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2" yWindow="24" windowWidth="12420" windowHeight="6120" activeTab="9"/>
  </bookViews>
  <sheets>
    <sheet name="web_archive" sheetId="1" r:id="rId1"/>
    <sheet name="export" sheetId="3" r:id="rId2"/>
    <sheet name="reborn_keys" sheetId="2" r:id="rId3"/>
    <sheet name="type" sheetId="4" r:id="rId4"/>
    <sheet name="job" sheetId="5" r:id="rId5"/>
    <sheet name="class" sheetId="6" r:id="rId6"/>
    <sheet name="iro" sheetId="7" r:id="rId7"/>
    <sheet name="codes" sheetId="8" r:id="rId8"/>
    <sheet name="Pets" sheetId="10" r:id="rId9"/>
    <sheet name="MANUAL" sheetId="9" r:id="rId10"/>
    <sheet name="manual_keys" sheetId="12" r:id="rId11"/>
  </sheets>
  <definedNames>
    <definedName name="_xlnm._FilterDatabase" localSheetId="1" hidden="1">export!$A$1:$AD$201</definedName>
    <definedName name="_xlnm._FilterDatabase" localSheetId="2" hidden="1">reborn_keys!$A$1:$G$759</definedName>
    <definedName name="_xlnm._FilterDatabase" localSheetId="0" hidden="1">web_archive!$A$1:$AB$2790</definedName>
  </definedNames>
  <calcPr calcId="144525"/>
</workbook>
</file>

<file path=xl/calcChain.xml><?xml version="1.0" encoding="utf-8"?>
<calcChain xmlns="http://schemas.openxmlformats.org/spreadsheetml/2006/main">
  <c r="A249" i="3" l="1"/>
  <c r="B249" i="3"/>
  <c r="C249" i="3"/>
  <c r="D249" i="3"/>
  <c r="E249" i="3"/>
  <c r="F249" i="3"/>
  <c r="A250" i="3"/>
  <c r="B250" i="3"/>
  <c r="C250" i="3"/>
  <c r="D250" i="3"/>
  <c r="E250" i="3"/>
  <c r="F250" i="3"/>
  <c r="A251" i="3"/>
  <c r="B251" i="3"/>
  <c r="C251" i="3"/>
  <c r="D251" i="3"/>
  <c r="E251" i="3"/>
  <c r="F251" i="3"/>
  <c r="A252" i="3"/>
  <c r="B252" i="3"/>
  <c r="C252" i="3"/>
  <c r="D252" i="3"/>
  <c r="E252" i="3"/>
  <c r="F252" i="3"/>
  <c r="A253" i="3"/>
  <c r="B253" i="3"/>
  <c r="C253" i="3"/>
  <c r="D253" i="3"/>
  <c r="E253" i="3"/>
  <c r="F253" i="3"/>
  <c r="A254" i="3"/>
  <c r="B254" i="3"/>
  <c r="C254" i="3"/>
  <c r="D254" i="3"/>
  <c r="E254" i="3"/>
  <c r="F254" i="3"/>
  <c r="A255" i="3"/>
  <c r="B255" i="3"/>
  <c r="C255" i="3"/>
  <c r="D255" i="3"/>
  <c r="E255" i="3"/>
  <c r="F255" i="3"/>
  <c r="A256" i="3"/>
  <c r="B256" i="3"/>
  <c r="C256" i="3"/>
  <c r="D256" i="3"/>
  <c r="E256" i="3"/>
  <c r="F256" i="3"/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" i="3"/>
  <c r="J248" i="3" l="1"/>
  <c r="L248" i="3"/>
  <c r="N248" i="3"/>
  <c r="O248" i="3"/>
  <c r="P248" i="3"/>
  <c r="Q248" i="3"/>
  <c r="R248" i="3"/>
  <c r="W248" i="3"/>
  <c r="X248" i="3"/>
  <c r="Y248" i="3"/>
  <c r="AA248" i="3"/>
  <c r="AB248" i="3"/>
  <c r="AC248" i="3"/>
  <c r="A248" i="3"/>
  <c r="K248" i="3" s="1"/>
  <c r="B248" i="3"/>
  <c r="S248" i="3" s="1"/>
  <c r="C248" i="3"/>
  <c r="T248" i="3" s="1"/>
  <c r="D248" i="3"/>
  <c r="U248" i="3" s="1"/>
  <c r="E248" i="3"/>
  <c r="V248" i="3" s="1"/>
  <c r="F248" i="3"/>
  <c r="Z248" i="3" s="1"/>
  <c r="J246" i="3"/>
  <c r="L246" i="3"/>
  <c r="N246" i="3"/>
  <c r="O246" i="3"/>
  <c r="P246" i="3"/>
  <c r="Q246" i="3"/>
  <c r="R246" i="3"/>
  <c r="W246" i="3"/>
  <c r="X246" i="3"/>
  <c r="Y246" i="3"/>
  <c r="AA246" i="3"/>
  <c r="AB246" i="3"/>
  <c r="AC246" i="3"/>
  <c r="J247" i="3"/>
  <c r="L247" i="3"/>
  <c r="N247" i="3"/>
  <c r="O247" i="3"/>
  <c r="P247" i="3"/>
  <c r="Q247" i="3"/>
  <c r="R247" i="3"/>
  <c r="W247" i="3"/>
  <c r="X247" i="3"/>
  <c r="Y247" i="3"/>
  <c r="AA247" i="3"/>
  <c r="AB247" i="3"/>
  <c r="AC247" i="3"/>
  <c r="A246" i="3"/>
  <c r="K246" i="3" s="1"/>
  <c r="B246" i="3"/>
  <c r="S246" i="3" s="1"/>
  <c r="C246" i="3"/>
  <c r="T246" i="3" s="1"/>
  <c r="D246" i="3"/>
  <c r="U246" i="3" s="1"/>
  <c r="E246" i="3"/>
  <c r="V246" i="3" s="1"/>
  <c r="F246" i="3"/>
  <c r="Z246" i="3" s="1"/>
  <c r="A247" i="3"/>
  <c r="K247" i="3" s="1"/>
  <c r="B247" i="3"/>
  <c r="S247" i="3" s="1"/>
  <c r="C247" i="3"/>
  <c r="T247" i="3" s="1"/>
  <c r="D247" i="3"/>
  <c r="U247" i="3" s="1"/>
  <c r="E247" i="3"/>
  <c r="V247" i="3" s="1"/>
  <c r="F247" i="3"/>
  <c r="Z247" i="3" s="1"/>
  <c r="J245" i="3"/>
  <c r="L245" i="3"/>
  <c r="N245" i="3"/>
  <c r="O245" i="3"/>
  <c r="P245" i="3"/>
  <c r="Q245" i="3"/>
  <c r="R245" i="3"/>
  <c r="W245" i="3"/>
  <c r="X245" i="3"/>
  <c r="Y245" i="3"/>
  <c r="AA245" i="3"/>
  <c r="AB245" i="3"/>
  <c r="AC245" i="3"/>
  <c r="J244" i="3"/>
  <c r="L244" i="3"/>
  <c r="N244" i="3"/>
  <c r="O244" i="3"/>
  <c r="P244" i="3"/>
  <c r="Q244" i="3"/>
  <c r="R244" i="3"/>
  <c r="W244" i="3"/>
  <c r="X244" i="3"/>
  <c r="Y244" i="3"/>
  <c r="AA244" i="3"/>
  <c r="AB244" i="3"/>
  <c r="AC244" i="3"/>
  <c r="A244" i="3"/>
  <c r="K244" i="3" s="1"/>
  <c r="B244" i="3"/>
  <c r="S244" i="3" s="1"/>
  <c r="C244" i="3"/>
  <c r="T244" i="3" s="1"/>
  <c r="D244" i="3"/>
  <c r="U244" i="3" s="1"/>
  <c r="E244" i="3"/>
  <c r="V244" i="3" s="1"/>
  <c r="F244" i="3"/>
  <c r="Z244" i="3" s="1"/>
  <c r="A245" i="3"/>
  <c r="K245" i="3" s="1"/>
  <c r="B245" i="3"/>
  <c r="S245" i="3" s="1"/>
  <c r="C245" i="3"/>
  <c r="T245" i="3" s="1"/>
  <c r="D245" i="3"/>
  <c r="U245" i="3" s="1"/>
  <c r="E245" i="3"/>
  <c r="V245" i="3" s="1"/>
  <c r="F245" i="3"/>
  <c r="Z245" i="3" s="1"/>
  <c r="J240" i="3"/>
  <c r="L240" i="3"/>
  <c r="N240" i="3"/>
  <c r="O240" i="3"/>
  <c r="P240" i="3"/>
  <c r="Q240" i="3"/>
  <c r="R240" i="3"/>
  <c r="W240" i="3"/>
  <c r="X240" i="3"/>
  <c r="Y240" i="3"/>
  <c r="AA240" i="3"/>
  <c r="AB240" i="3"/>
  <c r="AC240" i="3"/>
  <c r="J241" i="3"/>
  <c r="L241" i="3"/>
  <c r="N241" i="3"/>
  <c r="O241" i="3"/>
  <c r="P241" i="3"/>
  <c r="Q241" i="3"/>
  <c r="R241" i="3"/>
  <c r="W241" i="3"/>
  <c r="X241" i="3"/>
  <c r="Y241" i="3"/>
  <c r="AA241" i="3"/>
  <c r="AB241" i="3"/>
  <c r="AC241" i="3"/>
  <c r="J242" i="3"/>
  <c r="L242" i="3"/>
  <c r="N242" i="3"/>
  <c r="O242" i="3"/>
  <c r="P242" i="3"/>
  <c r="Q242" i="3"/>
  <c r="R242" i="3"/>
  <c r="W242" i="3"/>
  <c r="X242" i="3"/>
  <c r="Y242" i="3"/>
  <c r="AA242" i="3"/>
  <c r="AB242" i="3"/>
  <c r="AC242" i="3"/>
  <c r="J243" i="3"/>
  <c r="L243" i="3"/>
  <c r="N243" i="3"/>
  <c r="O243" i="3"/>
  <c r="P243" i="3"/>
  <c r="Q243" i="3"/>
  <c r="R243" i="3"/>
  <c r="W243" i="3"/>
  <c r="X243" i="3"/>
  <c r="Y243" i="3"/>
  <c r="AA243" i="3"/>
  <c r="AB243" i="3"/>
  <c r="AC243" i="3"/>
  <c r="A240" i="3"/>
  <c r="K240" i="3" s="1"/>
  <c r="B240" i="3"/>
  <c r="S240" i="3" s="1"/>
  <c r="C240" i="3"/>
  <c r="T240" i="3" s="1"/>
  <c r="D240" i="3"/>
  <c r="U240" i="3" s="1"/>
  <c r="E240" i="3"/>
  <c r="V240" i="3" s="1"/>
  <c r="F240" i="3"/>
  <c r="Z240" i="3" s="1"/>
  <c r="A241" i="3"/>
  <c r="K241" i="3" s="1"/>
  <c r="B241" i="3"/>
  <c r="S241" i="3" s="1"/>
  <c r="C241" i="3"/>
  <c r="T241" i="3" s="1"/>
  <c r="D241" i="3"/>
  <c r="U241" i="3" s="1"/>
  <c r="E241" i="3"/>
  <c r="V241" i="3" s="1"/>
  <c r="F241" i="3"/>
  <c r="Z241" i="3" s="1"/>
  <c r="A242" i="3"/>
  <c r="K242" i="3" s="1"/>
  <c r="B242" i="3"/>
  <c r="S242" i="3" s="1"/>
  <c r="C242" i="3"/>
  <c r="T242" i="3" s="1"/>
  <c r="D242" i="3"/>
  <c r="U242" i="3" s="1"/>
  <c r="E242" i="3"/>
  <c r="V242" i="3" s="1"/>
  <c r="F242" i="3"/>
  <c r="Z242" i="3" s="1"/>
  <c r="A243" i="3"/>
  <c r="K243" i="3" s="1"/>
  <c r="B243" i="3"/>
  <c r="S243" i="3" s="1"/>
  <c r="C243" i="3"/>
  <c r="T243" i="3" s="1"/>
  <c r="D243" i="3"/>
  <c r="U243" i="3" s="1"/>
  <c r="E243" i="3"/>
  <c r="V243" i="3" s="1"/>
  <c r="F243" i="3"/>
  <c r="Z243" i="3" s="1"/>
  <c r="J231" i="3"/>
  <c r="L231" i="3"/>
  <c r="N231" i="3"/>
  <c r="O231" i="3"/>
  <c r="P231" i="3"/>
  <c r="Q231" i="3"/>
  <c r="R231" i="3"/>
  <c r="W231" i="3"/>
  <c r="X231" i="3"/>
  <c r="Y231" i="3"/>
  <c r="AA231" i="3"/>
  <c r="AB231" i="3"/>
  <c r="AC231" i="3"/>
  <c r="J232" i="3"/>
  <c r="L232" i="3"/>
  <c r="N232" i="3"/>
  <c r="O232" i="3"/>
  <c r="P232" i="3"/>
  <c r="Q232" i="3"/>
  <c r="R232" i="3"/>
  <c r="W232" i="3"/>
  <c r="X232" i="3"/>
  <c r="Y232" i="3"/>
  <c r="AA232" i="3"/>
  <c r="AB232" i="3"/>
  <c r="AC232" i="3"/>
  <c r="J233" i="3"/>
  <c r="L233" i="3"/>
  <c r="N233" i="3"/>
  <c r="O233" i="3"/>
  <c r="P233" i="3"/>
  <c r="Q233" i="3"/>
  <c r="R233" i="3"/>
  <c r="W233" i="3"/>
  <c r="X233" i="3"/>
  <c r="Y233" i="3"/>
  <c r="AA233" i="3"/>
  <c r="AB233" i="3"/>
  <c r="AC233" i="3"/>
  <c r="J234" i="3"/>
  <c r="L234" i="3"/>
  <c r="N234" i="3"/>
  <c r="O234" i="3"/>
  <c r="P234" i="3"/>
  <c r="Q234" i="3"/>
  <c r="R234" i="3"/>
  <c r="W234" i="3"/>
  <c r="X234" i="3"/>
  <c r="Y234" i="3"/>
  <c r="AA234" i="3"/>
  <c r="AB234" i="3"/>
  <c r="AC234" i="3"/>
  <c r="J235" i="3"/>
  <c r="L235" i="3"/>
  <c r="N235" i="3"/>
  <c r="O235" i="3"/>
  <c r="P235" i="3"/>
  <c r="Q235" i="3"/>
  <c r="R235" i="3"/>
  <c r="W235" i="3"/>
  <c r="X235" i="3"/>
  <c r="Y235" i="3"/>
  <c r="AA235" i="3"/>
  <c r="AB235" i="3"/>
  <c r="AC235" i="3"/>
  <c r="J236" i="3"/>
  <c r="L236" i="3"/>
  <c r="N236" i="3"/>
  <c r="O236" i="3"/>
  <c r="P236" i="3"/>
  <c r="Q236" i="3"/>
  <c r="R236" i="3"/>
  <c r="W236" i="3"/>
  <c r="X236" i="3"/>
  <c r="Y236" i="3"/>
  <c r="AA236" i="3"/>
  <c r="AB236" i="3"/>
  <c r="AC236" i="3"/>
  <c r="J237" i="3"/>
  <c r="L237" i="3"/>
  <c r="N237" i="3"/>
  <c r="O237" i="3"/>
  <c r="P237" i="3"/>
  <c r="Q237" i="3"/>
  <c r="R237" i="3"/>
  <c r="W237" i="3"/>
  <c r="X237" i="3"/>
  <c r="Y237" i="3"/>
  <c r="AA237" i="3"/>
  <c r="AB237" i="3"/>
  <c r="AC237" i="3"/>
  <c r="J238" i="3"/>
  <c r="L238" i="3"/>
  <c r="N238" i="3"/>
  <c r="O238" i="3"/>
  <c r="P238" i="3"/>
  <c r="Q238" i="3"/>
  <c r="R238" i="3"/>
  <c r="W238" i="3"/>
  <c r="X238" i="3"/>
  <c r="Y238" i="3"/>
  <c r="AA238" i="3"/>
  <c r="AB238" i="3"/>
  <c r="AC238" i="3"/>
  <c r="J239" i="3"/>
  <c r="L239" i="3"/>
  <c r="N239" i="3"/>
  <c r="O239" i="3"/>
  <c r="P239" i="3"/>
  <c r="Q239" i="3"/>
  <c r="R239" i="3"/>
  <c r="W239" i="3"/>
  <c r="X239" i="3"/>
  <c r="Y239" i="3"/>
  <c r="AA239" i="3"/>
  <c r="AB239" i="3"/>
  <c r="AC239" i="3"/>
  <c r="A232" i="3"/>
  <c r="K232" i="3" s="1"/>
  <c r="B232" i="3"/>
  <c r="S232" i="3" s="1"/>
  <c r="C232" i="3"/>
  <c r="T232" i="3" s="1"/>
  <c r="D232" i="3"/>
  <c r="U232" i="3" s="1"/>
  <c r="E232" i="3"/>
  <c r="V232" i="3" s="1"/>
  <c r="F232" i="3"/>
  <c r="Z232" i="3" s="1"/>
  <c r="A233" i="3"/>
  <c r="K233" i="3" s="1"/>
  <c r="B233" i="3"/>
  <c r="S233" i="3" s="1"/>
  <c r="C233" i="3"/>
  <c r="T233" i="3" s="1"/>
  <c r="D233" i="3"/>
  <c r="U233" i="3" s="1"/>
  <c r="E233" i="3"/>
  <c r="V233" i="3" s="1"/>
  <c r="F233" i="3"/>
  <c r="Z233" i="3" s="1"/>
  <c r="A234" i="3"/>
  <c r="K234" i="3" s="1"/>
  <c r="B234" i="3"/>
  <c r="S234" i="3" s="1"/>
  <c r="C234" i="3"/>
  <c r="T234" i="3" s="1"/>
  <c r="D234" i="3"/>
  <c r="U234" i="3" s="1"/>
  <c r="E234" i="3"/>
  <c r="V234" i="3" s="1"/>
  <c r="F234" i="3"/>
  <c r="Z234" i="3" s="1"/>
  <c r="A235" i="3"/>
  <c r="K235" i="3" s="1"/>
  <c r="B235" i="3"/>
  <c r="S235" i="3" s="1"/>
  <c r="C235" i="3"/>
  <c r="T235" i="3" s="1"/>
  <c r="D235" i="3"/>
  <c r="U235" i="3" s="1"/>
  <c r="E235" i="3"/>
  <c r="V235" i="3" s="1"/>
  <c r="F235" i="3"/>
  <c r="Z235" i="3" s="1"/>
  <c r="A236" i="3"/>
  <c r="K236" i="3" s="1"/>
  <c r="B236" i="3"/>
  <c r="S236" i="3" s="1"/>
  <c r="C236" i="3"/>
  <c r="T236" i="3" s="1"/>
  <c r="D236" i="3"/>
  <c r="U236" i="3" s="1"/>
  <c r="E236" i="3"/>
  <c r="V236" i="3" s="1"/>
  <c r="F236" i="3"/>
  <c r="Z236" i="3" s="1"/>
  <c r="A237" i="3"/>
  <c r="K237" i="3" s="1"/>
  <c r="B237" i="3"/>
  <c r="S237" i="3" s="1"/>
  <c r="C237" i="3"/>
  <c r="T237" i="3" s="1"/>
  <c r="D237" i="3"/>
  <c r="U237" i="3" s="1"/>
  <c r="E237" i="3"/>
  <c r="V237" i="3" s="1"/>
  <c r="F237" i="3"/>
  <c r="Z237" i="3" s="1"/>
  <c r="A238" i="3"/>
  <c r="K238" i="3" s="1"/>
  <c r="B238" i="3"/>
  <c r="S238" i="3" s="1"/>
  <c r="C238" i="3"/>
  <c r="T238" i="3" s="1"/>
  <c r="D238" i="3"/>
  <c r="U238" i="3" s="1"/>
  <c r="E238" i="3"/>
  <c r="V238" i="3" s="1"/>
  <c r="F238" i="3"/>
  <c r="Z238" i="3" s="1"/>
  <c r="A239" i="3"/>
  <c r="K239" i="3" s="1"/>
  <c r="B239" i="3"/>
  <c r="S239" i="3" s="1"/>
  <c r="C239" i="3"/>
  <c r="T239" i="3" s="1"/>
  <c r="D239" i="3"/>
  <c r="U239" i="3" s="1"/>
  <c r="E239" i="3"/>
  <c r="V239" i="3" s="1"/>
  <c r="F239" i="3"/>
  <c r="Z239" i="3" s="1"/>
  <c r="A231" i="3"/>
  <c r="K231" i="3" s="1"/>
  <c r="B231" i="3"/>
  <c r="S231" i="3" s="1"/>
  <c r="C231" i="3"/>
  <c r="T231" i="3" s="1"/>
  <c r="D231" i="3"/>
  <c r="U231" i="3" s="1"/>
  <c r="E231" i="3"/>
  <c r="V231" i="3" s="1"/>
  <c r="F231" i="3"/>
  <c r="Z231" i="3" s="1"/>
  <c r="J230" i="3"/>
  <c r="L230" i="3"/>
  <c r="N230" i="3"/>
  <c r="O230" i="3"/>
  <c r="P230" i="3"/>
  <c r="Q230" i="3"/>
  <c r="R230" i="3"/>
  <c r="W230" i="3"/>
  <c r="X230" i="3"/>
  <c r="Y230" i="3"/>
  <c r="AA230" i="3"/>
  <c r="AB230" i="3"/>
  <c r="AC230" i="3"/>
  <c r="A230" i="3"/>
  <c r="K230" i="3" s="1"/>
  <c r="B230" i="3"/>
  <c r="S230" i="3" s="1"/>
  <c r="C230" i="3"/>
  <c r="T230" i="3" s="1"/>
  <c r="D230" i="3"/>
  <c r="U230" i="3" s="1"/>
  <c r="E230" i="3"/>
  <c r="V230" i="3" s="1"/>
  <c r="F230" i="3"/>
  <c r="Z230" i="3" s="1"/>
  <c r="AD236" i="3" l="1"/>
  <c r="AD232" i="3"/>
  <c r="AD245" i="3"/>
  <c r="AD248" i="3"/>
  <c r="AD242" i="3"/>
  <c r="AD240" i="3"/>
  <c r="AD247" i="3"/>
  <c r="AD246" i="3"/>
  <c r="AD244" i="3"/>
  <c r="AD243" i="3"/>
  <c r="AD241" i="3"/>
  <c r="AD237" i="3"/>
  <c r="AD234" i="3"/>
  <c r="AD239" i="3"/>
  <c r="AD235" i="3"/>
  <c r="AD231" i="3"/>
  <c r="AD238" i="3"/>
  <c r="AD233" i="3"/>
  <c r="AD230" i="3"/>
  <c r="J228" i="3"/>
  <c r="L228" i="3"/>
  <c r="N228" i="3"/>
  <c r="O228" i="3"/>
  <c r="P228" i="3"/>
  <c r="Q228" i="3"/>
  <c r="R228" i="3"/>
  <c r="W228" i="3"/>
  <c r="X228" i="3"/>
  <c r="Y228" i="3"/>
  <c r="AA228" i="3"/>
  <c r="AB228" i="3"/>
  <c r="AC228" i="3"/>
  <c r="J229" i="3"/>
  <c r="L229" i="3"/>
  <c r="N229" i="3"/>
  <c r="O229" i="3"/>
  <c r="P229" i="3"/>
  <c r="Q229" i="3"/>
  <c r="R229" i="3"/>
  <c r="W229" i="3"/>
  <c r="X229" i="3"/>
  <c r="Y229" i="3"/>
  <c r="AA229" i="3"/>
  <c r="AB229" i="3"/>
  <c r="AC229" i="3"/>
  <c r="A228" i="3"/>
  <c r="K228" i="3" s="1"/>
  <c r="B228" i="3"/>
  <c r="S228" i="3" s="1"/>
  <c r="C228" i="3"/>
  <c r="T228" i="3" s="1"/>
  <c r="D228" i="3"/>
  <c r="U228" i="3" s="1"/>
  <c r="E228" i="3"/>
  <c r="V228" i="3" s="1"/>
  <c r="A229" i="3"/>
  <c r="K229" i="3" s="1"/>
  <c r="B229" i="3"/>
  <c r="S229" i="3" s="1"/>
  <c r="C229" i="3"/>
  <c r="T229" i="3" s="1"/>
  <c r="D229" i="3"/>
  <c r="U229" i="3" s="1"/>
  <c r="E229" i="3"/>
  <c r="V229" i="3" s="1"/>
  <c r="F226" i="3"/>
  <c r="Z226" i="3" s="1"/>
  <c r="F227" i="3"/>
  <c r="Z227" i="3" s="1"/>
  <c r="F228" i="3"/>
  <c r="Z228" i="3" s="1"/>
  <c r="F229" i="3"/>
  <c r="Z229" i="3" s="1"/>
  <c r="J227" i="3"/>
  <c r="L227" i="3"/>
  <c r="N227" i="3"/>
  <c r="O227" i="3"/>
  <c r="P227" i="3"/>
  <c r="Q227" i="3"/>
  <c r="R227" i="3"/>
  <c r="W227" i="3"/>
  <c r="X227" i="3"/>
  <c r="Y227" i="3"/>
  <c r="AA227" i="3"/>
  <c r="AB227" i="3"/>
  <c r="AC227" i="3"/>
  <c r="A227" i="3"/>
  <c r="K227" i="3" s="1"/>
  <c r="B227" i="3"/>
  <c r="S227" i="3" s="1"/>
  <c r="C227" i="3"/>
  <c r="T227" i="3" s="1"/>
  <c r="D227" i="3"/>
  <c r="U227" i="3" s="1"/>
  <c r="E227" i="3"/>
  <c r="V227" i="3" s="1"/>
  <c r="J226" i="3"/>
  <c r="L226" i="3"/>
  <c r="N226" i="3"/>
  <c r="O226" i="3"/>
  <c r="P226" i="3"/>
  <c r="Q226" i="3"/>
  <c r="R226" i="3"/>
  <c r="W226" i="3"/>
  <c r="X226" i="3"/>
  <c r="Y226" i="3"/>
  <c r="AA226" i="3"/>
  <c r="AB226" i="3"/>
  <c r="AC226" i="3"/>
  <c r="A226" i="3"/>
  <c r="K226" i="3" s="1"/>
  <c r="B226" i="3"/>
  <c r="S226" i="3" s="1"/>
  <c r="C226" i="3"/>
  <c r="T226" i="3" s="1"/>
  <c r="D226" i="3"/>
  <c r="U226" i="3" s="1"/>
  <c r="E226" i="3"/>
  <c r="V226" i="3" s="1"/>
  <c r="J225" i="3"/>
  <c r="L225" i="3"/>
  <c r="N225" i="3"/>
  <c r="O225" i="3"/>
  <c r="P225" i="3"/>
  <c r="Q225" i="3"/>
  <c r="R225" i="3"/>
  <c r="W225" i="3"/>
  <c r="X225" i="3"/>
  <c r="Y225" i="3"/>
  <c r="AA225" i="3"/>
  <c r="AB225" i="3"/>
  <c r="AC225" i="3"/>
  <c r="A225" i="3"/>
  <c r="K225" i="3" s="1"/>
  <c r="B225" i="3"/>
  <c r="S225" i="3" s="1"/>
  <c r="C225" i="3"/>
  <c r="T225" i="3" s="1"/>
  <c r="D225" i="3"/>
  <c r="U225" i="3" s="1"/>
  <c r="E225" i="3"/>
  <c r="V225" i="3" s="1"/>
  <c r="F225" i="3"/>
  <c r="Z225" i="3" s="1"/>
  <c r="J220" i="3"/>
  <c r="L220" i="3"/>
  <c r="N220" i="3"/>
  <c r="O220" i="3"/>
  <c r="P220" i="3"/>
  <c r="Q220" i="3"/>
  <c r="R220" i="3"/>
  <c r="W220" i="3"/>
  <c r="X220" i="3"/>
  <c r="Y220" i="3"/>
  <c r="AA220" i="3"/>
  <c r="AB220" i="3"/>
  <c r="AC220" i="3"/>
  <c r="J221" i="3"/>
  <c r="L221" i="3"/>
  <c r="N221" i="3"/>
  <c r="O221" i="3"/>
  <c r="P221" i="3"/>
  <c r="Q221" i="3"/>
  <c r="R221" i="3"/>
  <c r="W221" i="3"/>
  <c r="X221" i="3"/>
  <c r="Y221" i="3"/>
  <c r="AA221" i="3"/>
  <c r="AB221" i="3"/>
  <c r="AC221" i="3"/>
  <c r="J222" i="3"/>
  <c r="L222" i="3"/>
  <c r="N222" i="3"/>
  <c r="O222" i="3"/>
  <c r="P222" i="3"/>
  <c r="Q222" i="3"/>
  <c r="R222" i="3"/>
  <c r="W222" i="3"/>
  <c r="X222" i="3"/>
  <c r="Y222" i="3"/>
  <c r="AA222" i="3"/>
  <c r="AB222" i="3"/>
  <c r="AC222" i="3"/>
  <c r="J223" i="3"/>
  <c r="L223" i="3"/>
  <c r="N223" i="3"/>
  <c r="O223" i="3"/>
  <c r="P223" i="3"/>
  <c r="Q223" i="3"/>
  <c r="R223" i="3"/>
  <c r="W223" i="3"/>
  <c r="X223" i="3"/>
  <c r="Y223" i="3"/>
  <c r="AA223" i="3"/>
  <c r="AB223" i="3"/>
  <c r="AC223" i="3"/>
  <c r="J224" i="3"/>
  <c r="L224" i="3"/>
  <c r="N224" i="3"/>
  <c r="O224" i="3"/>
  <c r="P224" i="3"/>
  <c r="Q224" i="3"/>
  <c r="R224" i="3"/>
  <c r="W224" i="3"/>
  <c r="X224" i="3"/>
  <c r="Y224" i="3"/>
  <c r="AA224" i="3"/>
  <c r="AB224" i="3"/>
  <c r="AC224" i="3"/>
  <c r="A220" i="3"/>
  <c r="K220" i="3" s="1"/>
  <c r="B220" i="3"/>
  <c r="S220" i="3" s="1"/>
  <c r="C220" i="3"/>
  <c r="T220" i="3" s="1"/>
  <c r="D220" i="3"/>
  <c r="U220" i="3" s="1"/>
  <c r="E220" i="3"/>
  <c r="V220" i="3" s="1"/>
  <c r="F220" i="3"/>
  <c r="Z220" i="3" s="1"/>
  <c r="A221" i="3"/>
  <c r="K221" i="3" s="1"/>
  <c r="B221" i="3"/>
  <c r="S221" i="3" s="1"/>
  <c r="C221" i="3"/>
  <c r="T221" i="3" s="1"/>
  <c r="D221" i="3"/>
  <c r="U221" i="3" s="1"/>
  <c r="E221" i="3"/>
  <c r="V221" i="3" s="1"/>
  <c r="F221" i="3"/>
  <c r="Z221" i="3" s="1"/>
  <c r="A222" i="3"/>
  <c r="K222" i="3" s="1"/>
  <c r="B222" i="3"/>
  <c r="S222" i="3" s="1"/>
  <c r="C222" i="3"/>
  <c r="T222" i="3" s="1"/>
  <c r="D222" i="3"/>
  <c r="U222" i="3" s="1"/>
  <c r="E222" i="3"/>
  <c r="V222" i="3" s="1"/>
  <c r="F222" i="3"/>
  <c r="Z222" i="3" s="1"/>
  <c r="A223" i="3"/>
  <c r="K223" i="3" s="1"/>
  <c r="B223" i="3"/>
  <c r="S223" i="3" s="1"/>
  <c r="C223" i="3"/>
  <c r="T223" i="3" s="1"/>
  <c r="D223" i="3"/>
  <c r="U223" i="3" s="1"/>
  <c r="E223" i="3"/>
  <c r="V223" i="3" s="1"/>
  <c r="F223" i="3"/>
  <c r="Z223" i="3" s="1"/>
  <c r="A224" i="3"/>
  <c r="K224" i="3" s="1"/>
  <c r="B224" i="3"/>
  <c r="S224" i="3" s="1"/>
  <c r="C224" i="3"/>
  <c r="T224" i="3" s="1"/>
  <c r="D224" i="3"/>
  <c r="U224" i="3" s="1"/>
  <c r="E224" i="3"/>
  <c r="V224" i="3" s="1"/>
  <c r="F224" i="3"/>
  <c r="Z224" i="3" s="1"/>
  <c r="J219" i="3"/>
  <c r="L219" i="3"/>
  <c r="N219" i="3"/>
  <c r="O219" i="3"/>
  <c r="P219" i="3"/>
  <c r="Q219" i="3"/>
  <c r="R219" i="3"/>
  <c r="W219" i="3"/>
  <c r="X219" i="3"/>
  <c r="Y219" i="3"/>
  <c r="AA219" i="3"/>
  <c r="AB219" i="3"/>
  <c r="AC219" i="3"/>
  <c r="A219" i="3"/>
  <c r="K219" i="3" s="1"/>
  <c r="B219" i="3"/>
  <c r="S219" i="3" s="1"/>
  <c r="C219" i="3"/>
  <c r="T219" i="3" s="1"/>
  <c r="D219" i="3"/>
  <c r="U219" i="3" s="1"/>
  <c r="E219" i="3"/>
  <c r="V219" i="3" s="1"/>
  <c r="F219" i="3"/>
  <c r="Z219" i="3" s="1"/>
  <c r="AD228" i="3" l="1"/>
  <c r="AD229" i="3"/>
  <c r="AD226" i="3"/>
  <c r="AD227" i="3"/>
  <c r="AD220" i="3"/>
  <c r="AD224" i="3"/>
  <c r="AD219" i="3"/>
  <c r="AD221" i="3"/>
  <c r="AD222" i="3"/>
  <c r="AD223" i="3"/>
  <c r="AD225" i="3"/>
  <c r="J2" i="3"/>
  <c r="L2" i="3"/>
  <c r="N2" i="3"/>
  <c r="O2" i="3"/>
  <c r="P2" i="3"/>
  <c r="Q2" i="3"/>
  <c r="R2" i="3"/>
  <c r="W2" i="3"/>
  <c r="X2" i="3"/>
  <c r="Y2" i="3"/>
  <c r="AA2" i="3"/>
  <c r="AB2" i="3"/>
  <c r="AC2" i="3"/>
  <c r="J37" i="3"/>
  <c r="L37" i="3"/>
  <c r="N37" i="3"/>
  <c r="O37" i="3"/>
  <c r="P37" i="3"/>
  <c r="Q37" i="3"/>
  <c r="R37" i="3"/>
  <c r="W37" i="3"/>
  <c r="X37" i="3"/>
  <c r="Y37" i="3"/>
  <c r="AA37" i="3"/>
  <c r="AB37" i="3"/>
  <c r="AC37" i="3"/>
  <c r="J109" i="3"/>
  <c r="L109" i="3"/>
  <c r="N109" i="3"/>
  <c r="O109" i="3"/>
  <c r="P109" i="3"/>
  <c r="Q109" i="3"/>
  <c r="R109" i="3"/>
  <c r="W109" i="3"/>
  <c r="X109" i="3"/>
  <c r="Y109" i="3"/>
  <c r="AA109" i="3"/>
  <c r="AB109" i="3"/>
  <c r="AC109" i="3"/>
  <c r="J145" i="3"/>
  <c r="L145" i="3"/>
  <c r="N145" i="3"/>
  <c r="O145" i="3"/>
  <c r="P145" i="3"/>
  <c r="Q145" i="3"/>
  <c r="R145" i="3"/>
  <c r="W145" i="3"/>
  <c r="X145" i="3"/>
  <c r="Y145" i="3"/>
  <c r="AA145" i="3"/>
  <c r="AB145" i="3"/>
  <c r="AC145" i="3"/>
  <c r="J208" i="3"/>
  <c r="L208" i="3"/>
  <c r="N208" i="3"/>
  <c r="O208" i="3"/>
  <c r="P208" i="3"/>
  <c r="Q208" i="3"/>
  <c r="R208" i="3"/>
  <c r="W208" i="3"/>
  <c r="X208" i="3"/>
  <c r="Y208" i="3"/>
  <c r="AA208" i="3"/>
  <c r="AB208" i="3"/>
  <c r="AC208" i="3"/>
  <c r="J217" i="3"/>
  <c r="L217" i="3"/>
  <c r="N217" i="3"/>
  <c r="O217" i="3"/>
  <c r="P217" i="3"/>
  <c r="Q217" i="3"/>
  <c r="R217" i="3"/>
  <c r="W217" i="3"/>
  <c r="X217" i="3"/>
  <c r="Y217" i="3"/>
  <c r="AA217" i="3"/>
  <c r="AB217" i="3"/>
  <c r="AC217" i="3"/>
  <c r="J218" i="3"/>
  <c r="L218" i="3"/>
  <c r="N218" i="3"/>
  <c r="O218" i="3"/>
  <c r="P218" i="3"/>
  <c r="Q218" i="3"/>
  <c r="R218" i="3"/>
  <c r="W218" i="3"/>
  <c r="X218" i="3"/>
  <c r="Y218" i="3"/>
  <c r="AA218" i="3"/>
  <c r="AB218" i="3"/>
  <c r="AC218" i="3"/>
  <c r="J115" i="3"/>
  <c r="L115" i="3"/>
  <c r="N115" i="3"/>
  <c r="O115" i="3"/>
  <c r="P115" i="3"/>
  <c r="Q115" i="3"/>
  <c r="R115" i="3"/>
  <c r="W115" i="3"/>
  <c r="X115" i="3"/>
  <c r="Y115" i="3"/>
  <c r="AA115" i="3"/>
  <c r="AB115" i="3"/>
  <c r="AC115" i="3"/>
  <c r="J149" i="3"/>
  <c r="L149" i="3"/>
  <c r="N149" i="3"/>
  <c r="O149" i="3"/>
  <c r="P149" i="3"/>
  <c r="Q149" i="3"/>
  <c r="R149" i="3"/>
  <c r="W149" i="3"/>
  <c r="X149" i="3"/>
  <c r="Y149" i="3"/>
  <c r="AA149" i="3"/>
  <c r="AB149" i="3"/>
  <c r="AC149" i="3"/>
  <c r="J213" i="3"/>
  <c r="L213" i="3"/>
  <c r="N213" i="3"/>
  <c r="O213" i="3"/>
  <c r="P213" i="3"/>
  <c r="Q213" i="3"/>
  <c r="R213" i="3"/>
  <c r="W213" i="3"/>
  <c r="X213" i="3"/>
  <c r="Y213" i="3"/>
  <c r="AA213" i="3"/>
  <c r="AB213" i="3"/>
  <c r="AC213" i="3"/>
  <c r="J187" i="3"/>
  <c r="L187" i="3"/>
  <c r="N187" i="3"/>
  <c r="O187" i="3"/>
  <c r="P187" i="3"/>
  <c r="Q187" i="3"/>
  <c r="R187" i="3"/>
  <c r="W187" i="3"/>
  <c r="X187" i="3"/>
  <c r="Y187" i="3"/>
  <c r="AA187" i="3"/>
  <c r="AB187" i="3"/>
  <c r="AC187" i="3"/>
  <c r="J188" i="3"/>
  <c r="L188" i="3"/>
  <c r="N188" i="3"/>
  <c r="O188" i="3"/>
  <c r="P188" i="3"/>
  <c r="Q188" i="3"/>
  <c r="R188" i="3"/>
  <c r="W188" i="3"/>
  <c r="X188" i="3"/>
  <c r="Y188" i="3"/>
  <c r="AA188" i="3"/>
  <c r="AB188" i="3"/>
  <c r="AC188" i="3"/>
  <c r="F2" i="3"/>
  <c r="Z2" i="3" s="1"/>
  <c r="A2" i="3"/>
  <c r="K2" i="3" s="1"/>
  <c r="B2" i="3"/>
  <c r="S2" i="3" s="1"/>
  <c r="C2" i="3"/>
  <c r="T2" i="3" s="1"/>
  <c r="D2" i="3"/>
  <c r="U2" i="3" s="1"/>
  <c r="E2" i="3"/>
  <c r="V2" i="3" s="1"/>
  <c r="A37" i="3"/>
  <c r="K37" i="3" s="1"/>
  <c r="B37" i="3"/>
  <c r="S37" i="3" s="1"/>
  <c r="C37" i="3"/>
  <c r="T37" i="3" s="1"/>
  <c r="D37" i="3"/>
  <c r="U37" i="3" s="1"/>
  <c r="E37" i="3"/>
  <c r="V37" i="3" s="1"/>
  <c r="F37" i="3"/>
  <c r="Z37" i="3" s="1"/>
  <c r="A109" i="3"/>
  <c r="K109" i="3" s="1"/>
  <c r="B109" i="3"/>
  <c r="S109" i="3" s="1"/>
  <c r="C109" i="3"/>
  <c r="T109" i="3" s="1"/>
  <c r="D109" i="3"/>
  <c r="U109" i="3" s="1"/>
  <c r="E109" i="3"/>
  <c r="V109" i="3" s="1"/>
  <c r="F109" i="3"/>
  <c r="Z109" i="3" s="1"/>
  <c r="A145" i="3"/>
  <c r="K145" i="3" s="1"/>
  <c r="B145" i="3"/>
  <c r="S145" i="3" s="1"/>
  <c r="C145" i="3"/>
  <c r="T145" i="3" s="1"/>
  <c r="D145" i="3"/>
  <c r="U145" i="3" s="1"/>
  <c r="E145" i="3"/>
  <c r="V145" i="3" s="1"/>
  <c r="F145" i="3"/>
  <c r="Z145" i="3" s="1"/>
  <c r="A208" i="3"/>
  <c r="K208" i="3" s="1"/>
  <c r="B208" i="3"/>
  <c r="S208" i="3" s="1"/>
  <c r="C208" i="3"/>
  <c r="T208" i="3" s="1"/>
  <c r="D208" i="3"/>
  <c r="U208" i="3" s="1"/>
  <c r="E208" i="3"/>
  <c r="V208" i="3" s="1"/>
  <c r="F208" i="3"/>
  <c r="Z208" i="3" s="1"/>
  <c r="A217" i="3"/>
  <c r="K217" i="3" s="1"/>
  <c r="B217" i="3"/>
  <c r="S217" i="3" s="1"/>
  <c r="C217" i="3"/>
  <c r="T217" i="3" s="1"/>
  <c r="D217" i="3"/>
  <c r="U217" i="3" s="1"/>
  <c r="E217" i="3"/>
  <c r="V217" i="3" s="1"/>
  <c r="F217" i="3"/>
  <c r="Z217" i="3" s="1"/>
  <c r="A218" i="3"/>
  <c r="K218" i="3" s="1"/>
  <c r="B218" i="3"/>
  <c r="S218" i="3" s="1"/>
  <c r="C218" i="3"/>
  <c r="T218" i="3" s="1"/>
  <c r="D218" i="3"/>
  <c r="U218" i="3" s="1"/>
  <c r="E218" i="3"/>
  <c r="V218" i="3" s="1"/>
  <c r="F218" i="3"/>
  <c r="Z218" i="3" s="1"/>
  <c r="A115" i="3"/>
  <c r="K115" i="3" s="1"/>
  <c r="B115" i="3"/>
  <c r="S115" i="3" s="1"/>
  <c r="C115" i="3"/>
  <c r="T115" i="3" s="1"/>
  <c r="D115" i="3"/>
  <c r="U115" i="3" s="1"/>
  <c r="E115" i="3"/>
  <c r="V115" i="3" s="1"/>
  <c r="F115" i="3"/>
  <c r="Z115" i="3" s="1"/>
  <c r="A149" i="3"/>
  <c r="K149" i="3" s="1"/>
  <c r="B149" i="3"/>
  <c r="S149" i="3" s="1"/>
  <c r="C149" i="3"/>
  <c r="T149" i="3" s="1"/>
  <c r="D149" i="3"/>
  <c r="U149" i="3" s="1"/>
  <c r="E149" i="3"/>
  <c r="V149" i="3" s="1"/>
  <c r="F149" i="3"/>
  <c r="Z149" i="3" s="1"/>
  <c r="A213" i="3"/>
  <c r="K213" i="3" s="1"/>
  <c r="B213" i="3"/>
  <c r="S213" i="3" s="1"/>
  <c r="C213" i="3"/>
  <c r="T213" i="3" s="1"/>
  <c r="D213" i="3"/>
  <c r="U213" i="3" s="1"/>
  <c r="E213" i="3"/>
  <c r="V213" i="3" s="1"/>
  <c r="F213" i="3"/>
  <c r="Z213" i="3" s="1"/>
  <c r="A187" i="3"/>
  <c r="K187" i="3" s="1"/>
  <c r="B187" i="3"/>
  <c r="S187" i="3" s="1"/>
  <c r="C187" i="3"/>
  <c r="T187" i="3" s="1"/>
  <c r="D187" i="3"/>
  <c r="U187" i="3" s="1"/>
  <c r="E187" i="3"/>
  <c r="V187" i="3" s="1"/>
  <c r="F187" i="3"/>
  <c r="Z187" i="3" s="1"/>
  <c r="A188" i="3"/>
  <c r="K188" i="3" s="1"/>
  <c r="B188" i="3"/>
  <c r="S188" i="3" s="1"/>
  <c r="C188" i="3"/>
  <c r="T188" i="3" s="1"/>
  <c r="D188" i="3"/>
  <c r="U188" i="3" s="1"/>
  <c r="E188" i="3"/>
  <c r="V188" i="3" s="1"/>
  <c r="F188" i="3"/>
  <c r="Z188" i="3" s="1"/>
  <c r="J100" i="3"/>
  <c r="L100" i="3"/>
  <c r="N100" i="3"/>
  <c r="O100" i="3"/>
  <c r="P100" i="3"/>
  <c r="Q100" i="3"/>
  <c r="R100" i="3"/>
  <c r="W100" i="3"/>
  <c r="X100" i="3"/>
  <c r="Y100" i="3"/>
  <c r="AA100" i="3"/>
  <c r="AB100" i="3"/>
  <c r="AC100" i="3"/>
  <c r="J96" i="3"/>
  <c r="L96" i="3"/>
  <c r="N96" i="3"/>
  <c r="O96" i="3"/>
  <c r="P96" i="3"/>
  <c r="Q96" i="3"/>
  <c r="R96" i="3"/>
  <c r="W96" i="3"/>
  <c r="X96" i="3"/>
  <c r="Y96" i="3"/>
  <c r="AA96" i="3"/>
  <c r="AB96" i="3"/>
  <c r="AC96" i="3"/>
  <c r="J98" i="3"/>
  <c r="L98" i="3"/>
  <c r="N98" i="3"/>
  <c r="O98" i="3"/>
  <c r="P98" i="3"/>
  <c r="Q98" i="3"/>
  <c r="R98" i="3"/>
  <c r="W98" i="3"/>
  <c r="X98" i="3"/>
  <c r="Y98" i="3"/>
  <c r="AA98" i="3"/>
  <c r="AB98" i="3"/>
  <c r="AC98" i="3"/>
  <c r="J102" i="3"/>
  <c r="L102" i="3"/>
  <c r="N102" i="3"/>
  <c r="O102" i="3"/>
  <c r="P102" i="3"/>
  <c r="Q102" i="3"/>
  <c r="R102" i="3"/>
  <c r="W102" i="3"/>
  <c r="X102" i="3"/>
  <c r="Y102" i="3"/>
  <c r="AA102" i="3"/>
  <c r="AB102" i="3"/>
  <c r="AC102" i="3"/>
  <c r="A100" i="3"/>
  <c r="K100" i="3" s="1"/>
  <c r="B100" i="3"/>
  <c r="S100" i="3" s="1"/>
  <c r="C100" i="3"/>
  <c r="T100" i="3" s="1"/>
  <c r="D100" i="3"/>
  <c r="U100" i="3" s="1"/>
  <c r="E100" i="3"/>
  <c r="V100" i="3" s="1"/>
  <c r="F100" i="3"/>
  <c r="Z100" i="3" s="1"/>
  <c r="A96" i="3"/>
  <c r="K96" i="3" s="1"/>
  <c r="B96" i="3"/>
  <c r="S96" i="3" s="1"/>
  <c r="C96" i="3"/>
  <c r="T96" i="3" s="1"/>
  <c r="D96" i="3"/>
  <c r="U96" i="3" s="1"/>
  <c r="E96" i="3"/>
  <c r="V96" i="3" s="1"/>
  <c r="F96" i="3"/>
  <c r="Z96" i="3" s="1"/>
  <c r="A98" i="3"/>
  <c r="K98" i="3" s="1"/>
  <c r="B98" i="3"/>
  <c r="S98" i="3" s="1"/>
  <c r="C98" i="3"/>
  <c r="T98" i="3" s="1"/>
  <c r="D98" i="3"/>
  <c r="U98" i="3" s="1"/>
  <c r="E98" i="3"/>
  <c r="V98" i="3" s="1"/>
  <c r="F98" i="3"/>
  <c r="Z98" i="3" s="1"/>
  <c r="A102" i="3"/>
  <c r="K102" i="3" s="1"/>
  <c r="B102" i="3"/>
  <c r="S102" i="3" s="1"/>
  <c r="C102" i="3"/>
  <c r="T102" i="3" s="1"/>
  <c r="D102" i="3"/>
  <c r="U102" i="3" s="1"/>
  <c r="E102" i="3"/>
  <c r="V102" i="3" s="1"/>
  <c r="F102" i="3"/>
  <c r="Z102" i="3" s="1"/>
  <c r="C167" i="9"/>
  <c r="B167" i="9"/>
  <c r="A167" i="9"/>
  <c r="C166" i="9"/>
  <c r="B166" i="9"/>
  <c r="A166" i="9"/>
  <c r="C165" i="9"/>
  <c r="B165" i="9"/>
  <c r="A165" i="9"/>
  <c r="C164" i="9"/>
  <c r="B164" i="9"/>
  <c r="A164" i="9"/>
  <c r="C163" i="9"/>
  <c r="B163" i="9"/>
  <c r="A163" i="9"/>
  <c r="C162" i="9"/>
  <c r="B162" i="9"/>
  <c r="A162" i="9"/>
  <c r="C161" i="9"/>
  <c r="B161" i="9"/>
  <c r="A161" i="9"/>
  <c r="C160" i="9"/>
  <c r="B160" i="9"/>
  <c r="A160" i="9"/>
  <c r="C159" i="9"/>
  <c r="B159" i="9"/>
  <c r="A159" i="9"/>
  <c r="C158" i="9"/>
  <c r="B158" i="9"/>
  <c r="A158" i="9"/>
  <c r="C157" i="9"/>
  <c r="B157" i="9"/>
  <c r="A157" i="9"/>
  <c r="C156" i="9"/>
  <c r="B156" i="9"/>
  <c r="A156" i="9"/>
  <c r="C155" i="9"/>
  <c r="B155" i="9"/>
  <c r="A155" i="9"/>
  <c r="C154" i="9"/>
  <c r="B154" i="9"/>
  <c r="A154" i="9"/>
  <c r="C153" i="9"/>
  <c r="B153" i="9"/>
  <c r="A153" i="9"/>
  <c r="C152" i="9"/>
  <c r="B152" i="9"/>
  <c r="A152" i="9"/>
  <c r="C151" i="9"/>
  <c r="B151" i="9"/>
  <c r="A151" i="9"/>
  <c r="C150" i="9"/>
  <c r="B150" i="9"/>
  <c r="A150" i="9"/>
  <c r="C149" i="9"/>
  <c r="B149" i="9"/>
  <c r="A149" i="9"/>
  <c r="C148" i="9"/>
  <c r="B148" i="9"/>
  <c r="A148" i="9"/>
  <c r="C147" i="9"/>
  <c r="B147" i="9"/>
  <c r="A147" i="9"/>
  <c r="C146" i="9"/>
  <c r="B146" i="9"/>
  <c r="A146" i="9"/>
  <c r="C145" i="9"/>
  <c r="B145" i="9"/>
  <c r="A145" i="9"/>
  <c r="C144" i="9"/>
  <c r="B144" i="9"/>
  <c r="A144" i="9"/>
  <c r="C143" i="9"/>
  <c r="B143" i="9"/>
  <c r="A143" i="9"/>
  <c r="C142" i="9"/>
  <c r="B142" i="9"/>
  <c r="A142" i="9"/>
  <c r="C141" i="9"/>
  <c r="B141" i="9"/>
  <c r="A141" i="9"/>
  <c r="C140" i="9"/>
  <c r="B140" i="9"/>
  <c r="A140" i="9"/>
  <c r="C139" i="9"/>
  <c r="B139" i="9"/>
  <c r="A139" i="9"/>
  <c r="C138" i="9"/>
  <c r="B138" i="9"/>
  <c r="A138" i="9"/>
  <c r="C137" i="9"/>
  <c r="B137" i="9"/>
  <c r="A137" i="9"/>
  <c r="C136" i="9"/>
  <c r="B136" i="9"/>
  <c r="A136" i="9"/>
  <c r="C135" i="9"/>
  <c r="B135" i="9"/>
  <c r="A135" i="9"/>
  <c r="C134" i="9"/>
  <c r="B134" i="9"/>
  <c r="A134" i="9"/>
  <c r="C133" i="9"/>
  <c r="B133" i="9"/>
  <c r="A133" i="9"/>
  <c r="C132" i="9"/>
  <c r="B132" i="9"/>
  <c r="A132" i="9"/>
  <c r="C131" i="9"/>
  <c r="B131" i="9"/>
  <c r="A131" i="9"/>
  <c r="C130" i="9"/>
  <c r="B130" i="9"/>
  <c r="A130" i="9"/>
  <c r="C129" i="9"/>
  <c r="B129" i="9"/>
  <c r="A129" i="9"/>
  <c r="C128" i="9"/>
  <c r="B128" i="9"/>
  <c r="A128" i="9"/>
  <c r="C127" i="9"/>
  <c r="B127" i="9"/>
  <c r="A127" i="9"/>
  <c r="C126" i="9"/>
  <c r="B126" i="9"/>
  <c r="A126" i="9"/>
  <c r="C125" i="9"/>
  <c r="B125" i="9"/>
  <c r="A125" i="9"/>
  <c r="C124" i="9"/>
  <c r="B124" i="9"/>
  <c r="A124" i="9"/>
  <c r="C123" i="9"/>
  <c r="B123" i="9"/>
  <c r="A123" i="9"/>
  <c r="C122" i="9"/>
  <c r="B122" i="9"/>
  <c r="A122" i="9"/>
  <c r="C121" i="9"/>
  <c r="B121" i="9"/>
  <c r="A121" i="9"/>
  <c r="C120" i="9"/>
  <c r="B120" i="9"/>
  <c r="A120" i="9"/>
  <c r="C119" i="9"/>
  <c r="B119" i="9"/>
  <c r="A119" i="9"/>
  <c r="C118" i="9"/>
  <c r="B118" i="9"/>
  <c r="A118" i="9"/>
  <c r="C117" i="9"/>
  <c r="B117" i="9"/>
  <c r="A117" i="9"/>
  <c r="C116" i="9"/>
  <c r="B116" i="9"/>
  <c r="A116" i="9"/>
  <c r="C115" i="9"/>
  <c r="B115" i="9"/>
  <c r="A115" i="9"/>
  <c r="C114" i="9"/>
  <c r="B114" i="9"/>
  <c r="A114" i="9"/>
  <c r="C113" i="9"/>
  <c r="B113" i="9"/>
  <c r="A113" i="9"/>
  <c r="C112" i="9"/>
  <c r="B112" i="9"/>
  <c r="A112" i="9"/>
  <c r="C111" i="9"/>
  <c r="B111" i="9"/>
  <c r="A111" i="9"/>
  <c r="C110" i="9"/>
  <c r="B110" i="9"/>
  <c r="A110" i="9"/>
  <c r="C109" i="9"/>
  <c r="B109" i="9"/>
  <c r="A109" i="9"/>
  <c r="C108" i="9"/>
  <c r="B108" i="9"/>
  <c r="A108" i="9"/>
  <c r="C107" i="9"/>
  <c r="B107" i="9"/>
  <c r="A107" i="9"/>
  <c r="C106" i="9"/>
  <c r="B106" i="9"/>
  <c r="A106" i="9"/>
  <c r="AD213" i="3" l="1"/>
  <c r="AD217" i="3"/>
  <c r="AD37" i="3"/>
  <c r="AD100" i="3"/>
  <c r="AD98" i="3"/>
  <c r="AD188" i="3"/>
  <c r="AD115" i="3"/>
  <c r="AD145" i="3"/>
  <c r="AD187" i="3"/>
  <c r="AD208" i="3"/>
  <c r="AD109" i="3"/>
  <c r="AD96" i="3"/>
  <c r="AD149" i="3"/>
  <c r="AD218" i="3"/>
  <c r="AD2" i="3"/>
  <c r="AD102" i="3"/>
  <c r="J82" i="3"/>
  <c r="L82" i="3"/>
  <c r="N82" i="3"/>
  <c r="O82" i="3"/>
  <c r="P82" i="3"/>
  <c r="Q82" i="3"/>
  <c r="R82" i="3"/>
  <c r="W82" i="3"/>
  <c r="X82" i="3"/>
  <c r="Y82" i="3"/>
  <c r="AA82" i="3"/>
  <c r="AB82" i="3"/>
  <c r="AC82" i="3"/>
  <c r="A82" i="3"/>
  <c r="K82" i="3" s="1"/>
  <c r="B82" i="3"/>
  <c r="S82" i="3" s="1"/>
  <c r="C82" i="3"/>
  <c r="T82" i="3" s="1"/>
  <c r="D82" i="3"/>
  <c r="U82" i="3" s="1"/>
  <c r="E82" i="3"/>
  <c r="V82" i="3" s="1"/>
  <c r="F82" i="3"/>
  <c r="Z82" i="3" s="1"/>
  <c r="F78" i="3"/>
  <c r="F80" i="3"/>
  <c r="AD82" i="3" l="1"/>
  <c r="AC8" i="3"/>
  <c r="AC29" i="3"/>
  <c r="AC34" i="3"/>
  <c r="AC43" i="3"/>
  <c r="AC44" i="3"/>
  <c r="AC63" i="3"/>
  <c r="AC64" i="3"/>
  <c r="AC66" i="3"/>
  <c r="AC77" i="3"/>
  <c r="AC95" i="3"/>
  <c r="AC97" i="3"/>
  <c r="AC101" i="3"/>
  <c r="AC166" i="3"/>
  <c r="AC167" i="3"/>
  <c r="AC180" i="3"/>
  <c r="AC200" i="3"/>
  <c r="AC81" i="3"/>
  <c r="AC13" i="3"/>
  <c r="AC19" i="3"/>
  <c r="AC27" i="3"/>
  <c r="AC31" i="3"/>
  <c r="AC199" i="3"/>
  <c r="AC87" i="3"/>
  <c r="AC123" i="3"/>
  <c r="AC178" i="3"/>
  <c r="AC185" i="3"/>
  <c r="AC53" i="3"/>
  <c r="AC216" i="3"/>
  <c r="AC40" i="3"/>
  <c r="AC42" i="3"/>
  <c r="AC50" i="3"/>
  <c r="AC52" i="3"/>
  <c r="AC54" i="3"/>
  <c r="AC133" i="3"/>
  <c r="AC136" i="3"/>
  <c r="AC72" i="3"/>
  <c r="AC69" i="3"/>
  <c r="AC86" i="3"/>
  <c r="AC99" i="3"/>
  <c r="AC65" i="3"/>
  <c r="AC140" i="3"/>
  <c r="AC104" i="3"/>
  <c r="AC23" i="3"/>
  <c r="AC105" i="3"/>
  <c r="AC108" i="3"/>
  <c r="AC116" i="3"/>
  <c r="AC117" i="3"/>
  <c r="AC118" i="3"/>
  <c r="AC9" i="3"/>
  <c r="AC11" i="3"/>
  <c r="AC56" i="3"/>
  <c r="AC85" i="3"/>
  <c r="AC128" i="3"/>
  <c r="AC129" i="3"/>
  <c r="AC130" i="3"/>
  <c r="AC144" i="3"/>
  <c r="AC148" i="3"/>
  <c r="AC152" i="3"/>
  <c r="AC153" i="3"/>
  <c r="AC183" i="3"/>
  <c r="AC181" i="3"/>
  <c r="AC70" i="3"/>
  <c r="AC137" i="3"/>
  <c r="AC141" i="3"/>
  <c r="AC146" i="3"/>
  <c r="AC151" i="3"/>
  <c r="AC74" i="3"/>
  <c r="AC120" i="3"/>
  <c r="AC157" i="3"/>
  <c r="AC158" i="3"/>
  <c r="AC163" i="3"/>
  <c r="AC168" i="3"/>
  <c r="AC169" i="3"/>
  <c r="AC176" i="3"/>
  <c r="AC182" i="3"/>
  <c r="AC186" i="3"/>
  <c r="AC192" i="3"/>
  <c r="AC195" i="3"/>
  <c r="AC203" i="3"/>
  <c r="AC207" i="3"/>
  <c r="AC76" i="3"/>
  <c r="AC209" i="3"/>
  <c r="AC51" i="3"/>
  <c r="AC79" i="3"/>
  <c r="AC177" i="3"/>
  <c r="AC17" i="3"/>
  <c r="AC55" i="3"/>
  <c r="AC67" i="3"/>
  <c r="AC78" i="3"/>
  <c r="AC80" i="3"/>
  <c r="AA4" i="3"/>
  <c r="AA6" i="3"/>
  <c r="AA7" i="3"/>
  <c r="AA5" i="3"/>
  <c r="AA10" i="3"/>
  <c r="AA12" i="3"/>
  <c r="AA14" i="3"/>
  <c r="AA15" i="3"/>
  <c r="AA16" i="3"/>
  <c r="AA18" i="3"/>
  <c r="AA20" i="3"/>
  <c r="AA21" i="3"/>
  <c r="AA22" i="3"/>
  <c r="AA24" i="3"/>
  <c r="AA25" i="3"/>
  <c r="AA26" i="3"/>
  <c r="AA28" i="3"/>
  <c r="AA30" i="3"/>
  <c r="AA32" i="3"/>
  <c r="AA33" i="3"/>
  <c r="AA35" i="3"/>
  <c r="AA36" i="3"/>
  <c r="AA38" i="3"/>
  <c r="AA39" i="3"/>
  <c r="AA41" i="3"/>
  <c r="AA45" i="3"/>
  <c r="AA46" i="3"/>
  <c r="AA47" i="3"/>
  <c r="AA48" i="3"/>
  <c r="AA49" i="3"/>
  <c r="AA57" i="3"/>
  <c r="AA58" i="3"/>
  <c r="AA59" i="3"/>
  <c r="AA60" i="3"/>
  <c r="AA61" i="3"/>
  <c r="AA62" i="3"/>
  <c r="AA68" i="3"/>
  <c r="AA71" i="3"/>
  <c r="AA73" i="3"/>
  <c r="AA75" i="3"/>
  <c r="AA83" i="3"/>
  <c r="AA84" i="3"/>
  <c r="AA88" i="3"/>
  <c r="AA89" i="3"/>
  <c r="AA90" i="3"/>
  <c r="AA91" i="3"/>
  <c r="AA92" i="3"/>
  <c r="AA93" i="3"/>
  <c r="AA94" i="3"/>
  <c r="AA103" i="3"/>
  <c r="AA106" i="3"/>
  <c r="AA107" i="3"/>
  <c r="AA110" i="3"/>
  <c r="AA111" i="3"/>
  <c r="AA112" i="3"/>
  <c r="AA113" i="3"/>
  <c r="AA114" i="3"/>
  <c r="AA119" i="3"/>
  <c r="AA121" i="3"/>
  <c r="AA122" i="3"/>
  <c r="AA124" i="3"/>
  <c r="AA125" i="3"/>
  <c r="AA126" i="3"/>
  <c r="AA127" i="3"/>
  <c r="AA131" i="3"/>
  <c r="AA132" i="3"/>
  <c r="AA134" i="3"/>
  <c r="AA135" i="3"/>
  <c r="AA138" i="3"/>
  <c r="AA139" i="3"/>
  <c r="AA142" i="3"/>
  <c r="AA143" i="3"/>
  <c r="AA147" i="3"/>
  <c r="AA150" i="3"/>
  <c r="AA154" i="3"/>
  <c r="AA155" i="3"/>
  <c r="AA156" i="3"/>
  <c r="AA159" i="3"/>
  <c r="AA160" i="3"/>
  <c r="AA161" i="3"/>
  <c r="AA162" i="3"/>
  <c r="AA164" i="3"/>
  <c r="AA165" i="3"/>
  <c r="AA170" i="3"/>
  <c r="AA171" i="3"/>
  <c r="AA172" i="3"/>
  <c r="AA173" i="3"/>
  <c r="AA174" i="3"/>
  <c r="AA175" i="3"/>
  <c r="AA179" i="3"/>
  <c r="AA184" i="3"/>
  <c r="AA189" i="3"/>
  <c r="AA190" i="3"/>
  <c r="AA191" i="3"/>
  <c r="AA193" i="3"/>
  <c r="AA194" i="3"/>
  <c r="AA197" i="3"/>
  <c r="AA196" i="3"/>
  <c r="AA198" i="3"/>
  <c r="AA201" i="3"/>
  <c r="AA202" i="3"/>
  <c r="AA204" i="3"/>
  <c r="AA205" i="3"/>
  <c r="AA206" i="3"/>
  <c r="AA210" i="3"/>
  <c r="AA211" i="3"/>
  <c r="AA212" i="3"/>
  <c r="AA214" i="3"/>
  <c r="AA215" i="3"/>
  <c r="AA8" i="3"/>
  <c r="AA29" i="3"/>
  <c r="AA34" i="3"/>
  <c r="AA43" i="3"/>
  <c r="AA44" i="3"/>
  <c r="AA63" i="3"/>
  <c r="AA64" i="3"/>
  <c r="AA66" i="3"/>
  <c r="AA77" i="3"/>
  <c r="AA95" i="3"/>
  <c r="AA97" i="3"/>
  <c r="AA101" i="3"/>
  <c r="AA166" i="3"/>
  <c r="AA167" i="3"/>
  <c r="AA180" i="3"/>
  <c r="AA200" i="3"/>
  <c r="AA81" i="3"/>
  <c r="AA13" i="3"/>
  <c r="AA19" i="3"/>
  <c r="AA27" i="3"/>
  <c r="AA31" i="3"/>
  <c r="AA199" i="3"/>
  <c r="AA87" i="3"/>
  <c r="AA123" i="3"/>
  <c r="AA178" i="3"/>
  <c r="AA185" i="3"/>
  <c r="AA53" i="3"/>
  <c r="AA216" i="3"/>
  <c r="AA40" i="3"/>
  <c r="AA42" i="3"/>
  <c r="AA50" i="3"/>
  <c r="AA52" i="3"/>
  <c r="AA54" i="3"/>
  <c r="AA133" i="3"/>
  <c r="AA136" i="3"/>
  <c r="AA72" i="3"/>
  <c r="AA69" i="3"/>
  <c r="AA86" i="3"/>
  <c r="AA99" i="3"/>
  <c r="AA65" i="3"/>
  <c r="AA140" i="3"/>
  <c r="AA104" i="3"/>
  <c r="AA23" i="3"/>
  <c r="AA105" i="3"/>
  <c r="AA108" i="3"/>
  <c r="AA116" i="3"/>
  <c r="AA117" i="3"/>
  <c r="AA118" i="3"/>
  <c r="AA9" i="3"/>
  <c r="AA11" i="3"/>
  <c r="AA56" i="3"/>
  <c r="AA85" i="3"/>
  <c r="AA128" i="3"/>
  <c r="AA129" i="3"/>
  <c r="AA130" i="3"/>
  <c r="AA144" i="3"/>
  <c r="AA148" i="3"/>
  <c r="AA152" i="3"/>
  <c r="AA153" i="3"/>
  <c r="AA183" i="3"/>
  <c r="AA181" i="3"/>
  <c r="AA70" i="3"/>
  <c r="AA137" i="3"/>
  <c r="AA141" i="3"/>
  <c r="AA146" i="3"/>
  <c r="AA151" i="3"/>
  <c r="AA74" i="3"/>
  <c r="AA120" i="3"/>
  <c r="AA157" i="3"/>
  <c r="AA158" i="3"/>
  <c r="AA163" i="3"/>
  <c r="AA168" i="3"/>
  <c r="AA169" i="3"/>
  <c r="AA176" i="3"/>
  <c r="AA182" i="3"/>
  <c r="AA186" i="3"/>
  <c r="AA192" i="3"/>
  <c r="AA195" i="3"/>
  <c r="AA203" i="3"/>
  <c r="AA207" i="3"/>
  <c r="AA76" i="3"/>
  <c r="AA209" i="3"/>
  <c r="AA51" i="3"/>
  <c r="AA79" i="3"/>
  <c r="AA177" i="3"/>
  <c r="AA17" i="3"/>
  <c r="AA55" i="3"/>
  <c r="AA67" i="3"/>
  <c r="AA78" i="3"/>
  <c r="AA80" i="3"/>
  <c r="AA3" i="3"/>
  <c r="AC4" i="3"/>
  <c r="AC6" i="3"/>
  <c r="AC7" i="3"/>
  <c r="AC5" i="3"/>
  <c r="AC10" i="3"/>
  <c r="AC12" i="3"/>
  <c r="AC14" i="3"/>
  <c r="AC15" i="3"/>
  <c r="AC16" i="3"/>
  <c r="AC18" i="3"/>
  <c r="AC20" i="3"/>
  <c r="AC21" i="3"/>
  <c r="AC22" i="3"/>
  <c r="AC24" i="3"/>
  <c r="AC25" i="3"/>
  <c r="AC26" i="3"/>
  <c r="AC28" i="3"/>
  <c r="AC30" i="3"/>
  <c r="AC32" i="3"/>
  <c r="AC33" i="3"/>
  <c r="AC35" i="3"/>
  <c r="AC36" i="3"/>
  <c r="AC38" i="3"/>
  <c r="AC39" i="3"/>
  <c r="AC41" i="3"/>
  <c r="AC45" i="3"/>
  <c r="AC46" i="3"/>
  <c r="AC47" i="3"/>
  <c r="AC48" i="3"/>
  <c r="AC49" i="3"/>
  <c r="AC57" i="3"/>
  <c r="AC58" i="3"/>
  <c r="AC59" i="3"/>
  <c r="AC60" i="3"/>
  <c r="AC61" i="3"/>
  <c r="AC62" i="3"/>
  <c r="AC68" i="3"/>
  <c r="AC71" i="3"/>
  <c r="AC73" i="3"/>
  <c r="AC75" i="3"/>
  <c r="AC83" i="3"/>
  <c r="AC84" i="3"/>
  <c r="AC88" i="3"/>
  <c r="AC89" i="3"/>
  <c r="AC90" i="3"/>
  <c r="AC91" i="3"/>
  <c r="AC92" i="3"/>
  <c r="AC93" i="3"/>
  <c r="AC94" i="3"/>
  <c r="AC103" i="3"/>
  <c r="AC106" i="3"/>
  <c r="AC107" i="3"/>
  <c r="AC110" i="3"/>
  <c r="AC111" i="3"/>
  <c r="AC112" i="3"/>
  <c r="AC113" i="3"/>
  <c r="AC114" i="3"/>
  <c r="AC119" i="3"/>
  <c r="AC121" i="3"/>
  <c r="AC122" i="3"/>
  <c r="AC124" i="3"/>
  <c r="AC125" i="3"/>
  <c r="AC126" i="3"/>
  <c r="AC127" i="3"/>
  <c r="AC131" i="3"/>
  <c r="AC132" i="3"/>
  <c r="AC134" i="3"/>
  <c r="AC135" i="3"/>
  <c r="AC138" i="3"/>
  <c r="AC139" i="3"/>
  <c r="AC142" i="3"/>
  <c r="AC143" i="3"/>
  <c r="AC147" i="3"/>
  <c r="AC150" i="3"/>
  <c r="AC154" i="3"/>
  <c r="AC155" i="3"/>
  <c r="AC156" i="3"/>
  <c r="AC159" i="3"/>
  <c r="AC160" i="3"/>
  <c r="AC161" i="3"/>
  <c r="AC162" i="3"/>
  <c r="AC164" i="3"/>
  <c r="AC165" i="3"/>
  <c r="AC170" i="3"/>
  <c r="AC171" i="3"/>
  <c r="AC172" i="3"/>
  <c r="AC173" i="3"/>
  <c r="AC174" i="3"/>
  <c r="AC175" i="3"/>
  <c r="AC179" i="3"/>
  <c r="AC184" i="3"/>
  <c r="AC189" i="3"/>
  <c r="AC190" i="3"/>
  <c r="AC191" i="3"/>
  <c r="AC193" i="3"/>
  <c r="AC194" i="3"/>
  <c r="AC197" i="3"/>
  <c r="AC196" i="3"/>
  <c r="AC198" i="3"/>
  <c r="AC201" i="3"/>
  <c r="AC202" i="3"/>
  <c r="AC204" i="3"/>
  <c r="AC205" i="3"/>
  <c r="AC206" i="3"/>
  <c r="AC210" i="3"/>
  <c r="AC211" i="3"/>
  <c r="AC212" i="3"/>
  <c r="AC214" i="3"/>
  <c r="AC215" i="3"/>
  <c r="AC3" i="3"/>
  <c r="AB8" i="3"/>
  <c r="AB29" i="3"/>
  <c r="AB34" i="3"/>
  <c r="AB43" i="3"/>
  <c r="AB44" i="3"/>
  <c r="AB63" i="3"/>
  <c r="AB64" i="3"/>
  <c r="AB66" i="3"/>
  <c r="AB77" i="3"/>
  <c r="AB95" i="3"/>
  <c r="AB97" i="3"/>
  <c r="AB101" i="3"/>
  <c r="AB166" i="3"/>
  <c r="AB167" i="3"/>
  <c r="AB180" i="3"/>
  <c r="AB200" i="3"/>
  <c r="AB81" i="3"/>
  <c r="AB13" i="3"/>
  <c r="AB19" i="3"/>
  <c r="AB27" i="3"/>
  <c r="AB31" i="3"/>
  <c r="AB199" i="3"/>
  <c r="AB87" i="3"/>
  <c r="AB123" i="3"/>
  <c r="AB178" i="3"/>
  <c r="AB185" i="3"/>
  <c r="AB53" i="3"/>
  <c r="AB216" i="3"/>
  <c r="AB40" i="3"/>
  <c r="AB42" i="3"/>
  <c r="AB50" i="3"/>
  <c r="AB52" i="3"/>
  <c r="AB54" i="3"/>
  <c r="AB133" i="3"/>
  <c r="AB136" i="3"/>
  <c r="AB72" i="3"/>
  <c r="AB69" i="3"/>
  <c r="AB86" i="3"/>
  <c r="AB99" i="3"/>
  <c r="AB65" i="3"/>
  <c r="AB140" i="3"/>
  <c r="AB104" i="3"/>
  <c r="AB23" i="3"/>
  <c r="AB105" i="3"/>
  <c r="AB108" i="3"/>
  <c r="AB116" i="3"/>
  <c r="AB117" i="3"/>
  <c r="AB118" i="3"/>
  <c r="AB9" i="3"/>
  <c r="AB11" i="3"/>
  <c r="AB56" i="3"/>
  <c r="AB85" i="3"/>
  <c r="AB128" i="3"/>
  <c r="AB129" i="3"/>
  <c r="AB130" i="3"/>
  <c r="AB144" i="3"/>
  <c r="AB148" i="3"/>
  <c r="AB152" i="3"/>
  <c r="AB153" i="3"/>
  <c r="AB183" i="3"/>
  <c r="AB181" i="3"/>
  <c r="AB70" i="3"/>
  <c r="AB137" i="3"/>
  <c r="AB141" i="3"/>
  <c r="AB146" i="3"/>
  <c r="AB151" i="3"/>
  <c r="AB74" i="3"/>
  <c r="AB120" i="3"/>
  <c r="AB157" i="3"/>
  <c r="AB158" i="3"/>
  <c r="AB163" i="3"/>
  <c r="AB168" i="3"/>
  <c r="AB169" i="3"/>
  <c r="AB176" i="3"/>
  <c r="AB182" i="3"/>
  <c r="AB186" i="3"/>
  <c r="AB192" i="3"/>
  <c r="AB195" i="3"/>
  <c r="AB203" i="3"/>
  <c r="AB207" i="3"/>
  <c r="AB76" i="3"/>
  <c r="AB209" i="3"/>
  <c r="AB51" i="3"/>
  <c r="AB79" i="3"/>
  <c r="AB177" i="3"/>
  <c r="AB17" i="3"/>
  <c r="AB55" i="3"/>
  <c r="AB67" i="3"/>
  <c r="AB78" i="3"/>
  <c r="AB80" i="3"/>
  <c r="AB4" i="3"/>
  <c r="AB6" i="3"/>
  <c r="AB7" i="3"/>
  <c r="AB5" i="3"/>
  <c r="AB10" i="3"/>
  <c r="AB12" i="3"/>
  <c r="AB14" i="3"/>
  <c r="AB15" i="3"/>
  <c r="AB16" i="3"/>
  <c r="AB18" i="3"/>
  <c r="AB20" i="3"/>
  <c r="AB21" i="3"/>
  <c r="AB22" i="3"/>
  <c r="AB24" i="3"/>
  <c r="AB25" i="3"/>
  <c r="AB26" i="3"/>
  <c r="AB28" i="3"/>
  <c r="AB30" i="3"/>
  <c r="AB32" i="3"/>
  <c r="AB33" i="3"/>
  <c r="AB35" i="3"/>
  <c r="AB36" i="3"/>
  <c r="AB38" i="3"/>
  <c r="AB39" i="3"/>
  <c r="AB41" i="3"/>
  <c r="AB45" i="3"/>
  <c r="AB46" i="3"/>
  <c r="AB47" i="3"/>
  <c r="AB48" i="3"/>
  <c r="AB49" i="3"/>
  <c r="AB57" i="3"/>
  <c r="AB58" i="3"/>
  <c r="AB59" i="3"/>
  <c r="AB60" i="3"/>
  <c r="AB61" i="3"/>
  <c r="AB62" i="3"/>
  <c r="AB68" i="3"/>
  <c r="AB71" i="3"/>
  <c r="AB73" i="3"/>
  <c r="AB75" i="3"/>
  <c r="AB83" i="3"/>
  <c r="AB84" i="3"/>
  <c r="AB88" i="3"/>
  <c r="AB89" i="3"/>
  <c r="AB90" i="3"/>
  <c r="AB91" i="3"/>
  <c r="AB92" i="3"/>
  <c r="AB93" i="3"/>
  <c r="AB94" i="3"/>
  <c r="AB103" i="3"/>
  <c r="AB106" i="3"/>
  <c r="AB107" i="3"/>
  <c r="AB110" i="3"/>
  <c r="AB111" i="3"/>
  <c r="AB112" i="3"/>
  <c r="AB113" i="3"/>
  <c r="AB114" i="3"/>
  <c r="AB119" i="3"/>
  <c r="AB121" i="3"/>
  <c r="AB122" i="3"/>
  <c r="AB124" i="3"/>
  <c r="AB125" i="3"/>
  <c r="AB126" i="3"/>
  <c r="AB127" i="3"/>
  <c r="AB131" i="3"/>
  <c r="AB132" i="3"/>
  <c r="AB134" i="3"/>
  <c r="AB135" i="3"/>
  <c r="AB138" i="3"/>
  <c r="AB139" i="3"/>
  <c r="AB142" i="3"/>
  <c r="AB143" i="3"/>
  <c r="AB147" i="3"/>
  <c r="AB150" i="3"/>
  <c r="AB154" i="3"/>
  <c r="AB155" i="3"/>
  <c r="AB156" i="3"/>
  <c r="AB159" i="3"/>
  <c r="AB160" i="3"/>
  <c r="AB161" i="3"/>
  <c r="AB162" i="3"/>
  <c r="AB164" i="3"/>
  <c r="AB165" i="3"/>
  <c r="AB170" i="3"/>
  <c r="AB171" i="3"/>
  <c r="AB172" i="3"/>
  <c r="AB173" i="3"/>
  <c r="AB174" i="3"/>
  <c r="AB175" i="3"/>
  <c r="AB179" i="3"/>
  <c r="AB184" i="3"/>
  <c r="AB189" i="3"/>
  <c r="AB190" i="3"/>
  <c r="AB191" i="3"/>
  <c r="AB193" i="3"/>
  <c r="AB194" i="3"/>
  <c r="AB197" i="3"/>
  <c r="AB196" i="3"/>
  <c r="AB198" i="3"/>
  <c r="AB201" i="3"/>
  <c r="AB202" i="3"/>
  <c r="AB204" i="3"/>
  <c r="AB205" i="3"/>
  <c r="AB206" i="3"/>
  <c r="AB210" i="3"/>
  <c r="AB211" i="3"/>
  <c r="AB212" i="3"/>
  <c r="AB214" i="3"/>
  <c r="AB215" i="3"/>
  <c r="AB3" i="3"/>
  <c r="F4" i="3"/>
  <c r="Z4" i="3" s="1"/>
  <c r="F6" i="3"/>
  <c r="Z6" i="3" s="1"/>
  <c r="F7" i="3"/>
  <c r="Z7" i="3" s="1"/>
  <c r="F5" i="3"/>
  <c r="Z5" i="3" s="1"/>
  <c r="F10" i="3"/>
  <c r="Z10" i="3" s="1"/>
  <c r="F12" i="3"/>
  <c r="Z12" i="3" s="1"/>
  <c r="F14" i="3"/>
  <c r="Z14" i="3" s="1"/>
  <c r="F15" i="3"/>
  <c r="Z15" i="3" s="1"/>
  <c r="F16" i="3"/>
  <c r="Z16" i="3" s="1"/>
  <c r="F18" i="3"/>
  <c r="Z18" i="3" s="1"/>
  <c r="F20" i="3"/>
  <c r="Z20" i="3" s="1"/>
  <c r="F21" i="3"/>
  <c r="Z21" i="3" s="1"/>
  <c r="F22" i="3"/>
  <c r="Z22" i="3" s="1"/>
  <c r="F24" i="3"/>
  <c r="Z24" i="3" s="1"/>
  <c r="F25" i="3"/>
  <c r="Z25" i="3" s="1"/>
  <c r="F26" i="3"/>
  <c r="Z26" i="3" s="1"/>
  <c r="F28" i="3"/>
  <c r="Z28" i="3" s="1"/>
  <c r="F30" i="3"/>
  <c r="Z30" i="3" s="1"/>
  <c r="F32" i="3"/>
  <c r="Z32" i="3" s="1"/>
  <c r="F33" i="3"/>
  <c r="Z33" i="3" s="1"/>
  <c r="F35" i="3"/>
  <c r="Z35" i="3" s="1"/>
  <c r="F36" i="3"/>
  <c r="Z36" i="3" s="1"/>
  <c r="F38" i="3"/>
  <c r="Z38" i="3" s="1"/>
  <c r="F39" i="3"/>
  <c r="Z39" i="3" s="1"/>
  <c r="F41" i="3"/>
  <c r="Z41" i="3" s="1"/>
  <c r="F45" i="3"/>
  <c r="Z45" i="3" s="1"/>
  <c r="F46" i="3"/>
  <c r="Z46" i="3" s="1"/>
  <c r="F47" i="3"/>
  <c r="Z47" i="3" s="1"/>
  <c r="F48" i="3"/>
  <c r="Z48" i="3" s="1"/>
  <c r="F49" i="3"/>
  <c r="Z49" i="3" s="1"/>
  <c r="F57" i="3"/>
  <c r="Z57" i="3" s="1"/>
  <c r="F58" i="3"/>
  <c r="Z58" i="3" s="1"/>
  <c r="F59" i="3"/>
  <c r="Z59" i="3" s="1"/>
  <c r="F60" i="3"/>
  <c r="Z60" i="3" s="1"/>
  <c r="F61" i="3"/>
  <c r="Z61" i="3" s="1"/>
  <c r="F62" i="3"/>
  <c r="Z62" i="3" s="1"/>
  <c r="F68" i="3"/>
  <c r="Z68" i="3" s="1"/>
  <c r="F71" i="3"/>
  <c r="Z71" i="3" s="1"/>
  <c r="F73" i="3"/>
  <c r="Z73" i="3" s="1"/>
  <c r="F75" i="3"/>
  <c r="Z75" i="3" s="1"/>
  <c r="F83" i="3"/>
  <c r="Z83" i="3" s="1"/>
  <c r="F84" i="3"/>
  <c r="Z84" i="3" s="1"/>
  <c r="F88" i="3"/>
  <c r="Z88" i="3" s="1"/>
  <c r="F89" i="3"/>
  <c r="Z89" i="3" s="1"/>
  <c r="F90" i="3"/>
  <c r="Z90" i="3" s="1"/>
  <c r="F91" i="3"/>
  <c r="Z91" i="3" s="1"/>
  <c r="F92" i="3"/>
  <c r="Z92" i="3" s="1"/>
  <c r="F93" i="3"/>
  <c r="Z93" i="3" s="1"/>
  <c r="F94" i="3"/>
  <c r="Z94" i="3" s="1"/>
  <c r="F103" i="3"/>
  <c r="Z103" i="3" s="1"/>
  <c r="F106" i="3"/>
  <c r="Z106" i="3" s="1"/>
  <c r="F107" i="3"/>
  <c r="Z107" i="3" s="1"/>
  <c r="F110" i="3"/>
  <c r="Z110" i="3" s="1"/>
  <c r="F111" i="3"/>
  <c r="Z111" i="3" s="1"/>
  <c r="F112" i="3"/>
  <c r="Z112" i="3" s="1"/>
  <c r="F113" i="3"/>
  <c r="Z113" i="3" s="1"/>
  <c r="F114" i="3"/>
  <c r="Z114" i="3" s="1"/>
  <c r="F119" i="3"/>
  <c r="Z119" i="3" s="1"/>
  <c r="F121" i="3"/>
  <c r="Z121" i="3" s="1"/>
  <c r="F122" i="3"/>
  <c r="Z122" i="3" s="1"/>
  <c r="F124" i="3"/>
  <c r="Z124" i="3" s="1"/>
  <c r="F125" i="3"/>
  <c r="Z125" i="3" s="1"/>
  <c r="F126" i="3"/>
  <c r="Z126" i="3" s="1"/>
  <c r="F127" i="3"/>
  <c r="Z127" i="3" s="1"/>
  <c r="F131" i="3"/>
  <c r="Z131" i="3" s="1"/>
  <c r="F132" i="3"/>
  <c r="Z132" i="3" s="1"/>
  <c r="F134" i="3"/>
  <c r="Z134" i="3" s="1"/>
  <c r="F135" i="3"/>
  <c r="Z135" i="3" s="1"/>
  <c r="F138" i="3"/>
  <c r="Z138" i="3" s="1"/>
  <c r="F139" i="3"/>
  <c r="Z139" i="3" s="1"/>
  <c r="F142" i="3"/>
  <c r="Z142" i="3" s="1"/>
  <c r="F143" i="3"/>
  <c r="Z143" i="3" s="1"/>
  <c r="F147" i="3"/>
  <c r="Z147" i="3" s="1"/>
  <c r="F150" i="3"/>
  <c r="Z150" i="3" s="1"/>
  <c r="F154" i="3"/>
  <c r="Z154" i="3" s="1"/>
  <c r="F155" i="3"/>
  <c r="Z155" i="3" s="1"/>
  <c r="F156" i="3"/>
  <c r="Z156" i="3" s="1"/>
  <c r="F159" i="3"/>
  <c r="Z159" i="3" s="1"/>
  <c r="F160" i="3"/>
  <c r="Z160" i="3" s="1"/>
  <c r="F161" i="3"/>
  <c r="Z161" i="3" s="1"/>
  <c r="F162" i="3"/>
  <c r="Z162" i="3" s="1"/>
  <c r="F164" i="3"/>
  <c r="Z164" i="3" s="1"/>
  <c r="F165" i="3"/>
  <c r="Z165" i="3" s="1"/>
  <c r="F170" i="3"/>
  <c r="Z170" i="3" s="1"/>
  <c r="F171" i="3"/>
  <c r="Z171" i="3" s="1"/>
  <c r="F172" i="3"/>
  <c r="Z172" i="3" s="1"/>
  <c r="F173" i="3"/>
  <c r="Z173" i="3" s="1"/>
  <c r="F174" i="3"/>
  <c r="Z174" i="3" s="1"/>
  <c r="F175" i="3"/>
  <c r="Z175" i="3" s="1"/>
  <c r="F179" i="3"/>
  <c r="Z179" i="3" s="1"/>
  <c r="F184" i="3"/>
  <c r="Z184" i="3" s="1"/>
  <c r="F189" i="3"/>
  <c r="Z189" i="3" s="1"/>
  <c r="F190" i="3"/>
  <c r="Z190" i="3" s="1"/>
  <c r="F191" i="3"/>
  <c r="Z191" i="3" s="1"/>
  <c r="F193" i="3"/>
  <c r="Z193" i="3" s="1"/>
  <c r="F194" i="3"/>
  <c r="Z194" i="3" s="1"/>
  <c r="F197" i="3"/>
  <c r="Z197" i="3" s="1"/>
  <c r="F196" i="3"/>
  <c r="Z196" i="3" s="1"/>
  <c r="F198" i="3"/>
  <c r="Z198" i="3" s="1"/>
  <c r="F201" i="3"/>
  <c r="Z201" i="3" s="1"/>
  <c r="F202" i="3"/>
  <c r="Z202" i="3" s="1"/>
  <c r="F204" i="3"/>
  <c r="Z204" i="3" s="1"/>
  <c r="F205" i="3"/>
  <c r="Z205" i="3" s="1"/>
  <c r="F206" i="3"/>
  <c r="Z206" i="3" s="1"/>
  <c r="F210" i="3"/>
  <c r="Z210" i="3" s="1"/>
  <c r="F211" i="3"/>
  <c r="Z211" i="3" s="1"/>
  <c r="F212" i="3"/>
  <c r="Z212" i="3" s="1"/>
  <c r="F214" i="3"/>
  <c r="Z214" i="3" s="1"/>
  <c r="F215" i="3"/>
  <c r="Z215" i="3" s="1"/>
  <c r="F8" i="3"/>
  <c r="Z8" i="3" s="1"/>
  <c r="F29" i="3"/>
  <c r="Z29" i="3" s="1"/>
  <c r="F34" i="3"/>
  <c r="Z34" i="3" s="1"/>
  <c r="F43" i="3"/>
  <c r="Z43" i="3" s="1"/>
  <c r="F44" i="3"/>
  <c r="Z44" i="3" s="1"/>
  <c r="F63" i="3"/>
  <c r="Z63" i="3" s="1"/>
  <c r="F64" i="3"/>
  <c r="Z64" i="3" s="1"/>
  <c r="F66" i="3"/>
  <c r="Z66" i="3" s="1"/>
  <c r="F77" i="3"/>
  <c r="Z77" i="3" s="1"/>
  <c r="F95" i="3"/>
  <c r="Z95" i="3" s="1"/>
  <c r="F97" i="3"/>
  <c r="Z97" i="3" s="1"/>
  <c r="F101" i="3"/>
  <c r="Z101" i="3" s="1"/>
  <c r="F166" i="3"/>
  <c r="Z166" i="3" s="1"/>
  <c r="F167" i="3"/>
  <c r="Z167" i="3" s="1"/>
  <c r="F180" i="3"/>
  <c r="Z180" i="3" s="1"/>
  <c r="F200" i="3"/>
  <c r="Z200" i="3" s="1"/>
  <c r="F81" i="3"/>
  <c r="Z81" i="3" s="1"/>
  <c r="F13" i="3"/>
  <c r="Z13" i="3" s="1"/>
  <c r="F19" i="3"/>
  <c r="Z19" i="3" s="1"/>
  <c r="F27" i="3"/>
  <c r="Z27" i="3" s="1"/>
  <c r="F31" i="3"/>
  <c r="Z31" i="3" s="1"/>
  <c r="F199" i="3"/>
  <c r="Z199" i="3" s="1"/>
  <c r="F87" i="3"/>
  <c r="Z87" i="3" s="1"/>
  <c r="F123" i="3"/>
  <c r="Z123" i="3" s="1"/>
  <c r="F178" i="3"/>
  <c r="Z178" i="3" s="1"/>
  <c r="F185" i="3"/>
  <c r="Z185" i="3" s="1"/>
  <c r="F53" i="3"/>
  <c r="Z53" i="3" s="1"/>
  <c r="F216" i="3"/>
  <c r="Z216" i="3" s="1"/>
  <c r="F40" i="3"/>
  <c r="Z40" i="3" s="1"/>
  <c r="F42" i="3"/>
  <c r="Z42" i="3" s="1"/>
  <c r="F50" i="3"/>
  <c r="Z50" i="3" s="1"/>
  <c r="F52" i="3"/>
  <c r="Z52" i="3" s="1"/>
  <c r="F54" i="3"/>
  <c r="Z54" i="3" s="1"/>
  <c r="F133" i="3"/>
  <c r="Z133" i="3" s="1"/>
  <c r="F136" i="3"/>
  <c r="Z136" i="3" s="1"/>
  <c r="F72" i="3"/>
  <c r="Z72" i="3" s="1"/>
  <c r="F69" i="3"/>
  <c r="Z69" i="3" s="1"/>
  <c r="F86" i="3"/>
  <c r="Z86" i="3" s="1"/>
  <c r="F99" i="3"/>
  <c r="Z99" i="3" s="1"/>
  <c r="F65" i="3"/>
  <c r="Z65" i="3" s="1"/>
  <c r="F140" i="3"/>
  <c r="Z140" i="3" s="1"/>
  <c r="F104" i="3"/>
  <c r="Z104" i="3" s="1"/>
  <c r="F23" i="3"/>
  <c r="Z23" i="3" s="1"/>
  <c r="F105" i="3"/>
  <c r="Z105" i="3" s="1"/>
  <c r="F108" i="3"/>
  <c r="Z108" i="3" s="1"/>
  <c r="F116" i="3"/>
  <c r="Z116" i="3" s="1"/>
  <c r="F117" i="3"/>
  <c r="Z117" i="3" s="1"/>
  <c r="F118" i="3"/>
  <c r="Z118" i="3" s="1"/>
  <c r="F9" i="3"/>
  <c r="Z9" i="3" s="1"/>
  <c r="F11" i="3"/>
  <c r="Z11" i="3" s="1"/>
  <c r="F56" i="3"/>
  <c r="Z56" i="3" s="1"/>
  <c r="F85" i="3"/>
  <c r="Z85" i="3" s="1"/>
  <c r="F128" i="3"/>
  <c r="Z128" i="3" s="1"/>
  <c r="F129" i="3"/>
  <c r="Z129" i="3" s="1"/>
  <c r="F130" i="3"/>
  <c r="Z130" i="3" s="1"/>
  <c r="F144" i="3"/>
  <c r="Z144" i="3" s="1"/>
  <c r="F148" i="3"/>
  <c r="Z148" i="3" s="1"/>
  <c r="F152" i="3"/>
  <c r="Z152" i="3" s="1"/>
  <c r="F153" i="3"/>
  <c r="Z153" i="3" s="1"/>
  <c r="F183" i="3"/>
  <c r="Z183" i="3" s="1"/>
  <c r="F181" i="3"/>
  <c r="Z181" i="3" s="1"/>
  <c r="F70" i="3"/>
  <c r="Z70" i="3" s="1"/>
  <c r="F137" i="3"/>
  <c r="Z137" i="3" s="1"/>
  <c r="F141" i="3"/>
  <c r="Z141" i="3" s="1"/>
  <c r="F146" i="3"/>
  <c r="Z146" i="3" s="1"/>
  <c r="F151" i="3"/>
  <c r="Z151" i="3" s="1"/>
  <c r="F74" i="3"/>
  <c r="Z74" i="3" s="1"/>
  <c r="F120" i="3"/>
  <c r="Z120" i="3" s="1"/>
  <c r="F157" i="3"/>
  <c r="Z157" i="3" s="1"/>
  <c r="F158" i="3"/>
  <c r="Z158" i="3" s="1"/>
  <c r="F163" i="3"/>
  <c r="Z163" i="3" s="1"/>
  <c r="F168" i="3"/>
  <c r="Z168" i="3" s="1"/>
  <c r="F169" i="3"/>
  <c r="Z169" i="3" s="1"/>
  <c r="F176" i="3"/>
  <c r="Z176" i="3" s="1"/>
  <c r="F182" i="3"/>
  <c r="Z182" i="3" s="1"/>
  <c r="F186" i="3"/>
  <c r="Z186" i="3" s="1"/>
  <c r="F192" i="3"/>
  <c r="Z192" i="3" s="1"/>
  <c r="F195" i="3"/>
  <c r="Z195" i="3" s="1"/>
  <c r="F203" i="3"/>
  <c r="Z203" i="3" s="1"/>
  <c r="F207" i="3"/>
  <c r="Z207" i="3" s="1"/>
  <c r="F76" i="3"/>
  <c r="Z76" i="3" s="1"/>
  <c r="F209" i="3"/>
  <c r="Z209" i="3" s="1"/>
  <c r="F51" i="3"/>
  <c r="Z51" i="3" s="1"/>
  <c r="F79" i="3"/>
  <c r="Z79" i="3" s="1"/>
  <c r="F177" i="3"/>
  <c r="Z177" i="3" s="1"/>
  <c r="F17" i="3"/>
  <c r="Z17" i="3" s="1"/>
  <c r="F55" i="3"/>
  <c r="Z55" i="3" s="1"/>
  <c r="F67" i="3"/>
  <c r="Z67" i="3" s="1"/>
  <c r="Z78" i="3"/>
  <c r="Z80" i="3"/>
  <c r="F3" i="3"/>
  <c r="Z3" i="3" s="1"/>
  <c r="Y8" i="3"/>
  <c r="Y29" i="3"/>
  <c r="Y34" i="3"/>
  <c r="Y43" i="3"/>
  <c r="Y44" i="3"/>
  <c r="Y63" i="3"/>
  <c r="Y64" i="3"/>
  <c r="Y66" i="3"/>
  <c r="Y77" i="3"/>
  <c r="Y95" i="3"/>
  <c r="Y97" i="3"/>
  <c r="Y101" i="3"/>
  <c r="Y166" i="3"/>
  <c r="Y167" i="3"/>
  <c r="Y180" i="3"/>
  <c r="Y200" i="3"/>
  <c r="Y81" i="3"/>
  <c r="Y13" i="3"/>
  <c r="Y19" i="3"/>
  <c r="Y27" i="3"/>
  <c r="Y31" i="3"/>
  <c r="Y199" i="3"/>
  <c r="Y87" i="3"/>
  <c r="Y123" i="3"/>
  <c r="Y178" i="3"/>
  <c r="Y185" i="3"/>
  <c r="Y53" i="3"/>
  <c r="Y216" i="3"/>
  <c r="Y40" i="3"/>
  <c r="Y42" i="3"/>
  <c r="Y50" i="3"/>
  <c r="Y52" i="3"/>
  <c r="Y54" i="3"/>
  <c r="Y133" i="3"/>
  <c r="Y136" i="3"/>
  <c r="Y72" i="3"/>
  <c r="Y69" i="3"/>
  <c r="Y86" i="3"/>
  <c r="Y99" i="3"/>
  <c r="Y65" i="3"/>
  <c r="Y140" i="3"/>
  <c r="Y104" i="3"/>
  <c r="Y23" i="3"/>
  <c r="Y105" i="3"/>
  <c r="Y108" i="3"/>
  <c r="Y116" i="3"/>
  <c r="Y117" i="3"/>
  <c r="Y118" i="3"/>
  <c r="Y9" i="3"/>
  <c r="Y11" i="3"/>
  <c r="Y56" i="3"/>
  <c r="Y85" i="3"/>
  <c r="Y128" i="3"/>
  <c r="Y129" i="3"/>
  <c r="Y130" i="3"/>
  <c r="Y144" i="3"/>
  <c r="Y148" i="3"/>
  <c r="Y152" i="3"/>
  <c r="Y153" i="3"/>
  <c r="Y183" i="3"/>
  <c r="Y181" i="3"/>
  <c r="Y70" i="3"/>
  <c r="Y137" i="3"/>
  <c r="Y141" i="3"/>
  <c r="Y146" i="3"/>
  <c r="Y151" i="3"/>
  <c r="Y74" i="3"/>
  <c r="Y120" i="3"/>
  <c r="Y157" i="3"/>
  <c r="Y158" i="3"/>
  <c r="Y163" i="3"/>
  <c r="Y168" i="3"/>
  <c r="Y169" i="3"/>
  <c r="Y176" i="3"/>
  <c r="Y182" i="3"/>
  <c r="Y186" i="3"/>
  <c r="Y192" i="3"/>
  <c r="Y195" i="3"/>
  <c r="Y203" i="3"/>
  <c r="Y207" i="3"/>
  <c r="Y76" i="3"/>
  <c r="Y209" i="3"/>
  <c r="Y51" i="3"/>
  <c r="Y79" i="3"/>
  <c r="Y177" i="3"/>
  <c r="Y17" i="3"/>
  <c r="Y55" i="3"/>
  <c r="Y67" i="3"/>
  <c r="Y78" i="3"/>
  <c r="Y80" i="3"/>
  <c r="Y4" i="3"/>
  <c r="Y6" i="3"/>
  <c r="Y7" i="3"/>
  <c r="Y5" i="3"/>
  <c r="Y10" i="3"/>
  <c r="Y12" i="3"/>
  <c r="Y14" i="3"/>
  <c r="Y15" i="3"/>
  <c r="Y16" i="3"/>
  <c r="Y18" i="3"/>
  <c r="Y20" i="3"/>
  <c r="Y21" i="3"/>
  <c r="Y22" i="3"/>
  <c r="Y24" i="3"/>
  <c r="Y25" i="3"/>
  <c r="Y26" i="3"/>
  <c r="Y28" i="3"/>
  <c r="Y30" i="3"/>
  <c r="Y32" i="3"/>
  <c r="Y33" i="3"/>
  <c r="Y35" i="3"/>
  <c r="Y36" i="3"/>
  <c r="Y38" i="3"/>
  <c r="Y39" i="3"/>
  <c r="Y41" i="3"/>
  <c r="Y45" i="3"/>
  <c r="Y46" i="3"/>
  <c r="Y47" i="3"/>
  <c r="Y48" i="3"/>
  <c r="Y49" i="3"/>
  <c r="Y57" i="3"/>
  <c r="Y58" i="3"/>
  <c r="Y59" i="3"/>
  <c r="Y60" i="3"/>
  <c r="Y61" i="3"/>
  <c r="Y62" i="3"/>
  <c r="Y68" i="3"/>
  <c r="Y71" i="3"/>
  <c r="Y73" i="3"/>
  <c r="Y75" i="3"/>
  <c r="Y83" i="3"/>
  <c r="Y84" i="3"/>
  <c r="Y88" i="3"/>
  <c r="Y89" i="3"/>
  <c r="Y90" i="3"/>
  <c r="Y91" i="3"/>
  <c r="Y92" i="3"/>
  <c r="Y93" i="3"/>
  <c r="Y94" i="3"/>
  <c r="Y103" i="3"/>
  <c r="Y106" i="3"/>
  <c r="Y107" i="3"/>
  <c r="Y110" i="3"/>
  <c r="Y111" i="3"/>
  <c r="Y112" i="3"/>
  <c r="Y113" i="3"/>
  <c r="Y114" i="3"/>
  <c r="Y119" i="3"/>
  <c r="Y121" i="3"/>
  <c r="Y122" i="3"/>
  <c r="Y124" i="3"/>
  <c r="Y125" i="3"/>
  <c r="Y126" i="3"/>
  <c r="Y127" i="3"/>
  <c r="Y131" i="3"/>
  <c r="Y132" i="3"/>
  <c r="Y134" i="3"/>
  <c r="Y135" i="3"/>
  <c r="Y138" i="3"/>
  <c r="Y139" i="3"/>
  <c r="Y142" i="3"/>
  <c r="Y143" i="3"/>
  <c r="Y147" i="3"/>
  <c r="Y150" i="3"/>
  <c r="Y154" i="3"/>
  <c r="Y155" i="3"/>
  <c r="Y156" i="3"/>
  <c r="Y159" i="3"/>
  <c r="Y160" i="3"/>
  <c r="Y161" i="3"/>
  <c r="Y162" i="3"/>
  <c r="Y164" i="3"/>
  <c r="Y165" i="3"/>
  <c r="Y170" i="3"/>
  <c r="Y171" i="3"/>
  <c r="Y172" i="3"/>
  <c r="Y173" i="3"/>
  <c r="Y174" i="3"/>
  <c r="Y175" i="3"/>
  <c r="Y179" i="3"/>
  <c r="Y184" i="3"/>
  <c r="Y189" i="3"/>
  <c r="Y190" i="3"/>
  <c r="Y191" i="3"/>
  <c r="Y193" i="3"/>
  <c r="Y194" i="3"/>
  <c r="Y197" i="3"/>
  <c r="Y196" i="3"/>
  <c r="Y198" i="3"/>
  <c r="Y201" i="3"/>
  <c r="Y202" i="3"/>
  <c r="Y204" i="3"/>
  <c r="Y205" i="3"/>
  <c r="Y206" i="3"/>
  <c r="Y210" i="3"/>
  <c r="Y211" i="3"/>
  <c r="Y212" i="3"/>
  <c r="Y214" i="3"/>
  <c r="Y215" i="3"/>
  <c r="Y3" i="3"/>
  <c r="X8" i="3"/>
  <c r="X29" i="3"/>
  <c r="X34" i="3"/>
  <c r="X43" i="3"/>
  <c r="X44" i="3"/>
  <c r="X63" i="3"/>
  <c r="X64" i="3"/>
  <c r="X66" i="3"/>
  <c r="X77" i="3"/>
  <c r="X95" i="3"/>
  <c r="X97" i="3"/>
  <c r="X101" i="3"/>
  <c r="X166" i="3"/>
  <c r="X167" i="3"/>
  <c r="X180" i="3"/>
  <c r="X200" i="3"/>
  <c r="X81" i="3"/>
  <c r="X13" i="3"/>
  <c r="X19" i="3"/>
  <c r="X27" i="3"/>
  <c r="X31" i="3"/>
  <c r="X199" i="3"/>
  <c r="X87" i="3"/>
  <c r="X123" i="3"/>
  <c r="X178" i="3"/>
  <c r="X185" i="3"/>
  <c r="X53" i="3"/>
  <c r="X216" i="3"/>
  <c r="X40" i="3"/>
  <c r="X42" i="3"/>
  <c r="X50" i="3"/>
  <c r="X52" i="3"/>
  <c r="X54" i="3"/>
  <c r="X133" i="3"/>
  <c r="X136" i="3"/>
  <c r="X72" i="3"/>
  <c r="X69" i="3"/>
  <c r="X86" i="3"/>
  <c r="X99" i="3"/>
  <c r="X65" i="3"/>
  <c r="X140" i="3"/>
  <c r="X104" i="3"/>
  <c r="X23" i="3"/>
  <c r="X105" i="3"/>
  <c r="X108" i="3"/>
  <c r="X116" i="3"/>
  <c r="X117" i="3"/>
  <c r="X118" i="3"/>
  <c r="X9" i="3"/>
  <c r="X11" i="3"/>
  <c r="X56" i="3"/>
  <c r="X85" i="3"/>
  <c r="X128" i="3"/>
  <c r="X129" i="3"/>
  <c r="X130" i="3"/>
  <c r="X144" i="3"/>
  <c r="X148" i="3"/>
  <c r="X152" i="3"/>
  <c r="X153" i="3"/>
  <c r="X183" i="3"/>
  <c r="X181" i="3"/>
  <c r="X70" i="3"/>
  <c r="X137" i="3"/>
  <c r="X141" i="3"/>
  <c r="X146" i="3"/>
  <c r="X151" i="3"/>
  <c r="X74" i="3"/>
  <c r="X120" i="3"/>
  <c r="X157" i="3"/>
  <c r="X158" i="3"/>
  <c r="X163" i="3"/>
  <c r="X168" i="3"/>
  <c r="X169" i="3"/>
  <c r="X176" i="3"/>
  <c r="X182" i="3"/>
  <c r="X186" i="3"/>
  <c r="X192" i="3"/>
  <c r="X195" i="3"/>
  <c r="X203" i="3"/>
  <c r="X207" i="3"/>
  <c r="X76" i="3"/>
  <c r="X209" i="3"/>
  <c r="X51" i="3"/>
  <c r="X79" i="3"/>
  <c r="X177" i="3"/>
  <c r="X17" i="3"/>
  <c r="X55" i="3"/>
  <c r="X67" i="3"/>
  <c r="X78" i="3"/>
  <c r="X80" i="3"/>
  <c r="X4" i="3"/>
  <c r="X6" i="3"/>
  <c r="X7" i="3"/>
  <c r="X5" i="3"/>
  <c r="X10" i="3"/>
  <c r="X12" i="3"/>
  <c r="X14" i="3"/>
  <c r="X15" i="3"/>
  <c r="X16" i="3"/>
  <c r="X18" i="3"/>
  <c r="X20" i="3"/>
  <c r="X21" i="3"/>
  <c r="X22" i="3"/>
  <c r="X24" i="3"/>
  <c r="X25" i="3"/>
  <c r="X26" i="3"/>
  <c r="X28" i="3"/>
  <c r="X30" i="3"/>
  <c r="X32" i="3"/>
  <c r="X33" i="3"/>
  <c r="X35" i="3"/>
  <c r="X36" i="3"/>
  <c r="X38" i="3"/>
  <c r="X39" i="3"/>
  <c r="X41" i="3"/>
  <c r="X45" i="3"/>
  <c r="X46" i="3"/>
  <c r="X47" i="3"/>
  <c r="X48" i="3"/>
  <c r="X49" i="3"/>
  <c r="X57" i="3"/>
  <c r="X58" i="3"/>
  <c r="X59" i="3"/>
  <c r="X60" i="3"/>
  <c r="X61" i="3"/>
  <c r="X62" i="3"/>
  <c r="X68" i="3"/>
  <c r="X71" i="3"/>
  <c r="X73" i="3"/>
  <c r="X75" i="3"/>
  <c r="X83" i="3"/>
  <c r="X84" i="3"/>
  <c r="X88" i="3"/>
  <c r="X89" i="3"/>
  <c r="X90" i="3"/>
  <c r="X91" i="3"/>
  <c r="X92" i="3"/>
  <c r="X93" i="3"/>
  <c r="X94" i="3"/>
  <c r="X103" i="3"/>
  <c r="X106" i="3"/>
  <c r="X107" i="3"/>
  <c r="X110" i="3"/>
  <c r="X111" i="3"/>
  <c r="X112" i="3"/>
  <c r="X113" i="3"/>
  <c r="X114" i="3"/>
  <c r="X119" i="3"/>
  <c r="X121" i="3"/>
  <c r="X122" i="3"/>
  <c r="X124" i="3"/>
  <c r="X125" i="3"/>
  <c r="X126" i="3"/>
  <c r="X127" i="3"/>
  <c r="X131" i="3"/>
  <c r="X132" i="3"/>
  <c r="X134" i="3"/>
  <c r="X135" i="3"/>
  <c r="X138" i="3"/>
  <c r="X139" i="3"/>
  <c r="X142" i="3"/>
  <c r="X143" i="3"/>
  <c r="X147" i="3"/>
  <c r="X150" i="3"/>
  <c r="X154" i="3"/>
  <c r="X155" i="3"/>
  <c r="X156" i="3"/>
  <c r="X159" i="3"/>
  <c r="X160" i="3"/>
  <c r="X161" i="3"/>
  <c r="X162" i="3"/>
  <c r="X164" i="3"/>
  <c r="X165" i="3"/>
  <c r="X170" i="3"/>
  <c r="X171" i="3"/>
  <c r="X172" i="3"/>
  <c r="X173" i="3"/>
  <c r="X174" i="3"/>
  <c r="X175" i="3"/>
  <c r="X179" i="3"/>
  <c r="X184" i="3"/>
  <c r="X189" i="3"/>
  <c r="X190" i="3"/>
  <c r="X191" i="3"/>
  <c r="X193" i="3"/>
  <c r="X194" i="3"/>
  <c r="X197" i="3"/>
  <c r="X196" i="3"/>
  <c r="X198" i="3"/>
  <c r="X201" i="3"/>
  <c r="X202" i="3"/>
  <c r="X204" i="3"/>
  <c r="X205" i="3"/>
  <c r="X206" i="3"/>
  <c r="X210" i="3"/>
  <c r="X211" i="3"/>
  <c r="X212" i="3"/>
  <c r="X214" i="3"/>
  <c r="X215" i="3"/>
  <c r="X3" i="3"/>
  <c r="W8" i="3"/>
  <c r="W29" i="3"/>
  <c r="W34" i="3"/>
  <c r="W43" i="3"/>
  <c r="W44" i="3"/>
  <c r="W63" i="3"/>
  <c r="W64" i="3"/>
  <c r="W66" i="3"/>
  <c r="W77" i="3"/>
  <c r="W95" i="3"/>
  <c r="W97" i="3"/>
  <c r="W101" i="3"/>
  <c r="W166" i="3"/>
  <c r="W167" i="3"/>
  <c r="W180" i="3"/>
  <c r="W200" i="3"/>
  <c r="W81" i="3"/>
  <c r="W13" i="3"/>
  <c r="W19" i="3"/>
  <c r="W27" i="3"/>
  <c r="W31" i="3"/>
  <c r="W199" i="3"/>
  <c r="W87" i="3"/>
  <c r="W123" i="3"/>
  <c r="W178" i="3"/>
  <c r="W185" i="3"/>
  <c r="W53" i="3"/>
  <c r="W216" i="3"/>
  <c r="W40" i="3"/>
  <c r="W42" i="3"/>
  <c r="W50" i="3"/>
  <c r="W52" i="3"/>
  <c r="W54" i="3"/>
  <c r="W133" i="3"/>
  <c r="W136" i="3"/>
  <c r="W72" i="3"/>
  <c r="W69" i="3"/>
  <c r="W86" i="3"/>
  <c r="W99" i="3"/>
  <c r="W65" i="3"/>
  <c r="W140" i="3"/>
  <c r="W104" i="3"/>
  <c r="W23" i="3"/>
  <c r="W105" i="3"/>
  <c r="W108" i="3"/>
  <c r="W116" i="3"/>
  <c r="W117" i="3"/>
  <c r="W118" i="3"/>
  <c r="W9" i="3"/>
  <c r="W11" i="3"/>
  <c r="W56" i="3"/>
  <c r="W85" i="3"/>
  <c r="W128" i="3"/>
  <c r="W129" i="3"/>
  <c r="W130" i="3"/>
  <c r="W144" i="3"/>
  <c r="W148" i="3"/>
  <c r="W152" i="3"/>
  <c r="W153" i="3"/>
  <c r="W183" i="3"/>
  <c r="W181" i="3"/>
  <c r="W70" i="3"/>
  <c r="W137" i="3"/>
  <c r="W141" i="3"/>
  <c r="W146" i="3"/>
  <c r="W151" i="3"/>
  <c r="W74" i="3"/>
  <c r="W120" i="3"/>
  <c r="W157" i="3"/>
  <c r="W158" i="3"/>
  <c r="W163" i="3"/>
  <c r="W168" i="3"/>
  <c r="W169" i="3"/>
  <c r="W176" i="3"/>
  <c r="W182" i="3"/>
  <c r="W186" i="3"/>
  <c r="W192" i="3"/>
  <c r="W195" i="3"/>
  <c r="W203" i="3"/>
  <c r="W207" i="3"/>
  <c r="W76" i="3"/>
  <c r="W209" i="3"/>
  <c r="W51" i="3"/>
  <c r="W79" i="3"/>
  <c r="W177" i="3"/>
  <c r="W17" i="3"/>
  <c r="W55" i="3"/>
  <c r="W67" i="3"/>
  <c r="W78" i="3"/>
  <c r="W80" i="3"/>
  <c r="W4" i="3"/>
  <c r="W6" i="3"/>
  <c r="W7" i="3"/>
  <c r="W5" i="3"/>
  <c r="W10" i="3"/>
  <c r="W12" i="3"/>
  <c r="W14" i="3"/>
  <c r="W15" i="3"/>
  <c r="W16" i="3"/>
  <c r="W18" i="3"/>
  <c r="W20" i="3"/>
  <c r="W21" i="3"/>
  <c r="W22" i="3"/>
  <c r="W24" i="3"/>
  <c r="W25" i="3"/>
  <c r="W26" i="3"/>
  <c r="W28" i="3"/>
  <c r="W30" i="3"/>
  <c r="W32" i="3"/>
  <c r="W33" i="3"/>
  <c r="W35" i="3"/>
  <c r="W36" i="3"/>
  <c r="W38" i="3"/>
  <c r="W39" i="3"/>
  <c r="W41" i="3"/>
  <c r="W45" i="3"/>
  <c r="W46" i="3"/>
  <c r="W47" i="3"/>
  <c r="W48" i="3"/>
  <c r="W49" i="3"/>
  <c r="W57" i="3"/>
  <c r="W58" i="3"/>
  <c r="W59" i="3"/>
  <c r="W60" i="3"/>
  <c r="W61" i="3"/>
  <c r="W62" i="3"/>
  <c r="W68" i="3"/>
  <c r="W71" i="3"/>
  <c r="W73" i="3"/>
  <c r="W75" i="3"/>
  <c r="W83" i="3"/>
  <c r="W84" i="3"/>
  <c r="W88" i="3"/>
  <c r="W89" i="3"/>
  <c r="W90" i="3"/>
  <c r="W91" i="3"/>
  <c r="W92" i="3"/>
  <c r="W93" i="3"/>
  <c r="W94" i="3"/>
  <c r="W103" i="3"/>
  <c r="W106" i="3"/>
  <c r="W107" i="3"/>
  <c r="W110" i="3"/>
  <c r="W111" i="3"/>
  <c r="W112" i="3"/>
  <c r="W113" i="3"/>
  <c r="W114" i="3"/>
  <c r="W119" i="3"/>
  <c r="W121" i="3"/>
  <c r="W122" i="3"/>
  <c r="W124" i="3"/>
  <c r="W125" i="3"/>
  <c r="W126" i="3"/>
  <c r="W127" i="3"/>
  <c r="W131" i="3"/>
  <c r="W132" i="3"/>
  <c r="W134" i="3"/>
  <c r="W135" i="3"/>
  <c r="W138" i="3"/>
  <c r="W139" i="3"/>
  <c r="W142" i="3"/>
  <c r="W143" i="3"/>
  <c r="W147" i="3"/>
  <c r="W150" i="3"/>
  <c r="W154" i="3"/>
  <c r="W155" i="3"/>
  <c r="W156" i="3"/>
  <c r="W159" i="3"/>
  <c r="W160" i="3"/>
  <c r="W161" i="3"/>
  <c r="W162" i="3"/>
  <c r="W164" i="3"/>
  <c r="W165" i="3"/>
  <c r="W170" i="3"/>
  <c r="W171" i="3"/>
  <c r="W172" i="3"/>
  <c r="W173" i="3"/>
  <c r="W174" i="3"/>
  <c r="W175" i="3"/>
  <c r="W179" i="3"/>
  <c r="W184" i="3"/>
  <c r="W189" i="3"/>
  <c r="W190" i="3"/>
  <c r="W191" i="3"/>
  <c r="W193" i="3"/>
  <c r="W194" i="3"/>
  <c r="W197" i="3"/>
  <c r="W196" i="3"/>
  <c r="W198" i="3"/>
  <c r="W201" i="3"/>
  <c r="W202" i="3"/>
  <c r="W204" i="3"/>
  <c r="W205" i="3"/>
  <c r="W206" i="3"/>
  <c r="W210" i="3"/>
  <c r="W211" i="3"/>
  <c r="W212" i="3"/>
  <c r="W214" i="3"/>
  <c r="W215" i="3"/>
  <c r="W3" i="3"/>
  <c r="E4" i="3"/>
  <c r="E6" i="3"/>
  <c r="E7" i="3"/>
  <c r="E5" i="3"/>
  <c r="E10" i="3"/>
  <c r="E12" i="3"/>
  <c r="E14" i="3"/>
  <c r="E15" i="3"/>
  <c r="E16" i="3"/>
  <c r="E18" i="3"/>
  <c r="E20" i="3"/>
  <c r="E21" i="3"/>
  <c r="E22" i="3"/>
  <c r="E24" i="3"/>
  <c r="E25" i="3"/>
  <c r="E26" i="3"/>
  <c r="E28" i="3"/>
  <c r="E30" i="3"/>
  <c r="E32" i="3"/>
  <c r="E33" i="3"/>
  <c r="E35" i="3"/>
  <c r="E36" i="3"/>
  <c r="E38" i="3"/>
  <c r="E39" i="3"/>
  <c r="E41" i="3"/>
  <c r="E45" i="3"/>
  <c r="E46" i="3"/>
  <c r="E47" i="3"/>
  <c r="E48" i="3"/>
  <c r="E49" i="3"/>
  <c r="E57" i="3"/>
  <c r="E58" i="3"/>
  <c r="E59" i="3"/>
  <c r="E60" i="3"/>
  <c r="E61" i="3"/>
  <c r="E62" i="3"/>
  <c r="E68" i="3"/>
  <c r="E71" i="3"/>
  <c r="E73" i="3"/>
  <c r="E75" i="3"/>
  <c r="E83" i="3"/>
  <c r="E84" i="3"/>
  <c r="E88" i="3"/>
  <c r="E89" i="3"/>
  <c r="E90" i="3"/>
  <c r="E91" i="3"/>
  <c r="E92" i="3"/>
  <c r="E93" i="3"/>
  <c r="E94" i="3"/>
  <c r="E103" i="3"/>
  <c r="E106" i="3"/>
  <c r="E107" i="3"/>
  <c r="E110" i="3"/>
  <c r="E111" i="3"/>
  <c r="E112" i="3"/>
  <c r="E113" i="3"/>
  <c r="E114" i="3"/>
  <c r="E119" i="3"/>
  <c r="E121" i="3"/>
  <c r="E122" i="3"/>
  <c r="E124" i="3"/>
  <c r="E125" i="3"/>
  <c r="E126" i="3"/>
  <c r="E127" i="3"/>
  <c r="E131" i="3"/>
  <c r="E132" i="3"/>
  <c r="E134" i="3"/>
  <c r="E135" i="3"/>
  <c r="E138" i="3"/>
  <c r="E139" i="3"/>
  <c r="E142" i="3"/>
  <c r="E143" i="3"/>
  <c r="E147" i="3"/>
  <c r="E150" i="3"/>
  <c r="E154" i="3"/>
  <c r="E155" i="3"/>
  <c r="E156" i="3"/>
  <c r="E159" i="3"/>
  <c r="E160" i="3"/>
  <c r="E161" i="3"/>
  <c r="E162" i="3"/>
  <c r="E164" i="3"/>
  <c r="E165" i="3"/>
  <c r="E170" i="3"/>
  <c r="E171" i="3"/>
  <c r="E172" i="3"/>
  <c r="E173" i="3"/>
  <c r="E174" i="3"/>
  <c r="E175" i="3"/>
  <c r="E179" i="3"/>
  <c r="E184" i="3"/>
  <c r="E189" i="3"/>
  <c r="E190" i="3"/>
  <c r="E191" i="3"/>
  <c r="E193" i="3"/>
  <c r="E194" i="3"/>
  <c r="E197" i="3"/>
  <c r="E196" i="3"/>
  <c r="E198" i="3"/>
  <c r="E201" i="3"/>
  <c r="E202" i="3"/>
  <c r="E204" i="3"/>
  <c r="E205" i="3"/>
  <c r="E206" i="3"/>
  <c r="E210" i="3"/>
  <c r="E211" i="3"/>
  <c r="E212" i="3"/>
  <c r="E214" i="3"/>
  <c r="E215" i="3"/>
  <c r="E8" i="3"/>
  <c r="V8" i="3" s="1"/>
  <c r="E29" i="3"/>
  <c r="V29" i="3" s="1"/>
  <c r="E34" i="3"/>
  <c r="V34" i="3" s="1"/>
  <c r="E43" i="3"/>
  <c r="V43" i="3" s="1"/>
  <c r="E44" i="3"/>
  <c r="V44" i="3" s="1"/>
  <c r="E63" i="3"/>
  <c r="V63" i="3" s="1"/>
  <c r="E64" i="3"/>
  <c r="V64" i="3" s="1"/>
  <c r="E66" i="3"/>
  <c r="V66" i="3" s="1"/>
  <c r="E77" i="3"/>
  <c r="V77" i="3" s="1"/>
  <c r="E95" i="3"/>
  <c r="V95" i="3" s="1"/>
  <c r="E97" i="3"/>
  <c r="V97" i="3" s="1"/>
  <c r="E101" i="3"/>
  <c r="V101" i="3" s="1"/>
  <c r="E166" i="3"/>
  <c r="V166" i="3" s="1"/>
  <c r="E167" i="3"/>
  <c r="V167" i="3" s="1"/>
  <c r="E180" i="3"/>
  <c r="V180" i="3" s="1"/>
  <c r="E200" i="3"/>
  <c r="V200" i="3" s="1"/>
  <c r="E81" i="3"/>
  <c r="V81" i="3" s="1"/>
  <c r="E13" i="3"/>
  <c r="V13" i="3" s="1"/>
  <c r="E19" i="3"/>
  <c r="V19" i="3" s="1"/>
  <c r="E27" i="3"/>
  <c r="V27" i="3" s="1"/>
  <c r="E31" i="3"/>
  <c r="V31" i="3" s="1"/>
  <c r="E199" i="3"/>
  <c r="V199" i="3" s="1"/>
  <c r="E87" i="3"/>
  <c r="V87" i="3" s="1"/>
  <c r="E123" i="3"/>
  <c r="V123" i="3" s="1"/>
  <c r="E178" i="3"/>
  <c r="V178" i="3" s="1"/>
  <c r="E185" i="3"/>
  <c r="V185" i="3" s="1"/>
  <c r="E53" i="3"/>
  <c r="V53" i="3" s="1"/>
  <c r="E216" i="3"/>
  <c r="V216" i="3" s="1"/>
  <c r="E40" i="3"/>
  <c r="V40" i="3" s="1"/>
  <c r="E42" i="3"/>
  <c r="V42" i="3" s="1"/>
  <c r="E50" i="3"/>
  <c r="V50" i="3" s="1"/>
  <c r="E52" i="3"/>
  <c r="V52" i="3" s="1"/>
  <c r="E54" i="3"/>
  <c r="V54" i="3" s="1"/>
  <c r="E133" i="3"/>
  <c r="V133" i="3" s="1"/>
  <c r="E136" i="3"/>
  <c r="V136" i="3" s="1"/>
  <c r="E72" i="3"/>
  <c r="V72" i="3" s="1"/>
  <c r="E69" i="3"/>
  <c r="V69" i="3" s="1"/>
  <c r="E86" i="3"/>
  <c r="V86" i="3" s="1"/>
  <c r="E99" i="3"/>
  <c r="V99" i="3" s="1"/>
  <c r="E65" i="3"/>
  <c r="V65" i="3" s="1"/>
  <c r="E140" i="3"/>
  <c r="V140" i="3" s="1"/>
  <c r="E104" i="3"/>
  <c r="V104" i="3" s="1"/>
  <c r="E23" i="3"/>
  <c r="V23" i="3" s="1"/>
  <c r="E105" i="3"/>
  <c r="V105" i="3" s="1"/>
  <c r="E108" i="3"/>
  <c r="V108" i="3" s="1"/>
  <c r="E116" i="3"/>
  <c r="V116" i="3" s="1"/>
  <c r="E117" i="3"/>
  <c r="V117" i="3" s="1"/>
  <c r="E118" i="3"/>
  <c r="V118" i="3" s="1"/>
  <c r="E9" i="3"/>
  <c r="V9" i="3" s="1"/>
  <c r="E11" i="3"/>
  <c r="V11" i="3" s="1"/>
  <c r="E56" i="3"/>
  <c r="V56" i="3" s="1"/>
  <c r="E85" i="3"/>
  <c r="V85" i="3" s="1"/>
  <c r="E128" i="3"/>
  <c r="V128" i="3" s="1"/>
  <c r="E129" i="3"/>
  <c r="V129" i="3" s="1"/>
  <c r="E130" i="3"/>
  <c r="V130" i="3" s="1"/>
  <c r="E144" i="3"/>
  <c r="V144" i="3" s="1"/>
  <c r="E148" i="3"/>
  <c r="V148" i="3" s="1"/>
  <c r="E152" i="3"/>
  <c r="V152" i="3" s="1"/>
  <c r="E153" i="3"/>
  <c r="V153" i="3" s="1"/>
  <c r="E183" i="3"/>
  <c r="V183" i="3" s="1"/>
  <c r="E181" i="3"/>
  <c r="V181" i="3" s="1"/>
  <c r="E70" i="3"/>
  <c r="V70" i="3" s="1"/>
  <c r="E137" i="3"/>
  <c r="V137" i="3" s="1"/>
  <c r="E141" i="3"/>
  <c r="V141" i="3" s="1"/>
  <c r="E146" i="3"/>
  <c r="V146" i="3" s="1"/>
  <c r="E151" i="3"/>
  <c r="V151" i="3" s="1"/>
  <c r="E74" i="3"/>
  <c r="V74" i="3" s="1"/>
  <c r="E120" i="3"/>
  <c r="V120" i="3" s="1"/>
  <c r="E157" i="3"/>
  <c r="V157" i="3" s="1"/>
  <c r="E158" i="3"/>
  <c r="V158" i="3" s="1"/>
  <c r="E163" i="3"/>
  <c r="V163" i="3" s="1"/>
  <c r="E168" i="3"/>
  <c r="V168" i="3" s="1"/>
  <c r="E169" i="3"/>
  <c r="V169" i="3" s="1"/>
  <c r="E176" i="3"/>
  <c r="V176" i="3" s="1"/>
  <c r="E182" i="3"/>
  <c r="V182" i="3" s="1"/>
  <c r="E186" i="3"/>
  <c r="V186" i="3" s="1"/>
  <c r="E192" i="3"/>
  <c r="V192" i="3" s="1"/>
  <c r="E195" i="3"/>
  <c r="V195" i="3" s="1"/>
  <c r="E203" i="3"/>
  <c r="V203" i="3" s="1"/>
  <c r="E207" i="3"/>
  <c r="V207" i="3" s="1"/>
  <c r="E76" i="3"/>
  <c r="V76" i="3" s="1"/>
  <c r="E209" i="3"/>
  <c r="V209" i="3" s="1"/>
  <c r="E51" i="3"/>
  <c r="V51" i="3" s="1"/>
  <c r="E79" i="3"/>
  <c r="V79" i="3" s="1"/>
  <c r="E177" i="3"/>
  <c r="V177" i="3" s="1"/>
  <c r="E17" i="3"/>
  <c r="V17" i="3" s="1"/>
  <c r="E55" i="3"/>
  <c r="V55" i="3" s="1"/>
  <c r="E67" i="3"/>
  <c r="V67" i="3" s="1"/>
  <c r="E78" i="3"/>
  <c r="V78" i="3" s="1"/>
  <c r="E80" i="3"/>
  <c r="V80" i="3" s="1"/>
  <c r="E3" i="3"/>
  <c r="D4" i="3"/>
  <c r="D6" i="3"/>
  <c r="D7" i="3"/>
  <c r="D5" i="3"/>
  <c r="D10" i="3"/>
  <c r="D12" i="3"/>
  <c r="D14" i="3"/>
  <c r="D15" i="3"/>
  <c r="D16" i="3"/>
  <c r="D18" i="3"/>
  <c r="D20" i="3"/>
  <c r="D21" i="3"/>
  <c r="D22" i="3"/>
  <c r="D24" i="3"/>
  <c r="D25" i="3"/>
  <c r="D26" i="3"/>
  <c r="D28" i="3"/>
  <c r="D30" i="3"/>
  <c r="D32" i="3"/>
  <c r="D33" i="3"/>
  <c r="D35" i="3"/>
  <c r="D36" i="3"/>
  <c r="D38" i="3"/>
  <c r="D39" i="3"/>
  <c r="D41" i="3"/>
  <c r="D45" i="3"/>
  <c r="D46" i="3"/>
  <c r="D47" i="3"/>
  <c r="D48" i="3"/>
  <c r="D49" i="3"/>
  <c r="D57" i="3"/>
  <c r="D58" i="3"/>
  <c r="D59" i="3"/>
  <c r="D60" i="3"/>
  <c r="D61" i="3"/>
  <c r="D62" i="3"/>
  <c r="D68" i="3"/>
  <c r="D71" i="3"/>
  <c r="D73" i="3"/>
  <c r="D75" i="3"/>
  <c r="D83" i="3"/>
  <c r="D84" i="3"/>
  <c r="D88" i="3"/>
  <c r="D89" i="3"/>
  <c r="D90" i="3"/>
  <c r="D91" i="3"/>
  <c r="D92" i="3"/>
  <c r="D93" i="3"/>
  <c r="D94" i="3"/>
  <c r="D103" i="3"/>
  <c r="D106" i="3"/>
  <c r="D107" i="3"/>
  <c r="D110" i="3"/>
  <c r="D111" i="3"/>
  <c r="D112" i="3"/>
  <c r="D113" i="3"/>
  <c r="D114" i="3"/>
  <c r="D119" i="3"/>
  <c r="D121" i="3"/>
  <c r="D122" i="3"/>
  <c r="D124" i="3"/>
  <c r="D125" i="3"/>
  <c r="D126" i="3"/>
  <c r="D127" i="3"/>
  <c r="D131" i="3"/>
  <c r="D132" i="3"/>
  <c r="D134" i="3"/>
  <c r="D135" i="3"/>
  <c r="D138" i="3"/>
  <c r="D139" i="3"/>
  <c r="D142" i="3"/>
  <c r="D143" i="3"/>
  <c r="D147" i="3"/>
  <c r="D150" i="3"/>
  <c r="D154" i="3"/>
  <c r="D155" i="3"/>
  <c r="D156" i="3"/>
  <c r="D159" i="3"/>
  <c r="D160" i="3"/>
  <c r="D161" i="3"/>
  <c r="D162" i="3"/>
  <c r="D164" i="3"/>
  <c r="D165" i="3"/>
  <c r="D170" i="3"/>
  <c r="D171" i="3"/>
  <c r="D172" i="3"/>
  <c r="D173" i="3"/>
  <c r="D174" i="3"/>
  <c r="D175" i="3"/>
  <c r="D179" i="3"/>
  <c r="D184" i="3"/>
  <c r="D189" i="3"/>
  <c r="D190" i="3"/>
  <c r="D191" i="3"/>
  <c r="D193" i="3"/>
  <c r="D194" i="3"/>
  <c r="D197" i="3"/>
  <c r="D196" i="3"/>
  <c r="D198" i="3"/>
  <c r="D201" i="3"/>
  <c r="D202" i="3"/>
  <c r="D204" i="3"/>
  <c r="D205" i="3"/>
  <c r="D206" i="3"/>
  <c r="D210" i="3"/>
  <c r="D211" i="3"/>
  <c r="D212" i="3"/>
  <c r="D214" i="3"/>
  <c r="D215" i="3"/>
  <c r="D8" i="3"/>
  <c r="U8" i="3" s="1"/>
  <c r="D29" i="3"/>
  <c r="U29" i="3" s="1"/>
  <c r="D34" i="3"/>
  <c r="U34" i="3" s="1"/>
  <c r="D43" i="3"/>
  <c r="U43" i="3" s="1"/>
  <c r="D44" i="3"/>
  <c r="U44" i="3" s="1"/>
  <c r="D63" i="3"/>
  <c r="U63" i="3" s="1"/>
  <c r="D64" i="3"/>
  <c r="U64" i="3" s="1"/>
  <c r="D66" i="3"/>
  <c r="U66" i="3" s="1"/>
  <c r="D77" i="3"/>
  <c r="U77" i="3" s="1"/>
  <c r="D95" i="3"/>
  <c r="U95" i="3" s="1"/>
  <c r="D97" i="3"/>
  <c r="U97" i="3" s="1"/>
  <c r="D101" i="3"/>
  <c r="U101" i="3" s="1"/>
  <c r="D166" i="3"/>
  <c r="U166" i="3" s="1"/>
  <c r="D167" i="3"/>
  <c r="U167" i="3" s="1"/>
  <c r="D180" i="3"/>
  <c r="U180" i="3" s="1"/>
  <c r="D200" i="3"/>
  <c r="U200" i="3" s="1"/>
  <c r="D81" i="3"/>
  <c r="U81" i="3" s="1"/>
  <c r="D13" i="3"/>
  <c r="U13" i="3" s="1"/>
  <c r="D19" i="3"/>
  <c r="U19" i="3" s="1"/>
  <c r="D27" i="3"/>
  <c r="U27" i="3" s="1"/>
  <c r="D31" i="3"/>
  <c r="U31" i="3" s="1"/>
  <c r="D199" i="3"/>
  <c r="U199" i="3" s="1"/>
  <c r="D87" i="3"/>
  <c r="U87" i="3" s="1"/>
  <c r="D123" i="3"/>
  <c r="U123" i="3" s="1"/>
  <c r="D178" i="3"/>
  <c r="U178" i="3" s="1"/>
  <c r="D185" i="3"/>
  <c r="U185" i="3" s="1"/>
  <c r="D53" i="3"/>
  <c r="U53" i="3" s="1"/>
  <c r="D216" i="3"/>
  <c r="U216" i="3" s="1"/>
  <c r="D40" i="3"/>
  <c r="U40" i="3" s="1"/>
  <c r="D42" i="3"/>
  <c r="U42" i="3" s="1"/>
  <c r="D50" i="3"/>
  <c r="U50" i="3" s="1"/>
  <c r="D52" i="3"/>
  <c r="U52" i="3" s="1"/>
  <c r="D54" i="3"/>
  <c r="U54" i="3" s="1"/>
  <c r="D133" i="3"/>
  <c r="U133" i="3" s="1"/>
  <c r="D136" i="3"/>
  <c r="U136" i="3" s="1"/>
  <c r="D72" i="3"/>
  <c r="U72" i="3" s="1"/>
  <c r="D69" i="3"/>
  <c r="U69" i="3" s="1"/>
  <c r="D86" i="3"/>
  <c r="U86" i="3" s="1"/>
  <c r="D99" i="3"/>
  <c r="U99" i="3" s="1"/>
  <c r="D65" i="3"/>
  <c r="U65" i="3" s="1"/>
  <c r="D140" i="3"/>
  <c r="U140" i="3" s="1"/>
  <c r="D104" i="3"/>
  <c r="U104" i="3" s="1"/>
  <c r="D23" i="3"/>
  <c r="U23" i="3" s="1"/>
  <c r="D105" i="3"/>
  <c r="U105" i="3" s="1"/>
  <c r="D108" i="3"/>
  <c r="U108" i="3" s="1"/>
  <c r="D116" i="3"/>
  <c r="U116" i="3" s="1"/>
  <c r="D117" i="3"/>
  <c r="U117" i="3" s="1"/>
  <c r="D118" i="3"/>
  <c r="U118" i="3" s="1"/>
  <c r="D9" i="3"/>
  <c r="U9" i="3" s="1"/>
  <c r="D11" i="3"/>
  <c r="U11" i="3" s="1"/>
  <c r="D56" i="3"/>
  <c r="U56" i="3" s="1"/>
  <c r="D85" i="3"/>
  <c r="U85" i="3" s="1"/>
  <c r="D128" i="3"/>
  <c r="U128" i="3" s="1"/>
  <c r="D129" i="3"/>
  <c r="U129" i="3" s="1"/>
  <c r="D130" i="3"/>
  <c r="U130" i="3" s="1"/>
  <c r="D144" i="3"/>
  <c r="U144" i="3" s="1"/>
  <c r="D148" i="3"/>
  <c r="U148" i="3" s="1"/>
  <c r="D152" i="3"/>
  <c r="U152" i="3" s="1"/>
  <c r="D153" i="3"/>
  <c r="U153" i="3" s="1"/>
  <c r="D183" i="3"/>
  <c r="U183" i="3" s="1"/>
  <c r="D181" i="3"/>
  <c r="U181" i="3" s="1"/>
  <c r="D70" i="3"/>
  <c r="U70" i="3" s="1"/>
  <c r="D137" i="3"/>
  <c r="U137" i="3" s="1"/>
  <c r="D141" i="3"/>
  <c r="U141" i="3" s="1"/>
  <c r="D146" i="3"/>
  <c r="U146" i="3" s="1"/>
  <c r="D151" i="3"/>
  <c r="U151" i="3" s="1"/>
  <c r="D74" i="3"/>
  <c r="U74" i="3" s="1"/>
  <c r="D120" i="3"/>
  <c r="U120" i="3" s="1"/>
  <c r="D157" i="3"/>
  <c r="U157" i="3" s="1"/>
  <c r="D158" i="3"/>
  <c r="U158" i="3" s="1"/>
  <c r="D163" i="3"/>
  <c r="U163" i="3" s="1"/>
  <c r="D168" i="3"/>
  <c r="U168" i="3" s="1"/>
  <c r="D169" i="3"/>
  <c r="U169" i="3" s="1"/>
  <c r="D176" i="3"/>
  <c r="U176" i="3" s="1"/>
  <c r="D182" i="3"/>
  <c r="U182" i="3" s="1"/>
  <c r="D186" i="3"/>
  <c r="U186" i="3" s="1"/>
  <c r="D192" i="3"/>
  <c r="U192" i="3" s="1"/>
  <c r="D195" i="3"/>
  <c r="U195" i="3" s="1"/>
  <c r="D203" i="3"/>
  <c r="U203" i="3" s="1"/>
  <c r="D207" i="3"/>
  <c r="U207" i="3" s="1"/>
  <c r="D76" i="3"/>
  <c r="U76" i="3" s="1"/>
  <c r="D209" i="3"/>
  <c r="U209" i="3" s="1"/>
  <c r="D51" i="3"/>
  <c r="U51" i="3" s="1"/>
  <c r="D79" i="3"/>
  <c r="U79" i="3" s="1"/>
  <c r="D177" i="3"/>
  <c r="U177" i="3" s="1"/>
  <c r="D17" i="3"/>
  <c r="U17" i="3" s="1"/>
  <c r="D55" i="3"/>
  <c r="U55" i="3" s="1"/>
  <c r="D67" i="3"/>
  <c r="U67" i="3" s="1"/>
  <c r="D78" i="3"/>
  <c r="U78" i="3" s="1"/>
  <c r="D80" i="3"/>
  <c r="U80" i="3" s="1"/>
  <c r="D3" i="3"/>
  <c r="C4" i="3"/>
  <c r="C6" i="3"/>
  <c r="C7" i="3"/>
  <c r="C5" i="3"/>
  <c r="C10" i="3"/>
  <c r="C12" i="3"/>
  <c r="C14" i="3"/>
  <c r="C15" i="3"/>
  <c r="C16" i="3"/>
  <c r="C18" i="3"/>
  <c r="C20" i="3"/>
  <c r="C21" i="3"/>
  <c r="C22" i="3"/>
  <c r="C24" i="3"/>
  <c r="C25" i="3"/>
  <c r="C26" i="3"/>
  <c r="C28" i="3"/>
  <c r="C30" i="3"/>
  <c r="C32" i="3"/>
  <c r="C33" i="3"/>
  <c r="C35" i="3"/>
  <c r="C36" i="3"/>
  <c r="C38" i="3"/>
  <c r="C39" i="3"/>
  <c r="C41" i="3"/>
  <c r="C45" i="3"/>
  <c r="C46" i="3"/>
  <c r="C47" i="3"/>
  <c r="C48" i="3"/>
  <c r="C49" i="3"/>
  <c r="C57" i="3"/>
  <c r="C58" i="3"/>
  <c r="C59" i="3"/>
  <c r="C60" i="3"/>
  <c r="C61" i="3"/>
  <c r="C62" i="3"/>
  <c r="C68" i="3"/>
  <c r="C71" i="3"/>
  <c r="C73" i="3"/>
  <c r="C75" i="3"/>
  <c r="C83" i="3"/>
  <c r="C84" i="3"/>
  <c r="C88" i="3"/>
  <c r="C89" i="3"/>
  <c r="C90" i="3"/>
  <c r="C91" i="3"/>
  <c r="C92" i="3"/>
  <c r="C93" i="3"/>
  <c r="C94" i="3"/>
  <c r="C103" i="3"/>
  <c r="C106" i="3"/>
  <c r="C107" i="3"/>
  <c r="C110" i="3"/>
  <c r="C111" i="3"/>
  <c r="C112" i="3"/>
  <c r="C113" i="3"/>
  <c r="C114" i="3"/>
  <c r="C119" i="3"/>
  <c r="C121" i="3"/>
  <c r="C122" i="3"/>
  <c r="C124" i="3"/>
  <c r="C125" i="3"/>
  <c r="C126" i="3"/>
  <c r="C127" i="3"/>
  <c r="C131" i="3"/>
  <c r="C132" i="3"/>
  <c r="C134" i="3"/>
  <c r="C135" i="3"/>
  <c r="C138" i="3"/>
  <c r="C139" i="3"/>
  <c r="C142" i="3"/>
  <c r="C143" i="3"/>
  <c r="C147" i="3"/>
  <c r="C150" i="3"/>
  <c r="C154" i="3"/>
  <c r="C155" i="3"/>
  <c r="C156" i="3"/>
  <c r="C159" i="3"/>
  <c r="C160" i="3"/>
  <c r="C161" i="3"/>
  <c r="C162" i="3"/>
  <c r="C164" i="3"/>
  <c r="C165" i="3"/>
  <c r="C170" i="3"/>
  <c r="C171" i="3"/>
  <c r="C172" i="3"/>
  <c r="C173" i="3"/>
  <c r="C174" i="3"/>
  <c r="C175" i="3"/>
  <c r="C179" i="3"/>
  <c r="C184" i="3"/>
  <c r="C189" i="3"/>
  <c r="C190" i="3"/>
  <c r="C191" i="3"/>
  <c r="C193" i="3"/>
  <c r="C194" i="3"/>
  <c r="C197" i="3"/>
  <c r="C196" i="3"/>
  <c r="C198" i="3"/>
  <c r="C201" i="3"/>
  <c r="C202" i="3"/>
  <c r="C204" i="3"/>
  <c r="C205" i="3"/>
  <c r="C206" i="3"/>
  <c r="C210" i="3"/>
  <c r="C211" i="3"/>
  <c r="C212" i="3"/>
  <c r="C214" i="3"/>
  <c r="C215" i="3"/>
  <c r="T215" i="3" s="1"/>
  <c r="C8" i="3"/>
  <c r="T8" i="3" s="1"/>
  <c r="C29" i="3"/>
  <c r="T29" i="3" s="1"/>
  <c r="C34" i="3"/>
  <c r="T34" i="3" s="1"/>
  <c r="C43" i="3"/>
  <c r="T43" i="3" s="1"/>
  <c r="C44" i="3"/>
  <c r="T44" i="3" s="1"/>
  <c r="C63" i="3"/>
  <c r="T63" i="3" s="1"/>
  <c r="C64" i="3"/>
  <c r="T64" i="3" s="1"/>
  <c r="C66" i="3"/>
  <c r="T66" i="3" s="1"/>
  <c r="C77" i="3"/>
  <c r="T77" i="3" s="1"/>
  <c r="C95" i="3"/>
  <c r="T95" i="3" s="1"/>
  <c r="C97" i="3"/>
  <c r="T97" i="3" s="1"/>
  <c r="C101" i="3"/>
  <c r="T101" i="3" s="1"/>
  <c r="C166" i="3"/>
  <c r="T166" i="3" s="1"/>
  <c r="C167" i="3"/>
  <c r="T167" i="3" s="1"/>
  <c r="C180" i="3"/>
  <c r="T180" i="3" s="1"/>
  <c r="C200" i="3"/>
  <c r="T200" i="3" s="1"/>
  <c r="C81" i="3"/>
  <c r="T81" i="3" s="1"/>
  <c r="C13" i="3"/>
  <c r="T13" i="3" s="1"/>
  <c r="C19" i="3"/>
  <c r="T19" i="3" s="1"/>
  <c r="C27" i="3"/>
  <c r="T27" i="3" s="1"/>
  <c r="C31" i="3"/>
  <c r="T31" i="3" s="1"/>
  <c r="C199" i="3"/>
  <c r="T199" i="3" s="1"/>
  <c r="C87" i="3"/>
  <c r="T87" i="3" s="1"/>
  <c r="C123" i="3"/>
  <c r="T123" i="3" s="1"/>
  <c r="C178" i="3"/>
  <c r="T178" i="3" s="1"/>
  <c r="C185" i="3"/>
  <c r="T185" i="3" s="1"/>
  <c r="C53" i="3"/>
  <c r="T53" i="3" s="1"/>
  <c r="C216" i="3"/>
  <c r="T216" i="3" s="1"/>
  <c r="C40" i="3"/>
  <c r="T40" i="3" s="1"/>
  <c r="C42" i="3"/>
  <c r="T42" i="3" s="1"/>
  <c r="C50" i="3"/>
  <c r="T50" i="3" s="1"/>
  <c r="C52" i="3"/>
  <c r="T52" i="3" s="1"/>
  <c r="C54" i="3"/>
  <c r="T54" i="3" s="1"/>
  <c r="C133" i="3"/>
  <c r="T133" i="3" s="1"/>
  <c r="C136" i="3"/>
  <c r="T136" i="3" s="1"/>
  <c r="C72" i="3"/>
  <c r="T72" i="3" s="1"/>
  <c r="C69" i="3"/>
  <c r="T69" i="3" s="1"/>
  <c r="C86" i="3"/>
  <c r="T86" i="3" s="1"/>
  <c r="C99" i="3"/>
  <c r="T99" i="3" s="1"/>
  <c r="C65" i="3"/>
  <c r="T65" i="3" s="1"/>
  <c r="C140" i="3"/>
  <c r="T140" i="3" s="1"/>
  <c r="C104" i="3"/>
  <c r="T104" i="3" s="1"/>
  <c r="C23" i="3"/>
  <c r="T23" i="3" s="1"/>
  <c r="C105" i="3"/>
  <c r="T105" i="3" s="1"/>
  <c r="C108" i="3"/>
  <c r="T108" i="3" s="1"/>
  <c r="C116" i="3"/>
  <c r="T116" i="3" s="1"/>
  <c r="C117" i="3"/>
  <c r="T117" i="3" s="1"/>
  <c r="C118" i="3"/>
  <c r="T118" i="3" s="1"/>
  <c r="C9" i="3"/>
  <c r="T9" i="3" s="1"/>
  <c r="C11" i="3"/>
  <c r="T11" i="3" s="1"/>
  <c r="C56" i="3"/>
  <c r="T56" i="3" s="1"/>
  <c r="C85" i="3"/>
  <c r="T85" i="3" s="1"/>
  <c r="C128" i="3"/>
  <c r="T128" i="3" s="1"/>
  <c r="C129" i="3"/>
  <c r="T129" i="3" s="1"/>
  <c r="C130" i="3"/>
  <c r="T130" i="3" s="1"/>
  <c r="C144" i="3"/>
  <c r="T144" i="3" s="1"/>
  <c r="C148" i="3"/>
  <c r="T148" i="3" s="1"/>
  <c r="C152" i="3"/>
  <c r="T152" i="3" s="1"/>
  <c r="C153" i="3"/>
  <c r="T153" i="3" s="1"/>
  <c r="C183" i="3"/>
  <c r="T183" i="3" s="1"/>
  <c r="C181" i="3"/>
  <c r="T181" i="3" s="1"/>
  <c r="C70" i="3"/>
  <c r="T70" i="3" s="1"/>
  <c r="C137" i="3"/>
  <c r="T137" i="3" s="1"/>
  <c r="C141" i="3"/>
  <c r="T141" i="3" s="1"/>
  <c r="C146" i="3"/>
  <c r="T146" i="3" s="1"/>
  <c r="C151" i="3"/>
  <c r="T151" i="3" s="1"/>
  <c r="C74" i="3"/>
  <c r="T74" i="3" s="1"/>
  <c r="C120" i="3"/>
  <c r="T120" i="3" s="1"/>
  <c r="C157" i="3"/>
  <c r="T157" i="3" s="1"/>
  <c r="C158" i="3"/>
  <c r="T158" i="3" s="1"/>
  <c r="C163" i="3"/>
  <c r="T163" i="3" s="1"/>
  <c r="C168" i="3"/>
  <c r="T168" i="3" s="1"/>
  <c r="C169" i="3"/>
  <c r="T169" i="3" s="1"/>
  <c r="C176" i="3"/>
  <c r="T176" i="3" s="1"/>
  <c r="C182" i="3"/>
  <c r="T182" i="3" s="1"/>
  <c r="C186" i="3"/>
  <c r="T186" i="3" s="1"/>
  <c r="C192" i="3"/>
  <c r="T192" i="3" s="1"/>
  <c r="C195" i="3"/>
  <c r="T195" i="3" s="1"/>
  <c r="C203" i="3"/>
  <c r="T203" i="3" s="1"/>
  <c r="C207" i="3"/>
  <c r="T207" i="3" s="1"/>
  <c r="C76" i="3"/>
  <c r="T76" i="3" s="1"/>
  <c r="C209" i="3"/>
  <c r="T209" i="3" s="1"/>
  <c r="C51" i="3"/>
  <c r="T51" i="3" s="1"/>
  <c r="C79" i="3"/>
  <c r="T79" i="3" s="1"/>
  <c r="C177" i="3"/>
  <c r="T177" i="3" s="1"/>
  <c r="C17" i="3"/>
  <c r="T17" i="3" s="1"/>
  <c r="C55" i="3"/>
  <c r="T55" i="3" s="1"/>
  <c r="C67" i="3"/>
  <c r="T67" i="3" s="1"/>
  <c r="C78" i="3"/>
  <c r="T78" i="3" s="1"/>
  <c r="C80" i="3"/>
  <c r="T80" i="3" s="1"/>
  <c r="C3" i="3"/>
  <c r="B8" i="3"/>
  <c r="S8" i="3" s="1"/>
  <c r="B29" i="3"/>
  <c r="S29" i="3" s="1"/>
  <c r="B34" i="3"/>
  <c r="S34" i="3" s="1"/>
  <c r="B43" i="3"/>
  <c r="S43" i="3" s="1"/>
  <c r="B44" i="3"/>
  <c r="S44" i="3" s="1"/>
  <c r="B63" i="3"/>
  <c r="S63" i="3" s="1"/>
  <c r="B64" i="3"/>
  <c r="S64" i="3" s="1"/>
  <c r="B66" i="3"/>
  <c r="S66" i="3" s="1"/>
  <c r="B77" i="3"/>
  <c r="S77" i="3" s="1"/>
  <c r="B95" i="3"/>
  <c r="S95" i="3" s="1"/>
  <c r="B97" i="3"/>
  <c r="S97" i="3" s="1"/>
  <c r="B101" i="3"/>
  <c r="S101" i="3" s="1"/>
  <c r="B166" i="3"/>
  <c r="S166" i="3" s="1"/>
  <c r="B167" i="3"/>
  <c r="S167" i="3" s="1"/>
  <c r="B180" i="3"/>
  <c r="S180" i="3" s="1"/>
  <c r="B200" i="3"/>
  <c r="S200" i="3" s="1"/>
  <c r="B81" i="3"/>
  <c r="S81" i="3" s="1"/>
  <c r="B13" i="3"/>
  <c r="S13" i="3" s="1"/>
  <c r="B19" i="3"/>
  <c r="S19" i="3" s="1"/>
  <c r="B27" i="3"/>
  <c r="S27" i="3" s="1"/>
  <c r="B31" i="3"/>
  <c r="S31" i="3" s="1"/>
  <c r="B199" i="3"/>
  <c r="S199" i="3" s="1"/>
  <c r="B87" i="3"/>
  <c r="S87" i="3" s="1"/>
  <c r="B123" i="3"/>
  <c r="S123" i="3" s="1"/>
  <c r="B178" i="3"/>
  <c r="S178" i="3" s="1"/>
  <c r="B185" i="3"/>
  <c r="S185" i="3" s="1"/>
  <c r="B53" i="3"/>
  <c r="S53" i="3" s="1"/>
  <c r="B216" i="3"/>
  <c r="S216" i="3" s="1"/>
  <c r="B40" i="3"/>
  <c r="S40" i="3" s="1"/>
  <c r="B42" i="3"/>
  <c r="S42" i="3" s="1"/>
  <c r="B50" i="3"/>
  <c r="S50" i="3" s="1"/>
  <c r="B52" i="3"/>
  <c r="S52" i="3" s="1"/>
  <c r="B54" i="3"/>
  <c r="S54" i="3" s="1"/>
  <c r="B133" i="3"/>
  <c r="S133" i="3" s="1"/>
  <c r="B136" i="3"/>
  <c r="S136" i="3" s="1"/>
  <c r="B72" i="3"/>
  <c r="S72" i="3" s="1"/>
  <c r="B69" i="3"/>
  <c r="S69" i="3" s="1"/>
  <c r="B86" i="3"/>
  <c r="S86" i="3" s="1"/>
  <c r="B99" i="3"/>
  <c r="S99" i="3" s="1"/>
  <c r="B65" i="3"/>
  <c r="S65" i="3" s="1"/>
  <c r="B140" i="3"/>
  <c r="S140" i="3" s="1"/>
  <c r="B104" i="3"/>
  <c r="S104" i="3" s="1"/>
  <c r="B23" i="3"/>
  <c r="S23" i="3" s="1"/>
  <c r="B105" i="3"/>
  <c r="S105" i="3" s="1"/>
  <c r="B108" i="3"/>
  <c r="S108" i="3" s="1"/>
  <c r="B116" i="3"/>
  <c r="S116" i="3" s="1"/>
  <c r="B117" i="3"/>
  <c r="S117" i="3" s="1"/>
  <c r="B118" i="3"/>
  <c r="S118" i="3" s="1"/>
  <c r="B9" i="3"/>
  <c r="S9" i="3" s="1"/>
  <c r="B11" i="3"/>
  <c r="S11" i="3" s="1"/>
  <c r="B56" i="3"/>
  <c r="S56" i="3" s="1"/>
  <c r="B85" i="3"/>
  <c r="S85" i="3" s="1"/>
  <c r="B128" i="3"/>
  <c r="S128" i="3" s="1"/>
  <c r="B129" i="3"/>
  <c r="S129" i="3" s="1"/>
  <c r="B130" i="3"/>
  <c r="S130" i="3" s="1"/>
  <c r="B144" i="3"/>
  <c r="S144" i="3" s="1"/>
  <c r="B148" i="3"/>
  <c r="S148" i="3" s="1"/>
  <c r="B152" i="3"/>
  <c r="S152" i="3" s="1"/>
  <c r="B153" i="3"/>
  <c r="S153" i="3" s="1"/>
  <c r="B183" i="3"/>
  <c r="S183" i="3" s="1"/>
  <c r="B181" i="3"/>
  <c r="S181" i="3" s="1"/>
  <c r="B70" i="3"/>
  <c r="S70" i="3" s="1"/>
  <c r="B137" i="3"/>
  <c r="S137" i="3" s="1"/>
  <c r="B141" i="3"/>
  <c r="S141" i="3" s="1"/>
  <c r="B146" i="3"/>
  <c r="S146" i="3" s="1"/>
  <c r="B151" i="3"/>
  <c r="S151" i="3" s="1"/>
  <c r="B74" i="3"/>
  <c r="S74" i="3" s="1"/>
  <c r="B120" i="3"/>
  <c r="S120" i="3" s="1"/>
  <c r="B157" i="3"/>
  <c r="S157" i="3" s="1"/>
  <c r="B158" i="3"/>
  <c r="S158" i="3" s="1"/>
  <c r="B163" i="3"/>
  <c r="S163" i="3" s="1"/>
  <c r="B168" i="3"/>
  <c r="S168" i="3" s="1"/>
  <c r="B169" i="3"/>
  <c r="S169" i="3" s="1"/>
  <c r="B176" i="3"/>
  <c r="S176" i="3" s="1"/>
  <c r="B182" i="3"/>
  <c r="S182" i="3" s="1"/>
  <c r="B186" i="3"/>
  <c r="S186" i="3" s="1"/>
  <c r="B192" i="3"/>
  <c r="S192" i="3" s="1"/>
  <c r="B195" i="3"/>
  <c r="S195" i="3" s="1"/>
  <c r="B203" i="3"/>
  <c r="S203" i="3" s="1"/>
  <c r="B207" i="3"/>
  <c r="S207" i="3" s="1"/>
  <c r="B76" i="3"/>
  <c r="S76" i="3" s="1"/>
  <c r="B209" i="3"/>
  <c r="S209" i="3" s="1"/>
  <c r="B51" i="3"/>
  <c r="S51" i="3" s="1"/>
  <c r="B79" i="3"/>
  <c r="S79" i="3" s="1"/>
  <c r="B177" i="3"/>
  <c r="S177" i="3" s="1"/>
  <c r="B17" i="3"/>
  <c r="S17" i="3" s="1"/>
  <c r="B55" i="3"/>
  <c r="S55" i="3" s="1"/>
  <c r="B67" i="3"/>
  <c r="S67" i="3" s="1"/>
  <c r="B78" i="3"/>
  <c r="S78" i="3" s="1"/>
  <c r="B80" i="3"/>
  <c r="S80" i="3" s="1"/>
  <c r="B14" i="3"/>
  <c r="B4" i="3"/>
  <c r="B6" i="3"/>
  <c r="B7" i="3"/>
  <c r="B5" i="3"/>
  <c r="B10" i="3"/>
  <c r="B12" i="3"/>
  <c r="B15" i="3"/>
  <c r="B16" i="3"/>
  <c r="B18" i="3"/>
  <c r="B20" i="3"/>
  <c r="B21" i="3"/>
  <c r="B22" i="3"/>
  <c r="B24" i="3"/>
  <c r="B25" i="3"/>
  <c r="B26" i="3"/>
  <c r="B28" i="3"/>
  <c r="B30" i="3"/>
  <c r="B32" i="3"/>
  <c r="B33" i="3"/>
  <c r="B35" i="3"/>
  <c r="B36" i="3"/>
  <c r="B38" i="3"/>
  <c r="B39" i="3"/>
  <c r="B41" i="3"/>
  <c r="B45" i="3"/>
  <c r="B46" i="3"/>
  <c r="B47" i="3"/>
  <c r="B48" i="3"/>
  <c r="B49" i="3"/>
  <c r="B57" i="3"/>
  <c r="B58" i="3"/>
  <c r="B59" i="3"/>
  <c r="B60" i="3"/>
  <c r="B61" i="3"/>
  <c r="B62" i="3"/>
  <c r="B68" i="3"/>
  <c r="B71" i="3"/>
  <c r="B73" i="3"/>
  <c r="B75" i="3"/>
  <c r="B83" i="3"/>
  <c r="B84" i="3"/>
  <c r="B88" i="3"/>
  <c r="B89" i="3"/>
  <c r="B90" i="3"/>
  <c r="B91" i="3"/>
  <c r="B92" i="3"/>
  <c r="B93" i="3"/>
  <c r="B94" i="3"/>
  <c r="B103" i="3"/>
  <c r="B106" i="3"/>
  <c r="B107" i="3"/>
  <c r="B110" i="3"/>
  <c r="B111" i="3"/>
  <c r="B112" i="3"/>
  <c r="B113" i="3"/>
  <c r="B114" i="3"/>
  <c r="B119" i="3"/>
  <c r="B121" i="3"/>
  <c r="B122" i="3"/>
  <c r="B124" i="3"/>
  <c r="B125" i="3"/>
  <c r="B126" i="3"/>
  <c r="B127" i="3"/>
  <c r="B131" i="3"/>
  <c r="B132" i="3"/>
  <c r="B134" i="3"/>
  <c r="B135" i="3"/>
  <c r="B138" i="3"/>
  <c r="B139" i="3"/>
  <c r="B142" i="3"/>
  <c r="B143" i="3"/>
  <c r="B147" i="3"/>
  <c r="B150" i="3"/>
  <c r="B154" i="3"/>
  <c r="B155" i="3"/>
  <c r="B156" i="3"/>
  <c r="B159" i="3"/>
  <c r="B160" i="3"/>
  <c r="B161" i="3"/>
  <c r="B162" i="3"/>
  <c r="B164" i="3"/>
  <c r="B165" i="3"/>
  <c r="B170" i="3"/>
  <c r="B171" i="3"/>
  <c r="B172" i="3"/>
  <c r="B173" i="3"/>
  <c r="B174" i="3"/>
  <c r="B175" i="3"/>
  <c r="B179" i="3"/>
  <c r="B184" i="3"/>
  <c r="B189" i="3"/>
  <c r="B190" i="3"/>
  <c r="B191" i="3"/>
  <c r="B193" i="3"/>
  <c r="B194" i="3"/>
  <c r="B197" i="3"/>
  <c r="B196" i="3"/>
  <c r="B198" i="3"/>
  <c r="B201" i="3"/>
  <c r="B202" i="3"/>
  <c r="B204" i="3"/>
  <c r="B205" i="3"/>
  <c r="B206" i="3"/>
  <c r="B210" i="3"/>
  <c r="B211" i="3"/>
  <c r="B212" i="3"/>
  <c r="B214" i="3"/>
  <c r="B215" i="3"/>
  <c r="B3" i="3"/>
  <c r="S3" i="3" s="1"/>
  <c r="Q8" i="3"/>
  <c r="Q29" i="3"/>
  <c r="Q34" i="3"/>
  <c r="Q43" i="3"/>
  <c r="Q44" i="3"/>
  <c r="Q63" i="3"/>
  <c r="Q64" i="3"/>
  <c r="Q66" i="3"/>
  <c r="Q77" i="3"/>
  <c r="Q95" i="3"/>
  <c r="Q97" i="3"/>
  <c r="Q101" i="3"/>
  <c r="Q166" i="3"/>
  <c r="Q167" i="3"/>
  <c r="Q180" i="3"/>
  <c r="Q200" i="3"/>
  <c r="Q81" i="3"/>
  <c r="Q13" i="3"/>
  <c r="Q19" i="3"/>
  <c r="Q27" i="3"/>
  <c r="Q31" i="3"/>
  <c r="Q199" i="3"/>
  <c r="Q87" i="3"/>
  <c r="Q123" i="3"/>
  <c r="Q178" i="3"/>
  <c r="Q185" i="3"/>
  <c r="Q53" i="3"/>
  <c r="Q216" i="3"/>
  <c r="Q40" i="3"/>
  <c r="Q42" i="3"/>
  <c r="Q50" i="3"/>
  <c r="Q52" i="3"/>
  <c r="Q54" i="3"/>
  <c r="Q133" i="3"/>
  <c r="Q136" i="3"/>
  <c r="Q72" i="3"/>
  <c r="Q69" i="3"/>
  <c r="Q86" i="3"/>
  <c r="Q99" i="3"/>
  <c r="Q65" i="3"/>
  <c r="Q140" i="3"/>
  <c r="Q104" i="3"/>
  <c r="Q23" i="3"/>
  <c r="Q105" i="3"/>
  <c r="Q108" i="3"/>
  <c r="Q116" i="3"/>
  <c r="Q117" i="3"/>
  <c r="Q118" i="3"/>
  <c r="Q9" i="3"/>
  <c r="Q11" i="3"/>
  <c r="Q56" i="3"/>
  <c r="Q85" i="3"/>
  <c r="Q128" i="3"/>
  <c r="Q129" i="3"/>
  <c r="Q130" i="3"/>
  <c r="Q144" i="3"/>
  <c r="Q148" i="3"/>
  <c r="Q152" i="3"/>
  <c r="Q153" i="3"/>
  <c r="Q183" i="3"/>
  <c r="Q181" i="3"/>
  <c r="Q70" i="3"/>
  <c r="Q137" i="3"/>
  <c r="Q141" i="3"/>
  <c r="Q146" i="3"/>
  <c r="Q151" i="3"/>
  <c r="Q74" i="3"/>
  <c r="Q120" i="3"/>
  <c r="Q157" i="3"/>
  <c r="Q158" i="3"/>
  <c r="Q163" i="3"/>
  <c r="Q168" i="3"/>
  <c r="Q169" i="3"/>
  <c r="Q176" i="3"/>
  <c r="Q182" i="3"/>
  <c r="Q186" i="3"/>
  <c r="Q192" i="3"/>
  <c r="Q195" i="3"/>
  <c r="Q203" i="3"/>
  <c r="Q207" i="3"/>
  <c r="Q76" i="3"/>
  <c r="Q209" i="3"/>
  <c r="Q51" i="3"/>
  <c r="Q79" i="3"/>
  <c r="Q177" i="3"/>
  <c r="Q17" i="3"/>
  <c r="Q55" i="3"/>
  <c r="Q67" i="3"/>
  <c r="Q78" i="3"/>
  <c r="Q80" i="3"/>
  <c r="Q4" i="3"/>
  <c r="Q6" i="3"/>
  <c r="Q7" i="3"/>
  <c r="Q5" i="3"/>
  <c r="Q10" i="3"/>
  <c r="Q12" i="3"/>
  <c r="Q14" i="3"/>
  <c r="Q15" i="3"/>
  <c r="Q16" i="3"/>
  <c r="Q18" i="3"/>
  <c r="Q20" i="3"/>
  <c r="Q21" i="3"/>
  <c r="Q22" i="3"/>
  <c r="Q24" i="3"/>
  <c r="Q25" i="3"/>
  <c r="Q26" i="3"/>
  <c r="Q28" i="3"/>
  <c r="Q30" i="3"/>
  <c r="Q32" i="3"/>
  <c r="Q33" i="3"/>
  <c r="Q35" i="3"/>
  <c r="Q36" i="3"/>
  <c r="Q38" i="3"/>
  <c r="Q39" i="3"/>
  <c r="Q41" i="3"/>
  <c r="Q45" i="3"/>
  <c r="Q46" i="3"/>
  <c r="Q47" i="3"/>
  <c r="Q48" i="3"/>
  <c r="Q49" i="3"/>
  <c r="Q57" i="3"/>
  <c r="Q58" i="3"/>
  <c r="Q59" i="3"/>
  <c r="Q60" i="3"/>
  <c r="Q61" i="3"/>
  <c r="Q62" i="3"/>
  <c r="Q68" i="3"/>
  <c r="Q71" i="3"/>
  <c r="Q73" i="3"/>
  <c r="Q75" i="3"/>
  <c r="Q83" i="3"/>
  <c r="Q84" i="3"/>
  <c r="Q88" i="3"/>
  <c r="Q89" i="3"/>
  <c r="Q90" i="3"/>
  <c r="Q91" i="3"/>
  <c r="Q92" i="3"/>
  <c r="Q93" i="3"/>
  <c r="Q94" i="3"/>
  <c r="Q103" i="3"/>
  <c r="Q106" i="3"/>
  <c r="Q107" i="3"/>
  <c r="Q110" i="3"/>
  <c r="Q111" i="3"/>
  <c r="Q112" i="3"/>
  <c r="Q113" i="3"/>
  <c r="Q114" i="3"/>
  <c r="Q119" i="3"/>
  <c r="Q121" i="3"/>
  <c r="Q122" i="3"/>
  <c r="Q124" i="3"/>
  <c r="Q125" i="3"/>
  <c r="Q126" i="3"/>
  <c r="Q127" i="3"/>
  <c r="Q131" i="3"/>
  <c r="Q132" i="3"/>
  <c r="Q134" i="3"/>
  <c r="Q135" i="3"/>
  <c r="Q138" i="3"/>
  <c r="Q139" i="3"/>
  <c r="Q142" i="3"/>
  <c r="Q143" i="3"/>
  <c r="Q147" i="3"/>
  <c r="Q150" i="3"/>
  <c r="Q154" i="3"/>
  <c r="Q155" i="3"/>
  <c r="Q156" i="3"/>
  <c r="Q159" i="3"/>
  <c r="Q160" i="3"/>
  <c r="Q161" i="3"/>
  <c r="Q162" i="3"/>
  <c r="Q164" i="3"/>
  <c r="Q165" i="3"/>
  <c r="Q170" i="3"/>
  <c r="Q171" i="3"/>
  <c r="Q172" i="3"/>
  <c r="Q173" i="3"/>
  <c r="Q174" i="3"/>
  <c r="Q175" i="3"/>
  <c r="Q179" i="3"/>
  <c r="Q184" i="3"/>
  <c r="Q189" i="3"/>
  <c r="Q190" i="3"/>
  <c r="Q191" i="3"/>
  <c r="Q193" i="3"/>
  <c r="Q194" i="3"/>
  <c r="Q197" i="3"/>
  <c r="Q196" i="3"/>
  <c r="Q198" i="3"/>
  <c r="Q201" i="3"/>
  <c r="Q202" i="3"/>
  <c r="Q204" i="3"/>
  <c r="Q205" i="3"/>
  <c r="Q206" i="3"/>
  <c r="Q210" i="3"/>
  <c r="Q211" i="3"/>
  <c r="Q212" i="3"/>
  <c r="Q214" i="3"/>
  <c r="Q215" i="3"/>
  <c r="Q3" i="3"/>
  <c r="P4" i="3"/>
  <c r="P6" i="3"/>
  <c r="P7" i="3"/>
  <c r="P5" i="3"/>
  <c r="P10" i="3"/>
  <c r="P12" i="3"/>
  <c r="P14" i="3"/>
  <c r="P15" i="3"/>
  <c r="P16" i="3"/>
  <c r="P18" i="3"/>
  <c r="P20" i="3"/>
  <c r="P21" i="3"/>
  <c r="P22" i="3"/>
  <c r="P24" i="3"/>
  <c r="P25" i="3"/>
  <c r="P26" i="3"/>
  <c r="P28" i="3"/>
  <c r="P30" i="3"/>
  <c r="P32" i="3"/>
  <c r="P33" i="3"/>
  <c r="P35" i="3"/>
  <c r="P36" i="3"/>
  <c r="P38" i="3"/>
  <c r="P39" i="3"/>
  <c r="P41" i="3"/>
  <c r="P45" i="3"/>
  <c r="P46" i="3"/>
  <c r="P47" i="3"/>
  <c r="P48" i="3"/>
  <c r="P49" i="3"/>
  <c r="P57" i="3"/>
  <c r="P58" i="3"/>
  <c r="P59" i="3"/>
  <c r="P60" i="3"/>
  <c r="P61" i="3"/>
  <c r="P62" i="3"/>
  <c r="P68" i="3"/>
  <c r="P71" i="3"/>
  <c r="P73" i="3"/>
  <c r="P75" i="3"/>
  <c r="P83" i="3"/>
  <c r="P84" i="3"/>
  <c r="P88" i="3"/>
  <c r="P89" i="3"/>
  <c r="P90" i="3"/>
  <c r="P91" i="3"/>
  <c r="P92" i="3"/>
  <c r="P93" i="3"/>
  <c r="P94" i="3"/>
  <c r="P103" i="3"/>
  <c r="P106" i="3"/>
  <c r="P107" i="3"/>
  <c r="P110" i="3"/>
  <c r="P111" i="3"/>
  <c r="P112" i="3"/>
  <c r="P113" i="3"/>
  <c r="P114" i="3"/>
  <c r="P119" i="3"/>
  <c r="P121" i="3"/>
  <c r="P122" i="3"/>
  <c r="P124" i="3"/>
  <c r="P125" i="3"/>
  <c r="P126" i="3"/>
  <c r="P127" i="3"/>
  <c r="P131" i="3"/>
  <c r="P132" i="3"/>
  <c r="P134" i="3"/>
  <c r="P135" i="3"/>
  <c r="P138" i="3"/>
  <c r="P139" i="3"/>
  <c r="P142" i="3"/>
  <c r="P143" i="3"/>
  <c r="P147" i="3"/>
  <c r="P150" i="3"/>
  <c r="P154" i="3"/>
  <c r="P155" i="3"/>
  <c r="P156" i="3"/>
  <c r="P159" i="3"/>
  <c r="P160" i="3"/>
  <c r="P161" i="3"/>
  <c r="P162" i="3"/>
  <c r="P164" i="3"/>
  <c r="P165" i="3"/>
  <c r="P170" i="3"/>
  <c r="P171" i="3"/>
  <c r="P172" i="3"/>
  <c r="P173" i="3"/>
  <c r="P174" i="3"/>
  <c r="P175" i="3"/>
  <c r="P179" i="3"/>
  <c r="P184" i="3"/>
  <c r="P189" i="3"/>
  <c r="P190" i="3"/>
  <c r="P191" i="3"/>
  <c r="P193" i="3"/>
  <c r="P194" i="3"/>
  <c r="P197" i="3"/>
  <c r="P196" i="3"/>
  <c r="P198" i="3"/>
  <c r="P201" i="3"/>
  <c r="P202" i="3"/>
  <c r="P204" i="3"/>
  <c r="P205" i="3"/>
  <c r="P206" i="3"/>
  <c r="P210" i="3"/>
  <c r="P211" i="3"/>
  <c r="P212" i="3"/>
  <c r="P214" i="3"/>
  <c r="P215" i="3"/>
  <c r="P8" i="3"/>
  <c r="P29" i="3"/>
  <c r="P34" i="3"/>
  <c r="P43" i="3"/>
  <c r="P44" i="3"/>
  <c r="P63" i="3"/>
  <c r="P64" i="3"/>
  <c r="P66" i="3"/>
  <c r="P77" i="3"/>
  <c r="P95" i="3"/>
  <c r="P97" i="3"/>
  <c r="P101" i="3"/>
  <c r="P166" i="3"/>
  <c r="P167" i="3"/>
  <c r="P180" i="3"/>
  <c r="P200" i="3"/>
  <c r="P81" i="3"/>
  <c r="P13" i="3"/>
  <c r="P19" i="3"/>
  <c r="P27" i="3"/>
  <c r="P31" i="3"/>
  <c r="P199" i="3"/>
  <c r="P87" i="3"/>
  <c r="P123" i="3"/>
  <c r="P178" i="3"/>
  <c r="P185" i="3"/>
  <c r="P53" i="3"/>
  <c r="P216" i="3"/>
  <c r="P40" i="3"/>
  <c r="P42" i="3"/>
  <c r="P50" i="3"/>
  <c r="P52" i="3"/>
  <c r="P54" i="3"/>
  <c r="P133" i="3"/>
  <c r="P136" i="3"/>
  <c r="P72" i="3"/>
  <c r="P69" i="3"/>
  <c r="P86" i="3"/>
  <c r="P99" i="3"/>
  <c r="P65" i="3"/>
  <c r="P140" i="3"/>
  <c r="P104" i="3"/>
  <c r="P23" i="3"/>
  <c r="P105" i="3"/>
  <c r="P108" i="3"/>
  <c r="P116" i="3"/>
  <c r="P117" i="3"/>
  <c r="P118" i="3"/>
  <c r="P9" i="3"/>
  <c r="P11" i="3"/>
  <c r="P56" i="3"/>
  <c r="P85" i="3"/>
  <c r="P128" i="3"/>
  <c r="P129" i="3"/>
  <c r="P130" i="3"/>
  <c r="P144" i="3"/>
  <c r="P148" i="3"/>
  <c r="P152" i="3"/>
  <c r="P153" i="3"/>
  <c r="P183" i="3"/>
  <c r="P181" i="3"/>
  <c r="P70" i="3"/>
  <c r="P137" i="3"/>
  <c r="P141" i="3"/>
  <c r="P146" i="3"/>
  <c r="P151" i="3"/>
  <c r="P74" i="3"/>
  <c r="P120" i="3"/>
  <c r="P157" i="3"/>
  <c r="P158" i="3"/>
  <c r="P163" i="3"/>
  <c r="P168" i="3"/>
  <c r="P169" i="3"/>
  <c r="P176" i="3"/>
  <c r="P182" i="3"/>
  <c r="P186" i="3"/>
  <c r="P192" i="3"/>
  <c r="P195" i="3"/>
  <c r="P203" i="3"/>
  <c r="P207" i="3"/>
  <c r="P76" i="3"/>
  <c r="P209" i="3"/>
  <c r="P51" i="3"/>
  <c r="P79" i="3"/>
  <c r="P177" i="3"/>
  <c r="P17" i="3"/>
  <c r="P55" i="3"/>
  <c r="P67" i="3"/>
  <c r="P78" i="3"/>
  <c r="P80" i="3"/>
  <c r="P3" i="3"/>
  <c r="R8" i="3"/>
  <c r="R29" i="3"/>
  <c r="R34" i="3"/>
  <c r="R43" i="3"/>
  <c r="R44" i="3"/>
  <c r="R63" i="3"/>
  <c r="R64" i="3"/>
  <c r="R66" i="3"/>
  <c r="R77" i="3"/>
  <c r="R95" i="3"/>
  <c r="R97" i="3"/>
  <c r="R101" i="3"/>
  <c r="R166" i="3"/>
  <c r="R167" i="3"/>
  <c r="R180" i="3"/>
  <c r="R200" i="3"/>
  <c r="R81" i="3"/>
  <c r="R13" i="3"/>
  <c r="R19" i="3"/>
  <c r="R27" i="3"/>
  <c r="R31" i="3"/>
  <c r="R199" i="3"/>
  <c r="R87" i="3"/>
  <c r="R123" i="3"/>
  <c r="R178" i="3"/>
  <c r="R185" i="3"/>
  <c r="R53" i="3"/>
  <c r="R216" i="3"/>
  <c r="R40" i="3"/>
  <c r="R42" i="3"/>
  <c r="R50" i="3"/>
  <c r="R52" i="3"/>
  <c r="R54" i="3"/>
  <c r="R133" i="3"/>
  <c r="R136" i="3"/>
  <c r="R72" i="3"/>
  <c r="R69" i="3"/>
  <c r="R86" i="3"/>
  <c r="R99" i="3"/>
  <c r="R65" i="3"/>
  <c r="R140" i="3"/>
  <c r="R104" i="3"/>
  <c r="R23" i="3"/>
  <c r="R105" i="3"/>
  <c r="R108" i="3"/>
  <c r="R116" i="3"/>
  <c r="R117" i="3"/>
  <c r="R118" i="3"/>
  <c r="R9" i="3"/>
  <c r="R11" i="3"/>
  <c r="R56" i="3"/>
  <c r="R85" i="3"/>
  <c r="R128" i="3"/>
  <c r="R129" i="3"/>
  <c r="R130" i="3"/>
  <c r="R144" i="3"/>
  <c r="R148" i="3"/>
  <c r="R152" i="3"/>
  <c r="R153" i="3"/>
  <c r="R183" i="3"/>
  <c r="R181" i="3"/>
  <c r="R70" i="3"/>
  <c r="R137" i="3"/>
  <c r="R141" i="3"/>
  <c r="R146" i="3"/>
  <c r="R151" i="3"/>
  <c r="R74" i="3"/>
  <c r="R120" i="3"/>
  <c r="R157" i="3"/>
  <c r="R158" i="3"/>
  <c r="R163" i="3"/>
  <c r="R168" i="3"/>
  <c r="R169" i="3"/>
  <c r="R176" i="3"/>
  <c r="R182" i="3"/>
  <c r="R186" i="3"/>
  <c r="R192" i="3"/>
  <c r="R195" i="3"/>
  <c r="R203" i="3"/>
  <c r="R207" i="3"/>
  <c r="R76" i="3"/>
  <c r="R209" i="3"/>
  <c r="R51" i="3"/>
  <c r="R79" i="3"/>
  <c r="R177" i="3"/>
  <c r="R17" i="3"/>
  <c r="R55" i="3"/>
  <c r="R67" i="3"/>
  <c r="R78" i="3"/>
  <c r="R80" i="3"/>
  <c r="R4" i="3"/>
  <c r="R6" i="3"/>
  <c r="R7" i="3"/>
  <c r="R5" i="3"/>
  <c r="R10" i="3"/>
  <c r="R12" i="3"/>
  <c r="R14" i="3"/>
  <c r="R15" i="3"/>
  <c r="R16" i="3"/>
  <c r="R18" i="3"/>
  <c r="R20" i="3"/>
  <c r="R21" i="3"/>
  <c r="R22" i="3"/>
  <c r="R24" i="3"/>
  <c r="R25" i="3"/>
  <c r="R26" i="3"/>
  <c r="R28" i="3"/>
  <c r="R30" i="3"/>
  <c r="R32" i="3"/>
  <c r="R33" i="3"/>
  <c r="R35" i="3"/>
  <c r="R36" i="3"/>
  <c r="R38" i="3"/>
  <c r="R39" i="3"/>
  <c r="R41" i="3"/>
  <c r="R45" i="3"/>
  <c r="R46" i="3"/>
  <c r="R47" i="3"/>
  <c r="R48" i="3"/>
  <c r="R49" i="3"/>
  <c r="R57" i="3"/>
  <c r="R58" i="3"/>
  <c r="R59" i="3"/>
  <c r="R60" i="3"/>
  <c r="R61" i="3"/>
  <c r="R62" i="3"/>
  <c r="R68" i="3"/>
  <c r="R71" i="3"/>
  <c r="R73" i="3"/>
  <c r="R75" i="3"/>
  <c r="R83" i="3"/>
  <c r="R84" i="3"/>
  <c r="R88" i="3"/>
  <c r="R89" i="3"/>
  <c r="R90" i="3"/>
  <c r="R91" i="3"/>
  <c r="R92" i="3"/>
  <c r="R93" i="3"/>
  <c r="R94" i="3"/>
  <c r="R103" i="3"/>
  <c r="R106" i="3"/>
  <c r="R107" i="3"/>
  <c r="R110" i="3"/>
  <c r="R111" i="3"/>
  <c r="R112" i="3"/>
  <c r="R113" i="3"/>
  <c r="R114" i="3"/>
  <c r="R119" i="3"/>
  <c r="R121" i="3"/>
  <c r="R122" i="3"/>
  <c r="R124" i="3"/>
  <c r="R125" i="3"/>
  <c r="R126" i="3"/>
  <c r="R127" i="3"/>
  <c r="R131" i="3"/>
  <c r="R132" i="3"/>
  <c r="R134" i="3"/>
  <c r="R135" i="3"/>
  <c r="R138" i="3"/>
  <c r="R139" i="3"/>
  <c r="R142" i="3"/>
  <c r="R143" i="3"/>
  <c r="R147" i="3"/>
  <c r="R150" i="3"/>
  <c r="R154" i="3"/>
  <c r="R155" i="3"/>
  <c r="R156" i="3"/>
  <c r="R159" i="3"/>
  <c r="R160" i="3"/>
  <c r="R161" i="3"/>
  <c r="R162" i="3"/>
  <c r="R164" i="3"/>
  <c r="R165" i="3"/>
  <c r="R170" i="3"/>
  <c r="R171" i="3"/>
  <c r="R172" i="3"/>
  <c r="R173" i="3"/>
  <c r="R174" i="3"/>
  <c r="R175" i="3"/>
  <c r="R179" i="3"/>
  <c r="R184" i="3"/>
  <c r="R189" i="3"/>
  <c r="R190" i="3"/>
  <c r="R191" i="3"/>
  <c r="R193" i="3"/>
  <c r="R194" i="3"/>
  <c r="R197" i="3"/>
  <c r="R196" i="3"/>
  <c r="R198" i="3"/>
  <c r="R201" i="3"/>
  <c r="R202" i="3"/>
  <c r="R204" i="3"/>
  <c r="R205" i="3"/>
  <c r="R206" i="3"/>
  <c r="R210" i="3"/>
  <c r="R211" i="3"/>
  <c r="R212" i="3"/>
  <c r="R214" i="3"/>
  <c r="R215" i="3"/>
  <c r="R3" i="3"/>
  <c r="O4" i="3"/>
  <c r="O6" i="3"/>
  <c r="O7" i="3"/>
  <c r="O5" i="3"/>
  <c r="O10" i="3"/>
  <c r="O12" i="3"/>
  <c r="O14" i="3"/>
  <c r="O15" i="3"/>
  <c r="O16" i="3"/>
  <c r="O18" i="3"/>
  <c r="O20" i="3"/>
  <c r="O21" i="3"/>
  <c r="O22" i="3"/>
  <c r="O24" i="3"/>
  <c r="O25" i="3"/>
  <c r="O26" i="3"/>
  <c r="O28" i="3"/>
  <c r="O30" i="3"/>
  <c r="O32" i="3"/>
  <c r="O33" i="3"/>
  <c r="O35" i="3"/>
  <c r="O36" i="3"/>
  <c r="O38" i="3"/>
  <c r="O39" i="3"/>
  <c r="O41" i="3"/>
  <c r="O45" i="3"/>
  <c r="O46" i="3"/>
  <c r="O47" i="3"/>
  <c r="O48" i="3"/>
  <c r="O49" i="3"/>
  <c r="O57" i="3"/>
  <c r="O58" i="3"/>
  <c r="O59" i="3"/>
  <c r="O60" i="3"/>
  <c r="O61" i="3"/>
  <c r="O62" i="3"/>
  <c r="O68" i="3"/>
  <c r="O71" i="3"/>
  <c r="O73" i="3"/>
  <c r="O75" i="3"/>
  <c r="O83" i="3"/>
  <c r="O84" i="3"/>
  <c r="O88" i="3"/>
  <c r="O89" i="3"/>
  <c r="O90" i="3"/>
  <c r="O91" i="3"/>
  <c r="O92" i="3"/>
  <c r="O93" i="3"/>
  <c r="O94" i="3"/>
  <c r="O103" i="3"/>
  <c r="O106" i="3"/>
  <c r="O107" i="3"/>
  <c r="O110" i="3"/>
  <c r="O111" i="3"/>
  <c r="O112" i="3"/>
  <c r="O113" i="3"/>
  <c r="O114" i="3"/>
  <c r="O119" i="3"/>
  <c r="O121" i="3"/>
  <c r="O122" i="3"/>
  <c r="O124" i="3"/>
  <c r="O125" i="3"/>
  <c r="O126" i="3"/>
  <c r="O127" i="3"/>
  <c r="O131" i="3"/>
  <c r="O132" i="3"/>
  <c r="O134" i="3"/>
  <c r="O135" i="3"/>
  <c r="O138" i="3"/>
  <c r="O139" i="3"/>
  <c r="O142" i="3"/>
  <c r="O143" i="3"/>
  <c r="O147" i="3"/>
  <c r="O150" i="3"/>
  <c r="O154" i="3"/>
  <c r="O155" i="3"/>
  <c r="O156" i="3"/>
  <c r="O159" i="3"/>
  <c r="O160" i="3"/>
  <c r="O161" i="3"/>
  <c r="O162" i="3"/>
  <c r="O164" i="3"/>
  <c r="O165" i="3"/>
  <c r="O170" i="3"/>
  <c r="O171" i="3"/>
  <c r="O172" i="3"/>
  <c r="O173" i="3"/>
  <c r="O174" i="3"/>
  <c r="O175" i="3"/>
  <c r="O179" i="3"/>
  <c r="O184" i="3"/>
  <c r="O189" i="3"/>
  <c r="O190" i="3"/>
  <c r="O191" i="3"/>
  <c r="O193" i="3"/>
  <c r="O194" i="3"/>
  <c r="O197" i="3"/>
  <c r="O196" i="3"/>
  <c r="O198" i="3"/>
  <c r="O201" i="3"/>
  <c r="O202" i="3"/>
  <c r="O204" i="3"/>
  <c r="O205" i="3"/>
  <c r="O206" i="3"/>
  <c r="O210" i="3"/>
  <c r="O211" i="3"/>
  <c r="O212" i="3"/>
  <c r="O214" i="3"/>
  <c r="O215" i="3"/>
  <c r="O8" i="3"/>
  <c r="O29" i="3"/>
  <c r="O34" i="3"/>
  <c r="O43" i="3"/>
  <c r="O44" i="3"/>
  <c r="O63" i="3"/>
  <c r="O64" i="3"/>
  <c r="O66" i="3"/>
  <c r="O77" i="3"/>
  <c r="O95" i="3"/>
  <c r="O97" i="3"/>
  <c r="O101" i="3"/>
  <c r="O166" i="3"/>
  <c r="O167" i="3"/>
  <c r="O180" i="3"/>
  <c r="O200" i="3"/>
  <c r="O81" i="3"/>
  <c r="O13" i="3"/>
  <c r="O19" i="3"/>
  <c r="O27" i="3"/>
  <c r="O31" i="3"/>
  <c r="O199" i="3"/>
  <c r="O87" i="3"/>
  <c r="O123" i="3"/>
  <c r="O178" i="3"/>
  <c r="O185" i="3"/>
  <c r="O53" i="3"/>
  <c r="O216" i="3"/>
  <c r="O40" i="3"/>
  <c r="O42" i="3"/>
  <c r="O50" i="3"/>
  <c r="O52" i="3"/>
  <c r="O54" i="3"/>
  <c r="O133" i="3"/>
  <c r="O136" i="3"/>
  <c r="O72" i="3"/>
  <c r="O69" i="3"/>
  <c r="O86" i="3"/>
  <c r="O99" i="3"/>
  <c r="O65" i="3"/>
  <c r="O140" i="3"/>
  <c r="O104" i="3"/>
  <c r="O23" i="3"/>
  <c r="O105" i="3"/>
  <c r="O108" i="3"/>
  <c r="O116" i="3"/>
  <c r="O117" i="3"/>
  <c r="O118" i="3"/>
  <c r="O9" i="3"/>
  <c r="O11" i="3"/>
  <c r="O56" i="3"/>
  <c r="O85" i="3"/>
  <c r="O128" i="3"/>
  <c r="O129" i="3"/>
  <c r="O130" i="3"/>
  <c r="O144" i="3"/>
  <c r="O148" i="3"/>
  <c r="O152" i="3"/>
  <c r="O153" i="3"/>
  <c r="O183" i="3"/>
  <c r="O181" i="3"/>
  <c r="O70" i="3"/>
  <c r="O137" i="3"/>
  <c r="O141" i="3"/>
  <c r="O146" i="3"/>
  <c r="O151" i="3"/>
  <c r="O74" i="3"/>
  <c r="O120" i="3"/>
  <c r="O157" i="3"/>
  <c r="O158" i="3"/>
  <c r="O163" i="3"/>
  <c r="O168" i="3"/>
  <c r="O169" i="3"/>
  <c r="O176" i="3"/>
  <c r="O182" i="3"/>
  <c r="O186" i="3"/>
  <c r="O192" i="3"/>
  <c r="O195" i="3"/>
  <c r="O203" i="3"/>
  <c r="O207" i="3"/>
  <c r="O76" i="3"/>
  <c r="O209" i="3"/>
  <c r="O51" i="3"/>
  <c r="O79" i="3"/>
  <c r="O177" i="3"/>
  <c r="O17" i="3"/>
  <c r="O55" i="3"/>
  <c r="O67" i="3"/>
  <c r="O78" i="3"/>
  <c r="O80" i="3"/>
  <c r="O3" i="3"/>
  <c r="N8" i="3"/>
  <c r="N29" i="3"/>
  <c r="N34" i="3"/>
  <c r="N43" i="3"/>
  <c r="N44" i="3"/>
  <c r="N63" i="3"/>
  <c r="N64" i="3"/>
  <c r="N66" i="3"/>
  <c r="N77" i="3"/>
  <c r="N95" i="3"/>
  <c r="N97" i="3"/>
  <c r="N101" i="3"/>
  <c r="N166" i="3"/>
  <c r="N167" i="3"/>
  <c r="N180" i="3"/>
  <c r="N200" i="3"/>
  <c r="N81" i="3"/>
  <c r="N13" i="3"/>
  <c r="N19" i="3"/>
  <c r="N27" i="3"/>
  <c r="N31" i="3"/>
  <c r="N199" i="3"/>
  <c r="N87" i="3"/>
  <c r="N123" i="3"/>
  <c r="N178" i="3"/>
  <c r="N185" i="3"/>
  <c r="N53" i="3"/>
  <c r="N216" i="3"/>
  <c r="N40" i="3"/>
  <c r="N42" i="3"/>
  <c r="N50" i="3"/>
  <c r="N52" i="3"/>
  <c r="N54" i="3"/>
  <c r="N133" i="3"/>
  <c r="N136" i="3"/>
  <c r="N72" i="3"/>
  <c r="N69" i="3"/>
  <c r="N86" i="3"/>
  <c r="N99" i="3"/>
  <c r="N65" i="3"/>
  <c r="N140" i="3"/>
  <c r="N104" i="3"/>
  <c r="N23" i="3"/>
  <c r="N105" i="3"/>
  <c r="N108" i="3"/>
  <c r="N116" i="3"/>
  <c r="N117" i="3"/>
  <c r="N118" i="3"/>
  <c r="N9" i="3"/>
  <c r="N11" i="3"/>
  <c r="N56" i="3"/>
  <c r="N85" i="3"/>
  <c r="N128" i="3"/>
  <c r="N129" i="3"/>
  <c r="N130" i="3"/>
  <c r="N144" i="3"/>
  <c r="N148" i="3"/>
  <c r="N152" i="3"/>
  <c r="N153" i="3"/>
  <c r="N183" i="3"/>
  <c r="N181" i="3"/>
  <c r="N70" i="3"/>
  <c r="N137" i="3"/>
  <c r="N141" i="3"/>
  <c r="N146" i="3"/>
  <c r="N151" i="3"/>
  <c r="N74" i="3"/>
  <c r="N120" i="3"/>
  <c r="N157" i="3"/>
  <c r="N158" i="3"/>
  <c r="N163" i="3"/>
  <c r="N168" i="3"/>
  <c r="N169" i="3"/>
  <c r="N176" i="3"/>
  <c r="N182" i="3"/>
  <c r="N186" i="3"/>
  <c r="N192" i="3"/>
  <c r="N195" i="3"/>
  <c r="N203" i="3"/>
  <c r="N207" i="3"/>
  <c r="N76" i="3"/>
  <c r="N209" i="3"/>
  <c r="N51" i="3"/>
  <c r="N79" i="3"/>
  <c r="N177" i="3"/>
  <c r="N17" i="3"/>
  <c r="N55" i="3"/>
  <c r="N67" i="3"/>
  <c r="N78" i="3"/>
  <c r="N80" i="3"/>
  <c r="N4" i="3"/>
  <c r="N6" i="3"/>
  <c r="N7" i="3"/>
  <c r="N5" i="3"/>
  <c r="N10" i="3"/>
  <c r="N12" i="3"/>
  <c r="N14" i="3"/>
  <c r="N15" i="3"/>
  <c r="N16" i="3"/>
  <c r="N18" i="3"/>
  <c r="N20" i="3"/>
  <c r="N21" i="3"/>
  <c r="N22" i="3"/>
  <c r="N24" i="3"/>
  <c r="N25" i="3"/>
  <c r="N26" i="3"/>
  <c r="N28" i="3"/>
  <c r="N30" i="3"/>
  <c r="N32" i="3"/>
  <c r="N33" i="3"/>
  <c r="N35" i="3"/>
  <c r="N36" i="3"/>
  <c r="N38" i="3"/>
  <c r="N39" i="3"/>
  <c r="N41" i="3"/>
  <c r="N45" i="3"/>
  <c r="N46" i="3"/>
  <c r="N47" i="3"/>
  <c r="N48" i="3"/>
  <c r="N49" i="3"/>
  <c r="N57" i="3"/>
  <c r="N58" i="3"/>
  <c r="N59" i="3"/>
  <c r="N60" i="3"/>
  <c r="N61" i="3"/>
  <c r="N62" i="3"/>
  <c r="N68" i="3"/>
  <c r="N71" i="3"/>
  <c r="N73" i="3"/>
  <c r="N75" i="3"/>
  <c r="N83" i="3"/>
  <c r="N84" i="3"/>
  <c r="N88" i="3"/>
  <c r="N89" i="3"/>
  <c r="N90" i="3"/>
  <c r="N91" i="3"/>
  <c r="N92" i="3"/>
  <c r="N93" i="3"/>
  <c r="N94" i="3"/>
  <c r="N103" i="3"/>
  <c r="N106" i="3"/>
  <c r="N107" i="3"/>
  <c r="N110" i="3"/>
  <c r="N111" i="3"/>
  <c r="N112" i="3"/>
  <c r="N113" i="3"/>
  <c r="N114" i="3"/>
  <c r="N119" i="3"/>
  <c r="N121" i="3"/>
  <c r="N122" i="3"/>
  <c r="N124" i="3"/>
  <c r="N125" i="3"/>
  <c r="N126" i="3"/>
  <c r="N127" i="3"/>
  <c r="N131" i="3"/>
  <c r="N132" i="3"/>
  <c r="N134" i="3"/>
  <c r="N135" i="3"/>
  <c r="N138" i="3"/>
  <c r="N139" i="3"/>
  <c r="N142" i="3"/>
  <c r="N143" i="3"/>
  <c r="N147" i="3"/>
  <c r="N150" i="3"/>
  <c r="N154" i="3"/>
  <c r="N155" i="3"/>
  <c r="N156" i="3"/>
  <c r="N159" i="3"/>
  <c r="N160" i="3"/>
  <c r="N161" i="3"/>
  <c r="N162" i="3"/>
  <c r="N164" i="3"/>
  <c r="N165" i="3"/>
  <c r="N170" i="3"/>
  <c r="N171" i="3"/>
  <c r="N172" i="3"/>
  <c r="N173" i="3"/>
  <c r="N174" i="3"/>
  <c r="N175" i="3"/>
  <c r="N179" i="3"/>
  <c r="N184" i="3"/>
  <c r="N189" i="3"/>
  <c r="N190" i="3"/>
  <c r="N191" i="3"/>
  <c r="N193" i="3"/>
  <c r="N194" i="3"/>
  <c r="N197" i="3"/>
  <c r="N196" i="3"/>
  <c r="N198" i="3"/>
  <c r="N201" i="3"/>
  <c r="N202" i="3"/>
  <c r="N204" i="3"/>
  <c r="N205" i="3"/>
  <c r="N206" i="3"/>
  <c r="N210" i="3"/>
  <c r="N211" i="3"/>
  <c r="N212" i="3"/>
  <c r="N214" i="3"/>
  <c r="N215" i="3"/>
  <c r="N3" i="3"/>
  <c r="L3" i="3"/>
  <c r="L4" i="3"/>
  <c r="L6" i="3"/>
  <c r="L7" i="3"/>
  <c r="L5" i="3"/>
  <c r="L10" i="3"/>
  <c r="L12" i="3"/>
  <c r="L14" i="3"/>
  <c r="L15" i="3"/>
  <c r="L16" i="3"/>
  <c r="L18" i="3"/>
  <c r="L20" i="3"/>
  <c r="L21" i="3"/>
  <c r="L22" i="3"/>
  <c r="L24" i="3"/>
  <c r="L25" i="3"/>
  <c r="L26" i="3"/>
  <c r="L28" i="3"/>
  <c r="L30" i="3"/>
  <c r="L32" i="3"/>
  <c r="L33" i="3"/>
  <c r="L35" i="3"/>
  <c r="L36" i="3"/>
  <c r="L38" i="3"/>
  <c r="L39" i="3"/>
  <c r="L41" i="3"/>
  <c r="L45" i="3"/>
  <c r="L46" i="3"/>
  <c r="L47" i="3"/>
  <c r="L48" i="3"/>
  <c r="L49" i="3"/>
  <c r="L57" i="3"/>
  <c r="L58" i="3"/>
  <c r="L59" i="3"/>
  <c r="L60" i="3"/>
  <c r="L61" i="3"/>
  <c r="L62" i="3"/>
  <c r="L68" i="3"/>
  <c r="L71" i="3"/>
  <c r="L73" i="3"/>
  <c r="L75" i="3"/>
  <c r="L83" i="3"/>
  <c r="L84" i="3"/>
  <c r="L88" i="3"/>
  <c r="L89" i="3"/>
  <c r="L90" i="3"/>
  <c r="L91" i="3"/>
  <c r="L92" i="3"/>
  <c r="L93" i="3"/>
  <c r="L94" i="3"/>
  <c r="L103" i="3"/>
  <c r="L106" i="3"/>
  <c r="L107" i="3"/>
  <c r="L110" i="3"/>
  <c r="L111" i="3"/>
  <c r="L112" i="3"/>
  <c r="L113" i="3"/>
  <c r="L114" i="3"/>
  <c r="L119" i="3"/>
  <c r="L121" i="3"/>
  <c r="L122" i="3"/>
  <c r="L124" i="3"/>
  <c r="L125" i="3"/>
  <c r="L126" i="3"/>
  <c r="L127" i="3"/>
  <c r="L131" i="3"/>
  <c r="L132" i="3"/>
  <c r="L134" i="3"/>
  <c r="L135" i="3"/>
  <c r="L138" i="3"/>
  <c r="L139" i="3"/>
  <c r="L142" i="3"/>
  <c r="L143" i="3"/>
  <c r="L147" i="3"/>
  <c r="L150" i="3"/>
  <c r="L154" i="3"/>
  <c r="L155" i="3"/>
  <c r="L156" i="3"/>
  <c r="L159" i="3"/>
  <c r="L160" i="3"/>
  <c r="L161" i="3"/>
  <c r="L162" i="3"/>
  <c r="L164" i="3"/>
  <c r="L165" i="3"/>
  <c r="L170" i="3"/>
  <c r="L171" i="3"/>
  <c r="L172" i="3"/>
  <c r="L173" i="3"/>
  <c r="L174" i="3"/>
  <c r="L175" i="3"/>
  <c r="L179" i="3"/>
  <c r="L184" i="3"/>
  <c r="L189" i="3"/>
  <c r="L190" i="3"/>
  <c r="L191" i="3"/>
  <c r="L193" i="3"/>
  <c r="L194" i="3"/>
  <c r="L197" i="3"/>
  <c r="L196" i="3"/>
  <c r="L198" i="3"/>
  <c r="L201" i="3"/>
  <c r="L202" i="3"/>
  <c r="L204" i="3"/>
  <c r="L205" i="3"/>
  <c r="L206" i="3"/>
  <c r="L210" i="3"/>
  <c r="L211" i="3"/>
  <c r="L212" i="3"/>
  <c r="L214" i="3"/>
  <c r="L215" i="3"/>
  <c r="L8" i="3"/>
  <c r="L29" i="3"/>
  <c r="L34" i="3"/>
  <c r="L43" i="3"/>
  <c r="L44" i="3"/>
  <c r="L63" i="3"/>
  <c r="L64" i="3"/>
  <c r="L66" i="3"/>
  <c r="L77" i="3"/>
  <c r="L95" i="3"/>
  <c r="L97" i="3"/>
  <c r="L101" i="3"/>
  <c r="L166" i="3"/>
  <c r="L167" i="3"/>
  <c r="L180" i="3"/>
  <c r="L200" i="3"/>
  <c r="L81" i="3"/>
  <c r="L13" i="3"/>
  <c r="L19" i="3"/>
  <c r="L27" i="3"/>
  <c r="L31" i="3"/>
  <c r="L199" i="3"/>
  <c r="L87" i="3"/>
  <c r="L123" i="3"/>
  <c r="L178" i="3"/>
  <c r="L185" i="3"/>
  <c r="L53" i="3"/>
  <c r="L216" i="3"/>
  <c r="L40" i="3"/>
  <c r="L42" i="3"/>
  <c r="L50" i="3"/>
  <c r="L52" i="3"/>
  <c r="L54" i="3"/>
  <c r="L133" i="3"/>
  <c r="L136" i="3"/>
  <c r="L72" i="3"/>
  <c r="L69" i="3"/>
  <c r="L86" i="3"/>
  <c r="L99" i="3"/>
  <c r="L65" i="3"/>
  <c r="L140" i="3"/>
  <c r="L104" i="3"/>
  <c r="L23" i="3"/>
  <c r="L105" i="3"/>
  <c r="L108" i="3"/>
  <c r="L116" i="3"/>
  <c r="L117" i="3"/>
  <c r="L118" i="3"/>
  <c r="L9" i="3"/>
  <c r="L11" i="3"/>
  <c r="L56" i="3"/>
  <c r="L85" i="3"/>
  <c r="L128" i="3"/>
  <c r="L129" i="3"/>
  <c r="L130" i="3"/>
  <c r="L144" i="3"/>
  <c r="L148" i="3"/>
  <c r="L152" i="3"/>
  <c r="L153" i="3"/>
  <c r="L183" i="3"/>
  <c r="L181" i="3"/>
  <c r="L70" i="3"/>
  <c r="L137" i="3"/>
  <c r="L141" i="3"/>
  <c r="L146" i="3"/>
  <c r="L151" i="3"/>
  <c r="L74" i="3"/>
  <c r="L120" i="3"/>
  <c r="L157" i="3"/>
  <c r="L158" i="3"/>
  <c r="L163" i="3"/>
  <c r="L168" i="3"/>
  <c r="L169" i="3"/>
  <c r="L176" i="3"/>
  <c r="L182" i="3"/>
  <c r="L186" i="3"/>
  <c r="L192" i="3"/>
  <c r="L195" i="3"/>
  <c r="L203" i="3"/>
  <c r="L207" i="3"/>
  <c r="L76" i="3"/>
  <c r="L209" i="3"/>
  <c r="L51" i="3"/>
  <c r="L79" i="3"/>
  <c r="L177" i="3"/>
  <c r="L17" i="3"/>
  <c r="L55" i="3"/>
  <c r="L67" i="3"/>
  <c r="L78" i="3"/>
  <c r="L80" i="3"/>
  <c r="A8" i="3"/>
  <c r="K8" i="3" s="1"/>
  <c r="A29" i="3"/>
  <c r="K29" i="3" s="1"/>
  <c r="A34" i="3"/>
  <c r="K34" i="3" s="1"/>
  <c r="A43" i="3"/>
  <c r="K43" i="3" s="1"/>
  <c r="A44" i="3"/>
  <c r="K44" i="3" s="1"/>
  <c r="A63" i="3"/>
  <c r="K63" i="3" s="1"/>
  <c r="A64" i="3"/>
  <c r="K64" i="3" s="1"/>
  <c r="A66" i="3"/>
  <c r="K66" i="3" s="1"/>
  <c r="A77" i="3"/>
  <c r="K77" i="3" s="1"/>
  <c r="A95" i="3"/>
  <c r="K95" i="3" s="1"/>
  <c r="A97" i="3"/>
  <c r="K97" i="3" s="1"/>
  <c r="A101" i="3"/>
  <c r="K101" i="3" s="1"/>
  <c r="A166" i="3"/>
  <c r="K166" i="3" s="1"/>
  <c r="A167" i="3"/>
  <c r="K167" i="3" s="1"/>
  <c r="A180" i="3"/>
  <c r="K180" i="3" s="1"/>
  <c r="A200" i="3"/>
  <c r="K200" i="3" s="1"/>
  <c r="A81" i="3"/>
  <c r="K81" i="3" s="1"/>
  <c r="A13" i="3"/>
  <c r="K13" i="3" s="1"/>
  <c r="A19" i="3"/>
  <c r="K19" i="3" s="1"/>
  <c r="A27" i="3"/>
  <c r="K27" i="3" s="1"/>
  <c r="A31" i="3"/>
  <c r="K31" i="3" s="1"/>
  <c r="A199" i="3"/>
  <c r="A87" i="3"/>
  <c r="A123" i="3"/>
  <c r="A178" i="3"/>
  <c r="A185" i="3"/>
  <c r="A53" i="3"/>
  <c r="A216" i="3"/>
  <c r="K216" i="3" s="1"/>
  <c r="A40" i="3"/>
  <c r="K40" i="3" s="1"/>
  <c r="A42" i="3"/>
  <c r="K42" i="3" s="1"/>
  <c r="A50" i="3"/>
  <c r="K50" i="3" s="1"/>
  <c r="A52" i="3"/>
  <c r="K52" i="3" s="1"/>
  <c r="A54" i="3"/>
  <c r="K54" i="3" s="1"/>
  <c r="A133" i="3"/>
  <c r="K133" i="3" s="1"/>
  <c r="A136" i="3"/>
  <c r="K136" i="3" s="1"/>
  <c r="A72" i="3"/>
  <c r="K72" i="3" s="1"/>
  <c r="A69" i="3"/>
  <c r="K69" i="3" s="1"/>
  <c r="A86" i="3"/>
  <c r="K86" i="3" s="1"/>
  <c r="A99" i="3"/>
  <c r="K99" i="3" s="1"/>
  <c r="A65" i="3"/>
  <c r="K65" i="3" s="1"/>
  <c r="A140" i="3"/>
  <c r="K140" i="3" s="1"/>
  <c r="A104" i="3"/>
  <c r="K104" i="3" s="1"/>
  <c r="A23" i="3"/>
  <c r="K23" i="3" s="1"/>
  <c r="A105" i="3"/>
  <c r="K105" i="3" s="1"/>
  <c r="A108" i="3"/>
  <c r="K108" i="3" s="1"/>
  <c r="A116" i="3"/>
  <c r="K116" i="3" s="1"/>
  <c r="A117" i="3"/>
  <c r="K117" i="3" s="1"/>
  <c r="A118" i="3"/>
  <c r="K118" i="3" s="1"/>
  <c r="A9" i="3"/>
  <c r="K9" i="3" s="1"/>
  <c r="A11" i="3"/>
  <c r="K11" i="3" s="1"/>
  <c r="A56" i="3"/>
  <c r="K56" i="3" s="1"/>
  <c r="A85" i="3"/>
  <c r="K85" i="3" s="1"/>
  <c r="A128" i="3"/>
  <c r="K128" i="3" s="1"/>
  <c r="A129" i="3"/>
  <c r="K129" i="3" s="1"/>
  <c r="A130" i="3"/>
  <c r="K130" i="3" s="1"/>
  <c r="A144" i="3"/>
  <c r="K144" i="3" s="1"/>
  <c r="A148" i="3"/>
  <c r="K148" i="3" s="1"/>
  <c r="A152" i="3"/>
  <c r="K152" i="3" s="1"/>
  <c r="A153" i="3"/>
  <c r="K153" i="3" s="1"/>
  <c r="A183" i="3"/>
  <c r="K183" i="3" s="1"/>
  <c r="A181" i="3"/>
  <c r="K181" i="3" s="1"/>
  <c r="A70" i="3"/>
  <c r="K70" i="3" s="1"/>
  <c r="A137" i="3"/>
  <c r="K137" i="3" s="1"/>
  <c r="A141" i="3"/>
  <c r="K141" i="3" s="1"/>
  <c r="A146" i="3"/>
  <c r="K146" i="3" s="1"/>
  <c r="A151" i="3"/>
  <c r="K151" i="3" s="1"/>
  <c r="A74" i="3"/>
  <c r="K74" i="3" s="1"/>
  <c r="A120" i="3"/>
  <c r="K120" i="3" s="1"/>
  <c r="A157" i="3"/>
  <c r="K157" i="3" s="1"/>
  <c r="A158" i="3"/>
  <c r="K158" i="3" s="1"/>
  <c r="A163" i="3"/>
  <c r="K163" i="3" s="1"/>
  <c r="A168" i="3"/>
  <c r="K168" i="3" s="1"/>
  <c r="A169" i="3"/>
  <c r="K169" i="3" s="1"/>
  <c r="A176" i="3"/>
  <c r="K176" i="3" s="1"/>
  <c r="A182" i="3"/>
  <c r="K182" i="3" s="1"/>
  <c r="A186" i="3"/>
  <c r="K186" i="3" s="1"/>
  <c r="A192" i="3"/>
  <c r="K192" i="3" s="1"/>
  <c r="A195" i="3"/>
  <c r="K195" i="3" s="1"/>
  <c r="A203" i="3"/>
  <c r="K203" i="3" s="1"/>
  <c r="A207" i="3"/>
  <c r="K207" i="3" s="1"/>
  <c r="A76" i="3"/>
  <c r="K76" i="3" s="1"/>
  <c r="A209" i="3"/>
  <c r="K209" i="3" s="1"/>
  <c r="A51" i="3"/>
  <c r="K51" i="3" s="1"/>
  <c r="A79" i="3"/>
  <c r="K79" i="3" s="1"/>
  <c r="A177" i="3"/>
  <c r="K177" i="3" s="1"/>
  <c r="A17" i="3"/>
  <c r="K17" i="3" s="1"/>
  <c r="A55" i="3"/>
  <c r="K55" i="3" s="1"/>
  <c r="A67" i="3"/>
  <c r="K67" i="3" s="1"/>
  <c r="A78" i="3"/>
  <c r="K78" i="3" s="1"/>
  <c r="A80" i="3"/>
  <c r="K80" i="3" s="1"/>
  <c r="A4" i="3"/>
  <c r="A6" i="3"/>
  <c r="A7" i="3"/>
  <c r="A5" i="3"/>
  <c r="A10" i="3"/>
  <c r="A12" i="3"/>
  <c r="A14" i="3"/>
  <c r="A15" i="3"/>
  <c r="A16" i="3"/>
  <c r="A18" i="3"/>
  <c r="A20" i="3"/>
  <c r="A21" i="3"/>
  <c r="A22" i="3"/>
  <c r="A24" i="3"/>
  <c r="A25" i="3"/>
  <c r="A26" i="3"/>
  <c r="A28" i="3"/>
  <c r="A30" i="3"/>
  <c r="A32" i="3"/>
  <c r="A33" i="3"/>
  <c r="A35" i="3"/>
  <c r="A36" i="3"/>
  <c r="A38" i="3"/>
  <c r="A39" i="3"/>
  <c r="A41" i="3"/>
  <c r="A45" i="3"/>
  <c r="A46" i="3"/>
  <c r="A47" i="3"/>
  <c r="A48" i="3"/>
  <c r="A49" i="3"/>
  <c r="A57" i="3"/>
  <c r="A58" i="3"/>
  <c r="A59" i="3"/>
  <c r="A60" i="3"/>
  <c r="A61" i="3"/>
  <c r="A62" i="3"/>
  <c r="A68" i="3"/>
  <c r="A71" i="3"/>
  <c r="A73" i="3"/>
  <c r="A75" i="3"/>
  <c r="A83" i="3"/>
  <c r="A84" i="3"/>
  <c r="A88" i="3"/>
  <c r="A89" i="3"/>
  <c r="A90" i="3"/>
  <c r="A91" i="3"/>
  <c r="A92" i="3"/>
  <c r="A93" i="3"/>
  <c r="A94" i="3"/>
  <c r="A103" i="3"/>
  <c r="A106" i="3"/>
  <c r="A107" i="3"/>
  <c r="A110" i="3"/>
  <c r="A111" i="3"/>
  <c r="A112" i="3"/>
  <c r="A113" i="3"/>
  <c r="A114" i="3"/>
  <c r="A119" i="3"/>
  <c r="A121" i="3"/>
  <c r="A122" i="3"/>
  <c r="A124" i="3"/>
  <c r="A125" i="3"/>
  <c r="A126" i="3"/>
  <c r="A127" i="3"/>
  <c r="A131" i="3"/>
  <c r="A132" i="3"/>
  <c r="A134" i="3"/>
  <c r="A135" i="3"/>
  <c r="A138" i="3"/>
  <c r="A139" i="3"/>
  <c r="A142" i="3"/>
  <c r="A143" i="3"/>
  <c r="A147" i="3"/>
  <c r="A150" i="3"/>
  <c r="A154" i="3"/>
  <c r="A155" i="3"/>
  <c r="A156" i="3"/>
  <c r="A159" i="3"/>
  <c r="A160" i="3"/>
  <c r="A161" i="3"/>
  <c r="A162" i="3"/>
  <c r="A164" i="3"/>
  <c r="A165" i="3"/>
  <c r="A170" i="3"/>
  <c r="A171" i="3"/>
  <c r="A172" i="3"/>
  <c r="A173" i="3"/>
  <c r="A174" i="3"/>
  <c r="A175" i="3"/>
  <c r="A179" i="3"/>
  <c r="A184" i="3"/>
  <c r="A189" i="3"/>
  <c r="A190" i="3"/>
  <c r="A191" i="3"/>
  <c r="A193" i="3"/>
  <c r="A194" i="3"/>
  <c r="A197" i="3"/>
  <c r="A196" i="3"/>
  <c r="A198" i="3"/>
  <c r="A201" i="3"/>
  <c r="A202" i="3"/>
  <c r="A204" i="3"/>
  <c r="A205" i="3"/>
  <c r="A206" i="3"/>
  <c r="A210" i="3"/>
  <c r="A211" i="3"/>
  <c r="A212" i="3"/>
  <c r="A214" i="3"/>
  <c r="A215" i="3"/>
  <c r="A3" i="3"/>
  <c r="J8" i="3"/>
  <c r="J29" i="3"/>
  <c r="J34" i="3"/>
  <c r="J43" i="3"/>
  <c r="J44" i="3"/>
  <c r="J63" i="3"/>
  <c r="J64" i="3"/>
  <c r="J66" i="3"/>
  <c r="J77" i="3"/>
  <c r="J95" i="3"/>
  <c r="J97" i="3"/>
  <c r="J101" i="3"/>
  <c r="J166" i="3"/>
  <c r="J167" i="3"/>
  <c r="J180" i="3"/>
  <c r="J200" i="3"/>
  <c r="J81" i="3"/>
  <c r="J13" i="3"/>
  <c r="J19" i="3"/>
  <c r="J27" i="3"/>
  <c r="J31" i="3"/>
  <c r="J199" i="3"/>
  <c r="J87" i="3"/>
  <c r="J123" i="3"/>
  <c r="J178" i="3"/>
  <c r="J185" i="3"/>
  <c r="J53" i="3"/>
  <c r="J216" i="3"/>
  <c r="J40" i="3"/>
  <c r="J42" i="3"/>
  <c r="J50" i="3"/>
  <c r="J52" i="3"/>
  <c r="J54" i="3"/>
  <c r="J133" i="3"/>
  <c r="J136" i="3"/>
  <c r="J72" i="3"/>
  <c r="J69" i="3"/>
  <c r="J86" i="3"/>
  <c r="J99" i="3"/>
  <c r="J65" i="3"/>
  <c r="J140" i="3"/>
  <c r="J104" i="3"/>
  <c r="J23" i="3"/>
  <c r="J105" i="3"/>
  <c r="J108" i="3"/>
  <c r="J116" i="3"/>
  <c r="J117" i="3"/>
  <c r="J118" i="3"/>
  <c r="J9" i="3"/>
  <c r="J11" i="3"/>
  <c r="J56" i="3"/>
  <c r="J85" i="3"/>
  <c r="J128" i="3"/>
  <c r="J129" i="3"/>
  <c r="J130" i="3"/>
  <c r="J144" i="3"/>
  <c r="J148" i="3"/>
  <c r="J152" i="3"/>
  <c r="J153" i="3"/>
  <c r="J183" i="3"/>
  <c r="J181" i="3"/>
  <c r="J70" i="3"/>
  <c r="J137" i="3"/>
  <c r="J141" i="3"/>
  <c r="J146" i="3"/>
  <c r="J151" i="3"/>
  <c r="J74" i="3"/>
  <c r="J120" i="3"/>
  <c r="J157" i="3"/>
  <c r="J158" i="3"/>
  <c r="J163" i="3"/>
  <c r="J168" i="3"/>
  <c r="J169" i="3"/>
  <c r="J176" i="3"/>
  <c r="J182" i="3"/>
  <c r="J186" i="3"/>
  <c r="J192" i="3"/>
  <c r="J195" i="3"/>
  <c r="J203" i="3"/>
  <c r="J207" i="3"/>
  <c r="J76" i="3"/>
  <c r="J209" i="3"/>
  <c r="J51" i="3"/>
  <c r="J79" i="3"/>
  <c r="J177" i="3"/>
  <c r="J17" i="3"/>
  <c r="J55" i="3"/>
  <c r="J67" i="3"/>
  <c r="J78" i="3"/>
  <c r="J80" i="3"/>
  <c r="J4" i="3"/>
  <c r="J6" i="3"/>
  <c r="J7" i="3"/>
  <c r="J5" i="3"/>
  <c r="J10" i="3"/>
  <c r="J12" i="3"/>
  <c r="J14" i="3"/>
  <c r="J15" i="3"/>
  <c r="J16" i="3"/>
  <c r="J18" i="3"/>
  <c r="J20" i="3"/>
  <c r="J21" i="3"/>
  <c r="J22" i="3"/>
  <c r="J24" i="3"/>
  <c r="J25" i="3"/>
  <c r="J26" i="3"/>
  <c r="J28" i="3"/>
  <c r="J30" i="3"/>
  <c r="J32" i="3"/>
  <c r="J33" i="3"/>
  <c r="J35" i="3"/>
  <c r="J36" i="3"/>
  <c r="J38" i="3"/>
  <c r="J39" i="3"/>
  <c r="J41" i="3"/>
  <c r="J45" i="3"/>
  <c r="J46" i="3"/>
  <c r="J47" i="3"/>
  <c r="J48" i="3"/>
  <c r="J49" i="3"/>
  <c r="J57" i="3"/>
  <c r="J58" i="3"/>
  <c r="J59" i="3"/>
  <c r="J60" i="3"/>
  <c r="J61" i="3"/>
  <c r="J62" i="3"/>
  <c r="J68" i="3"/>
  <c r="J71" i="3"/>
  <c r="J73" i="3"/>
  <c r="J75" i="3"/>
  <c r="J83" i="3"/>
  <c r="J84" i="3"/>
  <c r="J88" i="3"/>
  <c r="J89" i="3"/>
  <c r="J90" i="3"/>
  <c r="J91" i="3"/>
  <c r="J92" i="3"/>
  <c r="J93" i="3"/>
  <c r="J94" i="3"/>
  <c r="J103" i="3"/>
  <c r="J106" i="3"/>
  <c r="J107" i="3"/>
  <c r="J110" i="3"/>
  <c r="J111" i="3"/>
  <c r="J112" i="3"/>
  <c r="J113" i="3"/>
  <c r="J114" i="3"/>
  <c r="J119" i="3"/>
  <c r="J121" i="3"/>
  <c r="J122" i="3"/>
  <c r="J124" i="3"/>
  <c r="J125" i="3"/>
  <c r="J126" i="3"/>
  <c r="J127" i="3"/>
  <c r="J131" i="3"/>
  <c r="J132" i="3"/>
  <c r="J134" i="3"/>
  <c r="J135" i="3"/>
  <c r="J138" i="3"/>
  <c r="J139" i="3"/>
  <c r="J142" i="3"/>
  <c r="J143" i="3"/>
  <c r="J147" i="3"/>
  <c r="J150" i="3"/>
  <c r="J154" i="3"/>
  <c r="J155" i="3"/>
  <c r="J156" i="3"/>
  <c r="J159" i="3"/>
  <c r="J160" i="3"/>
  <c r="J161" i="3"/>
  <c r="J162" i="3"/>
  <c r="J164" i="3"/>
  <c r="J165" i="3"/>
  <c r="J170" i="3"/>
  <c r="J171" i="3"/>
  <c r="J172" i="3"/>
  <c r="J173" i="3"/>
  <c r="J174" i="3"/>
  <c r="J175" i="3"/>
  <c r="J179" i="3"/>
  <c r="J184" i="3"/>
  <c r="J189" i="3"/>
  <c r="J190" i="3"/>
  <c r="J191" i="3"/>
  <c r="J193" i="3"/>
  <c r="J194" i="3"/>
  <c r="J197" i="3"/>
  <c r="J196" i="3"/>
  <c r="J198" i="3"/>
  <c r="J201" i="3"/>
  <c r="J202" i="3"/>
  <c r="J204" i="3"/>
  <c r="J205" i="3"/>
  <c r="J206" i="3"/>
  <c r="J210" i="3"/>
  <c r="J211" i="3"/>
  <c r="J212" i="3"/>
  <c r="J214" i="3"/>
  <c r="J215" i="3"/>
  <c r="J3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" i="1"/>
  <c r="AD81" i="3" l="1"/>
  <c r="AD166" i="3"/>
  <c r="AD77" i="3"/>
  <c r="AD64" i="3"/>
  <c r="AD34" i="3"/>
  <c r="AD167" i="3"/>
  <c r="AD95" i="3"/>
  <c r="AD66" i="3"/>
  <c r="AD43" i="3"/>
  <c r="AD8" i="3"/>
  <c r="AD200" i="3"/>
  <c r="AD63" i="3"/>
  <c r="AD76" i="3"/>
  <c r="AD168" i="3"/>
  <c r="AD11" i="3"/>
  <c r="AD52" i="3"/>
  <c r="AD27" i="3"/>
  <c r="AD186" i="3"/>
  <c r="AD146" i="3"/>
  <c r="AD129" i="3"/>
  <c r="AD116" i="3"/>
  <c r="AD136" i="3"/>
  <c r="AD180" i="3"/>
  <c r="AD101" i="3"/>
  <c r="AD29" i="3"/>
  <c r="AD120" i="3"/>
  <c r="AD152" i="3"/>
  <c r="AD104" i="3"/>
  <c r="AD86" i="3"/>
  <c r="AD216" i="3"/>
  <c r="AD97" i="3"/>
  <c r="AD44" i="3"/>
  <c r="AD78" i="3"/>
  <c r="AD55" i="3"/>
  <c r="AD79" i="3"/>
  <c r="AD207" i="3"/>
  <c r="AD195" i="3"/>
  <c r="AD182" i="3"/>
  <c r="AD163" i="3"/>
  <c r="AD74" i="3"/>
  <c r="AD141" i="3"/>
  <c r="AD181" i="3"/>
  <c r="AD148" i="3"/>
  <c r="AD128" i="3"/>
  <c r="AD9" i="3"/>
  <c r="AD108" i="3"/>
  <c r="AD140" i="3"/>
  <c r="AD65" i="3"/>
  <c r="AD69" i="3"/>
  <c r="AD50" i="3"/>
  <c r="AD19" i="3"/>
  <c r="AD17" i="3"/>
  <c r="AD51" i="3"/>
  <c r="AD192" i="3"/>
  <c r="AD176" i="3"/>
  <c r="AD158" i="3"/>
  <c r="AD151" i="3"/>
  <c r="AD137" i="3"/>
  <c r="AD183" i="3"/>
  <c r="AD144" i="3"/>
  <c r="AD85" i="3"/>
  <c r="AD118" i="3"/>
  <c r="AD105" i="3"/>
  <c r="AD72" i="3"/>
  <c r="AD133" i="3"/>
  <c r="AD42" i="3"/>
  <c r="AD13" i="3"/>
  <c r="F382" i="2"/>
  <c r="F395" i="2"/>
  <c r="F153" i="2"/>
  <c r="F13" i="2"/>
  <c r="F126" i="2"/>
  <c r="F159" i="2"/>
  <c r="F150" i="2"/>
  <c r="F15" i="2"/>
  <c r="F154" i="2"/>
  <c r="F160" i="2"/>
  <c r="F433" i="2"/>
  <c r="F444" i="2"/>
  <c r="F31" i="2"/>
  <c r="F86" i="2"/>
  <c r="F156" i="2"/>
  <c r="F162" i="2"/>
  <c r="F460" i="2"/>
  <c r="F759" i="2"/>
  <c r="F674" i="2"/>
  <c r="F262" i="2"/>
  <c r="F8" i="2"/>
  <c r="F102" i="2"/>
  <c r="F157" i="2"/>
  <c r="AD177" i="3"/>
  <c r="AD209" i="3"/>
  <c r="AD203" i="3"/>
  <c r="AD169" i="3"/>
  <c r="AD157" i="3"/>
  <c r="AD70" i="3"/>
  <c r="AD153" i="3"/>
  <c r="AD130" i="3"/>
  <c r="AD56" i="3"/>
  <c r="AD117" i="3"/>
  <c r="AD23" i="3"/>
  <c r="AD99" i="3"/>
  <c r="AD54" i="3"/>
  <c r="AD40" i="3"/>
  <c r="AD31" i="3"/>
  <c r="F758" i="2"/>
  <c r="F754" i="2"/>
  <c r="F750" i="2"/>
  <c r="F746" i="2"/>
  <c r="F742" i="2"/>
  <c r="F738" i="2"/>
  <c r="F734" i="2"/>
  <c r="F730" i="2"/>
  <c r="F726" i="2"/>
  <c r="F722" i="2"/>
  <c r="F718" i="2"/>
  <c r="F714" i="2"/>
  <c r="F710" i="2"/>
  <c r="F706" i="2"/>
  <c r="F702" i="2"/>
  <c r="F698" i="2"/>
  <c r="F694" i="2"/>
  <c r="F689" i="2"/>
  <c r="F683" i="2"/>
  <c r="F678" i="2"/>
  <c r="F757" i="2"/>
  <c r="F753" i="2"/>
  <c r="F749" i="2"/>
  <c r="F745" i="2"/>
  <c r="F741" i="2"/>
  <c r="F737" i="2"/>
  <c r="F733" i="2"/>
  <c r="F729" i="2"/>
  <c r="F725" i="2"/>
  <c r="F721" i="2"/>
  <c r="F717" i="2"/>
  <c r="F713" i="2"/>
  <c r="F709" i="2"/>
  <c r="F705" i="2"/>
  <c r="F701" i="2"/>
  <c r="F697" i="2"/>
  <c r="F693" i="2"/>
  <c r="F687" i="2"/>
  <c r="F682" i="2"/>
  <c r="F226" i="2"/>
  <c r="F5" i="2"/>
  <c r="F9" i="2"/>
  <c r="F14" i="2"/>
  <c r="F19" i="2"/>
  <c r="F23" i="2"/>
  <c r="F27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8" i="2"/>
  <c r="F92" i="2"/>
  <c r="F96" i="2"/>
  <c r="F100" i="2"/>
  <c r="F105" i="2"/>
  <c r="F109" i="2"/>
  <c r="F113" i="2"/>
  <c r="F117" i="2"/>
  <c r="F121" i="2"/>
  <c r="F125" i="2"/>
  <c r="F131" i="2"/>
  <c r="F135" i="2"/>
  <c r="F139" i="2"/>
  <c r="F143" i="2"/>
  <c r="F147" i="2"/>
  <c r="F151" i="2"/>
  <c r="F158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32" i="2"/>
  <c r="F236" i="2"/>
  <c r="F240" i="2"/>
  <c r="F244" i="2"/>
  <c r="F248" i="2"/>
  <c r="F252" i="2"/>
  <c r="F256" i="2"/>
  <c r="F260" i="2"/>
  <c r="F264" i="2"/>
  <c r="F268" i="2"/>
  <c r="F272" i="2"/>
  <c r="F276" i="2"/>
  <c r="F280" i="2"/>
  <c r="F284" i="2"/>
  <c r="F288" i="2"/>
  <c r="F292" i="2"/>
  <c r="F296" i="2"/>
  <c r="F300" i="2"/>
  <c r="F304" i="2"/>
  <c r="F308" i="2"/>
  <c r="F312" i="2"/>
  <c r="F316" i="2"/>
  <c r="F320" i="2"/>
  <c r="F324" i="2"/>
  <c r="F328" i="2"/>
  <c r="F332" i="2"/>
  <c r="F517" i="2"/>
  <c r="F2" i="2"/>
  <c r="F6" i="2"/>
  <c r="F10" i="2"/>
  <c r="F16" i="2"/>
  <c r="F20" i="2"/>
  <c r="F24" i="2"/>
  <c r="F28" i="2"/>
  <c r="F32" i="2"/>
  <c r="F36" i="2"/>
  <c r="F40" i="2"/>
  <c r="F44" i="2"/>
  <c r="F48" i="2"/>
  <c r="F52" i="2"/>
  <c r="F56" i="2"/>
  <c r="F60" i="2"/>
  <c r="F64" i="2"/>
  <c r="F68" i="2"/>
  <c r="F72" i="2"/>
  <c r="F76" i="2"/>
  <c r="F80" i="2"/>
  <c r="F84" i="2"/>
  <c r="F89" i="2"/>
  <c r="F93" i="2"/>
  <c r="F97" i="2"/>
  <c r="F101" i="2"/>
  <c r="F106" i="2"/>
  <c r="F110" i="2"/>
  <c r="F114" i="2"/>
  <c r="F118" i="2"/>
  <c r="F122" i="2"/>
  <c r="F128" i="2"/>
  <c r="F132" i="2"/>
  <c r="F136" i="2"/>
  <c r="F140" i="2"/>
  <c r="F144" i="2"/>
  <c r="F148" i="2"/>
  <c r="F152" i="2"/>
  <c r="F161" i="2"/>
  <c r="F166" i="2"/>
  <c r="F170" i="2"/>
  <c r="F174" i="2"/>
  <c r="F178" i="2"/>
  <c r="F182" i="2"/>
  <c r="F186" i="2"/>
  <c r="F190" i="2"/>
  <c r="F194" i="2"/>
  <c r="F198" i="2"/>
  <c r="F202" i="2"/>
  <c r="F206" i="2"/>
  <c r="F210" i="2"/>
  <c r="F214" i="2"/>
  <c r="F218" i="2"/>
  <c r="F222" i="2"/>
  <c r="F229" i="2"/>
  <c r="F233" i="2"/>
  <c r="F237" i="2"/>
  <c r="F241" i="2"/>
  <c r="F245" i="2"/>
  <c r="F249" i="2"/>
  <c r="F253" i="2"/>
  <c r="F257" i="2"/>
  <c r="F261" i="2"/>
  <c r="F265" i="2"/>
  <c r="F269" i="2"/>
  <c r="F273" i="2"/>
  <c r="F277" i="2"/>
  <c r="F281" i="2"/>
  <c r="F285" i="2"/>
  <c r="F289" i="2"/>
  <c r="F293" i="2"/>
  <c r="F297" i="2"/>
  <c r="F301" i="2"/>
  <c r="F305" i="2"/>
  <c r="F309" i="2"/>
  <c r="F313" i="2"/>
  <c r="F317" i="2"/>
  <c r="F321" i="2"/>
  <c r="F325" i="2"/>
  <c r="F329" i="2"/>
  <c r="F333" i="2"/>
  <c r="F337" i="2"/>
  <c r="F341" i="2"/>
  <c r="F345" i="2"/>
  <c r="F349" i="2"/>
  <c r="F228" i="2"/>
  <c r="F3" i="2"/>
  <c r="F7" i="2"/>
  <c r="F11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90" i="2"/>
  <c r="F94" i="2"/>
  <c r="F98" i="2"/>
  <c r="F103" i="2"/>
  <c r="F107" i="2"/>
  <c r="F111" i="2"/>
  <c r="F115" i="2"/>
  <c r="F119" i="2"/>
  <c r="F123" i="2"/>
  <c r="F129" i="2"/>
  <c r="F133" i="2"/>
  <c r="F137" i="2"/>
  <c r="F141" i="2"/>
  <c r="F145" i="2"/>
  <c r="F14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30" i="2"/>
  <c r="F234" i="2"/>
  <c r="F238" i="2"/>
  <c r="F242" i="2"/>
  <c r="F246" i="2"/>
  <c r="F250" i="2"/>
  <c r="F254" i="2"/>
  <c r="F258" i="2"/>
  <c r="F266" i="2"/>
  <c r="F270" i="2"/>
  <c r="F274" i="2"/>
  <c r="F278" i="2"/>
  <c r="F282" i="2"/>
  <c r="F286" i="2"/>
  <c r="F290" i="2"/>
  <c r="F294" i="2"/>
  <c r="F298" i="2"/>
  <c r="F302" i="2"/>
  <c r="F306" i="2"/>
  <c r="F310" i="2"/>
  <c r="F314" i="2"/>
  <c r="F318" i="2"/>
  <c r="F322" i="2"/>
  <c r="F326" i="2"/>
  <c r="F330" i="2"/>
  <c r="F334" i="2"/>
  <c r="F338" i="2"/>
  <c r="F342" i="2"/>
  <c r="F346" i="2"/>
  <c r="F227" i="2"/>
  <c r="F127" i="2"/>
  <c r="F4" i="2"/>
  <c r="F12" i="2"/>
  <c r="F18" i="2"/>
  <c r="F22" i="2"/>
  <c r="F26" i="2"/>
  <c r="F30" i="2"/>
  <c r="F34" i="2"/>
  <c r="F38" i="2"/>
  <c r="F42" i="2"/>
  <c r="F46" i="2"/>
  <c r="F50" i="2"/>
  <c r="F54" i="2"/>
  <c r="F58" i="2"/>
  <c r="F62" i="2"/>
  <c r="F66" i="2"/>
  <c r="F70" i="2"/>
  <c r="F74" i="2"/>
  <c r="F78" i="2"/>
  <c r="F82" i="2"/>
  <c r="F87" i="2"/>
  <c r="F91" i="2"/>
  <c r="F95" i="2"/>
  <c r="F99" i="2"/>
  <c r="F104" i="2"/>
  <c r="F108" i="2"/>
  <c r="F112" i="2"/>
  <c r="F116" i="2"/>
  <c r="F120" i="2"/>
  <c r="F124" i="2"/>
  <c r="F130" i="2"/>
  <c r="F134" i="2"/>
  <c r="F138" i="2"/>
  <c r="F142" i="2"/>
  <c r="F146" i="2"/>
  <c r="F155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31" i="2"/>
  <c r="F235" i="2"/>
  <c r="F239" i="2"/>
  <c r="F243" i="2"/>
  <c r="F247" i="2"/>
  <c r="F251" i="2"/>
  <c r="F255" i="2"/>
  <c r="F259" i="2"/>
  <c r="F263" i="2"/>
  <c r="F267" i="2"/>
  <c r="F271" i="2"/>
  <c r="F275" i="2"/>
  <c r="F279" i="2"/>
  <c r="F283" i="2"/>
  <c r="F287" i="2"/>
  <c r="F291" i="2"/>
  <c r="F295" i="2"/>
  <c r="F299" i="2"/>
  <c r="F303" i="2"/>
  <c r="F307" i="2"/>
  <c r="F311" i="2"/>
  <c r="F315" i="2"/>
  <c r="F319" i="2"/>
  <c r="F323" i="2"/>
  <c r="F327" i="2"/>
  <c r="F331" i="2"/>
  <c r="F335" i="2"/>
  <c r="F339" i="2"/>
  <c r="F343" i="2"/>
  <c r="F347" i="2"/>
  <c r="F351" i="2"/>
  <c r="F355" i="2"/>
  <c r="F348" i="2"/>
  <c r="F354" i="2"/>
  <c r="F359" i="2"/>
  <c r="F363" i="2"/>
  <c r="F367" i="2"/>
  <c r="F371" i="2"/>
  <c r="F375" i="2"/>
  <c r="F379" i="2"/>
  <c r="F384" i="2"/>
  <c r="F388" i="2"/>
  <c r="F392" i="2"/>
  <c r="F397" i="2"/>
  <c r="F401" i="2"/>
  <c r="F405" i="2"/>
  <c r="F409" i="2"/>
  <c r="F413" i="2"/>
  <c r="F417" i="2"/>
  <c r="F421" i="2"/>
  <c r="F425" i="2"/>
  <c r="F429" i="2"/>
  <c r="F434" i="2"/>
  <c r="F438" i="2"/>
  <c r="F442" i="2"/>
  <c r="F446" i="2"/>
  <c r="F450" i="2"/>
  <c r="F454" i="2"/>
  <c r="F458" i="2"/>
  <c r="F463" i="2"/>
  <c r="F467" i="2"/>
  <c r="F471" i="2"/>
  <c r="F475" i="2"/>
  <c r="F479" i="2"/>
  <c r="F483" i="2"/>
  <c r="F487" i="2"/>
  <c r="F491" i="2"/>
  <c r="F495" i="2"/>
  <c r="F499" i="2"/>
  <c r="F503" i="2"/>
  <c r="F507" i="2"/>
  <c r="F511" i="2"/>
  <c r="F515" i="2"/>
  <c r="F520" i="2"/>
  <c r="F524" i="2"/>
  <c r="F528" i="2"/>
  <c r="F532" i="2"/>
  <c r="F536" i="2"/>
  <c r="F540" i="2"/>
  <c r="F544" i="2"/>
  <c r="F548" i="2"/>
  <c r="F552" i="2"/>
  <c r="F556" i="2"/>
  <c r="F560" i="2"/>
  <c r="F564" i="2"/>
  <c r="F568" i="2"/>
  <c r="F572" i="2"/>
  <c r="F576" i="2"/>
  <c r="F580" i="2"/>
  <c r="F584" i="2"/>
  <c r="F588" i="2"/>
  <c r="F592" i="2"/>
  <c r="F596" i="2"/>
  <c r="F600" i="2"/>
  <c r="F604" i="2"/>
  <c r="F608" i="2"/>
  <c r="F612" i="2"/>
  <c r="F616" i="2"/>
  <c r="F620" i="2"/>
  <c r="F624" i="2"/>
  <c r="F628" i="2"/>
  <c r="F632" i="2"/>
  <c r="F636" i="2"/>
  <c r="F640" i="2"/>
  <c r="F644" i="2"/>
  <c r="F648" i="2"/>
  <c r="F652" i="2"/>
  <c r="F656" i="2"/>
  <c r="F660" i="2"/>
  <c r="F664" i="2"/>
  <c r="F668" i="2"/>
  <c r="F672" i="2"/>
  <c r="F676" i="2"/>
  <c r="F680" i="2"/>
  <c r="F684" i="2"/>
  <c r="F688" i="2"/>
  <c r="F692" i="2"/>
  <c r="F336" i="2"/>
  <c r="F350" i="2"/>
  <c r="F356" i="2"/>
  <c r="F360" i="2"/>
  <c r="F364" i="2"/>
  <c r="F368" i="2"/>
  <c r="F372" i="2"/>
  <c r="F376" i="2"/>
  <c r="F380" i="2"/>
  <c r="F385" i="2"/>
  <c r="F389" i="2"/>
  <c r="F393" i="2"/>
  <c r="F398" i="2"/>
  <c r="F402" i="2"/>
  <c r="F406" i="2"/>
  <c r="F410" i="2"/>
  <c r="F414" i="2"/>
  <c r="F418" i="2"/>
  <c r="F422" i="2"/>
  <c r="F426" i="2"/>
  <c r="F430" i="2"/>
  <c r="F435" i="2"/>
  <c r="F439" i="2"/>
  <c r="F443" i="2"/>
  <c r="F447" i="2"/>
  <c r="F451" i="2"/>
  <c r="F455" i="2"/>
  <c r="F459" i="2"/>
  <c r="F464" i="2"/>
  <c r="F468" i="2"/>
  <c r="F472" i="2"/>
  <c r="F476" i="2"/>
  <c r="F480" i="2"/>
  <c r="F484" i="2"/>
  <c r="F488" i="2"/>
  <c r="F492" i="2"/>
  <c r="F496" i="2"/>
  <c r="F500" i="2"/>
  <c r="F504" i="2"/>
  <c r="F508" i="2"/>
  <c r="F512" i="2"/>
  <c r="F516" i="2"/>
  <c r="F521" i="2"/>
  <c r="F525" i="2"/>
  <c r="F529" i="2"/>
  <c r="F533" i="2"/>
  <c r="F537" i="2"/>
  <c r="F541" i="2"/>
  <c r="F545" i="2"/>
  <c r="F549" i="2"/>
  <c r="F553" i="2"/>
  <c r="F557" i="2"/>
  <c r="F561" i="2"/>
  <c r="F565" i="2"/>
  <c r="F569" i="2"/>
  <c r="F573" i="2"/>
  <c r="F577" i="2"/>
  <c r="F581" i="2"/>
  <c r="F585" i="2"/>
  <c r="F589" i="2"/>
  <c r="F593" i="2"/>
  <c r="F597" i="2"/>
  <c r="F601" i="2"/>
  <c r="F605" i="2"/>
  <c r="F609" i="2"/>
  <c r="F613" i="2"/>
  <c r="F617" i="2"/>
  <c r="F621" i="2"/>
  <c r="F625" i="2"/>
  <c r="F629" i="2"/>
  <c r="F633" i="2"/>
  <c r="F637" i="2"/>
  <c r="F641" i="2"/>
  <c r="F645" i="2"/>
  <c r="F649" i="2"/>
  <c r="F653" i="2"/>
  <c r="F657" i="2"/>
  <c r="F661" i="2"/>
  <c r="F665" i="2"/>
  <c r="F669" i="2"/>
  <c r="F673" i="2"/>
  <c r="F677" i="2"/>
  <c r="F340" i="2"/>
  <c r="F352" i="2"/>
  <c r="F357" i="2"/>
  <c r="F361" i="2"/>
  <c r="F365" i="2"/>
  <c r="F369" i="2"/>
  <c r="F373" i="2"/>
  <c r="F377" i="2"/>
  <c r="F381" i="2"/>
  <c r="F386" i="2"/>
  <c r="F390" i="2"/>
  <c r="F394" i="2"/>
  <c r="F399" i="2"/>
  <c r="F403" i="2"/>
  <c r="F407" i="2"/>
  <c r="F411" i="2"/>
  <c r="F415" i="2"/>
  <c r="F419" i="2"/>
  <c r="F423" i="2"/>
  <c r="F427" i="2"/>
  <c r="F431" i="2"/>
  <c r="F436" i="2"/>
  <c r="F440" i="2"/>
  <c r="F448" i="2"/>
  <c r="F452" i="2"/>
  <c r="F456" i="2"/>
  <c r="F461" i="2"/>
  <c r="F465" i="2"/>
  <c r="F469" i="2"/>
  <c r="F473" i="2"/>
  <c r="F477" i="2"/>
  <c r="F481" i="2"/>
  <c r="F485" i="2"/>
  <c r="F489" i="2"/>
  <c r="F493" i="2"/>
  <c r="F497" i="2"/>
  <c r="F501" i="2"/>
  <c r="F505" i="2"/>
  <c r="F509" i="2"/>
  <c r="F513" i="2"/>
  <c r="F518" i="2"/>
  <c r="F522" i="2"/>
  <c r="F526" i="2"/>
  <c r="F530" i="2"/>
  <c r="F534" i="2"/>
  <c r="F538" i="2"/>
  <c r="F542" i="2"/>
  <c r="F546" i="2"/>
  <c r="F550" i="2"/>
  <c r="F554" i="2"/>
  <c r="F558" i="2"/>
  <c r="F562" i="2"/>
  <c r="F566" i="2"/>
  <c r="F570" i="2"/>
  <c r="F574" i="2"/>
  <c r="F578" i="2"/>
  <c r="F582" i="2"/>
  <c r="F586" i="2"/>
  <c r="F590" i="2"/>
  <c r="F594" i="2"/>
  <c r="F598" i="2"/>
  <c r="F602" i="2"/>
  <c r="F606" i="2"/>
  <c r="F610" i="2"/>
  <c r="F614" i="2"/>
  <c r="F618" i="2"/>
  <c r="F622" i="2"/>
  <c r="F626" i="2"/>
  <c r="F630" i="2"/>
  <c r="F634" i="2"/>
  <c r="F638" i="2"/>
  <c r="F642" i="2"/>
  <c r="F646" i="2"/>
  <c r="F650" i="2"/>
  <c r="F654" i="2"/>
  <c r="F658" i="2"/>
  <c r="F662" i="2"/>
  <c r="F666" i="2"/>
  <c r="F670" i="2"/>
  <c r="F344" i="2"/>
  <c r="F353" i="2"/>
  <c r="F358" i="2"/>
  <c r="F362" i="2"/>
  <c r="F366" i="2"/>
  <c r="F370" i="2"/>
  <c r="F374" i="2"/>
  <c r="F378" i="2"/>
  <c r="F383" i="2"/>
  <c r="F387" i="2"/>
  <c r="F391" i="2"/>
  <c r="F396" i="2"/>
  <c r="F400" i="2"/>
  <c r="F404" i="2"/>
  <c r="F408" i="2"/>
  <c r="F412" i="2"/>
  <c r="F416" i="2"/>
  <c r="F420" i="2"/>
  <c r="F424" i="2"/>
  <c r="F428" i="2"/>
  <c r="F432" i="2"/>
  <c r="F437" i="2"/>
  <c r="F441" i="2"/>
  <c r="F445" i="2"/>
  <c r="F449" i="2"/>
  <c r="F453" i="2"/>
  <c r="F457" i="2"/>
  <c r="F462" i="2"/>
  <c r="F466" i="2"/>
  <c r="F470" i="2"/>
  <c r="F474" i="2"/>
  <c r="F478" i="2"/>
  <c r="F482" i="2"/>
  <c r="F486" i="2"/>
  <c r="F490" i="2"/>
  <c r="F494" i="2"/>
  <c r="F498" i="2"/>
  <c r="F502" i="2"/>
  <c r="F506" i="2"/>
  <c r="F510" i="2"/>
  <c r="F514" i="2"/>
  <c r="F519" i="2"/>
  <c r="F523" i="2"/>
  <c r="F527" i="2"/>
  <c r="F531" i="2"/>
  <c r="F535" i="2"/>
  <c r="F539" i="2"/>
  <c r="F543" i="2"/>
  <c r="F547" i="2"/>
  <c r="F551" i="2"/>
  <c r="F555" i="2"/>
  <c r="F559" i="2"/>
  <c r="F563" i="2"/>
  <c r="F567" i="2"/>
  <c r="F571" i="2"/>
  <c r="F575" i="2"/>
  <c r="F579" i="2"/>
  <c r="F583" i="2"/>
  <c r="F587" i="2"/>
  <c r="F591" i="2"/>
  <c r="F595" i="2"/>
  <c r="F599" i="2"/>
  <c r="F603" i="2"/>
  <c r="F607" i="2"/>
  <c r="F611" i="2"/>
  <c r="F615" i="2"/>
  <c r="F619" i="2"/>
  <c r="F623" i="2"/>
  <c r="F627" i="2"/>
  <c r="F631" i="2"/>
  <c r="F635" i="2"/>
  <c r="F639" i="2"/>
  <c r="F643" i="2"/>
  <c r="F647" i="2"/>
  <c r="F651" i="2"/>
  <c r="F655" i="2"/>
  <c r="F659" i="2"/>
  <c r="F663" i="2"/>
  <c r="F667" i="2"/>
  <c r="F671" i="2"/>
  <c r="F675" i="2"/>
  <c r="F756" i="2"/>
  <c r="F752" i="2"/>
  <c r="F748" i="2"/>
  <c r="F744" i="2"/>
  <c r="F740" i="2"/>
  <c r="F736" i="2"/>
  <c r="F732" i="2"/>
  <c r="F728" i="2"/>
  <c r="F724" i="2"/>
  <c r="F720" i="2"/>
  <c r="F716" i="2"/>
  <c r="F712" i="2"/>
  <c r="F708" i="2"/>
  <c r="F704" i="2"/>
  <c r="F700" i="2"/>
  <c r="F696" i="2"/>
  <c r="F691" i="2"/>
  <c r="F686" i="2"/>
  <c r="F681" i="2"/>
  <c r="F755" i="2"/>
  <c r="F751" i="2"/>
  <c r="F747" i="2"/>
  <c r="F743" i="2"/>
  <c r="F739" i="2"/>
  <c r="F735" i="2"/>
  <c r="F731" i="2"/>
  <c r="F727" i="2"/>
  <c r="F723" i="2"/>
  <c r="F719" i="2"/>
  <c r="F715" i="2"/>
  <c r="F711" i="2"/>
  <c r="F707" i="2"/>
  <c r="F703" i="2"/>
  <c r="F699" i="2"/>
  <c r="F695" i="2"/>
  <c r="F690" i="2"/>
  <c r="F685" i="2"/>
  <c r="F679" i="2"/>
  <c r="AD80" i="3"/>
  <c r="AD67" i="3"/>
  <c r="K178" i="3"/>
  <c r="AD178" i="3" s="1"/>
  <c r="K199" i="3"/>
  <c r="AD199" i="3" s="1"/>
  <c r="K185" i="3"/>
  <c r="AD185" i="3" s="1"/>
  <c r="K87" i="3"/>
  <c r="AD87" i="3" s="1"/>
  <c r="K53" i="3"/>
  <c r="AD53" i="3" s="1"/>
  <c r="K123" i="3"/>
  <c r="AD123" i="3" s="1"/>
  <c r="B105" i="9"/>
  <c r="A105" i="9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" i="1"/>
  <c r="B36" i="9"/>
  <c r="B35" i="9"/>
  <c r="B34" i="9"/>
  <c r="B33" i="9"/>
  <c r="B438" i="1"/>
  <c r="B2377" i="1"/>
  <c r="B1306" i="1"/>
  <c r="B1180" i="1"/>
  <c r="B1179" i="1"/>
  <c r="B976" i="1"/>
  <c r="B1185" i="1"/>
  <c r="B1181" i="1"/>
  <c r="B1000" i="1"/>
  <c r="B534" i="1"/>
  <c r="B528" i="1"/>
  <c r="B1032" i="1"/>
  <c r="B2557" i="1"/>
  <c r="B2296" i="1"/>
  <c r="B246" i="1"/>
  <c r="B1635" i="1"/>
  <c r="B274" i="1"/>
  <c r="B1586" i="1"/>
  <c r="B988" i="1"/>
  <c r="B1807" i="1"/>
  <c r="B2554" i="1"/>
  <c r="B1243" i="1"/>
  <c r="B1901" i="1"/>
  <c r="B103" i="1"/>
  <c r="B1488" i="1"/>
  <c r="B2018" i="1"/>
  <c r="B44" i="1"/>
  <c r="B1514" i="1"/>
  <c r="B2439" i="1"/>
  <c r="B4" i="1"/>
  <c r="B1906" i="1"/>
  <c r="B324" i="1"/>
  <c r="B9" i="1"/>
  <c r="B193" i="1"/>
  <c r="B1480" i="1"/>
  <c r="B1466" i="1"/>
  <c r="B1513" i="1"/>
  <c r="B1824" i="1"/>
  <c r="B2050" i="1"/>
  <c r="B83" i="1"/>
  <c r="B1104" i="1"/>
  <c r="B410" i="1"/>
  <c r="B408" i="1"/>
  <c r="B972" i="1"/>
  <c r="B287" i="1"/>
  <c r="B1168" i="1"/>
  <c r="B1169" i="1"/>
  <c r="B847" i="1"/>
  <c r="B778" i="1"/>
  <c r="B777" i="1"/>
  <c r="B1167" i="1"/>
  <c r="B350" i="1"/>
  <c r="B1661" i="1"/>
  <c r="B1784" i="1"/>
  <c r="B967" i="1"/>
  <c r="B1340" i="1"/>
  <c r="B226" i="1"/>
  <c r="B1757" i="1"/>
  <c r="B2399" i="1"/>
  <c r="B1400" i="1"/>
  <c r="B2525" i="1"/>
  <c r="B1568" i="1"/>
  <c r="B1795" i="1"/>
  <c r="B389" i="1"/>
  <c r="B98" i="1"/>
  <c r="B99" i="1"/>
  <c r="B2612" i="1"/>
  <c r="B2030" i="1"/>
  <c r="B791" i="1"/>
  <c r="B171" i="1"/>
  <c r="B170" i="1"/>
  <c r="B323" i="1"/>
  <c r="B1637" i="1"/>
  <c r="B1170" i="1"/>
  <c r="B2602" i="1"/>
  <c r="B948" i="1"/>
  <c r="B2039" i="1"/>
  <c r="B1991" i="1"/>
  <c r="B2311" i="1"/>
  <c r="B1698" i="1"/>
  <c r="B1165" i="1"/>
  <c r="B1143" i="1"/>
  <c r="B2087" i="1"/>
  <c r="B359" i="1"/>
  <c r="B2084" i="1"/>
  <c r="B1166" i="1"/>
  <c r="B2057" i="1"/>
  <c r="B1485" i="1"/>
  <c r="B45" i="1"/>
  <c r="B5" i="1"/>
  <c r="B214" i="1"/>
  <c r="B2041" i="1"/>
  <c r="B205" i="1"/>
  <c r="B10" i="1"/>
  <c r="B155" i="1"/>
  <c r="B1952" i="1"/>
  <c r="B313" i="1"/>
  <c r="B1476" i="1"/>
  <c r="B1474" i="1"/>
  <c r="B59" i="1"/>
  <c r="B2287" i="1"/>
  <c r="B797" i="1"/>
  <c r="B1741" i="1"/>
  <c r="B2543" i="1"/>
  <c r="B1526" i="1"/>
  <c r="B1038" i="1"/>
  <c r="B1206" i="1"/>
  <c r="B641" i="1"/>
  <c r="B642" i="1"/>
  <c r="B643" i="1"/>
  <c r="B1569" i="1"/>
  <c r="B1244" i="1"/>
  <c r="B1860" i="1"/>
  <c r="B712" i="1"/>
  <c r="B1709" i="1"/>
  <c r="B1771" i="1"/>
  <c r="B121" i="1"/>
  <c r="B36" i="1"/>
  <c r="B2365" i="1"/>
  <c r="B752" i="1"/>
  <c r="B703" i="1"/>
  <c r="B2363" i="1"/>
  <c r="B677" i="1"/>
  <c r="B784" i="1"/>
  <c r="B223" i="1"/>
  <c r="B2505" i="1"/>
  <c r="B930" i="1"/>
  <c r="B790" i="1"/>
  <c r="B789" i="1"/>
  <c r="B2117" i="1"/>
  <c r="B1517" i="1"/>
  <c r="B2601" i="1"/>
  <c r="B1231" i="1"/>
  <c r="B807" i="1"/>
  <c r="B491" i="1"/>
  <c r="B1123" i="1"/>
  <c r="B572" i="1"/>
  <c r="B571" i="1"/>
  <c r="B581" i="1"/>
  <c r="B2539" i="1"/>
  <c r="B2171" i="1"/>
  <c r="B1786" i="1"/>
  <c r="B1874" i="1"/>
  <c r="B300" i="1"/>
  <c r="B1124" i="1"/>
  <c r="B990" i="1"/>
  <c r="B834" i="1"/>
  <c r="B1778" i="1"/>
  <c r="B1775" i="1"/>
  <c r="B63" i="1"/>
  <c r="B2161" i="1"/>
  <c r="B2131" i="1"/>
  <c r="B1122" i="1"/>
  <c r="B197" i="1"/>
  <c r="B312" i="1"/>
  <c r="B758" i="1"/>
  <c r="B2369" i="1"/>
  <c r="B2526" i="1"/>
  <c r="B443" i="1"/>
  <c r="B506" i="1"/>
  <c r="B795" i="1"/>
  <c r="B885" i="1"/>
  <c r="B884" i="1"/>
  <c r="B883" i="1"/>
  <c r="B882" i="1"/>
  <c r="B1043" i="1"/>
  <c r="B1232" i="1"/>
  <c r="B620" i="1"/>
  <c r="B1256" i="1"/>
  <c r="B492" i="1"/>
  <c r="B476" i="1"/>
  <c r="B826" i="1"/>
  <c r="B1521" i="1"/>
  <c r="B1518" i="1"/>
  <c r="B1285" i="1"/>
  <c r="B672" i="1"/>
  <c r="B660" i="1"/>
  <c r="B2063" i="1"/>
  <c r="B846" i="1"/>
  <c r="B1499" i="1"/>
  <c r="B2024" i="1"/>
  <c r="B2312" i="1"/>
  <c r="B1591" i="1"/>
  <c r="B1099" i="1"/>
  <c r="B986" i="1"/>
  <c r="B1519" i="1"/>
  <c r="B112" i="1"/>
  <c r="B140" i="1"/>
  <c r="B1235" i="1"/>
  <c r="B845" i="1"/>
  <c r="B844" i="1"/>
  <c r="B1816" i="1"/>
  <c r="B1542" i="1"/>
  <c r="B2626" i="1"/>
  <c r="B2627" i="1"/>
  <c r="B496" i="1"/>
  <c r="B431" i="1"/>
  <c r="B1447" i="1"/>
  <c r="B2480" i="1"/>
  <c r="B2376" i="1"/>
  <c r="B2284" i="1"/>
  <c r="B377" i="1"/>
  <c r="B1920" i="1"/>
  <c r="B1878" i="1"/>
  <c r="B299" i="1"/>
  <c r="B2428" i="1"/>
  <c r="B1971" i="1"/>
  <c r="B692" i="1"/>
  <c r="B1374" i="1"/>
  <c r="B1688" i="1"/>
  <c r="B1987" i="1"/>
  <c r="B418" i="1"/>
  <c r="B127" i="1"/>
  <c r="B2531" i="1"/>
  <c r="B1498" i="1"/>
  <c r="B526" i="1"/>
  <c r="B525" i="1"/>
  <c r="B2459" i="1"/>
  <c r="B1728" i="1"/>
  <c r="B1210" i="1"/>
  <c r="B2009" i="1"/>
  <c r="B2551" i="1"/>
  <c r="B236" i="1"/>
  <c r="B399" i="1"/>
  <c r="B398" i="1"/>
  <c r="B397" i="1"/>
  <c r="B2010" i="1"/>
  <c r="B2082" i="1"/>
  <c r="B390" i="1"/>
  <c r="B1762" i="1"/>
  <c r="B427" i="1"/>
  <c r="B671" i="1"/>
  <c r="B1929" i="1"/>
  <c r="B1801" i="1"/>
  <c r="B247" i="1"/>
  <c r="B384" i="1"/>
  <c r="B375" i="1"/>
  <c r="B1508" i="1"/>
  <c r="B1462" i="1"/>
  <c r="B64" i="1"/>
  <c r="B1208" i="1"/>
  <c r="B2255" i="1"/>
  <c r="B1163" i="1"/>
  <c r="B1592" i="1"/>
  <c r="B2585" i="1"/>
  <c r="B2170" i="1"/>
  <c r="B2089" i="1"/>
  <c r="B779" i="1"/>
  <c r="B360" i="1"/>
  <c r="B1960" i="1"/>
  <c r="B1389" i="1"/>
  <c r="B361" i="1"/>
  <c r="B2479" i="1"/>
  <c r="B827" i="1"/>
  <c r="B700" i="1"/>
  <c r="B2252" i="1"/>
  <c r="B1964" i="1"/>
  <c r="B664" i="1"/>
  <c r="B2213" i="1"/>
  <c r="B346" i="1"/>
  <c r="B870" i="1"/>
  <c r="B927" i="1"/>
  <c r="B783" i="1"/>
  <c r="B987" i="1"/>
  <c r="B964" i="1"/>
  <c r="B950" i="1"/>
  <c r="B954" i="1"/>
  <c r="B879" i="1"/>
  <c r="B1089" i="1"/>
  <c r="B994" i="1"/>
  <c r="B1275" i="1"/>
  <c r="B1274" i="1"/>
  <c r="B1276" i="1"/>
  <c r="B294" i="1"/>
  <c r="B1186" i="1"/>
  <c r="B1852" i="1"/>
  <c r="B381" i="1"/>
  <c r="B2571" i="1"/>
  <c r="B1239" i="1"/>
  <c r="B1559" i="1"/>
  <c r="B1694" i="1"/>
  <c r="B1839" i="1"/>
  <c r="B1312" i="1"/>
  <c r="B966" i="1"/>
  <c r="B1948" i="1"/>
  <c r="B1207" i="1"/>
  <c r="B1828" i="1"/>
  <c r="B251" i="1"/>
  <c r="B425" i="1"/>
  <c r="B1799" i="1"/>
  <c r="B441" i="1"/>
  <c r="B555" i="1"/>
  <c r="B1853" i="1"/>
  <c r="B855" i="1"/>
  <c r="B923" i="1"/>
  <c r="B2096" i="1"/>
  <c r="B544" i="1"/>
  <c r="B1299" i="1"/>
  <c r="B1025" i="1"/>
  <c r="B456" i="1"/>
  <c r="B1977" i="1"/>
  <c r="B17" i="1"/>
  <c r="B120" i="1"/>
  <c r="B709" i="1"/>
  <c r="B2046" i="1"/>
  <c r="B143" i="1"/>
  <c r="B2040" i="1"/>
  <c r="B1783" i="1"/>
  <c r="B1772" i="1"/>
  <c r="B1428" i="1"/>
  <c r="B2379" i="1"/>
  <c r="B675" i="1"/>
  <c r="B674" i="1"/>
  <c r="B1393" i="1"/>
  <c r="B717" i="1"/>
  <c r="B1631" i="1"/>
  <c r="B2283" i="1"/>
  <c r="B933" i="1"/>
  <c r="B2184" i="1"/>
  <c r="B2245" i="1"/>
  <c r="B2289" i="1"/>
  <c r="B1131" i="1"/>
  <c r="B2023" i="1"/>
  <c r="B2621" i="1"/>
  <c r="B607" i="1"/>
  <c r="B2264" i="1"/>
  <c r="B218" i="1"/>
  <c r="B1047" i="1"/>
  <c r="B665" i="1"/>
  <c r="B1753" i="1"/>
  <c r="B1946" i="1"/>
  <c r="B76" i="1"/>
  <c r="B2156" i="1"/>
  <c r="B2128" i="1"/>
  <c r="B2127" i="1"/>
  <c r="B736" i="1"/>
  <c r="B1137" i="1"/>
  <c r="B1836" i="1"/>
  <c r="B2126" i="1"/>
  <c r="B285" i="1"/>
  <c r="B1756" i="1"/>
  <c r="B2610" i="1"/>
  <c r="B659" i="1"/>
  <c r="B605" i="1"/>
  <c r="B1829" i="1"/>
  <c r="B1670" i="1"/>
  <c r="B1138" i="1"/>
  <c r="B453" i="1"/>
  <c r="B452" i="1"/>
  <c r="B1797" i="1"/>
  <c r="B252" i="1"/>
  <c r="B2038" i="1"/>
  <c r="B270" i="1"/>
  <c r="B239" i="1"/>
  <c r="B2268" i="1"/>
  <c r="B980" i="1"/>
  <c r="B2624" i="1"/>
  <c r="B602" i="1"/>
  <c r="B330" i="1"/>
  <c r="B1075" i="1"/>
  <c r="B2583" i="1"/>
  <c r="B1626" i="1"/>
  <c r="B392" i="1"/>
  <c r="B2450" i="1"/>
  <c r="B2458" i="1"/>
  <c r="B716" i="1"/>
  <c r="B2097" i="1"/>
  <c r="B2372" i="1"/>
  <c r="B428" i="1"/>
  <c r="B753" i="1"/>
  <c r="B331" i="1"/>
  <c r="B1297" i="1"/>
  <c r="B2563" i="1"/>
  <c r="B1136" i="1"/>
  <c r="B977" i="1"/>
  <c r="B573" i="1"/>
  <c r="B811" i="1"/>
  <c r="B833" i="1"/>
  <c r="B911" i="1"/>
  <c r="B813" i="1"/>
  <c r="B1633" i="1"/>
  <c r="B1139" i="1"/>
  <c r="B2630" i="1"/>
  <c r="B1342" i="1"/>
  <c r="B221" i="1"/>
  <c r="B960" i="1"/>
  <c r="B1805" i="1"/>
  <c r="B1945" i="1"/>
  <c r="B2461" i="1"/>
  <c r="B2059" i="1"/>
  <c r="B2098" i="1"/>
  <c r="B743" i="1"/>
  <c r="B707" i="1"/>
  <c r="B823" i="1"/>
  <c r="B551" i="1"/>
  <c r="B356" i="1"/>
  <c r="B2114" i="1"/>
  <c r="B107" i="1"/>
  <c r="B2078" i="1"/>
  <c r="B519" i="1"/>
  <c r="B510" i="1"/>
  <c r="B242" i="1"/>
  <c r="B332" i="1"/>
  <c r="B1686" i="1"/>
  <c r="B550" i="1"/>
  <c r="B549" i="1"/>
  <c r="B86" i="1"/>
  <c r="B92" i="1"/>
  <c r="B1500" i="1"/>
  <c r="B1850" i="1"/>
  <c r="B2510" i="1"/>
  <c r="B2237" i="1"/>
  <c r="B1558" i="1"/>
  <c r="B1368" i="1"/>
  <c r="B1133" i="1"/>
  <c r="B1933" i="1"/>
  <c r="B275" i="1"/>
  <c r="B1022" i="1"/>
  <c r="B1608" i="1"/>
  <c r="B995" i="1"/>
  <c r="B1273" i="1"/>
  <c r="B1036" i="1"/>
  <c r="B1917" i="1"/>
  <c r="B1928" i="1"/>
  <c r="B1832" i="1"/>
  <c r="B721" i="1"/>
  <c r="B1289" i="1"/>
  <c r="B2536" i="1"/>
  <c r="B2263" i="1"/>
  <c r="B2606" i="1"/>
  <c r="B1733" i="1"/>
  <c r="B1588" i="1"/>
  <c r="B975" i="1"/>
  <c r="B278" i="1"/>
  <c r="B1875" i="1"/>
  <c r="B732" i="1"/>
  <c r="B1344" i="1"/>
  <c r="B982" i="1"/>
  <c r="B2507" i="1"/>
  <c r="B540" i="1"/>
  <c r="B1766" i="1"/>
  <c r="B2348" i="1"/>
  <c r="B2115" i="1"/>
  <c r="B1893" i="1"/>
  <c r="B1857" i="1"/>
  <c r="B379" i="1"/>
  <c r="B2122" i="1"/>
  <c r="B2620" i="1"/>
  <c r="B617" i="1"/>
  <c r="B430" i="1"/>
  <c r="B198" i="1"/>
  <c r="B2597" i="1"/>
  <c r="B2392" i="1"/>
  <c r="B1794" i="1"/>
  <c r="B863" i="1"/>
  <c r="B2545" i="1"/>
  <c r="B2570" i="1"/>
  <c r="B1280" i="1"/>
  <c r="B380" i="1"/>
  <c r="B517" i="1"/>
  <c r="B512" i="1"/>
  <c r="B2538" i="1"/>
  <c r="B1727" i="1"/>
  <c r="B1134" i="1"/>
  <c r="B963" i="1"/>
  <c r="B1028" i="1"/>
  <c r="B1135" i="1"/>
  <c r="B265" i="1"/>
  <c r="B1282" i="1"/>
  <c r="B1290" i="1"/>
  <c r="B383" i="1"/>
  <c r="B185" i="1"/>
  <c r="B122" i="1"/>
  <c r="B1424" i="1"/>
  <c r="B781" i="1"/>
  <c r="B780" i="1"/>
  <c r="B864" i="1"/>
  <c r="B1954" i="1"/>
  <c r="B131" i="1"/>
  <c r="B1844" i="1"/>
  <c r="B154" i="1"/>
  <c r="B153" i="1"/>
  <c r="B1951" i="1"/>
  <c r="B2202" i="1"/>
  <c r="B600" i="1"/>
  <c r="B774" i="1"/>
  <c r="B2086" i="1"/>
  <c r="B1740" i="1"/>
  <c r="B618" i="1"/>
  <c r="B1718" i="1"/>
  <c r="B2386" i="1"/>
  <c r="B1053" i="1"/>
  <c r="B1685" i="1"/>
  <c r="B49" i="1"/>
  <c r="B2209" i="1"/>
  <c r="B1671" i="1"/>
  <c r="B373" i="1"/>
  <c r="B405" i="1"/>
  <c r="B189" i="1"/>
  <c r="B818" i="1"/>
  <c r="B1510" i="1"/>
  <c r="B2591" i="1"/>
  <c r="B2434" i="1"/>
  <c r="B1141" i="1"/>
  <c r="B133" i="1"/>
  <c r="B286" i="1"/>
  <c r="B1873" i="1"/>
  <c r="B655" i="1"/>
  <c r="B854" i="1"/>
  <c r="B1272" i="1"/>
  <c r="B1178" i="1"/>
  <c r="B2203" i="1"/>
  <c r="B267" i="1"/>
  <c r="B1411" i="1"/>
  <c r="B1255" i="1"/>
  <c r="B394" i="1"/>
  <c r="B295" i="1"/>
  <c r="B2212" i="1"/>
  <c r="B1867" i="1"/>
  <c r="B722" i="1"/>
  <c r="B1915" i="1"/>
  <c r="B1669" i="1"/>
  <c r="B934" i="1"/>
  <c r="B1650" i="1"/>
  <c r="B2031" i="1"/>
  <c r="B1735" i="1"/>
  <c r="B2615" i="1"/>
  <c r="B1251" i="1"/>
  <c r="B2471" i="1"/>
  <c r="B2149" i="1"/>
  <c r="B2328" i="1"/>
  <c r="B627" i="1"/>
  <c r="B1288" i="1"/>
  <c r="B104" i="1"/>
  <c r="B1900" i="1"/>
  <c r="B1226" i="1"/>
  <c r="B667" i="1"/>
  <c r="B2537" i="1"/>
  <c r="B1697" i="1"/>
  <c r="B647" i="1"/>
  <c r="B1834" i="1"/>
  <c r="B1594" i="1"/>
  <c r="B1999" i="1"/>
  <c r="B1981" i="1"/>
  <c r="B238" i="1"/>
  <c r="B1063" i="1"/>
  <c r="B1004" i="1"/>
  <c r="B415" i="1"/>
  <c r="B435" i="1"/>
  <c r="B245" i="1"/>
  <c r="B200" i="1"/>
  <c r="B307" i="1"/>
  <c r="B1547" i="1"/>
  <c r="B775" i="1"/>
  <c r="B2187" i="1"/>
  <c r="B268" i="1"/>
  <c r="B260" i="1"/>
  <c r="B2017" i="1"/>
  <c r="B1014" i="1"/>
  <c r="B1707" i="1"/>
  <c r="B955" i="1"/>
  <c r="B1712" i="1"/>
  <c r="B1468" i="1"/>
  <c r="B921" i="1"/>
  <c r="B1493" i="1"/>
  <c r="B719" i="1"/>
  <c r="B1129" i="1"/>
  <c r="B2416" i="1"/>
  <c r="B2544" i="1"/>
  <c r="B1414" i="1"/>
  <c r="B702" i="1"/>
  <c r="B1584" i="1"/>
  <c r="B1590" i="1"/>
  <c r="B817" i="1"/>
  <c r="B1037" i="1"/>
  <c r="B1885" i="1"/>
  <c r="B1672" i="1"/>
  <c r="B1851" i="1"/>
  <c r="B1391" i="1"/>
  <c r="B1301" i="1"/>
  <c r="B1678" i="1"/>
  <c r="B1679" i="1"/>
  <c r="B1132" i="1"/>
  <c r="B2575" i="1"/>
  <c r="B867" i="1"/>
  <c r="B1329" i="1"/>
  <c r="B2584" i="1"/>
  <c r="B1616" i="1"/>
  <c r="B376" i="1"/>
  <c r="B340" i="1"/>
  <c r="B420" i="1"/>
  <c r="B498" i="1"/>
  <c r="B1108" i="1"/>
  <c r="B2614" i="1"/>
  <c r="B611" i="1"/>
  <c r="B1530" i="1"/>
  <c r="B2176" i="1"/>
  <c r="B2172" i="1"/>
  <c r="B2175" i="1"/>
  <c r="B2174" i="1"/>
  <c r="B2173" i="1"/>
  <c r="B2025" i="1"/>
  <c r="B1731" i="1"/>
  <c r="B1730" i="1"/>
  <c r="B1614" i="1"/>
  <c r="B26" i="1"/>
  <c r="B1295" i="1"/>
  <c r="B407" i="1"/>
  <c r="B1392" i="1"/>
  <c r="B1494" i="1"/>
  <c r="B2422" i="1"/>
  <c r="B327" i="1"/>
  <c r="B1858" i="1"/>
  <c r="B217" i="1"/>
  <c r="B291" i="1"/>
  <c r="B2037" i="1"/>
  <c r="B117" i="1"/>
  <c r="B263" i="1"/>
  <c r="B1106" i="1"/>
  <c r="B2354" i="1"/>
  <c r="B1970" i="1"/>
  <c r="B1693" i="1"/>
  <c r="B2282" i="1"/>
  <c r="B877" i="1"/>
  <c r="B862" i="1"/>
  <c r="B1849" i="1"/>
  <c r="B364" i="1"/>
  <c r="B1463" i="1"/>
  <c r="B2194" i="1"/>
  <c r="B1939" i="1"/>
  <c r="B952" i="1"/>
  <c r="B570" i="1"/>
  <c r="B2091" i="1"/>
  <c r="B959" i="1"/>
  <c r="B2381" i="1"/>
  <c r="B2351" i="1"/>
  <c r="B2350" i="1"/>
  <c r="B2355" i="1"/>
  <c r="B1549" i="1"/>
  <c r="B1692" i="1"/>
  <c r="B891" i="1"/>
  <c r="B889" i="1"/>
  <c r="B871" i="1"/>
  <c r="B890" i="1"/>
  <c r="B892" i="1"/>
  <c r="B872" i="1"/>
  <c r="B501" i="1"/>
  <c r="B499" i="1"/>
  <c r="B2589" i="1"/>
  <c r="B1465" i="1"/>
  <c r="B1101" i="1"/>
  <c r="B849" i="1"/>
  <c r="B848" i="1"/>
  <c r="B147" i="1"/>
  <c r="B2080" i="1"/>
  <c r="B1074" i="1"/>
  <c r="B53" i="1"/>
  <c r="B62" i="1"/>
  <c r="B1451" i="1"/>
  <c r="B1456" i="1"/>
  <c r="B1454" i="1"/>
  <c r="B1453" i="1"/>
  <c r="B1455" i="1"/>
  <c r="B1452" i="1"/>
  <c r="B1450" i="1"/>
  <c r="B680" i="1"/>
  <c r="B679" i="1"/>
  <c r="B1743" i="1"/>
  <c r="B2148" i="1"/>
  <c r="B2146" i="1"/>
  <c r="B2145" i="1"/>
  <c r="B2147" i="1"/>
  <c r="B241" i="1"/>
  <c r="B1040" i="1"/>
  <c r="B237" i="1"/>
  <c r="B2231" i="1"/>
  <c r="B937" i="1"/>
  <c r="B1880" i="1"/>
  <c r="B1248" i="1"/>
  <c r="B582" i="1"/>
  <c r="B1742" i="1"/>
  <c r="B395" i="1"/>
  <c r="B2293" i="1"/>
  <c r="B1484" i="1"/>
  <c r="B1643" i="1"/>
  <c r="B1378" i="1"/>
  <c r="B2233" i="1"/>
  <c r="B2020" i="1"/>
  <c r="B1821" i="1"/>
  <c r="B43" i="1"/>
  <c r="B893" i="1"/>
  <c r="B1944" i="1"/>
  <c r="B2440" i="1"/>
  <c r="B2" i="1"/>
  <c r="B2095" i="1"/>
  <c r="B203" i="1"/>
  <c r="B8" i="1"/>
  <c r="B2357" i="1"/>
  <c r="B1520" i="1"/>
  <c r="B194" i="1"/>
  <c r="B212" i="1"/>
  <c r="B2487" i="1"/>
  <c r="B2006" i="1"/>
  <c r="B2154" i="1"/>
  <c r="B2256" i="1"/>
  <c r="B1473" i="1"/>
  <c r="B2081" i="1"/>
  <c r="B2250" i="1"/>
  <c r="B1396" i="1"/>
  <c r="B737" i="1"/>
  <c r="B160" i="1"/>
  <c r="B1246" i="1"/>
  <c r="B1683" i="1"/>
  <c r="B347" i="1"/>
  <c r="B640" i="1"/>
  <c r="B1525" i="1"/>
  <c r="B163" i="1"/>
  <c r="B115" i="1"/>
  <c r="B2151" i="1"/>
  <c r="B897" i="1"/>
  <c r="B1102" i="1"/>
  <c r="B1307" i="1"/>
  <c r="B840" i="1"/>
  <c r="B2474" i="1"/>
  <c r="B1019" i="1"/>
  <c r="B1551" i="1"/>
  <c r="B232" i="1"/>
  <c r="B277" i="1"/>
  <c r="B1665" i="1"/>
  <c r="B1676" i="1"/>
  <c r="B1581" i="1"/>
  <c r="B1706" i="1"/>
  <c r="B1198" i="1"/>
  <c r="B2108" i="1"/>
  <c r="B2523" i="1"/>
  <c r="B2109" i="1"/>
  <c r="B2104" i="1"/>
  <c r="B2521" i="1"/>
  <c r="B2107" i="1"/>
  <c r="B2522" i="1"/>
  <c r="B2111" i="1"/>
  <c r="B2113" i="1"/>
  <c r="B2524" i="1"/>
  <c r="B2105" i="1"/>
  <c r="B2520" i="1"/>
  <c r="B2103" i="1"/>
  <c r="B2112" i="1"/>
  <c r="B2155" i="1"/>
  <c r="B2517" i="1"/>
  <c r="B2519" i="1"/>
  <c r="B2106" i="1"/>
  <c r="B2518" i="1"/>
  <c r="B2110" i="1"/>
  <c r="B645" i="1"/>
  <c r="B2085" i="1"/>
  <c r="B1973" i="1"/>
  <c r="B2445" i="1"/>
  <c r="B2506" i="1"/>
  <c r="B2370" i="1"/>
  <c r="B2232" i="1"/>
  <c r="B1761" i="1"/>
  <c r="B1328" i="1"/>
  <c r="B1443" i="1"/>
  <c r="B941" i="1"/>
  <c r="B1215" i="1"/>
  <c r="B1765" i="1"/>
  <c r="B393" i="1"/>
  <c r="B1461" i="1"/>
  <c r="B1412" i="1"/>
  <c r="B34" i="1"/>
  <c r="B725" i="1"/>
  <c r="B142" i="1"/>
  <c r="B2567" i="1"/>
  <c r="B2504" i="1"/>
  <c r="B2604" i="1"/>
  <c r="B85" i="1"/>
  <c r="B74" i="1"/>
  <c r="B65" i="1"/>
  <c r="B1658" i="1"/>
  <c r="B258" i="1"/>
  <c r="B2541" i="1"/>
  <c r="B269" i="1"/>
  <c r="B108" i="1"/>
  <c r="B2454" i="1"/>
  <c r="B1346" i="1"/>
  <c r="B2374" i="1"/>
  <c r="B219" i="1"/>
  <c r="B939" i="1"/>
  <c r="B2140" i="1"/>
  <c r="B943" i="1"/>
  <c r="B358" i="1"/>
  <c r="B1236" i="1"/>
  <c r="B48" i="1"/>
  <c r="B971" i="1"/>
  <c r="B1565" i="1"/>
  <c r="B749" i="1"/>
  <c r="B513" i="1"/>
  <c r="B2513" i="1"/>
  <c r="B1910" i="1"/>
  <c r="B1091" i="1"/>
  <c r="B985" i="1"/>
  <c r="B1820" i="1"/>
  <c r="B2206" i="1"/>
  <c r="B1909" i="1"/>
  <c r="B2183" i="1"/>
  <c r="B2069" i="1"/>
  <c r="B2073" i="1"/>
  <c r="B2074" i="1"/>
  <c r="B2071" i="1"/>
  <c r="B2070" i="1"/>
  <c r="B2072" i="1"/>
  <c r="B2075" i="1"/>
  <c r="B2622" i="1"/>
  <c r="B156" i="1"/>
  <c r="B612" i="1"/>
  <c r="B240" i="1"/>
  <c r="B898" i="1"/>
  <c r="B2027" i="1"/>
  <c r="B2595" i="1"/>
  <c r="B770" i="1"/>
  <c r="B769" i="1"/>
  <c r="B1365" i="1"/>
  <c r="B1774" i="1"/>
  <c r="B1890" i="1"/>
  <c r="B962" i="1"/>
  <c r="B2019" i="1"/>
  <c r="B87" i="1"/>
  <c r="B61" i="1"/>
  <c r="B60" i="1"/>
  <c r="B1234" i="1"/>
  <c r="B1663" i="1"/>
  <c r="B1009" i="1"/>
  <c r="B1534" i="1"/>
  <c r="B747" i="1"/>
  <c r="B1634" i="1"/>
  <c r="B1668" i="1"/>
  <c r="B1483" i="1"/>
  <c r="B1478" i="1"/>
  <c r="B2271" i="1"/>
  <c r="B1949" i="1"/>
  <c r="B511" i="1"/>
  <c r="B2317" i="1"/>
  <c r="B726" i="1"/>
  <c r="B2005" i="1"/>
  <c r="B2003" i="1"/>
  <c r="B2002" i="1"/>
  <c r="B2004" i="1"/>
  <c r="B1819" i="1"/>
  <c r="B1760" i="1"/>
  <c r="B1997" i="1"/>
  <c r="B1996" i="1"/>
  <c r="B1995" i="1"/>
  <c r="B1994" i="1"/>
  <c r="B73" i="1"/>
  <c r="B37" i="1"/>
  <c r="B2016" i="1"/>
  <c r="B1934" i="1"/>
  <c r="B946" i="1"/>
  <c r="B949" i="1"/>
  <c r="B2413" i="1"/>
  <c r="B2404" i="1"/>
  <c r="B341" i="1"/>
  <c r="B1967" i="1"/>
  <c r="B1229" i="1"/>
  <c r="B1013" i="1"/>
  <c r="B742" i="1"/>
  <c r="B370" i="1"/>
  <c r="B369" i="1"/>
  <c r="B1054" i="1"/>
  <c r="B1056" i="1"/>
  <c r="B136" i="1"/>
  <c r="B35" i="1"/>
  <c r="B1217" i="1"/>
  <c r="B1213" i="1"/>
  <c r="B1216" i="1"/>
  <c r="B338" i="1"/>
  <c r="B216" i="1"/>
  <c r="B39" i="1"/>
  <c r="B945" i="1"/>
  <c r="B969" i="1"/>
  <c r="B1868" i="1"/>
  <c r="B1675" i="1"/>
  <c r="B841" i="1"/>
  <c r="B335" i="1"/>
  <c r="B1035" i="1"/>
  <c r="B1460" i="1"/>
  <c r="B524" i="1"/>
  <c r="B1211" i="1"/>
  <c r="B1639" i="1"/>
  <c r="B1212" i="1"/>
  <c r="B2405" i="1"/>
  <c r="B2548" i="1"/>
  <c r="B2280" i="1"/>
  <c r="B1343" i="1"/>
  <c r="B25" i="1"/>
  <c r="B2566" i="1"/>
  <c r="B1379" i="1"/>
  <c r="B2125" i="1"/>
  <c r="B1782" i="1"/>
  <c r="B1923" i="1"/>
  <c r="B1924" i="1"/>
  <c r="B2083" i="1"/>
  <c r="B2457" i="1"/>
  <c r="B1147" i="1"/>
  <c r="B1148" i="1"/>
  <c r="B229" i="1"/>
  <c r="B894" i="1"/>
  <c r="B233" i="1"/>
  <c r="B111" i="1"/>
  <c r="B614" i="1"/>
  <c r="B318" i="1"/>
  <c r="B315" i="1"/>
  <c r="B264" i="1"/>
  <c r="B2594" i="1"/>
  <c r="B419" i="1"/>
  <c r="B256" i="1"/>
  <c r="B490" i="1"/>
  <c r="B1576" i="1"/>
  <c r="B1007" i="1"/>
  <c r="B1002" i="1"/>
  <c r="B1021" i="1"/>
  <c r="B1164" i="1"/>
  <c r="B1260" i="1"/>
  <c r="B3" i="1"/>
  <c r="B113" i="1"/>
  <c r="B311" i="1"/>
  <c r="B80" i="1"/>
  <c r="B179" i="1"/>
  <c r="B2366" i="1"/>
  <c r="B1966" i="1"/>
  <c r="B711" i="1"/>
  <c r="B2047" i="1"/>
  <c r="B1983" i="1"/>
  <c r="B1803" i="1"/>
  <c r="B1982" i="1"/>
  <c r="B1936" i="1"/>
  <c r="B1866" i="1"/>
  <c r="B337" i="1"/>
  <c r="B1811" i="1"/>
  <c r="B1818" i="1"/>
  <c r="B130" i="1"/>
  <c r="B1710" i="1"/>
  <c r="B1908" i="1"/>
  <c r="B1791" i="1"/>
  <c r="B793" i="1"/>
  <c r="B1695" i="1"/>
  <c r="B2329" i="1"/>
  <c r="B1237" i="1"/>
  <c r="B1271" i="1"/>
  <c r="B1029" i="1"/>
  <c r="B739" i="1"/>
  <c r="B1233" i="1"/>
  <c r="B2605" i="1"/>
  <c r="B1266" i="1"/>
  <c r="B1265" i="1"/>
  <c r="B67" i="1"/>
  <c r="B2330" i="1"/>
  <c r="B1645" i="1"/>
  <c r="B273" i="1"/>
  <c r="B1904" i="1"/>
  <c r="B1640" i="1"/>
  <c r="B129" i="1"/>
  <c r="B292" i="1"/>
  <c r="B1571" i="1"/>
  <c r="B2565" i="1"/>
  <c r="B1078" i="1"/>
  <c r="B2210" i="1"/>
  <c r="B1085" i="1"/>
  <c r="B1061" i="1"/>
  <c r="B2313" i="1"/>
  <c r="B47" i="1"/>
  <c r="B1603" i="1"/>
  <c r="B1086" i="1"/>
  <c r="B1587" i="1"/>
  <c r="B1941" i="1"/>
  <c r="B406" i="1"/>
  <c r="B1664" i="1"/>
  <c r="B1311" i="1"/>
  <c r="B874" i="1"/>
  <c r="B859" i="1"/>
  <c r="B374" i="1"/>
  <c r="B349" i="1"/>
  <c r="B475" i="1"/>
  <c r="B1776" i="1"/>
  <c r="B1752" i="1"/>
  <c r="B1843" i="1"/>
  <c r="B1861" i="1"/>
  <c r="B1918" i="1"/>
  <c r="B1357" i="1"/>
  <c r="B1120" i="1"/>
  <c r="B1119" i="1"/>
  <c r="B2426" i="1"/>
  <c r="B1044" i="1"/>
  <c r="B2619" i="1"/>
  <c r="B1116" i="1"/>
  <c r="B1566" i="1"/>
  <c r="B1567" i="1"/>
  <c r="B856" i="1"/>
  <c r="B2353" i="1"/>
  <c r="B255" i="1"/>
  <c r="B93" i="1"/>
  <c r="B401" i="1"/>
  <c r="B400" i="1"/>
  <c r="B79" i="1"/>
  <c r="B1969" i="1"/>
  <c r="B1293" i="1"/>
  <c r="B439" i="1"/>
  <c r="B433" i="1"/>
  <c r="B728" i="1"/>
  <c r="B1963" i="1"/>
  <c r="B1026" i="1"/>
  <c r="B2572" i="1"/>
  <c r="B1042" i="1"/>
  <c r="B974" i="1"/>
  <c r="B837" i="1"/>
  <c r="B1793" i="1"/>
  <c r="B740" i="1"/>
  <c r="B748" i="1"/>
  <c r="B348" i="1"/>
  <c r="B2314" i="1"/>
  <c r="B1790" i="1"/>
  <c r="B1349" i="1"/>
  <c r="B1809" i="1"/>
  <c r="B84" i="1"/>
  <c r="B388" i="1"/>
  <c r="B906" i="1"/>
  <c r="B908" i="1"/>
  <c r="B907" i="1"/>
  <c r="B402" i="1"/>
  <c r="B543" i="1"/>
  <c r="B1770" i="1"/>
  <c r="B462" i="1"/>
  <c r="B1470" i="1"/>
  <c r="B27" i="1"/>
  <c r="B119" i="1"/>
  <c r="B2360" i="1"/>
  <c r="B231" i="1"/>
  <c r="B1241" i="1"/>
  <c r="B52" i="1"/>
  <c r="B1219" i="1"/>
  <c r="B1121" i="1"/>
  <c r="B306" i="1"/>
  <c r="B868" i="1"/>
  <c r="B1732" i="1"/>
  <c r="B1955" i="1"/>
  <c r="B152" i="1"/>
  <c r="B1377" i="1"/>
  <c r="B1402" i="1"/>
  <c r="B326" i="1"/>
  <c r="B656" i="1"/>
  <c r="B1736" i="1"/>
  <c r="B1448" i="1"/>
  <c r="B1060" i="1"/>
  <c r="B767" i="1"/>
  <c r="B2511" i="1"/>
  <c r="B1472" i="1"/>
  <c r="B723" i="1"/>
  <c r="B2345" i="1"/>
  <c r="B724" i="1"/>
  <c r="B1117" i="1"/>
  <c r="B1898" i="1"/>
  <c r="B1238" i="1"/>
  <c r="B1891" i="1"/>
  <c r="B1118" i="1"/>
  <c r="B1961" i="1"/>
  <c r="B20" i="1"/>
  <c r="B575" i="1"/>
  <c r="B1737" i="1"/>
  <c r="B798" i="1"/>
  <c r="B993" i="1"/>
  <c r="B1240" i="1"/>
  <c r="B1112" i="1"/>
  <c r="B2550" i="1"/>
  <c r="B928" i="1"/>
  <c r="B186" i="1"/>
  <c r="B1897" i="1"/>
  <c r="B159" i="1"/>
  <c r="B266" i="1"/>
  <c r="B1003" i="1"/>
  <c r="B1113" i="1"/>
  <c r="B1058" i="1"/>
  <c r="B1894" i="1"/>
  <c r="B808" i="1"/>
  <c r="B901" i="1"/>
  <c r="B900" i="1"/>
  <c r="B905" i="1"/>
  <c r="B903" i="1"/>
  <c r="B909" i="1"/>
  <c r="B904" i="1"/>
  <c r="B902" i="1"/>
  <c r="B2058" i="1"/>
  <c r="B1962" i="1"/>
  <c r="B18" i="1"/>
  <c r="B2324" i="1"/>
  <c r="B2053" i="1"/>
  <c r="B869" i="1"/>
  <c r="B1033" i="1"/>
  <c r="B1822" i="1"/>
  <c r="B2530" i="1"/>
  <c r="B1111" i="1"/>
  <c r="B2358" i="1"/>
  <c r="B751" i="1"/>
  <c r="B1527" i="1"/>
  <c r="B1511" i="1"/>
  <c r="B984" i="1"/>
  <c r="B1031" i="1"/>
  <c r="B1419" i="1"/>
  <c r="B1049" i="1"/>
  <c r="B2262" i="1"/>
  <c r="B1020" i="1"/>
  <c r="B2423" i="1"/>
  <c r="B991" i="1"/>
  <c r="B1110" i="1"/>
  <c r="B2553" i="1"/>
  <c r="B1048" i="1"/>
  <c r="B1471" i="1"/>
  <c r="B2322" i="1"/>
  <c r="B1041" i="1"/>
  <c r="B765" i="1"/>
  <c r="B1015" i="1"/>
  <c r="B839" i="1"/>
  <c r="B838" i="1"/>
  <c r="B968" i="1"/>
  <c r="B1596" i="1"/>
  <c r="B632" i="1"/>
  <c r="B409" i="1"/>
  <c r="B1781" i="1"/>
  <c r="B1114" i="1"/>
  <c r="B1716" i="1"/>
  <c r="B449" i="1"/>
  <c r="B448" i="1"/>
  <c r="B457" i="1"/>
  <c r="B2279" i="1"/>
  <c r="B1012" i="1"/>
  <c r="B1404" i="1"/>
  <c r="B936" i="1"/>
  <c r="B1303" i="1"/>
  <c r="B625" i="1"/>
  <c r="B1353" i="1"/>
  <c r="B158" i="1"/>
  <c r="B1738" i="1"/>
  <c r="B1998" i="1"/>
  <c r="B1787" i="1"/>
  <c r="B1416" i="1"/>
  <c r="B1431" i="1"/>
  <c r="B720" i="1"/>
  <c r="B925" i="1"/>
  <c r="B801" i="1"/>
  <c r="B782" i="1"/>
  <c r="B2346" i="1"/>
  <c r="B1326" i="1"/>
  <c r="B539" i="1"/>
  <c r="B706" i="1"/>
  <c r="B1699" i="1"/>
  <c r="B1701" i="1"/>
  <c r="B118" i="1"/>
  <c r="B1681" i="1"/>
  <c r="B944" i="1"/>
  <c r="B2160" i="1"/>
  <c r="B2138" i="1"/>
  <c r="B2596" i="1"/>
  <c r="B2135" i="1"/>
  <c r="B2261" i="1"/>
  <c r="B1107" i="1"/>
  <c r="B70" i="1"/>
  <c r="B69" i="1"/>
  <c r="B68" i="1"/>
  <c r="B2593" i="1"/>
  <c r="B1315" i="1"/>
  <c r="B1814" i="1"/>
  <c r="B95" i="1"/>
  <c r="B2465" i="1"/>
  <c r="B1654" i="1"/>
  <c r="B1750" i="1"/>
  <c r="B1361" i="1"/>
  <c r="B2052" i="1"/>
  <c r="B1531" i="1"/>
  <c r="B2032" i="1"/>
  <c r="B529" i="1"/>
  <c r="B54" i="1"/>
  <c r="B547" i="1"/>
  <c r="B1980" i="1"/>
  <c r="B351" i="1"/>
  <c r="B2336" i="1"/>
  <c r="B1105" i="1"/>
  <c r="B1808" i="1"/>
  <c r="B2390" i="1"/>
  <c r="B1550" i="1"/>
  <c r="B1932" i="1"/>
  <c r="B1327" i="1"/>
  <c r="B343" i="1"/>
  <c r="B1130" i="1"/>
  <c r="B1865" i="1"/>
  <c r="B2333" i="1"/>
  <c r="B1548" i="1"/>
  <c r="B1788" i="1"/>
  <c r="B385" i="1"/>
  <c r="B1408" i="1"/>
  <c r="B2292" i="1"/>
  <c r="B1610" i="1"/>
  <c r="B912" i="1"/>
  <c r="B362" i="1"/>
  <c r="B2460" i="1"/>
  <c r="B2205" i="1"/>
  <c r="B96" i="1"/>
  <c r="B97" i="1"/>
  <c r="B2076" i="1"/>
  <c r="B1345" i="1"/>
  <c r="B815" i="1"/>
  <c r="B1903" i="1"/>
  <c r="B1496" i="1"/>
  <c r="B579" i="1"/>
  <c r="B2196" i="1"/>
  <c r="B1922" i="1"/>
  <c r="B1921" i="1"/>
  <c r="B2318" i="1"/>
  <c r="B308" i="1"/>
  <c r="B66" i="1"/>
  <c r="B1103" i="1"/>
  <c r="B562" i="1"/>
  <c r="B762" i="1"/>
  <c r="B761" i="1"/>
  <c r="B21" i="1"/>
  <c r="B22" i="1"/>
  <c r="B2288" i="1"/>
  <c r="B106" i="1"/>
  <c r="B1975" i="1"/>
  <c r="B1696" i="1"/>
  <c r="B1109" i="1"/>
  <c r="B1100" i="1"/>
  <c r="B1886" i="1"/>
  <c r="B1538" i="1"/>
  <c r="B414" i="1"/>
  <c r="B372" i="1"/>
  <c r="B2045" i="1"/>
  <c r="B1927" i="1"/>
  <c r="B2512" i="1"/>
  <c r="B2577" i="1"/>
  <c r="B887" i="1"/>
  <c r="B1680" i="1"/>
  <c r="B589" i="1"/>
  <c r="B1993" i="1"/>
  <c r="B1579" i="1"/>
  <c r="B1687" i="1"/>
  <c r="B2214" i="1"/>
  <c r="B2216" i="1"/>
  <c r="B2217" i="1"/>
  <c r="B2218" i="1"/>
  <c r="B2215" i="1"/>
  <c r="B965" i="1"/>
  <c r="B486" i="1"/>
  <c r="B444" i="1"/>
  <c r="B1199" i="1"/>
  <c r="B145" i="1"/>
  <c r="B1195" i="1"/>
  <c r="B1027" i="1"/>
  <c r="B1196" i="1"/>
  <c r="B1305" i="1"/>
  <c r="B1068" i="1"/>
  <c r="B446" i="1"/>
  <c r="B445" i="1"/>
  <c r="B1358" i="1"/>
  <c r="B1406" i="1"/>
  <c r="B1660" i="1"/>
  <c r="B1682" i="1"/>
  <c r="B1209" i="1"/>
  <c r="B1205" i="1"/>
  <c r="B2179" i="1"/>
  <c r="B1065" i="1"/>
  <c r="B1815" i="1"/>
  <c r="B81" i="1"/>
  <c r="B50" i="1"/>
  <c r="B1523" i="1"/>
  <c r="B1247" i="1"/>
  <c r="B437" i="1"/>
  <c r="B1254" i="1"/>
  <c r="B480" i="1"/>
  <c r="B470" i="1"/>
  <c r="B485" i="1"/>
  <c r="B481" i="1"/>
  <c r="B471" i="1"/>
  <c r="B482" i="1"/>
  <c r="B472" i="1"/>
  <c r="B479" i="1"/>
  <c r="B469" i="1"/>
  <c r="B467" i="1"/>
  <c r="B417" i="1"/>
  <c r="B416" i="1"/>
  <c r="B1302" i="1"/>
  <c r="B304" i="1"/>
  <c r="B1190" i="1"/>
  <c r="B1613" i="1"/>
  <c r="B1191" i="1"/>
  <c r="B2267" i="1"/>
  <c r="B2180" i="1"/>
  <c r="B1001" i="1"/>
  <c r="B878" i="1"/>
  <c r="B1337" i="1"/>
  <c r="B1421" i="1"/>
  <c r="B466" i="1"/>
  <c r="B2325" i="1"/>
  <c r="B1552" i="1"/>
  <c r="B644" i="1"/>
  <c r="B2326" i="1"/>
  <c r="B1978" i="1"/>
  <c r="B1425" i="1"/>
  <c r="B1324" i="1"/>
  <c r="B1067" i="1"/>
  <c r="B1840" i="1"/>
  <c r="B243" i="1"/>
  <c r="B345" i="1"/>
  <c r="B509" i="1"/>
  <c r="B1593" i="1"/>
  <c r="B1905" i="1"/>
  <c r="B2320" i="1"/>
  <c r="B468" i="1"/>
  <c r="B90" i="1"/>
  <c r="B1045" i="1"/>
  <c r="B1689" i="1"/>
  <c r="B735" i="1"/>
  <c r="B1653" i="1"/>
  <c r="B187" i="1"/>
  <c r="B536" i="1"/>
  <c r="B1052" i="1"/>
  <c r="B1286" i="1"/>
  <c r="B899" i="1"/>
  <c r="B333" i="1"/>
  <c r="B1842" i="1"/>
  <c r="B109" i="1"/>
  <c r="B1841" i="1"/>
  <c r="B1149" i="1"/>
  <c r="B2238" i="1"/>
  <c r="B730" i="1"/>
  <c r="B619" i="1"/>
  <c r="B329" i="1"/>
  <c r="B2260" i="1"/>
  <c r="B477" i="1"/>
  <c r="B2158" i="1"/>
  <c r="B2137" i="1"/>
  <c r="B2136" i="1"/>
  <c r="B2130" i="1"/>
  <c r="B2129" i="1"/>
  <c r="B2163" i="1"/>
  <c r="B144" i="1"/>
  <c r="B917" i="1"/>
  <c r="B261" i="1"/>
  <c r="B1173" i="1"/>
  <c r="B474" i="1"/>
  <c r="B1546" i="1"/>
  <c r="B1713" i="1"/>
  <c r="B1856" i="1"/>
  <c r="B1330" i="1"/>
  <c r="B2243" i="1"/>
  <c r="B1174" i="1"/>
  <c r="B1142" i="1"/>
  <c r="B613" i="1"/>
  <c r="B1371" i="1"/>
  <c r="B2560" i="1"/>
  <c r="B2166" i="1"/>
  <c r="B814" i="1"/>
  <c r="B663" i="1"/>
  <c r="B2153" i="1"/>
  <c r="B1304" i="1"/>
  <c r="B262" i="1"/>
  <c r="B606" i="1"/>
  <c r="B2613" i="1"/>
  <c r="B188" i="1"/>
  <c r="B1609" i="1"/>
  <c r="B2558" i="1"/>
  <c r="B1662" i="1"/>
  <c r="B1291" i="1"/>
  <c r="B2029" i="1"/>
  <c r="B2035" i="1"/>
  <c r="B1835" i="1"/>
  <c r="B2042" i="1"/>
  <c r="B2034" i="1"/>
  <c r="B2298" i="1"/>
  <c r="B578" i="1"/>
  <c r="B2576" i="1"/>
  <c r="B881" i="1"/>
  <c r="B2424" i="1"/>
  <c r="B1222" i="1"/>
  <c r="B2304" i="1"/>
  <c r="B1228" i="1"/>
  <c r="B1267" i="1"/>
  <c r="B973" i="1"/>
  <c r="B503" i="1"/>
  <c r="B516" i="1"/>
  <c r="B1585" i="1"/>
  <c r="B1051" i="1"/>
  <c r="B932" i="1"/>
  <c r="B459" i="1"/>
  <c r="B1883" i="1"/>
  <c r="B276" i="1"/>
  <c r="B128" i="1"/>
  <c r="B290" i="1"/>
  <c r="B1039" i="1"/>
  <c r="B957" i="1"/>
  <c r="B1367" i="1"/>
  <c r="B1700" i="1"/>
  <c r="B983" i="1"/>
  <c r="B279" i="1"/>
  <c r="B2269" i="1"/>
  <c r="B836" i="1"/>
  <c r="B2150" i="1"/>
  <c r="B91" i="1"/>
  <c r="B1882" i="1"/>
  <c r="B19" i="1"/>
  <c r="B24" i="1"/>
  <c r="B583" i="1"/>
  <c r="B2102" i="1"/>
  <c r="B2101" i="1"/>
  <c r="B776" i="1"/>
  <c r="B657" i="1"/>
  <c r="B2235" i="1"/>
  <c r="B2616" i="1"/>
  <c r="B715" i="1"/>
  <c r="B426" i="1"/>
  <c r="B621" i="1"/>
  <c r="B2449" i="1"/>
  <c r="B2294" i="1"/>
  <c r="B1287" i="1"/>
  <c r="B2508" i="1"/>
  <c r="B1017" i="1"/>
  <c r="B1541" i="1"/>
  <c r="B181" i="1"/>
  <c r="B1321" i="1"/>
  <c r="B2607" i="1"/>
  <c r="B2546" i="1"/>
  <c r="B1242" i="1"/>
  <c r="B1223" i="1"/>
  <c r="B2152" i="1"/>
  <c r="B1869" i="1"/>
  <c r="B1417" i="1"/>
  <c r="B1651" i="1"/>
  <c r="B668" i="1"/>
  <c r="B658" i="1"/>
  <c r="B2429" i="1"/>
  <c r="B2427" i="1"/>
  <c r="B2430" i="1"/>
  <c r="B1638" i="1"/>
  <c r="B1442" i="1"/>
  <c r="B1572" i="1"/>
  <c r="B697" i="1"/>
  <c r="B1544" i="1"/>
  <c r="B2547" i="1"/>
  <c r="B1308" i="1"/>
  <c r="B531" i="1"/>
  <c r="B2391" i="1"/>
  <c r="B2384" i="1"/>
  <c r="B1230" i="1"/>
  <c r="B2478" i="1"/>
  <c r="B1785" i="1"/>
  <c r="B2452" i="1"/>
  <c r="B282" i="1"/>
  <c r="B141" i="1"/>
  <c r="B1351" i="1"/>
  <c r="B2387" i="1"/>
  <c r="B2068" i="1"/>
  <c r="B580" i="1"/>
  <c r="B1426" i="1"/>
  <c r="B1322" i="1"/>
  <c r="B1989" i="1"/>
  <c r="B1376" i="1"/>
  <c r="B1370" i="1"/>
  <c r="B378" i="1"/>
  <c r="B1656" i="1"/>
  <c r="B1339" i="1"/>
  <c r="B1395" i="1"/>
  <c r="B1338" i="1"/>
  <c r="B1575" i="1"/>
  <c r="B691" i="1"/>
  <c r="B690" i="1"/>
  <c r="B55" i="1"/>
  <c r="B1253" i="1"/>
  <c r="B1879" i="1"/>
  <c r="B1225" i="1"/>
  <c r="B1916" i="1"/>
  <c r="B1509" i="1"/>
  <c r="B2436" i="1"/>
  <c r="B1940" i="1"/>
  <c r="B146" i="1"/>
  <c r="B58" i="1"/>
  <c r="B57" i="1"/>
  <c r="B336" i="1"/>
  <c r="B494" i="1"/>
  <c r="B914" i="1"/>
  <c r="B527" i="1"/>
  <c r="B2182" i="1"/>
  <c r="B1642" i="1"/>
  <c r="B1647" i="1"/>
  <c r="B1352" i="1"/>
  <c r="B1627" i="1"/>
  <c r="B681" i="1"/>
  <c r="B421" i="1"/>
  <c r="B2266" i="1"/>
  <c r="B2568" i="1"/>
  <c r="B666" i="1"/>
  <c r="B2562" i="1"/>
  <c r="B514" i="1"/>
  <c r="B1083" i="1"/>
  <c r="B635" i="1"/>
  <c r="B633" i="1"/>
  <c r="B636" i="1"/>
  <c r="B634" i="1"/>
  <c r="B521" i="1"/>
  <c r="B520" i="1"/>
  <c r="B2555" i="1"/>
  <c r="B1553" i="1"/>
  <c r="B2371" i="1"/>
  <c r="B1440" i="1"/>
  <c r="B653" i="1"/>
  <c r="B652" i="1"/>
  <c r="B1082" i="1"/>
  <c r="B2502" i="1"/>
  <c r="B1081" i="1"/>
  <c r="B387" i="1"/>
  <c r="B1767" i="1"/>
  <c r="B2495" i="1"/>
  <c r="B2441" i="1"/>
  <c r="B7" i="1"/>
  <c r="B2079" i="1"/>
  <c r="B2092" i="1"/>
  <c r="B2033" i="1"/>
  <c r="B12" i="1"/>
  <c r="B757" i="1"/>
  <c r="B2486" i="1"/>
  <c r="B2056" i="1"/>
  <c r="B1187" i="1"/>
  <c r="B1919" i="1"/>
  <c r="B328" i="1"/>
  <c r="B1930" i="1"/>
  <c r="B631" i="1"/>
  <c r="B2100" i="1"/>
  <c r="B594" i="1"/>
  <c r="B1486" i="1"/>
  <c r="B1481" i="1"/>
  <c r="B1477" i="1"/>
  <c r="B1475" i="1"/>
  <c r="B272" i="1"/>
  <c r="B230" i="1"/>
  <c r="B32" i="1"/>
  <c r="B15" i="1"/>
  <c r="B1429" i="1"/>
  <c r="B705" i="1"/>
  <c r="B1080" i="1"/>
  <c r="B548" i="1"/>
  <c r="B75" i="1"/>
  <c r="B1008" i="1"/>
  <c r="B1619" i="1"/>
  <c r="B2257" i="1"/>
  <c r="B2600" i="1"/>
  <c r="B546" i="1"/>
  <c r="B206" i="1"/>
  <c r="B110" i="1"/>
  <c r="B391" i="1"/>
  <c r="B710" i="1"/>
  <c r="B2001" i="1"/>
  <c r="B2093" i="1"/>
  <c r="B319" i="1"/>
  <c r="B1441" i="1"/>
  <c r="B1464" i="1"/>
  <c r="B157" i="1"/>
  <c r="B1953" i="1"/>
  <c r="B148" i="1"/>
  <c r="B149" i="1"/>
  <c r="B1950" i="1"/>
  <c r="B301" i="1"/>
  <c r="B694" i="1"/>
  <c r="B693" i="1"/>
  <c r="B2062" i="1"/>
  <c r="B2375" i="1"/>
  <c r="B2295" i="1"/>
  <c r="B756" i="1"/>
  <c r="B1383" i="1"/>
  <c r="B1382" i="1"/>
  <c r="B1381" i="1"/>
  <c r="B996" i="1"/>
  <c r="B2608" i="1"/>
  <c r="B1076" i="1"/>
  <c r="B1870" i="1"/>
  <c r="B1070" i="1"/>
  <c r="B2578" i="1"/>
  <c r="B888" i="1"/>
  <c r="B875" i="1"/>
  <c r="B2120" i="1"/>
  <c r="B772" i="1"/>
  <c r="B1798" i="1"/>
  <c r="B224" i="1"/>
  <c r="B523" i="1"/>
  <c r="B522" i="1"/>
  <c r="B454" i="1"/>
  <c r="B2528" i="1"/>
  <c r="B561" i="1"/>
  <c r="B2178" i="1"/>
  <c r="B288" i="1"/>
  <c r="B2582" i="1"/>
  <c r="B2579" i="1"/>
  <c r="B2581" i="1"/>
  <c r="B2580" i="1"/>
  <c r="B2118" i="1"/>
  <c r="B1084" i="1"/>
  <c r="B1023" i="1"/>
  <c r="B1182" i="1"/>
  <c r="B1175" i="1"/>
  <c r="B1176" i="1"/>
  <c r="B508" i="1"/>
  <c r="B473" i="1"/>
  <c r="B1046" i="1"/>
  <c r="B2277" i="1"/>
  <c r="B173" i="1"/>
  <c r="B172" i="1"/>
  <c r="B2410" i="1"/>
  <c r="B1562" i="1"/>
  <c r="B1902" i="1"/>
  <c r="B1184" i="1"/>
  <c r="B1446" i="1"/>
  <c r="B1976" i="1"/>
  <c r="B1323" i="1"/>
  <c r="B1249" i="1"/>
  <c r="B2380" i="1"/>
  <c r="B1292" i="1"/>
  <c r="B886" i="1"/>
  <c r="B2590" i="1"/>
  <c r="B1325" i="1"/>
  <c r="B1224" i="1"/>
  <c r="B244" i="1"/>
  <c r="B1871" i="1"/>
  <c r="B729" i="1"/>
  <c r="B727" i="1"/>
  <c r="B1570" i="1"/>
  <c r="B1296" i="1"/>
  <c r="B1072" i="1"/>
  <c r="B1071" i="1"/>
  <c r="B785" i="1"/>
  <c r="B1214" i="1"/>
  <c r="B1373" i="1"/>
  <c r="B1751" i="1"/>
  <c r="B750" i="1"/>
  <c r="B786" i="1"/>
  <c r="B1281" i="1"/>
  <c r="B1347" i="1"/>
  <c r="B23" i="1"/>
  <c r="B2535" i="1"/>
  <c r="B2239" i="1"/>
  <c r="B227" i="1"/>
  <c r="B339" i="1"/>
  <c r="B2623" i="1"/>
  <c r="B2337" i="1"/>
  <c r="B1630" i="1"/>
  <c r="B1024" i="1"/>
  <c r="B1876" i="1"/>
  <c r="B1555" i="1"/>
  <c r="B1574" i="1"/>
  <c r="B824" i="1"/>
  <c r="B1405" i="1"/>
  <c r="B800" i="1"/>
  <c r="B1535" i="1"/>
  <c r="B850" i="1"/>
  <c r="B828" i="1"/>
  <c r="B2395" i="1"/>
  <c r="B1777" i="1"/>
  <c r="B2208" i="1"/>
  <c r="B608" i="1"/>
  <c r="B1220" i="1"/>
  <c r="B1985" i="1"/>
  <c r="B353" i="1"/>
  <c r="B1597" i="1"/>
  <c r="B184" i="1"/>
  <c r="B455" i="1"/>
  <c r="B773" i="1"/>
  <c r="B1644" i="1"/>
  <c r="B1847" i="1"/>
  <c r="B910" i="1"/>
  <c r="B1810" i="1"/>
  <c r="B1077" i="1"/>
  <c r="B1988" i="1"/>
  <c r="B248" i="1"/>
  <c r="B1430" i="1"/>
  <c r="B689" i="1"/>
  <c r="B865" i="1"/>
  <c r="B2349" i="1"/>
  <c r="B2265" i="1"/>
  <c r="B1364" i="1"/>
  <c r="B686" i="1"/>
  <c r="B1532" i="1"/>
  <c r="B2302" i="1"/>
  <c r="B190" i="1"/>
  <c r="B1016" i="1"/>
  <c r="B2276" i="1"/>
  <c r="B1931" i="1"/>
  <c r="B298" i="1"/>
  <c r="B1763" i="1"/>
  <c r="B2211" i="1"/>
  <c r="B2618" i="1"/>
  <c r="B609" i="1"/>
  <c r="B2204" i="1"/>
  <c r="B2611" i="1"/>
  <c r="B673" i="1"/>
  <c r="B2028" i="1"/>
  <c r="B788" i="1"/>
  <c r="B787" i="1"/>
  <c r="B1310" i="1"/>
  <c r="B325" i="1"/>
  <c r="B1779" i="1"/>
  <c r="B429" i="1"/>
  <c r="B542" i="1"/>
  <c r="B541" i="1"/>
  <c r="B622" i="1"/>
  <c r="B465" i="1"/>
  <c r="B1543" i="1"/>
  <c r="B918" i="1"/>
  <c r="B1764" i="1"/>
  <c r="B354" i="1"/>
  <c r="B42" i="1"/>
  <c r="B1366" i="1"/>
  <c r="B1583" i="1"/>
  <c r="B82" i="1"/>
  <c r="B1356" i="1"/>
  <c r="B1888" i="1"/>
  <c r="B177" i="1"/>
  <c r="B176" i="1"/>
  <c r="B175" i="1"/>
  <c r="B174" i="1"/>
  <c r="B169" i="1"/>
  <c r="B168" i="1"/>
  <c r="B2599" i="1"/>
  <c r="B2116" i="1"/>
  <c r="B422" i="1"/>
  <c r="B1895" i="1"/>
  <c r="B601" i="1"/>
  <c r="B1826" i="1"/>
  <c r="B1825" i="1"/>
  <c r="B2359" i="1"/>
  <c r="B1332" i="1"/>
  <c r="B283" i="1"/>
  <c r="B1625" i="1"/>
  <c r="B1623" i="1"/>
  <c r="B1622" i="1"/>
  <c r="B1624" i="1"/>
  <c r="B714" i="1"/>
  <c r="B1600" i="1"/>
  <c r="B41" i="1"/>
  <c r="B40" i="1"/>
  <c r="B1263" i="1"/>
  <c r="B1264" i="1"/>
  <c r="B1403" i="1"/>
  <c r="B1399" i="1"/>
  <c r="B2321" i="1"/>
  <c r="B250" i="1"/>
  <c r="B1846" i="1"/>
  <c r="B1436" i="1"/>
  <c r="B281" i="1"/>
  <c r="B125" i="1"/>
  <c r="B1355" i="1"/>
  <c r="B958" i="1"/>
  <c r="B1512" i="1"/>
  <c r="B1677" i="1"/>
  <c r="B1611" i="1"/>
  <c r="B1612" i="1"/>
  <c r="B1823" i="1"/>
  <c r="B678" i="1"/>
  <c r="B1956" i="1"/>
  <c r="B1506" i="1"/>
  <c r="B1449" i="1"/>
  <c r="B38" i="1"/>
  <c r="B842" i="1"/>
  <c r="B412" i="1"/>
  <c r="B411" i="1"/>
  <c r="B1218" i="1"/>
  <c r="B2249" i="1"/>
  <c r="B2603" i="1"/>
  <c r="B940" i="1"/>
  <c r="B929" i="1"/>
  <c r="B1641" i="1"/>
  <c r="B2361" i="1"/>
  <c r="B1990" i="1"/>
  <c r="B683" i="1"/>
  <c r="B1172" i="1"/>
  <c r="B161" i="1"/>
  <c r="B669" i="1"/>
  <c r="B2373" i="1"/>
  <c r="B1806" i="1"/>
  <c r="B1159" i="1"/>
  <c r="B440" i="1"/>
  <c r="B436" i="1"/>
  <c r="B2222" i="1"/>
  <c r="B424" i="1"/>
  <c r="B2592" i="1"/>
  <c r="B2343" i="1"/>
  <c r="B257" i="1"/>
  <c r="B1069" i="1"/>
  <c r="B2516" i="1"/>
  <c r="B1515" i="1"/>
  <c r="B2574" i="1"/>
  <c r="B2515" i="1"/>
  <c r="B2586" i="1"/>
  <c r="B2491" i="1"/>
  <c r="B1245" i="1"/>
  <c r="B1252" i="1"/>
  <c r="B1319" i="1"/>
  <c r="B2044" i="1"/>
  <c r="B564" i="1"/>
  <c r="B342" i="1"/>
  <c r="B404" i="1"/>
  <c r="B403" i="1"/>
  <c r="B191" i="1"/>
  <c r="B320" i="1"/>
  <c r="B192" i="1"/>
  <c r="B1491" i="1"/>
  <c r="B2338" i="1"/>
  <c r="B746" i="1"/>
  <c r="B1490" i="1"/>
  <c r="B234" i="1"/>
  <c r="B316" i="1"/>
  <c r="B810" i="1"/>
  <c r="B805" i="1"/>
  <c r="B809" i="1"/>
  <c r="B1502" i="1"/>
  <c r="B2244" i="1"/>
  <c r="B2144" i="1"/>
  <c r="B2142" i="1"/>
  <c r="B2226" i="1"/>
  <c r="B2000" i="1"/>
  <c r="B2141" i="1"/>
  <c r="B2143" i="1"/>
  <c r="B646" i="1"/>
  <c r="B626" i="1"/>
  <c r="B989" i="1"/>
  <c r="B371" i="1"/>
  <c r="B1160" i="1"/>
  <c r="B2077" i="1"/>
  <c r="B1006" i="1"/>
  <c r="B1333" i="1"/>
  <c r="B72" i="1"/>
  <c r="B1947" i="1"/>
  <c r="B1171" i="1"/>
  <c r="B1284" i="1"/>
  <c r="B116" i="1"/>
  <c r="B386" i="1"/>
  <c r="B792" i="1"/>
  <c r="B165" i="1"/>
  <c r="B164" i="1"/>
  <c r="B2598" i="1"/>
  <c r="B2382" i="1"/>
  <c r="B873" i="1"/>
  <c r="B858" i="1"/>
  <c r="B1369" i="1"/>
  <c r="B1372" i="1"/>
  <c r="B738" i="1"/>
  <c r="B992" i="1"/>
  <c r="B2065" i="1"/>
  <c r="B162" i="1"/>
  <c r="B1937" i="1"/>
  <c r="B1092" i="1"/>
  <c r="B1938" i="1"/>
  <c r="B1093" i="1"/>
  <c r="B1294" i="1"/>
  <c r="B942" i="1"/>
  <c r="B2467" i="1"/>
  <c r="B2397" i="1"/>
  <c r="B2509" i="1"/>
  <c r="B2411" i="1"/>
  <c r="B2443" i="1"/>
  <c r="B2290" i="1"/>
  <c r="B1577" i="1"/>
  <c r="B2408" i="1"/>
  <c r="B2401" i="1"/>
  <c r="B2303" i="1"/>
  <c r="B2407" i="1"/>
  <c r="B2462" i="1"/>
  <c r="B2400" i="1"/>
  <c r="B2448" i="1"/>
  <c r="B2485" i="1"/>
  <c r="B2306" i="1"/>
  <c r="B2489" i="1"/>
  <c r="B2484" i="1"/>
  <c r="B2402" i="1"/>
  <c r="B1495" i="1"/>
  <c r="B2275" i="1"/>
  <c r="B2490" i="1"/>
  <c r="B2335" i="1"/>
  <c r="B2447" i="1"/>
  <c r="B2437" i="1"/>
  <c r="B2297" i="1"/>
  <c r="B1362" i="1"/>
  <c r="B2403" i="1"/>
  <c r="B2419" i="1"/>
  <c r="B2442" i="1"/>
  <c r="B2503" i="1"/>
  <c r="B2299" i="1"/>
  <c r="B2483" i="1"/>
  <c r="B2412" i="1"/>
  <c r="B2418" i="1"/>
  <c r="B2456" i="1"/>
  <c r="B2334" i="1"/>
  <c r="B2414" i="1"/>
  <c r="B2420" i="1"/>
  <c r="B2482" i="1"/>
  <c r="B2332" i="1"/>
  <c r="B1522" i="1"/>
  <c r="B1457" i="1"/>
  <c r="B2417" i="1"/>
  <c r="B2415" i="1"/>
  <c r="B2481" i="1"/>
  <c r="B2291" i="1"/>
  <c r="B1734" i="1"/>
  <c r="B1096" i="1"/>
  <c r="B1958" i="1"/>
  <c r="B796" i="1"/>
  <c r="B1467" i="1"/>
  <c r="B1005" i="1"/>
  <c r="B922" i="1"/>
  <c r="B1884" i="1"/>
  <c r="B1754" i="1"/>
  <c r="B1632" i="1"/>
  <c r="B2014" i="1"/>
  <c r="B2013" i="1"/>
  <c r="B2011" i="1"/>
  <c r="B2012" i="1"/>
  <c r="B2248" i="1"/>
  <c r="B2356" i="1"/>
  <c r="B2319" i="1"/>
  <c r="B816" i="1"/>
  <c r="B368" i="1"/>
  <c r="B1094" i="1"/>
  <c r="B434" i="1"/>
  <c r="B1524" i="1"/>
  <c r="B367" i="1"/>
  <c r="B857" i="1"/>
  <c r="B2177" i="1"/>
  <c r="B1959" i="1"/>
  <c r="B2472" i="1"/>
  <c r="B1833" i="1"/>
  <c r="B1095" i="1"/>
  <c r="B366" i="1"/>
  <c r="B1704" i="1"/>
  <c r="B1314" i="1"/>
  <c r="B2305" i="1"/>
  <c r="B500" i="1"/>
  <c r="B1719" i="1"/>
  <c r="B2628" i="1"/>
  <c r="B1702" i="1"/>
  <c r="B352" i="1"/>
  <c r="B1708" i="1"/>
  <c r="B1034" i="1"/>
  <c r="B2316" i="1"/>
  <c r="B650" i="1"/>
  <c r="B799" i="1"/>
  <c r="B676" i="1"/>
  <c r="B2368" i="1"/>
  <c r="B1097" i="1"/>
  <c r="B450" i="1"/>
  <c r="B1257" i="1"/>
  <c r="B1659" i="1"/>
  <c r="B866" i="1"/>
  <c r="B1540" i="1"/>
  <c r="B802" i="1"/>
  <c r="B851" i="1"/>
  <c r="B1745" i="1"/>
  <c r="B829" i="1"/>
  <c r="B803" i="1"/>
  <c r="B1098" i="1"/>
  <c r="B2159" i="1"/>
  <c r="B2134" i="1"/>
  <c r="B2133" i="1"/>
  <c r="B123" i="1"/>
  <c r="B2241" i="1"/>
  <c r="B1057" i="1"/>
  <c r="B1348" i="1"/>
  <c r="B2246" i="1"/>
  <c r="B2398" i="1"/>
  <c r="B1497" i="1"/>
  <c r="B2469" i="1"/>
  <c r="B1059" i="1"/>
  <c r="B303" i="1"/>
  <c r="B382" i="1"/>
  <c r="B1018" i="1"/>
  <c r="B961" i="1"/>
  <c r="B1717" i="1"/>
  <c r="B1556" i="1"/>
  <c r="B2559" i="1"/>
  <c r="B1090" i="1"/>
  <c r="B77" i="1"/>
  <c r="B1183" i="1"/>
  <c r="B919" i="1"/>
  <c r="B2331" i="1"/>
  <c r="B289" i="1"/>
  <c r="B1561" i="1"/>
  <c r="B1269" i="1"/>
  <c r="B124" i="1"/>
  <c r="B588" i="1"/>
  <c r="B1064" i="1"/>
  <c r="B2066" i="1"/>
  <c r="B1724" i="1"/>
  <c r="B1578" i="1"/>
  <c r="B310" i="1"/>
  <c r="B1573" i="1"/>
  <c r="B1318" i="1"/>
  <c r="B196" i="1"/>
  <c r="B1711" i="1"/>
  <c r="B1652" i="1"/>
  <c r="B1087" i="1"/>
  <c r="B1088" i="1"/>
  <c r="B2054" i="1"/>
  <c r="B1979" i="1"/>
  <c r="B2055" i="1"/>
  <c r="B2236" i="1"/>
  <c r="B1394" i="1"/>
  <c r="B2339" i="1"/>
  <c r="B235" i="1"/>
  <c r="B1177" i="1"/>
  <c r="B835" i="1"/>
  <c r="B1768" i="1"/>
  <c r="B2191" i="1"/>
  <c r="B451" i="1"/>
  <c r="B1830" i="1"/>
  <c r="B1413" i="1"/>
  <c r="B2364" i="1"/>
  <c r="B447" i="1"/>
  <c r="B2221" i="1"/>
  <c r="B423" i="1"/>
  <c r="B94" i="1"/>
  <c r="B2223" i="1"/>
  <c r="B2008" i="1"/>
  <c r="B463" i="1"/>
  <c r="B2617" i="1"/>
  <c r="B610" i="1"/>
  <c r="B2310" i="1"/>
  <c r="B2254" i="1"/>
  <c r="B2309" i="1"/>
  <c r="B822" i="1"/>
  <c r="B1646" i="1"/>
  <c r="B1755" i="1"/>
  <c r="B1759" i="1"/>
  <c r="B1758" i="1"/>
  <c r="B1855" i="1"/>
  <c r="B225" i="1"/>
  <c r="B211" i="1"/>
  <c r="B210" i="1"/>
  <c r="B209" i="1"/>
  <c r="B208" i="1"/>
  <c r="B2609" i="1"/>
  <c r="B322" i="1"/>
  <c r="B603" i="1"/>
  <c r="B2435" i="1"/>
  <c r="B1201" i="1"/>
  <c r="B1607" i="1"/>
  <c r="B1703" i="1"/>
  <c r="B1726" i="1"/>
  <c r="B1434" i="1"/>
  <c r="B701" i="1"/>
  <c r="B1375" i="1"/>
  <c r="B670" i="1"/>
  <c r="B2476" i="1"/>
  <c r="B2475" i="1"/>
  <c r="B590" i="1"/>
  <c r="B532" i="1"/>
  <c r="B1420" i="1"/>
  <c r="B1202" i="1"/>
  <c r="B2564" i="1"/>
  <c r="B978" i="1"/>
  <c r="B296" i="1"/>
  <c r="B1200" i="1"/>
  <c r="B1073" i="1"/>
  <c r="B2433" i="1"/>
  <c r="B2286" i="1"/>
  <c r="B2540" i="1"/>
  <c r="B1746" i="1"/>
  <c r="B305" i="1"/>
  <c r="B2186" i="1"/>
  <c r="B464" i="1"/>
  <c r="B760" i="1"/>
  <c r="B759" i="1"/>
  <c r="B1433" i="1"/>
  <c r="B1336" i="1"/>
  <c r="B2549" i="1"/>
  <c r="B2588" i="1"/>
  <c r="B713" i="1"/>
  <c r="B997" i="1"/>
  <c r="B1317" i="1"/>
  <c r="B1802" i="1"/>
  <c r="B1459" i="1"/>
  <c r="B150" i="1"/>
  <c r="B151" i="1"/>
  <c r="B935" i="1"/>
  <c r="B2393" i="1"/>
  <c r="B1146" i="1"/>
  <c r="B1503" i="1"/>
  <c r="B1197" i="1"/>
  <c r="B2022" i="1"/>
  <c r="B2021" i="1"/>
  <c r="B134" i="1"/>
  <c r="B2529" i="1"/>
  <c r="B1388" i="1"/>
  <c r="B953" i="1"/>
  <c r="B293" i="1"/>
  <c r="B593" i="1"/>
  <c r="B853" i="1"/>
  <c r="B852" i="1"/>
  <c r="B628" i="1"/>
  <c r="B2185" i="1"/>
  <c r="B458" i="1"/>
  <c r="B832" i="1"/>
  <c r="B344" i="1"/>
  <c r="B178" i="1"/>
  <c r="B167" i="1"/>
  <c r="B166" i="1"/>
  <c r="B2067" i="1"/>
  <c r="B1863" i="1"/>
  <c r="B1620" i="1"/>
  <c r="B979" i="1"/>
  <c r="B365" i="1"/>
  <c r="B309" i="1"/>
  <c r="B1892" i="1"/>
  <c r="B1899" i="1"/>
  <c r="B766" i="1"/>
  <c r="B334" i="1"/>
  <c r="B538" i="1"/>
  <c r="B537" i="1"/>
  <c r="B2561" i="1"/>
  <c r="B183" i="1"/>
  <c r="B1914" i="1"/>
  <c r="B771" i="1"/>
  <c r="B1409" i="1"/>
  <c r="B2501" i="1"/>
  <c r="B1203" i="1"/>
  <c r="B861" i="1"/>
  <c r="B2631" i="1"/>
  <c r="B254" i="1"/>
  <c r="B1796" i="1"/>
  <c r="B1800" i="1"/>
  <c r="B624" i="1"/>
  <c r="B1817" i="1"/>
  <c r="B623" i="1"/>
  <c r="B2048" i="1"/>
  <c r="B1649" i="1"/>
  <c r="B1557" i="1"/>
  <c r="B915" i="1"/>
  <c r="B297" i="1"/>
  <c r="B1115" i="1"/>
  <c r="B1972" i="1"/>
  <c r="B699" i="1"/>
  <c r="B698" i="1"/>
  <c r="B731" i="1"/>
  <c r="B1259" i="1"/>
  <c r="B2051" i="1"/>
  <c r="B1489" i="1"/>
  <c r="B821" i="1"/>
  <c r="B249" i="1"/>
  <c r="B651" i="1"/>
  <c r="B2227" i="1"/>
  <c r="B2301" i="1"/>
  <c r="B2532" i="1"/>
  <c r="B2477" i="1"/>
  <c r="B2494" i="1"/>
  <c r="B2493" i="1"/>
  <c r="B220" i="1"/>
  <c r="B947" i="1"/>
  <c r="B71" i="1"/>
  <c r="B56" i="1"/>
  <c r="B2307" i="1"/>
  <c r="B1189" i="1"/>
  <c r="B355" i="1"/>
  <c r="B1507" i="1"/>
  <c r="B1427" i="1"/>
  <c r="B1204" i="1"/>
  <c r="B1965" i="1"/>
  <c r="B1617" i="1"/>
  <c r="B2043" i="1"/>
  <c r="B1516" i="1"/>
  <c r="B1721" i="1"/>
  <c r="B2409" i="1"/>
  <c r="B1188" i="1"/>
  <c r="B916" i="1"/>
  <c r="B46" i="1"/>
  <c r="B1418" i="1"/>
  <c r="B2527" i="1"/>
  <c r="B2569" i="1"/>
  <c r="B1545" i="1"/>
  <c r="B812" i="1"/>
  <c r="B487" i="1"/>
  <c r="B768" i="1"/>
  <c r="B545" i="1"/>
  <c r="B1320" i="1"/>
  <c r="B1316" i="1"/>
  <c r="B734" i="1"/>
  <c r="B733" i="1"/>
  <c r="B137" i="1"/>
  <c r="B2341" i="1"/>
  <c r="B1439" i="1"/>
  <c r="B1636" i="1"/>
  <c r="B89" i="1"/>
  <c r="B1193" i="1"/>
  <c r="B2274" i="1"/>
  <c r="B1194" i="1"/>
  <c r="B1390" i="1"/>
  <c r="B684" i="1"/>
  <c r="B1629" i="1"/>
  <c r="B1957" i="1"/>
  <c r="B33" i="1"/>
  <c r="B16" i="1"/>
  <c r="B1422" i="1"/>
  <c r="B1747" i="1"/>
  <c r="B1748" i="1"/>
  <c r="B1536" i="1"/>
  <c r="B202" i="1"/>
  <c r="B201" i="1"/>
  <c r="B1192" i="1"/>
  <c r="B999" i="1"/>
  <c r="B1725" i="1"/>
  <c r="B1445" i="1"/>
  <c r="B1533" i="1"/>
  <c r="B696" i="1"/>
  <c r="B695" i="1"/>
  <c r="B2234" i="1"/>
  <c r="B29" i="1"/>
  <c r="B2451" i="1"/>
  <c r="B1628" i="1"/>
  <c r="B28" i="1"/>
  <c r="B1341" i="1"/>
  <c r="B1714" i="1"/>
  <c r="B1715" i="1"/>
  <c r="B1605" i="1"/>
  <c r="B2270" i="1"/>
  <c r="B938" i="1"/>
  <c r="B2556" i="1"/>
  <c r="B284" i="1"/>
  <c r="B1925" i="1"/>
  <c r="B1140" i="1"/>
  <c r="B1298" i="1"/>
  <c r="B2259" i="1"/>
  <c r="B2300" i="1"/>
  <c r="B495" i="1"/>
  <c r="B2026" i="1"/>
  <c r="B1739" i="1"/>
  <c r="B1881" i="1"/>
  <c r="B1864" i="1"/>
  <c r="B596" i="1"/>
  <c r="B1837" i="1"/>
  <c r="B2315" i="1"/>
  <c r="B685" i="1"/>
  <c r="B222" i="1"/>
  <c r="B1780" i="1"/>
  <c r="B51" i="1"/>
  <c r="B1529" i="1"/>
  <c r="B2201" i="1"/>
  <c r="B654" i="1"/>
  <c r="B2446" i="1"/>
  <c r="B2500" i="1"/>
  <c r="B2464" i="1"/>
  <c r="B2463" i="1"/>
  <c r="B2473" i="1"/>
  <c r="B2164" i="1"/>
  <c r="B2064" i="1"/>
  <c r="B1926" i="1"/>
  <c r="B2389" i="1"/>
  <c r="B2247" i="1"/>
  <c r="B1363" i="1"/>
  <c r="B2587" i="1"/>
  <c r="B502" i="1"/>
  <c r="B497" i="1"/>
  <c r="B876" i="1"/>
  <c r="B860" i="1"/>
  <c r="B1912" i="1"/>
  <c r="B1862" i="1"/>
  <c r="B1877" i="1"/>
  <c r="B1943" i="1"/>
  <c r="B2049" i="1"/>
  <c r="B1838" i="1"/>
  <c r="B432" i="1"/>
  <c r="B1648" i="1"/>
  <c r="B530" i="1"/>
  <c r="B1126" i="1"/>
  <c r="B1705" i="1"/>
  <c r="B1831" i="1"/>
  <c r="B1621" i="1"/>
  <c r="B88" i="1"/>
  <c r="B1270" i="1"/>
  <c r="B1854" i="1"/>
  <c r="B1604" i="1"/>
  <c r="B78" i="1"/>
  <c r="B1537" i="1"/>
  <c r="B1722" i="1"/>
  <c r="B1618" i="1"/>
  <c r="B100" i="1"/>
  <c r="B2193" i="1"/>
  <c r="B507" i="1"/>
  <c r="B1789" i="1"/>
  <c r="B2406" i="1"/>
  <c r="B1657" i="1"/>
  <c r="B1564" i="1"/>
  <c r="B1334" i="1"/>
  <c r="B2119" i="1"/>
  <c r="B2124" i="1"/>
  <c r="B2123" i="1"/>
  <c r="B2121" i="1"/>
  <c r="B2534" i="1"/>
  <c r="B598" i="1"/>
  <c r="B1300" i="1"/>
  <c r="B592" i="1"/>
  <c r="B591" i="1"/>
  <c r="B1872" i="1"/>
  <c r="B820" i="1"/>
  <c r="B819" i="1"/>
  <c r="B1804" i="1"/>
  <c r="B560" i="1"/>
  <c r="B569" i="1"/>
  <c r="B565" i="1"/>
  <c r="B557" i="1"/>
  <c r="B559" i="1"/>
  <c r="B135" i="1"/>
  <c r="B558" i="1"/>
  <c r="B556" i="1"/>
  <c r="B321" i="1"/>
  <c r="B396" i="1"/>
  <c r="B2468" i="1"/>
  <c r="B1435" i="1"/>
  <c r="B1354" i="1"/>
  <c r="B577" i="1"/>
  <c r="B1432" i="1"/>
  <c r="B1335" i="1"/>
  <c r="B1595" i="1"/>
  <c r="B1125" i="1"/>
  <c r="B741" i="1"/>
  <c r="B2421" i="1"/>
  <c r="B2573" i="1"/>
  <c r="B1615" i="1"/>
  <c r="B1744" i="1"/>
  <c r="B2347" i="1"/>
  <c r="B1350" i="1"/>
  <c r="B207" i="1"/>
  <c r="B1487" i="1"/>
  <c r="B2492" i="1"/>
  <c r="B1599" i="1"/>
  <c r="B2438" i="1"/>
  <c r="B6" i="1"/>
  <c r="B213" i="1"/>
  <c r="B1667" i="1"/>
  <c r="B2499" i="1"/>
  <c r="B204" i="1"/>
  <c r="B11" i="1"/>
  <c r="B1359" i="1"/>
  <c r="B2388" i="1"/>
  <c r="B195" i="1"/>
  <c r="B1482" i="1"/>
  <c r="B2385" i="1"/>
  <c r="B2007" i="1"/>
  <c r="B1479" i="1"/>
  <c r="B1386" i="1"/>
  <c r="B1385" i="1"/>
  <c r="B2251" i="1"/>
  <c r="B2258" i="1"/>
  <c r="B363" i="1"/>
  <c r="B2036" i="1"/>
  <c r="B920" i="1"/>
  <c r="B2015" i="1"/>
  <c r="B1127" i="1"/>
  <c r="B1221" i="1"/>
  <c r="B896" i="1"/>
  <c r="B880" i="1"/>
  <c r="B1813" i="1"/>
  <c r="B2139" i="1"/>
  <c r="B478" i="1"/>
  <c r="B1227" i="1"/>
  <c r="B2342" i="1"/>
  <c r="B754" i="1"/>
  <c r="B2207" i="1"/>
  <c r="B2165" i="1"/>
  <c r="B576" i="1"/>
  <c r="B1128" i="1"/>
  <c r="B2344" i="1"/>
  <c r="B1812" i="1"/>
  <c r="B413" i="1"/>
  <c r="B2195" i="1"/>
  <c r="B1911" i="1"/>
  <c r="B830" i="1"/>
  <c r="B215" i="1"/>
  <c r="B1935" i="1"/>
  <c r="B2285" i="1"/>
  <c r="B2278" i="1"/>
  <c r="B2383" i="1"/>
  <c r="B1598" i="1"/>
  <c r="B1749" i="1"/>
  <c r="B314" i="1"/>
  <c r="B2273" i="1"/>
  <c r="B2488" i="1"/>
  <c r="B1469" i="1"/>
  <c r="B1913" i="1"/>
  <c r="B114" i="1"/>
  <c r="B895" i="1"/>
  <c r="B688" i="1"/>
  <c r="B687" i="1"/>
  <c r="B1444" i="1"/>
  <c r="B1407" i="1"/>
  <c r="B1974" i="1"/>
  <c r="B2498" i="1"/>
  <c r="B2367" i="1"/>
  <c r="B755" i="1"/>
  <c r="B1560" i="1"/>
  <c r="B259" i="1"/>
  <c r="B1010" i="1"/>
  <c r="B1563" i="1"/>
  <c r="B708" i="1"/>
  <c r="B1384" i="1"/>
  <c r="B1769" i="1"/>
  <c r="B2281" i="1"/>
  <c r="B563" i="1"/>
  <c r="B554" i="1"/>
  <c r="B649" i="1"/>
  <c r="B648" i="1"/>
  <c r="B442" i="1"/>
  <c r="B505" i="1"/>
  <c r="B504" i="1"/>
  <c r="B2225" i="1"/>
  <c r="B2224" i="1"/>
  <c r="B587" i="1"/>
  <c r="B586" i="1"/>
  <c r="B585" i="1"/>
  <c r="B584" i="1"/>
  <c r="B518" i="1"/>
  <c r="B2199" i="1"/>
  <c r="B2197" i="1"/>
  <c r="B1554" i="1"/>
  <c r="B2192" i="1"/>
  <c r="B553" i="1"/>
  <c r="B552" i="1"/>
  <c r="B2200" i="1"/>
  <c r="B535" i="1"/>
  <c r="B630" i="1"/>
  <c r="B629" i="1"/>
  <c r="B484" i="1"/>
  <c r="B483" i="1"/>
  <c r="B639" i="1"/>
  <c r="B638" i="1"/>
  <c r="B2220" i="1"/>
  <c r="B2219" i="1"/>
  <c r="B2198" i="1"/>
  <c r="B2190" i="1"/>
  <c r="B2189" i="1"/>
  <c r="B597" i="1"/>
  <c r="B568" i="1"/>
  <c r="B567" i="1"/>
  <c r="B2061" i="1"/>
  <c r="B2060" i="1"/>
  <c r="B139" i="1"/>
  <c r="B1437" i="1"/>
  <c r="B2272" i="1"/>
  <c r="B913" i="1"/>
  <c r="B1250" i="1"/>
  <c r="B1606" i="1"/>
  <c r="B2242" i="1"/>
  <c r="B271" i="1"/>
  <c r="B2455" i="1"/>
  <c r="B280" i="1"/>
  <c r="B1848" i="1"/>
  <c r="B704" i="1"/>
  <c r="B2431" i="1"/>
  <c r="B460" i="1"/>
  <c r="B2228" i="1"/>
  <c r="B2229" i="1"/>
  <c r="B2162" i="1"/>
  <c r="B515" i="1"/>
  <c r="B831" i="1"/>
  <c r="B493" i="1"/>
  <c r="B2088" i="1"/>
  <c r="B1986" i="1"/>
  <c r="B1055" i="1"/>
  <c r="B1942" i="1"/>
  <c r="B1458" i="1"/>
  <c r="B1423" i="1"/>
  <c r="B637" i="1"/>
  <c r="B2094" i="1"/>
  <c r="B228" i="1"/>
  <c r="B1062" i="1"/>
  <c r="B1309" i="1"/>
  <c r="B682" i="1"/>
  <c r="B31" i="1"/>
  <c r="B1401" i="1"/>
  <c r="B1723" i="1"/>
  <c r="B14" i="1"/>
  <c r="B1907" i="1"/>
  <c r="B1582" i="1"/>
  <c r="B2099" i="1"/>
  <c r="B126" i="1"/>
  <c r="B2090" i="1"/>
  <c r="B1397" i="1"/>
  <c r="B1144" i="1"/>
  <c r="B2396" i="1"/>
  <c r="B1684" i="1"/>
  <c r="B199" i="1"/>
  <c r="B1539" i="1"/>
  <c r="B2432" i="1"/>
  <c r="B1438" i="1"/>
  <c r="B489" i="1"/>
  <c r="B488" i="1"/>
  <c r="B138" i="1"/>
  <c r="B1505" i="1"/>
  <c r="B2327" i="1"/>
  <c r="B2394" i="1"/>
  <c r="B1528" i="1"/>
  <c r="B1504" i="1"/>
  <c r="B2181" i="1"/>
  <c r="B2308" i="1"/>
  <c r="B1156" i="1"/>
  <c r="B2168" i="1"/>
  <c r="B1155" i="1"/>
  <c r="B804" i="1"/>
  <c r="B806" i="1"/>
  <c r="B1387" i="1"/>
  <c r="B2352" i="1"/>
  <c r="B1360" i="1"/>
  <c r="B2188" i="1"/>
  <c r="B461" i="1"/>
  <c r="B2167" i="1"/>
  <c r="B1666" i="1"/>
  <c r="B604" i="1"/>
  <c r="B616" i="1"/>
  <c r="B615" i="1"/>
  <c r="B599" i="1"/>
  <c r="B1992" i="1"/>
  <c r="B132" i="1"/>
  <c r="B662" i="1"/>
  <c r="B1690" i="1"/>
  <c r="B1691" i="1"/>
  <c r="B1011" i="1"/>
  <c r="B1050" i="1"/>
  <c r="B1150" i="1"/>
  <c r="B1030" i="1"/>
  <c r="B926" i="1"/>
  <c r="B1258" i="1"/>
  <c r="B574" i="1"/>
  <c r="B2470" i="1"/>
  <c r="B595" i="1"/>
  <c r="B1673" i="1"/>
  <c r="B1674" i="1"/>
  <c r="B2542" i="1"/>
  <c r="B1313" i="1"/>
  <c r="B2323" i="1"/>
  <c r="B1773" i="1"/>
  <c r="B745" i="1"/>
  <c r="B30" i="1"/>
  <c r="B2466" i="1"/>
  <c r="B13" i="1"/>
  <c r="B1151" i="1"/>
  <c r="B2625" i="1"/>
  <c r="B317" i="1"/>
  <c r="B1655" i="1"/>
  <c r="B1066" i="1"/>
  <c r="B1152" i="1"/>
  <c r="B744" i="1"/>
  <c r="B1580" i="1"/>
  <c r="B1079" i="1"/>
  <c r="B1331" i="1"/>
  <c r="B1792" i="1"/>
  <c r="B1145" i="1"/>
  <c r="B101" i="1"/>
  <c r="B253" i="1"/>
  <c r="B180" i="1"/>
  <c r="B1398" i="1"/>
  <c r="B2444" i="1"/>
  <c r="B2362" i="1"/>
  <c r="B1729" i="1"/>
  <c r="B1845" i="1"/>
  <c r="B843" i="1"/>
  <c r="B661" i="1"/>
  <c r="B794" i="1"/>
  <c r="B825" i="1"/>
  <c r="B2240" i="1"/>
  <c r="B1410" i="1"/>
  <c r="B1492" i="1"/>
  <c r="B718" i="1"/>
  <c r="B2253" i="1"/>
  <c r="B2340" i="1"/>
  <c r="B1589" i="1"/>
  <c r="B2497" i="1"/>
  <c r="B2496" i="1"/>
  <c r="B956" i="1"/>
  <c r="B951" i="1"/>
  <c r="B981" i="1"/>
  <c r="B1158" i="1"/>
  <c r="B1157" i="1"/>
  <c r="B1268" i="1"/>
  <c r="B566" i="1"/>
  <c r="B998" i="1"/>
  <c r="B105" i="1"/>
  <c r="B970" i="1"/>
  <c r="B1154" i="1"/>
  <c r="B102" i="1"/>
  <c r="B182" i="1"/>
  <c r="B1161" i="1"/>
  <c r="B2425" i="1"/>
  <c r="B1277" i="1"/>
  <c r="B1279" i="1"/>
  <c r="B1827" i="1"/>
  <c r="B1278" i="1"/>
  <c r="B1415" i="1"/>
  <c r="B1162" i="1"/>
  <c r="B1887" i="1"/>
  <c r="B302" i="1"/>
  <c r="B2453" i="1"/>
  <c r="B2378" i="1"/>
  <c r="B1380" i="1"/>
  <c r="B1153" i="1"/>
  <c r="B1859" i="1"/>
  <c r="B1984" i="1"/>
  <c r="B533" i="1"/>
  <c r="B2157" i="1"/>
  <c r="B2132" i="1"/>
  <c r="B2230" i="1"/>
  <c r="B1283" i="1"/>
  <c r="B1968" i="1"/>
  <c r="B1501" i="1"/>
  <c r="B764" i="1"/>
  <c r="B763" i="1"/>
  <c r="B2629" i="1"/>
  <c r="B2514" i="1"/>
  <c r="B2169" i="1"/>
  <c r="B2552" i="1"/>
  <c r="B357" i="1"/>
  <c r="B924" i="1"/>
  <c r="B1261" i="1"/>
  <c r="B1262" i="1"/>
  <c r="B1889" i="1"/>
  <c r="B1896" i="1"/>
  <c r="B931" i="1"/>
  <c r="B1602" i="1"/>
  <c r="B1601" i="1"/>
  <c r="B1720" i="1"/>
  <c r="B2533" i="1"/>
  <c r="H16" i="8"/>
  <c r="H15" i="8"/>
  <c r="H14" i="8"/>
  <c r="H13" i="8"/>
  <c r="H10" i="8"/>
  <c r="H12" i="8"/>
  <c r="H11" i="8"/>
  <c r="H9" i="8"/>
  <c r="H8" i="8"/>
  <c r="H7" i="8"/>
  <c r="H6" i="8"/>
  <c r="H5" i="8"/>
  <c r="H4" i="8"/>
  <c r="H3" i="8"/>
  <c r="H2" i="8"/>
  <c r="E5" i="8"/>
  <c r="E4" i="8"/>
  <c r="E3" i="8"/>
  <c r="E2" i="8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N4338" i="7"/>
  <c r="N4339" i="7"/>
  <c r="N4340" i="7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4711" i="7"/>
  <c r="N4712" i="7"/>
  <c r="N4713" i="7"/>
  <c r="N4714" i="7"/>
  <c r="N4715" i="7"/>
  <c r="N4716" i="7"/>
  <c r="N4717" i="7"/>
  <c r="N4718" i="7"/>
  <c r="N4719" i="7"/>
  <c r="N4720" i="7"/>
  <c r="N4721" i="7"/>
  <c r="N4722" i="7"/>
  <c r="N4723" i="7"/>
  <c r="N4724" i="7"/>
  <c r="N4725" i="7"/>
  <c r="N4726" i="7"/>
  <c r="N4727" i="7"/>
  <c r="N4728" i="7"/>
  <c r="N4729" i="7"/>
  <c r="N4730" i="7"/>
  <c r="N4731" i="7"/>
  <c r="N4732" i="7"/>
  <c r="N4733" i="7"/>
  <c r="N4734" i="7"/>
  <c r="N4735" i="7"/>
  <c r="N4736" i="7"/>
  <c r="N4737" i="7"/>
  <c r="N4738" i="7"/>
  <c r="N4739" i="7"/>
  <c r="N4740" i="7"/>
  <c r="N4741" i="7"/>
  <c r="N4742" i="7"/>
  <c r="N4743" i="7"/>
  <c r="N4744" i="7"/>
  <c r="N4745" i="7"/>
  <c r="N4746" i="7"/>
  <c r="N4747" i="7"/>
  <c r="N4748" i="7"/>
  <c r="N4749" i="7"/>
  <c r="N4750" i="7"/>
  <c r="N4751" i="7"/>
  <c r="N4752" i="7"/>
  <c r="N4753" i="7"/>
  <c r="N4754" i="7"/>
  <c r="N4755" i="7"/>
  <c r="N4756" i="7"/>
  <c r="N4757" i="7"/>
  <c r="N4758" i="7"/>
  <c r="N4759" i="7"/>
  <c r="N4760" i="7"/>
  <c r="N4761" i="7"/>
  <c r="N4762" i="7"/>
  <c r="N4763" i="7"/>
  <c r="N4764" i="7"/>
  <c r="N4765" i="7"/>
  <c r="N4766" i="7"/>
  <c r="N4767" i="7"/>
  <c r="N4768" i="7"/>
  <c r="N4769" i="7"/>
  <c r="N4770" i="7"/>
  <c r="N4771" i="7"/>
  <c r="N4772" i="7"/>
  <c r="N4773" i="7"/>
  <c r="N4774" i="7"/>
  <c r="N4775" i="7"/>
  <c r="N4776" i="7"/>
  <c r="N4777" i="7"/>
  <c r="N4778" i="7"/>
  <c r="N4779" i="7"/>
  <c r="N4780" i="7"/>
  <c r="N4781" i="7"/>
  <c r="N4782" i="7"/>
  <c r="N4783" i="7"/>
  <c r="N4784" i="7"/>
  <c r="N4785" i="7"/>
  <c r="N4786" i="7"/>
  <c r="N4787" i="7"/>
  <c r="N4788" i="7"/>
  <c r="N4789" i="7"/>
  <c r="N4790" i="7"/>
  <c r="N4791" i="7"/>
  <c r="N4792" i="7"/>
  <c r="N4793" i="7"/>
  <c r="N4794" i="7"/>
  <c r="N4795" i="7"/>
  <c r="N4796" i="7"/>
  <c r="N4797" i="7"/>
  <c r="N4798" i="7"/>
  <c r="N4799" i="7"/>
  <c r="N4800" i="7"/>
  <c r="N4801" i="7"/>
  <c r="N4802" i="7"/>
  <c r="N4803" i="7"/>
  <c r="N4804" i="7"/>
  <c r="N4805" i="7"/>
  <c r="N4806" i="7"/>
  <c r="N4807" i="7"/>
  <c r="N4808" i="7"/>
  <c r="N4809" i="7"/>
  <c r="N4810" i="7"/>
  <c r="N4811" i="7"/>
  <c r="N4812" i="7"/>
  <c r="N4813" i="7"/>
  <c r="N4814" i="7"/>
  <c r="N4815" i="7"/>
  <c r="N4816" i="7"/>
  <c r="N4817" i="7"/>
  <c r="N4818" i="7"/>
  <c r="N4819" i="7"/>
  <c r="N4820" i="7"/>
  <c r="N4821" i="7"/>
  <c r="N4822" i="7"/>
  <c r="N4823" i="7"/>
  <c r="N4824" i="7"/>
  <c r="N4825" i="7"/>
  <c r="N4826" i="7"/>
  <c r="N4827" i="7"/>
  <c r="N4828" i="7"/>
  <c r="N4829" i="7"/>
  <c r="N4830" i="7"/>
  <c r="N4831" i="7"/>
  <c r="N4832" i="7"/>
  <c r="N4833" i="7"/>
  <c r="N4834" i="7"/>
  <c r="N4835" i="7"/>
  <c r="N4836" i="7"/>
  <c r="N4837" i="7"/>
  <c r="N4838" i="7"/>
  <c r="N4839" i="7"/>
  <c r="N4840" i="7"/>
  <c r="N4841" i="7"/>
  <c r="N4842" i="7"/>
  <c r="N4843" i="7"/>
  <c r="N4844" i="7"/>
  <c r="N4845" i="7"/>
  <c r="N4846" i="7"/>
  <c r="N4847" i="7"/>
  <c r="N4848" i="7"/>
  <c r="N4849" i="7"/>
  <c r="N4850" i="7"/>
  <c r="N4851" i="7"/>
  <c r="N4852" i="7"/>
  <c r="N4853" i="7"/>
  <c r="N4854" i="7"/>
  <c r="N4855" i="7"/>
  <c r="N4856" i="7"/>
  <c r="N4857" i="7"/>
  <c r="N4858" i="7"/>
  <c r="N4859" i="7"/>
  <c r="N4860" i="7"/>
  <c r="N4861" i="7"/>
  <c r="N4862" i="7"/>
  <c r="N4863" i="7"/>
  <c r="N4864" i="7"/>
  <c r="N4865" i="7"/>
  <c r="N4866" i="7"/>
  <c r="N4867" i="7"/>
  <c r="N4868" i="7"/>
  <c r="N4869" i="7"/>
  <c r="N4870" i="7"/>
  <c r="N4871" i="7"/>
  <c r="N4872" i="7"/>
  <c r="N4873" i="7"/>
  <c r="N4874" i="7"/>
  <c r="N4875" i="7"/>
  <c r="N4876" i="7"/>
  <c r="N4877" i="7"/>
  <c r="N4878" i="7"/>
  <c r="N4879" i="7"/>
  <c r="N4880" i="7"/>
  <c r="N4881" i="7"/>
  <c r="N4882" i="7"/>
  <c r="N4883" i="7"/>
  <c r="N4884" i="7"/>
  <c r="N4885" i="7"/>
  <c r="N4886" i="7"/>
  <c r="N4887" i="7"/>
  <c r="N4888" i="7"/>
  <c r="N4889" i="7"/>
  <c r="N4890" i="7"/>
  <c r="N4891" i="7"/>
  <c r="N4892" i="7"/>
  <c r="N4893" i="7"/>
  <c r="N4894" i="7"/>
  <c r="N4895" i="7"/>
  <c r="N4896" i="7"/>
  <c r="N4897" i="7"/>
  <c r="N4898" i="7"/>
  <c r="N4899" i="7"/>
  <c r="N4900" i="7"/>
  <c r="N4901" i="7"/>
  <c r="N4902" i="7"/>
  <c r="N4903" i="7"/>
  <c r="N4904" i="7"/>
  <c r="N4905" i="7"/>
  <c r="N4906" i="7"/>
  <c r="N4907" i="7"/>
  <c r="N4908" i="7"/>
  <c r="N4909" i="7"/>
  <c r="N4910" i="7"/>
  <c r="N4911" i="7"/>
  <c r="N4912" i="7"/>
  <c r="N4913" i="7"/>
  <c r="N4914" i="7"/>
  <c r="N4915" i="7"/>
  <c r="N4916" i="7"/>
  <c r="N4917" i="7"/>
  <c r="N4918" i="7"/>
  <c r="N4919" i="7"/>
  <c r="N4920" i="7"/>
  <c r="N4921" i="7"/>
  <c r="N4922" i="7"/>
  <c r="N4923" i="7"/>
  <c r="N4924" i="7"/>
  <c r="N4925" i="7"/>
  <c r="N4926" i="7"/>
  <c r="N4927" i="7"/>
  <c r="N4928" i="7"/>
  <c r="N4929" i="7"/>
  <c r="N4930" i="7"/>
  <c r="N4931" i="7"/>
  <c r="N4932" i="7"/>
  <c r="N4933" i="7"/>
  <c r="N4934" i="7"/>
  <c r="N4935" i="7"/>
  <c r="N4936" i="7"/>
  <c r="N4937" i="7"/>
  <c r="N4938" i="7"/>
  <c r="N4939" i="7"/>
  <c r="N4940" i="7"/>
  <c r="N4941" i="7"/>
  <c r="N4942" i="7"/>
  <c r="N4943" i="7"/>
  <c r="N4944" i="7"/>
  <c r="N4945" i="7"/>
  <c r="N4946" i="7"/>
  <c r="N4947" i="7"/>
  <c r="N4948" i="7"/>
  <c r="N4949" i="7"/>
  <c r="N4950" i="7"/>
  <c r="N4951" i="7"/>
  <c r="N4952" i="7"/>
  <c r="N4953" i="7"/>
  <c r="N4954" i="7"/>
  <c r="N4955" i="7"/>
  <c r="N4956" i="7"/>
  <c r="N4957" i="7"/>
  <c r="N4958" i="7"/>
  <c r="N4959" i="7"/>
  <c r="N4960" i="7"/>
  <c r="N4961" i="7"/>
  <c r="N4962" i="7"/>
  <c r="N4963" i="7"/>
  <c r="N4964" i="7"/>
  <c r="N4965" i="7"/>
  <c r="N4966" i="7"/>
  <c r="N4967" i="7"/>
  <c r="N4968" i="7"/>
  <c r="N4969" i="7"/>
  <c r="N4970" i="7"/>
  <c r="N4971" i="7"/>
  <c r="N4972" i="7"/>
  <c r="N4973" i="7"/>
  <c r="N4974" i="7"/>
  <c r="N4975" i="7"/>
  <c r="N4976" i="7"/>
  <c r="N4977" i="7"/>
  <c r="N4978" i="7"/>
  <c r="N4979" i="7"/>
  <c r="N4980" i="7"/>
  <c r="N4981" i="7"/>
  <c r="N4982" i="7"/>
  <c r="N4983" i="7"/>
  <c r="N4984" i="7"/>
  <c r="N4985" i="7"/>
  <c r="N4986" i="7"/>
  <c r="N4987" i="7"/>
  <c r="N4988" i="7"/>
  <c r="N4989" i="7"/>
  <c r="N4990" i="7"/>
  <c r="N4991" i="7"/>
  <c r="N4992" i="7"/>
  <c r="N4993" i="7"/>
  <c r="N4994" i="7"/>
  <c r="N4995" i="7"/>
  <c r="N4996" i="7"/>
  <c r="N4997" i="7"/>
  <c r="N4998" i="7"/>
  <c r="N4999" i="7"/>
  <c r="N5000" i="7"/>
  <c r="N5001" i="7"/>
  <c r="N5002" i="7"/>
  <c r="N5003" i="7"/>
  <c r="N5004" i="7"/>
  <c r="N5005" i="7"/>
  <c r="N5006" i="7"/>
  <c r="N5007" i="7"/>
  <c r="N5008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2" i="7"/>
  <c r="N5213" i="7"/>
  <c r="N5214" i="7"/>
  <c r="N5215" i="7"/>
  <c r="N5216" i="7"/>
  <c r="N5217" i="7"/>
  <c r="N5218" i="7"/>
  <c r="N5219" i="7"/>
  <c r="N5220" i="7"/>
  <c r="N5221" i="7"/>
  <c r="N5222" i="7"/>
  <c r="N5223" i="7"/>
  <c r="N5224" i="7"/>
  <c r="N5225" i="7"/>
  <c r="N5226" i="7"/>
  <c r="N5227" i="7"/>
  <c r="N5228" i="7"/>
  <c r="N5229" i="7"/>
  <c r="N5230" i="7"/>
  <c r="N5231" i="7"/>
  <c r="N5232" i="7"/>
  <c r="N5233" i="7"/>
  <c r="N5234" i="7"/>
  <c r="N5235" i="7"/>
  <c r="N5236" i="7"/>
  <c r="N5237" i="7"/>
  <c r="N5238" i="7"/>
  <c r="N5239" i="7"/>
  <c r="N5240" i="7"/>
  <c r="N5241" i="7"/>
  <c r="N5242" i="7"/>
  <c r="N5243" i="7"/>
  <c r="N5244" i="7"/>
  <c r="N5245" i="7"/>
  <c r="N5246" i="7"/>
  <c r="N5247" i="7"/>
  <c r="N5248" i="7"/>
  <c r="N5249" i="7"/>
  <c r="N5250" i="7"/>
  <c r="N5251" i="7"/>
  <c r="N5252" i="7"/>
  <c r="N5253" i="7"/>
  <c r="N5254" i="7"/>
  <c r="N5255" i="7"/>
  <c r="N5256" i="7"/>
  <c r="N5257" i="7"/>
  <c r="N5258" i="7"/>
  <c r="N5259" i="7"/>
  <c r="N5260" i="7"/>
  <c r="N5261" i="7"/>
  <c r="N5262" i="7"/>
  <c r="N5263" i="7"/>
  <c r="N5264" i="7"/>
  <c r="N5265" i="7"/>
  <c r="N5266" i="7"/>
  <c r="N5267" i="7"/>
  <c r="N5268" i="7"/>
  <c r="N5269" i="7"/>
  <c r="N5270" i="7"/>
  <c r="N5271" i="7"/>
  <c r="N5272" i="7"/>
  <c r="N5273" i="7"/>
  <c r="N5274" i="7"/>
  <c r="N5275" i="7"/>
  <c r="N5276" i="7"/>
  <c r="N5277" i="7"/>
  <c r="N5278" i="7"/>
  <c r="N5279" i="7"/>
  <c r="N5280" i="7"/>
  <c r="N5281" i="7"/>
  <c r="N5282" i="7"/>
  <c r="N5283" i="7"/>
  <c r="N5284" i="7"/>
  <c r="N5285" i="7"/>
  <c r="N5286" i="7"/>
  <c r="N5287" i="7"/>
  <c r="N5288" i="7"/>
  <c r="N5289" i="7"/>
  <c r="N5290" i="7"/>
  <c r="N5291" i="7"/>
  <c r="N5292" i="7"/>
  <c r="N5293" i="7"/>
  <c r="N5294" i="7"/>
  <c r="N5295" i="7"/>
  <c r="N5296" i="7"/>
  <c r="N5297" i="7"/>
  <c r="N5298" i="7"/>
  <c r="N5299" i="7"/>
  <c r="N5300" i="7"/>
  <c r="N5301" i="7"/>
  <c r="N5302" i="7"/>
  <c r="N5303" i="7"/>
  <c r="N5304" i="7"/>
  <c r="N5305" i="7"/>
  <c r="N5306" i="7"/>
  <c r="N5307" i="7"/>
  <c r="N5308" i="7"/>
  <c r="N5309" i="7"/>
  <c r="N5310" i="7"/>
  <c r="N5311" i="7"/>
  <c r="N5312" i="7"/>
  <c r="N5313" i="7"/>
  <c r="N5314" i="7"/>
  <c r="N5315" i="7"/>
  <c r="N5316" i="7"/>
  <c r="N5317" i="7"/>
  <c r="N5318" i="7"/>
  <c r="N5319" i="7"/>
  <c r="N5320" i="7"/>
  <c r="N5321" i="7"/>
  <c r="N5322" i="7"/>
  <c r="N5323" i="7"/>
  <c r="N5324" i="7"/>
  <c r="N5325" i="7"/>
  <c r="N5326" i="7"/>
  <c r="N5327" i="7"/>
  <c r="N5328" i="7"/>
  <c r="N5329" i="7"/>
  <c r="N5330" i="7"/>
  <c r="N5331" i="7"/>
  <c r="N5332" i="7"/>
  <c r="N5333" i="7"/>
  <c r="N5334" i="7"/>
  <c r="N5335" i="7"/>
  <c r="N5336" i="7"/>
  <c r="N5337" i="7"/>
  <c r="N5338" i="7"/>
  <c r="N5339" i="7"/>
  <c r="N5340" i="7"/>
  <c r="N5341" i="7"/>
  <c r="N5342" i="7"/>
  <c r="N5343" i="7"/>
  <c r="N5344" i="7"/>
  <c r="N5345" i="7"/>
  <c r="N5346" i="7"/>
  <c r="N5347" i="7"/>
  <c r="N5348" i="7"/>
  <c r="N5349" i="7"/>
  <c r="N5350" i="7"/>
  <c r="N5351" i="7"/>
  <c r="N5352" i="7"/>
  <c r="N5353" i="7"/>
  <c r="N5354" i="7"/>
  <c r="N5355" i="7"/>
  <c r="N5356" i="7"/>
  <c r="N5357" i="7"/>
  <c r="N5358" i="7"/>
  <c r="N5359" i="7"/>
  <c r="N5360" i="7"/>
  <c r="N5361" i="7"/>
  <c r="N5362" i="7"/>
  <c r="N5363" i="7"/>
  <c r="N5364" i="7"/>
  <c r="N5365" i="7"/>
  <c r="N5366" i="7"/>
  <c r="N5367" i="7"/>
  <c r="N5368" i="7"/>
  <c r="N5369" i="7"/>
  <c r="N5370" i="7"/>
  <c r="N5371" i="7"/>
  <c r="N5372" i="7"/>
  <c r="N5373" i="7"/>
  <c r="N5374" i="7"/>
  <c r="N5375" i="7"/>
  <c r="N5376" i="7"/>
  <c r="N5377" i="7"/>
  <c r="N5378" i="7"/>
  <c r="N5379" i="7"/>
  <c r="N5380" i="7"/>
  <c r="N5381" i="7"/>
  <c r="N5382" i="7"/>
  <c r="N5383" i="7"/>
  <c r="N5384" i="7"/>
  <c r="N5385" i="7"/>
  <c r="N5386" i="7"/>
  <c r="N5387" i="7"/>
  <c r="N5388" i="7"/>
  <c r="N5389" i="7"/>
  <c r="N5390" i="7"/>
  <c r="N5391" i="7"/>
  <c r="N5392" i="7"/>
  <c r="N5393" i="7"/>
  <c r="N5394" i="7"/>
  <c r="N5395" i="7"/>
  <c r="N5396" i="7"/>
  <c r="N5397" i="7"/>
  <c r="N5398" i="7"/>
  <c r="N5399" i="7"/>
  <c r="N5400" i="7"/>
  <c r="N5401" i="7"/>
  <c r="N5402" i="7"/>
  <c r="N5403" i="7"/>
  <c r="N5404" i="7"/>
  <c r="N5405" i="7"/>
  <c r="N5406" i="7"/>
  <c r="N5407" i="7"/>
  <c r="N5408" i="7"/>
  <c r="N5409" i="7"/>
  <c r="N5410" i="7"/>
  <c r="N5411" i="7"/>
  <c r="N5412" i="7"/>
  <c r="N5413" i="7"/>
  <c r="N5414" i="7"/>
  <c r="N5415" i="7"/>
  <c r="N5416" i="7"/>
  <c r="N5417" i="7"/>
  <c r="N5418" i="7"/>
  <c r="N5419" i="7"/>
  <c r="N5420" i="7"/>
  <c r="N5421" i="7"/>
  <c r="N5422" i="7"/>
  <c r="N5423" i="7"/>
  <c r="N5424" i="7"/>
  <c r="N5425" i="7"/>
  <c r="N5426" i="7"/>
  <c r="N5427" i="7"/>
  <c r="N5428" i="7"/>
  <c r="N5429" i="7"/>
  <c r="N5430" i="7"/>
  <c r="N5431" i="7"/>
  <c r="N5432" i="7"/>
  <c r="N5433" i="7"/>
  <c r="N5434" i="7"/>
  <c r="N5435" i="7"/>
  <c r="N5436" i="7"/>
  <c r="N5437" i="7"/>
  <c r="N5438" i="7"/>
  <c r="N5439" i="7"/>
  <c r="N5440" i="7"/>
  <c r="N5441" i="7"/>
  <c r="N5442" i="7"/>
  <c r="N5443" i="7"/>
  <c r="N5444" i="7"/>
  <c r="N5445" i="7"/>
  <c r="N5446" i="7"/>
  <c r="N5447" i="7"/>
  <c r="N5448" i="7"/>
  <c r="N5449" i="7"/>
  <c r="N5450" i="7"/>
  <c r="N5451" i="7"/>
  <c r="N5452" i="7"/>
  <c r="N5453" i="7"/>
  <c r="N5454" i="7"/>
  <c r="N5455" i="7"/>
  <c r="N5456" i="7"/>
  <c r="N5457" i="7"/>
  <c r="N5458" i="7"/>
  <c r="N5459" i="7"/>
  <c r="N5460" i="7"/>
  <c r="N5461" i="7"/>
  <c r="N5462" i="7"/>
  <c r="N5463" i="7"/>
  <c r="N5464" i="7"/>
  <c r="N5465" i="7"/>
  <c r="N5466" i="7"/>
  <c r="N5467" i="7"/>
  <c r="N5468" i="7"/>
  <c r="N5469" i="7"/>
  <c r="N5470" i="7"/>
  <c r="N5471" i="7"/>
  <c r="N5472" i="7"/>
  <c r="N5473" i="7"/>
  <c r="N5474" i="7"/>
  <c r="N5475" i="7"/>
  <c r="N5476" i="7"/>
  <c r="N5477" i="7"/>
  <c r="N5478" i="7"/>
  <c r="N5479" i="7"/>
  <c r="N5480" i="7"/>
  <c r="N5481" i="7"/>
  <c r="N5482" i="7"/>
  <c r="N5483" i="7"/>
  <c r="N5484" i="7"/>
  <c r="N5485" i="7"/>
  <c r="N5486" i="7"/>
  <c r="N5487" i="7"/>
  <c r="N5488" i="7"/>
  <c r="N5489" i="7"/>
  <c r="N5490" i="7"/>
  <c r="N5491" i="7"/>
  <c r="N5492" i="7"/>
  <c r="N5493" i="7"/>
  <c r="N5494" i="7"/>
  <c r="N5495" i="7"/>
  <c r="N5496" i="7"/>
  <c r="N5497" i="7"/>
  <c r="N5498" i="7"/>
  <c r="N5499" i="7"/>
  <c r="N5500" i="7"/>
  <c r="N5501" i="7"/>
  <c r="N5502" i="7"/>
  <c r="N5503" i="7"/>
  <c r="N5504" i="7"/>
  <c r="N5505" i="7"/>
  <c r="N5506" i="7"/>
  <c r="N5507" i="7"/>
  <c r="N5508" i="7"/>
  <c r="N5509" i="7"/>
  <c r="N5510" i="7"/>
  <c r="N5511" i="7"/>
  <c r="N5512" i="7"/>
  <c r="N5513" i="7"/>
  <c r="N5514" i="7"/>
  <c r="N5515" i="7"/>
  <c r="N5516" i="7"/>
  <c r="N5517" i="7"/>
  <c r="N5518" i="7"/>
  <c r="N5519" i="7"/>
  <c r="N5520" i="7"/>
  <c r="N5521" i="7"/>
  <c r="N5522" i="7"/>
  <c r="N5523" i="7"/>
  <c r="N5524" i="7"/>
  <c r="N5525" i="7"/>
  <c r="N5526" i="7"/>
  <c r="N5527" i="7"/>
  <c r="N5528" i="7"/>
  <c r="N5529" i="7"/>
  <c r="N5530" i="7"/>
  <c r="N5531" i="7"/>
  <c r="N5532" i="7"/>
  <c r="N5533" i="7"/>
  <c r="N5534" i="7"/>
  <c r="N5535" i="7"/>
  <c r="N5536" i="7"/>
  <c r="N5537" i="7"/>
  <c r="N5538" i="7"/>
  <c r="N5539" i="7"/>
  <c r="N5540" i="7"/>
  <c r="N5541" i="7"/>
  <c r="N5542" i="7"/>
  <c r="N5543" i="7"/>
  <c r="N5544" i="7"/>
  <c r="N5545" i="7"/>
  <c r="N5546" i="7"/>
  <c r="N5547" i="7"/>
  <c r="N5548" i="7"/>
  <c r="N5549" i="7"/>
  <c r="N5550" i="7"/>
  <c r="N5551" i="7"/>
  <c r="N5552" i="7"/>
  <c r="N5553" i="7"/>
  <c r="N5554" i="7"/>
  <c r="N5555" i="7"/>
  <c r="N5556" i="7"/>
  <c r="N5557" i="7"/>
  <c r="N5558" i="7"/>
  <c r="N5559" i="7"/>
  <c r="N5560" i="7"/>
  <c r="N5561" i="7"/>
  <c r="N5562" i="7"/>
  <c r="N5563" i="7"/>
  <c r="N5564" i="7"/>
  <c r="N5565" i="7"/>
  <c r="N5566" i="7"/>
  <c r="N5567" i="7"/>
  <c r="N5568" i="7"/>
  <c r="N5569" i="7"/>
  <c r="N5570" i="7"/>
  <c r="N5571" i="7"/>
  <c r="N5572" i="7"/>
  <c r="N5573" i="7"/>
  <c r="N5574" i="7"/>
  <c r="N5575" i="7"/>
  <c r="N5576" i="7"/>
  <c r="N5577" i="7"/>
  <c r="N5578" i="7"/>
  <c r="N5579" i="7"/>
  <c r="N5580" i="7"/>
  <c r="N5581" i="7"/>
  <c r="N5582" i="7"/>
  <c r="N5583" i="7"/>
  <c r="N5584" i="7"/>
  <c r="N5585" i="7"/>
  <c r="N5586" i="7"/>
  <c r="N5587" i="7"/>
  <c r="N5588" i="7"/>
  <c r="N5589" i="7"/>
  <c r="N5590" i="7"/>
  <c r="N5591" i="7"/>
  <c r="N5592" i="7"/>
  <c r="N5593" i="7"/>
  <c r="N5594" i="7"/>
  <c r="N5595" i="7"/>
  <c r="N5596" i="7"/>
  <c r="N5597" i="7"/>
  <c r="N5598" i="7"/>
  <c r="N5599" i="7"/>
  <c r="N5600" i="7"/>
  <c r="N5601" i="7"/>
  <c r="N5602" i="7"/>
  <c r="N5603" i="7"/>
  <c r="N5604" i="7"/>
  <c r="N5605" i="7"/>
  <c r="N5606" i="7"/>
  <c r="N5607" i="7"/>
  <c r="N5608" i="7"/>
  <c r="N5609" i="7"/>
  <c r="N5610" i="7"/>
  <c r="N5611" i="7"/>
  <c r="N5612" i="7"/>
  <c r="N5613" i="7"/>
  <c r="N5614" i="7"/>
  <c r="N5615" i="7"/>
  <c r="N5616" i="7"/>
  <c r="N5617" i="7"/>
  <c r="N5618" i="7"/>
  <c r="N5619" i="7"/>
  <c r="N5620" i="7"/>
  <c r="N5621" i="7"/>
  <c r="N5622" i="7"/>
  <c r="N5623" i="7"/>
  <c r="N5624" i="7"/>
  <c r="N5625" i="7"/>
  <c r="N5626" i="7"/>
  <c r="N5627" i="7"/>
  <c r="N5628" i="7"/>
  <c r="N5629" i="7"/>
  <c r="N5630" i="7"/>
  <c r="N5631" i="7"/>
  <c r="N5632" i="7"/>
  <c r="N5633" i="7"/>
  <c r="N5634" i="7"/>
  <c r="N5635" i="7"/>
  <c r="N5636" i="7"/>
  <c r="N5637" i="7"/>
  <c r="N5638" i="7"/>
  <c r="N5639" i="7"/>
  <c r="N5640" i="7"/>
  <c r="N5641" i="7"/>
  <c r="N5642" i="7"/>
  <c r="N5643" i="7"/>
  <c r="N5644" i="7"/>
  <c r="N5645" i="7"/>
  <c r="N5646" i="7"/>
  <c r="N5647" i="7"/>
  <c r="N5648" i="7"/>
  <c r="N5649" i="7"/>
  <c r="N5650" i="7"/>
  <c r="N5651" i="7"/>
  <c r="N5652" i="7"/>
  <c r="N5653" i="7"/>
  <c r="N5654" i="7"/>
  <c r="N5655" i="7"/>
  <c r="N5656" i="7"/>
  <c r="N5657" i="7"/>
  <c r="N5658" i="7"/>
  <c r="N5659" i="7"/>
  <c r="N5660" i="7"/>
  <c r="N5661" i="7"/>
  <c r="N5662" i="7"/>
  <c r="N5663" i="7"/>
  <c r="N5664" i="7"/>
  <c r="N5665" i="7"/>
  <c r="N5666" i="7"/>
  <c r="N5667" i="7"/>
  <c r="N5668" i="7"/>
  <c r="N5669" i="7"/>
  <c r="N5670" i="7"/>
  <c r="N5671" i="7"/>
  <c r="N5672" i="7"/>
  <c r="N5673" i="7"/>
  <c r="N5674" i="7"/>
  <c r="N5675" i="7"/>
  <c r="N5676" i="7"/>
  <c r="N5677" i="7"/>
  <c r="N5678" i="7"/>
  <c r="N5679" i="7"/>
  <c r="N5680" i="7"/>
  <c r="N5681" i="7"/>
  <c r="N5682" i="7"/>
  <c r="N5683" i="7"/>
  <c r="N5684" i="7"/>
  <c r="N5685" i="7"/>
  <c r="N5686" i="7"/>
  <c r="N5687" i="7"/>
  <c r="N5688" i="7"/>
  <c r="N5689" i="7"/>
  <c r="N5690" i="7"/>
  <c r="N5691" i="7"/>
  <c r="N5692" i="7"/>
  <c r="N5693" i="7"/>
  <c r="N5694" i="7"/>
  <c r="N5695" i="7"/>
  <c r="N5696" i="7"/>
  <c r="N5697" i="7"/>
  <c r="N5698" i="7"/>
  <c r="N5699" i="7"/>
  <c r="N5700" i="7"/>
  <c r="N5701" i="7"/>
  <c r="N5702" i="7"/>
  <c r="N5703" i="7"/>
  <c r="N5704" i="7"/>
  <c r="N5705" i="7"/>
  <c r="N5706" i="7"/>
  <c r="N5707" i="7"/>
  <c r="N5708" i="7"/>
  <c r="N5709" i="7"/>
  <c r="N5710" i="7"/>
  <c r="N5711" i="7"/>
  <c r="N5712" i="7"/>
  <c r="N5713" i="7"/>
  <c r="N5714" i="7"/>
  <c r="N5715" i="7"/>
  <c r="N5716" i="7"/>
  <c r="N5717" i="7"/>
  <c r="N5718" i="7"/>
  <c r="N5719" i="7"/>
  <c r="N5720" i="7"/>
  <c r="N5721" i="7"/>
  <c r="N5722" i="7"/>
  <c r="N5723" i="7"/>
  <c r="N5724" i="7"/>
  <c r="N5725" i="7"/>
  <c r="N5726" i="7"/>
  <c r="N5727" i="7"/>
  <c r="N5728" i="7"/>
  <c r="N5729" i="7"/>
  <c r="N5730" i="7"/>
  <c r="N5731" i="7"/>
  <c r="N5732" i="7"/>
  <c r="N5733" i="7"/>
  <c r="N5734" i="7"/>
  <c r="N5735" i="7"/>
  <c r="N5736" i="7"/>
  <c r="N5737" i="7"/>
  <c r="N5738" i="7"/>
  <c r="N5739" i="7"/>
  <c r="N5740" i="7"/>
  <c r="N5741" i="7"/>
  <c r="N5742" i="7"/>
  <c r="N5743" i="7"/>
  <c r="N5744" i="7"/>
  <c r="N5745" i="7"/>
  <c r="N5746" i="7"/>
  <c r="N5747" i="7"/>
  <c r="N5748" i="7"/>
  <c r="N5749" i="7"/>
  <c r="N5750" i="7"/>
  <c r="N5751" i="7"/>
  <c r="N5752" i="7"/>
  <c r="N5753" i="7"/>
  <c r="N5754" i="7"/>
  <c r="N5755" i="7"/>
  <c r="N5756" i="7"/>
  <c r="N5757" i="7"/>
  <c r="N5758" i="7"/>
  <c r="N5759" i="7"/>
  <c r="N5760" i="7"/>
  <c r="N5761" i="7"/>
  <c r="N5762" i="7"/>
  <c r="N5763" i="7"/>
  <c r="N5764" i="7"/>
  <c r="N5765" i="7"/>
  <c r="N5766" i="7"/>
  <c r="N5767" i="7"/>
  <c r="N5768" i="7"/>
  <c r="N5769" i="7"/>
  <c r="N5770" i="7"/>
  <c r="N5771" i="7"/>
  <c r="N5772" i="7"/>
  <c r="N5773" i="7"/>
  <c r="N5774" i="7"/>
  <c r="N5775" i="7"/>
  <c r="N5776" i="7"/>
  <c r="N5777" i="7"/>
  <c r="N5778" i="7"/>
  <c r="N5779" i="7"/>
  <c r="N5780" i="7"/>
  <c r="N5781" i="7"/>
  <c r="N5782" i="7"/>
  <c r="N5783" i="7"/>
  <c r="N5784" i="7"/>
  <c r="N5785" i="7"/>
  <c r="N5786" i="7"/>
  <c r="N5787" i="7"/>
  <c r="N5788" i="7"/>
  <c r="N5789" i="7"/>
  <c r="N5790" i="7"/>
  <c r="N5791" i="7"/>
  <c r="N5792" i="7"/>
  <c r="N5793" i="7"/>
  <c r="N5794" i="7"/>
  <c r="N5795" i="7"/>
  <c r="N5796" i="7"/>
  <c r="N5797" i="7"/>
  <c r="N5798" i="7"/>
  <c r="N5799" i="7"/>
  <c r="N5800" i="7"/>
  <c r="N5801" i="7"/>
  <c r="N5802" i="7"/>
  <c r="N5803" i="7"/>
  <c r="N5804" i="7"/>
  <c r="N5805" i="7"/>
  <c r="N5806" i="7"/>
  <c r="N5807" i="7"/>
  <c r="N5808" i="7"/>
  <c r="N5809" i="7"/>
  <c r="N5810" i="7"/>
  <c r="N5811" i="7"/>
  <c r="N5812" i="7"/>
  <c r="N5813" i="7"/>
  <c r="N5814" i="7"/>
  <c r="N5815" i="7"/>
  <c r="N5816" i="7"/>
  <c r="N5817" i="7"/>
  <c r="N5818" i="7"/>
  <c r="N5819" i="7"/>
  <c r="N5820" i="7"/>
  <c r="N5821" i="7"/>
  <c r="N5822" i="7"/>
  <c r="N5823" i="7"/>
  <c r="N5824" i="7"/>
  <c r="N5825" i="7"/>
  <c r="N5826" i="7"/>
  <c r="N5827" i="7"/>
  <c r="N5828" i="7"/>
  <c r="N5829" i="7"/>
  <c r="N5830" i="7"/>
  <c r="N5831" i="7"/>
  <c r="N5832" i="7"/>
  <c r="N5833" i="7"/>
  <c r="N5834" i="7"/>
  <c r="N5835" i="7"/>
  <c r="N5836" i="7"/>
  <c r="N5837" i="7"/>
  <c r="N5838" i="7"/>
  <c r="N5839" i="7"/>
  <c r="N5840" i="7"/>
  <c r="N5841" i="7"/>
  <c r="N5842" i="7"/>
  <c r="N5843" i="7"/>
  <c r="N5844" i="7"/>
  <c r="N5845" i="7"/>
  <c r="N5846" i="7"/>
  <c r="N5847" i="7"/>
  <c r="N5848" i="7"/>
  <c r="N5849" i="7"/>
  <c r="N5850" i="7"/>
  <c r="N5851" i="7"/>
  <c r="N5852" i="7"/>
  <c r="N5853" i="7"/>
  <c r="N5854" i="7"/>
  <c r="N5855" i="7"/>
  <c r="N5856" i="7"/>
  <c r="N5857" i="7"/>
  <c r="N5858" i="7"/>
  <c r="N5859" i="7"/>
  <c r="N5860" i="7"/>
  <c r="N5861" i="7"/>
  <c r="N5862" i="7"/>
  <c r="N5863" i="7"/>
  <c r="N5864" i="7"/>
  <c r="N5865" i="7"/>
  <c r="N5866" i="7"/>
  <c r="N5867" i="7"/>
  <c r="N5868" i="7"/>
  <c r="N5869" i="7"/>
  <c r="N5870" i="7"/>
  <c r="N5871" i="7"/>
  <c r="N5872" i="7"/>
  <c r="N5873" i="7"/>
  <c r="N5874" i="7"/>
  <c r="N5875" i="7"/>
  <c r="N5876" i="7"/>
  <c r="N5877" i="7"/>
  <c r="N5878" i="7"/>
  <c r="N5879" i="7"/>
  <c r="N5880" i="7"/>
  <c r="N5881" i="7"/>
  <c r="N5882" i="7"/>
  <c r="N5883" i="7"/>
  <c r="N5884" i="7"/>
  <c r="N5885" i="7"/>
  <c r="N5886" i="7"/>
  <c r="N5887" i="7"/>
  <c r="N5888" i="7"/>
  <c r="N5889" i="7"/>
  <c r="N5890" i="7"/>
  <c r="N5891" i="7"/>
  <c r="N5892" i="7"/>
  <c r="N5893" i="7"/>
  <c r="N5894" i="7"/>
  <c r="N5895" i="7"/>
  <c r="N5896" i="7"/>
  <c r="N5897" i="7"/>
  <c r="N5898" i="7"/>
  <c r="N5899" i="7"/>
  <c r="N5900" i="7"/>
  <c r="N5901" i="7"/>
  <c r="N5902" i="7"/>
  <c r="N5903" i="7"/>
  <c r="N5904" i="7"/>
  <c r="N5905" i="7"/>
  <c r="N5906" i="7"/>
  <c r="N5907" i="7"/>
  <c r="N5908" i="7"/>
  <c r="N5909" i="7"/>
  <c r="N5910" i="7"/>
  <c r="N5911" i="7"/>
  <c r="N5912" i="7"/>
  <c r="N5913" i="7"/>
  <c r="N5914" i="7"/>
  <c r="N5915" i="7"/>
  <c r="N5916" i="7"/>
  <c r="N5917" i="7"/>
  <c r="N5918" i="7"/>
  <c r="N5919" i="7"/>
  <c r="N5920" i="7"/>
  <c r="N5921" i="7"/>
  <c r="N5922" i="7"/>
  <c r="N5923" i="7"/>
  <c r="N5924" i="7"/>
  <c r="N5925" i="7"/>
  <c r="N5926" i="7"/>
  <c r="N5927" i="7"/>
  <c r="N5928" i="7"/>
  <c r="N5929" i="7"/>
  <c r="N5930" i="7"/>
  <c r="N5931" i="7"/>
  <c r="N5932" i="7"/>
  <c r="N5933" i="7"/>
  <c r="N5934" i="7"/>
  <c r="N5935" i="7"/>
  <c r="N5936" i="7"/>
  <c r="N5937" i="7"/>
  <c r="N5938" i="7"/>
  <c r="N5939" i="7"/>
  <c r="N5940" i="7"/>
  <c r="N5941" i="7"/>
  <c r="N5942" i="7"/>
  <c r="N5943" i="7"/>
  <c r="N5944" i="7"/>
  <c r="N5945" i="7"/>
  <c r="N5946" i="7"/>
  <c r="N5947" i="7"/>
  <c r="N5948" i="7"/>
  <c r="N5949" i="7"/>
  <c r="N5950" i="7"/>
  <c r="N5951" i="7"/>
  <c r="N5952" i="7"/>
  <c r="N5953" i="7"/>
  <c r="N5954" i="7"/>
  <c r="N5955" i="7"/>
  <c r="N5956" i="7"/>
  <c r="N5957" i="7"/>
  <c r="N5958" i="7"/>
  <c r="N5959" i="7"/>
  <c r="N5960" i="7"/>
  <c r="N5961" i="7"/>
  <c r="N5962" i="7"/>
  <c r="N5963" i="7"/>
  <c r="N5964" i="7"/>
  <c r="N5965" i="7"/>
  <c r="N5966" i="7"/>
  <c r="N5967" i="7"/>
  <c r="N5968" i="7"/>
  <c r="N5969" i="7"/>
  <c r="N5970" i="7"/>
  <c r="N5971" i="7"/>
  <c r="N5972" i="7"/>
  <c r="N5973" i="7"/>
  <c r="N5974" i="7"/>
  <c r="N5975" i="7"/>
  <c r="N5976" i="7"/>
  <c r="N5977" i="7"/>
  <c r="N5978" i="7"/>
  <c r="N5979" i="7"/>
  <c r="N5980" i="7"/>
  <c r="N5981" i="7"/>
  <c r="N5982" i="7"/>
  <c r="N5983" i="7"/>
  <c r="N5984" i="7"/>
  <c r="N5985" i="7"/>
  <c r="N5986" i="7"/>
  <c r="N5987" i="7"/>
  <c r="N5988" i="7"/>
  <c r="N5989" i="7"/>
  <c r="N5990" i="7"/>
  <c r="N5991" i="7"/>
  <c r="N5992" i="7"/>
  <c r="N5993" i="7"/>
  <c r="N5994" i="7"/>
  <c r="N5995" i="7"/>
  <c r="N5996" i="7"/>
  <c r="N5997" i="7"/>
  <c r="N5998" i="7"/>
  <c r="N5999" i="7"/>
  <c r="N6000" i="7"/>
  <c r="N6001" i="7"/>
  <c r="N6002" i="7"/>
  <c r="N6003" i="7"/>
  <c r="N6004" i="7"/>
  <c r="N6005" i="7"/>
  <c r="N6006" i="7"/>
  <c r="N6007" i="7"/>
  <c r="N6008" i="7"/>
  <c r="N6009" i="7"/>
  <c r="N6010" i="7"/>
  <c r="N6011" i="7"/>
  <c r="N6012" i="7"/>
  <c r="N6013" i="7"/>
  <c r="N6014" i="7"/>
  <c r="N6015" i="7"/>
  <c r="N6016" i="7"/>
  <c r="N6017" i="7"/>
  <c r="N6018" i="7"/>
  <c r="N6019" i="7"/>
  <c r="N6020" i="7"/>
  <c r="N6021" i="7"/>
  <c r="N6022" i="7"/>
  <c r="N6023" i="7"/>
  <c r="N6024" i="7"/>
  <c r="N6025" i="7"/>
  <c r="N6026" i="7"/>
  <c r="N6027" i="7"/>
  <c r="N6028" i="7"/>
  <c r="N6029" i="7"/>
  <c r="N6030" i="7"/>
  <c r="N6031" i="7"/>
  <c r="N6032" i="7"/>
  <c r="N6033" i="7"/>
  <c r="N6034" i="7"/>
  <c r="N6035" i="7"/>
  <c r="N6036" i="7"/>
  <c r="N6037" i="7"/>
  <c r="N6038" i="7"/>
  <c r="N6039" i="7"/>
  <c r="N6040" i="7"/>
  <c r="N6041" i="7"/>
  <c r="N6042" i="7"/>
  <c r="N6043" i="7"/>
  <c r="N6044" i="7"/>
  <c r="N6045" i="7"/>
  <c r="N6046" i="7"/>
  <c r="N6047" i="7"/>
  <c r="N6048" i="7"/>
  <c r="N6049" i="7"/>
  <c r="N6050" i="7"/>
  <c r="N6051" i="7"/>
  <c r="N6052" i="7"/>
  <c r="N6053" i="7"/>
  <c r="N6054" i="7"/>
  <c r="N6055" i="7"/>
  <c r="N6056" i="7"/>
  <c r="N6057" i="7"/>
  <c r="N6058" i="7"/>
  <c r="N6059" i="7"/>
  <c r="N6060" i="7"/>
  <c r="N6061" i="7"/>
  <c r="N6062" i="7"/>
  <c r="N6063" i="7"/>
  <c r="N6064" i="7"/>
  <c r="N6065" i="7"/>
  <c r="N6066" i="7"/>
  <c r="N6067" i="7"/>
  <c r="N6068" i="7"/>
  <c r="N6069" i="7"/>
  <c r="N6070" i="7"/>
  <c r="N6071" i="7"/>
  <c r="N6072" i="7"/>
  <c r="N6073" i="7"/>
  <c r="N6074" i="7"/>
  <c r="N6075" i="7"/>
  <c r="N6076" i="7"/>
  <c r="N6077" i="7"/>
  <c r="N6078" i="7"/>
  <c r="N6079" i="7"/>
  <c r="N6080" i="7"/>
  <c r="N6081" i="7"/>
  <c r="N6082" i="7"/>
  <c r="N6083" i="7"/>
  <c r="N6084" i="7"/>
  <c r="N6085" i="7"/>
  <c r="N6086" i="7"/>
  <c r="N6087" i="7"/>
  <c r="N6088" i="7"/>
  <c r="N6089" i="7"/>
  <c r="N6090" i="7"/>
  <c r="N6091" i="7"/>
  <c r="N6092" i="7"/>
  <c r="N6093" i="7"/>
  <c r="N6094" i="7"/>
  <c r="N6095" i="7"/>
  <c r="N6096" i="7"/>
  <c r="N6097" i="7"/>
  <c r="N6098" i="7"/>
  <c r="N6099" i="7"/>
  <c r="N6100" i="7"/>
  <c r="N6101" i="7"/>
  <c r="N6102" i="7"/>
  <c r="N6103" i="7"/>
  <c r="N6104" i="7"/>
  <c r="N6105" i="7"/>
  <c r="N6106" i="7"/>
  <c r="N6107" i="7"/>
  <c r="N6108" i="7"/>
  <c r="N6109" i="7"/>
  <c r="N6110" i="7"/>
  <c r="N6111" i="7"/>
  <c r="N6112" i="7"/>
  <c r="N6113" i="7"/>
  <c r="N6114" i="7"/>
  <c r="N6115" i="7"/>
  <c r="N6116" i="7"/>
  <c r="N6117" i="7"/>
  <c r="N6118" i="7"/>
  <c r="N6119" i="7"/>
  <c r="N6120" i="7"/>
  <c r="N6121" i="7"/>
  <c r="N6122" i="7"/>
  <c r="N6123" i="7"/>
  <c r="N6124" i="7"/>
  <c r="N6125" i="7"/>
  <c r="N6126" i="7"/>
  <c r="N6127" i="7"/>
  <c r="N6128" i="7"/>
  <c r="N6129" i="7"/>
  <c r="N6130" i="7"/>
  <c r="N6131" i="7"/>
  <c r="N6132" i="7"/>
  <c r="N6133" i="7"/>
  <c r="N6134" i="7"/>
  <c r="N6135" i="7"/>
  <c r="N6136" i="7"/>
  <c r="N6137" i="7"/>
  <c r="N6138" i="7"/>
  <c r="N6139" i="7"/>
  <c r="N6140" i="7"/>
  <c r="N6141" i="7"/>
  <c r="N6142" i="7"/>
  <c r="N6143" i="7"/>
  <c r="N6144" i="7"/>
  <c r="N6145" i="7"/>
  <c r="N6146" i="7"/>
  <c r="N6147" i="7"/>
  <c r="N6148" i="7"/>
  <c r="N6149" i="7"/>
  <c r="N6150" i="7"/>
  <c r="N6151" i="7"/>
  <c r="N6152" i="7"/>
  <c r="N6153" i="7"/>
  <c r="N6154" i="7"/>
  <c r="N6155" i="7"/>
  <c r="N6156" i="7"/>
  <c r="N6157" i="7"/>
  <c r="N6158" i="7"/>
  <c r="N6159" i="7"/>
  <c r="N6160" i="7"/>
  <c r="N6161" i="7"/>
  <c r="N6162" i="7"/>
  <c r="N6163" i="7"/>
  <c r="N6164" i="7"/>
  <c r="N6165" i="7"/>
  <c r="N6166" i="7"/>
  <c r="N6167" i="7"/>
  <c r="N6168" i="7"/>
  <c r="N6169" i="7"/>
  <c r="N6170" i="7"/>
  <c r="N6171" i="7"/>
  <c r="N6172" i="7"/>
  <c r="N6173" i="7"/>
  <c r="N6174" i="7"/>
  <c r="N6175" i="7"/>
  <c r="N6176" i="7"/>
  <c r="N6177" i="7"/>
  <c r="N6178" i="7"/>
  <c r="N6179" i="7"/>
  <c r="N6180" i="7"/>
  <c r="N6181" i="7"/>
  <c r="N6182" i="7"/>
  <c r="N6183" i="7"/>
  <c r="N6184" i="7"/>
  <c r="N6185" i="7"/>
  <c r="N6186" i="7"/>
  <c r="N6187" i="7"/>
  <c r="N6188" i="7"/>
  <c r="N6189" i="7"/>
  <c r="N6190" i="7"/>
  <c r="N6191" i="7"/>
  <c r="N6192" i="7"/>
  <c r="N6193" i="7"/>
  <c r="N6194" i="7"/>
  <c r="N6195" i="7"/>
  <c r="N6196" i="7"/>
  <c r="N6197" i="7"/>
  <c r="N6198" i="7"/>
  <c r="N6199" i="7"/>
  <c r="N6200" i="7"/>
  <c r="N6201" i="7"/>
  <c r="N6202" i="7"/>
  <c r="N6203" i="7"/>
  <c r="N6204" i="7"/>
  <c r="N6205" i="7"/>
  <c r="N6206" i="7"/>
  <c r="N6207" i="7"/>
  <c r="N6208" i="7"/>
  <c r="N6209" i="7"/>
  <c r="N6210" i="7"/>
  <c r="N6211" i="7"/>
  <c r="N6212" i="7"/>
  <c r="N6213" i="7"/>
  <c r="N6214" i="7"/>
  <c r="N6215" i="7"/>
  <c r="N6216" i="7"/>
  <c r="N6217" i="7"/>
  <c r="N6218" i="7"/>
  <c r="N6219" i="7"/>
  <c r="N6220" i="7"/>
  <c r="N6221" i="7"/>
  <c r="N6222" i="7"/>
  <c r="N6223" i="7"/>
  <c r="N6224" i="7"/>
  <c r="N6225" i="7"/>
  <c r="N6226" i="7"/>
  <c r="N6227" i="7"/>
  <c r="N6228" i="7"/>
  <c r="N6229" i="7"/>
  <c r="N6230" i="7"/>
  <c r="N6231" i="7"/>
  <c r="N6232" i="7"/>
  <c r="N6233" i="7"/>
  <c r="N6234" i="7"/>
  <c r="N6235" i="7"/>
  <c r="N6236" i="7"/>
  <c r="N6237" i="7"/>
  <c r="N6238" i="7"/>
  <c r="N6239" i="7"/>
  <c r="N6240" i="7"/>
  <c r="N6241" i="7"/>
  <c r="N6242" i="7"/>
  <c r="N6243" i="7"/>
  <c r="N6244" i="7"/>
  <c r="N6245" i="7"/>
  <c r="N6246" i="7"/>
  <c r="N6247" i="7"/>
  <c r="N6248" i="7"/>
  <c r="N6249" i="7"/>
  <c r="N6250" i="7"/>
  <c r="N6251" i="7"/>
  <c r="N6252" i="7"/>
  <c r="N6253" i="7"/>
  <c r="N6254" i="7"/>
  <c r="N6255" i="7"/>
  <c r="N6256" i="7"/>
  <c r="N6257" i="7"/>
  <c r="N6258" i="7"/>
  <c r="N6259" i="7"/>
  <c r="N6260" i="7"/>
  <c r="N6261" i="7"/>
  <c r="N6262" i="7"/>
  <c r="N6263" i="7"/>
  <c r="N6264" i="7"/>
  <c r="N6265" i="7"/>
  <c r="N6266" i="7"/>
  <c r="N6267" i="7"/>
  <c r="N6268" i="7"/>
  <c r="N6269" i="7"/>
  <c r="N6270" i="7"/>
  <c r="N6271" i="7"/>
  <c r="N6272" i="7"/>
  <c r="N6273" i="7"/>
  <c r="N6274" i="7"/>
  <c r="N6275" i="7"/>
  <c r="N6276" i="7"/>
  <c r="N6277" i="7"/>
  <c r="N6278" i="7"/>
  <c r="N6279" i="7"/>
  <c r="N6280" i="7"/>
  <c r="N6281" i="7"/>
  <c r="N6282" i="7"/>
  <c r="N6283" i="7"/>
  <c r="N6284" i="7"/>
  <c r="N6285" i="7"/>
  <c r="N6286" i="7"/>
  <c r="N6287" i="7"/>
  <c r="N6288" i="7"/>
  <c r="N6289" i="7"/>
  <c r="N6290" i="7"/>
  <c r="N6291" i="7"/>
  <c r="N6292" i="7"/>
  <c r="N6293" i="7"/>
  <c r="N6294" i="7"/>
  <c r="N6295" i="7"/>
  <c r="N6296" i="7"/>
  <c r="N6297" i="7"/>
  <c r="N6298" i="7"/>
  <c r="N6299" i="7"/>
  <c r="N6300" i="7"/>
  <c r="N6301" i="7"/>
  <c r="N6302" i="7"/>
  <c r="N6303" i="7"/>
  <c r="N6304" i="7"/>
  <c r="N6305" i="7"/>
  <c r="N6306" i="7"/>
  <c r="N6307" i="7"/>
  <c r="N6308" i="7"/>
  <c r="N6309" i="7"/>
  <c r="N6310" i="7"/>
  <c r="N6311" i="7"/>
  <c r="N6312" i="7"/>
  <c r="N6313" i="7"/>
  <c r="N6314" i="7"/>
  <c r="N6315" i="7"/>
  <c r="N6316" i="7"/>
  <c r="N6317" i="7"/>
  <c r="N6318" i="7"/>
  <c r="N6319" i="7"/>
  <c r="N6320" i="7"/>
  <c r="N6321" i="7"/>
  <c r="N6322" i="7"/>
  <c r="N6323" i="7"/>
  <c r="N6324" i="7"/>
  <c r="N6325" i="7"/>
  <c r="N6326" i="7"/>
  <c r="N6327" i="7"/>
  <c r="N6328" i="7"/>
  <c r="N6329" i="7"/>
  <c r="N6330" i="7"/>
  <c r="N6331" i="7"/>
  <c r="N6332" i="7"/>
  <c r="N6333" i="7"/>
  <c r="N6334" i="7"/>
  <c r="N6335" i="7"/>
  <c r="N6336" i="7"/>
  <c r="N6337" i="7"/>
  <c r="N6338" i="7"/>
  <c r="N6339" i="7"/>
  <c r="N6340" i="7"/>
  <c r="N6341" i="7"/>
  <c r="N6342" i="7"/>
  <c r="N6343" i="7"/>
  <c r="N6344" i="7"/>
  <c r="N6345" i="7"/>
  <c r="N6346" i="7"/>
  <c r="N6347" i="7"/>
  <c r="N6348" i="7"/>
  <c r="N6349" i="7"/>
  <c r="N6350" i="7"/>
  <c r="N6351" i="7"/>
  <c r="N6352" i="7"/>
  <c r="N6353" i="7"/>
  <c r="N6354" i="7"/>
  <c r="N6355" i="7"/>
  <c r="N6356" i="7"/>
  <c r="N6357" i="7"/>
  <c r="N6358" i="7"/>
  <c r="N6359" i="7"/>
  <c r="N6360" i="7"/>
  <c r="N6361" i="7"/>
  <c r="N6362" i="7"/>
  <c r="N6363" i="7"/>
  <c r="N6364" i="7"/>
  <c r="N6365" i="7"/>
  <c r="N6366" i="7"/>
  <c r="N6367" i="7"/>
  <c r="N6368" i="7"/>
  <c r="N6369" i="7"/>
  <c r="N6370" i="7"/>
  <c r="N6371" i="7"/>
  <c r="N6372" i="7"/>
  <c r="N6373" i="7"/>
  <c r="N6374" i="7"/>
  <c r="N6375" i="7"/>
  <c r="N6376" i="7"/>
  <c r="N6377" i="7"/>
  <c r="N6378" i="7"/>
  <c r="N6379" i="7"/>
  <c r="N6380" i="7"/>
  <c r="N6381" i="7"/>
  <c r="N6382" i="7"/>
  <c r="N6383" i="7"/>
  <c r="N6384" i="7"/>
  <c r="N6385" i="7"/>
  <c r="N6386" i="7"/>
  <c r="N6387" i="7"/>
  <c r="N6388" i="7"/>
  <c r="N6389" i="7"/>
  <c r="N6390" i="7"/>
  <c r="N6391" i="7"/>
  <c r="N6392" i="7"/>
  <c r="N6393" i="7"/>
  <c r="N6394" i="7"/>
  <c r="N6395" i="7"/>
  <c r="N6396" i="7"/>
  <c r="N6397" i="7"/>
  <c r="N6398" i="7"/>
  <c r="N6399" i="7"/>
  <c r="N6400" i="7"/>
  <c r="N6401" i="7"/>
  <c r="N6402" i="7"/>
  <c r="N6403" i="7"/>
  <c r="N6404" i="7"/>
  <c r="N6405" i="7"/>
  <c r="N6406" i="7"/>
  <c r="N6407" i="7"/>
  <c r="N6408" i="7"/>
  <c r="N6409" i="7"/>
  <c r="N6410" i="7"/>
  <c r="N6411" i="7"/>
  <c r="N6412" i="7"/>
  <c r="N6413" i="7"/>
  <c r="N6414" i="7"/>
  <c r="N6415" i="7"/>
  <c r="N6416" i="7"/>
  <c r="N6417" i="7"/>
  <c r="N6418" i="7"/>
  <c r="N6419" i="7"/>
  <c r="N6420" i="7"/>
  <c r="N6421" i="7"/>
  <c r="N6422" i="7"/>
  <c r="N6423" i="7"/>
  <c r="N6424" i="7"/>
  <c r="N6425" i="7"/>
  <c r="N6426" i="7"/>
  <c r="N6427" i="7"/>
  <c r="N6428" i="7"/>
  <c r="N6429" i="7"/>
  <c r="N6430" i="7"/>
  <c r="N6431" i="7"/>
  <c r="N6432" i="7"/>
  <c r="N6433" i="7"/>
  <c r="N6434" i="7"/>
  <c r="N6435" i="7"/>
  <c r="N6436" i="7"/>
  <c r="N6437" i="7"/>
  <c r="N6438" i="7"/>
  <c r="N6439" i="7"/>
  <c r="N6440" i="7"/>
  <c r="N6441" i="7"/>
  <c r="N6442" i="7"/>
  <c r="N6443" i="7"/>
  <c r="N6444" i="7"/>
  <c r="N6445" i="7"/>
  <c r="N6446" i="7"/>
  <c r="N6447" i="7"/>
  <c r="N6448" i="7"/>
  <c r="N6449" i="7"/>
  <c r="N6450" i="7"/>
  <c r="N6451" i="7"/>
  <c r="N6452" i="7"/>
  <c r="N6453" i="7"/>
  <c r="N6454" i="7"/>
  <c r="N6455" i="7"/>
  <c r="N6456" i="7"/>
  <c r="N6457" i="7"/>
  <c r="N6458" i="7"/>
  <c r="N6459" i="7"/>
  <c r="N6460" i="7"/>
  <c r="N6461" i="7"/>
  <c r="N6462" i="7"/>
  <c r="N6463" i="7"/>
  <c r="N6464" i="7"/>
  <c r="N6465" i="7"/>
  <c r="N6466" i="7"/>
  <c r="N6467" i="7"/>
  <c r="N6468" i="7"/>
  <c r="N6469" i="7"/>
  <c r="N6470" i="7"/>
  <c r="N6471" i="7"/>
  <c r="N6472" i="7"/>
  <c r="N6473" i="7"/>
  <c r="N6474" i="7"/>
  <c r="N6475" i="7"/>
  <c r="N6476" i="7"/>
  <c r="N6477" i="7"/>
  <c r="N6478" i="7"/>
  <c r="N6479" i="7"/>
  <c r="N6480" i="7"/>
  <c r="N6481" i="7"/>
  <c r="N6482" i="7"/>
  <c r="N6483" i="7"/>
  <c r="N6484" i="7"/>
  <c r="N6485" i="7"/>
  <c r="N6486" i="7"/>
  <c r="N6487" i="7"/>
  <c r="N6488" i="7"/>
  <c r="N6489" i="7"/>
  <c r="N6490" i="7"/>
  <c r="N6491" i="7"/>
  <c r="N6492" i="7"/>
  <c r="N6493" i="7"/>
  <c r="N6494" i="7"/>
  <c r="N6495" i="7"/>
  <c r="N6496" i="7"/>
  <c r="N6497" i="7"/>
  <c r="N6498" i="7"/>
  <c r="N6499" i="7"/>
  <c r="N6500" i="7"/>
  <c r="N6501" i="7"/>
  <c r="N6502" i="7"/>
  <c r="N6503" i="7"/>
  <c r="N6504" i="7"/>
  <c r="N6505" i="7"/>
  <c r="N6506" i="7"/>
  <c r="N6507" i="7"/>
  <c r="N6508" i="7"/>
  <c r="N6509" i="7"/>
  <c r="N6510" i="7"/>
  <c r="N6511" i="7"/>
  <c r="N6512" i="7"/>
  <c r="N6513" i="7"/>
  <c r="N6514" i="7"/>
  <c r="N6515" i="7"/>
  <c r="N6516" i="7"/>
  <c r="N6517" i="7"/>
  <c r="N6518" i="7"/>
  <c r="N6519" i="7"/>
  <c r="N6520" i="7"/>
  <c r="N6521" i="7"/>
  <c r="N6522" i="7"/>
  <c r="N6523" i="7"/>
  <c r="N6524" i="7"/>
  <c r="N6525" i="7"/>
  <c r="N6526" i="7"/>
  <c r="N6527" i="7"/>
  <c r="N6528" i="7"/>
  <c r="N6529" i="7"/>
  <c r="N6530" i="7"/>
  <c r="N6531" i="7"/>
  <c r="N6532" i="7"/>
  <c r="N6533" i="7"/>
  <c r="N6534" i="7"/>
  <c r="N6535" i="7"/>
  <c r="N6536" i="7"/>
  <c r="N6537" i="7"/>
  <c r="N6538" i="7"/>
  <c r="N6539" i="7"/>
  <c r="N6540" i="7"/>
  <c r="N6541" i="7"/>
  <c r="N6542" i="7"/>
  <c r="N6543" i="7"/>
  <c r="N6544" i="7"/>
  <c r="N6545" i="7"/>
  <c r="N6546" i="7"/>
  <c r="N6547" i="7"/>
  <c r="N6548" i="7"/>
  <c r="N6549" i="7"/>
  <c r="N6550" i="7"/>
  <c r="N6551" i="7"/>
  <c r="N6552" i="7"/>
  <c r="N6553" i="7"/>
  <c r="N6554" i="7"/>
  <c r="N6555" i="7"/>
  <c r="N6556" i="7"/>
  <c r="N6557" i="7"/>
  <c r="N6558" i="7"/>
  <c r="N6559" i="7"/>
  <c r="N6560" i="7"/>
  <c r="N6561" i="7"/>
  <c r="N6562" i="7"/>
  <c r="N6563" i="7"/>
  <c r="N6564" i="7"/>
  <c r="N6565" i="7"/>
  <c r="N6566" i="7"/>
  <c r="N6567" i="7"/>
  <c r="N6568" i="7"/>
  <c r="N6569" i="7"/>
  <c r="N6570" i="7"/>
  <c r="N6571" i="7"/>
  <c r="N6572" i="7"/>
  <c r="N6573" i="7"/>
  <c r="N6574" i="7"/>
  <c r="N6575" i="7"/>
  <c r="N6576" i="7"/>
  <c r="N6577" i="7"/>
  <c r="N6578" i="7"/>
  <c r="N6579" i="7"/>
  <c r="N6580" i="7"/>
  <c r="N6581" i="7"/>
  <c r="N6582" i="7"/>
  <c r="N6583" i="7"/>
  <c r="N6584" i="7"/>
  <c r="N6585" i="7"/>
  <c r="N6586" i="7"/>
  <c r="N6587" i="7"/>
  <c r="N6588" i="7"/>
  <c r="N6589" i="7"/>
  <c r="N6590" i="7"/>
  <c r="N6591" i="7"/>
  <c r="N6592" i="7"/>
  <c r="N6593" i="7"/>
  <c r="N6594" i="7"/>
  <c r="N6595" i="7"/>
  <c r="N6596" i="7"/>
  <c r="N6597" i="7"/>
  <c r="N6598" i="7"/>
  <c r="N6599" i="7"/>
  <c r="N6600" i="7"/>
  <c r="N6601" i="7"/>
  <c r="N6602" i="7"/>
  <c r="N6603" i="7"/>
  <c r="N6604" i="7"/>
  <c r="N6605" i="7"/>
  <c r="N6606" i="7"/>
  <c r="N6607" i="7"/>
  <c r="N6608" i="7"/>
  <c r="N6609" i="7"/>
  <c r="N6610" i="7"/>
  <c r="N6611" i="7"/>
  <c r="N6612" i="7"/>
  <c r="N6613" i="7"/>
  <c r="N6614" i="7"/>
  <c r="N6615" i="7"/>
  <c r="N6616" i="7"/>
  <c r="N6617" i="7"/>
  <c r="N6618" i="7"/>
  <c r="N6619" i="7"/>
  <c r="N6620" i="7"/>
  <c r="N6621" i="7"/>
  <c r="N6622" i="7"/>
  <c r="N6623" i="7"/>
  <c r="N6624" i="7"/>
  <c r="N6625" i="7"/>
  <c r="N6626" i="7"/>
  <c r="N6627" i="7"/>
  <c r="N6628" i="7"/>
  <c r="N6629" i="7"/>
  <c r="N6630" i="7"/>
  <c r="N6631" i="7"/>
  <c r="N6632" i="7"/>
  <c r="N6633" i="7"/>
  <c r="N6634" i="7"/>
  <c r="N6635" i="7"/>
  <c r="N6636" i="7"/>
  <c r="N6637" i="7"/>
  <c r="N6638" i="7"/>
  <c r="N6639" i="7"/>
  <c r="N6640" i="7"/>
  <c r="N6641" i="7"/>
  <c r="N6642" i="7"/>
  <c r="N6643" i="7"/>
  <c r="N6644" i="7"/>
  <c r="N6645" i="7"/>
  <c r="N6646" i="7"/>
  <c r="N6647" i="7"/>
  <c r="N6648" i="7"/>
  <c r="N6649" i="7"/>
  <c r="N6650" i="7"/>
  <c r="N6651" i="7"/>
  <c r="N6652" i="7"/>
  <c r="N6653" i="7"/>
  <c r="N6654" i="7"/>
  <c r="N6655" i="7"/>
  <c r="N6656" i="7"/>
  <c r="N6657" i="7"/>
  <c r="N6658" i="7"/>
  <c r="N6659" i="7"/>
  <c r="N6660" i="7"/>
  <c r="N6661" i="7"/>
  <c r="N6662" i="7"/>
  <c r="N6663" i="7"/>
  <c r="N6664" i="7"/>
  <c r="N6665" i="7"/>
  <c r="N6666" i="7"/>
  <c r="N6667" i="7"/>
  <c r="N6668" i="7"/>
  <c r="N6669" i="7"/>
  <c r="N6670" i="7"/>
  <c r="N6671" i="7"/>
  <c r="N6672" i="7"/>
  <c r="N6673" i="7"/>
  <c r="N6674" i="7"/>
  <c r="N6675" i="7"/>
  <c r="N6676" i="7"/>
  <c r="N6677" i="7"/>
  <c r="N6678" i="7"/>
  <c r="N6679" i="7"/>
  <c r="N6680" i="7"/>
  <c r="N6681" i="7"/>
  <c r="N6682" i="7"/>
  <c r="N6683" i="7"/>
  <c r="N6684" i="7"/>
  <c r="N6685" i="7"/>
  <c r="N6686" i="7"/>
  <c r="N6687" i="7"/>
  <c r="N6688" i="7"/>
  <c r="N6689" i="7"/>
  <c r="N6690" i="7"/>
  <c r="N6691" i="7"/>
  <c r="N6692" i="7"/>
  <c r="N6693" i="7"/>
  <c r="N6694" i="7"/>
  <c r="N6695" i="7"/>
  <c r="N6696" i="7"/>
  <c r="N6697" i="7"/>
  <c r="N6698" i="7"/>
  <c r="N6699" i="7"/>
  <c r="N6700" i="7"/>
  <c r="N6701" i="7"/>
  <c r="N6702" i="7"/>
  <c r="N6703" i="7"/>
  <c r="N6704" i="7"/>
  <c r="N6705" i="7"/>
  <c r="N6706" i="7"/>
  <c r="N6707" i="7"/>
  <c r="N6708" i="7"/>
  <c r="N6709" i="7"/>
  <c r="N6710" i="7"/>
  <c r="N6711" i="7"/>
  <c r="N6712" i="7"/>
  <c r="N6713" i="7"/>
  <c r="N6714" i="7"/>
  <c r="N6715" i="7"/>
  <c r="N6716" i="7"/>
  <c r="N6717" i="7"/>
  <c r="N6718" i="7"/>
  <c r="N6719" i="7"/>
  <c r="N6720" i="7"/>
  <c r="N6721" i="7"/>
  <c r="N6722" i="7"/>
  <c r="N6723" i="7"/>
  <c r="N6724" i="7"/>
  <c r="N6725" i="7"/>
  <c r="N6726" i="7"/>
  <c r="N6727" i="7"/>
  <c r="N6728" i="7"/>
  <c r="N6729" i="7"/>
  <c r="N6730" i="7"/>
  <c r="N6731" i="7"/>
  <c r="N6732" i="7"/>
  <c r="N6733" i="7"/>
  <c r="N6734" i="7"/>
  <c r="N6735" i="7"/>
  <c r="N6736" i="7"/>
  <c r="N6737" i="7"/>
  <c r="N6738" i="7"/>
  <c r="N6739" i="7"/>
  <c r="N6740" i="7"/>
  <c r="N6741" i="7"/>
  <c r="N6742" i="7"/>
  <c r="N6743" i="7"/>
  <c r="N6744" i="7"/>
  <c r="N6745" i="7"/>
  <c r="N6746" i="7"/>
  <c r="N6747" i="7"/>
  <c r="N6748" i="7"/>
  <c r="N6749" i="7"/>
  <c r="N6750" i="7"/>
  <c r="N6751" i="7"/>
  <c r="N6752" i="7"/>
  <c r="N6753" i="7"/>
  <c r="N6754" i="7"/>
  <c r="N6755" i="7"/>
  <c r="N6756" i="7"/>
  <c r="N6757" i="7"/>
  <c r="N6758" i="7"/>
  <c r="N6759" i="7"/>
  <c r="N6760" i="7"/>
  <c r="N6761" i="7"/>
  <c r="N6762" i="7"/>
  <c r="N6763" i="7"/>
  <c r="N6764" i="7"/>
  <c r="N6765" i="7"/>
  <c r="N6766" i="7"/>
  <c r="N6767" i="7"/>
  <c r="N6768" i="7"/>
  <c r="N6769" i="7"/>
  <c r="N6770" i="7"/>
  <c r="N6771" i="7"/>
  <c r="N6772" i="7"/>
  <c r="N6773" i="7"/>
  <c r="N6774" i="7"/>
  <c r="N6775" i="7"/>
  <c r="N6776" i="7"/>
  <c r="N6777" i="7"/>
  <c r="N6778" i="7"/>
  <c r="N6779" i="7"/>
  <c r="N6780" i="7"/>
  <c r="N6781" i="7"/>
  <c r="N6782" i="7"/>
  <c r="N6783" i="7"/>
  <c r="N6784" i="7"/>
  <c r="N6785" i="7"/>
  <c r="N6786" i="7"/>
  <c r="N6787" i="7"/>
  <c r="N6788" i="7"/>
  <c r="N6789" i="7"/>
  <c r="N6790" i="7"/>
  <c r="N6791" i="7"/>
  <c r="N6792" i="7"/>
  <c r="N6793" i="7"/>
  <c r="N6794" i="7"/>
  <c r="N6795" i="7"/>
  <c r="N6796" i="7"/>
  <c r="N6797" i="7"/>
  <c r="N6798" i="7"/>
  <c r="N6799" i="7"/>
  <c r="N6800" i="7"/>
  <c r="N6801" i="7"/>
  <c r="N6802" i="7"/>
  <c r="N6803" i="7"/>
  <c r="N6804" i="7"/>
  <c r="N6805" i="7"/>
  <c r="N6806" i="7"/>
  <c r="N6807" i="7"/>
  <c r="N6808" i="7"/>
  <c r="N6809" i="7"/>
  <c r="N6810" i="7"/>
  <c r="N6811" i="7"/>
  <c r="N6812" i="7"/>
  <c r="N6813" i="7"/>
  <c r="N6814" i="7"/>
  <c r="N6815" i="7"/>
  <c r="N6816" i="7"/>
  <c r="N6817" i="7"/>
  <c r="N6818" i="7"/>
  <c r="N6819" i="7"/>
  <c r="N6820" i="7"/>
  <c r="N6821" i="7"/>
  <c r="N6822" i="7"/>
  <c r="N6823" i="7"/>
  <c r="N6824" i="7"/>
  <c r="N6825" i="7"/>
  <c r="N6826" i="7"/>
  <c r="N6827" i="7"/>
  <c r="N6828" i="7"/>
  <c r="N6829" i="7"/>
  <c r="N6830" i="7"/>
  <c r="N6831" i="7"/>
  <c r="N6832" i="7"/>
  <c r="N6833" i="7"/>
  <c r="N6834" i="7"/>
  <c r="N6835" i="7"/>
  <c r="N6836" i="7"/>
  <c r="N6837" i="7"/>
  <c r="N6838" i="7"/>
  <c r="N6839" i="7"/>
  <c r="N6840" i="7"/>
  <c r="N6841" i="7"/>
  <c r="N6842" i="7"/>
  <c r="N6843" i="7"/>
  <c r="N6844" i="7"/>
  <c r="N6845" i="7"/>
  <c r="N6846" i="7"/>
  <c r="N6847" i="7"/>
  <c r="N6848" i="7"/>
  <c r="N6849" i="7"/>
  <c r="N6850" i="7"/>
  <c r="N6851" i="7"/>
  <c r="N6852" i="7"/>
  <c r="N6853" i="7"/>
  <c r="N6854" i="7"/>
  <c r="N6855" i="7"/>
  <c r="N6856" i="7"/>
  <c r="N6857" i="7"/>
  <c r="N6858" i="7"/>
  <c r="N6859" i="7"/>
  <c r="N6860" i="7"/>
  <c r="N6861" i="7"/>
  <c r="N6862" i="7"/>
  <c r="N6863" i="7"/>
  <c r="N6864" i="7"/>
  <c r="N6865" i="7"/>
  <c r="N6866" i="7"/>
  <c r="N6867" i="7"/>
  <c r="N6868" i="7"/>
  <c r="N6869" i="7"/>
  <c r="N6870" i="7"/>
  <c r="N6871" i="7"/>
  <c r="N6872" i="7"/>
  <c r="N6873" i="7"/>
  <c r="N6874" i="7"/>
  <c r="N6875" i="7"/>
  <c r="N6876" i="7"/>
  <c r="N6877" i="7"/>
  <c r="N6878" i="7"/>
  <c r="N6879" i="7"/>
  <c r="N6880" i="7"/>
  <c r="N6881" i="7"/>
  <c r="N6882" i="7"/>
  <c r="N6883" i="7"/>
  <c r="N6884" i="7"/>
  <c r="N6885" i="7"/>
  <c r="N6886" i="7"/>
  <c r="N6887" i="7"/>
  <c r="N6888" i="7"/>
  <c r="N6889" i="7"/>
  <c r="N6890" i="7"/>
  <c r="N6891" i="7"/>
  <c r="N6892" i="7"/>
  <c r="N6893" i="7"/>
  <c r="N6894" i="7"/>
  <c r="N6895" i="7"/>
  <c r="N6896" i="7"/>
  <c r="N6897" i="7"/>
  <c r="N6898" i="7"/>
  <c r="N6899" i="7"/>
  <c r="N6900" i="7"/>
  <c r="N6901" i="7"/>
  <c r="N6902" i="7"/>
  <c r="N6903" i="7"/>
  <c r="N6904" i="7"/>
  <c r="N6905" i="7"/>
  <c r="N6906" i="7"/>
  <c r="N6907" i="7"/>
  <c r="N6908" i="7"/>
  <c r="N6909" i="7"/>
  <c r="N6910" i="7"/>
  <c r="N6911" i="7"/>
  <c r="N6912" i="7"/>
  <c r="N6913" i="7"/>
  <c r="N6914" i="7"/>
  <c r="N6915" i="7"/>
  <c r="N6916" i="7"/>
  <c r="N6917" i="7"/>
  <c r="N6918" i="7"/>
  <c r="N6919" i="7"/>
  <c r="N6920" i="7"/>
  <c r="N6921" i="7"/>
  <c r="N6922" i="7"/>
  <c r="N6923" i="7"/>
  <c r="N6924" i="7"/>
  <c r="N6925" i="7"/>
  <c r="N6926" i="7"/>
  <c r="N6927" i="7"/>
  <c r="N6928" i="7"/>
  <c r="N6929" i="7"/>
  <c r="N6930" i="7"/>
  <c r="N6931" i="7"/>
  <c r="N6932" i="7"/>
  <c r="N6933" i="7"/>
  <c r="N6934" i="7"/>
  <c r="N6935" i="7"/>
  <c r="N6936" i="7"/>
  <c r="N6937" i="7"/>
  <c r="N6938" i="7"/>
  <c r="N6939" i="7"/>
  <c r="N6940" i="7"/>
  <c r="N6941" i="7"/>
  <c r="N6942" i="7"/>
  <c r="N6943" i="7"/>
  <c r="N6944" i="7"/>
  <c r="N6945" i="7"/>
  <c r="N6946" i="7"/>
  <c r="N6947" i="7"/>
  <c r="N6948" i="7"/>
  <c r="N6949" i="7"/>
  <c r="N6950" i="7"/>
  <c r="N6951" i="7"/>
  <c r="N6952" i="7"/>
  <c r="N6953" i="7"/>
  <c r="N6954" i="7"/>
  <c r="N6955" i="7"/>
  <c r="N6956" i="7"/>
  <c r="N6957" i="7"/>
  <c r="N6958" i="7"/>
  <c r="N6959" i="7"/>
  <c r="N6960" i="7"/>
  <c r="N6961" i="7"/>
  <c r="N6962" i="7"/>
  <c r="N6963" i="7"/>
  <c r="N6964" i="7"/>
  <c r="N6965" i="7"/>
  <c r="N6966" i="7"/>
  <c r="N6967" i="7"/>
  <c r="N6968" i="7"/>
  <c r="N6969" i="7"/>
  <c r="N6970" i="7"/>
  <c r="N6971" i="7"/>
  <c r="N6972" i="7"/>
  <c r="N6973" i="7"/>
  <c r="N6974" i="7"/>
  <c r="N6975" i="7"/>
  <c r="N6976" i="7"/>
  <c r="N6977" i="7"/>
  <c r="N6978" i="7"/>
  <c r="N6979" i="7"/>
  <c r="N6980" i="7"/>
  <c r="N6981" i="7"/>
  <c r="N6982" i="7"/>
  <c r="N6983" i="7"/>
  <c r="N6984" i="7"/>
  <c r="N6985" i="7"/>
  <c r="N6986" i="7"/>
  <c r="N6987" i="7"/>
  <c r="N6988" i="7"/>
  <c r="N6989" i="7"/>
  <c r="N6990" i="7"/>
  <c r="N6991" i="7"/>
  <c r="N6992" i="7"/>
  <c r="N6993" i="7"/>
  <c r="N6994" i="7"/>
  <c r="N6995" i="7"/>
  <c r="N6996" i="7"/>
  <c r="N6997" i="7"/>
  <c r="N6998" i="7"/>
  <c r="N6999" i="7"/>
  <c r="N7000" i="7"/>
  <c r="N7001" i="7"/>
  <c r="N7002" i="7"/>
  <c r="N7003" i="7"/>
  <c r="N7004" i="7"/>
  <c r="N7005" i="7"/>
  <c r="N7006" i="7"/>
  <c r="N7007" i="7"/>
  <c r="N7008" i="7"/>
  <c r="N7009" i="7"/>
  <c r="N7010" i="7"/>
  <c r="N7011" i="7"/>
  <c r="N7012" i="7"/>
  <c r="N7013" i="7"/>
  <c r="N7014" i="7"/>
  <c r="N7015" i="7"/>
  <c r="N7016" i="7"/>
  <c r="N7017" i="7"/>
  <c r="N7018" i="7"/>
  <c r="N7019" i="7"/>
  <c r="N7020" i="7"/>
  <c r="N7021" i="7"/>
  <c r="N7022" i="7"/>
  <c r="N7023" i="7"/>
  <c r="N7024" i="7"/>
  <c r="N7025" i="7"/>
  <c r="N7026" i="7"/>
  <c r="N7027" i="7"/>
  <c r="N7028" i="7"/>
  <c r="N7029" i="7"/>
  <c r="N7030" i="7"/>
  <c r="N7031" i="7"/>
  <c r="N7032" i="7"/>
  <c r="N7033" i="7"/>
  <c r="N7034" i="7"/>
  <c r="N7035" i="7"/>
  <c r="N7036" i="7"/>
  <c r="N7037" i="7"/>
  <c r="N7038" i="7"/>
  <c r="N7039" i="7"/>
  <c r="N7040" i="7"/>
  <c r="N7041" i="7"/>
  <c r="N7042" i="7"/>
  <c r="N7043" i="7"/>
  <c r="N7044" i="7"/>
  <c r="N7045" i="7"/>
  <c r="N7046" i="7"/>
  <c r="N7047" i="7"/>
  <c r="N7048" i="7"/>
  <c r="N7049" i="7"/>
  <c r="N7050" i="7"/>
  <c r="N7051" i="7"/>
  <c r="N7052" i="7"/>
  <c r="N7053" i="7"/>
  <c r="N7054" i="7"/>
  <c r="N7055" i="7"/>
  <c r="N7056" i="7"/>
  <c r="N7057" i="7"/>
  <c r="N7058" i="7"/>
  <c r="N7059" i="7"/>
  <c r="N7060" i="7"/>
  <c r="N7061" i="7"/>
  <c r="N7062" i="7"/>
  <c r="N7063" i="7"/>
  <c r="N7064" i="7"/>
  <c r="N7065" i="7"/>
  <c r="N7066" i="7"/>
  <c r="N7067" i="7"/>
  <c r="N7068" i="7"/>
  <c r="N7069" i="7"/>
  <c r="N7070" i="7"/>
  <c r="N7071" i="7"/>
  <c r="N7072" i="7"/>
  <c r="N7073" i="7"/>
  <c r="N7074" i="7"/>
  <c r="N7075" i="7"/>
  <c r="N7076" i="7"/>
  <c r="N7077" i="7"/>
  <c r="N7078" i="7"/>
  <c r="N7079" i="7"/>
  <c r="N7080" i="7"/>
  <c r="N7081" i="7"/>
  <c r="N7082" i="7"/>
  <c r="N7083" i="7"/>
  <c r="N7084" i="7"/>
  <c r="N7085" i="7"/>
  <c r="N7086" i="7"/>
  <c r="N7087" i="7"/>
  <c r="N7088" i="7"/>
  <c r="N7089" i="7"/>
  <c r="N7090" i="7"/>
  <c r="N7091" i="7"/>
  <c r="N7092" i="7"/>
  <c r="N7093" i="7"/>
  <c r="N7094" i="7"/>
  <c r="N7095" i="7"/>
  <c r="N7096" i="7"/>
  <c r="N7097" i="7"/>
  <c r="N7098" i="7"/>
  <c r="N7099" i="7"/>
  <c r="N7100" i="7"/>
  <c r="N7101" i="7"/>
  <c r="N7102" i="7"/>
  <c r="N7103" i="7"/>
  <c r="N7104" i="7"/>
  <c r="N7105" i="7"/>
  <c r="N7106" i="7"/>
  <c r="N7107" i="7"/>
  <c r="N7108" i="7"/>
  <c r="N7109" i="7"/>
  <c r="N7110" i="7"/>
  <c r="N7111" i="7"/>
  <c r="N7112" i="7"/>
  <c r="N7113" i="7"/>
  <c r="N7114" i="7"/>
  <c r="N7115" i="7"/>
  <c r="N7116" i="7"/>
  <c r="N7117" i="7"/>
  <c r="N7118" i="7"/>
  <c r="N7119" i="7"/>
  <c r="N7120" i="7"/>
  <c r="N7121" i="7"/>
  <c r="N7122" i="7"/>
  <c r="N7123" i="7"/>
  <c r="N7124" i="7"/>
  <c r="N7125" i="7"/>
  <c r="N7126" i="7"/>
  <c r="N7127" i="7"/>
  <c r="N7128" i="7"/>
  <c r="N7129" i="7"/>
  <c r="N7130" i="7"/>
  <c r="N7131" i="7"/>
  <c r="N7132" i="7"/>
  <c r="N7133" i="7"/>
  <c r="N7134" i="7"/>
  <c r="N7135" i="7"/>
  <c r="N7136" i="7"/>
  <c r="N7137" i="7"/>
  <c r="N7138" i="7"/>
  <c r="N7139" i="7"/>
  <c r="N7140" i="7"/>
  <c r="N7141" i="7"/>
  <c r="N7142" i="7"/>
  <c r="N7143" i="7"/>
  <c r="N7144" i="7"/>
  <c r="N7145" i="7"/>
  <c r="N7146" i="7"/>
  <c r="N7147" i="7"/>
  <c r="N7148" i="7"/>
  <c r="N7149" i="7"/>
  <c r="N7150" i="7"/>
  <c r="N7151" i="7"/>
  <c r="N7152" i="7"/>
  <c r="N7153" i="7"/>
  <c r="N7154" i="7"/>
  <c r="N7155" i="7"/>
  <c r="N7156" i="7"/>
  <c r="N7157" i="7"/>
  <c r="N7158" i="7"/>
  <c r="N7159" i="7"/>
  <c r="N7160" i="7"/>
  <c r="N7161" i="7"/>
  <c r="N7162" i="7"/>
  <c r="N7163" i="7"/>
  <c r="N7164" i="7"/>
  <c r="N7165" i="7"/>
  <c r="N7166" i="7"/>
  <c r="N7167" i="7"/>
  <c r="N7168" i="7"/>
  <c r="N7169" i="7"/>
  <c r="N7170" i="7"/>
  <c r="N7171" i="7"/>
  <c r="N7172" i="7"/>
  <c r="N7173" i="7"/>
  <c r="N7174" i="7"/>
  <c r="N7175" i="7"/>
  <c r="N7176" i="7"/>
  <c r="N7177" i="7"/>
  <c r="N7178" i="7"/>
  <c r="N7179" i="7"/>
  <c r="N7180" i="7"/>
  <c r="N7181" i="7"/>
  <c r="N7182" i="7"/>
  <c r="N7183" i="7"/>
  <c r="N7184" i="7"/>
  <c r="N7185" i="7"/>
  <c r="N7186" i="7"/>
  <c r="N7187" i="7"/>
  <c r="N7188" i="7"/>
  <c r="N7189" i="7"/>
  <c r="N7190" i="7"/>
  <c r="N7191" i="7"/>
  <c r="N7192" i="7"/>
  <c r="N7193" i="7"/>
  <c r="N7194" i="7"/>
  <c r="N7195" i="7"/>
  <c r="N7196" i="7"/>
  <c r="N7197" i="7"/>
  <c r="N7198" i="7"/>
  <c r="N7199" i="7"/>
  <c r="N7200" i="7"/>
  <c r="N7201" i="7"/>
  <c r="N7202" i="7"/>
  <c r="N7203" i="7"/>
  <c r="N7204" i="7"/>
  <c r="N7205" i="7"/>
  <c r="N7206" i="7"/>
  <c r="N7207" i="7"/>
  <c r="N7208" i="7"/>
  <c r="N7209" i="7"/>
  <c r="N7210" i="7"/>
  <c r="N7211" i="7"/>
  <c r="N7212" i="7"/>
  <c r="N7213" i="7"/>
  <c r="N7214" i="7"/>
  <c r="N7215" i="7"/>
  <c r="N7216" i="7"/>
  <c r="N7217" i="7"/>
  <c r="N7218" i="7"/>
  <c r="N7219" i="7"/>
  <c r="N7220" i="7"/>
  <c r="N7221" i="7"/>
  <c r="N7222" i="7"/>
  <c r="N7223" i="7"/>
  <c r="N7224" i="7"/>
  <c r="N7225" i="7"/>
  <c r="N7226" i="7"/>
  <c r="N7227" i="7"/>
  <c r="N7228" i="7"/>
  <c r="N7229" i="7"/>
  <c r="N7230" i="7"/>
  <c r="N7231" i="7"/>
  <c r="N7232" i="7"/>
  <c r="N7233" i="7"/>
  <c r="N7234" i="7"/>
  <c r="N7235" i="7"/>
  <c r="N7236" i="7"/>
  <c r="N7237" i="7"/>
  <c r="N7238" i="7"/>
  <c r="N7239" i="7"/>
  <c r="N7240" i="7"/>
  <c r="N7241" i="7"/>
  <c r="N7242" i="7"/>
  <c r="N7243" i="7"/>
  <c r="N7244" i="7"/>
  <c r="N7245" i="7"/>
  <c r="N7246" i="7"/>
  <c r="N7247" i="7"/>
  <c r="N7248" i="7"/>
  <c r="N7249" i="7"/>
  <c r="N7250" i="7"/>
  <c r="N7251" i="7"/>
  <c r="N7252" i="7"/>
  <c r="N7253" i="7"/>
  <c r="N7254" i="7"/>
  <c r="N7255" i="7"/>
  <c r="N7256" i="7"/>
  <c r="N7257" i="7"/>
  <c r="N7258" i="7"/>
  <c r="N7259" i="7"/>
  <c r="N7260" i="7"/>
  <c r="N7261" i="7"/>
  <c r="N7262" i="7"/>
  <c r="N7263" i="7"/>
  <c r="N7264" i="7"/>
  <c r="N7265" i="7"/>
  <c r="N7266" i="7"/>
  <c r="N7267" i="7"/>
  <c r="N7268" i="7"/>
  <c r="N7269" i="7"/>
  <c r="N7270" i="7"/>
  <c r="N7271" i="7"/>
  <c r="N7272" i="7"/>
  <c r="N7273" i="7"/>
  <c r="N7274" i="7"/>
  <c r="N7275" i="7"/>
  <c r="N7276" i="7"/>
  <c r="N7277" i="7"/>
  <c r="N7278" i="7"/>
  <c r="N7279" i="7"/>
  <c r="N7280" i="7"/>
  <c r="N7281" i="7"/>
  <c r="N7282" i="7"/>
  <c r="N7283" i="7"/>
  <c r="N7284" i="7"/>
  <c r="N7285" i="7"/>
  <c r="N7286" i="7"/>
  <c r="N7287" i="7"/>
  <c r="N7288" i="7"/>
  <c r="N7289" i="7"/>
  <c r="N7290" i="7"/>
  <c r="N7291" i="7"/>
  <c r="N7292" i="7"/>
  <c r="N7293" i="7"/>
  <c r="N7294" i="7"/>
  <c r="N7295" i="7"/>
  <c r="N7296" i="7"/>
  <c r="N7297" i="7"/>
  <c r="N7298" i="7"/>
  <c r="N7299" i="7"/>
  <c r="N7300" i="7"/>
  <c r="N7301" i="7"/>
  <c r="N7302" i="7"/>
  <c r="N7303" i="7"/>
  <c r="N7304" i="7"/>
  <c r="N7305" i="7"/>
  <c r="N7306" i="7"/>
  <c r="N7307" i="7"/>
  <c r="N7308" i="7"/>
  <c r="N7309" i="7"/>
  <c r="N7310" i="7"/>
  <c r="N7311" i="7"/>
  <c r="N7312" i="7"/>
  <c r="N7313" i="7"/>
  <c r="N7314" i="7"/>
  <c r="N7315" i="7"/>
  <c r="N7316" i="7"/>
  <c r="N7317" i="7"/>
  <c r="N7318" i="7"/>
  <c r="N7319" i="7"/>
  <c r="N7320" i="7"/>
  <c r="N7321" i="7"/>
  <c r="N7322" i="7"/>
  <c r="N7323" i="7"/>
  <c r="N7324" i="7"/>
  <c r="N7325" i="7"/>
  <c r="N7326" i="7"/>
  <c r="N7327" i="7"/>
  <c r="N7328" i="7"/>
  <c r="N7329" i="7"/>
  <c r="N7330" i="7"/>
  <c r="N7331" i="7"/>
  <c r="N7332" i="7"/>
  <c r="N7333" i="7"/>
  <c r="N7334" i="7"/>
  <c r="N7335" i="7"/>
  <c r="N7336" i="7"/>
  <c r="N7337" i="7"/>
  <c r="N7338" i="7"/>
  <c r="N7339" i="7"/>
  <c r="N7340" i="7"/>
  <c r="N7341" i="7"/>
  <c r="N7342" i="7"/>
  <c r="N7343" i="7"/>
  <c r="N7344" i="7"/>
  <c r="N7345" i="7"/>
  <c r="N7346" i="7"/>
  <c r="N7347" i="7"/>
  <c r="N7348" i="7"/>
  <c r="N7349" i="7"/>
  <c r="N7350" i="7"/>
  <c r="N7351" i="7"/>
  <c r="N7352" i="7"/>
  <c r="N7353" i="7"/>
  <c r="N7354" i="7"/>
  <c r="N7355" i="7"/>
  <c r="N7356" i="7"/>
  <c r="N7357" i="7"/>
  <c r="N7358" i="7"/>
  <c r="N7359" i="7"/>
  <c r="N7360" i="7"/>
  <c r="N7361" i="7"/>
  <c r="N7362" i="7"/>
  <c r="N7363" i="7"/>
  <c r="N7364" i="7"/>
  <c r="N7365" i="7"/>
  <c r="N7366" i="7"/>
  <c r="N7367" i="7"/>
  <c r="N7368" i="7"/>
  <c r="N7369" i="7"/>
  <c r="N7370" i="7"/>
  <c r="N7371" i="7"/>
  <c r="N7372" i="7"/>
  <c r="N7373" i="7"/>
  <c r="N7374" i="7"/>
  <c r="N7375" i="7"/>
  <c r="N7376" i="7"/>
  <c r="N7377" i="7"/>
  <c r="N7378" i="7"/>
  <c r="N7379" i="7"/>
  <c r="N7380" i="7"/>
  <c r="N7381" i="7"/>
  <c r="N7382" i="7"/>
  <c r="N7383" i="7"/>
  <c r="N7384" i="7"/>
  <c r="N7385" i="7"/>
  <c r="N7386" i="7"/>
  <c r="N7387" i="7"/>
  <c r="N7388" i="7"/>
  <c r="N7389" i="7"/>
  <c r="N7390" i="7"/>
  <c r="N7391" i="7"/>
  <c r="N7392" i="7"/>
  <c r="N7393" i="7"/>
  <c r="N7394" i="7"/>
  <c r="N7395" i="7"/>
  <c r="N7396" i="7"/>
  <c r="N7397" i="7"/>
  <c r="N7398" i="7"/>
  <c r="N7399" i="7"/>
  <c r="N7400" i="7"/>
  <c r="N7401" i="7"/>
  <c r="N7402" i="7"/>
  <c r="N7403" i="7"/>
  <c r="N7404" i="7"/>
  <c r="N7405" i="7"/>
  <c r="N7406" i="7"/>
  <c r="N7407" i="7"/>
  <c r="N7408" i="7"/>
  <c r="N7409" i="7"/>
  <c r="N7410" i="7"/>
  <c r="N7411" i="7"/>
  <c r="N7412" i="7"/>
  <c r="N7413" i="7"/>
  <c r="N7414" i="7"/>
  <c r="N7415" i="7"/>
  <c r="N7416" i="7"/>
  <c r="N7417" i="7"/>
  <c r="N7418" i="7"/>
  <c r="N7419" i="7"/>
  <c r="N7420" i="7"/>
  <c r="N7421" i="7"/>
  <c r="N7422" i="7"/>
  <c r="N7423" i="7"/>
  <c r="N7424" i="7"/>
  <c r="N7425" i="7"/>
  <c r="N7426" i="7"/>
  <c r="N7427" i="7"/>
  <c r="N7428" i="7"/>
  <c r="N7429" i="7"/>
  <c r="N7430" i="7"/>
  <c r="N7431" i="7"/>
  <c r="N7432" i="7"/>
  <c r="N7433" i="7"/>
  <c r="N7434" i="7"/>
  <c r="N7435" i="7"/>
  <c r="N7436" i="7"/>
  <c r="N7437" i="7"/>
  <c r="N7438" i="7"/>
  <c r="N7439" i="7"/>
  <c r="N7440" i="7"/>
  <c r="N7441" i="7"/>
  <c r="N7442" i="7"/>
  <c r="N7443" i="7"/>
  <c r="N7444" i="7"/>
  <c r="N7445" i="7"/>
  <c r="N7446" i="7"/>
  <c r="N7447" i="7"/>
  <c r="N7448" i="7"/>
  <c r="N7449" i="7"/>
  <c r="N7450" i="7"/>
  <c r="N7451" i="7"/>
  <c r="N7452" i="7"/>
  <c r="N7453" i="7"/>
  <c r="N7454" i="7"/>
  <c r="N7455" i="7"/>
  <c r="N7456" i="7"/>
  <c r="N7457" i="7"/>
  <c r="N7458" i="7"/>
  <c r="N7459" i="7"/>
  <c r="N7460" i="7"/>
  <c r="N7461" i="7"/>
  <c r="N7462" i="7"/>
  <c r="N7463" i="7"/>
  <c r="N7464" i="7"/>
  <c r="N7465" i="7"/>
  <c r="N7466" i="7"/>
  <c r="N7467" i="7"/>
  <c r="N7468" i="7"/>
  <c r="N7469" i="7"/>
  <c r="N7470" i="7"/>
  <c r="N7471" i="7"/>
  <c r="N7472" i="7"/>
  <c r="N7473" i="7"/>
  <c r="N7474" i="7"/>
  <c r="N7475" i="7"/>
  <c r="N7476" i="7"/>
  <c r="N7477" i="7"/>
  <c r="N7478" i="7"/>
  <c r="N7479" i="7"/>
  <c r="N7480" i="7"/>
  <c r="N7481" i="7"/>
  <c r="N7482" i="7"/>
  <c r="N7483" i="7"/>
  <c r="N7484" i="7"/>
  <c r="N7485" i="7"/>
  <c r="N7486" i="7"/>
  <c r="N7487" i="7"/>
  <c r="N7488" i="7"/>
  <c r="N7489" i="7"/>
  <c r="N7490" i="7"/>
  <c r="N7491" i="7"/>
  <c r="N7492" i="7"/>
  <c r="N7493" i="7"/>
  <c r="N7494" i="7"/>
  <c r="N7495" i="7"/>
  <c r="N7496" i="7"/>
  <c r="N7497" i="7"/>
  <c r="N7498" i="7"/>
  <c r="N7499" i="7"/>
  <c r="N7500" i="7"/>
  <c r="N7501" i="7"/>
  <c r="N7502" i="7"/>
  <c r="N7503" i="7"/>
  <c r="N7504" i="7"/>
  <c r="N7505" i="7"/>
  <c r="N7506" i="7"/>
  <c r="N7507" i="7"/>
  <c r="N7508" i="7"/>
  <c r="N7509" i="7"/>
  <c r="N7510" i="7"/>
  <c r="N7511" i="7"/>
  <c r="N7512" i="7"/>
  <c r="N7513" i="7"/>
  <c r="N7514" i="7"/>
  <c r="N7515" i="7"/>
  <c r="N7516" i="7"/>
  <c r="N7517" i="7"/>
  <c r="N7518" i="7"/>
  <c r="N7519" i="7"/>
  <c r="N7520" i="7"/>
  <c r="N7521" i="7"/>
  <c r="N7522" i="7"/>
  <c r="N7523" i="7"/>
  <c r="N7524" i="7"/>
  <c r="N7525" i="7"/>
  <c r="N7526" i="7"/>
  <c r="N7527" i="7"/>
  <c r="N7528" i="7"/>
  <c r="N7529" i="7"/>
  <c r="N7530" i="7"/>
  <c r="N7531" i="7"/>
  <c r="N7532" i="7"/>
  <c r="N7533" i="7"/>
  <c r="N7534" i="7"/>
  <c r="N7535" i="7"/>
  <c r="N7536" i="7"/>
  <c r="N7537" i="7"/>
  <c r="N7538" i="7"/>
  <c r="N7539" i="7"/>
  <c r="N7540" i="7"/>
  <c r="N7541" i="7"/>
  <c r="N7542" i="7"/>
  <c r="N7543" i="7"/>
  <c r="N7544" i="7"/>
  <c r="N7545" i="7"/>
  <c r="N7546" i="7"/>
  <c r="N7547" i="7"/>
  <c r="N7548" i="7"/>
  <c r="N7549" i="7"/>
  <c r="N7550" i="7"/>
  <c r="N7551" i="7"/>
  <c r="N7552" i="7"/>
  <c r="N7553" i="7"/>
  <c r="N7554" i="7"/>
  <c r="N7555" i="7"/>
  <c r="N7556" i="7"/>
  <c r="N7557" i="7"/>
  <c r="N7558" i="7"/>
  <c r="N7559" i="7"/>
  <c r="N7560" i="7"/>
  <c r="N7561" i="7"/>
  <c r="N7562" i="7"/>
  <c r="N7563" i="7"/>
  <c r="N7564" i="7"/>
  <c r="N7565" i="7"/>
  <c r="N7566" i="7"/>
  <c r="N7567" i="7"/>
  <c r="N7568" i="7"/>
  <c r="N7569" i="7"/>
  <c r="N7570" i="7"/>
  <c r="N7571" i="7"/>
  <c r="N7572" i="7"/>
  <c r="N7573" i="7"/>
  <c r="N7574" i="7"/>
  <c r="N7575" i="7"/>
  <c r="N7576" i="7"/>
  <c r="N7577" i="7"/>
  <c r="N7578" i="7"/>
  <c r="N7579" i="7"/>
  <c r="N7580" i="7"/>
  <c r="N7581" i="7"/>
  <c r="N7582" i="7"/>
  <c r="N7583" i="7"/>
  <c r="N7584" i="7"/>
  <c r="N7585" i="7"/>
  <c r="N7586" i="7"/>
  <c r="N7587" i="7"/>
  <c r="N7588" i="7"/>
  <c r="N7589" i="7"/>
  <c r="N7590" i="7"/>
  <c r="N7591" i="7"/>
  <c r="N7592" i="7"/>
  <c r="N7593" i="7"/>
  <c r="N7594" i="7"/>
  <c r="N7595" i="7"/>
  <c r="N7596" i="7"/>
  <c r="N7597" i="7"/>
  <c r="N7598" i="7"/>
  <c r="N7599" i="7"/>
  <c r="N7600" i="7"/>
  <c r="N7601" i="7"/>
  <c r="N7602" i="7"/>
  <c r="N7603" i="7"/>
  <c r="N7604" i="7"/>
  <c r="N7605" i="7"/>
  <c r="N7606" i="7"/>
  <c r="N7607" i="7"/>
  <c r="N7608" i="7"/>
  <c r="N7609" i="7"/>
  <c r="N7610" i="7"/>
  <c r="N7611" i="7"/>
  <c r="N7612" i="7"/>
  <c r="N7613" i="7"/>
  <c r="N7614" i="7"/>
  <c r="N7615" i="7"/>
  <c r="N7616" i="7"/>
  <c r="N7617" i="7"/>
  <c r="N7618" i="7"/>
  <c r="N7619" i="7"/>
  <c r="N7620" i="7"/>
  <c r="N7621" i="7"/>
  <c r="N7622" i="7"/>
  <c r="N7623" i="7"/>
  <c r="N7624" i="7"/>
  <c r="N7625" i="7"/>
  <c r="N7626" i="7"/>
  <c r="N7627" i="7"/>
  <c r="N7628" i="7"/>
  <c r="N7629" i="7"/>
  <c r="N7630" i="7"/>
  <c r="N7631" i="7"/>
  <c r="N7632" i="7"/>
  <c r="N7633" i="7"/>
  <c r="N7634" i="7"/>
  <c r="N7635" i="7"/>
  <c r="N7636" i="7"/>
  <c r="N7637" i="7"/>
  <c r="N7638" i="7"/>
  <c r="N7639" i="7"/>
  <c r="N7640" i="7"/>
  <c r="N7641" i="7"/>
  <c r="N7642" i="7"/>
  <c r="N7643" i="7"/>
  <c r="N7644" i="7"/>
  <c r="N7645" i="7"/>
  <c r="N7646" i="7"/>
  <c r="N7647" i="7"/>
  <c r="N7648" i="7"/>
  <c r="N7649" i="7"/>
  <c r="N7650" i="7"/>
  <c r="N7651" i="7"/>
  <c r="N7652" i="7"/>
  <c r="N7653" i="7"/>
  <c r="N7654" i="7"/>
  <c r="N7655" i="7"/>
  <c r="N7656" i="7"/>
  <c r="N7657" i="7"/>
  <c r="N7658" i="7"/>
  <c r="N7659" i="7"/>
  <c r="N7660" i="7"/>
  <c r="N7661" i="7"/>
  <c r="N7662" i="7"/>
  <c r="N7663" i="7"/>
  <c r="N7664" i="7"/>
  <c r="N7665" i="7"/>
  <c r="N7666" i="7"/>
  <c r="N7667" i="7"/>
  <c r="N7668" i="7"/>
  <c r="N7669" i="7"/>
  <c r="N7670" i="7"/>
  <c r="N7671" i="7"/>
  <c r="N7672" i="7"/>
  <c r="N7673" i="7"/>
  <c r="N7674" i="7"/>
  <c r="N7675" i="7"/>
  <c r="N7676" i="7"/>
  <c r="N7677" i="7"/>
  <c r="N7678" i="7"/>
  <c r="N7679" i="7"/>
  <c r="N7680" i="7"/>
  <c r="N7681" i="7"/>
  <c r="N7682" i="7"/>
  <c r="N7683" i="7"/>
  <c r="N7684" i="7"/>
  <c r="N7685" i="7"/>
  <c r="N7686" i="7"/>
  <c r="N7687" i="7"/>
  <c r="N7688" i="7"/>
  <c r="N7689" i="7"/>
  <c r="N7690" i="7"/>
  <c r="N7691" i="7"/>
  <c r="N7692" i="7"/>
  <c r="N7693" i="7"/>
  <c r="N7694" i="7"/>
  <c r="N7695" i="7"/>
  <c r="N7696" i="7"/>
  <c r="N7697" i="7"/>
  <c r="N7698" i="7"/>
  <c r="N7699" i="7"/>
  <c r="N7700" i="7"/>
  <c r="N7701" i="7"/>
  <c r="N7702" i="7"/>
  <c r="N7703" i="7"/>
  <c r="N7704" i="7"/>
  <c r="N7705" i="7"/>
  <c r="N7706" i="7"/>
  <c r="N7707" i="7"/>
  <c r="N7708" i="7"/>
  <c r="N7709" i="7"/>
  <c r="N7710" i="7"/>
  <c r="N7711" i="7"/>
  <c r="N7712" i="7"/>
  <c r="N7713" i="7"/>
  <c r="N7714" i="7"/>
  <c r="N7715" i="7"/>
  <c r="N7716" i="7"/>
  <c r="N7717" i="7"/>
  <c r="N7718" i="7"/>
  <c r="N7719" i="7"/>
  <c r="N7720" i="7"/>
  <c r="N7721" i="7"/>
  <c r="N7722" i="7"/>
  <c r="N7723" i="7"/>
  <c r="N7724" i="7"/>
  <c r="N7725" i="7"/>
  <c r="N7726" i="7"/>
  <c r="N7727" i="7"/>
  <c r="N7728" i="7"/>
  <c r="N7729" i="7"/>
  <c r="N7730" i="7"/>
  <c r="N7731" i="7"/>
  <c r="N7732" i="7"/>
  <c r="N7733" i="7"/>
  <c r="N7734" i="7"/>
  <c r="N7735" i="7"/>
  <c r="N7736" i="7"/>
  <c r="N7737" i="7"/>
  <c r="N7738" i="7"/>
  <c r="N7739" i="7"/>
  <c r="N7740" i="7"/>
  <c r="N7741" i="7"/>
  <c r="N7742" i="7"/>
  <c r="N7743" i="7"/>
  <c r="N7744" i="7"/>
  <c r="N7745" i="7"/>
  <c r="N7746" i="7"/>
  <c r="N7747" i="7"/>
  <c r="N7748" i="7"/>
  <c r="N7749" i="7"/>
  <c r="N7750" i="7"/>
  <c r="N7751" i="7"/>
  <c r="N7752" i="7"/>
  <c r="N7753" i="7"/>
  <c r="N7754" i="7"/>
  <c r="N7755" i="7"/>
  <c r="N7756" i="7"/>
  <c r="N7757" i="7"/>
  <c r="N7758" i="7"/>
  <c r="N7759" i="7"/>
  <c r="N7760" i="7"/>
  <c r="N7761" i="7"/>
  <c r="N7762" i="7"/>
  <c r="N7763" i="7"/>
  <c r="N7764" i="7"/>
  <c r="N7765" i="7"/>
  <c r="N7766" i="7"/>
  <c r="N7767" i="7"/>
  <c r="N7768" i="7"/>
  <c r="N7769" i="7"/>
  <c r="N7770" i="7"/>
  <c r="N7771" i="7"/>
  <c r="N7772" i="7"/>
  <c r="N7773" i="7"/>
  <c r="N7774" i="7"/>
  <c r="N7775" i="7"/>
  <c r="N7776" i="7"/>
  <c r="N7777" i="7"/>
  <c r="N7778" i="7"/>
  <c r="N7779" i="7"/>
  <c r="N7780" i="7"/>
  <c r="N7781" i="7"/>
  <c r="N7782" i="7"/>
  <c r="N7783" i="7"/>
  <c r="N7784" i="7"/>
  <c r="N7785" i="7"/>
  <c r="N7786" i="7"/>
  <c r="N7787" i="7"/>
  <c r="N7788" i="7"/>
  <c r="N7789" i="7"/>
  <c r="N7790" i="7"/>
  <c r="N7791" i="7"/>
  <c r="N7792" i="7"/>
  <c r="N7793" i="7"/>
  <c r="N7794" i="7"/>
  <c r="N7795" i="7"/>
  <c r="N7796" i="7"/>
  <c r="N7797" i="7"/>
  <c r="N7798" i="7"/>
  <c r="N7799" i="7"/>
  <c r="N7800" i="7"/>
  <c r="N7801" i="7"/>
  <c r="N7802" i="7"/>
  <c r="N7803" i="7"/>
  <c r="N7804" i="7"/>
  <c r="N7805" i="7"/>
  <c r="N7806" i="7"/>
  <c r="N7807" i="7"/>
  <c r="N7808" i="7"/>
  <c r="N7809" i="7"/>
  <c r="N7810" i="7"/>
  <c r="N7811" i="7"/>
  <c r="N7812" i="7"/>
  <c r="N7813" i="7"/>
  <c r="N7814" i="7"/>
  <c r="N7815" i="7"/>
  <c r="N7816" i="7"/>
  <c r="N7817" i="7"/>
  <c r="N7818" i="7"/>
  <c r="N7819" i="7"/>
  <c r="N7820" i="7"/>
  <c r="N7821" i="7"/>
  <c r="N7822" i="7"/>
  <c r="N7823" i="7"/>
  <c r="N7824" i="7"/>
  <c r="N7825" i="7"/>
  <c r="N7826" i="7"/>
  <c r="N7827" i="7"/>
  <c r="N7828" i="7"/>
  <c r="N7829" i="7"/>
  <c r="N7830" i="7"/>
  <c r="N7831" i="7"/>
  <c r="N7832" i="7"/>
  <c r="N7833" i="7"/>
  <c r="N7834" i="7"/>
  <c r="N7835" i="7"/>
  <c r="N7836" i="7"/>
  <c r="N7837" i="7"/>
  <c r="N7838" i="7"/>
  <c r="N7839" i="7"/>
  <c r="N7840" i="7"/>
  <c r="N7841" i="7"/>
  <c r="N7842" i="7"/>
  <c r="N7843" i="7"/>
  <c r="N7844" i="7"/>
  <c r="N7845" i="7"/>
  <c r="N7846" i="7"/>
  <c r="N7847" i="7"/>
  <c r="N7848" i="7"/>
  <c r="N7849" i="7"/>
  <c r="N7850" i="7"/>
  <c r="N7851" i="7"/>
  <c r="N7852" i="7"/>
  <c r="N7853" i="7"/>
  <c r="N7854" i="7"/>
  <c r="N7855" i="7"/>
  <c r="N7856" i="7"/>
  <c r="N7857" i="7"/>
  <c r="N7858" i="7"/>
  <c r="N7859" i="7"/>
  <c r="N7860" i="7"/>
  <c r="N7861" i="7"/>
  <c r="N7862" i="7"/>
  <c r="N7863" i="7"/>
  <c r="N7864" i="7"/>
  <c r="N7865" i="7"/>
  <c r="N7866" i="7"/>
  <c r="N7867" i="7"/>
  <c r="N7868" i="7"/>
  <c r="N7869" i="7"/>
  <c r="N7870" i="7"/>
  <c r="N7871" i="7"/>
  <c r="N7872" i="7"/>
  <c r="N7873" i="7"/>
  <c r="N7874" i="7"/>
  <c r="N7875" i="7"/>
  <c r="N7876" i="7"/>
  <c r="N7877" i="7"/>
  <c r="N7878" i="7"/>
  <c r="N7879" i="7"/>
  <c r="N7880" i="7"/>
  <c r="N7881" i="7"/>
  <c r="N7882" i="7"/>
  <c r="N7883" i="7"/>
  <c r="N7884" i="7"/>
  <c r="N7885" i="7"/>
  <c r="N7886" i="7"/>
  <c r="N7887" i="7"/>
  <c r="N7888" i="7"/>
  <c r="N7889" i="7"/>
  <c r="N7890" i="7"/>
  <c r="N7891" i="7"/>
  <c r="N7892" i="7"/>
  <c r="N7893" i="7"/>
  <c r="N7894" i="7"/>
  <c r="N7895" i="7"/>
  <c r="N7896" i="7"/>
  <c r="N7897" i="7"/>
  <c r="N7898" i="7"/>
  <c r="N7899" i="7"/>
  <c r="N7900" i="7"/>
  <c r="N7901" i="7"/>
  <c r="N7902" i="7"/>
  <c r="N7903" i="7"/>
  <c r="N7904" i="7"/>
  <c r="N7905" i="7"/>
  <c r="N7906" i="7"/>
  <c r="N7907" i="7"/>
  <c r="N7908" i="7"/>
  <c r="N7909" i="7"/>
  <c r="N7910" i="7"/>
  <c r="N7911" i="7"/>
  <c r="N7912" i="7"/>
  <c r="N7913" i="7"/>
  <c r="N7914" i="7"/>
  <c r="N7915" i="7"/>
  <c r="N7916" i="7"/>
  <c r="N7917" i="7"/>
  <c r="N7918" i="7"/>
  <c r="N7919" i="7"/>
  <c r="N7920" i="7"/>
  <c r="N7921" i="7"/>
  <c r="N7922" i="7"/>
  <c r="N7923" i="7"/>
  <c r="N7924" i="7"/>
  <c r="N7925" i="7"/>
  <c r="N7926" i="7"/>
  <c r="N7927" i="7"/>
  <c r="N7928" i="7"/>
  <c r="N7929" i="7"/>
  <c r="N7930" i="7"/>
  <c r="N7931" i="7"/>
  <c r="N7932" i="7"/>
  <c r="N7933" i="7"/>
  <c r="N7934" i="7"/>
  <c r="N7935" i="7"/>
  <c r="N7936" i="7"/>
  <c r="N7937" i="7"/>
  <c r="N7938" i="7"/>
  <c r="N7939" i="7"/>
  <c r="N7940" i="7"/>
  <c r="N7941" i="7"/>
  <c r="N7942" i="7"/>
  <c r="N7943" i="7"/>
  <c r="N7944" i="7"/>
  <c r="N7945" i="7"/>
  <c r="N7946" i="7"/>
  <c r="N7947" i="7"/>
  <c r="N7948" i="7"/>
  <c r="N7949" i="7"/>
  <c r="N7950" i="7"/>
  <c r="N7951" i="7"/>
  <c r="N7952" i="7"/>
  <c r="N7953" i="7"/>
  <c r="N7954" i="7"/>
  <c r="N7955" i="7"/>
  <c r="N7956" i="7"/>
  <c r="N7957" i="7"/>
  <c r="N7958" i="7"/>
  <c r="N7959" i="7"/>
  <c r="N7960" i="7"/>
  <c r="N7961" i="7"/>
  <c r="N7962" i="7"/>
  <c r="N7963" i="7"/>
  <c r="N7964" i="7"/>
  <c r="N7965" i="7"/>
  <c r="N7966" i="7"/>
  <c r="N7967" i="7"/>
  <c r="N7968" i="7"/>
  <c r="N7969" i="7"/>
  <c r="N7970" i="7"/>
  <c r="N7971" i="7"/>
  <c r="N7972" i="7"/>
  <c r="N7973" i="7"/>
  <c r="N7974" i="7"/>
  <c r="N7975" i="7"/>
  <c r="N7976" i="7"/>
  <c r="N7977" i="7"/>
  <c r="N7978" i="7"/>
  <c r="N7979" i="7"/>
  <c r="N7980" i="7"/>
  <c r="N7981" i="7"/>
  <c r="N7982" i="7"/>
  <c r="N7983" i="7"/>
  <c r="N7984" i="7"/>
  <c r="N7985" i="7"/>
  <c r="N7986" i="7"/>
  <c r="N7987" i="7"/>
  <c r="N7988" i="7"/>
  <c r="N7989" i="7"/>
  <c r="N7990" i="7"/>
  <c r="N7991" i="7"/>
  <c r="N7992" i="7"/>
  <c r="N7993" i="7"/>
  <c r="N7994" i="7"/>
  <c r="N7995" i="7"/>
  <c r="N7996" i="7"/>
  <c r="N7997" i="7"/>
  <c r="N7998" i="7"/>
  <c r="N7999" i="7"/>
  <c r="N8000" i="7"/>
  <c r="N8001" i="7"/>
  <c r="N8002" i="7"/>
  <c r="N8003" i="7"/>
  <c r="N8004" i="7"/>
  <c r="N8005" i="7"/>
  <c r="N8006" i="7"/>
  <c r="N8007" i="7"/>
  <c r="N8008" i="7"/>
  <c r="N8009" i="7"/>
  <c r="N8010" i="7"/>
  <c r="N8011" i="7"/>
  <c r="N8012" i="7"/>
  <c r="N8013" i="7"/>
  <c r="N8014" i="7"/>
  <c r="N8015" i="7"/>
  <c r="N8016" i="7"/>
  <c r="N8017" i="7"/>
  <c r="N8018" i="7"/>
  <c r="N8019" i="7"/>
  <c r="N8020" i="7"/>
  <c r="N8021" i="7"/>
  <c r="N8022" i="7"/>
  <c r="N8023" i="7"/>
  <c r="N8024" i="7"/>
  <c r="N8025" i="7"/>
  <c r="N8026" i="7"/>
  <c r="N8027" i="7"/>
  <c r="N8028" i="7"/>
  <c r="N8029" i="7"/>
  <c r="N8030" i="7"/>
  <c r="N8031" i="7"/>
  <c r="N8032" i="7"/>
  <c r="N8033" i="7"/>
  <c r="N8034" i="7"/>
  <c r="N8035" i="7"/>
  <c r="N8036" i="7"/>
  <c r="N8037" i="7"/>
  <c r="N8038" i="7"/>
  <c r="N8039" i="7"/>
  <c r="N8040" i="7"/>
  <c r="N8041" i="7"/>
  <c r="N8042" i="7"/>
  <c r="N8043" i="7"/>
  <c r="N8044" i="7"/>
  <c r="N8045" i="7"/>
  <c r="N8046" i="7"/>
  <c r="N8047" i="7"/>
  <c r="N8048" i="7"/>
  <c r="N8049" i="7"/>
  <c r="N8050" i="7"/>
  <c r="N8051" i="7"/>
  <c r="N8052" i="7"/>
  <c r="N8053" i="7"/>
  <c r="N8054" i="7"/>
  <c r="N8055" i="7"/>
  <c r="N8056" i="7"/>
  <c r="N8057" i="7"/>
  <c r="N8058" i="7"/>
  <c r="N8059" i="7"/>
  <c r="N8060" i="7"/>
  <c r="N8061" i="7"/>
  <c r="N8062" i="7"/>
  <c r="N8063" i="7"/>
  <c r="N8064" i="7"/>
  <c r="N8065" i="7"/>
  <c r="N8066" i="7"/>
  <c r="N8067" i="7"/>
  <c r="N8068" i="7"/>
  <c r="N8069" i="7"/>
  <c r="N8070" i="7"/>
  <c r="N8071" i="7"/>
  <c r="N8072" i="7"/>
  <c r="N8073" i="7"/>
  <c r="N8074" i="7"/>
  <c r="N8075" i="7"/>
  <c r="N8076" i="7"/>
  <c r="N8077" i="7"/>
  <c r="N8078" i="7"/>
  <c r="N8079" i="7"/>
  <c r="N8080" i="7"/>
  <c r="N8081" i="7"/>
  <c r="N8082" i="7"/>
  <c r="N8083" i="7"/>
  <c r="N8084" i="7"/>
  <c r="N8085" i="7"/>
  <c r="N8086" i="7"/>
  <c r="N8087" i="7"/>
  <c r="N8088" i="7"/>
  <c r="N8089" i="7"/>
  <c r="N8090" i="7"/>
  <c r="N8091" i="7"/>
  <c r="N8092" i="7"/>
  <c r="N8093" i="7"/>
  <c r="N8094" i="7"/>
  <c r="N8095" i="7"/>
  <c r="N8096" i="7"/>
  <c r="N8097" i="7"/>
  <c r="N8098" i="7"/>
  <c r="N8099" i="7"/>
  <c r="N8100" i="7"/>
  <c r="N8101" i="7"/>
  <c r="N8102" i="7"/>
  <c r="N8103" i="7"/>
  <c r="N8104" i="7"/>
  <c r="N8105" i="7"/>
  <c r="N8106" i="7"/>
  <c r="N8107" i="7"/>
  <c r="N8108" i="7"/>
  <c r="N8109" i="7"/>
  <c r="N8110" i="7"/>
  <c r="N8111" i="7"/>
  <c r="N8112" i="7"/>
  <c r="N8113" i="7"/>
  <c r="N8114" i="7"/>
  <c r="N8115" i="7"/>
  <c r="N8116" i="7"/>
  <c r="N8117" i="7"/>
  <c r="N8118" i="7"/>
  <c r="N8119" i="7"/>
  <c r="N8120" i="7"/>
  <c r="N8121" i="7"/>
  <c r="N8122" i="7"/>
  <c r="N8123" i="7"/>
  <c r="N8124" i="7"/>
  <c r="N8125" i="7"/>
  <c r="N8126" i="7"/>
  <c r="N8127" i="7"/>
  <c r="N8128" i="7"/>
  <c r="N8129" i="7"/>
  <c r="N8130" i="7"/>
  <c r="N8131" i="7"/>
  <c r="N8132" i="7"/>
  <c r="N8133" i="7"/>
  <c r="N8134" i="7"/>
  <c r="N8135" i="7"/>
  <c r="N8136" i="7"/>
  <c r="N8137" i="7"/>
  <c r="N8138" i="7"/>
  <c r="N8139" i="7"/>
  <c r="N8140" i="7"/>
  <c r="N8141" i="7"/>
  <c r="N8142" i="7"/>
  <c r="N8143" i="7"/>
  <c r="N8144" i="7"/>
  <c r="N8145" i="7"/>
  <c r="N8146" i="7"/>
  <c r="N8147" i="7"/>
  <c r="N8148" i="7"/>
  <c r="N8149" i="7"/>
  <c r="N8150" i="7"/>
  <c r="N8151" i="7"/>
  <c r="N8152" i="7"/>
  <c r="N8153" i="7"/>
  <c r="N8154" i="7"/>
  <c r="N8155" i="7"/>
  <c r="N8156" i="7"/>
  <c r="N8157" i="7"/>
  <c r="N8158" i="7"/>
  <c r="N8159" i="7"/>
  <c r="N8160" i="7"/>
  <c r="N8161" i="7"/>
  <c r="N8162" i="7"/>
  <c r="N8163" i="7"/>
  <c r="N8164" i="7"/>
  <c r="N8165" i="7"/>
  <c r="N8166" i="7"/>
  <c r="N8167" i="7"/>
  <c r="N8168" i="7"/>
  <c r="N8169" i="7"/>
  <c r="N8170" i="7"/>
  <c r="N8171" i="7"/>
  <c r="N8172" i="7"/>
  <c r="N8173" i="7"/>
  <c r="N8174" i="7"/>
  <c r="N8175" i="7"/>
  <c r="N8176" i="7"/>
  <c r="N8177" i="7"/>
  <c r="N8178" i="7"/>
  <c r="N8179" i="7"/>
  <c r="N8180" i="7"/>
  <c r="N8181" i="7"/>
  <c r="N8182" i="7"/>
  <c r="N8183" i="7"/>
  <c r="N8184" i="7"/>
  <c r="N8185" i="7"/>
  <c r="N8186" i="7"/>
  <c r="N8187" i="7"/>
  <c r="N8188" i="7"/>
  <c r="N8189" i="7"/>
  <c r="N8190" i="7"/>
  <c r="N8191" i="7"/>
  <c r="N8192" i="7"/>
  <c r="N8193" i="7"/>
  <c r="N8194" i="7"/>
  <c r="N8195" i="7"/>
  <c r="N8196" i="7"/>
  <c r="N8197" i="7"/>
  <c r="N8198" i="7"/>
  <c r="N8199" i="7"/>
  <c r="N8200" i="7"/>
  <c r="N8201" i="7"/>
  <c r="N8202" i="7"/>
  <c r="N8203" i="7"/>
  <c r="N8204" i="7"/>
  <c r="N8205" i="7"/>
  <c r="N8206" i="7"/>
  <c r="N8207" i="7"/>
  <c r="N8208" i="7"/>
  <c r="N8209" i="7"/>
  <c r="N8210" i="7"/>
  <c r="N8211" i="7"/>
  <c r="N8212" i="7"/>
  <c r="N8213" i="7"/>
  <c r="N8214" i="7"/>
  <c r="N8215" i="7"/>
  <c r="N8216" i="7"/>
  <c r="N8217" i="7"/>
  <c r="N8218" i="7"/>
  <c r="N8219" i="7"/>
  <c r="N8220" i="7"/>
  <c r="N8221" i="7"/>
  <c r="N8222" i="7"/>
  <c r="N8223" i="7"/>
  <c r="N8224" i="7"/>
  <c r="N8225" i="7"/>
  <c r="N8226" i="7"/>
  <c r="N8227" i="7"/>
  <c r="N8228" i="7"/>
  <c r="N8229" i="7"/>
  <c r="N8230" i="7"/>
  <c r="N8231" i="7"/>
  <c r="N8232" i="7"/>
  <c r="N8233" i="7"/>
  <c r="N8234" i="7"/>
  <c r="N8235" i="7"/>
  <c r="N8236" i="7"/>
  <c r="N8237" i="7"/>
  <c r="N8238" i="7"/>
  <c r="N8239" i="7"/>
  <c r="N8240" i="7"/>
  <c r="N8241" i="7"/>
  <c r="N8242" i="7"/>
  <c r="N8243" i="7"/>
  <c r="N8244" i="7"/>
  <c r="N8245" i="7"/>
  <c r="N8246" i="7"/>
  <c r="N8247" i="7"/>
  <c r="N8248" i="7"/>
  <c r="N8249" i="7"/>
  <c r="N8250" i="7"/>
  <c r="N8251" i="7"/>
  <c r="N8252" i="7"/>
  <c r="N8253" i="7"/>
  <c r="N8254" i="7"/>
  <c r="N8255" i="7"/>
  <c r="N8256" i="7"/>
  <c r="N8257" i="7"/>
  <c r="N8258" i="7"/>
  <c r="N8259" i="7"/>
  <c r="N8260" i="7"/>
  <c r="N8261" i="7"/>
  <c r="N8262" i="7"/>
  <c r="N8263" i="7"/>
  <c r="N8264" i="7"/>
  <c r="N8265" i="7"/>
  <c r="N8266" i="7"/>
  <c r="N8267" i="7"/>
  <c r="N8268" i="7"/>
  <c r="N8269" i="7"/>
  <c r="N8270" i="7"/>
  <c r="N8271" i="7"/>
  <c r="N8272" i="7"/>
  <c r="N8273" i="7"/>
  <c r="N8274" i="7"/>
  <c r="N8275" i="7"/>
  <c r="N8276" i="7"/>
  <c r="N8277" i="7"/>
  <c r="N8278" i="7"/>
  <c r="N8279" i="7"/>
  <c r="N8280" i="7"/>
  <c r="N8281" i="7"/>
  <c r="N8282" i="7"/>
  <c r="N8283" i="7"/>
  <c r="N8284" i="7"/>
  <c r="N8285" i="7"/>
  <c r="N8286" i="7"/>
  <c r="N8287" i="7"/>
  <c r="N8288" i="7"/>
  <c r="N8289" i="7"/>
  <c r="N8290" i="7"/>
  <c r="N8291" i="7"/>
  <c r="N8292" i="7"/>
  <c r="N8293" i="7"/>
  <c r="N8294" i="7"/>
  <c r="N8295" i="7"/>
  <c r="N8296" i="7"/>
  <c r="N8297" i="7"/>
  <c r="N8298" i="7"/>
  <c r="N8299" i="7"/>
  <c r="N8300" i="7"/>
  <c r="N8301" i="7"/>
  <c r="N8302" i="7"/>
  <c r="N8303" i="7"/>
  <c r="N8304" i="7"/>
  <c r="N8305" i="7"/>
  <c r="N8306" i="7"/>
  <c r="N8307" i="7"/>
  <c r="N8308" i="7"/>
  <c r="N8309" i="7"/>
  <c r="N8310" i="7"/>
  <c r="N8311" i="7"/>
  <c r="N8312" i="7"/>
  <c r="N8313" i="7"/>
  <c r="N8314" i="7"/>
  <c r="N8315" i="7"/>
  <c r="N8316" i="7"/>
  <c r="N8317" i="7"/>
  <c r="N8318" i="7"/>
  <c r="N8319" i="7"/>
  <c r="N8320" i="7"/>
  <c r="N8321" i="7"/>
  <c r="N8322" i="7"/>
  <c r="N8323" i="7"/>
  <c r="N8324" i="7"/>
  <c r="N8325" i="7"/>
  <c r="N8326" i="7"/>
  <c r="N8327" i="7"/>
  <c r="N8328" i="7"/>
  <c r="N8329" i="7"/>
  <c r="N8330" i="7"/>
  <c r="N8331" i="7"/>
  <c r="N8332" i="7"/>
  <c r="N8333" i="7"/>
  <c r="N8334" i="7"/>
  <c r="N8335" i="7"/>
  <c r="N8336" i="7"/>
  <c r="N8337" i="7"/>
  <c r="N8338" i="7"/>
  <c r="N8339" i="7"/>
  <c r="N8340" i="7"/>
  <c r="N8341" i="7"/>
  <c r="N8342" i="7"/>
  <c r="N8343" i="7"/>
  <c r="N8344" i="7"/>
  <c r="N8345" i="7"/>
  <c r="N8346" i="7"/>
  <c r="N8347" i="7"/>
  <c r="N8348" i="7"/>
  <c r="N8349" i="7"/>
  <c r="N8350" i="7"/>
  <c r="N8351" i="7"/>
  <c r="N8352" i="7"/>
  <c r="N8353" i="7"/>
  <c r="N8354" i="7"/>
  <c r="N8355" i="7"/>
  <c r="N8356" i="7"/>
  <c r="N8357" i="7"/>
  <c r="N8358" i="7"/>
  <c r="N8359" i="7"/>
  <c r="N8360" i="7"/>
  <c r="N8361" i="7"/>
  <c r="N8362" i="7"/>
  <c r="N8363" i="7"/>
  <c r="N8364" i="7"/>
  <c r="N8365" i="7"/>
  <c r="N8366" i="7"/>
  <c r="N8367" i="7"/>
  <c r="N8368" i="7"/>
  <c r="N8369" i="7"/>
  <c r="N8370" i="7"/>
  <c r="N8371" i="7"/>
  <c r="N8372" i="7"/>
  <c r="N8373" i="7"/>
  <c r="N8374" i="7"/>
  <c r="N8375" i="7"/>
  <c r="N8376" i="7"/>
  <c r="N8377" i="7"/>
  <c r="N8378" i="7"/>
  <c r="N8379" i="7"/>
  <c r="N8380" i="7"/>
  <c r="N8381" i="7"/>
  <c r="N8382" i="7"/>
  <c r="N8383" i="7"/>
  <c r="N8384" i="7"/>
  <c r="N8385" i="7"/>
  <c r="N8386" i="7"/>
  <c r="N8387" i="7"/>
  <c r="N8388" i="7"/>
  <c r="N8389" i="7"/>
  <c r="N8390" i="7"/>
  <c r="N8391" i="7"/>
  <c r="N8392" i="7"/>
  <c r="N8393" i="7"/>
  <c r="N8394" i="7"/>
  <c r="N8395" i="7"/>
  <c r="N8396" i="7"/>
  <c r="N8397" i="7"/>
  <c r="N8398" i="7"/>
  <c r="N8399" i="7"/>
  <c r="N8400" i="7"/>
  <c r="N8401" i="7"/>
  <c r="N8402" i="7"/>
  <c r="N8403" i="7"/>
  <c r="N8404" i="7"/>
  <c r="N8405" i="7"/>
  <c r="N8406" i="7"/>
  <c r="N8407" i="7"/>
  <c r="N8408" i="7"/>
  <c r="N8409" i="7"/>
  <c r="N8410" i="7"/>
  <c r="N8411" i="7"/>
  <c r="N8412" i="7"/>
  <c r="N8413" i="7"/>
  <c r="N8414" i="7"/>
  <c r="N8415" i="7"/>
  <c r="N8416" i="7"/>
  <c r="N8417" i="7"/>
  <c r="N8418" i="7"/>
  <c r="N8419" i="7"/>
  <c r="N8420" i="7"/>
  <c r="N8421" i="7"/>
  <c r="N8422" i="7"/>
  <c r="N8423" i="7"/>
  <c r="N8424" i="7"/>
  <c r="N8425" i="7"/>
  <c r="N8426" i="7"/>
  <c r="N8427" i="7"/>
  <c r="N8428" i="7"/>
  <c r="N8429" i="7"/>
  <c r="N8430" i="7"/>
  <c r="N8431" i="7"/>
  <c r="N8432" i="7"/>
  <c r="N8433" i="7"/>
  <c r="N8434" i="7"/>
  <c r="N8435" i="7"/>
  <c r="N8436" i="7"/>
  <c r="N8437" i="7"/>
  <c r="N8438" i="7"/>
  <c r="N8439" i="7"/>
  <c r="N8440" i="7"/>
  <c r="N8441" i="7"/>
  <c r="N8442" i="7"/>
  <c r="N8443" i="7"/>
  <c r="N8444" i="7"/>
  <c r="N8445" i="7"/>
  <c r="N8446" i="7"/>
  <c r="N8447" i="7"/>
  <c r="N8448" i="7"/>
  <c r="N8449" i="7"/>
  <c r="N8450" i="7"/>
  <c r="N8451" i="7"/>
  <c r="N8452" i="7"/>
  <c r="N8453" i="7"/>
  <c r="N8454" i="7"/>
  <c r="N8455" i="7"/>
  <c r="N8456" i="7"/>
  <c r="N8457" i="7"/>
  <c r="N8458" i="7"/>
  <c r="N8459" i="7"/>
  <c r="N8460" i="7"/>
  <c r="N8461" i="7"/>
  <c r="N8462" i="7"/>
  <c r="N8463" i="7"/>
  <c r="N8464" i="7"/>
  <c r="N8465" i="7"/>
  <c r="N8466" i="7"/>
  <c r="N8467" i="7"/>
  <c r="N8468" i="7"/>
  <c r="N8469" i="7"/>
  <c r="N8470" i="7"/>
  <c r="N8471" i="7"/>
  <c r="N8472" i="7"/>
  <c r="N8473" i="7"/>
  <c r="N8474" i="7"/>
  <c r="N8475" i="7"/>
  <c r="N8476" i="7"/>
  <c r="N8477" i="7"/>
  <c r="N8478" i="7"/>
  <c r="N8479" i="7"/>
  <c r="N8480" i="7"/>
  <c r="N8481" i="7"/>
  <c r="N8482" i="7"/>
  <c r="N8483" i="7"/>
  <c r="N8484" i="7"/>
  <c r="N8485" i="7"/>
  <c r="N8486" i="7"/>
  <c r="N8487" i="7"/>
  <c r="N8488" i="7"/>
  <c r="N8489" i="7"/>
  <c r="N8490" i="7"/>
  <c r="N8491" i="7"/>
  <c r="N8492" i="7"/>
  <c r="N8493" i="7"/>
  <c r="N8494" i="7"/>
  <c r="N8495" i="7"/>
  <c r="N8496" i="7"/>
  <c r="N8497" i="7"/>
  <c r="N8498" i="7"/>
  <c r="N8499" i="7"/>
  <c r="N8500" i="7"/>
  <c r="N8501" i="7"/>
  <c r="N8502" i="7"/>
  <c r="N8503" i="7"/>
  <c r="N8504" i="7"/>
  <c r="N8505" i="7"/>
  <c r="N8506" i="7"/>
  <c r="N8507" i="7"/>
  <c r="N8508" i="7"/>
  <c r="N8509" i="7"/>
  <c r="N8510" i="7"/>
  <c r="N8511" i="7"/>
  <c r="N8512" i="7"/>
  <c r="N8513" i="7"/>
  <c r="N8514" i="7"/>
  <c r="N8515" i="7"/>
  <c r="N8516" i="7"/>
  <c r="N8517" i="7"/>
  <c r="N8518" i="7"/>
  <c r="N8519" i="7"/>
  <c r="N8520" i="7"/>
  <c r="N8521" i="7"/>
  <c r="N8522" i="7"/>
  <c r="N8523" i="7"/>
  <c r="N8524" i="7"/>
  <c r="N8525" i="7"/>
  <c r="N8526" i="7"/>
  <c r="N8527" i="7"/>
  <c r="N8528" i="7"/>
  <c r="N8529" i="7"/>
  <c r="N8530" i="7"/>
  <c r="N8531" i="7"/>
  <c r="N8532" i="7"/>
  <c r="N8533" i="7"/>
  <c r="N8534" i="7"/>
  <c r="N8535" i="7"/>
  <c r="N8536" i="7"/>
  <c r="N8537" i="7"/>
  <c r="N8538" i="7"/>
  <c r="N8539" i="7"/>
  <c r="N8540" i="7"/>
  <c r="N8541" i="7"/>
  <c r="N8542" i="7"/>
  <c r="N8543" i="7"/>
  <c r="N8544" i="7"/>
  <c r="N8545" i="7"/>
  <c r="N8546" i="7"/>
  <c r="N8547" i="7"/>
  <c r="N8548" i="7"/>
  <c r="N8549" i="7"/>
  <c r="N8550" i="7"/>
  <c r="N8551" i="7"/>
  <c r="N8552" i="7"/>
  <c r="N8553" i="7"/>
  <c r="N8554" i="7"/>
  <c r="N8555" i="7"/>
  <c r="N8556" i="7"/>
  <c r="N8557" i="7"/>
  <c r="N8558" i="7"/>
  <c r="N8559" i="7"/>
  <c r="N8560" i="7"/>
  <c r="N8561" i="7"/>
  <c r="N8562" i="7"/>
  <c r="N8563" i="7"/>
  <c r="N8564" i="7"/>
  <c r="N8565" i="7"/>
  <c r="N8566" i="7"/>
  <c r="N8567" i="7"/>
  <c r="N8568" i="7"/>
  <c r="N8569" i="7"/>
  <c r="N8570" i="7"/>
  <c r="N8571" i="7"/>
  <c r="N8572" i="7"/>
  <c r="N8573" i="7"/>
  <c r="N8574" i="7"/>
  <c r="N8575" i="7"/>
  <c r="N8576" i="7"/>
  <c r="N8577" i="7"/>
  <c r="N8578" i="7"/>
  <c r="N8579" i="7"/>
  <c r="N8580" i="7"/>
  <c r="N8581" i="7"/>
  <c r="N8582" i="7"/>
  <c r="N8583" i="7"/>
  <c r="N8584" i="7"/>
  <c r="N8585" i="7"/>
  <c r="N8586" i="7"/>
  <c r="N8587" i="7"/>
  <c r="N8588" i="7"/>
  <c r="N8589" i="7"/>
  <c r="N8590" i="7"/>
  <c r="N8591" i="7"/>
  <c r="N8592" i="7"/>
  <c r="N8593" i="7"/>
  <c r="N8594" i="7"/>
  <c r="N8595" i="7"/>
  <c r="N8596" i="7"/>
  <c r="N8597" i="7"/>
  <c r="N8598" i="7"/>
  <c r="N8599" i="7"/>
  <c r="N8600" i="7"/>
  <c r="N8601" i="7"/>
  <c r="N8602" i="7"/>
  <c r="N8603" i="7"/>
  <c r="N8604" i="7"/>
  <c r="N8605" i="7"/>
  <c r="N8606" i="7"/>
  <c r="N8607" i="7"/>
  <c r="N8608" i="7"/>
  <c r="N8609" i="7"/>
  <c r="N8610" i="7"/>
  <c r="N8611" i="7"/>
  <c r="N8612" i="7"/>
  <c r="N8613" i="7"/>
  <c r="N8614" i="7"/>
  <c r="N8615" i="7"/>
  <c r="N8616" i="7"/>
  <c r="N8617" i="7"/>
  <c r="N8618" i="7"/>
  <c r="N8619" i="7"/>
  <c r="N8620" i="7"/>
  <c r="N8621" i="7"/>
  <c r="N8622" i="7"/>
  <c r="N8623" i="7"/>
  <c r="N8624" i="7"/>
  <c r="N8625" i="7"/>
  <c r="N8626" i="7"/>
  <c r="N8627" i="7"/>
  <c r="N8628" i="7"/>
  <c r="N8629" i="7"/>
  <c r="N8630" i="7"/>
  <c r="N8631" i="7"/>
  <c r="N8632" i="7"/>
  <c r="N8633" i="7"/>
  <c r="N8634" i="7"/>
  <c r="N8635" i="7"/>
  <c r="N8636" i="7"/>
  <c r="N8637" i="7"/>
  <c r="N8638" i="7"/>
  <c r="N8639" i="7"/>
  <c r="N8640" i="7"/>
  <c r="N8641" i="7"/>
  <c r="N8642" i="7"/>
  <c r="N8643" i="7"/>
  <c r="N8644" i="7"/>
  <c r="N8645" i="7"/>
  <c r="N8646" i="7"/>
  <c r="N8647" i="7"/>
  <c r="N8648" i="7"/>
  <c r="N8649" i="7"/>
  <c r="N8650" i="7"/>
  <c r="N8651" i="7"/>
  <c r="N8652" i="7"/>
  <c r="N8653" i="7"/>
  <c r="N8654" i="7"/>
  <c r="N8655" i="7"/>
  <c r="N8656" i="7"/>
  <c r="N8657" i="7"/>
  <c r="N8658" i="7"/>
  <c r="N8659" i="7"/>
  <c r="N8660" i="7"/>
  <c r="N8661" i="7"/>
  <c r="N8662" i="7"/>
  <c r="N8663" i="7"/>
  <c r="N8664" i="7"/>
  <c r="N8665" i="7"/>
  <c r="N8666" i="7"/>
  <c r="N8667" i="7"/>
  <c r="N8668" i="7"/>
  <c r="N8669" i="7"/>
  <c r="N8670" i="7"/>
  <c r="N8671" i="7"/>
  <c r="N8672" i="7"/>
  <c r="N8673" i="7"/>
  <c r="N8674" i="7"/>
  <c r="N8675" i="7"/>
  <c r="N8676" i="7"/>
  <c r="N8677" i="7"/>
  <c r="N8678" i="7"/>
  <c r="N8679" i="7"/>
  <c r="N8680" i="7"/>
  <c r="N8681" i="7"/>
  <c r="N8682" i="7"/>
  <c r="N8683" i="7"/>
  <c r="N8684" i="7"/>
  <c r="N8685" i="7"/>
  <c r="N8686" i="7"/>
  <c r="N8687" i="7"/>
  <c r="N8688" i="7"/>
  <c r="N8689" i="7"/>
  <c r="N8690" i="7"/>
  <c r="N8691" i="7"/>
  <c r="N8692" i="7"/>
  <c r="N8693" i="7"/>
  <c r="N8694" i="7"/>
  <c r="N8695" i="7"/>
  <c r="N8696" i="7"/>
  <c r="N8697" i="7"/>
  <c r="N8698" i="7"/>
  <c r="N8699" i="7"/>
  <c r="N8700" i="7"/>
  <c r="N8701" i="7"/>
  <c r="N8702" i="7"/>
  <c r="N8703" i="7"/>
  <c r="N8704" i="7"/>
  <c r="N8705" i="7"/>
  <c r="N8706" i="7"/>
  <c r="N8707" i="7"/>
  <c r="N8708" i="7"/>
  <c r="N8709" i="7"/>
  <c r="N8710" i="7"/>
  <c r="N8711" i="7"/>
  <c r="N8712" i="7"/>
  <c r="N8713" i="7"/>
  <c r="N8714" i="7"/>
  <c r="N8715" i="7"/>
  <c r="N8716" i="7"/>
  <c r="N8717" i="7"/>
  <c r="N8718" i="7"/>
  <c r="N8719" i="7"/>
  <c r="N8720" i="7"/>
  <c r="N8721" i="7"/>
  <c r="N8722" i="7"/>
  <c r="N8723" i="7"/>
  <c r="N8724" i="7"/>
  <c r="N8725" i="7"/>
  <c r="N8726" i="7"/>
  <c r="N8727" i="7"/>
  <c r="N8728" i="7"/>
  <c r="N8729" i="7"/>
  <c r="N8730" i="7"/>
  <c r="N8731" i="7"/>
  <c r="N8732" i="7"/>
  <c r="N8733" i="7"/>
  <c r="N8734" i="7"/>
  <c r="N8735" i="7"/>
  <c r="N8736" i="7"/>
  <c r="N8737" i="7"/>
  <c r="N8738" i="7"/>
  <c r="N8739" i="7"/>
  <c r="N8740" i="7"/>
  <c r="N8741" i="7"/>
  <c r="N8742" i="7"/>
  <c r="N8743" i="7"/>
  <c r="N8744" i="7"/>
  <c r="N8745" i="7"/>
  <c r="N8746" i="7"/>
  <c r="N8747" i="7"/>
  <c r="N8748" i="7"/>
  <c r="N8749" i="7"/>
  <c r="N8750" i="7"/>
  <c r="N8751" i="7"/>
  <c r="N8752" i="7"/>
  <c r="N8753" i="7"/>
  <c r="N8754" i="7"/>
  <c r="N8755" i="7"/>
  <c r="N8756" i="7"/>
  <c r="N8757" i="7"/>
  <c r="N8758" i="7"/>
  <c r="N8759" i="7"/>
  <c r="N8760" i="7"/>
  <c r="N8761" i="7"/>
  <c r="N8762" i="7"/>
  <c r="N8763" i="7"/>
  <c r="N8764" i="7"/>
  <c r="N8765" i="7"/>
  <c r="N8766" i="7"/>
  <c r="N8767" i="7"/>
  <c r="N8768" i="7"/>
  <c r="N8769" i="7"/>
  <c r="N8770" i="7"/>
  <c r="N8771" i="7"/>
  <c r="N8772" i="7"/>
  <c r="N8773" i="7"/>
  <c r="N8774" i="7"/>
  <c r="N8775" i="7"/>
  <c r="N8776" i="7"/>
  <c r="N8777" i="7"/>
  <c r="N8778" i="7"/>
  <c r="N8779" i="7"/>
  <c r="N8780" i="7"/>
  <c r="N8781" i="7"/>
  <c r="N8782" i="7"/>
  <c r="N8783" i="7"/>
  <c r="N8784" i="7"/>
  <c r="N8785" i="7"/>
  <c r="N8786" i="7"/>
  <c r="N8787" i="7"/>
  <c r="N8788" i="7"/>
  <c r="N8789" i="7"/>
  <c r="N8790" i="7"/>
  <c r="N8791" i="7"/>
  <c r="N8792" i="7"/>
  <c r="N8793" i="7"/>
  <c r="N8794" i="7"/>
  <c r="N8795" i="7"/>
  <c r="N8796" i="7"/>
  <c r="N8797" i="7"/>
  <c r="N8798" i="7"/>
  <c r="N8799" i="7"/>
  <c r="N8800" i="7"/>
  <c r="N8801" i="7"/>
  <c r="N8802" i="7"/>
  <c r="N8803" i="7"/>
  <c r="N8804" i="7"/>
  <c r="N8805" i="7"/>
  <c r="N8806" i="7"/>
  <c r="N8807" i="7"/>
  <c r="N8808" i="7"/>
  <c r="N8809" i="7"/>
  <c r="N8810" i="7"/>
  <c r="N8811" i="7"/>
  <c r="N8812" i="7"/>
  <c r="N8813" i="7"/>
  <c r="N8814" i="7"/>
  <c r="N8815" i="7"/>
  <c r="N8816" i="7"/>
  <c r="N8817" i="7"/>
  <c r="N8818" i="7"/>
  <c r="N8819" i="7"/>
  <c r="N8820" i="7"/>
  <c r="N8821" i="7"/>
  <c r="N8822" i="7"/>
  <c r="N8823" i="7"/>
  <c r="N8824" i="7"/>
  <c r="N8825" i="7"/>
  <c r="N8826" i="7"/>
  <c r="N8827" i="7"/>
  <c r="N8828" i="7"/>
  <c r="N8829" i="7"/>
  <c r="N8830" i="7"/>
  <c r="N8831" i="7"/>
  <c r="N8832" i="7"/>
  <c r="N8833" i="7"/>
  <c r="N8834" i="7"/>
  <c r="N8835" i="7"/>
  <c r="N8836" i="7"/>
  <c r="N8837" i="7"/>
  <c r="N8838" i="7"/>
  <c r="N8839" i="7"/>
  <c r="N8840" i="7"/>
  <c r="N8841" i="7"/>
  <c r="N8842" i="7"/>
  <c r="N8843" i="7"/>
  <c r="N8844" i="7"/>
  <c r="N8845" i="7"/>
  <c r="N8846" i="7"/>
  <c r="N8847" i="7"/>
  <c r="N8848" i="7"/>
  <c r="N8849" i="7"/>
  <c r="N8850" i="7"/>
  <c r="N8851" i="7"/>
  <c r="N8852" i="7"/>
  <c r="N8853" i="7"/>
  <c r="N8854" i="7"/>
  <c r="N8855" i="7"/>
  <c r="N8856" i="7"/>
  <c r="N8857" i="7"/>
  <c r="N8858" i="7"/>
  <c r="N8859" i="7"/>
  <c r="N8860" i="7"/>
  <c r="N8861" i="7"/>
  <c r="N8862" i="7"/>
  <c r="N8863" i="7"/>
  <c r="N8864" i="7"/>
  <c r="N8865" i="7"/>
  <c r="N8866" i="7"/>
  <c r="N8867" i="7"/>
  <c r="N8868" i="7"/>
  <c r="N8869" i="7"/>
  <c r="N8870" i="7"/>
  <c r="N8871" i="7"/>
  <c r="N8872" i="7"/>
  <c r="N8873" i="7"/>
  <c r="N8874" i="7"/>
  <c r="N8875" i="7"/>
  <c r="N8876" i="7"/>
  <c r="N8877" i="7"/>
  <c r="N8878" i="7"/>
  <c r="N8879" i="7"/>
  <c r="N8880" i="7"/>
  <c r="N8881" i="7"/>
  <c r="N8882" i="7"/>
  <c r="N8883" i="7"/>
  <c r="N8884" i="7"/>
  <c r="N8885" i="7"/>
  <c r="N8886" i="7"/>
  <c r="N8887" i="7"/>
  <c r="N8888" i="7"/>
  <c r="N8889" i="7"/>
  <c r="N8890" i="7"/>
  <c r="N8891" i="7"/>
  <c r="N8892" i="7"/>
  <c r="N8893" i="7"/>
  <c r="N8894" i="7"/>
  <c r="N8895" i="7"/>
  <c r="N8896" i="7"/>
  <c r="N8897" i="7"/>
  <c r="N8898" i="7"/>
  <c r="N8899" i="7"/>
  <c r="N8900" i="7"/>
  <c r="N8901" i="7"/>
  <c r="N8902" i="7"/>
  <c r="N8903" i="7"/>
  <c r="N8904" i="7"/>
  <c r="N8905" i="7"/>
  <c r="N8906" i="7"/>
  <c r="N8907" i="7"/>
  <c r="N8908" i="7"/>
  <c r="N8909" i="7"/>
  <c r="N8910" i="7"/>
  <c r="N8911" i="7"/>
  <c r="N8912" i="7"/>
  <c r="N8913" i="7"/>
  <c r="N8914" i="7"/>
  <c r="N8915" i="7"/>
  <c r="N8916" i="7"/>
  <c r="N8917" i="7"/>
  <c r="N8918" i="7"/>
  <c r="N8919" i="7"/>
  <c r="N8920" i="7"/>
  <c r="N8921" i="7"/>
  <c r="N8922" i="7"/>
  <c r="N8923" i="7"/>
  <c r="N8924" i="7"/>
  <c r="N8925" i="7"/>
  <c r="N8926" i="7"/>
  <c r="N8927" i="7"/>
  <c r="N8928" i="7"/>
  <c r="N8929" i="7"/>
  <c r="N8930" i="7"/>
  <c r="N8931" i="7"/>
  <c r="N8932" i="7"/>
  <c r="N8933" i="7"/>
  <c r="N8934" i="7"/>
  <c r="N8935" i="7"/>
  <c r="N8936" i="7"/>
  <c r="N8937" i="7"/>
  <c r="N8938" i="7"/>
  <c r="N8939" i="7"/>
  <c r="N8940" i="7"/>
  <c r="N8941" i="7"/>
  <c r="N8942" i="7"/>
  <c r="N8943" i="7"/>
  <c r="N8944" i="7"/>
  <c r="N8945" i="7"/>
  <c r="N8946" i="7"/>
  <c r="N8947" i="7"/>
  <c r="N8948" i="7"/>
  <c r="N8949" i="7"/>
  <c r="N8950" i="7"/>
  <c r="N8951" i="7"/>
  <c r="N8952" i="7"/>
  <c r="N8953" i="7"/>
  <c r="N8954" i="7"/>
  <c r="N8955" i="7"/>
  <c r="N8956" i="7"/>
  <c r="N8957" i="7"/>
  <c r="N8958" i="7"/>
  <c r="N8959" i="7"/>
  <c r="N8960" i="7"/>
  <c r="N8961" i="7"/>
  <c r="N8962" i="7"/>
  <c r="N8963" i="7"/>
  <c r="N8964" i="7"/>
  <c r="N8965" i="7"/>
  <c r="N8966" i="7"/>
  <c r="N8967" i="7"/>
  <c r="N8968" i="7"/>
  <c r="N8969" i="7"/>
  <c r="N8970" i="7"/>
  <c r="N8971" i="7"/>
  <c r="N8972" i="7"/>
  <c r="N8973" i="7"/>
  <c r="N8974" i="7"/>
  <c r="N8975" i="7"/>
  <c r="N8976" i="7"/>
  <c r="N8977" i="7"/>
  <c r="N8978" i="7"/>
  <c r="N8979" i="7"/>
  <c r="N8980" i="7"/>
  <c r="N8981" i="7"/>
  <c r="N8982" i="7"/>
  <c r="N8983" i="7"/>
  <c r="N8984" i="7"/>
  <c r="N8985" i="7"/>
  <c r="N8986" i="7"/>
  <c r="N8987" i="7"/>
  <c r="N8988" i="7"/>
  <c r="N8989" i="7"/>
  <c r="N8990" i="7"/>
  <c r="N8991" i="7"/>
  <c r="N8992" i="7"/>
  <c r="N8993" i="7"/>
  <c r="N8994" i="7"/>
  <c r="N8995" i="7"/>
  <c r="N8996" i="7"/>
  <c r="N8997" i="7"/>
  <c r="N8998" i="7"/>
  <c r="N8999" i="7"/>
  <c r="N9000" i="7"/>
  <c r="N9001" i="7"/>
  <c r="N9002" i="7"/>
  <c r="N9003" i="7"/>
  <c r="N9004" i="7"/>
  <c r="N9005" i="7"/>
  <c r="N9006" i="7"/>
  <c r="N9007" i="7"/>
  <c r="N9008" i="7"/>
  <c r="N9009" i="7"/>
  <c r="N9010" i="7"/>
  <c r="N9011" i="7"/>
  <c r="N9012" i="7"/>
  <c r="N9013" i="7"/>
  <c r="N9014" i="7"/>
  <c r="N9015" i="7"/>
  <c r="N9016" i="7"/>
  <c r="N9017" i="7"/>
  <c r="N9018" i="7"/>
  <c r="N9019" i="7"/>
  <c r="N9020" i="7"/>
  <c r="N9021" i="7"/>
  <c r="N9022" i="7"/>
  <c r="N9023" i="7"/>
  <c r="N9024" i="7"/>
  <c r="N9025" i="7"/>
  <c r="N9026" i="7"/>
  <c r="N9027" i="7"/>
  <c r="N9028" i="7"/>
  <c r="N9029" i="7"/>
  <c r="N9030" i="7"/>
  <c r="N9031" i="7"/>
  <c r="N9032" i="7"/>
  <c r="N9033" i="7"/>
  <c r="N9034" i="7"/>
  <c r="N9035" i="7"/>
  <c r="N9036" i="7"/>
  <c r="N9037" i="7"/>
  <c r="N9038" i="7"/>
  <c r="N9039" i="7"/>
  <c r="N9040" i="7"/>
  <c r="N9041" i="7"/>
  <c r="N9042" i="7"/>
  <c r="N9043" i="7"/>
  <c r="N9044" i="7"/>
  <c r="N9045" i="7"/>
  <c r="N9046" i="7"/>
  <c r="N9047" i="7"/>
  <c r="N9048" i="7"/>
  <c r="N9049" i="7"/>
  <c r="N9050" i="7"/>
  <c r="N9051" i="7"/>
  <c r="N9052" i="7"/>
  <c r="N9053" i="7"/>
  <c r="N9054" i="7"/>
  <c r="N9055" i="7"/>
  <c r="N9056" i="7"/>
  <c r="N9057" i="7"/>
  <c r="N9058" i="7"/>
  <c r="N9059" i="7"/>
  <c r="N9060" i="7"/>
  <c r="N9061" i="7"/>
  <c r="N9062" i="7"/>
  <c r="N9063" i="7"/>
  <c r="N9064" i="7"/>
  <c r="N9065" i="7"/>
  <c r="N9066" i="7"/>
  <c r="N9067" i="7"/>
  <c r="N9068" i="7"/>
  <c r="N9069" i="7"/>
  <c r="N9070" i="7"/>
  <c r="N9071" i="7"/>
  <c r="N9072" i="7"/>
  <c r="N9073" i="7"/>
  <c r="N9074" i="7"/>
  <c r="N9075" i="7"/>
  <c r="N9076" i="7"/>
  <c r="N9077" i="7"/>
  <c r="N9078" i="7"/>
  <c r="N9079" i="7"/>
  <c r="N9080" i="7"/>
  <c r="N9081" i="7"/>
  <c r="N9082" i="7"/>
  <c r="N9083" i="7"/>
  <c r="N9084" i="7"/>
  <c r="N9085" i="7"/>
  <c r="N9086" i="7"/>
  <c r="N9087" i="7"/>
  <c r="N9088" i="7"/>
  <c r="N9089" i="7"/>
  <c r="N9090" i="7"/>
  <c r="N9091" i="7"/>
  <c r="N9092" i="7"/>
  <c r="N9093" i="7"/>
  <c r="N9094" i="7"/>
  <c r="N9095" i="7"/>
  <c r="N9096" i="7"/>
  <c r="N9097" i="7"/>
  <c r="N9098" i="7"/>
  <c r="N9099" i="7"/>
  <c r="N9100" i="7"/>
  <c r="N9101" i="7"/>
  <c r="N9102" i="7"/>
  <c r="N9103" i="7"/>
  <c r="N9104" i="7"/>
  <c r="N9105" i="7"/>
  <c r="N9106" i="7"/>
  <c r="N9107" i="7"/>
  <c r="N9108" i="7"/>
  <c r="N9109" i="7"/>
  <c r="N9110" i="7"/>
  <c r="N9111" i="7"/>
  <c r="N9112" i="7"/>
  <c r="N9113" i="7"/>
  <c r="N9114" i="7"/>
  <c r="N9115" i="7"/>
  <c r="N9116" i="7"/>
  <c r="N9117" i="7"/>
  <c r="N9118" i="7"/>
  <c r="N9119" i="7"/>
  <c r="N9120" i="7"/>
  <c r="N9121" i="7"/>
  <c r="N9122" i="7"/>
  <c r="N9123" i="7"/>
  <c r="N9124" i="7"/>
  <c r="N9125" i="7"/>
  <c r="N9126" i="7"/>
  <c r="N9127" i="7"/>
  <c r="N9128" i="7"/>
  <c r="N9129" i="7"/>
  <c r="N9130" i="7"/>
  <c r="N9131" i="7"/>
  <c r="N9132" i="7"/>
  <c r="N9133" i="7"/>
  <c r="N9134" i="7"/>
  <c r="N9135" i="7"/>
  <c r="N9136" i="7"/>
  <c r="N9137" i="7"/>
  <c r="N9138" i="7"/>
  <c r="N9139" i="7"/>
  <c r="N9140" i="7"/>
  <c r="N9141" i="7"/>
  <c r="N9142" i="7"/>
  <c r="N9143" i="7"/>
  <c r="N9144" i="7"/>
  <c r="N9145" i="7"/>
  <c r="N9146" i="7"/>
  <c r="N9147" i="7"/>
  <c r="N9148" i="7"/>
  <c r="N9149" i="7"/>
  <c r="N9150" i="7"/>
  <c r="N9151" i="7"/>
  <c r="N9152" i="7"/>
  <c r="N9153" i="7"/>
  <c r="N9154" i="7"/>
  <c r="N9155" i="7"/>
  <c r="N9156" i="7"/>
  <c r="N9157" i="7"/>
  <c r="N9158" i="7"/>
  <c r="N9159" i="7"/>
  <c r="N9160" i="7"/>
  <c r="N9161" i="7"/>
  <c r="N9162" i="7"/>
  <c r="N9163" i="7"/>
  <c r="N9164" i="7"/>
  <c r="N9165" i="7"/>
  <c r="N9166" i="7"/>
  <c r="N9167" i="7"/>
  <c r="N9168" i="7"/>
  <c r="N9169" i="7"/>
  <c r="N9170" i="7"/>
  <c r="N9171" i="7"/>
  <c r="N9172" i="7"/>
  <c r="N9173" i="7"/>
  <c r="N9174" i="7"/>
  <c r="N9175" i="7"/>
  <c r="N9176" i="7"/>
  <c r="N9177" i="7"/>
  <c r="N9178" i="7"/>
  <c r="N9179" i="7"/>
  <c r="N9180" i="7"/>
  <c r="N9181" i="7"/>
  <c r="N9182" i="7"/>
  <c r="N9183" i="7"/>
  <c r="N9184" i="7"/>
  <c r="N9185" i="7"/>
  <c r="N9186" i="7"/>
  <c r="N9187" i="7"/>
  <c r="N9188" i="7"/>
  <c r="N9189" i="7"/>
  <c r="N9190" i="7"/>
  <c r="N9191" i="7"/>
  <c r="N9192" i="7"/>
  <c r="N9193" i="7"/>
  <c r="N9194" i="7"/>
  <c r="N9195" i="7"/>
  <c r="N9196" i="7"/>
  <c r="N9197" i="7"/>
  <c r="N9198" i="7"/>
  <c r="N9199" i="7"/>
  <c r="N9200" i="7"/>
  <c r="N9201" i="7"/>
  <c r="N9202" i="7"/>
  <c r="N9203" i="7"/>
  <c r="N9204" i="7"/>
  <c r="N9205" i="7"/>
  <c r="N9206" i="7"/>
  <c r="N9207" i="7"/>
  <c r="N9208" i="7"/>
  <c r="N9209" i="7"/>
  <c r="N9210" i="7"/>
  <c r="N9211" i="7"/>
  <c r="N9212" i="7"/>
  <c r="N9213" i="7"/>
  <c r="N9214" i="7"/>
  <c r="N9215" i="7"/>
  <c r="N9216" i="7"/>
  <c r="N9217" i="7"/>
  <c r="N9218" i="7"/>
  <c r="N9219" i="7"/>
  <c r="N9220" i="7"/>
  <c r="N9221" i="7"/>
  <c r="N9222" i="7"/>
  <c r="N9223" i="7"/>
  <c r="N9224" i="7"/>
  <c r="N9225" i="7"/>
  <c r="N9226" i="7"/>
  <c r="N9227" i="7"/>
  <c r="N9228" i="7"/>
  <c r="N9229" i="7"/>
  <c r="N9230" i="7"/>
  <c r="N9231" i="7"/>
  <c r="N9232" i="7"/>
  <c r="N9233" i="7"/>
  <c r="N9234" i="7"/>
  <c r="N9235" i="7"/>
  <c r="N9236" i="7"/>
  <c r="N9237" i="7"/>
  <c r="N9238" i="7"/>
  <c r="N9239" i="7"/>
  <c r="N9240" i="7"/>
  <c r="N9241" i="7"/>
  <c r="N9242" i="7"/>
  <c r="N9243" i="7"/>
  <c r="N9244" i="7"/>
  <c r="N9245" i="7"/>
  <c r="N9246" i="7"/>
  <c r="N9247" i="7"/>
  <c r="N9248" i="7"/>
  <c r="N9249" i="7"/>
  <c r="N9250" i="7"/>
  <c r="N9251" i="7"/>
  <c r="N9252" i="7"/>
  <c r="N9253" i="7"/>
  <c r="N9254" i="7"/>
  <c r="N9255" i="7"/>
  <c r="N9256" i="7"/>
  <c r="N9257" i="7"/>
  <c r="N9258" i="7"/>
  <c r="N9259" i="7"/>
  <c r="N9260" i="7"/>
  <c r="N9261" i="7"/>
  <c r="N9262" i="7"/>
  <c r="N9263" i="7"/>
  <c r="N9264" i="7"/>
  <c r="N9265" i="7"/>
  <c r="N9266" i="7"/>
  <c r="N9267" i="7"/>
  <c r="N9268" i="7"/>
  <c r="N9269" i="7"/>
  <c r="N9270" i="7"/>
  <c r="N9271" i="7"/>
  <c r="N9272" i="7"/>
  <c r="N9273" i="7"/>
  <c r="N9274" i="7"/>
  <c r="N9275" i="7"/>
  <c r="N9276" i="7"/>
  <c r="N9277" i="7"/>
  <c r="N9278" i="7"/>
  <c r="N9279" i="7"/>
  <c r="N9280" i="7"/>
  <c r="N9281" i="7"/>
  <c r="N9282" i="7"/>
  <c r="N9283" i="7"/>
  <c r="N9284" i="7"/>
  <c r="N9285" i="7"/>
  <c r="N9286" i="7"/>
  <c r="N9287" i="7"/>
  <c r="N9288" i="7"/>
  <c r="N9289" i="7"/>
  <c r="N9290" i="7"/>
  <c r="N9291" i="7"/>
  <c r="N9292" i="7"/>
  <c r="N9293" i="7"/>
  <c r="N9294" i="7"/>
  <c r="N9295" i="7"/>
  <c r="N9296" i="7"/>
  <c r="N9297" i="7"/>
  <c r="N9298" i="7"/>
  <c r="N9299" i="7"/>
  <c r="N9300" i="7"/>
  <c r="N9301" i="7"/>
  <c r="N9302" i="7"/>
  <c r="N9303" i="7"/>
  <c r="N9304" i="7"/>
  <c r="N9305" i="7"/>
  <c r="N9306" i="7"/>
  <c r="N9307" i="7"/>
  <c r="N9308" i="7"/>
  <c r="N9309" i="7"/>
  <c r="N9310" i="7"/>
  <c r="N9311" i="7"/>
  <c r="N9312" i="7"/>
  <c r="N9313" i="7"/>
  <c r="N9314" i="7"/>
  <c r="N9315" i="7"/>
  <c r="N9316" i="7"/>
  <c r="N9317" i="7"/>
  <c r="N9318" i="7"/>
  <c r="N9319" i="7"/>
  <c r="N9320" i="7"/>
  <c r="N9321" i="7"/>
  <c r="N9322" i="7"/>
  <c r="N9323" i="7"/>
  <c r="N9324" i="7"/>
  <c r="N9325" i="7"/>
  <c r="N9326" i="7"/>
  <c r="N9327" i="7"/>
  <c r="N9328" i="7"/>
  <c r="N9329" i="7"/>
  <c r="N9330" i="7"/>
  <c r="N9331" i="7"/>
  <c r="N9332" i="7"/>
  <c r="N9333" i="7"/>
  <c r="N9334" i="7"/>
  <c r="N9335" i="7"/>
  <c r="N9336" i="7"/>
  <c r="N9337" i="7"/>
  <c r="N9338" i="7"/>
  <c r="N9339" i="7"/>
  <c r="N9340" i="7"/>
  <c r="N9341" i="7"/>
  <c r="N9342" i="7"/>
  <c r="N9343" i="7"/>
  <c r="N9344" i="7"/>
  <c r="N9345" i="7"/>
  <c r="N9346" i="7"/>
  <c r="N9347" i="7"/>
  <c r="N9348" i="7"/>
  <c r="N9349" i="7"/>
  <c r="N9350" i="7"/>
  <c r="N9351" i="7"/>
  <c r="N9352" i="7"/>
  <c r="N9353" i="7"/>
  <c r="N9354" i="7"/>
  <c r="N9355" i="7"/>
  <c r="N9356" i="7"/>
  <c r="N9357" i="7"/>
  <c r="N9358" i="7"/>
  <c r="N9359" i="7"/>
  <c r="N9360" i="7"/>
  <c r="N9361" i="7"/>
  <c r="N9362" i="7"/>
  <c r="N9363" i="7"/>
  <c r="N9364" i="7"/>
  <c r="N9365" i="7"/>
  <c r="N9366" i="7"/>
  <c r="N9367" i="7"/>
  <c r="N9368" i="7"/>
  <c r="N9369" i="7"/>
  <c r="N9370" i="7"/>
  <c r="N9371" i="7"/>
  <c r="N9372" i="7"/>
  <c r="N9373" i="7"/>
  <c r="N9374" i="7"/>
  <c r="N9375" i="7"/>
  <c r="N9376" i="7"/>
  <c r="N9377" i="7"/>
  <c r="N9378" i="7"/>
  <c r="N9379" i="7"/>
  <c r="N9380" i="7"/>
  <c r="N9381" i="7"/>
  <c r="N9382" i="7"/>
  <c r="N9383" i="7"/>
  <c r="N9384" i="7"/>
  <c r="N9385" i="7"/>
  <c r="N9386" i="7"/>
  <c r="N9387" i="7"/>
  <c r="N9388" i="7"/>
  <c r="N9389" i="7"/>
  <c r="N9390" i="7"/>
  <c r="N9391" i="7"/>
  <c r="N9392" i="7"/>
  <c r="N9393" i="7"/>
  <c r="N9394" i="7"/>
  <c r="N9395" i="7"/>
  <c r="N9396" i="7"/>
  <c r="N9397" i="7"/>
  <c r="N9398" i="7"/>
  <c r="N9399" i="7"/>
  <c r="N9400" i="7"/>
  <c r="N9401" i="7"/>
  <c r="N9402" i="7"/>
  <c r="N9403" i="7"/>
  <c r="N9404" i="7"/>
  <c r="N9405" i="7"/>
  <c r="N9406" i="7"/>
  <c r="N9407" i="7"/>
  <c r="N9408" i="7"/>
  <c r="N9409" i="7"/>
  <c r="N9410" i="7"/>
  <c r="N9411" i="7"/>
  <c r="N9412" i="7"/>
  <c r="N9413" i="7"/>
  <c r="N9414" i="7"/>
  <c r="N9415" i="7"/>
  <c r="N9416" i="7"/>
  <c r="N9417" i="7"/>
  <c r="N9418" i="7"/>
  <c r="N9419" i="7"/>
  <c r="N9420" i="7"/>
  <c r="N9421" i="7"/>
  <c r="N9422" i="7"/>
  <c r="N9423" i="7"/>
  <c r="N9424" i="7"/>
  <c r="N9425" i="7"/>
  <c r="N9426" i="7"/>
  <c r="N9427" i="7"/>
  <c r="N9428" i="7"/>
  <c r="N9429" i="7"/>
  <c r="N9430" i="7"/>
  <c r="N9431" i="7"/>
  <c r="N9432" i="7"/>
  <c r="N9433" i="7"/>
  <c r="N9434" i="7"/>
  <c r="N9435" i="7"/>
  <c r="N9436" i="7"/>
  <c r="N9437" i="7"/>
  <c r="N9438" i="7"/>
  <c r="N9439" i="7"/>
  <c r="N9440" i="7"/>
  <c r="N9441" i="7"/>
  <c r="N9442" i="7"/>
  <c r="N9443" i="7"/>
  <c r="N9444" i="7"/>
  <c r="N9445" i="7"/>
  <c r="N9446" i="7"/>
  <c r="N9447" i="7"/>
  <c r="N9448" i="7"/>
  <c r="N9449" i="7"/>
  <c r="N9450" i="7"/>
  <c r="N9451" i="7"/>
  <c r="N9452" i="7"/>
  <c r="N9453" i="7"/>
  <c r="N9454" i="7"/>
  <c r="N9455" i="7"/>
  <c r="N9456" i="7"/>
  <c r="N9457" i="7"/>
  <c r="N9458" i="7"/>
  <c r="N9459" i="7"/>
  <c r="N9460" i="7"/>
  <c r="N9461" i="7"/>
  <c r="N9462" i="7"/>
  <c r="N9463" i="7"/>
  <c r="N9464" i="7"/>
  <c r="N9465" i="7"/>
  <c r="N9466" i="7"/>
  <c r="N9467" i="7"/>
  <c r="N9468" i="7"/>
  <c r="N9469" i="7"/>
  <c r="N9470" i="7"/>
  <c r="N9471" i="7"/>
  <c r="N9472" i="7"/>
  <c r="N9473" i="7"/>
  <c r="N9474" i="7"/>
  <c r="N9475" i="7"/>
  <c r="N9476" i="7"/>
  <c r="N9477" i="7"/>
  <c r="N9478" i="7"/>
  <c r="N9479" i="7"/>
  <c r="N9480" i="7"/>
  <c r="N9481" i="7"/>
  <c r="N9482" i="7"/>
  <c r="N9483" i="7"/>
  <c r="N9484" i="7"/>
  <c r="N9485" i="7"/>
  <c r="N9486" i="7"/>
  <c r="N9487" i="7"/>
  <c r="N9488" i="7"/>
  <c r="N9489" i="7"/>
  <c r="N9490" i="7"/>
  <c r="N9491" i="7"/>
  <c r="N9492" i="7"/>
  <c r="N9493" i="7"/>
  <c r="N9494" i="7"/>
  <c r="N9495" i="7"/>
  <c r="N9496" i="7"/>
  <c r="N9497" i="7"/>
  <c r="N9498" i="7"/>
  <c r="N9499" i="7"/>
  <c r="N9500" i="7"/>
  <c r="N9501" i="7"/>
  <c r="N9502" i="7"/>
  <c r="N9503" i="7"/>
  <c r="N9504" i="7"/>
  <c r="N9505" i="7"/>
  <c r="N9506" i="7"/>
  <c r="N9507" i="7"/>
  <c r="N9508" i="7"/>
  <c r="N9509" i="7"/>
  <c r="N9510" i="7"/>
  <c r="N9511" i="7"/>
  <c r="N9512" i="7"/>
  <c r="N9513" i="7"/>
  <c r="N9514" i="7"/>
  <c r="N9515" i="7"/>
  <c r="N9516" i="7"/>
  <c r="N9517" i="7"/>
  <c r="N9518" i="7"/>
  <c r="N9519" i="7"/>
  <c r="N9520" i="7"/>
  <c r="N9521" i="7"/>
  <c r="N9522" i="7"/>
  <c r="N9523" i="7"/>
  <c r="N9524" i="7"/>
  <c r="N9525" i="7"/>
  <c r="N9526" i="7"/>
  <c r="N9527" i="7"/>
  <c r="N9528" i="7"/>
  <c r="N9529" i="7"/>
  <c r="N9530" i="7"/>
  <c r="N9531" i="7"/>
  <c r="N9532" i="7"/>
  <c r="N9533" i="7"/>
  <c r="N9534" i="7"/>
  <c r="N9535" i="7"/>
  <c r="N9536" i="7"/>
  <c r="N9537" i="7"/>
  <c r="N9538" i="7"/>
  <c r="N9539" i="7"/>
  <c r="N9540" i="7"/>
  <c r="N9541" i="7"/>
  <c r="N9542" i="7"/>
  <c r="N9543" i="7"/>
  <c r="N9544" i="7"/>
  <c r="N9545" i="7"/>
  <c r="N9546" i="7"/>
  <c r="N9547" i="7"/>
  <c r="N9548" i="7"/>
  <c r="N9549" i="7"/>
  <c r="N9550" i="7"/>
  <c r="N9551" i="7"/>
  <c r="N9552" i="7"/>
  <c r="N9553" i="7"/>
  <c r="N9554" i="7"/>
  <c r="N9555" i="7"/>
  <c r="N9556" i="7"/>
  <c r="N9557" i="7"/>
  <c r="N9558" i="7"/>
  <c r="N9559" i="7"/>
  <c r="N9560" i="7"/>
  <c r="N9561" i="7"/>
  <c r="N9562" i="7"/>
  <c r="N9563" i="7"/>
  <c r="N9564" i="7"/>
  <c r="N9565" i="7"/>
  <c r="N9566" i="7"/>
  <c r="N9567" i="7"/>
  <c r="N9568" i="7"/>
  <c r="N9569" i="7"/>
  <c r="N9570" i="7"/>
  <c r="N9571" i="7"/>
  <c r="N9572" i="7"/>
  <c r="N9573" i="7"/>
  <c r="N9574" i="7"/>
  <c r="N9575" i="7"/>
  <c r="N9576" i="7"/>
  <c r="N9577" i="7"/>
  <c r="N9578" i="7"/>
  <c r="N9579" i="7"/>
  <c r="N9580" i="7"/>
  <c r="N9581" i="7"/>
  <c r="N9582" i="7"/>
  <c r="N9583" i="7"/>
  <c r="N9584" i="7"/>
  <c r="N9585" i="7"/>
  <c r="N9586" i="7"/>
  <c r="N9587" i="7"/>
  <c r="N9588" i="7"/>
  <c r="N9589" i="7"/>
  <c r="N9590" i="7"/>
  <c r="N9591" i="7"/>
  <c r="N9592" i="7"/>
  <c r="N9593" i="7"/>
  <c r="N9594" i="7"/>
  <c r="N9595" i="7"/>
  <c r="N9596" i="7"/>
  <c r="N9597" i="7"/>
  <c r="N9598" i="7"/>
  <c r="N9599" i="7"/>
  <c r="N9600" i="7"/>
  <c r="N9601" i="7"/>
  <c r="N9602" i="7"/>
  <c r="N9603" i="7"/>
  <c r="N9604" i="7"/>
  <c r="N9605" i="7"/>
  <c r="N9606" i="7"/>
  <c r="N9607" i="7"/>
  <c r="N9608" i="7"/>
  <c r="N9609" i="7"/>
  <c r="N9610" i="7"/>
  <c r="N9611" i="7"/>
  <c r="N9612" i="7"/>
  <c r="N9613" i="7"/>
  <c r="N9614" i="7"/>
  <c r="N9615" i="7"/>
  <c r="N9616" i="7"/>
  <c r="N9617" i="7"/>
  <c r="N9618" i="7"/>
  <c r="N9619" i="7"/>
  <c r="N9620" i="7"/>
  <c r="N9621" i="7"/>
  <c r="N9622" i="7"/>
  <c r="N9623" i="7"/>
  <c r="N9624" i="7"/>
  <c r="N9625" i="7"/>
  <c r="N9626" i="7"/>
  <c r="N9627" i="7"/>
  <c r="N9628" i="7"/>
  <c r="N9629" i="7"/>
  <c r="N9630" i="7"/>
  <c r="N9631" i="7"/>
  <c r="N9632" i="7"/>
  <c r="N9633" i="7"/>
  <c r="N9634" i="7"/>
  <c r="N9635" i="7"/>
  <c r="N9636" i="7"/>
  <c r="N9637" i="7"/>
  <c r="N9638" i="7"/>
  <c r="N9639" i="7"/>
  <c r="N9640" i="7"/>
  <c r="N9641" i="7"/>
  <c r="N9642" i="7"/>
  <c r="N9643" i="7"/>
  <c r="N9644" i="7"/>
  <c r="N9645" i="7"/>
  <c r="N9646" i="7"/>
  <c r="N9647" i="7"/>
  <c r="N9648" i="7"/>
  <c r="N9649" i="7"/>
  <c r="N9650" i="7"/>
  <c r="N9651" i="7"/>
  <c r="N9652" i="7"/>
  <c r="N9653" i="7"/>
  <c r="N9654" i="7"/>
  <c r="N9655" i="7"/>
  <c r="N9656" i="7"/>
  <c r="N9657" i="7"/>
  <c r="N9658" i="7"/>
  <c r="N9659" i="7"/>
  <c r="N9660" i="7"/>
  <c r="N9661" i="7"/>
  <c r="N9662" i="7"/>
  <c r="N9663" i="7"/>
  <c r="N9664" i="7"/>
  <c r="N9665" i="7"/>
  <c r="N9666" i="7"/>
  <c r="N9667" i="7"/>
  <c r="N9668" i="7"/>
  <c r="N9669" i="7"/>
  <c r="N9670" i="7"/>
  <c r="N9671" i="7"/>
  <c r="N9672" i="7"/>
  <c r="N9673" i="7"/>
  <c r="N9674" i="7"/>
  <c r="N9675" i="7"/>
  <c r="N9676" i="7"/>
  <c r="N9677" i="7"/>
  <c r="N9678" i="7"/>
  <c r="N9679" i="7"/>
  <c r="N9680" i="7"/>
  <c r="N9681" i="7"/>
  <c r="N9682" i="7"/>
  <c r="N9683" i="7"/>
  <c r="N9684" i="7"/>
  <c r="N9685" i="7"/>
  <c r="N9686" i="7"/>
  <c r="N9687" i="7"/>
  <c r="N9688" i="7"/>
  <c r="N9689" i="7"/>
  <c r="N9690" i="7"/>
  <c r="N9691" i="7"/>
  <c r="N9692" i="7"/>
  <c r="N9693" i="7"/>
  <c r="N9694" i="7"/>
  <c r="N9695" i="7"/>
  <c r="N9696" i="7"/>
  <c r="N9697" i="7"/>
  <c r="N9698" i="7"/>
  <c r="N9699" i="7"/>
  <c r="N9700" i="7"/>
  <c r="N9701" i="7"/>
  <c r="N9702" i="7"/>
  <c r="N9703" i="7"/>
  <c r="N9704" i="7"/>
  <c r="N9705" i="7"/>
  <c r="N9706" i="7"/>
  <c r="N9707" i="7"/>
  <c r="N9708" i="7"/>
  <c r="N9709" i="7"/>
  <c r="N9710" i="7"/>
  <c r="N9711" i="7"/>
  <c r="N9712" i="7"/>
  <c r="N9713" i="7"/>
  <c r="N9714" i="7"/>
  <c r="N9715" i="7"/>
  <c r="N9716" i="7"/>
  <c r="N9717" i="7"/>
  <c r="N9718" i="7"/>
  <c r="N9719" i="7"/>
  <c r="N9720" i="7"/>
  <c r="N9721" i="7"/>
  <c r="N9722" i="7"/>
  <c r="N9723" i="7"/>
  <c r="N9724" i="7"/>
  <c r="N9725" i="7"/>
  <c r="N9726" i="7"/>
  <c r="N9727" i="7"/>
  <c r="N9728" i="7"/>
  <c r="N9729" i="7"/>
  <c r="N9730" i="7"/>
  <c r="N9731" i="7"/>
  <c r="N9732" i="7"/>
  <c r="N9733" i="7"/>
  <c r="N9734" i="7"/>
  <c r="N9735" i="7"/>
  <c r="N9736" i="7"/>
  <c r="N9737" i="7"/>
  <c r="N9738" i="7"/>
  <c r="N9739" i="7"/>
  <c r="N9740" i="7"/>
  <c r="N9741" i="7"/>
  <c r="N9742" i="7"/>
  <c r="N9743" i="7"/>
  <c r="N9744" i="7"/>
  <c r="N9745" i="7"/>
  <c r="N9746" i="7"/>
  <c r="N9747" i="7"/>
  <c r="N9748" i="7"/>
  <c r="N9749" i="7"/>
  <c r="N9750" i="7"/>
  <c r="N9751" i="7"/>
  <c r="N9752" i="7"/>
  <c r="N9753" i="7"/>
  <c r="N9754" i="7"/>
  <c r="N9755" i="7"/>
  <c r="N9756" i="7"/>
  <c r="N9757" i="7"/>
  <c r="N9758" i="7"/>
  <c r="N9759" i="7"/>
  <c r="N9760" i="7"/>
  <c r="N9761" i="7"/>
  <c r="N9762" i="7"/>
  <c r="N9763" i="7"/>
  <c r="N9764" i="7"/>
  <c r="N9765" i="7"/>
  <c r="N9766" i="7"/>
  <c r="N9767" i="7"/>
  <c r="N9768" i="7"/>
  <c r="N9769" i="7"/>
  <c r="N9770" i="7"/>
  <c r="N9771" i="7"/>
  <c r="N9772" i="7"/>
  <c r="N9773" i="7"/>
  <c r="N9774" i="7"/>
  <c r="N9775" i="7"/>
  <c r="N9776" i="7"/>
  <c r="N9777" i="7"/>
  <c r="N9778" i="7"/>
  <c r="N9779" i="7"/>
  <c r="N9780" i="7"/>
  <c r="N9781" i="7"/>
  <c r="N9782" i="7"/>
  <c r="N9783" i="7"/>
  <c r="N9784" i="7"/>
  <c r="N9785" i="7"/>
  <c r="N9786" i="7"/>
  <c r="N9787" i="7"/>
  <c r="N9788" i="7"/>
  <c r="N9789" i="7"/>
  <c r="N9790" i="7"/>
  <c r="N9791" i="7"/>
  <c r="N9792" i="7"/>
  <c r="N9793" i="7"/>
  <c r="N9794" i="7"/>
  <c r="N9795" i="7"/>
  <c r="N9796" i="7"/>
  <c r="N9797" i="7"/>
  <c r="N9798" i="7"/>
  <c r="N9799" i="7"/>
  <c r="N9800" i="7"/>
  <c r="N9801" i="7"/>
  <c r="N9802" i="7"/>
  <c r="N9803" i="7"/>
  <c r="N9804" i="7"/>
  <c r="N9805" i="7"/>
  <c r="N9806" i="7"/>
  <c r="N9807" i="7"/>
  <c r="N9808" i="7"/>
  <c r="N9809" i="7"/>
  <c r="N9810" i="7"/>
  <c r="N9811" i="7"/>
  <c r="N9812" i="7"/>
  <c r="N9813" i="7"/>
  <c r="N9814" i="7"/>
  <c r="N9815" i="7"/>
  <c r="N9816" i="7"/>
  <c r="N9817" i="7"/>
  <c r="N9818" i="7"/>
  <c r="N9819" i="7"/>
  <c r="N9820" i="7"/>
  <c r="N9821" i="7"/>
  <c r="N9822" i="7"/>
  <c r="N9823" i="7"/>
  <c r="N9824" i="7"/>
  <c r="N9825" i="7"/>
  <c r="N9826" i="7"/>
  <c r="N9827" i="7"/>
  <c r="N9828" i="7"/>
  <c r="N9829" i="7"/>
  <c r="N9830" i="7"/>
  <c r="N9831" i="7"/>
  <c r="N9832" i="7"/>
  <c r="N9833" i="7"/>
  <c r="N9834" i="7"/>
  <c r="N9835" i="7"/>
  <c r="N9836" i="7"/>
  <c r="N9837" i="7"/>
  <c r="N9838" i="7"/>
  <c r="N9839" i="7"/>
  <c r="N9840" i="7"/>
  <c r="N9841" i="7"/>
  <c r="N9842" i="7"/>
  <c r="N9843" i="7"/>
  <c r="N9844" i="7"/>
  <c r="N9845" i="7"/>
  <c r="N9846" i="7"/>
  <c r="N9847" i="7"/>
  <c r="N9848" i="7"/>
  <c r="N9849" i="7"/>
  <c r="N9850" i="7"/>
  <c r="N9851" i="7"/>
  <c r="N9852" i="7"/>
  <c r="N9853" i="7"/>
  <c r="N9854" i="7"/>
  <c r="N9855" i="7"/>
  <c r="N9856" i="7"/>
  <c r="N9857" i="7"/>
  <c r="N9858" i="7"/>
  <c r="N9859" i="7"/>
  <c r="N9860" i="7"/>
  <c r="N9861" i="7"/>
  <c r="N9862" i="7"/>
  <c r="N9863" i="7"/>
  <c r="N9864" i="7"/>
  <c r="N9865" i="7"/>
  <c r="N9866" i="7"/>
  <c r="N9867" i="7"/>
  <c r="N9868" i="7"/>
  <c r="N9869" i="7"/>
  <c r="N9870" i="7"/>
  <c r="N9871" i="7"/>
  <c r="N9872" i="7"/>
  <c r="N9873" i="7"/>
  <c r="N9874" i="7"/>
  <c r="N9875" i="7"/>
  <c r="N9876" i="7"/>
  <c r="N9877" i="7"/>
  <c r="N9878" i="7"/>
  <c r="N9879" i="7"/>
  <c r="N9880" i="7"/>
  <c r="N9881" i="7"/>
  <c r="N9882" i="7"/>
  <c r="N9883" i="7"/>
  <c r="N9884" i="7"/>
  <c r="N9885" i="7"/>
  <c r="N9886" i="7"/>
  <c r="N9887" i="7"/>
  <c r="N9888" i="7"/>
  <c r="N9889" i="7"/>
  <c r="N9890" i="7"/>
  <c r="N9891" i="7"/>
  <c r="N9892" i="7"/>
  <c r="N9893" i="7"/>
  <c r="N9894" i="7"/>
  <c r="N9895" i="7"/>
  <c r="N9896" i="7"/>
  <c r="N9897" i="7"/>
  <c r="N9898" i="7"/>
  <c r="N9899" i="7"/>
  <c r="N9900" i="7"/>
  <c r="N9901" i="7"/>
  <c r="N9902" i="7"/>
  <c r="N9903" i="7"/>
  <c r="N9904" i="7"/>
  <c r="N9905" i="7"/>
  <c r="N9906" i="7"/>
  <c r="N9907" i="7"/>
  <c r="N9908" i="7"/>
  <c r="N9909" i="7"/>
  <c r="N9910" i="7"/>
  <c r="N9911" i="7"/>
  <c r="N9912" i="7"/>
  <c r="N9913" i="7"/>
  <c r="N9914" i="7"/>
  <c r="N9915" i="7"/>
  <c r="N9916" i="7"/>
  <c r="N9917" i="7"/>
  <c r="N9918" i="7"/>
  <c r="N9919" i="7"/>
  <c r="N9920" i="7"/>
  <c r="N9921" i="7"/>
  <c r="N9922" i="7"/>
  <c r="N9923" i="7"/>
  <c r="N9924" i="7"/>
  <c r="N9925" i="7"/>
  <c r="N9926" i="7"/>
  <c r="N9927" i="7"/>
  <c r="N9928" i="7"/>
  <c r="N9929" i="7"/>
  <c r="N9930" i="7"/>
  <c r="N9931" i="7"/>
  <c r="N9932" i="7"/>
  <c r="N9933" i="7"/>
  <c r="N9934" i="7"/>
  <c r="N9935" i="7"/>
  <c r="N9936" i="7"/>
  <c r="N9937" i="7"/>
  <c r="N9938" i="7"/>
  <c r="N9939" i="7"/>
  <c r="N9940" i="7"/>
  <c r="N9941" i="7"/>
  <c r="N9942" i="7"/>
  <c r="N9943" i="7"/>
  <c r="N9944" i="7"/>
  <c r="N9945" i="7"/>
  <c r="N9946" i="7"/>
  <c r="N9947" i="7"/>
  <c r="N9948" i="7"/>
  <c r="N9949" i="7"/>
  <c r="N9950" i="7"/>
  <c r="N9951" i="7"/>
  <c r="N9952" i="7"/>
  <c r="N9953" i="7"/>
  <c r="N9954" i="7"/>
  <c r="N9955" i="7"/>
  <c r="N9956" i="7"/>
  <c r="N9957" i="7"/>
  <c r="N9958" i="7"/>
  <c r="N9959" i="7"/>
  <c r="N9960" i="7"/>
  <c r="N9961" i="7"/>
  <c r="N9962" i="7"/>
  <c r="N9963" i="7"/>
  <c r="N9964" i="7"/>
  <c r="N9965" i="7"/>
  <c r="N9966" i="7"/>
  <c r="N9967" i="7"/>
  <c r="N9968" i="7"/>
  <c r="N9969" i="7"/>
  <c r="N9970" i="7"/>
  <c r="N9971" i="7"/>
  <c r="N9972" i="7"/>
  <c r="N9973" i="7"/>
  <c r="N9974" i="7"/>
  <c r="N9975" i="7"/>
  <c r="N9976" i="7"/>
  <c r="N9977" i="7"/>
  <c r="N9978" i="7"/>
  <c r="N9979" i="7"/>
  <c r="N9980" i="7"/>
  <c r="N9981" i="7"/>
  <c r="N9982" i="7"/>
  <c r="N9983" i="7"/>
  <c r="N9984" i="7"/>
  <c r="N9985" i="7"/>
  <c r="N9986" i="7"/>
  <c r="N9987" i="7"/>
  <c r="N9988" i="7"/>
  <c r="N9989" i="7"/>
  <c r="N9990" i="7"/>
  <c r="N9991" i="7"/>
  <c r="N9992" i="7"/>
  <c r="N9993" i="7"/>
  <c r="N9994" i="7"/>
  <c r="N9995" i="7"/>
  <c r="N9996" i="7"/>
  <c r="N9997" i="7"/>
  <c r="N9998" i="7"/>
  <c r="N9999" i="7"/>
  <c r="N10000" i="7"/>
  <c r="N10001" i="7"/>
  <c r="N10002" i="7"/>
  <c r="N10003" i="7"/>
  <c r="N10004" i="7"/>
  <c r="N10005" i="7"/>
  <c r="N10006" i="7"/>
  <c r="N10007" i="7"/>
  <c r="N10008" i="7"/>
  <c r="N10009" i="7"/>
  <c r="N10010" i="7"/>
  <c r="N10011" i="7"/>
  <c r="N10012" i="7"/>
  <c r="N10013" i="7"/>
  <c r="N10014" i="7"/>
  <c r="N10015" i="7"/>
  <c r="N10016" i="7"/>
  <c r="N10017" i="7"/>
  <c r="N10018" i="7"/>
  <c r="N10019" i="7"/>
  <c r="N10020" i="7"/>
  <c r="N10021" i="7"/>
  <c r="N10022" i="7"/>
  <c r="N10023" i="7"/>
  <c r="N10024" i="7"/>
  <c r="N10025" i="7"/>
  <c r="N10026" i="7"/>
  <c r="N10027" i="7"/>
  <c r="N10028" i="7"/>
  <c r="N10029" i="7"/>
  <c r="N10030" i="7"/>
  <c r="N10031" i="7"/>
  <c r="N10032" i="7"/>
  <c r="N10033" i="7"/>
  <c r="N10034" i="7"/>
  <c r="N10035" i="7"/>
  <c r="N10036" i="7"/>
  <c r="N10037" i="7"/>
  <c r="N10038" i="7"/>
  <c r="N10039" i="7"/>
  <c r="N10040" i="7"/>
  <c r="N10041" i="7"/>
  <c r="N10042" i="7"/>
  <c r="N10043" i="7"/>
  <c r="N10044" i="7"/>
  <c r="N10045" i="7"/>
  <c r="N10046" i="7"/>
  <c r="N10047" i="7"/>
  <c r="N10048" i="7"/>
  <c r="N10049" i="7"/>
  <c r="N10050" i="7"/>
  <c r="N10051" i="7"/>
  <c r="N10052" i="7"/>
  <c r="N10053" i="7"/>
  <c r="N10054" i="7"/>
  <c r="N10055" i="7"/>
  <c r="N10056" i="7"/>
  <c r="N10057" i="7"/>
  <c r="N10058" i="7"/>
  <c r="N10059" i="7"/>
  <c r="N10060" i="7"/>
  <c r="N10061" i="7"/>
  <c r="N10062" i="7"/>
  <c r="N10063" i="7"/>
  <c r="N10064" i="7"/>
  <c r="N10065" i="7"/>
  <c r="N10066" i="7"/>
  <c r="N10067" i="7"/>
  <c r="N10068" i="7"/>
  <c r="N10069" i="7"/>
  <c r="N10070" i="7"/>
  <c r="N10071" i="7"/>
  <c r="N10072" i="7"/>
  <c r="N10073" i="7"/>
  <c r="N10074" i="7"/>
  <c r="N10075" i="7"/>
  <c r="N10076" i="7"/>
  <c r="N10077" i="7"/>
  <c r="N10078" i="7"/>
  <c r="N10079" i="7"/>
  <c r="N10080" i="7"/>
  <c r="N10081" i="7"/>
  <c r="N10082" i="7"/>
  <c r="N10083" i="7"/>
  <c r="N10084" i="7"/>
  <c r="N10085" i="7"/>
  <c r="N10086" i="7"/>
  <c r="N10087" i="7"/>
  <c r="N10088" i="7"/>
  <c r="N10089" i="7"/>
  <c r="N10090" i="7"/>
  <c r="N10091" i="7"/>
  <c r="N10092" i="7"/>
  <c r="N10093" i="7"/>
  <c r="N10094" i="7"/>
  <c r="N10095" i="7"/>
  <c r="N10096" i="7"/>
  <c r="N10097" i="7"/>
  <c r="N10098" i="7"/>
  <c r="N10099" i="7"/>
  <c r="N10100" i="7"/>
  <c r="N10101" i="7"/>
  <c r="N10102" i="7"/>
  <c r="N10103" i="7"/>
  <c r="N10104" i="7"/>
  <c r="N10105" i="7"/>
  <c r="N10106" i="7"/>
  <c r="N10107" i="7"/>
  <c r="N10108" i="7"/>
  <c r="N10109" i="7"/>
  <c r="N10110" i="7"/>
  <c r="N10111" i="7"/>
  <c r="N10112" i="7"/>
  <c r="N10113" i="7"/>
  <c r="N10114" i="7"/>
  <c r="N10115" i="7"/>
  <c r="N10116" i="7"/>
  <c r="N10117" i="7"/>
  <c r="N10118" i="7"/>
  <c r="N10119" i="7"/>
  <c r="N10120" i="7"/>
  <c r="N10121" i="7"/>
  <c r="N10122" i="7"/>
  <c r="N10123" i="7"/>
  <c r="N10124" i="7"/>
  <c r="N10125" i="7"/>
  <c r="N10126" i="7"/>
  <c r="N10127" i="7"/>
  <c r="N10128" i="7"/>
  <c r="N10129" i="7"/>
  <c r="N10130" i="7"/>
  <c r="N10131" i="7"/>
  <c r="N10132" i="7"/>
  <c r="N10133" i="7"/>
  <c r="N10134" i="7"/>
  <c r="N10135" i="7"/>
  <c r="N10136" i="7"/>
  <c r="N10137" i="7"/>
  <c r="N10138" i="7"/>
  <c r="N10139" i="7"/>
  <c r="N10140" i="7"/>
  <c r="N10141" i="7"/>
  <c r="N10142" i="7"/>
  <c r="N10143" i="7"/>
  <c r="N10144" i="7"/>
  <c r="N10145" i="7"/>
  <c r="N10146" i="7"/>
  <c r="N10147" i="7"/>
  <c r="N10148" i="7"/>
  <c r="N10149" i="7"/>
  <c r="N10150" i="7"/>
  <c r="N10151" i="7"/>
  <c r="N10152" i="7"/>
  <c r="N10153" i="7"/>
  <c r="N10154" i="7"/>
  <c r="N10155" i="7"/>
  <c r="N10156" i="7"/>
  <c r="N10157" i="7"/>
  <c r="N10158" i="7"/>
  <c r="N10159" i="7"/>
  <c r="N10160" i="7"/>
  <c r="N10161" i="7"/>
  <c r="N10162" i="7"/>
  <c r="N10163" i="7"/>
  <c r="N10164" i="7"/>
  <c r="N10165" i="7"/>
  <c r="N10166" i="7"/>
  <c r="N10167" i="7"/>
  <c r="N10168" i="7"/>
  <c r="N10169" i="7"/>
  <c r="N10170" i="7"/>
  <c r="N10171" i="7"/>
  <c r="N10172" i="7"/>
  <c r="N10173" i="7"/>
  <c r="N10174" i="7"/>
  <c r="N10175" i="7"/>
  <c r="N10176" i="7"/>
  <c r="N10177" i="7"/>
  <c r="N10178" i="7"/>
  <c r="N10179" i="7"/>
  <c r="N10180" i="7"/>
  <c r="N10181" i="7"/>
  <c r="N10182" i="7"/>
  <c r="N10183" i="7"/>
  <c r="N10184" i="7"/>
  <c r="N10185" i="7"/>
  <c r="N10186" i="7"/>
  <c r="N10187" i="7"/>
  <c r="N10188" i="7"/>
  <c r="N10189" i="7"/>
  <c r="N10190" i="7"/>
  <c r="N10191" i="7"/>
  <c r="N10192" i="7"/>
  <c r="N10193" i="7"/>
  <c r="N10194" i="7"/>
  <c r="N10195" i="7"/>
  <c r="N10196" i="7"/>
  <c r="N10197" i="7"/>
  <c r="N10198" i="7"/>
  <c r="N10199" i="7"/>
  <c r="N10200" i="7"/>
  <c r="N10201" i="7"/>
  <c r="N10202" i="7"/>
  <c r="N10203" i="7"/>
  <c r="N10204" i="7"/>
  <c r="N10205" i="7"/>
  <c r="N10206" i="7"/>
  <c r="N10207" i="7"/>
  <c r="N10208" i="7"/>
  <c r="N10209" i="7"/>
  <c r="N10210" i="7"/>
  <c r="N10211" i="7"/>
  <c r="N10212" i="7"/>
  <c r="N10213" i="7"/>
  <c r="N10214" i="7"/>
  <c r="N10215" i="7"/>
  <c r="N10216" i="7"/>
  <c r="N10217" i="7"/>
  <c r="N10218" i="7"/>
  <c r="N10219" i="7"/>
  <c r="N10220" i="7"/>
  <c r="N10221" i="7"/>
  <c r="N10222" i="7"/>
  <c r="N10223" i="7"/>
  <c r="N10224" i="7"/>
  <c r="N10225" i="7"/>
  <c r="N10226" i="7"/>
  <c r="N10227" i="7"/>
  <c r="N10228" i="7"/>
  <c r="N10229" i="7"/>
  <c r="N10230" i="7"/>
  <c r="N10231" i="7"/>
  <c r="N10232" i="7"/>
  <c r="N10233" i="7"/>
  <c r="N10234" i="7"/>
  <c r="N10235" i="7"/>
  <c r="N10236" i="7"/>
  <c r="N10237" i="7"/>
  <c r="N10238" i="7"/>
  <c r="N10239" i="7"/>
  <c r="N10240" i="7"/>
  <c r="N10241" i="7"/>
  <c r="N10242" i="7"/>
  <c r="N10243" i="7"/>
  <c r="N10244" i="7"/>
  <c r="N10245" i="7"/>
  <c r="N10246" i="7"/>
  <c r="N10247" i="7"/>
  <c r="N10248" i="7"/>
  <c r="N10249" i="7"/>
  <c r="N10250" i="7"/>
  <c r="N10251" i="7"/>
  <c r="N10252" i="7"/>
  <c r="N10253" i="7"/>
  <c r="N10254" i="7"/>
  <c r="N10255" i="7"/>
  <c r="N10256" i="7"/>
  <c r="N10257" i="7"/>
  <c r="N10258" i="7"/>
  <c r="N10259" i="7"/>
  <c r="N10260" i="7"/>
  <c r="N10261" i="7"/>
  <c r="N10262" i="7"/>
  <c r="N10263" i="7"/>
  <c r="N10264" i="7"/>
  <c r="N10265" i="7"/>
  <c r="N10266" i="7"/>
  <c r="N10267" i="7"/>
  <c r="N10268" i="7"/>
  <c r="N10269" i="7"/>
  <c r="N10270" i="7"/>
  <c r="N10271" i="7"/>
  <c r="N10272" i="7"/>
  <c r="N10273" i="7"/>
  <c r="N10274" i="7"/>
  <c r="N10275" i="7"/>
  <c r="N10276" i="7"/>
  <c r="N10277" i="7"/>
  <c r="N10278" i="7"/>
  <c r="N10279" i="7"/>
  <c r="N10280" i="7"/>
  <c r="N10281" i="7"/>
  <c r="N10282" i="7"/>
  <c r="N10283" i="7"/>
  <c r="N10284" i="7"/>
  <c r="N10285" i="7"/>
  <c r="N10286" i="7"/>
  <c r="N10287" i="7"/>
  <c r="N10288" i="7"/>
  <c r="N10289" i="7"/>
  <c r="N10290" i="7"/>
  <c r="N10291" i="7"/>
  <c r="N10292" i="7"/>
  <c r="N10293" i="7"/>
  <c r="N10294" i="7"/>
  <c r="N10295" i="7"/>
  <c r="N10296" i="7"/>
  <c r="N10297" i="7"/>
  <c r="N10298" i="7"/>
  <c r="N10299" i="7"/>
  <c r="N10300" i="7"/>
  <c r="N10301" i="7"/>
  <c r="N10302" i="7"/>
  <c r="N10303" i="7"/>
  <c r="N10304" i="7"/>
  <c r="N10305" i="7"/>
  <c r="N10306" i="7"/>
  <c r="N10307" i="7"/>
  <c r="N10308" i="7"/>
  <c r="N10309" i="7"/>
  <c r="N10310" i="7"/>
  <c r="N10311" i="7"/>
  <c r="N10312" i="7"/>
  <c r="N10313" i="7"/>
  <c r="N10314" i="7"/>
  <c r="N10315" i="7"/>
  <c r="N10316" i="7"/>
  <c r="N10317" i="7"/>
  <c r="N10318" i="7"/>
  <c r="N10319" i="7"/>
  <c r="N10320" i="7"/>
  <c r="N10321" i="7"/>
  <c r="N10322" i="7"/>
  <c r="N10323" i="7"/>
  <c r="N10324" i="7"/>
  <c r="N10325" i="7"/>
  <c r="N10326" i="7"/>
  <c r="N10327" i="7"/>
  <c r="N10328" i="7"/>
  <c r="N10329" i="7"/>
  <c r="N10330" i="7"/>
  <c r="N10331" i="7"/>
  <c r="N10332" i="7"/>
  <c r="N10333" i="7"/>
  <c r="N10334" i="7"/>
  <c r="N10335" i="7"/>
  <c r="N10336" i="7"/>
  <c r="N10337" i="7"/>
  <c r="N10338" i="7"/>
  <c r="N10339" i="7"/>
  <c r="N10340" i="7"/>
  <c r="N10341" i="7"/>
  <c r="N10342" i="7"/>
  <c r="N10343" i="7"/>
  <c r="N10344" i="7"/>
  <c r="N10345" i="7"/>
  <c r="N10346" i="7"/>
  <c r="N10347" i="7"/>
  <c r="N10348" i="7"/>
  <c r="N10349" i="7"/>
  <c r="N10350" i="7"/>
  <c r="N10351" i="7"/>
  <c r="N10352" i="7"/>
  <c r="N10353" i="7"/>
  <c r="N10354" i="7"/>
  <c r="N10355" i="7"/>
  <c r="N10356" i="7"/>
  <c r="N10357" i="7"/>
  <c r="N10358" i="7"/>
  <c r="N10359" i="7"/>
  <c r="N10360" i="7"/>
  <c r="N10361" i="7"/>
  <c r="N10362" i="7"/>
  <c r="N10363" i="7"/>
  <c r="N10364" i="7"/>
  <c r="N10365" i="7"/>
  <c r="N10366" i="7"/>
  <c r="N10367" i="7"/>
  <c r="N10368" i="7"/>
  <c r="N10369" i="7"/>
  <c r="N10370" i="7"/>
  <c r="N10371" i="7"/>
  <c r="N10372" i="7"/>
  <c r="N10373" i="7"/>
  <c r="N10374" i="7"/>
  <c r="N10375" i="7"/>
  <c r="N10376" i="7"/>
  <c r="N10377" i="7"/>
  <c r="N10378" i="7"/>
  <c r="N10379" i="7"/>
  <c r="N10380" i="7"/>
  <c r="N10381" i="7"/>
  <c r="N10382" i="7"/>
  <c r="N10383" i="7"/>
  <c r="N10384" i="7"/>
  <c r="N10385" i="7"/>
  <c r="N10386" i="7"/>
  <c r="N10387" i="7"/>
  <c r="N10388" i="7"/>
  <c r="N10389" i="7"/>
  <c r="N10390" i="7"/>
  <c r="N10391" i="7"/>
  <c r="N10392" i="7"/>
  <c r="N10393" i="7"/>
  <c r="N10394" i="7"/>
  <c r="N10395" i="7"/>
  <c r="N10396" i="7"/>
  <c r="N10397" i="7"/>
  <c r="N10398" i="7"/>
  <c r="N10399" i="7"/>
  <c r="N10400" i="7"/>
  <c r="N10401" i="7"/>
  <c r="N10402" i="7"/>
  <c r="N10403" i="7"/>
  <c r="N10404" i="7"/>
  <c r="N10405" i="7"/>
  <c r="N10406" i="7"/>
  <c r="N10407" i="7"/>
  <c r="N10408" i="7"/>
  <c r="N10409" i="7"/>
  <c r="N10410" i="7"/>
  <c r="N10411" i="7"/>
  <c r="N10412" i="7"/>
  <c r="N10413" i="7"/>
  <c r="N10414" i="7"/>
  <c r="N10415" i="7"/>
  <c r="N10416" i="7"/>
  <c r="N10417" i="7"/>
  <c r="N10418" i="7"/>
  <c r="N10419" i="7"/>
  <c r="N10420" i="7"/>
  <c r="N10421" i="7"/>
  <c r="N10422" i="7"/>
  <c r="N10423" i="7"/>
  <c r="N10424" i="7"/>
  <c r="N10425" i="7"/>
  <c r="N10426" i="7"/>
  <c r="N10427" i="7"/>
  <c r="N10428" i="7"/>
  <c r="N10429" i="7"/>
  <c r="N10430" i="7"/>
  <c r="N10431" i="7"/>
  <c r="N10432" i="7"/>
  <c r="N10433" i="7"/>
  <c r="N10434" i="7"/>
  <c r="N10435" i="7"/>
  <c r="N10436" i="7"/>
  <c r="N10437" i="7"/>
  <c r="N10438" i="7"/>
  <c r="N10439" i="7"/>
  <c r="N10440" i="7"/>
  <c r="N10441" i="7"/>
  <c r="N10442" i="7"/>
  <c r="N10443" i="7"/>
  <c r="N10444" i="7"/>
  <c r="N10445" i="7"/>
  <c r="N10446" i="7"/>
  <c r="N10447" i="7"/>
  <c r="N10448" i="7"/>
  <c r="N10449" i="7"/>
  <c r="N10450" i="7"/>
  <c r="N10451" i="7"/>
  <c r="N10452" i="7"/>
  <c r="N10453" i="7"/>
  <c r="N10454" i="7"/>
  <c r="N10455" i="7"/>
  <c r="N10456" i="7"/>
  <c r="N10457" i="7"/>
  <c r="N10458" i="7"/>
  <c r="N10459" i="7"/>
  <c r="N10460" i="7"/>
  <c r="N10461" i="7"/>
  <c r="N10462" i="7"/>
  <c r="N10463" i="7"/>
  <c r="N10464" i="7"/>
  <c r="N10465" i="7"/>
  <c r="N10466" i="7"/>
  <c r="N10467" i="7"/>
  <c r="N10468" i="7"/>
  <c r="N10469" i="7"/>
  <c r="N10470" i="7"/>
  <c r="N10471" i="7"/>
  <c r="N10472" i="7"/>
  <c r="N10473" i="7"/>
  <c r="N10474" i="7"/>
  <c r="N10475" i="7"/>
  <c r="N10476" i="7"/>
  <c r="N10477" i="7"/>
  <c r="N10478" i="7"/>
  <c r="N10479" i="7"/>
  <c r="N10480" i="7"/>
  <c r="N10481" i="7"/>
  <c r="N10482" i="7"/>
  <c r="N10483" i="7"/>
  <c r="N10484" i="7"/>
  <c r="N10485" i="7"/>
  <c r="N10486" i="7"/>
  <c r="N10487" i="7"/>
  <c r="N10488" i="7"/>
  <c r="N10489" i="7"/>
  <c r="N10490" i="7"/>
  <c r="N10491" i="7"/>
  <c r="N10492" i="7"/>
  <c r="N10493" i="7"/>
  <c r="N10494" i="7"/>
  <c r="N10495" i="7"/>
  <c r="N10496" i="7"/>
  <c r="N10497" i="7"/>
  <c r="N10498" i="7"/>
  <c r="N10499" i="7"/>
  <c r="N10500" i="7"/>
  <c r="N10501" i="7"/>
  <c r="N10502" i="7"/>
  <c r="N10503" i="7"/>
  <c r="N10504" i="7"/>
  <c r="N10505" i="7"/>
  <c r="N10506" i="7"/>
  <c r="N10507" i="7"/>
  <c r="N10508" i="7"/>
  <c r="N10509" i="7"/>
  <c r="N10510" i="7"/>
  <c r="N10511" i="7"/>
  <c r="N10512" i="7"/>
  <c r="N10513" i="7"/>
  <c r="N10514" i="7"/>
  <c r="N10515" i="7"/>
  <c r="N10516" i="7"/>
  <c r="N10517" i="7"/>
  <c r="N10518" i="7"/>
  <c r="N10519" i="7"/>
  <c r="N10520" i="7"/>
  <c r="N10521" i="7"/>
  <c r="N10522" i="7"/>
  <c r="N10523" i="7"/>
  <c r="N10524" i="7"/>
  <c r="N10525" i="7"/>
  <c r="N10526" i="7"/>
  <c r="N10527" i="7"/>
  <c r="N10528" i="7"/>
  <c r="N10529" i="7"/>
  <c r="N10530" i="7"/>
  <c r="N10531" i="7"/>
  <c r="N10532" i="7"/>
  <c r="N10533" i="7"/>
  <c r="N10534" i="7"/>
  <c r="N10535" i="7"/>
  <c r="N10536" i="7"/>
  <c r="N10537" i="7"/>
  <c r="N10538" i="7"/>
  <c r="N10539" i="7"/>
  <c r="N10540" i="7"/>
  <c r="N10541" i="7"/>
  <c r="N10542" i="7"/>
  <c r="N10543" i="7"/>
  <c r="N10544" i="7"/>
  <c r="N10545" i="7"/>
  <c r="N10546" i="7"/>
  <c r="N10547" i="7"/>
  <c r="N10548" i="7"/>
  <c r="N10549" i="7"/>
  <c r="N10550" i="7"/>
  <c r="N10551" i="7"/>
  <c r="N10552" i="7"/>
  <c r="N10553" i="7"/>
  <c r="N10554" i="7"/>
  <c r="N10555" i="7"/>
  <c r="N10556" i="7"/>
  <c r="N10557" i="7"/>
  <c r="N10558" i="7"/>
  <c r="N10559" i="7"/>
  <c r="N10560" i="7"/>
  <c r="N10561" i="7"/>
  <c r="N10562" i="7"/>
  <c r="N10563" i="7"/>
  <c r="N10564" i="7"/>
  <c r="N10565" i="7"/>
  <c r="N10566" i="7"/>
  <c r="N10567" i="7"/>
  <c r="N10568" i="7"/>
  <c r="N10569" i="7"/>
  <c r="N10570" i="7"/>
  <c r="N10571" i="7"/>
  <c r="N10572" i="7"/>
  <c r="N10573" i="7"/>
  <c r="N10574" i="7"/>
  <c r="N10575" i="7"/>
  <c r="N10576" i="7"/>
  <c r="N10577" i="7"/>
  <c r="N10578" i="7"/>
  <c r="N10579" i="7"/>
  <c r="N10580" i="7"/>
  <c r="N10581" i="7"/>
  <c r="N10582" i="7"/>
  <c r="N10583" i="7"/>
  <c r="N10584" i="7"/>
  <c r="N10585" i="7"/>
  <c r="N10586" i="7"/>
  <c r="N10587" i="7"/>
  <c r="N10588" i="7"/>
  <c r="N10589" i="7"/>
  <c r="N10590" i="7"/>
  <c r="N10591" i="7"/>
  <c r="N10592" i="7"/>
  <c r="N10593" i="7"/>
  <c r="N10594" i="7"/>
  <c r="N10595" i="7"/>
  <c r="N10596" i="7"/>
  <c r="N10597" i="7"/>
  <c r="N10598" i="7"/>
  <c r="N10599" i="7"/>
  <c r="N10600" i="7"/>
  <c r="N10601" i="7"/>
  <c r="N10602" i="7"/>
  <c r="N10603" i="7"/>
  <c r="N10604" i="7"/>
  <c r="N10605" i="7"/>
  <c r="N10606" i="7"/>
  <c r="N10607" i="7"/>
  <c r="N10608" i="7"/>
  <c r="N10609" i="7"/>
  <c r="N10610" i="7"/>
  <c r="N10611" i="7"/>
  <c r="N10612" i="7"/>
  <c r="N10613" i="7"/>
  <c r="N10614" i="7"/>
  <c r="N10615" i="7"/>
  <c r="N10616" i="7"/>
  <c r="N10617" i="7"/>
  <c r="N10618" i="7"/>
  <c r="N10619" i="7"/>
  <c r="N10620" i="7"/>
  <c r="N10621" i="7"/>
  <c r="N10622" i="7"/>
  <c r="N10623" i="7"/>
  <c r="N10624" i="7"/>
  <c r="N10625" i="7"/>
  <c r="N10626" i="7"/>
  <c r="N10627" i="7"/>
  <c r="N10628" i="7"/>
  <c r="N10629" i="7"/>
  <c r="N10630" i="7"/>
  <c r="N10631" i="7"/>
  <c r="N10632" i="7"/>
  <c r="N10633" i="7"/>
  <c r="N10634" i="7"/>
  <c r="N10635" i="7"/>
  <c r="N10636" i="7"/>
  <c r="N10637" i="7"/>
  <c r="N10638" i="7"/>
  <c r="N10639" i="7"/>
  <c r="N10640" i="7"/>
  <c r="N10641" i="7"/>
  <c r="N10642" i="7"/>
  <c r="N10643" i="7"/>
  <c r="N10644" i="7"/>
  <c r="N10645" i="7"/>
  <c r="N10646" i="7"/>
  <c r="N10647" i="7"/>
  <c r="N10648" i="7"/>
  <c r="N10649" i="7"/>
  <c r="N10650" i="7"/>
  <c r="N10651" i="7"/>
  <c r="N10652" i="7"/>
  <c r="N10653" i="7"/>
  <c r="N10654" i="7"/>
  <c r="N10655" i="7"/>
  <c r="N10656" i="7"/>
  <c r="N10657" i="7"/>
  <c r="N10658" i="7"/>
  <c r="N10659" i="7"/>
  <c r="N10660" i="7"/>
  <c r="N10661" i="7"/>
  <c r="N10662" i="7"/>
  <c r="N10663" i="7"/>
  <c r="N10664" i="7"/>
  <c r="N10665" i="7"/>
  <c r="N10666" i="7"/>
  <c r="N10667" i="7"/>
  <c r="N10668" i="7"/>
  <c r="N10669" i="7"/>
  <c r="N10670" i="7"/>
  <c r="N10671" i="7"/>
  <c r="N10672" i="7"/>
  <c r="N10673" i="7"/>
  <c r="N10674" i="7"/>
  <c r="N10675" i="7"/>
  <c r="N10676" i="7"/>
  <c r="N10677" i="7"/>
  <c r="N10678" i="7"/>
  <c r="N10679" i="7"/>
  <c r="N10680" i="7"/>
  <c r="N10681" i="7"/>
  <c r="N10682" i="7"/>
  <c r="N10683" i="7"/>
  <c r="N10684" i="7"/>
  <c r="N10685" i="7"/>
  <c r="N10686" i="7"/>
  <c r="N10687" i="7"/>
  <c r="N10688" i="7"/>
  <c r="N10689" i="7"/>
  <c r="N10690" i="7"/>
  <c r="N10691" i="7"/>
  <c r="N10692" i="7"/>
  <c r="N10693" i="7"/>
  <c r="N10694" i="7"/>
  <c r="N10695" i="7"/>
  <c r="N10696" i="7"/>
  <c r="N10697" i="7"/>
  <c r="N10698" i="7"/>
  <c r="N10699" i="7"/>
  <c r="N10700" i="7"/>
  <c r="N10701" i="7"/>
  <c r="N10702" i="7"/>
  <c r="N10703" i="7"/>
  <c r="N10704" i="7"/>
  <c r="N10705" i="7"/>
  <c r="N10706" i="7"/>
  <c r="N10707" i="7"/>
  <c r="N10708" i="7"/>
  <c r="N10709" i="7"/>
  <c r="N10710" i="7"/>
  <c r="N10711" i="7"/>
  <c r="N10712" i="7"/>
  <c r="N10713" i="7"/>
  <c r="N10714" i="7"/>
  <c r="N10715" i="7"/>
  <c r="N10716" i="7"/>
  <c r="N10717" i="7"/>
  <c r="N10718" i="7"/>
  <c r="N10719" i="7"/>
  <c r="N10720" i="7"/>
  <c r="N10721" i="7"/>
  <c r="N10722" i="7"/>
  <c r="N10723" i="7"/>
  <c r="N10724" i="7"/>
  <c r="N10725" i="7"/>
  <c r="N10726" i="7"/>
  <c r="N10727" i="7"/>
  <c r="N10728" i="7"/>
  <c r="N10729" i="7"/>
  <c r="N10730" i="7"/>
  <c r="N10731" i="7"/>
  <c r="N10732" i="7"/>
  <c r="N10733" i="7"/>
  <c r="N10734" i="7"/>
  <c r="N10735" i="7"/>
  <c r="N10736" i="7"/>
  <c r="N10737" i="7"/>
  <c r="N10738" i="7"/>
  <c r="N10739" i="7"/>
  <c r="N10740" i="7"/>
  <c r="N10741" i="7"/>
  <c r="N10742" i="7"/>
  <c r="N10743" i="7"/>
  <c r="N10744" i="7"/>
  <c r="N10745" i="7"/>
  <c r="N10746" i="7"/>
  <c r="N10747" i="7"/>
  <c r="N10748" i="7"/>
  <c r="N10749" i="7"/>
  <c r="N10750" i="7"/>
  <c r="N10751" i="7"/>
  <c r="N10752" i="7"/>
  <c r="N10753" i="7"/>
  <c r="N10754" i="7"/>
  <c r="N10755" i="7"/>
  <c r="N10756" i="7"/>
  <c r="N10757" i="7"/>
  <c r="N10758" i="7"/>
  <c r="N10759" i="7"/>
  <c r="N10760" i="7"/>
  <c r="N10761" i="7"/>
  <c r="N10762" i="7"/>
  <c r="N10763" i="7"/>
  <c r="N10764" i="7"/>
  <c r="N10765" i="7"/>
  <c r="N10766" i="7"/>
  <c r="N10767" i="7"/>
  <c r="N10768" i="7"/>
  <c r="N10769" i="7"/>
  <c r="N10770" i="7"/>
  <c r="N10771" i="7"/>
  <c r="N10772" i="7"/>
  <c r="N10773" i="7"/>
  <c r="N10774" i="7"/>
  <c r="N10775" i="7"/>
  <c r="N10776" i="7"/>
  <c r="N10777" i="7"/>
  <c r="N10778" i="7"/>
  <c r="N10779" i="7"/>
  <c r="N10780" i="7"/>
  <c r="N10781" i="7"/>
  <c r="N10782" i="7"/>
  <c r="N10783" i="7"/>
  <c r="N10784" i="7"/>
  <c r="N10785" i="7"/>
  <c r="N10786" i="7"/>
  <c r="N10787" i="7"/>
  <c r="N10788" i="7"/>
  <c r="N10789" i="7"/>
  <c r="N10790" i="7"/>
  <c r="N10791" i="7"/>
  <c r="N10792" i="7"/>
  <c r="N10793" i="7"/>
  <c r="N10794" i="7"/>
  <c r="N10795" i="7"/>
  <c r="N10796" i="7"/>
  <c r="N10797" i="7"/>
  <c r="N10798" i="7"/>
  <c r="N10799" i="7"/>
  <c r="N10800" i="7"/>
  <c r="N10801" i="7"/>
  <c r="N10802" i="7"/>
  <c r="N10803" i="7"/>
  <c r="N10804" i="7"/>
  <c r="N10805" i="7"/>
  <c r="N10806" i="7"/>
  <c r="N10807" i="7"/>
  <c r="N10808" i="7"/>
  <c r="N10809" i="7"/>
  <c r="N10810" i="7"/>
  <c r="N10811" i="7"/>
  <c r="N10812" i="7"/>
  <c r="N10813" i="7"/>
  <c r="N10814" i="7"/>
  <c r="N10815" i="7"/>
  <c r="N10816" i="7"/>
  <c r="N10817" i="7"/>
  <c r="N10818" i="7"/>
  <c r="N10819" i="7"/>
  <c r="N10820" i="7"/>
  <c r="N10821" i="7"/>
  <c r="N10822" i="7"/>
  <c r="N10823" i="7"/>
  <c r="N10824" i="7"/>
  <c r="N10825" i="7"/>
  <c r="N10826" i="7"/>
  <c r="N10827" i="7"/>
  <c r="N10828" i="7"/>
  <c r="N10829" i="7"/>
  <c r="N10830" i="7"/>
  <c r="N10831" i="7"/>
  <c r="N10832" i="7"/>
  <c r="N10833" i="7"/>
  <c r="N10834" i="7"/>
  <c r="N10835" i="7"/>
  <c r="N10836" i="7"/>
  <c r="N10837" i="7"/>
  <c r="N10838" i="7"/>
  <c r="N10839" i="7"/>
  <c r="N10840" i="7"/>
  <c r="N10841" i="7"/>
  <c r="N10842" i="7"/>
  <c r="N10843" i="7"/>
  <c r="N10844" i="7"/>
  <c r="N10845" i="7"/>
  <c r="N10846" i="7"/>
  <c r="N10847" i="7"/>
  <c r="N10848" i="7"/>
  <c r="N10849" i="7"/>
  <c r="N10850" i="7"/>
  <c r="N10851" i="7"/>
  <c r="N10852" i="7"/>
  <c r="N10853" i="7"/>
  <c r="N10854" i="7"/>
  <c r="N10855" i="7"/>
  <c r="N10856" i="7"/>
  <c r="N10857" i="7"/>
  <c r="N10858" i="7"/>
  <c r="N10859" i="7"/>
  <c r="N10860" i="7"/>
  <c r="N10861" i="7"/>
  <c r="N10862" i="7"/>
  <c r="N10863" i="7"/>
  <c r="N10864" i="7"/>
  <c r="N10865" i="7"/>
  <c r="N10866" i="7"/>
  <c r="N10867" i="7"/>
  <c r="N10868" i="7"/>
  <c r="N10869" i="7"/>
  <c r="N10870" i="7"/>
  <c r="N10871" i="7"/>
  <c r="N10872" i="7"/>
  <c r="N10873" i="7"/>
  <c r="N10874" i="7"/>
  <c r="N10875" i="7"/>
  <c r="N10876" i="7"/>
  <c r="N10877" i="7"/>
  <c r="N10878" i="7"/>
  <c r="N10879" i="7"/>
  <c r="N10880" i="7"/>
  <c r="N10881" i="7"/>
  <c r="N10882" i="7"/>
  <c r="N10883" i="7"/>
  <c r="N10884" i="7"/>
  <c r="N10885" i="7"/>
  <c r="N10886" i="7"/>
  <c r="N10887" i="7"/>
  <c r="N10888" i="7"/>
  <c r="N10889" i="7"/>
  <c r="N10890" i="7"/>
  <c r="N10891" i="7"/>
  <c r="N10892" i="7"/>
  <c r="N10893" i="7"/>
  <c r="N10894" i="7"/>
  <c r="N10895" i="7"/>
  <c r="N10896" i="7"/>
  <c r="N10897" i="7"/>
  <c r="N10898" i="7"/>
  <c r="N10899" i="7"/>
  <c r="N10900" i="7"/>
  <c r="N10901" i="7"/>
  <c r="N10902" i="7"/>
  <c r="N10903" i="7"/>
  <c r="N10904" i="7"/>
  <c r="N10905" i="7"/>
  <c r="N10906" i="7"/>
  <c r="N10907" i="7"/>
  <c r="N10908" i="7"/>
  <c r="N10909" i="7"/>
  <c r="N10910" i="7"/>
  <c r="N10911" i="7"/>
  <c r="N10912" i="7"/>
  <c r="N10913" i="7"/>
  <c r="N10914" i="7"/>
  <c r="N10915" i="7"/>
  <c r="N10916" i="7"/>
  <c r="N10917" i="7"/>
  <c r="N10918" i="7"/>
  <c r="N10919" i="7"/>
  <c r="N10920" i="7"/>
  <c r="N10921" i="7"/>
  <c r="N10922" i="7"/>
  <c r="N10923" i="7"/>
  <c r="N10924" i="7"/>
  <c r="N10925" i="7"/>
  <c r="N10926" i="7"/>
  <c r="N10927" i="7"/>
  <c r="N10928" i="7"/>
  <c r="N10929" i="7"/>
  <c r="N10930" i="7"/>
  <c r="N10931" i="7"/>
  <c r="N10932" i="7"/>
  <c r="N10933" i="7"/>
  <c r="N10934" i="7"/>
  <c r="N10935" i="7"/>
  <c r="N10936" i="7"/>
  <c r="N10937" i="7"/>
  <c r="N10938" i="7"/>
  <c r="N10939" i="7"/>
  <c r="N10940" i="7"/>
  <c r="N10941" i="7"/>
  <c r="N10942" i="7"/>
  <c r="N10943" i="7"/>
  <c r="N10944" i="7"/>
  <c r="N10945" i="7"/>
  <c r="N10946" i="7"/>
  <c r="N10947" i="7"/>
  <c r="N10948" i="7"/>
  <c r="N10949" i="7"/>
  <c r="N10950" i="7"/>
  <c r="N10951" i="7"/>
  <c r="N10952" i="7"/>
  <c r="N10953" i="7"/>
  <c r="N10954" i="7"/>
  <c r="N10955" i="7"/>
  <c r="N10956" i="7"/>
  <c r="N10957" i="7"/>
  <c r="N10958" i="7"/>
  <c r="N10959" i="7"/>
  <c r="N10960" i="7"/>
  <c r="N10961" i="7"/>
  <c r="N10962" i="7"/>
  <c r="N10963" i="7"/>
  <c r="N10964" i="7"/>
  <c r="N10965" i="7"/>
  <c r="N10966" i="7"/>
  <c r="N10967" i="7"/>
  <c r="N10968" i="7"/>
  <c r="N10969" i="7"/>
  <c r="N10970" i="7"/>
  <c r="N10971" i="7"/>
  <c r="N10972" i="7"/>
  <c r="N10973" i="7"/>
  <c r="N10974" i="7"/>
  <c r="N10975" i="7"/>
  <c r="N10976" i="7"/>
  <c r="N10977" i="7"/>
  <c r="N10978" i="7"/>
  <c r="N10979" i="7"/>
  <c r="N10980" i="7"/>
  <c r="N10981" i="7"/>
  <c r="N10982" i="7"/>
  <c r="N10983" i="7"/>
  <c r="N10984" i="7"/>
  <c r="N10985" i="7"/>
  <c r="N10986" i="7"/>
  <c r="N10987" i="7"/>
  <c r="N10988" i="7"/>
  <c r="N10989" i="7"/>
  <c r="N10990" i="7"/>
  <c r="N10991" i="7"/>
  <c r="N10992" i="7"/>
  <c r="N10993" i="7"/>
  <c r="N10994" i="7"/>
  <c r="N10995" i="7"/>
  <c r="N10996" i="7"/>
  <c r="N10997" i="7"/>
  <c r="N10998" i="7"/>
  <c r="N10999" i="7"/>
  <c r="N11000" i="7"/>
  <c r="N11001" i="7"/>
  <c r="N11002" i="7"/>
  <c r="N11003" i="7"/>
  <c r="N11004" i="7"/>
  <c r="N11005" i="7"/>
  <c r="N11006" i="7"/>
  <c r="N11007" i="7"/>
  <c r="N11008" i="7"/>
  <c r="N11009" i="7"/>
  <c r="N11010" i="7"/>
  <c r="N11011" i="7"/>
  <c r="N11012" i="7"/>
  <c r="N11013" i="7"/>
  <c r="N11014" i="7"/>
  <c r="N11015" i="7"/>
  <c r="N11016" i="7"/>
  <c r="N11017" i="7"/>
  <c r="N11018" i="7"/>
  <c r="N11019" i="7"/>
  <c r="N11020" i="7"/>
  <c r="N11021" i="7"/>
  <c r="N11022" i="7"/>
  <c r="N11023" i="7"/>
  <c r="N11024" i="7"/>
  <c r="N11025" i="7"/>
  <c r="N11026" i="7"/>
  <c r="N11027" i="7"/>
  <c r="N11028" i="7"/>
  <c r="N11029" i="7"/>
  <c r="N11030" i="7"/>
  <c r="N11031" i="7"/>
  <c r="N11032" i="7"/>
  <c r="N11033" i="7"/>
  <c r="N11034" i="7"/>
  <c r="N11035" i="7"/>
  <c r="N11036" i="7"/>
  <c r="N11037" i="7"/>
  <c r="N11038" i="7"/>
  <c r="N11039" i="7"/>
  <c r="N11040" i="7"/>
  <c r="N11041" i="7"/>
  <c r="N11042" i="7"/>
  <c r="N11043" i="7"/>
  <c r="N11044" i="7"/>
  <c r="N11045" i="7"/>
  <c r="N11046" i="7"/>
  <c r="N11047" i="7"/>
  <c r="N11048" i="7"/>
  <c r="N11049" i="7"/>
  <c r="N11050" i="7"/>
  <c r="N11051" i="7"/>
  <c r="N11052" i="7"/>
  <c r="N11053" i="7"/>
  <c r="N11054" i="7"/>
  <c r="N11055" i="7"/>
  <c r="N11056" i="7"/>
  <c r="N11057" i="7"/>
  <c r="N11058" i="7"/>
  <c r="N11059" i="7"/>
  <c r="N11060" i="7"/>
  <c r="N11061" i="7"/>
  <c r="N11062" i="7"/>
  <c r="N11063" i="7"/>
  <c r="N11064" i="7"/>
  <c r="N11065" i="7"/>
  <c r="N11066" i="7"/>
  <c r="N11067" i="7"/>
  <c r="N11068" i="7"/>
  <c r="N11069" i="7"/>
  <c r="N11070" i="7"/>
  <c r="N11071" i="7"/>
  <c r="N11072" i="7"/>
  <c r="N11073" i="7"/>
  <c r="N11074" i="7"/>
  <c r="N11075" i="7"/>
  <c r="N11076" i="7"/>
  <c r="N11077" i="7"/>
  <c r="N11078" i="7"/>
  <c r="N11079" i="7"/>
  <c r="N11080" i="7"/>
  <c r="N11081" i="7"/>
  <c r="N11082" i="7"/>
  <c r="N11083" i="7"/>
  <c r="N11084" i="7"/>
  <c r="N11085" i="7"/>
  <c r="N11086" i="7"/>
  <c r="N11087" i="7"/>
  <c r="N11088" i="7"/>
  <c r="N11089" i="7"/>
  <c r="N11090" i="7"/>
  <c r="N11091" i="7"/>
  <c r="N11092" i="7"/>
  <c r="N11093" i="7"/>
  <c r="N11094" i="7"/>
  <c r="N11095" i="7"/>
  <c r="N11096" i="7"/>
  <c r="N11097" i="7"/>
  <c r="N11098" i="7"/>
  <c r="N11099" i="7"/>
  <c r="N11100" i="7"/>
  <c r="N11101" i="7"/>
  <c r="N11102" i="7"/>
  <c r="N11103" i="7"/>
  <c r="N11104" i="7"/>
  <c r="N11105" i="7"/>
  <c r="N11106" i="7"/>
  <c r="N11107" i="7"/>
  <c r="N11108" i="7"/>
  <c r="N11109" i="7"/>
  <c r="N11110" i="7"/>
  <c r="N11111" i="7"/>
  <c r="N11112" i="7"/>
  <c r="N11113" i="7"/>
  <c r="N11114" i="7"/>
  <c r="N11115" i="7"/>
  <c r="N11116" i="7"/>
  <c r="N11117" i="7"/>
  <c r="N11118" i="7"/>
  <c r="N11119" i="7"/>
  <c r="N11120" i="7"/>
  <c r="N11121" i="7"/>
  <c r="N11122" i="7"/>
  <c r="N11123" i="7"/>
  <c r="N11124" i="7"/>
  <c r="N11125" i="7"/>
  <c r="N11126" i="7"/>
  <c r="N11127" i="7"/>
  <c r="N11128" i="7"/>
  <c r="N11129" i="7"/>
  <c r="N11130" i="7"/>
  <c r="N11131" i="7"/>
  <c r="N11132" i="7"/>
  <c r="N11133" i="7"/>
  <c r="N11134" i="7"/>
  <c r="N11135" i="7"/>
  <c r="N11136" i="7"/>
  <c r="N11137" i="7"/>
  <c r="N11138" i="7"/>
  <c r="N11139" i="7"/>
  <c r="N11140" i="7"/>
  <c r="N11141" i="7"/>
  <c r="N11142" i="7"/>
  <c r="N11143" i="7"/>
  <c r="N11144" i="7"/>
  <c r="N11145" i="7"/>
  <c r="N11146" i="7"/>
  <c r="N11147" i="7"/>
  <c r="N11148" i="7"/>
  <c r="N11149" i="7"/>
  <c r="N11150" i="7"/>
  <c r="N11151" i="7"/>
  <c r="N11152" i="7"/>
  <c r="N11153" i="7"/>
  <c r="N11154" i="7"/>
  <c r="N11155" i="7"/>
  <c r="N11156" i="7"/>
  <c r="N11157" i="7"/>
  <c r="N11158" i="7"/>
  <c r="N11159" i="7"/>
  <c r="N11160" i="7"/>
  <c r="N11161" i="7"/>
  <c r="N11162" i="7"/>
  <c r="N11163" i="7"/>
  <c r="N11164" i="7"/>
  <c r="N11165" i="7"/>
  <c r="N11166" i="7"/>
  <c r="N11167" i="7"/>
  <c r="N11168" i="7"/>
  <c r="N11169" i="7"/>
  <c r="N11170" i="7"/>
  <c r="N11171" i="7"/>
  <c r="N11172" i="7"/>
  <c r="N11173" i="7"/>
  <c r="N11174" i="7"/>
  <c r="N11175" i="7"/>
  <c r="N11176" i="7"/>
  <c r="N11177" i="7"/>
  <c r="N11178" i="7"/>
  <c r="N11179" i="7"/>
  <c r="N11180" i="7"/>
  <c r="N11181" i="7"/>
  <c r="N11182" i="7"/>
  <c r="N11183" i="7"/>
  <c r="N11184" i="7"/>
  <c r="N11185" i="7"/>
  <c r="N11186" i="7"/>
  <c r="N11187" i="7"/>
  <c r="N11188" i="7"/>
  <c r="N11189" i="7"/>
  <c r="N11190" i="7"/>
  <c r="N11191" i="7"/>
  <c r="N11192" i="7"/>
  <c r="N11193" i="7"/>
  <c r="N11194" i="7"/>
  <c r="N11195" i="7"/>
  <c r="N11196" i="7"/>
  <c r="N11197" i="7"/>
  <c r="N11198" i="7"/>
  <c r="N11199" i="7"/>
  <c r="N11200" i="7"/>
  <c r="N11201" i="7"/>
  <c r="N11202" i="7"/>
  <c r="N11203" i="7"/>
  <c r="N11204" i="7"/>
  <c r="N11205" i="7"/>
  <c r="N11206" i="7"/>
  <c r="N11207" i="7"/>
  <c r="N11208" i="7"/>
  <c r="N11209" i="7"/>
  <c r="N11210" i="7"/>
  <c r="N11211" i="7"/>
  <c r="N11212" i="7"/>
  <c r="N11213" i="7"/>
  <c r="N11214" i="7"/>
  <c r="N11215" i="7"/>
  <c r="N11216" i="7"/>
  <c r="N11217" i="7"/>
  <c r="N11218" i="7"/>
  <c r="N11219" i="7"/>
  <c r="N11220" i="7"/>
  <c r="N11221" i="7"/>
  <c r="N11222" i="7"/>
  <c r="N11223" i="7"/>
  <c r="N11224" i="7"/>
  <c r="N11225" i="7"/>
  <c r="N11226" i="7"/>
  <c r="N11227" i="7"/>
  <c r="N11228" i="7"/>
  <c r="N11229" i="7"/>
  <c r="N11230" i="7"/>
  <c r="N11231" i="7"/>
  <c r="N11232" i="7"/>
  <c r="N11233" i="7"/>
  <c r="N11234" i="7"/>
  <c r="N11235" i="7"/>
  <c r="N11236" i="7"/>
  <c r="N11237" i="7"/>
  <c r="N11238" i="7"/>
  <c r="N11239" i="7"/>
  <c r="N11240" i="7"/>
  <c r="N11241" i="7"/>
  <c r="N11242" i="7"/>
  <c r="N11243" i="7"/>
  <c r="N11244" i="7"/>
  <c r="N11245" i="7"/>
  <c r="N11246" i="7"/>
  <c r="N11247" i="7"/>
  <c r="N11248" i="7"/>
  <c r="N11249" i="7"/>
  <c r="N11250" i="7"/>
  <c r="N11251" i="7"/>
  <c r="N11252" i="7"/>
  <c r="N11253" i="7"/>
  <c r="N11254" i="7"/>
  <c r="N11255" i="7"/>
  <c r="N11256" i="7"/>
  <c r="N11257" i="7"/>
  <c r="N11258" i="7"/>
  <c r="N11259" i="7"/>
  <c r="N11260" i="7"/>
  <c r="N11261" i="7"/>
  <c r="N11262" i="7"/>
  <c r="N11263" i="7"/>
  <c r="N11264" i="7"/>
  <c r="N11265" i="7"/>
  <c r="N11266" i="7"/>
  <c r="N11267" i="7"/>
  <c r="N11268" i="7"/>
  <c r="N11269" i="7"/>
  <c r="N11270" i="7"/>
  <c r="N11271" i="7"/>
  <c r="N11272" i="7"/>
  <c r="N11273" i="7"/>
  <c r="N11274" i="7"/>
  <c r="N11275" i="7"/>
  <c r="N11276" i="7"/>
  <c r="N11277" i="7"/>
  <c r="N11278" i="7"/>
  <c r="N11279" i="7"/>
  <c r="N11280" i="7"/>
  <c r="N11281" i="7"/>
  <c r="N11282" i="7"/>
  <c r="N11283" i="7"/>
  <c r="N11284" i="7"/>
  <c r="N11285" i="7"/>
  <c r="N11286" i="7"/>
  <c r="N11287" i="7"/>
  <c r="N11288" i="7"/>
  <c r="N11289" i="7"/>
  <c r="N11290" i="7"/>
  <c r="N11291" i="7"/>
  <c r="N11292" i="7"/>
  <c r="N11293" i="7"/>
  <c r="N11294" i="7"/>
  <c r="N11295" i="7"/>
  <c r="N11296" i="7"/>
  <c r="N11297" i="7"/>
  <c r="N11298" i="7"/>
  <c r="N11299" i="7"/>
  <c r="N11300" i="7"/>
  <c r="N11301" i="7"/>
  <c r="N11302" i="7"/>
  <c r="N11303" i="7"/>
  <c r="N11304" i="7"/>
  <c r="N11305" i="7"/>
  <c r="N11306" i="7"/>
  <c r="N11307" i="7"/>
  <c r="N11308" i="7"/>
  <c r="N11309" i="7"/>
  <c r="N11310" i="7"/>
  <c r="N11311" i="7"/>
  <c r="N11312" i="7"/>
  <c r="N11313" i="7"/>
  <c r="N11314" i="7"/>
  <c r="N11315" i="7"/>
  <c r="N11316" i="7"/>
  <c r="N11317" i="7"/>
  <c r="N11318" i="7"/>
  <c r="N11319" i="7"/>
  <c r="N11320" i="7"/>
  <c r="N11321" i="7"/>
  <c r="N11322" i="7"/>
  <c r="N11323" i="7"/>
  <c r="N11324" i="7"/>
  <c r="N11325" i="7"/>
  <c r="N11326" i="7"/>
  <c r="N11327" i="7"/>
  <c r="N11328" i="7"/>
  <c r="N11329" i="7"/>
  <c r="N11330" i="7"/>
  <c r="N11331" i="7"/>
  <c r="N11332" i="7"/>
  <c r="N11333" i="7"/>
  <c r="N11334" i="7"/>
  <c r="N11335" i="7"/>
  <c r="N11336" i="7"/>
  <c r="N11337" i="7"/>
  <c r="N11338" i="7"/>
  <c r="N11339" i="7"/>
  <c r="N11340" i="7"/>
  <c r="N11341" i="7"/>
  <c r="N11342" i="7"/>
  <c r="N11343" i="7"/>
  <c r="N11344" i="7"/>
  <c r="N11345" i="7"/>
  <c r="N11346" i="7"/>
  <c r="N11347" i="7"/>
  <c r="N11348" i="7"/>
  <c r="N11349" i="7"/>
  <c r="N11350" i="7"/>
  <c r="N11351" i="7"/>
  <c r="N11352" i="7"/>
  <c r="N11353" i="7"/>
  <c r="N11354" i="7"/>
  <c r="N11355" i="7"/>
  <c r="N11356" i="7"/>
  <c r="N11357" i="7"/>
  <c r="N11358" i="7"/>
  <c r="N11359" i="7"/>
  <c r="N11360" i="7"/>
  <c r="N11361" i="7"/>
  <c r="N11362" i="7"/>
  <c r="N11363" i="7"/>
  <c r="N11364" i="7"/>
  <c r="N11365" i="7"/>
  <c r="N11366" i="7"/>
  <c r="N11367" i="7"/>
  <c r="N11368" i="7"/>
  <c r="N11369" i="7"/>
  <c r="N11370" i="7"/>
  <c r="N11371" i="7"/>
  <c r="N11372" i="7"/>
  <c r="N11373" i="7"/>
  <c r="N11374" i="7"/>
  <c r="N11375" i="7"/>
  <c r="N11376" i="7"/>
  <c r="N11377" i="7"/>
  <c r="N11378" i="7"/>
  <c r="N11379" i="7"/>
  <c r="N11380" i="7"/>
  <c r="N11381" i="7"/>
  <c r="N11382" i="7"/>
  <c r="N11383" i="7"/>
  <c r="N11384" i="7"/>
  <c r="N11385" i="7"/>
  <c r="N11386" i="7"/>
  <c r="N11387" i="7"/>
  <c r="N11388" i="7"/>
  <c r="N11389" i="7"/>
  <c r="N11390" i="7"/>
  <c r="N11391" i="7"/>
  <c r="N11392" i="7"/>
  <c r="N11393" i="7"/>
  <c r="N11394" i="7"/>
  <c r="N11395" i="7"/>
  <c r="N11396" i="7"/>
  <c r="N11397" i="7"/>
  <c r="N11398" i="7"/>
  <c r="N11399" i="7"/>
  <c r="N11400" i="7"/>
  <c r="N11401" i="7"/>
  <c r="N11402" i="7"/>
  <c r="N11403" i="7"/>
  <c r="N11404" i="7"/>
  <c r="N11405" i="7"/>
  <c r="N11406" i="7"/>
  <c r="N11407" i="7"/>
  <c r="N11408" i="7"/>
  <c r="N11409" i="7"/>
  <c r="N11410" i="7"/>
  <c r="N11411" i="7"/>
  <c r="N11412" i="7"/>
  <c r="N11413" i="7"/>
  <c r="N11414" i="7"/>
  <c r="N11415" i="7"/>
  <c r="N11416" i="7"/>
  <c r="N11417" i="7"/>
  <c r="N11418" i="7"/>
  <c r="N11419" i="7"/>
  <c r="N11420" i="7"/>
  <c r="N11421" i="7"/>
  <c r="N11422" i="7"/>
  <c r="N11423" i="7"/>
  <c r="N11424" i="7"/>
  <c r="N11425" i="7"/>
  <c r="N11426" i="7"/>
  <c r="N11427" i="7"/>
  <c r="N11428" i="7"/>
  <c r="N11429" i="7"/>
  <c r="N11430" i="7"/>
  <c r="N11431" i="7"/>
  <c r="N11432" i="7"/>
  <c r="N11433" i="7"/>
  <c r="N11434" i="7"/>
  <c r="N11435" i="7"/>
  <c r="N11436" i="7"/>
  <c r="N11437" i="7"/>
  <c r="N11438" i="7"/>
  <c r="N11439" i="7"/>
  <c r="N11440" i="7"/>
  <c r="N11441" i="7"/>
  <c r="N11442" i="7"/>
  <c r="N11443" i="7"/>
  <c r="N11444" i="7"/>
  <c r="N11445" i="7"/>
  <c r="N11446" i="7"/>
  <c r="N11447" i="7"/>
  <c r="N11448" i="7"/>
  <c r="N11449" i="7"/>
  <c r="N11450" i="7"/>
  <c r="N11451" i="7"/>
  <c r="N11452" i="7"/>
  <c r="N11453" i="7"/>
  <c r="N11454" i="7"/>
  <c r="N11455" i="7"/>
  <c r="N11456" i="7"/>
  <c r="N11457" i="7"/>
  <c r="N11458" i="7"/>
  <c r="N11459" i="7"/>
  <c r="N11460" i="7"/>
  <c r="N11461" i="7"/>
  <c r="N11462" i="7"/>
  <c r="N11463" i="7"/>
  <c r="N11464" i="7"/>
  <c r="N11465" i="7"/>
  <c r="N11466" i="7"/>
  <c r="N11467" i="7"/>
  <c r="N11468" i="7"/>
  <c r="N11469" i="7"/>
  <c r="N11470" i="7"/>
  <c r="N11471" i="7"/>
  <c r="N11472" i="7"/>
  <c r="N11473" i="7"/>
  <c r="N11474" i="7"/>
  <c r="N11475" i="7"/>
  <c r="N11476" i="7"/>
  <c r="N11477" i="7"/>
  <c r="N11478" i="7"/>
  <c r="N11479" i="7"/>
  <c r="N11480" i="7"/>
  <c r="N11481" i="7"/>
  <c r="N11482" i="7"/>
  <c r="N11483" i="7"/>
  <c r="N11484" i="7"/>
  <c r="N11485" i="7"/>
  <c r="N11486" i="7"/>
  <c r="N11487" i="7"/>
  <c r="N11488" i="7"/>
  <c r="N11489" i="7"/>
  <c r="N11490" i="7"/>
  <c r="N11491" i="7"/>
  <c r="N11492" i="7"/>
  <c r="N11493" i="7"/>
  <c r="N11494" i="7"/>
  <c r="N11495" i="7"/>
  <c r="N11496" i="7"/>
  <c r="N11497" i="7"/>
  <c r="N11498" i="7"/>
  <c r="N11499" i="7"/>
  <c r="N11500" i="7"/>
  <c r="N11501" i="7"/>
  <c r="N11502" i="7"/>
  <c r="N11503" i="7"/>
  <c r="N11504" i="7"/>
  <c r="N11505" i="7"/>
  <c r="N11506" i="7"/>
  <c r="N11507" i="7"/>
  <c r="N11508" i="7"/>
  <c r="N11509" i="7"/>
  <c r="N11510" i="7"/>
  <c r="N11511" i="7"/>
  <c r="N11512" i="7"/>
  <c r="N11513" i="7"/>
  <c r="N11514" i="7"/>
  <c r="N11515" i="7"/>
  <c r="N11516" i="7"/>
  <c r="N11517" i="7"/>
  <c r="N11518" i="7"/>
  <c r="N11519" i="7"/>
  <c r="N11520" i="7"/>
  <c r="N11521" i="7"/>
  <c r="N11522" i="7"/>
  <c r="N11523" i="7"/>
  <c r="N11524" i="7"/>
  <c r="N11525" i="7"/>
  <c r="N11526" i="7"/>
  <c r="N11527" i="7"/>
  <c r="N11528" i="7"/>
  <c r="N11529" i="7"/>
  <c r="N11530" i="7"/>
  <c r="N11531" i="7"/>
  <c r="N11532" i="7"/>
  <c r="N11533" i="7"/>
  <c r="N11534" i="7"/>
  <c r="N11535" i="7"/>
  <c r="N11536" i="7"/>
  <c r="N11537" i="7"/>
  <c r="N11538" i="7"/>
  <c r="N11539" i="7"/>
  <c r="N11540" i="7"/>
  <c r="N11541" i="7"/>
  <c r="N11542" i="7"/>
  <c r="N11543" i="7"/>
  <c r="N11544" i="7"/>
  <c r="N11545" i="7"/>
  <c r="N11546" i="7"/>
  <c r="N11547" i="7"/>
  <c r="N11548" i="7"/>
  <c r="N11549" i="7"/>
  <c r="N11550" i="7"/>
  <c r="N11551" i="7"/>
  <c r="N11552" i="7"/>
  <c r="N11553" i="7"/>
  <c r="N11554" i="7"/>
  <c r="N11555" i="7"/>
  <c r="N11556" i="7"/>
  <c r="N11557" i="7"/>
  <c r="N11558" i="7"/>
  <c r="N11559" i="7"/>
  <c r="N11560" i="7"/>
  <c r="N11561" i="7"/>
  <c r="N11562" i="7"/>
  <c r="N11563" i="7"/>
  <c r="N11564" i="7"/>
  <c r="N11565" i="7"/>
  <c r="N11566" i="7"/>
  <c r="N11567" i="7"/>
  <c r="N11568" i="7"/>
  <c r="N11569" i="7"/>
  <c r="N11570" i="7"/>
  <c r="N11571" i="7"/>
  <c r="N11572" i="7"/>
  <c r="N11573" i="7"/>
  <c r="N11574" i="7"/>
  <c r="N11575" i="7"/>
  <c r="N11576" i="7"/>
  <c r="N11577" i="7"/>
  <c r="N11578" i="7"/>
  <c r="N11579" i="7"/>
  <c r="N11580" i="7"/>
  <c r="N11581" i="7"/>
  <c r="N11582" i="7"/>
  <c r="N11583" i="7"/>
  <c r="N11584" i="7"/>
  <c r="N11585" i="7"/>
  <c r="N11586" i="7"/>
  <c r="N11587" i="7"/>
  <c r="N11588" i="7"/>
  <c r="N11589" i="7"/>
  <c r="N11590" i="7"/>
  <c r="N11591" i="7"/>
  <c r="N11592" i="7"/>
  <c r="N11593" i="7"/>
  <c r="N11594" i="7"/>
  <c r="N11595" i="7"/>
  <c r="N11596" i="7"/>
  <c r="N11597" i="7"/>
  <c r="N11598" i="7"/>
  <c r="N11599" i="7"/>
  <c r="N11600" i="7"/>
  <c r="N11601" i="7"/>
  <c r="N11602" i="7"/>
  <c r="N11603" i="7"/>
  <c r="N11604" i="7"/>
  <c r="N11605" i="7"/>
  <c r="N11606" i="7"/>
  <c r="N11607" i="7"/>
  <c r="N11608" i="7"/>
  <c r="N11609" i="7"/>
  <c r="N11610" i="7"/>
  <c r="N11611" i="7"/>
  <c r="N11612" i="7"/>
  <c r="N11613" i="7"/>
  <c r="N11614" i="7"/>
  <c r="N11615" i="7"/>
  <c r="N11616" i="7"/>
  <c r="N11617" i="7"/>
  <c r="N11618" i="7"/>
  <c r="N11619" i="7"/>
  <c r="N11620" i="7"/>
  <c r="N11621" i="7"/>
  <c r="N11622" i="7"/>
  <c r="N11623" i="7"/>
  <c r="N11624" i="7"/>
  <c r="N11625" i="7"/>
  <c r="N11626" i="7"/>
  <c r="N11627" i="7"/>
  <c r="N11628" i="7"/>
  <c r="N11629" i="7"/>
  <c r="N11630" i="7"/>
  <c r="N11631" i="7"/>
  <c r="N11632" i="7"/>
  <c r="N11633" i="7"/>
  <c r="N11634" i="7"/>
  <c r="N11635" i="7"/>
  <c r="N11636" i="7"/>
  <c r="N11637" i="7"/>
  <c r="N11638" i="7"/>
  <c r="N11639" i="7"/>
  <c r="N11640" i="7"/>
  <c r="N11641" i="7"/>
  <c r="N11642" i="7"/>
  <c r="N11643" i="7"/>
  <c r="N11644" i="7"/>
  <c r="N11645" i="7"/>
  <c r="N11646" i="7"/>
  <c r="N11647" i="7"/>
  <c r="N11648" i="7"/>
  <c r="N11649" i="7"/>
  <c r="N11650" i="7"/>
  <c r="N11651" i="7"/>
  <c r="N11652" i="7"/>
  <c r="N11653" i="7"/>
  <c r="N11654" i="7"/>
  <c r="N11655" i="7"/>
  <c r="N11656" i="7"/>
  <c r="N11657" i="7"/>
  <c r="N11658" i="7"/>
  <c r="N11659" i="7"/>
  <c r="N11660" i="7"/>
  <c r="N11661" i="7"/>
  <c r="N11662" i="7"/>
  <c r="N11663" i="7"/>
  <c r="N11664" i="7"/>
  <c r="N11665" i="7"/>
  <c r="N11666" i="7"/>
  <c r="N11667" i="7"/>
  <c r="N11668" i="7"/>
  <c r="N11669" i="7"/>
  <c r="N11670" i="7"/>
  <c r="N11671" i="7"/>
  <c r="N11672" i="7"/>
  <c r="N11673" i="7"/>
  <c r="N11674" i="7"/>
  <c r="N11675" i="7"/>
  <c r="N11676" i="7"/>
  <c r="N11677" i="7"/>
  <c r="N11678" i="7"/>
  <c r="N11679" i="7"/>
  <c r="N11680" i="7"/>
  <c r="N11681" i="7"/>
  <c r="N11682" i="7"/>
  <c r="N11683" i="7"/>
  <c r="N11684" i="7"/>
  <c r="N11685" i="7"/>
  <c r="N11686" i="7"/>
  <c r="N11687" i="7"/>
  <c r="N11688" i="7"/>
  <c r="N11689" i="7"/>
  <c r="N11690" i="7"/>
  <c r="N11691" i="7"/>
  <c r="N11692" i="7"/>
  <c r="N11693" i="7"/>
  <c r="N11694" i="7"/>
  <c r="N11695" i="7"/>
  <c r="N11696" i="7"/>
  <c r="N11697" i="7"/>
  <c r="N11698" i="7"/>
  <c r="N11699" i="7"/>
  <c r="N11700" i="7"/>
  <c r="N11701" i="7"/>
  <c r="N11702" i="7"/>
  <c r="N11703" i="7"/>
  <c r="N11704" i="7"/>
  <c r="N11705" i="7"/>
  <c r="N11706" i="7"/>
  <c r="N11707" i="7"/>
  <c r="N11708" i="7"/>
  <c r="N11709" i="7"/>
  <c r="N11710" i="7"/>
  <c r="N11711" i="7"/>
  <c r="N11712" i="7"/>
  <c r="N11713" i="7"/>
  <c r="N11714" i="7"/>
  <c r="N11715" i="7"/>
  <c r="N11716" i="7"/>
  <c r="N11717" i="7"/>
  <c r="N11718" i="7"/>
  <c r="N11719" i="7"/>
  <c r="N11720" i="7"/>
  <c r="N11721" i="7"/>
  <c r="N11722" i="7"/>
  <c r="N11723" i="7"/>
  <c r="N11724" i="7"/>
  <c r="N11725" i="7"/>
  <c r="N11726" i="7"/>
  <c r="N11727" i="7"/>
  <c r="N11728" i="7"/>
  <c r="N11729" i="7"/>
  <c r="N11730" i="7"/>
  <c r="N11731" i="7"/>
  <c r="N11732" i="7"/>
  <c r="N11733" i="7"/>
  <c r="N11734" i="7"/>
  <c r="N11735" i="7"/>
  <c r="N11736" i="7"/>
  <c r="N11737" i="7"/>
  <c r="N11738" i="7"/>
  <c r="N11739" i="7"/>
  <c r="N11740" i="7"/>
  <c r="N11741" i="7"/>
  <c r="N11742" i="7"/>
  <c r="N11743" i="7"/>
  <c r="N11744" i="7"/>
  <c r="N11745" i="7"/>
  <c r="N11746" i="7"/>
  <c r="N11747" i="7"/>
  <c r="N11748" i="7"/>
  <c r="N11749" i="7"/>
  <c r="N11750" i="7"/>
  <c r="N11751" i="7"/>
  <c r="N11752" i="7"/>
  <c r="N11753" i="7"/>
  <c r="N11754" i="7"/>
  <c r="N11755" i="7"/>
  <c r="N11756" i="7"/>
  <c r="N11757" i="7"/>
  <c r="N11758" i="7"/>
  <c r="N11759" i="7"/>
  <c r="N11760" i="7"/>
  <c r="N11761" i="7"/>
  <c r="N11762" i="7"/>
  <c r="N11763" i="7"/>
  <c r="N11764" i="7"/>
  <c r="N11765" i="7"/>
  <c r="N11766" i="7"/>
  <c r="N11767" i="7"/>
  <c r="N11768" i="7"/>
  <c r="N11769" i="7"/>
  <c r="N11770" i="7"/>
  <c r="N11771" i="7"/>
  <c r="N11772" i="7"/>
  <c r="N11773" i="7"/>
  <c r="N11774" i="7"/>
  <c r="N11775" i="7"/>
  <c r="N11776" i="7"/>
  <c r="N11777" i="7"/>
  <c r="N11778" i="7"/>
  <c r="N11779" i="7"/>
  <c r="N11780" i="7"/>
  <c r="N11781" i="7"/>
  <c r="N11782" i="7"/>
  <c r="N11783" i="7"/>
  <c r="N11784" i="7"/>
  <c r="N11785" i="7"/>
  <c r="N11786" i="7"/>
  <c r="N11787" i="7"/>
  <c r="N11788" i="7"/>
  <c r="N11789" i="7"/>
  <c r="N11790" i="7"/>
  <c r="N11791" i="7"/>
  <c r="N11792" i="7"/>
  <c r="N11793" i="7"/>
  <c r="N11794" i="7"/>
  <c r="N11795" i="7"/>
  <c r="N11796" i="7"/>
  <c r="N11797" i="7"/>
  <c r="N11798" i="7"/>
  <c r="N11799" i="7"/>
  <c r="N11800" i="7"/>
  <c r="N11801" i="7"/>
  <c r="N11802" i="7"/>
  <c r="N11803" i="7"/>
  <c r="N11804" i="7"/>
  <c r="N11805" i="7"/>
  <c r="N11806" i="7"/>
  <c r="N11807" i="7"/>
  <c r="N11808" i="7"/>
  <c r="N11809" i="7"/>
  <c r="N11810" i="7"/>
  <c r="N11811" i="7"/>
  <c r="N11812" i="7"/>
  <c r="N11813" i="7"/>
  <c r="N11814" i="7"/>
  <c r="N11815" i="7"/>
  <c r="N11816" i="7"/>
  <c r="N11817" i="7"/>
  <c r="N11818" i="7"/>
  <c r="N11819" i="7"/>
  <c r="N11820" i="7"/>
  <c r="N11821" i="7"/>
  <c r="N11822" i="7"/>
  <c r="N11823" i="7"/>
  <c r="N2" i="7"/>
  <c r="G2" i="5"/>
  <c r="H2" i="5" s="1"/>
  <c r="G4" i="5"/>
  <c r="H4" i="5" s="1"/>
  <c r="G5" i="5"/>
  <c r="H5" i="5" s="1"/>
  <c r="G6" i="5"/>
  <c r="H6" i="5" s="1"/>
  <c r="G7" i="5"/>
  <c r="H7" i="5" s="1"/>
  <c r="G8" i="5"/>
  <c r="H8" i="5" s="1"/>
  <c r="G9" i="5"/>
  <c r="H9" i="5" s="1"/>
  <c r="G10" i="5"/>
  <c r="H10" i="5" s="1"/>
  <c r="G11" i="5"/>
  <c r="H11" i="5" s="1"/>
  <c r="G12" i="5"/>
  <c r="H12" i="5" s="1"/>
  <c r="G13" i="5"/>
  <c r="H13" i="5" s="1"/>
  <c r="G14" i="5"/>
  <c r="H14" i="5" s="1"/>
  <c r="G15" i="5"/>
  <c r="H15" i="5" s="1"/>
  <c r="G16" i="5"/>
  <c r="H16" i="5" s="1"/>
  <c r="G17" i="5"/>
  <c r="H17" i="5" s="1"/>
  <c r="G18" i="5"/>
  <c r="H18" i="5" s="1"/>
  <c r="G19" i="5"/>
  <c r="H19" i="5" s="1"/>
  <c r="G20" i="5"/>
  <c r="H20" i="5" s="1"/>
  <c r="G21" i="5"/>
  <c r="H21" i="5" s="1"/>
  <c r="G22" i="5"/>
  <c r="H22" i="5" s="1"/>
  <c r="G23" i="5"/>
  <c r="H23" i="5" s="1"/>
  <c r="G24" i="5"/>
  <c r="H24" i="5" s="1"/>
  <c r="G25" i="5"/>
  <c r="H25" i="5" s="1"/>
  <c r="G26" i="5"/>
  <c r="H26" i="5" s="1"/>
  <c r="G27" i="5"/>
  <c r="H27" i="5" s="1"/>
  <c r="G28" i="5"/>
  <c r="H28" i="5" s="1"/>
  <c r="G29" i="5"/>
  <c r="H29" i="5" s="1"/>
  <c r="G30" i="5"/>
  <c r="H30" i="5" s="1"/>
  <c r="G31" i="5"/>
  <c r="H31" i="5" s="1"/>
  <c r="G32" i="5"/>
  <c r="H32" i="5" s="1"/>
  <c r="G33" i="5"/>
  <c r="H33" i="5" s="1"/>
  <c r="G3" i="5"/>
  <c r="H3" i="5" s="1"/>
  <c r="B49" i="10" l="1"/>
  <c r="E49" i="10"/>
  <c r="B242" i="10"/>
  <c r="B238" i="10"/>
  <c r="B234" i="10"/>
  <c r="B230" i="10"/>
  <c r="B226" i="10"/>
  <c r="B222" i="10"/>
  <c r="B218" i="10"/>
  <c r="B214" i="10"/>
  <c r="B210" i="10"/>
  <c r="B206" i="10"/>
  <c r="B202" i="10"/>
  <c r="B198" i="10"/>
  <c r="B194" i="10"/>
  <c r="B190" i="10"/>
  <c r="B186" i="10"/>
  <c r="B182" i="10"/>
  <c r="B178" i="10"/>
  <c r="B174" i="10"/>
  <c r="B170" i="10"/>
  <c r="B166" i="10"/>
  <c r="B162" i="10"/>
  <c r="B158" i="10"/>
  <c r="B154" i="10"/>
  <c r="B150" i="10"/>
  <c r="B146" i="10"/>
  <c r="B142" i="10"/>
  <c r="B138" i="10"/>
  <c r="B134" i="10"/>
  <c r="B130" i="10"/>
  <c r="B126" i="10"/>
  <c r="B122" i="10"/>
  <c r="B118" i="10"/>
  <c r="B114" i="10"/>
  <c r="B110" i="10"/>
  <c r="B106" i="10"/>
  <c r="B102" i="10"/>
  <c r="B98" i="10"/>
  <c r="B94" i="10"/>
  <c r="B90" i="10"/>
  <c r="B86" i="10"/>
  <c r="B82" i="10"/>
  <c r="B78" i="10"/>
  <c r="B74" i="10"/>
  <c r="B70" i="10"/>
  <c r="B66" i="10"/>
  <c r="B62" i="10"/>
  <c r="B58" i="10"/>
  <c r="B54" i="10"/>
  <c r="B50" i="10"/>
  <c r="B47" i="10"/>
  <c r="B43" i="10"/>
  <c r="B39" i="10"/>
  <c r="B35" i="10"/>
  <c r="B31" i="10"/>
  <c r="B27" i="10"/>
  <c r="B23" i="10"/>
  <c r="B19" i="10"/>
  <c r="B15" i="10"/>
  <c r="B11" i="10"/>
  <c r="B7" i="10"/>
  <c r="B3" i="10"/>
  <c r="B241" i="10"/>
  <c r="B237" i="10"/>
  <c r="B233" i="10"/>
  <c r="B229" i="10"/>
  <c r="B225" i="10"/>
  <c r="B221" i="10"/>
  <c r="B217" i="10"/>
  <c r="B213" i="10"/>
  <c r="B209" i="10"/>
  <c r="B205" i="10"/>
  <c r="B201" i="10"/>
  <c r="B197" i="10"/>
  <c r="B193" i="10"/>
  <c r="B189" i="10"/>
  <c r="B185" i="10"/>
  <c r="B181" i="10"/>
  <c r="B177" i="10"/>
  <c r="B173" i="10"/>
  <c r="B169" i="10"/>
  <c r="B165" i="10"/>
  <c r="B161" i="10"/>
  <c r="B157" i="10"/>
  <c r="B153" i="10"/>
  <c r="B149" i="10"/>
  <c r="B145" i="10"/>
  <c r="B141" i="10"/>
  <c r="B137" i="10"/>
  <c r="B133" i="10"/>
  <c r="B129" i="10"/>
  <c r="B125" i="10"/>
  <c r="B121" i="10"/>
  <c r="B117" i="10"/>
  <c r="B113" i="10"/>
  <c r="B109" i="10"/>
  <c r="B105" i="10"/>
  <c r="B101" i="10"/>
  <c r="B97" i="10"/>
  <c r="B93" i="10"/>
  <c r="B89" i="10"/>
  <c r="B85" i="10"/>
  <c r="B81" i="10"/>
  <c r="B77" i="10"/>
  <c r="B73" i="10"/>
  <c r="B69" i="10"/>
  <c r="B65" i="10"/>
  <c r="B61" i="10"/>
  <c r="B57" i="10"/>
  <c r="B53" i="10"/>
  <c r="B46" i="10"/>
  <c r="B42" i="10"/>
  <c r="B38" i="10"/>
  <c r="B34" i="10"/>
  <c r="B30" i="10"/>
  <c r="B26" i="10"/>
  <c r="B22" i="10"/>
  <c r="B18" i="10"/>
  <c r="B14" i="10"/>
  <c r="B10" i="10"/>
  <c r="B6" i="10"/>
  <c r="B2" i="10"/>
  <c r="B240" i="10"/>
  <c r="B236" i="10"/>
  <c r="B232" i="10"/>
  <c r="B228" i="10"/>
  <c r="B224" i="10"/>
  <c r="B220" i="10"/>
  <c r="B216" i="10"/>
  <c r="B212" i="10"/>
  <c r="B208" i="10"/>
  <c r="B204" i="10"/>
  <c r="B200" i="10"/>
  <c r="B196" i="10"/>
  <c r="B192" i="10"/>
  <c r="B188" i="10"/>
  <c r="B184" i="10"/>
  <c r="B180" i="10"/>
  <c r="B176" i="10"/>
  <c r="B172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04" i="10"/>
  <c r="B100" i="10"/>
  <c r="B96" i="10"/>
  <c r="B92" i="10"/>
  <c r="B88" i="10"/>
  <c r="B84" i="10"/>
  <c r="B80" i="10"/>
  <c r="B76" i="10"/>
  <c r="B72" i="10"/>
  <c r="B68" i="10"/>
  <c r="B64" i="10"/>
  <c r="B60" i="10"/>
  <c r="B56" i="10"/>
  <c r="B52" i="10"/>
  <c r="B45" i="10"/>
  <c r="B41" i="10"/>
  <c r="B37" i="10"/>
  <c r="B33" i="10"/>
  <c r="B29" i="10"/>
  <c r="B25" i="10"/>
  <c r="B21" i="10"/>
  <c r="B17" i="10"/>
  <c r="B13" i="10"/>
  <c r="B9" i="10"/>
  <c r="B5" i="10"/>
  <c r="B1" i="10"/>
  <c r="G8" i="2"/>
  <c r="B239" i="10"/>
  <c r="B235" i="10"/>
  <c r="B231" i="10"/>
  <c r="B227" i="10"/>
  <c r="B223" i="10"/>
  <c r="B219" i="10"/>
  <c r="B215" i="10"/>
  <c r="B211" i="10"/>
  <c r="B207" i="10"/>
  <c r="B203" i="10"/>
  <c r="B199" i="10"/>
  <c r="B195" i="10"/>
  <c r="B191" i="10"/>
  <c r="B187" i="10"/>
  <c r="B183" i="10"/>
  <c r="B179" i="10"/>
  <c r="B175" i="10"/>
  <c r="B171" i="10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03" i="10"/>
  <c r="B99" i="10"/>
  <c r="B95" i="10"/>
  <c r="B91" i="10"/>
  <c r="B87" i="10"/>
  <c r="B83" i="10"/>
  <c r="B79" i="10"/>
  <c r="B75" i="10"/>
  <c r="B71" i="10"/>
  <c r="B67" i="10"/>
  <c r="B63" i="10"/>
  <c r="B59" i="10"/>
  <c r="B55" i="10"/>
  <c r="B51" i="10"/>
  <c r="B48" i="10"/>
  <c r="B44" i="10"/>
  <c r="B40" i="10"/>
  <c r="B36" i="10"/>
  <c r="B32" i="10"/>
  <c r="B28" i="10"/>
  <c r="B24" i="10"/>
  <c r="B20" i="10"/>
  <c r="B16" i="10"/>
  <c r="B12" i="10"/>
  <c r="B8" i="10"/>
  <c r="B4" i="10"/>
  <c r="S33" i="3"/>
  <c r="B246" i="2"/>
  <c r="B510" i="2"/>
  <c r="B478" i="2"/>
  <c r="B446" i="2"/>
  <c r="B414" i="2"/>
  <c r="B382" i="2"/>
  <c r="B350" i="2"/>
  <c r="B318" i="2"/>
  <c r="B286" i="2"/>
  <c r="B254" i="2"/>
  <c r="B222" i="2"/>
  <c r="B182" i="2"/>
  <c r="B140" i="2"/>
  <c r="B97" i="2"/>
  <c r="B54" i="2"/>
  <c r="B12" i="2"/>
  <c r="G147" i="2"/>
  <c r="G319" i="2"/>
  <c r="K201" i="3"/>
  <c r="K119" i="3"/>
  <c r="K36" i="3"/>
  <c r="S173" i="3"/>
  <c r="K35" i="3"/>
  <c r="K91" i="3"/>
  <c r="K156" i="3"/>
  <c r="K196" i="3"/>
  <c r="G372" i="2"/>
  <c r="G223" i="2"/>
  <c r="G123" i="2"/>
  <c r="B10" i="2"/>
  <c r="B42" i="2"/>
  <c r="B64" i="2"/>
  <c r="B96" i="2"/>
  <c r="B128" i="2"/>
  <c r="B160" i="2"/>
  <c r="B192" i="2"/>
  <c r="B221" i="2"/>
  <c r="B245" i="2"/>
  <c r="B269" i="2"/>
  <c r="B293" i="2"/>
  <c r="B317" i="2"/>
  <c r="B341" i="2"/>
  <c r="B365" i="2"/>
  <c r="B389" i="2"/>
  <c r="B413" i="2"/>
  <c r="B445" i="2"/>
  <c r="B469" i="2"/>
  <c r="B493" i="2"/>
  <c r="B517" i="2"/>
  <c r="S26" i="3"/>
  <c r="S60" i="3"/>
  <c r="S93" i="3"/>
  <c r="S132" i="3"/>
  <c r="S170" i="3"/>
  <c r="S206" i="3"/>
  <c r="K114" i="3"/>
  <c r="K174" i="3"/>
  <c r="G432" i="2"/>
  <c r="G272" i="2"/>
  <c r="G148" i="2"/>
  <c r="B32" i="2"/>
  <c r="B74" i="2"/>
  <c r="B106" i="2"/>
  <c r="B138" i="2"/>
  <c r="B170" i="2"/>
  <c r="B202" i="2"/>
  <c r="B229" i="2"/>
  <c r="B261" i="2"/>
  <c r="B285" i="2"/>
  <c r="B309" i="2"/>
  <c r="B333" i="2"/>
  <c r="B357" i="2"/>
  <c r="B381" i="2"/>
  <c r="B405" i="2"/>
  <c r="B429" i="2"/>
  <c r="B453" i="2"/>
  <c r="B477" i="2"/>
  <c r="B501" i="2"/>
  <c r="K18" i="3"/>
  <c r="K134" i="3"/>
  <c r="K215" i="3"/>
  <c r="G462" i="2"/>
  <c r="G320" i="2"/>
  <c r="G172" i="2"/>
  <c r="G64" i="2"/>
  <c r="B21" i="2"/>
  <c r="B53" i="2"/>
  <c r="B85" i="2"/>
  <c r="B117" i="2"/>
  <c r="B149" i="2"/>
  <c r="B181" i="2"/>
  <c r="B213" i="2"/>
  <c r="B237" i="2"/>
  <c r="B253" i="2"/>
  <c r="B277" i="2"/>
  <c r="B301" i="2"/>
  <c r="B325" i="2"/>
  <c r="B349" i="2"/>
  <c r="B373" i="2"/>
  <c r="B397" i="2"/>
  <c r="B421" i="2"/>
  <c r="B437" i="2"/>
  <c r="B461" i="2"/>
  <c r="B485" i="2"/>
  <c r="B509" i="2"/>
  <c r="B438" i="2"/>
  <c r="B374" i="2"/>
  <c r="B310" i="2"/>
  <c r="B214" i="2"/>
  <c r="B129" i="2"/>
  <c r="B86" i="2"/>
  <c r="B44" i="2"/>
  <c r="G6" i="2"/>
  <c r="G366" i="2"/>
  <c r="K175" i="3"/>
  <c r="K92" i="3"/>
  <c r="K21" i="3"/>
  <c r="S138" i="3"/>
  <c r="B470" i="2"/>
  <c r="B406" i="2"/>
  <c r="B342" i="2"/>
  <c r="B278" i="2"/>
  <c r="B172" i="2"/>
  <c r="G171" i="2"/>
  <c r="B494" i="2"/>
  <c r="B462" i="2"/>
  <c r="B430" i="2"/>
  <c r="B398" i="2"/>
  <c r="B366" i="2"/>
  <c r="B334" i="2"/>
  <c r="B302" i="2"/>
  <c r="B270" i="2"/>
  <c r="B238" i="2"/>
  <c r="B204" i="2"/>
  <c r="B161" i="2"/>
  <c r="B118" i="2"/>
  <c r="B76" i="2"/>
  <c r="B33" i="2"/>
  <c r="G63" i="2"/>
  <c r="G209" i="2"/>
  <c r="G429" i="2"/>
  <c r="K159" i="3"/>
  <c r="K73" i="3"/>
  <c r="K4" i="3"/>
  <c r="S103" i="3"/>
  <c r="B502" i="2"/>
  <c r="B486" i="2"/>
  <c r="B454" i="2"/>
  <c r="B422" i="2"/>
  <c r="B390" i="2"/>
  <c r="B358" i="2"/>
  <c r="B326" i="2"/>
  <c r="B294" i="2"/>
  <c r="B262" i="2"/>
  <c r="B230" i="2"/>
  <c r="B193" i="2"/>
  <c r="B150" i="2"/>
  <c r="B108" i="2"/>
  <c r="B65" i="2"/>
  <c r="B22" i="2"/>
  <c r="G112" i="2"/>
  <c r="G271" i="2"/>
  <c r="G461" i="2"/>
  <c r="K3" i="3"/>
  <c r="K138" i="3"/>
  <c r="K57" i="3"/>
  <c r="S210" i="3"/>
  <c r="S61" i="3"/>
  <c r="V10" i="3"/>
  <c r="V16" i="3"/>
  <c r="V22" i="3"/>
  <c r="V28" i="3"/>
  <c r="V35" i="3"/>
  <c r="V41" i="3"/>
  <c r="V47" i="3"/>
  <c r="V57" i="3"/>
  <c r="V61" i="3"/>
  <c r="V84" i="3"/>
  <c r="V91" i="3"/>
  <c r="V103" i="3"/>
  <c r="V125" i="3"/>
  <c r="V132" i="3"/>
  <c r="V139" i="3"/>
  <c r="V150" i="3"/>
  <c r="V156" i="3"/>
  <c r="V171" i="3"/>
  <c r="V175" i="3"/>
  <c r="V190" i="3"/>
  <c r="V197" i="3"/>
  <c r="V202" i="3"/>
  <c r="V210" i="3"/>
  <c r="V215" i="3"/>
  <c r="U39" i="3"/>
  <c r="U60" i="3"/>
  <c r="U73" i="3"/>
  <c r="U59" i="3"/>
  <c r="U89" i="3"/>
  <c r="U93" i="3"/>
  <c r="U107" i="3"/>
  <c r="U113" i="3"/>
  <c r="U122" i="3"/>
  <c r="U127" i="3"/>
  <c r="U135" i="3"/>
  <c r="U143" i="3"/>
  <c r="U154" i="3"/>
  <c r="U160" i="3"/>
  <c r="U165" i="3"/>
  <c r="U173" i="3"/>
  <c r="U184" i="3"/>
  <c r="U193" i="3"/>
  <c r="U198" i="3"/>
  <c r="U205" i="3"/>
  <c r="U212" i="3"/>
  <c r="T5" i="3"/>
  <c r="T15" i="3"/>
  <c r="T21" i="3"/>
  <c r="T26" i="3"/>
  <c r="T33" i="3"/>
  <c r="T39" i="3"/>
  <c r="T60" i="3"/>
  <c r="T73" i="3"/>
  <c r="T83" i="3"/>
  <c r="T90" i="3"/>
  <c r="T94" i="3"/>
  <c r="T110" i="3"/>
  <c r="T114" i="3"/>
  <c r="T124" i="3"/>
  <c r="T131" i="3"/>
  <c r="T138" i="3"/>
  <c r="T147" i="3"/>
  <c r="T155" i="3"/>
  <c r="T161" i="3"/>
  <c r="T170" i="3"/>
  <c r="T174" i="3"/>
  <c r="T189" i="3"/>
  <c r="T194" i="3"/>
  <c r="T201" i="3"/>
  <c r="T206" i="3"/>
  <c r="T214" i="3"/>
  <c r="U10" i="3"/>
  <c r="U35" i="3"/>
  <c r="U49" i="3"/>
  <c r="U61" i="3"/>
  <c r="U90" i="3"/>
  <c r="U94" i="3"/>
  <c r="U110" i="3"/>
  <c r="U114" i="3"/>
  <c r="U124" i="3"/>
  <c r="U131" i="3"/>
  <c r="U138" i="3"/>
  <c r="U147" i="3"/>
  <c r="U155" i="3"/>
  <c r="U161" i="3"/>
  <c r="U170" i="3"/>
  <c r="U174" i="3"/>
  <c r="U189" i="3"/>
  <c r="U214" i="3"/>
  <c r="T4" i="3"/>
  <c r="T10" i="3"/>
  <c r="T16" i="3"/>
  <c r="T22" i="3"/>
  <c r="T28" i="3"/>
  <c r="T35" i="3"/>
  <c r="T41" i="3"/>
  <c r="T47" i="3"/>
  <c r="T57" i="3"/>
  <c r="T61" i="3"/>
  <c r="T84" i="3"/>
  <c r="T91" i="3"/>
  <c r="T103" i="3"/>
  <c r="T111" i="3"/>
  <c r="T119" i="3"/>
  <c r="T125" i="3"/>
  <c r="T132" i="3"/>
  <c r="T139" i="3"/>
  <c r="T150" i="3"/>
  <c r="T156" i="3"/>
  <c r="T162" i="3"/>
  <c r="T171" i="3"/>
  <c r="T175" i="3"/>
  <c r="T190" i="3"/>
  <c r="T197" i="3"/>
  <c r="T202" i="3"/>
  <c r="T210" i="3"/>
  <c r="V4" i="3"/>
  <c r="U46" i="3"/>
  <c r="U71" i="3"/>
  <c r="U84" i="3"/>
  <c r="U91" i="3"/>
  <c r="U103" i="3"/>
  <c r="U119" i="3"/>
  <c r="U125" i="3"/>
  <c r="U132" i="3"/>
  <c r="U139" i="3"/>
  <c r="U150" i="3"/>
  <c r="U156" i="3"/>
  <c r="U162" i="3"/>
  <c r="U171" i="3"/>
  <c r="U175" i="3"/>
  <c r="U190" i="3"/>
  <c r="U197" i="3"/>
  <c r="U202" i="3"/>
  <c r="U210" i="3"/>
  <c r="U215" i="3"/>
  <c r="T6" i="3"/>
  <c r="T12" i="3"/>
  <c r="T18" i="3"/>
  <c r="T24" i="3"/>
  <c r="T30" i="3"/>
  <c r="T36" i="3"/>
  <c r="T45" i="3"/>
  <c r="T48" i="3"/>
  <c r="T58" i="3"/>
  <c r="T62" i="3"/>
  <c r="T75" i="3"/>
  <c r="T88" i="3"/>
  <c r="T92" i="3"/>
  <c r="T106" i="3"/>
  <c r="T112" i="3"/>
  <c r="T121" i="3"/>
  <c r="T126" i="3"/>
  <c r="T134" i="3"/>
  <c r="T142" i="3"/>
  <c r="T159" i="3"/>
  <c r="T164" i="3"/>
  <c r="T172" i="3"/>
  <c r="T179" i="3"/>
  <c r="T191" i="3"/>
  <c r="T196" i="3"/>
  <c r="T204" i="3"/>
  <c r="T211" i="3"/>
  <c r="T3" i="3"/>
  <c r="U22" i="3"/>
  <c r="U38" i="3"/>
  <c r="U47" i="3"/>
  <c r="U68" i="3"/>
  <c r="U106" i="3"/>
  <c r="U134" i="3"/>
  <c r="U164" i="3"/>
  <c r="T7" i="3"/>
  <c r="T14" i="3"/>
  <c r="T20" i="3"/>
  <c r="T25" i="3"/>
  <c r="T32" i="3"/>
  <c r="T38" i="3"/>
  <c r="T46" i="3"/>
  <c r="T49" i="3"/>
  <c r="T59" i="3"/>
  <c r="T68" i="3"/>
  <c r="T71" i="3"/>
  <c r="T89" i="3"/>
  <c r="T93" i="3"/>
  <c r="T107" i="3"/>
  <c r="T113" i="3"/>
  <c r="T122" i="3"/>
  <c r="T127" i="3"/>
  <c r="T135" i="3"/>
  <c r="T143" i="3"/>
  <c r="T154" i="3"/>
  <c r="T160" i="3"/>
  <c r="T165" i="3"/>
  <c r="T173" i="3"/>
  <c r="T184" i="3"/>
  <c r="T193" i="3"/>
  <c r="T198" i="3"/>
  <c r="T205" i="3"/>
  <c r="T212" i="3"/>
  <c r="S6" i="3"/>
  <c r="S12" i="3"/>
  <c r="S18" i="3"/>
  <c r="S24" i="3"/>
  <c r="S30" i="3"/>
  <c r="S36" i="3"/>
  <c r="S45" i="3"/>
  <c r="S48" i="3"/>
  <c r="S58" i="3"/>
  <c r="S62" i="3"/>
  <c r="S75" i="3"/>
  <c r="S88" i="3"/>
  <c r="S92" i="3"/>
  <c r="S106" i="3"/>
  <c r="S112" i="3"/>
  <c r="S121" i="3"/>
  <c r="S126" i="3"/>
  <c r="S134" i="3"/>
  <c r="S142" i="3"/>
  <c r="S159" i="3"/>
  <c r="S164" i="3"/>
  <c r="S172" i="3"/>
  <c r="S179" i="3"/>
  <c r="S191" i="3"/>
  <c r="S196" i="3"/>
  <c r="S204" i="3"/>
  <c r="S211" i="3"/>
  <c r="S7" i="3"/>
  <c r="S15" i="3"/>
  <c r="S22" i="3"/>
  <c r="S32" i="3"/>
  <c r="S39" i="3"/>
  <c r="S47" i="3"/>
  <c r="S59" i="3"/>
  <c r="S89" i="3"/>
  <c r="S94" i="3"/>
  <c r="S111" i="3"/>
  <c r="S122" i="3"/>
  <c r="S131" i="3"/>
  <c r="S139" i="3"/>
  <c r="S154" i="3"/>
  <c r="S161" i="3"/>
  <c r="S171" i="3"/>
  <c r="S184" i="3"/>
  <c r="S194" i="3"/>
  <c r="S202" i="3"/>
  <c r="S212" i="3"/>
  <c r="S5" i="3"/>
  <c r="S20" i="3"/>
  <c r="S28" i="3"/>
  <c r="S41" i="3"/>
  <c r="S68" i="3"/>
  <c r="S91" i="3"/>
  <c r="S110" i="3"/>
  <c r="S124" i="3"/>
  <c r="S135" i="3"/>
  <c r="S150" i="3"/>
  <c r="S162" i="3"/>
  <c r="S174" i="3"/>
  <c r="S193" i="3"/>
  <c r="S205" i="3"/>
  <c r="S215" i="3"/>
  <c r="K7" i="3"/>
  <c r="K14" i="3"/>
  <c r="K20" i="3"/>
  <c r="K25" i="3"/>
  <c r="K32" i="3"/>
  <c r="K38" i="3"/>
  <c r="K46" i="3"/>
  <c r="K49" i="3"/>
  <c r="K59" i="3"/>
  <c r="K68" i="3"/>
  <c r="K71" i="3"/>
  <c r="K89" i="3"/>
  <c r="K93" i="3"/>
  <c r="K107" i="3"/>
  <c r="K113" i="3"/>
  <c r="K122" i="3"/>
  <c r="K127" i="3"/>
  <c r="K135" i="3"/>
  <c r="K143" i="3"/>
  <c r="K154" i="3"/>
  <c r="K160" i="3"/>
  <c r="K165" i="3"/>
  <c r="K173" i="3"/>
  <c r="K184" i="3"/>
  <c r="K193" i="3"/>
  <c r="K198" i="3"/>
  <c r="K205" i="3"/>
  <c r="K212" i="3"/>
  <c r="G478" i="2"/>
  <c r="G469" i="2"/>
  <c r="G459" i="2"/>
  <c r="G449" i="2"/>
  <c r="G436" i="2"/>
  <c r="G423" i="2"/>
  <c r="G388" i="2"/>
  <c r="G367" i="2"/>
  <c r="G355" i="2"/>
  <c r="G334" i="2"/>
  <c r="G316" i="2"/>
  <c r="G284" i="2"/>
  <c r="G273" i="2"/>
  <c r="G262" i="2"/>
  <c r="G251" i="2"/>
  <c r="G211" i="2"/>
  <c r="G203" i="2"/>
  <c r="G175" i="2"/>
  <c r="G169" i="2"/>
  <c r="G165" i="2"/>
  <c r="G149" i="2"/>
  <c r="G135" i="2"/>
  <c r="G131" i="2"/>
  <c r="G113" i="2"/>
  <c r="G91" i="2"/>
  <c r="G80" i="2"/>
  <c r="G62" i="2"/>
  <c r="G31" i="2"/>
  <c r="G9" i="2"/>
  <c r="B3" i="2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S10" i="3"/>
  <c r="S25" i="3"/>
  <c r="S38" i="3"/>
  <c r="S57" i="3"/>
  <c r="S71" i="3"/>
  <c r="S90" i="3"/>
  <c r="S113" i="3"/>
  <c r="S127" i="3"/>
  <c r="S147" i="3"/>
  <c r="S165" i="3"/>
  <c r="S189" i="3"/>
  <c r="S201" i="3"/>
  <c r="K5" i="3"/>
  <c r="K16" i="3"/>
  <c r="K24" i="3"/>
  <c r="K33" i="3"/>
  <c r="K41" i="3"/>
  <c r="K48" i="3"/>
  <c r="K60" i="3"/>
  <c r="K75" i="3"/>
  <c r="K90" i="3"/>
  <c r="K103" i="3"/>
  <c r="K112" i="3"/>
  <c r="K124" i="3"/>
  <c r="K132" i="3"/>
  <c r="K142" i="3"/>
  <c r="K155" i="3"/>
  <c r="K162" i="3"/>
  <c r="K172" i="3"/>
  <c r="K189" i="3"/>
  <c r="K197" i="3"/>
  <c r="K204" i="3"/>
  <c r="K214" i="3"/>
  <c r="G489" i="2"/>
  <c r="G468" i="2"/>
  <c r="G457" i="2"/>
  <c r="G442" i="2"/>
  <c r="G422" i="2"/>
  <c r="G374" i="2"/>
  <c r="G357" i="2"/>
  <c r="G325" i="2"/>
  <c r="G312" i="2"/>
  <c r="G275" i="2"/>
  <c r="G260" i="2"/>
  <c r="G237" i="2"/>
  <c r="G205" i="2"/>
  <c r="G173" i="2"/>
  <c r="G167" i="2"/>
  <c r="G150" i="2"/>
  <c r="G134" i="2"/>
  <c r="G128" i="2"/>
  <c r="G103" i="2"/>
  <c r="G79" i="2"/>
  <c r="G57" i="2"/>
  <c r="G12" i="2"/>
  <c r="B4" i="2"/>
  <c r="B9" i="2"/>
  <c r="B14" i="2"/>
  <c r="B20" i="2"/>
  <c r="B25" i="2"/>
  <c r="B30" i="2"/>
  <c r="B36" i="2"/>
  <c r="B41" i="2"/>
  <c r="B46" i="2"/>
  <c r="B52" i="2"/>
  <c r="B57" i="2"/>
  <c r="B62" i="2"/>
  <c r="B68" i="2"/>
  <c r="B73" i="2"/>
  <c r="B78" i="2"/>
  <c r="B84" i="2"/>
  <c r="B89" i="2"/>
  <c r="B94" i="2"/>
  <c r="B100" i="2"/>
  <c r="B105" i="2"/>
  <c r="B110" i="2"/>
  <c r="B116" i="2"/>
  <c r="B121" i="2"/>
  <c r="B126" i="2"/>
  <c r="B132" i="2"/>
  <c r="B137" i="2"/>
  <c r="B142" i="2"/>
  <c r="B148" i="2"/>
  <c r="B153" i="2"/>
  <c r="B158" i="2"/>
  <c r="B164" i="2"/>
  <c r="B169" i="2"/>
  <c r="B174" i="2"/>
  <c r="B180" i="2"/>
  <c r="B185" i="2"/>
  <c r="B190" i="2"/>
  <c r="B196" i="2"/>
  <c r="B201" i="2"/>
  <c r="B206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2" i="2"/>
  <c r="S4" i="3"/>
  <c r="S21" i="3"/>
  <c r="S35" i="3"/>
  <c r="S49" i="3"/>
  <c r="S84" i="3"/>
  <c r="S107" i="3"/>
  <c r="S125" i="3"/>
  <c r="S143" i="3"/>
  <c r="S160" i="3"/>
  <c r="S175" i="3"/>
  <c r="S198" i="3"/>
  <c r="S214" i="3"/>
  <c r="K6" i="3"/>
  <c r="K15" i="3"/>
  <c r="K22" i="3"/>
  <c r="K30" i="3"/>
  <c r="K39" i="3"/>
  <c r="K47" i="3"/>
  <c r="K58" i="3"/>
  <c r="K88" i="3"/>
  <c r="K94" i="3"/>
  <c r="K111" i="3"/>
  <c r="K121" i="3"/>
  <c r="K131" i="3"/>
  <c r="K139" i="3"/>
  <c r="K161" i="3"/>
  <c r="K171" i="3"/>
  <c r="K179" i="3"/>
  <c r="K194" i="3"/>
  <c r="K202" i="3"/>
  <c r="K211" i="3"/>
  <c r="G494" i="2"/>
  <c r="G470" i="2"/>
  <c r="G458" i="2"/>
  <c r="G444" i="2"/>
  <c r="G428" i="2"/>
  <c r="G381" i="2"/>
  <c r="G358" i="2"/>
  <c r="G340" i="2"/>
  <c r="G315" i="2"/>
  <c r="G278" i="2"/>
  <c r="G266" i="2"/>
  <c r="G248" i="2"/>
  <c r="G206" i="2"/>
  <c r="G184" i="2"/>
  <c r="G168" i="2"/>
  <c r="G152" i="2"/>
  <c r="G143" i="2"/>
  <c r="G130" i="2"/>
  <c r="G111" i="2"/>
  <c r="G81" i="2"/>
  <c r="G58" i="2"/>
  <c r="G18" i="2"/>
  <c r="G5" i="2"/>
  <c r="B8" i="2"/>
  <c r="B13" i="2"/>
  <c r="B18" i="2"/>
  <c r="B24" i="2"/>
  <c r="B29" i="2"/>
  <c r="B34" i="2"/>
  <c r="B40" i="2"/>
  <c r="B45" i="2"/>
  <c r="B50" i="2"/>
  <c r="B56" i="2"/>
  <c r="B61" i="2"/>
  <c r="B66" i="2"/>
  <c r="B72" i="2"/>
  <c r="B77" i="2"/>
  <c r="B82" i="2"/>
  <c r="B88" i="2"/>
  <c r="B93" i="2"/>
  <c r="B98" i="2"/>
  <c r="B104" i="2"/>
  <c r="B109" i="2"/>
  <c r="B114" i="2"/>
  <c r="B120" i="2"/>
  <c r="B125" i="2"/>
  <c r="B130" i="2"/>
  <c r="B136" i="2"/>
  <c r="B141" i="2"/>
  <c r="B146" i="2"/>
  <c r="B152" i="2"/>
  <c r="B157" i="2"/>
  <c r="B162" i="2"/>
  <c r="B168" i="2"/>
  <c r="B173" i="2"/>
  <c r="B178" i="2"/>
  <c r="B184" i="2"/>
  <c r="B189" i="2"/>
  <c r="B194" i="2"/>
  <c r="B200" i="2"/>
  <c r="B205" i="2"/>
  <c r="B210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3" i="2"/>
  <c r="B505" i="2"/>
  <c r="B497" i="2"/>
  <c r="B489" i="2"/>
  <c r="B481" i="2"/>
  <c r="B473" i="2"/>
  <c r="B465" i="2"/>
  <c r="B457" i="2"/>
  <c r="B449" i="2"/>
  <c r="B441" i="2"/>
  <c r="B433" i="2"/>
  <c r="B425" i="2"/>
  <c r="B417" i="2"/>
  <c r="B409" i="2"/>
  <c r="B401" i="2"/>
  <c r="B393" i="2"/>
  <c r="B385" i="2"/>
  <c r="B377" i="2"/>
  <c r="B369" i="2"/>
  <c r="B361" i="2"/>
  <c r="B353" i="2"/>
  <c r="B345" i="2"/>
  <c r="B337" i="2"/>
  <c r="B329" i="2"/>
  <c r="B321" i="2"/>
  <c r="B313" i="2"/>
  <c r="B305" i="2"/>
  <c r="B297" i="2"/>
  <c r="B289" i="2"/>
  <c r="B281" i="2"/>
  <c r="B273" i="2"/>
  <c r="B265" i="2"/>
  <c r="B257" i="2"/>
  <c r="B249" i="2"/>
  <c r="B241" i="2"/>
  <c r="B233" i="2"/>
  <c r="B225" i="2"/>
  <c r="B217" i="2"/>
  <c r="B208" i="2"/>
  <c r="B197" i="2"/>
  <c r="B186" i="2"/>
  <c r="B176" i="2"/>
  <c r="B165" i="2"/>
  <c r="B154" i="2"/>
  <c r="B144" i="2"/>
  <c r="B133" i="2"/>
  <c r="B122" i="2"/>
  <c r="B112" i="2"/>
  <c r="B101" i="2"/>
  <c r="B90" i="2"/>
  <c r="B80" i="2"/>
  <c r="B69" i="2"/>
  <c r="B58" i="2"/>
  <c r="B48" i="2"/>
  <c r="B37" i="2"/>
  <c r="B26" i="2"/>
  <c r="B16" i="2"/>
  <c r="B5" i="2"/>
  <c r="G47" i="2"/>
  <c r="G87" i="2"/>
  <c r="G133" i="2"/>
  <c r="G166" i="2"/>
  <c r="G202" i="2"/>
  <c r="G259" i="2"/>
  <c r="G285" i="2"/>
  <c r="G352" i="2"/>
  <c r="G421" i="2"/>
  <c r="G451" i="2"/>
  <c r="G475" i="2"/>
  <c r="K206" i="3"/>
  <c r="K190" i="3"/>
  <c r="K164" i="3"/>
  <c r="K147" i="3"/>
  <c r="K125" i="3"/>
  <c r="K106" i="3"/>
  <c r="K83" i="3"/>
  <c r="K61" i="3"/>
  <c r="K45" i="3"/>
  <c r="K26" i="3"/>
  <c r="K10" i="3"/>
  <c r="S190" i="3"/>
  <c r="S155" i="3"/>
  <c r="S114" i="3"/>
  <c r="S73" i="3"/>
  <c r="S46" i="3"/>
  <c r="S14" i="3"/>
  <c r="B514" i="2"/>
  <c r="B506" i="2"/>
  <c r="B498" i="2"/>
  <c r="B490" i="2"/>
  <c r="B482" i="2"/>
  <c r="B474" i="2"/>
  <c r="B466" i="2"/>
  <c r="B458" i="2"/>
  <c r="B450" i="2"/>
  <c r="B442" i="2"/>
  <c r="B434" i="2"/>
  <c r="B426" i="2"/>
  <c r="B418" i="2"/>
  <c r="B410" i="2"/>
  <c r="B402" i="2"/>
  <c r="B394" i="2"/>
  <c r="B386" i="2"/>
  <c r="B378" i="2"/>
  <c r="B370" i="2"/>
  <c r="B362" i="2"/>
  <c r="B354" i="2"/>
  <c r="B346" i="2"/>
  <c r="B338" i="2"/>
  <c r="B330" i="2"/>
  <c r="B322" i="2"/>
  <c r="B314" i="2"/>
  <c r="B306" i="2"/>
  <c r="B298" i="2"/>
  <c r="B290" i="2"/>
  <c r="B282" i="2"/>
  <c r="B274" i="2"/>
  <c r="B266" i="2"/>
  <c r="B258" i="2"/>
  <c r="B250" i="2"/>
  <c r="B242" i="2"/>
  <c r="B234" i="2"/>
  <c r="B226" i="2"/>
  <c r="B218" i="2"/>
  <c r="B209" i="2"/>
  <c r="B198" i="2"/>
  <c r="B188" i="2"/>
  <c r="B177" i="2"/>
  <c r="B166" i="2"/>
  <c r="B156" i="2"/>
  <c r="B145" i="2"/>
  <c r="B134" i="2"/>
  <c r="B124" i="2"/>
  <c r="B113" i="2"/>
  <c r="B102" i="2"/>
  <c r="B92" i="2"/>
  <c r="B81" i="2"/>
  <c r="B70" i="2"/>
  <c r="B60" i="2"/>
  <c r="B49" i="2"/>
  <c r="B38" i="2"/>
  <c r="B28" i="2"/>
  <c r="B17" i="2"/>
  <c r="B6" i="2"/>
  <c r="G29" i="2"/>
  <c r="G83" i="2"/>
  <c r="G132" i="2"/>
  <c r="G153" i="2"/>
  <c r="G185" i="2"/>
  <c r="G255" i="2"/>
  <c r="G283" i="2"/>
  <c r="G344" i="2"/>
  <c r="G419" i="2"/>
  <c r="G446" i="2"/>
  <c r="G474" i="2"/>
  <c r="K210" i="3"/>
  <c r="K191" i="3"/>
  <c r="K170" i="3"/>
  <c r="K150" i="3"/>
  <c r="K126" i="3"/>
  <c r="K110" i="3"/>
  <c r="K84" i="3"/>
  <c r="K62" i="3"/>
  <c r="K28" i="3"/>
  <c r="K12" i="3"/>
  <c r="S197" i="3"/>
  <c r="S156" i="3"/>
  <c r="S119" i="3"/>
  <c r="S83" i="3"/>
  <c r="S16" i="3"/>
  <c r="U12" i="3"/>
  <c r="V6" i="3"/>
  <c r="V48" i="3"/>
  <c r="V107" i="3"/>
  <c r="V18" i="3"/>
  <c r="V24" i="3"/>
  <c r="V134" i="3"/>
  <c r="U126" i="3"/>
  <c r="U206" i="3"/>
  <c r="U201" i="3"/>
  <c r="U194" i="3"/>
  <c r="U83" i="3"/>
  <c r="U33" i="3"/>
  <c r="U26" i="3"/>
  <c r="U21" i="3"/>
  <c r="U15" i="3"/>
  <c r="U5" i="3"/>
  <c r="U191" i="3"/>
  <c r="U159" i="3"/>
  <c r="U92" i="3"/>
  <c r="U58" i="3"/>
  <c r="U45" i="3"/>
  <c r="U30" i="3"/>
  <c r="U18" i="3"/>
  <c r="U6" i="3"/>
  <c r="V214" i="3"/>
  <c r="V206" i="3"/>
  <c r="V201" i="3"/>
  <c r="V194" i="3"/>
  <c r="V189" i="3"/>
  <c r="V174" i="3"/>
  <c r="V170" i="3"/>
  <c r="V161" i="3"/>
  <c r="V155" i="3"/>
  <c r="V147" i="3"/>
  <c r="V138" i="3"/>
  <c r="V131" i="3"/>
  <c r="V124" i="3"/>
  <c r="V114" i="3"/>
  <c r="V110" i="3"/>
  <c r="V94" i="3"/>
  <c r="V90" i="3"/>
  <c r="V83" i="3"/>
  <c r="V73" i="3"/>
  <c r="V60" i="3"/>
  <c r="V39" i="3"/>
  <c r="V33" i="3"/>
  <c r="V26" i="3"/>
  <c r="V21" i="3"/>
  <c r="V15" i="3"/>
  <c r="V5" i="3"/>
  <c r="V3" i="3"/>
  <c r="V119" i="3"/>
  <c r="U32" i="3"/>
  <c r="U25" i="3"/>
  <c r="U20" i="3"/>
  <c r="U14" i="3"/>
  <c r="U7" i="3"/>
  <c r="U179" i="3"/>
  <c r="U121" i="3"/>
  <c r="U88" i="3"/>
  <c r="U57" i="3"/>
  <c r="U41" i="3"/>
  <c r="U28" i="3"/>
  <c r="U16" i="3"/>
  <c r="U4" i="3"/>
  <c r="V212" i="3"/>
  <c r="V205" i="3"/>
  <c r="V198" i="3"/>
  <c r="V193" i="3"/>
  <c r="V184" i="3"/>
  <c r="V173" i="3"/>
  <c r="V165" i="3"/>
  <c r="V160" i="3"/>
  <c r="V154" i="3"/>
  <c r="V143" i="3"/>
  <c r="V135" i="3"/>
  <c r="V127" i="3"/>
  <c r="V122" i="3"/>
  <c r="V113" i="3"/>
  <c r="V93" i="3"/>
  <c r="V89" i="3"/>
  <c r="V71" i="3"/>
  <c r="V68" i="3"/>
  <c r="V59" i="3"/>
  <c r="V49" i="3"/>
  <c r="V46" i="3"/>
  <c r="V38" i="3"/>
  <c r="V32" i="3"/>
  <c r="V25" i="3"/>
  <c r="V20" i="3"/>
  <c r="V14" i="3"/>
  <c r="V7" i="3"/>
  <c r="U111" i="3"/>
  <c r="V162" i="3"/>
  <c r="V111" i="3"/>
  <c r="U3" i="3"/>
  <c r="U211" i="3"/>
  <c r="U204" i="3"/>
  <c r="U196" i="3"/>
  <c r="U172" i="3"/>
  <c r="U142" i="3"/>
  <c r="U112" i="3"/>
  <c r="U75" i="3"/>
  <c r="U62" i="3"/>
  <c r="U48" i="3"/>
  <c r="U36" i="3"/>
  <c r="U24" i="3"/>
  <c r="V211" i="3"/>
  <c r="V204" i="3"/>
  <c r="V196" i="3"/>
  <c r="V191" i="3"/>
  <c r="V179" i="3"/>
  <c r="V172" i="3"/>
  <c r="V164" i="3"/>
  <c r="V159" i="3"/>
  <c r="V142" i="3"/>
  <c r="V126" i="3"/>
  <c r="V121" i="3"/>
  <c r="V112" i="3"/>
  <c r="V106" i="3"/>
  <c r="V92" i="3"/>
  <c r="V88" i="3"/>
  <c r="V75" i="3"/>
  <c r="V62" i="3"/>
  <c r="V58" i="3"/>
  <c r="V45" i="3"/>
  <c r="V36" i="3"/>
  <c r="V30" i="3"/>
  <c r="V12" i="3"/>
  <c r="AD46" i="3" l="1"/>
  <c r="AD126" i="3"/>
  <c r="AD206" i="3"/>
  <c r="AD25" i="3"/>
  <c r="AD106" i="3"/>
  <c r="AD189" i="3"/>
  <c r="AD179" i="3"/>
  <c r="AD138" i="3"/>
  <c r="AD93" i="3"/>
  <c r="AD58" i="3"/>
  <c r="AD21" i="3"/>
  <c r="AD194" i="3"/>
  <c r="AD154" i="3"/>
  <c r="AD112" i="3"/>
  <c r="AD32" i="3"/>
  <c r="AD202" i="3"/>
  <c r="AD171" i="3"/>
  <c r="AD139" i="3"/>
  <c r="AD111" i="3"/>
  <c r="AD47" i="3"/>
  <c r="AD22" i="3"/>
  <c r="AD3" i="3"/>
  <c r="AD159" i="3"/>
  <c r="AD92" i="3"/>
  <c r="AD198" i="3"/>
  <c r="AD196" i="3"/>
  <c r="AD90" i="3"/>
  <c r="AD62" i="3"/>
  <c r="AD147" i="3"/>
  <c r="AD45" i="3"/>
  <c r="AD124" i="3"/>
  <c r="AD205" i="3"/>
  <c r="AD211" i="3"/>
  <c r="AD170" i="3"/>
  <c r="AD127" i="3"/>
  <c r="AD88" i="3"/>
  <c r="AD14" i="3"/>
  <c r="AD184" i="3"/>
  <c r="AD142" i="3"/>
  <c r="AD94" i="3"/>
  <c r="AD59" i="3"/>
  <c r="AD24" i="3"/>
  <c r="AD197" i="3"/>
  <c r="AD162" i="3"/>
  <c r="AD132" i="3"/>
  <c r="AD103" i="3"/>
  <c r="AD41" i="3"/>
  <c r="AD16" i="3"/>
  <c r="AD174" i="3"/>
  <c r="AD173" i="3"/>
  <c r="AD134" i="3"/>
  <c r="AD33" i="3"/>
  <c r="AD12" i="3"/>
  <c r="AD83" i="3"/>
  <c r="AD165" i="3"/>
  <c r="AD60" i="3"/>
  <c r="AD143" i="3"/>
  <c r="AD201" i="3"/>
  <c r="AD160" i="3"/>
  <c r="AD121" i="3"/>
  <c r="AD73" i="3"/>
  <c r="AD38" i="3"/>
  <c r="AD6" i="3"/>
  <c r="AD212" i="3"/>
  <c r="AD172" i="3"/>
  <c r="AD131" i="3"/>
  <c r="AD89" i="3"/>
  <c r="AD48" i="3"/>
  <c r="AD15" i="3"/>
  <c r="AD215" i="3"/>
  <c r="AD190" i="3"/>
  <c r="AD156" i="3"/>
  <c r="AD125" i="3"/>
  <c r="AD91" i="3"/>
  <c r="AD61" i="3"/>
  <c r="AD35" i="3"/>
  <c r="AD10" i="3"/>
  <c r="AD36" i="3"/>
  <c r="AD113" i="3"/>
  <c r="AD214" i="3"/>
  <c r="AD26" i="3"/>
  <c r="AD107" i="3"/>
  <c r="AD191" i="3"/>
  <c r="AD5" i="3"/>
  <c r="AD164" i="3"/>
  <c r="AD193" i="3"/>
  <c r="AD110" i="3"/>
  <c r="AD68" i="3"/>
  <c r="AD30" i="3"/>
  <c r="AD204" i="3"/>
  <c r="AD161" i="3"/>
  <c r="AD122" i="3"/>
  <c r="AD75" i="3"/>
  <c r="AD39" i="3"/>
  <c r="AD7" i="3"/>
  <c r="AD210" i="3"/>
  <c r="AD175" i="3"/>
  <c r="AD150" i="3"/>
  <c r="AD119" i="3"/>
  <c r="AD84" i="3"/>
  <c r="AD57" i="3"/>
  <c r="AD28" i="3"/>
  <c r="AD4" i="3"/>
  <c r="AD71" i="3"/>
  <c r="AD20" i="3"/>
  <c r="AD114" i="3"/>
  <c r="AD49" i="3"/>
  <c r="AD18" i="3"/>
  <c r="AD155" i="3"/>
  <c r="AD135" i="3"/>
</calcChain>
</file>

<file path=xl/sharedStrings.xml><?xml version="1.0" encoding="utf-8"?>
<sst xmlns="http://schemas.openxmlformats.org/spreadsheetml/2006/main" count="124927" uniqueCount="39504">
  <si>
    <t>Item ID</t>
  </si>
  <si>
    <t>For Sale</t>
  </si>
  <si>
    <t>Identifier</t>
  </si>
  <si>
    <t>Credit Price</t>
  </si>
  <si>
    <t>Name</t>
  </si>
  <si>
    <t>Type</t>
  </si>
  <si>
    <t>NPC Buy</t>
  </si>
  <si>
    <t>Weight</t>
  </si>
  <si>
    <t>NPC Sell</t>
  </si>
  <si>
    <t>Attack</t>
  </si>
  <si>
    <t>Range</t>
  </si>
  <si>
    <t>Defense</t>
  </si>
  <si>
    <t>Slots</t>
  </si>
  <si>
    <t>Refineable</t>
  </si>
  <si>
    <t>Equip Level</t>
  </si>
  <si>
    <t>Weapon Level</t>
  </si>
  <si>
    <t>Locations</t>
  </si>
  <si>
    <t>Equip Upper</t>
  </si>
  <si>
    <t>Equippable Jobs</t>
  </si>
  <si>
    <t>Item Use Script</t>
  </si>
  <si>
    <t>Equip Script</t>
  </si>
  <si>
    <t>Unequip Script</t>
  </si>
  <si>
    <t>Image Path</t>
  </si>
  <si>
    <t>Icon Path</t>
  </si>
  <si>
    <t>No</t>
  </si>
  <si>
    <t>1_Million_Zeny_Coin</t>
  </si>
  <si>
    <t>Not For Sale</t>
  </si>
  <si>
    <t>1 Million Zeny Coin</t>
  </si>
  <si>
    <t>Etc</t>
  </si>
  <si>
    <t>None</t>
  </si>
  <si>
    <t>Unknown</t>
  </si>
  <si>
    <t>https://web.archive.org/web/20150524061058im_/http://essence-ro.com/data/items/images/22200.png</t>
  </si>
  <si>
    <t>https://web.archive.org/web/20150524061058im_/http://essence-ro.com/data/items/icons/22200.gif</t>
  </si>
  <si>
    <t>100x_Acid_Bomb_Box</t>
  </si>
  <si>
    <t>100x Acid Bomb Box</t>
  </si>
  <si>
    <t>Delay Consume</t>
  </si>
  <si>
    <t>Normal / Upper / Baby</t>
  </si>
  <si>
    <t>All Jobs</t>
  </si>
  <si>
    <t>Both (Male and Female)</t>
  </si>
  <si>
    <t>1 callfunc "autodrop"; getitem 7135,100; getitem 7136,100; delitem 32023,1;</t>
  </si>
  <si>
    <t>https://web.archive.org/web/20150531104252im_/http://essence-ro.com/data/items/images/32023.png</t>
  </si>
  <si>
    <t>https://web.archive.org/web/20150531104252im_/http://essence-ro.com/data/items/icons/32023.gif</t>
  </si>
  <si>
    <t>20x_Yggdrasil_Berry_Box</t>
  </si>
  <si>
    <t>20x Yggdrasil Berry Box</t>
  </si>
  <si>
    <t>1 callfunc "autodrop"; getitem 607,20; delitem 32025,1;</t>
  </si>
  <si>
    <t>https://web.archive.org/web/20150531104153im_/http://essence-ro.com/data/items/images/32025.png</t>
  </si>
  <si>
    <t>https://web.archive.org/web/20150531104153im_/http://essence-ro.com/data/items/icons/32025.gif</t>
  </si>
  <si>
    <t>30x_Poison_Bottle_Box</t>
  </si>
  <si>
    <t>30x Poison Bottle Box</t>
  </si>
  <si>
    <t>1 callfunc "autodrop"; getitem 678,30; delitem 32022,1;</t>
  </si>
  <si>
    <t>https://web.archive.org/web/20150531080240im_/http://essence-ro.com/data/items/images/32022.png</t>
  </si>
  <si>
    <t>https://web.archive.org/web/20150531080240im_/http://essence-ro.com/data/items/icons/32022.gif</t>
  </si>
  <si>
    <t>30x_Speed_Potion_Box</t>
  </si>
  <si>
    <t>30x Speed Potion Box</t>
  </si>
  <si>
    <t>1 callfunc "autodrop"; getitem 12016,30; delitem 32024,1;</t>
  </si>
  <si>
    <t>https://web.archive.org/web/20150531094033im_/http://essence-ro.com/data/items/images/32024.png</t>
  </si>
  <si>
    <t>https://web.archive.org/web/20150531094033im_/http://essence-ro.com/data/items/icons/32024.gif</t>
  </si>
  <si>
    <t>4_Leaf_Clover_In_Mouth_R</t>
  </si>
  <si>
    <t>4 Leaf Clover In Mouth</t>
  </si>
  <si>
    <t>Armor</t>
  </si>
  <si>
    <t>Yes</t>
  </si>
  <si>
    <t>Lower Headgear</t>
  </si>
  <si>
    <t>https://web.archive.org/web/20151105093459im_/http://essence-ro.com/data/items/images/5596.png</t>
  </si>
  <si>
    <t>https://web.archive.org/web/20151105093459im_/http://essence-ro.com/data/items/icons/5596.gif</t>
  </si>
  <si>
    <t>5x_Advanced_Lucky_Candy_Box</t>
  </si>
  <si>
    <t>5x Advanced Lucky Candy Box</t>
  </si>
  <si>
    <t>Usable</t>
  </si>
  <si>
    <t>1 callfunc "autodrop"; getitem 32010,5;</t>
  </si>
  <si>
    <t>https://web.archive.org/web/20150531054857im_/http://essence-ro.com/data/items/images/32011.png</t>
  </si>
  <si>
    <t>https://web.archive.org/web/20150531054857im_/http://essence-ro.com/data/items/icons/32011.gif</t>
  </si>
  <si>
    <t>Academy_Freshman_Hat</t>
  </si>
  <si>
    <t>Academy Freshman Hat</t>
  </si>
  <si>
    <t>Upper Headgear</t>
  </si>
  <si>
    <t>Female</t>
  </si>
  <si>
    <t>https://web.archive.org/web/20150524041625im_/http://essence-ro.com/data/items/images/5406.png</t>
  </si>
  <si>
    <t>https://web.archive.org/web/20150524041625im_/http://essence-ro.com/data/items/icons/5406.gif</t>
  </si>
  <si>
    <t>Academy_Graduating_Cap</t>
  </si>
  <si>
    <t>Academy Completion Hat</t>
  </si>
  <si>
    <t>https://web.archive.org/web/20151105092937im_/http://essence-ro.com/data/items/images/5407.png</t>
  </si>
  <si>
    <t>https://web.archive.org/web/20151105092937im_/http://essence-ro.com/data/items/icons/5407.gif</t>
  </si>
  <si>
    <t>Accelerator</t>
  </si>
  <si>
    <t>Acceleration Gear</t>
  </si>
  <si>
    <t>Accessory 1 + Accessory 2</t>
  </si>
  <si>
    <t>Blacksmith</t>
  </si>
  <si>
    <t>https://web.archive.org/web/20150524043732im_/http://essence-ro.com/data/items/images/2800.png</t>
  </si>
  <si>
    <t>https://web.archive.org/web/20150524043732im_/http://essence-ro.com/data/items/icons/2800.gif</t>
  </si>
  <si>
    <t>Accessory_Box</t>
  </si>
  <si>
    <t>Jewelry Box</t>
  </si>
  <si>
    <t>https://web.archive.org/web/20150524035810im_/http://essence-ro.com/data/items/images/12106.png</t>
  </si>
  <si>
    <t>https://web.archive.org/web/20150524035810im_/http://essence-ro.com/data/items/icons/12106.gif</t>
  </si>
  <si>
    <t>Acid_Bottle</t>
  </si>
  <si>
    <t>Acid Bottle</t>
  </si>
  <si>
    <t>https://web.archive.org/web/20150315052640im_/http://essence-ro.com/data/items/images/7136.png</t>
  </si>
  <si>
    <t>https://web.archive.org/web/20150315052640im_/http://essence-ro.com/data/items/icons/7136.gif</t>
  </si>
  <si>
    <t>Acid_Create_Book</t>
  </si>
  <si>
    <t>Acid Bottle Creation Guide</t>
  </si>
  <si>
    <t>https://web.archive.org/web/20150524024734im_/http://essence-ro.com/data/items/images/7129.png</t>
  </si>
  <si>
    <t>https://web.archive.org/web/20150524024734im_/http://essence-ro.com/data/items/icons/7129.gif</t>
  </si>
  <si>
    <t>Acidus__Card</t>
  </si>
  <si>
    <t>Blue Acidus Card</t>
  </si>
  <si>
    <t>Card</t>
  </si>
  <si>
    <t>Upper Headgear + Middle Headgear + Lower Headgear</t>
  </si>
  <si>
    <t>https://web.archive.org/web/20150524035334im_/http://essence-ro.com/data/items/images/4379.png</t>
  </si>
  <si>
    <t>https://web.archive.org/web/20150524035334im_/http://essence-ro.com/data/items/icons/4379.gif</t>
  </si>
  <si>
    <t>Acidus_Card</t>
  </si>
  <si>
    <t>Gold Acidus Card</t>
  </si>
  <si>
    <t>Footgear</t>
  </si>
  <si>
    <t>https://web.archive.org/web/20150524043248im_/http://essence-ro.com/data/items/images/4378.png</t>
  </si>
  <si>
    <t>https://web.archive.org/web/20150524043248im_/http://essence-ro.com/data/items/icons/4378.gif</t>
  </si>
  <si>
    <t>Acolyte_Figure</t>
  </si>
  <si>
    <t>Acolyte Figure</t>
  </si>
  <si>
    <t>https://web.archive.org/web/20150524045323im_/http://essence-ro.com/data/items/images/2767.png</t>
  </si>
  <si>
    <t>https://web.archive.org/web/20150524045323im_/http://essence-ro.com/data/items/icons/2767.gif</t>
  </si>
  <si>
    <t>Acorn</t>
  </si>
  <si>
    <t>https://web.archive.org/web/20150525064942im_/http://essence-ro.com/data/items/images/1026.png</t>
  </si>
  <si>
    <t>https://web.archive.org/web/20150525064942im_/http://essence-ro.com/data/items/icons/1026.gif</t>
  </si>
  <si>
    <t>Adelinde_Rinslet_Card</t>
  </si>
  <si>
    <t>Adelinde Rinslet Card</t>
  </si>
  <si>
    <t>https://web.archive.org/web/20150524043554im_/http://essence-ro.com/data/items/images/23018.png</t>
  </si>
  <si>
    <t>https://web.archive.org/web/20150524043554im_/http://essence-ro.com/data/items/icons/23018.gif</t>
  </si>
  <si>
    <t>Adrenaline_Scroll</t>
  </si>
  <si>
    <t>LV5 Adrenaline Scroll</t>
  </si>
  <si>
    <t>https://web.archive.org/web/20150531063847im_/http://essence-ro.com/data/items/images/12220.png</t>
  </si>
  <si>
    <t>https://web.archive.org/web/20150531063847im_/http://essence-ro.com/data/items/icons/12220.gif</t>
  </si>
  <si>
    <t>Advanced_Forging_Manual</t>
  </si>
  <si>
    <t>Advanced Forging Manual</t>
  </si>
  <si>
    <t>https://web.archive.org/web/20150524025540im_/http://essence-ro.com/data/items/images/21005.png</t>
  </si>
  <si>
    <t>https://web.archive.org/web/20150524025540im_/http://essence-ro.com/data/items/icons/21005.gif</t>
  </si>
  <si>
    <t>Advanced_Lucky_Candy</t>
  </si>
  <si>
    <t>Advanced Lucky Candy</t>
  </si>
  <si>
    <t>https://web.archive.org/web/20150315054653im_/http://essence-ro.com/data/items/images/32010.png</t>
  </si>
  <si>
    <t>https://web.archive.org/web/20150315054653im_/http://essence-ro.com/data/items/icons/32010.gif</t>
  </si>
  <si>
    <t>Adventure_Suit</t>
  </si>
  <si>
    <t>Adventurer's Suit</t>
  </si>
  <si>
    <t>https://web.archive.org/web/20150321195458im_/http://essence-ro.com/data/items/images/2305.png</t>
  </si>
  <si>
    <t>https://web.archive.org/web/20150321195458im_/http://essence-ro.com/data/items/icons/2305.gif</t>
  </si>
  <si>
    <t>Adventurere's_Suit_</t>
  </si>
  <si>
    <t>https://web.archive.org/web/20150531091141im_/http://essence-ro.com/data/items/images/2306.png</t>
  </si>
  <si>
    <t>https://web.archive.org/web/20150531091141im_/http://essence-ro.com/data/items/icons/2306.gif</t>
  </si>
  <si>
    <t>Afro_Wig</t>
  </si>
  <si>
    <t>Dokebi's Wig</t>
  </si>
  <si>
    <t>Upper Headgear + Middle Headgear</t>
  </si>
  <si>
    <t>https://web.archive.org/web/20150524031421im_/http://essence-ro.com/data/items/images/5258.png</t>
  </si>
  <si>
    <t>https://web.archive.org/web/20150524031421im_/http://essence-ro.com/data/items/icons/5258.gif</t>
  </si>
  <si>
    <t>Agate</t>
  </si>
  <si>
    <t>https://web.archive.org/web/20150524035510im_/http://essence-ro.com/data/items/images/7291.png</t>
  </si>
  <si>
    <t>https://web.archive.org/web/20150524035510im_/http://essence-ro.com/data/items/icons/7291.gif</t>
  </si>
  <si>
    <t>Agav_Card</t>
  </si>
  <si>
    <t>Agav Card</t>
  </si>
  <si>
    <t>https://web.archive.org/web/20150524043713im_/http://essence-ro.com/data/items/images/4409.png</t>
  </si>
  <si>
    <t>https://web.archive.org/web/20150524043713im_/http://essence-ro.com/data/items/icons/4409.gif</t>
  </si>
  <si>
    <t>Agi_Dish02_</t>
  </si>
  <si>
    <t>Smooth Noodle</t>
  </si>
  <si>
    <t>Healing</t>
  </si>
  <si>
    <t>https://web.archive.org/web/20150531031751im_/http://www.essence-ro.com/data/items/images/14561.png</t>
  </si>
  <si>
    <t>https://web.archive.org/web/20150531031751im_/http://www.essence-ro.com/data/items/icons/14561.gif</t>
  </si>
  <si>
    <t>Agi_Dish04</t>
  </si>
  <si>
    <t>Lutie Cold Noodle</t>
  </si>
  <si>
    <t>https://web.archive.org/web/20150524081643im_/http://essence-ro.com/data/items/images/12059.png</t>
  </si>
  <si>
    <t>https://web.archive.org/web/20150524081643im_/http://essence-ro.com/data/items/icons/12059.gif</t>
  </si>
  <si>
    <t>Agi_Dish10_</t>
  </si>
  <si>
    <t>Steamed Scorpion</t>
  </si>
  <si>
    <t>https://web.archive.org/web/20150531063036im_/http://essence-ro.com/data/items/images/12203.png</t>
  </si>
  <si>
    <t>https://web.archive.org/web/20150531063036im_/http://essence-ro.com/data/items/icons/12203.gif</t>
  </si>
  <si>
    <t>Ahlspiess</t>
  </si>
  <si>
    <t>Weapon - Two-Handed Spear</t>
  </si>
  <si>
    <t>Main Hand + Off Hand</t>
  </si>
  <si>
    <t>Knight / Crusader</t>
  </si>
  <si>
    <t>https://web.archive.org/web/20150531091815im_/http://essence-ro.com/data/items/images/1478.png</t>
  </si>
  <si>
    <t>https://web.archive.org/web/20150531091815im_/http://essence-ro.com/data/items/icons/1478.gif</t>
  </si>
  <si>
    <t>Air_Pollutant</t>
  </si>
  <si>
    <t>Dust Pollutant</t>
  </si>
  <si>
    <t>https://web.archive.org/web/20150524043114im_/http://essence-ro.com/data/items/images/7320.png</t>
  </si>
  <si>
    <t>https://web.archive.org/web/20150524043114im_/http://essence-ro.com/data/items/icons/7320.gif</t>
  </si>
  <si>
    <t>Air_Stream</t>
  </si>
  <si>
    <t>Drifting Air</t>
  </si>
  <si>
    <t>https://web.archive.org/web/20150524044709im_/http://essence-ro.com/data/items/images/7092.png</t>
  </si>
  <si>
    <t>https://web.archive.org/web/20150524044709im_/http://essence-ro.com/data/items/icons/7092.gif</t>
  </si>
  <si>
    <t>Alarm_Card</t>
  </si>
  <si>
    <t>Alarm Card</t>
  </si>
  <si>
    <t>https://web.archive.org/web/20150324142851im_/http://essence-ro.com/data/items/images/4244.png</t>
  </si>
  <si>
    <t>https://web.archive.org/web/20150324142851im_/http://essence-ro.com/data/items/icons/4244.gif</t>
  </si>
  <si>
    <t>Alarm_Mask</t>
  </si>
  <si>
    <t>Alarm Mask</t>
  </si>
  <si>
    <t>Middle Headgear + Lower Headgear</t>
  </si>
  <si>
    <t>All Jobs Except Novice</t>
  </si>
  <si>
    <t>https://web.archive.org/web/20150524044001im_/http://essence-ro.com/data/items/images/5086.png</t>
  </si>
  <si>
    <t>https://web.archive.org/web/20150524044001im_/http://essence-ro.com/data/items/icons/5086.gif</t>
  </si>
  <si>
    <t>Alarm_Mask_</t>
  </si>
  <si>
    <t>Middle Headgear</t>
  </si>
  <si>
    <t>https://web.archive.org/web/20150524043126im_/http://essence-ro.com/data/items/images/20257.png</t>
  </si>
  <si>
    <t>https://web.archive.org/web/20150524043126im_/http://essence-ro.com/data/items/icons/20257.gif</t>
  </si>
  <si>
    <t>Alchemy_Ring</t>
  </si>
  <si>
    <t>Alchemy Ring</t>
  </si>
  <si>
    <t>https://web.archive.org/web/20151105093235im_/http://essence-ro.com/data/items/images/20563.png</t>
  </si>
  <si>
    <t>https://web.archive.org/web/20151105093235im_/http://essence-ro.com/data/items/icons/20563.gif</t>
  </si>
  <si>
    <t>Alchol</t>
  </si>
  <si>
    <t>Alcohol</t>
  </si>
  <si>
    <t>https://web.archive.org/web/20150524020834im_/http://essence-ro.com/data/items/images/970.png</t>
  </si>
  <si>
    <t>https://web.archive.org/web/20150524020834im_/http://essence-ro.com/data/items/icons/970.gif</t>
  </si>
  <si>
    <t>Alcol_Create_Book</t>
  </si>
  <si>
    <t>Alcohol Creation Guide</t>
  </si>
  <si>
    <t>https://web.archive.org/web/20150524032753im_/http://essence-ro.com/data/items/images/7127.png</t>
  </si>
  <si>
    <t>https://web.archive.org/web/20150524032753im_/http://essence-ro.com/data/items/icons/7127.gif</t>
  </si>
  <si>
    <t>Alice_Card</t>
  </si>
  <si>
    <t>Alice Card</t>
  </si>
  <si>
    <t>Off Hand</t>
  </si>
  <si>
    <t>https://web.archive.org/web/20150324144328im_/http://essence-ro.com/data/items/images/4253.png</t>
  </si>
  <si>
    <t>https://web.archive.org/web/20150324144328im_/http://essence-ro.com/data/items/icons/4253.gif</t>
  </si>
  <si>
    <t>Alice_Doll</t>
  </si>
  <si>
    <t>Alice Doll</t>
  </si>
  <si>
    <t>https://web.archive.org/web/20150524033819im_/http://essence-ro.com/data/items/images/5137.png</t>
  </si>
  <si>
    <t>https://web.archive.org/web/20150524033819im_/http://essence-ro.com/data/items/icons/5137.gif</t>
  </si>
  <si>
    <t>Alicel_Card</t>
  </si>
  <si>
    <t>Alicel Card</t>
  </si>
  <si>
    <t>https://web.archive.org/web/20150524043549im_/http://essence-ro.com/data/items/images/4401.png</t>
  </si>
  <si>
    <t>https://web.archive.org/web/20150524043549im_/http://essence-ro.com/data/items/icons/4401.gif</t>
  </si>
  <si>
    <t>Alice's_Apron</t>
  </si>
  <si>
    <t>Alice's Apron</t>
  </si>
  <si>
    <t>https://web.archive.org/web/20150524034926im_/http://essence-ro.com/data/items/images/7047.png</t>
  </si>
  <si>
    <t>https://web.archive.org/web/20150524034926im_/http://essence-ro.com/data/items/icons/7047.gif</t>
  </si>
  <si>
    <t>Aliot_Card</t>
  </si>
  <si>
    <t>Aliot Card</t>
  </si>
  <si>
    <t>Garment</t>
  </si>
  <si>
    <t>https://web.archive.org/web/20150524034133im_/http://essence-ro.com/data/items/images/4402.png</t>
  </si>
  <si>
    <t>https://web.archive.org/web/20150524034133im_/http://essence-ro.com/data/items/icons/4402.gif</t>
  </si>
  <si>
    <t>Aliza_Card</t>
  </si>
  <si>
    <t>Aliza Card</t>
  </si>
  <si>
    <t>https://web.archive.org/web/20150524035112im_/http://essence-ro.com/data/items/images/4400.png</t>
  </si>
  <si>
    <t>https://web.archive.org/web/20150524035112im_/http://essence-ro.com/data/items/icons/4400.gif</t>
  </si>
  <si>
    <t>Aliza_Doll</t>
  </si>
  <si>
    <t>Aliza Doll</t>
  </si>
  <si>
    <t>https://web.archive.org/web/20150524045136im_/http://essence-ro.com/data/items/images/20534.png</t>
  </si>
  <si>
    <t>https://web.archive.org/web/20150524045136im_/http://essence-ro.com/data/items/icons/20534.gif</t>
  </si>
  <si>
    <t>Alligator_Card</t>
  </si>
  <si>
    <t>Alligator Card</t>
  </si>
  <si>
    <t>https://web.archive.org/web/20150324154907im_/http://essence-ro.com/data/items/images/4252.png</t>
  </si>
  <si>
    <t>https://web.archive.org/web/20150324154907im_/http://essence-ro.com/data/items/icons/4252.gif</t>
  </si>
  <si>
    <t>Aloe</t>
  </si>
  <si>
    <t>https://web.archive.org/web/20150524025523im_/http://essence-ro.com/data/items/images/704.png</t>
  </si>
  <si>
    <t>https://web.archive.org/web/20150524025523im_/http://essence-ro.com/data/items/icons/704.gif</t>
  </si>
  <si>
    <t>Aloebera</t>
  </si>
  <si>
    <t>Aloevera</t>
  </si>
  <si>
    <t>https://web.archive.org/web/20150524031356im_/http://essence-ro.com/data/items/images/606.png</t>
  </si>
  <si>
    <t>https://web.archive.org/web/20150524031356im_/http://essence-ro.com/data/items/icons/606.gif</t>
  </si>
  <si>
    <t>Am_Mut_Card</t>
  </si>
  <si>
    <t>Am Mut Card</t>
  </si>
  <si>
    <t>https://web.archive.org/web/20150524045257im_/http://essence-ro.com/data/items/images/4245.png</t>
  </si>
  <si>
    <t>https://web.archive.org/web/20150524045257im_/http://essence-ro.com/data/items/icons/4245.gif</t>
  </si>
  <si>
    <t>Ambernite_Card</t>
  </si>
  <si>
    <t>Ambernite Card</t>
  </si>
  <si>
    <t>https://web.archive.org/web/20150321143915im_/http://essence-ro.com/data/items/images/4032.png</t>
  </si>
  <si>
    <t>https://web.archive.org/web/20150321143915im_/http://essence-ro.com/data/items/icons/4032.gif</t>
  </si>
  <si>
    <t>Amon_Ra_Card</t>
  </si>
  <si>
    <t>Amon Ra Card</t>
  </si>
  <si>
    <t>https://web.archive.org/web/20150531094504im_/http://essence-ro.com/data/items/images/4236.png</t>
  </si>
  <si>
    <t>https://web.archive.org/web/20150531094504im_/http://essence-ro.com/data/items/icons/4236.gif</t>
  </si>
  <si>
    <t>Amulet</t>
  </si>
  <si>
    <t>https://web.archive.org/web/20150321163957im_/http://essence-ro.com/data/items/images/609.png</t>
  </si>
  <si>
    <t>https://web.archive.org/web/20150321163957im_/http://essence-ro.com/data/items/icons/609.gif</t>
  </si>
  <si>
    <t>Anacondaq_Card</t>
  </si>
  <si>
    <t>Anacondaq Card</t>
  </si>
  <si>
    <t>Main Hand</t>
  </si>
  <si>
    <t>https://web.archive.org/web/20150324142950im_/http://essence-ro.com/data/items/images/4062.png</t>
  </si>
  <si>
    <t>https://web.archive.org/web/20150324142950im_/http://essence-ro.com/data/items/icons/4062.gif</t>
  </si>
  <si>
    <t>Ancient_Magic</t>
  </si>
  <si>
    <t>Ancient Magic</t>
  </si>
  <si>
    <t>Weapon - Book</t>
  </si>
  <si>
    <t>Priest / Sage / Star Gladiator</t>
  </si>
  <si>
    <t>https://web.archive.org/web/20150531101959im_/http://essence-ro.com/data/items/images/1573.png</t>
  </si>
  <si>
    <t>https://web.archive.org/web/20150531101959im_/http://essence-ro.com/data/items/icons/1573.gif</t>
  </si>
  <si>
    <t>Ancient_Mimic_Card</t>
  </si>
  <si>
    <t>Ancient Mimic Card</t>
  </si>
  <si>
    <t>https://web.archive.org/web/20150524041546im_/http://essence-ro.com/data/items/images/4387.png</t>
  </si>
  <si>
    <t>https://web.archive.org/web/20150524041546im_/http://essence-ro.com/data/items/icons/4387.gif</t>
  </si>
  <si>
    <t>Ancient_Mummy_Card</t>
  </si>
  <si>
    <t>Ancient Mummy Card</t>
  </si>
  <si>
    <t>https://web.archive.org/web/20150524041520im_/http://essence-ro.com/data/items/images/4248.png</t>
  </si>
  <si>
    <t>https://web.archive.org/web/20150524041520im_/http://essence-ro.com/data/items/icons/4248.gif</t>
  </si>
  <si>
    <t>Ancient_Worm_Card</t>
  </si>
  <si>
    <t>Ancient Worm Card</t>
  </si>
  <si>
    <t>https://web.archive.org/web/20150524040015im_/http://essence-ro.com/data/items/images/4249.png</t>
  </si>
  <si>
    <t>https://web.archive.org/web/20150524040015im_/http://essence-ro.com/data/items/icons/4249.gif</t>
  </si>
  <si>
    <t>Andre_Card</t>
  </si>
  <si>
    <t>Andre Card</t>
  </si>
  <si>
    <t>https://web.archive.org/web/20150321142229im_/http://essence-ro.com/data/items/images/4043.png</t>
  </si>
  <si>
    <t>https://web.archive.org/web/20150321142229im_/http://essence-ro.com/data/items/icons/4043.gif</t>
  </si>
  <si>
    <t>Andre_Egg_Card</t>
  </si>
  <si>
    <t>Andre Egg Card</t>
  </si>
  <si>
    <t>https://web.archive.org/web/20150321150750im_/http://essence-ro.com/data/items/images/4013.png</t>
  </si>
  <si>
    <t>https://web.archive.org/web/20150321150750im_/http://essence-ro.com/data/items/icons/4013.gif</t>
  </si>
  <si>
    <t>Andre_Larva_Card</t>
  </si>
  <si>
    <t>Andre Larva Card</t>
  </si>
  <si>
    <t>https://web.archive.org/web/20150524034424im_/http://essence-ro.com/data/items/images/4018.png</t>
  </si>
  <si>
    <t>https://web.archive.org/web/20150524034424im_/http://essence-ro.com/data/items/icons/4018.gif</t>
  </si>
  <si>
    <t>Andre_Maw</t>
  </si>
  <si>
    <t>Andre Maw</t>
  </si>
  <si>
    <t>https://web.archive.org/web/20151105093242im_/http://essence-ro.com/data/items/images/20762.png</t>
  </si>
  <si>
    <t>https://web.archive.org/web/20151105093242im_/http://essence-ro.com/data/items/icons/20762.gif</t>
  </si>
  <si>
    <t>Andre_Remains</t>
  </si>
  <si>
    <t>Andre Remains</t>
  </si>
  <si>
    <t>https://web.archive.org/web/20150531092704im_/http://essence-ro.com/data/items/images/20763.png</t>
  </si>
  <si>
    <t>https://web.archive.org/web/20150531092704im_/http://essence-ro.com/data/items/icons/20763.gif</t>
  </si>
  <si>
    <t>Angel_Spirit</t>
  </si>
  <si>
    <t>Mask Of Goddess</t>
  </si>
  <si>
    <t>https://web.archive.org/web/20150524034711im_/http://essence-ro.com/data/items/images/5389.png</t>
  </si>
  <si>
    <t>https://web.archive.org/web/20150524034711im_/http://essence-ro.com/data/items/icons/5389.gif</t>
  </si>
  <si>
    <t>Angel_Wing_Ears_</t>
  </si>
  <si>
    <t>Angel Wing Ears</t>
  </si>
  <si>
    <t>https://web.archive.org/web/20150524021234im_/http://essence-ro.com/data/items/images/20202.png</t>
  </si>
  <si>
    <t>https://web.archive.org/web/20150524021234im_/http://essence-ro.com/data/items/icons/20202.gif</t>
  </si>
  <si>
    <t>Angel_Wings</t>
  </si>
  <si>
    <t>Angel Wings</t>
  </si>
  <si>
    <t>https://web.archive.org/web/20150524042142im_/http://essence-ro.com/data/items/images/20016.png</t>
  </si>
  <si>
    <t>https://web.archive.org/web/20150524042142im_/http://essence-ro.com/data/items/icons/20016.gif</t>
  </si>
  <si>
    <t>Angelic_Chain</t>
  </si>
  <si>
    <t>Angel Wing</t>
  </si>
  <si>
    <t>https://web.archive.org/web/20150524020532im_/http://essence-ro.com/data/items/images/2254.png</t>
  </si>
  <si>
    <t>https://web.archive.org/web/20150524020532im_/http://essence-ro.com/data/items/icons/2254.gif</t>
  </si>
  <si>
    <t>Angelic_Helm</t>
  </si>
  <si>
    <t>Angelic Helm</t>
  </si>
  <si>
    <t>https://web.archive.org/web/20150524034056im_/http://essence-ro.com/data/items/images/5246.png</t>
  </si>
  <si>
    <t>https://web.archive.org/web/20150524034056im_/http://essence-ro.com/data/items/icons/5246.gif</t>
  </si>
  <si>
    <t>Angeling_Card</t>
  </si>
  <si>
    <t>Angeling Card</t>
  </si>
  <si>
    <t>https://web.archive.org/web/20150321143807im_/http://essence-ro.com/data/items/images/4054.png</t>
  </si>
  <si>
    <t>https://web.archive.org/web/20150321143807im_/http://essence-ro.com/data/items/icons/4054.gif</t>
  </si>
  <si>
    <t>Angeling_Hat</t>
  </si>
  <si>
    <t>Angeling Hat</t>
  </si>
  <si>
    <t>https://web.archive.org/web/20151105092843im_/http://essence-ro.com/data/items/images/5132.png</t>
  </si>
  <si>
    <t>https://web.archive.org/web/20151105092843im_/http://essence-ro.com/data/items/icons/5132.gif</t>
  </si>
  <si>
    <t>Angeling_Wings</t>
  </si>
  <si>
    <t>Angeling Wings</t>
  </si>
  <si>
    <t>https://web.archive.org/web/20150524022706im_/http://essence-ro.com/data/items/images/20001.png</t>
  </si>
  <si>
    <t>https://web.archive.org/web/20150524022706im_/http://essence-ro.com/data/items/icons/20001.gif</t>
  </si>
  <si>
    <t>Angel's_Arrival</t>
  </si>
  <si>
    <t>Angel's Reincarnation</t>
  </si>
  <si>
    <t>Novice</t>
  </si>
  <si>
    <t>https://web.archive.org/web/20150524053451im_/http://essence-ro.com/data/items/images/2420.png</t>
  </si>
  <si>
    <t>https://web.archive.org/web/20150524053451im_/http://essence-ro.com/data/items/icons/2420.gif</t>
  </si>
  <si>
    <t>Angel's_Protection</t>
  </si>
  <si>
    <t>Angelic Protection</t>
  </si>
  <si>
    <t>https://web.archive.org/web/20150524025307im_/http://essence-ro.com/data/items/images/2355.png</t>
  </si>
  <si>
    <t>https://web.archive.org/web/20150524025307im_/http://essence-ro.com/data/items/icons/2355.gif</t>
  </si>
  <si>
    <t>Angel's_Safeguard</t>
  </si>
  <si>
    <t>Angelic Guard</t>
  </si>
  <si>
    <t>https://web.archive.org/web/20150524051141im_/http://essence-ro.com/data/items/images/2116.png</t>
  </si>
  <si>
    <t>https://web.archive.org/web/20150524051141im_/http://essence-ro.com/data/items/icons/2116.gif</t>
  </si>
  <si>
    <t>Angel's_Warmth</t>
  </si>
  <si>
    <t>Angelic Cardigan</t>
  </si>
  <si>
    <t>https://web.archive.org/web/20150524052641im_/http://essence-ro.com/data/items/images/2521.png</t>
  </si>
  <si>
    <t>https://web.archive.org/web/20150524052641im_/http://essence-ro.com/data/items/icons/2521.gif</t>
  </si>
  <si>
    <t>Anger_Of_Valkurye</t>
  </si>
  <si>
    <t>Wrath of Valkyrie</t>
  </si>
  <si>
    <t>https://web.archive.org/web/20150524042835im_/http://essence-ro.com/data/items/images/7078.png</t>
  </si>
  <si>
    <t>https://web.archive.org/web/20150524042835im_/http://essence-ro.com/data/items/icons/7078.gif</t>
  </si>
  <si>
    <t>Angle_Helm_Light</t>
  </si>
  <si>
    <t>https://web.archive.org/web/20151105093706im_/http://essence-ro.com/data/items/images/5687.png</t>
  </si>
  <si>
    <t>https://web.archive.org/web/20151105093706im_/http://essence-ro.com/data/items/icons/5687.gif</t>
  </si>
  <si>
    <t>Angled_Glasses_</t>
  </si>
  <si>
    <t>Angled Glasses</t>
  </si>
  <si>
    <t>https://web.archive.org/web/20150524044652im_/http://essence-ro.com/data/items/images/20238.png</t>
  </si>
  <si>
    <t>https://web.archive.org/web/20150524044652im_/http://essence-ro.com/data/items/icons/20238.gif</t>
  </si>
  <si>
    <t>Angry_Eyebrows</t>
  </si>
  <si>
    <t>Angry Eyebrows</t>
  </si>
  <si>
    <t>https://web.archive.org/web/20150524045527im_/http://essence-ro.com/data/items/images/20553.png</t>
  </si>
  <si>
    <t>https://web.archive.org/web/20150524045527im_/http://essence-ro.com/data/items/icons/20553.gif</t>
  </si>
  <si>
    <t>Angry_Mouth</t>
  </si>
  <si>
    <t>Angry Snarl</t>
  </si>
  <si>
    <t>https://web.archive.org/web/20151105092756im_/http://essence-ro.com/data/items/images/5113.png</t>
  </si>
  <si>
    <t>https://web.archive.org/web/20151105092756im_/http://essence-ro.com/data/items/icons/5113.gif</t>
  </si>
  <si>
    <t>Animal_Blood</t>
  </si>
  <si>
    <t>Animal Gore</t>
  </si>
  <si>
    <t>https://web.archive.org/web/20150531045904im_/http://essence-ro.com/data/items/images/702.png</t>
  </si>
  <si>
    <t>https://web.archive.org/web/20150531045904im_/http://essence-ro.com/data/items/icons/702.gif</t>
  </si>
  <si>
    <t>Animal's_Skin</t>
  </si>
  <si>
    <t>Animal Skin</t>
  </si>
  <si>
    <t>https://web.archive.org/web/20150321173612im_/http://essence-ro.com/data/items/images/919.png</t>
  </si>
  <si>
    <t>https://web.archive.org/web/20150321173612im_/http://essence-ro.com/data/items/icons/919.gif</t>
  </si>
  <si>
    <t>Anodyne</t>
  </si>
  <si>
    <t>https://web.archive.org/web/20150524024757im_/http://essence-ro.com/data/items/images/605.png</t>
  </si>
  <si>
    <t>https://web.archive.org/web/20150524024757im_/http://essence-ro.com/data/items/icons/605.gif</t>
  </si>
  <si>
    <t>Anolian_Card</t>
  </si>
  <si>
    <t>Anolian Card</t>
  </si>
  <si>
    <t>https://web.archive.org/web/20150324144825im_/http://essence-ro.com/data/items/images/4234.png</t>
  </si>
  <si>
    <t>https://web.archive.org/web/20150324144825im_/http://essence-ro.com/data/items/icons/4234.gif</t>
  </si>
  <si>
    <t>Anolian_Skin</t>
  </si>
  <si>
    <t>Anolian Skin</t>
  </si>
  <si>
    <t>https://web.archive.org/web/20150531093238im_/http://essence-ro.com/data/items/images/7003.png</t>
  </si>
  <si>
    <t>https://web.archive.org/web/20150531093238im_/http://essence-ro.com/data/items/icons/7003.gif</t>
  </si>
  <si>
    <t>Anopheles_Card</t>
  </si>
  <si>
    <t>Anopheles Card</t>
  </si>
  <si>
    <t>https://web.archive.org/web/20150524043906im_/http://essence-ro.com/data/items/images/4344.png</t>
  </si>
  <si>
    <t>https://web.archive.org/web/20150524043906im_/http://essence-ro.com/data/items/icons/4344.gif</t>
  </si>
  <si>
    <t>Antenna</t>
  </si>
  <si>
    <t>Aerial</t>
  </si>
  <si>
    <t>https://web.archive.org/web/20150531093640im_/http://essence-ro.com/data/items/images/5011.png</t>
  </si>
  <si>
    <t>https://web.archive.org/web/20150531093640im_/http://essence-ro.com/data/items/icons/5011.gif</t>
  </si>
  <si>
    <t>Antique_Firelock_Card</t>
  </si>
  <si>
    <t>Firelock Soldier Card</t>
  </si>
  <si>
    <t>https://web.archive.org/web/20150524043256im_/http://essence-ro.com/data/items/images/4160.png</t>
  </si>
  <si>
    <t>https://web.archive.org/web/20150524043256im_/http://essence-ro.com/data/items/icons/4160.gif</t>
  </si>
  <si>
    <t>Antique_Pipe</t>
  </si>
  <si>
    <t>Gentleman's Pipe</t>
  </si>
  <si>
    <t>https://web.archive.org/web/20150524045250im_/http://essence-ro.com/data/items/images/5377.png</t>
  </si>
  <si>
    <t>https://web.archive.org/web/20150524045250im_/http://essence-ro.com/data/items/icons/5377.gif</t>
  </si>
  <si>
    <t>Antler</t>
  </si>
  <si>
    <t>Antlers</t>
  </si>
  <si>
    <t>https://web.archive.org/web/20151105092957im_/http://essence-ro.com/data/items/images/2284.png</t>
  </si>
  <si>
    <t>https://web.archive.org/web/20151105092957im_/http://essence-ro.com/data/items/icons/2284.gif</t>
  </si>
  <si>
    <t>Antonio_Card</t>
  </si>
  <si>
    <t>Antonio Card</t>
  </si>
  <si>
    <t>https://web.archive.org/web/20150324151315im_/http://essence-ro.com/data/items/images/4243.png</t>
  </si>
  <si>
    <t>https://web.archive.org/web/20150324151315im_/http://essence-ro.com/data/items/icons/4243.gif</t>
  </si>
  <si>
    <t>Anubis_Card</t>
  </si>
  <si>
    <t>Anubis Card</t>
  </si>
  <si>
    <t>https://web.archive.org/web/20150321142052im_/http://essence-ro.com/data/items/images/4138.png</t>
  </si>
  <si>
    <t>https://web.archive.org/web/20150321142052im_/http://essence-ro.com/data/items/icons/4138.gif</t>
  </si>
  <si>
    <t>Anubis_Helm</t>
  </si>
  <si>
    <t>Anubis Helm</t>
  </si>
  <si>
    <t>https://web.archive.org/web/20150524034854im_/http://essence-ro.com/data/items/images/5490.png</t>
  </si>
  <si>
    <t>https://web.archive.org/web/20150524034854im_/http://essence-ro.com/data/items/icons/5490.gif</t>
  </si>
  <si>
    <t>Anvil</t>
  </si>
  <si>
    <t>https://web.archive.org/web/20150524031517im_/http://essence-ro.com/data/items/images/986.png</t>
  </si>
  <si>
    <t>https://web.archive.org/web/20150524031517im_/http://essence-ro.com/data/items/icons/986.gif</t>
  </si>
  <si>
    <t>AP_Bullet</t>
  </si>
  <si>
    <t>AP Bullet</t>
  </si>
  <si>
    <t>Ammo - Bullet</t>
  </si>
  <si>
    <t>Arrow</t>
  </si>
  <si>
    <t>Gunslinger</t>
  </si>
  <si>
    <t>https://web.archive.org/web/20150524034919im_/http://essence-ro.com/data/items/images/31017.png</t>
  </si>
  <si>
    <t>https://web.archive.org/web/20150524034919im_/http://essence-ro.com/data/items/icons/31017.gif</t>
  </si>
  <si>
    <t>Apocalips_Card</t>
  </si>
  <si>
    <t>Apocalipse Card</t>
  </si>
  <si>
    <t>https://web.archive.org/web/20150524042056im_/http://essence-ro.com/data/items/images/4242.png</t>
  </si>
  <si>
    <t>https://web.archive.org/web/20150524042056im_/http://essence-ro.com/data/items/icons/4242.gif</t>
  </si>
  <si>
    <t>Apocalips_H_Card</t>
  </si>
  <si>
    <t>Vesper Card</t>
  </si>
  <si>
    <t>https://web.archive.org/web/20150531094447im_/http://essence-ro.com/data/items/images/4374.png</t>
  </si>
  <si>
    <t>https://web.archive.org/web/20150531094447im_/http://essence-ro.com/data/items/icons/4374.gif</t>
  </si>
  <si>
    <t>Apple</t>
  </si>
  <si>
    <t>https://web.archive.org/web/20150321194545im_/http://essence-ro.com/data/items/images/512.png</t>
  </si>
  <si>
    <t>https://web.archive.org/web/20150321194545im_/http://essence-ro.com/data/items/icons/512.gif</t>
  </si>
  <si>
    <t>Apple_Hat</t>
  </si>
  <si>
    <t>Apple Hat</t>
  </si>
  <si>
    <t>https://web.archive.org/web/20150524081515im_/http://essence-ro.com/data/items/images/20580.png</t>
  </si>
  <si>
    <t>https://web.archive.org/web/20150524081515im_/http://essence-ro.com/data/items/icons/20580.gif</t>
  </si>
  <si>
    <t>Apple_Juice</t>
  </si>
  <si>
    <t>Apple Juice</t>
  </si>
  <si>
    <t>https://web.archive.org/web/20150524081429im_/http://essence-ro.com/data/items/images/531.png</t>
  </si>
  <si>
    <t>https://web.archive.org/web/20150524081429im_/http://essence-ro.com/data/items/icons/531.gif</t>
  </si>
  <si>
    <t>Apple_Of_Archer</t>
  </si>
  <si>
    <t>Apple of Archer</t>
  </si>
  <si>
    <t>https://web.archive.org/web/20150321163012im_/http://essence-ro.com/data/items/images/2285.png</t>
  </si>
  <si>
    <t>https://web.archive.org/web/20150321163012im_/http://essence-ro.com/data/items/icons/2285.gif</t>
  </si>
  <si>
    <t>Apple_Pudding</t>
  </si>
  <si>
    <t>Apple Pudding</t>
  </si>
  <si>
    <t>https://web.archive.org/web/20150524034304im_/http://essence-ro.com/data/items/images/6108.png</t>
  </si>
  <si>
    <t>https://web.archive.org/web/20150524034304im_/http://essence-ro.com/data/items/icons/6108.gif</t>
  </si>
  <si>
    <t>April_Kanzashi</t>
  </si>
  <si>
    <t>April Kanzashi</t>
  </si>
  <si>
    <t>https://web.archive.org/web/20150524032130im_/http://essence-ro.com/data/items/images/20185.png</t>
  </si>
  <si>
    <t>https://web.archive.org/web/20150524032130im_/http://essence-ro.com/data/items/icons/20185.gif</t>
  </si>
  <si>
    <t>Aqua_Elemental_Card</t>
  </si>
  <si>
    <t>Aqua Elemental Card</t>
  </si>
  <si>
    <t>https://web.archive.org/web/20150524020619im_/http://essence-ro.com/data/items/images/4443.png</t>
  </si>
  <si>
    <t>https://web.archive.org/web/20150524020619im_/http://essence-ro.com/data/items/icons/4443.gif</t>
  </si>
  <si>
    <t>Aquaring_Card</t>
  </si>
  <si>
    <t>Aquaring Card</t>
  </si>
  <si>
    <t>https://web.archive.org/web/20150524030710im_/http://essence-ro.com/data/items/images/23004.png</t>
  </si>
  <si>
    <t>https://web.archive.org/web/20150524030710im_/http://essence-ro.com/data/items/icons/23004.gif</t>
  </si>
  <si>
    <t>Aquaring_Hat</t>
  </si>
  <si>
    <t>Aquaring Hat</t>
  </si>
  <si>
    <t>https://web.archive.org/web/20150524034055im_/http://essence-ro.com/data/items/images/20528.png</t>
  </si>
  <si>
    <t>https://web.archive.org/web/20150524034055im_/http://essence-ro.com/data/items/icons/20528.gif</t>
  </si>
  <si>
    <t>Aquarius_Crown</t>
  </si>
  <si>
    <t>Aquarius Crown</t>
  </si>
  <si>
    <t>https://web.archive.org/web/20151105092815im_/http://essence-ro.com/data/items/images/5513.png</t>
  </si>
  <si>
    <t>https://web.archive.org/web/20151105092815im_/http://essence-ro.com/data/items/icons/5513.gif</t>
  </si>
  <si>
    <t>Aquarius_Diadem</t>
  </si>
  <si>
    <t>Aquarius Diadem</t>
  </si>
  <si>
    <t>https://web.archive.org/web/20151105093729im_/http://essence-ro.com/data/items/images/5512.png</t>
  </si>
  <si>
    <t>https://web.archive.org/web/20151105093729im_/http://essence-ro.com/data/items/icons/5512.gif</t>
  </si>
  <si>
    <t>Arbalest_</t>
  </si>
  <si>
    <t>Arbalest</t>
  </si>
  <si>
    <t>Weapon - Bow</t>
  </si>
  <si>
    <t>Archer / Thief / Hunter / Rogue / Bard/Dancer</t>
  </si>
  <si>
    <t>https://web.archive.org/web/20150619123034im_/http://essence-ro.com/data/items/images/1715.png</t>
  </si>
  <si>
    <t>https://web.archive.org/web/20150619123034im_/http://essence-ro.com/data/items/icons/1715.gif</t>
  </si>
  <si>
    <t>Arc_Angeling_Backpack</t>
  </si>
  <si>
    <t>Arc Angeling Backpack</t>
  </si>
  <si>
    <t>https://web.archive.org/web/20151105093533im_/http://essence-ro.com/data/items/images/20595.png</t>
  </si>
  <si>
    <t>https://web.archive.org/web/20151105093533im_/http://essence-ro.com/data/items/icons/20595.gif</t>
  </si>
  <si>
    <t>Arc_Wand_</t>
  </si>
  <si>
    <t>Arc Wand</t>
  </si>
  <si>
    <t>Weapon - Staff</t>
  </si>
  <si>
    <t>Mage / Acolyte / Priest / Wizard / Monk / Sage / Soul Linker</t>
  </si>
  <si>
    <t>https://web.archive.org/web/20150525094324im_/http://essence-ro.com/data/items/images/1611.png</t>
  </si>
  <si>
    <t>https://web.archive.org/web/20150525094324im_/http://essence-ro.com/data/items/icons/1611.gif</t>
  </si>
  <si>
    <t>Archangeling_Card</t>
  </si>
  <si>
    <t>Arc Angeling Card</t>
  </si>
  <si>
    <t>https://web.archive.org/web/20150531074459im_/http://essence-ro.com/data/items/images/4241.png</t>
  </si>
  <si>
    <t>https://web.archive.org/web/20150531074459im_/http://essence-ro.com/data/items/icons/4241.gif</t>
  </si>
  <si>
    <t>Archdam_Card</t>
  </si>
  <si>
    <t>Archdam Card</t>
  </si>
  <si>
    <t>https://web.archive.org/web/20150524034207im_/http://essence-ro.com/data/items/images/4371.png</t>
  </si>
  <si>
    <t>https://web.archive.org/web/20150524034207im_/http://essence-ro.com/data/items/icons/4371.gif</t>
  </si>
  <si>
    <t>Archer_Figure</t>
  </si>
  <si>
    <t>Archer Figure</t>
  </si>
  <si>
    <t>https://web.archive.org/web/20150524033714im_/http://essence-ro.com/data/items/images/2769.png</t>
  </si>
  <si>
    <t>https://web.archive.org/web/20150524033714im_/http://essence-ro.com/data/items/icons/2769.gif</t>
  </si>
  <si>
    <t>Archer_Skeleton_Card</t>
  </si>
  <si>
    <t>Archer Skeleton Card</t>
  </si>
  <si>
    <t>https://web.archive.org/web/20150315051507im_/http://essence-ro.com/data/items/images/4094.png</t>
  </si>
  <si>
    <t>https://web.archive.org/web/20150315051507im_/http://essence-ro.com/data/items/icons/4094.gif</t>
  </si>
  <si>
    <t>Arclouse_Card</t>
  </si>
  <si>
    <t>Arclouze Card</t>
  </si>
  <si>
    <t>https://web.archive.org/web/20150324160723im_/http://essence-ro.com/data/items/images/4240.png</t>
  </si>
  <si>
    <t>https://web.archive.org/web/20150324160723im_/http://essence-ro.com/data/items/icons/4240.gif</t>
  </si>
  <si>
    <t>Argiope_Card</t>
  </si>
  <si>
    <t>Argiope Card</t>
  </si>
  <si>
    <t>https://web.archive.org/web/20150321142723im_/http://essence-ro.com/data/items/images/4114.png</t>
  </si>
  <si>
    <t>https://web.archive.org/web/20150321142723im_/http://essence-ro.com/data/items/icons/4114.gif</t>
  </si>
  <si>
    <t>Argos_Card</t>
  </si>
  <si>
    <t>Argos Card</t>
  </si>
  <si>
    <t>https://web.archive.org/web/20150321140740im_/http://essence-ro.com/data/items/images/4075.png</t>
  </si>
  <si>
    <t>https://web.archive.org/web/20150321140740im_/http://essence-ro.com/data/items/icons/4075.gif</t>
  </si>
  <si>
    <t>Aries_Crown</t>
  </si>
  <si>
    <t>Aries Crown</t>
  </si>
  <si>
    <t>https://web.archive.org/web/20151105093357im_/http://essence-ro.com/data/items/images/5546.png</t>
  </si>
  <si>
    <t>https://web.archive.org/web/20151105093357im_/http://essence-ro.com/data/items/icons/5546.gif</t>
  </si>
  <si>
    <t>Aries_Diadem</t>
  </si>
  <si>
    <t>Aries Diadem</t>
  </si>
  <si>
    <t>https://web.archive.org/web/20151105093458im_/http://essence-ro.com/data/items/images/5545.png</t>
  </si>
  <si>
    <t>https://web.archive.org/web/20151105093458im_/http://essence-ro.com/data/items/icons/5545.gif</t>
  </si>
  <si>
    <t>Arm_Guard</t>
  </si>
  <si>
    <t>Arm Guard</t>
  </si>
  <si>
    <t>Ninja</t>
  </si>
  <si>
    <t>https://web.archive.org/web/20150524042817im_/http://essence-ro.com/data/items/images/2117.png</t>
  </si>
  <si>
    <t>https://web.archive.org/web/20150524042817im_/http://essence-ro.com/data/items/icons/2117.gif</t>
  </si>
  <si>
    <t>Armaia_Card</t>
  </si>
  <si>
    <t>Armeyer Dinze Card</t>
  </si>
  <si>
    <t>https://web.archive.org/web/20150524035340im_/http://essence-ro.com/data/items/images/4347.png</t>
  </si>
  <si>
    <t>https://web.archive.org/web/20150524035340im_/http://essence-ro.com/data/items/icons/4347.gif</t>
  </si>
  <si>
    <t>Armlet_Of_Obedience</t>
  </si>
  <si>
    <t>Armlet of Obedience</t>
  </si>
  <si>
    <t>https://web.archive.org/web/20150531071254im_/http://essence-ro.com/data/items/images/639.png</t>
  </si>
  <si>
    <t>https://web.archive.org/web/20150531071254im_/http://essence-ro.com/data/items/icons/639.gif</t>
  </si>
  <si>
    <t>Armlet_Of_Prisoner</t>
  </si>
  <si>
    <t>Handcuffs</t>
  </si>
  <si>
    <t>https://web.archive.org/web/20150531093745im_/http://essence-ro.com/data/items/images/7345.png</t>
  </si>
  <si>
    <t>https://web.archive.org/web/20150531093745im_/http://essence-ro.com/data/items/icons/7345.gif</t>
  </si>
  <si>
    <t>Ammo - Arrow</t>
  </si>
  <si>
    <t>Archer / Thief / Hunter / Assassin / Rogue / Bard/Dancer</t>
  </si>
  <si>
    <t>https://web.archive.org/web/20150321144746im_/http://essence-ro.com/data/items/images/1750.png</t>
  </si>
  <si>
    <t>https://web.archive.org/web/20150321144746im_/http://essence-ro.com/data/items/icons/1750.gif</t>
  </si>
  <si>
    <t>Arrow_Of_Counter_Evil</t>
  </si>
  <si>
    <t>Arrow of Counter Evil</t>
  </si>
  <si>
    <t>https://web.archive.org/web/20150524044837im_/http://essence-ro.com/data/items/images/1766.png</t>
  </si>
  <si>
    <t>https://web.archive.org/web/20150524044837im_/http://essence-ro.com/data/items/icons/1766.gif</t>
  </si>
  <si>
    <t>Arrow_Of_Shadow</t>
  </si>
  <si>
    <t>Shadow Arrow</t>
  </si>
  <si>
    <t>https://web.archive.org/web/20150524020559im_/http://essence-ro.com/data/items/images/1767.png</t>
  </si>
  <si>
    <t>https://web.archive.org/web/20150524020559im_/http://essence-ro.com/data/items/icons/1767.gif</t>
  </si>
  <si>
    <t>Arrow_Of_Wind</t>
  </si>
  <si>
    <t>Arrow of Wind</t>
  </si>
  <si>
    <t>https://web.archive.org/web/20150524023005im_/http://essence-ro.com/data/items/images/1755.png</t>
  </si>
  <si>
    <t>https://web.archive.org/web/20150524023005im_/http://essence-ro.com/data/items/icons/1755.gif</t>
  </si>
  <si>
    <t>Asara_Fairy_Hat</t>
  </si>
  <si>
    <t>Ashura Fairy Hat</t>
  </si>
  <si>
    <t>https://web.archive.org/web/20150524023723im_/http://essence-ro.com/data/items/images/5505.png</t>
  </si>
  <si>
    <t>https://web.archive.org/web/20150524023723im_/http://essence-ro.com/data/items/icons/5505.gif</t>
  </si>
  <si>
    <t>Aspersio_5_Scroll</t>
  </si>
  <si>
    <t>LV5 Aspersio Scroll</t>
  </si>
  <si>
    <t>https://web.archive.org/web/20150531093529im_/http://essence-ro.com/data/items/images/12217.png</t>
  </si>
  <si>
    <t>https://web.archive.org/web/20150531093529im_/http://essence-ro.com/data/items/icons/12217.gif</t>
  </si>
  <si>
    <t>Assasin_Dagger</t>
  </si>
  <si>
    <t>Assassin Dagger</t>
  </si>
  <si>
    <t>Weapon - Dagger</t>
  </si>
  <si>
    <t>Assassin</t>
  </si>
  <si>
    <t>https://web.archive.org/web/20150619125251im_/http://essence-ro.com/data/items/images/1232.png</t>
  </si>
  <si>
    <t>https://web.archive.org/web/20150619125251im_/http://essence-ro.com/data/items/icons/1232.gif</t>
  </si>
  <si>
    <t>Assasin_Dagger_</t>
  </si>
  <si>
    <t>https://web.archive.org/web/20150619125158im_/http://essence-ro.com/data/items/images/13033.png</t>
  </si>
  <si>
    <t>https://web.archive.org/web/20150619125158im_/http://essence-ro.com/data/items/icons/13033.gif</t>
  </si>
  <si>
    <t>Assassin_Mask</t>
  </si>
  <si>
    <t>Assassin Mask</t>
  </si>
  <si>
    <t>Priest / Assassin</t>
  </si>
  <si>
    <t>https://web.archive.org/web/20151105092738im_/http://essence-ro.com/data/items/images/5054.png</t>
  </si>
  <si>
    <t>https://web.archive.org/web/20151105092738im_/http://essence-ro.com/data/items/icons/5054.gif</t>
  </si>
  <si>
    <t>Assassin_Mask_</t>
  </si>
  <si>
    <t>https://web.archive.org/web/20150524020747im_/http://essence-ro.com/data/items/images/20215.png</t>
  </si>
  <si>
    <t>https://web.archive.org/web/20150524020747im_/http://essence-ro.com/data/items/icons/20215.gif</t>
  </si>
  <si>
    <t>https://web.archive.org/web/20150524022917im_/http://essence-ro.com/data/items/images/5096.png</t>
  </si>
  <si>
    <t>https://web.archive.org/web/20150524022917im_/http://essence-ro.com/data/items/icons/5096.gif</t>
  </si>
  <si>
    <t>Assassin_Robe</t>
  </si>
  <si>
    <t>Assassin Robe</t>
  </si>
  <si>
    <t>Thief / Assassin / Rogue / Ninja</t>
  </si>
  <si>
    <t>https://web.archive.org/web/20150531064624im_/http://essence-ro.com/data/items/images/2378.png</t>
  </si>
  <si>
    <t>https://web.archive.org/web/20150531064624im_/http://essence-ro.com/data/items/icons/2378.gif</t>
  </si>
  <si>
    <t>Assaulter_Plate</t>
  </si>
  <si>
    <t>Assaulter Plate</t>
  </si>
  <si>
    <t>Swordman / Merchant / Knight / Blacksmith / Crusader / Alchemist / Taekwon / Star Gladiator</t>
  </si>
  <si>
    <t>https://web.archive.org/web/20150524054550im_/http://essence-ro.com/data/items/images/2376.png</t>
  </si>
  <si>
    <t>https://web.archive.org/web/20150524054550im_/http://essence-ro.com/data/items/icons/2376.gif</t>
  </si>
  <si>
    <t>Assulter_Card</t>
  </si>
  <si>
    <t>Assaulter Card</t>
  </si>
  <si>
    <t>https://web.archive.org/web/20150524035926im_/http://essence-ro.com/data/items/images/4246.png</t>
  </si>
  <si>
    <t>https://web.archive.org/web/20150524035926im_/http://essence-ro.com/data/items/icons/4246.gif</t>
  </si>
  <si>
    <t>Assumptio_5_Scroll</t>
  </si>
  <si>
    <t>LV5 Assumptio Scroll</t>
  </si>
  <si>
    <t>https://web.archive.org/web/20150531062142im_/http://essence-ro.com/data/items/images/12218.png</t>
  </si>
  <si>
    <t>https://web.archive.org/web/20150531062142im_/http://essence-ro.com/data/items/icons/12218.gif</t>
  </si>
  <si>
    <t>Aster_Card</t>
  </si>
  <si>
    <t>Aster Card</t>
  </si>
  <si>
    <t>https://web.archive.org/web/20150324153140im_/http://essence-ro.com/data/items/images/4247.png</t>
  </si>
  <si>
    <t>https://web.archive.org/web/20150324153140im_/http://essence-ro.com/data/items/icons/4247.gif</t>
  </si>
  <si>
    <t>Aster_Pin</t>
  </si>
  <si>
    <t>Aster Pin</t>
  </si>
  <si>
    <t>https://web.archive.org/web/20150524043137im_/http://essence-ro.com/data/items/images/20167.png</t>
  </si>
  <si>
    <t>https://web.archive.org/web/20150524043137im_/http://essence-ro.com/data/items/icons/20167.gif</t>
  </si>
  <si>
    <t>Asura_</t>
  </si>
  <si>
    <t>Asura</t>
  </si>
  <si>
    <t>https://web.archive.org/web/20150531100848im_/http://essence-ro.com/data/items/images/13011.png</t>
  </si>
  <si>
    <t>https://web.archive.org/web/20150531100848im_/http://essence-ro.com/data/items/icons/13011.gif</t>
  </si>
  <si>
    <t>Ati_Atihan_Hat</t>
  </si>
  <si>
    <t>Pagdayaw</t>
  </si>
  <si>
    <t>https://web.archive.org/web/20150524022951im_/http://essence-ro.com/data/items/images/5263.png</t>
  </si>
  <si>
    <t>https://web.archive.org/web/20150524022951im_/http://essence-ro.com/data/items/icons/5263.gif</t>
  </si>
  <si>
    <t>Ati_Atihan_Hat_</t>
  </si>
  <si>
    <t>https://web.archive.org/web/20151105092814im_/http://essence-ro.com/data/items/images/5299.png</t>
  </si>
  <si>
    <t>https://web.archive.org/web/20151105092814im_/http://essence-ro.com/data/items/icons/5299.gif</t>
  </si>
  <si>
    <t>ATK_Valkyrie_Helm</t>
  </si>
  <si>
    <t>ATK Valkyrie Helm</t>
  </si>
  <si>
    <t>https://web.archive.org/web/20150524031029im_/http://essence-ro.com/data/items/images/20300.png</t>
  </si>
  <si>
    <t>https://web.archive.org/web/20150524031029im_/http://essence-ro.com/data/items/icons/20300.gif</t>
  </si>
  <si>
    <t>Atroce_Card</t>
  </si>
  <si>
    <t>Atroce Card</t>
  </si>
  <si>
    <t>https://web.archive.org/web/20150531082336im_/http://essence-ro.com/data/items/images/4425.png</t>
  </si>
  <si>
    <t>https://web.archive.org/web/20150531082336im_/http://essence-ro.com/data/items/icons/4425.gif</t>
  </si>
  <si>
    <t>August_Kanzashi</t>
  </si>
  <si>
    <t>August Kanzashi</t>
  </si>
  <si>
    <t>https://web.archive.org/web/20150524025431im_/http://essence-ro.com/data/items/images/20189.png</t>
  </si>
  <si>
    <t>https://web.archive.org/web/20150524025431im_/http://essence-ro.com/data/items/icons/20189.gif</t>
  </si>
  <si>
    <t>Aussie_Flag_Hat</t>
  </si>
  <si>
    <t>Australian Flag Hat</t>
  </si>
  <si>
    <t>https://web.archive.org/web/20150524024331im_/http://essence-ro.com/data/items/images/5264.png</t>
  </si>
  <si>
    <t>https://web.archive.org/web/20150524024331im_/http://essence-ro.com/data/items/icons/5264.gif</t>
  </si>
  <si>
    <t>Awakening_Potion</t>
  </si>
  <si>
    <t>Awakening Potion</t>
  </si>
  <si>
    <t>Novice / Swordman / Mage / Archer / Merchant / Thief / Knight / Wizard / Blacksmith / Hunter / Assassin / Unused / Crusader / Monk / Sage / Rogue / Alchemist / Unused / Taekwon / Star Gladiator / Soul Linker / Gunslinger / Ninja</t>
  </si>
  <si>
    <t>https://web.archive.org/web/20150524033844im_/http://essence-ro.com/data/items/images/656.png</t>
  </si>
  <si>
    <t>https://web.archive.org/web/20150524033844im_/http://essence-ro.com/data/items/icons/656.gif</t>
  </si>
  <si>
    <t>Axe</t>
  </si>
  <si>
    <t>Weapon - One-Handed Axe</t>
  </si>
  <si>
    <t>Novice / Swordman / Merchant / Thief / Knight / Blacksmith / Assassin / Crusader / Rogue / Alchemist</t>
  </si>
  <si>
    <t>https://web.archive.org/web/20150324154140im_/http://essence-ro.com/data/items/images/1301.png</t>
  </si>
  <si>
    <t>https://web.archive.org/web/20150324154140im_/http://essence-ro.com/data/items/icons/1301.gif</t>
  </si>
  <si>
    <t>Axe_</t>
  </si>
  <si>
    <t>https://web.archive.org/web/20150531073434im_/http://essence-ro.com/data/items/images/1302.png</t>
  </si>
  <si>
    <t>https://web.archive.org/web/20150531073434im_/http://essence-ro.com/data/items/icons/1302.gif</t>
  </si>
  <si>
    <t>Ayam</t>
  </si>
  <si>
    <t>https://web.archive.org/web/20150524035243im_/http://essence-ro.com/data/items/images/5174.png</t>
  </si>
  <si>
    <t>https://web.archive.org/web/20150524035243im_/http://essence-ro.com/data/items/icons/5174.gif</t>
  </si>
  <si>
    <t>Ayam_</t>
  </si>
  <si>
    <t>https://web.archive.org/web/20151105093233im_/http://essence-ro.com/data/items/images/5386.png</t>
  </si>
  <si>
    <t>https://web.archive.org/web/20151105093233im_/http://essence-ro.com/data/items/icons/5386.gif</t>
  </si>
  <si>
    <t>Ayothaya_Hat</t>
  </si>
  <si>
    <t>Ayothaya Hat</t>
  </si>
  <si>
    <t>https://web.archive.org/web/20151105093525im_/http://essence-ro.com/data/items/images/20541.png</t>
  </si>
  <si>
    <t>https://web.archive.org/web/20151105093525im_/http://essence-ro.com/data/items/icons/20541.gif</t>
  </si>
  <si>
    <t>Ayothaya King's Hat</t>
  </si>
  <si>
    <t>Swordman / Merchant / Thief / Knight / Blacksmith / Assassin / Crusader / Rogue / Alchemist</t>
  </si>
  <si>
    <t>https://web.archive.org/web/20150524040654im_/http://essence-ro.com/data/items/images/5312.png</t>
  </si>
  <si>
    <t>https://web.archive.org/web/20150524040654im_/http://essence-ro.com/data/items/icons/5312.gif</t>
  </si>
  <si>
    <t>Azure_Jewel</t>
  </si>
  <si>
    <t>Emerald</t>
  </si>
  <si>
    <t>https://web.archive.org/web/20150321191113im_/http://essence-ro.com/data/items/images/721.png</t>
  </si>
  <si>
    <t>https://web.archive.org/web/20150321191113im_/http://essence-ro.com/data/items/icons/721.gif</t>
  </si>
  <si>
    <t>B_Dragon_Hat</t>
  </si>
  <si>
    <t>Baby Dragon Hat</t>
  </si>
  <si>
    <t>https://web.archive.org/web/20150524032312im_/http://essence-ro.com/data/items/images/5531.png</t>
  </si>
  <si>
    <t>https://web.archive.org/web/20150524032312im_/http://essence-ro.com/data/items/icons/5531.gif</t>
  </si>
  <si>
    <t>B_Eremes_Card</t>
  </si>
  <si>
    <t>Assassin Cross Card</t>
  </si>
  <si>
    <t>1 sc_end SC_CLOAKING;</t>
  </si>
  <si>
    <t>https://web.archive.org/web/20150531082252im_/http://essence-ro.com/data/items/images/4359.png</t>
  </si>
  <si>
    <t>https://web.archive.org/web/20150531082252im_/http://essence-ro.com/data/items/icons/4359.gif</t>
  </si>
  <si>
    <t>B_Harword_Card</t>
  </si>
  <si>
    <t>Whitesmith Card</t>
  </si>
  <si>
    <t>https://web.archive.org/web/20150531081744im_/http://essence-ro.com/data/items/images/4361.png</t>
  </si>
  <si>
    <t>https://web.archive.org/web/20150531081744im_/http://essence-ro.com/data/items/icons/4361.gif</t>
  </si>
  <si>
    <t>B_Katrinn_Card</t>
  </si>
  <si>
    <t>High Wizard Card</t>
  </si>
  <si>
    <t>1 heal 0,-2000;</t>
  </si>
  <si>
    <t>https://web.archive.org/web/20150531081903im_/http://essence-ro.com/data/items/images/4365.png</t>
  </si>
  <si>
    <t>https://web.archive.org/web/20150531081903im_/http://essence-ro.com/data/items/icons/4365.gif</t>
  </si>
  <si>
    <t>B_Magaleta_Card</t>
  </si>
  <si>
    <t>High Priest Card</t>
  </si>
  <si>
    <t>https://web.archive.org/web/20150531081221im_/http://essence-ro.com/data/items/images/4363.png</t>
  </si>
  <si>
    <t>https://web.archive.org/web/20150531081221im_/http://essence-ro.com/data/items/icons/4363.gif</t>
  </si>
  <si>
    <t>B_Seyren_Card</t>
  </si>
  <si>
    <t>Lord Knight Card</t>
  </si>
  <si>
    <t>https://web.archive.org/web/20150531094120im_/http://essence-ro.com/data/items/images/4357.png</t>
  </si>
  <si>
    <t>https://web.archive.org/web/20150531094120im_/http://essence-ro.com/data/items/icons/4357.gif</t>
  </si>
  <si>
    <t>B_Shecil_Card</t>
  </si>
  <si>
    <t>Sniper Card</t>
  </si>
  <si>
    <t>https://web.archive.org/web/20150531104405im_/http://essence-ro.com/data/items/images/4367.png</t>
  </si>
  <si>
    <t>https://web.archive.org/web/20150531104405im_/http://essence-ro.com/data/items/icons/4367.gif</t>
  </si>
  <si>
    <t>Baby_Bells</t>
  </si>
  <si>
    <t>Baby Bells</t>
  </si>
  <si>
    <t>Baby</t>
  </si>
  <si>
    <t>https://web.archive.org/web/20150524024837im_/http://essence-ro.com/data/items/images/20501.png</t>
  </si>
  <si>
    <t>https://web.archive.org/web/20150524024837im_/http://essence-ro.com/data/items/icons/20501.gif</t>
  </si>
  <si>
    <t>Baby_Leopard_Card</t>
  </si>
  <si>
    <t>Baby Leopard Card</t>
  </si>
  <si>
    <t>https://web.archive.org/web/20150524035032im_/http://essence-ro.com/data/items/images/4233.png</t>
  </si>
  <si>
    <t>https://web.archive.org/web/20150524035032im_/http://essence-ro.com/data/items/icons/4233.gif</t>
  </si>
  <si>
    <t>Baby_Pacifier</t>
  </si>
  <si>
    <t>Baby Pacifier</t>
  </si>
  <si>
    <t>https://web.archive.org/web/20151105093000im_/http://essence-ro.com/data/items/images/5110.png</t>
  </si>
  <si>
    <t>https://web.archive.org/web/20151105093000im_/http://essence-ro.com/data/items/icons/5110.gif</t>
  </si>
  <si>
    <t>Backpack</t>
  </si>
  <si>
    <t>Pet Armor</t>
  </si>
  <si>
    <t>https://web.archive.org/web/20150524034939im_/http://essence-ro.com/data/items/images/10013.png</t>
  </si>
  <si>
    <t>https://web.archive.org/web/20150524034939im_/http://essence-ro.com/data/items/icons/10013.gif</t>
  </si>
  <si>
    <t>Bacsojin_Card</t>
  </si>
  <si>
    <t>Bacsojin Card</t>
  </si>
  <si>
    <t>https://web.archive.org/web/20150531104358im_/http://essence-ro.com/data/items/images/4372.png</t>
  </si>
  <si>
    <t>https://web.archive.org/web/20150531104358im_/http://essence-ro.com/data/items/icons/4372.gif</t>
  </si>
  <si>
    <t>Baked_Yam</t>
  </si>
  <si>
    <t>Sweet Potato</t>
  </si>
  <si>
    <t>https://web.archive.org/web/20150531093248im_/http://essence-ro.com/data/items/images/633.png</t>
  </si>
  <si>
    <t>https://web.archive.org/web/20150531093248im_/http://essence-ro.com/data/items/icons/633.gif</t>
  </si>
  <si>
    <t>Ball_Mask</t>
  </si>
  <si>
    <t>Masked Ball</t>
  </si>
  <si>
    <t>https://web.archive.org/web/20150524040909im_/http://essence-ro.com/data/items/images/10034.png</t>
  </si>
  <si>
    <t>https://web.archive.org/web/20150524040909im_/http://essence-ro.com/data/items/icons/10034.gif</t>
  </si>
  <si>
    <t>Balloon_Hat</t>
  </si>
  <si>
    <t>Tam</t>
  </si>
  <si>
    <t>https://web.archive.org/web/20150524024949im_/http://essence-ro.com/data/items/images/5379.png</t>
  </si>
  <si>
    <t>https://web.archive.org/web/20150524024949im_/http://essence-ro.com/data/items/icons/5379.gif</t>
  </si>
  <si>
    <t>Bamboo_Cut</t>
  </si>
  <si>
    <t>Piece of Bamboo</t>
  </si>
  <si>
    <t>https://web.archive.org/web/20150524023258im_/http://essence-ro.com/data/items/images/7150.png</t>
  </si>
  <si>
    <t>https://web.archive.org/web/20150524023258im_/http://essence-ro.com/data/items/icons/7150.gif</t>
  </si>
  <si>
    <t>Banana</t>
  </si>
  <si>
    <t>https://web.archive.org/web/20150321195820im_/http://essence-ro.com/data/items/images/513.png</t>
  </si>
  <si>
    <t>https://web.archive.org/web/20150321195820im_/http://essence-ro.com/data/items/icons/513.gif</t>
  </si>
  <si>
    <t>Banana_Beret</t>
  </si>
  <si>
    <t>Banana Beret</t>
  </si>
  <si>
    <t>https://web.archive.org/web/20151105093501im_/http://essence-ro.com/data/items/images/5601.png</t>
  </si>
  <si>
    <t>https://web.archive.org/web/20151105093501im_/http://essence-ro.com/data/items/icons/5601.gif</t>
  </si>
  <si>
    <t>Banana_Hat</t>
  </si>
  <si>
    <t>Banana Hat</t>
  </si>
  <si>
    <t>https://web.archive.org/web/20151105093337im_/http://essence-ro.com/data/items/images/5116.png</t>
  </si>
  <si>
    <t>https://web.archive.org/web/20151105093337im_/http://essence-ro.com/data/items/icons/5116.gif</t>
  </si>
  <si>
    <t>Banana_Juice</t>
  </si>
  <si>
    <t>Banana Juice</t>
  </si>
  <si>
    <t>https://web.archive.org/web/20150524035912im_/http://essence-ro.com/data/items/images/532.png</t>
  </si>
  <si>
    <t>https://web.archive.org/web/20150524035912im_/http://essence-ro.com/data/items/icons/532.gif</t>
  </si>
  <si>
    <t>Bandana</t>
  </si>
  <si>
    <t>https://web.archive.org/web/20150525094940im_/http://essence-ro.com/data/items/images/2211.png</t>
  </si>
  <si>
    <t>https://web.archive.org/web/20150525094940im_/http://essence-ro.com/data/items/icons/2211.gif</t>
  </si>
  <si>
    <t>Banshee_Card</t>
  </si>
  <si>
    <t>Banshee Card</t>
  </si>
  <si>
    <t>https://web.archive.org/web/20150524044055im_/http://essence-ro.com/data/items/images/4438.png</t>
  </si>
  <si>
    <t>https://web.archive.org/web/20150524044055im_/http://essence-ro.com/data/items/icons/4438.gif</t>
  </si>
  <si>
    <t>Baphomet__Card</t>
  </si>
  <si>
    <t>Bapho Jr. Card</t>
  </si>
  <si>
    <t>https://web.archive.org/web/20150321152322im_/http://essence-ro.com/data/items/images/4129.png</t>
  </si>
  <si>
    <t>https://web.archive.org/web/20150321152322im_/http://essence-ro.com/data/items/icons/4129.gif</t>
  </si>
  <si>
    <t>Baphomet_Card</t>
  </si>
  <si>
    <t>Baphomet Card</t>
  </si>
  <si>
    <t>https://web.archive.org/web/20150324151743im_/http://essence-ro.com/data/items/images/4147.png</t>
  </si>
  <si>
    <t>https://web.archive.org/web/20150324151743im_/http://essence-ro.com/data/items/icons/4147.gif</t>
  </si>
  <si>
    <t>Baphomet_Doll</t>
  </si>
  <si>
    <t>Baphomet Doll</t>
  </si>
  <si>
    <t>https://web.archive.org/web/20150531093446im_/http://essence-ro.com/data/items/images/750.png</t>
  </si>
  <si>
    <t>https://web.archive.org/web/20150531093446im_/http://essence-ro.com/data/items/icons/750.gif</t>
  </si>
  <si>
    <t>Bark_Shorts</t>
  </si>
  <si>
    <t>Bark Shorts</t>
  </si>
  <si>
    <t>https://web.archive.org/web/20150524031751im_/http://essence-ro.com/data/items/images/10017.png</t>
  </si>
  <si>
    <t>https://web.archive.org/web/20150524031751im_/http://essence-ro.com/data/items/icons/10017.gif</t>
  </si>
  <si>
    <t>Base_Guitar</t>
  </si>
  <si>
    <t>Bass Guitar</t>
  </si>
  <si>
    <t>Weapon - Musical Instrument</t>
  </si>
  <si>
    <t>Upper</t>
  </si>
  <si>
    <t>Bard/Dancer</t>
  </si>
  <si>
    <t>Male</t>
  </si>
  <si>
    <t>https://web.archive.org/web/20150524034834im_/http://essence-ro.com/data/items/images/1919.png</t>
  </si>
  <si>
    <t>https://web.archive.org/web/20150524034834im_/http://essence-ro.com/data/items/icons/1919.gif</t>
  </si>
  <si>
    <t>Base_Level_Up_Token</t>
  </si>
  <si>
    <t>Base_Level Up Token</t>
  </si>
  <si>
    <t>https://web.archive.org/web/20150531080431im_/http://essence-ro.com/data/items/images/32001.png</t>
  </si>
  <si>
    <t>https://web.archive.org/web/20150531080431im_/http://essence-ro.com/data/items/icons/32001.gif</t>
  </si>
  <si>
    <t>Baseball_Cap</t>
  </si>
  <si>
    <t>Baseball Cap</t>
  </si>
  <si>
    <t>https://web.archive.org/web/20150524021048im_/http://essence-ro.com/data/items/images/5147.png</t>
  </si>
  <si>
    <t>https://web.archive.org/web/20150524021048im_/http://essence-ro.com/data/items/icons/5147.gif</t>
  </si>
  <si>
    <t>Baseball_Cap_I</t>
  </si>
  <si>
    <t>https://web.archive.org/web/20151105093714im_/http://essence-ro.com/data/items/images/5199.png</t>
  </si>
  <si>
    <t>https://web.archive.org/web/20151105093714im_/http://essence-ro.com/data/items/icons/5199.gif</t>
  </si>
  <si>
    <t>Bat_Cage</t>
  </si>
  <si>
    <t>Bat Cage</t>
  </si>
  <si>
    <t>https://web.archive.org/web/20150524030820im_/http://essence-ro.com/data/items/images/7214.png</t>
  </si>
  <si>
    <t>https://web.archive.org/web/20150524030820im_/http://essence-ro.com/data/items/icons/7214.gif</t>
  </si>
  <si>
    <t>Bat_Ring</t>
  </si>
  <si>
    <t>Bat Ring</t>
  </si>
  <si>
    <t>https://web.archive.org/web/20150524020454im_/http://essence-ro.com/data/items/images/20605.png</t>
  </si>
  <si>
    <t>https://web.archive.org/web/20150524020454im_/http://essence-ro.com/data/items/icons/20605.gif</t>
  </si>
  <si>
    <t>Bathory_Card</t>
  </si>
  <si>
    <t>Bathory Card</t>
  </si>
  <si>
    <t>https://web.archive.org/web/20150321153603im_/http://essence-ro.com/data/items/images/4119.png</t>
  </si>
  <si>
    <t>https://web.archive.org/web/20150321153603im_/http://essence-ro.com/data/items/icons/4119.gif</t>
  </si>
  <si>
    <t>Battered_Kettle</t>
  </si>
  <si>
    <t>Battered Kettle</t>
  </si>
  <si>
    <t>https://web.archive.org/web/20150524021054im_/http://essence-ro.com/data/items/images/7323.png</t>
  </si>
  <si>
    <t>https://web.archive.org/web/20150524021054im_/http://essence-ro.com/data/items/icons/7323.gif</t>
  </si>
  <si>
    <t>Battered_Pot</t>
  </si>
  <si>
    <t>Battered Pot</t>
  </si>
  <si>
    <t>https://web.archive.org/web/20150531015320im_/http://essence-ro.com/data/items/images/10010.png</t>
  </si>
  <si>
    <t>https://web.archive.org/web/20150531015320im_/http://essence-ro.com/data/items/icons/10010.gif</t>
  </si>
  <si>
    <t>Battle_Axe_</t>
  </si>
  <si>
    <t>Battle Axe</t>
  </si>
  <si>
    <t>Weapon - Two-Handed Axe</t>
  </si>
  <si>
    <t>Swordman / Merchant / Knight / Blacksmith / Crusader / Alchemist</t>
  </si>
  <si>
    <t>https://web.archive.org/web/20150324153929im_/http://essence-ro.com/data/items/images/1352.png</t>
  </si>
  <si>
    <t>https://web.archive.org/web/20150324153929im_/http://essence-ro.com/data/items/icons/1352.gif</t>
  </si>
  <si>
    <t>Battle_Greave</t>
  </si>
  <si>
    <t>Battle Greaves</t>
  </si>
  <si>
    <t>Swordman / Merchant / Thief / Knight / Blacksmith / Assassin / Crusader / Rogue / Alchemist / Taekwon / Star Gladiator / Ninja</t>
  </si>
  <si>
    <t>https://web.archive.org/web/20150531093712im_/http://essence-ro.com/data/items/images/2435.png</t>
  </si>
  <si>
    <t>https://web.archive.org/web/20150531093712im_/http://essence-ro.com/data/items/icons/2435.gif</t>
  </si>
  <si>
    <t>Battle_Hook</t>
  </si>
  <si>
    <t>Battle Hook</t>
  </si>
  <si>
    <t>Weapon - One-Handed Spear</t>
  </si>
  <si>
    <t>Swordman / Knight / Crusader</t>
  </si>
  <si>
    <t>https://web.archive.org/web/20150531040417im_/http://essence-ro.com/data/items/images/1421.png</t>
  </si>
  <si>
    <t>https://web.archive.org/web/20150531040417im_/http://essence-ro.com/data/items/icons/1421.gif</t>
  </si>
  <si>
    <t>Battle_Manual</t>
  </si>
  <si>
    <t>Battle Manual</t>
  </si>
  <si>
    <t>https://web.archive.org/web/20150531093610im_/http://essence-ro.com/data/items/images/12208.png</t>
  </si>
  <si>
    <t>https://web.archive.org/web/20150531093610im_/http://essence-ro.com/data/items/icons/12208.gif</t>
  </si>
  <si>
    <t>Battle_Manual_X3</t>
  </si>
  <si>
    <t>Field Manual 300%</t>
  </si>
  <si>
    <t>https://web.archive.org/web/20150315051901im_/http://essence-ro.com/data/items/images/14545.png</t>
  </si>
  <si>
    <t>https://web.archive.org/web/20150315051901im_/http://essence-ro.com/data/items/icons/14545.gif</t>
  </si>
  <si>
    <t>Battle_Manual100</t>
  </si>
  <si>
    <t>Field Manual 100%</t>
  </si>
  <si>
    <t>https://web.archive.org/web/20150315053619im_/http://essence-ro.com/data/items/images/14533.png</t>
  </si>
  <si>
    <t>https://web.archive.org/web/20150315053619im_/http://essence-ro.com/data/items/icons/14533.gif</t>
  </si>
  <si>
    <t>Bazerald</t>
  </si>
  <si>
    <t>Swordman / Mage / Archer / Merchant / Thief / Knight / Wizard / Blacksmith / Hunter / Assassin / Crusader / Sage / Rogue / Alchemist / Bard/Dancer / Soul Linker / Ninja</t>
  </si>
  <si>
    <t>https://web.archive.org/web/20150531085324im_/http://essence-ro.com/data/items/images/1231.png</t>
  </si>
  <si>
    <t>https://web.archive.org/web/20150531085324im_/http://essence-ro.com/data/items/icons/1231.gif</t>
  </si>
  <si>
    <t>Beanie_Bear</t>
  </si>
  <si>
    <t>Beanie Bear</t>
  </si>
  <si>
    <t>https://web.archive.org/web/20150524025718im_/http://essence-ro.com/data/items/images/20540.png</t>
  </si>
  <si>
    <t>https://web.archive.org/web/20150524025718im_/http://essence-ro.com/data/items/icons/20540.gif</t>
  </si>
  <si>
    <t>Beard</t>
  </si>
  <si>
    <t>https://web.archive.org/web/20151105093516im_/http://essence-ro.com/data/items/images/2240.png</t>
  </si>
  <si>
    <t>https://web.archive.org/web/20151105093516im_/http://essence-ro.com/data/items/icons/2240.gif</t>
  </si>
  <si>
    <t>Beard_Of_Women</t>
  </si>
  <si>
    <t>Woman's Moustache</t>
  </si>
  <si>
    <t>https://web.archive.org/web/20150524034007im_/http://essence-ro.com/data/items/images/7081.png</t>
  </si>
  <si>
    <t>https://web.archive.org/web/20150524034007im_/http://essence-ro.com/data/items/icons/7081.gif</t>
  </si>
  <si>
    <t>Bear's_Foot</t>
  </si>
  <si>
    <t>Bear's Footskin</t>
  </si>
  <si>
    <t>https://web.archive.org/web/20150531051720im_/http://essence-ro.com/data/items/images/948.png</t>
  </si>
  <si>
    <t>https://web.archive.org/web/20150531051720im_/http://essence-ro.com/data/items/icons/948.gif</t>
  </si>
  <si>
    <t>Bee_Ring</t>
  </si>
  <si>
    <t>Bee Ring</t>
  </si>
  <si>
    <t>https://web.archive.org/web/20151105093642im_/http://essence-ro.com/data/items/images/20566.png</t>
  </si>
  <si>
    <t>https://web.archive.org/web/20151105093642im_/http://essence-ro.com/data/items/icons/20566.gif</t>
  </si>
  <si>
    <t>Bee_Sting</t>
  </si>
  <si>
    <t>Bee Sting</t>
  </si>
  <si>
    <t>https://web.archive.org/web/20150321195659im_/http://essence-ro.com/data/items/images/939.png</t>
  </si>
  <si>
    <t>https://web.archive.org/web/20150321195659im_/http://essence-ro.com/data/items/icons/939.gif</t>
  </si>
  <si>
    <t>Bee_Wings</t>
  </si>
  <si>
    <t>Bee Wings</t>
  </si>
  <si>
    <t>https://web.archive.org/web/20150524045525im_/http://essence-ro.com/data/items/images/20003.png</t>
  </si>
  <si>
    <t>https://web.archive.org/web/20150524045525im_/http://essence-ro.com/data/items/icons/20003.gif</t>
  </si>
  <si>
    <t>Beer_Cap</t>
  </si>
  <si>
    <t>Beer Hat</t>
  </si>
  <si>
    <t>https://web.archive.org/web/20150524043849im_/http://essence-ro.com/data/items/images/5416.png</t>
  </si>
  <si>
    <t>https://web.archive.org/web/20150524043849im_/http://essence-ro.com/data/items/icons/5416.gif</t>
  </si>
  <si>
    <t>Beholder_Card</t>
  </si>
  <si>
    <t>Beholder Card</t>
  </si>
  <si>
    <t>https://web.archive.org/web/20150524045222im_/http://essence-ro.com/data/items/images/4356.png</t>
  </si>
  <si>
    <t>https://web.archive.org/web/20150524045222im_/http://essence-ro.com/data/items/icons/4356.gif</t>
  </si>
  <si>
    <t>Beholder_Ring</t>
  </si>
  <si>
    <t>Beholder Ring</t>
  </si>
  <si>
    <t>https://web.archive.org/web/20150315055607im_/http://essence-ro.com/data/items/images/2753.png</t>
  </si>
  <si>
    <t>https://web.archive.org/web/20150315055607im_/http://essence-ro.com/data/items/icons/2753.gif</t>
  </si>
  <si>
    <t>Bells_of_Harem</t>
  </si>
  <si>
    <t>Bells of Harem</t>
  </si>
  <si>
    <t>https://web.archive.org/web/20150524034524im_/http://essence-ro.com/data/items/images/20125.png</t>
  </si>
  <si>
    <t>https://web.archive.org/web/20150524034524im_/http://essence-ro.com/data/items/icons/20125.gif</t>
  </si>
  <si>
    <t>Bento_Box</t>
  </si>
  <si>
    <t>Bento Box</t>
  </si>
  <si>
    <t>https://web.archive.org/web/20150524035628im_/http://essence-ro.com/data/items/images/21010.png</t>
  </si>
  <si>
    <t>https://web.archive.org/web/20150524035628im_/http://essence-ro.com/data/items/icons/21010.gif</t>
  </si>
  <si>
    <t>Beret</t>
  </si>
  <si>
    <t>https://web.archive.org/web/20150524044120im_/http://essence-ro.com/data/items/images/5172.png</t>
  </si>
  <si>
    <t>https://web.archive.org/web/20150524044120im_/http://essence-ro.com/data/items/icons/5172.gif</t>
  </si>
  <si>
    <t>Berserk_Potion</t>
  </si>
  <si>
    <t>Berserk Potion</t>
  </si>
  <si>
    <t>Swordman / Mage / Merchant / Knight / Wizard / Blacksmith / Crusader / Rogue / Alchemist / Taekwon / Star Gladiator / Soul Linker / Gunslinger</t>
  </si>
  <si>
    <t>https://web.archive.org/web/20150524033107im_/http://essence-ro.com/data/items/images/657.png</t>
  </si>
  <si>
    <t>https://web.archive.org/web/20150524033107im_/http://essence-ro.com/data/items/icons/657.gif</t>
  </si>
  <si>
    <t>Berzebub_Card</t>
  </si>
  <si>
    <t>Beelzebub Card</t>
  </si>
  <si>
    <t>https://web.archive.org/web/20150525061857im_/http://essence-ro.com/data/items/images/4145.png</t>
  </si>
  <si>
    <t>https://web.archive.org/web/20150525061857im_/http://essence-ro.com/data/items/icons/4145.gif</t>
  </si>
  <si>
    <t>BF_Badge1</t>
  </si>
  <si>
    <t>Bravery Badge</t>
  </si>
  <si>
    <t>https://web.archive.org/web/20150531102007im_/http://essence-ro.com/data/items/images/7828.png</t>
  </si>
  <si>
    <t>https://web.archive.org/web/20150531102007im_/http://essence-ro.com/data/items/icons/7828.gif</t>
  </si>
  <si>
    <t>BF_Badge2</t>
  </si>
  <si>
    <t>Valor Badge</t>
  </si>
  <si>
    <t>https://web.archive.org/web/20150531062309im_/http://essence-ro.com/data/items/images/7829.png</t>
  </si>
  <si>
    <t>https://web.archive.org/web/20150531062309im_/http://essence-ro.com/data/items/icons/7829.gif</t>
  </si>
  <si>
    <t>BF_Book1</t>
  </si>
  <si>
    <t>Brave Battle Strategy Book</t>
  </si>
  <si>
    <t>https://web.archive.org/web/20150531102039im_/http://essence-ro.com/data/items/images/1574.png</t>
  </si>
  <si>
    <t>https://web.archive.org/web/20150531102039im_/http://essence-ro.com/data/items/icons/1574.gif</t>
  </si>
  <si>
    <t>BF_Book2</t>
  </si>
  <si>
    <t>Valorous Battle Strategy Book</t>
  </si>
  <si>
    <t>https://web.archive.org/web/20150531101904im_/http://essence-ro.com/data/items/images/1575.png</t>
  </si>
  <si>
    <t>https://web.archive.org/web/20150531101904im_/http://essence-ro.com/data/items/icons/1575.gif</t>
  </si>
  <si>
    <t>BF_Bow2</t>
  </si>
  <si>
    <t>Brave Battle CrossBow</t>
  </si>
  <si>
    <t>https://web.archive.org/web/20150531101938im_/http://essence-ro.com/data/items/images/1739.png</t>
  </si>
  <si>
    <t>https://web.archive.org/web/20150531101938im_/http://essence-ro.com/data/items/icons/1739.gif</t>
  </si>
  <si>
    <t>BF_Dagger1</t>
  </si>
  <si>
    <t>Brave Assassin's Damascus</t>
  </si>
  <si>
    <t>Novice / Swordman / Mage / Archer / Merchant / Thief / Knight / Wizard / Blacksmith / Hunter / Assassin / Crusader / Sage / Rogue / Alchemist / Bard/Dancer / Soul Linker / Ninja</t>
  </si>
  <si>
    <t>https://web.archive.org/web/20150531092643im_/http://essence-ro.com/data/items/images/13036.png</t>
  </si>
  <si>
    <t>https://web.archive.org/web/20150531092643im_/http://essence-ro.com/data/items/icons/13036.gif</t>
  </si>
  <si>
    <t>BF_Dagger2</t>
  </si>
  <si>
    <t>Valorous Assassin's Damascus</t>
  </si>
  <si>
    <t>Novice / Swordman / Archer / Merchant / Thief / Knight / Blacksmith / Hunter / Assassin / Unused / Crusader / Rogue / Alchemist / Bard/Dancer / Unused / Soul Linker / Ninja</t>
  </si>
  <si>
    <t>https://web.archive.org/web/20150531093411im_/http://essence-ro.com/data/items/images/13037.png</t>
  </si>
  <si>
    <t>https://web.archive.org/web/20150531093411im_/http://essence-ro.com/data/items/icons/13037.gif</t>
  </si>
  <si>
    <t>BF_Gatling_Gun1</t>
  </si>
  <si>
    <t>Soldier Gatling Gun</t>
  </si>
  <si>
    <t>Weapon - Gatling Gun</t>
  </si>
  <si>
    <t>https://web.archive.org/web/20150531064833im_/http://essence-ro.com/data/items/images/13172.png</t>
  </si>
  <si>
    <t>https://web.archive.org/web/20150531064833im_/http://essence-ro.com/data/items/icons/13172.gif</t>
  </si>
  <si>
    <t>BF_Huuma_Shuriken1</t>
  </si>
  <si>
    <t>Brave Huuma Front Shuriken</t>
  </si>
  <si>
    <t>Weapon - Fuuma Shuriken</t>
  </si>
  <si>
    <t>https://web.archive.org/web/20150531093626im_/http://essence-ro.com/data/items/images/13305.png</t>
  </si>
  <si>
    <t>https://web.archive.org/web/20150531093626im_/http://essence-ro.com/data/items/icons/13305.gif</t>
  </si>
  <si>
    <t>BF_Huuma_Shuriken2</t>
  </si>
  <si>
    <t>Valorous Huuma Front Shuriken</t>
  </si>
  <si>
    <t>https://web.archive.org/web/20150531061931im_/http://essence-ro.com/data/items/images/13306.png</t>
  </si>
  <si>
    <t>https://web.archive.org/web/20150531061931im_/http://essence-ro.com/data/items/icons/13306.gif</t>
  </si>
  <si>
    <t>BF_Instrument1</t>
  </si>
  <si>
    <t>Valorous Battlefield Guitar</t>
  </si>
  <si>
    <t>https://web.archive.org/web/20150531093705im_/http://essence-ro.com/data/items/images/1923.png</t>
  </si>
  <si>
    <t>https://web.archive.org/web/20150531093705im_/http://essence-ro.com/data/items/icons/1923.gif</t>
  </si>
  <si>
    <t>BF_Instrument2</t>
  </si>
  <si>
    <t>Brave Battlefield Guitar</t>
  </si>
  <si>
    <t>https://web.archive.org/web/20150531063708im_/http://essence-ro.com/data/items/images/1924.png</t>
  </si>
  <si>
    <t>https://web.archive.org/web/20150531063708im_/http://essence-ro.com/data/items/icons/1924.gif</t>
  </si>
  <si>
    <t>BF_Katar1</t>
  </si>
  <si>
    <t>Brave Carnage Katar</t>
  </si>
  <si>
    <t>Weapon - Katar</t>
  </si>
  <si>
    <t>https://web.archive.org/web/20150531093536im_/http://essence-ro.com/data/items/images/1279.png</t>
  </si>
  <si>
    <t>https://web.archive.org/web/20150531093536im_/http://essence-ro.com/data/items/icons/1279.gif</t>
  </si>
  <si>
    <t>BF_Katar2</t>
  </si>
  <si>
    <t>Valorous Carnage Katar</t>
  </si>
  <si>
    <t>https://web.archive.org/web/20150531062709im_/http://essence-ro.com/data/items/images/1280.png</t>
  </si>
  <si>
    <t>https://web.archive.org/web/20150531062709im_/http://essence-ro.com/data/items/icons/1280.gif</t>
  </si>
  <si>
    <t>BF_Knuckle1</t>
  </si>
  <si>
    <t>Valorous Battle Fist</t>
  </si>
  <si>
    <t>Weapon - Knuckle</t>
  </si>
  <si>
    <t>Priest / Monk</t>
  </si>
  <si>
    <t>https://web.archive.org/web/20150531092847im_/http://essence-ro.com/data/items/images/1823.png</t>
  </si>
  <si>
    <t>https://web.archive.org/web/20150531092847im_/http://essence-ro.com/data/items/icons/1823.gif</t>
  </si>
  <si>
    <t>BF_Knuckle2</t>
  </si>
  <si>
    <t>Brave Battle Fist</t>
  </si>
  <si>
    <t>https://web.archive.org/web/20150531062540im_/http://essence-ro.com/data/items/images/1824.png</t>
  </si>
  <si>
    <t>https://web.archive.org/web/20150531062540im_/http://essence-ro.com/data/items/icons/1824.gif</t>
  </si>
  <si>
    <t>BF_Lance1</t>
  </si>
  <si>
    <t>Assaulter Lance</t>
  </si>
  <si>
    <t>https://web.archive.org/web/20150531092959im_/http://essence-ro.com/data/items/images/1482.png</t>
  </si>
  <si>
    <t>https://web.archive.org/web/20150531092959im_/http://essence-ro.com/data/items/icons/1482.gif</t>
  </si>
  <si>
    <t>BF_Launcher1</t>
  </si>
  <si>
    <t>Soldier Grenade Launcher</t>
  </si>
  <si>
    <t>Weapon - Grenade Launcher</t>
  </si>
  <si>
    <t>https://web.archive.org/web/20150531092933im_/http://essence-ro.com/data/items/images/13174.png</t>
  </si>
  <si>
    <t>https://web.archive.org/web/20150531092933im_/http://essence-ro.com/data/items/icons/13174.gif</t>
  </si>
  <si>
    <t>BF_Morning_Star1</t>
  </si>
  <si>
    <t>Valorous Battlefield Morning Star</t>
  </si>
  <si>
    <t>Weapon - Mace</t>
  </si>
  <si>
    <t>Novice / Swordman / Acolyte / Merchant / Knight / Priest / Blacksmith / Crusader / Monk / Alchemist</t>
  </si>
  <si>
    <t>https://web.archive.org/web/20150531063054im_/http://essence-ro.com/data/items/images/1542.png</t>
  </si>
  <si>
    <t>https://web.archive.org/web/20150531063054im_/http://essence-ro.com/data/items/icons/1542.gif</t>
  </si>
  <si>
    <t>BF_Morning_Star2</t>
  </si>
  <si>
    <t>Brave Battlefield Morning Star</t>
  </si>
  <si>
    <t>https://web.archive.org/web/20150531062638im_/http://essence-ro.com/data/items/images/1543.png</t>
  </si>
  <si>
    <t>https://web.archive.org/web/20150531062638im_/http://essence-ro.com/data/items/icons/1543.gif</t>
  </si>
  <si>
    <t>BF_Pistol1</t>
  </si>
  <si>
    <t>Soldier Revolver</t>
  </si>
  <si>
    <t>Weapon - Revolver</t>
  </si>
  <si>
    <t>https://web.archive.org/web/20150531064245im_/http://essence-ro.com/data/items/images/13108.png</t>
  </si>
  <si>
    <t>https://web.archive.org/web/20150531064245im_/http://essence-ro.com/data/items/icons/13108.gif</t>
  </si>
  <si>
    <t>Bf_Recruiter_Hat</t>
  </si>
  <si>
    <t>Bf Recruiter Hat</t>
  </si>
  <si>
    <t>https://web.archive.org/web/20150524034647im_/http://essence-ro.com/data/items/images/5338.png</t>
  </si>
  <si>
    <t>https://web.archive.org/web/20150524034647im_/http://essence-ro.com/data/items/icons/5338.gif</t>
  </si>
  <si>
    <t>BF_Rifle1</t>
  </si>
  <si>
    <t>Soldier Rifle</t>
  </si>
  <si>
    <t>Weapon - Rifle</t>
  </si>
  <si>
    <t>https://web.archive.org/web/20150531062531im_/http://essence-ro.com/data/items/images/13171.png</t>
  </si>
  <si>
    <t>https://web.archive.org/web/20150531062531im_/http://essence-ro.com/data/items/icons/13171.gif</t>
  </si>
  <si>
    <t>BF_Shotgun1</t>
  </si>
  <si>
    <t>Soldier Shotgun</t>
  </si>
  <si>
    <t>Weapon - Shotgun</t>
  </si>
  <si>
    <t>https://web.archive.org/web/20150531092852im_/http://essence-ro.com/data/items/images/13173.png</t>
  </si>
  <si>
    <t>https://web.archive.org/web/20150531092852im_/http://essence-ro.com/data/items/icons/13173.gif</t>
  </si>
  <si>
    <t>BF_Spear1</t>
  </si>
  <si>
    <t>Assaulter Spear</t>
  </si>
  <si>
    <t>https://web.archive.org/web/20150531092856im_/http://essence-ro.com/data/items/images/1425.png</t>
  </si>
  <si>
    <t>https://web.archive.org/web/20150531092856im_/http://essence-ro.com/data/items/icons/1425.gif</t>
  </si>
  <si>
    <t>BF_Staff1</t>
  </si>
  <si>
    <t>Warlock's Magic Wand</t>
  </si>
  <si>
    <t>https://web.archive.org/web/20150531092904im_/http://essence-ro.com/data/items/images/1632.png</t>
  </si>
  <si>
    <t>https://web.archive.org/web/20150531092904im_/http://essence-ro.com/data/items/icons/1632.gif</t>
  </si>
  <si>
    <t>BF_Staff2</t>
  </si>
  <si>
    <t>Warlock's Battle Wand</t>
  </si>
  <si>
    <t>https://web.archive.org/web/20150531063632im_/http://essence-ro.com/data/items/images/1633.png</t>
  </si>
  <si>
    <t>https://web.archive.org/web/20150531063632im_/http://essence-ro.com/data/items/icons/1633.gif</t>
  </si>
  <si>
    <t>BF_Staff3</t>
  </si>
  <si>
    <t>Strong Recovery Wand</t>
  </si>
  <si>
    <t>https://web.archive.org/web/20150531064503im_/http://essence-ro.com/data/items/images/1634.png</t>
  </si>
  <si>
    <t>https://web.archive.org/web/20150531064503im_/http://essence-ro.com/data/items/icons/1634.gif</t>
  </si>
  <si>
    <t>BF_Staff4</t>
  </si>
  <si>
    <t>Speedy Recovery Wand</t>
  </si>
  <si>
    <t>https://web.archive.org/web/20150531101914im_/http://essence-ro.com/data/items/images/1635.png</t>
  </si>
  <si>
    <t>https://web.archive.org/web/20150531101914im_/http://essence-ro.com/data/items/icons/1635.gif</t>
  </si>
  <si>
    <t>BF_Sword1</t>
  </si>
  <si>
    <t>Valorous Gladiator Blade</t>
  </si>
  <si>
    <t>Weapon - One-Handed Sword</t>
  </si>
  <si>
    <t>https://web.archive.org/web/20150531092916im_/http://essence-ro.com/data/items/images/13410.png</t>
  </si>
  <si>
    <t>https://web.archive.org/web/20150531092916im_/http://essence-ro.com/data/items/icons/13410.gif</t>
  </si>
  <si>
    <t>BF_Sword2</t>
  </si>
  <si>
    <t>Brave Gladiator Blade</t>
  </si>
  <si>
    <t>https://web.archive.org/web/20150531101952im_/http://essence-ro.com/data/items/images/13411.png</t>
  </si>
  <si>
    <t>https://web.archive.org/web/20150531101952im_/http://essence-ro.com/data/items/icons/13411.gif</t>
  </si>
  <si>
    <t>BF_Two_Handed_Axe1</t>
  </si>
  <si>
    <t>Valorous Insane Battle Axe</t>
  </si>
  <si>
    <t>https://web.archive.org/web/20150531064830im_/http://essence-ro.com/data/items/images/1379.png</t>
  </si>
  <si>
    <t>https://web.archive.org/web/20150531064830im_/http://essence-ro.com/data/items/icons/1379.gif</t>
  </si>
  <si>
    <t>BF_Two_Handed_Axe2</t>
  </si>
  <si>
    <t>Brave Insane Battle Axe</t>
  </si>
  <si>
    <t>https://web.archive.org/web/20150531062304im_/http://essence-ro.com/data/items/images/1380.png</t>
  </si>
  <si>
    <t>https://web.archive.org/web/20150531062304im_/http://essence-ro.com/data/items/icons/1380.gif</t>
  </si>
  <si>
    <t>BF_Two_Handed_Sword1</t>
  </si>
  <si>
    <t>Brave Assaulter's Katzbalger</t>
  </si>
  <si>
    <t>Weapon - Two-Handed Sword</t>
  </si>
  <si>
    <t>https://web.archive.org/web/20150531064916im_/http://essence-ro.com/data/items/images/1183.png</t>
  </si>
  <si>
    <t>https://web.archive.org/web/20150531064916im_/http://essence-ro.com/data/items/icons/1183.gif</t>
  </si>
  <si>
    <t>BF_Whip1</t>
  </si>
  <si>
    <t>Valorous Battle Lariat</t>
  </si>
  <si>
    <t>Weapon - Whip</t>
  </si>
  <si>
    <t>https://web.archive.org/web/20150531063928im_/http://essence-ro.com/data/items/images/1977.png</t>
  </si>
  <si>
    <t>https://web.archive.org/web/20150531063928im_/http://essence-ro.com/data/items/icons/1977.gif</t>
  </si>
  <si>
    <t>BF_Whip2</t>
  </si>
  <si>
    <t>Brave Battle Lariat</t>
  </si>
  <si>
    <t>https://web.archive.org/web/20150531093017im_/http://essence-ro.com/data/items/images/1978.png</t>
  </si>
  <si>
    <t>https://web.archive.org/web/20150531093017im_/http://essence-ro.com/data/items/icons/1978.gif</t>
  </si>
  <si>
    <t>Bible</t>
  </si>
  <si>
    <t>https://web.archive.org/web/20150530221118im_/http://essence-ro.com/data/items/images/1551.png</t>
  </si>
  <si>
    <t>https://web.archive.org/web/20150530221118im_/http://essence-ro.com/data/items/icons/1551.gif</t>
  </si>
  <si>
    <t>Bible_Of_Battlefield</t>
  </si>
  <si>
    <t>Battlefield Textbook</t>
  </si>
  <si>
    <t>https://web.archive.org/web/20150524034214im_/http://essence-ro.com/data/items/images/1562.png</t>
  </si>
  <si>
    <t>https://web.archive.org/web/20150524034214im_/http://essence-ro.com/data/items/icons/1562.gif</t>
  </si>
  <si>
    <t>Big_Back_Ribbon</t>
  </si>
  <si>
    <t>Big Back Ribbon</t>
  </si>
  <si>
    <t>https://web.archive.org/web/20150524042621im_/http://essence-ro.com/data/items/images/20134.png</t>
  </si>
  <si>
    <t>https://web.archive.org/web/20150524042621im_/http://essence-ro.com/data/items/icons/20134.gif</t>
  </si>
  <si>
    <t>Big_Cell</t>
  </si>
  <si>
    <t>Big Cell</t>
  </si>
  <si>
    <t>https://web.archive.org/web/20150524041314im_/http://essence-ro.com/data/items/images/6104.png</t>
  </si>
  <si>
    <t>https://web.archive.org/web/20150524041314im_/http://essence-ro.com/data/items/icons/6104.gif</t>
  </si>
  <si>
    <t>Big_Golden_Bell</t>
  </si>
  <si>
    <t>Decorative Golden Bell</t>
  </si>
  <si>
    <t>https://web.archive.org/web/20150531081026im_/http://essence-ro.com/data/items/images/5091.png</t>
  </si>
  <si>
    <t>https://web.archive.org/web/20150531081026im_/http://essence-ro.com/data/items/icons/5091.gif</t>
  </si>
  <si>
    <t>Big_Sis'_Ribbon</t>
  </si>
  <si>
    <t>Big Ribbon</t>
  </si>
  <si>
    <t>https://web.archive.org/web/20150524021836im_/http://essence-ro.com/data/items/images/2244.png</t>
  </si>
  <si>
    <t>https://web.archive.org/web/20150524021836im_/http://essence-ro.com/data/items/icons/2244.gif</t>
  </si>
  <si>
    <t>Big_Sis'_Ribbon_</t>
  </si>
  <si>
    <t>https://web.archive.org/web/20151105093452im_/http://essence-ro.com/data/items/images/5348.png</t>
  </si>
  <si>
    <t>https://web.archive.org/web/20151105093452im_/http://essence-ro.com/data/items/icons/5348.gif</t>
  </si>
  <si>
    <t>BigFoot_Card</t>
  </si>
  <si>
    <t>Bigfoot Card</t>
  </si>
  <si>
    <t>https://web.archive.org/web/20150321171127im_/http://essence-ro.com/data/items/images/4074.png</t>
  </si>
  <si>
    <t>https://web.archive.org/web/20150321171127im_/http://essence-ro.com/data/items/icons/4074.gif</t>
  </si>
  <si>
    <t>Bill_Of_Birds</t>
  </si>
  <si>
    <t>Bill of Birds</t>
  </si>
  <si>
    <t>https://web.archive.org/web/20150321164702im_/http://essence-ro.com/data/items/images/925.png</t>
  </si>
  <si>
    <t>https://web.archive.org/web/20150321164702im_/http://essence-ro.com/data/items/icons/925.gif</t>
  </si>
  <si>
    <t>Binit_Doll_Hat</t>
  </si>
  <si>
    <t>Vinit Doll Hat</t>
  </si>
  <si>
    <t>https://web.archive.org/web/20150524031214im_/http://essence-ro.com/data/items/images/5344.png</t>
  </si>
  <si>
    <t>https://web.archive.org/web/20150524031214im_/http://essence-ro.com/data/items/icons/5344.gif</t>
  </si>
  <si>
    <t>Binoculars</t>
  </si>
  <si>
    <t>Archer / Hunter / Bard/Dancer</t>
  </si>
  <si>
    <t>https://web.archive.org/web/20150524023503im_/http://essence-ro.com/data/items/images/2296.png</t>
  </si>
  <si>
    <t>https://web.archive.org/web/20150524023503im_/http://essence-ro.com/data/items/icons/2296.gif</t>
  </si>
  <si>
    <t>Binoculars_</t>
  </si>
  <si>
    <t>https://web.archive.org/web/20150524020351im_/http://essence-ro.com/data/items/images/20243.png</t>
  </si>
  <si>
    <t>https://web.archive.org/web/20150524020351im_/http://essence-ro.com/data/items/icons/20243.gif</t>
  </si>
  <si>
    <t>Bio_Aura</t>
  </si>
  <si>
    <t>Bio Aura</t>
  </si>
  <si>
    <t>https://web.archive.org/web/20150524030026im_/http://essence-ro.com/data/items/images/20764.png</t>
  </si>
  <si>
    <t>https://web.archive.org/web/20150524030026im_/http://essence-ro.com/data/items/icons/20764.gif</t>
  </si>
  <si>
    <t>Biotite</t>
  </si>
  <si>
    <t>https://web.archive.org/web/20150524024651im_/http://essence-ro.com/data/items/images/7297.png</t>
  </si>
  <si>
    <t>https://web.archive.org/web/20150524024651im_/http://essence-ro.com/data/items/icons/7297.gif</t>
  </si>
  <si>
    <t>Bird_Nest</t>
  </si>
  <si>
    <t>Bird Nest</t>
  </si>
  <si>
    <t>https://web.archive.org/web/20150524023227im_/http://essence-ro.com/data/items/images/5129.png</t>
  </si>
  <si>
    <t>https://web.archive.org/web/20150524023227im_/http://essence-ro.com/data/items/icons/5129.gif</t>
  </si>
  <si>
    <t>Bird_Nest_Hat</t>
  </si>
  <si>
    <t>Bird Nest Hat</t>
  </si>
  <si>
    <t>https://web.archive.org/web/20150524020420im_/http://essence-ro.com/data/items/images/5183.png</t>
  </si>
  <si>
    <t>https://web.archive.org/web/20150524020420im_/http://essence-ro.com/data/items/icons/5183.gif</t>
  </si>
  <si>
    <t>Biretta</t>
  </si>
  <si>
    <t>Acolyte / Priest / Monk</t>
  </si>
  <si>
    <t>https://web.archive.org/web/20151105093643im_/http://essence-ro.com/data/items/images/2216.png</t>
  </si>
  <si>
    <t>https://web.archive.org/web/20151105093643im_/http://essence-ro.com/data/items/icons/2216.gif</t>
  </si>
  <si>
    <t>Biretta_</t>
  </si>
  <si>
    <t>https://web.archive.org/web/20150530220615im_/http://essence-ro.com/data/items/images/2217.png</t>
  </si>
  <si>
    <t>https://web.archive.org/web/20150530220615im_/http://essence-ro.com/data/items/icons/2217.gif</t>
  </si>
  <si>
    <t>Bison_Horn</t>
  </si>
  <si>
    <t>Horn of the Buffalo</t>
  </si>
  <si>
    <t>https://web.archive.org/web/20150531063204im_/http://essence-ro.com/data/items/images/2702.png</t>
  </si>
  <si>
    <t>https://web.archive.org/web/20150531063204im_/http://essence-ro.com/data/items/icons/2702.gif</t>
  </si>
  <si>
    <t>Bitter_Herb</t>
  </si>
  <si>
    <t>Bitter Herb</t>
  </si>
  <si>
    <t>https://web.archive.org/web/20150524035249im_/http://essence-ro.com/data/items/images/621.png</t>
  </si>
  <si>
    <t>https://web.archive.org/web/20150524035249im_/http://essence-ro.com/data/items/icons/621.gif</t>
  </si>
  <si>
    <t>Black_Bear's_Skin</t>
  </si>
  <si>
    <t>Black Bear Skin</t>
  </si>
  <si>
    <t>https://web.archive.org/web/20150524023140im_/http://essence-ro.com/data/items/images/7161.png</t>
  </si>
  <si>
    <t>https://web.archive.org/web/20150524023140im_/http://essence-ro.com/data/items/icons/7161.gif</t>
  </si>
  <si>
    <t>Black_Bunny_Band</t>
  </si>
  <si>
    <t>Sheila Hairnet</t>
  </si>
  <si>
    <t>https://web.archive.org/web/20150524023054im_/http://essence-ro.com/data/items/images/5213.png</t>
  </si>
  <si>
    <t>https://web.archive.org/web/20150524023054im_/http://essence-ro.com/data/items/icons/5213.gif</t>
  </si>
  <si>
    <t>Black_Butterfly_Wings</t>
  </si>
  <si>
    <t>Black Butterfly Wings</t>
  </si>
  <si>
    <t>https://web.archive.org/web/20151105093724im_/http://essence-ro.com/data/items/images/20734.png</t>
  </si>
  <si>
    <t>https://web.archive.org/web/20151105093724im_/http://essence-ro.com/data/items/icons/20734.gif</t>
  </si>
  <si>
    <t>Black_Cap</t>
  </si>
  <si>
    <t>Black Cap</t>
  </si>
  <si>
    <t>https://web.archive.org/web/20150524040204im_/http://essence-ro.com/data/items/images/20126.png</t>
  </si>
  <si>
    <t>https://web.archive.org/web/20150524040204im_/http://essence-ro.com/data/items/icons/20126.gif</t>
  </si>
  <si>
    <t>Black_Dyestuffs</t>
  </si>
  <si>
    <t>Black Dyestuffs</t>
  </si>
  <si>
    <t>https://web.archive.org/web/20150524031608im_/http://essence-ro.com/data/items/images/983.png</t>
  </si>
  <si>
    <t>https://web.archive.org/web/20150524031608im_/http://essence-ro.com/data/items/icons/983.gif</t>
  </si>
  <si>
    <t>Black_Elven_Ears</t>
  </si>
  <si>
    <t>Black Fairy Ears</t>
  </si>
  <si>
    <t>https://web.archive.org/web/20151105093527im_/http://essence-ro.com/data/items/images/5820.png</t>
  </si>
  <si>
    <t>https://web.archive.org/web/20151105093527im_/http://essence-ro.com/data/items/icons/5820.gif</t>
  </si>
  <si>
    <t>Black_Glasses</t>
  </si>
  <si>
    <t>Black Glasses</t>
  </si>
  <si>
    <t>https://web.archive.org/web/20150524024308im_/http://essence-ro.com/data/items/images/5401.png</t>
  </si>
  <si>
    <t>https://web.archive.org/web/20150524024308im_/http://essence-ro.com/data/items/icons/5401.gif</t>
  </si>
  <si>
    <t>Black_Glasses_</t>
  </si>
  <si>
    <t>https://web.archive.org/web/20150524030144im_/http://essence-ro.com/data/items/images/20262.png</t>
  </si>
  <si>
    <t>https://web.archive.org/web/20150524030144im_/http://essence-ro.com/data/items/icons/20262.gif</t>
  </si>
  <si>
    <t>Black_Hairband</t>
  </si>
  <si>
    <t>Black Hairband</t>
  </si>
  <si>
    <t>https://web.archive.org/web/20150524042816im_/http://essence-ro.com/data/items/images/20131.png</t>
  </si>
  <si>
    <t>https://web.archive.org/web/20150524042816im_/http://essence-ro.com/data/items/icons/20131.gif</t>
  </si>
  <si>
    <t>Black_Helm_of_Darkness</t>
  </si>
  <si>
    <t>Black Helm of Darkness</t>
  </si>
  <si>
    <t>https://web.archive.org/web/20150524034700im_/http://essence-ro.com/data/items/images/20138.png</t>
  </si>
  <si>
    <t>https://web.archive.org/web/20150524034700im_/http://essence-ro.com/data/items/icons/20138.gif</t>
  </si>
  <si>
    <t>Black_Kitty_Doll</t>
  </si>
  <si>
    <t>Black Cat Doll</t>
  </si>
  <si>
    <t>https://web.archive.org/web/20150524021753im_/http://essence-ro.com/data/items/images/7206.png</t>
  </si>
  <si>
    <t>https://web.archive.org/web/20150524021753im_/http://essence-ro.com/data/items/icons/7206.gif</t>
  </si>
  <si>
    <t>Black_Ladle</t>
  </si>
  <si>
    <t>Black Ladle</t>
  </si>
  <si>
    <t>https://web.archive.org/web/20150524035115im_/http://essence-ro.com/data/items/images/737.png</t>
  </si>
  <si>
    <t>https://web.archive.org/web/20150524035115im_/http://essence-ro.com/data/items/icons/737.gif</t>
  </si>
  <si>
    <t>Black_Leather_Boots_</t>
  </si>
  <si>
    <t>Black Leather Boots</t>
  </si>
  <si>
    <t>https://web.archive.org/web/20150531102421im_/http://essence-ro.com/data/items/images/2434.png</t>
  </si>
  <si>
    <t>https://web.archive.org/web/20150531102421im_/http://essence-ro.com/data/items/icons/2434.gif</t>
  </si>
  <si>
    <t>Black_Mask</t>
  </si>
  <si>
    <t>Dark Mask</t>
  </si>
  <si>
    <t>https://web.archive.org/web/20150524024057im_/http://essence-ro.com/data/items/images/7157.png</t>
  </si>
  <si>
    <t>https://web.archive.org/web/20150524024057im_/http://essence-ro.com/data/items/icons/7157.gif</t>
  </si>
  <si>
    <t>Black_Rose</t>
  </si>
  <si>
    <t>Black Rose</t>
  </si>
  <si>
    <t>https://web.archive.org/web/20150619125801im_/http://essence-ro.com/data/items/images/13155.png</t>
  </si>
  <si>
    <t>https://web.archive.org/web/20150619125801im_/http://essence-ro.com/data/items/icons/13155.gif</t>
  </si>
  <si>
    <t>Blade_</t>
  </si>
  <si>
    <t>Blade</t>
  </si>
  <si>
    <t>https://web.archive.org/web/20150321152458im_/http://essence-ro.com/data/items/images/1108.png</t>
  </si>
  <si>
    <t>https://web.archive.org/web/20150321152458im_/http://essence-ro.com/data/items/icons/1108.gif</t>
  </si>
  <si>
    <t>Blade_Lost_In_Darkness</t>
  </si>
  <si>
    <t>Blade Lost in Darkness</t>
  </si>
  <si>
    <t>https://web.archive.org/web/20150524023812im_/http://essence-ro.com/data/items/images/7023.png</t>
  </si>
  <si>
    <t>https://web.archive.org/web/20150524023812im_/http://essence-ro.com/data/items/icons/7023.gif</t>
  </si>
  <si>
    <t>Blank_Eyes_</t>
  </si>
  <si>
    <t>Blank Eyes</t>
  </si>
  <si>
    <t>https://web.archive.org/web/20150524044736im_/http://essence-ro.com/data/items/images/20206.png</t>
  </si>
  <si>
    <t>https://web.archive.org/web/20150524044736im_/http://essence-ro.com/data/items/icons/20206.gif</t>
  </si>
  <si>
    <t>Blazzer_Card</t>
  </si>
  <si>
    <t>Blazer Card</t>
  </si>
  <si>
    <t>https://web.archive.org/web/20150524035705im_/http://essence-ro.com/data/items/images/4215.png</t>
  </si>
  <si>
    <t>https://web.archive.org/web/20150524035705im_/http://essence-ro.com/data/items/icons/4215.gif</t>
  </si>
  <si>
    <t>Blessed_Wand</t>
  </si>
  <si>
    <t>Wand of Occult</t>
  </si>
  <si>
    <t>https://web.archive.org/web/20150524081726im_/http://essence-ro.com/data/items/images/1614.png</t>
  </si>
  <si>
    <t>https://web.archive.org/web/20150524081726im_/http://essence-ro.com/data/items/icons/1614.gif</t>
  </si>
  <si>
    <t>Blessing_10_Scroll</t>
  </si>
  <si>
    <t>LV10 Blessing Scroll</t>
  </si>
  <si>
    <t>https://web.archive.org/web/20150531093603im_/http://essence-ro.com/data/items/images/12215.png</t>
  </si>
  <si>
    <t>https://web.archive.org/web/20150531093603im_/http://essence-ro.com/data/items/icons/12215.gif</t>
  </si>
  <si>
    <t>Blind_Sphere</t>
  </si>
  <si>
    <t>Blind Sphere</t>
  </si>
  <si>
    <t>Ammo - Grenade</t>
  </si>
  <si>
    <t>https://web.archive.org/web/20150524043746im_/http://essence-ro.com/data/items/images/13206.png</t>
  </si>
  <si>
    <t>https://web.archive.org/web/20150524043746im_/http://essence-ro.com/data/items/icons/13206.gif</t>
  </si>
  <si>
    <t>Blinker</t>
  </si>
  <si>
    <t>https://web.archive.org/web/20150524050540im_/http://essence-ro.com/data/items/images/2295.png</t>
  </si>
  <si>
    <t>https://web.archive.org/web/20150524050540im_/http://essence-ro.com/data/items/icons/2295.gif</t>
  </si>
  <si>
    <t>Blinker_</t>
  </si>
  <si>
    <t>https://web.archive.org/web/20150524042638im_/http://essence-ro.com/data/items/images/20204.png</t>
  </si>
  <si>
    <t>https://web.archive.org/web/20150524042638im_/http://essence-ro.com/data/items/icons/20204.gif</t>
  </si>
  <si>
    <t>Blood_Butterfly_Card</t>
  </si>
  <si>
    <t>Bloody Butterfly Card</t>
  </si>
  <si>
    <t>https://web.archive.org/web/20150524034725im_/http://essence-ro.com/data/items/images/4327.png</t>
  </si>
  <si>
    <t>https://web.archive.org/web/20150524034725im_/http://essence-ro.com/data/items/icons/4327.gif</t>
  </si>
  <si>
    <t>Blood_Tears</t>
  </si>
  <si>
    <t>Blood Tears</t>
  </si>
  <si>
    <t>https://web.archive.org/web/20150524055345im_/http://essence-ro.com/data/items/images/1271.png</t>
  </si>
  <si>
    <t>https://web.archive.org/web/20150524055345im_/http://essence-ro.com/data/items/icons/1271.gif</t>
  </si>
  <si>
    <t>Bloody_Dead_Branch</t>
  </si>
  <si>
    <t>Bloody Branch</t>
  </si>
  <si>
    <t>https://web.archive.org/web/20150315053323im_/http://essence-ro.com/data/items/images/12103.png</t>
  </si>
  <si>
    <t>https://web.archive.org/web/20150315053323im_/http://essence-ro.com/data/items/icons/12103.gif</t>
  </si>
  <si>
    <t>Bloody_Edge</t>
  </si>
  <si>
    <t>Bloody Edge</t>
  </si>
  <si>
    <t>https://web.archive.org/web/20150524023523im_/http://essence-ro.com/data/items/images/7024.png</t>
  </si>
  <si>
    <t>https://web.archive.org/web/20150524023523im_/http://essence-ro.com/data/items/icons/7024.gif</t>
  </si>
  <si>
    <t>Bloody_Iron_Ball</t>
  </si>
  <si>
    <t>Bloodied Shackle Ball</t>
  </si>
  <si>
    <t>https://web.archive.org/web/20151105093547im_/http://essence-ro.com/data/items/images/2655.png</t>
  </si>
  <si>
    <t>https://web.archive.org/web/20151105093547im_/http://essence-ro.com/data/items/icons/2655.gif</t>
  </si>
  <si>
    <t>Bloody_Iron_Ball_C</t>
  </si>
  <si>
    <t>Refined Bloodied Shackle Ball</t>
  </si>
  <si>
    <t>https://web.archive.org/web/20150524043642im_/http://essence-ro.com/data/items/images/2710.png</t>
  </si>
  <si>
    <t>https://web.archive.org/web/20150524043642im_/http://essence-ro.com/data/items/icons/2710.gif</t>
  </si>
  <si>
    <t>Bloody_Knight_Card</t>
  </si>
  <si>
    <t>Bloody Knight Card</t>
  </si>
  <si>
    <t>https://web.archive.org/web/20150324145550im_/http://essence-ro.com/data/items/images/4320.png</t>
  </si>
  <si>
    <t>https://web.archive.org/web/20150324145550im_/http://essence-ro.com/data/items/icons/4320.gif</t>
  </si>
  <si>
    <t>Bloody_Murderer_Card</t>
  </si>
  <si>
    <t>Bloody Murderer Card</t>
  </si>
  <si>
    <t>https://web.archive.org/web/20150524040436im_/http://essence-ro.com/data/items/images/4214.png</t>
  </si>
  <si>
    <t>https://web.archive.org/web/20150524040436im_/http://essence-ro.com/data/items/icons/4214.gif</t>
  </si>
  <si>
    <t>Bloody_Page</t>
  </si>
  <si>
    <t>Bloody Page</t>
  </si>
  <si>
    <t>https://web.archive.org/web/20150524081408im_/http://essence-ro.com/data/items/images/7449.png</t>
  </si>
  <si>
    <t>https://web.archive.org/web/20150524081408im_/http://essence-ro.com/data/items/icons/7449.gif</t>
  </si>
  <si>
    <t>Bloody_Ring</t>
  </si>
  <si>
    <t>Bloody Ring</t>
  </si>
  <si>
    <t>https://web.archive.org/web/20150315053525im_/http://essence-ro.com/data/items/images/2760.png</t>
  </si>
  <si>
    <t>https://web.archive.org/web/20150315053525im_/http://essence-ro.com/data/items/icons/2760.gif</t>
  </si>
  <si>
    <t>Bloody_Rune</t>
  </si>
  <si>
    <t>Bloody Rune</t>
  </si>
  <si>
    <t>https://web.archive.org/web/20150524031218im_/http://essence-ro.com/data/items/images/7563.png</t>
  </si>
  <si>
    <t>https://web.archive.org/web/20150524031218im_/http://essence-ro.com/data/items/icons/7563.gif</t>
  </si>
  <si>
    <t>Blossom_Of_Maneater</t>
  </si>
  <si>
    <t>Maneater Blossom</t>
  </si>
  <si>
    <t>https://web.archive.org/web/20150524025419im_/http://essence-ro.com/data/items/images/1032.png</t>
  </si>
  <si>
    <t>https://web.archive.org/web/20150524025419im_/http://essence-ro.com/data/items/icons/1032.gif</t>
  </si>
  <si>
    <t>Blue_Aodai</t>
  </si>
  <si>
    <t>Blue Robe</t>
  </si>
  <si>
    <t>https://web.archive.org/web/20150524034326im_/http://essence-ro.com/data/items/images/2361.png</t>
  </si>
  <si>
    <t>https://web.archive.org/web/20150524034326im_/http://essence-ro.com/data/items/icons/2361.gif</t>
  </si>
  <si>
    <t>Blue_Archangel_Wings</t>
  </si>
  <si>
    <t>Blue Archangel Wings</t>
  </si>
  <si>
    <t>https://web.archive.org/web/20151105093231im_/http://essence-ro.com/data/items/images/20026.png</t>
  </si>
  <si>
    <t>https://web.archive.org/web/20151105093231im_/http://essence-ro.com/data/items/icons/20026.gif</t>
  </si>
  <si>
    <t>Blue_Butterfly_Wings</t>
  </si>
  <si>
    <t>Blue Butterfly Wings</t>
  </si>
  <si>
    <t>https://web.archive.org/web/20150524034034im_/http://essence-ro.com/data/items/images/20014.png</t>
  </si>
  <si>
    <t>https://web.archive.org/web/20150524034034im_/http://essence-ro.com/data/items/icons/20014.gif</t>
  </si>
  <si>
    <t>Blue_Coif</t>
  </si>
  <si>
    <t>Coif</t>
  </si>
  <si>
    <t>https://web.archive.org/web/20151105093724im_/http://essence-ro.com/data/items/images/5092.png</t>
  </si>
  <si>
    <t>https://web.archive.org/web/20151105093724im_/http://essence-ro.com/data/items/icons/5092.gif</t>
  </si>
  <si>
    <t>Blue_Coif_</t>
  </si>
  <si>
    <t>https://web.archive.org/web/20151105092931im_/http://essence-ro.com/data/items/images/5093.png</t>
  </si>
  <si>
    <t>https://web.archive.org/web/20151105092931im_/http://essence-ro.com/data/items/icons/5093.gif</t>
  </si>
  <si>
    <t>Blue_Drooping_Kitty</t>
  </si>
  <si>
    <t>Blue Drooping Cat</t>
  </si>
  <si>
    <t>https://web.archive.org/web/20150524025152im_/http://essence-ro.com/data/items/images/5233.png</t>
  </si>
  <si>
    <t>https://web.archive.org/web/20150524025152im_/http://essence-ro.com/data/items/icons/5233.gif</t>
  </si>
  <si>
    <t>Blue_Feather</t>
  </si>
  <si>
    <t>Blue Feather</t>
  </si>
  <si>
    <t>https://web.archive.org/web/20150524031332im_/http://essence-ro.com/data/items/images/7441.png</t>
  </si>
  <si>
    <t>https://web.archive.org/web/20150524031332im_/http://essence-ro.com/data/items/icons/7441.gif</t>
  </si>
  <si>
    <t>Blue_Flame</t>
  </si>
  <si>
    <t>Blue Flame</t>
  </si>
  <si>
    <t>https://web.archive.org/web/20150524044136im_/http://essence-ro.com/data/items/images/20264.png</t>
  </si>
  <si>
    <t>https://web.archive.org/web/20150524044136im_/http://essence-ro.com/data/items/icons/20264.gif</t>
  </si>
  <si>
    <t>Blue_Fur_Hat</t>
  </si>
  <si>
    <t>Blue Beanie</t>
  </si>
  <si>
    <t>https://web.archive.org/web/20150524025233im_/http://essence-ro.com/data/items/images/5236.png</t>
  </si>
  <si>
    <t>https://web.archive.org/web/20150524025233im_/http://essence-ro.com/data/items/icons/5236.gif</t>
  </si>
  <si>
    <t>Blue_Gemstone</t>
  </si>
  <si>
    <t>Blue Gemstone</t>
  </si>
  <si>
    <t>https://web.archive.org/web/20150524024319im_/http://essence-ro.com/data/items/images/717.png</t>
  </si>
  <si>
    <t>https://web.archive.org/web/20150524024319im_/http://essence-ro.com/data/items/icons/717.gif</t>
  </si>
  <si>
    <t>Blue_Glasses</t>
  </si>
  <si>
    <t>Blue Glasses</t>
  </si>
  <si>
    <t>https://web.archive.org/web/20151105093717im_/http://essence-ro.com/data/items/images/20267.png</t>
  </si>
  <si>
    <t>https://web.archive.org/web/20151105093717im_/http://essence-ro.com/data/items/icons/20267.gif</t>
  </si>
  <si>
    <t>Blue_Hair_Band</t>
  </si>
  <si>
    <t>Blue Hairband</t>
  </si>
  <si>
    <t>https://web.archive.org/web/20150524031949im_/http://essence-ro.com/data/items/images/5052.png</t>
  </si>
  <si>
    <t>https://web.archive.org/web/20150524031949im_/http://essence-ro.com/data/items/icons/5052.gif</t>
  </si>
  <si>
    <t>Blue_Herb</t>
  </si>
  <si>
    <t>Blue Herb</t>
  </si>
  <si>
    <t>https://web.archive.org/web/20150321193512im_/http://essence-ro.com/data/items/images/510.png</t>
  </si>
  <si>
    <t>https://web.archive.org/web/20150321193512im_/http://essence-ro.com/data/items/icons/510.gif</t>
  </si>
  <si>
    <t>Blue_Jewel</t>
  </si>
  <si>
    <t>Sapphire</t>
  </si>
  <si>
    <t>https://web.archive.org/web/20150531071833im_/http://essence-ro.com/data/items/images/726.png</t>
  </si>
  <si>
    <t>https://web.archive.org/web/20150531071833im_/http://essence-ro.com/data/items/icons/726.gif</t>
  </si>
  <si>
    <t>Blue_Neck_Tie</t>
  </si>
  <si>
    <t>Blue Neck Tie</t>
  </si>
  <si>
    <t>https://web.archive.org/web/20150524031507im_/http://essence-ro.com/data/items/images/20765.png</t>
  </si>
  <si>
    <t>https://web.archive.org/web/20150524031507im_/http://essence-ro.com/data/items/icons/20765.gif</t>
  </si>
  <si>
    <t>Blue_Pajamas_Hat</t>
  </si>
  <si>
    <t>Blue Pajamas Hat</t>
  </si>
  <si>
    <t>https://web.archive.org/web/20150524030320im_/http://essence-ro.com/data/items/images/5506.png</t>
  </si>
  <si>
    <t>https://web.archive.org/web/20150524030320im_/http://essence-ro.com/data/items/icons/5506.gif</t>
  </si>
  <si>
    <t>Blue_Porcelain</t>
  </si>
  <si>
    <t>Chung Jah</t>
  </si>
  <si>
    <t>https://web.archive.org/web/20150531070833im_/http://essence-ro.com/data/items/images/735.png</t>
  </si>
  <si>
    <t>https://web.archive.org/web/20150531070833im_/http://essence-ro.com/data/items/icons/735.gif</t>
  </si>
  <si>
    <t>Blue_Potion</t>
  </si>
  <si>
    <t>Blue Potion</t>
  </si>
  <si>
    <t>https://web.archive.org/web/20150321195741im_/http://essence-ro.com/data/items/images/505.png</t>
  </si>
  <si>
    <t>https://web.archive.org/web/20150321195741im_/http://essence-ro.com/data/items/icons/505.gif</t>
  </si>
  <si>
    <t>Blue_Quiz_Hat</t>
  </si>
  <si>
    <t>Blue Quiz Hat</t>
  </si>
  <si>
    <t>https://web.archive.org/web/20150524025959im_/http://essence-ro.com/data/items/images/20547.png</t>
  </si>
  <si>
    <t>https://web.archive.org/web/20150524025959im_/http://essence-ro.com/data/items/icons/20547.gif</t>
  </si>
  <si>
    <t>Blue_Ribbon</t>
  </si>
  <si>
    <t>Blue Ribbon</t>
  </si>
  <si>
    <t>https://web.archive.org/web/20151105093505im_/http://essence-ro.com/data/items/images/5404.png</t>
  </si>
  <si>
    <t>https://web.archive.org/web/20151105093505im_/http://essence-ro.com/data/items/icons/5404.gif</t>
  </si>
  <si>
    <t>Blue_Santa_Hat</t>
  </si>
  <si>
    <t>Blue Santa Hat</t>
  </si>
  <si>
    <t>https://web.archive.org/web/20150524021344im_/http://essence-ro.com/data/items/images/20758.png</t>
  </si>
  <si>
    <t>https://web.archive.org/web/20150524021344im_/http://essence-ro.com/data/items/icons/20758.gif</t>
  </si>
  <si>
    <t>Blue_Wizardry_Hat</t>
  </si>
  <si>
    <t>Blue Mage Hat</t>
  </si>
  <si>
    <t>https://web.archive.org/web/20150524030105im_/http://essence-ro.com/data/items/images/5241.png</t>
  </si>
  <si>
    <t>https://web.archive.org/web/20150524030105im_/http://essence-ro.com/data/items/icons/5241.gif</t>
  </si>
  <si>
    <t>Bluish_Green_Jewel</t>
  </si>
  <si>
    <t>Zircon</t>
  </si>
  <si>
    <t>https://web.archive.org/web/20150324160752im_/http://essence-ro.com/data/items/images/729.png</t>
  </si>
  <si>
    <t>https://web.archive.org/web/20150324160752im_/http://essence-ro.com/data/items/icons/729.gif</t>
  </si>
  <si>
    <t>Blush</t>
  </si>
  <si>
    <t>https://web.archive.org/web/20150531100126im_/http://essence-ro.com/data/items/images/5040.png</t>
  </si>
  <si>
    <t>https://web.archive.org/web/20150531100126im_/http://essence-ro.com/data/items/icons/5040.gif</t>
  </si>
  <si>
    <t>Blush_</t>
  </si>
  <si>
    <t>https://web.archive.org/web/20150524044342im_/http://essence-ro.com/data/items/images/20209.png</t>
  </si>
  <si>
    <t>https://web.archive.org/web/20150524044342im_/http://essence-ro.com/data/items/icons/20209.gif</t>
  </si>
  <si>
    <t>Blush_Of_Groom</t>
  </si>
  <si>
    <t>Blush of Groom</t>
  </si>
  <si>
    <t>https://web.archive.org/web/20151105093402im_/http://essence-ro.com/data/items/images/5800.png</t>
  </si>
  <si>
    <t>https://web.archive.org/web/20151105093402im_/http://essence-ro.com/data/items/icons/5800.gif</t>
  </si>
  <si>
    <t>Bogy_Cap</t>
  </si>
  <si>
    <t>Bogy Cap</t>
  </si>
  <si>
    <t>https://web.archive.org/web/20151105092726im_/http://essence-ro.com/data/items/images/5429.png</t>
  </si>
  <si>
    <t>https://web.archive.org/web/20151105092726im_/http://essence-ro.com/data/items/icons/5429.gif</t>
  </si>
  <si>
    <t>Boiled_Rice_Card</t>
  </si>
  <si>
    <t>Boiled Rice Card</t>
  </si>
  <si>
    <t>https://web.archive.org/web/20150524044556im_/http://essence-ro.com/data/items/images/23046.png</t>
  </si>
  <si>
    <t>https://web.archive.org/web/20150524044556im_/http://essence-ro.com/data/items/icons/23046.gif</t>
  </si>
  <si>
    <t>Bomb_Poring_Hat</t>
  </si>
  <si>
    <t>Bomb Poring Hat</t>
  </si>
  <si>
    <t>https://web.archive.org/web/20150524033406im_/http://essence-ro.com/data/items/images/20530.png</t>
  </si>
  <si>
    <t>https://web.archive.org/web/20150524033406im_/http://essence-ro.com/data/items/icons/20530.gif</t>
  </si>
  <si>
    <t>Bomb_Wick</t>
  </si>
  <si>
    <t>Bomb Wick</t>
  </si>
  <si>
    <t>https://web.archive.org/web/20150524032313im_/http://essence-ro.com/data/items/images/2279.png</t>
  </si>
  <si>
    <t>https://web.archive.org/web/20150524032313im_/http://essence-ro.com/data/items/icons/2279.gif</t>
  </si>
  <si>
    <t>Bon_Gun_Card</t>
  </si>
  <si>
    <t>Bongun Card</t>
  </si>
  <si>
    <t>https://web.archive.org/web/20150324143604im_/http://essence-ro.com/data/items/images/4212.png</t>
  </si>
  <si>
    <t>https://web.archive.org/web/20150324143604im_/http://essence-ro.com/data/items/icons/4212.gif</t>
  </si>
  <si>
    <t>Bone_Head</t>
  </si>
  <si>
    <t>Bone Head</t>
  </si>
  <si>
    <t>https://web.archive.org/web/20150524031411im_/http://essence-ro.com/data/items/images/5398.png</t>
  </si>
  <si>
    <t>https://web.archive.org/web/20150524031411im_/http://essence-ro.com/data/items/icons/5398.gif</t>
  </si>
  <si>
    <t>Bone_Helm</t>
  </si>
  <si>
    <t>Bone Helm</t>
  </si>
  <si>
    <t>https://web.archive.org/web/20150531031502im_/http://essence-ro.com/data/items/images/5017.png</t>
  </si>
  <si>
    <t>https://web.archive.org/web/20150531031502im_/http://essence-ro.com/data/items/icons/5017.gif</t>
  </si>
  <si>
    <t>Bone_Helm_</t>
  </si>
  <si>
    <t>https://web.archive.org/web/20151105093512im_/http://essence-ro.com/data/items/images/5162.png</t>
  </si>
  <si>
    <t>https://web.archive.org/web/20151105093512im_/http://essence-ro.com/data/items/icons/5162.gif</t>
  </si>
  <si>
    <t>Bone_Wand</t>
  </si>
  <si>
    <t>Evil Bone Wand</t>
  </si>
  <si>
    <t>https://web.archive.org/web/20150530222338im_/http://essence-ro.com/data/items/images/1615.png</t>
  </si>
  <si>
    <t>https://web.archive.org/web/20150530222338im_/http://essence-ro.com/data/items/icons/1615.gif</t>
  </si>
  <si>
    <t>Bongun_Hat</t>
  </si>
  <si>
    <t>Bongun Hat</t>
  </si>
  <si>
    <t>https://web.archive.org/web/20150619125210im_/http://essence-ro.com/data/items/images/5046.png</t>
  </si>
  <si>
    <t>https://web.archive.org/web/20150619125210im_/http://essence-ro.com/data/items/icons/5046.gif</t>
  </si>
  <si>
    <t>Bongun_Hat_</t>
  </si>
  <si>
    <t>https://web.archive.org/web/20151105093523im_/http://essence-ro.com/data/items/images/5168.png</t>
  </si>
  <si>
    <t>https://web.archive.org/web/20151105093523im_/http://essence-ro.com/data/items/icons/5168.gif</t>
  </si>
  <si>
    <t>Boob_Hat</t>
  </si>
  <si>
    <t>Boob Hat</t>
  </si>
  <si>
    <t>https://web.archive.org/web/20151105093537im_/http://essence-ro.com/data/items/images/20592.png</t>
  </si>
  <si>
    <t>https://web.archive.org/web/20151105093537im_/http://essence-ro.com/data/items/icons/20592.gif</t>
  </si>
  <si>
    <t>Booby_Trap</t>
  </si>
  <si>
    <t>Trap</t>
  </si>
  <si>
    <t>https://web.archive.org/web/20150524024049im_/http://essence-ro.com/data/items/images/1065.png</t>
  </si>
  <si>
    <t>https://web.archive.org/web/20150524024049im_/http://essence-ro.com/data/items/icons/1065.gif</t>
  </si>
  <si>
    <t>Boody_Red</t>
  </si>
  <si>
    <t>Red Blood</t>
  </si>
  <si>
    <t>https://web.archive.org/web/20150321161429im_/http://essence-ro.com/data/items/images/990.png</t>
  </si>
  <si>
    <t>https://web.archive.org/web/20150321161429im_/http://essence-ro.com/data/items/icons/990.gif</t>
  </si>
  <si>
    <t>Book_Of_Billows</t>
  </si>
  <si>
    <t>Book of Billows</t>
  </si>
  <si>
    <t>https://web.archive.org/web/20150524034112im_/http://essence-ro.com/data/items/images/1553.png</t>
  </si>
  <si>
    <t>https://web.archive.org/web/20150524034112im_/http://essence-ro.com/data/items/icons/1553.gif</t>
  </si>
  <si>
    <t>Book_Of_Blazing_Sun</t>
  </si>
  <si>
    <t>Book of the Blazing Sun</t>
  </si>
  <si>
    <t>https://web.archive.org/web/20150619124458im_/http://essence-ro.com/data/items/images/1555.png</t>
  </si>
  <si>
    <t>https://web.archive.org/web/20150619124458im_/http://essence-ro.com/data/items/icons/1555.gif</t>
  </si>
  <si>
    <t>Book_Of_Devil</t>
  </si>
  <si>
    <t>Book of the Devil</t>
  </si>
  <si>
    <t>https://web.archive.org/web/20150524031721im_/http://essence-ro.com/data/items/images/642.png</t>
  </si>
  <si>
    <t>https://web.archive.org/web/20150524031721im_/http://essence-ro.com/data/items/icons/642.gif</t>
  </si>
  <si>
    <t>Book_Of_Gust_Of_Wind</t>
  </si>
  <si>
    <t>Book of Gust of Wind</t>
  </si>
  <si>
    <t>https://web.archive.org/web/20150524034203im_/http://essence-ro.com/data/items/images/1556.png</t>
  </si>
  <si>
    <t>https://web.archive.org/web/20150524034203im_/http://essence-ro.com/data/items/icons/1556.gif</t>
  </si>
  <si>
    <t>Book_Of_Mother_Earth</t>
  </si>
  <si>
    <t>Book of Mother Earth</t>
  </si>
  <si>
    <t>https://web.archive.org/web/20150524035154im_/http://essence-ro.com/data/items/images/1554.png</t>
  </si>
  <si>
    <t>https://web.archive.org/web/20150524035154im_/http://essence-ro.com/data/items/icons/1554.gif</t>
  </si>
  <si>
    <t>Book_Of_Mother_Earth_</t>
  </si>
  <si>
    <t>https://web.archive.org/web/20150531074225im_/http://essence-ro.com/data/items/images/1569.png</t>
  </si>
  <si>
    <t>https://web.archive.org/web/20150531074225im_/http://essence-ro.com/data/items/icons/1569.gif</t>
  </si>
  <si>
    <t>Book_Of_Prayer</t>
  </si>
  <si>
    <t>Book Of Prayer</t>
  </si>
  <si>
    <t>https://web.archive.org/web/20150524040101im_/http://essence-ro.com/data/items/images/1578.png</t>
  </si>
  <si>
    <t>https://web.archive.org/web/20150524040101im_/http://essence-ro.com/data/items/icons/1578.gif</t>
  </si>
  <si>
    <t>Book_Of_The_Apocalypse</t>
  </si>
  <si>
    <t>Book of the Apocalypse</t>
  </si>
  <si>
    <t>https://web.archive.org/web/20150524044051im_/http://essence-ro.com/data/items/images/1557.png</t>
  </si>
  <si>
    <t>https://web.archive.org/web/20150524044051im_/http://essence-ro.com/data/items/icons/1557.gif</t>
  </si>
  <si>
    <t>Bookclip_In_Memory</t>
  </si>
  <si>
    <t>Bookclip in Memory</t>
  </si>
  <si>
    <t>https://web.archive.org/web/20150524081614im_/http://essence-ro.com/data/items/images/7015.png</t>
  </si>
  <si>
    <t>https://web.archive.org/web/20150524081614im_/http://essence-ro.com/data/items/icons/7015.gif</t>
  </si>
  <si>
    <t>Boots</t>
  </si>
  <si>
    <t>Swordman / Archer / Merchant / Thief / Knight / Blacksmith / Hunter / Assassin / Crusader / Rogue / Alchemist / Bard/Dancer / Taekwon / Star Gladiator / Gunslinger</t>
  </si>
  <si>
    <t>https://web.archive.org/web/20150524045715im_/http://essence-ro.com/data/items/images/2405.png</t>
  </si>
  <si>
    <t>https://web.archive.org/web/20150524045715im_/http://essence-ro.com/data/items/icons/2405.gif</t>
  </si>
  <si>
    <t>Boots_</t>
  </si>
  <si>
    <t>https://web.archive.org/web/20150524031329im_/http://essence-ro.com/data/items/images/2406.png</t>
  </si>
  <si>
    <t>https://web.archive.org/web/20150524031329im_/http://essence-ro.com/data/items/icons/2406.gif</t>
  </si>
  <si>
    <t>Boroken_Shiled_Piece</t>
  </si>
  <si>
    <t>Piece of Shield</t>
  </si>
  <si>
    <t>https://web.archive.org/web/20150524021828im_/http://essence-ro.com/data/items/images/7108.png</t>
  </si>
  <si>
    <t>https://web.archive.org/web/20150524021828im_/http://essence-ro.com/data/items/icons/7108.gif</t>
  </si>
  <si>
    <t>Bow</t>
  </si>
  <si>
    <t>https://web.archive.org/web/20150321173837im_/http://essence-ro.com/data/items/images/1701.png</t>
  </si>
  <si>
    <t>https://web.archive.org/web/20150321173837im_/http://essence-ro.com/data/items/icons/1701.gif</t>
  </si>
  <si>
    <t>Bow_</t>
  </si>
  <si>
    <t>https://web.archive.org/web/20150321143126im_/http://essence-ro.com/data/items/images/1702.png</t>
  </si>
  <si>
    <t>https://web.archive.org/web/20150321143126im_/http://essence-ro.com/data/items/icons/1702.gif</t>
  </si>
  <si>
    <t>Bow_Guardian_Card</t>
  </si>
  <si>
    <t>Bow Guardian Card</t>
  </si>
  <si>
    <t>https://web.archive.org/web/20150524041523im_/http://essence-ro.com/data/items/images/4428.png</t>
  </si>
  <si>
    <t>https://web.archive.org/web/20150524041523im_/http://essence-ro.com/data/items/icons/4428.gif</t>
  </si>
  <si>
    <t>Bow_Of_Evil</t>
  </si>
  <si>
    <t>Bow Of Evil</t>
  </si>
  <si>
    <t>https://web.archive.org/web/20150524034344im_/http://essence-ro.com/data/items/images/1744.png</t>
  </si>
  <si>
    <t>https://web.archive.org/web/20150524034344im_/http://essence-ro.com/data/items/icons/1744.gif</t>
  </si>
  <si>
    <t>Box_of_Berries</t>
  </si>
  <si>
    <t>Box of Berries</t>
  </si>
  <si>
    <t>https://web.archive.org/web/20150321162422im_/http://essence-ro.com/data/items/images/22206.png</t>
  </si>
  <si>
    <t>https://web.archive.org/web/20150321162422im_/http://essence-ro.com/data/items/icons/22206.gif</t>
  </si>
  <si>
    <t>Box_Of_Grudge</t>
  </si>
  <si>
    <t>Box of Resentment</t>
  </si>
  <si>
    <t>https://web.archive.org/web/20150524053711im_/http://essence-ro.com/data/items/images/12030.png</t>
  </si>
  <si>
    <t>https://web.archive.org/web/20150524053711im_/http://essence-ro.com/data/items/icons/12030.gif</t>
  </si>
  <si>
    <t>Box_Of_Storm</t>
  </si>
  <si>
    <t>Box of Storms</t>
  </si>
  <si>
    <t>https://web.archive.org/web/20150524053327im_/http://essence-ro.com/data/items/images/12032.png</t>
  </si>
  <si>
    <t>https://web.archive.org/web/20150524053327im_/http://essence-ro.com/data/items/icons/12032.gif</t>
  </si>
  <si>
    <t>Box_Of_Sunlight</t>
  </si>
  <si>
    <t>Box of Sunlight</t>
  </si>
  <si>
    <t>https://web.archive.org/web/20150524030134im_/http://essence-ro.com/data/items/images/12033.png</t>
  </si>
  <si>
    <t>https://web.archive.org/web/20150524030134im_/http://essence-ro.com/data/items/icons/12033.gif</t>
  </si>
  <si>
    <t>Box_Of_Thunder</t>
  </si>
  <si>
    <t>Box of Thunder</t>
  </si>
  <si>
    <t>https://web.archive.org/web/20150524054243im_/http://essence-ro.com/data/items/images/12028.png</t>
  </si>
  <si>
    <t>https://web.archive.org/web/20150524054243im_/http://essence-ro.com/data/items/icons/12028.gif</t>
  </si>
  <si>
    <t>Boy's_Cap</t>
  </si>
  <si>
    <t>Boy's Cap</t>
  </si>
  <si>
    <t>https://web.archive.org/web/20150531092956im_/http://essence-ro.com/data/items/images/5016.png</t>
  </si>
  <si>
    <t>https://web.archive.org/web/20150531092956im_/http://essence-ro.com/data/items/icons/5016.gif</t>
  </si>
  <si>
    <t>Boy's_Cap_</t>
  </si>
  <si>
    <t>https://web.archive.org/web/20151105093708im_/http://essence-ro.com/data/items/images/5349.png</t>
  </si>
  <si>
    <t>https://web.archive.org/web/20151105093708im_/http://essence-ro.com/data/items/icons/5349.gif</t>
  </si>
  <si>
    <t>Boy's_Cap_I</t>
  </si>
  <si>
    <t>Student Cap</t>
  </si>
  <si>
    <t>https://web.archive.org/web/20151105092818im_/http://essence-ro.com/data/items/images/5492.png</t>
  </si>
  <si>
    <t>https://web.archive.org/web/20151105092818im_/http://essence-ro.com/data/items/icons/5492.gif</t>
  </si>
  <si>
    <t>Bra_Hat</t>
  </si>
  <si>
    <t>Bra Hat</t>
  </si>
  <si>
    <t>https://web.archive.org/web/20150524032423im_/http://essence-ro.com/data/items/images/20512.png</t>
  </si>
  <si>
    <t>https://web.archive.org/web/20150524032423im_/http://essence-ro.com/data/items/icons/20512.gif</t>
  </si>
  <si>
    <t>Bradium</t>
  </si>
  <si>
    <t>https://web.archive.org/web/20150525094921im_/http://essence-ro.com/data/items/images/6224.png</t>
  </si>
  <si>
    <t>https://web.archive.org/web/20150525094921im_/http://essence-ro.com/data/items/icons/6224.gif</t>
  </si>
  <si>
    <t>Bradium_Stonehammer</t>
  </si>
  <si>
    <t>Bradium Stone Hammer</t>
  </si>
  <si>
    <t>https://web.archive.org/web/20150525094648im_/http://essence-ro.com/data/items/images/1385.png</t>
  </si>
  <si>
    <t>https://web.archive.org/web/20150525094648im_/http://essence-ro.com/data/items/icons/1385.gif</t>
  </si>
  <si>
    <t>Branch</t>
  </si>
  <si>
    <t>https://web.archive.org/web/20150619122916im_/http://essence-ro.com/data/items/images/13150.png</t>
  </si>
  <si>
    <t>https://web.archive.org/web/20150619122916im_/http://essence-ro.com/data/items/icons/13150.gif</t>
  </si>
  <si>
    <t>Branch_Of_Dead_Tree</t>
  </si>
  <si>
    <t>Dead Branch</t>
  </si>
  <si>
    <t>https://web.archive.org/web/20150524024249im_/http://essence-ro.com/data/items/images/604.png</t>
  </si>
  <si>
    <t>https://web.archive.org/web/20150524024249im_/http://essence-ro.com/data/items/icons/604.gif</t>
  </si>
  <si>
    <t>Brazil_Baseball_Cap</t>
  </si>
  <si>
    <t>bRO 4th Anniversary Hat</t>
  </si>
  <si>
    <t>https://web.archive.org/web/20151105092816im_/http://essence-ro.com/data/items/images/5432.png</t>
  </si>
  <si>
    <t>https://web.archive.org/web/20151105092816im_/http://essence-ro.com/data/items/icons/5432.gif</t>
  </si>
  <si>
    <t>Brazil_Twin_Ribbon</t>
  </si>
  <si>
    <t>Brazil Twin Ribbon</t>
  </si>
  <si>
    <t>https://web.archive.org/web/20151105092828im_/http://essence-ro.com/data/items/images/5600.png</t>
  </si>
  <si>
    <t>https://web.archive.org/web/20151105092828im_/http://essence-ro.com/data/items/icons/5600.gif</t>
  </si>
  <si>
    <t>Brazilian_Flag_Hat</t>
  </si>
  <si>
    <t>Brazil National Flag Hat</t>
  </si>
  <si>
    <t>https://web.archive.org/web/20151105093726im_/http://essence-ro.com/data/items/images/5308.png</t>
  </si>
  <si>
    <t>https://web.archive.org/web/20151105093726im_/http://essence-ro.com/data/items/icons/5308.gif</t>
  </si>
  <si>
    <t>Bread</t>
  </si>
  <si>
    <t>https://web.archive.org/web/20150531064922im_/http://essence-ro.com/data/items/images/580.png</t>
  </si>
  <si>
    <t>https://web.archive.org/web/20150531064922im_/http://essence-ro.com/data/items/icons/580.gif</t>
  </si>
  <si>
    <t>Bread_Bag2</t>
  </si>
  <si>
    <t>Brown Paperbag Hat</t>
  </si>
  <si>
    <t>https://web.archive.org/web/20150524030222im_/http://essence-ro.com/data/items/images/5410.png</t>
  </si>
  <si>
    <t>https://web.archive.org/web/20150524030222im_/http://essence-ro.com/data/items/icons/5410.gif</t>
  </si>
  <si>
    <t>Breath_Of_Soul</t>
  </si>
  <si>
    <t>Breath of Spirit</t>
  </si>
  <si>
    <t>https://web.archive.org/web/20150524040234im_/http://essence-ro.com/data/items/images/7087.png</t>
  </si>
  <si>
    <t>https://web.archive.org/web/20150524040234im_/http://essence-ro.com/data/items/icons/7087.gif</t>
  </si>
  <si>
    <t>Breeze_Card</t>
  </si>
  <si>
    <t>Breeze Card</t>
  </si>
  <si>
    <t>https://web.archive.org/web/20150524043158im_/http://essence-ro.com/data/items/images/4390.png</t>
  </si>
  <si>
    <t>https://web.archive.org/web/20150524043158im_/http://essence-ro.com/data/items/icons/4390.gif</t>
  </si>
  <si>
    <t>Brezel_</t>
  </si>
  <si>
    <t>Pretzel</t>
  </si>
  <si>
    <t>https://web.archive.org/web/20150531063625im_/http://essence-ro.com/data/items/images/590.png</t>
  </si>
  <si>
    <t>https://web.archive.org/web/20150531063625im_/http://essence-ro.com/data/items/icons/590.gif</t>
  </si>
  <si>
    <t>Bride's_Corolla</t>
  </si>
  <si>
    <t>Bride's Flower Crown</t>
  </si>
  <si>
    <t>https://web.archive.org/web/20150524022459im_/http://essence-ro.com/data/items/images/5436.png</t>
  </si>
  <si>
    <t>https://web.archive.org/web/20150524022459im_/http://essence-ro.com/data/items/icons/5436.gif</t>
  </si>
  <si>
    <t>Brigan</t>
  </si>
  <si>
    <t>https://web.archive.org/web/20150531085246im_/http://essence-ro.com/data/items/images/7054.png</t>
  </si>
  <si>
    <t>https://web.archive.org/web/20150531085246im_/http://essence-ro.com/data/items/icons/7054.gif</t>
  </si>
  <si>
    <t>Bright_Fury</t>
  </si>
  <si>
    <t>Bright Fury</t>
  </si>
  <si>
    <t>https://web.archive.org/web/20150524044339im_/http://essence-ro.com/data/items/images/5567.png</t>
  </si>
  <si>
    <t>https://web.archive.org/web/20150524044339im_/http://essence-ro.com/data/items/icons/5567.gif</t>
  </si>
  <si>
    <t>Brilight_Card</t>
  </si>
  <si>
    <t>Brilight Card</t>
  </si>
  <si>
    <t>https://web.archive.org/web/20150324161244im_/http://essence-ro.com/data/items/images/4213.png</t>
  </si>
  <si>
    <t>https://web.archive.org/web/20150324161244im_/http://essence-ro.com/data/items/icons/4213.gif</t>
  </si>
  <si>
    <t>Brionac</t>
  </si>
  <si>
    <t>https://web.archive.org/web/20150531092114im_/http://essence-ro.com/data/items/images/1470.png</t>
  </si>
  <si>
    <t>https://web.archive.org/web/20150531092114im_/http://essence-ro.com/data/items/icons/1470.gif</t>
  </si>
  <si>
    <t>Bro_Flag</t>
  </si>
  <si>
    <t>Brazilian Flag Hat</t>
  </si>
  <si>
    <t>https://web.archive.org/web/20151105092935im_/http://essence-ro.com/data/items/images/5477.png</t>
  </si>
  <si>
    <t>https://web.archive.org/web/20151105092935im_/http://essence-ro.com/data/items/icons/5477.gif</t>
  </si>
  <si>
    <t>Broad_Sword_</t>
  </si>
  <si>
    <t>Broad Sword</t>
  </si>
  <si>
    <t>https://web.archive.org/web/20150619143225im_/http://essence-ro.com/data/items/images/1162.png</t>
  </si>
  <si>
    <t>https://web.archive.org/web/20150619143225im_/http://essence-ro.com/data/items/icons/1162.gif</t>
  </si>
  <si>
    <t>Broadcast_Scroll</t>
  </si>
  <si>
    <t>Broadcast Scroll</t>
  </si>
  <si>
    <t>https://web.archive.org/web/20150315054604im_/http://essence-ro.com/data/items/images/29523.png</t>
  </si>
  <si>
    <t>https://web.archive.org/web/20150315054604im_/http://essence-ro.com/data/items/icons/29523.gif</t>
  </si>
  <si>
    <t>Broken_Armor_Piece</t>
  </si>
  <si>
    <t>Destroyed Armor</t>
  </si>
  <si>
    <t>https://web.archive.org/web/20150524020831im_/http://essence-ro.com/data/items/images/7069.png</t>
  </si>
  <si>
    <t>https://web.archive.org/web/20150524020831im_/http://essence-ro.com/data/items/icons/7069.gif</t>
  </si>
  <si>
    <t>Broken_Farming_Utensil</t>
  </si>
  <si>
    <t>Broken Farming Utensil</t>
  </si>
  <si>
    <t>https://web.archive.org/web/20150524021838im_/http://essence-ro.com/data/items/images/7753.png</t>
  </si>
  <si>
    <t>https://web.archive.org/web/20150524021838im_/http://essence-ro.com/data/items/icons/7753.gif</t>
  </si>
  <si>
    <t>Broken_Needle</t>
  </si>
  <si>
    <t>Broken Needle</t>
  </si>
  <si>
    <t>https://web.archive.org/web/20150531101955im_/http://essence-ro.com/data/items/images/7215.png</t>
  </si>
  <si>
    <t>https://web.archive.org/web/20150531101955im_/http://essence-ro.com/data/items/icons/7215.gif</t>
  </si>
  <si>
    <t>Broken_Pharaoh_Symbol</t>
  </si>
  <si>
    <t>Broken Pharaoh Emblem</t>
  </si>
  <si>
    <t>https://web.archive.org/web/20150531085716im_/http://essence-ro.com/data/items/images/7113.png</t>
  </si>
  <si>
    <t>https://web.archive.org/web/20150531085716im_/http://essence-ro.com/data/items/icons/7113.gif</t>
  </si>
  <si>
    <t>Broken_Steel_Piece</t>
  </si>
  <si>
    <t>Metal Fragment</t>
  </si>
  <si>
    <t>https://web.archive.org/web/20150524023218im_/http://essence-ro.com/data/items/images/7095.png</t>
  </si>
  <si>
    <t>https://web.archive.org/web/20150524023218im_/http://essence-ro.com/data/items/icons/7095.gif</t>
  </si>
  <si>
    <t>Broken_Wine_Vessel</t>
  </si>
  <si>
    <t>Broken Liquor Jar</t>
  </si>
  <si>
    <t>https://web.archive.org/web/20150524044349im_/http://essence-ro.com/data/items/images/7158.png</t>
  </si>
  <si>
    <t>https://web.archive.org/web/20150524044349im_/http://essence-ro.com/data/items/icons/7158.gif</t>
  </si>
  <si>
    <t>Brooch</t>
  </si>
  <si>
    <t>https://web.archive.org/web/20150531095607im_/http://essence-ro.com/data/items/images/2605.png</t>
  </si>
  <si>
    <t>https://web.archive.org/web/20150531095607im_/http://essence-ro.com/data/items/icons/2605.gif</t>
  </si>
  <si>
    <t>Brooch_</t>
  </si>
  <si>
    <t>https://web.archive.org/web/20150619132523im_/http://essence-ro.com/data/items/images/2625.png</t>
  </si>
  <si>
    <t>https://web.archive.org/web/20150619132523im_/http://essence-ro.com/data/items/icons/2625.gif</t>
  </si>
  <si>
    <t>Brood_Axe</t>
  </si>
  <si>
    <t>Bloody Axe</t>
  </si>
  <si>
    <t>https://web.archive.org/web/20150524031626im_/http://essence-ro.com/data/items/images/1363.png</t>
  </si>
  <si>
    <t>https://web.archive.org/web/20150524031626im_/http://essence-ro.com/data/items/icons/1363.gif</t>
  </si>
  <si>
    <t>Brood_Axe_C</t>
  </si>
  <si>
    <t>Refined Bloody Axe</t>
  </si>
  <si>
    <t>https://web.archive.org/web/20150524033206im_/http://essence-ro.com/data/items/images/1373.png</t>
  </si>
  <si>
    <t>https://web.archive.org/web/20150524033206im_/http://essence-ro.com/data/items/icons/1373.gif</t>
  </si>
  <si>
    <t>Broomstick</t>
  </si>
  <si>
    <t>Mage</t>
  </si>
  <si>
    <t>https://web.archive.org/web/20150525061200im_/http://essence-ro.com/data/items/images/29534.png</t>
  </si>
  <si>
    <t>https://web.archive.org/web/20150525061200im_/http://essence-ro.com/data/items/icons/29534.gif</t>
  </si>
  <si>
    <t>Brown_Bear_Cap</t>
  </si>
  <si>
    <t>Teddybear Hat</t>
  </si>
  <si>
    <t>https://web.archive.org/web/20151105093456im_/http://essence-ro.com/data/items/images/5059.png</t>
  </si>
  <si>
    <t>https://web.archive.org/web/20151105093456im_/http://essence-ro.com/data/items/icons/5059.gif</t>
  </si>
  <si>
    <t>Brown_Deviling_Wings</t>
  </si>
  <si>
    <t>Brown Deviling Wings</t>
  </si>
  <si>
    <t>https://web.archive.org/web/20150524020828im_/http://essence-ro.com/data/items/images/20008.png</t>
  </si>
  <si>
    <t>https://web.archive.org/web/20150524020828im_/http://essence-ro.com/data/items/icons/20008.gif</t>
  </si>
  <si>
    <t>Brown_Glasses</t>
  </si>
  <si>
    <t>Brown Glasses</t>
  </si>
  <si>
    <t>https://web.archive.org/web/20151105093238im_/http://essence-ro.com/data/items/images/20268.png</t>
  </si>
  <si>
    <t>https://web.archive.org/web/20151105093238im_/http://essence-ro.com/data/items/icons/20268.gif</t>
  </si>
  <si>
    <t>Browny_Root</t>
  </si>
  <si>
    <t>Brown Root</t>
  </si>
  <si>
    <t>https://web.archive.org/web/20150525063147im_/http://essence-ro.com/data/items/images/7188.png</t>
  </si>
  <si>
    <t>https://web.archive.org/web/20150525063147im_/http://essence-ro.com/data/items/icons/7188.gif</t>
  </si>
  <si>
    <t>Brynhild_Armor_Piece</t>
  </si>
  <si>
    <t>Brynhild Armor Piece</t>
  </si>
  <si>
    <t>https://web.archive.org/web/20150524045549im_/http://essence-ro.com/data/items/images/7832.png</t>
  </si>
  <si>
    <t>https://web.archive.org/web/20150524045549im_/http://essence-ro.com/data/items/icons/7832.gif</t>
  </si>
  <si>
    <t>Bubble_Gum</t>
  </si>
  <si>
    <t>Bubble Gum</t>
  </si>
  <si>
    <t>https://web.archive.org/web/20150531101924im_/http://essence-ro.com/data/items/images/12210.png</t>
  </si>
  <si>
    <t>https://web.archive.org/web/20150531101924im_/http://essence-ro.com/data/items/icons/12210.gif</t>
  </si>
  <si>
    <t>Bubble_Ring</t>
  </si>
  <si>
    <t>Bubble Ring</t>
  </si>
  <si>
    <t>https://web.archive.org/web/20150524045253im_/http://essence-ro.com/data/items/images/20601.png</t>
  </si>
  <si>
    <t>https://web.archive.org/web/20150524045253im_/http://essence-ro.com/data/items/icons/20601.gif</t>
  </si>
  <si>
    <t>Bubble1</t>
  </si>
  <si>
    <t>https://web.archive.org/web/20151105093238im_/http://essence-ro.com/data/items/images/20577.png</t>
  </si>
  <si>
    <t>https://web.archive.org/web/20151105093238im_/http://essence-ro.com/data/items/icons/20577.gif</t>
  </si>
  <si>
    <t>Bubble2</t>
  </si>
  <si>
    <t>https://web.archive.org/web/20151105093710im_/http://essence-ro.com/data/items/images/20578.png</t>
  </si>
  <si>
    <t>https://web.archive.org/web/20151105093710im_/http://essence-ro.com/data/items/icons/20578.gif</t>
  </si>
  <si>
    <t>Buck_Teeth</t>
  </si>
  <si>
    <t>Buck Teeth</t>
  </si>
  <si>
    <t>https://web.archive.org/web/20150524025707im_/http://essence-ro.com/data/items/images/20766.png</t>
  </si>
  <si>
    <t>https://web.archive.org/web/20150524025707im_/http://essence-ro.com/data/items/icons/20766.gif</t>
  </si>
  <si>
    <t>Buckle_Cap</t>
  </si>
  <si>
    <t>Buckle Cap</t>
  </si>
  <si>
    <t>https://web.archive.org/web/20150524024625im_/http://essence-ro.com/data/items/images/20556.png</t>
  </si>
  <si>
    <t>https://web.archive.org/web/20150524024625im_/http://essence-ro.com/data/items/icons/20556.gif</t>
  </si>
  <si>
    <t>Buckler_</t>
  </si>
  <si>
    <t>Buckler</t>
  </si>
  <si>
    <t>Swordman / Acolyte / Merchant / Thief / Knight / Priest / Blacksmith / Assassin / Crusader / Monk / Rogue / Alchemist / Bard/Dancer</t>
  </si>
  <si>
    <t>https://web.archive.org/web/20150525040019im_/http://essence-ro.com/data/items/images/2104.png</t>
  </si>
  <si>
    <t>https://web.archive.org/web/20150525040019im_/http://essence-ro.com/data/items/icons/2104.gif</t>
  </si>
  <si>
    <t>Bullet</t>
  </si>
  <si>
    <t>https://web.archive.org/web/20150524035437im_/http://essence-ro.com/data/items/images/13200.png</t>
  </si>
  <si>
    <t>https://web.archive.org/web/20150524035437im_/http://essence-ro.com/data/items/icons/13200.gif</t>
  </si>
  <si>
    <t>Bullet_Case</t>
  </si>
  <si>
    <t>Cartridge</t>
  </si>
  <si>
    <t>1 getitem 13200,500;</t>
  </si>
  <si>
    <t>https://web.archive.org/web/20150524042434im_/http://essence-ro.com/data/items/images/12149.png</t>
  </si>
  <si>
    <t>https://web.archive.org/web/20150524042434im_/http://essence-ro.com/data/items/icons/12149.gif</t>
  </si>
  <si>
    <t>Bullet_Case_Blood</t>
  </si>
  <si>
    <t>Blood Cartridge</t>
  </si>
  <si>
    <t>1 getitem 13202,500;</t>
  </si>
  <si>
    <t>https://web.archive.org/web/20150524035642im_/http://essence-ro.com/data/items/images/12150.png</t>
  </si>
  <si>
    <t>https://web.archive.org/web/20150524035642im_/http://essence-ro.com/data/items/icons/12150.gif</t>
  </si>
  <si>
    <t>Bullet_Case_Silver</t>
  </si>
  <si>
    <t>Silver Cartridge</t>
  </si>
  <si>
    <t>1 getitem 13201,500;</t>
  </si>
  <si>
    <t>https://web.archive.org/web/20150524040301im_/http://essence-ro.com/data/items/images/12151.png</t>
  </si>
  <si>
    <t>https://web.archive.org/web/20150524040301im_/http://essence-ro.com/data/items/icons/12151.gif</t>
  </si>
  <si>
    <t>Bullock_Helm</t>
  </si>
  <si>
    <t>Bullock Helm</t>
  </si>
  <si>
    <t>https://web.archive.org/web/20150524042155im_/http://essence-ro.com/data/items/images/5300.png</t>
  </si>
  <si>
    <t>https://web.archive.org/web/20150524042155im_/http://essence-ro.com/data/items/icons/5300.gif</t>
  </si>
  <si>
    <t>Bun</t>
  </si>
  <si>
    <t>Bao</t>
  </si>
  <si>
    <t>https://web.archive.org/web/20150524045555im_/http://essence-ro.com/data/items/images/553.png</t>
  </si>
  <si>
    <t>https://web.archive.org/web/20150524045555im_/http://essence-ro.com/data/items/icons/553.gif</t>
  </si>
  <si>
    <t>Bun_</t>
  </si>
  <si>
    <t>https://web.archive.org/web/20150524034132im_/http://essence-ro.com/data/items/images/6115.png</t>
  </si>
  <si>
    <t>https://web.archive.org/web/20150524034132im_/http://essence-ro.com/data/items/icons/6115.gif</t>
  </si>
  <si>
    <t>Bunch_Of_Flowers</t>
  </si>
  <si>
    <t>Bouquet</t>
  </si>
  <si>
    <t>https://web.archive.org/web/20150531073207im_/http://essence-ro.com/data/items/images/744.png</t>
  </si>
  <si>
    <t>https://web.archive.org/web/20150531073207im_/http://essence-ro.com/data/items/icons/744.gif</t>
  </si>
  <si>
    <t>Bunny_Band</t>
  </si>
  <si>
    <t>Bunny Band</t>
  </si>
  <si>
    <t>https://web.archive.org/web/20150524044350im_/http://essence-ro.com/data/items/images/2214.png</t>
  </si>
  <si>
    <t>https://web.archive.org/web/20150524044350im_/http://essence-ro.com/data/items/icons/2214.gif</t>
  </si>
  <si>
    <t>Bunny_Hat</t>
  </si>
  <si>
    <t>Bunny Hat</t>
  </si>
  <si>
    <t>https://web.archive.org/web/20150524045117im_/http://essence-ro.com/data/items/images/20177.png</t>
  </si>
  <si>
    <t>https://web.archive.org/web/20150524045117im_/http://essence-ro.com/data/items/icons/20177.gif</t>
  </si>
  <si>
    <t>Burn_Tree</t>
  </si>
  <si>
    <t>Burnt Tree</t>
  </si>
  <si>
    <t>https://web.archive.org/web/20150524024405im_/http://essence-ro.com/data/items/images/7068.png</t>
  </si>
  <si>
    <t>https://web.archive.org/web/20150524024405im_/http://essence-ro.com/data/items/icons/7068.gif</t>
  </si>
  <si>
    <t>Burning_Bow</t>
  </si>
  <si>
    <t>Burning Bow</t>
  </si>
  <si>
    <t>Archer / Hunter / Rogue / Bard/Dancer</t>
  </si>
  <si>
    <t>https://web.archive.org/web/20151105092906im_/http://essence-ro.com/data/items/images/1730.png</t>
  </si>
  <si>
    <t>https://web.archive.org/web/20151105092906im_/http://essence-ro.com/data/items/icons/1730.gif</t>
  </si>
  <si>
    <t>Burning_Heart</t>
  </si>
  <si>
    <t>Burning Heart</t>
  </si>
  <si>
    <t>https://web.archive.org/web/20150524024117im_/http://essence-ro.com/data/items/images/7097.png</t>
  </si>
  <si>
    <t>https://web.archive.org/web/20150524024117im_/http://essence-ro.com/data/items/icons/7097.gif</t>
  </si>
  <si>
    <t>Burning_Horse_Shoe</t>
  </si>
  <si>
    <t>Burning Horseshoe</t>
  </si>
  <si>
    <t>https://web.archive.org/web/20150524022803im_/http://essence-ro.com/data/items/images/7120.png</t>
  </si>
  <si>
    <t>https://web.archive.org/web/20150524022803im_/http://essence-ro.com/data/items/icons/7120.gif</t>
  </si>
  <si>
    <t>Burning_Spirit</t>
  </si>
  <si>
    <t>Burning Spirit</t>
  </si>
  <si>
    <t>https://web.archive.org/web/20150524041107im_/http://essence-ro.com/data/items/images/5754.png</t>
  </si>
  <si>
    <t>https://web.archive.org/web/20150524041107im_/http://essence-ro.com/data/items/icons/5754.gif</t>
  </si>
  <si>
    <t>Burnt_Parts</t>
  </si>
  <si>
    <t>Burnt Part</t>
  </si>
  <si>
    <t>https://web.archive.org/web/20150531062315im_/http://essence-ro.com/data/items/images/7512.png</t>
  </si>
  <si>
    <t>https://web.archive.org/web/20150531062315im_/http://essence-ro.com/data/items/icons/7512.gif</t>
  </si>
  <si>
    <t>Buster_</t>
  </si>
  <si>
    <t>Buster</t>
  </si>
  <si>
    <t>https://web.archive.org/web/20150531085412im_/http://essence-ro.com/data/items/images/1358.png</t>
  </si>
  <si>
    <t>https://web.archive.org/web/20150531085412im_/http://essence-ro.com/data/items/icons/1358.gif</t>
  </si>
  <si>
    <t>Butterfly_Pin</t>
  </si>
  <si>
    <t>Butterfly Pin</t>
  </si>
  <si>
    <t>https://web.archive.org/web/20150524031907im_/http://essence-ro.com/data/items/images/20159.png</t>
  </si>
  <si>
    <t>https://web.archive.org/web/20150524031907im_/http://essence-ro.com/data/items/icons/20159.gif</t>
  </si>
  <si>
    <t>Butterfly_Wings</t>
  </si>
  <si>
    <t>Butterfly Wings</t>
  </si>
  <si>
    <t>https://web.archive.org/web/20150524023141im_/http://essence-ro.com/data/items/images/20028.png</t>
  </si>
  <si>
    <t>https://web.archive.org/web/20150524023141im_/http://essence-ro.com/data/items/icons/20028.gif</t>
  </si>
  <si>
    <t>Byorgue_Card</t>
  </si>
  <si>
    <t>Byorgue Card</t>
  </si>
  <si>
    <t>https://web.archive.org/web/20150524035926im_/http://essence-ro.com/data/items/images/4426.png</t>
  </si>
  <si>
    <t>https://web.archive.org/web/20150524035926im_/http://essence-ro.com/data/items/icons/4426.gif</t>
  </si>
  <si>
    <t>C_Tower_Manager_Card</t>
  </si>
  <si>
    <t>Tower Keeper Card</t>
  </si>
  <si>
    <t>https://web.archive.org/web/20150324143503im_/http://essence-ro.com/data/items/images/4229.png</t>
  </si>
  <si>
    <t>https://web.archive.org/web/20150324143503im_/http://essence-ro.com/data/items/icons/4229.gif</t>
  </si>
  <si>
    <t>Cacao</t>
  </si>
  <si>
    <t>https://web.archive.org/web/20150530225812im_/http://essence-ro.com/data/items/images/7182.png</t>
  </si>
  <si>
    <t>https://web.archive.org/web/20150530225812im_/http://essence-ro.com/data/items/icons/7182.gif</t>
  </si>
  <si>
    <t>Cactus_Needle</t>
  </si>
  <si>
    <t>Cactus Needle</t>
  </si>
  <si>
    <t>https://web.archive.org/web/20150524023913im_/http://essence-ro.com/data/items/images/952.png</t>
  </si>
  <si>
    <t>https://web.archive.org/web/20150524023913im_/http://essence-ro.com/data/items/icons/952.gif</t>
  </si>
  <si>
    <t>Caelia_Ambrose_Card</t>
  </si>
  <si>
    <t>Caelia Ambrose Card</t>
  </si>
  <si>
    <t>https://web.archive.org/web/20150524043611im_/http://essence-ro.com/data/items/images/23023.png</t>
  </si>
  <si>
    <t>https://web.archive.org/web/20150524043611im_/http://essence-ro.com/data/items/icons/23023.gif</t>
  </si>
  <si>
    <t>Camouflage_Generator</t>
  </si>
  <si>
    <t>Stealth Field Generator</t>
  </si>
  <si>
    <t>https://web.archive.org/web/20150524043556im_/http://essence-ro.com/data/items/images/2808.png</t>
  </si>
  <si>
    <t>https://web.archive.org/web/20150524043556im_/http://essence-ro.com/data/items/icons/2808.gif</t>
  </si>
  <si>
    <t>Camouflage_Hat</t>
  </si>
  <si>
    <t>Camouflage Hat</t>
  </si>
  <si>
    <t>https://web.archive.org/web/20150524040330im_/http://essence-ro.com/data/items/images/20123.png</t>
  </si>
  <si>
    <t>https://web.archive.org/web/20150524040330im_/http://essence-ro.com/data/items/icons/20123.gif</t>
  </si>
  <si>
    <t>Campfire_Hat</t>
  </si>
  <si>
    <t>Camp Fire Hat</t>
  </si>
  <si>
    <t>https://web.archive.org/web/20150524023320im_/http://essence-ro.com/data/items/images/5414.png</t>
  </si>
  <si>
    <t>https://web.archive.org/web/20150524023320im_/http://essence-ro.com/data/items/icons/5414.gif</t>
  </si>
  <si>
    <t>Cancer_Crown</t>
  </si>
  <si>
    <t>Cancer Crown</t>
  </si>
  <si>
    <t>https://web.archive.org/web/20151105093713im_/http://essence-ro.com/data/items/images/5582.png</t>
  </si>
  <si>
    <t>https://web.archive.org/web/20151105093713im_/http://essence-ro.com/data/items/icons/5582.gif</t>
  </si>
  <si>
    <t>Cancer_Diadem</t>
  </si>
  <si>
    <t>Cancer Diadem</t>
  </si>
  <si>
    <t>https://web.archive.org/web/20151105093715im_/http://essence-ro.com/data/items/images/5581.png</t>
  </si>
  <si>
    <t>https://web.archive.org/web/20151105093715im_/http://essence-ro.com/data/items/icons/5581.gif</t>
  </si>
  <si>
    <t>Candle</t>
  </si>
  <si>
    <t>https://web.archive.org/web/20150531095732im_/http://essence-ro.com/data/items/images/5028.png</t>
  </si>
  <si>
    <t>https://web.archive.org/web/20150531095732im_/http://essence-ro.com/data/items/icons/5028.gif</t>
  </si>
  <si>
    <t>Candy</t>
  </si>
  <si>
    <t>https://web.archive.org/web/20150524023828im_/http://essence-ro.com/data/items/images/529.png</t>
  </si>
  <si>
    <t>https://web.archive.org/web/20150524023828im_/http://essence-ro.com/data/items/icons/529.gif</t>
  </si>
  <si>
    <t>Candy_Cane_In_The_Mouth</t>
  </si>
  <si>
    <t>Candy Cane In Mouth</t>
  </si>
  <si>
    <t>https://web.archive.org/web/20151105093717im_/http://essence-ro.com/data/items/images/5445.png</t>
  </si>
  <si>
    <t>https://web.archive.org/web/20151105093717im_/http://essence-ro.com/data/items/icons/5445.gif</t>
  </si>
  <si>
    <t>Candy_Ring</t>
  </si>
  <si>
    <t>Candy Ring</t>
  </si>
  <si>
    <t>https://web.archive.org/web/20150524022201im_/http://essence-ro.com/data/items/images/20561.png</t>
  </si>
  <si>
    <t>https://web.archive.org/web/20150524022201im_/http://essence-ro.com/data/items/icons/20561.gif</t>
  </si>
  <si>
    <t>Candy_Striper</t>
  </si>
  <si>
    <t>Candy Cane</t>
  </si>
  <si>
    <t>https://web.archive.org/web/20150531003127im_/http://essence-ro.com/data/items/images/530.png</t>
  </si>
  <si>
    <t>https://web.archive.org/web/20150531003127im_/http://essence-ro.com/data/items/icons/530.gif</t>
  </si>
  <si>
    <t>Cannon_Ball</t>
  </si>
  <si>
    <t>Cannon Ball</t>
  </si>
  <si>
    <t>Ammo</t>
  </si>
  <si>
    <t>https://web.archive.org/web/20150524044523im_/http://essence-ro.com/data/items/images/18000.png</t>
  </si>
  <si>
    <t>https://web.archive.org/web/20150524044523im_/http://essence-ro.com/data/items/icons/18000.gif</t>
  </si>
  <si>
    <t>Cap</t>
  </si>
  <si>
    <t>Swordman / Archer / Merchant / Thief / Knight / Blacksmith / Hunter / Assassin / Crusader / Rogue / Alchemist / Bard/Dancer</t>
  </si>
  <si>
    <t>https://web.archive.org/web/20150531095012im_/http://essence-ro.com/data/items/images/2226.png</t>
  </si>
  <si>
    <t>https://web.archive.org/web/20150531095012im_/http://essence-ro.com/data/items/icons/2226.gif</t>
  </si>
  <si>
    <t>Cap_</t>
  </si>
  <si>
    <t>https://web.archive.org/web/20150525042243im_/http://essence-ro.com/data/items/images/2227.png</t>
  </si>
  <si>
    <t>https://web.archive.org/web/20150525042243im_/http://essence-ro.com/data/items/icons/2227.gif</t>
  </si>
  <si>
    <t>Cap_Of_Blindness</t>
  </si>
  <si>
    <t>Executioner Hood</t>
  </si>
  <si>
    <t>https://web.archive.org/web/20150524021618im_/http://essence-ro.com/data/items/images/5304.png</t>
  </si>
  <si>
    <t>https://web.archive.org/web/20150524021618im_/http://essence-ro.com/data/items/icons/5304.gif</t>
  </si>
  <si>
    <t>Captain_Hat</t>
  </si>
  <si>
    <t>Captain's Hat</t>
  </si>
  <si>
    <t>https://web.archive.org/web/20150524030705im_/http://essence-ro.com/data/items/images/5184.png</t>
  </si>
  <si>
    <t>https://web.archive.org/web/20150524030705im_/http://essence-ro.com/data/items/icons/5184.gif</t>
  </si>
  <si>
    <t>Captain's_Pipe</t>
  </si>
  <si>
    <t>Captain's Pipe</t>
  </si>
  <si>
    <t>https://web.archive.org/web/20151105093408im_/http://essence-ro.com/data/items/images/5657.png</t>
  </si>
  <si>
    <t>https://web.archive.org/web/20151105093408im_/http://essence-ro.com/data/items/icons/5657.gif</t>
  </si>
  <si>
    <t>Caramel_Card</t>
  </si>
  <si>
    <t>Caramel Card</t>
  </si>
  <si>
    <t>https://web.archive.org/web/20150321173208im_/http://essence-ro.com/data/items/images/4063.png</t>
  </si>
  <si>
    <t>https://web.archive.org/web/20150321173208im_/http://essence-ro.com/data/items/icons/4063.gif</t>
  </si>
  <si>
    <t>Carat_Card</t>
  </si>
  <si>
    <t>Carat Card</t>
  </si>
  <si>
    <t>https://web.archive.org/web/20150324145759im_/http://essence-ro.com/data/items/images/4288.png</t>
  </si>
  <si>
    <t>https://web.archive.org/web/20150324145759im_/http://essence-ro.com/data/items/icons/4288.gif</t>
  </si>
  <si>
    <t>Cardinal_Jewel</t>
  </si>
  <si>
    <t>Ruby</t>
  </si>
  <si>
    <t>https://web.archive.org/web/20150531071842im_/http://essence-ro.com/data/items/images/723.png</t>
  </si>
  <si>
    <t>https://web.archive.org/web/20150531071842im_/http://essence-ro.com/data/items/icons/723.gif</t>
  </si>
  <si>
    <t>Cardinal_Jewel_</t>
  </si>
  <si>
    <t>Cursed Ruby</t>
  </si>
  <si>
    <t>https://web.archive.org/web/20150321191323im_/http://essence-ro.com/data/items/images/724.png</t>
  </si>
  <si>
    <t>https://web.archive.org/web/20150321191323im_/http://essence-ro.com/data/items/icons/724.gif</t>
  </si>
  <si>
    <t>Carmen_Miranda's_Hat</t>
  </si>
  <si>
    <t>Carmen Miranda's Hat</t>
  </si>
  <si>
    <t>https://web.archive.org/web/20150524032457im_/http://essence-ro.com/data/items/images/5307.png</t>
  </si>
  <si>
    <t>https://web.archive.org/web/20150524032457im_/http://essence-ro.com/data/items/icons/5307.gif</t>
  </si>
  <si>
    <t>Carnival_Circlet</t>
  </si>
  <si>
    <t>Brazil Carnival Circlet</t>
  </si>
  <si>
    <t>https://web.archive.org/web/20150524020558im_/http://essence-ro.com/data/items/images/5819.png</t>
  </si>
  <si>
    <t>https://web.archive.org/web/20150524020558im_/http://essence-ro.com/data/items/icons/5819.gif</t>
  </si>
  <si>
    <t>Carnival_Hat</t>
  </si>
  <si>
    <t>Brazil Carnival Hat</t>
  </si>
  <si>
    <t>https://web.archive.org/web/20150524024137im_/http://essence-ro.com/data/items/images/5818.png</t>
  </si>
  <si>
    <t>https://web.archive.org/web/20150524024137im_/http://essence-ro.com/data/items/icons/5818.gif</t>
  </si>
  <si>
    <t>Carnival_Joker_Jester</t>
  </si>
  <si>
    <t>Carnival Joker Jester</t>
  </si>
  <si>
    <t>https://web.archive.org/web/20151105093723im_/http://essence-ro.com/data/items/images/5145.png</t>
  </si>
  <si>
    <t>https://web.archive.org/web/20151105093723im_/http://essence-ro.com/data/items/icons/5145.gif</t>
  </si>
  <si>
    <t>Carrot</t>
  </si>
  <si>
    <t>https://web.archive.org/web/20150321193723im_/http://essence-ro.com/data/items/images/515.png</t>
  </si>
  <si>
    <t>https://web.archive.org/web/20150321193723im_/http://essence-ro.com/data/items/icons/515.gif</t>
  </si>
  <si>
    <t>Carrot_Juice</t>
  </si>
  <si>
    <t>Carrot Juice</t>
  </si>
  <si>
    <t>https://web.archive.org/web/20150524045057im_/http://essence-ro.com/data/items/images/534.png</t>
  </si>
  <si>
    <t>https://web.archive.org/web/20150524045057im_/http://essence-ro.com/data/items/icons/534.gif</t>
  </si>
  <si>
    <t>Casing_AP_Bullet</t>
  </si>
  <si>
    <t>Casing of AP Bullet</t>
  </si>
  <si>
    <t>1 getitem 31017,500;</t>
  </si>
  <si>
    <t>https://web.archive.org/web/20150524035954im_/http://essence-ro.com/data/items/images/31067.png</t>
  </si>
  <si>
    <t>https://web.archive.org/web/20150524035954im_/http://essence-ro.com/data/items/icons/31067.gif</t>
  </si>
  <si>
    <t>Casing_Crystal_Bullet</t>
  </si>
  <si>
    <t>Casing of Crystal Bullet</t>
  </si>
  <si>
    <t>1 getitem 31000,500;</t>
  </si>
  <si>
    <t>https://web.archive.org/web/20150524045304im_/http://essence-ro.com/data/items/images/31050.png</t>
  </si>
  <si>
    <t>https://web.archive.org/web/20150524045304im_/http://essence-ro.com/data/items/icons/31050.gif</t>
  </si>
  <si>
    <t>Casing_Cursed_Bullet</t>
  </si>
  <si>
    <t>Casing of Cursed Bullet</t>
  </si>
  <si>
    <t>1 getitem 31008,500;</t>
  </si>
  <si>
    <t>https://web.archive.org/web/20150524041256im_/http://essence-ro.com/data/items/images/31058.png</t>
  </si>
  <si>
    <t>https://web.archive.org/web/20150524041256im_/http://essence-ro.com/data/items/icons/31058.gif</t>
  </si>
  <si>
    <t>Casing_Flaming_Bullet</t>
  </si>
  <si>
    <t>Casing of Flaming Bullet</t>
  </si>
  <si>
    <t>1 getitem 31002,500;</t>
  </si>
  <si>
    <t>https://web.archive.org/web/20150524041755im_/http://essence-ro.com/data/items/images/31052.png</t>
  </si>
  <si>
    <t>https://web.archive.org/web/20150524041755im_/http://essence-ro.com/data/items/icons/31052.gif</t>
  </si>
  <si>
    <t>Casing_Flash_Bullet</t>
  </si>
  <si>
    <t>Casing of Flash Bullet</t>
  </si>
  <si>
    <t>1 getitem 31009,500;</t>
  </si>
  <si>
    <t>https://web.archive.org/web/20150524040120im_/http://essence-ro.com/data/items/images/31059.png</t>
  </si>
  <si>
    <t>https://web.archive.org/web/20150524040120im_/http://essence-ro.com/data/items/icons/31059.gif</t>
  </si>
  <si>
    <t>Casing_Frozen_Bullet</t>
  </si>
  <si>
    <t>Casing of Frozen Bullet</t>
  </si>
  <si>
    <t>1 getitem 31014,500;</t>
  </si>
  <si>
    <t>https://web.archive.org/web/20150524044836im_/http://essence-ro.com/data/items/images/31064.png</t>
  </si>
  <si>
    <t>https://web.archive.org/web/20150524044836im_/http://essence-ro.com/data/items/icons/31064.gif</t>
  </si>
  <si>
    <t>Casing_Holy_Bullet</t>
  </si>
  <si>
    <t>Casing of Holy Bullet</t>
  </si>
  <si>
    <t>1 getitem 31007,500;</t>
  </si>
  <si>
    <t>https://web.archive.org/web/20150524042035im_/http://essence-ro.com/data/items/images/31057.png</t>
  </si>
  <si>
    <t>https://web.archive.org/web/20150524042035im_/http://essence-ro.com/data/items/icons/31057.gif</t>
  </si>
  <si>
    <t>Casing_Immaterial_Bullet</t>
  </si>
  <si>
    <t>Casing of Immaterial Bullet</t>
  </si>
  <si>
    <t>1 getitem 31004,500;</t>
  </si>
  <si>
    <t>https://web.archive.org/web/20150524033442im_/http://essence-ro.com/data/items/images/31054.png</t>
  </si>
  <si>
    <t>https://web.archive.org/web/20150524033442im_/http://essence-ro.com/data/items/icons/31054.gif</t>
  </si>
  <si>
    <t>Casing_Mute_Bullet</t>
  </si>
  <si>
    <t>Casing of Mute Bullet</t>
  </si>
  <si>
    <t>1 getitem 31010,500;</t>
  </si>
  <si>
    <t>https://web.archive.org/web/20150524034351im_/http://essence-ro.com/data/items/images/31060.png</t>
  </si>
  <si>
    <t>https://web.archive.org/web/20150524034351im_/http://essence-ro.com/data/items/icons/31060.gif</t>
  </si>
  <si>
    <t>Casing_Oridecon_Bullet</t>
  </si>
  <si>
    <t>Casing of Oridecon Bullet</t>
  </si>
  <si>
    <t>1 getitem 31016,500;</t>
  </si>
  <si>
    <t>https://web.archive.org/web/20150524041313im_/http://essence-ro.com/data/items/images/31066.png</t>
  </si>
  <si>
    <t>https://web.archive.org/web/20150524041313im_/http://essence-ro.com/data/items/icons/31066.gif</t>
  </si>
  <si>
    <t>Casing_Poison_Bullet</t>
  </si>
  <si>
    <t>Casing of Poison Bullet</t>
  </si>
  <si>
    <t>1 getitem 31013,500;</t>
  </si>
  <si>
    <t>https://web.archive.org/web/20150524041119im_/http://essence-ro.com/data/items/images/31063.png</t>
  </si>
  <si>
    <t>https://web.archive.org/web/20150524041119im_/http://essence-ro.com/data/items/icons/31063.gif</t>
  </si>
  <si>
    <t>Casing_Rusty_Bullet</t>
  </si>
  <si>
    <t>Casing of Rusty Bullet</t>
  </si>
  <si>
    <t>1 getitem 31005,500;</t>
  </si>
  <si>
    <t>https://web.archive.org/web/20150524045159im_/http://essence-ro.com/data/items/images/31055.png</t>
  </si>
  <si>
    <t>https://web.archive.org/web/20150524045159im_/http://essence-ro.com/data/items/icons/31055.gif</t>
  </si>
  <si>
    <t>Casing_Shadow_Bullet</t>
  </si>
  <si>
    <t>Casing of Shadow Bullet</t>
  </si>
  <si>
    <t>1 getitem 31006,500;</t>
  </si>
  <si>
    <t>https://web.archive.org/web/20150524035828im_/http://essence-ro.com/data/items/images/31056.png</t>
  </si>
  <si>
    <t>https://web.archive.org/web/20150524035828im_/http://essence-ro.com/data/items/icons/31056.gif</t>
  </si>
  <si>
    <t>Casing_Sleep_Bullet</t>
  </si>
  <si>
    <t>Casing of Sleep Bullet</t>
  </si>
  <si>
    <t>1 getitem 31011,500;</t>
  </si>
  <si>
    <t>https://web.archive.org/web/20150524044945im_/http://essence-ro.com/data/items/images/31061.png</t>
  </si>
  <si>
    <t>https://web.archive.org/web/20150524044945im_/http://essence-ro.com/data/items/icons/31061.gif</t>
  </si>
  <si>
    <t>Casing_Steel_Bullet</t>
  </si>
  <si>
    <t>Casing of Steel Bullet</t>
  </si>
  <si>
    <t>1 getitem 31015,500;</t>
  </si>
  <si>
    <t>https://web.archive.org/web/20150524033628im_/http://essence-ro.com/data/items/images/31065.png</t>
  </si>
  <si>
    <t>https://web.archive.org/web/20150524033628im_/http://essence-ro.com/data/items/icons/31065.gif</t>
  </si>
  <si>
    <t>Casing_Stone_Bullet</t>
  </si>
  <si>
    <t>Casing of Stone Bullet</t>
  </si>
  <si>
    <t>1 getitem 31001,500;</t>
  </si>
  <si>
    <t>https://web.archive.org/web/20150524033349im_/http://essence-ro.com/data/items/images/31051.png</t>
  </si>
  <si>
    <t>https://web.archive.org/web/20150524033349im_/http://essence-ro.com/data/items/icons/31051.gif</t>
  </si>
  <si>
    <t>Casing_Stun_Bullet</t>
  </si>
  <si>
    <t>Casing of Stun Bullet</t>
  </si>
  <si>
    <t>1 getitem 31012,500;</t>
  </si>
  <si>
    <t>https://web.archive.org/web/20150524040102im_/http://essence-ro.com/data/items/images/31062.png</t>
  </si>
  <si>
    <t>https://web.archive.org/web/20150524040102im_/http://essence-ro.com/data/items/icons/31062.gif</t>
  </si>
  <si>
    <t>Casing_Windy_Bullet</t>
  </si>
  <si>
    <t>Casing of Windy Bullet</t>
  </si>
  <si>
    <t>1 getitem 31003,500;</t>
  </si>
  <si>
    <t>https://web.archive.org/web/20150524035918im_/http://essence-ro.com/data/items/images/31053.png</t>
  </si>
  <si>
    <t>https://web.archive.org/web/20150524035918im_/http://essence-ro.com/data/items/icons/31053.gif</t>
  </si>
  <si>
    <t>Cat_Eyed_Stone</t>
  </si>
  <si>
    <t>Cat's Eye</t>
  </si>
  <si>
    <t>https://web.archive.org/web/20150524021237im_/http://essence-ro.com/data/items/images/7263.png</t>
  </si>
  <si>
    <t>https://web.archive.org/web/20150524021237im_/http://essence-ro.com/data/items/icons/7263.gif</t>
  </si>
  <si>
    <t>Cat_Foot_Hairpin</t>
  </si>
  <si>
    <t>Catfoot Hairpin</t>
  </si>
  <si>
    <t>https://web.archive.org/web/20150524025749im_/http://essence-ro.com/data/items/images/5446.png</t>
  </si>
  <si>
    <t>https://web.archive.org/web/20150524025749im_/http://essence-ro.com/data/items/icons/5446.gif</t>
  </si>
  <si>
    <t>Cat_Hairband</t>
  </si>
  <si>
    <t>Kitty Band</t>
  </si>
  <si>
    <t>https://web.archive.org/web/20150531013103im_/http://essence-ro.com/data/items/images/2213.png</t>
  </si>
  <si>
    <t>https://web.archive.org/web/20150531013103im_/http://essence-ro.com/data/items/icons/2213.gif</t>
  </si>
  <si>
    <t>Cat_Hat</t>
  </si>
  <si>
    <t>Neko Mimi</t>
  </si>
  <si>
    <t>https://web.archive.org/web/20150524031307im_/http://essence-ro.com/data/items/images/5099.png</t>
  </si>
  <si>
    <t>https://web.archive.org/web/20150524031307im_/http://essence-ro.com/data/items/icons/5099.gif</t>
  </si>
  <si>
    <t>Cat_O_Nine_Tail_Card</t>
  </si>
  <si>
    <t>Cat O' Nine Tails Card</t>
  </si>
  <si>
    <t>https://web.archive.org/web/20150524035832im_/http://essence-ro.com/data/items/images/4290.png</t>
  </si>
  <si>
    <t>https://web.archive.org/web/20150524035832im_/http://essence-ro.com/data/items/icons/4290.gif</t>
  </si>
  <si>
    <t>Cat_o_Nine_Tails_Cap</t>
  </si>
  <si>
    <t>Cat o' Nine Tails Cap</t>
  </si>
  <si>
    <t>https://web.archive.org/web/20150524035745im_/http://essence-ro.com/data/items/images/20127.png</t>
  </si>
  <si>
    <t>https://web.archive.org/web/20150524035745im_/http://essence-ro.com/data/items/icons/20127.gif</t>
  </si>
  <si>
    <t>Caterpillar_Card</t>
  </si>
  <si>
    <t>Caterpillar Card</t>
  </si>
  <si>
    <t>https://web.archive.org/web/20150524043614im_/http://essence-ro.com/data/items/images/4289.png</t>
  </si>
  <si>
    <t>https://web.archive.org/web/20150524043614im_/http://essence-ro.com/data/items/icons/4289.gif</t>
  </si>
  <si>
    <t>Caviar_Pancake</t>
  </si>
  <si>
    <t>Caviar Pancake</t>
  </si>
  <si>
    <t>https://web.archive.org/web/20150531093559im_/http://essence-ro.com/data/items/images/591.png</t>
  </si>
  <si>
    <t>https://web.archive.org/web/20150531093559im_/http://essence-ro.com/data/items/icons/591.gif</t>
  </si>
  <si>
    <t>Celestial_Hat</t>
  </si>
  <si>
    <t>Hat Of Fortune</t>
  </si>
  <si>
    <t>https://web.archive.org/web/20150524030406im_/http://essence-ro.com/data/items/images/5465.png</t>
  </si>
  <si>
    <t>https://web.archive.org/web/20150524030406im_/http://essence-ro.com/data/items/icons/5465.gif</t>
  </si>
  <si>
    <t>Censor_Bar</t>
  </si>
  <si>
    <t>Censor Bar</t>
  </si>
  <si>
    <t>https://web.archive.org/web/20150524023511im_/http://essence-ro.com/data/items/images/5175.png</t>
  </si>
  <si>
    <t>https://web.archive.org/web/20150524023511im_/http://essence-ro.com/data/items/icons/5175.gif</t>
  </si>
  <si>
    <t>Censor_Bar_</t>
  </si>
  <si>
    <t>https://web.archive.org/web/20150524024014im_/http://essence-ro.com/data/items/images/20203.png</t>
  </si>
  <si>
    <t>https://web.archive.org/web/20150524024014im_/http://essence-ro.com/data/items/icons/20203.gif</t>
  </si>
  <si>
    <t>Center_Potion</t>
  </si>
  <si>
    <t>Concentration Potion</t>
  </si>
  <si>
    <t>https://web.archive.org/web/20150321195355im_/http://essence-ro.com/data/items/images/645.png</t>
  </si>
  <si>
    <t>https://web.archive.org/web/20150321195355im_/http://essence-ro.com/data/items/icons/645.gif</t>
  </si>
  <si>
    <t>Centimental_Flower</t>
  </si>
  <si>
    <t>Romantic Flower</t>
  </si>
  <si>
    <t>https://web.archive.org/web/20150524041359im_/http://essence-ro.com/data/items/images/2269.png</t>
  </si>
  <si>
    <t>https://web.archive.org/web/20150524041359im_/http://essence-ro.com/data/items/icons/2269.gif</t>
  </si>
  <si>
    <t>Centimental_Leaf</t>
  </si>
  <si>
    <t>Romantic Leaf</t>
  </si>
  <si>
    <t>https://web.archive.org/web/20150524030224im_/http://essence-ro.com/data/items/images/2270.png</t>
  </si>
  <si>
    <t>https://web.archive.org/web/20150524030224im_/http://essence-ro.com/data/items/icons/2270.gif</t>
  </si>
  <si>
    <t>Centipede_Card</t>
  </si>
  <si>
    <t>Centipede Card</t>
  </si>
  <si>
    <t>https://web.archive.org/web/20150524045534im_/http://essence-ro.com/data/items/images/4447.png</t>
  </si>
  <si>
    <t>https://web.archive.org/web/20150524045534im_/http://essence-ro.com/data/items/icons/4447.gif</t>
  </si>
  <si>
    <t>Centipede_Larva_Card</t>
  </si>
  <si>
    <t>Centipede Larva Card</t>
  </si>
  <si>
    <t>https://web.archive.org/web/20150524023025im_/http://essence-ro.com/data/items/images/4452.png</t>
  </si>
  <si>
    <t>https://web.archive.org/web/20150524023025im_/http://essence-ro.com/data/items/icons/4452.gif</t>
  </si>
  <si>
    <t>Chain_</t>
  </si>
  <si>
    <t>Chain</t>
  </si>
  <si>
    <t>Swordman / Acolyte / Merchant / Knight / Priest / Blacksmith / Crusader / Monk / Alchemist</t>
  </si>
  <si>
    <t>https://web.archive.org/web/20150531051710im_/http://essence-ro.com/data/items/images/1520.png</t>
  </si>
  <si>
    <t>https://web.archive.org/web/20150531051710im_/http://essence-ro.com/data/items/icons/1520.gif</t>
  </si>
  <si>
    <t>Chain_Mail_</t>
  </si>
  <si>
    <t>Chain Mail</t>
  </si>
  <si>
    <t>https://web.archive.org/web/20150531085742im_/http://essence-ro.com/data/items/images/2315.png</t>
  </si>
  <si>
    <t>https://web.archive.org/web/20150531085742im_/http://essence-ro.com/data/items/icons/2315.gif</t>
  </si>
  <si>
    <t>Chakram</t>
  </si>
  <si>
    <t>https://web.archive.org/web/20150524040210im_/http://essence-ro.com/data/items/images/1285.png</t>
  </si>
  <si>
    <t>https://web.archive.org/web/20150524040210im_/http://essence-ro.com/data/items/icons/1285.gif</t>
  </si>
  <si>
    <t>Chameleon_Armor</t>
  </si>
  <si>
    <t>Chameleon Armor</t>
  </si>
  <si>
    <t>https://web.archive.org/web/20150524034043im_/http://essence-ro.com/data/items/images/2386.png</t>
  </si>
  <si>
    <t>https://web.archive.org/web/20150524034043im_/http://essence-ro.com/data/items/icons/2386.gif</t>
  </si>
  <si>
    <t>Chameleon_Hat</t>
  </si>
  <si>
    <t>Chameleon Hat</t>
  </si>
  <si>
    <t>1 callfunc "randomhat";</t>
  </si>
  <si>
    <t>https://web.archive.org/web/20150524032245im_/http://essence-ro.com/data/items/images/29518.png</t>
  </si>
  <si>
    <t>https://web.archive.org/web/20150524032245im_/http://essence-ro.com/data/items/icons/29518.gif</t>
  </si>
  <si>
    <t>Champion_Wreath</t>
  </si>
  <si>
    <t>Champion Wreath</t>
  </si>
  <si>
    <t>https://web.archive.org/web/20150524034540im_/http://essence-ro.com/data/items/images/5320.png</t>
  </si>
  <si>
    <t>https://web.archive.org/web/20150524034540im_/http://essence-ro.com/data/items/icons/5320.gif</t>
  </si>
  <si>
    <t>Champion_Zelith_Card</t>
  </si>
  <si>
    <t>Champion Zelith Card</t>
  </si>
  <si>
    <t>https://web.archive.org/web/20150321145143im_/http://essence-ro.com/data/items/images/23041.png</t>
  </si>
  <si>
    <t>https://web.archive.org/web/20150321145143im_/http://essence-ro.com/data/items/icons/23041.gif</t>
  </si>
  <si>
    <t>Champion's_Token</t>
  </si>
  <si>
    <t>Champion's Token</t>
  </si>
  <si>
    <t>https://web.archive.org/web/20150524052219im_/http://essence-ro.com/data/items/images/22102.png</t>
  </si>
  <si>
    <t>https://web.archive.org/web/20150524052219im_/http://essence-ro.com/data/items/icons/22102.gif</t>
  </si>
  <si>
    <t>Charming_Ribbon</t>
  </si>
  <si>
    <t>Charming Ribbon</t>
  </si>
  <si>
    <t>https://web.archive.org/web/20150524030228im_/http://essence-ro.com/data/items/images/5140.png</t>
  </si>
  <si>
    <t>https://web.archive.org/web/20150524030228im_/http://essence-ro.com/data/items/icons/5140.gif</t>
  </si>
  <si>
    <t>Cheese</t>
  </si>
  <si>
    <t>https://web.archive.org/web/20150531081458im_/http://essence-ro.com/data/items/images/548.png</t>
  </si>
  <si>
    <t>https://web.archive.org/web/20150531081458im_/http://essence-ro.com/data/items/icons/548.gif</t>
  </si>
  <si>
    <t>Chemical_Ring</t>
  </si>
  <si>
    <t>Chemical Ring</t>
  </si>
  <si>
    <t>https://web.archive.org/web/20150315055520im_/http://essence-ro.com/data/items/images/2756.png</t>
  </si>
  <si>
    <t>https://web.archive.org/web/20150315055520im_/http://essence-ro.com/data/items/icons/2756.gif</t>
  </si>
  <si>
    <t>Chepet_Card</t>
  </si>
  <si>
    <t>Chepet Card</t>
  </si>
  <si>
    <t>https://web.archive.org/web/20150324155053im_/http://essence-ro.com/data/items/images/4284.png</t>
  </si>
  <si>
    <t>https://web.archive.org/web/20150324155053im_/http://essence-ro.com/data/items/icons/4284.gif</t>
  </si>
  <si>
    <t>Cheshire_Cat_Hat</t>
  </si>
  <si>
    <t>Cheshire Cat Hat</t>
  </si>
  <si>
    <t>https://web.archive.org/web/20150524043521im_/http://essence-ro.com/data/items/images/20515.png</t>
  </si>
  <si>
    <t>https://web.archive.org/web/20150524043521im_/http://essence-ro.com/data/items/icons/20515.gif</t>
  </si>
  <si>
    <t>Chewing_Bubblegum_R</t>
  </si>
  <si>
    <t>Chewing Bubblegum</t>
  </si>
  <si>
    <t>https://web.archive.org/web/20150524033047im_/http://essence-ro.com/data/items/images/5597.png</t>
  </si>
  <si>
    <t>https://web.archive.org/web/20150524033047im_/http://essence-ro.com/data/items/icons/5597.gif</t>
  </si>
  <si>
    <t>Chick_Hat</t>
  </si>
  <si>
    <t>Chick Hat</t>
  </si>
  <si>
    <t>https://web.archive.org/web/20150524032747im_/http://essence-ro.com/data/items/images/5283.png</t>
  </si>
  <si>
    <t>https://web.archive.org/web/20150524032747im_/http://essence-ro.com/data/items/icons/5283.gif</t>
  </si>
  <si>
    <t>Chicken_Egg</t>
  </si>
  <si>
    <t>Chicken Egg</t>
  </si>
  <si>
    <t>https://web.archive.org/web/20150531095812im_/http://essence-ro.com/data/items/images/7605.png</t>
  </si>
  <si>
    <t>https://web.archive.org/web/20150531095812im_/http://essence-ro.com/data/items/icons/7605.gif</t>
  </si>
  <si>
    <t>Chicken_Hat</t>
  </si>
  <si>
    <t>Chicken Hat</t>
  </si>
  <si>
    <t>https://web.archive.org/web/20150524034437im_/http://essence-ro.com/data/items/images/5431.png</t>
  </si>
  <si>
    <t>https://web.archive.org/web/20150524034437im_/http://essence-ro.com/data/items/icons/5431.gif</t>
  </si>
  <si>
    <t>Chilli</t>
  </si>
  <si>
    <t>Red Chile</t>
  </si>
  <si>
    <t>https://web.archive.org/web/20150524051416im_/http://essence-ro.com/data/items/images/7286.png</t>
  </si>
  <si>
    <t>https://web.archive.org/web/20150524051416im_/http://essence-ro.com/data/items/icons/7286.gif</t>
  </si>
  <si>
    <t>Chimera_Card</t>
  </si>
  <si>
    <t>Chimera Card</t>
  </si>
  <si>
    <t>https://web.archive.org/web/20150524045430im_/http://essence-ro.com/data/items/images/4300.png</t>
  </si>
  <si>
    <t>https://web.archive.org/web/20150524045430im_/http://essence-ro.com/data/items/icons/4300.gif</t>
  </si>
  <si>
    <t>Chinese_Crown</t>
  </si>
  <si>
    <t>Chinese Crown</t>
  </si>
  <si>
    <t>https://web.archive.org/web/20151105092843im_/http://essence-ro.com/data/items/images/5152.png</t>
  </si>
  <si>
    <t>https://web.archive.org/web/20151105092843im_/http://essence-ro.com/data/items/icons/5152.gif</t>
  </si>
  <si>
    <t>Chinese_Crown_</t>
  </si>
  <si>
    <t>Phoenix Crown</t>
  </si>
  <si>
    <t>https://web.archive.org/web/20150524023403im_/http://essence-ro.com/data/items/images/5271.png</t>
  </si>
  <si>
    <t>https://web.archive.org/web/20150524023403im_/http://essence-ro.com/data/items/icons/5271.gif</t>
  </si>
  <si>
    <t>Chinese_Ink</t>
  </si>
  <si>
    <t>Squid Ink</t>
  </si>
  <si>
    <t>https://web.archive.org/web/20150524045103im_/http://essence-ro.com/data/items/images/1024.png</t>
  </si>
  <si>
    <t>https://web.archive.org/web/20150524045103im_/http://essence-ro.com/data/items/icons/1024.gif</t>
  </si>
  <si>
    <t>Choco_Card</t>
  </si>
  <si>
    <t>Choco Card</t>
  </si>
  <si>
    <t>https://web.archive.org/web/20150324144208im_/http://essence-ro.com/data/items/images/4285.png</t>
  </si>
  <si>
    <t>https://web.archive.org/web/20150324144208im_/http://essence-ro.com/data/items/icons/4285.gif</t>
  </si>
  <si>
    <t>Choco_Doll</t>
  </si>
  <si>
    <t>Choco Doll</t>
  </si>
  <si>
    <t>https://web.archive.org/web/20150524035309im_/http://essence-ro.com/data/items/images/20166.png</t>
  </si>
  <si>
    <t>https://web.archive.org/web/20150524035309im_/http://essence-ro.com/data/items/icons/20166.gif</t>
  </si>
  <si>
    <t>Chocolate</t>
  </si>
  <si>
    <t>https://web.archive.org/web/20150531102526im_/http://essence-ro.com/data/items/images/558.png</t>
  </si>
  <si>
    <t>https://web.archive.org/web/20150531102526im_/http://essence-ro.com/data/items/icons/558.gif</t>
  </si>
  <si>
    <t>Chocolate_Drink</t>
  </si>
  <si>
    <t>Chocolate Drink</t>
  </si>
  <si>
    <t>https://web.archive.org/web/20150531104204im_/http://essence-ro.com/data/items/images/573.png</t>
  </si>
  <si>
    <t>https://web.archive.org/web/20150531104204im_/http://essence-ro.com/data/items/icons/573.gif</t>
  </si>
  <si>
    <t>Chonchon_Card</t>
  </si>
  <si>
    <t>Chonchon Card</t>
  </si>
  <si>
    <t>https://web.archive.org/web/20150315115953im_/http://essence-ro.com/data/items/images/4009.png</t>
  </si>
  <si>
    <t>https://web.archive.org/web/20150315115953im_/http://essence-ro.com/data/items/icons/4009.gif</t>
  </si>
  <si>
    <t>Chonchon_Doll</t>
  </si>
  <si>
    <t>Chonchon Doll</t>
  </si>
  <si>
    <t>https://web.archive.org/web/20150321143131im_/http://essence-ro.com/data/items/images/742.png</t>
  </si>
  <si>
    <t>https://web.archive.org/web/20150321143131im_/http://essence-ro.com/data/items/icons/742.gif</t>
  </si>
  <si>
    <t>Christmas_Bulb</t>
  </si>
  <si>
    <t>Christmas Bulb</t>
  </si>
  <si>
    <t>https://web.archive.org/web/20150524023900im_/http://essence-ro.com/data/items/images/20759.png</t>
  </si>
  <si>
    <t>https://web.archive.org/web/20150524023900im_/http://essence-ro.com/data/items/icons/20759.gif</t>
  </si>
  <si>
    <t>Christmas_Cheshire_Hat</t>
  </si>
  <si>
    <t>Christmas Cheshire Hat</t>
  </si>
  <si>
    <t>https://web.archive.org/web/20150524023138im_/http://essence-ro.com/data/items/images/20760.png</t>
  </si>
  <si>
    <t>https://web.archive.org/web/20150524023138im_/http://essence-ro.com/data/items/icons/20760.gif</t>
  </si>
  <si>
    <t>Christmas_Star</t>
  </si>
  <si>
    <t>Christmas Star</t>
  </si>
  <si>
    <t>https://web.archive.org/web/20150524040140im_/http://essence-ro.com/data/items/images/20608.png</t>
  </si>
  <si>
    <t>https://web.archive.org/web/20150524040140im_/http://essence-ro.com/data/items/icons/20608.gif</t>
  </si>
  <si>
    <t>Christmas_Toys</t>
  </si>
  <si>
    <t>Christmas Toys</t>
  </si>
  <si>
    <t>https://web.archive.org/web/20151105092731im_/http://essence-ro.com/data/items/images/22107.png</t>
  </si>
  <si>
    <t>https://web.archive.org/web/20151105092731im_/http://essence-ro.com/data/items/icons/22107.gif</t>
  </si>
  <si>
    <t>Christmas_Tree_Hat</t>
  </si>
  <si>
    <t>Christmas Tree Hat</t>
  </si>
  <si>
    <t>https://web.archive.org/web/20150524043843im_/http://essence-ro.com/data/items/images/20160.png</t>
  </si>
  <si>
    <t>https://web.archive.org/web/20150524043843im_/http://essence-ro.com/data/items/icons/20160.gif</t>
  </si>
  <si>
    <t>Chrome_Metal_Sword</t>
  </si>
  <si>
    <t>Chrome Metal Sword</t>
  </si>
  <si>
    <t>https://web.archive.org/web/20150524034525im_/http://essence-ro.com/data/items/images/13431.png</t>
  </si>
  <si>
    <t>https://web.archive.org/web/20150524034525im_/http://essence-ro.com/data/items/icons/13431.gif</t>
  </si>
  <si>
    <t>Chronos</t>
  </si>
  <si>
    <t>Mage / Wizard / Sage / Soul Linker</t>
  </si>
  <si>
    <t>https://web.archive.org/web/20150524042832im_/http://essence-ro.com/data/items/images/2004.png</t>
  </si>
  <si>
    <t>https://web.archive.org/web/20150524042832im_/http://essence-ro.com/data/items/icons/2004.gif</t>
  </si>
  <si>
    <t>Chrysalis</t>
  </si>
  <si>
    <t>https://web.archive.org/web/20150321185916im_/http://essence-ro.com/data/items/images/915.png</t>
  </si>
  <si>
    <t>https://web.archive.org/web/20150321185916im_/http://essence-ro.com/data/items/icons/915.gif</t>
  </si>
  <si>
    <t>Chrystal_Pumps</t>
  </si>
  <si>
    <t>Crystal Pumps</t>
  </si>
  <si>
    <t>https://web.archive.org/web/20150531100423im_/http://essence-ro.com/data/items/images/2407.png</t>
  </si>
  <si>
    <t>https://web.archive.org/web/20150531100423im_/http://essence-ro.com/data/items/icons/2407.gif</t>
  </si>
  <si>
    <t>Chullos</t>
  </si>
  <si>
    <t>Shafka</t>
  </si>
  <si>
    <t>https://web.archive.org/web/20150524025356im_/http://essence-ro.com/data/items/images/5243.png</t>
  </si>
  <si>
    <t>https://web.archive.org/web/20150524025356im_/http://essence-ro.com/data/items/icons/5243.gif</t>
  </si>
  <si>
    <t>Chung_E_Cake</t>
  </si>
  <si>
    <t>Green Maiden's Cake</t>
  </si>
  <si>
    <t>https://web.archive.org/web/20150524035315im_/http://essence-ro.com/data/items/images/7767.png</t>
  </si>
  <si>
    <t>https://web.archive.org/web/20150524035315im_/http://essence-ro.com/data/items/icons/7767.gif</t>
  </si>
  <si>
    <t>Chung_E_Card</t>
  </si>
  <si>
    <t>Chung E Card</t>
  </si>
  <si>
    <t>https://web.archive.org/web/20150524035149im_/http://essence-ro.com/data/items/images/4373.png</t>
  </si>
  <si>
    <t>https://web.archive.org/web/20150524035149im_/http://essence-ro.com/data/items/icons/4373.gif</t>
  </si>
  <si>
    <t>Cigar</t>
  </si>
  <si>
    <t>Cigarette</t>
  </si>
  <si>
    <t>https://web.archive.org/web/20150324151348im_/http://essence-ro.com/data/items/images/2267.png</t>
  </si>
  <si>
    <t>https://web.archive.org/web/20150324151348im_/http://essence-ro.com/data/items/icons/2267.gif</t>
  </si>
  <si>
    <t>Circlet</t>
  </si>
  <si>
    <t>https://web.archive.org/web/20151105093252im_/http://essence-ro.com/data/items/images/2232.png</t>
  </si>
  <si>
    <t>https://web.archive.org/web/20151105093252im_/http://essence-ro.com/data/items/icons/2232.gif</t>
  </si>
  <si>
    <t>Circlet_</t>
  </si>
  <si>
    <t>https://web.archive.org/web/20150619154848im_/http://essence-ro.com/data/items/images/2233.png</t>
  </si>
  <si>
    <t>https://web.archive.org/web/20150619154848im_/http://essence-ro.com/data/items/icons/2233.gif</t>
  </si>
  <si>
    <t>Citrine</t>
  </si>
  <si>
    <t>Citrin</t>
  </si>
  <si>
    <t>https://web.archive.org/web/20150524031119im_/http://essence-ro.com/data/items/images/7295.png</t>
  </si>
  <si>
    <t>https://web.archive.org/web/20150524031119im_/http://essence-ro.com/data/items/icons/7295.gif</t>
  </si>
  <si>
    <t>Civil_Servant_Card</t>
  </si>
  <si>
    <t>Mao Guai Card</t>
  </si>
  <si>
    <t>https://web.archive.org/web/20150524034915im_/http://essence-ro.com/data/items/images/4202.png</t>
  </si>
  <si>
    <t>https://web.archive.org/web/20150524034915im_/http://essence-ro.com/data/items/icons/4202.gif</t>
  </si>
  <si>
    <t>Clam_Shell</t>
  </si>
  <si>
    <t>Clam Shell</t>
  </si>
  <si>
    <t>https://web.archive.org/web/20150531091206im_/http://essence-ro.com/data/items/images/965.png</t>
  </si>
  <si>
    <t>https://web.archive.org/web/20150531091206im_/http://essence-ro.com/data/items/icons/965.gif</t>
  </si>
  <si>
    <t>Clamorous_Ring</t>
  </si>
  <si>
    <t>Clamorous Ring</t>
  </si>
  <si>
    <t>https://web.archive.org/web/20150315052946im_/http://essence-ro.com/data/items/images/2755.png</t>
  </si>
  <si>
    <t>https://web.archive.org/web/20150315052946im_/http://essence-ro.com/data/items/icons/2755.gif</t>
  </si>
  <si>
    <t>Claris_Doll_Hat</t>
  </si>
  <si>
    <t>Glaris Doll Hat</t>
  </si>
  <si>
    <t>https://web.archive.org/web/20150524031248im_/http://essence-ro.com/data/items/images/5341.png</t>
  </si>
  <si>
    <t>https://web.archive.org/web/20150524031248im_/http://essence-ro.com/data/items/icons/5341.gif</t>
  </si>
  <si>
    <t>Classic_Hat</t>
  </si>
  <si>
    <t>Classic Hat</t>
  </si>
  <si>
    <t>https://web.archive.org/web/20150524034926im_/http://essence-ro.com/data/items/images/5478.png</t>
  </si>
  <si>
    <t>https://web.archive.org/web/20150524034926im_/http://essence-ro.com/data/items/icons/5478.gif</t>
  </si>
  <si>
    <t>Clattering_Skull</t>
  </si>
  <si>
    <t>Clattering Skull</t>
  </si>
  <si>
    <t>https://web.archive.org/web/20150524023510im_/http://essence-ro.com/data/items/images/7752.png</t>
  </si>
  <si>
    <t>https://web.archive.org/web/20150524023510im_/http://essence-ro.com/data/items/icons/7752.gif</t>
  </si>
  <si>
    <t>Claw_</t>
  </si>
  <si>
    <t>Claw</t>
  </si>
  <si>
    <t>https://web.archive.org/web/20150525063636im_/http://essence-ro.com/data/items/images/1810.png</t>
  </si>
  <si>
    <t>https://web.archive.org/web/20150525063636im_/http://essence-ro.com/data/items/icons/1810.gif</t>
  </si>
  <si>
    <t>Claw_Of_Desert_Wolf</t>
  </si>
  <si>
    <t>Claw of Desert Wolf</t>
  </si>
  <si>
    <t>https://web.archive.org/web/20150531044305im_/http://essence-ro.com/data/items/images/7030.png</t>
  </si>
  <si>
    <t>https://web.archive.org/web/20150531044305im_/http://essence-ro.com/data/items/icons/7030.gif</t>
  </si>
  <si>
    <t>Claw_Of_Garm</t>
  </si>
  <si>
    <t>Hatii Claw</t>
  </si>
  <si>
    <t>https://web.archive.org/web/20150619131820im_/http://essence-ro.com/data/items/images/1815.png</t>
  </si>
  <si>
    <t>https://web.archive.org/web/20150619131820im_/http://essence-ro.com/data/items/icons/1815.gif</t>
  </si>
  <si>
    <t>Claw_Of_Monkey</t>
  </si>
  <si>
    <t>Claw of Monkey</t>
  </si>
  <si>
    <t>https://web.archive.org/web/20150531213324im_/http://essence-ro.com/data/items/images/7011.png</t>
  </si>
  <si>
    <t>https://web.archive.org/web/20150531213324im_/http://essence-ro.com/data/items/icons/7011.gif</t>
  </si>
  <si>
    <t>Claw_Of_Rat</t>
  </si>
  <si>
    <t>Claw of Rat</t>
  </si>
  <si>
    <t>https://web.archive.org/web/20150619132608im_/http://essence-ro.com/data/items/images/7007.png</t>
  </si>
  <si>
    <t>https://web.archive.org/web/20150619132608im_/http://essence-ro.com/data/items/icons/7007.gif</t>
  </si>
  <si>
    <t>Claw_Of_Wolves</t>
  </si>
  <si>
    <t>Wolf Claw</t>
  </si>
  <si>
    <t>https://web.archive.org/web/20150321164437im_/http://essence-ro.com/data/items/images/920.png</t>
  </si>
  <si>
    <t>https://web.archive.org/web/20150321164437im_/http://essence-ro.com/data/items/icons/920.gif</t>
  </si>
  <si>
    <t>Cleaner</t>
  </si>
  <si>
    <t>https://web.archive.org/web/20150315054724im_/http://essence-ro.com/data/items/images/32015.png</t>
  </si>
  <si>
    <t>https://web.archive.org/web/20150315054724im_/http://essence-ro.com/data/items/icons/32015.gif</t>
  </si>
  <si>
    <t>Clip</t>
  </si>
  <si>
    <t>https://web.archive.org/web/20150524030132im_/http://essence-ro.com/data/items/images/2607.png</t>
  </si>
  <si>
    <t>https://web.archive.org/web/20150524030132im_/http://essence-ro.com/data/items/icons/2607.gif</t>
  </si>
  <si>
    <t>Clock_Card</t>
  </si>
  <si>
    <t>Clock Card</t>
  </si>
  <si>
    <t>https://web.archive.org/web/20150324160409im_/http://essence-ro.com/data/items/images/4299.png</t>
  </si>
  <si>
    <t>https://web.archive.org/web/20150324160409im_/http://essence-ro.com/data/items/icons/4299.gif</t>
  </si>
  <si>
    <t>Clock_Key</t>
  </si>
  <si>
    <t>Clock Key</t>
  </si>
  <si>
    <t>https://web.archive.org/web/20150619152843im_/http://essence-ro.com/data/items/images/20767.png</t>
  </si>
  <si>
    <t>https://web.archive.org/web/20150619152843im_/http://essence-ro.com/data/items/icons/20767.gif</t>
  </si>
  <si>
    <t>Close_Helmet</t>
  </si>
  <si>
    <t>Close Helmet</t>
  </si>
  <si>
    <t>https://web.archive.org/web/20151105093536im_/http://essence-ro.com/data/items/images/5131.png</t>
  </si>
  <si>
    <t>https://web.archive.org/web/20151105093536im_/http://essence-ro.com/data/items/icons/5131.gif</t>
  </si>
  <si>
    <t>Clothes_Of_The_Lord</t>
  </si>
  <si>
    <t>Lord's Clothes</t>
  </si>
  <si>
    <t>Merchant / Blacksmith / Alchemist</t>
  </si>
  <si>
    <t>https://web.archive.org/web/20150619143400im_/http://essence-ro.com/data/items/images/2318.png</t>
  </si>
  <si>
    <t>https://web.archive.org/web/20150619143400im_/http://essence-ro.com/data/items/icons/2318.gif</t>
  </si>
  <si>
    <t>Cloud_Piece</t>
  </si>
  <si>
    <t>Cloud Crumb</t>
  </si>
  <si>
    <t>https://web.archive.org/web/20150524034905im_/http://essence-ro.com/data/items/images/7162.png</t>
  </si>
  <si>
    <t>https://web.archive.org/web/20150524034905im_/http://essence-ro.com/data/items/icons/7162.gif</t>
  </si>
  <si>
    <t>Clover</t>
  </si>
  <si>
    <t>https://web.archive.org/web/20150321195820im_/http://essence-ro.com/data/items/images/705.png</t>
  </si>
  <si>
    <t>https://web.archive.org/web/20150321195820im_/http://essence-ro.com/data/items/icons/705.gif</t>
  </si>
  <si>
    <t>Clown_Hendrik_Card</t>
  </si>
  <si>
    <t>Clown Hendrik Ein Card</t>
  </si>
  <si>
    <t>https://web.archive.org/web/20150524032801im_/http://essence-ro.com/data/items/images/23033.png</t>
  </si>
  <si>
    <t>https://web.archive.org/web/20150524032801im_/http://essence-ro.com/data/items/icons/23033.gif</t>
  </si>
  <si>
    <t>Club</t>
  </si>
  <si>
    <t>https://web.archive.org/web/20150321194844im_/http://essence-ro.com/data/items/images/1501.png</t>
  </si>
  <si>
    <t>https://web.archive.org/web/20150321194844im_/http://essence-ro.com/data/items/icons/1501.gif</t>
  </si>
  <si>
    <t>Club_</t>
  </si>
  <si>
    <t>https://web.archive.org/web/20150321195637im_/http://essence-ro.com/data/items/images/1502.png</t>
  </si>
  <si>
    <t>https://web.archive.org/web/20150321195637im_/http://essence-ro.com/data/items/icons/1502.gif</t>
  </si>
  <si>
    <t>Coal</t>
  </si>
  <si>
    <t>https://web.archive.org/web/20150524020950im_/http://essence-ro.com/data/items/images/1003.png</t>
  </si>
  <si>
    <t>https://web.archive.org/web/20150524020950im_/http://essence-ro.com/data/items/icons/1003.gif</t>
  </si>
  <si>
    <t>Coat_</t>
  </si>
  <si>
    <t>Coat</t>
  </si>
  <si>
    <t>https://web.archive.org/web/20150531044203im_/http://essence-ro.com/data/items/images/2310.png</t>
  </si>
  <si>
    <t>https://web.archive.org/web/20150531044203im_/http://essence-ro.com/data/items/icons/2310.gif</t>
  </si>
  <si>
    <t>Coating_Bottle</t>
  </si>
  <si>
    <t>Glistening Coat</t>
  </si>
  <si>
    <t>https://web.archive.org/web/20150524021958im_/http://essence-ro.com/data/items/images/7139.png</t>
  </si>
  <si>
    <t>https://web.archive.org/web/20150524021958im_/http://essence-ro.com/data/items/icons/7139.gif</t>
  </si>
  <si>
    <t>Coating_Create_Book</t>
  </si>
  <si>
    <t>Glistening Coat Creation Guide</t>
  </si>
  <si>
    <t>https://web.archive.org/web/20150524032038im_/http://essence-ro.com/data/items/images/7132.png</t>
  </si>
  <si>
    <t>https://web.archive.org/web/20150524032038im_/http://essence-ro.com/data/items/icons/7132.gif</t>
  </si>
  <si>
    <t>Cobaltblue_Dyestuffs</t>
  </si>
  <si>
    <t>Cobaltblue Dyestuffs</t>
  </si>
  <si>
    <t>https://web.archive.org/web/20150524030351im_/http://essence-ro.com/data/items/images/978.png</t>
  </si>
  <si>
    <t>https://web.archive.org/web/20150524030351im_/http://essence-ro.com/data/items/icons/978.gif</t>
  </si>
  <si>
    <t>Cobold_Hair</t>
  </si>
  <si>
    <t>Blue Hair</t>
  </si>
  <si>
    <t>https://web.archive.org/web/20150525094411im_/http://essence-ro.com/data/items/images/1034.png</t>
  </si>
  <si>
    <t>https://web.archive.org/web/20150525094411im_/http://essence-ro.com/data/items/icons/1034.gif</t>
  </si>
  <si>
    <t>Coco_Card</t>
  </si>
  <si>
    <t>Coco Card</t>
  </si>
  <si>
    <t>https://web.archive.org/web/20150321154305im_/http://essence-ro.com/data/items/images/4041.png</t>
  </si>
  <si>
    <t>https://web.archive.org/web/20150321154305im_/http://essence-ro.com/data/items/icons/4041.gif</t>
  </si>
  <si>
    <t>Coke_Hat</t>
  </si>
  <si>
    <t>Coca Cola Can Hat</t>
  </si>
  <si>
    <t>https://web.archive.org/web/20150524024911im_/http://essence-ro.com/data/items/images/5434.png</t>
  </si>
  <si>
    <t>https://web.archive.org/web/20150524024911im_/http://essence-ro.com/data/items/icons/5434.gif</t>
  </si>
  <si>
    <t>Cold_Magma</t>
  </si>
  <si>
    <t>Lava</t>
  </si>
  <si>
    <t>https://web.archive.org/web/20150524025555im_/http://essence-ro.com/data/items/images/7096.png</t>
  </si>
  <si>
    <t>https://web.archive.org/web/20150524025555im_/http://essence-ro.com/data/items/icons/7096.gif</t>
  </si>
  <si>
    <t>Cold_Moonlight</t>
  </si>
  <si>
    <t>Cold Moonlight</t>
  </si>
  <si>
    <t>https://web.archive.org/web/20150524045647im_/http://essence-ro.com/data/items/images/7837.png</t>
  </si>
  <si>
    <t>https://web.archive.org/web/20150524045647im_/http://essence-ro.com/data/items/icons/7837.gif</t>
  </si>
  <si>
    <t>Cold_Scroll_1_3</t>
  </si>
  <si>
    <t>Level 3 Cold Bolt</t>
  </si>
  <si>
    <t>https://web.archive.org/web/20150531081633im_/http://essence-ro.com/data/items/images/688.png</t>
  </si>
  <si>
    <t>https://web.archive.org/web/20150531081633im_/http://essence-ro.com/data/items/icons/688.gif</t>
  </si>
  <si>
    <t>Cold_Scroll_1_5</t>
  </si>
  <si>
    <t>Level 5 Cold Bolt</t>
  </si>
  <si>
    <t>https://web.archive.org/web/20150531094611im_/http://essence-ro.com/data/items/images/689.png</t>
  </si>
  <si>
    <t>https://web.archive.org/web/20150531094611im_/http://essence-ro.com/data/items/icons/689.gif</t>
  </si>
  <si>
    <t>Cold_Scroll_2_1</t>
  </si>
  <si>
    <t>Level 1 Frost Diver</t>
  </si>
  <si>
    <t>https://web.archive.org/web/20150531094407im_/http://essence-ro.com/data/items/images/700.png</t>
  </si>
  <si>
    <t>https://web.archive.org/web/20150531094407im_/http://essence-ro.com/data/items/icons/700.gif</t>
  </si>
  <si>
    <t>Colorful_Shell</t>
  </si>
  <si>
    <t>Rainbow Shell</t>
  </si>
  <si>
    <t>https://web.archive.org/web/20150524052242im_/http://essence-ro.com/data/items/images/1013.png</t>
  </si>
  <si>
    <t>https://web.archive.org/web/20150524052242im_/http://essence-ro.com/data/items/icons/1013.gif</t>
  </si>
  <si>
    <t>Combat_Boots</t>
  </si>
  <si>
    <t>Combat Boots</t>
  </si>
  <si>
    <t>Mage / Archer / Acolyte / Priest / Wizard / Hunter / Monk / Sage / Bard/Dancer / Soul Linker</t>
  </si>
  <si>
    <t>https://web.archive.org/web/20150531062644im_/http://essence-ro.com/data/items/images/2436.png</t>
  </si>
  <si>
    <t>https://web.archive.org/web/20150531062644im_/http://essence-ro.com/data/items/icons/2436.gif</t>
  </si>
  <si>
    <t>Combat_Knife</t>
  </si>
  <si>
    <t>Combat Knife</t>
  </si>
  <si>
    <t>https://web.archive.org/web/20150524030254im_/http://essence-ro.com/data/items/images/1228.png</t>
  </si>
  <si>
    <t>https://web.archive.org/web/20150524030254im_/http://essence-ro.com/data/items/icons/1228.gif</t>
  </si>
  <si>
    <t>Combat_Knife_C</t>
  </si>
  <si>
    <t>Refined Combat Knife</t>
  </si>
  <si>
    <t>https://web.archive.org/web/20150524025417im_/http://essence-ro.com/data/items/images/13021.png</t>
  </si>
  <si>
    <t>https://web.archive.org/web/20150524025417im_/http://essence-ro.com/data/items/icons/13021.gif</t>
  </si>
  <si>
    <t>Combo_Battle_Glove</t>
  </si>
  <si>
    <t>Combo Battle Glove</t>
  </si>
  <si>
    <t>https://web.archive.org/web/20150321173947im_/http://essence-ro.com/data/items/images/1822.png</t>
  </si>
  <si>
    <t>https://web.archive.org/web/20150321173947im_/http://essence-ro.com/data/items/icons/1822.gif</t>
  </si>
  <si>
    <t>Commander_Manteau</t>
  </si>
  <si>
    <t>Captain's Manteau</t>
  </si>
  <si>
    <t>https://web.archive.org/web/20150531092913im_/http://essence-ro.com/data/items/images/2538.png</t>
  </si>
  <si>
    <t>https://web.archive.org/web/20150531092913im_/http://essence-ro.com/data/items/icons/2538.gif</t>
  </si>
  <si>
    <t>Commander_Manteau_</t>
  </si>
  <si>
    <t>Commander's Manteau</t>
  </si>
  <si>
    <t>https://web.archive.org/web/20150531102010im_/http://essence-ro.com/data/items/images/2539.png</t>
  </si>
  <si>
    <t>https://web.archive.org/web/20150531102010im_/http://essence-ro.com/data/items/icons/2539.gif</t>
  </si>
  <si>
    <t>Composite_Bow_</t>
  </si>
  <si>
    <t>Composite Bow</t>
  </si>
  <si>
    <t>https://web.archive.org/web/20150619130949im_/http://essence-ro.com/data/items/images/1705.png</t>
  </si>
  <si>
    <t>https://web.archive.org/web/20150619130949im_/http://essence-ro.com/data/items/icons/1705.gif</t>
  </si>
  <si>
    <t>Conch</t>
  </si>
  <si>
    <t>https://web.archive.org/web/20150531091726im_/http://essence-ro.com/data/items/images/961.png</t>
  </si>
  <si>
    <t>https://web.archive.org/web/20150531091726im_/http://essence-ro.com/data/items/icons/961.gif</t>
  </si>
  <si>
    <t>Condor_Card</t>
  </si>
  <si>
    <t>Condor Card</t>
  </si>
  <si>
    <t>https://web.archive.org/web/20150315051445im_/http://essence-ro.com/data/items/images/4015.png</t>
  </si>
  <si>
    <t>https://web.archive.org/web/20150315051445im_/http://essence-ro.com/data/items/icons/4015.gif</t>
  </si>
  <si>
    <t>Cone_Hat_</t>
  </si>
  <si>
    <t>Holiday Hat</t>
  </si>
  <si>
    <t>https://web.archive.org/web/20150531223521im_/http://essence-ro.com/data/items/images/5097.png</t>
  </si>
  <si>
    <t>https://web.archive.org/web/20150531223521im_/http://essence-ro.com/data/items/icons/5097.gif</t>
  </si>
  <si>
    <t>Conqueror's_Medallion</t>
  </si>
  <si>
    <t>Conqueror's Medallion</t>
  </si>
  <si>
    <t>https://web.archive.org/web/20150524054135im_/http://essence-ro.com/data/items/images/22104.png</t>
  </si>
  <si>
    <t>https://web.archive.org/web/20150524054135im_/http://essence-ro.com/data/items/icons/22104.gif</t>
  </si>
  <si>
    <t>Contracts_In_Shadow</t>
  </si>
  <si>
    <t>Contract in Shadow</t>
  </si>
  <si>
    <t>https://web.archive.org/web/20150524034519im_/http://essence-ro.com/data/items/images/641.png</t>
  </si>
  <si>
    <t>https://web.archive.org/web/20150524034519im_/http://essence-ro.com/data/items/icons/641.gif</t>
  </si>
  <si>
    <t>Convex_Mirror</t>
  </si>
  <si>
    <t>Convex Mirror</t>
  </si>
  <si>
    <t>https://web.archive.org/web/20150315054509im_/http://essence-ro.com/data/items/images/12214.png</t>
  </si>
  <si>
    <t>https://web.archive.org/web/20150315054509im_/http://essence-ro.com/data/items/icons/12214.gif</t>
  </si>
  <si>
    <t>Convex_Mirror_Box5</t>
  </si>
  <si>
    <t>Convex Mirror 5ea Box</t>
  </si>
  <si>
    <t>https://web.archive.org/web/20110821053729im_/http://www.essence-ro.com:80/data/items/images/13582.png</t>
  </si>
  <si>
    <t>https://web.archive.org/web/20110821053729im_/http://www.essence-ro.com:80/data/items/icons/13582.gif</t>
  </si>
  <si>
    <t>Cookbook06</t>
  </si>
  <si>
    <t>Level 6 Cookbook</t>
  </si>
  <si>
    <t>https://web.archive.org/web/20150525070252im_/http://essence-ro.com/data/items/images/7477.png</t>
  </si>
  <si>
    <t>https://web.archive.org/web/20150525070252im_/http://essence-ro.com/data/items/icons/7477.gif</t>
  </si>
  <si>
    <t>Cookbook07</t>
  </si>
  <si>
    <t>Level 7 Cookbook</t>
  </si>
  <si>
    <t>https://web.archive.org/web/20150531031441im_/http://essence-ro.com/data/items/images/7478.png</t>
  </si>
  <si>
    <t>https://web.archive.org/web/20150531031441im_/http://essence-ro.com/data/items/icons/7478.gif</t>
  </si>
  <si>
    <t>Cookie_Bag</t>
  </si>
  <si>
    <t>Cookie Bag</t>
  </si>
  <si>
    <t>https://web.archive.org/web/20150531070709im_/http://essence-ro.com/data/items/images/12130.png</t>
  </si>
  <si>
    <t>https://web.archive.org/web/20150531070709im_/http://essence-ro.com/data/items/icons/12130.gif</t>
  </si>
  <si>
    <t>Cookie_Card</t>
  </si>
  <si>
    <t>Cookie Card</t>
  </si>
  <si>
    <t>https://web.archive.org/web/20150324160726im_/http://essence-ro.com/data/items/images/4293.png</t>
  </si>
  <si>
    <t>https://web.archive.org/web/20150324160726im_/http://essence-ro.com/data/items/icons/4293.gif</t>
  </si>
  <si>
    <t>Cookie_Hat</t>
  </si>
  <si>
    <t>Cookie Hat</t>
  </si>
  <si>
    <t>https://web.archive.org/web/20151105093355im_/http://essence-ro.com/data/items/images/5260.png</t>
  </si>
  <si>
    <t>https://web.archive.org/web/20151105093355im_/http://essence-ro.com/data/items/icons/5260.gif</t>
  </si>
  <si>
    <t>Cookie_Ring</t>
  </si>
  <si>
    <t>Cookie Ring</t>
  </si>
  <si>
    <t>https://web.archive.org/web/20150524021954im_/http://essence-ro.com/data/items/images/20158.png</t>
  </si>
  <si>
    <t>https://web.archive.org/web/20150524021954im_/http://essence-ro.com/data/items/icons/20158.gif</t>
  </si>
  <si>
    <t>Cookie_XMAS_Card</t>
  </si>
  <si>
    <t>Christmas Cookie Card</t>
  </si>
  <si>
    <t>https://web.archive.org/web/20150324155516im_/http://essence-ro.com/data/items/images/4235.png</t>
  </si>
  <si>
    <t>https://web.archive.org/web/20150324155516im_/http://essence-ro.com/data/items/icons/4235.gif</t>
  </si>
  <si>
    <t>COOL_Glasses</t>
  </si>
  <si>
    <t>Cool Glasses</t>
  </si>
  <si>
    <t>https://web.archive.org/web/20151105092832im_/http://essence-ro.com/data/items/images/20276.png</t>
  </si>
  <si>
    <t>https://web.archive.org/web/20151105092832im_/http://essence-ro.com/data/items/icons/20276.gif</t>
  </si>
  <si>
    <t>Cooling_Device</t>
  </si>
  <si>
    <t>Cooling System</t>
  </si>
  <si>
    <t>https://web.archive.org/web/20150524034224im_/http://essence-ro.com/data/items/images/2804.png</t>
  </si>
  <si>
    <t>https://web.archive.org/web/20150524034224im_/http://essence-ro.com/data/items/icons/2804.gif</t>
  </si>
  <si>
    <t>Copper_Coin</t>
  </si>
  <si>
    <t>Bronze Coin</t>
  </si>
  <si>
    <t>https://web.archive.org/web/20150531094625im_/http://essence-ro.com/data/items/images/673.png</t>
  </si>
  <si>
    <t>https://web.archive.org/web/20150531094625im_/http://essence-ro.com/data/items/icons/673.gif</t>
  </si>
  <si>
    <t>Copper_Coin_Moneybag</t>
  </si>
  <si>
    <t>Bag of Bronze Coins</t>
  </si>
  <si>
    <t>https://web.archive.org/web/20150531081521im_/http://essence-ro.com/data/items/images/672.png</t>
  </si>
  <si>
    <t>https://web.archive.org/web/20150531081521im_/http://essence-ro.com/data/items/icons/672.gif</t>
  </si>
  <si>
    <t>Coppola</t>
  </si>
  <si>
    <t>https://web.archive.org/web/20150524030434im_/http://essence-ro.com/data/items/images/5200.png</t>
  </si>
  <si>
    <t>https://web.archive.org/web/20150524030434im_/http://essence-ro.com/data/items/icons/5200.gif</t>
  </si>
  <si>
    <t>Coral_Reef</t>
  </si>
  <si>
    <t>Coral Reef</t>
  </si>
  <si>
    <t>https://web.archive.org/web/20150524021059im_/http://essence-ro.com/data/items/images/7013.png</t>
  </si>
  <si>
    <t>https://web.archive.org/web/20150524021059im_/http://essence-ro.com/data/items/icons/7013.gif</t>
  </si>
  <si>
    <t>Cornus_Card</t>
  </si>
  <si>
    <t>Cornus Card</t>
  </si>
  <si>
    <t>https://web.archive.org/web/20150524081508im_/http://essence-ro.com/data/items/images/4448.png</t>
  </si>
  <si>
    <t>https://web.archive.org/web/20150524081508im_/http://essence-ro.com/data/items/icons/4448.gif</t>
  </si>
  <si>
    <t>Cornutus_Card</t>
  </si>
  <si>
    <t>Cornutus Card</t>
  </si>
  <si>
    <t>https://web.archive.org/web/20150321164629im_/http://essence-ro.com/data/items/images/4061.png</t>
  </si>
  <si>
    <t>https://web.archive.org/web/20150321164629im_/http://essence-ro.com/data/items/icons/4061.gif</t>
  </si>
  <si>
    <t>Coronet</t>
  </si>
  <si>
    <t>https://web.archive.org/web/20150531072229im_/http://essence-ro.com/data/items/images/2249.png</t>
  </si>
  <si>
    <t>https://web.archive.org/web/20150531072229im_/http://essence-ro.com/data/items/icons/2249.gif</t>
  </si>
  <si>
    <t>Corpse_Branch</t>
  </si>
  <si>
    <t>Corpse Branch</t>
  </si>
  <si>
    <t>https://web.archive.org/web/20150524042113im_/http://essence-ro.com/data/items/images/29546.png</t>
  </si>
  <si>
    <t>https://web.archive.org/web/20150524042113im_/http://essence-ro.com/data/items/icons/29546.gif</t>
  </si>
  <si>
    <t>Corpse_Hand_Card</t>
  </si>
  <si>
    <t>Corpse Hand Card</t>
  </si>
  <si>
    <t>https://web.archive.org/web/20150524030209im_/http://essence-ro.com/data/items/images/23013.png</t>
  </si>
  <si>
    <t>https://web.archive.org/web/20150524030209im_/http://essence-ro.com/data/items/icons/23013.gif</t>
  </si>
  <si>
    <t>Corsair</t>
  </si>
  <si>
    <t>https://web.archive.org/web/20150530222558im_/http://essence-ro.com/data/items/images/5019.png</t>
  </si>
  <si>
    <t>https://web.archive.org/web/20150530222558im_/http://essence-ro.com/data/items/icons/5019.gif</t>
  </si>
  <si>
    <t>Corsair_</t>
  </si>
  <si>
    <t>https://web.archive.org/web/20151105093727im_/http://essence-ro.com/data/items/images/5163.png</t>
  </si>
  <si>
    <t>https://web.archive.org/web/20151105093727im_/http://essence-ro.com/data/items/icons/5163.gif</t>
  </si>
  <si>
    <t>Cotton_Shirt</t>
  </si>
  <si>
    <t>Cotton Shirt</t>
  </si>
  <si>
    <t>https://web.archive.org/web/20150531091228im_/http://essence-ro.com/data/items/images/2301.png</t>
  </si>
  <si>
    <t>https://web.archive.org/web/20150531091228im_/http://essence-ro.com/data/items/icons/2301.gif</t>
  </si>
  <si>
    <t>Cotton_Shirt_</t>
  </si>
  <si>
    <t>https://web.archive.org/web/20150619152834im_/http://essence-ro.com/data/items/images/2302.png</t>
  </si>
  <si>
    <t>https://web.archive.org/web/20150619152834im_/http://essence-ro.com/data/items/icons/2302.gif</t>
  </si>
  <si>
    <t>Counter_Dagger</t>
  </si>
  <si>
    <t>Dagger of Counter</t>
  </si>
  <si>
    <t>https://web.archive.org/web/20150524025624im_/http://essence-ro.com/data/items/images/1242.png</t>
  </si>
  <si>
    <t>https://web.archive.org/web/20150524025624im_/http://essence-ro.com/data/items/icons/1242.gif</t>
  </si>
  <si>
    <t>Counter_Dagger_C</t>
  </si>
  <si>
    <t>Refined Dagger of Counter</t>
  </si>
  <si>
    <t>https://web.archive.org/web/20150524031832im_/http://essence-ro.com/data/items/images/13022.png</t>
  </si>
  <si>
    <t>https://web.archive.org/web/20150524031832im_/http://essence-ro.com/data/items/icons/13022.gif</t>
  </si>
  <si>
    <t>Counteragent</t>
  </si>
  <si>
    <t>https://web.archive.org/web/20150531101456im_/http://essence-ro.com/data/items/images/973.png</t>
  </si>
  <si>
    <t>https://web.archive.org/web/20150531101456im_/http://essence-ro.com/data/items/icons/973.gif</t>
  </si>
  <si>
    <t>Cowboy_Hat_J</t>
  </si>
  <si>
    <t>Cowboy Hat</t>
  </si>
  <si>
    <t>https://web.archive.org/web/20151105093521im_/http://essence-ro.com/data/items/images/5816.png</t>
  </si>
  <si>
    <t>https://web.archive.org/web/20151105093521im_/http://essence-ro.com/data/items/icons/5816.gif</t>
  </si>
  <si>
    <t>Cowring_Card</t>
  </si>
  <si>
    <t>Cowring Card</t>
  </si>
  <si>
    <t>https://web.archive.org/web/20150524032900im_/http://essence-ro.com/data/items/images/23002.png</t>
  </si>
  <si>
    <t>https://web.archive.org/web/20150524032900im_/http://essence-ro.com/data/items/icons/23002.gif</t>
  </si>
  <si>
    <t>Cowring_Hat</t>
  </si>
  <si>
    <t>Cowring Hat</t>
  </si>
  <si>
    <t>https://web.archive.org/web/20150531105132im_/http://essence-ro.com/data/items/images/20139.png</t>
  </si>
  <si>
    <t>https://web.archive.org/web/20150531105132im_/http://essence-ro.com/data/items/icons/20139.gif</t>
  </si>
  <si>
    <t>Cowring_Hat_2</t>
  </si>
  <si>
    <t>Cowring Cap</t>
  </si>
  <si>
    <t>https://web.archive.org/web/20150524025909im_/http://essence-ro.com/data/items/images/20542.png</t>
  </si>
  <si>
    <t>https://web.archive.org/web/20150524025909im_/http://essence-ro.com/data/items/icons/20542.gif</t>
  </si>
  <si>
    <t>Crab_Card</t>
  </si>
  <si>
    <t>Crab Card</t>
  </si>
  <si>
    <t>https://web.archive.org/web/20150321195559im_/http://essence-ro.com/data/items/images/4153.png</t>
  </si>
  <si>
    <t>https://web.archive.org/web/20150321195559im_/http://essence-ro.com/data/items/icons/4153.gif</t>
  </si>
  <si>
    <t>Cramp_Card</t>
  </si>
  <si>
    <t>Cramp Card</t>
  </si>
  <si>
    <t>https://web.archive.org/web/20150324162241im_/http://essence-ro.com/data/items/images/4296.png</t>
  </si>
  <si>
    <t>https://web.archive.org/web/20150324162241im_/http://essence-ro.com/data/items/icons/4296.gif</t>
  </si>
  <si>
    <t>Crap_Shell</t>
  </si>
  <si>
    <t>Crab Shell</t>
  </si>
  <si>
    <t>https://web.archive.org/web/20150524042635im_/http://essence-ro.com/data/items/images/964.png</t>
  </si>
  <si>
    <t>https://web.archive.org/web/20150524042635im_/http://essence-ro.com/data/items/icons/964.gif</t>
  </si>
  <si>
    <t>Creamy_Card</t>
  </si>
  <si>
    <t>Creamy Card</t>
  </si>
  <si>
    <t>https://web.archive.org/web/20150315050930im_/http://essence-ro.com/data/items/images/4040.png</t>
  </si>
  <si>
    <t>https://web.archive.org/web/20150315050930im_/http://essence-ro.com/data/items/icons/4040.gif</t>
  </si>
  <si>
    <t>Creator_Marie_Card</t>
  </si>
  <si>
    <t>Creator Marie Heinrike Card</t>
  </si>
  <si>
    <t>https://web.archive.org/web/20150321151425im_/http://essence-ro.com/data/items/images/23036.png</t>
  </si>
  <si>
    <t>https://web.archive.org/web/20150321151425im_/http://essence-ro.com/data/items/icons/23036.gif</t>
  </si>
  <si>
    <t>Cremy_Fear_Card</t>
  </si>
  <si>
    <t>Creamy Fear Card</t>
  </si>
  <si>
    <t>https://web.archive.org/web/20150524024940im_/http://essence-ro.com/data/items/images/4298.png</t>
  </si>
  <si>
    <t>https://web.archive.org/web/20150524024940im_/http://essence-ro.com/data/items/icons/4298.gif</t>
  </si>
  <si>
    <t>Crescent_Helm</t>
  </si>
  <si>
    <t>Crescent Helm</t>
  </si>
  <si>
    <t>https://web.archive.org/web/20151105092940im_/http://essence-ro.com/data/items/images/5142.png</t>
  </si>
  <si>
    <t>https://web.archive.org/web/20151105092940im_/http://essence-ro.com/data/items/icons/5142.gif</t>
  </si>
  <si>
    <t>Crescent_Scythe_</t>
  </si>
  <si>
    <t>Crescent Scythe</t>
  </si>
  <si>
    <t>https://web.archive.org/web/20150619183818im_/http://essence-ro.com/data/items/images/1476.png</t>
  </si>
  <si>
    <t>https://web.archive.org/web/20150619183818im_/http://essence-ro.com/data/items/icons/1476.gif</t>
  </si>
  <si>
    <t>Croce_Staff</t>
  </si>
  <si>
    <t>Croce Staff</t>
  </si>
  <si>
    <t>https://web.archive.org/web/20150524035831im_/http://essence-ro.com/data/items/images/1647.png</t>
  </si>
  <si>
    <t>https://web.archive.org/web/20150524035831im_/http://essence-ro.com/data/items/icons/1647.gif</t>
  </si>
  <si>
    <t>Cross_Baseball_Cap</t>
  </si>
  <si>
    <t>Cross Baseball Cap</t>
  </si>
  <si>
    <t>https://web.archive.org/web/20151105093727im_/http://essence-ro.com/data/items/images/20606.png</t>
  </si>
  <si>
    <t>https://web.archive.org/web/20151105093727im_/http://essence-ro.com/data/items/icons/20606.gif</t>
  </si>
  <si>
    <t>Cross_Baseball_Cap_v2</t>
  </si>
  <si>
    <t>Cross Baseball Cap v2</t>
  </si>
  <si>
    <t>https://web.archive.org/web/20151105093716im_/http://essence-ro.com/data/items/images/20607.png</t>
  </si>
  <si>
    <t>https://web.archive.org/web/20151105093716im_/http://essence-ro.com/data/items/icons/20607.gif</t>
  </si>
  <si>
    <t>Cross_Shield</t>
  </si>
  <si>
    <t>Cross Shield</t>
  </si>
  <si>
    <t>Crusader</t>
  </si>
  <si>
    <t>https://web.archive.org/web/20150531091347im_/http://essence-ro.com/data/items/images/2130.png</t>
  </si>
  <si>
    <t>https://web.archive.org/web/20150531091347im_/http://essence-ro.com/data/items/icons/2130.gif</t>
  </si>
  <si>
    <t>Crossed_Hair_Band</t>
  </si>
  <si>
    <t>X Hairpin</t>
  </si>
  <si>
    <t>https://web.archive.org/web/20150531093517im_/http://essence-ro.com/data/items/images/5079.png</t>
  </si>
  <si>
    <t>https://web.archive.org/web/20150531093517im_/http://essence-ro.com/data/items/icons/5079.gif</t>
  </si>
  <si>
    <t>Crown</t>
  </si>
  <si>
    <t>https://web.archive.org/web/20150619132158im_/http://essence-ro.com/data/items/images/2235.png</t>
  </si>
  <si>
    <t>https://web.archive.org/web/20150619132158im_/http://essence-ro.com/data/items/icons/2235.gif</t>
  </si>
  <si>
    <t>Crown_</t>
  </si>
  <si>
    <t>https://web.archive.org/web/20151105093707im_/http://essence-ro.com/data/items/images/5165.png</t>
  </si>
  <si>
    <t>https://web.archive.org/web/20151105093707im_/http://essence-ro.com/data/items/icons/5165.gif</t>
  </si>
  <si>
    <t>Crown_Cap</t>
  </si>
  <si>
    <t>Crown Cap</t>
  </si>
  <si>
    <t>https://web.archive.org/web/20150524044648im_/http://essence-ro.com/data/items/images/5666.png</t>
  </si>
  <si>
    <t>https://web.archive.org/web/20150524044648im_/http://essence-ro.com/data/items/icons/5666.gif</t>
  </si>
  <si>
    <t>Crown_of_Deceit</t>
  </si>
  <si>
    <t>Crown of Deceit</t>
  </si>
  <si>
    <t>https://web.archive.org/web/20150524025857im_/http://essence-ro.com/data/items/images/5564.png</t>
  </si>
  <si>
    <t>https://web.archive.org/web/20150524025857im_/http://essence-ro.com/data/items/icons/5564.gif</t>
  </si>
  <si>
    <t>Crown_Parrot</t>
  </si>
  <si>
    <t>Crown Parrots</t>
  </si>
  <si>
    <t>https://web.archive.org/web/20151105093729im_/http://essence-ro.com/data/items/images/5417.png</t>
  </si>
  <si>
    <t>https://web.archive.org/web/20151105093729im_/http://essence-ro.com/data/items/icons/5417.gif</t>
  </si>
  <si>
    <t>Cruiser_Card</t>
  </si>
  <si>
    <t>Cruiser Card</t>
  </si>
  <si>
    <t>https://web.archive.org/web/20150324142857im_/http://essence-ro.com/data/items/images/4297.png</t>
  </si>
  <si>
    <t>https://web.archive.org/web/20150324142857im_/http://essence-ro.com/data/items/icons/4297.gif</t>
  </si>
  <si>
    <t>Cruiser_Hat</t>
  </si>
  <si>
    <t>Cruiser Hat</t>
  </si>
  <si>
    <t>https://web.archive.org/web/20150524044455im_/http://essence-ro.com/data/items/images/20544.png</t>
  </si>
  <si>
    <t>https://web.archive.org/web/20150524044455im_/http://essence-ro.com/data/items/icons/20544.gif</t>
  </si>
  <si>
    <t>Crystal_Arrow</t>
  </si>
  <si>
    <t>Crystal Arrow</t>
  </si>
  <si>
    <t>https://web.archive.org/web/20150524022317im_/http://essence-ro.com/data/items/images/1754.png</t>
  </si>
  <si>
    <t>https://web.archive.org/web/20150524022317im_/http://essence-ro.com/data/items/icons/1754.gif</t>
  </si>
  <si>
    <t>Crystal_Blue</t>
  </si>
  <si>
    <t>Crystal Blue</t>
  </si>
  <si>
    <t>https://web.archive.org/web/20150524022740im_/http://essence-ro.com/data/items/images/991.png</t>
  </si>
  <si>
    <t>https://web.archive.org/web/20150524022740im_/http://essence-ro.com/data/items/icons/991.gif</t>
  </si>
  <si>
    <t>Crystal_Bullet</t>
  </si>
  <si>
    <t>Crystal Bullet</t>
  </si>
  <si>
    <t>https://web.archive.org/web/20150524035712im_/http://essence-ro.com/data/items/images/31000.png</t>
  </si>
  <si>
    <t>https://web.archive.org/web/20150524035712im_/http://essence-ro.com/data/items/icons/31000.gif</t>
  </si>
  <si>
    <t>Crystal_Jewel</t>
  </si>
  <si>
    <t>1carat Diamond</t>
  </si>
  <si>
    <t>https://web.archive.org/web/20150524025300im_/http://essence-ro.com/data/items/images/730.png</t>
  </si>
  <si>
    <t>https://web.archive.org/web/20150524025300im_/http://essence-ro.com/data/items/icons/730.gif</t>
  </si>
  <si>
    <t>Crystal_Jewel_</t>
  </si>
  <si>
    <t>2carat Diamond</t>
  </si>
  <si>
    <t>https://web.archive.org/web/20150524032418im_/http://essence-ro.com/data/items/images/731.png</t>
  </si>
  <si>
    <t>https://web.archive.org/web/20150524032418im_/http://essence-ro.com/data/items/icons/731.gif</t>
  </si>
  <si>
    <t>Crystal_Jewel__</t>
  </si>
  <si>
    <t>3carat Diamond</t>
  </si>
  <si>
    <t>https://web.archive.org/web/20150524030121im_/http://essence-ro.com/data/items/images/732.png</t>
  </si>
  <si>
    <t>https://web.archive.org/web/20150524030121im_/http://essence-ro.com/data/items/icons/732.gif</t>
  </si>
  <si>
    <t>Crystal_Jewel___</t>
  </si>
  <si>
    <t>Cracked Diamond</t>
  </si>
  <si>
    <t>https://web.archive.org/web/20150524032013im_/http://essence-ro.com/data/items/images/733.png</t>
  </si>
  <si>
    <t>https://web.archive.org/web/20150524032013im_/http://essence-ro.com/data/items/icons/733.gif</t>
  </si>
  <si>
    <t>Crystal_Mirror</t>
  </si>
  <si>
    <t>Crystal Mirror</t>
  </si>
  <si>
    <t>https://web.archive.org/web/20150524035802im_/http://essence-ro.com/data/items/images/747.png</t>
  </si>
  <si>
    <t>https://web.archive.org/web/20150524035802im_/http://essence-ro.com/data/items/icons/747.gif</t>
  </si>
  <si>
    <t>Crystal_Of_Snow</t>
  </si>
  <si>
    <t>Snow Crystal</t>
  </si>
  <si>
    <t>https://web.archive.org/web/20150524041103im_/http://essence-ro.com/data/items/images/7088.png</t>
  </si>
  <si>
    <t>https://web.archive.org/web/20150524041103im_/http://essence-ro.com/data/items/icons/7088.gif</t>
  </si>
  <si>
    <t>Crystal_Of_Soul_01</t>
  </si>
  <si>
    <t>Spiritual Crystal</t>
  </si>
  <si>
    <t>https://web.archive.org/web/20150525070101im_/http://essence-ro.com/data/items/images/6087.png</t>
  </si>
  <si>
    <t>https://web.archive.org/web/20150525070101im_/http://essence-ro.com/data/items/icons/6087.gif</t>
  </si>
  <si>
    <t>Crystal_Of_Soul_02</t>
  </si>
  <si>
    <t>https://web.archive.org/web/20150525070145im_/http://essence-ro.com/data/items/images/6088.png</t>
  </si>
  <si>
    <t>https://web.archive.org/web/20150525070145im_/http://essence-ro.com/data/items/icons/6088.gif</t>
  </si>
  <si>
    <t>Crystalized_Teardrop</t>
  </si>
  <si>
    <t>Crystalized Teardrop</t>
  </si>
  <si>
    <t>https://web.archive.org/web/20150525064400im_/http://essence-ro.com/data/items/images/6075.png</t>
  </si>
  <si>
    <t>https://web.archive.org/web/20150525064400im_/http://essence-ro.com/data/items/icons/6075.gif</t>
  </si>
  <si>
    <t>Cthulhu_Card</t>
  </si>
  <si>
    <t>Cthulhu Card</t>
  </si>
  <si>
    <t>https://web.archive.org/web/20150524032249im_/http://essence-ro.com/data/items/images/23015.png</t>
  </si>
  <si>
    <t>https://web.archive.org/web/20150524032249im_/http://essence-ro.com/data/items/icons/23015.gif</t>
  </si>
  <si>
    <t>Cube_Mask</t>
  </si>
  <si>
    <t>Mask Cube</t>
  </si>
  <si>
    <t>https://web.archive.org/web/20150524021426im_/http://essence-ro.com/data/items/images/5475.png</t>
  </si>
  <si>
    <t>https://web.archive.org/web/20150524021426im_/http://essence-ro.com/data/items/icons/5475.gif</t>
  </si>
  <si>
    <t>Cuffs</t>
  </si>
  <si>
    <t>Shackles</t>
  </si>
  <si>
    <t>https://web.archive.org/web/20150524022356im_/http://essence-ro.com/data/items/images/2408.png</t>
  </si>
  <si>
    <t>https://web.archive.org/web/20150524022356im_/http://essence-ro.com/data/items/icons/2408.gif</t>
  </si>
  <si>
    <t>Cupid_Beanie</t>
  </si>
  <si>
    <t>Cupid's Beanie</t>
  </si>
  <si>
    <t>https://web.archive.org/web/20151105093648im_/http://essence-ro.com/data/items/images/20168.png</t>
  </si>
  <si>
    <t>https://web.archive.org/web/20151105093648im_/http://essence-ro.com/data/items/icons/20168.gif</t>
  </si>
  <si>
    <t>Cupid_Scarf</t>
  </si>
  <si>
    <t>Cupid's Scarf</t>
  </si>
  <si>
    <t>https://web.archive.org/web/20151105093648im_/http://essence-ro.com/data/items/images/20169.png</t>
  </si>
  <si>
    <t>https://web.archive.org/web/20151105093648im_/http://essence-ro.com/data/items/icons/20169.gif</t>
  </si>
  <si>
    <t>Cupid_Wings</t>
  </si>
  <si>
    <t>Cupid Wings</t>
  </si>
  <si>
    <t>https://web.archive.org/web/20151105093647im_/http://essence-ro.com/data/items/images/20019.png</t>
  </si>
  <si>
    <t>https://web.archive.org/web/20151105093647im_/http://essence-ro.com/data/items/icons/20019.gif</t>
  </si>
  <si>
    <t>Cupid's Wings</t>
  </si>
  <si>
    <t>https://web.archive.org/web/20151105093655im_/http://essence-ro.com/data/items/images/20170.png</t>
  </si>
  <si>
    <t>https://web.archive.org/web/20151105093655im_/http://essence-ro.com/data/items/icons/20170.gif</t>
  </si>
  <si>
    <t>Curse_Arrow</t>
  </si>
  <si>
    <t>Cursed Arrow</t>
  </si>
  <si>
    <t>https://web.archive.org/web/20150524022742im_/http://essence-ro.com/data/items/images/1761.png</t>
  </si>
  <si>
    <t>https://web.archive.org/web/20150524022742im_/http://essence-ro.com/data/items/icons/1761.gif</t>
  </si>
  <si>
    <t>Cursed_Bullet</t>
  </si>
  <si>
    <t>Cursed Bullet</t>
  </si>
  <si>
    <t>https://web.archive.org/web/20150524033834im_/http://essence-ro.com/data/items/images/31008.png</t>
  </si>
  <si>
    <t>https://web.archive.org/web/20150524033834im_/http://essence-ro.com/data/items/icons/31008.gif</t>
  </si>
  <si>
    <t>Cursed_Dagger</t>
  </si>
  <si>
    <t>Cursed Dagger</t>
  </si>
  <si>
    <t>https://web.archive.org/web/20150619135046im_/http://essence-ro.com/data/items/images/1241.png</t>
  </si>
  <si>
    <t>https://web.archive.org/web/20150619135046im_/http://essence-ro.com/data/items/icons/1241.gif</t>
  </si>
  <si>
    <t>Cursed_Seal</t>
  </si>
  <si>
    <t>Cursed Seal</t>
  </si>
  <si>
    <t>https://web.archive.org/web/20150524020348im_/http://essence-ro.com/data/items/images/7442.png</t>
  </si>
  <si>
    <t>https://web.archive.org/web/20150524020348im_/http://essence-ro.com/data/items/icons/7442.gif</t>
  </si>
  <si>
    <t>Curved_Sword</t>
  </si>
  <si>
    <t>Curved Sword</t>
  </si>
  <si>
    <t>https://web.archive.org/web/20150531062232im_/http://essence-ro.com/data/items/images/13405.png</t>
  </si>
  <si>
    <t>https://web.archive.org/web/20150531062232im_/http://essence-ro.com/data/items/icons/13405.gif</t>
  </si>
  <si>
    <t>Cute_Disguise_Box</t>
  </si>
  <si>
    <t>Cute Disguise Box</t>
  </si>
  <si>
    <t>1 callfunc "donate_disguise","Cute",2957,1930,1631,1884,1989,1932,1515,32018;</t>
  </si>
  <si>
    <t>https://web.archive.org/web/20150531080747im_/http://essence-ro.com/data/items/images/32018.png</t>
  </si>
  <si>
    <t>https://web.archive.org/web/20150531080747im_/http://essence-ro.com/data/items/icons/32018.gif</t>
  </si>
  <si>
    <t>Cute_Strawberry_Choco</t>
  </si>
  <si>
    <t>Cute Strawberry-Choco</t>
  </si>
  <si>
    <t>https://web.archive.org/web/20150531101918im_/http://essence-ro.com/data/items/images/596.png</t>
  </si>
  <si>
    <t>https://web.archive.org/web/20150531101918im_/http://essence-ro.com/data/items/icons/596.gif</t>
  </si>
  <si>
    <t>Cutlas</t>
  </si>
  <si>
    <t>Cutlus</t>
  </si>
  <si>
    <t>https://web.archive.org/web/20150525094826im_/http://essence-ro.com/data/items/images/1135.png</t>
  </si>
  <si>
    <t>https://web.archive.org/web/20150525094826im_/http://essence-ro.com/data/items/icons/1135.gif</t>
  </si>
  <si>
    <t>Cutlas_</t>
  </si>
  <si>
    <t>https://web.archive.org/web/20150530215951im_/http://essence-ro.com/data/items/images/13400.png</t>
  </si>
  <si>
    <t>https://web.archive.org/web/20150530215951im_/http://essence-ro.com/data/items/icons/13400.gif</t>
  </si>
  <si>
    <t>Cutter_</t>
  </si>
  <si>
    <t>Cutter</t>
  </si>
  <si>
    <t>Novice / Swordman / Mage / Archer / Merchant / Thief / Knight / Wizard / Blacksmith / Hunter / Assassin / Unused / Crusader / Sage / Rogue / Alchemist / Bard/Dancer / Unused / Soul Linker / Ninja</t>
  </si>
  <si>
    <t>https://web.archive.org/web/20150321144900im_/http://essence-ro.com/data/items/images/1205.png</t>
  </si>
  <si>
    <t>https://web.archive.org/web/20150321144900im_/http://essence-ro.com/data/items/icons/1205.gif</t>
  </si>
  <si>
    <t>Cyclops_Eye_</t>
  </si>
  <si>
    <t>Cyclop's Eye</t>
  </si>
  <si>
    <t>https://web.archive.org/web/20150524022908im_/http://essence-ro.com/data/items/images/20240.png</t>
  </si>
  <si>
    <t>https://web.archive.org/web/20150524022908im_/http://essence-ro.com/data/items/icons/20240.gif</t>
  </si>
  <si>
    <t>Cyclops_Visor</t>
  </si>
  <si>
    <t>https://web.archive.org/web/20150524022029im_/http://essence-ro.com/data/items/images/5135.png</t>
  </si>
  <si>
    <t>https://web.archive.org/web/20150524022029im_/http://essence-ro.com/data/items/icons/5135.gif</t>
  </si>
  <si>
    <t>Cyfar</t>
  </si>
  <si>
    <t>https://web.archive.org/web/20150531040624im_/http://essence-ro.com/data/items/images/7053.png</t>
  </si>
  <si>
    <t>https://web.archive.org/web/20150531040624im_/http://essence-ro.com/data/items/icons/7053.gif</t>
  </si>
  <si>
    <t>Cyntheia_Vantes_Card</t>
  </si>
  <si>
    <t>Cyntheia Vantes Card</t>
  </si>
  <si>
    <t>https://web.archive.org/web/20150524035149im_/http://essence-ro.com/data/items/images/23022.png</t>
  </si>
  <si>
    <t>https://web.archive.org/web/20150524035149im_/http://essence-ro.com/data/items/icons/23022.gif</t>
  </si>
  <si>
    <t>Dagger_</t>
  </si>
  <si>
    <t>Dagger</t>
  </si>
  <si>
    <t>https://web.archive.org/web/20150619125645im_/http://essence-ro.com/data/items/images/1214.png</t>
  </si>
  <si>
    <t>https://web.archive.org/web/20150619125645im_/http://essence-ro.com/data/items/icons/1214.gif</t>
  </si>
  <si>
    <t>Dagger_Of_Hunter</t>
  </si>
  <si>
    <t>Tracker's Dagger</t>
  </si>
  <si>
    <t>Upper / Baby</t>
  </si>
  <si>
    <t>Rogue</t>
  </si>
  <si>
    <t>https://web.archive.org/web/20150525070309im_/http://essence-ro.com/data/items/images/13038.png</t>
  </si>
  <si>
    <t>https://web.archive.org/web/20150525070309im_/http://essence-ro.com/data/items/icons/13038.gif</t>
  </si>
  <si>
    <t>Damp_Darkness</t>
  </si>
  <si>
    <t>Damp Darkness</t>
  </si>
  <si>
    <t>https://web.archive.org/web/20150524040101im_/http://essence-ro.com/data/items/images/6100.png</t>
  </si>
  <si>
    <t>https://web.archive.org/web/20150524040101im_/http://essence-ro.com/data/items/icons/6100.gif</t>
  </si>
  <si>
    <t>Dance_Shoes</t>
  </si>
  <si>
    <t>Dance Shoes</t>
  </si>
  <si>
    <t>https://web.archive.org/web/20150524035453im_/http://essence-ro.com/data/items/images/2465.png</t>
  </si>
  <si>
    <t>https://web.archive.org/web/20150524035453im_/http://essence-ro.com/data/items/icons/2465.gif</t>
  </si>
  <si>
    <t>Dancing_Dragon_Card</t>
  </si>
  <si>
    <t>Zhu Po Long Card</t>
  </si>
  <si>
    <t>https://web.archive.org/web/20150524040000im_/http://essence-ro.com/data/items/images/4272.png</t>
  </si>
  <si>
    <t>https://web.archive.org/web/20150524040000im_/http://essence-ro.com/data/items/icons/4272.gif</t>
  </si>
  <si>
    <t>Danggie</t>
  </si>
  <si>
    <t>Daenggie</t>
  </si>
  <si>
    <t>https://web.archive.org/web/20150321171631im_/http://essence-ro.com/data/items/images/901.png</t>
  </si>
  <si>
    <t>https://web.archive.org/web/20150321171631im_/http://essence-ro.com/data/items/icons/901.gif</t>
  </si>
  <si>
    <t>Dark_Blinder_</t>
  </si>
  <si>
    <t>Dark Blinder</t>
  </si>
  <si>
    <t>https://web.archive.org/web/20150524042813im_/http://essence-ro.com/data/items/images/20201.png</t>
  </si>
  <si>
    <t>https://web.archive.org/web/20150524042813im_/http://essence-ro.com/data/items/icons/20201.gif</t>
  </si>
  <si>
    <t>Dark_Blindfold</t>
  </si>
  <si>
    <t>https://web.archive.org/web/20150524035645im_/http://essence-ro.com/data/items/images/5104.png</t>
  </si>
  <si>
    <t>https://web.archive.org/web/20150524035645im_/http://essence-ro.com/data/items/icons/5104.gif</t>
  </si>
  <si>
    <t>Dark_Cannon_Ball</t>
  </si>
  <si>
    <t>https://web.archive.org/web/20150524042249im_/http://essence-ro.com/data/items/images/18002.png</t>
  </si>
  <si>
    <t>https://web.archive.org/web/20150524042249im_/http://essence-ro.com/data/items/icons/18002.gif</t>
  </si>
  <si>
    <t>Dark_Crystal</t>
  </si>
  <si>
    <t>Crystal of Darkness</t>
  </si>
  <si>
    <t>https://web.archive.org/web/20150524041708im_/http://essence-ro.com/data/items/images/7799.png</t>
  </si>
  <si>
    <t>https://web.archive.org/web/20150524041708im_/http://essence-ro.com/data/items/icons/7799.gif</t>
  </si>
  <si>
    <t>Dark_Crystal_Fragment</t>
  </si>
  <si>
    <t>Dark Crystal Fragment</t>
  </si>
  <si>
    <t>https://web.archive.org/web/20150524021747im_/http://essence-ro.com/data/items/images/7315.png</t>
  </si>
  <si>
    <t>https://web.archive.org/web/20150524021747im_/http://essence-ro.com/data/items/icons/7315.gif</t>
  </si>
  <si>
    <t>Dark_Debris</t>
  </si>
  <si>
    <t>Fragment of Darkness</t>
  </si>
  <si>
    <t>https://web.archive.org/web/20150601043625im_/http://essence-ro.com/data/items/images/7798.png</t>
  </si>
  <si>
    <t>https://web.archive.org/web/20150601043625im_/http://essence-ro.com/data/items/icons/7798.gif</t>
  </si>
  <si>
    <t>Dark_Frame_Card</t>
  </si>
  <si>
    <t>Dark Frame Card</t>
  </si>
  <si>
    <t>https://web.archive.org/web/20150324160730im_/http://essence-ro.com/data/items/images/4170.png</t>
  </si>
  <si>
    <t>https://web.archive.org/web/20150324160730im_/http://essence-ro.com/data/items/icons/4170.gif</t>
  </si>
  <si>
    <t>Dark_Illusion_Card</t>
  </si>
  <si>
    <t>Dark Illusion Card</t>
  </si>
  <si>
    <t>https://web.archive.org/web/20150619142533im_/http://essence-ro.com/data/items/images/4169.png</t>
  </si>
  <si>
    <t>https://web.archive.org/web/20150619142533im_/http://essence-ro.com/data/items/icons/4169.gif</t>
  </si>
  <si>
    <t>Dark_Knight_Mask</t>
  </si>
  <si>
    <t>Dark Knight Mask</t>
  </si>
  <si>
    <t>https://web.archive.org/web/20151105093711im_/http://essence-ro.com/data/items/images/5482.png</t>
  </si>
  <si>
    <t>https://web.archive.org/web/20151105093711im_/http://essence-ro.com/data/items/icons/5482.gif</t>
  </si>
  <si>
    <t>Dark_Knight_Mask_</t>
  </si>
  <si>
    <t>https://web.archive.org/web/20151105093714im_/http://essence-ro.com/data/items/images/5577.png</t>
  </si>
  <si>
    <t>https://web.archive.org/web/20151105093714im_/http://essence-ro.com/data/items/icons/5577.gif</t>
  </si>
  <si>
    <t>Dark_Lord_Card</t>
  </si>
  <si>
    <t>Dark Lord Card</t>
  </si>
  <si>
    <t>https://web.archive.org/web/20150324155251im_/http://essence-ro.com/data/items/images/4168.png</t>
  </si>
  <si>
    <t>https://web.archive.org/web/20150324155251im_/http://essence-ro.com/data/items/icons/4168.gif</t>
  </si>
  <si>
    <t>Dark_Priest_Card</t>
  </si>
  <si>
    <t>Dark Priest Card</t>
  </si>
  <si>
    <t>https://web.archive.org/web/20150324142957im_/http://essence-ro.com/data/items/images/4171.png</t>
  </si>
  <si>
    <t>https://web.archive.org/web/20150324142957im_/http://essence-ro.com/data/items/icons/4171.gif</t>
  </si>
  <si>
    <t>Dark_Red_Jewel</t>
  </si>
  <si>
    <t>Garnet</t>
  </si>
  <si>
    <t>https://web.archive.org/web/20150524024239im_/http://essence-ro.com/data/items/images/718.png</t>
  </si>
  <si>
    <t>https://web.archive.org/web/20150524024239im_/http://essence-ro.com/data/items/icons/718.gif</t>
  </si>
  <si>
    <t>Dark_Shadow_Card</t>
  </si>
  <si>
    <t>Dark Shadow Card</t>
  </si>
  <si>
    <t>https://web.archive.org/web/20150524020740im_/http://essence-ro.com/data/items/images/4449.png</t>
  </si>
  <si>
    <t>https://web.archive.org/web/20150524020740im_/http://essence-ro.com/data/items/icons/4449.gif</t>
  </si>
  <si>
    <t>Dark_Snake_Lord_Card</t>
  </si>
  <si>
    <t>Evil Snake Lord Card</t>
  </si>
  <si>
    <t>https://web.archive.org/web/20150531094133im_/http://essence-ro.com/data/items/images/4330.png</t>
  </si>
  <si>
    <t>https://web.archive.org/web/20150531094133im_/http://essence-ro.com/data/items/icons/4330.gif</t>
  </si>
  <si>
    <t>Dark_Snake_Lord_Hat</t>
  </si>
  <si>
    <t>Evil Snake Lord Hat</t>
  </si>
  <si>
    <t>https://web.archive.org/web/20150524034241im_/http://essence-ro.com/data/items/images/5364.png</t>
  </si>
  <si>
    <t>https://web.archive.org/web/20150524034241im_/http://essence-ro.com/data/items/icons/5364.gif</t>
  </si>
  <si>
    <t>Dark_Wing</t>
  </si>
  <si>
    <t>Dark Wing</t>
  </si>
  <si>
    <t>https://web.archive.org/web/20151105093712im_/http://essence-ro.com/data/items/images/5369.png</t>
  </si>
  <si>
    <t>https://web.archive.org/web/20151105093712im_/http://essence-ro.com/data/items/icons/5369.gif</t>
  </si>
  <si>
    <t>Darkgreen_Dyestuffs</t>
  </si>
  <si>
    <t>Darkgreen Dyestuffs</t>
  </si>
  <si>
    <t>https://web.archive.org/web/20150524040901im_/http://essence-ro.com/data/items/images/979.png</t>
  </si>
  <si>
    <t>https://web.archive.org/web/20150524040901im_/http://essence-ro.com/data/items/icons/979.gif</t>
  </si>
  <si>
    <t>Darkness_Helm</t>
  </si>
  <si>
    <t>Dark Randgris Helm</t>
  </si>
  <si>
    <t>https://web.archive.org/web/20150524020451im_/http://essence-ro.com/data/items/images/5373.png</t>
  </si>
  <si>
    <t>https://web.archive.org/web/20150524020451im_/http://essence-ro.com/data/items/icons/5373.gif</t>
  </si>
  <si>
    <t>Darkness_Helm_J</t>
  </si>
  <si>
    <t>Darkness Helm</t>
  </si>
  <si>
    <t>https://web.archive.org/web/20151105093720im_/http://essence-ro.com/data/items/images/5653.png</t>
  </si>
  <si>
    <t>https://web.archive.org/web/20151105093720im_/http://essence-ro.com/data/items/icons/5653.gif</t>
  </si>
  <si>
    <t>Dawn_Essence</t>
  </si>
  <si>
    <t>Dawn Essence</t>
  </si>
  <si>
    <t>https://web.archive.org/web/20150524033739im_/http://essence-ro.com/data/items/images/7836.png</t>
  </si>
  <si>
    <t>https://web.archive.org/web/20150524033739im_/http://essence-ro.com/data/items/icons/7836.gif</t>
  </si>
  <si>
    <t>Day_Ring</t>
  </si>
  <si>
    <t>Day Ring</t>
  </si>
  <si>
    <t>https://web.archive.org/web/20150524023550im_/http://essence-ro.com/data/items/images/20156.png</t>
  </si>
  <si>
    <t>https://web.archive.org/web/20150524023550im_/http://essence-ro.com/data/items/icons/20156.gif</t>
  </si>
  <si>
    <t>Daydric_Card</t>
  </si>
  <si>
    <t>Raydric Card</t>
  </si>
  <si>
    <t>https://web.archive.org/web/20150321192550im_/http://essence-ro.com/data/items/images/4133.png</t>
  </si>
  <si>
    <t>https://web.archive.org/web/20150321192550im_/http://essence-ro.com/data/items/icons/4133.gif</t>
  </si>
  <si>
    <t>Dead_Tree_Cane</t>
  </si>
  <si>
    <t>Dead Tree Cane</t>
  </si>
  <si>
    <t>Novice / Mage / Acolyte / Priest / Wizard / Monk / Sage / Soul Linker</t>
  </si>
  <si>
    <t>https://web.archive.org/web/20150525064906im_/http://essence-ro.com/data/items/images/1643.png</t>
  </si>
  <si>
    <t>https://web.archive.org/web/20150525064906im_/http://essence-ro.com/data/items/icons/1643.gif</t>
  </si>
  <si>
    <t>Deadly_Noxious_Herb</t>
  </si>
  <si>
    <t>Deadly Noxious Herb</t>
  </si>
  <si>
    <t>https://web.archive.org/web/20150524054649im_/http://essence-ro.com/data/items/images/631.png</t>
  </si>
  <si>
    <t>https://web.archive.org/web/20150524054649im_/http://essence-ro.com/data/items/icons/631.gif</t>
  </si>
  <si>
    <t>Deathword_Card</t>
  </si>
  <si>
    <t>Death Word Card</t>
  </si>
  <si>
    <t>https://web.archive.org/web/20150524041335im_/http://essence-ro.com/data/items/images/4388.png</t>
  </si>
  <si>
    <t>https://web.archive.org/web/20150524041335im_/http://essence-ro.com/data/items/icons/4388.gif</t>
  </si>
  <si>
    <t>Debril_Doll_Hat</t>
  </si>
  <si>
    <t>W Doll Hat</t>
  </si>
  <si>
    <t>https://web.archive.org/web/20150524030833im_/http://essence-ro.com/data/items/images/5345.png</t>
  </si>
  <si>
    <t>https://web.archive.org/web/20150524030833im_/http://essence-ro.com/data/items/icons/5345.gif</t>
  </si>
  <si>
    <t>Decayed_Nail</t>
  </si>
  <si>
    <t>Decayed Nail</t>
  </si>
  <si>
    <t>https://web.archive.org/web/20150321195004im_/http://essence-ro.com/data/items/images/957.png</t>
  </si>
  <si>
    <t>https://web.archive.org/web/20150321195004im_/http://essence-ro.com/data/items/icons/957.gif</t>
  </si>
  <si>
    <t>December_Kanzashi</t>
  </si>
  <si>
    <t>December Kanzashi</t>
  </si>
  <si>
    <t>https://web.archive.org/web/20150524030908im_/http://essence-ro.com/data/items/images/20193.png</t>
  </si>
  <si>
    <t>https://web.archive.org/web/20150524030908im_/http://essence-ro.com/data/items/icons/20193.gif</t>
  </si>
  <si>
    <t>Decussate_Ring</t>
  </si>
  <si>
    <t>Decussate Ring</t>
  </si>
  <si>
    <t>https://web.archive.org/web/20150315055416im_/http://essence-ro.com/data/items/images/2759.png</t>
  </si>
  <si>
    <t>https://web.archive.org/web/20150315055416im_/http://essence-ro.com/data/items/icons/2759.gif</t>
  </si>
  <si>
    <t>Deleter_Card</t>
  </si>
  <si>
    <t>Earth Deleter Card</t>
  </si>
  <si>
    <t>https://web.archive.org/web/20150524041838im_/http://essence-ro.com/data/items/images/4279.png</t>
  </si>
  <si>
    <t>https://web.archive.org/web/20150524041838im_/http://essence-ro.com/data/items/icons/4279.gif</t>
  </si>
  <si>
    <t>Delicious_Fish</t>
  </si>
  <si>
    <t>Fresh Fish</t>
  </si>
  <si>
    <t>https://web.archive.org/web/20150531093555im_/http://essence-ro.com/data/items/images/579.png</t>
  </si>
  <si>
    <t>https://web.archive.org/web/20150531093555im_/http://essence-ro.com/data/items/icons/579.gif</t>
  </si>
  <si>
    <t>Demon_Pungus_Card</t>
  </si>
  <si>
    <t>Demon Pungus Card</t>
  </si>
  <si>
    <t>https://web.archive.org/web/20150524035832im_/http://essence-ro.com/data/items/images/4173.png</t>
  </si>
  <si>
    <t>https://web.archive.org/web/20150524035832im_/http://essence-ro.com/data/items/icons/4173.gif</t>
  </si>
  <si>
    <t>Demonring_Card</t>
  </si>
  <si>
    <t>Demonring Card</t>
  </si>
  <si>
    <t>https://web.archive.org/web/20150524030156im_/http://essence-ro.com/data/items/images/23027.png</t>
  </si>
  <si>
    <t>https://web.archive.org/web/20150524030156im_/http://essence-ro.com/data/items/icons/23027.gif</t>
  </si>
  <si>
    <t>Deprotai_Doll_Hat</t>
  </si>
  <si>
    <t>Defolty Doll Hat</t>
  </si>
  <si>
    <t>https://web.archive.org/web/20150524030740im_/http://essence-ro.com/data/items/images/5340.png</t>
  </si>
  <si>
    <t>https://web.archive.org/web/20150524030740im_/http://essence-ro.com/data/items/icons/5340.gif</t>
  </si>
  <si>
    <t>Desert_Prince</t>
  </si>
  <si>
    <t>Desert Prince</t>
  </si>
  <si>
    <t>https://web.archive.org/web/20151105093407im_/http://essence-ro.com/data/items/images/5591.png</t>
  </si>
  <si>
    <t>https://web.archive.org/web/20151105093407im_/http://essence-ro.com/data/items/icons/5591.gif</t>
  </si>
  <si>
    <t>Desert_Wolf_Babe_Card</t>
  </si>
  <si>
    <t>Baby Desert Wolf Card</t>
  </si>
  <si>
    <t>https://web.archive.org/web/20150321154711im_/http://essence-ro.com/data/items/images/4023.png</t>
  </si>
  <si>
    <t>https://web.archive.org/web/20150321154711im_/http://essence-ro.com/data/items/icons/4023.gif</t>
  </si>
  <si>
    <t>Desert_Wolf_Card</t>
  </si>
  <si>
    <t>Desert Wolf Card</t>
  </si>
  <si>
    <t>https://web.archive.org/web/20150321162714im_/http://essence-ro.com/data/items/images/4082.png</t>
  </si>
  <si>
    <t>https://web.archive.org/web/20150321162714im_/http://essence-ro.com/data/items/icons/4082.gif</t>
  </si>
  <si>
    <t>Detale_Card</t>
  </si>
  <si>
    <t>Detale Card</t>
  </si>
  <si>
    <t>https://web.archive.org/web/20150531081728im_/http://essence-ro.com/data/items/images/4386.png</t>
  </si>
  <si>
    <t>https://web.archive.org/web/20150531081728im_/http://essence-ro.com/data/items/icons/4386.gif</t>
  </si>
  <si>
    <t>Detonator</t>
  </si>
  <si>
    <t>https://web.archive.org/web/20150524034023im_/http://essence-ro.com/data/items/images/1051.png</t>
  </si>
  <si>
    <t>https://web.archive.org/web/20150524034023im_/http://essence-ro.com/data/items/icons/1051.gif</t>
  </si>
  <si>
    <t>Detrimindexta</t>
  </si>
  <si>
    <t>https://web.archive.org/web/20150524024408im_/http://essence-ro.com/data/items/images/971.png</t>
  </si>
  <si>
    <t>https://web.archive.org/web/20150524024408im_/http://essence-ro.com/data/items/icons/971.gif</t>
  </si>
  <si>
    <t>Deviace_Card</t>
  </si>
  <si>
    <t>Deviace Card</t>
  </si>
  <si>
    <t>https://web.archive.org/web/20150321161902im_/http://essence-ro.com/data/items/images/4125.png</t>
  </si>
  <si>
    <t>https://web.archive.org/web/20150321161902im_/http://essence-ro.com/data/items/icons/4125.gif</t>
  </si>
  <si>
    <t>Deviling_Backpack</t>
  </si>
  <si>
    <t>Deviling Backpack</t>
  </si>
  <si>
    <t>https://web.archive.org/web/20151105093730im_/http://essence-ro.com/data/items/images/20594.png</t>
  </si>
  <si>
    <t>https://web.archive.org/web/20151105093730im_/http://essence-ro.com/data/items/icons/20594.gif</t>
  </si>
  <si>
    <t>Deviling_Card</t>
  </si>
  <si>
    <t>Deviling Card</t>
  </si>
  <si>
    <t>https://web.archive.org/web/20150531215021im_/http://essence-ro.com/data/items/images/4174.png</t>
  </si>
  <si>
    <t>https://web.archive.org/web/20150531215021im_/http://essence-ro.com/data/items/icons/4174.gif</t>
  </si>
  <si>
    <t>Deviling_Hat</t>
  </si>
  <si>
    <t>Deviling Hat</t>
  </si>
  <si>
    <t>https://web.archive.org/web/20150524033548im_/http://essence-ro.com/data/items/images/5254.png</t>
  </si>
  <si>
    <t>https://web.archive.org/web/20150524033548im_/http://essence-ro.com/data/items/icons/5254.gif</t>
  </si>
  <si>
    <t>Deviling_Party_Hat</t>
  </si>
  <si>
    <t>Deviling Party Hat</t>
  </si>
  <si>
    <t>https://web.archive.org/web/20151105093731im_/http://essence-ro.com/data/items/images/20503.png</t>
  </si>
  <si>
    <t>https://web.archive.org/web/20151105093731im_/http://essence-ro.com/data/items/icons/20503.gif</t>
  </si>
  <si>
    <t>Deviling_Wings</t>
  </si>
  <si>
    <t>Deviling Wings</t>
  </si>
  <si>
    <t>https://web.archive.org/web/20150524020635im_/http://essence-ro.com/data/items/images/20007.png</t>
  </si>
  <si>
    <t>https://web.archive.org/web/20150524020635im_/http://essence-ro.com/data/items/icons/20007.gif</t>
  </si>
  <si>
    <t>Deviruchi_Cap</t>
  </si>
  <si>
    <t>Deviruchi Hat</t>
  </si>
  <si>
    <t>https://web.archive.org/web/20150524034054im_/http://essence-ro.com/data/items/images/5038.png</t>
  </si>
  <si>
    <t>https://web.archive.org/web/20150524034054im_/http://essence-ro.com/data/items/icons/5038.gif</t>
  </si>
  <si>
    <t>Deviruchi_Card</t>
  </si>
  <si>
    <t>Deviruchi Card</t>
  </si>
  <si>
    <t>https://web.archive.org/web/20150321153759im_/http://essence-ro.com/data/items/images/4122.png</t>
  </si>
  <si>
    <t>https://web.archive.org/web/20150321153759im_/http://essence-ro.com/data/items/icons/4122.gif</t>
  </si>
  <si>
    <t>Deviruchi_Wings</t>
  </si>
  <si>
    <t>Deviruchi Wings</t>
  </si>
  <si>
    <t>https://web.archive.org/web/20150524020710im_/http://essence-ro.com/data/items/images/20002.png</t>
  </si>
  <si>
    <t>https://web.archive.org/web/20150524020710im_/http://essence-ro.com/data/items/icons/20002.gif</t>
  </si>
  <si>
    <t>Dew_Laden_Moss</t>
  </si>
  <si>
    <t>Dew Laden Moss</t>
  </si>
  <si>
    <t>https://web.archive.org/web/20150524045037im_/http://essence-ro.com/data/items/images/630.png</t>
  </si>
  <si>
    <t>https://web.archive.org/web/20150524045037im_/http://essence-ro.com/data/items/icons/630.gif</t>
  </si>
  <si>
    <t>Dex_Dish01</t>
  </si>
  <si>
    <t>Honey Grape Juice</t>
  </si>
  <si>
    <t>https://web.archive.org/web/20150531075325im_/http://essence-ro.com/data/items/images/12061.png</t>
  </si>
  <si>
    <t>https://web.archive.org/web/20150531075325im_/http://essence-ro.com/data/items/icons/12061.gif</t>
  </si>
  <si>
    <t>Dex_Dish04</t>
  </si>
  <si>
    <t>Cream Sandwich</t>
  </si>
  <si>
    <t>https://web.archive.org/web/20150524081835im_/http://essence-ro.com/data/items/images/12064.png</t>
  </si>
  <si>
    <t>https://web.archive.org/web/20150524081835im_/http://essence-ro.com/data/items/icons/12064.gif</t>
  </si>
  <si>
    <t>Dex_Dish10_</t>
  </si>
  <si>
    <t>Hwergelmir's Tonic</t>
  </si>
  <si>
    <t>https://web.archive.org/web/20150531062002im_/http://essence-ro.com/data/items/images/12205.png</t>
  </si>
  <si>
    <t>https://web.archive.org/web/20150531062002im_/http://essence-ro.com/data/items/icons/12205.gif</t>
  </si>
  <si>
    <t>Diabolic_Card</t>
  </si>
  <si>
    <t>Diabolic Card</t>
  </si>
  <si>
    <t>https://web.archive.org/web/20150524043602im_/http://essence-ro.com/data/items/images/4182.png</t>
  </si>
  <si>
    <t>https://web.archive.org/web/20150524043602im_/http://essence-ro.com/data/items/icons/4182.gif</t>
  </si>
  <si>
    <t>Diabolus_Armor</t>
  </si>
  <si>
    <t>Diablos Armor</t>
  </si>
  <si>
    <t>https://web.archive.org/web/20150531091642im_/http://essence-ro.com/data/items/images/2375.png</t>
  </si>
  <si>
    <t>https://web.archive.org/web/20150531091642im_/http://essence-ro.com/data/items/icons/2375.gif</t>
  </si>
  <si>
    <t>Diabolus_Boots</t>
  </si>
  <si>
    <t>Diablos Boots</t>
  </si>
  <si>
    <t>https://web.archive.org/web/20150531091451im_/http://essence-ro.com/data/items/images/2433.png</t>
  </si>
  <si>
    <t>https://web.archive.org/web/20150531091451im_/http://essence-ro.com/data/items/icons/2433.gif</t>
  </si>
  <si>
    <t>Diabolus_Helmet</t>
  </si>
  <si>
    <t>Dark Bacilium</t>
  </si>
  <si>
    <t>Knight / Priest / Wizard / Blacksmith / Hunter / Assassin / Crusader / Monk / Sage / Rogue / Alchemist / Bard/Dancer</t>
  </si>
  <si>
    <t>https://web.archive.org/web/20150524043546im_/http://essence-ro.com/data/items/images/5808.png</t>
  </si>
  <si>
    <t>https://web.archive.org/web/20150524043546im_/http://essence-ro.com/data/items/icons/5808.gif</t>
  </si>
  <si>
    <t>Diabolus_Manteau</t>
  </si>
  <si>
    <t>Diablos Manteau</t>
  </si>
  <si>
    <t>https://web.archive.org/web/20150531095815im_/http://essence-ro.com/data/items/images/2537.png</t>
  </si>
  <si>
    <t>https://web.archive.org/web/20150531095815im_/http://essence-ro.com/data/items/icons/2537.gif</t>
  </si>
  <si>
    <t>Diabolus_Robe</t>
  </si>
  <si>
    <t>Diablos Robe</t>
  </si>
  <si>
    <t>https://web.archive.org/web/20150531225107im_/http://essence-ro.com/data/items/images/2374.png</t>
  </si>
  <si>
    <t>https://web.archive.org/web/20150531225107im_/http://essence-ro.com/data/items/icons/2374.gif</t>
  </si>
  <si>
    <t>Diadem</t>
  </si>
  <si>
    <t>https://web.archive.org/web/20151105093733im_/http://essence-ro.com/data/items/images/5313.png</t>
  </si>
  <si>
    <t>https://web.archive.org/web/20151105093733im_/http://essence-ro.com/data/items/icons/5313.gif</t>
  </si>
  <si>
    <t>Diamond_Ring</t>
  </si>
  <si>
    <t>Diamond Ring</t>
  </si>
  <si>
    <t>https://web.archive.org/web/20150531093916im_/http://essence-ro.com/data/items/images/2613.png</t>
  </si>
  <si>
    <t>https://web.archive.org/web/20150531093916im_/http://essence-ro.com/data/items/icons/2613.gif</t>
  </si>
  <si>
    <t>Dice_Hat</t>
  </si>
  <si>
    <t>Dice Hat</t>
  </si>
  <si>
    <t>https://web.archive.org/web/20150524044625im_/http://essence-ro.com/data/items/images/5496.png</t>
  </si>
  <si>
    <t>https://web.archive.org/web/20150524044625im_/http://essence-ro.com/data/items/icons/5496.gif</t>
  </si>
  <si>
    <t>Dimik_Card</t>
  </si>
  <si>
    <t>Dimik Card</t>
  </si>
  <si>
    <t>https://web.archive.org/web/20150524044059im_/http://essence-ro.com/data/items/images/4370.png</t>
  </si>
  <si>
    <t>https://web.archive.org/web/20150524044059im_/http://essence-ro.com/data/items/icons/4370.gif</t>
  </si>
  <si>
    <t>Dirk_</t>
  </si>
  <si>
    <t>Dirk</t>
  </si>
  <si>
    <t>https://web.archive.org/web/20150531003606im_/http://essence-ro.com/data/items/images/1211.png</t>
  </si>
  <si>
    <t>https://web.archive.org/web/20150531003606im_/http://essence-ro.com/data/items/icons/1211.gif</t>
  </si>
  <si>
    <t>Disguise_Card</t>
  </si>
  <si>
    <t>Disguise Card</t>
  </si>
  <si>
    <t>https://web.archive.org/web/20150524034129im_/http://essence-ro.com/data/items/images/4181.png</t>
  </si>
  <si>
    <t>https://web.archive.org/web/20150524034129im_/http://essence-ro.com/data/items/icons/4181.gif</t>
  </si>
  <si>
    <t>Disguise_Gift_Set</t>
  </si>
  <si>
    <t>Disguise Gift Set</t>
  </si>
  <si>
    <t>1 callfunc "autodrop"; set .@i,0; while(.@i&lt;5) { getitem(rand(32017,32020)),1; set .@i,.@i+1; }</t>
  </si>
  <si>
    <t>https://web.archive.org/web/20110820064722im_/http://www.essence-ro.com:80/data/items/images/32021.png</t>
  </si>
  <si>
    <t>https://web.archive.org/web/20110820064722im_/http://www.essence-ro.com:80/data/items/icons/32021.gif</t>
  </si>
  <si>
    <t>Diver_Goggles_</t>
  </si>
  <si>
    <t>Diver Goggles</t>
  </si>
  <si>
    <t>https://web.archive.org/web/20150524022254im_/http://essence-ro.com/data/items/images/20244.png</t>
  </si>
  <si>
    <t>https://web.archive.org/web/20150524022254im_/http://essence-ro.com/data/items/icons/20244.gif</t>
  </si>
  <si>
    <t>Diver's_Goggles</t>
  </si>
  <si>
    <t>https://web.archive.org/web/20150524022037im_/http://essence-ro.com/data/items/images/2205.png</t>
  </si>
  <si>
    <t>https://web.archive.org/web/20150524022037im_/http://essence-ro.com/data/items/icons/2205.gif</t>
  </si>
  <si>
    <t>Divine_Cloth</t>
  </si>
  <si>
    <t>Divine Clothes</t>
  </si>
  <si>
    <t>https://web.archive.org/web/20150531091323im_/http://essence-ro.com/data/items/images/2366.png</t>
  </si>
  <si>
    <t>https://web.archive.org/web/20150531091323im_/http://essence-ro.com/data/items/icons/2366.gif</t>
  </si>
  <si>
    <t>Divine_Cross</t>
  </si>
  <si>
    <t>Divine Cross</t>
  </si>
  <si>
    <t>https://web.archive.org/web/20150531061336im_/http://essence-ro.com/data/items/images/2001.png</t>
  </si>
  <si>
    <t>https://web.archive.org/web/20150531061336im_/http://essence-ro.com/data/items/icons/2001.gif</t>
  </si>
  <si>
    <t>Dog_Hat</t>
  </si>
  <si>
    <t>Dog Hat</t>
  </si>
  <si>
    <t>https://web.archive.org/web/20150524044959im_/http://essence-ro.com/data/items/images/20178.png</t>
  </si>
  <si>
    <t>https://web.archive.org/web/20150524044959im_/http://essence-ro.com/data/items/icons/20178.gif</t>
  </si>
  <si>
    <t>Dokebi_Card</t>
  </si>
  <si>
    <t>Dokebi Card</t>
  </si>
  <si>
    <t>https://web.archive.org/web/20150321154609im_/http://essence-ro.com/data/items/images/4098.png</t>
  </si>
  <si>
    <t>https://web.archive.org/web/20150321154609im_/http://essence-ro.com/data/items/icons/4098.gif</t>
  </si>
  <si>
    <t>Dokebi_Horn</t>
  </si>
  <si>
    <t>Dokebi Horn</t>
  </si>
  <si>
    <t>https://web.archive.org/web/20150524035540im_/http://essence-ro.com/data/items/images/5573.png</t>
  </si>
  <si>
    <t>https://web.archive.org/web/20150524035540im_/http://essence-ro.com/data/items/icons/5573.gif</t>
  </si>
  <si>
    <t>Dokkaebi_Horn</t>
  </si>
  <si>
    <t>https://web.archive.org/web/20150524024327im_/http://essence-ro.com/data/items/images/1021.png</t>
  </si>
  <si>
    <t>https://web.archive.org/web/20150524024327im_/http://essence-ro.com/data/items/icons/1021.gif</t>
  </si>
  <si>
    <t>Dolor_Hat</t>
  </si>
  <si>
    <t>Dolor Hat</t>
  </si>
  <si>
    <t>https://web.archive.org/web/20150524034610im_/http://essence-ro.com/data/items/images/5563.png</t>
  </si>
  <si>
    <t>https://web.archive.org/web/20150524034610im_/http://essence-ro.com/data/items/icons/5563.gif</t>
  </si>
  <si>
    <t>Donation_Disguise_Token</t>
  </si>
  <si>
    <t>Donation Disguise Token</t>
  </si>
  <si>
    <t>https://web.archive.org/web/20150315055137im_/http://essence-ro.com/data/items/images/32008.png</t>
  </si>
  <si>
    <t>https://web.archive.org/web/20150315055137im_/http://essence-ro.com/data/items/icons/32008.gif</t>
  </si>
  <si>
    <t>Donut_In_Mouth</t>
  </si>
  <si>
    <t>Donut In Mouth</t>
  </si>
  <si>
    <t>https://web.archive.org/web/20150524035707im_/http://essence-ro.com/data/items/images/5594.png</t>
  </si>
  <si>
    <t>https://web.archive.org/web/20150524035707im_/http://essence-ro.com/data/items/icons/5594.gif</t>
  </si>
  <si>
    <t>Doom_Slayer_</t>
  </si>
  <si>
    <t>Doom Slayer</t>
  </si>
  <si>
    <t>https://web.archive.org/web/20150619125041im_/http://essence-ro.com/data/items/images/1371.png</t>
  </si>
  <si>
    <t>https://web.archive.org/web/20150619125041im_/http://essence-ro.com/data/items/icons/1371.gif</t>
  </si>
  <si>
    <t>Doppelganger_Card</t>
  </si>
  <si>
    <t>Doppelganger Card</t>
  </si>
  <si>
    <t>https://web.archive.org/web/20150324151601im_/http://essence-ro.com/data/items/images/4142.png</t>
  </si>
  <si>
    <t>https://web.archive.org/web/20150324151601im_/http://essence-ro.com/data/items/icons/4142.gif</t>
  </si>
  <si>
    <t>Dowry</t>
  </si>
  <si>
    <t>https://web.archive.org/web/20150524034328im_/http://essence-ro.com/data/items/images/20164.png</t>
  </si>
  <si>
    <t>https://web.archive.org/web/20150524034328im_/http://essence-ro.com/data/items/icons/20164.gif</t>
  </si>
  <si>
    <t>Draco_Card</t>
  </si>
  <si>
    <t>Draco Card</t>
  </si>
  <si>
    <t>https://web.archive.org/web/20150524022015im_/http://essence-ro.com/data/items/images/4444.png</t>
  </si>
  <si>
    <t>https://web.archive.org/web/20150524022015im_/http://essence-ro.com/data/items/icons/4444.gif</t>
  </si>
  <si>
    <t>Dracula_Card</t>
  </si>
  <si>
    <t>Dracula Card</t>
  </si>
  <si>
    <t>https://web.archive.org/web/20150531082242im_/http://essence-ro.com/data/items/images/4134.png</t>
  </si>
  <si>
    <t>https://web.archive.org/web/20150531082242im_/http://essence-ro.com/data/items/icons/4134.gif</t>
  </si>
  <si>
    <t>Dragon_Arhat_Mask</t>
  </si>
  <si>
    <t>Dragon Arhat Mask</t>
  </si>
  <si>
    <t>https://web.archive.org/web/20151105093731im_/http://essence-ro.com/data/items/images/5565.png</t>
  </si>
  <si>
    <t>https://web.archive.org/web/20151105093731im_/http://essence-ro.com/data/items/icons/5565.gif</t>
  </si>
  <si>
    <t>Dragon_Breath</t>
  </si>
  <si>
    <t>Dragon's Breath</t>
  </si>
  <si>
    <t>https://web.archive.org/web/20150531094714im_/http://essence-ro.com/data/items/images/2527.png</t>
  </si>
  <si>
    <t>https://web.archive.org/web/20150531094714im_/http://essence-ro.com/data/items/icons/2527.gif</t>
  </si>
  <si>
    <t>Dragon_Canine</t>
  </si>
  <si>
    <t>Dragon Canine</t>
  </si>
  <si>
    <t>https://web.archive.org/web/20150524021857im_/http://essence-ro.com/data/items/images/1035.png</t>
  </si>
  <si>
    <t>https://web.archive.org/web/20150524021857im_/http://essence-ro.com/data/items/icons/1035.gif</t>
  </si>
  <si>
    <t>Dragon_Egg_Card</t>
  </si>
  <si>
    <t>Dragon Egg Card</t>
  </si>
  <si>
    <t>https://web.archive.org/web/20150524081433im_/http://essence-ro.com/data/items/images/4385.png</t>
  </si>
  <si>
    <t>https://web.archive.org/web/20150524081433im_/http://essence-ro.com/data/items/icons/4385.gif</t>
  </si>
  <si>
    <t>Dragon_Fly_Card</t>
  </si>
  <si>
    <t>Dragon Fly Card</t>
  </si>
  <si>
    <t>https://web.archive.org/web/20150321143632im_/http://essence-ro.com/data/items/images/4179.png</t>
  </si>
  <si>
    <t>https://web.archive.org/web/20150321143632im_/http://essence-ro.com/data/items/icons/4179.gif</t>
  </si>
  <si>
    <t>Dragon_Fly_Wing</t>
  </si>
  <si>
    <t>Wing of Dragonfly</t>
  </si>
  <si>
    <t>https://web.archive.org/web/20150524030425im_/http://essence-ro.com/data/items/images/7064.png</t>
  </si>
  <si>
    <t>https://web.archive.org/web/20150524030425im_/http://essence-ro.com/data/items/icons/7064.gif</t>
  </si>
  <si>
    <t>Dragon_Hat</t>
  </si>
  <si>
    <t>Dragon Hat</t>
  </si>
  <si>
    <t>https://web.archive.org/web/20151105093726im_/http://essence-ro.com/data/items/images/20598.png</t>
  </si>
  <si>
    <t>https://web.archive.org/web/20151105093726im_/http://essence-ro.com/data/items/icons/20598.gif</t>
  </si>
  <si>
    <t>Dragon_Horn</t>
  </si>
  <si>
    <t>Dragon Horn</t>
  </si>
  <si>
    <t>https://web.archive.org/web/20150524042634im_/http://essence-ro.com/data/items/images/7265.png</t>
  </si>
  <si>
    <t>https://web.archive.org/web/20150524042634im_/http://essence-ro.com/data/items/icons/7265.gif</t>
  </si>
  <si>
    <t>Dragon_Killer</t>
  </si>
  <si>
    <t>Dragon Killer</t>
  </si>
  <si>
    <t>https://web.archive.org/web/20150524041239im_/http://essence-ro.com/data/items/images/13001.png</t>
  </si>
  <si>
    <t>https://web.archive.org/web/20150524041239im_/http://essence-ro.com/data/items/icons/13001.gif</t>
  </si>
  <si>
    <t>Dragon_Lord_Card</t>
  </si>
  <si>
    <t>Dragon Lord Card</t>
  </si>
  <si>
    <t>https://web.archive.org/web/20150524032728im_/http://essence-ro.com/data/items/images/23008.png</t>
  </si>
  <si>
    <t>https://web.archive.org/web/20150524032728im_/http://essence-ro.com/data/items/icons/23008.gif</t>
  </si>
  <si>
    <t>Dragon_Manteau</t>
  </si>
  <si>
    <t>Dragon Manteau</t>
  </si>
  <si>
    <t>https://web.archive.org/web/20150525070214im_/http://essence-ro.com/data/items/images/2553.png</t>
  </si>
  <si>
    <t>https://web.archive.org/web/20150525070214im_/http://essence-ro.com/data/items/icons/2553.gif</t>
  </si>
  <si>
    <t>Dragon_Scale</t>
  </si>
  <si>
    <t>Dragon Scale</t>
  </si>
  <si>
    <t>https://web.archive.org/web/20150524043740im_/http://essence-ro.com/data/items/images/1036.png</t>
  </si>
  <si>
    <t>https://web.archive.org/web/20150524043740im_/http://essence-ro.com/data/items/icons/1036.gif</t>
  </si>
  <si>
    <t>Dragon_Skull</t>
  </si>
  <si>
    <t>Dragon Skull</t>
  </si>
  <si>
    <t>https://web.archive.org/web/20150524035143im_/http://essence-ro.com/data/items/images/5292.png</t>
  </si>
  <si>
    <t>https://web.archive.org/web/20150524035143im_/http://essence-ro.com/data/items/icons/5292.gif</t>
  </si>
  <si>
    <t>Dragon_Slayer</t>
  </si>
  <si>
    <t>Dragon Slayer</t>
  </si>
  <si>
    <t>https://web.archive.org/web/20150524040213im_/http://essence-ro.com/data/items/images/1166.png</t>
  </si>
  <si>
    <t>https://web.archive.org/web/20150524040213im_/http://essence-ro.com/data/items/icons/1166.gif</t>
  </si>
  <si>
    <t>Dragon_Tail_Card</t>
  </si>
  <si>
    <t>Dragon Tail Card</t>
  </si>
  <si>
    <t>https://web.archive.org/web/20150524041457im_/http://essence-ro.com/data/items/images/4178.png</t>
  </si>
  <si>
    <t>https://web.archive.org/web/20150524041457im_/http://essence-ro.com/data/items/icons/4178.gif</t>
  </si>
  <si>
    <t>Dragon_Train</t>
  </si>
  <si>
    <t>Dragon Tail</t>
  </si>
  <si>
    <t>https://web.archive.org/web/20150524034706im_/http://essence-ro.com/data/items/images/1037.png</t>
  </si>
  <si>
    <t>https://web.archive.org/web/20150524034706im_/http://essence-ro.com/data/items/icons/1037.gif</t>
  </si>
  <si>
    <t>Dragon_Vest</t>
  </si>
  <si>
    <t>Dragon Vest</t>
  </si>
  <si>
    <t>https://web.archive.org/web/20150525094729im_/http://essence-ro.com/data/items/images/2399.png</t>
  </si>
  <si>
    <t>https://web.archive.org/web/20150525094729im_/http://essence-ro.com/data/items/icons/2399.gif</t>
  </si>
  <si>
    <t>Dragon_Wing_Ears</t>
  </si>
  <si>
    <t>Dragon Wing Ears</t>
  </si>
  <si>
    <t>https://web.archive.org/web/20150524051522im_/http://essence-ro.com/data/items/images/20181.png</t>
  </si>
  <si>
    <t>https://web.archive.org/web/20150524051522im_/http://essence-ro.com/data/items/icons/20181.gif</t>
  </si>
  <si>
    <t>Dragon_Wing_Ears_</t>
  </si>
  <si>
    <t>https://web.archive.org/web/20150524035016im_/http://essence-ro.com/data/items/images/20231.png</t>
  </si>
  <si>
    <t>https://web.archive.org/web/20150524035016im_/http://essence-ro.com/data/items/icons/20231.gif</t>
  </si>
  <si>
    <t>Dragon_Wings</t>
  </si>
  <si>
    <t>Dragon Wings</t>
  </si>
  <si>
    <t>https://web.archive.org/web/20150524045311im_/http://essence-ro.com/data/items/images/20009.png</t>
  </si>
  <si>
    <t>https://web.archive.org/web/20150524045311im_/http://essence-ro.com/data/items/icons/20009.gif</t>
  </si>
  <si>
    <t>Dragonball_Blue</t>
  </si>
  <si>
    <t>Blue Bijou</t>
  </si>
  <si>
    <t>https://web.archive.org/web/20150524024257im_/http://essence-ro.com/data/items/images/7446.png</t>
  </si>
  <si>
    <t>https://web.archive.org/web/20150524024257im_/http://essence-ro.com/data/items/icons/7446.gif</t>
  </si>
  <si>
    <t>Dragonball_Green</t>
  </si>
  <si>
    <t>Green Bijou</t>
  </si>
  <si>
    <t>https://web.archive.org/web/20150524022317im_/http://essence-ro.com/data/items/images/7445.png</t>
  </si>
  <si>
    <t>https://web.archive.org/web/20150524022317im_/http://essence-ro.com/data/items/icons/7445.gif</t>
  </si>
  <si>
    <t>Dragonball_Red</t>
  </si>
  <si>
    <t>Red Bijou</t>
  </si>
  <si>
    <t>https://web.archive.org/web/20150524034311im_/http://essence-ro.com/data/items/images/7447.png</t>
  </si>
  <si>
    <t>https://web.archive.org/web/20150524034311im_/http://essence-ro.com/data/items/icons/7447.gif</t>
  </si>
  <si>
    <t>Dragonball_Yellow</t>
  </si>
  <si>
    <t>Yellow Bijou</t>
  </si>
  <si>
    <t>https://web.archive.org/web/20150524020459im_/http://essence-ro.com/data/items/images/7448.png</t>
  </si>
  <si>
    <t>https://web.archive.org/web/20150524020459im_/http://essence-ro.com/data/items/icons/7448.gif</t>
  </si>
  <si>
    <t>Dragonhelm_Gold</t>
  </si>
  <si>
    <t>eRO Deathmatch Master</t>
  </si>
  <si>
    <t>https://web.archive.org/web/20150524035737im_/http://essence-ro.com/data/items/images/5451.png</t>
  </si>
  <si>
    <t>https://web.archive.org/web/20150524035737im_/http://essence-ro.com/data/items/icons/5451.gif</t>
  </si>
  <si>
    <t>Dragon's_Mane</t>
  </si>
  <si>
    <t>Dragon's Mane</t>
  </si>
  <si>
    <t>https://web.archive.org/web/20150525094558im_/http://essence-ro.com/data/items/images/6073.png</t>
  </si>
  <si>
    <t>https://web.archive.org/web/20150525094558im_/http://essence-ro.com/data/items/icons/6073.gif</t>
  </si>
  <si>
    <t>Dragon's_Skin</t>
  </si>
  <si>
    <t>Dragon Skin</t>
  </si>
  <si>
    <t>https://web.archive.org/web/20150524020531im_/http://essence-ro.com/data/items/images/7123.png</t>
  </si>
  <si>
    <t>https://web.archive.org/web/20150524020531im_/http://essence-ro.com/data/items/icons/7123.gif</t>
  </si>
  <si>
    <t>Dragoon_Ring</t>
  </si>
  <si>
    <t>Dragon Ring</t>
  </si>
  <si>
    <t>https://web.archive.org/web/20150315055348im_/http://essence-ro.com/data/items/images/2762.png</t>
  </si>
  <si>
    <t>https://web.archive.org/web/20150315055348im_/http://essence-ro.com/data/items/icons/2762.gif</t>
  </si>
  <si>
    <t>Drainliar_Card</t>
  </si>
  <si>
    <t>Drainliar Card</t>
  </si>
  <si>
    <t>https://web.archive.org/web/20150321172654im_/http://essence-ro.com/data/items/images/4069.png</t>
  </si>
  <si>
    <t>https://web.archive.org/web/20150321172654im_/http://essence-ro.com/data/items/icons/4069.gif</t>
  </si>
  <si>
    <t>Drake_Card</t>
  </si>
  <si>
    <t>Drake Card</t>
  </si>
  <si>
    <t>https://web.archive.org/web/20150321155651im_/http://essence-ro.com/data/items/images/4137.png</t>
  </si>
  <si>
    <t>https://web.archive.org/web/20150321155651im_/http://essence-ro.com/data/items/icons/4137.gif</t>
  </si>
  <si>
    <t>Dress_Hat</t>
  </si>
  <si>
    <t>Ribbon Hat</t>
  </si>
  <si>
    <t>https://web.archive.org/web/20150524032603im_/http://essence-ro.com/data/items/images/5211.png</t>
  </si>
  <si>
    <t>https://web.archive.org/web/20150524032603im_/http://essence-ro.com/data/items/icons/5211.gif</t>
  </si>
  <si>
    <t>Dress_Of_Angel</t>
  </si>
  <si>
    <t>Angel's Dress</t>
  </si>
  <si>
    <t>https://web.archive.org/web/20150619131647im_/http://essence-ro.com/data/items/images/2358.png</t>
  </si>
  <si>
    <t>https://web.archive.org/web/20150619131647im_/http://essence-ro.com/data/items/icons/2358.gif</t>
  </si>
  <si>
    <t>Dried_Sand</t>
  </si>
  <si>
    <t>Dry Sand</t>
  </si>
  <si>
    <t>https://web.archive.org/web/20150524025827im_/http://essence-ro.com/data/items/images/7264.png</t>
  </si>
  <si>
    <t>https://web.archive.org/web/20150524025827im_/http://essence-ro.com/data/items/icons/7264.gif</t>
  </si>
  <si>
    <t>Driller_Card</t>
  </si>
  <si>
    <t>Driller Card</t>
  </si>
  <si>
    <t>https://web.archive.org/web/20150524044038im_/http://essence-ro.com/data/items/images/4180.png</t>
  </si>
  <si>
    <t>https://web.archive.org/web/20150524044038im_/http://essence-ro.com/data/items/icons/4180.gif</t>
  </si>
  <si>
    <t>Driver_Band_M</t>
  </si>
  <si>
    <t>Driver Band</t>
  </si>
  <si>
    <t>https://web.archive.org/web/20150524060406im_/http://essence-ro.com/data/items/images/5749.png</t>
  </si>
  <si>
    <t>https://web.archive.org/web/20150524060406im_/http://essence-ro.com/data/items/icons/5749.gif</t>
  </si>
  <si>
    <t>Drooping_Amistr</t>
  </si>
  <si>
    <t>Drooping Amistr</t>
  </si>
  <si>
    <t>https://web.archive.org/web/20150524034110im_/http://essence-ro.com/data/items/images/20146.png</t>
  </si>
  <si>
    <t>https://web.archive.org/web/20150524034110im_/http://essence-ro.com/data/items/icons/20146.gif</t>
  </si>
  <si>
    <t>Drooping_Aria</t>
  </si>
  <si>
    <t>Drooping Aria</t>
  </si>
  <si>
    <t>https://web.archive.org/web/20150531054642im_/http://essence-ro.com/data/items/images/20631.png</t>
  </si>
  <si>
    <t>https://web.archive.org/web/20150531054642im_/http://essence-ro.com/data/items/icons/20631.gif</t>
  </si>
  <si>
    <t>Drooping_Aria_Stark</t>
  </si>
  <si>
    <t>Drooping Aria Stark</t>
  </si>
  <si>
    <t>https://web.archive.org/web/20151105093728im_/http://essence-ro.com/data/items/images/20522.png</t>
  </si>
  <si>
    <t>https://web.archive.org/web/20151105093728im_/http://essence-ro.com/data/items/icons/20522.gif</t>
  </si>
  <si>
    <t>Drooping_Biomaster</t>
  </si>
  <si>
    <t>Drooping Biomaster</t>
  </si>
  <si>
    <t>https://web.archive.org/web/20151105093532im_/http://essence-ro.com/data/items/images/20524.png</t>
  </si>
  <si>
    <t>https://web.archive.org/web/20151105093532im_/http://essence-ro.com/data/items/icons/20524.gif</t>
  </si>
  <si>
    <t>Drooping_Bunny</t>
  </si>
  <si>
    <t>Drooping Bunny</t>
  </si>
  <si>
    <t>https://web.archive.org/web/20150524032049im_/http://essence-ro.com/data/items/images/5198.png</t>
  </si>
  <si>
    <t>https://web.archive.org/web/20150524032049im_/http://essence-ro.com/data/items/icons/5198.gif</t>
  </si>
  <si>
    <t>Drooping_Bunny_</t>
  </si>
  <si>
    <t>https://web.archive.org/web/20150524034154im_/http://essence-ro.com/data/items/images/5290.png</t>
  </si>
  <si>
    <t>https://web.archive.org/web/20150524034154im_/http://essence-ro.com/data/items/icons/5290.gif</t>
  </si>
  <si>
    <t>Drooping_Cebalrai</t>
  </si>
  <si>
    <t>Drooping Cebalrai</t>
  </si>
  <si>
    <t>https://web.archive.org/web/20151105093732im_/http://essence-ro.com/data/items/images/20194.png</t>
  </si>
  <si>
    <t>https://web.archive.org/web/20151105093732im_/http://essence-ro.com/data/items/icons/20194.gif</t>
  </si>
  <si>
    <t>Drooping_Chung_E</t>
  </si>
  <si>
    <t>Drooping Chung E</t>
  </si>
  <si>
    <t>https://web.archive.org/web/20150524032959im_/http://essence-ro.com/data/items/images/20121.png</t>
  </si>
  <si>
    <t>https://web.archive.org/web/20150524032959im_/http://essence-ro.com/data/items/icons/20121.gif</t>
  </si>
  <si>
    <t>Drooping_Cier</t>
  </si>
  <si>
    <t>Drooping Cier</t>
  </si>
  <si>
    <t>https://web.archive.org/web/20150315053818im_/http://essence-ro.com/data/items/images/20632.png</t>
  </si>
  <si>
    <t>https://web.archive.org/web/20150315053818im_/http://essence-ro.com/data/items/icons/20632.gif</t>
  </si>
  <si>
    <t>Drooping_Deleter</t>
  </si>
  <si>
    <t>Drooping Deleter</t>
  </si>
  <si>
    <t>https://web.archive.org/web/20150524044253im_/http://essence-ro.com/data/items/images/20529.png</t>
  </si>
  <si>
    <t>https://web.archive.org/web/20150524044253im_/http://essence-ro.com/data/items/icons/20529.gif</t>
  </si>
  <si>
    <t>Drooping_Doctor_Wyrd</t>
  </si>
  <si>
    <t>Drooping Doctor Wyrd</t>
  </si>
  <si>
    <t>https://web.archive.org/web/20151105092741im_/http://essence-ro.com/data/items/images/20521.png</t>
  </si>
  <si>
    <t>https://web.archive.org/web/20151105092741im_/http://essence-ro.com/data/items/icons/20521.gif</t>
  </si>
  <si>
    <t>Drooping_Eddga</t>
  </si>
  <si>
    <t>Drooping Eddga</t>
  </si>
  <si>
    <t>https://web.archive.org/web/20150524040027im_/http://essence-ro.com/data/items/images/20196.png</t>
  </si>
  <si>
    <t>https://web.archive.org/web/20150524040027im_/http://essence-ro.com/data/items/icons/20196.gif</t>
  </si>
  <si>
    <t>Drooping_Eike</t>
  </si>
  <si>
    <t>Drooping Eike</t>
  </si>
  <si>
    <t>https://web.archive.org/web/20151105093437im_/http://essence-ro.com/data/items/images/20568.png</t>
  </si>
  <si>
    <t>https://web.archive.org/web/20151105093437im_/http://essence-ro.com/data/items/icons/20568.gif</t>
  </si>
  <si>
    <t>Drooping_Eileithyia</t>
  </si>
  <si>
    <t>Drooping Eileithyia</t>
  </si>
  <si>
    <t>https://web.archive.org/web/20151105093454im_/http://essence-ro.com/data/items/images/20525.png</t>
  </si>
  <si>
    <t>https://web.archive.org/web/20151105093454im_/http://essence-ro.com/data/items/icons/20525.gif</t>
  </si>
  <si>
    <t>Drooping_Falcon</t>
  </si>
  <si>
    <t>Drooping Falcon</t>
  </si>
  <si>
    <t>https://web.archive.org/web/20150524025421im_/http://essence-ro.com/data/items/images/20519.png</t>
  </si>
  <si>
    <t>https://web.archive.org/web/20150524025421im_/http://essence-ro.com/data/items/icons/20519.gif</t>
  </si>
  <si>
    <t>Drooping_Faustus</t>
  </si>
  <si>
    <t>Drooping Faustus</t>
  </si>
  <si>
    <t>https://web.archive.org/web/20150315053436im_/http://essence-ro.com/data/items/images/20633.png</t>
  </si>
  <si>
    <t>https://web.archive.org/web/20150315053436im_/http://essence-ro.com/data/items/icons/20633.gif</t>
  </si>
  <si>
    <t>Drooping_Gazel</t>
  </si>
  <si>
    <t>Drooping Gazel</t>
  </si>
  <si>
    <t>https://web.archive.org/web/20151105093237im_/http://essence-ro.com/data/items/images/20154.png</t>
  </si>
  <si>
    <t>https://web.archive.org/web/20151105093237im_/http://essence-ro.com/data/items/icons/20154.gif</t>
  </si>
  <si>
    <t>Drooping_Hendrik_Ein</t>
  </si>
  <si>
    <t>Drooping Hendrik Ein</t>
  </si>
  <si>
    <t>https://web.archive.org/web/20151105093442im_/http://essence-ro.com/data/items/images/20770.png</t>
  </si>
  <si>
    <t>https://web.archive.org/web/20151105093442im_/http://essence-ro.com/data/items/icons/20770.gif</t>
  </si>
  <si>
    <t>Drooping_Hidden</t>
  </si>
  <si>
    <t>Drooping Hidden</t>
  </si>
  <si>
    <t>https://web.archive.org/web/20151105093500im_/http://essence-ro.com/data/items/images/20551.png</t>
  </si>
  <si>
    <t>https://web.archive.org/web/20151105093500im_/http://essence-ro.com/data/items/icons/20551.gif</t>
  </si>
  <si>
    <t>Drooping_Hunny_Buns</t>
  </si>
  <si>
    <t>Drooping Hunny Buns</t>
  </si>
  <si>
    <t>https://web.archive.org/web/20151105093515im_/http://essence-ro.com/data/items/images/20526.png</t>
  </si>
  <si>
    <t>https://web.archive.org/web/20151105093515im_/http://essence-ro.com/data/items/icons/20526.gif</t>
  </si>
  <si>
    <t>Drooping_Kikki</t>
  </si>
  <si>
    <t>Drooping Kikki</t>
  </si>
  <si>
    <t>https://web.archive.org/web/20151105092742im_/http://essence-ro.com/data/items/images/20509.png</t>
  </si>
  <si>
    <t>https://web.archive.org/web/20151105092742im_/http://essence-ro.com/data/items/icons/20509.gif</t>
  </si>
  <si>
    <t>Drooping_Kitty</t>
  </si>
  <si>
    <t>Drooping Cat</t>
  </si>
  <si>
    <t>https://web.archive.org/web/20150524032134im_/http://essence-ro.com/data/items/images/5058.png</t>
  </si>
  <si>
    <t>https://web.archive.org/web/20150524032134im_/http://essence-ro.com/data/items/icons/5058.gif</t>
  </si>
  <si>
    <t>Drooping_Kobold</t>
  </si>
  <si>
    <t>Drooping Kobold</t>
  </si>
  <si>
    <t>https://web.archive.org/web/20150524035230im_/http://essence-ro.com/data/items/images/20152.png</t>
  </si>
  <si>
    <t>https://web.archive.org/web/20150524035230im_/http://essence-ro.com/data/items/icons/20152.gif</t>
  </si>
  <si>
    <t>Drooping_Maya</t>
  </si>
  <si>
    <t>Drooping Maya</t>
  </si>
  <si>
    <t>https://web.archive.org/web/20150524042200im_/http://essence-ro.com/data/items/images/20546.png</t>
  </si>
  <si>
    <t>https://web.archive.org/web/20150524042200im_/http://essence-ro.com/data/items/icons/20546.gif</t>
  </si>
  <si>
    <t>Drooping_Mokona</t>
  </si>
  <si>
    <t>Drooping Mokona</t>
  </si>
  <si>
    <t>https://web.archive.org/web/20151105092947im_/http://essence-ro.com/data/items/images/20557.png</t>
  </si>
  <si>
    <t>https://web.archive.org/web/20151105092947im_/http://essence-ro.com/data/items/icons/20557.gif</t>
  </si>
  <si>
    <t>Drooping_Moonlight_Flower</t>
  </si>
  <si>
    <t>Drooping Moonlight Flower</t>
  </si>
  <si>
    <t>https://web.archive.org/web/20150524041428im_/http://essence-ro.com/data/items/images/20197.png</t>
  </si>
  <si>
    <t>https://web.archive.org/web/20150524041428im_/http://essence-ro.com/data/items/icons/20197.gif</t>
  </si>
  <si>
    <t>Drooping_Mulder</t>
  </si>
  <si>
    <t>Drooping Mulder</t>
  </si>
  <si>
    <t>https://web.archive.org/web/20150315052358im_/http://essence-ro.com/data/items/images/20755.png</t>
  </si>
  <si>
    <t>https://web.archive.org/web/20150315052358im_/http://essence-ro.com/data/items/icons/20755.gif</t>
  </si>
  <si>
    <t>Drooping_Neko</t>
  </si>
  <si>
    <t>Drooping Neko</t>
  </si>
  <si>
    <t>https://web.archive.org/web/20150524035444im_/http://essence-ro.com/data/items/images/20128.png</t>
  </si>
  <si>
    <t>https://web.archive.org/web/20150524035444im_/http://essence-ro.com/data/items/icons/20128.gif</t>
  </si>
  <si>
    <t>Drooping_Nine_Tail</t>
  </si>
  <si>
    <t>Drooping Ninetail</t>
  </si>
  <si>
    <t>https://web.archive.org/web/20150524041452im_/http://essence-ro.com/data/items/images/5252.png</t>
  </si>
  <si>
    <t>https://web.archive.org/web/20150524041452im_/http://essence-ro.com/data/items/icons/5252.gif</t>
  </si>
  <si>
    <t>Drooping_Nora_Stark</t>
  </si>
  <si>
    <t>Drooping Nora Stark</t>
  </si>
  <si>
    <t>https://web.archive.org/web/20151105093252im_/http://essence-ro.com/data/items/images/20508.png</t>
  </si>
  <si>
    <t>https://web.archive.org/web/20151105093252im_/http://essence-ro.com/data/items/icons/20508.gif</t>
  </si>
  <si>
    <t>Drooping_Okale</t>
  </si>
  <si>
    <t>Drooping Okale</t>
  </si>
  <si>
    <t>https://web.archive.org/web/20150315204812im_/http://essence-ro.com/data/items/images/20634.png</t>
  </si>
  <si>
    <t>https://web.archive.org/web/20150315204812im_/http://essence-ro.com/data/items/icons/20634.gif</t>
  </si>
  <si>
    <t>Drooping_Paradox924X</t>
  </si>
  <si>
    <t>Drooping Paradox924X</t>
  </si>
  <si>
    <t>https://web.archive.org/web/20151105093234im_/http://essence-ro.com/data/items/images/20754.png</t>
  </si>
  <si>
    <t>https://web.archive.org/web/20151105093234im_/http://essence-ro.com/data/items/icons/20754.gif</t>
  </si>
  <si>
    <t>Drooping_Pikachu</t>
  </si>
  <si>
    <t>Drooping Pikachu</t>
  </si>
  <si>
    <t>https://web.archive.org/web/20150524032148im_/http://essence-ro.com/data/items/images/20165.png</t>
  </si>
  <si>
    <t>https://web.archive.org/web/20150524032148im_/http://essence-ro.com/data/items/icons/20165.gif</t>
  </si>
  <si>
    <t>Drooping_Praetor</t>
  </si>
  <si>
    <t>Drooping Praetor</t>
  </si>
  <si>
    <t>https://web.archive.org/web/20150531092722im_/http://essence-ro.com/data/items/images/20635.png</t>
  </si>
  <si>
    <t>https://web.archive.org/web/20150531092722im_/http://essence-ro.com/data/items/icons/20635.gif</t>
  </si>
  <si>
    <t>Drooping_Saproling</t>
  </si>
  <si>
    <t>Drooping Saproling</t>
  </si>
  <si>
    <t>https://web.archive.org/web/20151105093713im_/http://essence-ro.com/data/items/images/20558.png</t>
  </si>
  <si>
    <t>https://web.archive.org/web/20151105093713im_/http://essence-ro.com/data/items/icons/20558.gif</t>
  </si>
  <si>
    <t>Drooping_Skwipe</t>
  </si>
  <si>
    <t>Drooping Skwipe</t>
  </si>
  <si>
    <t>https://web.archive.org/web/20151105093453im_/http://essence-ro.com/data/items/images/20506.png</t>
  </si>
  <si>
    <t>https://web.archive.org/web/20151105093453im_/http://essence-ro.com/data/items/icons/20506.gif</t>
  </si>
  <si>
    <t>Drooping_Super_Scope</t>
  </si>
  <si>
    <t>Drooping Super Scope</t>
  </si>
  <si>
    <t>https://web.archive.org/web/20151105093453im_/http://essence-ro.com/data/items/images/20576.png</t>
  </si>
  <si>
    <t>https://web.archive.org/web/20151105093453im_/http://essence-ro.com/data/items/icons/20576.gif</t>
  </si>
  <si>
    <t>Drooping_Takara</t>
  </si>
  <si>
    <t>Drooping Takara</t>
  </si>
  <si>
    <t>https://web.archive.org/web/20151105093514im_/http://essence-ro.com/data/items/images/20513.png</t>
  </si>
  <si>
    <t>https://web.archive.org/web/20151105093514im_/http://essence-ro.com/data/items/icons/20513.gif</t>
  </si>
  <si>
    <t>Drooping_Tira</t>
  </si>
  <si>
    <t>Drooping Tira</t>
  </si>
  <si>
    <t>https://web.archive.org/web/20150524023318im_/http://essence-ro.com/data/items/images/20162.png</t>
  </si>
  <si>
    <t>https://web.archive.org/web/20150524023318im_/http://essence-ro.com/data/items/icons/20162.gif</t>
  </si>
  <si>
    <t>Drooping_Tony_Stark</t>
  </si>
  <si>
    <t>Drooping Tony Stark</t>
  </si>
  <si>
    <t>https://web.archive.org/web/20151105093236im_/http://essence-ro.com/data/items/images/20507.png</t>
  </si>
  <si>
    <t>https://web.archive.org/web/20151105093236im_/http://essence-ro.com/data/items/icons/20507.gif</t>
  </si>
  <si>
    <t>Drooping_Vhaidra</t>
  </si>
  <si>
    <t>Drooping Vhaidra</t>
  </si>
  <si>
    <t>https://web.archive.org/web/20151105093220im_/http://essence-ro.com/data/items/images/20514.png</t>
  </si>
  <si>
    <t>https://web.archive.org/web/20151105093220im_/http://essence-ro.com/data/items/icons/20514.gif</t>
  </si>
  <si>
    <t>Drooping_White_Kitty</t>
  </si>
  <si>
    <t>Koneko Hat</t>
  </si>
  <si>
    <t>https://web.archive.org/web/20150524024311im_/http://essence-ro.com/data/items/images/5372.png</t>
  </si>
  <si>
    <t>https://web.archive.org/web/20150524024311im_/http://essence-ro.com/data/items/icons/5372.gif</t>
  </si>
  <si>
    <t>Drooping_Wild_Rose</t>
  </si>
  <si>
    <t>Drooping Wild Rose</t>
  </si>
  <si>
    <t>https://web.archive.org/web/20150524041431im_/http://essence-ro.com/data/items/images/20144.png</t>
  </si>
  <si>
    <t>https://web.archive.org/web/20150524041431im_/http://essence-ro.com/data/items/icons/20144.gif</t>
  </si>
  <si>
    <t>Drooping_Windii</t>
  </si>
  <si>
    <t>Drooping Windii</t>
  </si>
  <si>
    <t>https://web.archive.org/web/20151105093712im_/http://essence-ro.com/data/items/images/20552.png</t>
  </si>
  <si>
    <t>https://web.archive.org/web/20151105093712im_/http://essence-ro.com/data/items/icons/20552.gif</t>
  </si>
  <si>
    <t>Drooping_Xackery</t>
  </si>
  <si>
    <t>Drooping Xackery</t>
  </si>
  <si>
    <t>https://web.archive.org/web/20151105093459im_/http://essence-ro.com/data/items/images/20517.png</t>
  </si>
  <si>
    <t>https://web.archive.org/web/20151105093459im_/http://essence-ro.com/data/items/icons/20517.gif</t>
  </si>
  <si>
    <t>Drooping_Yami</t>
  </si>
  <si>
    <t>Drooping Yami</t>
  </si>
  <si>
    <t>https://web.archive.org/web/20150315051626im_/http://essence-ro.com/data/items/images/20799.png</t>
  </si>
  <si>
    <t>https://web.archive.org/web/20150315051626im_/http://essence-ro.com/data/items/icons/20799.gif</t>
  </si>
  <si>
    <t>Drooping_Yosh</t>
  </si>
  <si>
    <t>Drooping Yosh</t>
  </si>
  <si>
    <t>https://web.archive.org/web/20151105093401im_/http://essence-ro.com/data/items/images/20502.png</t>
  </si>
  <si>
    <t>https://web.archive.org/web/20151105093401im_/http://essence-ro.com/data/items/icons/20502.gif</t>
  </si>
  <si>
    <t>Drooping_Zhao</t>
  </si>
  <si>
    <t>Drooping Zhao</t>
  </si>
  <si>
    <t>https://web.archive.org/web/20151105093248im_/http://essence-ro.com/data/items/images/20581.png</t>
  </si>
  <si>
    <t>https://web.archive.org/web/20151105093248im_/http://essence-ro.com/data/items/icons/20581.gif</t>
  </si>
  <si>
    <t>Drops_Card</t>
  </si>
  <si>
    <t>Drops Card</t>
  </si>
  <si>
    <t>https://web.archive.org/web/20150321174357im_/http://essence-ro.com/data/items/images/4004.png</t>
  </si>
  <si>
    <t>https://web.archive.org/web/20150321174357im_/http://essence-ro.com/data/items/icons/4004.gif</t>
  </si>
  <si>
    <t>Drosera_Card</t>
  </si>
  <si>
    <t>Drosera Card</t>
  </si>
  <si>
    <t>https://web.archive.org/web/20150524034331im_/http://essence-ro.com/data/items/images/4421.png</t>
  </si>
  <si>
    <t>https://web.archive.org/web/20150524034331im_/http://essence-ro.com/data/items/icons/4421.gif</t>
  </si>
  <si>
    <t>Dryad_Card</t>
  </si>
  <si>
    <t>Dryad Card</t>
  </si>
  <si>
    <t>https://web.archive.org/web/20150524041819im_/http://essence-ro.com/data/items/images/4177.png</t>
  </si>
  <si>
    <t>https://web.archive.org/web/20150524041819im_/http://essence-ro.com/data/items/icons/4177.gif</t>
  </si>
  <si>
    <t>Dullahan_Armor</t>
  </si>
  <si>
    <t>Armor Piece of Dullahan</t>
  </si>
  <si>
    <t>https://web.archive.org/web/20150524022806im_/http://essence-ro.com/data/items/images/7210.png</t>
  </si>
  <si>
    <t>https://web.archive.org/web/20150524022806im_/http://essence-ro.com/data/items/icons/7210.gif</t>
  </si>
  <si>
    <t>Dullahan_Card</t>
  </si>
  <si>
    <t>Dullahan Card</t>
  </si>
  <si>
    <t>https://web.archive.org/web/20150524035931im_/http://essence-ro.com/data/items/images/4176.png</t>
  </si>
  <si>
    <t>https://web.archive.org/web/20150524035931im_/http://essence-ro.com/data/items/icons/4176.gif</t>
  </si>
  <si>
    <t>Dullahan's_Helm</t>
  </si>
  <si>
    <t>Helm of Dullahan</t>
  </si>
  <si>
    <t>https://web.archive.org/web/20151105093547im_/http://essence-ro.com/data/items/images/7209.png</t>
  </si>
  <si>
    <t>https://web.archive.org/web/20151105093547im_/http://essence-ro.com/data/items/icons/7209.gif</t>
  </si>
  <si>
    <t>Durian</t>
  </si>
  <si>
    <t>https://web.archive.org/web/20150531082353im_/http://essence-ro.com/data/items/images/684.png</t>
  </si>
  <si>
    <t>https://web.archive.org/web/20150531082353im_/http://essence-ro.com/data/items/icons/684.gif</t>
  </si>
  <si>
    <t>Dusk_Glow</t>
  </si>
  <si>
    <t>Dusk Glow</t>
  </si>
  <si>
    <t>https://web.archive.org/web/20150524040804im_/http://essence-ro.com/data/items/images/7835.png</t>
  </si>
  <si>
    <t>https://web.archive.org/web/20150524040804im_/http://essence-ro.com/data/items/icons/7835.gif</t>
  </si>
  <si>
    <t>Dustiness_Card</t>
  </si>
  <si>
    <t>Dustiness Card</t>
  </si>
  <si>
    <t>https://web.archive.org/web/20150321152936im_/http://essence-ro.com/data/items/images/4056.png</t>
  </si>
  <si>
    <t>https://web.archive.org/web/20150321152936im_/http://essence-ro.com/data/items/icons/4056.gif</t>
  </si>
  <si>
    <t>Eagle_Eyes</t>
  </si>
  <si>
    <t>https://web.archive.org/web/20150531100818im_/http://essence-ro.com/data/items/images/2276.png</t>
  </si>
  <si>
    <t>https://web.archive.org/web/20150531100818im_/http://essence-ro.com/data/items/icons/2276.gif</t>
  </si>
  <si>
    <t>Ear_Of_Angel's_Wing</t>
  </si>
  <si>
    <t>https://web.archive.org/web/20150524022753im_/http://essence-ro.com/data/items/images/5074.png</t>
  </si>
  <si>
    <t>https://web.archive.org/web/20150524022753im_/http://essence-ro.com/data/items/icons/5074.gif</t>
  </si>
  <si>
    <t>Ear_Of_Devil's_Wing</t>
  </si>
  <si>
    <t>Evil Wing Ears</t>
  </si>
  <si>
    <t>https://web.archive.org/web/20150524030225im_/http://essence-ro.com/data/items/images/5068.png</t>
  </si>
  <si>
    <t>https://web.archive.org/web/20150524030225im_/http://essence-ro.com/data/items/icons/5068.gif</t>
  </si>
  <si>
    <t>Earring</t>
  </si>
  <si>
    <t>https://web.archive.org/web/20150619123215im_/http://essence-ro.com/data/items/images/2602.png</t>
  </si>
  <si>
    <t>https://web.archive.org/web/20150619123215im_/http://essence-ro.com/data/items/icons/2602.gif</t>
  </si>
  <si>
    <t>Earring_</t>
  </si>
  <si>
    <t>https://web.archive.org/web/20150524045139im_/http://essence-ro.com/data/items/images/2622.png</t>
  </si>
  <si>
    <t>https://web.archive.org/web/20150524045139im_/http://essence-ro.com/data/items/icons/2622.gif</t>
  </si>
  <si>
    <t>Ears_of_Ifrit_</t>
  </si>
  <si>
    <t>Ears of Ifrit</t>
  </si>
  <si>
    <t>https://web.archive.org/web/20150524032445im_/http://essence-ro.com/data/items/images/20261.png</t>
  </si>
  <si>
    <t>https://web.archive.org/web/20150524032445im_/http://essence-ro.com/data/items/icons/20261.gif</t>
  </si>
  <si>
    <t>Earth_Crystal_Pokeball</t>
  </si>
  <si>
    <t>Earth Crystal Pokeball</t>
  </si>
  <si>
    <t>Pet Egg</t>
  </si>
  <si>
    <t>https://web.archive.org/web/20150524022231im_/http://essence-ro.com/data/items/images/30024.png</t>
  </si>
  <si>
    <t>https://web.archive.org/web/20150524022231im_/http://essence-ro.com/data/items/icons/30024.gif</t>
  </si>
  <si>
    <t>Earth_Scroll_1_3</t>
  </si>
  <si>
    <t>Level 3 Earth Spike</t>
  </si>
  <si>
    <t>https://web.archive.org/web/20150531094305im_/http://essence-ro.com/data/items/images/686.png</t>
  </si>
  <si>
    <t>https://web.archive.org/web/20150531094305im_/http://essence-ro.com/data/items/icons/686.gif</t>
  </si>
  <si>
    <t>Earth_Scroll_1_5</t>
  </si>
  <si>
    <t>Level 5 Earth Spike</t>
  </si>
  <si>
    <t>https://web.archive.org/web/20150524035715im_/http://essence-ro.com/data/items/images/687.png</t>
  </si>
  <si>
    <t>https://web.archive.org/web/20150524035715im_/http://essence-ro.com/data/items/icons/687.gif</t>
  </si>
  <si>
    <t>Earth_Sprits_Armor_</t>
  </si>
  <si>
    <t>Claytos Cracking Earth Armor</t>
  </si>
  <si>
    <t>https://web.archive.org/web/20150531092625im_/http://essence-ro.com/data/items/images/2351.png</t>
  </si>
  <si>
    <t>https://web.archive.org/web/20150531092625im_/http://essence-ro.com/data/items/icons/2351.gif</t>
  </si>
  <si>
    <t>Earthworm_Peeling</t>
  </si>
  <si>
    <t>Earthworm Peeling</t>
  </si>
  <si>
    <t>https://web.archive.org/web/20150531031916im_/http://essence-ro.com/data/items/images/1055.png</t>
  </si>
  <si>
    <t>https://web.archive.org/web/20150531031916im_/http://essence-ro.com/data/items/icons/1055.gif</t>
  </si>
  <si>
    <t>Earthworm_The_Dude</t>
  </si>
  <si>
    <t>Earthworm the Dude</t>
  </si>
  <si>
    <t>https://web.archive.org/web/20150531024415im_/http://essence-ro.com/data/items/images/623.png</t>
  </si>
  <si>
    <t>https://web.archive.org/web/20150531024415im_/http://essence-ro.com/data/items/icons/623.gif</t>
  </si>
  <si>
    <t>Echio_Card</t>
  </si>
  <si>
    <t>Echio Card</t>
  </si>
  <si>
    <t>https://web.archive.org/web/20150524034415im_/http://essence-ro.com/data/items/images/4410.png</t>
  </si>
  <si>
    <t>https://web.archive.org/web/20150524034415im_/http://essence-ro.com/data/items/icons/4410.gif</t>
  </si>
  <si>
    <t>Eclipse_Card</t>
  </si>
  <si>
    <t>Eclipse Card</t>
  </si>
  <si>
    <t>https://web.archive.org/web/20150321150416im_/http://essence-ro.com/data/items/images/4266.png</t>
  </si>
  <si>
    <t>https://web.archive.org/web/20150321150416im_/http://essence-ro.com/data/items/icons/4266.gif</t>
  </si>
  <si>
    <t>Ectoplasm</t>
  </si>
  <si>
    <t>https://web.archive.org/web/20150531080405im_/http://essence-ro.com/data/items/images/7220.png</t>
  </si>
  <si>
    <t>https://web.archive.org/web/20150531080405im_/http://essence-ro.com/data/items/icons/7220.gif</t>
  </si>
  <si>
    <t>Eddga_Card</t>
  </si>
  <si>
    <t>Eddga Card</t>
  </si>
  <si>
    <t>1 sc_start4 SC_ENDURE,60000,10,0,0,1;</t>
  </si>
  <si>
    <t>1 sc_end SC_ENDURE;</t>
  </si>
  <si>
    <t>https://web.archive.org/web/20150321195624im_/http://essence-ro.com/data/items/images/4123.png</t>
  </si>
  <si>
    <t>https://web.archive.org/web/20150321195624im_/http://essence-ro.com/data/items/icons/4123.gif</t>
  </si>
  <si>
    <t>Egg</t>
  </si>
  <si>
    <t>https://web.archive.org/web/20150531080034im_/http://essence-ro.com/data/items/images/574.png</t>
  </si>
  <si>
    <t>https://web.archive.org/web/20150531080034im_/http://essence-ro.com/data/items/icons/574.gif</t>
  </si>
  <si>
    <t>Egg_Shell</t>
  </si>
  <si>
    <t>Egg Shell</t>
  </si>
  <si>
    <t>https://web.archive.org/web/20150525094603im_/http://essence-ro.com/data/items/images/5015.png</t>
  </si>
  <si>
    <t>https://web.archive.org/web/20150525094603im_/http://essence-ro.com/data/items/icons/5015.gif</t>
  </si>
  <si>
    <t>Eggyra_Card</t>
  </si>
  <si>
    <t>Eggyra Card</t>
  </si>
  <si>
    <t>https://web.archive.org/web/20150321154459im_/http://essence-ro.com/data/items/images/4070.png</t>
  </si>
  <si>
    <t>https://web.archive.org/web/20150321154459im_/http://essence-ro.com/data/items/icons/4070.gif</t>
  </si>
  <si>
    <t>Elder_Branch</t>
  </si>
  <si>
    <t>Elder Branch</t>
  </si>
  <si>
    <t>https://web.archive.org/web/20150524044602im_/http://essence-ro.com/data/items/images/7939.png</t>
  </si>
  <si>
    <t>https://web.archive.org/web/20150524044602im_/http://essence-ro.com/data/items/icons/7939.gif</t>
  </si>
  <si>
    <t>Elder_Card</t>
  </si>
  <si>
    <t>Elder Card</t>
  </si>
  <si>
    <t>https://web.archive.org/web/20150524035332im_/http://essence-ro.com/data/items/images/4251.png</t>
  </si>
  <si>
    <t>https://web.archive.org/web/20150524035332im_/http://essence-ro.com/data/items/icons/4251.gif</t>
  </si>
  <si>
    <t>Elder_Pixie's_Beard</t>
  </si>
  <si>
    <t>Elder Pixie's Moustache</t>
  </si>
  <si>
    <t>https://web.archive.org/web/20150524051801im_/http://essence-ro.com/data/items/images/1040.png</t>
  </si>
  <si>
    <t>https://web.archive.org/web/20150524051801im_/http://essence-ro.com/data/items/icons/1040.gif</t>
  </si>
  <si>
    <t>Elder_Wilow_Card</t>
  </si>
  <si>
    <t>Elder Willow Card</t>
  </si>
  <si>
    <t>https://web.archive.org/web/20150324160404im_/http://essence-ro.com/data/items/images/4052.png</t>
  </si>
  <si>
    <t>https://web.archive.org/web/20150324160404im_/http://essence-ro.com/data/items/icons/4052.gif</t>
  </si>
  <si>
    <t>Electric_Fist</t>
  </si>
  <si>
    <t>Electric Fist</t>
  </si>
  <si>
    <t>https://web.archive.org/web/20150531091532im_/http://essence-ro.com/data/items/images/1820.png</t>
  </si>
  <si>
    <t>https://web.archive.org/web/20150531091532im_/http://essence-ro.com/data/items/icons/1820.gif</t>
  </si>
  <si>
    <t>Electric_Wire</t>
  </si>
  <si>
    <t>Electric Wire</t>
  </si>
  <si>
    <t>https://web.archive.org/web/20150619185353im_/http://essence-ro.com/data/items/images/1971.png</t>
  </si>
  <si>
    <t>https://web.archive.org/web/20150619185353im_/http://essence-ro.com/data/items/icons/1971.gif</t>
  </si>
  <si>
    <t>Elemental_Earth</t>
  </si>
  <si>
    <t>Seismic Elemental Converter</t>
  </si>
  <si>
    <t>https://web.archive.org/web/20150524021125im_/http://essence-ro.com/data/items/images/12116.png</t>
  </si>
  <si>
    <t>https://web.archive.org/web/20150524021125im_/http://essence-ro.com/data/items/icons/12116.gif</t>
  </si>
  <si>
    <t>Elemental_Fire</t>
  </si>
  <si>
    <t>Flame Elemental Converter</t>
  </si>
  <si>
    <t>https://web.archive.org/web/20150524035314im_/http://essence-ro.com/data/items/images/12114.png</t>
  </si>
  <si>
    <t>https://web.archive.org/web/20150524035314im_/http://essence-ro.com/data/items/icons/12114.gif</t>
  </si>
  <si>
    <t>Elemental_Potion_Book</t>
  </si>
  <si>
    <t>Elemental Potion Creation Guide</t>
  </si>
  <si>
    <t>https://web.archive.org/web/20150524031511im_/http://essence-ro.com/data/items/images/7434.png</t>
  </si>
  <si>
    <t>https://web.archive.org/web/20150524031511im_/http://essence-ro.com/data/items/icons/7434.gif</t>
  </si>
  <si>
    <t>Elemental_Sword</t>
  </si>
  <si>
    <t>Elemental Sword</t>
  </si>
  <si>
    <t>https://web.archive.org/web/20150524040727im_/http://essence-ro.com/data/items/images/13414.png</t>
  </si>
  <si>
    <t>https://web.archive.org/web/20150524040727im_/http://essence-ro.com/data/items/icons/13414.gif</t>
  </si>
  <si>
    <t>Elemental_Water</t>
  </si>
  <si>
    <t>Frost Elemental Converter</t>
  </si>
  <si>
    <t>https://web.archive.org/web/20150524053253im_/http://essence-ro.com/data/items/images/12115.png</t>
  </si>
  <si>
    <t>https://web.archive.org/web/20150524053253im_/http://essence-ro.com/data/items/icons/12115.gif</t>
  </si>
  <si>
    <t>Elemental_Wind</t>
  </si>
  <si>
    <t>Lightning Elemental Converter</t>
  </si>
  <si>
    <t>https://web.archive.org/web/20150524032143im_/http://essence-ro.com/data/items/images/12117.png</t>
  </si>
  <si>
    <t>https://web.archive.org/web/20150524032143im_/http://essence-ro.com/data/items/icons/12117.gif</t>
  </si>
  <si>
    <t>Elemental_Wings</t>
  </si>
  <si>
    <t>Elemental Wings</t>
  </si>
  <si>
    <t>https://web.archive.org/web/20150524035547im_/http://essence-ro.com/data/items/images/20005.png</t>
  </si>
  <si>
    <t>https://web.archive.org/web/20150524035547im_/http://essence-ro.com/data/items/icons/20005.gif</t>
  </si>
  <si>
    <t>Elephant_Hat_</t>
  </si>
  <si>
    <t>Elephant Hat</t>
  </si>
  <si>
    <t>https://web.archive.org/web/20150524030652im_/http://essence-ro.com/data/items/images/5259.png</t>
  </si>
  <si>
    <t>https://web.archive.org/web/20150524030652im_/http://essence-ro.com/data/items/icons/5259.gif</t>
  </si>
  <si>
    <t>Elite_Archer_Suit</t>
  </si>
  <si>
    <t>Elite Archer Suit</t>
  </si>
  <si>
    <t>https://web.archive.org/web/20150531101921im_/http://essence-ro.com/data/items/images/2381.png</t>
  </si>
  <si>
    <t>https://web.archive.org/web/20150531101921im_/http://essence-ro.com/data/items/icons/2381.gif</t>
  </si>
  <si>
    <t>Elite_Engineer_Armor</t>
  </si>
  <si>
    <t>Elite Engineer Armor</t>
  </si>
  <si>
    <t>https://web.archive.org/web/20150531093047im_/http://essence-ro.com/data/items/images/2377.png</t>
  </si>
  <si>
    <t>https://web.archive.org/web/20150531093047im_/http://essence-ro.com/data/items/icons/2377.gif</t>
  </si>
  <si>
    <t>Elite_Shooter_Suit</t>
  </si>
  <si>
    <t>Elite Shooter Suit</t>
  </si>
  <si>
    <t>https://web.archive.org/web/20150531102018im_/http://essence-ro.com/data/items/images/2382.png</t>
  </si>
  <si>
    <t>https://web.archive.org/web/20150531102018im_/http://essence-ro.com/data/items/icons/2382.gif</t>
  </si>
  <si>
    <t>Elunium</t>
  </si>
  <si>
    <t>https://web.archive.org/web/20150524021336im_/http://essence-ro.com/data/items/images/985.png</t>
  </si>
  <si>
    <t>https://web.archive.org/web/20150524021336im_/http://essence-ro.com/data/items/icons/985.gif</t>
  </si>
  <si>
    <t>Elunium_Stone</t>
  </si>
  <si>
    <t>Rough Elunium</t>
  </si>
  <si>
    <t>https://web.archive.org/web/20150321154738im_/http://essence-ro.com/data/items/images/757.png</t>
  </si>
  <si>
    <t>https://web.archive.org/web/20150321154738im_/http://essence-ro.com/data/items/icons/757.gif</t>
  </si>
  <si>
    <t>Elven_Blindfold</t>
  </si>
  <si>
    <t>Elven Blindfold</t>
  </si>
  <si>
    <t>https://web.archive.org/web/20151105093448im_/http://essence-ro.com/data/items/images/5244.png</t>
  </si>
  <si>
    <t>https://web.archive.org/web/20151105093448im_/http://essence-ro.com/data/items/icons/5244.gif</t>
  </si>
  <si>
    <t>Elven_Ears</t>
  </si>
  <si>
    <t>Elven Ears</t>
  </si>
  <si>
    <t>https://web.archive.org/web/20150524024237im_/http://essence-ro.com/data/items/images/2286.png</t>
  </si>
  <si>
    <t>https://web.archive.org/web/20150524024237im_/http://essence-ro.com/data/items/icons/2286.gif</t>
  </si>
  <si>
    <t>Elven_Ears_</t>
  </si>
  <si>
    <t>https://web.archive.org/web/20150524051138im_/http://essence-ro.com/data/items/images/20200.png</t>
  </si>
  <si>
    <t>https://web.archive.org/web/20150524051138im_/http://essence-ro.com/data/items/icons/20200.gif</t>
  </si>
  <si>
    <t>Elven_Sunglasses</t>
  </si>
  <si>
    <t>Elven Sunglasses</t>
  </si>
  <si>
    <t>https://web.archive.org/web/20151105093452im_/http://essence-ro.com/data/items/images/5245.png</t>
  </si>
  <si>
    <t>https://web.archive.org/web/20151105093452im_/http://essence-ro.com/data/items/icons/5245.gif</t>
  </si>
  <si>
    <t>Emperium</t>
  </si>
  <si>
    <t>https://web.archive.org/web/20150524022308im_/http://essence-ro.com/data/items/images/714.png</t>
  </si>
  <si>
    <t>https://web.archive.org/web/20150524022308im_/http://essence-ro.com/data/items/icons/714.gif</t>
  </si>
  <si>
    <t>Emperium_Anvil</t>
  </si>
  <si>
    <t>Emperium Anvil</t>
  </si>
  <si>
    <t>https://web.archive.org/web/20150524023302im_/http://essence-ro.com/data/items/images/989.png</t>
  </si>
  <si>
    <t>https://web.archive.org/web/20150524023302im_/http://essence-ro.com/data/items/icons/989.gif</t>
  </si>
  <si>
    <t>Empty_Bottle</t>
  </si>
  <si>
    <t>Empty Bottle</t>
  </si>
  <si>
    <t>https://web.archive.org/web/20150321174910im_/http://essence-ro.com/data/items/images/713.png</t>
  </si>
  <si>
    <t>https://web.archive.org/web/20150321174910im_/http://essence-ro.com/data/items/icons/713.gif</t>
  </si>
  <si>
    <t>Empty_Cylinder</t>
  </si>
  <si>
    <t>Empty Test Tube</t>
  </si>
  <si>
    <t>https://web.archive.org/web/20150524031146im_/http://essence-ro.com/data/items/images/1092.png</t>
  </si>
  <si>
    <t>https://web.archive.org/web/20150524031146im_/http://essence-ro.com/data/items/icons/1092.gif</t>
  </si>
  <si>
    <t>Empty_Potion</t>
  </si>
  <si>
    <t>Empty Potion Bottle</t>
  </si>
  <si>
    <t>https://web.archive.org/web/20150524030411im_/http://essence-ro.com/data/items/images/1093.png</t>
  </si>
  <si>
    <t>https://web.archive.org/web/20150524030411im_/http://essence-ro.com/data/items/icons/1093.gif</t>
  </si>
  <si>
    <t>Emveretarcon</t>
  </si>
  <si>
    <t>https://web.archive.org/web/20150321135447im_/http://essence-ro.com/data/items/images/1011.png</t>
  </si>
  <si>
    <t>https://web.archive.org/web/20150321135447im_/http://essence-ro.com/data/items/icons/1011.gif</t>
  </si>
  <si>
    <t>Encyclopedia</t>
  </si>
  <si>
    <t>https://web.archive.org/web/20150531100212im_/http://essence-ro.com/data/items/images/1564.png</t>
  </si>
  <si>
    <t>https://web.archive.org/web/20150531100212im_/http://essence-ro.com/data/items/icons/1564.gif</t>
  </si>
  <si>
    <t>Enriched_Oridecon</t>
  </si>
  <si>
    <t>Enriched Oridecon</t>
  </si>
  <si>
    <t>https://web.archive.org/web/20150524055155im_/http://essence-ro.com/data/items/images/7620.png</t>
  </si>
  <si>
    <t>https://web.archive.org/web/20150524055155im_/http://essence-ro.com/data/items/icons/7620.gif</t>
  </si>
  <si>
    <t>Entweihen_Card</t>
  </si>
  <si>
    <t>Entweihen Card</t>
  </si>
  <si>
    <t>https://web.archive.org/web/20150524034611im_/http://essence-ro.com/data/items/images/4451.png</t>
  </si>
  <si>
    <t>https://web.archive.org/web/20150524034611im_/http://essence-ro.com/data/items/icons/4451.gif</t>
  </si>
  <si>
    <t>Eremes_Card</t>
  </si>
  <si>
    <t>Eremes Guile Card</t>
  </si>
  <si>
    <t>https://web.archive.org/web/20150524041512im_/http://essence-ro.com/data/items/images/4360.png</t>
  </si>
  <si>
    <t>https://web.archive.org/web/20150524041512im_/http://essence-ro.com/data/items/icons/4360.gif</t>
  </si>
  <si>
    <t>Erend_Card</t>
  </si>
  <si>
    <t>Errende Ebecee Card</t>
  </si>
  <si>
    <t>https://web.archive.org/web/20150524043607im_/http://essence-ro.com/data/items/images/4349.png</t>
  </si>
  <si>
    <t>https://web.archive.org/web/20150524043607im_/http://essence-ro.com/data/items/icons/4349.gif</t>
  </si>
  <si>
    <t>eRO_Birthday_Cupcake</t>
  </si>
  <si>
    <t>eRO Birthday Cupcake</t>
  </si>
  <si>
    <t>https://web.archive.org/web/20150524034401im_/http://essence-ro.com/data/items/images/20757.png</t>
  </si>
  <si>
    <t>https://web.archive.org/web/20150524034401im_/http://essence-ro.com/data/items/icons/20757.gif</t>
  </si>
  <si>
    <t>eRO_Minigame_Token</t>
  </si>
  <si>
    <t>eRO Minigame Token</t>
  </si>
  <si>
    <t>https://web.archive.org/web/20150524032428im_/http://essence-ro.com/data/items/images/29529.png</t>
  </si>
  <si>
    <t>https://web.archive.org/web/20150524032428im_/http://essence-ro.com/data/items/icons/29529.gif</t>
  </si>
  <si>
    <t>eRO_Valkyrie_Fragment</t>
  </si>
  <si>
    <t>eRO Valkyrie Fragment</t>
  </si>
  <si>
    <t>https://web.archive.org/web/20150524023200im_/http://essence-ro.com/data/items/images/21006.png</t>
  </si>
  <si>
    <t>https://web.archive.org/web/20150524023200im_/http://essence-ro.com/data/items/icons/21006.gif</t>
  </si>
  <si>
    <t>Essence_Donation_Credit</t>
  </si>
  <si>
    <t>Essence Donation Credit</t>
  </si>
  <si>
    <t>https://web.archive.org/web/20150315204802im_/http://essence-ro.com/data/items/images/32006.png</t>
  </si>
  <si>
    <t>https://web.archive.org/web/20150315204802im_/http://essence-ro.com/data/items/icons/32006.gif</t>
  </si>
  <si>
    <t>EssenceRO_Valentines_Box</t>
  </si>
  <si>
    <t>EssenceRO Valentines Box</t>
  </si>
  <si>
    <t>https://web.archive.org/web/20150321144033im_/http://essence-ro.com/data/items/images/21011.png</t>
  </si>
  <si>
    <t>https://web.archive.org/web/20150321144033im_/http://essence-ro.com/data/items/icons/21011.gif</t>
  </si>
  <si>
    <t>Essential_Backpack</t>
  </si>
  <si>
    <t>Essential Backpack</t>
  </si>
  <si>
    <t>Normal / Baby</t>
  </si>
  <si>
    <t>Novice / Swordman / Mage / Archer / Acolyte / Merchant / Thief</t>
  </si>
  <si>
    <t>https://web.archive.org/web/20151105093241im_/http://essence-ro.com/data/items/images/29502.png</t>
  </si>
  <si>
    <t>https://web.archive.org/web/20151105093241im_/http://essence-ro.com/data/items/icons/29502.gif</t>
  </si>
  <si>
    <t>euRO_Baseball_Cap</t>
  </si>
  <si>
    <t>Europe Baseball Cap</t>
  </si>
  <si>
    <t>https://web.archive.org/web/20150524033648im_/http://essence-ro.com/data/items/images/5282.png</t>
  </si>
  <si>
    <t>https://web.archive.org/web/20150524033648im_/http://essence-ro.com/data/items/icons/5282.gif</t>
  </si>
  <si>
    <t>Event_Token</t>
  </si>
  <si>
    <t>Event Token</t>
  </si>
  <si>
    <t>https://web.archive.org/web/20150524023737im_/http://essence-ro.com/data/items/images/22000.png</t>
  </si>
  <si>
    <t>https://web.archive.org/web/20150524023737im_/http://essence-ro.com/data/items/icons/22000.gif</t>
  </si>
  <si>
    <t>Evil_Cloud_Hermit_Card</t>
  </si>
  <si>
    <t>Cloud Hermit Card</t>
  </si>
  <si>
    <t>https://web.archive.org/web/20150524034129im_/http://essence-ro.com/data/items/images/4262.png</t>
  </si>
  <si>
    <t>https://web.archive.org/web/20150524034129im_/http://essence-ro.com/data/items/icons/4262.gif</t>
  </si>
  <si>
    <t>Evil_Druid_Card</t>
  </si>
  <si>
    <t>Evil Druid Card</t>
  </si>
  <si>
    <t>https://web.archive.org/web/20150321172659im_/http://essence-ro.com/data/items/images/4141.png</t>
  </si>
  <si>
    <t>https://web.archive.org/web/20150321172659im_/http://essence-ro.com/data/items/icons/4141.gif</t>
  </si>
  <si>
    <t>Evil_Horn</t>
  </si>
  <si>
    <t>Evil Horn</t>
  </si>
  <si>
    <t>https://web.archive.org/web/20150524020355im_/http://essence-ro.com/data/items/images/923.png</t>
  </si>
  <si>
    <t>https://web.archive.org/web/20150524020355im_/http://essence-ro.com/data/items/icons/923.gif</t>
  </si>
  <si>
    <t>Evil_Wing_Ears_</t>
  </si>
  <si>
    <t>https://web.archive.org/web/20150524025828im_/http://essence-ro.com/data/items/images/20205.png</t>
  </si>
  <si>
    <t>https://web.archive.org/web/20150524025828im_/http://essence-ro.com/data/items/icons/20205.gif</t>
  </si>
  <si>
    <t>Evolved_Thorny_Buckler</t>
  </si>
  <si>
    <t>Evolved Thorny Shield</t>
  </si>
  <si>
    <t>https://web.archive.org/web/20150531093052im_/http://essence-ro.com/data/items/images/29553.png</t>
  </si>
  <si>
    <t>https://web.archive.org/web/20150531093052im_/http://essence-ro.com/data/items/icons/29553.gif</t>
  </si>
  <si>
    <t>Excalibur</t>
  </si>
  <si>
    <t>https://web.archive.org/web/20150524032916im_/http://essence-ro.com/data/items/images/1137.png</t>
  </si>
  <si>
    <t>https://web.archive.org/web/20150524032916im_/http://essence-ro.com/data/items/icons/1137.gif</t>
  </si>
  <si>
    <t>Excalibur_C</t>
  </si>
  <si>
    <t>Refined Excalibur</t>
  </si>
  <si>
    <t>https://web.archive.org/web/20150524032448im_/http://essence-ro.com/data/items/images/13401.png</t>
  </si>
  <si>
    <t>https://web.archive.org/web/20150524032448im_/http://essence-ro.com/data/items/icons/13401.gif</t>
  </si>
  <si>
    <t>Executioner_</t>
  </si>
  <si>
    <t>Executioner</t>
  </si>
  <si>
    <t>https://web.archive.org/web/20150321163909im_/http://essence-ro.com/data/items/images/1169.png</t>
  </si>
  <si>
    <t>https://web.archive.org/web/20150321163909im_/http://essence-ro.com/data/items/icons/1169.gif</t>
  </si>
  <si>
    <t>Executioner_C</t>
  </si>
  <si>
    <t>Refined Executioner</t>
  </si>
  <si>
    <t>https://web.archive.org/web/20150524031713im_/http://essence-ro.com/data/items/images/1174.png</t>
  </si>
  <si>
    <t>https://web.archive.org/web/20150524031713im_/http://essence-ro.com/data/items/icons/1174.gif</t>
  </si>
  <si>
    <t>Executioner_Card</t>
  </si>
  <si>
    <t>Executioner Card</t>
  </si>
  <si>
    <t>https://web.archive.org/web/20150324155712im_/http://essence-ro.com/data/items/images/4250.png</t>
  </si>
  <si>
    <t>https://web.archive.org/web/20150324155712im_/http://essence-ro.com/data/items/icons/4250.gif</t>
  </si>
  <si>
    <t>Executioner's_Mitten</t>
  </si>
  <si>
    <t>Executioner's Mitten</t>
  </si>
  <si>
    <t>https://web.archive.org/web/20150524032212im_/http://essence-ro.com/data/items/images/7017.png</t>
  </si>
  <si>
    <t>https://web.archive.org/web/20150524032212im_/http://essence-ro.com/data/items/icons/7017.gif</t>
  </si>
  <si>
    <t>Exodus_Wings</t>
  </si>
  <si>
    <t>Exodus Wings</t>
  </si>
  <si>
    <t>https://web.archive.org/web/20151105092727im_/http://essence-ro.com/data/items/images/20249.png</t>
  </si>
  <si>
    <t>https://web.archive.org/web/20151105092727im_/http://essence-ro.com/data/items/icons/20249.gif</t>
  </si>
  <si>
    <t>Exorcism_Bible</t>
  </si>
  <si>
    <t>Exorcism Bible</t>
  </si>
  <si>
    <t>https://web.archive.org/web/20150525065212im_/http://essence-ro.com/data/items/images/2129.png</t>
  </si>
  <si>
    <t>https://web.archive.org/web/20150525065212im_/http://essence-ro.com/data/items/icons/2129.gif</t>
  </si>
  <si>
    <t>Exorcize_Herb</t>
  </si>
  <si>
    <t>Herb of Incantation</t>
  </si>
  <si>
    <t>https://web.archive.org/web/20150531094604im_/http://essence-ro.com/data/items/images/683.png</t>
  </si>
  <si>
    <t>https://web.archive.org/web/20150531094604im_/http://essence-ro.com/data/items/icons/683.gif</t>
  </si>
  <si>
    <t>Explosion_Card</t>
  </si>
  <si>
    <t>Explosion Card</t>
  </si>
  <si>
    <t>https://web.archive.org/web/20150524034030im_/http://essence-ro.com/data/items/images/4267.png</t>
  </si>
  <si>
    <t>https://web.archive.org/web/20150524034030im_/http://essence-ro.com/data/items/icons/4267.gif</t>
  </si>
  <si>
    <t>Eye_Bandage</t>
  </si>
  <si>
    <t>Eye Patch</t>
  </si>
  <si>
    <t>https://web.archive.org/web/20150524035107im_/http://essence-ro.com/data/items/images/2212.png</t>
  </si>
  <si>
    <t>https://web.archive.org/web/20150524035107im_/http://essence-ro.com/data/items/icons/2212.gif</t>
  </si>
  <si>
    <t>Eye_Of_Hellion</t>
  </si>
  <si>
    <t>Eye of Hellion</t>
  </si>
  <si>
    <t>https://web.archive.org/web/20150524042006im_/http://essence-ro.com/data/items/images/7337.png</t>
  </si>
  <si>
    <t>https://web.archive.org/web/20150524042006im_/http://essence-ro.com/data/items/icons/7337.gif</t>
  </si>
  <si>
    <t>Eye_Patch_</t>
  </si>
  <si>
    <t>https://web.archive.org/web/20150524034845im_/http://essence-ro.com/data/items/images/20236.png</t>
  </si>
  <si>
    <t>https://web.archive.org/web/20150524034845im_/http://essence-ro.com/data/items/icons/20236.gif</t>
  </si>
  <si>
    <t>Eyes_Of_Darkness</t>
  </si>
  <si>
    <t>Eye Of Darkness</t>
  </si>
  <si>
    <t>https://web.archive.org/web/20151105093513im_/http://essence-ro.com/data/items/images/5470.png</t>
  </si>
  <si>
    <t>https://web.archive.org/web/20151105093513im_/http://essence-ro.com/data/items/icons/5470.gif</t>
  </si>
  <si>
    <t>Eyes_Stone_Ring</t>
  </si>
  <si>
    <t>Eye Stone Ring</t>
  </si>
  <si>
    <t>https://web.archive.org/web/20150525094717im_/http://essence-ro.com/data/items/images/2783.png</t>
  </si>
  <si>
    <t>https://web.archive.org/web/20150525094717im_/http://essence-ro.com/data/items/icons/2783.gif</t>
  </si>
  <si>
    <t>Fabre_Card</t>
  </si>
  <si>
    <t>Fabre Card</t>
  </si>
  <si>
    <t>https://web.archive.org/web/20150315115945im_/http://essence-ro.com/data/items/images/4002.png</t>
  </si>
  <si>
    <t>https://web.archive.org/web/20150315115945im_/http://essence-ro.com/data/items/icons/4002.gif</t>
  </si>
  <si>
    <t>Fairy_Egg</t>
  </si>
  <si>
    <t>https://web.archive.org/web/20150524022247im_/http://essence-ro.com/data/items/images/30077.png</t>
  </si>
  <si>
    <t>https://web.archive.org/web/20150524022247im_/http://essence-ro.com/data/items/icons/30077.gif</t>
  </si>
  <si>
    <t>Fairy_Wings</t>
  </si>
  <si>
    <t>Fairy Wings</t>
  </si>
  <si>
    <t>https://web.archive.org/web/20150524032505im_/http://essence-ro.com/data/items/images/20011.png</t>
  </si>
  <si>
    <t>https://web.archive.org/web/20150524032505im_/http://essence-ro.com/data/items/icons/20011.gif</t>
  </si>
  <si>
    <t>Fake_Angel_Card</t>
  </si>
  <si>
    <t>False Angel Card</t>
  </si>
  <si>
    <t>https://web.archive.org/web/20150524034505im_/http://essence-ro.com/data/items/images/4316.png</t>
  </si>
  <si>
    <t>https://web.archive.org/web/20150524034505im_/http://essence-ro.com/data/items/icons/4316.gif</t>
  </si>
  <si>
    <t>Falchion</t>
  </si>
  <si>
    <t>https://web.archive.org/web/20150525094759im_/http://essence-ro.com/data/items/images/1104.png</t>
  </si>
  <si>
    <t>https://web.archive.org/web/20150525094759im_/http://essence-ro.com/data/items/icons/1104.gif</t>
  </si>
  <si>
    <t>Falchion_</t>
  </si>
  <si>
    <t>https://web.archive.org/web/20150321185829im_/http://essence-ro.com/data/items/images/1105.png</t>
  </si>
  <si>
    <t>https://web.archive.org/web/20150321185829im_/http://essence-ro.com/data/items/icons/1105.gif</t>
  </si>
  <si>
    <t>Falcon_Robe</t>
  </si>
  <si>
    <t>Falcon Muffler</t>
  </si>
  <si>
    <t>https://web.archive.org/web/20150531090850im_/http://essence-ro.com/data/items/images/2516.png</t>
  </si>
  <si>
    <t>https://web.archive.org/web/20150531090850im_/http://essence-ro.com/data/items/icons/2516.gif</t>
  </si>
  <si>
    <t>Falcon's_Feed</t>
  </si>
  <si>
    <t>Falcon Food</t>
  </si>
  <si>
    <t>https://web.archive.org/web/20150531094458im_/http://essence-ro.com/data/items/images/540.png</t>
  </si>
  <si>
    <t>https://web.archive.org/web/20150531094458im_/http://essence-ro.com/data/items/icons/540.gif</t>
  </si>
  <si>
    <t>Fallen_Bishop_Card</t>
  </si>
  <si>
    <t>Fallen Bishop Hibram Card</t>
  </si>
  <si>
    <t>https://web.archive.org/web/20150531094523im_/http://essence-ro.com/data/items/images/4441.png</t>
  </si>
  <si>
    <t>https://web.archive.org/web/20150531094523im_/http://essence-ro.com/data/items/icons/4441.gif</t>
  </si>
  <si>
    <t>Fallen_Leaves</t>
  </si>
  <si>
    <t>Autumn Leaves</t>
  </si>
  <si>
    <t>https://web.archive.org/web/20150524024917im_/http://essence-ro.com/data/items/images/5189.png</t>
  </si>
  <si>
    <t>https://web.archive.org/web/20150524024917im_/http://essence-ro.com/data/items/icons/5189.gif</t>
  </si>
  <si>
    <t>Fallen_Leaves_</t>
  </si>
  <si>
    <t>https://web.archive.org/web/20151105093534im_/http://essence-ro.com/data/items/images/5270.png</t>
  </si>
  <si>
    <t>https://web.archive.org/web/20151105093534im_/http://essence-ro.com/data/items/icons/5270.gif</t>
  </si>
  <si>
    <t>Fan</t>
  </si>
  <si>
    <t>Folding Fan of Cat Ghost</t>
  </si>
  <si>
    <t>https://web.archive.org/web/20150531094904im_/http://essence-ro.com/data/items/images/7262.png</t>
  </si>
  <si>
    <t>https://web.archive.org/web/20150531094904im_/http://essence-ro.com/data/items/icons/7262.gif</t>
  </si>
  <si>
    <t>Fancy_Flower</t>
  </si>
  <si>
    <t>Fancy Flower</t>
  </si>
  <si>
    <t>https://web.archive.org/web/20150321153511im_/http://essence-ro.com/data/items/images/2207.png</t>
  </si>
  <si>
    <t>https://web.archive.org/web/20150321153511im_/http://essence-ro.com/data/items/icons/2207.gif</t>
  </si>
  <si>
    <t>Fang_Of_Garm</t>
  </si>
  <si>
    <t>Fang of Hatii</t>
  </si>
  <si>
    <t>https://web.archive.org/web/20150524022835im_/http://essence-ro.com/data/items/images/7036.png</t>
  </si>
  <si>
    <t>https://web.archive.org/web/20150524022835im_/http://essence-ro.com/data/items/icons/7036.gif</t>
  </si>
  <si>
    <t>Fanta_Grape_Can</t>
  </si>
  <si>
    <t>Fanta Grape Can Hat</t>
  </si>
  <si>
    <t>https://web.archive.org/web/20150524032034im_/http://essence-ro.com/data/items/images/5425.png</t>
  </si>
  <si>
    <t>https://web.archive.org/web/20150524032034im_/http://essence-ro.com/data/items/icons/5425.gif</t>
  </si>
  <si>
    <t>Fanta_Orange_Can</t>
  </si>
  <si>
    <t>Fanta Orange Can Hat</t>
  </si>
  <si>
    <t>https://web.archive.org/web/20150524030145im_/http://essence-ro.com/data/items/images/5424.png</t>
  </si>
  <si>
    <t>https://web.archive.org/web/20150524030145im_/http://essence-ro.com/data/items/icons/5424.gif</t>
  </si>
  <si>
    <t>Fanta_Zero_Lemon_Hat</t>
  </si>
  <si>
    <t>Fanta Zero Lemon Hat</t>
  </si>
  <si>
    <t>https://web.archive.org/web/20150524024915im_/http://essence-ro.com/data/items/images/5522.png</t>
  </si>
  <si>
    <t>https://web.archive.org/web/20150524024915im_/http://essence-ro.com/data/items/icons/5522.gif</t>
  </si>
  <si>
    <t>Fantastic_Wig</t>
  </si>
  <si>
    <t>Fantastic Wig</t>
  </si>
  <si>
    <t>https://web.archive.org/web/20150524032230im_/http://essence-ro.com/data/items/images/5276.png</t>
  </si>
  <si>
    <t>https://web.archive.org/web/20150524032230im_/http://essence-ro.com/data/items/icons/5276.gif</t>
  </si>
  <si>
    <t>Farmiliar_Card</t>
  </si>
  <si>
    <t>Familiar Card</t>
  </si>
  <si>
    <t>https://web.archive.org/web/20150315050643im_/http://essence-ro.com/data/items/images/4020.png</t>
  </si>
  <si>
    <t>https://web.archive.org/web/20150315050643im_/http://essence-ro.com/data/items/icons/4020.gif</t>
  </si>
  <si>
    <t>Fashion_Sunglass</t>
  </si>
  <si>
    <t>Fashionable Glasses</t>
  </si>
  <si>
    <t>https://web.archive.org/web/20150531100613im_/http://essence-ro.com/data/items/images/5047.png</t>
  </si>
  <si>
    <t>https://web.archive.org/web/20150531100613im_/http://essence-ro.com/data/items/icons/5047.gif</t>
  </si>
  <si>
    <t>Fatty_Chubby_Earthworm</t>
  </si>
  <si>
    <t>Fatty Chubby Earthworm</t>
  </si>
  <si>
    <t>https://web.archive.org/web/20150531002024im_/http://essence-ro.com/data/items/images/632.png</t>
  </si>
  <si>
    <t>https://web.archive.org/web/20150531002024im_/http://essence-ro.com/data/items/icons/632.gif</t>
  </si>
  <si>
    <t>Feather</t>
  </si>
  <si>
    <t>https://web.archive.org/web/20150321184920im_/http://essence-ro.com/data/items/images/949.png</t>
  </si>
  <si>
    <t>https://web.archive.org/web/20150321184920im_/http://essence-ro.com/data/items/icons/949.gif</t>
  </si>
  <si>
    <t>Feather_Beret</t>
  </si>
  <si>
    <t>Feather Beret</t>
  </si>
  <si>
    <t>https://web.archive.org/web/20150524043648im_/http://essence-ro.com/data/items/images/5170.png</t>
  </si>
  <si>
    <t>https://web.archive.org/web/20150524043648im_/http://essence-ro.com/data/items/icons/5170.gif</t>
  </si>
  <si>
    <t>Feather_Of_Angel</t>
  </si>
  <si>
    <t>Feather of Angel Wing</t>
  </si>
  <si>
    <t>https://web.archive.org/web/20150524034913im_/http://essence-ro.com/data/items/images/7079.png</t>
  </si>
  <si>
    <t>https://web.archive.org/web/20150524034913im_/http://essence-ro.com/data/items/icons/7079.gif</t>
  </si>
  <si>
    <t>Feather_Of_Birds</t>
  </si>
  <si>
    <t>Feather of Birds</t>
  </si>
  <si>
    <t>https://web.archive.org/web/20150321151217im_/http://essence-ro.com/data/items/images/916.png</t>
  </si>
  <si>
    <t>https://web.archive.org/web/20150321151217im_/http://essence-ro.com/data/items/icons/916.gif</t>
  </si>
  <si>
    <t>February_Kanzashi</t>
  </si>
  <si>
    <t>February Kanzashi</t>
  </si>
  <si>
    <t>https://web.archive.org/web/20150524025322im_/http://essence-ro.com/data/items/images/20183.png</t>
  </si>
  <si>
    <t>https://web.archive.org/web/20150524025322im_/http://essence-ro.com/data/items/icons/20183.gif</t>
  </si>
  <si>
    <t>Fedora</t>
  </si>
  <si>
    <t>Bucket Hat</t>
  </si>
  <si>
    <t>https://web.archive.org/web/20151105093255im_/http://essence-ro.com/data/items/images/5114.png</t>
  </si>
  <si>
    <t>https://web.archive.org/web/20151105093255im_/http://essence-ro.com/data/items/icons/5114.gif</t>
  </si>
  <si>
    <t>Fedora_</t>
  </si>
  <si>
    <t>https://web.archive.org/web/20150531093540im_/http://essence-ro.com/data/items/images/5120.png</t>
  </si>
  <si>
    <t>https://web.archive.org/web/20150531093540im_/http://essence-ro.com/data/items/icons/5120.gif</t>
  </si>
  <si>
    <t>Ferus__Card</t>
  </si>
  <si>
    <t>Green Ferus Card</t>
  </si>
  <si>
    <t>https://web.archive.org/web/20150524033430im_/http://essence-ro.com/data/items/images/4381.png</t>
  </si>
  <si>
    <t>https://web.archive.org/web/20150524033430im_/http://essence-ro.com/data/items/icons/4381.gif</t>
  </si>
  <si>
    <t>Ferus_Card</t>
  </si>
  <si>
    <t>Red Ferus Card</t>
  </si>
  <si>
    <t>https://web.archive.org/web/20150524045109im_/http://essence-ro.com/data/items/images/4380.png</t>
  </si>
  <si>
    <t>https://web.archive.org/web/20150524045109im_/http://essence-ro.com/data/items/icons/4380.gif</t>
  </si>
  <si>
    <t>Festive_Cookie</t>
  </si>
  <si>
    <t>Festival Cookie</t>
  </si>
  <si>
    <t>https://web.archive.org/web/20150531081524im_/http://essence-ro.com/data/items/images/542.png</t>
  </si>
  <si>
    <t>https://web.archive.org/web/20150531081524im_/http://essence-ro.com/data/items/icons/542.gif</t>
  </si>
  <si>
    <t>Festive_Rainbow_Cake</t>
  </si>
  <si>
    <t>Festival Rainbow Cake</t>
  </si>
  <si>
    <t>https://web.archive.org/web/20150531082005im_/http://essence-ro.com/data/items/images/543.png</t>
  </si>
  <si>
    <t>https://web.archive.org/web/20150531082005im_/http://essence-ro.com/data/items/icons/543.gif</t>
  </si>
  <si>
    <t>Filir_Hat</t>
  </si>
  <si>
    <t>Filir Hat</t>
  </si>
  <si>
    <t>https://web.archive.org/web/20150524024711im_/http://essence-ro.com/data/items/images/5405.png</t>
  </si>
  <si>
    <t>https://web.archive.org/web/20150524024711im_/http://essence-ro.com/data/items/icons/5405.gif</t>
  </si>
  <si>
    <t>Fillet</t>
  </si>
  <si>
    <t>Cute Ribbon</t>
  </si>
  <si>
    <t>https://web.archive.org/web/20150524032752im_/http://essence-ro.com/data/items/images/2250.png</t>
  </si>
  <si>
    <t>https://web.archive.org/web/20150524032752im_/http://essence-ro.com/data/items/icons/2250.gif</t>
  </si>
  <si>
    <t>Fillet_Blue</t>
  </si>
  <si>
    <t>https://web.archive.org/web/20150524032703im_/http://essence-ro.com/data/items/images/5440.png</t>
  </si>
  <si>
    <t>https://web.archive.org/web/20150524032703im_/http://essence-ro.com/data/items/icons/5440.gif</t>
  </si>
  <si>
    <t>Fillet_Green</t>
  </si>
  <si>
    <t>Green Ribbon</t>
  </si>
  <si>
    <t>https://web.archive.org/web/20150524031419im_/http://essence-ro.com/data/items/images/5438.png</t>
  </si>
  <si>
    <t>https://web.archive.org/web/20150524031419im_/http://essence-ro.com/data/items/icons/5438.gif</t>
  </si>
  <si>
    <t>Fillet_Red</t>
  </si>
  <si>
    <t>Red Ribbon</t>
  </si>
  <si>
    <t>https://web.archive.org/web/20150524030647im_/http://essence-ro.com/data/items/images/5439.png</t>
  </si>
  <si>
    <t>https://web.archive.org/web/20150524030647im_/http://essence-ro.com/data/items/icons/5439.gif</t>
  </si>
  <si>
    <t>Fillet_White</t>
  </si>
  <si>
    <t>White Ribbon</t>
  </si>
  <si>
    <t>https://web.archive.org/web/20150524025534im_/http://essence-ro.com/data/items/images/5441.png</t>
  </si>
  <si>
    <t>https://web.archive.org/web/20150524025534im_/http://essence-ro.com/data/items/icons/5441.gif</t>
  </si>
  <si>
    <t>Fin</t>
  </si>
  <si>
    <t>https://web.archive.org/web/20150531044918im_/http://essence-ro.com/data/items/images/951.png</t>
  </si>
  <si>
    <t>https://web.archive.org/web/20150531044918im_/http://essence-ro.com/data/items/icons/951.gif</t>
  </si>
  <si>
    <t>Fin_Helm</t>
  </si>
  <si>
    <t>Fin Helm</t>
  </si>
  <si>
    <t>https://web.archive.org/web/20150524024441im_/http://essence-ro.com/data/items/images/5014.png</t>
  </si>
  <si>
    <t>https://web.archive.org/web/20150524024441im_/http://essence-ro.com/data/items/icons/5014.gif</t>
  </si>
  <si>
    <t>Fin_Helm_</t>
  </si>
  <si>
    <t>https://web.archive.org/web/20150524051414im_/http://essence-ro.com/data/items/images/20234.png</t>
  </si>
  <si>
    <t>https://web.archive.org/web/20150524051414im_/http://essence-ro.com/data/items/icons/20234.gif</t>
  </si>
  <si>
    <t>Fine_Grit</t>
  </si>
  <si>
    <t>Fine Grit</t>
  </si>
  <si>
    <t>https://web.archive.org/web/20150321172251im_/http://essence-ro.com/data/items/images/7041.png</t>
  </si>
  <si>
    <t>https://web.archive.org/web/20150321172251im_/http://essence-ro.com/data/items/icons/7041.gif</t>
  </si>
  <si>
    <t>Fine_Sand</t>
  </si>
  <si>
    <t>Fine Sand</t>
  </si>
  <si>
    <t>https://web.archive.org/web/20150524031751im_/http://essence-ro.com/data/items/images/7043.png</t>
  </si>
  <si>
    <t>https://web.archive.org/web/20150524031751im_/http://essence-ro.com/data/items/icons/7043.gif</t>
  </si>
  <si>
    <t>Fire_Arrow</t>
  </si>
  <si>
    <t>Fire Arrow</t>
  </si>
  <si>
    <t>https://web.archive.org/web/20150321173721im_/http://essence-ro.com/data/items/images/1752.png</t>
  </si>
  <si>
    <t>https://web.archive.org/web/20150321173721im_/http://essence-ro.com/data/items/icons/1752.gif</t>
  </si>
  <si>
    <t>Fire_Bottle</t>
  </si>
  <si>
    <t>Bottle Grenade</t>
  </si>
  <si>
    <t>https://web.archive.org/web/20150315054650im_/http://essence-ro.com/data/items/images/7135.png</t>
  </si>
  <si>
    <t>https://web.archive.org/web/20150315054650im_/http://essence-ro.com/data/items/icons/7135.gif</t>
  </si>
  <si>
    <t>Fire_Brand</t>
  </si>
  <si>
    <t>Fireblend</t>
  </si>
  <si>
    <t>https://web.archive.org/web/20150531095637im_/http://essence-ro.com/data/items/images/1133.png</t>
  </si>
  <si>
    <t>https://web.archive.org/web/20150531095637im_/http://essence-ro.com/data/items/icons/1133.gif</t>
  </si>
  <si>
    <t>Fire_Cracker</t>
  </si>
  <si>
    <t>Firecracker</t>
  </si>
  <si>
    <t>https://web.archive.org/web/20151105093541im_/http://essence-ro.com/data/items/images/12018.png</t>
  </si>
  <si>
    <t>https://web.archive.org/web/20151105093541im_/http://essence-ro.com/data/items/icons/12018.gif</t>
  </si>
  <si>
    <t>Fire_Crystal_Pokeball</t>
  </si>
  <si>
    <t>Fire Crystal Pokeball</t>
  </si>
  <si>
    <t>https://web.archive.org/web/20150524020707im_/http://essence-ro.com/data/items/images/30029.png</t>
  </si>
  <si>
    <t>https://web.archive.org/web/20150524020707im_/http://essence-ro.com/data/items/icons/30029.gif</t>
  </si>
  <si>
    <t>Fire_Scroll_1_3</t>
  </si>
  <si>
    <t>Level 3 Fire Bolt</t>
  </si>
  <si>
    <t>https://web.archive.org/web/20150531031046im_/http://essence-ro.com/data/items/images/690.png</t>
  </si>
  <si>
    <t>https://web.archive.org/web/20150531031046im_/http://essence-ro.com/data/items/icons/690.gif</t>
  </si>
  <si>
    <t>Fire_Scroll_1_5</t>
  </si>
  <si>
    <t>Level 5 Fire Bolt</t>
  </si>
  <si>
    <t>https://web.archive.org/web/20150531082020im_/http://essence-ro.com/data/items/images/691.png</t>
  </si>
  <si>
    <t>https://web.archive.org/web/20150531082020im_/http://essence-ro.com/data/items/icons/691.gif</t>
  </si>
  <si>
    <t>Fire_Scroll_2_1</t>
  </si>
  <si>
    <t>Level 1 Fire Ball</t>
  </si>
  <si>
    <t>https://web.archive.org/web/20150531082243im_/http://essence-ro.com/data/items/images/696.png</t>
  </si>
  <si>
    <t>https://web.archive.org/web/20150531082243im_/http://essence-ro.com/data/items/icons/696.gif</t>
  </si>
  <si>
    <t>Fire_Scroll_2_5</t>
  </si>
  <si>
    <t>Level 5 Fire Ball</t>
  </si>
  <si>
    <t>https://web.archive.org/web/20150531081406im_/http://essence-ro.com/data/items/images/697.png</t>
  </si>
  <si>
    <t>https://web.archive.org/web/20150531081406im_/http://essence-ro.com/data/items/icons/697.gif</t>
  </si>
  <si>
    <t>Fire_Scroll_3_1</t>
  </si>
  <si>
    <t>Level 1 Fire Wall</t>
  </si>
  <si>
    <t>https://web.archive.org/web/20150531104323im_/http://essence-ro.com/data/items/images/698.png</t>
  </si>
  <si>
    <t>https://web.archive.org/web/20150531104323im_/http://essence-ro.com/data/items/icons/698.gif</t>
  </si>
  <si>
    <t>Fire_Scroll_3_5</t>
  </si>
  <si>
    <t>Level 5 Fire Wall</t>
  </si>
  <si>
    <t>https://web.archive.org/web/20150531082208im_/http://essence-ro.com/data/items/images/699.png</t>
  </si>
  <si>
    <t>https://web.archive.org/web/20150531082208im_/http://essence-ro.com/data/items/icons/699.gif</t>
  </si>
  <si>
    <t>FireBottle_Create_Book</t>
  </si>
  <si>
    <t>Bottle Grenade Creation Guide</t>
  </si>
  <si>
    <t>https://web.archive.org/web/20150524032942im_/http://essence-ro.com/data/items/images/7128.png</t>
  </si>
  <si>
    <t>https://web.archive.org/web/20150524032942im_/http://essence-ro.com/data/items/icons/7128.gif</t>
  </si>
  <si>
    <t>First_Moon_Hair_Pin</t>
  </si>
  <si>
    <t>Cresent Hairpin</t>
  </si>
  <si>
    <t>https://web.archive.org/web/20150531093503im_/http://essence-ro.com/data/items/images/5048.png</t>
  </si>
  <si>
    <t>https://web.archive.org/web/20150531093503im_/http://essence-ro.com/data/items/icons/5048.gif</t>
  </si>
  <si>
    <t>Fish_Ball_Soup</t>
  </si>
  <si>
    <t>Fish Cake Soup</t>
  </si>
  <si>
    <t>https://web.archive.org/web/20150531101907im_/http://essence-ro.com/data/items/images/584.png</t>
  </si>
  <si>
    <t>https://web.archive.org/web/20150531101907im_/http://essence-ro.com/data/items/icons/584.gif</t>
  </si>
  <si>
    <t>Fish_Head_Hat</t>
  </si>
  <si>
    <t>Fish Head Hat</t>
  </si>
  <si>
    <t>https://web.archive.org/web/20150524032046im_/http://essence-ro.com/data/items/images/5380.png</t>
  </si>
  <si>
    <t>https://web.archive.org/web/20150524032046im_/http://essence-ro.com/data/items/icons/5380.gif</t>
  </si>
  <si>
    <t>Fish_On_Head</t>
  </si>
  <si>
    <t>Blue Fish</t>
  </si>
  <si>
    <t>https://web.archive.org/web/20150524025324im_/http://essence-ro.com/data/items/images/5065.png</t>
  </si>
  <si>
    <t>https://web.archive.org/web/20150524025324im_/http://essence-ro.com/data/items/icons/5065.gif</t>
  </si>
  <si>
    <t>Fish_Slice</t>
  </si>
  <si>
    <t>Raw Fish</t>
  </si>
  <si>
    <t>https://web.archive.org/web/20150531080924im_/http://essence-ro.com/data/items/images/544.png</t>
  </si>
  <si>
    <t>https://web.archive.org/web/20150531080924im_/http://essence-ro.com/data/items/icons/544.gif</t>
  </si>
  <si>
    <t>Fish_Tail</t>
  </si>
  <si>
    <t>Fish Tail</t>
  </si>
  <si>
    <t>https://web.archive.org/web/20150531104242im_/http://essence-ro.com/data/items/images/1023.png</t>
  </si>
  <si>
    <t>https://web.archive.org/web/20150531104242im_/http://essence-ro.com/data/items/icons/1023.gif</t>
  </si>
  <si>
    <t>Fish_With_Blue_Back</t>
  </si>
  <si>
    <t>https://web.archive.org/web/20150524035618im_/http://essence-ro.com/data/items/images/6096.png</t>
  </si>
  <si>
    <t>https://web.archive.org/web/20150524035618im_/http://essence-ro.com/data/items/icons/6096.gif</t>
  </si>
  <si>
    <t>Fisher_Ring</t>
  </si>
  <si>
    <t>Fischer Ring</t>
  </si>
  <si>
    <t>https://web.archive.org/web/20150315204825im_/http://essence-ro.com/data/items/images/2758.png</t>
  </si>
  <si>
    <t>https://web.archive.org/web/20150315204825im_/http://essence-ro.com/data/items/icons/2758.gif</t>
  </si>
  <si>
    <t>Fisherman_Hat</t>
  </si>
  <si>
    <t>Fisherman's Hat</t>
  </si>
  <si>
    <t>https://web.archive.org/web/20150524040918im_/http://essence-ro.com/data/items/images/5317.png</t>
  </si>
  <si>
    <t>https://web.archive.org/web/20150524040918im_/http://essence-ro.com/data/items/icons/5317.gif</t>
  </si>
  <si>
    <t>Fisherman's_Dagger</t>
  </si>
  <si>
    <t>Fisherman's Dagger</t>
  </si>
  <si>
    <t>Novice / Swordman / Mage / Archer / Merchant / Thief / Knight / Wizard / Blacksmith / Hunter / Assassin / Crusader / Sage / Rogue / Alchemist / Bard/Dancer / Soul Linker</t>
  </si>
  <si>
    <t>https://web.archive.org/web/20150525070018im_/http://essence-ro.com/data/items/images/1249.png</t>
  </si>
  <si>
    <t>https://web.archive.org/web/20150525070018im_/http://essence-ro.com/data/items/icons/1249.gif</t>
  </si>
  <si>
    <t>Fist</t>
  </si>
  <si>
    <t>https://web.archive.org/web/20150531102543im_/http://essence-ro.com/data/items/images/1807.png</t>
  </si>
  <si>
    <t>https://web.archive.org/web/20150531102543im_/http://essence-ro.com/data/items/icons/1807.gif</t>
  </si>
  <si>
    <t>Flail</t>
  </si>
  <si>
    <t>https://web.archive.org/web/20150531090207im_/http://essence-ro.com/data/items/images/1510.png</t>
  </si>
  <si>
    <t>https://web.archive.org/web/20150531090207im_/http://essence-ro.com/data/items/icons/1510.gif</t>
  </si>
  <si>
    <t>Flail_</t>
  </si>
  <si>
    <t>https://web.archive.org/web/20150525064700im_/http://essence-ro.com/data/items/images/1511.png</t>
  </si>
  <si>
    <t>https://web.archive.org/web/20150525064700im_/http://essence-ro.com/data/items/icons/1511.gif</t>
  </si>
  <si>
    <t>Flamberge_</t>
  </si>
  <si>
    <t>Flamberge</t>
  </si>
  <si>
    <t>https://web.archive.org/web/20150530215543im_/http://essence-ro.com/data/items/images/1149.png</t>
  </si>
  <si>
    <t>https://web.archive.org/web/20150530215543im_/http://essence-ro.com/data/items/icons/1149.gif</t>
  </si>
  <si>
    <t>Flame_Gemstone</t>
  </si>
  <si>
    <t>Flame Gemstone</t>
  </si>
  <si>
    <t>https://web.archive.org/web/20150524044053im_/http://essence-ro.com/data/items/images/6114.png</t>
  </si>
  <si>
    <t>https://web.archive.org/web/20150524044053im_/http://essence-ro.com/data/items/icons/6114.gif</t>
  </si>
  <si>
    <t>Flame_Heart</t>
  </si>
  <si>
    <t>Flame Heart</t>
  </si>
  <si>
    <t>https://web.archive.org/web/20150524022700im_/http://essence-ro.com/data/items/images/994.png</t>
  </si>
  <si>
    <t>https://web.archive.org/web/20150524022700im_/http://essence-ro.com/data/items/icons/994.gif</t>
  </si>
  <si>
    <t>Flame_Skull_Card</t>
  </si>
  <si>
    <t>Flame Skull Card</t>
  </si>
  <si>
    <t>https://web.archive.org/web/20150524034205im_/http://essence-ro.com/data/items/images/4439.png</t>
  </si>
  <si>
    <t>https://web.archive.org/web/20150524034205im_/http://essence-ro.com/data/items/icons/4439.gif</t>
  </si>
  <si>
    <t>Flame_Sprits_Armor</t>
  </si>
  <si>
    <t>Lucius's Fierce Armor of Volcano</t>
  </si>
  <si>
    <t>https://web.archive.org/web/20150524031222im_/http://essence-ro.com/data/items/images/2344.png</t>
  </si>
  <si>
    <t>https://web.archive.org/web/20150524031222im_/http://essence-ro.com/data/items/icons/2344.gif</t>
  </si>
  <si>
    <t>Flame_Sprits_Armor_</t>
  </si>
  <si>
    <t>https://web.archive.org/web/20150531091458im_/http://essence-ro.com/data/items/images/2345.png</t>
  </si>
  <si>
    <t>https://web.archive.org/web/20150531091458im_/http://essence-ro.com/data/items/icons/2345.gif</t>
  </si>
  <si>
    <t>Flame_Stone</t>
  </si>
  <si>
    <t>Flame Stone</t>
  </si>
  <si>
    <t>https://web.archive.org/web/20150524034653im_/http://essence-ro.com/data/items/images/7521.png</t>
  </si>
  <si>
    <t>https://web.archive.org/web/20150524034653im_/http://essence-ro.com/data/items/icons/7521.gif</t>
  </si>
  <si>
    <t>Flame_Thrower</t>
  </si>
  <si>
    <t>Flame Thrower</t>
  </si>
  <si>
    <t>https://web.archive.org/web/20150524045515im_/http://essence-ro.com/data/items/images/2139.png</t>
  </si>
  <si>
    <t>https://web.archive.org/web/20150524045515im_/http://essence-ro.com/data/items/icons/2139.gif</t>
  </si>
  <si>
    <t>Flaming_Bullet</t>
  </si>
  <si>
    <t>Flaming Bullet</t>
  </si>
  <si>
    <t>https://web.archive.org/web/20150524034604im_/http://essence-ro.com/data/items/images/31002.png</t>
  </si>
  <si>
    <t>https://web.archive.org/web/20150524034604im_/http://essence-ro.com/data/items/icons/31002.gif</t>
  </si>
  <si>
    <t>Flare_Sphere</t>
  </si>
  <si>
    <t>Flare Sphere</t>
  </si>
  <si>
    <t>https://web.archive.org/web/20150524043917im_/http://essence-ro.com/data/items/images/13203.png</t>
  </si>
  <si>
    <t>https://web.archive.org/web/20150524043917im_/http://essence-ro.com/data/items/icons/13203.gif</t>
  </si>
  <si>
    <t>Flash_Arrow</t>
  </si>
  <si>
    <t>Flash Arrow</t>
  </si>
  <si>
    <t>https://web.archive.org/web/20150524022438im_/http://essence-ro.com/data/items/images/1760.png</t>
  </si>
  <si>
    <t>https://web.archive.org/web/20150524022438im_/http://essence-ro.com/data/items/icons/1760.gif</t>
  </si>
  <si>
    <t>Flash_Bullet</t>
  </si>
  <si>
    <t>Flash Bullet</t>
  </si>
  <si>
    <t>https://web.archive.org/web/20150524045559im_/http://essence-ro.com/data/items/images/31009.png</t>
  </si>
  <si>
    <t>https://web.archive.org/web/20150524045559im_/http://essence-ro.com/data/items/icons/31009.gif</t>
  </si>
  <si>
    <t>Flash_Shuriken</t>
  </si>
  <si>
    <t>Flash Shuriken</t>
  </si>
  <si>
    <t>Ammo - Shuriken</t>
  </si>
  <si>
    <t>https://web.archive.org/web/20150524042903im_/http://essence-ro.com/data/items/images/13252.png</t>
  </si>
  <si>
    <t>https://web.archive.org/web/20150524042903im_/http://essence-ro.com/data/items/icons/13252.gif</t>
  </si>
  <si>
    <t>Flavored_Alcohol</t>
  </si>
  <si>
    <t>Fragance Liquor</t>
  </si>
  <si>
    <t>https://web.archive.org/web/20150524045656im_/http://essence-ro.com/data/items/images/6095.png</t>
  </si>
  <si>
    <t>https://web.archive.org/web/20150524045656im_/http://essence-ro.com/data/items/icons/6095.gif</t>
  </si>
  <si>
    <t>Flesh_Of_Clam</t>
  </si>
  <si>
    <t>Clam Flesh</t>
  </si>
  <si>
    <t>https://web.archive.org/web/20150524024101im_/http://essence-ro.com/data/items/images/966.png</t>
  </si>
  <si>
    <t>https://web.archive.org/web/20150524024101im_/http://essence-ro.com/data/items/icons/966.gif</t>
  </si>
  <si>
    <t>Flexible_String</t>
  </si>
  <si>
    <t>Elastic Band</t>
  </si>
  <si>
    <t>https://web.archive.org/web/20150531090635im_/http://essence-ro.com/data/items/images/7200.png</t>
  </si>
  <si>
    <t>https://web.archive.org/web/20150531090635im_/http://essence-ro.com/data/items/icons/7200.gif</t>
  </si>
  <si>
    <t>Floppy_Bunny</t>
  </si>
  <si>
    <t>Floppy Bunny</t>
  </si>
  <si>
    <t>https://web.archive.org/web/20150524040857im_/http://essence-ro.com/data/items/images/20129.png</t>
  </si>
  <si>
    <t>https://web.archive.org/web/20150524040857im_/http://essence-ro.com/data/items/icons/20129.gif</t>
  </si>
  <si>
    <t>Flora_Card</t>
  </si>
  <si>
    <t>Flora Card</t>
  </si>
  <si>
    <t>https://web.archive.org/web/20150321195603im_/http://essence-ro.com/data/items/images/4080.png</t>
  </si>
  <si>
    <t>https://web.archive.org/web/20150321195603im_/http://essence-ro.com/data/items/icons/4080.gif</t>
  </si>
  <si>
    <t>Flower</t>
  </si>
  <si>
    <t>https://web.archive.org/web/20150321173710im_/http://essence-ro.com/data/items/images/712.png</t>
  </si>
  <si>
    <t>https://web.archive.org/web/20150321173710im_/http://essence-ro.com/data/items/icons/712.gif</t>
  </si>
  <si>
    <t>Flower_Choker</t>
  </si>
  <si>
    <t>Flower Choker</t>
  </si>
  <si>
    <t>https://web.archive.org/web/20150524021050im_/http://essence-ro.com/data/items/images/20161.png</t>
  </si>
  <si>
    <t>https://web.archive.org/web/20150524021050im_/http://essence-ro.com/data/items/icons/20161.gif</t>
  </si>
  <si>
    <t>Flower_Coronet</t>
  </si>
  <si>
    <t>Flower Crown</t>
  </si>
  <si>
    <t>https://web.archive.org/web/20150524034556im_/http://essence-ro.com/data/items/images/5303.png</t>
  </si>
  <si>
    <t>https://web.archive.org/web/20150524034556im_/http://essence-ro.com/data/items/icons/5303.gif</t>
  </si>
  <si>
    <t>Flower_Hairband</t>
  </si>
  <si>
    <t>Flower Band</t>
  </si>
  <si>
    <t>https://web.archive.org/web/20150531084951im_/http://essence-ro.com/data/items/images/2215.png</t>
  </si>
  <si>
    <t>https://web.archive.org/web/20150531084951im_/http://essence-ro.com/data/items/icons/2215.gif</t>
  </si>
  <si>
    <t>Flower_Hairpin</t>
  </si>
  <si>
    <t>Flower Hairpin</t>
  </si>
  <si>
    <t>https://web.archive.org/web/20150531100827im_/http://essence-ro.com/data/items/images/5061.png</t>
  </si>
  <si>
    <t>https://web.archive.org/web/20150531100827im_/http://essence-ro.com/data/items/icons/5061.gif</t>
  </si>
  <si>
    <t>Flower_Ribbons</t>
  </si>
  <si>
    <t>Flower Ribbons</t>
  </si>
  <si>
    <t>https://web.archive.org/web/20150524021302im_/http://essence-ro.com/data/items/images/20109.png</t>
  </si>
  <si>
    <t>https://web.archive.org/web/20150524021302im_/http://essence-ro.com/data/items/icons/20109.gif</t>
  </si>
  <si>
    <t>Flower_Ring</t>
  </si>
  <si>
    <t>Flower Ring</t>
  </si>
  <si>
    <t>https://web.archive.org/web/20150524024412im_/http://essence-ro.com/data/items/images/20211.png</t>
  </si>
  <si>
    <t>https://web.archive.org/web/20150524024412im_/http://essence-ro.com/data/items/icons/20211.gif</t>
  </si>
  <si>
    <t>https://web.archive.org/web/20150525061940im_/http://essence-ro.com/data/items/images/2612.png</t>
  </si>
  <si>
    <t>https://web.archive.org/web/20150525061940im_/http://essence-ro.com/data/items/icons/2612.gif</t>
  </si>
  <si>
    <t>Flu_Mask</t>
  </si>
  <si>
    <t>Flu Mask</t>
  </si>
  <si>
    <t>https://web.archive.org/web/20150531095107im_/http://essence-ro.com/data/items/images/2218.png</t>
  </si>
  <si>
    <t>https://web.archive.org/web/20150531095107im_/http://essence-ro.com/data/items/icons/2218.gif</t>
  </si>
  <si>
    <t>Flu_Mask_F</t>
  </si>
  <si>
    <t>Father's Mask</t>
  </si>
  <si>
    <t>https://web.archive.org/web/20151105092835im_/http://essence-ro.com/data/items/images/5156.png</t>
  </si>
  <si>
    <t>https://web.archive.org/web/20151105092835im_/http://essence-ro.com/data/items/icons/5156.gif</t>
  </si>
  <si>
    <t>Fluff</t>
  </si>
  <si>
    <t>https://web.archive.org/web/20150321191427im_/http://essence-ro.com/data/items/images/914.png</t>
  </si>
  <si>
    <t>https://web.archive.org/web/20150321191427im_/http://essence-ro.com/data/items/icons/914.gif</t>
  </si>
  <si>
    <t>Fluorescent_Liquid</t>
  </si>
  <si>
    <t>Fluorescent Liquid</t>
  </si>
  <si>
    <t>https://web.archive.org/web/20151105093329im_/http://essence-ro.com/data/items/images/7326.png</t>
  </si>
  <si>
    <t>https://web.archive.org/web/20151105093329im_/http://essence-ro.com/data/items/icons/7326.gif</t>
  </si>
  <si>
    <t>Flying_Deleter_Card</t>
  </si>
  <si>
    <t>Sky Deleter Card</t>
  </si>
  <si>
    <t>https://web.archive.org/web/20150524034305im_/http://essence-ro.com/data/items/images/4158.png</t>
  </si>
  <si>
    <t>https://web.archive.org/web/20150524034305im_/http://essence-ro.com/data/items/icons/4158.gif</t>
  </si>
  <si>
    <t>Foolishness_Of_Blind</t>
  </si>
  <si>
    <t>Foolishness of the Blind</t>
  </si>
  <si>
    <t>https://web.archive.org/web/20150524023434im_/http://essence-ro.com/data/items/images/7021.png</t>
  </si>
  <si>
    <t>https://web.archive.org/web/20150524023434im_/http://essence-ro.com/data/items/icons/7021.gif</t>
  </si>
  <si>
    <t>Foot_Ring</t>
  </si>
  <si>
    <t>Foot Ring</t>
  </si>
  <si>
    <t>https://web.archive.org/web/20150524035903im_/http://essence-ro.com/data/items/images/2737.png</t>
  </si>
  <si>
    <t>https://web.archive.org/web/20150524035903im_/http://essence-ro.com/data/items/icons/2737.gif</t>
  </si>
  <si>
    <t>Foot_Step_Of_Cat</t>
  </si>
  <si>
    <t>Cat Tread</t>
  </si>
  <si>
    <t>https://web.archive.org/web/20150524045400im_/http://essence-ro.com/data/items/images/7080.png</t>
  </si>
  <si>
    <t>https://web.archive.org/web/20150524045400im_/http://essence-ro.com/data/items/icons/7080.gif</t>
  </si>
  <si>
    <t>Forceps_Hairpin</t>
  </si>
  <si>
    <t>Nipper Crab Hairpin</t>
  </si>
  <si>
    <t>https://web.archive.org/web/20150524042228im_/http://essence-ro.com/data/items/images/5473.png</t>
  </si>
  <si>
    <t>https://web.archive.org/web/20150524042228im_/http://essence-ro.com/data/items/icons/5473.gif</t>
  </si>
  <si>
    <t>Formal_Suit</t>
  </si>
  <si>
    <t>Formal Suit</t>
  </si>
  <si>
    <t>https://web.archive.org/web/20150619141300im_/http://essence-ro.com/data/items/images/2320.png</t>
  </si>
  <si>
    <t>https://web.archive.org/web/20150619141300im_/http://essence-ro.com/data/items/icons/2320.gif</t>
  </si>
  <si>
    <t>Forturn_Sword</t>
  </si>
  <si>
    <t>Fortune Sword</t>
  </si>
  <si>
    <t>https://web.archive.org/web/20150531074132im_/http://essence-ro.com/data/items/images/1223.png</t>
  </si>
  <si>
    <t>https://web.archive.org/web/20150531074132im_/http://essence-ro.com/data/items/icons/1223.gif</t>
  </si>
  <si>
    <t>Four_Leaf_Clover</t>
  </si>
  <si>
    <t>Four Leaf Clover</t>
  </si>
  <si>
    <t>https://web.archive.org/web/20150321142519im_/http://essence-ro.com/data/items/images/706.png</t>
  </si>
  <si>
    <t>https://web.archive.org/web/20150321142519im_/http://essence-ro.com/data/items/icons/706.gif</t>
  </si>
  <si>
    <t>Fox_Hat</t>
  </si>
  <si>
    <t>Fox Mask</t>
  </si>
  <si>
    <t>https://web.archive.org/web/20150524020428im_/http://essence-ro.com/data/items/images/5400.png</t>
  </si>
  <si>
    <t>https://web.archive.org/web/20150524020428im_/http://essence-ro.com/data/items/icons/5400.gif</t>
  </si>
  <si>
    <t>Fox_Tail</t>
  </si>
  <si>
    <t>Nine Tails</t>
  </si>
  <si>
    <t>https://web.archive.org/web/20150619132011im_/http://essence-ro.com/data/items/images/1022.png</t>
  </si>
  <si>
    <t>https://web.archive.org/web/20150619132011im_/http://essence-ro.com/data/items/icons/1022.gif</t>
  </si>
  <si>
    <t>Fragment_Of_Crystal</t>
  </si>
  <si>
    <t>Crystal Fragment</t>
  </si>
  <si>
    <t>https://web.archive.org/web/20150524021952im_/http://essence-ro.com/data/items/images/7321.png</t>
  </si>
  <si>
    <t>https://web.archive.org/web/20150524021952im_/http://essence-ro.com/data/items/icons/7321.gif</t>
  </si>
  <si>
    <t>Freezer_Card</t>
  </si>
  <si>
    <t>Freezer Card</t>
  </si>
  <si>
    <t>https://web.archive.org/web/20150524034614im_/http://essence-ro.com/data/items/images/4319.png</t>
  </si>
  <si>
    <t>https://web.archive.org/web/20150524034614im_/http://essence-ro.com/data/items/icons/4319.gif</t>
  </si>
  <si>
    <t>Freezing_Arrow</t>
  </si>
  <si>
    <t>Frozen Arrow</t>
  </si>
  <si>
    <t>https://web.archive.org/web/20150524020517im_/http://essence-ro.com/data/items/images/1759.png</t>
  </si>
  <si>
    <t>https://web.archive.org/web/20150524020517im_/http://essence-ro.com/data/items/icons/1759.gif</t>
  </si>
  <si>
    <t>Freezing_Sphere</t>
  </si>
  <si>
    <t>Freezing Sphere</t>
  </si>
  <si>
    <t>https://web.archive.org/web/20150524034727im_/http://essence-ro.com/data/items/images/13207.png</t>
  </si>
  <si>
    <t>https://web.archive.org/web/20150524034727im_/http://essence-ro.com/data/items/icons/13207.gif</t>
  </si>
  <si>
    <t>Fresh_Plant</t>
  </si>
  <si>
    <t>Fresh Plant</t>
  </si>
  <si>
    <t>https://web.archive.org/web/20150524035159im_/http://essence-ro.com/data/items/images/6112.png</t>
  </si>
  <si>
    <t>https://web.archive.org/web/20150524035159im_/http://essence-ro.com/data/items/icons/6112.gif</t>
  </si>
  <si>
    <t>Freya_Crescent's_Hat</t>
  </si>
  <si>
    <t>Freya Crescent's Hat</t>
  </si>
  <si>
    <t>https://web.archive.org/web/20150524081403im_/http://essence-ro.com/data/items/images/20500.png</t>
  </si>
  <si>
    <t>https://web.archive.org/web/20150524081403im_/http://essence-ro.com/data/items/icons/20500.gif</t>
  </si>
  <si>
    <t>Freyja_Boots</t>
  </si>
  <si>
    <t>Freya's Boots</t>
  </si>
  <si>
    <t>https://web.archive.org/web/20150524043823im_/http://essence-ro.com/data/items/images/2428.png</t>
  </si>
  <si>
    <t>https://web.archive.org/web/20150524043823im_/http://essence-ro.com/data/items/icons/2428.gif</t>
  </si>
  <si>
    <t>Freyja_Cape</t>
  </si>
  <si>
    <t>Freya's Manteau</t>
  </si>
  <si>
    <t>https://web.archive.org/web/20150524043520im_/http://essence-ro.com/data/items/images/2533.png</t>
  </si>
  <si>
    <t>https://web.archive.org/web/20150524043520im_/http://essence-ro.com/data/items/icons/2533.gif</t>
  </si>
  <si>
    <t>Freyja_Crown</t>
  </si>
  <si>
    <t>Freya's Crown</t>
  </si>
  <si>
    <t>https://web.archive.org/web/20150524025714im_/http://essence-ro.com/data/items/images/5306.png</t>
  </si>
  <si>
    <t>https://web.archive.org/web/20150524025714im_/http://essence-ro.com/data/items/icons/5306.gif</t>
  </si>
  <si>
    <t>Freyja_Overcoat</t>
  </si>
  <si>
    <t>Freya's Clothes</t>
  </si>
  <si>
    <t>https://web.archive.org/web/20150524035135im_/http://essence-ro.com/data/items/images/2369.png</t>
  </si>
  <si>
    <t>https://web.archive.org/web/20150524035135im_/http://essence-ro.com/data/items/icons/2369.gif</t>
  </si>
  <si>
    <t>Fricca_Circlet</t>
  </si>
  <si>
    <t>Frigg's Circlet</t>
  </si>
  <si>
    <t>https://web.archive.org/web/20150531092541im_/http://essence-ro.com/data/items/images/5124.png</t>
  </si>
  <si>
    <t>https://web.archive.org/web/20150531092541im_/http://essence-ro.com/data/items/icons/5124.gif</t>
  </si>
  <si>
    <t>Fricco_Shoes</t>
  </si>
  <si>
    <t>Fricco's Shoes</t>
  </si>
  <si>
    <t>https://web.archive.org/web/20150531095633im_/http://essence-ro.com/data/items/images/2417.png</t>
  </si>
  <si>
    <t>https://web.archive.org/web/20150531095633im_/http://essence-ro.com/data/items/icons/2417.gif</t>
  </si>
  <si>
    <t>Fried_Egg</t>
  </si>
  <si>
    <t>Magnolia Hat</t>
  </si>
  <si>
    <t>https://web.archive.org/web/20150531043715im_/http://essence-ro.com/data/items/images/5365.png</t>
  </si>
  <si>
    <t>https://web.archive.org/web/20150531043715im_/http://essence-ro.com/data/items/icons/5365.gif</t>
  </si>
  <si>
    <t>Friend_Recruiter_Hat</t>
  </si>
  <si>
    <t>Friend Recruiter Hat</t>
  </si>
  <si>
    <t>https://web.archive.org/web/20150524044537im_/http://essence-ro.com/data/items/images/5339.png</t>
  </si>
  <si>
    <t>https://web.archive.org/web/20150524044537im_/http://essence-ro.com/data/items/icons/5339.gif</t>
  </si>
  <si>
    <t>Fright_Paper_Blade</t>
  </si>
  <si>
    <t>Sharp Paper</t>
  </si>
  <si>
    <t>https://web.archive.org/web/20150524024713im_/http://essence-ro.com/data/items/images/7112.png</t>
  </si>
  <si>
    <t>https://web.archive.org/web/20150524024713im_/http://essence-ro.com/data/items/icons/7112.gif</t>
  </si>
  <si>
    <t>Frilldora_Card</t>
  </si>
  <si>
    <t>Frilldora Card</t>
  </si>
  <si>
    <t>https://web.archive.org/web/20150321162300im_/http://essence-ro.com/data/items/images/4088.png</t>
  </si>
  <si>
    <t>https://web.archive.org/web/20150321162300im_/http://essence-ro.com/data/items/icons/4088.gif</t>
  </si>
  <si>
    <t>Frog_Cap</t>
  </si>
  <si>
    <t>Frog Hat</t>
  </si>
  <si>
    <t>https://web.archive.org/web/20150524031740im_/http://essence-ro.com/data/items/images/5447.png</t>
  </si>
  <si>
    <t>https://web.archive.org/web/20150524031740im_/http://essence-ro.com/data/items/icons/5447.gif</t>
  </si>
  <si>
    <t>Frog_Doll</t>
  </si>
  <si>
    <t>Frog Doll</t>
  </si>
  <si>
    <t>https://web.archive.org/web/20150524030740im_/http://essence-ro.com/data/items/images/20199.png</t>
  </si>
  <si>
    <t>https://web.archive.org/web/20150524030740im_/http://essence-ro.com/data/items/icons/20199.gif</t>
  </si>
  <si>
    <t>Frozen_Bullet</t>
  </si>
  <si>
    <t>https://web.archive.org/web/20150524081333im_/http://essence-ro.com/data/items/images/31014.png</t>
  </si>
  <si>
    <t>https://web.archive.org/web/20150524081333im_/http://essence-ro.com/data/items/icons/31014.gif</t>
  </si>
  <si>
    <t>Frozen_Heart</t>
  </si>
  <si>
    <t>Necklace of Oblivion</t>
  </si>
  <si>
    <t>https://web.archive.org/web/20150524043922im_/http://essence-ro.com/data/items/images/1008.png</t>
  </si>
  <si>
    <t>https://web.archive.org/web/20150524043922im_/http://essence-ro.com/data/items/icons/1008.gif</t>
  </si>
  <si>
    <t>Frozen_Rose</t>
  </si>
  <si>
    <t>Frozen Rose</t>
  </si>
  <si>
    <t>https://web.archive.org/web/20150524041016im_/http://essence-ro.com/data/items/images/749.png</t>
  </si>
  <si>
    <t>https://web.archive.org/web/20150524041016im_/http://essence-ro.com/data/items/icons/749.gif</t>
  </si>
  <si>
    <t>Frozen_Wings</t>
  </si>
  <si>
    <t>Frozen Wings</t>
  </si>
  <si>
    <t>https://web.archive.org/web/20150524035440im_/http://essence-ro.com/data/items/images/20000.png</t>
  </si>
  <si>
    <t>https://web.archive.org/web/20150524035440im_/http://essence-ro.com/data/items/icons/20000.gif</t>
  </si>
  <si>
    <t>Fruit_Box</t>
  </si>
  <si>
    <t>Fruit Box</t>
  </si>
  <si>
    <t>https://web.archive.org/web/20150321164500im_/http://essence-ro.com/data/items/images/22207.png</t>
  </si>
  <si>
    <t>https://web.archive.org/web/20150321164500im_/http://essence-ro.com/data/items/icons/22207.gif</t>
  </si>
  <si>
    <t>Fruit_Of_Mastela</t>
  </si>
  <si>
    <t>Mastela Fruit</t>
  </si>
  <si>
    <t>https://web.archive.org/web/20150321181123im_/http://essence-ro.com/data/items/images/522.png</t>
  </si>
  <si>
    <t>https://web.archive.org/web/20150321181123im_/http://essence-ro.com/data/items/icons/522.gif</t>
  </si>
  <si>
    <t>Fruit_Shell</t>
  </si>
  <si>
    <t>Nut Shell</t>
  </si>
  <si>
    <t>https://web.archive.org/web/20150531083338im_/http://essence-ro.com/data/items/images/5037.png</t>
  </si>
  <si>
    <t>https://web.archive.org/web/20150531083338im_/http://essence-ro.com/data/items/icons/5037.gif</t>
  </si>
  <si>
    <t>Frus_Card</t>
  </si>
  <si>
    <t>Frus Card</t>
  </si>
  <si>
    <t>https://web.archive.org/web/20150524035202im_/http://essence-ro.com/data/items/images/4405.png</t>
  </si>
  <si>
    <t>https://web.archive.org/web/20150524035202im_/http://essence-ro.com/data/items/icons/4405.gif</t>
  </si>
  <si>
    <t>Full_Plate_Armor_</t>
  </si>
  <si>
    <t>Legion Plate Armor</t>
  </si>
  <si>
    <t>https://web.archive.org/web/20150531090913im_/http://essence-ro.com/data/items/images/2342.png</t>
  </si>
  <si>
    <t>https://web.archive.org/web/20150531090913im_/http://essence-ro.com/data/items/icons/2342.gif</t>
  </si>
  <si>
    <t>Funeral_Costume</t>
  </si>
  <si>
    <t>Funeral Hat</t>
  </si>
  <si>
    <t>https://web.archive.org/web/20150531074647im_/http://essence-ro.com/data/items/images/2290.png</t>
  </si>
  <si>
    <t>https://web.archive.org/web/20150531074647im_/http://essence-ro.com/data/items/icons/2290.gif</t>
  </si>
  <si>
    <t>Fur</t>
  </si>
  <si>
    <t>https://web.archive.org/web/20150531074444im_/http://essence-ro.com/data/items/images/6020.png</t>
  </si>
  <si>
    <t>https://web.archive.org/web/20150531074444im_/http://essence-ro.com/data/items/icons/6020.gif</t>
  </si>
  <si>
    <t>Fur_Hat</t>
  </si>
  <si>
    <t>Beanie</t>
  </si>
  <si>
    <t>https://web.archive.org/web/20150524034114im_/http://essence-ro.com/data/items/images/5076.png</t>
  </si>
  <si>
    <t>https://web.archive.org/web/20150524034114im_/http://essence-ro.com/data/items/icons/5076.gif</t>
  </si>
  <si>
    <t>Fur_Seal_Card</t>
  </si>
  <si>
    <t>Seal Card</t>
  </si>
  <si>
    <t>https://web.archive.org/web/20150524044712im_/http://essence-ro.com/data/items/images/4312.png</t>
  </si>
  <si>
    <t>https://web.archive.org/web/20150524044712im_/http://essence-ro.com/data/items/icons/4312.gif</t>
  </si>
  <si>
    <t>G_Strings</t>
  </si>
  <si>
    <t>Pantie</t>
  </si>
  <si>
    <t>https://web.archive.org/web/20150619124721im_/http://essence-ro.com/data/items/images/2339.png</t>
  </si>
  <si>
    <t>https://web.archive.org/web/20150619124721im_/http://essence-ro.com/data/items/icons/2339.gif</t>
  </si>
  <si>
    <t>Gajomart_Card</t>
  </si>
  <si>
    <t>Gajomart Card</t>
  </si>
  <si>
    <t>https://web.archive.org/web/20150524043603im_/http://essence-ro.com/data/items/images/4151.png</t>
  </si>
  <si>
    <t>https://web.archive.org/web/20150524043603im_/http://essence-ro.com/data/items/icons/4151.gif</t>
  </si>
  <si>
    <t>Galapago_Card</t>
  </si>
  <si>
    <t>Galapago Card</t>
  </si>
  <si>
    <t>https://web.archive.org/web/20150524034122im_/http://essence-ro.com/data/items/images/4152.png</t>
  </si>
  <si>
    <t>https://web.archive.org/web/20150524034122im_/http://essence-ro.com/data/items/icons/4152.gif</t>
  </si>
  <si>
    <t>Galion_Card</t>
  </si>
  <si>
    <t>Galion Card</t>
  </si>
  <si>
    <t>https://web.archive.org/web/20150524035828im_/http://essence-ro.com/data/items/images/4423.png</t>
  </si>
  <si>
    <t>https://web.archive.org/web/20150524035828im_/http://essence-ro.com/data/items/icons/4423.gif</t>
  </si>
  <si>
    <t>Gang_Scarf</t>
  </si>
  <si>
    <t>Gangster Scarf</t>
  </si>
  <si>
    <t>https://web.archive.org/web/20150524034337im_/http://essence-ro.com/data/items/images/5361.png</t>
  </si>
  <si>
    <t>https://web.archive.org/web/20150524034337im_/http://essence-ro.com/data/items/icons/5361.gif</t>
  </si>
  <si>
    <t>Gangster_Patch</t>
  </si>
  <si>
    <t>Zorro Masque</t>
  </si>
  <si>
    <t>https://web.archive.org/web/20150524022943im_/http://essence-ro.com/data/items/images/2263.png</t>
  </si>
  <si>
    <t>https://web.archive.org/web/20150524022943im_/http://essence-ro.com/data/items/icons/2263.gif</t>
  </si>
  <si>
    <t>Ganster_Mask</t>
  </si>
  <si>
    <t>Gangster Mask</t>
  </si>
  <si>
    <t>https://web.archive.org/web/20150619122026im_/http://essence-ro.com/data/items/images/2265.png</t>
  </si>
  <si>
    <t>https://web.archive.org/web/20150619122026im_/http://essence-ro.com/data/items/icons/2265.gif</t>
  </si>
  <si>
    <t>Gaoat's_Skin</t>
  </si>
  <si>
    <t>Antelope Skin</t>
  </si>
  <si>
    <t>https://web.archive.org/web/20150531062429im_/http://essence-ro.com/data/items/images/7107.png</t>
  </si>
  <si>
    <t>https://web.archive.org/web/20150531062429im_/http://essence-ro.com/data/items/icons/7107.gif</t>
  </si>
  <si>
    <t>Gargoyle_Card</t>
  </si>
  <si>
    <t>Gargoyle Card</t>
  </si>
  <si>
    <t>https://web.archive.org/web/20150324153156im_/http://essence-ro.com/data/items/images/4149.png</t>
  </si>
  <si>
    <t>https://web.archive.org/web/20150324153156im_/http://essence-ro.com/data/items/icons/4149.gif</t>
  </si>
  <si>
    <t>Garlet</t>
  </si>
  <si>
    <t>https://web.archive.org/web/20150321163010im_/http://essence-ro.com/data/items/images/910.png</t>
  </si>
  <si>
    <t>https://web.archive.org/web/20150321163010im_/http://essence-ro.com/data/items/icons/910.gif</t>
  </si>
  <si>
    <t>Garm_Baby_Card</t>
  </si>
  <si>
    <t>Garm Baby Card</t>
  </si>
  <si>
    <t>https://web.archive.org/web/20150524044546im_/http://essence-ro.com/data/items/images/4323.png</t>
  </si>
  <si>
    <t>https://web.archive.org/web/20150524044546im_/http://essence-ro.com/data/items/icons/4323.gif</t>
  </si>
  <si>
    <t>Garm_Card</t>
  </si>
  <si>
    <t>Garm Card</t>
  </si>
  <si>
    <t>https://web.archive.org/web/20150324153650im_/http://essence-ro.com/data/items/images/4324.png</t>
  </si>
  <si>
    <t>https://web.archive.org/web/20150324153650im_/http://essence-ro.com/data/items/icons/4324.gif</t>
  </si>
  <si>
    <t>Gas_Mask</t>
  </si>
  <si>
    <t>Gas Mask</t>
  </si>
  <si>
    <t>https://web.archive.org/web/20150524021517im_/http://essence-ro.com/data/items/images/5005.png</t>
  </si>
  <si>
    <t>https://web.archive.org/web/20150524021517im_/http://essence-ro.com/data/items/icons/5005.gif</t>
  </si>
  <si>
    <t>Gauntlet_Of_Accuracy</t>
  </si>
  <si>
    <t>Gauntlet of Hit</t>
  </si>
  <si>
    <t>https://web.archive.org/web/20150524031136im_/http://essence-ro.com/data/items/images/29551.png</t>
  </si>
  <si>
    <t>https://web.archive.org/web/20150524031136im_/http://essence-ro.com/data/items/icons/29551.gif</t>
  </si>
  <si>
    <t>https://web.archive.org/web/20150524032710im_/http://essence-ro.com/data/items/images/2663.png</t>
  </si>
  <si>
    <t>https://web.archive.org/web/20150524032710im_/http://essence-ro.com/data/items/icons/2663.gif</t>
  </si>
  <si>
    <t>Gazeti_Card</t>
  </si>
  <si>
    <t>Gazeti Card</t>
  </si>
  <si>
    <t>https://web.archive.org/web/20150524035827im_/http://essence-ro.com/data/items/images/4418.png</t>
  </si>
  <si>
    <t>https://web.archive.org/web/20150524035827im_/http://essence-ro.com/data/items/icons/4418.gif</t>
  </si>
  <si>
    <t>Geek_Glasses_</t>
  </si>
  <si>
    <t>Geek Glasses</t>
  </si>
  <si>
    <t>https://web.archive.org/web/20150524035219im_/http://essence-ro.com/data/items/images/20259.png</t>
  </si>
  <si>
    <t>https://web.archive.org/web/20150524035219im_/http://essence-ro.com/data/items/icons/20259.gif</t>
  </si>
  <si>
    <t>Gemini_Card</t>
  </si>
  <si>
    <t>Gemini-S58 Card</t>
  </si>
  <si>
    <t>https://web.archive.org/web/20150524041556im_/http://essence-ro.com/data/items/images/4354.png</t>
  </si>
  <si>
    <t>https://web.archive.org/web/20150524041556im_/http://essence-ro.com/data/items/icons/4354.gif</t>
  </si>
  <si>
    <t>Gemmed_Crown</t>
  </si>
  <si>
    <t>Jewel Crown</t>
  </si>
  <si>
    <t>https://web.archive.org/web/20150531095148im_/http://essence-ro.com/data/items/images/5002.png</t>
  </si>
  <si>
    <t>https://web.archive.org/web/20150531095148im_/http://essence-ro.com/data/items/icons/5002.gif</t>
  </si>
  <si>
    <t>Gemstone</t>
  </si>
  <si>
    <t>https://web.archive.org/web/20150524024837im_/http://essence-ro.com/data/items/images/7300.png</t>
  </si>
  <si>
    <t>https://web.archive.org/web/20150524024837im_/http://essence-ro.com/data/items/icons/7300.gif</t>
  </si>
  <si>
    <t>Gender_Potion</t>
  </si>
  <si>
    <t>Gender Potion</t>
  </si>
  <si>
    <t>https://web.archive.org/web/20150315051832im_/http://essence-ro.com/data/items/images/29516.png</t>
  </si>
  <si>
    <t>https://web.archive.org/web/20150315051832im_/http://essence-ro.com/data/items/icons/29516.gif</t>
  </si>
  <si>
    <t>Geographer_Band</t>
  </si>
  <si>
    <t>Geographer Band</t>
  </si>
  <si>
    <t>https://web.archive.org/web/20150524033317im_/http://essence-ro.com/data/items/images/5186.png</t>
  </si>
  <si>
    <t>https://web.archive.org/web/20150524033317im_/http://essence-ro.com/data/items/icons/5186.gif</t>
  </si>
  <si>
    <t>Geographer_Card</t>
  </si>
  <si>
    <t>Geographer Card</t>
  </si>
  <si>
    <t>https://web.archive.org/web/20150524034722im_/http://essence-ro.com/data/items/images/4280.png</t>
  </si>
  <si>
    <t>https://web.archive.org/web/20150524034722im_/http://essence-ro.com/data/items/icons/4280.gif</t>
  </si>
  <si>
    <t>Germination_Breed</t>
  </si>
  <si>
    <t>Embryo</t>
  </si>
  <si>
    <t>https://web.archive.org/web/20150524030959im_/http://essence-ro.com/data/items/images/7142.png</t>
  </si>
  <si>
    <t>https://web.archive.org/web/20150524030959im_/http://essence-ro.com/data/items/icons/7142.gif</t>
  </si>
  <si>
    <t>Gf_Recruiter_Hat</t>
  </si>
  <si>
    <t>Gf Recruiter Hat</t>
  </si>
  <si>
    <t>https://web.archive.org/web/20150524045007im_/http://essence-ro.com/data/items/images/5346.png</t>
  </si>
  <si>
    <t>https://web.archive.org/web/20150524045007im_/http://essence-ro.com/data/items/icons/5346.gif</t>
  </si>
  <si>
    <t>Ghost_of_Fallen_Bishop</t>
  </si>
  <si>
    <t>Ghost of Fallen Bishop</t>
  </si>
  <si>
    <t>https://web.archive.org/web/20150524034641im_/http://essence-ro.com/data/items/images/20516.png</t>
  </si>
  <si>
    <t>https://web.archive.org/web/20150524034641im_/http://essence-ro.com/data/items/icons/20516.gif</t>
  </si>
  <si>
    <t>Ghost_Scroll_1_3</t>
  </si>
  <si>
    <t>Level 3 Soul Strike</t>
  </si>
  <si>
    <t>https://web.archive.org/web/20150531104351im_/http://essence-ro.com/data/items/images/694.png</t>
  </si>
  <si>
    <t>https://web.archive.org/web/20150531104351im_/http://essence-ro.com/data/items/icons/694.gif</t>
  </si>
  <si>
    <t>Ghost_Scroll_1_5</t>
  </si>
  <si>
    <t>Level 5 Soul Strike</t>
  </si>
  <si>
    <t>https://web.archive.org/web/20150525063109im_/http://essence-ro.com/data/items/images/695.png</t>
  </si>
  <si>
    <t>https://web.archive.org/web/20150525063109im_/http://essence-ro.com/data/items/icons/695.gif</t>
  </si>
  <si>
    <t>Ghostring_Cap</t>
  </si>
  <si>
    <t>Ghostring Cap</t>
  </si>
  <si>
    <t>https://web.archive.org/web/20150524034806im_/http://essence-ro.com/data/items/images/20130.png</t>
  </si>
  <si>
    <t>https://web.archive.org/web/20150524034806im_/http://essence-ro.com/data/items/icons/20130.gif</t>
  </si>
  <si>
    <t>Ghostring_Card</t>
  </si>
  <si>
    <t>Ghostring Card</t>
  </si>
  <si>
    <t>https://web.archive.org/web/20150321170407im_/http://essence-ro.com/data/items/images/4047.png</t>
  </si>
  <si>
    <t>https://web.archive.org/web/20150321170407im_/http://essence-ro.com/data/items/icons/4047.gif</t>
  </si>
  <si>
    <t>Ghoul_Card</t>
  </si>
  <si>
    <t>Ghoul Card</t>
  </si>
  <si>
    <t>https://web.archive.org/web/20150324152333im_/http://essence-ro.com/data/items/images/4110.png</t>
  </si>
  <si>
    <t>https://web.archive.org/web/20150324152333im_/http://essence-ro.com/data/items/icons/4110.gif</t>
  </si>
  <si>
    <t>Ghoul_Leg</t>
  </si>
  <si>
    <t>Sharpened Legbone of Ghoul</t>
  </si>
  <si>
    <t>https://web.archive.org/web/20150619184108im_/http://essence-ro.com/data/items/images/1260.png</t>
  </si>
  <si>
    <t>https://web.archive.org/web/20150619184108im_/http://essence-ro.com/data/items/icons/1260.gif</t>
  </si>
  <si>
    <t>Giant_Axe</t>
  </si>
  <si>
    <t>Giganto Axe</t>
  </si>
  <si>
    <t>https://web.archive.org/web/20150524034753im_/http://essence-ro.com/data/items/images/1387.png</t>
  </si>
  <si>
    <t>https://web.archive.org/web/20150524034753im_/http://essence-ro.com/data/items/icons/1387.gif</t>
  </si>
  <si>
    <t>Giant_Honet_Card</t>
  </si>
  <si>
    <t>Giant Hornet Card</t>
  </si>
  <si>
    <t>https://web.archive.org/web/20150524081341im_/http://essence-ro.com/data/items/images/4271.png</t>
  </si>
  <si>
    <t>https://web.archive.org/web/20150524081341im_/http://essence-ro.com/data/items/icons/4271.gif</t>
  </si>
  <si>
    <t>Giant_Spider_Card</t>
  </si>
  <si>
    <t>Giant Spider Card</t>
  </si>
  <si>
    <t>https://web.archive.org/web/20150524033619im_/http://essence-ro.com/data/items/images/4270.png</t>
  </si>
  <si>
    <t>https://web.archive.org/web/20150524033619im_/http://essence-ro.com/data/items/icons/4270.gif</t>
  </si>
  <si>
    <t>Gibbet_Card</t>
  </si>
  <si>
    <t>Gibbet Card</t>
  </si>
  <si>
    <t>https://web.archive.org/web/20150524035817im_/http://essence-ro.com/data/items/images/4278.png</t>
  </si>
  <si>
    <t>https://web.archive.org/web/20150524035817im_/http://essence-ro.com/data/items/icons/4278.gif</t>
  </si>
  <si>
    <t>Giearth_Card</t>
  </si>
  <si>
    <t>Giearth Card</t>
  </si>
  <si>
    <t>https://web.archive.org/web/20150321162925im_/http://essence-ro.com/data/items/images/4087.png</t>
  </si>
  <si>
    <t>https://web.archive.org/web/20150321162925im_/http://essence-ro.com/data/items/icons/4087.gif</t>
  </si>
  <si>
    <t>Gift_Box</t>
  </si>
  <si>
    <t>Gift Box</t>
  </si>
  <si>
    <t>https://web.archive.org/web/20150531070911im_/http://essence-ro.com/data/items/images/644.png</t>
  </si>
  <si>
    <t>https://web.archive.org/web/20150531070911im_/http://essence-ro.com/data/items/icons/644.gif</t>
  </si>
  <si>
    <t>Gift_Box_1</t>
  </si>
  <si>
    <t>https://web.archive.org/web/20150531094324im_/http://essence-ro.com/data/items/images/664.png</t>
  </si>
  <si>
    <t>https://web.archive.org/web/20150531094324im_/http://essence-ro.com/data/items/icons/664.gif</t>
  </si>
  <si>
    <t>Gift_Box_2</t>
  </si>
  <si>
    <t>https://web.archive.org/web/20150531094538im_/http://essence-ro.com/data/items/images/665.png</t>
  </si>
  <si>
    <t>https://web.archive.org/web/20150531094538im_/http://essence-ro.com/data/items/icons/665.gif</t>
  </si>
  <si>
    <t>Gift_Box_3</t>
  </si>
  <si>
    <t>https://web.archive.org/web/20150531094700im_/http://essence-ro.com/data/items/images/666.png</t>
  </si>
  <si>
    <t>https://web.archive.org/web/20150531094700im_/http://essence-ro.com/data/items/icons/666.gif</t>
  </si>
  <si>
    <t>Gift_Box_4</t>
  </si>
  <si>
    <t>https://web.archive.org/web/20150531104302im_/http://essence-ro.com/data/items/images/667.png</t>
  </si>
  <si>
    <t>https://web.archive.org/web/20150531104302im_/http://essence-ro.com/data/items/icons/667.gif</t>
  </si>
  <si>
    <t>Gig_Card</t>
  </si>
  <si>
    <t>Gig Card</t>
  </si>
  <si>
    <t>https://web.archive.org/web/20150524043049im_/http://essence-ro.com/data/items/images/4165.png</t>
  </si>
  <si>
    <t>https://web.archive.org/web/20150524043049im_/http://essence-ro.com/data/items/icons/4165.gif</t>
  </si>
  <si>
    <t>Giggling_Box</t>
  </si>
  <si>
    <t>Giggling Box</t>
  </si>
  <si>
    <t>https://web.archive.org/web/20150524054046im_/http://essence-ro.com/data/items/images/12027.png</t>
  </si>
  <si>
    <t>https://web.archive.org/web/20150524054046im_/http://essence-ro.com/data/items/icons/12027.gif</t>
  </si>
  <si>
    <t>Gilded_Boots</t>
  </si>
  <si>
    <t>Gilded Boots</t>
  </si>
  <si>
    <t>https://web.archive.org/web/20150524043415im_/http://essence-ro.com/data/items/images/29510.png</t>
  </si>
  <si>
    <t>https://web.archive.org/web/20150524043415im_/http://essence-ro.com/data/items/icons/29510.gif</t>
  </si>
  <si>
    <t>Gilded_Buckler</t>
  </si>
  <si>
    <t>Gilded Buckler</t>
  </si>
  <si>
    <t>https://web.archive.org/web/20150524035210im_/http://essence-ro.com/data/items/images/29511.png</t>
  </si>
  <si>
    <t>https://web.archive.org/web/20150524035210im_/http://essence-ro.com/data/items/icons/29511.gif</t>
  </si>
  <si>
    <t>Gilded_Cuirass</t>
  </si>
  <si>
    <t>Gilded Cuirass</t>
  </si>
  <si>
    <t>https://web.archive.org/web/20150524035905im_/http://essence-ro.com/data/items/images/29509.png</t>
  </si>
  <si>
    <t>https://web.archive.org/web/20150524035905im_/http://essence-ro.com/data/items/icons/29509.gif</t>
  </si>
  <si>
    <t>Gilded_Spaulders</t>
  </si>
  <si>
    <t>Gilded Spaulders</t>
  </si>
  <si>
    <t>https://web.archive.org/web/20150524044212im_/http://essence-ro.com/data/items/images/29512.png</t>
  </si>
  <si>
    <t>https://web.archive.org/web/20150524044212im_/http://essence-ro.com/data/items/icons/29512.gif</t>
  </si>
  <si>
    <t>Gill</t>
  </si>
  <si>
    <t>https://web.archive.org/web/20150524021333im_/http://essence-ro.com/data/items/images/956.png</t>
  </si>
  <si>
    <t>https://web.archive.org/web/20150524021333im_/http://essence-ro.com/data/items/icons/956.gif</t>
  </si>
  <si>
    <t>Ginnungagap</t>
  </si>
  <si>
    <t>https://web.archive.org/web/20150524024857im_/http://essence-ro.com/data/items/images/13002.png</t>
  </si>
  <si>
    <t>https://web.archive.org/web/20150524024857im_/http://essence-ro.com/data/items/icons/13002.gif</t>
  </si>
  <si>
    <t>Girl's_Diary</t>
  </si>
  <si>
    <t>Girl's Diary</t>
  </si>
  <si>
    <t>https://web.archive.org/web/20150321171159im_/http://essence-ro.com/data/items/images/1558.png</t>
  </si>
  <si>
    <t>https://web.archive.org/web/20150321171159im_/http://essence-ro.com/data/items/icons/1558.gif</t>
  </si>
  <si>
    <t>Gladiator's_Buckle</t>
  </si>
  <si>
    <t>Gladiator's Buckle</t>
  </si>
  <si>
    <t>https://web.archive.org/web/20150524052651im_/http://essence-ro.com/data/items/images/22103.png</t>
  </si>
  <si>
    <t>https://web.archive.org/web/20150524052651im_/http://essence-ro.com/data/items/icons/22103.gif</t>
  </si>
  <si>
    <t>Gladius_</t>
  </si>
  <si>
    <t>Gladius</t>
  </si>
  <si>
    <t>https://web.archive.org/web/20150524034029im_/http://essence-ro.com/data/items/images/1220.png</t>
  </si>
  <si>
    <t>https://web.archive.org/web/20150524034029im_/http://essence-ro.com/data/items/icons/1220.gif</t>
  </si>
  <si>
    <t>Glaive</t>
  </si>
  <si>
    <t>https://web.archive.org/web/20150619183921im_/http://essence-ro.com/data/items/images/1454.png</t>
  </si>
  <si>
    <t>https://web.archive.org/web/20150619183921im_/http://essence-ro.com/data/items/icons/1454.gif</t>
  </si>
  <si>
    <t>Glaive_</t>
  </si>
  <si>
    <t>https://web.archive.org/web/20150531042844im_/http://essence-ro.com/data/items/images/1455.png</t>
  </si>
  <si>
    <t>https://web.archive.org/web/20150531042844im_/http://essence-ro.com/data/items/icons/1455.gif</t>
  </si>
  <si>
    <t>Glass_Bead</t>
  </si>
  <si>
    <t>Glass Bead</t>
  </si>
  <si>
    <t>https://web.archive.org/web/20150524022532im_/http://essence-ro.com/data/items/images/746.png</t>
  </si>
  <si>
    <t>https://web.archive.org/web/20150524022532im_/http://essence-ro.com/data/items/icons/746.gif</t>
  </si>
  <si>
    <t>Glitter_Shell</t>
  </si>
  <si>
    <t>Glitter Shell</t>
  </si>
  <si>
    <t>https://web.archive.org/web/20150524030905im_/http://essence-ro.com/data/items/images/7009.png</t>
  </si>
  <si>
    <t>https://web.archive.org/web/20150524030905im_/http://essence-ro.com/data/items/icons/7009.gif</t>
  </si>
  <si>
    <t>Glittering_Clothes</t>
  </si>
  <si>
    <t>Glittering Jacket</t>
  </si>
  <si>
    <t>https://web.archive.org/web/20150524022230im_/http://essence-ro.com/data/items/images/2319.png</t>
  </si>
  <si>
    <t>https://web.archive.org/web/20150524022230im_/http://essence-ro.com/data/items/icons/2319.gif</t>
  </si>
  <si>
    <t>Gloom_Under_Night_Card</t>
  </si>
  <si>
    <t>Gloom Under Night Card</t>
  </si>
  <si>
    <t>https://web.archive.org/web/20150531081350im_/http://essence-ro.com/data/items/images/4408.png</t>
  </si>
  <si>
    <t>https://web.archive.org/web/20150531081350im_/http://essence-ro.com/data/items/icons/4408.gif</t>
  </si>
  <si>
    <t>Gloomy_Box</t>
  </si>
  <si>
    <t>Box of Gloom</t>
  </si>
  <si>
    <t>https://web.archive.org/web/20150524045722im_/http://essence-ro.com/data/items/images/12029.png</t>
  </si>
  <si>
    <t>https://web.archive.org/web/20150524045722im_/http://essence-ro.com/data/items/icons/12029.gif</t>
  </si>
  <si>
    <t>Glove_</t>
  </si>
  <si>
    <t>Glove</t>
  </si>
  <si>
    <t>https://web.archive.org/web/20150531091439im_/http://essence-ro.com/data/items/images/2624.png</t>
  </si>
  <si>
    <t>https://web.archive.org/web/20150531091439im_/http://essence-ro.com/data/items/icons/2624.gif</t>
  </si>
  <si>
    <t>Glove_Of_Archer</t>
  </si>
  <si>
    <t>Renown Archer's Gloves</t>
  </si>
  <si>
    <t>https://web.archive.org/web/20150524025624im_/http://essence-ro.com/data/items/images/2667.png</t>
  </si>
  <si>
    <t>https://web.archive.org/web/20150524025624im_/http://essence-ro.com/data/items/icons/2667.gif</t>
  </si>
  <si>
    <t>Glove_of_Archer_</t>
  </si>
  <si>
    <t>https://web.archive.org/web/20150524031322im_/http://essence-ro.com/data/items/images/29508.png</t>
  </si>
  <si>
    <t>https://web.archive.org/web/20150524031322im_/http://essence-ro.com/data/items/icons/29508.gif</t>
  </si>
  <si>
    <t>Goat_Card</t>
  </si>
  <si>
    <t>Goat Card</t>
  </si>
  <si>
    <t>https://web.archive.org/web/20150524035126im_/http://essence-ro.com/data/items/images/4150.png</t>
  </si>
  <si>
    <t>https://web.archive.org/web/20150524035126im_/http://essence-ro.com/data/items/icons/4150.gif</t>
  </si>
  <si>
    <t>Goat's_Horn</t>
  </si>
  <si>
    <t>Antelope Horn</t>
  </si>
  <si>
    <t>https://web.archive.org/web/20150524043136im_/http://essence-ro.com/data/items/images/7106.png</t>
  </si>
  <si>
    <t>https://web.archive.org/web/20150524043136im_/http://essence-ro.com/data/items/icons/7106.gif</t>
  </si>
  <si>
    <t>Goblin_Archer_Card</t>
  </si>
  <si>
    <t>Goblin Archer Card</t>
  </si>
  <si>
    <t>https://web.archive.org/web/20150324143753im_/http://essence-ro.com/data/items/images/4157.png</t>
  </si>
  <si>
    <t>https://web.archive.org/web/20150324143753im_/http://essence-ro.com/data/items/icons/4157.gif</t>
  </si>
  <si>
    <t>Goblin_Archer_Pokeball</t>
  </si>
  <si>
    <t>Goblin Archer Pokeball</t>
  </si>
  <si>
    <t>https://web.archive.org/web/20150531102530im_/http://essence-ro.com/data/items/images/30270.png</t>
  </si>
  <si>
    <t>https://web.archive.org/web/20150531102530im_/http://essence-ro.com/data/items/icons/30270.gif</t>
  </si>
  <si>
    <t>Goblin_Card</t>
  </si>
  <si>
    <t>Goblin Card</t>
  </si>
  <si>
    <t>https://web.archive.org/web/20150321162224im_/http://essence-ro.com/data/items/images/4060.png</t>
  </si>
  <si>
    <t>https://web.archive.org/web/20150321162224im_/http://essence-ro.com/data/items/icons/4060.gif</t>
  </si>
  <si>
    <t>Goblin_Mask_01</t>
  </si>
  <si>
    <t>Poker Face</t>
  </si>
  <si>
    <t>https://web.archive.org/web/20150531053125im_/http://essence-ro.com/data/items/images/5087.png</t>
  </si>
  <si>
    <t>https://web.archive.org/web/20150531053125im_/http://essence-ro.com/data/items/icons/5087.gif</t>
  </si>
  <si>
    <t>Goblin_Mask_02</t>
  </si>
  <si>
    <t>Surprised Mask</t>
  </si>
  <si>
    <t>https://web.archive.org/web/20150525033823im_/http://essence-ro.com/data/items/images/5088.png</t>
  </si>
  <si>
    <t>https://web.archive.org/web/20150525033823im_/http://essence-ro.com/data/items/icons/5088.gif</t>
  </si>
  <si>
    <t>Goblin_Mask_03</t>
  </si>
  <si>
    <t>Annoyed Mask</t>
  </si>
  <si>
    <t>https://web.archive.org/web/20150530212400im_/http://essence-ro.com/data/items/images/5089.png</t>
  </si>
  <si>
    <t>https://web.archive.org/web/20150530212400im_/http://essence-ro.com/data/items/icons/5089.gif</t>
  </si>
  <si>
    <t>Goblini_Mask</t>
  </si>
  <si>
    <t>Goblin Mask</t>
  </si>
  <si>
    <t>https://web.archive.org/web/20150525094654im_/http://essence-ro.com/data/items/images/2297.png</t>
  </si>
  <si>
    <t>https://web.archive.org/web/20150525094654im_/http://essence-ro.com/data/items/icons/2297.gif</t>
  </si>
  <si>
    <t>God_Helm</t>
  </si>
  <si>
    <t>God Helm</t>
  </si>
  <si>
    <t>https://web.archive.org/web/20150524034109im_/http://essence-ro.com/data/items/images/20150.png</t>
  </si>
  <si>
    <t>https://web.archive.org/web/20150524034109im_/http://essence-ro.com/data/items/icons/20150.gif</t>
  </si>
  <si>
    <t>Goddess_Mask_</t>
  </si>
  <si>
    <t>Goddess Mask</t>
  </si>
  <si>
    <t>https://web.archive.org/web/20150524081430im_/http://essence-ro.com/data/items/images/20252.png</t>
  </si>
  <si>
    <t>https://web.archive.org/web/20150524081430im_/http://essence-ro.com/data/items/icons/20252.gif</t>
  </si>
  <si>
    <t>Goddess_Tear</t>
  </si>
  <si>
    <t>Goddess Tear</t>
  </si>
  <si>
    <t>https://web.archive.org/web/20150524041035im_/http://essence-ro.com/data/items/images/7830.png</t>
  </si>
  <si>
    <t>https://web.archive.org/web/20150524041035im_/http://essence-ro.com/data/items/icons/7830.gif</t>
  </si>
  <si>
    <t>Goggle</t>
  </si>
  <si>
    <t>Goggles</t>
  </si>
  <si>
    <t>https://web.archive.org/web/20150531040913im_/http://essence-ro.com/data/items/images/2224.png</t>
  </si>
  <si>
    <t>https://web.archive.org/web/20150531040913im_/http://essence-ro.com/data/items/icons/2224.gif</t>
  </si>
  <si>
    <t>Goggle_</t>
  </si>
  <si>
    <t>https://web.archive.org/web/20150524024017im_/http://essence-ro.com/data/items/images/2225.png</t>
  </si>
  <si>
    <t>https://web.archive.org/web/20150524024017im_/http://essence-ro.com/data/items/icons/2225.gif</t>
  </si>
  <si>
    <t>Gold</t>
  </si>
  <si>
    <t>https://web.archive.org/web/20150524023903im_/http://essence-ro.com/data/items/images/969.png</t>
  </si>
  <si>
    <t>https://web.archive.org/web/20150524023903im_/http://essence-ro.com/data/items/icons/969.gif</t>
  </si>
  <si>
    <t>Gold_Bullion</t>
  </si>
  <si>
    <t>Gold Bullion</t>
  </si>
  <si>
    <t>https://web.archive.org/web/20150524024825im_/http://essence-ro.com/data/items/images/7228.png</t>
  </si>
  <si>
    <t>https://web.archive.org/web/20150524024825im_/http://essence-ro.com/data/items/icons/7228.gif</t>
  </si>
  <si>
    <t>Gold_Coin</t>
  </si>
  <si>
    <t>Gold Coin</t>
  </si>
  <si>
    <t>https://web.archive.org/web/20150531082217im_/http://essence-ro.com/data/items/images/671.png</t>
  </si>
  <si>
    <t>https://web.archive.org/web/20150531082217im_/http://essence-ro.com/data/items/icons/671.gif</t>
  </si>
  <si>
    <t>Gold_Coin_Moneybag</t>
  </si>
  <si>
    <t>Bag of Gold Coins</t>
  </si>
  <si>
    <t>https://web.archive.org/web/20150531094240im_/http://essence-ro.com/data/items/images/670.png</t>
  </si>
  <si>
    <t>https://web.archive.org/web/20150531094240im_/http://essence-ro.com/data/items/icons/670.gif</t>
  </si>
  <si>
    <t>Gold_Ore</t>
  </si>
  <si>
    <t>Gold Ore</t>
  </si>
  <si>
    <t>https://web.archive.org/web/20150524023657im_/http://essence-ro.com/data/items/images/7231.png</t>
  </si>
  <si>
    <t>https://web.archive.org/web/20150524023657im_/http://essence-ro.com/data/items/icons/7231.gif</t>
  </si>
  <si>
    <t>Gold_Pill</t>
  </si>
  <si>
    <t>Pilule</t>
  </si>
  <si>
    <t>https://web.archive.org/web/20150531094336im_/http://essence-ro.com/data/items/images/679.png</t>
  </si>
  <si>
    <t>https://web.archive.org/web/20150531094336im_/http://essence-ro.com/data/items/icons/679.gif</t>
  </si>
  <si>
    <t>Gold_Spirit_Chain</t>
  </si>
  <si>
    <t>Angel Blessing</t>
  </si>
  <si>
    <t>https://web.archive.org/web/20151105093706im_/http://essence-ro.com/data/items/images/5207.png</t>
  </si>
  <si>
    <t>https://web.archive.org/web/20151105093706im_/http://essence-ro.com/data/items/icons/5207.gif</t>
  </si>
  <si>
    <t>Gold_Tiara</t>
  </si>
  <si>
    <t>Golden Tiara</t>
  </si>
  <si>
    <t>https://web.archive.org/web/20150524034334im_/http://essence-ro.com/data/items/images/5179.png</t>
  </si>
  <si>
    <t>https://web.archive.org/web/20150524034334im_/http://essence-ro.com/data/items/icons/5179.gif</t>
  </si>
  <si>
    <t>Golden_Anvil</t>
  </si>
  <si>
    <t>Golden Anvil</t>
  </si>
  <si>
    <t>https://web.archive.org/web/20150524025809im_/http://essence-ro.com/data/items/images/988.png</t>
  </si>
  <si>
    <t>https://web.archive.org/web/20150524025809im_/http://essence-ro.com/data/items/icons/988.gif</t>
  </si>
  <si>
    <t>Golden_Bell</t>
  </si>
  <si>
    <t>Golden Bell</t>
  </si>
  <si>
    <t>https://web.archive.org/web/20150524021512im_/http://essence-ro.com/data/items/images/10016.png</t>
  </si>
  <si>
    <t>https://web.archive.org/web/20150524021512im_/http://essence-ro.com/data/items/icons/10016.gif</t>
  </si>
  <si>
    <t>Golden_Bracelet</t>
  </si>
  <si>
    <t>Golden Ornament</t>
  </si>
  <si>
    <t>https://web.archive.org/web/20150524021724im_/http://essence-ro.com/data/items/images/7435.png</t>
  </si>
  <si>
    <t>https://web.archive.org/web/20150524021724im_/http://essence-ro.com/data/items/icons/7435.gif</t>
  </si>
  <si>
    <t>Golden_Bug_Card</t>
  </si>
  <si>
    <t>Golden Thief Bug Card</t>
  </si>
  <si>
    <t>https://web.archive.org/web/20150321135836im_/http://essence-ro.com/data/items/images/4128.png</t>
  </si>
  <si>
    <t>https://web.archive.org/web/20150321135836im_/http://essence-ro.com/data/items/icons/4128.gif</t>
  </si>
  <si>
    <t>Golden_Gear</t>
  </si>
  <si>
    <t>Golden Gear</t>
  </si>
  <si>
    <t>https://web.archive.org/web/20150524020940im_/http://essence-ro.com/data/items/images/2246.png</t>
  </si>
  <si>
    <t>https://web.archive.org/web/20150524020940im_/http://essence-ro.com/data/items/icons/2246.gif</t>
  </si>
  <si>
    <t>Golden_Hair</t>
  </si>
  <si>
    <t>Golden Hair</t>
  </si>
  <si>
    <t>https://web.archive.org/web/20150531100317im_/http://essence-ro.com/data/items/images/1060.png</t>
  </si>
  <si>
    <t>https://web.archive.org/web/20150531100317im_/http://essence-ro.com/data/items/icons/1060.gif</t>
  </si>
  <si>
    <t>Golden_Hammer</t>
  </si>
  <si>
    <t>Golden Hammer</t>
  </si>
  <si>
    <t>https://web.archive.org/web/20150524043226im_/http://essence-ro.com/data/items/images/614.png</t>
  </si>
  <si>
    <t>https://web.archive.org/web/20150524043226im_/http://essence-ro.com/data/items/icons/614.gif</t>
  </si>
  <si>
    <t>Golden_Jewel</t>
  </si>
  <si>
    <t>Topaz</t>
  </si>
  <si>
    <t>https://web.archive.org/web/20150524033330im_/http://essence-ro.com/data/items/images/728.png</t>
  </si>
  <si>
    <t>https://web.archive.org/web/20150524033330im_/http://essence-ro.com/data/items/icons/728.gif</t>
  </si>
  <si>
    <t>Golden_Mace</t>
  </si>
  <si>
    <t>Golden Mace</t>
  </si>
  <si>
    <t>https://web.archive.org/web/20150524022218im_/http://essence-ro.com/data/items/images/1524.png</t>
  </si>
  <si>
    <t>https://web.archive.org/web/20150524022218im_/http://essence-ro.com/data/items/icons/1524.gif</t>
  </si>
  <si>
    <t>Golden_Savage_Pokeball</t>
  </si>
  <si>
    <t>Golden Savage Pokeball</t>
  </si>
  <si>
    <t>https://web.archive.org/web/20150524024057im_/http://essence-ro.com/data/items/images/30035.png</t>
  </si>
  <si>
    <t>https://web.archive.org/web/20150524024057im_/http://essence-ro.com/data/items/icons/30035.gif</t>
  </si>
  <si>
    <t>Golden_Wings</t>
  </si>
  <si>
    <t>Golden Wings</t>
  </si>
  <si>
    <t>https://web.archive.org/web/20150524034814im_/http://essence-ro.com/data/items/images/20024.png</t>
  </si>
  <si>
    <t>https://web.archive.org/web/20150524034814im_/http://essence-ro.com/data/items/icons/20024.gif</t>
  </si>
  <si>
    <t>Golden_Wreath</t>
  </si>
  <si>
    <t>Golden Laurel</t>
  </si>
  <si>
    <t>https://web.archive.org/web/20150321195707im_/http://essence-ro.com/data/items/images/5433.png</t>
  </si>
  <si>
    <t>https://web.archive.org/web/20150321195707im_/http://essence-ro.com/data/items/icons/5433.gif</t>
  </si>
  <si>
    <t>Golem_Card</t>
  </si>
  <si>
    <t>Golem Card</t>
  </si>
  <si>
    <t>https://web.archive.org/web/20150324145948im_/http://essence-ro.com/data/items/images/4072.png</t>
  </si>
  <si>
    <t>https://web.archive.org/web/20150324145948im_/http://essence-ro.com/data/items/icons/4072.gif</t>
  </si>
  <si>
    <t>Graffiti_Gift_Box</t>
  </si>
  <si>
    <t>Graffiti Gift Box</t>
  </si>
  <si>
    <t>1 callfunc "autodrop"; getitem 32015,5; getitem 32014,5;</t>
  </si>
  <si>
    <t>https://web.archive.org/web/20150531094327im_/http://essence-ro.com/data/items/images/32016.png</t>
  </si>
  <si>
    <t>https://web.archive.org/web/20150531094327im_/http://essence-ro.com/data/items/icons/32016.gif</t>
  </si>
  <si>
    <t>Grain</t>
  </si>
  <si>
    <t>Bag of Grain</t>
  </si>
  <si>
    <t>https://web.archive.org/web/20150531104249im_/http://essence-ro.com/data/items/images/577.png</t>
  </si>
  <si>
    <t>https://web.archive.org/web/20150531104249im_/http://essence-ro.com/data/items/icons/577.gif</t>
  </si>
  <si>
    <t>Grand_Cross</t>
  </si>
  <si>
    <t>Grand Cross</t>
  </si>
  <si>
    <t>https://web.archive.org/web/20150531095313im_/http://essence-ro.com/data/items/images/1528.png</t>
  </si>
  <si>
    <t>https://web.archive.org/web/20150531095313im_/http://essence-ro.com/data/items/icons/1528.gif</t>
  </si>
  <si>
    <t>Grand_Peco_Card</t>
  </si>
  <si>
    <t>Grand Peco Card</t>
  </si>
  <si>
    <t>https://web.archive.org/web/20150524035338im_/http://essence-ro.com/data/items/images/4161.png</t>
  </si>
  <si>
    <t>https://web.archive.org/web/20150524035338im_/http://essence-ro.com/data/items/icons/4161.gif</t>
  </si>
  <si>
    <t>Granpa_Beard</t>
  </si>
  <si>
    <t>Grampa Beard</t>
  </si>
  <si>
    <t>https://web.archive.org/web/20151105092749im_/http://essence-ro.com/data/items/images/2241.png</t>
  </si>
  <si>
    <t>https://web.archive.org/web/20151105092749im_/http://essence-ro.com/data/items/icons/2241.gif</t>
  </si>
  <si>
    <t>Granpa_Beard_F</t>
  </si>
  <si>
    <t>Father's White Moustache</t>
  </si>
  <si>
    <t>https://web.archive.org/web/20151105092836im_/http://essence-ro.com/data/items/images/5155.png</t>
  </si>
  <si>
    <t>https://web.archive.org/web/20151105092836im_/http://essence-ro.com/data/items/icons/5155.gif</t>
  </si>
  <si>
    <t>Grape</t>
  </si>
  <si>
    <t>https://web.archive.org/web/20150321183552im_/http://essence-ro.com/data/items/images/514.png</t>
  </si>
  <si>
    <t>https://web.archive.org/web/20150321183552im_/http://essence-ro.com/data/items/icons/514.gif</t>
  </si>
  <si>
    <t>Grape_Juice</t>
  </si>
  <si>
    <t>Grape Juice</t>
  </si>
  <si>
    <t>https://web.archive.org/web/20150524031325im_/http://essence-ro.com/data/items/images/533.png</t>
  </si>
  <si>
    <t>https://web.archive.org/web/20150524031325im_/http://essence-ro.com/data/items/icons/533.gif</t>
  </si>
  <si>
    <t>Grasshopper_Doll</t>
  </si>
  <si>
    <t>Rocker Doll</t>
  </si>
  <si>
    <t>https://web.archive.org/web/20150524034827im_/http://essence-ro.com/data/items/images/752.png</t>
  </si>
  <si>
    <t>https://web.archive.org/web/20150524034827im_/http://essence-ro.com/data/items/icons/752.gif</t>
  </si>
  <si>
    <t>Grasshopper's_Leg</t>
  </si>
  <si>
    <t>Grasshopper's Leg</t>
  </si>
  <si>
    <t>https://web.archive.org/web/20150524054442im_/http://essence-ro.com/data/items/images/940.png</t>
  </si>
  <si>
    <t>https://web.archive.org/web/20150524054442im_/http://essence-ro.com/data/items/icons/940.gif</t>
  </si>
  <si>
    <t>Gray_Deviruchi_Cap</t>
  </si>
  <si>
    <t>Brown Deviruchi Hat</t>
  </si>
  <si>
    <t>https://web.archive.org/web/20150524025955im_/http://essence-ro.com/data/items/images/5229.png</t>
  </si>
  <si>
    <t>https://web.archive.org/web/20150524025955im_/http://essence-ro.com/data/items/icons/5229.gif</t>
  </si>
  <si>
    <t>Gray_Drooping_Kitty</t>
  </si>
  <si>
    <t>Brown Drooping Cat</t>
  </si>
  <si>
    <t>https://web.archive.org/web/20150524030546im_/http://essence-ro.com/data/items/images/5231.png</t>
  </si>
  <si>
    <t>https://web.archive.org/web/20150524030546im_/http://essence-ro.com/data/items/icons/5231.gif</t>
  </si>
  <si>
    <t>Gray_Fur_Hat</t>
  </si>
  <si>
    <t>Brown Beanie</t>
  </si>
  <si>
    <t>https://web.archive.org/web/20150524030956im_/http://essence-ro.com/data/items/images/5235.png</t>
  </si>
  <si>
    <t>https://web.archive.org/web/20150524030956im_/http://essence-ro.com/data/items/icons/5235.gif</t>
  </si>
  <si>
    <t>Gray_Wizardry_Hat</t>
  </si>
  <si>
    <t>Gray Mage Hat</t>
  </si>
  <si>
    <t>https://web.archive.org/web/20150524032129im_/http://essence-ro.com/data/items/images/5240.png</t>
  </si>
  <si>
    <t>https://web.archive.org/web/20150524032129im_/http://essence-ro.com/data/items/icons/5240.gif</t>
  </si>
  <si>
    <t>Great_Bow_</t>
  </si>
  <si>
    <t>Great Bow</t>
  </si>
  <si>
    <t>https://web.archive.org/web/20150321161440im_/http://essence-ro.com/data/items/images/1708.png</t>
  </si>
  <si>
    <t>https://web.archive.org/web/20150321161440im_/http://essence-ro.com/data/items/icons/1708.gif</t>
  </si>
  <si>
    <t>Great_Chef_Orleans01</t>
  </si>
  <si>
    <t>Chef King Orleans Vol.1</t>
  </si>
  <si>
    <t>https://web.archive.org/web/20150619183515im_/http://essence-ro.com/data/items/images/11002.png</t>
  </si>
  <si>
    <t>https://web.archive.org/web/20150619183515im_/http://essence-ro.com/data/items/icons/11002.gif</t>
  </si>
  <si>
    <t>Great_King's_Dance</t>
  </si>
  <si>
    <t>Great King's Dance</t>
  </si>
  <si>
    <t>Monk</t>
  </si>
  <si>
    <t>https://web.archive.org/web/20150524044644im_/http://essence-ro.com/data/items/images/1830.png</t>
  </si>
  <si>
    <t>https://web.archive.org/web/20150524044644im_/http://essence-ro.com/data/items/icons/1830.gif</t>
  </si>
  <si>
    <t>Great_Leaf</t>
  </si>
  <si>
    <t>Huge Leaf</t>
  </si>
  <si>
    <t>https://web.archive.org/web/20150525062142im_/http://essence-ro.com/data/items/images/7198.png</t>
  </si>
  <si>
    <t>https://web.archive.org/web/20150525062142im_/http://essence-ro.com/data/items/icons/7198.gif</t>
  </si>
  <si>
    <t>Great_Nature</t>
  </si>
  <si>
    <t>Great Nature</t>
  </si>
  <si>
    <t>https://web.archive.org/web/20150524020635im_/http://essence-ro.com/data/items/images/997.png</t>
  </si>
  <si>
    <t>https://web.archive.org/web/20150524020635im_/http://essence-ro.com/data/items/icons/997.gif</t>
  </si>
  <si>
    <t>Great_Wing</t>
  </si>
  <si>
    <t>Giant Butterfly Wing</t>
  </si>
  <si>
    <t>https://web.archive.org/web/20150524021300im_/http://essence-ro.com/data/items/images/7168.png</t>
  </si>
  <si>
    <t>https://web.archive.org/web/20150524021300im_/http://essence-ro.com/data/items/icons/7168.gif</t>
  </si>
  <si>
    <t>Greatest_General_Card</t>
  </si>
  <si>
    <t>Greatest General Card</t>
  </si>
  <si>
    <t>https://web.archive.org/web/20150324155721im_/http://essence-ro.com/data/items/images/4283.png</t>
  </si>
  <si>
    <t>https://web.archive.org/web/20150324155721im_/http://essence-ro.com/data/items/icons/4283.gif</t>
  </si>
  <si>
    <t>Green_Apple</t>
  </si>
  <si>
    <t>Green Apple</t>
  </si>
  <si>
    <t>https://web.archive.org/web/20150524034728im_/http://essence-ro.com/data/items/images/7821.png</t>
  </si>
  <si>
    <t>https://web.archive.org/web/20150524034728im_/http://essence-ro.com/data/items/icons/7821.gif</t>
  </si>
  <si>
    <t>Green_Apple_of_Archer</t>
  </si>
  <si>
    <t>Green Apple of Archer</t>
  </si>
  <si>
    <t>https://web.archive.org/web/20150524034432im_/http://essence-ro.com/data/items/images/20644.png</t>
  </si>
  <si>
    <t>https://web.archive.org/web/20150524034432im_/http://essence-ro.com/data/items/icons/20644.gif</t>
  </si>
  <si>
    <t>Green_Feeler</t>
  </si>
  <si>
    <t>Green Feeler</t>
  </si>
  <si>
    <t>https://web.archive.org/web/20150531091317im_/http://essence-ro.com/data/items/images/2298.png</t>
  </si>
  <si>
    <t>https://web.archive.org/web/20150531091317im_/http://essence-ro.com/data/items/icons/2298.gif</t>
  </si>
  <si>
    <t>Green_Herb</t>
  </si>
  <si>
    <t>Green Herb</t>
  </si>
  <si>
    <t>https://web.archive.org/web/20150321142359im_/http://essence-ro.com/data/items/images/511.png</t>
  </si>
  <si>
    <t>https://web.archive.org/web/20150321142359im_/http://essence-ro.com/data/items/icons/511.gif</t>
  </si>
  <si>
    <t>Green_Iguana_Card</t>
  </si>
  <si>
    <t>Grove Card</t>
  </si>
  <si>
    <t>https://web.archive.org/web/20150524043425im_/http://essence-ro.com/data/items/images/4377.png</t>
  </si>
  <si>
    <t>https://web.archive.org/web/20150524043425im_/http://essence-ro.com/data/items/icons/4377.gif</t>
  </si>
  <si>
    <t>Green_Incense</t>
  </si>
  <si>
    <t>Green Incense</t>
  </si>
  <si>
    <t>https://web.archive.org/web/20150524054217im_/http://essence-ro.com/data/items/images/7555.png</t>
  </si>
  <si>
    <t>https://web.archive.org/web/20150524054217im_/http://essence-ro.com/data/items/icons/7555.gif</t>
  </si>
  <si>
    <t>Green_Lace</t>
  </si>
  <si>
    <t>Green Lace</t>
  </si>
  <si>
    <t>https://web.archive.org/web/20150321195253im_/http://essence-ro.com/data/items/images/10015.png</t>
  </si>
  <si>
    <t>https://web.archive.org/web/20150321195253im_/http://essence-ro.com/data/items/icons/10015.gif</t>
  </si>
  <si>
    <t>Green_Petite_Egg</t>
  </si>
  <si>
    <t>Green Petite Egg</t>
  </si>
  <si>
    <t>https://web.archive.org/web/20150531082549im_/http://essence-ro.com/data/items/images/9022.png</t>
  </si>
  <si>
    <t>https://web.archive.org/web/20150531082549im_/http://essence-ro.com/data/items/icons/9022.gif</t>
  </si>
  <si>
    <t>Green_Potion</t>
  </si>
  <si>
    <t>Green Potion</t>
  </si>
  <si>
    <t>https://web.archive.org/web/20150321185900im_/http://essence-ro.com/data/items/images/506.png</t>
  </si>
  <si>
    <t>https://web.archive.org/web/20150321185900im_/http://essence-ro.com/data/items/icons/506.gif</t>
  </si>
  <si>
    <t>Green_Quiz_Hat</t>
  </si>
  <si>
    <t>Green Quiz Hat</t>
  </si>
  <si>
    <t>https://web.archive.org/web/20150524030354im_/http://essence-ro.com/data/items/images/20550.png</t>
  </si>
  <si>
    <t>https://web.archive.org/web/20150524030354im_/http://essence-ro.com/data/items/icons/20550.gif</t>
  </si>
  <si>
    <t>Green_Santa_Hat</t>
  </si>
  <si>
    <t>Green Santa Hat</t>
  </si>
  <si>
    <t>https://web.archive.org/web/20150524021646im_/http://essence-ro.com/data/items/images/20761.png</t>
  </si>
  <si>
    <t>https://web.archive.org/web/20150524021646im_/http://essence-ro.com/data/items/icons/20761.gif</t>
  </si>
  <si>
    <t>Gremlin_Card</t>
  </si>
  <si>
    <t>Gremlin Card</t>
  </si>
  <si>
    <t>https://web.archive.org/web/20150524035908im_/http://essence-ro.com/data/items/images/4355.png</t>
  </si>
  <si>
    <t>https://web.archive.org/web/20150524035908im_/http://essence-ro.com/data/items/icons/4355.gif</t>
  </si>
  <si>
    <t>Grilled_Rice_Cake</t>
  </si>
  <si>
    <t>Grilled Rice Cake</t>
  </si>
  <si>
    <t>https://web.archive.org/web/20150524035710im_/http://essence-ro.com/data/items/images/6099.png</t>
  </si>
  <si>
    <t>https://web.archive.org/web/20150524035710im_/http://essence-ro.com/data/items/icons/6099.gif</t>
  </si>
  <si>
    <t>Grit</t>
  </si>
  <si>
    <t>https://web.archive.org/web/20150531070118im_/http://essence-ro.com/data/items/images/1056.png</t>
  </si>
  <si>
    <t>https://web.archive.org/web/20150531070118im_/http://essence-ro.com/data/items/icons/1056.gif</t>
  </si>
  <si>
    <t>Grizzly_Card</t>
  </si>
  <si>
    <t>Grizzly Card</t>
  </si>
  <si>
    <t>https://web.archive.org/web/20150524043746im_/http://essence-ro.com/data/items/images/4162.png</t>
  </si>
  <si>
    <t>https://web.archive.org/web/20150524043746im_/http://essence-ro.com/data/items/icons/4162.gif</t>
  </si>
  <si>
    <t>Groucho_Marx_Glasses</t>
  </si>
  <si>
    <t>Groucho Marx Glasses</t>
  </si>
  <si>
    <t>https://web.archive.org/web/20150524032638im_/http://essence-ro.com/data/items/images/20768.png</t>
  </si>
  <si>
    <t>https://web.archive.org/web/20150524032638im_/http://essence-ro.com/data/items/icons/20768.gif</t>
  </si>
  <si>
    <t>Gryphon_Card</t>
  </si>
  <si>
    <t>Gryphon Card</t>
  </si>
  <si>
    <t>https://web.archive.org/web/20150324144331im_/http://essence-ro.com/data/items/images/4163.png</t>
  </si>
  <si>
    <t>https://web.archive.org/web/20150324144331im_/http://essence-ro.com/data/items/icons/4163.gif</t>
  </si>
  <si>
    <t>Guard</t>
  </si>
  <si>
    <t>https://web.archive.org/web/20150525063919im_/http://essence-ro.com/data/items/images/2101.png</t>
  </si>
  <si>
    <t>https://web.archive.org/web/20150525063919im_/http://essence-ro.com/data/items/icons/2101.gif</t>
  </si>
  <si>
    <t>Guard_</t>
  </si>
  <si>
    <t>https://web.archive.org/web/20150321200815im_/http://essence-ro.com/data/items/images/2102.png</t>
  </si>
  <si>
    <t>https://web.archive.org/web/20150321200815im_/http://essence-ro.com/data/items/icons/2102.gif</t>
  </si>
  <si>
    <t>Guardian_Lion_Mask</t>
  </si>
  <si>
    <t>Mythical Lion Mask</t>
  </si>
  <si>
    <t>https://web.archive.org/web/20150531095345im_/http://essence-ro.com/data/items/images/5177.png</t>
  </si>
  <si>
    <t>https://web.archive.org/web/20150531095345im_/http://essence-ro.com/data/items/icons/5177.gif</t>
  </si>
  <si>
    <t>Gucci_Shadez</t>
  </si>
  <si>
    <t>Gucci Shadez</t>
  </si>
  <si>
    <t>https://web.archive.org/web/20150524045119im_/http://essence-ro.com/data/items/images/20247.png</t>
  </si>
  <si>
    <t>https://web.archive.org/web/20150524045119im_/http://essence-ro.com/data/items/icons/20247.gif</t>
  </si>
  <si>
    <t>Guildsman_Recruiter</t>
  </si>
  <si>
    <t>Guildsman Recruiter Hat</t>
  </si>
  <si>
    <t>https://web.archive.org/web/20150524081318im_/http://essence-ro.com/data/items/images/5336.png</t>
  </si>
  <si>
    <t>https://web.archive.org/web/20150524081318im_/http://essence-ro.com/data/items/icons/5336.gif</t>
  </si>
  <si>
    <t>Guinevere_Bastion_Card</t>
  </si>
  <si>
    <t>Guinevere Bastion Card</t>
  </si>
  <si>
    <t>https://web.archive.org/web/20150524044109im_/http://essence-ro.com/data/items/images/23021.png</t>
  </si>
  <si>
    <t>https://web.archive.org/web/20150524044109im_/http://essence-ro.com/data/items/icons/23021.gif</t>
  </si>
  <si>
    <t>Guisarme</t>
  </si>
  <si>
    <t>https://web.archive.org/web/20150524060106im_/http://essence-ro.com/data/items/images/1451.png</t>
  </si>
  <si>
    <t>https://web.archive.org/web/20150524060106im_/http://essence-ro.com/data/items/icons/1451.gif</t>
  </si>
  <si>
    <t>Guisarme_</t>
  </si>
  <si>
    <t>https://web.archive.org/web/20150531031858im_/http://essence-ro.com/data/items/images/1452.png</t>
  </si>
  <si>
    <t>https://web.archive.org/web/20150531031858im_/http://essence-ro.com/data/items/icons/1452.gif</t>
  </si>
  <si>
    <t>Guitar_Of_Blue_Solo</t>
  </si>
  <si>
    <t>Loner's Guitar</t>
  </si>
  <si>
    <t>https://web.archive.org/web/20150524042242im_/http://essence-ro.com/data/items/images/1915.png</t>
  </si>
  <si>
    <t>https://web.archive.org/web/20150524042242im_/http://essence-ro.com/data/items/icons/1915.gif</t>
  </si>
  <si>
    <t>Guitar_Of_Gentle_Breeze</t>
  </si>
  <si>
    <t>Gentle Breeze Guitar</t>
  </si>
  <si>
    <t>https://web.archive.org/web/20150524053848im_/http://essence-ro.com/data/items/images/1917.png</t>
  </si>
  <si>
    <t>https://web.archive.org/web/20150524053848im_/http://essence-ro.com/data/items/icons/1917.gif</t>
  </si>
  <si>
    <t>Guitar_Of_Passion</t>
  </si>
  <si>
    <t>Burning Passion Guitar</t>
  </si>
  <si>
    <t>https://web.archive.org/web/20150530233736im_/http://essence-ro.com/data/items/images/1914.png</t>
  </si>
  <si>
    <t>https://web.archive.org/web/20150530233736im_/http://essence-ro.com/data/items/icons/1914.gif</t>
  </si>
  <si>
    <t>Guitar_Of_Vast_Land</t>
  </si>
  <si>
    <t>Green Acre Guitar</t>
  </si>
  <si>
    <t>https://web.archive.org/web/20150524034640im_/http://essence-ro.com/data/items/images/1916.png</t>
  </si>
  <si>
    <t>https://web.archive.org/web/20150524034640im_/http://essence-ro.com/data/items/icons/1916.gif</t>
  </si>
  <si>
    <t>Gullinbursti_Card</t>
  </si>
  <si>
    <t>Gullinbursti Card</t>
  </si>
  <si>
    <t>https://web.archive.org/web/20150524035429im_/http://essence-ro.com/data/items/images/4164.png</t>
  </si>
  <si>
    <t>https://web.archive.org/web/20150524035429im_/http://essence-ro.com/data/items/icons/4164.gif</t>
  </si>
  <si>
    <t>Gungnir_</t>
  </si>
  <si>
    <t>Gungnir</t>
  </si>
  <si>
    <t>https://web.archive.org/web/20150531092726im_/http://essence-ro.com/data/items/images/1418.png</t>
  </si>
  <si>
    <t>https://web.archive.org/web/20150531092726im_/http://essence-ro.com/data/items/icons/1418.gif</t>
  </si>
  <si>
    <t>Gunslinger_Renate_Card</t>
  </si>
  <si>
    <t>Gunslinger Renate Card</t>
  </si>
  <si>
    <t>https://web.archive.org/web/20150524031233im_/http://essence-ro.com/data/items/images/23034.png</t>
  </si>
  <si>
    <t>https://web.archive.org/web/20150524031233im_/http://essence-ro.com/data/items/icons/23034.gif</t>
  </si>
  <si>
    <t>Guyak_Shield</t>
  </si>
  <si>
    <t>Guyak Shield</t>
  </si>
  <si>
    <t>https://web.archive.org/web/20150524042503im_/http://essence-ro.com/data/items/images/2126.png</t>
  </si>
  <si>
    <t>https://web.archive.org/web/20150524042503im_/http://essence-ro.com/data/items/icons/2126.gif</t>
  </si>
  <si>
    <t>Gypsy_Caelia_Card</t>
  </si>
  <si>
    <t>Gypsy Caelia Card</t>
  </si>
  <si>
    <t>https://web.archive.org/web/20150321141741im_/http://essence-ro.com/data/items/images/23040.png</t>
  </si>
  <si>
    <t>https://web.archive.org/web/20150321141741im_/http://essence-ro.com/data/items/icons/23040.gif</t>
  </si>
  <si>
    <t>Gypsy_Diadem</t>
  </si>
  <si>
    <t>Gypsy Diadem</t>
  </si>
  <si>
    <t>https://web.archive.org/web/20150524081519im_/http://essence-ro.com/data/items/images/20110.png</t>
  </si>
  <si>
    <t>https://web.archive.org/web/20150524081519im_/http://essence-ro.com/data/items/icons/20110.gif</t>
  </si>
  <si>
    <t>Hae_Dong_Gum_</t>
  </si>
  <si>
    <t>Haedonggum</t>
  </si>
  <si>
    <t>https://web.archive.org/web/20150531040421im_/http://essence-ro.com/data/items/images/1128.png</t>
  </si>
  <si>
    <t>https://web.archive.org/web/20150531040421im_/http://essence-ro.com/data/items/icons/1128.gif</t>
  </si>
  <si>
    <t>Hair_Band</t>
  </si>
  <si>
    <t>Hair Band</t>
  </si>
  <si>
    <t>https://web.archive.org/web/20150531084942im_/http://essence-ro.com/data/items/images/2210.png</t>
  </si>
  <si>
    <t>https://web.archive.org/web/20150531084942im_/http://essence-ro.com/data/items/icons/2210.gif</t>
  </si>
  <si>
    <t>Hair_Brush</t>
  </si>
  <si>
    <t>Hair Brush</t>
  </si>
  <si>
    <t>https://web.archive.org/web/20150524034453im_/http://essence-ro.com/data/items/images/5444.png</t>
  </si>
  <si>
    <t>https://web.archive.org/web/20150524034453im_/http://essence-ro.com/data/items/icons/5444.gif</t>
  </si>
  <si>
    <t>Hair_Protector</t>
  </si>
  <si>
    <t>Bao Bao</t>
  </si>
  <si>
    <t>https://web.archive.org/web/20150531101857im_/http://essence-ro.com/data/items/images/5042.png</t>
  </si>
  <si>
    <t>https://web.archive.org/web/20150531101857im_/http://essence-ro.com/data/items/icons/5042.gif</t>
  </si>
  <si>
    <t>Hairband_Of_Grandpeco</t>
  </si>
  <si>
    <t>Grand Peco Hairband</t>
  </si>
  <si>
    <t>https://web.archive.org/web/20150524042501im_/http://essence-ro.com/data/items/images/5476.png</t>
  </si>
  <si>
    <t>https://web.archive.org/web/20150524042501im_/http://essence-ro.com/data/items/icons/5476.gif</t>
  </si>
  <si>
    <t>Hairband_Of_Reginleif</t>
  </si>
  <si>
    <t>Hairband Of Reginleif</t>
  </si>
  <si>
    <t>https://web.archive.org/web/20150524034038im_/http://essence-ro.com/data/items/images/5471.png</t>
  </si>
  <si>
    <t>https://web.archive.org/web/20150524034038im_/http://essence-ro.com/data/items/icons/5471.gif</t>
  </si>
  <si>
    <t>Hakujin_</t>
  </si>
  <si>
    <t>Hakujin</t>
  </si>
  <si>
    <t>https://web.archive.org/web/20150619155024im_/http://essence-ro.com/data/items/images/13015.png</t>
  </si>
  <si>
    <t>https://web.archive.org/web/20150619155024im_/http://essence-ro.com/data/items/icons/13015.gif</t>
  </si>
  <si>
    <t>Halberd_</t>
  </si>
  <si>
    <t>Halberd</t>
  </si>
  <si>
    <t>https://web.archive.org/web/20150524081737im_/http://essence-ro.com/data/items/images/1464.png</t>
  </si>
  <si>
    <t>https://web.archive.org/web/20150524081737im_/http://essence-ro.com/data/items/icons/1464.gif</t>
  </si>
  <si>
    <t>Hallow_Ring</t>
  </si>
  <si>
    <t>Hallow Ring</t>
  </si>
  <si>
    <t>https://web.archive.org/web/20150315204834im_/http://essence-ro.com/data/items/images/2754.png</t>
  </si>
  <si>
    <t>https://web.archive.org/web/20150315204834im_/http://essence-ro.com/data/items/icons/2754.gif</t>
  </si>
  <si>
    <t>Hammer_</t>
  </si>
  <si>
    <t>Hammer</t>
  </si>
  <si>
    <t>https://web.archive.org/web/20150531100457im_/http://essence-ro.com/data/items/images/1355.png</t>
  </si>
  <si>
    <t>https://web.archive.org/web/20150531100457im_/http://essence-ro.com/data/items/icons/1355.gif</t>
  </si>
  <si>
    <t>Hammer_Of_Blacksmith</t>
  </si>
  <si>
    <t>Hammer of Blacksmith</t>
  </si>
  <si>
    <t>https://web.archive.org/web/20150524053435im_/http://essence-ro.com/data/items/images/1005.png</t>
  </si>
  <si>
    <t>https://web.archive.org/web/20150524053435im_/http://essence-ro.com/data/items/icons/1005.gif</t>
  </si>
  <si>
    <t>HandMade_Chocolate</t>
  </si>
  <si>
    <t>Hand-made Chocolate</t>
  </si>
  <si>
    <t>https://web.archive.org/web/20150531081050im_/http://essence-ro.com/data/items/images/559.png</t>
  </si>
  <si>
    <t>https://web.archive.org/web/20150531081050im_/http://essence-ro.com/data/items/icons/559.gif</t>
  </si>
  <si>
    <t>HandMade_Chocolate_</t>
  </si>
  <si>
    <t>Handmade White Chocolate</t>
  </si>
  <si>
    <t>https://web.archive.org/web/20150531080505im_/http://essence-ro.com/data/items/images/560.png</t>
  </si>
  <si>
    <t>https://web.archive.org/web/20150531080505im_/http://essence-ro.com/data/items/icons/560.gif</t>
  </si>
  <si>
    <t>Handsei</t>
  </si>
  <si>
    <t>Red Envelope</t>
  </si>
  <si>
    <t>https://web.archive.org/web/20150531094200im_/http://essence-ro.com/data/items/images/668.png</t>
  </si>
  <si>
    <t>https://web.archive.org/web/20150531094200im_/http://essence-ro.com/data/items/icons/668.gif</t>
  </si>
  <si>
    <t>Hanging_Doll</t>
  </si>
  <si>
    <t>Hung Doll</t>
  </si>
  <si>
    <t>https://web.archive.org/web/20150531075646im_/http://essence-ro.com/data/items/images/7212.png</t>
  </si>
  <si>
    <t>https://web.archive.org/web/20150531075646im_/http://essence-ro.com/data/items/icons/7212.gif</t>
  </si>
  <si>
    <t>Hanging_Dolls</t>
  </si>
  <si>
    <t>Hanging Dolls</t>
  </si>
  <si>
    <t>https://web.archive.org/web/20150524021304im_/http://essence-ro.com/data/items/images/20545.png</t>
  </si>
  <si>
    <t>https://web.archive.org/web/20150524021304im_/http://essence-ro.com/data/items/icons/20545.gif</t>
  </si>
  <si>
    <t>Happy_Wig</t>
  </si>
  <si>
    <t>Happy Wig</t>
  </si>
  <si>
    <t>https://web.archive.org/web/20150524032140im_/http://essence-ro.com/data/items/images/5273.png</t>
  </si>
  <si>
    <t>https://web.archive.org/web/20150524032140im_/http://essence-ro.com/data/items/icons/5273.gif</t>
  </si>
  <si>
    <t>Hard_Peach</t>
  </si>
  <si>
    <t>Solid Peach</t>
  </si>
  <si>
    <t>https://web.archive.org/web/20150524023057im_/http://essence-ro.com/data/items/images/7164.png</t>
  </si>
  <si>
    <t>https://web.archive.org/web/20150524023057im_/http://essence-ro.com/data/items/icons/7164.gif</t>
  </si>
  <si>
    <t>Harpy_Card</t>
  </si>
  <si>
    <t>Harpy Card</t>
  </si>
  <si>
    <t>https://web.archive.org/web/20150524034958im_/http://essence-ro.com/data/items/images/4325.png</t>
  </si>
  <si>
    <t>https://web.archive.org/web/20150524034958im_/http://essence-ro.com/data/items/icons/4325.gif</t>
  </si>
  <si>
    <t>Harpy's_Feather</t>
  </si>
  <si>
    <t>Harpy Feather</t>
  </si>
  <si>
    <t>https://web.archive.org/web/20150531094020im_/http://essence-ro.com/data/items/images/7115.png</t>
  </si>
  <si>
    <t>https://web.archive.org/web/20150531094020im_/http://essence-ro.com/data/items/icons/7115.gif</t>
  </si>
  <si>
    <t>Harword_Card</t>
  </si>
  <si>
    <t>Howard Alt-Eisen Card</t>
  </si>
  <si>
    <t>https://web.archive.org/web/20150524044928im_/http://essence-ro.com/data/items/images/4362.png</t>
  </si>
  <si>
    <t>https://web.archive.org/web/20150524044928im_/http://essence-ro.com/data/items/icons/4362.gif</t>
  </si>
  <si>
    <t>Hash_Rice_Cake</t>
  </si>
  <si>
    <t>Neatly Sliced Rice Cake</t>
  </si>
  <si>
    <t>https://web.archive.org/web/20150531075858im_/http://essence-ro.com/data/items/images/557.png</t>
  </si>
  <si>
    <t>https://web.archive.org/web/20150531075858im_/http://essence-ro.com/data/items/icons/557.gif</t>
  </si>
  <si>
    <t>Hat</t>
  </si>
  <si>
    <t>https://web.archive.org/web/20150324160111im_/http://essence-ro.com/data/items/images/2220.png</t>
  </si>
  <si>
    <t>https://web.archive.org/web/20150324160111im_/http://essence-ro.com/data/items/icons/2220.gif</t>
  </si>
  <si>
    <t>Hat_</t>
  </si>
  <si>
    <t>https://web.archive.org/web/20150524050809im_/http://essence-ro.com/data/items/images/2221.png</t>
  </si>
  <si>
    <t>https://web.archive.org/web/20150524050809im_/http://essence-ro.com/data/items/icons/2221.gif</t>
  </si>
  <si>
    <t>Hat_0f_King</t>
  </si>
  <si>
    <t>Love Dad Bandana</t>
  </si>
  <si>
    <t>https://web.archive.org/web/20150524030316im_/http://essence-ro.com/data/items/images/5366.png</t>
  </si>
  <si>
    <t>https://web.archive.org/web/20150524030316im_/http://essence-ro.com/data/items/icons/5366.gif</t>
  </si>
  <si>
    <t>Hat_Of_Cake</t>
  </si>
  <si>
    <t>Cake Hat</t>
  </si>
  <si>
    <t>https://web.archive.org/web/20150524020707im_/http://essence-ro.com/data/items/images/5024.png</t>
  </si>
  <si>
    <t>https://web.archive.org/web/20150524020707im_/http://essence-ro.com/data/items/icons/5024.gif</t>
  </si>
  <si>
    <t>Hat_Of_Cake_</t>
  </si>
  <si>
    <t>2nd Anniversary Hat</t>
  </si>
  <si>
    <t>https://web.archive.org/web/20150524022554im_/http://essence-ro.com/data/items/images/5105.png</t>
  </si>
  <si>
    <t>https://web.archive.org/web/20150524022554im_/http://essence-ro.com/data/items/icons/5105.gif</t>
  </si>
  <si>
    <t>Hat_Of_Cook</t>
  </si>
  <si>
    <t>Chef Hat</t>
  </si>
  <si>
    <t>https://web.archive.org/web/20150531095415im_/http://essence-ro.com/data/items/images/5026.png</t>
  </si>
  <si>
    <t>https://web.archive.org/web/20150531095415im_/http://essence-ro.com/data/items/icons/5026.gif</t>
  </si>
  <si>
    <t>Hat_Of_Outlaw</t>
  </si>
  <si>
    <t>Bandit Hat</t>
  </si>
  <si>
    <t>https://web.archive.org/web/20150524042628im_/http://essence-ro.com/data/items/images/5491.png</t>
  </si>
  <si>
    <t>https://web.archive.org/web/20150524042628im_/http://essence-ro.com/data/items/icons/5491.gif</t>
  </si>
  <si>
    <t>Head_Of_Medusa</t>
  </si>
  <si>
    <t>Dead Medusa</t>
  </si>
  <si>
    <t>https://web.archive.org/web/20150524033736im_/http://essence-ro.com/data/items/images/1047.png</t>
  </si>
  <si>
    <t>https://web.archive.org/web/20150524033736im_/http://essence-ro.com/data/items/icons/1047.gif</t>
  </si>
  <si>
    <t>Headband_Of_Power</t>
  </si>
  <si>
    <t>Hot-blooded Headband</t>
  </si>
  <si>
    <t>https://web.archive.org/web/20150531095948im_/http://essence-ro.com/data/items/images/5070.png</t>
  </si>
  <si>
    <t>https://web.archive.org/web/20150531095948im_/http://essence-ro.com/data/items/icons/5070.gif</t>
  </si>
  <si>
    <t>Headgear_Of_Queen</t>
  </si>
  <si>
    <t>Crown of Ancient Queen</t>
  </si>
  <si>
    <t>https://web.archive.org/web/20150531072433im_/http://essence-ro.com/data/items/images/5080.png</t>
  </si>
  <si>
    <t>https://web.archive.org/web/20150531072433im_/http://essence-ro.com/data/items/icons/5080.gif</t>
  </si>
  <si>
    <t>Headlamp</t>
  </si>
  <si>
    <t>Flashlight</t>
  </si>
  <si>
    <t>https://web.archive.org/web/20150524032213im_/http://essence-ro.com/data/items/images/7327.png</t>
  </si>
  <si>
    <t>https://web.archive.org/web/20150524032213im_/http://essence-ro.com/data/items/icons/7327.gif</t>
  </si>
  <si>
    <t>Headset</t>
  </si>
  <si>
    <t>https://web.archive.org/web/20151105092909im_/http://essence-ro.com/data/items/images/5001.png</t>
  </si>
  <si>
    <t>https://web.archive.org/web/20151105092909im_/http://essence-ro.com/data/items/icons/5001.gif</t>
  </si>
  <si>
    <t>Headset_OST</t>
  </si>
  <si>
    <t>Note Headphones</t>
  </si>
  <si>
    <t>https://web.archive.org/web/20150524032904im_/http://essence-ro.com/data/items/images/5151.png</t>
  </si>
  <si>
    <t>https://web.archive.org/web/20150524032904im_/http://essence-ro.com/data/items/icons/5151.gif</t>
  </si>
  <si>
    <t>Healing_Staff</t>
  </si>
  <si>
    <t>Recovery Staff</t>
  </si>
  <si>
    <t>https://web.archive.org/web/20150524051833im_/http://essence-ro.com/data/items/images/1625.png</t>
  </si>
  <si>
    <t>https://web.archive.org/web/20150524051833im_/http://essence-ro.com/data/items/icons/1625.gif</t>
  </si>
  <si>
    <t>Heart</t>
  </si>
  <si>
    <t>https://web.archive.org/web/20150321151446im_/http://essence-ro.com/data/items/images/7855.png</t>
  </si>
  <si>
    <t>https://web.archive.org/web/20150321151446im_/http://essence-ro.com/data/items/icons/7855.gif</t>
  </si>
  <si>
    <t>Heart_Earrings</t>
  </si>
  <si>
    <t>Heart Earrings</t>
  </si>
  <si>
    <t>https://web.archive.org/web/20150524023551im_/http://essence-ro.com/data/items/images/20266.png</t>
  </si>
  <si>
    <t>https://web.archive.org/web/20150524023551im_/http://essence-ro.com/data/items/icons/20266.gif</t>
  </si>
  <si>
    <t>Heart_Hair_Pin</t>
  </si>
  <si>
    <t>Heart Hairpin</t>
  </si>
  <si>
    <t>https://web.archive.org/web/20150531092802im_/http://essence-ro.com/data/items/images/5041.png</t>
  </si>
  <si>
    <t>https://web.archive.org/web/20150531092802im_/http://essence-ro.com/data/items/icons/5041.gif</t>
  </si>
  <si>
    <t>Heart_Of_Her</t>
  </si>
  <si>
    <t>Her Heart</t>
  </si>
  <si>
    <t>https://web.archive.org/web/20150531093208im_/http://essence-ro.com/data/items/images/659.png</t>
  </si>
  <si>
    <t>https://web.archive.org/web/20150531093208im_/http://essence-ro.com/data/items/icons/659.gif</t>
  </si>
  <si>
    <t>Heart_Of_Mermaid</t>
  </si>
  <si>
    <t>Heart of Mermaid</t>
  </si>
  <si>
    <t>https://web.archive.org/web/20150524031613im_/http://essence-ro.com/data/items/images/950.png</t>
  </si>
  <si>
    <t>https://web.archive.org/web/20150524031613im_/http://essence-ro.com/data/items/icons/950.gif</t>
  </si>
  <si>
    <t>Heart_Ring</t>
  </si>
  <si>
    <t>Heart Ring</t>
  </si>
  <si>
    <t>https://web.archive.org/web/20150321151920im_/http://essence-ro.com/data/items/images/20562.png</t>
  </si>
  <si>
    <t>https://web.archive.org/web/20150321151920im_/http://essence-ro.com/data/items/icons/20562.gif</t>
  </si>
  <si>
    <t>Heartbroken_Tears</t>
  </si>
  <si>
    <t>Regrettable Tears</t>
  </si>
  <si>
    <t>https://web.archive.org/web/20150524035038im_/http://essence-ro.com/data/items/images/6144.png</t>
  </si>
  <si>
    <t>https://web.archive.org/web/20150524035038im_/http://essence-ro.com/data/items/icons/6144.gif</t>
  </si>
  <si>
    <t>Heartphones</t>
  </si>
  <si>
    <t>https://web.archive.org/web/20150315050447im_/http://essence-ro.com/data/items/images/20609.png</t>
  </si>
  <si>
    <t>https://web.archive.org/web/20150315050447im_/http://essence-ro.com/data/items/icons/20609.gif</t>
  </si>
  <si>
    <t>Heater_Card</t>
  </si>
  <si>
    <t>Heater Card</t>
  </si>
  <si>
    <t>https://web.archive.org/web/20150524045650im_/http://essence-ro.com/data/items/images/4331.png</t>
  </si>
  <si>
    <t>https://web.archive.org/web/20150524045650im_/http://essence-ro.com/data/items/icons/4331.gif</t>
  </si>
  <si>
    <t>Hei_Mask</t>
  </si>
  <si>
    <t>Hei Mask</t>
  </si>
  <si>
    <t>https://web.archive.org/web/20150524032033im_/http://essence-ro.com/data/items/images/20263.png</t>
  </si>
  <si>
    <t>https://web.archive.org/web/20150524032033im_/http://essence-ro.com/data/items/icons/20263.gif</t>
  </si>
  <si>
    <t>Hei_Mask_</t>
  </si>
  <si>
    <t>https://web.archive.org/web/20150524045030im_/http://essence-ro.com/data/items/images/20273.png</t>
  </si>
  <si>
    <t>https://web.archive.org/web/20150524045030im_/http://essence-ro.com/data/items/icons/20273.gif</t>
  </si>
  <si>
    <t>Hell_Fire</t>
  </si>
  <si>
    <t>Hellfire</t>
  </si>
  <si>
    <t>https://web.archive.org/web/20150531091051im_/http://essence-ro.com/data/items/images/1471.png</t>
  </si>
  <si>
    <t>https://web.archive.org/web/20150531091051im_/http://essence-ro.com/data/items/icons/1471.gif</t>
  </si>
  <si>
    <t>Hell_Poodle_Card</t>
  </si>
  <si>
    <t>Hell Poodle Card</t>
  </si>
  <si>
    <t>https://web.archive.org/web/20150524043928im_/http://essence-ro.com/data/items/images/4437.png</t>
  </si>
  <si>
    <t>https://web.archive.org/web/20150524043928im_/http://essence-ro.com/data/items/icons/4437.gif</t>
  </si>
  <si>
    <t>Hellion_Revenant_Card</t>
  </si>
  <si>
    <t>Hellion Revenant Card</t>
  </si>
  <si>
    <t>https://web.archive.org/web/20150524034306im_/http://essence-ro.com/data/items/images/23011.png</t>
  </si>
  <si>
    <t>https://web.archive.org/web/20150524034306im_/http://essence-ro.com/data/items/icons/23011.gif</t>
  </si>
  <si>
    <t>Hellomother_Hat</t>
  </si>
  <si>
    <t>Hello Mother Hat</t>
  </si>
  <si>
    <t>https://web.archive.org/web/20150524035734im_/http://essence-ro.com/data/items/images/5319.png</t>
  </si>
  <si>
    <t>https://web.archive.org/web/20150524035734im_/http://essence-ro.com/data/items/icons/5319.gif</t>
  </si>
  <si>
    <t>Helm_</t>
  </si>
  <si>
    <t>Helm</t>
  </si>
  <si>
    <t>https://web.archive.org/web/20150619185520im_/http://essence-ro.com/data/items/images/2229.png</t>
  </si>
  <si>
    <t>https://web.archive.org/web/20150619185520im_/http://essence-ro.com/data/items/icons/2229.gif</t>
  </si>
  <si>
    <t>Helm_Of_Abyss</t>
  </si>
  <si>
    <t>Helm Of Abyss</t>
  </si>
  <si>
    <t>https://web.archive.org/web/20150524035317im_/http://essence-ro.com/data/items/images/5363.png</t>
  </si>
  <si>
    <t>https://web.archive.org/web/20150524035317im_/http://essence-ro.com/data/items/icons/5363.gif</t>
  </si>
  <si>
    <t>Helm_Of_Darkness</t>
  </si>
  <si>
    <t>Helm of Darkness</t>
  </si>
  <si>
    <t>https://web.archive.org/web/20150524022257im_/http://essence-ro.com/data/items/images/5181.png</t>
  </si>
  <si>
    <t>https://web.archive.org/web/20150524022257im_/http://essence-ro.com/data/items/icons/5181.gif</t>
  </si>
  <si>
    <t>Helm_Of_Dragoon</t>
  </si>
  <si>
    <t>Helm Of Dragon</t>
  </si>
  <si>
    <t>https://web.archive.org/web/20151105093228im_/http://essence-ro.com/data/items/images/5467.png</t>
  </si>
  <si>
    <t>https://web.archive.org/web/20151105093228im_/http://essence-ro.com/data/items/icons/5467.gif</t>
  </si>
  <si>
    <t>Helm_of_Hermes</t>
  </si>
  <si>
    <t>Helm of Hermes</t>
  </si>
  <si>
    <t>https://web.archive.org/web/20150524031226im_/http://essence-ro.com/data/items/images/20539.png</t>
  </si>
  <si>
    <t>https://web.archive.org/web/20150524031226im_/http://essence-ro.com/data/items/icons/20539.gif</t>
  </si>
  <si>
    <t>Helm_of_Ice_Wolf</t>
  </si>
  <si>
    <t>Helm of Ice Wolf</t>
  </si>
  <si>
    <t>https://web.archive.org/web/20150524042000im_/http://essence-ro.com/data/items/images/20536.png</t>
  </si>
  <si>
    <t>https://web.archive.org/web/20150524042000im_/http://essence-ro.com/data/items/icons/20536.gif</t>
  </si>
  <si>
    <t>Helm_of_Randgris</t>
  </si>
  <si>
    <t>Helm of Randgris</t>
  </si>
  <si>
    <t>https://web.archive.org/web/20150524040139im_/http://essence-ro.com/data/items/images/20538.png</t>
  </si>
  <si>
    <t>https://web.archive.org/web/20150524040139im_/http://essence-ro.com/data/items/icons/20538.gif</t>
  </si>
  <si>
    <t>Hendrik_Ein_Card</t>
  </si>
  <si>
    <t>Hendrik Ein Card</t>
  </si>
  <si>
    <t>https://web.archive.org/web/20150524035347im_/http://essence-ro.com/data/items/images/23016.png</t>
  </si>
  <si>
    <t>https://web.archive.org/web/20150524035347im_/http://essence-ro.com/data/items/icons/23016.gif</t>
  </si>
  <si>
    <t>Herald_Of_GOD</t>
  </si>
  <si>
    <t>Sacred Mission</t>
  </si>
  <si>
    <t>https://web.archive.org/web/20150531224859im_/http://essence-ro.com/data/items/images/2111.png</t>
  </si>
  <si>
    <t>https://web.archive.org/web/20150531224859im_/http://essence-ro.com/data/items/icons/2111.gif</t>
  </si>
  <si>
    <t>Herald_Of_GOD_</t>
  </si>
  <si>
    <t>https://web.archive.org/web/20150531100057im_/http://essence-ro.com/data/items/images/2128.png</t>
  </si>
  <si>
    <t>https://web.archive.org/web/20150531100057im_/http://essence-ro.com/data/items/icons/2128.gif</t>
  </si>
  <si>
    <t>Hermose_Cap</t>
  </si>
  <si>
    <t>Hermose Cap</t>
  </si>
  <si>
    <t>https://web.archive.org/web/20150524081459im_/http://essence-ro.com/data/items/images/5481.png</t>
  </si>
  <si>
    <t>https://web.archive.org/web/20150524081459im_/http://essence-ro.com/data/items/icons/5481.gif</t>
  </si>
  <si>
    <t>Hibiscus</t>
  </si>
  <si>
    <t>https://web.archive.org/web/20150524033128im_/http://essence-ro.com/data/items/images/5139.png</t>
  </si>
  <si>
    <t>https://web.archive.org/web/20150524033128im_/http://essence-ro.com/data/items/icons/5139.gif</t>
  </si>
  <si>
    <t>Hideous_Dream</t>
  </si>
  <si>
    <t>Nightmare</t>
  </si>
  <si>
    <t>https://web.archive.org/web/20150524035356im_/http://essence-ro.com/data/items/images/7102.png</t>
  </si>
  <si>
    <t>https://web.archive.org/web/20150524035356im_/http://essence-ro.com/data/items/icons/7102.gif</t>
  </si>
  <si>
    <t>High_end_Cooking_Kits</t>
  </si>
  <si>
    <t>Professional Cooking Kit</t>
  </si>
  <si>
    <t>https://web.archive.org/web/20150531041257im_/http://essence-ro.com/data/items/images/12127.png</t>
  </si>
  <si>
    <t>https://web.archive.org/web/20150531041257im_/http://essence-ro.com/data/items/icons/12127.gif</t>
  </si>
  <si>
    <t>High_Orc_Card</t>
  </si>
  <si>
    <t>High Orc Card</t>
  </si>
  <si>
    <t>https://web.archive.org/web/20150324144710im_/http://essence-ro.com/data/items/images/4322.png</t>
  </si>
  <si>
    <t>https://web.archive.org/web/20150324144710im_/http://essence-ro.com/data/items/icons/4322.gif</t>
  </si>
  <si>
    <t>Hill_Wind_Card</t>
  </si>
  <si>
    <t>Hill Wind Card</t>
  </si>
  <si>
    <t>https://web.archive.org/web/20150524034217im_/http://essence-ro.com/data/items/images/4345.png</t>
  </si>
  <si>
    <t>https://web.archive.org/web/20150524034217im_/http://essence-ro.com/data/items/icons/4345.gif</t>
  </si>
  <si>
    <t>Hill_Windsper_Card</t>
  </si>
  <si>
    <t>Hill Windsper Card</t>
  </si>
  <si>
    <t>https://web.archive.org/web/20150524043737im_/http://essence-ro.com/data/items/images/23010.png</t>
  </si>
  <si>
    <t>https://web.archive.org/web/20150524043737im_/http://essence-ro.com/data/items/icons/23010.gif</t>
  </si>
  <si>
    <t>Hills_Lion_Pokeball</t>
  </si>
  <si>
    <t>Hills Lion Pokeball</t>
  </si>
  <si>
    <t>https://web.archive.org/web/20151105093754im_/http://essence-ro.com/data/items/images/30170.png</t>
  </si>
  <si>
    <t>https://web.archive.org/web/20151105093754im_/http://essence-ro.com/data/items/icons/30170.gif</t>
  </si>
  <si>
    <t>Hillsrion_Card</t>
  </si>
  <si>
    <t>Hills Lion Card</t>
  </si>
  <si>
    <t>https://web.archive.org/web/20150524035043im_/http://essence-ro.com/data/items/images/4453.png</t>
  </si>
  <si>
    <t>https://web.archive.org/web/20150524035043im_/http://essence-ro.com/data/items/icons/4453.gif</t>
  </si>
  <si>
    <t>Hinalle</t>
  </si>
  <si>
    <t>https://web.archive.org/web/20150524055556im_/http://essence-ro.com/data/items/images/703.png</t>
  </si>
  <si>
    <t>https://web.archive.org/web/20150524055556im_/http://essence-ro.com/data/items/icons/703.gif</t>
  </si>
  <si>
    <t>Hockey_Mask</t>
  </si>
  <si>
    <t>Hockey Mask</t>
  </si>
  <si>
    <t>https://web.archive.org/web/20150524034449im_/http://essence-ro.com/data/items/images/5314.png</t>
  </si>
  <si>
    <t>https://web.archive.org/web/20150524034449im_/http://essence-ro.com/data/items/icons/5314.gif</t>
  </si>
  <si>
    <t>Hode_Card</t>
  </si>
  <si>
    <t>Hode Card</t>
  </si>
  <si>
    <t>https://web.archive.org/web/20150321172904im_/http://essence-ro.com/data/items/images/4081.png</t>
  </si>
  <si>
    <t>https://web.archive.org/web/20150321172904im_/http://essence-ro.com/data/items/icons/4081.gif</t>
  </si>
  <si>
    <t>Hode_Hat</t>
  </si>
  <si>
    <t>Phallic Monster Headfashion</t>
  </si>
  <si>
    <t>https://web.archive.org/web/20150531031928im_/http://essence-ro.com/data/items/images/20789.png</t>
  </si>
  <si>
    <t>https://web.archive.org/web/20150531031928im_/http://essence-ro.com/data/items/icons/20789.gif</t>
  </si>
  <si>
    <t>Hodremlin_Card</t>
  </si>
  <si>
    <t>Hodremlin Card</t>
  </si>
  <si>
    <t>https://web.archive.org/web/20150524041322im_/http://essence-ro.com/data/items/images/4413.png</t>
  </si>
  <si>
    <t>https://web.archive.org/web/20150524041322im_/http://essence-ro.com/data/items/icons/4413.gif</t>
  </si>
  <si>
    <t>Holly_Pin</t>
  </si>
  <si>
    <t>Holly Pin</t>
  </si>
  <si>
    <t>https://web.archive.org/web/20150524045239im_/http://essence-ro.com/data/items/images/20149.png</t>
  </si>
  <si>
    <t>https://web.archive.org/web/20150524045239im_/http://essence-ro.com/data/items/icons/20149.gif</t>
  </si>
  <si>
    <t>Holly_Ring</t>
  </si>
  <si>
    <t>Holly Ring</t>
  </si>
  <si>
    <t>https://web.archive.org/web/20150524024409im_/http://essence-ro.com/data/items/images/20559.png</t>
  </si>
  <si>
    <t>https://web.archive.org/web/20150524024409im_/http://essence-ro.com/data/items/icons/20559.gif</t>
  </si>
  <si>
    <t>Holy_Arrow</t>
  </si>
  <si>
    <t>Holy Arrow</t>
  </si>
  <si>
    <t>https://web.archive.org/web/20150524021822im_/http://essence-ro.com/data/items/images/1772.png</t>
  </si>
  <si>
    <t>https://web.archive.org/web/20150524021822im_/http://essence-ro.com/data/items/icons/1772.gif</t>
  </si>
  <si>
    <t>Holy_Avenger</t>
  </si>
  <si>
    <t>Holy Avenger</t>
  </si>
  <si>
    <t>https://web.archive.org/web/20150601043633im_/http://essence-ro.com/data/items/images/1145.png</t>
  </si>
  <si>
    <t>https://web.archive.org/web/20150601043633im_/http://essence-ro.com/data/items/icons/1145.gif</t>
  </si>
  <si>
    <t>Holy_Bonnet</t>
  </si>
  <si>
    <t>Monk Hat</t>
  </si>
  <si>
    <t>https://web.archive.org/web/20150619122249im_/http://essence-ro.com/data/items/images/2251.png</t>
  </si>
  <si>
    <t>https://web.archive.org/web/20150619122249im_/http://essence-ro.com/data/items/icons/2251.gif</t>
  </si>
  <si>
    <t>Holy_Bullet</t>
  </si>
  <si>
    <t>Holy Bullet</t>
  </si>
  <si>
    <t>https://web.archive.org/web/20150524034556im_/http://essence-ro.com/data/items/images/31007.png</t>
  </si>
  <si>
    <t>https://web.archive.org/web/20150524034556im_/http://essence-ro.com/data/items/icons/31007.gif</t>
  </si>
  <si>
    <t>Holy_Cannon_Ball</t>
  </si>
  <si>
    <t>https://web.archive.org/web/20150524034848im_/http://essence-ro.com/data/items/images/18001.png</t>
  </si>
  <si>
    <t>https://web.archive.org/web/20150524034848im_/http://essence-ro.com/data/items/icons/18001.gif</t>
  </si>
  <si>
    <t>Holy_Guard</t>
  </si>
  <si>
    <t>Holy Guard</t>
  </si>
  <si>
    <t>https://web.archive.org/web/20150531104604im_/http://essence-ro.com/data/items/images/2110.png</t>
  </si>
  <si>
    <t>https://web.archive.org/web/20150531104604im_/http://essence-ro.com/data/items/icons/2110.gif</t>
  </si>
  <si>
    <t>Holy_Robe</t>
  </si>
  <si>
    <t>Holy Robe</t>
  </si>
  <si>
    <t>https://web.archive.org/web/20150531085147im_/http://essence-ro.com/data/items/images/2327.png</t>
  </si>
  <si>
    <t>https://web.archive.org/web/20150531085147im_/http://essence-ro.com/data/items/icons/2327.gif</t>
  </si>
  <si>
    <t>Holy_Scroll_1_3</t>
  </si>
  <si>
    <t>Level 3 Heal</t>
  </si>
  <si>
    <t>https://web.archive.org/web/20150619155557im_/http://essence-ro.com/data/items/images/12001.png</t>
  </si>
  <si>
    <t>https://web.archive.org/web/20150619155557im_/http://essence-ro.com/data/items/icons/12001.gif</t>
  </si>
  <si>
    <t>Holy_Scroll_1_5</t>
  </si>
  <si>
    <t>Level 5 Heal</t>
  </si>
  <si>
    <t>https://web.archive.org/web/20150626182104im_/http://essence-ro.com/data/items/images/12002.png</t>
  </si>
  <si>
    <t>https://web.archive.org/web/20150626182104im_/http://essence-ro.com/data/items/icons/12002.gif</t>
  </si>
  <si>
    <t>Holy_Stick</t>
  </si>
  <si>
    <t>Holy Stick</t>
  </si>
  <si>
    <t>https://web.archive.org/web/20150531100306im_/http://essence-ro.com/data/items/images/1631.png</t>
  </si>
  <si>
    <t>https://web.archive.org/web/20150531100306im_/http://essence-ro.com/data/items/icons/1631.gif</t>
  </si>
  <si>
    <t>Holy_Water</t>
  </si>
  <si>
    <t>Holy Water</t>
  </si>
  <si>
    <t>https://web.archive.org/web/20150321194055im_/http://essence-ro.com/data/items/images/523.png</t>
  </si>
  <si>
    <t>https://web.archive.org/web/20150321194055im_/http://essence-ro.com/data/items/icons/523.gif</t>
  </si>
  <si>
    <t>Honey</t>
  </si>
  <si>
    <t>https://web.archive.org/web/20150321171154im_/http://essence-ro.com/data/items/images/518.png</t>
  </si>
  <si>
    <t>https://web.archive.org/web/20150321171154im_/http://essence-ro.com/data/items/icons/518.gif</t>
  </si>
  <si>
    <t>Honey_Jar</t>
  </si>
  <si>
    <t>Honey Pot</t>
  </si>
  <si>
    <t>https://web.archive.org/web/20150531093125im_/http://essence-ro.com/data/items/images/7121.png</t>
  </si>
  <si>
    <t>https://web.archive.org/web/20150531093125im_/http://essence-ro.com/data/items/icons/7121.gif</t>
  </si>
  <si>
    <t>Honey_Pancake</t>
  </si>
  <si>
    <t>Honey Pancake</t>
  </si>
  <si>
    <t>https://web.archive.org/web/20150531062254im_/http://essence-ro.com/data/items/images/593.png</t>
  </si>
  <si>
    <t>https://web.archive.org/web/20150531062254im_/http://essence-ro.com/data/items/icons/593.gif</t>
  </si>
  <si>
    <t>Honey_Pastry</t>
  </si>
  <si>
    <t>Honey Pastry</t>
  </si>
  <si>
    <t>https://web.archive.org/web/20150524053735im_/http://essence-ro.com/data/items/images/12123.png</t>
  </si>
  <si>
    <t>https://web.archive.org/web/20150524053735im_/http://essence-ro.com/data/items/icons/12123.gif</t>
  </si>
  <si>
    <t>Hood_</t>
  </si>
  <si>
    <t>Hood</t>
  </si>
  <si>
    <t>https://web.archive.org/web/20150531020752im_/http://essence-ro.com/data/items/images/2502.png</t>
  </si>
  <si>
    <t>https://web.archive.org/web/20150531020752im_/http://essence-ro.com/data/items/icons/2502.gif</t>
  </si>
  <si>
    <t>Hood_of_Shadows</t>
  </si>
  <si>
    <t>Hood of Shadows</t>
  </si>
  <si>
    <t>https://web.archive.org/web/20150524020827im_/http://essence-ro.com/data/items/images/20120.png</t>
  </si>
  <si>
    <t>https://web.archive.org/web/20150524020827im_/http://essence-ro.com/data/items/icons/20120.gif</t>
  </si>
  <si>
    <t>Horn</t>
  </si>
  <si>
    <t>https://web.archive.org/web/20150524022703im_/http://essence-ro.com/data/items/images/947.png</t>
  </si>
  <si>
    <t>https://web.archive.org/web/20150524022703im_/http://essence-ro.com/data/items/icons/947.gif</t>
  </si>
  <si>
    <t>Horn_Card</t>
  </si>
  <si>
    <t>Horn Card</t>
  </si>
  <si>
    <t>https://web.archive.org/web/20150321195607im_/http://essence-ro.com/data/items/images/4045.png</t>
  </si>
  <si>
    <t>https://web.archive.org/web/20150321195607im_/http://essence-ro.com/data/items/icons/4045.gif</t>
  </si>
  <si>
    <t>Horn_Helm</t>
  </si>
  <si>
    <t>Bullock Hat</t>
  </si>
  <si>
    <t>https://web.archive.org/web/20151105093536im_/http://essence-ro.com/data/items/images/5560.png</t>
  </si>
  <si>
    <t>https://web.archive.org/web/20151105093536im_/http://essence-ro.com/data/items/icons/5560.gif</t>
  </si>
  <si>
    <t>Horn_Of_Succubus</t>
  </si>
  <si>
    <t>Succubus Horn</t>
  </si>
  <si>
    <t>https://web.archive.org/web/20150524032004im_/http://essence-ro.com/data/items/images/5066.png</t>
  </si>
  <si>
    <t>https://web.archive.org/web/20150524032004im_/http://essence-ro.com/data/items/icons/5066.gif</t>
  </si>
  <si>
    <t>Hornet_Card</t>
  </si>
  <si>
    <t>Hornet Card</t>
  </si>
  <si>
    <t>https://web.archive.org/web/20150315051118im_/http://essence-ro.com/data/items/images/4019.png</t>
  </si>
  <si>
    <t>https://web.archive.org/web/20150315051118im_/http://essence-ro.com/data/items/icons/4019.gif</t>
  </si>
  <si>
    <t>Horong_Card</t>
  </si>
  <si>
    <t>Horong Card</t>
  </si>
  <si>
    <t>https://web.archive.org/web/20150321195421im_/http://essence-ro.com/data/items/images/4103.png</t>
  </si>
  <si>
    <t>https://web.archive.org/web/20150321195421im_/http://essence-ro.com/data/items/icons/4103.gif</t>
  </si>
  <si>
    <t>Horrendous_Mouth</t>
  </si>
  <si>
    <t>Horrendous Mouth</t>
  </si>
  <si>
    <t>https://web.archive.org/web/20150321195250im_/http://essence-ro.com/data/items/images/958.png</t>
  </si>
  <si>
    <t>https://web.archive.org/web/20150321195250im_/http://essence-ro.com/data/items/icons/958.gif</t>
  </si>
  <si>
    <t>Horror_Of_Tribe</t>
  </si>
  <si>
    <t>Orc Trophy</t>
  </si>
  <si>
    <t>https://web.archive.org/web/20150531071838im_/http://essence-ro.com/data/items/images/635.png</t>
  </si>
  <si>
    <t>https://web.archive.org/web/20150531071838im_/http://essence-ro.com/data/items/icons/635.gif</t>
  </si>
  <si>
    <t>Horseshoe</t>
  </si>
  <si>
    <t>https://web.archive.org/web/20150525033136im_/http://essence-ro.com/data/items/images/944.png</t>
  </si>
  <si>
    <t>https://web.archive.org/web/20150525033136im_/http://essence-ro.com/data/items/icons/944.gif</t>
  </si>
  <si>
    <t>Hot_Hair</t>
  </si>
  <si>
    <t>Burning Hair</t>
  </si>
  <si>
    <t>https://web.archive.org/web/20150524032834im_/http://essence-ro.com/data/items/images/7122.png</t>
  </si>
  <si>
    <t>https://web.archive.org/web/20150524032834im_/http://essence-ro.com/data/items/icons/7122.gif</t>
  </si>
  <si>
    <t>House_Auger</t>
  </si>
  <si>
    <t>Ice Pick</t>
  </si>
  <si>
    <t>https://web.archive.org/web/20150524030846im_/http://essence-ro.com/data/items/images/1230.png</t>
  </si>
  <si>
    <t>https://web.archive.org/web/20150524030846im_/http://essence-ro.com/data/items/icons/1230.gif</t>
  </si>
  <si>
    <t>Hovering_Booster</t>
  </si>
  <si>
    <t>Hovering Booster</t>
  </si>
  <si>
    <t>https://web.archive.org/web/20150524034320im_/http://essence-ro.com/data/items/images/2801.png</t>
  </si>
  <si>
    <t>https://web.archive.org/web/20150524034320im_/http://essence-ro.com/data/items/icons/2801.gif</t>
  </si>
  <si>
    <t>Hunter_Fly_Card</t>
  </si>
  <si>
    <t>Hunter Fly Card</t>
  </si>
  <si>
    <t>https://web.archive.org/web/20150324152535im_/http://essence-ro.com/data/items/images/4115.png</t>
  </si>
  <si>
    <t>https://web.archive.org/web/20150324152535im_/http://essence-ro.com/data/items/icons/4115.gif</t>
  </si>
  <si>
    <t>Hunting_Cap</t>
  </si>
  <si>
    <t>Hunter's Cap</t>
  </si>
  <si>
    <t>https://web.archive.org/web/20150524025351im_/http://essence-ro.com/data/items/images/5383.png</t>
  </si>
  <si>
    <t>https://web.archive.org/web/20150524025351im_/http://essence-ro.com/data/items/icons/5383.gif</t>
  </si>
  <si>
    <t>Hunting_Spear</t>
  </si>
  <si>
    <t>Hunting Spear</t>
  </si>
  <si>
    <t>https://web.archive.org/web/20150619155115im_/http://essence-ro.com/data/items/images/1422.png</t>
  </si>
  <si>
    <t>https://web.archive.org/web/20150619155115im_/http://essence-ro.com/data/items/icons/1422.gif</t>
  </si>
  <si>
    <t>Hurricane_Fury</t>
  </si>
  <si>
    <t>Hurricane's Fury</t>
  </si>
  <si>
    <t>https://web.archive.org/web/20150531095131im_/http://essence-ro.com/data/items/images/1377.png</t>
  </si>
  <si>
    <t>https://web.archive.org/web/20150531095131im_/http://essence-ro.com/data/items/icons/1377.gif</t>
  </si>
  <si>
    <t>Hydra_Card</t>
  </si>
  <si>
    <t>Hydra Card</t>
  </si>
  <si>
    <t>https://web.archive.org/web/20150321173810im_/http://essence-ro.com/data/items/images/4035.png</t>
  </si>
  <si>
    <t>https://web.archive.org/web/20150321173810im_/http://essence-ro.com/data/items/icons/4035.gif</t>
  </si>
  <si>
    <t>Hydro_Card</t>
  </si>
  <si>
    <t>Hydrolancer Card</t>
  </si>
  <si>
    <t>https://web.archive.org/web/20150524033334im_/http://essence-ro.com/data/items/images/4384.png</t>
  </si>
  <si>
    <t>https://web.archive.org/web/20150524033334im_/http://essence-ro.com/data/items/icons/4384.gif</t>
  </si>
  <si>
    <t>Hyegun_Card</t>
  </si>
  <si>
    <t>Yao Jun Card</t>
  </si>
  <si>
    <t>https://web.archive.org/web/20150524034810im_/http://essence-ro.com/data/items/images/4328.png</t>
  </si>
  <si>
    <t>https://web.archive.org/web/20150524034810im_/http://essence-ro.com/data/items/icons/4328.gif</t>
  </si>
  <si>
    <t>Hyegun_Hat</t>
  </si>
  <si>
    <t>Hyegun Hat</t>
  </si>
  <si>
    <t>https://web.archive.org/web/20150524035354im_/http://essence-ro.com/data/items/images/20163.png</t>
  </si>
  <si>
    <t>https://web.archive.org/web/20150524035354im_/http://essence-ro.com/data/items/icons/20163.gif</t>
  </si>
  <si>
    <t>Hylozoist_Card</t>
  </si>
  <si>
    <t>Hylozoist Card</t>
  </si>
  <si>
    <t>https://web.archive.org/web/20150524042311im_/http://essence-ro.com/data/items/images/4321.png</t>
  </si>
  <si>
    <t>https://web.archive.org/web/20150524042311im_/http://essence-ro.com/data/items/icons/4321.gif</t>
  </si>
  <si>
    <t>Hylozoist_Hat</t>
  </si>
  <si>
    <t>Hylozoist Hat</t>
  </si>
  <si>
    <t>https://web.archive.org/web/20150524041719im_/http://essence-ro.com/data/items/images/20533.png</t>
  </si>
  <si>
    <t>https://web.archive.org/web/20150524041719im_/http://essence-ro.com/data/items/icons/20533.gif</t>
  </si>
  <si>
    <t>Hyper_Changer</t>
  </si>
  <si>
    <t>Armor Charm</t>
  </si>
  <si>
    <t>https://web.archive.org/web/20150524025715im_/http://essence-ro.com/data/items/images/2656.png</t>
  </si>
  <si>
    <t>https://web.archive.org/web/20150524025715im_/http://essence-ro.com/data/items/icons/2656.gif</t>
  </si>
  <si>
    <t>Hyper_Changer_</t>
  </si>
  <si>
    <t>https://web.archive.org/web/20150524030802im_/http://essence-ro.com/data/items/images/29506.png</t>
  </si>
  <si>
    <t>https://web.archive.org/web/20150524030802im_/http://essence-ro.com/data/items/icons/29506.gif</t>
  </si>
  <si>
    <t>Hypnotist's_Staff_</t>
  </si>
  <si>
    <t>Hypnotist's Staff</t>
  </si>
  <si>
    <t>https://web.archive.org/web/20150531102049im_/http://essence-ro.com/data/items/images/1622.png</t>
  </si>
  <si>
    <t>https://web.archive.org/web/20150531102049im_/http://essence-ro.com/data/items/icons/1622.gif</t>
  </si>
  <si>
    <t>Ice_Cream</t>
  </si>
  <si>
    <t>Ice Cream</t>
  </si>
  <si>
    <t>1 itemheal rand(105,145),0; if(rand(1000)&lt;25) sc_start SC_Freeze,10000,0; if(rand(1000)==1) { getitem 20153,1; }</t>
  </si>
  <si>
    <t>https://web.archive.org/web/20150524041903im_/http://essence-ro.com/data/items/images/536.png</t>
  </si>
  <si>
    <t>https://web.archive.org/web/20150524041903im_/http://essence-ro.com/data/items/icons/536.gif</t>
  </si>
  <si>
    <t>Ice_Cream_Hat</t>
  </si>
  <si>
    <t>Ice Cream Hat</t>
  </si>
  <si>
    <t>https://web.archive.org/web/20150524043455im_/http://essence-ro.com/data/items/images/20153.png</t>
  </si>
  <si>
    <t>https://web.archive.org/web/20150524043455im_/http://essence-ro.com/data/items/icons/20153.gif</t>
  </si>
  <si>
    <t>Ice_Heart</t>
  </si>
  <si>
    <t>Glacial Heart</t>
  </si>
  <si>
    <t>https://web.archive.org/web/20150524024221im_/http://essence-ro.com/data/items/images/7561.png</t>
  </si>
  <si>
    <t>https://web.archive.org/web/20150524024221im_/http://essence-ro.com/data/items/icons/7561.gif</t>
  </si>
  <si>
    <t>Ice_Particle</t>
  </si>
  <si>
    <t>Freezing Snow Powder</t>
  </si>
  <si>
    <t>https://web.archive.org/web/20150524032057im_/http://essence-ro.com/data/items/images/7574.png</t>
  </si>
  <si>
    <t>https://web.archive.org/web/20150524032057im_/http://essence-ro.com/data/items/icons/7574.gif</t>
  </si>
  <si>
    <t>Ice_Piece</t>
  </si>
  <si>
    <t>Ice Cubic</t>
  </si>
  <si>
    <t>https://web.archive.org/web/20150524020639im_/http://essence-ro.com/data/items/images/7066.png</t>
  </si>
  <si>
    <t>https://web.archive.org/web/20150524020639im_/http://essence-ro.com/data/items/icons/7066.gif</t>
  </si>
  <si>
    <t>Ice_Scale</t>
  </si>
  <si>
    <t>Ice Scale</t>
  </si>
  <si>
    <t>https://web.archive.org/web/20150524022431im_/http://essence-ro.com/data/items/images/7562.png</t>
  </si>
  <si>
    <t>https://web.archive.org/web/20150524022431im_/http://essence-ro.com/data/items/icons/7562.gif</t>
  </si>
  <si>
    <t>Ice_Stone</t>
  </si>
  <si>
    <t>Ice Stone</t>
  </si>
  <si>
    <t>https://web.archive.org/web/20150524042433im_/http://essence-ro.com/data/items/images/7522.png</t>
  </si>
  <si>
    <t>https://web.archive.org/web/20150524042433im_/http://essence-ro.com/data/items/icons/7522.gif</t>
  </si>
  <si>
    <t>Ice_Titan_Card</t>
  </si>
  <si>
    <t>Ice Titan Card</t>
  </si>
  <si>
    <t>https://web.archive.org/web/20150524040057im_/http://essence-ro.com/data/items/images/4417.png</t>
  </si>
  <si>
    <t>https://web.archive.org/web/20150524040057im_/http://essence-ro.com/data/items/icons/4417.gif</t>
  </si>
  <si>
    <t>Icecream_Hat</t>
  </si>
  <si>
    <t>https://web.archive.org/web/20151105093227im_/http://essence-ro.com/data/items/images/5500.png</t>
  </si>
  <si>
    <t>https://web.archive.org/web/20151105093227im_/http://essence-ro.com/data/items/icons/5500.gif</t>
  </si>
  <si>
    <t>Icering_Card</t>
  </si>
  <si>
    <t>Icering Card</t>
  </si>
  <si>
    <t>https://web.archive.org/web/20150524032022im_/http://essence-ro.com/data/items/images/23026.png</t>
  </si>
  <si>
    <t>https://web.archive.org/web/20150524032022im_/http://essence-ro.com/data/items/icons/23026.gif</t>
  </si>
  <si>
    <t>Ifrit_Card</t>
  </si>
  <si>
    <t>Ifrit Card</t>
  </si>
  <si>
    <t>https://web.archive.org/web/20150531104354im_/http://essence-ro.com/data/items/images/4430.png</t>
  </si>
  <si>
    <t>https://web.archive.org/web/20150531104354im_/http://essence-ro.com/data/items/icons/4430.gif</t>
  </si>
  <si>
    <t>Ifrit's_Ear</t>
  </si>
  <si>
    <t>Ears Of Ifrit</t>
  </si>
  <si>
    <t>https://web.archive.org/web/20150524030101im_/http://essence-ro.com/data/items/images/5421.png</t>
  </si>
  <si>
    <t>https://web.archive.org/web/20150524030101im_/http://essence-ro.com/data/items/icons/5421.gif</t>
  </si>
  <si>
    <t>Illusion_Flower</t>
  </si>
  <si>
    <t>Illusion Flower</t>
  </si>
  <si>
    <t>https://web.archive.org/web/20150524022925im_/http://essence-ro.com/data/items/images/710.png</t>
  </si>
  <si>
    <t>https://web.archive.org/web/20150524022925im_/http://essence-ro.com/data/items/icons/710.gif</t>
  </si>
  <si>
    <t>Immaterial_Bullet</t>
  </si>
  <si>
    <t>Immaterial Bullet</t>
  </si>
  <si>
    <t>https://web.archive.org/web/20150524040217im_/http://essence-ro.com/data/items/images/31004.png</t>
  </si>
  <si>
    <t>https://web.archive.org/web/20150524040217im_/http://essence-ro.com/data/items/icons/31004.gif</t>
  </si>
  <si>
    <t>Immatrial_Arrow</t>
  </si>
  <si>
    <t>Immaterial Arrow</t>
  </si>
  <si>
    <t>https://web.archive.org/web/20150524024321im_/http://essence-ro.com/data/items/images/1757.png</t>
  </si>
  <si>
    <t>https://web.archive.org/web/20150524024321im_/http://essence-ro.com/data/items/icons/1757.gif</t>
  </si>
  <si>
    <t>Immortal_Heart</t>
  </si>
  <si>
    <t>Immortal Heart</t>
  </si>
  <si>
    <t>https://web.archive.org/web/20150524024833im_/http://essence-ro.com/data/items/images/929.png</t>
  </si>
  <si>
    <t>https://web.archive.org/web/20150524024833im_/http://essence-ro.com/data/items/icons/929.gif</t>
  </si>
  <si>
    <t>Imp_Card</t>
  </si>
  <si>
    <t>Imp Card</t>
  </si>
  <si>
    <t>https://web.archive.org/web/20150524034344im_/http://essence-ro.com/data/items/images/4433.png</t>
  </si>
  <si>
    <t>https://web.archive.org/web/20150524034344im_/http://essence-ro.com/data/items/icons/4433.gif</t>
  </si>
  <si>
    <t>Imperial_Cooking_Kits</t>
  </si>
  <si>
    <t>Royal Cooking Kit</t>
  </si>
  <si>
    <t>https://web.archive.org/web/20150626182108im_/http://essence-ro.com/data/items/images/12128.png</t>
  </si>
  <si>
    <t>https://web.archive.org/web/20150626182108im_/http://essence-ro.com/data/items/icons/12128.gif</t>
  </si>
  <si>
    <t>Improved_Arm_Guard_</t>
  </si>
  <si>
    <t>Improved Arm Guard</t>
  </si>
  <si>
    <t>https://web.archive.org/web/20150524034635im_/http://essence-ro.com/data/items/images/2120.png</t>
  </si>
  <si>
    <t>https://web.archive.org/web/20150524034635im_/http://essence-ro.com/data/items/icons/2120.gif</t>
  </si>
  <si>
    <t>Improved_Tights</t>
  </si>
  <si>
    <t>Improved Tights</t>
  </si>
  <si>
    <t>Archer / Hunter / Bard/Dancer / Gunslinger</t>
  </si>
  <si>
    <t>https://web.archive.org/web/20150524044848im_/http://essence-ro.com/data/items/images/2390.png</t>
  </si>
  <si>
    <t>https://web.archive.org/web/20150524044848im_/http://essence-ro.com/data/items/icons/2390.gif</t>
  </si>
  <si>
    <t>Inc_Agi_10_Scroll</t>
  </si>
  <si>
    <t>LV10 Agil Scroll</t>
  </si>
  <si>
    <t>https://web.archive.org/web/20150531064331im_/http://essence-ro.com/data/items/images/12216.png</t>
  </si>
  <si>
    <t>https://web.archive.org/web/20150531064331im_/http://essence-ro.com/data/items/icons/12216.gif</t>
  </si>
  <si>
    <t>Incant_Samurai_Card</t>
  </si>
  <si>
    <t>Incantation Samurai Card</t>
  </si>
  <si>
    <t>1 heal -3000,0;</t>
  </si>
  <si>
    <t>https://web.archive.org/web/20150531082146im_/http://essence-ro.com/data/items/images/4263.png</t>
  </si>
  <si>
    <t>https://web.archive.org/web/20150531082146im_/http://essence-ro.com/data/items/icons/4263.gif</t>
  </si>
  <si>
    <t>Incantation_Chung_Card</t>
  </si>
  <si>
    <t>Incantation Chung-E Card</t>
  </si>
  <si>
    <t>https://web.archive.org/web/20150524030807im_/http://essence-ro.com/data/items/images/23030.png</t>
  </si>
  <si>
    <t>https://web.archive.org/web/20150524030807im_/http://essence-ro.com/data/items/icons/23030.gif</t>
  </si>
  <si>
    <t>Inccubus_Horn</t>
  </si>
  <si>
    <t>Incubus Horn</t>
  </si>
  <si>
    <t>https://web.archive.org/web/20150524024925im_/http://essence-ro.com/data/items/images/5072.png</t>
  </si>
  <si>
    <t>https://web.archive.org/web/20150524024925im_/http://essence-ro.com/data/items/icons/5072.gif</t>
  </si>
  <si>
    <t>Incisive_Arrow</t>
  </si>
  <si>
    <t>Sharp Arrow</t>
  </si>
  <si>
    <t>https://web.archive.org/web/20150524022821im_/http://essence-ro.com/data/items/images/1764.png</t>
  </si>
  <si>
    <t>https://web.archive.org/web/20150524022821im_/http://essence-ro.com/data/items/icons/1764.gif</t>
  </si>
  <si>
    <t>Increase_Soil_Card</t>
  </si>
  <si>
    <t>Mi Gao Card</t>
  </si>
  <si>
    <t>https://web.archive.org/web/20150524034614im_/http://essence-ro.com/data/items/images/4231.png</t>
  </si>
  <si>
    <t>https://web.archive.org/web/20150524034614im_/http://essence-ro.com/data/items/icons/4231.gif</t>
  </si>
  <si>
    <t>Incubus_Card</t>
  </si>
  <si>
    <t>Incubus Card</t>
  </si>
  <si>
    <t>https://web.archive.org/web/20150524043744im_/http://essence-ro.com/data/items/images/4269.png</t>
  </si>
  <si>
    <t>https://web.archive.org/web/20150524043744im_/http://essence-ro.com/data/items/icons/4269.gif</t>
  </si>
  <si>
    <t>Incubus_Wings</t>
  </si>
  <si>
    <t>Incubus Wings</t>
  </si>
  <si>
    <t>https://web.archive.org/web/20150524031042im_/http://essence-ro.com/data/items/images/20004.png</t>
  </si>
  <si>
    <t>https://web.archive.org/web/20150524031042im_/http://essence-ro.com/data/items/icons/20004.gif</t>
  </si>
  <si>
    <t>Indian_Hair_Piece</t>
  </si>
  <si>
    <t>Indian Fillet</t>
  </si>
  <si>
    <t>https://web.archive.org/web/20150525094551im_/http://essence-ro.com/data/items/images/5010.png</t>
  </si>
  <si>
    <t>https://web.archive.org/web/20150525094551im_/http://essence-ro.com/data/items/icons/5010.gif</t>
  </si>
  <si>
    <t>Indication_Of_Tempest</t>
  </si>
  <si>
    <t>Omen of Tempest</t>
  </si>
  <si>
    <t>https://web.archive.org/web/20150524035500im_/http://essence-ro.com/data/items/images/7089.png</t>
  </si>
  <si>
    <t>https://web.archive.org/web/20150524035500im_/http://essence-ro.com/data/items/icons/7089.gif</t>
  </si>
  <si>
    <t>Indonesia_Beret</t>
  </si>
  <si>
    <t>Indonesia Beret</t>
  </si>
  <si>
    <t>https://web.archive.org/web/20150531223516im_/http://essence-ro.com/data/items/images/5580.png</t>
  </si>
  <si>
    <t>https://web.archive.org/web/20150531223516im_/http://essence-ro.com/data/items/icons/5580.gif</t>
  </si>
  <si>
    <t>Indonesian_Bandana</t>
  </si>
  <si>
    <t>Bandana Merah Putih</t>
  </si>
  <si>
    <t>https://web.archive.org/web/20150531202415im_/http://essence-ro.com/data/items/images/5321.png</t>
  </si>
  <si>
    <t>https://web.archive.org/web/20150531202415im_/http://essence-ro.com/data/items/icons/5321.gif</t>
  </si>
  <si>
    <t>Infiltrator</t>
  </si>
  <si>
    <t>https://web.archive.org/web/20150525033223im_/http://essence-ro.com/data/items/images/1261.png</t>
  </si>
  <si>
    <t>https://web.archive.org/web/20150525033223im_/http://essence-ro.com/data/items/icons/1261.gif</t>
  </si>
  <si>
    <t>Injustice_Card</t>
  </si>
  <si>
    <t>Injustice Card</t>
  </si>
  <si>
    <t>https://web.archive.org/web/20150324144244im_/http://essence-ro.com/data/items/images/4268.png</t>
  </si>
  <si>
    <t>https://web.archive.org/web/20150324144244im_/http://essence-ro.com/data/items/icons/4268.gif</t>
  </si>
  <si>
    <t>Insect_Feeler</t>
  </si>
  <si>
    <t>Insect Feeler</t>
  </si>
  <si>
    <t>https://web.archive.org/web/20150321172946im_/http://essence-ro.com/data/items/images/928.png</t>
  </si>
  <si>
    <t>https://web.archive.org/web/20150321172946im_/http://essence-ro.com/data/items/icons/928.gif</t>
  </si>
  <si>
    <t>Insecticide_Ring</t>
  </si>
  <si>
    <t>Insecticide Ring</t>
  </si>
  <si>
    <t>https://web.archive.org/web/20150315051643im_/http://essence-ro.com/data/items/images/2757.png</t>
  </si>
  <si>
    <t>https://web.archive.org/web/20150315051643im_/http://essence-ro.com/data/items/icons/2757.gif</t>
  </si>
  <si>
    <t>Inspector_Certificate</t>
  </si>
  <si>
    <t>Authoritative Badge</t>
  </si>
  <si>
    <t>https://web.archive.org/web/20150531070750im_/http://essence-ro.com/data/items/images/662.png</t>
  </si>
  <si>
    <t>https://web.archive.org/web/20150531070750im_/http://essence-ro.com/data/items/icons/662.gif</t>
  </si>
  <si>
    <t>Insurance</t>
  </si>
  <si>
    <t>Life Insurance</t>
  </si>
  <si>
    <t>https://web.archive.org/web/20150531063306im_/http://essence-ro.com/data/items/images/12209.png</t>
  </si>
  <si>
    <t>https://web.archive.org/web/20150531063306im_/http://essence-ro.com/data/items/icons/12209.gif</t>
  </si>
  <si>
    <t>Int_Dish02</t>
  </si>
  <si>
    <t>Autumn Red Tea</t>
  </si>
  <si>
    <t>https://web.archive.org/web/20151105093136im_/http://essence-ro.com/data/items/images/12047.png</t>
  </si>
  <si>
    <t>https://web.archive.org/web/20151105093136im_/http://essence-ro.com/data/items/icons/12047.gif</t>
  </si>
  <si>
    <t>Int_Dish04</t>
  </si>
  <si>
    <t>Morroc Fruit Wine</t>
  </si>
  <si>
    <t>https://web.archive.org/web/20150524081705im_/http://essence-ro.com/data/items/images/12049.png</t>
  </si>
  <si>
    <t>https://web.archive.org/web/20150524081705im_/http://essence-ro.com/data/items/icons/12049.gif</t>
  </si>
  <si>
    <t>Int_Dish06</t>
  </si>
  <si>
    <t>Red Mushroom Wine</t>
  </si>
  <si>
    <t>https://web.archive.org/web/20150531105054im_/http://essence-ro.com/data/items/images/12076.png</t>
  </si>
  <si>
    <t>https://web.archive.org/web/20150531105054im_/http://essence-ro.com/data/items/icons/12076.gif</t>
  </si>
  <si>
    <t>Int_Dish10</t>
  </si>
  <si>
    <t>Dragon Breath Cocktail</t>
  </si>
  <si>
    <t>https://web.archive.org/web/20150531094526im_/http://essence-ro.com/data/items/images/12080.png</t>
  </si>
  <si>
    <t>https://web.archive.org/web/20150531094526im_/http://essence-ro.com/data/items/icons/12080.gif</t>
  </si>
  <si>
    <t>Int_Dish10_</t>
  </si>
  <si>
    <t>https://web.archive.org/web/20150531064620im_/http://essence-ro.com/data/items/images/12204.png</t>
  </si>
  <si>
    <t>https://web.archive.org/web/20150531064620im_/http://essence-ro.com/data/items/icons/12204.gif</t>
  </si>
  <si>
    <t>Inverse_Scale</t>
  </si>
  <si>
    <t>Inverse Scale</t>
  </si>
  <si>
    <t>https://web.archive.org/web/20150531082859im_/http://essence-ro.com/data/items/images/1269.png</t>
  </si>
  <si>
    <t>https://web.archive.org/web/20150531082859im_/http://essence-ro.com/data/items/icons/1269.gif</t>
  </si>
  <si>
    <t>Irish_Hat</t>
  </si>
  <si>
    <t>Irish Hat</t>
  </si>
  <si>
    <t>https://web.archive.org/web/20150524021419im_/http://essence-ro.com/data/items/images/20103.png</t>
  </si>
  <si>
    <t>https://web.archive.org/web/20150524021419im_/http://essence-ro.com/data/items/icons/20103.gif</t>
  </si>
  <si>
    <t>Iron</t>
  </si>
  <si>
    <t>https://web.archive.org/web/20150321140336im_/http://essence-ro.com/data/items/images/998.png</t>
  </si>
  <si>
    <t>https://web.archive.org/web/20150321140336im_/http://essence-ro.com/data/items/icons/998.gif</t>
  </si>
  <si>
    <t>Iron_Arrow</t>
  </si>
  <si>
    <t>Iron Arrow</t>
  </si>
  <si>
    <t>https://web.archive.org/web/20150524020914im_/http://essence-ro.com/data/items/images/1770.png</t>
  </si>
  <si>
    <t>https://web.archive.org/web/20150524020914im_/http://essence-ro.com/data/items/icons/1770.gif</t>
  </si>
  <si>
    <t>Iron_Cane</t>
  </si>
  <si>
    <t>Iron Cain</t>
  </si>
  <si>
    <t>https://web.archive.org/web/20150531085345im_/http://essence-ro.com/data/items/images/2266.png</t>
  </si>
  <si>
    <t>https://web.archive.org/web/20150531085345im_/http://essence-ro.com/data/items/icons/2266.gif</t>
  </si>
  <si>
    <t>Iron_Cannon_Ball</t>
  </si>
  <si>
    <t>https://web.archive.org/web/20150524034737im_/http://essence-ro.com/data/items/images/18004.png</t>
  </si>
  <si>
    <t>https://web.archive.org/web/20150524034737im_/http://essence-ro.com/data/items/icons/18004.gif</t>
  </si>
  <si>
    <t>Iron_Fist_Card</t>
  </si>
  <si>
    <t>Iron Fist Card</t>
  </si>
  <si>
    <t>https://web.archive.org/web/20150324145154im_/http://essence-ro.com/data/items/images/4239.png</t>
  </si>
  <si>
    <t>https://web.archive.org/web/20150324145154im_/http://essence-ro.com/data/items/icons/4239.gif</t>
  </si>
  <si>
    <t>Iron_Glove</t>
  </si>
  <si>
    <t>Thor's Gauntlets</t>
  </si>
  <si>
    <t>https://web.archive.org/web/20150524034600im_/http://essence-ro.com/data/items/images/7074.png</t>
  </si>
  <si>
    <t>https://web.archive.org/web/20150524034600im_/http://essence-ro.com/data/items/icons/7074.gif</t>
  </si>
  <si>
    <t>Iron_Hammer</t>
  </si>
  <si>
    <t>Iron Hammer</t>
  </si>
  <si>
    <t>https://web.archive.org/web/20150524032237im_/http://essence-ro.com/data/items/images/613.png</t>
  </si>
  <si>
    <t>https://web.archive.org/web/20150524032237im_/http://essence-ro.com/data/items/icons/613.gif</t>
  </si>
  <si>
    <t>Iron_Maiden</t>
  </si>
  <si>
    <t>Iron Maiden</t>
  </si>
  <si>
    <t>https://web.archive.org/web/20150524044507im_/http://essence-ro.com/data/items/images/7075.png</t>
  </si>
  <si>
    <t>https://web.archive.org/web/20150524044507im_/http://essence-ro.com/data/items/icons/7075.gif</t>
  </si>
  <si>
    <t>Iron_Ore</t>
  </si>
  <si>
    <t>Iron Ore</t>
  </si>
  <si>
    <t>https://web.archive.org/web/20150321150451im_/http://essence-ro.com/data/items/images/1002.png</t>
  </si>
  <si>
    <t>https://web.archive.org/web/20150321150451im_/http://essence-ro.com/data/items/icons/1002.gif</t>
  </si>
  <si>
    <t>Iron_Wrist</t>
  </si>
  <si>
    <t>Iron Wrist</t>
  </si>
  <si>
    <t>https://web.archive.org/web/20150524025512im_/http://essence-ro.com/data/items/images/2719.png</t>
  </si>
  <si>
    <t>https://web.archive.org/web/20150524025512im_/http://essence-ro.com/data/items/icons/2719.gif</t>
  </si>
  <si>
    <t>Isilla_Card</t>
  </si>
  <si>
    <t>Isilla Card</t>
  </si>
  <si>
    <t>https://web.archive.org/web/20150524035955im_/http://essence-ro.com/data/items/images/4412.png</t>
  </si>
  <si>
    <t>https://web.archive.org/web/20150524035955im_/http://essence-ro.com/data/items/icons/4412.gif</t>
  </si>
  <si>
    <t>Isis_Card</t>
  </si>
  <si>
    <t>Isis Card</t>
  </si>
  <si>
    <t>https://web.archive.org/web/20150324143359im_/http://essence-ro.com/data/items/images/4116.png</t>
  </si>
  <si>
    <t>https://web.archive.org/web/20150324143359im_/http://essence-ro.com/data/items/icons/4116.gif</t>
  </si>
  <si>
    <t>Ivory_Lance</t>
  </si>
  <si>
    <t>Ivory Lance</t>
  </si>
  <si>
    <t>https://web.archive.org/web/20150531091454im_/http://essence-ro.com/data/items/images/1483.png</t>
  </si>
  <si>
    <t>https://web.archive.org/web/20150531091454im_/http://essence-ro.com/data/items/icons/1483.gif</t>
  </si>
  <si>
    <t>Izidor</t>
  </si>
  <si>
    <t>https://web.archive.org/web/20150524035252im_/http://essence-ro.com/data/items/images/709.png</t>
  </si>
  <si>
    <t>https://web.archive.org/web/20150524035252im_/http://essence-ro.com/data/items/icons/709.gif</t>
  </si>
  <si>
    <t>J_Anniversary_Hat</t>
  </si>
  <si>
    <t>Anniversary Hat</t>
  </si>
  <si>
    <t>https://web.archive.org/web/20151105093431im_/http://essence-ro.com/data/items/images/5486.png</t>
  </si>
  <si>
    <t>https://web.archive.org/web/20151105093431im_/http://essence-ro.com/data/items/icons/5486.gif</t>
  </si>
  <si>
    <t>Jack_A_Dandy</t>
  </si>
  <si>
    <t>Jack be Dandy</t>
  </si>
  <si>
    <t>https://web.archive.org/web/20150531100214im_/http://essence-ro.com/data/items/images/2271.png</t>
  </si>
  <si>
    <t>https://web.archive.org/web/20150531100214im_/http://essence-ro.com/data/items/icons/2271.gif</t>
  </si>
  <si>
    <t>Jaguar_Hat</t>
  </si>
  <si>
    <t>Jaguar Hat</t>
  </si>
  <si>
    <t>https://web.archive.org/web/20150524043123im_/http://essence-ro.com/data/items/images/5539.png</t>
  </si>
  <si>
    <t>https://web.archive.org/web/20150524043123im_/http://essence-ro.com/data/items/icons/5539.gif</t>
  </si>
  <si>
    <t>Jakk_Card</t>
  </si>
  <si>
    <t>Jakk Card</t>
  </si>
  <si>
    <t>https://web.archive.org/web/20150321195655im_/http://essence-ro.com/data/items/images/4109.png</t>
  </si>
  <si>
    <t>https://web.archive.org/web/20150321195655im_/http://essence-ro.com/data/items/icons/4109.gif</t>
  </si>
  <si>
    <t>Jam_Pancake</t>
  </si>
  <si>
    <t>Jam Pancake</t>
  </si>
  <si>
    <t>https://web.archive.org/web/20150531064434im_/http://essence-ro.com/data/items/images/592.png</t>
  </si>
  <si>
    <t>https://web.archive.org/web/20150531064434im_/http://essence-ro.com/data/items/icons/592.gif</t>
  </si>
  <si>
    <t>Jamadhar_</t>
  </si>
  <si>
    <t>Jamadhar</t>
  </si>
  <si>
    <t>https://web.archive.org/web/20150525062247im_/http://essence-ro.com/data/items/images/1255.png</t>
  </si>
  <si>
    <t>https://web.archive.org/web/20150525062247im_/http://essence-ro.com/data/items/icons/1255.gif</t>
  </si>
  <si>
    <t>January_Kanzashi</t>
  </si>
  <si>
    <t>January Kanzashi</t>
  </si>
  <si>
    <t>https://web.archive.org/web/20150524032440im_/http://essence-ro.com/data/items/images/20182.png</t>
  </si>
  <si>
    <t>https://web.archive.org/web/20150524032440im_/http://essence-ro.com/data/items/icons/20182.gif</t>
  </si>
  <si>
    <t>Jasmin</t>
  </si>
  <si>
    <t>Jasmine</t>
  </si>
  <si>
    <t>https://web.archive.org/web/20151105093148im_/http://essence-ro.com/data/items/images/7147.png</t>
  </si>
  <si>
    <t>https://web.archive.org/web/20151105093148im_/http://essence-ro.com/data/items/icons/7147.gif</t>
  </si>
  <si>
    <t>Jasper_Crest</t>
  </si>
  <si>
    <t>Jasper Crest</t>
  </si>
  <si>
    <t>https://web.archive.org/web/20150524040041im_/http://essence-ro.com/data/items/images/5396.png</t>
  </si>
  <si>
    <t>https://web.archive.org/web/20150524040041im_/http://essence-ro.com/data/items/icons/5396.gif</t>
  </si>
  <si>
    <t>Javelin_</t>
  </si>
  <si>
    <t>Javelin</t>
  </si>
  <si>
    <t>https://web.archive.org/web/20150531091545im_/http://essence-ro.com/data/items/images/1402.png</t>
  </si>
  <si>
    <t>https://web.archive.org/web/20150531091545im_/http://essence-ro.com/data/items/icons/1402.gif</t>
  </si>
  <si>
    <t>Jaws_Of_Ant</t>
  </si>
  <si>
    <t>Ant Jaw</t>
  </si>
  <si>
    <t>https://web.archive.org/web/20150531095733im_/http://essence-ro.com/data/items/images/1014.png</t>
  </si>
  <si>
    <t>https://web.archive.org/web/20150531095733im_/http://essence-ro.com/data/items/icons/1014.gif</t>
  </si>
  <si>
    <t>Jellopy</t>
  </si>
  <si>
    <t>https://web.archive.org/web/20150321145455im_/http://essence-ro.com/data/items/images/909.png</t>
  </si>
  <si>
    <t>https://web.archive.org/web/20150321145455im_/http://essence-ro.com/data/items/icons/909.gif</t>
  </si>
  <si>
    <t>Jewel_Of_Prayer</t>
  </si>
  <si>
    <t>Freya's Jewel</t>
  </si>
  <si>
    <t>https://web.archive.org/web/20150524034937im_/http://essence-ro.com/data/items/images/7073.png</t>
  </si>
  <si>
    <t>https://web.archive.org/web/20150524034937im_/http://essence-ro.com/data/items/icons/7073.gif</t>
  </si>
  <si>
    <t>Job_Level_Up_Token</t>
  </si>
  <si>
    <t>Job_Level Up Token</t>
  </si>
  <si>
    <t>https://web.archive.org/web/20150531094050im_/http://essence-ro.com/data/items/images/32002.png</t>
  </si>
  <si>
    <t>https://web.archive.org/web/20150531094050im_/http://essence-ro.com/data/items/icons/32002.gif</t>
  </si>
  <si>
    <t>Joker_Card</t>
  </si>
  <si>
    <t>Joker Card</t>
  </si>
  <si>
    <t>https://web.archive.org/web/20150321165020im_/http://essence-ro.com/data/items/images/4139.png</t>
  </si>
  <si>
    <t>https://web.archive.org/web/20150321165020im_/http://essence-ro.com/data/items/icons/4139.gif</t>
  </si>
  <si>
    <t>Joker_Jester</t>
  </si>
  <si>
    <t>Joker Jester</t>
  </si>
  <si>
    <t>https://web.archive.org/web/20150619183640im_/http://essence-ro.com/data/items/images/5003.png</t>
  </si>
  <si>
    <t>https://web.archive.org/web/20150619183640im_/http://essence-ro.com/data/items/icons/5003.gif</t>
  </si>
  <si>
    <t>Joker_Jester_</t>
  </si>
  <si>
    <t>https://web.archive.org/web/20150524020423im_/http://essence-ro.com/data/items/images/5150.png</t>
  </si>
  <si>
    <t>https://web.archive.org/web/20150524020423im_/http://essence-ro.com/data/items/icons/5150.gif</t>
  </si>
  <si>
    <t>Jubilee</t>
  </si>
  <si>
    <t>https://web.archive.org/web/20150531091023im_/http://essence-ro.com/data/items/images/7312.png</t>
  </si>
  <si>
    <t>https://web.archive.org/web/20150531091023im_/http://essence-ro.com/data/items/icons/7312.gif</t>
  </si>
  <si>
    <t>July_Kanzashi</t>
  </si>
  <si>
    <t>July Kanzashi</t>
  </si>
  <si>
    <t>https://web.archive.org/web/20150524032258im_/http://essence-ro.com/data/items/images/20188.png</t>
  </si>
  <si>
    <t>https://web.archive.org/web/20150524032258im_/http://essence-ro.com/data/items/icons/20188.gif</t>
  </si>
  <si>
    <t>Jump_Rope</t>
  </si>
  <si>
    <t>Skipping Rope</t>
  </si>
  <si>
    <t>https://web.archive.org/web/20150619161350im_/http://essence-ro.com/data/items/images/1968.png</t>
  </si>
  <si>
    <t>https://web.archive.org/web/20150619161350im_/http://essence-ro.com/data/items/icons/1968.gif</t>
  </si>
  <si>
    <t>Jumping_Poring</t>
  </si>
  <si>
    <t>Jumping Poring</t>
  </si>
  <si>
    <t>https://web.archive.org/web/20150524034840im_/http://essence-ro.com/data/items/images/5335.png</t>
  </si>
  <si>
    <t>https://web.archive.org/web/20150524034840im_/http://essence-ro.com/data/items/icons/5335.gif</t>
  </si>
  <si>
    <t>June_Kanzashi</t>
  </si>
  <si>
    <t>June Kanzashi</t>
  </si>
  <si>
    <t>https://web.archive.org/web/20150524032359im_/http://essence-ro.com/data/items/images/20187.png</t>
  </si>
  <si>
    <t>https://web.archive.org/web/20150524032359im_/http://essence-ro.com/data/items/icons/20187.gif</t>
  </si>
  <si>
    <t>Jur_</t>
  </si>
  <si>
    <t>Jur</t>
  </si>
  <si>
    <t>https://web.archive.org/web/20150531015423im_/http://essence-ro.com/data/items/images/1251.png</t>
  </si>
  <si>
    <t>https://web.archive.org/web/20150531015423im_/http://essence-ro.com/data/items/icons/1251.gif</t>
  </si>
  <si>
    <t>Kabuki_Mask</t>
  </si>
  <si>
    <t>Kabuki Mask</t>
  </si>
  <si>
    <t>https://web.archive.org/web/20150524032135im_/http://essence-ro.com/data/items/images/5143.png</t>
  </si>
  <si>
    <t>https://web.archive.org/web/20150524032135im_/http://essence-ro.com/data/items/icons/5143.gif</t>
  </si>
  <si>
    <t>Kafra_Band</t>
  </si>
  <si>
    <t>Kafra Band</t>
  </si>
  <si>
    <t>https://web.archive.org/web/20150524045619im_/http://essence-ro.com/data/items/images/5020.png</t>
  </si>
  <si>
    <t>https://web.archive.org/web/20150524045619im_/http://essence-ro.com/data/items/icons/5020.gif</t>
  </si>
  <si>
    <t>Kafra_Ring</t>
  </si>
  <si>
    <t>Kafra Ring</t>
  </si>
  <si>
    <t>https://web.archive.org/web/20150531094954im_/http://essence-ro.com/data/items/images/2640.png</t>
  </si>
  <si>
    <t>https://web.archive.org/web/20150531094954im_/http://essence-ro.com/data/items/icons/2640.gif</t>
  </si>
  <si>
    <t>Kaho_Card</t>
  </si>
  <si>
    <t>Kaho Card</t>
  </si>
  <si>
    <t>https://web.archive.org/web/20150321162427im_/http://essence-ro.com/data/items/images/4065.png</t>
  </si>
  <si>
    <t>https://web.archive.org/web/20150321162427im_/http://essence-ro.com/data/items/icons/4065.gif</t>
  </si>
  <si>
    <t>Kamaitachi</t>
  </si>
  <si>
    <t>https://web.archive.org/web/20150531104607im_/http://essence-ro.com/data/items/images/13009.png</t>
  </si>
  <si>
    <t>https://web.archive.org/web/20150531104607im_/http://essence-ro.com/data/items/icons/13009.gif</t>
  </si>
  <si>
    <t>Kamen_Rider_Helm</t>
  </si>
  <si>
    <t>Kamen Rider Helm</t>
  </si>
  <si>
    <t>https://web.archive.org/web/20150524033818im_/http://essence-ro.com/data/items/images/20111.png</t>
  </si>
  <si>
    <t>https://web.archive.org/web/20150524033818im_/http://essence-ro.com/data/items/icons/20111.gif</t>
  </si>
  <si>
    <t>Kapha_Card</t>
  </si>
  <si>
    <t>Kapha Card</t>
  </si>
  <si>
    <t>https://web.archive.org/web/20150524035433im_/http://essence-ro.com/data/items/images/4287.png</t>
  </si>
  <si>
    <t>https://web.archive.org/web/20150524035433im_/http://essence-ro.com/data/items/icons/4287.gif</t>
  </si>
  <si>
    <t>Karada_Meguri_Tea_Hat</t>
  </si>
  <si>
    <t>Karada Meguricha Hat</t>
  </si>
  <si>
    <t>https://web.archive.org/web/20150524034119im_/http://essence-ro.com/data/items/images/5426.png</t>
  </si>
  <si>
    <t>https://web.archive.org/web/20150524034119im_/http://essence-ro.com/data/items/icons/5426.gif</t>
  </si>
  <si>
    <t>Karakasa_Card</t>
  </si>
  <si>
    <t>Karakasa Card</t>
  </si>
  <si>
    <t>https://web.archive.org/web/20150524043043im_/http://essence-ro.com/data/items/images/4286.png</t>
  </si>
  <si>
    <t>https://web.archive.org/web/20150524043043im_/http://essence-ro.com/data/items/icons/4286.gif</t>
  </si>
  <si>
    <t>Karvodailnirol</t>
  </si>
  <si>
    <t>https://web.archive.org/web/20150524035649im_/http://essence-ro.com/data/items/images/972.png</t>
  </si>
  <si>
    <t>https://web.archive.org/web/20150524035649im_/http://essence-ro.com/data/items/icons/972.gif</t>
  </si>
  <si>
    <t>Kasa_Card</t>
  </si>
  <si>
    <t>Kasa Card</t>
  </si>
  <si>
    <t>https://web.archive.org/web/20150524035332im_/http://essence-ro.com/data/items/images/4431.png</t>
  </si>
  <si>
    <t>https://web.archive.org/web/20150524035332im_/http://essence-ro.com/data/items/icons/4431.gif</t>
  </si>
  <si>
    <t>Katana</t>
  </si>
  <si>
    <t>https://web.archive.org/web/20150324154721im_/http://essence-ro.com/data/items/images/1116.png</t>
  </si>
  <si>
    <t>https://web.archive.org/web/20150324154721im_/http://essence-ro.com/data/items/icons/1116.gif</t>
  </si>
  <si>
    <t>Katana_</t>
  </si>
  <si>
    <t>https://web.archive.org/web/20150321142144im_/http://essence-ro.com/data/items/images/1117.png</t>
  </si>
  <si>
    <t>https://web.archive.org/web/20150321142144im_/http://essence-ro.com/data/items/icons/1117.gif</t>
  </si>
  <si>
    <t>Katar_</t>
  </si>
  <si>
    <t>Katar</t>
  </si>
  <si>
    <t>https://web.archive.org/web/20150531045452im_/http://essence-ro.com/data/items/images/1253.png</t>
  </si>
  <si>
    <t>https://web.archive.org/web/20150531045452im_/http://essence-ro.com/data/items/icons/1253.gif</t>
  </si>
  <si>
    <t>Katar_Of_Cold_Icicle</t>
  </si>
  <si>
    <t>Katar of Frozen Icicle</t>
  </si>
  <si>
    <t>https://web.archive.org/web/20150531091511im_/http://essence-ro.com/data/items/images/1256.png</t>
  </si>
  <si>
    <t>https://web.archive.org/web/20150531091511im_/http://essence-ro.com/data/items/icons/1256.gif</t>
  </si>
  <si>
    <t>Katar_Of_Cold_Icicle_</t>
  </si>
  <si>
    <t>https://web.archive.org/web/20150619132616im_/http://essence-ro.com/data/items/images/1275.png</t>
  </si>
  <si>
    <t>https://web.archive.org/web/20150619132616im_/http://essence-ro.com/data/items/icons/1275.gif</t>
  </si>
  <si>
    <t>Katar_Of_Piercing_Wind</t>
  </si>
  <si>
    <t>Katar of Piercing Wind</t>
  </si>
  <si>
    <t>https://web.archive.org/web/20150525064704im_/http://essence-ro.com/data/items/images/1259.png</t>
  </si>
  <si>
    <t>https://web.archive.org/web/20150525064704im_/http://essence-ro.com/data/items/icons/1259.gif</t>
  </si>
  <si>
    <t>Katar_Of_Piercing_Wind_</t>
  </si>
  <si>
    <t>https://web.archive.org/web/20150619190129im_/http://essence-ro.com/data/items/images/1278.png</t>
  </si>
  <si>
    <t>https://web.archive.org/web/20150619190129im_/http://essence-ro.com/data/items/icons/1278.gif</t>
  </si>
  <si>
    <t>Katar_Of_Raging_Blaze</t>
  </si>
  <si>
    <t>Katar of Raging Blaze</t>
  </si>
  <si>
    <t>https://web.archive.org/web/20150531095847im_/http://essence-ro.com/data/items/images/1258.png</t>
  </si>
  <si>
    <t>https://web.archive.org/web/20150531095847im_/http://essence-ro.com/data/items/icons/1258.gif</t>
  </si>
  <si>
    <t>Katar_Of_Raging_Blaze_</t>
  </si>
  <si>
    <t>https://web.archive.org/web/20150531092623im_/http://essence-ro.com/data/items/images/1277.png</t>
  </si>
  <si>
    <t>https://web.archive.org/web/20150531092623im_/http://essence-ro.com/data/items/icons/1277.gif</t>
  </si>
  <si>
    <t>Katar_Of_Speed</t>
  </si>
  <si>
    <t>Katar Of Speed</t>
  </si>
  <si>
    <t>https://web.archive.org/web/20150524034023im_/http://essence-ro.com/data/items/images/1283.png</t>
  </si>
  <si>
    <t>https://web.archive.org/web/20150524034023im_/http://essence-ro.com/data/items/icons/1283.gif</t>
  </si>
  <si>
    <t>Katar_Of_Thornbush</t>
  </si>
  <si>
    <t>Katar of Quaking</t>
  </si>
  <si>
    <t>https://web.archive.org/web/20150531065808im_/http://essence-ro.com/data/items/images/1257.png</t>
  </si>
  <si>
    <t>https://web.archive.org/web/20150531065808im_/http://essence-ro.com/data/items/icons/1257.gif</t>
  </si>
  <si>
    <t>Katar_Of_Thornbush_</t>
  </si>
  <si>
    <t>https://web.archive.org/web/20150531051033im_/http://essence-ro.com/data/items/images/1276.png</t>
  </si>
  <si>
    <t>https://web.archive.org/web/20150531051033im_/http://essence-ro.com/data/items/icons/1276.gif</t>
  </si>
  <si>
    <t>Katrinn_Card</t>
  </si>
  <si>
    <t>Kathryne Keyron Card</t>
  </si>
  <si>
    <t>https://web.archive.org/web/20150524033541im_/http://essence-ro.com/data/items/images/4366.png</t>
  </si>
  <si>
    <t>https://web.archive.org/web/20150524033541im_/http://essence-ro.com/data/items/icons/4366.gif</t>
  </si>
  <si>
    <t>Katzbalger</t>
  </si>
  <si>
    <t>https://web.archive.org/web/20150619155131im_/http://essence-ro.com/data/items/images/1170.png</t>
  </si>
  <si>
    <t>https://web.archive.org/web/20150619155131im_/http://essence-ro.com/data/items/icons/1170.gif</t>
  </si>
  <si>
    <t>Kavac_Card</t>
  </si>
  <si>
    <t>Kavach Icarus Card</t>
  </si>
  <si>
    <t>https://web.archive.org/web/20150524041833im_/http://essence-ro.com/data/items/images/4351.png</t>
  </si>
  <si>
    <t>https://web.archive.org/web/20150524041833im_/http://essence-ro.com/data/items/icons/4351.gif</t>
  </si>
  <si>
    <t>Kettle_Hat</t>
  </si>
  <si>
    <t>Kettle Hat</t>
  </si>
  <si>
    <t>https://web.archive.org/web/20150524032354im_/http://essence-ro.com/data/items/images/5291.png</t>
  </si>
  <si>
    <t>https://web.archive.org/web/20150524032354im_/http://essence-ro.com/data/items/icons/5291.gif</t>
  </si>
  <si>
    <t>KETUPAT</t>
  </si>
  <si>
    <t>Ketupat</t>
  </si>
  <si>
    <t>https://web.archive.org/web/20150531094433im_/http://essence-ro.com/data/items/images/552.png</t>
  </si>
  <si>
    <t>https://web.archive.org/web/20150531094433im_/http://essence-ro.com/data/items/icons/552.gif</t>
  </si>
  <si>
    <t>KETUPAT_</t>
  </si>
  <si>
    <t>Ketupat Sayur</t>
  </si>
  <si>
    <t>https://web.archive.org/web/20150531062503im_/http://essence-ro.com/data/items/images/583.png</t>
  </si>
  <si>
    <t>https://web.archive.org/web/20150531062503im_/http://essence-ro.com/data/items/icons/583.gif</t>
  </si>
  <si>
    <t>Key_Of_Clock_Tower</t>
  </si>
  <si>
    <t>Key of Clock Tower</t>
  </si>
  <si>
    <t>https://web.archive.org/web/20150524023735im_/http://essence-ro.com/data/items/images/7026.png</t>
  </si>
  <si>
    <t>https://web.archive.org/web/20150524023735im_/http://essence-ro.com/data/items/icons/7026.gif</t>
  </si>
  <si>
    <t>Khalitzburg_Card</t>
  </si>
  <si>
    <t>Khalitzburg Card</t>
  </si>
  <si>
    <t>https://web.archive.org/web/20150321165738im_/http://essence-ro.com/data/items/images/4136.png</t>
  </si>
  <si>
    <t>https://web.archive.org/web/20150321165738im_/http://essence-ro.com/data/items/icons/4136.gif</t>
  </si>
  <si>
    <t>Khukri</t>
  </si>
  <si>
    <t>https://web.archive.org/web/20150531094132im_/http://essence-ro.com/data/items/images/13006.png</t>
  </si>
  <si>
    <t>https://web.archive.org/web/20150531094132im_/http://essence-ro.com/data/items/icons/13006.gif</t>
  </si>
  <si>
    <t>Kiel_Card</t>
  </si>
  <si>
    <t>Kiel Card</t>
  </si>
  <si>
    <t>https://web.archive.org/web/20150531082147im_/http://essence-ro.com/data/items/images/4403.png</t>
  </si>
  <si>
    <t>https://web.archive.org/web/20150531082147im_/http://essence-ro.com/data/items/icons/4403.gif</t>
  </si>
  <si>
    <t>Killer_Mantis_Card</t>
  </si>
  <si>
    <t>Killer Mantis Card</t>
  </si>
  <si>
    <t>https://web.archive.org/web/20150524034515im_/http://essence-ro.com/data/items/images/4301.png</t>
  </si>
  <si>
    <t>https://web.archive.org/web/20150524034515im_/http://essence-ro.com/data/items/icons/4301.gif</t>
  </si>
  <si>
    <t>Kind_Of_Beetle_Card</t>
  </si>
  <si>
    <t>Beetle King Card</t>
  </si>
  <si>
    <t>https://web.archive.org/web/20150524040421im_/http://essence-ro.com/data/items/images/4307.png</t>
  </si>
  <si>
    <t>https://web.archive.org/web/20150524040421im_/http://essence-ro.com/data/items/icons/4307.gif</t>
  </si>
  <si>
    <t>King_Frog_Hat</t>
  </si>
  <si>
    <t>King Frog Hat</t>
  </si>
  <si>
    <t>https://web.archive.org/web/20150524024753im_/http://essence-ro.com/data/items/images/5528.png</t>
  </si>
  <si>
    <t>https://web.archive.org/web/20150524024753im_/http://essence-ro.com/data/items/icons/5528.gif</t>
  </si>
  <si>
    <t>King_Tiger_Doll_Hat</t>
  </si>
  <si>
    <t>King Tiger Doll Hat</t>
  </si>
  <si>
    <t>https://web.archive.org/web/20150524025601im_/http://essence-ro.com/data/items/images/5497.png</t>
  </si>
  <si>
    <t>https://web.archive.org/web/20150524025601im_/http://essence-ro.com/data/items/icons/5497.gif</t>
  </si>
  <si>
    <t>Kiss_Of_Angel</t>
  </si>
  <si>
    <t>Angel's Kiss</t>
  </si>
  <si>
    <t>https://web.archive.org/web/20150524021436im_/http://essence-ro.com/data/items/images/5125.png</t>
  </si>
  <si>
    <t>https://web.archive.org/web/20150524021436im_/http://essence-ro.com/data/items/icons/5125.gif</t>
  </si>
  <si>
    <t>Kitty_Bell</t>
  </si>
  <si>
    <t>Pussy Cat Bell</t>
  </si>
  <si>
    <t>https://web.archive.org/web/20150524025515im_/http://essence-ro.com/data/items/images/5051.png</t>
  </si>
  <si>
    <t>https://web.archive.org/web/20150524025515im_/http://essence-ro.com/data/items/icons/5051.gif</t>
  </si>
  <si>
    <t>Knife</t>
  </si>
  <si>
    <t>https://web.archive.org/web/20150531031509im_/http://essence-ro.com/data/items/images/1201.png</t>
  </si>
  <si>
    <t>https://web.archive.org/web/20150531031509im_/http://essence-ro.com/data/items/icons/1201.gif</t>
  </si>
  <si>
    <t>Knife_</t>
  </si>
  <si>
    <t>https://web.archive.org/web/20150321200528im_/http://essence-ro.com/data/items/images/1202.png</t>
  </si>
  <si>
    <t>https://web.archive.org/web/20150321200528im_/http://essence-ro.com/data/items/icons/1202.gif</t>
  </si>
  <si>
    <t>Knight_Of_Abyss_Card</t>
  </si>
  <si>
    <t>Abysmal Knight Card</t>
  </si>
  <si>
    <t>https://web.archive.org/web/20150324143151im_/http://essence-ro.com/data/items/images/4140.png</t>
  </si>
  <si>
    <t>https://web.archive.org/web/20150324143151im_/http://essence-ro.com/data/items/icons/4140.gif</t>
  </si>
  <si>
    <t>Knight_Windstorm_Card</t>
  </si>
  <si>
    <t>Stormy Knight Card</t>
  </si>
  <si>
    <t>https://web.archive.org/web/20150324155716im_/http://essence-ro.com/data/items/images/4318.png</t>
  </si>
  <si>
    <t>https://web.archive.org/web/20150324155716im_/http://essence-ro.com/data/items/icons/4318.gif</t>
  </si>
  <si>
    <t>Knocker_Card</t>
  </si>
  <si>
    <t>Knocker Card</t>
  </si>
  <si>
    <t>https://web.archive.org/web/20150524035423im_/http://essence-ro.com/data/items/images/4434.png</t>
  </si>
  <si>
    <t>https://web.archive.org/web/20150524035423im_/http://essence-ro.com/data/items/icons/4434.gif</t>
  </si>
  <si>
    <t>Kobold_Archer_Card</t>
  </si>
  <si>
    <t>Kobold Archer Card</t>
  </si>
  <si>
    <t>https://web.archive.org/web/20150524033435im_/http://essence-ro.com/data/items/images/4292.png</t>
  </si>
  <si>
    <t>https://web.archive.org/web/20150524033435im_/http://essence-ro.com/data/items/icons/4292.gif</t>
  </si>
  <si>
    <t>Kobold_Card</t>
  </si>
  <si>
    <t>Kobold Card</t>
  </si>
  <si>
    <t>https://web.archive.org/web/20150321195801im_/http://essence-ro.com/data/items/images/4091.png</t>
  </si>
  <si>
    <t>https://web.archive.org/web/20150321195801im_/http://essence-ro.com/data/items/icons/4091.gif</t>
  </si>
  <si>
    <t>Kobold_Leader_Card</t>
  </si>
  <si>
    <t>Kobold Leader Card</t>
  </si>
  <si>
    <t>https://web.archive.org/web/20150619185922im_/http://essence-ro.com/data/items/images/4291.png</t>
  </si>
  <si>
    <t>https://web.archive.org/web/20150619185922im_/http://essence-ro.com/data/items/icons/4291.gif</t>
  </si>
  <si>
    <t>Korea_Rice_Cake</t>
  </si>
  <si>
    <t>Korean Rice Cake</t>
  </si>
  <si>
    <t>https://web.archive.org/web/20150531093337im_/http://essence-ro.com/data/items/images/663.png</t>
  </si>
  <si>
    <t>https://web.archive.org/web/20150531093337im_/http://essence-ro.com/data/items/icons/663.gif</t>
  </si>
  <si>
    <t>Kraben_Card</t>
  </si>
  <si>
    <t>Kraben Card</t>
  </si>
  <si>
    <t>https://web.archive.org/web/20150524035930im_/http://essence-ro.com/data/items/images/4295.png</t>
  </si>
  <si>
    <t>https://web.archive.org/web/20150524035930im_/http://essence-ro.com/data/items/icons/4295.gif</t>
  </si>
  <si>
    <t>Krasnaya</t>
  </si>
  <si>
    <t>https://web.archive.org/web/20150524045327im_/http://essence-ro.com/data/items/images/1189.png</t>
  </si>
  <si>
    <t>https://web.archive.org/web/20150524045327im_/http://essence-ro.com/data/items/icons/1189.gif</t>
  </si>
  <si>
    <t>Krishna</t>
  </si>
  <si>
    <t>https://web.archive.org/web/20150524035751im_/http://essence-ro.com/data/items/images/1284.png</t>
  </si>
  <si>
    <t>https://web.archive.org/web/20150524035751im_/http://essence-ro.com/data/items/icons/1284.gif</t>
  </si>
  <si>
    <t>Ktullanux_Card</t>
  </si>
  <si>
    <t>Ktullanux Card</t>
  </si>
  <si>
    <t>https://web.archive.org/web/20150531081933im_/http://essence-ro.com/data/items/images/4419.png</t>
  </si>
  <si>
    <t>https://web.archive.org/web/20150531081933im_/http://essence-ro.com/data/items/icons/4419.gif</t>
  </si>
  <si>
    <t>Kukre_Card</t>
  </si>
  <si>
    <t>Kukre Card</t>
  </si>
  <si>
    <t>https://web.archive.org/web/20150321172122im_/http://essence-ro.com/data/items/images/4027.png</t>
  </si>
  <si>
    <t>https://web.archive.org/web/20150321172122im_/http://essence-ro.com/data/items/icons/4027.gif</t>
  </si>
  <si>
    <t>Kunai_Of_Black_Soil</t>
  </si>
  <si>
    <t>Black Earth Kunai</t>
  </si>
  <si>
    <t>Ammo - Kunai</t>
  </si>
  <si>
    <t>https://web.archive.org/web/20150524034913im_/http://essence-ro.com/data/items/images/13256.png</t>
  </si>
  <si>
    <t>https://web.archive.org/web/20150524034913im_/http://essence-ro.com/data/items/icons/13256.gif</t>
  </si>
  <si>
    <t>Kunai_Of_Deadly_Poison</t>
  </si>
  <si>
    <t>Fell Poison Kunai</t>
  </si>
  <si>
    <t>https://web.archive.org/web/20150524035001im_/http://essence-ro.com/data/items/images/13259.png</t>
  </si>
  <si>
    <t>https://web.archive.org/web/20150524035001im_/http://essence-ro.com/data/items/icons/13259.gif</t>
  </si>
  <si>
    <t>Kunai_Of_Fierce_Flame</t>
  </si>
  <si>
    <t>Heat Wave Kunai</t>
  </si>
  <si>
    <t>https://web.archive.org/web/20150524042531im_/http://essence-ro.com/data/items/images/13258.png</t>
  </si>
  <si>
    <t>https://web.archive.org/web/20150524042531im_/http://essence-ro.com/data/items/icons/13258.gif</t>
  </si>
  <si>
    <t>Kunai_Of_Furious_Wind</t>
  </si>
  <si>
    <t>High Wind Kunai</t>
  </si>
  <si>
    <t>https://web.archive.org/web/20150524042701im_/http://essence-ro.com/data/items/images/13257.png</t>
  </si>
  <si>
    <t>https://web.archive.org/web/20150524042701im_/http://essence-ro.com/data/items/icons/13257.gif</t>
  </si>
  <si>
    <t>Kunai_Of_Icicle</t>
  </si>
  <si>
    <t>Icicle Kunai</t>
  </si>
  <si>
    <t>https://web.archive.org/web/20150524044823im_/http://essence-ro.com/data/items/images/13255.png</t>
  </si>
  <si>
    <t>https://web.archive.org/web/20150524044823im_/http://essence-ro.com/data/items/icons/13255.gif</t>
  </si>
  <si>
    <t>Kwati_Hat</t>
  </si>
  <si>
    <t>Kwati Hat</t>
  </si>
  <si>
    <t>https://web.archive.org/web/20150524035224im_/http://essence-ro.com/data/items/images/5537.png</t>
  </si>
  <si>
    <t>https://web.archive.org/web/20150524035224im_/http://essence-ro.com/data/items/icons/5537.gif</t>
  </si>
  <si>
    <t>L_Magestic_Goat</t>
  </si>
  <si>
    <t>Baphomet Horns</t>
  </si>
  <si>
    <t>https://web.archive.org/web/20150524035937im_/http://essence-ro.com/data/items/images/5374.png</t>
  </si>
  <si>
    <t>https://web.archive.org/web/20150524035937im_/http://essence-ro.com/data/items/icons/5374.gif</t>
  </si>
  <si>
    <t>Lab_Staff_Record</t>
  </si>
  <si>
    <t>Research Chart</t>
  </si>
  <si>
    <t>https://web.archive.org/web/20150531101629im_/http://essence-ro.com/data/items/images/7347.png</t>
  </si>
  <si>
    <t>https://web.archive.org/web/20150531101629im_/http://essence-ro.com/data/items/icons/7347.gif</t>
  </si>
  <si>
    <t>La'cryma_Stick</t>
  </si>
  <si>
    <t>La'cryma Stick</t>
  </si>
  <si>
    <t>Mage / Wizard / Sage</t>
  </si>
  <si>
    <t>https://web.archive.org/web/20150524041906im_/http://essence-ro.com/data/items/images/1646.png</t>
  </si>
  <si>
    <t>https://web.archive.org/web/20150524041906im_/http://essence-ro.com/data/items/icons/1646.gif</t>
  </si>
  <si>
    <t>Lady_Tanee_Card</t>
  </si>
  <si>
    <t>Lady Tanee Card</t>
  </si>
  <si>
    <t>https://web.archive.org/web/20150531081602im_/http://essence-ro.com/data/items/images/4376.png</t>
  </si>
  <si>
    <t>https://web.archive.org/web/20150531081602im_/http://essence-ro.com/data/items/icons/4376.gif</t>
  </si>
  <si>
    <t>Lady_Tanee_Doll</t>
  </si>
  <si>
    <t>Tanigumi Girl Doll</t>
  </si>
  <si>
    <t>https://web.archive.org/web/20150524044952im_/http://essence-ro.com/data/items/images/5526.png</t>
  </si>
  <si>
    <t>https://web.archive.org/web/20150524044952im_/http://essence-ro.com/data/items/icons/5526.gif</t>
  </si>
  <si>
    <t>Lamp_Of_Hope</t>
  </si>
  <si>
    <t>Lantern of Hope</t>
  </si>
  <si>
    <t>https://web.archive.org/web/20150524032634im_/http://essence-ro.com/data/items/images/2666.png</t>
  </si>
  <si>
    <t>https://web.archive.org/web/20150524032634im_/http://essence-ro.com/data/items/icons/2666.gif</t>
  </si>
  <si>
    <t>Lamp_of_Hope_</t>
  </si>
  <si>
    <t>https://web.archive.org/web/20150524031246im_/http://essence-ro.com/data/items/images/29507.png</t>
  </si>
  <si>
    <t>https://web.archive.org/web/20150524031246im_/http://essence-ro.com/data/items/icons/29507.gif</t>
  </si>
  <si>
    <t>Lamp_of_Illumination</t>
  </si>
  <si>
    <t>Lamp of Illumination</t>
  </si>
  <si>
    <t>https://web.archive.org/web/20150524031723im_/http://essence-ro.com/data/items/images/21003.png</t>
  </si>
  <si>
    <t>https://web.archive.org/web/20150524031723im_/http://essence-ro.com/data/items/icons/21003.gif</t>
  </si>
  <si>
    <t>Lamplight</t>
  </si>
  <si>
    <t>Lamp</t>
  </si>
  <si>
    <t>https://web.archive.org/web/20150524031002im_/http://essence-ro.com/data/items/images/7191.png</t>
  </si>
  <si>
    <t>https://web.archive.org/web/20150524031002im_/http://essence-ro.com/data/items/icons/7191.gif</t>
  </si>
  <si>
    <t>Langka</t>
  </si>
  <si>
    <t>https://web.archive.org/web/20150531064618im_/http://essence-ro.com/data/items/images/7747.png</t>
  </si>
  <si>
    <t>https://web.archive.org/web/20150531064618im_/http://essence-ro.com/data/items/icons/7747.gif</t>
  </si>
  <si>
    <t>Lantern</t>
  </si>
  <si>
    <t>https://web.archive.org/web/20150524022731im_/http://essence-ro.com/data/items/images/1041.png</t>
  </si>
  <si>
    <t>https://web.archive.org/web/20150524022731im_/http://essence-ro.com/data/items/icons/1041.gif</t>
  </si>
  <si>
    <t>Lapier_</t>
  </si>
  <si>
    <t>Rapier</t>
  </si>
  <si>
    <t>https://web.archive.org/web/20150531100840im_/http://essence-ro.com/data/items/images/1111.png</t>
  </si>
  <si>
    <t>https://web.archive.org/web/20150531100840im_/http://essence-ro.com/data/items/icons/1111.gif</t>
  </si>
  <si>
    <t>Large_Hibiscus</t>
  </si>
  <si>
    <t>Large Hibiscus</t>
  </si>
  <si>
    <t>https://web.archive.org/web/20150524025012im_/http://essence-ro.com/data/items/images/5311.png</t>
  </si>
  <si>
    <t>https://web.archive.org/web/20150524025012im_/http://essence-ro.com/data/items/icons/5311.gif</t>
  </si>
  <si>
    <t>Large_Jellopy</t>
  </si>
  <si>
    <t>Large Jellopy</t>
  </si>
  <si>
    <t>https://web.archive.org/web/20150524024954im_/http://essence-ro.com/data/items/images/7126.png</t>
  </si>
  <si>
    <t>https://web.archive.org/web/20150524024954im_/http://essence-ro.com/data/items/icons/7126.gif</t>
  </si>
  <si>
    <t>Lava_Golem_Card</t>
  </si>
  <si>
    <t>Lava Golem Card</t>
  </si>
  <si>
    <t>https://web.archive.org/web/20150524034027im_/http://essence-ro.com/data/items/images/4184.png</t>
  </si>
  <si>
    <t>https://web.archive.org/web/20150524034027im_/http://essence-ro.com/data/items/icons/4184.gif</t>
  </si>
  <si>
    <t>Leaf_Cat_Card</t>
  </si>
  <si>
    <t>Leaf Cat Card</t>
  </si>
  <si>
    <t>https://web.archive.org/web/20150524041136im_/http://essence-ro.com/data/items/images/4195.png</t>
  </si>
  <si>
    <t>https://web.archive.org/web/20150524041136im_/http://essence-ro.com/data/items/icons/4195.gif</t>
  </si>
  <si>
    <t>Leaf_Cat_Hat</t>
  </si>
  <si>
    <t>Leaf Cat Hat</t>
  </si>
  <si>
    <t>https://web.archive.org/web/20150524034927im_/http://essence-ro.com/data/items/images/5555.png</t>
  </si>
  <si>
    <t>https://web.archive.org/web/20150524034927im_/http://essence-ro.com/data/items/icons/5555.gif</t>
  </si>
  <si>
    <t>Leaf_Clothes</t>
  </si>
  <si>
    <t>Fig Leaf</t>
  </si>
  <si>
    <t>https://web.archive.org/web/20150531100637im_/http://essence-ro.com/data/items/images/7298.png</t>
  </si>
  <si>
    <t>https://web.archive.org/web/20150531100637im_/http://essence-ro.com/data/items/icons/7298.gif</t>
  </si>
  <si>
    <t>Leaf_Of_Yggdrasil</t>
  </si>
  <si>
    <t>Yggdrasil Leaf</t>
  </si>
  <si>
    <t>https://web.archive.org/web/20150524035347im_/http://essence-ro.com/data/items/images/610.png</t>
  </si>
  <si>
    <t>https://web.archive.org/web/20150524035347im_/http://essence-ro.com/data/items/icons/610.gif</t>
  </si>
  <si>
    <t>Leaf_Tiara</t>
  </si>
  <si>
    <t>Leaf Tiara</t>
  </si>
  <si>
    <t>https://web.archive.org/web/20150524041206im_/http://essence-ro.com/data/items/images/20141.png</t>
  </si>
  <si>
    <t>https://web.archive.org/web/20150524041206im_/http://essence-ro.com/data/items/icons/20141.gif</t>
  </si>
  <si>
    <t>Leaflet_Of_Aloe</t>
  </si>
  <si>
    <t>Aloe Leaflet</t>
  </si>
  <si>
    <t>https://web.archive.org/web/20150321195750im_/http://essence-ro.com/data/items/images/521.png</t>
  </si>
  <si>
    <t>https://web.archive.org/web/20150321195750im_/http://essence-ro.com/data/items/icons/521.gif</t>
  </si>
  <si>
    <t>Leaflet_Of_Hinal</t>
  </si>
  <si>
    <t>Hinalle Leaflet</t>
  </si>
  <si>
    <t>https://web.archive.org/web/20150321195700im_/http://essence-ro.com/data/items/images/520.png</t>
  </si>
  <si>
    <t>https://web.archive.org/web/20150321195700im_/http://essence-ro.com/data/items/icons/520.gif</t>
  </si>
  <si>
    <t>Leather_Jacket</t>
  </si>
  <si>
    <t>Jacket</t>
  </si>
  <si>
    <t>https://web.archive.org/web/20150619155122im_/http://essence-ro.com/data/items/images/2303.png</t>
  </si>
  <si>
    <t>https://web.archive.org/web/20150619155122im_/http://essence-ro.com/data/items/icons/2303.gif</t>
  </si>
  <si>
    <t>Leather_Jacket_</t>
  </si>
  <si>
    <t>https://web.archive.org/web/20150619142653im_/http://essence-ro.com/data/items/images/2304.png</t>
  </si>
  <si>
    <t>https://web.archive.org/web/20150619142653im_/http://essence-ro.com/data/items/icons/2304.gif</t>
  </si>
  <si>
    <t>Legacy_Of_Dragon</t>
  </si>
  <si>
    <t>Legacy of Dragon</t>
  </si>
  <si>
    <t>https://web.archive.org/web/20150524034259im_/http://essence-ro.com/data/items/images/1559.png</t>
  </si>
  <si>
    <t>https://web.archive.org/web/20150524034259im_/http://essence-ro.com/data/items/icons/1559.gif</t>
  </si>
  <si>
    <t>Leib_Olmai_Card</t>
  </si>
  <si>
    <t>Leib Olmai Card</t>
  </si>
  <si>
    <t>https://web.archive.org/web/20150524043208im_/http://essence-ro.com/data/items/images/4188.png</t>
  </si>
  <si>
    <t>https://web.archive.org/web/20150524043208im_/http://essence-ro.com/data/items/icons/4188.gif</t>
  </si>
  <si>
    <t>Lemon</t>
  </si>
  <si>
    <t>https://web.archive.org/web/20150525044211im_/http://essence-ro.com/data/items/images/568.png</t>
  </si>
  <si>
    <t>https://web.archive.org/web/20150525044211im_/http://essence-ro.com/data/items/icons/568.gif</t>
  </si>
  <si>
    <t>Lemon_Dyestuffs</t>
  </si>
  <si>
    <t>Lemon Dyestuffs</t>
  </si>
  <si>
    <t>https://web.archive.org/web/20150524040154im_/http://essence-ro.com/data/items/images/976.png</t>
  </si>
  <si>
    <t>https://web.archive.org/web/20150524040154im_/http://essence-ro.com/data/items/icons/976.gif</t>
  </si>
  <si>
    <t>Leopard_Hat</t>
  </si>
  <si>
    <t>Leopard Hat</t>
  </si>
  <si>
    <t>https://web.archive.org/web/20150524043448im_/http://essence-ro.com/data/items/images/20180.png</t>
  </si>
  <si>
    <t>https://web.archive.org/web/20150524043448im_/http://essence-ro.com/data/items/icons/20180.gif</t>
  </si>
  <si>
    <t>Leopard_Skin</t>
  </si>
  <si>
    <t>Leopard Skin</t>
  </si>
  <si>
    <t>https://web.archive.org/web/20150524024611im_/http://essence-ro.com/data/items/images/7171.png</t>
  </si>
  <si>
    <t>https://web.archive.org/web/20150524024611im_/http://essence-ro.com/data/items/icons/7171.gif</t>
  </si>
  <si>
    <t>Leopard_Talon</t>
  </si>
  <si>
    <t>Leopard Claw</t>
  </si>
  <si>
    <t>https://web.archive.org/web/20151105092949im_/http://essence-ro.com/data/items/images/7172.png</t>
  </si>
  <si>
    <t>https://web.archive.org/web/20151105092949im_/http://essence-ro.com/data/items/icons/7172.gif</t>
  </si>
  <si>
    <t>Level_1_Donator_Token</t>
  </si>
  <si>
    <t>Level 1 Donator Token</t>
  </si>
  <si>
    <t>https://web.archive.org/web/20150315053519im_/http://essence-ro.com/data/items/images/32004.png</t>
  </si>
  <si>
    <t>https://web.archive.org/web/20150315053519im_/http://essence-ro.com/data/items/icons/32004.gif</t>
  </si>
  <si>
    <t>Level_2_Donator_Token</t>
  </si>
  <si>
    <t>Level 2 Donator Token</t>
  </si>
  <si>
    <t>https://web.archive.org/web/20150315051534im_/http://essence-ro.com/data/items/images/32003.png</t>
  </si>
  <si>
    <t>https://web.archive.org/web/20150315051534im_/http://essence-ro.com/data/items/icons/32003.gif</t>
  </si>
  <si>
    <t>Lever_Action_Rifle</t>
  </si>
  <si>
    <t>Lever Action Rifle</t>
  </si>
  <si>
    <t>https://web.archive.org/web/20150619125037im_/http://essence-ro.com/data/items/images/13170.png</t>
  </si>
  <si>
    <t>https://web.archive.org/web/20150619125037im_/http://essence-ro.com/data/items/icons/13170.gif</t>
  </si>
  <si>
    <t>Li_Me_Mang_Ryang_Card</t>
  </si>
  <si>
    <t>Jing Guai Card</t>
  </si>
  <si>
    <t>https://web.archive.org/web/20150524035204im_/http://essence-ro.com/data/items/images/4265.png</t>
  </si>
  <si>
    <t>https://web.archive.org/web/20150524035204im_/http://essence-ro.com/data/items/icons/4265.gif</t>
  </si>
  <si>
    <t>Librarian_Glove</t>
  </si>
  <si>
    <t>Librarian Glove</t>
  </si>
  <si>
    <t>Wizard / Sage / Soul Linker</t>
  </si>
  <si>
    <t>https://web.archive.org/web/20150531062112im_/http://essence-ro.com/data/items/images/2716.png</t>
  </si>
  <si>
    <t>https://web.archive.org/web/20150531062112im_/http://essence-ro.com/data/items/icons/2716.gif</t>
  </si>
  <si>
    <t>Lich_Bone_Wand</t>
  </si>
  <si>
    <t>Lich's Bone Wand</t>
  </si>
  <si>
    <t>Normal / Upper</t>
  </si>
  <si>
    <t>https://web.archive.org/web/20150531085307im_/http://essence-ro.com/data/items/images/1624.png</t>
  </si>
  <si>
    <t>https://web.archive.org/web/20150531085307im_/http://essence-ro.com/data/items/icons/1624.gif</t>
  </si>
  <si>
    <t>Lif_Doll_Hat</t>
  </si>
  <si>
    <t>Lif Doll Hat</t>
  </si>
  <si>
    <t>https://web.archive.org/web/20150524030829im_/http://essence-ro.com/data/items/images/5253.png</t>
  </si>
  <si>
    <t>https://web.archive.org/web/20150524030829im_/http://essence-ro.com/data/items/icons/5253.gif</t>
  </si>
  <si>
    <t>Life_Force_Pot</t>
  </si>
  <si>
    <t>Glass Tube</t>
  </si>
  <si>
    <t>https://web.archive.org/web/20150524030505im_/http://essence-ro.com/data/items/images/7143.png</t>
  </si>
  <si>
    <t>https://web.archive.org/web/20150524030505im_/http://essence-ro.com/data/items/icons/7143.gif</t>
  </si>
  <si>
    <t>Life_Link</t>
  </si>
  <si>
    <t>Life Link</t>
  </si>
  <si>
    <t>https://web.archive.org/web/20150524033608im_/http://essence-ro.com/data/items/images/2391.png</t>
  </si>
  <si>
    <t>https://web.archive.org/web/20150524033608im_/http://essence-ro.com/data/items/icons/2391.gif</t>
  </si>
  <si>
    <t>Light_Bulb_Band</t>
  </si>
  <si>
    <t>Bulb Band</t>
  </si>
  <si>
    <t>https://web.archive.org/web/20150531093948im_/http://essence-ro.com/data/items/images/5034.png</t>
  </si>
  <si>
    <t>https://web.archive.org/web/20150531093948im_/http://essence-ro.com/data/items/icons/5034.gif</t>
  </si>
  <si>
    <t>Light_Granule</t>
  </si>
  <si>
    <t>Light Granule</t>
  </si>
  <si>
    <t>https://web.archive.org/web/20150524034822im_/http://essence-ro.com/data/items/images/7938.png</t>
  </si>
  <si>
    <t>https://web.archive.org/web/20150524034822im_/http://essence-ro.com/data/items/icons/7938.gif</t>
  </si>
  <si>
    <t>Light_Orange_Pot</t>
  </si>
  <si>
    <t>Light Orange Potion</t>
  </si>
  <si>
    <t>https://web.archive.org/web/20150531062223im_/http://essence-ro.com/data/items/images/599.png</t>
  </si>
  <si>
    <t>https://web.archive.org/web/20150531062223im_/http://essence-ro.com/data/items/icons/599.gif</t>
  </si>
  <si>
    <t>Light_Red_Pot</t>
  </si>
  <si>
    <t>Light Red Potion</t>
  </si>
  <si>
    <t>https://web.archive.org/web/20150531093036im_/http://essence-ro.com/data/items/images/598.png</t>
  </si>
  <si>
    <t>https://web.archive.org/web/20150531093036im_/http://essence-ro.com/data/items/icons/598.gif</t>
  </si>
  <si>
    <t>Lighting_Sphere</t>
  </si>
  <si>
    <t>Lightning Sphere</t>
  </si>
  <si>
    <t>https://web.archive.org/web/20150524043252im_/http://essence-ro.com/data/items/images/13204.png</t>
  </si>
  <si>
    <t>https://web.archive.org/web/20150524043252im_/http://essence-ro.com/data/items/icons/13204.gif</t>
  </si>
  <si>
    <t>Lilypad_Ring</t>
  </si>
  <si>
    <t>Lilypad Ring</t>
  </si>
  <si>
    <t>https://web.archive.org/web/20150524034438im_/http://essence-ro.com/data/items/images/20574.png</t>
  </si>
  <si>
    <t>https://web.archive.org/web/20150524034438im_/http://essence-ro.com/data/items/icons/20574.gif</t>
  </si>
  <si>
    <t>Limb_Of_Mantis</t>
  </si>
  <si>
    <t>Mantis Scythe</t>
  </si>
  <si>
    <t>https://web.archive.org/web/20150524023326im_/http://essence-ro.com/data/items/images/1031.png</t>
  </si>
  <si>
    <t>https://web.archive.org/web/20150524023326im_/http://essence-ro.com/data/items/icons/1031.gif</t>
  </si>
  <si>
    <t>Linen_Glove</t>
  </si>
  <si>
    <t>Linen Glove</t>
  </si>
  <si>
    <t>https://web.archive.org/web/20150524042655im_/http://essence-ro.com/data/items/images/2749.png</t>
  </si>
  <si>
    <t>https://web.archive.org/web/20150524042655im_/http://essence-ro.com/data/items/icons/2749.gif</t>
  </si>
  <si>
    <t>Linguistic_Book_Cap</t>
  </si>
  <si>
    <t>Linguistic Book Hat</t>
  </si>
  <si>
    <t>https://web.archive.org/web/20150524032357im_/http://essence-ro.com/data/items/images/5422.png</t>
  </si>
  <si>
    <t>https://web.archive.org/web/20150524032357im_/http://essence-ro.com/data/items/icons/5422.gif</t>
  </si>
  <si>
    <t>Link_Hat</t>
  </si>
  <si>
    <t>Link Hat</t>
  </si>
  <si>
    <t>https://web.archive.org/web/20150524033659im_/http://essence-ro.com/data/items/images/20147.png</t>
  </si>
  <si>
    <t>https://web.archive.org/web/20150524033659im_/http://essence-ro.com/data/items/icons/20147.gif</t>
  </si>
  <si>
    <t>Lion_Mask</t>
  </si>
  <si>
    <t>Lion Mask</t>
  </si>
  <si>
    <t>Knight / Priest / Wizard / Blacksmith / Hunter / Assassin / Crusader / Monk / Sage / Rogue / Alchemist / Bard/Dancer / Star Gladiator / Soul Linker</t>
  </si>
  <si>
    <t>https://web.archive.org/web/20150524035606im_/http://essence-ro.com/data/items/images/5130.png</t>
  </si>
  <si>
    <t>https://web.archive.org/web/20150524035606im_/http://essence-ro.com/data/items/icons/5130.gif</t>
  </si>
  <si>
    <t>Lip_Of_Ancient_Fish</t>
  </si>
  <si>
    <t>Ancient Lips</t>
  </si>
  <si>
    <t>https://web.archive.org/web/20150531100933im_/http://essence-ro.com/data/items/images/1054.png</t>
  </si>
  <si>
    <t>https://web.archive.org/web/20150531100933im_/http://essence-ro.com/data/items/icons/1054.gif</t>
  </si>
  <si>
    <t>Liquid_Condensed_Bullet</t>
  </si>
  <si>
    <t>Liquid Condensed Bullet</t>
  </si>
  <si>
    <t>https://web.archive.org/web/20150524044437im_/http://essence-ro.com/data/items/images/6147.png</t>
  </si>
  <si>
    <t>https://web.archive.org/web/20150524044437im_/http://essence-ro.com/data/items/icons/6147.gif</t>
  </si>
  <si>
    <t>Little_Angel_Doll</t>
  </si>
  <si>
    <t>Little Angel Doll</t>
  </si>
  <si>
    <t>https://web.archive.org/web/20150524045356im_/http://essence-ro.com/data/items/images/5324.png</t>
  </si>
  <si>
    <t>https://web.archive.org/web/20150524045356im_/http://essence-ro.com/data/items/icons/5324.gif</t>
  </si>
  <si>
    <t>Little_Goat_Horns</t>
  </si>
  <si>
    <t>Little Goat Horns</t>
  </si>
  <si>
    <t>https://web.archive.org/web/20150524032750im_/http://essence-ro.com/data/items/images/20195.png</t>
  </si>
  <si>
    <t>https://web.archive.org/web/20150524032750im_/http://essence-ro.com/data/items/icons/20195.gif</t>
  </si>
  <si>
    <t>Live_Coal</t>
  </si>
  <si>
    <t>Live Coal</t>
  </si>
  <si>
    <t>https://web.archive.org/web/20150524023914im_/http://essence-ro.com/data/items/images/7098.png</t>
  </si>
  <si>
    <t>https://web.archive.org/web/20150524023914im_/http://essence-ro.com/data/items/icons/7098.gif</t>
  </si>
  <si>
    <t>Live_Peach_Tree_Card</t>
  </si>
  <si>
    <t>Enchanted Peach Tree Card</t>
  </si>
  <si>
    <t>https://web.archive.org/web/20150524034607im_/http://essence-ro.com/data/items/images/4217.png</t>
  </si>
  <si>
    <t>https://web.archive.org/web/20150524034607im_/http://essence-ro.com/data/items/icons/4217.gif</t>
  </si>
  <si>
    <t>Lizard_Scruff</t>
  </si>
  <si>
    <t>Frill</t>
  </si>
  <si>
    <t>https://web.archive.org/web/20150524031231im_/http://essence-ro.com/data/items/images/1012.png</t>
  </si>
  <si>
    <t>https://web.archive.org/web/20150524031231im_/http://essence-ro.com/data/items/icons/1012.gif</t>
  </si>
  <si>
    <t>Loard_Circlet</t>
  </si>
  <si>
    <t>Grand Circlet</t>
  </si>
  <si>
    <t>https://web.archive.org/web/20150619122823im_/http://essence-ro.com/data/items/images/5007.png</t>
  </si>
  <si>
    <t>https://web.archive.org/web/20150619122823im_/http://essence-ro.com/data/items/icons/5007.gif</t>
  </si>
  <si>
    <t>Log</t>
  </si>
  <si>
    <t>https://web.archive.org/web/20151105093038im_/http://essence-ro.com/data/items/images/7201.png</t>
  </si>
  <si>
    <t>https://web.archive.org/web/20151105093038im_/http://essence-ro.com/data/items/icons/7201.gif</t>
  </si>
  <si>
    <t>Loki_Mask</t>
  </si>
  <si>
    <t>Loki Mask</t>
  </si>
  <si>
    <t>https://web.archive.org/web/20150524025552im_/http://essence-ro.com/data/items/images/5332.png</t>
  </si>
  <si>
    <t>https://web.archive.org/web/20150524025552im_/http://essence-ro.com/data/items/icons/5332.gif</t>
  </si>
  <si>
    <t>Loki_Mask_</t>
  </si>
  <si>
    <t>https://web.archive.org/web/20150524045957im_/http://essence-ro.com/data/items/images/20272.png</t>
  </si>
  <si>
    <t>https://web.archive.org/web/20150524045957im_/http://essence-ro.com/data/items/icons/20272.gif</t>
  </si>
  <si>
    <t>Loki's_Whispers</t>
  </si>
  <si>
    <t>Loki's Whispers</t>
  </si>
  <si>
    <t>https://web.archive.org/web/20150524020955im_/http://essence-ro.com/data/items/images/7019.png</t>
  </si>
  <si>
    <t>https://web.archive.org/web/20150524020955im_/http://essence-ro.com/data/items/icons/7019.gif</t>
  </si>
  <si>
    <t>Loli_Ruri_Card</t>
  </si>
  <si>
    <t>Loli Ruri Card</t>
  </si>
  <si>
    <t>https://web.archive.org/web/20150524040000im_/http://essence-ro.com/data/items/images/4191.png</t>
  </si>
  <si>
    <t>https://web.archive.org/web/20150524040000im_/http://essence-ro.com/data/items/icons/4191.gif</t>
  </si>
  <si>
    <t>Loli's_Kitty</t>
  </si>
  <si>
    <t>Loli's Kitty</t>
  </si>
  <si>
    <t>https://web.archive.org/web/20150524031338im_/http://essence-ro.com/data/items/images/20198.png</t>
  </si>
  <si>
    <t>https://web.archive.org/web/20150524031338im_/http://essence-ro.com/data/items/icons/20198.gif</t>
  </si>
  <si>
    <t>Long_Hair</t>
  </si>
  <si>
    <t>Black Hair</t>
  </si>
  <si>
    <t>https://web.archive.org/web/20150531074448im_/http://essence-ro.com/data/items/images/1020.png</t>
  </si>
  <si>
    <t>https://web.archive.org/web/20150531074448im_/http://essence-ro.com/data/items/icons/1020.gif</t>
  </si>
  <si>
    <t>Long_Limb</t>
  </si>
  <si>
    <t>Insect Leg</t>
  </si>
  <si>
    <t>https://web.archive.org/web/20150524023735im_/http://essence-ro.com/data/items/images/7316.png</t>
  </si>
  <si>
    <t>https://web.archive.org/web/20150524023735im_/http://essence-ro.com/data/items/icons/7316.gif</t>
  </si>
  <si>
    <t>Long_Mace</t>
  </si>
  <si>
    <t>Long Mace</t>
  </si>
  <si>
    <t>https://web.archive.org/web/20150531091507im_/http://essence-ro.com/data/items/images/1525.png</t>
  </si>
  <si>
    <t>https://web.archive.org/web/20150531091507im_/http://essence-ro.com/data/items/icons/1525.gif</t>
  </si>
  <si>
    <t>Long_Rice_Cake</t>
  </si>
  <si>
    <t>Rice Cake Stick</t>
  </si>
  <si>
    <t>https://web.archive.org/web/20150531081134im_/http://essence-ro.com/data/items/images/556.png</t>
  </si>
  <si>
    <t>https://web.archive.org/web/20150531081134im_/http://essence-ro.com/data/items/icons/556.gif</t>
  </si>
  <si>
    <t>Longinus's_Spear</t>
  </si>
  <si>
    <t>Longinus's Spear</t>
  </si>
  <si>
    <t>https://web.archive.org/web/20150619183728im_/http://essence-ro.com/data/items/images/1469.png</t>
  </si>
  <si>
    <t>https://web.archive.org/web/20150619183728im_/http://essence-ro.com/data/items/icons/1469.gif</t>
  </si>
  <si>
    <t>Lord_Of_Death_Card</t>
  </si>
  <si>
    <t>Lord of Death Card</t>
  </si>
  <si>
    <t>https://web.archive.org/web/20150531081856im_/http://essence-ro.com/data/items/images/4276.png</t>
  </si>
  <si>
    <t>https://web.archive.org/web/20150531081856im_/http://essence-ro.com/data/items/icons/4276.gif</t>
  </si>
  <si>
    <t>Lotus_Flower</t>
  </si>
  <si>
    <t>Lotus Flower</t>
  </si>
  <si>
    <t>https://web.archive.org/web/20151105093123im_/http://essence-ro.com/data/items/images/7553.png</t>
  </si>
  <si>
    <t>https://web.archive.org/web/20151105093123im_/http://essence-ro.com/data/items/icons/7553.gif</t>
  </si>
  <si>
    <t>Lotus_Flower_Hat</t>
  </si>
  <si>
    <t>Flower Lily</t>
  </si>
  <si>
    <t>https://web.archive.org/web/20150524032548im_/http://essence-ro.com/data/items/images/5302.png</t>
  </si>
  <si>
    <t>https://web.archive.org/web/20150524032548im_/http://essence-ro.com/data/items/icons/5302.gif</t>
  </si>
  <si>
    <t>Lotus_Leaf</t>
  </si>
  <si>
    <t>Lotus Leaf</t>
  </si>
  <si>
    <t>https://web.archive.org/web/20151105093124im_/http://essence-ro.com/data/items/images/7771.png</t>
  </si>
  <si>
    <t>https://web.archive.org/web/20151105093124im_/http://essence-ro.com/data/items/icons/7771.gif</t>
  </si>
  <si>
    <t>Love_Berry</t>
  </si>
  <si>
    <t>Fruit of Love</t>
  </si>
  <si>
    <t>https://web.archive.org/web/20150524021946im_/http://essence-ro.com/data/items/images/5056.png</t>
  </si>
  <si>
    <t>https://web.archive.org/web/20150524021946im_/http://essence-ro.com/data/items/icons/5056.gif</t>
  </si>
  <si>
    <t>Love_Chick_Hat</t>
  </si>
  <si>
    <t>Chicken Of Love Hat</t>
  </si>
  <si>
    <t>https://web.archive.org/web/20150524034421im_/http://essence-ro.com/data/items/images/5822.png</t>
  </si>
  <si>
    <t>https://web.archive.org/web/20150524034421im_/http://essence-ro.com/data/items/icons/5822.gif</t>
  </si>
  <si>
    <t>Love_Daddy</t>
  </si>
  <si>
    <t>Love Daddy Hat</t>
  </si>
  <si>
    <t>https://web.archive.org/web/20150524031038im_/http://essence-ro.com/data/items/images/5489.png</t>
  </si>
  <si>
    <t>https://web.archive.org/web/20150524031038im_/http://essence-ro.com/data/items/icons/5489.gif</t>
  </si>
  <si>
    <t>Love_eRO_Hat</t>
  </si>
  <si>
    <t>Love eRO Hat</t>
  </si>
  <si>
    <t>https://web.archive.org/web/20150524035005im_/http://essence-ro.com/data/items/images/20579.png</t>
  </si>
  <si>
    <t>https://web.archive.org/web/20150524035005im_/http://essence-ro.com/data/items/icons/20579.gif</t>
  </si>
  <si>
    <t>Lovely_Choco_Tart</t>
  </si>
  <si>
    <t>Lovely Choco-Tart</t>
  </si>
  <si>
    <t>https://web.archive.org/web/20150531102035im_/http://essence-ro.com/data/items/images/597.png</t>
  </si>
  <si>
    <t>https://web.archive.org/web/20150531102035im_/http://essence-ro.com/data/items/icons/597.gif</t>
  </si>
  <si>
    <t>Lucifer_Card</t>
  </si>
  <si>
    <t>Lucifer Card</t>
  </si>
  <si>
    <t>https://web.archive.org/web/20150524032928im_/http://essence-ro.com/data/items/images/23007.png</t>
  </si>
  <si>
    <t>https://web.archive.org/web/20150524032928im_/http://essence-ro.com/data/items/icons/23007.gif</t>
  </si>
  <si>
    <t>Lucifer's_Lament</t>
  </si>
  <si>
    <t>Lucifer's Lament</t>
  </si>
  <si>
    <t>https://web.archive.org/web/20150524021748im_/http://essence-ro.com/data/items/images/7025.png</t>
  </si>
  <si>
    <t>https://web.archive.org/web/20150524021748im_/http://essence-ro.com/data/items/icons/7025.gif</t>
  </si>
  <si>
    <t>Luciola_Vespa_Card</t>
  </si>
  <si>
    <t>Luciola Vespa Card</t>
  </si>
  <si>
    <t>https://web.archive.org/web/20150524041003im_/http://essence-ro.com/data/items/images/4445.png</t>
  </si>
  <si>
    <t>https://web.archive.org/web/20150524041003im_/http://essence-ro.com/data/items/icons/4445.gif</t>
  </si>
  <si>
    <t>Lucky_Candy</t>
  </si>
  <si>
    <t>Lucky Candy</t>
  </si>
  <si>
    <t>https://web.archive.org/web/20150531102208im_/http://essence-ro.com/data/items/images/29554.png</t>
  </si>
  <si>
    <t>https://web.archive.org/web/20150531102208im_/http://essence-ro.com/data/items/icons/29554.gif</t>
  </si>
  <si>
    <t>https://web.archive.org/web/20150531080929im_/http://essence-ro.com/data/items/images/570.png</t>
  </si>
  <si>
    <t>https://web.archive.org/web/20150531080929im_/http://essence-ro.com/data/items/icons/570.gif</t>
  </si>
  <si>
    <t>Lucky_Candy_Cane</t>
  </si>
  <si>
    <t>Lucky Candy Cane</t>
  </si>
  <si>
    <t>https://web.archive.org/web/20150531093943im_/http://essence-ro.com/data/items/images/571.png</t>
  </si>
  <si>
    <t>https://web.archive.org/web/20150531093943im_/http://essence-ro.com/data/items/icons/571.gif</t>
  </si>
  <si>
    <t>Lucky_Cookie</t>
  </si>
  <si>
    <t>Lucky Cookie</t>
  </si>
  <si>
    <t>https://web.archive.org/web/20150531080715im_/http://essence-ro.com/data/items/images/572.png</t>
  </si>
  <si>
    <t>https://web.archive.org/web/20150531080715im_/http://essence-ro.com/data/items/icons/572.gif</t>
  </si>
  <si>
    <t>Lude_Card</t>
  </si>
  <si>
    <t>Lude Card</t>
  </si>
  <si>
    <t>https://web.archive.org/web/20150524033622im_/http://essence-ro.com/data/items/images/4193.png</t>
  </si>
  <si>
    <t>https://web.archive.org/web/20150524033622im_/http://essence-ro.com/data/items/icons/4193.gif</t>
  </si>
  <si>
    <t>Luigi_Cap</t>
  </si>
  <si>
    <t>Luigi Cap</t>
  </si>
  <si>
    <t>https://web.archive.org/web/20150524021728im_/http://essence-ro.com/data/items/images/20104.png</t>
  </si>
  <si>
    <t>https://web.archive.org/web/20150524021728im_/http://essence-ro.com/data/items/icons/20104.gif</t>
  </si>
  <si>
    <t>Luk_Dish04</t>
  </si>
  <si>
    <t>Steamed Ancient Lips</t>
  </si>
  <si>
    <t>https://web.archive.org/web/20150524053921im_/http://essence-ro.com/data/items/images/12069.png</t>
  </si>
  <si>
    <t>https://web.archive.org/web/20150524053921im_/http://essence-ro.com/data/items/icons/12069.gif</t>
  </si>
  <si>
    <t>Luk_Dish08</t>
  </si>
  <si>
    <t>Strawberry Flavored Rice Ball</t>
  </si>
  <si>
    <t>https://web.archive.org/web/20150524020406im_/http://essence-ro.com/data/items/images/29728.png</t>
  </si>
  <si>
    <t>https://web.archive.org/web/20150524020406im_/http://essence-ro.com/data/items/icons/29728.gif</t>
  </si>
  <si>
    <t>https://web.archive.org/web/20150524020721im_/http://essence-ro.com/data/items/images/12098.png</t>
  </si>
  <si>
    <t>https://web.archive.org/web/20150524020721im_/http://essence-ro.com/data/items/icons/12098.gif</t>
  </si>
  <si>
    <t>Luk_Dish10_</t>
  </si>
  <si>
    <t>Cooked Nine Tail's Tails</t>
  </si>
  <si>
    <t>https://web.archive.org/web/20150531063200im_/http://essence-ro.com/data/items/images/12206.png</t>
  </si>
  <si>
    <t>https://web.archive.org/web/20150531063200im_/http://essence-ro.com/data/items/icons/12206.gif</t>
  </si>
  <si>
    <t>Lunatic_Card</t>
  </si>
  <si>
    <t>Lunatic Card</t>
  </si>
  <si>
    <t>https://web.archive.org/web/20150321163856im_/http://essence-ro.com/data/items/images/4006.png</t>
  </si>
  <si>
    <t>https://web.archive.org/web/20150321163856im_/http://essence-ro.com/data/items/icons/4006.gif</t>
  </si>
  <si>
    <t>Lunatic_Hat</t>
  </si>
  <si>
    <t>Lunatic Hat</t>
  </si>
  <si>
    <t>https://web.archive.org/web/20150524034343im_/http://essence-ro.com/data/items/images/5527.png</t>
  </si>
  <si>
    <t>https://web.archive.org/web/20150524034343im_/http://essence-ro.com/data/items/icons/5527.gif</t>
  </si>
  <si>
    <t>Lusty_Iron</t>
  </si>
  <si>
    <t>Rusty Iron</t>
  </si>
  <si>
    <t>https://web.archive.org/web/20150321170708im_/http://essence-ro.com/data/items/images/625.png</t>
  </si>
  <si>
    <t>https://web.archive.org/web/20150321170708im_/http://essence-ro.com/data/items/icons/625.gif</t>
  </si>
  <si>
    <t>Luxurious_Wedding_Veil</t>
  </si>
  <si>
    <t>Luxurious Wedding Veil</t>
  </si>
  <si>
    <t>https://web.archive.org/web/20150524044513im_/http://essence-ro.com/data/items/images/5562.png</t>
  </si>
  <si>
    <t>https://web.archive.org/web/20150524044513im_/http://essence-ro.com/data/items/icons/5562.gif</t>
  </si>
  <si>
    <t>Luxury_Hat</t>
  </si>
  <si>
    <t>Luxury Hat</t>
  </si>
  <si>
    <t>https://web.archive.org/web/20150524034635im_/http://essence-ro.com/data/items/images/5558.png</t>
  </si>
  <si>
    <t>https://web.archive.org/web/20150524034635im_/http://essence-ro.com/data/items/icons/5558.gif</t>
  </si>
  <si>
    <t>Luxury_Sunglasses</t>
  </si>
  <si>
    <t>Purple Glasses</t>
  </si>
  <si>
    <t>https://web.archive.org/web/20150524032353im_/http://essence-ro.com/data/items/images/2242.png</t>
  </si>
  <si>
    <t>https://web.archive.org/web/20150524032353im_/http://essence-ro.com/data/items/icons/2242.gif</t>
  </si>
  <si>
    <t>Mace_</t>
  </si>
  <si>
    <t>Mace</t>
  </si>
  <si>
    <t>https://web.archive.org/web/20150531091136im_/http://essence-ro.com/data/items/images/1505.png</t>
  </si>
  <si>
    <t>https://web.archive.org/web/20150531091136im_/http://essence-ro.com/data/items/icons/1505.gif</t>
  </si>
  <si>
    <t>Machoman_Glasses</t>
  </si>
  <si>
    <t>Machoman's Glasses</t>
  </si>
  <si>
    <t>https://web.archive.org/web/20150524032642im_/http://essence-ro.com/data/items/images/5006.png</t>
  </si>
  <si>
    <t>https://web.archive.org/web/20150524032642im_/http://essence-ro.com/data/items/icons/5006.gif</t>
  </si>
  <si>
    <t>Machomans_Glasses_</t>
  </si>
  <si>
    <t>https://web.archive.org/web/20150524025716im_/http://essence-ro.com/data/items/images/20208.png</t>
  </si>
  <si>
    <t>https://web.archive.org/web/20150524025716im_/http://essence-ro.com/data/items/icons/20208.gif</t>
  </si>
  <si>
    <t>Mage_Coat</t>
  </si>
  <si>
    <t>Mage Coat</t>
  </si>
  <si>
    <t>https://web.archive.org/web/20150525065255im_/http://essence-ro.com/data/items/images/2334.png</t>
  </si>
  <si>
    <t>https://web.archive.org/web/20150525065255im_/http://essence-ro.com/data/items/icons/2334.gif</t>
  </si>
  <si>
    <t>Mage_Coat_</t>
  </si>
  <si>
    <t>https://web.archive.org/web/20150619190408im_/http://essence-ro.com/data/items/images/2372.png</t>
  </si>
  <si>
    <t>https://web.archive.org/web/20150619190408im_/http://essence-ro.com/data/items/icons/2372.gif</t>
  </si>
  <si>
    <t>Mage_Figure</t>
  </si>
  <si>
    <t>Magician Figure</t>
  </si>
  <si>
    <t>https://web.archive.org/web/20150524045622im_/http://essence-ro.com/data/items/images/2768.png</t>
  </si>
  <si>
    <t>https://web.archive.org/web/20150524045622im_/http://essence-ro.com/data/items/icons/2768.gif</t>
  </si>
  <si>
    <t>Magestic_Goat</t>
  </si>
  <si>
    <t>Majestic Goat</t>
  </si>
  <si>
    <t>https://web.archive.org/web/20150531082956im_/http://essence-ro.com/data/items/images/2256.png</t>
  </si>
  <si>
    <t>https://web.archive.org/web/20150531082956im_/http://essence-ro.com/data/items/icons/2256.gif</t>
  </si>
  <si>
    <t>Magestic_Goat_</t>
  </si>
  <si>
    <t>https://web.archive.org/web/20150619184047im_/http://essence-ro.com/data/items/images/5160.png</t>
  </si>
  <si>
    <t>https://web.archive.org/web/20150619184047im_/http://essence-ro.com/data/items/icons/5160.gif</t>
  </si>
  <si>
    <t>Magic_Eyes</t>
  </si>
  <si>
    <t>Magic Eyes</t>
  </si>
  <si>
    <t>https://web.archive.org/web/20150524025157im_/http://essence-ro.com/data/items/images/5138.png</t>
  </si>
  <si>
    <t>https://web.archive.org/web/20150524025157im_/http://essence-ro.com/data/items/icons/5138.gif</t>
  </si>
  <si>
    <t>Magic_Gear_Fuel</t>
  </si>
  <si>
    <t>Magic Gear Fuel</t>
  </si>
  <si>
    <t>https://web.archive.org/web/20150524034608im_/http://essence-ro.com/data/items/images/6146.png</t>
  </si>
  <si>
    <t>https://web.archive.org/web/20150524034608im_/http://essence-ro.com/data/items/icons/6146.gif</t>
  </si>
  <si>
    <t>Magic_Gem_Blue</t>
  </si>
  <si>
    <t>Blue Charm Stone</t>
  </si>
  <si>
    <t>https://web.archive.org/web/20150524030518im_/http://essence-ro.com/data/items/images/7428.png</t>
  </si>
  <si>
    <t>https://web.archive.org/web/20150524030518im_/http://essence-ro.com/data/items/icons/7428.gif</t>
  </si>
  <si>
    <t>Magic_Stone_Hat</t>
  </si>
  <si>
    <t>Magic Stone Hat</t>
  </si>
  <si>
    <t>https://web.archive.org/web/20150531060214im_/http://essence-ro.com/data/items/images/5753.png</t>
  </si>
  <si>
    <t>https://web.archive.org/web/20150531060214im_/http://essence-ro.com/data/items/icons/5753.gif</t>
  </si>
  <si>
    <t>Magical_Carnation</t>
  </si>
  <si>
    <t>Magic Carnation</t>
  </si>
  <si>
    <t>https://web.archive.org/web/20150531081304im_/http://essence-ro.com/data/items/images/680.png</t>
  </si>
  <si>
    <t>https://web.archive.org/web/20150531081304im_/http://essence-ro.com/data/items/icons/680.gif</t>
  </si>
  <si>
    <t>Magician_Hat</t>
  </si>
  <si>
    <t>Magician Hat</t>
  </si>
  <si>
    <t>https://web.archive.org/web/20150524041727im_/http://essence-ro.com/data/items/images/5045.png</t>
  </si>
  <si>
    <t>https://web.archive.org/web/20150524041727im_/http://essence-ro.com/data/items/icons/5045.gif</t>
  </si>
  <si>
    <t>Magma_Fist</t>
  </si>
  <si>
    <t>Magma Fist</t>
  </si>
  <si>
    <t>https://web.archive.org/web/20150531091006im_/http://essence-ro.com/data/items/images/1818.png</t>
  </si>
  <si>
    <t>https://web.archive.org/web/20150531091006im_/http://essence-ro.com/data/items/icons/1818.gif</t>
  </si>
  <si>
    <t>Magmaring_Card</t>
  </si>
  <si>
    <t>Magmaring Card</t>
  </si>
  <si>
    <t>https://web.archive.org/web/20150524043759im_/http://essence-ro.com/data/items/images/4432.png</t>
  </si>
  <si>
    <t>https://web.archive.org/web/20150524043759im_/http://essence-ro.com/data/items/icons/4432.gif</t>
  </si>
  <si>
    <t>Magnetic_Field_Generato</t>
  </si>
  <si>
    <t>Magnetic Field Device</t>
  </si>
  <si>
    <t>https://web.archive.org/web/20150524043916im_/http://essence-ro.com/data/items/images/2805.png</t>
  </si>
  <si>
    <t>https://web.archive.org/web/20150524043916im_/http://essence-ro.com/data/items/icons/2805.gif</t>
  </si>
  <si>
    <t>Magni_Cap</t>
  </si>
  <si>
    <t>Magni's Cap</t>
  </si>
  <si>
    <t>https://web.archive.org/web/20150531095811im_/http://essence-ro.com/data/items/images/5122.png</t>
  </si>
  <si>
    <t>https://web.archive.org/web/20150531095811im_/http://essence-ro.com/data/items/icons/5122.gif</t>
  </si>
  <si>
    <t>Magnolia_Card</t>
  </si>
  <si>
    <t>Magnolia Card</t>
  </si>
  <si>
    <t>https://web.archive.org/web/20150321165845im_/http://essence-ro.com/data/items/images/4076.png</t>
  </si>
  <si>
    <t>https://web.archive.org/web/20150321165845im_/http://essence-ro.com/data/items/icons/4076.gif</t>
  </si>
  <si>
    <t>Maid_Ribbon</t>
  </si>
  <si>
    <t>Maid Ribbon</t>
  </si>
  <si>
    <t>https://web.archive.org/web/20150524034453im_/http://essence-ro.com/data/items/images/20132.png</t>
  </si>
  <si>
    <t>https://web.archive.org/web/20150524034453im_/http://essence-ro.com/data/items/icons/20132.gif</t>
  </si>
  <si>
    <t>Mail_Breaker</t>
  </si>
  <si>
    <t>Mailbreaker</t>
  </si>
  <si>
    <t>https://web.archive.org/web/20150524025334im_/http://essence-ro.com/data/items/images/1225.png</t>
  </si>
  <si>
    <t>https://web.archive.org/web/20150524025334im_/http://essence-ro.com/data/items/icons/1225.gif</t>
  </si>
  <si>
    <t>Main_Gauche</t>
  </si>
  <si>
    <t>Main Gauche</t>
  </si>
  <si>
    <t>https://web.archive.org/web/20150531031627im_/http://essence-ro.com/data/items/images/1207.png</t>
  </si>
  <si>
    <t>https://web.archive.org/web/20150531031627im_/http://essence-ro.com/data/items/icons/1207.gif</t>
  </si>
  <si>
    <t>Main_Gauche_</t>
  </si>
  <si>
    <t>https://web.archive.org/web/20150321173142im_/http://essence-ro.com/data/items/images/1208.png</t>
  </si>
  <si>
    <t>https://web.archive.org/web/20150321173142im_/http://essence-ro.com/data/items/icons/1208.gif</t>
  </si>
  <si>
    <t>Majestic_Evil_Horn</t>
  </si>
  <si>
    <t>Majestic Evil Horns</t>
  </si>
  <si>
    <t>https://web.archive.org/web/20150524025629im_/http://essence-ro.com/data/items/images/5584.png</t>
  </si>
  <si>
    <t>https://web.archive.org/web/20150524025629im_/http://essence-ro.com/data/items/icons/5584.gif</t>
  </si>
  <si>
    <t>Majoruros_Card</t>
  </si>
  <si>
    <t>Majoruros Card</t>
  </si>
  <si>
    <t>https://web.archive.org/web/20150524044823im_/http://essence-ro.com/data/items/images/4201.png</t>
  </si>
  <si>
    <t>https://web.archive.org/web/20150524044823im_/http://essence-ro.com/data/items/icons/4201.gif</t>
  </si>
  <si>
    <t>Makeover_Brush</t>
  </si>
  <si>
    <t>Makeover Brush</t>
  </si>
  <si>
    <t>https://web.archive.org/web/20150524034255im_/http://essence-ro.com/data/items/images/6121.png</t>
  </si>
  <si>
    <t>https://web.archive.org/web/20150524034255im_/http://essence-ro.com/data/items/icons/6121.gif</t>
  </si>
  <si>
    <t>Manacles</t>
  </si>
  <si>
    <t>https://web.archive.org/web/20150524022609im_/http://essence-ro.com/data/items/images/1098.png</t>
  </si>
  <si>
    <t>https://web.archive.org/web/20150524022609im_/http://essence-ro.com/data/items/icons/1098.gif</t>
  </si>
  <si>
    <t>Mandolin_</t>
  </si>
  <si>
    <t>Mandolin</t>
  </si>
  <si>
    <t>https://web.archive.org/web/20150524033726im_/http://essence-ro.com/data/items/images/1904.png</t>
  </si>
  <si>
    <t>https://web.archive.org/web/20150524033726im_/http://essence-ro.com/data/items/icons/1904.gif</t>
  </si>
  <si>
    <t>Mandragora_Cap</t>
  </si>
  <si>
    <t>Mandragora Cap</t>
  </si>
  <si>
    <t>https://web.archive.org/web/20150524035814im_/http://essence-ro.com/data/items/images/5399.png</t>
  </si>
  <si>
    <t>https://web.archive.org/web/20150524035814im_/http://essence-ro.com/data/items/icons/5399.gif</t>
  </si>
  <si>
    <t>Mandragora_Card</t>
  </si>
  <si>
    <t>Mandragora Card</t>
  </si>
  <si>
    <t>https://web.archive.org/web/20150315051301im_/http://essence-ro.com/data/items/images/4030.png</t>
  </si>
  <si>
    <t>https://web.archive.org/web/20150315051301im_/http://essence-ro.com/data/items/icons/4030.gif</t>
  </si>
  <si>
    <t>Manteau</t>
  </si>
  <si>
    <t>Swordman / Merchant / Thief / Knight / Blacksmith / Assassin / Crusader / Rogue / Alchemist / Taekwon / Star Gladiator</t>
  </si>
  <si>
    <t>https://web.archive.org/web/20150619142114im_/http://essence-ro.com/data/items/images/2505.png</t>
  </si>
  <si>
    <t>https://web.archive.org/web/20150619142114im_/http://essence-ro.com/data/items/icons/2505.gif</t>
  </si>
  <si>
    <t>Manteau_</t>
  </si>
  <si>
    <t>https://web.archive.org/web/20150619132956im_/http://essence-ro.com/data/items/images/2506.png</t>
  </si>
  <si>
    <t>https://web.archive.org/web/20150619132956im_/http://essence-ro.com/data/items/icons/2506.gif</t>
  </si>
  <si>
    <t>Mantis_Card</t>
  </si>
  <si>
    <t>Mantis Card</t>
  </si>
  <si>
    <t>https://web.archive.org/web/20150321195526im_/http://essence-ro.com/data/items/images/4079.png</t>
  </si>
  <si>
    <t>https://web.archive.org/web/20150321195526im_/http://essence-ro.com/data/items/icons/4079.gif</t>
  </si>
  <si>
    <t>Mantle_</t>
  </si>
  <si>
    <t>Mantle</t>
  </si>
  <si>
    <t>https://web.archive.org/web/20150321172428im_/http://essence-ro.com/data/items/images/2308.png</t>
  </si>
  <si>
    <t>https://web.archive.org/web/20150321172428im_/http://essence-ro.com/data/items/icons/2308.gif</t>
  </si>
  <si>
    <t>Marc_Card</t>
  </si>
  <si>
    <t>Marc Card</t>
  </si>
  <si>
    <t>https://web.archive.org/web/20150324155512im_/http://essence-ro.com/data/items/images/4105.png</t>
  </si>
  <si>
    <t>https://web.archive.org/web/20150324155512im_/http://essence-ro.com/data/items/icons/4105.gif</t>
  </si>
  <si>
    <t>March_Kanzashi</t>
  </si>
  <si>
    <t>March Kanzashi</t>
  </si>
  <si>
    <t>https://web.archive.org/web/20150524030100im_/http://essence-ro.com/data/items/images/20184.png</t>
  </si>
  <si>
    <t>https://web.archive.org/web/20150524030100im_/http://essence-ro.com/data/items/icons/20184.gif</t>
  </si>
  <si>
    <t>Marcher_Hat</t>
  </si>
  <si>
    <t>Holy Marcher Hat</t>
  </si>
  <si>
    <t>https://web.archive.org/web/20150524032632im_/http://essence-ro.com/data/items/images/5225.png</t>
  </si>
  <si>
    <t>https://web.archive.org/web/20150524032632im_/http://essence-ro.com/data/items/icons/5225.gif</t>
  </si>
  <si>
    <t>Marduk_Card</t>
  </si>
  <si>
    <t>Marduk Card</t>
  </si>
  <si>
    <t>https://web.archive.org/web/20150321174608im_/http://essence-ro.com/data/items/images/4112.png</t>
  </si>
  <si>
    <t>https://web.archive.org/web/20150321174608im_/http://essence-ro.com/data/items/icons/4112.gif</t>
  </si>
  <si>
    <t>Marie_Heinrike_Card</t>
  </si>
  <si>
    <t>Marie Heinrike Card</t>
  </si>
  <si>
    <t>https://web.archive.org/web/20150524035119im_/http://essence-ro.com/data/items/images/23019.png</t>
  </si>
  <si>
    <t>https://web.archive.org/web/20150524035119im_/http://essence-ro.com/data/items/icons/23019.gif</t>
  </si>
  <si>
    <t>Marin_Card</t>
  </si>
  <si>
    <t>Marin Card</t>
  </si>
  <si>
    <t>https://web.archive.org/web/20150324143046im_/http://essence-ro.com/data/items/images/4196.png</t>
  </si>
  <si>
    <t>https://web.archive.org/web/20150324143046im_/http://essence-ro.com/data/items/icons/4196.gif</t>
  </si>
  <si>
    <t>Marin_Ring</t>
  </si>
  <si>
    <t>Marin Ring</t>
  </si>
  <si>
    <t>https://web.archive.org/web/20150524040233im_/http://essence-ro.com/data/items/images/20565.png</t>
  </si>
  <si>
    <t>https://web.archive.org/web/20150524040233im_/http://essence-ro.com/data/items/icons/20565.gif</t>
  </si>
  <si>
    <t>Marina_Card</t>
  </si>
  <si>
    <t>Marina Card</t>
  </si>
  <si>
    <t>https://web.archive.org/web/20150321164138im_/http://essence-ro.com/data/items/images/4055.png</t>
  </si>
  <si>
    <t>https://web.archive.org/web/20150321164138im_/http://essence-ro.com/data/items/icons/4055.gif</t>
  </si>
  <si>
    <t>Marina_Hat</t>
  </si>
  <si>
    <t>Marina Hat</t>
  </si>
  <si>
    <t>https://web.archive.org/web/20150524035943im_/http://essence-ro.com/data/items/images/20532.png</t>
  </si>
  <si>
    <t>https://web.archive.org/web/20150524035943im_/http://essence-ro.com/data/items/icons/20532.gif</t>
  </si>
  <si>
    <t>Marine_Sphere_Card</t>
  </si>
  <si>
    <t>Marine Sphere Card</t>
  </si>
  <si>
    <t>https://web.archive.org/web/20150321195808im_/http://essence-ro.com/data/items/images/4084.png</t>
  </si>
  <si>
    <t>https://web.archive.org/web/20150321195808im_/http://essence-ro.com/data/items/icons/4084.gif</t>
  </si>
  <si>
    <t>Mario_Cap</t>
  </si>
  <si>
    <t>Mario Cap</t>
  </si>
  <si>
    <t>https://web.archive.org/web/20150524023058im_/http://essence-ro.com/data/items/images/20105.png</t>
  </si>
  <si>
    <t>https://web.archive.org/web/20150524023058im_/http://essence-ro.com/data/items/icons/20105.gif</t>
  </si>
  <si>
    <t>Marionette_Card</t>
  </si>
  <si>
    <t>Marionette Card</t>
  </si>
  <si>
    <t>https://web.archive.org/web/20150321195612im_/http://essence-ro.com/data/items/images/4113.png</t>
  </si>
  <si>
    <t>https://web.archive.org/web/20150321195612im_/http://essence-ro.com/data/items/icons/4113.gif</t>
  </si>
  <si>
    <t>Marionette_Doll</t>
  </si>
  <si>
    <t>Marionette Doll</t>
  </si>
  <si>
    <t>https://web.archive.org/web/20150531091751im_/http://essence-ro.com/data/items/images/5141.png</t>
  </si>
  <si>
    <t>https://web.archive.org/web/20150531091751im_/http://essence-ro.com/data/items/icons/5141.gif</t>
  </si>
  <si>
    <t>Marse_Card</t>
  </si>
  <si>
    <t>Marse Card</t>
  </si>
  <si>
    <t>https://web.archive.org/web/20150321160826im_/http://essence-ro.com/data/items/images/4095.png</t>
  </si>
  <si>
    <t>https://web.archive.org/web/20150321160826im_/http://essence-ro.com/data/items/icons/4095.gif</t>
  </si>
  <si>
    <t>Martin_Card</t>
  </si>
  <si>
    <t>Martin Card</t>
  </si>
  <si>
    <t>https://web.archive.org/web/20150321160811im_/http://essence-ro.com/data/items/images/4046.png</t>
  </si>
  <si>
    <t>https://web.archive.org/web/20150321160811im_/http://essence-ro.com/data/items/icons/4046.gif</t>
  </si>
  <si>
    <t>Marvelous_Wig</t>
  </si>
  <si>
    <t>Marvelous Wig</t>
  </si>
  <si>
    <t>https://web.archive.org/web/20150524030310im_/http://essence-ro.com/data/items/images/5275.png</t>
  </si>
  <si>
    <t>https://web.archive.org/web/20150524030310im_/http://essence-ro.com/data/items/icons/5275.gif</t>
  </si>
  <si>
    <t>Marvelous_Wig_</t>
  </si>
  <si>
    <t>https://web.archive.org/web/20151105093734im_/http://essence-ro.com/data/items/images/5298.png</t>
  </si>
  <si>
    <t>https://web.archive.org/web/20151105093734im_/http://essence-ro.com/data/items/icons/5298.gif</t>
  </si>
  <si>
    <t>Masquerade</t>
  </si>
  <si>
    <t>https://web.archive.org/web/20150531092653im_/http://essence-ro.com/data/items/images/2291.png</t>
  </si>
  <si>
    <t>https://web.archive.org/web/20150531092653im_/http://essence-ro.com/data/items/icons/2291.gif</t>
  </si>
  <si>
    <t>Masquerade_</t>
  </si>
  <si>
    <t>https://web.archive.org/web/20150524034746im_/http://essence-ro.com/data/items/images/20233.png</t>
  </si>
  <si>
    <t>https://web.archive.org/web/20150524034746im_/http://essence-ro.com/data/items/icons/20233.gif</t>
  </si>
  <si>
    <t>Mastering_Card</t>
  </si>
  <si>
    <t>Mastering Card</t>
  </si>
  <si>
    <t>https://web.archive.org/web/20150321151308im_/http://essence-ro.com/data/items/images/4197.png</t>
  </si>
  <si>
    <t>https://web.archive.org/web/20150321151308im_/http://essence-ro.com/data/items/icons/4197.gif</t>
  </si>
  <si>
    <t>Master's_Emblem</t>
  </si>
  <si>
    <t>Master's Emblem</t>
  </si>
  <si>
    <t>https://web.archive.org/web/20150524045953im_/http://essence-ro.com/data/items/images/22105.png</t>
  </si>
  <si>
    <t>https://web.archive.org/web/20150524045953im_/http://essence-ro.com/data/items/icons/22105.gif</t>
  </si>
  <si>
    <t>Matchstick</t>
  </si>
  <si>
    <t>https://web.archive.org/web/20150524020536im_/http://essence-ro.com/data/items/images/7035.png</t>
  </si>
  <si>
    <t>https://web.archive.org/web/20150524020536im_/http://essence-ro.com/data/items/icons/7035.gif</t>
  </si>
  <si>
    <t>Matyr_Card</t>
  </si>
  <si>
    <t>Matyr Card</t>
  </si>
  <si>
    <t>https://web.archive.org/web/20150321195354im_/http://essence-ro.com/data/items/images/4097.png</t>
  </si>
  <si>
    <t>https://web.archive.org/web/20150321195354im_/http://essence-ro.com/data/items/icons/4097.gif</t>
  </si>
  <si>
    <t>Matyr's_Flea_Guard</t>
  </si>
  <si>
    <t>Matyr's Leash</t>
  </si>
  <si>
    <t>https://web.archive.org/web/20150524020419im_/http://essence-ro.com/data/items/images/2618.png</t>
  </si>
  <si>
    <t>https://web.archive.org/web/20150524020419im_/http://essence-ro.com/data/items/icons/2618.gif</t>
  </si>
  <si>
    <t>Max_Weight_Up_Scroll</t>
  </si>
  <si>
    <t>Gym Pass</t>
  </si>
  <si>
    <t>https://web.archive.org/web/20150315055117im_/http://essence-ro.com/data/items/images/7776.png</t>
  </si>
  <si>
    <t>https://web.archive.org/web/20150315055117im_/http://essence-ro.com/data/items/icons/7776.gif</t>
  </si>
  <si>
    <t>Maxi_Potion</t>
  </si>
  <si>
    <t>Maxi Potion</t>
  </si>
  <si>
    <t>https://web.archive.org/web/20150524032110im_/http://essence-ro.com/data/items/images/29515.png</t>
  </si>
  <si>
    <t>https://web.archive.org/web/20150524032110im_/http://essence-ro.com/data/items/icons/29515.gif</t>
  </si>
  <si>
    <t>May_Kanzashi</t>
  </si>
  <si>
    <t>May Kanzashi</t>
  </si>
  <si>
    <t>https://web.archive.org/web/20150524025401im_/http://essence-ro.com/data/items/images/20186.png</t>
  </si>
  <si>
    <t>https://web.archive.org/web/20150524025401im_/http://essence-ro.com/data/items/icons/20186.gif</t>
  </si>
  <si>
    <t>Maya_Card</t>
  </si>
  <si>
    <t>Maya Card</t>
  </si>
  <si>
    <t>https://web.archive.org/web/20150321164015im_/http://essence-ro.com/data/items/images/4146.png</t>
  </si>
  <si>
    <t>https://web.archive.org/web/20150321164015im_/http://essence-ro.com/data/items/icons/4146.gif</t>
  </si>
  <si>
    <t>Maya_Puple_Card</t>
  </si>
  <si>
    <t>Maya Purple Card</t>
  </si>
  <si>
    <t>https://web.archive.org/web/20150619155631im_/http://essence-ro.com/data/items/images/4198.png</t>
  </si>
  <si>
    <t>https://web.archive.org/web/20150619155631im_/http://essence-ro.com/data/items/icons/4198.gif</t>
  </si>
  <si>
    <t>Meat</t>
  </si>
  <si>
    <t>https://web.archive.org/web/20150321150308im_/http://essence-ro.com/data/items/images/517.png</t>
  </si>
  <si>
    <t>https://web.archive.org/web/20150321150308im_/http://essence-ro.com/data/items/icons/517.gif</t>
  </si>
  <si>
    <t>Meat_Dumpling_Doll</t>
  </si>
  <si>
    <t>Rice Ball Doll</t>
  </si>
  <si>
    <t>https://web.archive.org/web/20150524040335im_/http://essence-ro.com/data/items/images/7272.png</t>
  </si>
  <si>
    <t>https://web.archive.org/web/20150524040335im_/http://essence-ro.com/data/items/icons/7272.gif</t>
  </si>
  <si>
    <t>Meat_Veg_Skewer</t>
  </si>
  <si>
    <t>Meat Veg Skewer</t>
  </si>
  <si>
    <t>https://web.archive.org/web/20150524035001im_/http://essence-ro.com/data/items/images/7823.png</t>
  </si>
  <si>
    <t>https://web.archive.org/web/20150524035001im_/http://essence-ro.com/data/items/icons/7823.gif</t>
  </si>
  <si>
    <t>Medal_Acolyte</t>
  </si>
  <si>
    <t>Medal of Honor (Acolyte)</t>
  </si>
  <si>
    <t>https://web.archive.org/web/20150531101910im_/http://essence-ro.com/data/items/images/2722.png</t>
  </si>
  <si>
    <t>https://web.archive.org/web/20150531101910im_/http://essence-ro.com/data/items/icons/2722.gif</t>
  </si>
  <si>
    <t>Medal_Archer</t>
  </si>
  <si>
    <t>Medal of Honor (Archer)</t>
  </si>
  <si>
    <t>https://web.archive.org/web/20150531093632im_/http://essence-ro.com/data/items/images/2724.png</t>
  </si>
  <si>
    <t>https://web.archive.org/web/20150531093632im_/http://essence-ro.com/data/items/icons/2724.gif</t>
  </si>
  <si>
    <t>Medal_Gunner</t>
  </si>
  <si>
    <t>Sheriff Badge</t>
  </si>
  <si>
    <t>https://web.archive.org/web/20150531063359im_/http://essence-ro.com/data/items/images/2733.png</t>
  </si>
  <si>
    <t>https://web.archive.org/web/20150531063359im_/http://essence-ro.com/data/items/icons/2733.gif</t>
  </si>
  <si>
    <t>Medal_Mage</t>
  </si>
  <si>
    <t>Medal of Honor (Mage)</t>
  </si>
  <si>
    <t>https://web.archive.org/web/20150531093022im_/http://essence-ro.com/data/items/images/2723.png</t>
  </si>
  <si>
    <t>https://web.archive.org/web/20150531093022im_/http://essence-ro.com/data/items/icons/2723.gif</t>
  </si>
  <si>
    <t>Medal_Merchant</t>
  </si>
  <si>
    <t>Medal of Honor (Merchant)</t>
  </si>
  <si>
    <t>https://web.archive.org/web/20150531101931im_/http://essence-ro.com/data/items/images/2725.png</t>
  </si>
  <si>
    <t>https://web.archive.org/web/20150531101931im_/http://essence-ro.com/data/items/icons/2725.gif</t>
  </si>
  <si>
    <t>Medal_Swordman</t>
  </si>
  <si>
    <t>Medal of Honor (Swordman)</t>
  </si>
  <si>
    <t>Swordman / Knight / Crusader / Star Gladiator</t>
  </si>
  <si>
    <t>https://web.archive.org/web/20150531062432im_/http://essence-ro.com/data/items/images/2720.png</t>
  </si>
  <si>
    <t>https://web.archive.org/web/20150531062432im_/http://essence-ro.com/data/items/icons/2720.gif</t>
  </si>
  <si>
    <t>Medal_Thief</t>
  </si>
  <si>
    <t>Medal of Honor (Thief)</t>
  </si>
  <si>
    <t>https://web.archive.org/web/20150531093636im_/http://essence-ro.com/data/items/images/2721.png</t>
  </si>
  <si>
    <t>https://web.archive.org/web/20150531093636im_/http://essence-ro.com/data/items/icons/2721.gif</t>
  </si>
  <si>
    <t>Medic_Robe</t>
  </si>
  <si>
    <t>Medic's Robe</t>
  </si>
  <si>
    <t>https://web.archive.org/web/20150531093644im_/http://essence-ro.com/data/items/images/2380.png</t>
  </si>
  <si>
    <t>https://web.archive.org/web/20150531093644im_/http://essence-ro.com/data/items/icons/2380.gif</t>
  </si>
  <si>
    <t>Medicine_Bowl</t>
  </si>
  <si>
    <t>Medicine Bowl</t>
  </si>
  <si>
    <t>https://web.archive.org/web/20150524025358im_/http://essence-ro.com/data/items/images/7134.png</t>
  </si>
  <si>
    <t>https://web.archive.org/web/20150524025358im_/http://essence-ro.com/data/items/icons/7134.gif</t>
  </si>
  <si>
    <t>Medusa_Card</t>
  </si>
  <si>
    <t>Medusa Card</t>
  </si>
  <si>
    <t>https://web.archive.org/web/20150321163359im_/http://essence-ro.com/data/items/images/4124.png</t>
  </si>
  <si>
    <t>https://web.archive.org/web/20150321163359im_/http://essence-ro.com/data/items/icons/4124.gif</t>
  </si>
  <si>
    <t>Megalith_Card</t>
  </si>
  <si>
    <t>Megalith Card</t>
  </si>
  <si>
    <t>https://web.archive.org/web/20150324144438im_/http://essence-ro.com/data/items/images/4200.png</t>
  </si>
  <si>
    <t>https://web.archive.org/web/20150324144438im_/http://essence-ro.com/data/items/icons/4200.gif</t>
  </si>
  <si>
    <t>Megalodon_Card</t>
  </si>
  <si>
    <t>Megalodon Card</t>
  </si>
  <si>
    <t>https://web.archive.org/web/20150321152450im_/http://essence-ro.com/data/items/images/4067.png</t>
  </si>
  <si>
    <t>https://web.archive.org/web/20150321152450im_/http://essence-ro.com/data/items/icons/4067.gif</t>
  </si>
  <si>
    <t>Mementos</t>
  </si>
  <si>
    <t>Memento</t>
  </si>
  <si>
    <t>https://web.archive.org/web/20150524050743im_/http://essence-ro.com/data/items/images/934.png</t>
  </si>
  <si>
    <t>https://web.archive.org/web/20150524050743im_/http://essence-ro.com/data/items/icons/934.gif</t>
  </si>
  <si>
    <t>Memorize_Book</t>
  </si>
  <si>
    <t>Memory Book</t>
  </si>
  <si>
    <t>https://web.archive.org/web/20150524033720im_/http://essence-ro.com/data/items/images/2109.png</t>
  </si>
  <si>
    <t>https://web.archive.org/web/20150524033720im_/http://essence-ro.com/data/items/icons/2109.gif</t>
  </si>
  <si>
    <t>Memory_Of_Wedding</t>
  </si>
  <si>
    <t>Sweet Memory of Marriage</t>
  </si>
  <si>
    <t>https://web.archive.org/web/20150531082344im_/http://essence-ro.com/data/items/images/681.png</t>
  </si>
  <si>
    <t>https://web.archive.org/web/20150531082344im_/http://essence-ro.com/data/items/icons/681.gif</t>
  </si>
  <si>
    <t>MenEater_Plant_Bottle</t>
  </si>
  <si>
    <t>Plant Bottle</t>
  </si>
  <si>
    <t>https://web.archive.org/web/20150524032123im_/http://essence-ro.com/data/items/images/7137.png</t>
  </si>
  <si>
    <t>https://web.archive.org/web/20150524032123im_/http://essence-ro.com/data/items/icons/7137.gif</t>
  </si>
  <si>
    <t>Ment</t>
  </si>
  <si>
    <t>https://web.archive.org/web/20150524032030im_/http://essence-ro.com/data/items/images/708.png</t>
  </si>
  <si>
    <t>https://web.archive.org/web/20150524032030im_/http://essence-ro.com/data/items/icons/708.gif</t>
  </si>
  <si>
    <t>Merchant_Figure</t>
  </si>
  <si>
    <t>Merchant Figure</t>
  </si>
  <si>
    <t>https://web.archive.org/web/20150524034358im_/http://essence-ro.com/data/items/images/2771.png</t>
  </si>
  <si>
    <t>https://web.archive.org/web/20150524034358im_/http://essence-ro.com/data/items/icons/2771.gif</t>
  </si>
  <si>
    <t>Mermaid_Card</t>
  </si>
  <si>
    <t>Mermaid Card</t>
  </si>
  <si>
    <t>https://web.archive.org/web/20150524025420im_/http://essence-ro.com/data/items/images/23014.png</t>
  </si>
  <si>
    <t>https://web.archive.org/web/20150524025420im_/http://essence-ro.com/data/items/icons/23014.gif</t>
  </si>
  <si>
    <t>Merman_Card</t>
  </si>
  <si>
    <t>Merman Card</t>
  </si>
  <si>
    <t>https://web.archive.org/web/20150324142950im_/http://essence-ro.com/data/items/images/4199.png</t>
  </si>
  <si>
    <t>https://web.archive.org/web/20150324142950im_/http://essence-ro.com/data/items/icons/4199.gif</t>
  </si>
  <si>
    <t>Metaling_Card</t>
  </si>
  <si>
    <t>Metaling Card</t>
  </si>
  <si>
    <t>https://web.archive.org/web/20150524081254im_/http://essence-ro.com/data/items/images/4341.png</t>
  </si>
  <si>
    <t>https://web.archive.org/web/20150524081254im_/http://essence-ro.com/data/items/icons/4341.gif</t>
  </si>
  <si>
    <t>Metaller_Card</t>
  </si>
  <si>
    <t>Metaller Card</t>
  </si>
  <si>
    <t>https://web.archive.org/web/20150321173138im_/http://essence-ro.com/data/items/images/4057.png</t>
  </si>
  <si>
    <t>https://web.archive.org/web/20150321173138im_/http://essence-ro.com/data/items/icons/4057.gif</t>
  </si>
  <si>
    <t>Meteo_Plate_Armor</t>
  </si>
  <si>
    <t>Meteor Plate</t>
  </si>
  <si>
    <t>https://web.archive.org/web/20150531091046im_/http://essence-ro.com/data/items/images/2364.png</t>
  </si>
  <si>
    <t>https://web.archive.org/web/20150531091046im_/http://essence-ro.com/data/items/icons/2364.gif</t>
  </si>
  <si>
    <t>Midas_Whispers</t>
  </si>
  <si>
    <t>Midas Whispers</t>
  </si>
  <si>
    <t>https://web.archive.org/web/20150524054749im_/http://essence-ro.com/data/items/images/5752.png</t>
  </si>
  <si>
    <t>https://web.archive.org/web/20150524054749im_/http://essence-ro.com/data/items/icons/5752.gif</t>
  </si>
  <si>
    <t>Mighty_Staff</t>
  </si>
  <si>
    <t>Mighty Staff</t>
  </si>
  <si>
    <t>https://web.archive.org/web/20150525033444im_/http://essence-ro.com/data/items/images/1613.png</t>
  </si>
  <si>
    <t>https://web.archive.org/web/20150525033444im_/http://essence-ro.com/data/items/icons/1613.gif</t>
  </si>
  <si>
    <t>Milk</t>
  </si>
  <si>
    <t>https://web.archive.org/web/20150321181259im_/http://essence-ro.com/data/items/images/519.png</t>
  </si>
  <si>
    <t>https://web.archive.org/web/20150321181259im_/http://essence-ro.com/data/items/icons/519.gif</t>
  </si>
  <si>
    <t>Milk_Bottle</t>
  </si>
  <si>
    <t>Nursing Bottle</t>
  </si>
  <si>
    <t>https://web.archive.org/web/20151105093323im_/http://essence-ro.com/data/items/images/7270.png</t>
  </si>
  <si>
    <t>https://web.archive.org/web/20151105093323im_/http://essence-ro.com/data/items/icons/7270.gif</t>
  </si>
  <si>
    <t>Mimic_Card</t>
  </si>
  <si>
    <t>Mimic Card</t>
  </si>
  <si>
    <t>https://web.archive.org/web/20150324144554im_/http://essence-ro.com/data/items/images/4205.png</t>
  </si>
  <si>
    <t>https://web.archive.org/web/20150324144554im_/http://essence-ro.com/data/items/icons/4205.gif</t>
  </si>
  <si>
    <t>Mine_Create_Book</t>
  </si>
  <si>
    <t>Marine Sphere Creation Guide</t>
  </si>
  <si>
    <t>https://web.archive.org/web/20150524025323im_/http://essence-ro.com/data/items/images/7131.png</t>
  </si>
  <si>
    <t>https://web.archive.org/web/20150524025323im_/http://essence-ro.com/data/items/icons/7131.gif</t>
  </si>
  <si>
    <t>Mineral_Card</t>
  </si>
  <si>
    <t>Mineral Card</t>
  </si>
  <si>
    <t>https://web.archive.org/web/20150524040211im_/http://essence-ro.com/data/items/images/4339.png</t>
  </si>
  <si>
    <t>https://web.archive.org/web/20150524040211im_/http://essence-ro.com/data/items/icons/4339.gif</t>
  </si>
  <si>
    <t>Mini_Bottle</t>
  </si>
  <si>
    <t>Marine Sphere Bottle</t>
  </si>
  <si>
    <t>https://web.archive.org/web/20150524031907im_/http://essence-ro.com/data/items/images/7138.png</t>
  </si>
  <si>
    <t>https://web.archive.org/web/20150524031907im_/http://essence-ro.com/data/items/icons/7138.gif</t>
  </si>
  <si>
    <t>Mini_Demon_Card</t>
  </si>
  <si>
    <t>Mini Demon Card</t>
  </si>
  <si>
    <t>https://web.archive.org/web/20150524081322im_/http://essence-ro.com/data/items/images/4204.png</t>
  </si>
  <si>
    <t>https://web.archive.org/web/20150524081322im_/http://essence-ro.com/data/items/icons/4204.gif</t>
  </si>
  <si>
    <t>Mini_Glasses</t>
  </si>
  <si>
    <t>Mini Glasses</t>
  </si>
  <si>
    <t>https://web.archive.org/web/20150524033418im_/http://essence-ro.com/data/items/images/2260.png</t>
  </si>
  <si>
    <t>https://web.archive.org/web/20150524033418im_/http://essence-ro.com/data/items/icons/2260.gif</t>
  </si>
  <si>
    <t>Mini_Glasses_</t>
  </si>
  <si>
    <t>https://web.archive.org/web/20150524034352im_/http://essence-ro.com/data/items/images/20207.png</t>
  </si>
  <si>
    <t>https://web.archive.org/web/20150524034352im_/http://essence-ro.com/data/items/icons/20207.gif</t>
  </si>
  <si>
    <t>Mini_Potion</t>
  </si>
  <si>
    <t>Mini Potion</t>
  </si>
  <si>
    <t>https://web.archive.org/web/20150524030041im_/http://essence-ro.com/data/items/images/29514.png</t>
  </si>
  <si>
    <t>https://web.archive.org/web/20150524030041im_/http://essence-ro.com/data/items/icons/29514.gif</t>
  </si>
  <si>
    <t>Mini_Propeller</t>
  </si>
  <si>
    <t>Mini Propeller</t>
  </si>
  <si>
    <t>https://web.archive.org/web/20150619143306im_/http://essence-ro.com/data/items/images/2259.png</t>
  </si>
  <si>
    <t>https://web.archive.org/web/20150619143306im_/http://essence-ro.com/data/items/icons/2259.gif</t>
  </si>
  <si>
    <t>Mini_Propeller_</t>
  </si>
  <si>
    <t>Advanced Mini Propeller</t>
  </si>
  <si>
    <t>https://web.archive.org/web/20151105093504im_/http://essence-ro.com/data/items/images/5226.png</t>
  </si>
  <si>
    <t>https://web.archive.org/web/20151105093504im_/http://essence-ro.com/data/items/icons/5226.gif</t>
  </si>
  <si>
    <t>Mining_Pick</t>
  </si>
  <si>
    <t>Mining Pick</t>
  </si>
  <si>
    <t>https://web.archive.org/web/20150524025756im_/http://essence-ro.com/data/items/images/21002.png</t>
  </si>
  <si>
    <t>https://web.archive.org/web/20150524025756im_/http://essence-ro.com/data/items/icons/21002.gif</t>
  </si>
  <si>
    <t>Mink_Coat</t>
  </si>
  <si>
    <t>Mink Coat</t>
  </si>
  <si>
    <t>https://web.archive.org/web/20150531044403im_/http://essence-ro.com/data/items/images/2311.png</t>
  </si>
  <si>
    <t>https://web.archive.org/web/20150531044403im_/http://essence-ro.com/data/items/icons/2311.gif</t>
  </si>
  <si>
    <t>Minorous_Card</t>
  </si>
  <si>
    <t>Minorous Card</t>
  </si>
  <si>
    <t>https://web.archive.org/web/20150321173857im_/http://essence-ro.com/data/items/images/4126.png</t>
  </si>
  <si>
    <t>https://web.archive.org/web/20150321173857im_/http://essence-ro.com/data/items/icons/4126.gif</t>
  </si>
  <si>
    <t>Minstrel_Hat</t>
  </si>
  <si>
    <t>Wandering Minstrel Hat</t>
  </si>
  <si>
    <t>https://web.archive.org/web/20150524024152im_/http://essence-ro.com/data/items/images/5188.png</t>
  </si>
  <si>
    <t>https://web.archive.org/web/20150524024152im_/http://essence-ro.com/data/items/icons/5188.gif</t>
  </si>
  <si>
    <t>Minstrel_Song_Hat</t>
  </si>
  <si>
    <t>Minstrel Song Hat</t>
  </si>
  <si>
    <t>https://web.archive.org/web/20150524040835im_/http://essence-ro.com/data/items/images/5751.png</t>
  </si>
  <si>
    <t>https://web.archive.org/web/20150524040835im_/http://essence-ro.com/data/items/icons/5751.gif</t>
  </si>
  <si>
    <t>Mirror_Shield_</t>
  </si>
  <si>
    <t>Mirror Shield</t>
  </si>
  <si>
    <t>https://web.archive.org/web/20150531035801im_/http://essence-ro.com/data/items/images/2108.png</t>
  </si>
  <si>
    <t>https://web.archive.org/web/20150531035801im_/http://essence-ro.com/data/items/icons/2108.gif</t>
  </si>
  <si>
    <t>Mistic_Frozen</t>
  </si>
  <si>
    <t>Mystic Frozen</t>
  </si>
  <si>
    <t>https://web.archive.org/web/20150524022117im_/http://essence-ro.com/data/items/images/995.png</t>
  </si>
  <si>
    <t>https://web.archive.org/web/20150524022117im_/http://essence-ro.com/data/items/icons/995.gif</t>
  </si>
  <si>
    <t>Mistic_Rose</t>
  </si>
  <si>
    <t>Mystic Rose</t>
  </si>
  <si>
    <t>https://web.archive.org/web/20150524042803im_/http://essence-ro.com/data/items/images/5117.png</t>
  </si>
  <si>
    <t>https://web.archive.org/web/20150524042803im_/http://essence-ro.com/data/items/icons/5117.gif</t>
  </si>
  <si>
    <t>Mistress_Card</t>
  </si>
  <si>
    <t>Mistress Card</t>
  </si>
  <si>
    <t>https://web.archive.org/web/20150321155905im_/http://essence-ro.com/data/items/images/4132.png</t>
  </si>
  <si>
    <t>https://web.archive.org/web/20150321155905im_/http://essence-ro.com/data/items/icons/4132.gif</t>
  </si>
  <si>
    <t>Mistress_Crown</t>
  </si>
  <si>
    <t>Crown of Mistress</t>
  </si>
  <si>
    <t>https://web.archive.org/web/20150531102403im_/http://essence-ro.com/data/items/images/5081.png</t>
  </si>
  <si>
    <t>https://web.archive.org/web/20150531102403im_/http://essence-ro.com/data/items/icons/5081.gif</t>
  </si>
  <si>
    <t>Mithril_Coin</t>
  </si>
  <si>
    <t>Mithril Coin</t>
  </si>
  <si>
    <t>https://web.archive.org/web/20150531082229im_/http://essence-ro.com/data/items/images/674.png</t>
  </si>
  <si>
    <t>https://web.archive.org/web/20150531082229im_/http://essence-ro.com/data/items/icons/674.gif</t>
  </si>
  <si>
    <t>Mithril_Ore</t>
  </si>
  <si>
    <t>Mithril Ore</t>
  </si>
  <si>
    <t>https://web.archive.org/web/20150524031823im_/http://essence-ro.com/data/items/images/7233.png</t>
  </si>
  <si>
    <t>https://web.archive.org/web/20150524031823im_/http://essence-ro.com/data/items/icons/7233.gif</t>
  </si>
  <si>
    <t>Mitra</t>
  </si>
  <si>
    <t>https://web.archive.org/web/20150531055121im_/http://essence-ro.com/data/items/images/5747.png</t>
  </si>
  <si>
    <t>https://web.archive.org/web/20150531055121im_/http://essence-ro.com/data/items/icons/5747.gif</t>
  </si>
  <si>
    <t>Mitten_Of_Presbyter</t>
  </si>
  <si>
    <t>Celebrant's Mitten</t>
  </si>
  <si>
    <t>https://web.archive.org/web/20150524033512im_/http://essence-ro.com/data/items/images/2617.png</t>
  </si>
  <si>
    <t>https://web.archive.org/web/20150524033512im_/http://essence-ro.com/data/items/icons/2617.gif</t>
  </si>
  <si>
    <t>Mixture</t>
  </si>
  <si>
    <t>https://web.archive.org/web/20150531082350im_/http://essence-ro.com/data/items/images/974.png</t>
  </si>
  <si>
    <t>https://web.archive.org/web/20150531082350im_/http://essence-ro.com/data/items/icons/974.gif</t>
  </si>
  <si>
    <t>Miyabi_Ningyo_Card</t>
  </si>
  <si>
    <t>Miyabi Doll Card</t>
  </si>
  <si>
    <t>https://web.archive.org/web/20150524035057im_/http://essence-ro.com/data/items/images/4208.png</t>
  </si>
  <si>
    <t>https://web.archive.org/web/20150524035057im_/http://essence-ro.com/data/items/icons/4208.gif</t>
  </si>
  <si>
    <t>Mobster_Card</t>
  </si>
  <si>
    <t>Mobster Card</t>
  </si>
  <si>
    <t>https://web.archive.org/web/20150619184044im_/http://essence-ro.com/data/items/images/4317.png</t>
  </si>
  <si>
    <t>https://web.archive.org/web/20150619184044im_/http://essence-ro.com/data/items/icons/4317.gif</t>
  </si>
  <si>
    <t>Mojji</t>
  </si>
  <si>
    <t>Mochi</t>
  </si>
  <si>
    <t>https://web.archive.org/web/20150524040754im_/http://essence-ro.com/data/items/images/554.png</t>
  </si>
  <si>
    <t>https://web.archive.org/web/20150524040754im_/http://essence-ro.com/data/items/icons/554.gif</t>
  </si>
  <si>
    <t>Mole_Card</t>
  </si>
  <si>
    <t>Holden Card</t>
  </si>
  <si>
    <t>https://web.archive.org/web/20150524043211im_/http://essence-ro.com/data/items/images/4343.png</t>
  </si>
  <si>
    <t>https://web.archive.org/web/20150524043211im_/http://essence-ro.com/data/items/icons/4343.gif</t>
  </si>
  <si>
    <t>Monkey_Doll</t>
  </si>
  <si>
    <t>Yoyo Doll</t>
  </si>
  <si>
    <t>https://web.archive.org/web/20150524044650im_/http://essence-ro.com/data/items/images/753.png</t>
  </si>
  <si>
    <t>https://web.archive.org/web/20150524044650im_/http://essence-ro.com/data/items/icons/753.gif</t>
  </si>
  <si>
    <t>Monocle_</t>
  </si>
  <si>
    <t>Monocle</t>
  </si>
  <si>
    <t>https://web.archive.org/web/20150524042238im_/http://essence-ro.com/data/items/images/20235.png</t>
  </si>
  <si>
    <t>https://web.archive.org/web/20150524042238im_/http://essence-ro.com/data/items/icons/20235.gif</t>
  </si>
  <si>
    <t>Monster_Juice</t>
  </si>
  <si>
    <t>Monster Juice</t>
  </si>
  <si>
    <t>https://web.archive.org/web/20150524050639im_/http://essence-ro.com/data/items/images/626.png</t>
  </si>
  <si>
    <t>https://web.archive.org/web/20150524050639im_/http://essence-ro.com/data/items/icons/626.gif</t>
  </si>
  <si>
    <t>Monster's_Feed</t>
  </si>
  <si>
    <t>Monster's Feed</t>
  </si>
  <si>
    <t>https://web.archive.org/web/20150321195624im_/http://essence-ro.com/data/items/images/528.png</t>
  </si>
  <si>
    <t>https://web.archive.org/web/20150321195624im_/http://essence-ro.com/data/items/icons/528.gif</t>
  </si>
  <si>
    <t>Moonlight_Flower_Card</t>
  </si>
  <si>
    <t>Moonlight Flower Card</t>
  </si>
  <si>
    <t>https://web.archive.org/web/20150321172621im_/http://essence-ro.com/data/items/images/4131.png</t>
  </si>
  <si>
    <t>https://web.archive.org/web/20150321172621im_/http://essence-ro.com/data/items/icons/4131.gif</t>
  </si>
  <si>
    <t>Moonlight_Flower_Hat</t>
  </si>
  <si>
    <t>Moonlight Flower Hat</t>
  </si>
  <si>
    <t>https://web.archive.org/web/20150524034019im_/http://essence-ro.com/data/items/images/5214.png</t>
  </si>
  <si>
    <t>https://web.archive.org/web/20150524034019im_/http://essence-ro.com/data/items/icons/5214.gif</t>
  </si>
  <si>
    <t>Moonlight_Sword</t>
  </si>
  <si>
    <t>Moonlight Dagger</t>
  </si>
  <si>
    <t>https://web.archive.org/web/20150531093523im_/http://essence-ro.com/data/items/images/1234.png</t>
  </si>
  <si>
    <t>https://web.archive.org/web/20150531093523im_/http://essence-ro.com/data/items/icons/1234.gif</t>
  </si>
  <si>
    <t>Morning_Dew</t>
  </si>
  <si>
    <t>Morning Dew</t>
  </si>
  <si>
    <t>https://web.archive.org/web/20150524035953im_/http://essence-ro.com/data/items/images/6105.png</t>
  </si>
  <si>
    <t>https://web.archive.org/web/20150524035953im_/http://essence-ro.com/data/items/icons/6105.gif</t>
  </si>
  <si>
    <t>Morning_Star_</t>
  </si>
  <si>
    <t>Morning Star</t>
  </si>
  <si>
    <t>https://web.archive.org/web/20150531043049im_/http://essence-ro.com/data/items/images/1514.png</t>
  </si>
  <si>
    <t>https://web.archive.org/web/20150531043049im_/http://essence-ro.com/data/items/icons/1514.gif</t>
  </si>
  <si>
    <t>Morocc_Potion</t>
  </si>
  <si>
    <t>Morroc Solution</t>
  </si>
  <si>
    <t>https://web.archive.org/web/20151105093424im_/http://essence-ro.com/data/items/images/1088.png</t>
  </si>
  <si>
    <t>https://web.archive.org/web/20151105093424im_/http://essence-ro.com/data/items/icons/1088.gif</t>
  </si>
  <si>
    <t>Morroc_Charm_Stone</t>
  </si>
  <si>
    <t>Rune Charm Stone</t>
  </si>
  <si>
    <t>https://web.archive.org/web/20150531083439im_/http://essence-ro.com/data/items/images/2731.png</t>
  </si>
  <si>
    <t>https://web.archive.org/web/20150531083439im_/http://essence-ro.com/data/items/icons/2731.gif</t>
  </si>
  <si>
    <t>Morroc_Ring</t>
  </si>
  <si>
    <t>Death Medalion</t>
  </si>
  <si>
    <t>https://web.archive.org/web/20150531082918im_/http://essence-ro.com/data/items/images/2732.png</t>
  </si>
  <si>
    <t>https://web.archive.org/web/20150531082918im_/http://essence-ro.com/data/items/icons/2732.gif</t>
  </si>
  <si>
    <t>Morroc_Seal</t>
  </si>
  <si>
    <t>Continental Guard Seal</t>
  </si>
  <si>
    <t>https://web.archive.org/web/20150531094708im_/http://essence-ro.com/data/items/images/2730.png</t>
  </si>
  <si>
    <t>https://web.archive.org/web/20150531094708im_/http://essence-ro.com/data/items/icons/2730.gif</t>
  </si>
  <si>
    <t>Moth_Dust</t>
  </si>
  <si>
    <t>Moth Dust</t>
  </si>
  <si>
    <t>https://web.archive.org/web/20150524030021im_/http://essence-ro.com/data/items/images/1057.png</t>
  </si>
  <si>
    <t>https://web.archive.org/web/20150524030021im_/http://essence-ro.com/data/items/icons/1057.gif</t>
  </si>
  <si>
    <t>Mother's_Cake</t>
  </si>
  <si>
    <t>Mother's Cake</t>
  </si>
  <si>
    <t>https://web.archive.org/web/20150531062516im_/http://essence-ro.com/data/items/images/586.png</t>
  </si>
  <si>
    <t>https://web.archive.org/web/20150531062516im_/http://essence-ro.com/data/items/icons/586.gif</t>
  </si>
  <si>
    <t>Mother's_Nightmare</t>
  </si>
  <si>
    <t>Mother's Nightmare</t>
  </si>
  <si>
    <t>https://web.archive.org/web/20150524021825im_/http://essence-ro.com/data/items/images/7020.png</t>
  </si>
  <si>
    <t>https://web.archive.org/web/20150524021825im_/http://essence-ro.com/data/items/icons/7020.gif</t>
  </si>
  <si>
    <t>Mottled_Egg_Shell</t>
  </si>
  <si>
    <t>Rainbow Eggshell</t>
  </si>
  <si>
    <t>https://web.archive.org/web/20150531080030im_/http://essence-ro.com/data/items/images/5039.png</t>
  </si>
  <si>
    <t>https://web.archive.org/web/20150531080030im_/http://essence-ro.com/data/items/icons/5039.gif</t>
  </si>
  <si>
    <t>Mould_Powder</t>
  </si>
  <si>
    <t>Mould Powder</t>
  </si>
  <si>
    <t>https://web.archive.org/web/20150619183232im_/http://essence-ro.com/data/items/images/7001.png</t>
  </si>
  <si>
    <t>https://web.archive.org/web/20150619183232im_/http://essence-ro.com/data/items/icons/7001.gif</t>
  </si>
  <si>
    <t>Mouse_Hat</t>
  </si>
  <si>
    <t>Mouse Hat</t>
  </si>
  <si>
    <t>https://web.archive.org/web/20150524033419im_/http://essence-ro.com/data/items/images/20176.png</t>
  </si>
  <si>
    <t>https://web.archive.org/web/20150524033419im_/http://essence-ro.com/data/items/icons/20176.gif</t>
  </si>
  <si>
    <t>Moustache_Of_Mole</t>
  </si>
  <si>
    <t>Mole Whiskers</t>
  </si>
  <si>
    <t>https://web.archive.org/web/20150524031312im_/http://essence-ro.com/data/items/images/1017.png</t>
  </si>
  <si>
    <t>https://web.archive.org/web/20150524031312im_/http://essence-ro.com/data/items/icons/1017.gif</t>
  </si>
  <si>
    <t>Mr_Scream</t>
  </si>
  <si>
    <t>Mr. Scream</t>
  </si>
  <si>
    <t>https://web.archive.org/web/20150524020446im_/http://essence-ro.com/data/items/images/2288.png</t>
  </si>
  <si>
    <t>https://web.archive.org/web/20150524020446im_/http://essence-ro.com/data/items/icons/2288.gif</t>
  </si>
  <si>
    <t>Mr_Smile</t>
  </si>
  <si>
    <t>Mr. Smile</t>
  </si>
  <si>
    <t>https://web.archive.org/web/20150531083726im_/http://essence-ro.com/data/items/images/2278.png</t>
  </si>
  <si>
    <t>https://web.archive.org/web/20150531083726im_/http://essence-ro.com/data/items/icons/2278.gif</t>
  </si>
  <si>
    <t>Mud_Lump</t>
  </si>
  <si>
    <t>Mud Lump</t>
  </si>
  <si>
    <t>https://web.archive.org/web/20150619142445im_/http://essence-ro.com/data/items/images/7004.png</t>
  </si>
  <si>
    <t>https://web.archive.org/web/20150619142445im_/http://essence-ro.com/data/items/icons/7004.gif</t>
  </si>
  <si>
    <t>Muffler_</t>
  </si>
  <si>
    <t>Muffler</t>
  </si>
  <si>
    <t>https://web.archive.org/web/20150531081344im_/http://essence-ro.com/data/items/images/2504.png</t>
  </si>
  <si>
    <t>https://web.archive.org/web/20150531081344im_/http://essence-ro.com/data/items/icons/2504.gif</t>
  </si>
  <si>
    <t>Muka_Card</t>
  </si>
  <si>
    <t>Muka Card</t>
  </si>
  <si>
    <t>https://web.archive.org/web/20150321195443im_/http://essence-ro.com/data/items/images/4036.png</t>
  </si>
  <si>
    <t>https://web.archive.org/web/20150321195443im_/http://essence-ro.com/data/items/icons/4036.gif</t>
  </si>
  <si>
    <t>Mummy_Card</t>
  </si>
  <si>
    <t>Mummy Card</t>
  </si>
  <si>
    <t>https://web.archive.org/web/20150324145314im_/http://essence-ro.com/data/items/images/4106.png</t>
  </si>
  <si>
    <t>https://web.archive.org/web/20150324145314im_/http://essence-ro.com/data/items/icons/4106.gif</t>
  </si>
  <si>
    <t>Mummy_Girl_Card</t>
  </si>
  <si>
    <t>Mummy Girl Card</t>
  </si>
  <si>
    <t>https://web.archive.org/web/20150524025801im_/http://essence-ro.com/data/items/images/23045.png</t>
  </si>
  <si>
    <t>https://web.archive.org/web/20150524025801im_/http://essence-ro.com/data/items/icons/23045.gif</t>
  </si>
  <si>
    <t>Munak_Card</t>
  </si>
  <si>
    <t>Munak Card</t>
  </si>
  <si>
    <t>https://web.archive.org/web/20150315045956im_/http://essence-ro.com/data/items/images/4090.png</t>
  </si>
  <si>
    <t>https://web.archive.org/web/20150315045956im_/http://essence-ro.com/data/items/icons/4090.gif</t>
  </si>
  <si>
    <t>Munak_Doll</t>
  </si>
  <si>
    <t>Munak Doll</t>
  </si>
  <si>
    <t>https://web.archive.org/web/20150524040153im_/http://essence-ro.com/data/items/images/7277.png</t>
  </si>
  <si>
    <t>https://web.archive.org/web/20150524040153im_/http://essence-ro.com/data/items/icons/7277.gif</t>
  </si>
  <si>
    <t>Munak_Turban</t>
  </si>
  <si>
    <t>Munak Hat</t>
  </si>
  <si>
    <t>https://web.archive.org/web/20150321173559im_/http://essence-ro.com/data/items/images/2264.png</t>
  </si>
  <si>
    <t>https://web.archive.org/web/20150321173559im_/http://essence-ro.com/data/items/icons/2264.gif</t>
  </si>
  <si>
    <t>Muramasa</t>
  </si>
  <si>
    <t>https://web.archive.org/web/20150524034229im_/http://essence-ro.com/data/items/images/1164.png</t>
  </si>
  <si>
    <t>https://web.archive.org/web/20150524034229im_/http://essence-ro.com/data/items/icons/1164.gif</t>
  </si>
  <si>
    <t>Muramasa_C</t>
  </si>
  <si>
    <t>Refined Muramasa</t>
  </si>
  <si>
    <t>https://web.archive.org/web/20150524034050im_/http://essence-ro.com/data/items/images/1173.png</t>
  </si>
  <si>
    <t>https://web.archive.org/web/20150524034050im_/http://essence-ro.com/data/items/icons/1173.gif</t>
  </si>
  <si>
    <t>Muscipular_Card</t>
  </si>
  <si>
    <t>Muscipular Card</t>
  </si>
  <si>
    <t>https://web.archive.org/web/20150524081424im_/http://essence-ro.com/data/items/images/4420.png</t>
  </si>
  <si>
    <t>https://web.archive.org/web/20150524081424im_/http://essence-ro.com/data/items/icons/4420.gif</t>
  </si>
  <si>
    <t>Muscovite</t>
  </si>
  <si>
    <t>https://web.archive.org/web/20150524045606im_/http://essence-ro.com/data/items/images/7292.png</t>
  </si>
  <si>
    <t>https://web.archive.org/web/20150524045606im_/http://essence-ro.com/data/items/icons/7292.gif</t>
  </si>
  <si>
    <t>Mushroom</t>
  </si>
  <si>
    <t>Edible Mushroom</t>
  </si>
  <si>
    <t>https://web.archive.org/web/20150531062036im_/http://essence-ro.com/data/items/images/581.png</t>
  </si>
  <si>
    <t>https://web.archive.org/web/20150531062036im_/http://essence-ro.com/data/items/icons/581.gif</t>
  </si>
  <si>
    <t>Mushroom_Of_Thief_1</t>
  </si>
  <si>
    <t>Orange Net Mushroom</t>
  </si>
  <si>
    <t>https://web.archive.org/web/20150626182100im_/http://essence-ro.com/data/items/images/1069.png</t>
  </si>
  <si>
    <t>https://web.archive.org/web/20150626182100im_/http://essence-ro.com/data/items/icons/1069.gif</t>
  </si>
  <si>
    <t>Mushroom_Of_Thief_2</t>
  </si>
  <si>
    <t>Orange Gooey Mushroom</t>
  </si>
  <si>
    <t>https://web.archive.org/web/20150619132204im_/http://essence-ro.com/data/items/images/1070.png</t>
  </si>
  <si>
    <t>https://web.archive.org/web/20150619132204im_/http://essence-ro.com/data/items/icons/1070.gif</t>
  </si>
  <si>
    <t>Mushroom_Pancake</t>
  </si>
  <si>
    <t>Mushroom Pancake</t>
  </si>
  <si>
    <t>https://web.archive.org/web/20150531063535im_/http://essence-ro.com/data/items/images/595.png</t>
  </si>
  <si>
    <t>https://web.archive.org/web/20150531063535im_/http://essence-ro.com/data/items/icons/595.gif</t>
  </si>
  <si>
    <t>Mushroom_Spore</t>
  </si>
  <si>
    <t>Mushroom Spore</t>
  </si>
  <si>
    <t>https://web.archive.org/web/20150324151346im_/http://essence-ro.com/data/items/images/921.png</t>
  </si>
  <si>
    <t>https://web.archive.org/web/20150324151346im_/http://essence-ro.com/data/items/icons/921.gif</t>
  </si>
  <si>
    <t>Musical_Ring</t>
  </si>
  <si>
    <t>Musical Ring</t>
  </si>
  <si>
    <t>https://web.archive.org/web/20150524040521im_/http://essence-ro.com/data/items/images/20228.png</t>
  </si>
  <si>
    <t>https://web.archive.org/web/20150524040521im_/http://essence-ro.com/data/items/icons/20228.gif</t>
  </si>
  <si>
    <t>Musika</t>
  </si>
  <si>
    <t>Mushika</t>
  </si>
  <si>
    <t>https://web.archive.org/web/20150524034000im_/http://essence-ro.com/data/items/images/2545.png</t>
  </si>
  <si>
    <t>https://web.archive.org/web/20150524034000im_/http://essence-ro.com/data/items/icons/2545.gif</t>
  </si>
  <si>
    <t>Muslim_Hat_F</t>
  </si>
  <si>
    <t>Selendang</t>
  </si>
  <si>
    <t>https://web.archive.org/web/20150524025314im_/http://essence-ro.com/data/items/images/5355.png</t>
  </si>
  <si>
    <t>https://web.archive.org/web/20150524025314im_/http://essence-ro.com/data/items/icons/5355.gif</t>
  </si>
  <si>
    <t>Muslim_Hat_M</t>
  </si>
  <si>
    <t>Songkok</t>
  </si>
  <si>
    <t>https://web.archive.org/web/20150524032405im_/http://essence-ro.com/data/items/images/5354.png</t>
  </si>
  <si>
    <t>https://web.archive.org/web/20150524032405im_/http://essence-ro.com/data/items/icons/5354.gif</t>
  </si>
  <si>
    <t>Mutant_Dragon_Card</t>
  </si>
  <si>
    <t>Mutant Dragonoid Card</t>
  </si>
  <si>
    <t>https://web.archive.org/web/20150324153856im_/http://essence-ro.com/data/items/images/4203.png</t>
  </si>
  <si>
    <t>https://web.archive.org/web/20150324153856im_/http://essence-ro.com/data/items/icons/4203.gif</t>
  </si>
  <si>
    <t>Mute_Bullet</t>
  </si>
  <si>
    <t>Mute Bullet</t>
  </si>
  <si>
    <t>https://web.archive.org/web/20150524034523im_/http://essence-ro.com/data/items/images/31010.png</t>
  </si>
  <si>
    <t>https://web.archive.org/web/20150524034523im_/http://essence-ro.com/data/items/icons/31010.gif</t>
  </si>
  <si>
    <t>MVP_Disguise_Box</t>
  </si>
  <si>
    <t>MVP Disguise Box</t>
  </si>
  <si>
    <t>1 callfunc "donate_disguise","MVP",1832,1046,1150,1038,1708,1734,1630,32020;</t>
  </si>
  <si>
    <t>https://web.archive.org/web/20150531104157im_/http://essence-ro.com/data/items/images/32020.png</t>
  </si>
  <si>
    <t>https://web.archive.org/web/20150531104157im_/http://essence-ro.com/data/items/icons/32020.gif</t>
  </si>
  <si>
    <t>Myst_Card</t>
  </si>
  <si>
    <t>Myst Card</t>
  </si>
  <si>
    <t>https://web.archive.org/web/20150321165331im_/http://essence-ro.com/data/items/images/4108.png</t>
  </si>
  <si>
    <t>https://web.archive.org/web/20150321165331im_/http://essence-ro.com/data/items/icons/4108.gif</t>
  </si>
  <si>
    <t>Myst_Case_Hat</t>
  </si>
  <si>
    <t>Myst Case Hat</t>
  </si>
  <si>
    <t>https://web.archive.org/web/20150524034335im_/http://essence-ro.com/data/items/images/20535.png</t>
  </si>
  <si>
    <t>https://web.archive.org/web/20150524034335im_/http://essence-ro.com/data/items/icons/20535.gif</t>
  </si>
  <si>
    <t>Mystcase_Card</t>
  </si>
  <si>
    <t>Myst Case Card</t>
  </si>
  <si>
    <t>https://web.archive.org/web/20150324154038im_/http://essence-ro.com/data/items/images/4206.png</t>
  </si>
  <si>
    <t>https://web.archive.org/web/20150324154038im_/http://essence-ro.com/data/items/icons/4206.gif</t>
  </si>
  <si>
    <t>Mysteltainn_Card</t>
  </si>
  <si>
    <t>Mysteltainn Card</t>
  </si>
  <si>
    <t>https://web.archive.org/web/20150324145029im_/http://essence-ro.com/data/items/images/4207.png</t>
  </si>
  <si>
    <t>https://web.archive.org/web/20150324145029im_/http://essence-ro.com/data/items/icons/4207.gif</t>
  </si>
  <si>
    <t>Mystery_Fruit_Shell</t>
  </si>
  <si>
    <t>Wonder Nutshell</t>
  </si>
  <si>
    <t>https://web.archive.org/web/20150531083302im_/http://essence-ro.com/data/items/images/5050.png</t>
  </si>
  <si>
    <t>https://web.archive.org/web/20150531083302im_/http://essence-ro.com/data/items/icons/5050.gif</t>
  </si>
  <si>
    <t>Mystery_Gift_Envelope</t>
  </si>
  <si>
    <t>Mystery Gift Envelope</t>
  </si>
  <si>
    <t>https://web.archive.org/web/20150315053831im_/http://essence-ro.com/data/items/images/32005.png</t>
  </si>
  <si>
    <t>https://web.archive.org/web/20150315053831im_/http://essence-ro.com/data/items/icons/32005.gif</t>
  </si>
  <si>
    <t>Mystery_Iron_Bit</t>
  </si>
  <si>
    <t>Strange Steel Piece</t>
  </si>
  <si>
    <t>https://web.archive.org/web/20150524021337im_/http://essence-ro.com/data/items/images/7167.png</t>
  </si>
  <si>
    <t>https://web.archive.org/web/20150524021337im_/http://essence-ro.com/data/items/icons/7167.gif</t>
  </si>
  <si>
    <t>Mystery_Piece</t>
  </si>
  <si>
    <t>Fragment</t>
  </si>
  <si>
    <t>https://web.archive.org/web/20150531102427im_/http://essence-ro.com/data/items/images/7094.png</t>
  </si>
  <si>
    <t>https://web.archive.org/web/20150531102427im_/http://essence-ro.com/data/items/icons/7094.gif</t>
  </si>
  <si>
    <t>Mystery_Wheel</t>
  </si>
  <si>
    <t>Wheel of the Unknown</t>
  </si>
  <si>
    <t>https://web.archive.org/web/20150524035019im_/http://essence-ro.com/data/items/images/7076.png</t>
  </si>
  <si>
    <t>https://web.archive.org/web/20150524035019im_/http://essence-ro.com/data/items/icons/7076.gif</t>
  </si>
  <si>
    <t>Mystic_Horn</t>
  </si>
  <si>
    <t>Mystic Horn</t>
  </si>
  <si>
    <t>https://web.archive.org/web/20150524041622im_/http://essence-ro.com/data/items/images/6023.png</t>
  </si>
  <si>
    <t>https://web.archive.org/web/20150524041622im_/http://essence-ro.com/data/items/icons/6023.gif</t>
  </si>
  <si>
    <t>Mystic_Stone</t>
  </si>
  <si>
    <t>Mystic Stone</t>
  </si>
  <si>
    <t>https://web.archive.org/web/20150524081301im_/http://essence-ro.com/data/items/images/6111.png</t>
  </si>
  <si>
    <t>https://web.archive.org/web/20150524081301im_/http://essence-ro.com/data/items/icons/6111.gif</t>
  </si>
  <si>
    <t>Nail_Of_Loki</t>
  </si>
  <si>
    <t>Loki's Nail</t>
  </si>
  <si>
    <t>https://web.archive.org/web/20150531105412im_/http://essence-ro.com/data/items/images/1262.png</t>
  </si>
  <si>
    <t>https://web.archive.org/web/20150531105412im_/http://essence-ro.com/data/items/icons/1262.gif</t>
  </si>
  <si>
    <t>Nail_Of_Mole</t>
  </si>
  <si>
    <t>Mole Claw</t>
  </si>
  <si>
    <t>https://web.archive.org/web/20150524022929im_/http://essence-ro.com/data/items/images/1018.png</t>
  </si>
  <si>
    <t>https://web.archive.org/web/20150524022929im_/http://essence-ro.com/data/items/icons/1018.gif</t>
  </si>
  <si>
    <t>Nail_Of_Orc</t>
  </si>
  <si>
    <t>Orc Claw</t>
  </si>
  <si>
    <t>https://web.archive.org/web/20150524024558im_/http://essence-ro.com/data/items/images/1043.png</t>
  </si>
  <si>
    <t>https://web.archive.org/web/20150524024558im_/http://essence-ro.com/data/items/icons/1043.gif</t>
  </si>
  <si>
    <t>Name_Change_Token</t>
  </si>
  <si>
    <t>Name Change Token</t>
  </si>
  <si>
    <t>https://web.archive.org/web/20150531094256im_/http://essence-ro.com/data/items/images/32009.png</t>
  </si>
  <si>
    <t>https://web.archive.org/web/20150531094256im_/http://essence-ro.com/data/items/icons/32009.gif</t>
  </si>
  <si>
    <t>Necklace</t>
  </si>
  <si>
    <t>https://web.archive.org/web/20150619155515im_/http://essence-ro.com/data/items/images/2603.png</t>
  </si>
  <si>
    <t>https://web.archive.org/web/20150619155515im_/http://essence-ro.com/data/items/icons/2603.gif</t>
  </si>
  <si>
    <t>Necklace_</t>
  </si>
  <si>
    <t>https://web.archive.org/web/20150531090903im_/http://essence-ro.com/data/items/images/2623.png</t>
  </si>
  <si>
    <t>https://web.archive.org/web/20150531090903im_/http://essence-ro.com/data/items/icons/2623.gif</t>
  </si>
  <si>
    <t>Necktie</t>
  </si>
  <si>
    <t>Neck Tie</t>
  </si>
  <si>
    <t>https://web.archive.org/web/20150524031648im_/http://essence-ro.com/data/items/images/5442.png</t>
  </si>
  <si>
    <t>https://web.archive.org/web/20150524031648im_/http://essence-ro.com/data/items/icons/5442.gif</t>
  </si>
  <si>
    <t>Necromancer_Card</t>
  </si>
  <si>
    <t>Necromancer Card</t>
  </si>
  <si>
    <t>https://web.archive.org/web/20150524040722im_/http://essence-ro.com/data/items/images/4440.png</t>
  </si>
  <si>
    <t>https://web.archive.org/web/20150524040722im_/http://essence-ro.com/data/items/icons/4440.gif</t>
  </si>
  <si>
    <t>Necromencer's_Hood</t>
  </si>
  <si>
    <t>Necromancer's Hood</t>
  </si>
  <si>
    <t>https://web.archive.org/web/20150524043316im_/http://essence-ro.com/data/items/images/5502.png</t>
  </si>
  <si>
    <t>https://web.archive.org/web/20150524043316im_/http://essence-ro.com/data/items/icons/5502.gif</t>
  </si>
  <si>
    <t>Needle_Of_Alarm</t>
  </si>
  <si>
    <t>Needle of Alarm</t>
  </si>
  <si>
    <t>https://web.archive.org/web/20150524024647im_/http://essence-ro.com/data/items/images/1095.png</t>
  </si>
  <si>
    <t>https://web.archive.org/web/20150524024647im_/http://essence-ro.com/data/items/icons/1095.gif</t>
  </si>
  <si>
    <t>Needle_Pouch</t>
  </si>
  <si>
    <t>Needle Packet</t>
  </si>
  <si>
    <t>https://web.archive.org/web/20150531093525im_/http://essence-ro.com/data/items/images/7213.png</t>
  </si>
  <si>
    <t>https://web.archive.org/web/20150531093525im_/http://essence-ro.com/data/items/icons/7213.gif</t>
  </si>
  <si>
    <t>Neko_Mimi_Kafra</t>
  </si>
  <si>
    <t>Neko Mimi Kafra</t>
  </si>
  <si>
    <t>https://web.archive.org/web/20150524044202im_/http://essence-ro.com/data/items/images/5387.png</t>
  </si>
  <si>
    <t>https://web.archive.org/web/20150524044202im_/http://essence-ro.com/data/items/icons/5387.gif</t>
  </si>
  <si>
    <t>Neraid_Card</t>
  </si>
  <si>
    <t>Nereid Card</t>
  </si>
  <si>
    <t>https://web.archive.org/web/20150324155049im_/http://essence-ro.com/data/items/images/4167.png</t>
  </si>
  <si>
    <t>https://web.archive.org/web/20150324155049im_/http://essence-ro.com/data/items/icons/4167.gif</t>
  </si>
  <si>
    <t>New_Cowboy_Hat</t>
  </si>
  <si>
    <t>Purple Cowboy Hat</t>
  </si>
  <si>
    <t>https://web.archive.org/web/20150524022837im_/http://essence-ro.com/data/items/images/5409.png</t>
  </si>
  <si>
    <t>https://web.archive.org/web/20150524022837im_/http://essence-ro.com/data/items/icons/5409.gif</t>
  </si>
  <si>
    <t>Nice_Sweet_Potato</t>
  </si>
  <si>
    <t>Yam</t>
  </si>
  <si>
    <t>https://web.archive.org/web/20150524023316im_/http://essence-ro.com/data/items/images/549.png</t>
  </si>
  <si>
    <t>https://web.archive.org/web/20150524023316im_/http://essence-ro.com/data/items/icons/549.gif</t>
  </si>
  <si>
    <t>Night_Cap</t>
  </si>
  <si>
    <t>Night Cap</t>
  </si>
  <si>
    <t>https://web.archive.org/web/20150524031401im_/http://essence-ro.com/data/items/images/20175.png</t>
  </si>
  <si>
    <t>https://web.archive.org/web/20150524031401im_/http://essence-ro.com/data/items/icons/20175.gif</t>
  </si>
  <si>
    <t>Night_Ring</t>
  </si>
  <si>
    <t>Night Ring</t>
  </si>
  <si>
    <t>https://web.archive.org/web/20150524021752im_/http://essence-ro.com/data/items/images/20157.png</t>
  </si>
  <si>
    <t>https://web.archive.org/web/20150524021752im_/http://essence-ro.com/data/items/icons/20157.gif</t>
  </si>
  <si>
    <t>Nightmare_Card</t>
  </si>
  <si>
    <t>Nightmare Card</t>
  </si>
  <si>
    <t>https://web.archive.org/web/20150321195339im_/http://essence-ro.com/data/items/images/4127.png</t>
  </si>
  <si>
    <t>https://web.archive.org/web/20150321195339im_/http://essence-ro.com/data/items/icons/4127.gif</t>
  </si>
  <si>
    <t>Nightmare_Terror_Card</t>
  </si>
  <si>
    <t>Nightmare Terror Card</t>
  </si>
  <si>
    <t>https://web.archive.org/web/20150524034247im_/http://essence-ro.com/data/items/images/4166.png</t>
  </si>
  <si>
    <t>https://web.archive.org/web/20150524034247im_/http://essence-ro.com/data/items/icons/4166.gif</t>
  </si>
  <si>
    <t>Nimbus_Shuriken</t>
  </si>
  <si>
    <t>Nimbus Shuriken</t>
  </si>
  <si>
    <t>https://web.archive.org/web/20150524034533im_/http://essence-ro.com/data/items/images/13251.png</t>
  </si>
  <si>
    <t>https://web.archive.org/web/20150524034533im_/http://essence-ro.com/data/items/icons/13251.gif</t>
  </si>
  <si>
    <t>Nine_Tail_Card</t>
  </si>
  <si>
    <t>Nine Tail Card</t>
  </si>
  <si>
    <t>https://web.archive.org/web/20150324154840im_/http://essence-ro.com/data/items/images/4159.png</t>
  </si>
  <si>
    <t>https://web.archive.org/web/20150324154840im_/http://essence-ro.com/data/items/icons/4159.gif</t>
  </si>
  <si>
    <t>Ninja_Ryusei_Card</t>
  </si>
  <si>
    <t>Ninja Ryusei Card</t>
  </si>
  <si>
    <t>https://web.archive.org/web/20150321135452im_/http://essence-ro.com/data/items/images/23037.png</t>
  </si>
  <si>
    <t>https://web.archive.org/web/20150321135452im_/http://essence-ro.com/data/items/icons/23037.gif</t>
  </si>
  <si>
    <t>Ninja_Scroll</t>
  </si>
  <si>
    <t>Ninja's Scroll</t>
  </si>
  <si>
    <t>https://web.archive.org/web/20150524043302im_/http://essence-ro.com/data/items/images/5362.png</t>
  </si>
  <si>
    <t>https://web.archive.org/web/20150524043302im_/http://essence-ro.com/data/items/icons/5362.gif</t>
  </si>
  <si>
    <t>Ninja_Suit</t>
  </si>
  <si>
    <t>Ninja Suit</t>
  </si>
  <si>
    <t>https://web.archive.org/web/20150321155021im_/http://essence-ro.com/data/items/images/2337.png</t>
  </si>
  <si>
    <t>https://web.archive.org/web/20150321155021im_/http://essence-ro.com/data/items/icons/2337.gif</t>
  </si>
  <si>
    <t>Nipper</t>
  </si>
  <si>
    <t>https://web.archive.org/web/20150531032201im_/http://essence-ro.com/data/items/images/960.png</t>
  </si>
  <si>
    <t>https://web.archive.org/web/20150531032201im_/http://essence-ro.com/data/items/icons/960.gif</t>
  </si>
  <si>
    <t>No_Recipient</t>
  </si>
  <si>
    <t>No Recipient</t>
  </si>
  <si>
    <t>https://web.archive.org/web/20150531093823im_/http://essence-ro.com/data/items/images/636.png</t>
  </si>
  <si>
    <t>https://web.archive.org/web/20150531093823im_/http://essence-ro.com/data/items/icons/636.gif</t>
  </si>
  <si>
    <t>Noble_Hat</t>
  </si>
  <si>
    <t>Musketeer Hat</t>
  </si>
  <si>
    <t>https://web.archive.org/web/20150524033136im_/http://essence-ro.com/data/items/images/5469.png</t>
  </si>
  <si>
    <t>https://web.archive.org/web/20150524033136im_/http://essence-ro.com/data/items/icons/5469.gif</t>
  </si>
  <si>
    <t>Normal_Potion_Book</t>
  </si>
  <si>
    <t>Potion Creation Guide</t>
  </si>
  <si>
    <t>https://web.archive.org/web/20150524025146im_/http://essence-ro.com/data/items/images/7144.png</t>
  </si>
  <si>
    <t>https://web.archive.org/web/20150524025146im_/http://essence-ro.com/data/items/icons/7144.gif</t>
  </si>
  <si>
    <t>Nose_Ring</t>
  </si>
  <si>
    <t>Nose Ring</t>
  </si>
  <si>
    <t>https://web.archive.org/web/20150525033244im_/http://essence-ro.com/data/items/images/941.png</t>
  </si>
  <si>
    <t>https://web.archive.org/web/20150525033244im_/http://essence-ro.com/data/items/icons/941.gif</t>
  </si>
  <si>
    <t>Notice_Board</t>
  </si>
  <si>
    <t>AFK Hat</t>
  </si>
  <si>
    <t>https://web.archive.org/web/20150524044356im_/http://essence-ro.com/data/items/images/5474.png</t>
  </si>
  <si>
    <t>https://web.archive.org/web/20150524044356im_/http://essence-ro.com/data/items/icons/5474.gif</t>
  </si>
  <si>
    <t>November_Kanzashi</t>
  </si>
  <si>
    <t>November Kanzashi</t>
  </si>
  <si>
    <t>https://web.archive.org/web/20150524031225im_/http://essence-ro.com/data/items/images/20192.png</t>
  </si>
  <si>
    <t>https://web.archive.org/web/20150524031225im_/http://essence-ro.com/data/items/icons/20192.gif</t>
  </si>
  <si>
    <t>Novice_Potion</t>
  </si>
  <si>
    <t>Novice Potion</t>
  </si>
  <si>
    <t>https://web.archive.org/web/20150531075859im_/http://essence-ro.com/data/items/images/569.png</t>
  </si>
  <si>
    <t>https://web.archive.org/web/20150531075859im_/http://essence-ro.com/data/items/icons/569.gif</t>
  </si>
  <si>
    <t>Novus__Card</t>
  </si>
  <si>
    <t>Yellow Novus Card</t>
  </si>
  <si>
    <t>https://web.archive.org/web/20150524041843im_/http://essence-ro.com/data/items/images/4382.png</t>
  </si>
  <si>
    <t>https://web.archive.org/web/20150524041843im_/http://essence-ro.com/data/items/icons/4382.gif</t>
  </si>
  <si>
    <t>Novus_Card</t>
  </si>
  <si>
    <t>Red Novus Card</t>
  </si>
  <si>
    <t>https://web.archive.org/web/20150524035824im_/http://essence-ro.com/data/items/images/4383.png</t>
  </si>
  <si>
    <t>https://web.archive.org/web/20150524035824im_/http://essence-ro.com/data/items/icons/4383.gif</t>
  </si>
  <si>
    <t>Novus_Pokeball</t>
  </si>
  <si>
    <t>Novus Pokeball</t>
  </si>
  <si>
    <t>https://web.archive.org/web/20150531082902im_/http://essence-ro.com/data/items/images/30109.png</t>
  </si>
  <si>
    <t>https://web.archive.org/web/20150531082902im_/http://essence-ro.com/data/items/icons/30109.gif</t>
  </si>
  <si>
    <t>Noxious_Card</t>
  </si>
  <si>
    <t>Noxious Card</t>
  </si>
  <si>
    <t>https://web.archive.org/web/20150524045551im_/http://essence-ro.com/data/items/images/4334.png</t>
  </si>
  <si>
    <t>https://web.archive.org/web/20150524045551im_/http://essence-ro.com/data/items/icons/4334.gif</t>
  </si>
  <si>
    <t>Nurse_Cap</t>
  </si>
  <si>
    <t>Nurse Cap</t>
  </si>
  <si>
    <t>https://web.archive.org/web/20150531081341im_/http://essence-ro.com/data/items/images/2277.png</t>
  </si>
  <si>
    <t>https://web.archive.org/web/20150531081341im_/http://essence-ro.com/data/items/icons/2277.gif</t>
  </si>
  <si>
    <t>Obeaune_Card</t>
  </si>
  <si>
    <t>Obeaune Card</t>
  </si>
  <si>
    <t>https://web.archive.org/web/20150324155248im_/http://essence-ro.com/data/items/images/4093.png</t>
  </si>
  <si>
    <t>https://web.archive.org/web/20150324155248im_/http://essence-ro.com/data/items/icons/4093.gif</t>
  </si>
  <si>
    <t>Observation_Card</t>
  </si>
  <si>
    <t>Observation Card</t>
  </si>
  <si>
    <t>https://web.archive.org/web/20150524043734im_/http://essence-ro.com/data/items/images/4392.png</t>
  </si>
  <si>
    <t>https://web.archive.org/web/20150524043734im_/http://essence-ro.com/data/items/icons/4392.gif</t>
  </si>
  <si>
    <t>Obsidian_Card</t>
  </si>
  <si>
    <t>Obsidian Card</t>
  </si>
  <si>
    <t>https://web.archive.org/web/20150524035756im_/http://essence-ro.com/data/items/images/4338.png</t>
  </si>
  <si>
    <t>https://web.archive.org/web/20150524035756im_/http://essence-ro.com/data/items/icons/4338.gif</t>
  </si>
  <si>
    <t>October_Kanzashi</t>
  </si>
  <si>
    <t>October Kanzashi</t>
  </si>
  <si>
    <t>https://web.archive.org/web/20150524024920im_/http://essence-ro.com/data/items/images/20191.png</t>
  </si>
  <si>
    <t>https://web.archive.org/web/20150524024920im_/http://essence-ro.com/data/items/icons/20191.gif</t>
  </si>
  <si>
    <t>Octopus_Hat</t>
  </si>
  <si>
    <t>Octopus Hat</t>
  </si>
  <si>
    <t>https://web.archive.org/web/20150524042835im_/http://essence-ro.com/data/items/images/5554.png</t>
  </si>
  <si>
    <t>https://web.archive.org/web/20150524042835im_/http://essence-ro.com/data/items/icons/5554.gif</t>
  </si>
  <si>
    <t>Odin's_Blessing</t>
  </si>
  <si>
    <t>Odin's Blessing</t>
  </si>
  <si>
    <t>https://web.archive.org/web/20150524043534im_/http://essence-ro.com/data/items/images/2353.png</t>
  </si>
  <si>
    <t>https://web.archive.org/web/20150524043534im_/http://essence-ro.com/data/items/icons/2353.gif</t>
  </si>
  <si>
    <t>Ogre_Tooth</t>
  </si>
  <si>
    <t>Ogre Tooth</t>
  </si>
  <si>
    <t>https://web.archive.org/web/20150524022922im_/http://essence-ro.com/data/items/images/7002.png</t>
  </si>
  <si>
    <t>https://web.archive.org/web/20150524022922im_/http://essence-ro.com/data/items/icons/7002.gif</t>
  </si>
  <si>
    <t>Oil_Paper</t>
  </si>
  <si>
    <t>Oil Paper</t>
  </si>
  <si>
    <t>https://web.archive.org/web/20150524034909im_/http://essence-ro.com/data/items/images/7151.png</t>
  </si>
  <si>
    <t>https://web.archive.org/web/20150524034909im_/http://essence-ro.com/data/items/icons/7151.gif</t>
  </si>
  <si>
    <t>Oingiri_Hat</t>
  </si>
  <si>
    <t>Rice Ball Hat</t>
  </si>
  <si>
    <t>https://web.archive.org/web/20150524045529im_/http://essence-ro.com/data/items/images/5575.png</t>
  </si>
  <si>
    <t>https://web.archive.org/web/20150524045529im_/http://essence-ro.com/data/items/icons/5575.gif</t>
  </si>
  <si>
    <t>Old_Blue_Box</t>
  </si>
  <si>
    <t>Old Blue Box</t>
  </si>
  <si>
    <t>https://web.archive.org/web/20150524022904im_/http://essence-ro.com/data/items/images/603.png</t>
  </si>
  <si>
    <t>https://web.archive.org/web/20150524022904im_/http://essence-ro.com/data/items/icons/603.gif</t>
  </si>
  <si>
    <t>Old_Broom</t>
  </si>
  <si>
    <t>Old Broom</t>
  </si>
  <si>
    <t>https://web.archive.org/web/20150525054541im_/http://essence-ro.com/data/items/images/637.png</t>
  </si>
  <si>
    <t>https://web.archive.org/web/20150525054541im_/http://essence-ro.com/data/items/icons/637.gif</t>
  </si>
  <si>
    <t>Old_Card_Album</t>
  </si>
  <si>
    <t>Old Card Album</t>
  </si>
  <si>
    <t>https://web.archive.org/web/20150524043722im_/http://essence-ro.com/data/items/images/616.png</t>
  </si>
  <si>
    <t>https://web.archive.org/web/20150524043722im_/http://essence-ro.com/data/items/icons/616.gif</t>
  </si>
  <si>
    <t>Old_Frying_Pan</t>
  </si>
  <si>
    <t>Old Frying Pan</t>
  </si>
  <si>
    <t>https://web.archive.org/web/20150531043941im_/http://essence-ro.com/data/items/images/7031.png</t>
  </si>
  <si>
    <t>https://web.archive.org/web/20150531043941im_/http://essence-ro.com/data/items/icons/7031.gif</t>
  </si>
  <si>
    <t>Old_Hilt</t>
  </si>
  <si>
    <t>Old Hilt</t>
  </si>
  <si>
    <t>https://web.archive.org/web/20150524020928im_/http://essence-ro.com/data/items/images/7022.png</t>
  </si>
  <si>
    <t>https://web.archive.org/web/20150524020928im_/http://essence-ro.com/data/items/icons/7022.gif</t>
  </si>
  <si>
    <t>Old_Magic_Book</t>
  </si>
  <si>
    <t>Old Magicbook</t>
  </si>
  <si>
    <t>https://web.archive.org/web/20150525045420im_/http://essence-ro.com/data/items/images/1006.png</t>
  </si>
  <si>
    <t>https://web.archive.org/web/20150525045420im_/http://essence-ro.com/data/items/icons/1006.gif</t>
  </si>
  <si>
    <t>Old_Magic_Circle</t>
  </si>
  <si>
    <t>Worn-out Magic Scroll</t>
  </si>
  <si>
    <t>https://web.archive.org/web/20150531094959im_/http://essence-ro.com/data/items/images/7099.png</t>
  </si>
  <si>
    <t>https://web.archive.org/web/20150531094959im_/http://essence-ro.com/data/items/icons/7099.gif</t>
  </si>
  <si>
    <t>Old_Manteau</t>
  </si>
  <si>
    <t>Old Manteau</t>
  </si>
  <si>
    <t>https://web.archive.org/web/20150531094229im_/http://essence-ro.com/data/items/images/7207.png</t>
  </si>
  <si>
    <t>https://web.archive.org/web/20150531094229im_/http://essence-ro.com/data/items/icons/7207.gif</t>
  </si>
  <si>
    <t>Old_Pick</t>
  </si>
  <si>
    <t>Old Pick</t>
  </si>
  <si>
    <t>https://web.archive.org/web/20150524021051im_/http://essence-ro.com/data/items/images/7318.png</t>
  </si>
  <si>
    <t>https://web.archive.org/web/20150524021051im_/http://essence-ro.com/data/items/icons/7318.gif</t>
  </si>
  <si>
    <t>Old_Portrait</t>
  </si>
  <si>
    <t>Old Portrait</t>
  </si>
  <si>
    <t>https://web.archive.org/web/20150531093819im_/http://essence-ro.com/data/items/images/7014.png</t>
  </si>
  <si>
    <t>https://web.archive.org/web/20150531093819im_/http://essence-ro.com/data/items/icons/7014.gif</t>
  </si>
  <si>
    <t>Old_Red_Box</t>
  </si>
  <si>
    <t>Old Red Box</t>
  </si>
  <si>
    <t>1 callfunc "autodrop"; getitem groupranditem(49),1; delitem 22001,1;</t>
  </si>
  <si>
    <t>https://web.archive.org/web/20150321154213im_/http://essence-ro.com/data/items/images/22001.png</t>
  </si>
  <si>
    <t>https://web.archive.org/web/20150321154213im_/http://essence-ro.com/data/items/icons/22001.gif</t>
  </si>
  <si>
    <t>Old_Steel_Plate</t>
  </si>
  <si>
    <t>Used Iron Plate</t>
  </si>
  <si>
    <t>https://web.archive.org/web/20150524023655im_/http://essence-ro.com/data/items/images/7319.png</t>
  </si>
  <si>
    <t>https://web.archive.org/web/20150524023655im_/http://essence-ro.com/data/items/icons/7319.gif</t>
  </si>
  <si>
    <t>Old_Violet_Box</t>
  </si>
  <si>
    <t>Old Purple Box</t>
  </si>
  <si>
    <t>https://web.archive.org/web/20150524025452im_/http://essence-ro.com/data/items/images/617.png</t>
  </si>
  <si>
    <t>https://web.archive.org/web/20150524025452im_/http://essence-ro.com/data/items/icons/617.gif</t>
  </si>
  <si>
    <t>Old_White_Cloth</t>
  </si>
  <si>
    <t>Old White Cloth</t>
  </si>
  <si>
    <t>https://web.archive.org/web/20151105092801im_/http://essence-ro.com/data/items/images/7751.png</t>
  </si>
  <si>
    <t>https://web.archive.org/web/20151105092801im_/http://essence-ro.com/data/items/icons/7751.gif</t>
  </si>
  <si>
    <t>Oldman's_Romance</t>
  </si>
  <si>
    <t>Romantic Gent</t>
  </si>
  <si>
    <t>https://web.archive.org/web/20150524081954im_/http://essence-ro.com/data/items/images/2247.png</t>
  </si>
  <si>
    <t>https://web.archive.org/web/20150524081954im_/http://essence-ro.com/data/items/icons/2247.gif</t>
  </si>
  <si>
    <t>Olivine</t>
  </si>
  <si>
    <t>Peridot</t>
  </si>
  <si>
    <t>https://web.archive.org/web/20150524034845im_/http://essence-ro.com/data/items/images/7289.png</t>
  </si>
  <si>
    <t>https://web.archive.org/web/20150524034845im_/http://essence-ro.com/data/items/icons/7289.gif</t>
  </si>
  <si>
    <t>Opera_Masque_</t>
  </si>
  <si>
    <t>Opera Masque</t>
  </si>
  <si>
    <t>https://web.archive.org/web/20150524045230im_/http://essence-ro.com/data/items/images/20242.png</t>
  </si>
  <si>
    <t>https://web.archive.org/web/20150524045230im_/http://essence-ro.com/data/items/icons/20242.gif</t>
  </si>
  <si>
    <t>Ora_Ora</t>
  </si>
  <si>
    <t>Ora Ora</t>
  </si>
  <si>
    <t>https://web.archive.org/web/20150531104316im_/http://essence-ro.com/data/items/images/701.png</t>
  </si>
  <si>
    <t>https://web.archive.org/web/20150531104316im_/http://essence-ro.com/data/items/icons/701.gif</t>
  </si>
  <si>
    <t>Orange</t>
  </si>
  <si>
    <t>https://web.archive.org/web/20150321144328im_/http://essence-ro.com/data/items/images/582.png</t>
  </si>
  <si>
    <t>https://web.archive.org/web/20150321144328im_/http://essence-ro.com/data/items/icons/582.gif</t>
  </si>
  <si>
    <t>Orange_Dyestuffs</t>
  </si>
  <si>
    <t>Orange Dyestuffs</t>
  </si>
  <si>
    <t>https://web.archive.org/web/20150524034742im_/http://essence-ro.com/data/items/images/980.png</t>
  </si>
  <si>
    <t>https://web.archive.org/web/20150524034742im_/http://essence-ro.com/data/items/icons/980.gif</t>
  </si>
  <si>
    <t>Orange_Juice</t>
  </si>
  <si>
    <t>Orange Juice</t>
  </si>
  <si>
    <t>https://web.archive.org/web/20150531032424im_/http://essence-ro.com/data/items/images/620.png</t>
  </si>
  <si>
    <t>https://web.archive.org/web/20150531032424im_/http://essence-ro.com/data/items/icons/620.gif</t>
  </si>
  <si>
    <t>Orange_Potion</t>
  </si>
  <si>
    <t>Orange Potion</t>
  </si>
  <si>
    <t>https://web.archive.org/web/20150321191316im_/http://essence-ro.com/data/items/images/502.png</t>
  </si>
  <si>
    <t>https://web.archive.org/web/20150321191316im_/http://essence-ro.com/data/items/icons/502.gif</t>
  </si>
  <si>
    <t>Orc_Archer_Card</t>
  </si>
  <si>
    <t>Orc Archer Card</t>
  </si>
  <si>
    <t>https://web.archive.org/web/20150324144210im_/http://essence-ro.com/data/items/images/4256.png</t>
  </si>
  <si>
    <t>https://web.archive.org/web/20150324144210im_/http://essence-ro.com/data/items/icons/4256.gif</t>
  </si>
  <si>
    <t>Orc_Baby_Card</t>
  </si>
  <si>
    <t>Orc Baby Card</t>
  </si>
  <si>
    <t>https://web.archive.org/web/20150524044241im_/http://essence-ro.com/data/items/images/4375.png</t>
  </si>
  <si>
    <t>https://web.archive.org/web/20150524044241im_/http://essence-ro.com/data/items/icons/4375.gif</t>
  </si>
  <si>
    <t>Orc_Hero_Card</t>
  </si>
  <si>
    <t>Orc Hero Card</t>
  </si>
  <si>
    <t>https://web.archive.org/web/20150321144543im_/http://essence-ro.com/data/items/images/4143.png</t>
  </si>
  <si>
    <t>https://web.archive.org/web/20150321144543im_/http://essence-ro.com/data/items/icons/4143.gif</t>
  </si>
  <si>
    <t>Orc_Lady_Card</t>
  </si>
  <si>
    <t>Orc Lady Card</t>
  </si>
  <si>
    <t>https://web.archive.org/web/20150324154229im_/http://essence-ro.com/data/items/images/4255.png</t>
  </si>
  <si>
    <t>https://web.archive.org/web/20150324154229im_/http://essence-ro.com/data/items/icons/4255.gif</t>
  </si>
  <si>
    <t>Orc_Load_Card</t>
  </si>
  <si>
    <t>Orc Lord Card</t>
  </si>
  <si>
    <t>https://web.archive.org/web/20150324144558im_/http://essence-ro.com/data/items/images/4135.png</t>
  </si>
  <si>
    <t>https://web.archive.org/web/20150324144558im_/http://essence-ro.com/data/items/icons/4135.gif</t>
  </si>
  <si>
    <t>Orc_Skeleton_Card</t>
  </si>
  <si>
    <t>Orc Skeleton Card</t>
  </si>
  <si>
    <t>https://web.archive.org/web/20150321175427im_/http://essence-ro.com/data/items/images/4085.png</t>
  </si>
  <si>
    <t>https://web.archive.org/web/20150321175427im_/http://essence-ro.com/data/items/icons/4085.gif</t>
  </si>
  <si>
    <t>Orc_Warrior_Card</t>
  </si>
  <si>
    <t>Orc Warrior Card</t>
  </si>
  <si>
    <t>https://web.archive.org/web/20150315051219im_/http://essence-ro.com/data/items/images/4066.png</t>
  </si>
  <si>
    <t>https://web.archive.org/web/20150315051219im_/http://essence-ro.com/data/items/icons/4066.gif</t>
  </si>
  <si>
    <t>Orc_Zombie_Card</t>
  </si>
  <si>
    <t>Orc Zombie Card</t>
  </si>
  <si>
    <t>https://web.archive.org/web/20150321193848im_/http://essence-ro.com/data/items/images/4071.png</t>
  </si>
  <si>
    <t>https://web.archive.org/web/20150321193848im_/http://essence-ro.com/data/items/icons/4071.gif</t>
  </si>
  <si>
    <t>Orchid_Hairband</t>
  </si>
  <si>
    <t>Orchid Hairband</t>
  </si>
  <si>
    <t>https://web.archive.org/web/20150524031418im_/http://essence-ro.com/data/items/images/5370.png</t>
  </si>
  <si>
    <t>https://web.archive.org/web/20150524031418im_/http://essence-ro.com/data/items/icons/5370.gif</t>
  </si>
  <si>
    <t>Orcish_Axe</t>
  </si>
  <si>
    <t>Orcish Axe</t>
  </si>
  <si>
    <t>Novice / Swordman / Merchant / Knight / Blacksmith / Assassin / Crusader / Alchemist</t>
  </si>
  <si>
    <t>https://web.archive.org/web/20150324154332im_/http://essence-ro.com/data/items/images/1304.png</t>
  </si>
  <si>
    <t>https://web.archive.org/web/20150324154332im_/http://essence-ro.com/data/items/icons/1304.gif</t>
  </si>
  <si>
    <t>Orcish_Cuspid</t>
  </si>
  <si>
    <t>Orc's Fang</t>
  </si>
  <si>
    <t>https://web.archive.org/web/20150524024333im_/http://essence-ro.com/data/items/images/922.png</t>
  </si>
  <si>
    <t>https://web.archive.org/web/20150524024333im_/http://essence-ro.com/data/items/icons/922.gif</t>
  </si>
  <si>
    <t>Orcish_Sword</t>
  </si>
  <si>
    <t>Orcish Sword</t>
  </si>
  <si>
    <t>https://web.archive.org/web/20150524055057im_/http://essence-ro.com/data/items/images/1124.png</t>
  </si>
  <si>
    <t>https://web.archive.org/web/20150524055057im_/http://essence-ro.com/data/items/icons/1124.gif</t>
  </si>
  <si>
    <t>Orcish_Sword_</t>
  </si>
  <si>
    <t>https://web.archive.org/web/20150524045641im_/http://essence-ro.com/data/items/images/29556.png</t>
  </si>
  <si>
    <t>https://web.archive.org/web/20150524045641im_/http://essence-ro.com/data/items/icons/29556.gif</t>
  </si>
  <si>
    <t>Orcish_Voucher</t>
  </si>
  <si>
    <t>Orcish Voucher</t>
  </si>
  <si>
    <t>https://web.archive.org/web/20150324144141im_/http://essence-ro.com/data/items/images/931.png</t>
  </si>
  <si>
    <t>https://web.archive.org/web/20150324144141im_/http://essence-ro.com/data/items/icons/931.gif</t>
  </si>
  <si>
    <t>Oridecon</t>
  </si>
  <si>
    <t>https://web.archive.org/web/20150524023952im_/http://essence-ro.com/data/items/images/984.png</t>
  </si>
  <si>
    <t>https://web.archive.org/web/20150524023952im_/http://essence-ro.com/data/items/icons/984.gif</t>
  </si>
  <si>
    <t>Oridecon_Anvil</t>
  </si>
  <si>
    <t>Oridecon Anvil</t>
  </si>
  <si>
    <t>https://web.archive.org/web/20150524030032im_/http://essence-ro.com/data/items/images/987.png</t>
  </si>
  <si>
    <t>https://web.archive.org/web/20150524030032im_/http://essence-ro.com/data/items/icons/987.gif</t>
  </si>
  <si>
    <t>Oridecon_Arrow</t>
  </si>
  <si>
    <t>Oridecon Arrow</t>
  </si>
  <si>
    <t>https://web.archive.org/web/20150524022402im_/http://essence-ro.com/data/items/images/1765.png</t>
  </si>
  <si>
    <t>https://web.archive.org/web/20150524022402im_/http://essence-ro.com/data/items/icons/1765.gif</t>
  </si>
  <si>
    <t>Oridecon_Hammer</t>
  </si>
  <si>
    <t>Oridecon Hammer</t>
  </si>
  <si>
    <t>https://web.archive.org/web/20150524030217im_/http://essence-ro.com/data/items/images/615.png</t>
  </si>
  <si>
    <t>https://web.archive.org/web/20150524030217im_/http://essence-ro.com/data/items/icons/615.gif</t>
  </si>
  <si>
    <t>Oridecon_Stone</t>
  </si>
  <si>
    <t>Rough Oridecon</t>
  </si>
  <si>
    <t>https://web.archive.org/web/20150321172601im_/http://essence-ro.com/data/items/images/756.png</t>
  </si>
  <si>
    <t>https://web.archive.org/web/20150321172601im_/http://essence-ro.com/data/items/icons/756.gif</t>
  </si>
  <si>
    <t>Orleans_Glove</t>
  </si>
  <si>
    <t>Glove of Orleans</t>
  </si>
  <si>
    <t>https://web.archive.org/web/20150524033650im_/http://essence-ro.com/data/items/images/2701.png</t>
  </si>
  <si>
    <t>https://web.archive.org/web/20150524033650im_/http://essence-ro.com/data/items/icons/2701.gif</t>
  </si>
  <si>
    <t>Osiris_Card</t>
  </si>
  <si>
    <t>Osiris Card</t>
  </si>
  <si>
    <t>https://web.archive.org/web/20150324160422im_/http://essence-ro.com/data/items/images/4144.png</t>
  </si>
  <si>
    <t>https://web.archive.org/web/20150324160422im_/http://essence-ro.com/data/items/icons/4144.gif</t>
  </si>
  <si>
    <t>Osiris_Doll</t>
  </si>
  <si>
    <t>Osiris Doll</t>
  </si>
  <si>
    <t>https://web.archive.org/web/20150531093958im_/http://essence-ro.com/data/items/images/751.png</t>
  </si>
  <si>
    <t>https://web.archive.org/web/20150531093958im_/http://essence-ro.com/data/items/icons/751.gif</t>
  </si>
  <si>
    <t>Owl_Baron_Card</t>
  </si>
  <si>
    <t>Owl Baron Card</t>
  </si>
  <si>
    <t>https://web.archive.org/web/20150524042554im_/http://essence-ro.com/data/items/images/4238.png</t>
  </si>
  <si>
    <t>https://web.archive.org/web/20150524042554im_/http://essence-ro.com/data/items/icons/4238.gif</t>
  </si>
  <si>
    <t>Owl_Duke_Card</t>
  </si>
  <si>
    <t>Owl Duke Card</t>
  </si>
  <si>
    <t>https://web.archive.org/web/20150524042339im_/http://essence-ro.com/data/items/images/4237.png</t>
  </si>
  <si>
    <t>https://web.archive.org/web/20150524042339im_/http://essence-ro.com/data/items/icons/4237.gif</t>
  </si>
  <si>
    <t>Ox_Hat</t>
  </si>
  <si>
    <t>Ox Hat</t>
  </si>
  <si>
    <t>https://web.archive.org/web/20150524020723im_/http://essence-ro.com/data/items/images/20569.png</t>
  </si>
  <si>
    <t>https://web.archive.org/web/20150524020723im_/http://essence-ro.com/data/items/icons/20569.gif</t>
  </si>
  <si>
    <t>Pacifier</t>
  </si>
  <si>
    <t>https://web.archive.org/web/20150619184434im_/http://essence-ro.com/data/items/images/10004.png</t>
  </si>
  <si>
    <t>https://web.archive.org/web/20150619184434im_/http://essence-ro.com/data/items/icons/10004.gif</t>
  </si>
  <si>
    <t>Packing_Paper</t>
  </si>
  <si>
    <t>Wrapping Paper</t>
  </si>
  <si>
    <t>https://web.archive.org/web/20150531095542im_/http://essence-ro.com/data/items/images/7175.png</t>
  </si>
  <si>
    <t>https://web.archive.org/web/20150531095542im_/http://essence-ro.com/data/items/icons/7175.gif</t>
  </si>
  <si>
    <t>Packing_Ribbon</t>
  </si>
  <si>
    <t>Wrapping Lace</t>
  </si>
  <si>
    <t>https://web.archive.org/web/20150531104453im_/http://essence-ro.com/data/items/images/7174.png</t>
  </si>
  <si>
    <t>https://web.archive.org/web/20150531104453im_/http://essence-ro.com/data/items/icons/7174.gif</t>
  </si>
  <si>
    <t>Padded_Armor</t>
  </si>
  <si>
    <t>Padded Armor</t>
  </si>
  <si>
    <t>Swordman / Merchant / Thief / Knight / Blacksmith / Assassin / Crusader / Rogue / Alchemist / Star Gladiator</t>
  </si>
  <si>
    <t>https://web.archive.org/web/20150531100526im_/http://essence-ro.com/data/items/images/2312.png</t>
  </si>
  <si>
    <t>https://web.archive.org/web/20150531100526im_/http://essence-ro.com/data/items/icons/2312.gif</t>
  </si>
  <si>
    <t>Padded_Armor_</t>
  </si>
  <si>
    <t>https://web.archive.org/web/20150619131816im_/http://essence-ro.com/data/items/images/2313.png</t>
  </si>
  <si>
    <t>https://web.archive.org/web/20150619131816im_/http://essence-ro.com/data/items/icons/2313.gif</t>
  </si>
  <si>
    <t>Paint_Brush</t>
  </si>
  <si>
    <t>Paint Brush</t>
  </si>
  <si>
    <t>https://web.archive.org/web/20150524043034im_/http://essence-ro.com/data/items/images/6122.png</t>
  </si>
  <si>
    <t>https://web.archive.org/web/20150524043034im_/http://essence-ro.com/data/items/icons/6122.gif</t>
  </si>
  <si>
    <t>Painting_Box</t>
  </si>
  <si>
    <t>Box of Panting</t>
  </si>
  <si>
    <t>https://web.archive.org/web/20150524081624im_/http://essence-ro.com/data/items/images/12034.png</t>
  </si>
  <si>
    <t>https://web.archive.org/web/20150524081624im_/http://essence-ro.com/data/items/icons/12034.gif</t>
  </si>
  <si>
    <t>Pair_Of_Red_Ribbon</t>
  </si>
  <si>
    <t>Small Ribbons</t>
  </si>
  <si>
    <t>https://web.archive.org/web/20150524021949im_/http://essence-ro.com/data/items/images/5085.png</t>
  </si>
  <si>
    <t>https://web.archive.org/web/20150524021949im_/http://essence-ro.com/data/items/icons/5085.gif</t>
  </si>
  <si>
    <t>Paladin_Guinevere_Card</t>
  </si>
  <si>
    <t>Paladin Guinevere Bastion Card</t>
  </si>
  <si>
    <t>https://web.archive.org/web/20150321135249im_/http://essence-ro.com/data/items/images/23038.png</t>
  </si>
  <si>
    <t>https://web.archive.org/web/20150321135249im_/http://essence-ro.com/data/items/icons/23038.gif</t>
  </si>
  <si>
    <t>Panacea</t>
  </si>
  <si>
    <t>https://web.archive.org/web/20150321183910im_/http://essence-ro.com/data/items/images/525.png</t>
  </si>
  <si>
    <t>https://web.archive.org/web/20150321183910im_/http://essence-ro.com/data/items/icons/525.gif</t>
  </si>
  <si>
    <t>Panda_Cap</t>
  </si>
  <si>
    <t>Panda Hat</t>
  </si>
  <si>
    <t>https://web.archive.org/web/20150619185926im_/http://essence-ro.com/data/items/images/5030.png</t>
  </si>
  <si>
    <t>https://web.archive.org/web/20150619185926im_/http://essence-ro.com/data/items/icons/5030.gif</t>
  </si>
  <si>
    <t>Panda_Ears</t>
  </si>
  <si>
    <t>Panda Ears</t>
  </si>
  <si>
    <t>https://web.archive.org/web/20150524044623im_/http://essence-ro.com/data/items/images/20133.png</t>
  </si>
  <si>
    <t>https://web.archive.org/web/20150524044623im_/http://essence-ro.com/data/items/icons/20133.gif</t>
  </si>
  <si>
    <t>Pandaring_Card</t>
  </si>
  <si>
    <t>Pandaring Card</t>
  </si>
  <si>
    <t>https://web.archive.org/web/20150524031921im_/http://essence-ro.com/data/items/images/23012.png</t>
  </si>
  <si>
    <t>https://web.archive.org/web/20150524031921im_/http://essence-ro.com/data/items/icons/23012.gif</t>
  </si>
  <si>
    <t>Pantie_Hat</t>
  </si>
  <si>
    <t>Pantie Hat</t>
  </si>
  <si>
    <t>https://web.archive.org/web/20150524030133im_/http://essence-ro.com/data/items/images/20511.png</t>
  </si>
  <si>
    <t>https://web.archive.org/web/20150524030133im_/http://essence-ro.com/data/items/icons/20511.gif</t>
  </si>
  <si>
    <t>Panzer_Goblin_Card</t>
  </si>
  <si>
    <t>Panzer Goblin Card</t>
  </si>
  <si>
    <t>https://web.archive.org/web/20150524042551im_/http://essence-ro.com/data/items/images/4310.png</t>
  </si>
  <si>
    <t>https://web.archive.org/web/20150524042551im_/http://essence-ro.com/data/items/icons/4310.gif</t>
  </si>
  <si>
    <t>Parade_Cap</t>
  </si>
  <si>
    <t>Parade Hat</t>
  </si>
  <si>
    <t>https://web.archive.org/web/20150524025202im_/http://essence-ro.com/data/items/images/5468.png</t>
  </si>
  <si>
    <t>https://web.archive.org/web/20150524025202im_/http://essence-ro.com/data/items/icons/5468.gif</t>
  </si>
  <si>
    <t>Parasite_Card</t>
  </si>
  <si>
    <t>Parasite Card</t>
  </si>
  <si>
    <t>https://web.archive.org/web/20150524035531im_/http://essence-ro.com/data/items/images/4309.png</t>
  </si>
  <si>
    <t>https://web.archive.org/web/20150524035531im_/http://essence-ro.com/data/items/icons/4309.gif</t>
  </si>
  <si>
    <t>Partizan_</t>
  </si>
  <si>
    <t>Partizan</t>
  </si>
  <si>
    <t>https://web.archive.org/web/20150531095528im_/http://essence-ro.com/data/items/images/1458.png</t>
  </si>
  <si>
    <t>https://web.archive.org/web/20150531095528im_/http://essence-ro.com/data/items/icons/1458.gif</t>
  </si>
  <si>
    <t>Party_Hat_B</t>
  </si>
  <si>
    <t>Party Hat</t>
  </si>
  <si>
    <t>https://web.archive.org/web/20150524022654im_/http://essence-ro.com/data/items/images/5201.png</t>
  </si>
  <si>
    <t>https://web.archive.org/web/20150524022654im_/http://essence-ro.com/data/items/icons/5201.gif</t>
  </si>
  <si>
    <t>Pasana_Card</t>
  </si>
  <si>
    <t>Pasana Card</t>
  </si>
  <si>
    <t>https://web.archive.org/web/20150321195816im_/http://essence-ro.com/data/items/images/4099.png</t>
  </si>
  <si>
    <t>https://web.archive.org/web/20150321195816im_/http://essence-ro.com/data/items/icons/4099.gif</t>
  </si>
  <si>
    <t>Patriotism_Marks</t>
  </si>
  <si>
    <t>Chivalry Emblem</t>
  </si>
  <si>
    <t>https://web.archive.org/web/20150524051448im_/http://essence-ro.com/data/items/images/1004.png</t>
  </si>
  <si>
    <t>https://web.archive.org/web/20150524051448im_/http://essence-ro.com/data/items/icons/1004.gif</t>
  </si>
  <si>
    <t>Pauldron</t>
  </si>
  <si>
    <t>https://web.archive.org/web/20150531101419im_/http://essence-ro.com/data/items/images/2514.png</t>
  </si>
  <si>
    <t>https://web.archive.org/web/20150531101419im_/http://essence-ro.com/data/items/icons/2514.gif</t>
  </si>
  <si>
    <t>Peacock_Feather</t>
  </si>
  <si>
    <t>Peacock Feathers</t>
  </si>
  <si>
    <t>https://web.archive.org/web/20150524024949im_/http://essence-ro.com/data/items/images/5519.png</t>
  </si>
  <si>
    <t>https://web.archive.org/web/20150524024949im_/http://essence-ro.com/data/items/icons/5519.gif</t>
  </si>
  <si>
    <t>Peco_Wing_Feather</t>
  </si>
  <si>
    <t>Peco Peco Feather</t>
  </si>
  <si>
    <t>https://web.archive.org/web/20150531072940im_/http://essence-ro.com/data/items/images/7101.png</t>
  </si>
  <si>
    <t>https://web.archive.org/web/20150531072940im_/http://essence-ro.com/data/items/icons/7101.gif</t>
  </si>
  <si>
    <t>Pecopeco_Card</t>
  </si>
  <si>
    <t>Peco Peco Card</t>
  </si>
  <si>
    <t>https://web.archive.org/web/20150315045519im_/http://essence-ro.com/data/items/images/4031.png</t>
  </si>
  <si>
    <t>https://web.archive.org/web/20150315045519im_/http://essence-ro.com/data/items/icons/4031.gif</t>
  </si>
  <si>
    <t>Pecopeco_Egg_Card</t>
  </si>
  <si>
    <t>Peco Peco Egg Card</t>
  </si>
  <si>
    <t>https://web.archive.org/web/20150324150503im_/http://essence-ro.com/data/items/images/4007.png</t>
  </si>
  <si>
    <t>https://web.archive.org/web/20150324150503im_/http://essence-ro.com/data/items/icons/4007.gif</t>
  </si>
  <si>
    <t>Pecopeco's_Feed</t>
  </si>
  <si>
    <t>PecoPeco Food</t>
  </si>
  <si>
    <t>https://web.archive.org/web/20150531082221im_/http://essence-ro.com/data/items/images/541.png</t>
  </si>
  <si>
    <t>https://web.archive.org/web/20150531082221im_/http://essence-ro.com/data/items/icons/541.gif</t>
  </si>
  <si>
    <t>Pencil_Case</t>
  </si>
  <si>
    <t>Pencil Case</t>
  </si>
  <si>
    <t>https://web.archive.org/web/20150531102201im_/http://essence-ro.com/data/items/images/738.png</t>
  </si>
  <si>
    <t>https://web.archive.org/web/20150531102201im_/http://essence-ro.com/data/items/icons/738.gif</t>
  </si>
  <si>
    <t>Penetration</t>
  </si>
  <si>
    <t>Necklace of Wisdom</t>
  </si>
  <si>
    <t>https://web.archive.org/web/20150524044059im_/http://essence-ro.com/data/items/images/1007.png</t>
  </si>
  <si>
    <t>https://web.archive.org/web/20150524044059im_/http://essence-ro.com/data/items/icons/1007.gif</t>
  </si>
  <si>
    <t>Penomena_Card</t>
  </si>
  <si>
    <t>Penomena Card</t>
  </si>
  <si>
    <t>https://web.archive.org/web/20150324145014im_/http://essence-ro.com/data/items/images/4314.png</t>
  </si>
  <si>
    <t>https://web.archive.org/web/20150324145014im_/http://essence-ro.com/data/items/icons/4314.gif</t>
  </si>
  <si>
    <t>Permeter_Card</t>
  </si>
  <si>
    <t>Permeter Card</t>
  </si>
  <si>
    <t>https://web.archive.org/web/20150524034905im_/http://essence-ro.com/data/items/images/4311.png</t>
  </si>
  <si>
    <t>https://web.archive.org/web/20150524034905im_/http://essence-ro.com/data/items/icons/4311.gif</t>
  </si>
  <si>
    <t>Pest_Card</t>
  </si>
  <si>
    <t>Pest Card</t>
  </si>
  <si>
    <t>https://web.archive.org/web/20150324153932im_/http://essence-ro.com/data/items/images/4315.png</t>
  </si>
  <si>
    <t>https://web.archive.org/web/20150324153932im_/http://essence-ro.com/data/items/icons/4315.gif</t>
  </si>
  <si>
    <t>Pet_Food</t>
  </si>
  <si>
    <t>Pet Food</t>
  </si>
  <si>
    <t>https://web.archive.org/web/20150524035825im_/http://essence-ro.com/data/items/images/537.png</t>
  </si>
  <si>
    <t>https://web.archive.org/web/20150524035825im_/http://essence-ro.com/data/items/icons/537.gif</t>
  </si>
  <si>
    <t>Pet_Gift_Box</t>
  </si>
  <si>
    <t>Pet Gift Box (5x Pokeball &amp; Random Pet)</t>
  </si>
  <si>
    <t>1 callfunc "autodrop"; getitem 21004,5; getitem 537,10; getitem (rand(30000,30167)),1;</t>
  </si>
  <si>
    <t>https://web.archive.org/web/20150315054505im_/http://essence-ro.com/data/items/images/32012.png</t>
  </si>
  <si>
    <t>https://web.archive.org/web/20150315054505im_/http://essence-ro.com/data/items/icons/32012.gif</t>
  </si>
  <si>
    <t>Pet_Incubator</t>
  </si>
  <si>
    <t>Pet Incubator</t>
  </si>
  <si>
    <t>https://web.archive.org/web/20150524034811im_/http://essence-ro.com/data/items/images/643.png</t>
  </si>
  <si>
    <t>https://web.archive.org/web/20150524034811im_/http://essence-ro.com/data/items/icons/643.gif</t>
  </si>
  <si>
    <t>Pet_Token</t>
  </si>
  <si>
    <t>Pet Token (Select Pet)</t>
  </si>
  <si>
    <t>https://web.archive.org/web/20150315052651im_/http://essence-ro.com/data/items/images/32013.png</t>
  </si>
  <si>
    <t>https://web.archive.org/web/20150315052651im_/http://essence-ro.com/data/items/icons/32013.gif</t>
  </si>
  <si>
    <t>Petit__Card</t>
  </si>
  <si>
    <t>Sky Petite Card</t>
  </si>
  <si>
    <t>https://web.archive.org/web/20150321185240im_/http://essence-ro.com/data/items/images/4120.png</t>
  </si>
  <si>
    <t>https://web.archive.org/web/20150321185240im_/http://essence-ro.com/data/items/icons/4120.gif</t>
  </si>
  <si>
    <t>Petit_Card</t>
  </si>
  <si>
    <t>Earth Petite Card</t>
  </si>
  <si>
    <t>https://web.archive.org/web/20150321200846im_/http://essence-ro.com/data/items/images/4118.png</t>
  </si>
  <si>
    <t>https://web.archive.org/web/20150321200846im_/http://essence-ro.com/data/items/icons/4118.gif</t>
  </si>
  <si>
    <t>Petite_DiablOfs_Horn</t>
  </si>
  <si>
    <t>Little Evil Horn</t>
  </si>
  <si>
    <t>https://web.archive.org/web/20150524020906im_/http://essence-ro.com/data/items/images/1038.png</t>
  </si>
  <si>
    <t>https://web.archive.org/web/20150524020906im_/http://essence-ro.com/data/items/icons/1038.gif</t>
  </si>
  <si>
    <t>Petite_DiablOfs_Wing</t>
  </si>
  <si>
    <t>Little Evil Wing</t>
  </si>
  <si>
    <t>https://web.archive.org/web/20150524032412im_/http://essence-ro.com/data/items/images/1039.png</t>
  </si>
  <si>
    <t>https://web.archive.org/web/20150524032412im_/http://essence-ro.com/data/items/icons/1039.gif</t>
  </si>
  <si>
    <t>Phantom_Of_Opera</t>
  </si>
  <si>
    <t>https://web.archive.org/web/20150524022839im_/http://essence-ro.com/data/items/images/2281.png</t>
  </si>
  <si>
    <t>https://web.archive.org/web/20150524022839im_/http://essence-ro.com/data/items/icons/2281.gif</t>
  </si>
  <si>
    <t>Pharaoh_Card</t>
  </si>
  <si>
    <t>Pharaoh Card</t>
  </si>
  <si>
    <t>https://web.archive.org/web/20150321185345im_/http://essence-ro.com/data/items/images/4148.png</t>
  </si>
  <si>
    <t>https://web.archive.org/web/20150321185345im_/http://essence-ro.com/data/items/icons/4148.gif</t>
  </si>
  <si>
    <t>Phen_Card</t>
  </si>
  <si>
    <t>Phen Card</t>
  </si>
  <si>
    <t>https://web.archive.org/web/20150321184115im_/http://essence-ro.com/data/items/images/4077.png</t>
  </si>
  <si>
    <t>https://web.archive.org/web/20150321184115im_/http://essence-ro.com/data/items/icons/4077.gif</t>
  </si>
  <si>
    <t>Phendark_Card</t>
  </si>
  <si>
    <t>Phendark Card</t>
  </si>
  <si>
    <t>https://web.archive.org/web/20150324160224im_/http://essence-ro.com/data/items/images/4329.png</t>
  </si>
  <si>
    <t>https://web.archive.org/web/20150324160224im_/http://essence-ro.com/data/items/icons/4329.gif</t>
  </si>
  <si>
    <t>Phlogopite</t>
  </si>
  <si>
    <t>https://web.archive.org/web/20150524041111im_/http://essence-ro.com/data/items/images/7290.png</t>
  </si>
  <si>
    <t>https://web.archive.org/web/20150524041111im_/http://essence-ro.com/data/items/icons/7290.gif</t>
  </si>
  <si>
    <t>Phracon</t>
  </si>
  <si>
    <t>https://web.archive.org/web/20150321200035im_/http://essence-ro.com/data/items/images/1010.png</t>
  </si>
  <si>
    <t>https://web.archive.org/web/20150321200035im_/http://essence-ro.com/data/items/icons/1010.gif</t>
  </si>
  <si>
    <t>Phreeoni_Card</t>
  </si>
  <si>
    <t>Phreeoni Card</t>
  </si>
  <si>
    <t>https://web.archive.org/web/20150321190339im_/http://essence-ro.com/data/items/images/4121.png</t>
  </si>
  <si>
    <t>https://web.archive.org/web/20150321190339im_/http://essence-ro.com/data/items/icons/4121.gif</t>
  </si>
  <si>
    <t>Phreeoni_Hat</t>
  </si>
  <si>
    <t>Phreeoni Hat</t>
  </si>
  <si>
    <t>https://web.archive.org/web/20150524043326im_/http://essence-ro.com/data/items/images/20510.png</t>
  </si>
  <si>
    <t>https://web.archive.org/web/20150524043326im_/http://essence-ro.com/data/items/icons/20510.gif</t>
  </si>
  <si>
    <t>Piamette's_Hairband</t>
  </si>
  <si>
    <t>Piamette's Hairband</t>
  </si>
  <si>
    <t>https://web.archive.org/web/20150524035409im_/http://essence-ro.com/data/items/images/20520.png</t>
  </si>
  <si>
    <t>https://web.archive.org/web/20150524035409im_/http://essence-ro.com/data/items/icons/20520.gif</t>
  </si>
  <si>
    <t>Picky__Card</t>
  </si>
  <si>
    <t>Picky Egg Card</t>
  </si>
  <si>
    <t>https://web.archive.org/web/20150324153455im_/http://essence-ro.com/data/items/images/4011.png</t>
  </si>
  <si>
    <t>https://web.archive.org/web/20150324153455im_/http://essence-ro.com/data/items/icons/4011.gif</t>
  </si>
  <si>
    <t>Picky_Card</t>
  </si>
  <si>
    <t>Picky Card</t>
  </si>
  <si>
    <t>https://web.archive.org/web/20150324151117im_/http://essence-ro.com/data/items/images/4008.png</t>
  </si>
  <si>
    <t>https://web.archive.org/web/20150324151117im_/http://essence-ro.com/data/items/icons/4008.gif</t>
  </si>
  <si>
    <t>Picnic_Box</t>
  </si>
  <si>
    <t>Picnic Box</t>
  </si>
  <si>
    <t>https://web.archive.org/web/20150321195726im_/http://essence-ro.com/data/items/images/22208.png</t>
  </si>
  <si>
    <t>https://web.archive.org/web/20150321195726im_/http://essence-ro.com/data/items/icons/22208.gif</t>
  </si>
  <si>
    <t>Piece_Of_Black_Cloth</t>
  </si>
  <si>
    <t>Piece of Black Cloth</t>
  </si>
  <si>
    <t>https://web.archive.org/web/20150524032357im_/http://essence-ro.com/data/items/images/7205.png</t>
  </si>
  <si>
    <t>https://web.archive.org/web/20150524032357im_/http://essence-ro.com/data/items/icons/7205.gif</t>
  </si>
  <si>
    <t>Piece_Of_Bone_Armor</t>
  </si>
  <si>
    <t>Skeletal Armor Piece</t>
  </si>
  <si>
    <t>https://web.archive.org/web/20150524021046im_/http://essence-ro.com/data/items/images/7450.png</t>
  </si>
  <si>
    <t>https://web.archive.org/web/20150524021046im_/http://essence-ro.com/data/items/icons/7450.gif</t>
  </si>
  <si>
    <t>Piece_Of_Cake</t>
  </si>
  <si>
    <t>Piece of Cake</t>
  </si>
  <si>
    <t>https://web.archive.org/web/20150531071420im_/http://essence-ro.com/data/items/images/539.png</t>
  </si>
  <si>
    <t>https://web.archive.org/web/20150531071420im_/http://essence-ro.com/data/items/icons/539.gif</t>
  </si>
  <si>
    <t>Piece_Of_Cake_</t>
  </si>
  <si>
    <t>2nd Anniversary Cake</t>
  </si>
  <si>
    <t>https://web.archive.org/web/20150531080941im_/http://essence-ro.com/data/items/images/575.png</t>
  </si>
  <si>
    <t>https://web.archive.org/web/20150531080941im_/http://essence-ro.com/data/items/icons/575.gif</t>
  </si>
  <si>
    <t>Piece_Of_Crest1</t>
  </si>
  <si>
    <t>Crest Piece</t>
  </si>
  <si>
    <t>https://web.archive.org/web/20150531093918im_/http://essence-ro.com/data/items/images/7356.png</t>
  </si>
  <si>
    <t>https://web.archive.org/web/20150531093918im_/http://essence-ro.com/data/items/icons/7356.gif</t>
  </si>
  <si>
    <t>Piece_Of_Crest2</t>
  </si>
  <si>
    <t>https://web.archive.org/web/20150531094033im_/http://essence-ro.com/data/items/images/7357.png</t>
  </si>
  <si>
    <t>https://web.archive.org/web/20150531094033im_/http://essence-ro.com/data/items/icons/7357.gif</t>
  </si>
  <si>
    <t>Piece_Of_Crest3</t>
  </si>
  <si>
    <t>https://web.archive.org/web/20150531093624im_/http://essence-ro.com/data/items/images/7358.png</t>
  </si>
  <si>
    <t>https://web.archive.org/web/20150531093624im_/http://essence-ro.com/data/items/icons/7358.gif</t>
  </si>
  <si>
    <t>Piece_Of_Crest4</t>
  </si>
  <si>
    <t>https://web.archive.org/web/20150531102259im_/http://essence-ro.com/data/items/images/7359.png</t>
  </si>
  <si>
    <t>https://web.archive.org/web/20150531102259im_/http://essence-ro.com/data/items/icons/7359.gif</t>
  </si>
  <si>
    <t>Piece_Of_Darkness</t>
  </si>
  <si>
    <t>Dark Piece</t>
  </si>
  <si>
    <t>https://web.archive.org/web/20150525094626im_/http://essence-ro.com/data/items/images/6089.png</t>
  </si>
  <si>
    <t>https://web.archive.org/web/20150525094626im_/http://essence-ro.com/data/items/icons/6089.gif</t>
  </si>
  <si>
    <t>Piece_Of_Egg_Shell</t>
  </si>
  <si>
    <t>Piece of Egg Shell</t>
  </si>
  <si>
    <t>https://web.archive.org/web/20150531095715im_/http://essence-ro.com/data/items/images/7032.png</t>
  </si>
  <si>
    <t>https://web.archive.org/web/20150531095715im_/http://essence-ro.com/data/items/icons/7032.gif</t>
  </si>
  <si>
    <t>Piece_Of_Memory_Blue</t>
  </si>
  <si>
    <t>Fragment of Hatred</t>
  </si>
  <si>
    <t>https://web.archive.org/web/20151105093606im_/http://essence-ro.com/data/items/images/7438.png</t>
  </si>
  <si>
    <t>https://web.archive.org/web/20151105093606im_/http://essence-ro.com/data/items/icons/7438.gif</t>
  </si>
  <si>
    <t>Piece_Of_Memory_Green</t>
  </si>
  <si>
    <t>Fragment of Agony</t>
  </si>
  <si>
    <t>https://web.archive.org/web/20151105093604im_/http://essence-ro.com/data/items/images/7436.png</t>
  </si>
  <si>
    <t>https://web.archive.org/web/20151105093604im_/http://essence-ro.com/data/items/icons/7436.gif</t>
  </si>
  <si>
    <t>Piece_Of_Memory_Purple</t>
  </si>
  <si>
    <t>Fragment of Misery</t>
  </si>
  <si>
    <t>https://web.archive.org/web/20151105093604im_/http://essence-ro.com/data/items/images/7437.png</t>
  </si>
  <si>
    <t>https://web.archive.org/web/20151105093604im_/http://essence-ro.com/data/items/icons/7437.gif</t>
  </si>
  <si>
    <t>Piece_Of_Memory_Red</t>
  </si>
  <si>
    <t>Fragment of Despair</t>
  </si>
  <si>
    <t>https://web.archive.org/web/20151105093605im_/http://essence-ro.com/data/items/images/7439.png</t>
  </si>
  <si>
    <t>https://web.archive.org/web/20151105093605im_/http://essence-ro.com/data/items/icons/7439.gif</t>
  </si>
  <si>
    <t>Pierrot_Nose</t>
  </si>
  <si>
    <t>Clown Nose</t>
  </si>
  <si>
    <t>https://web.archive.org/web/20150531040554im_/http://essence-ro.com/data/items/images/2262.png</t>
  </si>
  <si>
    <t>https://web.archive.org/web/20150531040554im_/http://essence-ro.com/data/items/icons/2262.gif</t>
  </si>
  <si>
    <t>Pig_Hat</t>
  </si>
  <si>
    <t>Pig Hat</t>
  </si>
  <si>
    <t>https://web.archive.org/web/20150524034347im_/http://essence-ro.com/data/items/images/20179.png</t>
  </si>
  <si>
    <t>https://web.archive.org/web/20150524034347im_/http://essence-ro.com/data/items/icons/20179.gif</t>
  </si>
  <si>
    <t>Pike_</t>
  </si>
  <si>
    <t>Pike</t>
  </si>
  <si>
    <t>https://web.archive.org/web/20150321190511im_/http://essence-ro.com/data/items/images/1408.png</t>
  </si>
  <si>
    <t>https://web.archive.org/web/20150321190511im_/http://essence-ro.com/data/items/icons/1408.gif</t>
  </si>
  <si>
    <t>Pill</t>
  </si>
  <si>
    <t>Pellet</t>
  </si>
  <si>
    <t>https://web.archive.org/web/20150524061103im_/http://essence-ro.com/data/items/images/7226.png</t>
  </si>
  <si>
    <t>https://web.archive.org/web/20150524061103im_/http://essence-ro.com/data/items/icons/7226.gif</t>
  </si>
  <si>
    <t>Pimp_Cap</t>
  </si>
  <si>
    <t>Pimp Cap</t>
  </si>
  <si>
    <t>https://web.archive.org/web/20150524045411im_/http://essence-ro.com/data/items/images/20124.png</t>
  </si>
  <si>
    <t>https://web.archive.org/web/20150524045411im_/http://essence-ro.com/data/items/icons/20124.gif</t>
  </si>
  <si>
    <t>Pink_Drooping_Kitty</t>
  </si>
  <si>
    <t>Pink Drooping Cat</t>
  </si>
  <si>
    <t>https://web.archive.org/web/20150524033058im_/http://essence-ro.com/data/items/images/5232.png</t>
  </si>
  <si>
    <t>https://web.archive.org/web/20150524033058im_/http://essence-ro.com/data/items/icons/5232.gif</t>
  </si>
  <si>
    <t>Pink_Fur_Hat</t>
  </si>
  <si>
    <t>Pink Beanie</t>
  </si>
  <si>
    <t>https://web.archive.org/web/20150524034207im_/http://essence-ro.com/data/items/images/5237.png</t>
  </si>
  <si>
    <t>https://web.archive.org/web/20150524034207im_/http://essence-ro.com/data/items/icons/5237.gif</t>
  </si>
  <si>
    <t>Pink_Pajamas_Hat</t>
  </si>
  <si>
    <t>Pink Pajamas Hat</t>
  </si>
  <si>
    <t>https://web.archive.org/web/20150524031901im_/http://essence-ro.com/data/items/images/5507.png</t>
  </si>
  <si>
    <t>https://web.archive.org/web/20150524031901im_/http://essence-ro.com/data/items/icons/5507.gif</t>
  </si>
  <si>
    <t>Pinwheel_Cap</t>
  </si>
  <si>
    <t>Pinwheel Hat</t>
  </si>
  <si>
    <t>https://web.archive.org/web/20150524045625im_/http://essence-ro.com/data/items/images/5458.png</t>
  </si>
  <si>
    <t>https://web.archive.org/web/20150524045625im_/http://essence-ro.com/data/items/icons/5458.gif</t>
  </si>
  <si>
    <t>Pirate_Bandana</t>
  </si>
  <si>
    <t>Pirate Bandana</t>
  </si>
  <si>
    <t>https://web.archive.org/web/20150525061931im_/http://essence-ro.com/data/items/images/2287.png</t>
  </si>
  <si>
    <t>https://web.archive.org/web/20150525061931im_/http://essence-ro.com/data/items/icons/2287.gif</t>
  </si>
  <si>
    <t>Pirate_Dagger</t>
  </si>
  <si>
    <t>Pirate Dagger</t>
  </si>
  <si>
    <t>https://web.archive.org/web/20150524031606im_/http://essence-ro.com/data/items/images/5305.png</t>
  </si>
  <si>
    <t>https://web.archive.org/web/20150524031606im_/http://essence-ro.com/data/items/icons/5305.gif</t>
  </si>
  <si>
    <t>Pirate_Skel_Card</t>
  </si>
  <si>
    <t>Pirate Skeleton Card</t>
  </si>
  <si>
    <t>https://web.archive.org/web/20150321170110im_/http://essence-ro.com/data/items/images/4073.png</t>
  </si>
  <si>
    <t>https://web.archive.org/web/20150321170110im_/http://essence-ro.com/data/items/icons/4073.gif</t>
  </si>
  <si>
    <t>Pirate's_Pride</t>
  </si>
  <si>
    <t>Pirate Pride</t>
  </si>
  <si>
    <t>https://web.archive.org/web/20150524034330im_/http://essence-ro.com/data/items/images/5501.png</t>
  </si>
  <si>
    <t>https://web.archive.org/web/20150524034330im_/http://essence-ro.com/data/items/icons/5501.gif</t>
  </si>
  <si>
    <t>Pitman_Card</t>
  </si>
  <si>
    <t>Pitman Card</t>
  </si>
  <si>
    <t>https://web.archive.org/web/20150524033828im_/http://essence-ro.com/data/items/images/4335.png</t>
  </si>
  <si>
    <t>https://web.archive.org/web/20150524033828im_/http://essence-ro.com/data/items/icons/4335.gif</t>
  </si>
  <si>
    <t>Pizza</t>
  </si>
  <si>
    <t>Doublecrust Swiss Fondue</t>
  </si>
  <si>
    <t>https://web.archive.org/web/20150531094405im_/http://essence-ro.com/data/items/images/562.png</t>
  </si>
  <si>
    <t>https://web.archive.org/web/20150531094405im_/http://essence-ro.com/data/items/icons/562.gif</t>
  </si>
  <si>
    <t>Pizza_01</t>
  </si>
  <si>
    <t>https://web.archive.org/web/20150531075924im_/http://essence-ro.com/data/items/images/563.png</t>
  </si>
  <si>
    <t>https://web.archive.org/web/20150531075924im_/http://essence-ro.com/data/items/icons/563.gif</t>
  </si>
  <si>
    <t>Pizza_02</t>
  </si>
  <si>
    <t>https://web.archive.org/web/20150531062533im_/http://essence-ro.com/data/items/images/589.png</t>
  </si>
  <si>
    <t>https://web.archive.org/web/20150531062533im_/http://essence-ro.com/data/items/icons/589.gif</t>
  </si>
  <si>
    <t>Plain_Sauce</t>
  </si>
  <si>
    <t>Savory Sauce</t>
  </si>
  <si>
    <t>https://web.archive.org/web/20150524023601im_/http://essence-ro.com/data/items/images/7454.png</t>
  </si>
  <si>
    <t>https://web.archive.org/web/20150524023601im_/http://essence-ro.com/data/items/icons/7454.gif</t>
  </si>
  <si>
    <t>Plankton_Card</t>
  </si>
  <si>
    <t>Plankton Card</t>
  </si>
  <si>
    <t>https://web.archive.org/web/20150321182528im_/http://essence-ro.com/data/items/images/4024.png</t>
  </si>
  <si>
    <t>https://web.archive.org/web/20150321182528im_/http://essence-ro.com/data/items/icons/4024.gif</t>
  </si>
  <si>
    <t>Plant_Create_Book</t>
  </si>
  <si>
    <t>Plant Bottle Creation Guide</t>
  </si>
  <si>
    <t>https://web.archive.org/web/20150524032442im_/http://essence-ro.com/data/items/images/7130.png</t>
  </si>
  <si>
    <t>https://web.archive.org/web/20150524032442im_/http://essence-ro.com/data/items/icons/7130.gif</t>
  </si>
  <si>
    <t>Plant_Neutrient</t>
  </si>
  <si>
    <t>Plant Neutrient</t>
  </si>
  <si>
    <t>https://web.archive.org/web/20150524045213im_/http://essence-ro.com/data/items/images/6109.png</t>
  </si>
  <si>
    <t>https://web.archive.org/web/20150524045213im_/http://essence-ro.com/data/items/icons/6109.gif</t>
  </si>
  <si>
    <t>Plasma_Card</t>
  </si>
  <si>
    <t>Plasma Card</t>
  </si>
  <si>
    <t>https://web.archive.org/web/20150524040007im_/http://essence-ro.com/data/items/images/4389.png</t>
  </si>
  <si>
    <t>https://web.archive.org/web/20150524040007im_/http://essence-ro.com/data/items/icons/4389.gif</t>
  </si>
  <si>
    <t>Plaster</t>
  </si>
  <si>
    <t>Giant Band Aid</t>
  </si>
  <si>
    <t>https://web.archive.org/web/20150524053413im_/http://essence-ro.com/data/items/images/5063.png</t>
  </si>
  <si>
    <t>https://web.archive.org/web/20150524053413im_/http://essence-ro.com/data/items/icons/5063.gif</t>
  </si>
  <si>
    <t>Plate_Armor</t>
  </si>
  <si>
    <t>Full Plate</t>
  </si>
  <si>
    <t>https://web.archive.org/web/20150619183931im_/http://essence-ro.com/data/items/images/2316.png</t>
  </si>
  <si>
    <t>https://web.archive.org/web/20150619183931im_/http://essence-ro.com/data/items/icons/2316.gif</t>
  </si>
  <si>
    <t>Plate_Armor_</t>
  </si>
  <si>
    <t>https://web.archive.org/web/20150525094751im_/http://essence-ro.com/data/items/images/2317.png</t>
  </si>
  <si>
    <t>https://web.archive.org/web/20150525094751im_/http://essence-ro.com/data/items/icons/2317.gif</t>
  </si>
  <si>
    <t>Pocket_Watch</t>
  </si>
  <si>
    <t>Pocket Watch</t>
  </si>
  <si>
    <t>https://web.archive.org/web/20150524025000im_/http://essence-ro.com/data/items/images/29557.png</t>
  </si>
  <si>
    <t>https://web.archive.org/web/20150524025000im_/http://essence-ro.com/data/items/icons/29557.gif</t>
  </si>
  <si>
    <t>Old Pocket Watch</t>
  </si>
  <si>
    <t>https://web.archive.org/web/20150524042844im_/http://essence-ro.com/data/items/images/7513.png</t>
  </si>
  <si>
    <t>https://web.archive.org/web/20150524042844im_/http://essence-ro.com/data/items/icons/7513.gif</t>
  </si>
  <si>
    <t>Pocket_Watch_</t>
  </si>
  <si>
    <t>https://web.archive.org/web/20150524032436im_/http://essence-ro.com/data/items/images/2717.png</t>
  </si>
  <si>
    <t>https://web.archive.org/web/20150524032436im_/http://essence-ro.com/data/items/icons/2717.gif</t>
  </si>
  <si>
    <t>Pointed_Scale</t>
  </si>
  <si>
    <t>Pointed Scale</t>
  </si>
  <si>
    <t>https://web.archive.org/web/20150321193738im_/http://essence-ro.com/data/items/images/906.png</t>
  </si>
  <si>
    <t>https://web.archive.org/web/20150321193738im_/http://essence-ro.com/data/items/icons/906.gif</t>
  </si>
  <si>
    <t>Poison_Arrow</t>
  </si>
  <si>
    <t>Poison Arrow</t>
  </si>
  <si>
    <t>https://web.archive.org/web/20150524024212im_/http://essence-ro.com/data/items/images/1763.png</t>
  </si>
  <si>
    <t>https://web.archive.org/web/20150524024212im_/http://essence-ro.com/data/items/icons/1763.gif</t>
  </si>
  <si>
    <t>Poison_Bottle</t>
  </si>
  <si>
    <t>Poison Bottle</t>
  </si>
  <si>
    <t>https://web.archive.org/web/20150315052338im_/http://essence-ro.com/data/items/images/678.png</t>
  </si>
  <si>
    <t>https://web.archive.org/web/20150315052338im_/http://essence-ro.com/data/items/icons/678.gif</t>
  </si>
  <si>
    <t>Poison_Bullet</t>
  </si>
  <si>
    <t>Poison Bullet</t>
  </si>
  <si>
    <t>https://web.archive.org/web/20150524042907im_/http://essence-ro.com/data/items/images/31013.png</t>
  </si>
  <si>
    <t>https://web.archive.org/web/20150524042907im_/http://essence-ro.com/data/items/icons/31013.gif</t>
  </si>
  <si>
    <t>Poison_Herb_Amoena</t>
  </si>
  <si>
    <t>Poison Herb Amoena</t>
  </si>
  <si>
    <t>https://web.archive.org/web/20150524034618im_/http://essence-ro.com/data/items/images/7937.png</t>
  </si>
  <si>
    <t>https://web.archive.org/web/20150524034618im_/http://essence-ro.com/data/items/icons/7937.gif</t>
  </si>
  <si>
    <t>Poison_Herb_Makulata</t>
  </si>
  <si>
    <t>Poison Herb Makulata</t>
  </si>
  <si>
    <t>https://web.archive.org/web/20150524042059im_/http://essence-ro.com/data/items/images/7934.png</t>
  </si>
  <si>
    <t>https://web.archive.org/web/20150524042059im_/http://essence-ro.com/data/items/icons/7934.gif</t>
  </si>
  <si>
    <t>Poison_Herb_Nerium</t>
  </si>
  <si>
    <t>Poison Herb Nerium</t>
  </si>
  <si>
    <t>https://web.archive.org/web/20150524034719im_/http://essence-ro.com/data/items/images/7932.png</t>
  </si>
  <si>
    <t>https://web.archive.org/web/20150524034719im_/http://essence-ro.com/data/items/icons/7932.gif</t>
  </si>
  <si>
    <t>Poison_Herb_Rantana</t>
  </si>
  <si>
    <t>Poison Herb Rantana</t>
  </si>
  <si>
    <t>https://web.archive.org/web/20150524044325im_/http://essence-ro.com/data/items/images/7933.png</t>
  </si>
  <si>
    <t>https://web.archive.org/web/20150524044325im_/http://essence-ro.com/data/items/icons/7933.gif</t>
  </si>
  <si>
    <t>Poison_Herb_Scopolia</t>
  </si>
  <si>
    <t>Poison Herb Scoporia</t>
  </si>
  <si>
    <t>https://web.archive.org/web/20150524044444im_/http://essence-ro.com/data/items/images/7936.png</t>
  </si>
  <si>
    <t>https://web.archive.org/web/20150524044444im_/http://essence-ro.com/data/items/icons/7936.gif</t>
  </si>
  <si>
    <t>Poison_Herb_Seratum</t>
  </si>
  <si>
    <t>Poison Herb Seratum</t>
  </si>
  <si>
    <t>https://web.archive.org/web/20150524035032im_/http://essence-ro.com/data/items/images/7935.png</t>
  </si>
  <si>
    <t>https://web.archive.org/web/20150524035032im_/http://essence-ro.com/data/items/icons/7935.gif</t>
  </si>
  <si>
    <t>Poison_Kit</t>
  </si>
  <si>
    <t>Poison Kit</t>
  </si>
  <si>
    <t>https://web.archive.org/web/20150524042337im_/http://essence-ro.com/data/items/images/7931.png</t>
  </si>
  <si>
    <t>https://web.archive.org/web/20150524042337im_/http://essence-ro.com/data/items/icons/7931.gif</t>
  </si>
  <si>
    <t>Poison_Knife_</t>
  </si>
  <si>
    <t>Poison Knife</t>
  </si>
  <si>
    <t>https://web.archive.org/web/20150524043612im_/http://essence-ro.com/data/items/images/13016.png</t>
  </si>
  <si>
    <t>https://web.archive.org/web/20150524043612im_/http://essence-ro.com/data/items/icons/13016.gif</t>
  </si>
  <si>
    <t>Poison_Powder</t>
  </si>
  <si>
    <t>Poisonous Powder</t>
  </si>
  <si>
    <t>https://web.archive.org/web/20150524021523im_/http://essence-ro.com/data/items/images/7154.png</t>
  </si>
  <si>
    <t>https://web.archive.org/web/20150524021523im_/http://essence-ro.com/data/items/icons/7154.gif</t>
  </si>
  <si>
    <t>Poison_Sphere</t>
  </si>
  <si>
    <t>Poison Sphere</t>
  </si>
  <si>
    <t>https://web.archive.org/web/20150524035338im_/http://essence-ro.com/data/items/images/13205.png</t>
  </si>
  <si>
    <t>https://web.archive.org/web/20150524035338im_/http://essence-ro.com/data/items/icons/13205.gif</t>
  </si>
  <si>
    <t>Poison_Spore</t>
  </si>
  <si>
    <t>Poison Spore</t>
  </si>
  <si>
    <t>https://web.archive.org/web/20150324152757im_/http://essence-ro.com/data/items/images/7033.png</t>
  </si>
  <si>
    <t>https://web.archive.org/web/20150324152757im_/http://essence-ro.com/data/items/icons/7033.gif</t>
  </si>
  <si>
    <t>Poison_Spore_Card</t>
  </si>
  <si>
    <t>Poison Spore Card</t>
  </si>
  <si>
    <t>https://web.archive.org/web/20150321145611im_/http://essence-ro.com/data/items/images/4048.png</t>
  </si>
  <si>
    <t>https://web.archive.org/web/20150321145611im_/http://essence-ro.com/data/items/icons/4048.gif</t>
  </si>
  <si>
    <t>Poison_Toad_Card</t>
  </si>
  <si>
    <t>Poisonous Toad Card</t>
  </si>
  <si>
    <t>https://web.archive.org/web/20150524045259im_/http://essence-ro.com/data/items/images/4175.png</t>
  </si>
  <si>
    <t>https://web.archive.org/web/20150524045259im_/http://essence-ro.com/data/items/icons/4175.gif</t>
  </si>
  <si>
    <t>Poison_Toad's_Skin</t>
  </si>
  <si>
    <t>Poisonous Toad Skin</t>
  </si>
  <si>
    <t>https://web.archive.org/web/20150524023219im_/http://essence-ro.com/data/items/images/7155.png</t>
  </si>
  <si>
    <t>https://web.archive.org/web/20150524023219im_/http://essence-ro.com/data/items/icons/7155.gif</t>
  </si>
  <si>
    <t>Pokeball</t>
  </si>
  <si>
    <t>https://web.archive.org/web/20150524044721im_/http://essence-ro.com/data/items/images/21004.png</t>
  </si>
  <si>
    <t>https://web.archive.org/web/20150524044721im_/http://essence-ro.com/data/items/icons/21004.gif</t>
  </si>
  <si>
    <t>Pole_Axe</t>
  </si>
  <si>
    <t>Pole Axe</t>
  </si>
  <si>
    <t>https://web.archive.org/web/20150601035059im_/http://essence-ro.com/data/items/images/1417.png</t>
  </si>
  <si>
    <t>https://web.archive.org/web/20150601035059im_/http://essence-ro.com/data/items/icons/1417.gif</t>
  </si>
  <si>
    <t>Poo_Poo_Hat</t>
  </si>
  <si>
    <t>Poo Poo Hat</t>
  </si>
  <si>
    <t>https://web.archive.org/web/20150531093324im_/http://essence-ro.com/data/items/images/2289.png</t>
  </si>
  <si>
    <t>https://web.archive.org/web/20150531093324im_/http://essence-ro.com/data/items/icons/2289.gif</t>
  </si>
  <si>
    <t>Poporing_Cap</t>
  </si>
  <si>
    <t>Poporing Cap</t>
  </si>
  <si>
    <t>https://web.archive.org/web/20150524035134im_/http://essence-ro.com/data/items/images/5352.png</t>
  </si>
  <si>
    <t>https://web.archive.org/web/20150524035134im_/http://essence-ro.com/data/items/icons/5352.gif</t>
  </si>
  <si>
    <t>Poporing_Card</t>
  </si>
  <si>
    <t>Poporing Card</t>
  </si>
  <si>
    <t>https://web.archive.org/web/20150324150956im_/http://essence-ro.com/data/items/images/4033.png</t>
  </si>
  <si>
    <t>https://web.archive.org/web/20150324150956im_/http://essence-ro.com/data/items/icons/4033.gif</t>
  </si>
  <si>
    <t>Popped_Rice</t>
  </si>
  <si>
    <t>Rice Cake</t>
  </si>
  <si>
    <t>https://web.archive.org/web/20150531094335im_/http://essence-ro.com/data/items/images/550.png</t>
  </si>
  <si>
    <t>https://web.archive.org/web/20150531094335im_/http://essence-ro.com/data/items/icons/550.gif</t>
  </si>
  <si>
    <t>Porcellio_Card</t>
  </si>
  <si>
    <t>Porcellio Card</t>
  </si>
  <si>
    <t>https://web.archive.org/web/20150524035525im_/http://essence-ro.com/data/items/images/4337.png</t>
  </si>
  <si>
    <t>https://web.archive.org/web/20150524035525im_/http://essence-ro.com/data/items/icons/4337.gif</t>
  </si>
  <si>
    <t>Porcupine_Spike</t>
  </si>
  <si>
    <t>Porcupine Quill</t>
  </si>
  <si>
    <t>https://web.archive.org/web/20150524022304im_/http://essence-ro.com/data/items/images/1027.png</t>
  </si>
  <si>
    <t>https://web.archive.org/web/20150524022304im_/http://essence-ro.com/data/items/icons/1027.gif</t>
  </si>
  <si>
    <t>Poring__Card</t>
  </si>
  <si>
    <t>Santa Poring Card</t>
  </si>
  <si>
    <t>https://web.archive.org/web/20150321153538im_/http://essence-ro.com/data/items/images/4005.png</t>
  </si>
  <si>
    <t>https://web.archive.org/web/20150321153538im_/http://essence-ro.com/data/items/icons/4005.gif</t>
  </si>
  <si>
    <t>Poring_Box</t>
  </si>
  <si>
    <t>Poring Box</t>
  </si>
  <si>
    <t>https://web.archive.org/web/20150524040048im_/http://essence-ro.com/data/items/images/12109.png</t>
  </si>
  <si>
    <t>https://web.archive.org/web/20150524040048im_/http://essence-ro.com/data/items/icons/12109.gif</t>
  </si>
  <si>
    <t>Poring_Card</t>
  </si>
  <si>
    <t>Poring Card</t>
  </si>
  <si>
    <t>https://web.archive.org/web/20150315051344im_/http://essence-ro.com/data/items/images/4001.png</t>
  </si>
  <si>
    <t>https://web.archive.org/web/20150315051344im_/http://essence-ro.com/data/items/icons/4001.gif</t>
  </si>
  <si>
    <t>Poring_Disguise_Box</t>
  </si>
  <si>
    <t>Poring Disguise Box</t>
  </si>
  <si>
    <t>1 callfunc "donate_disguise","Poring",1096,1388,2913,2955,1120,2956,2952,32017;</t>
  </si>
  <si>
    <t>https://web.archive.org/web/20150531080800im_/http://essence-ro.com/data/items/images/32017.png</t>
  </si>
  <si>
    <t>https://web.archive.org/web/20150531080800im_/http://essence-ro.com/data/items/icons/32017.gif</t>
  </si>
  <si>
    <t>Poring_Doll</t>
  </si>
  <si>
    <t>Poring Doll</t>
  </si>
  <si>
    <t>https://web.archive.org/web/20150524024428im_/http://essence-ro.com/data/items/images/741.png</t>
  </si>
  <si>
    <t>https://web.archive.org/web/20150524024428im_/http://essence-ro.com/data/items/icons/741.gif</t>
  </si>
  <si>
    <t>Poring_Earrings</t>
  </si>
  <si>
    <t>Poring Earrings</t>
  </si>
  <si>
    <t>https://web.archive.org/web/20150524023659im_/http://essence-ro.com/data/items/images/20250.png</t>
  </si>
  <si>
    <t>https://web.archive.org/web/20150524023659im_/http://essence-ro.com/data/items/icons/20250.gif</t>
  </si>
  <si>
    <t>Poring_Hat</t>
  </si>
  <si>
    <t>Poring Hat</t>
  </si>
  <si>
    <t>https://web.archive.org/web/20150531100104im_/http://essence-ro.com/data/items/images/5035.png</t>
  </si>
  <si>
    <t>https://web.archive.org/web/20150531100104im_/http://essence-ro.com/data/items/icons/5035.gif</t>
  </si>
  <si>
    <t>Poring_Ring</t>
  </si>
  <si>
    <t>Poring Ring</t>
  </si>
  <si>
    <t>https://web.archive.org/web/20150524030558im_/http://essence-ro.com/data/items/images/20564.png</t>
  </si>
  <si>
    <t>https://web.archive.org/web/20150524030558im_/http://essence-ro.com/data/items/icons/20564.gif</t>
  </si>
  <si>
    <t>Portable_Furnace</t>
  </si>
  <si>
    <t>Mini Furnace</t>
  </si>
  <si>
    <t>https://web.archive.org/web/20150524034212im_/http://essence-ro.com/data/items/images/612.png</t>
  </si>
  <si>
    <t>https://web.archive.org/web/20150524034212im_/http://essence-ro.com/data/items/icons/612.gif</t>
  </si>
  <si>
    <t>Posionous_Canine</t>
  </si>
  <si>
    <t>Venom Canine</t>
  </si>
  <si>
    <t>https://web.archive.org/web/20150321145506im_/http://essence-ro.com/data/items/images/937.png</t>
  </si>
  <si>
    <t>https://web.archive.org/web/20150321145506im_/http://essence-ro.com/data/items/icons/937.gif</t>
  </si>
  <si>
    <t>Pouring_Card</t>
  </si>
  <si>
    <t>Pouring Card</t>
  </si>
  <si>
    <t>https://web.archive.org/web/20150524024802im_/http://essence-ro.com/data/items/images/23003.png</t>
  </si>
  <si>
    <t>https://web.archive.org/web/20150524024802im_/http://essence-ro.com/data/items/icons/23003.gif</t>
  </si>
  <si>
    <t>Powder_Of_Butterfly</t>
  </si>
  <si>
    <t>Powder of Butterfly</t>
  </si>
  <si>
    <t>https://web.archive.org/web/20150321195447im_/http://essence-ro.com/data/items/images/924.png</t>
  </si>
  <si>
    <t>https://web.archive.org/web/20150321195447im_/http://essence-ro.com/data/items/icons/924.gif</t>
  </si>
  <si>
    <t>Power_Of_Thor</t>
  </si>
  <si>
    <t>Power Of Thor</t>
  </si>
  <si>
    <t>https://web.archive.org/web/20150524034916im_/http://essence-ro.com/data/items/images/5495.png</t>
  </si>
  <si>
    <t>https://web.archive.org/web/20150524034916im_/http://essence-ro.com/data/items/icons/5495.gif</t>
  </si>
  <si>
    <t>Prawn</t>
  </si>
  <si>
    <t>Shrimp</t>
  </si>
  <si>
    <t>https://web.archive.org/web/20150531093628im_/http://essence-ro.com/data/items/images/567.png</t>
  </si>
  <si>
    <t>https://web.archive.org/web/20150531093628im_/http://essence-ro.com/data/items/icons/567.gif</t>
  </si>
  <si>
    <t>Prickly_Fruit</t>
  </si>
  <si>
    <t>Prickly Fruit</t>
  </si>
  <si>
    <t>https://web.archive.org/web/20150531080136im_/http://essence-ro.com/data/items/images/576.png</t>
  </si>
  <si>
    <t>https://web.archive.org/web/20150531080136im_/http://essence-ro.com/data/items/icons/576.gif</t>
  </si>
  <si>
    <t>Prickly_Fruit_</t>
  </si>
  <si>
    <t>Red Prickly Fruit</t>
  </si>
  <si>
    <t>https://web.archive.org/web/20150524040749im_/http://essence-ro.com/data/items/images/587.png</t>
  </si>
  <si>
    <t>https://web.archive.org/web/20150524040749im_/http://essence-ro.com/data/items/icons/587.gif</t>
  </si>
  <si>
    <t>Principles_Of_Magic</t>
  </si>
  <si>
    <t>Principles of Magic</t>
  </si>
  <si>
    <t>https://web.archive.org/web/20150531092945im_/http://essence-ro.com/data/items/images/1572.png</t>
  </si>
  <si>
    <t>https://web.archive.org/web/20150531092945im_/http://essence-ro.com/data/items/icons/1572.gif</t>
  </si>
  <si>
    <t>Prinny_Pokeball</t>
  </si>
  <si>
    <t>Prinny Pokeball</t>
  </si>
  <si>
    <t>https://web.archive.org/web/20150524022436im_/http://essence-ro.com/data/items/images/30078.png</t>
  </si>
  <si>
    <t>https://web.archive.org/web/20150524022436im_/http://essence-ro.com/data/items/icons/30078.gif</t>
  </si>
  <si>
    <t>Prize_Photo</t>
  </si>
  <si>
    <t>Prize Photo</t>
  </si>
  <si>
    <t>https://web.archive.org/web/20150524041038im_/http://essence-ro.com/data/items/images/20772.png</t>
  </si>
  <si>
    <t>https://web.archive.org/web/20150524041038im_/http://essence-ro.com/data/items/icons/20772.gif</t>
  </si>
  <si>
    <t>Professor_Cyntheia_Card</t>
  </si>
  <si>
    <t>Professor Cyntheia Card</t>
  </si>
  <si>
    <t>https://web.archive.org/web/20150321151549im_/http://essence-ro.com/data/items/images/23039.png</t>
  </si>
  <si>
    <t>https://web.archive.org/web/20150321151549im_/http://essence-ro.com/data/items/icons/23039.gif</t>
  </si>
  <si>
    <t>Prohibition_Red_Candle</t>
  </si>
  <si>
    <t>Forbidden Red Candle</t>
  </si>
  <si>
    <t>https://web.archive.org/web/20150524035518im_/http://essence-ro.com/data/items/images/660.png</t>
  </si>
  <si>
    <t>https://web.archive.org/web/20150524035518im_/http://essence-ro.com/data/items/icons/660.gif</t>
  </si>
  <si>
    <t>Prontera_Army_Cap</t>
  </si>
  <si>
    <t>Army Cap</t>
  </si>
  <si>
    <t>https://web.archive.org/web/20151105093241im_/http://essence-ro.com/data/items/images/2261.png</t>
  </si>
  <si>
    <t>https://web.archive.org/web/20151105093241im_/http://essence-ro.com/data/items/icons/2261.gif</t>
  </si>
  <si>
    <t>Pumpkin</t>
  </si>
  <si>
    <t>https://web.archive.org/web/20150531104259im_/http://essence-ro.com/data/items/images/535.png</t>
  </si>
  <si>
    <t>https://web.archive.org/web/20150531104259im_/http://essence-ro.com/data/items/icons/535.gif</t>
  </si>
  <si>
    <t>Pumpkin_Hat</t>
  </si>
  <si>
    <t>Pumpkin-Head</t>
  </si>
  <si>
    <t>https://web.archive.org/web/20150524022731im_/http://essence-ro.com/data/items/images/5134.png</t>
  </si>
  <si>
    <t>https://web.archive.org/web/20150524022731im_/http://essence-ro.com/data/items/icons/5134.gif</t>
  </si>
  <si>
    <t>Pumpkin_Hat_</t>
  </si>
  <si>
    <t>Fantastic Pumpkin-Head</t>
  </si>
  <si>
    <t>https://web.archive.org/web/20150524020644im_/http://essence-ro.com/data/items/images/5202.png</t>
  </si>
  <si>
    <t>https://web.archive.org/web/20150524020644im_/http://essence-ro.com/data/items/icons/5202.gif</t>
  </si>
  <si>
    <t>Pumpkin_Head</t>
  </si>
  <si>
    <t>Jack o' Pumpkin</t>
  </si>
  <si>
    <t>https://web.archive.org/web/20150531100141im_/http://essence-ro.com/data/items/images/1062.png</t>
  </si>
  <si>
    <t>https://web.archive.org/web/20150531100141im_/http://essence-ro.com/data/items/icons/1062.gif</t>
  </si>
  <si>
    <t>Pumpkin_Pie_</t>
  </si>
  <si>
    <t>Pumpkin Pie</t>
  </si>
  <si>
    <t>https://web.archive.org/web/20150524040755im_/http://essence-ro.com/data/items/images/6097.png</t>
  </si>
  <si>
    <t>https://web.archive.org/web/20150524040755im_/http://essence-ro.com/data/items/icons/6097.gif</t>
  </si>
  <si>
    <t>Punk_Card</t>
  </si>
  <si>
    <t>Punk Card</t>
  </si>
  <si>
    <t>https://web.archive.org/web/20150324144408im_/http://essence-ro.com/data/items/images/4313.png</t>
  </si>
  <si>
    <t>https://web.archive.org/web/20150324144408im_/http://essence-ro.com/data/items/icons/4313.gif</t>
  </si>
  <si>
    <t>Pupa_Card</t>
  </si>
  <si>
    <t>Pupa Card</t>
  </si>
  <si>
    <t>https://web.archive.org/web/20150315050407im_/http://essence-ro.com/data/items/images/4003.png</t>
  </si>
  <si>
    <t>https://web.archive.org/web/20150315050407im_/http://essence-ro.com/data/items/icons/4003.gif</t>
  </si>
  <si>
    <t>Puppy_Hat</t>
  </si>
  <si>
    <t>Puppy Hat</t>
  </si>
  <si>
    <t>https://web.archive.org/web/20150524024257im_/http://essence-ro.com/data/items/images/5182.png</t>
  </si>
  <si>
    <t>https://web.archive.org/web/20150524024257im_/http://essence-ro.com/data/items/icons/5182.gif</t>
  </si>
  <si>
    <t>Puppy_Love</t>
  </si>
  <si>
    <t>Puppy Love</t>
  </si>
  <si>
    <t>https://web.archive.org/web/20150531094928im_/http://essence-ro.com/data/items/images/5008.png</t>
  </si>
  <si>
    <t>https://web.archive.org/web/20150531094928im_/http://essence-ro.com/data/items/icons/5008.gif</t>
  </si>
  <si>
    <t>Purified_Bradium</t>
  </si>
  <si>
    <t>Refined Bradium</t>
  </si>
  <si>
    <t>https://web.archive.org/web/20150525095016im_/http://essence-ro.com/data/items/images/6090.png</t>
  </si>
  <si>
    <t>https://web.archive.org/web/20150525095016im_/http://essence-ro.com/data/items/icons/6090.gif</t>
  </si>
  <si>
    <t>Purity_Robe</t>
  </si>
  <si>
    <t>Purity Robe</t>
  </si>
  <si>
    <t>https://web.archive.org/web/20150524033354im_/http://essence-ro.com/data/items/images/15012.png</t>
  </si>
  <si>
    <t>https://web.archive.org/web/20150524033354im_/http://essence-ro.com/data/items/icons/15012.gif</t>
  </si>
  <si>
    <t>Purple_Glasses_</t>
  </si>
  <si>
    <t>https://web.archive.org/web/20150524034318im_/http://essence-ro.com/data/items/images/20246.png</t>
  </si>
  <si>
    <t>https://web.archive.org/web/20150524034318im_/http://essence-ro.com/data/items/icons/20246.gif</t>
  </si>
  <si>
    <t>Purple_Santa_Hat</t>
  </si>
  <si>
    <t>Purple Santa Hat</t>
  </si>
  <si>
    <t>https://web.archive.org/web/20150524022111im_/http://essence-ro.com/data/items/images/20776.png</t>
  </si>
  <si>
    <t>https://web.archive.org/web/20150524022111im_/http://essence-ro.com/data/items/icons/20776.gif</t>
  </si>
  <si>
    <t>Purple_Shades</t>
  </si>
  <si>
    <t>Purple Shades</t>
  </si>
  <si>
    <t>https://web.archive.org/web/20150524031045im_/http://essence-ro.com/data/items/images/20554.png</t>
  </si>
  <si>
    <t>https://web.archive.org/web/20150524031045im_/http://essence-ro.com/data/items/icons/20554.gif</t>
  </si>
  <si>
    <t>Pyroxene</t>
  </si>
  <si>
    <t>https://web.archive.org/web/20150524033726im_/http://essence-ro.com/data/items/images/7296.png</t>
  </si>
  <si>
    <t>https://web.archive.org/web/20150524033726im_/http://essence-ro.com/data/items/icons/7296.gif</t>
  </si>
  <si>
    <t>Queen's_Hair_Ornament</t>
  </si>
  <si>
    <t>Queen's Hair Ornament</t>
  </si>
  <si>
    <t>https://web.archive.org/web/20150531092510im_/http://essence-ro.com/data/items/images/10006.png</t>
  </si>
  <si>
    <t>https://web.archive.org/web/20150531092510im_/http://essence-ro.com/data/items/icons/10006.gif</t>
  </si>
  <si>
    <t>Queen's_Whip</t>
  </si>
  <si>
    <t>Queen's Whip</t>
  </si>
  <si>
    <t>https://web.archive.org/web/20150619184823im_/http://essence-ro.com/data/items/images/1970.png</t>
  </si>
  <si>
    <t>https://web.archive.org/web/20150619184823im_/http://essence-ro.com/data/items/icons/1970.gif</t>
  </si>
  <si>
    <t>Quiver_Crystal</t>
  </si>
  <si>
    <t>Quiver - Crystal Arrows</t>
  </si>
  <si>
    <t>https://web.archive.org/web/20150524033407im_/http://essence-ro.com/data/items/images/12012.png</t>
  </si>
  <si>
    <t>https://web.archive.org/web/20150524033407im_/http://essence-ro.com/data/items/icons/12012.gif</t>
  </si>
  <si>
    <t>Quiver_Cursed</t>
  </si>
  <si>
    <t>Quiver of Cursed Arrows</t>
  </si>
  <si>
    <t>https://web.archive.org/web/20150524035130im_/http://essence-ro.com/data/items/images/22003.png</t>
  </si>
  <si>
    <t>https://web.archive.org/web/20150524035130im_/http://essence-ro.com/data/items/icons/22003.gif</t>
  </si>
  <si>
    <t>Quiver_Fire</t>
  </si>
  <si>
    <t>Quiver - Fire Arrows</t>
  </si>
  <si>
    <t>https://web.archive.org/web/20150524035246im_/http://essence-ro.com/data/items/images/12008.png</t>
  </si>
  <si>
    <t>https://web.archive.org/web/20150524035246im_/http://essence-ro.com/data/items/icons/12008.gif</t>
  </si>
  <si>
    <t>Quiver_Flash</t>
  </si>
  <si>
    <t>Quiver of Flash Arrows</t>
  </si>
  <si>
    <t>https://web.archive.org/web/20150524034113im_/http://essence-ro.com/data/items/images/22004.png</t>
  </si>
  <si>
    <t>https://web.archive.org/web/20150524034113im_/http://essence-ro.com/data/items/icons/22004.gif</t>
  </si>
  <si>
    <t>Quiver_Frozen</t>
  </si>
  <si>
    <t>Quiver of Frozen Arrows</t>
  </si>
  <si>
    <t>https://web.archive.org/web/20150524043516im_/http://essence-ro.com/data/items/images/22002.png</t>
  </si>
  <si>
    <t>https://web.archive.org/web/20150524043516im_/http://essence-ro.com/data/items/icons/22002.gif</t>
  </si>
  <si>
    <t>Quiver_Holy</t>
  </si>
  <si>
    <t>Quiver - Holy Arrows</t>
  </si>
  <si>
    <t>https://web.archive.org/web/20150524035648im_/http://essence-ro.com/data/items/images/12183.png</t>
  </si>
  <si>
    <t>https://web.archive.org/web/20150524035648im_/http://essence-ro.com/data/items/icons/12183.gif</t>
  </si>
  <si>
    <t>Quiver_Immaterial</t>
  </si>
  <si>
    <t>Quiver - Immaterial Arrows</t>
  </si>
  <si>
    <t>https://web.archive.org/web/20150524041956im_/http://essence-ro.com/data/items/images/12014.png</t>
  </si>
  <si>
    <t>https://web.archive.org/web/20150524041956im_/http://essence-ro.com/data/items/icons/12014.gif</t>
  </si>
  <si>
    <t>Quiver_Iron</t>
  </si>
  <si>
    <t>Quiver - Iron Arrows</t>
  </si>
  <si>
    <t>https://web.archive.org/web/20150524034333im_/http://essence-ro.com/data/items/images/12005.png</t>
  </si>
  <si>
    <t>https://web.archive.org/web/20150524034333im_/http://essence-ro.com/data/items/icons/12005.gif</t>
  </si>
  <si>
    <t>Quiver_Mute</t>
  </si>
  <si>
    <t>Quiver of Mute Arrows</t>
  </si>
  <si>
    <t>https://web.archive.org/web/20150524044159im_/http://essence-ro.com/data/items/images/22005.png</t>
  </si>
  <si>
    <t>https://web.archive.org/web/20150524044159im_/http://essence-ro.com/data/items/icons/22005.gif</t>
  </si>
  <si>
    <t>Quiver_Oridecon</t>
  </si>
  <si>
    <t>Quiver - Oridecon Arrows</t>
  </si>
  <si>
    <t>https://web.archive.org/web/20150524035321im_/http://essence-ro.com/data/items/images/12007.png</t>
  </si>
  <si>
    <t>https://web.archive.org/web/20150524035321im_/http://essence-ro.com/data/items/icons/12007.gif</t>
  </si>
  <si>
    <t>Quiver_Poison</t>
  </si>
  <si>
    <t>Quiver of Poison Arrows</t>
  </si>
  <si>
    <t>https://web.archive.org/web/20150524035312im_/http://essence-ro.com/data/items/images/22009.png</t>
  </si>
  <si>
    <t>https://web.archive.org/web/20150524035312im_/http://essence-ro.com/data/items/icons/22009.gif</t>
  </si>
  <si>
    <t>Quiver_Rusty</t>
  </si>
  <si>
    <t>Quiver - Rusty Arrows</t>
  </si>
  <si>
    <t>https://web.archive.org/web/20150524035840im_/http://essence-ro.com/data/items/images/12015.png</t>
  </si>
  <si>
    <t>https://web.archive.org/web/20150524035840im_/http://essence-ro.com/data/items/icons/12015.gif</t>
  </si>
  <si>
    <t>Quiver_Shadow</t>
  </si>
  <si>
    <t>Quiver - Shadow Arrows</t>
  </si>
  <si>
    <t>https://web.archive.org/web/20150524081441im_/http://essence-ro.com/data/items/images/12013.png</t>
  </si>
  <si>
    <t>https://web.archive.org/web/20150524081441im_/http://essence-ro.com/data/items/icons/12013.gif</t>
  </si>
  <si>
    <t>Quiver_Sharp</t>
  </si>
  <si>
    <t>Quiver of Sharp Arrows</t>
  </si>
  <si>
    <t>https://web.archive.org/web/20150524043333im_/http://essence-ro.com/data/items/images/22007.png</t>
  </si>
  <si>
    <t>https://web.archive.org/web/20150524043333im_/http://essence-ro.com/data/items/icons/22007.gif</t>
  </si>
  <si>
    <t>Quiver_Silver</t>
  </si>
  <si>
    <t>Quiver - Silver Arrows</t>
  </si>
  <si>
    <t>https://web.archive.org/web/20150524043512im_/http://essence-ro.com/data/items/images/12009.png</t>
  </si>
  <si>
    <t>https://web.archive.org/web/20150524043512im_/http://essence-ro.com/data/items/icons/12009.gif</t>
  </si>
  <si>
    <t>Quiver_Sleep</t>
  </si>
  <si>
    <t>Quiver of Sleep Arrows</t>
  </si>
  <si>
    <t>https://web.archive.org/web/20150524035214im_/http://essence-ro.com/data/items/images/22006.png</t>
  </si>
  <si>
    <t>https://web.archive.org/web/20150524035214im_/http://essence-ro.com/data/items/icons/22006.gif</t>
  </si>
  <si>
    <t>Quiver_Steel</t>
  </si>
  <si>
    <t>Quiver - Steel Arrows</t>
  </si>
  <si>
    <t>https://web.archive.org/web/20150524043259im_/http://essence-ro.com/data/items/images/12006.png</t>
  </si>
  <si>
    <t>https://web.archive.org/web/20150524043259im_/http://essence-ro.com/data/items/icons/12006.gif</t>
  </si>
  <si>
    <t>Quiver_Stone</t>
  </si>
  <si>
    <t>Quiver - Stone Arrows</t>
  </si>
  <si>
    <t>https://web.archive.org/web/20150524041713im_/http://essence-ro.com/data/items/images/12011.png</t>
  </si>
  <si>
    <t>https://web.archive.org/web/20150524041713im_/http://essence-ro.com/data/items/icons/12011.gif</t>
  </si>
  <si>
    <t>Quiver_Stun</t>
  </si>
  <si>
    <t>Quiver of Stun Arrows</t>
  </si>
  <si>
    <t>https://web.archive.org/web/20150524043145im_/http://essence-ro.com/data/items/images/22008.png</t>
  </si>
  <si>
    <t>https://web.archive.org/web/20150524043145im_/http://essence-ro.com/data/items/icons/22008.gif</t>
  </si>
  <si>
    <t>Quiver_Wind</t>
  </si>
  <si>
    <t>Quiver - Wind Arrows</t>
  </si>
  <si>
    <t>https://web.archive.org/web/20150524035933im_/http://essence-ro.com/data/items/images/12010.png</t>
  </si>
  <si>
    <t>https://web.archive.org/web/20150524035933im_/http://essence-ro.com/data/items/icons/12010.gif</t>
  </si>
  <si>
    <t>Quve_Card</t>
  </si>
  <si>
    <t>Quve Card</t>
  </si>
  <si>
    <t>https://web.archive.org/web/20150524041822im_/http://essence-ro.com/data/items/images/4294.png</t>
  </si>
  <si>
    <t>https://web.archive.org/web/20150524041822im_/http://essence-ro.com/data/items/icons/4294.gif</t>
  </si>
  <si>
    <t>Rabbit_Bonnet</t>
  </si>
  <si>
    <t>Rabbit Bonnet</t>
  </si>
  <si>
    <t>https://web.archive.org/web/20150524044739im_/http://essence-ro.com/data/items/images/5568.png</t>
  </si>
  <si>
    <t>https://web.archive.org/web/20150524044739im_/http://essence-ro.com/data/items/icons/5568.gif</t>
  </si>
  <si>
    <t>Rabbit_Ear_Hat</t>
  </si>
  <si>
    <t>Bunny Top Hat</t>
  </si>
  <si>
    <t>https://web.archive.org/web/20150524044907im_/http://essence-ro.com/data/items/images/5378.png</t>
  </si>
  <si>
    <t>https://web.archive.org/web/20150524044907im_/http://essence-ro.com/data/items/icons/5378.gif</t>
  </si>
  <si>
    <t>Rabbit_Earplug</t>
  </si>
  <si>
    <t>Rabbit Earplugs</t>
  </si>
  <si>
    <t>https://web.archive.org/web/20150524030751im_/http://essence-ro.com/data/items/images/5520.png</t>
  </si>
  <si>
    <t>https://web.archive.org/web/20150524030751im_/http://essence-ro.com/data/items/icons/5520.gif</t>
  </si>
  <si>
    <t>Rabbit_Magic_Hat</t>
  </si>
  <si>
    <t>Magic Rabbit Hat</t>
  </si>
  <si>
    <t>https://web.archive.org/web/20150524030244im_/http://essence-ro.com/data/items/images/5503.png</t>
  </si>
  <si>
    <t>https://web.archive.org/web/20150524030244im_/http://essence-ro.com/data/items/icons/5503.gif</t>
  </si>
  <si>
    <t>Raccoon_Leaf</t>
  </si>
  <si>
    <t>Raccoon Leaf</t>
  </si>
  <si>
    <t>https://web.archive.org/web/20150531013940im_/http://essence-ro.com/data/items/images/945.png</t>
  </si>
  <si>
    <t>https://web.archive.org/web/20150531013940im_/http://essence-ro.com/data/items/icons/945.gif</t>
  </si>
  <si>
    <t>Raccoondog_Doll</t>
  </si>
  <si>
    <t>Raccoon Doll</t>
  </si>
  <si>
    <t>https://web.archive.org/web/20150524042719im_/http://essence-ro.com/data/items/images/754.png</t>
  </si>
  <si>
    <t>https://web.archive.org/web/20150524042719im_/http://essence-ro.com/data/items/icons/754.gif</t>
  </si>
  <si>
    <t>Radio_Antenna</t>
  </si>
  <si>
    <t>Radio Antenna</t>
  </si>
  <si>
    <t>https://web.archive.org/web/20150524044754im_/http://essence-ro.com/data/items/images/5333.png</t>
  </si>
  <si>
    <t>https://web.archive.org/web/20150524044754im_/http://essence-ro.com/data/items/icons/5333.gif</t>
  </si>
  <si>
    <t>Rafflesia_Card</t>
  </si>
  <si>
    <t>Rafflesia Card</t>
  </si>
  <si>
    <t>https://web.archive.org/web/20150321191503im_/http://essence-ro.com/data/items/images/4083.png</t>
  </si>
  <si>
    <t>https://web.archive.org/web/20150321191503im_/http://essence-ro.com/data/items/icons/4083.gif</t>
  </si>
  <si>
    <t>Rafflesia_Hat</t>
  </si>
  <si>
    <t>Rafflesia Hat</t>
  </si>
  <si>
    <t>https://web.archive.org/web/20150524035941im_/http://essence-ro.com/data/items/images/20602.png</t>
  </si>
  <si>
    <t>https://web.archive.org/web/20150524035941im_/http://essence-ro.com/data/items/icons/20602.gif</t>
  </si>
  <si>
    <t>Ragamuffin_Cape</t>
  </si>
  <si>
    <t>Ragamuffin Manteau</t>
  </si>
  <si>
    <t>https://web.archive.org/web/20150531040425im_/http://essence-ro.com/data/items/images/2508.png</t>
  </si>
  <si>
    <t>https://web.archive.org/web/20150531040425im_/http://essence-ro.com/data/items/icons/2508.gif</t>
  </si>
  <si>
    <t>Ragged_Zombie_Card</t>
  </si>
  <si>
    <t>Ragged Zombie Card</t>
  </si>
  <si>
    <t>https://web.archive.org/web/20150524034650im_/http://essence-ro.com/data/items/images/4436.png</t>
  </si>
  <si>
    <t>https://web.archive.org/web/20150524034650im_/http://essence-ro.com/data/items/icons/4436.gif</t>
  </si>
  <si>
    <t>Raggler_Card</t>
  </si>
  <si>
    <t>Raggler Card</t>
  </si>
  <si>
    <t>https://web.archive.org/web/20150324145828im_/http://essence-ro.com/data/items/images/4186.png</t>
  </si>
  <si>
    <t>https://web.archive.org/web/20150324145828im_/http://essence-ro.com/data/items/icons/4186.gif</t>
  </si>
  <si>
    <t>Ragnarok_Limited_Ed</t>
  </si>
  <si>
    <t>Collector's Edition Book</t>
  </si>
  <si>
    <t>https://web.archive.org/web/20150524044114im_/http://essence-ro.com/data/items/images/2712.png</t>
  </si>
  <si>
    <t>https://web.archive.org/web/20150524044114im_/http://essence-ro.com/data/items/icons/2712.gif</t>
  </si>
  <si>
    <t>Rainbow_Cake</t>
  </si>
  <si>
    <t>Rainbow Cake</t>
  </si>
  <si>
    <t>https://web.archive.org/web/20150524053449im_/http://essence-ro.com/data/items/images/12124.png</t>
  </si>
  <si>
    <t>https://web.archive.org/web/20150524053449im_/http://essence-ro.com/data/items/icons/12124.gif</t>
  </si>
  <si>
    <t>Rainbow_Carrot</t>
  </si>
  <si>
    <t>Rainbow Carrot</t>
  </si>
  <si>
    <t>https://web.archive.org/web/20150524032425im_/http://essence-ro.com/data/items/images/622.png</t>
  </si>
  <si>
    <t>https://web.archive.org/web/20150524032425im_/http://essence-ro.com/data/items/icons/622.gif</t>
  </si>
  <si>
    <t>RAMADAN</t>
  </si>
  <si>
    <t>Ramadan</t>
  </si>
  <si>
    <t>https://web.archive.org/web/20150531081253im_/http://essence-ro.com/data/items/images/685.png</t>
  </si>
  <si>
    <t>https://web.archive.org/web/20150531081253im_/http://essence-ro.com/data/items/icons/685.gif</t>
  </si>
  <si>
    <t>Ramen_Hat</t>
  </si>
  <si>
    <t>Ramen Hat</t>
  </si>
  <si>
    <t>https://web.archive.org/web/20150524043648im_/http://essence-ro.com/data/items/images/5293.png</t>
  </si>
  <si>
    <t>https://web.archive.org/web/20150524043648im_/http://essence-ro.com/data/items/icons/5293.gif</t>
  </si>
  <si>
    <t>Randgris_Card</t>
  </si>
  <si>
    <t>Randgris Card</t>
  </si>
  <si>
    <t>https://web.archive.org/web/20150531104313im_/http://essence-ro.com/data/items/images/4407.png</t>
  </si>
  <si>
    <t>https://web.archive.org/web/20150531104313im_/http://essence-ro.com/data/items/icons/4407.gif</t>
  </si>
  <si>
    <t>Rapture_Rose</t>
  </si>
  <si>
    <t>Rapture Rose</t>
  </si>
  <si>
    <t>https://web.archive.org/web/20150619125151im_/http://essence-ro.com/data/items/images/1963.png</t>
  </si>
  <si>
    <t>https://web.archive.org/web/20150619125151im_/http://essence-ro.com/data/items/icons/1963.gif</t>
  </si>
  <si>
    <t>Rat_Tail</t>
  </si>
  <si>
    <t>Rat Tail</t>
  </si>
  <si>
    <t>https://web.archive.org/web/20150531094259im_/http://essence-ro.com/data/items/images/1016.png</t>
  </si>
  <si>
    <t>https://web.archive.org/web/20150531094259im_/http://essence-ro.com/data/items/icons/1016.gif</t>
  </si>
  <si>
    <t>Raven_Cap</t>
  </si>
  <si>
    <t>Crow Hat</t>
  </si>
  <si>
    <t>https://web.archive.org/web/20150524025346im_/http://essence-ro.com/data/items/images/5530.png</t>
  </si>
  <si>
    <t>https://web.archive.org/web/20150524025346im_/http://essence-ro.com/data/items/icons/5530.gif</t>
  </si>
  <si>
    <t>Rawrel_Card</t>
  </si>
  <si>
    <t>Laurell Weinder Card</t>
  </si>
  <si>
    <t>https://web.archive.org/web/20150524035815im_/http://essence-ro.com/data/items/images/4350.png</t>
  </si>
  <si>
    <t>https://web.archive.org/web/20150524035815im_/http://essence-ro.com/data/items/icons/4350.gif</t>
  </si>
  <si>
    <t>Raydric_Archer_Card</t>
  </si>
  <si>
    <t>Raydric Archer Card</t>
  </si>
  <si>
    <t>https://web.archive.org/web/20150324154537im_/http://essence-ro.com/data/items/images/4187.png</t>
  </si>
  <si>
    <t>https://web.archive.org/web/20150324154537im_/http://essence-ro.com/data/items/icons/4187.gif</t>
  </si>
  <si>
    <t>Realgar_Wine</t>
  </si>
  <si>
    <t>Distilled Fighting Spirit</t>
  </si>
  <si>
    <t>https://web.archive.org/web/20150531094550im_/http://essence-ro.com/data/items/images/682.png</t>
  </si>
  <si>
    <t>https://web.archive.org/web/20150531094550im_/http://essence-ro.com/data/items/icons/682.gif</t>
  </si>
  <si>
    <t>Red_Aodai</t>
  </si>
  <si>
    <t>Red Robe</t>
  </si>
  <si>
    <t>https://web.archive.org/web/20150524043309im_/http://essence-ro.com/data/items/images/2362.png</t>
  </si>
  <si>
    <t>https://web.archive.org/web/20150524043309im_/http://essence-ro.com/data/items/icons/2362.gif</t>
  </si>
  <si>
    <t>Red_Bandana</t>
  </si>
  <si>
    <t>Red Bandana</t>
  </si>
  <si>
    <t>https://web.archive.org/web/20150525035646im_/http://essence-ro.com/data/items/images/2275.png</t>
  </si>
  <si>
    <t>https://web.archive.org/web/20150525035646im_/http://essence-ro.com/data/items/icons/2275.gif</t>
  </si>
  <si>
    <t>Red_Bonnet</t>
  </si>
  <si>
    <t>Red Bonnet</t>
  </si>
  <si>
    <t>https://web.archive.org/web/20150524033710im_/http://essence-ro.com/data/items/images/5109.png</t>
  </si>
  <si>
    <t>https://web.archive.org/web/20150524033710im_/http://essence-ro.com/data/items/icons/5109.gif</t>
  </si>
  <si>
    <t>Red_Butterfly_Wings</t>
  </si>
  <si>
    <t>Red Butterfly Wings</t>
  </si>
  <si>
    <t>https://web.archive.org/web/20150524034936im_/http://essence-ro.com/data/items/images/20012.png</t>
  </si>
  <si>
    <t>https://web.archive.org/web/20150524034936im_/http://essence-ro.com/data/items/icons/20012.gif</t>
  </si>
  <si>
    <t>Red_Deleter_Egg</t>
  </si>
  <si>
    <t>Red Deleter Egg</t>
  </si>
  <si>
    <t>https://web.archive.org/web/20150531104415im_/http://essence-ro.com/data/items/images/9035.png</t>
  </si>
  <si>
    <t>https://web.archive.org/web/20150531104415im_/http://essence-ro.com/data/items/icons/9035.gif</t>
  </si>
  <si>
    <t>Red_Deviruchi_Cap</t>
  </si>
  <si>
    <t>Red Deviruchi Hat</t>
  </si>
  <si>
    <t>https://web.archive.org/web/20150524031741im_/http://essence-ro.com/data/items/images/5227.png</t>
  </si>
  <si>
    <t>https://web.archive.org/web/20150524031741im_/http://essence-ro.com/data/items/icons/5227.gif</t>
  </si>
  <si>
    <t>Red_Dragon_Wings</t>
  </si>
  <si>
    <t>Red Dragon Wings</t>
  </si>
  <si>
    <t>https://web.archive.org/web/20150524042828im_/http://essence-ro.com/data/items/images/20022.png</t>
  </si>
  <si>
    <t>https://web.archive.org/web/20150524042828im_/http://essence-ro.com/data/items/icons/20022.gif</t>
  </si>
  <si>
    <t>Red_Envelope</t>
  </si>
  <si>
    <t>https://web.archive.org/web/20150321172809im_/http://essence-ro.com/data/items/images/12134.png</t>
  </si>
  <si>
    <t>https://web.archive.org/web/20150321172809im_/http://essence-ro.com/data/items/icons/12134.gif</t>
  </si>
  <si>
    <t>Red_Feather</t>
  </si>
  <si>
    <t>Red Feather</t>
  </si>
  <si>
    <t>https://web.archive.org/web/20150531081727im_/http://essence-ro.com/data/items/images/7440.png</t>
  </si>
  <si>
    <t>https://web.archive.org/web/20150531081727im_/http://essence-ro.com/data/items/icons/7440.gif</t>
  </si>
  <si>
    <t>Red_Feather_Beret</t>
  </si>
  <si>
    <t>Red Feather Beret</t>
  </si>
  <si>
    <t>https://web.archive.org/web/20150531030951im_/http://essence-ro.com/data/items/images/20692.png</t>
  </si>
  <si>
    <t>https://web.archive.org/web/20150531030951im_/http://essence-ro.com/data/items/icons/20692.gif</t>
  </si>
  <si>
    <t>Red_Frame</t>
  </si>
  <si>
    <t>Red Frame</t>
  </si>
  <si>
    <t>https://web.archive.org/web/20150524032334im_/http://essence-ro.com/data/items/images/734.png</t>
  </si>
  <si>
    <t>https://web.archive.org/web/20150524032334im_/http://essence-ro.com/data/items/icons/734.gif</t>
  </si>
  <si>
    <t>Red_Gemstone</t>
  </si>
  <si>
    <t>Red Gemstone</t>
  </si>
  <si>
    <t>https://web.archive.org/web/20150321152727im_/http://essence-ro.com/data/items/images/716.png</t>
  </si>
  <si>
    <t>https://web.archive.org/web/20150321152727im_/http://essence-ro.com/data/items/icons/716.gif</t>
  </si>
  <si>
    <t>Red_Glasses</t>
  </si>
  <si>
    <t>Red Glasses</t>
  </si>
  <si>
    <t>https://web.archive.org/web/20150524020450im_/http://essence-ro.com/data/items/images/5288.png</t>
  </si>
  <si>
    <t>https://web.archive.org/web/20150524020450im_/http://essence-ro.com/data/items/icons/5288.gif</t>
  </si>
  <si>
    <t>Red_Glasses_</t>
  </si>
  <si>
    <t>https://web.archive.org/web/20150524044353im_/http://essence-ro.com/data/items/images/20232.png</t>
  </si>
  <si>
    <t>https://web.archive.org/web/20150524044353im_/http://essence-ro.com/data/items/icons/20232.gif</t>
  </si>
  <si>
    <t>Red_Herb</t>
  </si>
  <si>
    <t>Red Herb</t>
  </si>
  <si>
    <t>https://web.archive.org/web/20150321144637im_/http://essence-ro.com/data/items/images/507.png</t>
  </si>
  <si>
    <t>https://web.archive.org/web/20150321144637im_/http://essence-ro.com/data/items/icons/507.gif</t>
  </si>
  <si>
    <t>Red_Jewel</t>
  </si>
  <si>
    <t>Sardonyx</t>
  </si>
  <si>
    <t>https://web.archive.org/web/20150524052155im_/http://essence-ro.com/data/items/images/725.png</t>
  </si>
  <si>
    <t>https://web.archive.org/web/20150524052155im_/http://essence-ro.com/data/items/icons/725.gif</t>
  </si>
  <si>
    <t>Red_Muffler</t>
  </si>
  <si>
    <t>Red Scarf</t>
  </si>
  <si>
    <t>https://web.archive.org/web/20150619130048im_/http://essence-ro.com/data/items/images/10019.png</t>
  </si>
  <si>
    <t>https://web.archive.org/web/20150619130048im_/http://essence-ro.com/data/items/icons/10019.gif</t>
  </si>
  <si>
    <t>Red_Potion</t>
  </si>
  <si>
    <t>Red Potion</t>
  </si>
  <si>
    <t>https://web.archive.org/web/20150321175410im_/http://essence-ro.com/data/items/images/501.png</t>
  </si>
  <si>
    <t>https://web.archive.org/web/20150321175410im_/http://essence-ro.com/data/items/icons/501.gif</t>
  </si>
  <si>
    <t>Red_Quiz_Hat</t>
  </si>
  <si>
    <t>Red Quiz Hat</t>
  </si>
  <si>
    <t>https://web.archive.org/web/20150524031736im_/http://essence-ro.com/data/items/images/20549.png</t>
  </si>
  <si>
    <t>https://web.archive.org/web/20150524031736im_/http://essence-ro.com/data/items/icons/20549.gif</t>
  </si>
  <si>
    <t>Red_Scarf</t>
  </si>
  <si>
    <t>Red Muffler</t>
  </si>
  <si>
    <t>https://web.archive.org/web/20151105093426im_/http://essence-ro.com/data/items/images/7216.png</t>
  </si>
  <si>
    <t>https://web.archive.org/web/20151105093426im_/http://essence-ro.com/data/items/icons/7216.gif</t>
  </si>
  <si>
    <t>Red_Silk_Seal</t>
  </si>
  <si>
    <t>Red Silk of Seal</t>
  </si>
  <si>
    <t>https://web.archive.org/web/20150531093426im_/http://essence-ro.com/data/items/images/2700.png</t>
  </si>
  <si>
    <t>https://web.archive.org/web/20150531093426im_/http://essence-ro.com/data/items/icons/2700.gif</t>
  </si>
  <si>
    <t>Red_Slim_Potion</t>
  </si>
  <si>
    <t>Condensed Red Potion</t>
  </si>
  <si>
    <t>https://web.archive.org/web/20150524025659im_/http://essence-ro.com/data/items/images/545.png</t>
  </si>
  <si>
    <t>https://web.archive.org/web/20150524025659im_/http://essence-ro.com/data/items/icons/545.gif</t>
  </si>
  <si>
    <t>Red_Socks_With_Holes</t>
  </si>
  <si>
    <t>Red Stocking</t>
  </si>
  <si>
    <t>https://web.archive.org/web/20150626182116im_/http://essence-ro.com/data/items/images/7034.png</t>
  </si>
  <si>
    <t>https://web.archive.org/web/20150626182116im_/http://essence-ro.com/data/items/icons/7034.gif</t>
  </si>
  <si>
    <t>Red_Spice</t>
  </si>
  <si>
    <t>Red Spice</t>
  </si>
  <si>
    <t>https://web.archive.org/web/20150524031930im_/http://essence-ro.com/data/items/images/7456.png</t>
  </si>
  <si>
    <t>https://web.archive.org/web/20150524031930im_/http://essence-ro.com/data/items/icons/7456.gif</t>
  </si>
  <si>
    <t>Red_Square_Bag</t>
  </si>
  <si>
    <t>Red Square Bag</t>
  </si>
  <si>
    <t>https://web.archive.org/web/20150524034619im_/http://essence-ro.com/data/items/images/16001.png</t>
  </si>
  <si>
    <t>https://web.archive.org/web/20150524034619im_/http://essence-ro.com/data/items/icons/16001.gif</t>
  </si>
  <si>
    <t>Red_Tailed_Ribbon</t>
  </si>
  <si>
    <t>https://web.archive.org/web/20150531061514im_/http://essence-ro.com/data/items/images/5083.png</t>
  </si>
  <si>
    <t>https://web.archive.org/web/20150531061514im_/http://essence-ro.com/data/items/icons/5083.gif</t>
  </si>
  <si>
    <t>Red_White_Hat</t>
  </si>
  <si>
    <t>Red White Hat</t>
  </si>
  <si>
    <t>https://web.archive.org/web/20150524035104im_/http://essence-ro.com/data/items/images/5472.png</t>
  </si>
  <si>
    <t>https://web.archive.org/web/20150524035104im_/http://essence-ro.com/data/items/icons/5472.gif</t>
  </si>
  <si>
    <t>Red_Wizardry_Hat</t>
  </si>
  <si>
    <t>Red Mage Hat</t>
  </si>
  <si>
    <t>https://web.archive.org/web/20150524033239im_/http://essence-ro.com/data/items/images/5238.png</t>
  </si>
  <si>
    <t>https://web.archive.org/web/20150524033239im_/http://essence-ro.com/data/items/icons/5238.gif</t>
  </si>
  <si>
    <t>Reindeer_Hat</t>
  </si>
  <si>
    <t>Reindeer Hat</t>
  </si>
  <si>
    <t>https://web.archive.org/web/20150524020414im_/http://essence-ro.com/data/items/images/20148.png</t>
  </si>
  <si>
    <t>https://web.archive.org/web/20150524020414im_/http://essence-ro.com/data/items/icons/20148.gif</t>
  </si>
  <si>
    <t>Reins</t>
  </si>
  <si>
    <t>https://web.archive.org/web/20150524021206im_/http://essence-ro.com/data/items/images/1064.png</t>
  </si>
  <si>
    <t>https://web.archive.org/web/20150524021206im_/http://essence-ro.com/data/items/icons/1064.gif</t>
  </si>
  <si>
    <t>Reissue_Schmitz_Helm</t>
  </si>
  <si>
    <t>Reissue Schmitz Helm</t>
  </si>
  <si>
    <t>https://web.archive.org/web/20150524054819im_/http://essence-ro.com/data/items/images/5757.png</t>
  </si>
  <si>
    <t>https://web.archive.org/web/20150524054819im_/http://essence-ro.com/data/items/icons/5757.gif</t>
  </si>
  <si>
    <t>Release_Of_Wish</t>
  </si>
  <si>
    <t>Release of Wish</t>
  </si>
  <si>
    <t>https://web.archive.org/web/20151105093136im_/http://essence-ro.com/data/items/images/1630.png</t>
  </si>
  <si>
    <t>https://web.archive.org/web/20151105093136im_/http://essence-ro.com/data/items/icons/1630.gif</t>
  </si>
  <si>
    <t>Removal_Card</t>
  </si>
  <si>
    <t>Remover Card</t>
  </si>
  <si>
    <t>https://web.archive.org/web/20150524045106im_/http://essence-ro.com/data/items/images/4353.png</t>
  </si>
  <si>
    <t>https://web.archive.org/web/20150524045106im_/http://essence-ro.com/data/items/icons/4353.gif</t>
  </si>
  <si>
    <t>Rent_Spell_Book</t>
  </si>
  <si>
    <t>Torn Magic Book</t>
  </si>
  <si>
    <t>https://web.archive.org/web/20150531093956im_/http://essence-ro.com/data/items/images/7117.png</t>
  </si>
  <si>
    <t>https://web.archive.org/web/20150531093956im_/http://essence-ro.com/data/items/icons/7117.gif</t>
  </si>
  <si>
    <t>Repair_Kit</t>
  </si>
  <si>
    <t>Repair Kit</t>
  </si>
  <si>
    <t>https://web.archive.org/web/20150524042955im_/http://essence-ro.com/data/items/images/2807.png</t>
  </si>
  <si>
    <t>https://web.archive.org/web/20150524042955im_/http://essence-ro.com/data/items/icons/2807.gif</t>
  </si>
  <si>
    <t>Repair_Scroll_</t>
  </si>
  <si>
    <t>Equipment Repair Spell Book</t>
  </si>
  <si>
    <t>https://web.archive.org/web/20150531063209im_/http://essence-ro.com/data/items/images/14587.png</t>
  </si>
  <si>
    <t>https://web.archive.org/web/20150531063209im_/http://essence-ro.com/data/items/icons/14587.gif</t>
  </si>
  <si>
    <t>Reptile_Tongue</t>
  </si>
  <si>
    <t>Reptile Tongue</t>
  </si>
  <si>
    <t>https://web.archive.org/web/20150531032128im_/http://essence-ro.com/data/items/images/903.png</t>
  </si>
  <si>
    <t>https://web.archive.org/web/20150531032128im_/http://essence-ro.com/data/items/icons/903.gif</t>
  </si>
  <si>
    <t>Requiem_Card</t>
  </si>
  <si>
    <t>Requiem Card</t>
  </si>
  <si>
    <t>https://web.archive.org/web/20150321195833im_/http://essence-ro.com/data/items/images/4104.png</t>
  </si>
  <si>
    <t>https://web.archive.org/web/20150321195833im_/http://essence-ro.com/data/items/icons/4104.gif</t>
  </si>
  <si>
    <t>Resin</t>
  </si>
  <si>
    <t>https://web.archive.org/web/20150321195648im_/http://essence-ro.com/data/items/images/907.png</t>
  </si>
  <si>
    <t>https://web.archive.org/web/20150321195648im_/http://essence-ro.com/data/items/icons/907.gif</t>
  </si>
  <si>
    <t>Resist_Earth</t>
  </si>
  <si>
    <t>Resist Potion - Earth</t>
  </si>
  <si>
    <t>https://web.archive.org/web/20150524030152im_/http://essence-ro.com/data/items/images/12120.png</t>
  </si>
  <si>
    <t>https://web.archive.org/web/20150524030152im_/http://essence-ro.com/data/items/icons/12120.gif</t>
  </si>
  <si>
    <t>Resist_Fire</t>
  </si>
  <si>
    <t>Resist Potion - Fire</t>
  </si>
  <si>
    <t>https://web.archive.org/web/20150524032409im_/http://essence-ro.com/data/items/images/12118.png</t>
  </si>
  <si>
    <t>https://web.archive.org/web/20150524032409im_/http://essence-ro.com/data/items/icons/12118.gif</t>
  </si>
  <si>
    <t>Resist_Water</t>
  </si>
  <si>
    <t>Resist Potion - Cold</t>
  </si>
  <si>
    <t>https://web.archive.org/web/20150524025316im_/http://essence-ro.com/data/items/images/12119.png</t>
  </si>
  <si>
    <t>https://web.archive.org/web/20150524025316im_/http://essence-ro.com/data/items/icons/12119.gif</t>
  </si>
  <si>
    <t>Resist_Wind</t>
  </si>
  <si>
    <t>Resist Potion - Thunder</t>
  </si>
  <si>
    <t>https://web.archive.org/web/20150524032041im_/http://essence-ro.com/data/items/images/12121.png</t>
  </si>
  <si>
    <t>https://web.archive.org/web/20150524032041im_/http://essence-ro.com/data/items/icons/12121.gif</t>
  </si>
  <si>
    <t>Resting_Swan</t>
  </si>
  <si>
    <t>Resting Swan</t>
  </si>
  <si>
    <t>https://web.archive.org/web/20150524034544im_/http://essence-ro.com/data/items/images/5758.png</t>
  </si>
  <si>
    <t>https://web.archive.org/web/20150524034544im_/http://essence-ro.com/data/items/icons/5758.gif</t>
  </si>
  <si>
    <t>Retribution_Card</t>
  </si>
  <si>
    <t>Retribution Card</t>
  </si>
  <si>
    <t>https://web.archive.org/web/20150524035252im_/http://essence-ro.com/data/items/images/4391.png</t>
  </si>
  <si>
    <t>https://web.archive.org/web/20150524035252im_/http://essence-ro.com/data/items/icons/4391.gif</t>
  </si>
  <si>
    <t>Ribbon</t>
  </si>
  <si>
    <t>https://web.archive.org/web/20150524025202im_/http://essence-ro.com/data/items/images/2208.png</t>
  </si>
  <si>
    <t>https://web.archive.org/web/20150524025202im_/http://essence-ro.com/data/items/icons/2208.gif</t>
  </si>
  <si>
    <t>Ribbon_</t>
  </si>
  <si>
    <t>https://web.archive.org/web/20150321201015im_/http://essence-ro.com/data/items/images/2209.png</t>
  </si>
  <si>
    <t>https://web.archive.org/web/20150321201015im_/http://essence-ro.com/data/items/icons/2209.gif</t>
  </si>
  <si>
    <t>Ribbon_Black</t>
  </si>
  <si>
    <t>Black Ribbon</t>
  </si>
  <si>
    <t>https://web.archive.org/web/20150524025501im_/http://essence-ro.com/data/items/images/5191.png</t>
  </si>
  <si>
    <t>https://web.archive.org/web/20150524025501im_/http://essence-ro.com/data/items/icons/5191.gif</t>
  </si>
  <si>
    <t>Ribbon_Green</t>
  </si>
  <si>
    <t>https://web.archive.org/web/20150524030231im_/http://essence-ro.com/data/items/images/5193.png</t>
  </si>
  <si>
    <t>https://web.archive.org/web/20150524030231im_/http://essence-ro.com/data/items/icons/5193.gif</t>
  </si>
  <si>
    <t>Ribbon_Orange</t>
  </si>
  <si>
    <t>Orange Ribbon</t>
  </si>
  <si>
    <t>https://web.archive.org/web/20150524030306im_/http://essence-ro.com/data/items/images/5196.png</t>
  </si>
  <si>
    <t>https://web.archive.org/web/20150524030306im_/http://essence-ro.com/data/items/icons/5196.gif</t>
  </si>
  <si>
    <t>Ribbon_Pink</t>
  </si>
  <si>
    <t>Pink Ribbon</t>
  </si>
  <si>
    <t>https://web.archive.org/web/20150524025422im_/http://essence-ro.com/data/items/images/5194.png</t>
  </si>
  <si>
    <t>https://web.archive.org/web/20150524025422im_/http://essence-ro.com/data/items/icons/5194.gif</t>
  </si>
  <si>
    <t>Ribbon_Red</t>
  </si>
  <si>
    <t>https://web.archive.org/web/20150524032225im_/http://essence-ro.com/data/items/images/5195.png</t>
  </si>
  <si>
    <t>https://web.archive.org/web/20150524032225im_/http://essence-ro.com/data/items/icons/5195.gif</t>
  </si>
  <si>
    <t>Ribbon_White</t>
  </si>
  <si>
    <t>https://web.archive.org/web/20150524031825im_/http://essence-ro.com/data/items/images/5197.png</t>
  </si>
  <si>
    <t>https://web.archive.org/web/20150524031825im_/http://essence-ro.com/data/items/icons/5197.gif</t>
  </si>
  <si>
    <t>Ribbon_Yellow</t>
  </si>
  <si>
    <t>Yellow Ribbon</t>
  </si>
  <si>
    <t>https://web.archive.org/web/20150524031926im_/http://essence-ro.com/data/items/images/5192.png</t>
  </si>
  <si>
    <t>https://web.archive.org/web/20150524031926im_/http://essence-ro.com/data/items/icons/5192.gif</t>
  </si>
  <si>
    <t>Rice_Ball</t>
  </si>
  <si>
    <t>Rice Ball</t>
  </si>
  <si>
    <t>https://web.archive.org/web/20150531080339im_/http://essence-ro.com/data/items/images/564.png</t>
  </si>
  <si>
    <t>https://web.archive.org/web/20150531080339im_/http://essence-ro.com/data/items/icons/564.gif</t>
  </si>
  <si>
    <t>Rice_Cake</t>
  </si>
  <si>
    <t>Traditional Rice Cake</t>
  </si>
  <si>
    <t>https://web.archive.org/web/20150531080324im_/http://essence-ro.com/data/items/images/555.png</t>
  </si>
  <si>
    <t>https://web.archive.org/web/20150531080324im_/http://essence-ro.com/data/items/icons/555.gif</t>
  </si>
  <si>
    <t>Rice_Cake_Boy_Card</t>
  </si>
  <si>
    <t>Dumpling Child Card</t>
  </si>
  <si>
    <t>https://web.archive.org/web/20150524043415im_/http://essence-ro.com/data/items/images/4154.png</t>
  </si>
  <si>
    <t>https://web.archive.org/web/20150524043415im_/http://essence-ro.com/data/items/icons/4154.gif</t>
  </si>
  <si>
    <t>Rice_Cake_Egg</t>
  </si>
  <si>
    <t>Hard Rice Cake</t>
  </si>
  <si>
    <t>https://web.archive.org/web/20150531080002im_/http://essence-ro.com/data/items/images/9028.png</t>
  </si>
  <si>
    <t>https://web.archive.org/web/20150531080002im_/http://essence-ro.com/data/items/icons/9028.gif</t>
  </si>
  <si>
    <t>Rice_Cake_Soup</t>
  </si>
  <si>
    <t>Tempting Rice-Cake Soup</t>
  </si>
  <si>
    <t>https://web.archive.org/web/20150531082344im_/http://essence-ro.com/data/items/images/669.png</t>
  </si>
  <si>
    <t>https://web.archive.org/web/20150531082344im_/http://essence-ro.com/data/items/icons/669.gif</t>
  </si>
  <si>
    <t>Rider_Insignia</t>
  </si>
  <si>
    <t>Crest of the Rider</t>
  </si>
  <si>
    <t>https://web.archive.org/web/20150321173235im_/http://essence-ro.com/data/items/images/2529.png</t>
  </si>
  <si>
    <t>https://web.archive.org/web/20150321173235im_/http://essence-ro.com/data/items/icons/2529.gif</t>
  </si>
  <si>
    <t>Rider_Insignia_</t>
  </si>
  <si>
    <t>https://web.archive.org/web/20150531091031im_/http://essence-ro.com/data/items/images/2530.png</t>
  </si>
  <si>
    <t>https://web.archive.org/web/20150531091031im_/http://essence-ro.com/data/items/icons/2530.gif</t>
  </si>
  <si>
    <t>Rideword_Card</t>
  </si>
  <si>
    <t>Rideword Card</t>
  </si>
  <si>
    <t>https://web.archive.org/web/20150324155348im_/http://essence-ro.com/data/items/images/4185.png</t>
  </si>
  <si>
    <t>https://web.archive.org/web/20150324155348im_/http://essence-ro.com/data/items/icons/4185.gif</t>
  </si>
  <si>
    <t>Rideword_Hat</t>
  </si>
  <si>
    <t>Rideword Hat</t>
  </si>
  <si>
    <t>https://web.archive.org/web/20150524025154im_/http://essence-ro.com/data/items/images/5208.png</t>
  </si>
  <si>
    <t>https://web.archive.org/web/20150524025154im_/http://essence-ro.com/data/items/icons/5208.gif</t>
  </si>
  <si>
    <t>Right_Epsilon</t>
  </si>
  <si>
    <t>Light Epsilon</t>
  </si>
  <si>
    <t>https://web.archive.org/web/20150524055605im_/http://essence-ro.com/data/items/images/29550.png</t>
  </si>
  <si>
    <t>https://web.archive.org/web/20150524055605im_/http://essence-ro.com/data/items/icons/29550.gif</t>
  </si>
  <si>
    <t>https://web.archive.org/web/20150524031538im_/http://essence-ro.com/data/items/images/1366.png</t>
  </si>
  <si>
    <t>https://web.archive.org/web/20150524031538im_/http://essence-ro.com/data/items/icons/1366.gif</t>
  </si>
  <si>
    <t>Right_Epsilon_C</t>
  </si>
  <si>
    <t>Refined Light Epsilon</t>
  </si>
  <si>
    <t>https://web.archive.org/web/20150524025124im_/http://essence-ro.com/data/items/images/1372.png</t>
  </si>
  <si>
    <t>https://web.archive.org/web/20150524025124im_/http://essence-ro.com/data/items/icons/1372.gif</t>
  </si>
  <si>
    <t>Ring_</t>
  </si>
  <si>
    <t>Ring</t>
  </si>
  <si>
    <t>https://web.archive.org/web/20150531225100im_/http://essence-ro.com/data/items/images/2621.png</t>
  </si>
  <si>
    <t>https://web.archive.org/web/20150531225100im_/http://essence-ro.com/data/items/icons/2621.gif</t>
  </si>
  <si>
    <t>Ring_Of_Earth</t>
  </si>
  <si>
    <t>Ring of Earth</t>
  </si>
  <si>
    <t>https://web.archive.org/web/20151105093628im_/http://essence-ro.com/data/items/images/2685.png</t>
  </si>
  <si>
    <t>https://web.archive.org/web/20151105093628im_/http://essence-ro.com/data/items/icons/2685.gif</t>
  </si>
  <si>
    <t>Ring_Of_Fire</t>
  </si>
  <si>
    <t>Ring of Fire</t>
  </si>
  <si>
    <t>https://web.archive.org/web/20150619125049im_/http://essence-ro.com/data/items/images/2683.png</t>
  </si>
  <si>
    <t>https://web.archive.org/web/20150619125049im_/http://essence-ro.com/data/items/icons/2683.gif</t>
  </si>
  <si>
    <t>Ring_Of_Rogue</t>
  </si>
  <si>
    <t>Thief Ring</t>
  </si>
  <si>
    <t>https://web.archive.org/web/20150525094822im_/http://essence-ro.com/data/items/images/2620.png</t>
  </si>
  <si>
    <t>https://web.archive.org/web/20150525094822im_/http://essence-ro.com/data/items/icons/2620.gif</t>
  </si>
  <si>
    <t>Ring_Of_Water</t>
  </si>
  <si>
    <t>Ring of Water</t>
  </si>
  <si>
    <t>https://web.archive.org/web/20151105092817im_/http://essence-ro.com/data/items/images/2682.png</t>
  </si>
  <si>
    <t>https://web.archive.org/web/20151105092817im_/http://essence-ro.com/data/items/icons/2682.gif</t>
  </si>
  <si>
    <t>Ring_Of_Wind</t>
  </si>
  <si>
    <t>Ring of Wind</t>
  </si>
  <si>
    <t>https://web.archive.org/web/20150531104557im_/http://essence-ro.com/data/items/images/2684.png</t>
  </si>
  <si>
    <t>https://web.archive.org/web/20150531104557im_/http://essence-ro.com/data/items/icons/2684.gif</t>
  </si>
  <si>
    <t>RJC_Katyusha_Flower</t>
  </si>
  <si>
    <t>RJC Katyusha Flower</t>
  </si>
  <si>
    <t>https://web.archive.org/web/20150524030513im_/http://essence-ro.com/data/items/images/5547.png</t>
  </si>
  <si>
    <t>https://web.archive.org/web/20150524030513im_/http://essence-ro.com/data/items/icons/5547.gif</t>
  </si>
  <si>
    <t>Robo_Eye</t>
  </si>
  <si>
    <t>Robo Eye</t>
  </si>
  <si>
    <t>https://web.archive.org/web/20150524034002im_/http://essence-ro.com/data/items/images/5325.png</t>
  </si>
  <si>
    <t>https://web.archive.org/web/20150524034002im_/http://essence-ro.com/data/items/icons/5325.gif</t>
  </si>
  <si>
    <t>Robo_Eye_</t>
  </si>
  <si>
    <t>https://web.archive.org/web/20150524042502im_/http://essence-ro.com/data/items/images/20230.png</t>
  </si>
  <si>
    <t>https://web.archive.org/web/20150524042502im_/http://essence-ro.com/data/items/icons/20230.gif</t>
  </si>
  <si>
    <t>Robo_Headphones</t>
  </si>
  <si>
    <t>Robo Headphones</t>
  </si>
  <si>
    <t>https://web.archive.org/web/20151105093603im_/http://essence-ro.com/data/items/images/20213.png</t>
  </si>
  <si>
    <t>https://web.archive.org/web/20151105093603im_/http://essence-ro.com/data/items/icons/20213.gif</t>
  </si>
  <si>
    <t>Robo_Headset</t>
  </si>
  <si>
    <t>Robo Headset</t>
  </si>
  <si>
    <t>https://web.archive.org/web/20150524033049im_/http://essence-ro.com/data/items/images/20214.png</t>
  </si>
  <si>
    <t>https://web.archive.org/web/20150524033049im_/http://essence-ro.com/data/items/icons/20214.gif</t>
  </si>
  <si>
    <t>Robo_Headset_</t>
  </si>
  <si>
    <t>https://web.archive.org/web/20150524034059im_/http://essence-ro.com/data/items/images/20260.png</t>
  </si>
  <si>
    <t>https://web.archive.org/web/20150524034059im_/http://essence-ro.com/data/items/icons/20260.gif</t>
  </si>
  <si>
    <t>Rocker_Card</t>
  </si>
  <si>
    <t>Rocker Card</t>
  </si>
  <si>
    <t>https://web.archive.org/web/20150321155900im_/http://essence-ro.com/data/items/images/4021.png</t>
  </si>
  <si>
    <t>https://web.archive.org/web/20150321155900im_/http://essence-ro.com/data/items/icons/4021.gif</t>
  </si>
  <si>
    <t>Rocker_Glasses</t>
  </si>
  <si>
    <t>Rocker Glasses</t>
  </si>
  <si>
    <t>https://web.archive.org/web/20150524034552im_/http://essence-ro.com/data/items/images/10014.png</t>
  </si>
  <si>
    <t>https://web.archive.org/web/20150524034552im_/http://essence-ro.com/data/items/icons/10014.gif</t>
  </si>
  <si>
    <t>Rod_</t>
  </si>
  <si>
    <t>Rod</t>
  </si>
  <si>
    <t>https://web.archive.org/web/20150531040716im_/http://essence-ro.com/data/items/images/1602.png</t>
  </si>
  <si>
    <t>https://web.archive.org/web/20150531040716im_/http://essence-ro.com/data/items/icons/1602.gif</t>
  </si>
  <si>
    <t>Roda_Frog_Card</t>
  </si>
  <si>
    <t>Roda Frog Card</t>
  </si>
  <si>
    <t>https://web.archive.org/web/20150315050634im_/http://essence-ro.com/data/items/images/4014.png</t>
  </si>
  <si>
    <t>https://web.archive.org/web/20150315050634im_/http://essence-ro.com/data/items/icons/4014.gif</t>
  </si>
  <si>
    <t>Rojerta_Piece</t>
  </si>
  <si>
    <t>Fragment of Rossata Stone</t>
  </si>
  <si>
    <t>https://web.archive.org/web/20151105093414im_/http://essence-ro.com/data/items/images/7211.png</t>
  </si>
  <si>
    <t>https://web.archive.org/web/20151105093414im_/http://essence-ro.com/data/items/icons/7211.gif</t>
  </si>
  <si>
    <t>Rolling_Stone</t>
  </si>
  <si>
    <t>Rolling Stone</t>
  </si>
  <si>
    <t>https://web.archive.org/web/20150619184902im_/http://essence-ro.com/data/items/images/13154.png</t>
  </si>
  <si>
    <t>https://web.archive.org/web/20150619184902im_/http://essence-ro.com/data/items/icons/13154.gif</t>
  </si>
  <si>
    <t>Romantic_White_Flower</t>
  </si>
  <si>
    <t>Romantic White Flower</t>
  </si>
  <si>
    <t>https://web.archive.org/web/20150524033231im_/http://essence-ro.com/data/items/images/5206.png</t>
  </si>
  <si>
    <t>https://web.archive.org/web/20150524033231im_/http://essence-ro.com/data/items/icons/5206.gif</t>
  </si>
  <si>
    <t>Root_Of_Maneater</t>
  </si>
  <si>
    <t>Maneater Root</t>
  </si>
  <si>
    <t>https://web.archive.org/web/20150531105122im_/http://essence-ro.com/data/items/images/1033.png</t>
  </si>
  <si>
    <t>https://web.archive.org/web/20150531105122im_/http://essence-ro.com/data/items/icons/1033.gif</t>
  </si>
  <si>
    <t>Root_Of_Stone</t>
  </si>
  <si>
    <t>Root of Stone</t>
  </si>
  <si>
    <t>https://web.archive.org/web/20150524040528im_/http://essence-ro.com/data/items/images/7082.png</t>
  </si>
  <si>
    <t>https://web.archive.org/web/20150524040528im_/http://essence-ro.com/data/items/icons/7082.gif</t>
  </si>
  <si>
    <t>Rosary</t>
  </si>
  <si>
    <t>https://web.archive.org/web/20150525035541im_/http://essence-ro.com/data/items/images/2608.png</t>
  </si>
  <si>
    <t>https://web.archive.org/web/20150525035541im_/http://essence-ro.com/data/items/icons/2608.gif</t>
  </si>
  <si>
    <t>Rosary_</t>
  </si>
  <si>
    <t>https://web.archive.org/web/20150524034308im_/http://essence-ro.com/data/items/images/2626.png</t>
  </si>
  <si>
    <t>https://web.archive.org/web/20150524034308im_/http://essence-ro.com/data/items/icons/2626.gif</t>
  </si>
  <si>
    <t>Rose_Crown</t>
  </si>
  <si>
    <t>Rose Crown</t>
  </si>
  <si>
    <t>https://web.archive.org/web/20150524025823im_/http://essence-ro.com/data/items/images/20135.png</t>
  </si>
  <si>
    <t>https://web.archive.org/web/20150524025823im_/http://essence-ro.com/data/items/icons/20135.gif</t>
  </si>
  <si>
    <t>Rose_Of_Crimson</t>
  </si>
  <si>
    <t>Rose Of Crimson</t>
  </si>
  <si>
    <t>https://web.archive.org/web/20150524035611im_/http://essence-ro.com/data/items/images/5548.png</t>
  </si>
  <si>
    <t>https://web.archive.org/web/20150524035611im_/http://essence-ro.com/data/items/icons/5548.gif</t>
  </si>
  <si>
    <t>Rose_Quartz</t>
  </si>
  <si>
    <t>Rose Quartz</t>
  </si>
  <si>
    <t>https://web.archive.org/web/20150524033822im_/http://essence-ro.com/data/items/images/7293.png</t>
  </si>
  <si>
    <t>https://web.archive.org/web/20150524033822im_/http://essence-ro.com/data/items/icons/7293.gif</t>
  </si>
  <si>
    <t>Rose_Ring</t>
  </si>
  <si>
    <t>Rose Ring</t>
  </si>
  <si>
    <t>https://web.archive.org/web/20150524030510im_/http://essence-ro.com/data/items/images/20229.png</t>
  </si>
  <si>
    <t>https://web.archive.org/web/20150524030510im_/http://essence-ro.com/data/items/icons/20229.gif</t>
  </si>
  <si>
    <t>Rotar_Zairo_Card</t>
  </si>
  <si>
    <t>Rotar Zairo Card</t>
  </si>
  <si>
    <t>https://web.archive.org/web/20150524081337im_/http://essence-ro.com/data/items/images/4192.png</t>
  </si>
  <si>
    <t>https://web.archive.org/web/20150524081337im_/http://essence-ro.com/data/items/icons/4192.gif</t>
  </si>
  <si>
    <t>Rotten_Bandage</t>
  </si>
  <si>
    <t>Rotten Bandage</t>
  </si>
  <si>
    <t>https://web.archive.org/web/20150524043850im_/http://essence-ro.com/data/items/images/930.png</t>
  </si>
  <si>
    <t>https://web.archive.org/web/20150524043850im_/http://essence-ro.com/data/items/icons/930.gif</t>
  </si>
  <si>
    <t>Rotten_Fish</t>
  </si>
  <si>
    <t>Rotten Fish</t>
  </si>
  <si>
    <t>https://web.archive.org/web/20150525035403im_/http://essence-ro.com/data/items/images/624.png</t>
  </si>
  <si>
    <t>https://web.archive.org/web/20150525035403im_/http://essence-ro.com/data/items/icons/624.gif</t>
  </si>
  <si>
    <t>Rotten_Meat</t>
  </si>
  <si>
    <t>Rotten Meat</t>
  </si>
  <si>
    <t>https://web.archive.org/web/20150531100519im_/http://essence-ro.com/data/items/images/7564.png</t>
  </si>
  <si>
    <t>https://web.archive.org/web/20150531100519im_/http://essence-ro.com/data/items/icons/7564.gif</t>
  </si>
  <si>
    <t>Rotten_Scale</t>
  </si>
  <si>
    <t>Stinky Scale</t>
  </si>
  <si>
    <t>https://web.archive.org/web/20150524021305im_/http://essence-ro.com/data/items/images/959.png</t>
  </si>
  <si>
    <t>https://web.archive.org/web/20150524021305im_/http://essence-ro.com/data/items/icons/959.gif</t>
  </si>
  <si>
    <t>Rouge</t>
  </si>
  <si>
    <t>https://web.archive.org/web/20150524043004im_/http://essence-ro.com/data/items/images/739.png</t>
  </si>
  <si>
    <t>https://web.archive.org/web/20150524043004im_/http://essence-ro.com/data/items/icons/739.gif</t>
  </si>
  <si>
    <t>Rough_Billows</t>
  </si>
  <si>
    <t>Billow</t>
  </si>
  <si>
    <t>https://web.archive.org/web/20150524034924im_/http://essence-ro.com/data/items/images/7091.png</t>
  </si>
  <si>
    <t>https://web.archive.org/web/20150524034924im_/http://essence-ro.com/data/items/icons/7091.gif</t>
  </si>
  <si>
    <t>Rough_Wind</t>
  </si>
  <si>
    <t>Rough Wind</t>
  </si>
  <si>
    <t>https://web.archive.org/web/20150524024654im_/http://essence-ro.com/data/items/images/996.png</t>
  </si>
  <si>
    <t>https://web.archive.org/web/20150524024654im_/http://essence-ro.com/data/items/icons/996.gif</t>
  </si>
  <si>
    <t>Rough_Wind_Hairpin</t>
  </si>
  <si>
    <t>Rough Wind Hairpin</t>
  </si>
  <si>
    <t>https://web.archive.org/web/20150524032946im_/http://essence-ro.com/data/items/images/20531.png</t>
  </si>
  <si>
    <t>https://web.archive.org/web/20150524032946im_/http://essence-ro.com/data/items/icons/20531.gif</t>
  </si>
  <si>
    <t>Round_Ears</t>
  </si>
  <si>
    <t>Round Ears</t>
  </si>
  <si>
    <t>https://web.archive.org/web/20151105093528im_/http://essence-ro.com/data/items/images/5251.png</t>
  </si>
  <si>
    <t>https://web.archive.org/web/20151105093528im_/http://essence-ro.com/data/items/icons/5251.gif</t>
  </si>
  <si>
    <t>Round_Eyes</t>
  </si>
  <si>
    <t>https://web.archive.org/web/20150524045417im_/http://essence-ro.com/data/items/images/5102.png</t>
  </si>
  <si>
    <t>https://web.archive.org/web/20150524045417im_/http://essence-ro.com/data/items/icons/5102.gif</t>
  </si>
  <si>
    <t>Round_Shell</t>
  </si>
  <si>
    <t>Round Shell</t>
  </si>
  <si>
    <t>https://web.archive.org/web/20150619185629im_/http://essence-ro.com/data/items/images/1096.png</t>
  </si>
  <si>
    <t>https://web.archive.org/web/20150619185629im_/http://essence-ro.com/data/items/icons/1096.gif</t>
  </si>
  <si>
    <t>Roween_Card</t>
  </si>
  <si>
    <t>Roween Card</t>
  </si>
  <si>
    <t>https://web.archive.org/web/20150524042020im_/http://essence-ro.com/data/items/images/4422.png</t>
  </si>
  <si>
    <t>https://web.archive.org/web/20150524042020im_/http://essence-ro.com/data/items/icons/4422.gif</t>
  </si>
  <si>
    <t>Royal_Jelly</t>
  </si>
  <si>
    <t>Royal Jelly</t>
  </si>
  <si>
    <t>https://web.archive.org/web/20150321193836im_/http://essence-ro.com/data/items/images/526.png</t>
  </si>
  <si>
    <t>https://web.archive.org/web/20150321193836im_/http://essence-ro.com/data/items/icons/526.gif</t>
  </si>
  <si>
    <t>Royal_Milk_Tea_Hat</t>
  </si>
  <si>
    <t>Black Tea Kochakaden Hat</t>
  </si>
  <si>
    <t>https://web.archive.org/web/20150321171629im_/http://essence-ro.com/data/items/images/5427.png</t>
  </si>
  <si>
    <t>https://web.archive.org/web/20150321171629im_/http://essence-ro.com/data/items/icons/5427.gif</t>
  </si>
  <si>
    <t>Rsx_0806_Card</t>
  </si>
  <si>
    <t>RSX 0806 Card</t>
  </si>
  <si>
    <t>https://web.archive.org/web/20150531081606im_/http://essence-ro.com/data/items/images/4342.png</t>
  </si>
  <si>
    <t>https://web.archive.org/web/20150531081606im_/http://essence-ro.com/data/items/icons/4342.gif</t>
  </si>
  <si>
    <t>Rudolph_Santa_Hat</t>
  </si>
  <si>
    <t>Rudolph Santa Hat</t>
  </si>
  <si>
    <t>https://web.archive.org/web/20150524021731im_/http://essence-ro.com/data/items/images/5742.png</t>
  </si>
  <si>
    <t>https://web.archive.org/web/20150524021731im_/http://essence-ro.com/data/items/icons/5742.gif</t>
  </si>
  <si>
    <t>Rune_Circlet</t>
  </si>
  <si>
    <t>Rune Circlet</t>
  </si>
  <si>
    <t>https://web.archive.org/web/20150524042458im_/http://essence-ro.com/data/items/images/5746.png</t>
  </si>
  <si>
    <t>https://web.archive.org/web/20150524042458im_/http://essence-ro.com/data/items/icons/5746.gif</t>
  </si>
  <si>
    <t>Rune_Of_Darkness</t>
  </si>
  <si>
    <t>Rune of Darkness</t>
  </si>
  <si>
    <t>https://web.archive.org/web/20150524024024im_/http://essence-ro.com/data/items/images/7511.png</t>
  </si>
  <si>
    <t>https://web.archive.org/web/20150524024024im_/http://essence-ro.com/data/items/icons/7511.gif</t>
  </si>
  <si>
    <t>Runstone_Ancient</t>
  </si>
  <si>
    <t>Ancient Rune</t>
  </si>
  <si>
    <t>Knight</t>
  </si>
  <si>
    <t>https://web.archive.org/web/20150524035751im_/http://essence-ro.com/data/items/images/12735.png</t>
  </si>
  <si>
    <t>https://web.archive.org/web/20150524035751im_/http://essence-ro.com/data/items/icons/12735.gif</t>
  </si>
  <si>
    <t>Runstone_Mystic</t>
  </si>
  <si>
    <t>Mystic Rune</t>
  </si>
  <si>
    <t>https://web.archive.org/web/20150524045409im_/http://essence-ro.com/data/items/images/12736.png</t>
  </si>
  <si>
    <t>https://web.archive.org/web/20150524045409im_/http://essence-ro.com/data/items/icons/12736.gif</t>
  </si>
  <si>
    <t>Runstone_Ordinary</t>
  </si>
  <si>
    <t>Ordinary Rune</t>
  </si>
  <si>
    <t>https://web.archive.org/web/20150524034520im_/http://essence-ro.com/data/items/images/12737.png</t>
  </si>
  <si>
    <t>https://web.archive.org/web/20150524034520im_/http://essence-ro.com/data/items/icons/12737.gif</t>
  </si>
  <si>
    <t>Runstone_Quality</t>
  </si>
  <si>
    <t>Luxurious Rune</t>
  </si>
  <si>
    <t>https://web.archive.org/web/20150524040156im_/http://essence-ro.com/data/items/images/12734.png</t>
  </si>
  <si>
    <t>https://web.archive.org/web/20150524040156im_/http://essence-ro.com/data/items/icons/12734.gif</t>
  </si>
  <si>
    <t>Runstone_Rare</t>
  </si>
  <si>
    <t>Rare Rune</t>
  </si>
  <si>
    <t>https://web.archive.org/web/20150524033811im_/http://essence-ro.com/data/items/images/12738.png</t>
  </si>
  <si>
    <t>https://web.archive.org/web/20150524033811im_/http://essence-ro.com/data/items/icons/12738.gif</t>
  </si>
  <si>
    <t>Russian_Ribbon</t>
  </si>
  <si>
    <t>Victory Hairband</t>
  </si>
  <si>
    <t>https://web.archive.org/web/20150524025954im_/http://essence-ro.com/data/items/images/5301.png</t>
  </si>
  <si>
    <t>https://web.archive.org/web/20150524025954im_/http://essence-ro.com/data/items/icons/5301.gif</t>
  </si>
  <si>
    <t>Rusty_Arrow</t>
  </si>
  <si>
    <t>Rusty Arrow</t>
  </si>
  <si>
    <t>https://web.archive.org/web/20150524020508im_/http://essence-ro.com/data/items/images/1762.png</t>
  </si>
  <si>
    <t>https://web.archive.org/web/20150524020508im_/http://essence-ro.com/data/items/icons/1762.gif</t>
  </si>
  <si>
    <t>Rusty_Bullet</t>
  </si>
  <si>
    <t>Rusty Bullet</t>
  </si>
  <si>
    <t>https://web.archive.org/web/20150524035759im_/http://essence-ro.com/data/items/images/31005.png</t>
  </si>
  <si>
    <t>https://web.archive.org/web/20150524035759im_/http://essence-ro.com/data/items/icons/31005.gif</t>
  </si>
  <si>
    <t>Rybio_Card</t>
  </si>
  <si>
    <t>Rybio Card</t>
  </si>
  <si>
    <t>https://web.archive.org/web/20150324151754im_/http://essence-ro.com/data/items/images/4194.png</t>
  </si>
  <si>
    <t>https://web.archive.org/web/20150324151754im_/http://essence-ro.com/data/items/icons/4194.gif</t>
  </si>
  <si>
    <t>Sabbath</t>
  </si>
  <si>
    <t>https://web.archive.org/web/20150619185426im_/http://essence-ro.com/data/items/images/1365.png</t>
  </si>
  <si>
    <t>https://web.archive.org/web/20150619185426im_/http://essence-ro.com/data/items/icons/1365.gif</t>
  </si>
  <si>
    <t>Saber_</t>
  </si>
  <si>
    <t>Saber</t>
  </si>
  <si>
    <t>https://web.archive.org/web/20150531032629im_/http://essence-ro.com/data/items/images/1127.png</t>
  </si>
  <si>
    <t>https://web.archive.org/web/20150531032629im_/http://essence-ro.com/data/items/icons/1127.gif</t>
  </si>
  <si>
    <t>Sacred_Marks</t>
  </si>
  <si>
    <t>Hand of God</t>
  </si>
  <si>
    <t>https://web.archive.org/web/20150531091056im_/http://essence-ro.com/data/items/images/1009.png</t>
  </si>
  <si>
    <t>https://web.archive.org/web/20150531091056im_/http://essence-ro.com/data/items/icons/1009.gif</t>
  </si>
  <si>
    <t>Sacred_Masque</t>
  </si>
  <si>
    <t>Cultish Masque</t>
  </si>
  <si>
    <t>https://web.archive.org/web/20150524035623im_/http://essence-ro.com/data/items/images/1045.png</t>
  </si>
  <si>
    <t>https://web.archive.org/web/20150524035623im_/http://essence-ro.com/data/items/icons/1045.gif</t>
  </si>
  <si>
    <t>Sacred_Torch_Coronet</t>
  </si>
  <si>
    <t>Torch Cap</t>
  </si>
  <si>
    <t>https://web.archive.org/web/20150524044914im_/http://essence-ro.com/data/items/images/5430.png</t>
  </si>
  <si>
    <t>https://web.archive.org/web/20150524044914im_/http://essence-ro.com/data/items/icons/5430.gif</t>
  </si>
  <si>
    <t>Safari_Ball</t>
  </si>
  <si>
    <t>Safari Ball</t>
  </si>
  <si>
    <t>https://web.archive.org/web/20150524035425im_/http://essence-ro.com/data/items/images/29520.png</t>
  </si>
  <si>
    <t>https://web.archive.org/web/20150524035425im_/http://essence-ro.com/data/items/icons/29520.gif</t>
  </si>
  <si>
    <t>Safety_Helmet</t>
  </si>
  <si>
    <t>Safety Helmet</t>
  </si>
  <si>
    <t>https://web.archive.org/web/20150531032319im_/http://essence-ro.com/data/items/images/5009.png</t>
  </si>
  <si>
    <t>https://web.archive.org/web/20150531032319im_/http://essence-ro.com/data/items/icons/5009.gif</t>
  </si>
  <si>
    <t>Safety_Ring</t>
  </si>
  <si>
    <t>Safety Ring</t>
  </si>
  <si>
    <t>https://web.archive.org/web/20150524030836im_/http://essence-ro.com/data/items/images/2615.png</t>
  </si>
  <si>
    <t>https://web.archive.org/web/20150524030836im_/http://essence-ro.com/data/items/icons/2615.gif</t>
  </si>
  <si>
    <t>Safety_Ring_</t>
  </si>
  <si>
    <t>https://web.archive.org/web/20150524030853im_/http://essence-ro.com/data/items/images/29503.png</t>
  </si>
  <si>
    <t>https://web.archive.org/web/20150524030853im_/http://essence-ro.com/data/items/icons/29503.gif</t>
  </si>
  <si>
    <t>Sageworm_Card</t>
  </si>
  <si>
    <t>Sage Worm Card</t>
  </si>
  <si>
    <t>https://web.archive.org/web/20150524081526im_/http://essence-ro.com/data/items/images/4219.png</t>
  </si>
  <si>
    <t>https://web.archive.org/web/20150524081526im_/http://essence-ro.com/data/items/icons/4219.gif</t>
  </si>
  <si>
    <t>Sakura_Milk_Tea_Hat</t>
  </si>
  <si>
    <t>Sakura Milk Tea Hat</t>
  </si>
  <si>
    <t>https://web.archive.org/web/20150524041158im_/http://essence-ro.com/data/items/images/5524.png</t>
  </si>
  <si>
    <t>https://web.archive.org/web/20150524041158im_/http://essence-ro.com/data/items/icons/5524.gif</t>
  </si>
  <si>
    <t>Sakura_Mist_Hat</t>
  </si>
  <si>
    <t>Sakura Mist Hat</t>
  </si>
  <si>
    <t>https://web.archive.org/web/20150524044847im_/http://essence-ro.com/data/items/images/5523.png</t>
  </si>
  <si>
    <t>https://web.archive.org/web/20150524044847im_/http://essence-ro.com/data/items/icons/5523.gif</t>
  </si>
  <si>
    <t>Salamander_Card</t>
  </si>
  <si>
    <t>Salamander Card</t>
  </si>
  <si>
    <t>https://web.archive.org/web/20150524040019im_/http://essence-ro.com/data/items/images/4429.png</t>
  </si>
  <si>
    <t>https://web.archive.org/web/20150524040019im_/http://essence-ro.com/data/items/icons/4429.gif</t>
  </si>
  <si>
    <t>Sales_Signboard</t>
  </si>
  <si>
    <t>Sales Banner</t>
  </si>
  <si>
    <t>https://web.archive.org/web/20150524030916im_/http://essence-ro.com/data/items/images/5100.png</t>
  </si>
  <si>
    <t>https://web.archive.org/web/20150524030916im_/http://essence-ro.com/data/items/icons/5100.gif</t>
  </si>
  <si>
    <t>Saliva_Of_Bird</t>
  </si>
  <si>
    <t>Sputum of Bird</t>
  </si>
  <si>
    <t>https://web.archive.org/web/20150524034548im_/http://essence-ro.com/data/items/images/7084.png</t>
  </si>
  <si>
    <t>https://web.archive.org/web/20150524034548im_/http://essence-ro.com/data/items/icons/7084.gif</t>
  </si>
  <si>
    <t>Samambaia</t>
  </si>
  <si>
    <t>Tiara Samambaia</t>
  </si>
  <si>
    <t>https://web.archive.org/web/20150524035845im_/http://essence-ro.com/data/items/images/5511.png</t>
  </si>
  <si>
    <t>https://web.archive.org/web/20150524035845im_/http://essence-ro.com/data/items/icons/5511.gif</t>
  </si>
  <si>
    <t>Sand_Lump</t>
  </si>
  <si>
    <t>Sand Clump</t>
  </si>
  <si>
    <t>https://web.archive.org/web/20150524030821im_/http://essence-ro.com/data/items/images/7124.png</t>
  </si>
  <si>
    <t>https://web.archive.org/web/20150524030821im_/http://essence-ro.com/data/items/icons/7124.gif</t>
  </si>
  <si>
    <t>Sand_Man_Card</t>
  </si>
  <si>
    <t>Sandman Card</t>
  </si>
  <si>
    <t>https://web.archive.org/web/20150321182037im_/http://essence-ro.com/data/items/images/4101.png</t>
  </si>
  <si>
    <t>https://web.archive.org/web/20150321182037im_/http://essence-ro.com/data/items/icons/4101.gif</t>
  </si>
  <si>
    <t>Sandals_</t>
  </si>
  <si>
    <t>Sandals</t>
  </si>
  <si>
    <t>https://web.archive.org/web/20150321162210im_/http://essence-ro.com/data/items/images/2402.png</t>
  </si>
  <si>
    <t>https://web.archive.org/web/20150321162210im_/http://essence-ro.com/data/items/icons/2402.gif</t>
  </si>
  <si>
    <t>Santa_Hat_2</t>
  </si>
  <si>
    <t>Frozen Twin Pompom</t>
  </si>
  <si>
    <t>https://web.archive.org/web/20150524044855im_/http://essence-ro.com/data/items/images/5390.png</t>
  </si>
  <si>
    <t>https://web.archive.org/web/20150524044855im_/http://essence-ro.com/data/items/icons/5390.gif</t>
  </si>
  <si>
    <t>Santa_Poring_Hat</t>
  </si>
  <si>
    <t>Santa Poring Hat</t>
  </si>
  <si>
    <t>https://web.archive.org/web/20150531032043im_/http://essence-ro.com/data/items/images/5381.png</t>
  </si>
  <si>
    <t>https://web.archive.org/web/20150531032043im_/http://essence-ro.com/data/items/icons/5381.gif</t>
  </si>
  <si>
    <t>Santa's_Hat</t>
  </si>
  <si>
    <t>Santa Hat</t>
  </si>
  <si>
    <t>https://web.archive.org/web/20150531032023im_/http://essence-ro.com/data/items/images/2236.png</t>
  </si>
  <si>
    <t>https://web.archive.org/web/20150531032023im_/http://essence-ro.com/data/items/icons/2236.gif</t>
  </si>
  <si>
    <t>Santa's_Hat_</t>
  </si>
  <si>
    <t>Antonio's Santa Hat</t>
  </si>
  <si>
    <t>https://web.archive.org/web/20151105093734im_/http://essence-ro.com/data/items/images/5136.png</t>
  </si>
  <si>
    <t>https://web.archive.org/web/20151105093734im_/http://essence-ro.com/data/items/icons/5136.gif</t>
  </si>
  <si>
    <t>Sapling_Card</t>
  </si>
  <si>
    <t>Sapling Card</t>
  </si>
  <si>
    <t>https://web.archive.org/web/20150524024718im_/http://essence-ro.com/data/items/images/23006.png</t>
  </si>
  <si>
    <t>https://web.archive.org/web/20150524024718im_/http://essence-ro.com/data/items/icons/23006.gif</t>
  </si>
  <si>
    <t>Sapling_Hat</t>
  </si>
  <si>
    <t>Sapling Hat</t>
  </si>
  <si>
    <t>https://web.archive.org/web/20150524044010im_/http://essence-ro.com/data/items/images/20523.png</t>
  </si>
  <si>
    <t>https://web.archive.org/web/20150524044010im_/http://essence-ro.com/data/items/icons/20523.gif</t>
  </si>
  <si>
    <t>Sasquatch_Card</t>
  </si>
  <si>
    <t>Sasquatch Card</t>
  </si>
  <si>
    <t>https://web.archive.org/web/20150324161111im_/http://essence-ro.com/data/items/images/4216.png</t>
  </si>
  <si>
    <t>https://web.archive.org/web/20150324161111im_/http://essence-ro.com/data/items/icons/4216.gif</t>
  </si>
  <si>
    <t>Satanic_Chain</t>
  </si>
  <si>
    <t>Evil Wing</t>
  </si>
  <si>
    <t>https://web.archive.org/web/20150524034122im_/http://essence-ro.com/data/items/images/2255.png</t>
  </si>
  <si>
    <t>https://web.archive.org/web/20150524034122im_/http://essence-ro.com/data/items/icons/2255.gif</t>
  </si>
  <si>
    <t>Satanic_Helm</t>
  </si>
  <si>
    <t>Satanic Helm</t>
  </si>
  <si>
    <t>https://web.archive.org/web/20150524044257im_/http://essence-ro.com/data/items/images/5247.png</t>
  </si>
  <si>
    <t>https://web.archive.org/web/20150524044257im_/http://essence-ro.com/data/items/icons/5247.gif</t>
  </si>
  <si>
    <t>Satanic_Ring</t>
  </si>
  <si>
    <t>Satanic Ring</t>
  </si>
  <si>
    <t>https://web.archive.org/web/20150315053200im_/http://essence-ro.com/data/items/images/2761.png</t>
  </si>
  <si>
    <t>https://web.archive.org/web/20150315053200im_/http://essence-ro.com/data/items/icons/2761.gif</t>
  </si>
  <si>
    <t>Satellite_Hairband</t>
  </si>
  <si>
    <t>Satellite Hairband</t>
  </si>
  <si>
    <t>https://web.archive.org/web/20150524021727im_/http://essence-ro.com/data/items/images/5212.png</t>
  </si>
  <si>
    <t>https://web.archive.org/web/20150524021727im_/http://essence-ro.com/data/items/icons/5212.gif</t>
  </si>
  <si>
    <t>Satgat</t>
  </si>
  <si>
    <t>Wanderer's Sakkat</t>
  </si>
  <si>
    <t>https://web.archive.org/web/20150524035739im_/http://essence-ro.com/data/items/images/5579.png</t>
  </si>
  <si>
    <t>https://web.archive.org/web/20150524035739im_/http://essence-ro.com/data/items/icons/5579.gif</t>
  </si>
  <si>
    <t>Savage_Babe_Card</t>
  </si>
  <si>
    <t>Savage Babe Card</t>
  </si>
  <si>
    <t>https://web.archive.org/web/20150321182330im_/http://essence-ro.com/data/items/images/4017.png</t>
  </si>
  <si>
    <t>https://web.archive.org/web/20150321182330im_/http://essence-ro.com/data/items/icons/4017.gif</t>
  </si>
  <si>
    <t>Savage_Babe_Hat</t>
  </si>
  <si>
    <t>Savage Babe Hat</t>
  </si>
  <si>
    <t>https://web.archive.org/web/20150524040613im_/http://essence-ro.com/data/items/images/5572.png</t>
  </si>
  <si>
    <t>https://web.archive.org/web/20150524040613im_/http://essence-ro.com/data/items/icons/5572.gif</t>
  </si>
  <si>
    <t>Savage_Card</t>
  </si>
  <si>
    <t>Savage Card</t>
  </si>
  <si>
    <t>https://web.archive.org/web/20150321183409im_/http://essence-ro.com/data/items/images/4078.png</t>
  </si>
  <si>
    <t>https://web.archive.org/web/20150321183409im_/http://essence-ro.com/data/items/icons/4078.gif</t>
  </si>
  <si>
    <t>Scale_Of_Red_Dragon</t>
  </si>
  <si>
    <t>Fire Dragon Scale</t>
  </si>
  <si>
    <t>https://web.archive.org/web/20150524023650im_/http://essence-ro.com/data/items/images/7451.png</t>
  </si>
  <si>
    <t>https://web.archive.org/web/20150524023650im_/http://essence-ro.com/data/items/icons/7451.gif</t>
  </si>
  <si>
    <t>Scale_Of_Snakes</t>
  </si>
  <si>
    <t>Snake Scale</t>
  </si>
  <si>
    <t>https://web.archive.org/web/20150321135218im_/http://essence-ro.com/data/items/images/926.png</t>
  </si>
  <si>
    <t>https://web.archive.org/web/20150321135218im_/http://essence-ro.com/data/items/icons/926.gif</t>
  </si>
  <si>
    <t>Scales_Shell</t>
  </si>
  <si>
    <t>Scale Shell</t>
  </si>
  <si>
    <t>https://web.archive.org/web/20150619131637im_/http://essence-ro.com/data/items/images/936.png</t>
  </si>
  <si>
    <t>https://web.archive.org/web/20150619131637im_/http://essence-ro.com/data/items/icons/936.gif</t>
  </si>
  <si>
    <t>Scalpel</t>
  </si>
  <si>
    <t>Mes</t>
  </si>
  <si>
    <t>https://web.archive.org/web/20150525065414im_/http://essence-ro.com/data/items/images/13027.png</t>
  </si>
  <si>
    <t>https://web.archive.org/web/20150525065414im_/http://essence-ro.com/data/items/icons/13027.gif</t>
  </si>
  <si>
    <t>Scapulare_</t>
  </si>
  <si>
    <t>Scapulare</t>
  </si>
  <si>
    <t>https://web.archive.org/web/20150524034225im_/http://essence-ro.com/data/items/images/2324.png</t>
  </si>
  <si>
    <t>https://web.archive.org/web/20150524034225im_/http://essence-ro.com/data/items/icons/2324.gif</t>
  </si>
  <si>
    <t>Scarf</t>
  </si>
  <si>
    <t>Kerchief</t>
  </si>
  <si>
    <t>https://web.archive.org/web/20150524030603im_/http://essence-ro.com/data/items/images/5322.png</t>
  </si>
  <si>
    <t>https://web.archive.org/web/20150524030603im_/http://essence-ro.com/data/items/icons/5322.gif</t>
  </si>
  <si>
    <t>Scarlet_Dyestuffs</t>
  </si>
  <si>
    <t>Scarlet Dyestuffs</t>
  </si>
  <si>
    <t>https://web.archive.org/web/20150524033850im_/http://essence-ro.com/data/items/images/975.png</t>
  </si>
  <si>
    <t>https://web.archive.org/web/20150524033850im_/http://essence-ro.com/data/items/icons/975.gif</t>
  </si>
  <si>
    <t>Scarlet_Jewel</t>
  </si>
  <si>
    <t>Pearl</t>
  </si>
  <si>
    <t>https://web.archive.org/web/20150524020510im_/http://essence-ro.com/data/items/images/722.png</t>
  </si>
  <si>
    <t>https://web.archive.org/web/20150524020510im_/http://essence-ro.com/data/items/icons/722.gif</t>
  </si>
  <si>
    <t>Scell</t>
  </si>
  <si>
    <t>https://web.archive.org/web/20150524022810im_/http://essence-ro.com/data/items/images/911.png</t>
  </si>
  <si>
    <t>https://web.archive.org/web/20150524022810im_/http://essence-ro.com/data/items/icons/911.gif</t>
  </si>
  <si>
    <t>Schweizersabel</t>
  </si>
  <si>
    <t>https://web.archive.org/web/20150531104947im_/http://essence-ro.com/data/items/images/1167.png</t>
  </si>
  <si>
    <t>https://web.archive.org/web/20150531104947im_/http://essence-ro.com/data/items/icons/1167.gif</t>
  </si>
  <si>
    <t>Scimiter_</t>
  </si>
  <si>
    <t>Scimitar</t>
  </si>
  <si>
    <t>https://web.archive.org/web/20150531100346im_/http://essence-ro.com/data/items/images/1114.png</t>
  </si>
  <si>
    <t>https://web.archive.org/web/20150531100346im_/http://essence-ro.com/data/items/icons/1114.gif</t>
  </si>
  <si>
    <t>Scorpion_Card</t>
  </si>
  <si>
    <t>Scorpion Card</t>
  </si>
  <si>
    <t>https://web.archive.org/web/20150315045433im_/http://essence-ro.com/data/items/images/4068.png</t>
  </si>
  <si>
    <t>https://web.archive.org/web/20150315045433im_/http://essence-ro.com/data/items/icons/4068.gif</t>
  </si>
  <si>
    <t>Scorpion_King_Card</t>
  </si>
  <si>
    <t>Scorpion King Card</t>
  </si>
  <si>
    <t>https://web.archive.org/web/20150321195829im_/http://essence-ro.com/data/items/images/4130.png</t>
  </si>
  <si>
    <t>https://web.archive.org/web/20150321195829im_/http://essence-ro.com/data/items/icons/4130.gif</t>
  </si>
  <si>
    <t>Scorpion's_Tail</t>
  </si>
  <si>
    <t>Scorpion Tail</t>
  </si>
  <si>
    <t>https://web.archive.org/web/20150321171431im_/http://essence-ro.com/data/items/images/904.png</t>
  </si>
  <si>
    <t>https://web.archive.org/web/20150321171431im_/http://essence-ro.com/data/items/icons/904.gif</t>
  </si>
  <si>
    <t>Screw</t>
  </si>
  <si>
    <t>Rusty Screw</t>
  </si>
  <si>
    <t>https://web.archive.org/web/20150524025402im_/http://essence-ro.com/data/items/images/7317.png</t>
  </si>
  <si>
    <t>https://web.archive.org/web/20150524025402im_/http://essence-ro.com/data/items/icons/7317.gif</t>
  </si>
  <si>
    <t>Scroll</t>
  </si>
  <si>
    <t>Blank Scroll</t>
  </si>
  <si>
    <t>https://web.archive.org/web/20150524044400im_/http://essence-ro.com/data/items/images/7433.png</t>
  </si>
  <si>
    <t>https://web.archive.org/web/20150524044400im_/http://essence-ro.com/data/items/icons/7433.gif</t>
  </si>
  <si>
    <t>Scuba_Mask</t>
  </si>
  <si>
    <t>Scuba Gear</t>
  </si>
  <si>
    <t>https://web.archive.org/web/20150524041147im_/http://essence-ro.com/data/items/images/5397.png</t>
  </si>
  <si>
    <t>https://web.archive.org/web/20150524041147im_/http://essence-ro.com/data/items/icons/5397.gif</t>
  </si>
  <si>
    <t>Sea_Otter_Leather</t>
  </si>
  <si>
    <t>Sea-Otter Fur</t>
  </si>
  <si>
    <t>https://web.archive.org/web/20150531104915im_/http://essence-ro.com/data/items/images/7065.png</t>
  </si>
  <si>
    <t>https://web.archive.org/web/20150531104915im_/http://essence-ro.com/data/items/icons/7065.gif</t>
  </si>
  <si>
    <t>Sea_Witch_Foot</t>
  </si>
  <si>
    <t>Sea Witch's Foot</t>
  </si>
  <si>
    <t>https://web.archive.org/web/20150531045103im_/http://essence-ro.com/data/items/images/1973.png</t>
  </si>
  <si>
    <t>https://web.archive.org/web/20150531045103im_/http://essence-ro.com/data/items/icons/1973.gif</t>
  </si>
  <si>
    <t>Seal_Hat</t>
  </si>
  <si>
    <t>Seal Hat</t>
  </si>
  <si>
    <t>https://web.archive.org/web/20150524044705im_/http://essence-ro.com/data/items/images/5556.png</t>
  </si>
  <si>
    <t>https://web.archive.org/web/20150524044705im_/http://essence-ro.com/data/items/icons/5556.gif</t>
  </si>
  <si>
    <t>Seasonal_Event_Token</t>
  </si>
  <si>
    <t>Seasonal Event Token</t>
  </si>
  <si>
    <t>https://web.archive.org/web/20150315045438im_/http://essence-ro.com/data/items/images/22230.png</t>
  </si>
  <si>
    <t>https://web.archive.org/web/20150315045438im_/http://essence-ro.com/data/items/icons/22230.gif</t>
  </si>
  <si>
    <t>Secular_Mission</t>
  </si>
  <si>
    <t>Secular Mission</t>
  </si>
  <si>
    <t>https://web.archive.org/web/20150524035020im_/http://essence-ro.com/data/items/images/2127.png</t>
  </si>
  <si>
    <t>https://web.archive.org/web/20150524035020im_/http://essence-ro.com/data/items/icons/2127.gif</t>
  </si>
  <si>
    <t>See_Otter_Card</t>
  </si>
  <si>
    <t>Sea-Otter Card</t>
  </si>
  <si>
    <t>https://web.archive.org/web/20150524044415im_/http://essence-ro.com/data/items/images/4326.png</t>
  </si>
  <si>
    <t>https://web.archive.org/web/20150524044415im_/http://essence-ro.com/data/items/icons/4326.gif</t>
  </si>
  <si>
    <t>Seed_Of_Life</t>
  </si>
  <si>
    <t>Seed of Life</t>
  </si>
  <si>
    <t>https://web.archive.org/web/20150524033002im_/http://essence-ro.com/data/items/images/7140.png</t>
  </si>
  <si>
    <t>https://web.archive.org/web/20150524033002im_/http://essence-ro.com/data/items/icons/7140.gif</t>
  </si>
  <si>
    <t>Seed_Of_Yggdrasil</t>
  </si>
  <si>
    <t>Yggdrasil Seed</t>
  </si>
  <si>
    <t>https://web.archive.org/web/20150524022441im_/http://essence-ro.com/data/items/images/608.png</t>
  </si>
  <si>
    <t>https://web.archive.org/web/20150524022441im_/http://essence-ro.com/data/items/icons/608.gif</t>
  </si>
  <si>
    <t>Seeker_Card</t>
  </si>
  <si>
    <t>Seeker Card</t>
  </si>
  <si>
    <t>https://web.archive.org/web/20150524081356im_/http://essence-ro.com/data/items/images/4414.png</t>
  </si>
  <si>
    <t>https://web.archive.org/web/20150524081356im_/http://essence-ro.com/data/items/icons/4414.gif</t>
  </si>
  <si>
    <t>Seismic_Fist</t>
  </si>
  <si>
    <t>Seismic Fist</t>
  </si>
  <si>
    <t>https://web.archive.org/web/20150531092517im_/http://essence-ro.com/data/items/images/1821.png</t>
  </si>
  <si>
    <t>https://web.archive.org/web/20150531092517im_/http://essence-ro.com/data/items/icons/1821.gif</t>
  </si>
  <si>
    <t>September_Kanzashi</t>
  </si>
  <si>
    <t>September Kanzashi</t>
  </si>
  <si>
    <t>https://web.archive.org/web/20150524032836im_/http://essence-ro.com/data/items/images/20190.png</t>
  </si>
  <si>
    <t>https://web.archive.org/web/20150524032836im_/http://essence-ro.com/data/items/icons/20190.gif</t>
  </si>
  <si>
    <t>Sesame_Pastry</t>
  </si>
  <si>
    <t>Sesame Pastry</t>
  </si>
  <si>
    <t>https://web.archive.org/web/20150524050538im_/http://essence-ro.com/data/items/images/12122.png</t>
  </si>
  <si>
    <t>https://web.archive.org/web/20150524050538im_/http://essence-ro.com/data/items/icons/12122.gif</t>
  </si>
  <si>
    <t>Setanta_Scarf</t>
  </si>
  <si>
    <t>Setanta Scarf</t>
  </si>
  <si>
    <t>https://web.archive.org/web/20150524034838im_/http://essence-ro.com/data/items/images/20596.png</t>
  </si>
  <si>
    <t>https://web.archive.org/web/20150524034838im_/http://essence-ro.com/data/items/icons/20596.gif</t>
  </si>
  <si>
    <t>Seyren_Card</t>
  </si>
  <si>
    <t>Seyren Windsor Card</t>
  </si>
  <si>
    <t>https://web.archive.org/web/20150524033620im_/http://essence-ro.com/data/items/images/4358.png</t>
  </si>
  <si>
    <t>https://web.archive.org/web/20150524033620im_/http://essence-ro.com/data/items/icons/4358.gif</t>
  </si>
  <si>
    <t>Shadow_Bullet</t>
  </si>
  <si>
    <t>Shadow Bullet</t>
  </si>
  <si>
    <t>https://web.archive.org/web/20150524045443im_/http://essence-ro.com/data/items/images/31006.png</t>
  </si>
  <si>
    <t>https://web.archive.org/web/20150524045443im_/http://essence-ro.com/data/items/icons/31006.gif</t>
  </si>
  <si>
    <t>Shadow_Crown</t>
  </si>
  <si>
    <t>Shadow Crown</t>
  </si>
  <si>
    <t>https://web.archive.org/web/20150524055650im_/http://essence-ro.com/data/items/images/5750.png</t>
  </si>
  <si>
    <t>https://web.archive.org/web/20150524055650im_/http://essence-ro.com/data/items/icons/5750.gif</t>
  </si>
  <si>
    <t>Shadow_Orb</t>
  </si>
  <si>
    <t>Shadow Orb</t>
  </si>
  <si>
    <t>https://web.archive.org/web/20150524034554im_/http://essence-ro.com/data/items/images/7524.png</t>
  </si>
  <si>
    <t>https://web.archive.org/web/20150524034554im_/http://essence-ro.com/data/items/icons/7524.gif</t>
  </si>
  <si>
    <t>Shaman's_Hair_Ornament</t>
  </si>
  <si>
    <t>Shaman's Hair Ornament</t>
  </si>
  <si>
    <t>https://web.archive.org/web/20150524042639im_/http://essence-ro.com/data/items/images/5479.png</t>
  </si>
  <si>
    <t>https://web.archive.org/web/20150524042639im_/http://essence-ro.com/data/items/icons/5479.gif</t>
  </si>
  <si>
    <t>Shape_Shifter</t>
  </si>
  <si>
    <t>Shape Shift</t>
  </si>
  <si>
    <t>https://web.archive.org/web/20150524035256im_/http://essence-ro.com/data/items/images/2803.png</t>
  </si>
  <si>
    <t>https://web.archive.org/web/20150524035256im_/http://essence-ro.com/data/items/icons/2803.gif</t>
  </si>
  <si>
    <t>Shark_Hat</t>
  </si>
  <si>
    <t>Shark Hat</t>
  </si>
  <si>
    <t>https://web.archive.org/web/20150524032127im_/http://essence-ro.com/data/items/images/5508.png</t>
  </si>
  <si>
    <t>https://web.archive.org/web/20150524032127im_/http://essence-ro.com/data/items/icons/5508.gif</t>
  </si>
  <si>
    <t>Sharp_Feeler</t>
  </si>
  <si>
    <t>Hard Feeler</t>
  </si>
  <si>
    <t>https://web.archive.org/web/20150524023910im_/http://essence-ro.com/data/items/images/7163.png</t>
  </si>
  <si>
    <t>https://web.archive.org/web/20150524023910im_/http://essence-ro.com/data/items/icons/7163.gif</t>
  </si>
  <si>
    <t>Sharp_Gear</t>
  </si>
  <si>
    <t>Spiky Band</t>
  </si>
  <si>
    <t>Swordman / Acolyte / Merchant / Thief / Knight / Priest / Blacksmith / Assassin / Crusader / Monk / Rogue / Alchemist / Taekwon / Star Gladiator</t>
  </si>
  <si>
    <t>https://web.archive.org/web/20150619183511im_/http://essence-ro.com/data/items/images/2258.png</t>
  </si>
  <si>
    <t>https://web.archive.org/web/20150619183511im_/http://essence-ro.com/data/items/icons/2258.gif</t>
  </si>
  <si>
    <t>Sharp_Leaf</t>
  </si>
  <si>
    <t>Sharp Leaf</t>
  </si>
  <si>
    <t>https://web.archive.org/web/20150524021054im_/http://essence-ro.com/data/items/images/7100.png</t>
  </si>
  <si>
    <t>https://web.archive.org/web/20150524021054im_/http://essence-ro.com/data/items/icons/7100.gif</t>
  </si>
  <si>
    <t>Sharp_Leaf_Shuriken</t>
  </si>
  <si>
    <t>Sharp Leaf Shuriken</t>
  </si>
  <si>
    <t>https://web.archive.org/web/20150524034824im_/http://essence-ro.com/data/items/images/13253.png</t>
  </si>
  <si>
    <t>https://web.archive.org/web/20150524034824im_/http://essence-ro.com/data/items/icons/13253.gif</t>
  </si>
  <si>
    <t>Sharp_Scale</t>
  </si>
  <si>
    <t>Sharp Scale</t>
  </si>
  <si>
    <t>https://web.archive.org/web/20150524082003im_/http://essence-ro.com/data/items/images/963.png</t>
  </si>
  <si>
    <t>https://web.archive.org/web/20150524082003im_/http://essence-ro.com/data/items/icons/963.gif</t>
  </si>
  <si>
    <t>Sharpened_Cuspid</t>
  </si>
  <si>
    <t>Fang</t>
  </si>
  <si>
    <t>https://web.archive.org/web/20150524021454im_/http://essence-ro.com/data/items/images/1063.png</t>
  </si>
  <si>
    <t>https://web.archive.org/web/20150524021454im_/http://essence-ro.com/data/items/icons/1063.gif</t>
  </si>
  <si>
    <t>Shecil_Card</t>
  </si>
  <si>
    <t>Cecil Damon Card</t>
  </si>
  <si>
    <t>https://web.archive.org/web/20150524045150im_/http://essence-ro.com/data/items/images/4368.png</t>
  </si>
  <si>
    <t>https://web.archive.org/web/20150524045150im_/http://essence-ro.com/data/items/icons/4368.gif</t>
  </si>
  <si>
    <t>Sheep_Hat</t>
  </si>
  <si>
    <t>Sheep Hat</t>
  </si>
  <si>
    <t>https://web.archive.org/web/20150524033313im_/http://essence-ro.com/data/items/images/5133.png</t>
  </si>
  <si>
    <t>https://web.archive.org/web/20150524033313im_/http://essence-ro.com/data/items/icons/5133.gif</t>
  </si>
  <si>
    <t>Shell</t>
  </si>
  <si>
    <t>https://web.archive.org/web/20150321145937im_/http://essence-ro.com/data/items/images/935.png</t>
  </si>
  <si>
    <t>https://web.archive.org/web/20150321145937im_/http://essence-ro.com/data/items/icons/935.gif</t>
  </si>
  <si>
    <t>Shell_Of_Blood</t>
  </si>
  <si>
    <t>Shell of Blood</t>
  </si>
  <si>
    <t>https://web.archive.org/web/20150524034246im_/http://essence-ro.com/data/items/images/13202.png</t>
  </si>
  <si>
    <t>https://web.archive.org/web/20150524034246im_/http://essence-ro.com/data/items/icons/13202.gif</t>
  </si>
  <si>
    <t>Shellfish_Card</t>
  </si>
  <si>
    <t>Shell Fish Card</t>
  </si>
  <si>
    <t>https://web.archive.org/web/20150321164214im_/http://essence-ro.com/data/items/images/4273.png</t>
  </si>
  <si>
    <t>https://web.archive.org/web/20150321164214im_/http://essence-ro.com/data/items/icons/4273.gif</t>
  </si>
  <si>
    <t>Shelter_Card</t>
  </si>
  <si>
    <t>Shelter Card</t>
  </si>
  <si>
    <t>https://web.archive.org/web/20150524034324im_/http://essence-ro.com/data/items/images/4393.png</t>
  </si>
  <si>
    <t>https://web.archive.org/web/20150524034324im_/http://essence-ro.com/data/items/icons/4393.gif</t>
  </si>
  <si>
    <t>Sheriff_Manteau</t>
  </si>
  <si>
    <t>Sheriff's Manteau</t>
  </si>
  <si>
    <t>https://web.archive.org/web/20150531062044im_/http://essence-ro.com/data/items/images/2540.png</t>
  </si>
  <si>
    <t>https://web.archive.org/web/20150531062044im_/http://essence-ro.com/data/items/icons/2540.gif</t>
  </si>
  <si>
    <t>Shield_</t>
  </si>
  <si>
    <t>Shield</t>
  </si>
  <si>
    <t>https://web.archive.org/web/20150531091007im_/http://essence-ro.com/data/items/images/2106.png</t>
  </si>
  <si>
    <t>https://web.archive.org/web/20150531091007im_/http://essence-ro.com/data/items/icons/2106.gif</t>
  </si>
  <si>
    <t>Shine_Spear_Blade</t>
  </si>
  <si>
    <t>Shining Spear Blade</t>
  </si>
  <si>
    <t>https://web.archive.org/web/20150524023435im_/http://essence-ro.com/data/items/images/7109.png</t>
  </si>
  <si>
    <t>https://web.archive.org/web/20150524023435im_/http://essence-ro.com/data/items/icons/7109.gif</t>
  </si>
  <si>
    <t>Shining_Scales</t>
  </si>
  <si>
    <t>Shining Scale</t>
  </si>
  <si>
    <t>https://web.archive.org/web/20150321142122im_/http://essence-ro.com/data/items/images/954.png</t>
  </si>
  <si>
    <t>https://web.archive.org/web/20150321142122im_/http://essence-ro.com/data/items/icons/954.gif</t>
  </si>
  <si>
    <t>Shining_Stone</t>
  </si>
  <si>
    <t>Shining Stone</t>
  </si>
  <si>
    <t>https://web.archive.org/web/20150524034047im_/http://essence-ro.com/data/items/images/640.png</t>
  </si>
  <si>
    <t>https://web.archive.org/web/20150524034047im_/http://essence-ro.com/data/items/icons/640.gif</t>
  </si>
  <si>
    <t>Shinobi_Card</t>
  </si>
  <si>
    <t>Shinobi Card</t>
  </si>
  <si>
    <t>https://web.archive.org/web/20150524044445im_/http://essence-ro.com/data/items/images/4230.png</t>
  </si>
  <si>
    <t>https://web.archive.org/web/20150524044445im_/http://essence-ro.com/data/items/icons/4230.gif</t>
  </si>
  <si>
    <t>Shinobi_Helm</t>
  </si>
  <si>
    <t>https://web.archive.org/web/20150524042437im_/http://essence-ro.com/data/items/images/20543.png</t>
  </si>
  <si>
    <t>https://web.archive.org/web/20150524042437im_/http://essence-ro.com/data/items/icons/20543.gif</t>
  </si>
  <si>
    <t>Shinobi's_Sash</t>
  </si>
  <si>
    <t>Shinobi Sash</t>
  </si>
  <si>
    <t>https://web.archive.org/web/20150524025053im_/http://essence-ro.com/data/items/images/29552.png</t>
  </si>
  <si>
    <t>https://web.archive.org/web/20150524025053im_/http://essence-ro.com/data/items/icons/29552.gif</t>
  </si>
  <si>
    <t>Shiny_Wig</t>
  </si>
  <si>
    <t>Shiny Wig</t>
  </si>
  <si>
    <t>https://web.archive.org/web/20150531093851im_/http://essence-ro.com/data/items/images/5274.png</t>
  </si>
  <si>
    <t>https://web.archive.org/web/20150531093851im_/http://essence-ro.com/data/items/icons/5274.gif</t>
  </si>
  <si>
    <t>Shoes_</t>
  </si>
  <si>
    <t>Shoes</t>
  </si>
  <si>
    <t>https://web.archive.org/web/20150321173511im_/http://essence-ro.com/data/items/images/2404.png</t>
  </si>
  <si>
    <t>https://web.archive.org/web/20150321173511im_/http://essence-ro.com/data/items/icons/2404.gif</t>
  </si>
  <si>
    <t>Shoot</t>
  </si>
  <si>
    <t>https://web.archive.org/web/20150321143513im_/http://essence-ro.com/data/items/images/711.png</t>
  </si>
  <si>
    <t>https://web.archive.org/web/20150321143513im_/http://essence-ro.com/data/items/icons/711.gif</t>
  </si>
  <si>
    <t>Short_Daenggie</t>
  </si>
  <si>
    <t>Short Daenggie</t>
  </si>
  <si>
    <t>https://web.archive.org/web/20150619125405im_/http://essence-ro.com/data/items/images/1094.png</t>
  </si>
  <si>
    <t>https://web.archive.org/web/20150619125405im_/http://essence-ro.com/data/items/icons/1094.gif</t>
  </si>
  <si>
    <t>Short_Leg</t>
  </si>
  <si>
    <t>Bug Leg</t>
  </si>
  <si>
    <t>https://web.archive.org/web/20150524025129im_/http://essence-ro.com/data/items/images/1042.png</t>
  </si>
  <si>
    <t>https://web.archive.org/web/20150524025129im_/http://essence-ro.com/data/items/icons/1042.gif</t>
  </si>
  <si>
    <t>Shower_Cap</t>
  </si>
  <si>
    <t>Shower Hat</t>
  </si>
  <si>
    <t>https://web.archive.org/web/20150524031423im_/http://essence-ro.com/data/items/images/5510.png</t>
  </si>
  <si>
    <t>https://web.archive.org/web/20150524031423im_/http://essence-ro.com/data/items/icons/5510.gif</t>
  </si>
  <si>
    <t>Shuriken</t>
  </si>
  <si>
    <t>https://web.archive.org/web/20150524044707im_/http://essence-ro.com/data/items/images/13250.png</t>
  </si>
  <si>
    <t>https://web.archive.org/web/20150524044707im_/http://essence-ro.com/data/items/icons/13250.gif</t>
  </si>
  <si>
    <t>Shusi</t>
  </si>
  <si>
    <t>Sushi</t>
  </si>
  <si>
    <t>https://web.archive.org/web/20150531080536im_/http://essence-ro.com/data/items/images/551.png</t>
  </si>
  <si>
    <t>https://web.archive.org/web/20150531080536im_/http://essence-ro.com/data/items/icons/551.gif</t>
  </si>
  <si>
    <t>Side_Cap</t>
  </si>
  <si>
    <t>Side Cap</t>
  </si>
  <si>
    <t>https://web.archive.org/web/20150524025308im_/http://essence-ro.com/data/items/images/5535.png</t>
  </si>
  <si>
    <t>https://web.archive.org/web/20150524025308im_/http://essence-ro.com/data/items/icons/5535.gif</t>
  </si>
  <si>
    <t>Side_Winder_Card</t>
  </si>
  <si>
    <t>Sidewinder Card</t>
  </si>
  <si>
    <t>https://web.archive.org/web/20150324161359im_/http://essence-ro.com/data/items/images/4117.png</t>
  </si>
  <si>
    <t>https://web.archive.org/web/20150324161359im_/http://essence-ro.com/data/items/icons/4117.gif</t>
  </si>
  <si>
    <t>Sigruns_Wings</t>
  </si>
  <si>
    <t>Sigrun's Wings</t>
  </si>
  <si>
    <t>https://web.archive.org/web/20150524050635im_/http://essence-ro.com/data/items/images/20265.png</t>
  </si>
  <si>
    <t>https://web.archive.org/web/20150524050635im_/http://essence-ro.com/data/items/icons/20265.gif</t>
  </si>
  <si>
    <t>Sigrun's_Wings</t>
  </si>
  <si>
    <t>https://web.archive.org/web/20151105093630im_/http://essence-ro.com/data/items/images/5592.png</t>
  </si>
  <si>
    <t>https://web.archive.org/web/20151105093630im_/http://essence-ro.com/data/items/icons/5592.gif</t>
  </si>
  <si>
    <t>Silence_Arrow</t>
  </si>
  <si>
    <t>Mute Arrow</t>
  </si>
  <si>
    <t>https://web.archive.org/web/20150524024322im_/http://essence-ro.com/data/items/images/1769.png</t>
  </si>
  <si>
    <t>https://web.archive.org/web/20150524024322im_/http://essence-ro.com/data/items/icons/1769.gif</t>
  </si>
  <si>
    <t>Silent_Enforcer</t>
  </si>
  <si>
    <t>Silent Enforcer</t>
  </si>
  <si>
    <t>https://web.archive.org/web/20150524055626im_/http://essence-ro.com/data/items/images/5755.png</t>
  </si>
  <si>
    <t>https://web.archive.org/web/20150524055626im_/http://essence-ro.com/data/items/icons/5755.gif</t>
  </si>
  <si>
    <t>Silk_Ribbon</t>
  </si>
  <si>
    <t>Silk Ribbon</t>
  </si>
  <si>
    <t>https://web.archive.org/web/20150531082347im_/http://essence-ro.com/data/items/images/10007.png</t>
  </si>
  <si>
    <t>https://web.archive.org/web/20150531082347im_/http://essence-ro.com/data/items/icons/10007.gif</t>
  </si>
  <si>
    <t>Silk_Robe_</t>
  </si>
  <si>
    <t>Silk Robe</t>
  </si>
  <si>
    <t>Swordman / Mage / Acolyte / Merchant / Knight / Priest / Wizard / Blacksmith / Crusader / Monk / Sage / Alchemist / Soul Linker</t>
  </si>
  <si>
    <t>https://web.archive.org/web/20150321162038im_/http://essence-ro.com/data/items/images/2322.png</t>
  </si>
  <si>
    <t>https://web.archive.org/web/20150321162038im_/http://essence-ro.com/data/items/icons/2322.gif</t>
  </si>
  <si>
    <t>Silver_Arrow</t>
  </si>
  <si>
    <t>Silver Arrow</t>
  </si>
  <si>
    <t>https://web.archive.org/web/20150524022343im_/http://essence-ro.com/data/items/images/1751.png</t>
  </si>
  <si>
    <t>https://web.archive.org/web/20150524022343im_/http://essence-ro.com/data/items/icons/1751.gif</t>
  </si>
  <si>
    <t>Silver_Bullet</t>
  </si>
  <si>
    <t>Silver Bullet</t>
  </si>
  <si>
    <t>https://web.archive.org/web/20150524043046im_/http://essence-ro.com/data/items/images/13201.png</t>
  </si>
  <si>
    <t>https://web.archive.org/web/20150524043046im_/http://essence-ro.com/data/items/icons/13201.gif</t>
  </si>
  <si>
    <t>Silver_Bullion</t>
  </si>
  <si>
    <t>Silver Bullion</t>
  </si>
  <si>
    <t>https://web.archive.org/web/20150524032814im_/http://essence-ro.com/data/items/images/7229.png</t>
  </si>
  <si>
    <t>https://web.archive.org/web/20150524032814im_/http://essence-ro.com/data/items/icons/7229.gif</t>
  </si>
  <si>
    <t>Silver_Coin</t>
  </si>
  <si>
    <t>Silver Coin</t>
  </si>
  <si>
    <t>https://web.archive.org/web/20150531081434im_/http://essence-ro.com/data/items/images/675.png</t>
  </si>
  <si>
    <t>https://web.archive.org/web/20150531081434im_/http://essence-ro.com/data/items/icons/675.gif</t>
  </si>
  <si>
    <t>Silver_Coin_Moneybag</t>
  </si>
  <si>
    <t>Bag of Silver Coins</t>
  </si>
  <si>
    <t>https://web.archive.org/web/20150531081952im_/http://essence-ro.com/data/items/images/676.png</t>
  </si>
  <si>
    <t>https://web.archive.org/web/20150531081952im_/http://essence-ro.com/data/items/icons/676.gif</t>
  </si>
  <si>
    <t>Silver_Fancy</t>
  </si>
  <si>
    <t>Silver Ornament</t>
  </si>
  <si>
    <t>https://web.archive.org/web/20150524042139im_/http://essence-ro.com/data/items/images/7077.png</t>
  </si>
  <si>
    <t>https://web.archive.org/web/20150524042139im_/http://essence-ro.com/data/items/icons/7077.gif</t>
  </si>
  <si>
    <t>Silver_Knife_Of_Chaste</t>
  </si>
  <si>
    <t>Silver Knife of Chastity</t>
  </si>
  <si>
    <t>https://web.archive.org/web/20150531093835im_/http://essence-ro.com/data/items/images/638.png</t>
  </si>
  <si>
    <t>https://web.archive.org/web/20150531093835im_/http://essence-ro.com/data/items/icons/638.gif</t>
  </si>
  <si>
    <t>Silver_Ore</t>
  </si>
  <si>
    <t>Silver Ore</t>
  </si>
  <si>
    <t>https://web.archive.org/web/20150524021940im_/http://essence-ro.com/data/items/images/7232.png</t>
  </si>
  <si>
    <t>https://web.archive.org/web/20150524021940im_/http://essence-ro.com/data/items/icons/7232.gif</t>
  </si>
  <si>
    <t>Silver_Ring</t>
  </si>
  <si>
    <t>Silver Ring</t>
  </si>
  <si>
    <t>https://web.archive.org/web/20150531091611im_/http://essence-ro.com/data/items/images/2611.png</t>
  </si>
  <si>
    <t>https://web.archive.org/web/20150531091611im_/http://essence-ro.com/data/items/icons/2611.gif</t>
  </si>
  <si>
    <t>Silver_Robe</t>
  </si>
  <si>
    <t>Silver Robe</t>
  </si>
  <si>
    <t>https://web.archive.org/web/20150524021230im_/http://essence-ro.com/data/items/images/2332.png</t>
  </si>
  <si>
    <t>https://web.archive.org/web/20150524021230im_/http://essence-ro.com/data/items/icons/2332.gif</t>
  </si>
  <si>
    <t>Silver_Robe_</t>
  </si>
  <si>
    <t>https://web.archive.org/web/20150524024115im_/http://essence-ro.com/data/items/images/2333.png</t>
  </si>
  <si>
    <t>https://web.archive.org/web/20150524024115im_/http://essence-ro.com/data/items/icons/2333.gif</t>
  </si>
  <si>
    <t>Silver_Tiara</t>
  </si>
  <si>
    <t>Silver Tiara</t>
  </si>
  <si>
    <t>https://web.archive.org/web/20150524044018im_/http://essence-ro.com/data/items/images/5149.png</t>
  </si>
  <si>
    <t>https://web.archive.org/web/20150524044018im_/http://essence-ro.com/data/items/icons/5149.gif</t>
  </si>
  <si>
    <t>Singing_Flower</t>
  </si>
  <si>
    <t>Singing Flower</t>
  </si>
  <si>
    <t>https://web.archive.org/web/20150530210825im_/http://essence-ro.com/data/items/images/629.png</t>
  </si>
  <si>
    <t>https://web.archive.org/web/20150530210825im_/http://essence-ro.com/data/items/icons/629.gif</t>
  </si>
  <si>
    <t>Singing_Plant</t>
  </si>
  <si>
    <t>Singing Plant</t>
  </si>
  <si>
    <t>https://web.archive.org/web/20150524043230im_/http://essence-ro.com/data/items/images/707.png</t>
  </si>
  <si>
    <t>https://web.archive.org/web/20150524043230im_/http://essence-ro.com/data/items/icons/707.gif</t>
  </si>
  <si>
    <t>Single_Cell</t>
  </si>
  <si>
    <t>Single Cell</t>
  </si>
  <si>
    <t>https://web.archive.org/web/20150530225948im_/http://essence-ro.com/data/items/images/1052.png</t>
  </si>
  <si>
    <t>https://web.archive.org/web/20150530225948im_/http://essence-ro.com/data/items/icons/1052.gif</t>
  </si>
  <si>
    <t>Siroma_Card</t>
  </si>
  <si>
    <t>Siroma Card</t>
  </si>
  <si>
    <t>https://web.archive.org/web/20150524041113im_/http://essence-ro.com/data/items/images/4416.png</t>
  </si>
  <si>
    <t>https://web.archive.org/web/20150524041113im_/http://essence-ro.com/data/items/icons/4416.gif</t>
  </si>
  <si>
    <t>Skeggiold_Card</t>
  </si>
  <si>
    <t>Skeggiold Card</t>
  </si>
  <si>
    <t>https://web.archive.org/web/20150524044233im_/http://essence-ro.com/data/items/images/4406.png</t>
  </si>
  <si>
    <t>https://web.archive.org/web/20150524044233im_/http://essence-ro.com/data/items/icons/4406.gif</t>
  </si>
  <si>
    <t>Skel_Bone</t>
  </si>
  <si>
    <t>Skel-Bone</t>
  </si>
  <si>
    <t>https://web.archive.org/web/20150321195516im_/http://essence-ro.com/data/items/images/932.png</t>
  </si>
  <si>
    <t>https://web.archive.org/web/20150321195516im_/http://essence-ro.com/data/items/icons/932.gif</t>
  </si>
  <si>
    <t>Skel_Prisoner_Card</t>
  </si>
  <si>
    <t>Skeleton Prisoner Card</t>
  </si>
  <si>
    <t>https://web.archive.org/web/20150324161516im_/http://essence-ro.com/data/items/images/4222.png</t>
  </si>
  <si>
    <t>https://web.archive.org/web/20150324161516im_/http://essence-ro.com/data/items/icons/4222.gif</t>
  </si>
  <si>
    <t>Skel_Worker_Card</t>
  </si>
  <si>
    <t>Skeleton Worker Card</t>
  </si>
  <si>
    <t>https://web.archive.org/web/20150321181056im_/http://essence-ro.com/data/items/images/4092.png</t>
  </si>
  <si>
    <t>https://web.archive.org/web/20150321181056im_/http://essence-ro.com/data/items/icons/4092.gif</t>
  </si>
  <si>
    <t>Skeleton_Card</t>
  </si>
  <si>
    <t>Skeleton Card</t>
  </si>
  <si>
    <t>https://web.archive.org/web/20150321165547im_/http://essence-ro.com/data/items/images/4025.png</t>
  </si>
  <si>
    <t>https://web.archive.org/web/20150321165547im_/http://essence-ro.com/data/items/icons/4025.gif</t>
  </si>
  <si>
    <t>Skeleton_General_Card</t>
  </si>
  <si>
    <t>Skeleton General Card</t>
  </si>
  <si>
    <t>https://web.archive.org/web/20150524035531im_/http://essence-ro.com/data/items/images/4221.png</t>
  </si>
  <si>
    <t>https://web.archive.org/web/20150524035531im_/http://essence-ro.com/data/items/icons/4221.gif</t>
  </si>
  <si>
    <t>Skeleton_Hood</t>
  </si>
  <si>
    <t>https://web.archive.org/web/20150524034554im_/http://essence-ro.com/data/items/images/5667.png</t>
  </si>
  <si>
    <t>https://web.archive.org/web/20150524034554im_/http://essence-ro.com/data/items/icons/5667.gif</t>
  </si>
  <si>
    <t>Skeling_Card</t>
  </si>
  <si>
    <t>Skeling Card</t>
  </si>
  <si>
    <t>https://web.archive.org/web/20150524031354im_/http://essence-ro.com/data/items/images/23000.png</t>
  </si>
  <si>
    <t>https://web.archive.org/web/20150524031354im_/http://essence-ro.com/data/items/icons/23000.gif</t>
  </si>
  <si>
    <t>Skewer</t>
  </si>
  <si>
    <t>Brocca</t>
  </si>
  <si>
    <t>https://web.archive.org/web/20150524031447im_/http://essence-ro.com/data/items/images/1415.png</t>
  </si>
  <si>
    <t>https://web.archive.org/web/20150524031447im_/http://essence-ro.com/data/items/icons/1415.gif</t>
  </si>
  <si>
    <t>Skewer_C</t>
  </si>
  <si>
    <t>Refined Brocca</t>
  </si>
  <si>
    <t>https://web.archive.org/web/20150524031718im_/http://essence-ro.com/data/items/images/1424.png</t>
  </si>
  <si>
    <t>https://web.archive.org/web/20150524031718im_/http://essence-ro.com/data/items/icons/1424.gif</t>
  </si>
  <si>
    <t>Skirt_Of_Virgin</t>
  </si>
  <si>
    <t>Skirt of Virgin</t>
  </si>
  <si>
    <t>https://web.archive.org/web/20150531082345im_/http://essence-ro.com/data/items/images/1049.png</t>
  </si>
  <si>
    <t>https://web.archive.org/web/20150531082345im_/http://essence-ro.com/data/items/icons/1049.gif</t>
  </si>
  <si>
    <t>Skogul_Card</t>
  </si>
  <si>
    <t>Skogul Card</t>
  </si>
  <si>
    <t>https://web.archive.org/web/20150524043402im_/http://essence-ro.com/data/items/images/4404.png</t>
  </si>
  <si>
    <t>https://web.archive.org/web/20150524043402im_/http://essence-ro.com/data/items/icons/4404.gif</t>
  </si>
  <si>
    <t>Skoll_Baby_Card</t>
  </si>
  <si>
    <t>Skoll Baby Card</t>
  </si>
  <si>
    <t>https://web.archive.org/web/20150524050825im_/http://essence-ro.com/data/items/images/23042.png</t>
  </si>
  <si>
    <t>https://web.archive.org/web/20150524050825im_/http://essence-ro.com/data/items/icons/23042.gif</t>
  </si>
  <si>
    <t>Skoll_Card</t>
  </si>
  <si>
    <t>Skoll Card</t>
  </si>
  <si>
    <t>https://web.archive.org/web/20150524050026im_/http://essence-ro.com/data/items/images/23009.png</t>
  </si>
  <si>
    <t>https://web.archive.org/web/20150524050026im_/http://essence-ro.com/data/items/icons/23009.gif</t>
  </si>
  <si>
    <t>Skul_Ring</t>
  </si>
  <si>
    <t>Skull Ring</t>
  </si>
  <si>
    <t>https://web.archive.org/web/20150525094844im_/http://essence-ro.com/data/items/images/2609.png</t>
  </si>
  <si>
    <t>https://web.archive.org/web/20150525094844im_/http://essence-ro.com/data/items/icons/2609.gif</t>
  </si>
  <si>
    <t>Skull</t>
  </si>
  <si>
    <t>https://web.archive.org/web/20150524054208im_/http://essence-ro.com/data/items/images/7005.png</t>
  </si>
  <si>
    <t>https://web.archive.org/web/20150524054208im_/http://essence-ro.com/data/items/icons/7005.gif</t>
  </si>
  <si>
    <t>Skull_Mask</t>
  </si>
  <si>
    <t>Skull Mask</t>
  </si>
  <si>
    <t>https://web.archive.org/web/20150524022416im_/http://essence-ro.com/data/items/images/20275.png</t>
  </si>
  <si>
    <t>https://web.archive.org/web/20150524022416im_/http://essence-ro.com/data/items/icons/20275.gif</t>
  </si>
  <si>
    <t>Sky_Deleter_Pokeball</t>
  </si>
  <si>
    <t>Sky Deleter Pokeball</t>
  </si>
  <si>
    <t>https://web.archive.org/web/20150531082509im_/http://essence-ro.com/data/items/images/30017.png</t>
  </si>
  <si>
    <t>https://web.archive.org/web/20150531082509im_/http://essence-ro.com/data/items/icons/30017.gif</t>
  </si>
  <si>
    <t>Skyblue_Jewel</t>
  </si>
  <si>
    <t>Aquamarine</t>
  </si>
  <si>
    <t>https://web.archive.org/web/20150530230837im_/http://essence-ro.com/data/items/images/720.png</t>
  </si>
  <si>
    <t>https://web.archive.org/web/20150530230837im_/http://essence-ro.com/data/items/icons/720.gif</t>
  </si>
  <si>
    <t>Slayer_</t>
  </si>
  <si>
    <t>Slayer</t>
  </si>
  <si>
    <t>https://web.archive.org/web/20150324152524im_/http://essence-ro.com/data/items/images/1152.png</t>
  </si>
  <si>
    <t>https://web.archive.org/web/20150324152524im_/http://essence-ro.com/data/items/icons/1152.gif</t>
  </si>
  <si>
    <t>Sleep_Arrow</t>
  </si>
  <si>
    <t>Sleep Arrow</t>
  </si>
  <si>
    <t>https://web.archive.org/web/20150524020358im_/http://essence-ro.com/data/items/images/1768.png</t>
  </si>
  <si>
    <t>https://web.archive.org/web/20150524020358im_/http://essence-ro.com/data/items/icons/1768.gif</t>
  </si>
  <si>
    <t>Sleep_Bullet</t>
  </si>
  <si>
    <t>Sleep Bullet</t>
  </si>
  <si>
    <t>https://web.archive.org/web/20150524044653im_/http://essence-ro.com/data/items/images/31011.png</t>
  </si>
  <si>
    <t>https://web.archive.org/web/20150524044653im_/http://essence-ro.com/data/items/icons/31011.gif</t>
  </si>
  <si>
    <t>Sleeper_Card</t>
  </si>
  <si>
    <t>Sleeper Card</t>
  </si>
  <si>
    <t>https://web.archive.org/web/20150524045432im_/http://essence-ro.com/data/items/images/4228.png</t>
  </si>
  <si>
    <t>https://web.archive.org/web/20150524045432im_/http://essence-ro.com/data/items/icons/4228.gif</t>
  </si>
  <si>
    <t>Sleepy_Box</t>
  </si>
  <si>
    <t>Box of Drowsiness</t>
  </si>
  <si>
    <t>https://web.archive.org/web/20150524050524im_/http://essence-ro.com/data/items/images/12031.png</t>
  </si>
  <si>
    <t>https://web.archive.org/web/20150524050524im_/http://essence-ro.com/data/items/icons/12031.gif</t>
  </si>
  <si>
    <t>Slender_Snake</t>
  </si>
  <si>
    <t>Horrendous Hair</t>
  </si>
  <si>
    <t>https://web.archive.org/web/20150531093154im_/http://essence-ro.com/data/items/images/1048.png</t>
  </si>
  <si>
    <t>https://web.archive.org/web/20150531093154im_/http://essence-ro.com/data/items/icons/1048.gif</t>
  </si>
  <si>
    <t>Slilince_Wave</t>
  </si>
  <si>
    <t>Ripple</t>
  </si>
  <si>
    <t>https://web.archive.org/web/20150524042839im_/http://essence-ro.com/data/items/images/7090.png</t>
  </si>
  <si>
    <t>https://web.archive.org/web/20150524042839im_/http://essence-ro.com/data/items/icons/7090.gif</t>
  </si>
  <si>
    <t>Slim_Potion_Create_Book</t>
  </si>
  <si>
    <t>Condensed Potion Creation Guide</t>
  </si>
  <si>
    <t>https://web.archive.org/web/20150524030148im_/http://essence-ro.com/data/items/images/7133.png</t>
  </si>
  <si>
    <t>https://web.archive.org/web/20150524030148im_/http://essence-ro.com/data/items/icons/7133.gif</t>
  </si>
  <si>
    <t>Slow_Down_Potion</t>
  </si>
  <si>
    <t>Slow Potion</t>
  </si>
  <si>
    <t>https://web.archive.org/web/20150601165714im_/http://essence-ro.com/data/items/images/12017.png</t>
  </si>
  <si>
    <t>https://web.archive.org/web/20150601165714im_/http://essence-ro.com/data/items/icons/12017.gif</t>
  </si>
  <si>
    <t>Small_Ribbons_</t>
  </si>
  <si>
    <t>https://web.archive.org/web/20150524020831im_/http://essence-ro.com/data/items/images/20210.png</t>
  </si>
  <si>
    <t>https://web.archive.org/web/20150524020831im_/http://essence-ro.com/data/items/icons/20210.gif</t>
  </si>
  <si>
    <t>Small_Snow_Flower</t>
  </si>
  <si>
    <t>Small Snow Flower</t>
  </si>
  <si>
    <t>https://web.archive.org/web/20150524040507im_/http://essence-ro.com/data/items/images/6098.png</t>
  </si>
  <si>
    <t>https://web.archive.org/web/20150524040507im_/http://essence-ro.com/data/items/icons/6098.gif</t>
  </si>
  <si>
    <t>Smasher_</t>
  </si>
  <si>
    <t>Smasher</t>
  </si>
  <si>
    <t>https://web.archive.org/web/20150525063024im_/http://essence-ro.com/data/items/images/1508.png</t>
  </si>
  <si>
    <t>https://web.archive.org/web/20150525063024im_/http://essence-ro.com/data/items/icons/1508.gif</t>
  </si>
  <si>
    <t>Smitten</t>
  </si>
  <si>
    <t>https://web.archive.org/web/20150524022657im_/http://essence-ro.com/data/items/images/20777.png</t>
  </si>
  <si>
    <t>https://web.archive.org/web/20150524022657im_/http://essence-ro.com/data/items/icons/20777.gif</t>
  </si>
  <si>
    <t>Smokie_Card</t>
  </si>
  <si>
    <t>Smokie Card</t>
  </si>
  <si>
    <t>https://web.archive.org/web/20150321195628im_/http://essence-ro.com/data/items/images/4044.png</t>
  </si>
  <si>
    <t>https://web.archive.org/web/20150321195628im_/http://essence-ro.com/data/items/icons/4044.gif</t>
  </si>
  <si>
    <t>Smokie_Hat</t>
  </si>
  <si>
    <t>Raccoon Hat</t>
  </si>
  <si>
    <t>https://web.archive.org/web/20150531104700im_/http://essence-ro.com/data/items/images/5033.png</t>
  </si>
  <si>
    <t>https://web.archive.org/web/20150531104700im_/http://essence-ro.com/data/items/icons/5033.gif</t>
  </si>
  <si>
    <t>Smoking_Pipe</t>
  </si>
  <si>
    <t>Pipe</t>
  </si>
  <si>
    <t>https://web.archive.org/web/20150531091444im_/http://essence-ro.com/data/items/images/2268.png</t>
  </si>
  <si>
    <t>https://web.archive.org/web/20150531091444im_/http://essence-ro.com/data/items/icons/2268.gif</t>
  </si>
  <si>
    <t>Smooth_Paper</t>
  </si>
  <si>
    <t>Slick Paper</t>
  </si>
  <si>
    <t>https://web.archive.org/web/20150524041636im_/http://essence-ro.com/data/items/images/7111.png</t>
  </si>
  <si>
    <t>https://web.archive.org/web/20150524041636im_/http://essence-ro.com/data/items/icons/7111.gif</t>
  </si>
  <si>
    <t>Snail's_Shell</t>
  </si>
  <si>
    <t>Snail's Shell</t>
  </si>
  <si>
    <t>https://web.archive.org/web/20150524030441im_/http://essence-ro.com/data/items/images/946.png</t>
  </si>
  <si>
    <t>https://web.archive.org/web/20150524030441im_/http://essence-ro.com/data/items/icons/946.gif</t>
  </si>
  <si>
    <t>Snake_Card</t>
  </si>
  <si>
    <t>Snake Card</t>
  </si>
  <si>
    <t>https://web.archive.org/web/20150315115958im_/http://essence-ro.com/data/items/images/4037.png</t>
  </si>
  <si>
    <t>https://web.archive.org/web/20150315115958im_/http://essence-ro.com/data/items/icons/4037.gif</t>
  </si>
  <si>
    <t>Snake_Head</t>
  </si>
  <si>
    <t>Snake Head Hat</t>
  </si>
  <si>
    <t>https://web.archive.org/web/20150524032138im_/http://essence-ro.com/data/items/images/5388.png</t>
  </si>
  <si>
    <t>https://web.archive.org/web/20150524032138im_/http://essence-ro.com/data/items/icons/5388.gif</t>
  </si>
  <si>
    <t>Sniper_Goggles</t>
  </si>
  <si>
    <t>Sniper Goggles</t>
  </si>
  <si>
    <t>https://web.archive.org/web/20150524082205im_/http://essence-ro.com/data/items/images/5748.png</t>
  </si>
  <si>
    <t>https://web.archive.org/web/20150524082205im_/http://essence-ro.com/data/items/icons/5748.gif</t>
  </si>
  <si>
    <t>Snow_Bunny_Pokeball</t>
  </si>
  <si>
    <t>Snow Bunny Pokeball</t>
  </si>
  <si>
    <t>https://web.archive.org/web/20151105092731im_/http://essence-ro.com/data/items/images/30153.png</t>
  </si>
  <si>
    <t>https://web.archive.org/web/20151105092731im_/http://essence-ro.com/data/items/icons/30153.gif</t>
  </si>
  <si>
    <t>Snow_Cap</t>
  </si>
  <si>
    <t>Snow Cap</t>
  </si>
  <si>
    <t>https://web.archive.org/web/20150524034852im_/http://essence-ro.com/data/items/images/20106.png</t>
  </si>
  <si>
    <t>https://web.archive.org/web/20150524034852im_/http://essence-ro.com/data/items/icons/20106.gif</t>
  </si>
  <si>
    <t>Snowball</t>
  </si>
  <si>
    <t>https://web.archive.org/web/20151105092732im_/http://essence-ro.com/data/items/images/22210.png</t>
  </si>
  <si>
    <t>https://web.archive.org/web/20151105092732im_/http://essence-ro.com/data/items/icons/22210.gif</t>
  </si>
  <si>
    <t>Snowflake_Ring</t>
  </si>
  <si>
    <t>Snowflake Ring</t>
  </si>
  <si>
    <t>https://web.archive.org/web/20150524021022im_/http://essence-ro.com/data/items/images/20155.png</t>
  </si>
  <si>
    <t>https://web.archive.org/web/20150524021022im_/http://essence-ro.com/data/items/icons/20155.gif</t>
  </si>
  <si>
    <t>Snowier_Card</t>
  </si>
  <si>
    <t>Snowier Card</t>
  </si>
  <si>
    <t>https://web.archive.org/web/20150524033526im_/http://essence-ro.com/data/items/images/4415.png</t>
  </si>
  <si>
    <t>https://web.archive.org/web/20150524033526im_/http://essence-ro.com/data/items/icons/4415.gif</t>
  </si>
  <si>
    <t>Snowman_Hat</t>
  </si>
  <si>
    <t>Snowman Hat</t>
  </si>
  <si>
    <t>https://web.archive.org/web/20150524022359im_/http://essence-ro.com/data/items/images/5738.png</t>
  </si>
  <si>
    <t>https://web.archive.org/web/20150524022359im_/http://essence-ro.com/data/items/icons/5738.gif</t>
  </si>
  <si>
    <t>Snowy_Horn</t>
  </si>
  <si>
    <t>Unicorn Horn</t>
  </si>
  <si>
    <t>https://web.archive.org/web/20150524022801im_/http://essence-ro.com/data/items/images/2257.png</t>
  </si>
  <si>
    <t>https://web.archive.org/web/20150524022801im_/http://essence-ro.com/data/items/icons/2257.gif</t>
  </si>
  <si>
    <t>Soft_Feather</t>
  </si>
  <si>
    <t>Soft Feather</t>
  </si>
  <si>
    <t>https://web.archive.org/web/20150524034500im_/http://essence-ro.com/data/items/images/7063.png</t>
  </si>
  <si>
    <t>https://web.archive.org/web/20150524034500im_/http://essence-ro.com/data/items/icons/7063.gif</t>
  </si>
  <si>
    <t>Soft_Leaf</t>
  </si>
  <si>
    <t>Soft Blade of Grass</t>
  </si>
  <si>
    <t>https://web.archive.org/web/20150531062647im_/http://essence-ro.com/data/items/images/7194.png</t>
  </si>
  <si>
    <t>https://web.archive.org/web/20150531062647im_/http://essence-ro.com/data/items/icons/7194.gif</t>
  </si>
  <si>
    <t>Soft_Silk_Cloth</t>
  </si>
  <si>
    <t>Soft Silk</t>
  </si>
  <si>
    <t>https://web.archive.org/web/20150524023948im_/http://essence-ro.com/data/items/images/7166.png</t>
  </si>
  <si>
    <t>https://web.archive.org/web/20150524023948im_/http://essence-ro.com/data/items/icons/7166.gif</t>
  </si>
  <si>
    <t>Sohee_Card</t>
  </si>
  <si>
    <t>Sohee Card</t>
  </si>
  <si>
    <t>https://web.archive.org/web/20150321194929im_/http://essence-ro.com/data/items/images/4100.png</t>
  </si>
  <si>
    <t>https://web.archive.org/web/20150321194929im_/http://essence-ro.com/data/items/icons/4100.gif</t>
  </si>
  <si>
    <t>Solace_Card</t>
  </si>
  <si>
    <t>Solace Card</t>
  </si>
  <si>
    <t>https://web.archive.org/web/20150524035344im_/http://essence-ro.com/data/items/images/4394.png</t>
  </si>
  <si>
    <t>https://web.archive.org/web/20150524035344im_/http://essence-ro.com/data/items/icons/4394.gif</t>
  </si>
  <si>
    <t>Soldier_Andre_Card</t>
  </si>
  <si>
    <t>Soldier Andre Card</t>
  </si>
  <si>
    <t>https://web.archive.org/web/20150321175146im_/http://essence-ro.com/data/items/images/4059.png</t>
  </si>
  <si>
    <t>https://web.archive.org/web/20150321175146im_/http://essence-ro.com/data/items/icons/4059.gif</t>
  </si>
  <si>
    <t>Soldier_Hat</t>
  </si>
  <si>
    <t>Legionnaire Hat</t>
  </si>
  <si>
    <t>https://web.archive.org/web/20150524025344im_/http://essence-ro.com/data/items/images/5418.png</t>
  </si>
  <si>
    <t>https://web.archive.org/web/20150524025344im_/http://essence-ro.com/data/items/icons/5418.gif</t>
  </si>
  <si>
    <t>Soldier_Skeleton_Card</t>
  </si>
  <si>
    <t>Soldier Skeleton Card</t>
  </si>
  <si>
    <t>https://web.archive.org/web/20150324152837im_/http://essence-ro.com/data/items/images/4086.png</t>
  </si>
  <si>
    <t>https://web.archive.org/web/20150324152837im_/http://essence-ro.com/data/items/icons/4086.gif</t>
  </si>
  <si>
    <t>Solid_Shell</t>
  </si>
  <si>
    <t>Solid Shell</t>
  </si>
  <si>
    <t>https://web.archive.org/web/20150321161419im_/http://essence-ro.com/data/items/images/943.png</t>
  </si>
  <si>
    <t>https://web.archive.org/web/20150321161419im_/http://essence-ro.com/data/items/icons/943.gif</t>
  </si>
  <si>
    <t>Solid_Twig</t>
  </si>
  <si>
    <t>Strong Branch</t>
  </si>
  <si>
    <t>https://web.archive.org/web/20150524021833im_/http://essence-ro.com/data/items/images/7203.png</t>
  </si>
  <si>
    <t>https://web.archive.org/web/20150524021833im_/http://essence-ro.com/data/items/icons/7203.gif</t>
  </si>
  <si>
    <t>Solider_Card</t>
  </si>
  <si>
    <t>Solider Card</t>
  </si>
  <si>
    <t>https://web.archive.org/web/20150524040705im_/http://essence-ro.com/data/items/images/4220.png</t>
  </si>
  <si>
    <t>https://web.archive.org/web/20150524040705im_/http://essence-ro.com/data/items/icons/4220.gif</t>
  </si>
  <si>
    <t>Sombrero</t>
  </si>
  <si>
    <t>https://web.archive.org/web/20151105092718im_/http://essence-ro.com/data/items/images/5067.png</t>
  </si>
  <si>
    <t>https://web.archive.org/web/20151105092718im_/http://essence-ro.com/data/items/icons/5067.gif</t>
  </si>
  <si>
    <t>Sorin_Doll_Hat</t>
  </si>
  <si>
    <t>Sorin Doll Hat</t>
  </si>
  <si>
    <t>https://web.archive.org/web/20150524024922im_/http://essence-ro.com/data/items/images/5342.png</t>
  </si>
  <si>
    <t>https://web.archive.org/web/20150524024922im_/http://essence-ro.com/data/items/icons/5342.gif</t>
  </si>
  <si>
    <t>Soul_Cannon_Ball</t>
  </si>
  <si>
    <t>https://web.archive.org/web/20150524035110im_/http://essence-ro.com/data/items/images/18003.png</t>
  </si>
  <si>
    <t>https://web.archive.org/web/20150524035110im_/http://essence-ro.com/data/items/icons/18003.gif</t>
  </si>
  <si>
    <t>Soul_of_Cold</t>
  </si>
  <si>
    <t>Soul of Cold</t>
  </si>
  <si>
    <t>https://web.archive.org/web/20150524044611im_/http://essence-ro.com/data/items/images/21001.png</t>
  </si>
  <si>
    <t>https://web.archive.org/web/20150524044611im_/http://essence-ro.com/data/items/icons/21001.gif</t>
  </si>
  <si>
    <t>Soul_Of_Fish</t>
  </si>
  <si>
    <t>Spirit of Fish</t>
  </si>
  <si>
    <t>https://web.archive.org/web/20150524035654im_/http://essence-ro.com/data/items/images/7083.png</t>
  </si>
  <si>
    <t>https://web.archive.org/web/20150524035654im_/http://essence-ro.com/data/items/icons/7083.gif</t>
  </si>
  <si>
    <t>Soulless_Wing</t>
  </si>
  <si>
    <t>Soul Ring</t>
  </si>
  <si>
    <t>https://web.archive.org/web/20150524022806im_/http://essence-ro.com/data/items/images/5257.png</t>
  </si>
  <si>
    <t>https://web.archive.org/web/20150524022806im_/http://essence-ro.com/data/items/icons/5257.gif</t>
  </si>
  <si>
    <t>Sour_Cream_Pancake</t>
  </si>
  <si>
    <t>Sour-Cream Pancake</t>
  </si>
  <si>
    <t>https://web.archive.org/web/20150531062350im_/http://essence-ro.com/data/items/images/594.png</t>
  </si>
  <si>
    <t>https://web.archive.org/web/20150531062350im_/http://essence-ro.com/data/items/icons/594.gif</t>
  </si>
  <si>
    <t>Spaghetti</t>
  </si>
  <si>
    <t>https://web.archive.org/web/20150531101948im_/http://essence-ro.com/data/items/images/588.png</t>
  </si>
  <si>
    <t>https://web.archive.org/web/20150531101948im_/http://essence-ro.com/data/items/icons/588.gif</t>
  </si>
  <si>
    <t>Spanner</t>
  </si>
  <si>
    <t>Wrench</t>
  </si>
  <si>
    <t>https://web.archive.org/web/20150524025613im_/http://essence-ro.com/data/items/images/1531.png</t>
  </si>
  <si>
    <t>https://web.archive.org/web/20150524025613im_/http://essence-ro.com/data/items/icons/1531.gif</t>
  </si>
  <si>
    <t>Spanner_C</t>
  </si>
  <si>
    <t>Refined Wrench</t>
  </si>
  <si>
    <t>https://web.archive.org/web/20150524025540im_/http://essence-ro.com/data/items/images/1534.png</t>
  </si>
  <si>
    <t>https://web.archive.org/web/20150524025540im_/http://essence-ro.com/data/items/icons/1534.gif</t>
  </si>
  <si>
    <t>Spare_Card</t>
  </si>
  <si>
    <t>Spare Card</t>
  </si>
  <si>
    <t>https://web.archive.org/web/20150524043353im_/http://essence-ro.com/data/items/images/5536.png</t>
  </si>
  <si>
    <t>https://web.archive.org/web/20150524043353im_/http://essence-ro.com/data/items/icons/5536.gif</t>
  </si>
  <si>
    <t>Sparkling_Dust</t>
  </si>
  <si>
    <t>Star Dust</t>
  </si>
  <si>
    <t>https://web.archive.org/web/20150524021845im_/http://essence-ro.com/data/items/images/1001.png</t>
  </si>
  <si>
    <t>https://web.archive.org/web/20150524021845im_/http://essence-ro.com/data/items/icons/1001.gif</t>
  </si>
  <si>
    <t>Spawn</t>
  </si>
  <si>
    <t>https://web.archive.org/web/20150324150239im_/http://essence-ro.com/data/items/images/908.png</t>
  </si>
  <si>
    <t>https://web.archive.org/web/20150324150239im_/http://essence-ro.com/data/items/icons/908.gif</t>
  </si>
  <si>
    <t>Spear_</t>
  </si>
  <si>
    <t>Spear</t>
  </si>
  <si>
    <t>https://web.archive.org/web/20150321152303im_/http://essence-ro.com/data/items/images/1405.png</t>
  </si>
  <si>
    <t>https://web.archive.org/web/20150321152303im_/http://essence-ro.com/data/items/icons/1405.gif</t>
  </si>
  <si>
    <t>Spear_Of_Excellent</t>
  </si>
  <si>
    <t>Spear Of Excellent</t>
  </si>
  <si>
    <t>https://web.archive.org/web/20150524034419im_/http://essence-ro.com/data/items/images/1427.png</t>
  </si>
  <si>
    <t>https://web.archive.org/web/20150524034419im_/http://essence-ro.com/data/items/icons/1427.gif</t>
  </si>
  <si>
    <t>Special_Alloy_Trap</t>
  </si>
  <si>
    <t>Special Alloy Trap</t>
  </si>
  <si>
    <t>https://web.archive.org/web/20150524035930im_/http://essence-ro.com/data/items/images/7940.png</t>
  </si>
  <si>
    <t>https://web.archive.org/web/20150524035930im_/http://essence-ro.com/data/items/icons/7940.gif</t>
  </si>
  <si>
    <t>Spectacles</t>
  </si>
  <si>
    <t>Magnifier</t>
  </si>
  <si>
    <t>https://web.archive.org/web/20150524023332im_/http://essence-ro.com/data/items/images/611.png</t>
  </si>
  <si>
    <t>https://web.archive.org/web/20150524023332im_/http://essence-ro.com/data/items/icons/611.gif</t>
  </si>
  <si>
    <t>Spectral_Spear_</t>
  </si>
  <si>
    <t>Phantom Spear</t>
  </si>
  <si>
    <t>https://web.archive.org/web/20150531091309im_/http://essence-ro.com/data/items/images/1479.png</t>
  </si>
  <si>
    <t>https://web.archive.org/web/20150531091309im_/http://essence-ro.com/data/items/icons/1479.gif</t>
  </si>
  <si>
    <t>Speed_Up_Potion</t>
  </si>
  <si>
    <t>Speed Potion</t>
  </si>
  <si>
    <t>https://web.archive.org/web/20150315055141im_/http://essence-ro.com/data/items/images/12016.png</t>
  </si>
  <si>
    <t>https://web.archive.org/web/20150315055141im_/http://essence-ro.com/data/items/icons/12016.gif</t>
  </si>
  <si>
    <t>Sphere_Case_Darkness</t>
  </si>
  <si>
    <t>Sphere Pack - Blind</t>
  </si>
  <si>
    <t>https://web.archive.org/web/20150524034744im_/http://essence-ro.com/data/items/images/12145.png</t>
  </si>
  <si>
    <t>https://web.archive.org/web/20150524034744im_/http://essence-ro.com/data/items/icons/12145.gif</t>
  </si>
  <si>
    <t>Sphere_Case_Fire</t>
  </si>
  <si>
    <t>Sphere Pack - Flare</t>
  </si>
  <si>
    <t>https://web.archive.org/web/20150524034950im_/http://essence-ro.com/data/items/images/12148.png</t>
  </si>
  <si>
    <t>https://web.archive.org/web/20150524034950im_/http://essence-ro.com/data/items/icons/12148.gif</t>
  </si>
  <si>
    <t>Sphere_Case_Poison</t>
  </si>
  <si>
    <t>Sphere Pack - Poison</t>
  </si>
  <si>
    <t>https://web.archive.org/web/20150524042611im_/http://essence-ro.com/data/items/images/12146.png</t>
  </si>
  <si>
    <t>https://web.archive.org/web/20150524042611im_/http://essence-ro.com/data/items/icons/12146.gif</t>
  </si>
  <si>
    <t>Sphere_Case_Water</t>
  </si>
  <si>
    <t>Sphere Pack - Freezing</t>
  </si>
  <si>
    <t>https://web.archive.org/web/20150524034931im_/http://essence-ro.com/data/items/images/12147.png</t>
  </si>
  <si>
    <t>https://web.archive.org/web/20150524034931im_/http://essence-ro.com/data/items/icons/12147.gif</t>
  </si>
  <si>
    <t>Sphere_Case_Wind</t>
  </si>
  <si>
    <t>Sphere Pack - Lightning</t>
  </si>
  <si>
    <t>https://web.archive.org/web/20150524044743im_/http://essence-ro.com/data/items/images/12144.png</t>
  </si>
  <si>
    <t>https://web.archive.org/web/20150524044743im_/http://essence-ro.com/data/items/icons/12144.gif</t>
  </si>
  <si>
    <t>Spider_Wing</t>
  </si>
  <si>
    <t>Spider Wing</t>
  </si>
  <si>
    <t>https://web.archive.org/web/20150524024318im_/http://essence-ro.com/data/items/images/20604.png</t>
  </si>
  <si>
    <t>https://web.archive.org/web/20150524024318im_/http://essence-ro.com/data/items/icons/20604.gif</t>
  </si>
  <si>
    <t>Spiderweb</t>
  </si>
  <si>
    <t>Cobweb</t>
  </si>
  <si>
    <t>https://web.archive.org/web/20150524020434im_/http://essence-ro.com/data/items/images/1025.png</t>
  </si>
  <si>
    <t>https://web.archive.org/web/20150524020434im_/http://essence-ro.com/data/items/icons/1025.gif</t>
  </si>
  <si>
    <t>Spike_</t>
  </si>
  <si>
    <t>Spike</t>
  </si>
  <si>
    <t>https://web.archive.org/web/20150524042353im_/http://essence-ro.com/data/items/images/1538.png</t>
  </si>
  <si>
    <t>https://web.archive.org/web/20150524042353im_/http://essence-ro.com/data/items/icons/1538.gif</t>
  </si>
  <si>
    <t>Spiky_Heel</t>
  </si>
  <si>
    <t>High Heels</t>
  </si>
  <si>
    <t>https://web.archive.org/web/20150619183458im_/http://essence-ro.com/data/items/images/2409.png</t>
  </si>
  <si>
    <t>https://web.archive.org/web/20150619183458im_/http://essence-ro.com/data/items/icons/2409.gif</t>
  </si>
  <si>
    <t>Spinning_Eyes</t>
  </si>
  <si>
    <t>https://web.archive.org/web/20150524034157im_/http://essence-ro.com/data/items/images/2243.png</t>
  </si>
  <si>
    <t>https://web.archive.org/web/20150524034157im_/http://essence-ro.com/data/items/icons/2243.gif</t>
  </si>
  <si>
    <t>Spirit_Chain</t>
  </si>
  <si>
    <t>Halo</t>
  </si>
  <si>
    <t>https://web.archive.org/web/20150619154836im_/http://essence-ro.com/data/items/images/2282.png</t>
  </si>
  <si>
    <t>https://web.archive.org/web/20150619154836im_/http://essence-ro.com/data/items/icons/2282.gif</t>
  </si>
  <si>
    <t>Spirit_Chain_</t>
  </si>
  <si>
    <t>Pet Soul Ring</t>
  </si>
  <si>
    <t>https://web.archive.org/web/20150524034932im_/http://essence-ro.com/data/items/images/10027.png</t>
  </si>
  <si>
    <t>https://web.archive.org/web/20150524034932im_/http://essence-ro.com/data/items/icons/10027.gif</t>
  </si>
  <si>
    <t>Spirit_Liquor</t>
  </si>
  <si>
    <t>Spirit Liquor</t>
  </si>
  <si>
    <t>https://web.archive.org/web/20150524034626im_/http://essence-ro.com/data/items/images/7824.png</t>
  </si>
  <si>
    <t>https://web.archive.org/web/20150524034626im_/http://essence-ro.com/data/items/icons/7824.gif</t>
  </si>
  <si>
    <t>Spooked_Eyes</t>
  </si>
  <si>
    <t>Spooked Eyes</t>
  </si>
  <si>
    <t>https://web.archive.org/web/20150524034057im_/http://essence-ro.com/data/items/images/20575.png</t>
  </si>
  <si>
    <t>https://web.archive.org/web/20150524034057im_/http://essence-ro.com/data/items/icons/20575.gif</t>
  </si>
  <si>
    <t>Spooky_Disguise_Box</t>
  </si>
  <si>
    <t>Spooky Disguise Box</t>
  </si>
  <si>
    <t>1 callfunc "donate_disguise","Spooky",1509,1170,1867,1179,1130,1626,1143,32019;</t>
  </si>
  <si>
    <t>https://web.archive.org/web/20150531104211im_/http://essence-ro.com/data/items/images/32019.png</t>
  </si>
  <si>
    <t>https://web.archive.org/web/20150531104211im_/http://essence-ro.com/data/items/icons/32019.gif</t>
  </si>
  <si>
    <t>Spool</t>
  </si>
  <si>
    <t>https://web.archive.org/web/20150524044910im_/http://essence-ro.com/data/items/images/7217.png</t>
  </si>
  <si>
    <t>https://web.archive.org/web/20150524044910im_/http://essence-ro.com/data/items/icons/7217.gif</t>
  </si>
  <si>
    <t>Spoon_Stub</t>
  </si>
  <si>
    <t>Spoon Stub</t>
  </si>
  <si>
    <t>https://web.archive.org/web/20150524034718im_/http://essence-ro.com/data/items/images/7016.png</t>
  </si>
  <si>
    <t>https://web.archive.org/web/20150524034718im_/http://essence-ro.com/data/items/icons/7016.gif</t>
  </si>
  <si>
    <t>Spore_Card</t>
  </si>
  <si>
    <t>Spore Card</t>
  </si>
  <si>
    <t>https://web.archive.org/web/20150315120045im_/http://essence-ro.com/data/items/images/4022.png</t>
  </si>
  <si>
    <t>https://web.archive.org/web/20150315120045im_/http://essence-ro.com/data/items/icons/4022.gif</t>
  </si>
  <si>
    <t>Spore_Doll</t>
  </si>
  <si>
    <t>Spore Doll</t>
  </si>
  <si>
    <t>https://web.archive.org/web/20150324152225im_/http://essence-ro.com/data/items/images/743.png</t>
  </si>
  <si>
    <t>https://web.archive.org/web/20150324152225im_/http://essence-ro.com/data/items/icons/743.gif</t>
  </si>
  <si>
    <t>Spore_Hat</t>
  </si>
  <si>
    <t>Spore Hat</t>
  </si>
  <si>
    <t>https://web.archive.org/web/20150531090231im_/http://essence-ro.com/data/items/images/5029.png</t>
  </si>
  <si>
    <t>https://web.archive.org/web/20150531090231im_/http://essence-ro.com/data/items/icons/5029.gif</t>
  </si>
  <si>
    <t>Spray_Paint</t>
  </si>
  <si>
    <t>Spray Paint</t>
  </si>
  <si>
    <t>https://web.archive.org/web/20150315051815im_/http://essence-ro.com/data/items/images/32014.png</t>
  </si>
  <si>
    <t>https://web.archive.org/web/20150315051815im_/http://essence-ro.com/data/items/icons/32014.gif</t>
  </si>
  <si>
    <t>Spring_Rabbit_Card</t>
  </si>
  <si>
    <t>Spring Rabbit Card</t>
  </si>
  <si>
    <t>https://web.archive.org/web/20150524045540im_/http://essence-ro.com/data/items/images/4227.png</t>
  </si>
  <si>
    <t>https://web.archive.org/web/20150524045540im_/http://essence-ro.com/data/items/icons/4227.gif</t>
  </si>
  <si>
    <t>Spring_Rabbit_Hat</t>
  </si>
  <si>
    <t>Moon Rabbit Hat</t>
  </si>
  <si>
    <t>https://web.archive.org/web/20150524045315im_/http://essence-ro.com/data/items/images/5457.png</t>
  </si>
  <si>
    <t>https://web.archive.org/web/20150524045315im_/http://essence-ro.com/data/items/icons/5457.gif</t>
  </si>
  <si>
    <t>Sprint_Mail</t>
  </si>
  <si>
    <t>Sprint Mail</t>
  </si>
  <si>
    <t>https://web.archive.org/web/20150525065854im_/http://essence-ro.com/data/items/images/2387.png</t>
  </si>
  <si>
    <t>https://web.archive.org/web/20150525065854im_/http://essence-ro.com/data/items/icons/2387.gif</t>
  </si>
  <si>
    <t>Sprint_Ring</t>
  </si>
  <si>
    <t>Sprint Ring</t>
  </si>
  <si>
    <t>https://web.archive.org/web/20150525094932im_/http://essence-ro.com/data/items/images/2744.png</t>
  </si>
  <si>
    <t>https://web.archive.org/web/20150525094932im_/http://essence-ro.com/data/items/icons/2744.gif</t>
  </si>
  <si>
    <t>Sprint_Shoes</t>
  </si>
  <si>
    <t>Sprint Shoes</t>
  </si>
  <si>
    <t>https://web.archive.org/web/20150525070210im_/http://essence-ro.com/data/items/images/2440.png</t>
  </si>
  <si>
    <t>https://web.archive.org/web/20150525070210im_/http://essence-ro.com/data/items/icons/2440.gif</t>
  </si>
  <si>
    <t>Spritual_Tunic</t>
  </si>
  <si>
    <t>Spiritual Tunic</t>
  </si>
  <si>
    <t>https://web.archive.org/web/20150524035221im_/http://essence-ro.com/data/items/images/2384.png</t>
  </si>
  <si>
    <t>https://web.archive.org/web/20150524035221im_/http://essence-ro.com/data/items/icons/2384.gif</t>
  </si>
  <si>
    <t>Staff_</t>
  </si>
  <si>
    <t>Staff</t>
  </si>
  <si>
    <t>https://web.archive.org/web/20150531091702im_/http://essence-ro.com/data/items/images/1608.png</t>
  </si>
  <si>
    <t>https://web.archive.org/web/20150531091702im_/http://essence-ro.com/data/items/icons/1608.gif</t>
  </si>
  <si>
    <t>Stainer_Card</t>
  </si>
  <si>
    <t>Stainer Card</t>
  </si>
  <si>
    <t>https://web.archive.org/web/20150321195913im_/http://essence-ro.com/data/items/images/4039.png</t>
  </si>
  <si>
    <t>https://web.archive.org/web/20150321195913im_/http://essence-ro.com/data/items/icons/4039.gif</t>
  </si>
  <si>
    <t>Stalactic_Golem_Card</t>
  </si>
  <si>
    <t>Stalactic Golem Card</t>
  </si>
  <si>
    <t>https://web.archive.org/web/20150324143250im_/http://essence-ro.com/data/items/images/4223.png</t>
  </si>
  <si>
    <t>https://web.archive.org/web/20150324143250im_/http://essence-ro.com/data/items/icons/4223.gif</t>
  </si>
  <si>
    <t>Stalker_Adelinde_Card</t>
  </si>
  <si>
    <t>Stalker Adelinde Rinslet Card</t>
  </si>
  <si>
    <t>https://web.archive.org/web/20150321143809im_/http://essence-ro.com/data/items/images/23035.png</t>
  </si>
  <si>
    <t>https://web.archive.org/web/20150321143809im_/http://essence-ro.com/data/items/icons/23035.gif</t>
  </si>
  <si>
    <t>Stapo_Card</t>
  </si>
  <si>
    <t>Stapo Card</t>
  </si>
  <si>
    <t>https://web.archive.org/web/20150524033354im_/http://essence-ro.com/data/items/images/4424.png</t>
  </si>
  <si>
    <t>https://web.archive.org/web/20150524033354im_/http://essence-ro.com/data/items/icons/4424.gif</t>
  </si>
  <si>
    <t>Star_Crumb</t>
  </si>
  <si>
    <t>Star Crumb</t>
  </si>
  <si>
    <t>https://web.archive.org/web/20150524023455im_/http://essence-ro.com/data/items/images/1000.png</t>
  </si>
  <si>
    <t>https://web.archive.org/web/20150524023455im_/http://essence-ro.com/data/items/icons/1000.gif</t>
  </si>
  <si>
    <t>Star_Dust</t>
  </si>
  <si>
    <t>Stellar</t>
  </si>
  <si>
    <t>https://web.archive.org/web/20150524081304im_/http://essence-ro.com/data/items/images/2294.png</t>
  </si>
  <si>
    <t>https://web.archive.org/web/20150524081304im_/http://essence-ro.com/data/items/icons/2294.gif</t>
  </si>
  <si>
    <t>Star_Dust_Blade</t>
  </si>
  <si>
    <t>Star Dust Blade</t>
  </si>
  <si>
    <t>https://web.archive.org/web/20150524053907im_/http://essence-ro.com/data/items/images/1148.png</t>
  </si>
  <si>
    <t>https://web.archive.org/web/20150524053907im_/http://essence-ro.com/data/items/icons/1148.gif</t>
  </si>
  <si>
    <t>Star_Earrings</t>
  </si>
  <si>
    <t>Star Earrings</t>
  </si>
  <si>
    <t>https://web.archive.org/web/20150524044948im_/http://essence-ro.com/data/items/images/20248.png</t>
  </si>
  <si>
    <t>https://web.archive.org/web/20150524044948im_/http://essence-ro.com/data/items/icons/20248.gif</t>
  </si>
  <si>
    <t>Star_Hairband</t>
  </si>
  <si>
    <t>Hairband Of Stars</t>
  </si>
  <si>
    <t>https://web.archive.org/web/20150524034657im_/http://essence-ro.com/data/items/images/10025.png</t>
  </si>
  <si>
    <t>https://web.archive.org/web/20150524034657im_/http://essence-ro.com/data/items/icons/10025.gif</t>
  </si>
  <si>
    <t>Star_Sparkling</t>
  </si>
  <si>
    <t>Wizard Hat</t>
  </si>
  <si>
    <t>https://web.archive.org/web/20150525054453im_/http://essence-ro.com/data/items/images/2252.png</t>
  </si>
  <si>
    <t>https://web.archive.org/web/20150525054453im_/http://essence-ro.com/data/items/icons/2252.gif</t>
  </si>
  <si>
    <t>Star_Tiara</t>
  </si>
  <si>
    <t>Star Tiara</t>
  </si>
  <si>
    <t>https://web.archive.org/web/20150524025625im_/http://essence-ro.com/data/items/images/20571.png</t>
  </si>
  <si>
    <t>https://web.archive.org/web/20150524025625im_/http://essence-ro.com/data/items/icons/20571.gif</t>
  </si>
  <si>
    <t>Starry_Ring</t>
  </si>
  <si>
    <t>Starry Ring</t>
  </si>
  <si>
    <t>https://web.archive.org/web/20150524022625im_/http://essence-ro.com/data/items/images/20560.png</t>
  </si>
  <si>
    <t>https://web.archive.org/web/20150524022625im_/http://essence-ro.com/data/items/icons/20560.gif</t>
  </si>
  <si>
    <t>Starsand_Of_Witch</t>
  </si>
  <si>
    <t>Witched Starsand</t>
  </si>
  <si>
    <t>https://web.archive.org/web/20150524025608im_/http://essence-ro.com/data/items/images/1061.png</t>
  </si>
  <si>
    <t>https://web.archive.org/web/20150524025608im_/http://essence-ro.com/data/items/icons/1061.gif</t>
  </si>
  <si>
    <t>Status_Of_Baby_Angel</t>
  </si>
  <si>
    <t>Cherub Hat</t>
  </si>
  <si>
    <t>https://web.archive.org/web/20150524055316im_/http://essence-ro.com/data/items/images/5443.png</t>
  </si>
  <si>
    <t>https://web.archive.org/web/20150524055316im_/http://essence-ro.com/data/items/icons/5443.gif</t>
  </si>
  <si>
    <t>Stealth_Potion</t>
  </si>
  <si>
    <t>Stealth Potion</t>
  </si>
  <si>
    <t>https://web.archive.org/web/20150524025257im_/http://essence-ro.com/data/items/images/29513.png</t>
  </si>
  <si>
    <t>https://web.archive.org/web/20150524025257im_/http://essence-ro.com/data/items/icons/29513.gif</t>
  </si>
  <si>
    <t>Steam_Goblin_Card</t>
  </si>
  <si>
    <t>Goblin Steamrider Card</t>
  </si>
  <si>
    <t>https://web.archive.org/web/20150524044210im_/http://essence-ro.com/data/items/images/4156.png</t>
  </si>
  <si>
    <t>https://web.archive.org/web/20150524044210im_/http://essence-ro.com/data/items/icons/4156.gif</t>
  </si>
  <si>
    <t>Steel</t>
  </si>
  <si>
    <t>https://web.archive.org/web/20150524024454im_/http://essence-ro.com/data/items/images/999.png</t>
  </si>
  <si>
    <t>https://web.archive.org/web/20150524024454im_/http://essence-ro.com/data/items/icons/999.gif</t>
  </si>
  <si>
    <t>Steel_Arrow</t>
  </si>
  <si>
    <t>Steel Arrow</t>
  </si>
  <si>
    <t>https://web.archive.org/web/20150524020414im_/http://essence-ro.com/data/items/images/1753.png</t>
  </si>
  <si>
    <t>https://web.archive.org/web/20150524020414im_/http://essence-ro.com/data/items/icons/1753.gif</t>
  </si>
  <si>
    <t>Steel_Bullet</t>
  </si>
  <si>
    <t>Steel Bullet</t>
  </si>
  <si>
    <t>https://web.archive.org/web/20150524034801im_/http://essence-ro.com/data/items/images/31015.png</t>
  </si>
  <si>
    <t>https://web.archive.org/web/20150524034801im_/http://essence-ro.com/data/items/icons/31015.gif</t>
  </si>
  <si>
    <t>Steel_Chonchon_Card</t>
  </si>
  <si>
    <t>Steel Chonchon Card</t>
  </si>
  <si>
    <t>https://web.archive.org/web/20150324154735im_/http://essence-ro.com/data/items/images/4042.png</t>
  </si>
  <si>
    <t>https://web.archive.org/web/20150324154735im_/http://essence-ro.com/data/items/icons/4042.gif</t>
  </si>
  <si>
    <t>Stellar_Hairband</t>
  </si>
  <si>
    <t>Stellar Hairband</t>
  </si>
  <si>
    <t>https://web.archive.org/web/20150524041115im_/http://essence-ro.com/data/items/images/20112.png</t>
  </si>
  <si>
    <t>https://web.archive.org/web/20150524041115im_/http://essence-ro.com/data/items/icons/20112.gif</t>
  </si>
  <si>
    <t>Stem</t>
  </si>
  <si>
    <t>https://web.archive.org/web/20150321140652im_/http://essence-ro.com/data/items/images/905.png</t>
  </si>
  <si>
    <t>https://web.archive.org/web/20150321140652im_/http://essence-ro.com/data/items/icons/905.gif</t>
  </si>
  <si>
    <t>Stem_Worm_Card</t>
  </si>
  <si>
    <t>Stem Worm Card</t>
  </si>
  <si>
    <t>https://web.archive.org/web/20150324150316im_/http://essence-ro.com/data/items/images/4224.png</t>
  </si>
  <si>
    <t>https://web.archive.org/web/20150324150316im_/http://essence-ro.com/data/items/icons/4224.gif</t>
  </si>
  <si>
    <t>Sticky_Mucus</t>
  </si>
  <si>
    <t>Sticky Mucus</t>
  </si>
  <si>
    <t>https://web.archive.org/web/20150321193405im_/http://essence-ro.com/data/items/images/938.png</t>
  </si>
  <si>
    <t>https://web.archive.org/web/20150321193405im_/http://essence-ro.com/data/items/icons/938.gif</t>
  </si>
  <si>
    <t>Sticky_Poison</t>
  </si>
  <si>
    <t>Sticky Poison</t>
  </si>
  <si>
    <t>https://web.archive.org/web/20150524020542im_/http://essence-ro.com/data/items/images/7565.png</t>
  </si>
  <si>
    <t>https://web.archive.org/web/20150524020542im_/http://essence-ro.com/data/items/icons/7565.gif</t>
  </si>
  <si>
    <t>Sticky_Webfoot</t>
  </si>
  <si>
    <t>Sticky Webfoot</t>
  </si>
  <si>
    <t>https://web.archive.org/web/20150324142914im_/http://essence-ro.com/data/items/images/918.png</t>
  </si>
  <si>
    <t>https://web.archive.org/web/20150324142914im_/http://essence-ro.com/data/items/icons/918.gif</t>
  </si>
  <si>
    <t>Stiff_Horn</t>
  </si>
  <si>
    <t>Stiff Horn</t>
  </si>
  <si>
    <t>https://web.archive.org/web/20150531083048im_/http://essence-ro.com/data/items/images/7008.png</t>
  </si>
  <si>
    <t>https://web.archive.org/web/20150531083048im_/http://essence-ro.com/data/items/icons/7008.gif</t>
  </si>
  <si>
    <t>Stiletto</t>
  </si>
  <si>
    <t>https://web.archive.org/web/20150619131707im_/http://essence-ro.com/data/items/images/1216.png</t>
  </si>
  <si>
    <t>https://web.archive.org/web/20150619131707im_/http://essence-ro.com/data/items/icons/1216.gif</t>
  </si>
  <si>
    <t>Stiletto_</t>
  </si>
  <si>
    <t>https://web.archive.org/web/20150531045926im_/http://essence-ro.com/data/items/images/1217.png</t>
  </si>
  <si>
    <t>https://web.archive.org/web/20150531045926im_/http://essence-ro.com/data/items/icons/1217.gif</t>
  </si>
  <si>
    <t>Sting_Card</t>
  </si>
  <si>
    <t>Sting Card</t>
  </si>
  <si>
    <t>https://web.archive.org/web/20150324143355im_/http://essence-ro.com/data/items/images/4226.png</t>
  </si>
  <si>
    <t>https://web.archive.org/web/20150324143355im_/http://essence-ro.com/data/items/icons/4226.gif</t>
  </si>
  <si>
    <t>Sting_Hat</t>
  </si>
  <si>
    <t>Sting Hat</t>
  </si>
  <si>
    <t>https://web.archive.org/web/20150524035140im_/http://essence-ro.com/data/items/images/5509.png</t>
  </si>
  <si>
    <t>https://web.archive.org/web/20150524035140im_/http://essence-ro.com/data/items/icons/5509.gif</t>
  </si>
  <si>
    <t>Stone</t>
  </si>
  <si>
    <t>https://web.archive.org/web/20150524060342im_/http://essence-ro.com/data/items/images/7049.png</t>
  </si>
  <si>
    <t>https://web.archive.org/web/20150524060342im_/http://essence-ro.com/data/items/icons/7049.gif</t>
  </si>
  <si>
    <t>Stone_Arrow</t>
  </si>
  <si>
    <t>Stone Arrow</t>
  </si>
  <si>
    <t>https://web.archive.org/web/20150524020443im_/http://essence-ro.com/data/items/images/1756.png</t>
  </si>
  <si>
    <t>https://web.archive.org/web/20150524020443im_/http://essence-ro.com/data/items/icons/1756.gif</t>
  </si>
  <si>
    <t>Stone_Buckler</t>
  </si>
  <si>
    <t>Stone Buckler</t>
  </si>
  <si>
    <t>https://web.archive.org/web/20150524034449im_/http://essence-ro.com/data/items/images/2114.png</t>
  </si>
  <si>
    <t>https://web.archive.org/web/20150524034449im_/http://essence-ro.com/data/items/icons/2114.gif</t>
  </si>
  <si>
    <t>Stone_Bullet</t>
  </si>
  <si>
    <t>Stone Bullet</t>
  </si>
  <si>
    <t>https://web.archive.org/web/20150524040514im_/http://essence-ro.com/data/items/images/31001.png</t>
  </si>
  <si>
    <t>https://web.archive.org/web/20150524040514im_/http://essence-ro.com/data/items/icons/31001.gif</t>
  </si>
  <si>
    <t>Stone_Fragments</t>
  </si>
  <si>
    <t>Stone Fragment</t>
  </si>
  <si>
    <t>https://web.archive.org/web/20150525095009im_/http://essence-ro.com/data/items/images/6078.png</t>
  </si>
  <si>
    <t>https://web.archive.org/web/20150525095009im_/http://essence-ro.com/data/items/icons/6078.gif</t>
  </si>
  <si>
    <t>Stone_Heart</t>
  </si>
  <si>
    <t>Stone Heart</t>
  </si>
  <si>
    <t>https://web.archive.org/web/20150525094640im_/http://essence-ro.com/data/items/images/953.png</t>
  </si>
  <si>
    <t>https://web.archive.org/web/20150525094640im_/http://essence-ro.com/data/items/icons/953.gif</t>
  </si>
  <si>
    <t>Stone_Of_Intelligence_</t>
  </si>
  <si>
    <t>Stone of Sage</t>
  </si>
  <si>
    <t>https://web.archive.org/web/20151105093558im_/http://essence-ro.com/data/items/images/12040.png</t>
  </si>
  <si>
    <t>https://web.archive.org/web/20151105093558im_/http://essence-ro.com/data/items/icons/12040.gif</t>
  </si>
  <si>
    <t>Stone_Piece</t>
  </si>
  <si>
    <t>https://web.archive.org/web/20150524024630im_/http://essence-ro.com/data/items/images/7067.png</t>
  </si>
  <si>
    <t>https://web.archive.org/web/20150524024630im_/http://essence-ro.com/data/items/icons/7067.gif</t>
  </si>
  <si>
    <t>Stone_Shooter_Card</t>
  </si>
  <si>
    <t>Stone Shooter Card</t>
  </si>
  <si>
    <t>https://web.archive.org/web/20150524040932im_/http://essence-ro.com/data/items/images/4225.png</t>
  </si>
  <si>
    <t>https://web.archive.org/web/20150524040932im_/http://essence-ro.com/data/items/icons/4225.gif</t>
  </si>
  <si>
    <t>Stop_Post</t>
  </si>
  <si>
    <t>Stop Post</t>
  </si>
  <si>
    <t>https://web.archive.org/web/20150619185406im_/http://essence-ro.com/data/items/images/2272.png</t>
  </si>
  <si>
    <t>https://web.archive.org/web/20150619185406im_/http://essence-ro.com/data/items/icons/2272.gif</t>
  </si>
  <si>
    <t>Str_Dish03</t>
  </si>
  <si>
    <t>Bomber Steak</t>
  </si>
  <si>
    <t>https://web.archive.org/web/20151105093535im_/http://essence-ro.com/data/items/images/12043.png</t>
  </si>
  <si>
    <t>https://web.archive.org/web/20151105093535im_/http://essence-ro.com/data/items/icons/12043.gif</t>
  </si>
  <si>
    <t>Str_Dish04</t>
  </si>
  <si>
    <t>Herb Marinade Beef</t>
  </si>
  <si>
    <t>https://web.archive.org/web/20150524050338im_/http://essence-ro.com/data/items/images/12044.png</t>
  </si>
  <si>
    <t>https://web.archive.org/web/20150524050338im_/http://essence-ro.com/data/items/icons/12044.gif</t>
  </si>
  <si>
    <t>Str_Dish10_</t>
  </si>
  <si>
    <t>Steamed Tongue</t>
  </si>
  <si>
    <t>https://web.archive.org/web/20150531092952im_/http://essence-ro.com/data/items/images/12202.png</t>
  </si>
  <si>
    <t>https://web.archive.org/web/20150531092952im_/http://essence-ro.com/data/items/icons/12202.gif</t>
  </si>
  <si>
    <t>Strawberry</t>
  </si>
  <si>
    <t>https://web.archive.org/web/20150321145032im_/http://essence-ro.com/data/items/images/578.png</t>
  </si>
  <si>
    <t>https://web.archive.org/web/20150321145032im_/http://essence-ro.com/data/items/icons/578.gif</t>
  </si>
  <si>
    <t>Striped_Socks</t>
  </si>
  <si>
    <t>Striped Sock</t>
  </si>
  <si>
    <t>https://web.archive.org/web/20151105093546im_/http://essence-ro.com/data/items/images/7219.png</t>
  </si>
  <si>
    <t>https://web.archive.org/web/20151105093546im_/http://essence-ro.com/data/items/icons/7219.gif</t>
  </si>
  <si>
    <t>Strong_Bine</t>
  </si>
  <si>
    <t>Strong Vine</t>
  </si>
  <si>
    <t>https://web.archive.org/web/20150525064659im_/http://essence-ro.com/data/items/images/6041.png</t>
  </si>
  <si>
    <t>https://web.archive.org/web/20150525064659im_/http://essence-ro.com/data/items/icons/6041.gif</t>
  </si>
  <si>
    <t>Strong_Shield</t>
  </si>
  <si>
    <t>Strong Shield</t>
  </si>
  <si>
    <t>https://web.archive.org/web/20150524081531im_/http://essence-ro.com/data/items/images/2125.png</t>
  </si>
  <si>
    <t>https://web.archive.org/web/20150524081531im_/http://essence-ro.com/data/items/icons/2125.gif</t>
  </si>
  <si>
    <t>Strouf_Card</t>
  </si>
  <si>
    <t>Strouf Card</t>
  </si>
  <si>
    <t>https://web.archive.org/web/20150321161518im_/http://essence-ro.com/data/items/images/4111.png</t>
  </si>
  <si>
    <t>https://web.archive.org/web/20150321161518im_/http://essence-ro.com/data/items/icons/4111.gif</t>
  </si>
  <si>
    <t>Stuffed_Doll</t>
  </si>
  <si>
    <t>Puppet</t>
  </si>
  <si>
    <t>https://web.archive.org/web/20150524025248im_/http://essence-ro.com/data/items/images/740.png</t>
  </si>
  <si>
    <t>https://web.archive.org/web/20150524025248im_/http://essence-ro.com/data/items/icons/740.gif</t>
  </si>
  <si>
    <t>Stuffed_Panda</t>
  </si>
  <si>
    <t>Stuffed Panda</t>
  </si>
  <si>
    <t>https://web.archive.org/web/20150524044525im_/http://essence-ro.com/data/items/images/20107.png</t>
  </si>
  <si>
    <t>https://web.archive.org/web/20150524044525im_/http://essence-ro.com/data/items/icons/20107.gif</t>
  </si>
  <si>
    <t>Stun_Arrow</t>
  </si>
  <si>
    <t>Stun Arrow</t>
  </si>
  <si>
    <t>https://web.archive.org/web/20150524024242im_/http://essence-ro.com/data/items/images/1758.png</t>
  </si>
  <si>
    <t>https://web.archive.org/web/20150524024242im_/http://essence-ro.com/data/items/icons/1758.gif</t>
  </si>
  <si>
    <t>Stun_Bullet</t>
  </si>
  <si>
    <t>Stun Bullet</t>
  </si>
  <si>
    <t>https://web.archive.org/web/20150524034828im_/http://essence-ro.com/data/items/images/31012.png</t>
  </si>
  <si>
    <t>https://web.archive.org/web/20150524034828im_/http://essence-ro.com/data/items/icons/31012.gif</t>
  </si>
  <si>
    <t>Sturdy_Iron_Piece</t>
  </si>
  <si>
    <t>Solid Iron Piece</t>
  </si>
  <si>
    <t>https://web.archive.org/web/20150524025153im_/http://essence-ro.com/data/items/images/7507.png</t>
  </si>
  <si>
    <t>https://web.archive.org/web/20150524025153im_/http://essence-ro.com/data/items/icons/7507.gif</t>
  </si>
  <si>
    <t>Succubus_Card</t>
  </si>
  <si>
    <t>Succubus Card</t>
  </si>
  <si>
    <t>https://web.archive.org/web/20150524033744im_/http://essence-ro.com/data/items/images/4218.png</t>
  </si>
  <si>
    <t>https://web.archive.org/web/20150524033744im_/http://essence-ro.com/data/items/icons/4218.gif</t>
  </si>
  <si>
    <t>Succubus_Doll</t>
  </si>
  <si>
    <t>Succubus Doll</t>
  </si>
  <si>
    <t>https://web.archive.org/web/20150524033558im_/http://essence-ro.com/data/items/images/20142.png</t>
  </si>
  <si>
    <t>https://web.archive.org/web/20150524033558im_/http://essence-ro.com/data/items/icons/20142.gif</t>
  </si>
  <si>
    <t>Succubus_Wings</t>
  </si>
  <si>
    <t>Succubus Wings</t>
  </si>
  <si>
    <t>https://web.archive.org/web/20150524033246im_/http://essence-ro.com/data/items/images/20006.png</t>
  </si>
  <si>
    <t>https://web.archive.org/web/20150524033246im_/http://essence-ro.com/data/items/icons/20006.gif</t>
  </si>
  <si>
    <t>Sucsamad_</t>
  </si>
  <si>
    <t>Sucsamad</t>
  </si>
  <si>
    <t>https://web.archive.org/web/20150531073715im_/http://essence-ro.com/data/items/images/13018.png</t>
  </si>
  <si>
    <t>https://web.archive.org/web/20150531073715im_/http://essence-ro.com/data/items/icons/13018.gif</t>
  </si>
  <si>
    <t>Suicidal_Device</t>
  </si>
  <si>
    <t>Self Destruct Device</t>
  </si>
  <si>
    <t>https://web.archive.org/web/20150524043202im_/http://essence-ro.com/data/items/images/2802.png</t>
  </si>
  <si>
    <t>https://web.archive.org/web/20150524043202im_/http://essence-ro.com/data/items/icons/2802.gif</t>
  </si>
  <si>
    <t>Suke_Cap</t>
  </si>
  <si>
    <t>Suke Cap</t>
  </si>
  <si>
    <t>https://web.archive.org/web/20150524044733im_/http://essence-ro.com/data/items/images/20136.png</t>
  </si>
  <si>
    <t>https://web.archive.org/web/20150524044733im_/http://essence-ro.com/data/items/icons/20136.gif</t>
  </si>
  <si>
    <t>Sun_Cap</t>
  </si>
  <si>
    <t>Solar Hat</t>
  </si>
  <si>
    <t>https://web.archive.org/web/20150524040152im_/http://essence-ro.com/data/items/images/5450.png</t>
  </si>
  <si>
    <t>https://web.archive.org/web/20150524040152im_/http://essence-ro.com/data/items/icons/5450.gif</t>
  </si>
  <si>
    <t>Sunflower</t>
  </si>
  <si>
    <t>https://web.archive.org/web/20150530211558im_/http://essence-ro.com/data/items/images/2253.png</t>
  </si>
  <si>
    <t>https://web.archive.org/web/20150530211558im_/http://essence-ro.com/data/items/icons/2253.gif</t>
  </si>
  <si>
    <t>Sunflower_Hairpin</t>
  </si>
  <si>
    <t>Sunflower Hairpin</t>
  </si>
  <si>
    <t>https://web.archive.org/web/20150524025148im_/http://essence-ro.com/data/items/images/5103.png</t>
  </si>
  <si>
    <t>https://web.archive.org/web/20150524025148im_/http://essence-ro.com/data/items/icons/5103.gif</t>
  </si>
  <si>
    <t>Sunglasses</t>
  </si>
  <si>
    <t>https://web.archive.org/web/20150531095826im_/http://essence-ro.com/data/items/images/2201.png</t>
  </si>
  <si>
    <t>https://web.archive.org/web/20150531095826im_/http://essence-ro.com/data/items/icons/2201.gif</t>
  </si>
  <si>
    <t>Sunglasses_</t>
  </si>
  <si>
    <t>https://web.archive.org/web/20150524025027im_/http://essence-ro.com/data/items/images/2202.png</t>
  </si>
  <si>
    <t>https://web.archive.org/web/20150524025027im_/http://essence-ro.com/data/items/icons/2202.gif</t>
  </si>
  <si>
    <t>Sunglasses__</t>
  </si>
  <si>
    <t>https://web.archive.org/web/20150524043349im_/http://essence-ro.com/data/items/images/20258.png</t>
  </si>
  <si>
    <t>https://web.archive.org/web/20150524043349im_/http://essence-ro.com/data/items/icons/20258.gif</t>
  </si>
  <si>
    <t>Sunglasses_F</t>
  </si>
  <si>
    <t>Father's Sunglasses</t>
  </si>
  <si>
    <t>https://web.archive.org/web/20151105093219im_/http://essence-ro.com/data/items/images/5154.png</t>
  </si>
  <si>
    <t>https://web.archive.org/web/20151105093219im_/http://essence-ro.com/data/items/icons/5154.gif</t>
  </si>
  <si>
    <t>Sunset_On_The_Rock</t>
  </si>
  <si>
    <t>Sunset On The Rock</t>
  </si>
  <si>
    <t>https://web.archive.org/web/20150524034410im_/http://essence-ro.com/data/items/images/6107.png</t>
  </si>
  <si>
    <t>https://web.archive.org/web/20150524034410im_/http://essence-ro.com/data/items/icons/6107.gif</t>
  </si>
  <si>
    <t>Super_Fly_Wing</t>
  </si>
  <si>
    <t>Super Fly Wing</t>
  </si>
  <si>
    <t>https://web.archive.org/web/20150524053636im_/http://essence-ro.com/data/items/images/29517.png</t>
  </si>
  <si>
    <t>https://web.archive.org/web/20150524053636im_/http://essence-ro.com/data/items/icons/29517.gif</t>
  </si>
  <si>
    <t>Surface_Paint</t>
  </si>
  <si>
    <t>Surface Paint</t>
  </si>
  <si>
    <t>https://web.archive.org/web/20150524035425im_/http://essence-ro.com/data/items/images/6123.png</t>
  </si>
  <si>
    <t>https://web.archive.org/web/20150524035425im_/http://essence-ro.com/data/items/icons/6123.gif</t>
  </si>
  <si>
    <t>Suspicious_Hat</t>
  </si>
  <si>
    <t>Suspicious Hat</t>
  </si>
  <si>
    <t>https://web.archive.org/web/20150531093836im_/http://essence-ro.com/data/items/images/7567.png</t>
  </si>
  <si>
    <t>https://web.archive.org/web/20150531093836im_/http://essence-ro.com/data/items/icons/7567.gif</t>
  </si>
  <si>
    <t>Sway_Apron</t>
  </si>
  <si>
    <t>Soft Apron</t>
  </si>
  <si>
    <t>https://web.archive.org/web/20150531071415im_/http://essence-ro.com/data/items/images/661.png</t>
  </si>
  <si>
    <t>https://web.archive.org/web/20150531071415im_/http://essence-ro.com/data/items/icons/661.gif</t>
  </si>
  <si>
    <t>Sweet_Banana</t>
  </si>
  <si>
    <t>Sweet Bananas</t>
  </si>
  <si>
    <t>https://web.archive.org/web/20150531215916im_/http://essence-ro.com/data/items/images/7749.png</t>
  </si>
  <si>
    <t>https://web.archive.org/web/20150531215916im_/http://essence-ro.com/data/items/icons/7749.gif</t>
  </si>
  <si>
    <t>Sweet_Gents</t>
  </si>
  <si>
    <t>Sweet Gent</t>
  </si>
  <si>
    <t>https://web.archive.org/web/20150524032041im_/http://essence-ro.com/data/items/images/2245.png</t>
  </si>
  <si>
    <t>https://web.archive.org/web/20150524032041im_/http://essence-ro.com/data/items/icons/2245.gif</t>
  </si>
  <si>
    <t>Sweet_Milk</t>
  </si>
  <si>
    <t>Sweet Milk</t>
  </si>
  <si>
    <t>https://web.archive.org/web/20150531102237im_/http://essence-ro.com/data/items/images/627.png</t>
  </si>
  <si>
    <t>https://web.archive.org/web/20150531102237im_/http://essence-ro.com/data/items/icons/627.gif</t>
  </si>
  <si>
    <t>Sweet_Potato</t>
  </si>
  <si>
    <t>Potato</t>
  </si>
  <si>
    <t>https://web.archive.org/web/20150321181052im_/http://essence-ro.com/data/items/images/516.png</t>
  </si>
  <si>
    <t>https://web.archive.org/web/20150321181052im_/http://essence-ro.com/data/items/icons/516.gif</t>
  </si>
  <si>
    <t>Sword_Accessory</t>
  </si>
  <si>
    <t>Tassel</t>
  </si>
  <si>
    <t>https://web.archive.org/web/20150531083429im_/http://essence-ro.com/data/items/images/7301.png</t>
  </si>
  <si>
    <t>https://web.archive.org/web/20150531083429im_/http://essence-ro.com/data/items/icons/7301.gif</t>
  </si>
  <si>
    <t>Sword_Breaker</t>
  </si>
  <si>
    <t>Swordbreaker</t>
  </si>
  <si>
    <t>https://web.archive.org/web/20150524032322im_/http://essence-ro.com/data/items/images/1224.png</t>
  </si>
  <si>
    <t>https://web.archive.org/web/20150524032322im_/http://essence-ro.com/data/items/icons/1224.gif</t>
  </si>
  <si>
    <t>Sword_Fish_Card</t>
  </si>
  <si>
    <t>Swordfish Card</t>
  </si>
  <si>
    <t>https://web.archive.org/web/20150321195749im_/http://essence-ro.com/data/items/images/4089.png</t>
  </si>
  <si>
    <t>https://web.archive.org/web/20150321195749im_/http://essence-ro.com/data/items/icons/4089.gif</t>
  </si>
  <si>
    <t>Sword_Guardian_Card</t>
  </si>
  <si>
    <t>Sword Guardian Card</t>
  </si>
  <si>
    <t>https://web.archive.org/web/20150524041804im_/http://essence-ro.com/data/items/images/4427.png</t>
  </si>
  <si>
    <t>https://web.archive.org/web/20150524041804im_/http://essence-ro.com/data/items/icons/4427.gif</t>
  </si>
  <si>
    <t>Sword_Mace_</t>
  </si>
  <si>
    <t>Sword Mace</t>
  </si>
  <si>
    <t>https://web.archive.org/web/20150525033158im_/http://essence-ro.com/data/items/images/1517.png</t>
  </si>
  <si>
    <t>https://web.archive.org/web/20150525033158im_/http://essence-ro.com/data/items/icons/1517.gif</t>
  </si>
  <si>
    <t>Sword_Of_Grave_Keeper</t>
  </si>
  <si>
    <t>Grave Keeper's Sword</t>
  </si>
  <si>
    <t>https://web.archive.org/web/20150531072257im_/http://essence-ro.com/data/items/images/10020.png</t>
  </si>
  <si>
    <t>https://web.archive.org/web/20150531072257im_/http://essence-ro.com/data/items/icons/10020.gif</t>
  </si>
  <si>
    <t>Swordman_Figure</t>
  </si>
  <si>
    <t>Swordsman Figure</t>
  </si>
  <si>
    <t>https://web.archive.org/web/20150524033952im_/http://essence-ro.com/data/items/images/2766.png</t>
  </si>
  <si>
    <t>https://web.archive.org/web/20150524033952im_/http://essence-ro.com/data/items/icons/2766.gif</t>
  </si>
  <si>
    <t>Sylphid_Manteau</t>
  </si>
  <si>
    <t>Sylphid Manteau</t>
  </si>
  <si>
    <t>https://web.archive.org/web/20150524040257im_/http://essence-ro.com/data/items/images/2543.png</t>
  </si>
  <si>
    <t>https://web.archive.org/web/20150524040257im_/http://essence-ro.com/data/items/icons/2543.gif</t>
  </si>
  <si>
    <t>Symbol_Of_Sun</t>
  </si>
  <si>
    <t>Emblem of the Sun God</t>
  </si>
  <si>
    <t>https://web.archive.org/web/20150524035755im_/http://essence-ro.com/data/items/images/7086.png</t>
  </si>
  <si>
    <t>https://web.archive.org/web/20150524035755im_/http://essence-ro.com/data/items/icons/7086.gif</t>
  </si>
  <si>
    <t>Tablet</t>
  </si>
  <si>
    <t>https://web.archive.org/web/20150524044230im_/http://essence-ro.com/data/items/images/1552.png</t>
  </si>
  <si>
    <t>https://web.archive.org/web/20150524044230im_/http://essence-ro.com/data/items/icons/1552.gif</t>
  </si>
  <si>
    <t>Tae_Goo_Lyeon</t>
  </si>
  <si>
    <t>Tae Goo Lyeon</t>
  </si>
  <si>
    <t>https://web.archive.org/web/20150619185804im_/http://essence-ro.com/data/items/images/1181.png</t>
  </si>
  <si>
    <t>https://web.archive.org/web/20150619185804im_/http://essence-ro.com/data/items/icons/1181.gif</t>
  </si>
  <si>
    <t>Tail_Of_Steel_Scorpion</t>
  </si>
  <si>
    <t>Tail of Steel Scorpion</t>
  </si>
  <si>
    <t>https://web.archive.org/web/20150619140559im_/http://essence-ro.com/data/items/images/7010.png</t>
  </si>
  <si>
    <t>https://web.archive.org/web/20150619140559im_/http://essence-ro.com/data/items/icons/7010.gif</t>
  </si>
  <si>
    <t>Tale_Fing_</t>
  </si>
  <si>
    <t>Tirfing</t>
  </si>
  <si>
    <t>https://web.archive.org/web/20150619185243im_/http://essence-ro.com/data/items/images/1139.png</t>
  </si>
  <si>
    <t>https://web.archive.org/web/20150619185243im_/http://essence-ro.com/data/items/icons/1139.gif</t>
  </si>
  <si>
    <t>Talon</t>
  </si>
  <si>
    <t>https://web.archive.org/web/20150321135707im_/http://essence-ro.com/data/items/images/917.png</t>
  </si>
  <si>
    <t>https://web.archive.org/web/20150321135707im_/http://essence-ro.com/data/items/icons/917.gif</t>
  </si>
  <si>
    <t>Talon_Of_Griffin</t>
  </si>
  <si>
    <t>Talon of Griffon</t>
  </si>
  <si>
    <t>https://web.archive.org/web/20150619155213im_/http://essence-ro.com/data/items/images/7048.png</t>
  </si>
  <si>
    <t>https://web.archive.org/web/20150619155213im_/http://essence-ro.com/data/items/icons/7048.gif</t>
  </si>
  <si>
    <t>Tamruan_Card</t>
  </si>
  <si>
    <t>Tamruan Card</t>
  </si>
  <si>
    <t>https://web.archive.org/web/20150531095844im_/http://essence-ro.com/data/items/images/4304.png</t>
  </si>
  <si>
    <t>https://web.archive.org/web/20150531095844im_/http://essence-ro.com/data/items/icons/4304.gif</t>
  </si>
  <si>
    <t>Tangled_Chain</t>
  </si>
  <si>
    <t>Tangled Chains</t>
  </si>
  <si>
    <t>https://web.archive.org/web/20150524022910im_/http://essence-ro.com/data/items/images/7221.png</t>
  </si>
  <si>
    <t>https://web.archive.org/web/20150524022910im_/http://essence-ro.com/data/items/icons/7221.gif</t>
  </si>
  <si>
    <t>Tao_Gunka_Card</t>
  </si>
  <si>
    <t>Tao Gunka Card</t>
  </si>
  <si>
    <t>https://web.archive.org/web/20150531081808im_/http://essence-ro.com/data/items/images/4302.png</t>
  </si>
  <si>
    <t>https://web.archive.org/web/20150531081808im_/http://essence-ro.com/data/items/icons/4302.gif</t>
  </si>
  <si>
    <t>Tarou_Card</t>
  </si>
  <si>
    <t>Tarou Card</t>
  </si>
  <si>
    <t>https://web.archive.org/web/20150321194921im_/http://essence-ro.com/data/items/images/4028.png</t>
  </si>
  <si>
    <t>https://web.archive.org/web/20150321194921im_/http://essence-ro.com/data/items/icons/4028.gif</t>
  </si>
  <si>
    <t>Tatacho_Card</t>
  </si>
  <si>
    <t>Tatacho Card</t>
  </si>
  <si>
    <t>https://web.archive.org/web/20150524045633im_/http://essence-ro.com/data/items/images/4442.png</t>
  </si>
  <si>
    <t>https://web.archive.org/web/20150524045633im_/http://essence-ro.com/data/items/icons/4442.gif</t>
  </si>
  <si>
    <t>Tatters_Clothes</t>
  </si>
  <si>
    <t>Tattered Clothes</t>
  </si>
  <si>
    <t>https://web.archive.org/web/20151105092953im_/http://essence-ro.com/data/items/images/7071.png</t>
  </si>
  <si>
    <t>https://web.archive.org/web/20151105092953im_/http://essence-ro.com/data/items/icons/7071.gif</t>
  </si>
  <si>
    <t>Taurus_Diadem</t>
  </si>
  <si>
    <t>Taurus Diadem</t>
  </si>
  <si>
    <t>https://web.archive.org/web/20150524040841im_/http://essence-ro.com/data/items/images/5549.png</t>
  </si>
  <si>
    <t>https://web.archive.org/web/20150524040841im_/http://essence-ro.com/data/items/icons/5549.gif</t>
  </si>
  <si>
    <t>Tayelin_Doll_Hat</t>
  </si>
  <si>
    <t>Tailring Doll Hat</t>
  </si>
  <si>
    <t>https://web.archive.org/web/20150524034106im_/http://essence-ro.com/data/items/images/5343.png</t>
  </si>
  <si>
    <t>https://web.archive.org/web/20150524034106im_/http://essence-ro.com/data/items/icons/5343.gif</t>
  </si>
  <si>
    <t>Tea_Party_Hat</t>
  </si>
  <si>
    <t>Tea Party Hat</t>
  </si>
  <si>
    <t>https://web.archive.org/web/20150524045237im_/http://essence-ro.com/data/items/images/20172.png</t>
  </si>
  <si>
    <t>https://web.archive.org/web/20150524045237im_/http://essence-ro.com/data/items/icons/20172.gif</t>
  </si>
  <si>
    <t>Teddy_Bear_Card</t>
  </si>
  <si>
    <t>Teddy Bear Card</t>
  </si>
  <si>
    <t>https://web.archive.org/web/20150524034658im_/http://essence-ro.com/data/items/images/4340.png</t>
  </si>
  <si>
    <t>https://web.archive.org/web/20150524034658im_/http://essence-ro.com/data/items/icons/4340.gif</t>
  </si>
  <si>
    <t>Teddyring_Card</t>
  </si>
  <si>
    <t>Teddyring Card</t>
  </si>
  <si>
    <t>https://web.archive.org/web/20150524044714im_/http://essence-ro.com/data/items/images/23043.png</t>
  </si>
  <si>
    <t>https://web.archive.org/web/20150524044714im_/http://essence-ro.com/data/items/icons/23043.gif</t>
  </si>
  <si>
    <t>Tendon</t>
  </si>
  <si>
    <t>https://web.archive.org/web/20150524025729im_/http://essence-ro.com/data/items/images/1050.png</t>
  </si>
  <si>
    <t>https://web.archive.org/web/20150524025729im_/http://essence-ro.com/data/items/icons/1050.gif</t>
  </si>
  <si>
    <t>Tendon_Of_Bear</t>
  </si>
  <si>
    <t>Sinew of Bear</t>
  </si>
  <si>
    <t>https://web.archive.org/web/20150524045511im_/http://essence-ro.com/data/items/images/7085.png</t>
  </si>
  <si>
    <t>https://web.archive.org/web/20150524045511im_/http://essence-ro.com/data/items/icons/7085.gif</t>
  </si>
  <si>
    <t>Tengu_Card</t>
  </si>
  <si>
    <t>Tengu Card</t>
  </si>
  <si>
    <t>https://web.archive.org/web/20150524035341im_/http://essence-ro.com/data/items/images/4282.png</t>
  </si>
  <si>
    <t>https://web.archive.org/web/20150524035341im_/http://essence-ro.com/data/items/icons/4282.gif</t>
  </si>
  <si>
    <t>Tentacle</t>
  </si>
  <si>
    <t>https://web.archive.org/web/20150531032012im_/http://essence-ro.com/data/items/images/962.png</t>
  </si>
  <si>
    <t>https://web.archive.org/web/20150531032012im_/http://essence-ro.com/data/items/icons/962.gif</t>
  </si>
  <si>
    <t>Tha_Despero_Card</t>
  </si>
  <si>
    <t>Thanatos Despero Card</t>
  </si>
  <si>
    <t>https://web.archive.org/web/20150524043913im_/http://essence-ro.com/data/items/images/4397.png</t>
  </si>
  <si>
    <t>https://web.archive.org/web/20150524043913im_/http://essence-ro.com/data/items/icons/4397.gif</t>
  </si>
  <si>
    <t>Tha_Maero_Card</t>
  </si>
  <si>
    <t>Thanatos Maero Card</t>
  </si>
  <si>
    <t>https://web.archive.org/web/20150524043000im_/http://essence-ro.com/data/items/images/4395.png</t>
  </si>
  <si>
    <t>https://web.archive.org/web/20150524043000im_/http://essence-ro.com/data/items/icons/4395.gif</t>
  </si>
  <si>
    <t>Tha_Odium_Card</t>
  </si>
  <si>
    <t>Thanatos Odium Card</t>
  </si>
  <si>
    <t>https://web.archive.org/web/20150524034221im_/http://essence-ro.com/data/items/images/4396.png</t>
  </si>
  <si>
    <t>https://web.archive.org/web/20150524034221im_/http://essence-ro.com/data/items/icons/4396.gif</t>
  </si>
  <si>
    <t>Thanatos_Card</t>
  </si>
  <si>
    <t>Thanatos Card</t>
  </si>
  <si>
    <t>https://web.archive.org/web/20150524025336im_/http://essence-ro.com/data/items/images/4399.png</t>
  </si>
  <si>
    <t>https://web.archive.org/web/20150524025336im_/http://essence-ro.com/data/items/icons/4399.gif</t>
  </si>
  <si>
    <t>Thara_Frog_Card</t>
  </si>
  <si>
    <t>Thara Frog Card</t>
  </si>
  <si>
    <t>https://web.archive.org/web/20150324160712im_/http://essence-ro.com/data/items/images/4058.png</t>
  </si>
  <si>
    <t>https://web.archive.org/web/20150324160712im_/http://essence-ro.com/data/items/icons/4058.gif</t>
  </si>
  <si>
    <t>The_Paper_Card</t>
  </si>
  <si>
    <t>The Paper Card</t>
  </si>
  <si>
    <t>https://web.archive.org/web/20150524042041im_/http://essence-ro.com/data/items/images/4172.png</t>
  </si>
  <si>
    <t>https://web.archive.org/web/20150524042041im_/http://essence-ro.com/data/items/icons/4172.gif</t>
  </si>
  <si>
    <t>The_Sign_</t>
  </si>
  <si>
    <t>The Sign</t>
  </si>
  <si>
    <t>https://web.archive.org/web/20150524033804im_/http://essence-ro.com/data/items/images/2644.png</t>
  </si>
  <si>
    <t>https://web.archive.org/web/20150524033804im_/http://essence-ro.com/data/items/icons/2644.gif</t>
  </si>
  <si>
    <t>Thief_Bug_Card</t>
  </si>
  <si>
    <t>Thief Bug Card</t>
  </si>
  <si>
    <t>https://web.archive.org/web/20150324155744im_/http://essence-ro.com/data/items/images/4016.png</t>
  </si>
  <si>
    <t>https://web.archive.org/web/20150324155744im_/http://essence-ro.com/data/items/icons/4016.gif</t>
  </si>
  <si>
    <t>Thief_Bug_Egg_Card</t>
  </si>
  <si>
    <t>Thief Bug Egg Card</t>
  </si>
  <si>
    <t>https://web.archive.org/web/20150324144703im_/http://essence-ro.com/data/items/images/4012.png</t>
  </si>
  <si>
    <t>https://web.archive.org/web/20150324144703im_/http://essence-ro.com/data/items/icons/4012.gif</t>
  </si>
  <si>
    <t>Thief_Bug_Female_Card</t>
  </si>
  <si>
    <t>Female Thief Bug Card</t>
  </si>
  <si>
    <t>https://web.archive.org/web/20150315045738im_/http://essence-ro.com/data/items/images/4026.png</t>
  </si>
  <si>
    <t>https://web.archive.org/web/20150315045738im_/http://essence-ro.com/data/items/icons/4026.gif</t>
  </si>
  <si>
    <t>Thief_Bug_Male_Card</t>
  </si>
  <si>
    <t>Male Thief Bug Card</t>
  </si>
  <si>
    <t>https://web.archive.org/web/20150315050509im_/http://essence-ro.com/data/items/images/4050.png</t>
  </si>
  <si>
    <t>https://web.archive.org/web/20150315050509im_/http://essence-ro.com/data/items/icons/4050.gif</t>
  </si>
  <si>
    <t>Thief_Clothes_</t>
  </si>
  <si>
    <t>Thief Clothes</t>
  </si>
  <si>
    <t>https://web.archive.org/web/20150531054342im_/http://essence-ro.com/data/items/images/2336.png</t>
  </si>
  <si>
    <t>https://web.archive.org/web/20150531054342im_/http://essence-ro.com/data/items/icons/2336.gif</t>
  </si>
  <si>
    <t>Thief_Figure</t>
  </si>
  <si>
    <t>Thief Figure</t>
  </si>
  <si>
    <t>https://web.archive.org/web/20150524044746im_/http://essence-ro.com/data/items/images/2770.png</t>
  </si>
  <si>
    <t>https://web.archive.org/web/20150524044746im_/http://essence-ro.com/data/items/icons/2770.gif</t>
  </si>
  <si>
    <t>Thimble_Of_Archer</t>
  </si>
  <si>
    <t>Bow Thimble</t>
  </si>
  <si>
    <t>https://web.archive.org/web/20150531100547im_/http://essence-ro.com/data/items/images/2619.png</t>
  </si>
  <si>
    <t>https://web.archive.org/web/20150531100547im_/http://essence-ro.com/data/items/icons/2619.gif</t>
  </si>
  <si>
    <t>Thin_N'_Long_Tongue</t>
  </si>
  <si>
    <t>Tongue</t>
  </si>
  <si>
    <t>https://web.archive.org/web/20150531090725im_/http://essence-ro.com/data/items/images/1015.png</t>
  </si>
  <si>
    <t>https://web.archive.org/web/20150531090725im_/http://essence-ro.com/data/items/icons/1015.gif</t>
  </si>
  <si>
    <t>Thorn_Needle_Shuriken</t>
  </si>
  <si>
    <t>Thorn Needle Shuriken</t>
  </si>
  <si>
    <t>https://web.archive.org/web/20150524034805im_/http://essence-ro.com/data/items/images/13254.png</t>
  </si>
  <si>
    <t>https://web.archive.org/web/20150524034805im_/http://essence-ro.com/data/items/icons/13254.gif</t>
  </si>
  <si>
    <t>Thorny_Buckler</t>
  </si>
  <si>
    <t>Thorny Shield</t>
  </si>
  <si>
    <t>https://web.archive.org/web/20150531093700im_/http://essence-ro.com/data/items/images/2124.png</t>
  </si>
  <si>
    <t>https://web.archive.org/web/20150531093700im_/http://essence-ro.com/data/items/icons/2124.gif</t>
  </si>
  <si>
    <t>Thread_Skein</t>
  </si>
  <si>
    <t>Holy Threads</t>
  </si>
  <si>
    <t>https://web.archive.org/web/20150524044527im_/http://essence-ro.com/data/items/images/7285.png</t>
  </si>
  <si>
    <t>https://web.archive.org/web/20150524044527im_/http://essence-ro.com/data/items/icons/7285.gif</t>
  </si>
  <si>
    <t>Tiamat_Wings</t>
  </si>
  <si>
    <t>Tiamat Wings</t>
  </si>
  <si>
    <t>https://web.archive.org/web/20150524034558im_/http://essence-ro.com/data/items/images/20015.png</t>
  </si>
  <si>
    <t>https://web.archive.org/web/20150524034558im_/http://essence-ro.com/data/items/icons/20015.gif</t>
  </si>
  <si>
    <t>Tiara</t>
  </si>
  <si>
    <t>https://web.archive.org/web/20150531051428im_/http://essence-ro.com/data/items/images/2234.png</t>
  </si>
  <si>
    <t>https://web.archive.org/web/20150531051428im_/http://essence-ro.com/data/items/icons/2234.gif</t>
  </si>
  <si>
    <t>Tidal_Shoes</t>
  </si>
  <si>
    <t>Tidal Shoes</t>
  </si>
  <si>
    <t>https://web.archive.org/web/20150524035231im_/http://essence-ro.com/data/items/images/2424.png</t>
  </si>
  <si>
    <t>https://web.archive.org/web/20150524035231im_/http://essence-ro.com/data/items/icons/2424.gif</t>
  </si>
  <si>
    <t>Tiger_Ears</t>
  </si>
  <si>
    <t>Tiger Ears</t>
  </si>
  <si>
    <t>https://web.archive.org/web/20150524021949im_/http://essence-ro.com/data/items/images/20610.png</t>
  </si>
  <si>
    <t>https://web.archive.org/web/20150524021949im_/http://essence-ro.com/data/items/icons/20610.gif</t>
  </si>
  <si>
    <t>Tiger_Footskin</t>
  </si>
  <si>
    <t>Tiger's Footskin</t>
  </si>
  <si>
    <t>https://web.archive.org/web/20150531091325im_/http://essence-ro.com/data/items/images/1030.png</t>
  </si>
  <si>
    <t>https://web.archive.org/web/20150531091325im_/http://essence-ro.com/data/items/icons/1030.gif</t>
  </si>
  <si>
    <t>Tiger_Mask</t>
  </si>
  <si>
    <t>Tiger Mask</t>
  </si>
  <si>
    <t>https://web.archive.org/web/20150524040037im_/http://essence-ro.com/data/items/images/5098.png</t>
  </si>
  <si>
    <t>https://web.archive.org/web/20150524040037im_/http://essence-ro.com/data/items/icons/5098.gif</t>
  </si>
  <si>
    <t>Tiger_Skin_Panties</t>
  </si>
  <si>
    <t>Tiger Panty</t>
  </si>
  <si>
    <t>https://web.archive.org/web/20151105093147im_/http://essence-ro.com/data/items/images/7267.png</t>
  </si>
  <si>
    <t>https://web.archive.org/web/20151105093147im_/http://essence-ro.com/data/items/icons/7267.gif</t>
  </si>
  <si>
    <t>Tiger's_Skin</t>
  </si>
  <si>
    <t>Tiger Skin</t>
  </si>
  <si>
    <t>https://web.archive.org/web/20151105093146im_/http://essence-ro.com/data/items/images/1029.png</t>
  </si>
  <si>
    <t>https://web.archive.org/web/20151105093146im_/http://essence-ro.com/data/items/icons/1029.gif</t>
  </si>
  <si>
    <t>Tights_</t>
  </si>
  <si>
    <t>Tights</t>
  </si>
  <si>
    <t>https://web.archive.org/web/20150531105016im_/http://essence-ro.com/data/items/images/2331.png</t>
  </si>
  <si>
    <t>https://web.archive.org/web/20150531105016im_/http://essence-ro.com/data/items/icons/2331.gif</t>
  </si>
  <si>
    <t>Tiny_Egg_Shell</t>
  </si>
  <si>
    <t>Tiny Egg Shell</t>
  </si>
  <si>
    <t>https://web.archive.org/web/20150619124246im_/http://essence-ro.com/data/items/images/10012.png</t>
  </si>
  <si>
    <t>https://web.archive.org/web/20150619124246im_/http://essence-ro.com/data/items/icons/10012.gif</t>
  </si>
  <si>
    <t>Tiny_Waterbottle</t>
  </si>
  <si>
    <t>Tiny Waterbottle</t>
  </si>
  <si>
    <t>https://web.archive.org/web/20150525094928im_/http://essence-ro.com/data/items/images/12353.png</t>
  </si>
  <si>
    <t>https://web.archive.org/web/20150525094928im_/http://essence-ro.com/data/items/icons/12353.gif</t>
  </si>
  <si>
    <t>Tira_Cup</t>
  </si>
  <si>
    <t>Tira Cup</t>
  </si>
  <si>
    <t>https://web.archive.org/web/20150531091053im_/http://essence-ro.com/data/items/images/29522.png</t>
  </si>
  <si>
    <t>https://web.archive.org/web/20150531091053im_/http://essence-ro.com/data/items/icons/29522.gif</t>
  </si>
  <si>
    <t>Tiraya_Bonnet</t>
  </si>
  <si>
    <t>Striped Hat</t>
  </si>
  <si>
    <t>https://web.archive.org/web/20150524045001im_/http://essence-ro.com/data/items/images/5395.png</t>
  </si>
  <si>
    <t>https://web.archive.org/web/20150524045001im_/http://essence-ro.com/data/items/icons/5395.gif</t>
  </si>
  <si>
    <t>Tirfing_Card</t>
  </si>
  <si>
    <t>Tirfing Card</t>
  </si>
  <si>
    <t>https://web.archive.org/web/20150324150310im_/http://essence-ro.com/data/items/images/4254.png</t>
  </si>
  <si>
    <t>https://web.archive.org/web/20150324150310im_/http://essence-ro.com/data/items/icons/4254.gif</t>
  </si>
  <si>
    <t>Titan_Wings</t>
  </si>
  <si>
    <t>Titan Wings</t>
  </si>
  <si>
    <t>https://web.archive.org/web/20150524034831im_/http://essence-ro.com/data/items/images/20021.png</t>
  </si>
  <si>
    <t>https://web.archive.org/web/20150524034831im_/http://essence-ro.com/data/items/icons/20021.gif</t>
  </si>
  <si>
    <t>Toad_Card</t>
  </si>
  <si>
    <t>Toad Card</t>
  </si>
  <si>
    <t>https://web.archive.org/web/20150321143023im_/http://essence-ro.com/data/items/images/4306.png</t>
  </si>
  <si>
    <t>https://web.archive.org/web/20150321143023im_/http://essence-ro.com/data/items/icons/4306.gif</t>
  </si>
  <si>
    <t>Tomyumkung</t>
  </si>
  <si>
    <t>Tom Yum Goong</t>
  </si>
  <si>
    <t>https://web.archive.org/web/20150531104146im_/http://essence-ro.com/data/items/images/566.png</t>
  </si>
  <si>
    <t>https://web.archive.org/web/20150531104146im_/http://essence-ro.com/data/items/icons/566.gif</t>
  </si>
  <si>
    <t>Tongue_Mask</t>
  </si>
  <si>
    <t>Tongue Mask</t>
  </si>
  <si>
    <t>https://web.archive.org/web/20150524033310im_/http://essence-ro.com/data/items/images/5203.png</t>
  </si>
  <si>
    <t>https://web.archive.org/web/20150524033310im_/http://essence-ro.com/data/items/icons/5203.gif</t>
  </si>
  <si>
    <t>Tongue_Mask_</t>
  </si>
  <si>
    <t>https://web.archive.org/web/20150524034317im_/http://essence-ro.com/data/items/images/5272.png</t>
  </si>
  <si>
    <t>https://web.archive.org/web/20150524034317im_/http://essence-ro.com/data/items/icons/5272.gif</t>
  </si>
  <si>
    <t>Tooth_Of_</t>
  </si>
  <si>
    <t>Zenorc's Fang</t>
  </si>
  <si>
    <t>https://web.archive.org/web/20150524022654im_/http://essence-ro.com/data/items/images/1044.png</t>
  </si>
  <si>
    <t>https://web.archive.org/web/20150524022654im_/http://essence-ro.com/data/items/icons/1044.gif</t>
  </si>
  <si>
    <t>Tooth_Of_Ancient_Fish</t>
  </si>
  <si>
    <t>Ancient Tooth</t>
  </si>
  <si>
    <t>https://web.archive.org/web/20150524023151im_/http://essence-ro.com/data/items/images/1053.png</t>
  </si>
  <si>
    <t>https://web.archive.org/web/20150524023151im_/http://essence-ro.com/data/items/icons/1053.gif</t>
  </si>
  <si>
    <t>Tooth_Of_Bat</t>
  </si>
  <si>
    <t>Tooth of Bat</t>
  </si>
  <si>
    <t>https://web.archive.org/web/20150321195957im_/http://essence-ro.com/data/items/images/913.png</t>
  </si>
  <si>
    <t>https://web.archive.org/web/20150321195957im_/http://essence-ro.com/data/items/icons/913.gif</t>
  </si>
  <si>
    <t>Tough_Scalelike_Stem</t>
  </si>
  <si>
    <t>Tough Scalelike Stem</t>
  </si>
  <si>
    <t>https://web.archive.org/web/20150531100338im_/http://essence-ro.com/data/items/images/7012.png</t>
  </si>
  <si>
    <t>https://web.archive.org/web/20150531100338im_/http://essence-ro.com/data/items/icons/7012.gif</t>
  </si>
  <si>
    <t>Tough_Vines</t>
  </si>
  <si>
    <t>Tough Vines</t>
  </si>
  <si>
    <t>https://web.archive.org/web/20150524033853im_/http://essence-ro.com/data/items/images/7197.png</t>
  </si>
  <si>
    <t>https://web.archive.org/web/20150524033853im_/http://essence-ro.com/data/items/icons/7197.gif</t>
  </si>
  <si>
    <t>Tournament_Shield</t>
  </si>
  <si>
    <t>Tournament Shield</t>
  </si>
  <si>
    <t>https://web.archive.org/web/20150524045705im_/http://essence-ro.com/data/items/images/2133.png</t>
  </si>
  <si>
    <t>https://web.archive.org/web/20150524045705im_/http://essence-ro.com/data/items/icons/2133.gif</t>
  </si>
  <si>
    <t>Town_Sword_</t>
  </si>
  <si>
    <t>Town Sword</t>
  </si>
  <si>
    <t>https://web.archive.org/web/20150531032001im_/http://essence-ro.com/data/items/images/1147.png</t>
  </si>
  <si>
    <t>https://web.archive.org/web/20150531032001im_/http://essence-ro.com/data/items/icons/1147.gif</t>
  </si>
  <si>
    <t>Traditional_Cookie</t>
  </si>
  <si>
    <t>Traditional Sweets</t>
  </si>
  <si>
    <t>https://web.archive.org/web/20150524033746im_/http://essence-ro.com/data/items/images/6094.png</t>
  </si>
  <si>
    <t>https://web.archive.org/web/20150524033746im_/http://essence-ro.com/data/items/icons/6094.gif</t>
  </si>
  <si>
    <t>Transparent_Cloth</t>
  </si>
  <si>
    <t>Fabric</t>
  </si>
  <si>
    <t>https://web.archive.org/web/20150524031807im_/http://essence-ro.com/data/items/images/1059.png</t>
  </si>
  <si>
    <t>https://web.archive.org/web/20150524031807im_/http://essence-ro.com/data/items/icons/1059.gif</t>
  </si>
  <si>
    <t>Transparent_Headgear</t>
  </si>
  <si>
    <t>Transparent Head Protector</t>
  </si>
  <si>
    <t>https://web.archive.org/web/20150531050800im_/http://essence-ro.com/data/items/images/10003.png</t>
  </si>
  <si>
    <t>https://web.archive.org/web/20150531050800im_/http://essence-ro.com/data/items/icons/10003.gif</t>
  </si>
  <si>
    <t>Treasure_Box</t>
  </si>
  <si>
    <t>Treasure Box</t>
  </si>
  <si>
    <t>https://web.archive.org/web/20150524041929im_/http://essence-ro.com/data/items/images/7444.png</t>
  </si>
  <si>
    <t>https://web.archive.org/web/20150524041929im_/http://essence-ro.com/data/items/icons/7444.gif</t>
  </si>
  <si>
    <t>Tree_Of_Archer_1</t>
  </si>
  <si>
    <t>Fine-grained Trunk</t>
  </si>
  <si>
    <t>https://web.archive.org/web/20150321182748im_/http://essence-ro.com/data/items/images/1066.png</t>
  </si>
  <si>
    <t>https://web.archive.org/web/20150321182748im_/http://essence-ro.com/data/items/icons/1066.gif</t>
  </si>
  <si>
    <t>Tree_Of_Archer_2</t>
  </si>
  <si>
    <t>Solid Trunk</t>
  </si>
  <si>
    <t>https://web.archive.org/web/20150321195949im_/http://essence-ro.com/data/items/images/1067.png</t>
  </si>
  <si>
    <t>https://web.archive.org/web/20150321195949im_/http://essence-ro.com/data/items/icons/1067.gif</t>
  </si>
  <si>
    <t>Tree_Of_Archer_3</t>
  </si>
  <si>
    <t>Barren Trunk</t>
  </si>
  <si>
    <t>https://web.archive.org/web/20150321192157im_/http://essence-ro.com/data/items/images/1068.png</t>
  </si>
  <si>
    <t>https://web.archive.org/web/20150321192157im_/http://essence-ro.com/data/items/icons/1068.gif</t>
  </si>
  <si>
    <t>Tree_Root</t>
  </si>
  <si>
    <t>Tree Root</t>
  </si>
  <si>
    <t>https://web.archive.org/web/20150321183723im_/http://essence-ro.com/data/items/images/902.png</t>
  </si>
  <si>
    <t>https://web.archive.org/web/20150321183723im_/http://essence-ro.com/data/items/icons/902.gif</t>
  </si>
  <si>
    <t>Trevante_Deschain_Card</t>
  </si>
  <si>
    <t>Trevante Deschain Card</t>
  </si>
  <si>
    <t>https://web.archive.org/web/20150524043004im_/http://essence-ro.com/data/items/images/23017.png</t>
  </si>
  <si>
    <t>https://web.archive.org/web/20150524043004im_/http://essence-ro.com/data/items/icons/23017.gif</t>
  </si>
  <si>
    <t>Tri_Headed_Dragon_Head</t>
  </si>
  <si>
    <t>Three-Headed Dragon's Head</t>
  </si>
  <si>
    <t>https://web.archive.org/web/20150524045229im_/http://essence-ro.com/data/items/images/7443.png</t>
  </si>
  <si>
    <t>https://web.archive.org/web/20150524045229im_/http://essence-ro.com/data/items/icons/7443.gif</t>
  </si>
  <si>
    <t>Tri_Joint_Card</t>
  </si>
  <si>
    <t>Tri Joint Card</t>
  </si>
  <si>
    <t>https://web.archive.org/web/20150524040713im_/http://essence-ro.com/data/items/images/4308.png</t>
  </si>
  <si>
    <t>https://web.archive.org/web/20150524040713im_/http://essence-ro.com/data/items/icons/4308.gif</t>
  </si>
  <si>
    <t>Triangle_Rune_Cap</t>
  </si>
  <si>
    <t>Triangle Rune Cap</t>
  </si>
  <si>
    <t>https://web.archive.org/web/20150524035024im_/http://essence-ro.com/data/items/images/5682.png</t>
  </si>
  <si>
    <t>https://web.archive.org/web/20150524035024im_/http://essence-ro.com/data/items/icons/5682.gif</t>
  </si>
  <si>
    <t>Trianon_Hat</t>
  </si>
  <si>
    <t>Trianon Hat</t>
  </si>
  <si>
    <t>https://web.archive.org/web/20150524042842im_/http://essence-ro.com/data/items/images/20572.png</t>
  </si>
  <si>
    <t>https://web.archive.org/web/20150524042842im_/http://essence-ro.com/data/items/icons/20572.gif</t>
  </si>
  <si>
    <t>Trident</t>
  </si>
  <si>
    <t>https://web.archive.org/web/20150619133550im_/http://essence-ro.com/data/items/images/1460.png</t>
  </si>
  <si>
    <t>https://web.archive.org/web/20150619133550im_/http://essence-ro.com/data/items/icons/1460.gif</t>
  </si>
  <si>
    <t>Trident_</t>
  </si>
  <si>
    <t>https://web.archive.org/web/20150531045325im_/http://essence-ro.com/data/items/images/1461.png</t>
  </si>
  <si>
    <t>https://web.archive.org/web/20150531045325im_/http://essence-ro.com/data/items/icons/1461.gif</t>
  </si>
  <si>
    <t>Triple_Poring_Hat</t>
  </si>
  <si>
    <t>Triple Poring Hat</t>
  </si>
  <si>
    <t>https://web.archive.org/web/20150524024223im_/http://essence-ro.com/data/items/images/5255.png</t>
  </si>
  <si>
    <t>https://web.archive.org/web/20150524024223im_/http://essence-ro.com/data/items/icons/5255.gif</t>
  </si>
  <si>
    <t>Trophy_of_the_Elite</t>
  </si>
  <si>
    <t>Trophy of the Elite</t>
  </si>
  <si>
    <t>https://web.archive.org/web/20150524081813im_/http://essence-ro.com/data/items/images/22106.png</t>
  </si>
  <si>
    <t>https://web.archive.org/web/20150524081813im_/http://essence-ro.com/data/items/icons/22106.gif</t>
  </si>
  <si>
    <t>Tropical_Banana</t>
  </si>
  <si>
    <t>Tropical Banana</t>
  </si>
  <si>
    <t>https://web.archive.org/web/20150531070719im_/http://essence-ro.com/data/items/images/634.png</t>
  </si>
  <si>
    <t>https://web.archive.org/web/20150531070719im_/http://essence-ro.com/data/items/icons/634.gif</t>
  </si>
  <si>
    <t>Tsurugi_</t>
  </si>
  <si>
    <t>Tsurugi</t>
  </si>
  <si>
    <t>https://web.archive.org/web/20150619182907im_/http://essence-ro.com/data/items/images/1120.png</t>
  </si>
  <si>
    <t>https://web.archive.org/web/20150619182907im_/http://essence-ro.com/data/items/icons/1120.gif</t>
  </si>
  <si>
    <t>Tube</t>
  </si>
  <si>
    <t>Flexible Tube</t>
  </si>
  <si>
    <t>https://web.archive.org/web/20150524023429im_/http://essence-ro.com/data/items/images/7325.png</t>
  </si>
  <si>
    <t>https://web.archive.org/web/20150524023429im_/http://essence-ro.com/data/items/icons/7325.gif</t>
  </si>
  <si>
    <t>Tucano_Hat</t>
  </si>
  <si>
    <t>Tucano Hat</t>
  </si>
  <si>
    <t>https://web.archive.org/web/20150524035305im_/http://essence-ro.com/data/items/images/5538.png</t>
  </si>
  <si>
    <t>https://web.archive.org/web/20150524035305im_/http://essence-ro.com/data/items/icons/5538.gif</t>
  </si>
  <si>
    <t>Tulip_Hairpin</t>
  </si>
  <si>
    <t>Tulip Hairpin</t>
  </si>
  <si>
    <t>https://web.archive.org/web/20150531082443im_/http://essence-ro.com/data/items/images/5077.png</t>
  </si>
  <si>
    <t>https://web.archive.org/web/20150531082443im_/http://essence-ro.com/data/items/icons/5077.gif</t>
  </si>
  <si>
    <t>Turban_</t>
  </si>
  <si>
    <t>Turban</t>
  </si>
  <si>
    <t>https://web.archive.org/web/20151105093925im_/http://essence-ro.com/data/items/images/2223.png</t>
  </si>
  <si>
    <t>https://web.archive.org/web/20151105093925im_/http://essence-ro.com/data/items/icons/2223.gif</t>
  </si>
  <si>
    <t>Turquoise</t>
  </si>
  <si>
    <t>https://web.archive.org/web/20150524035608im_/http://essence-ro.com/data/items/images/7294.png</t>
  </si>
  <si>
    <t>https://web.archive.org/web/20150524035608im_/http://essence-ro.com/data/items/icons/7294.gif</t>
  </si>
  <si>
    <t>Turtle_General_Card</t>
  </si>
  <si>
    <t>Turtle General Card</t>
  </si>
  <si>
    <t>https://web.archive.org/web/20150531082340im_/http://essence-ro.com/data/items/images/4305.png</t>
  </si>
  <si>
    <t>https://web.archive.org/web/20150531082340im_/http://essence-ro.com/data/items/icons/4305.gif</t>
  </si>
  <si>
    <t>Turtle_Helm</t>
  </si>
  <si>
    <t>Turtle Helm</t>
  </si>
  <si>
    <t>https://web.archive.org/web/20150524035841im_/http://essence-ro.com/data/items/images/20537.png</t>
  </si>
  <si>
    <t>https://web.archive.org/web/20150524035841im_/http://essence-ro.com/data/items/icons/20537.gif</t>
  </si>
  <si>
    <t>Turtle_Shell</t>
  </si>
  <si>
    <t>Turtle Shell</t>
  </si>
  <si>
    <t>https://web.archive.org/web/20150531044659im_/http://essence-ro.com/data/items/images/967.png</t>
  </si>
  <si>
    <t>https://web.archive.org/web/20150531044659im_/http://essence-ro.com/data/items/icons/967.gif</t>
  </si>
  <si>
    <t>Tutankhamen's_Mask</t>
  </si>
  <si>
    <t>Masque of Tutankhamen</t>
  </si>
  <si>
    <t>https://web.archive.org/web/20150531085355im_/http://essence-ro.com/data/items/images/7114.png</t>
  </si>
  <si>
    <t>https://web.archive.org/web/20150531085355im_/http://essence-ro.com/data/items/icons/7114.gif</t>
  </si>
  <si>
    <t>Tuxedo</t>
  </si>
  <si>
    <t>https://web.archive.org/web/20150531074549im_/http://essence-ro.com/data/items/images/7170.png</t>
  </si>
  <si>
    <t>https://web.archive.org/web/20150531074549im_/http://essence-ro.com/data/items/icons/7170.gif</t>
  </si>
  <si>
    <t>Tweezer</t>
  </si>
  <si>
    <t>Scorpion Nipper</t>
  </si>
  <si>
    <t>https://web.archive.org/web/20150531075752im_/http://essence-ro.com/data/items/images/1046.png</t>
  </si>
  <si>
    <t>https://web.archive.org/web/20150531075752im_/http://essence-ro.com/data/items/icons/1046.gif</t>
  </si>
  <si>
    <t>Twin_Bunnies</t>
  </si>
  <si>
    <t>Twin Bunnies</t>
  </si>
  <si>
    <t>https://web.archive.org/web/20150524025531im_/http://essence-ro.com/data/items/images/20137.png</t>
  </si>
  <si>
    <t>https://web.archive.org/web/20150524025531im_/http://essence-ro.com/data/items/icons/20137.gif</t>
  </si>
  <si>
    <t>Twin_Bunnies_</t>
  </si>
  <si>
    <t>https://web.archive.org/web/20150524032142im_/http://essence-ro.com/data/items/images/20255.png</t>
  </si>
  <si>
    <t>https://web.archive.org/web/20150524032142im_/http://essence-ro.com/data/items/icons/20255.gif</t>
  </si>
  <si>
    <t>Twin_Clover</t>
  </si>
  <si>
    <t>Twin Clover</t>
  </si>
  <si>
    <t>https://web.archive.org/web/20150524045002im_/http://essence-ro.com/data/items/images/20630.png</t>
  </si>
  <si>
    <t>https://web.archive.org/web/20150524045002im_/http://essence-ro.com/data/items/icons/20630.gif</t>
  </si>
  <si>
    <t>Twin_Ribbon</t>
  </si>
  <si>
    <t>Twin Ribbon</t>
  </si>
  <si>
    <t>https://web.archive.org/web/20150524032935im_/http://essence-ro.com/data/items/images/5187.png</t>
  </si>
  <si>
    <t>https://web.archive.org/web/20150524032935im_/http://essence-ro.com/data/items/icons/5187.gif</t>
  </si>
  <si>
    <t>Two_Hand_Sword_</t>
  </si>
  <si>
    <t>Two-Handed Sword</t>
  </si>
  <si>
    <t>https://web.archive.org/web/20150531085252im_/http://essence-ro.com/data/items/images/1158.png</t>
  </si>
  <si>
    <t>https://web.archive.org/web/20150531085252im_/http://essence-ro.com/data/items/icons/1158.gif</t>
  </si>
  <si>
    <t>Two_Handed_Axe_</t>
  </si>
  <si>
    <t>Two-Handed Axe</t>
  </si>
  <si>
    <t>https://web.archive.org/web/20150525043227im_/http://essence-ro.com/data/items/images/1361.png</t>
  </si>
  <si>
    <t>https://web.archive.org/web/20150525043227im_/http://essence-ro.com/data/items/icons/1361.gif</t>
  </si>
  <si>
    <t>Ultimate_Butterfly_Wing</t>
  </si>
  <si>
    <t>Ultimate Butterfly Wing</t>
  </si>
  <si>
    <t>https://web.archive.org/web/20150315055053im_/http://essence-ro.com/data/items/images/32007.png</t>
  </si>
  <si>
    <t>https://web.archive.org/web/20150315055053im_/http://essence-ro.com/data/items/icons/32007.gif</t>
  </si>
  <si>
    <t>Ultimate_Fly_Wing</t>
  </si>
  <si>
    <t>Ultimate Fly Wing</t>
  </si>
  <si>
    <t>https://web.archive.org/web/20150315053903im_/http://essence-ro.com/data/items/images/32000.png</t>
  </si>
  <si>
    <t>https://web.archive.org/web/20150315053903im_/http://essence-ro.com/data/items/icons/32000.gif</t>
  </si>
  <si>
    <t>Umbrella_Hat</t>
  </si>
  <si>
    <t>Umbrella Hat</t>
  </si>
  <si>
    <t>https://web.archive.org/web/20150524030354im_/http://essence-ro.com/data/items/images/5316.png</t>
  </si>
  <si>
    <t>https://web.archive.org/web/20150524030354im_/http://essence-ro.com/data/items/icons/5316.gif</t>
  </si>
  <si>
    <t>Underground_Key</t>
  </si>
  <si>
    <t>Key of Underground</t>
  </si>
  <si>
    <t>https://web.archive.org/web/20150524021010im_/http://essence-ro.com/data/items/images/7027.png</t>
  </si>
  <si>
    <t>https://web.archive.org/web/20150524021010im_/http://essence-ro.com/data/items/icons/7027.gif</t>
  </si>
  <si>
    <t>Undershirt</t>
  </si>
  <si>
    <t>https://web.archive.org/web/20150524054710im_/http://essence-ro.com/data/items/images/2522.png</t>
  </si>
  <si>
    <t>https://web.archive.org/web/20150524054710im_/http://essence-ro.com/data/items/icons/2522.gif</t>
  </si>
  <si>
    <t>Undershirt_</t>
  </si>
  <si>
    <t>https://web.archive.org/web/20150531090720im_/http://essence-ro.com/data/items/images/2523.png</t>
  </si>
  <si>
    <t>https://web.archive.org/web/20150531090720im_/http://essence-ro.com/data/items/icons/2523.gif</t>
  </si>
  <si>
    <t>Ungoliant_Card</t>
  </si>
  <si>
    <t>Ungoliant Card</t>
  </si>
  <si>
    <t>https://web.archive.org/web/20150524041036im_/http://essence-ro.com/data/items/images/4336.png</t>
  </si>
  <si>
    <t>https://web.archive.org/web/20150524041036im_/http://essence-ro.com/data/items/icons/4336.gif</t>
  </si>
  <si>
    <t>Union_Of_Tribe</t>
  </si>
  <si>
    <t>Union of Tribe</t>
  </si>
  <si>
    <t>https://web.archive.org/web/20150531071944im_/http://essence-ro.com/data/items/images/658.png</t>
  </si>
  <si>
    <t>https://web.archive.org/web/20150531071944im_/http://essence-ro.com/data/items/icons/658.gif</t>
  </si>
  <si>
    <t>Unripe_Apple</t>
  </si>
  <si>
    <t>Unripe Apple</t>
  </si>
  <si>
    <t>https://web.archive.org/web/20150321194522im_/http://essence-ro.com/data/items/images/619.png</t>
  </si>
  <si>
    <t>https://web.archive.org/web/20150321194522im_/http://essence-ro.com/data/items/icons/619.gif</t>
  </si>
  <si>
    <t>Vacation_Hat</t>
  </si>
  <si>
    <t>Vacation Hat</t>
  </si>
  <si>
    <t>https://web.archive.org/web/20150524024904im_/http://essence-ro.com/data/items/images/5287.png</t>
  </si>
  <si>
    <t>https://web.archive.org/web/20150524024904im_/http://essence-ro.com/data/items/icons/5287.gif</t>
  </si>
  <si>
    <t>Vadon_Card</t>
  </si>
  <si>
    <t>Vadon Card</t>
  </si>
  <si>
    <t>https://web.archive.org/web/20150321161026im_/http://essence-ro.com/data/items/images/4049.png</t>
  </si>
  <si>
    <t>https://web.archive.org/web/20150321161026im_/http://essence-ro.com/data/items/icons/4049.gif</t>
  </si>
  <si>
    <t>Vagabond_Wolf_Card</t>
  </si>
  <si>
    <t>Vagabond Wolf Card</t>
  </si>
  <si>
    <t>https://web.archive.org/web/20150321142150im_/http://essence-ro.com/data/items/images/4183.png</t>
  </si>
  <si>
    <t>https://web.archive.org/web/20150321142150im_/http://essence-ro.com/data/items/icons/4183.gif</t>
  </si>
  <si>
    <t>Valentine_Hat</t>
  </si>
  <si>
    <t>Love Valentine's Hat</t>
  </si>
  <si>
    <t>https://web.archive.org/web/20150524022403im_/http://essence-ro.com/data/items/images/5393.png</t>
  </si>
  <si>
    <t>https://web.archive.org/web/20150524022403im_/http://essence-ro.com/data/items/icons/5393.gif</t>
  </si>
  <si>
    <t>Valentine_Rose</t>
  </si>
  <si>
    <t>Valentine Rose</t>
  </si>
  <si>
    <t>https://web.archive.org/web/20150524022246im_/http://essence-ro.com/data/items/images/20174.png</t>
  </si>
  <si>
    <t>https://web.archive.org/web/20150524022246im_/http://essence-ro.com/data/items/icons/20174.gif</t>
  </si>
  <si>
    <t>Valhalla_Flower</t>
  </si>
  <si>
    <t>Valhalla's Flower</t>
  </si>
  <si>
    <t>https://web.archive.org/web/20150524021258im_/http://essence-ro.com/data/items/images/7510.png</t>
  </si>
  <si>
    <t>https://web.archive.org/web/20150524021258im_/http://essence-ro.com/data/items/icons/7510.gif</t>
  </si>
  <si>
    <t>Valkyrie_Feather_Band</t>
  </si>
  <si>
    <t>Valkyrie Feather Band</t>
  </si>
  <si>
    <t>https://web.archive.org/web/20150524022506im_/http://essence-ro.com/data/items/images/5256.png</t>
  </si>
  <si>
    <t>https://web.archive.org/web/20150524022506im_/http://essence-ro.com/data/items/icons/5256.gif</t>
  </si>
  <si>
    <t>Valkyrie_Manteau</t>
  </si>
  <si>
    <t>Valkyrie's Manteau</t>
  </si>
  <si>
    <t>https://web.archive.org/web/20150531100109im_/http://essence-ro.com/data/items/images/2524.png</t>
  </si>
  <si>
    <t>https://web.archive.org/web/20150531100109im_/http://essence-ro.com/data/items/icons/2524.gif</t>
  </si>
  <si>
    <t>Valkyrie_Token</t>
  </si>
  <si>
    <t>Valkyrie's Token</t>
  </si>
  <si>
    <t>https://web.archive.org/web/20150524035526im_/http://essence-ro.com/data/items/images/7831.png</t>
  </si>
  <si>
    <t>https://web.archive.org/web/20150524035526im_/http://essence-ro.com/data/items/icons/7831.gif</t>
  </si>
  <si>
    <t>Valkyrja's_Shield</t>
  </si>
  <si>
    <t>Valkyrja's Shield</t>
  </si>
  <si>
    <t>https://web.archive.org/web/20150531101024im_/http://essence-ro.com/data/items/images/2115.png</t>
  </si>
  <si>
    <t>https://web.archive.org/web/20150531101024im_/http://essence-ro.com/data/items/icons/2115.gif</t>
  </si>
  <si>
    <t>Valkyrja's_Shield_C</t>
  </si>
  <si>
    <t>Neo Valkyrja's Shield</t>
  </si>
  <si>
    <t>https://web.archive.org/web/20150524034506im_/http://essence-ro.com/data/items/images/2137.png</t>
  </si>
  <si>
    <t>https://web.archive.org/web/20150524034506im_/http://essence-ro.com/data/items/icons/2137.gif</t>
  </si>
  <si>
    <t>Vanberk_Card</t>
  </si>
  <si>
    <t>Vanberk Card</t>
  </si>
  <si>
    <t>https://web.archive.org/web/20150524044839im_/http://essence-ro.com/data/items/images/4411.png</t>
  </si>
  <si>
    <t>https://web.archive.org/web/20150524044839im_/http://essence-ro.com/data/items/icons/4411.gif</t>
  </si>
  <si>
    <t>Vane_Hairpin</t>
  </si>
  <si>
    <t>Vane Hairpin</t>
  </si>
  <si>
    <t>https://web.archive.org/web/20150524040142im_/http://essence-ro.com/data/items/images/5285.png</t>
  </si>
  <si>
    <t>https://web.archive.org/web/20150524040142im_/http://essence-ro.com/data/items/icons/5285.gif</t>
  </si>
  <si>
    <t>Vanilmirth_Hat</t>
  </si>
  <si>
    <t>Vanilmirth Hat</t>
  </si>
  <si>
    <t>https://web.archive.org/web/20150524034148im_/http://essence-ro.com/data/items/images/5289.png</t>
  </si>
  <si>
    <t>https://web.archive.org/web/20150524034148im_/http://essence-ro.com/data/items/icons/5289.gif</t>
  </si>
  <si>
    <t>Variant_Shoes</t>
  </si>
  <si>
    <t>Variant Shoes</t>
  </si>
  <si>
    <t>https://web.archive.org/web/20150531091035im_/http://essence-ro.com/data/items/images/2423.png</t>
  </si>
  <si>
    <t>https://web.archive.org/web/20150531091035im_/http://essence-ro.com/data/items/icons/2423.gif</t>
  </si>
  <si>
    <t>Various_Jur</t>
  </si>
  <si>
    <t>Specialty Jur</t>
  </si>
  <si>
    <t>https://web.archive.org/web/20150531105305im_/http://essence-ro.com/data/items/images/1264.png</t>
  </si>
  <si>
    <t>https://web.archive.org/web/20150531105305im_/http://essence-ro.com/data/items/icons/1264.gif</t>
  </si>
  <si>
    <t>Vecer_Axe</t>
  </si>
  <si>
    <t>Berchel Axe</t>
  </si>
  <si>
    <t>Novice / Swordman / Merchant / Knight / Blacksmith / Crusader / Alchemist</t>
  </si>
  <si>
    <t>https://web.archive.org/web/20150524045213im_/http://essence-ro.com/data/items/images/1311.png</t>
  </si>
  <si>
    <t>https://web.archive.org/web/20150524045213im_/http://essence-ro.com/data/items/icons/1311.gif</t>
  </si>
  <si>
    <t>Venatu_Card</t>
  </si>
  <si>
    <t>Venatu Card</t>
  </si>
  <si>
    <t>https://web.archive.org/web/20150524034322im_/http://essence-ro.com/data/items/images/4369.png</t>
  </si>
  <si>
    <t>https://web.archive.org/web/20150524034322im_/http://essence-ro.com/data/items/icons/4369.gif</t>
  </si>
  <si>
    <t>Venom_Knife</t>
  </si>
  <si>
    <t>Venom Knife</t>
  </si>
  <si>
    <t>Ammo - Throwing Dagger</t>
  </si>
  <si>
    <t>https://web.archive.org/web/20150524044223im_/http://essence-ro.com/data/items/images/1771.png</t>
  </si>
  <si>
    <t>https://web.archive.org/web/20150524044223im_/http://essence-ro.com/data/items/icons/1771.gif</t>
  </si>
  <si>
    <t>Venomous_Card</t>
  </si>
  <si>
    <t>Venomous Card</t>
  </si>
  <si>
    <t>https://web.archive.org/web/20150524040808im_/http://essence-ro.com/data/items/images/4333.png</t>
  </si>
  <si>
    <t>https://web.archive.org/web/20150524040808im_/http://essence-ro.com/data/items/icons/4333.gif</t>
  </si>
  <si>
    <t>Verit_Card</t>
  </si>
  <si>
    <t>Verit Card</t>
  </si>
  <si>
    <t>https://web.archive.org/web/20150324153506im_/http://essence-ro.com/data/items/images/4107.png</t>
  </si>
  <si>
    <t>https://web.archive.org/web/20150324153506im_/http://essence-ro.com/data/items/icons/4107.gif</t>
  </si>
  <si>
    <t>Vesper_Core01</t>
  </si>
  <si>
    <t>Vesper Core 01</t>
  </si>
  <si>
    <t>https://web.archive.org/web/20150531072234im_/http://essence-ro.com/data/items/images/2659.png</t>
  </si>
  <si>
    <t>https://web.archive.org/web/20150531072234im_/http://essence-ro.com/data/items/icons/2659.gif</t>
  </si>
  <si>
    <t>Vesper_Core02</t>
  </si>
  <si>
    <t>Vesper Core 02</t>
  </si>
  <si>
    <t>https://web.archive.org/web/20150531102334im_/http://essence-ro.com/data/items/images/2660.png</t>
  </si>
  <si>
    <t>https://web.archive.org/web/20150531102334im_/http://essence-ro.com/data/items/icons/2660.gif</t>
  </si>
  <si>
    <t>Vesper_Core03</t>
  </si>
  <si>
    <t>Vesper Core 03</t>
  </si>
  <si>
    <t>https://web.archive.org/web/20150531093551im_/http://essence-ro.com/data/items/images/2661.png</t>
  </si>
  <si>
    <t>https://web.archive.org/web/20150531093551im_/http://essence-ro.com/data/items/icons/2661.gif</t>
  </si>
  <si>
    <t>Vesper_Core04</t>
  </si>
  <si>
    <t>Vesper Core 04</t>
  </si>
  <si>
    <t>https://web.archive.org/web/20150531072242im_/http://essence-ro.com/data/items/images/2662.png</t>
  </si>
  <si>
    <t>https://web.archive.org/web/20150531072242im_/http://essence-ro.com/data/items/icons/2662.gif</t>
  </si>
  <si>
    <t>Vestment_Of_Grace</t>
  </si>
  <si>
    <t>Blessed Holy Robe</t>
  </si>
  <si>
    <t>https://web.archive.org/web/20150626182112im_/http://essence-ro.com/data/items/images/2356.png</t>
  </si>
  <si>
    <t>https://web.archive.org/web/20150626182112im_/http://essence-ro.com/data/items/icons/2356.gif</t>
  </si>
  <si>
    <t>Veteran_Axe</t>
  </si>
  <si>
    <t>Veteran Axe</t>
  </si>
  <si>
    <t>https://web.archive.org/web/20150524042555im_/http://essence-ro.com/data/items/images/1384.png</t>
  </si>
  <si>
    <t>https://web.archive.org/web/20150524042555im_/http://essence-ro.com/data/items/icons/1384.gif</t>
  </si>
  <si>
    <t>Veteran_Sword</t>
  </si>
  <si>
    <t>Veteran Sword</t>
  </si>
  <si>
    <t>https://web.archive.org/web/20150524033930im_/http://essence-ro.com/data/items/images/1188.png</t>
  </si>
  <si>
    <t>https://web.archive.org/web/20150524033930im_/http://essence-ro.com/data/items/icons/1188.gif</t>
  </si>
  <si>
    <t>Victory_Coin</t>
  </si>
  <si>
    <t>Victory Coin</t>
  </si>
  <si>
    <t>https://web.archive.org/web/20150524044904im_/http://essence-ro.com/data/items/images/22101.png</t>
  </si>
  <si>
    <t>https://web.archive.org/web/20150524044904im_/http://essence-ro.com/data/items/icons/22101.gif</t>
  </si>
  <si>
    <t>Victory_Wings_</t>
  </si>
  <si>
    <t>Victory Wings</t>
  </si>
  <si>
    <t>https://web.archive.org/web/20150524041924im_/http://essence-ro.com/data/items/images/20245.png</t>
  </si>
  <si>
    <t>https://web.archive.org/web/20150524041924im_/http://essence-ro.com/data/items/icons/20245.gif</t>
  </si>
  <si>
    <t>Viking_Helm</t>
  </si>
  <si>
    <t>Orc Helm</t>
  </si>
  <si>
    <t>https://web.archive.org/web/20150531095258im_/http://essence-ro.com/data/items/images/2299.png</t>
  </si>
  <si>
    <t>https://web.archive.org/web/20150531095258im_/http://essence-ro.com/data/items/icons/2299.gif</t>
  </si>
  <si>
    <t>Violet_Dyestuffs</t>
  </si>
  <si>
    <t>Violet Dyestuffs</t>
  </si>
  <si>
    <t>https://web.archive.org/web/20150524032510im_/http://essence-ro.com/data/items/images/981.png</t>
  </si>
  <si>
    <t>https://web.archive.org/web/20150524032510im_/http://essence-ro.com/data/items/icons/981.gif</t>
  </si>
  <si>
    <t>Violet_Jewel</t>
  </si>
  <si>
    <t>Amethyst</t>
  </si>
  <si>
    <t>https://web.archive.org/web/20150524024852im_/http://essence-ro.com/data/items/images/719.png</t>
  </si>
  <si>
    <t>https://web.archive.org/web/20150524024852im_/http://essence-ro.com/data/items/icons/719.gif</t>
  </si>
  <si>
    <t>Violy_Card</t>
  </si>
  <si>
    <t>Violy Card</t>
  </si>
  <si>
    <t>https://web.archive.org/web/20150524042348im_/http://essence-ro.com/data/items/images/4209.png</t>
  </si>
  <si>
    <t>https://web.archive.org/web/20150524042348im_/http://essence-ro.com/data/items/icons/4209.gif</t>
  </si>
  <si>
    <t>Vit_Dish04</t>
  </si>
  <si>
    <t>Seasoned Jellyfish</t>
  </si>
  <si>
    <t>https://web.archive.org/web/20150524051257im_/http://essence-ro.com/data/items/images/12054.png</t>
  </si>
  <si>
    <t>https://web.archive.org/web/20150524051257im_/http://essence-ro.com/data/items/icons/12054.gif</t>
  </si>
  <si>
    <t>Vit_Dish10_</t>
  </si>
  <si>
    <t>Immortal Stew</t>
  </si>
  <si>
    <t>https://web.archive.org/web/20150531062628im_/http://essence-ro.com/data/items/images/12207.png</t>
  </si>
  <si>
    <t>https://web.archive.org/web/20150531062628im_/http://essence-ro.com/data/items/icons/12207.gif</t>
  </si>
  <si>
    <t>Vita500_Bottle</t>
  </si>
  <si>
    <t>Vita500</t>
  </si>
  <si>
    <t>https://web.archive.org/web/20150531080449im_/http://essence-ro.com/data/items/images/565.png</t>
  </si>
  <si>
    <t>https://web.archive.org/web/20150531080449im_/http://essence-ro.com/data/items/icons/565.gif</t>
  </si>
  <si>
    <t>Vital_Flower</t>
  </si>
  <si>
    <t>Vital Flower</t>
  </si>
  <si>
    <t>https://web.archive.org/web/20150524034615im_/http://essence-ro.com/data/items/images/6110.png</t>
  </si>
  <si>
    <t>https://web.archive.org/web/20150524034615im_/http://essence-ro.com/data/items/icons/6110.gif</t>
  </si>
  <si>
    <t>Vital_Flower_</t>
  </si>
  <si>
    <t>https://web.archive.org/web/20150524043358im_/http://essence-ro.com/data/items/images/6113.png</t>
  </si>
  <si>
    <t>https://web.archive.org/web/20150524043358im_/http://essence-ro.com/data/items/icons/6113.gif</t>
  </si>
  <si>
    <t>Vital_Tree_Shoes</t>
  </si>
  <si>
    <t>Vital Tree Shoes</t>
  </si>
  <si>
    <t>https://web.archive.org/web/20150524082239im_/http://essence-ro.com/data/items/images/2450.png</t>
  </si>
  <si>
    <t>https://web.archive.org/web/20150524082239im_/http://essence-ro.com/data/items/icons/2450.gif</t>
  </si>
  <si>
    <t>Vitata_Card</t>
  </si>
  <si>
    <t>Vitata Card</t>
  </si>
  <si>
    <t>https://web.archive.org/web/20150321175633im_/http://essence-ro.com/data/items/images/4053.png</t>
  </si>
  <si>
    <t>https://web.archive.org/web/20150321175633im_/http://essence-ro.com/data/items/icons/4053.gif</t>
  </si>
  <si>
    <t>Vocal_Card</t>
  </si>
  <si>
    <t>Vocal Card</t>
  </si>
  <si>
    <t>https://web.archive.org/web/20150321143922im_/http://essence-ro.com/data/items/images/4211.png</t>
  </si>
  <si>
    <t>https://web.archive.org/web/20150321143922im_/http://essence-ro.com/data/items/icons/4211.gif</t>
  </si>
  <si>
    <t>Voucher_Of_Orcish_Hero</t>
  </si>
  <si>
    <t>Heroic Emblem</t>
  </si>
  <si>
    <t>https://web.archive.org/web/20150524021351im_/http://essence-ro.com/data/items/images/968.png</t>
  </si>
  <si>
    <t>https://web.archive.org/web/20150524021351im_/http://essence-ro.com/data/items/icons/968.gif</t>
  </si>
  <si>
    <t>Vroken_Sword</t>
  </si>
  <si>
    <t>Broken Sword</t>
  </si>
  <si>
    <t>https://web.archive.org/web/20150531065824im_/http://essence-ro.com/data/items/images/7110.png</t>
  </si>
  <si>
    <t>https://web.archive.org/web/20150531065824im_/http://essence-ro.com/data/items/icons/7110.gif</t>
  </si>
  <si>
    <t>Vulcan_Bullet</t>
  </si>
  <si>
    <t>Vulcan Bullet</t>
  </si>
  <si>
    <t>https://web.archive.org/web/20150524042117im_/http://essence-ro.com/data/items/images/6145.png</t>
  </si>
  <si>
    <t>https://web.archive.org/web/20150524042117im_/http://essence-ro.com/data/items/icons/6145.gif</t>
  </si>
  <si>
    <t>Vulcan_Bullet_Magazine</t>
  </si>
  <si>
    <t>Vulcan Bullet Magazine</t>
  </si>
  <si>
    <t>https://web.archive.org/web/20150524034944im_/http://essence-ro.com/data/items/images/12383.png</t>
  </si>
  <si>
    <t>https://web.archive.org/web/20150524034944im_/http://essence-ro.com/data/items/icons/12383.gif</t>
  </si>
  <si>
    <t>Wakizashi_Card</t>
  </si>
  <si>
    <t>Wakizashi Card</t>
  </si>
  <si>
    <t>https://web.archive.org/web/20150524030621im_/http://essence-ro.com/data/items/images/23001.png</t>
  </si>
  <si>
    <t>https://web.archive.org/web/20150524030621im_/http://essence-ro.com/data/items/icons/23001.gif</t>
  </si>
  <si>
    <t>Walking_Stick</t>
  </si>
  <si>
    <t>Gentleman's Staff</t>
  </si>
  <si>
    <t>https://web.archive.org/web/20150524081452im_/http://essence-ro.com/data/items/images/1629.png</t>
  </si>
  <si>
    <t>https://web.archive.org/web/20150524081452im_/http://essence-ro.com/data/items/icons/1629.gif</t>
  </si>
  <si>
    <t>Wand</t>
  </si>
  <si>
    <t>https://web.archive.org/web/20150321154725im_/http://essence-ro.com/data/items/images/1604.png</t>
  </si>
  <si>
    <t>https://web.archive.org/web/20150321154725im_/http://essence-ro.com/data/items/icons/1604.gif</t>
  </si>
  <si>
    <t>Wand_</t>
  </si>
  <si>
    <t>https://web.archive.org/web/20150530212628im_/http://essence-ro.com/data/items/images/1605.png</t>
  </si>
  <si>
    <t>https://web.archive.org/web/20150530212628im_/http://essence-ro.com/data/items/icons/1605.gif</t>
  </si>
  <si>
    <t>Wander_Man_Card</t>
  </si>
  <si>
    <t>Wanderer Card</t>
  </si>
  <si>
    <t>https://web.archive.org/web/20150324151114im_/http://essence-ro.com/data/items/images/4210.png</t>
  </si>
  <si>
    <t>https://web.archive.org/web/20150324151114im_/http://essence-ro.com/data/items/icons/4210.gif</t>
  </si>
  <si>
    <t>War_Axe</t>
  </si>
  <si>
    <t>War Axe</t>
  </si>
  <si>
    <t>Blacksmith / Alchemist</t>
  </si>
  <si>
    <t>https://web.archive.org/web/20150531225317im_/http://essence-ro.com/data/items/images/1306.png</t>
  </si>
  <si>
    <t>https://web.archive.org/web/20150531225317im_/http://essence-ro.com/data/items/icons/1306.gif</t>
  </si>
  <si>
    <t>Warlock_Battle_Robe</t>
  </si>
  <si>
    <t>Warlock's Battle Robe</t>
  </si>
  <si>
    <t>https://web.archive.org/web/20150531062006im_/http://essence-ro.com/data/items/images/2379.png</t>
  </si>
  <si>
    <t>https://web.archive.org/web/20150531062006im_/http://essence-ro.com/data/items/icons/2379.gif</t>
  </si>
  <si>
    <t>Waste_Stove_Card</t>
  </si>
  <si>
    <t>Waste Stove Card</t>
  </si>
  <si>
    <t>https://web.archive.org/web/20150524035622im_/http://essence-ro.com/data/items/images/4332.png</t>
  </si>
  <si>
    <t>https://web.archive.org/web/20150524035622im_/http://essence-ro.com/data/items/icons/4332.gif</t>
  </si>
  <si>
    <t>Water_Crystal_Pokeball</t>
  </si>
  <si>
    <t>Water Crystal Pokeball</t>
  </si>
  <si>
    <t>https://web.archive.org/web/20150524024338im_/http://essence-ro.com/data/items/images/30071.png</t>
  </si>
  <si>
    <t>https://web.archive.org/web/20150524024338im_/http://essence-ro.com/data/items/icons/30071.gif</t>
  </si>
  <si>
    <t>Water_Lily_Crown</t>
  </si>
  <si>
    <t>Water Lily Crown</t>
  </si>
  <si>
    <t>https://web.archive.org/web/20150524041234im_/http://essence-ro.com/data/items/images/5284.png</t>
  </si>
  <si>
    <t>https://web.archive.org/web/20150524041234im_/http://essence-ro.com/data/items/icons/5284.gif</t>
  </si>
  <si>
    <t>Water_Of_Darkness</t>
  </si>
  <si>
    <t>Cursed Water</t>
  </si>
  <si>
    <t>https://web.archive.org/web/20151105093544im_/http://essence-ro.com/data/items/images/12020.png</t>
  </si>
  <si>
    <t>https://web.archive.org/web/20151105093544im_/http://essence-ro.com/data/items/icons/12020.gif</t>
  </si>
  <si>
    <t>Water_Sprits_Armor</t>
  </si>
  <si>
    <t>Saphien's Armor of Ocean</t>
  </si>
  <si>
    <t>https://web.archive.org/web/20150531093142im_/http://essence-ro.com/data/items/images/2346.png</t>
  </si>
  <si>
    <t>https://web.archive.org/web/20150531093142im_/http://essence-ro.com/data/items/icons/2346.gif</t>
  </si>
  <si>
    <t>Water_Sprits_Armor_</t>
  </si>
  <si>
    <t>https://web.archive.org/web/20150531090902im_/http://essence-ro.com/data/items/images/2347.png</t>
  </si>
  <si>
    <t>https://web.archive.org/web/20150531090902im_/http://essence-ro.com/data/items/icons/2347.gif</t>
  </si>
  <si>
    <t>Waterdrop_Brooch</t>
  </si>
  <si>
    <t>Waterdrop Brooch</t>
  </si>
  <si>
    <t>https://web.archive.org/web/20150525064707im_/http://essence-ro.com/data/items/images/2787.png</t>
  </si>
  <si>
    <t>https://web.archive.org/web/20150525064707im_/http://essence-ro.com/data/items/icons/2787.gif</t>
  </si>
  <si>
    <t>Wax_Lips</t>
  </si>
  <si>
    <t>Wax Lips</t>
  </si>
  <si>
    <t>https://web.archive.org/web/20150619130907im_/http://essence-ro.com/data/items/images/20774.png</t>
  </si>
  <si>
    <t>https://web.archive.org/web/20150619130907im_/http://essence-ro.com/data/items/icons/20774.gif</t>
  </si>
  <si>
    <t>Wedding_Bouquet</t>
  </si>
  <si>
    <t>Wedding Bouquet</t>
  </si>
  <si>
    <t>https://web.archive.org/web/20150531072133im_/http://essence-ro.com/data/items/images/745.png</t>
  </si>
  <si>
    <t>https://web.archive.org/web/20150531072133im_/http://essence-ro.com/data/items/icons/745.gif</t>
  </si>
  <si>
    <t>Wedding_Dress</t>
  </si>
  <si>
    <t>Wedding Dress</t>
  </si>
  <si>
    <t>https://web.archive.org/web/20150619122855im_/http://essence-ro.com/data/items/images/2338.png</t>
  </si>
  <si>
    <t>https://web.archive.org/web/20150619122855im_/http://essence-ro.com/data/items/icons/2338.gif</t>
  </si>
  <si>
    <t>Wedding_Veil</t>
  </si>
  <si>
    <t>Wedding Veil</t>
  </si>
  <si>
    <t>https://web.archive.org/web/20150531105236im_/http://essence-ro.com/data/items/images/2206.png</t>
  </si>
  <si>
    <t>https://web.archive.org/web/20150531105236im_/http://essence-ro.com/data/items/icons/2206.gif</t>
  </si>
  <si>
    <t>Weird_Goatee</t>
  </si>
  <si>
    <t>Bandit Beard</t>
  </si>
  <si>
    <t>https://web.archive.org/web/20151105092929im_/http://essence-ro.com/data/items/images/20239.png</t>
  </si>
  <si>
    <t>https://web.archive.org/web/20151105092929im_/http://essence-ro.com/data/items/icons/20239.gif</t>
  </si>
  <si>
    <t>https://web.archive.org/web/20150524045310im_/http://essence-ro.com/data/items/images/2237.png</t>
  </si>
  <si>
    <t>https://web.archive.org/web/20150524045310im_/http://essence-ro.com/data/items/icons/2237.gif</t>
  </si>
  <si>
    <t>Welding_Mask</t>
  </si>
  <si>
    <t>Welding Mask</t>
  </si>
  <si>
    <t>https://web.archive.org/web/20150524021752im_/http://essence-ro.com/data/items/images/2292.png</t>
  </si>
  <si>
    <t>https://web.archive.org/web/20150524021752im_/http://essence-ro.com/data/items/icons/2292.gif</t>
  </si>
  <si>
    <t>Welding_Mask_</t>
  </si>
  <si>
    <t>https://web.archive.org/web/20150524035855im_/http://essence-ro.com/data/items/images/20241.png</t>
  </si>
  <si>
    <t>https://web.archive.org/web/20150524035855im_/http://essence-ro.com/data/items/icons/20241.gif</t>
  </si>
  <si>
    <t>Well_Baked_Cookie</t>
  </si>
  <si>
    <t>Well-baked Cookie</t>
  </si>
  <si>
    <t>https://web.archive.org/web/20150531093242im_/http://essence-ro.com/data/items/images/538.png</t>
  </si>
  <si>
    <t>https://web.archive.org/web/20150531093242im_/http://essence-ro.com/data/items/icons/538.gif</t>
  </si>
  <si>
    <t>Well_Dried_Bone</t>
  </si>
  <si>
    <t>Well-Dried Bone</t>
  </si>
  <si>
    <t>https://web.archive.org/web/20150525094918im_/http://essence-ro.com/data/items/images/628.png</t>
  </si>
  <si>
    <t>https://web.archive.org/web/20150525094918im_/http://essence-ro.com/data/items/icons/628.gif</t>
  </si>
  <si>
    <t>Well_Ripened_Berry</t>
  </si>
  <si>
    <t>Well Ripened Berry</t>
  </si>
  <si>
    <t>https://web.archive.org/web/20150524044835im_/http://essence-ro.com/data/items/images/6106.png</t>
  </si>
  <si>
    <t>https://web.archive.org/web/20150524044835im_/http://essence-ro.com/data/items/icons/6106.gif</t>
  </si>
  <si>
    <t>Well-Chewed_Pencil</t>
  </si>
  <si>
    <t>Well Chewed Pencil</t>
  </si>
  <si>
    <t>https://web.archive.org/web/20150524033814im_/http://essence-ro.com/data/items/images/5574.png</t>
  </si>
  <si>
    <t>https://web.archive.org/web/20150524033814im_/http://essence-ro.com/data/items/icons/5574.gif</t>
  </si>
  <si>
    <t>Werewolf_Card</t>
  </si>
  <si>
    <t>Werewolf Card</t>
  </si>
  <si>
    <t>https://web.archive.org/web/20150315050508im_/http://essence-ro.com/data/items/images/23031.png</t>
  </si>
  <si>
    <t>https://web.archive.org/web/20150315050508im_/http://essence-ro.com/data/items/icons/23031.gif</t>
  </si>
  <si>
    <t>Western_Grace</t>
  </si>
  <si>
    <t>Western Grace</t>
  </si>
  <si>
    <t>https://web.archive.org/web/20150524053535im_/http://essence-ro.com/data/items/images/2248.png</t>
  </si>
  <si>
    <t>https://web.archive.org/web/20150524053535im_/http://essence-ro.com/data/items/icons/2248.gif</t>
  </si>
  <si>
    <t>Wheel</t>
  </si>
  <si>
    <t>Cogwheel</t>
  </si>
  <si>
    <t>https://web.archive.org/web/20150531102324im_/http://essence-ro.com/data/items/images/7093.png</t>
  </si>
  <si>
    <t>https://web.archive.org/web/20150531102324im_/http://essence-ro.com/data/items/icons/7093.gif</t>
  </si>
  <si>
    <t>Whikebain_Card</t>
  </si>
  <si>
    <t>Wickebine Tres Card</t>
  </si>
  <si>
    <t>https://web.archive.org/web/20150524035127im_/http://essence-ro.com/data/items/images/4348.png</t>
  </si>
  <si>
    <t>https://web.archive.org/web/20150524035127im_/http://essence-ro.com/data/items/icons/4348.gif</t>
  </si>
  <si>
    <t>Whikebain_Ears</t>
  </si>
  <si>
    <t>Hukke's Blackcat Ears</t>
  </si>
  <si>
    <t>https://web.archive.org/web/20150524032215im_/http://essence-ro.com/data/items/images/5360.png</t>
  </si>
  <si>
    <t>https://web.archive.org/web/20150524032215im_/http://essence-ro.com/data/items/icons/5360.gif</t>
  </si>
  <si>
    <t>Whip_Of_Earth</t>
  </si>
  <si>
    <t>Gaia Whip</t>
  </si>
  <si>
    <t>https://web.archive.org/web/20150321151511im_/http://essence-ro.com/data/items/images/1967.png</t>
  </si>
  <si>
    <t>https://web.archive.org/web/20150321151511im_/http://essence-ro.com/data/items/icons/1967.gif</t>
  </si>
  <si>
    <t>Whip_Of_Ice_Piece</t>
  </si>
  <si>
    <t>Icicle Whip</t>
  </si>
  <si>
    <t>https://web.archive.org/web/20150619125219im_/http://essence-ro.com/data/items/images/1966.png</t>
  </si>
  <si>
    <t>https://web.archive.org/web/20150619125219im_/http://essence-ro.com/data/items/icons/1966.gif</t>
  </si>
  <si>
    <t>Whip_Of_Red_Flame</t>
  </si>
  <si>
    <t>Red Flame Whip</t>
  </si>
  <si>
    <t>https://web.archive.org/web/20150524052754im_/http://essence-ro.com/data/items/images/1965.png</t>
  </si>
  <si>
    <t>https://web.archive.org/web/20150524052754im_/http://essence-ro.com/data/items/icons/1965.gif</t>
  </si>
  <si>
    <t>Whisper_Boss_Card</t>
  </si>
  <si>
    <t>Giant Whisper Card</t>
  </si>
  <si>
    <t>https://web.archive.org/web/20150324151013im_/http://essence-ro.com/data/items/images/4303.png</t>
  </si>
  <si>
    <t>https://web.archive.org/web/20150324151013im_/http://essence-ro.com/data/items/icons/4303.gif</t>
  </si>
  <si>
    <t>Whisper_Card</t>
  </si>
  <si>
    <t>Whisper Card</t>
  </si>
  <si>
    <t>https://web.archive.org/web/20150324153324im_/http://essence-ro.com/data/items/images/4102.png</t>
  </si>
  <si>
    <t>https://web.archive.org/web/20150324153324im_/http://essence-ro.com/data/items/icons/4102.gif</t>
  </si>
  <si>
    <t>Whisper_Mask</t>
  </si>
  <si>
    <t>Whisper Mask</t>
  </si>
  <si>
    <t>https://web.archive.org/web/20150524023839im_/http://essence-ro.com/data/items/images/5294.png</t>
  </si>
  <si>
    <t>https://web.archive.org/web/20150524023839im_/http://essence-ro.com/data/items/icons/5294.gif</t>
  </si>
  <si>
    <t>Whispering_Card</t>
  </si>
  <si>
    <t>Whispering Card</t>
  </si>
  <si>
    <t>https://web.archive.org/web/20150524031319im_/http://essence-ro.com/data/items/images/23005.png</t>
  </si>
  <si>
    <t>https://web.archive.org/web/20150524031319im_/http://essence-ro.com/data/items/icons/23005.gif</t>
  </si>
  <si>
    <t>Whispers_of_Wind</t>
  </si>
  <si>
    <t>Whispers of Wind</t>
  </si>
  <si>
    <t>https://web.archive.org/web/20150524061301im_/http://essence-ro.com/data/items/images/5756.png</t>
  </si>
  <si>
    <t>https://web.archive.org/web/20150524061301im_/http://essence-ro.com/data/items/icons/5756.gif</t>
  </si>
  <si>
    <t>White_Aodai</t>
  </si>
  <si>
    <t>White Robe</t>
  </si>
  <si>
    <t>https://web.archive.org/web/20150524035322im_/http://essence-ro.com/data/items/images/2363.png</t>
  </si>
  <si>
    <t>https://web.archive.org/web/20150524035322im_/http://essence-ro.com/data/items/icons/2363.gif</t>
  </si>
  <si>
    <t>White_Beret</t>
  </si>
  <si>
    <t>White Beret</t>
  </si>
  <si>
    <t>https://web.archive.org/web/20150524030904im_/http://essence-ro.com/data/items/images/20140.png</t>
  </si>
  <si>
    <t>https://web.archive.org/web/20150524030904im_/http://essence-ro.com/data/items/icons/20140.gif</t>
  </si>
  <si>
    <t>White_Chocolate</t>
  </si>
  <si>
    <t>White Chocolate</t>
  </si>
  <si>
    <t>https://web.archive.org/web/20150531080327im_/http://essence-ro.com/data/items/images/561.png</t>
  </si>
  <si>
    <t>https://web.archive.org/web/20150531080327im_/http://essence-ro.com/data/items/icons/561.gif</t>
  </si>
  <si>
    <t>White_Deviruchi_Cap</t>
  </si>
  <si>
    <t>Gray Deviruchi Hat</t>
  </si>
  <si>
    <t>https://web.archive.org/web/20150524031501im_/http://essence-ro.com/data/items/images/5228.png</t>
  </si>
  <si>
    <t>https://web.archive.org/web/20150524031501im_/http://essence-ro.com/data/items/icons/5228.gif</t>
  </si>
  <si>
    <t>White_Drooping_Kitty</t>
  </si>
  <si>
    <t>Gray Drooping Cat</t>
  </si>
  <si>
    <t>https://web.archive.org/web/20150524030920im_/http://essence-ro.com/data/items/images/5230.png</t>
  </si>
  <si>
    <t>https://web.archive.org/web/20150524030920im_/http://essence-ro.com/data/items/icons/5230.gif</t>
  </si>
  <si>
    <t>White_Dyestuffs</t>
  </si>
  <si>
    <t>White Dyestuffs</t>
  </si>
  <si>
    <t>https://web.archive.org/web/20150524021646im_/http://essence-ro.com/data/items/images/982.png</t>
  </si>
  <si>
    <t>https://web.archive.org/web/20150524021646im_/http://essence-ro.com/data/items/icons/982.gif</t>
  </si>
  <si>
    <t>White_Gold_Bullion</t>
  </si>
  <si>
    <t>Platinum Bullion</t>
  </si>
  <si>
    <t>https://web.archive.org/web/20150524025428im_/http://essence-ro.com/data/items/images/7230.png</t>
  </si>
  <si>
    <t>https://web.archive.org/web/20150524025428im_/http://essence-ro.com/data/items/icons/7230.gif</t>
  </si>
  <si>
    <t>White_Gold_Coin</t>
  </si>
  <si>
    <t>Platinum Coin</t>
  </si>
  <si>
    <t>https://web.archive.org/web/20150531094509im_/http://essence-ro.com/data/items/images/677.png</t>
  </si>
  <si>
    <t>https://web.archive.org/web/20150531094509im_/http://essence-ro.com/data/items/icons/677.gif</t>
  </si>
  <si>
    <t>White_Herb</t>
  </si>
  <si>
    <t>White Herb</t>
  </si>
  <si>
    <t>https://web.archive.org/web/20150321185648im_/http://essence-ro.com/data/items/images/509.png</t>
  </si>
  <si>
    <t>https://web.archive.org/web/20150321185648im_/http://essence-ro.com/data/items/icons/509.gif</t>
  </si>
  <si>
    <t>White_Jewel</t>
  </si>
  <si>
    <t>Opal</t>
  </si>
  <si>
    <t>https://web.archive.org/web/20150321175556im_/http://essence-ro.com/data/items/images/727.png</t>
  </si>
  <si>
    <t>https://web.archive.org/web/20150321175556im_/http://essence-ro.com/data/items/icons/727.gif</t>
  </si>
  <si>
    <t>White_Mask</t>
  </si>
  <si>
    <t>White Mask</t>
  </si>
  <si>
    <t>https://web.archive.org/web/20150531094202im_/http://essence-ro.com/data/items/images/7568.png</t>
  </si>
  <si>
    <t>https://web.archive.org/web/20150531094202im_/http://essence-ro.com/data/items/icons/7568.gif</t>
  </si>
  <si>
    <t>White_Platter</t>
  </si>
  <si>
    <t>China</t>
  </si>
  <si>
    <t>https://web.archive.org/web/20150531071646im_/http://essence-ro.com/data/items/images/736.png</t>
  </si>
  <si>
    <t>https://web.archive.org/web/20150531071646im_/http://essence-ro.com/data/items/icons/736.gif</t>
  </si>
  <si>
    <t>White_Potion</t>
  </si>
  <si>
    <t>White Potion</t>
  </si>
  <si>
    <t>https://web.archive.org/web/20150321175613im_/http://essence-ro.com/data/items/images/504.png</t>
  </si>
  <si>
    <t>https://web.archive.org/web/20150321175613im_/http://essence-ro.com/data/items/icons/504.gif</t>
  </si>
  <si>
    <t>White_Slim_Potion</t>
  </si>
  <si>
    <t>Condensed White Potion</t>
  </si>
  <si>
    <t>https://web.archive.org/web/20150524030013im_/http://essence-ro.com/data/items/images/547.png</t>
  </si>
  <si>
    <t>https://web.archive.org/web/20150524030013im_/http://essence-ro.com/data/items/icons/547.gif</t>
  </si>
  <si>
    <t>White_Wizardry_Hat</t>
  </si>
  <si>
    <t>White Mage Hat</t>
  </si>
  <si>
    <t>https://web.archive.org/web/20150524025014im_/http://essence-ro.com/data/items/images/5239.png</t>
  </si>
  <si>
    <t>https://web.archive.org/web/20150524025014im_/http://essence-ro.com/data/items/icons/5239.gif</t>
  </si>
  <si>
    <t>Whole_Barbecue</t>
  </si>
  <si>
    <t>Whole Barbecue</t>
  </si>
  <si>
    <t>https://web.archive.org/web/20150524042524im_/http://essence-ro.com/data/items/images/7822.png</t>
  </si>
  <si>
    <t>https://web.archive.org/web/20150524042524im_/http://essence-ro.com/data/items/icons/7822.gif</t>
  </si>
  <si>
    <t>Wicked_Nymph_Card</t>
  </si>
  <si>
    <t>Evil Nymph Card</t>
  </si>
  <si>
    <t>https://web.archive.org/web/20150524044103im_/http://essence-ro.com/data/items/images/4258.png</t>
  </si>
  <si>
    <t>https://web.archive.org/web/20150524044103im_/http://essence-ro.com/data/items/icons/4258.gif</t>
  </si>
  <si>
    <t>Wig</t>
  </si>
  <si>
    <t>https://web.archive.org/web/20150531093841im_/http://essence-ro.com/data/items/images/10005.png</t>
  </si>
  <si>
    <t>https://web.archive.org/web/20150531093841im_/http://essence-ro.com/data/items/icons/10005.gif</t>
  </si>
  <si>
    <t>Wild_Boar's_Mane</t>
  </si>
  <si>
    <t>Mane</t>
  </si>
  <si>
    <t>https://web.archive.org/web/20150531091501im_/http://essence-ro.com/data/items/images/1028.png</t>
  </si>
  <si>
    <t>https://web.archive.org/web/20150531091501im_/http://essence-ro.com/data/items/icons/1028.gif</t>
  </si>
  <si>
    <t>Wild_Flower</t>
  </si>
  <si>
    <t>Wild Flower</t>
  </si>
  <si>
    <t>https://web.archive.org/web/20150524033729im_/http://essence-ro.com/data/items/images/10009.png</t>
  </si>
  <si>
    <t>https://web.archive.org/web/20150524033729im_/http://essence-ro.com/data/items/icons/10009.gif</t>
  </si>
  <si>
    <t>Wild_Ginseng_Card</t>
  </si>
  <si>
    <t>Hermit Plant Card</t>
  </si>
  <si>
    <t>https://web.archive.org/web/20150524042106im_/http://essence-ro.com/data/items/images/4232.png</t>
  </si>
  <si>
    <t>https://web.archive.org/web/20150524042106im_/http://essence-ro.com/data/items/icons/4232.gif</t>
  </si>
  <si>
    <t>Wild_Rose_Card</t>
  </si>
  <si>
    <t>Wild Rose Card</t>
  </si>
  <si>
    <t>https://web.archive.org/web/20150324155100im_/http://essence-ro.com/data/items/images/4257.png</t>
  </si>
  <si>
    <t>https://web.archive.org/web/20150324155100im_/http://essence-ro.com/data/items/icons/4257.gif</t>
  </si>
  <si>
    <t>Wild_Rose_Hat</t>
  </si>
  <si>
    <t>Wild Rose Hat</t>
  </si>
  <si>
    <t>https://web.archive.org/web/20150524034548im_/http://essence-ro.com/data/items/images/5557.png</t>
  </si>
  <si>
    <t>https://web.archive.org/web/20150524034548im_/http://essence-ro.com/data/items/icons/5557.gif</t>
  </si>
  <si>
    <t>Wild_West_Hat</t>
  </si>
  <si>
    <t>Wild West Hat</t>
  </si>
  <si>
    <t>https://web.archive.org/web/20150524034256im_/http://essence-ro.com/data/items/images/20173.png</t>
  </si>
  <si>
    <t>https://web.archive.org/web/20150524034256im_/http://essence-ro.com/data/items/icons/20173.gif</t>
  </si>
  <si>
    <t>Will_Of_Darkness</t>
  </si>
  <si>
    <t>Will of the Darkness</t>
  </si>
  <si>
    <t>https://web.archive.org/web/20150524023905im_/http://essence-ro.com/data/items/images/7340.png</t>
  </si>
  <si>
    <t>https://web.archive.org/web/20150524023905im_/http://essence-ro.com/data/items/icons/7340.gif</t>
  </si>
  <si>
    <t>Will_Of_Darkness_</t>
  </si>
  <si>
    <t>Will of Red Darkness</t>
  </si>
  <si>
    <t>https://web.archive.org/web/20150524022830im_/http://essence-ro.com/data/items/images/7566.png</t>
  </si>
  <si>
    <t>https://web.archive.org/web/20150524022830im_/http://essence-ro.com/data/items/icons/7566.gif</t>
  </si>
  <si>
    <t>Wilow_Card</t>
  </si>
  <si>
    <t>Willow Card</t>
  </si>
  <si>
    <t>https://web.archive.org/web/20150315045935im_/http://essence-ro.com/data/items/images/4010.png</t>
  </si>
  <si>
    <t>https://web.archive.org/web/20150315045935im_/http://essence-ro.com/data/items/icons/4010.gif</t>
  </si>
  <si>
    <t>Wind_Crystal_Pokeball</t>
  </si>
  <si>
    <t>Wind Crystal Pokeball</t>
  </si>
  <si>
    <t>https://web.archive.org/web/20150524024302im_/http://essence-ro.com/data/items/images/30074.png</t>
  </si>
  <si>
    <t>https://web.archive.org/web/20150524024302im_/http://essence-ro.com/data/items/icons/30074.gif</t>
  </si>
  <si>
    <t>Wind_Ghost_Card</t>
  </si>
  <si>
    <t>Wind Ghost Card</t>
  </si>
  <si>
    <t>https://web.archive.org/web/20150324154542im_/http://essence-ro.com/data/items/images/4264.png</t>
  </si>
  <si>
    <t>https://web.archive.org/web/20150324154542im_/http://essence-ro.com/data/items/icons/4264.gif</t>
  </si>
  <si>
    <t>Wind_Milestone</t>
  </si>
  <si>
    <t>Wind Milestone</t>
  </si>
  <si>
    <t>https://web.archive.org/web/20150524034245im_/http://essence-ro.com/data/items/images/5466.png</t>
  </si>
  <si>
    <t>https://web.archive.org/web/20150524034245im_/http://essence-ro.com/data/items/icons/5466.gif</t>
  </si>
  <si>
    <t>Wind_Of_Verdure</t>
  </si>
  <si>
    <t>Wind of Verdure</t>
  </si>
  <si>
    <t>https://web.archive.org/web/20150321153515im_/http://essence-ro.com/data/items/images/992.png</t>
  </si>
  <si>
    <t>https://web.archive.org/web/20150321153515im_/http://essence-ro.com/data/items/icons/992.gif</t>
  </si>
  <si>
    <t>Wind_Scroll_1_3</t>
  </si>
  <si>
    <t>Level 3 Lightening Bolt</t>
  </si>
  <si>
    <t>https://web.archive.org/web/20150321154910im_/http://essence-ro.com/data/items/images/692.png</t>
  </si>
  <si>
    <t>https://web.archive.org/web/20150321154910im_/http://essence-ro.com/data/items/icons/692.gif</t>
  </si>
  <si>
    <t>Wind_Scroll_1_5</t>
  </si>
  <si>
    <t>Level 5 Lightening Bolt</t>
  </si>
  <si>
    <t>https://web.archive.org/web/20150531094421im_/http://essence-ro.com/data/items/images/693.png</t>
  </si>
  <si>
    <t>https://web.archive.org/web/20150531094421im_/http://essence-ro.com/data/items/icons/693.gif</t>
  </si>
  <si>
    <t>Wind_Sprits_Armor_</t>
  </si>
  <si>
    <t>Aebeccee's Raging Typhoon Armor</t>
  </si>
  <si>
    <t>https://web.archive.org/web/20150531093258im_/http://essence-ro.com/data/items/images/2349.png</t>
  </si>
  <si>
    <t>https://web.archive.org/web/20150531093258im_/http://essence-ro.com/data/items/icons/2349.gif</t>
  </si>
  <si>
    <t>Wind_Stone</t>
  </si>
  <si>
    <t>Wind Stone</t>
  </si>
  <si>
    <t>https://web.archive.org/web/20150524034943im_/http://essence-ro.com/data/items/images/7523.png</t>
  </si>
  <si>
    <t>https://web.archive.org/web/20150524034943im_/http://essence-ro.com/data/items/icons/7523.gif</t>
  </si>
  <si>
    <t>Windy_Bullet</t>
  </si>
  <si>
    <t>Windy Bullet</t>
  </si>
  <si>
    <t>https://web.archive.org/web/20150524081455im_/http://essence-ro.com/data/items/images/31003.png</t>
  </si>
  <si>
    <t>https://web.archive.org/web/20150524081455im_/http://essence-ro.com/data/items/icons/31003.gif</t>
  </si>
  <si>
    <t>Wing_Of_Butterfly</t>
  </si>
  <si>
    <t>Butterfly Wing</t>
  </si>
  <si>
    <t>https://web.archive.org/web/20150321162445im_/http://essence-ro.com/data/items/images/602.png</t>
  </si>
  <si>
    <t>https://web.archive.org/web/20150321162445im_/http://essence-ro.com/data/items/icons/602.gif</t>
  </si>
  <si>
    <t>Wing_Of_Fly</t>
  </si>
  <si>
    <t>Fly Wing</t>
  </si>
  <si>
    <t>https://web.archive.org/web/20150321151626im_/http://essence-ro.com/data/items/images/601.png</t>
  </si>
  <si>
    <t>https://web.archive.org/web/20150321151626im_/http://essence-ro.com/data/items/icons/601.gif</t>
  </si>
  <si>
    <t>Wing_Of_Moth</t>
  </si>
  <si>
    <t>Moth Wings</t>
  </si>
  <si>
    <t>https://web.archive.org/web/20150524034820im_/http://essence-ro.com/data/items/images/1058.png</t>
  </si>
  <si>
    <t>https://web.archive.org/web/20150524034820im_/http://essence-ro.com/data/items/icons/1058.gif</t>
  </si>
  <si>
    <t>Wing_Of_Red_Bat</t>
  </si>
  <si>
    <t>Wing of Red Bat</t>
  </si>
  <si>
    <t>https://web.archive.org/web/20150524035849im_/http://essence-ro.com/data/items/images/7006.png</t>
  </si>
  <si>
    <t>https://web.archive.org/web/20150524035849im_/http://essence-ro.com/data/items/icons/7006.gif</t>
  </si>
  <si>
    <t>Wings_Of_Victory</t>
  </si>
  <si>
    <t>https://web.archive.org/web/20150524035211im_/http://essence-ro.com/data/items/images/5357.png</t>
  </si>
  <si>
    <t>https://web.archive.org/web/20150524035211im_/http://essence-ro.com/data/items/icons/5357.gif</t>
  </si>
  <si>
    <t>Winner's_Button</t>
  </si>
  <si>
    <t>Winner's Button</t>
  </si>
  <si>
    <t>https://web.archive.org/web/20150524050058im_/http://essence-ro.com/data/items/images/22100.png</t>
  </si>
  <si>
    <t>https://web.archive.org/web/20150524050058im_/http://essence-ro.com/data/items/icons/22100.gif</t>
  </si>
  <si>
    <t>Winter_Hat</t>
  </si>
  <si>
    <t>Winter Hat</t>
  </si>
  <si>
    <t>https://web.archive.org/web/20150524044627im_/http://essence-ro.com/data/items/images/5115.png</t>
  </si>
  <si>
    <t>https://web.archive.org/web/20150524044627im_/http://essence-ro.com/data/items/icons/5115.gif</t>
  </si>
  <si>
    <t>Witch_Hat</t>
  </si>
  <si>
    <t>Witch Hat</t>
  </si>
  <si>
    <t>https://web.archive.org/web/20150524032741im_/http://essence-ro.com/data/items/images/20505.png</t>
  </si>
  <si>
    <t>https://web.archive.org/web/20150524032741im_/http://essence-ro.com/data/items/icons/20505.gif</t>
  </si>
  <si>
    <t>Withered_Flower</t>
  </si>
  <si>
    <t>Withered Flower</t>
  </si>
  <si>
    <t>https://web.archive.org/web/20150525062847im_/http://essence-ro.com/data/items/images/6086.png</t>
  </si>
  <si>
    <t>https://web.archive.org/web/20150525062847im_/http://essence-ro.com/data/items/icons/6086.gif</t>
  </si>
  <si>
    <t>Witherless_Rose</t>
  </si>
  <si>
    <t>Witherless Rose</t>
  </si>
  <si>
    <t>https://web.archive.org/web/20150524030416im_/http://essence-ro.com/data/items/images/748.png</t>
  </si>
  <si>
    <t>https://web.archive.org/web/20150524030416im_/http://essence-ro.com/data/items/icons/748.gif</t>
  </si>
  <si>
    <t>Wizardry_Hat</t>
  </si>
  <si>
    <t>Mage Hat</t>
  </si>
  <si>
    <t>https://web.archive.org/web/20150524031130im_/http://essence-ro.com/data/items/images/5027.png</t>
  </si>
  <si>
    <t>https://web.archive.org/web/20150524031130im_/http://essence-ro.com/data/items/icons/5027.gif</t>
  </si>
  <si>
    <t>Wolf_Card</t>
  </si>
  <si>
    <t>Wolf Card</t>
  </si>
  <si>
    <t>https://web.archive.org/web/20150315045802im_/http://essence-ro.com/data/items/images/4029.png</t>
  </si>
  <si>
    <t>https://web.archive.org/web/20150315045802im_/http://essence-ro.com/data/items/icons/4029.gif</t>
  </si>
  <si>
    <t>Wolf's_Flute</t>
  </si>
  <si>
    <t>Wolf Flute</t>
  </si>
  <si>
    <t>https://web.archive.org/web/20150524034347im_/http://essence-ro.com/data/items/images/6124.png</t>
  </si>
  <si>
    <t>https://web.archive.org/web/20150524034347im_/http://essence-ro.com/data/items/icons/6124.gif</t>
  </si>
  <si>
    <t>Wondering_Wolf_King_Hel</t>
  </si>
  <si>
    <t>Wandering Wolf Hat</t>
  </si>
  <si>
    <t>https://web.archive.org/web/20150524034605im_/http://essence-ro.com/data/items/images/5498.png</t>
  </si>
  <si>
    <t>https://web.archive.org/web/20150524034605im_/http://essence-ro.com/data/items/icons/5498.gif</t>
  </si>
  <si>
    <t>Wooden_Block</t>
  </si>
  <si>
    <t>Trunk</t>
  </si>
  <si>
    <t>https://web.archive.org/web/20150321185654im_/http://essence-ro.com/data/items/images/1019.png</t>
  </si>
  <si>
    <t>https://web.archive.org/web/20150321185654im_/http://essence-ro.com/data/items/icons/1019.gif</t>
  </si>
  <si>
    <t>Wooden_Golem_Card</t>
  </si>
  <si>
    <t>Wooden Golem Card</t>
  </si>
  <si>
    <t>https://web.archive.org/web/20150524034209im_/http://essence-ro.com/data/items/images/4259.png</t>
  </si>
  <si>
    <t>https://web.archive.org/web/20150524034209im_/http://essence-ro.com/data/items/icons/4259.gif</t>
  </si>
  <si>
    <t>Wooden_Mail</t>
  </si>
  <si>
    <t>Wooden Mail</t>
  </si>
  <si>
    <t>https://web.archive.org/web/20150524022113im_/http://essence-ro.com/data/items/images/2328.png</t>
  </si>
  <si>
    <t>https://web.archive.org/web/20150524022113im_/http://essence-ro.com/data/items/icons/2328.gif</t>
  </si>
  <si>
    <t>Wooden_Mail_</t>
  </si>
  <si>
    <t>https://web.archive.org/web/20150524022659im_/http://essence-ro.com/data/items/images/2329.png</t>
  </si>
  <si>
    <t>https://web.archive.org/web/20150524022659im_/http://essence-ro.com/data/items/icons/2329.gif</t>
  </si>
  <si>
    <t>Wool_Scarf</t>
  </si>
  <si>
    <t>Wool Scarf</t>
  </si>
  <si>
    <t>https://web.archive.org/web/20150524033415im_/http://essence-ro.com/data/items/images/2528.png</t>
  </si>
  <si>
    <t>https://web.archive.org/web/20150524033415im_/http://essence-ro.com/data/items/icons/2528.gif</t>
  </si>
  <si>
    <t>Wootan_Fighter_Card</t>
  </si>
  <si>
    <t>Wootan Fighter Card</t>
  </si>
  <si>
    <t>https://web.archive.org/web/20150524043607im_/http://essence-ro.com/data/items/images/4261.png</t>
  </si>
  <si>
    <t>https://web.archive.org/web/20150524043607im_/http://essence-ro.com/data/items/icons/4261.gif</t>
  </si>
  <si>
    <t>Wootan_Shooter_Card</t>
  </si>
  <si>
    <t>Wootan Shooter Card</t>
  </si>
  <si>
    <t>https://web.archive.org/web/20150524035121im_/http://essence-ro.com/data/items/images/4260.png</t>
  </si>
  <si>
    <t>https://web.archive.org/web/20150524035121im_/http://essence-ro.com/data/items/icons/4260.gif</t>
  </si>
  <si>
    <t>Worm_Peelings</t>
  </si>
  <si>
    <t>Worm Peeling</t>
  </si>
  <si>
    <t>https://web.archive.org/web/20150321164953im_/http://essence-ro.com/data/items/images/955.png</t>
  </si>
  <si>
    <t>https://web.archive.org/web/20150321164953im_/http://essence-ro.com/data/items/icons/955.gif</t>
  </si>
  <si>
    <t>Worm_Tail_Card</t>
  </si>
  <si>
    <t>Wormtail Card</t>
  </si>
  <si>
    <t>https://web.archive.org/web/20150315045540im_/http://essence-ro.com/data/items/images/4034.png</t>
  </si>
  <si>
    <t>https://web.archive.org/web/20150315045540im_/http://essence-ro.com/data/items/icons/4034.gif</t>
  </si>
  <si>
    <t>Worn_Out_Page</t>
  </si>
  <si>
    <t>Worn Out Page</t>
  </si>
  <si>
    <t>https://web.archive.org/web/20150531081837im_/http://essence-ro.com/data/items/images/1097.png</t>
  </si>
  <si>
    <t>https://web.archive.org/web/20150531081837im_/http://essence-ro.com/data/items/icons/1097.gif</t>
  </si>
  <si>
    <t>Worn_Out_Prison_Uniform</t>
  </si>
  <si>
    <t>Worn-out Prison Uniform</t>
  </si>
  <si>
    <t>https://web.archive.org/web/20150619184437im_/http://essence-ro.com/data/items/images/1099.png</t>
  </si>
  <si>
    <t>https://web.archive.org/web/20150619184437im_/http://essence-ro.com/data/items/icons/1099.gif</t>
  </si>
  <si>
    <t>Worn_Out_Scroll</t>
  </si>
  <si>
    <t>Worn Out Scroll</t>
  </si>
  <si>
    <t>https://web.archive.org/web/20150531104503im_/http://essence-ro.com/data/items/images/618.png</t>
  </si>
  <si>
    <t>https://web.archive.org/web/20150531104503im_/http://essence-ro.com/data/items/icons/618.gif</t>
  </si>
  <si>
    <t>Wraith_Card</t>
  </si>
  <si>
    <t>Wraith Card</t>
  </si>
  <si>
    <t>https://web.archive.org/web/20150324152908im_/http://essence-ro.com/data/items/images/4190.png</t>
  </si>
  <si>
    <t>https://web.archive.org/web/20150324152908im_/http://essence-ro.com/data/items/icons/4190.gif</t>
  </si>
  <si>
    <t>Wraith_Dead_Card</t>
  </si>
  <si>
    <t>Wraith Dead Card</t>
  </si>
  <si>
    <t>https://web.archive.org/web/20150524035256im_/http://essence-ro.com/data/items/images/4189.png</t>
  </si>
  <si>
    <t>https://web.archive.org/web/20150524035256im_/http://essence-ro.com/data/items/icons/4189.gif</t>
  </si>
  <si>
    <t>Wurst</t>
  </si>
  <si>
    <t>Brusti</t>
  </si>
  <si>
    <t>https://web.archive.org/web/20150531093716im_/http://essence-ro.com/data/items/images/585.png</t>
  </si>
  <si>
    <t>https://web.archive.org/web/20150531093716im_/http://essence-ro.com/data/items/icons/585.gif</t>
  </si>
  <si>
    <t>Yaga_Pestle</t>
  </si>
  <si>
    <t>Yaga's Pestle</t>
  </si>
  <si>
    <t>https://web.archive.org/web/20151105093138im_/http://essence-ro.com/data/items/images/7762.png</t>
  </si>
  <si>
    <t>https://web.archive.org/web/20151105093138im_/http://essence-ro.com/data/items/icons/7762.gif</t>
  </si>
  <si>
    <t>Yarn</t>
  </si>
  <si>
    <t>https://web.archive.org/web/20150524035857im_/http://essence-ro.com/data/items/images/7038.png</t>
  </si>
  <si>
    <t>https://web.archive.org/web/20150524035857im_/http://essence-ro.com/data/items/icons/7038.gif</t>
  </si>
  <si>
    <t>Yellow_Bandana</t>
  </si>
  <si>
    <t>Yellow Bandana</t>
  </si>
  <si>
    <t>https://web.archive.org/web/20150524021046im_/http://essence-ro.com/data/items/images/5277.png</t>
  </si>
  <si>
    <t>https://web.archive.org/web/20150524021046im_/http://essence-ro.com/data/items/icons/5277.gif</t>
  </si>
  <si>
    <t>Yellow_Baseball_Cap</t>
  </si>
  <si>
    <t>Love Dad Cap</t>
  </si>
  <si>
    <t>https://web.archive.org/web/20150524045459im_/http://essence-ro.com/data/items/images/5209.png</t>
  </si>
  <si>
    <t>https://web.archive.org/web/20150524045459im_/http://essence-ro.com/data/items/icons/5209.gif</t>
  </si>
  <si>
    <t>Yellow_Drooping_Kitty</t>
  </si>
  <si>
    <t>Yellow Drooping Cat</t>
  </si>
  <si>
    <t>https://web.archive.org/web/20150524030457im_/http://essence-ro.com/data/items/images/5234.png</t>
  </si>
  <si>
    <t>https://web.archive.org/web/20150524030457im_/http://essence-ro.com/data/items/icons/5234.gif</t>
  </si>
  <si>
    <t>Yellow_Gemstone</t>
  </si>
  <si>
    <t>Yellow Gemstone</t>
  </si>
  <si>
    <t>https://web.archive.org/web/20150321144856im_/http://essence-ro.com/data/items/images/715.png</t>
  </si>
  <si>
    <t>https://web.archive.org/web/20150321144856im_/http://essence-ro.com/data/items/icons/715.gif</t>
  </si>
  <si>
    <t>Yellow_Herb</t>
  </si>
  <si>
    <t>Yellow Herb</t>
  </si>
  <si>
    <t>https://web.archive.org/web/20150321164550im_/http://essence-ro.com/data/items/images/508.png</t>
  </si>
  <si>
    <t>https://web.archive.org/web/20150321164550im_/http://essence-ro.com/data/items/icons/508.gif</t>
  </si>
  <si>
    <t>Yellow_Live</t>
  </si>
  <si>
    <t>Green Live</t>
  </si>
  <si>
    <t>https://web.archive.org/web/20150321152216im_/http://essence-ro.com/data/items/images/993.png</t>
  </si>
  <si>
    <t>https://web.archive.org/web/20150321152216im_/http://essence-ro.com/data/items/icons/993.gif</t>
  </si>
  <si>
    <t>Yellow_Plate</t>
  </si>
  <si>
    <t>Yellow Plate</t>
  </si>
  <si>
    <t>https://web.archive.org/web/20151105093429im_/http://essence-ro.com/data/items/images/7149.png</t>
  </si>
  <si>
    <t>https://web.archive.org/web/20151105093429im_/http://essence-ro.com/data/items/icons/7149.gif</t>
  </si>
  <si>
    <t>Yellow_Potion</t>
  </si>
  <si>
    <t>Yellow Potion</t>
  </si>
  <si>
    <t>https://web.archive.org/web/20150321195921im_/http://essence-ro.com/data/items/images/503.png</t>
  </si>
  <si>
    <t>https://web.archive.org/web/20150321195921im_/http://essence-ro.com/data/items/icons/503.gif</t>
  </si>
  <si>
    <t>Yellow_Quiz_Hat</t>
  </si>
  <si>
    <t>Yellow Quiz Hat</t>
  </si>
  <si>
    <t>https://web.archive.org/web/20150524025749im_/http://essence-ro.com/data/items/images/20548.png</t>
  </si>
  <si>
    <t>https://web.archive.org/web/20150524025749im_/http://essence-ro.com/data/items/icons/20548.gif</t>
  </si>
  <si>
    <t>Yellow_Ribbon</t>
  </si>
  <si>
    <t>https://web.archive.org/web/20150524021015im_/http://essence-ro.com/data/items/images/5278.png</t>
  </si>
  <si>
    <t>https://web.archive.org/web/20150524021015im_/http://essence-ro.com/data/items/icons/5278.gif</t>
  </si>
  <si>
    <t>Yellow_Slim_Potion</t>
  </si>
  <si>
    <t>Condensed Yellow Potion</t>
  </si>
  <si>
    <t>https://web.archive.org/web/20150524031523im_/http://essence-ro.com/data/items/images/546.png</t>
  </si>
  <si>
    <t>https://web.archive.org/web/20150524031523im_/http://essence-ro.com/data/items/icons/546.gif</t>
  </si>
  <si>
    <t>Yellow_Spice</t>
  </si>
  <si>
    <t>Yellow Spice</t>
  </si>
  <si>
    <t>https://web.archive.org/web/20150524035402im_/http://essence-ro.com/data/items/images/7452.png</t>
  </si>
  <si>
    <t>https://web.archive.org/web/20150524035402im_/http://essence-ro.com/data/items/icons/7452.gif</t>
  </si>
  <si>
    <t>Yellow_Wizardry_Hat</t>
  </si>
  <si>
    <t>Yellow Mage Hat</t>
  </si>
  <si>
    <t>https://web.archive.org/web/20150524032350im_/http://essence-ro.com/data/items/images/5242.png</t>
  </si>
  <si>
    <t>https://web.archive.org/web/20150524032350im_/http://essence-ro.com/data/items/icons/5242.gif</t>
  </si>
  <si>
    <t>Yggdrasilberry</t>
  </si>
  <si>
    <t>Yggdrasil Berry</t>
  </si>
  <si>
    <t>https://web.archive.org/web/20150315053242im_/http://essence-ro.com/data/items/images/607.png</t>
  </si>
  <si>
    <t>https://web.archive.org/web/20150315053242im_/http://essence-ro.com/data/items/icons/607.gif</t>
  </si>
  <si>
    <t>Yggdrasilberry_Dew</t>
  </si>
  <si>
    <t>Morning Dew of Yggdrasil</t>
  </si>
  <si>
    <t>https://web.archive.org/web/20150524025226im_/http://essence-ro.com/data/items/images/7141.png</t>
  </si>
  <si>
    <t>https://web.archive.org/web/20150524025226im_/http://essence-ro.com/data/items/icons/7141.gif</t>
  </si>
  <si>
    <t>Ygnizem_Card</t>
  </si>
  <si>
    <t>Egnigem Cenia Card</t>
  </si>
  <si>
    <t>https://web.archive.org/web/20150524042951im_/http://essence-ro.com/data/items/images/4346.png</t>
  </si>
  <si>
    <t>https://web.archive.org/web/20150524042951im_/http://essence-ro.com/data/items/icons/4346.gif</t>
  </si>
  <si>
    <t>Yoko_Fujibayashi_Card</t>
  </si>
  <si>
    <t>Yoko Fujibayashi Card</t>
  </si>
  <si>
    <t>https://web.archive.org/web/20150524034211im_/http://essence-ro.com/data/items/images/23020.png</t>
  </si>
  <si>
    <t>https://web.archive.org/web/20150524034211im_/http://essence-ro.com/data/items/icons/23020.gif</t>
  </si>
  <si>
    <t>Young_Twig</t>
  </si>
  <si>
    <t>Young Twig</t>
  </si>
  <si>
    <t>https://web.archive.org/web/20150524023849im_/http://essence-ro.com/data/items/images/7018.png</t>
  </si>
  <si>
    <t>https://web.archive.org/web/20150524023849im_/http://essence-ro.com/data/items/icons/7018.gif</t>
  </si>
  <si>
    <t>Yoyo_Card</t>
  </si>
  <si>
    <t>Yoyo Card</t>
  </si>
  <si>
    <t>https://web.archive.org/web/20150321162708im_/http://essence-ro.com/data/items/images/4051.png</t>
  </si>
  <si>
    <t>https://web.archive.org/web/20150321162708im_/http://essence-ro.com/data/items/icons/4051.gif</t>
  </si>
  <si>
    <t>Yoyo_Hat</t>
  </si>
  <si>
    <t>Yoyo Hat</t>
  </si>
  <si>
    <t>https://web.archive.org/web/20150524032001im_/http://essence-ro.com/data/items/images/5385.png</t>
  </si>
  <si>
    <t>https://web.archive.org/web/20150524032001im_/http://essence-ro.com/data/items/icons/5385.gif</t>
  </si>
  <si>
    <t>Yoyo_Tail</t>
  </si>
  <si>
    <t>Yoyo Tail</t>
  </si>
  <si>
    <t>https://web.archive.org/web/20150531040513im_/http://essence-ro.com/data/items/images/942.png</t>
  </si>
  <si>
    <t>https://web.archive.org/web/20150531040513im_/http://essence-ro.com/data/items/icons/942.gif</t>
  </si>
  <si>
    <t>Zaha_Doll_Hat</t>
  </si>
  <si>
    <t>Zaha Doll Hat</t>
  </si>
  <si>
    <t>https://web.archive.org/web/20150524041058im_/http://essence-ro.com/data/items/images/5464.png</t>
  </si>
  <si>
    <t>https://web.archive.org/web/20150524041058im_/http://essence-ro.com/data/items/icons/5464.gif</t>
  </si>
  <si>
    <t>Zargon</t>
  </si>
  <si>
    <t>https://web.archive.org/web/20150524020532im_/http://essence-ro.com/data/items/images/912.png</t>
  </si>
  <si>
    <t>https://web.archive.org/web/20150524020532im_/http://essence-ro.com/data/items/icons/912.gif</t>
  </si>
  <si>
    <t>Zealotus_Doll</t>
  </si>
  <si>
    <t>Zealotus Doll</t>
  </si>
  <si>
    <t>https://web.archive.org/web/20150524044306im_/http://essence-ro.com/data/items/images/20151.png</t>
  </si>
  <si>
    <t>https://web.archive.org/web/20150524044306im_/http://essence-ro.com/data/items/icons/20151.gif</t>
  </si>
  <si>
    <t>Zelith_Aria_Card</t>
  </si>
  <si>
    <t>Zelith Aria Card</t>
  </si>
  <si>
    <t>https://web.archive.org/web/20150524044238im_/http://essence-ro.com/data/items/images/23024.png</t>
  </si>
  <si>
    <t>https://web.archive.org/web/20150524044238im_/http://essence-ro.com/data/items/icons/23024.gif</t>
  </si>
  <si>
    <t>Zenorc_Card</t>
  </si>
  <si>
    <t>Zenorc Card</t>
  </si>
  <si>
    <t>https://web.archive.org/web/20150324155739im_/http://essence-ro.com/data/items/images/4096.png</t>
  </si>
  <si>
    <t>https://web.archive.org/web/20150324155739im_/http://essence-ro.com/data/items/icons/4096.gif</t>
  </si>
  <si>
    <t>Zephyrus</t>
  </si>
  <si>
    <t>https://web.archive.org/web/20150619183650im_/http://essence-ro.com/data/items/images/1468.png</t>
  </si>
  <si>
    <t>https://web.archive.org/web/20150619183650im_/http://essence-ro.com/data/items/icons/1468.gif</t>
  </si>
  <si>
    <t>Zephyrus_</t>
  </si>
  <si>
    <t>https://web.archive.org/web/20150531090907im_/http://essence-ro.com/data/items/images/1481.png</t>
  </si>
  <si>
    <t>https://web.archive.org/web/20150531090907im_/http://essence-ro.com/data/items/icons/1481.gif</t>
  </si>
  <si>
    <t>Zerom_Card</t>
  </si>
  <si>
    <t>Zerom Card</t>
  </si>
  <si>
    <t>https://web.archive.org/web/20150324153022im_/http://essence-ro.com/data/items/images/4064.png</t>
  </si>
  <si>
    <t>https://web.archive.org/web/20150324153022im_/http://essence-ro.com/data/items/icons/4064.gif</t>
  </si>
  <si>
    <t>Zherlthsh_Card</t>
  </si>
  <si>
    <t>Zherlthsh Card</t>
  </si>
  <si>
    <t>https://web.archive.org/web/20150324151758im_/http://essence-ro.com/data/items/images/4277.png</t>
  </si>
  <si>
    <t>https://web.archive.org/web/20150324151758im_/http://essence-ro.com/data/items/icons/4277.gif</t>
  </si>
  <si>
    <t>Zipper_Bear_Card</t>
  </si>
  <si>
    <t>Zipper Bear Card</t>
  </si>
  <si>
    <t>https://web.archive.org/web/20150524043749im_/http://essence-ro.com/data/items/images/4281.png</t>
  </si>
  <si>
    <t>https://web.archive.org/web/20150524043749im_/http://essence-ro.com/data/items/icons/4281.gif</t>
  </si>
  <si>
    <t>Zmey_Gorynych_Card</t>
  </si>
  <si>
    <t>Zmey Gorynych Card</t>
  </si>
  <si>
    <t>https://web.archive.org/web/20150531082051im_/http://essence-ro.com/data/items/images/23029.png</t>
  </si>
  <si>
    <t>https://web.archive.org/web/20150531082051im_/http://essence-ro.com/data/items/icons/23029.gif</t>
  </si>
  <si>
    <t>Zombie_Card</t>
  </si>
  <si>
    <t>Zombie Card</t>
  </si>
  <si>
    <t>https://web.archive.org/web/20150315050359im_/http://essence-ro.com/data/items/images/4038.png</t>
  </si>
  <si>
    <t>https://web.archive.org/web/20150315050359im_/http://essence-ro.com/data/items/icons/4038.gif</t>
  </si>
  <si>
    <t>Zombie_Master_Card</t>
  </si>
  <si>
    <t>Zombie Master Card</t>
  </si>
  <si>
    <t>https://web.archive.org/web/20150524032807im_/http://essence-ro.com/data/items/images/4274.png</t>
  </si>
  <si>
    <t>https://web.archive.org/web/20150524032807im_/http://essence-ro.com/data/items/icons/4274.gif</t>
  </si>
  <si>
    <t>Zombie_Prisoner_Card</t>
  </si>
  <si>
    <t>Zombie Prisoner Card</t>
  </si>
  <si>
    <t>https://web.archive.org/web/20150324143043im_/http://essence-ro.com/data/items/images/4275.png</t>
  </si>
  <si>
    <t>https://web.archive.org/web/20150324143043im_/http://essence-ro.com/data/items/icons/4275.gif</t>
  </si>
  <si>
    <t>Zombie_Slaughter_Card</t>
  </si>
  <si>
    <t>Zombie Slaughter Card</t>
  </si>
  <si>
    <t>https://web.archive.org/web/20150524043024im_/http://essence-ro.com/data/items/images/4435.png</t>
  </si>
  <si>
    <t>https://web.archive.org/web/20150524043024im_/http://essence-ro.com/data/items/icons/4435.gif</t>
  </si>
  <si>
    <t>Zorro_Masque_</t>
  </si>
  <si>
    <t>https://web.archive.org/web/20150524035308im_/http://essence-ro.com/data/items/images/20256.png</t>
  </si>
  <si>
    <t>https://web.archive.org/web/20150524035308im_/http://essence-ro.com/data/items/icons/20256.gif</t>
  </si>
  <si>
    <t>Zweihander_</t>
  </si>
  <si>
    <t>Zweihander</t>
  </si>
  <si>
    <t>https://web.archive.org/web/20150619190000im_/http://essence-ro.com/data/items/images/1171.png</t>
  </si>
  <si>
    <t>https://web.archive.org/web/20150619190000im_/http://essence-ro.com/data/items/icons/1171.gif</t>
  </si>
  <si>
    <t>item key</t>
  </si>
  <si>
    <t>item_id</t>
  </si>
  <si>
    <t>item_name</t>
  </si>
  <si>
    <t>alchemyr</t>
  </si>
  <si>
    <t>aliza</t>
  </si>
  <si>
    <t>alx</t>
  </si>
  <si>
    <t>AndreMaw</t>
  </si>
  <si>
    <t>AndreRemains</t>
  </si>
  <si>
    <t>angelblue</t>
  </si>
  <si>
    <t>angelinghat</t>
  </si>
  <si>
    <t>angelingwings</t>
  </si>
  <si>
    <t>angelred</t>
  </si>
  <si>
    <t>angelwhite</t>
  </si>
  <si>
    <t>angelwings</t>
  </si>
  <si>
    <t>angry_eyebrows</t>
  </si>
  <si>
    <t>angry eyebrows</t>
  </si>
  <si>
    <t>aoa_green</t>
  </si>
  <si>
    <t>aoa green</t>
  </si>
  <si>
    <t>aquaring_hat</t>
  </si>
  <si>
    <t>aquaring hat</t>
  </si>
  <si>
    <t>archan_rucksack</t>
  </si>
  <si>
    <t>archan rucksack</t>
  </si>
  <si>
    <t>aria</t>
  </si>
  <si>
    <t>asterpin</t>
  </si>
  <si>
    <t>awsm</t>
  </si>
  <si>
    <t>ayam_black</t>
  </si>
  <si>
    <t>ayam black</t>
  </si>
  <si>
    <t>ayam_blue</t>
  </si>
  <si>
    <t>ayam blue</t>
  </si>
  <si>
    <t>ayam_brown</t>
  </si>
  <si>
    <t>ayam brown</t>
  </si>
  <si>
    <t>ayam_green</t>
  </si>
  <si>
    <t>ayam green</t>
  </si>
  <si>
    <t>ayam_pink</t>
  </si>
  <si>
    <t>ayam pink</t>
  </si>
  <si>
    <t>ayam_purple</t>
  </si>
  <si>
    <t>ayam purple</t>
  </si>
  <si>
    <t>ayam_white</t>
  </si>
  <si>
    <t>ayam white</t>
  </si>
  <si>
    <t>ayam_yellow</t>
  </si>
  <si>
    <t>ayam yellow</t>
  </si>
  <si>
    <t>ayo</t>
  </si>
  <si>
    <t>ayothayahat</t>
  </si>
  <si>
    <t>babybell</t>
  </si>
  <si>
    <t>backpack</t>
  </si>
  <si>
    <t>baseballcap_black</t>
  </si>
  <si>
    <t>baseballcap black</t>
  </si>
  <si>
    <t>baseballcap_brown</t>
  </si>
  <si>
    <t>baseballcap brown</t>
  </si>
  <si>
    <t>baseballcap_darkred</t>
  </si>
  <si>
    <t>baseballcap darkred</t>
  </si>
  <si>
    <t>baseballcap_green</t>
  </si>
  <si>
    <t>baseballcap green</t>
  </si>
  <si>
    <t>baseballcap_lightblue</t>
  </si>
  <si>
    <t>baseballcap lightblue</t>
  </si>
  <si>
    <t>baseballcap_lightpurple</t>
  </si>
  <si>
    <t>baseballcap lightpurple</t>
  </si>
  <si>
    <t>baseballcap_pink</t>
  </si>
  <si>
    <t>baseballcap pink</t>
  </si>
  <si>
    <t>baseballcap_purple</t>
  </si>
  <si>
    <t>baseballcap purple</t>
  </si>
  <si>
    <t>baseballcap_red</t>
  </si>
  <si>
    <t>baseballcap red</t>
  </si>
  <si>
    <t>baseballcap_white</t>
  </si>
  <si>
    <t>baseballcap white</t>
  </si>
  <si>
    <t>baseballcap_yellow</t>
  </si>
  <si>
    <t>baseballcap yellow</t>
  </si>
  <si>
    <t>batmask</t>
  </si>
  <si>
    <t>bbear</t>
  </si>
  <si>
    <t>bbrooch</t>
  </si>
  <si>
    <t>beer</t>
  </si>
  <si>
    <t>bellsofharem</t>
  </si>
  <si>
    <t>beret_black</t>
  </si>
  <si>
    <t>beret black</t>
  </si>
  <si>
    <t>beret_blue</t>
  </si>
  <si>
    <t>beret blue</t>
  </si>
  <si>
    <t>beret_brown</t>
  </si>
  <si>
    <t>beret brown</t>
  </si>
  <si>
    <t>beret_pink</t>
  </si>
  <si>
    <t>beret pink</t>
  </si>
  <si>
    <t>beret_purple</t>
  </si>
  <si>
    <t>beret purple</t>
  </si>
  <si>
    <t>beret_red</t>
  </si>
  <si>
    <t>beret red</t>
  </si>
  <si>
    <t>beret_white</t>
  </si>
  <si>
    <t>beret white</t>
  </si>
  <si>
    <t>beret_yellow</t>
  </si>
  <si>
    <t>beret yellow</t>
  </si>
  <si>
    <t>bflynet</t>
  </si>
  <si>
    <t>bigbackribbon</t>
  </si>
  <si>
    <t>BioAura</t>
  </si>
  <si>
    <t>black_winter</t>
  </si>
  <si>
    <t>black winter</t>
  </si>
  <si>
    <t>black_wm</t>
  </si>
  <si>
    <t>black wm</t>
  </si>
  <si>
    <t>blackbwings</t>
  </si>
  <si>
    <t>blackcap</t>
  </si>
  <si>
    <t>blackhairband</t>
  </si>
  <si>
    <t>blackhelmofdarkness</t>
  </si>
  <si>
    <t>BlackNeckTie</t>
  </si>
  <si>
    <t>blacktailedribbon</t>
  </si>
  <si>
    <t>blackvalkyriehelm</t>
  </si>
  <si>
    <t>blue_robe</t>
  </si>
  <si>
    <t>blue robe</t>
  </si>
  <si>
    <t>blue_wm</t>
  </si>
  <si>
    <t>blue wm</t>
  </si>
  <si>
    <t>bluebandana_black</t>
  </si>
  <si>
    <t>bluebandana black</t>
  </si>
  <si>
    <t>bluebandana_brown</t>
  </si>
  <si>
    <t>bluebandana brown</t>
  </si>
  <si>
    <t>bluebandana_green</t>
  </si>
  <si>
    <t>bluebandana green</t>
  </si>
  <si>
    <t>bluebandana_pink</t>
  </si>
  <si>
    <t>bluebandana pink</t>
  </si>
  <si>
    <t>bluebandana_purple</t>
  </si>
  <si>
    <t>bluebandana purple</t>
  </si>
  <si>
    <t>bluebandana_red</t>
  </si>
  <si>
    <t>bluebandana red</t>
  </si>
  <si>
    <t>bluebandana_white</t>
  </si>
  <si>
    <t>bluebandana white</t>
  </si>
  <si>
    <t>bluebandana_yellow</t>
  </si>
  <si>
    <t>bluebandana yellow</t>
  </si>
  <si>
    <t>bluebwings</t>
  </si>
  <si>
    <t>blueflame</t>
  </si>
  <si>
    <t>bluehairband</t>
  </si>
  <si>
    <t>BlueNeckTie</t>
  </si>
  <si>
    <t>bluequiz</t>
  </si>
  <si>
    <t>bluesantahat</t>
  </si>
  <si>
    <t>bluetailedribbon</t>
  </si>
  <si>
    <t>bluevalkyriehelm</t>
  </si>
  <si>
    <t>bomb_poring_hat</t>
  </si>
  <si>
    <t>brahat</t>
  </si>
  <si>
    <t>brazilflaghat</t>
  </si>
  <si>
    <t>brown_winter</t>
  </si>
  <si>
    <t>brown winter</t>
  </si>
  <si>
    <t>brown_wm</t>
  </si>
  <si>
    <t>brown wm</t>
  </si>
  <si>
    <t>browndevilingwings</t>
  </si>
  <si>
    <t>brownhelmofdarkness</t>
  </si>
  <si>
    <t>BrownNeckTie</t>
  </si>
  <si>
    <t>browntailedribbon</t>
  </si>
  <si>
    <t>brownvalkyriehelm</t>
  </si>
  <si>
    <t>btnbar_left3</t>
  </si>
  <si>
    <t>btnbar left3</t>
  </si>
  <si>
    <t>btnbar_mid3</t>
  </si>
  <si>
    <t>btnbar mid3</t>
  </si>
  <si>
    <t>btnbar_right3</t>
  </si>
  <si>
    <t>btnbar right3</t>
  </si>
  <si>
    <t>bubblegum_blue</t>
  </si>
  <si>
    <t>bubblegum blue</t>
  </si>
  <si>
    <t>bubblegum_green</t>
  </si>
  <si>
    <t>bubblegum green</t>
  </si>
  <si>
    <t>bubblegum_pink</t>
  </si>
  <si>
    <t>bubblegum pink</t>
  </si>
  <si>
    <t>buckle_cap</t>
  </si>
  <si>
    <t>buckle cap</t>
  </si>
  <si>
    <t>BuckTeeth</t>
  </si>
  <si>
    <t>bullet_earth</t>
  </si>
  <si>
    <t>bullet earth</t>
  </si>
  <si>
    <t>bullet_fire</t>
  </si>
  <si>
    <t>bullet fire</t>
  </si>
  <si>
    <t>bullet_holy</t>
  </si>
  <si>
    <t>bullet holy</t>
  </si>
  <si>
    <t>bullet_poison</t>
  </si>
  <si>
    <t>bullet poison</t>
  </si>
  <si>
    <t>bullet_shadow</t>
  </si>
  <si>
    <t>bullet shadow</t>
  </si>
  <si>
    <t>bullet_water</t>
  </si>
  <si>
    <t>bullet water</t>
  </si>
  <si>
    <t>bullet_wind</t>
  </si>
  <si>
    <t>bullet wind</t>
  </si>
  <si>
    <t>bunnyhat</t>
  </si>
  <si>
    <t>butterflypin</t>
  </si>
  <si>
    <t>camouflagehat</t>
  </si>
  <si>
    <t>candyr</t>
  </si>
  <si>
    <t>carmen</t>
  </si>
  <si>
    <t>casing_earth</t>
  </si>
  <si>
    <t>casing_fire</t>
  </si>
  <si>
    <t>casing fire</t>
  </si>
  <si>
    <t>casing_holy</t>
  </si>
  <si>
    <t>casing holy</t>
  </si>
  <si>
    <t>casing_poison</t>
  </si>
  <si>
    <t>casing poison</t>
  </si>
  <si>
    <t>casing_shadow</t>
  </si>
  <si>
    <t>casing shadow</t>
  </si>
  <si>
    <t>casing_water</t>
  </si>
  <si>
    <t>casing water</t>
  </si>
  <si>
    <t>casing_wind</t>
  </si>
  <si>
    <t>casing wind</t>
  </si>
  <si>
    <t>catoninetailscap</t>
  </si>
  <si>
    <t>cheshirecat</t>
  </si>
  <si>
    <t>chocohat</t>
  </si>
  <si>
    <t>christmas_star</t>
  </si>
  <si>
    <t>christmas star</t>
  </si>
  <si>
    <t>christmas_toys</t>
  </si>
  <si>
    <t>christmas toys</t>
  </si>
  <si>
    <t>christmasbulb</t>
  </si>
  <si>
    <t>christmascheshire</t>
  </si>
  <si>
    <t>christmastreehat</t>
  </si>
  <si>
    <t>ClockKey</t>
  </si>
  <si>
    <t>cookiering</t>
  </si>
  <si>
    <t>COOLglasses</t>
  </si>
  <si>
    <t>corpsebranch</t>
  </si>
  <si>
    <t>cowringhat</t>
  </si>
  <si>
    <t>credit</t>
  </si>
  <si>
    <t>eRO Donation Credit</t>
  </si>
  <si>
    <t>creepypumpkin</t>
  </si>
  <si>
    <t>crossballcap</t>
  </si>
  <si>
    <t>cruiser</t>
  </si>
  <si>
    <t>cupcake</t>
  </si>
  <si>
    <t>cupidwing</t>
  </si>
  <si>
    <t>cutedisguise</t>
  </si>
  <si>
    <t>dayring</t>
  </si>
  <si>
    <t>DeityMask</t>
  </si>
  <si>
    <t>deportedoll</t>
  </si>
  <si>
    <t>deviling_rucksack</t>
  </si>
  <si>
    <t>deviling rucksack</t>
  </si>
  <si>
    <t>devilingpartyhat</t>
  </si>
  <si>
    <t>devilingwings</t>
  </si>
  <si>
    <t>deviruchiwings</t>
  </si>
  <si>
    <t>diadem</t>
  </si>
  <si>
    <t>disguisegiftbox</t>
  </si>
  <si>
    <t>doghat</t>
  </si>
  <si>
    <t>dowry</t>
  </si>
  <si>
    <t>dragon_hat</t>
  </si>
  <si>
    <t>dragon hat</t>
  </si>
  <si>
    <t>dragoon_wings</t>
  </si>
  <si>
    <t>dragoon wings</t>
  </si>
  <si>
    <t>drooping_amistr</t>
  </si>
  <si>
    <t>drooping amistr</t>
  </si>
  <si>
    <t>drooping_deleter</t>
  </si>
  <si>
    <t>drooping deleter</t>
  </si>
  <si>
    <t>drooping_leaf_cat</t>
  </si>
  <si>
    <t>drooping leaf cat</t>
  </si>
  <si>
    <t>drooping_mokona</t>
  </si>
  <si>
    <t>drooping mokona</t>
  </si>
  <si>
    <t>drooping_mulder</t>
  </si>
  <si>
    <t>drooping mulder</t>
  </si>
  <si>
    <t>drooping_paradox</t>
  </si>
  <si>
    <t>drooping paradox</t>
  </si>
  <si>
    <t>drooping_wild_rose</t>
  </si>
  <si>
    <t>drooping wild rose</t>
  </si>
  <si>
    <t>droopingbabyleopard</t>
  </si>
  <si>
    <t>droopingceb</t>
  </si>
  <si>
    <t>droopingeddga</t>
  </si>
  <si>
    <t>droopingeike</t>
  </si>
  <si>
    <t>droopinggazel</t>
  </si>
  <si>
    <t>droopinghidden</t>
  </si>
  <si>
    <t>droopingmaya</t>
  </si>
  <si>
    <t>droopingmoonlight</t>
  </si>
  <si>
    <t>droopingneko</t>
  </si>
  <si>
    <t>droopingsaproling</t>
  </si>
  <si>
    <t>droopingtira</t>
  </si>
  <si>
    <t>droopingvide</t>
  </si>
  <si>
    <t>droopingwindii</t>
  </si>
  <si>
    <t>DunceHat</t>
  </si>
  <si>
    <t>ears</t>
  </si>
  <si>
    <t>eil</t>
  </si>
  <si>
    <t>electricbulb</t>
  </si>
  <si>
    <t>emptyeyesocket</t>
  </si>
  <si>
    <t>enchanced_shackles</t>
  </si>
  <si>
    <t>enchanced shackles</t>
  </si>
  <si>
    <t>exodus</t>
  </si>
  <si>
    <t>fairy2</t>
  </si>
  <si>
    <t>fairyegg</t>
  </si>
  <si>
    <t>fairywings</t>
  </si>
  <si>
    <t>falcon</t>
  </si>
  <si>
    <t>featherberet_black</t>
  </si>
  <si>
    <t>featherberet black</t>
  </si>
  <si>
    <t>featherberet_brown</t>
  </si>
  <si>
    <t>featherberet brown</t>
  </si>
  <si>
    <t>featherberet_green</t>
  </si>
  <si>
    <t>featherberet green</t>
  </si>
  <si>
    <t>featherberet_pink</t>
  </si>
  <si>
    <t>featherberet pink</t>
  </si>
  <si>
    <t>featherberet_purple</t>
  </si>
  <si>
    <t>featherberet purple</t>
  </si>
  <si>
    <t>featherberet_white</t>
  </si>
  <si>
    <t>featherberet white</t>
  </si>
  <si>
    <t>featherberet_yellow</t>
  </si>
  <si>
    <t>featherberet yellow</t>
  </si>
  <si>
    <t>FeatherMask</t>
  </si>
  <si>
    <t>FemaleSmithPack</t>
  </si>
  <si>
    <t>FemaleSuperNovicePack</t>
  </si>
  <si>
    <t>fghost</t>
  </si>
  <si>
    <t>filir</t>
  </si>
  <si>
    <t>finalsac_hat</t>
  </si>
  <si>
    <t>finalsac hat</t>
  </si>
  <si>
    <t>fisherman</t>
  </si>
  <si>
    <t>fishrod</t>
  </si>
  <si>
    <t>floppybunny</t>
  </si>
  <si>
    <t>flowerchoker</t>
  </si>
  <si>
    <t>flowerearrings</t>
  </si>
  <si>
    <t>flowerribbons</t>
  </si>
  <si>
    <t>flowerring</t>
  </si>
  <si>
    <t>flyingangeling</t>
  </si>
  <si>
    <t>freya</t>
  </si>
  <si>
    <t>frogdoll</t>
  </si>
  <si>
    <t>froghood</t>
  </si>
  <si>
    <t>frozenwings</t>
  </si>
  <si>
    <t>furmantle</t>
  </si>
  <si>
    <t>gangsterscarf_black</t>
  </si>
  <si>
    <t>gangsterscarf black</t>
  </si>
  <si>
    <t>gangsterscarf_blue</t>
  </si>
  <si>
    <t>gangsterscarf blue</t>
  </si>
  <si>
    <t>gangsterscarf_brown</t>
  </si>
  <si>
    <t>gangsterscarf brown</t>
  </si>
  <si>
    <t>gangsterscarf_green</t>
  </si>
  <si>
    <t>gangsterscarf green</t>
  </si>
  <si>
    <t>gangsterscarf_pink</t>
  </si>
  <si>
    <t>gangsterscarf pink</t>
  </si>
  <si>
    <t>gangsterscarf_purple</t>
  </si>
  <si>
    <t>gangsterscarf purple</t>
  </si>
  <si>
    <t>gangsterscarf_white</t>
  </si>
  <si>
    <t>gangsterscarf white</t>
  </si>
  <si>
    <t>gangsterscarf_yellow</t>
  </si>
  <si>
    <t>gangsterscarf yellow</t>
  </si>
  <si>
    <t>gembracelet</t>
  </si>
  <si>
    <t>gemnecklace</t>
  </si>
  <si>
    <t>ghostringcap</t>
  </si>
  <si>
    <t>GigaPuddi</t>
  </si>
  <si>
    <t>gilded_armor</t>
  </si>
  <si>
    <t>Gilded Armor</t>
  </si>
  <si>
    <t>gilded_boots</t>
  </si>
  <si>
    <t>gilded_buckler</t>
  </si>
  <si>
    <t>gilded_spaulders</t>
  </si>
  <si>
    <t>glaricedoll</t>
  </si>
  <si>
    <t>GMAria</t>
  </si>
  <si>
    <t>GMCier</t>
  </si>
  <si>
    <t>GMFaustus</t>
  </si>
  <si>
    <t>GMOkale</t>
  </si>
  <si>
    <t>GMPraetor</t>
  </si>
  <si>
    <t>GMYami</t>
  </si>
  <si>
    <t>goathorns</t>
  </si>
  <si>
    <t>godhelm</t>
  </si>
  <si>
    <t>goldcup</t>
  </si>
  <si>
    <t>goldenwing</t>
  </si>
  <si>
    <t>GoldPoringNecklace</t>
  </si>
  <si>
    <t>green_winter</t>
  </si>
  <si>
    <t>green winter</t>
  </si>
  <si>
    <t>green_wm</t>
  </si>
  <si>
    <t>green wm</t>
  </si>
  <si>
    <t>greenbwings</t>
  </si>
  <si>
    <t>greenhelmofdarkness</t>
  </si>
  <si>
    <t>greennaturewings</t>
  </si>
  <si>
    <t>GreenNeckTie</t>
  </si>
  <si>
    <t>greenquiz</t>
  </si>
  <si>
    <t>greensantahat</t>
  </si>
  <si>
    <t>greentailedribbon</t>
  </si>
  <si>
    <t>greenvalkyriehelm</t>
  </si>
  <si>
    <t>GrouchoMarxGlasses</t>
  </si>
  <si>
    <t>gryphon_item</t>
  </si>
  <si>
    <t>gryphon item</t>
  </si>
  <si>
    <t>gryphonhat</t>
  </si>
  <si>
    <t>gucci</t>
  </si>
  <si>
    <t>gypsydiadem</t>
  </si>
  <si>
    <t>gypsytiara</t>
  </si>
  <si>
    <t>halloweenbox</t>
  </si>
  <si>
    <t>haneribbon</t>
  </si>
  <si>
    <t>hangingdoll</t>
  </si>
  <si>
    <t>heartearrings</t>
  </si>
  <si>
    <t>hearthat</t>
  </si>
  <si>
    <t>heartphones</t>
  </si>
  <si>
    <t>heartr</t>
  </si>
  <si>
    <t>heartscarf</t>
  </si>
  <si>
    <t>heartwing</t>
  </si>
  <si>
    <t>heimask</t>
  </si>
  <si>
    <t>Hein</t>
  </si>
  <si>
    <t>Helicap</t>
  </si>
  <si>
    <t>hellomother</t>
  </si>
  <si>
    <t>hermes</t>
  </si>
  <si>
    <t>hockeymask</t>
  </si>
  <si>
    <t>hollypin</t>
  </si>
  <si>
    <t>hollyring</t>
  </si>
  <si>
    <t>holywing</t>
  </si>
  <si>
    <t>hoodofshadows</t>
  </si>
  <si>
    <t>hunny</t>
  </si>
  <si>
    <t>huntercap_blue</t>
  </si>
  <si>
    <t>huntercap blue</t>
  </si>
  <si>
    <t>hyegunhat</t>
  </si>
  <si>
    <t>hyzo</t>
  </si>
  <si>
    <t>icewolf</t>
  </si>
  <si>
    <t>imgay</t>
  </si>
  <si>
    <t>incubus_doll</t>
  </si>
  <si>
    <t>incubus doll</t>
  </si>
  <si>
    <t>incubuswings</t>
  </si>
  <si>
    <t>irishhat</t>
  </si>
  <si>
    <t>kamenriderhelm</t>
  </si>
  <si>
    <t>kanapr</t>
  </si>
  <si>
    <t>kanaug</t>
  </si>
  <si>
    <t>kandec</t>
  </si>
  <si>
    <t>kanfeb</t>
  </si>
  <si>
    <t>kanjan</t>
  </si>
  <si>
    <t>kanjul</t>
  </si>
  <si>
    <t>kanjun</t>
  </si>
  <si>
    <t>kanmar</t>
  </si>
  <si>
    <t>kanmay</t>
  </si>
  <si>
    <t>kannov</t>
  </si>
  <si>
    <t>kanoct</t>
  </si>
  <si>
    <t>kansep</t>
  </si>
  <si>
    <t>kawaiiribbon_black</t>
  </si>
  <si>
    <t>kawaiiribbon black</t>
  </si>
  <si>
    <t>kawaiiribbon_blue</t>
  </si>
  <si>
    <t>kawaiiribbon blue</t>
  </si>
  <si>
    <t>kawaiiribbon_brown</t>
  </si>
  <si>
    <t>kawaiiribbon brown</t>
  </si>
  <si>
    <t>kawaiiribbon_green</t>
  </si>
  <si>
    <t>kawaiiribbon green</t>
  </si>
  <si>
    <t>kawaiiribbon_pink</t>
  </si>
  <si>
    <t>kawaiiribbon pink</t>
  </si>
  <si>
    <t>kawaiiribbon_purple</t>
  </si>
  <si>
    <t>kawaiiribbon purple</t>
  </si>
  <si>
    <t>kawaiiribbon_white</t>
  </si>
  <si>
    <t>kawaiiribbon white</t>
  </si>
  <si>
    <t>kawaiiribbon_yellow</t>
  </si>
  <si>
    <t>kawaiiribbon yellow</t>
  </si>
  <si>
    <t>kerchief</t>
  </si>
  <si>
    <t>kids_letter</t>
  </si>
  <si>
    <t>kids letter</t>
  </si>
  <si>
    <t>kielcloth</t>
  </si>
  <si>
    <t>kikki</t>
  </si>
  <si>
    <t>kobold</t>
  </si>
  <si>
    <t>lala</t>
  </si>
  <si>
    <t>largehibiscus</t>
  </si>
  <si>
    <t>Laydoll</t>
  </si>
  <si>
    <t>lea</t>
  </si>
  <si>
    <t>leaftiara</t>
  </si>
  <si>
    <t>leopardhat</t>
  </si>
  <si>
    <t>lightblue_wm</t>
  </si>
  <si>
    <t>lightblue wm</t>
  </si>
  <si>
    <t>lilypad</t>
  </si>
  <si>
    <t>linkhat</t>
  </si>
  <si>
    <t>littleangeldoll</t>
  </si>
  <si>
    <t>locket</t>
  </si>
  <si>
    <t>lolikitty</t>
  </si>
  <si>
    <t>love</t>
  </si>
  <si>
    <t>Love eRO</t>
  </si>
  <si>
    <t>loveletter</t>
  </si>
  <si>
    <t>luigicap</t>
  </si>
  <si>
    <t>magiceyes_black</t>
  </si>
  <si>
    <t>magiceyes black</t>
  </si>
  <si>
    <t>magiceyes_blue</t>
  </si>
  <si>
    <t>magiceyes blue</t>
  </si>
  <si>
    <t>magiceyes_brown</t>
  </si>
  <si>
    <t>magiceyes brown</t>
  </si>
  <si>
    <t>magiceyes_green</t>
  </si>
  <si>
    <t>magiceyes green</t>
  </si>
  <si>
    <t>magiceyes_pink</t>
  </si>
  <si>
    <t>magiceyes pink</t>
  </si>
  <si>
    <t>magiceyes_red</t>
  </si>
  <si>
    <t>magiceyes red</t>
  </si>
  <si>
    <t>magiceyes_white</t>
  </si>
  <si>
    <t>magiceyes white</t>
  </si>
  <si>
    <t>magiceyes_yellow</t>
  </si>
  <si>
    <t>magiceyes yellow</t>
  </si>
  <si>
    <t>maidribbon</t>
  </si>
  <si>
    <t>MajorasMask</t>
  </si>
  <si>
    <t>MaleSmithPack</t>
  </si>
  <si>
    <t>MaleSuperNovicePack</t>
  </si>
  <si>
    <t>marina</t>
  </si>
  <si>
    <t>marinr</t>
  </si>
  <si>
    <t>mariocap</t>
  </si>
  <si>
    <t>metalingpartyhat</t>
  </si>
  <si>
    <t>minidragon</t>
  </si>
  <si>
    <t>miniholywings</t>
  </si>
  <si>
    <t>mousehat</t>
  </si>
  <si>
    <t>mushroomkingdomcrown</t>
  </si>
  <si>
    <t>musicring</t>
  </si>
  <si>
    <t>mvpdisguise</t>
  </si>
  <si>
    <t>mystcase_hat</t>
  </si>
  <si>
    <t>mystcase hat</t>
  </si>
  <si>
    <t>nekocookie</t>
  </si>
  <si>
    <t>nidoranears</t>
  </si>
  <si>
    <t>nidoranhorn</t>
  </si>
  <si>
    <t>nightring</t>
  </si>
  <si>
    <t>norastark</t>
  </si>
  <si>
    <t>observer</t>
  </si>
  <si>
    <t>oxhat</t>
  </si>
  <si>
    <t>pancakestack</t>
  </si>
  <si>
    <t>pandaears</t>
  </si>
  <si>
    <t>pantiehat</t>
  </si>
  <si>
    <t>pb</t>
  </si>
  <si>
    <t>pecoear</t>
  </si>
  <si>
    <t>pecowing</t>
  </si>
  <si>
    <t>PhallicMonsterHeadfashion</t>
  </si>
  <si>
    <t>phoenixwing</t>
  </si>
  <si>
    <t>phree</t>
  </si>
  <si>
    <t>piamette</t>
  </si>
  <si>
    <t>pighat</t>
  </si>
  <si>
    <t>pimpcap</t>
  </si>
  <si>
    <t>pinkbwings</t>
  </si>
  <si>
    <t>pinkhat</t>
  </si>
  <si>
    <t>pinkhelmofdarkness</t>
  </si>
  <si>
    <t>PinkNeckTie</t>
  </si>
  <si>
    <t>piratedagger</t>
  </si>
  <si>
    <t>pixiewings</t>
  </si>
  <si>
    <t>pokeball</t>
  </si>
  <si>
    <t>porenve</t>
  </si>
  <si>
    <t>poringearring</t>
  </si>
  <si>
    <t>poringpartyhat</t>
  </si>
  <si>
    <t>poringr</t>
  </si>
  <si>
    <t>PoringRucksack</t>
  </si>
  <si>
    <t>praetor</t>
  </si>
  <si>
    <t>prizephoto</t>
  </si>
  <si>
    <t>purple_shades</t>
  </si>
  <si>
    <t>purple shades</t>
  </si>
  <si>
    <t>purple_wm</t>
  </si>
  <si>
    <t>purple wm</t>
  </si>
  <si>
    <t>purplebwings</t>
  </si>
  <si>
    <t>purplehat</t>
  </si>
  <si>
    <t>purplehelmofdarkness</t>
  </si>
  <si>
    <t>PurpleNeckTie</t>
  </si>
  <si>
    <t>purplesantahat</t>
  </si>
  <si>
    <t>purpletailedribbon</t>
  </si>
  <si>
    <t>quiver_black</t>
  </si>
  <si>
    <t>quiver black</t>
  </si>
  <si>
    <t>quiver_blue</t>
  </si>
  <si>
    <t>quiver blue</t>
  </si>
  <si>
    <t>quiver_brown</t>
  </si>
  <si>
    <t>quiver brown</t>
  </si>
  <si>
    <t>quiver_green</t>
  </si>
  <si>
    <t>quiver green</t>
  </si>
  <si>
    <t>quiver_grey</t>
  </si>
  <si>
    <t>quiver grey</t>
  </si>
  <si>
    <t>quiver_holy</t>
  </si>
  <si>
    <t>quiver holy</t>
  </si>
  <si>
    <t>quiver_purple</t>
  </si>
  <si>
    <t>quiver purple</t>
  </si>
  <si>
    <t>quiver_red</t>
  </si>
  <si>
    <t>quiver red</t>
  </si>
  <si>
    <t>rarecandy</t>
  </si>
  <si>
    <t>randgris</t>
  </si>
  <si>
    <t>rbrooch</t>
  </si>
  <si>
    <t>red_robe</t>
  </si>
  <si>
    <t>red robe</t>
  </si>
  <si>
    <t>red_winter</t>
  </si>
  <si>
    <t>red winter</t>
  </si>
  <si>
    <t>redbonnet_black</t>
  </si>
  <si>
    <t>redbonnet black</t>
  </si>
  <si>
    <t>redbonnet_blue</t>
  </si>
  <si>
    <t>redbonnet blue</t>
  </si>
  <si>
    <t>redbonnet_brown</t>
  </si>
  <si>
    <t>redbonnet brown</t>
  </si>
  <si>
    <t>redbonnet_green</t>
  </si>
  <si>
    <t>redbonnet green</t>
  </si>
  <si>
    <t>redbonnet_pink</t>
  </si>
  <si>
    <t>redbonnet pink</t>
  </si>
  <si>
    <t>redbonnet_purple</t>
  </si>
  <si>
    <t>redbonnet purple</t>
  </si>
  <si>
    <t>redbonnet_white</t>
  </si>
  <si>
    <t>redbonnet white</t>
  </si>
  <si>
    <t>redbonnet_yellow</t>
  </si>
  <si>
    <t>redbonnet yellow</t>
  </si>
  <si>
    <t>redbwings</t>
  </si>
  <si>
    <t>Redead</t>
  </si>
  <si>
    <t>redhelmofdarkness</t>
  </si>
  <si>
    <t>RedNeckTie</t>
  </si>
  <si>
    <t>redquiz</t>
  </si>
  <si>
    <t>redridinghood</t>
  </si>
  <si>
    <t>redvalkyriehelm</t>
  </si>
  <si>
    <t>refined_bsb</t>
  </si>
  <si>
    <t>refined bsb</t>
  </si>
  <si>
    <t>reindeerhat</t>
  </si>
  <si>
    <t>ribbonwiz</t>
  </si>
  <si>
    <t>roboeye</t>
  </si>
  <si>
    <t>roboheadphones</t>
  </si>
  <si>
    <t>roboheadset</t>
  </si>
  <si>
    <t>romanticflower_blue</t>
  </si>
  <si>
    <t>romanticflower blue</t>
  </si>
  <si>
    <t>romanticflower_purple</t>
  </si>
  <si>
    <t>romanticflower purple</t>
  </si>
  <si>
    <t>romanticflower_red</t>
  </si>
  <si>
    <t>romanticflower red</t>
  </si>
  <si>
    <t>rose</t>
  </si>
  <si>
    <t>rosecrown</t>
  </si>
  <si>
    <t>rosering</t>
  </si>
  <si>
    <t>roughwind_hairpin</t>
  </si>
  <si>
    <t>roughwind hairpin</t>
  </si>
  <si>
    <t>saphireearrings</t>
  </si>
  <si>
    <t>safariball</t>
  </si>
  <si>
    <t>sapling_hat</t>
  </si>
  <si>
    <t>sarasalandkingdomcrown</t>
  </si>
  <si>
    <t>seasonal_token</t>
  </si>
  <si>
    <t>seasonal token</t>
  </si>
  <si>
    <t>setantascarf</t>
  </si>
  <si>
    <t>shedinja_halo</t>
  </si>
  <si>
    <t>shedinja halo</t>
  </si>
  <si>
    <t>shedinja_mask</t>
  </si>
  <si>
    <t>shedinja mask</t>
  </si>
  <si>
    <t>shedinja_wings</t>
  </si>
  <si>
    <t>shedinja wings</t>
  </si>
  <si>
    <t>shinobi</t>
  </si>
  <si>
    <t>skollfang</t>
  </si>
  <si>
    <t>skullmask</t>
  </si>
  <si>
    <t>skwipe</t>
  </si>
  <si>
    <t>snowballfite</t>
  </si>
  <si>
    <t>snowcap</t>
  </si>
  <si>
    <t>snowflake</t>
  </si>
  <si>
    <t>sorindoll</t>
  </si>
  <si>
    <t>spookedeyes</t>
  </si>
  <si>
    <t>spookydisguise</t>
  </si>
  <si>
    <t>spraypaint</t>
  </si>
  <si>
    <t>SquattingDrops</t>
  </si>
  <si>
    <t>SquattingMarin</t>
  </si>
  <si>
    <t>SquattingPoporing</t>
  </si>
  <si>
    <t>stache</t>
  </si>
  <si>
    <t>starearring</t>
  </si>
  <si>
    <t>starryring</t>
  </si>
  <si>
    <t>startiara</t>
  </si>
  <si>
    <t>stellarhairband</t>
  </si>
  <si>
    <t>succubus_doll</t>
  </si>
  <si>
    <t>succubus doll</t>
  </si>
  <si>
    <t>succubuswings</t>
  </si>
  <si>
    <t>sukecap</t>
  </si>
  <si>
    <t>superscope</t>
  </si>
  <si>
    <t>tailringdoll</t>
  </si>
  <si>
    <t>takara</t>
  </si>
  <si>
    <t>teddybearears</t>
  </si>
  <si>
    <t>TenguMask</t>
  </si>
  <si>
    <t>tiamatwings</t>
  </si>
  <si>
    <t>tigerears</t>
  </si>
  <si>
    <t>tiracup</t>
  </si>
  <si>
    <t>titanwing</t>
  </si>
  <si>
    <t>tonystark</t>
  </si>
  <si>
    <t>turtle</t>
  </si>
  <si>
    <t>twinbunnies</t>
  </si>
  <si>
    <t>twinclover</t>
  </si>
  <si>
    <t>TwinSwords</t>
  </si>
  <si>
    <t>umad</t>
  </si>
  <si>
    <t>umbrellahat</t>
  </si>
  <si>
    <t>unitedcap</t>
  </si>
  <si>
    <t>v2crossballcap</t>
  </si>
  <si>
    <t>valentinesribbonhat</t>
  </si>
  <si>
    <t>valkfrag</t>
  </si>
  <si>
    <t>valkyriewings</t>
  </si>
  <si>
    <t>vhaidra</t>
  </si>
  <si>
    <t>victoryheadband</t>
  </si>
  <si>
    <t>vinitdoll</t>
  </si>
  <si>
    <t>visor</t>
  </si>
  <si>
    <t>vote_post</t>
  </si>
  <si>
    <t>vote post</t>
  </si>
  <si>
    <t>WaxLips</t>
  </si>
  <si>
    <t>wdoll</t>
  </si>
  <si>
    <t>white_robe</t>
  </si>
  <si>
    <t>white robe</t>
  </si>
  <si>
    <t>white_winter</t>
  </si>
  <si>
    <t>white winter</t>
  </si>
  <si>
    <t>white_wm</t>
  </si>
  <si>
    <t>white wm</t>
  </si>
  <si>
    <t>whiteberet</t>
  </si>
  <si>
    <t>whitehat</t>
  </si>
  <si>
    <t>whitehelmofdarkness</t>
  </si>
  <si>
    <t>WhiteNeckTie</t>
  </si>
  <si>
    <t>whitetailedribbon</t>
  </si>
  <si>
    <t>whitevalkyriehelm</t>
  </si>
  <si>
    <t>whysoserious</t>
  </si>
  <si>
    <t>wings</t>
  </si>
  <si>
    <t>WizardBeard</t>
  </si>
  <si>
    <t>Wizard Beard</t>
  </si>
  <si>
    <t>wooperhat</t>
  </si>
  <si>
    <t>worm</t>
  </si>
  <si>
    <t>wyrd</t>
  </si>
  <si>
    <t>xack</t>
  </si>
  <si>
    <t>yellow_winter</t>
  </si>
  <si>
    <t>yellow winter</t>
  </si>
  <si>
    <t>yellow_wm</t>
  </si>
  <si>
    <t>yellow wm</t>
  </si>
  <si>
    <t>yellowbwings</t>
  </si>
  <si>
    <t>yellowhelmofdarkness</t>
  </si>
  <si>
    <t>YellowNeckTie</t>
  </si>
  <si>
    <t>yellowquiz</t>
  </si>
  <si>
    <t>yellowtailedribbon</t>
  </si>
  <si>
    <t>yosh</t>
  </si>
  <si>
    <t>Minigame_Token</t>
  </si>
  <si>
    <t>Minigame Token</t>
  </si>
  <si>
    <t>Valkyrie_Fragment</t>
  </si>
  <si>
    <t>Valkyrie Fragment</t>
  </si>
  <si>
    <t>ALICEL</t>
  </si>
  <si>
    <t>Alicel</t>
  </si>
  <si>
    <t>ALIOT</t>
  </si>
  <si>
    <t>Aliot</t>
  </si>
  <si>
    <t>ALIZA</t>
  </si>
  <si>
    <t>Aliza</t>
  </si>
  <si>
    <t>ALLIGATOR</t>
  </si>
  <si>
    <t>Alligator</t>
  </si>
  <si>
    <t>AMBERNITE</t>
  </si>
  <si>
    <t>Ambernite</t>
  </si>
  <si>
    <t>ANACONDAQ</t>
  </si>
  <si>
    <t>Anacondaq</t>
  </si>
  <si>
    <t>ANGELING</t>
  </si>
  <si>
    <t>Angeling</t>
  </si>
  <si>
    <t>ANOLIAN</t>
  </si>
  <si>
    <t>Anolian</t>
  </si>
  <si>
    <t>ANOPHELES</t>
  </si>
  <si>
    <t>Anopheles</t>
  </si>
  <si>
    <t>AQUA_ELEMENTAL</t>
  </si>
  <si>
    <t>Aqua Elemental</t>
  </si>
  <si>
    <t>ARCHANGELING</t>
  </si>
  <si>
    <t>Arc Angeling</t>
  </si>
  <si>
    <t>ARMAIA</t>
  </si>
  <si>
    <t>Armeyer Dinze</t>
  </si>
  <si>
    <t>ASSULTER</t>
  </si>
  <si>
    <t>Assaulter</t>
  </si>
  <si>
    <t>ASTER</t>
  </si>
  <si>
    <t>Aster</t>
  </si>
  <si>
    <t>BABY_LEOPARD</t>
  </si>
  <si>
    <t>Baby Leopard</t>
  </si>
  <si>
    <t>BANSHEE</t>
  </si>
  <si>
    <t>Banshee</t>
  </si>
  <si>
    <t>BEHOLDER</t>
  </si>
  <si>
    <t>Beholder</t>
  </si>
  <si>
    <t>BIGFOOT</t>
  </si>
  <si>
    <t>Bigfoot</t>
  </si>
  <si>
    <t>BOILED_RICE</t>
  </si>
  <si>
    <t>Boiled Rice</t>
  </si>
  <si>
    <t>BOMBPORING</t>
  </si>
  <si>
    <t>Bomb Poring</t>
  </si>
  <si>
    <t>BREEZE</t>
  </si>
  <si>
    <t>Breeze</t>
  </si>
  <si>
    <t>BRILIGHT</t>
  </si>
  <si>
    <t>Brilight</t>
  </si>
  <si>
    <t>BYORGUE</t>
  </si>
  <si>
    <t>Byorgue</t>
  </si>
  <si>
    <t>CARAT</t>
  </si>
  <si>
    <t>Carat</t>
  </si>
  <si>
    <t>CENTIPEDE_LARVA</t>
  </si>
  <si>
    <t>Centipide</t>
  </si>
  <si>
    <t>CHEPET</t>
  </si>
  <si>
    <t>Chepet</t>
  </si>
  <si>
    <t>CHOCO</t>
  </si>
  <si>
    <t>Choco</t>
  </si>
  <si>
    <t>COOKIE_XMAS</t>
  </si>
  <si>
    <t>Christmas Cookie</t>
  </si>
  <si>
    <t>CRAB</t>
  </si>
  <si>
    <t>Crab</t>
  </si>
  <si>
    <t>CRAMP</t>
  </si>
  <si>
    <t>Cramp</t>
  </si>
  <si>
    <t>CREAMY</t>
  </si>
  <si>
    <t>Creamy</t>
  </si>
  <si>
    <t>CRUISER</t>
  </si>
  <si>
    <t>Cruiser</t>
  </si>
  <si>
    <t>CURUPIRA</t>
  </si>
  <si>
    <t>Curupira</t>
  </si>
  <si>
    <t>DANCING_DRAGON</t>
  </si>
  <si>
    <t>Dancing Dragon</t>
  </si>
  <si>
    <t>DELETER</t>
  </si>
  <si>
    <t>Deleter</t>
  </si>
  <si>
    <t>DESERT_WOLF</t>
  </si>
  <si>
    <t>Desert Wolf</t>
  </si>
  <si>
    <t>DIMIK</t>
  </si>
  <si>
    <t>Dimik</t>
  </si>
  <si>
    <t>DIMIK_1</t>
  </si>
  <si>
    <t>DIMIK_2</t>
  </si>
  <si>
    <t>DIMIK_3</t>
  </si>
  <si>
    <t>DIMIK_4</t>
  </si>
  <si>
    <t>DISGUISE</t>
  </si>
  <si>
    <t>Disguise</t>
  </si>
  <si>
    <t>DRACO</t>
  </si>
  <si>
    <t>Draco</t>
  </si>
  <si>
    <t>DRAINLIAR</t>
  </si>
  <si>
    <t>Drainliar</t>
  </si>
  <si>
    <t>DRYAD</t>
  </si>
  <si>
    <t>Dryad</t>
  </si>
  <si>
    <t>ECLIPSE</t>
  </si>
  <si>
    <t>Eclipse</t>
  </si>
  <si>
    <t>EGGYRA</t>
  </si>
  <si>
    <t>Eggyra</t>
  </si>
  <si>
    <t>EREND</t>
  </si>
  <si>
    <t>Errende Ebecee</t>
  </si>
  <si>
    <t>EXECUTIONER</t>
  </si>
  <si>
    <t>EXPLOSION</t>
  </si>
  <si>
    <t>Explosion</t>
  </si>
  <si>
    <t>FARMILIAR</t>
  </si>
  <si>
    <t>Familiar</t>
  </si>
  <si>
    <t>FERUS</t>
  </si>
  <si>
    <t>Ferus</t>
  </si>
  <si>
    <t>FERUS_</t>
  </si>
  <si>
    <t>Green Ferus</t>
  </si>
  <si>
    <t>FLAME_SKULL</t>
  </si>
  <si>
    <t>Flame Skull</t>
  </si>
  <si>
    <t>FRUS</t>
  </si>
  <si>
    <t>Frus</t>
  </si>
  <si>
    <t>FUR_SEAL</t>
  </si>
  <si>
    <t>Fur Seal</t>
  </si>
  <si>
    <t>GALAPAGO</t>
  </si>
  <si>
    <t>Galapago</t>
  </si>
  <si>
    <t>GALION</t>
  </si>
  <si>
    <t>Galion</t>
  </si>
  <si>
    <t>GAZETI</t>
  </si>
  <si>
    <t>Gazeti</t>
  </si>
  <si>
    <t>GEMINI</t>
  </si>
  <si>
    <t>Gemini-S58</t>
  </si>
  <si>
    <t>GHOSTRING</t>
  </si>
  <si>
    <t>Ghostring</t>
  </si>
  <si>
    <t>GOAT</t>
  </si>
  <si>
    <t>Goat</t>
  </si>
  <si>
    <t>GRAND_PECO</t>
  </si>
  <si>
    <t>Grand Peco</t>
  </si>
  <si>
    <t>GREEN_IGUANA</t>
  </si>
  <si>
    <t>Green Iguana</t>
  </si>
  <si>
    <t>GREMLIN</t>
  </si>
  <si>
    <t>Gremlin</t>
  </si>
  <si>
    <t>HARPY</t>
  </si>
  <si>
    <t>Harpy</t>
  </si>
  <si>
    <t>HEADLESS_MULE</t>
  </si>
  <si>
    <t>Headless Mule</t>
  </si>
  <si>
    <t>HEATER</t>
  </si>
  <si>
    <t>Heater</t>
  </si>
  <si>
    <t>HELL_POODLE</t>
  </si>
  <si>
    <t>Hell Poodle</t>
  </si>
  <si>
    <t>HILL_WIND</t>
  </si>
  <si>
    <t>Hill Windsper</t>
  </si>
  <si>
    <t>HILL_WIND_1</t>
  </si>
  <si>
    <t>Hill Wind</t>
  </si>
  <si>
    <t>HILLSRION</t>
  </si>
  <si>
    <t>Hills Lions</t>
  </si>
  <si>
    <t>HODE</t>
  </si>
  <si>
    <t>Hode</t>
  </si>
  <si>
    <t>HODREMLIN</t>
  </si>
  <si>
    <t>Hodremlin</t>
  </si>
  <si>
    <t>HORN_SCARABA</t>
  </si>
  <si>
    <t>One-Horned Scaraba</t>
  </si>
  <si>
    <t>HORN_SCARABA2</t>
  </si>
  <si>
    <t>Two-Horned Scaraba</t>
  </si>
  <si>
    <t>HORNET</t>
  </si>
  <si>
    <t>Hornet</t>
  </si>
  <si>
    <t>HYDRA</t>
  </si>
  <si>
    <t>Hydra</t>
  </si>
  <si>
    <t>HYEGUN</t>
  </si>
  <si>
    <t>Hyegun</t>
  </si>
  <si>
    <t>HYLOZOIST</t>
  </si>
  <si>
    <t>Hylozoist</t>
  </si>
  <si>
    <t>IARA</t>
  </si>
  <si>
    <t>Iara</t>
  </si>
  <si>
    <t>ICEICLE</t>
  </si>
  <si>
    <t>Iceicle</t>
  </si>
  <si>
    <t>INJUSTICE</t>
  </si>
  <si>
    <t>Injustice</t>
  </si>
  <si>
    <t>IRON_FIST</t>
  </si>
  <si>
    <t>Iron Fist</t>
  </si>
  <si>
    <t>ISILLA</t>
  </si>
  <si>
    <t>Isilla</t>
  </si>
  <si>
    <t>JAGUAR</t>
  </si>
  <si>
    <t>Jaguar</t>
  </si>
  <si>
    <t>KAHO</t>
  </si>
  <si>
    <t>Kaho</t>
  </si>
  <si>
    <t>KAPHA</t>
  </si>
  <si>
    <t>Kapha</t>
  </si>
  <si>
    <t>KARAKASA</t>
  </si>
  <si>
    <t>Karakasa</t>
  </si>
  <si>
    <t>KAVAC</t>
  </si>
  <si>
    <t>Kavach Icarus</t>
  </si>
  <si>
    <t>KIND_OF_BEETLE</t>
  </si>
  <si>
    <t>Beetle King</t>
  </si>
  <si>
    <t>KNOCKER</t>
  </si>
  <si>
    <t>Knocker</t>
  </si>
  <si>
    <t>KOBOLD_1</t>
  </si>
  <si>
    <t>Kobold</t>
  </si>
  <si>
    <t>KOBOLD_ARCHER</t>
  </si>
  <si>
    <t>Kobold Archer</t>
  </si>
  <si>
    <t>KOBOLD_LEADER</t>
  </si>
  <si>
    <t>Kobold Leader</t>
  </si>
  <si>
    <t>KRABEN</t>
  </si>
  <si>
    <t>Kraben</t>
  </si>
  <si>
    <t>LES</t>
  </si>
  <si>
    <t>Lesavka</t>
  </si>
  <si>
    <t>LI_ME_MANG_RYANG</t>
  </si>
  <si>
    <t>Li Me Mang Ryang</t>
  </si>
  <si>
    <t>LUDE</t>
  </si>
  <si>
    <t>Lude</t>
  </si>
  <si>
    <t>MAGMARING</t>
  </si>
  <si>
    <t>Magmaring</t>
  </si>
  <si>
    <t>MAGNOLIA</t>
  </si>
  <si>
    <t>Magnolia</t>
  </si>
  <si>
    <t>MAJORUROS</t>
  </si>
  <si>
    <t>Majoruros</t>
  </si>
  <si>
    <t>MANDRAGORA</t>
  </si>
  <si>
    <t>Mandragora</t>
  </si>
  <si>
    <t>MARC</t>
  </si>
  <si>
    <t>Marc</t>
  </si>
  <si>
    <t>MARIN</t>
  </si>
  <si>
    <t>Marin</t>
  </si>
  <si>
    <t>MARINE_SPHERE</t>
  </si>
  <si>
    <t>Marine Sphere</t>
  </si>
  <si>
    <t>MARTIN</t>
  </si>
  <si>
    <t>Martin</t>
  </si>
  <si>
    <t>MASTERING</t>
  </si>
  <si>
    <t>Mastering</t>
  </si>
  <si>
    <t>MATYR</t>
  </si>
  <si>
    <t>Matyr</t>
  </si>
  <si>
    <t>MEGALODON</t>
  </si>
  <si>
    <t>Megalodon</t>
  </si>
  <si>
    <t>METALING</t>
  </si>
  <si>
    <t>Metaling</t>
  </si>
  <si>
    <t>METALLER</t>
  </si>
  <si>
    <t>Metaller</t>
  </si>
  <si>
    <t>MIME_MONKEY</t>
  </si>
  <si>
    <t>Mime Monkey</t>
  </si>
  <si>
    <t>MIMIC</t>
  </si>
  <si>
    <t>Mimic</t>
  </si>
  <si>
    <t>MINERAL</t>
  </si>
  <si>
    <t>Mineral</t>
  </si>
  <si>
    <t>MINI_DEMON</t>
  </si>
  <si>
    <t>Mini Demon</t>
  </si>
  <si>
    <t>MOBSTER</t>
  </si>
  <si>
    <t>Mobster</t>
  </si>
  <si>
    <t>MOLE</t>
  </si>
  <si>
    <t>Holden</t>
  </si>
  <si>
    <t>MUMMY</t>
  </si>
  <si>
    <t>Mummy</t>
  </si>
  <si>
    <t>MYSTCASE</t>
  </si>
  <si>
    <t>Myst Case</t>
  </si>
  <si>
    <t>MYSTELTAINN</t>
  </si>
  <si>
    <t>Mysteltainn</t>
  </si>
  <si>
    <t>NEPENTHES</t>
  </si>
  <si>
    <t>Nepenthes</t>
  </si>
  <si>
    <t>NINE_TAIL</t>
  </si>
  <si>
    <t>NOVUS</t>
  </si>
  <si>
    <t>Novus</t>
  </si>
  <si>
    <t>NOVUS_</t>
  </si>
  <si>
    <t>NOXIOUS</t>
  </si>
  <si>
    <t>Noxious</t>
  </si>
  <si>
    <t>OBEAUNE</t>
  </si>
  <si>
    <t>Obeaune</t>
  </si>
  <si>
    <t>OBSERVATION</t>
  </si>
  <si>
    <t>Observation</t>
  </si>
  <si>
    <t>ORC_BABY</t>
  </si>
  <si>
    <t>Orc Baby</t>
  </si>
  <si>
    <t>ORC_LADY</t>
  </si>
  <si>
    <t>Orc Lady</t>
  </si>
  <si>
    <t>OWL_BARON</t>
  </si>
  <si>
    <t>Owl Baron</t>
  </si>
  <si>
    <t>OWL_DUKE</t>
  </si>
  <si>
    <t>Owl Duke</t>
  </si>
  <si>
    <t>PARASITE</t>
  </si>
  <si>
    <t>Parasite</t>
  </si>
  <si>
    <t>PERMETER</t>
  </si>
  <si>
    <t>Permeter</t>
  </si>
  <si>
    <t>PHENDARK</t>
  </si>
  <si>
    <t>Phendark</t>
  </si>
  <si>
    <t>PIAMETTE</t>
  </si>
  <si>
    <t>Piamette</t>
  </si>
  <si>
    <t>PINGUICULA</t>
  </si>
  <si>
    <t>Pinguicula</t>
  </si>
  <si>
    <t>PINGUICULA_D</t>
  </si>
  <si>
    <t>Darl Pinguicula</t>
  </si>
  <si>
    <t>PIRANHA</t>
  </si>
  <si>
    <t>Piranha</t>
  </si>
  <si>
    <t>PITMAN</t>
  </si>
  <si>
    <t>Pitman</t>
  </si>
  <si>
    <t>POISON_TOAD</t>
  </si>
  <si>
    <t>Poison Toad</t>
  </si>
  <si>
    <t>PORCELLIO</t>
  </si>
  <si>
    <t>Porcellio</t>
  </si>
  <si>
    <t>PORING_</t>
  </si>
  <si>
    <t>Santa Poring</t>
  </si>
  <si>
    <t>POURING</t>
  </si>
  <si>
    <t>Pouring</t>
  </si>
  <si>
    <t>PUNK</t>
  </si>
  <si>
    <t>Punk</t>
  </si>
  <si>
    <t>PUPA</t>
  </si>
  <si>
    <t>Pupa</t>
  </si>
  <si>
    <t>QUVE</t>
  </si>
  <si>
    <t>Quve</t>
  </si>
  <si>
    <t>RAFFLESIA</t>
  </si>
  <si>
    <t>Rafflesia</t>
  </si>
  <si>
    <t>RAGGLER</t>
  </si>
  <si>
    <t>Raggler</t>
  </si>
  <si>
    <t>RAWREL</t>
  </si>
  <si>
    <t>Laurell Weinder</t>
  </si>
  <si>
    <t>RAYDRIC</t>
  </si>
  <si>
    <t>Raydric</t>
  </si>
  <si>
    <t>RAYDRIC_ARCHER</t>
  </si>
  <si>
    <t>Raydric Archer</t>
  </si>
  <si>
    <t>RETRIBUTION</t>
  </si>
  <si>
    <t>Retribution</t>
  </si>
  <si>
    <t>RICE_CAKE_BOY</t>
  </si>
  <si>
    <t>Dumpling Child</t>
  </si>
  <si>
    <t>RODA_FROG</t>
  </si>
  <si>
    <t>Roda Frog</t>
  </si>
  <si>
    <t>ROWEEN</t>
  </si>
  <si>
    <t>Roween</t>
  </si>
  <si>
    <t>SASQUATCH</t>
  </si>
  <si>
    <t>Sasquatch</t>
  </si>
  <si>
    <t>SEE_OTTER</t>
  </si>
  <si>
    <t>Sea Otter</t>
  </si>
  <si>
    <t>SEEKER</t>
  </si>
  <si>
    <t>Seeker</t>
  </si>
  <si>
    <t>SHELTER</t>
  </si>
  <si>
    <t>Shelter</t>
  </si>
  <si>
    <t>SIDE_WINDER</t>
  </si>
  <si>
    <t>Side Winder</t>
  </si>
  <si>
    <t>SIROMA</t>
  </si>
  <si>
    <t>Siroma</t>
  </si>
  <si>
    <t>SKEGGIOLD</t>
  </si>
  <si>
    <t>Skeggiold</t>
  </si>
  <si>
    <t>SKEGGIOLD_</t>
  </si>
  <si>
    <t>SKEL_PRISONER</t>
  </si>
  <si>
    <t>Skeleton Prisoner</t>
  </si>
  <si>
    <t>SKOGUL</t>
  </si>
  <si>
    <t>Skogul</t>
  </si>
  <si>
    <t>SNAKE</t>
  </si>
  <si>
    <t>Snake</t>
  </si>
  <si>
    <t>SNOWIER</t>
  </si>
  <si>
    <t>Snowier</t>
  </si>
  <si>
    <t>SOCCER_BALL</t>
  </si>
  <si>
    <t>Soccer Ball</t>
  </si>
  <si>
    <t>SOLACE</t>
  </si>
  <si>
    <t>Solace</t>
  </si>
  <si>
    <t>SOLIDER</t>
  </si>
  <si>
    <t>Solider</t>
  </si>
  <si>
    <t>SPRING_RABBIT</t>
  </si>
  <si>
    <t>Spring Rabbit</t>
  </si>
  <si>
    <t>STAPO</t>
  </si>
  <si>
    <t>Stapo</t>
  </si>
  <si>
    <t>TAROU</t>
  </si>
  <si>
    <t>Tarou</t>
  </si>
  <si>
    <t>THA_DESPERO</t>
  </si>
  <si>
    <t>Thanatos Despero</t>
  </si>
  <si>
    <t>THA_DOLOR</t>
  </si>
  <si>
    <t>Thanatos Dolor</t>
  </si>
  <si>
    <t>THA_MAERO</t>
  </si>
  <si>
    <t>Thanatos Maero</t>
  </si>
  <si>
    <t>THA_ODIUM</t>
  </si>
  <si>
    <t>Thanatos Odium</t>
  </si>
  <si>
    <t>THARA_FROG</t>
  </si>
  <si>
    <t>Thara Frog</t>
  </si>
  <si>
    <t>THE_PAPER</t>
  </si>
  <si>
    <t>The Paper</t>
  </si>
  <si>
    <t>TIRFING</t>
  </si>
  <si>
    <t>TOUCAN</t>
  </si>
  <si>
    <t>Toucan</t>
  </si>
  <si>
    <t>TRI_JOINT</t>
  </si>
  <si>
    <t>Tri Joint</t>
  </si>
  <si>
    <t>UNGOLIANT</t>
  </si>
  <si>
    <t>Ungoliant</t>
  </si>
  <si>
    <t>VADON</t>
  </si>
  <si>
    <t>Vadon</t>
  </si>
  <si>
    <t>VANBERK</t>
  </si>
  <si>
    <t>Vanberk</t>
  </si>
  <si>
    <t>VENATU</t>
  </si>
  <si>
    <t>Venatu</t>
  </si>
  <si>
    <t>VENATU_1</t>
  </si>
  <si>
    <t>VENATU_2</t>
  </si>
  <si>
    <t>VENATU_3</t>
  </si>
  <si>
    <t>VENATU_4</t>
  </si>
  <si>
    <t>VENOMOUS</t>
  </si>
  <si>
    <t>Venomous</t>
  </si>
  <si>
    <t>VERIT</t>
  </si>
  <si>
    <t>Verit</t>
  </si>
  <si>
    <t>WILD_GINSENG</t>
  </si>
  <si>
    <t>Hermit Plant</t>
  </si>
  <si>
    <t>WILD_ROSE</t>
  </si>
  <si>
    <t>Wild Rose</t>
  </si>
  <si>
    <t>WIND_GHOST</t>
  </si>
  <si>
    <t>Wind Ghost</t>
  </si>
  <si>
    <t>WOLF</t>
  </si>
  <si>
    <t>Wolf</t>
  </si>
  <si>
    <t>WOOD_GOBLIN</t>
  </si>
  <si>
    <t>Wood Goblin</t>
  </si>
  <si>
    <t>YGNIZEM</t>
  </si>
  <si>
    <t>Egnigem Cenia</t>
  </si>
  <si>
    <t>ZIPPER_BEAR</t>
  </si>
  <si>
    <t>Zipper Bear</t>
  </si>
  <si>
    <t>ZOMBIE</t>
  </si>
  <si>
    <t>Zombie</t>
  </si>
  <si>
    <t>ZOMBIE_PRISONER</t>
  </si>
  <si>
    <t>Zombie Prisoner</t>
  </si>
  <si>
    <t>ATROCE</t>
  </si>
  <si>
    <t>Atroce</t>
  </si>
  <si>
    <t>DOPPELGANGER</t>
  </si>
  <si>
    <t>Doppelganger</t>
  </si>
  <si>
    <t>DRAKE</t>
  </si>
  <si>
    <t>Drake</t>
  </si>
  <si>
    <t>EDDGA</t>
  </si>
  <si>
    <t>Eddga</t>
  </si>
  <si>
    <t>GLOOMUNDERNIGHT</t>
  </si>
  <si>
    <t>Gloom Under Night</t>
  </si>
  <si>
    <t>GOLDEN_BUG</t>
  </si>
  <si>
    <t>Golden Thief Bug</t>
  </si>
  <si>
    <t>IFRIT</t>
  </si>
  <si>
    <t>Ifrit</t>
  </si>
  <si>
    <t>MISTRESS</t>
  </si>
  <si>
    <t>Mistress</t>
  </si>
  <si>
    <t>MOONLIGHT</t>
  </si>
  <si>
    <t>Moonlight Flower</t>
  </si>
  <si>
    <t>OSIRIS</t>
  </si>
  <si>
    <t>Osiris</t>
  </si>
  <si>
    <t>PHARAOH</t>
  </si>
  <si>
    <t>Pharaoh</t>
  </si>
  <si>
    <t>KNIGHT_OF_WINDSTORM</t>
  </si>
  <si>
    <t>Stormy Knight</t>
  </si>
  <si>
    <t>TAO_GUNKA</t>
  </si>
  <si>
    <t>Tao Gunka</t>
  </si>
  <si>
    <t>TURTLE_GENERAL</t>
  </si>
  <si>
    <t>Turtle General</t>
  </si>
  <si>
    <t>RANDGRIS</t>
  </si>
  <si>
    <t>Valkyrie Randgris</t>
  </si>
  <si>
    <t>AM_MUT</t>
  </si>
  <si>
    <t>Am Mut</t>
  </si>
  <si>
    <t>CAT_O_NINE_TAIL</t>
  </si>
  <si>
    <t>Cat o Nine Tails</t>
  </si>
  <si>
    <t>SHECIL</t>
  </si>
  <si>
    <t>Cecil Damon</t>
  </si>
  <si>
    <t>DEVIACE</t>
  </si>
  <si>
    <t>Deviace</t>
  </si>
  <si>
    <t>EREMES</t>
  </si>
  <si>
    <t>Eremes Guile</t>
  </si>
  <si>
    <t>GIANT_HONET</t>
  </si>
  <si>
    <t>Giant Hornet</t>
  </si>
  <si>
    <t>HARWORD</t>
  </si>
  <si>
    <t>Howard Alt-Eisen</t>
  </si>
  <si>
    <t>JAKK</t>
  </si>
  <si>
    <t>Jakk</t>
  </si>
  <si>
    <t>KATRINN</t>
  </si>
  <si>
    <t>Kathryne Keyron</t>
  </si>
  <si>
    <t>MAGALETA</t>
  </si>
  <si>
    <t>Margaretha Solin</t>
  </si>
  <si>
    <t>MAVKA</t>
  </si>
  <si>
    <t>Mavka</t>
  </si>
  <si>
    <t>SEYREN</t>
  </si>
  <si>
    <t>Seyren Windsor</t>
  </si>
  <si>
    <t>SKELETON_GENERAL</t>
  </si>
  <si>
    <t>Skeleton General</t>
  </si>
  <si>
    <t>TEDDY_BEAR</t>
  </si>
  <si>
    <t>Teddy Bear</t>
  </si>
  <si>
    <t>TENGU</t>
  </si>
  <si>
    <t>Tengu</t>
  </si>
  <si>
    <t>ZOMBIE_MASTER</t>
  </si>
  <si>
    <t>Zombie Master</t>
  </si>
  <si>
    <t>ANTONIO</t>
  </si>
  <si>
    <t>Antonio</t>
  </si>
  <si>
    <t>JAKK_XMAS</t>
  </si>
  <si>
    <t>Christmas Jakk</t>
  </si>
  <si>
    <t>GARDEN_KEEPER</t>
  </si>
  <si>
    <t>Garden Keeper</t>
  </si>
  <si>
    <t>GARDEN_WATCHER</t>
  </si>
  <si>
    <t>Garden Watcher</t>
  </si>
  <si>
    <t>CRYSTAL_2</t>
  </si>
  <si>
    <t>Earth Crystal</t>
  </si>
  <si>
    <t>CRYSTAL_3</t>
  </si>
  <si>
    <t>Fire Crystal</t>
  </si>
  <si>
    <t>GOLDEN_SAVAGE</t>
  </si>
  <si>
    <t>Golden Savage</t>
  </si>
  <si>
    <t>CRYSTAL_4</t>
  </si>
  <si>
    <t>Water Crystal</t>
  </si>
  <si>
    <t>CRYSTAL_1</t>
  </si>
  <si>
    <t>Wind Crystal</t>
  </si>
  <si>
    <t>KEY</t>
  </si>
  <si>
    <t>unform_item_name</t>
  </si>
  <si>
    <t>type_name</t>
  </si>
  <si>
    <t>type</t>
  </si>
  <si>
    <t>code</t>
  </si>
  <si>
    <t>price</t>
  </si>
  <si>
    <t>sell</t>
  </si>
  <si>
    <t>weight</t>
  </si>
  <si>
    <t>ATK[:MATK]</t>
  </si>
  <si>
    <t>DEF</t>
  </si>
  <si>
    <t>Slot</t>
  </si>
  <si>
    <t>Job</t>
  </si>
  <si>
    <t>Class</t>
  </si>
  <si>
    <t>Gender</t>
  </si>
  <si>
    <t>Loc</t>
  </si>
  <si>
    <t>wLV</t>
  </si>
  <si>
    <t>eLV[:maxLevel]</t>
  </si>
  <si>
    <t>View</t>
  </si>
  <si>
    <t>{ Script }</t>
  </si>
  <si>
    <t>{ OnEquip_Script }</t>
  </si>
  <si>
    <t>{ OnUnequip_Script }</t>
  </si>
  <si>
    <t>old_id</t>
  </si>
  <si>
    <t>Star Gladiator</t>
  </si>
  <si>
    <t>Dark Collector</t>
  </si>
  <si>
    <t>Swordman</t>
  </si>
  <si>
    <t>Magician</t>
  </si>
  <si>
    <t>Archer</t>
  </si>
  <si>
    <t>Acolyte</t>
  </si>
  <si>
    <t>Merchant</t>
  </si>
  <si>
    <t>Thief</t>
  </si>
  <si>
    <t>Priest</t>
  </si>
  <si>
    <t>Wizard</t>
  </si>
  <si>
    <t>Hunter</t>
  </si>
  <si>
    <t>Unused</t>
  </si>
  <si>
    <t>Sage</t>
  </si>
  <si>
    <t>Alchemist</t>
  </si>
  <si>
    <t>Taekwon</t>
  </si>
  <si>
    <t>Soul Linker</t>
  </si>
  <si>
    <t>Gangsi</t>
  </si>
  <si>
    <t>Death Knight</t>
  </si>
  <si>
    <t>Kagerou/Oboro</t>
  </si>
  <si>
    <t>Rebellion</t>
  </si>
  <si>
    <t>Summoner</t>
  </si>
  <si>
    <t>2-Bit</t>
  </si>
  <si>
    <t>Power</t>
  </si>
  <si>
    <t>0xffffffff</t>
  </si>
  <si>
    <t>0x00000400</t>
  </si>
  <si>
    <t>0x00004080</t>
  </si>
  <si>
    <t>0xfffffffe</t>
  </si>
  <si>
    <t>0x00410100</t>
  </si>
  <si>
    <t>0x00000001</t>
  </si>
  <si>
    <t>0x01000000</t>
  </si>
  <si>
    <t>0x000a0848</t>
  </si>
  <si>
    <t>0x00818314</t>
  </si>
  <si>
    <t>0x02000000</t>
  </si>
  <si>
    <t>0x000a1848</t>
  </si>
  <si>
    <t>0x00001000</t>
  </si>
  <si>
    <t>0x00001100</t>
  </si>
  <si>
    <t>0x02021040</t>
  </si>
  <si>
    <t>0x006444a2</t>
  </si>
  <si>
    <t>0x0407deef</t>
  </si>
  <si>
    <t>0x000654e3</t>
  </si>
  <si>
    <t>0x000654e2</t>
  </si>
  <si>
    <t>0x00080000</t>
  </si>
  <si>
    <t>0x000444a2</t>
  </si>
  <si>
    <t>0x026654e2</t>
  </si>
  <si>
    <t>0x00004082</t>
  </si>
  <si>
    <t>0x028f5eee</t>
  </si>
  <si>
    <t>0x01e646a6</t>
  </si>
  <si>
    <t>0x028f5eef</t>
  </si>
  <si>
    <t>0x02ae5ceb</t>
  </si>
  <si>
    <t>0x00008100</t>
  </si>
  <si>
    <t>0x0004c5b3</t>
  </si>
  <si>
    <t>0x00080808</t>
  </si>
  <si>
    <t>0x00008110</t>
  </si>
  <si>
    <t>0x016e5cea</t>
  </si>
  <si>
    <t>0x00000004</t>
  </si>
  <si>
    <t>0x000ed5f2</t>
  </si>
  <si>
    <t>0x000a0808</t>
  </si>
  <si>
    <t>0x000e5cea</t>
  </si>
  <si>
    <t>0x0004c5b2</t>
  </si>
  <si>
    <t>0x00810204</t>
  </si>
  <si>
    <t>0x00040420</t>
  </si>
  <si>
    <t>0x00898b1c</t>
  </si>
  <si>
    <t>0x00004000</t>
  </si>
  <si>
    <t>0x02af5eef</t>
  </si>
  <si>
    <t>0x00020000</t>
  </si>
  <si>
    <t>0x00818315</t>
  </si>
  <si>
    <t>0x000fdf80</t>
  </si>
  <si>
    <t>0x0000007f</t>
  </si>
  <si>
    <t>0x008f5eef</t>
  </si>
  <si>
    <t>0x00008000</t>
  </si>
  <si>
    <t>0x01080808</t>
  </si>
  <si>
    <t>0x00010204</t>
  </si>
  <si>
    <t>0x00810200</t>
  </si>
  <si>
    <t>0x00cfdf80</t>
  </si>
  <si>
    <t>0x006654e2</t>
  </si>
  <si>
    <t>0x00404082</t>
  </si>
  <si>
    <t>0x000454a3</t>
  </si>
  <si>
    <t>0x004654e2</t>
  </si>
  <si>
    <t>0x00000080</t>
  </si>
  <si>
    <t>0x0066d5f2</t>
  </si>
  <si>
    <t>0x0085c7b6</t>
  </si>
  <si>
    <t>0x000444a3</t>
  </si>
  <si>
    <t>0x00040400</t>
  </si>
  <si>
    <t>Hex</t>
  </si>
  <si>
    <t>Allowed Jobs</t>
  </si>
  <si>
    <t>ID</t>
  </si>
  <si>
    <t>AegisName</t>
  </si>
  <si>
    <t>Buy</t>
  </si>
  <si>
    <t>Sell</t>
  </si>
  <si>
    <t>0xFFFFFFFF</t>
  </si>
  <si>
    <t>{ itemheal rand(45</t>
  </si>
  <si>
    <t>65)</t>
  </si>
  <si>
    <t>0; }</t>
  </si>
  <si>
    <t>{}</t>
  </si>
  <si>
    <t>{ itemheal rand(105</t>
  </si>
  <si>
    <t>145)</t>
  </si>
  <si>
    <t>{ itemheal rand(175</t>
  </si>
  <si>
    <t>235)</t>
  </si>
  <si>
    <t>{ itemheal rand(325</t>
  </si>
  <si>
    <t>405)</t>
  </si>
  <si>
    <t>{ itemheal 0</t>
  </si>
  <si>
    <t>rand(40</t>
  </si>
  <si>
    <t>60); }</t>
  </si>
  <si>
    <t>{ sc_end SC_POISON; sc_end SC_SILENCE; sc_end SC_BLIND; sc_end SC_CONFUSION; sc_end SC_HALLUCINATION; }</t>
  </si>
  <si>
    <t>{ itemheal rand(18</t>
  </si>
  <si>
    <t>28)</t>
  </si>
  <si>
    <t>{ itemheal rand(38</t>
  </si>
  <si>
    <t>58)</t>
  </si>
  <si>
    <t>{ itemheal rand(75</t>
  </si>
  <si>
    <t>115)</t>
  </si>
  <si>
    <t>rand(15</t>
  </si>
  <si>
    <t>30); }</t>
  </si>
  <si>
    <t>{ sc_end SC_POISON; }</t>
  </si>
  <si>
    <t>{ itemheal rand(16</t>
  </si>
  <si>
    <t>22)</t>
  </si>
  <si>
    <t>{ itemheal rand(17</t>
  </si>
  <si>
    <t>21)</t>
  </si>
  <si>
    <t>rand(10</t>
  </si>
  <si>
    <t>15); }</t>
  </si>
  <si>
    <t>20)</t>
  </si>
  <si>
    <t>{ itemheal rand(15</t>
  </si>
  <si>
    <t>23)</t>
  </si>
  <si>
    <t>{ itemheal rand(70</t>
  </si>
  <si>
    <t>100)</t>
  </si>
  <si>
    <t>rand(20</t>
  </si>
  <si>
    <t>40); }</t>
  </si>
  <si>
    <t>{ itemheal rand(27</t>
  </si>
  <si>
    <t>37)</t>
  </si>
  <si>
    <t>{ itemheal rand(400</t>
  </si>
  <si>
    <t>600)</t>
  </si>
  <si>
    <t>{ sc_end SC_CURSE; }</t>
  </si>
  <si>
    <t>{ sc_end SC_POISON; sc_end SC_SILENCE; sc_end SC_BLIND; sc_end SC_CONFUSION; sc_end SC_CURSE; sc_end SC_Hallucination; }</t>
  </si>
  <si>
    <t>60); sc_end SC_POISON; sc_end SC_SILENCE; sc_end SC_BLIND; sc_end SC_CONFUSION; sc_end SC_CURSE; sc_end SC_Hallucination; }</t>
  </si>
  <si>
    <t>{ itemheal rand(72</t>
  </si>
  <si>
    <t>108)</t>
  </si>
  <si>
    <t>{ itemheal rand(25</t>
  </si>
  <si>
    <t>35)</t>
  </si>
  <si>
    <t>{ itemheal rand(26</t>
  </si>
  <si>
    <t>34)</t>
  </si>
  <si>
    <t>25); }</t>
  </si>
  <si>
    <t>33)</t>
  </si>
  <si>
    <t>{ itemheal 19</t>
  </si>
  <si>
    <t>0; sc_start SC_FREEZE</t>
  </si>
  <si>
    <t>{ itemheal rand(50</t>
  </si>
  <si>
    <t>90)</t>
  </si>
  <si>
    <t>{ itemheal rand(160</t>
  </si>
  <si>
    <t>200)</t>
  </si>
  <si>
    <t>{ itemheal rand(270</t>
  </si>
  <si>
    <t>330)</t>
  </si>
  <si>
    <t>{ itemheal rand(185</t>
  </si>
  <si>
    <t>225)</t>
  </si>
  <si>
    <t>60)</t>
  </si>
  <si>
    <t>0; sc_start SC_STUN</t>
  </si>
  <si>
    <t>{ itemheal rand(10</t>
  </si>
  <si>
    <t>15)</t>
  </si>
  <si>
    <t>{ itemheal rand(35</t>
  </si>
  <si>
    <t>70)</t>
  </si>
  <si>
    <t>0; sc_start SC_BLIND</t>
  </si>
  <si>
    <t>{ itemheal rand(20</t>
  </si>
  <si>
    <t>25)</t>
  </si>
  <si>
    <t>30)</t>
  </si>
  <si>
    <t>{ itemheal 1</t>
  </si>
  <si>
    <t>1; }</t>
  </si>
  <si>
    <t>{ itemheal 50</t>
  </si>
  <si>
    <t>50; }</t>
  </si>
  <si>
    <t>{ itemheal rand(375</t>
  </si>
  <si>
    <t>445)</t>
  </si>
  <si>
    <t>{ itemheal 200</t>
  </si>
  <si>
    <t>{ itemheal rand(142</t>
  </si>
  <si>
    <t>274)</t>
  </si>
  <si>
    <t>{ itemheal rand(244</t>
  </si>
  <si>
    <t>350)</t>
  </si>
  <si>
    <t>30); sc_end SC_POISON; sc_end SC_SILENCE; sc_end SC_BLIND; sc_end SC_CONFUSION; sc_end SC_CURSE; sc_end SC_Hallucination; }</t>
  </si>
  <si>
    <t>{ itemheal rand(117</t>
  </si>
  <si>
    <t>192)</t>
  </si>
  <si>
    <t>20); }</t>
  </si>
  <si>
    <t>{ itemheal rand(44</t>
  </si>
  <si>
    <t>66)</t>
  </si>
  <si>
    <t>{ itemheal rand(330</t>
  </si>
  <si>
    <t>410)</t>
  </si>
  <si>
    <t>rand(45</t>
  </si>
  <si>
    <t>65); sc_end SC_POISON; sc_end SC_SILENCE; sc_end SC_BLIND; sc_end SC_CONFUSION; sc_end SC_CURSE; sc_end SC_Hallucination; }</t>
  </si>
  <si>
    <t>{ itemheal rand(33</t>
  </si>
  <si>
    <t>42)</t>
  </si>
  <si>
    <t>{ itemheal rand(150</t>
  </si>
  <si>
    <t>300)</t>
  </si>
  <si>
    <t>{ itemheal rand(60</t>
  </si>
  <si>
    <t>rand(16</t>
  </si>
  <si>
    <t>28); }</t>
  </si>
  <si>
    <t>{ itemheal rand(100</t>
  </si>
  <si>
    <t>150)</t>
  </si>
  <si>
    <t>{ itemheal rand(40</t>
  </si>
  <si>
    <t>rand(1</t>
  </si>
  <si>
    <t>100); }</t>
  </si>
  <si>
    <t>400)</t>
  </si>
  <si>
    <t>//===================================================================</t>
  </si>
  <si>
    <t>// Usable Items</t>
  </si>
  <si>
    <t>{ itemskill "AL_TELEPORT"</t>
  </si>
  <si>
    <t>3; }</t>
  </si>
  <si>
    <t>{ getrandgroupitem(IG_BlueBox</t>
  </si>
  <si>
    <t>1); }</t>
  </si>
  <si>
    <t>{ monster "this"</t>
  </si>
  <si>
    <t>--ja--</t>
  </si>
  <si>
    <t>; }</t>
  </si>
  <si>
    <t>{ itemskill "SM_ENDURE"</t>
  </si>
  <si>
    <t>{ itemskill "SM_SELFPROVOKE"</t>
  </si>
  <si>
    <t>{ percentheal 100</t>
  </si>
  <si>
    <t>100; }</t>
  </si>
  <si>
    <t>{ percentheal 50</t>
  </si>
  <si>
    <t>{ itemskill "ALL_RESURRECTION"</t>
  </si>
  <si>
    <t>{ itemskill "MC_IDENTIFY"</t>
  </si>
  <si>
    <t>{ produce 21; }</t>
  </si>
  <si>
    <t>{ produce 1; }</t>
  </si>
  <si>
    <t>{ produce 2; }</t>
  </si>
  <si>
    <t>{ produce 3; }</t>
  </si>
  <si>
    <t>{ getrandgroupitem(IG_CardAlbum</t>
  </si>
  <si>
    <t>{ getrandgroupitem(IG_VioletBox</t>
  </si>
  <si>
    <t>{ pet 1002; }</t>
  </si>
  <si>
    <t>{ pet 1113; }</t>
  </si>
  <si>
    <t>{ pet 1031; }</t>
  </si>
  <si>
    <t>{ pet 1063; }</t>
  </si>
  <si>
    <t>{ pet 1049; }</t>
  </si>
  <si>
    <t>{ pet 1011; }</t>
  </si>
  <si>
    <t>{ pet 1042; }</t>
  </si>
  <si>
    <t>{ pet 1035; }</t>
  </si>
  <si>
    <t>{ pet 1167; }</t>
  </si>
  <si>
    <t>{ pet 1107; }</t>
  </si>
  <si>
    <t>{ pet 1052; }</t>
  </si>
  <si>
    <t>{ pet 1014; }</t>
  </si>
  <si>
    <t>{ pet 1077; }</t>
  </si>
  <si>
    <t>{ pet 1019; }</t>
  </si>
  <si>
    <t>{ pet 1056; }</t>
  </si>
  <si>
    <t>{ pet 1057; }</t>
  </si>
  <si>
    <t>{ pet 1023; }</t>
  </si>
  <si>
    <t>{ pet 1026; }</t>
  </si>
  <si>
    <t>{ pet 1110; }</t>
  </si>
  <si>
    <t>{ pet 1170; }</t>
  </si>
  <si>
    <t>{ pet 1029; }</t>
  </si>
  <si>
    <t>{ pet 1155; }</t>
  </si>
  <si>
    <t>{ pet 1109; }</t>
  </si>
  <si>
    <t>{ pet 1101; }</t>
  </si>
  <si>
    <t>{ bpet; }</t>
  </si>
  <si>
    <t>{ getrandgroupitem(IG_GiftBox</t>
  </si>
  <si>
    <t>//ASPD in RE they give a fixed +4/+6/+9 ASPD</t>
  </si>
  <si>
    <t>{ sc_start SC_ASPDPOTION0</t>
  </si>
  <si>
    <t>4; }</t>
  </si>
  <si>
    <t>0xFFF7FEEF</t>
  </si>
  <si>
    <t>{ sc_start SC_ASPDPOTION1</t>
  </si>
  <si>
    <t>6; }</t>
  </si>
  <si>
    <t>0x41E646A6</t>
  </si>
  <si>
    <t>{ sc_start SC_ASPDPOTION2</t>
  </si>
  <si>
    <t>9; }</t>
  </si>
  <si>
    <t>{ guildgetexp rand(600000</t>
  </si>
  <si>
    <t>1200000); }</t>
  </si>
  <si>
    <t>{ pet 1188; }</t>
  </si>
  <si>
    <t>{ pet 1200; }</t>
  </si>
  <si>
    <t>{ pet 1275; }</t>
  </si>
  <si>
    <t>{ sc_start SC_SPEEDUP0</t>
  </si>
  <si>
    <t>25; }</t>
  </si>
  <si>
    <t>{ percentheal 10</t>
  </si>
  <si>
    <t>{ getrandgroupitem(IG_GiftBox_1</t>
  </si>
  <si>
    <t>{ getrandgroupitem(IG_GiftBox_2</t>
  </si>
  <si>
    <t>{ getrandgroupitem(IG_GiftBox_3</t>
  </si>
  <si>
    <t>{ getrandgroupitem(IG_GiftBox_4</t>
  </si>
  <si>
    <t>{ Zeny += rand(1000</t>
  </si>
  <si>
    <t>10000); }</t>
  </si>
  <si>
    <t>{ percentheal -100</t>
  </si>
  <si>
    <t>-100; }</t>
  </si>
  <si>
    <t>{ RouletteGold++; }</t>
  </si>
  <si>
    <t>{ RouletteBronze++; }</t>
  </si>
  <si>
    <t>{ RouletteSilver++; }</t>
  </si>
  <si>
    <t>{ if(Class == Job_Assassin_Cross || Class == Job_Guillotine_Cross || Class == Job_Guillotine_Cross_T) { sc_start SC_DPOISON</t>
  </si>
  <si>
    <t>0; sc_start SC_ASPDPOTION3</t>
  </si>
  <si>
    <t>9; } else percentheal -100</t>
  </si>
  <si>
    <t>{ sc_start SC_DPOISON</t>
  </si>
  <si>
    <t>0; sc_start SC_POISON</t>
  </si>
  <si>
    <t>{ percentheal 0</t>
  </si>
  <si>
    <t>20; }</t>
  </si>
  <si>
    <t>{ if (getpartnerid()) sc_start SC_WEDDING</t>
  </si>
  <si>
    <t>{ sc_start SC_ATKPOTION</t>
  </si>
  <si>
    <t>30; }</t>
  </si>
  <si>
    <t>{ sc_start SC_MATKPOTION</t>
  </si>
  <si>
    <t>10; sc_start SC_MATKPOTION</t>
  </si>
  <si>
    <t>10; }</t>
  </si>
  <si>
    <t>{ itemskill "WZ_EARTHSPIKE"</t>
  </si>
  <si>
    <t>5; }</t>
  </si>
  <si>
    <t>{ itemskill "MG_COLDBOLT"</t>
  </si>
  <si>
    <t>{ itemskill "MG_FIREBOLT"</t>
  </si>
  <si>
    <t>{ itemskill "MG_LIGHTNINGBOLT"</t>
  </si>
  <si>
    <t>{ itemskill "MG_SOULSTRIKE"</t>
  </si>
  <si>
    <t>{ itemskill "MG_FIREBALL"</t>
  </si>
  <si>
    <t>{ itemskill "MG_FIREWALL"</t>
  </si>
  <si>
    <t>{ itemskill "MG_FROSTDIVER"</t>
  </si>
  <si>
    <t>// Etc Items</t>
  </si>
  <si>
    <t>Mage_Test_1</t>
  </si>
  <si>
    <t>Unknown Test Tube</t>
  </si>
  <si>
    <t>Delivery_Message</t>
  </si>
  <si>
    <t>Delivery Message</t>
  </si>
  <si>
    <t>Merchant_Voucher_1</t>
  </si>
  <si>
    <t>Voucher</t>
  </si>
  <si>
    <t>Merchant_Voucher_2</t>
  </si>
  <si>
    <t>Merchant_Voucher_3</t>
  </si>
  <si>
    <t>Merchant_Voucher_4</t>
  </si>
  <si>
    <t>Merchant_Voucher_5</t>
  </si>
  <si>
    <t>Merchant_Voucher_6</t>
  </si>
  <si>
    <t>Merchant_Voucher_7</t>
  </si>
  <si>
    <t>Merchant_Voucher_8</t>
  </si>
  <si>
    <t>Merchant_Box_1</t>
  </si>
  <si>
    <t>Delivery Box</t>
  </si>
  <si>
    <t>Merchant_Box_2</t>
  </si>
  <si>
    <t>Merchant_Box_3</t>
  </si>
  <si>
    <t>Kapra's_Pass</t>
  </si>
  <si>
    <t>Kafra Pass</t>
  </si>
  <si>
    <t>Mage_Test_2</t>
  </si>
  <si>
    <t>Mage_Test_3</t>
  </si>
  <si>
    <t>Mage_Test_4</t>
  </si>
  <si>
    <t>Payon_Potion</t>
  </si>
  <si>
    <t>Payon Solution</t>
  </si>
  <si>
    <t>Mage_Test_Etc</t>
  </si>
  <si>
    <t>Merchant_Box_Etc</t>
  </si>
  <si>
    <t>// 1-Handed Swords</t>
  </si>
  <si>
    <t>Sword</t>
  </si>
  <si>
    <t>0x000654E3</t>
  </si>
  <si>
    <t>Sword_</t>
  </si>
  <si>
    <t>Sword__</t>
  </si>
  <si>
    <t>Falchion__</t>
  </si>
  <si>
    <t>Blade__</t>
  </si>
  <si>
    <t>Lapier</t>
  </si>
  <si>
    <t>Lapier__</t>
  </si>
  <si>
    <t>Scimiter</t>
  </si>
  <si>
    <t>Scimiter__</t>
  </si>
  <si>
    <t>Katana__</t>
  </si>
  <si>
    <t>0x000654E2</t>
  </si>
  <si>
    <t>Tsurugi__</t>
  </si>
  <si>
    <t>Ring_Pommel_Saber</t>
  </si>
  <si>
    <t>Ring Pommel Saber</t>
  </si>
  <si>
    <t>{ bonus bInt</t>
  </si>
  <si>
    <t>{ bonus bUnbreakableWeapon</t>
  </si>
  <si>
    <t>Ring_Pommel_Saber_</t>
  </si>
  <si>
    <t>Nagan</t>
  </si>
  <si>
    <t>{ skill "TF_DOUBLE"</t>
  </si>
  <si>
    <t>5; bonus bDoubleRate</t>
  </si>
  <si>
    <t>25; bonus2 bAddRace</t>
  </si>
  <si>
    <t>RC_DemiHuman</t>
  </si>
  <si>
    <t>5; bonus2 bAddRace</t>
  </si>
  <si>
    <t>RC_Player</t>
  </si>
  <si>
    <t>Ice_Falchon</t>
  </si>
  <si>
    <t>Ice Falchion</t>
  </si>
  <si>
    <t>{ bonus bAtkEle</t>
  </si>
  <si>
    <t>Ele_Water; bonus2 bAddEff</t>
  </si>
  <si>
    <t>Eff_Freeze</t>
  </si>
  <si>
    <t>500; bonus2 bAddEff2</t>
  </si>
  <si>
    <t>10; skill "MG_COLDBOLT"</t>
  </si>
  <si>
    <t>3; bonus3 bAutoSpell</t>
  </si>
  <si>
    <t>MG_COLDBOLT</t>
  </si>
  <si>
    <t>Edge</t>
  </si>
  <si>
    <t>{ bonus2 bAddEff</t>
  </si>
  <si>
    <t>Eff_Curse</t>
  </si>
  <si>
    <t>30; bonus2 bComaClass</t>
  </si>
  <si>
    <t>Class_Normal</t>
  </si>
  <si>
    <t>Ele_Fire; skill "MG_FIREBOLT"</t>
  </si>
  <si>
    <t>MG_FIREBOLT</t>
  </si>
  <si>
    <t>Scissores_Sword</t>
  </si>
  <si>
    <t>Caesar's Sword</t>
  </si>
  <si>
    <t>{ bonus2 bAddRace</t>
  </si>
  <si>
    <t>RC_Plant</t>
  </si>
  <si>
    <t>25; bonus bIgnoreDefRace</t>
  </si>
  <si>
    <t>RC_Plant; }</t>
  </si>
  <si>
    <t>{ skill "SM_BASH"</t>
  </si>
  <si>
    <t>5; bonus bStr</t>
  </si>
  <si>
    <t>2; bonus bDef</t>
  </si>
  <si>
    <t>Solar_Sword</t>
  </si>
  <si>
    <t>Solar Sword</t>
  </si>
  <si>
    <t>Ele_Fire; bonus2 bHPDrainRate</t>
  </si>
  <si>
    <t>1; bonus2 bSPLossRate</t>
  </si>
  <si>
    <t>10000; }</t>
  </si>
  <si>
    <t>5; bonus bLuk</t>
  </si>
  <si>
    <t>10; bonus bDex</t>
  </si>
  <si>
    <t>-1; bonus bAtkEle</t>
  </si>
  <si>
    <t>Ele_Holy; }</t>
  </si>
  <si>
    <t>Mysteltainn_</t>
  </si>
  <si>
    <t>Ele_Dark; bonus2 bAddEle</t>
  </si>
  <si>
    <t>Ele_Ghost</t>
  </si>
  <si>
    <t>15; bonus3 bAutoSpell</t>
  </si>
  <si>
    <t>MG_STONECURSE</t>
  </si>
  <si>
    <t>100; bonus2 bAddEff</t>
  </si>
  <si>
    <t>Eff_Stone</t>
  </si>
  <si>
    <t>Ele_Dark; bonus2 bHPLossRate</t>
  </si>
  <si>
    <t>Byeorrun_Gum</t>
  </si>
  <si>
    <t>Byeollungum</t>
  </si>
  <si>
    <t>{ bonus2 bSubClass</t>
  </si>
  <si>
    <t>-10; bonus2 bAddClass</t>
  </si>
  <si>
    <t>Class_Boss</t>
  </si>
  <si>
    <t>50; bonus bAllStats</t>
  </si>
  <si>
    <t>2; }</t>
  </si>
  <si>
    <t>Immaterial_Sword</t>
  </si>
  <si>
    <t>Immaterial Sword</t>
  </si>
  <si>
    <t>Ele_Ghost; bonus2 bSPVanishRate</t>
  </si>
  <si>
    <t>30; bonus bSPDrainValue</t>
  </si>
  <si>
    <t>-1; bonus bUnbreakableWeapon</t>
  </si>
  <si>
    <t>Jewel_Sword</t>
  </si>
  <si>
    <t>Jeweled Sword</t>
  </si>
  <si>
    <t>{ bonus2 bAddMonsterDropItemGroup</t>
  </si>
  <si>
    <t>IG_Jewel</t>
  </si>
  <si>
    <t>Gaia_Sword</t>
  </si>
  <si>
    <t>Gaia Sword</t>
  </si>
  <si>
    <t>IG_Ore</t>
  </si>
  <si>
    <t>Sasimi</t>
  </si>
  <si>
    <t>Sashimi</t>
  </si>
  <si>
    <t>Ele_Wind; bonus3 bAddMonsterDropItem</t>
  </si>
  <si>
    <t>RC_Fish</t>
  </si>
  <si>
    <t>4000; }</t>
  </si>
  <si>
    <t>Ele_Holy; bonus bVit</t>
  </si>
  <si>
    <t>Town_Sword</t>
  </si>
  <si>
    <t>Eff_Stun</t>
  </si>
  <si>
    <t>500; bonus bUnbreakableWeapon</t>
  </si>
  <si>
    <t>// 2-Handed Swords</t>
  </si>
  <si>
    <t>Slayer__</t>
  </si>
  <si>
    <t>Bastard_Sword</t>
  </si>
  <si>
    <t>Bastard Sword</t>
  </si>
  <si>
    <t>Bastard_Sword_</t>
  </si>
  <si>
    <t>Bastard_Sword__</t>
  </si>
  <si>
    <t>Two_Hand_Sword</t>
  </si>
  <si>
    <t>Two_Hand_Sword__</t>
  </si>
  <si>
    <t>Broad_Sword</t>
  </si>
  <si>
    <t>{ bonus bDef</t>
  </si>
  <si>
    <t>5; bonus bUnbreakableWeapon</t>
  </si>
  <si>
    <t>Balmung</t>
  </si>
  <si>
    <t>1; bonus bAtkEle</t>
  </si>
  <si>
    <t>Claymore</t>
  </si>
  <si>
    <t>{ bonus bCritical</t>
  </si>
  <si>
    <t>30; bonus bAspdRate</t>
  </si>
  <si>
    <t>8; bonus2 bAddEff2</t>
  </si>
  <si>
    <t>Masamune</t>
  </si>
  <si>
    <t>{ bonus bFlee</t>
  </si>
  <si>
    <t>30; bonus bStr</t>
  </si>
  <si>
    <t>-5; bonus bAspd</t>
  </si>
  <si>
    <t>2; bonus bDefRate</t>
  </si>
  <si>
    <t>-67; bonus bDef2Rate</t>
  </si>
  <si>
    <t>-67; }</t>
  </si>
  <si>
    <t>{ bonus bIgnoreDefRace</t>
  </si>
  <si>
    <t>RC_Dragon; bonus2 bAddRace</t>
  </si>
  <si>
    <t>RC_Dragon</t>
  </si>
  <si>
    <t>15; }</t>
  </si>
  <si>
    <t>Ele_Wind; bonus bDef</t>
  </si>
  <si>
    <t>1; bonus3 bAutoSpell</t>
  </si>
  <si>
    <t>MG_LIGHTNINGBOLT</t>
  </si>
  <si>
    <t>RC_DemiHuman; bonus bIgnoreDefRace</t>
  </si>
  <si>
    <t>RC_Player; bonus2 bAddRace</t>
  </si>
  <si>
    <t>20; bonus2 bAddRace</t>
  </si>
  <si>
    <t>20; bonus2 bSubRace</t>
  </si>
  <si>
    <t>-10; bonus2 bSubRace</t>
  </si>
  <si>
    <t>-10; bonus bAtkEle</t>
  </si>
  <si>
    <t>Ele_Dark; }</t>
  </si>
  <si>
    <t>{ bonus bVit</t>
  </si>
  <si>
    <t>5; bonus bDef</t>
  </si>
  <si>
    <t>Claymore_</t>
  </si>
  <si>
    <t>8; }</t>
  </si>
  <si>
    <t>Altas_Weapon</t>
  </si>
  <si>
    <t>Atlas Weapon</t>
  </si>
  <si>
    <t>10; if(readparam(bStr)&gt;=80) bonus bBreakArmorRate</t>
  </si>
  <si>
    <t>500; }</t>
  </si>
  <si>
    <t>Muscle_Cutter</t>
  </si>
  <si>
    <t>Muscle Cutter</t>
  </si>
  <si>
    <t>Eff_Bleeding</t>
  </si>
  <si>
    <t>800; bonus3 bAutoSpell</t>
  </si>
  <si>
    <t>AL_DECAGI</t>
  </si>
  <si>
    <t>Muramash</t>
  </si>
  <si>
    <t>{ bonus2 bAddClass</t>
  </si>
  <si>
    <t>Class_All</t>
  </si>
  <si>
    <t>Schweizersabel_</t>
  </si>
  <si>
    <t>Executioner__</t>
  </si>
  <si>
    <t>Dragon_Slayer_</t>
  </si>
  <si>
    <t>{ bonus bFlee2</t>
  </si>
  <si>
    <t>10; if(JobLevel&gt;=70) autobonus "{ bonus bBaseAtk</t>
  </si>
  <si>
    <t>50; }"</t>
  </si>
  <si>
    <t>BF_WEAPON</t>
  </si>
  <si>
    <t>{ specialeffect2 EF_POTION_BERSERK; }; if(getrefine()&gt;8) { bonus bVariableCastrate</t>
  </si>
  <si>
    <t>-20; bonus bDelayRate</t>
  </si>
  <si>
    <t>-20; } }</t>
  </si>
  <si>
    <t>Bloody_Eater</t>
  </si>
  <si>
    <t>Bloody Eater</t>
  </si>
  <si>
    <t>Ele_Ghost; autobonus "{ bonus bCritical</t>
  </si>
  <si>
    <t>100; bonus bBaseAtk</t>
  </si>
  <si>
    <t>{ specialeffect2 EF_FIRESPLASHHIT; }; bonus bHPGainValue</t>
  </si>
  <si>
    <t>{ bonus bStr</t>
  </si>
  <si>
    <t>2; bonus2 bAddRace</t>
  </si>
  <si>
    <t>55; bonus2 bAddRace</t>
  </si>
  <si>
    <t>55; bonus2 bIgnoreDefRaceRate</t>
  </si>
  <si>
    <t>20; bonus2 bIgnoreDefRaceRate</t>
  </si>
  <si>
    <t>20; bonus bUnbreakableWeapon</t>
  </si>
  <si>
    <t>BF_Two_Handed_Sword2</t>
  </si>
  <si>
    <t>Valorous Assaulter's Katzbalger</t>
  </si>
  <si>
    <t>55; bonus bCritAtkRate</t>
  </si>
  <si>
    <t>Violet_Fear</t>
  </si>
  <si>
    <t>Violet Fear</t>
  </si>
  <si>
    <t>{ bonus3 bAutoSpell</t>
  </si>
  <si>
    <t>WZ_METEOR</t>
  </si>
  <si>
    <t>30; bonus3 bAutoSpell</t>
  </si>
  <si>
    <t>WZ_FROSTNOVA</t>
  </si>
  <si>
    <t>50; autobonus "{ bonus bIgnoreDefClass</t>
  </si>
  <si>
    <t>Class_Normal; specialeffect2 EF_ENHANCE; }"</t>
  </si>
  <si>
    <t>5000; }</t>
  </si>
  <si>
    <t>Death_Guidance</t>
  </si>
  <si>
    <t>Death Guidance</t>
  </si>
  <si>
    <t>5; bonus bAgi</t>
  </si>
  <si>
    <t>2; bonus bFlee2</t>
  </si>
  <si>
    <t>20; bonus3 bAutoSpell</t>
  </si>
  <si>
    <t>NPC_HELLPOWER</t>
  </si>
  <si>
    <t>10; bonus4 bAutoSpell</t>
  </si>
  <si>
    <t>0; bonus3 bAutoSpell</t>
  </si>
  <si>
    <t>NPC_VAMPIRE_GIFT</t>
  </si>
  <si>
    <t>(getrefine()&gt;8?2:1)</t>
  </si>
  <si>
    <t>Krieger_Twohand_Sword1</t>
  </si>
  <si>
    <t>Glorious Claymore</t>
  </si>
  <si>
    <t>70; bonus2 bAddRace</t>
  </si>
  <si>
    <t>70; bonus2 bIgnoreDefRaceRate</t>
  </si>
  <si>
    <t>25; bonus2 bIgnoreDefRaceRate</t>
  </si>
  <si>
    <t>25; bonus bUnbreakableWeapon</t>
  </si>
  <si>
    <t>1; .@r = getrefine(); if(.@r&gt;5) { bonus2 bAddRace</t>
  </si>
  <si>
    <t>pow(min(14</t>
  </si>
  <si>
    <t>.@r)-3</t>
  </si>
  <si>
    <t>1); bonus2 bAddRace</t>
  </si>
  <si>
    <t>1); bonus2 bIgnoreDefRaceRate</t>
  </si>
  <si>
    <t>5; bonus2 bIgnoreDefRaceRate</t>
  </si>
  <si>
    <t>5; } if(.@r&gt;8) { bonus3 bAutoSpell</t>
  </si>
  <si>
    <t>LK_CONCENTRATION</t>
  </si>
  <si>
    <t>max(getskilllv("LK_CONCENTRATION")</t>
  </si>
  <si>
    <t>1)</t>
  </si>
  <si>
    <t>LK_AURABLADE</t>
  </si>
  <si>
    <t>max(getskilllv("LK_AURABLADE")</t>
  </si>
  <si>
    <t>30; } }</t>
  </si>
  <si>
    <t>{ if(getskilllv("SM_BASH")==10) { bonus2 bSkillAtk</t>
  </si>
  <si>
    <t>SM_BASH</t>
  </si>
  <si>
    <t>50; } if(getskilllv("KN_BOWLINGBASH")==10) { bonus2 bSkillAtk</t>
  </si>
  <si>
    <t>KN_BOWLINGBASH</t>
  </si>
  <si>
    <t>50; } bonus bStr</t>
  </si>
  <si>
    <t>1; bonus bDex</t>
  </si>
  <si>
    <t>{ if(readparam(bStr)&gt;=95) { bonus bBaseAtk</t>
  </si>
  <si>
    <t>20; } }</t>
  </si>
  <si>
    <t>Claymore_C</t>
  </si>
  <si>
    <t>{ bonus2 bAddSize</t>
  </si>
  <si>
    <t>Size_All</t>
  </si>
  <si>
    <t>40; }</t>
  </si>
  <si>
    <t>Alca_Bringer</t>
  </si>
  <si>
    <t>Alca Bringer</t>
  </si>
  <si>
    <t>{ bonus bAspd</t>
  </si>
  <si>
    <t>(getrefine()/2); }</t>
  </si>
  <si>
    <t>P_Slayer1</t>
  </si>
  <si>
    <t>Eden Slayer I</t>
  </si>
  <si>
    <t>P_Slayer2</t>
  </si>
  <si>
    <t>Eden Slayer II</t>
  </si>
  <si>
    <t>F_Executioner_C</t>
  </si>
  <si>
    <t>E_Executioner_C</t>
  </si>
  <si>
    <t>Chrome_Twohand_Sword</t>
  </si>
  <si>
    <t>Chrome Two-Handed Sword</t>
  </si>
  <si>
    <t>1; bonus bAgi</t>
  </si>
  <si>
    <t>3; bonus bMaxHPrate</t>
  </si>
  <si>
    <t>-10; }</t>
  </si>
  <si>
    <t>P_Slayer3</t>
  </si>
  <si>
    <t>Eden Slayer III</t>
  </si>
  <si>
    <t>Hairtail</t>
  </si>
  <si>
    <t>Cutlass</t>
  </si>
  <si>
    <t>1; bonus bCritical</t>
  </si>
  <si>
    <t>20; bonus bCritAtkRate</t>
  </si>
  <si>
    <t>50; if(BaseLevel&gt;99) { bonus bBaseAtk</t>
  </si>
  <si>
    <t>50; } }</t>
  </si>
  <si>
    <t>Ebony_Toe_Nail</t>
  </si>
  <si>
    <t>Ebony Toe Nail</t>
  </si>
  <si>
    <t>250:150</t>
  </si>
  <si>
    <t>// Daggers</t>
  </si>
  <si>
    <t>0x3E9F7EEF</t>
  </si>
  <si>
    <t>Knife__</t>
  </si>
  <si>
    <t>Cutter__</t>
  </si>
  <si>
    <t>Main_Gauche__</t>
  </si>
  <si>
    <t>Dirk__</t>
  </si>
  <si>
    <t>Dagger__</t>
  </si>
  <si>
    <t>Stiletto__</t>
  </si>
  <si>
    <t>0x028F5EEE</t>
  </si>
  <si>
    <t>Gladius__</t>
  </si>
  <si>
    <t>Damascus</t>
  </si>
  <si>
    <t>{ bonus bLuk</t>
  </si>
  <si>
    <t>5; bonus bFlee2</t>
  </si>
  <si>
    <t>{ bonus bBreakWeaponRate</t>
  </si>
  <si>
    <t>{ bonus bBreakArmorRate</t>
  </si>
  <si>
    <t>Damascus_</t>
  </si>
  <si>
    <t>Weeder_Knife</t>
  </si>
  <si>
    <t>Weeder Knife</t>
  </si>
  <si>
    <t>RC_Plant; bonus2 bAddRace</t>
  </si>
  <si>
    <t>15; bonus2 bSubRace</t>
  </si>
  <si>
    <t>RC_Player; bonus2 bSubRace</t>
  </si>
  <si>
    <t>10; bonus2 bSubRace</t>
  </si>
  <si>
    <t>RC_Demon</t>
  </si>
  <si>
    <t>Mama's_Knife</t>
  </si>
  <si>
    <t>Kitchen Knife</t>
  </si>
  <si>
    <t>30; bonus3 bAddMonsterDropItem</t>
  </si>
  <si>
    <t>RC_Brute</t>
  </si>
  <si>
    <t>{ bonus bDefRatioAtkClass</t>
  </si>
  <si>
    <t>Class_All; }</t>
  </si>
  <si>
    <t>70:105</t>
  </si>
  <si>
    <t>Ele_Fire; bonus bInt</t>
  </si>
  <si>
    <t>{ bonus bMaxHPrate</t>
  </si>
  <si>
    <t>20; bonus bMaxSPrate</t>
  </si>
  <si>
    <t>15; bonus bAspdRate</t>
  </si>
  <si>
    <t>2; bonus bAtkEle</t>
  </si>
  <si>
    <t>Exercise</t>
  </si>
  <si>
    <t>Exorciser</t>
  </si>
  <si>
    <t>RC_Demon; bonus2 bSubRace</t>
  </si>
  <si>
    <t>5; bonus2 bSubRace</t>
  </si>
  <si>
    <t>{ bonus bMaxSPrate</t>
  </si>
  <si>
    <t>10; bonus bSPDrainValue</t>
  </si>
  <si>
    <t>Azoth</t>
  </si>
  <si>
    <t>0x00040000</t>
  </si>
  <si>
    <t>{ bonus bClassChange</t>
  </si>
  <si>
    <t>300; }</t>
  </si>
  <si>
    <t>{ bonus2 bAddEle</t>
  </si>
  <si>
    <t>Ele_Earth</t>
  </si>
  <si>
    <t>10; bonus2 bAddEle</t>
  </si>
  <si>
    <t>Ele_Wind</t>
  </si>
  <si>
    <t>10; bonus bUnbreakableWeapon</t>
  </si>
  <si>
    <t>Grimtooth_</t>
  </si>
  <si>
    <t>Grimtooth</t>
  </si>
  <si>
    <t>10; bonus bFlee2</t>
  </si>
  <si>
    <t>5; bonus bDefRate</t>
  </si>
  <si>
    <t>-50; bonus bDef2Rate</t>
  </si>
  <si>
    <t>-50; }</t>
  </si>
  <si>
    <t>Zeny_Knife</t>
  </si>
  <si>
    <t>Zeny Knife</t>
  </si>
  <si>
    <t>{ bonus2 bGetZenyNum</t>
  </si>
  <si>
    <t>Poison_Knife</t>
  </si>
  <si>
    <t>Ele_Poison; bonus2 bAddEff</t>
  </si>
  <si>
    <t>Eff_Poison</t>
  </si>
  <si>
    <t>3000; }</t>
  </si>
  <si>
    <t>Princess_Knife</t>
  </si>
  <si>
    <t>Princess Knife</t>
  </si>
  <si>
    <t>{ bonus bAllStats</t>
  </si>
  <si>
    <t>90; }</t>
  </si>
  <si>
    <t>Novice_Knife</t>
  </si>
  <si>
    <t>Novice Main-Gauche</t>
  </si>
  <si>
    <t>Holy_Dagger</t>
  </si>
  <si>
    <t>Holy Dagger</t>
  </si>
  <si>
    <t>Ele_Holy; bonus bDex</t>
  </si>
  <si>
    <t>Cinquedea</t>
  </si>
  <si>
    <t>Cinquedea_</t>
  </si>
  <si>
    <t>Kindling_Dagger</t>
  </si>
  <si>
    <t>Kindle Dagger</t>
  </si>
  <si>
    <t>Ele_Fire; }</t>
  </si>
  <si>
    <t>Obsidian_Dagger</t>
  </si>
  <si>
    <t>Obsidian Dagger</t>
  </si>
  <si>
    <t>Ele_Earth; }</t>
  </si>
  <si>
    <t>Ele_Water; }</t>
  </si>
  <si>
    <t>// Katars</t>
  </si>
  <si>
    <t>{ bonus bDex</t>
  </si>
  <si>
    <t>Ele_Earth; bonus2 bAddEff</t>
  </si>
  <si>
    <t>Eff_Blind</t>
  </si>
  <si>
    <t>Ele_Fire; bonus2 bAddEff</t>
  </si>
  <si>
    <t>Eff_Silence</t>
  </si>
  <si>
    <t>Ele_Wind; bonus2 bAddEff</t>
  </si>
  <si>
    <t>Eff_Sleep</t>
  </si>
  <si>
    <t>Ele_Undead; }</t>
  </si>
  <si>
    <t>50; bonus2 bAddRace</t>
  </si>
  <si>
    <t>50; bonus bDef</t>
  </si>
  <si>
    <t>3; bonus bFlee</t>
  </si>
  <si>
    <t>Unholy_Touch</t>
  </si>
  <si>
    <t>Unholy Touch</t>
  </si>
  <si>
    <t>Ele_Dark; bonus2 bAddEff</t>
  </si>
  <si>
    <t>200; bonus bCritical</t>
  </si>
  <si>
    <t>{ bonus2 bAddEff2</t>
  </si>
  <si>
    <t>Bloody_Roar</t>
  </si>
  <si>
    <t>Bloody Roar</t>
  </si>
  <si>
    <t>RC_Player; bonus bFlee</t>
  </si>
  <si>
    <t>-160; bonus bFlee2</t>
  </si>
  <si>
    <t>-160; bonus bHPrecovRate</t>
  </si>
  <si>
    <t>-100; bonus bSPrecovRate</t>
  </si>
  <si>
    <t>Infiltrator_</t>
  </si>
  <si>
    <t>Infiltrator_C</t>
  </si>
  <si>
    <t>70; bonus bDef</t>
  </si>
  <si>
    <t>2; bonus bAspdRate</t>
  </si>
  <si>
    <t>Wild_Beast_Claw</t>
  </si>
  <si>
    <t>Wild Beast Claw</t>
  </si>
  <si>
    <t>NPC_CRITICALWOUND</t>
  </si>
  <si>
    <t>(getrefine()&gt;=9?2:1)</t>
  </si>
  <si>
    <t>Ele_Holy; bonus3 bAutoSpell</t>
  </si>
  <si>
    <t>NPC_DRAGONFEAR</t>
  </si>
  <si>
    <t>Drill_Katar</t>
  </si>
  <si>
    <t>Drill Katar</t>
  </si>
  <si>
    <t>{ bonus bHit</t>
  </si>
  <si>
    <t>ST_FULLSTRIP</t>
  </si>
  <si>
    <t>150; }</t>
  </si>
  <si>
    <t>NPC_WIDEBLEEDING</t>
  </si>
  <si>
    <t>Scratcher</t>
  </si>
  <si>
    <t>Bloody_Roar_C</t>
  </si>
  <si>
    <t>Refined Bloody Roar</t>
  </si>
  <si>
    <t>-160; }</t>
  </si>
  <si>
    <t>Unholy_Touch_C</t>
  </si>
  <si>
    <t>Refined Unholy Touch</t>
  </si>
  <si>
    <t>5000; bonus bCritical</t>
  </si>
  <si>
    <t>1; bonus bLuk</t>
  </si>
  <si>
    <t>1; bonus2 bAddRace</t>
  </si>
  <si>
    <t>70; bonus bCritAtkRate</t>
  </si>
  <si>
    <t>20; bonus bAspdRate</t>
  </si>
  <si>
    <t>Krieger_Katar1</t>
  </si>
  <si>
    <t>Glorious Bloody Roar</t>
  </si>
  <si>
    <t>.@r)-4</t>
  </si>
  <si>
    <t>2); bonus2 bAddRace</t>
  </si>
  <si>
    <t>2); bonus2 bIgnoreDefRaceRate</t>
  </si>
  <si>
    <t>5; } if(.@r&gt;8) autobonus "{ bonus bAspdRate</t>
  </si>
  <si>
    <t>100; }"</t>
  </si>
  <si>
    <t>{ specialeffect2 EF_POTION_BERSERK; }; }</t>
  </si>
  <si>
    <t>Krieger_Katar2</t>
  </si>
  <si>
    <t>Glorious Jamadhar</t>
  </si>
  <si>
    <t>2); bonus2 bCriticalAddRace</t>
  </si>
  <si>
    <t>5; bonus2 bCriticalAddRace</t>
  </si>
  <si>
    <t>{ bonus2 bSkillAtk</t>
  </si>
  <si>
    <t>AS_SONICBLOW</t>
  </si>
  <si>
    <t>25; bonus bAspdRate</t>
  </si>
  <si>
    <t>AS_GRIMTOOTH</t>
  </si>
  <si>
    <t>10; bonus3 bAutoSpell</t>
  </si>
  <si>
    <t>max(getskilllv("AS_SONICBLOW")</t>
  </si>
  <si>
    <t>Cakram</t>
  </si>
  <si>
    <t>{ if(getskilllv("AS_KATAR")==10) { bonus bHit</t>
  </si>
  <si>
    <t>10; } bonus2 bSkillAtk</t>
  </si>
  <si>
    <t>ASC_METEORASSAULT</t>
  </si>
  <si>
    <t>Jamadhar_C</t>
  </si>
  <si>
    <t>1; bonus2 bAddSize</t>
  </si>
  <si>
    <t>Durga</t>
  </si>
  <si>
    <t>Bloody_Fear_C</t>
  </si>
  <si>
    <t>Bloody Fear</t>
  </si>
  <si>
    <t>RC_Player; bonus2 bAddEff</t>
  </si>
  <si>
    <t>P_Katar1</t>
  </si>
  <si>
    <t>Eden Katar I</t>
  </si>
  <si>
    <t>Agent_Katar</t>
  </si>
  <si>
    <t>Agent Katar</t>
  </si>
  <si>
    <t>readparam(bLuk)/2; }</t>
  </si>
  <si>
    <t>Guillotine_Katar</t>
  </si>
  <si>
    <t>Guillotine Katar</t>
  </si>
  <si>
    <t>2; bonus bFlee</t>
  </si>
  <si>
    <t>-30; bonus2 bAddRace</t>
  </si>
  <si>
    <t>50; bonus2 bSkillAtk</t>
  </si>
  <si>
    <t>GC_CROSSIMPACT</t>
  </si>
  <si>
    <t>Upg_Katar</t>
  </si>
  <si>
    <t>Upg Katar</t>
  </si>
  <si>
    <t>{ .@r = getrefine(); bonus bBaseAtk</t>
  </si>
  <si>
    <t>(.@r*10); bonus bCritAtkRate</t>
  </si>
  <si>
    <t>(.@r*2); if(BaseLevel&gt;70) bonus bBaseAtk</t>
  </si>
  <si>
    <t>(((BaseLevel-70)/10)*10); }</t>
  </si>
  <si>
    <t>Velum_Jamadhar</t>
  </si>
  <si>
    <t>Vellum Jamadhar</t>
  </si>
  <si>
    <t>{ bonus4 bSetDefRace</t>
  </si>
  <si>
    <t>1; bonus4 bSetMDefRace</t>
  </si>
  <si>
    <t>1; bonus bAspdRate</t>
  </si>
  <si>
    <t>getrefine(); }</t>
  </si>
  <si>
    <t>Velum_Scare</t>
  </si>
  <si>
    <t>Vellum Scale</t>
  </si>
  <si>
    <t>{ bonus3 bSPVanishRaceRate</t>
  </si>
  <si>
    <t>Blood_Tears_</t>
  </si>
  <si>
    <t>Metal_Katar</t>
  </si>
  <si>
    <t>Metal Katar</t>
  </si>
  <si>
    <t>(.@r*5); bonus bCritAtkRate</t>
  </si>
  <si>
    <t>.@r; .@i = min(BaseLevel/10</t>
  </si>
  <si>
    <t>12); if(.@i&gt;2) bonus bBaseAtk</t>
  </si>
  <si>
    <t>((.@i-2)*5); }</t>
  </si>
  <si>
    <t>Inverse_Scale_</t>
  </si>
  <si>
    <t>Shiver_Katar</t>
  </si>
  <si>
    <t>Katar Of Horror</t>
  </si>
  <si>
    <t>TE_Woe_Katar</t>
  </si>
  <si>
    <t>TE Woe Katar</t>
  </si>
  <si>
    <t>40; bonus2 bAddEff</t>
  </si>
  <si>
    <t>// 1-Handed Axes</t>
  </si>
  <si>
    <t>Axe__</t>
  </si>
  <si>
    <t>Cleaver</t>
  </si>
  <si>
    <t>0x000444A2</t>
  </si>
  <si>
    <t>{ bonus2 bSubRace</t>
  </si>
  <si>
    <t>5; bonus3 bAddMonsterDropItem</t>
  </si>
  <si>
    <t>2; bonus bLuk</t>
  </si>
  <si>
    <t>Windhawk</t>
  </si>
  <si>
    <t>Ele_Wind; bonus bAspdRate</t>
  </si>
  <si>
    <t>Golden_Axe</t>
  </si>
  <si>
    <t>Golden Axe</t>
  </si>
  <si>
    <t>Orcish_Axe_</t>
  </si>
  <si>
    <t>Krieger_Onehand_Axe1</t>
  </si>
  <si>
    <t>Glorious Cleaver</t>
  </si>
  <si>
    <t>75; bonus2 bAddRace</t>
  </si>
  <si>
    <t>75; bonus2 bIgnoreDefRaceRate</t>
  </si>
  <si>
    <t>5; bonus bAspdRate</t>
  </si>
  <si>
    <t>5; } if(.@r&gt;8) { bonus bAspdRate</t>
  </si>
  <si>
    <t>5; bonus3 bAutoSpell</t>
  </si>
  <si>
    <t>50; bonus4 bAutoSpellOnSkill</t>
  </si>
  <si>
    <t>MC_MAMMONITE</t>
  </si>
  <si>
    <t>200; } }</t>
  </si>
  <si>
    <t>Vecer Axe</t>
  </si>
  <si>
    <t>{ if(readparam(bLuk)&gt;=90) { bonus bBaseAtk</t>
  </si>
  <si>
    <t>20; } if(readparam(bDex)&gt;=90) { bonus bCritical</t>
  </si>
  <si>
    <t>5; } if(readparam(bDex)&gt;=90&amp;&amp;readparam(bLuk)&gt;=90) { bonus2 bSkillAtk</t>
  </si>
  <si>
    <t>15; } }</t>
  </si>
  <si>
    <t>Orcish_Axe_C</t>
  </si>
  <si>
    <t>70; }</t>
  </si>
  <si>
    <t>Tourist_Axe</t>
  </si>
  <si>
    <t>Tourist Axe</t>
  </si>
  <si>
    <t>F_Tomahawk_C</t>
  </si>
  <si>
    <t>Tomahawk</t>
  </si>
  <si>
    <t>Ele_Wind; }</t>
  </si>
  <si>
    <t>F_Right_Epsilon_C</t>
  </si>
  <si>
    <t>Ele_Holy; bonus bStr</t>
  </si>
  <si>
    <t>Adventure_Axe</t>
  </si>
  <si>
    <t>Adventure Axe</t>
  </si>
  <si>
    <t>Academy_Axe</t>
  </si>
  <si>
    <t>Academy Axe</t>
  </si>
  <si>
    <t>Dofle_Axe</t>
  </si>
  <si>
    <t>Deflation Axe</t>
  </si>
  <si>
    <t>TE_Woe_Axe</t>
  </si>
  <si>
    <t>TE Woe Axe</t>
  </si>
  <si>
    <t>Dofle_Axe_</t>
  </si>
  <si>
    <t>Ru_Blue_Axe</t>
  </si>
  <si>
    <t>Blue Axe</t>
  </si>
  <si>
    <t>5; bonus bVit</t>
  </si>
  <si>
    <t>Ru_Gold_Axe</t>
  </si>
  <si>
    <t>Ru Gold Axe</t>
  </si>
  <si>
    <t>8; bonus bInt</t>
  </si>
  <si>
    <t>War_Axe_</t>
  </si>
  <si>
    <t>// 2-Handed Axes</t>
  </si>
  <si>
    <t>Battle_Axe</t>
  </si>
  <si>
    <t>Battle_Axe__</t>
  </si>
  <si>
    <t>Hammer__</t>
  </si>
  <si>
    <t>Buster__</t>
  </si>
  <si>
    <t>Two_Handed_Axe</t>
  </si>
  <si>
    <t>Two_Handed_Axe__</t>
  </si>
  <si>
    <t>10; bonus bSpeedRate</t>
  </si>
  <si>
    <t>Great_Axe</t>
  </si>
  <si>
    <t>Great Axe</t>
  </si>
  <si>
    <t>{ bonus2 bAddSkillBlow</t>
  </si>
  <si>
    <t>5; bonus2 bAddEff</t>
  </si>
  <si>
    <t>1500; }</t>
  </si>
  <si>
    <t>Ele_Dark; bonus2 bComaRace</t>
  </si>
  <si>
    <t>50; bonus2 bCriticalAddRace</t>
  </si>
  <si>
    <t>RC_Undead</t>
  </si>
  <si>
    <t>Ele_Holy; skill "AL_HEAL"</t>
  </si>
  <si>
    <t>3; bonus2 bAddRace</t>
  </si>
  <si>
    <t>Slaughter</t>
  </si>
  <si>
    <t>Ele_Earth; bonus bIgnoreDefRace</t>
  </si>
  <si>
    <t>RC_Brute; bonus2 bComaRace</t>
  </si>
  <si>
    <t>Ele_Wind; skill "ITM_TOMAHAWK"</t>
  </si>
  <si>
    <t>Guillotine</t>
  </si>
  <si>
    <t>{ bonus2 bComaRace</t>
  </si>
  <si>
    <t>30; bonus2 bComaRace</t>
  </si>
  <si>
    <t>30; bonus2 bSPDrainValueRace</t>
  </si>
  <si>
    <t>2; bonus2 bSPDrainValueRace</t>
  </si>
  <si>
    <t>2; bonus2 bSPGainRace</t>
  </si>
  <si>
    <t>20; bonus2 bSPGainRace</t>
  </si>
  <si>
    <t>Doom_Slayer</t>
  </si>
  <si>
    <t>{ bonus bAspdRate</t>
  </si>
  <si>
    <t>-40; bonus bUseSPrate</t>
  </si>
  <si>
    <t>100; if(readparam(bStr)&gt;=95){ bonus bBaseAtk</t>
  </si>
  <si>
    <t>340; bonus2 bAddEff</t>
  </si>
  <si>
    <t>3000; bonus bBreakArmorRate</t>
  </si>
  <si>
    <t>500; } }</t>
  </si>
  <si>
    <t>3; bonus bStr</t>
  </si>
  <si>
    <t>25; /*Gold PC Room: bonus bBaseAtk</t>
  </si>
  <si>
    <t>10; bonus bMatk</t>
  </si>
  <si>
    <t>10; */}</t>
  </si>
  <si>
    <t>20; bonus bMatkRate</t>
  </si>
  <si>
    <t>Tomahawk_C</t>
  </si>
  <si>
    <t>Berdysz</t>
  </si>
  <si>
    <t>{ bonus2 bSubSize</t>
  </si>
  <si>
    <t>Size_Medium</t>
  </si>
  <si>
    <t>13; bonus2 bSubSize</t>
  </si>
  <si>
    <t>Size_Large</t>
  </si>
  <si>
    <t>Heart_Breaker</t>
  </si>
  <si>
    <t>Heart Breaker</t>
  </si>
  <si>
    <t>20+getrefine(); bonus bAspdRate</t>
  </si>
  <si>
    <t>5; if((Class==Job_Whitesmith)||(Class==Job_Creator)||(Class==Job_Mechanic)||(Class==Job_Mechanic_T)||(Class==Job_Genetic)||(Class==Job_Genetic_T)) bonus3 bAutoSpell</t>
  </si>
  <si>
    <t>BS_HAMMERFALL</t>
  </si>
  <si>
    <t>{ .@r = getrefine(); bonus2 bSubSize</t>
  </si>
  <si>
    <t>10+.@r; bonus bAspdRate</t>
  </si>
  <si>
    <t>.@r; bonus3 bAutoSpell</t>
  </si>
  <si>
    <t>NPC_PULSESTRIKE</t>
  </si>
  <si>
    <t>Great_Axe_C</t>
  </si>
  <si>
    <t>Refined Great Axe</t>
  </si>
  <si>
    <t>5; bonus bHit</t>
  </si>
  <si>
    <t>20; bonus2 bAddSkillBlow</t>
  </si>
  <si>
    <t>2000; }</t>
  </si>
  <si>
    <t>55; autobonus "{ bonus bBreakArmorRate</t>
  </si>
  <si>
    <t>10000; }"</t>
  </si>
  <si>
    <t>{ specialeffect2 EF_POTION_BERSERK; }; bonus bUnbreakableWeapon</t>
  </si>
  <si>
    <t>N_Battle_Axe</t>
  </si>
  <si>
    <t>Novice Battle Axe</t>
  </si>
  <si>
    <t>Krieger_Twohand_Axe1</t>
  </si>
  <si>
    <t>Glorious Two-Handed Axe</t>
  </si>
  <si>
    <t>50; } if(.@r&gt;8) { bonus3 bAutoSpell</t>
  </si>
  <si>
    <t>100; bonus4 bAutoSpellOnSkill</t>
  </si>
  <si>
    <t>200; bonus4 bAutoSpellOnSkill</t>
  </si>
  <si>
    <t>WS_CARTTERMINATION</t>
  </si>
  <si>
    <t>Holy_Celestial_Axe</t>
  </si>
  <si>
    <t>Celestial Axe</t>
  </si>
  <si>
    <t>10; bonus2 bAddRace</t>
  </si>
  <si>
    <t>AL_BLESSING</t>
  </si>
  <si>
    <t>{ if(getskilllv("BS_DAGGER")==3) { bonus bBaseAtk</t>
  </si>
  <si>
    <t>10; } if(getskilllv("BS_SWORD")==3) { bonus bBaseAtk</t>
  </si>
  <si>
    <t>10; } if(getskilllv("BS_TWOHANDSWORD")==3) { bonus bBaseAtk</t>
  </si>
  <si>
    <t>10; } if(getskilllv("BS_KNUCKLE")==3) { bonus bBaseAtk</t>
  </si>
  <si>
    <t>10; } if(getskilllv("BS_SPEAR")==3) { bonus bBaseAtk</t>
  </si>
  <si>
    <t>10; } if(getskilllv("BS_AXE")==3) { bonus bBaseAtk</t>
  </si>
  <si>
    <t>10; } if(getskilllv("BS_MACE")==3) { bonus bBaseAtk</t>
  </si>
  <si>
    <t>10; } bonus bVit</t>
  </si>
  <si>
    <t>{ bonus3 bAddEffOnSkill</t>
  </si>
  <si>
    <t>500+(200*getrefine()); }</t>
  </si>
  <si>
    <t>Doom_Slayer_I</t>
  </si>
  <si>
    <t>{ if(readparam(bStr)&gt;=95){ bonus bBaseAtk</t>
  </si>
  <si>
    <t>400; bonus2 bAddEff</t>
  </si>
  <si>
    <t>3000; bonus bAspdRate</t>
  </si>
  <si>
    <t>-25; bonus bUseSPrate</t>
  </si>
  <si>
    <t>100; bonus bBreakArmorRate</t>
  </si>
  <si>
    <t>Giant Axe</t>
  </si>
  <si>
    <t>15; if(readparam(bStr)&gt;=95) { bonus bHit</t>
  </si>
  <si>
    <t>10; bonus bAspdRate</t>
  </si>
  <si>
    <t>3; } }</t>
  </si>
  <si>
    <t>Two_Handed_Axe_C</t>
  </si>
  <si>
    <t>E_Tomahawk_C</t>
  </si>
  <si>
    <t>E_Right_Epsilon_C</t>
  </si>
  <si>
    <t>P_Two_Handed_Axe1</t>
  </si>
  <si>
    <t>Eden Two-Handed Axe I</t>
  </si>
  <si>
    <t>Ygnus_Stale</t>
  </si>
  <si>
    <t>Ignus Steel</t>
  </si>
  <si>
    <t>Ele_Fire; bonus bUnbreakableWeapon</t>
  </si>
  <si>
    <t>1; bonus2 bAddEff</t>
  </si>
  <si>
    <t>Eff_Burning</t>
  </si>
  <si>
    <t>300; bonus2 bAddEff2</t>
  </si>
  <si>
    <t>End_Sektura</t>
  </si>
  <si>
    <t>End Sectora</t>
  </si>
  <si>
    <t>Ele_Water; bonus bUnbreakableWeapon</t>
  </si>
  <si>
    <t>Upg_Two_Handed_Axe</t>
  </si>
  <si>
    <t>Upg Two Handed Axe</t>
  </si>
  <si>
    <t>{ bonus bBaseAtk</t>
  </si>
  <si>
    <t>(getrefine()*14); if(BaseLevel&gt;70) bonus bBaseAtk</t>
  </si>
  <si>
    <t>Velum_Buster</t>
  </si>
  <si>
    <t>Vellum Buster</t>
  </si>
  <si>
    <t>1; bonus3 bSPVanishRaceRate</t>
  </si>
  <si>
    <t>Velum_Guillotine</t>
  </si>
  <si>
    <t>Vellum Guillotine</t>
  </si>
  <si>
    <t>40; bonus2 bIgnoreDefRaceRate</t>
  </si>
  <si>
    <t>30; .@r = getrefine(); if(.@r&gt;=6) { bonus2 bSkillAtk</t>
  </si>
  <si>
    <t>NC_AXEBOOMERANG</t>
  </si>
  <si>
    <t>80; bonus2 bSkillAtk</t>
  </si>
  <si>
    <t>NC_POWERSWING</t>
  </si>
  <si>
    <t>80; } if(.@r&gt;=9) { bonus2 bAddRace</t>
  </si>
  <si>
    <t>60; } }</t>
  </si>
  <si>
    <t>Bradium_Stonehammer_</t>
  </si>
  <si>
    <t>Bradium Stonehammer</t>
  </si>
  <si>
    <t>Metal_Two_Handed_Axe</t>
  </si>
  <si>
    <t>Metal Two Handed Axe</t>
  </si>
  <si>
    <t>1; bonus bBaseAtk</t>
  </si>
  <si>
    <t>(getrefine()*7); .@i = min(BaseLevel/10</t>
  </si>
  <si>
    <t>TE_Woe_Two_Handed_Axe</t>
  </si>
  <si>
    <t>TE Woe Two Handed Axe</t>
  </si>
  <si>
    <t>// 1-Handed Spears</t>
  </si>
  <si>
    <t>Spear_of_Vicious_Mind</t>
  </si>
  <si>
    <t>Spear of Vicious Mind</t>
  </si>
  <si>
    <t>{ bonus bAtk</t>
  </si>
  <si>
    <t>pow(min(getrefine()</t>
  </si>
  <si>
    <t>2); }</t>
  </si>
  <si>
    <t>Javelin__</t>
  </si>
  <si>
    <t>Spear__</t>
  </si>
  <si>
    <t>Pike__</t>
  </si>
  <si>
    <t>Lance</t>
  </si>
  <si>
    <t>Lance_</t>
  </si>
  <si>
    <t>Lance__</t>
  </si>
  <si>
    <t>Ele_Wind; bonus bPerfectHitRate</t>
  </si>
  <si>
    <t>25; bonus bHit</t>
  </si>
  <si>
    <t>Gelerdria</t>
  </si>
  <si>
    <t>Ele_Earth; bonus bMaxHP</t>
  </si>
  <si>
    <t>800; bonus bMaxSP</t>
  </si>
  <si>
    <t>{ bonus bIgnoreDefClass</t>
  </si>
  <si>
    <t>Class_Normal; bonus2 bAddEle</t>
  </si>
  <si>
    <t>Ele_Neutral</t>
  </si>
  <si>
    <t>Tjungkuletti</t>
  </si>
  <si>
    <t>{ bonus bSPDrainValue</t>
  </si>
  <si>
    <t>1; bonus bSPGainValue</t>
  </si>
  <si>
    <t>1; bonus bInt</t>
  </si>
  <si>
    <t>2; bonus bDex</t>
  </si>
  <si>
    <t>Pole_Axe_C</t>
  </si>
  <si>
    <t>Long_Horn</t>
  </si>
  <si>
    <t>Long Horn</t>
  </si>
  <si>
    <t>Ele_Holy; bonus2 bAddEff</t>
  </si>
  <si>
    <t>500; skill "TF_DETOXIFY"</t>
  </si>
  <si>
    <t>1; bonus bUnbreakableWeapon</t>
  </si>
  <si>
    <t>500; bonus2 bAddRace</t>
  </si>
  <si>
    <t>20; skill "KN_PIERCE"</t>
  </si>
  <si>
    <t>RC_Brute; bonus3 bAddMonsterDropItem</t>
  </si>
  <si>
    <t>1000; bonus3 bAutoSpell</t>
  </si>
  <si>
    <t>LK_JOINTBEAT</t>
  </si>
  <si>
    <t>Pole_XO</t>
  </si>
  <si>
    <t>Pole XO</t>
  </si>
  <si>
    <t>Class_Normal; bonus2 bAddSize</t>
  </si>
  <si>
    <t>95; bonus2 bAddRace</t>
  </si>
  <si>
    <t>95; bonus2 bIgnoreDefRaceRate</t>
  </si>
  <si>
    <t>1; if(BaseJob==Job_Crusader) bonus bAspdRate</t>
  </si>
  <si>
    <t>Krieger_Onehand_Spear1</t>
  </si>
  <si>
    <t>Glorious Spear</t>
  </si>
  <si>
    <t>10; } if(.@r&gt;8) { if(BaseJob==Job_Knight) bonus4 bAutoSpellOnSkill</t>
  </si>
  <si>
    <t>KN_PIERCE</t>
  </si>
  <si>
    <t>200; else if(BaseJob==Job_Crusader) bonus3 bAutoSpell</t>
  </si>
  <si>
    <t>PA_PRESSURE</t>
  </si>
  <si>
    <t>100; } }</t>
  </si>
  <si>
    <t>SM_MAGNUM</t>
  </si>
  <si>
    <t>25; bonus bStr</t>
  </si>
  <si>
    <t>Long_Horn_M</t>
  </si>
  <si>
    <t>Hunting_Spear_M</t>
  </si>
  <si>
    <t>Pike_C</t>
  </si>
  <si>
    <t>F_Pole_Axe_C</t>
  </si>
  <si>
    <t>E_Pole_Axe_C</t>
  </si>
  <si>
    <t>Imperial_Spear</t>
  </si>
  <si>
    <t>Imperial Spear</t>
  </si>
  <si>
    <t>{ .@r = getrefine(); bonus2 bSkillAtk</t>
  </si>
  <si>
    <t>LG_CANNONSPEAR</t>
  </si>
  <si>
    <t>20+(.@r/2); bonus2 bSkillAtk</t>
  </si>
  <si>
    <t>LG_BANISHINGPOINT</t>
  </si>
  <si>
    <t>20+(.@r/2); }</t>
  </si>
  <si>
    <t>P_Sphere1</t>
  </si>
  <si>
    <t>Eden Spear I</t>
  </si>
  <si>
    <t>Cannon_Spear</t>
  </si>
  <si>
    <t>Cannon Spear</t>
  </si>
  <si>
    <t>{ bonus bMaxSP</t>
  </si>
  <si>
    <t>-100; bonus2 bSkillAtk</t>
  </si>
  <si>
    <t>10; bonus bBaseAtk</t>
  </si>
  <si>
    <t>(getrefine()/3); }</t>
  </si>
  <si>
    <t>Velum_Spear</t>
  </si>
  <si>
    <t>Vellum Spear</t>
  </si>
  <si>
    <t>60; .@r = getrefine(); if(.@r&gt;=6) { bonus2 bSkillAtk</t>
  </si>
  <si>
    <t>RK_HUNDREDSPEAR</t>
  </si>
  <si>
    <t>LG_PINPOINTATTACK</t>
  </si>
  <si>
    <t>TE_Woe_Pike</t>
  </si>
  <si>
    <t>TE Woe Pike</t>
  </si>
  <si>
    <t>Thanos_Spear</t>
  </si>
  <si>
    <t>Thanatos Spear</t>
  </si>
  <si>
    <t>150:100</t>
  </si>
  <si>
    <t>6; bonus bVit</t>
  </si>
  <si>
    <t>6; bonus bLuk</t>
  </si>
  <si>
    <t>-6; bonus2 bHPDrainRate</t>
  </si>
  <si>
    <t>5; bonus2 bSPDrainRate</t>
  </si>
  <si>
    <t>5; bonus2 bHPLossRate</t>
  </si>
  <si>
    <t>{ heal -1000</t>
  </si>
  <si>
    <t>Half_BF_Spear1</t>
  </si>
  <si>
    <t>Half BF Spear1</t>
  </si>
  <si>
    <t>45; bonus2 bAddRace</t>
  </si>
  <si>
    <t>45; bonus2 bIgnoreDefRaceRate</t>
  </si>
  <si>
    <t>10; bonus2 bIgnoreDefRaceRate</t>
  </si>
  <si>
    <t>Battle_Hook_</t>
  </si>
  <si>
    <t>Ru_Blue_Spear</t>
  </si>
  <si>
    <t>Blue Spear</t>
  </si>
  <si>
    <t>180:170</t>
  </si>
  <si>
    <t>5; bonus bInt</t>
  </si>
  <si>
    <t>Ru_Gold_Spear</t>
  </si>
  <si>
    <t>Ru Gold Spear</t>
  </si>
  <si>
    <t>8; bonus bAgi</t>
  </si>
  <si>
    <t>Crimson_Spear</t>
  </si>
  <si>
    <t>Crimson Spear</t>
  </si>
  <si>
    <t>((BaseLevel/10)*5)+(.@r&lt;=15?pow(.@r</t>
  </si>
  <si>
    <t>2):225); }</t>
  </si>
  <si>
    <t>Requiem_Spear</t>
  </si>
  <si>
    <t>Requiem Spear</t>
  </si>
  <si>
    <t>{ .@r = getrefine(); .@b = 40; bonus bUnbreakableWeapon</t>
  </si>
  <si>
    <t>1; if(.@r&gt;=5){ .@b += (.@r-5)*15+20; } bonus2 bAddRace2</t>
  </si>
  <si>
    <t>RC2_BioLab</t>
  </si>
  <si>
    <t>.@b; }</t>
  </si>
  <si>
    <t>// 2-Handed Spears</t>
  </si>
  <si>
    <t>Lance_of_Vicious_Mind</t>
  </si>
  <si>
    <t>Lance of Vicious Mind</t>
  </si>
  <si>
    <t>Guisarme__</t>
  </si>
  <si>
    <t>Glaive__</t>
  </si>
  <si>
    <t>Partizan__</t>
  </si>
  <si>
    <t>Trident__</t>
  </si>
  <si>
    <t>Halberd__</t>
  </si>
  <si>
    <t>Crescent_Scythe</t>
  </si>
  <si>
    <t>30; bonus bHit</t>
  </si>
  <si>
    <t>Bill_Guisarme</t>
  </si>
  <si>
    <t>Bill Guisarme</t>
  </si>
  <si>
    <t>200; bonus3 bAutoSpell</t>
  </si>
  <si>
    <t>MG_THUNDERSTORM</t>
  </si>
  <si>
    <t>Ele_Dark; bonus2 bAddRace</t>
  </si>
  <si>
    <t>RC_Angel</t>
  </si>
  <si>
    <t>MG_SOULSTRIKE</t>
  </si>
  <si>
    <t>100; bonus2 bAddClass</t>
  </si>
  <si>
    <t>Ele_Fire; bonus3 bAutoSpell</t>
  </si>
  <si>
    <t>MG_FIREBALL</t>
  </si>
  <si>
    <t>100; bonus bStr</t>
  </si>
  <si>
    <t>// 2-Handed Staffs</t>
  </si>
  <si>
    <t>Staff_Of_Soul</t>
  </si>
  <si>
    <t>Soul Staff</t>
  </si>
  <si>
    <t>25:200</t>
  </si>
  <si>
    <t>Wizardy_Staff</t>
  </si>
  <si>
    <t>Wizardry Staff</t>
  </si>
  <si>
    <t>120:200</t>
  </si>
  <si>
    <t>6; bonus bDex</t>
  </si>
  <si>
    <t>Gae_Bolg</t>
  </si>
  <si>
    <t>Gae Bolg</t>
  </si>
  <si>
    <t>RC_Dragon; bonus2 bAddClass</t>
  </si>
  <si>
    <t>Horseback_Lance</t>
  </si>
  <si>
    <t>Equestrian's Spear</t>
  </si>
  <si>
    <t>Spectral_Spear</t>
  </si>
  <si>
    <t>Spectral Spear</t>
  </si>
  <si>
    <t>Ele_Dark</t>
  </si>
  <si>
    <t>20; bonus2 bSubEle</t>
  </si>
  <si>
    <t>10; bonus2 bAddEff2</t>
  </si>
  <si>
    <t>Eff_Confusion</t>
  </si>
  <si>
    <t>1000; bonus bHPGainValue</t>
  </si>
  <si>
    <t>Class_Normal; bonus bIgnoreDefClass</t>
  </si>
  <si>
    <t>Class_Boss; bonus2 bAddRace</t>
  </si>
  <si>
    <t>Gae_Bolg_</t>
  </si>
  <si>
    <t>RC_Player; bonus bUnbreakableWeapon</t>
  </si>
  <si>
    <t>{ bonus bAgi</t>
  </si>
  <si>
    <t>3; bonus2 bAddEff</t>
  </si>
  <si>
    <t>300; bonus3 bAutoSpell</t>
  </si>
  <si>
    <t>30; skill "KN_SPEARSTAB"</t>
  </si>
  <si>
    <t>Cardo</t>
  </si>
  <si>
    <t>-10; bonus bDef</t>
  </si>
  <si>
    <t>getrefine()/2; }</t>
  </si>
  <si>
    <t>Battle_Fork</t>
  </si>
  <si>
    <t>Battle Fork</t>
  </si>
  <si>
    <t>Krieger_Twohand_Spear1</t>
  </si>
  <si>
    <t>Glorious Lance</t>
  </si>
  <si>
    <t>5; } if(.@r&gt;8) { if(BaseJob==Job_Knight) bonus4 bAutoSpellOnSkill</t>
  </si>
  <si>
    <t>Lance_C</t>
  </si>
  <si>
    <t>Ahlspiess_C</t>
  </si>
  <si>
    <t>Spearfish_</t>
  </si>
  <si>
    <t>Marlin</t>
  </si>
  <si>
    <t>1; bonus3 bAddEffOnSkill</t>
  </si>
  <si>
    <t>1000; bonus3 bAddEffOnSkill</t>
  </si>
  <si>
    <t>LK_SPIRALPIERCE</t>
  </si>
  <si>
    <t>1000; bonus2 bSkillAtk</t>
  </si>
  <si>
    <t>100; bonus2 bSkillAtk</t>
  </si>
  <si>
    <t>LG_INSPIRATION</t>
  </si>
  <si>
    <t>Giant_Lance</t>
  </si>
  <si>
    <t>Gigantic Lance</t>
  </si>
  <si>
    <t>-10; bonus2 bSkillCooldown</t>
  </si>
  <si>
    <t>20000; if(readparam(bStr)&gt;=120){ bonus bBaseAtk</t>
  </si>
  <si>
    <t>300; } }</t>
  </si>
  <si>
    <t>{ heal 0</t>
  </si>
  <si>
    <t>-600; }</t>
  </si>
  <si>
    <t>Upg_Lance</t>
  </si>
  <si>
    <t>Upg Lance</t>
  </si>
  <si>
    <t>(getrefine()*12); if(BaseLevel&gt;70) bonus bBaseAtk</t>
  </si>
  <si>
    <t>Velum_Glaive</t>
  </si>
  <si>
    <t>Vellum Glaive</t>
  </si>
  <si>
    <t>80; .@r = getrefine(); if(.@r&gt;=6) { bonus2 bSkillAtk</t>
  </si>
  <si>
    <t>LG_OVERBRAND</t>
  </si>
  <si>
    <t>50; } if(.@r&gt;=9) { autobonus2 "{ bonus bShortWeaponDamageReturn</t>
  </si>
  <si>
    <t>20; bonus bMagicDamageReturn</t>
  </si>
  <si>
    <t>20; }"</t>
  </si>
  <si>
    <t>BF_WEAPON|BF_MAGIC</t>
  </si>
  <si>
    <t>{ specialeffect2 EF_REFLECTSHIELD; }; } }</t>
  </si>
  <si>
    <t>Metal_Lance</t>
  </si>
  <si>
    <t>Metal Lance</t>
  </si>
  <si>
    <t>(getrefine()*6); .@i = min(BaseLevel/10</t>
  </si>
  <si>
    <t>Undine_Spear</t>
  </si>
  <si>
    <t>Spear Of Odin</t>
  </si>
  <si>
    <t>TE_Woe_Lance</t>
  </si>
  <si>
    <t>TE Woe Lance</t>
  </si>
  <si>
    <t>Thanos_Long_Spear</t>
  </si>
  <si>
    <t>Thanatos Long Spear</t>
  </si>
  <si>
    <t>Hell_Fire_</t>
  </si>
  <si>
    <t>Crimson_Lance</t>
  </si>
  <si>
    <t>Crimson Lance</t>
  </si>
  <si>
    <t>Requiem_Lance</t>
  </si>
  <si>
    <t>Requiem Lance</t>
  </si>
  <si>
    <t>{ .@r = getrefine(); .@b = 40; .@c = 5; bonus bUnbreakableWeapon</t>
  </si>
  <si>
    <t>1; if(.@r&gt;=5){ .@b += (.@r-5)*15+30; .@c += (.@r-5); } bonus2 bAddRace2</t>
  </si>
  <si>
    <t>.@b; bonus2 bSubRace2</t>
  </si>
  <si>
    <t>.@c; }</t>
  </si>
  <si>
    <t>// Maces</t>
  </si>
  <si>
    <t>0x0004C5B3</t>
  </si>
  <si>
    <t>Club__</t>
  </si>
  <si>
    <t>Mace__</t>
  </si>
  <si>
    <t>Smasher__</t>
  </si>
  <si>
    <t>0x0004C5B2</t>
  </si>
  <si>
    <t>Flail__</t>
  </si>
  <si>
    <t>Morning_Star</t>
  </si>
  <si>
    <t>Morning_Star__</t>
  </si>
  <si>
    <t>Sword_Mace</t>
  </si>
  <si>
    <t>Sword_Mace__</t>
  </si>
  <si>
    <t>Chain__</t>
  </si>
  <si>
    <t>Stunner</t>
  </si>
  <si>
    <t>1000; }</t>
  </si>
  <si>
    <t>40; bonus bDefRate</t>
  </si>
  <si>
    <t>{ bonus bLongAtkDef</t>
  </si>
  <si>
    <t>Slash</t>
  </si>
  <si>
    <t>15; bonus2 bComaRace</t>
  </si>
  <si>
    <t>10; bonus2 bExpAddRace</t>
  </si>
  <si>
    <t>Quadrille</t>
  </si>
  <si>
    <t>Ele_Holy; skill "PR_TURNUNDEAD"</t>
  </si>
  <si>
    <t>PR_TURNUNDEAD</t>
  </si>
  <si>
    <t>100; bonus2 bSPDrainValueRace</t>
  </si>
  <si>
    <t>1; bonus2 bSPGainRace</t>
  </si>
  <si>
    <t>Iron_Driver</t>
  </si>
  <si>
    <t>Iron Driver</t>
  </si>
  <si>
    <t>Mjolnir</t>
  </si>
  <si>
    <t>Ele_Wind; bonus bDex</t>
  </si>
  <si>
    <t>50; bonus bStr</t>
  </si>
  <si>
    <t>100; autobonus "{ bonus bSplashRange</t>
  </si>
  <si>
    <t>1; }"</t>
  </si>
  <si>
    <t>Stunner_</t>
  </si>
  <si>
    <t>Warrior_Balmung</t>
  </si>
  <si>
    <t>Warrior's Balmung</t>
  </si>
  <si>
    <t>Hollgrehenn_Hammer</t>
  </si>
  <si>
    <t>Hollgrehenn's Hammer</t>
  </si>
  <si>
    <t>100; bonus bBreakWeaponRate</t>
  </si>
  <si>
    <t>100; if(readparam(bStr)&gt;=44) { bonus bBaseAtk</t>
  </si>
  <si>
    <t>44; } }</t>
  </si>
  <si>
    <t>Good_Morning_Star</t>
  </si>
  <si>
    <t>Good Morning Star</t>
  </si>
  <si>
    <t>Quadrille_C</t>
  </si>
  <si>
    <t>Refined Quadrille</t>
  </si>
  <si>
    <t>30; bonus2 bAddRace</t>
  </si>
  <si>
    <t>40; bonus2 bAddRace</t>
  </si>
  <si>
    <t>Golden_Mace_</t>
  </si>
  <si>
    <t>Grand_Cross_</t>
  </si>
  <si>
    <t>Nemesis</t>
  </si>
  <si>
    <t>Ele_Holy; bonus2 bAddRace</t>
  </si>
  <si>
    <t>AL_CRUCIS</t>
  </si>
  <si>
    <t>1+getrefine()</t>
  </si>
  <si>
    <t>100; autobonus "{ bonus bBaseAtk</t>
  </si>
  <si>
    <t>{ specialeffect2 EF_BLOODDRAIN; }; }</t>
  </si>
  <si>
    <t>75; bonus bUnbreakableWeapon</t>
  </si>
  <si>
    <t>1; autobonus "{ bonus2 bAddEff</t>
  </si>
  <si>
    <t>5000; }"</t>
  </si>
  <si>
    <t>Lunakaligo</t>
  </si>
  <si>
    <t>{ if(readparam(bStr)&gt;=77) { bonus bAspdRate</t>
  </si>
  <si>
    <t>4; bonus2 bAddEff</t>
  </si>
  <si>
    <t>1500; bonus3 bAddMonsterDropItem</t>
  </si>
  <si>
    <t>500; bonus3 bAddMonsterDropItem</t>
  </si>
  <si>
    <t>N_Mace</t>
  </si>
  <si>
    <t>Novice Mace</t>
  </si>
  <si>
    <t>Krieger_Onehand_Mace1</t>
  </si>
  <si>
    <t>Glorious Morning Star</t>
  </si>
  <si>
    <t>5; } if(.@r&gt;8) { bonus2 bAddEff</t>
  </si>
  <si>
    <t>2000; bonus bAspdRate</t>
  </si>
  <si>
    <t>5; } }</t>
  </si>
  <si>
    <t>Mace_Of_Madness</t>
  </si>
  <si>
    <t>Mace Of Madness</t>
  </si>
  <si>
    <t>MC_CARTREVOLUTION</t>
  </si>
  <si>
    <t>Veteran_Hammer</t>
  </si>
  <si>
    <t>Veteran Hammer</t>
  </si>
  <si>
    <t>{ bonus bHealPower</t>
  </si>
  <si>
    <t>getskilllv("AL_DP"); bonus bCritical</t>
  </si>
  <si>
    <t>getskilllv("PR_MACEMASTERY")*2; bonus bInt</t>
  </si>
  <si>
    <t>Pilebuncker</t>
  </si>
  <si>
    <t>Pile Bunker</t>
  </si>
  <si>
    <t>// Books</t>
  </si>
  <si>
    <t>Book</t>
  </si>
  <si>
    <t>Ele_Holy</t>
  </si>
  <si>
    <t>5; bonus2 bAddEle</t>
  </si>
  <si>
    <t>Ele_Water</t>
  </si>
  <si>
    <t>7; bonus2 bAddEle</t>
  </si>
  <si>
    <t>Ele_Fire</t>
  </si>
  <si>
    <t>7; }</t>
  </si>
  <si>
    <t>{ bonus2 bAddDamageClass</t>
  </si>
  <si>
    <t>3; bonus bIgnoreDefRace</t>
  </si>
  <si>
    <t>RC_Dragon; bonus2 bSPGainRace</t>
  </si>
  <si>
    <t>Diary_Of_Great_Sage</t>
  </si>
  <si>
    <t>Sage's Diary</t>
  </si>
  <si>
    <t>100:120</t>
  </si>
  <si>
    <t>{ if(readparam(bStr)&gt;=50) bonus bAspdRate</t>
  </si>
  <si>
    <t>5; if(readparam(bInt)&gt;=70) bonus bMatkRate</t>
  </si>
  <si>
    <t>Hardback</t>
  </si>
  <si>
    <t>Hardcover Book</t>
  </si>
  <si>
    <t>3; bonus bDex</t>
  </si>
  <si>
    <t>3+(getskilllv("AL_BLESSING")&gt;3)*(getskilllv("AL_BLESSING")-3)</t>
  </si>
  <si>
    <t>Diary_Of_Great_Sage_C</t>
  </si>
  <si>
    <t>135:140</t>
  </si>
  <si>
    <t>5; /*Gold PC Room: bonus bBaseAtk</t>
  </si>
  <si>
    <t>10;*/ }</t>
  </si>
  <si>
    <t>110:100</t>
  </si>
  <si>
    <t>2; bonus bCritical</t>
  </si>
  <si>
    <t>20+((readparam(bLuk)*2)/10); }</t>
  </si>
  <si>
    <t>Death_Note</t>
  </si>
  <si>
    <t>Ledger of Death</t>
  </si>
  <si>
    <t>137:100</t>
  </si>
  <si>
    <t>3; bonus bInt</t>
  </si>
  <si>
    <t>3; bonus bLuk</t>
  </si>
  <si>
    <t>-20; bonus2 bComaRace</t>
  </si>
  <si>
    <t>10; bonus2 bComaRace</t>
  </si>
  <si>
    <t>getrefine(); if(BaseJob==Job_Sage) bonus3 bAutoSpell</t>
  </si>
  <si>
    <t>NPC_HELLJUDGEMENT</t>
  </si>
  <si>
    <t>Diary_Of_Great_Basil</t>
  </si>
  <si>
    <t>Diary Of Great Basil</t>
  </si>
  <si>
    <t>120:125</t>
  </si>
  <si>
    <t>Hardback_C</t>
  </si>
  <si>
    <t>Refined Hardcover Book</t>
  </si>
  <si>
    <t>168:100</t>
  </si>
  <si>
    <t>5; bonus bDex</t>
  </si>
  <si>
    <t>2; bonus bMatkRate</t>
  </si>
  <si>
    <t>Book_Of_Billows_</t>
  </si>
  <si>
    <t>Book_Of_Blazing_Sun_</t>
  </si>
  <si>
    <t>Book of Blazing Sun</t>
  </si>
  <si>
    <t>Book_Of_Gust_Of_Wind_</t>
  </si>
  <si>
    <t>60:160</t>
  </si>
  <si>
    <t>3; bonus bSPrecovRate</t>
  </si>
  <si>
    <t>30:140</t>
  </si>
  <si>
    <t>90:125</t>
  </si>
  <si>
    <t>2; bonus bInt</t>
  </si>
  <si>
    <t>1; bonus bMatkRate</t>
  </si>
  <si>
    <t>15; bonus2 bAddRace</t>
  </si>
  <si>
    <t>15; bonus2 bIgnoreMdefRaceRate</t>
  </si>
  <si>
    <t>25; bonus2 bIgnoreMdefRaceRate</t>
  </si>
  <si>
    <t>Krieger_Book1</t>
  </si>
  <si>
    <t>Glorious Tablet</t>
  </si>
  <si>
    <t>90:115</t>
  </si>
  <si>
    <t>{ bonus bMatkRate</t>
  </si>
  <si>
    <t>80; bonus2 bAddRace</t>
  </si>
  <si>
    <t>80; bonus2 bIgnoreDefRaceRate</t>
  </si>
  <si>
    <t>5; } if(.@r&gt;8) autobonus "{ bonus bBaseAtk</t>
  </si>
  <si>
    <t>200; }"</t>
  </si>
  <si>
    <t>{ specialeffect2 EF_BASH3D; }; }</t>
  </si>
  <si>
    <t>Krieger_Book2</t>
  </si>
  <si>
    <t>Glorious Apocalypse</t>
  </si>
  <si>
    <t>1; .@r = getrefine(); if(.@r&gt;5) bonus2 bIgnoreDefRaceRate</t>
  </si>
  <si>
    <t>5; if(.@r&gt;8) { bonus bMatkRate</t>
  </si>
  <si>
    <t>5; bonus bVariableCastrate</t>
  </si>
  <si>
    <t>-5; bonus bDelayRate</t>
  </si>
  <si>
    <t>-5; } }</t>
  </si>
  <si>
    <t>2; bonus bMdef</t>
  </si>
  <si>
    <t>2; bonus bMaxSPrate</t>
  </si>
  <si>
    <t>Death_Note_M</t>
  </si>
  <si>
    <t>Book of the Dead</t>
  </si>
  <si>
    <t>15; bonus bStr</t>
  </si>
  <si>
    <t>Encyclopedia_C</t>
  </si>
  <si>
    <t>Giant Encyclopedia</t>
  </si>
  <si>
    <t>145:100</t>
  </si>
  <si>
    <t>15; bonus bInt</t>
  </si>
  <si>
    <t>20+((readparam(bLuk)*2)/10); bonus2 bAddSize</t>
  </si>
  <si>
    <t>F_Diary_Of_Great_Sage_C</t>
  </si>
  <si>
    <t>Diary Of Great Sage</t>
  </si>
  <si>
    <t>E_Diary_Of_Great_Sage_C</t>
  </si>
  <si>
    <t>P_Dic1</t>
  </si>
  <si>
    <t>Eden Book I</t>
  </si>
  <si>
    <t>135:110</t>
  </si>
  <si>
    <t>Chilly_Spell_Book</t>
  </si>
  <si>
    <t>Cold Magic Book</t>
  </si>
  <si>
    <t>100:160</t>
  </si>
  <si>
    <t>0x00010000</t>
  </si>
  <si>
    <t>1; .@r = getrefine(); bonus2 bSkillAtk</t>
  </si>
  <si>
    <t>(.@r*3); bonus2 bSkillAtk</t>
  </si>
  <si>
    <t>SO_DIAMONDDUST</t>
  </si>
  <si>
    <t>(.@r*3); bonus2 bSkillUseSP</t>
  </si>
  <si>
    <t>-(.@r*5); bonus2 bSkillUseSP</t>
  </si>
  <si>
    <t>-(.@r*5); }</t>
  </si>
  <si>
    <t>Upg_Book</t>
  </si>
  <si>
    <t>Upg Book</t>
  </si>
  <si>
    <t>(.@r*10); bonus bMatk</t>
  </si>
  <si>
    <t>(.@r*5); if(BaseLevel&gt;70) bonus bMatk</t>
  </si>
  <si>
    <t>(((BaseLevel-70)/10)*5); }</t>
  </si>
  <si>
    <t>Velum_Bible</t>
  </si>
  <si>
    <t>Vellum Bible</t>
  </si>
  <si>
    <t>110:125</t>
  </si>
  <si>
    <t>{ if(BaseLevel&gt;104) { bonus bHealPower</t>
  </si>
  <si>
    <t>(BaseLevel/5)-20; if(getrefine()&gt;=6) { bonus2 bSkillCooldown</t>
  </si>
  <si>
    <t>AB_LAUDAAGNUS</t>
  </si>
  <si>
    <t>-3000; bonus2 bSkillCooldown</t>
  </si>
  <si>
    <t>AB_LAUDARAMUS</t>
  </si>
  <si>
    <t>AB_CLEARANCE</t>
  </si>
  <si>
    <t>-10000; bonus2 bSkillUseSP</t>
  </si>
  <si>
    <t>-60; bonus2 bSkillUseSP</t>
  </si>
  <si>
    <t>-60; } } }</t>
  </si>
  <si>
    <t>Velum_Encyclopedia</t>
  </si>
  <si>
    <t>Vellum Great Encyclopedia</t>
  </si>
  <si>
    <t>{ .@r = getrefine(); bonus2 bAddRace</t>
  </si>
  <si>
    <t>80+.@r; bonus2 bIgnoreDefRaceRate</t>
  </si>
  <si>
    <t>30; if(.@r&gt;8) { autobonus "{ bonus bBaseAtk</t>
  </si>
  <si>
    <t>{ specialeffect2 EF_ENHANCE; }; } }</t>
  </si>
  <si>
    <t>Metal_Book</t>
  </si>
  <si>
    <t>Metal Book</t>
  </si>
  <si>
    <t>{ .@r = getrefine(); bonus bUnbreakableWeapon</t>
  </si>
  <si>
    <t>(.@r*5); bonus bMatk</t>
  </si>
  <si>
    <t>(.@r*2); .@i = min(BaseLevel/10</t>
  </si>
  <si>
    <t>Legacy_Of_Dragon_</t>
  </si>
  <si>
    <t>Snake_Encyclopedia</t>
  </si>
  <si>
    <t>Daizenshu Dakatsu</t>
  </si>
  <si>
    <t>TE_Woe_Book</t>
  </si>
  <si>
    <t>TE Woe Book</t>
  </si>
  <si>
    <t>40; bonus2 bMagicAddRace</t>
  </si>
  <si>
    <t>5; bonus3 bAddEff</t>
  </si>
  <si>
    <t>ATF_MAGIC; bonus bHPRecovRate</t>
  </si>
  <si>
    <t>5; bonus bSPRecovRate</t>
  </si>
  <si>
    <t>Earth_Pedigree_Book</t>
  </si>
  <si>
    <t>Earth Pedigree Book</t>
  </si>
  <si>
    <t>90:130</t>
  </si>
  <si>
    <t>0x050100</t>
  </si>
  <si>
    <t>WZ_HEAVENDRIVE</t>
  </si>
  <si>
    <t>5+.@r; bonus2 bSkillAtk</t>
  </si>
  <si>
    <t>WZ_EARTHSPIKE</t>
  </si>
  <si>
    <t>5+.@r; bonus bUnbreakableWeapon</t>
  </si>
  <si>
    <t>Half_BF_Book2</t>
  </si>
  <si>
    <t>Half BF Book2</t>
  </si>
  <si>
    <t>35; bonus2 bAddRace</t>
  </si>
  <si>
    <t>35; bonus2 bIgnoreMdefRaceRate</t>
  </si>
  <si>
    <t>10; bonus2 bIgnoreMdefRaceRate</t>
  </si>
  <si>
    <t>// GM Weapon</t>
  </si>
  <si>
    <t>Angra_Manyu</t>
  </si>
  <si>
    <t>Angra Manyu</t>
  </si>
  <si>
    <t>10000:10000</t>
  </si>
  <si>
    <t>50; bonus bBaseAtk</t>
  </si>
  <si>
    <t>3300; bonus bMatkRate</t>
  </si>
  <si>
    <t>200; bonus2 bHPDrainRate</t>
  </si>
  <si>
    <t>100; bonus2 bSPDrainRate</t>
  </si>
  <si>
    <t>20; bonus bHealPower</t>
  </si>
  <si>
    <t>200; bonus2 bAddClass</t>
  </si>
  <si>
    <t>100; skill "WZ_STORMGUST"</t>
  </si>
  <si>
    <t>10; Skill "WZ_METEOR"</t>
  </si>
  <si>
    <t>10; Skill "WZ_VERMILION"</t>
  </si>
  <si>
    <t>10; skill "GM_SANDMAN"</t>
  </si>
  <si>
    <t>1; bonus bVariableCastrate</t>
  </si>
  <si>
    <t>-100; bonus bFixedCastrate</t>
  </si>
  <si>
    <t>// 1-Handed Staffs</t>
  </si>
  <si>
    <t>Rod_of_Vicious_Mind</t>
  </si>
  <si>
    <t>Rod of Vicious Mind</t>
  </si>
  <si>
    <t>60:120</t>
  </si>
  <si>
    <t>{ bonus bMatk</t>
  </si>
  <si>
    <t>2); bonus bInt</t>
  </si>
  <si>
    <t>Rod__</t>
  </si>
  <si>
    <t>Wand__</t>
  </si>
  <si>
    <t>40:70</t>
  </si>
  <si>
    <t>Staff__</t>
  </si>
  <si>
    <t>Arc_Wand</t>
  </si>
  <si>
    <t>60:95</t>
  </si>
  <si>
    <t>Arc_Wand__</t>
  </si>
  <si>
    <t>130:100</t>
  </si>
  <si>
    <t>-2; }</t>
  </si>
  <si>
    <t>75:105</t>
  </si>
  <si>
    <t>40:110</t>
  </si>
  <si>
    <t>4; bonus bAtkEle</t>
  </si>
  <si>
    <t>Staff_Of_Wing</t>
  </si>
  <si>
    <t>Wing Staff</t>
  </si>
  <si>
    <t>60:115</t>
  </si>
  <si>
    <t>{ bonus bVariableCastrate</t>
  </si>
  <si>
    <t>-5; }</t>
  </si>
  <si>
    <t>Survival_Rod</t>
  </si>
  <si>
    <t>Survivor's Rod</t>
  </si>
  <si>
    <t>50:120</t>
  </si>
  <si>
    <t>2; bonus bMaxHP</t>
  </si>
  <si>
    <t>Survival_Rod_</t>
  </si>
  <si>
    <t>3; bonus bMaxHP</t>
  </si>
  <si>
    <t>400; }</t>
  </si>
  <si>
    <t>Survival_Rod2</t>
  </si>
  <si>
    <t>Survival_Rod2_</t>
  </si>
  <si>
    <t>Hypnotist's_Staff</t>
  </si>
  <si>
    <t>70:120</t>
  </si>
  <si>
    <t>Mighty_Staff_C</t>
  </si>
  <si>
    <t>165:120</t>
  </si>
  <si>
    <t>10; bonus bInt</t>
  </si>
  <si>
    <t>4; bonus bMatkRate</t>
  </si>
  <si>
    <t>20; bonus bSPDrainValue</t>
  </si>
  <si>
    <t>-1; }</t>
  </si>
  <si>
    <t>60:170</t>
  </si>
  <si>
    <t>0x00018314</t>
  </si>
  <si>
    <t>Ele_Undead; .@r = getrefine(); bonus3 bAutoSpellWhenHit</t>
  </si>
  <si>
    <t>NPC_WIDECURSE</t>
  </si>
  <si>
    <t>10+.@r; if(.@r&gt;=9){ bonus bMatkRate</t>
  </si>
  <si>
    <t>3; bonus bMaxSP</t>
  </si>
  <si>
    <t>Healing Staff</t>
  </si>
  <si>
    <t>Ele_Holy; bonus bHealPower</t>
  </si>
  <si>
    <t>(getrefine()*3/2); }</t>
  </si>
  <si>
    <t>Piercing_Staff</t>
  </si>
  <si>
    <t>Piercing Staff</t>
  </si>
  <si>
    <t>80:145</t>
  </si>
  <si>
    <t>{ .@r = getrefine(); bonus bInt</t>
  </si>
  <si>
    <t>4; bonus2 bIgnoreMdefClassRate</t>
  </si>
  <si>
    <t>10+.@r; bonus2 bIgnoreMdefClassRate</t>
  </si>
  <si>
    <t>10+.@r; }</t>
  </si>
  <si>
    <t>Staffy</t>
  </si>
  <si>
    <t>40:120</t>
  </si>
  <si>
    <t>15; bonus2 bAddClass</t>
  </si>
  <si>
    <t>Survival_Rod_C</t>
  </si>
  <si>
    <t>Refined Survivor's Rod</t>
  </si>
  <si>
    <t>71:145</t>
  </si>
  <si>
    <t>20; bonus bMaxHP</t>
  </si>
  <si>
    <t>40:125</t>
  </si>
  <si>
    <t>30:125</t>
  </si>
  <si>
    <t>3; bonus bHealPower</t>
  </si>
  <si>
    <t>5; autobonus "{ bonus2 bSPRegenRate</t>
  </si>
  <si>
    <t>2000; bonus2 bHPRegenRate</t>
  </si>
  <si>
    <t>2000; }"</t>
  </si>
  <si>
    <t>BF_MAGIC</t>
  </si>
  <si>
    <t>{ specialeffect2 EF_HEAL; }; }</t>
  </si>
  <si>
    <t>50:140</t>
  </si>
  <si>
    <t>Ele_Holy; bonus bMatkRate</t>
  </si>
  <si>
    <t>15; bonus2 bVariableCastrate</t>
  </si>
  <si>
    <t>AL_HOLYLIGHT</t>
  </si>
  <si>
    <t>-25; bonus2 bVariableCastrate</t>
  </si>
  <si>
    <t>PR_MAGNUS</t>
  </si>
  <si>
    <t>-25; }</t>
  </si>
  <si>
    <t>70:125</t>
  </si>
  <si>
    <t>4; bonus bDex</t>
  </si>
  <si>
    <t>3; bonus bMatkRate</t>
  </si>
  <si>
    <t>25; bonus3 bAddEff</t>
  </si>
  <si>
    <t>ATF_MAGIC; bonus bUnbreakableWeapon</t>
  </si>
  <si>
    <t>15; bonus2 bMagicAddRace</t>
  </si>
  <si>
    <t>15; bonus3 bAddEff</t>
  </si>
  <si>
    <t>15; bonus bHealPower</t>
  </si>
  <si>
    <t>14; bonus2 bSPRegenRate</t>
  </si>
  <si>
    <t>10000; bonus bUnbreakableWeapon</t>
  </si>
  <si>
    <t>15; bonus bDelayRate</t>
  </si>
  <si>
    <t>-15; bonus2 bSPRegenRate</t>
  </si>
  <si>
    <t>Thorn_Staff</t>
  </si>
  <si>
    <t>Thorn Staff of Darkness</t>
  </si>
  <si>
    <t>Ele_Dark; bonus bInt</t>
  </si>
  <si>
    <t>3; .@r = getrefine(); bonus2 bIgnoreMdefClassRate</t>
  </si>
  <si>
    <t>.@r; bonus2 bIgnoreMdefClassRate</t>
  </si>
  <si>
    <t>.@r; bonus bDelayRate</t>
  </si>
  <si>
    <t>-(.@r*3/2); }</t>
  </si>
  <si>
    <t>Eraser</t>
  </si>
  <si>
    <t>80:170</t>
  </si>
  <si>
    <t>2; bonus bSPrecovRate</t>
  </si>
  <si>
    <t>8; bonus5 bAutoSpell</t>
  </si>
  <si>
    <t>NPC_WIDESOULDRAIN</t>
  </si>
  <si>
    <t>(getrefine()&gt;9?3:1)</t>
  </si>
  <si>
    <t>Healing_Staff_C</t>
  </si>
  <si>
    <t>Staff Of Healing</t>
  </si>
  <si>
    <t>N_Rod</t>
  </si>
  <si>
    <t>Novice Rod</t>
  </si>
  <si>
    <t>16; }</t>
  </si>
  <si>
    <t>Krieger_Onehand_Staff1</t>
  </si>
  <si>
    <t>Glorious Arc Wand</t>
  </si>
  <si>
    <t>70:135</t>
  </si>
  <si>
    <t>{ bonus2 bMagicAddRace</t>
  </si>
  <si>
    <t>15; .@r = getrefine(); bonus2 bIgnoreMdefRaceRate</t>
  </si>
  <si>
    <t>25 + ((.@r &gt; 5) ? 5 : 0); bonus2 bIgnoreMdefRaceRate</t>
  </si>
  <si>
    <t>25 + ((.@r &gt; 5) ? 5 : 0); bonus bUnbreakableWeapon</t>
  </si>
  <si>
    <t>1; if(.@r &gt; 8) { bonus bMatkRate</t>
  </si>
  <si>
    <t>Krieger_Onehand_Staff2</t>
  </si>
  <si>
    <t>Glorious Cure Wand</t>
  </si>
  <si>
    <t>14; bonus bDelayRate</t>
  </si>
  <si>
    <t>-10; bonus bUnbreakableWeapon</t>
  </si>
  <si>
    <t>1; .@r = getrefine(); if(.@r &gt; 5) { bonus2 bIgnoreMdefRaceRate</t>
  </si>
  <si>
    <t>5; bonus2 bIgnoreMdefRaceRate</t>
  </si>
  <si>
    <t>5; bonus bHealPower</t>
  </si>
  <si>
    <t>5+(min(14</t>
  </si>
  <si>
    <t>.@r)-5)*2; } if(.@r &gt; 8) bonus5 bAutoSpellOnSkill</t>
  </si>
  <si>
    <t>AL_HEAL</t>
  </si>
  <si>
    <t>1; if(.@r &gt; 9) { bonus bHealPower</t>
  </si>
  <si>
    <t>10; } }</t>
  </si>
  <si>
    <t>Staff_Of_Darkness</t>
  </si>
  <si>
    <t>Staff Of Darkness</t>
  </si>
  <si>
    <t>-5; bonus bMatkRate</t>
  </si>
  <si>
    <t>100:155</t>
  </si>
  <si>
    <t>4; .@r = getrefine(); if (.@r&gt;5) { bonus bInt</t>
  </si>
  <si>
    <t>.@r-5; bonus bMaxHP</t>
  </si>
  <si>
    <t>-200; bonus bMaxSP</t>
  </si>
  <si>
    <t>-100; } }</t>
  </si>
  <si>
    <t>Piercing_Staff_M</t>
  </si>
  <si>
    <t>Staff of Piercing</t>
  </si>
  <si>
    <t>15; .@r = getrefine(); bonus2 bIgnoreMdefClassRate</t>
  </si>
  <si>
    <t>Lich_Bone_Wand_M</t>
  </si>
  <si>
    <t>Ele_Undead; bonus bMatkRate</t>
  </si>
  <si>
    <t>20; .@r = getrefine(); bonus3 bAutoSpellWhenHit</t>
  </si>
  <si>
    <t>30:180</t>
  </si>
  <si>
    <t>4; bonus bMdef</t>
  </si>
  <si>
    <t>.@r; bonus2 bSkillAtk</t>
  </si>
  <si>
    <t>WZ_STORMGUST</t>
  </si>
  <si>
    <t>.@r; if (.@r &gt; 9) bonus2 bVariableCastrate</t>
  </si>
  <si>
    <t>-8; }</t>
  </si>
  <si>
    <t>30:175</t>
  </si>
  <si>
    <t>Ele_Holy; bonus bInt</t>
  </si>
  <si>
    <t>4; bonus4 bAutoSpellOnSkill</t>
  </si>
  <si>
    <t>max(getskilllv("AL_BLESSING")</t>
  </si>
  <si>
    <t>Staff_Of_Bordeaux</t>
  </si>
  <si>
    <t>Staff Of Bordeaux</t>
  </si>
  <si>
    <t>30:170</t>
  </si>
  <si>
    <t>0x00010200</t>
  </si>
  <si>
    <t>1; if(getskilllv("SA_DRAGONOLOGY") == 5) { bonus bUseSPrate</t>
  </si>
  <si>
    <t>-15; bonus bInt</t>
  </si>
  <si>
    <t>Rafini_Staff</t>
  </si>
  <si>
    <t>Laphine Staff</t>
  </si>
  <si>
    <t>{ bonus bFixedCastRate</t>
  </si>
  <si>
    <t>-getrefine(); }</t>
  </si>
  <si>
    <t>P_Staff1</t>
  </si>
  <si>
    <t>Eden Staff I</t>
  </si>
  <si>
    <t>60:125</t>
  </si>
  <si>
    <t>P_Staff2</t>
  </si>
  <si>
    <t>Eden Staff II</t>
  </si>
  <si>
    <t>60:150</t>
  </si>
  <si>
    <t>Tourist_Staff</t>
  </si>
  <si>
    <t>Tourist Staff</t>
  </si>
  <si>
    <t>2; bonus bAgi</t>
  </si>
  <si>
    <t>Staff_Of_Healing_C</t>
  </si>
  <si>
    <t>Staff of Healing</t>
  </si>
  <si>
    <t>Mental_Stick</t>
  </si>
  <si>
    <t>Mental Stick</t>
  </si>
  <si>
    <t>40:170</t>
  </si>
  <si>
    <t>{ .@r = getrefine(); if(.@r&gt;5) { bonus2 bSkillAtk</t>
  </si>
  <si>
    <t>SO_PSYCHIC_WAVE</t>
  </si>
  <si>
    <t>(.@r-5)*2; bonus bMaxHPrate</t>
  </si>
  <si>
    <t>-(.@r-5)*2; } bonus2 bSkillVariableCast</t>
  </si>
  <si>
    <t>-3000; bonus2 bSkillUseSP</t>
  </si>
  <si>
    <t>-60; }</t>
  </si>
  <si>
    <t>Adventure_Staff</t>
  </si>
  <si>
    <t>Adventure Staff</t>
  </si>
  <si>
    <t>Academy_Wand</t>
  </si>
  <si>
    <t>Academy Wand</t>
  </si>
  <si>
    <t>Wand_Of_Affection</t>
  </si>
  <si>
    <t>Wand Of Affection</t>
  </si>
  <si>
    <t>30:160</t>
  </si>
  <si>
    <t>0x00000100</t>
  </si>
  <si>
    <t>P_Staff3</t>
  </si>
  <si>
    <t>Eden Staff III</t>
  </si>
  <si>
    <t>Recovery_Light</t>
  </si>
  <si>
    <t>Light of Recovery</t>
  </si>
  <si>
    <t>Ele_Holy; bonus bUnbreakableWeapon</t>
  </si>
  <si>
    <t>1; .@r = getrefine(); bonus bHealPower</t>
  </si>
  <si>
    <t>(.@r*6); bonus2 bSkillUseSP</t>
  </si>
  <si>
    <t>-(.@r*10); bonus2 bSkillUseSP</t>
  </si>
  <si>
    <t>AB_CHEAL</t>
  </si>
  <si>
    <t>-(.@r*12); bonus2 bSkillUseSP</t>
  </si>
  <si>
    <t>AB_HIGHNESSHEAL</t>
  </si>
  <si>
    <t>-(.@r*14); }</t>
  </si>
  <si>
    <t>Wand_Of_Affection2</t>
  </si>
  <si>
    <t>Empowered Wand Of Affection</t>
  </si>
  <si>
    <t>4; bonus bHealPower</t>
  </si>
  <si>
    <t>Mental_Destroyer</t>
  </si>
  <si>
    <t>Mental Destroyer</t>
  </si>
  <si>
    <t>0x00000200</t>
  </si>
  <si>
    <t>1; bonus bUseSPrate</t>
  </si>
  <si>
    <t>100; bonus bMdef</t>
  </si>
  <si>
    <t>20; bonus2 bSPVanishRate</t>
  </si>
  <si>
    <t>5; if(getrefine()&gt;5) { bonus2 bSPVanishRate</t>
  </si>
  <si>
    <t>Bone_Wand_</t>
  </si>
  <si>
    <t>Staff_Of_Bordeaux_</t>
  </si>
  <si>
    <t>Thorn_Staff_</t>
  </si>
  <si>
    <t>0x14</t>
  </si>
  <si>
    <t>3; bonus bVariableCastrate</t>
  </si>
  <si>
    <t>-getrefine(); bonus bAtkEle</t>
  </si>
  <si>
    <t>Piercing_Staff_</t>
  </si>
  <si>
    <t>Healing_Staff_</t>
  </si>
  <si>
    <t>TE_Woe_Staff</t>
  </si>
  <si>
    <t>TE Woe Staff</t>
  </si>
  <si>
    <t>50:100</t>
  </si>
  <si>
    <t>10; bonus3 bAddEff</t>
  </si>
  <si>
    <t>Sword_Stick</t>
  </si>
  <si>
    <t>Sword Stick</t>
  </si>
  <si>
    <t>120:150</t>
  </si>
  <si>
    <t>0x800200</t>
  </si>
  <si>
    <t>Thanos_Staff</t>
  </si>
  <si>
    <t>Thanatos Staff</t>
  </si>
  <si>
    <t>100:200</t>
  </si>
  <si>
    <t>-6; bonus bHealPower</t>
  </si>
  <si>
    <t>15; bonus bMagicHPGainValue</t>
  </si>
  <si>
    <t>500; bonus bMagicSPGainValue</t>
  </si>
  <si>
    <t>50; bonus2 bHPLossRate</t>
  </si>
  <si>
    <t>RWC_Memory_Staff</t>
  </si>
  <si>
    <t>RWC Memory Staff</t>
  </si>
  <si>
    <t>{ .@r = getrefine(); bonus bMatk</t>
  </si>
  <si>
    <t>30*(.@r/3); if(.@r&gt;=6) bonus2 bMagicAddClass</t>
  </si>
  <si>
    <t>(.@r&gt;=9?10:5); if(.@r&gt;=9) bonus4 bAutoSpell</t>
  </si>
  <si>
    <t>HW_MAGICPOWER</t>
  </si>
  <si>
    <t>Staff_Of_Evil_Slayer</t>
  </si>
  <si>
    <t>Devil Won Staff</t>
  </si>
  <si>
    <t>30:155</t>
  </si>
  <si>
    <t>10; bonus bMatkRate</t>
  </si>
  <si>
    <t>Half_BF_Staff4</t>
  </si>
  <si>
    <t>Half BF Staff4</t>
  </si>
  <si>
    <t>2; bonus bDelayRate</t>
  </si>
  <si>
    <t>-10; bonus2 bSPLossRate</t>
  </si>
  <si>
    <t>12000; bonus bUnbreakableWeapon</t>
  </si>
  <si>
    <t>Half_BF_Staff2</t>
  </si>
  <si>
    <t>Half BF Staff2</t>
  </si>
  <si>
    <t>3; bonus2 bMagicAddRace</t>
  </si>
  <si>
    <t>10; bonus2 bMagicAddRace</t>
  </si>
  <si>
    <t>ATF_SKILL; bonus bUnbreakableWeapon</t>
  </si>
  <si>
    <t>Walking_Stick_</t>
  </si>
  <si>
    <t>Baculum_Daemonicum</t>
  </si>
  <si>
    <t>Baculum Daemonicum</t>
  </si>
  <si>
    <t>Ele_Dark; bonus bUnbreakableWeapon</t>
  </si>
  <si>
    <t>-10; if (BaseLevel &gt; 99){ bonus bMatk</t>
  </si>
  <si>
    <t>30; } if(getrefine() &gt; 8){ bonus2 bResEff</t>
  </si>
  <si>
    <t>3000; bonus bUseSPrate</t>
  </si>
  <si>
    <t>-10; } }</t>
  </si>
  <si>
    <t>Ru_Blue_Wand</t>
  </si>
  <si>
    <t>Blue Wand</t>
  </si>
  <si>
    <t>Ru_Gold_Wand</t>
  </si>
  <si>
    <t>Ru Gold Wand</t>
  </si>
  <si>
    <t>Rafini_Staff_S</t>
  </si>
  <si>
    <t>Crimson_One-Handed_Staff</t>
  </si>
  <si>
    <t>Crimson One-Handed Staff</t>
  </si>
  <si>
    <t>60:70</t>
  </si>
  <si>
    <t>4; bonus bMatk</t>
  </si>
  <si>
    <t>2):225); bonus bUnbreakableWeapon</t>
  </si>
  <si>
    <t>Short_Foxtail_Staff</t>
  </si>
  <si>
    <t>Short Foxtail Staff</t>
  </si>
  <si>
    <t>0x80000000</t>
  </si>
  <si>
    <t>Shadow_Staff</t>
  </si>
  <si>
    <t>Shadow Staff</t>
  </si>
  <si>
    <t>70:130</t>
  </si>
  <si>
    <t>WL_HELLINFERNO</t>
  </si>
  <si>
    <t>(getskilllv("WL_HELLINFERNO") &gt;= 5 ? 100 : 0) + (.@r*10); bonus2 bIgnoreMdefRaceRate</t>
  </si>
  <si>
    <t>RC_All</t>
  </si>
  <si>
    <t>5; autobonus "{ bonus2 bVariableCastrate</t>
  </si>
  <si>
    <t>\"WL_HELLINFERNO\"</t>
  </si>
  <si>
    <t>-30; }"</t>
  </si>
  <si>
    <t>.@r*20</t>
  </si>
  <si>
    <t>{ specialeffect2 EF_SPELLBREAKER }; }</t>
  </si>
  <si>
    <t>Enriched_Foxtail_Staff</t>
  </si>
  <si>
    <t>Enriched Foxtail Staff</t>
  </si>
  <si>
    <t>50:70</t>
  </si>
  <si>
    <t>Long_Foxtail_Staff</t>
  </si>
  <si>
    <t>Long Foxtail Staff</t>
  </si>
  <si>
    <t>{ bonus bLongAtkRate</t>
  </si>
  <si>
    <t>5; bonus bMaxHP</t>
  </si>
  <si>
    <t>200; }</t>
  </si>
  <si>
    <t>Dragonfly_Sitting_Foxtail_Staff</t>
  </si>
  <si>
    <t>Dragonfly Sitting Foxtail Staff</t>
  </si>
  <si>
    <t>70:100</t>
  </si>
  <si>
    <t>1; bonus bMaxHP</t>
  </si>
  <si>
    <t>100; bonus bMaxSP</t>
  </si>
  <si>
    <t>Large_Foxtail_Staff</t>
  </si>
  <si>
    <t>Large Foxtail Staff</t>
  </si>
  <si>
    <t>8; bonus bDex</t>
  </si>
  <si>
    <t>200; bonus bMaxSP</t>
  </si>
  <si>
    <t>Beginner_Foxtail_Staff</t>
  </si>
  <si>
    <t>Beginner Foxtail Staff</t>
  </si>
  <si>
    <t>{ bonus bMaxHP</t>
  </si>
  <si>
    <t>Mysterious_Foxtail_Staff</t>
  </si>
  <si>
    <t>Mysterious Foxtail Staff</t>
  </si>
  <si>
    <t>80:180</t>
  </si>
  <si>
    <t>{ .@r = getrefine(); bonus bMaxSP</t>
  </si>
  <si>
    <t>10*(.@r/3)+50; bonus bMatk</t>
  </si>
  <si>
    <t>10*(.@r/3); }</t>
  </si>
  <si>
    <t>Strange_God_Foxtail_Staff</t>
  </si>
  <si>
    <t>Strange God Foxtail Staff</t>
  </si>
  <si>
    <t>100:240</t>
  </si>
  <si>
    <t>100; .@r = getrefine(); bonus bMatkRate</t>
  </si>
  <si>
    <t>2*(.@r/3); bonus bMaxSPrate</t>
  </si>
  <si>
    <t>.@r/3; if(.@r&gt;=7){ .@r = min(.@r</t>
  </si>
  <si>
    <t>10)-7; bonus bWeaponAtkRate</t>
  </si>
  <si>
    <t>(20*.@r)+40; bonus bWeaponMatkRate</t>
  </si>
  <si>
    <t>(20*.@r)+40; } }</t>
  </si>
  <si>
    <t>Magical_Foxtail_Staff</t>
  </si>
  <si>
    <t>Magical Foxtail Staff</t>
  </si>
  <si>
    <t>120:260</t>
  </si>
  <si>
    <t>Magical_Yellow_Foxtail_Staff</t>
  </si>
  <si>
    <t>Magical Yellow Foxtail Staff</t>
  </si>
  <si>
    <t>140:280</t>
  </si>
  <si>
    <t>{ .@r = getrefine(); bonus bMatkRate</t>
  </si>
  <si>
    <t>3*(.@r/2); bonus4 bAutoSpellOnSkill</t>
  </si>
  <si>
    <t>SU_FRESHSHRIMP</t>
  </si>
  <si>
    <t>SU_ARCLOUSEDASH</t>
  </si>
  <si>
    <t>max(1</t>
  </si>
  <si>
    <t>getskilllv("SU_ARCLOUSEDASH"))</t>
  </si>
  <si>
    <t>SU_SV_STEMSPEAR</t>
  </si>
  <si>
    <t>getskilllv("SU_FRESHSHRIMP"))</t>
  </si>
  <si>
    <t>200; if(.@r&gt;=7){ .@r = min(.@r</t>
  </si>
  <si>
    <t>Foxtail_Model</t>
  </si>
  <si>
    <t>Foxtail Model</t>
  </si>
  <si>
    <t>8; bonus bMaxHP</t>
  </si>
  <si>
    <t>100; .@r = getrefine(); bonus bDex</t>
  </si>
  <si>
    <t>(.@r/3)*2; bonus bMaxSP</t>
  </si>
  <si>
    <t>(.@r/3)*10; }</t>
  </si>
  <si>
    <t>Delicate_Foxtail_Model</t>
  </si>
  <si>
    <t>Delicate Foxtail Model</t>
  </si>
  <si>
    <t>200; .@r = getrefine(); bonus bDex</t>
  </si>
  <si>
    <t>(.@r/3)*3; bonus bMaxSP</t>
  </si>
  <si>
    <t>(.@r/3)*15; if(.@r&gt;=7){ .@r = min(.@r</t>
  </si>
  <si>
    <t>Exquisite_Foxtail_Model</t>
  </si>
  <si>
    <t>Exquisite Foxtail Model</t>
  </si>
  <si>
    <t>8; bonus bMaxHPrate</t>
  </si>
  <si>
    <t>5; .@r = getrefine(); bonus bDex</t>
  </si>
  <si>
    <t>(.@r/2)*3; bonus bMaxSP</t>
  </si>
  <si>
    <t>(.@r/2)*15; if(.@r&gt;=7){ .@r = min(.@r</t>
  </si>
  <si>
    <t>Exquisite_Yellow_Foxtail_Model</t>
  </si>
  <si>
    <t>Exquisite Yellow Foxtail Model</t>
  </si>
  <si>
    <t>9; bonus bMaxHPrate</t>
  </si>
  <si>
    <t>7; .@r = getrefine(); bonus bLongAtkRate</t>
  </si>
  <si>
    <t>.@r/2; bonus bMaxSP</t>
  </si>
  <si>
    <t>(.@r/2)*20; bonus4 bAutoSpellOnSkill</t>
  </si>
  <si>
    <t>SU_PICKYPECK</t>
  </si>
  <si>
    <t>Requiem_Arc_Wand</t>
  </si>
  <si>
    <t>Requiem Arc Wand</t>
  </si>
  <si>
    <t>{ .@r = getrefine(); .@b = 40; if(.@r&gt;=5){ .@b += (.@r-5)*15+20; } bonus2 bMagicAddRace2</t>
  </si>
  <si>
    <t>Paradise_Foxtail_Staff_I</t>
  </si>
  <si>
    <t>Eden Group Foxtail I</t>
  </si>
  <si>
    <t>120:135</t>
  </si>
  <si>
    <t>3; bonus bLongAtkRate</t>
  </si>
  <si>
    <t>// Bows</t>
  </si>
  <si>
    <t>0x000A0848</t>
  </si>
  <si>
    <t>Bow__</t>
  </si>
  <si>
    <t>500; bonus2 bAddDamageClass</t>
  </si>
  <si>
    <t>Composite_Bow</t>
  </si>
  <si>
    <t>Composite_Bow__</t>
  </si>
  <si>
    <t>Great_Bow</t>
  </si>
  <si>
    <t>Great_Bow__</t>
  </si>
  <si>
    <t>CrossBow</t>
  </si>
  <si>
    <t>Crossbow</t>
  </si>
  <si>
    <t>CrossBow_</t>
  </si>
  <si>
    <t>CrossBow__</t>
  </si>
  <si>
    <t>Kakkung</t>
  </si>
  <si>
    <t>Gakkung Bow</t>
  </si>
  <si>
    <t>Kakkung_</t>
  </si>
  <si>
    <t>Hunter_Bow</t>
  </si>
  <si>
    <t>Hunter Bow</t>
  </si>
  <si>
    <t>0x00000800</t>
  </si>
  <si>
    <t>Bow_Of_Roguemaster</t>
  </si>
  <si>
    <t>Roguemaster's Bow</t>
  </si>
  <si>
    <t>0x00000040</t>
  </si>
  <si>
    <t>Bow_Of_Rudra</t>
  </si>
  <si>
    <t>Rudra Bow</t>
  </si>
  <si>
    <t>0x000A0808</t>
  </si>
  <si>
    <t>5; skill "AL_CURE"</t>
  </si>
  <si>
    <t>1; skill "AL_HEAL"</t>
  </si>
  <si>
    <t>1; bonus2 bResEff</t>
  </si>
  <si>
    <t>5000; bonus2 bResEff</t>
  </si>
  <si>
    <t>Repeting_CrossBow</t>
  </si>
  <si>
    <t>Repeating Crossbow</t>
  </si>
  <si>
    <t>0x00020840</t>
  </si>
  <si>
    <t>Balistar</t>
  </si>
  <si>
    <t>Ballista</t>
  </si>
  <si>
    <t>0x00080800</t>
  </si>
  <si>
    <t>Luna_Bow</t>
  </si>
  <si>
    <t>Luna Bow</t>
  </si>
  <si>
    <t>{ .@r = getrefine(); bonus bDef</t>
  </si>
  <si>
    <t>2+3*(.@r&gt;5)+2*(.@r&gt;8); }</t>
  </si>
  <si>
    <t>Dragon_Wing</t>
  </si>
  <si>
    <t>Dragon Wing</t>
  </si>
  <si>
    <t>{ bonus3 bAddMonsterDropItem</t>
  </si>
  <si>
    <t>300; bonus bIgnoreDefRace</t>
  </si>
  <si>
    <t>RC_Dragon; }</t>
  </si>
  <si>
    <t>Bow_Of_Minstrel</t>
  </si>
  <si>
    <t>Minstrel Bow</t>
  </si>
  <si>
    <t>Hunter_Bow_</t>
  </si>
  <si>
    <t>Balistar_</t>
  </si>
  <si>
    <t>Balistar_C</t>
  </si>
  <si>
    <t>Bow_Of_Rudra_C</t>
  </si>
  <si>
    <t>5; bonus2 bResEff</t>
  </si>
  <si>
    <t>5000; skill "AL_CURE"</t>
  </si>
  <si>
    <t>{ bonus2 bSubEle</t>
  </si>
  <si>
    <t>Frozen_Bow</t>
  </si>
  <si>
    <t>Frozen Bow</t>
  </si>
  <si>
    <t>Earth_Bow</t>
  </si>
  <si>
    <t>Earth Bow</t>
  </si>
  <si>
    <t>Gust_Bow</t>
  </si>
  <si>
    <t>Gust Bow</t>
  </si>
  <si>
    <t>Orc_Archer_Bow</t>
  </si>
  <si>
    <t>Orc Archer Bow</t>
  </si>
  <si>
    <t>{ bonus2 bAddMonsterDropItem</t>
  </si>
  <si>
    <t>Kkakkung</t>
  </si>
  <si>
    <t>Double_Bound</t>
  </si>
  <si>
    <t>Double Bound</t>
  </si>
  <si>
    <t>AC_DOUBLE</t>
  </si>
  <si>
    <t>GetSkillLv("AC_DOUBLE")</t>
  </si>
  <si>
    <t>Ixion_Wing</t>
  </si>
  <si>
    <t>Ixion Wings</t>
  </si>
  <si>
    <t>{ autobonus "{ bonus bAspdRate</t>
  </si>
  <si>
    <t>7; }"</t>
  </si>
  <si>
    <t>10+(getrefine()*2)</t>
  </si>
  <si>
    <t>{ specialeffect2 EF_HASTEUP; }; bonus2 bAddSkillBlow</t>
  </si>
  <si>
    <t>AC_CHARGEARROW</t>
  </si>
  <si>
    <t>BF_Bow1</t>
  </si>
  <si>
    <t>Valorous Battle CrossBow</t>
  </si>
  <si>
    <t>55; bonus bUnbreakableWeapon</t>
  </si>
  <si>
    <t>Nepenthes_Bow</t>
  </si>
  <si>
    <t>Nepenthes Bow</t>
  </si>
  <si>
    <t>{ bonus4 bAutoSpellOnSkill</t>
  </si>
  <si>
    <t>Cursed_Lyre</t>
  </si>
  <si>
    <t>Cursed Lyre</t>
  </si>
  <si>
    <t>-2; bonus2 bAddEff</t>
  </si>
  <si>
    <t>N_Composite_Bow</t>
  </si>
  <si>
    <t>Novice Composite Bow</t>
  </si>
  <si>
    <t>Krieger_Bow1</t>
  </si>
  <si>
    <t>Glorious Hunter Bow</t>
  </si>
  <si>
    <t>0x001A0848</t>
  </si>
  <si>
    <t>20; .@r = getrefine(); bonus bCritAtkRate</t>
  </si>
  <si>
    <t>.@r * 2; bonus bUnbreakableWeapon</t>
  </si>
  <si>
    <t>1; if(.@r&gt;5) { bonus2 bAddRace</t>
  </si>
  <si>
    <t>5; } if(.@r&gt;8) bonus2 bSkillAtk</t>
  </si>
  <si>
    <t>25; bonus bDex</t>
  </si>
  <si>
    <t>Falken_Blitz</t>
  </si>
  <si>
    <t>Falken Blitz</t>
  </si>
  <si>
    <t>SN_SHARPSHOOTING</t>
  </si>
  <si>
    <t>10; bonus2 bSkillAtk</t>
  </si>
  <si>
    <t>Elven_Bow</t>
  </si>
  <si>
    <t>Elven Bow</t>
  </si>
  <si>
    <t>P_Bow1</t>
  </si>
  <si>
    <t>Eden Bow I</t>
  </si>
  <si>
    <t>P_Bow2</t>
  </si>
  <si>
    <t>Eden Bow II</t>
  </si>
  <si>
    <t>Tourist_Bow</t>
  </si>
  <si>
    <t>Tourist Bow</t>
  </si>
  <si>
    <t>// Arrows</t>
  </si>
  <si>
    <t>0x000A1848</t>
  </si>
  <si>
    <t>Ele_Ghost; }</t>
  </si>
  <si>
    <t>Ele_Poison; }</t>
  </si>
  <si>
    <t>{ bonus bCriticalLong</t>
  </si>
  <si>
    <t>Arrow of Shadow</t>
  </si>
  <si>
    <t>Arrow_Of_Elf</t>
  </si>
  <si>
    <t>Elven Arrow</t>
  </si>
  <si>
    <t>Hunting_Arrow</t>
  </si>
  <si>
    <t>Hunting Arrow</t>
  </si>
  <si>
    <t>Siege_Arrow_S</t>
  </si>
  <si>
    <t>Siege Arrow S</t>
  </si>
  <si>
    <t>Siege_Arrow_A</t>
  </si>
  <si>
    <t>Siege Arrow A</t>
  </si>
  <si>
    <t>// Knuckles</t>
  </si>
  <si>
    <t>Fist_of_Vicious_Mind</t>
  </si>
  <si>
    <t>Fist of Vicious Mind</t>
  </si>
  <si>
    <t>Waghnakh</t>
  </si>
  <si>
    <t>Waghnak</t>
  </si>
  <si>
    <t>Waghnakh_</t>
  </si>
  <si>
    <t>Knuckle_Duster</t>
  </si>
  <si>
    <t>Knuckle Dusters</t>
  </si>
  <si>
    <t>Knuckle_Duster_</t>
  </si>
  <si>
    <t>Hora</t>
  </si>
  <si>
    <t>Studded Knuckles</t>
  </si>
  <si>
    <t>Hora_</t>
  </si>
  <si>
    <t>Fist_</t>
  </si>
  <si>
    <t>Finger</t>
  </si>
  <si>
    <t>Finger_</t>
  </si>
  <si>
    <t>Kaiser_Knuckle</t>
  </si>
  <si>
    <t>Kaiser Knuckle</t>
  </si>
  <si>
    <t>Ele_Wind; bonus2 bAddRace</t>
  </si>
  <si>
    <t>Berserk</t>
  </si>
  <si>
    <t>12; }</t>
  </si>
  <si>
    <t>Ele_Dark; bonus bMaxHPrate</t>
  </si>
  <si>
    <t>Berserk_</t>
  </si>
  <si>
    <t>Kaiser_Knuckle_C</t>
  </si>
  <si>
    <t>SA_FLAMELAUNCHER</t>
  </si>
  <si>
    <t>Icicle_Fist</t>
  </si>
  <si>
    <t>Icicle Fist</t>
  </si>
  <si>
    <t>SA_FROSTWEAPON</t>
  </si>
  <si>
    <t>SA_LIGHTNINGLOADER</t>
  </si>
  <si>
    <t>SA_SEISMICWEAPON</t>
  </si>
  <si>
    <t>MO_TRIPLEATTACK</t>
  </si>
  <si>
    <t>15; bonus2 bSkillAtk</t>
  </si>
  <si>
    <t>MO_CHAINCOMBO</t>
  </si>
  <si>
    <t>MO_COMBOFINISH</t>
  </si>
  <si>
    <t>20; bonus4 bAutoSpell</t>
  </si>
  <si>
    <t>CH_SOULCOLLECT</t>
  </si>
  <si>
    <t>0; bonus bUnbreakableWeapon</t>
  </si>
  <si>
    <t>95; bonus2 bVariableCastrate</t>
  </si>
  <si>
    <t>MO_EXTREMITYFIST</t>
  </si>
  <si>
    <t>-25; autobonus "{ bonus2 bVariableCastrate</t>
  </si>
  <si>
    <t>\"MO_EXTREMITYFIST\"</t>
  </si>
  <si>
    <t>-100; }"</t>
  </si>
  <si>
    <t>{ specialeffect2 EF_SUFFRAGIUM; }; bonus bUnbreakableWeapon</t>
  </si>
  <si>
    <t>Horn_Of_Hilthrion</t>
  </si>
  <si>
    <t>Horn of Hillslion</t>
  </si>
  <si>
    <t>CH_PALMSTRIKE</t>
  </si>
  <si>
    <t>MO_INVESTIGATE</t>
  </si>
  <si>
    <t>100; bonus3 bAutoSpell</t>
  </si>
  <si>
    <t>MO_CALLSPIRITS</t>
  </si>
  <si>
    <t>Krieger_Knuckle1</t>
  </si>
  <si>
    <t>Glorious Claw</t>
  </si>
  <si>
    <t>(.@r*10-50); bonus3 bAutoSpell</t>
  </si>
  <si>
    <t>(.@r*10-50); } }</t>
  </si>
  <si>
    <t>Krieger_Knuckle2</t>
  </si>
  <si>
    <t>Glorious Fist</t>
  </si>
  <si>
    <t>5; } if(.@r&gt;8) { bonus2 bVariableCastrate</t>
  </si>
  <si>
    <t>-100; bonus2 bFixedCastrate</t>
  </si>
  <si>
    <t>-100; bonus4 bautospellonskill</t>
  </si>
  <si>
    <t>MO_EXPLOSIONSPIRITS</t>
  </si>
  <si>
    <t>1000; } }</t>
  </si>
  <si>
    <t>Monk_Knuckle</t>
  </si>
  <si>
    <t>Monk Knuckle</t>
  </si>
  <si>
    <t>2; bonus2 bSkillAtk</t>
  </si>
  <si>
    <t>MO_FINGEROFFENSIVE</t>
  </si>
  <si>
    <t>Fist_C</t>
  </si>
  <si>
    <t>Sura_Rampage</t>
  </si>
  <si>
    <t>Sura Rampage</t>
  </si>
  <si>
    <t>SR_EARTHSHAKER</t>
  </si>
  <si>
    <t>20; bonus2 bSkillAtk</t>
  </si>
  <si>
    <t>SR_SKYNETBLOW</t>
  </si>
  <si>
    <t>20; bonus bUseSPrate</t>
  </si>
  <si>
    <t>5; .@r = getrefine(); if(.@r&gt;6) { bonus bUseSPrate</t>
  </si>
  <si>
    <t>-1*(.@r-6); } }</t>
  </si>
  <si>
    <t>P_Knuckle1</t>
  </si>
  <si>
    <t>Eden Knuckle I</t>
  </si>
  <si>
    <t>Velum_Claw</t>
  </si>
  <si>
    <t>Vellum Claw</t>
  </si>
  <si>
    <t>100; .@r = getrefine(); if(.@r&gt;7) { bonus2 bAddRace</t>
  </si>
  <si>
    <t>20; } if(.@r&gt;9) { bonus2 bVariableCastrate</t>
  </si>
  <si>
    <t>-100; bonus4 bAutoSpellOnSkill</t>
  </si>
  <si>
    <t>10000; bonus2 bHPLossRate</t>
  </si>
  <si>
    <t>3000; } }</t>
  </si>
  <si>
    <t>Claw_Of_Flash</t>
  </si>
  <si>
    <t>Claw of Flash</t>
  </si>
  <si>
    <t>getrefine(); bonus2 bAddSize</t>
  </si>
  <si>
    <t>TE_Woe_Fist</t>
  </si>
  <si>
    <t>TE Woe Fist</t>
  </si>
  <si>
    <t>Thanos_Knuckle</t>
  </si>
  <si>
    <t>Thanatos Knuckle</t>
  </si>
  <si>
    <t>160:100</t>
  </si>
  <si>
    <t>Iron_nail</t>
  </si>
  <si>
    <t>Iron Nail</t>
  </si>
  <si>
    <t>-5; bonus bAspdRate</t>
  </si>
  <si>
    <t>((getrefine()+1)/2); }</t>
  </si>
  <si>
    <t>Half_BF_Knuckle1</t>
  </si>
  <si>
    <t>Half BF Knuckle1</t>
  </si>
  <si>
    <t>30; bonus2 bIgnoreDefRaceRate</t>
  </si>
  <si>
    <t>Crimson_Knuckles</t>
  </si>
  <si>
    <t>Crimson Knuckles</t>
  </si>
  <si>
    <t>Requiem_Knuckle</t>
  </si>
  <si>
    <t>Requiem Knuckle</t>
  </si>
  <si>
    <t>{ .@r = getrefine(); .@b = 40; if(.@r&gt;=5){ .@b += (.@r-5)*15+20; } bonus2 bAddRace2</t>
  </si>
  <si>
    <t>Claw_Of_Flash_</t>
  </si>
  <si>
    <t>// Instruments</t>
  </si>
  <si>
    <t>Violin_of_Vicious_Mind</t>
  </si>
  <si>
    <t>Violin of Vicious Mind</t>
  </si>
  <si>
    <t>2); bonus bMatk</t>
  </si>
  <si>
    <t>2)/2; }</t>
  </si>
  <si>
    <t>Violin</t>
  </si>
  <si>
    <t>Violin_</t>
  </si>
  <si>
    <t>Lute</t>
  </si>
  <si>
    <t>Lute_</t>
  </si>
  <si>
    <t>Guitar</t>
  </si>
  <si>
    <t>Guitar_</t>
  </si>
  <si>
    <t>Harp</t>
  </si>
  <si>
    <t>Harp_</t>
  </si>
  <si>
    <t>Guh_Moon_Goh</t>
  </si>
  <si>
    <t>Gumoongoh</t>
  </si>
  <si>
    <t>Guh_Moon_Goh_</t>
  </si>
  <si>
    <t>Electronic_Guitar</t>
  </si>
  <si>
    <t>Electric Guitar</t>
  </si>
  <si>
    <t>{ skill "WZ_JUPITEL"</t>
  </si>
  <si>
    <t>WZ_JUPITEL</t>
  </si>
  <si>
    <t>100; bonus bAtkEle</t>
  </si>
  <si>
    <t>Ele_Wind; bonus bInt</t>
  </si>
  <si>
    <t>Oriental_Lute</t>
  </si>
  <si>
    <t>Oriental Lute</t>
  </si>
  <si>
    <t>CG_ARROWVULCAN</t>
  </si>
  <si>
    <t>BA_MUSICALSTRIKE</t>
  </si>
  <si>
    <t>{ bonus bSPGainValue</t>
  </si>
  <si>
    <t>3; bonus4 bAutoSpellWhenHit</t>
  </si>
  <si>
    <t>NPC_WIDECONFUSE</t>
  </si>
  <si>
    <t>Berserk_Guitar</t>
  </si>
  <si>
    <t>Berserk Guitar</t>
  </si>
  <si>
    <t>100; bonus bHPrecovRate</t>
  </si>
  <si>
    <t>-100; bonus2 bHPLossRate</t>
  </si>
  <si>
    <t>5000; bonus bDex</t>
  </si>
  <si>
    <t>-readparam(bDex); }</t>
  </si>
  <si>
    <t>Guh_Moon_Gom</t>
  </si>
  <si>
    <t>Gun Moon Gom</t>
  </si>
  <si>
    <t>Oriental_Lute_</t>
  </si>
  <si>
    <t>95; bonus2 bSkillAtk</t>
  </si>
  <si>
    <t>Cello</t>
  </si>
  <si>
    <t>3; bonus2 bAddSkillBlow</t>
  </si>
  <si>
    <t>2; bonus2 bAddSkillBlow</t>
  </si>
  <si>
    <t>Harp_Of_Nepenthes</t>
  </si>
  <si>
    <t>Harp of Nepenthes</t>
  </si>
  <si>
    <t>2; bonus3 bAddEffOnSkill</t>
  </si>
  <si>
    <t>(getrefine()&gt;=9?2000:1000); }</t>
  </si>
  <si>
    <t>Krieger_Instrument1</t>
  </si>
  <si>
    <t>Glorious Guitar</t>
  </si>
  <si>
    <t>5; } if(.@r&gt;8) bonus4 bAutoSpellOnSkill</t>
  </si>
  <si>
    <t>CG_TAROTCARD</t>
  </si>
  <si>
    <t>Berserk_Guitar_I</t>
  </si>
  <si>
    <t>Spirited Guitar</t>
  </si>
  <si>
    <t>Guitar_C</t>
  </si>
  <si>
    <t>Green_Whistle</t>
  </si>
  <si>
    <t>Green Whistle</t>
  </si>
  <si>
    <t>{ .@r = getrefine(); if(.@r&gt;5) { bonus2 bSkillUseSP</t>
  </si>
  <si>
    <t>MI_RUSH_WINDMILL</t>
  </si>
  <si>
    <t>(.@r-5)*4; bonus2 bSkillUseSP</t>
  </si>
  <si>
    <t>WM_LULLABY_DEEPSLEEP</t>
  </si>
  <si>
    <t>(.@r-5)*4; } bonus2 bSkillVariableCast</t>
  </si>
  <si>
    <t>-2000; bonus2 bSkillVariableCast</t>
  </si>
  <si>
    <t>-2000; }</t>
  </si>
  <si>
    <t>P_String_Inst1</t>
  </si>
  <si>
    <t>Eden Guitar I</t>
  </si>
  <si>
    <t>TE_Woe_Guitar</t>
  </si>
  <si>
    <t>TE Woe Guitar</t>
  </si>
  <si>
    <t>Thanos_Violin</t>
  </si>
  <si>
    <t>Tanos Violin</t>
  </si>
  <si>
    <t>200:130</t>
  </si>
  <si>
    <t>-6; bonus bLongAtkRate</t>
  </si>
  <si>
    <t>20; bonus2 bHPLossRate</t>
  </si>
  <si>
    <t>Contabass</t>
  </si>
  <si>
    <t>Contrabass</t>
  </si>
  <si>
    <t>180:120</t>
  </si>
  <si>
    <t>{ bonus2 bSkillCooldown</t>
  </si>
  <si>
    <t>WM_RANDOMIZESPELL</t>
  </si>
  <si>
    <t>-20; }</t>
  </si>
  <si>
    <t>Ukulele_Of_Newoz</t>
  </si>
  <si>
    <t>Oz's New Ukulele</t>
  </si>
  <si>
    <t>{ bonus2 bSkillUseSP</t>
  </si>
  <si>
    <t>Ru_Blue_Violin</t>
  </si>
  <si>
    <t>Blue Violin</t>
  </si>
  <si>
    <t>Ru_Gold_Violin</t>
  </si>
  <si>
    <t>Ru Gold Violin</t>
  </si>
  <si>
    <t>8; bonus bVit</t>
  </si>
  <si>
    <t>Infinity_Violin</t>
  </si>
  <si>
    <t>Infinity Violin</t>
  </si>
  <si>
    <t>Crimson_Violin</t>
  </si>
  <si>
    <t>Crimson Violin</t>
  </si>
  <si>
    <t>Trumpet_Shell</t>
  </si>
  <si>
    <t>Trumpet Shell</t>
  </si>
  <si>
    <t>{ .@r = getrefine(); bonus bDex</t>
  </si>
  <si>
    <t>.@r; bonus bInt</t>
  </si>
  <si>
    <t>.@r; .@per = ((.@r &gt; 9) ? 40 : ((.@r &gt; 7) ? 20 : ((.@r &gt; 5) ? 10 : 0))); bonus2 bSkillAtk</t>
  </si>
  <si>
    <t>WM_REVERBERATION</t>
  </si>
  <si>
    <t>.@per; bonus2 bVariableCastrate</t>
  </si>
  <si>
    <t>-.@per; }</t>
  </si>
  <si>
    <t>Unity_Violin</t>
  </si>
  <si>
    <t>Unity Violin</t>
  </si>
  <si>
    <t>pow(getrefine()</t>
  </si>
  <si>
    <t>2)*125/100; }</t>
  </si>
  <si>
    <t>Requiem_Violin</t>
  </si>
  <si>
    <t>Requiem Violin</t>
  </si>
  <si>
    <t>160:120</t>
  </si>
  <si>
    <t>1; if(.@r&gt;=5){ .@b += (.@r-5)*15+20; } if(.@r&gt;=7) bonus2 bSkillAtk</t>
  </si>
  <si>
    <t>200; bonus2 bAddRace2</t>
  </si>
  <si>
    <t>// Whips</t>
  </si>
  <si>
    <t>Rope</t>
  </si>
  <si>
    <t>Rope_</t>
  </si>
  <si>
    <t>Line</t>
  </si>
  <si>
    <t>Whip</t>
  </si>
  <si>
    <t>Line_</t>
  </si>
  <si>
    <t>Wire</t>
  </si>
  <si>
    <t>Wire Whip</t>
  </si>
  <si>
    <t>Wire_</t>
  </si>
  <si>
    <t>Rante</t>
  </si>
  <si>
    <t>Rante Whip</t>
  </si>
  <si>
    <t>Rante_</t>
  </si>
  <si>
    <t>Tail</t>
  </si>
  <si>
    <t>Tail Whip</t>
  </si>
  <si>
    <t>Tail_</t>
  </si>
  <si>
    <t>Whip_</t>
  </si>
  <si>
    <t>Lariat</t>
  </si>
  <si>
    <t>Lariat Whip</t>
  </si>
  <si>
    <t>Chemeti</t>
  </si>
  <si>
    <t>Chemeti Whip</t>
  </si>
  <si>
    <t>5; bonus bFlee</t>
  </si>
  <si>
    <t>Bladed_Whip</t>
  </si>
  <si>
    <t>Blade Whip</t>
  </si>
  <si>
    <t>DC_THROWARROW</t>
  </si>
  <si>
    <t>Electric_Eel</t>
  </si>
  <si>
    <t>Electric Eel</t>
  </si>
  <si>
    <t>2; bonus3 bAutoSpell</t>
  </si>
  <si>
    <t>20; .@r = getrefine(); if(.@r&gt;0) bonus3 bAutoSpell</t>
  </si>
  <si>
    <t>.@r</t>
  </si>
  <si>
    <t>5; bonus4 bAutoSpellWhenHit</t>
  </si>
  <si>
    <t>NPC_WIDESILENCE</t>
  </si>
  <si>
    <t>Carrot_Whip</t>
  </si>
  <si>
    <t>Carrot Whip</t>
  </si>
  <si>
    <t>{ .@r = getrefine(); if(.@r&gt;0) bonus3 bAutoSpell</t>
  </si>
  <si>
    <t>AL_INCAGI</t>
  </si>
  <si>
    <t>min(.@r</t>
  </si>
  <si>
    <t>10)</t>
  </si>
  <si>
    <t>Queen_Is_Whip</t>
  </si>
  <si>
    <t>Queen Is Whip</t>
  </si>
  <si>
    <t>Queen's_Whip_</t>
  </si>
  <si>
    <t>Stem_Of_Nepenthes</t>
  </si>
  <si>
    <t>Stem of Nepenthes</t>
  </si>
  <si>
    <t>Whip_Of_Balance</t>
  </si>
  <si>
    <t>Whip of Balance</t>
  </si>
  <si>
    <t>Krieger_Whip1</t>
  </si>
  <si>
    <t>Glorious Lariat</t>
  </si>
  <si>
    <t>Phenomena_Whip</t>
  </si>
  <si>
    <t>Phenomena Whip</t>
  </si>
  <si>
    <t>Rante_C</t>
  </si>
  <si>
    <t>Stem_Whip</t>
  </si>
  <si>
    <t>Stem Whip</t>
  </si>
  <si>
    <t>WA_SWING_DANCE</t>
  </si>
  <si>
    <t>Rosebine</t>
  </si>
  <si>
    <t>100:130</t>
  </si>
  <si>
    <t>-2; bonus3 bAutoSpell</t>
  </si>
  <si>
    <t>WM_VOICEOFSIREN</t>
  </si>
  <si>
    <t>P_Tail1</t>
  </si>
  <si>
    <t>Eden Tail I</t>
  </si>
  <si>
    <t>TE_Woe_Rope</t>
  </si>
  <si>
    <t>TE Woe Rope</t>
  </si>
  <si>
    <t>Thanos_Whip</t>
  </si>
  <si>
    <t>Tanos Whip Sword</t>
  </si>
  <si>
    <t>Gymnastics_Ribbon</t>
  </si>
  <si>
    <t>Rhythmic Gymnastics Ribbon</t>
  </si>
  <si>
    <t>150:120</t>
  </si>
  <si>
    <t>Floral_Mic_Of_Igu</t>
  </si>
  <si>
    <t>Bloody Floral Decoration Microphone</t>
  </si>
  <si>
    <t>CG_MOONLIT</t>
  </si>
  <si>
    <t>Ru_Blue_Whip</t>
  </si>
  <si>
    <t>Blue Whip</t>
  </si>
  <si>
    <t>Ru_Gold_Whip</t>
  </si>
  <si>
    <t>Ru Gold Whip</t>
  </si>
  <si>
    <t>Infinity_Whip</t>
  </si>
  <si>
    <t>Infinity Whip</t>
  </si>
  <si>
    <t>Crimson_Whip</t>
  </si>
  <si>
    <t>Crimson Whip</t>
  </si>
  <si>
    <t>Wire_of_Vicious_Mind</t>
  </si>
  <si>
    <t>Wire of Vicious Mind</t>
  </si>
  <si>
    <t>Unity_Whip</t>
  </si>
  <si>
    <t>Unity Whip</t>
  </si>
  <si>
    <t>// Additional 2-Handed Staffs</t>
  </si>
  <si>
    <t>Destruction_Rod</t>
  </si>
  <si>
    <t>Staff of Destruction</t>
  </si>
  <si>
    <t>130:280</t>
  </si>
  <si>
    <t>{ .@r = getrefine; bonus bMatkRate</t>
  </si>
  <si>
    <t>.@r/2; bonus bInt</t>
  </si>
  <si>
    <t>3; bonus bAgi</t>
  </si>
  <si>
    <t>10; bonus bUseSPrate</t>
  </si>
  <si>
    <t>(.@r*2); bonus3 bAutoSpellWhenHit</t>
  </si>
  <si>
    <t>(.@r*20); bonus2 bFixedCastrate</t>
  </si>
  <si>
    <t>120:210</t>
  </si>
  <si>
    <t>4; bonus2 bSubRace</t>
  </si>
  <si>
    <t>Krieger_Twohand_Staff1</t>
  </si>
  <si>
    <t>Glorious Destruction Staff</t>
  </si>
  <si>
    <t>70:210</t>
  </si>
  <si>
    <t>.@r; bonus2 bMagicAddRace</t>
  </si>
  <si>
    <t>1; if(.@r&gt;5) { bonus2 bMagicAddRace</t>
  </si>
  <si>
    <t>(min(14</t>
  </si>
  <si>
    <t>.@r)-5)*2; bonus2 bMagicAddRace</t>
  </si>
  <si>
    <t>.@r)-5)*2; bonus2 bIgnoreMdefRaceRate</t>
  </si>
  <si>
    <t>.@r)-5)*2; } if(.@r&gt;8) { bonus5 bAutoSpellOnSkill</t>
  </si>
  <si>
    <t>MG_SAFETYWALL</t>
  </si>
  <si>
    <t>1; bonus5 bAutoSpellOnSkill</t>
  </si>
  <si>
    <t>WZ_VERMILION</t>
  </si>
  <si>
    <t>1; } }</t>
  </si>
  <si>
    <t>Destruction_Rod_M</t>
  </si>
  <si>
    <t>(.@r*20); bonus2 bVariableCastrate</t>
  </si>
  <si>
    <t>Kronos</t>
  </si>
  <si>
    <t>30:240</t>
  </si>
  <si>
    <t>3+(.@r/2); bonus bMaxHP</t>
  </si>
  <si>
    <t>300+(50*.@r/2); autobonus "{ bonus bMatkRate</t>
  </si>
  <si>
    <t>12; bonus buseSPRate</t>
  </si>
  <si>
    <t>{ specialeffect2 EF_ENHANCE; }; }</t>
  </si>
  <si>
    <t>Dea_Staff</t>
  </si>
  <si>
    <t>Dea Staff</t>
  </si>
  <si>
    <t>30:220</t>
  </si>
  <si>
    <t>getrefine()/2; bonus bInt</t>
  </si>
  <si>
    <t>2; autobonus3 "{ }"</t>
  </si>
  <si>
    <t>{ specialeffect2 EF_MAGICALATTHIT; heal 0,200; }; }</t>
  </si>
  <si>
    <t>G_Staff_Of_Light</t>
  </si>
  <si>
    <t>Staff Of Light</t>
  </si>
  <si>
    <t>80:150</t>
  </si>
  <si>
    <t>Golden_Rod_Staff</t>
  </si>
  <si>
    <t>Golden Rod Staff</t>
  </si>
  <si>
    <t>30:230</t>
  </si>
  <si>
    <t>3; bonus2 bSkillAtk</t>
  </si>
  <si>
    <t>Aqua_Staff</t>
  </si>
  <si>
    <t>Aqua Staff</t>
  </si>
  <si>
    <t>Ele_Water; bonus bInt</t>
  </si>
  <si>
    <t>12; bonus2 bSkillAtk</t>
  </si>
  <si>
    <t>MG_FROSTDIVER</t>
  </si>
  <si>
    <t>Crimson_Staff</t>
  </si>
  <si>
    <t>Crimson Staff</t>
  </si>
  <si>
    <t>Forest_Staff</t>
  </si>
  <si>
    <t>Forest Staff</t>
  </si>
  <si>
    <t>Ele_Earth; bonus bInt</t>
  </si>
  <si>
    <t>Golden_Rod_Staff2</t>
  </si>
  <si>
    <t>Empowered Golden Rod Staff</t>
  </si>
  <si>
    <t>30:270</t>
  </si>
  <si>
    <t>5; bonus2 bSkillAtk</t>
  </si>
  <si>
    <t>Aqua_Staff2</t>
  </si>
  <si>
    <t>Empowered Aqua Staff</t>
  </si>
  <si>
    <t>30; bonus2 bSkillAtk</t>
  </si>
  <si>
    <t>Crimson_Staff2</t>
  </si>
  <si>
    <t>Empowered Crimson Staff</t>
  </si>
  <si>
    <t>Forest_Staff2</t>
  </si>
  <si>
    <t>Empowered Forest Staff</t>
  </si>
  <si>
    <t>Upg_Staff</t>
  </si>
  <si>
    <t>Upg Staff</t>
  </si>
  <si>
    <t>(.@r*10); bonus bHealPower</t>
  </si>
  <si>
    <t>.@r; if(BaseJob==Job_Wizard) bonus bMatk</t>
  </si>
  <si>
    <t>30; else if(BaseJob==Job_Sage) bonus bMatk</t>
  </si>
  <si>
    <t>20; if(BaseLevel&gt;70) bonus bMatk</t>
  </si>
  <si>
    <t>Velum_Arc_Wand</t>
  </si>
  <si>
    <t>Vellum Arc Wand</t>
  </si>
  <si>
    <t>110:220</t>
  </si>
  <si>
    <t>1; bonus2 bMagicAddRace</t>
  </si>
  <si>
    <t>25; .@r = getrefine(); if(.@r&gt;5) { bonus2 bMagicAddRace</t>
  </si>
  <si>
    <t>15; } if(.@r&gt;8) { bonus bVariableCastrate</t>
  </si>
  <si>
    <t>-50; bonus bFixedCast</t>
  </si>
  <si>
    <t>-200; } }</t>
  </si>
  <si>
    <t>Divine_Cross_</t>
  </si>
  <si>
    <t>Metal_Staff</t>
  </si>
  <si>
    <t>Metal Staff</t>
  </si>
  <si>
    <t>{ if(BaseJob==Job_Wizard) bonus bMatk</t>
  </si>
  <si>
    <t>15; else if(BaseJob==Job_Sage) bonus bMatk</t>
  </si>
  <si>
    <t>(getrefine()*5); .@i = min(BaseLevel/10</t>
  </si>
  <si>
    <t>12); if(.@i&gt;2) bonus bMatk</t>
  </si>
  <si>
    <t>TE_Woe_Two_Hand_Staff</t>
  </si>
  <si>
    <t>TE Woe Two Hand Staff</t>
  </si>
  <si>
    <t>50:130</t>
  </si>
  <si>
    <t>20; bonus3 bAddEff</t>
  </si>
  <si>
    <t>Jormungand</t>
  </si>
  <si>
    <t>200:280</t>
  </si>
  <si>
    <t>0x810200</t>
  </si>
  <si>
    <t>Ganbantein</t>
  </si>
  <si>
    <t>100:320</t>
  </si>
  <si>
    <t>ATF_MAGIC; bonus3 bAutoSpell</t>
  </si>
  <si>
    <t>AB_SILENTIUM</t>
  </si>
  <si>
    <t>100; bonus bUnbreakableWeapon</t>
  </si>
  <si>
    <t>Staff_Of_Geffen</t>
  </si>
  <si>
    <t>Staff of Geffen</t>
  </si>
  <si>
    <t>100:300</t>
  </si>
  <si>
    <t>Thanos_Rod</t>
  </si>
  <si>
    <t>Tanos Two-handed Stick</t>
  </si>
  <si>
    <t>120:250</t>
  </si>
  <si>
    <t>18; bonus2 bHPLossRate</t>
  </si>
  <si>
    <t>Infinity_Two-handed_Stick</t>
  </si>
  <si>
    <t>Infinity Two-handed Stick</t>
  </si>
  <si>
    <t>Crimson_Two-Handed_Staff</t>
  </si>
  <si>
    <t>Crimson Two-Handed Staff</t>
  </si>
  <si>
    <t>5; bonus bMatk</t>
  </si>
  <si>
    <t>150+((BaseLevel/10)*5)+(.@r&lt;=15?pow(.@r</t>
  </si>
  <si>
    <t>Staff_of_Vicious_Mind</t>
  </si>
  <si>
    <t>Staff of Vicious Mind</t>
  </si>
  <si>
    <t>6; bonus bUnbreakableWeapon</t>
  </si>
  <si>
    <t>Sunflower_Kid</t>
  </si>
  <si>
    <t>Sunflower Kid</t>
  </si>
  <si>
    <t>150:320</t>
  </si>
  <si>
    <t>5; .@r = getrefine(); bonus bMatkRate</t>
  </si>
  <si>
    <t>(.@r/2); bonus bDelayrate</t>
  </si>
  <si>
    <t>(.@r*-1); bonus bUnbreakableWeapon</t>
  </si>
  <si>
    <t>Unity_Two-Handed_Staff</t>
  </si>
  <si>
    <t>Unity Two-Handed Staff</t>
  </si>
  <si>
    <t>95:135</t>
  </si>
  <si>
    <t>Requiem_Wizardry_Staff</t>
  </si>
  <si>
    <t>Requiem Wizardry Staff</t>
  </si>
  <si>
    <t>100:230</t>
  </si>
  <si>
    <t>{ .@r = getrefine(); .@b = 40; .@c = 5; if(.@r&gt;=5){ .@b += (.@r-5)*15+20; .@c += .@r-5; } bonus2 bMagicAddRace2</t>
  </si>
  <si>
    <t>.@c; bonus2 bIgnoreMdefRace2Rate</t>
  </si>
  <si>
    <t>(.@r-5)*10; }</t>
  </si>
  <si>
    <t>// Shields</t>
  </si>
  <si>
    <t>0x000ED5F2</t>
  </si>
  <si>
    <t>Mirror_Shield</t>
  </si>
  <si>
    <t>{ bonus bMdef</t>
  </si>
  <si>
    <t>1; bonus bMdef</t>
  </si>
  <si>
    <t>3; bonus bUnbreakableShield</t>
  </si>
  <si>
    <t>Novice_Guard</t>
  </si>
  <si>
    <t>Novice Guard</t>
  </si>
  <si>
    <t>Novice_Shield</t>
  </si>
  <si>
    <t>Novice Shield</t>
  </si>
  <si>
    <t>Ele_All</t>
  </si>
  <si>
    <t>-20; bonus2 bSubEle</t>
  </si>
  <si>
    <t>0xFFFFFFFE</t>
  </si>
  <si>
    <t>Ele_Undead</t>
  </si>
  <si>
    <t>20; bonus bMdef</t>
  </si>
  <si>
    <t>Arm_Guard_</t>
  </si>
  <si>
    <t>Improved_Arm_Guard</t>
  </si>
  <si>
    <t>Advanced Arm Guard</t>
  </si>
  <si>
    <t>Memorize_Book_</t>
  </si>
  <si>
    <t>Platinum_Shield</t>
  </si>
  <si>
    <t>Platinum Shield</t>
  </si>
  <si>
    <t>5; bonus2 bSubSize</t>
  </si>
  <si>
    <t>15; bonus2 bSubSize</t>
  </si>
  <si>
    <t>10; bonus5 bAutoSpellWhenHit</t>
  </si>
  <si>
    <t>NPC_MAGICMIRROR</t>
  </si>
  <si>
    <t>Orleans_Server</t>
  </si>
  <si>
    <t>Orleans's Server</t>
  </si>
  <si>
    <t>2; bonus bMagicDamageReturn</t>
  </si>
  <si>
    <t>Thorny Buckler</t>
  </si>
  <si>
    <t>{ bonus bNoKnockback</t>
  </si>
  <si>
    <t>0; bonus2 bSubEle</t>
  </si>
  <si>
    <t>2; autobonus2 "{ bonus bShortWeaponDamageReturn</t>
  </si>
  <si>
    <t>5; }"</t>
  </si>
  <si>
    <t>{ specialeffect2 EF_REFLECTSHIELD; }; }</t>
  </si>
  <si>
    <t>{ bonus bHPrecovRate</t>
  </si>
  <si>
    <t>1; bonus2 bSkillAtk</t>
  </si>
  <si>
    <t>PA_SHIELDCHAIN</t>
  </si>
  <si>
    <t>CR_SHIELDBOOMERANG</t>
  </si>
  <si>
    <t>30; bonus bUseSPrate</t>
  </si>
  <si>
    <t>Magic_Study_Vol1</t>
  </si>
  <si>
    <t>Magic Bible Vol1</t>
  </si>
  <si>
    <t>2; bonus2 bAddEffWhenHit</t>
  </si>
  <si>
    <t>Shelter_Resistance</t>
  </si>
  <si>
    <t>Shell Of Resistance</t>
  </si>
  <si>
    <t>Ele_Poison</t>
  </si>
  <si>
    <t>20; bonus bShortWeaponDamageReturn</t>
  </si>
  <si>
    <t>1; if( Class == Job_Lord_Knight ) bonus bAspdRate</t>
  </si>
  <si>
    <t>Shield_Of_Naga</t>
  </si>
  <si>
    <t>Shield of Naga</t>
  </si>
  <si>
    <t>0x00CFFF80</t>
  </si>
  <si>
    <t>3; autobonus2 "{ bonus bShortWeaponDamageReturn</t>
  </si>
  <si>
    <t>(getrefine()*3); }"</t>
  </si>
  <si>
    <t>{ specialeffect2 EF_GUARD; }; }</t>
  </si>
  <si>
    <t>Shadow_Guard</t>
  </si>
  <si>
    <t>Shadow Guard</t>
  </si>
  <si>
    <t>Cracked_Buckler</t>
  </si>
  <si>
    <t>Cracked Buckler</t>
  </si>
  <si>
    <t>2; bonus2 bSubEle</t>
  </si>
  <si>
    <t>10; bonus3 bAutoSpellWhenHit</t>
  </si>
  <si>
    <t>PR_KYRIE</t>
  </si>
  <si>
    <t>10; bonus bMdef</t>
  </si>
  <si>
    <t>Bradium_Shield</t>
  </si>
  <si>
    <t>Bradium Shield</t>
  </si>
  <si>
    <t>60; bonus bAgi</t>
  </si>
  <si>
    <t>-1; bonus bMaxHP</t>
  </si>
  <si>
    <t>Energy_Rune_Guard</t>
  </si>
  <si>
    <t>Energy Rune Guard</t>
  </si>
  <si>
    <t>Freyja_SShield7</t>
  </si>
  <si>
    <t>Freyja Spirit Shield</t>
  </si>
  <si>
    <t>Freyja_SShield30</t>
  </si>
  <si>
    <t>Freyja_SShield60</t>
  </si>
  <si>
    <t>Freyja_SShield90</t>
  </si>
  <si>
    <t>Time_Keepr_Shield</t>
  </si>
  <si>
    <t>Time Keeper Shield</t>
  </si>
  <si>
    <t>1; bonus2 bSubEle</t>
  </si>
  <si>
    <t>10; bonus2 bSubSize</t>
  </si>
  <si>
    <t>Siver_Guard</t>
  </si>
  <si>
    <t>Silver Guard</t>
  </si>
  <si>
    <t>Round_Buckler</t>
  </si>
  <si>
    <t>Round Buckleer</t>
  </si>
  <si>
    <t>Rotha_Shield</t>
  </si>
  <si>
    <t>Rosa Shield</t>
  </si>
  <si>
    <t>Upg_Guard</t>
  </si>
  <si>
    <t>Upg Guard</t>
  </si>
  <si>
    <t>Upg_Buckler</t>
  </si>
  <si>
    <t>Upg Buckler</t>
  </si>
  <si>
    <t>Upg_Shield</t>
  </si>
  <si>
    <t>Upg Shield</t>
  </si>
  <si>
    <t>Anti_Demon_Shield_C</t>
  </si>
  <si>
    <t>Anti-Demon Shield</t>
  </si>
  <si>
    <t>25; bonus2 bSubRace</t>
  </si>
  <si>
    <t>25; bonus bMaxHP</t>
  </si>
  <si>
    <t>Imperial_Guard</t>
  </si>
  <si>
    <t>Imperial Guard</t>
  </si>
  <si>
    <t>{ .@r = getrefine(); bonus bMdef</t>
  </si>
  <si>
    <t>LG_SHIELDPRESS</t>
  </si>
  <si>
    <t>(.@r&gt;=6?20+((.@r-5)*2):20); }</t>
  </si>
  <si>
    <t>Toy_Shield</t>
  </si>
  <si>
    <t>Toy Shield</t>
  </si>
  <si>
    <t>Academy_Shield</t>
  </si>
  <si>
    <t>Academy Shield</t>
  </si>
  <si>
    <t>Bible_Of_Promise1</t>
  </si>
  <si>
    <t>Bible of Promise(1st Vol.)</t>
  </si>
  <si>
    <t>2; skill "ALL_ODINS_POWER"</t>
  </si>
  <si>
    <t>Insecticide</t>
  </si>
  <si>
    <t>Pesticide</t>
  </si>
  <si>
    <t>Ramor_Shield_Undead</t>
  </si>
  <si>
    <t>Ramorushirudo</t>
  </si>
  <si>
    <t>Sharel_Shield</t>
  </si>
  <si>
    <t>Sharerushirudo</t>
  </si>
  <si>
    <t>Giant_Shield</t>
  </si>
  <si>
    <t>Giant Shield</t>
  </si>
  <si>
    <t>5; if(getrefine()&gt;=9){ bonus2 bSubSize</t>
  </si>
  <si>
    <t>Geffenia_Book_Water</t>
  </si>
  <si>
    <t>Geffenia Tomb of Water</t>
  </si>
  <si>
    <t>1; if(readparam(bInt)&gt;=120){ bonus bMatk</t>
  </si>
  <si>
    <t>10; bonus bMaxHP</t>
  </si>
  <si>
    <t>800; } }</t>
  </si>
  <si>
    <t>Bible_Of_Promise2</t>
  </si>
  <si>
    <t>Bible of Promise(2nd Vol.)</t>
  </si>
  <si>
    <t>5; skill "ALL_ODINS_POWER"</t>
  </si>
  <si>
    <t>2; bonus bHealPower</t>
  </si>
  <si>
    <t>Flow_Shield</t>
  </si>
  <si>
    <t>Floor Shield</t>
  </si>
  <si>
    <t>Sombre_Shield</t>
  </si>
  <si>
    <t>Bull Son Shield</t>
  </si>
  <si>
    <t>{ bonus2 bSubDefEle</t>
  </si>
  <si>
    <t>5; bonus2 bSubDefEle</t>
  </si>
  <si>
    <t>Sol_Shield</t>
  </si>
  <si>
    <t>Sol Shield</t>
  </si>
  <si>
    <t>Exorcism_Bible_</t>
  </si>
  <si>
    <t>Devil's Bible Drive</t>
  </si>
  <si>
    <t>Poison_Shield</t>
  </si>
  <si>
    <t>Poison Shield</t>
  </si>
  <si>
    <t>Immuned_Shield</t>
  </si>
  <si>
    <t>Immune Shield</t>
  </si>
  <si>
    <t>{ .@r = getrefine(); if (.@r&gt;=5) bonus2 bSubEle</t>
  </si>
  <si>
    <t>12)-4; if(.@r&gt;6) bonus2 bSubEle</t>
  </si>
  <si>
    <t>5; if(.@r&gt;8) { bonus2 bSubEle</t>
  </si>
  <si>
    <t>5; bonus2 bSubEle</t>
  </si>
  <si>
    <t>Kalasak</t>
  </si>
  <si>
    <t>Kalasag</t>
  </si>
  <si>
    <t>getrefine()/3; }</t>
  </si>
  <si>
    <t>Bayani_Kalasak</t>
  </si>
  <si>
    <t>Bayani Kalasag</t>
  </si>
  <si>
    <t>Fox_Armguard</t>
  </si>
  <si>
    <t>Fox Wrist Guard</t>
  </si>
  <si>
    <t>Wolf_Armguard</t>
  </si>
  <si>
    <t>Wolf Wrist Guard</t>
  </si>
  <si>
    <t>{ autobonus "{ bonus bBaseAtk</t>
  </si>
  <si>
    <t>100; bonus bFlee</t>
  </si>
  <si>
    <t>-50; }"</t>
  </si>
  <si>
    <t>{ specialeffect2 EF_TEIHIT1; }; }</t>
  </si>
  <si>
    <t>Crescent_Armguard</t>
  </si>
  <si>
    <t>Crescent Wrist Guard</t>
  </si>
  <si>
    <t>{ bonus bDelayRate</t>
  </si>
  <si>
    <t>-(getrefine()*2); }</t>
  </si>
  <si>
    <t>Lumiere_Shield</t>
  </si>
  <si>
    <t>Lumiere Shield</t>
  </si>
  <si>
    <t>Esprit_Shield</t>
  </si>
  <si>
    <t>Spirit Shield</t>
  </si>
  <si>
    <t>Dark_Book</t>
  </si>
  <si>
    <t>Black Book</t>
  </si>
  <si>
    <t>5; .@r = getrefine(); bonus3 bAutoSpellWhenHit</t>
  </si>
  <si>
    <t>(.@r&lt;=6)?(10):((.@r&lt;=8)?(20):(30)); }</t>
  </si>
  <si>
    <t>Shield_Of_Death</t>
  </si>
  <si>
    <t>Shield Of Death</t>
  </si>
  <si>
    <t>2; bonus2 bMagicAddClass</t>
  </si>
  <si>
    <t>2; bonus2 bSubClass</t>
  </si>
  <si>
    <t>TE_Woe_Buckler</t>
  </si>
  <si>
    <t>TE Woe Buckler</t>
  </si>
  <si>
    <t>15; bonus bMaxHP</t>
  </si>
  <si>
    <t>100; bonus2 bSubRace</t>
  </si>
  <si>
    <t>TE_Woe_Shield</t>
  </si>
  <si>
    <t>TE Woe Shield</t>
  </si>
  <si>
    <t>200; bonus2 bSubRace</t>
  </si>
  <si>
    <t>TE_Woe_Magic_Guard</t>
  </si>
  <si>
    <t>TE Woe Magic Guard</t>
  </si>
  <si>
    <t>25; bonus bMaxSP</t>
  </si>
  <si>
    <t>Hervor</t>
  </si>
  <si>
    <t>30; bonus bUnbreakableArmor</t>
  </si>
  <si>
    <t>Hervor_Alvitr</t>
  </si>
  <si>
    <t>Hervor Alvitr</t>
  </si>
  <si>
    <t>0x000FDF80</t>
  </si>
  <si>
    <t>10; bonus bVit</t>
  </si>
  <si>
    <t>30; bonus bUnbreakableShield</t>
  </si>
  <si>
    <t>1; autobonus2 "{ sc_end SC_STUN; sc_end SC_SLEEP; sc_end SC_CURSE; sc_end SC_STONE; sc_end SC_POISON; sc_end SC_BLIND; sc_end SC_SILENCE; sc_end SC_BLEEDING; sc_end SC_CONFUSION; sc_end SC_FREEZE; bonus2 bResEff</t>
  </si>
  <si>
    <t>10000; bonus2 bResEff</t>
  </si>
  <si>
    <t>BF_SHORT; }</t>
  </si>
  <si>
    <t>Impr_Angel's_Safeguard</t>
  </si>
  <si>
    <t>Advanced Angelic Guard</t>
  </si>
  <si>
    <t>Magic_Reflector</t>
  </si>
  <si>
    <t>Magic Reflect</t>
  </si>
  <si>
    <t>10; bonus bMagicDamageReturn</t>
  </si>
  <si>
    <t>3+((getrefine()&gt;=9) ? 3 : 0); }</t>
  </si>
  <si>
    <t>Encyclopedia_Revision</t>
  </si>
  <si>
    <t>Great Encyclopedia Revision</t>
  </si>
  <si>
    <t>0x00810100</t>
  </si>
  <si>
    <t>2; .@r = getrefine(); bonus bCritical</t>
  </si>
  <si>
    <t>3+((.@r &gt;= 7) ? 2 : 0); if(.@r &gt;= 9) bonus bMatk</t>
  </si>
  <si>
    <t>Shield_Of_Gray</t>
  </si>
  <si>
    <t>Shield of Gray</t>
  </si>
  <si>
    <t>{ .@r = getrefine(); bonus2 bSubEle</t>
  </si>
  <si>
    <t>30+.@r; bonus bMdef</t>
  </si>
  <si>
    <t>9+.@r/3; }</t>
  </si>
  <si>
    <t>Svalinn_J</t>
  </si>
  <si>
    <t>Svalinn</t>
  </si>
  <si>
    <t>{ .@r = getrefine(); bonus bMaxHP</t>
  </si>
  <si>
    <t>9+.@r/3; bonus2 bAddEle</t>
  </si>
  <si>
    <t>4+.@r/3*5; }</t>
  </si>
  <si>
    <t>Mad_Bunny</t>
  </si>
  <si>
    <t>Mad Bunny Shield</t>
  </si>
  <si>
    <t>5; bonus bMdef</t>
  </si>
  <si>
    <t>Ancient_Shield_Of_Aeon</t>
  </si>
  <si>
    <t>Ancient Shield Of Aeon</t>
  </si>
  <si>
    <t>10; bonus2 bSubEle</t>
  </si>
  <si>
    <t>500; bonus bMaxSP</t>
  </si>
  <si>
    <t>50; if(getrefine()&gt;=14) skill "MG_STONECURSE"</t>
  </si>
  <si>
    <t>Lian_Shield</t>
  </si>
  <si>
    <t>Lian Shield</t>
  </si>
  <si>
    <t>RC_Formless</t>
  </si>
  <si>
    <t>White_Gold_Shield</t>
  </si>
  <si>
    <t>White Gold Shield</t>
  </si>
  <si>
    <t>{ autobonus2 "{ bonus bMagicDamageReturn</t>
  </si>
  <si>
    <t>BF_MAGIC; /* Confirm: Success rate? */ }</t>
  </si>
  <si>
    <t>Lapine_Shield</t>
  </si>
  <si>
    <t>Lapine Shield</t>
  </si>
  <si>
    <t>10; if (getrefine() &gt; 7) { bonus bMatk</t>
  </si>
  <si>
    <t>// GM Shield</t>
  </si>
  <si>
    <t>Ahura_Mazda</t>
  </si>
  <si>
    <t>Ahura Mazdah</t>
  </si>
  <si>
    <t>50; bonus bMdef</t>
  </si>
  <si>
    <t>99; bonus bShortWeaponDamageReturn</t>
  </si>
  <si>
    <t>95; bonus2 bSubRace</t>
  </si>
  <si>
    <t>95; skill "CR_FULLPROTECTION"</t>
  </si>
  <si>
    <t>5; skill "WZ_ESTIMATION"</t>
  </si>
  <si>
    <t>1; skill "ST_FULLSTRIP"</t>
  </si>
  <si>
    <t>5; skill "HW_MAGICPOWER"</t>
  </si>
  <si>
    <t>10; skill "ECL_SNOWFLIP"</t>
  </si>
  <si>
    <t>1; skill "ECL_PEONYMAMY"</t>
  </si>
  <si>
    <t>1; skill "ECL_SADAGUI"</t>
  </si>
  <si>
    <t>1; skill "ECL_SEQUOIADUST"</t>
  </si>
  <si>
    <t>1; bonus bMaxHPrate</t>
  </si>
  <si>
    <t>200; bonus bNoKnockback</t>
  </si>
  <si>
    <t>0; bonus bDelayRate</t>
  </si>
  <si>
    <t>-20; bonus bSpeedRate</t>
  </si>
  <si>
    <t>25; bonus bIntravision</t>
  </si>
  <si>
    <t>{ sc_start4 SC_ENDURE</t>
  </si>
  <si>
    <t>{ sc_end SC_ENDURE; }</t>
  </si>
  <si>
    <t>// Headgears</t>
  </si>
  <si>
    <t>{ bonus2 bResEff</t>
  </si>
  <si>
    <t>Glasses</t>
  </si>
  <si>
    <t>Glasses_</t>
  </si>
  <si>
    <t>Flu_Mask_</t>
  </si>
  <si>
    <t>0x000E5CEA</t>
  </si>
  <si>
    <t>Gemmed_Sallet</t>
  </si>
  <si>
    <t>Gemmed Sallet</t>
  </si>
  <si>
    <t>Gemmed_Sallet_</t>
  </si>
  <si>
    <t>Weird_Moustache</t>
  </si>
  <si>
    <t>Moustache</t>
  </si>
  <si>
    <t>One_Eyed_Glass</t>
  </si>
  <si>
    <t>{ bonus bUnbreakableHelm</t>
  </si>
  <si>
    <t>RC_Insect</t>
  </si>
  <si>
    <t>1; bonus2 bSubRace</t>
  </si>
  <si>
    <t>2; bonus bStr</t>
  </si>
  <si>
    <t>0x006444A2</t>
  </si>
  <si>
    <t>0x0066D5F2</t>
  </si>
  <si>
    <t>Doctor_Cap</t>
  </si>
  <si>
    <t>Doctor Band</t>
  </si>
  <si>
    <t>Ghost_Bandana</t>
  </si>
  <si>
    <t>Ghost Bandana</t>
  </si>
  <si>
    <t>Sahkkat</t>
  </si>
  <si>
    <t>Sakkat</t>
  </si>
  <si>
    <t>Ear_Mufs</t>
  </si>
  <si>
    <t>Ear Muffs</t>
  </si>
  <si>
    <t>Pretend_Murdered</t>
  </si>
  <si>
    <t>Pretend Murdered</t>
  </si>
  <si>
    <t>// Armors</t>
  </si>
  <si>
    <t>Chain_Mail</t>
  </si>
  <si>
    <t>Silk_Robe</t>
  </si>
  <si>
    <t>0x0085C7B6</t>
  </si>
  <si>
    <t>Saint_Robe</t>
  </si>
  <si>
    <t>Saint's Robe</t>
  </si>
  <si>
    <t>0x00048530</t>
  </si>
  <si>
    <t>Saint_Robe_</t>
  </si>
  <si>
    <t>15; bonus2 bSubEle</t>
  </si>
  <si>
    <t>Thief_Clothes</t>
  </si>
  <si>
    <t>Novice_Breast</t>
  </si>
  <si>
    <t>Novice Breastplate</t>
  </si>
  <si>
    <t>Full_Plate_Armor</t>
  </si>
  <si>
    <t>Robe_Of_Casting</t>
  </si>
  <si>
    <t>Robe of Cast</t>
  </si>
  <si>
    <t>-3; bonus bMdef</t>
  </si>
  <si>
    <t>{ bonus bDefEle</t>
  </si>
  <si>
    <t>Wind_Sprits_Armor</t>
  </si>
  <si>
    <t>Aebecee's Raging Typhoon Armor</t>
  </si>
  <si>
    <t>Earth_Sprits_Armor</t>
  </si>
  <si>
    <t>Novice_Plate</t>
  </si>
  <si>
    <t>Tattered Novice Ninja Suit</t>
  </si>
  <si>
    <t>Goibne's_Armor</t>
  </si>
  <si>
    <t>Goibne's Armor</t>
  </si>
  <si>
    <t>2; bonus bMaxHPrate</t>
  </si>
  <si>
    <t>8000; }</t>
  </si>
  <si>
    <t>Valkyrie_Armor</t>
  </si>
  <si>
    <t>Valkyrian Armor</t>
  </si>
  <si>
    <t>1; bonus bUnbreakableArmor</t>
  </si>
  <si>
    <t>1; if(BaseClass==Job_Mage||BaseClass==Job_Archer||BaseClass==Job_Acolyte) bonus2 bResEff</t>
  </si>
  <si>
    <t>5000; else if(BaseClass==Job_Swordman||BaseClass==Job_Merchant||BaseClass==Job_Thief) bonus2 bResEff</t>
  </si>
  <si>
    <t>Ninja_Suit_</t>
  </si>
  <si>
    <t>Robe_Of_Casting_</t>
  </si>
  <si>
    <t>3; bonus bMdef</t>
  </si>
  <si>
    <t>Meteo Plate Armor</t>
  </si>
  <si>
    <t>3000; bonus2 bResEff</t>
  </si>
  <si>
    <t>Orleans_Gown</t>
  </si>
  <si>
    <t>Orleans's Gown</t>
  </si>
  <si>
    <t>15; bonus bNoCastCancel</t>
  </si>
  <si>
    <t>Divine Cloth</t>
  </si>
  <si>
    <t>500; bonus2 bResEff</t>
  </si>
  <si>
    <t>Sniping_Suit</t>
  </si>
  <si>
    <t>Sniping Suit</t>
  </si>
  <si>
    <t>5; bonus bCritical</t>
  </si>
  <si>
    <t>6+(readparam(bLuk)/10); bonus bDelayRate</t>
  </si>
  <si>
    <t>-23; }</t>
  </si>
  <si>
    <t>Golden_Armor</t>
  </si>
  <si>
    <t>Golden Armor</t>
  </si>
  <si>
    <t>Freyja Overcoat</t>
  </si>
  <si>
    <t>{ bonus bUnbreakableArmor</t>
  </si>
  <si>
    <t>Used_Mage_Coat</t>
  </si>
  <si>
    <t>Used Mage Coat</t>
  </si>
  <si>
    <t>300; bonus bMaxSP</t>
  </si>
  <si>
    <t>30; bonus bBaseAtk</t>
  </si>
  <si>
    <t>10; bonus bAgi</t>
  </si>
  <si>
    <t>G_Strings_</t>
  </si>
  <si>
    <t>Holy_Robe_</t>
  </si>
  <si>
    <t>Diabolus Robe</t>
  </si>
  <si>
    <t>0x00098B1C</t>
  </si>
  <si>
    <t>150; bonus bMdef</t>
  </si>
  <si>
    <t>6; bonus bDelayRate</t>
  </si>
  <si>
    <t>Diabolus Armor</t>
  </si>
  <si>
    <t>150; bonus2 bResEff</t>
  </si>
  <si>
    <t>2; bonus2 bSubRace</t>
  </si>
  <si>
    <t>0x41000000</t>
  </si>
  <si>
    <t>Brynhild</t>
  </si>
  <si>
    <t>20*BaseLevel; bonus bMaxSP</t>
  </si>
  <si>
    <t>5*BaseLevel; bonus2 bAddClass</t>
  </si>
  <si>
    <t>10; bonus bUnbreakableArmor</t>
  </si>
  <si>
    <t>1; bonus bNoKnockback</t>
  </si>
  <si>
    <t>800; bonus2 bResEff</t>
  </si>
  <si>
    <t>10000; bonus2 bSubEle</t>
  </si>
  <si>
    <t>Recuperative_Armor</t>
  </si>
  <si>
    <t>Recuperative Armor</t>
  </si>
  <si>
    <t>{ bonus bNoRegen</t>
  </si>
  <si>
    <t>1; bonus bNoRegen</t>
  </si>
  <si>
    <t>2; bonus bHPGainValue</t>
  </si>
  <si>
    <t>60; bonus bSPGainValue</t>
  </si>
  <si>
    <t>6; bonus bMagicHPGainValue</t>
  </si>
  <si>
    <t>60; bonus bMagicSPGainValue</t>
  </si>
  <si>
    <t>(BaseLevel*7); bonus bMaxSP</t>
  </si>
  <si>
    <t>(BaseLevel/2); autobonus2 "{ bonus bNoMagicDamage</t>
  </si>
  <si>
    <t>{ specialeffect2 EF_ENERGYCOAT; }; if( BaseClass==Job_Mage||BaseClass==Job_Archer||BaseClass==Job_Acolyte ) bonus bMdef</t>
  </si>
  <si>
    <t>5; else if( BaseClass==Job_Swordman||BaseClass==Job_Merchant||BaseClass==Job_Thief ) bonus bDef</t>
  </si>
  <si>
    <t>1; bonus bHPrecovRate</t>
  </si>
  <si>
    <t>5; bonus bAddItemHealRate</t>
  </si>
  <si>
    <t>3; bonus2 bSkillHeal</t>
  </si>
  <si>
    <t>Kandura</t>
  </si>
  <si>
    <t>1; bonus bFlee</t>
  </si>
  <si>
    <t>Armor_Of_Naga</t>
  </si>
  <si>
    <t>Armor of Naga</t>
  </si>
  <si>
    <t>2; autobonus "{ bonus bBaseAtk</t>
  </si>
  <si>
    <t>5; bonus bHPrecovRate</t>
  </si>
  <si>
    <t>Old_Pant</t>
  </si>
  <si>
    <t>Old Green Pantie</t>
  </si>
  <si>
    <t>2; bonus bVit</t>
  </si>
  <si>
    <t>200; bonus3 bAutoSpellWhenHit</t>
  </si>
  <si>
    <t>N_Adventurer's_Suit</t>
  </si>
  <si>
    <t>Novice Adventurer's Suit</t>
  </si>
  <si>
    <t>Krieger_Suit1</t>
  </si>
  <si>
    <t>Glorious Suit</t>
  </si>
  <si>
    <t>7; bonus2 bSubRace</t>
  </si>
  <si>
    <t>Krieger_Suit2</t>
  </si>
  <si>
    <t>Glorious Popularized Suit</t>
  </si>
  <si>
    <t>600; bonus bSPrecovRate</t>
  </si>
  <si>
    <t>Krieger_Suit3</t>
  </si>
  <si>
    <t>Glorious Mass-Production Suit</t>
  </si>
  <si>
    <t>Incredible_Coat</t>
  </si>
  <si>
    <t>Incredible Event Resignation Coat</t>
  </si>
  <si>
    <t>Sniping_Suit_M</t>
  </si>
  <si>
    <t>// Footgears</t>
  </si>
  <si>
    <t>0x016E5CEA</t>
  </si>
  <si>
    <t>10; bonus bLuk</t>
  </si>
  <si>
    <t>Sleipnir</t>
  </si>
  <si>
    <t>10; bonus bMaxHPrate</t>
  </si>
  <si>
    <t>20; bonus bSPrecovRate</t>
  </si>
  <si>
    <t>25; bonus bSpeedRate</t>
  </si>
  <si>
    <t>25; bonus bInt</t>
  </si>
  <si>
    <t>Grave</t>
  </si>
  <si>
    <t>Greaves</t>
  </si>
  <si>
    <t>Grave_</t>
  </si>
  <si>
    <t>Safty_Boots</t>
  </si>
  <si>
    <t>Safety Boots</t>
  </si>
  <si>
    <t>Novice_Boots</t>
  </si>
  <si>
    <t>Novice Slippers</t>
  </si>
  <si>
    <t>Slipper</t>
  </si>
  <si>
    <t>Bunny Slipper</t>
  </si>
  <si>
    <t>Novice_Shoes</t>
  </si>
  <si>
    <t>Novice Shoes</t>
  </si>
  <si>
    <t>2; bonus2 bAddItemGroupHealRate</t>
  </si>
  <si>
    <t>IG_Potion</t>
  </si>
  <si>
    <t>Vidar's_Boots</t>
  </si>
  <si>
    <t>Vidar's Boots</t>
  </si>
  <si>
    <t>9; bonus bMaxSPrate</t>
  </si>
  <si>
    <t>Goibne's_Combat_Boots</t>
  </si>
  <si>
    <t>Goibne's Greaves</t>
  </si>
  <si>
    <t>5; bonus bMaxSPrate</t>
  </si>
  <si>
    <t>Valkyrie_Shoes</t>
  </si>
  <si>
    <t>Valkyrian Shoes</t>
  </si>
  <si>
    <t>{ bonus bUnbreakableShoes</t>
  </si>
  <si>
    <t>1; if(BaseClass==Job_Mage||BaseClass==Job_Archer||BaseClass==Job_Acolyte) bonus bMaxHP</t>
  </si>
  <si>
    <t>(BaseLevel*5); else if(BaseClass==Job_Swordman||BaseClass==Job_Merchant||BaseClass==Job_Thief) bonus bMaxSP</t>
  </si>
  <si>
    <t>(JobLevel*2); }</t>
  </si>
  <si>
    <t>High_Fashion_Sandals</t>
  </si>
  <si>
    <t>High Fashion Sandals</t>
  </si>
  <si>
    <t>{ .@r = getrefine(); bonus bMaxHPrate</t>
  </si>
  <si>
    <t>20-.@r; bonus bMaxSPrate</t>
  </si>
  <si>
    <t>20-.@r; bonus bDef</t>
  </si>
  <si>
    <t>.@r/2; }</t>
  </si>
  <si>
    <t>Black_Leather_Boots</t>
  </si>
  <si>
    <t>(getrefine()&gt;=9?3:1); }</t>
  </si>
  <si>
    <t>Shadow_Walk</t>
  </si>
  <si>
    <t>Shadow Walk</t>
  </si>
  <si>
    <t>AS_CLOAKING</t>
  </si>
  <si>
    <t>max(2</t>
  </si>
  <si>
    <t>getskilllv("AS_CLOAKING"))</t>
  </si>
  <si>
    <t>Golden_Shoes</t>
  </si>
  <si>
    <t>Golden Shoes</t>
  </si>
  <si>
    <t>Freyja Boots</t>
  </si>
  <si>
    <t>Iron_Boots01</t>
  </si>
  <si>
    <t>Iron Boots</t>
  </si>
  <si>
    <t>0x03146350</t>
  </si>
  <si>
    <t>Iron_Boots02</t>
  </si>
  <si>
    <t>0x01418315</t>
  </si>
  <si>
    <t>Valley_Shoes</t>
  </si>
  <si>
    <t>Valley Shoes</t>
  </si>
  <si>
    <t>7; bonus bMaxSPrate</t>
  </si>
  <si>
    <t>Spiky_Heel_</t>
  </si>
  <si>
    <t>Diabolus Boots</t>
  </si>
  <si>
    <t>(BaseLevel*10); }</t>
  </si>
  <si>
    <t>0x026654E2</t>
  </si>
  <si>
    <t>0x00898B1C</t>
  </si>
  <si>
    <t>Battle_Boots</t>
  </si>
  <si>
    <t>Battle Boots</t>
  </si>
  <si>
    <t>Paw_Of_Cat</t>
  </si>
  <si>
    <t>Paw Of Cat</t>
  </si>
  <si>
    <t>1; /* skill "ALL_CATCRY"</t>
  </si>
  <si>
    <t>1; */ }</t>
  </si>
  <si>
    <t>Refresh_Shoes</t>
  </si>
  <si>
    <t>Refresh Shoes</t>
  </si>
  <si>
    <t>17; bonus bMaxSPrate</t>
  </si>
  <si>
    <t>8; bonus2 bHPRegenRate</t>
  </si>
  <si>
    <t>10000; bonus2 bSPRegenRate</t>
  </si>
  <si>
    <t>1; bonus bSPrecovRate</t>
  </si>
  <si>
    <t>Beach_Sandal</t>
  </si>
  <si>
    <t>Beach Sandals</t>
  </si>
  <si>
    <t>Boots_Perforated</t>
  </si>
  <si>
    <t>Red Stocking Boots</t>
  </si>
  <si>
    <t>2; bonus bHPrecovRate</t>
  </si>
  <si>
    <t>10; bonus bSPrecovRate</t>
  </si>
  <si>
    <t>WZ_QUAGMIRE</t>
  </si>
  <si>
    <t>30; bonus bMdef</t>
  </si>
  <si>
    <t>Fish_Shoes</t>
  </si>
  <si>
    <t>Fisher's Boots</t>
  </si>
  <si>
    <t>Krieger_Shoes1</t>
  </si>
  <si>
    <t>Glorious Shoes</t>
  </si>
  <si>
    <t>4; bonus3 bAutoSpellWhenHit</t>
  </si>
  <si>
    <t>Krieger_Shoes2</t>
  </si>
  <si>
    <t>Glorious Popularized Shoes</t>
  </si>
  <si>
    <t>Krieger_Shoes3</t>
  </si>
  <si>
    <t>Glorious Mass-Production Shoes</t>
  </si>
  <si>
    <t>Military_Boots</t>
  </si>
  <si>
    <t>Army Boots</t>
  </si>
  <si>
    <t>Air_Boss</t>
  </si>
  <si>
    <t>Air Boss</t>
  </si>
  <si>
    <t>Variant_Shoes_M</t>
  </si>
  <si>
    <t>10; bonus2 bHPRegenRate</t>
  </si>
  <si>
    <t>10000; bonus bHealpower2</t>
  </si>
  <si>
    <t>3; bonus bVit</t>
  </si>
  <si>
    <t>Freyja_SSandal7</t>
  </si>
  <si>
    <t>Freyja Sprit Sandals</t>
  </si>
  <si>
    <t>8; bonus bMaxSPrate</t>
  </si>
  <si>
    <t>Freyja_SSandal30</t>
  </si>
  <si>
    <t>Freyja_SSandal60</t>
  </si>
  <si>
    <t>Freyja_SSandal90</t>
  </si>
  <si>
    <t>Time_Keepr_Boots</t>
  </si>
  <si>
    <t>Time Keeper's Boots</t>
  </si>
  <si>
    <t>Para_Team_Boots1</t>
  </si>
  <si>
    <t>Eden Team Boots I</t>
  </si>
  <si>
    <t>Para_Team_Boots2</t>
  </si>
  <si>
    <t>Eden Team Boots II</t>
  </si>
  <si>
    <t>12; bonus bSPrecovRate</t>
  </si>
  <si>
    <t>Para_Team_Boots3</t>
  </si>
  <si>
    <t>Eden Team Boots III</t>
  </si>
  <si>
    <t>14; bonus bSPrecovRate</t>
  </si>
  <si>
    <t>Upg_Shoes</t>
  </si>
  <si>
    <t>Upg Shoes</t>
  </si>
  <si>
    <t>Upg_Boots</t>
  </si>
  <si>
    <t>Upg Boots</t>
  </si>
  <si>
    <t>Upg_Greave</t>
  </si>
  <si>
    <t>Upg Greaves</t>
  </si>
  <si>
    <t>Sleipnir_C</t>
  </si>
  <si>
    <t>15; bonus bSpeedRate</t>
  </si>
  <si>
    <t>Feral_Boots</t>
  </si>
  <si>
    <t>Feral Boots</t>
  </si>
  <si>
    <t>No_Fear_Shoes</t>
  </si>
  <si>
    <t>No Fear Shoes</t>
  </si>
  <si>
    <t>2; bonus2 bSkillUseSP</t>
  </si>
  <si>
    <t>32; }</t>
  </si>
  <si>
    <t>Training_Shoes</t>
  </si>
  <si>
    <t>Training Shoes</t>
  </si>
  <si>
    <t>Golden_Rod_Shoes</t>
  </si>
  <si>
    <t>Golden Rod Shoes</t>
  </si>
  <si>
    <t>500; bonus2 bSubEle</t>
  </si>
  <si>
    <t>Aqua_Shoes</t>
  </si>
  <si>
    <t>Aqua Shoes</t>
  </si>
  <si>
    <t>Crimson_Shoes</t>
  </si>
  <si>
    <t>Crismons Shoes</t>
  </si>
  <si>
    <t>Forest_Shoes</t>
  </si>
  <si>
    <t>Forest Shoes</t>
  </si>
  <si>
    <t>Shoes_Of_Affection</t>
  </si>
  <si>
    <t>Shoes Of Affection</t>
  </si>
  <si>
    <t>500; bonus2 bSubRace</t>
  </si>
  <si>
    <t>Shoes_Of_Judgement</t>
  </si>
  <si>
    <t>Shoes Of Judgement</t>
  </si>
  <si>
    <t>AB_JUDEX</t>
  </si>
  <si>
    <t>30; bonus2 bSkillUseSP</t>
  </si>
  <si>
    <t>-40; bonus bMaxSP</t>
  </si>
  <si>
    <t>Para_Team_Boots4</t>
  </si>
  <si>
    <t>Eden Team Boots IV</t>
  </si>
  <si>
    <t>1; bonus bVit</t>
  </si>
  <si>
    <t>28; bonus bSPrecovRate</t>
  </si>
  <si>
    <t>Lehmannza_Shoes</t>
  </si>
  <si>
    <t>Lehmannza Shoes</t>
  </si>
  <si>
    <t>Ur_Greave</t>
  </si>
  <si>
    <t>Ur's Greaves</t>
  </si>
  <si>
    <t>40; .@r = getrefine(); bonus bMaxHPrate</t>
  </si>
  <si>
    <t>(.@r&lt;=7?.@r-7:1); }</t>
  </si>
  <si>
    <t>Peuz_Greave</t>
  </si>
  <si>
    <t>Peuz's Greaves</t>
  </si>
  <si>
    <t>40; .@r = getrefine(); bonus bAgi</t>
  </si>
  <si>
    <t>Sabah_Shoes</t>
  </si>
  <si>
    <t>Sapha Shoes</t>
  </si>
  <si>
    <t>30; bonus bLuk</t>
  </si>
  <si>
    <t>Nab_Shoes</t>
  </si>
  <si>
    <t>Nab Shoes</t>
  </si>
  <si>
    <t>White_Wing_Boots</t>
  </si>
  <si>
    <t>White Wing Boots</t>
  </si>
  <si>
    <t>RA_AIMEDBOLT</t>
  </si>
  <si>
    <t>Black_Wing_Boots</t>
  </si>
  <si>
    <t>Black Wing Boots</t>
  </si>
  <si>
    <t>Rune_Boots</t>
  </si>
  <si>
    <t>Rune Boots</t>
  </si>
  <si>
    <t>{ .@a = readparam(bStr); .@b = readparam(bInt); bonus bBaseAtk</t>
  </si>
  <si>
    <t>(.@a&gt;=120)?(20):((.@a&gt;=90)?(10):(0)); bonus bMatkRate</t>
  </si>
  <si>
    <t>(.@b&gt;=120)?(5):((.@b&gt;=90)?(3):(0)); }</t>
  </si>
  <si>
    <t>Shoes_Of_Valor</t>
  </si>
  <si>
    <t>Shoes Of Valor</t>
  </si>
  <si>
    <t>{ skill "AL_INCAGI"</t>
  </si>
  <si>
    <t>Siege_Greave</t>
  </si>
  <si>
    <t>Siege Greaves</t>
  </si>
  <si>
    <t>Siege_Boots</t>
  </si>
  <si>
    <t>Siege Boots</t>
  </si>
  <si>
    <t>0x036E5CEA</t>
  </si>
  <si>
    <t>Siege_Shoes</t>
  </si>
  <si>
    <t>Siege Shoes</t>
  </si>
  <si>
    <t>Shadow_Walk_</t>
  </si>
  <si>
    <t>Vital_Tree_Shoes_</t>
  </si>
  <si>
    <t>Fricco_Shoes_</t>
  </si>
  <si>
    <t>Fricco Shoes</t>
  </si>
  <si>
    <t>Vidar's_Boots_</t>
  </si>
  <si>
    <t>Bangungot_Boots</t>
  </si>
  <si>
    <t>Bangungot Boots of Nightmare</t>
  </si>
  <si>
    <t>.@r; if(.@r&gt;=14){ bonus bSpeedRate</t>
  </si>
  <si>
    <t>25; } }</t>
  </si>
  <si>
    <t>Bayani_Bangungot_Boots</t>
  </si>
  <si>
    <t>Bayani Bangungot Boots of Nightmare</t>
  </si>
  <si>
    <t>.@r; if(.@r&gt;=12){ bonus bSpeedRate</t>
  </si>
  <si>
    <t>Goibne's_Combat_Boots_</t>
  </si>
  <si>
    <t>Chrystal_Pumps_</t>
  </si>
  <si>
    <t>Egir_Shoes</t>
  </si>
  <si>
    <t>Egir Shoes</t>
  </si>
  <si>
    <t>{ if(BaseClass==Job_Mage||BaseClass==Job_Archer||BaseClass==Job_Acolyte) bonus bMaxHP</t>
  </si>
  <si>
    <t>BaseLevel*5; else if(BaseClass==Job_Swordman||BaseClass==Job_Merchant||BaseClass==Job_Thief) bonus bMaxSP</t>
  </si>
  <si>
    <t>JobLevel*2; }</t>
  </si>
  <si>
    <t>TE_Woe_Shoes</t>
  </si>
  <si>
    <t>TE Woe Shoes</t>
  </si>
  <si>
    <t>150; bonus bMaxSP</t>
  </si>
  <si>
    <t>150; bonus2 bAddRace</t>
  </si>
  <si>
    <t>5; bonus2 bMagicAddRace</t>
  </si>
  <si>
    <t>TE_Woe_Boots</t>
  </si>
  <si>
    <t>TE Woe Boots</t>
  </si>
  <si>
    <t>100; bonus2 bAddRace</t>
  </si>
  <si>
    <t>10; bonus2 bResEff</t>
  </si>
  <si>
    <t>TE_Woe_Magic_Sandal</t>
  </si>
  <si>
    <t>TE Woe Magic Sandal</t>
  </si>
  <si>
    <t>200; bonus2 bMagicAddRace</t>
  </si>
  <si>
    <t>Temporal_Boots</t>
  </si>
  <si>
    <t>Temporal Boots</t>
  </si>
  <si>
    <t>30; bonus bMaxHP</t>
  </si>
  <si>
    <t>100*(.@r/3); bonus bMaxSP</t>
  </si>
  <si>
    <t>// Garments</t>
  </si>
  <si>
    <t>0x006654E2</t>
  </si>
  <si>
    <t>Cape_Of_Ancient_Lord</t>
  </si>
  <si>
    <t>Ancient Cape</t>
  </si>
  <si>
    <t>{ bonus bUnbreakableGarment</t>
  </si>
  <si>
    <t>Clack_Of_Servival</t>
  </si>
  <si>
    <t>Survivor's Manteau</t>
  </si>
  <si>
    <t>Novice_Hood</t>
  </si>
  <si>
    <t>Somber Novice Hood</t>
  </si>
  <si>
    <t>Skeleton's_Cape</t>
  </si>
  <si>
    <t>Skeleton Manteau</t>
  </si>
  <si>
    <t>-3; bonus bDex</t>
  </si>
  <si>
    <t>-3; bonus bLuk</t>
  </si>
  <si>
    <t>-4; }</t>
  </si>
  <si>
    <t>Novice_Manteau</t>
  </si>
  <si>
    <t>Novice Manteau</t>
  </si>
  <si>
    <t>Celestial_Robe</t>
  </si>
  <si>
    <t>Heavenly Maiden Robe</t>
  </si>
  <si>
    <t>Wing_Of_Eagle</t>
  </si>
  <si>
    <t>Eagle Wing</t>
  </si>
  <si>
    <t>15; bonus bFlee2</t>
  </si>
  <si>
    <t>Vali's_Manteau</t>
  </si>
  <si>
    <t>Vali's Manteau</t>
  </si>
  <si>
    <t>Morpheus's_Shawl</t>
  </si>
  <si>
    <t>Morpheus's Shawl</t>
  </si>
  <si>
    <t>Morrigane's_Manteau</t>
  </si>
  <si>
    <t>Morrigane's Manteau</t>
  </si>
  <si>
    <t>Goibne's_Shoulder_Arms</t>
  </si>
  <si>
    <t>Goibne's Spaulders</t>
  </si>
  <si>
    <t>Valkyrian Manteau</t>
  </si>
  <si>
    <t>1; if(BaseClass==Job_Mage||BaseClass==Job_Archer||BaseClass==Job_Acolyte) bonus bFlee2</t>
  </si>
  <si>
    <t>5+(getequiprefinerycnt(EQI_GARMENT)*2); else if(BaseClass==Job_Swordman||BaseClass==Job_Merchant||BaseClass==Job_Thief) bonus bShortWeaponDamageReturn</t>
  </si>
  <si>
    <t>5+(getequiprefinerycnt(EQI_GARMENT)*2); }</t>
  </si>
  <si>
    <t>Cape_Of_Ancient_Lord_</t>
  </si>
  <si>
    <t>Dragon_Scale_Coat</t>
  </si>
  <si>
    <t>Coat of Dragon Scale</t>
  </si>
  <si>
    <t>Dragon Breath</t>
  </si>
  <si>
    <t>Rider Insignia</t>
  </si>
  <si>
    <t>Ulfhedinn</t>
  </si>
  <si>
    <t>{ bonus3 bAutoSpellWhenHit</t>
  </si>
  <si>
    <t>NPC_STONESKIN</t>
  </si>
  <si>
    <t>Mithril_Magic_Cape</t>
  </si>
  <si>
    <t>Mithril Magic Cape</t>
  </si>
  <si>
    <t>3; bonus5 bAutoSpellWhenHit</t>
  </si>
  <si>
    <t>NPC_ANTIMAGIC</t>
  </si>
  <si>
    <t>Freyja Cape</t>
  </si>
  <si>
    <t>Ruffler</t>
  </si>
  <si>
    <t>17; bonus bFlee</t>
  </si>
  <si>
    <t>17; }</t>
  </si>
  <si>
    <t>Cloak_Of_Survival_C</t>
  </si>
  <si>
    <t>Cloak Of Survival</t>
  </si>
  <si>
    <t>Skin_Of_Ventus</t>
  </si>
  <si>
    <t>Skin of Ventus</t>
  </si>
  <si>
    <t>200; bonus bFlee</t>
  </si>
  <si>
    <t>Diabolus Manteau</t>
  </si>
  <si>
    <t>100; bonus2 bAddDamageClass</t>
  </si>
  <si>
    <t>10; bonus2 bAddDamageClass</t>
  </si>
  <si>
    <t>Asprika</t>
  </si>
  <si>
    <t>5; bonus3 bSubEle</t>
  </si>
  <si>
    <t>BF_SHORT; bonus3 bSubEle</t>
  </si>
  <si>
    <t>BF_SHORT; bonus bFlee</t>
  </si>
  <si>
    <t>30; skill "AL_TELEPORT"</t>
  </si>
  <si>
    <t>1; bonus bUnbreakableGarment</t>
  </si>
  <si>
    <t>Flame_Manteau</t>
  </si>
  <si>
    <t>Flame Manteau of Naght Sieger</t>
  </si>
  <si>
    <t>1; bonus2 bAddEle</t>
  </si>
  <si>
    <t>13; bonus2 bSubEle</t>
  </si>
  <si>
    <t>13; bonus bFlee2</t>
  </si>
  <si>
    <t>Leather_Of_Tendrilion</t>
  </si>
  <si>
    <t>Leather of Tendrilion</t>
  </si>
  <si>
    <t>0x00CFDF80</t>
  </si>
  <si>
    <t>3; bonus3 bAutoSpellwhenhit</t>
  </si>
  <si>
    <t>getskilllv("AL_HEAL"))</t>
  </si>
  <si>
    <t>Beach_Manteau</t>
  </si>
  <si>
    <t>Beach Manteau</t>
  </si>
  <si>
    <t>Cheap_Running_Shirts</t>
  </si>
  <si>
    <t>Cheap Undershirt</t>
  </si>
  <si>
    <t>Muffler_C</t>
  </si>
  <si>
    <t>Neo Muffler</t>
  </si>
  <si>
    <t>Krieger_Muffler1</t>
  </si>
  <si>
    <t>Glorious Muffler</t>
  </si>
  <si>
    <t>Fisher's_Muffler</t>
  </si>
  <si>
    <t>Fisher's Muffler</t>
  </si>
  <si>
    <t>Rider_Insignia_M</t>
  </si>
  <si>
    <t>Mithril_Magic_Cape_M</t>
  </si>
  <si>
    <t>Mithril Magic Manteau</t>
  </si>
  <si>
    <t>Piece_Of_Angent_Skin</t>
  </si>
  <si>
    <t>Nydhorgg's Shadow Garb</t>
  </si>
  <si>
    <t>7; bonus bMaxSP</t>
  </si>
  <si>
    <t>(BaseLevel/3)+(getrefine()*10); bonus2 bSPDrainRate</t>
  </si>
  <si>
    <t>Freyja_SScarf7</t>
  </si>
  <si>
    <t>Freyja Soul Scarf</t>
  </si>
  <si>
    <t>Freyja_SScarf30</t>
  </si>
  <si>
    <t>Freyja_SScarf60</t>
  </si>
  <si>
    <t>Freyja_SScarf90</t>
  </si>
  <si>
    <t>Time_Keepr_Manteau</t>
  </si>
  <si>
    <t>Time Keeper's Manteau</t>
  </si>
  <si>
    <t>Para_Team_Manteau</t>
  </si>
  <si>
    <t>Eden Team Manteau I</t>
  </si>
  <si>
    <t>Upg_Hood</t>
  </si>
  <si>
    <t>Upg Hood</t>
  </si>
  <si>
    <t>Upg_Muffler</t>
  </si>
  <si>
    <t>Upg Muffler</t>
  </si>
  <si>
    <t>Upg_Manteau</t>
  </si>
  <si>
    <t>Upg Manteau</t>
  </si>
  <si>
    <t>Feral_Tail</t>
  </si>
  <si>
    <t>Feral Tail</t>
  </si>
  <si>
    <t>Beach_Towel</t>
  </si>
  <si>
    <t>Beach Towel</t>
  </si>
  <si>
    <t>Half_Asprika</t>
  </si>
  <si>
    <t>Half Asprika</t>
  </si>
  <si>
    <t>2; bonus3 bSubEle</t>
  </si>
  <si>
    <t>15; skill "AL_TELEPORT"</t>
  </si>
  <si>
    <t>Academy_Manteau</t>
  </si>
  <si>
    <t>Academy Manteau</t>
  </si>
  <si>
    <t>Muffler_Of_Roki</t>
  </si>
  <si>
    <t>Loki's Muffler</t>
  </si>
  <si>
    <t>ASC_BREAKER</t>
  </si>
  <si>
    <t>Shawl_Of_Affection</t>
  </si>
  <si>
    <t>Shawl Of Affection</t>
  </si>
  <si>
    <t>5; bonus5 bAutoSpellWhenHit</t>
  </si>
  <si>
    <t>AB_RENOVATIO</t>
  </si>
  <si>
    <t>0; bonus5 bAutoSpellWhenHit</t>
  </si>
  <si>
    <t>Shawl_Of_Judgement</t>
  </si>
  <si>
    <t>Shawl Of Judgement</t>
  </si>
  <si>
    <t>5; .@i = max(2</t>
  </si>
  <si>
    <t>getskilllv("AB_ORATIO")); bonus5 bAutoSpellWhenHit</t>
  </si>
  <si>
    <t>AB_ORATIO</t>
  </si>
  <si>
    <t>.@i</t>
  </si>
  <si>
    <t>Para_Team_Manteau2</t>
  </si>
  <si>
    <t>Eden Team Manteau II</t>
  </si>
  <si>
    <t>12; bonus2 bSubEle</t>
  </si>
  <si>
    <t>Katabart_Sholder</t>
  </si>
  <si>
    <t>Katabart Sholder</t>
  </si>
  <si>
    <t>Archangel_Wing</t>
  </si>
  <si>
    <t>Archangel Wings</t>
  </si>
  <si>
    <t>Ur_Manteau</t>
  </si>
  <si>
    <t>Ur's Manteau</t>
  </si>
  <si>
    <t>Peuz_Manteau</t>
  </si>
  <si>
    <t>Peuz's Manteau</t>
  </si>
  <si>
    <t>10; bonus bCritical</t>
  </si>
  <si>
    <t>Bravery_Bag</t>
  </si>
  <si>
    <t>Adventurer's Backpack</t>
  </si>
  <si>
    <t>{ skill "BS_GREED"</t>
  </si>
  <si>
    <t>1; .@r = getrefine(); if(.@r&gt;6) { if(readparam(bStr)&gt;=90){ bonus bBaseAtk</t>
  </si>
  <si>
    <t>20; } if(readparam(bInt)&gt;=90){ bonus bMatk</t>
  </si>
  <si>
    <t>30; } if(readparam(bVit)&gt;=90){ bonus2 bSubEle</t>
  </si>
  <si>
    <t>10; } if(readparam(bAgi)&gt;=90){ bonus bAspdRate</t>
  </si>
  <si>
    <t>8; } if(readparam(bDex)&gt;=90){ bonus bLongAtkRate</t>
  </si>
  <si>
    <t>5; } if(readparam(bLuk)&gt;=90){ bonus bCritAtkRate</t>
  </si>
  <si>
    <t>10; } } if(.@r&gt;8) { if(readparam(bStr)&gt;=90){ bonus bBaseAtk</t>
  </si>
  <si>
    <t>10; } if(readparam(bInt)&gt;=90){ bonus bMatk</t>
  </si>
  <si>
    <t>20; } if(readparam(bVit)&gt;=90){ bonus2 bSubEle</t>
  </si>
  <si>
    <t>5; } if(readparam(bAgi)&gt;=90){ bonus bAspd</t>
  </si>
  <si>
    <t>1; } if(readparam(bDex)&gt;=90){ bonus bLongAtkRate</t>
  </si>
  <si>
    <t>5; } } }</t>
  </si>
  <si>
    <t>Sabah_Hood</t>
  </si>
  <si>
    <t>Sapha Hood</t>
  </si>
  <si>
    <t>12; bonus bCritical</t>
  </si>
  <si>
    <t>Nab_Hood</t>
  </si>
  <si>
    <t>Nab Hood</t>
  </si>
  <si>
    <t>{ .@r = getrefine(); bonus bFlee</t>
  </si>
  <si>
    <t>.@r*2; bonus bBaseAtk</t>
  </si>
  <si>
    <t>.@r*2; }</t>
  </si>
  <si>
    <t>Magic_Stole</t>
  </si>
  <si>
    <t>Magic Stole</t>
  </si>
  <si>
    <t>3; bonus bUseSPrate</t>
  </si>
  <si>
    <t>-5; bonus bMaxSPrate</t>
  </si>
  <si>
    <t>((getrefine()&gt;=4)?6:3); }</t>
  </si>
  <si>
    <t>White_Wing_Manteau</t>
  </si>
  <si>
    <t>White Wing Manteau</t>
  </si>
  <si>
    <t>10; autobonus2 "{ bonus bFlee</t>
  </si>
  <si>
    <t>BF_LONG</t>
  </si>
  <si>
    <t>{ specialeffect2 EF_CHAINCOMBO; }; }</t>
  </si>
  <si>
    <t>Black_Wing_Manteau</t>
  </si>
  <si>
    <t>Black Wing Manteau</t>
  </si>
  <si>
    <t>2; if(.@r&gt;6) bonus bFlee2</t>
  </si>
  <si>
    <t>.@r-6; }</t>
  </si>
  <si>
    <t>Salvage_Cape</t>
  </si>
  <si>
    <t>Salvage Cape</t>
  </si>
  <si>
    <t>0x00000300</t>
  </si>
  <si>
    <t>{ skill "NJ_UTSUSEMI"</t>
  </si>
  <si>
    <t>1; bonus2 bSkillCooldown</t>
  </si>
  <si>
    <t>NJ_UTSUSEMI</t>
  </si>
  <si>
    <t>30000; bonus bUseSPrate</t>
  </si>
  <si>
    <t>-1200; }</t>
  </si>
  <si>
    <t>Holy_Cape</t>
  </si>
  <si>
    <t>Holy Cape</t>
  </si>
  <si>
    <t>-5; bonus bMdef</t>
  </si>
  <si>
    <t>Wanderer_Outer</t>
  </si>
  <si>
    <t>Wanderer Outer</t>
  </si>
  <si>
    <t>Muffler_Of_Valor</t>
  </si>
  <si>
    <t>Muffler Of Valor</t>
  </si>
  <si>
    <t>{ bonus bSPrecovRate</t>
  </si>
  <si>
    <t>Siege_Manteau</t>
  </si>
  <si>
    <t>Siege Manteau</t>
  </si>
  <si>
    <t>Siege_Muffler</t>
  </si>
  <si>
    <t>Siege Muffler</t>
  </si>
  <si>
    <t>Ragamuffin_Cape_</t>
  </si>
  <si>
    <t>Ragamuffin Cape</t>
  </si>
  <si>
    <t>Fallen_Angel_Wing</t>
  </si>
  <si>
    <t>Fallen Angel Wing</t>
  </si>
  <si>
    <t>1; bonus bAtk</t>
  </si>
  <si>
    <t>readparam(bStr)/20; bonus bMatk</t>
  </si>
  <si>
    <t>readparam(bInt)/20; bonus2 bSubEle</t>
  </si>
  <si>
    <t>readparam(bVit)/20; bonus bLongAtkRate</t>
  </si>
  <si>
    <t>readparam(bDex)/20; bonus bCritAtkRate</t>
  </si>
  <si>
    <t>readparam(bLuk)/20; }</t>
  </si>
  <si>
    <t>Buwaya_Cloth</t>
  </si>
  <si>
    <t>Buwaya Sack Cloth</t>
  </si>
  <si>
    <t>{ .@r = getrefine(); bonus bHealPower2</t>
  </si>
  <si>
    <t>.@r/3; bonus bAddItemHealRate</t>
  </si>
  <si>
    <t>.@r/3; bonus2 bSubEle</t>
  </si>
  <si>
    <t>Bayani_Buwaya_Cloth</t>
  </si>
  <si>
    <t>Bayani Buwaya Sack Cloth</t>
  </si>
  <si>
    <t>.@r; bonus bAddItemHealRate</t>
  </si>
  <si>
    <t>.@r; bonus2 bSubEle</t>
  </si>
  <si>
    <t>Boss_Brownie_Manteau</t>
  </si>
  <si>
    <t>Boss Brownie Manteau</t>
  </si>
  <si>
    <t>Flow_Manteau</t>
  </si>
  <si>
    <t>Flow Manteau</t>
  </si>
  <si>
    <t>Wrapping_Manteau</t>
  </si>
  <si>
    <t>Wrapping Manteau</t>
  </si>
  <si>
    <t>Scarlet_Poncho</t>
  </si>
  <si>
    <t>Scarlet Poncho</t>
  </si>
  <si>
    <t>{ bonus bCritAtkRate</t>
  </si>
  <si>
    <t>3; /* Confirm: The location. If the location is changed</t>
  </si>
  <si>
    <t xml:space="preserve"> also change the combo script! */ }</t>
  </si>
  <si>
    <t>Ramor_Manteau</t>
  </si>
  <si>
    <t>Ramor Manteau</t>
  </si>
  <si>
    <t>-5; /*Gold PC Room: bonus bFlee</t>
  </si>
  <si>
    <t>20;*/ }</t>
  </si>
  <si>
    <t>Goibne's_Shoulder_Arms_</t>
  </si>
  <si>
    <t>// Accessories</t>
  </si>
  <si>
    <t>Gold_Ring</t>
  </si>
  <si>
    <t>Gold Ring</t>
  </si>
  <si>
    <t>An_Eye_Of_Dullahan</t>
  </si>
  <si>
    <t>Eye of Dullahan</t>
  </si>
  <si>
    <t>10000; bonus2 bSubRace</t>
  </si>
  <si>
    <t>Critical_Ring</t>
  </si>
  <si>
    <t>Critical Ring</t>
  </si>
  <si>
    <t>Rogue's Treasure</t>
  </si>
  <si>
    <t>{ if(readparam(bStr)&gt;=90){ bonus bHit</t>
  </si>
  <si>
    <t>10; bonus bFlee</t>
  </si>
  <si>
    <t>10; } if(readparam(bAgi)&gt;=90){ bonus bBaseAtk</t>
  </si>
  <si>
    <t>Belt</t>
  </si>
  <si>
    <t>Novice_Armlet</t>
  </si>
  <si>
    <t>Novice Armlet</t>
  </si>
  <si>
    <t>Magingiorde</t>
  </si>
  <si>
    <t>Megingjard</t>
  </si>
  <si>
    <t>40+BaseLevel/5; bonus bMdef</t>
  </si>
  <si>
    <t>7; if(readparam(bStr)&gt;=120) bonus2 bAddClass</t>
  </si>
  <si>
    <t>Brysinggamen</t>
  </si>
  <si>
    <t>Brisingamen</t>
  </si>
  <si>
    <t>6; bonus bAgi</t>
  </si>
  <si>
    <t>6; bonus bInt</t>
  </si>
  <si>
    <t>First_Age_Ring</t>
  </si>
  <si>
    <t>Celebration Ring</t>
  </si>
  <si>
    <t>Korean_Trinket</t>
  </si>
  <si>
    <t>Korean Trinket</t>
  </si>
  <si>
    <t>Jade_Ring</t>
  </si>
  <si>
    <t>Jade Ring</t>
  </si>
  <si>
    <t>Bridegroom_Ring</t>
  </si>
  <si>
    <t>Wedding Ring</t>
  </si>
  <si>
    <t>{ skill "WE_MALE"</t>
  </si>
  <si>
    <t>1; skill "WE_FEMALE"</t>
  </si>
  <si>
    <t>1; skill "WE_CALLPARTNER"</t>
  </si>
  <si>
    <t>1; skill "WE_CALLALLFAMILY"</t>
  </si>
  <si>
    <t>1; skill "WE_ONEFOREVER"</t>
  </si>
  <si>
    <t>Bride_Ring</t>
  </si>
  <si>
    <t>Gold_Ring_</t>
  </si>
  <si>
    <t>Gold Christmas Ring</t>
  </si>
  <si>
    <t>Silver_Ring_</t>
  </si>
  <si>
    <t>Silver Christmas Ring</t>
  </si>
  <si>
    <t>Exorcize_Sachet</t>
  </si>
  <si>
    <t>Sacred Incense</t>
  </si>
  <si>
    <t>Purification_Sachet</t>
  </si>
  <si>
    <t>Occult Incense</t>
  </si>
  <si>
    <t>Fashionable_Sack</t>
  </si>
  <si>
    <t>Fashion Hip Sack</t>
  </si>
  <si>
    <t>Serin's_Gold_Ring</t>
  </si>
  <si>
    <t>Serin's Gold Ring</t>
  </si>
  <si>
    <t>Serin's_Gold_Ring_</t>
  </si>
  <si>
    <t>5; bonus2 bMagicAddClass</t>
  </si>
  <si>
    <t>Moonlight_Ring</t>
  </si>
  <si>
    <t>Moonlight Ring</t>
  </si>
  <si>
    <t>Bunch_Of_Carnation</t>
  </si>
  <si>
    <t>Bunch of Carnations</t>
  </si>
  <si>
    <t>Nile_Rose</t>
  </si>
  <si>
    <t>Nile Rose</t>
  </si>
  <si>
    <t>Morpheus's_Ring</t>
  </si>
  <si>
    <t>Morpheus's Ring</t>
  </si>
  <si>
    <t>1; bonus bMaxSPrate</t>
  </si>
  <si>
    <t>Morpheus's_Armlet</t>
  </si>
  <si>
    <t>Morpheus's Bracelet</t>
  </si>
  <si>
    <t>Morrigane's_Belt</t>
  </si>
  <si>
    <t>Morrigane's Belt</t>
  </si>
  <si>
    <t>Morrigane's_Pendant</t>
  </si>
  <si>
    <t>Morrigane's Pendant</t>
  </si>
  <si>
    <t>Cursed_Lucky_Brooch</t>
  </si>
  <si>
    <t>Goddess of Fortune's Cursed Brooch</t>
  </si>
  <si>
    <t>6; bonus2 bAddEff2</t>
  </si>
  <si>
    <t>Sacrifice_Ring</t>
  </si>
  <si>
    <t>Sacrifice Ring</t>
  </si>
  <si>
    <t>Lab_Passport</t>
  </si>
  <si>
    <t>Laboratory Permit</t>
  </si>
  <si>
    <t>Nile_Rose_</t>
  </si>
  <si>
    <t>3; bonus bBaseAtk</t>
  </si>
  <si>
    <t>3; bonus bHit</t>
  </si>
  <si>
    <t>Scarf_Belt</t>
  </si>
  <si>
    <t>Belcarf</t>
  </si>
  <si>
    <t>Ring_Of_Exorcism</t>
  </si>
  <si>
    <t>Exorcising Ring</t>
  </si>
  <si>
    <t>1; bonus2 bExpAddRace</t>
  </si>
  <si>
    <t>5; bonus2 bExpAddRace</t>
  </si>
  <si>
    <t>2; bonus2 bResEff</t>
  </si>
  <si>
    <t>Women's_Glory</t>
  </si>
  <si>
    <t>Woman Glory</t>
  </si>
  <si>
    <t>Golden_Necklace_</t>
  </si>
  <si>
    <t>RJC Necklace</t>
  </si>
  <si>
    <t>Ring_Of_Longing</t>
  </si>
  <si>
    <t>Ring of Longing</t>
  </si>
  <si>
    <t>Thimble_Of_Archer_</t>
  </si>
  <si>
    <t>Anniversary_Ring</t>
  </si>
  <si>
    <t>3rd Anniversary Celebration Ring</t>
  </si>
  <si>
    <t>Shining_Ring</t>
  </si>
  <si>
    <t>Warrior's Shining Ring</t>
  </si>
  <si>
    <t>Honor_Ring</t>
  </si>
  <si>
    <t>Ring of Honor</t>
  </si>
  <si>
    <t>Lord_Ring</t>
  </si>
  <si>
    <t>Lord Ring</t>
  </si>
  <si>
    <t>Hunter_Earring</t>
  </si>
  <si>
    <t>Hunter's Earring</t>
  </si>
  <si>
    <t>Spiritual_Ring</t>
  </si>
  <si>
    <t>Spiritual Ring</t>
  </si>
  <si>
    <t>Ring_Of_Flame_Lord</t>
  </si>
  <si>
    <t>Ring Of Flame Lord</t>
  </si>
  <si>
    <t>150; bonus3 bAutoSpell</t>
  </si>
  <si>
    <t>Ring_Of_Resonance</t>
  </si>
  <si>
    <t>Ring Of Resonance</t>
  </si>
  <si>
    <t>2; bonus4 bAutoSpellWhenHit</t>
  </si>
  <si>
    <t>0; bonus3 bAutoSpellWhenHit</t>
  </si>
  <si>
    <t>AS_SPLASHER</t>
  </si>
  <si>
    <t>20; bonus3 bAutoSpellWhenHit</t>
  </si>
  <si>
    <t>30; bonus3 bAutoSpellWhenHit</t>
  </si>
  <si>
    <t>HP_ASSUMPTIO</t>
  </si>
  <si>
    <t>Lesser_Elemental_Ring</t>
  </si>
  <si>
    <t>Lesser Elemental Ring</t>
  </si>
  <si>
    <t>WZ_ESTIMATION</t>
  </si>
  <si>
    <t>80; bonus3 bAutoSpell</t>
  </si>
  <si>
    <t>MC_IDENTIFY</t>
  </si>
  <si>
    <t>50; bonus3 bAutoSpell</t>
  </si>
  <si>
    <t>TF_PICKSTONE</t>
  </si>
  <si>
    <t>BS_GREED</t>
  </si>
  <si>
    <t>TK_RUN</t>
  </si>
  <si>
    <t>TK_HIGHJUMP</t>
  </si>
  <si>
    <t>NV_FIRSTAID</t>
  </si>
  <si>
    <t>100; bonus3 bAutoSpellWhenHit</t>
  </si>
  <si>
    <t>TF_BACKSLIDING</t>
  </si>
  <si>
    <t>Republic_Ring</t>
  </si>
  <si>
    <t>Republic Anniversary Ring</t>
  </si>
  <si>
    <t>Elven_Ears_C</t>
  </si>
  <si>
    <t>Steel_Flower_C</t>
  </si>
  <si>
    <t>Steel Flower</t>
  </si>
  <si>
    <t>3; bonus3 bAutoSpellWhenHit</t>
  </si>
  <si>
    <t>PR_STRECOVERY</t>
  </si>
  <si>
    <t>Critical_Ring_C</t>
  </si>
  <si>
    <t>{ bonus bCriticalRate</t>
  </si>
  <si>
    <t>Earring_C</t>
  </si>
  <si>
    <t>Ring_C</t>
  </si>
  <si>
    <t>Necklace_C</t>
  </si>
  <si>
    <t>Glove_C</t>
  </si>
  <si>
    <t>Brooch_C</t>
  </si>
  <si>
    <t>4; /*Gold PC Room bonus bAllStats</t>
  </si>
  <si>
    <t>1;*/ }</t>
  </si>
  <si>
    <t>Rosary_C</t>
  </si>
  <si>
    <t>Safety_Ring_C</t>
  </si>
  <si>
    <t>5; /*Gold PC Room bonus bAllStats</t>
  </si>
  <si>
    <t>Vesper_Core01_C</t>
  </si>
  <si>
    <t>Vesper_Core02_C</t>
  </si>
  <si>
    <t>Vesper_Core03_C</t>
  </si>
  <si>
    <t>Vesper_Core04_C</t>
  </si>
  <si>
    <t>Red Silk Seal</t>
  </si>
  <si>
    <t>Orleans's Glove</t>
  </si>
  <si>
    <t>Bison Horn</t>
  </si>
  <si>
    <t>Expert_Ring</t>
  </si>
  <si>
    <t>Expert Ring</t>
  </si>
  <si>
    <t>-5; bonus bUseSPrate</t>
  </si>
  <si>
    <t>Golden_Accessory</t>
  </si>
  <si>
    <t>Golden Accessories</t>
  </si>
  <si>
    <t>Golden_Accessory2</t>
  </si>
  <si>
    <t>Handcuff</t>
  </si>
  <si>
    <t>Arrest Handcuffs</t>
  </si>
  <si>
    <t>Gusli</t>
  </si>
  <si>
    <t>GUSLI</t>
  </si>
  <si>
    <t>Chinese_Handicraft</t>
  </si>
  <si>
    <t>Chinese Handicraft</t>
  </si>
  <si>
    <t>5_Anniversary_Coin</t>
  </si>
  <si>
    <t>5th Anniversary Coin</t>
  </si>
  <si>
    <t>5; bonus bMatkRate</t>
  </si>
  <si>
    <t>Bloody Iron Ball</t>
  </si>
  <si>
    <t>Spiritual_Ring_C</t>
  </si>
  <si>
    <t>Ragnarok Limited Edition</t>
  </si>
  <si>
    <t>Certificate_TW</t>
  </si>
  <si>
    <t>Certificate</t>
  </si>
  <si>
    <t>Marvelous_Pandent</t>
  </si>
  <si>
    <t>Marvelous Pendant</t>
  </si>
  <si>
    <t>Skul_Ring_</t>
  </si>
  <si>
    <t>Lunatic_Brooch</t>
  </si>
  <si>
    <t>Lunatic Brooch</t>
  </si>
  <si>
    <t>6; bonus2 bSkillAtk</t>
  </si>
  <si>
    <t>Medal of Honor</t>
  </si>
  <si>
    <t>50; bonus3 bAddEff</t>
  </si>
  <si>
    <t>ATF_SHORT; }</t>
  </si>
  <si>
    <t>80; bonus3 bAddEff</t>
  </si>
  <si>
    <t>6; bonus bMaxHP</t>
  </si>
  <si>
    <t>600; bonus3 bAddEff</t>
  </si>
  <si>
    <t>600; bonus2 bAddEffWhenHit</t>
  </si>
  <si>
    <t>ATF_LONG; }</t>
  </si>
  <si>
    <t>Icarus_Wing</t>
  </si>
  <si>
    <t>Icarus Wings</t>
  </si>
  <si>
    <t>50; bonus bDex</t>
  </si>
  <si>
    <t>Bowman_Scarf</t>
  </si>
  <si>
    <t>Bowman Scarf</t>
  </si>
  <si>
    <t>Cursed_Hand</t>
  </si>
  <si>
    <t>Cursed Hand</t>
  </si>
  <si>
    <t>10; bonus bHPrecovRate</t>
  </si>
  <si>
    <t>Diabolus_Ring</t>
  </si>
  <si>
    <t>Diabolus Ring</t>
  </si>
  <si>
    <t>100; bonus bHealPower</t>
  </si>
  <si>
    <t>5; bonus2 bAddDamageClass</t>
  </si>
  <si>
    <t>Seal of Continental Guard</t>
  </si>
  <si>
    <t>50; bonus bAspdRate</t>
  </si>
  <si>
    <t>Rune Spellstone</t>
  </si>
  <si>
    <t>50; bonus bVariableCastrate</t>
  </si>
  <si>
    <t>Death Loop</t>
  </si>
  <si>
    <t>Directive_A</t>
  </si>
  <si>
    <t>Directive</t>
  </si>
  <si>
    <t>Directive_B</t>
  </si>
  <si>
    <t>Navel_Ring</t>
  </si>
  <si>
    <t>Navel Ring</t>
  </si>
  <si>
    <t>Shiny_Coin</t>
  </si>
  <si>
    <t>Shiny Coin</t>
  </si>
  <si>
    <t>6; bonus bMatkRate</t>
  </si>
  <si>
    <t>Ordinary_Coin</t>
  </si>
  <si>
    <t>Ordinary Coin</t>
  </si>
  <si>
    <t>Rusty_Coin</t>
  </si>
  <si>
    <t>Rusty Coin</t>
  </si>
  <si>
    <t>All_In_One_Ring</t>
  </si>
  <si>
    <t>All In One Ring</t>
  </si>
  <si>
    <t>1; bonus bNoCastCancel</t>
  </si>
  <si>
    <t>0; bonus bVariableCastrate</t>
  </si>
  <si>
    <t>10; skill "AL_HEAL"</t>
  </si>
  <si>
    <t>1; skill "AL_TELEPORT"</t>
  </si>
  <si>
    <t>Lucky_Clip</t>
  </si>
  <si>
    <t>Lucky Clip</t>
  </si>
  <si>
    <t>{ bonus2 bDropAddRace</t>
  </si>
  <si>
    <t>Angelic_Ring</t>
  </si>
  <si>
    <t>Angelic Ring</t>
  </si>
  <si>
    <t>2; autobonus3 "{ bonus bHealPower</t>
  </si>
  <si>
    <t>{ specialeffect2 EF_HEAL3; }; autobonus3 "{ bonus bHealPower</t>
  </si>
  <si>
    <t>AM_POTIONPITCHER</t>
  </si>
  <si>
    <t>PR_SANCTUARY</t>
  </si>
  <si>
    <t>{ specialeffect2 EF_HEAL3; }; }</t>
  </si>
  <si>
    <t>-10; bonus bDelayRate</t>
  </si>
  <si>
    <t>Pinguicula_Corsage</t>
  </si>
  <si>
    <t>Pinguicula Corsage</t>
  </si>
  <si>
    <t>2; bonus bMaxSP</t>
  </si>
  <si>
    <t>Cold_Heart</t>
  </si>
  <si>
    <t>Cold Heart</t>
  </si>
  <si>
    <t>Black_Cat</t>
  </si>
  <si>
    <t>Black Cat</t>
  </si>
  <si>
    <t>Cursed_Star</t>
  </si>
  <si>
    <t>Cursed Star</t>
  </si>
  <si>
    <t>-1; bonus2 bHPLossRate</t>
  </si>
  <si>
    <t>10000; bonus3 bAddEff</t>
  </si>
  <si>
    <t>ATF_WEAPON|ATF_LONG|ATF_TARGET; }</t>
  </si>
  <si>
    <t>{ heal -300</t>
  </si>
  <si>
    <t>Summer_Night_Dream</t>
  </si>
  <si>
    <t>Summer Night Dream</t>
  </si>
  <si>
    <t>{ /* skill "ALL_DREAM_SUMMERNIGHT"</t>
  </si>
  <si>
    <t>Academy_Badge</t>
  </si>
  <si>
    <t>Academy Of Badge</t>
  </si>
  <si>
    <t>{ if(BaseLevel&lt;80) { bonus bMaxHP</t>
  </si>
  <si>
    <t>400; bonus bMaxSP</t>
  </si>
  <si>
    <t>Praxinus_C</t>
  </si>
  <si>
    <t>Praccsinos</t>
  </si>
  <si>
    <t>5; bonus bMatkrate</t>
  </si>
  <si>
    <t>{ bonus2 bExpAddRace</t>
  </si>
  <si>
    <t>15; bonus2 bExpAddRace</t>
  </si>
  <si>
    <t>Skul_Ring_C</t>
  </si>
  <si>
    <t>Neo Skull Ring</t>
  </si>
  <si>
    <t>5; bonus bMaxHPrate</t>
  </si>
  <si>
    <t>5; skill "MG_SIGHT"</t>
  </si>
  <si>
    <t>Small_Fishing_Rod</t>
  </si>
  <si>
    <t>Small Fishing Rod</t>
  </si>
  <si>
    <t>Novice_Figure</t>
  </si>
  <si>
    <t>Novice Figure</t>
  </si>
  <si>
    <t>70; if(BaseJob==Job_Novice||BaseJob==Job_SuperNovice) bonus bMaxHP</t>
  </si>
  <si>
    <t>Swordman Figure</t>
  </si>
  <si>
    <t>1; if(Class==Job_Swordman) bonus bDef</t>
  </si>
  <si>
    <t>1; if(Class==Job_Acolyte) bonus bMaxSP</t>
  </si>
  <si>
    <t>Mage Figure</t>
  </si>
  <si>
    <t>1; if(Class==Job_Mage) bonus bSPrecovRate</t>
  </si>
  <si>
    <t>1; if(Class==Job_Archer) bonus bBaseAtk</t>
  </si>
  <si>
    <t>1; if(Class==Job_Thief) bonus bAspdRate</t>
  </si>
  <si>
    <t>1; if(Class==Job_Merchant) bonus bCritical</t>
  </si>
  <si>
    <t>Krieger_Ring1</t>
  </si>
  <si>
    <t>Glorious Ring</t>
  </si>
  <si>
    <t>300; bonus2 bSubEle</t>
  </si>
  <si>
    <t>-3; bonus bHealPower</t>
  </si>
  <si>
    <t>Krieger_Ring2</t>
  </si>
  <si>
    <t>Glorious Mass-Production Ring</t>
  </si>
  <si>
    <t>Krieger_Ring3</t>
  </si>
  <si>
    <t>Glorious Popularized Ring</t>
  </si>
  <si>
    <t>Lure</t>
  </si>
  <si>
    <t>Cool_Towel</t>
  </si>
  <si>
    <t>Adventurer's Trusty Towel</t>
  </si>
  <si>
    <t>{ sc_start SC_SUMMER</t>
  </si>
  <si>
    <t>{ sc_end SC_SUMMER; }</t>
  </si>
  <si>
    <t>Shaman_Ring</t>
  </si>
  <si>
    <t>Shaman Ring</t>
  </si>
  <si>
    <t>50; bonus bSPrecovRate</t>
  </si>
  <si>
    <t>Shaman_Earing</t>
  </si>
  <si>
    <t>Shaman Earrings</t>
  </si>
  <si>
    <t>Dark_Knight_Belt</t>
  </si>
  <si>
    <t>Dark Knight Belt</t>
  </si>
  <si>
    <t>Dark_Knight_Glove</t>
  </si>
  <si>
    <t>Dark Knight Glove</t>
  </si>
  <si>
    <t>2; }"</t>
  </si>
  <si>
    <t>Aumdura's_Grace</t>
  </si>
  <si>
    <t>Aumdura's Benefit</t>
  </si>
  <si>
    <t>Ring_Of_Wise_King</t>
  </si>
  <si>
    <t>Ring of the Ancient Wise King</t>
  </si>
  <si>
    <t>50; bonus bMaxSP</t>
  </si>
  <si>
    <t>Oh_Holy_Night</t>
  </si>
  <si>
    <t>Christmas Musicbox</t>
  </si>
  <si>
    <t>{ skill "ALL_WEWISH"</t>
  </si>
  <si>
    <t>Orleans_Glove_M</t>
  </si>
  <si>
    <t>Orlean's Gloves</t>
  </si>
  <si>
    <t>Spiritual_Ring_M</t>
  </si>
  <si>
    <t>Bradium_Earing</t>
  </si>
  <si>
    <t>Bradium Earring</t>
  </si>
  <si>
    <t>1; bonus bMatk</t>
  </si>
  <si>
    <t>Bradium_Ring</t>
  </si>
  <si>
    <t>Bradium Ring</t>
  </si>
  <si>
    <t>Bradium_Brooch</t>
  </si>
  <si>
    <t>Bradium Brooch</t>
  </si>
  <si>
    <t>4; if(readparam(bAgi)&gt;=120) bonus bCritical</t>
  </si>
  <si>
    <t>Just_Got_Fish</t>
  </si>
  <si>
    <t>Ring_Of_Flame_Lord_I</t>
  </si>
  <si>
    <t>Ring of Flame Lord</t>
  </si>
  <si>
    <t>Ring_Of_Resonance_I</t>
  </si>
  <si>
    <t>Ring of Resonance</t>
  </si>
  <si>
    <t>Magic_Stone_Ring</t>
  </si>
  <si>
    <t>Magic Stone Ring</t>
  </si>
  <si>
    <t>Green_Apple_Ring</t>
  </si>
  <si>
    <t>Green Apple Ring</t>
  </si>
  <si>
    <t>{ if(JobLevel&lt;30) { bonus bAllStats</t>
  </si>
  <si>
    <t>6-(JobLevel/5); } }</t>
  </si>
  <si>
    <t>Magical_Stone</t>
  </si>
  <si>
    <t>Rocks</t>
  </si>
  <si>
    <t>10; bonus2 bAddDefMonster</t>
  </si>
  <si>
    <t>-10; bonus3 bAddMonsterIdDropItem</t>
  </si>
  <si>
    <t>Magical_Stone_</t>
  </si>
  <si>
    <t>Will_Of_Exhausted_Angel</t>
  </si>
  <si>
    <t>Will Of Exhausted Angel</t>
  </si>
  <si>
    <t>{ if(strcharinfo(3)=="job3_arch02") { bonus2 bAddDefMonster</t>
  </si>
  <si>
    <t>50; bonus2 bAddDefMonster</t>
  </si>
  <si>
    <t>Kuirpenring</t>
  </si>
  <si>
    <t>Suicidal Device</t>
  </si>
  <si>
    <t>Shape Shifter</t>
  </si>
  <si>
    <t>Cooling Device</t>
  </si>
  <si>
    <t>Mag_Field_Generator</t>
  </si>
  <si>
    <t>Magnetic Field Generator</t>
  </si>
  <si>
    <t>Barrier_Builder</t>
  </si>
  <si>
    <t>Barrier Builder</t>
  </si>
  <si>
    <t>Camouflague Generator</t>
  </si>
  <si>
    <t>High_Quality_Cooler</t>
  </si>
  <si>
    <t>High Quality Cooler</t>
  </si>
  <si>
    <t>Special_Cooler</t>
  </si>
  <si>
    <t>Special Cooler</t>
  </si>
  <si>
    <t>Freyja_SBracelet7</t>
  </si>
  <si>
    <t>Freyja's Spirit Bracelet</t>
  </si>
  <si>
    <t>Freyja_SBracelet30</t>
  </si>
  <si>
    <t>Freyja_SBracelet60</t>
  </si>
  <si>
    <t>Freyja_SBracelet90</t>
  </si>
  <si>
    <t>Th_Ring_Of_Water</t>
  </si>
  <si>
    <t>Ring Of Water</t>
  </si>
  <si>
    <t>Radar_Ring1</t>
  </si>
  <si>
    <t>Radar Ring</t>
  </si>
  <si>
    <t>{ bonus3 bAddMonsterIdDropItem</t>
  </si>
  <si>
    <t>400; bonus3 bAddMonsterIdDropItem</t>
  </si>
  <si>
    <t>Radar_Ring2</t>
  </si>
  <si>
    <t>Radar_Ring3</t>
  </si>
  <si>
    <t>Swordman_Manual</t>
  </si>
  <si>
    <t>Swordsman Manual</t>
  </si>
  <si>
    <t>100; skill "SM_BASH"</t>
  </si>
  <si>
    <t>1; skill "SM_PROVOKE"</t>
  </si>
  <si>
    <t>1; skill "SM_MAGNUM"</t>
  </si>
  <si>
    <t>Thief_Manual</t>
  </si>
  <si>
    <t>Thief Manual</t>
  </si>
  <si>
    <t>100; skill "TF_DOUBLE"</t>
  </si>
  <si>
    <t>3; bonus bDoubleRate</t>
  </si>
  <si>
    <t>15; skill "TF_STEAL"</t>
  </si>
  <si>
    <t>1; skill "TF_HIDING"</t>
  </si>
  <si>
    <t>1; skill "TF_POISON"</t>
  </si>
  <si>
    <t>Acolyte_Manual</t>
  </si>
  <si>
    <t>Acolyte Manual</t>
  </si>
  <si>
    <t>100; skill "AL_HEAL"</t>
  </si>
  <si>
    <t>1; skill "AL_INCAGI"</t>
  </si>
  <si>
    <t>1; skill "AL_BLESSING"</t>
  </si>
  <si>
    <t>Archer_Manual</t>
  </si>
  <si>
    <t>Archer Manual</t>
  </si>
  <si>
    <t>100; skill "AC_OWL"</t>
  </si>
  <si>
    <t>1; skill "AC_CONCENTRATION"</t>
  </si>
  <si>
    <t>Merchant_Manual</t>
  </si>
  <si>
    <t>Merchant Manual</t>
  </si>
  <si>
    <t>100; skill "MC_DISCOUNT"</t>
  </si>
  <si>
    <t>1; skill "MC_OVERCHARGE"</t>
  </si>
  <si>
    <t>1; skill "MC_IDENTIFY"</t>
  </si>
  <si>
    <t>1; skill "MC_MAMMONITE"</t>
  </si>
  <si>
    <t>Mage_Manual</t>
  </si>
  <si>
    <t>Mage Manual</t>
  </si>
  <si>
    <t>100; skill "MG_SRECOVERY"</t>
  </si>
  <si>
    <t>1; skill "MG_COLDBOLT"</t>
  </si>
  <si>
    <t>1; skill "MG_FIREWALL"</t>
  </si>
  <si>
    <t>1; skill "MG_FIREBOLT"</t>
  </si>
  <si>
    <t>Shaman_EaringB</t>
  </si>
  <si>
    <t>Dark_Knight_BeltB</t>
  </si>
  <si>
    <t>Dark_Knight_GloveB</t>
  </si>
  <si>
    <t>{ autobonus "{ bonus bMaxHPrate</t>
  </si>
  <si>
    <t>10; }"</t>
  </si>
  <si>
    <t>Upg_Clip</t>
  </si>
  <si>
    <t>Upg Clip</t>
  </si>
  <si>
    <t>50; bonus bMaxHPrate</t>
  </si>
  <si>
    <t>Greed_Clip</t>
  </si>
  <si>
    <t>Greed Clip</t>
  </si>
  <si>
    <t>Magingiorde_C</t>
  </si>
  <si>
    <t>40; bonus bMdef</t>
  </si>
  <si>
    <t>Brysinggamen_C</t>
  </si>
  <si>
    <t>Freyja_Ring</t>
  </si>
  <si>
    <t>Freyja's Ring</t>
  </si>
  <si>
    <t>Odin's_Recall</t>
  </si>
  <si>
    <t>Odin's Recall</t>
  </si>
  <si>
    <t>1; skill "ALL_ODINS_RECALL"</t>
  </si>
  <si>
    <t>F_All_In_One_Ring</t>
  </si>
  <si>
    <t>F_Critical_Ring_C</t>
  </si>
  <si>
    <t>F_Glove_C</t>
  </si>
  <si>
    <t>F_Safety_Ring_C</t>
  </si>
  <si>
    <t>F_Necklace_C</t>
  </si>
  <si>
    <t>F_Ring_C</t>
  </si>
  <si>
    <t>F_Rosary_C</t>
  </si>
  <si>
    <t>Caracas_Ring</t>
  </si>
  <si>
    <t>Caracas Ring</t>
  </si>
  <si>
    <t>2; bonus2 bExpAddRace</t>
  </si>
  <si>
    <t>10; bonus2 bDropAddRace</t>
  </si>
  <si>
    <t>F_Earing_C</t>
  </si>
  <si>
    <t>Gold_Trickle</t>
  </si>
  <si>
    <t>Gold Trickle</t>
  </si>
  <si>
    <t>El_Dicastes_Light</t>
  </si>
  <si>
    <t>Light Of El Discastes</t>
  </si>
  <si>
    <t>{ skill "RETURN_TO_ELDICASTES"</t>
  </si>
  <si>
    <t>No_Fear_Belt</t>
  </si>
  <si>
    <t>No Fear Belt</t>
  </si>
  <si>
    <t>E_All_In_One_Ring</t>
  </si>
  <si>
    <t>E_Critical_Ring_C</t>
  </si>
  <si>
    <t>E_Glove_C</t>
  </si>
  <si>
    <t>E_Safety_Ring_C</t>
  </si>
  <si>
    <t>E_Ring_C</t>
  </si>
  <si>
    <t>E_Necklace_C</t>
  </si>
  <si>
    <t>E_Rosary_C</t>
  </si>
  <si>
    <t>Telekinetic_Orb</t>
  </si>
  <si>
    <t>Telekinetic Orb</t>
  </si>
  <si>
    <t>WL_SOULEXPANSION</t>
  </si>
  <si>
    <t>10; bonus2 bSkillUseSP</t>
  </si>
  <si>
    <t>-50; bonus2 bSkillUseSP</t>
  </si>
  <si>
    <t>Alchemy_Glove</t>
  </si>
  <si>
    <t>Alchemy Glove</t>
  </si>
  <si>
    <t>1; bonus2 bMagicAtkEle</t>
  </si>
  <si>
    <t>10; bonus2 bMagicAtkEle</t>
  </si>
  <si>
    <t>-30; bonus3 bAutoSpell</t>
  </si>
  <si>
    <t>30; bonus5 bAutoSpell</t>
  </si>
  <si>
    <t>Whike_Black_Tail</t>
  </si>
  <si>
    <t>Whike Black Tail</t>
  </si>
  <si>
    <t>7; bonus bAspdRate</t>
  </si>
  <si>
    <t>3; bonus2 bAddEff2</t>
  </si>
  <si>
    <t>Half_Megin</t>
  </si>
  <si>
    <t>Half Megingjard</t>
  </si>
  <si>
    <t>Half_Brysing</t>
  </si>
  <si>
    <t>Half Brisingamen</t>
  </si>
  <si>
    <t>Pendant_Of_Guardian</t>
  </si>
  <si>
    <t>Pendant Of Guardian</t>
  </si>
  <si>
    <t>{ skill "ALL_GUARDIAN_RECALL"</t>
  </si>
  <si>
    <t>Golden_Rod_Orb</t>
  </si>
  <si>
    <t>Golden Rod Orb</t>
  </si>
  <si>
    <t>15; bonus3 bAutoSpellWhenHit</t>
  </si>
  <si>
    <t>Aqua_Orb</t>
  </si>
  <si>
    <t>Aqua Orb</t>
  </si>
  <si>
    <t>Crimson_Orb</t>
  </si>
  <si>
    <t>Crismon Orb</t>
  </si>
  <si>
    <t>WZ_SIGHTRASHER</t>
  </si>
  <si>
    <t>Forest_Orb</t>
  </si>
  <si>
    <t>Forest Orb</t>
  </si>
  <si>
    <t>Ring_Of_Valkyrie</t>
  </si>
  <si>
    <t>Ring Of Valkyrie</t>
  </si>
  <si>
    <t>{ bonus2 bExpAddClass</t>
  </si>
  <si>
    <t>5; bonus2 bDropAddRace</t>
  </si>
  <si>
    <t>Light_Of_Cure</t>
  </si>
  <si>
    <t>Light Of Cure</t>
  </si>
  <si>
    <t>Seal_Of_Cathedral</t>
  </si>
  <si>
    <t>Seal Of Cathedral</t>
  </si>
  <si>
    <t>Ring_Of_Archbishop</t>
  </si>
  <si>
    <t>Ring Of Archbishop</t>
  </si>
  <si>
    <t>Broken_Bamboo_Piece</t>
  </si>
  <si>
    <t>Broken Bamboo Piece</t>
  </si>
  <si>
    <t>Green_Batik</t>
  </si>
  <si>
    <t>Green Batik</t>
  </si>
  <si>
    <t>Colorful_Ketupat</t>
  </si>
  <si>
    <t>Colorful Ketupat</t>
  </si>
  <si>
    <t>Tw_8th_Anni_Ring</t>
  </si>
  <si>
    <t>Tw 8th Anni Ring</t>
  </si>
  <si>
    <t>Brazilian_Emblem</t>
  </si>
  <si>
    <t>Brazilian Emblem</t>
  </si>
  <si>
    <t>G_Honor_Certificate</t>
  </si>
  <si>
    <t>G Honor Certificate</t>
  </si>
  <si>
    <t>Cat_Hand_Glove</t>
  </si>
  <si>
    <t>Cat Hand Glove</t>
  </si>
  <si>
    <t>Buffalo_Horn</t>
  </si>
  <si>
    <t>Buffalo Horn</t>
  </si>
  <si>
    <t>RO_Appreciation_Ring</t>
  </si>
  <si>
    <t>RO Appreciation Ring</t>
  </si>
  <si>
    <t>Necklace_Spica</t>
  </si>
  <si>
    <t>Necklace Spica</t>
  </si>
  <si>
    <t>Glove_Sabik</t>
  </si>
  <si>
    <t>Glove Sabik</t>
  </si>
  <si>
    <t>Bracelet_Arunairi</t>
  </si>
  <si>
    <t>Bracelet Arunairi</t>
  </si>
  <si>
    <t>Badge_Giorredart</t>
  </si>
  <si>
    <t>Badge Giorredart</t>
  </si>
  <si>
    <t>Ring_Lupak</t>
  </si>
  <si>
    <t>Ring Lupak</t>
  </si>
  <si>
    <t>Orleans_Necklace</t>
  </si>
  <si>
    <t>Orleans Necklace</t>
  </si>
  <si>
    <t>2; bonus bMatk</t>
  </si>
  <si>
    <t>Ecoro_Cardslip</t>
  </si>
  <si>
    <t>Ecoro Cardslip</t>
  </si>
  <si>
    <t>Ur_Seal</t>
  </si>
  <si>
    <t>Ur's Seal</t>
  </si>
  <si>
    <t>5; bonus2 bSkillUseSP</t>
  </si>
  <si>
    <t>Peuz_Seal</t>
  </si>
  <si>
    <t>Peuz's Seal</t>
  </si>
  <si>
    <t>20; bonus bMaxSP</t>
  </si>
  <si>
    <t>Mother_Heart</t>
  </si>
  <si>
    <t>Mother Heart</t>
  </si>
  <si>
    <t>15; bonus bMatk</t>
  </si>
  <si>
    <t>15; bonus2 bExpAddClass</t>
  </si>
  <si>
    <t>Sabah_Ring</t>
  </si>
  <si>
    <t>Sapha Ring</t>
  </si>
  <si>
    <t>3; bonus2 bSkillUseSP</t>
  </si>
  <si>
    <t>GC_DARKILLUSION</t>
  </si>
  <si>
    <t>Nab_Ring</t>
  </si>
  <si>
    <t>Nab Ring</t>
  </si>
  <si>
    <t>School_Bag</t>
  </si>
  <si>
    <t>School Bag</t>
  </si>
  <si>
    <t>-3; if(BaseLevel&lt;80){ bonus bMaxHP</t>
  </si>
  <si>
    <t>Endure_Ring</t>
  </si>
  <si>
    <t>Endure Ring</t>
  </si>
  <si>
    <t>White_Wing_Brooch</t>
  </si>
  <si>
    <t>White Wing Brooch</t>
  </si>
  <si>
    <t>2; bonus bLongAtkRate</t>
  </si>
  <si>
    <t>Black_wing_Brooch</t>
  </si>
  <si>
    <t>Black Wing Brooch</t>
  </si>
  <si>
    <t>Assassin_Handcuffs</t>
  </si>
  <si>
    <t>Assassin's Glove</t>
  </si>
  <si>
    <t>20; bonus bCritical</t>
  </si>
  <si>
    <t>Cursed_Heart</t>
  </si>
  <si>
    <t>Cursed Heart</t>
  </si>
  <si>
    <t>Glove_Of_Shura</t>
  </si>
  <si>
    <t>Sura Gauntlet</t>
  </si>
  <si>
    <t>6; bonus bMaxHPrate</t>
  </si>
  <si>
    <t>-6; if(readparam(bStr)&gt;=120){ bonus bBaseAtk</t>
  </si>
  <si>
    <t>Medal_Of_Valor1</t>
  </si>
  <si>
    <t>Medal Of Valor1</t>
  </si>
  <si>
    <t>Medal_Of_Valor2</t>
  </si>
  <si>
    <t>Medal Of Valor2</t>
  </si>
  <si>
    <t>2011RWC_Necklace_J</t>
  </si>
  <si>
    <t>2011RWC Necklace J</t>
  </si>
  <si>
    <t>5; bonus2 bExpAddClass</t>
  </si>
  <si>
    <t>Black_Rosary</t>
  </si>
  <si>
    <t>Dark Rosary</t>
  </si>
  <si>
    <t>Sound_Amplifier</t>
  </si>
  <si>
    <t>Sound Amplification Device</t>
  </si>
  <si>
    <t>WM_METALICSOUND</t>
  </si>
  <si>
    <t>150; bonus2 bSkillUseSP</t>
  </si>
  <si>
    <t>-60; bonus bVariableCastrate</t>
  </si>
  <si>
    <t>Morrigane's_Belt_</t>
  </si>
  <si>
    <t>Morrigane's_Pendant_</t>
  </si>
  <si>
    <t>Morpheus's_Ring_</t>
  </si>
  <si>
    <t>Morpheus's_Armlet_</t>
  </si>
  <si>
    <t>Morpheus's Armlet</t>
  </si>
  <si>
    <t>Naqsh</t>
  </si>
  <si>
    <t>Naqsi</t>
  </si>
  <si>
    <t>{ skill "BS_MAXIMIZE"</t>
  </si>
  <si>
    <t>5; skill "BS_WEAPONPERFECT"</t>
  </si>
  <si>
    <t>5; skill "WL_RECOGNIZEDSPELL"</t>
  </si>
  <si>
    <t>5; skill "ECL_SNOWFLIP"</t>
  </si>
  <si>
    <t>WL_RECOGNIZEDSPELL</t>
  </si>
  <si>
    <t>-180000; bonus bDelayRate</t>
  </si>
  <si>
    <t>Super_Ora_Ora</t>
  </si>
  <si>
    <t>Super Ora Ora</t>
  </si>
  <si>
    <t>Happy_Gauntlet</t>
  </si>
  <si>
    <t>Happy Gauntlet</t>
  </si>
  <si>
    <t>Buwaya_Tattoo</t>
  </si>
  <si>
    <t>Bawaya Agimat Tattoo</t>
  </si>
  <si>
    <t>7; bonus bFixedCastrate</t>
  </si>
  <si>
    <t>-7; }</t>
  </si>
  <si>
    <t>Light_Ring</t>
  </si>
  <si>
    <t>Light Ring</t>
  </si>
  <si>
    <t>Darkness_Ring</t>
  </si>
  <si>
    <t>Darkness Ring</t>
  </si>
  <si>
    <t>Bakonawa_Tattoo</t>
  </si>
  <si>
    <t>Bakunawa Agimat Tattoo</t>
  </si>
  <si>
    <t>Bangungot_Tattoo</t>
  </si>
  <si>
    <t>Bangungot Agimat Tattoo</t>
  </si>
  <si>
    <t>4; bonus bHealPower2</t>
  </si>
  <si>
    <t>Xylitol_2011</t>
  </si>
  <si>
    <t>Xylitol 2011</t>
  </si>
  <si>
    <t>Thief_Handcuff</t>
  </si>
  <si>
    <t>Thief Handcuff</t>
  </si>
  <si>
    <t>Wizard_Left_Eye</t>
  </si>
  <si>
    <t>Wizard Left Eye</t>
  </si>
  <si>
    <t>Ettlang_Keepsake</t>
  </si>
  <si>
    <t>Ettlang Keepsake</t>
  </si>
  <si>
    <t>Fairy_Wing</t>
  </si>
  <si>
    <t>Fairy Wing</t>
  </si>
  <si>
    <t>{ skill "ECLAGE_RECALL"</t>
  </si>
  <si>
    <t>Str_Glove</t>
  </si>
  <si>
    <t>Str Glove</t>
  </si>
  <si>
    <t>20; bonus bBaseAtk</t>
  </si>
  <si>
    <t>(readparam(bStr)/10); if(readparam(bStr)&gt;=110) bonus2 bAddClass</t>
  </si>
  <si>
    <t>Int_Glove</t>
  </si>
  <si>
    <t>Int Glove</t>
  </si>
  <si>
    <t>20; bonus bMatk</t>
  </si>
  <si>
    <t>(readparam(bInt)/10); if(readparam(bInt)&gt;=110) bonus bMatkRate</t>
  </si>
  <si>
    <t>Agi_Glove</t>
  </si>
  <si>
    <t>Agi Glove</t>
  </si>
  <si>
    <t>20; bonus bFlee</t>
  </si>
  <si>
    <t>(readparam(bAgi)/10); if(readparam(bAgi)&gt;=110) bonus bFlee2</t>
  </si>
  <si>
    <t>Vit_Glove</t>
  </si>
  <si>
    <t>Vit Glove</t>
  </si>
  <si>
    <t>(readparam(bVit)/10)*50; if(readparam(bVit)&gt;=110) bonus bMaxHPrate</t>
  </si>
  <si>
    <t>Dex_Glove</t>
  </si>
  <si>
    <t>Dex Glove</t>
  </si>
  <si>
    <t>20; bonus bHit</t>
  </si>
  <si>
    <t>(readparam(bDex)/10); if(readparam(bDex)&gt;=110) bonus bLongAtkRate</t>
  </si>
  <si>
    <t>Luk_Glove</t>
  </si>
  <si>
    <t>Luk Glove</t>
  </si>
  <si>
    <t>(readparam(bLuk)/10); if(readparam(bLuk)&gt;=110) bonus bCritAtkRate</t>
  </si>
  <si>
    <t>Str_Glove_</t>
  </si>
  <si>
    <t>Int_Glove_</t>
  </si>
  <si>
    <t>Agi_Glove_</t>
  </si>
  <si>
    <t>Vit_Glove_</t>
  </si>
  <si>
    <t>Dex_Glove_</t>
  </si>
  <si>
    <t>Luk_Glove_</t>
  </si>
  <si>
    <t>Recovery_Ring</t>
  </si>
  <si>
    <t>Recovery Ring</t>
  </si>
  <si>
    <t>250; bonus bMaxHPrate</t>
  </si>
  <si>
    <t>5; bonus bHealPower2</t>
  </si>
  <si>
    <t>Ninja_Manual</t>
  </si>
  <si>
    <t>Ninja Manual</t>
  </si>
  <si>
    <t>100; skill "NJ_UTSUSEMI"</t>
  </si>
  <si>
    <t>1; skill "NJ_KOUENKA"</t>
  </si>
  <si>
    <t>1; skill "NJ_SYURIKEN"</t>
  </si>
  <si>
    <t>Gunslinger_Manual</t>
  </si>
  <si>
    <t>Gunslinger Manual</t>
  </si>
  <si>
    <t>100; skill "GS_GLITTERING"</t>
  </si>
  <si>
    <t>1; skill "GS_ADJUSTMENT"</t>
  </si>
  <si>
    <t>1; skill "GS_MADNESSCANCEL"</t>
  </si>
  <si>
    <t>1; skill "GS_INCREASING"</t>
  </si>
  <si>
    <t>Taekwon_Manual</t>
  </si>
  <si>
    <t>Taekwon Manual</t>
  </si>
  <si>
    <t>100; skill "TK_SEVENWIND"</t>
  </si>
  <si>
    <t>4; skill "TK_JUMPKICK"</t>
  </si>
  <si>
    <t>Critical_Ring_</t>
  </si>
  <si>
    <t>5;}</t>
  </si>
  <si>
    <t>TE_Ring_Of_Protection</t>
  </si>
  <si>
    <t>TE Ring Of Protection</t>
  </si>
  <si>
    <t>TE_Ring_Of_Rage</t>
  </si>
  <si>
    <t>TE Ring Of Rage</t>
  </si>
  <si>
    <t>TE_Ring_Of_Defiance</t>
  </si>
  <si>
    <t>TE Ring Of Defiance</t>
  </si>
  <si>
    <t>Demon_Wing</t>
  </si>
  <si>
    <t>Demon Wing</t>
  </si>
  <si>
    <t>Silversmith_Bracelet</t>
  </si>
  <si>
    <t>Silversmith Bracelet</t>
  </si>
  <si>
    <t>3; skill "SA_SPELLBREAKER"</t>
  </si>
  <si>
    <t>Rune_Ring</t>
  </si>
  <si>
    <t>Rune Ring</t>
  </si>
  <si>
    <t>Kvasir_Ring_Blue</t>
  </si>
  <si>
    <t>Kvasir Ring Blue</t>
  </si>
  <si>
    <t>30; skill "ECL_SNOWFLIP"</t>
  </si>
  <si>
    <t>Kvasir_Ring_Red</t>
  </si>
  <si>
    <t>Kvasir Ring Red</t>
  </si>
  <si>
    <t>30; skill "ECL_PEONYMAMY"</t>
  </si>
  <si>
    <t>Kvasir_Ring_Green</t>
  </si>
  <si>
    <t>Kvasir Ring Green</t>
  </si>
  <si>
    <t>100; skill "ECL_SADAGUI"</t>
  </si>
  <si>
    <t>Kvasir_Ring_Brown</t>
  </si>
  <si>
    <t>Kvasir Ring Brown</t>
  </si>
  <si>
    <t>Advanced Safety Ring</t>
  </si>
  <si>
    <t>5; bonus bAllStats</t>
  </si>
  <si>
    <t>Good_Ring_Of_Flame_Lord</t>
  </si>
  <si>
    <t>Advanced Ring Of Flame Lord</t>
  </si>
  <si>
    <t>0x7CCFDF80</t>
  </si>
  <si>
    <t>2; bonus bBaseAtk</t>
  </si>
  <si>
    <t>Good_Ring_Of_Resonance</t>
  </si>
  <si>
    <t>Advanced Ring Of Resonance</t>
  </si>
  <si>
    <t>10; bonus4 bAutoSpellWhenHit</t>
  </si>
  <si>
    <t>Fidelity_Necklace</t>
  </si>
  <si>
    <t>Fidelity Necklace</t>
  </si>
  <si>
    <t>Badge_Of_Manny</t>
  </si>
  <si>
    <t>Badge Of Manny</t>
  </si>
  <si>
    <t>Body_Power_Up_Ring</t>
  </si>
  <si>
    <t>Physical Enhancer Ring</t>
  </si>
  <si>
    <t>Ring_Of_Spell_Explosion</t>
  </si>
  <si>
    <t>Magic Intensifier Ring</t>
  </si>
  <si>
    <t>RWC_2012_Ring</t>
  </si>
  <si>
    <t>RWC 2012 Ring</t>
  </si>
  <si>
    <t>RWC_2012_Ring_</t>
  </si>
  <si>
    <t>Chambered RWC 2012 Ring</t>
  </si>
  <si>
    <t>RWC_2012_Pendant</t>
  </si>
  <si>
    <t>RWC 2012 Pendant</t>
  </si>
  <si>
    <t>RWC_2012_Pendant_</t>
  </si>
  <si>
    <t>Chambered RWC 2012 Pendant</t>
  </si>
  <si>
    <t>15; bonus bSPrecovRate</t>
  </si>
  <si>
    <t>15; bonus bMatkRate</t>
  </si>
  <si>
    <t>Red_Lantern</t>
  </si>
  <si>
    <t>Red Lantern</t>
  </si>
  <si>
    <t>-300; skill "MG_SIGHT"</t>
  </si>
  <si>
    <t>{ sc_end SC_SIGHT; }</t>
  </si>
  <si>
    <t>Hurt_Mind</t>
  </si>
  <si>
    <t>Hurt Mind</t>
  </si>
  <si>
    <t>200; skill "DC_SCREAM"</t>
  </si>
  <si>
    <t>KindHeart</t>
  </si>
  <si>
    <t>Kind Heart</t>
  </si>
  <si>
    <t>500; bonus2 bHPRegenRate</t>
  </si>
  <si>
    <t>10000; skill "DC_SCREAM"</t>
  </si>
  <si>
    <t>Strawberry_Decoration</t>
  </si>
  <si>
    <t>Strawberry Decoration</t>
  </si>
  <si>
    <t>1; bonus3 bAutoSpellWhenHit</t>
  </si>
  <si>
    <t>10; /* Confirm: Frost Nova cast chance */ }</t>
  </si>
  <si>
    <t>Evilspirit_Gloves</t>
  </si>
  <si>
    <t>Evilspirit Gloves</t>
  </si>
  <si>
    <t>200; skill "PF_SPIDERWEB"</t>
  </si>
  <si>
    <t>RingOfHero</t>
  </si>
  <si>
    <t>Warrior's Ring</t>
  </si>
  <si>
    <t>Greed_Brooch</t>
  </si>
  <si>
    <t>Greed Brooch</t>
  </si>
  <si>
    <t>{ bonus2 bHPLossRate</t>
  </si>
  <si>
    <t>Glove_Save_Rimnil</t>
  </si>
  <si>
    <t>Glove Save Rimnil</t>
  </si>
  <si>
    <t>Gyges_Ring</t>
  </si>
  <si>
    <t>Gyges Ring</t>
  </si>
  <si>
    <t>3; bonus bMatk</t>
  </si>
  <si>
    <t>30; skill "TF_HIDING"</t>
  </si>
  <si>
    <t>{ sc_end SC_HIDING; }</t>
  </si>
  <si>
    <t>Snake_Ring</t>
  </si>
  <si>
    <t>Snake Ring</t>
  </si>
  <si>
    <t>Snake_Pendant</t>
  </si>
  <si>
    <t>Snake Pendant</t>
  </si>
  <si>
    <t>Winged_Ring_Of_Newoz</t>
  </si>
  <si>
    <t>Oz's New Wing Ring</t>
  </si>
  <si>
    <t>Floral_Bracelet_Of_Igu</t>
  </si>
  <si>
    <t>Bloody Floral Decoration Bracelet</t>
  </si>
  <si>
    <t>Pendant_Of_Harmony</t>
  </si>
  <si>
    <t>Pendant of Harmony</t>
  </si>
  <si>
    <t>6; bonus bHPrecovRate</t>
  </si>
  <si>
    <t>50; bonus2 bSubEle</t>
  </si>
  <si>
    <t>5; bonus5 bAutoSpell</t>
  </si>
  <si>
    <t>BF_NORMAL</t>
  </si>
  <si>
    <t>0; bonus4 bAutoSpellWhenHit</t>
  </si>
  <si>
    <t>0; bonus bStr</t>
  </si>
  <si>
    <t>Pendant_Of_Chaos</t>
  </si>
  <si>
    <t>Pendant of Chaos</t>
  </si>
  <si>
    <t>6; bonus2 bSubEle</t>
  </si>
  <si>
    <t>10000; bonus2 bAddEff</t>
  </si>
  <si>
    <t>500; bonus3 bAutoSpellWhenHit</t>
  </si>
  <si>
    <t>30; bonus bInt</t>
  </si>
  <si>
    <t>Pendant_Of_Maelstorm</t>
  </si>
  <si>
    <t>Pendant of Maelstrom</t>
  </si>
  <si>
    <t>6; bonus bAllStats</t>
  </si>
  <si>
    <t>1; bonus5 bAutoSpellWhenHit</t>
  </si>
  <si>
    <t>SC_MAELSTROM</t>
  </si>
  <si>
    <t>Supplement_Part_Dex</t>
  </si>
  <si>
    <t>Supplement Part Dex</t>
  </si>
  <si>
    <t>{ bonus bUseSPrate</t>
  </si>
  <si>
    <t>-10; bonus bDelayrate</t>
  </si>
  <si>
    <t>-10; bonus bVariableCastrate</t>
  </si>
  <si>
    <t>-10; bonus2 bSkillVariableCast</t>
  </si>
  <si>
    <t>Upgrade_Part_Gun_Barrel</t>
  </si>
  <si>
    <t>Reinforced Parts - Gun Barrel</t>
  </si>
  <si>
    <t>4; bonus bHit</t>
  </si>
  <si>
    <t>NC_BOOSTKNUCKLE</t>
  </si>
  <si>
    <t>RWC_Gold_Brooch</t>
  </si>
  <si>
    <t>RWC Gold Brooch</t>
  </si>
  <si>
    <t>25; bonus bMatk</t>
  </si>
  <si>
    <t>Shining_Trapezohedron</t>
  </si>
  <si>
    <t>Shining Trapezohedron</t>
  </si>
  <si>
    <t>RWC_Brooch</t>
  </si>
  <si>
    <t>RWC Brooch</t>
  </si>
  <si>
    <t>// Cards</t>
  </si>
  <si>
    <t>700; }</t>
  </si>
  <si>
    <t>1; bonus bHit</t>
  </si>
  <si>
    <t>1; bonus bFlee2</t>
  </si>
  <si>
    <t>80; }</t>
  </si>
  <si>
    <t>1; bonus bMaxSP</t>
  </si>
  <si>
    <t>500; bonus bBaseAtk</t>
  </si>
  <si>
    <t>10; bonus2 bAddEff</t>
  </si>
  <si>
    <t>15; bonus bCritical</t>
  </si>
  <si>
    <t>{ skill "TF_DETOXIFY"</t>
  </si>
  <si>
    <t>2000; bonus bDef</t>
  </si>
  <si>
    <t>{ skill "AL_TELEPORT"</t>
  </si>
  <si>
    <t>10; bonus bDef</t>
  </si>
  <si>
    <t>{ skill "TF_HIDING"</t>
  </si>
  <si>
    <t>35; }</t>
  </si>
  <si>
    <t>Ele_Ghost; bonus bHPrecovRate</t>
  </si>
  <si>
    <t>{ skill "TF_POISON"</t>
  </si>
  <si>
    <t>{ skill "AL_HEAL"</t>
  </si>
  <si>
    <t>30; bonus bFlee</t>
  </si>
  <si>
    <t>30; bonus2 bSubRace</t>
  </si>
  <si>
    <t>1; bonus bDef</t>
  </si>
  <si>
    <t>{ skill "MC_DISCOUNT"</t>
  </si>
  <si>
    <t>{ bonus bNoCastCancel</t>
  </si>
  <si>
    <t>Size_Small</t>
  </si>
  <si>
    <t>15; bonus bBaseAtk</t>
  </si>
  <si>
    <t>{ skill "SM_MAGNUM"</t>
  </si>
  <si>
    <t>{ skill "AS_CLOAKING"</t>
  </si>
  <si>
    <t>{ sc_end SC_CLOAKING; }</t>
  </si>
  <si>
    <t>Ele_Water; bonus bDef</t>
  </si>
  <si>
    <t>1500; bonus2 bSubEle</t>
  </si>
  <si>
    <t>{ skill "AL_CURE"</t>
  </si>
  <si>
    <t>400; bonus bBaseAtk</t>
  </si>
  <si>
    <t>Ele_Fire; bonus bDef</t>
  </si>
  <si>
    <t>Ele_Earth; bonus bDef</t>
  </si>
  <si>
    <t>{ skill "MG_SIGHT"</t>
  </si>
  <si>
    <t>Ele_Poison; bonus bDef</t>
  </si>
  <si>
    <t>{ bonus2 bHPDrainRate</t>
  </si>
  <si>
    <t>1; bonus bDoubleRate</t>
  </si>
  <si>
    <t>15; bonus2 bResEff</t>
  </si>
  <si>
    <t>7; bonus2 bAddRace</t>
  </si>
  <si>
    <t>10000; bonus bAgi</t>
  </si>
  <si>
    <t>{ bonus bNoMagicDamage</t>
  </si>
  <si>
    <t>100; bonus bUseSPrate</t>
  </si>
  <si>
    <t>3; bonus bCritical</t>
  </si>
  <si>
    <t>{ bonus bSpeedRate</t>
  </si>
  <si>
    <t>{ bonus bNoGemStone</t>
  </si>
  <si>
    <t>{ bonus2 bSPDrainRate</t>
  </si>
  <si>
    <t>{ bonus bShortWeaponDamageReturn</t>
  </si>
  <si>
    <t>{ bonus bNoSizeFix</t>
  </si>
  <si>
    <t>{ skill "TF_STEAL"</t>
  </si>
  <si>
    <t>Ele_Undead; bonus bInt</t>
  </si>
  <si>
    <t>3; bonus2 bResEff</t>
  </si>
  <si>
    <t>{ bonus bRestartFullRecover</t>
  </si>
  <si>
    <t>Berzebub Card</t>
  </si>
  <si>
    <t>-30; }</t>
  </si>
  <si>
    <t>{ bonus bMagicDamageReturn</t>
  </si>
  <si>
    <t>-10; bonus bSplashRange</t>
  </si>
  <si>
    <t>{ if(getrefine()&lt;6) { bonus bDef</t>
  </si>
  <si>
    <t>-20; bonus2 bExpAddRace</t>
  </si>
  <si>
    <t>{ bonus2 bAddItemGroupHealRate</t>
  </si>
  <si>
    <t>IG_Juice</t>
  </si>
  <si>
    <t>50; bonus3 bAddMonsterDropItem</t>
  </si>
  <si>
    <t>300; bonus3 bAddMonsterDropItem</t>
  </si>
  <si>
    <t>IG_Candy</t>
  </si>
  <si>
    <t>100; bonus3 bAddMonsterDropItem</t>
  </si>
  <si>
    <t>Goblin_Leader_Card</t>
  </si>
  <si>
    <t>Goblin Leader Card</t>
  </si>
  <si>
    <t>{ bonus2 bAddRace2</t>
  </si>
  <si>
    <t>RC2_Goblin</t>
  </si>
  <si>
    <t>10; bonus2 bCriticalAddRace</t>
  </si>
  <si>
    <t>-100; bonus bHPGainValue</t>
  </si>
  <si>
    <t>2; if(getrefine()&gt;8) bonus bFlee</t>
  </si>
  <si>
    <t>2; if(getrefine()&gt;8) { bonus bMaxHPrate</t>
  </si>
  <si>
    <t>10; bonus bMaxSPrate</t>
  </si>
  <si>
    <t>PR_GLORIA</t>
  </si>
  <si>
    <t>{ bonus2 bAddEffWhenHit</t>
  </si>
  <si>
    <t>7; if(BaseClass==Job_Swordman) bonus3 bAutoSpell</t>
  </si>
  <si>
    <t>{ bonus2 bSPGainRace</t>
  </si>
  <si>
    <t>-10; bonus bMaxSPrate</t>
  </si>
  <si>
    <t>600; }</t>
  </si>
  <si>
    <t>{ bonus2 bSPVanishRate</t>
  </si>
  <si>
    <t>10; if(BaseJob==Job_Sage) bonus bSPDrainValue</t>
  </si>
  <si>
    <t>-50; bonus2 bSubEle</t>
  </si>
  <si>
    <t>TF_POISON</t>
  </si>
  <si>
    <t>100; bonus2 bSubEle</t>
  </si>
  <si>
    <t>AC_SHOWER</t>
  </si>
  <si>
    <t>300+600*(readparam(bVit)&gt;=77); }</t>
  </si>
  <si>
    <t>RC2_Golem</t>
  </si>
  <si>
    <t>1; if(BaseClass==Job_Acolyte) { bonus bInt</t>
  </si>
  <si>
    <t>10; bonus3 bAddMonsterDropItem</t>
  </si>
  <si>
    <t>{ if(BaseJob==Job_Novice||BaseJob==Job_SuperNovice) bonus3 bAutoSpellWhenHit</t>
  </si>
  <si>
    <t>SM_ENDURE</t>
  </si>
  <si>
    <t>300+600*(readparam(bDex)&gt;=77); }</t>
  </si>
  <si>
    <t>2000; bonus2 bAddMonsterDropItem</t>
  </si>
  <si>
    <t>{ bonus bIntravision</t>
  </si>
  <si>
    <t>{ if(getrefine()&lt;6) bonus bMdef</t>
  </si>
  <si>
    <t>3+7*(getskilllv("MG_FIREBALL")==10)</t>
  </si>
  <si>
    <t>25; bonus bDef</t>
  </si>
  <si>
    <t>BA_FROSTJOKER</t>
  </si>
  <si>
    <t>1+4*(getskilllv("BA_FROSTJOKER")==5)</t>
  </si>
  <si>
    <t>{ if(!isequipped(4172</t>
  </si>
  <si>
    <t>4272)) bonus3 bAutoSpell</t>
  </si>
  <si>
    <t>RG_INTIMIDATE</t>
  </si>
  <si>
    <t>20; if(BaseClass==Job_Thief) bonus bFlee</t>
  </si>
  <si>
    <t>5; bonus2 bAddDefMonster</t>
  </si>
  <si>
    <t>IG_Food</t>
  </si>
  <si>
    <t>1+9*(getskilllv("AL_HEAL")==10)</t>
  </si>
  <si>
    <t>-3; bonus bHPrecovRate</t>
  </si>
  <si>
    <t>-20; bonus bMaxHP</t>
  </si>
  <si>
    <t>30; bonus2 bAddMonsterDropItem</t>
  </si>
  <si>
    <t>10; bonus bHit</t>
  </si>
  <si>
    <t>2; if(getrefine()&gt;8) bonus bMdef</t>
  </si>
  <si>
    <t>IG_Meat</t>
  </si>
  <si>
    <t>200; bonus3 bAddMonsterDropItem</t>
  </si>
  <si>
    <t>{ bonus2 bSubRace2</t>
  </si>
  <si>
    <t>RC2_Guardian</t>
  </si>
  <si>
    <t>IG_Herb</t>
  </si>
  <si>
    <t>3; if(BaseClass==Job_Merchant) bonus bUnbreakableArmor</t>
  </si>
  <si>
    <t>AC_CONCENTRATION</t>
  </si>
  <si>
    <t>1+9*(getskilllv("AC_CONCENTRATION")==10)</t>
  </si>
  <si>
    <t>(30+70*(readparam(bInt)&gt;=99)); }</t>
  </si>
  <si>
    <t>PR_IMPOSITIO</t>
  </si>
  <si>
    <t>PR_LEXAETERNA</t>
  </si>
  <si>
    <t>300; if(readparam(bLuk)&gt;=77) { bonus bHPrecovRate</t>
  </si>
  <si>
    <t>100; bonus bSPrecovRate</t>
  </si>
  <si>
    <t>2; if(getrefine()&gt;8) bonus bMaxHP</t>
  </si>
  <si>
    <t>800; }</t>
  </si>
  <si>
    <t>AL_TELEPORT</t>
  </si>
  <si>
    <t>MG_SIGHT</t>
  </si>
  <si>
    <t>200; bonus bMaxHP</t>
  </si>
  <si>
    <t>300; bonus bVit</t>
  </si>
  <si>
    <t>-20; bonus2 bSubRace</t>
  </si>
  <si>
    <t>7; bonus2 bCriticalAddRace</t>
  </si>
  <si>
    <t>40; bonus2 bSubClass</t>
  </si>
  <si>
    <t>-40; }</t>
  </si>
  <si>
    <t>Ogretooth Card</t>
  </si>
  <si>
    <t>RC2_Orc</t>
  </si>
  <si>
    <t>1; if(BaseClass==Job_Thief) bonus bFlee2</t>
  </si>
  <si>
    <t>Samurai Spector Card</t>
  </si>
  <si>
    <t>Class_Normal; bonus bHPrecovRate</t>
  </si>
  <si>
    <t>{ if((Hp&lt;=999) &amp;&amp; !getmapflag(strcharinfo(3)</t>
  </si>
  <si>
    <t>mf_pvp) &amp;&amp; !getmapflag(strcharinfo(3)</t>
  </si>
  <si>
    <t>mf_pvp_noparty) &amp;&amp; !getmapflag(strcharinfo(3)</t>
  </si>
  <si>
    <t>mf_pvp_noguild)) { heal(1-Hp)</t>
  </si>
  <si>
    <t>0; } else { heal -999</t>
  </si>
  <si>
    <t>0; } }</t>
  </si>
  <si>
    <t>3+7*(getskilllv("WZ_JUPITEL")==10)</t>
  </si>
  <si>
    <t>-3; bonus bSPrecovRate</t>
  </si>
  <si>
    <t>-20; bonus bMaxSP</t>
  </si>
  <si>
    <t>Lord of The Dead Card</t>
  </si>
  <si>
    <t>{ bonus3 bAddEff</t>
  </si>
  <si>
    <t>ATF_SHORT; bonus3 bAddEff</t>
  </si>
  <si>
    <t>ATF_SHORT; bonus2 bComaClass</t>
  </si>
  <si>
    <t>Zealotus Card</t>
  </si>
  <si>
    <t>-100; bonus bSPGainValue</t>
  </si>
  <si>
    <t>2+8*(getskilllv("AL_BLESSING")==10)</t>
  </si>
  <si>
    <t>-1; if(BaseClass==Job_Merchant) bonus bUnbreakableWeapon</t>
  </si>
  <si>
    <t>IG_Recovery</t>
  </si>
  <si>
    <t>2+18*(BaseClass==Job_Acolyte); }</t>
  </si>
  <si>
    <t>{ bonus4 bAutoSpell</t>
  </si>
  <si>
    <t>300+600*(readparam(bStr)&gt;=77); }</t>
  </si>
  <si>
    <t>2; if(getrefine()&gt;8) bonus bMaxSP</t>
  </si>
  <si>
    <t>3; bonus bMagicDamageReturn</t>
  </si>
  <si>
    <t>RC2_Kobold</t>
  </si>
  <si>
    <t>CR_AUTOGUARD</t>
  </si>
  <si>
    <t>3+7*(getskilllv("CR_AUTOGUARD")==10)</t>
  </si>
  <si>
    <t>{ sc_end SC_AUTOGUARD; }</t>
  </si>
  <si>
    <t>300+600*(BaseJob==Job_Assassin); }</t>
  </si>
  <si>
    <t>100; bonus bDefRate</t>
  </si>
  <si>
    <t>-50; bonus bMdefRate</t>
  </si>
  <si>
    <t>10; if(readparam(bStr)&gt;=80) bonus bBaseAtk</t>
  </si>
  <si>
    <t>20; if(readparam(bVit)&gt;=80) bonus bMaxHPrate</t>
  </si>
  <si>
    <t>3; if(readparam(bLuk)&gt;=80) bonus bCritical</t>
  </si>
  <si>
    <t>CR_SHIELDCHARGE</t>
  </si>
  <si>
    <t>10; if(BaseClass==Job_Acolyte) { bonus2 bCriticalAddRace</t>
  </si>
  <si>
    <t>9; bonus2 bCriticalAddRace</t>
  </si>
  <si>
    <t>9; } }</t>
  </si>
  <si>
    <t>{ bonus4 bAutoSpellWhenHit</t>
  </si>
  <si>
    <t>1+4*(getskilllv("WZ_QUAGMIRE")==5)</t>
  </si>
  <si>
    <t>300+600*(readparam(bInt)&gt;=77); }</t>
  </si>
  <si>
    <t>15; if(BaseClass==Job_Thief) bonus bCritical</t>
  </si>
  <si>
    <t>20; bonus2 bAddEff</t>
  </si>
  <si>
    <t>300; if(getrefine()&gt;=9) bonus2 bSkillAtk</t>
  </si>
  <si>
    <t>1; bonus bShortWeaponDamageReturn</t>
  </si>
  <si>
    <t>Hatii Babe Card</t>
  </si>
  <si>
    <t>Hatii Card</t>
  </si>
  <si>
    <t>MG_NAPALMBEAT</t>
  </si>
  <si>
    <t>IG_Fish</t>
  </si>
  <si>
    <t>30; bonus bNoCastCancel</t>
  </si>
  <si>
    <t>0; bonus2 bSkillAtk</t>
  </si>
  <si>
    <t>MG_FIREWALL</t>
  </si>
  <si>
    <t>5; bonus2 bSPGainRace</t>
  </si>
  <si>
    <t>3; if(BaseClass==Job_Swordman) bonus bFlee2</t>
  </si>
  <si>
    <t>{ bonus3 bAddEffWhenHit</t>
  </si>
  <si>
    <t>ATF_TARGET|ATF_SELF; }</t>
  </si>
  <si>
    <t>readparam(bDex)/18; }</t>
  </si>
  <si>
    <t>-25; bonus bDef</t>
  </si>
  <si>
    <t>RG_STRIPWEAPON</t>
  </si>
  <si>
    <t>RSX-0806 Card</t>
  </si>
  <si>
    <t>3; bonus bUnbreakableArmor</t>
  </si>
  <si>
    <t>readparam(bInt)/18; }</t>
  </si>
  <si>
    <t>RG_STRIPARMOR</t>
  </si>
  <si>
    <t>AL_PNEUMA</t>
  </si>
  <si>
    <t>{ if(getrefine()&lt;=4) { bonus bFlee</t>
  </si>
  <si>
    <t>20; bonus bFlee2</t>
  </si>
  <si>
    <t>1; } else { bonus bFlee</t>
  </si>
  <si>
    <t>B_Ygnizem_Card</t>
  </si>
  <si>
    <t>General Egnigem Cenia Card</t>
  </si>
  <si>
    <t>800-40*getrefine(); bonus bHPrecovRate</t>
  </si>
  <si>
    <t>{ if(readparam(bAgi)&gt;=90) { bonus2 bResEff</t>
  </si>
  <si>
    <t>3000; } if(readparam(bVit)&gt;=80) { bonus2 bResEff</t>
  </si>
  <si>
    <t>5000; } }</t>
  </si>
  <si>
    <t>{ skill "SA_CASTCANCEL"</t>
  </si>
  <si>
    <t>{ skill "LK_BERSERK"</t>
  </si>
  <si>
    <t>getrefine()-6; }</t>
  </si>
  <si>
    <t>{ bonus2 bCriticalAddRace</t>
  </si>
  <si>
    <t>MasterSmith Card</t>
  </si>
  <si>
    <t>1000; bonus bBreakArmorRate</t>
  </si>
  <si>
    <t>-5; bonus bHit</t>
  </si>
  <si>
    <t>{ bonus5 bAutoSpellWhenHit</t>
  </si>
  <si>
    <t>Magaleta_Card</t>
  </si>
  <si>
    <t>Margaretha Sorin Card</t>
  </si>
  <si>
    <t>PR_LEXDIVINA</t>
  </si>
  <si>
    <t>{ bonus2 bIgnoreMdefClassRate</t>
  </si>
  <si>
    <t>100; bonus bVariableCastrate</t>
  </si>
  <si>
    <t>{ .@r = getrefine(); bonus bVariableCastrate</t>
  </si>
  <si>
    <t>.@r*-1; if(.@r&gt;=9) { bonus bMatkRate</t>
  </si>
  <si>
    <t>2; } }</t>
  </si>
  <si>
    <t>20; bonus bHPrecovRate</t>
  </si>
  <si>
    <t>readparam(bAgi)/18; }</t>
  </si>
  <si>
    <t>getrefine()-5; }</t>
  </si>
  <si>
    <t>10; bonus bVariableCastrate</t>
  </si>
  <si>
    <t>White Lady Card</t>
  </si>
  <si>
    <t>Green Maiden Card</t>
  </si>
  <si>
    <t>{ .@r = getrefine(); bonus bLuk</t>
  </si>
  <si>
    <t>.@r-5; bonus bCritical</t>
  </si>
  <si>
    <t>.@r; }</t>
  </si>
  <si>
    <t>2; bonus2 bIgnoreMdefClassRate</t>
  </si>
  <si>
    <t>{ .@i = (getrefine()&gt;=9?15:10); bonus2 bSubEle</t>
  </si>
  <si>
    <t>.@i; bonus bFlee</t>
  </si>
  <si>
    <t>.@i; }</t>
  </si>
  <si>
    <t>-40; bonus bMaxSPrate</t>
  </si>
  <si>
    <t>50; bonus2 bAddMonsterDropItem</t>
  </si>
  <si>
    <t>200; bonus2 bAddItemHealRate</t>
  </si>
  <si>
    <t>{ if(getrefine()&lt;=4) { bonus bMaxHPrate</t>
  </si>
  <si>
    <t>8; bonus bHPrecovRate</t>
  </si>
  <si>
    <t>5; bonus bSPrecovRate</t>
  </si>
  <si>
    <t>5; } else { bonus bMaxHPrate</t>
  </si>
  <si>
    <t>4; bonus bMaxSPrate</t>
  </si>
  <si>
    <t>4; } }</t>
  </si>
  <si>
    <t>{ if(getrefine()&lt;=4) { bonus bSPrecovRate</t>
  </si>
  <si>
    <t>5; bonus bMaxSP</t>
  </si>
  <si>
    <t>80; } else { bonus bMaxSP</t>
  </si>
  <si>
    <t>40; } }</t>
  </si>
  <si>
    <t>WZ_FIREPILLAR</t>
  </si>
  <si>
    <t>500; bonus bHPrecovRate</t>
  </si>
  <si>
    <t>SA_SPELLBREAKER</t>
  </si>
  <si>
    <t>Detardeurus Card</t>
  </si>
  <si>
    <t>-20; bonus2 bResEff</t>
  </si>
  <si>
    <t>10000; bonus5 bAutoSpellWhenHit</t>
  </si>
  <si>
    <t>SA_LANDPROTECTOR</t>
  </si>
  <si>
    <t>readparam(bLuk)/18; }</t>
  </si>
  <si>
    <t>HW_NAPALMVULCAN</t>
  </si>
  <si>
    <t>Baroness of Retribution Card</t>
  </si>
  <si>
    <t>Dame of Sentinel Card</t>
  </si>
  <si>
    <t>readparam(bVit)/18; }</t>
  </si>
  <si>
    <t>Mistress of Shelter Card</t>
  </si>
  <si>
    <t>readparam(bStr)/18; }</t>
  </si>
  <si>
    <t>Lady Solace Card</t>
  </si>
  <si>
    <t>{ if(BaseJob==Job_Priest) bonus3 bAutoSpell</t>
  </si>
  <si>
    <t>CR_GRANDCROSS</t>
  </si>
  <si>
    <t>Maero of Thanatos Card</t>
  </si>
  <si>
    <t>Odium of Thanatos Card</t>
  </si>
  <si>
    <t>Despero of Thanatos Card</t>
  </si>
  <si>
    <t>Tha_Dolor_Card</t>
  </si>
  <si>
    <t>Dolor of Thanatos Card</t>
  </si>
  <si>
    <t>Memory of Thanatos Card</t>
  </si>
  <si>
    <t>Class_All; bonus bSPDrainValue</t>
  </si>
  <si>
    <t>-1; bonus bDef</t>
  </si>
  <si>
    <t>-30; bonus bFlee</t>
  </si>
  <si>
    <t>DC_WINKCHARM</t>
  </si>
  <si>
    <t>50+50*(BaseJob==Job_Dancer); }</t>
  </si>
  <si>
    <t>{ if(BaseClass==Job_Swordman||BaseClass==Job_Merchant||BaseClass==Job_Thief) { bonus bStr</t>
  </si>
  <si>
    <t>5; } if(BaseClass==Job_Mage||BaseClass==Job_Archer||BaseClass==Job_Acolyte) { bonus bInt</t>
  </si>
  <si>
    <t>Kiel-D-01 Card</t>
  </si>
  <si>
    <t>getrefine()*2; if(BaseClass==Job_Mage) bonus bMdef</t>
  </si>
  <si>
    <t>1; bonus2 bAddClass</t>
  </si>
  <si>
    <t>SA_DISPELL</t>
  </si>
  <si>
    <t>40; bonus2 bAddEle</t>
  </si>
  <si>
    <t>-10; if(BaseClass==Job_Mage) bonus bMaxSP</t>
  </si>
  <si>
    <t>15; if(BaseClass==Job_Swordman) bonus bMaxHP</t>
  </si>
  <si>
    <t>2; autobonus "{ bonus bCritical</t>
  </si>
  <si>
    <t>2; autobonus "{ bonus bVariableCastrate</t>
  </si>
  <si>
    <t>-50; bonus bFlee</t>
  </si>
  <si>
    <t>30; }"</t>
  </si>
  <si>
    <t>{ specialeffect2 EF_SUFFRAGIUM; }; }</t>
  </si>
  <si>
    <t>15; autobonus2 "{ bonus bFlee2</t>
  </si>
  <si>
    <t>{ specialeffect2 EF_WIND; }; }</t>
  </si>
  <si>
    <t>{ skill "MG_STONECURSE"</t>
  </si>
  <si>
    <t>3000; bonus bMdef</t>
  </si>
  <si>
    <t>500; bonus2 bAddItemHealRate</t>
  </si>
  <si>
    <t>25; bonus2 bVariableCastrate</t>
  </si>
  <si>
    <t>2; autobonus2 "{ bonus bDef</t>
  </si>
  <si>
    <t>{ specialeffect2 EF_FREEZED; }; }</t>
  </si>
  <si>
    <t>50; bonus5 bAutoSpellWhenHit</t>
  </si>
  <si>
    <t>3; bonus2 bAddEle</t>
  </si>
  <si>
    <t>{ skill "TF_PICKSTONE"</t>
  </si>
  <si>
    <t>1; skill "TF_THROWSTONE"</t>
  </si>
  <si>
    <t>25; autobonus "{ bonus bAspdRate</t>
  </si>
  <si>
    <t>{ if(BaseJob==Job_Rogue) { bonus bMatkRate</t>
  </si>
  <si>
    <t>10; bonus2 bAddClass</t>
  </si>
  <si>
    <t>{ .@i = getiteminfo(getequipid(EQI_HAND_R)</t>
  </si>
  <si>
    <t>11); if(.@i==W_1HSWORD||.@i==W_2HSWORD) { bonus bHit</t>
  </si>
  <si>
    <t>{ if(getiteminfo(getequipid(EQI_HAND_R)</t>
  </si>
  <si>
    <t>11)==W_BOW) { bonus bHit</t>
  </si>
  <si>
    <t>40; bonus2 bSkillAtk</t>
  </si>
  <si>
    <t>(JobLevel/10); bonus bCritical</t>
  </si>
  <si>
    <t>(JobLevel/10); bonus bHit</t>
  </si>
  <si>
    <t>(JobLevel/10); bonus3 bAutoSpellWhenHit</t>
  </si>
  <si>
    <t>NPC_EARTHQUAKE</t>
  </si>
  <si>
    <t>1; bonus bHPGainValue</t>
  </si>
  <si>
    <t>1; bonus2 bAddEff2</t>
  </si>
  <si>
    <t>1; bonus2 bAddItemHealRate</t>
  </si>
  <si>
    <t>100; bonus3 bAddEff</t>
  </si>
  <si>
    <t>{ if(BaseClass==Job_Mage){ bonus bMaxSP</t>
  </si>
  <si>
    <t>100; bonus bMaxHP</t>
  </si>
  <si>
    <t>3000; bonus2 bAddEffWhenHit</t>
  </si>
  <si>
    <t>500; bonus2 bAddEffWhenHit</t>
  </si>
  <si>
    <t>11); if(.@i==W_STAFF || .@i==W_2HSTAFF) { bonus bInt</t>
  </si>
  <si>
    <t>1; bonus2 bIgnoreMdefClassRate</t>
  </si>
  <si>
    <t>-50; bonus2 bMagicAddRace</t>
  </si>
  <si>
    <t>50; bonus2 bMagicAddRace</t>
  </si>
  <si>
    <t>20; bonus2 bAddEle</t>
  </si>
  <si>
    <t>Enhanced_Skeleton_Card</t>
  </si>
  <si>
    <t>Enhanced Skeleton Card</t>
  </si>
  <si>
    <t>15; bonus2 bAddEff</t>
  </si>
  <si>
    <t>(BaseLevel&gt;=100?300:200); }</t>
  </si>
  <si>
    <t>Banshee_Master_Card</t>
  </si>
  <si>
    <t>Banshee Master Card</t>
  </si>
  <si>
    <t>Ant_Buyanne_Card</t>
  </si>
  <si>
    <t>Entweihen Crothen Card</t>
  </si>
  <si>
    <t>Hilsrion_Card</t>
  </si>
  <si>
    <t>Hillsrion Card</t>
  </si>
  <si>
    <t>Light_Up_Card1</t>
  </si>
  <si>
    <t>Light Up Card</t>
  </si>
  <si>
    <t>Light_Up_Card2</t>
  </si>
  <si>
    <t>Nidhogg_Shadow_Card</t>
  </si>
  <si>
    <t>Nidhoggur Shadow Card</t>
  </si>
  <si>
    <t>5; if (Class == Job_High_Wizard || Class == Job_Baby_Warlock || Class == Job_Warlock || Class == Job_Warlock_T) bonus bFixedCastrate</t>
  </si>
  <si>
    <t>Nahtzigger_Card</t>
  </si>
  <si>
    <t>Naght Sieger Card</t>
  </si>
  <si>
    <t>{ bonus2 bMagicAtkEle</t>
  </si>
  <si>
    <t>Duneirre_Card</t>
  </si>
  <si>
    <t>Duneyrr Card</t>
  </si>
  <si>
    <t>10; autobonus "{ bonus bAspdRate</t>
  </si>
  <si>
    <t>{ specialeffect2 EF_HASTEUP; }; }</t>
  </si>
  <si>
    <t>Lata_Card</t>
  </si>
  <si>
    <t>Rata Card</t>
  </si>
  <si>
    <t>10; autobonus "{ bonus bFixedCastrate</t>
  </si>
  <si>
    <t>Ringco_Card</t>
  </si>
  <si>
    <t>Rhyncho Card</t>
  </si>
  <si>
    <t>4; bonus2 bSkillUseSP</t>
  </si>
  <si>
    <t>-15; }</t>
  </si>
  <si>
    <t>Pillar_Card</t>
  </si>
  <si>
    <t>Phylla Card</t>
  </si>
  <si>
    <t>1; autobonus "{ bonus bCritical</t>
  </si>
  <si>
    <t>Hardrock_Mommos_Card</t>
  </si>
  <si>
    <t>Hardrock Mammoth Card</t>
  </si>
  <si>
    <t>5; if(.@r&gt;=12) { bonus bDef</t>
  </si>
  <si>
    <t>20; bonus bMaxHPrate</t>
  </si>
  <si>
    <t>10; } if(.@r&gt;=14) { bonus bMaxHPrate</t>
  </si>
  <si>
    <t>Tendrilion_Card</t>
  </si>
  <si>
    <t>Tendrilrion Card</t>
  </si>
  <si>
    <t>5; .@r = getrefine(); if(.@r&gt;=12) { bonus bBaseAtk</t>
  </si>
  <si>
    <t>35; } if(.@r&gt;=14) { bonus bCritical</t>
  </si>
  <si>
    <t>Aunoe_Card</t>
  </si>
  <si>
    <t>Aunoe Card</t>
  </si>
  <si>
    <t>Panat_Card</t>
  </si>
  <si>
    <t>Fanat Card</t>
  </si>
  <si>
    <t>10; if(getiteminfo(getequipid(EQI_HAND_R)</t>
  </si>
  <si>
    <t>11)==W_2HSWORD) { .@r = getrefine(); if(.@r&gt;=10) { bonus bAspd</t>
  </si>
  <si>
    <t>1; } if(.@r&gt;=14) { bonus bAspd</t>
  </si>
  <si>
    <t>1; } } }</t>
  </si>
  <si>
    <t>Beholder_Master_Card</t>
  </si>
  <si>
    <t>Beholder Master Card</t>
  </si>
  <si>
    <t>3; if(getiteminfo(getequipid(EQI_HAND_R)</t>
  </si>
  <si>
    <t>11)==W_BOW) { .@r = getrefine(); if(.@r&gt;=10) { bonus bAspd</t>
  </si>
  <si>
    <t>Heavy_Metaling_Card</t>
  </si>
  <si>
    <t>Heavy Metaling Card</t>
  </si>
  <si>
    <t>2; if(BaseClass==Job_Merchant){ bonus2 bSkillAtk</t>
  </si>
  <si>
    <t>Pinguicula_Dark_Card</t>
  </si>
  <si>
    <t>Dark Pinguicula Card</t>
  </si>
  <si>
    <t>10; bonus2 bAddMonsterDropItem</t>
  </si>
  <si>
    <t>Naga_Card</t>
  </si>
  <si>
    <t>Naga Card</t>
  </si>
  <si>
    <t>Nepenthes_Card</t>
  </si>
  <si>
    <t>Nepenthes Card</t>
  </si>
  <si>
    <t>Egg_Of_Draco_Card</t>
  </si>
  <si>
    <t>Draco Egg Card</t>
  </si>
  <si>
    <t>Bradium_Goram_Card</t>
  </si>
  <si>
    <t>Bradium Golem Card</t>
  </si>
  <si>
    <t>Ancient_Tree_Card</t>
  </si>
  <si>
    <t>Ancient Tree Card</t>
  </si>
  <si>
    <t>Jakudam_Card</t>
  </si>
  <si>
    <t>Zakudam Card</t>
  </si>
  <si>
    <t>Cobalt_Mineral_Card</t>
  </si>
  <si>
    <t>Cobalt Mineral Card</t>
  </si>
  <si>
    <t>Pinguicula_Card</t>
  </si>
  <si>
    <t>Pinguicula Card</t>
  </si>
  <si>
    <t>Hell_Apocalips_Card</t>
  </si>
  <si>
    <t>Hell Apocalypse Card</t>
  </si>
  <si>
    <t>Light_Up_Card3</t>
  </si>
  <si>
    <t>Light_Up_Card4</t>
  </si>
  <si>
    <t>Sealed_Kiel_Card</t>
  </si>
  <si>
    <t>Sealed Kiel Card</t>
  </si>
  <si>
    <t>((getrefine()&gt;14)?-20:-15); }</t>
  </si>
  <si>
    <t>Sealed_Ktullanux_Card</t>
  </si>
  <si>
    <t>Sealed Ktullanux Card</t>
  </si>
  <si>
    <t>((getrefine()&gt;14)?35:25); bonus5 bAutoSpellWhenHit</t>
  </si>
  <si>
    <t>Sealed_B_Ygnizem_Card</t>
  </si>
  <si>
    <t>Sealed General Egnigem Cenia Card</t>
  </si>
  <si>
    <t>{ .@rate = ((getrefine()&gt;14)?7:5); bonus bMaxHPrate</t>
  </si>
  <si>
    <t>.@rate; bonus bMaxSPrate</t>
  </si>
  <si>
    <t>.@rate; bonus2 bHPRegenRate</t>
  </si>
  <si>
    <t>Sealed_Dracula_Card</t>
  </si>
  <si>
    <t>Sealed Dracula Card</t>
  </si>
  <si>
    <t>((getrefine()&gt;14)?70:50)</t>
  </si>
  <si>
    <t>Sealed_Mistress_Card</t>
  </si>
  <si>
    <t>Sealed Mistress Card</t>
  </si>
  <si>
    <t>((getrefine()&gt;14)?35:50); }</t>
  </si>
  <si>
    <t>Sealed_Gloom_Card</t>
  </si>
  <si>
    <t>Sealed Gloom Under Night Card</t>
  </si>
  <si>
    <t>{ .@rate = ((getrefine()&gt;14)?30:20); bonus2 bAddEle</t>
  </si>
  <si>
    <t>.@rate; bonus2 bAddEle</t>
  </si>
  <si>
    <t>.@rate; bonus2 bAddRace</t>
  </si>
  <si>
    <t>.@rate; }</t>
  </si>
  <si>
    <t>Sealed_Berz_Card</t>
  </si>
  <si>
    <t>Sealed Berzebub Card</t>
  </si>
  <si>
    <t>Sealed_Ifrit_Card</t>
  </si>
  <si>
    <t>Sealed Ifrit Card</t>
  </si>
  <si>
    <t>(JobLevel/20); bonus bCritical</t>
  </si>
  <si>
    <t>(JobLevel/20); bonus bHit</t>
  </si>
  <si>
    <t>(JobLevel/20); bonus3 bAutoSpellWhenHit</t>
  </si>
  <si>
    <t>Sealed_D_Lord_Card</t>
  </si>
  <si>
    <t>Sealed Dark Lord Card</t>
  </si>
  <si>
    <t>Sealed_Pharaoh_Card</t>
  </si>
  <si>
    <t>Sealed Pharaoh Card</t>
  </si>
  <si>
    <t>Sealed_M_Flower_Card</t>
  </si>
  <si>
    <t>Sealed Moonlight Flower Card</t>
  </si>
  <si>
    <t>((getrefine()&gt;14)?5:1); }</t>
  </si>
  <si>
    <t>Sealed_B_Shecil_Card</t>
  </si>
  <si>
    <t>Sealed Sniper Card</t>
  </si>
  <si>
    <t>-100; bonus2 bHPDrainRate</t>
  </si>
  <si>
    <t>((getrefine()&gt;14)?15:10); }</t>
  </si>
  <si>
    <t>Sealed_Orc_Hero_Card</t>
  </si>
  <si>
    <t>Sealed Orc Hero Card</t>
  </si>
  <si>
    <t>((getrefine()&gt;14)?6000:4000); }</t>
  </si>
  <si>
    <t>Sealed_Tao_Card</t>
  </si>
  <si>
    <t>Sealed Tao Gunka Card</t>
  </si>
  <si>
    <t>((getrefine()&gt;14)?75:50); bonus bDefRate</t>
  </si>
  <si>
    <t>Sealed_TurtleG_Card</t>
  </si>
  <si>
    <t>Sealed Turtle General Card</t>
  </si>
  <si>
    <t>{ .@rate = ((getrefine()&gt;14)?15:10); bonus2 bAddClass</t>
  </si>
  <si>
    <t>.@rate; bonus3 bAutoSpell</t>
  </si>
  <si>
    <t>Sealed_Amon_Ra_Card</t>
  </si>
  <si>
    <t>Sealed Amon Ra Card</t>
  </si>
  <si>
    <t>((getrefine()&gt;14)?8:5)</t>
  </si>
  <si>
    <t>(15+35*(readparam(bInt)&gt;=99)); }</t>
  </si>
  <si>
    <t>Sealed_Drake_Card</t>
  </si>
  <si>
    <t>Sealed Drake Card</t>
  </si>
  <si>
    <t>{ .@rate = (getrefine()&gt;=15?75:50); bonus2 bAddSize</t>
  </si>
  <si>
    <t>.@rate; bonus2 bMagicAddSize</t>
  </si>
  <si>
    <t>Sealed_Knight_WS_Card</t>
  </si>
  <si>
    <t>Sealed Stormy Knight Card</t>
  </si>
  <si>
    <t>((getrefine()&gt;14)?1500:1000); }</t>
  </si>
  <si>
    <t>Sealed_Lady_Tanee_Card</t>
  </si>
  <si>
    <t>Sealed Lady Tanee Card</t>
  </si>
  <si>
    <t>((.@r&gt;14)?-50:-60); bonus bMaxSPrate</t>
  </si>
  <si>
    <t>100; bonus2 bAddItemHealRate</t>
  </si>
  <si>
    <t>((.@r&gt;14)?80:50); }</t>
  </si>
  <si>
    <t>Sealed_Samurai_Card</t>
  </si>
  <si>
    <t>Sealed Samurai Spector Card</t>
  </si>
  <si>
    <t>-100; if (getrefine()&gt;14) bonus2 bHPLossRate</t>
  </si>
  <si>
    <t>8000; else bonus2 bHPLossRate</t>
  </si>
  <si>
    <t>Sealed_Orc_Load_Card</t>
  </si>
  <si>
    <t>Sealed Orc Lord Card</t>
  </si>
  <si>
    <t>((getrefine()&gt;14)?25:15); }</t>
  </si>
  <si>
    <t>Sealed_B_Magaleta_Card</t>
  </si>
  <si>
    <t>Sealed High Priest Card</t>
  </si>
  <si>
    <t>((getrefine()&gt;14)?35:25)</t>
  </si>
  <si>
    <t>Sealed_B_Harword_Card</t>
  </si>
  <si>
    <t>Sealed MasterSmith Card</t>
  </si>
  <si>
    <t>{ .@r = getrefine(); bonus bBreakWeaponRate</t>
  </si>
  <si>
    <t>(.@r&gt;14?800:500); bonus bBreakArmorRate</t>
  </si>
  <si>
    <t>(.@r&gt;14?600:500); }</t>
  </si>
  <si>
    <t>Sealed_Apocalips_H_Card</t>
  </si>
  <si>
    <t>Sealed Vesper Card</t>
  </si>
  <si>
    <t>Sealed_Eddga_Card</t>
  </si>
  <si>
    <t>Sealed Eddga Card</t>
  </si>
  <si>
    <t>((getrefine()&gt;14)?-35:-50); }</t>
  </si>
  <si>
    <t>Scaraba_Card</t>
  </si>
  <si>
    <t>Scaraba Card</t>
  </si>
  <si>
    <t>Dolomedes_Card</t>
  </si>
  <si>
    <t>Dolomedes Card</t>
  </si>
  <si>
    <t>2; if(BaseClass==Job_Archer){ bonus bDex</t>
  </si>
  <si>
    <t>getrefine()/3; } }</t>
  </si>
  <si>
    <t>Q_Scaraba_Card</t>
  </si>
  <si>
    <t>Queen Scaraba Card</t>
  </si>
  <si>
    <t>RC2_SCARABA</t>
  </si>
  <si>
    <t>Gold_Scaraba_Card</t>
  </si>
  <si>
    <t>Gold Scaraba Card</t>
  </si>
  <si>
    <t>Gold_Q_Scaraba_Card</t>
  </si>
  <si>
    <t>Gold Queen Scaraba Card</t>
  </si>
  <si>
    <t>3; bonus2 bSubRace</t>
  </si>
  <si>
    <t>10; if(getrefine()&gt;=9) { bonus2 bSubRace</t>
  </si>
  <si>
    <t>Miming_Card</t>
  </si>
  <si>
    <t>Miming Card</t>
  </si>
  <si>
    <t>Little_Fatum_Card</t>
  </si>
  <si>
    <t>Little Fatum Card</t>
  </si>
  <si>
    <t>ATF_MAGIC; }</t>
  </si>
  <si>
    <t>Parus_Card</t>
  </si>
  <si>
    <t>Parus Card</t>
  </si>
  <si>
    <t>3; if(BaseClass==Job_Acolyte){ bonus bHealPower</t>
  </si>
  <si>
    <t>getrefine()/2; } }</t>
  </si>
  <si>
    <t>Angra_Mantis_Card</t>
  </si>
  <si>
    <t>Angra Mantis Card</t>
  </si>
  <si>
    <t>2; if(BaseClass==Job_Thief){ bonus bCritAtkRate</t>
  </si>
  <si>
    <t>Pom_Spider_Card</t>
  </si>
  <si>
    <t>Pom Spider Card</t>
  </si>
  <si>
    <t>Alnoldi_Card</t>
  </si>
  <si>
    <t>Alnoldi Card</t>
  </si>
  <si>
    <t>Comodo_Card</t>
  </si>
  <si>
    <t>Comodo Card</t>
  </si>
  <si>
    <t>50; bonus bFlee</t>
  </si>
  <si>
    <t>Cendrawasih_Card</t>
  </si>
  <si>
    <t>Cendrawasih Card</t>
  </si>
  <si>
    <t>2; if(BaseClass==Job_Mage){ bonus bInt</t>
  </si>
  <si>
    <t>Banaspaty_Card</t>
  </si>
  <si>
    <t>Banaspaty Card</t>
  </si>
  <si>
    <t>ATF_TARGET; }</t>
  </si>
  <si>
    <t>Butoijo_Card</t>
  </si>
  <si>
    <t>Butoijo Card</t>
  </si>
  <si>
    <t>Leak_Card</t>
  </si>
  <si>
    <t>Leak Card</t>
  </si>
  <si>
    <t>5000; bonus3 bAddEff</t>
  </si>
  <si>
    <t>Sedora_Card</t>
  </si>
  <si>
    <t>Sedora Card</t>
  </si>
  <si>
    <t>Sropho_Card</t>
  </si>
  <si>
    <t>Sropho Card</t>
  </si>
  <si>
    <t>{ bonus4 bAddEff</t>
  </si>
  <si>
    <t>Eff_Crystalize</t>
  </si>
  <si>
    <t>ATF_SHORT</t>
  </si>
  <si>
    <t>Pot_Dofle_Card</t>
  </si>
  <si>
    <t>Pot Dofle Card</t>
  </si>
  <si>
    <t>Ele_Water; bonus2 bSubRace</t>
  </si>
  <si>
    <t>King_Dramoh_Card</t>
  </si>
  <si>
    <t>King Dramoh Card</t>
  </si>
  <si>
    <t>2; if(BaseClass==Job_Swordman){ bonus bStr</t>
  </si>
  <si>
    <t>2+(getrefine()/3); } }</t>
  </si>
  <si>
    <t>Kraken_Card</t>
  </si>
  <si>
    <t>Kraken Card</t>
  </si>
  <si>
    <t>10; skill "TF_HIDING"</t>
  </si>
  <si>
    <t>1; skill "RG_RAID"</t>
  </si>
  <si>
    <t>RG_RAID</t>
  </si>
  <si>
    <t>Odd_Coelacanth_Card</t>
  </si>
  <si>
    <t>Weird Coelacanth Card</t>
  </si>
  <si>
    <t>Black_Coelacanth_Card</t>
  </si>
  <si>
    <t>Dark Coelacanth Card</t>
  </si>
  <si>
    <t>Mutant_Coelacanth_Card</t>
  </si>
  <si>
    <t>Mutant Coelacanth Card</t>
  </si>
  <si>
    <t>2+(.@r/2); bonus bMaxHPrate</t>
  </si>
  <si>
    <t>-.@r/2; }</t>
  </si>
  <si>
    <t>Cruel_Coelacanth_Card</t>
  </si>
  <si>
    <t>Violent Coelacanth Card</t>
  </si>
  <si>
    <t>{ .@r = getrefine(); bonus2 bAddClass</t>
  </si>
  <si>
    <t>2+(.@r/2); bonus bMaxSPrate</t>
  </si>
  <si>
    <t>Siorava_Card</t>
  </si>
  <si>
    <t>Siorava Card</t>
  </si>
  <si>
    <t>2; if(BaseClass==Job_Merchant){ bonus bLuk</t>
  </si>
  <si>
    <t>Red_Eruma_Card</t>
  </si>
  <si>
    <t>Red Eruma Card</t>
  </si>
  <si>
    <t>Wild_Rider_Card</t>
  </si>
  <si>
    <t>Wild Rider Card</t>
  </si>
  <si>
    <t>Mini_Octopus_Card</t>
  </si>
  <si>
    <t>Octopus Card</t>
  </si>
  <si>
    <t>Giant_Octopus_Card</t>
  </si>
  <si>
    <t>Giant Octopus Card</t>
  </si>
  <si>
    <t>12; skill "WZ_WATERBALL"</t>
  </si>
  <si>
    <t>Sealed_Rand_Card</t>
  </si>
  <si>
    <t>Sealed Randgris Card</t>
  </si>
  <si>
    <t>(getrefine()&gt;=15?8:5); bonus5 bAutoSpell</t>
  </si>
  <si>
    <t>Sealed_Atroce_Card</t>
  </si>
  <si>
    <t>Sealed Atroce Card</t>
  </si>
  <si>
    <t>((.@r&gt;14)?25:15); autobonus "{ bonus bAspdRate</t>
  </si>
  <si>
    <t>((.@r&gt;14)?75:50); }"</t>
  </si>
  <si>
    <t>Sealed_Phreeoni_Card</t>
  </si>
  <si>
    <t>Sealed Phreeoni Card</t>
  </si>
  <si>
    <t>((getrefine()&gt;14)?75:50); }</t>
  </si>
  <si>
    <t>Sealed_Bacsojin_Card</t>
  </si>
  <si>
    <t>Sealed White Lady Card</t>
  </si>
  <si>
    <t>{ .@r = getrefine(); bonus bHealPower</t>
  </si>
  <si>
    <t>(.@r&gt;14?25:15); bonus bUseSPrate</t>
  </si>
  <si>
    <t>(.@r&gt;14?20:30); }</t>
  </si>
  <si>
    <t>Sealed_F_Bishop_Card</t>
  </si>
  <si>
    <t>Sealed Fallen Bishop Hibram Card</t>
  </si>
  <si>
    <t>((.@r&gt;14)?8:5); bonus bMaxSPrate</t>
  </si>
  <si>
    <t>-50; .@rate = ((.@r&gt;14)?33:25); bonus2 bMagicAddRace</t>
  </si>
  <si>
    <t>.@rate; bonus2 bMagicAddRace</t>
  </si>
  <si>
    <t>SLD_Lord_Of_Death_Card</t>
  </si>
  <si>
    <t>Sealed Lord of The Dead Card</t>
  </si>
  <si>
    <t>{ .@rate = ((getrefine()&gt;14)?350:250); bonus3 bAddEff</t>
  </si>
  <si>
    <t>.@rate</t>
  </si>
  <si>
    <t>SLD_B_Katrinn_Card</t>
  </si>
  <si>
    <t>Sealed High Wizard Card</t>
  </si>
  <si>
    <t>100; if(getrefine()&gt;14) { bonus bVariableCastrate</t>
  </si>
  <si>
    <t>120; bonus bSPrecovRate</t>
  </si>
  <si>
    <t>-120; } else { bonus bVariableCastrate</t>
  </si>
  <si>
    <t>150; bonus bSPrecovRate</t>
  </si>
  <si>
    <t>-150; } }</t>
  </si>
  <si>
    <t>((getrefine()&gt;14)?-2000:-3000); }</t>
  </si>
  <si>
    <t>SLD_Detale_Card</t>
  </si>
  <si>
    <t>Sealed Detale Card</t>
  </si>
  <si>
    <t>(getrefine()&gt;=15?6000:4000); bonus5 bAutoSpell</t>
  </si>
  <si>
    <t>SLD_Garm_Card</t>
  </si>
  <si>
    <t>Sealed Hatii Card</t>
  </si>
  <si>
    <t>((getrefine()&gt;14)?4000:2500); }</t>
  </si>
  <si>
    <t>SLD_Dark_Snake_Card</t>
  </si>
  <si>
    <t>Sealed Evil Snake Lord Card</t>
  </si>
  <si>
    <t>3; .@i = (getrefine()&gt;14?7500:5000); bonus2 bResEff</t>
  </si>
  <si>
    <t>.@i; bonus2 bResEff</t>
  </si>
  <si>
    <t>Novice_Poring_Card</t>
  </si>
  <si>
    <t>Novice Poring Card</t>
  </si>
  <si>
    <t>Val'khiri_Card</t>
  </si>
  <si>
    <t>Val'khiri Card</t>
  </si>
  <si>
    <t>Upd_Byorgue_Card</t>
  </si>
  <si>
    <t>Enhanced Byorgue Card</t>
  </si>
  <si>
    <t>getrefine()/2; } /* Adds a chance of inflicting Confuse on target when using Body Paint skill. */ }</t>
  </si>
  <si>
    <t>Upd_Salamander_Card</t>
  </si>
  <si>
    <t>Enhanced Salamander Card</t>
  </si>
  <si>
    <t>Upd_Maya_Puple_Card</t>
  </si>
  <si>
    <t>Upd Maya Puple Card</t>
  </si>
  <si>
    <t>1; bonus bAllStats</t>
  </si>
  <si>
    <t>1; skill "AL_RUWACH"</t>
  </si>
  <si>
    <t>Upd_Bow_Guardian_Card</t>
  </si>
  <si>
    <t>Upd Bow Guardian Card</t>
  </si>
  <si>
    <t>11)==W_BOW) { bonus2 bSkillAtk</t>
  </si>
  <si>
    <t>RA_ARROWSTORM</t>
  </si>
  <si>
    <t>50; bonus bCriticalLong</t>
  </si>
  <si>
    <t>25+10*(getequiprefinerycnt(EQI_HAND_R)/4); bonus bHit</t>
  </si>
  <si>
    <t>HT_PHANTASMIC</t>
  </si>
  <si>
    <t>Manny_Card</t>
  </si>
  <si>
    <t>Manny Card</t>
  </si>
  <si>
    <t>Sid_Card</t>
  </si>
  <si>
    <t>Sid Card</t>
  </si>
  <si>
    <t>Diego_Card</t>
  </si>
  <si>
    <t>Diego Card</t>
  </si>
  <si>
    <t>Scrat_Card</t>
  </si>
  <si>
    <t>Scrat Card</t>
  </si>
  <si>
    <t>Fenrir_Card</t>
  </si>
  <si>
    <t>Fenrir Card</t>
  </si>
  <si>
    <t>50+getrefine()*5; bonus bFixedCastrate</t>
  </si>
  <si>
    <t>-70; }</t>
  </si>
  <si>
    <t>Fenrir_Card_</t>
  </si>
  <si>
    <t>Weakened Fenrir Card</t>
  </si>
  <si>
    <t>M_Morocc_Card</t>
  </si>
  <si>
    <t>Evil Morocc Card</t>
  </si>
  <si>
    <t>Clown_Card</t>
  </si>
  <si>
    <t>Clown Alphoccio Card</t>
  </si>
  <si>
    <t>{ skill "BA_POEMBRAGI"</t>
  </si>
  <si>
    <t>(readparam(bVit)&gt;=110)?40:20; }</t>
  </si>
  <si>
    <t>Professor_Card</t>
  </si>
  <si>
    <t>Professor Celia Card</t>
  </si>
  <si>
    <t>(readparam(bDex)&gt;=110)?14:7; bonus5 bAutoSpellWhenHit</t>
  </si>
  <si>
    <t>Champion_Card</t>
  </si>
  <si>
    <t>Champion Chen Card</t>
  </si>
  <si>
    <t>(readparam(bAgi)&gt;=110)?14:7; bonus5 bAutoSpellWhenHit</t>
  </si>
  <si>
    <t>Creator_Card</t>
  </si>
  <si>
    <t>Creator Flamel Card</t>
  </si>
  <si>
    <t>(readparam(bStr)&gt;=110)?40:20; bonus5 bAutoSpellWhenHit</t>
  </si>
  <si>
    <t>AM_ACIDTERROR</t>
  </si>
  <si>
    <t>Stalker_Card</t>
  </si>
  <si>
    <t>Stalker Gertie Card</t>
  </si>
  <si>
    <t>(readparam(bLuk)&gt;=110)?40:20; bonus5 bAutoSpellWhenHit</t>
  </si>
  <si>
    <t>Paladin_Card</t>
  </si>
  <si>
    <t>Paladin Randel Card</t>
  </si>
  <si>
    <t>(readparam(bLuk)&gt;=110)?20:10; bonus5 bAutoSpellWhenHit</t>
  </si>
  <si>
    <t>Gypsy_Card</t>
  </si>
  <si>
    <t>Gypsy Trentini Card</t>
  </si>
  <si>
    <t>{ skill "DC_FORTUNEKISS"</t>
  </si>
  <si>
    <t>Alphoccio_Card</t>
  </si>
  <si>
    <t>Alphoccio Card</t>
  </si>
  <si>
    <t>10; if(BaseJob==Job_Bard) { bonus bMaxHPrate</t>
  </si>
  <si>
    <t>5;} }</t>
  </si>
  <si>
    <t>Ceila_Card</t>
  </si>
  <si>
    <t>Celia Card</t>
  </si>
  <si>
    <t>10; skill "SA_ABRACADABRA"</t>
  </si>
  <si>
    <t>Chen_Card</t>
  </si>
  <si>
    <t>Chen Card</t>
  </si>
  <si>
    <t>10; skill "MO_CALLSPIRITS"</t>
  </si>
  <si>
    <t>Flamel_Card</t>
  </si>
  <si>
    <t>Flamel Card</t>
  </si>
  <si>
    <t>10; bonus2 bAddItemGroupHealRate</t>
  </si>
  <si>
    <t>IG_Flamel_Card</t>
  </si>
  <si>
    <t>Gertie_Card</t>
  </si>
  <si>
    <t>Gertie Card</t>
  </si>
  <si>
    <t>10; skill "RG_CLOSECONFINE"</t>
  </si>
  <si>
    <t>Randel_Card</t>
  </si>
  <si>
    <t>Randel Card</t>
  </si>
  <si>
    <t>10; skill "CR_AUTOGUARD"</t>
  </si>
  <si>
    <t>Trentini_Card</t>
  </si>
  <si>
    <t>Trentini Card</t>
  </si>
  <si>
    <t>10; if(BaseJob==Job_Dancer) { bonus bMaxHPrate</t>
  </si>
  <si>
    <t>Daehyon_Card</t>
  </si>
  <si>
    <t>General Daehyon Card</t>
  </si>
  <si>
    <t>11); if(.@i==W_1HSWORD||.@i==W_2HSWORD) { bonus bBaseAtk</t>
  </si>
  <si>
    <t>Soheon_Card</t>
  </si>
  <si>
    <t>Armed Guard Soheon Card</t>
  </si>
  <si>
    <t>11) == W_DAGGER) { .@r = getrefine(); if(.@r&gt;=10) { bonus bAspd</t>
  </si>
  <si>
    <t>Gioia_Card</t>
  </si>
  <si>
    <t>Gioia Card</t>
  </si>
  <si>
    <t>100; bonus2 bMagicAtkEle</t>
  </si>
  <si>
    <t>Elvira_Card</t>
  </si>
  <si>
    <t>Elvira Card</t>
  </si>
  <si>
    <t>20; bonus2 bMagicAtkEle</t>
  </si>
  <si>
    <t>Pyuriel_Card</t>
  </si>
  <si>
    <t>Angry Student Pyuriel Card</t>
  </si>
  <si>
    <t>Lora_Card</t>
  </si>
  <si>
    <t>Warrior Lola Card</t>
  </si>
  <si>
    <t>11) == W_MACE) { bonus bBaseAtk</t>
  </si>
  <si>
    <t>10; } .@r = getrefine(); bonus bBaseAtk</t>
  </si>
  <si>
    <t>.@r; bonus bCritical</t>
  </si>
  <si>
    <t>Kades_Card</t>
  </si>
  <si>
    <t>Dark Guardian Kades Card</t>
  </si>
  <si>
    <t>-100; bonus2 bSubEle</t>
  </si>
  <si>
    <t>Rudo_Card</t>
  </si>
  <si>
    <t>Rudo Card</t>
  </si>
  <si>
    <t>{ autobonus "{ sc_start SC_SPEEDUP1</t>
  </si>
  <si>
    <t>50; bonus bAgi</t>
  </si>
  <si>
    <t>44; heal 0</t>
  </si>
  <si>
    <t>-40; }"</t>
  </si>
  <si>
    <t>Bungisngis_Card</t>
  </si>
  <si>
    <t>Bungisngis Card</t>
  </si>
  <si>
    <t>Engkanto_Card</t>
  </si>
  <si>
    <t>Engkanto Card</t>
  </si>
  <si>
    <t>30; bonus2 bMagicAddEle</t>
  </si>
  <si>
    <t>Manananggal_Card</t>
  </si>
  <si>
    <t>Manananggal Card</t>
  </si>
  <si>
    <t>Mangkukulam_Card</t>
  </si>
  <si>
    <t>Mangkukulam Card</t>
  </si>
  <si>
    <t>10; bonus bHPGainValue</t>
  </si>
  <si>
    <t>-666; }</t>
  </si>
  <si>
    <t>Tikbalang_Card</t>
  </si>
  <si>
    <t>Tikbalang Card</t>
  </si>
  <si>
    <t>(getrefine()&gt;=9)?10:5; }</t>
  </si>
  <si>
    <t>Tiyanak_Card</t>
  </si>
  <si>
    <t>Tiyanak Card</t>
  </si>
  <si>
    <t>12; bonus2 bCriticalAddRace</t>
  </si>
  <si>
    <t>Wakwak_Card</t>
  </si>
  <si>
    <t>Wakwak Card</t>
  </si>
  <si>
    <t>5*readparam(bStr)/10; }</t>
  </si>
  <si>
    <t>Jejeling_Card</t>
  </si>
  <si>
    <t>Jejeling Card</t>
  </si>
  <si>
    <t>200*readparam(bVit)/10; }</t>
  </si>
  <si>
    <t>Bangungot_Card</t>
  </si>
  <si>
    <t>Bangungot Card</t>
  </si>
  <si>
    <t>4; bonus5 bAutoSpellWhenHit</t>
  </si>
  <si>
    <t>NPC_WIDESLEEP</t>
  </si>
  <si>
    <t>Bakonawa_Card</t>
  </si>
  <si>
    <t>Bakonawa Card</t>
  </si>
  <si>
    <t>Buwaya_Card</t>
  </si>
  <si>
    <t>Buwaya Card</t>
  </si>
  <si>
    <t>NPC_WIDESTONE</t>
  </si>
  <si>
    <t>Menblatt_Card</t>
  </si>
  <si>
    <t>Menblatt Card</t>
  </si>
  <si>
    <t>readparam(bDex)/10; }</t>
  </si>
  <si>
    <t>Petal_Card</t>
  </si>
  <si>
    <t>Petal Card</t>
  </si>
  <si>
    <t>2*(readparam(bLuk)/10); }</t>
  </si>
  <si>
    <t>Cenere_Card</t>
  </si>
  <si>
    <t>Cenere Card</t>
  </si>
  <si>
    <t>2*(readparam(bAgi)/10); }</t>
  </si>
  <si>
    <t>AntiqueBook_Card</t>
  </si>
  <si>
    <t>Antique Book Card</t>
  </si>
  <si>
    <t>5*(readparam(bInt)/10); }</t>
  </si>
  <si>
    <t>LichternB_Card</t>
  </si>
  <si>
    <t>Lichtern Blue Card</t>
  </si>
  <si>
    <t>LichternY_Card</t>
  </si>
  <si>
    <t>Lichtern Green Card</t>
  </si>
  <si>
    <t>LichternR_Card</t>
  </si>
  <si>
    <t>Lichtern Red Card</t>
  </si>
  <si>
    <t>LichternG_Card</t>
  </si>
  <si>
    <t>Lichtern Yellow Card</t>
  </si>
  <si>
    <t>Amdarais_Card</t>
  </si>
  <si>
    <t>Amdarais Card</t>
  </si>
  <si>
    <t>15; bonus2 bHPLossRate</t>
  </si>
  <si>
    <t>4000; bonus2 bSPLossRate</t>
  </si>
  <si>
    <t>{ heal -6666</t>
  </si>
  <si>
    <t>AmdaraisH_Card</t>
  </si>
  <si>
    <t>Realized Amdarais Card</t>
  </si>
  <si>
    <t>6000; bonus2 bSPLossRate</t>
  </si>
  <si>
    <t>6000; }</t>
  </si>
  <si>
    <t>CorruptionRoot_Card</t>
  </si>
  <si>
    <t>Corruption Root Card</t>
  </si>
  <si>
    <t>20; bonus5 bAutoSpell</t>
  </si>
  <si>
    <t>0; bonus5 bAutoSpell</t>
  </si>
  <si>
    <t>CorruptionRootH_Card</t>
  </si>
  <si>
    <t>Realized Corruption Root Card</t>
  </si>
  <si>
    <t>UndeadKnightM_Card</t>
  </si>
  <si>
    <t>Agony Of Royal Knight Card</t>
  </si>
  <si>
    <t>-44; bonus bHPGainValue</t>
  </si>
  <si>
    <t>200+10*getrefine(); }</t>
  </si>
  <si>
    <t>UndeadKnightF_Card</t>
  </si>
  <si>
    <t>Grudge of Royal Knight Card</t>
  </si>
  <si>
    <t>-44; bonus bSPGainValue</t>
  </si>
  <si>
    <t>20+(getrefine()/2); }</t>
  </si>
  <si>
    <t>-444; }</t>
  </si>
  <si>
    <t>FaithfulManager_Card</t>
  </si>
  <si>
    <t>Faithful Manager Card</t>
  </si>
  <si>
    <t>5; if(getiteminfo(getequipid(EQI_HAND_R)</t>
  </si>
  <si>
    <t>11) == W_BOOK) { .@r = getrefine(); if(.@r&gt;=10) { bonus bBaseAtk</t>
  </si>
  <si>
    <t>20; } if(.@r&gt;=14) { bonus bBaseAtk</t>
  </si>
  <si>
    <t>20; } } }</t>
  </si>
  <si>
    <t>White_Knight_Card</t>
  </si>
  <si>
    <t>White Knight Card</t>
  </si>
  <si>
    <t>15; bonus2 bAddSize</t>
  </si>
  <si>
    <t>20; bonus2 bAddSize</t>
  </si>
  <si>
    <t>Khalitzburg_Knight_Card</t>
  </si>
  <si>
    <t>Khalitzburg Knight Card</t>
  </si>
  <si>
    <t>20; bonus2 bSubSize</t>
  </si>
  <si>
    <t>25; bonus2 bSubSize</t>
  </si>
  <si>
    <t>Sarah_Card</t>
  </si>
  <si>
    <t>Sarah Card</t>
  </si>
  <si>
    <t>{ bonus bAbsorbDmgMaxHP</t>
  </si>
  <si>
    <t>Time_Holder_Card</t>
  </si>
  <si>
    <t>Time Holder Card</t>
  </si>
  <si>
    <t>Big_Ben_Card</t>
  </si>
  <si>
    <t>Big Ben Card</t>
  </si>
  <si>
    <t>Big_Bell_Card</t>
  </si>
  <si>
    <t>Big Bell Card</t>
  </si>
  <si>
    <t>Neo_Punk_Card</t>
  </si>
  <si>
    <t>Neo Punk Card</t>
  </si>
  <si>
    <t>Arc_Elder_Card</t>
  </si>
  <si>
    <t>Arc Elder Card</t>
  </si>
  <si>
    <t>15; bonus2 bMagicAtkEle</t>
  </si>
  <si>
    <t>getrefine()*3; }</t>
  </si>
  <si>
    <t>Nightmare_Timer_Keeper_Card</t>
  </si>
  <si>
    <t>Nightmare Timer Keeper Card</t>
  </si>
  <si>
    <t>Owl_Viscount_Card</t>
  </si>
  <si>
    <t>Owl Viscount Card</t>
  </si>
  <si>
    <t>Owl_Marquees_Card</t>
  </si>
  <si>
    <t>Owl Marquees Card</t>
  </si>
  <si>
    <t>{ bonus5 bAutoSpell</t>
  </si>
  <si>
    <t>SA_VIOLENTGALE</t>
  </si>
  <si>
    <t>(getskilllv("SA_VIOLENTGALE")==5?5:1)</t>
  </si>
  <si>
    <t>Enhanced_Archer_Skeleton_Card</t>
  </si>
  <si>
    <t>Enhanced Archer Skeleton Card</t>
  </si>
  <si>
    <t>(BaseLevel&gt;=100?12:10); }</t>
  </si>
  <si>
    <t>Enhanced_Soldier_Skeleton_Card</t>
  </si>
  <si>
    <t>Enhanced Soldier Skeleton Card</t>
  </si>
  <si>
    <t>{ if (BaseLevel&lt;100) { bonus bCritical</t>
  </si>
  <si>
    <t>9; } else { bonus bCritical</t>
  </si>
  <si>
    <t>10; bonus bCritAtkRate</t>
  </si>
  <si>
    <t>Enhanced_Amdarais_Card</t>
  </si>
  <si>
    <t>Enhanced Amdarais Card</t>
  </si>
  <si>
    <t>(.@r*10); bonus bFlee</t>
  </si>
  <si>
    <t>(.@r*-2); if (BaseLevel&gt;=100) bonus bMaxHP</t>
  </si>
  <si>
    <t>Bijou_Card</t>
  </si>
  <si>
    <t>Bijou Card</t>
  </si>
  <si>
    <t>10000; bonus2 bAddClass</t>
  </si>
  <si>
    <t>Immortal_Corps_Card</t>
  </si>
  <si>
    <t>Immortal Corps Card</t>
  </si>
  <si>
    <t>{ bonus bHPGainValue</t>
  </si>
  <si>
    <t>50; bonus bSPGainValue</t>
  </si>
  <si>
    <t>5; bonus bNoRegen</t>
  </si>
  <si>
    <t>Watcher_Card</t>
  </si>
  <si>
    <t>Watcher Card</t>
  </si>
  <si>
    <t>Taffy_Card</t>
  </si>
  <si>
    <t>Taffy Card</t>
  </si>
  <si>
    <t>Frozen_Wolf_Card</t>
  </si>
  <si>
    <t>Frozen Wolf Card</t>
  </si>
  <si>
    <t>Zombie_Guard_Card</t>
  </si>
  <si>
    <t>Zombie Guard Card</t>
  </si>
  <si>
    <t>2; bonus bSPDrainValue</t>
  </si>
  <si>
    <t>Min_Toad_Card</t>
  </si>
  <si>
    <t>Infinite Toad Card</t>
  </si>
  <si>
    <t>{ .@r = getrefine(); if(.@r&gt;6){ .@b+=2; if(.@r&gt;8).@b+=3; } bonus bFlee2</t>
  </si>
  <si>
    <t>2+.@b; }</t>
  </si>
  <si>
    <t>Min_Vagabond_Wolf_Card</t>
  </si>
  <si>
    <t>Infinite Vagabond Wolf Card</t>
  </si>
  <si>
    <t>{ .@r = getrefine(); if(.@r&gt;6){ .@b+=10; if(.@r&gt;8).@b+=15; } bonus bAtk</t>
  </si>
  <si>
    <t>10+.@b; }</t>
  </si>
  <si>
    <t>Min_Vocal_Card</t>
  </si>
  <si>
    <t>Infinite Vocal Card</t>
  </si>
  <si>
    <t>{ .@r = getrefine(); if(.@r&gt;6){ .@b+=10; if(.@r&gt;8) .@b+=15; } bonus bMdef</t>
  </si>
  <si>
    <t>5+.@b; }</t>
  </si>
  <si>
    <t>Min_Eclipse_Card</t>
  </si>
  <si>
    <t>Infinite Eclipse Card</t>
  </si>
  <si>
    <t>{ .@r = getrefine(); if(.@r&gt;6){ .@b+=300; if(.@r&gt;8).@b+=400; } bonus bMaxHP</t>
  </si>
  <si>
    <t>300+.@b; }</t>
  </si>
  <si>
    <t>Min_Chimera_Card</t>
  </si>
  <si>
    <t>Infinite Chimera Card</t>
  </si>
  <si>
    <t>Min_Osiris_Card</t>
  </si>
  <si>
    <t>Infinite Osiris Card</t>
  </si>
  <si>
    <t>Min_Eddga_Card</t>
  </si>
  <si>
    <t>Infinite Eddga Card</t>
  </si>
  <si>
    <t>SM_PROVOKE</t>
  </si>
  <si>
    <t>Min_Phreeoni_Card</t>
  </si>
  <si>
    <t>Infinite Phreeoni Card</t>
  </si>
  <si>
    <t>Min_Orc_Hero_Card</t>
  </si>
  <si>
    <t>Infinite Orc Hero Card</t>
  </si>
  <si>
    <t>3; bonus3 bAddEffWhenHit</t>
  </si>
  <si>
    <t>Min_Tao_Gunka_Card</t>
  </si>
  <si>
    <t>Infinite Tao Gunka Card</t>
  </si>
  <si>
    <t>N_Amon_Ra_Card</t>
  </si>
  <si>
    <t>Nightmare Amon Ra Card</t>
  </si>
  <si>
    <t>50; bonus2 bMagicAddEle</t>
  </si>
  <si>
    <t>N_Arclouse_Card</t>
  </si>
  <si>
    <t>Nightmare Arclouse Card</t>
  </si>
  <si>
    <t>N_Mimic_Card</t>
  </si>
  <si>
    <t>Nightmare Mimic Card</t>
  </si>
  <si>
    <t>N_Minorous_Card</t>
  </si>
  <si>
    <t>Nightmare Minorous Card</t>
  </si>
  <si>
    <t>N_Mummy_Card</t>
  </si>
  <si>
    <t>Nightmare Mummy Card</t>
  </si>
  <si>
    <t>{ /* Unofficial chance */ bonus3 bAutoSpellWhenHit</t>
  </si>
  <si>
    <t>N_Ancient_Mummy_Card</t>
  </si>
  <si>
    <t>Nightmare Ancient Mummy Card</t>
  </si>
  <si>
    <t>N_Verit_Card</t>
  </si>
  <si>
    <t>Nightmare Verit Card</t>
  </si>
  <si>
    <t>{ bonus2 bMagicAddClass</t>
  </si>
  <si>
    <t>5; if(getrefine()&gt;6) { bonus2 bMagicAddClass</t>
  </si>
  <si>
    <t>3; } if(getrefine()&gt;8) { bonus2 bMagicAddClass</t>
  </si>
  <si>
    <t>Eggring_Card</t>
  </si>
  <si>
    <t>Eggring Card</t>
  </si>
  <si>
    <t>Scout_Basilisk_Card</t>
  </si>
  <si>
    <t>Scout Basilisk Card</t>
  </si>
  <si>
    <t>Charge_Basilisk_Card</t>
  </si>
  <si>
    <t>Charge Basilisk Card</t>
  </si>
  <si>
    <t>Big_Eggring_Card</t>
  </si>
  <si>
    <t>Big Eggring Card</t>
  </si>
  <si>
    <t>25-5*min(readParam(bStr)/10</t>
  </si>
  <si>
    <t>5); bonus bMatk</t>
  </si>
  <si>
    <t>25-5*min(readParam(bInt)/10</t>
  </si>
  <si>
    <t>5); bonus bAspdRate</t>
  </si>
  <si>
    <t>10-2*min(readParam(bAgi)/10</t>
  </si>
  <si>
    <t>5); bonus bMaxHP</t>
  </si>
  <si>
    <t>1000-200*min(readParam(bVit)/10</t>
  </si>
  <si>
    <t>5); bonus bLongAtkRate</t>
  </si>
  <si>
    <t>5-1*min(readParam(bDex)/10</t>
  </si>
  <si>
    <t>5); bonus bCritAtkRate</t>
  </si>
  <si>
    <t>10-2*min(readParam(bLuk)/10</t>
  </si>
  <si>
    <t>5); }</t>
  </si>
  <si>
    <t>Leaf_Lunatic_Card</t>
  </si>
  <si>
    <t>Leaf Lunatic Card</t>
  </si>
  <si>
    <t>Grass_Fabre_Card</t>
  </si>
  <si>
    <t>Grass Fabre Card</t>
  </si>
  <si>
    <t>Wild_Hornet_Card</t>
  </si>
  <si>
    <t>Wild Hornet Card</t>
  </si>
  <si>
    <t>Sweet_Roda_Frog_Card</t>
  </si>
  <si>
    <t>Sweet Roda Frog Card</t>
  </si>
  <si>
    <t>Hunter_Wolf_Card</t>
  </si>
  <si>
    <t>Hunter Wolf Card</t>
  </si>
  <si>
    <t>Trance_Spore_Card</t>
  </si>
  <si>
    <t>Trance Spore Card</t>
  </si>
  <si>
    <t>Jungle_Mandragora_Card</t>
  </si>
  <si>
    <t>Jungle Mandragora Card</t>
  </si>
  <si>
    <t>{ .@r = getrefine(); bonus2 bAddEle</t>
  </si>
  <si>
    <t>((.@r&gt;=9)?7:((.@r&gt;=7)?5:3)); }</t>
  </si>
  <si>
    <t>Fruit_Pom_Spider_Card</t>
  </si>
  <si>
    <t>Fruit Pom Spider Card</t>
  </si>
  <si>
    <t>V_Celia_Card</t>
  </si>
  <si>
    <t>Sorcerer Celia Card</t>
  </si>
  <si>
    <t>{ if(eaclass()&amp;EAJL_THIRD &amp;&amp; BaseJob == Job_Sage){ bonus bMaxHPrate</t>
  </si>
  <si>
    <t>10; } if(BaseLevel&gt;174) bonus bAllStats</t>
  </si>
  <si>
    <t>10; if(getrefine()&gt;9) bonus bAllStats</t>
  </si>
  <si>
    <t>V_Chen_Card</t>
  </si>
  <si>
    <t>Sura Chen Card</t>
  </si>
  <si>
    <t>{ if(eaclass()&amp;EAJL_THIRD &amp;&amp; BaseJob == Job_Monk){ bonus bMaxHPrate</t>
  </si>
  <si>
    <t>V_Alphoccio_Card</t>
  </si>
  <si>
    <t>Minstel Alphoccio Card</t>
  </si>
  <si>
    <t>{ if(eaclass()&amp;EAJL_THIRD &amp;&amp; BaseJob == Job_Bard){ bonus bMaxHPrate</t>
  </si>
  <si>
    <t>15; bonus bMaxSPrate</t>
  </si>
  <si>
    <t>V_Eremes_Card</t>
  </si>
  <si>
    <t>Guillotine Cross Eremes Card</t>
  </si>
  <si>
    <t>{ if(eaclass()&amp;EAJL_THIRD &amp;&amp; BaseJob == Job_Assassin){ bonus bFlee2</t>
  </si>
  <si>
    <t>15; } if(BaseLevel&gt;174) bonus bAllStats</t>
  </si>
  <si>
    <t>V_Magaleta_Card</t>
  </si>
  <si>
    <t>Arch Bishop Magaleta Card</t>
  </si>
  <si>
    <t>{ if(eaclass()&amp;EAJL_THIRD &amp;&amp; BaseJob == Job_Priest){ bonus bMaxHPrate</t>
  </si>
  <si>
    <t>10; bonus bHealPower</t>
  </si>
  <si>
    <t>V_Shecil_Card</t>
  </si>
  <si>
    <t>Ranger Cecil Card</t>
  </si>
  <si>
    <t>{ if(eaclass()&amp;EAJL_THIRD &amp;&amp; BaseJob == Job_Hunter){ bonus bCritical</t>
  </si>
  <si>
    <t>20; bonus bLongAtkRate</t>
  </si>
  <si>
    <t>V_Howard_Card</t>
  </si>
  <si>
    <t>Mechanic Howard Card</t>
  </si>
  <si>
    <t>{ if(eaclass()&amp;EAJL_THIRD &amp;&amp; BaseJob == Job_Blacksmith){ bonus bHit</t>
  </si>
  <si>
    <t>20; bonus2 bAddClass</t>
  </si>
  <si>
    <t>V_Katrinn_Card</t>
  </si>
  <si>
    <t>Warlock Kathryne Card</t>
  </si>
  <si>
    <t>{ if(eaclass()&amp;EAJL_THIRD &amp;&amp; BaseJob == Job_Wizard){ bonus bMdef</t>
  </si>
  <si>
    <t>80; bonus bMatkRate</t>
  </si>
  <si>
    <t>V_Seyren_Card</t>
  </si>
  <si>
    <t>Rune Knight Seyren Card</t>
  </si>
  <si>
    <t>{ if(eaclass()&amp;EAJL_THIRD &amp;&amp; BaseJob == Job_Knight){ bonus bAspd</t>
  </si>
  <si>
    <t>2; bonus2 bAddClass</t>
  </si>
  <si>
    <t>V_Randel_Card</t>
  </si>
  <si>
    <t>Royal Guard Randel Card</t>
  </si>
  <si>
    <t>{ if(eaclass()&amp;EAJL_THIRD &amp;&amp; BaseJob == Job_Crusader){ bonus bDef</t>
  </si>
  <si>
    <t>350; bonus2 bAddClass</t>
  </si>
  <si>
    <t>V_Flamel_Card</t>
  </si>
  <si>
    <t>Genetic Flamel Card</t>
  </si>
  <si>
    <t>{ if(eaclass()&amp;EAJL_THIRD &amp;&amp; BaseJob == Job_Alchemist){ bonus bFlee</t>
  </si>
  <si>
    <t>V_Gertie_Card</t>
  </si>
  <si>
    <t>Shadow Chaser Gertie Card</t>
  </si>
  <si>
    <t>{ if(eaclass()&amp;EAJL_THIRD &amp;&amp; BaseJob == Job_Rogue){ bonus2 bAddClass</t>
  </si>
  <si>
    <t>V_Trentini_Card</t>
  </si>
  <si>
    <t>Wanderer Trentini Card</t>
  </si>
  <si>
    <t>{ if(eaclass()&amp;EAJL_THIRD &amp;&amp; BaseJob == Job_Dancer){ bonus bMaxHPrate</t>
  </si>
  <si>
    <t>V_B_Eremes_Card</t>
  </si>
  <si>
    <t>True Eremes Guile Card</t>
  </si>
  <si>
    <t>{ if(getrefine() &gt; 9) .@b+=20; if(getequipweaponlv(-1) == 4) .@b += 20; bonus2 bSkillAtk</t>
  </si>
  <si>
    <t>20+.@b; }</t>
  </si>
  <si>
    <t>V_B_Magaleta_Card</t>
  </si>
  <si>
    <t>True Margaretha Sorin Card</t>
  </si>
  <si>
    <t>AB_ADORAMUS</t>
  </si>
  <si>
    <t>V_B_Katrinn_Card</t>
  </si>
  <si>
    <t>True Kathryne Keyron Card</t>
  </si>
  <si>
    <t>WL_CRIMSONROCK</t>
  </si>
  <si>
    <t>V_B_Shecil_Card</t>
  </si>
  <si>
    <t>True Cecil Damon Card</t>
  </si>
  <si>
    <t>RA_CLUSTERBOMB</t>
  </si>
  <si>
    <t>V_B_Harword_Card</t>
  </si>
  <si>
    <t>True Howard Alt-Eisen Card</t>
  </si>
  <si>
    <t>NC_AXETORNADO</t>
  </si>
  <si>
    <t>V_B_Seyren_Card</t>
  </si>
  <si>
    <t>True Seyren Windsor Card</t>
  </si>
  <si>
    <t>LK_IGNITIONBREAK</t>
  </si>
  <si>
    <t>V_B_Randel_Card</t>
  </si>
  <si>
    <t>True Randel Lawrence Card</t>
  </si>
  <si>
    <t>LG_EARTHDRIVE</t>
  </si>
  <si>
    <t>V_B_Flamel_Card</t>
  </si>
  <si>
    <t>True Flamel Emure Card</t>
  </si>
  <si>
    <t>GN_CART_TORNADO</t>
  </si>
  <si>
    <t>V_B_Celia_Card</t>
  </si>
  <si>
    <t>True Celia Alde Card</t>
  </si>
  <si>
    <t>SO_VARETYR_SPEAR</t>
  </si>
  <si>
    <t>V_B_Chen_Card</t>
  </si>
  <si>
    <t>True Chen Liu Card</t>
  </si>
  <si>
    <t>SR_RAMPAGEBLASTER</t>
  </si>
  <si>
    <t>V_B_Gertie_Card</t>
  </si>
  <si>
    <t>True Gertie Card</t>
  </si>
  <si>
    <t>SC_FEINTBOMB</t>
  </si>
  <si>
    <t>V_B_Trentini_Card</t>
  </si>
  <si>
    <t>True Trentini Card</t>
  </si>
  <si>
    <t>WM_SEVERE_RAINSTORM</t>
  </si>
  <si>
    <t>V_B_Alphoccio_Card</t>
  </si>
  <si>
    <t>True Alphoccio Card</t>
  </si>
  <si>
    <t>Charleston3_Card</t>
  </si>
  <si>
    <t>Charleston3 Card</t>
  </si>
  <si>
    <t>-300; bonus bBreakArmorRate</t>
  </si>
  <si>
    <t>1500; /* Custom rate [Secret] */ }</t>
  </si>
  <si>
    <t>Step_Card</t>
  </si>
  <si>
    <t>Step Card</t>
  </si>
  <si>
    <t>30+((getrefine() &gt;= 10)*30); }</t>
  </si>
  <si>
    <t>Rock_Step_Card</t>
  </si>
  <si>
    <t>Rock Step Card</t>
  </si>
  <si>
    <t>NC_ARMSCANNON</t>
  </si>
  <si>
    <t>20+((getrefine()&gt;=10)*20); }</t>
  </si>
  <si>
    <t>// Armor Enchant System</t>
  </si>
  <si>
    <t>Strength1</t>
  </si>
  <si>
    <t>STR+1</t>
  </si>
  <si>
    <t>Strength2</t>
  </si>
  <si>
    <t>STR+2</t>
  </si>
  <si>
    <t>Strength3</t>
  </si>
  <si>
    <t>STR+3</t>
  </si>
  <si>
    <t>Strength4</t>
  </si>
  <si>
    <t>STR+4</t>
  </si>
  <si>
    <t>Strength5</t>
  </si>
  <si>
    <t>STR+5</t>
  </si>
  <si>
    <t>Strength6</t>
  </si>
  <si>
    <t>STR+6</t>
  </si>
  <si>
    <t>Strength7</t>
  </si>
  <si>
    <t>STR+7</t>
  </si>
  <si>
    <t>Strength8</t>
  </si>
  <si>
    <t>STR+8</t>
  </si>
  <si>
    <t>Strength9</t>
  </si>
  <si>
    <t>STR+9</t>
  </si>
  <si>
    <t>Strength10</t>
  </si>
  <si>
    <t>STR+10</t>
  </si>
  <si>
    <t>Inteligence1</t>
  </si>
  <si>
    <t>INT+1</t>
  </si>
  <si>
    <t>Inteligence2</t>
  </si>
  <si>
    <t>INT+2</t>
  </si>
  <si>
    <t>Inteligence3</t>
  </si>
  <si>
    <t>INT+3</t>
  </si>
  <si>
    <t>Inteligence4</t>
  </si>
  <si>
    <t>INT+4</t>
  </si>
  <si>
    <t>Inteligence5</t>
  </si>
  <si>
    <t>INT+5</t>
  </si>
  <si>
    <t>Inteligence6</t>
  </si>
  <si>
    <t>INT+6</t>
  </si>
  <si>
    <t>Inteligence7</t>
  </si>
  <si>
    <t>INT+7</t>
  </si>
  <si>
    <t>Inteligence8</t>
  </si>
  <si>
    <t>INT+8</t>
  </si>
  <si>
    <t>Inteligence9</t>
  </si>
  <si>
    <t>INT+9</t>
  </si>
  <si>
    <t>Inteligence10</t>
  </si>
  <si>
    <t>INT+10</t>
  </si>
  <si>
    <t>Dexterity1</t>
  </si>
  <si>
    <t>DEX+1</t>
  </si>
  <si>
    <t>Dexterity2</t>
  </si>
  <si>
    <t>DEX+2</t>
  </si>
  <si>
    <t>Dexterity3</t>
  </si>
  <si>
    <t>DEX+3</t>
  </si>
  <si>
    <t>Dexterity4</t>
  </si>
  <si>
    <t>DEX+4</t>
  </si>
  <si>
    <t>Dexterity5</t>
  </si>
  <si>
    <t>DEX+5</t>
  </si>
  <si>
    <t>Dexterity6</t>
  </si>
  <si>
    <t>DEX+6</t>
  </si>
  <si>
    <t>Dexterity7</t>
  </si>
  <si>
    <t>DEX+7</t>
  </si>
  <si>
    <t>Dexterity8</t>
  </si>
  <si>
    <t>DEX+8</t>
  </si>
  <si>
    <t>Dexterity9</t>
  </si>
  <si>
    <t>DEX+9</t>
  </si>
  <si>
    <t>Dexterity10</t>
  </si>
  <si>
    <t>DEX+10</t>
  </si>
  <si>
    <t>Agility1</t>
  </si>
  <si>
    <t>AGI+1</t>
  </si>
  <si>
    <t>Agility2</t>
  </si>
  <si>
    <t>AGI+2</t>
  </si>
  <si>
    <t>Agility3</t>
  </si>
  <si>
    <t>AGI+3</t>
  </si>
  <si>
    <t>Agility4</t>
  </si>
  <si>
    <t>AGI+4</t>
  </si>
  <si>
    <t>Agility5</t>
  </si>
  <si>
    <t>AGI+5</t>
  </si>
  <si>
    <t>Agility6</t>
  </si>
  <si>
    <t>AGI+6</t>
  </si>
  <si>
    <t>Agility7</t>
  </si>
  <si>
    <t>AGI+7</t>
  </si>
  <si>
    <t>Agility8</t>
  </si>
  <si>
    <t>AGI+8</t>
  </si>
  <si>
    <t>Agility9</t>
  </si>
  <si>
    <t>AGI+9</t>
  </si>
  <si>
    <t>Agility10</t>
  </si>
  <si>
    <t>AGI+10</t>
  </si>
  <si>
    <t>Vitality1</t>
  </si>
  <si>
    <t>VIT+1</t>
  </si>
  <si>
    <t>Vitality2</t>
  </si>
  <si>
    <t>VIT+2</t>
  </si>
  <si>
    <t>Vitality3</t>
  </si>
  <si>
    <t>VIT+3</t>
  </si>
  <si>
    <t>Vitality4</t>
  </si>
  <si>
    <t>VIT+4</t>
  </si>
  <si>
    <t>Vitality5</t>
  </si>
  <si>
    <t>VIT+5</t>
  </si>
  <si>
    <t>Vitality6</t>
  </si>
  <si>
    <t>VIT+6</t>
  </si>
  <si>
    <t>Vitality7</t>
  </si>
  <si>
    <t>VIT+7</t>
  </si>
  <si>
    <t>Vitality8</t>
  </si>
  <si>
    <t>VIT+8</t>
  </si>
  <si>
    <t>Vitality9</t>
  </si>
  <si>
    <t>VIT+9</t>
  </si>
  <si>
    <t>Vitality10</t>
  </si>
  <si>
    <t>VIT+10</t>
  </si>
  <si>
    <t>Luck1</t>
  </si>
  <si>
    <t>LUK+1</t>
  </si>
  <si>
    <t>Luck2</t>
  </si>
  <si>
    <t>LUK+2</t>
  </si>
  <si>
    <t>Luck3</t>
  </si>
  <si>
    <t>LUK+3</t>
  </si>
  <si>
    <t>Luck4</t>
  </si>
  <si>
    <t>LUK+4</t>
  </si>
  <si>
    <t>Luck5</t>
  </si>
  <si>
    <t>LUK+5</t>
  </si>
  <si>
    <t>Luck6</t>
  </si>
  <si>
    <t>LUK+6</t>
  </si>
  <si>
    <t>Luck7</t>
  </si>
  <si>
    <t>LUK+7</t>
  </si>
  <si>
    <t>Luck8</t>
  </si>
  <si>
    <t>LUK+8</t>
  </si>
  <si>
    <t>Luck9</t>
  </si>
  <si>
    <t>LUK+9</t>
  </si>
  <si>
    <t>Luck10</t>
  </si>
  <si>
    <t>LUK+10</t>
  </si>
  <si>
    <t>Matk1</t>
  </si>
  <si>
    <t>MATK+1%</t>
  </si>
  <si>
    <t>1; bonus bFixedCastrate</t>
  </si>
  <si>
    <t>Matk2</t>
  </si>
  <si>
    <t>MATK+2%</t>
  </si>
  <si>
    <t>2; bonus bFixedCastrate</t>
  </si>
  <si>
    <t>Evasion6</t>
  </si>
  <si>
    <t>FLEE+6</t>
  </si>
  <si>
    <t>Evasion12</t>
  </si>
  <si>
    <t>FLEE+12</t>
  </si>
  <si>
    <t>Critical5</t>
  </si>
  <si>
    <t>CRI+5</t>
  </si>
  <si>
    <t>Critical7</t>
  </si>
  <si>
    <t>CRI+7</t>
  </si>
  <si>
    <t>Atk2</t>
  </si>
  <si>
    <t>ATK+2%</t>
  </si>
  <si>
    <t>Atk3</t>
  </si>
  <si>
    <t>ATK+3%</t>
  </si>
  <si>
    <t>Str1_J</t>
  </si>
  <si>
    <t>Str + 1</t>
  </si>
  <si>
    <t>Str2_J</t>
  </si>
  <si>
    <t>Str + 2</t>
  </si>
  <si>
    <t>Str3_J</t>
  </si>
  <si>
    <t>Str + 3</t>
  </si>
  <si>
    <t>Int1_J</t>
  </si>
  <si>
    <t>Int + 1</t>
  </si>
  <si>
    <t>Int2_J</t>
  </si>
  <si>
    <t>Int + 2</t>
  </si>
  <si>
    <t>Int3_J</t>
  </si>
  <si>
    <t>Int + 3</t>
  </si>
  <si>
    <t>Vit1_J</t>
  </si>
  <si>
    <t>Vit + 1</t>
  </si>
  <si>
    <t>Vit2_J</t>
  </si>
  <si>
    <t>Vit + 2</t>
  </si>
  <si>
    <t>Vit3_J</t>
  </si>
  <si>
    <t>Vit + 3</t>
  </si>
  <si>
    <t>Agi1_J</t>
  </si>
  <si>
    <t>Agi + 1</t>
  </si>
  <si>
    <t>Agi2_J</t>
  </si>
  <si>
    <t>Agi + 2</t>
  </si>
  <si>
    <t>Agi3_J</t>
  </si>
  <si>
    <t>Agi + 3</t>
  </si>
  <si>
    <t>Dex1_J</t>
  </si>
  <si>
    <t>Dex + 1</t>
  </si>
  <si>
    <t>Dex2_J</t>
  </si>
  <si>
    <t>Dex + 2</t>
  </si>
  <si>
    <t>Dex3_J</t>
  </si>
  <si>
    <t>Dex + 3</t>
  </si>
  <si>
    <t>Luk1_J</t>
  </si>
  <si>
    <t>Luk + 1</t>
  </si>
  <si>
    <t>Luk2_J</t>
  </si>
  <si>
    <t>Luk + 2</t>
  </si>
  <si>
    <t>Luk3_J</t>
  </si>
  <si>
    <t>Luk + 3</t>
  </si>
  <si>
    <t>Mdef2</t>
  </si>
  <si>
    <t>MDEF+2</t>
  </si>
  <si>
    <t>Mdef4</t>
  </si>
  <si>
    <t>MDEF+4</t>
  </si>
  <si>
    <t>Mdef6</t>
  </si>
  <si>
    <t>MDEF+6</t>
  </si>
  <si>
    <t>Mdef8</t>
  </si>
  <si>
    <t>MDEF+8</t>
  </si>
  <si>
    <t>Mdef10</t>
  </si>
  <si>
    <t>MDEF+10</t>
  </si>
  <si>
    <t>Def3</t>
  </si>
  <si>
    <t>DEF+3</t>
  </si>
  <si>
    <t>Def6</t>
  </si>
  <si>
    <t>DEF+6</t>
  </si>
  <si>
    <t>Def9</t>
  </si>
  <si>
    <t>DEF+9</t>
  </si>
  <si>
    <t>Def12</t>
  </si>
  <si>
    <t>DEF+12</t>
  </si>
  <si>
    <t>HP100</t>
  </si>
  <si>
    <t>HP+100</t>
  </si>
  <si>
    <t>HP200</t>
  </si>
  <si>
    <t>HP+200</t>
  </si>
  <si>
    <t>HP300</t>
  </si>
  <si>
    <t>HP+300</t>
  </si>
  <si>
    <t>HP400</t>
  </si>
  <si>
    <t>HP+400</t>
  </si>
  <si>
    <t>HP500</t>
  </si>
  <si>
    <t>HP+500</t>
  </si>
  <si>
    <t>SP50</t>
  </si>
  <si>
    <t>SP+50</t>
  </si>
  <si>
    <t>SP100</t>
  </si>
  <si>
    <t>SP+100</t>
  </si>
  <si>
    <t>SP150</t>
  </si>
  <si>
    <t>SP+150</t>
  </si>
  <si>
    <t>Highness_Heal_3sec</t>
  </si>
  <si>
    <t>Cure1Lv.</t>
  </si>
  <si>
    <t>-3000; }</t>
  </si>
  <si>
    <t>Coluceo_Heal30</t>
  </si>
  <si>
    <t>Catholic1Lv.</t>
  </si>
  <si>
    <t>Heal_Amount2</t>
  </si>
  <si>
    <t>Archbishop1Lv</t>
  </si>
  <si>
    <t>Matk3</t>
  </si>
  <si>
    <t>MATK+3%</t>
  </si>
  <si>
    <t>3; bonus bFixedCastrate</t>
  </si>
  <si>
    <t>Atk_Speed1</t>
  </si>
  <si>
    <t>Atk Speed1</t>
  </si>
  <si>
    <t>Fighting_Spirit4</t>
  </si>
  <si>
    <t>Fighting Spirit4</t>
  </si>
  <si>
    <t>15; bonus bHit</t>
  </si>
  <si>
    <t>Fighting_Spirit3</t>
  </si>
  <si>
    <t>Fighting Spirit3</t>
  </si>
  <si>
    <t>12; bonus bHit</t>
  </si>
  <si>
    <t>Fighting_Spirit2</t>
  </si>
  <si>
    <t>Fighting Spirit2</t>
  </si>
  <si>
    <t>9; bonus bHit</t>
  </si>
  <si>
    <t>Fighting_Spirit1</t>
  </si>
  <si>
    <t>Fighting Spirit1</t>
  </si>
  <si>
    <t>6; bonus bHit</t>
  </si>
  <si>
    <t>Spell4</t>
  </si>
  <si>
    <t>15; bonus bVariableCastrate</t>
  </si>
  <si>
    <t>Spell3</t>
  </si>
  <si>
    <t>12; bonus bVariableCastrate</t>
  </si>
  <si>
    <t>Spell2</t>
  </si>
  <si>
    <t>9; bonus bVariableCastrate</t>
  </si>
  <si>
    <t>-6; }</t>
  </si>
  <si>
    <t>Spell1</t>
  </si>
  <si>
    <t>6; bonus bVariableCastrate</t>
  </si>
  <si>
    <t>Sharp3</t>
  </si>
  <si>
    <t>Sharp2</t>
  </si>
  <si>
    <t>Sharp1</t>
  </si>
  <si>
    <t>Atk1</t>
  </si>
  <si>
    <t>Fighting_Spirit5</t>
  </si>
  <si>
    <t>Fighting Spirit5</t>
  </si>
  <si>
    <t>18; bonus bHit</t>
  </si>
  <si>
    <t>Fighting_Spirit6</t>
  </si>
  <si>
    <t>Fighting Spirit6</t>
  </si>
  <si>
    <t>21; bonus bHit</t>
  </si>
  <si>
    <t>Fighting_Spirit7</t>
  </si>
  <si>
    <t>Fighting Spirit7</t>
  </si>
  <si>
    <t>24; bonus bHit</t>
  </si>
  <si>
    <t>Fighting_Spirit8</t>
  </si>
  <si>
    <t>Fighting Spirit8</t>
  </si>
  <si>
    <t>27; bonus bHit</t>
  </si>
  <si>
    <t>Fighting_Spirit9</t>
  </si>
  <si>
    <t>Fighting Spirit9</t>
  </si>
  <si>
    <t>Fighting_Spirit10</t>
  </si>
  <si>
    <t>Fighting Spirit10</t>
  </si>
  <si>
    <t>50; bonus bHit</t>
  </si>
  <si>
    <t>Spell5</t>
  </si>
  <si>
    <t>18; bonus bVariableCastrate</t>
  </si>
  <si>
    <t>Spell6</t>
  </si>
  <si>
    <t>21; bonus bVariableCastrate</t>
  </si>
  <si>
    <t>Spell7</t>
  </si>
  <si>
    <t>24; bonus bVariableCastrate</t>
  </si>
  <si>
    <t>Spell8</t>
  </si>
  <si>
    <t>27; bonus bVariableCastrate</t>
  </si>
  <si>
    <t>Spell9</t>
  </si>
  <si>
    <t>30; bonus bVariableCastrate</t>
  </si>
  <si>
    <t>Spell10</t>
  </si>
  <si>
    <t>Expert_Archer1</t>
  </si>
  <si>
    <t>Expert Archer1</t>
  </si>
  <si>
    <t>Expert_Archer2</t>
  </si>
  <si>
    <t>Expert Archer2</t>
  </si>
  <si>
    <t>Expert_Archer3</t>
  </si>
  <si>
    <t>Expert Archer3</t>
  </si>
  <si>
    <t>Expert_Archer4</t>
  </si>
  <si>
    <t>Expert Archer4</t>
  </si>
  <si>
    <t>Expert_Archer5</t>
  </si>
  <si>
    <t>Expert Archer5</t>
  </si>
  <si>
    <t>Expert_Archer6</t>
  </si>
  <si>
    <t>Expert Archer6</t>
  </si>
  <si>
    <t>Expert_Archer7</t>
  </si>
  <si>
    <t>Expert Archer7</t>
  </si>
  <si>
    <t>14; }</t>
  </si>
  <si>
    <t>Expert_Archer8</t>
  </si>
  <si>
    <t>Expert Archer8</t>
  </si>
  <si>
    <t>Expert_Archer9</t>
  </si>
  <si>
    <t>Expert Archer9</t>
  </si>
  <si>
    <t>18; }</t>
  </si>
  <si>
    <t>Expert_Archer10</t>
  </si>
  <si>
    <t>Expert Archer10</t>
  </si>
  <si>
    <t>20; bonus bAspd</t>
  </si>
  <si>
    <t>Atk_Speed2</t>
  </si>
  <si>
    <t>Atk Speed2</t>
  </si>
  <si>
    <t>Sharp4</t>
  </si>
  <si>
    <t>14; bonus bHit</t>
  </si>
  <si>
    <t>Sharp5</t>
  </si>
  <si>
    <t>Sea_Energy</t>
  </si>
  <si>
    <t>Strength Of Ocean</t>
  </si>
  <si>
    <t>2011Valentin_Angel</t>
  </si>
  <si>
    <t>Fully Loved Stone</t>
  </si>
  <si>
    <t>2011Valentin_Devil</t>
  </si>
  <si>
    <t>Spelled Stone</t>
  </si>
  <si>
    <t>Immuned1</t>
  </si>
  <si>
    <t>Immune Level 1</t>
  </si>
  <si>
    <t>Cranial1</t>
  </si>
  <si>
    <t>Cranial Level 1</t>
  </si>
  <si>
    <t>Heal_Amount3</t>
  </si>
  <si>
    <t>Heal Amount2</t>
  </si>
  <si>
    <t>6; bonus bUseSPrate</t>
  </si>
  <si>
    <t>Heal_Amount4</t>
  </si>
  <si>
    <t>Heal Amount3</t>
  </si>
  <si>
    <t>12; bonus bUseSPrate</t>
  </si>
  <si>
    <t>Heal_Amount5</t>
  </si>
  <si>
    <t>Heal Amount4</t>
  </si>
  <si>
    <t>S_Str</t>
  </si>
  <si>
    <t>Special Str</t>
  </si>
  <si>
    <t>1; .@r = getrefine(); if(.@r&gt;7) { bonus bStr</t>
  </si>
  <si>
    <t>3; } if(.@r&gt;8) { bonus2 bAddClass</t>
  </si>
  <si>
    <t>1; } if(.@r&gt;11) { bonus bAspd</t>
  </si>
  <si>
    <t>-7; } }</t>
  </si>
  <si>
    <t>S_Agi</t>
  </si>
  <si>
    <t>Special Agi</t>
  </si>
  <si>
    <t>1; .@r = getrefine(); if(.@r&gt;7) { bonus bAgi</t>
  </si>
  <si>
    <t>S_Vital</t>
  </si>
  <si>
    <t>Special Vit</t>
  </si>
  <si>
    <t>1; .@r = getrefine(); if(.@r&gt;7) { bonus bVit</t>
  </si>
  <si>
    <t>3; } if(.@r&gt;8) { bonus bMaxSPrate</t>
  </si>
  <si>
    <t>S_Int</t>
  </si>
  <si>
    <t>Special Int</t>
  </si>
  <si>
    <t>1; .@r = getrefine(); if(.@r&gt;7) { bonus bInt</t>
  </si>
  <si>
    <t>3; } if(.@r&gt;8) { bonus bMatkRate</t>
  </si>
  <si>
    <t>S_Dex</t>
  </si>
  <si>
    <t>Special Dex</t>
  </si>
  <si>
    <t>1; .@r = getrefine(); if(.@r&gt;7) { bonus bDex</t>
  </si>
  <si>
    <t>S_Luck</t>
  </si>
  <si>
    <t>Special Luk</t>
  </si>
  <si>
    <t>1; .@r = getrefine(); if(.@r&gt;7) { bonus bLuk</t>
  </si>
  <si>
    <t>3; } if(.@r&gt;8) { bonus bMaxHPrate</t>
  </si>
  <si>
    <t>Evasion1</t>
  </si>
  <si>
    <t>Evasion3</t>
  </si>
  <si>
    <t>MHP1</t>
  </si>
  <si>
    <t>MHP+1%</t>
  </si>
  <si>
    <t>MHP2</t>
  </si>
  <si>
    <t>MHP+2%</t>
  </si>
  <si>
    <t>Fatal1</t>
  </si>
  <si>
    <t>Fatal1Lv</t>
  </si>
  <si>
    <t>4; bonus bCritical</t>
  </si>
  <si>
    <t>Fatal2</t>
  </si>
  <si>
    <t>Fatal2Lv</t>
  </si>
  <si>
    <t>6; bonus bCritical</t>
  </si>
  <si>
    <t>Fatal3</t>
  </si>
  <si>
    <t>Fatal3Lv</t>
  </si>
  <si>
    <t>8; bonus bCritical</t>
  </si>
  <si>
    <t>Fatal4</t>
  </si>
  <si>
    <t>Fatal4Lv</t>
  </si>
  <si>
    <t>MHP3</t>
  </si>
  <si>
    <t>MHP+3%</t>
  </si>
  <si>
    <t>MHP4</t>
  </si>
  <si>
    <t>MHP+4%</t>
  </si>
  <si>
    <t>Attack_Delay_1</t>
  </si>
  <si>
    <t>DelayafterAttack1Lv</t>
  </si>
  <si>
    <t>SP25</t>
  </si>
  <si>
    <t>SP+25</t>
  </si>
  <si>
    <t>SP75</t>
  </si>
  <si>
    <t>SP+75</t>
  </si>
  <si>
    <t>75; }</t>
  </si>
  <si>
    <t>Attack_Delay_2</t>
  </si>
  <si>
    <t>DelayafterAttack2Lv</t>
  </si>
  <si>
    <t>Attack_Delay_3</t>
  </si>
  <si>
    <t>DelayafterAttack3Lv</t>
  </si>
  <si>
    <t>Bear's_Power</t>
  </si>
  <si>
    <t>Bear's Power</t>
  </si>
  <si>
    <t>{ autobonus2 "{ bonus bStr</t>
  </si>
  <si>
    <t>200; bonus2 bHPLossRate</t>
  </si>
  <si>
    <t>1000; }"</t>
  </si>
  <si>
    <t>{ active_transform 1060,5000; specialeffect2 EF_POTION_BERSERK; showscript \Bigfoot Power !\"; }"; }</t>
  </si>
  <si>
    <t>Runaway_Magic</t>
  </si>
  <si>
    <t>Runaway Magic</t>
  </si>
  <si>
    <t>{ autobonus "{ bonus bInt</t>
  </si>
  <si>
    <t>200; bonus2 bSPLossRate</t>
  </si>
  <si>
    <t>{ specialeffect2 EF_LAMADAN; }; }</t>
  </si>
  <si>
    <t>Speed_Of_Light</t>
  </si>
  <si>
    <t>Speed of Light</t>
  </si>
  <si>
    <t>{ /*TODO: Confirm the rate*/ autobonus "{ bonus bAspdRate</t>
  </si>
  <si>
    <t>100; bonus2 bHPLossRate</t>
  </si>
  <si>
    <t>1000; bonus2 bSPLossRate</t>
  </si>
  <si>
    <t>1000;}"</t>
  </si>
  <si>
    <t>{ specialeffect2 EF_AGIUP2; }; }</t>
  </si>
  <si>
    <t>-300; }</t>
  </si>
  <si>
    <t>Muscle_Fool</t>
  </si>
  <si>
    <t>Muscle Fool</t>
  </si>
  <si>
    <t>{ autobonus2 "{ bonus bDef</t>
  </si>
  <si>
    <t>1000; bonus2 bAddRace</t>
  </si>
  <si>
    <t>-50; bonus bMatkRate</t>
  </si>
  <si>
    <t>{ specialeffect2 EF_GUARD3; }; }</t>
  </si>
  <si>
    <t>Hawkeye</t>
  </si>
  <si>
    <t>{ autobonus "{ bonus bDex</t>
  </si>
  <si>
    <t>{ specialeffect2 EF_BASH3D6; }; }</t>
  </si>
  <si>
    <t>Lucky_Day</t>
  </si>
  <si>
    <t>Lucky Day</t>
  </si>
  <si>
    <t>{ autobonus "{ bonus bLuk</t>
  </si>
  <si>
    <t>{ specialeffect2 EF_DANCE_BLADE_ATK; }; }</t>
  </si>
  <si>
    <t>Attack_Delay_4</t>
  </si>
  <si>
    <t>Attack Delay 4</t>
  </si>
  <si>
    <t>Atk1p</t>
  </si>
  <si>
    <t>ATK + 1%</t>
  </si>
  <si>
    <t>Matk1p</t>
  </si>
  <si>
    <t>MATK + 1%</t>
  </si>
  <si>
    <t>HIT1</t>
  </si>
  <si>
    <t>HIT + 1</t>
  </si>
  <si>
    <t>Conjure1</t>
  </si>
  <si>
    <t>Spell 1</t>
  </si>
  <si>
    <t>-3; }</t>
  </si>
  <si>
    <t>Conjure2</t>
  </si>
  <si>
    <t>Spell 2</t>
  </si>
  <si>
    <t>Conjure3</t>
  </si>
  <si>
    <t>Spell 3</t>
  </si>
  <si>
    <t>Conjure4</t>
  </si>
  <si>
    <t>Spell 4</t>
  </si>
  <si>
    <t>20; bonus bVariableCastrate</t>
  </si>
  <si>
    <t>Conjure5</t>
  </si>
  <si>
    <t>Spell 5</t>
  </si>
  <si>
    <t>Mdef1</t>
  </si>
  <si>
    <t>MDEF+1</t>
  </si>
  <si>
    <t>Mdef3</t>
  </si>
  <si>
    <t>MDEF+3</t>
  </si>
  <si>
    <t>Mdef5</t>
  </si>
  <si>
    <t>MDEF+5</t>
  </si>
  <si>
    <t>Def15</t>
  </si>
  <si>
    <t>DEF+15</t>
  </si>
  <si>
    <t>Atk4p</t>
  </si>
  <si>
    <t>ATK + 4%</t>
  </si>
  <si>
    <t>Atk5p</t>
  </si>
  <si>
    <t>ATK + 5%</t>
  </si>
  <si>
    <t>Matk2p</t>
  </si>
  <si>
    <t>MATK + 2%</t>
  </si>
  <si>
    <t>Matk3p</t>
  </si>
  <si>
    <t>MATK + 3%</t>
  </si>
  <si>
    <t>Matk4p</t>
  </si>
  <si>
    <t>MATK + 4%</t>
  </si>
  <si>
    <t>Matk5p</t>
  </si>
  <si>
    <t>MATK + 5%</t>
  </si>
  <si>
    <t>MHP5</t>
  </si>
  <si>
    <t>MHP+5%</t>
  </si>
  <si>
    <t>Def18</t>
  </si>
  <si>
    <t>DEF+18</t>
  </si>
  <si>
    <t>Def21</t>
  </si>
  <si>
    <t>DEF+21</t>
  </si>
  <si>
    <t>21; }</t>
  </si>
  <si>
    <t>Atk6p</t>
  </si>
  <si>
    <t>ATK + 6%</t>
  </si>
  <si>
    <t>Atk7p</t>
  </si>
  <si>
    <t>ATK + 7%</t>
  </si>
  <si>
    <t>Matk6p</t>
  </si>
  <si>
    <t>MATK + 6</t>
  </si>
  <si>
    <t>Matk7p</t>
  </si>
  <si>
    <t>MATK + 7%</t>
  </si>
  <si>
    <t>Force1</t>
  </si>
  <si>
    <t>Darklord Essence Force1</t>
  </si>
  <si>
    <t>-1;}</t>
  </si>
  <si>
    <t>Force2</t>
  </si>
  <si>
    <t>Darklord Essence Force2</t>
  </si>
  <si>
    <t>-2;}</t>
  </si>
  <si>
    <t>Force3</t>
  </si>
  <si>
    <t>Darklord Essence Force3</t>
  </si>
  <si>
    <t>4; bonus bBaseAtk</t>
  </si>
  <si>
    <t>12; bonus bInt</t>
  </si>
  <si>
    <t>-4;}</t>
  </si>
  <si>
    <t>Intellect1</t>
  </si>
  <si>
    <t>Darklord Essence Intelligence1</t>
  </si>
  <si>
    <t>Intellect2</t>
  </si>
  <si>
    <t>Darklord Essence Intelligence2</t>
  </si>
  <si>
    <t>6; bonus bStr</t>
  </si>
  <si>
    <t>Intellect3</t>
  </si>
  <si>
    <t>Darklord Essence Intelligence3</t>
  </si>
  <si>
    <t>12; bonus bStr</t>
  </si>
  <si>
    <t>Swiftness1</t>
  </si>
  <si>
    <t>Darklord Essence Speed1</t>
  </si>
  <si>
    <t>Swiftness2</t>
  </si>
  <si>
    <t>Darklord Essence Speed2</t>
  </si>
  <si>
    <t>4; bonus bVit</t>
  </si>
  <si>
    <t>Swiftness3</t>
  </si>
  <si>
    <t>Darklord Essence Speed3</t>
  </si>
  <si>
    <t>4; bonus bFlee</t>
  </si>
  <si>
    <t>Tough1</t>
  </si>
  <si>
    <t>Darklord Essence Vitality1</t>
  </si>
  <si>
    <t>Tough2</t>
  </si>
  <si>
    <t>Darklord Essence Vitality2</t>
  </si>
  <si>
    <t>6; bonus bMdef</t>
  </si>
  <si>
    <t>4; bonus bAgi</t>
  </si>
  <si>
    <t>Tough3</t>
  </si>
  <si>
    <t>Darklord Essence Vitality3</t>
  </si>
  <si>
    <t>4; bonus bDef</t>
  </si>
  <si>
    <t>12; bonus bMdef</t>
  </si>
  <si>
    <t>Artful1</t>
  </si>
  <si>
    <t>Darklord Essence Concentration1</t>
  </si>
  <si>
    <t>Artful2</t>
  </si>
  <si>
    <t>Darklord Essence Concentration2</t>
  </si>
  <si>
    <t>2; bonus bHit</t>
  </si>
  <si>
    <t>4; bonus bLuk</t>
  </si>
  <si>
    <t>Artful3</t>
  </si>
  <si>
    <t>Darklord Essence Concentration3</t>
  </si>
  <si>
    <t>8; bonus bLuk</t>
  </si>
  <si>
    <t>Fortune1</t>
  </si>
  <si>
    <t>Darklord Essence Luck1</t>
  </si>
  <si>
    <t>Fortune2</t>
  </si>
  <si>
    <t>Darklord Essence Luck2</t>
  </si>
  <si>
    <t>Fortune3</t>
  </si>
  <si>
    <t>Darklord Essence Luck3</t>
  </si>
  <si>
    <t>Critical1</t>
  </si>
  <si>
    <t>Cri 1Lv</t>
  </si>
  <si>
    <t>HP50</t>
  </si>
  <si>
    <t>MaxHP50</t>
  </si>
  <si>
    <t>SP10</t>
  </si>
  <si>
    <t>MaxSP+10</t>
  </si>
  <si>
    <t>MSP1</t>
  </si>
  <si>
    <t>MSP+1%</t>
  </si>
  <si>
    <t>HEAL2</t>
  </si>
  <si>
    <t>Recovery UP</t>
  </si>
  <si>
    <t>HEALHP1</t>
  </si>
  <si>
    <t>Heal 10</t>
  </si>
  <si>
    <t>{ bonus2 bHPRegenRate</t>
  </si>
  <si>
    <t>HEALSP1</t>
  </si>
  <si>
    <t>SP recovery1</t>
  </si>
  <si>
    <t>Tolerance_Not1</t>
  </si>
  <si>
    <t>Neutral Resistance Lv1</t>
  </si>
  <si>
    <t>Tolerance_Not2</t>
  </si>
  <si>
    <t>Neutral Resistance Lv2</t>
  </si>
  <si>
    <t>Tolerance_Not3</t>
  </si>
  <si>
    <t>Neutral Resistance Lv3</t>
  </si>
  <si>
    <t>ATK_BIG1</t>
  </si>
  <si>
    <t>Attack big1</t>
  </si>
  <si>
    <t>ATK_MEDIUM1</t>
  </si>
  <si>
    <t>Attack mid1</t>
  </si>
  <si>
    <t>ATK_SMALL1</t>
  </si>
  <si>
    <t>Attack small1</t>
  </si>
  <si>
    <t>Critical2</t>
  </si>
  <si>
    <t>CRI Lv2</t>
  </si>
  <si>
    <t>Critical3</t>
  </si>
  <si>
    <t>CRI Lv3</t>
  </si>
  <si>
    <t>Critical4</t>
  </si>
  <si>
    <t>CRI Lv4</t>
  </si>
  <si>
    <t>Dodge1</t>
  </si>
  <si>
    <t>Parrying Lv1</t>
  </si>
  <si>
    <t>Dodge2</t>
  </si>
  <si>
    <t>Parrying Lv2</t>
  </si>
  <si>
    <t>Dodge3</t>
  </si>
  <si>
    <t>Parrying Lv3</t>
  </si>
  <si>
    <t>Thrift1</t>
  </si>
  <si>
    <t>Economy Lv1</t>
  </si>
  <si>
    <t>Thrift2</t>
  </si>
  <si>
    <t>Economy Lv2</t>
  </si>
  <si>
    <t>Thrift3</t>
  </si>
  <si>
    <t>Economy Lv3</t>
  </si>
  <si>
    <t>Skill_Delay1</t>
  </si>
  <si>
    <t>After Skill Delay Lv1</t>
  </si>
  <si>
    <t>{ bonus bDelayrate</t>
  </si>
  <si>
    <t>Skill_Delay2</t>
  </si>
  <si>
    <t>After Skill Delay Lv2</t>
  </si>
  <si>
    <t>Skill_Delay3</t>
  </si>
  <si>
    <t>After Skill Delay Lv3</t>
  </si>
  <si>
    <t>Rune_of_Strength_Lv_1</t>
  </si>
  <si>
    <t>Rune of Strength Lv 1</t>
  </si>
  <si>
    <t>{ .@r = getrefine(); if (.@r&gt;=7) { bonus bStr</t>
  </si>
  <si>
    <t>5; } if (.@r&gt;=10) { bonus bAtkRate</t>
  </si>
  <si>
    <t>Rune_of_Strength_Lv_2</t>
  </si>
  <si>
    <t>Rune of Strength Lv 2</t>
  </si>
  <si>
    <t>6; } if (.@r&gt;=11) { bonus bStr</t>
  </si>
  <si>
    <t>1; bonus bAtkRate</t>
  </si>
  <si>
    <t>7; } }</t>
  </si>
  <si>
    <t>Rune_of_Strength_Lv_3</t>
  </si>
  <si>
    <t>Rune of Strength_Lv 3</t>
  </si>
  <si>
    <t>7; } if (.@r&gt;=12) { bonus bStr</t>
  </si>
  <si>
    <t>8; } if (.@r&gt;=13) { bonus bStr</t>
  </si>
  <si>
    <t>Rune_of_Agility_Lv_1</t>
  </si>
  <si>
    <t>Rune of Agility Lv 1</t>
  </si>
  <si>
    <t>{ .@r = getrefine(); if (.@r&gt;=7) { bonus bAgi</t>
  </si>
  <si>
    <t>5; } if (.@r&gt;=10) { bonus bFlee2</t>
  </si>
  <si>
    <t>Rune_of_Agility_Lv_2</t>
  </si>
  <si>
    <t>Rune of Agility Lv 2</t>
  </si>
  <si>
    <t>6; } if (.@r&gt;=11) { bonus bAgi</t>
  </si>
  <si>
    <t>Rune_of_Agility_Lv_3</t>
  </si>
  <si>
    <t>Rune of Agility Lv 3</t>
  </si>
  <si>
    <t>7; } if (.@r&gt;=12) { bonus bAgi</t>
  </si>
  <si>
    <t>5; } if (.@r&gt;=13) { bonus bAgi</t>
  </si>
  <si>
    <t>// More Headgears</t>
  </si>
  <si>
    <t>Oxygen_Mask</t>
  </si>
  <si>
    <t>Oxygen Mask</t>
  </si>
  <si>
    <t>3; bonus bUnbreakableHelm</t>
  </si>
  <si>
    <t>Ph.D_Hat</t>
  </si>
  <si>
    <t>Ph.D Hat</t>
  </si>
  <si>
    <t>Horn_Of_Lord_Kaho</t>
  </si>
  <si>
    <t>Lord Kaho's Horn</t>
  </si>
  <si>
    <t>10; bonus bStr</t>
  </si>
  <si>
    <t>Feather_Bonnet</t>
  </si>
  <si>
    <t>Feather Bonnet</t>
  </si>
  <si>
    <t>Bankruptcy_Of_Heart</t>
  </si>
  <si>
    <t>Grief for Greed</t>
  </si>
  <si>
    <t>Helm_Of_Sun</t>
  </si>
  <si>
    <t>Hat of the Sun God</t>
  </si>
  <si>
    <t>Hat_Of_Bundle</t>
  </si>
  <si>
    <t>Parcel Hat</t>
  </si>
  <si>
    <t>Helm_Of_Angel</t>
  </si>
  <si>
    <t>Helm of Angel</t>
  </si>
  <si>
    <t>Mine_Helm</t>
  </si>
  <si>
    <t>Mine Hat</t>
  </si>
  <si>
    <t>0x0006D5F2</t>
  </si>
  <si>
    <t>Picnic_Hat</t>
  </si>
  <si>
    <t>Sunday Hat</t>
  </si>
  <si>
    <t>Cross_Band</t>
  </si>
  <si>
    <t>Cross Hat</t>
  </si>
  <si>
    <t>Opera_Ghost_Mask</t>
  </si>
  <si>
    <t>Opera Phantom Mask</t>
  </si>
  <si>
    <t>Devil's_Wing</t>
  </si>
  <si>
    <t>Stripe_Band</t>
  </si>
  <si>
    <t>Striped Hairband</t>
  </si>
  <si>
    <t>Spinx_Helm</t>
  </si>
  <si>
    <t>Sphinx Hat</t>
  </si>
  <si>
    <t>Novice_Egg_Cap</t>
  </si>
  <si>
    <t>Novice False Eggshell</t>
  </si>
  <si>
    <t>Ear_Of_Black_Cat</t>
  </si>
  <si>
    <t>Black Cat Ears</t>
  </si>
  <si>
    <t>Party_Hat</t>
  </si>
  <si>
    <t>Straw_Hat</t>
  </si>
  <si>
    <t>Straw Hat</t>
  </si>
  <si>
    <t>Leaf_Headgear</t>
  </si>
  <si>
    <t>Smokie Leaf</t>
  </si>
  <si>
    <t>Mask_Of_Fox</t>
  </si>
  <si>
    <t>Kitsune Mask</t>
  </si>
  <si>
    <t>Indian_Headband</t>
  </si>
  <si>
    <t>Indian Headband</t>
  </si>
  <si>
    <t>Cap_Of_Concentration</t>
  </si>
  <si>
    <t>Model Training Hat</t>
  </si>
  <si>
    <t>Cowboy_Hat</t>
  </si>
  <si>
    <t>Sea_Otter_Cap</t>
  </si>
  <si>
    <t>Sea-Otter Hat</t>
  </si>
  <si>
    <t>100; bonus bInt</t>
  </si>
  <si>
    <t>2; bonus bUnbreakableHelm</t>
  </si>
  <si>
    <t>Mushroom_Band</t>
  </si>
  <si>
    <t>Decorative Mushroom</t>
  </si>
  <si>
    <t>Lazy_Raccoon</t>
  </si>
  <si>
    <t>Lazy Smokie</t>
  </si>
  <si>
    <t>Goblin_Mask_04</t>
  </si>
  <si>
    <t>Goblin Leader Mask</t>
  </si>
  <si>
    <t>Orc_Hero_Helm</t>
  </si>
  <si>
    <t>Helmet of Orc Hero</t>
  </si>
  <si>
    <t>Orc_Hero_Helm_</t>
  </si>
  <si>
    <t>Takius_Blindfold</t>
  </si>
  <si>
    <t>Takius's Blindfold</t>
  </si>
  <si>
    <t>80; bonus3 bAddMonsterDropItem</t>
  </si>
  <si>
    <t>Cone_Hat_INA</t>
  </si>
  <si>
    <t>3; bonus bFlee2</t>
  </si>
  <si>
    <t>Well_Baked_Toast</t>
  </si>
  <si>
    <t>Crunch Toast</t>
  </si>
  <si>
    <t>Detective_Hat</t>
  </si>
  <si>
    <t>Renown Detective's Cap</t>
  </si>
  <si>
    <t>Galapago_Cap</t>
  </si>
  <si>
    <t>Galapago Cap</t>
  </si>
  <si>
    <t>Super_Novice_Hat</t>
  </si>
  <si>
    <t>Super Novice Hat</t>
  </si>
  <si>
    <t>Ear_Of_Puppy</t>
  </si>
  <si>
    <t>Puppy Headband</t>
  </si>
  <si>
    <t>Super_Novice_Hat_</t>
  </si>
  <si>
    <t>Zherlthsh_Mask</t>
  </si>
  <si>
    <t>Zealotus Mask</t>
  </si>
  <si>
    <t>Ulle_Cap</t>
  </si>
  <si>
    <t>Ulle's Cap</t>
  </si>
  <si>
    <t>Fricca's Circlet</t>
  </si>
  <si>
    <t>Morpheus's_Hood</t>
  </si>
  <si>
    <t>Morpheus's Hood</t>
  </si>
  <si>
    <t>Morrigane's_Helm</t>
  </si>
  <si>
    <t>Morrigane's Helm</t>
  </si>
  <si>
    <t>Goibne's_Helmet</t>
  </si>
  <si>
    <t>Goibne's Helm</t>
  </si>
  <si>
    <t>500; bonus bMdef</t>
  </si>
  <si>
    <t>50; bonus3 bAutoSpellWhenHit</t>
  </si>
  <si>
    <t>-10; bonus bUseSPrate</t>
  </si>
  <si>
    <t>Gambler_Hat</t>
  </si>
  <si>
    <t>Gambler Hat</t>
  </si>
  <si>
    <t>Elephant_Hat</t>
  </si>
  <si>
    <t>7; skill "WZ_WATERBALL"</t>
  </si>
  <si>
    <t>Phrygian_Cap</t>
  </si>
  <si>
    <t>Phrygian Cap</t>
  </si>
  <si>
    <t>1000; bonus2 bResEff</t>
  </si>
  <si>
    <t>1000; bonus bInt</t>
  </si>
  <si>
    <t>Angeling_Hairpin</t>
  </si>
  <si>
    <t>Angeling Hairpin</t>
  </si>
  <si>
    <t>Viking_Helm_</t>
  </si>
  <si>
    <t>Holy_Bonnet_</t>
  </si>
  <si>
    <t>Golden_Gear_</t>
  </si>
  <si>
    <t>Sharp_Gear_</t>
  </si>
  <si>
    <t>Tiara_</t>
  </si>
  <si>
    <t>Spinx_Helm_</t>
  </si>
  <si>
    <t>Munak_Turban_</t>
  </si>
  <si>
    <t>Bride_Mask</t>
  </si>
  <si>
    <t>Bride Mask</t>
  </si>
  <si>
    <t>{ if(BaseClass==Job_Taekwon){ bonus bLuk</t>
  </si>
  <si>
    <t>Valkyrie_Helm</t>
  </si>
  <si>
    <t>Valkyrie Helm</t>
  </si>
  <si>
    <t>Satto_Hat</t>
  </si>
  <si>
    <t>Magistrate Hat</t>
  </si>
  <si>
    <t>{ if(BaseClass==Job_Taekwon){ bonus bAgi</t>
  </si>
  <si>
    <t>{ if(BaseClass==Job_Taekwon){ bonus bInt</t>
  </si>
  <si>
    <t>Hahoe_Mask</t>
  </si>
  <si>
    <t>Hahoe Mask</t>
  </si>
  <si>
    <t>{ if(BaseClass==Job_Taekwon){ bonus bDex</t>
  </si>
  <si>
    <t>2*getrefine(); bonus3 bAddEff</t>
  </si>
  <si>
    <t>ATF_SHORT; } }</t>
  </si>
  <si>
    <t>Candle_</t>
  </si>
  <si>
    <t>Phrygian_Cap_</t>
  </si>
  <si>
    <t>France Holiday Hat</t>
  </si>
  <si>
    <t>10+20*(readparam(bAgi)&gt;=77); }</t>
  </si>
  <si>
    <t>Laurel_Wreath</t>
  </si>
  <si>
    <t>Laurel Wreath</t>
  </si>
  <si>
    <t>40; bonus bMaxSP</t>
  </si>
  <si>
    <t>Baseball_Cap_</t>
  </si>
  <si>
    <t>Independence Memorial Hat</t>
  </si>
  <si>
    <t>Smiling Mask</t>
  </si>
  <si>
    <t>Event_Pierrot_Nose</t>
  </si>
  <si>
    <t>Rudolph's Nose</t>
  </si>
  <si>
    <t>3000; bonus2 bAddMonsterDropItem</t>
  </si>
  <si>
    <t>Wreath</t>
  </si>
  <si>
    <t>Emperor's Laurel Crown</t>
  </si>
  <si>
    <t>{ .@i = (getrefine()&gt;8)?2:1; bonus2 bHPDrainRate</t>
  </si>
  <si>
    <t>8*.@i; bonus2 bSPDrainRate</t>
  </si>
  <si>
    <t>4*.@i; bonus2 bHPLossRate</t>
  </si>
  <si>
    <t>Flying_Angel</t>
  </si>
  <si>
    <t>Flapping Angel Wing</t>
  </si>
  <si>
    <t>-3; bonus bAspdRate</t>
  </si>
  <si>
    <t>Dress Hat</t>
  </si>
  <si>
    <t>7; bonus bStr</t>
  </si>
  <si>
    <t>5; if(getrefine()&gt;=7) { bonus2 bAddClass</t>
  </si>
  <si>
    <t>1; bonus bHealPower</t>
  </si>
  <si>
    <t>10; skill "AL_RUWACH"</t>
  </si>
  <si>
    <t>{ sc_end SC_RUWACH; }</t>
  </si>
  <si>
    <t>Angelic_Chain_</t>
  </si>
  <si>
    <t>Evolved Angel Wing</t>
  </si>
  <si>
    <t>Satanic_Chain_</t>
  </si>
  <si>
    <t>Evolved Evil Wing</t>
  </si>
  <si>
    <t>Magestic_Goat_TW</t>
  </si>
  <si>
    <t>Evolved Majestic Goat</t>
  </si>
  <si>
    <t>Bunny_Band_</t>
  </si>
  <si>
    <t>Evolved Bunny Band</t>
  </si>
  <si>
    <t>Drooping_Kitty_</t>
  </si>
  <si>
    <t>Evolved Drooping Cat</t>
  </si>
  <si>
    <t>18; bonus bFlee</t>
  </si>
  <si>
    <t>Smoking_Pipe_</t>
  </si>
  <si>
    <t>Evolved Pipe</t>
  </si>
  <si>
    <t>Pair_Of_Red_Ribbon_</t>
  </si>
  <si>
    <t>Evolved Pair of Red Ribbon</t>
  </si>
  <si>
    <t>Fish_On_Head_</t>
  </si>
  <si>
    <t>Evolved Blue Fish</t>
  </si>
  <si>
    <t>Big_Golden_Bell_</t>
  </si>
  <si>
    <t>Evolved Big Golden Bell</t>
  </si>
  <si>
    <t>Orc_Hero_Helm_TW</t>
  </si>
  <si>
    <t>Evolved Orc Hero Helm</t>
  </si>
  <si>
    <t>AL_ANGELUS</t>
  </si>
  <si>
    <t>0; bonus2 bResEff</t>
  </si>
  <si>
    <t>1000; if(BaseClass==Job_Acolyte) bonus4 bAutoSpellOnSkill</t>
  </si>
  <si>
    <t>Brown Mage Hat</t>
  </si>
  <si>
    <t>Robotic_Blindfold</t>
  </si>
  <si>
    <t>Robotic Blindfold</t>
  </si>
  <si>
    <t>Human_Blindfold</t>
  </si>
  <si>
    <t>Human Blindfold</t>
  </si>
  <si>
    <t>Robotic_Ears</t>
  </si>
  <si>
    <t>Robotic Ears</t>
  </si>
  <si>
    <t>1; .@r = getrefine(); bonus bMdef</t>
  </si>
  <si>
    <t>.@r; bonus bDef</t>
  </si>
  <si>
    <t>.@r*-1; }</t>
  </si>
  <si>
    <t>2; if(getrefine()&gt;=7) bonus2 bExpAddRace</t>
  </si>
  <si>
    <t>2; bonus3 bAutoSpellWhenHit</t>
  </si>
  <si>
    <t>Afro Wig</t>
  </si>
  <si>
    <t>WZ_WATERBALL</t>
  </si>
  <si>
    <t>10; skill "AL_HOLYWATER"</t>
  </si>
  <si>
    <t>5; bonus bCritAtkRate</t>
  </si>
  <si>
    <t>Silver_Tiara_</t>
  </si>
  <si>
    <t>2; if(BaseClass==Job_Mage) bonus bMatkRate</t>
  </si>
  <si>
    <t>(JobLevel/20); if(Baseclass==Job_Acolyte) bonus bUseSPrate</t>
  </si>
  <si>
    <t>-(JobLevel/10); if(BaseClass==Job_Archer) bonus bMaxSP</t>
  </si>
  <si>
    <t>Gold_Tiara_</t>
  </si>
  <si>
    <t>1; if((readparam(bDex)&lt;56)&amp;&amp;(BaseClass==Job_Swordman||BaseClass==Job_Merchant||BaseClass==Job_Thief)) bonus bDex</t>
  </si>
  <si>
    <t>JobLevel/7; }</t>
  </si>
  <si>
    <t>{ specialeffect2 EF_GHOST; specialeffect2 EF_BAT; specialeffect2 EF_BAT2; }</t>
  </si>
  <si>
    <t>Apple_Of_Archer_C</t>
  </si>
  <si>
    <t>Bunny_Band_C</t>
  </si>
  <si>
    <t>Sahkkat_C</t>
  </si>
  <si>
    <t>Lord_Circlet_C</t>
  </si>
  <si>
    <t>Flying_Angel_</t>
  </si>
  <si>
    <t>3; bonus2 bSubClass</t>
  </si>
  <si>
    <t>4; skill "TF_HIDING"</t>
  </si>
  <si>
    <t>2; bonus bLongAtkDef</t>
  </si>
  <si>
    <t>Drooping_Kitty_C</t>
  </si>
  <si>
    <t>Refined Drooping Cat</t>
  </si>
  <si>
    <t>Magestic_Goat_C</t>
  </si>
  <si>
    <t>Deviruchi_Cap_C</t>
  </si>
  <si>
    <t>Refined Deviruchi Hat</t>
  </si>
  <si>
    <t>50; skill "TF_DOUBLE"</t>
  </si>
  <si>
    <t>2; bonus bDoubleRate</t>
  </si>
  <si>
    <t>3; bonus bHPrecovRate</t>
  </si>
  <si>
    <t>Pecopeco_Hairband</t>
  </si>
  <si>
    <t>Pecopeco Hairband</t>
  </si>
  <si>
    <t>SA_DELUGE</t>
  </si>
  <si>
    <t>4; bonus4 bAutoSpellWhenHit</t>
  </si>
  <si>
    <t>3; bonus2 bSubEle</t>
  </si>
  <si>
    <t>Golden_Bandana</t>
  </si>
  <si>
    <t>Golden Bandana</t>
  </si>
  <si>
    <t>Drooping_Nine_Tail_</t>
  </si>
  <si>
    <t>Drooping Nine Tail</t>
  </si>
  <si>
    <t>Soulless_Wing_</t>
  </si>
  <si>
    <t>Soul Wing</t>
  </si>
  <si>
    <t>1; bonus2 bSPRegenRate</t>
  </si>
  <si>
    <t>-5; bonus2 bSubEle</t>
  </si>
  <si>
    <t>DC_SCREAM</t>
  </si>
  <si>
    <t>Cap Of Blindness</t>
  </si>
  <si>
    <t>700; bonus2 bResEff</t>
  </si>
  <si>
    <t>3; .@r = getrefine(); bonus2 bSubEle</t>
  </si>
  <si>
    <t>(.@r&gt;=7?10:5); if(.@r&gt;=7){ bonus bBaseAtk</t>
  </si>
  <si>
    <t>15; } bonus3 bAddMonsterDropItem</t>
  </si>
  <si>
    <t>{ bonus bSpeedAddRate</t>
  </si>
  <si>
    <t>Mahican</t>
  </si>
  <si>
    <t>Wool Mask</t>
  </si>
  <si>
    <t>{ skill "RG_GRAFFITI"</t>
  </si>
  <si>
    <t>Bulb_Hairband</t>
  </si>
  <si>
    <t>Shining Electric Bulb Hairband</t>
  </si>
  <si>
    <t>10; skill "MG_SIGHT"</t>
  </si>
  <si>
    <t>Large Hisbiscus</t>
  </si>
  <si>
    <t>Observer</t>
  </si>
  <si>
    <t>{ skill "WZ_ESTIMATION"</t>
  </si>
  <si>
    <t>1; /*Gold PC Room: bonus bAllStats</t>
  </si>
  <si>
    <t>1;*/}</t>
  </si>
  <si>
    <t>Poring_Party_Hat</t>
  </si>
  <si>
    <t>Poring Party Hat</t>
  </si>
  <si>
    <t>150; bonus bMaxHP</t>
  </si>
  <si>
    <t>80+(80*getrefine()); }</t>
  </si>
  <si>
    <t>Misstrance_Crown</t>
  </si>
  <si>
    <t>Misstrance Crown</t>
  </si>
  <si>
    <t>Masquerade_C</t>
  </si>
  <si>
    <t>Masquerade C</t>
  </si>
  <si>
    <t>Orc_Hero_Helm_C</t>
  </si>
  <si>
    <t>Refined Helmet of Orc Hero</t>
  </si>
  <si>
    <t>Evil_Wing_Ears_C</t>
  </si>
  <si>
    <t>Evil Wing Ears C</t>
  </si>
  <si>
    <t>Dark_Blindfold_C</t>
  </si>
  <si>
    <t>Dark Blindfold C</t>
  </si>
  <si>
    <t>kRO_Drooping_Kitty_C</t>
  </si>
  <si>
    <t>kRO Drooping Kitty C</t>
  </si>
  <si>
    <t>4000; bonus2 bResEff</t>
  </si>
  <si>
    <t>Corsair_C</t>
  </si>
  <si>
    <t>Corsair C</t>
  </si>
  <si>
    <t>5; skill "MG_LIGHTNINGBOLT"</t>
  </si>
  <si>
    <t>1; bonus4 bAutoSpellWhenHit</t>
  </si>
  <si>
    <t>Angeling_Wanna_Fly</t>
  </si>
  <si>
    <t>Flapping Angeling</t>
  </si>
  <si>
    <t>1; bonus bUnbreakableHelm</t>
  </si>
  <si>
    <t>Party_Recruiter_Hat</t>
  </si>
  <si>
    <t>Party Recruiter Hat</t>
  </si>
  <si>
    <t>BF Recruiter Hat</t>
  </si>
  <si>
    <t>5; bonus bMagicHPGainValue</t>
  </si>
  <si>
    <t>5; autobonus "{ bonus bBaseAtk</t>
  </si>
  <si>
    <t>Telling Doll Hat</t>
  </si>
  <si>
    <t>5; bonus2 bAddItemHealRate</t>
  </si>
  <si>
    <t>10; bonus2 bAddItemHealRate</t>
  </si>
  <si>
    <t>Bennit Doll Hat</t>
  </si>
  <si>
    <t>5; autobonus "{ bonus bAspdRate</t>
  </si>
  <si>
    <t>GF Recruiter Hat</t>
  </si>
  <si>
    <t>Ph.D_Hat_</t>
  </si>
  <si>
    <t>Pirate_Bandana_</t>
  </si>
  <si>
    <t>Sunflower_</t>
  </si>
  <si>
    <t>Helm_Of_Sun_</t>
  </si>
  <si>
    <t>2; bonus5 bAutoSpellWhenHit</t>
  </si>
  <si>
    <t>Muslim Hat M</t>
  </si>
  <si>
    <t>Pumpkin_Hat_H</t>
  </si>
  <si>
    <t>Festival Pumpkin Hat</t>
  </si>
  <si>
    <t>Wings Of Victory</t>
  </si>
  <si>
    <t>10; bonus bUnbreakableHelm</t>
  </si>
  <si>
    <t>Pecopeco_Wing_Ears</t>
  </si>
  <si>
    <t>Peco Ears</t>
  </si>
  <si>
    <t>J_Captain_Hat</t>
  </si>
  <si>
    <t>Ship Captain Hat</t>
  </si>
  <si>
    <t>100; bonus bLongAtkRate</t>
  </si>
  <si>
    <t>Hyuke's Black Cat Ears</t>
  </si>
  <si>
    <t>3; bonus bCritAtkRate</t>
  </si>
  <si>
    <t>10; bonus bDefRate</t>
  </si>
  <si>
    <t>5; if(BaseJob==Job_Rogue) skill "RG_GANGSTER"</t>
  </si>
  <si>
    <t>Ninja Scroll</t>
  </si>
  <si>
    <t>-5; bonus2 bSubClass</t>
  </si>
  <si>
    <t>2; bonus2 bAddMonsterDropItem</t>
  </si>
  <si>
    <t>5; bonus3 bAutoSpellWhenHit</t>
  </si>
  <si>
    <t>White_Wing</t>
  </si>
  <si>
    <t>White Wing</t>
  </si>
  <si>
    <t>Hat_Of_Judge</t>
  </si>
  <si>
    <t>Judge Hat</t>
  </si>
  <si>
    <t>1; bonus bDelayRate</t>
  </si>
  <si>
    <t>-3; bonus bMatkRate</t>
  </si>
  <si>
    <t>3; bonus bMaxSPrate</t>
  </si>
  <si>
    <t>Gigantic Majestic Goat</t>
  </si>
  <si>
    <t>12; bonus2 bAddRace</t>
  </si>
  <si>
    <t>12; bonus bBaseAtk</t>
  </si>
  <si>
    <t>(JobLevel*2)/7; }</t>
  </si>
  <si>
    <t>L_Orc_Hero_Helm</t>
  </si>
  <si>
    <t>Orc Hero Headdress</t>
  </si>
  <si>
    <t>BS_WEAPONPERFECT</t>
  </si>
  <si>
    <t>Satanic_Chain_P</t>
  </si>
  <si>
    <t>Flying Evil Wing</t>
  </si>
  <si>
    <t>120; bonus2 bAddEff2</t>
  </si>
  <si>
    <t>2+(getrefine()/2); }</t>
  </si>
  <si>
    <t>2; bonus2 bAddEle</t>
  </si>
  <si>
    <t>Bell_Ribbon</t>
  </si>
  <si>
    <t>Bell Ribbon</t>
  </si>
  <si>
    <t>1; skill "AL_ANGELUS"</t>
  </si>
  <si>
    <t>{ sc_end SC_ANGELUS; }</t>
  </si>
  <si>
    <t>Santa_Hat_1</t>
  </si>
  <si>
    <t>Twin Pompom By JB</t>
  </si>
  <si>
    <t>3; skill "WZ_ESTIMATION"</t>
  </si>
  <si>
    <t>7; bonus bFlee</t>
  </si>
  <si>
    <t>7; bonus2 bAddMonsterDropItem</t>
  </si>
  <si>
    <t>5; bonus2 bAddEffWhenHit</t>
  </si>
  <si>
    <t>1000; bonus2 bAddEffWhenHit</t>
  </si>
  <si>
    <t>Angel Spirit</t>
  </si>
  <si>
    <t>Toast_C</t>
  </si>
  <si>
    <t>Toast</t>
  </si>
  <si>
    <t>100; bonus2 bAddMonsterDropItem</t>
  </si>
  <si>
    <t>Louyang_Cap</t>
  </si>
  <si>
    <t>Louyang NewYear Hat</t>
  </si>
  <si>
    <t>7; bonus bMaxHPrate</t>
  </si>
  <si>
    <t>Bubblegum_Lower</t>
  </si>
  <si>
    <t>Bubblegum</t>
  </si>
  <si>
    <t>100+(getrefine()*20); bonus bLuk</t>
  </si>
  <si>
    <t>5; .@r = getrefine(); if (.@r&lt;6) { bonus2 bAddEff2</t>
  </si>
  <si>
    <t>10; } else if (.@r&gt;8) { bonus bDex</t>
  </si>
  <si>
    <t>Fox Hat</t>
  </si>
  <si>
    <t>Black Frame Glasses</t>
  </si>
  <si>
    <t>Mischievous_Fairy</t>
  </si>
  <si>
    <t>Mischievous Fairy</t>
  </si>
  <si>
    <t>Fish_In_Mouth</t>
  </si>
  <si>
    <t>Fish In Mouth</t>
  </si>
  <si>
    <t>1; bonus bDelayrate</t>
  </si>
  <si>
    <t>Old_Bandanna</t>
  </si>
  <si>
    <t>Old Bandana</t>
  </si>
  <si>
    <t>100; bonus2 bResEff</t>
  </si>
  <si>
    <t>400; bonus2 bSubRace</t>
  </si>
  <si>
    <t>White_Snake_Hat</t>
  </si>
  <si>
    <t>White Snake Hat</t>
  </si>
  <si>
    <t>Sweet_Candy</t>
  </si>
  <si>
    <t>Sweet Candy</t>
  </si>
  <si>
    <t>Popcorn_Hat</t>
  </si>
  <si>
    <t>Pop Corn Hat</t>
  </si>
  <si>
    <t>Poring_Cake_Cap</t>
  </si>
  <si>
    <t>Poring Cake Hat</t>
  </si>
  <si>
    <t>5; skill "SM_RECOVERY"</t>
  </si>
  <si>
    <t>3; skill "MG_SRECOVERY"</t>
  </si>
  <si>
    <t>10000; bonus3 bAutoSpell</t>
  </si>
  <si>
    <t>Evolved_Leaf</t>
  </si>
  <si>
    <t>Leaves Of Grass</t>
  </si>
  <si>
    <t>Mask_Of_Ifrit</t>
  </si>
  <si>
    <t>Mask Of Ifrit</t>
  </si>
  <si>
    <t>-10; bonus2 bAddEle</t>
  </si>
  <si>
    <t>4; bonus2 bSkillAtk</t>
  </si>
  <si>
    <t>4; bonus2 bSubEle</t>
  </si>
  <si>
    <t>Lovecap_China</t>
  </si>
  <si>
    <t>I Love China</t>
  </si>
  <si>
    <t>Bread_Bag1</t>
  </si>
  <si>
    <t>RWC Anniversary Bread Envelope</t>
  </si>
  <si>
    <t>12; bonus2 bSubRace</t>
  </si>
  <si>
    <t>20; skill "MG_FIREBOLT"</t>
  </si>
  <si>
    <t>MC_LOUD</t>
  </si>
  <si>
    <t>{ if(gettime(DT_MONTH)==SEPTEMBER&amp;&amp;gettime(DT_DAYOFMONTH)&gt;=10&amp;&amp;gettime(DT_DAYOFMONTH)&lt;=24) bonus bAllStats</t>
  </si>
  <si>
    <t>Cola_Can</t>
  </si>
  <si>
    <t>Cola Can</t>
  </si>
  <si>
    <t>Red Minstrel Hat</t>
  </si>
  <si>
    <t>80; bonus bMdef</t>
  </si>
  <si>
    <t>3; .@r = getrefine(); if(.@r&gt;5) { bonus bMdef</t>
  </si>
  <si>
    <t>.@r-5; bonus bMaxSP</t>
  </si>
  <si>
    <t>(.@r-5)*10; } }</t>
  </si>
  <si>
    <t>Bride's Corolla</t>
  </si>
  <si>
    <t>Flower_Of_Fairy</t>
  </si>
  <si>
    <t>Fairy Flower</t>
  </si>
  <si>
    <t>Cute Green Ribbon</t>
  </si>
  <si>
    <t>Cute Red Ribbon</t>
  </si>
  <si>
    <t>Cute Blue Ribbon</t>
  </si>
  <si>
    <t>Cute White Ribbon</t>
  </si>
  <si>
    <t>Statue Of Baby Angel</t>
  </si>
  <si>
    <t>12; bonus2 bMagicAddRace</t>
  </si>
  <si>
    <t>Solo_Play_Box1</t>
  </si>
  <si>
    <t>Indifferent Solo Hat</t>
  </si>
  <si>
    <t>Solo_Play_Box2</t>
  </si>
  <si>
    <t>Angry Solo Hat</t>
  </si>
  <si>
    <t>RWC 2008 Dragon Helm Gold</t>
  </si>
  <si>
    <t>Dragonhelm_Silver</t>
  </si>
  <si>
    <t>RWC 2008 Dragon Helm Silver</t>
  </si>
  <si>
    <t>Dragonhelm_Copper</t>
  </si>
  <si>
    <t>RWC 2008 Dragon Helm Copper</t>
  </si>
  <si>
    <t>Dog_Cap_</t>
  </si>
  <si>
    <t>{ specialeffect2 EF_ENHANCE; }; autobonus "{ bonus2 bIgnoreMdefClassRate</t>
  </si>
  <si>
    <t>100; bonus2 bIgnoreMdefClassRate</t>
  </si>
  <si>
    <t>{ specialeffect2 EF_MAGICALATTHIT; }; }</t>
  </si>
  <si>
    <t>Geographer_Band_</t>
  </si>
  <si>
    <t>Decorative Geographer</t>
  </si>
  <si>
    <t>Vacation_Hat_</t>
  </si>
  <si>
    <t>Summer Hat</t>
  </si>
  <si>
    <t>5; .@r = getrefine(); if(.@r&gt;4) { bonus bBaseAtk</t>
  </si>
  <si>
    <t>.@r-4; bonus bMatkRate</t>
  </si>
  <si>
    <t>.@r-4; } }</t>
  </si>
  <si>
    <t>Drooping_Bunny_Chusuk</t>
  </si>
  <si>
    <t>Adv_Dragon_Skull</t>
  </si>
  <si>
    <t>Evolved Dragon Skull Hat</t>
  </si>
  <si>
    <t>Adv_Whisper_Mask</t>
  </si>
  <si>
    <t>Evolved Whisper Mask</t>
  </si>
  <si>
    <t>Spiked_Scarf</t>
  </si>
  <si>
    <t>Spiked Scarf</t>
  </si>
  <si>
    <t>30; bonus bMaxHPrate</t>
  </si>
  <si>
    <t>Rainbow_Scarf</t>
  </si>
  <si>
    <t>Rainbow Scarf</t>
  </si>
  <si>
    <t>30; bonus bMaxSPrate</t>
  </si>
  <si>
    <t>9; bonus2 bMagicAddRace</t>
  </si>
  <si>
    <t>10; .@r0 = getrefine(); autobonus "{ .@r = getrefine(); bonus2 bSPLossRate</t>
  </si>
  <si>
    <t>1000; bonus bMatk</t>
  </si>
  <si>
    <t>30*.@r; bonus bFixedCast</t>
  </si>
  <si>
    <t>-80*.@r; }"</t>
  </si>
  <si>
    <t>3*.@r0</t>
  </si>
  <si>
    <t>{ active_transform 1518,3000; specialeffect2 EF_POTION_BERSERK; showscript \Bacsojin Power !\"; }"; autobonus2 "{ .@r = getrefine(); bonus2 bSPLossRate</t>
  </si>
  <si>
    <t>.@r0</t>
  </si>
  <si>
    <t>{ active_transform 1518,3000; specialeffect2 EF_POTION_BERSERK; showscript \Bacsojin Power !\"; }"; }</t>
  </si>
  <si>
    <t>5; .@r = getrefine(); if(.@r&gt;4) bonus bLuk</t>
  </si>
  <si>
    <t>.@r-4; }</t>
  </si>
  <si>
    <t>2; skill "AL_TELEPORT"</t>
  </si>
  <si>
    <t>2; .@r = getrefine(); if(.@r&gt;=7) bonus2 bExpAddRace</t>
  </si>
  <si>
    <t>3; if(.@r&gt;=9) bonus2 bExpAddRace</t>
  </si>
  <si>
    <t>2; .@r = getrefine(); if(.@r&gt;5) bonus bVariableCastrate</t>
  </si>
  <si>
    <t>-(.@r-5); }</t>
  </si>
  <si>
    <t>3; .@r = getrefine(); if(.@r&gt;=7){ bonus bFlee</t>
  </si>
  <si>
    <t>3; } if(.@r&gt;=9){ bonus bFlee</t>
  </si>
  <si>
    <t>4; bonus bLongAtkRate</t>
  </si>
  <si>
    <t>Red Hat</t>
  </si>
  <si>
    <t>7; bonus2 bMagicAddRace</t>
  </si>
  <si>
    <t>7; bonus3 bAddEff</t>
  </si>
  <si>
    <t>Shaman's Hair Decoration</t>
  </si>
  <si>
    <t>Bizofnil_Wing_Deco</t>
  </si>
  <si>
    <t>Bijofnil Wings</t>
  </si>
  <si>
    <t>5; bonus2 bHPRegenRate</t>
  </si>
  <si>
    <t>(MaxHp*2/100)</t>
  </si>
  <si>
    <t>(MaxSp/100)</t>
  </si>
  <si>
    <t>Hermode Cap</t>
  </si>
  <si>
    <t>-20; bonus bMatkRate</t>
  </si>
  <si>
    <t>Odin_Mask</t>
  </si>
  <si>
    <t>Odin Mask</t>
  </si>
  <si>
    <t>Taiwan_Flag_Hat</t>
  </si>
  <si>
    <t>Holidays Hat</t>
  </si>
  <si>
    <t>Tiger_Face</t>
  </si>
  <si>
    <t>Tiger Face</t>
  </si>
  <si>
    <t>J_Poringcake_Hat</t>
  </si>
  <si>
    <t>J_Twin_Santahat</t>
  </si>
  <si>
    <t>Twin Santa Hat</t>
  </si>
  <si>
    <t>5; bonus2 bSubClass</t>
  </si>
  <si>
    <t>10; bonus bHealpower2</t>
  </si>
  <si>
    <t>10; bonus bAddItemHealRate</t>
  </si>
  <si>
    <t>Ulle_Cap_I</t>
  </si>
  <si>
    <t>Spinx_Helm_I</t>
  </si>
  <si>
    <t>10; .@r = getrefine(); autobonus "{ bonus2 bSPLossRate</t>
  </si>
  <si>
    <t>1000; bonus bBaseAtk</t>
  </si>
  <si>
    <t>25*getrefine(); }"</t>
  </si>
  <si>
    <t>3*.@r</t>
  </si>
  <si>
    <t>{ active_transform 1115,3000; specialeffect2 EF_POTION_BERSERK; showscript \Eddga Power !\"; }"; autobonus2 "{ bonus2 bSPLossRate</t>
  </si>
  <si>
    <t>{ active_transform 1115,3000; specialeffect2 EF_POTION_BERSERK; showscript \Eddga Power !\"; }"; }</t>
  </si>
  <si>
    <t>Wondering_Wolf_Helm</t>
  </si>
  <si>
    <t>Wandering Wolf Helm</t>
  </si>
  <si>
    <t>10; if(getrefine()&gt;=7){ bonus2 bAddEff</t>
  </si>
  <si>
    <t>10; } if(getrefine()&gt;=9){ bonus3 bAutoSpellWhenHit</t>
  </si>
  <si>
    <t>Pizza_Hat</t>
  </si>
  <si>
    <t>Pizza Hat</t>
  </si>
  <si>
    <t>{ skill "SM_PROVOKE"</t>
  </si>
  <si>
    <t>Icecream Hat</t>
  </si>
  <si>
    <t>3; skill "MG_FROSTDIVER"</t>
  </si>
  <si>
    <t>Pirate's Pride</t>
  </si>
  <si>
    <t>RC2_Ninja</t>
  </si>
  <si>
    <t>5; bonus2 bSubRace2</t>
  </si>
  <si>
    <t>3; bonus bDefEle</t>
  </si>
  <si>
    <t>Ele_Undead; bonus2 bSubEle</t>
  </si>
  <si>
    <t>Magic Rabit Hat</t>
  </si>
  <si>
    <t>5; bonus bDelayRate</t>
  </si>
  <si>
    <t>China_Wedding_Veil</t>
  </si>
  <si>
    <t>Wedding Weil</t>
  </si>
  <si>
    <t>Asara Fairy Hat</t>
  </si>
  <si>
    <t>{ skill "DC_DONTFORGETME"</t>
  </si>
  <si>
    <t>Blue Night Cap</t>
  </si>
  <si>
    <t>Pink Night Cap</t>
  </si>
  <si>
    <t>Sting hat</t>
  </si>
  <si>
    <t>Shower Cap</t>
  </si>
  <si>
    <t>2; bonus bAspd</t>
  </si>
  <si>
    <t>5; if(getrefine()&gt;6) { bonus bDef</t>
  </si>
  <si>
    <t>Pisces_Diadem</t>
  </si>
  <si>
    <t>Pisces Diadem</t>
  </si>
  <si>
    <t>Pisces_Crown</t>
  </si>
  <si>
    <t>Pisces Crown</t>
  </si>
  <si>
    <t>Hawk_Eyes01</t>
  </si>
  <si>
    <t>Hawk Eyes</t>
  </si>
  <si>
    <t>1; bonus bLongAtkRate</t>
  </si>
  <si>
    <t>Hawk_Eyes02</t>
  </si>
  <si>
    <t>L_Magestic_Goat2</t>
  </si>
  <si>
    <t>Peacock Feather</t>
  </si>
  <si>
    <t>Angry_Mouth_C</t>
  </si>
  <si>
    <t>Angry Mouth</t>
  </si>
  <si>
    <t>First_Leaf_Tea_Hat</t>
  </si>
  <si>
    <t>Flower Hat</t>
  </si>
  <si>
    <t>80; bonus bMaxSP</t>
  </si>
  <si>
    <t>5; bonus2 bAddMonsterDropItem</t>
  </si>
  <si>
    <t>Frog King Hat</t>
  </si>
  <si>
    <t>Evil's_Bone_Hat</t>
  </si>
  <si>
    <t>Satanic Bone Helm</t>
  </si>
  <si>
    <t>5; skill "WZ_FROSTNOVA"</t>
  </si>
  <si>
    <t>Raven Cap</t>
  </si>
  <si>
    <t>2; skill "TF_DOUBLE"</t>
  </si>
  <si>
    <t>max(getskilllv("TF_DOUBLE")</t>
  </si>
  <si>
    <t>Pirate_Dagger_J</t>
  </si>
  <si>
    <t>Emperor_Wreath_J</t>
  </si>
  <si>
    <t>Emperor Wreath</t>
  </si>
  <si>
    <t>Fox_Hat_J</t>
  </si>
  <si>
    <t>1; bonus2 bAddMonsterDropItem</t>
  </si>
  <si>
    <t>1000; bonus bFlee2</t>
  </si>
  <si>
    <t>Quati_Hat</t>
  </si>
  <si>
    <t>Tucan_Hat</t>
  </si>
  <si>
    <t>Tucan Hat</t>
  </si>
  <si>
    <t>2; skill "MC_LOUD"</t>
  </si>
  <si>
    <t>Freyja_SCirclet7</t>
  </si>
  <si>
    <t>Freyja SCirclet7</t>
  </si>
  <si>
    <t>Freyja_SCirclet30</t>
  </si>
  <si>
    <t>Freyja SCirclet30</t>
  </si>
  <si>
    <t>Freyja_SCirclet60</t>
  </si>
  <si>
    <t>Freyja SCirclet60</t>
  </si>
  <si>
    <t>Freyja_SCirclet90</t>
  </si>
  <si>
    <t>Freyja SCirclet90</t>
  </si>
  <si>
    <t>Time_Keeper_Hat</t>
  </si>
  <si>
    <t>Time Keeper Hat</t>
  </si>
  <si>
    <t>Ele_fire</t>
  </si>
  <si>
    <t>5; if(getrefine()&gt;6) { bonus bFlee</t>
  </si>
  <si>
    <t>RJC_Katusa</t>
  </si>
  <si>
    <t>RJC Katusa Flower</t>
  </si>
  <si>
    <t>15+getequiprefinerycnt(EQI_HAND_R); bonus2 bSkillAtk</t>
  </si>
  <si>
    <t>15+getequiprefinerycnt(EQI_HAND_R); bonus2 bVariableCastrate</t>
  </si>
  <si>
    <t>Scarlet_Rose</t>
  </si>
  <si>
    <t>Scarlet Rose</t>
  </si>
  <si>
    <t>-2; if (getrefine()&gt;6) { bonus bMatkRate</t>
  </si>
  <si>
    <t>Taurus_Crown</t>
  </si>
  <si>
    <t>Taurus Crown</t>
  </si>
  <si>
    <t>2000; if(getrefine()&gt;6) { bonus2 bSubClass</t>
  </si>
  <si>
    <t>1; bonus bStr</t>
  </si>
  <si>
    <t>Holy_Egg_Hat</t>
  </si>
  <si>
    <t>Holy Egg Hat</t>
  </si>
  <si>
    <t>Fest_Lord_Circlet</t>
  </si>
  <si>
    <t>Festival Grand Circlet</t>
  </si>
  <si>
    <t>Fest_Bunny_Band</t>
  </si>
  <si>
    <t>Festival Bunny Band</t>
  </si>
  <si>
    <t>9; bonus2 bSubRace</t>
  </si>
  <si>
    <t>Fur_Seal_Hat</t>
  </si>
  <si>
    <t>Saci_Hat</t>
  </si>
  <si>
    <t>Piece_Of_White_Cloth_E</t>
  </si>
  <si>
    <t>Piece Of White Cloth</t>
  </si>
  <si>
    <t>6; bonus bLongAtkRate</t>
  </si>
  <si>
    <t>6; bonus bHealPower</t>
  </si>
  <si>
    <t>-20; bonus bAspd</t>
  </si>
  <si>
    <t>Bullock_Helm_J</t>
  </si>
  <si>
    <t>100; bonus bNoKnockback</t>
  </si>
  <si>
    <t>Rabbit_Magic_Hat_J</t>
  </si>
  <si>
    <t>50; bonus4 bAutoSpellWhenHit</t>
  </si>
  <si>
    <t>Good_Wedding_Veil_J</t>
  </si>
  <si>
    <t>-3; bonus bUseSPrate</t>
  </si>
  <si>
    <t>Crown_Of_Deceit</t>
  </si>
  <si>
    <t>-10; if(.@r==7||.@r==8){ bonus bDef</t>
  </si>
  <si>
    <t>-5; } if(.@r&gt;=9){ bonus bMdef</t>
  </si>
  <si>
    <t>-5; bonus bDelayrate</t>
  </si>
  <si>
    <t>Tiger_Arhat_Mask</t>
  </si>
  <si>
    <t>Tiger Arhat Mask</t>
  </si>
  <si>
    <t>Gemini_Diadem</t>
  </si>
  <si>
    <t>Gemini Diadem</t>
  </si>
  <si>
    <t>2; if(getrefine()&gt;6) { bonus bDex</t>
  </si>
  <si>
    <t>Gemini_Crown</t>
  </si>
  <si>
    <t>Gemini Crown</t>
  </si>
  <si>
    <t>10; if(getrefine()&gt;6) { bonus bHit</t>
  </si>
  <si>
    <t>5; bonus bAtk</t>
  </si>
  <si>
    <t>Rasta_Wig</t>
  </si>
  <si>
    <t>Rasta Wig</t>
  </si>
  <si>
    <t>Savage_Baby_Hat</t>
  </si>
  <si>
    <t>2; bonus2 bAddEff</t>
  </si>
  <si>
    <t>Bogy_Horn</t>
  </si>
  <si>
    <t>Pencil_In_Mouth</t>
  </si>
  <si>
    <t>Well-Chewed Pencil</t>
  </si>
  <si>
    <t>Onigiri_Hat</t>
  </si>
  <si>
    <t>Japan_Winecup</t>
  </si>
  <si>
    <t>Wine Cup</t>
  </si>
  <si>
    <t>Dark_Knight_MaskB</t>
  </si>
  <si>
    <t>Voyage_Hat</t>
  </si>
  <si>
    <t>Voyage Hat</t>
  </si>
  <si>
    <t>Wanderer's_Sakkat</t>
  </si>
  <si>
    <t>2; } if(.@r&gt;=9){ bonus bCritical</t>
  </si>
  <si>
    <t>8; } }</t>
  </si>
  <si>
    <t>Red_Beret</t>
  </si>
  <si>
    <t>Red Beret</t>
  </si>
  <si>
    <t>5; if(getrefine()&gt;6) { bonus bMdef</t>
  </si>
  <si>
    <t>15; bonus bFlee</t>
  </si>
  <si>
    <t>Para_Team_Hat</t>
  </si>
  <si>
    <t>Eden Team Hat I</t>
  </si>
  <si>
    <t>3; bonus2 bHPDrainRate</t>
  </si>
  <si>
    <t>15; bonus2 bSPDrainRate</t>
  </si>
  <si>
    <t>7; /*Gold PC Room bonus bSPGainValue</t>
  </si>
  <si>
    <t>2; bonus bMagicSPGainValue</t>
  </si>
  <si>
    <t>2;*/ }</t>
  </si>
  <si>
    <t>Rune_Hairband</t>
  </si>
  <si>
    <t>Rune Cloth Circlet</t>
  </si>
  <si>
    <t>5; bonus2 bHPDrainRate</t>
  </si>
  <si>
    <t>10; bonus2 bSPDrainRate</t>
  </si>
  <si>
    <t>Mosquito_Coil</t>
  </si>
  <si>
    <t>Mosquito Coil</t>
  </si>
  <si>
    <t>20; bonus2 bAddDamageClass</t>
  </si>
  <si>
    <t>Mosquito_Coil_1Use</t>
  </si>
  <si>
    <t>Leo_Crown</t>
  </si>
  <si>
    <t>Leo Crown</t>
  </si>
  <si>
    <t>TK_SEVENWIND</t>
  </si>
  <si>
    <t>Leo_Diadem</t>
  </si>
  <si>
    <t>Leo Diadem</t>
  </si>
  <si>
    <t>3; autobonus "{ bonus bSplashRange</t>
  </si>
  <si>
    <t>K_Poring_Cake_Cap</t>
  </si>
  <si>
    <t>BaseLevel*2; bonus bMaxSP</t>
  </si>
  <si>
    <t>Sigrun's_Wing</t>
  </si>
  <si>
    <t>{ if(BaseClass==Job_Swordman||BaseClass==Job_Merchant||BaseClass==Job_Thief||(BaseJob==Job_Taekwon&amp;&amp;Class!=Job_Soul_Linker)) bonus bAspd</t>
  </si>
  <si>
    <t>1; else if(BaseClass==Job_Mage||BaseClass==Job_Acolyte||Class==Job_Ninja||Class==Job_Soul_Linker){ bonus bMatk</t>
  </si>
  <si>
    <t>2; } else if(BaseClass==Job_Archer||BaseClass==Job_Gunslinger) bonus bLongAtkRate</t>
  </si>
  <si>
    <t>2; else if(BaseJob==Job_Novice||BaseJob==Job_SuperNovice) { bonus bMaxHP</t>
  </si>
  <si>
    <t>120; bonus bMaxSP</t>
  </si>
  <si>
    <t>K_Rabbit_Bonnet</t>
  </si>
  <si>
    <t>3; bonus bDelayRate</t>
  </si>
  <si>
    <t>-3; if(getrefine()&gt;6) { bonus2 bSubDefEle</t>
  </si>
  <si>
    <t>10000; bonus bMaxHP</t>
  </si>
  <si>
    <t>Eye_Of_Juno</t>
  </si>
  <si>
    <t>Eye Of Juno</t>
  </si>
  <si>
    <t>2; .@i = JobLevel/14; if(BaseClass==Job_Mage||BaseClass==Job_Archer||BaseClass==Job_Acolyte){ bonus bInt</t>
  </si>
  <si>
    <t>.@i; bonus2 bSubEle</t>
  </si>
  <si>
    <t>.@i; } else if(BaseClass==Job_Swordman||BaseClass==Job_Merchant||BaseClass==Job_Thief){ bonus bAgi</t>
  </si>
  <si>
    <t>.@i; } }</t>
  </si>
  <si>
    <t>4Leaf_Clover_In_Mouth</t>
  </si>
  <si>
    <t>4Leaf Clover In Mouth</t>
  </si>
  <si>
    <t>Bubble_Gum_In_Mouth</t>
  </si>
  <si>
    <t>Bubble Gum In Mouth</t>
  </si>
  <si>
    <t>2; /*Gold PC Room: bonus bAllStats</t>
  </si>
  <si>
    <t>Virgo_Crown</t>
  </si>
  <si>
    <t>Virgo Crown</t>
  </si>
  <si>
    <t>1; if(getrefine()&gt;6) { bonus2 bSubEle</t>
  </si>
  <si>
    <t>5; autobonus "{ bonus bDex</t>
  </si>
  <si>
    <t>Virgo_Diadem</t>
  </si>
  <si>
    <t>Virgo Diadem</t>
  </si>
  <si>
    <t>5; if(getrefine()&gt;6) bonus3 bAutoSpell</t>
  </si>
  <si>
    <t>MO_BALKYOUNG</t>
  </si>
  <si>
    <t>Br_Twin_Ribbon</t>
  </si>
  <si>
    <t>Br_Beret</t>
  </si>
  <si>
    <t>Brazil Beret</t>
  </si>
  <si>
    <t>Jaguar_Hat_J</t>
  </si>
  <si>
    <t>Jaguar Hat J</t>
  </si>
  <si>
    <t>RTC_Winner_Only</t>
  </si>
  <si>
    <t>RTC First Place</t>
  </si>
  <si>
    <t>3; bonus bAspdRate</t>
  </si>
  <si>
    <t>RTC_Second_Best</t>
  </si>
  <si>
    <t>RTC Second Place</t>
  </si>
  <si>
    <t>RTC_Third_Best</t>
  </si>
  <si>
    <t>RTC Third Place</t>
  </si>
  <si>
    <t>Campume_Hat</t>
  </si>
  <si>
    <t>Champune Hat</t>
  </si>
  <si>
    <t>Lyria_Doll_Hat</t>
  </si>
  <si>
    <t>Lyria Doll Hat</t>
  </si>
  <si>
    <t>Dorothy_Doll_Hat</t>
  </si>
  <si>
    <t>Dorothy Doll Hat</t>
  </si>
  <si>
    <t>80; bonus2 bSubRace</t>
  </si>
  <si>
    <t>Chung_Hairband</t>
  </si>
  <si>
    <t>Chung Hairband</t>
  </si>
  <si>
    <t>Ice_Wing_Ear</t>
  </si>
  <si>
    <t>Ice Wing Ear</t>
  </si>
  <si>
    <t>Turtle_Hat</t>
  </si>
  <si>
    <t>Turtle Hat</t>
  </si>
  <si>
    <t>F_Blue_Drooping_Kitty</t>
  </si>
  <si>
    <t>F Blue Drooping Kitty</t>
  </si>
  <si>
    <t>F_Flying_Angel</t>
  </si>
  <si>
    <t>F Flying Angel</t>
  </si>
  <si>
    <t>F_Smoking_Pipe_</t>
  </si>
  <si>
    <t>F Smoking Pipe</t>
  </si>
  <si>
    <t>F_Pair_Of_Red_Ribbon_</t>
  </si>
  <si>
    <t>F Pair Of Red Ribbon</t>
  </si>
  <si>
    <t>F_Fish_On_Head_</t>
  </si>
  <si>
    <t>F Fish On Head</t>
  </si>
  <si>
    <t>F_Hibiscus</t>
  </si>
  <si>
    <t>F Hibiscus</t>
  </si>
  <si>
    <t>F_Cat_Hat</t>
  </si>
  <si>
    <t>F Cat Hat</t>
  </si>
  <si>
    <t>F_Bunny_Band_</t>
  </si>
  <si>
    <t>F Bunny Band</t>
  </si>
  <si>
    <t>F_Magestic_Goat_TW</t>
  </si>
  <si>
    <t>F Magestic Goat TW</t>
  </si>
  <si>
    <t>F_Sheep_Hat</t>
  </si>
  <si>
    <t>F Sheep Hat</t>
  </si>
  <si>
    <t>F_Mini_Propeller_</t>
  </si>
  <si>
    <t>F Mini Propeller</t>
  </si>
  <si>
    <t>F_Alice_Doll</t>
  </si>
  <si>
    <t>F Alice Doll</t>
  </si>
  <si>
    <t>F_Red_Glasses</t>
  </si>
  <si>
    <t>F Red Glasses</t>
  </si>
  <si>
    <t>F_Chick_Hat</t>
  </si>
  <si>
    <t>F Chick Hat</t>
  </si>
  <si>
    <t>F_White_Deviruchi_Cap</t>
  </si>
  <si>
    <t>F White Deviruchi Cap</t>
  </si>
  <si>
    <t>F_Vane_Hairpin</t>
  </si>
  <si>
    <t>F Vane Hairpin</t>
  </si>
  <si>
    <t>F_Pecopeco_Hairband</t>
  </si>
  <si>
    <t>F Pecopeco Hairband</t>
  </si>
  <si>
    <t>F_Vacation_Hat</t>
  </si>
  <si>
    <t>F Vacation Hat</t>
  </si>
  <si>
    <t>F_Charming_Ribbon</t>
  </si>
  <si>
    <t>F Charming Ribbon</t>
  </si>
  <si>
    <t>F_Water_Lily_Crown</t>
  </si>
  <si>
    <t>F Water Lily Crown</t>
  </si>
  <si>
    <t>F_Vanilmirth_Hat</t>
  </si>
  <si>
    <t>F Vanilmirth Hat</t>
  </si>
  <si>
    <t>F_Drooping_Bunny_</t>
  </si>
  <si>
    <t>F Drooping Bunny</t>
  </si>
  <si>
    <t>F_Kettle_Hat</t>
  </si>
  <si>
    <t>F Kettle Hat</t>
  </si>
  <si>
    <t>F_Dragon_Skull</t>
  </si>
  <si>
    <t>F Dragon Skull</t>
  </si>
  <si>
    <t>F_Ramen_Hat</t>
  </si>
  <si>
    <t>F Ramen Hat</t>
  </si>
  <si>
    <t>F_Pink_Fur_Hat</t>
  </si>
  <si>
    <t>F Pink Fur Hat</t>
  </si>
  <si>
    <t>F_Puppy_Hat</t>
  </si>
  <si>
    <t>F Puppy Hat</t>
  </si>
  <si>
    <t>F_Magic_Eyes</t>
  </si>
  <si>
    <t>F Magic Eyes</t>
  </si>
  <si>
    <t>F_Jumping_Poring</t>
  </si>
  <si>
    <t>F Jumping Poring</t>
  </si>
  <si>
    <t>F_Robo_Eye</t>
  </si>
  <si>
    <t>F Robo Eye</t>
  </si>
  <si>
    <t>F_Yellow_Wizardry_Hat</t>
  </si>
  <si>
    <t>F Yellow Wizardry Hat</t>
  </si>
  <si>
    <t>F_Crescent_Helm</t>
  </si>
  <si>
    <t>F Crescent Helm</t>
  </si>
  <si>
    <t>F_Tiger_Mask</t>
  </si>
  <si>
    <t>F Tiger Mask</t>
  </si>
  <si>
    <t>F_Fantastic_Wig</t>
  </si>
  <si>
    <t>F Fantastic Wig</t>
  </si>
  <si>
    <t>F_Whisper_Mask</t>
  </si>
  <si>
    <t>F Whisper Mask</t>
  </si>
  <si>
    <t>F_Bunny_Band_C</t>
  </si>
  <si>
    <t>F Bunny Band C</t>
  </si>
  <si>
    <t>F_Centimental_Flower_C</t>
  </si>
  <si>
    <t>F Centimental Flower C</t>
  </si>
  <si>
    <t>F_Apple_Of_Archer_C</t>
  </si>
  <si>
    <t>F Apple Of Archer C</t>
  </si>
  <si>
    <t>F_Elven_Ears_C</t>
  </si>
  <si>
    <t>F Elven Ears C</t>
  </si>
  <si>
    <t>F_Brooch_C</t>
  </si>
  <si>
    <t>F Brooch C</t>
  </si>
  <si>
    <t>F_Magestic_Goat_C</t>
  </si>
  <si>
    <t>F Magestic Goat C</t>
  </si>
  <si>
    <t>Holy_Marching_Hat_J</t>
  </si>
  <si>
    <t>Holy Marching Hat</t>
  </si>
  <si>
    <t>2; .@r = getrefine(); if(.@r&gt;=7) bonus bHealPower</t>
  </si>
  <si>
    <t>5; if(.@r&gt;=9){ bonus bMatk</t>
  </si>
  <si>
    <t>Dark_Snake_Lord_Hat_J</t>
  </si>
  <si>
    <t>-2; autobonus "{ bonus bVariableCastrate</t>
  </si>
  <si>
    <t>Scooter_Hat_J</t>
  </si>
  <si>
    <t>Scooter Helmet</t>
  </si>
  <si>
    <t>Antique_Pipe_J</t>
  </si>
  <si>
    <t>Imp_Hat</t>
  </si>
  <si>
    <t>Imp Hat</t>
  </si>
  <si>
    <t>Sleepr_Hat</t>
  </si>
  <si>
    <t>Sleeper Hat</t>
  </si>
  <si>
    <t>Gryphon_Hat</t>
  </si>
  <si>
    <t>Gryphon Hat</t>
  </si>
  <si>
    <t>2; if (getrefine() &gt; 6) { bonus bAgi</t>
  </si>
  <si>
    <t>2; } if (getrefine() &gt; 8) { bonus2 bAddRace</t>
  </si>
  <si>
    <t>Red_Pirate_Bandana</t>
  </si>
  <si>
    <t>Red Pirate Bandana</t>
  </si>
  <si>
    <t>2; bonus bVariableCastrate</t>
  </si>
  <si>
    <t>Libra_Crown</t>
  </si>
  <si>
    <t>Libra Crown</t>
  </si>
  <si>
    <t>7; if (getrefine()&gt;=7) { bonus bMatkRate</t>
  </si>
  <si>
    <t>3; } if (getrefine()&gt;=9) { bonus bMatkRate</t>
  </si>
  <si>
    <t>20;} }</t>
  </si>
  <si>
    <t>Libra_Diadem</t>
  </si>
  <si>
    <t>Libra Diadem</t>
  </si>
  <si>
    <t>7; if (getrefine()&gt;=7) { bonus3 bAutoSpell</t>
  </si>
  <si>
    <t>5; } if (getrefine()&gt;=9) { bonus bFlee</t>
  </si>
  <si>
    <t>5; bonus2 bAddClass</t>
  </si>
  <si>
    <t>Filir_Wing</t>
  </si>
  <si>
    <t>Filir's Pinions</t>
  </si>
  <si>
    <t>Shaman_Hat</t>
  </si>
  <si>
    <t>Shaman Hat</t>
  </si>
  <si>
    <t>Golden_Crown</t>
  </si>
  <si>
    <t>Golden Crown</t>
  </si>
  <si>
    <t>Skull_Hood</t>
  </si>
  <si>
    <t>Skull Hood</t>
  </si>
  <si>
    <t>10; if(getrefine()&gt;=7) autobonus "{ bonus bCritical</t>
  </si>
  <si>
    <t>Weird_Pumpkin_Hat</t>
  </si>
  <si>
    <t>Weird Pumpkin Hat</t>
  </si>
  <si>
    <t>Poring_Party_Hat_J</t>
  </si>
  <si>
    <t>Poring Party Hat J</t>
  </si>
  <si>
    <t>Aniv_Star_Hat</t>
  </si>
  <si>
    <t>Aniv Star Hat</t>
  </si>
  <si>
    <t>Drooping_Morocc_Minion</t>
  </si>
  <si>
    <t>Drooping Morocc Minion</t>
  </si>
  <si>
    <t>Southern_Cross</t>
  </si>
  <si>
    <t>Southern Cross</t>
  </si>
  <si>
    <t>Home_Cherry_Blossom</t>
  </si>
  <si>
    <t>Home Cherry Blossom</t>
  </si>
  <si>
    <t>Pig_Moneybox</t>
  </si>
  <si>
    <t>Pig Moneybox</t>
  </si>
  <si>
    <t>Poring_Letter</t>
  </si>
  <si>
    <t>Poring Letter</t>
  </si>
  <si>
    <t>Scorpio_Crown</t>
  </si>
  <si>
    <t>Scorpio Crown</t>
  </si>
  <si>
    <t>5; .@r = getrefine(); if (.@r&gt;6) { bonus3 bAutoSpell</t>
  </si>
  <si>
    <t>20; } if (.@r&gt;7) { bonus bAspdRate</t>
  </si>
  <si>
    <t>2; } if (.@r&gt;8) { bonus3 bAutoSpell</t>
  </si>
  <si>
    <t>10; } if (.@r&gt;9) { bonus bAspdRate</t>
  </si>
  <si>
    <t>Scorpio_Diadem</t>
  </si>
  <si>
    <t>Scorpio Diadem</t>
  </si>
  <si>
    <t>2; if (getrefine()&gt;6) { bonus bDex</t>
  </si>
  <si>
    <t>Notation_Hairband</t>
  </si>
  <si>
    <t>Notation Hairband</t>
  </si>
  <si>
    <t>Engineer_Cap</t>
  </si>
  <si>
    <t>Engineer Cap</t>
  </si>
  <si>
    <t>Hawkeyes</t>
  </si>
  <si>
    <t>F_Ribbon_Green</t>
  </si>
  <si>
    <t>2; if (getrefine() &gt; 6) { bonus bMatk</t>
  </si>
  <si>
    <t>0; } else { bonus5 bAutoSpellWhenHit</t>
  </si>
  <si>
    <t>Majestic_Goat_Repl</t>
  </si>
  <si>
    <t>Jewel_Crown_Repl</t>
  </si>
  <si>
    <t>Ornate Crown</t>
  </si>
  <si>
    <t>Prontera_Army_Cap_Repl</t>
  </si>
  <si>
    <t>Feather_Bonnet_Repl</t>
  </si>
  <si>
    <t>Nice Hat Feather</t>
  </si>
  <si>
    <t>Viking_Helm_Repl</t>
  </si>
  <si>
    <t>2009Love_Daddy</t>
  </si>
  <si>
    <t>2009 Love Dad</t>
  </si>
  <si>
    <t>Queen_Ant_Diadem</t>
  </si>
  <si>
    <t>Queen Ant Diadem</t>
  </si>
  <si>
    <t>Red_Wing_Hat</t>
  </si>
  <si>
    <t>Red Wing Hat</t>
  </si>
  <si>
    <t>Catain_Bandanna</t>
  </si>
  <si>
    <t>Sailor's Bandana</t>
  </si>
  <si>
    <t>20; bonus2 bResEff</t>
  </si>
  <si>
    <t>2000; bonus bUnbreakableHelm</t>
  </si>
  <si>
    <t>Sea_Cat_Hat</t>
  </si>
  <si>
    <t>Sea Cat Hat</t>
  </si>
  <si>
    <t>No_Fear_Underware</t>
  </si>
  <si>
    <t>No Fear Underwear</t>
  </si>
  <si>
    <t>700; bonus2 bSubRace</t>
  </si>
  <si>
    <t>No_Fear_P_Headgear</t>
  </si>
  <si>
    <t>No Fear P Headgear</t>
  </si>
  <si>
    <t>E_Blue_Drooping_Kitty</t>
  </si>
  <si>
    <t>E Blue Drooping Kitty</t>
  </si>
  <si>
    <t>E_Flying_Angel</t>
  </si>
  <si>
    <t>E Flying Angel</t>
  </si>
  <si>
    <t>E_Smoking_Pipe_</t>
  </si>
  <si>
    <t>E Smoking Pipe</t>
  </si>
  <si>
    <t>E_Pair_OE_Red_Ribbon_</t>
  </si>
  <si>
    <t>E Pair OE Red Ribbon</t>
  </si>
  <si>
    <t>E_Fish_On_Head_</t>
  </si>
  <si>
    <t>E Fish On Head</t>
  </si>
  <si>
    <t>E_Hibiscus</t>
  </si>
  <si>
    <t>E Hibiscus</t>
  </si>
  <si>
    <t>E_Cat_Hat</t>
  </si>
  <si>
    <t>E Cat Hat</t>
  </si>
  <si>
    <t>E_Bunny_Band_</t>
  </si>
  <si>
    <t>E Bunny Band</t>
  </si>
  <si>
    <t>E_Magestic_Goat_TW</t>
  </si>
  <si>
    <t>E Magestic Goat TW</t>
  </si>
  <si>
    <t>E_Sheep_Hat</t>
  </si>
  <si>
    <t>E Sheep Hat</t>
  </si>
  <si>
    <t>E_Mini_Propeller_</t>
  </si>
  <si>
    <t>E Mini Propeller</t>
  </si>
  <si>
    <t>E_Alice_Doll</t>
  </si>
  <si>
    <t>E Alice Doll</t>
  </si>
  <si>
    <t>E_Red_Glasses</t>
  </si>
  <si>
    <t>E Red Glasses</t>
  </si>
  <si>
    <t>E_Chick_Hat</t>
  </si>
  <si>
    <t>E Chick Hat</t>
  </si>
  <si>
    <t>E_White_Deviruchi_Cap</t>
  </si>
  <si>
    <t>E White Deviruchi Cap</t>
  </si>
  <si>
    <t>E_Vane_Hairpin</t>
  </si>
  <si>
    <t>E Vane Hairpin</t>
  </si>
  <si>
    <t>E_Pecopeco_Hairband</t>
  </si>
  <si>
    <t>E Pecopeco Hairband</t>
  </si>
  <si>
    <t>E_Vacation_Hat</t>
  </si>
  <si>
    <t>E Vacation Hat</t>
  </si>
  <si>
    <t>E_Charming_Ribbon</t>
  </si>
  <si>
    <t>E Charming Ribbon</t>
  </si>
  <si>
    <t>E_Water_Lily_Crown</t>
  </si>
  <si>
    <t>E Water Lily Crown</t>
  </si>
  <si>
    <t>E_Vanilmirth_Hat</t>
  </si>
  <si>
    <t>E Vanilmirth Hat</t>
  </si>
  <si>
    <t>E_Drooping_Bunny_</t>
  </si>
  <si>
    <t>E Drooping Bunny</t>
  </si>
  <si>
    <t>E_Kettle_Hat</t>
  </si>
  <si>
    <t>E Kettle Hat</t>
  </si>
  <si>
    <t>E_Dragon_Skull</t>
  </si>
  <si>
    <t>E Dragon Skull</t>
  </si>
  <si>
    <t>E_Ramen_Hat</t>
  </si>
  <si>
    <t>E Ramen Hat</t>
  </si>
  <si>
    <t>E_Pink_Fur_Hat</t>
  </si>
  <si>
    <t>E Pink Fur Hat</t>
  </si>
  <si>
    <t>E_Puppy_Hat</t>
  </si>
  <si>
    <t>E Puppy Hat</t>
  </si>
  <si>
    <t>E_Magic_Eyes</t>
  </si>
  <si>
    <t>E Magic Eyes</t>
  </si>
  <si>
    <t>E_Jumping_Poring</t>
  </si>
  <si>
    <t>E Jumping Poring</t>
  </si>
  <si>
    <t>E_Robo_Eye</t>
  </si>
  <si>
    <t>E Robo Eye</t>
  </si>
  <si>
    <t>E_Yellow_Wizardry_Hat</t>
  </si>
  <si>
    <t>E Yellow Wizardry Hat</t>
  </si>
  <si>
    <t>E_Crescent_Helm</t>
  </si>
  <si>
    <t>E Crescent Helm</t>
  </si>
  <si>
    <t>E_Tiger_Mask</t>
  </si>
  <si>
    <t>E Tiger Mask</t>
  </si>
  <si>
    <t>E_Fantastic_Wig</t>
  </si>
  <si>
    <t>E Fantastic Wig</t>
  </si>
  <si>
    <t>E_Bunny_Band_C</t>
  </si>
  <si>
    <t>E Bunny Band C</t>
  </si>
  <si>
    <t>E_Centimental_Flower_C</t>
  </si>
  <si>
    <t>E Centimental Flower C</t>
  </si>
  <si>
    <t>E_Apple_OE_Archer_C</t>
  </si>
  <si>
    <t>E Apple OE Archer C</t>
  </si>
  <si>
    <t>E_Elven_Ears_C</t>
  </si>
  <si>
    <t>E Elven Ears C</t>
  </si>
  <si>
    <t>E_Brooch_C</t>
  </si>
  <si>
    <t>E Brooch C</t>
  </si>
  <si>
    <t>E_Magestic_Goat_C</t>
  </si>
  <si>
    <t>E Magestic Goat C</t>
  </si>
  <si>
    <t>E_Ribbon_Green</t>
  </si>
  <si>
    <t>EF_Whisper_Mask</t>
  </si>
  <si>
    <t>Cactus_Hat</t>
  </si>
  <si>
    <t>Cactus Hat</t>
  </si>
  <si>
    <t>300; bonus5 bAutoSpellwhenhit</t>
  </si>
  <si>
    <t>(getrefine()&gt;7?5:1)</t>
  </si>
  <si>
    <t>Sagittarius_Crown</t>
  </si>
  <si>
    <t>Sagittarius Crown</t>
  </si>
  <si>
    <t>7; .@r = getrefine(); if (.@r&gt;6) { bonus bAspdRate</t>
  </si>
  <si>
    <t>2; } if (.@r&gt;7) { bonus bAgi</t>
  </si>
  <si>
    <t>2; } if (.@r&gt;8) { bonus bLongAtkRate</t>
  </si>
  <si>
    <t>5; } if (.@r&gt;9) { autobonus "{ bonus bAgi</t>
  </si>
  <si>
    <t>Sagittarius_Diadem</t>
  </si>
  <si>
    <t>Sagittarius Diadem</t>
  </si>
  <si>
    <t>7; .@r = getrefine(); if (.@r&gt;6) { bonus bVariableCastrate</t>
  </si>
  <si>
    <t>-3; } if (.@r&gt;7) { bonus5 bAutoSpell</t>
  </si>
  <si>
    <t>0; } if (.@r&gt;8) { bonus bVariableCastrate</t>
  </si>
  <si>
    <t>-2; } if (.@r&gt;9) { bonus bMatkRate</t>
  </si>
  <si>
    <t>Im_Egg_Shell_Hat</t>
  </si>
  <si>
    <t>Eternal Egg Shell</t>
  </si>
  <si>
    <t>10; bonus bHealPower2</t>
  </si>
  <si>
    <t>Rudolf_Santa_Hat</t>
  </si>
  <si>
    <t>Orange_Stem_Hat</t>
  </si>
  <si>
    <t>Orange Stem Hat</t>
  </si>
  <si>
    <t>0x00000000</t>
  </si>
  <si>
    <t>Capricorn_Crown</t>
  </si>
  <si>
    <t>Capricorn Crown</t>
  </si>
  <si>
    <t>2; if (getrefine()&gt;6) { bonus3 bAutoSpell</t>
  </si>
  <si>
    <t>Capricorn_Diadem</t>
  </si>
  <si>
    <t>Capricorn Diadem</t>
  </si>
  <si>
    <t>5; .@r = getrefine(); if (.@r&gt;6) { bonus bInt</t>
  </si>
  <si>
    <t>2; } if (.@r&gt;7) { bonus bVariableCastrate</t>
  </si>
  <si>
    <t>-3; } if (.@r&gt;8) { bonus bHealPower2</t>
  </si>
  <si>
    <t>4; } if (.@r&gt;9) { bonus3 bAutoSpell</t>
  </si>
  <si>
    <t>5; if(readparam(bStr)&gt;=120){ bonus bBaseAtk</t>
  </si>
  <si>
    <t>5; if(readparam(bInt)&gt;=120){ bonus bMatk</t>
  </si>
  <si>
    <t>Sniper_Goggle</t>
  </si>
  <si>
    <t>5; if(readparam(bAgi)&gt;=120){ bonus bLongAtkRate</t>
  </si>
  <si>
    <t>4; bonus bAspd</t>
  </si>
  <si>
    <t>Driver_Band</t>
  </si>
  <si>
    <t>Shadow_Handicraft</t>
  </si>
  <si>
    <t>5; if(readparam(bAgi)&gt;=120){ bonus bBaseAtk</t>
  </si>
  <si>
    <t>5; bonus bLongAtkRate</t>
  </si>
  <si>
    <t>MI_ECHOSONG</t>
  </si>
  <si>
    <t>Midas_Whisper</t>
  </si>
  <si>
    <t>5; bonus bAspd</t>
  </si>
  <si>
    <t>5; if(readparam(bDex)&gt;=120){ bonus bMatk</t>
  </si>
  <si>
    <t>-2; } }</t>
  </si>
  <si>
    <t>Blazing_Soul</t>
  </si>
  <si>
    <t>Silent_Executer</t>
  </si>
  <si>
    <t>Wind_Whisper</t>
  </si>
  <si>
    <t>Wispers of Wind</t>
  </si>
  <si>
    <t>Schmidt_Helm</t>
  </si>
  <si>
    <t>Dying_Swan</t>
  </si>
  <si>
    <t>WA_SYMPHONY_OF_LOVER</t>
  </si>
  <si>
    <t>Noah_Hat</t>
  </si>
  <si>
    <t>Noah Hat</t>
  </si>
  <si>
    <t>Driver_Band_</t>
  </si>
  <si>
    <t>Sloth_Hat</t>
  </si>
  <si>
    <t>Sloth Hat</t>
  </si>
  <si>
    <t>Duneyrr_Helm</t>
  </si>
  <si>
    <t>Duneyrr Helm</t>
  </si>
  <si>
    <t>Red_Bunny_Band</t>
  </si>
  <si>
    <t>Red Bunny Band</t>
  </si>
  <si>
    <t>Love_Rabbit_Hood</t>
  </si>
  <si>
    <t>Love Rabbit Hood</t>
  </si>
  <si>
    <t>((readparam(bAgi)&gt;=80)?30:10); }</t>
  </si>
  <si>
    <t>Black_Tail_Ribbon</t>
  </si>
  <si>
    <t>Black Tail Ribbon</t>
  </si>
  <si>
    <t>5; bonus bLongAtkDef</t>
  </si>
  <si>
    <t>Amistr_Cap</t>
  </si>
  <si>
    <t>Amistr Cap</t>
  </si>
  <si>
    <t>1+(getrefine()/2); bonus5 bAutoSpell</t>
  </si>
  <si>
    <t>Samurai_Mask</t>
  </si>
  <si>
    <t>Samurai Mask</t>
  </si>
  <si>
    <t>Sakura_Coronet</t>
  </si>
  <si>
    <t>Sakura Coronet</t>
  </si>
  <si>
    <t>Gold_Angel_Sculpture</t>
  </si>
  <si>
    <t>Gold Angel Sculpture</t>
  </si>
  <si>
    <t>Splash_Hat</t>
  </si>
  <si>
    <t>Splash Hat</t>
  </si>
  <si>
    <t>{ autobonus "{ sc_start SC_WINDWEAPON</t>
  </si>
  <si>
    <t>Family_Hat</t>
  </si>
  <si>
    <t>Family Hat</t>
  </si>
  <si>
    <t>2; skill "PR_MAGNIFICAT"</t>
  </si>
  <si>
    <t>Red_Navy_Hat</t>
  </si>
  <si>
    <t>Red Navy Hat</t>
  </si>
  <si>
    <t>Navy_Beret</t>
  </si>
  <si>
    <t>Navy Beret</t>
  </si>
  <si>
    <t>Red_Pirate_Hat</t>
  </si>
  <si>
    <t>Red Pirate Hat</t>
  </si>
  <si>
    <t>Choco_Donut_In_Mouth</t>
  </si>
  <si>
    <t>Choco Donut In Mouth</t>
  </si>
  <si>
    <t>Blazing_Sun</t>
  </si>
  <si>
    <t>Blazing Sun</t>
  </si>
  <si>
    <t>{ bonus2 bVariableCastrate</t>
  </si>
  <si>
    <t>-5; bonus2 bSkillAtk</t>
  </si>
  <si>
    <t>5; bonus2 bVariableCastrate</t>
  </si>
  <si>
    <t>Remover_Hat</t>
  </si>
  <si>
    <t>Remover Hat</t>
  </si>
  <si>
    <t>1; bonus3 bAddMonsterDropItem</t>
  </si>
  <si>
    <t>Blue_Arara_Hat</t>
  </si>
  <si>
    <t>Blue Arara Hat</t>
  </si>
  <si>
    <t>2; autobonus "{ bonus bAspdRate</t>
  </si>
  <si>
    <t>Drooping_Boto</t>
  </si>
  <si>
    <t>Drooping Boto</t>
  </si>
  <si>
    <t>2; autobonus "{ bonus bMatkRate</t>
  </si>
  <si>
    <t>3; }"</t>
  </si>
  <si>
    <t>Tendrilion_Hat</t>
  </si>
  <si>
    <t>Tendrilion Hat</t>
  </si>
  <si>
    <t>{ skill "WZ_EARTHSPIKE"</t>
  </si>
  <si>
    <t>Persika</t>
  </si>
  <si>
    <t>Hoplite_Helmet</t>
  </si>
  <si>
    <t>Hoplite Helmet</t>
  </si>
  <si>
    <t>YellowBunny_Hairband</t>
  </si>
  <si>
    <t>YellowBunny Hairband</t>
  </si>
  <si>
    <t>PinkBunny_Hairband</t>
  </si>
  <si>
    <t>PinkBunny Hairband</t>
  </si>
  <si>
    <t>Green_Bunny_Hairband</t>
  </si>
  <si>
    <t>Green Bunny Hairband</t>
  </si>
  <si>
    <t>Ancient_Elven_Ear</t>
  </si>
  <si>
    <t>Ancient Elven Ear</t>
  </si>
  <si>
    <t>Tha_Maero_Mask</t>
  </si>
  <si>
    <t>Tha Maero Mask</t>
  </si>
  <si>
    <t>3D_Glasses</t>
  </si>
  <si>
    <t>3D Glasses</t>
  </si>
  <si>
    <t>5; bonus bUnbreakableHelm</t>
  </si>
  <si>
    <t>Thanatos_Mal_Mask</t>
  </si>
  <si>
    <t>Thanatos Mal Mask</t>
  </si>
  <si>
    <t>Holy_Mom_Love</t>
  </si>
  <si>
    <t>TM</t>
  </si>
  <si>
    <t>-5; bonus2 bSubRace</t>
  </si>
  <si>
    <t>-5; bonus3 bAutoSpell</t>
  </si>
  <si>
    <t>Tenkaippin_Ramen</t>
  </si>
  <si>
    <t>Tenkaippin Ramen</t>
  </si>
  <si>
    <t>-1; bonus bDex</t>
  </si>
  <si>
    <t>Fish_Pin</t>
  </si>
  <si>
    <t>Fish Pin</t>
  </si>
  <si>
    <t>Ribbon_Of_Life</t>
  </si>
  <si>
    <t>Ribbon Of Life</t>
  </si>
  <si>
    <t>3D_Glasses_</t>
  </si>
  <si>
    <t>Red_Dress_Hat</t>
  </si>
  <si>
    <t>Red Dress Hat</t>
  </si>
  <si>
    <t>Cheer_Scarf</t>
  </si>
  <si>
    <t>Cheer Scarf</t>
  </si>
  <si>
    <t>50;}</t>
  </si>
  <si>
    <t>//5796</t>
  </si>
  <si>
    <t>Rooting_Scarf</t>
  </si>
  <si>
    <t>Rooting Scarf</t>
  </si>
  <si>
    <t>Cheer_Scarf2</t>
  </si>
  <si>
    <t>Cheer Scarf2</t>
  </si>
  <si>
    <t>Cheer_Scarf3</t>
  </si>
  <si>
    <t>Cheer Scarf3</t>
  </si>
  <si>
    <t>Cheer_Scarf4</t>
  </si>
  <si>
    <t>Cheer Scarf4</t>
  </si>
  <si>
    <t>Ribbon_Of_Bride</t>
  </si>
  <si>
    <t>Red Tailed Ribbon</t>
  </si>
  <si>
    <t>(getskilllv("AL_HEAL")==10?10:5)</t>
  </si>
  <si>
    <t>Upgrade_Elephant_Hat</t>
  </si>
  <si>
    <t>Upgraded Elephant Hat</t>
  </si>
  <si>
    <t>Flower_Love_Hat</t>
  </si>
  <si>
    <t>Love Flower Hat</t>
  </si>
  <si>
    <t>Pirate_Eyepatch</t>
  </si>
  <si>
    <t>Pirate Eye Bandage</t>
  </si>
  <si>
    <t>Victorious_Coronet</t>
  </si>
  <si>
    <t>Victorious Coronet</t>
  </si>
  <si>
    <t>Poem_Natalia_Hat</t>
  </si>
  <si>
    <t>Poet Natalie's Hat</t>
  </si>
  <si>
    <t>October_Fest_Cap</t>
  </si>
  <si>
    <t>October Fest Cap</t>
  </si>
  <si>
    <t>{ .@r = getrefine(); bonus2 bResEff</t>
  </si>
  <si>
    <t>2000+(.@r*200); bonus2 bResEff</t>
  </si>
  <si>
    <t>2000+(.@r*200); }</t>
  </si>
  <si>
    <t>Boom_Boom_Hat</t>
  </si>
  <si>
    <t>Boom Boom Hat</t>
  </si>
  <si>
    <t>5; bonus bSpeedRate</t>
  </si>
  <si>
    <t>Ph.D_Hat_V</t>
  </si>
  <si>
    <t>Ph.D Hat V</t>
  </si>
  <si>
    <t>Santa_Beard</t>
  </si>
  <si>
    <t>Santa's Beard</t>
  </si>
  <si>
    <t>Hat_Of_Expert</t>
  </si>
  <si>
    <t>Hat Of Expert</t>
  </si>
  <si>
    <t>ATF_TARGET|ATF_SELF; bonus3 bAddEffWhenHit</t>
  </si>
  <si>
    <t>Red_Ph.D_Hat</t>
  </si>
  <si>
    <t>Red Ph.D Hat</t>
  </si>
  <si>
    <t>Ati_Atihan_Hat3</t>
  </si>
  <si>
    <t>Ati Atihan Hat3</t>
  </si>
  <si>
    <t>Classic_Hat_J</t>
  </si>
  <si>
    <t>1; bonus2 bSubSize</t>
  </si>
  <si>
    <t>Valentine_Pledge</t>
  </si>
  <si>
    <t>Valentine Pledge</t>
  </si>
  <si>
    <t>Carnival Hat</t>
  </si>
  <si>
    <t>Carnival Circlet</t>
  </si>
  <si>
    <t>Black Elven Ears</t>
  </si>
  <si>
    <t>Gold_Tulip_Hairpin</t>
  </si>
  <si>
    <t>Gold Tulip Hairpin</t>
  </si>
  <si>
    <t>Love Chick Hat</t>
  </si>
  <si>
    <t>4; bonus bMaxHP</t>
  </si>
  <si>
    <t>Love_Arrow</t>
  </si>
  <si>
    <t>Love Arrow</t>
  </si>
  <si>
    <t>Fools_Day_Hat</t>
  </si>
  <si>
    <t>Fools Day Hat</t>
  </si>
  <si>
    <t>Badge_Of_Order_Grace</t>
  </si>
  <si>
    <t>Badge Of Order Grace</t>
  </si>
  <si>
    <t>Valkyrie_Helmet</t>
  </si>
  <si>
    <t>Valkyrie Helmet</t>
  </si>
  <si>
    <t>Book_File_Hat</t>
  </si>
  <si>
    <t>Book File Hat</t>
  </si>
  <si>
    <t>Honor_Gold_Ring</t>
  </si>
  <si>
    <t>Honor Gold Ring</t>
  </si>
  <si>
    <t>Ordinary_Armor</t>
  </si>
  <si>
    <t>Ordinary Armor</t>
  </si>
  <si>
    <t>Woe_Sahkkat</t>
  </si>
  <si>
    <t>Woe Sahkkat</t>
  </si>
  <si>
    <t>Woe_Big_Sis_Ribbon</t>
  </si>
  <si>
    <t>Woe Big Sis Ribbon</t>
  </si>
  <si>
    <t>Woe_Vane_Hairpin</t>
  </si>
  <si>
    <t>Woe Vane Hairpin</t>
  </si>
  <si>
    <t>Woe_Picnic_Hat</t>
  </si>
  <si>
    <t>Woe Picnic Hat</t>
  </si>
  <si>
    <t>Woe_Crown</t>
  </si>
  <si>
    <t>Woe Crown</t>
  </si>
  <si>
    <t>Woe_Tiara</t>
  </si>
  <si>
    <t>Woe Tiara</t>
  </si>
  <si>
    <t>Woe_Boys_Cap</t>
  </si>
  <si>
    <t>Woe Boys Cap</t>
  </si>
  <si>
    <t>Woe_Sunglass</t>
  </si>
  <si>
    <t>Woe Sunglass</t>
  </si>
  <si>
    <t>Woe_Fin_Helm</t>
  </si>
  <si>
    <t>Woe Fin Helm</t>
  </si>
  <si>
    <t>Woe_Blush</t>
  </si>
  <si>
    <t>Woe Blush</t>
  </si>
  <si>
    <t>Woe_Elven_Ears</t>
  </si>
  <si>
    <t>Woe Elven Ears</t>
  </si>
  <si>
    <t>Shaman_Hat_</t>
  </si>
  <si>
    <t>BF_MAGIC; bonus3 bSubEle</t>
  </si>
  <si>
    <t>BF_MAGIC; }</t>
  </si>
  <si>
    <t>Loyal_Ring1</t>
  </si>
  <si>
    <t>Loyal Ring1</t>
  </si>
  <si>
    <t>Loyal_Ring2</t>
  </si>
  <si>
    <t>Loyal Ring2</t>
  </si>
  <si>
    <t>Loyal_Ring3</t>
  </si>
  <si>
    <t>Loyal Ring3</t>
  </si>
  <si>
    <t>Buzzy_Ball_Board</t>
  </si>
  <si>
    <t>Buzzy Ball Board</t>
  </si>
  <si>
    <t>Buzzy_Ball_Gum</t>
  </si>
  <si>
    <t>Buzzy Ball Gum</t>
  </si>
  <si>
    <t>Fools_Day_hat_</t>
  </si>
  <si>
    <t>Fools Day Helmet</t>
  </si>
  <si>
    <t>Robin_Eyepatch</t>
  </si>
  <si>
    <t>Robin Eyepatch</t>
  </si>
  <si>
    <t>Doctor_Hairband</t>
  </si>
  <si>
    <t>Doctor Hairband</t>
  </si>
  <si>
    <t>Golden_Savage_Hat</t>
  </si>
  <si>
    <t>Golden Savage Hat</t>
  </si>
  <si>
    <t>Summer_Knight</t>
  </si>
  <si>
    <t>Summer Knight</t>
  </si>
  <si>
    <t>Easter_Egg_Shell</t>
  </si>
  <si>
    <t>Easter Egg Shell</t>
  </si>
  <si>
    <t>-7; bonus bMdef</t>
  </si>
  <si>
    <t>-7; bonus2 bHPRegenRate</t>
  </si>
  <si>
    <t>(MaxHp/100)</t>
  </si>
  <si>
    <t>10000; .@r = getrefine(); if (.@r&gt;=7) bonus bFlee</t>
  </si>
  <si>
    <t>2; if (.@r &gt;= 9) bonus2 bSPRegenRate</t>
  </si>
  <si>
    <t>IdRO_Crown</t>
  </si>
  <si>
    <t>IdRO Crown</t>
  </si>
  <si>
    <t>7; bonus bSPrecovRate</t>
  </si>
  <si>
    <t>7; if(getrefine()&gt;7){ bonus2 bAddClass</t>
  </si>
  <si>
    <t>Fishing_Rod</t>
  </si>
  <si>
    <t>Fishing Rod</t>
  </si>
  <si>
    <t>Passion_FB_Hat</t>
  </si>
  <si>
    <t>Passion FB Hat</t>
  </si>
  <si>
    <t>2; autobonus "{ bonus bFlee</t>
  </si>
  <si>
    <t>-15; bonus2 bAddClass</t>
  </si>
  <si>
    <t>Cool_FB_Hat</t>
  </si>
  <si>
    <t>Cool FB Hat</t>
  </si>
  <si>
    <t>Victory_FB_Hat</t>
  </si>
  <si>
    <t>Victory FB Hat</t>
  </si>
  <si>
    <t>Glory_FB_Hat</t>
  </si>
  <si>
    <t>Glory FB Hat</t>
  </si>
  <si>
    <t>1; bonus bAspd</t>
  </si>
  <si>
    <t>BaseLevel/7; bonus bMatk</t>
  </si>
  <si>
    <t>BaseLevel/7; }</t>
  </si>
  <si>
    <t>Shadow_Booster</t>
  </si>
  <si>
    <t>Magical Booster</t>
  </si>
  <si>
    <t>Bushy_Moustache</t>
  </si>
  <si>
    <t>Bushy Moustache</t>
  </si>
  <si>
    <t>Mimic_Egg_Shell</t>
  </si>
  <si>
    <t>Mimic Egg Shell</t>
  </si>
  <si>
    <t>600; bonus bSpeedRate</t>
  </si>
  <si>
    <t>Bunny_Egg_Shell</t>
  </si>
  <si>
    <t>Bunny Egg Shell</t>
  </si>
  <si>
    <t>3; bonus bAspd</t>
  </si>
  <si>
    <t>Picky_Egg_Shell</t>
  </si>
  <si>
    <t>Picky Egg Shell</t>
  </si>
  <si>
    <t>Helmet_Of_Siegfried</t>
  </si>
  <si>
    <t>Helmet Of Siegfried</t>
  </si>
  <si>
    <t>1000; bonus bUnbreakableHelm</t>
  </si>
  <si>
    <t>Circlet_Of_Kriemhild</t>
  </si>
  <si>
    <t>Circlet Of Kriemhild</t>
  </si>
  <si>
    <t>Diadem_Of_Bruenhild</t>
  </si>
  <si>
    <t>Diadem Of Bruenhild</t>
  </si>
  <si>
    <t>Weissbier_Hat</t>
  </si>
  <si>
    <t>Weissbier Hat</t>
  </si>
  <si>
    <t>10; if(getrefine()&gt;6){ bonus bMaxHPrate</t>
  </si>
  <si>
    <t>Red_Wizardry_Hat_C</t>
  </si>
  <si>
    <t>Red Mage Hat C</t>
  </si>
  <si>
    <t>White_Wizardry_Hat_C</t>
  </si>
  <si>
    <t>Gray Mage Hat C</t>
  </si>
  <si>
    <t>Gray_Wizardry_Hat_C</t>
  </si>
  <si>
    <t>Brown Mage Hat C</t>
  </si>
  <si>
    <t>Blue_Wizardry_Hat_C</t>
  </si>
  <si>
    <t>Blue Mage Hat C</t>
  </si>
  <si>
    <t>Yellow_Wizardry_Hat_C</t>
  </si>
  <si>
    <t>Yellow Mage Hat C</t>
  </si>
  <si>
    <t>Half_L_Magestic_Goat</t>
  </si>
  <si>
    <t>Half L Majestic Goat</t>
  </si>
  <si>
    <t>RCC2013_1ST_CROWN</t>
  </si>
  <si>
    <t>RCC2013 1ST CROWN</t>
  </si>
  <si>
    <t>5; skill "AL_TELEPORT"</t>
  </si>
  <si>
    <t>{ sc_end SC_SPEEDUP0; }</t>
  </si>
  <si>
    <t>RCC2013_2ND_CROWN</t>
  </si>
  <si>
    <t>RCC2013 2ND CROWN</t>
  </si>
  <si>
    <t>4; skill "AL_TELEPORT"</t>
  </si>
  <si>
    <t>RCC2013_3RD_CROWN</t>
  </si>
  <si>
    <t>RCC2013 3RD CROWN</t>
  </si>
  <si>
    <t>3; skill "AL_TELEPORT"</t>
  </si>
  <si>
    <t>RCC2013_ANV_Hat</t>
  </si>
  <si>
    <t>RCC2013 ANV Hat</t>
  </si>
  <si>
    <t>Oni_Horns_</t>
  </si>
  <si>
    <t>Oni Horns</t>
  </si>
  <si>
    <t>GC_COUNTERSLASH</t>
  </si>
  <si>
    <t>(10*getskilllv("GC_WEAPONBLOCKING")); .@r = getrefine(); if(.@r &gt; 6){ bonus bAtk</t>
  </si>
  <si>
    <t>5; } if(.@r &gt; 9){ bonus3 bAutoSpell</t>
  </si>
  <si>
    <t>Earmuff_Flowerform</t>
  </si>
  <si>
    <t>C Flutter Butterfly</t>
  </si>
  <si>
    <t>{ hateffect HAT_EF_FLUTTER_BUTTERFLY</t>
  </si>
  <si>
    <t>true; }</t>
  </si>
  <si>
    <t>false; }</t>
  </si>
  <si>
    <t>Yellow_Scarf</t>
  </si>
  <si>
    <t>Yellow Scarf</t>
  </si>
  <si>
    <t>Gambler_Seal</t>
  </si>
  <si>
    <t>Gambler Seal</t>
  </si>
  <si>
    <t>3; bonus2 bSubSkill</t>
  </si>
  <si>
    <t>10; bonus2 bSubSkill</t>
  </si>
  <si>
    <t>SR_GATEOFHELL</t>
  </si>
  <si>
    <t>10; .@dex = readparam(bDex); .@luk = readparam(bLuk); bonus bCritAtkRate</t>
  </si>
  <si>
    <t>-(.@dex/10)*2; bonus bCritical</t>
  </si>
  <si>
    <t>.@luk/10; bonus bBaseAtk</t>
  </si>
  <si>
    <t>(.@luk/10)*2; bonus bMatk</t>
  </si>
  <si>
    <t>(.@luk/10)*2; if (.@luk &gt; 120) { bonus bCritical</t>
  </si>
  <si>
    <t>30; bonus2 bSubSkill</t>
  </si>
  <si>
    <t>30; } else if (.@luk &gt; 108) { bonus bCritical</t>
  </si>
  <si>
    <t>Camellia_Hair_Pin</t>
  </si>
  <si>
    <t>Camellia Hair Pin</t>
  </si>
  <si>
    <t>30+getrefine()*5; /* CONFIRM The Rate*/ }</t>
  </si>
  <si>
    <t>Medical_Boots</t>
  </si>
  <si>
    <t>Medical Boots</t>
  </si>
  <si>
    <t>10+((.@r/2) * 2); bonus2 bSkillUseSP</t>
  </si>
  <si>
    <t>(.@r * 5); }</t>
  </si>
  <si>
    <t>Owlviscount_Silk_Hat</t>
  </si>
  <si>
    <t>Owl Viscount Silk Hat</t>
  </si>
  <si>
    <t>10; .@r = getrefine(); bonus bMatk</t>
  </si>
  <si>
    <t>7*.@r; autobonus "{ .@r = getrefine(); bonus bAspdRate</t>
  </si>
  <si>
    <t>(.@r &gt;= 9 ? 40 : ((.@r &gt;= 7) ? 10 : ((.@r &gt;= 5) ? 5 : 1))); }"</t>
  </si>
  <si>
    <t>KarduiEar</t>
  </si>
  <si>
    <t>{ .@dex = readparam(bDex); bonus bMatk</t>
  </si>
  <si>
    <t>(.@dex &gt; 10) ? .@dex/10*2 : 0; if (.@dex &gt; 107) { bonus bVariableCastrate</t>
  </si>
  <si>
    <t>-10; bonus bMatk</t>
  </si>
  <si>
    <t>60; } if (.@dex &gt; 119) { bonus bVariableCastrate</t>
  </si>
  <si>
    <t>-5; bonus bMatk</t>
  </si>
  <si>
    <t>FlyingGalapago</t>
  </si>
  <si>
    <t>Flying Galapago</t>
  </si>
  <si>
    <t>HT_BLITZBEAT</t>
  </si>
  <si>
    <t>getskilllv("HT_STEELCROW")*40; }</t>
  </si>
  <si>
    <t>DVAngelNurseCap</t>
  </si>
  <si>
    <t>{ if (BaseClass == Job_Acolyte) bonus bHealPower</t>
  </si>
  <si>
    <t>3; bonus bNoCastCancel</t>
  </si>
  <si>
    <t>(.@r &gt; 8) ? 12 : ((.@r &gt; 6) ? 9 : ((.@r &gt; 4) ? 6 : 0)); }</t>
  </si>
  <si>
    <t>QueenAnzRevenge</t>
  </si>
  <si>
    <t>5; .@r = getrefine(); bonus2 bAddClass</t>
  </si>
  <si>
    <t>7+(.@r &gt; 8 ? 4 : (.@r &gt; 6 ? 3 : (.@r &gt; 4 ? 2 : 0))); bonus bNoSizeFix</t>
  </si>
  <si>
    <t>Moon_Eyepatch</t>
  </si>
  <si>
    <t>Moon Eyepatch</t>
  </si>
  <si>
    <t>Chatty_Parrot</t>
  </si>
  <si>
    <t>Chatty Parrot</t>
  </si>
  <si>
    <t>BaseLevel/50; bonus bVariableCast</t>
  </si>
  <si>
    <t>-readparam(bInt)/30; }</t>
  </si>
  <si>
    <t>Ancient_Elven_Ear_J</t>
  </si>
  <si>
    <t>Ancient Elven Ear J</t>
  </si>
  <si>
    <t>Syringe_Toy</t>
  </si>
  <si>
    <t>Toy Syringe</t>
  </si>
  <si>
    <t>3; bonus2 bAddItemHealRate</t>
  </si>
  <si>
    <t>150; bonus2 bAddItemHealRate</t>
  </si>
  <si>
    <t>C_Angel_Fluttering</t>
  </si>
  <si>
    <t>C Angel Fluttering</t>
  </si>
  <si>
    <t>{ hateffect HAT_EF_ANGEL_FLUTTERING</t>
  </si>
  <si>
    <t>C_Classical_Fhat</t>
  </si>
  <si>
    <t>C Classical Fhat</t>
  </si>
  <si>
    <t>Noble_Mask</t>
  </si>
  <si>
    <t>Noble Mask</t>
  </si>
  <si>
    <t>PA_SACRIFICE</t>
  </si>
  <si>
    <t>BaseLevel*2; bonus2 bSkillVariableCast</t>
  </si>
  <si>
    <t>CR_DEVOTION</t>
  </si>
  <si>
    <t>-2000; if (BaseLevel &gt; 149) { bonus bMaxHPrate</t>
  </si>
  <si>
    <t>3; } else if (BaseLevel &gt; 99) { bonus bMaxHPrate</t>
  </si>
  <si>
    <t>2; } else { bonus bMaxHPrate</t>
  </si>
  <si>
    <t>// More Etc Items</t>
  </si>
  <si>
    <t>Dark_Ashes</t>
  </si>
  <si>
    <t>Ashes of Darkness</t>
  </si>
  <si>
    <t>Essence_Of_Fire</t>
  </si>
  <si>
    <t>Essence of Fire</t>
  </si>
  <si>
    <t>Token_Of_Apostle</t>
  </si>
  <si>
    <t>Token of Apostle</t>
  </si>
  <si>
    <t>Soul_Pendant</t>
  </si>
  <si>
    <t>Pendant of Spirit</t>
  </si>
  <si>
    <t>Bapho_Doll</t>
  </si>
  <si>
    <t>Cursed Baphomet Doll</t>
  </si>
  <si>
    <t>New_Year_Rice_Cake</t>
  </si>
  <si>
    <t>New Year Rice Cake</t>
  </si>
  <si>
    <t>Rice_Cake_Delivery_Box</t>
  </si>
  <si>
    <t>Rice Cake Delivery Box</t>
  </si>
  <si>
    <t>New_Year_Rice_Cake_Soup</t>
  </si>
  <si>
    <t>New Year Rice Cake Soup</t>
  </si>
  <si>
    <t>Wood</t>
  </si>
  <si>
    <t>Large_Magical_Fan</t>
  </si>
  <si>
    <t>Big Fan Of Magic</t>
  </si>
  <si>
    <t>Pickaxe</t>
  </si>
  <si>
    <t>Hoe</t>
  </si>
  <si>
    <t>Blue_Card_B</t>
  </si>
  <si>
    <t>Blue B Card</t>
  </si>
  <si>
    <t>Blue_Card_C</t>
  </si>
  <si>
    <t>Blue C Card</t>
  </si>
  <si>
    <t>Blue_Card_J</t>
  </si>
  <si>
    <t>Blue J Card</t>
  </si>
  <si>
    <t>Blue_Card_M</t>
  </si>
  <si>
    <t>Blue M Card</t>
  </si>
  <si>
    <t>Blue_Card_Q</t>
  </si>
  <si>
    <t>Blue Q Card</t>
  </si>
  <si>
    <t>Blue_Card_T</t>
  </si>
  <si>
    <t>Blue T Card</t>
  </si>
  <si>
    <t>Blue_Card_V</t>
  </si>
  <si>
    <t>Blue V Card</t>
  </si>
  <si>
    <t>Blue_Card_Z</t>
  </si>
  <si>
    <t>Blue Z Card</t>
  </si>
  <si>
    <t>Peaked_Hat</t>
  </si>
  <si>
    <t>Peaked Hat</t>
  </si>
  <si>
    <t>Hard_Skin</t>
  </si>
  <si>
    <t>Hard Skin</t>
  </si>
  <si>
    <t>17Carat_Dia</t>
  </si>
  <si>
    <t>17Carat Diamond</t>
  </si>
  <si>
    <t>Towel_Of_Memory</t>
  </si>
  <si>
    <t>Towel of Memory</t>
  </si>
  <si>
    <t>Marriage_Covenant</t>
  </si>
  <si>
    <t>Written Oath Of Marriage</t>
  </si>
  <si>
    <t>Crystal_Of_Feardoom</t>
  </si>
  <si>
    <t>Crystal Of Feardom</t>
  </si>
  <si>
    <t>Seal_Scroll</t>
  </si>
  <si>
    <t>Sealed Scroll</t>
  </si>
  <si>
    <t>Morocc_Tracing_Log</t>
  </si>
  <si>
    <t>Morroc Tracing Log</t>
  </si>
  <si>
    <t>Glitering_PaperA</t>
  </si>
  <si>
    <t>Glittering Paper</t>
  </si>
  <si>
    <t>Glitering_PaperB</t>
  </si>
  <si>
    <t>Horn_Of_Hilsrion</t>
  </si>
  <si>
    <t>Horn_Of_Tendrilion</t>
  </si>
  <si>
    <t>Horn of Tendrilion</t>
  </si>
  <si>
    <t>Weird_Part</t>
  </si>
  <si>
    <t>Weird Part</t>
  </si>
  <si>
    <t>Decaying_Stem</t>
  </si>
  <si>
    <t>Decaying Stem</t>
  </si>
  <si>
    <t>Invite_To_Meeting</t>
  </si>
  <si>
    <t>Meeting Invitation</t>
  </si>
  <si>
    <t>Rough_File</t>
  </si>
  <si>
    <t>Messy File</t>
  </si>
  <si>
    <t>Neat_Report</t>
  </si>
  <si>
    <t>Neat Report</t>
  </si>
  <si>
    <t>Piece_Of_Fish</t>
  </si>
  <si>
    <t>Piece of Fish</t>
  </si>
  <si>
    <t>Some_Of_Report</t>
  </si>
  <si>
    <t>Part of a Report</t>
  </si>
  <si>
    <t>Ordinary_Branch</t>
  </si>
  <si>
    <t>Ordinary Branch</t>
  </si>
  <si>
    <t>Letter_From_Lugen</t>
  </si>
  <si>
    <t>Letter from Lugen</t>
  </si>
  <si>
    <t>Letter_From_Otto</t>
  </si>
  <si>
    <t>Letter from Otto</t>
  </si>
  <si>
    <t>Supply_Box</t>
  </si>
  <si>
    <t>Supply Box</t>
  </si>
  <si>
    <t>Clothing_Dye_Coupon</t>
  </si>
  <si>
    <t>Clothing Dye Coupon</t>
  </si>
  <si>
    <t>Clothing_Dye_Coupon_II</t>
  </si>
  <si>
    <t>Clothing Dye Coupon II</t>
  </si>
  <si>
    <t>Unidentified_Mineral</t>
  </si>
  <si>
    <t>Unidentified Mineral</t>
  </si>
  <si>
    <t>Mercenary_Contract</t>
  </si>
  <si>
    <t>Mercenary Contract</t>
  </si>
  <si>
    <t>Gray_Hollow</t>
  </si>
  <si>
    <t>Gray Hollow</t>
  </si>
  <si>
    <t>Ornamental_Hairpin</t>
  </si>
  <si>
    <t>Ornament Hairpin</t>
  </si>
  <si>
    <t>Yuanbao</t>
  </si>
  <si>
    <t>Circle Step</t>
  </si>
  <si>
    <t>Blue_Card_6</t>
  </si>
  <si>
    <t>Number 6 Card</t>
  </si>
  <si>
    <t>Blue_Card_Annyver</t>
  </si>
  <si>
    <t>Character Week Card</t>
  </si>
  <si>
    <t>Blue_Card_Sary</t>
  </si>
  <si>
    <t>Character Year Card</t>
  </si>
  <si>
    <t>Blue_Card_E</t>
  </si>
  <si>
    <t>Character Lee Card</t>
  </si>
  <si>
    <t>Blue_Card_Ven</t>
  </si>
  <si>
    <t>Character Ben Card</t>
  </si>
  <si>
    <t>Blue_Card_Nt</t>
  </si>
  <si>
    <t>Character Project Card</t>
  </si>
  <si>
    <t>Moon_Admin_Ticket</t>
  </si>
  <si>
    <t>Month Viewing Ticket</t>
  </si>
  <si>
    <t>Plantain</t>
  </si>
  <si>
    <t>Blood Beginner</t>
  </si>
  <si>
    <t>Moon_Cake15</t>
  </si>
  <si>
    <t>Letter Moon Cake</t>
  </si>
  <si>
    <t>Moon_Cake16</t>
  </si>
  <si>
    <t>Moon_Cake17</t>
  </si>
  <si>
    <t>Moon_Cake18</t>
  </si>
  <si>
    <t>Moon_Cake19</t>
  </si>
  <si>
    <t>Moon_Cake20</t>
  </si>
  <si>
    <t>Rabbit_Skin</t>
  </si>
  <si>
    <t>Leather Rabbit</t>
  </si>
  <si>
    <t>ABUNDANCE</t>
  </si>
  <si>
    <t>Abundance</t>
  </si>
  <si>
    <t>Shaman's_Old_Paper</t>
  </si>
  <si>
    <t>Shaman's Document</t>
  </si>
  <si>
    <t>Broken_Sword</t>
  </si>
  <si>
    <t>Wing_Of_Bizofnil</t>
  </si>
  <si>
    <t>Bijofnil Feather</t>
  </si>
  <si>
    <t>Bazett's_Order</t>
  </si>
  <si>
    <t>Bazett's Order</t>
  </si>
  <si>
    <t>Portable_Toolbox</t>
  </si>
  <si>
    <t>Portable Toolbox</t>
  </si>
  <si>
    <t>Rough_Mineral</t>
  </si>
  <si>
    <t>Rough Mineral</t>
  </si>
  <si>
    <t>Flower_Of_Alfheim</t>
  </si>
  <si>
    <t>Flower Of Alfheim</t>
  </si>
  <si>
    <t>Manuk_Coin</t>
  </si>
  <si>
    <t>Manuk Coin</t>
  </si>
  <si>
    <t>Splendide_Coin</t>
  </si>
  <si>
    <t>Splendide Coin</t>
  </si>
  <si>
    <t>Spirit_Of_Alfheim</t>
  </si>
  <si>
    <t>Spirit Of Alfheim</t>
  </si>
  <si>
    <t>Dolly_Capsule</t>
  </si>
  <si>
    <t>Capsule Dolls</t>
  </si>
  <si>
    <t>Bradium_Fragments</t>
  </si>
  <si>
    <t>Bradium Fragments</t>
  </si>
  <si>
    <t>Shaggy_Muffler</t>
  </si>
  <si>
    <t>Shaggy Muffler</t>
  </si>
  <si>
    <t>Dark_Red_Scale</t>
  </si>
  <si>
    <t>Darkred Scale Piece</t>
  </si>
  <si>
    <t>Singing_Crystal_Piece</t>
  </si>
  <si>
    <t>Piece Of Singing Crystal</t>
  </si>
  <si>
    <t>Egg_Of_Draco</t>
  </si>
  <si>
    <t>Draco's Egg</t>
  </si>
  <si>
    <t>Flavored Alcohol</t>
  </si>
  <si>
    <t>Fish With Blue Back</t>
  </si>
  <si>
    <t>Attendance_Card</t>
  </si>
  <si>
    <t>Attendance Card</t>
  </si>
  <si>
    <t>Report_On_Splendide</t>
  </si>
  <si>
    <t>Report On Splendide</t>
  </si>
  <si>
    <t>Report_On_Manuk</t>
  </si>
  <si>
    <t>Report On Manuk</t>
  </si>
  <si>
    <t>Succu_Pet_Coupon</t>
  </si>
  <si>
    <t>Succubus Pet Exchange Coupon</t>
  </si>
  <si>
    <t>Imp_Pet_Coupon</t>
  </si>
  <si>
    <t>Imp Pet Exchange Coupon</t>
  </si>
  <si>
    <t>Chung_E_Pet_Coupon</t>
  </si>
  <si>
    <t>Chung E Exchange Coupon</t>
  </si>
  <si>
    <t>Natural_Leather</t>
  </si>
  <si>
    <t>Cow Leather</t>
  </si>
  <si>
    <t>Face_Paint</t>
  </si>
  <si>
    <t>Face Paint</t>
  </si>
  <si>
    <t>Lucky_Box</t>
  </si>
  <si>
    <t>Spring Time Box</t>
  </si>
  <si>
    <t>Happy_Box</t>
  </si>
  <si>
    <t>Summer Happy Box</t>
  </si>
  <si>
    <t>Purification_Stone</t>
  </si>
  <si>
    <t>Purification Stone</t>
  </si>
  <si>
    <t>Guillotine_Antidote</t>
  </si>
  <si>
    <t>Antidote</t>
  </si>
  <si>
    <t>Ticket_Nightmare</t>
  </si>
  <si>
    <t>Nightmare Terror Exchange Coupon</t>
  </si>
  <si>
    <t>Ticket_Loli_Ruri</t>
  </si>
  <si>
    <t>Loli Ruri Exchange Coupon</t>
  </si>
  <si>
    <t>Ticket_Goblin_Leader</t>
  </si>
  <si>
    <t>Goblin Leader Exchange Coupon</t>
  </si>
  <si>
    <t>Ticket_Incubus</t>
  </si>
  <si>
    <t>Incubus Exchange Coupon</t>
  </si>
  <si>
    <t>Ticket_Miyabi_Ningyo</t>
  </si>
  <si>
    <t>Miyabi Ningyo Exchange Coupon</t>
  </si>
  <si>
    <t>Ticket_Whisper</t>
  </si>
  <si>
    <t>Giant Whisper Exchange Coupon</t>
  </si>
  <si>
    <t>Ticket_Wicked_Nymph</t>
  </si>
  <si>
    <t>Evil Nymph Exchange Coupon</t>
  </si>
  <si>
    <t>Ticket_Medusa</t>
  </si>
  <si>
    <t>Medusa Exchange Coupon</t>
  </si>
  <si>
    <t>Ticket_Stoneshooter</t>
  </si>
  <si>
    <t>Stone Shooter Exchange Coupon</t>
  </si>
  <si>
    <t>Ticket_Marionette</t>
  </si>
  <si>
    <t>Marionette Exchange Coupon</t>
  </si>
  <si>
    <t>Ticket_Leafcat</t>
  </si>
  <si>
    <t>Leaf Cat Exchange Coupon</t>
  </si>
  <si>
    <t>Ticket_Dullahan</t>
  </si>
  <si>
    <t>Dullahan Exchange Coupon</t>
  </si>
  <si>
    <t>Ticket_Shinobi</t>
  </si>
  <si>
    <t>Shinobi Exchange Coupon</t>
  </si>
  <si>
    <t>Ticket_Golem</t>
  </si>
  <si>
    <t>Golem Exchange Coupon</t>
  </si>
  <si>
    <t>Ticket_Civil_Servant</t>
  </si>
  <si>
    <t>Civil Servant Exchange Coupon</t>
  </si>
  <si>
    <t>Chocolate_Of_Eternity</t>
  </si>
  <si>
    <t>Eternity Of Chocolate</t>
  </si>
  <si>
    <t>Plain_Chocolate</t>
  </si>
  <si>
    <t>Simple Chocolate</t>
  </si>
  <si>
    <t>Key_Of_The_Mansion</t>
  </si>
  <si>
    <t>Key of The Mansion</t>
  </si>
  <si>
    <t>Peice_Of_Great_Bradium</t>
  </si>
  <si>
    <t>Giant Bradium Fragment</t>
  </si>
  <si>
    <t>Glittering_Crystal</t>
  </si>
  <si>
    <t>Glittering Crystal</t>
  </si>
  <si>
    <t>Special_Exchange_Coupon</t>
  </si>
  <si>
    <t>Special Exchange Ticket</t>
  </si>
  <si>
    <t>Broken_Horn_Pipe</t>
  </si>
  <si>
    <t>Broken Horn Pipe</t>
  </si>
  <si>
    <t>Coke_Membership_Card</t>
  </si>
  <si>
    <t>Member Card</t>
  </si>
  <si>
    <t>Approval_Report</t>
  </si>
  <si>
    <t>Approval Report</t>
  </si>
  <si>
    <t>Poring_Ticket</t>
  </si>
  <si>
    <t>Poring Exchange Ticket</t>
  </si>
  <si>
    <t>Drops_Ticket</t>
  </si>
  <si>
    <t>Drops Exchange Ticket</t>
  </si>
  <si>
    <t>Poporing_Ticket</t>
  </si>
  <si>
    <t>Poporing Exchange Ticket</t>
  </si>
  <si>
    <t>Lunatic_Ticket</t>
  </si>
  <si>
    <t>Lunatic Exchange Ticket</t>
  </si>
  <si>
    <t>Picky_Ticket</t>
  </si>
  <si>
    <t>Picky Exchange Ticket</t>
  </si>
  <si>
    <t>Pecopeco_Ticket</t>
  </si>
  <si>
    <t>Peco Peco Exchange Ticket</t>
  </si>
  <si>
    <t>Savage_Baby_Ticket</t>
  </si>
  <si>
    <t>Savage Babe Exchange Ticket</t>
  </si>
  <si>
    <t>Spore_Ticket</t>
  </si>
  <si>
    <t>Spore Exchange Ticket</t>
  </si>
  <si>
    <t>Poison_Spore_Ticket</t>
  </si>
  <si>
    <t>Poison Spore Exchange Ticket</t>
  </si>
  <si>
    <t>Chonchon_Ticket</t>
  </si>
  <si>
    <t>Chonchon Exchange Ticket</t>
  </si>
  <si>
    <t>Steel_Chonchon_Ticket</t>
  </si>
  <si>
    <t>Steel Chonchon Exchange Ticket</t>
  </si>
  <si>
    <t>Petit_Ticket</t>
  </si>
  <si>
    <t>Sky Petite Exchange Ticket</t>
  </si>
  <si>
    <t>Deviruchi_Ticket</t>
  </si>
  <si>
    <t>Deviruchi Exchange Ticket</t>
  </si>
  <si>
    <t>Isis_Ticket</t>
  </si>
  <si>
    <t>Isis Exchange Ticket</t>
  </si>
  <si>
    <t>Smokie_Ticket</t>
  </si>
  <si>
    <t>Smokie Exchange Ticket</t>
  </si>
  <si>
    <t>Dokebi_Ticket</t>
  </si>
  <si>
    <t>Dokebi Exchange Ticket</t>
  </si>
  <si>
    <t>Desert_Wolf_B_Ticket</t>
  </si>
  <si>
    <t>Baby Desert Wolf Exchange Ticket</t>
  </si>
  <si>
    <t>Yoyo_Ticket</t>
  </si>
  <si>
    <t>Yoyo Exchange Ticket</t>
  </si>
  <si>
    <t>Sohee_Ticket</t>
  </si>
  <si>
    <t>Sohee Exchange Ticket</t>
  </si>
  <si>
    <t>Rocker_Ticket</t>
  </si>
  <si>
    <t>Rocker Exchange Ticket</t>
  </si>
  <si>
    <t>Hunter_Fly_Ticket</t>
  </si>
  <si>
    <t>Hunter Fly Exchange Ticket</t>
  </si>
  <si>
    <t>Orc_Warrior_Ticket</t>
  </si>
  <si>
    <t>Orc Warrior Exchange Ticket</t>
  </si>
  <si>
    <t>Bapho_Jr_Ticket</t>
  </si>
  <si>
    <t>Bapho Jr. Exchange Ticket</t>
  </si>
  <si>
    <t>Munak_Ticket</t>
  </si>
  <si>
    <t>Munak Exchange Ticket</t>
  </si>
  <si>
    <t>Bongun_Ticket</t>
  </si>
  <si>
    <t>Bongun Exchange Ticket</t>
  </si>
  <si>
    <t>Goblin_Ticket</t>
  </si>
  <si>
    <t>Christmas Goblin Exchange Ticket</t>
  </si>
  <si>
    <t>Hardtack_Ticket</t>
  </si>
  <si>
    <t>Rice Cake Exchange Ticket</t>
  </si>
  <si>
    <t>Zherlthsh_Ticket</t>
  </si>
  <si>
    <t>Zherlthsh Exchange Ticket</t>
  </si>
  <si>
    <t>Alice_Ticket</t>
  </si>
  <si>
    <t>Alice Exchange Ticket</t>
  </si>
  <si>
    <t>Monkey_Wrench</t>
  </si>
  <si>
    <t>Monkey Wrench</t>
  </si>
  <si>
    <t>Blank_Card</t>
  </si>
  <si>
    <t>Blank Card</t>
  </si>
  <si>
    <t>Slot_Coupon</t>
  </si>
  <si>
    <t>Slotting Advertisement</t>
  </si>
  <si>
    <t>Magic_Book_FB</t>
  </si>
  <si>
    <t>Spell Book (Fire Bolt)</t>
  </si>
  <si>
    <t>Magic_Book_CB</t>
  </si>
  <si>
    <t>Spell Book (Cold Bolt)</t>
  </si>
  <si>
    <t>Magic_Book_LB</t>
  </si>
  <si>
    <t>Spell Book (Lightening Bolt)</t>
  </si>
  <si>
    <t>Magic_Book_SG</t>
  </si>
  <si>
    <t>Spell Book (Storm Gust)</t>
  </si>
  <si>
    <t>Magic_Book_LOV</t>
  </si>
  <si>
    <t>Spell Book (Lord Of Vermilion)</t>
  </si>
  <si>
    <t>Magic_Book_MS</t>
  </si>
  <si>
    <t>Spell Book (Meteor Storm)</t>
  </si>
  <si>
    <t>Magic_Book_CM</t>
  </si>
  <si>
    <t>Spell Book (Comet)</t>
  </si>
  <si>
    <t>Magic_Book_TV</t>
  </si>
  <si>
    <t>Spell Book (Tetra Vortex)</t>
  </si>
  <si>
    <t>Magic_Book_TS</t>
  </si>
  <si>
    <t>Spell Book (Thunder Storm)</t>
  </si>
  <si>
    <t>Magic_Book_JT</t>
  </si>
  <si>
    <t>Spell Book (Jupitel Thunder)</t>
  </si>
  <si>
    <t>Magic_Book_WB</t>
  </si>
  <si>
    <t>Spell Book (Water Ball)</t>
  </si>
  <si>
    <t>Magic_Book_HD</t>
  </si>
  <si>
    <t>Spell Book (Heaven's Drive)</t>
  </si>
  <si>
    <t>Magic_Book_ES</t>
  </si>
  <si>
    <t>Spell Book (Earth Spike)</t>
  </si>
  <si>
    <t>Magic_Book_ES_</t>
  </si>
  <si>
    <t>Spell Book (Earth Strain)</t>
  </si>
  <si>
    <t>Magic_Book_CL</t>
  </si>
  <si>
    <t>Spell Book (Chain Lightning)</t>
  </si>
  <si>
    <t>Magic_Book_CR</t>
  </si>
  <si>
    <t>Spell Book (Crimson Rock)</t>
  </si>
  <si>
    <t>Magic_Book_DL</t>
  </si>
  <si>
    <t>Spell Book (Drain Life)</t>
  </si>
  <si>
    <t>I_Love_You</t>
  </si>
  <si>
    <t>I Love You</t>
  </si>
  <si>
    <t>Thank_You</t>
  </si>
  <si>
    <t>Thank You</t>
  </si>
  <si>
    <t>I_Respect_You</t>
  </si>
  <si>
    <t>I Respect You</t>
  </si>
  <si>
    <t>Glory_Of_Knights</t>
  </si>
  <si>
    <t>Knight's Honor</t>
  </si>
  <si>
    <t>Seed_Of_Horny_Plant</t>
  </si>
  <si>
    <t>Seed Of Thorny Plant</t>
  </si>
  <si>
    <t>Bloodsuck_Plant_Seed</t>
  </si>
  <si>
    <t>Bloodsuck Plant Seed</t>
  </si>
  <si>
    <t>Bomb_Mushroom_Spore</t>
  </si>
  <si>
    <t>Bomb Mushroom Spore</t>
  </si>
  <si>
    <t>Explosive_Powder</t>
  </si>
  <si>
    <t>Explosive Powder</t>
  </si>
  <si>
    <t>Smoke_Powder</t>
  </si>
  <si>
    <t>Smoke Powder</t>
  </si>
  <si>
    <t>Tear_Gas</t>
  </si>
  <si>
    <t>Tear Gas</t>
  </si>
  <si>
    <t>Oil_Bottle</t>
  </si>
  <si>
    <t>Oil Bottle</t>
  </si>
  <si>
    <t>Mandragora_Flowerpot</t>
  </si>
  <si>
    <t>Mandragora Flowerpot</t>
  </si>
  <si>
    <t>Disin_Delivery_Box</t>
  </si>
  <si>
    <t>Delivery Daishin Box</t>
  </si>
  <si>
    <t>Para_Team_Mark</t>
  </si>
  <si>
    <t>Eden Group Mark</t>
  </si>
  <si>
    <t>Mysterious_Dyestuff</t>
  </si>
  <si>
    <t>Mysterious Dyestuff</t>
  </si>
  <si>
    <t>Mystic_Leaf_Cat_Ball</t>
  </si>
  <si>
    <t>Mystic Leaf Cat Ball</t>
  </si>
  <si>
    <t>Shining_Beads</t>
  </si>
  <si>
    <t>Shining Beads</t>
  </si>
  <si>
    <t>Carnium</t>
  </si>
  <si>
    <t>HD_Carnium</t>
  </si>
  <si>
    <t>HD Carnium</t>
  </si>
  <si>
    <t>HD_Bradium</t>
  </si>
  <si>
    <t>HD Bradium</t>
  </si>
  <si>
    <t>Guarantee_Weapon_9Up</t>
  </si>
  <si>
    <t>+9 Weapon Refine Ticket</t>
  </si>
  <si>
    <t>Guarantee_Weapon_8Up</t>
  </si>
  <si>
    <t>+8 Weapon Refine Ticket</t>
  </si>
  <si>
    <t>Guarantee_Weapon_7Up</t>
  </si>
  <si>
    <t>+7 Weapon Refine Ticket</t>
  </si>
  <si>
    <t>Guarantee_Weapon_6Up</t>
  </si>
  <si>
    <t>+6 Weapon Refine Ticket</t>
  </si>
  <si>
    <t>Guarantee_Armor_9Up</t>
  </si>
  <si>
    <t>+9 Armor Refine Ticket</t>
  </si>
  <si>
    <t>Guarantee_Armor_8Up</t>
  </si>
  <si>
    <t>+8 Armor Refine Ticket</t>
  </si>
  <si>
    <t>Guarantee_Armor_7Up</t>
  </si>
  <si>
    <t>+7 Armor Refine Ticket</t>
  </si>
  <si>
    <t>Guarantee_Armor_6Up</t>
  </si>
  <si>
    <t>+6 Armor Refine Ticket</t>
  </si>
  <si>
    <t>Blue_Card_7</t>
  </si>
  <si>
    <t>Blue Card 7</t>
  </si>
  <si>
    <t>Guarana_Fruit</t>
  </si>
  <si>
    <t>Guarana Fruit</t>
  </si>
  <si>
    <t>Guarantee_Weapon_11Up</t>
  </si>
  <si>
    <t>+11 Weapon Refine Ticket</t>
  </si>
  <si>
    <t>Guarantee_Armor_11Up</t>
  </si>
  <si>
    <t>+11 Armor Refine Ticket</t>
  </si>
  <si>
    <t>HD_Oridecon</t>
  </si>
  <si>
    <t>HD Oridecon</t>
  </si>
  <si>
    <t>HD_Elunium</t>
  </si>
  <si>
    <t>HD Elunium</t>
  </si>
  <si>
    <t>Midgard_Coin</t>
  </si>
  <si>
    <t>Midgard Coin</t>
  </si>
  <si>
    <t>Exchange_Coupon</t>
  </si>
  <si>
    <t>Exchange Coupon</t>
  </si>
  <si>
    <t>Gun_Powder</t>
  </si>
  <si>
    <t>Gun Powder</t>
  </si>
  <si>
    <t>Black_Powder</t>
  </si>
  <si>
    <t>Black Powder</t>
  </si>
  <si>
    <t>Yellow_Powder</t>
  </si>
  <si>
    <t>Yellow Powder</t>
  </si>
  <si>
    <t>White_Powder</t>
  </si>
  <si>
    <t>White Powder</t>
  </si>
  <si>
    <t>Melange_Pot</t>
  </si>
  <si>
    <t>Melange Pot</t>
  </si>
  <si>
    <t>Savage_Meat</t>
  </si>
  <si>
    <t>Savage Meat</t>
  </si>
  <si>
    <t>Cooking_Skewer</t>
  </si>
  <si>
    <t>Cooking Skewer</t>
  </si>
  <si>
    <t>Black_Charcoal</t>
  </si>
  <si>
    <t>Black Charcoal</t>
  </si>
  <si>
    <t>Wolf_Blood</t>
  </si>
  <si>
    <t>Blood Of Wolf</t>
  </si>
  <si>
    <t>Cold_Ice</t>
  </si>
  <si>
    <t>Cold Ice</t>
  </si>
  <si>
    <t>Beef_Head_Meat</t>
  </si>
  <si>
    <t>Beef Head</t>
  </si>
  <si>
    <t>Large_Cookpot</t>
  </si>
  <si>
    <t>Large Cookpot</t>
  </si>
  <si>
    <t>Ice_Fragment</t>
  </si>
  <si>
    <t>Ice Piece</t>
  </si>
  <si>
    <t>Ice_Crystal</t>
  </si>
  <si>
    <t>Ice Crystal</t>
  </si>
  <si>
    <t>Comodo_Tropic_Fruit</t>
  </si>
  <si>
    <t>Comodo Tropical Fruit</t>
  </si>
  <si>
    <t>Drocera_Tentacle</t>
  </si>
  <si>
    <t>Drosera Tentacle</t>
  </si>
  <si>
    <t>Petti_Tail</t>
  </si>
  <si>
    <t>Petite's Tail</t>
  </si>
  <si>
    <t>Fine_Noodle</t>
  </si>
  <si>
    <t>Fine Noodles</t>
  </si>
  <si>
    <t>Cool_Gravy</t>
  </si>
  <si>
    <t>Cool Gravy</t>
  </si>
  <si>
    <t>Coconut_Fruit</t>
  </si>
  <si>
    <t>Coconut Fruit</t>
  </si>
  <si>
    <t>Melon</t>
  </si>
  <si>
    <t>Pineapple</t>
  </si>
  <si>
    <t>Cheat_Key</t>
  </si>
  <si>
    <t>Key Of Deception</t>
  </si>
  <si>
    <t>Virtual_Key</t>
  </si>
  <si>
    <t>Key Of Illusion</t>
  </si>
  <si>
    <t>Mirth_Key</t>
  </si>
  <si>
    <t>Key Of Gaiety</t>
  </si>
  <si>
    <t>Master_Brush</t>
  </si>
  <si>
    <t>A Master's Blush</t>
  </si>
  <si>
    <t>Mins_Picture</t>
  </si>
  <si>
    <t>A Picture Of Minstrel Song</t>
  </si>
  <si>
    <t>Mins_Receipt</t>
  </si>
  <si>
    <t>Receipt</t>
  </si>
  <si>
    <t>Experiment_Seed</t>
  </si>
  <si>
    <t>Experiment Seed</t>
  </si>
  <si>
    <t>Altered_Seed</t>
  </si>
  <si>
    <t>Seed For Experiment</t>
  </si>
  <si>
    <t>Saint_Cloth_Piece</t>
  </si>
  <si>
    <t>A Piece Of Cloth Of A Saint</t>
  </si>
  <si>
    <t>King_Shield</t>
  </si>
  <si>
    <t>Shield Of King</t>
  </si>
  <si>
    <t>Clear_Reagent</t>
  </si>
  <si>
    <t>Clear Reagent</t>
  </si>
  <si>
    <t>Red_Reagent</t>
  </si>
  <si>
    <t>Red Reagent</t>
  </si>
  <si>
    <t>Black_Reagent</t>
  </si>
  <si>
    <t>Black Reagent</t>
  </si>
  <si>
    <t>Apple_Bomb_CB</t>
  </si>
  <si>
    <t>Apple Bomb Guidebook</t>
  </si>
  <si>
    <t>Pinepple_Bomb_CB</t>
  </si>
  <si>
    <t>Pineapple Bomb Guidebook</t>
  </si>
  <si>
    <t>Coconut_Bomb_CB</t>
  </si>
  <si>
    <t>Coconut Fruit Bomb Guidebook</t>
  </si>
  <si>
    <t>Melon_Bomb_CB</t>
  </si>
  <si>
    <t>Melon Bomb Guidebook</t>
  </si>
  <si>
    <t>Banana_Bomb_CB</t>
  </si>
  <si>
    <t>Banana Bomb Guidebook</t>
  </si>
  <si>
    <t>Plant_Genetic_Grow</t>
  </si>
  <si>
    <t>How To Grow Plant Genes</t>
  </si>
  <si>
    <t>Quality_Potion_Book</t>
  </si>
  <si>
    <t>Manual: How To Make High Quality Potion</t>
  </si>
  <si>
    <t>F_Max_Weight_Up_Scroll</t>
  </si>
  <si>
    <t>F Max Weight Up Scroll</t>
  </si>
  <si>
    <t>F_Clothing_Dye_Coupon</t>
  </si>
  <si>
    <t>Omni Clothing Dye</t>
  </si>
  <si>
    <t>F_Happy_Box</t>
  </si>
  <si>
    <t>F Happy Box</t>
  </si>
  <si>
    <t>F_Mysterious_Dyestuff</t>
  </si>
  <si>
    <t>F Mysterious Dyestuff</t>
  </si>
  <si>
    <t>F_New_Style_Coupon</t>
  </si>
  <si>
    <t>F New Style Coupon</t>
  </si>
  <si>
    <t>F_Enriched_Elunium</t>
  </si>
  <si>
    <t>F Enriched Elunium</t>
  </si>
  <si>
    <t>F_Enriched_Oridecon</t>
  </si>
  <si>
    <t>F Enriched Oridecon</t>
  </si>
  <si>
    <t>F_Token_Of_Siegfried</t>
  </si>
  <si>
    <t>F Token Of Siegfried</t>
  </si>
  <si>
    <t>F_Marriage_Covenant</t>
  </si>
  <si>
    <t>F Marriage Covenant</t>
  </si>
  <si>
    <t>F_Clothing_Dye_Coupon2</t>
  </si>
  <si>
    <t>F Clothing Dye Coupon2</t>
  </si>
  <si>
    <t>RF_Taining_Notice</t>
  </si>
  <si>
    <t>Training Notice</t>
  </si>
  <si>
    <t>Bottle_To_Throw</t>
  </si>
  <si>
    <t>Throwing Bottle</t>
  </si>
  <si>
    <t>Pumpkin_Head_Crushed</t>
  </si>
  <si>
    <t>Pumpkin Head Crushed</t>
  </si>
  <si>
    <t>Worn_Cloth_Piece</t>
  </si>
  <si>
    <t>Worn Cloth Piece</t>
  </si>
  <si>
    <t>J_7Draw</t>
  </si>
  <si>
    <t>event</t>
  </si>
  <si>
    <t>J_Semi_Draw</t>
  </si>
  <si>
    <t>GM_Handwriting</t>
  </si>
  <si>
    <t>GM Handwriting</t>
  </si>
  <si>
    <t>Changed_Hydra_Ball</t>
  </si>
  <si>
    <t>Changed Hydra Ball</t>
  </si>
  <si>
    <t>Sapa_Feat_Cert</t>
  </si>
  <si>
    <t>Proof Of Sapha's Honor</t>
  </si>
  <si>
    <t>Frozen_Skin_Piece</t>
  </si>
  <si>
    <t>Frozen Piece Of Skin</t>
  </si>
  <si>
    <t>Solid_Bloodstain</t>
  </si>
  <si>
    <t>Hard Bloodstain</t>
  </si>
  <si>
    <t>Suspicious_Magic_Stone</t>
  </si>
  <si>
    <t>Cursed Magical Stone</t>
  </si>
  <si>
    <t>Unidentified_Relic</t>
  </si>
  <si>
    <t>Unidentified Relic</t>
  </si>
  <si>
    <t>E_Max_Weight_Up_Scroll</t>
  </si>
  <si>
    <t>E Max Weight Up Scroll</t>
  </si>
  <si>
    <t>E_Cloth_Dye_Coupon</t>
  </si>
  <si>
    <t>E Cloth Dye Coupon</t>
  </si>
  <si>
    <t>E_Happy_Box</t>
  </si>
  <si>
    <t>E Happy Box</t>
  </si>
  <si>
    <t>E_Mysterious_Dyestuff</t>
  </si>
  <si>
    <t>E Mysterious Dyestuff</t>
  </si>
  <si>
    <t>E_New_Style_Coupon</t>
  </si>
  <si>
    <t>E New Style Coupon</t>
  </si>
  <si>
    <t>E_Enriched_Elunium</t>
  </si>
  <si>
    <t>E Enriched Elunium</t>
  </si>
  <si>
    <t>E_Enriched_Oridecon</t>
  </si>
  <si>
    <t>E Enriched Oridecon</t>
  </si>
  <si>
    <t>E_Token_Of_Siegfried</t>
  </si>
  <si>
    <t>E Token Of Siegfried</t>
  </si>
  <si>
    <t>E_Marriage_Covenant</t>
  </si>
  <si>
    <t>E Marriage Covenant</t>
  </si>
  <si>
    <t>E_Cloth_Dye_Coupon2</t>
  </si>
  <si>
    <t>E Cloth Dye Coupon2</t>
  </si>
  <si>
    <t>Small_Bradium</t>
  </si>
  <si>
    <t>Small Bradium</t>
  </si>
  <si>
    <t>Premium_Reset_Stone</t>
  </si>
  <si>
    <t>Premium Reset Stone</t>
  </si>
  <si>
    <t>Rakehorn_Helm</t>
  </si>
  <si>
    <t>Rakehorn Helm</t>
  </si>
  <si>
    <t>Antler_Helm</t>
  </si>
  <si>
    <t>Antler Helmet</t>
  </si>
  <si>
    <t>Twinhorn_Helm</t>
  </si>
  <si>
    <t>Two-Horned Helmet</t>
  </si>
  <si>
    <t>Singlehorn_Helm</t>
  </si>
  <si>
    <t>Single Horned Helmet</t>
  </si>
  <si>
    <t>White_Spider_Limb</t>
  </si>
  <si>
    <t>White Spider Limb</t>
  </si>
  <si>
    <t>Queen_Wing_Piece</t>
  </si>
  <si>
    <t>Queen Wing Piece</t>
  </si>
  <si>
    <t>Limited_High_Density_Bradium</t>
  </si>
  <si>
    <t>(Limited)High Density Bradium</t>
  </si>
  <si>
    <t>Calender_January</t>
  </si>
  <si>
    <t>Calender January</t>
  </si>
  <si>
    <t>Calender_February</t>
  </si>
  <si>
    <t>Calender February</t>
  </si>
  <si>
    <t>Calender_March</t>
  </si>
  <si>
    <t>Calender March</t>
  </si>
  <si>
    <t>Calender_April</t>
  </si>
  <si>
    <t>Calender April</t>
  </si>
  <si>
    <t>Calender_May</t>
  </si>
  <si>
    <t>Calender May</t>
  </si>
  <si>
    <t>Calender_June</t>
  </si>
  <si>
    <t>Calender June</t>
  </si>
  <si>
    <t>Calender_July</t>
  </si>
  <si>
    <t>Calender July</t>
  </si>
  <si>
    <t>Calender_August</t>
  </si>
  <si>
    <t>Calender August</t>
  </si>
  <si>
    <t>Calender_September</t>
  </si>
  <si>
    <t>Calender September</t>
  </si>
  <si>
    <t>Calender_October</t>
  </si>
  <si>
    <t>Calender October</t>
  </si>
  <si>
    <t>Calender_November</t>
  </si>
  <si>
    <t>Calender November</t>
  </si>
  <si>
    <t>Calender_December</t>
  </si>
  <si>
    <t>Calender December</t>
  </si>
  <si>
    <t>Fade_Notation_Green</t>
  </si>
  <si>
    <t>Fade Notation Green</t>
  </si>
  <si>
    <t>Fade_Notation_Red</t>
  </si>
  <si>
    <t>Fade Notation Red</t>
  </si>
  <si>
    <t>Fade_Notation_Purple</t>
  </si>
  <si>
    <t>Fade Notation Purple</t>
  </si>
  <si>
    <t>Fade_Notation_Blue</t>
  </si>
  <si>
    <t>Fade Notation Blue</t>
  </si>
  <si>
    <t>Muscle_Story</t>
  </si>
  <si>
    <t>Muscle Story</t>
  </si>
  <si>
    <t>Love_Ball</t>
  </si>
  <si>
    <t>Love Lump</t>
  </si>
  <si>
    <t>Seagate_Mark</t>
  </si>
  <si>
    <t>Seagate Mark</t>
  </si>
  <si>
    <t>Bless_Word_Paper1</t>
  </si>
  <si>
    <t>Bless Word Paper</t>
  </si>
  <si>
    <t>Bless_Word_Paper2</t>
  </si>
  <si>
    <t>Bless_Word_Paper3</t>
  </si>
  <si>
    <t>Bless_Word_Paper4</t>
  </si>
  <si>
    <t>Bless_Word_Paper5</t>
  </si>
  <si>
    <t>Bless_Word_Paper6</t>
  </si>
  <si>
    <t>Bless_Word_Paper7</t>
  </si>
  <si>
    <t>Bless_Word_Paper8</t>
  </si>
  <si>
    <t>Bless_Word_Paper9</t>
  </si>
  <si>
    <t>Bless_Word_Paper10</t>
  </si>
  <si>
    <t>Fortune_Cookie_Fail</t>
  </si>
  <si>
    <t>Fortune Cookie Fail</t>
  </si>
  <si>
    <t>Free_Cash_Coupon</t>
  </si>
  <si>
    <t>Free Cash Coupon</t>
  </si>
  <si>
    <t>Guidebook_Exchange</t>
  </si>
  <si>
    <t>Guidebook Exchange</t>
  </si>
  <si>
    <t>Scarlet_Pts</t>
  </si>
  <si>
    <t>Scarlet Point</t>
  </si>
  <si>
    <t>Indigo_Pts</t>
  </si>
  <si>
    <t>Indigo Point</t>
  </si>
  <si>
    <t>Yellow_Wish_Pts</t>
  </si>
  <si>
    <t>Yellow Wish Point</t>
  </si>
  <si>
    <t>Lime_Green_Pts</t>
  </si>
  <si>
    <t>Lime Green Point</t>
  </si>
  <si>
    <t>Amatsu_Bead_A</t>
  </si>
  <si>
    <t>Amatsu Bead A</t>
  </si>
  <si>
    <t>Amatsu_Bead_Ma</t>
  </si>
  <si>
    <t>Amatsu Bead Ma</t>
  </si>
  <si>
    <t>Amatsu_Bead_Tsu</t>
  </si>
  <si>
    <t>Amatsu Bead Tsu</t>
  </si>
  <si>
    <t>Amatsu_Bead_Jam</t>
  </si>
  <si>
    <t>Amatsu Bead Jam</t>
  </si>
  <si>
    <t>Amatsu_Bead_Bo</t>
  </si>
  <si>
    <t>Amatsu Bead Bo</t>
  </si>
  <si>
    <t>Amatsu_Bead_Ree</t>
  </si>
  <si>
    <t>Amatsu Bead Ree</t>
  </si>
  <si>
    <t>Amatsu_Bead_!</t>
  </si>
  <si>
    <t>Amatsu Bead !</t>
  </si>
  <si>
    <t>KVM_Badge</t>
  </si>
  <si>
    <t>KVM Badge</t>
  </si>
  <si>
    <t>Buy_Market_Permit</t>
  </si>
  <si>
    <t>Buy Market Permit</t>
  </si>
  <si>
    <t>Winning_Mark</t>
  </si>
  <si>
    <t>Winning Mark</t>
  </si>
  <si>
    <t>Card_Coin</t>
  </si>
  <si>
    <t>Card Coin</t>
  </si>
  <si>
    <t>Mora_Coin</t>
  </si>
  <si>
    <t>Mora Coin</t>
  </si>
  <si>
    <t>Field_Shovel</t>
  </si>
  <si>
    <t>Field Shovel</t>
  </si>
  <si>
    <t>Urn</t>
  </si>
  <si>
    <t>Clue_Of_Lope</t>
  </si>
  <si>
    <t>Lope's Clue</t>
  </si>
  <si>
    <t>Ring_Of_Lope</t>
  </si>
  <si>
    <t>Lope's Ring</t>
  </si>
  <si>
    <t>Research_Tool_Bag</t>
  </si>
  <si>
    <t>Research Tool Bag</t>
  </si>
  <si>
    <t>Bathtub_R_Sample</t>
  </si>
  <si>
    <t>Bath Water Sample</t>
  </si>
  <si>
    <t>Teeth_Sample</t>
  </si>
  <si>
    <t>Teeth Sample</t>
  </si>
  <si>
    <t>Scale_Sample</t>
  </si>
  <si>
    <t>Scale Sample</t>
  </si>
  <si>
    <t>Puddle_R_Sample</t>
  </si>
  <si>
    <t>Sample Of Puddle Research</t>
  </si>
  <si>
    <t>Small_Pocket</t>
  </si>
  <si>
    <t>Small Pocket</t>
  </si>
  <si>
    <t>Splendid_Supply_Kit</t>
  </si>
  <si>
    <t>Splendid Supply Kit</t>
  </si>
  <si>
    <t>Bradium_Box</t>
  </si>
  <si>
    <t>Bradium Box</t>
  </si>
  <si>
    <t>Round_Feather</t>
  </si>
  <si>
    <t>Round Feather</t>
  </si>
  <si>
    <t>Golden_Feather</t>
  </si>
  <si>
    <t>Golden Feather</t>
  </si>
  <si>
    <t>Angel_Magic_Power</t>
  </si>
  <si>
    <t>Angel Magic Powder</t>
  </si>
  <si>
    <t>Auger_Of_Spirit</t>
  </si>
  <si>
    <t>Auger Of Spirit</t>
  </si>
  <si>
    <t>PR_Team_Ticket</t>
  </si>
  <si>
    <t>PR Team Ticket</t>
  </si>
  <si>
    <t>Develop_Team_Ticket</t>
  </si>
  <si>
    <t>Develop Team Ticket</t>
  </si>
  <si>
    <t>Marketing_Team_Ticket</t>
  </si>
  <si>
    <t>Marketing Team Ticket</t>
  </si>
  <si>
    <t>Operating_Team_Ticket</t>
  </si>
  <si>
    <t>Operating Team Ticket</t>
  </si>
  <si>
    <t>Palm_O</t>
  </si>
  <si>
    <t>Palm Oil</t>
  </si>
  <si>
    <t>Oil_Palm_F</t>
  </si>
  <si>
    <t>Palm Oil Fruit</t>
  </si>
  <si>
    <t>Comodo_L</t>
  </si>
  <si>
    <t>Comodo Leather</t>
  </si>
  <si>
    <t>Caress_H</t>
  </si>
  <si>
    <t>Keris Hilt</t>
  </si>
  <si>
    <t>Cendrawasih_F</t>
  </si>
  <si>
    <t>Cendrawasih Feather</t>
  </si>
  <si>
    <t>Cendrawasih_SF</t>
  </si>
  <si>
    <t>Shining Cendrawasih Feather</t>
  </si>
  <si>
    <t>Sang_Stone_Fragment</t>
  </si>
  <si>
    <t>Raw Crystal Stone Fragment</t>
  </si>
  <si>
    <t>Sang_Stone</t>
  </si>
  <si>
    <t>Raw Crystal Stone</t>
  </si>
  <si>
    <t>Sang_Stone_Mass</t>
  </si>
  <si>
    <t>Raw Crystal Stone Mass</t>
  </si>
  <si>
    <t>Idul_Fitri_Card</t>
  </si>
  <si>
    <t>Idul Fitri Card</t>
  </si>
  <si>
    <t>Ripe_Watermelon</t>
  </si>
  <si>
    <t>Ripe Watermelon</t>
  </si>
  <si>
    <t>Special_Medal</t>
  </si>
  <si>
    <t>Special Medal</t>
  </si>
  <si>
    <t>New_Insurance</t>
  </si>
  <si>
    <t>New Insurance</t>
  </si>
  <si>
    <t>Raganta_Card</t>
  </si>
  <si>
    <t>Ragunta Card</t>
  </si>
  <si>
    <t>Strange_Embryo</t>
  </si>
  <si>
    <t>Strange Embryo</t>
  </si>
  <si>
    <t>Pet_Exchange</t>
  </si>
  <si>
    <t>Pet Exchange</t>
  </si>
  <si>
    <t>Silvervine</t>
  </si>
  <si>
    <t>Silvervine Fruit</t>
  </si>
  <si>
    <t>Agrade_Coin</t>
  </si>
  <si>
    <t>A Grade Coin</t>
  </si>
  <si>
    <t>Bgrade_Coin</t>
  </si>
  <si>
    <t>B Grade Coin</t>
  </si>
  <si>
    <t>Cgrade_Coin</t>
  </si>
  <si>
    <t>C Grade Coin</t>
  </si>
  <si>
    <t>Dgrade_Coin</t>
  </si>
  <si>
    <t>D Grade Coin</t>
  </si>
  <si>
    <t>Egrade_Coin</t>
  </si>
  <si>
    <t>E Grade Coin</t>
  </si>
  <si>
    <t>Anger_Seagod</t>
  </si>
  <si>
    <t>Sea God's Wrath</t>
  </si>
  <si>
    <t>Halloween_Fragment</t>
  </si>
  <si>
    <t>Spirit Piece</t>
  </si>
  <si>
    <t>Halloween_Certificate</t>
  </si>
  <si>
    <t>Halloween Certificate</t>
  </si>
  <si>
    <t>Bad_Can</t>
  </si>
  <si>
    <t>Bad Canned Food</t>
  </si>
  <si>
    <t>Bad_Can_Sack</t>
  </si>
  <si>
    <t>Bad Canned Food Sack</t>
  </si>
  <si>
    <t>Bravery_Card_A</t>
  </si>
  <si>
    <t>Adventure Card A</t>
  </si>
  <si>
    <t>Bravery_Card_B</t>
  </si>
  <si>
    <t>Adventure Card B</t>
  </si>
  <si>
    <t>Picture_Piece</t>
  </si>
  <si>
    <t>Picture Fragment</t>
  </si>
  <si>
    <t>Bucket</t>
  </si>
  <si>
    <t>Pail</t>
  </si>
  <si>
    <t>Full_Bucket</t>
  </si>
  <si>
    <t>Full Pail</t>
  </si>
  <si>
    <t>Clean_Brush</t>
  </si>
  <si>
    <t>Cleaning Brush</t>
  </si>
  <si>
    <t>Fix_Kit</t>
  </si>
  <si>
    <t>Fix Kit</t>
  </si>
  <si>
    <t>Fresh_Fruit</t>
  </si>
  <si>
    <t>Fresh Fruit</t>
  </si>
  <si>
    <t>Ptotection_Seagod</t>
  </si>
  <si>
    <t>Sea God's Call</t>
  </si>
  <si>
    <t>Scaraba_Perfume</t>
  </si>
  <si>
    <t>Scaraba Perfume</t>
  </si>
  <si>
    <t>Unbreakable_Weap</t>
  </si>
  <si>
    <t>Unbreakable Weapon</t>
  </si>
  <si>
    <t>Unbreakable_Def</t>
  </si>
  <si>
    <t>Unbreakable Armor</t>
  </si>
  <si>
    <t>General_Lubricant</t>
  </si>
  <si>
    <t>General Lubrication</t>
  </si>
  <si>
    <t>High_RankLubricant</t>
  </si>
  <si>
    <t>Advanced Lubrication</t>
  </si>
  <si>
    <t>Octopus_Hunt_Stick</t>
  </si>
  <si>
    <t>Octopus Hunting Skewer</t>
  </si>
  <si>
    <t>Sillit_Pong_Bottle</t>
  </si>
  <si>
    <t>Sillit Pong Bottle</t>
  </si>
  <si>
    <t>Emperium_G</t>
  </si>
  <si>
    <t>Emperium G</t>
  </si>
  <si>
    <t>Blue_Card_X</t>
  </si>
  <si>
    <t>Blue Card X</t>
  </si>
  <si>
    <t>Green_Paper</t>
  </si>
  <si>
    <t>Green Paper</t>
  </si>
  <si>
    <t>Red_Paper</t>
  </si>
  <si>
    <t>Red Paper</t>
  </si>
  <si>
    <t>White_Paper</t>
  </si>
  <si>
    <t>White Paper</t>
  </si>
  <si>
    <t>Casual_Diary</t>
  </si>
  <si>
    <t>Casual Diary</t>
  </si>
  <si>
    <t>Honest_Diary</t>
  </si>
  <si>
    <t>Honest Diary</t>
  </si>
  <si>
    <t>Unknown_Fish</t>
  </si>
  <si>
    <t>Unknown Fish</t>
  </si>
  <si>
    <t>Etoile_Ring</t>
  </si>
  <si>
    <t>Etoile Ring</t>
  </si>
  <si>
    <t>Undelivered_Gift</t>
  </si>
  <si>
    <t>Undelivered Gift</t>
  </si>
  <si>
    <t>Santa_Bag</t>
  </si>
  <si>
    <t>Santa Bag</t>
  </si>
  <si>
    <t>Tiny_Ticket</t>
  </si>
  <si>
    <t>Tiny Ticket</t>
  </si>
  <si>
    <t>Guarantee_Weapon_5Up</t>
  </si>
  <si>
    <t>+5 Weapon Refine Ticket</t>
  </si>
  <si>
    <t>Guarantee_Armor_5Up</t>
  </si>
  <si>
    <t>+5 Armor Refine Ticket</t>
  </si>
  <si>
    <t>Jae_Sinho_Unpo</t>
  </si>
  <si>
    <t>Jae Sinho Unpo</t>
  </si>
  <si>
    <t>Jae_Sinho_Undo</t>
  </si>
  <si>
    <t>Jae Sinho Undo</t>
  </si>
  <si>
    <t>Mimong_Sungjin</t>
  </si>
  <si>
    <t>Mimong Sungjin</t>
  </si>
  <si>
    <t>Gilsang_Yeoui</t>
  </si>
  <si>
    <t>Gilsang Yeoui</t>
  </si>
  <si>
    <t>Sin_Sun_Jeonsul</t>
  </si>
  <si>
    <t>Sin Sun Jeonsul</t>
  </si>
  <si>
    <t>Hate_Bundle</t>
  </si>
  <si>
    <t>Hate Crate</t>
  </si>
  <si>
    <t>Guard_Coin</t>
  </si>
  <si>
    <t>Guard Coin</t>
  </si>
  <si>
    <t>Clean_Water</t>
  </si>
  <si>
    <t>Clean Water</t>
  </si>
  <si>
    <t>Perfume</t>
  </si>
  <si>
    <t>Thai_Perfume</t>
  </si>
  <si>
    <t>Thai Perfume</t>
  </si>
  <si>
    <t>Will_Of_Warrior</t>
  </si>
  <si>
    <t>Warrior's Will</t>
  </si>
  <si>
    <t>Blood_Thirst</t>
  </si>
  <si>
    <t>Blood Thirst</t>
  </si>
  <si>
    <t>Goast_Chill</t>
  </si>
  <si>
    <t>Chills Of Death</t>
  </si>
  <si>
    <t>Holy_Mom_Blaze</t>
  </si>
  <si>
    <t>Holy Mom Blaze</t>
  </si>
  <si>
    <t>Amatsu_Orb01</t>
  </si>
  <si>
    <t>Amatsu Orb01</t>
  </si>
  <si>
    <t>Amatsu_Orb02</t>
  </si>
  <si>
    <t>Amatsu Orb02</t>
  </si>
  <si>
    <t>Amatsu_Orb03</t>
  </si>
  <si>
    <t>Amatsu Orb03</t>
  </si>
  <si>
    <t>Amatsu_Orb04</t>
  </si>
  <si>
    <t>Amatsu Orb04</t>
  </si>
  <si>
    <t>Amatsu_Orb05</t>
  </si>
  <si>
    <t>Amatsu Orb05</t>
  </si>
  <si>
    <t>Amatsu_Orb06</t>
  </si>
  <si>
    <t>Amatsu Orb06</t>
  </si>
  <si>
    <t>Amatsu_Orb07</t>
  </si>
  <si>
    <t>Amatsu Orb07</t>
  </si>
  <si>
    <t>Event_coin</t>
  </si>
  <si>
    <t>Poring Coin</t>
  </si>
  <si>
    <t>Holy_Rock_Piece</t>
  </si>
  <si>
    <t>Holy Rock Piece</t>
  </si>
  <si>
    <t>Ancient_City_Key</t>
  </si>
  <si>
    <t>Ancient City Key</t>
  </si>
  <si>
    <t>Dream_Scroll</t>
  </si>
  <si>
    <t>Dream Scroll</t>
  </si>
  <si>
    <t>Enchant_Book</t>
  </si>
  <si>
    <t>Enchant Book</t>
  </si>
  <si>
    <t>BlueCard_2</t>
  </si>
  <si>
    <t>Blue 2 Card</t>
  </si>
  <si>
    <t>BlueCard_0</t>
  </si>
  <si>
    <t>Blue 0 Card</t>
  </si>
  <si>
    <t>BlueCard_1</t>
  </si>
  <si>
    <t>Blue 1 Card</t>
  </si>
  <si>
    <t>Thanks_Invest_Ticket</t>
  </si>
  <si>
    <t>Thanks Invest Ticket</t>
  </si>
  <si>
    <t>Cats_Invest_Certif</t>
  </si>
  <si>
    <t>Cats Invest Certificate</t>
  </si>
  <si>
    <t>Magic_Clay_Fragment</t>
  </si>
  <si>
    <t>Magic Clay Fragment</t>
  </si>
  <si>
    <t>Magic_Clay</t>
  </si>
  <si>
    <t>Magic Clay</t>
  </si>
  <si>
    <t>Magic_Clay_Lump</t>
  </si>
  <si>
    <t>Magic Clay Lump</t>
  </si>
  <si>
    <t>Makibishi</t>
  </si>
  <si>
    <t>Kafra_Coin2</t>
  </si>
  <si>
    <t>Kafra Coin</t>
  </si>
  <si>
    <t>Para_Logro_Badge</t>
  </si>
  <si>
    <t>Eden Merit Badge</t>
  </si>
  <si>
    <t>Tikbalang_Thick_Spine</t>
  </si>
  <si>
    <t>Tikbalang's Thick Spine</t>
  </si>
  <si>
    <t>Lesser_Agimat</t>
  </si>
  <si>
    <t>Lesser Agimat</t>
  </si>
  <si>
    <t>Jejellopy</t>
  </si>
  <si>
    <t>Ancient_Grudge</t>
  </si>
  <si>
    <t>Ancient Grudge</t>
  </si>
  <si>
    <t>Sharp_Bamboo</t>
  </si>
  <si>
    <t>Sharpened Bamboo</t>
  </si>
  <si>
    <t>Salt_Bag</t>
  </si>
  <si>
    <t>Salt Bag</t>
  </si>
  <si>
    <t>Silver_Cross</t>
  </si>
  <si>
    <t>The Cross</t>
  </si>
  <si>
    <t>Soul_Protection</t>
  </si>
  <si>
    <t>Spiritual Protection</t>
  </si>
  <si>
    <t>Cast_Iron_Caldron</t>
  </si>
  <si>
    <t>Cast-Iron Caldron</t>
  </si>
  <si>
    <t>Purified_Bone</t>
  </si>
  <si>
    <t>Purified Spirit Bone</t>
  </si>
  <si>
    <t>Memorial_Bouquet</t>
  </si>
  <si>
    <t>Offering Bouquet</t>
  </si>
  <si>
    <t>Evil_Bone</t>
  </si>
  <si>
    <t>Evil Spirit Bone</t>
  </si>
  <si>
    <t>Silver_Bracelet</t>
  </si>
  <si>
    <t>Silver Bracelet</t>
  </si>
  <si>
    <t>Mysterious_Flower</t>
  </si>
  <si>
    <t>Mysterious Flower</t>
  </si>
  <si>
    <t>Elegant_Flower</t>
  </si>
  <si>
    <t>Elegant Flower</t>
  </si>
  <si>
    <t>Beautiful_Flower</t>
  </si>
  <si>
    <t>Beautiful Flower</t>
  </si>
  <si>
    <t>Charm_Fire</t>
  </si>
  <si>
    <t>Fire Amulet</t>
  </si>
  <si>
    <t>Charm_Ice</t>
  </si>
  <si>
    <t>Ice Amulet</t>
  </si>
  <si>
    <t>Charm_Wind</t>
  </si>
  <si>
    <t>Wind Amulet</t>
  </si>
  <si>
    <t>Charm_Earth</t>
  </si>
  <si>
    <t>Earth Amulet</t>
  </si>
  <si>
    <t>Bakonawa_Doll</t>
  </si>
  <si>
    <t>Bakonawa Doll</t>
  </si>
  <si>
    <t>Bangungot_Doll</t>
  </si>
  <si>
    <t>Bangungot Doll</t>
  </si>
  <si>
    <t>Buwaya_Doll</t>
  </si>
  <si>
    <t>Buwaya Doll</t>
  </si>
  <si>
    <t>Collected_Samples</t>
  </si>
  <si>
    <t>Collected Sample</t>
  </si>
  <si>
    <t>Lost_Belongings</t>
  </si>
  <si>
    <t>Lost Belongings</t>
  </si>
  <si>
    <t>Royal_Certificate</t>
  </si>
  <si>
    <t>Royal Certificate</t>
  </si>
  <si>
    <t>Royal_Certificate_</t>
  </si>
  <si>
    <t>Bakonawa_Spirit_Piece</t>
  </si>
  <si>
    <t>Piece of Bakonawa's Spirit</t>
  </si>
  <si>
    <t>Bangungot_Spirit_Piece</t>
  </si>
  <si>
    <t>Piece of Bangungot's Spirit</t>
  </si>
  <si>
    <t>Buwaya_Spirit_Piece</t>
  </si>
  <si>
    <t>Piece of Buwaya's Spirit</t>
  </si>
  <si>
    <t>BlueCard_Happy</t>
  </si>
  <si>
    <t>BlueCard Happy</t>
  </si>
  <si>
    <t>BlueCard_Enjoy</t>
  </si>
  <si>
    <t>BlueCard Enjoy</t>
  </si>
  <si>
    <t>BlueCard_Light</t>
  </si>
  <si>
    <t>BlueCard Light</t>
  </si>
  <si>
    <t>BlueCard_Mid</t>
  </si>
  <si>
    <t>BlueCard Mid</t>
  </si>
  <si>
    <t>BlueCard_Fall</t>
  </si>
  <si>
    <t>BlueCard Fall</t>
  </si>
  <si>
    <t>Royal_Certificate__</t>
  </si>
  <si>
    <t>Honey_Songpyun</t>
  </si>
  <si>
    <t>Honey Songpyun</t>
  </si>
  <si>
    <t>Torn_Document</t>
  </si>
  <si>
    <t>Torn Document</t>
  </si>
  <si>
    <t>Fruit_Sundae</t>
  </si>
  <si>
    <t>Fruit Sundae</t>
  </si>
  <si>
    <t>Red_Cloth</t>
  </si>
  <si>
    <t>Red Cloth</t>
  </si>
  <si>
    <t>Star_Decor</t>
  </si>
  <si>
    <t>Star Decor</t>
  </si>
  <si>
    <t>Sky_Medal</t>
  </si>
  <si>
    <t>Sky Medal</t>
  </si>
  <si>
    <t>Real_Blank_Card</t>
  </si>
  <si>
    <t>Real Blank Card</t>
  </si>
  <si>
    <t>Old_Left_Lapine</t>
  </si>
  <si>
    <t>Old Left Lapine</t>
  </si>
  <si>
    <t>Golden_Leaf</t>
  </si>
  <si>
    <t>Golden Leaf</t>
  </si>
  <si>
    <t>Avant_Research_Data</t>
  </si>
  <si>
    <t>Avant Research Data</t>
  </si>
  <si>
    <t>Star_Shape_Mushroom</t>
  </si>
  <si>
    <t>Star Shape Mushroom</t>
  </si>
  <si>
    <t>Lv110_Achieved_Coin</t>
  </si>
  <si>
    <t>Lv110 Achieved Coin</t>
  </si>
  <si>
    <t>Lv120_Achieved_Coin</t>
  </si>
  <si>
    <t>Lv120 Achieved Coin</t>
  </si>
  <si>
    <t>Firm_Hair</t>
  </si>
  <si>
    <t>Firm Hair</t>
  </si>
  <si>
    <t>Younger_Bro_Letter</t>
  </si>
  <si>
    <t>Younger Bro Letter</t>
  </si>
  <si>
    <t>Stained_Research_Book</t>
  </si>
  <si>
    <t>Stained Research Book</t>
  </si>
  <si>
    <t>Piece_Of_Lapine_Wing</t>
  </si>
  <si>
    <t>Piece Of Lapine Wing</t>
  </si>
  <si>
    <t>Courtesy_Ticket</t>
  </si>
  <si>
    <t>Courtesy Ticket</t>
  </si>
  <si>
    <t>Brownie_Ticket</t>
  </si>
  <si>
    <t>Brownie Ticket</t>
  </si>
  <si>
    <t>RWC_Spirit_Auger</t>
  </si>
  <si>
    <t>RWC Spirit Auger</t>
  </si>
  <si>
    <t>Mail_Package</t>
  </si>
  <si>
    <t>Mail Package</t>
  </si>
  <si>
    <t>Leaf_Made_Wood</t>
  </si>
  <si>
    <t>Leaf Made Wood</t>
  </si>
  <si>
    <t>Seed_Box</t>
  </si>
  <si>
    <t>Seed Box</t>
  </si>
  <si>
    <t>Birthday_Candle</t>
  </si>
  <si>
    <t>Birthday Candle</t>
  </si>
  <si>
    <t>Nespresso_Ticket</t>
  </si>
  <si>
    <t>Nespresso Ticket</t>
  </si>
  <si>
    <t>Fancy_Fairy_Wing</t>
  </si>
  <si>
    <t>Fancy Fairy Wing</t>
  </si>
  <si>
    <t>Pile_Of_Acorn</t>
  </si>
  <si>
    <t>Pile Of Acorn</t>
  </si>
  <si>
    <t>Eye_Drops</t>
  </si>
  <si>
    <t>Eye Drops</t>
  </si>
  <si>
    <t>Leaf_Bookmark</t>
  </si>
  <si>
    <t>Leaf Bookmark</t>
  </si>
  <si>
    <t>Dustball</t>
  </si>
  <si>
    <t>Tiny_Mouse_Tail</t>
  </si>
  <si>
    <t>Tiny Mouse Tail</t>
  </si>
  <si>
    <t>Weeds</t>
  </si>
  <si>
    <t>Captive_Hatchling</t>
  </si>
  <si>
    <t>Captive Hatchling</t>
  </si>
  <si>
    <t>Racy_Spice</t>
  </si>
  <si>
    <t>Racy Spice</t>
  </si>
  <si>
    <t>Cacao99_Recipe</t>
  </si>
  <si>
    <t>Cacao99 Recipe</t>
  </si>
  <si>
    <t>Choco_Drink_Recipe</t>
  </si>
  <si>
    <t>Choco Drink Recipe</t>
  </si>
  <si>
    <t>Holy_Amulet</t>
  </si>
  <si>
    <t>Holy Amulet</t>
  </si>
  <si>
    <t>3rd_Test_Pass</t>
  </si>
  <si>
    <t>3rd Test Pass</t>
  </si>
  <si>
    <t>Small_Wooden_Chest</t>
  </si>
  <si>
    <t>Small Wooden Chest</t>
  </si>
  <si>
    <t>Cryptura_Hair_Coupon</t>
  </si>
  <si>
    <t>Cryptura Hair Coupon</t>
  </si>
  <si>
    <t>Magic_Bronze_Bullion</t>
  </si>
  <si>
    <t>Magic Bronze Bullion</t>
  </si>
  <si>
    <t>Hammer_Of_Velund</t>
  </si>
  <si>
    <t>Hammer Of Velund</t>
  </si>
  <si>
    <t>Anvil_Of_Velund</t>
  </si>
  <si>
    <t>Anvil Of Velund</t>
  </si>
  <si>
    <t>Bracelet_Of_Velund</t>
  </si>
  <si>
    <t>Bracelet Of Velund</t>
  </si>
  <si>
    <t>Rib_Of_Jormungand</t>
  </si>
  <si>
    <t>Rib Of Jormungand</t>
  </si>
  <si>
    <t>Spirit_Of_Hugin</t>
  </si>
  <si>
    <t>Spirit Of Hugin</t>
  </si>
  <si>
    <t>Spirit_Of_Munin</t>
  </si>
  <si>
    <t>Spirit Of Munin</t>
  </si>
  <si>
    <t>Chisel_Of_Giant</t>
  </si>
  <si>
    <t>Chisel Of Giant</t>
  </si>
  <si>
    <t>Secret_Of_Rune</t>
  </si>
  <si>
    <t>Secret Of Rune</t>
  </si>
  <si>
    <t>Skin_Of_Hraesvelg</t>
  </si>
  <si>
    <t>Skin Of Hraesvelg</t>
  </si>
  <si>
    <t>Essence_Rune_Magic</t>
  </si>
  <si>
    <t>Essence Rune Magic</t>
  </si>
  <si>
    <t>Muspellium</t>
  </si>
  <si>
    <t>Cute_Cart_Coupon</t>
  </si>
  <si>
    <t>Cute Cart Remodel Coupon</t>
  </si>
  <si>
    <t>Temporal_Crystal</t>
  </si>
  <si>
    <t>Temporal Crystal</t>
  </si>
  <si>
    <t>Coagulated_Spell</t>
  </si>
  <si>
    <t>Coagulated Spell</t>
  </si>
  <si>
    <t>Glast_Decayed_Nail</t>
  </si>
  <si>
    <t>Glast Decayed Nail</t>
  </si>
  <si>
    <t>Glast_Horrendous_Mouth</t>
  </si>
  <si>
    <t>Glast Horrendous Mouth</t>
  </si>
  <si>
    <t>Gold_Coin_Basket</t>
  </si>
  <si>
    <t>Gold Coin Basket</t>
  </si>
  <si>
    <t>Flashy_Brooch</t>
  </si>
  <si>
    <t>Flashy Brooch</t>
  </si>
  <si>
    <t>Siege_Guild_Coin</t>
  </si>
  <si>
    <t>Siege Guild Coin</t>
  </si>
  <si>
    <t>Lmtd_Manny_Card</t>
  </si>
  <si>
    <t>Limited Manny Card</t>
  </si>
  <si>
    <t>Lmtd_Sid_Card</t>
  </si>
  <si>
    <t>Limited Sid Card</t>
  </si>
  <si>
    <t>Lmtd_Diego_Card</t>
  </si>
  <si>
    <t>Limited Diego Card</t>
  </si>
  <si>
    <t>Lmtd_Scrat_Card</t>
  </si>
  <si>
    <t>Limited Scrat Card</t>
  </si>
  <si>
    <t>Rough_Energy_Crystal</t>
  </si>
  <si>
    <t>Rough Energy Crystal</t>
  </si>
  <si>
    <t>Purified_Energy_Crystal</t>
  </si>
  <si>
    <t>Purified Energy Crystal</t>
  </si>
  <si>
    <t>High_Purity_Energy_Xtal</t>
  </si>
  <si>
    <t>High Energy Crystal</t>
  </si>
  <si>
    <t>//</t>
  </si>
  <si>
    <t>Blacksmith_Blessing</t>
  </si>
  <si>
    <t>Blacksmith Blessing</t>
  </si>
  <si>
    <t>Floor_Str</t>
  </si>
  <si>
    <t>Strength Stone(Upper)</t>
  </si>
  <si>
    <t>Floor_Int</t>
  </si>
  <si>
    <t>Intelligence Stone(Upper)</t>
  </si>
  <si>
    <t>Floor_Agi</t>
  </si>
  <si>
    <t>Agility Stone(Upper)</t>
  </si>
  <si>
    <t>Floor_Dex</t>
  </si>
  <si>
    <t>Dexterity Stone(Upper)</t>
  </si>
  <si>
    <t>Floor_Vit</t>
  </si>
  <si>
    <t>Health Stone(Upper)</t>
  </si>
  <si>
    <t>Floor_Luk</t>
  </si>
  <si>
    <t>Lucky Stone(Upper)</t>
  </si>
  <si>
    <t>ATKStone_Middle</t>
  </si>
  <si>
    <t>Attack Stone(Middle)</t>
  </si>
  <si>
    <t>Floor_Matk</t>
  </si>
  <si>
    <t>Magical Stone(Middle)</t>
  </si>
  <si>
    <t>HITStone_Bottom</t>
  </si>
  <si>
    <t>Hit Stone(Lower)</t>
  </si>
  <si>
    <t>FLEEStone_Bottom</t>
  </si>
  <si>
    <t>Evasion Stone(Lower)</t>
  </si>
  <si>
    <t>Costumes_Exchange_Coupons</t>
  </si>
  <si>
    <t>Costumes Exchange Coupons</t>
  </si>
  <si>
    <t>Poring_Badge</t>
  </si>
  <si>
    <t>Poring Badge</t>
  </si>
  <si>
    <t>Shabby_Crown</t>
  </si>
  <si>
    <t>Old Crown</t>
  </si>
  <si>
    <t>Broken_Horn</t>
  </si>
  <si>
    <t>Broken Horn</t>
  </si>
  <si>
    <t>Shabby_Ring</t>
  </si>
  <si>
    <t>Old Ring</t>
  </si>
  <si>
    <t>Rusty_Bracelet</t>
  </si>
  <si>
    <t>Rusty Bracalet</t>
  </si>
  <si>
    <t>Old_Photo_Album</t>
  </si>
  <si>
    <t>Old Photo Album</t>
  </si>
  <si>
    <t>Shabby_Pill</t>
  </si>
  <si>
    <t>Old Pill</t>
  </si>
  <si>
    <t>Needle_And_Thread</t>
  </si>
  <si>
    <t>Needle And Thread</t>
  </si>
  <si>
    <t>Firm_Pumpkin</t>
  </si>
  <si>
    <t>Firm Pumpkin</t>
  </si>
  <si>
    <t>Goast_Free_Charm</t>
  </si>
  <si>
    <t>Goast Free Charm</t>
  </si>
  <si>
    <t>Memory_Of_Jack</t>
  </si>
  <si>
    <t>Memory Of Jack</t>
  </si>
  <si>
    <t>Halloween_Coin</t>
  </si>
  <si>
    <t>Halloween Coin</t>
  </si>
  <si>
    <t>RWC_Inicializer</t>
  </si>
  <si>
    <t>RWC Inicializer</t>
  </si>
  <si>
    <t>Geffen_Coin_Magic_Tournament</t>
  </si>
  <si>
    <t>Geffen Coin Magic Tournament</t>
  </si>
  <si>
    <t>Shard_of_Gray</t>
  </si>
  <si>
    <t>Shard of Gray</t>
  </si>
  <si>
    <t>Bossnia_Tickets</t>
  </si>
  <si>
    <t>Bossnia Tickets</t>
  </si>
  <si>
    <t>GM_Coin</t>
  </si>
  <si>
    <t>GM Coin</t>
  </si>
  <si>
    <t>XMAS_Cookie</t>
  </si>
  <si>
    <t>Bag_Of_Selling_Goods</t>
  </si>
  <si>
    <t>Bag Of Selling Goods</t>
  </si>
  <si>
    <t>Dried_Flower</t>
  </si>
  <si>
    <t>Dried Flower</t>
  </si>
  <si>
    <t>Proof_of_The_Heroic</t>
  </si>
  <si>
    <t>Proof of The Heroic</t>
  </si>
  <si>
    <t>Morocc_Certification</t>
  </si>
  <si>
    <t>Morocc Certification</t>
  </si>
  <si>
    <t>Brick</t>
  </si>
  <si>
    <t>Rope__</t>
  </si>
  <si>
    <t>Wood_</t>
  </si>
  <si>
    <t>Fire_Beetle_Shell</t>
  </si>
  <si>
    <t>Fire Beetle Shell</t>
  </si>
  <si>
    <t>Delicious_Stem</t>
  </si>
  <si>
    <t>Delicious Stem</t>
  </si>
  <si>
    <t>Fire_Feather</t>
  </si>
  <si>
    <t>Fire Feather</t>
  </si>
  <si>
    <t>Patrol_Journal</t>
  </si>
  <si>
    <t>Patrol Journal</t>
  </si>
  <si>
    <t>Stone_Blessing</t>
  </si>
  <si>
    <t>Stone Blessing</t>
  </si>
  <si>
    <t>Blood_of_The_Monster</t>
  </si>
  <si>
    <t>Blood of The Monster</t>
  </si>
  <si>
    <t>Tooth_Rock_Of_Fire_Golem</t>
  </si>
  <si>
    <t>Tooth Rock Of Fire Golem</t>
  </si>
  <si>
    <t>Fire_Frill</t>
  </si>
  <si>
    <t>Fire Frill</t>
  </si>
  <si>
    <t>Wooden_Axe</t>
  </si>
  <si>
    <t>Wooden Axe</t>
  </si>
  <si>
    <t>Faith_Silence</t>
  </si>
  <si>
    <t>Faith Silence</t>
  </si>
  <si>
    <t>White_Snake_Scale</t>
  </si>
  <si>
    <t>White Snake Scale</t>
  </si>
  <si>
    <t>Treasure_Dwarf</t>
  </si>
  <si>
    <t>Treasure Dwarf</t>
  </si>
  <si>
    <t>Sweat_Dwarf</t>
  </si>
  <si>
    <t>Sweat Dwarf</t>
  </si>
  <si>
    <t>Warrior_Tears</t>
  </si>
  <si>
    <t>Warrior Tears</t>
  </si>
  <si>
    <t>Warrior_Anger</t>
  </si>
  <si>
    <t>Warrior Anger</t>
  </si>
  <si>
    <t>Warrior_Certificate</t>
  </si>
  <si>
    <t>Warrior Certificate</t>
  </si>
  <si>
    <t>Guardian_Flowers</t>
  </si>
  <si>
    <t>Guardian Flowers</t>
  </si>
  <si>
    <t>Jeremy_Beauty_Coupon</t>
  </si>
  <si>
    <t>Jeremy Beauty Coupon</t>
  </si>
  <si>
    <t>Magic_Crystal</t>
  </si>
  <si>
    <t>Magic Crystal</t>
  </si>
  <si>
    <t>Crisp_Silk</t>
  </si>
  <si>
    <t>Crisp Silk</t>
  </si>
  <si>
    <t>Tied_Snake</t>
  </si>
  <si>
    <t>Tied Snake</t>
  </si>
  <si>
    <t>Lovely_Stick</t>
  </si>
  <si>
    <t>Lovely Stick</t>
  </si>
  <si>
    <t>Heart_of_Soul</t>
  </si>
  <si>
    <t>Heart of Soul</t>
  </si>
  <si>
    <t>Sheenas_Soul</t>
  </si>
  <si>
    <t>Sheena's Soul</t>
  </si>
  <si>
    <t>Gods_Soul_Piece</t>
  </si>
  <si>
    <t>God's Soul Piece</t>
  </si>
  <si>
    <t>Cri_Stone</t>
  </si>
  <si>
    <t>Critical Stone(Upper)</t>
  </si>
  <si>
    <t>MHPStone_Middle</t>
  </si>
  <si>
    <t>Fitness Stone(Middle)</t>
  </si>
  <si>
    <t>MSPStone_Bottom</t>
  </si>
  <si>
    <t>Magical Stone(Lower)</t>
  </si>
  <si>
    <t>Jitterbug's_Tooth</t>
  </si>
  <si>
    <t>Jitterbug's Tooth</t>
  </si>
  <si>
    <t>Status_Reset_Coupon</t>
  </si>
  <si>
    <t>Status Reset Coupon</t>
  </si>
  <si>
    <t>{ resetstatus; }</t>
  </si>
  <si>
    <t>Status_Reset_Coupon_</t>
  </si>
  <si>
    <t>Delicious_Clam_Flesh</t>
  </si>
  <si>
    <t>Delicious Clam Flesh</t>
  </si>
  <si>
    <t>Delicious_Canned_Food</t>
  </si>
  <si>
    <t>Delicious Canned Food</t>
  </si>
  <si>
    <t>Savage_Box</t>
  </si>
  <si>
    <t>Savage Box</t>
  </si>
  <si>
    <t>Grand_Peco_Box</t>
  </si>
  <si>
    <t>Grand Peco Box</t>
  </si>
  <si>
    <t>Desert_Wolf_Box</t>
  </si>
  <si>
    <t>Desert Wolf Box</t>
  </si>
  <si>
    <t>Arranged_Photo_Album</t>
  </si>
  <si>
    <t>Arranged Photo Album</t>
  </si>
  <si>
    <t>Monster_Coin</t>
  </si>
  <si>
    <t>Monster Coin</t>
  </si>
  <si>
    <t>Tingly_Feather</t>
  </si>
  <si>
    <t>Tingly Feather</t>
  </si>
  <si>
    <t>Unknown_Meal</t>
  </si>
  <si>
    <t>Unknown Meal</t>
  </si>
  <si>
    <t>Special_Condiment</t>
  </si>
  <si>
    <t>Special Condiment</t>
  </si>
  <si>
    <t>Minced_Meat</t>
  </si>
  <si>
    <t>Minced Meat</t>
  </si>
  <si>
    <t>Fermented_Wheat_Flour</t>
  </si>
  <si>
    <t>Fermented Wheat Flour</t>
  </si>
  <si>
    <t>Rissole</t>
  </si>
  <si>
    <t>Recipe</t>
  </si>
  <si>
    <t>HealStone_Top</t>
  </si>
  <si>
    <t>Stone Recovery(Upper)</t>
  </si>
  <si>
    <t>{ bonus bAddItemHealRate</t>
  </si>
  <si>
    <t>HealStone2_Top</t>
  </si>
  <si>
    <t>Stone Recovery Skills(Upper)</t>
  </si>
  <si>
    <t>{ bonus bHealPower2</t>
  </si>
  <si>
    <t>HealStone_Middle</t>
  </si>
  <si>
    <t>Stone Recovery(Middle)</t>
  </si>
  <si>
    <t>HPStone_Middle</t>
  </si>
  <si>
    <t>HP Stone(Middle)</t>
  </si>
  <si>
    <t>SPStone_Middle</t>
  </si>
  <si>
    <t>SP Stone(Middle)</t>
  </si>
  <si>
    <t>HealStone_Bottom</t>
  </si>
  <si>
    <t>Recovery Stone(Low)</t>
  </si>
  <si>
    <t>1; bonus bMagicHPGainValue</t>
  </si>
  <si>
    <t>Iron_Artifacts</t>
  </si>
  <si>
    <t>Steel Artifact</t>
  </si>
  <si>
    <t>Iron_Artifacts_</t>
  </si>
  <si>
    <t>Daily_Report_He_And_His_Team</t>
  </si>
  <si>
    <t>Daily Report He And His Team</t>
  </si>
  <si>
    <t>Operation_Control_Device</t>
  </si>
  <si>
    <t>Operation Control Device</t>
  </si>
  <si>
    <t>Failed_Engine</t>
  </si>
  <si>
    <t>Failed Engine</t>
  </si>
  <si>
    <t>Crushed_Can_Iron_Plate</t>
  </si>
  <si>
    <t>Crushed Can Iron Plate</t>
  </si>
  <si>
    <t>Charleston_Parts</t>
  </si>
  <si>
    <t>Charleston Parts</t>
  </si>
  <si>
    <t>Token_Of_Destruction</t>
  </si>
  <si>
    <t>Token Of Destruction</t>
  </si>
  <si>
    <t>Collected_Medicinal_Herbs</t>
  </si>
  <si>
    <t>Collected Medicinal Herbs</t>
  </si>
  <si>
    <t>Contaminated_Magic</t>
  </si>
  <si>
    <t>Contaminated Magic</t>
  </si>
  <si>
    <t>Cohesive_Energy</t>
  </si>
  <si>
    <t>Cohesive Energy</t>
  </si>
  <si>
    <t>The_Memory_Recorder</t>
  </si>
  <si>
    <t>The Memory Recorder</t>
  </si>
  <si>
    <t>Ice_World_Ticket</t>
  </si>
  <si>
    <t>Tickets Ice Kingdom</t>
  </si>
  <si>
    <t>Summer_Fes_Coin</t>
  </si>
  <si>
    <t>Summer Festival Coins</t>
  </si>
  <si>
    <t>Red_Beans_Of_Ice</t>
  </si>
  <si>
    <t>Shaved Ice For Red Beans</t>
  </si>
  <si>
    <t>Sweet_Rice_Cake</t>
  </si>
  <si>
    <t>Sweet Bread</t>
  </si>
  <si>
    <t>Shark</t>
  </si>
  <si>
    <t>Bluefin_Tuna</t>
  </si>
  <si>
    <t>Bonito</t>
  </si>
  <si>
    <t>Octopus</t>
  </si>
  <si>
    <t>Snapper</t>
  </si>
  <si>
    <t>Sea Bream</t>
  </si>
  <si>
    <t>Salmon</t>
  </si>
  <si>
    <t>Eels</t>
  </si>
  <si>
    <t>Eel</t>
  </si>
  <si>
    <t>Carp</t>
  </si>
  <si>
    <t>Squid_2</t>
  </si>
  <si>
    <t>Squid</t>
  </si>
  <si>
    <t>Mackerel</t>
  </si>
  <si>
    <t>Crucian_Carp</t>
  </si>
  <si>
    <t>Crucian Carp</t>
  </si>
  <si>
    <t>Living_Earthworm</t>
  </si>
  <si>
    <t>Earthworms Alive</t>
  </si>
  <si>
    <t>Fresh_Lobster</t>
  </si>
  <si>
    <t>Fresh Shrimp</t>
  </si>
  <si>
    <t>Squid_Skewer</t>
  </si>
  <si>
    <t>Squid Skewer</t>
  </si>
  <si>
    <t>Fantastic_Sauce</t>
  </si>
  <si>
    <t>Source Of Fantasy</t>
  </si>
  <si>
    <t>Squid_Of_Bbq</t>
  </si>
  <si>
    <t>Squid Barbecue</t>
  </si>
  <si>
    <t>Good_Firewood</t>
  </si>
  <si>
    <t>Long Firewood</t>
  </si>
  <si>
    <t>Rose_Knife</t>
  </si>
  <si>
    <t>Rose Knife</t>
  </si>
  <si>
    <t>Custom_Pan</t>
  </si>
  <si>
    <t>Customized Plates</t>
  </si>
  <si>
    <t>BigStone_Top</t>
  </si>
  <si>
    <t>Large Stone(Upper)</t>
  </si>
  <si>
    <t>MediumStone_Top</t>
  </si>
  <si>
    <t>Medium Stone(Upper)</t>
  </si>
  <si>
    <t>SmallStone_Top</t>
  </si>
  <si>
    <t>Small Stone(Upper)</t>
  </si>
  <si>
    <t>Ticket_Special_RO2</t>
  </si>
  <si>
    <t>Ticket Special RO2</t>
  </si>
  <si>
    <t>RO2_Name_Card</t>
  </si>
  <si>
    <t>RO2 Name Card</t>
  </si>
  <si>
    <t>11th_Coin</t>
  </si>
  <si>
    <t>11th Anniversary Coin</t>
  </si>
  <si>
    <t>Fragments_Of_Gigan</t>
  </si>
  <si>
    <t>Fragments Of Gigan</t>
  </si>
  <si>
    <t>ORGANIC_PUMPKIN</t>
  </si>
  <si>
    <t>Organic Pumpkin</t>
  </si>
  <si>
    <t>INORGANIC_PUMPKIN</t>
  </si>
  <si>
    <t>Inorganic Pumpkin</t>
  </si>
  <si>
    <t>Kafra_Ticket</t>
  </si>
  <si>
    <t>Kafra Ticket</t>
  </si>
  <si>
    <t>Swordman_Soul</t>
  </si>
  <si>
    <t>Swordman Soul</t>
  </si>
  <si>
    <t>Merchant_Soul</t>
  </si>
  <si>
    <t>Merchant Soul</t>
  </si>
  <si>
    <t>Thief_Soul</t>
  </si>
  <si>
    <t>Thief Soul</t>
  </si>
  <si>
    <t>Mage_Soul</t>
  </si>
  <si>
    <t>Mage Soul</t>
  </si>
  <si>
    <t>Archer_Soul</t>
  </si>
  <si>
    <t>Archer Soul</t>
  </si>
  <si>
    <t>Acolyte_Soul</t>
  </si>
  <si>
    <t>Acolyte Soul</t>
  </si>
  <si>
    <t>Energy_Debris</t>
  </si>
  <si>
    <t>Energy Debris</t>
  </si>
  <si>
    <t>Solo_Troops_Badge</t>
  </si>
  <si>
    <t>Single Union Badge</t>
  </si>
  <si>
    <t>Experimental_Dong_Memory_Record</t>
  </si>
  <si>
    <t>Experimental Dong Memory Record</t>
  </si>
  <si>
    <t>Air_Cleaner_Box</t>
  </si>
  <si>
    <t>Air Cleaner Box</t>
  </si>
  <si>
    <t>Fresh_Grapes</t>
  </si>
  <si>
    <t>Fresh Grapes</t>
  </si>
  <si>
    <t>Complete_Machine_Parts</t>
  </si>
  <si>
    <t>Complete Machine Parts</t>
  </si>
  <si>
    <t>Gravity_Safety_Device</t>
  </si>
  <si>
    <t>Gravity Safety Device</t>
  </si>
  <si>
    <t>Questioned_Parts</t>
  </si>
  <si>
    <t>Questioned Parts</t>
  </si>
  <si>
    <t>Limited_Token_of_Ziegfried</t>
  </si>
  <si>
    <t>(Limited) Token of Ziegfried</t>
  </si>
  <si>
    <t>Legendary_Fur</t>
  </si>
  <si>
    <t>Legendary Fur</t>
  </si>
  <si>
    <t>Legendary_Mane</t>
  </si>
  <si>
    <t>Legendary Mane</t>
  </si>
  <si>
    <t>Talisman_Of_Soul</t>
  </si>
  <si>
    <t>Talisman Of Soul</t>
  </si>
  <si>
    <t>Piece_Of_Soul_Mouse</t>
  </si>
  <si>
    <t>Piece Of Soul Mouse</t>
  </si>
  <si>
    <t>Secret_Orders_Of_Prophet_K</t>
  </si>
  <si>
    <t>Secret Orders Of Prophet K</t>
  </si>
  <si>
    <t>Gold_Choco_Coin</t>
  </si>
  <si>
    <t>Gold Choco Coin</t>
  </si>
  <si>
    <t>Silver_Choco_Coin</t>
  </si>
  <si>
    <t>Silver Choco Coin</t>
  </si>
  <si>
    <t>Bronze_Choco_Coin</t>
  </si>
  <si>
    <t>Bronze Choco Coin</t>
  </si>
  <si>
    <t>Huge_Jewery</t>
  </si>
  <si>
    <t>Huge Jewery</t>
  </si>
  <si>
    <t>Thin_Ring</t>
  </si>
  <si>
    <t>Thin Ring</t>
  </si>
  <si>
    <t>Mild_Stone</t>
  </si>
  <si>
    <t>Mild Stone</t>
  </si>
  <si>
    <t>That_Thing</t>
  </si>
  <si>
    <t>That Thing</t>
  </si>
  <si>
    <t>Limited_Gym_Membership_Card</t>
  </si>
  <si>
    <t>(Limited)Gym Membership Card</t>
  </si>
  <si>
    <t>Very_Small_Box</t>
  </si>
  <si>
    <t>Very Small Box</t>
  </si>
  <si>
    <t>Light_Box</t>
  </si>
  <si>
    <t>Light Box</t>
  </si>
  <si>
    <t>Request_Complete_Certificate</t>
  </si>
  <si>
    <t>Request Complete Certificate</t>
  </si>
  <si>
    <t>Questionable_Box</t>
  </si>
  <si>
    <t>Questionable Box</t>
  </si>
  <si>
    <t>Questionable_Document</t>
  </si>
  <si>
    <t>Questionable Document</t>
  </si>
  <si>
    <t>Super_Corrector</t>
  </si>
  <si>
    <t>Super Corrector</t>
  </si>
  <si>
    <t>Thanks_Bouquet</t>
  </si>
  <si>
    <t>Thanks Bouquet</t>
  </si>
  <si>
    <t>Novus_Captured</t>
  </si>
  <si>
    <t>Novus Captured</t>
  </si>
  <si>
    <t>Tatacho_Captured</t>
  </si>
  <si>
    <t>Tatacho Captured</t>
  </si>
  <si>
    <t>Manuscript_Written_By_Pigoreum</t>
  </si>
  <si>
    <t>Manuscript Written By Pigoreum</t>
  </si>
  <si>
    <t>Very_Hard_Stone</t>
  </si>
  <si>
    <t>Very Hard Stone</t>
  </si>
  <si>
    <t>Lude_Captured</t>
  </si>
  <si>
    <t>Lude Captured</t>
  </si>
  <si>
    <t>Wanderer_Captured</t>
  </si>
  <si>
    <t>Wanderer Captured</t>
  </si>
  <si>
    <t>Piece_Of_Soul_Cow</t>
  </si>
  <si>
    <t>Piece Of Soul Cow</t>
  </si>
  <si>
    <t>Piece_Of_Soul_Tiger</t>
  </si>
  <si>
    <t>Piece Of Soul Tiger</t>
  </si>
  <si>
    <t>Strong_Piece_Of_Soul_Tiger</t>
  </si>
  <si>
    <t>Strong Piece Of Soul Tiger</t>
  </si>
  <si>
    <t>Safe_to_19_Weapon_Certificate</t>
  </si>
  <si>
    <t>Safe to 19 Weapon Certificate</t>
  </si>
  <si>
    <t>Safe_to_19_Armor_Certificate</t>
  </si>
  <si>
    <t>Safe to 19 Armor Certificate</t>
  </si>
  <si>
    <t>Piece_Of_Soul_Rabbit</t>
  </si>
  <si>
    <t>Piece Of Soul Rabbit</t>
  </si>
  <si>
    <t>Large_Insect_Barrel</t>
  </si>
  <si>
    <t>Large Insect Barrel</t>
  </si>
  <si>
    <t>Medium_Insect_Barrel</t>
  </si>
  <si>
    <t>Medium Insect Barrel</t>
  </si>
  <si>
    <t>Dust</t>
  </si>
  <si>
    <t>Safe_to_13_Weapon_Certificate</t>
  </si>
  <si>
    <t>Safe to 13 Weapon Certificate</t>
  </si>
  <si>
    <t>Safe_to_14_Weapon_Certificate</t>
  </si>
  <si>
    <t>Safe to 14 Weapon Certificate</t>
  </si>
  <si>
    <t>Safe_to_15_Weapon_Certificate</t>
  </si>
  <si>
    <t>Safe to 15 Weapon Certificate</t>
  </si>
  <si>
    <t>Safe_to_16_Weapon_Certificate</t>
  </si>
  <si>
    <t>Safe to 16 Weapon Certificate</t>
  </si>
  <si>
    <t>Safe_to_17_Weapon_Certificate</t>
  </si>
  <si>
    <t>Safe to 17 Weapon Certificate</t>
  </si>
  <si>
    <t>Safe_to_18_Weapon_Certificate</t>
  </si>
  <si>
    <t>Safe to 18 Weapon Certificate</t>
  </si>
  <si>
    <t>Safe_to_13_Armor_Certificate</t>
  </si>
  <si>
    <t>Safe to 13 Armor Certificate</t>
  </si>
  <si>
    <t>Safe_to_14_Armor_Certificate</t>
  </si>
  <si>
    <t>Safe to 14 Armor Certificate</t>
  </si>
  <si>
    <t>Safe_to_15_Armor_Certificate</t>
  </si>
  <si>
    <t>Safe to 15 Armor Certificate</t>
  </si>
  <si>
    <t>Safe_to_16_Armor_Certificate</t>
  </si>
  <si>
    <t>Safe to 16 Armor Certificate</t>
  </si>
  <si>
    <t>Safe_to_17_Armor_Certificate</t>
  </si>
  <si>
    <t>Safe to 17 Armor Certificate</t>
  </si>
  <si>
    <t>Safe_to_18_Armor_Certificate</t>
  </si>
  <si>
    <t>Safe to 18 Armor Certificate</t>
  </si>
  <si>
    <t>Advanced_Bait</t>
  </si>
  <si>
    <t>Advanced Bait</t>
  </si>
  <si>
    <t>Pet_Snow_Bunny_Exchange_Ticket</t>
  </si>
  <si>
    <t>Pet Snow Bunny Exchange Ticket</t>
  </si>
  <si>
    <t>Pet_Tikbalang_Exchange_Ticket</t>
  </si>
  <si>
    <t>Pet Tikbalang Exchange Ticket</t>
  </si>
  <si>
    <t>Piece_Of_Soul_Dragon</t>
  </si>
  <si>
    <t>Piece Of Soul Dragon</t>
  </si>
  <si>
    <t>Strong_Piece_Of_Soul_Dragon</t>
  </si>
  <si>
    <t>Strong Piece Of Soul Dragon</t>
  </si>
  <si>
    <t>Invasion_Plan</t>
  </si>
  <si>
    <t>Invasion Plan</t>
  </si>
  <si>
    <t>Human's_Cookbook</t>
  </si>
  <si>
    <t>Human's Cookbook</t>
  </si>
  <si>
    <t>Champion_Badge</t>
  </si>
  <si>
    <t>Champion Badge</t>
  </si>
  <si>
    <t>Processed_Ancient_Rune</t>
  </si>
  <si>
    <t>Processed Ancient Rune</t>
  </si>
  <si>
    <t>Processed_Mystic_Rune</t>
  </si>
  <si>
    <t>Processed Mystic Rune</t>
  </si>
  <si>
    <t>Blue_Whale</t>
  </si>
  <si>
    <t>Blue Whale</t>
  </si>
  <si>
    <t>Whale</t>
  </si>
  <si>
    <t>Giant_Octopus</t>
  </si>
  <si>
    <t>Giant Octopus</t>
  </si>
  <si>
    <t>Giant_Squid</t>
  </si>
  <si>
    <t>Giant Squid</t>
  </si>
  <si>
    <t>Sturgeon</t>
  </si>
  <si>
    <t>King_Lobster</t>
  </si>
  <si>
    <t>King Lobster</t>
  </si>
  <si>
    <t>King_Earthworm</t>
  </si>
  <si>
    <t>King Earthworm</t>
  </si>
  <si>
    <t>Piece_Of_Soul_Snake</t>
  </si>
  <si>
    <t>Piece Of Soul Snake</t>
  </si>
  <si>
    <t>Broken_Magic_Stone</t>
  </si>
  <si>
    <t>Broken Magic Stone</t>
  </si>
  <si>
    <t>Limited_High_Density_Kalunium</t>
  </si>
  <si>
    <t>(Limited)High Density Kalunium</t>
  </si>
  <si>
    <t>Piece_Of_Soul_Horse</t>
  </si>
  <si>
    <t>Piece Of Soul Horse</t>
  </si>
  <si>
    <t>ASPDStone_Robe</t>
  </si>
  <si>
    <t>Stone ASPD (Garment)</t>
  </si>
  <si>
    <t>Actinidia_Cat_Fruit</t>
  </si>
  <si>
    <t>Actinidia Cat Fruit</t>
  </si>
  <si>
    <t>Limited_Purified_Oridecon</t>
  </si>
  <si>
    <t>(Limited) Purified Oridecon</t>
  </si>
  <si>
    <t>Limited_Purified_Eluminium</t>
  </si>
  <si>
    <t>(Limited) Purified Eluminium</t>
  </si>
  <si>
    <t>Piece_Of_Soul_Sheep</t>
  </si>
  <si>
    <t>Piece Of Soul Sheep</t>
  </si>
  <si>
    <t>Holy_Rosary</t>
  </si>
  <si>
    <t>Holy Rosary</t>
  </si>
  <si>
    <t>Black_Horn</t>
  </si>
  <si>
    <t>Black Horn</t>
  </si>
  <si>
    <t>Captured_Soul</t>
  </si>
  <si>
    <t>Captured Soul</t>
  </si>
  <si>
    <t>Piece_Of_Soul_Monkey</t>
  </si>
  <si>
    <t>Piece Of Soul Monkey</t>
  </si>
  <si>
    <t>Piece_Of_Soul_Chicken</t>
  </si>
  <si>
    <t>Piece Of Soul Chicken</t>
  </si>
  <si>
    <t>Honor_Proof</t>
  </si>
  <si>
    <t>Honor Token</t>
  </si>
  <si>
    <t>Rune_Magic_Powder</t>
  </si>
  <si>
    <t>Rune Magic Powder</t>
  </si>
  <si>
    <t>Dehumidifiers</t>
  </si>
  <si>
    <t>Sandpaper</t>
  </si>
  <si>
    <t>Bright_Fire_Lights</t>
  </si>
  <si>
    <t>Bright Fire Lights</t>
  </si>
  <si>
    <t>Red_Eye</t>
  </si>
  <si>
    <t>Red Eye</t>
  </si>
  <si>
    <t>Letter_Of_Prisoner</t>
  </si>
  <si>
    <t>Letter Of Prisoner</t>
  </si>
  <si>
    <t>Rune-Midgard_History_Book</t>
  </si>
  <si>
    <t>Rune-Midgard History Book</t>
  </si>
  <si>
    <t>Stone_That_Contained_Sea</t>
  </si>
  <si>
    <t>Stone That Contained Sea</t>
  </si>
  <si>
    <t>Poring_Scourer</t>
  </si>
  <si>
    <t>Poring Scourer</t>
  </si>
  <si>
    <t>Letter_With_Stamped_Seal</t>
  </si>
  <si>
    <t>Letter With Stamped Seal</t>
  </si>
  <si>
    <t>Samples_New_Business_Items</t>
  </si>
  <si>
    <t>Samples New Business Items</t>
  </si>
  <si>
    <t>Secret_Documents</t>
  </si>
  <si>
    <t>Secret Documents</t>
  </si>
  <si>
    <t>Rare_Book</t>
  </si>
  <si>
    <t>Rare Book</t>
  </si>
  <si>
    <t>Banquet_Invitation_Letter</t>
  </si>
  <si>
    <t>Banquet Invitation Letter</t>
  </si>
  <si>
    <t>Magnificent_Dish</t>
  </si>
  <si>
    <t>Magnificent Dish</t>
  </si>
  <si>
    <t>Advanced_Dish</t>
  </si>
  <si>
    <t>Advanced Dish</t>
  </si>
  <si>
    <t>Cold_Core</t>
  </si>
  <si>
    <t>Cold Core</t>
  </si>
  <si>
    <t>Silicone_Shell</t>
  </si>
  <si>
    <t>Silicone Shell</t>
  </si>
  <si>
    <t>Hedgehog_Picks</t>
  </si>
  <si>
    <t>Hedgehog Picks</t>
  </si>
  <si>
    <t>Old_Belt</t>
  </si>
  <si>
    <t>Old Belt</t>
  </si>
  <si>
    <t>Moving_Dark_Matter</t>
  </si>
  <si>
    <t>Moving Dark Matter</t>
  </si>
  <si>
    <t>Fragments_Valkyrie_Power</t>
  </si>
  <si>
    <t>Fragments Valkyrie Power</t>
  </si>
  <si>
    <t>Will_Master</t>
  </si>
  <si>
    <t>Will Master</t>
  </si>
  <si>
    <t>ATKStone_Top</t>
  </si>
  <si>
    <t>Attack Stone(Upper)</t>
  </si>
  <si>
    <t>MATKStone_Top</t>
  </si>
  <si>
    <t>Magic Stone(Upper)</t>
  </si>
  <si>
    <t>Floor_Str2</t>
  </si>
  <si>
    <t>Strength Stone(Middle)</t>
  </si>
  <si>
    <t>Floor_Int2</t>
  </si>
  <si>
    <t>Intelligence Stone(Middle)</t>
  </si>
  <si>
    <t>Floor_Agi2</t>
  </si>
  <si>
    <t>Agility Stone(Middle)</t>
  </si>
  <si>
    <t>Floor_Dex2</t>
  </si>
  <si>
    <t>Dexterity Stone(Middle)</t>
  </si>
  <si>
    <t>Floor_Vit2</t>
  </si>
  <si>
    <t>Vitality Stone(Middle)</t>
  </si>
  <si>
    <t>Floor_Luk2</t>
  </si>
  <si>
    <t>Lucky Stone(Middle)</t>
  </si>
  <si>
    <t>HPStone_Bottom</t>
  </si>
  <si>
    <t>HP Stone(Lower)</t>
  </si>
  <si>
    <t>Ramor_Refine_Ticket</t>
  </si>
  <si>
    <t>Ramor Refine Ticket</t>
  </si>
  <si>
    <t>{/*Refine succeed guarantee until +9 for item 2598 only*/}</t>
  </si>
  <si>
    <t>Piece_Of_Soul_Dog</t>
  </si>
  <si>
    <t>Piece Of Soul Dog</t>
  </si>
  <si>
    <t>Piece_Of_Soul_Pig</t>
  </si>
  <si>
    <t>Piece Of Soul Pig</t>
  </si>
  <si>
    <t>Captured_Sheep</t>
  </si>
  <si>
    <t>Captured Sheep</t>
  </si>
  <si>
    <t>Lamb_Fleece</t>
  </si>
  <si>
    <t>Lamb Fleece</t>
  </si>
  <si>
    <t>Lamb_Horns</t>
  </si>
  <si>
    <t>Lamb Horns</t>
  </si>
  <si>
    <t>Key_Air_Fortress</t>
  </si>
  <si>
    <t>Key Air Fortress</t>
  </si>
  <si>
    <t>Invite_For_Duel</t>
  </si>
  <si>
    <t>Invite for Duel</t>
  </si>
  <si>
    <t>Admission_For_Duel</t>
  </si>
  <si>
    <t>Admission for Duel</t>
  </si>
  <si>
    <t>Trade_Coupon</t>
  </si>
  <si>
    <t>Coupon</t>
  </si>
  <si>
    <t>{ /*set pcroom</t>
  </si>
  <si>
    <t>(gettimetick(2)+7200);*/ }</t>
  </si>
  <si>
    <t>Novice_Nametag</t>
  </si>
  <si>
    <t>Newbie Tag</t>
  </si>
  <si>
    <t>Megaphone</t>
  </si>
  <si>
    <t>Leather_Bag_Of_Infinity</t>
  </si>
  <si>
    <t>Leather Bag of Infinity</t>
  </si>
  <si>
    <t>Vigorgra</t>
  </si>
  <si>
    <t>Magic_Paint</t>
  </si>
  <si>
    <t>Magic Paint</t>
  </si>
  <si>
    <t>Cart_Parts</t>
  </si>
  <si>
    <t>Cart Parts</t>
  </si>
  <si>
    <t>Cotton_Mat</t>
  </si>
  <si>
    <t>Cotton Mat</t>
  </si>
  <si>
    <t>Silk_Mat</t>
  </si>
  <si>
    <t>Silk Mat</t>
  </si>
  <si>
    <t>Old_Magazine</t>
  </si>
  <si>
    <t>Old Papers</t>
  </si>
  <si>
    <t>Animal_Pooopoo</t>
  </si>
  <si>
    <t>Animal Poop</t>
  </si>
  <si>
    <t>Payroll_Of_Kafra</t>
  </si>
  <si>
    <t>Payment Statement for Kafra Employee</t>
  </si>
  <si>
    <t>Gallar_Horn</t>
  </si>
  <si>
    <t>Gjallar</t>
  </si>
  <si>
    <t>Gullraifnir</t>
  </si>
  <si>
    <t>Gleipnir</t>
  </si>
  <si>
    <t>Cargo_Free_Ticket</t>
  </si>
  <si>
    <t>Free Ticket for Kafra Storage</t>
  </si>
  <si>
    <t>Warp_Free_Ticket</t>
  </si>
  <si>
    <t>Free Ticket for Kafra Transportation</t>
  </si>
  <si>
    <t>Cart_Free_Ticket</t>
  </si>
  <si>
    <t>Free Ticket for the Cart Service</t>
  </si>
  <si>
    <t>Broken_Turtle_Shell</t>
  </si>
  <si>
    <t>Broken Turtle Shell</t>
  </si>
  <si>
    <t>Broken_Shell</t>
  </si>
  <si>
    <t>Broken Shell</t>
  </si>
  <si>
    <t>Rust_Suriken</t>
  </si>
  <si>
    <t>Old Shuriken</t>
  </si>
  <si>
    <t>Unknown_Liquid_Bottle</t>
  </si>
  <si>
    <t>Unknown Liquid Bottle</t>
  </si>
  <si>
    <t>Fake_Angel_Wing</t>
  </si>
  <si>
    <t>False Angel Wing</t>
  </si>
  <si>
    <t>Fake_Angel_Loop</t>
  </si>
  <si>
    <t>False Heaven Ring</t>
  </si>
  <si>
    <t>Harpy's_Claw</t>
  </si>
  <si>
    <t>Harpy Talon</t>
  </si>
  <si>
    <t>Rent_Scroll</t>
  </si>
  <si>
    <t>Torn Scroll</t>
  </si>
  <si>
    <t>Spawns</t>
  </si>
  <si>
    <t>Bacillus</t>
  </si>
  <si>
    <t>Scropion's_Nipper</t>
  </si>
  <si>
    <t>Scorpion Claw</t>
  </si>
  <si>
    <t>Rag_T_Shirts</t>
  </si>
  <si>
    <t>Ragnarok T-shirt</t>
  </si>
  <si>
    <t>Vacance_Ticket</t>
  </si>
  <si>
    <t>Vacation Ticket</t>
  </si>
  <si>
    <t>Mother_Letter</t>
  </si>
  <si>
    <t>Mother's Letter</t>
  </si>
  <si>
    <t>Glossy_Hair</t>
  </si>
  <si>
    <t>Glossy Hair</t>
  </si>
  <si>
    <t>Old_Japaness_Clothes</t>
  </si>
  <si>
    <t>Worn-out Kimono</t>
  </si>
  <si>
    <t>Broken_Shuriken</t>
  </si>
  <si>
    <t>Broken Shuriken</t>
  </si>
  <si>
    <t>Tengu's_Nose</t>
  </si>
  <si>
    <t>Tengu Nose</t>
  </si>
  <si>
    <t>Lord's_Passable_Ticket</t>
  </si>
  <si>
    <t>Feudal Lord Permit</t>
  </si>
  <si>
    <t>Limpid_Celestial_Robe</t>
  </si>
  <si>
    <t>Transparent Celestial Robe</t>
  </si>
  <si>
    <t>Taegeuk_Plate</t>
  </si>
  <si>
    <t>Ba Gua</t>
  </si>
  <si>
    <t>BurnBuster_Bag</t>
  </si>
  <si>
    <t>iROGM02's Backpack</t>
  </si>
  <si>
    <t>XMAS_Coupon</t>
  </si>
  <si>
    <t>Part_Of_Star's_Sob</t>
  </si>
  <si>
    <t>Crumb of Sobbing Starlight</t>
  </si>
  <si>
    <t>Star's_Sob</t>
  </si>
  <si>
    <t>Sobbing Starlight</t>
  </si>
  <si>
    <t>Donation_Card</t>
  </si>
  <si>
    <t>Proof of Donation</t>
  </si>
  <si>
    <t>Introduction_Of_Mr.Han</t>
  </si>
  <si>
    <t>Hahn Sukbong's Recommendation</t>
  </si>
  <si>
    <t>Receipt_01</t>
  </si>
  <si>
    <t>Sister_Letter</t>
  </si>
  <si>
    <t>Letter from Sister</t>
  </si>
  <si>
    <t>Piano_Keyboard</t>
  </si>
  <si>
    <t>Piano Key</t>
  </si>
  <si>
    <t>Quiz_Ticket</t>
  </si>
  <si>
    <t>Quiz Entry</t>
  </si>
  <si>
    <t>Thin_Stem</t>
  </si>
  <si>
    <t>Thin Trunk</t>
  </si>
  <si>
    <t>Festival_Mask</t>
  </si>
  <si>
    <t>Festival Mask</t>
  </si>
  <si>
    <t>Heart_Of_Tree</t>
  </si>
  <si>
    <t>Wooden Heart</t>
  </si>
  <si>
    <t>Solid_Peeling</t>
  </si>
  <si>
    <t>Solid Husk</t>
  </si>
  <si>
    <t>Blade_Of_Pinwheel</t>
  </si>
  <si>
    <t>Vane</t>
  </si>
  <si>
    <t>Germinating_Sprout</t>
  </si>
  <si>
    <t>Sprout</t>
  </si>
  <si>
    <t>Air_Rifle</t>
  </si>
  <si>
    <t>Slingshot</t>
  </si>
  <si>
    <t>Shoulder_Protection</t>
  </si>
  <si>
    <t>Shoulder Protector</t>
  </si>
  <si>
    <t>Beetle_Nipper</t>
  </si>
  <si>
    <t>Pincher of Beetle</t>
  </si>
  <si>
    <t>Gunpowder</t>
  </si>
  <si>
    <t>Rusty_Cleaver</t>
  </si>
  <si>
    <t>Rusty Kitchen Knife</t>
  </si>
  <si>
    <t>Rotten_Rope</t>
  </si>
  <si>
    <t>Decomposed Rope</t>
  </si>
  <si>
    <t>Tree_Knot</t>
  </si>
  <si>
    <t>Wooden Gnarl</t>
  </si>
  <si>
    <t>Distorted_Portrait</t>
  </si>
  <si>
    <t>Contorted Self-Portrait</t>
  </si>
  <si>
    <t>Stone_Of_Intelligence</t>
  </si>
  <si>
    <t>Pumpkin_Bucket</t>
  </si>
  <si>
    <t>Pumpkin Lantern</t>
  </si>
  <si>
    <t>TCG_Card</t>
  </si>
  <si>
    <t>TCG Card</t>
  </si>
  <si>
    <t>Soul_Of_Guild</t>
  </si>
  <si>
    <t>Spirit of Guild</t>
  </si>
  <si>
    <t>Soul_Of_Courage</t>
  </si>
  <si>
    <t>Spirit of Charge</t>
  </si>
  <si>
    <t>Soul_Of_Guard</t>
  </si>
  <si>
    <t>Spirit of Protection</t>
  </si>
  <si>
    <t>Soul_Of_Partnership</t>
  </si>
  <si>
    <t>Spirit of Association</t>
  </si>
  <si>
    <t>Soul_Of_Correspondence</t>
  </si>
  <si>
    <t>Spirit of Coordination</t>
  </si>
  <si>
    <t>Soul_Of_Proceeding</t>
  </si>
  <si>
    <t>Spirit of Advance</t>
  </si>
  <si>
    <t>Soul_Of_Confidence</t>
  </si>
  <si>
    <t>Spirit of Trust</t>
  </si>
  <si>
    <t>Soul_Of_Agreement</t>
  </si>
  <si>
    <t>Spirit of Union</t>
  </si>
  <si>
    <t>Soul_Of_Harmony</t>
  </si>
  <si>
    <t>Spirit of Combination</t>
  </si>
  <si>
    <t>Soul_Of_Cooperate</t>
  </si>
  <si>
    <t>Spirit of Cooperation</t>
  </si>
  <si>
    <t>Soul_Of_Unity</t>
  </si>
  <si>
    <t>Spirit of Solidarity</t>
  </si>
  <si>
    <t>Soul_Of_Friendship</t>
  </si>
  <si>
    <t>Spirit of Friendship</t>
  </si>
  <si>
    <t>Soul_Of_Peace</t>
  </si>
  <si>
    <t>Spirit of Peace</t>
  </si>
  <si>
    <t>Soul_Of_Spirit</t>
  </si>
  <si>
    <t>Spirit of Determination</t>
  </si>
  <si>
    <t>Soul_Of_Honor</t>
  </si>
  <si>
    <t>Spirit of Honor</t>
  </si>
  <si>
    <t>Soul_Of_Service</t>
  </si>
  <si>
    <t>Spirit of Service</t>
  </si>
  <si>
    <t>Soul_Of_Glory</t>
  </si>
  <si>
    <t>Spirit of Glory</t>
  </si>
  <si>
    <t>Soul_Of_Victory</t>
  </si>
  <si>
    <t>Spirit of Victory</t>
  </si>
  <si>
    <t>Herb_Medicine</t>
  </si>
  <si>
    <t>Herbal Medicine</t>
  </si>
  <si>
    <t>Taeguk_Flag</t>
  </si>
  <si>
    <t>Golden Korean Flag</t>
  </si>
  <si>
    <t>Digital_Print_Ticket</t>
  </si>
  <si>
    <t>Digital Picture Printing Coupon</t>
  </si>
  <si>
    <t>China_Marble01</t>
  </si>
  <si>
    <t>Mystic Orb</t>
  </si>
  <si>
    <t>China_Marble02</t>
  </si>
  <si>
    <t>China_Marble03</t>
  </si>
  <si>
    <t>China_Marble04</t>
  </si>
  <si>
    <t>China_Marble05</t>
  </si>
  <si>
    <t>China_Marble06</t>
  </si>
  <si>
    <t>China_Marble07</t>
  </si>
  <si>
    <t>Dragon_Fang</t>
  </si>
  <si>
    <t>Denture from Dragon Mask</t>
  </si>
  <si>
    <t>Little_Blacky_Ghost</t>
  </si>
  <si>
    <t>Little Ghost Doll</t>
  </si>
  <si>
    <t>Bib</t>
  </si>
  <si>
    <t>Pinafore</t>
  </si>
  <si>
    <t>Figure</t>
  </si>
  <si>
    <t>Golden_Necklace</t>
  </si>
  <si>
    <t>RWC Necklace</t>
  </si>
  <si>
    <t>Ancient_Translator</t>
  </si>
  <si>
    <t>Translated Ancient Language</t>
  </si>
  <si>
    <t>Ancient_Document</t>
  </si>
  <si>
    <t>Record of Ancient Language</t>
  </si>
  <si>
    <t>Picture_Letter</t>
  </si>
  <si>
    <t>Doodled Message</t>
  </si>
  <si>
    <t>Wellbeing_Letter</t>
  </si>
  <si>
    <t>Letter to Wife</t>
  </si>
  <si>
    <t>Vita500_Lid</t>
  </si>
  <si>
    <t>Vita500 Lid</t>
  </si>
  <si>
    <t>Quiz_Ticket01</t>
  </si>
  <si>
    <t>1st Quiz Entry</t>
  </si>
  <si>
    <t>Quiz_Ticket02</t>
  </si>
  <si>
    <t>2nd Quiz Entry</t>
  </si>
  <si>
    <t>Quiz_Ticket03</t>
  </si>
  <si>
    <t>3rd Quiz Entry</t>
  </si>
  <si>
    <t>Quiz_Ticket04</t>
  </si>
  <si>
    <t>4th Quiz Entry</t>
  </si>
  <si>
    <t>Quiz_Ticket05</t>
  </si>
  <si>
    <t>5th Quiz Entry</t>
  </si>
  <si>
    <t>Thread_Skein_</t>
  </si>
  <si>
    <t>Holier Threads</t>
  </si>
  <si>
    <t>Thai_Ring</t>
  </si>
  <si>
    <t>Engagement Ring</t>
  </si>
  <si>
    <t>Bamboo_Basket</t>
  </si>
  <si>
    <t>Straw Basket</t>
  </si>
  <si>
    <t>KRATHONG</t>
  </si>
  <si>
    <t>Krathong</t>
  </si>
  <si>
    <t>Bag_Of_Rice</t>
  </si>
  <si>
    <t>Straw Rice Bag</t>
  </si>
  <si>
    <t>Witch's_Spell_Book</t>
  </si>
  <si>
    <t>Witch's Spell Scroll</t>
  </si>
  <si>
    <t>Authority_Of_Nine_World</t>
  </si>
  <si>
    <t>Symbol of the Nine Realms</t>
  </si>
  <si>
    <t>Fragment_Of_Soul</t>
  </si>
  <si>
    <t>Piece of Spirit</t>
  </si>
  <si>
    <t>Whisper_Of_Soul</t>
  </si>
  <si>
    <t>Spiritual Whispers</t>
  </si>
  <si>
    <t>Witch's_Potion</t>
  </si>
  <si>
    <t>Witch's Tonic</t>
  </si>
  <si>
    <t>Wing_Of_Crow</t>
  </si>
  <si>
    <t>Crow Wing</t>
  </si>
  <si>
    <t>Free_Peco_Ticket</t>
  </si>
  <si>
    <t>Free Ticket for Peco Ride</t>
  </si>
  <si>
    <t>Free_Flying_Ship_Ticket</t>
  </si>
  <si>
    <t>Free Ticket for Flyship</t>
  </si>
  <si>
    <t>Seal_Of_Witch</t>
  </si>
  <si>
    <t>Witch's Medal</t>
  </si>
  <si>
    <t>The_Sign</t>
  </si>
  <si>
    <t>Poisonous_Gas</t>
  </si>
  <si>
    <t>Toxic Gas</t>
  </si>
  <si>
    <t>Legendary_Scroll</t>
  </si>
  <si>
    <t>Legend of Songkran</t>
  </si>
  <si>
    <t>Old_Copper_Key</t>
  </si>
  <si>
    <t>Old Bronze Key</t>
  </si>
  <si>
    <t>2anny</t>
  </si>
  <si>
    <t>Flower_Of_Heaven</t>
  </si>
  <si>
    <t>Heaven Flower</t>
  </si>
  <si>
    <t>Slate</t>
  </si>
  <si>
    <t>Complete Tablet</t>
  </si>
  <si>
    <t>Piece_Of_Slate_1</t>
  </si>
  <si>
    <t>Prontera Tablet</t>
  </si>
  <si>
    <t>Piece_Of_Slate_2</t>
  </si>
  <si>
    <t>Payon Tablet</t>
  </si>
  <si>
    <t>Piece_Of_Slate_3</t>
  </si>
  <si>
    <t>Morroc Tablet</t>
  </si>
  <si>
    <t>Piece_Of_Slate_4</t>
  </si>
  <si>
    <t>Geffen Tablet</t>
  </si>
  <si>
    <t>RO_Transportation_Card</t>
  </si>
  <si>
    <t>One-way Ticket</t>
  </si>
  <si>
    <t>RO_Transportation_Card_</t>
  </si>
  <si>
    <t>Commemorative Travel Card</t>
  </si>
  <si>
    <t>Worn_Out_Pendant</t>
  </si>
  <si>
    <t>Old Pendant</t>
  </si>
  <si>
    <t>File01</t>
  </si>
  <si>
    <t>File Folder</t>
  </si>
  <si>
    <t>File02</t>
  </si>
  <si>
    <t>Sealed File Folder</t>
  </si>
  <si>
    <t>File03</t>
  </si>
  <si>
    <t>Shinokas Case File</t>
  </si>
  <si>
    <t>Pile_Of_Ymir_Heart</t>
  </si>
  <si>
    <t>Ymir's Heart Piece</t>
  </si>
  <si>
    <t>Indication_Of_Member01</t>
  </si>
  <si>
    <t>Membership Card</t>
  </si>
  <si>
    <t>Indication_Of_Member02</t>
  </si>
  <si>
    <t>Archive Permit</t>
  </si>
  <si>
    <t>Pass</t>
  </si>
  <si>
    <t>Friend's_Diary</t>
  </si>
  <si>
    <t>Friend's Diary</t>
  </si>
  <si>
    <t>Transparent_Plate01</t>
  </si>
  <si>
    <t>Transparent Plate</t>
  </si>
  <si>
    <t>Transparent_Plate02</t>
  </si>
  <si>
    <t>Transparent_Plate03</t>
  </si>
  <si>
    <t>Transparent_Plate04</t>
  </si>
  <si>
    <t>RO_Festival_Ticket</t>
  </si>
  <si>
    <t>RO Festival Invitation</t>
  </si>
  <si>
    <t>Lotto01</t>
  </si>
  <si>
    <t>Lotto Ball 01</t>
  </si>
  <si>
    <t>Lotto02</t>
  </si>
  <si>
    <t>Lotto Ball 02</t>
  </si>
  <si>
    <t>Lotto03</t>
  </si>
  <si>
    <t>Lotto Ball 03</t>
  </si>
  <si>
    <t>Lotto04</t>
  </si>
  <si>
    <t>Lotto Ball 04</t>
  </si>
  <si>
    <t>Lotto05</t>
  </si>
  <si>
    <t>Lotto Ball 05</t>
  </si>
  <si>
    <t>Lotto06</t>
  </si>
  <si>
    <t>Lotto Ball 06</t>
  </si>
  <si>
    <t>Lotto07</t>
  </si>
  <si>
    <t>Lotto Ball 07</t>
  </si>
  <si>
    <t>Lotto08</t>
  </si>
  <si>
    <t>Lotto Ball 08</t>
  </si>
  <si>
    <t>Lotto09</t>
  </si>
  <si>
    <t>Lotto Ball 09</t>
  </si>
  <si>
    <t>Lotto10</t>
  </si>
  <si>
    <t>Lotto Ball 10</t>
  </si>
  <si>
    <t>Lotto11</t>
  </si>
  <si>
    <t>Lotto Ball 11</t>
  </si>
  <si>
    <t>Lotto12</t>
  </si>
  <si>
    <t>Lotto Ball 12</t>
  </si>
  <si>
    <t>Lotto13</t>
  </si>
  <si>
    <t>Lotto Ball 13</t>
  </si>
  <si>
    <t>Lotto14</t>
  </si>
  <si>
    <t>Lotto Ball 14</t>
  </si>
  <si>
    <t>Lotto15</t>
  </si>
  <si>
    <t>Lotto Ball 15</t>
  </si>
  <si>
    <t>Lotto16</t>
  </si>
  <si>
    <t>Lotto Ball 16</t>
  </si>
  <si>
    <t>Lotto17</t>
  </si>
  <si>
    <t>Lotto Ball 17</t>
  </si>
  <si>
    <t>Lotto18</t>
  </si>
  <si>
    <t>Lotto Ball 18</t>
  </si>
  <si>
    <t>Lotto19</t>
  </si>
  <si>
    <t>Lotto Ball 19</t>
  </si>
  <si>
    <t>Lotto20</t>
  </si>
  <si>
    <t>Lotto Ball 20</t>
  </si>
  <si>
    <t>Lotto21</t>
  </si>
  <si>
    <t>Lotto Ball 21</t>
  </si>
  <si>
    <t>Lotto22</t>
  </si>
  <si>
    <t>Lotto Ball 22</t>
  </si>
  <si>
    <t>Lotto23</t>
  </si>
  <si>
    <t>Lotto Ball 23</t>
  </si>
  <si>
    <t>Lotto24</t>
  </si>
  <si>
    <t>Lotto Ball 24</t>
  </si>
  <si>
    <t>Lotto25</t>
  </si>
  <si>
    <t>Lotto Ball 25</t>
  </si>
  <si>
    <t>Lotto26</t>
  </si>
  <si>
    <t>Lotto Ball 26</t>
  </si>
  <si>
    <t>Lotto27</t>
  </si>
  <si>
    <t>Lotto Ball 27</t>
  </si>
  <si>
    <t>Lotto28</t>
  </si>
  <si>
    <t>Lotto Ball 28</t>
  </si>
  <si>
    <t>Lotto29</t>
  </si>
  <si>
    <t>Lotto Ball 29</t>
  </si>
  <si>
    <t>Lotto30</t>
  </si>
  <si>
    <t>Lotto Ball 30</t>
  </si>
  <si>
    <t>Lotto31</t>
  </si>
  <si>
    <t>Lotto Ball 31</t>
  </si>
  <si>
    <t>Lotto32</t>
  </si>
  <si>
    <t>Lotto Ball 32</t>
  </si>
  <si>
    <t>Lotto33</t>
  </si>
  <si>
    <t>Lotto Ball 33</t>
  </si>
  <si>
    <t>Lotto34</t>
  </si>
  <si>
    <t>Lotto Ball 34</t>
  </si>
  <si>
    <t>Lotto35</t>
  </si>
  <si>
    <t>Lotto Ball 35</t>
  </si>
  <si>
    <t>Lotto36</t>
  </si>
  <si>
    <t>Lotto Ball 36</t>
  </si>
  <si>
    <t>Lotto37</t>
  </si>
  <si>
    <t>Lotto Ball 37</t>
  </si>
  <si>
    <t>Lotto38</t>
  </si>
  <si>
    <t>Lotto Ball 38</t>
  </si>
  <si>
    <t>Word_Card01</t>
  </si>
  <si>
    <t>Selamat</t>
  </si>
  <si>
    <t>Word_Card02</t>
  </si>
  <si>
    <t>Hari</t>
  </si>
  <si>
    <t>Word_Card03</t>
  </si>
  <si>
    <t>Kemerdekaan</t>
  </si>
  <si>
    <t>Word_Card04</t>
  </si>
  <si>
    <t>Republik</t>
  </si>
  <si>
    <t>Word_Card05</t>
  </si>
  <si>
    <t>Indonesia</t>
  </si>
  <si>
    <t>Word_Card06</t>
  </si>
  <si>
    <t>Ke-60</t>
  </si>
  <si>
    <t>Crushed_Can</t>
  </si>
  <si>
    <t>Crushed Can</t>
  </si>
  <si>
    <t>Moon_Cake1</t>
  </si>
  <si>
    <t>Yuebing</t>
  </si>
  <si>
    <t>Moon_Cake2</t>
  </si>
  <si>
    <t>Moon_Cake3</t>
  </si>
  <si>
    <t>Moon_Cake4</t>
  </si>
  <si>
    <t>Moon_Cake5</t>
  </si>
  <si>
    <t>Moon_Cake6</t>
  </si>
  <si>
    <t>Moon_Cake7</t>
  </si>
  <si>
    <t>Moon_Cake8</t>
  </si>
  <si>
    <t>Moon_Cake9</t>
  </si>
  <si>
    <t>Stone_Of_Summons</t>
  </si>
  <si>
    <t>Summoning Stone</t>
  </si>
  <si>
    <t>Letter_Of_Recommend</t>
  </si>
  <si>
    <t>Letter of Recommendation</t>
  </si>
  <si>
    <t>Mission_ScrollA</t>
  </si>
  <si>
    <t>Written Request(A)</t>
  </si>
  <si>
    <t>Mission_ScrollB</t>
  </si>
  <si>
    <t>Written Request(B)</t>
  </si>
  <si>
    <t>Embryo_HandBook</t>
  </si>
  <si>
    <t>Embryo Creation Guide</t>
  </si>
  <si>
    <t>Skull_</t>
  </si>
  <si>
    <t>Key_Red</t>
  </si>
  <si>
    <t>Red Key</t>
  </si>
  <si>
    <t>Key_Yellow</t>
  </si>
  <si>
    <t>Yellow Key</t>
  </si>
  <si>
    <t>Key_Blue</t>
  </si>
  <si>
    <t>Blue Key</t>
  </si>
  <si>
    <t>Key_Green</t>
  </si>
  <si>
    <t>Green Key</t>
  </si>
  <si>
    <t>Key_Black</t>
  </si>
  <si>
    <t>Black Key</t>
  </si>
  <si>
    <t>Magic_Gem_Red</t>
  </si>
  <si>
    <t>Red Charm Stone</t>
  </si>
  <si>
    <t>Magic_Gem_Yellow</t>
  </si>
  <si>
    <t>Yellow Charm Stone</t>
  </si>
  <si>
    <t>Magic_Gem_Green</t>
  </si>
  <si>
    <t>Green Charm Stone</t>
  </si>
  <si>
    <t>Magic_Gem_Black</t>
  </si>
  <si>
    <t>Black Charm Stone</t>
  </si>
  <si>
    <t>Several_Books</t>
  </si>
  <si>
    <t>Pile of Books</t>
  </si>
  <si>
    <t>Leather_Pouch</t>
  </si>
  <si>
    <t>Leather Pouch</t>
  </si>
  <si>
    <t>Sweet_Sauce</t>
  </si>
  <si>
    <t>Sweet Sauce</t>
  </si>
  <si>
    <t>Hot_Sauce</t>
  </si>
  <si>
    <t>Spicy Sauce</t>
  </si>
  <si>
    <t>Cooking_Oil</t>
  </si>
  <si>
    <t>Cooking Oil</t>
  </si>
  <si>
    <t>Baphomet's_Horn</t>
  </si>
  <si>
    <t>Fortune Horn</t>
  </si>
  <si>
    <t>RAMADAN_</t>
  </si>
  <si>
    <t>Niflheim_Ticket</t>
  </si>
  <si>
    <t>Niflheim Express Ticket</t>
  </si>
  <si>
    <t>BlueCard_A</t>
  </si>
  <si>
    <t>Blue A Card</t>
  </si>
  <si>
    <t>BlueCard_E</t>
  </si>
  <si>
    <t>Blue E Card</t>
  </si>
  <si>
    <t>BlueCard_F</t>
  </si>
  <si>
    <t>Blue F Card</t>
  </si>
  <si>
    <t>BlueCard_H</t>
  </si>
  <si>
    <t>Blue H Card</t>
  </si>
  <si>
    <t>BlueCard_L</t>
  </si>
  <si>
    <t>Blue L Card</t>
  </si>
  <si>
    <t>BlueCard_N</t>
  </si>
  <si>
    <t>Blue N Card</t>
  </si>
  <si>
    <t>BlueCard_O</t>
  </si>
  <si>
    <t>Blue O Card</t>
  </si>
  <si>
    <t>BlueCard_P</t>
  </si>
  <si>
    <t>Blue P Card</t>
  </si>
  <si>
    <t>BlueCard_U</t>
  </si>
  <si>
    <t>Blue U Card</t>
  </si>
  <si>
    <t>BlueCard_W</t>
  </si>
  <si>
    <t>Blue W Card</t>
  </si>
  <si>
    <t>BlueCard_Y</t>
  </si>
  <si>
    <t>Blue Y Card</t>
  </si>
  <si>
    <t>Cookbook01</t>
  </si>
  <si>
    <t>Level 1 Cookbook</t>
  </si>
  <si>
    <t>Cookbook02</t>
  </si>
  <si>
    <t>Level 2 Cookbook</t>
  </si>
  <si>
    <t>Cookbook03</t>
  </si>
  <si>
    <t>Level 3 Cookbook</t>
  </si>
  <si>
    <t>Cookbook04</t>
  </si>
  <si>
    <t>Level 4 Cookbook</t>
  </si>
  <si>
    <t>Cookbook05</t>
  </si>
  <si>
    <t>Level 5 Cookbook</t>
  </si>
  <si>
    <t>Cookbook08</t>
  </si>
  <si>
    <t>Level 8 Cookbook</t>
  </si>
  <si>
    <t>Cookbook09</t>
  </si>
  <si>
    <t>Level 9 Cookbook</t>
  </si>
  <si>
    <t>Cookbook10</t>
  </si>
  <si>
    <t>Level 10 Cookbook</t>
  </si>
  <si>
    <t>Pot</t>
  </si>
  <si>
    <t>Key_Of_Seal</t>
  </si>
  <si>
    <t>Key of the Seal</t>
  </si>
  <si>
    <t>Warrior_Symbol</t>
  </si>
  <si>
    <t>Symbol of a Brave Warrior</t>
  </si>
  <si>
    <t>2nd_Floor_Pass</t>
  </si>
  <si>
    <t>Cloud General</t>
  </si>
  <si>
    <t>3rd_Floor_Pass</t>
  </si>
  <si>
    <t>Wind General</t>
  </si>
  <si>
    <t>Tavern_Wine</t>
  </si>
  <si>
    <t>Culinary Wine</t>
  </si>
  <si>
    <t>Delivery_Box</t>
  </si>
  <si>
    <t>Delivery Package</t>
  </si>
  <si>
    <t>Villa_Spare_Key</t>
  </si>
  <si>
    <t>Cottage Key</t>
  </si>
  <si>
    <t>Kyll_Hire_Letter</t>
  </si>
  <si>
    <t>Letter to Elly</t>
  </si>
  <si>
    <t>Iron_Box</t>
  </si>
  <si>
    <t>Steel Box</t>
  </si>
  <si>
    <t>Yellow_Key_Card</t>
  </si>
  <si>
    <t>Yellow Keycard</t>
  </si>
  <si>
    <t>Golden_Key</t>
  </si>
  <si>
    <t>Golden Key</t>
  </si>
  <si>
    <t>Kiel_Button</t>
  </si>
  <si>
    <t>Luxurious Button</t>
  </si>
  <si>
    <t>Blue_Key_Card</t>
  </si>
  <si>
    <t>Blue Keycard</t>
  </si>
  <si>
    <t>Red_Key_Card</t>
  </si>
  <si>
    <t>Red Keycard</t>
  </si>
  <si>
    <t>Steel_Piece</t>
  </si>
  <si>
    <t>Rosimier_Key</t>
  </si>
  <si>
    <t>Rosimier Mansion Keys</t>
  </si>
  <si>
    <t>Family_Portrait</t>
  </si>
  <si>
    <t>Family Portrait</t>
  </si>
  <si>
    <t>Elysia_Portrait</t>
  </si>
  <si>
    <t>Woman's Portrait</t>
  </si>
  <si>
    <t>Kyll_Hire_Letter2</t>
  </si>
  <si>
    <t>K.H's Letter</t>
  </si>
  <si>
    <t>Piece_Memo_Of_James</t>
  </si>
  <si>
    <t>James's Note</t>
  </si>
  <si>
    <t>Man_Portrait</t>
  </si>
  <si>
    <t>Man's Portrait</t>
  </si>
  <si>
    <t>Toy_Motor</t>
  </si>
  <si>
    <t>Power Device</t>
  </si>
  <si>
    <t>Toy_Key</t>
  </si>
  <si>
    <t>Toy Key</t>
  </si>
  <si>
    <t>Black_Key_Card</t>
  </si>
  <si>
    <t>Black Keycard</t>
  </si>
  <si>
    <t>Elysia_Ring</t>
  </si>
  <si>
    <t>Allysia's Ring</t>
  </si>
  <si>
    <t>Fancy_Key_Card</t>
  </si>
  <si>
    <t>Luxurious Keycard</t>
  </si>
  <si>
    <t>Pocket_Watch__</t>
  </si>
  <si>
    <t>Monster_Ticket</t>
  </si>
  <si>
    <t>Monster Ticket</t>
  </si>
  <si>
    <t>Marvelous_Medal</t>
  </si>
  <si>
    <t>Prize Medal</t>
  </si>
  <si>
    <t>Green_Key_Card</t>
  </si>
  <si>
    <t>Green Keycard</t>
  </si>
  <si>
    <t>Gold_Coin_</t>
  </si>
  <si>
    <t>Women's_Medal</t>
  </si>
  <si>
    <t>Women's Medal</t>
  </si>
  <si>
    <t>Money_Envelope</t>
  </si>
  <si>
    <t>Handsel</t>
  </si>
  <si>
    <t>Chinese_Scroll</t>
  </si>
  <si>
    <t>Please Be Rich</t>
  </si>
  <si>
    <t>Summer_Feast_Ticket</t>
  </si>
  <si>
    <t>Summer Festival Ticket</t>
  </si>
  <si>
    <t>Manuscript_Paper</t>
  </si>
  <si>
    <t>Manuscript Paper</t>
  </si>
  <si>
    <t>Life_Book</t>
  </si>
  <si>
    <t>Book About True Life</t>
  </si>
  <si>
    <t>Id_Lottery_Ticket</t>
  </si>
  <si>
    <t>Lottery Ticket</t>
  </si>
  <si>
    <t>Stolen_Sandals</t>
  </si>
  <si>
    <t>Stolen Sandal</t>
  </si>
  <si>
    <t>Travel_Brochure_01</t>
  </si>
  <si>
    <t>Travel Brochure [Amatsu]</t>
  </si>
  <si>
    <t>Travel_Brochure_02</t>
  </si>
  <si>
    <t>Travel Brochure [Kunlun]</t>
  </si>
  <si>
    <t>Travel_Brochure_03</t>
  </si>
  <si>
    <t>Travel Brochure [Louyang]</t>
  </si>
  <si>
    <t>Travel_Brochure_04</t>
  </si>
  <si>
    <t>Travel Brochure [Ayothaya]</t>
  </si>
  <si>
    <t>Photo_Album_01</t>
  </si>
  <si>
    <t>Amatsu Completed Photo Album</t>
  </si>
  <si>
    <t>Photo_Album_02</t>
  </si>
  <si>
    <t>Kunlun Completed Photo Album</t>
  </si>
  <si>
    <t>Photo_Album_03</t>
  </si>
  <si>
    <t>Louyang Completed Photo Album</t>
  </si>
  <si>
    <t>Photo_Album_04</t>
  </si>
  <si>
    <t>Ayothaya Completed Photo Album</t>
  </si>
  <si>
    <t>Sifted_Sand</t>
  </si>
  <si>
    <t>Sand for Work</t>
  </si>
  <si>
    <t>Poring_Coin</t>
  </si>
  <si>
    <t>Lotto39</t>
  </si>
  <si>
    <t>Lotto Ball 39</t>
  </si>
  <si>
    <t>Lotto40</t>
  </si>
  <si>
    <t>Lotto Ball 40</t>
  </si>
  <si>
    <t>Lotto41</t>
  </si>
  <si>
    <t>Lotto Ball 41</t>
  </si>
  <si>
    <t>Lotto42</t>
  </si>
  <si>
    <t>Lotto Ball 42</t>
  </si>
  <si>
    <t>Lotto43</t>
  </si>
  <si>
    <t>Lotto Ball 43</t>
  </si>
  <si>
    <t>Lotto44</t>
  </si>
  <si>
    <t>Lotto Ball 44</t>
  </si>
  <si>
    <t>Lotto45</t>
  </si>
  <si>
    <t>Lotto Ball 45</t>
  </si>
  <si>
    <t>Soccer_Ball</t>
  </si>
  <si>
    <t>Soccer_Shoes</t>
  </si>
  <si>
    <t>Soccer Shoes</t>
  </si>
  <si>
    <t>Brazilian_Flag</t>
  </si>
  <si>
    <t>Brazilian Flag</t>
  </si>
  <si>
    <t>Ticket01</t>
  </si>
  <si>
    <t>6.13 Ticket</t>
  </si>
  <si>
    <t>Ticket02</t>
  </si>
  <si>
    <t>6.18 Ticket</t>
  </si>
  <si>
    <t>Ticket03</t>
  </si>
  <si>
    <t>6.22 Ticket</t>
  </si>
  <si>
    <t>Striped_Candle</t>
  </si>
  <si>
    <t>Striped Candle</t>
  </si>
  <si>
    <t>Longing_Heart</t>
  </si>
  <si>
    <t>Longing Heart</t>
  </si>
  <si>
    <t>Invitation_Letter</t>
  </si>
  <si>
    <t>Invitation Letter</t>
  </si>
  <si>
    <t>Invitation_Ticket</t>
  </si>
  <si>
    <t>Invitation Ticket</t>
  </si>
  <si>
    <t>Key_Of_Flower_Garden</t>
  </si>
  <si>
    <t>Key to the Secret Garden</t>
  </si>
  <si>
    <t>Longing_Heart2</t>
  </si>
  <si>
    <t>Hammer_Of_Wind</t>
  </si>
  <si>
    <t>Wind Hammer</t>
  </si>
  <si>
    <t>Temple_Lottery_Ticket</t>
  </si>
  <si>
    <t>Temple Lottery Ticket</t>
  </si>
  <si>
    <t>Diary_Of_Blue</t>
  </si>
  <si>
    <t>Bruspetti's Diary</t>
  </si>
  <si>
    <t>Magic_Necklace</t>
  </si>
  <si>
    <t>Ashy Necklace</t>
  </si>
  <si>
    <t>Magic_Necklace_</t>
  </si>
  <si>
    <t>Sparkling Necklace</t>
  </si>
  <si>
    <t>Red_Jewel_</t>
  </si>
  <si>
    <t>Red Jewel</t>
  </si>
  <si>
    <t>Blue_Jewel_</t>
  </si>
  <si>
    <t>Blue Jewel</t>
  </si>
  <si>
    <t>Golden_Jewel_</t>
  </si>
  <si>
    <t>Yellow Jewel</t>
  </si>
  <si>
    <t>Anti_Spell_Bead</t>
  </si>
  <si>
    <t>Countermagic Crystal</t>
  </si>
  <si>
    <t>Silk_Handkerchief</t>
  </si>
  <si>
    <t>Silk Handkerchief of Zhi Nu</t>
  </si>
  <si>
    <t>Black_Bead</t>
  </si>
  <si>
    <t>Black Marble</t>
  </si>
  <si>
    <t>Anniversary_Ticket</t>
  </si>
  <si>
    <t>Celebration Document</t>
  </si>
  <si>
    <t>Gem_Of_Ruin</t>
  </si>
  <si>
    <t>Jewel of Destruction</t>
  </si>
  <si>
    <t>Evil_Mind</t>
  </si>
  <si>
    <t>Evil Mind</t>
  </si>
  <si>
    <t>Proof_Of_Guard1</t>
  </si>
  <si>
    <t>Guard's First Proof</t>
  </si>
  <si>
    <t>Proof_Of_Guard2</t>
  </si>
  <si>
    <t>Guard's Second Proof</t>
  </si>
  <si>
    <t>Proof_Of_Guard3</t>
  </si>
  <si>
    <t>Guard's Third Proof</t>
  </si>
  <si>
    <t>Proof_Of_Guard4</t>
  </si>
  <si>
    <t>Guard's Fourth Proof</t>
  </si>
  <si>
    <t>IPOD_Ticker</t>
  </si>
  <si>
    <t>IPOD Coupon</t>
  </si>
  <si>
    <t>Moon_Cake10</t>
  </si>
  <si>
    <t>Lettered Moon Snack 01</t>
  </si>
  <si>
    <t>Moon_Cake11</t>
  </si>
  <si>
    <t>Lettered Moon Snack 02</t>
  </si>
  <si>
    <t>Moon_Cake12</t>
  </si>
  <si>
    <t>Lettered Moon Snack 03</t>
  </si>
  <si>
    <t>Moon_Cake13</t>
  </si>
  <si>
    <t>Lettered Moon Snack 04</t>
  </si>
  <si>
    <t>Moon_Cake14</t>
  </si>
  <si>
    <t>Lettered Moon Snack 05</t>
  </si>
  <si>
    <t>Sonia's_Letter</t>
  </si>
  <si>
    <t>Sonia's Letter</t>
  </si>
  <si>
    <t>Unique_Sword</t>
  </si>
  <si>
    <t>Special Sword</t>
  </si>
  <si>
    <t>Unique_Shield</t>
  </si>
  <si>
    <t>Special Shield</t>
  </si>
  <si>
    <t>Magic_Stone</t>
  </si>
  <si>
    <t>Magic Stone</t>
  </si>
  <si>
    <t>BlueCard_I</t>
  </si>
  <si>
    <t>Blue I Card</t>
  </si>
  <si>
    <t>BlueCard_D</t>
  </si>
  <si>
    <t>Blue D Card</t>
  </si>
  <si>
    <t>BlueCard_K</t>
  </si>
  <si>
    <t>Blue K Card</t>
  </si>
  <si>
    <t>BlueCard_S</t>
  </si>
  <si>
    <t>Blue S Card</t>
  </si>
  <si>
    <t>BlueCard_R</t>
  </si>
  <si>
    <t>Blue R Card</t>
  </si>
  <si>
    <t>RO_Party_Ticket</t>
  </si>
  <si>
    <t>RO Party Invitation Ticket</t>
  </si>
  <si>
    <t>Flour</t>
  </si>
  <si>
    <t>Coin</t>
  </si>
  <si>
    <t>Token of the Ox</t>
  </si>
  <si>
    <t>Evil_Dragon_Head</t>
  </si>
  <si>
    <t>Neck of Demon Dragon</t>
  </si>
  <si>
    <t>Premium_Ticket</t>
  </si>
  <si>
    <t>Premium Ticket</t>
  </si>
  <si>
    <t>Pumpkin_Mojo</t>
  </si>
  <si>
    <t>Pumpkin Mojo</t>
  </si>
  <si>
    <t>Food_Ticket</t>
  </si>
  <si>
    <t>Food Exchange Ticket</t>
  </si>
  <si>
    <t>Fox_Symbol</t>
  </si>
  <si>
    <t>Symbol of Fox</t>
  </si>
  <si>
    <t>Heart_Of_Fox_Queen</t>
  </si>
  <si>
    <t>Heart of Queen Fox</t>
  </si>
  <si>
    <t>Small_Rice_Dough</t>
  </si>
  <si>
    <t>Small Rice Cake Dough</t>
  </si>
  <si>
    <t>Special_Packing_Paper</t>
  </si>
  <si>
    <t>MVP_Ticket</t>
  </si>
  <si>
    <t>MVP Voucher</t>
  </si>
  <si>
    <t>Mini_Boss_Ticket</t>
  </si>
  <si>
    <t>Miniboss Voucher</t>
  </si>
  <si>
    <t>Monster_Ticket_</t>
  </si>
  <si>
    <t>Monster Voucher</t>
  </si>
  <si>
    <t>Monster_Crystal</t>
  </si>
  <si>
    <t>Monster Crystal</t>
  </si>
  <si>
    <t>Enriched_Elunium</t>
  </si>
  <si>
    <t>Enriched Elunium</t>
  </si>
  <si>
    <t>Token_Of_Siegfried</t>
  </si>
  <si>
    <t>Token Of Siegfried</t>
  </si>
  <si>
    <t>New_Style_Coupon</t>
  </si>
  <si>
    <t>Hairstyle Coupon</t>
  </si>
  <si>
    <t>Name_Change_Coupon</t>
  </si>
  <si>
    <t>Ticket Of Identification</t>
  </si>
  <si>
    <t>Spring_Stanza23</t>
  </si>
  <si>
    <t>Spring Stanza23</t>
  </si>
  <si>
    <t>Registration_Ticket</t>
  </si>
  <si>
    <t>Registration Ticket</t>
  </si>
  <si>
    <t>Bubble_Gum_Token</t>
  </si>
  <si>
    <t>Bubble Gum Token</t>
  </si>
  <si>
    <t>Sage_Key</t>
  </si>
  <si>
    <t>Sage Key</t>
  </si>
  <si>
    <t>Idiot_Key</t>
  </si>
  <si>
    <t>Idiot Key</t>
  </si>
  <si>
    <t>Pink_Gift_Box</t>
  </si>
  <si>
    <t>Pink Gift Box</t>
  </si>
  <si>
    <t>Clean_Beach_Brush</t>
  </si>
  <si>
    <t>Clean Beach Brush</t>
  </si>
  <si>
    <t>Trash_Debris</t>
  </si>
  <si>
    <t>Trash Debris</t>
  </si>
  <si>
    <t>To_Afterworld_Record</t>
  </si>
  <si>
    <t>Terrible Report Card</t>
  </si>
  <si>
    <t>To_Heaven_Record</t>
  </si>
  <si>
    <t>Heavensent Report Card</t>
  </si>
  <si>
    <t>Rose_Of_Father</t>
  </si>
  <si>
    <t>Father Rose</t>
  </si>
  <si>
    <t>Perfume_Pouch</t>
  </si>
  <si>
    <t>Incense Bag</t>
  </si>
  <si>
    <t>Magic_Potion_Bottle</t>
  </si>
  <si>
    <t>Magic Potion Bottle</t>
  </si>
  <si>
    <t>Father_Giftbox</t>
  </si>
  <si>
    <t>Father Giftbox</t>
  </si>
  <si>
    <t>TW_Green_Box</t>
  </si>
  <si>
    <t>TW Green Box</t>
  </si>
  <si>
    <t>TW_Red_Box</t>
  </si>
  <si>
    <t>TW Red Box</t>
  </si>
  <si>
    <t>Butterfly_Hair_Decoration</t>
  </si>
  <si>
    <t>Butterfly Hair Decoration</t>
  </si>
  <si>
    <t>Medical_Cure_Box</t>
  </si>
  <si>
    <t>Medical Cure Box</t>
  </si>
  <si>
    <t>Bloody_Coin</t>
  </si>
  <si>
    <t>Bloody Coin</t>
  </si>
  <si>
    <t>Bloody_Letter</t>
  </si>
  <si>
    <t>Bloody Letter</t>
  </si>
  <si>
    <t>Unsent_Letter</t>
  </si>
  <si>
    <t>Unsent Letter</t>
  </si>
  <si>
    <t>RO_Luk_Bookmark</t>
  </si>
  <si>
    <t>RO Luk Bookmark</t>
  </si>
  <si>
    <t>Taiwan_Luk_Coin</t>
  </si>
  <si>
    <t>Taiwan Luk Coin</t>
  </si>
  <si>
    <t>Snake_Bookmark</t>
  </si>
  <si>
    <t>Snake Bookmark</t>
  </si>
  <si>
    <t>Big_Luk_Bookmark</t>
  </si>
  <si>
    <t>Big Luk Bookmark</t>
  </si>
  <si>
    <t>Mystery_Egg</t>
  </si>
  <si>
    <t>Mystery Egg</t>
  </si>
  <si>
    <t>Full_Metal_Jacket</t>
  </si>
  <si>
    <t>Full Metal Jacket</t>
  </si>
  <si>
    <t>Mine_Projectile</t>
  </si>
  <si>
    <t>Grenade Launcher</t>
  </si>
  <si>
    <t>Dragon_Tail_Missile</t>
  </si>
  <si>
    <t>Dragon Tail Missile</t>
  </si>
  <si>
    <t>TimeTravel_Scroll</t>
  </si>
  <si>
    <t>Time Travel Scroll</t>
  </si>
  <si>
    <t>Abandoned_Machine</t>
  </si>
  <si>
    <t>Abandoned Machine</t>
  </si>
  <si>
    <t>Clean_Bandage</t>
  </si>
  <si>
    <t>Clean Bandage</t>
  </si>
  <si>
    <t>Rubbing_Alchohol</t>
  </si>
  <si>
    <t>Rubbing Alchohol</t>
  </si>
  <si>
    <t>Sour_Grass</t>
  </si>
  <si>
    <t>Sour Grass</t>
  </si>
  <si>
    <t>Firstaid_Kit</t>
  </si>
  <si>
    <t>First Aid Kit</t>
  </si>
  <si>
    <t>Relief_Food</t>
  </si>
  <si>
    <t>Relief Food</t>
  </si>
  <si>
    <t>Mysterious_Ingredient</t>
  </si>
  <si>
    <t>Mysterious Ingredient</t>
  </si>
  <si>
    <t>Mysterious_Doll</t>
  </si>
  <si>
    <t>Mysterious Doll</t>
  </si>
  <si>
    <t>Transmission_Coupon</t>
  </si>
  <si>
    <t>Transmission Coupon</t>
  </si>
  <si>
    <t>Oneclick_Weapon_7UP</t>
  </si>
  <si>
    <t>One Click Weapon 7UP</t>
  </si>
  <si>
    <t>Oneclick_Weapon_9UP</t>
  </si>
  <si>
    <t>One Click Weapon 9UP</t>
  </si>
  <si>
    <t>Oneclick_Armor_7UP</t>
  </si>
  <si>
    <t>One Click Armor 7UP</t>
  </si>
  <si>
    <t>Oneclick_Armor_9UP</t>
  </si>
  <si>
    <t>One Click Armor 9UP</t>
  </si>
  <si>
    <t>Special_Exchange_Coupons</t>
  </si>
  <si>
    <t>Special Exchange Coupons</t>
  </si>
  <si>
    <t>Dragon_Spirit</t>
  </si>
  <si>
    <t>Soul</t>
  </si>
  <si>
    <t>Special_Cogwheel</t>
  </si>
  <si>
    <t>Special Cogwheel</t>
  </si>
  <si>
    <t>Piece_Of_Cogwheel</t>
  </si>
  <si>
    <t>Piece of Cogwheel</t>
  </si>
  <si>
    <t>Broken_Thermometer</t>
  </si>
  <si>
    <t>Broken Thermometer</t>
  </si>
  <si>
    <t>Note_Of_Geologist</t>
  </si>
  <si>
    <t>Note of Geologist</t>
  </si>
  <si>
    <t>Spoiled_Carrot_Juice</t>
  </si>
  <si>
    <t>Broken Carrot Juice</t>
  </si>
  <si>
    <t>Spoiled_Banana_Juice</t>
  </si>
  <si>
    <t>Broken Banana Juice</t>
  </si>
  <si>
    <t>Spoiled_Apple_Juice</t>
  </si>
  <si>
    <t>Broken Apple Juice</t>
  </si>
  <si>
    <t>Spoiled_Grape_Juice</t>
  </si>
  <si>
    <t>Broken Grape Juice</t>
  </si>
  <si>
    <t>Black_Gemstone</t>
  </si>
  <si>
    <t>Black Gemstone</t>
  </si>
  <si>
    <t>Update_Ticket</t>
  </si>
  <si>
    <t>Event Ticket</t>
  </si>
  <si>
    <t>Nokia5500</t>
  </si>
  <si>
    <t>Nokia 5500</t>
  </si>
  <si>
    <t>BlueCard_A_</t>
  </si>
  <si>
    <t>Blue A(2) Card</t>
  </si>
  <si>
    <t>BlueCard_R_</t>
  </si>
  <si>
    <t>Blue R(2) Card</t>
  </si>
  <si>
    <t>Handmade_Choco_Recipe</t>
  </si>
  <si>
    <t>Handmade Chocolate Recipe</t>
  </si>
  <si>
    <t>Strawberry_Choco_Recipe</t>
  </si>
  <si>
    <t>Chocolate Strawberry Recipe</t>
  </si>
  <si>
    <t>Choco_Tart_Recipe</t>
  </si>
  <si>
    <t>Chocolate Tart Recipe</t>
  </si>
  <si>
    <t>Cacao_Bean</t>
  </si>
  <si>
    <t>Cacao Bean</t>
  </si>
  <si>
    <t>BlueCard_G</t>
  </si>
  <si>
    <t>Blue G Card</t>
  </si>
  <si>
    <t>Gold_Coin_US</t>
  </si>
  <si>
    <t>Treasure_Box_</t>
  </si>
  <si>
    <t>Debt_Note</t>
  </si>
  <si>
    <t>Debt Note</t>
  </si>
  <si>
    <t>Diamond_Of_Ruin</t>
  </si>
  <si>
    <t>Diamond of Ruin</t>
  </si>
  <si>
    <t>Forbidden_Secret_Art</t>
  </si>
  <si>
    <t>Forbidden Secret Art</t>
  </si>
  <si>
    <t>Unlucky_Emerald</t>
  </si>
  <si>
    <t>Unlucky Emerald</t>
  </si>
  <si>
    <t>Token_Of_King</t>
  </si>
  <si>
    <t>Token of King</t>
  </si>
  <si>
    <t>HP_Doctor_Ticket</t>
  </si>
  <si>
    <t>HP Doctor Ticket</t>
  </si>
  <si>
    <t>SP_Doctor_Ticket</t>
  </si>
  <si>
    <t>SP Doctor Ticket</t>
  </si>
  <si>
    <t>Rok_Star_Badge</t>
  </si>
  <si>
    <t>Rok Star Badge</t>
  </si>
  <si>
    <t>Mission_Certificate1</t>
  </si>
  <si>
    <t>Mission Ticket 1</t>
  </si>
  <si>
    <t>Mission_Certificate2</t>
  </si>
  <si>
    <t>Mission Ticket 2</t>
  </si>
  <si>
    <t>Mission_Certificate3</t>
  </si>
  <si>
    <t>Mission Ticket 3</t>
  </si>
  <si>
    <t>Mission_Certificate4</t>
  </si>
  <si>
    <t>Mission Ticket 4</t>
  </si>
  <si>
    <t>Mission_Certificate5</t>
  </si>
  <si>
    <t>Mission Ticket 5</t>
  </si>
  <si>
    <t>Mission_Certificate6</t>
  </si>
  <si>
    <t>Mission Ticket 6</t>
  </si>
  <si>
    <t>Mission_Certificate7</t>
  </si>
  <si>
    <t>Mission Ticket 7</t>
  </si>
  <si>
    <t>Mission_Certificate8</t>
  </si>
  <si>
    <t>Mission Ticket 8</t>
  </si>
  <si>
    <t>Mission_Certificate9</t>
  </si>
  <si>
    <t>Mission Ticket 9</t>
  </si>
  <si>
    <t>Mission_Certificate10</t>
  </si>
  <si>
    <t>Mission Ticket 10</t>
  </si>
  <si>
    <t>Mission_Certificate11</t>
  </si>
  <si>
    <t>Mission Ticket 11</t>
  </si>
  <si>
    <t>Mission_Certificate12</t>
  </si>
  <si>
    <t>Mission Ticket 12</t>
  </si>
  <si>
    <t>Kaong</t>
  </si>
  <si>
    <t>Gulaman</t>
  </si>
  <si>
    <t>Leche_Flan</t>
  </si>
  <si>
    <t>Leche Flan</t>
  </si>
  <si>
    <t>Ube_Jam</t>
  </si>
  <si>
    <t>Ube Jam</t>
  </si>
  <si>
    <t>Sago</t>
  </si>
  <si>
    <t>Sweet_Bean</t>
  </si>
  <si>
    <t>Sweet Beans</t>
  </si>
  <si>
    <t>Macapuno</t>
  </si>
  <si>
    <t>Broken_Crown</t>
  </si>
  <si>
    <t>Broken Crown</t>
  </si>
  <si>
    <t>Research_Note</t>
  </si>
  <si>
    <t>Research Note</t>
  </si>
  <si>
    <t>Sealed_Book</t>
  </si>
  <si>
    <t>Sealed Book</t>
  </si>
  <si>
    <t>Mithril</t>
  </si>
  <si>
    <t>Star_Crystal</t>
  </si>
  <si>
    <t>Star Crystal</t>
  </si>
  <si>
    <t>Geology_Report</t>
  </si>
  <si>
    <t>Geologist's Report</t>
  </si>
  <si>
    <t>Yaga_Magic_Book</t>
  </si>
  <si>
    <t>Yaga's Magic Book</t>
  </si>
  <si>
    <t>Magic_Gourd_Bottle</t>
  </si>
  <si>
    <t>Magic Gourd Bottle</t>
  </si>
  <si>
    <t>Sticky_Herb</t>
  </si>
  <si>
    <t>Sticky Herb</t>
  </si>
  <si>
    <t>High_Strength_Adhesive</t>
  </si>
  <si>
    <t>High Strength Adhesive</t>
  </si>
  <si>
    <t>Yaga_Secret_Medicine</t>
  </si>
  <si>
    <t>Baba Yaga's Secret Medicine</t>
  </si>
  <si>
    <t>Bok_Choy</t>
  </si>
  <si>
    <t>Bok Choy</t>
  </si>
  <si>
    <t>Egg_Yolk</t>
  </si>
  <si>
    <t>Egg Yolk</t>
  </si>
  <si>
    <t>Sweet_Rice</t>
  </si>
  <si>
    <t>Sweet Rice</t>
  </si>
  <si>
    <t>String</t>
  </si>
  <si>
    <t>War_Badge</t>
  </si>
  <si>
    <t>Wat Badge</t>
  </si>
  <si>
    <t>Chung_E_Ticket</t>
  </si>
  <si>
    <t>Green Maiden Ticket</t>
  </si>
  <si>
    <t>Spring_Rabbit_Ticket</t>
  </si>
  <si>
    <t>Spring Rabbit Ticket</t>
  </si>
  <si>
    <t>Gold_Box</t>
  </si>
  <si>
    <t>Sealed Golden Box</t>
  </si>
  <si>
    <t>Silver_Box</t>
  </si>
  <si>
    <t>Sealed Silver Box</t>
  </si>
  <si>
    <t>Gold_Key_TW</t>
  </si>
  <si>
    <t>Silver_Key</t>
  </si>
  <si>
    <t>Silver Key</t>
  </si>
  <si>
    <t>Heart_Box</t>
  </si>
  <si>
    <t>Engrave Treasure Box</t>
  </si>
  <si>
    <t>Gold_Key77</t>
  </si>
  <si>
    <t>Episode 13.1 Poporing Key</t>
  </si>
  <si>
    <t>Silver_Key77</t>
  </si>
  <si>
    <t>Episode 13.2 Poring Key</t>
  </si>
  <si>
    <t>Fawner_Coupon1</t>
  </si>
  <si>
    <t>Free Coupon 1</t>
  </si>
  <si>
    <t>Fawner_Coupon2</t>
  </si>
  <si>
    <t>Free Coupon 2</t>
  </si>
  <si>
    <t>Fawner_Coupon3</t>
  </si>
  <si>
    <t>Free Coupon 3</t>
  </si>
  <si>
    <t>Fawner_Coupon4</t>
  </si>
  <si>
    <t>Free Coupon 4</t>
  </si>
  <si>
    <t>Fawner_Coupon5</t>
  </si>
  <si>
    <t>Free Coupon 5</t>
  </si>
  <si>
    <t>Fawner_Coupon6</t>
  </si>
  <si>
    <t>Free Coupon 6</t>
  </si>
  <si>
    <t>Fawner_Coupon7</t>
  </si>
  <si>
    <t>Free Coupon 7</t>
  </si>
  <si>
    <t>Fawner_Coupon8</t>
  </si>
  <si>
    <t>Free Coupon 8</t>
  </si>
  <si>
    <t>Guyak</t>
  </si>
  <si>
    <t>Golden_Apple</t>
  </si>
  <si>
    <t>Golden Apple</t>
  </si>
  <si>
    <t>Fate_Of_Crow</t>
  </si>
  <si>
    <t>The Crow of Destiny</t>
  </si>
  <si>
    <t>Mami_Photo_Album</t>
  </si>
  <si>
    <t>Mammi's Photo Album</t>
  </si>
  <si>
    <t>Author_Autograph</t>
  </si>
  <si>
    <t>Author's Autograph</t>
  </si>
  <si>
    <t>Author_Memo</t>
  </si>
  <si>
    <t>Author's Memo</t>
  </si>
  <si>
    <t>Golden_Apple_</t>
  </si>
  <si>
    <t>Golden Charm Apple</t>
  </si>
  <si>
    <t>Girl_Fan_Letter</t>
  </si>
  <si>
    <t>Girl's Letter</t>
  </si>
  <si>
    <t>Autograph_Book</t>
  </si>
  <si>
    <t>Signature Notebook</t>
  </si>
  <si>
    <t>Battle_Manual_TW</t>
  </si>
  <si>
    <t>Beginner's Field Manual</t>
  </si>
  <si>
    <t>//7804</t>
  </si>
  <si>
    <t>????_???</t>
  </si>
  <si>
    <t>Brown_Ring</t>
  </si>
  <si>
    <t>Brown Jenoss's Family Ring</t>
  </si>
  <si>
    <t>Black_Anvil</t>
  </si>
  <si>
    <t>God Anvil</t>
  </si>
  <si>
    <t>Ore</t>
  </si>
  <si>
    <t>God Mineral</t>
  </si>
  <si>
    <t>Gold_Hammer</t>
  </si>
  <si>
    <t>God Hammer</t>
  </si>
  <si>
    <t>Gold_Furnace</t>
  </si>
  <si>
    <t>God Furnace</t>
  </si>
  <si>
    <t>Yellow_Cat_Eyed_Stone</t>
  </si>
  <si>
    <t>Symbol of Richness</t>
  </si>
  <si>
    <t>Gold_Anvil</t>
  </si>
  <si>
    <t>Red_Cat_Eyed_Stone</t>
  </si>
  <si>
    <t>Symbol of Bravery</t>
  </si>
  <si>
    <t>Th_Red_Ring</t>
  </si>
  <si>
    <t>Red Jenoss's Family Ring</t>
  </si>
  <si>
    <t>Green_Ring</t>
  </si>
  <si>
    <t>Green Jenoss's Family Ring</t>
  </si>
  <si>
    <t>Blue_Ring</t>
  </si>
  <si>
    <t>Blue Jenoss's Family Ring</t>
  </si>
  <si>
    <t>Blue_Cat_Eyed_Stone</t>
  </si>
  <si>
    <t>Symbol of Faith</t>
  </si>
  <si>
    <t>White_Cat_Eyed_Stone</t>
  </si>
  <si>
    <t>Symbol of Peace</t>
  </si>
  <si>
    <t>RJC_Golden_Necklace</t>
  </si>
  <si>
    <t>Jessur's Necklace</t>
  </si>
  <si>
    <t>Nokia5300</t>
  </si>
  <si>
    <t>Nokia 5300</t>
  </si>
  <si>
    <t>Morroc_Skin</t>
  </si>
  <si>
    <t>Piece of Morocc Skin</t>
  </si>
  <si>
    <t>Heroic_Stone</t>
  </si>
  <si>
    <t>Heroic Stone</t>
  </si>
  <si>
    <t>Continental_Guard_Paper</t>
  </si>
  <si>
    <t>Continental Guard Paper</t>
  </si>
  <si>
    <t>Mineral_Report</t>
  </si>
  <si>
    <t>Mineral Evals</t>
  </si>
  <si>
    <t>Hero_Remains</t>
  </si>
  <si>
    <t>Hero's Remains</t>
  </si>
  <si>
    <t>Andvari_Ring</t>
  </si>
  <si>
    <t>Andvari's Ring</t>
  </si>
  <si>
    <t>Hazy_Starlight</t>
  </si>
  <si>
    <t>Hazy Starlight</t>
  </si>
  <si>
    <t>Crystal_Key</t>
  </si>
  <si>
    <t>Crystal Key</t>
  </si>
  <si>
    <t>Valkyrie_Gift</t>
  </si>
  <si>
    <t>Valkyrie's Gift</t>
  </si>
  <si>
    <t>Spotted_Paper</t>
  </si>
  <si>
    <t>Stained Piece Of Paper</t>
  </si>
  <si>
    <t>Torn_Paper</t>
  </si>
  <si>
    <t>Torn Piece Of Paper</t>
  </si>
  <si>
    <t>Old_Paper</t>
  </si>
  <si>
    <t>Old Piece Of Paper</t>
  </si>
  <si>
    <t>Burnt_Paper</t>
  </si>
  <si>
    <t>Burnt Pieces Of Paper</t>
  </si>
  <si>
    <t>Copy_Of_Spotted_Paper</t>
  </si>
  <si>
    <t>Copy Of Spotted Paper</t>
  </si>
  <si>
    <t>Copy_Of_Torn_Paper</t>
  </si>
  <si>
    <t>Copy Of Torn Paper</t>
  </si>
  <si>
    <t>Copy_Of_Old_Paper</t>
  </si>
  <si>
    <t>Copy Of Old Paper</t>
  </si>
  <si>
    <t>Copy_Of_Burnt_Paper</t>
  </si>
  <si>
    <t>Copy Of Burnt Paper</t>
  </si>
  <si>
    <t>Soul_Crystal</t>
  </si>
  <si>
    <t>Soul Crystal</t>
  </si>
  <si>
    <t>Wooden_Block_</t>
  </si>
  <si>
    <t>Wooden Block</t>
  </si>
  <si>
    <t>Pass_F1</t>
  </si>
  <si>
    <t>Wii Raffle Ticket</t>
  </si>
  <si>
    <t>Pass_F2</t>
  </si>
  <si>
    <t>Divx Player Raffle Ticket</t>
  </si>
  <si>
    <t>Pass_F3</t>
  </si>
  <si>
    <t>iPod nano Raffle Ticket</t>
  </si>
  <si>
    <t>Pass_CF</t>
  </si>
  <si>
    <t>Comodo Festival Ticket</t>
  </si>
  <si>
    <t>Girl_Bunch_Of_Flower_</t>
  </si>
  <si>
    <t>Girl's Bouquet</t>
  </si>
  <si>
    <t>Handmade_Kitty_Doll</t>
  </si>
  <si>
    <t>Hand-made Kitty Doll</t>
  </si>
  <si>
    <t>Dragonball_Yellow_</t>
  </si>
  <si>
    <t>Dragonball Yellow</t>
  </si>
  <si>
    <t>Game_Ticket</t>
  </si>
  <si>
    <t>Game Ticket</t>
  </si>
  <si>
    <t>Peeps</t>
  </si>
  <si>
    <t>Jelly_Bean</t>
  </si>
  <si>
    <t>Jelly Bean</t>
  </si>
  <si>
    <t>Marshmallow</t>
  </si>
  <si>
    <t>GOLD_ID4</t>
  </si>
  <si>
    <t>Special Gold</t>
  </si>
  <si>
    <t>Love_Flower</t>
  </si>
  <si>
    <t>Love Flower</t>
  </si>
  <si>
    <t>Gold_Pouch</t>
  </si>
  <si>
    <t>Gold Pouch</t>
  </si>
  <si>
    <t>SesamePouch</t>
  </si>
  <si>
    <t>Sesame Bag</t>
  </si>
  <si>
    <t>Water</t>
  </si>
  <si>
    <t>Fresh Water</t>
  </si>
  <si>
    <t>RicePouch</t>
  </si>
  <si>
    <t>Rice Pouch</t>
  </si>
  <si>
    <t>Corn</t>
  </si>
  <si>
    <t>BeanPouch</t>
  </si>
  <si>
    <t>Bean Bag</t>
  </si>
  <si>
    <t>Grass</t>
  </si>
  <si>
    <t>Herb</t>
  </si>
  <si>
    <t>MVP_Monster_Scroll</t>
  </si>
  <si>
    <t>MVP Monster Scroll</t>
  </si>
  <si>
    <t>Monster_Scroll</t>
  </si>
  <si>
    <t>Create Monster Scroll</t>
  </si>
  <si>
    <t>Pirate_Box</t>
  </si>
  <si>
    <t>Pirate Treasure</t>
  </si>
  <si>
    <t>Gold_Key</t>
  </si>
  <si>
    <t>Red_Ring</t>
  </si>
  <si>
    <t>Red Ring</t>
  </si>
  <si>
    <t>Lusalka_Hair</t>
  </si>
  <si>
    <t>Lusalka's Hair</t>
  </si>
  <si>
    <t>Golden_Thread</t>
  </si>
  <si>
    <t>Golden Thread</t>
  </si>
  <si>
    <t>Babayaga_Silver_Spoon</t>
  </si>
  <si>
    <t>Baba Yaga's Silver Spoon</t>
  </si>
  <si>
    <t>Book_Of_Magic</t>
  </si>
  <si>
    <t>Mystery Magic Book</t>
  </si>
  <si>
    <t>Pointed_Branch</t>
  </si>
  <si>
    <t>Sharp Branch</t>
  </si>
  <si>
    <t>Pointed_Wooden_Flute</t>
  </si>
  <si>
    <t>Wooden Flute</t>
  </si>
  <si>
    <t>Jade_Plate</t>
  </si>
  <si>
    <t>Jade Plate</t>
  </si>
  <si>
    <t>Sacred_Arrow</t>
  </si>
  <si>
    <t>Sacred Arrow</t>
  </si>
  <si>
    <t>Bean_Paste</t>
  </si>
  <si>
    <t>Bean Paste</t>
  </si>
  <si>
    <t>Dried_Fruit_Box</t>
  </si>
  <si>
    <t>Dried Fruit Box</t>
  </si>
  <si>
    <t>Bag_Of_Nuts</t>
  </si>
  <si>
    <t>Bag of Nuts</t>
  </si>
  <si>
    <t>Chicken_Feed</t>
  </si>
  <si>
    <t>Chicken Feed</t>
  </si>
  <si>
    <t>Mug</t>
  </si>
  <si>
    <t>Charcoal</t>
  </si>
  <si>
    <t>Sulfur</t>
  </si>
  <si>
    <t>Sulphur</t>
  </si>
  <si>
    <t>Nitrate</t>
  </si>
  <si>
    <t>Nitrogen Acid</t>
  </si>
  <si>
    <t>TRO_Memory_Book01</t>
  </si>
  <si>
    <t>Rama5 Book</t>
  </si>
  <si>
    <t>TRO_Memory_Book02</t>
  </si>
  <si>
    <t>Loykrathong Book</t>
  </si>
  <si>
    <t>TRO_Memory_Book03</t>
  </si>
  <si>
    <t>Constitution Book</t>
  </si>
  <si>
    <t>VVS_Balmung</t>
  </si>
  <si>
    <t>VV Strong Balmung</t>
  </si>
  <si>
    <t>Spiritualist_Dagger</t>
  </si>
  <si>
    <t>Dagger Of Psychic</t>
  </si>
  <si>
    <t>Jenoss_Ring1</t>
  </si>
  <si>
    <t>Jonathan Family Ring</t>
  </si>
  <si>
    <t>Jenoss_Ring2</t>
  </si>
  <si>
    <t>Jillberriel Family Ring</t>
  </si>
  <si>
    <t>Jenoss_Ring3</t>
  </si>
  <si>
    <t>Jessur Family Ring</t>
  </si>
  <si>
    <t>Jenoss_Ring4</t>
  </si>
  <si>
    <t>Jenoss Family Ring</t>
  </si>
  <si>
    <t>Piano_Key</t>
  </si>
  <si>
    <t>Rok_Star_Badge_</t>
  </si>
  <si>
    <t>Poppy_Wreath</t>
  </si>
  <si>
    <t>Poppy Wreath</t>
  </si>
  <si>
    <t>Bobbin_Of_Goddess</t>
  </si>
  <si>
    <t>Bobbin Of Goddess</t>
  </si>
  <si>
    <t>Louis_Hair_Coupon</t>
  </si>
  <si>
    <t>Louise's Beauty Coupon</t>
  </si>
  <si>
    <t>Stolen_Cookie</t>
  </si>
  <si>
    <t>Stolen Cookie</t>
  </si>
  <si>
    <t>Stolen_Candy</t>
  </si>
  <si>
    <t>Stolen Candy</t>
  </si>
  <si>
    <t>Yulia_Hat</t>
  </si>
  <si>
    <t>Yulia's Hat</t>
  </si>
  <si>
    <t>Portable_Snowman</t>
  </si>
  <si>
    <t>Portable Snowman Machine</t>
  </si>
  <si>
    <t>Test_Certificate</t>
  </si>
  <si>
    <t>Battle Test Certificate</t>
  </si>
  <si>
    <t>Ancient_Document_TW</t>
  </si>
  <si>
    <t>Ancient Language Document</t>
  </si>
  <si>
    <t>Copper_Coin_</t>
  </si>
  <si>
    <t>Silver_Coin_</t>
  </si>
  <si>
    <t>Magic_Potion</t>
  </si>
  <si>
    <t>Magic Potion</t>
  </si>
  <si>
    <t>Particle_Of_Memory</t>
  </si>
  <si>
    <t>Fragment Of Memory</t>
  </si>
  <si>
    <t>Festival_Ticket</t>
  </si>
  <si>
    <t>Festival Ticket</t>
  </si>
  <si>
    <t>Hero's_Arsenal</t>
  </si>
  <si>
    <t>He's Arsenal</t>
  </si>
  <si>
    <t>Essence_Of_Dragon</t>
  </si>
  <si>
    <t>Essence Of Dragon</t>
  </si>
  <si>
    <t>RWC_Ticket</t>
  </si>
  <si>
    <t>RWC Voucher Items</t>
  </si>
  <si>
    <t>KRATHONG_</t>
  </si>
  <si>
    <t>Gold_Paper</t>
  </si>
  <si>
    <t>Gold Paper</t>
  </si>
  <si>
    <t>Silver_Paper</t>
  </si>
  <si>
    <t>Silver Paper</t>
  </si>
  <si>
    <t>Incense</t>
  </si>
  <si>
    <t>Candle_TW</t>
  </si>
  <si>
    <t>Candle TW</t>
  </si>
  <si>
    <t>Brazilian_Flag_</t>
  </si>
  <si>
    <t>Brazil National Flag</t>
  </si>
  <si>
    <t>Golden_Coin_</t>
  </si>
  <si>
    <t>Cowking's_Nose_Ring</t>
  </si>
  <si>
    <t>Devil's Cattle Ring</t>
  </si>
  <si>
    <t>Halloween_Ticket</t>
  </si>
  <si>
    <t>Halloween Ticket</t>
  </si>
  <si>
    <t>Letter_From_Chico</t>
  </si>
  <si>
    <t>Chico Cesar Letter</t>
  </si>
  <si>
    <t>Caskinya</t>
  </si>
  <si>
    <t>Sealed_Box</t>
  </si>
  <si>
    <t>Sealed Box</t>
  </si>
  <si>
    <t>Almighty_Charm</t>
  </si>
  <si>
    <t>Universal Amulet</t>
  </si>
  <si>
    <t>Valentine_Gold_Ring</t>
  </si>
  <si>
    <t>Gold Ring Of Valentine</t>
  </si>
  <si>
    <t>Valentine_Silver_Ring</t>
  </si>
  <si>
    <t>Silver Ring Of Valentine</t>
  </si>
  <si>
    <t>Box</t>
  </si>
  <si>
    <t>Woven_Wool</t>
  </si>
  <si>
    <t>Woven Wool</t>
  </si>
  <si>
    <t>Ayothaya_Ticket</t>
  </si>
  <si>
    <t>Ayothaya Fest Ticket</t>
  </si>
  <si>
    <t>Gold_Tulip</t>
  </si>
  <si>
    <t>Golden Tulip Flower</t>
  </si>
  <si>
    <t>Gift_From_Romiros</t>
  </si>
  <si>
    <t>Gift Of Lomi Ross</t>
  </si>
  <si>
    <t>Gift_From_Juliedge</t>
  </si>
  <si>
    <t>Gift Of Juliet</t>
  </si>
  <si>
    <t>Festival_Ticket_</t>
  </si>
  <si>
    <t>Lost_Card1</t>
  </si>
  <si>
    <t>Lost Card1</t>
  </si>
  <si>
    <t>Lost_Card2</t>
  </si>
  <si>
    <t>Lost Card2</t>
  </si>
  <si>
    <t>Lost_Card3</t>
  </si>
  <si>
    <t>Lost Card3</t>
  </si>
  <si>
    <t>Lost_Card4</t>
  </si>
  <si>
    <t>Lost Card4</t>
  </si>
  <si>
    <t>Ancient_Gold_Coin</t>
  </si>
  <si>
    <t>Ancient Gold Coin</t>
  </si>
  <si>
    <t>Ancient_Silver_Coin</t>
  </si>
  <si>
    <t>Ancient Silver Coin</t>
  </si>
  <si>
    <t>Weapon_Exchange</t>
  </si>
  <si>
    <t>Weapon Exchange</t>
  </si>
  <si>
    <t>Treasure_Map1</t>
  </si>
  <si>
    <t>Treasure Map1</t>
  </si>
  <si>
    <t>Treasure_Map2</t>
  </si>
  <si>
    <t>Treasure Map2</t>
  </si>
  <si>
    <t>Treasure_Map3</t>
  </si>
  <si>
    <t>Treasure Map3</t>
  </si>
  <si>
    <t>Treasure_Map4</t>
  </si>
  <si>
    <t>Treasure Map4</t>
  </si>
  <si>
    <t>Weird_Parchment1</t>
  </si>
  <si>
    <t>Weird Parchment1</t>
  </si>
  <si>
    <t>Weird_Parchment2</t>
  </si>
  <si>
    <t>Weird Parchment2</t>
  </si>
  <si>
    <t>Weird_Parchment3</t>
  </si>
  <si>
    <t>Weird Parchment3</t>
  </si>
  <si>
    <t>Weird_Parchment4</t>
  </si>
  <si>
    <t>Weird Parchment4</t>
  </si>
  <si>
    <t>Unwritten_Letter1</t>
  </si>
  <si>
    <t>Unwritten Letter1</t>
  </si>
  <si>
    <t>Unwritten_Letter2</t>
  </si>
  <si>
    <t>Unwritten Letter2</t>
  </si>
  <si>
    <t>Oath_Day_Letter</t>
  </si>
  <si>
    <t>Oath Day Letter</t>
  </si>
  <si>
    <t>Immortality_Egg</t>
  </si>
  <si>
    <t>Immortality Egg</t>
  </si>
  <si>
    <t>Illusion_Piece</t>
  </si>
  <si>
    <t>Illusion Piece</t>
  </si>
  <si>
    <t>Cupid_Choco</t>
  </si>
  <si>
    <t>Cupid Choco</t>
  </si>
  <si>
    <t>Gf_Magic_Coin</t>
  </si>
  <si>
    <t>Gf Magic Coin</t>
  </si>
  <si>
    <t>Hunting_Medal_Badge</t>
  </si>
  <si>
    <t>Hunting Medal Badge</t>
  </si>
  <si>
    <t>Spring_Stanza1</t>
  </si>
  <si>
    <t>Spring Stanza1</t>
  </si>
  <si>
    <t>Spring_Stanza2</t>
  </si>
  <si>
    <t>Spring Stanza2</t>
  </si>
  <si>
    <t>Spring_Stanza3</t>
  </si>
  <si>
    <t>Spring Stanza3</t>
  </si>
  <si>
    <t>Spring_Stanza4</t>
  </si>
  <si>
    <t>Spring Stanza4</t>
  </si>
  <si>
    <t>Spring_Stanza5</t>
  </si>
  <si>
    <t>Spring Stanza5</t>
  </si>
  <si>
    <t>Spring_Stanza6</t>
  </si>
  <si>
    <t>Spring Stanza6</t>
  </si>
  <si>
    <t>Spring_Stanza7</t>
  </si>
  <si>
    <t>Spring Stanza7</t>
  </si>
  <si>
    <t>Spring_Stanza8</t>
  </si>
  <si>
    <t>Spring Stanza8</t>
  </si>
  <si>
    <t>Spring_Stanza9</t>
  </si>
  <si>
    <t>Spring Stanza9</t>
  </si>
  <si>
    <t>Spring_Stanza10</t>
  </si>
  <si>
    <t>Spring Stanza10</t>
  </si>
  <si>
    <t>Spring_Stanza11</t>
  </si>
  <si>
    <t>Spring Stanza11</t>
  </si>
  <si>
    <t>Spring_Stanza12</t>
  </si>
  <si>
    <t>Spring Stanza12</t>
  </si>
  <si>
    <t>Spring_Stanza13</t>
  </si>
  <si>
    <t>Spring Stanza13</t>
  </si>
  <si>
    <t>Spring_Stanza14</t>
  </si>
  <si>
    <t>Spring Stanza14</t>
  </si>
  <si>
    <t>Spring_Stanza15</t>
  </si>
  <si>
    <t>Spring Stanza15</t>
  </si>
  <si>
    <t>Spring_Stanza16</t>
  </si>
  <si>
    <t>Spring Stanza16</t>
  </si>
  <si>
    <t>Spring_Stanza17</t>
  </si>
  <si>
    <t>Spring Stanza17</t>
  </si>
  <si>
    <t>Spring_Stanza18</t>
  </si>
  <si>
    <t>Spring Stanza18</t>
  </si>
  <si>
    <t>Spring_Stanza19</t>
  </si>
  <si>
    <t>Spring Stanza19</t>
  </si>
  <si>
    <t>Spring_Stanza20</t>
  </si>
  <si>
    <t>Spring Stanza20</t>
  </si>
  <si>
    <t>Spring_Stanza21</t>
  </si>
  <si>
    <t>Spring Stanza21</t>
  </si>
  <si>
    <t>Spring_Stanza22</t>
  </si>
  <si>
    <t>Spring Stanza22</t>
  </si>
  <si>
    <t>// Pet Eggs</t>
  </si>
  <si>
    <t>Poring_Egg</t>
  </si>
  <si>
    <t>Poring Egg</t>
  </si>
  <si>
    <t>Drops_Egg</t>
  </si>
  <si>
    <t>Drops Egg</t>
  </si>
  <si>
    <t>Poporing_Egg</t>
  </si>
  <si>
    <t>Poporing Egg</t>
  </si>
  <si>
    <t>Lunatic_Egg</t>
  </si>
  <si>
    <t>Lunatic Egg</t>
  </si>
  <si>
    <t>Picky_Egg</t>
  </si>
  <si>
    <t>Picky Egg</t>
  </si>
  <si>
    <t>Chonchon_Egg</t>
  </si>
  <si>
    <t>Chonchon Egg</t>
  </si>
  <si>
    <t>Steel_Chonchon_Egg</t>
  </si>
  <si>
    <t>Steel Chonchon Egg</t>
  </si>
  <si>
    <t>Hunter_Fly_Egg</t>
  </si>
  <si>
    <t>Hunter Fly Egg</t>
  </si>
  <si>
    <t>Savage_Bebe_Egg</t>
  </si>
  <si>
    <t>Savage Babe Egg</t>
  </si>
  <si>
    <t>Baby_Desert_Wolf_Egg</t>
  </si>
  <si>
    <t>Baby Desert Wolf Egg</t>
  </si>
  <si>
    <t>Rocker_Egg</t>
  </si>
  <si>
    <t>Rocker Egg</t>
  </si>
  <si>
    <t>Spore_Egg</t>
  </si>
  <si>
    <t>Spore Egg</t>
  </si>
  <si>
    <t>Poison_Spore_Egg</t>
  </si>
  <si>
    <t>Poison Spore Egg</t>
  </si>
  <si>
    <t>PecoPeco_Egg</t>
  </si>
  <si>
    <t>Peco Peco Egg</t>
  </si>
  <si>
    <t>Smokie_Egg</t>
  </si>
  <si>
    <t>Smokie Egg</t>
  </si>
  <si>
    <t>Yoyo_Egg</t>
  </si>
  <si>
    <t>Yoyo Egg</t>
  </si>
  <si>
    <t>Orc_Warrior_Egg</t>
  </si>
  <si>
    <t>Orc Warrior Egg</t>
  </si>
  <si>
    <t>Munak_Egg</t>
  </si>
  <si>
    <t>Munak Egg</t>
  </si>
  <si>
    <t>Dokkaebi_Egg</t>
  </si>
  <si>
    <t>Dokebi Egg</t>
  </si>
  <si>
    <t>Sohee_Egg</t>
  </si>
  <si>
    <t>Sohee Egg</t>
  </si>
  <si>
    <t>Isis_Egg</t>
  </si>
  <si>
    <t>Isis Egg</t>
  </si>
  <si>
    <t>Deviruchi_Egg</t>
  </si>
  <si>
    <t>Deviruchi Egg</t>
  </si>
  <si>
    <t>Bapho_Jr._Egg</t>
  </si>
  <si>
    <t>Bapho Jr. Egg</t>
  </si>
  <si>
    <t>Bongun_Egg</t>
  </si>
  <si>
    <t>Bongun Egg</t>
  </si>
  <si>
    <t>Zherlthsh_Egg</t>
  </si>
  <si>
    <t>Zealotus Egg</t>
  </si>
  <si>
    <t>Alice_Egg</t>
  </si>
  <si>
    <t>Alice Egg</t>
  </si>
  <si>
    <t>Santa_Goblin_Egg</t>
  </si>
  <si>
    <t>Christmas Goblin's Egg</t>
  </si>
  <si>
    <t>Chung_E_Egg</t>
  </si>
  <si>
    <t>Green Maiden Egg</t>
  </si>
  <si>
    <t>Spring_Rabbit_Egg</t>
  </si>
  <si>
    <t>Spring Rabbit Egg</t>
  </si>
  <si>
    <t>Knife_Goblin_Egg</t>
  </si>
  <si>
    <t>Knife Goblin Egg</t>
  </si>
  <si>
    <t>Flail_Goblin_Egg</t>
  </si>
  <si>
    <t>Flail Goblin Egg</t>
  </si>
  <si>
    <t>Hammer_Goblin_Egg</t>
  </si>
  <si>
    <t>Hammer Goblin Egg</t>
  </si>
  <si>
    <t>Diabolic_Egg</t>
  </si>
  <si>
    <t>Diabolic Egg</t>
  </si>
  <si>
    <t>Wanderer_Egg</t>
  </si>
  <si>
    <t>Wanderer Egg</t>
  </si>
  <si>
    <t>New_Year_Doll_Egg</t>
  </si>
  <si>
    <t>New Year Doll Egg</t>
  </si>
  <si>
    <t>Bacsojin_Egg</t>
  </si>
  <si>
    <t>Bacsojin Egg</t>
  </si>
  <si>
    <t>Civil_Servant_Egg</t>
  </si>
  <si>
    <t>Civil Servant Egg</t>
  </si>
  <si>
    <t>Leaf_Cat_Egg</t>
  </si>
  <si>
    <t>Leaf Cat Egg</t>
  </si>
  <si>
    <t>Loli_Ruri_Egg</t>
  </si>
  <si>
    <t>Loli Ruri Egg</t>
  </si>
  <si>
    <t>Marionette_Egg</t>
  </si>
  <si>
    <t>Marionette Egg</t>
  </si>
  <si>
    <t>Shinobi_Egg</t>
  </si>
  <si>
    <t>Shinobi Egg</t>
  </si>
  <si>
    <t>Whisper_Egg</t>
  </si>
  <si>
    <t>Whisper Egg</t>
  </si>
  <si>
    <t>Goblin_Leader_Egg</t>
  </si>
  <si>
    <t>Goblin Leader Egg</t>
  </si>
  <si>
    <t>Wicked_Nymph_Egg</t>
  </si>
  <si>
    <t>Wicked Nymph Egg</t>
  </si>
  <si>
    <t>Miyabi_Ningyo_Egg</t>
  </si>
  <si>
    <t>Miyabi Ningyo Egg</t>
  </si>
  <si>
    <t>Dullahan_Egg</t>
  </si>
  <si>
    <t>Dullahan Egg</t>
  </si>
  <si>
    <t>Medusa_Egg</t>
  </si>
  <si>
    <t>Medusa Egg</t>
  </si>
  <si>
    <t>Stone_Shooter_Egg</t>
  </si>
  <si>
    <t>Stone Shooter Egg</t>
  </si>
  <si>
    <t>Incubus_Egg</t>
  </si>
  <si>
    <t>Incubus Egg</t>
  </si>
  <si>
    <t>Golem_Egg</t>
  </si>
  <si>
    <t>Golem Egg</t>
  </si>
  <si>
    <t>Nightmare_Terror_Egg</t>
  </si>
  <si>
    <t>Nightmare Terror Egg</t>
  </si>
  <si>
    <t>Succubus_Egg</t>
  </si>
  <si>
    <t>Succubus Egg</t>
  </si>
  <si>
    <t>Imp_Egg</t>
  </si>
  <si>
    <t>Imp Egg</t>
  </si>
  <si>
    <t>Egg_Of_Tiny</t>
  </si>
  <si>
    <t>Egg Of Tiny</t>
  </si>
  <si>
    <t>Snow_Rabbit_Egg</t>
  </si>
  <si>
    <t>Christmas Snow Rabbit Egg</t>
  </si>
  <si>
    <t>Tikbalang_Pet</t>
  </si>
  <si>
    <t>Tikbalang Egg</t>
  </si>
  <si>
    <t>Brownie_Egg</t>
  </si>
  <si>
    <t>Brownie Egg</t>
  </si>
  <si>
    <t>Marin_Egg</t>
  </si>
  <si>
    <t>Marin Egg</t>
  </si>
  <si>
    <t>Novice_Poring_Egg</t>
  </si>
  <si>
    <t>Novice Poring Egg</t>
  </si>
  <si>
    <t>Blue_Unicorn_Egg</t>
  </si>
  <si>
    <t>Blue Unicorn Egg</t>
  </si>
  <si>
    <t>Mastering_Egg</t>
  </si>
  <si>
    <t>Mastering Egg</t>
  </si>
  <si>
    <t>Savage_Egg</t>
  </si>
  <si>
    <t>Savage Egg</t>
  </si>
  <si>
    <t>Grand_Peco_Peco_Egg</t>
  </si>
  <si>
    <t>Grand Peco Peco Egg</t>
  </si>
  <si>
    <t>High_Orc_Egg</t>
  </si>
  <si>
    <t>High Orc Egg</t>
  </si>
  <si>
    <t>// Pet Accessories</t>
  </si>
  <si>
    <t>Skull_Helm</t>
  </si>
  <si>
    <t>Skull Helm</t>
  </si>
  <si>
    <t>Monster_Oxygen_Mask</t>
  </si>
  <si>
    <t>Monster Oxygen Mask</t>
  </si>
  <si>
    <t>Punisher</t>
  </si>
  <si>
    <t>Stellar_Hairpin</t>
  </si>
  <si>
    <t>Stellar Hairpin</t>
  </si>
  <si>
    <t>Monkey_Circlet</t>
  </si>
  <si>
    <t>Monkey Circlet</t>
  </si>
  <si>
    <t>Round_Hair_Ornament</t>
  </si>
  <si>
    <t>Circular Headgear</t>
  </si>
  <si>
    <t>Golden_Earing</t>
  </si>
  <si>
    <t>Gold Earring</t>
  </si>
  <si>
    <t>Green_Lucky_Bag</t>
  </si>
  <si>
    <t>Green Jewel Bag</t>
  </si>
  <si>
    <t>Fashionable_Glasses</t>
  </si>
  <si>
    <t>Fashion Glasses</t>
  </si>
  <si>
    <t>Wine_On_Sleeve</t>
  </si>
  <si>
    <t>Tassel for Durumagi</t>
  </si>
  <si>
    <t>Nice_Badge</t>
  </si>
  <si>
    <t>Beautiful Badges</t>
  </si>
  <si>
    <t>Jade_Trinket</t>
  </si>
  <si>
    <t>Jade Trinket</t>
  </si>
  <si>
    <t>Summer_Fan</t>
  </si>
  <si>
    <t>Summer Fan</t>
  </si>
  <si>
    <t>Death_Coil</t>
  </si>
  <si>
    <t>Ring Of Death</t>
  </si>
  <si>
    <t>Queen's_Coronet</t>
  </si>
  <si>
    <t>Queen's Coronet</t>
  </si>
  <si>
    <t>Apro_Hair</t>
  </si>
  <si>
    <t>Afro</t>
  </si>
  <si>
    <t>Windup_Spring</t>
  </si>
  <si>
    <t>Spring</t>
  </si>
  <si>
    <t>Hell_Horn</t>
  </si>
  <si>
    <t>Horn Of Hell</t>
  </si>
  <si>
    <t>Black_Butterfly_Mask</t>
  </si>
  <si>
    <t>Black Butterfly Mask</t>
  </si>
  <si>
    <t>Horn_Protector</t>
  </si>
  <si>
    <t>Horn Barrier</t>
  </si>
  <si>
    <t>Tw_Backpack</t>
  </si>
  <si>
    <t>Tw Backpack</t>
  </si>
  <si>
    <t>// Misc "Etc" Books</t>
  </si>
  <si>
    <t>Prontera_Book_01</t>
  </si>
  <si>
    <t>History book of Prontera</t>
  </si>
  <si>
    <t>Adventure_Story01</t>
  </si>
  <si>
    <t>Adventure Story Vol.1</t>
  </si>
  <si>
    <t>Legend_Of_Kafra01</t>
  </si>
  <si>
    <t>Kafra Legend Vol.1</t>
  </si>
  <si>
    <t>Mercenary_Rebellion</t>
  </si>
  <si>
    <t>Old Book</t>
  </si>
  <si>
    <t>Tyrant_Schmidt</t>
  </si>
  <si>
    <t>Rune Royal Family Book</t>
  </si>
  <si>
    <t>Blood_Flower01</t>
  </si>
  <si>
    <t>Blood Flower Vol.1</t>
  </si>
  <si>
    <t>Blood_Flower02</t>
  </si>
  <si>
    <t>Blood Flower Vol.2</t>
  </si>
  <si>
    <t>Barmund</t>
  </si>
  <si>
    <t>Biographical Dictionary Copy Edition</t>
  </si>
  <si>
    <t>Adventure_Story02</t>
  </si>
  <si>
    <t>Adventure Story Vol.2</t>
  </si>
  <si>
    <t>Reward_List_Book</t>
  </si>
  <si>
    <t>Battlegrounds Catalog</t>
  </si>
  <si>
    <t>Barmund_Note</t>
  </si>
  <si>
    <t>Varmunt's Note</t>
  </si>
  <si>
    <t>Expedition_Report</t>
  </si>
  <si>
    <t>Expedition Report</t>
  </si>
  <si>
    <t>Expedition_Report_Vol1</t>
  </si>
  <si>
    <t>Expedition Report Vol1</t>
  </si>
  <si>
    <t>Expedition_Report_Vol2</t>
  </si>
  <si>
    <t>Expedition Report Vol2</t>
  </si>
  <si>
    <t>Expedition_Report_Vol3</t>
  </si>
  <si>
    <t>Expedition Report Vol3</t>
  </si>
  <si>
    <t>Expedition_Report_Vol4</t>
  </si>
  <si>
    <t>Expedition Report Vol4</t>
  </si>
  <si>
    <t>Reward_List_Book2</t>
  </si>
  <si>
    <t>KVM Reward Items Catalog</t>
  </si>
  <si>
    <t>Splendide_Selling_Item</t>
  </si>
  <si>
    <t>Splendide Selling Item</t>
  </si>
  <si>
    <t>Manuk_Selling_Item</t>
  </si>
  <si>
    <t>Manuk Selling Item</t>
  </si>
  <si>
    <t>Japan_Book1</t>
  </si>
  <si>
    <t>Japan Book1</t>
  </si>
  <si>
    <t>Japan_Book2</t>
  </si>
  <si>
    <t>Japan Book2</t>
  </si>
  <si>
    <t>Mix_Cook_Book</t>
  </si>
  <si>
    <t>Mix Cook Book</t>
  </si>
  <si>
    <t>Increase_Stamina_Study</t>
  </si>
  <si>
    <t>Increase Stamina Study</t>
  </si>
  <si>
    <t>Vital_Drink_CB</t>
  </si>
  <si>
    <t>Vital Drink CB</t>
  </si>
  <si>
    <t>Swordman_Book_Basic</t>
  </si>
  <si>
    <t>Swordman Book Basic</t>
  </si>
  <si>
    <t>Swordman_Book_Practice</t>
  </si>
  <si>
    <t>Swordman Book Practice</t>
  </si>
  <si>
    <t>Swrodman_Book_Misc</t>
  </si>
  <si>
    <t>Swrodman Book Misc</t>
  </si>
  <si>
    <t>Thief_Book_Basic</t>
  </si>
  <si>
    <t>Thief Book Basic</t>
  </si>
  <si>
    <t>Thief_Book_Practice</t>
  </si>
  <si>
    <t>Thief Book Practice</t>
  </si>
  <si>
    <t>Thief_Book_Misc</t>
  </si>
  <si>
    <t>Thief Book Misc</t>
  </si>
  <si>
    <t>Archer_Book_Basic</t>
  </si>
  <si>
    <t>Archer Book Basic</t>
  </si>
  <si>
    <t>Archer_Book_Practice</t>
  </si>
  <si>
    <t>Archer Book Practice</t>
  </si>
  <si>
    <t>Archer_Book_Misc</t>
  </si>
  <si>
    <t>Archer Book Misc</t>
  </si>
  <si>
    <t>Acol_Book_Basic</t>
  </si>
  <si>
    <t>Acol Book Basic</t>
  </si>
  <si>
    <t>Acol_Book_Practice</t>
  </si>
  <si>
    <t>Acol Book Practice</t>
  </si>
  <si>
    <t>Acol_Book_Misc</t>
  </si>
  <si>
    <t>Acol Book Misc</t>
  </si>
  <si>
    <t>Mage_Book_Basic</t>
  </si>
  <si>
    <t>Mage Book Basic</t>
  </si>
  <si>
    <t>Mage_Book_Practice</t>
  </si>
  <si>
    <t>Mage Book Practice</t>
  </si>
  <si>
    <t>Mage_Book_Misc</t>
  </si>
  <si>
    <t>Mage Book Misc</t>
  </si>
  <si>
    <t>Mer_Book_Basic</t>
  </si>
  <si>
    <t>Mer Book Basic</t>
  </si>
  <si>
    <t>Mer_Book_Practice</t>
  </si>
  <si>
    <t>Mer Book Practice</t>
  </si>
  <si>
    <t>Mer_Book_Misc</t>
  </si>
  <si>
    <t>Mer Book Misc</t>
  </si>
  <si>
    <t>TK_Book_Basic</t>
  </si>
  <si>
    <t>TK Book Basic</t>
  </si>
  <si>
    <t>TK_Book_Practice</t>
  </si>
  <si>
    <t>TK Book Practice</t>
  </si>
  <si>
    <t>TK_Book_Misc</t>
  </si>
  <si>
    <t>TK Book Misc</t>
  </si>
  <si>
    <t>Ninja_Book_Basic</t>
  </si>
  <si>
    <t>Ninja Book Basic</t>
  </si>
  <si>
    <t>Ninja_Book_Practice</t>
  </si>
  <si>
    <t>Ninja Book Practice</t>
  </si>
  <si>
    <t>Ninja_Book_Misc</t>
  </si>
  <si>
    <t>Ninja Book Misc</t>
  </si>
  <si>
    <t>Gun_Book_Basic</t>
  </si>
  <si>
    <t>Gun Book Basic</t>
  </si>
  <si>
    <t>Gun_Book_Practice</t>
  </si>
  <si>
    <t>Gun Book Practice</t>
  </si>
  <si>
    <t>Gun_Book_Misc</t>
  </si>
  <si>
    <t>Gun Book Misc</t>
  </si>
  <si>
    <t>SN_Book_Basic</t>
  </si>
  <si>
    <t>SN Book Basic</t>
  </si>
  <si>
    <t>SN_Book_Practice</t>
  </si>
  <si>
    <t>SN Book Practice</t>
  </si>
  <si>
    <t>SN_Book_Misc</t>
  </si>
  <si>
    <t>SN Book Misc</t>
  </si>
  <si>
    <t>Basic_Adventure</t>
  </si>
  <si>
    <t>Basic Adventure</t>
  </si>
  <si>
    <t>Elemental_Spirit_Guide</t>
  </si>
  <si>
    <t>Elemental Spirit Guide</t>
  </si>
  <si>
    <t>Feb_Sweets</t>
  </si>
  <si>
    <t>February Sweets</t>
  </si>
  <si>
    <t>Novice_Combi_Book</t>
  </si>
  <si>
    <t>Novice Combi Book</t>
  </si>
  <si>
    <t>WoE_TE_Rental_List</t>
  </si>
  <si>
    <t>WoE TE Rental List</t>
  </si>
  <si>
    <t>Energy_Xtal_Combi_Book</t>
  </si>
  <si>
    <t>Energy Crystal Book</t>
  </si>
  <si>
    <t>Honor_Proof_Exchange_List</t>
  </si>
  <si>
    <t>Honor Proof Exchange List</t>
  </si>
  <si>
    <t>// More Usable Items</t>
  </si>
  <si>
    <t>Light_Yellow_Pot</t>
  </si>
  <si>
    <t>Light Yellow Potion</t>
  </si>
  <si>
    <t>Light_White_Pot</t>
  </si>
  <si>
    <t>Light White Potion</t>
  </si>
  <si>
    <t>Light_Blue_Pot</t>
  </si>
  <si>
    <t>Light Blue Potion</t>
  </si>
  <si>
    <t>Siege_White_Potion</t>
  </si>
  <si>
    <t>WoE White Potion</t>
  </si>
  <si>
    <t>500)</t>
  </si>
  <si>
    <t>Siege_Blue_Potion</t>
  </si>
  <si>
    <t>WoE Blue Potion</t>
  </si>
  <si>
    <t>rand(50</t>
  </si>
  <si>
    <t>70); }</t>
  </si>
  <si>
    <t>Iris</t>
  </si>
  <si>
    <t>Fanta_Orange</t>
  </si>
  <si>
    <t>Fanta Orange</t>
  </si>
  <si>
    <t>12); }</t>
  </si>
  <si>
    <t>Fanta_Grape</t>
  </si>
  <si>
    <t>Fanta Grape</t>
  </si>
  <si>
    <t>Karada_Meguri_Tea</t>
  </si>
  <si>
    <t>Karada Meguricha</t>
  </si>
  <si>
    <t>Royal_Milk_Tea</t>
  </si>
  <si>
    <t>Black Tea Kochakaden</t>
  </si>
  <si>
    <t>Coke_Zero</t>
  </si>
  <si>
    <t>Coca Cola Zero</t>
  </si>
  <si>
    <t>Coke_No_Cal</t>
  </si>
  <si>
    <t>Diet Coca Cola</t>
  </si>
  <si>
    <t>Coca_Cola</t>
  </si>
  <si>
    <t>Coca Cola</t>
  </si>
  <si>
    <t>Protect_Neck_Candy</t>
  </si>
  <si>
    <t>Protect Neck Candy</t>
  </si>
  <si>
    <t>{ itemheal rand(5</t>
  </si>
  <si>
    <t>Enriched_Slim_Pot</t>
  </si>
  <si>
    <t>Enriched Slim Pot</t>
  </si>
  <si>
    <t>{ itemheal rand(335</t>
  </si>
  <si>
    <t>415)</t>
  </si>
  <si>
    <t>Coconut</t>
  </si>
  <si>
    <t>{ itemheal rand(300</t>
  </si>
  <si>
    <t>Asai_Fruit</t>
  </si>
  <si>
    <t>Asai Fruit</t>
  </si>
  <si>
    <t>Puri_Potion</t>
  </si>
  <si>
    <t>Puri Potion</t>
  </si>
  <si>
    <t>N_Blue_Potion</t>
  </si>
  <si>
    <t>Beef_Toast</t>
  </si>
  <si>
    <t>Beef Toast</t>
  </si>
  <si>
    <t>{ itemheal rand(170</t>
  </si>
  <si>
    <t>250)</t>
  </si>
  <si>
    <t>Mora_Mandarin</t>
  </si>
  <si>
    <t>Mora Mandar</t>
  </si>
  <si>
    <t>80); }</t>
  </si>
  <si>
    <t>Pingui_Berry_Juice</t>
  </si>
  <si>
    <t>Pingui Berry Juice</t>
  </si>
  <si>
    <t>800)</t>
  </si>
  <si>
    <t>Red_Raffle_Sap</t>
  </si>
  <si>
    <t>Red Raffle Sap</t>
  </si>
  <si>
    <t>Yellow_Raffle_Sap</t>
  </si>
  <si>
    <t>Yellow Raffle Sap</t>
  </si>
  <si>
    <t>{ itemheal rand(600</t>
  </si>
  <si>
    <t>1000)</t>
  </si>
  <si>
    <t>White_Raffle_Sap</t>
  </si>
  <si>
    <t>White Raffle Sap</t>
  </si>
  <si>
    <t>{ itemheal rand(800</t>
  </si>
  <si>
    <t>1200)</t>
  </si>
  <si>
    <t>Mora_Hip_Tea</t>
  </si>
  <si>
    <t>Mora Hip Tea</t>
  </si>
  <si>
    <t>{ itemheal rand(1500</t>
  </si>
  <si>
    <t>2000)</t>
  </si>
  <si>
    <t>Rafflecino</t>
  </si>
  <si>
    <t>rand(120</t>
  </si>
  <si>
    <t>160); }</t>
  </si>
  <si>
    <t>Baklava</t>
  </si>
  <si>
    <t>{ itemheal 1200</t>
  </si>
  <si>
    <t>440; }</t>
  </si>
  <si>
    <t>Kanafeh</t>
  </si>
  <si>
    <t>{ itemheal 300</t>
  </si>
  <si>
    <t>240; }</t>
  </si>
  <si>
    <t>MAAMOUL_</t>
  </si>
  <si>
    <t>Maamoul</t>
  </si>
  <si>
    <t>{ itemheal 120</t>
  </si>
  <si>
    <t>60; }</t>
  </si>
  <si>
    <t>Jujube</t>
  </si>
  <si>
    <t>{ itemheal 30</t>
  </si>
  <si>
    <t>Coffee</t>
  </si>
  <si>
    <t>Nasi_Goreng</t>
  </si>
  <si>
    <t>Nasi Goreng</t>
  </si>
  <si>
    <t>Satay</t>
  </si>
  <si>
    <t>Coco_Juice</t>
  </si>
  <si>
    <t>Coconut Juice</t>
  </si>
  <si>
    <t>Almond_Chocolate</t>
  </si>
  <si>
    <t>Almond Chocolate</t>
  </si>
  <si>
    <t>rand(8</t>
  </si>
  <si>
    <t>16); }</t>
  </si>
  <si>
    <t>Cat_Hard_Biscuit</t>
  </si>
  <si>
    <t>Cat Biscuit</t>
  </si>
  <si>
    <t>110)</t>
  </si>
  <si>
    <t>0; callfunc "F_Cat_Hard_Biscuit"; }</t>
  </si>
  <si>
    <t>Rice_weevil_Bug</t>
  </si>
  <si>
    <t>Rice Weevil Bug</t>
  </si>
  <si>
    <t>0; callfunc "F_Rice_Weevil_Bug"; }</t>
  </si>
  <si>
    <t>Octupus_Leg</t>
  </si>
  <si>
    <t>Fresh Octopus Legs</t>
  </si>
  <si>
    <t>rand(5</t>
  </si>
  <si>
    <t>10); }</t>
  </si>
  <si>
    <t>Athale_Choco</t>
  </si>
  <si>
    <t>Athale Choco</t>
  </si>
  <si>
    <t>Shyai_Choco</t>
  </si>
  <si>
    <t>Shyai Choco</t>
  </si>
  <si>
    <t>Mid_Choco</t>
  </si>
  <si>
    <t>Mid Choco</t>
  </si>
  <si>
    <t>Zonda_Choco</t>
  </si>
  <si>
    <t>Zonda Choco</t>
  </si>
  <si>
    <t>Goedo_Choco</t>
  </si>
  <si>
    <t>Goedo Choco</t>
  </si>
  <si>
    <t>Huike_Choco</t>
  </si>
  <si>
    <t>Huike Choco</t>
  </si>
  <si>
    <t>Rune_Choco</t>
  </si>
  <si>
    <t>Rune Choco</t>
  </si>
  <si>
    <t>Pope_Choco</t>
  </si>
  <si>
    <t>Pope Choco</t>
  </si>
  <si>
    <t>Woe_Violet_Potion</t>
  </si>
  <si>
    <t>Siege Purple Potion</t>
  </si>
  <si>
    <t>{ itemheal rand(500</t>
  </si>
  <si>
    <t>700)</t>
  </si>
  <si>
    <t>rand(60</t>
  </si>
  <si>
    <t>85); }</t>
  </si>
  <si>
    <t>Woe_White_Potion</t>
  </si>
  <si>
    <t>Siege White Potion</t>
  </si>
  <si>
    <t>Woe_Blue_Potion</t>
  </si>
  <si>
    <t>Siege Blue Potion</t>
  </si>
  <si>
    <t>Pumpkin_Cake</t>
  </si>
  <si>
    <t>Pumpkin Cake</t>
  </si>
  <si>
    <t>{ percentheal 5</t>
  </si>
  <si>
    <t>Savory_Herb_Salad</t>
  </si>
  <si>
    <t>Savory Herb Salad</t>
  </si>
  <si>
    <t>0; sc_start SC_STRFOOD</t>
  </si>
  <si>
    <t>Apple_Carrot_Salad</t>
  </si>
  <si>
    <t>Apple Carrot Salad</t>
  </si>
  <si>
    <t>0; sc_start SC_AGIFOOD</t>
  </si>
  <si>
    <t>Casual_Stew</t>
  </si>
  <si>
    <t>Casual Stew</t>
  </si>
  <si>
    <t>0; sc_start SC_VITFOOD</t>
  </si>
  <si>
    <t>Golden_Roasted_Apple</t>
  </si>
  <si>
    <t>Golden Roasted Apple</t>
  </si>
  <si>
    <t>0; sc_start SC_DEXFOOD</t>
  </si>
  <si>
    <t>Red_Potion_RG</t>
  </si>
  <si>
    <t>Red Potion RG</t>
  </si>
  <si>
    <t>{ itemheal 325</t>
  </si>
  <si>
    <t>TE_White_Potion</t>
  </si>
  <si>
    <t>TE White Potion</t>
  </si>
  <si>
    <t>TE_White_Slim_Potion</t>
  </si>
  <si>
    <t>TE White Slim Potion</t>
  </si>
  <si>
    <t>Hot_Tee</t>
  </si>
  <si>
    <t>Hot Tea</t>
  </si>
  <si>
    <t>Sweet_Canape</t>
  </si>
  <si>
    <t>Sweet Canape</t>
  </si>
  <si>
    <t>{ itemheal 1000</t>
  </si>
  <si>
    <t>White_Potion_B</t>
  </si>
  <si>
    <t>Yellow_Potion_</t>
  </si>
  <si>
    <t>Novice_Potion_B</t>
  </si>
  <si>
    <t>Red_Slim_Potion_B</t>
  </si>
  <si>
    <t>Red Slim Potion</t>
  </si>
  <si>
    <t>Orange_Potion_</t>
  </si>
  <si>
    <t>Red_Potion_</t>
  </si>
  <si>
    <t>Green_Potion_</t>
  </si>
  <si>
    <t>{ sc_end SC_POISON; sc_end SC_SILENCE; sc_end SC_BLIND; sc_end SC_CONFUSION; }</t>
  </si>
  <si>
    <t>Blue_Potion_B</t>
  </si>
  <si>
    <t>White_Slim_Potion_B</t>
  </si>
  <si>
    <t>White Slim Potion</t>
  </si>
  <si>
    <t>Yellow_Slim_Potion_</t>
  </si>
  <si>
    <t>Yellow Slim Potion</t>
  </si>
  <si>
    <t>Lucky_Cookie_B</t>
  </si>
  <si>
    <t>Lucky_Candy_Cane_B</t>
  </si>
  <si>
    <t>Lucky Lollipop</t>
  </si>
  <si>
    <t>Rice_Ball_B</t>
  </si>
  <si>
    <t>Candy_Striper_B</t>
  </si>
  <si>
    <t>Candy Bar</t>
  </si>
  <si>
    <t>Lucky_Candy_B</t>
  </si>
  <si>
    <t>Candy_B</t>
  </si>
  <si>
    <t>Piece_Of_Cake_B</t>
  </si>
  <si>
    <t>Well_Baked_Cookie_B</t>
  </si>
  <si>
    <t>Chocolate_Drink_B</t>
  </si>
  <si>
    <t>White_Chocolate_B</t>
  </si>
  <si>
    <t>HandMade_Chocolate_B</t>
  </si>
  <si>
    <t>HandMade_Chocolate_B_</t>
  </si>
  <si>
    <t>Hand-made White Chocolate</t>
  </si>
  <si>
    <t>Chocolate_B</t>
  </si>
  <si>
    <t>Fresh_Strawberries</t>
  </si>
  <si>
    <t>Fresh Strawberries</t>
  </si>
  <si>
    <t>{ itemheal rand(32</t>
  </si>
  <si>
    <t>56)</t>
  </si>
  <si>
    <t>Iceflake</t>
  </si>
  <si>
    <t>Cold Snow Cone</t>
  </si>
  <si>
    <t>Meat_Skewer5</t>
  </si>
  <si>
    <t>Skewer No.5</t>
  </si>
  <si>
    <t>{ itemheal rand(760</t>
  </si>
  <si>
    <t>810)</t>
  </si>
  <si>
    <t>Trance_Candy_R</t>
  </si>
  <si>
    <t>Trans Candy Red</t>
  </si>
  <si>
    <t>{ itemheal 45</t>
  </si>
  <si>
    <t>0; transform 1507</t>
  </si>
  <si>
    <t>SC_MTF_MHP</t>
  </si>
  <si>
    <t>Trance_Candy_B</t>
  </si>
  <si>
    <t>Trans Candy Blue</t>
  </si>
  <si>
    <t>0; transform 1102</t>
  </si>
  <si>
    <t>SC_MTF_MSP</t>
  </si>
  <si>
    <t>Trance_Candy_Y</t>
  </si>
  <si>
    <t>Trans Candy Yellow</t>
  </si>
  <si>
    <t>0; transform 1130</t>
  </si>
  <si>
    <t>SC_MTF_PUMPKIN</t>
  </si>
  <si>
    <t>Trance_Candy_G</t>
  </si>
  <si>
    <t>Trans Candy Green</t>
  </si>
  <si>
    <t>0; transform 1508</t>
  </si>
  <si>
    <t>SC_MTF_HITFLEE</t>
  </si>
  <si>
    <t>Blood_In_Skull</t>
  </si>
  <si>
    <t>Blood In Skull</t>
  </si>
  <si>
    <t>Iron_Bug</t>
  </si>
  <si>
    <t>Iron Worm</t>
  </si>
  <si>
    <t>Bitter_Cacao_Bean</t>
  </si>
  <si>
    <t>Bitter Cacao Bean</t>
  </si>
  <si>
    <t>Superstar_Potion</t>
  </si>
  <si>
    <t>Superstar Potion</t>
  </si>
  <si>
    <t>Shining_Holy_Water</t>
  </si>
  <si>
    <t>Shining Holy Water</t>
  </si>
  <si>
    <t>{ if(strcharinfo(3)=="prt_q") { bonus_script "{ bonus2 bSubSize</t>
  </si>
  <si>
    <t>600; sc_end SC_SILENCE; sc_end SC_POISON; sc_end SC_CURSE; heal 1000</t>
  </si>
  <si>
    <t>Catnip_Fruit</t>
  </si>
  <si>
    <t>Catnip Fruit</t>
  </si>
  <si>
    <t>40)</t>
  </si>
  <si>
    <t>Delicious_Anchovy</t>
  </si>
  <si>
    <t>Delicious Anchovy</t>
  </si>
  <si>
    <t>{ itemheal rand(30</t>
  </si>
  <si>
    <t>46)</t>
  </si>
  <si>
    <t>Cookies_Bat</t>
  </si>
  <si>
    <t>Cookie Bat</t>
  </si>
  <si>
    <t>0; /*TODO*/ }</t>
  </si>
  <si>
    <t>Girl_Bunch_Of_Flower</t>
  </si>
  <si>
    <t>Moon_Cookie</t>
  </si>
  <si>
    <t>Moon Cookie</t>
  </si>
  <si>
    <t>Mysterious_Blood</t>
  </si>
  <si>
    <t>Mystery Blood</t>
  </si>
  <si>
    <t>rand(25</t>
  </si>
  <si>
    <t>35); }</t>
  </si>
  <si>
    <t>KETUPAT_F</t>
  </si>
  <si>
    <t>Special_White_Potion</t>
  </si>
  <si>
    <t>Children's Potion</t>
  </si>
  <si>
    <t>{ itemheal rand(425</t>
  </si>
  <si>
    <t>425)</t>
  </si>
  <si>
    <t>Steak</t>
  </si>
  <si>
    <t>{ itemheal rand(700</t>
  </si>
  <si>
    <t>Roasted_Beef</t>
  </si>
  <si>
    <t>Roast Beef</t>
  </si>
  <si>
    <t>rand(100</t>
  </si>
  <si>
    <t>200); }</t>
  </si>
  <si>
    <t>Fore_Flank_Sirloin</t>
  </si>
  <si>
    <t>Fore Flank Sirloin</t>
  </si>
  <si>
    <t>50)</t>
  </si>
  <si>
    <t>Fanta_Zero_Lemon</t>
  </si>
  <si>
    <t>Fanta Zero Lemon</t>
  </si>
  <si>
    <t>Sakura_Mist</t>
  </si>
  <si>
    <t>Sakura Mist</t>
  </si>
  <si>
    <t>Sakura_Milk_Tea</t>
  </si>
  <si>
    <t>Sakura Milk Tea</t>
  </si>
  <si>
    <t>First_Leaf_Tea</t>
  </si>
  <si>
    <t>Julia's_Candy</t>
  </si>
  <si>
    <t>Julia's Candy</t>
  </si>
  <si>
    <t>45)</t>
  </si>
  <si>
    <t>Cold_Scroll_2_5</t>
  </si>
  <si>
    <t>Level 5 Frost Diver</t>
  </si>
  <si>
    <t>{ itemskill "AL_HEAL"</t>
  </si>
  <si>
    <t>Holy_Scroll_2_1</t>
  </si>
  <si>
    <t>Level 1 Teleport</t>
  </si>
  <si>
    <t>Arrow_Container</t>
  </si>
  <si>
    <t>Quiver</t>
  </si>
  <si>
    <t>{ getitem 1750</t>
  </si>
  <si>
    <t>Iron_Arrow_Container</t>
  </si>
  <si>
    <t>Iron Arrow Quiver</t>
  </si>
  <si>
    <t>{ getitem 1770</t>
  </si>
  <si>
    <t>Steel_Arrow_Container</t>
  </si>
  <si>
    <t>Steel Arrow Quiver</t>
  </si>
  <si>
    <t>{ getitem 1753</t>
  </si>
  <si>
    <t>Ori_Arrow_Container</t>
  </si>
  <si>
    <t>Oridecon Arrow Quiver</t>
  </si>
  <si>
    <t>{ getitem 1765</t>
  </si>
  <si>
    <t>Fire_Arrow_Container</t>
  </si>
  <si>
    <t>Fire Arrow Quiver</t>
  </si>
  <si>
    <t>{ getitem 1752</t>
  </si>
  <si>
    <t>Silver_Arrow_Container</t>
  </si>
  <si>
    <t>Silver Arrow Quiver</t>
  </si>
  <si>
    <t>{ getitem 1751</t>
  </si>
  <si>
    <t>Wind_Arrow_Container</t>
  </si>
  <si>
    <t>Wind Arrow Quiver</t>
  </si>
  <si>
    <t>{ getitem 1755</t>
  </si>
  <si>
    <t>Stone_Arrow_Container</t>
  </si>
  <si>
    <t>Stone Arrow Quiver</t>
  </si>
  <si>
    <t>{ getitem 1756</t>
  </si>
  <si>
    <t>Crystal_Arrow_Container</t>
  </si>
  <si>
    <t>Crystal Arrow Quiver</t>
  </si>
  <si>
    <t>{ getitem 1754</t>
  </si>
  <si>
    <t>Shadow_Arrow_Container</t>
  </si>
  <si>
    <t>Shadow Arrow Quiver</t>
  </si>
  <si>
    <t>{ getitem 1767</t>
  </si>
  <si>
    <t>Imma_Arrow_Container</t>
  </si>
  <si>
    <t>Immaterial Arrow Quiver</t>
  </si>
  <si>
    <t>{ getitem 1757</t>
  </si>
  <si>
    <t>Rusty_Arrow_Container</t>
  </si>
  <si>
    <t>Rusty Arrow Quiver</t>
  </si>
  <si>
    <t>{ getitem 1762</t>
  </si>
  <si>
    <t>{ sc_start SC_SPEEDUP1</t>
  </si>
  <si>
    <t>{ sc_start SC_SLOWDOWN</t>
  </si>
  <si>
    <t>Holy_Egg</t>
  </si>
  <si>
    <t>Holy Egg</t>
  </si>
  <si>
    <t>{ itemskill "ITEM_ENCHANTARMS"</t>
  </si>
  <si>
    <t>Pork_Belly</t>
  </si>
  <si>
    <t>Pork</t>
  </si>
  <si>
    <t>99)</t>
  </si>
  <si>
    <t>Spareribs</t>
  </si>
  <si>
    <t>Galbi</t>
  </si>
  <si>
    <t>Giftbox_China</t>
  </si>
  <si>
    <t>Wrapped Box</t>
  </si>
  <si>
    <t>{ getrandgroupitem(IG_GiftBoxChina</t>
  </si>
  <si>
    <t>Red_Pouch_Of_Surprise</t>
  </si>
  <si>
    <t>Red Pouch</t>
  </si>
  <si>
    <t>Egg_Boy</t>
  </si>
  <si>
    <t>Dano Festival Egg</t>
  </si>
  <si>
    <t>{ getrandgroupitem(IG_EggBoy</t>
  </si>
  <si>
    <t>Egg_Girl</t>
  </si>
  <si>
    <t>{ getrandgroupitem(IG_EggGirl</t>
  </si>
  <si>
    <t>{ percentheal 9</t>
  </si>
  <si>
    <t>0; sc_start SC_CURSE</t>
  </si>
  <si>
    <t>{ itemskill "AC_CONCENTRATION"</t>
  </si>
  <si>
    <t>{ sc_start SC_Intravision</t>
  </si>
  <si>
    <t>9; sc_start SC_SILENCE</t>
  </si>
  <si>
    <t>Lotto_Box01</t>
  </si>
  <si>
    <t>Lotto Box 01</t>
  </si>
  <si>
    <t>{ getrandgroupitem(IG_LottoBox1</t>
  </si>
  <si>
    <t>Lotto_Box02</t>
  </si>
  <si>
    <t>Lotto Box 02</t>
  </si>
  <si>
    <t>{ getrandgroupitem(IG_LottoBox2</t>
  </si>
  <si>
    <t>Lotto_Box03</t>
  </si>
  <si>
    <t>Lotto Box 03</t>
  </si>
  <si>
    <t>{ getrandgroupitem(IG_LottoBox3</t>
  </si>
  <si>
    <t>Lotto_Box04</t>
  </si>
  <si>
    <t>Lotto Box 04</t>
  </si>
  <si>
    <t>{ getrandgroupitem(IG_LottoBox4</t>
  </si>
  <si>
    <t>Lotto_Box05</t>
  </si>
  <si>
    <t>Lotto Box 05</t>
  </si>
  <si>
    <t>{ getrandgroupitem(IG_LottoBox5</t>
  </si>
  <si>
    <t>{ homevolution; }</t>
  </si>
  <si>
    <t>Str_Dish01</t>
  </si>
  <si>
    <t>Fried Grasshopper Legs</t>
  </si>
  <si>
    <t>{ sc_start SC_STRFOOD</t>
  </si>
  <si>
    <t>1; percentheal 5</t>
  </si>
  <si>
    <t>Str_Dish02</t>
  </si>
  <si>
    <t>Seasoned Sticky Webfoot</t>
  </si>
  <si>
    <t>2; percentheal 5</t>
  </si>
  <si>
    <t>3; percentheal 5</t>
  </si>
  <si>
    <t>4; percentheal 5</t>
  </si>
  <si>
    <t>Str_Dish05</t>
  </si>
  <si>
    <t>Lutie Lady's Pancake</t>
  </si>
  <si>
    <t>5; percentheal 10</t>
  </si>
  <si>
    <t>Int_Dish01</t>
  </si>
  <si>
    <t>Grape Juice Herbal Tea</t>
  </si>
  <si>
    <t>{ sc_start SC_INTFOOD</t>
  </si>
  <si>
    <t>1; percentheal 0</t>
  </si>
  <si>
    <t>2; percentheal 0</t>
  </si>
  <si>
    <t>Int_Dish03</t>
  </si>
  <si>
    <t>Honey Herbal Tea</t>
  </si>
  <si>
    <t>3; percentheal 0</t>
  </si>
  <si>
    <t>4; percentheal 0</t>
  </si>
  <si>
    <t>Int_Dish05</t>
  </si>
  <si>
    <t>Mastela Fruit Wine</t>
  </si>
  <si>
    <t>5; percentheal 0</t>
  </si>
  <si>
    <t>Vit_Dish01</t>
  </si>
  <si>
    <t>Steamed Crab Nippers</t>
  </si>
  <si>
    <t>{ sc_start SC_VITFOOD</t>
  </si>
  <si>
    <t>Vit_Dish02</t>
  </si>
  <si>
    <t>Assorted Seafood</t>
  </si>
  <si>
    <t>Vit_Dish03</t>
  </si>
  <si>
    <t>Clam Soup</t>
  </si>
  <si>
    <t>Vit_Dish05</t>
  </si>
  <si>
    <t>Spicy Fried Bao</t>
  </si>
  <si>
    <t>Agi_Dish01</t>
  </si>
  <si>
    <t>Frog Egg Squid Ink Soup</t>
  </si>
  <si>
    <t>{ sc_start SC_AGIFOOD</t>
  </si>
  <si>
    <t>1; percentheal 3</t>
  </si>
  <si>
    <t>Agi_Dish02</t>
  </si>
  <si>
    <t>2; percentheal 3</t>
  </si>
  <si>
    <t>Agi_Dish03</t>
  </si>
  <si>
    <t>Tentacle Cheese Gratin</t>
  </si>
  <si>
    <t>3; percentheal 3</t>
  </si>
  <si>
    <t>4; percentheal 3</t>
  </si>
  <si>
    <t>Agi_Dish05</t>
  </si>
  <si>
    <t>Steamed Bat Wing in Pumpkin</t>
  </si>
  <si>
    <t>5; percentheal 6</t>
  </si>
  <si>
    <t>{ sc_start SC_DEXFOOD</t>
  </si>
  <si>
    <t>1; percentheal 2</t>
  </si>
  <si>
    <t>Dex_Dish02</t>
  </si>
  <si>
    <t>Chocolate Mousse Cake</t>
  </si>
  <si>
    <t>2; percentheal 2</t>
  </si>
  <si>
    <t>Dex_Dish03</t>
  </si>
  <si>
    <t>Fruit Mix</t>
  </si>
  <si>
    <t>3; percentheal 2</t>
  </si>
  <si>
    <t>4; percentheal 2</t>
  </si>
  <si>
    <t>Dex_Dish05</t>
  </si>
  <si>
    <t>Green Salad</t>
  </si>
  <si>
    <t>5; percentheal 5</t>
  </si>
  <si>
    <t>Luk_Dish01</t>
  </si>
  <si>
    <t>Fried Monkey Tails</t>
  </si>
  <si>
    <t>{ sc_start SC_LUKFOOD</t>
  </si>
  <si>
    <t>Luk_Dish02</t>
  </si>
  <si>
    <t>Mixed Juice</t>
  </si>
  <si>
    <t>Luk_Dish03</t>
  </si>
  <si>
    <t>Fried Sweet Potato</t>
  </si>
  <si>
    <t>3; percentheal 4</t>
  </si>
  <si>
    <t>4; percentheal 4</t>
  </si>
  <si>
    <t>Luk_Dish05</t>
  </si>
  <si>
    <t>Fried Scorpion Tails</t>
  </si>
  <si>
    <t>Str_Dish06</t>
  </si>
  <si>
    <t>Shiny Marinade Beef</t>
  </si>
  <si>
    <t>6; percentheal 10</t>
  </si>
  <si>
    <t>Str_Dish07</t>
  </si>
  <si>
    <t>Whole Roast</t>
  </si>
  <si>
    <t>7; percentheal 10</t>
  </si>
  <si>
    <t>Str_Dish08</t>
  </si>
  <si>
    <t>Bearfoot Special</t>
  </si>
  <si>
    <t>8; percentheal 15</t>
  </si>
  <si>
    <t>Str_Dish09</t>
  </si>
  <si>
    <t>Tendon Satay</t>
  </si>
  <si>
    <t>9; percentheal 15</t>
  </si>
  <si>
    <t>Str_Dish10</t>
  </si>
  <si>
    <t>10; percentheal 20</t>
  </si>
  <si>
    <t>6; percentheal 2</t>
  </si>
  <si>
    <t>Int_Dish07</t>
  </si>
  <si>
    <t>Special Royal Jelly Herbal Tea</t>
  </si>
  <si>
    <t>7; percentheal 4</t>
  </si>
  <si>
    <t>Int_Dish08</t>
  </si>
  <si>
    <t>Royal Family Tea</t>
  </si>
  <si>
    <t>8; percentheal 6</t>
  </si>
  <si>
    <t>Int_Dish09</t>
  </si>
  <si>
    <t>Tristan XII</t>
  </si>
  <si>
    <t>9; percentheal 8</t>
  </si>
  <si>
    <t>10; percentheal 10</t>
  </si>
  <si>
    <t>Vit_Dish06</t>
  </si>
  <si>
    <t>Awfully Bitter Bracer</t>
  </si>
  <si>
    <t>6; percentheal 13</t>
  </si>
  <si>
    <t>Vit_Dish07</t>
  </si>
  <si>
    <t>Sumptuous Feast</t>
  </si>
  <si>
    <t>7; percentheal 16</t>
  </si>
  <si>
    <t>Vit_Dish08</t>
  </si>
  <si>
    <t>Giant Burito</t>
  </si>
  <si>
    <t>8; percentheal 19</t>
  </si>
  <si>
    <t>Vit_Dish09</t>
  </si>
  <si>
    <t>Ascending Dragon Soup</t>
  </si>
  <si>
    <t>9; percentheal 22</t>
  </si>
  <si>
    <t>Vit_Dish10</t>
  </si>
  <si>
    <t>10; percentheal 25</t>
  </si>
  <si>
    <t>Agi_Dish06</t>
  </si>
  <si>
    <t>Chile Shrimp Gratin</t>
  </si>
  <si>
    <t>6; percentheal 7</t>
  </si>
  <si>
    <t>Agi_Dish07</t>
  </si>
  <si>
    <t>Steamed Alligator with Vegetable</t>
  </si>
  <si>
    <t>7; percentheal 8</t>
  </si>
  <si>
    <t>Agi_Dish08</t>
  </si>
  <si>
    <t>Incredibly Spicy Curry</t>
  </si>
  <si>
    <t>8; percentheal 9</t>
  </si>
  <si>
    <t>Agi_Dish09</t>
  </si>
  <si>
    <t>Special Meat Stew</t>
  </si>
  <si>
    <t>9; percentheal 10</t>
  </si>
  <si>
    <t>Agi_Dish10</t>
  </si>
  <si>
    <t>Steamed Desert Scorpions</t>
  </si>
  <si>
    <t>10; percentheal 15</t>
  </si>
  <si>
    <t>Dex_Dish06</t>
  </si>
  <si>
    <t>Peach Cake</t>
  </si>
  <si>
    <t>6; percentheal 5</t>
  </si>
  <si>
    <t>Dex_Dish07</t>
  </si>
  <si>
    <t>Soul Haunted Bread</t>
  </si>
  <si>
    <t>7; percentheal 5</t>
  </si>
  <si>
    <t>Dex_Dish08</t>
  </si>
  <si>
    <t>Special Toast</t>
  </si>
  <si>
    <t>8; percentheal 5</t>
  </si>
  <si>
    <t>Dex_Dish09</t>
  </si>
  <si>
    <t>Heavenly Fruit Juice</t>
  </si>
  <si>
    <t>9; percentheal 5</t>
  </si>
  <si>
    <t>Dex_Dish10</t>
  </si>
  <si>
    <t>Luk_Dish06</t>
  </si>
  <si>
    <t>Lucky Soup</t>
  </si>
  <si>
    <t>6; percentheal 6</t>
  </si>
  <si>
    <t>Luk_Dish07</t>
  </si>
  <si>
    <t>Assorted Shish Kebob</t>
  </si>
  <si>
    <t>7; percentheal 7</t>
  </si>
  <si>
    <t>Luk_Dish09</t>
  </si>
  <si>
    <t>Blood Flavored Soda</t>
  </si>
  <si>
    <t>Luk_Dish10</t>
  </si>
  <si>
    <t>10; percentheal 14</t>
  </si>
  <si>
    <t>Citron</t>
  </si>
  <si>
    <t>{ sc_start SC_FLEEFOOD</t>
  </si>
  <si>
    <t>Meat_Skewer</t>
  </si>
  <si>
    <t>Grilled Skewer</t>
  </si>
  <si>
    <t>{ sc_start SC_HITFOOD</t>
  </si>
  <si>
    <t>Random_Quiver</t>
  </si>
  <si>
    <t>Random Quiver</t>
  </si>
  <si>
    <t>{ getrandgroupitem(IG_Quiver</t>
  </si>
  <si>
    <t>Set_Of_Taiming_Item</t>
  </si>
  <si>
    <t>Taming Gift Set</t>
  </si>
  <si>
    <t>{ getrandgroupitem(IG_Taming</t>
  </si>
  <si>
    <t>1); getrandgroupitem(IG_Taming</t>
  </si>
  <si>
    <t>{ getrandgroupitem(IG_Accesory</t>
  </si>
  <si>
    <t>Wrapped_Mask</t>
  </si>
  <si>
    <t>Wrapped Mask</t>
  </si>
  <si>
    <t>{ getrandgroupitem(IG_Mask</t>
  </si>
  <si>
    <t>Bundle_Of_Magic_Scroll</t>
  </si>
  <si>
    <t>Scroll Package</t>
  </si>
  <si>
    <t>{ getrandgroupitem(IG_Scroll</t>
  </si>
  <si>
    <t>1); getrandgroupitem(IG_Scroll</t>
  </si>
  <si>
    <t>First_Aid_Kit</t>
  </si>
  <si>
    <t>{ getrandgroupitem(IG_FirstAid</t>
  </si>
  <si>
    <t>1); getrandgroupitem(IG_FirstAid</t>
  </si>
  <si>
    <t>Food_Package</t>
  </si>
  <si>
    <t>Bundle of Food</t>
  </si>
  <si>
    <t>{ getrandgroupitem(IG_FoodBag</t>
  </si>
  <si>
    <t>1); getrandgroupitem(IG_FoodBag</t>
  </si>
  <si>
    <t>Tropical_Sograt</t>
  </si>
  <si>
    <t>Tropical Sograt</t>
  </si>
  <si>
    <t>{ sc_start SC_CURSE</t>
  </si>
  <si>
    <t>Vermilion_The_Beach</t>
  </si>
  <si>
    <t>Vermilion on the Beach</t>
  </si>
  <si>
    <t>{ sc_start SC_STUN</t>
  </si>
  <si>
    <t>Elemental Converter</t>
  </si>
  <si>
    <t>Fireproof Potion</t>
  </si>
  <si>
    <t>{ sc_start4 SC_ARMOR_ELEMENT_FIRE</t>
  </si>
  <si>
    <t>Coldproof Potion</t>
  </si>
  <si>
    <t>{ sc_start4 SC_ARMOR_ELEMENT_WATER</t>
  </si>
  <si>
    <t>Earthproof Potion</t>
  </si>
  <si>
    <t>{ sc_start4 SC_ARMOR_ELEMENT_EARTH</t>
  </si>
  <si>
    <t>Thunderproof Potion</t>
  </si>
  <si>
    <t>{ sc_start4 SC_ARMOR_ELEMENT_WIND</t>
  </si>
  <si>
    <t>{ sc_start SC_BATKFOOD</t>
  </si>
  <si>
    <t>10; sc_start SC_MATKFOOD</t>
  </si>
  <si>
    <t>Outdoor_Cooking_Kits</t>
  </si>
  <si>
    <t>Outdoor Cooking Kit</t>
  </si>
  <si>
    <t>{ cooking 11; }</t>
  </si>
  <si>
    <t>Indoor_Cooking_Kits</t>
  </si>
  <si>
    <t>Home Cooking Kit</t>
  </si>
  <si>
    <t>{ cooking 12; }</t>
  </si>
  <si>
    <t>{ cooking 13; }</t>
  </si>
  <si>
    <t>{ cooking 14; }</t>
  </si>
  <si>
    <t>Fantastic_Cooking_Kits</t>
  </si>
  <si>
    <t>Fantastic Cooking Kit</t>
  </si>
  <si>
    <t>{ cooking 15; }</t>
  </si>
  <si>
    <t>{ getrandgroupitem(IG_CookieBag</t>
  </si>
  <si>
    <t>1); getrandgroupitem(IG_CookieBag</t>
  </si>
  <si>
    <t>Lucky_Potion</t>
  </si>
  <si>
    <t>Lucky Potion</t>
  </si>
  <si>
    <t>{ /* sc_start SC_LUKFOOD</t>
  </si>
  <si>
    <t>15; */ }</t>
  </si>
  <si>
    <t>Red_Bag</t>
  </si>
  <si>
    <t>Santa's Bag</t>
  </si>
  <si>
    <t>{ sc_start SC_XMAS</t>
  </si>
  <si>
    <t>0; sc_start SC_SPEEDUP0</t>
  </si>
  <si>
    <t>Ice_Cream_</t>
  </si>
  <si>
    <t>McDonald's Ice Cone</t>
  </si>
  <si>
    <t>{ if(gettime(DT_DAYOFMONTH)!=MDiceCone) { MDiceCone = gettime(DT_DAYOFMONTH); percentheal 50</t>
  </si>
  <si>
    <t>Green_Ale</t>
  </si>
  <si>
    <t>Green Ale</t>
  </si>
  <si>
    <t>50; sc_start SC_CONFUSION</t>
  </si>
  <si>
    <t>Women's_Bundle</t>
  </si>
  <si>
    <t>Women's Bundle</t>
  </si>
  <si>
    <t>{ getitem callfunc("F_Rand"</t>
  </si>
  <si>
    <t>7518)</t>
  </si>
  <si>
    <t>1st_Stage_Prize</t>
  </si>
  <si>
    <t>First Stage Prize</t>
  </si>
  <si>
    <t>2nd_Stage_Prize</t>
  </si>
  <si>
    <t>Second Stage Prize</t>
  </si>
  <si>
    <t>3rd_Stage_Prize</t>
  </si>
  <si>
    <t>Third Stage Prize</t>
  </si>
  <si>
    <t>4th_Stage_Prize</t>
  </si>
  <si>
    <t>Fourth Stage Prize</t>
  </si>
  <si>
    <t>5th_Stage_Prize</t>
  </si>
  <si>
    <t>Fifth Stage Prize</t>
  </si>
  <si>
    <t>Magic_Book</t>
  </si>
  <si>
    <t>Book of Magic</t>
  </si>
  <si>
    <t>Red_Can</t>
  </si>
  <si>
    <t>Red Can</t>
  </si>
  <si>
    <t>{ percentheal 25</t>
  </si>
  <si>
    <t>Lightning Sphere Pack</t>
  </si>
  <si>
    <t>{ getitem 13204</t>
  </si>
  <si>
    <t>Blind Sphere Pack</t>
  </si>
  <si>
    <t>{ getitem 13206</t>
  </si>
  <si>
    <t>Poison Sphere Pack</t>
  </si>
  <si>
    <t>{ getitem 13205</t>
  </si>
  <si>
    <t>Freezing Sphere Pack</t>
  </si>
  <si>
    <t>{ getitem 13207</t>
  </si>
  <si>
    <t>Flare Sphere Pack</t>
  </si>
  <si>
    <t>{ getitem 13203</t>
  </si>
  <si>
    <t>{ getitem 13200</t>
  </si>
  <si>
    <t>{ getitem 13202</t>
  </si>
  <si>
    <t>{ getitem 13201</t>
  </si>
  <si>
    <t>Special_Box</t>
  </si>
  <si>
    <t>Special Present</t>
  </si>
  <si>
    <t>{ getgroupitem(IG_Special_Box); }</t>
  </si>
  <si>
    <t>Bow_Mercenary_Scroll1</t>
  </si>
  <si>
    <t>Bowman Scroll 1</t>
  </si>
  <si>
    <t>{ mercenary_create 6017</t>
  </si>
  <si>
    <t>1800000; }</t>
  </si>
  <si>
    <t>Bow_Mercenary_Scroll2</t>
  </si>
  <si>
    <t>Bowman Scroll 2</t>
  </si>
  <si>
    <t>{ mercenary_create 6018</t>
  </si>
  <si>
    <t>Bow_Mercenary_Scroll3</t>
  </si>
  <si>
    <t>Bowman Scroll 3</t>
  </si>
  <si>
    <t>{ mercenary_create 6019</t>
  </si>
  <si>
    <t>Bow_Mercenary_Scroll4</t>
  </si>
  <si>
    <t>Bowman Scroll 4</t>
  </si>
  <si>
    <t>{ mercenary_create 6020</t>
  </si>
  <si>
    <t>Bow_Mercenary_Scroll5</t>
  </si>
  <si>
    <t>Bowman Scroll 5</t>
  </si>
  <si>
    <t>{ mercenary_create 6021</t>
  </si>
  <si>
    <t>Bow_Mercenary_Scroll6</t>
  </si>
  <si>
    <t>Bowman Scroll 6</t>
  </si>
  <si>
    <t>{ mercenary_create 6022</t>
  </si>
  <si>
    <t>Bow_Mercenary_Scroll7</t>
  </si>
  <si>
    <t>Bowman Scroll 7</t>
  </si>
  <si>
    <t>{ mercenary_create 6023</t>
  </si>
  <si>
    <t>Bow_Mercenary_Scroll8</t>
  </si>
  <si>
    <t>Bowman Scroll 8</t>
  </si>
  <si>
    <t>{ mercenary_create 6024</t>
  </si>
  <si>
    <t>Bow_Mercenary_Scroll9</t>
  </si>
  <si>
    <t>Bowman Scroll 9</t>
  </si>
  <si>
    <t>{ mercenary_create 6025</t>
  </si>
  <si>
    <t>Bow_Mercenary_Scroll10</t>
  </si>
  <si>
    <t>Bowman Scroll 10</t>
  </si>
  <si>
    <t>{ mercenary_create 6026</t>
  </si>
  <si>
    <t>SwordMercenary_Scroll1</t>
  </si>
  <si>
    <t>Fencer Scroll 1</t>
  </si>
  <si>
    <t>{ mercenary_create 6037</t>
  </si>
  <si>
    <t>SwordMercenary_Scroll2</t>
  </si>
  <si>
    <t>Fencer Scroll 2</t>
  </si>
  <si>
    <t>{ mercenary_create 6038</t>
  </si>
  <si>
    <t>SwordMercenary_Scroll3</t>
  </si>
  <si>
    <t>Fencer Scroll 3</t>
  </si>
  <si>
    <t>{ mercenary_create 6039</t>
  </si>
  <si>
    <t>SwordMercenary_Scroll4</t>
  </si>
  <si>
    <t>Fencer Scroll 4</t>
  </si>
  <si>
    <t>{ mercenary_create 6040</t>
  </si>
  <si>
    <t>SwordMercenary_Scroll5</t>
  </si>
  <si>
    <t>Fencer Scroll 5</t>
  </si>
  <si>
    <t>{ mercenary_create 6041</t>
  </si>
  <si>
    <t>SwordMercenary_Scroll6</t>
  </si>
  <si>
    <t>Fencer Scroll 6</t>
  </si>
  <si>
    <t>{ mercenary_create 6042</t>
  </si>
  <si>
    <t>SwordMercenary_Scroll7</t>
  </si>
  <si>
    <t>Fencer Scroll 7</t>
  </si>
  <si>
    <t>{ mercenary_create 6043</t>
  </si>
  <si>
    <t>SwordMercenary_Scroll8</t>
  </si>
  <si>
    <t>Fencer Scroll 8</t>
  </si>
  <si>
    <t>{ mercenary_create 6044</t>
  </si>
  <si>
    <t>SwordMercenary_Scroll9</t>
  </si>
  <si>
    <t>Fencer Scroll 9</t>
  </si>
  <si>
    <t>{ mercenary_create 6045</t>
  </si>
  <si>
    <t>SwordMercenary_Scroll10</t>
  </si>
  <si>
    <t>Fencer Scroll 10</t>
  </si>
  <si>
    <t>{ mercenary_create 6046</t>
  </si>
  <si>
    <t>SpearMercenary_Scroll1</t>
  </si>
  <si>
    <t>Spearman Scroll 1</t>
  </si>
  <si>
    <t>{ mercenary_create 6027</t>
  </si>
  <si>
    <t>SpearMercenary_Scroll2</t>
  </si>
  <si>
    <t>Spearman Scroll 2</t>
  </si>
  <si>
    <t>{ mercenary_create 6028</t>
  </si>
  <si>
    <t>SpearMercenary_Scroll3</t>
  </si>
  <si>
    <t>Spearman Scroll 3</t>
  </si>
  <si>
    <t>{ mercenary_create 6029</t>
  </si>
  <si>
    <t>SpearMercenary_Scroll4</t>
  </si>
  <si>
    <t>Spearman Scroll 4</t>
  </si>
  <si>
    <t>{ mercenary_create 6030</t>
  </si>
  <si>
    <t>SpearMercenary_Scroll5</t>
  </si>
  <si>
    <t>Spearman Scroll 5</t>
  </si>
  <si>
    <t>{ mercenary_create 6031</t>
  </si>
  <si>
    <t>SpearMercenary_Scroll6</t>
  </si>
  <si>
    <t>Spearman Scroll 6</t>
  </si>
  <si>
    <t>{ mercenary_create 6032</t>
  </si>
  <si>
    <t>SpearMercenary_Scroll7</t>
  </si>
  <si>
    <t>Spearman Scroll 7</t>
  </si>
  <si>
    <t>{ mercenary_create 6033</t>
  </si>
  <si>
    <t>SpearMercenary_Scroll8</t>
  </si>
  <si>
    <t>Spearman Scroll 8</t>
  </si>
  <si>
    <t>{ mercenary_create 6034</t>
  </si>
  <si>
    <t>SpearMercenary_Scroll9</t>
  </si>
  <si>
    <t>Spearman Scroll 9</t>
  </si>
  <si>
    <t>{ mercenary_create 6035</t>
  </si>
  <si>
    <t>SpearMercenary_Scroll10</t>
  </si>
  <si>
    <t>Spearman Scroll 10</t>
  </si>
  <si>
    <t>{ mercenary_create 6036</t>
  </si>
  <si>
    <t>Holy_Arrow_Quiver</t>
  </si>
  <si>
    <t>Holy Arrow Quiver</t>
  </si>
  <si>
    <t>{ getitem 1772</t>
  </si>
  <si>
    <t>Mercenary_Red_Potion</t>
  </si>
  <si>
    <t>Mercenary Red Potion</t>
  </si>
  <si>
    <t>{ mercenary_heal 1000</t>
  </si>
  <si>
    <t>Mercenary_Blue_Potion</t>
  </si>
  <si>
    <t>Mercenary Blue Potion</t>
  </si>
  <si>
    <t>{ mercenary_heal 0</t>
  </si>
  <si>
    <t>Red_Box</t>
  </si>
  <si>
    <t>{ getrandgroupitem(IG_RedBox</t>
  </si>
  <si>
    <t>Green_Box</t>
  </si>
  <si>
    <t>Old Green Box</t>
  </si>
  <si>
    <t>{ getrandgroupitem(IG_GreenBox</t>
  </si>
  <si>
    <t>Magical_Moon_Cake</t>
  </si>
  <si>
    <t>Grace Moon Cake</t>
  </si>
  <si>
    <t>Red_Box_</t>
  </si>
  <si>
    <t>{ getrandgroupitem(IG_RedBox_2</t>
  </si>
  <si>
    <t>Moon_Cake</t>
  </si>
  <si>
    <t>Moon Cake</t>
  </si>
  <si>
    <t>Special_Moon_Cake</t>
  </si>
  <si>
    <t>Special Moon Cake</t>
  </si>
  <si>
    <t>4; sc_start SC_SPEEDUP0</t>
  </si>
  <si>
    <t>Pumpkin_Pie</t>
  </si>
  <si>
    <t>Brezel</t>
  </si>
  <si>
    <t>Hometown_Gift</t>
  </si>
  <si>
    <t>Hometown Gift</t>
  </si>
  <si>
    <t>{ getrandgroupitem(IG_HometownGift</t>
  </si>
  <si>
    <t>1); getrandgroupitem(IG_HometownGift</t>
  </si>
  <si>
    <t>Plain_Rice_Cake</t>
  </si>
  <si>
    <t>Plain Rice Cake</t>
  </si>
  <si>
    <t>Hearty_Rice_Cake</t>
  </si>
  <si>
    <t>Hearty Rice Cake</t>
  </si>
  <si>
    <t>Salty_Rice_Cake</t>
  </si>
  <si>
    <t>Salty Rice Cake</t>
  </si>
  <si>
    <t>Lucky_Rice_Cake</t>
  </si>
  <si>
    <t>Lucky Rice Cake</t>
  </si>
  <si>
    <t>{ sc_start SC_INCLUK</t>
  </si>
  <si>
    <t>Rice_Scroll</t>
  </si>
  <si>
    <t>Scroll of Magic</t>
  </si>
  <si>
    <t>Event_Cake</t>
  </si>
  <si>
    <t>X-mas Cake</t>
  </si>
  <si>
    <t>{ itemskill "PR_MAGNIFICAT"</t>
  </si>
  <si>
    <t>Red_Box_C</t>
  </si>
  <si>
    <t>Commonplace Red Box</t>
  </si>
  <si>
    <t>// Cash Shop Usable Items</t>
  </si>
  <si>
    <t>{ sc_start SC_FOOD_STR_CASH</t>
  </si>
  <si>
    <t>{ sc_start SC_FOOD_AGI_CASH</t>
  </si>
  <si>
    <t>{ sc_start SC_FOOD_INT_CASH</t>
  </si>
  <si>
    <t>{ sc_start SC_FOOD_DEX_CASH</t>
  </si>
  <si>
    <t>{ sc_start SC_FOOD_LUK_CASH</t>
  </si>
  <si>
    <t>Stew Of Immortality</t>
  </si>
  <si>
    <t>{ sc_start SC_FOOD_VIT_CASH</t>
  </si>
  <si>
    <t>{ sc_start SC_EXPBOOST</t>
  </si>
  <si>
    <t>{ sc_start SC_LIFEINSURANCE</t>
  </si>
  <si>
    <t>{ sc_start SC_ITEMBOOST</t>
  </si>
  <si>
    <t>Kafra_Card</t>
  </si>
  <si>
    <t>Kafra Card</t>
  </si>
  <si>
    <t>{ callfunc "F_CashStore"; }</t>
  </si>
  <si>
    <t>Giant_Fly_Wing</t>
  </si>
  <si>
    <t>Giant Fly Wing</t>
  </si>
  <si>
    <t>{ callfunc "F_CashPartyCall"; }</t>
  </si>
  <si>
    <t>Neuralizer</t>
  </si>
  <si>
    <t>{ callfunc "F_CashReset"; }</t>
  </si>
  <si>
    <t>{ sc_start SC_BOSSMAPINFO</t>
  </si>
  <si>
    <t>{ skilleffect "AL_BLESSING"</t>
  </si>
  <si>
    <t>0; sc_start SC_BLESSING</t>
  </si>
  <si>
    <t>{ if(Hp&gt;15) { skilleffect "AL_INCAGI"</t>
  </si>
  <si>
    <t>0; sc_start SC_INCREASEAGI</t>
  </si>
  <si>
    <t>10; heal -15</t>
  </si>
  <si>
    <t>{ if(countitem(523)&gt;0) { skilleffect "PR_ASPERSIO"</t>
  </si>
  <si>
    <t>0; sc_start SC_ASPERSIO</t>
  </si>
  <si>
    <t>5; delitem 523</t>
  </si>
  <si>
    <t>{ sc_start SC_ASSUMPTIO</t>
  </si>
  <si>
    <t>5; skilleffect "HP_ASSUMPTIO"</t>
  </si>
  <si>
    <t>Wind_Walk_10_Scroll</t>
  </si>
  <si>
    <t>LV10 Wind Walker Scroll</t>
  </si>
  <si>
    <t>{ skilleffect "SN_WINDWALK"</t>
  </si>
  <si>
    <t>0; sc_start SC_WINDWALK</t>
  </si>
  <si>
    <t>{ .@type = getiteminfo(getequipid(EQI_HAND_R)</t>
  </si>
  <si>
    <t>11); if (.@type==W_1HAXE||.@type==W_2HAXE||.@type==W_MACE) { skilleffect "BS_ADRENALINE"</t>
  </si>
  <si>
    <t>0; sc_start SC_ADRENALINE</t>
  </si>
  <si>
    <t>Megaphone_</t>
  </si>
  <si>
    <t>{ input @megaphone$; announce strcharinfo(0) + ": " + @megaphone$</t>
  </si>
  <si>
    <t>bc_all</t>
  </si>
  <si>
    <t>0xFF0000; }</t>
  </si>
  <si>
    <t>Sweet_Candy_Striper</t>
  </si>
  <si>
    <t>Sweet Candy Cane</t>
  </si>
  <si>
    <t>{ pet 1245; }</t>
  </si>
  <si>
    <t>Examination1</t>
  </si>
  <si>
    <t>Examination 1</t>
  </si>
  <si>
    <t>25; percentheal 100</t>
  </si>
  <si>
    <t>100; sc_start SC_STRFOOD</t>
  </si>
  <si>
    <t>10; sc_start SC_DEXFOOD</t>
  </si>
  <si>
    <t>5; sc_start SC_ATKPOTION</t>
  </si>
  <si>
    <t>22; sc_start SC_MATKFOOD</t>
  </si>
  <si>
    <t>Examination2</t>
  </si>
  <si>
    <t>Examination 2</t>
  </si>
  <si>
    <t>100; sc_start SC_INTFOOD</t>
  </si>
  <si>
    <t>8; sc_start SC_VITFOOD</t>
  </si>
  <si>
    <t>7; sc_start SC_LUKFOOD</t>
  </si>
  <si>
    <t>7; sc_start SC_ATKPOTION</t>
  </si>
  <si>
    <t>Examination3</t>
  </si>
  <si>
    <t>Examination 3</t>
  </si>
  <si>
    <t>100; sc_start SC_AGIFOOD</t>
  </si>
  <si>
    <t>15; sc_start SC_ATKPOTION</t>
  </si>
  <si>
    <t>52; sc_start SC_MATKFOOD</t>
  </si>
  <si>
    <t>Examination4</t>
  </si>
  <si>
    <t>Examination 4</t>
  </si>
  <si>
    <t>3; sc_start SC_AGIFOOD</t>
  </si>
  <si>
    <t>5; sc_start SC_VITFOOD</t>
  </si>
  <si>
    <t>52; }</t>
  </si>
  <si>
    <t>Examination5</t>
  </si>
  <si>
    <t>Examination 5</t>
  </si>
  <si>
    <t>3; sc_start SC_DEXFOOD</t>
  </si>
  <si>
    <t>12; sc_start SC_ATKPOTION</t>
  </si>
  <si>
    <t>20; sc_start SC_MATKFOOD</t>
  </si>
  <si>
    <t>Examination6</t>
  </si>
  <si>
    <t>Examination 6</t>
  </si>
  <si>
    <t>100; sc_start SC_SPEEDUP0</t>
  </si>
  <si>
    <t>25; sc_start SC_STRFOOD</t>
  </si>
  <si>
    <t>6; sc_start SC_DEXFOOD</t>
  </si>
  <si>
    <t>6; sc_start SC_AGIFOOD</t>
  </si>
  <si>
    <t>6; sc_start SC_INTFOOD</t>
  </si>
  <si>
    <t>6; sc_start SC_VITFOOD</t>
  </si>
  <si>
    <t>6; sc_start SC_LUKFOOD</t>
  </si>
  <si>
    <t>6; sc_start SC_ATKPOTION</t>
  </si>
  <si>
    <t>24; sc_start SC_MATKFOOD</t>
  </si>
  <si>
    <t>24; }</t>
  </si>
  <si>
    <t>Gingerbread</t>
  </si>
  <si>
    <t>Ginger Bread</t>
  </si>
  <si>
    <t>Kvass</t>
  </si>
  <si>
    <t>Cacao99</t>
  </si>
  <si>
    <t>Fierce Cacao 99%</t>
  </si>
  <si>
    <t>Strawberry_Choco</t>
  </si>
  <si>
    <t>Chocolate Strawberry</t>
  </si>
  <si>
    <t>5; skilleffect "AL_BLESSING"</t>
  </si>
  <si>
    <t>Choco_Tart</t>
  </si>
  <si>
    <t>Chocolate Tart</t>
  </si>
  <si>
    <t>0; itemskill "AL_ANGELUS"</t>
  </si>
  <si>
    <t>Choco_Lump</t>
  </si>
  <si>
    <t>Junky Chocolate</t>
  </si>
  <si>
    <t>5; sc_start SC_POISON</t>
  </si>
  <si>
    <t>0; sc_start SC_BLEEDING</t>
  </si>
  <si>
    <t>New_Year_Rice_Cake_1</t>
  </si>
  <si>
    <t>New_Year_Rice_Cake_2</t>
  </si>
  <si>
    <t>Old_Yellow_Box</t>
  </si>
  <si>
    <t>Old Yellow Box</t>
  </si>
  <si>
    <t>{ getrandgroupitem(IG_YellowBox</t>
  </si>
  <si>
    <t>M_Center_Potion</t>
  </si>
  <si>
    <t>Mercenary Concentration Potion</t>
  </si>
  <si>
    <t>{ mercenary_sc_start SC_ASPDPOTION0</t>
  </si>
  <si>
    <t>M_Awakening_Potion</t>
  </si>
  <si>
    <t>Mercenary Awakening Potion</t>
  </si>
  <si>
    <t>{ mercenary_sc_start SC_ASPDPOTION1</t>
  </si>
  <si>
    <t>M_Berserk_Potion</t>
  </si>
  <si>
    <t>Mercenary Berserk Potion</t>
  </si>
  <si>
    <t>{ mercenary_sc_start SC_ASPDPOTION2</t>
  </si>
  <si>
    <t>Old_Gift_Box</t>
  </si>
  <si>
    <t>Old Gift Box</t>
  </si>
  <si>
    <t>{ getrandgroupitem(IG_OldGiftBox</t>
  </si>
  <si>
    <t>Green_Ale_US</t>
  </si>
  <si>
    <t>Magic_Card_Album</t>
  </si>
  <si>
    <t>Mystical Card Album</t>
  </si>
  <si>
    <t>{ getrandgroupitem(IG_MagicCardAlbum</t>
  </si>
  <si>
    <t>Halohalo</t>
  </si>
  <si>
    <t>Halo-Halo</t>
  </si>
  <si>
    <t>{ sc_start SC_INCALLSTATUS</t>
  </si>
  <si>
    <t>Masquerade_Ball_Box</t>
  </si>
  <si>
    <t>Fancy Ball Box</t>
  </si>
  <si>
    <t>{ getrandgroupitem(IG_Masquerade</t>
  </si>
  <si>
    <t>Payroll_Of_Kafra_</t>
  </si>
  <si>
    <t>Str_Dish10_M</t>
  </si>
  <si>
    <t>Agi_Dish10_M</t>
  </si>
  <si>
    <t>Int_Dish10_M</t>
  </si>
  <si>
    <t>Dex_Dish10_M</t>
  </si>
  <si>
    <t>Luk_Dish10_M</t>
  </si>
  <si>
    <t>Cooked Nine Tail</t>
  </si>
  <si>
    <t>Vit_Dish10_M</t>
  </si>
  <si>
    <t>PRO_Gift_Box</t>
  </si>
  <si>
    <t>PRO Gift Box</t>
  </si>
  <si>
    <t>Cold_Medicine</t>
  </si>
  <si>
    <t>Cold Medicine</t>
  </si>
  <si>
    <t>Bombring_Box</t>
  </si>
  <si>
    <t>Bomb Poring Box</t>
  </si>
  <si>
    <t>{ if(strcharinfo(3)=="job3_rang02") { monster "this"</t>
  </si>
  <si>
    <t>; } }</t>
  </si>
  <si>
    <t>Miracle_Medicine</t>
  </si>
  <si>
    <t>Miracle Tonic</t>
  </si>
  <si>
    <t>{ getexp2(3000000</t>
  </si>
  <si>
    <t>1500000); }</t>
  </si>
  <si>
    <t>Cool_Summer_Outfit</t>
  </si>
  <si>
    <t>Cool Summer Outfit</t>
  </si>
  <si>
    <t>Secret_Medicine</t>
  </si>
  <si>
    <t>Leap of Fantasy</t>
  </si>
  <si>
    <t>{ getexp2(2000000</t>
  </si>
  <si>
    <t>1000000); }</t>
  </si>
  <si>
    <t>Inspector_Certificate_</t>
  </si>
  <si>
    <t>Comp_Battle_Manual</t>
  </si>
  <si>
    <t>Field Manual</t>
  </si>
  <si>
    <t>Comp_Bubble_Gum</t>
  </si>
  <si>
    <t>Comp_Insurance</t>
  </si>
  <si>
    <t>Life Insurrance</t>
  </si>
  <si>
    <t>Sesame_Pastry_</t>
  </si>
  <si>
    <t>Honey_Pastry_</t>
  </si>
  <si>
    <t>Rainbow_Cake_</t>
  </si>
  <si>
    <t>Tasty_Colonel</t>
  </si>
  <si>
    <t>Tasty Pink Ration</t>
  </si>
  <si>
    <t>Tasty_Major</t>
  </si>
  <si>
    <t>Tasty White Ration</t>
  </si>
  <si>
    <t>Mre_A</t>
  </si>
  <si>
    <t>Military Ration A</t>
  </si>
  <si>
    <t>Mre_B</t>
  </si>
  <si>
    <t>Military Ration B</t>
  </si>
  <si>
    <t>33; }</t>
  </si>
  <si>
    <t>Mre_C</t>
  </si>
  <si>
    <t>Military Ration C</t>
  </si>
  <si>
    <t>Gold_Pill_1</t>
  </si>
  <si>
    <t>Daehwandan</t>
  </si>
  <si>
    <t>{ bonus_script "{ bonus bMaxHPrate</t>
  </si>
  <si>
    <t>3600; percentheal 10</t>
  </si>
  <si>
    <t>Gold_Pill_2</t>
  </si>
  <si>
    <t>Taecheongdan</t>
  </si>
  <si>
    <t>{ bonus_script "{ bonus bMaxSPrate</t>
  </si>
  <si>
    <t>3600; percentheal 0</t>
  </si>
  <si>
    <t>Mimic_Scroll</t>
  </si>
  <si>
    <t>Mimic Scroll</t>
  </si>
  <si>
    <t>{ mercenary_create 2058</t>
  </si>
  <si>
    <t>Disguise_Scroll</t>
  </si>
  <si>
    <t>Disguise Scroll</t>
  </si>
  <si>
    <t>{ mercenary_create 2059</t>
  </si>
  <si>
    <t>Alice_Scroll</t>
  </si>
  <si>
    <t>Alice Scroll</t>
  </si>
  <si>
    <t>{ mercenary_create 2060</t>
  </si>
  <si>
    <t>Undead_Element_Scroll</t>
  </si>
  <si>
    <t>Undead Elemental Scroll</t>
  </si>
  <si>
    <t>{ sc_start4 SC_ARMOR_RESIST</t>
  </si>
  <si>
    <t>Holy_Element_Scroll</t>
  </si>
  <si>
    <t>Holy Elemental Scroll</t>
  </si>
  <si>
    <t>{ specialeffect2 EF_BENEDICTIO; sc_start SC_BENEDICTIO</t>
  </si>
  <si>
    <t>Tresure_Box_WoE</t>
  </si>
  <si>
    <t>Event Treasure Box</t>
  </si>
  <si>
    <t>{ getgroupitem(IG_Tresure_Box_WoE_); }</t>
  </si>
  <si>
    <t>Internet_Cafe1</t>
  </si>
  <si>
    <t>Internet Cafe1</t>
  </si>
  <si>
    <t>3; sc_start SC_ATKPOTION</t>
  </si>
  <si>
    <t>15; sc_start SC_MATKPOTION</t>
  </si>
  <si>
    <t>Internet_Cafe2</t>
  </si>
  <si>
    <t>Internet Cafe2</t>
  </si>
  <si>
    <t>{ sc_start SC_INCSTR</t>
  </si>
  <si>
    <t>8; sc_start SC_INCDEX</t>
  </si>
  <si>
    <t>4; sc_start SC_INCAGI</t>
  </si>
  <si>
    <t>32; sc_start SC_INCFLEE</t>
  </si>
  <si>
    <t>Internet_Cafe3</t>
  </si>
  <si>
    <t>Internet Cafe3</t>
  </si>
  <si>
    <t>{ sc_start SC_INCINT</t>
  </si>
  <si>
    <t>8; sc_start SC_INCVIT</t>
  </si>
  <si>
    <t>4; sc_start SC_INCDEX</t>
  </si>
  <si>
    <t>6; sc_start SC_MATKPOTION</t>
  </si>
  <si>
    <t>Internet_Cafe4</t>
  </si>
  <si>
    <t>Internet Cafe4</t>
  </si>
  <si>
    <t>{ sc_start SC_INCDEX</t>
  </si>
  <si>
    <t>8; sc_start SC_INCLUK</t>
  </si>
  <si>
    <t>24; sc_start SC_MATKPOTION</t>
  </si>
  <si>
    <t>Masquerade_Ball_Box2</t>
  </si>
  <si>
    <t>Masquerade Ball Box2</t>
  </si>
  <si>
    <t>{ getrandgroupitem(IG_Masquerade_2</t>
  </si>
  <si>
    <t>Love_Angel</t>
  </si>
  <si>
    <t>Love Angel Magic Powder</t>
  </si>
  <si>
    <t>{ setfont 1; }</t>
  </si>
  <si>
    <t>{ setfont 0; }</t>
  </si>
  <si>
    <t>Squirrel</t>
  </si>
  <si>
    <t>Squirrel Magic Powder</t>
  </si>
  <si>
    <t>{ setfont 2; }</t>
  </si>
  <si>
    <t>Gogo</t>
  </si>
  <si>
    <t>Gogo Magic Powder</t>
  </si>
  <si>
    <t>{ setfont 3; }</t>
  </si>
  <si>
    <t>Mysterious_Can</t>
  </si>
  <si>
    <t>Mysterious Can Magic Powder</t>
  </si>
  <si>
    <t>0; skilleffect "AL_BLESSING"</t>
  </si>
  <si>
    <t>Mysterious_PET_Bottle</t>
  </si>
  <si>
    <t>Mysterious PET Bottle</t>
  </si>
  <si>
    <t>0; skilleffect "AL_INCAGI"</t>
  </si>
  <si>
    <t>Unripe_Fruit</t>
  </si>
  <si>
    <t>Unripe Yggdrasilberry</t>
  </si>
  <si>
    <t>{ percentheal 20</t>
  </si>
  <si>
    <t>Dried_Yggdrasilberry</t>
  </si>
  <si>
    <t>Dried Yggdrasilberry</t>
  </si>
  <si>
    <t>PC_Bang_Coin_Box1</t>
  </si>
  <si>
    <t>PC-Room Coin Box</t>
  </si>
  <si>
    <t>{ getitem 2740</t>
  </si>
  <si>
    <t>PC_Bang_Coin_Box2</t>
  </si>
  <si>
    <t>{ getitem 2739</t>
  </si>
  <si>
    <t>PC_Bang_Coin_Box3</t>
  </si>
  <si>
    <t>{ getitem 2738</t>
  </si>
  <si>
    <t>PC_Bang_Coin_Box4</t>
  </si>
  <si>
    <t>SP_Potion</t>
  </si>
  <si>
    <t>SP Consumption Reduction Potion</t>
  </si>
  <si>
    <t>{ sc_start SC_SPCOST_RATE</t>
  </si>
  <si>
    <t>Mega_Resist_Potion</t>
  </si>
  <si>
    <t>Mega Resist Potion</t>
  </si>
  <si>
    <t>{ sc_start SC_COMMONSC_RESIST</t>
  </si>
  <si>
    <t>Wild_Rose_Scroll</t>
  </si>
  <si>
    <t>Wild Rose Contract</t>
  </si>
  <si>
    <t>{ mercenary_create 1965</t>
  </si>
  <si>
    <t>Doppelganger_Scroll</t>
  </si>
  <si>
    <t>Doppelganger Contract</t>
  </si>
  <si>
    <t>{ mercenary_create 1966</t>
  </si>
  <si>
    <t>Ygnizem_Scroll</t>
  </si>
  <si>
    <t>Egnigem Cenia Contract</t>
  </si>
  <si>
    <t>{ mercenary_create 1967</t>
  </si>
  <si>
    <t>Water_Of_Blessing</t>
  </si>
  <si>
    <t>Blessing Of Water</t>
  </si>
  <si>
    <t>Picture_Diary</t>
  </si>
  <si>
    <t>Diary Magic Powder</t>
  </si>
  <si>
    <t>{ setfont 4; }</t>
  </si>
  <si>
    <t>Mini_Heart</t>
  </si>
  <si>
    <t>Mini Heart Magic Powder</t>
  </si>
  <si>
    <t>{ setfont 5; }</t>
  </si>
  <si>
    <t>Newcomer</t>
  </si>
  <si>
    <t>Freshman Magic Powder</t>
  </si>
  <si>
    <t>{ setfont 6; }</t>
  </si>
  <si>
    <t>Kid</t>
  </si>
  <si>
    <t>Kid Magic Powder</t>
  </si>
  <si>
    <t>{ setfont 7; }</t>
  </si>
  <si>
    <t>Magic_Castle</t>
  </si>
  <si>
    <t>Magic Magic Powder</t>
  </si>
  <si>
    <t>{ setfont 8; }</t>
  </si>
  <si>
    <t>Bulging_Head</t>
  </si>
  <si>
    <t>JJangu Magic Powder</t>
  </si>
  <si>
    <t>{ setfont 9; }</t>
  </si>
  <si>
    <t>Spray_Of_Flowers</t>
  </si>
  <si>
    <t>Spray Of Flowers</t>
  </si>
  <si>
    <t>Large_Spray_Of_Flowers</t>
  </si>
  <si>
    <t>Huge Spray Of Flowers</t>
  </si>
  <si>
    <t>{ itemskill "ALL_PARTYFLEE"</t>
  </si>
  <si>
    <t>Thick_Manual50</t>
  </si>
  <si>
    <t>Thick Battle Manual</t>
  </si>
  <si>
    <t>Protection_Of_Angel</t>
  </si>
  <si>
    <t>Guardian Angel</t>
  </si>
  <si>
    <t>{ /* itemskill "ALL_ANGEL_PROTECT"</t>
  </si>
  <si>
    <t>Noive_Box</t>
  </si>
  <si>
    <t>Adventurer Returns Support Box</t>
  </si>
  <si>
    <t>{ getgroupitem(IG_Noive_Box); }</t>
  </si>
  <si>
    <t>Goddess_Bless</t>
  </si>
  <si>
    <t>Goddess Of Blessing</t>
  </si>
  <si>
    <t>Angel_Bless</t>
  </si>
  <si>
    <t>Angel Of Blessing</t>
  </si>
  <si>
    <t>Powder_Snow</t>
  </si>
  <si>
    <t>Snow Powder</t>
  </si>
  <si>
    <t>Little_Heart</t>
  </si>
  <si>
    <t>Small Hearts</t>
  </si>
  <si>
    <t>Strawberry_Cake</t>
  </si>
  <si>
    <t>Rune Strawberry Cake</t>
  </si>
  <si>
    <t>5; sc_start SC_MATKPOTION</t>
  </si>
  <si>
    <t>Pineapple_Juice</t>
  </si>
  <si>
    <t>Schwartzwald Pine Jubilee</t>
  </si>
  <si>
    <t>10; sc_start SC_FLEEFOOD</t>
  </si>
  <si>
    <t>Spicy_Sandwich</t>
  </si>
  <si>
    <t>Arunafeltz Desert Sandwich</t>
  </si>
  <si>
    <t>{ sc_start SC_INCCRI</t>
  </si>
  <si>
    <t>Chocolate_Pie</t>
  </si>
  <si>
    <t>Chocolate Pie</t>
  </si>
  <si>
    <t>N_Fly_Wing</t>
  </si>
  <si>
    <t>Novice Fly Wing</t>
  </si>
  <si>
    <t>N_Butterfly_Wing</t>
  </si>
  <si>
    <t>Novice Butterfly Wing</t>
  </si>
  <si>
    <t>N_Magnifier</t>
  </si>
  <si>
    <t>Novice Magnifier</t>
  </si>
  <si>
    <t>J_Firecracker</t>
  </si>
  <si>
    <t>Large Firecracker</t>
  </si>
  <si>
    <t>Charm_Of_Luck</t>
  </si>
  <si>
    <t>Charm Of Luck</t>
  </si>
  <si>
    <t>Charm_Of_Happiness</t>
  </si>
  <si>
    <t>Charm Of Happiness</t>
  </si>
  <si>
    <t>Recall_MaleGM</t>
  </si>
  <si>
    <t>Summon Male GameMaster Scroll</t>
  </si>
  <si>
    <t>{ mercenary_create 2000</t>
  </si>
  <si>
    <t>Recall_FemaleGM</t>
  </si>
  <si>
    <t>Summon Female GameMaster Scroll</t>
  </si>
  <si>
    <t>{ mercenary_create 2001</t>
  </si>
  <si>
    <t>Ginseng</t>
  </si>
  <si>
    <t>{ percentheal 6</t>
  </si>
  <si>
    <t>Fruit_Juice</t>
  </si>
  <si>
    <t>Fruit Juice</t>
  </si>
  <si>
    <t>Ansila</t>
  </si>
  <si>
    <t>Ancilla</t>
  </si>
  <si>
    <t>Cherish_Box</t>
  </si>
  <si>
    <t>Treasure Edition Helm Box</t>
  </si>
  <si>
    <t>{ getrandgroupitem(IG_Cherish_Box</t>
  </si>
  <si>
    <t>Yummy_Skewered_Dish</t>
  </si>
  <si>
    <t>Grilled Delicious Skewer</t>
  </si>
  <si>
    <t>{ percentheal 60</t>
  </si>
  <si>
    <t>Baked_Mushroom</t>
  </si>
  <si>
    <t>Grilled Mushroom</t>
  </si>
  <si>
    <t>{ percentheal 30</t>
  </si>
  <si>
    <t>Grilled_Sausage</t>
  </si>
  <si>
    <t>Grilled Sausages</t>
  </si>
  <si>
    <t>Grilled_Corn</t>
  </si>
  <si>
    <t>Grilled Corn</t>
  </si>
  <si>
    <t>2; sc_start SC_INCINT</t>
  </si>
  <si>
    <t>2; sc_start SC_INCAGI</t>
  </si>
  <si>
    <t>Cherish_Box_Ori</t>
  </si>
  <si>
    <t>Treasure Edition Box</t>
  </si>
  <si>
    <t>{ getrandgroupitem(IG_Cherish_Box_Ori</t>
  </si>
  <si>
    <t>Mysterious_Rice_Powder</t>
  </si>
  <si>
    <t>Chewy Rice Powder</t>
  </si>
  <si>
    <t>{ pet 1815; }</t>
  </si>
  <si>
    <t>Special_Alloy_Trap_Box</t>
  </si>
  <si>
    <t>Special Alloy Trap Box</t>
  </si>
  <si>
    <t>{ getitem 7940</t>
  </si>
  <si>
    <t>Manuk's_Opportunity</t>
  </si>
  <si>
    <t>Manuk's Opportunity</t>
  </si>
  <si>
    <t>{ specialeffect2 EF_POTION_BERSERK; sc_start SC_MANU_ATK</t>
  </si>
  <si>
    <t>Manuk's_Courage</t>
  </si>
  <si>
    <t>Manuk's Courage</t>
  </si>
  <si>
    <t>{ specialeffect2 EF_GUARD; sc_start SC_MANU_DEF</t>
  </si>
  <si>
    <t>Pinguicula's_fruit_Jam</t>
  </si>
  <si>
    <t>Pinguicula's Fruit Jam</t>
  </si>
  <si>
    <t>{ specialeffect2 EF_POTION_BERSERK; sc_start SC_SPL_ATK</t>
  </si>
  <si>
    <t>Luciola's_Honey_Jam</t>
  </si>
  <si>
    <t>Luciola's Honey Jam</t>
  </si>
  <si>
    <t>{ specialeffect2 EF_GUARD; sc_start SC_SPL_DEF</t>
  </si>
  <si>
    <t>Unripe_Acorn</t>
  </si>
  <si>
    <t>Unripe Acorn</t>
  </si>
  <si>
    <t>{ heal -100</t>
  </si>
  <si>
    <t>Acorn_Jelly</t>
  </si>
  <si>
    <t>Acorn Jelly</t>
  </si>
  <si>
    <t>{ itemskill "ALL_REVERSEORCISH"</t>
  </si>
  <si>
    <t>Manuk's_Faith</t>
  </si>
  <si>
    <t>Manuk's Faith</t>
  </si>
  <si>
    <t>{ specialeffect2 EF_POTION_BERSERK; sc_start SC_MANU_MATK</t>
  </si>
  <si>
    <t>Cornus'_Tears</t>
  </si>
  <si>
    <t>Cornus' Tears</t>
  </si>
  <si>
    <t>{ specialeffect2 EF_POTION_BERSERK; sc_start SC_SPL_MATK</t>
  </si>
  <si>
    <t>Angeling_Potion</t>
  </si>
  <si>
    <t>Angeling Potion</t>
  </si>
  <si>
    <t>5; itemskill "AL_ANGELUS"</t>
  </si>
  <si>
    <t>Shout_Megaphone</t>
  </si>
  <si>
    <t>Scream Megaphone</t>
  </si>
  <si>
    <t>{ itemskill "MC_LOUD"</t>
  </si>
  <si>
    <t>Dun_Tele_Scroll3</t>
  </si>
  <si>
    <t>Dungeon Teleport Scroll 3</t>
  </si>
  <si>
    <t>{ callfunc "F_CashDungeon"</t>
  </si>
  <si>
    <t>Small Bottle</t>
  </si>
  <si>
    <t>{ sc_start SC_WATERWEAPON</t>
  </si>
  <si>
    <t>Buche_De_Noel</t>
  </si>
  <si>
    <t>Buche De Noel</t>
  </si>
  <si>
    <t>{ specialeffect2 EF_ANGELUS; bonus_script "{ bonus bHPrecovRate</t>
  </si>
  <si>
    <t>SI_BUCHEDENOEL; }</t>
  </si>
  <si>
    <t>Xmas_Gift</t>
  </si>
  <si>
    <t>Xmas Gift</t>
  </si>
  <si>
    <t>{ getrandgroupitem(IG_Xmas_Gift</t>
  </si>
  <si>
    <t>Louise_Costume_Box</t>
  </si>
  <si>
    <t>Louise Costume Box</t>
  </si>
  <si>
    <t>{ getrandgroupitem(IG_Louise_Costume_Box</t>
  </si>
  <si>
    <t>Shiny_Wing_Gown</t>
  </si>
  <si>
    <t>Shiny Wing Gown</t>
  </si>
  <si>
    <t>{ pet 1630; }</t>
  </si>
  <si>
    <t>Fan_Of_Wind</t>
  </si>
  <si>
    <t>Fan Of Wind</t>
  </si>
  <si>
    <t>{ pet 1513; }</t>
  </si>
  <si>
    <t>Very_Soft_Plant</t>
  </si>
  <si>
    <t>Very Soft Plant</t>
  </si>
  <si>
    <t>{ pet 1586; }</t>
  </si>
  <si>
    <t>Very_Red_Juice</t>
  </si>
  <si>
    <t>Very Red Juice</t>
  </si>
  <si>
    <t>{ pet 1505; }</t>
  </si>
  <si>
    <t>Delicious_Shaved_Ice</t>
  </si>
  <si>
    <t>Delicious Shaved Ice</t>
  </si>
  <si>
    <t>{ pet 1143; }</t>
  </si>
  <si>
    <t>Kuloren</t>
  </si>
  <si>
    <t>{ pet 1401; }</t>
  </si>
  <si>
    <t>Fit_Pipe</t>
  </si>
  <si>
    <t>Fit Pipe</t>
  </si>
  <si>
    <t>{ pet 1179; }</t>
  </si>
  <si>
    <t>Staff_Of_Leader</t>
  </si>
  <si>
    <t>Staff Of Leader</t>
  </si>
  <si>
    <t>{ pet 1299; }</t>
  </si>
  <si>
    <t>Charming_Lotus</t>
  </si>
  <si>
    <t>Charming Lotus</t>
  </si>
  <si>
    <t>{ pet 1416; }</t>
  </si>
  <si>
    <t>Gril_Doll</t>
  </si>
  <si>
    <t>Girl's Doll</t>
  </si>
  <si>
    <t>{ pet 1404; }</t>
  </si>
  <si>
    <t>Luxury_Whisky_Bottle</t>
  </si>
  <si>
    <t>Luxury Whisky Bottle</t>
  </si>
  <si>
    <t>{ pet 1504; }</t>
  </si>
  <si>
    <t>Splendid_Mirror</t>
  </si>
  <si>
    <t>Splendid Mirror</t>
  </si>
  <si>
    <t>{ pet 1148; }</t>
  </si>
  <si>
    <t>Oilpalm_Coconut</t>
  </si>
  <si>
    <t>Oilpalm Coconut</t>
  </si>
  <si>
    <t>{ pet 1495; }</t>
  </si>
  <si>
    <t>Gril's_Naivety</t>
  </si>
  <si>
    <t>Girl's Naivety</t>
  </si>
  <si>
    <t>{ pet 1374; }</t>
  </si>
  <si>
    <t>Magical_Lithography</t>
  </si>
  <si>
    <t>Magical Lithography</t>
  </si>
  <si>
    <t>{ pet 1040; }</t>
  </si>
  <si>
    <t>Hell_Contract</t>
  </si>
  <si>
    <t>Hell Contract</t>
  </si>
  <si>
    <t>{ pet 1379; }</t>
  </si>
  <si>
    <t>Boy's_Naivety</t>
  </si>
  <si>
    <t>Boy's Pure Heart</t>
  </si>
  <si>
    <t>{ pet 1370; }</t>
  </si>
  <si>
    <t>Flaming_Ice</t>
  </si>
  <si>
    <t>Ice Fireworks</t>
  </si>
  <si>
    <t>{ pet 1837; }</t>
  </si>
  <si>
    <t>Acaraje</t>
  </si>
  <si>
    <t>Akaraje</t>
  </si>
  <si>
    <t>{ specialeffect2 EF_STEAL; bonus_script "{ bonus bHit</t>
  </si>
  <si>
    <t>SI_ACARAJE; }</t>
  </si>
  <si>
    <t>Mysterious_Can2</t>
  </si>
  <si>
    <t>Mysterious Can2</t>
  </si>
  <si>
    <t>{ percentheal 3</t>
  </si>
  <si>
    <t>0; itemskill "PR_GLORIA"</t>
  </si>
  <si>
    <t>Mysterious_PET_Bottle2</t>
  </si>
  <si>
    <t>Mysterious PET Bottle2</t>
  </si>
  <si>
    <t>3; itemskill "PR_MAGNIFICAT"</t>
  </si>
  <si>
    <t>2009_Rice_Cake_Soup</t>
  </si>
  <si>
    <t>Rice Cake Soup</t>
  </si>
  <si>
    <t>Pope's_Cookie</t>
  </si>
  <si>
    <t>Pope Cookie</t>
  </si>
  <si>
    <t>{ specialeffect2 EF_STEAL; bonus_script "{ bonus2 bAddClass</t>
  </si>
  <si>
    <t>3; bonus2 bMagicAddClass</t>
  </si>
  <si>
    <t>1200; }</t>
  </si>
  <si>
    <t>Desert_Wolf_Babe_Scroll</t>
  </si>
  <si>
    <t>Job Change Flute</t>
  </si>
  <si>
    <t>{ mercenary_create 2034</t>
  </si>
  <si>
    <t>ValkyrieA_Scroll</t>
  </si>
  <si>
    <t>Ancient Languages Scroll</t>
  </si>
  <si>
    <t>{ if(strcharinfo(3)=="job3_arch02") { mercenary_create 2037</t>
  </si>
  <si>
    <t>1800000; } }</t>
  </si>
  <si>
    <t>ValkyrieB_Scroll</t>
  </si>
  <si>
    <t>{ if(strcharinfo(3)=="job3_arch02") { mercenary_create 2038</t>
  </si>
  <si>
    <t>{ getitem 6145</t>
  </si>
  <si>
    <t>Rainbow_Ruby_Water</t>
  </si>
  <si>
    <t>Rainbow Ruby</t>
  </si>
  <si>
    <t>{ if(strcharinfo(3)=="job3_war02") { itemskill "WL_FROSTMISTY"</t>
  </si>
  <si>
    <t>Rainbow_Ruby_Fire</t>
  </si>
  <si>
    <t>{ if(strcharinfo(3)=="job3_war02") { itemskill "WL_CRIMSONROCK"</t>
  </si>
  <si>
    <t>Rainbow_Ruby_Wind</t>
  </si>
  <si>
    <t>{ if(strcharinfo(3)=="job3_war02") { itemskill "WL_CHAINLIGHTNING"</t>
  </si>
  <si>
    <t>Rainbow_Ruby_Earth</t>
  </si>
  <si>
    <t>{ if(strcharinfo(3)=="job3_war02") { itemskill "WL_EARTHSTRAIN"</t>
  </si>
  <si>
    <t>Runstone_Crush</t>
  </si>
  <si>
    <t>Rhydo Runestone For Apprentice</t>
  </si>
  <si>
    <t>{ if(strcharinfo(3)=="job3_rune02") { itemskill "RK_CRUSHSTRIKE"</t>
  </si>
  <si>
    <t>Runstone_Storm</t>
  </si>
  <si>
    <t>Pertz Runestone For Apprentice</t>
  </si>
  <si>
    <t>{ if(strcharinfo(3)=="job3_rune02") { itemskill "RK_STORMBLAST"</t>
  </si>
  <si>
    <t>Runstone_Millennium</t>
  </si>
  <si>
    <t>Verkana Runestone For Apprentice</t>
  </si>
  <si>
    <t>{ if(strcharinfo(3)=="job3_rune02") { itemskill "RK_MILLENNIUMSHIELD"</t>
  </si>
  <si>
    <t>Lucky_Egg_C</t>
  </si>
  <si>
    <t>Lucky Egg C</t>
  </si>
  <si>
    <t>{ getgroupitem(IG_Lucky_Egg_C); }</t>
  </si>
  <si>
    <t>RepairA</t>
  </si>
  <si>
    <t>Repair A</t>
  </si>
  <si>
    <t>{ if ( checkmadogear() ) { itemheal rand(200</t>
  </si>
  <si>
    <t>RepairB</t>
  </si>
  <si>
    <t>Repair B</t>
  </si>
  <si>
    <t>{ if ( checkmadogear() ) { itemheal rand(300</t>
  </si>
  <si>
    <t>RepairC</t>
  </si>
  <si>
    <t>Repair C</t>
  </si>
  <si>
    <t>{ if ( checkmadogear() ) { itemheal rand(400</t>
  </si>
  <si>
    <t>Tantanmen</t>
  </si>
  <si>
    <t>Tantan Noodle</t>
  </si>
  <si>
    <t>{ pet 1519; }</t>
  </si>
  <si>
    <t>Fools_Day_Box</t>
  </si>
  <si>
    <t>Gift Box?</t>
  </si>
  <si>
    <t>{ .@rnd = rand(1</t>
  </si>
  <si>
    <t>10); if(.@rnd==1) itemskill "AL_TELEPORT"</t>
  </si>
  <si>
    <t>1; else if(.@rnd==2) itemskill "AL_TELEPORT"</t>
  </si>
  <si>
    <t>3; else if(.@rnd==3) percentheal 50</t>
  </si>
  <si>
    <t>0; else if(.@rnd==4) percentheal 0</t>
  </si>
  <si>
    <t>50; else if(.@rnd==5) end; else if(.@rnd==6) getitem 512</t>
  </si>
  <si>
    <t>1; else if(.@rnd==7) itemskill "ALL_REVERSEORCISH"</t>
  </si>
  <si>
    <t>1; else if(.@rnd==8) specialeffect2 EF_MAPPILLAR2; else if(.@rnd==9) specialeffect2 EF_ANGEL2; else specialeffect2 EF_COIN; }</t>
  </si>
  <si>
    <t>Fools_Day_Box2</t>
  </si>
  <si>
    <t>10); if(.@rnd==1) itemskill "TF_DETOXIFY"</t>
  </si>
  <si>
    <t>1; else if(.@rnd==2) itemskill "TF_PICKSTONE"</t>
  </si>
  <si>
    <t>1; else if(.@rnd==3) itemskill "BA_FROSTJOKER"</t>
  </si>
  <si>
    <t>1; else if(.@rnd==4) itemskill "DC_SCREAM"</t>
  </si>
  <si>
    <t>1; else if(.@rnd==5) end; else if(.@rnd==6) getitem 909</t>
  </si>
  <si>
    <t>1; else if(.@rnd==7) itemskill "AL_RUWACH"</t>
  </si>
  <si>
    <t>1; else if(.@rnd==8) specialeffect2 EF_BEGINASURA; else if(.@rnd==9) specialeffect2 EF_MVP; else specialeffect2 EF_CURSEATTACK; }</t>
  </si>
  <si>
    <t>PCBang_Gift_Box</t>
  </si>
  <si>
    <t>PCRoom Gift Box</t>
  </si>
  <si>
    <t>Castle_Treasure_Box</t>
  </si>
  <si>
    <t>Castle Treasure Box</t>
  </si>
  <si>
    <t>Water_Of_Blessing_</t>
  </si>
  <si>
    <t>Water Of Blessing</t>
  </si>
  <si>
    <t>Rune_Kn_Test_Int</t>
  </si>
  <si>
    <t>Rune Kn Test Int</t>
  </si>
  <si>
    <t>29Fruit</t>
  </si>
  <si>
    <t>Lucky_Egg_C2</t>
  </si>
  <si>
    <t>Lucky Egg C2</t>
  </si>
  <si>
    <t>{ getgroupitem(IG_Lucky_Egg_C2); }</t>
  </si>
  <si>
    <t>Acti_Potion</t>
  </si>
  <si>
    <t>Acti Potion</t>
  </si>
  <si>
    <t>{ specialeffect2 EF_STEAL; bonus_script "{ bonus2 bAddDamageClass</t>
  </si>
  <si>
    <t>SI_POPECOOKIE; }</t>
  </si>
  <si>
    <t>Underripe_Yggseed</t>
  </si>
  <si>
    <t>Underripe Yggseed</t>
  </si>
  <si>
    <t>30; skilleffect "AL_BLESSING"</t>
  </si>
  <si>
    <t>Psychic_ArmorS</t>
  </si>
  <si>
    <t>Psychic ArmorS</t>
  </si>
  <si>
    <t>{ specialeffect2 EF_ENERGYCOAT; sc_start4 SC_ELEMENTALCHANGE</t>
  </si>
  <si>
    <t>PCBang_Coupon_Box</t>
  </si>
  <si>
    <t>PC Cafe Coupon Box</t>
  </si>
  <si>
    <t>Leaf_Cat_Ball</t>
  </si>
  <si>
    <t>Hydra Ball</t>
  </si>
  <si>
    <t>{ pet 2081; }</t>
  </si>
  <si>
    <t>Pork_Belly_H</t>
  </si>
  <si>
    <t>1st Class Pork Belly</t>
  </si>
  <si>
    <t>Spareribs_H</t>
  </si>
  <si>
    <t>Thick Pork Belly</t>
  </si>
  <si>
    <t>HE_Battle_Manual</t>
  </si>
  <si>
    <t>HE Battle Manual</t>
  </si>
  <si>
    <t>HE_Bubble_Gum</t>
  </si>
  <si>
    <t>HE Bubble Gum</t>
  </si>
  <si>
    <t>PCBang_Coupon_Box2</t>
  </si>
  <si>
    <t>Guarana_Candy</t>
  </si>
  <si>
    <t>Guarana Candy</t>
  </si>
  <si>
    <t>5; skilleffect "AL_INCAGI"</t>
  </si>
  <si>
    <t>Siege_Teleport_Scroll2</t>
  </si>
  <si>
    <t>Siege Teleport Scroll Silver</t>
  </si>
  <si>
    <t>Lucky_Egg_C3</t>
  </si>
  <si>
    <t>Lucky Egg C3</t>
  </si>
  <si>
    <t>{ getgroupitem(IG_Lucky_Egg_C3); }</t>
  </si>
  <si>
    <t>Boost500</t>
  </si>
  <si>
    <t>{ sc_start SC_BOOST500</t>
  </si>
  <si>
    <t>Full_SwingK</t>
  </si>
  <si>
    <t>Full SwingK</t>
  </si>
  <si>
    <t>{ sc_start SC_FULL_SWING_K</t>
  </si>
  <si>
    <t>Mana_Plus</t>
  </si>
  <si>
    <t>Mana Plus</t>
  </si>
  <si>
    <t>{ sc_start SC_MANA_PLUS</t>
  </si>
  <si>
    <t>Stamina_Up_M</t>
  </si>
  <si>
    <t>Stamina Up M</t>
  </si>
  <si>
    <t>{ sc_start SC_MUSTLE_M</t>
  </si>
  <si>
    <t>Digestive_F</t>
  </si>
  <si>
    <t>Falmons F</t>
  </si>
  <si>
    <t>{ sc_start SC_LIFE_FORCE_F</t>
  </si>
  <si>
    <t>HP_Increase_PotionS</t>
  </si>
  <si>
    <t>HP Increase Potion (Small)</t>
  </si>
  <si>
    <t>{ sc_start2 SC_PROMOTE_HEALTH_RESERCH</t>
  </si>
  <si>
    <t>1; percentheal 1</t>
  </si>
  <si>
    <t>HP_Increase_PotionM</t>
  </si>
  <si>
    <t>HP Increase Potion (Medium)</t>
  </si>
  <si>
    <t>HP_Increase_PotionL</t>
  </si>
  <si>
    <t>HP Increase Potion (Large)</t>
  </si>
  <si>
    <t>SP_Increase_PotionS</t>
  </si>
  <si>
    <t>SP Increase Potion (Small)</t>
  </si>
  <si>
    <t>{ sc_start2 SC_ENERGY_DRINK_RESERCH</t>
  </si>
  <si>
    <t>SP_Increase_PotionM</t>
  </si>
  <si>
    <t>SP Increase Potion (Medium)</t>
  </si>
  <si>
    <t>SP_Increase_PotionL</t>
  </si>
  <si>
    <t>SP Increase Potion (Large)</t>
  </si>
  <si>
    <t>Enrich_White_PotionZ</t>
  </si>
  <si>
    <t>Concentrated White Potion Z</t>
  </si>
  <si>
    <t>{ sc_start SC_EXTRACT_WHITE_POTION_Z</t>
  </si>
  <si>
    <t>20; heal 1000</t>
  </si>
  <si>
    <t>Savage_BBQ</t>
  </si>
  <si>
    <t>Savage Full Roast</t>
  </si>
  <si>
    <t>{ sc_start SC_SAVAGE_STEAK</t>
  </si>
  <si>
    <t>Wug_Blood_Cocktail</t>
  </si>
  <si>
    <t>Cocktail Warg Blood</t>
  </si>
  <si>
    <t>{ sc_start SC_COCKTAIL_WARG_BLOOD</t>
  </si>
  <si>
    <t>Minor_Brisket</t>
  </si>
  <si>
    <t>Minor Stew</t>
  </si>
  <si>
    <t>{ sc_start SC_MINOR_BBQ</t>
  </si>
  <si>
    <t>Siroma_Icetea</t>
  </si>
  <si>
    <t>Siroma Iced Tea</t>
  </si>
  <si>
    <t>{ sc_start SC_SIROMA_ICE_TEA</t>
  </si>
  <si>
    <t>Drocera_Herb_Stew</t>
  </si>
  <si>
    <t>Drosera Herb Salad</t>
  </si>
  <si>
    <t>{ sc_start SC_DROCERA_HERB_STEAMED</t>
  </si>
  <si>
    <t>Petti_Tail_Noodle</t>
  </si>
  <si>
    <t>Petite Tail Noodles</t>
  </si>
  <si>
    <t>{ sc_start SC_PUTTI_TAILS_NOODLES</t>
  </si>
  <si>
    <t>Black_Thing</t>
  </si>
  <si>
    <t>Black Mass</t>
  </si>
  <si>
    <t>{ sc_start SC_STOMACHACHE</t>
  </si>
  <si>
    <t>Vitata500</t>
  </si>
  <si>
    <t>Vitata 500</t>
  </si>
  <si>
    <t>{ sc_start2 SC_VITATA_500</t>
  </si>
  <si>
    <t>5; itemheal 0</t>
  </si>
  <si>
    <t>Enrich_Celermine_Juice</t>
  </si>
  <si>
    <t>Concentrated Ceromain Soup</t>
  </si>
  <si>
    <t>{ sc_start SC_EXTRACT_SALAMINE_JUICE</t>
  </si>
  <si>
    <t>F_Giant_Fly_Wing</t>
  </si>
  <si>
    <t>F Giant Fly Wing</t>
  </si>
  <si>
    <t>F_Battle_Manual</t>
  </si>
  <si>
    <t>F Old Battle Manual</t>
  </si>
  <si>
    <t>F_Insurance</t>
  </si>
  <si>
    <t>F Insurance</t>
  </si>
  <si>
    <t>F_Bubble_Gum</t>
  </si>
  <si>
    <t>F Old Bubble Gum</t>
  </si>
  <si>
    <t>F_Kafra_Card</t>
  </si>
  <si>
    <t>F Kafra Card</t>
  </si>
  <si>
    <t>F_Neuralizer</t>
  </si>
  <si>
    <t>F Neuralizer</t>
  </si>
  <si>
    <t>F_Dun_Tele_Scroll1</t>
  </si>
  <si>
    <t>WoE Telport Scroll</t>
  </si>
  <si>
    <t>{ callfunc "F_CashSiegeTele"; }</t>
  </si>
  <si>
    <t>F_Str_Dish10_</t>
  </si>
  <si>
    <t>F Str Dish10</t>
  </si>
  <si>
    <t>F_Agi_Dish10_</t>
  </si>
  <si>
    <t>F Agi Dish10</t>
  </si>
  <si>
    <t>F_Int_Dish10_</t>
  </si>
  <si>
    <t>F Int Dish10</t>
  </si>
  <si>
    <t>F_Dex_Dish10_</t>
  </si>
  <si>
    <t>F Dex Dish10</t>
  </si>
  <si>
    <t>F_Luk_Dish10_</t>
  </si>
  <si>
    <t>F Luk Dish10</t>
  </si>
  <si>
    <t>F_Vit_Dish10_</t>
  </si>
  <si>
    <t>F Vit Dish10</t>
  </si>
  <si>
    <t>F_WOB_Rune</t>
  </si>
  <si>
    <t>F WOB Rune</t>
  </si>
  <si>
    <t>F_WOB_Schwaltz</t>
  </si>
  <si>
    <t>F WOB Schwaltz</t>
  </si>
  <si>
    <t>F_WOB_Rachel</t>
  </si>
  <si>
    <t>F WOB Rachel</t>
  </si>
  <si>
    <t>F_WOB_Local</t>
  </si>
  <si>
    <t>F WOB Local</t>
  </si>
  <si>
    <t>F_Greed_Scroll</t>
  </si>
  <si>
    <t>F Greed Scroll</t>
  </si>
  <si>
    <t>F_Glass_Of_Illusion</t>
  </si>
  <si>
    <t>F Glass Of Illusion</t>
  </si>
  <si>
    <t>F_Abrasive</t>
  </si>
  <si>
    <t>F Abrasive</t>
  </si>
  <si>
    <t>F_Med_Life_Potion</t>
  </si>
  <si>
    <t>F Med Life Potion</t>
  </si>
  <si>
    <t>{ specialeffect2 EF_HEAL3; sc_start2 SC_L_LIFEPOTION</t>
  </si>
  <si>
    <t>F_Small_Life_Potion</t>
  </si>
  <si>
    <t>F Small Life Potion</t>
  </si>
  <si>
    <t>{ specialeffect2 EF_HEAL3; sc_start2 SC_S_LIFEPOTION</t>
  </si>
  <si>
    <t>F_Regeneration_Potion</t>
  </si>
  <si>
    <t>F Regeneration Potion</t>
  </si>
  <si>
    <t>F_B_Mdef_Potion</t>
  </si>
  <si>
    <t>F B Mdef Potion</t>
  </si>
  <si>
    <t>{ specialeffect EF_SPELLBREAKER; bonus_script "{ bonus3 bSubEle</t>
  </si>
  <si>
    <t>BF_MAGIC; }"</t>
  </si>
  <si>
    <t>SI_PROTECT_MDEF; }</t>
  </si>
  <si>
    <t>F_S_Mdef_Potion</t>
  </si>
  <si>
    <t>F S Mdef Potion</t>
  </si>
  <si>
    <t>F_B_Def_Potion</t>
  </si>
  <si>
    <t>F B Def Potion</t>
  </si>
  <si>
    <t>{ specialeffect EF_GUARD; bonus_script "{ bonus3 bSubEle</t>
  </si>
  <si>
    <t>BF_SHORT; }"</t>
  </si>
  <si>
    <t>SI_PROTECT_DEF; }</t>
  </si>
  <si>
    <t>F_S_Def_Potion</t>
  </si>
  <si>
    <t>F S Def Potion</t>
  </si>
  <si>
    <t>F_Blessing_10_Scroll</t>
  </si>
  <si>
    <t>F Blessing 10 Scroll</t>
  </si>
  <si>
    <t>F_Inc_Agi_10_Scroll</t>
  </si>
  <si>
    <t>F Inc Agi 10 Scroll</t>
  </si>
  <si>
    <t>F_Aspersio_5_Scroll</t>
  </si>
  <si>
    <t>F Aspersio 5 Scroll</t>
  </si>
  <si>
    <t>F_Wind_Walk_10_Scroll</t>
  </si>
  <si>
    <t>F Wind Walk 10 Scroll</t>
  </si>
  <si>
    <t>F_Adrenaline_Scroll</t>
  </si>
  <si>
    <t>F Adrenaline Scroll</t>
  </si>
  <si>
    <t>F_Convex_Mirror</t>
  </si>
  <si>
    <t>F Convex Mirror</t>
  </si>
  <si>
    <t>RWC_Parti_Box</t>
  </si>
  <si>
    <t>RWC Parti Box</t>
  </si>
  <si>
    <t>{ getgroupitem(IG_RWC_Parti_Box); }</t>
  </si>
  <si>
    <t>RWC_Final_Comp_Box</t>
  </si>
  <si>
    <t>RWC Final Comp Box</t>
  </si>
  <si>
    <t>{ getgroupitem(IG_RWC_Final_Comp_Box); }</t>
  </si>
  <si>
    <t>Cure_Free</t>
  </si>
  <si>
    <t>Cure Free</t>
  </si>
  <si>
    <t>{ sc_end SC_SILENCE; sc_end SC_BLEEDING; sc_end SC_POISON; sc_end SC_CURSE; sc_end SC_ORCISH; sc_end SC_CHANGEUNDEAD; itemheal 500</t>
  </si>
  <si>
    <t>PCBang_Coupon_Box3</t>
  </si>
  <si>
    <t>PCBang Coupon Box3</t>
  </si>
  <si>
    <t>Gift_Bundle</t>
  </si>
  <si>
    <t>Gift Bundle</t>
  </si>
  <si>
    <t>{ /*getgroupitem(IG_Gift_Bundle);*/ getitem 547</t>
  </si>
  <si>
    <t>30; getitem 608</t>
  </si>
  <si>
    <t>2; getitem 6302</t>
  </si>
  <si>
    <t>Chance_Box</t>
  </si>
  <si>
    <t>Chance Box</t>
  </si>
  <si>
    <t>Caracas_Ring_Box</t>
  </si>
  <si>
    <t>Caracas Ring Box</t>
  </si>
  <si>
    <t>{ /*getgroupitem(IG_Caracas_Ring_Box);*/ rentitem 2841</t>
  </si>
  <si>
    <t>270000; }</t>
  </si>
  <si>
    <t>Attend_3Day_Box</t>
  </si>
  <si>
    <t>Attend 3Day Box</t>
  </si>
  <si>
    <t>Attend_7Day_Box</t>
  </si>
  <si>
    <t>Attend 7Day Box</t>
  </si>
  <si>
    <t>Attend_10Day_Box</t>
  </si>
  <si>
    <t>Attend 10Day Box</t>
  </si>
  <si>
    <t>Attend_15Day_Box</t>
  </si>
  <si>
    <t>Attend 15Day Box</t>
  </si>
  <si>
    <t>Attend_20Day_Box</t>
  </si>
  <si>
    <t>Attend 20Day Box</t>
  </si>
  <si>
    <t>Attend_25Day_Box</t>
  </si>
  <si>
    <t>Attend 25Day Box</t>
  </si>
  <si>
    <t>GoldPC_First_Box</t>
  </si>
  <si>
    <t>GoldPC First Box</t>
  </si>
  <si>
    <t>PC_4Leaf_Clover_Box</t>
  </si>
  <si>
    <t>PC 4Leaf Clover Box</t>
  </si>
  <si>
    <t>Ticket_Gift_Box</t>
  </si>
  <si>
    <t>Ticket Gift Box</t>
  </si>
  <si>
    <t>Ticket_Gift_Box2</t>
  </si>
  <si>
    <t>Ticket Gift Box2</t>
  </si>
  <si>
    <t>Vivid_Notation</t>
  </si>
  <si>
    <t>Christmas Music Box</t>
  </si>
  <si>
    <t>{ playbgm rand(53</t>
  </si>
  <si>
    <t>58)+".mp3"; }</t>
  </si>
  <si>
    <t>Curious_Snowball</t>
  </si>
  <si>
    <t>Curious Snowball</t>
  </si>
  <si>
    <t>{ callfunc "F_Snowball"; }</t>
  </si>
  <si>
    <t>Crumpled_Paper</t>
  </si>
  <si>
    <t>Crumpled Paper</t>
  </si>
  <si>
    <t>{ getrandgroupitem(IG_Crumpled_Paper</t>
  </si>
  <si>
    <t>Lucky_Egg_C4</t>
  </si>
  <si>
    <t>Lucky Egg C4</t>
  </si>
  <si>
    <t>{ getgroupitem(IG_Lucky_Egg_C4); }</t>
  </si>
  <si>
    <t>E_Giant_Fly_Wing</t>
  </si>
  <si>
    <t>E Giant Fly Wing</t>
  </si>
  <si>
    <t>E_Battle_Manual</t>
  </si>
  <si>
    <t>E Battle Manual</t>
  </si>
  <si>
    <t>E_Insurance</t>
  </si>
  <si>
    <t>E Insurance</t>
  </si>
  <si>
    <t>E_Bubble_Gum</t>
  </si>
  <si>
    <t>E Bubble Gum</t>
  </si>
  <si>
    <t>E_Kafra_Card</t>
  </si>
  <si>
    <t>E Kafra Card</t>
  </si>
  <si>
    <t>E_Neuralizer</t>
  </si>
  <si>
    <t>E Neuralizer</t>
  </si>
  <si>
    <t>E_Dun_Tele_Scroll1</t>
  </si>
  <si>
    <t>E Dun Tele Scroll1</t>
  </si>
  <si>
    <t>E_Str_Dish10_</t>
  </si>
  <si>
    <t>E_Agi_Dish10_</t>
  </si>
  <si>
    <t>E_Int_Dish10_</t>
  </si>
  <si>
    <t>E_Dex_Dish10_</t>
  </si>
  <si>
    <t>E_Luk_Dish10_</t>
  </si>
  <si>
    <t>E_Vit_Dish10_</t>
  </si>
  <si>
    <t>E_WOB_Rune</t>
  </si>
  <si>
    <t>Yellow Butterfly Wing</t>
  </si>
  <si>
    <t>{ callfunc "F_CashCity"</t>
  </si>
  <si>
    <t>E_WOB_Schwaltz</t>
  </si>
  <si>
    <t>Green Butterfly Wing</t>
  </si>
  <si>
    <t>E_WOB_Rachel</t>
  </si>
  <si>
    <t>Red Butterfly Wing</t>
  </si>
  <si>
    <t>E_WOB_Local</t>
  </si>
  <si>
    <t>Blue Butterfly Wing</t>
  </si>
  <si>
    <t>E_Siege_Teleport_Scroll</t>
  </si>
  <si>
    <t>E Siege Teleport Scroll</t>
  </si>
  <si>
    <t>E_Greed_Scroll</t>
  </si>
  <si>
    <t>E Greed Scroll</t>
  </si>
  <si>
    <t>E_Glass_Of_Illusion</t>
  </si>
  <si>
    <t>E Glass Of Illusion</t>
  </si>
  <si>
    <t>E_Abrasive</t>
  </si>
  <si>
    <t>E Abrasive</t>
  </si>
  <si>
    <t>{ autobonus "{ bonus bCriticalRate</t>
  </si>
  <si>
    <t>30;}"</t>
  </si>
  <si>
    <t>E_Med_Life_Potion</t>
  </si>
  <si>
    <t>E Med Life Potion</t>
  </si>
  <si>
    <t>E_Small_Life_Potion</t>
  </si>
  <si>
    <t>E Small Life Potion</t>
  </si>
  <si>
    <t>E_Regeneration_Potion</t>
  </si>
  <si>
    <t>E Regeneration Potion</t>
  </si>
  <si>
    <t>E_B_Mdef_Potion</t>
  </si>
  <si>
    <t>E B Mdef Potion</t>
  </si>
  <si>
    <t>E_S_Mdef_Potion</t>
  </si>
  <si>
    <t>E S Mdef Potion</t>
  </si>
  <si>
    <t>E_B_Def_Potion</t>
  </si>
  <si>
    <t>E B Def Potion</t>
  </si>
  <si>
    <t>E_S_Def_Potion</t>
  </si>
  <si>
    <t>E S Def Potion</t>
  </si>
  <si>
    <t>E_Blessing_10_Scroll</t>
  </si>
  <si>
    <t>Blessing Scroll Lv 10</t>
  </si>
  <si>
    <t>{ itemskill "AL_BLESSING"</t>
  </si>
  <si>
    <t>E_Inc_Agi_10_Scroll</t>
  </si>
  <si>
    <t>Increase Agility Scroll Lv 10</t>
  </si>
  <si>
    <t>{ itemskill "AL_INCAGI"</t>
  </si>
  <si>
    <t>E_Aspersio_5_Scroll</t>
  </si>
  <si>
    <t>Aspersio Scroll Lv 5</t>
  </si>
  <si>
    <t>{ itemskill "PR_ASPERSIO"</t>
  </si>
  <si>
    <t>E_Assumptio_5_Scroll</t>
  </si>
  <si>
    <t>Assumptio Scroll Lv 5</t>
  </si>
  <si>
    <t>{ itemskill "HP_ASSUMPTIO"</t>
  </si>
  <si>
    <t>E_Wind_Walk_10_Scroll</t>
  </si>
  <si>
    <t>Wind Walk Scroll Lv 10</t>
  </si>
  <si>
    <t>{ itemskill "SN_WINDWALK"</t>
  </si>
  <si>
    <t>E_Adrenaline_Scroll</t>
  </si>
  <si>
    <t>Adrenaline Scroll</t>
  </si>
  <si>
    <t>{ itemskill "BS_ADRENALINE"</t>
  </si>
  <si>
    <t>E_Convex_Mirror</t>
  </si>
  <si>
    <t>White_Slim_Potion_Box</t>
  </si>
  <si>
    <t>White Slim Potion Box</t>
  </si>
  <si>
    <t>{ getitem 11573</t>
  </si>
  <si>
    <t>Mastela_Fruit_Box</t>
  </si>
  <si>
    <t>Mastela Fruit Box</t>
  </si>
  <si>
    <t>White_Potion_Box</t>
  </si>
  <si>
    <t>White Potion Box</t>
  </si>
  <si>
    <t>{ getitem 504</t>
  </si>
  <si>
    <t>Royal_Jelly_Box2</t>
  </si>
  <si>
    <t>Royal Jelly Box</t>
  </si>
  <si>
    <t>{ getitem 526</t>
  </si>
  <si>
    <t>Blue_Herb_Box2</t>
  </si>
  <si>
    <t>Blue Herb Box</t>
  </si>
  <si>
    <t>{ getitem 510</t>
  </si>
  <si>
    <t>Yggdrasil_Seed_Box</t>
  </si>
  <si>
    <t>Yggdrasil Seed Box</t>
  </si>
  <si>
    <t>Iggdrasilberry_Box</t>
  </si>
  <si>
    <t>Iggdrasilberry Box</t>
  </si>
  <si>
    <t>NY_Rice_Cake_Soup</t>
  </si>
  <si>
    <t>NY Rice Cake Soup</t>
  </si>
  <si>
    <t>Solo_Gift_Basket</t>
  </si>
  <si>
    <t>Solo Gift Basket</t>
  </si>
  <si>
    <t>{ /*getgroupitem(IG_Solo_Gift_Basket);*/ getitem 597</t>
  </si>
  <si>
    <t>5; getitem 596</t>
  </si>
  <si>
    <t>3; getitem 561</t>
  </si>
  <si>
    <t>3; getitem 573</t>
  </si>
  <si>
    <t>4; getitem 559</t>
  </si>
  <si>
    <t>10; getitem 560</t>
  </si>
  <si>
    <t>Couple_Event_Basket</t>
  </si>
  <si>
    <t>Couple Event Basket</t>
  </si>
  <si>
    <t>{ /*getgroupitem(IG_Couple_Event_Basket);*/ getitem 14546</t>
  </si>
  <si>
    <t>10; getitem 14547</t>
  </si>
  <si>
    <t>10; getitem 14548</t>
  </si>
  <si>
    <t>10; getitem 14549</t>
  </si>
  <si>
    <t>10; getitem 14550</t>
  </si>
  <si>
    <t>Splendid_Box</t>
  </si>
  <si>
    <t>Splendid Box</t>
  </si>
  <si>
    <t>{ getgroupitem(IG_Splendid_Box); }</t>
  </si>
  <si>
    <t>GM_Warp_Box</t>
  </si>
  <si>
    <t>GM Warp Box</t>
  </si>
  <si>
    <t>{ getgroupitem(IG_GM_Warp_Box); }</t>
  </si>
  <si>
    <t>Fortune_Cookie1</t>
  </si>
  <si>
    <t>Fortune Cookie1</t>
  </si>
  <si>
    <t>{ getrandgroupitem(IG_Fortune_Cookie1</t>
  </si>
  <si>
    <t>Fortune_Cookie2</t>
  </si>
  <si>
    <t>Fortune Cookie2</t>
  </si>
  <si>
    <t>{ getgroupitem(IG_Fortune_Cookie2); }</t>
  </si>
  <si>
    <t>Fortune_Cookie3</t>
  </si>
  <si>
    <t>Fortune Cookie3</t>
  </si>
  <si>
    <t>{ getgroupitem(IG_Fortune_Cookie3); }</t>
  </si>
  <si>
    <t>Mystic_Tree_Branch</t>
  </si>
  <si>
    <t>Mystic Tree Branch</t>
  </si>
  <si>
    <t>Lucky_Egg_C5</t>
  </si>
  <si>
    <t>Lucky Egg C5</t>
  </si>
  <si>
    <t>{ getgroupitem(IG_Lucky_Egg_C5); }</t>
  </si>
  <si>
    <t>Suspicious_Dish</t>
  </si>
  <si>
    <t>Suspicious Dish</t>
  </si>
  <si>
    <t>{ sc_start SC_POISON</t>
  </si>
  <si>
    <t>Chalcenodny_Box</t>
  </si>
  <si>
    <t>Chalcenodny Box</t>
  </si>
  <si>
    <t>Buy_Market_Permit2</t>
  </si>
  <si>
    <t>Shabby Purchase Street Stall License</t>
  </si>
  <si>
    <t>{ buyingstore 2; }</t>
  </si>
  <si>
    <t>White_Slim_Pot_Box2</t>
  </si>
  <si>
    <t>White Slim Pot Box2</t>
  </si>
  <si>
    <t>{ getitem 547</t>
  </si>
  <si>
    <t>Poison_Bottle_Box2</t>
  </si>
  <si>
    <t>Deadly Poison Box</t>
  </si>
  <si>
    <t>{ getitem 678</t>
  </si>
  <si>
    <t>MVP_Tele_Scroll</t>
  </si>
  <si>
    <t>MVP Tele Scroll</t>
  </si>
  <si>
    <t>Quest_Tele_Scroll</t>
  </si>
  <si>
    <t>Quest Tele Scroll</t>
  </si>
  <si>
    <t>Brysinggamen_Piece_Box</t>
  </si>
  <si>
    <t>Brysinggamen Piece Box</t>
  </si>
  <si>
    <t>Asprika_Piece_Box</t>
  </si>
  <si>
    <t>Asprika Piece Box</t>
  </si>
  <si>
    <t>Brynhild_Piece_Box</t>
  </si>
  <si>
    <t>Brynhild Piece Box</t>
  </si>
  <si>
    <t>Sleipnir_Piece_Box</t>
  </si>
  <si>
    <t>Sleipnir Piece Box</t>
  </si>
  <si>
    <t>Mjolnir_Piece_Box</t>
  </si>
  <si>
    <t>Mjolnir Piece Box</t>
  </si>
  <si>
    <t>Magingiorde_Piece_Box</t>
  </si>
  <si>
    <t>Magingiorde Piece Box</t>
  </si>
  <si>
    <t>Tenkaippin_Strong</t>
  </si>
  <si>
    <t>Tenkaippin Strong</t>
  </si>
  <si>
    <t>Tenkaippin_Clean</t>
  </si>
  <si>
    <t>Tenkaippin Clean</t>
  </si>
  <si>
    <t>Mysterious_Seed</t>
  </si>
  <si>
    <t>Mysterious Seed</t>
  </si>
  <si>
    <t>{ warp "bif_fild01"</t>
  </si>
  <si>
    <t>382; }</t>
  </si>
  <si>
    <t>Bubble_Gum_Plus</t>
  </si>
  <si>
    <t>Bubble Gum Plus</t>
  </si>
  <si>
    <t>BM75</t>
  </si>
  <si>
    <t>3D_Glasses_Box</t>
  </si>
  <si>
    <t>3D Glasses Box</t>
  </si>
  <si>
    <t>Cheer_Scarf_Box</t>
  </si>
  <si>
    <t>Cheer Scarf Box</t>
  </si>
  <si>
    <t>Cheer_Scarf2_Box</t>
  </si>
  <si>
    <t>Cheer Scarf2 Box</t>
  </si>
  <si>
    <t>Cheer_Scarf3_Box</t>
  </si>
  <si>
    <t>Cheer Scarf3 Box</t>
  </si>
  <si>
    <t>Cheer_Scarf4_Box</t>
  </si>
  <si>
    <t>Cheer Scarf4 Box</t>
  </si>
  <si>
    <t>Cheer_Scarf6_Box</t>
  </si>
  <si>
    <t>Cheer Scarf6 Box</t>
  </si>
  <si>
    <t>Cheer_Scarf8_Box</t>
  </si>
  <si>
    <t>Cheer Scarf8 Box</t>
  </si>
  <si>
    <t>Cheer_Scarf10_Box</t>
  </si>
  <si>
    <t>Cheer Scarf10 Box</t>
  </si>
  <si>
    <t>Cheer_Scarf10_Box2</t>
  </si>
  <si>
    <t>Cheer Scarf10 Box2</t>
  </si>
  <si>
    <t>Fruit_Basket</t>
  </si>
  <si>
    <t>Fruit Basket</t>
  </si>
  <si>
    <t>{ getrandgroupitem(IG_Fruit_Basket</t>
  </si>
  <si>
    <t>1); getrandgroupitem(IG_Fruit_Basket</t>
  </si>
  <si>
    <t>Mora_Berry</t>
  </si>
  <si>
    <t>Mora Berry</t>
  </si>
  <si>
    <t>65); specialeffect2 EF_GUARD; bonus_script "{ bonus2 bAddDefMonster</t>
  </si>
  <si>
    <t>120; }</t>
  </si>
  <si>
    <t>Arrow_Of_Elf_Cntr</t>
  </si>
  <si>
    <t>Arrow Of Elf Cntr</t>
  </si>
  <si>
    <t>{ getitem 1773</t>
  </si>
  <si>
    <t>Hunting_Arrow_Cntr</t>
  </si>
  <si>
    <t>Hunting Arrow Cntr</t>
  </si>
  <si>
    <t>{ getitem 1774</t>
  </si>
  <si>
    <t>Lucky_Egg_C6</t>
  </si>
  <si>
    <t>Lucky Egg C6</t>
  </si>
  <si>
    <t>{ getgroupitem(IG_Lucky_Egg_C6); }</t>
  </si>
  <si>
    <t>Rapid_Life_Water</t>
  </si>
  <si>
    <t>Rapid Life Water</t>
  </si>
  <si>
    <t>{ specialeffect2 EF_HEAL3; bonus_script "{ bonus2 bHPRegenRate</t>
  </si>
  <si>
    <t>(MaxHp/100*6)</t>
  </si>
  <si>
    <t>3000; }"</t>
  </si>
  <si>
    <t>Ring_Of_Valkyrie_Box</t>
  </si>
  <si>
    <t>Ring Of Valkyrie Box</t>
  </si>
  <si>
    <t>Vending_Search_Scroll</t>
  </si>
  <si>
    <t>Universal Catalog Silver</t>
  </si>
  <si>
    <t>{ searchstores 10</t>
  </si>
  <si>
    <t>Vending_Search_Scroll2</t>
  </si>
  <si>
    <t>Universal Catalog Gold</t>
  </si>
  <si>
    <t>Siege_Supply_Box</t>
  </si>
  <si>
    <t>WoE Supply Box</t>
  </si>
  <si>
    <t>PR_Team_Box</t>
  </si>
  <si>
    <t>Public Relations box</t>
  </si>
  <si>
    <t>{ getitem 6397</t>
  </si>
  <si>
    <t>Develop_Team_box</t>
  </si>
  <si>
    <t>Development Team box</t>
  </si>
  <si>
    <t>{ getitem 6398</t>
  </si>
  <si>
    <t>Marketing_Team_Box</t>
  </si>
  <si>
    <t>Marketing Team box</t>
  </si>
  <si>
    <t>{ getitem 6399</t>
  </si>
  <si>
    <t>Operating_Team_Box</t>
  </si>
  <si>
    <t>Operation Team box</t>
  </si>
  <si>
    <t>{ getitem 6400</t>
  </si>
  <si>
    <t>Summer_Night_box</t>
  </si>
  <si>
    <t>A Summer Night's Box</t>
  </si>
  <si>
    <t>{ getitem 12246</t>
  </si>
  <si>
    <t>Summer_Night_box2</t>
  </si>
  <si>
    <t>A Summer Night's Box2</t>
  </si>
  <si>
    <t>{ getitem 12103</t>
  </si>
  <si>
    <t>Summer_Night_box3</t>
  </si>
  <si>
    <t>A Summer Night's Box3</t>
  </si>
  <si>
    <t>{ getitem 12106</t>
  </si>
  <si>
    <t>Uni_Catalog_Bz</t>
  </si>
  <si>
    <t>Universal Catalog Bronze</t>
  </si>
  <si>
    <t>Cyclops_Box1</t>
  </si>
  <si>
    <t>Cyclops Box1</t>
  </si>
  <si>
    <t>Cyclops_Box2</t>
  </si>
  <si>
    <t>Cyclops Box2</t>
  </si>
  <si>
    <t>Cyclops_Box3</t>
  </si>
  <si>
    <t>Cyclops Box3</t>
  </si>
  <si>
    <t>Lucky_Egg_C7</t>
  </si>
  <si>
    <t>Lucky Egg C7</t>
  </si>
  <si>
    <t>{ getgroupitem(IG_Lucky_Egg_C7); }</t>
  </si>
  <si>
    <t>Magic_Candy</t>
  </si>
  <si>
    <t>Magic Candy</t>
  </si>
  <si>
    <t>{ specialeffect2 EF_HASTEUP; bonus_script "{ bonus bMatk</t>
  </si>
  <si>
    <t>30; bonus bFixedCastrate</t>
  </si>
  <si>
    <t>-70; bonus bNoCastCancel</t>
  </si>
  <si>
    <t>0; bonus2 bSPLossRate</t>
  </si>
  <si>
    <t>SI_MAGIC_CANDY; }</t>
  </si>
  <si>
    <t>Opor_Ayam</t>
  </si>
  <si>
    <t>Opor Ayam</t>
  </si>
  <si>
    <t>Dendeng_Balado</t>
  </si>
  <si>
    <t>Dendeng Balado</t>
  </si>
  <si>
    <t>Kurma</t>
  </si>
  <si>
    <t>Treasure_Box_Scroll</t>
  </si>
  <si>
    <t>Treasure Chest Summoned</t>
  </si>
  <si>
    <t>Cold_Watermelon_Juice</t>
  </si>
  <si>
    <t>Fresh Watermelon Juice</t>
  </si>
  <si>
    <t>Special_Box1</t>
  </si>
  <si>
    <t>Special Box I</t>
  </si>
  <si>
    <t>Special_Box2</t>
  </si>
  <si>
    <t>Special Box II</t>
  </si>
  <si>
    <t>Special_Box3</t>
  </si>
  <si>
    <t>Special Box III</t>
  </si>
  <si>
    <t>Special_Box4</t>
  </si>
  <si>
    <t>Special Box IV</t>
  </si>
  <si>
    <t>Special_Box5</t>
  </si>
  <si>
    <t>Special Box V</t>
  </si>
  <si>
    <t>Lolli_Pop_Box</t>
  </si>
  <si>
    <t>Delicious Lollipop Box</t>
  </si>
  <si>
    <t>Splendid_Box2</t>
  </si>
  <si>
    <t>Splendid Box2</t>
  </si>
  <si>
    <t>Old_Ore_Box</t>
  </si>
  <si>
    <t>Old Ore Box</t>
  </si>
  <si>
    <t>{ getgroupitem(IG_Old_Ore_Box); }</t>
  </si>
  <si>
    <t>Old_Coin_Pocket</t>
  </si>
  <si>
    <t>Old Coin Bag</t>
  </si>
  <si>
    <t>{ getgroupitem(IG_Old_Coin_Pocket); }</t>
  </si>
  <si>
    <t>High_Coin_Pocket</t>
  </si>
  <si>
    <t>Improved Coin Bag</t>
  </si>
  <si>
    <t>{ getgroupitem(IG_High_Coin_Pocket); }</t>
  </si>
  <si>
    <t>Mid_Coin_Pocket</t>
  </si>
  <si>
    <t>Intermediate Coin Bag</t>
  </si>
  <si>
    <t>{ getgroupitem(IG_Mid_Coin_Pocket); }</t>
  </si>
  <si>
    <t>Low_Coin_Pocket</t>
  </si>
  <si>
    <t>Minor Coin Bag</t>
  </si>
  <si>
    <t>{ getgroupitem(IG_Low_Coin_Pocket); }</t>
  </si>
  <si>
    <t>Sgrade_Pocket</t>
  </si>
  <si>
    <t>S Grade Coin Bag</t>
  </si>
  <si>
    <t>{ getgroupitem(IG_Sgrade_Pocket); }</t>
  </si>
  <si>
    <t>Agrade_Pocket</t>
  </si>
  <si>
    <t>A Grade Coin Bag</t>
  </si>
  <si>
    <t>{ getgroupitem(IG_Agrade_Pocket); }</t>
  </si>
  <si>
    <t>Bgrade_Pocket</t>
  </si>
  <si>
    <t>B Grade Coin Bag</t>
  </si>
  <si>
    <t>{ getgroupitem(IG_Bgrade_Pocket); }</t>
  </si>
  <si>
    <t>Cgrade_Pocket</t>
  </si>
  <si>
    <t>C Grade Coin Bag</t>
  </si>
  <si>
    <t>{ getgroupitem(IG_Cgrade_Pocket); }</t>
  </si>
  <si>
    <t>Dgrade_Pocket</t>
  </si>
  <si>
    <t>D Grade Coin Bag</t>
  </si>
  <si>
    <t>{ getgroupitem(IG_Dgrade_Pocket); }</t>
  </si>
  <si>
    <t>Egrade_Pocket</t>
  </si>
  <si>
    <t>E Grade Coin Bag</t>
  </si>
  <si>
    <t>{ getgroupitem(IG_Egrade_Pocket); }</t>
  </si>
  <si>
    <t>Boarding_Halter</t>
  </si>
  <si>
    <t>Reins Of Mount</t>
  </si>
  <si>
    <t>{ setmounting(); }</t>
  </si>
  <si>
    <t>{ if (ismounting()) setmounting(); }</t>
  </si>
  <si>
    <t>High_Weapon_Box</t>
  </si>
  <si>
    <t>Advanced Weapons Box</t>
  </si>
  <si>
    <t>{ getrandgroupitem(IG_Advanced_Weapons_Box</t>
  </si>
  <si>
    <t>Delicious_Jelly</t>
  </si>
  <si>
    <t>Delicious Jelly</t>
  </si>
  <si>
    <t>Sapa_Feat_Cert_Pack</t>
  </si>
  <si>
    <t>Sapa Feat Cert Pack</t>
  </si>
  <si>
    <t>Wander_Man_Scroll</t>
  </si>
  <si>
    <t>Wander Man Scroll</t>
  </si>
  <si>
    <t>{ mercenary_create 2213</t>
  </si>
  <si>
    <t>Wicked_Nymph_Scroll</t>
  </si>
  <si>
    <t>Wicked Nymph Scroll</t>
  </si>
  <si>
    <t>{ mercenary_create 2214</t>
  </si>
  <si>
    <t>Kasa_Scroll</t>
  </si>
  <si>
    <t>Kasa Scroll</t>
  </si>
  <si>
    <t>{ mercenary_create 2215</t>
  </si>
  <si>
    <t>Salamander_Scroll</t>
  </si>
  <si>
    <t>Salamander Scroll</t>
  </si>
  <si>
    <t>{ mercenary_create 2216</t>
  </si>
  <si>
    <t>Teddy_Bear_Scroll</t>
  </si>
  <si>
    <t>Teddy Bear Scroll</t>
  </si>
  <si>
    <t>{ mercenary_create 2217</t>
  </si>
  <si>
    <t>Macro_Stone_A</t>
  </si>
  <si>
    <t>Macro Stone A</t>
  </si>
  <si>
    <t>Macro_Stone_B</t>
  </si>
  <si>
    <t>Macro Stone B</t>
  </si>
  <si>
    <t>Malang_Cat_Can</t>
  </si>
  <si>
    <t>Malangdo Cat Can</t>
  </si>
  <si>
    <t>{ specialeffect2 EF_MAGICALATTHIT; bonus_script "{ bonus2 bExpAddRace</t>
  </si>
  <si>
    <t>SI_OVERLAPEXPUP; }</t>
  </si>
  <si>
    <t>Macro_Stone_A1</t>
  </si>
  <si>
    <t>Macro Stone A1</t>
  </si>
  <si>
    <t>Macro_Stone_A2</t>
  </si>
  <si>
    <t>Macro Stone A2</t>
  </si>
  <si>
    <t>Malang_Sp_Can</t>
  </si>
  <si>
    <t>Malangdo Canned Specialties</t>
  </si>
  <si>
    <t>{ warp "malangdo"</t>
  </si>
  <si>
    <t>114; }</t>
  </si>
  <si>
    <t>Gong_Bug_Pocket</t>
  </si>
  <si>
    <t>Sow Bug Pocket</t>
  </si>
  <si>
    <t>{ getitem 13208</t>
  </si>
  <si>
    <t>Dried_Squid_Box</t>
  </si>
  <si>
    <t>Dried Squid Box</t>
  </si>
  <si>
    <t>{ getitem 13292</t>
  </si>
  <si>
    <t>Flying_Fish_Box</t>
  </si>
  <si>
    <t>Flying Fish Box</t>
  </si>
  <si>
    <t>{ getitem 13293</t>
  </si>
  <si>
    <t>Starfish_Box</t>
  </si>
  <si>
    <t>Starfish Box</t>
  </si>
  <si>
    <t>{ getitem 13291</t>
  </si>
  <si>
    <t>Lucky_Egg_C8</t>
  </si>
  <si>
    <t>Lucky Egg C8</t>
  </si>
  <si>
    <t>{ getgroupitem(IG_Lucky_Egg_C8); }</t>
  </si>
  <si>
    <t>Fruit_Of_Mastela_Box2</t>
  </si>
  <si>
    <t>Fruit Of Mastela 100 Box</t>
  </si>
  <si>
    <t>{ getitem 522</t>
  </si>
  <si>
    <t>E_Coin_Pack50</t>
  </si>
  <si>
    <t>E Coin Pack50</t>
  </si>
  <si>
    <t>{ getitem 6422</t>
  </si>
  <si>
    <t>PCBang_Coupon_Box4</t>
  </si>
  <si>
    <t>PCBang Coupon Box4</t>
  </si>
  <si>
    <t>J_Aspersio_5_Scroll_C</t>
  </si>
  <si>
    <t>J Aspersio 5 Scroll C</t>
  </si>
  <si>
    <t>{ sc_start SC_ASPERSIO</t>
  </si>
  <si>
    <t>Takoyaki</t>
  </si>
  <si>
    <t>Fried Octopus Legs</t>
  </si>
  <si>
    <t>5; sc_start SC_LUKFOOD</t>
  </si>
  <si>
    <t>9; sc_start SC_ATKPOTION</t>
  </si>
  <si>
    <t>20; sc_start SC_MATKPOTION</t>
  </si>
  <si>
    <t>Ink_Ball</t>
  </si>
  <si>
    <t>Sea Ink</t>
  </si>
  <si>
    <t>{ getgroupitem(IG_Ink_Ball); }</t>
  </si>
  <si>
    <t>Special_Potion_Set</t>
  </si>
  <si>
    <t>Comprehensive Set Of Potions</t>
  </si>
  <si>
    <t>{ getitem 501</t>
  </si>
  <si>
    <t>10; getitem 502</t>
  </si>
  <si>
    <t>10; getitem 503</t>
  </si>
  <si>
    <t>10; getitem 504</t>
  </si>
  <si>
    <t>10; getitem 505</t>
  </si>
  <si>
    <t>Lv70_Imperial_Gift</t>
  </si>
  <si>
    <t>Level 70 Bounty</t>
  </si>
  <si>
    <t>{ getitem 12073</t>
  </si>
  <si>
    <t>5; getitem 12088</t>
  </si>
  <si>
    <t>5; getitem 12078</t>
  </si>
  <si>
    <t>5; getitem 12083</t>
  </si>
  <si>
    <t>5; getitem 12093</t>
  </si>
  <si>
    <t>5; getitem 12098</t>
  </si>
  <si>
    <t>Lv90_Imperial_Gift</t>
  </si>
  <si>
    <t>Level 90 Bounty</t>
  </si>
  <si>
    <t>{ getitem 12263</t>
  </si>
  <si>
    <t>Lv110_Imperial_Gift</t>
  </si>
  <si>
    <t>Level 110 Bounty</t>
  </si>
  <si>
    <t>{ getitem 12623</t>
  </si>
  <si>
    <t>1; getitem 16765</t>
  </si>
  <si>
    <t>Lv130_Imperial_Gift</t>
  </si>
  <si>
    <t>Level 130 Bounty</t>
  </si>
  <si>
    <t>{ getitem 12613</t>
  </si>
  <si>
    <t>Lv150_Imperial_Gift</t>
  </si>
  <si>
    <t>Level 150 Bounty</t>
  </si>
  <si>
    <t>{ getitem 16740</t>
  </si>
  <si>
    <t>1; getitem 16740</t>
  </si>
  <si>
    <t>1; getitem 5364</t>
  </si>
  <si>
    <t>Lucky_Egg_C9</t>
  </si>
  <si>
    <t>Lucky Egg C9</t>
  </si>
  <si>
    <t>{ getgroupitem(IG_Lucky_Egg_C9); }</t>
  </si>
  <si>
    <t>Brain_Powder</t>
  </si>
  <si>
    <t>Brain Powder</t>
  </si>
  <si>
    <t>Magical_Powder</t>
  </si>
  <si>
    <t>Magical Powder</t>
  </si>
  <si>
    <t>Madness_Powder</t>
  </si>
  <si>
    <t>Madness Powder</t>
  </si>
  <si>
    <t>Trans_Scroll_Devi</t>
  </si>
  <si>
    <t>Transformation Scroll(Deviruchi)</t>
  </si>
  <si>
    <t>{ transform 1109</t>
  </si>
  <si>
    <t>SC_MTF_ASPD</t>
  </si>
  <si>
    <t>5; showscript "Traaaansformation-!! Deviruchi form!!"; }</t>
  </si>
  <si>
    <t>Trans_Scroll_Ray_Arch</t>
  </si>
  <si>
    <t>Transformation Scroll(Raydric)</t>
  </si>
  <si>
    <t>{ transform 1276</t>
  </si>
  <si>
    <t>SC_MTF_RANGEATK</t>
  </si>
  <si>
    <t>25; showscript "Traaaansformation-!! Raydric form!!"; }</t>
  </si>
  <si>
    <t>Trans_Scroll_Mavka</t>
  </si>
  <si>
    <t>Transformation Scroll(Mavka)</t>
  </si>
  <si>
    <t>{ transform 1884</t>
  </si>
  <si>
    <t>25; showscript "Traaaansformation-!! Mavka form!!"; }</t>
  </si>
  <si>
    <t>Trans_Scroll_Marduk</t>
  </si>
  <si>
    <t>Transformation Scroll(Marduk)</t>
  </si>
  <si>
    <t>{ transform 1140</t>
  </si>
  <si>
    <t>SC_MTF_MATK</t>
  </si>
  <si>
    <t>25; showscript "Traaaansformation-!! Marduk form!!"; }</t>
  </si>
  <si>
    <t>Trans_Scroll_Banshee</t>
  </si>
  <si>
    <t>Transformation Scroll(Banshee)</t>
  </si>
  <si>
    <t>{ transform 1867</t>
  </si>
  <si>
    <t>25; showscript "Traaaansformation-!! Banshee form!!"; }</t>
  </si>
  <si>
    <t>Trans_Scroll_Poring</t>
  </si>
  <si>
    <t>Transformation Scroll(Poring)</t>
  </si>
  <si>
    <t>{ transform 1002</t>
  </si>
  <si>
    <t>SC_MTF_CRIDAMAGE</t>
  </si>
  <si>
    <t>25; showscript "Traaaansformation-!! Poring form!!"; }</t>
  </si>
  <si>
    <t>Trans_Scroll_Golem</t>
  </si>
  <si>
    <t>Transformation Scroll(Golem)</t>
  </si>
  <si>
    <t>{ transform 1040</t>
  </si>
  <si>
    <t>SC_MTF_MLEATKED</t>
  </si>
  <si>
    <t>2; showscript "Traaaansformation-!! Golem form!!"; }</t>
  </si>
  <si>
    <t>Grovel_Buff</t>
  </si>
  <si>
    <t>Grovel Buff</t>
  </si>
  <si>
    <t>Thai_Perfume_MATK</t>
  </si>
  <si>
    <t>Thai Perfume MATK</t>
  </si>
  <si>
    <t>{ specialeffect2 EF_MAGICALATTHIT; bonus_script "{ bonus bMatk</t>
  </si>
  <si>
    <t>24; }"</t>
  </si>
  <si>
    <t>SI_SKF_MATK; }</t>
  </si>
  <si>
    <t>Thai_Perfume_ATK</t>
  </si>
  <si>
    <t>Thai Perfume ATK</t>
  </si>
  <si>
    <t>{ specialeffect2 EF_MAGICALATTHIT; bonus_script "{ bonus bBaseAtk</t>
  </si>
  <si>
    <t>SI_SKF_ATK; }</t>
  </si>
  <si>
    <t>Thai_Perfume_ASPD</t>
  </si>
  <si>
    <t>Thai Perfume ASPD</t>
  </si>
  <si>
    <t>{ specialeffect2 EF_MAGICALATTHIT; bonus_script "{ bonus bAspdRate</t>
  </si>
  <si>
    <t>SI_SKF_ASPD; }</t>
  </si>
  <si>
    <t>Thai_Perfume_CAST</t>
  </si>
  <si>
    <t>Thai Perfume CAST</t>
  </si>
  <si>
    <t>{ specialeffect2 EF_MAGICALATTHIT; bonus_script "{ bonus bVariableCastrate</t>
  </si>
  <si>
    <t>-5; }"</t>
  </si>
  <si>
    <t>SI_SKF_CAST; }</t>
  </si>
  <si>
    <t>Beast_Powder</t>
  </si>
  <si>
    <t>Beast Powder</t>
  </si>
  <si>
    <t>99lv_Battle_Manual</t>
  </si>
  <si>
    <t>99lv Battle Manual</t>
  </si>
  <si>
    <t>Start_New_Box</t>
  </si>
  <si>
    <t>Start New Box</t>
  </si>
  <si>
    <t>{ getitem 617</t>
  </si>
  <si>
    <t>2; getitem 12263</t>
  </si>
  <si>
    <t>2; getitem 12329</t>
  </si>
  <si>
    <t>3; getitem 12330</t>
  </si>
  <si>
    <t>Lucky_Egg_C10</t>
  </si>
  <si>
    <t>Lucky Egg C10</t>
  </si>
  <si>
    <t>{ getgroupitem(IG_Lucky_Egg_C10); }</t>
  </si>
  <si>
    <t>God_Material_Box</t>
  </si>
  <si>
    <t>God Material Box</t>
  </si>
  <si>
    <t>{ getgroupitem(IG_God_Material_Box); }</t>
  </si>
  <si>
    <t>Sg_Weapon_Supply_Box</t>
  </si>
  <si>
    <t>WoE Weapon Supply Box</t>
  </si>
  <si>
    <t>{ getgroupitem(IG_Sg_Weapon_Supply_Box); }</t>
  </si>
  <si>
    <t>Sg_Violet_Potion_Box</t>
  </si>
  <si>
    <t>Siege Violet Potion Box</t>
  </si>
  <si>
    <t>{ getitem 11547</t>
  </si>
  <si>
    <t>Siege_Arrow_Quiver_S</t>
  </si>
  <si>
    <t>Siege Arrow Quiver S</t>
  </si>
  <si>
    <t>{ getitem 1775</t>
  </si>
  <si>
    <t>Siege_Arrow_Quiver_A</t>
  </si>
  <si>
    <t>Siege Arrow Quiver A</t>
  </si>
  <si>
    <t>{ getitem 1776</t>
  </si>
  <si>
    <t>Sg_White_Potion_Box</t>
  </si>
  <si>
    <t>Siege White Potion Box</t>
  </si>
  <si>
    <t>{ getitem 11548</t>
  </si>
  <si>
    <t>Sg_Blue_Potion_Box</t>
  </si>
  <si>
    <t>Siege Blue Potion Box</t>
  </si>
  <si>
    <t>{ getitem 11549</t>
  </si>
  <si>
    <t>Nestea_Lemon</t>
  </si>
  <si>
    <t>Nestea Lemon</t>
  </si>
  <si>
    <t>Nestea_Blacktea</t>
  </si>
  <si>
    <t>Nestea Black Tea</t>
  </si>
  <si>
    <t>Sg_Vi_Potion_Box200</t>
  </si>
  <si>
    <t>Siege Violet Potion Box (200)</t>
  </si>
  <si>
    <t>ASPD_Potion</t>
  </si>
  <si>
    <t>ASPD Potion</t>
  </si>
  <si>
    <t>{ sc_start SC_ATTHASTE_CASH</t>
  </si>
  <si>
    <t>Gryphon_Egg_Scroll</t>
  </si>
  <si>
    <t>Gryphon Egg Scroll</t>
  </si>
  <si>
    <t>Str_Dish20</t>
  </si>
  <si>
    <t>Str Dish20</t>
  </si>
  <si>
    <t>Int_Dish20</t>
  </si>
  <si>
    <t>Int Dish20</t>
  </si>
  <si>
    <t>Vit_Dish20</t>
  </si>
  <si>
    <t>Vit Dish20</t>
  </si>
  <si>
    <t>Dex_Dish20</t>
  </si>
  <si>
    <t>Dex Dish20</t>
  </si>
  <si>
    <t>Old_C_Album_Helm</t>
  </si>
  <si>
    <t>Headgear Card Album</t>
  </si>
  <si>
    <t>{ getrandgroupitem(IG_CardAlbum_Helm</t>
  </si>
  <si>
    <t>Old_C_Album_Armor</t>
  </si>
  <si>
    <t>Armor Card Album</t>
  </si>
  <si>
    <t>{ getrandgroupitem(IG_CardAlbum_Armor</t>
  </si>
  <si>
    <t>Old_C_Album_Shield</t>
  </si>
  <si>
    <t>Shield Card Album</t>
  </si>
  <si>
    <t>{ getrandgroupitem(IG_CardAlbum_Shield</t>
  </si>
  <si>
    <t>Old_C_Album_Garment</t>
  </si>
  <si>
    <t>Garment Card Album</t>
  </si>
  <si>
    <t>{ getrandgroupitem(IG_CardAlbum_Garment</t>
  </si>
  <si>
    <t>Old_C_Album_Shoes</t>
  </si>
  <si>
    <t>Shoes Card Album</t>
  </si>
  <si>
    <t>{ getrandgroupitem(IG_CardAlbum_Shoes</t>
  </si>
  <si>
    <t>Old_C_Album_Acc</t>
  </si>
  <si>
    <t>Accessory Card Album</t>
  </si>
  <si>
    <t>{ getrandgroupitem(IG_CardAlbum_Acc</t>
  </si>
  <si>
    <t>RWC_Cele_Fire</t>
  </si>
  <si>
    <t>RWC Celebration Firecracker</t>
  </si>
  <si>
    <t>{ bonus_script "{ bonus bAllStats</t>
  </si>
  <si>
    <t>3; bonus2 bAddClass</t>
  </si>
  <si>
    <t>SI_2011RWC; }</t>
  </si>
  <si>
    <t>RWC_Cele_Fire2</t>
  </si>
  <si>
    <t>Old_C_Album_Weapon</t>
  </si>
  <si>
    <t>Weapon Card Album</t>
  </si>
  <si>
    <t>{ getrandgroupitem(IG_CardAlbum_Weapon</t>
  </si>
  <si>
    <t>Tikbalang_Belt</t>
  </si>
  <si>
    <t>Tikbalang Harness</t>
  </si>
  <si>
    <t>{ pet 2313; }</t>
  </si>
  <si>
    <t>Insideout_Shirt</t>
  </si>
  <si>
    <t>Inside-out Shirt</t>
  </si>
  <si>
    <t>{ warp "malaya"</t>
  </si>
  <si>
    <t>211; }</t>
  </si>
  <si>
    <t>Old_Blue_Box_F</t>
  </si>
  <si>
    <t>Old_Bleu_Box</t>
  </si>
  <si>
    <t>Old Navy Box</t>
  </si>
  <si>
    <t>{ getrandgroupitem(IG_BleuBox</t>
  </si>
  <si>
    <t>1); getrandgroupitem(IG_BleuBox</t>
  </si>
  <si>
    <t>Holy_Egg_2</t>
  </si>
  <si>
    <t>{ getrandgroupitem(IG_Holy_Egg_2</t>
  </si>
  <si>
    <t>Elixir_Of_Life</t>
  </si>
  <si>
    <t>Elixir of Life</t>
  </si>
  <si>
    <t>Noble_Nameplate</t>
  </si>
  <si>
    <t>Noble Nameplate</t>
  </si>
  <si>
    <t>Lucky_Cookie01</t>
  </si>
  <si>
    <t>{ itemskill "PR_GLORIA"</t>
  </si>
  <si>
    <t>Lucky_Cookie02</t>
  </si>
  <si>
    <t>Lucky_Cookie03</t>
  </si>
  <si>
    <t>{ itemskill "PR_IMPOSITIO"</t>
  </si>
  <si>
    <t>Guyak_Candy</t>
  </si>
  <si>
    <t>Guyak Candy</t>
  </si>
  <si>
    <t>Guyak_Pudding</t>
  </si>
  <si>
    <t>Guyak Pudding</t>
  </si>
  <si>
    <t>Green_Beer</t>
  </si>
  <si>
    <t>Green Beer</t>
  </si>
  <si>
    <t>Monster_Extract</t>
  </si>
  <si>
    <t>Monster Extract</t>
  </si>
  <si>
    <t>Easter_Scroll</t>
  </si>
  <si>
    <t>Easter Scroll</t>
  </si>
  <si>
    <t>{ getrandgroupitem(IG_Easter_Scroll</t>
  </si>
  <si>
    <t>Black_Treasure_Box</t>
  </si>
  <si>
    <t>Black Treasure Box</t>
  </si>
  <si>
    <t>Indian_Rice_Cake</t>
  </si>
  <si>
    <t>Indian Rice Cake</t>
  </si>
  <si>
    <t>// Guillotine Cross Poisons</t>
  </si>
  <si>
    <t>Poison_Paralysis</t>
  </si>
  <si>
    <t>Paralyze</t>
  </si>
  <si>
    <t>Poison_Leech</t>
  </si>
  <si>
    <t>Leech End</t>
  </si>
  <si>
    <t>Poison_Oblivion</t>
  </si>
  <si>
    <t>Oblivion Curse</t>
  </si>
  <si>
    <t>Poison_Contamination</t>
  </si>
  <si>
    <t>Disheart</t>
  </si>
  <si>
    <t>Poison_Numb</t>
  </si>
  <si>
    <t>Toxin</t>
  </si>
  <si>
    <t>Poison_Fever</t>
  </si>
  <si>
    <t>Pyrexia</t>
  </si>
  <si>
    <t>Poison_Laughing</t>
  </si>
  <si>
    <t>Magic Mushroom</t>
  </si>
  <si>
    <t>Poison_Fatigue</t>
  </si>
  <si>
    <t>Venom Bleed</t>
  </si>
  <si>
    <t>// Rune Knight's Rune Stones</t>
  </si>
  <si>
    <t>Runstone_Nosiege</t>
  </si>
  <si>
    <t>Nauthiz Rune</t>
  </si>
  <si>
    <t>{ if ((eaclass()&amp;EAJ_THIRDMASK) == EAJ_RUNE_KNIGHT) unitskilluseid getcharid(3)</t>
  </si>
  <si>
    <t>RK_REFRESH</t>
  </si>
  <si>
    <t>Runstone_Rhydo</t>
  </si>
  <si>
    <t>Raido Rune</t>
  </si>
  <si>
    <t>RK_CRUSHSTRIKE</t>
  </si>
  <si>
    <t>Runstone_Verkana</t>
  </si>
  <si>
    <t>Berkana Rune</t>
  </si>
  <si>
    <t>RK_MILLENNIUMSHIELD</t>
  </si>
  <si>
    <t>Runstone_Isia</t>
  </si>
  <si>
    <t>Isa Rune</t>
  </si>
  <si>
    <t>RK_VITALITYACTIVATION</t>
  </si>
  <si>
    <t>Runstone_Asir</t>
  </si>
  <si>
    <t>Othila Rune</t>
  </si>
  <si>
    <t>RK_FIGHTINGSPIRIT</t>
  </si>
  <si>
    <t>Runstone_Urj</t>
  </si>
  <si>
    <t>Uruz Rune</t>
  </si>
  <si>
    <t>RK_ABUNDANCE</t>
  </si>
  <si>
    <t>Runstone_Turisus</t>
  </si>
  <si>
    <t>Thurisaz Rune</t>
  </si>
  <si>
    <t>RK_GIANTGROWTH</t>
  </si>
  <si>
    <t>Runstone_Pertz</t>
  </si>
  <si>
    <t>Wyrd Rune</t>
  </si>
  <si>
    <t>RK_STORMBLAST</t>
  </si>
  <si>
    <t>Runstone_Hagalas</t>
  </si>
  <si>
    <t>Hagalaz Rune</t>
  </si>
  <si>
    <t>RK_STONEHARDSKIN</t>
  </si>
  <si>
    <t>// Rune Knight Rune Ores</t>
  </si>
  <si>
    <t>{ makerune 5; }</t>
  </si>
  <si>
    <t>{ makerune 11; }</t>
  </si>
  <si>
    <t>{ makerune 14; }</t>
  </si>
  <si>
    <t>General Rune</t>
  </si>
  <si>
    <t>{ makerune 2; }</t>
  </si>
  <si>
    <t>{ makerune 8; }</t>
  </si>
  <si>
    <t>// More usable items</t>
  </si>
  <si>
    <t>Snow_Flower</t>
  </si>
  <si>
    <t>Snow Flowers</t>
  </si>
  <si>
    <t>Inc_Str_Scroll</t>
  </si>
  <si>
    <t>Amplification Scroll</t>
  </si>
  <si>
    <t>{ specialeffect2 EF_POTION_BERSERK; bonus_script "{ bonus bStr</t>
  </si>
  <si>
    <t>SI_STR_SCROLL; }</t>
  </si>
  <si>
    <t>Inc_Int_Scroll</t>
  </si>
  <si>
    <t>Intellect Amplification Scroll</t>
  </si>
  <si>
    <t>{ specialeffect2 EF_SPELLBREAKER; bonus_script "{ bonus bInt</t>
  </si>
  <si>
    <t>SI_INT_SCROLL; }</t>
  </si>
  <si>
    <t>Valentine_Gift_Box1</t>
  </si>
  <si>
    <t>Valentine Gift Box</t>
  </si>
  <si>
    <t>{ getitem 7946</t>
  </si>
  <si>
    <t>Valentine_Gift_Box2</t>
  </si>
  <si>
    <t>{ getitem 7947</t>
  </si>
  <si>
    <t>Chocotate_Box</t>
  </si>
  <si>
    <t>Chocolate Box</t>
  </si>
  <si>
    <t>{ getitem 558</t>
  </si>
  <si>
    <t>Skull_Scroll</t>
  </si>
  <si>
    <t>Skull Scroll</t>
  </si>
  <si>
    <t>Destruction_Scroll</t>
  </si>
  <si>
    <t>Destruction Scroll</t>
  </si>
  <si>
    <t>Royal_Scroll</t>
  </si>
  <si>
    <t>Royal Scroll</t>
  </si>
  <si>
    <t>Immune_Scroll</t>
  </si>
  <si>
    <t>Immune Scroll</t>
  </si>
  <si>
    <t>Mystic_Scroll</t>
  </si>
  <si>
    <t>Mystic Scroll</t>
  </si>
  <si>
    <t>Battle_Scroll</t>
  </si>
  <si>
    <t>Battle Scroll</t>
  </si>
  <si>
    <t>Armor_Scroll</t>
  </si>
  <si>
    <t>Armor Scroll</t>
  </si>
  <si>
    <t>Prayer_Scroll</t>
  </si>
  <si>
    <t>Prayer Scroll</t>
  </si>
  <si>
    <t>Soul_Scroll</t>
  </si>
  <si>
    <t>Soul Scroll</t>
  </si>
  <si>
    <t>New_Year_Bun</t>
  </si>
  <si>
    <t>Chinese Pastel</t>
  </si>
  <si>
    <t>Traditional_Firecrack</t>
  </si>
  <si>
    <t>Chinese Fireworks</t>
  </si>
  <si>
    <t>{ specialeffect2 EF_POK_JAP; /* itemskill "MO_CALLSPIRITS"</t>
  </si>
  <si>
    <t>3; itemskill "MO_FINGEROFFENSIVE"</t>
  </si>
  <si>
    <t>5; */ }</t>
  </si>
  <si>
    <t>New_Gift_Envelope</t>
  </si>
  <si>
    <t>Chinese New Year Envelope</t>
  </si>
  <si>
    <t>{ /*getgroupitem(IG_New_Gift_Envelope);*/ getrandgroupitem(IG_New_Gift_Envelope</t>
  </si>
  <si>
    <t>0); }</t>
  </si>
  <si>
    <t>Loyal_Ring1_Box</t>
  </si>
  <si>
    <t>Loyal Ring1 Box</t>
  </si>
  <si>
    <t>Loyal_Ring2_Box</t>
  </si>
  <si>
    <t>Loyal Ring2 Box</t>
  </si>
  <si>
    <t>Loyal_Ring3_Box</t>
  </si>
  <si>
    <t>Loyal Ring3 Box</t>
  </si>
  <si>
    <t>Bubble_Gum_Green</t>
  </si>
  <si>
    <t>Bubble Gum Green</t>
  </si>
  <si>
    <t>Bubble_Gum_Yellow</t>
  </si>
  <si>
    <t>Bubble Gum Yellow</t>
  </si>
  <si>
    <t>Bubble_Gum_Orange</t>
  </si>
  <si>
    <t>Bubble Gum Orange</t>
  </si>
  <si>
    <t>Bubble_Gum_Red</t>
  </si>
  <si>
    <t>Bubble Gum Red</t>
  </si>
  <si>
    <t>{ sc_start SC_INCAGI</t>
  </si>
  <si>
    <t>Fools_Day_Box_Tw</t>
  </si>
  <si>
    <t>Fools Day Box Tw</t>
  </si>
  <si>
    <t>Summer_Knight_Box</t>
  </si>
  <si>
    <t>Summer Knight Box</t>
  </si>
  <si>
    <t>Reward_Job_BM25</t>
  </si>
  <si>
    <t>Reward Job BM25</t>
  </si>
  <si>
    <t>Passion_FB_Hat_Box</t>
  </si>
  <si>
    <t>Passion FB Hat Box</t>
  </si>
  <si>
    <t>{ /*getgroupitem(IG_Passion_FB_Hat_Box);*/ rentitem 5856</t>
  </si>
  <si>
    <t>3600; }</t>
  </si>
  <si>
    <t>Cool_FB_Hat_Box</t>
  </si>
  <si>
    <t>Cool FB Hat Box</t>
  </si>
  <si>
    <t>{ /*getgroupitem(IG_Cool_FB_Hat_Box);*/ rentitem 5857</t>
  </si>
  <si>
    <t>Victory_FB_Hat_Box</t>
  </si>
  <si>
    <t>Victory FB Hat Box</t>
  </si>
  <si>
    <t>{ /*getgroupitem(IG_Victory_FB_Hat_Box);*/ rentitem 5858</t>
  </si>
  <si>
    <t>Glory_FB_Hat_Box</t>
  </si>
  <si>
    <t>Glory FB Hat Box</t>
  </si>
  <si>
    <t>{ /*getgroupitem(IG_Glory_FB_Hat_Box);*/ rentitem 5859</t>
  </si>
  <si>
    <t>86400; }</t>
  </si>
  <si>
    <t>Passion_Hat_Box2</t>
  </si>
  <si>
    <t>Passion Hat Box2</t>
  </si>
  <si>
    <t>{ /*getgroupitem(IG_Passion_Hat_Box2);*/ rentitem 5856</t>
  </si>
  <si>
    <t>21600; }</t>
  </si>
  <si>
    <t>Cool_Hat_Box2</t>
  </si>
  <si>
    <t>Cool Hat Box2</t>
  </si>
  <si>
    <t>{ /*getgroupitem(IG_Cool_Hat_Box2);*/ rentitem 5857</t>
  </si>
  <si>
    <t>Victory_Hat_Box2</t>
  </si>
  <si>
    <t>Victory Hat Box2</t>
  </si>
  <si>
    <t>{ /*getgroupitem(IG_Victory_Hat_Box2);*/ rentitem 5858</t>
  </si>
  <si>
    <t>Empty_Potion_Bottle</t>
  </si>
  <si>
    <t>Ancient_Spirit_Agimat</t>
  </si>
  <si>
    <t>Greater Agimat of Ancient Spirit</t>
  </si>
  <si>
    <t>{ specialeffect2 EF_PROVIDENCE; bonus_script "{ bonus2 bAddRace</t>
  </si>
  <si>
    <t>Agi_Dish20</t>
  </si>
  <si>
    <t>Agi Dish20</t>
  </si>
  <si>
    <t>Luk_Dish20</t>
  </si>
  <si>
    <t>Luk Dish20</t>
  </si>
  <si>
    <t>Bapho_Jr_Scroll</t>
  </si>
  <si>
    <t>Bapho Jr Scroll</t>
  </si>
  <si>
    <t>{ mercenary_create 2325</t>
  </si>
  <si>
    <t>Galapago_Scroll</t>
  </si>
  <si>
    <t>Galapago Scroll</t>
  </si>
  <si>
    <t>{ mercenary_create 2326</t>
  </si>
  <si>
    <t>10M_Zeny_Check</t>
  </si>
  <si>
    <t>10M Zeny Check</t>
  </si>
  <si>
    <t>1M_Zeny_Check</t>
  </si>
  <si>
    <t>1M Zeny Check</t>
  </si>
  <si>
    <t>100T_Zeny_Check</t>
  </si>
  <si>
    <t>100T Zeny Check</t>
  </si>
  <si>
    <t>10000_Zeny_Check</t>
  </si>
  <si>
    <t>10000 Zeny Check</t>
  </si>
  <si>
    <t>1000_Zeny_Check</t>
  </si>
  <si>
    <t>1000 Zeny Check</t>
  </si>
  <si>
    <t>Dragon_Egg_Scroll</t>
  </si>
  <si>
    <t>Dragon Egg Scroll</t>
  </si>
  <si>
    <t>Change_Slot_Card</t>
  </si>
  <si>
    <t>Character Position Change Coupon</t>
  </si>
  <si>
    <t>{ CharMoves++; }</t>
  </si>
  <si>
    <t>Diabolic_Scroll</t>
  </si>
  <si>
    <t>Diabolic Scroll</t>
  </si>
  <si>
    <t>{ mercenary_create 2342</t>
  </si>
  <si>
    <t>No100_Firecracker</t>
  </si>
  <si>
    <t>No100 Firecracker</t>
  </si>
  <si>
    <t>Juicy_Fruit</t>
  </si>
  <si>
    <t>Juicy Fruit</t>
  </si>
  <si>
    <t>Change_Name_Card</t>
  </si>
  <si>
    <t>Character Name Change Coupon</t>
  </si>
  <si>
    <t>{ CharRename++; }</t>
  </si>
  <si>
    <t>Combat_Pill</t>
  </si>
  <si>
    <t>Combat Pill</t>
  </si>
  <si>
    <t>{ specialeffect2 EF_POTION_BERSERK; bonus_script "{ bonus2 bAddDamageClass</t>
  </si>
  <si>
    <t>SI_GM_BATTLE; /* showscript */ }</t>
  </si>
  <si>
    <t>P_Combat_Pill</t>
  </si>
  <si>
    <t>P Combat Pill</t>
  </si>
  <si>
    <t>SI_GM_BATTLE2; }</t>
  </si>
  <si>
    <t>Combat_Pill_Box10</t>
  </si>
  <si>
    <t>Combat Pill Box10</t>
  </si>
  <si>
    <t>{ getitem 12791</t>
  </si>
  <si>
    <t>P_Combat_Pill_Box10</t>
  </si>
  <si>
    <t>P Combat Pill Box10</t>
  </si>
  <si>
    <t>{ getitem 12792</t>
  </si>
  <si>
    <t>2011_RWC_Scroll_Kr</t>
  </si>
  <si>
    <t>2011 RWC Scroll Kr</t>
  </si>
  <si>
    <t>Red_Booster</t>
  </si>
  <si>
    <t>Red Booster</t>
  </si>
  <si>
    <t>max(getskilllv("AC_CONCENTRATION")</t>
  </si>
  <si>
    <t>3); specialeffect2 EF_POTION_BERSERK; showscript "Oh My GOODNESS!!! I FEEL AWESOMELY STRONG!!! WOWOW"; }</t>
  </si>
  <si>
    <t>Wish_Maiden_Scroll</t>
  </si>
  <si>
    <t>Wish Maiden Scroll</t>
  </si>
  <si>
    <t>{ mercenary_create 2344</t>
  </si>
  <si>
    <t>Zealotus_Scroll</t>
  </si>
  <si>
    <t>Zealotus Scroll</t>
  </si>
  <si>
    <t>{ mercenary_create 2345</t>
  </si>
  <si>
    <t>PCBang_Coupon_Box5</t>
  </si>
  <si>
    <t>PCBang Coupon Box5</t>
  </si>
  <si>
    <t>Ktullanux_Scroll</t>
  </si>
  <si>
    <t>Ktullanux Scroll</t>
  </si>
  <si>
    <t>{ mercenary_create 2346</t>
  </si>
  <si>
    <t>Eddga_Scroll</t>
  </si>
  <si>
    <t>Eddga Scroll</t>
  </si>
  <si>
    <t>{ mercenary_create 2347</t>
  </si>
  <si>
    <t>Time_Guardian_Box</t>
  </si>
  <si>
    <t>Time Guardian Box</t>
  </si>
  <si>
    <t>Beginner_Kit_Box</t>
  </si>
  <si>
    <t>Beginner Kit Box</t>
  </si>
  <si>
    <t>Cru_Scroll</t>
  </si>
  <si>
    <t>Cru Scroll</t>
  </si>
  <si>
    <t>Mystic_Powder</t>
  </si>
  <si>
    <t>Mystic Powder</t>
  </si>
  <si>
    <t>Scaraba_Scroll</t>
  </si>
  <si>
    <t>Scaraba Scroll</t>
  </si>
  <si>
    <t>{ mercenary_create 2378</t>
  </si>
  <si>
    <t>Mercenary_Casting_</t>
  </si>
  <si>
    <t>Mercenary Casting</t>
  </si>
  <si>
    <t>{ getitem 12160</t>
  </si>
  <si>
    <t>5; getitem 12170</t>
  </si>
  <si>
    <t>5; getitem 12180</t>
  </si>
  <si>
    <t>5; getitem 12808</t>
  </si>
  <si>
    <t>Mother_Love_Box</t>
  </si>
  <si>
    <t>Mother Love Box</t>
  </si>
  <si>
    <t>Level_Up_Box</t>
  </si>
  <si>
    <t>Level Up Box</t>
  </si>
  <si>
    <t>5; getitem 12264</t>
  </si>
  <si>
    <t>5; getitem 12265</t>
  </si>
  <si>
    <t>5; getitem 12766</t>
  </si>
  <si>
    <t>5; getitem 12819</t>
  </si>
  <si>
    <t>Event_Gift_Box</t>
  </si>
  <si>
    <t>Event Gift Box</t>
  </si>
  <si>
    <t>Event_Gift_Box_</t>
  </si>
  <si>
    <t>{ getitem 607</t>
  </si>
  <si>
    <t>3; getitem callfunc("F_Rand"</t>
  </si>
  <si>
    <t>6234)</t>
  </si>
  <si>
    <t>Snow_Flip</t>
  </si>
  <si>
    <t>Snow Flip</t>
  </si>
  <si>
    <t>{ itemskill "ECL_SNOWFLIP"</t>
  </si>
  <si>
    <t>Peony_Mommy</t>
  </si>
  <si>
    <t>Peony Mamy</t>
  </si>
  <si>
    <t>{ itemskill "ECL_PEONYMAMY"</t>
  </si>
  <si>
    <t>Slapping_Herb</t>
  </si>
  <si>
    <t>Slapping Herb</t>
  </si>
  <si>
    <t>{ itemskill "ECL_SADAGUI"</t>
  </si>
  <si>
    <t>Yggdrasil_Dust</t>
  </si>
  <si>
    <t>Yggdrasil Dust</t>
  </si>
  <si>
    <t>{ itemskill "ECL_SEQUOIADUST"</t>
  </si>
  <si>
    <t>Old_Ore_Box_</t>
  </si>
  <si>
    <t>Old_Card_Album_</t>
  </si>
  <si>
    <t>High_Weapon_Box_</t>
  </si>
  <si>
    <t>High Weapon Box</t>
  </si>
  <si>
    <t>Zherlthsh_Tck_Box_</t>
  </si>
  <si>
    <t>Zherlthsh Tck Box</t>
  </si>
  <si>
    <t>{ getitem 6184</t>
  </si>
  <si>
    <t>Mao_Guai_Scroll</t>
  </si>
  <si>
    <t>Mao Guai Scroll</t>
  </si>
  <si>
    <t>{ mercenary_create 2348</t>
  </si>
  <si>
    <t>Loli_Ruri_Scroll</t>
  </si>
  <si>
    <t>Loli Ruri Scroll</t>
  </si>
  <si>
    <t>{ mercenary_create 2349</t>
  </si>
  <si>
    <t>Songpyun_Box50</t>
  </si>
  <si>
    <t>Songpyun Box50</t>
  </si>
  <si>
    <t>{ getitem 663</t>
  </si>
  <si>
    <t>Sedora_Scroll</t>
  </si>
  <si>
    <t>Sedora Scroll</t>
  </si>
  <si>
    <t>{ mercenary_create 2350</t>
  </si>
  <si>
    <t>Chepet_Scroll</t>
  </si>
  <si>
    <t>Chepet Scroll</t>
  </si>
  <si>
    <t>{ mercenary_create 2351</t>
  </si>
  <si>
    <t>Wind_Type_Scroll</t>
  </si>
  <si>
    <t>Wind Type Scroll</t>
  </si>
  <si>
    <t>{ getgroupitem(IG_Wind_Type_Scroll); }</t>
  </si>
  <si>
    <t>Water_Type_Scroll</t>
  </si>
  <si>
    <t>Water Type Scroll</t>
  </si>
  <si>
    <t>{ getgroupitem(IG_Water_Type_Scroll); }</t>
  </si>
  <si>
    <t>Fire_Type_Scroll</t>
  </si>
  <si>
    <t>Fire Type Scroll</t>
  </si>
  <si>
    <t>{ getgroupitem(IG_Fire_Type_Scroll); }</t>
  </si>
  <si>
    <t>Earth_Type_Scroll</t>
  </si>
  <si>
    <t>Earth Type Scroll</t>
  </si>
  <si>
    <t>{ getgroupitem(IG_Earth_Type_Scroll); }</t>
  </si>
  <si>
    <t>Potion_Box</t>
  </si>
  <si>
    <t>Potion Box</t>
  </si>
  <si>
    <t>{ getitem 545</t>
  </si>
  <si>
    <t>100; getitem 546</t>
  </si>
  <si>
    <t>100; getitem 547</t>
  </si>
  <si>
    <t>100; getitem 505</t>
  </si>
  <si>
    <t>Undead_Egg</t>
  </si>
  <si>
    <t>Undead Egg</t>
  </si>
  <si>
    <t>Girls_Heart</t>
  </si>
  <si>
    <t>Girls Heart</t>
  </si>
  <si>
    <t>Wooden_Treasure_Box</t>
  </si>
  <si>
    <t>Wooden Treasure Box</t>
  </si>
  <si>
    <t>Iron_Treasure_Box</t>
  </si>
  <si>
    <t>Iron Treasure Box</t>
  </si>
  <si>
    <t>bronze_Treasure_Box</t>
  </si>
  <si>
    <t>bronze Treasure Box</t>
  </si>
  <si>
    <t>Silver_Treasure_Box</t>
  </si>
  <si>
    <t>Silver Treasure Box</t>
  </si>
  <si>
    <t>Golden_Treasure_Box</t>
  </si>
  <si>
    <t>Golden Treasure Box</t>
  </si>
  <si>
    <t>Platinum_Treasure_Box</t>
  </si>
  <si>
    <t>Platinum Treasure Box</t>
  </si>
  <si>
    <t>Pearl_Treasure_Box</t>
  </si>
  <si>
    <t>Pearl Treasure Box</t>
  </si>
  <si>
    <t>Diamond_Treasure_Box</t>
  </si>
  <si>
    <t>Diamond Treasure Box</t>
  </si>
  <si>
    <t>WOB_Amatsu</t>
  </si>
  <si>
    <t>Amatsu_Butterfly_Wing</t>
  </si>
  <si>
    <t>Unripe_Apple2</t>
  </si>
  <si>
    <t>Little Unripe Apple</t>
  </si>
  <si>
    <t>{ pet 2398; }</t>
  </si>
  <si>
    <t>Old_Equipment_Box</t>
  </si>
  <si>
    <t>Old Equipment Box</t>
  </si>
  <si>
    <t>Falcon_Flute</t>
  </si>
  <si>
    <t>Falcon Flute</t>
  </si>
  <si>
    <t>{ if(getskilllv("HT_FALCON")) { if(!checkoption(Option_Wug) &amp;&amp; !checkoption(Option_Wugrider)) setfalcon (!checkfalcon()); } }</t>
  </si>
  <si>
    <t>Combination_Kit</t>
  </si>
  <si>
    <t>Combination Kit</t>
  </si>
  <si>
    <t>{ cooking 30; }</t>
  </si>
  <si>
    <t>Heaven_Scroll</t>
  </si>
  <si>
    <t>Heaven Scroll</t>
  </si>
  <si>
    <t>{ getgroupitem(IG_Heaven_Scroll); }</t>
  </si>
  <si>
    <t>Vocation_Scroll</t>
  </si>
  <si>
    <t>Vocation Scroll</t>
  </si>
  <si>
    <t>{ getgroupitem(IG_Vocation_Scroll); }</t>
  </si>
  <si>
    <t>Wisdom_Scroll</t>
  </si>
  <si>
    <t>Wisdom Scroll</t>
  </si>
  <si>
    <t>{ getgroupitem(IG_Wisdom_Scroll); }</t>
  </si>
  <si>
    <t>Patron_Scroll</t>
  </si>
  <si>
    <t>Patron Scroll</t>
  </si>
  <si>
    <t>{ getgroupitem(IG_Patron_Scroll); }</t>
  </si>
  <si>
    <t>Mommy_Day_Cake</t>
  </si>
  <si>
    <t>Mommy Day Cake</t>
  </si>
  <si>
    <t>50; skilleffect "HP_ASSUMPTIO"</t>
  </si>
  <si>
    <t>0; sc_start SC_ASSUMPTIO</t>
  </si>
  <si>
    <t>Treasure_Chest_Summoned_II</t>
  </si>
  <si>
    <t>Treasure Chest Summoned II</t>
  </si>
  <si>
    <t>rand(1324</t>
  </si>
  <si>
    <t>1363)</t>
  </si>
  <si>
    <t>TE_Potion_Box</t>
  </si>
  <si>
    <t>TE Potion Box</t>
  </si>
  <si>
    <t>{ getitem(11558</t>
  </si>
  <si>
    <t>Frost_Giant_Blood</t>
  </si>
  <si>
    <t>Frost Giant Blood</t>
  </si>
  <si>
    <t>{ specialeffect2 EF_POTION_CON; sc_start4 SC_GVG_GIANT</t>
  </si>
  <si>
    <t>Golem_Stone</t>
  </si>
  <si>
    <t>Golem Stone</t>
  </si>
  <si>
    <t>{ specialeffect2 EF_POTION_CON; sc_start4 SC_GVG_GOLEM</t>
  </si>
  <si>
    <t>Elf_Tear_Stun</t>
  </si>
  <si>
    <t>Elf Tear Stun</t>
  </si>
  <si>
    <t>{ sc_start2 SC_GVG_STUN</t>
  </si>
  <si>
    <t>Elf_Tear_Stone_Curse</t>
  </si>
  <si>
    <t>Elf Tear Stone Curse</t>
  </si>
  <si>
    <t>{ sc_start2 SC_GVG_STONE</t>
  </si>
  <si>
    <t>Elf_Tear_Freezing</t>
  </si>
  <si>
    <t>Elf Tear Freezing</t>
  </si>
  <si>
    <t>{ sc_start2 SC_GVG_FREEZ</t>
  </si>
  <si>
    <t>Elf_Tear_Sleep</t>
  </si>
  <si>
    <t>Elf Tear Sleep</t>
  </si>
  <si>
    <t>{ sc_start2 SC_GVG_SLEEP</t>
  </si>
  <si>
    <t>Elf_Tear_Curse</t>
  </si>
  <si>
    <t>Elf Tear Curse</t>
  </si>
  <si>
    <t>{ sc_start2 SC_GVG_CURSE</t>
  </si>
  <si>
    <t>Elf_Tear_Silence</t>
  </si>
  <si>
    <t>Elf Tear Silence</t>
  </si>
  <si>
    <t>{ sc_start2 SC_GVG_SILENCE</t>
  </si>
  <si>
    <t>Elf_Tear_Blind</t>
  </si>
  <si>
    <t>Elf Tear Blind</t>
  </si>
  <si>
    <t>{ sc_start2 SC_GVG_BLIND</t>
  </si>
  <si>
    <t>Almighty</t>
  </si>
  <si>
    <t>{ specialeffect2 EF_BASH3D; sc_start SC_2011RWC_SCROLL</t>
  </si>
  <si>
    <t>Infinite_Concentration_Potion</t>
  </si>
  <si>
    <t>Infinite Concentration Potion</t>
  </si>
  <si>
    <t>Infinite_Awakening_Potion</t>
  </si>
  <si>
    <t>Infinite Awakening Potion</t>
  </si>
  <si>
    <t>Infinite_Berserk_Potion</t>
  </si>
  <si>
    <t>Infinite Berserk Potion</t>
  </si>
  <si>
    <t>C_Wing_Of_Fly</t>
  </si>
  <si>
    <t>Infinite Flywing</t>
  </si>
  <si>
    <t>Siege_Kit_Box</t>
  </si>
  <si>
    <t>Siege Kit Box</t>
  </si>
  <si>
    <t>Weapon_Box_Spear</t>
  </si>
  <si>
    <t>Weapon Box(Spear)</t>
  </si>
  <si>
    <t>Weapon_Box_Mace</t>
  </si>
  <si>
    <t>Weapon Box(Mace)</t>
  </si>
  <si>
    <t>Weapon_Box_Dagger</t>
  </si>
  <si>
    <t>Weapon Box(Dagger)</t>
  </si>
  <si>
    <t>Weapon_Box_Axe</t>
  </si>
  <si>
    <t>Weapon Box(Axe)</t>
  </si>
  <si>
    <t>Weapon_Box_Bow</t>
  </si>
  <si>
    <t>Weapon Box(Bow)</t>
  </si>
  <si>
    <t>Weapon_Box_Sword</t>
  </si>
  <si>
    <t>Weapon Box(Sword)</t>
  </si>
  <si>
    <t>Weapon_Box_Knuckle</t>
  </si>
  <si>
    <t>Weapon Box(Knuckle)</t>
  </si>
  <si>
    <t>Weapon_Box_Book</t>
  </si>
  <si>
    <t>Weapon Box(Book)</t>
  </si>
  <si>
    <t>Weapon_Box_Guitar</t>
  </si>
  <si>
    <t>Weapon Box(Guitar)</t>
  </si>
  <si>
    <t>Weapon_Box_Whip</t>
  </si>
  <si>
    <t>Weapon Box(Whip)</t>
  </si>
  <si>
    <t>Weapon_Box_Staff</t>
  </si>
  <si>
    <t>Weapon Box(Staff)</t>
  </si>
  <si>
    <t>Battle_Manual_Box</t>
  </si>
  <si>
    <t>Battle Manual Box</t>
  </si>
  <si>
    <t>{ getitem 12208</t>
  </si>
  <si>
    <t>Insurance_Package</t>
  </si>
  <si>
    <t>Insurance Package</t>
  </si>
  <si>
    <t>{ getitem 12209</t>
  </si>
  <si>
    <t>Bubble_Gum_Box</t>
  </si>
  <si>
    <t>Bubble Gum Box</t>
  </si>
  <si>
    <t>{ getitem 12210</t>
  </si>
  <si>
    <t>Str_Dish_Box</t>
  </si>
  <si>
    <t>Steamed Tongue Box</t>
  </si>
  <si>
    <t>{ getitem 12202</t>
  </si>
  <si>
    <t>Agi_Dish_Box</t>
  </si>
  <si>
    <t>Steamed Scorpion Box</t>
  </si>
  <si>
    <t>{ getitem 12203</t>
  </si>
  <si>
    <t>Int_Dish_Box</t>
  </si>
  <si>
    <t>Dragon Breath Cocktail Box</t>
  </si>
  <si>
    <t>{ getitem 12204</t>
  </si>
  <si>
    <t>Dex_Dish_Box</t>
  </si>
  <si>
    <t>Hwergelmir's Tonic Box</t>
  </si>
  <si>
    <t>{ getitem 12205</t>
  </si>
  <si>
    <t>Luk_Dish_Box</t>
  </si>
  <si>
    <t>Nine Tail Dish Box</t>
  </si>
  <si>
    <t>{ getitem 12206</t>
  </si>
  <si>
    <t>Vit_Dish_Box</t>
  </si>
  <si>
    <t>Stew Of Immortality Box</t>
  </si>
  <si>
    <t>{ getitem 12207</t>
  </si>
  <si>
    <t>Kafra_Card_Box</t>
  </si>
  <si>
    <t>Kafra Card Box</t>
  </si>
  <si>
    <t>{ getitem 12211</t>
  </si>
  <si>
    <t>Giant_Fly_Wing_Box</t>
  </si>
  <si>
    <t>Giant Fly Wing Box</t>
  </si>
  <si>
    <t>{ getitem 12212</t>
  </si>
  <si>
    <t>Neuralizer_Box</t>
  </si>
  <si>
    <t>Neuralizer Box</t>
  </si>
  <si>
    <t>{ getitem 12213</t>
  </si>
  <si>
    <t>Convex_Mirror_Box</t>
  </si>
  <si>
    <t>Convex Mirror Box</t>
  </si>
  <si>
    <t>{ getitem 12214</t>
  </si>
  <si>
    <t>Blessing_10_Scroll_Box</t>
  </si>
  <si>
    <t>Blessing 10 Scroll Box</t>
  </si>
  <si>
    <t>{ getitem 12215</t>
  </si>
  <si>
    <t>Inc_Agi_10_Scroll_Box</t>
  </si>
  <si>
    <t>Increase AGI 10 scroll Box</t>
  </si>
  <si>
    <t>{ getitem 12216</t>
  </si>
  <si>
    <t>Aspersio_5_Scroll_Box</t>
  </si>
  <si>
    <t>Aspersio 5 Scroll Box</t>
  </si>
  <si>
    <t>{ getgroupitem(IG_Aspersio_5_Scroll_Box); }</t>
  </si>
  <si>
    <t>Assumptio_5_Scroll_Box</t>
  </si>
  <si>
    <t>Assumptio 5 Scroll Box</t>
  </si>
  <si>
    <t>{ getitem 12218</t>
  </si>
  <si>
    <t>Wind_Walk_10_Scroll_Box</t>
  </si>
  <si>
    <t>Wind Walk 10 Scroll Box</t>
  </si>
  <si>
    <t>{ getitem 12219</t>
  </si>
  <si>
    <t>Adrenaline_Scroll_Box</t>
  </si>
  <si>
    <t>Adrenaline 5 Scroll Box</t>
  </si>
  <si>
    <t>{ getitem 12220</t>
  </si>
  <si>
    <t>Megaphone_Box</t>
  </si>
  <si>
    <t>Megaphone Box</t>
  </si>
  <si>
    <t>{ getitem 12221</t>
  </si>
  <si>
    <t>Enriched_Elunium_Box</t>
  </si>
  <si>
    <t>Enriched Elunium Box</t>
  </si>
  <si>
    <t>{ getitem 7619</t>
  </si>
  <si>
    <t>Enriched_Oridecon_Box</t>
  </si>
  <si>
    <t>Enriched Oridecon Box</t>
  </si>
  <si>
    <t>{ getitem 7620</t>
  </si>
  <si>
    <t>Token_Of_Siegfried_Box</t>
  </si>
  <si>
    <t>Token of Siegfried Box</t>
  </si>
  <si>
    <t>{ getitem 7621</t>
  </si>
  <si>
    <t>Pet_Egg_Scroll_Box1</t>
  </si>
  <si>
    <t>December Lucky Box</t>
  </si>
  <si>
    <t>{ getgroupitem(IG_Pet_Egg_Scroll_Box1); }</t>
  </si>
  <si>
    <t>Pet_Egg_Scroll_Box2</t>
  </si>
  <si>
    <t>Pet Egg Box 2</t>
  </si>
  <si>
    <t>{ getgroupitem(IG_Pet_Egg_Scroll_Box2); }</t>
  </si>
  <si>
    <t>Pet_Egg_Scroll1</t>
  </si>
  <si>
    <t>Kafra Item Mall Prize Package</t>
  </si>
  <si>
    <t>{ getgroupitem(IG_Pet_Egg_Scroll1); }</t>
  </si>
  <si>
    <t>Pet_Egg_Scroll2</t>
  </si>
  <si>
    <t>{ getgroupitem(IG_Pet_Egg_Scroll2); }</t>
  </si>
  <si>
    <t>J_Aspersio_5_Scroll_Box</t>
  </si>
  <si>
    <t>Aspersio Scroll Box</t>
  </si>
  <si>
    <t>{ getitem 12928</t>
  </si>
  <si>
    <t>J_Aspersio_5_Scroll</t>
  </si>
  <si>
    <t>Sacred Scroll</t>
  </si>
  <si>
    <t>Pet_Egg_Scroll_Box3</t>
  </si>
  <si>
    <t>Pet Egg Box 3</t>
  </si>
  <si>
    <t>{ getgroupitem(IG_Pet_Egg_Scroll_Box3); }</t>
  </si>
  <si>
    <t>Pet_Egg_Scroll_Box4</t>
  </si>
  <si>
    <t>Pet Egg Box 4</t>
  </si>
  <si>
    <t>{ getgroupitem(IG_Pet_Egg_Scroll_Box4); }</t>
  </si>
  <si>
    <t>Pet_Egg_Scroll_Box5</t>
  </si>
  <si>
    <t>Pet Egg Box 5</t>
  </si>
  <si>
    <t>{ getgroupitem(IG_Pet_Egg_Scroll_Box5); }</t>
  </si>
  <si>
    <t>Pet_Egg_Scroll3</t>
  </si>
  <si>
    <t>Episode 13.2 Key Package</t>
  </si>
  <si>
    <t>{ getgroupitem(IG_Pet_Egg_Scroll3); }</t>
  </si>
  <si>
    <t>Pet_Egg_Scroll4</t>
  </si>
  <si>
    <t>Summer Hat Pack</t>
  </si>
  <si>
    <t>{ getgroupitem(IG_Pet_Egg_Scroll4); }</t>
  </si>
  <si>
    <t>Pet_Egg_Scroll5</t>
  </si>
  <si>
    <t>Pet Egg Scroll5</t>
  </si>
  <si>
    <t>{ getgroupitem(IG_Pet_Egg_Scroll5); }</t>
  </si>
  <si>
    <t>Infiltrator_Box</t>
  </si>
  <si>
    <t>Infiltrator Box</t>
  </si>
  <si>
    <t>{ getgroupitem(IG_Infiltrator_Box); }</t>
  </si>
  <si>
    <t>Muramasa_Box</t>
  </si>
  <si>
    <t>Muramasa Box</t>
  </si>
  <si>
    <t>{ getgroupitem(IG_Muramasa_Box); }</t>
  </si>
  <si>
    <t>Excalibur_Box</t>
  </si>
  <si>
    <t>Excalibur Box</t>
  </si>
  <si>
    <t>{ getgroupitem(IG_Excalibur_Box); }</t>
  </si>
  <si>
    <t>Combat_Knife_Box</t>
  </si>
  <si>
    <t>Combat Knife Box</t>
  </si>
  <si>
    <t>{ getgroupitem(IG_Combat_Knife_Box); }</t>
  </si>
  <si>
    <t>Counter_Dagger_Box</t>
  </si>
  <si>
    <t>Dagger of Counter Box</t>
  </si>
  <si>
    <t>{ getgroupitem(IG_Counter_Dagger_Box); }</t>
  </si>
  <si>
    <t>Kaiser_Knuckle_Box</t>
  </si>
  <si>
    <t>Kaiser Knuckle Box</t>
  </si>
  <si>
    <t>{ getgroupitem(IG_Kaiser_Knuckle_Box); }</t>
  </si>
  <si>
    <t>Pole_Axe_Box</t>
  </si>
  <si>
    <t>Poll Axe Box</t>
  </si>
  <si>
    <t>{ getgroupitem(IG_Pole_Axe_Box); }</t>
  </si>
  <si>
    <t>Mighty_Staff_Box</t>
  </si>
  <si>
    <t>Mighty Staff Box</t>
  </si>
  <si>
    <t>{ getgroupitem(IG_Mighty_Staff_Box); }</t>
  </si>
  <si>
    <t>Right_Epsilon_Box</t>
  </si>
  <si>
    <t>Light Epsilon Box</t>
  </si>
  <si>
    <t>{ getgroupitem(IG_Right_Epsilon_Box); }</t>
  </si>
  <si>
    <t>Balistar_Box</t>
  </si>
  <si>
    <t>Ballista Box</t>
  </si>
  <si>
    <t>{ getgroupitem(IG_Balistar_Box); }</t>
  </si>
  <si>
    <t>Diary_Of_Great_Sage_Box</t>
  </si>
  <si>
    <t>Sage's Diary Box</t>
  </si>
  <si>
    <t>{ getgroupitem(IG_Diary_Of_Great_Sage_Box); }</t>
  </si>
  <si>
    <t>Asura_Box</t>
  </si>
  <si>
    <t>Asura Box</t>
  </si>
  <si>
    <t>{ getgroupitem(IG_Asura_Box); }</t>
  </si>
  <si>
    <t>Apple_Of_Archer_Box</t>
  </si>
  <si>
    <t>Apple of Archer Box</t>
  </si>
  <si>
    <t>{ getgroupitem(IG_Apple_Of_Archer_Box); }</t>
  </si>
  <si>
    <t>Bunny_Band_Box</t>
  </si>
  <si>
    <t>Bunny Band Box</t>
  </si>
  <si>
    <t>{ getgroupitem(IG_Bunny_Band_Box); }</t>
  </si>
  <si>
    <t>Sahkkat_Box</t>
  </si>
  <si>
    <t>Sakkat Box</t>
  </si>
  <si>
    <t>{ getgroupitem(IG_Sahkkat_Box); }</t>
  </si>
  <si>
    <t>Lord_Circlet_Box</t>
  </si>
  <si>
    <t>Grand Circlet Box</t>
  </si>
  <si>
    <t>{ getgroupitem(IG_Lord_Circlet_Box); }</t>
  </si>
  <si>
    <t>Elven_Ears_Box</t>
  </si>
  <si>
    <t>Elven Ears Box</t>
  </si>
  <si>
    <t>{ getgroupitem(IG_Elven_Ears_Box); }</t>
  </si>
  <si>
    <t>Steel_Flower_Box</t>
  </si>
  <si>
    <t>Steel Flower Box</t>
  </si>
  <si>
    <t>{ getgroupitem(IG_Steel_Flower_Box); }</t>
  </si>
  <si>
    <t>Critical_Ring_Box</t>
  </si>
  <si>
    <t>Critical Ring Box</t>
  </si>
  <si>
    <t>{ getgroupitem(IG_Critical_Ring_Box); }</t>
  </si>
  <si>
    <t>Earring_Box</t>
  </si>
  <si>
    <t>Earring Box</t>
  </si>
  <si>
    <t>{ getgroupitem(IG_Earring_Box); }</t>
  </si>
  <si>
    <t>Ring_Box</t>
  </si>
  <si>
    <t>Ring Box</t>
  </si>
  <si>
    <t>{ getgroupitem(IG_Ring_Box); }</t>
  </si>
  <si>
    <t>Necklace_Box</t>
  </si>
  <si>
    <t>Necklace Box</t>
  </si>
  <si>
    <t>{ getgroupitem(IG_Necklace_Box); }</t>
  </si>
  <si>
    <t>Glove_Box</t>
  </si>
  <si>
    <t>Glove Box</t>
  </si>
  <si>
    <t>{ getgroupitem(IG_Glove_Box); }</t>
  </si>
  <si>
    <t>Brooch_Box</t>
  </si>
  <si>
    <t>Brooch Box</t>
  </si>
  <si>
    <t>{ getgroupitem(IG_Brooch_Box); }</t>
  </si>
  <si>
    <t>Rosary_Box</t>
  </si>
  <si>
    <t>Rosary Box</t>
  </si>
  <si>
    <t>{ getgroupitem(IG_Rosary_Box); }</t>
  </si>
  <si>
    <t>Safety_Ring_Box</t>
  </si>
  <si>
    <t>Safety Ring Box</t>
  </si>
  <si>
    <t>{ getgroupitem(IG_Safety_Ring_Box); }</t>
  </si>
  <si>
    <t>Vesper_Core01_Box</t>
  </si>
  <si>
    <t>Vesper Core 01 Box</t>
  </si>
  <si>
    <t>{ getgroupitem(IG_Vesper_Core01_Box); }</t>
  </si>
  <si>
    <t>Vesper_Core02_Box</t>
  </si>
  <si>
    <t>Vesper Core 02 Box</t>
  </si>
  <si>
    <t>{ getgroupitem(IG_Vesper_Core02_Box); }</t>
  </si>
  <si>
    <t>Vesper_Core03_Box</t>
  </si>
  <si>
    <t>Vesper Core 03 Box</t>
  </si>
  <si>
    <t>{ getgroupitem(IG_Vesper_Core03_Box); }</t>
  </si>
  <si>
    <t>Vesper_Core04_Box</t>
  </si>
  <si>
    <t>Vesper Core 04 Box</t>
  </si>
  <si>
    <t>{ getgroupitem(IG_Vesper_Core04_Box); }</t>
  </si>
  <si>
    <t>Emergency_Box1</t>
  </si>
  <si>
    <t>Emergency Level 1 Scroll Box</t>
  </si>
  <si>
    <t>{ getitem 12968</t>
  </si>
  <si>
    <t>Emergency_Box2</t>
  </si>
  <si>
    <t>Emergency Level 2 Scroll Box</t>
  </si>
  <si>
    <t>{ getitem 12969</t>
  </si>
  <si>
    <t>Emergency_Box3</t>
  </si>
  <si>
    <t>Emergency Level 3 Scroll Box</t>
  </si>
  <si>
    <t>{ getitem 12970</t>
  </si>
  <si>
    <t>Emergency_Scroll1</t>
  </si>
  <si>
    <t>Emergency Level 1 Scroll</t>
  </si>
  <si>
    <t>{ unitskilluseid getcharid(3)</t>
  </si>
  <si>
    <t>GD_ITEMEMERGENCYCALL</t>
  </si>
  <si>
    <t>Emergency_Scroll2</t>
  </si>
  <si>
    <t>Emergency Level 2 Scroll</t>
  </si>
  <si>
    <t>Emergency_Scroll3</t>
  </si>
  <si>
    <t>Emergency Level 3 Scroll</t>
  </si>
  <si>
    <t>Teleport_Box1</t>
  </si>
  <si>
    <t>Teleport Scroll Box 1</t>
  </si>
  <si>
    <t>{ getitem 12977</t>
  </si>
  <si>
    <t>Teleport_Box2</t>
  </si>
  <si>
    <t>Teleport Scroll Box 2</t>
  </si>
  <si>
    <t>{ getitem 12978</t>
  </si>
  <si>
    <t>Teleport_Box3</t>
  </si>
  <si>
    <t>Teleport Scroll Box 3</t>
  </si>
  <si>
    <t>{ getitem 12979</t>
  </si>
  <si>
    <t>Teleport_Box4</t>
  </si>
  <si>
    <t>Teleport Scroll Box 4</t>
  </si>
  <si>
    <t>{ getitem 12980</t>
  </si>
  <si>
    <t>Teleport_Box5</t>
  </si>
  <si>
    <t>Teleport Scroll Box 5</t>
  </si>
  <si>
    <t>{ getitem 12981</t>
  </si>
  <si>
    <t>Teleport_Box6</t>
  </si>
  <si>
    <t>Teleport Scroll Box 6</t>
  </si>
  <si>
    <t>{ getitem 12982</t>
  </si>
  <si>
    <t>Teleport_Scroll1</t>
  </si>
  <si>
    <t>Teleport Scroll 1</t>
  </si>
  <si>
    <t>{ callfunc "F_CashTele"</t>
  </si>
  <si>
    <t>Teleport_Scroll2</t>
  </si>
  <si>
    <t>Teleport Scroll 2</t>
  </si>
  <si>
    <t>Teleport_Scroll3</t>
  </si>
  <si>
    <t>Teleport Scroll 3</t>
  </si>
  <si>
    <t>Teleport_Scroll4</t>
  </si>
  <si>
    <t>Teleport Scroll 4</t>
  </si>
  <si>
    <t>Teleport_Scroll5</t>
  </si>
  <si>
    <t>Teleport Scroll 5</t>
  </si>
  <si>
    <t>Teleport_Scroll6</t>
  </si>
  <si>
    <t>Teleport Scroll 6</t>
  </si>
  <si>
    <t>Pet_Egg_Scroll_Box6</t>
  </si>
  <si>
    <t>Pet Egg Scroll Box 6</t>
  </si>
  <si>
    <t>{ getgroupitem(IG_Pet_Egg_Scroll_Box6); }</t>
  </si>
  <si>
    <t>Pet_Egg_Scroll_Box7</t>
  </si>
  <si>
    <t>Pet Egg Scroll Box 7</t>
  </si>
  <si>
    <t>{ getgroupitem(IG_Pet_Egg_Scroll_Box7); }</t>
  </si>
  <si>
    <t>Pet_Egg_Scroll_Box8</t>
  </si>
  <si>
    <t>Pet Egg Scroll Box 8</t>
  </si>
  <si>
    <t>{ getgroupitem(IG_Pet_Egg_Scroll_Box8); }</t>
  </si>
  <si>
    <t>Pet_Egg_Scroll_Box9</t>
  </si>
  <si>
    <t>Adventurer Pack Box</t>
  </si>
  <si>
    <t>{ getgroupitem(IG_Pet_Egg_Scroll_Box9); }</t>
  </si>
  <si>
    <t>Pet_Egg_Scroll_Box10</t>
  </si>
  <si>
    <t>Pet Egg Scroll Box 10</t>
  </si>
  <si>
    <t>{ getgroupitem(IG_Pet_Egg_Scroll_Box10); }</t>
  </si>
  <si>
    <t>Pet_Egg_Scroll_Box11</t>
  </si>
  <si>
    <t>Pet Egg Scroll Box 11</t>
  </si>
  <si>
    <t>{ getgroupitem(IG_Pet_Egg_Scroll_Box11); }</t>
  </si>
  <si>
    <t>Pet_Egg_Scroll6</t>
  </si>
  <si>
    <t>Pet Egg Scroll 6</t>
  </si>
  <si>
    <t>{ getgroupitem(IG_Pet_Egg_Scroll6); }</t>
  </si>
  <si>
    <t>Pet_Egg_Scroll7</t>
  </si>
  <si>
    <t>Pet Egg Scroll 7</t>
  </si>
  <si>
    <t>{ getgroupitem(IG_Pet_Egg_Scroll7); }</t>
  </si>
  <si>
    <t>Pet_Egg_Scroll8</t>
  </si>
  <si>
    <t>Party Hard Pack</t>
  </si>
  <si>
    <t>{ getgroupitem(IG_Pet_Egg_Scroll8); }</t>
  </si>
  <si>
    <t>Pet_Egg_Scroll9</t>
  </si>
  <si>
    <t>Adventurer Pack</t>
  </si>
  <si>
    <t>{ getgroupitem(IG_Pet_Egg_Scroll9); }</t>
  </si>
  <si>
    <t>Pet_Egg_Scroll10</t>
  </si>
  <si>
    <t>Pet Egg Scroll 10</t>
  </si>
  <si>
    <t>{ getgroupitem(IG_Pet_Egg_Scroll10); }</t>
  </si>
  <si>
    <t>Pet_Egg_Scroll11</t>
  </si>
  <si>
    <t>Pet Egg Scroll 11</t>
  </si>
  <si>
    <t>{ getgroupitem(IG_Pet_Egg_Scroll11); }</t>
  </si>
  <si>
    <t>White_Herb_Box</t>
  </si>
  <si>
    <t>White Herb Box</t>
  </si>
  <si>
    <t>{ getitem 509</t>
  </si>
  <si>
    <t>Blue_Herb_Box</t>
  </si>
  <si>
    <t>Elunium_Box</t>
  </si>
  <si>
    <t>Elunium Box</t>
  </si>
  <si>
    <t>{ getitem 985</t>
  </si>
  <si>
    <t>Oridecon_Box</t>
  </si>
  <si>
    <t>Oridecon Box</t>
  </si>
  <si>
    <t>{ getitem 984</t>
  </si>
  <si>
    <t>Branch_Of_Dead_Tree_Box</t>
  </si>
  <si>
    <t>Dead Branch Box</t>
  </si>
  <si>
    <t>{ getitem 604</t>
  </si>
  <si>
    <t>// More Weapons</t>
  </si>
  <si>
    <t>// Daggers and Ninja Weapons</t>
  </si>
  <si>
    <t>Jujube_Dagger</t>
  </si>
  <si>
    <t>Jujube Dagger</t>
  </si>
  <si>
    <t>RC_Dragon; bonus2 bExpAddRace</t>
  </si>
  <si>
    <t>Coward</t>
  </si>
  <si>
    <t>Cowardice Blade</t>
  </si>
  <si>
    <t>Coward_</t>
  </si>
  <si>
    <t>Angelwing_Short_Sword</t>
  </si>
  <si>
    <t>Angelic Wing Dagger</t>
  </si>
  <si>
    <t>Jitte</t>
  </si>
  <si>
    <t>Jitte_</t>
  </si>
  <si>
    <t>Ele_Wind; bonus bCritical</t>
  </si>
  <si>
    <t>Murasame</t>
  </si>
  <si>
    <t>Ele_Water; bonus2 bCriticalAddRace</t>
  </si>
  <si>
    <t>Murasame_</t>
  </si>
  <si>
    <t>House_Auger_</t>
  </si>
  <si>
    <t>Ginnungagap_</t>
  </si>
  <si>
    <t>Warrior_Balmung_</t>
  </si>
  <si>
    <t>0x3FFFFFFF</t>
  </si>
  <si>
    <t>3; /*Gold PC Room: bonus bBaseAtk</t>
  </si>
  <si>
    <t>10;*/}</t>
  </si>
  <si>
    <t>90; /*Gold PC Room: bonus bBaseAtk</t>
  </si>
  <si>
    <t>Asura_C</t>
  </si>
  <si>
    <t>Ashura</t>
  </si>
  <si>
    <t>120:98</t>
  </si>
  <si>
    <t>{ /*Gold PC Room: bonus bBaseAtk</t>
  </si>
  <si>
    <t>10; */ }</t>
  </si>
  <si>
    <t>Sword_Breaker_C</t>
  </si>
  <si>
    <t>Refined Swordbreaker</t>
  </si>
  <si>
    <t>Mail_Breaker_C</t>
  </si>
  <si>
    <t>Refined Mailbreaker</t>
  </si>
  <si>
    <t>Moonlight_Sword_C</t>
  </si>
  <si>
    <t>Tooth_Blade</t>
  </si>
  <si>
    <t>Tooth Blade</t>
  </si>
  <si>
    <t>{ if(getrefine()&gt;=9){ bonus3 bAutoSpell</t>
  </si>
  <si>
    <t>NPC_SLOWCAST</t>
  </si>
  <si>
    <t>70; } else bonus3 bAutoSpell</t>
  </si>
  <si>
    <t>Prinsence_Knife</t>
  </si>
  <si>
    <t>Prinsense Knife</t>
  </si>
  <si>
    <t>Dragon_Killer_</t>
  </si>
  <si>
    <t>Sword_Breaker_</t>
  </si>
  <si>
    <t>Mail_Breaker_</t>
  </si>
  <si>
    <t>Twilight_Desert</t>
  </si>
  <si>
    <t>Desert Twilight</t>
  </si>
  <si>
    <t>Sandstorm</t>
  </si>
  <si>
    <t>120:90</t>
  </si>
  <si>
    <t>1; if(Class==Job_Ninja||Class==Job_Rogue||Class==Job_Stalker) bonus bMatkRate</t>
  </si>
  <si>
    <t>1; autobonus "{ bonus bDefRatioAtkClass</t>
  </si>
  <si>
    <t>Class_All; }"</t>
  </si>
  <si>
    <t>{ specialeffect2 EF_HASTEUP; }; if(Class==Job_Ninja||Class==Job_Rogue||Class==Job_Stalker) bonus bMatkRate</t>
  </si>
  <si>
    <t>Dagger of Hunter</t>
  </si>
  <si>
    <t>1; bonus4 bAutoSpellOnSkill</t>
  </si>
  <si>
    <t>RG_BACKSTAP</t>
  </si>
  <si>
    <t>Ivory_Knife</t>
  </si>
  <si>
    <t>Ivory Knife</t>
  </si>
  <si>
    <t>N_Cutter</t>
  </si>
  <si>
    <t>Novice Cutter</t>
  </si>
  <si>
    <t>N_Main_Gauche</t>
  </si>
  <si>
    <t>Novice Main Gauche</t>
  </si>
  <si>
    <t>Krieger_Dagger1</t>
  </si>
  <si>
    <t>Glorious Gladius</t>
  </si>
  <si>
    <t>250; }</t>
  </si>
  <si>
    <t>Fortune_Sword_I</t>
  </si>
  <si>
    <t>House_Auger_I</t>
  </si>
  <si>
    <t>Kamaitachi_I</t>
  </si>
  <si>
    <t>Krieg</t>
  </si>
  <si>
    <t>Krierg</t>
  </si>
  <si>
    <t>0x00021040</t>
  </si>
  <si>
    <t>Weihna</t>
  </si>
  <si>
    <t>{ autobonus "{ bonus2 bAddClass</t>
  </si>
  <si>
    <t>BF_WEAPON|BF_SHORT</t>
  </si>
  <si>
    <t>Damascus_C</t>
  </si>
  <si>
    <t>Lacma</t>
  </si>
  <si>
    <t>P_Dagger1</t>
  </si>
  <si>
    <t>Eden Dagger I</t>
  </si>
  <si>
    <t>124:60</t>
  </si>
  <si>
    <t>P_Dagger2</t>
  </si>
  <si>
    <t>Eden Dagger II</t>
  </si>
  <si>
    <t>158:70</t>
  </si>
  <si>
    <t>Tourist_Dagger</t>
  </si>
  <si>
    <t>Tourist Dagger</t>
  </si>
  <si>
    <t>F_Moonlight_Sword_C</t>
  </si>
  <si>
    <t>Moonlight Sword</t>
  </si>
  <si>
    <t>F_Combat_Knife_C</t>
  </si>
  <si>
    <t>F_Asura_C</t>
  </si>
  <si>
    <t>F_Counter_Dagger_C</t>
  </si>
  <si>
    <t>Counter Dagger</t>
  </si>
  <si>
    <t>E_Moonlight_Sword_C</t>
  </si>
  <si>
    <t>E_Combat_Knife_C</t>
  </si>
  <si>
    <t>E_Asura_C</t>
  </si>
  <si>
    <t>E_Counter_Dagger_C</t>
  </si>
  <si>
    <t>Black_Wing</t>
  </si>
  <si>
    <t>Black Wing</t>
  </si>
  <si>
    <t>SC_FATALMENACE</t>
  </si>
  <si>
    <t>30+(.@r*2); bonus bMatkRate</t>
  </si>
  <si>
    <t>(.@r*3); }</t>
  </si>
  <si>
    <t>Ancient_Dagger</t>
  </si>
  <si>
    <t>Ancient Dagger</t>
  </si>
  <si>
    <t>107:120</t>
  </si>
  <si>
    <t>5; bonus2 bAddEff2</t>
  </si>
  <si>
    <t>ATF_SELF; }</t>
  </si>
  <si>
    <t>Adventure_Knife</t>
  </si>
  <si>
    <t>Adventure Knife</t>
  </si>
  <si>
    <t>Academy_Knife</t>
  </si>
  <si>
    <t>Academy Knife</t>
  </si>
  <si>
    <t>Academy_Eti_Knife</t>
  </si>
  <si>
    <t>Academy Eti Knife</t>
  </si>
  <si>
    <t>P_Dagger3</t>
  </si>
  <si>
    <t>Eden Dagger III</t>
  </si>
  <si>
    <t>165:80</t>
  </si>
  <si>
    <t>Caress</t>
  </si>
  <si>
    <t>Keris</t>
  </si>
  <si>
    <t>107:70</t>
  </si>
  <si>
    <t>Saurel</t>
  </si>
  <si>
    <t>Pompano</t>
  </si>
  <si>
    <t>3; bonus bUnbreakableWeapon</t>
  </si>
  <si>
    <t>1; autobonus "{ bonus bBaseAtk</t>
  </si>
  <si>
    <t>{ specialeffect2 EF_ENHANCE; }; autobonus "{ bonus bMatk</t>
  </si>
  <si>
    <t>{ specialeffect2 EF_SUFFRAGIUM; }; if(BaseLevel&gt;99) { bonus bBaseAtk</t>
  </si>
  <si>
    <t>Aztoe_Nail</t>
  </si>
  <si>
    <t>As-nail</t>
  </si>
  <si>
    <t>160:80</t>
  </si>
  <si>
    <t>100+(getrefine()*50); }</t>
  </si>
  <si>
    <t>Scarletto_Nail</t>
  </si>
  <si>
    <t>Scarlet-nail</t>
  </si>
  <si>
    <t>Upg_Dagger</t>
  </si>
  <si>
    <t>Upg Dagger</t>
  </si>
  <si>
    <t>(.@r*5); if(BaseLevel&gt;70) bonus bBaseAtk</t>
  </si>
  <si>
    <t>Velum_Damascus</t>
  </si>
  <si>
    <t>Vellum Damascus</t>
  </si>
  <si>
    <t>Counter_Dagger_</t>
  </si>
  <si>
    <t>Ninja_Cutter</t>
  </si>
  <si>
    <t>Ninja Sword Prototype</t>
  </si>
  <si>
    <t>Kurenai</t>
  </si>
  <si>
    <t>Raksasa_Dagger</t>
  </si>
  <si>
    <t>Nachal Sword</t>
  </si>
  <si>
    <t>120:100</t>
  </si>
  <si>
    <t>Kagekiri</t>
  </si>
  <si>
    <t>Mikatsuki</t>
  </si>
  <si>
    <t>Mikacheuki</t>
  </si>
  <si>
    <t>-5; bonus bVariableCastrate</t>
  </si>
  <si>
    <t>Metal_Dagger</t>
  </si>
  <si>
    <t>Metal Dagger</t>
  </si>
  <si>
    <t>Octo_kitchen_Knife</t>
  </si>
  <si>
    <t>Discount knife Octopus</t>
  </si>
  <si>
    <t>0x228F5EEE</t>
  </si>
  <si>
    <t>TE_Woe_Knife</t>
  </si>
  <si>
    <t>TE Woe Knife</t>
  </si>
  <si>
    <t>100:100</t>
  </si>
  <si>
    <t>Volcano_Knife</t>
  </si>
  <si>
    <t>Volcano Knife</t>
  </si>
  <si>
    <t>0x280002E</t>
  </si>
  <si>
    <t>-5; .@r = getrefine(); if(.@r==7){ bonus bMaxHPrate</t>
  </si>
  <si>
    <t>3; } if (.@r&gt;7) { bonus bMaxHPrate</t>
  </si>
  <si>
    <t>.@r-7; bonus2 bSubEle</t>
  </si>
  <si>
    <t>.@r-7; } }</t>
  </si>
  <si>
    <t>Goldsmithing_Dagger</t>
  </si>
  <si>
    <t>Goldsmithing Dagger</t>
  </si>
  <si>
    <t>0x02800066</t>
  </si>
  <si>
    <t>Greater_Lease</t>
  </si>
  <si>
    <t>Greater Lease</t>
  </si>
  <si>
    <t>0x280006E</t>
  </si>
  <si>
    <t>{ .@r = getrefine(); if (.@r &gt;= 5) bonus bMatk</t>
  </si>
  <si>
    <t>30; if (.@r &gt;= 7) bonus bMatk</t>
  </si>
  <si>
    <t>10; if (.@r &gt;= 9) bonus bMatk</t>
  </si>
  <si>
    <t>FaceWorm_Leg</t>
  </si>
  <si>
    <t>Faceworm Leg</t>
  </si>
  <si>
    <t>0x028F5EEF</t>
  </si>
  <si>
    <t>Ele_Poison; autobonus "{}"</t>
  </si>
  <si>
    <t>{ specialeffect2 EF_POTION_BERSERK; active_transform 2528,5000; }; }</t>
  </si>
  <si>
    <t>FaceWormQueen_Leg</t>
  </si>
  <si>
    <t>Faceworm Queen Leg</t>
  </si>
  <si>
    <t>3; autobonus "{ bonus3 bAutoSpell</t>
  </si>
  <si>
    <t>\"NPC_EARTHQUAKE\"</t>
  </si>
  <si>
    <t>{ specialeffect2 EF_POTION_BERSERK; active_transform 2529,5000; }; }</t>
  </si>
  <si>
    <t>RWC_Memory_Knife</t>
  </si>
  <si>
    <t>RWC Memory Knife</t>
  </si>
  <si>
    <t>0x02800075</t>
  </si>
  <si>
    <t>20*(.@r/3); bonus bMatk</t>
  </si>
  <si>
    <t>20*(.@r/3); if(.@r&gt;=9){ .@i = 1; bonus4 bAutoSpell</t>
  </si>
  <si>
    <t>0; } if(.@r&gt;=6){ .@rate = 5*(.@i+1); bonus2 bAddClass</t>
  </si>
  <si>
    <t>.@rate; bonus2 bMagicAddClass</t>
  </si>
  <si>
    <t>.@rate; } }</t>
  </si>
  <si>
    <t>Thanos_Dagger</t>
  </si>
  <si>
    <t>Thanatos Dagger</t>
  </si>
  <si>
    <t>Dagger_Of_Evil_Slayer</t>
  </si>
  <si>
    <t>Evil Slayer Stabber Dagger</t>
  </si>
  <si>
    <t>10; .@r = getrefine(); bonus2 bAddClass</t>
  </si>
  <si>
    <t>(.@r&gt;=12?12:(.@r&gt;=9?5:0)); }</t>
  </si>
  <si>
    <t>Half_BF_Dagger2</t>
  </si>
  <si>
    <t>Half BF Dagger2</t>
  </si>
  <si>
    <t>35; bonus2 bIgnoreDefRaceRate</t>
  </si>
  <si>
    <t>45; }</t>
  </si>
  <si>
    <t>Ru_Blue_Dagger</t>
  </si>
  <si>
    <t>Blue Dagger</t>
  </si>
  <si>
    <t>Ru_Blue_Ashura</t>
  </si>
  <si>
    <t>Blue Ashura</t>
  </si>
  <si>
    <t>Ru_Blue_Knife</t>
  </si>
  <si>
    <t>Blue Knife</t>
  </si>
  <si>
    <t>// Guns</t>
  </si>
  <si>
    <t>Six_Shooter</t>
  </si>
  <si>
    <t>Six Shooter</t>
  </si>
  <si>
    <t>Six_Shooter_</t>
  </si>
  <si>
    <t>Crimson_Bolt</t>
  </si>
  <si>
    <t>Crimson Bolt</t>
  </si>
  <si>
    <t>Crimson_Bolt_</t>
  </si>
  <si>
    <t>The_Garrison</t>
  </si>
  <si>
    <t>Garrison</t>
  </si>
  <si>
    <t>The_Garrison_</t>
  </si>
  <si>
    <t>Gold_Lux</t>
  </si>
  <si>
    <t>Gold Lux</t>
  </si>
  <si>
    <t>-10; if(getskilllv("GS_GLITTERING")&gt;0) bonus3 bAutoSpell</t>
  </si>
  <si>
    <t>GS_GLITTERING</t>
  </si>
  <si>
    <t>getskilllv("GS_GLITTERING")</t>
  </si>
  <si>
    <t>Wasteland_Outlaw</t>
  </si>
  <si>
    <t>Wasteland's Outlaw</t>
  </si>
  <si>
    <t>readparam(bAgi)/10; bonus bAspdRate</t>
  </si>
  <si>
    <t>readparam(bAgi)/14; }</t>
  </si>
  <si>
    <t>-10; bonus2 bAddRace</t>
  </si>
  <si>
    <t>20; autobonus "{ bonus bAspdRate</t>
  </si>
  <si>
    <t>Wasteland_Outlaw_C</t>
  </si>
  <si>
    <t>Wasteland Outlaw</t>
  </si>
  <si>
    <t>readparam(bAgi)/14; bonus2 bAddClass</t>
  </si>
  <si>
    <t>Krieger_Pistol1</t>
  </si>
  <si>
    <t>Glorious Pistol</t>
  </si>
  <si>
    <t>1; .@r = getrefine(); if(.@r&gt;5){ bonus2 bAddRace</t>
  </si>
  <si>
    <t>5; } if(.@r&gt;8) { bonus4 bAutoSpellOnSkill</t>
  </si>
  <si>
    <t>GS_RAPIDSHOWER</t>
  </si>
  <si>
    <t>.@r*2; } }</t>
  </si>
  <si>
    <t>Sharpshooter_Revolver</t>
  </si>
  <si>
    <t>Sharpshooter Revolver</t>
  </si>
  <si>
    <t>GS_DESPERADO</t>
  </si>
  <si>
    <t>P_Revolver1</t>
  </si>
  <si>
    <t>Eden Revlover I</t>
  </si>
  <si>
    <t>P_Revolver2</t>
  </si>
  <si>
    <t>Eden Revlover II</t>
  </si>
  <si>
    <t>P_Revolver3</t>
  </si>
  <si>
    <t>Eden Revolver III</t>
  </si>
  <si>
    <t>Upg_Revolver</t>
  </si>
  <si>
    <t>Upg Revolver</t>
  </si>
  <si>
    <t>(.@r*5); bonus bLongAtkRate</t>
  </si>
  <si>
    <t>Novice_Revolver</t>
  </si>
  <si>
    <t>Novice Revolver</t>
  </si>
  <si>
    <t>TE_Woe_Pistol</t>
  </si>
  <si>
    <t>TE Woe Pistol</t>
  </si>
  <si>
    <t>Tiny_Flame</t>
  </si>
  <si>
    <t>Fading Flame</t>
  </si>
  <si>
    <t>Freedom_Flame</t>
  </si>
  <si>
    <t>Freedom Flame</t>
  </si>
  <si>
    <t>Heaven's_Feather_and_Hell's_Fire</t>
  </si>
  <si>
    <t>Heaven's Feather &amp; Hell's Fire</t>
  </si>
  <si>
    <t>RL_FALLEN_ANGEL</t>
  </si>
  <si>
    <t>Altea_and_Ares</t>
  </si>
  <si>
    <t>Altea &amp; Ares</t>
  </si>
  <si>
    <t>0x40000000</t>
  </si>
  <si>
    <t>5; bonus bDelayrate</t>
  </si>
  <si>
    <t>10; bonus bLongAtkRate</t>
  </si>
  <si>
    <t>Altea_and_Ares_</t>
  </si>
  <si>
    <t>Metal_Revolver</t>
  </si>
  <si>
    <t>Metal Revolver</t>
  </si>
  <si>
    <t>getrefine(); bonus bLongAtkRate</t>
  </si>
  <si>
    <t>1; if (BaseLevel &gt;= 20 &amp;&amp; BaseLevel &lt;= 120) { bonus bBaseAtk</t>
  </si>
  <si>
    <t>3*(BaseLevel/10); } }</t>
  </si>
  <si>
    <t>Infinity_Pistol</t>
  </si>
  <si>
    <t>Infinity Pistol</t>
  </si>
  <si>
    <t>Crimson_Revolver</t>
  </si>
  <si>
    <t>Crimson Revolver</t>
  </si>
  <si>
    <t>Revolver_of_Vicious_Mind</t>
  </si>
  <si>
    <t>Revolver of Vicious Mind</t>
  </si>
  <si>
    <t>Unity_Revolver</t>
  </si>
  <si>
    <t>Unity Revolver</t>
  </si>
  <si>
    <t>The_Cyclone</t>
  </si>
  <si>
    <t>Cyclone</t>
  </si>
  <si>
    <t>The_Cyclone_</t>
  </si>
  <si>
    <t>Dusk</t>
  </si>
  <si>
    <t>{ bonus bSplashRange</t>
  </si>
  <si>
    <t>Gate_Keeper</t>
  </si>
  <si>
    <t>Gate Keeper</t>
  </si>
  <si>
    <t>GS_SPREADATTACK</t>
  </si>
  <si>
    <t>Drifter</t>
  </si>
  <si>
    <t>Butcher</t>
  </si>
  <si>
    <t>Butcher_</t>
  </si>
  <si>
    <t>Destroyer</t>
  </si>
  <si>
    <t>Destroyer_</t>
  </si>
  <si>
    <t>Inferno</t>
  </si>
  <si>
    <t>Long_Barrel</t>
  </si>
  <si>
    <t>Long Barrel</t>
  </si>
  <si>
    <t>-3; bonus3 bAutoSpell</t>
  </si>
  <si>
    <t>GS_TRACKING</t>
  </si>
  <si>
    <t>Long_Barrel_</t>
  </si>
  <si>
    <t>Jungle_Carbine</t>
  </si>
  <si>
    <t>Jungle Carbine</t>
  </si>
  <si>
    <t>4; bonus bAspdRate</t>
  </si>
  <si>
    <t>-readparam(bDex)/3; }</t>
  </si>
  <si>
    <t>Jungle_Carbine_</t>
  </si>
  <si>
    <t>Gate_KeeperDD</t>
  </si>
  <si>
    <t>Gate Keeper-DD</t>
  </si>
  <si>
    <t>getrefine(); bonus bDex</t>
  </si>
  <si>
    <t>Thunder_P</t>
  </si>
  <si>
    <t>Thunder P</t>
  </si>
  <si>
    <t>Thunder_P_</t>
  </si>
  <si>
    <t>75; bonus2 bVariableCastrate</t>
  </si>
  <si>
    <t>-25; bonus2 bIgnoreDefRaceRate</t>
  </si>
  <si>
    <t>20; autobonus "{ bonus bBaseAtk</t>
  </si>
  <si>
    <t>80; bonus2 bHPLossRate</t>
  </si>
  <si>
    <t>{ specialeffect2 EF_BASH3D; }; bonus bUnbreakableWeapon</t>
  </si>
  <si>
    <t>2; bonus bSplashRange</t>
  </si>
  <si>
    <t>300; bonus2 bHPLossRate</t>
  </si>
  <si>
    <t>Lever_Action_Rifle_C</t>
  </si>
  <si>
    <t>-5; bonus2 bAddClass</t>
  </si>
  <si>
    <t>Krieger_Rifle1</t>
  </si>
  <si>
    <t>Glorious Rifle</t>
  </si>
  <si>
    <t>GS_TRIPLEACTION</t>
  </si>
  <si>
    <t>30; bonus bUnbreakableWeapon</t>
  </si>
  <si>
    <t>25; bonus2 bSkillAtk</t>
  </si>
  <si>
    <t>.@r * 3; } }</t>
  </si>
  <si>
    <t>Krieger_Gatling1</t>
  </si>
  <si>
    <t>Glorious Gatling Gun</t>
  </si>
  <si>
    <t>pow(min(.@r</t>
  </si>
  <si>
    <t>10)-4</t>
  </si>
  <si>
    <t>5; } if(.@r&gt;8) { bonus2 bAddClass</t>
  </si>
  <si>
    <t>.@r; } }</t>
  </si>
  <si>
    <t>Krieger_Shotgun1</t>
  </si>
  <si>
    <t>Glorious Shotgun</t>
  </si>
  <si>
    <t>20; bonus bSplashRange</t>
  </si>
  <si>
    <t>5; } if(.@r&gt;8) { bonus2 bSkillAtk</t>
  </si>
  <si>
    <t>.@r * 2; bonus3 bAddEffOnSkill</t>
  </si>
  <si>
    <t>2000; } }</t>
  </si>
  <si>
    <t>Krieger_Launcher1</t>
  </si>
  <si>
    <t>Glorious Grenade Launcher</t>
  </si>
  <si>
    <t>GS_GROUNDDRIFT</t>
  </si>
  <si>
    <t>2000; autobonus "{ bonus bAspdRate</t>
  </si>
  <si>
    <t>{ specialeffect2 EF_POTION_BERSERK; }; } }</t>
  </si>
  <si>
    <t>Novice_Rifle</t>
  </si>
  <si>
    <t>Novice Rifle</t>
  </si>
  <si>
    <t>Novice_Shotgun</t>
  </si>
  <si>
    <t>Novice Shotgun</t>
  </si>
  <si>
    <t>Novice_Gatling</t>
  </si>
  <si>
    <t>Novice Gatling</t>
  </si>
  <si>
    <t>Novice_Grenade_Launcher</t>
  </si>
  <si>
    <t>Novice Grenade Launcher</t>
  </si>
  <si>
    <t>TE_Woe_Rifle</t>
  </si>
  <si>
    <t>TE Woe Rifle</t>
  </si>
  <si>
    <t>TE_Woe_Gatling</t>
  </si>
  <si>
    <t>TE Woe Gatling</t>
  </si>
  <si>
    <t>TE_Woe_Shotgun</t>
  </si>
  <si>
    <t>TE Woe Shotgun</t>
  </si>
  <si>
    <t>TE_Woe_Grenade</t>
  </si>
  <si>
    <t>TE Woe Grenade</t>
  </si>
  <si>
    <t>COLORSCOPE</t>
  </si>
  <si>
    <t>Color Scope</t>
  </si>
  <si>
    <t>20; bonus bCriticalRate</t>
  </si>
  <si>
    <t>RAG203_</t>
  </si>
  <si>
    <t>RAG203</t>
  </si>
  <si>
    <t>10; bonus bCriticalRate</t>
  </si>
  <si>
    <t>15; bonus4 bAutoSpell</t>
  </si>
  <si>
    <t>DEATHFIRE</t>
  </si>
  <si>
    <t>Death Fire</t>
  </si>
  <si>
    <t>-50; bonus bDelayrate</t>
  </si>
  <si>
    <t>R_THUNDER</t>
  </si>
  <si>
    <t>Rolling Thunder</t>
  </si>
  <si>
    <t>-10; bonus3 bAutoSpell</t>
  </si>
  <si>
    <t>P_BREAKER</t>
  </si>
  <si>
    <t>Peace Breaker</t>
  </si>
  <si>
    <t>-25; bonus bAspdRate</t>
  </si>
  <si>
    <t>P_BREAKER_</t>
  </si>
  <si>
    <t>MINIMAY</t>
  </si>
  <si>
    <t>Mini Mei</t>
  </si>
  <si>
    <t>TEMPEST</t>
  </si>
  <si>
    <t>Tempest</t>
  </si>
  <si>
    <t>-25; bonus bCritical</t>
  </si>
  <si>
    <t>TEMPEST_</t>
  </si>
  <si>
    <t>// Bullets</t>
  </si>
  <si>
    <t>Bloody Shell</t>
  </si>
  <si>
    <t>Gong_Bug</t>
  </si>
  <si>
    <t>Sow Bug</t>
  </si>
  <si>
    <t>Slug_Bullet_1</t>
  </si>
  <si>
    <t>Slug Ammunition L</t>
  </si>
  <si>
    <t>Slug_Bullet_2</t>
  </si>
  <si>
    <t>Slug Ammunition M</t>
  </si>
  <si>
    <t>Slug_Bullet_3</t>
  </si>
  <si>
    <t>Slug Ammunition H</t>
  </si>
  <si>
    <t>Slug_Bullet_4</t>
  </si>
  <si>
    <t>Slug Ammunition SH</t>
  </si>
  <si>
    <t>Slug_Bullet_5</t>
  </si>
  <si>
    <t>Slug Ammunition XH</t>
  </si>
  <si>
    <t>AP_Ammo</t>
  </si>
  <si>
    <t>Armor Burnt</t>
  </si>
  <si>
    <t>Ele_Neutral; }</t>
  </si>
  <si>
    <t>Blaze_Bullet</t>
  </si>
  <si>
    <t>Incandescence Shot</t>
  </si>
  <si>
    <t>Freezing_Bullet</t>
  </si>
  <si>
    <t>Glaciation Shot</t>
  </si>
  <si>
    <t>Electric_Shock_Bullet</t>
  </si>
  <si>
    <t>Dengeki Shot</t>
  </si>
  <si>
    <t>Magical_Stone_Bullet</t>
  </si>
  <si>
    <t>Hearthstone Shot</t>
  </si>
  <si>
    <t>Sanctified_Bullet</t>
  </si>
  <si>
    <t>Purification Shot</t>
  </si>
  <si>
    <t>Silver_Bullet_</t>
  </si>
  <si>
    <t>Shell_Of_Blood_</t>
  </si>
  <si>
    <t>Flare_Sphere_</t>
  </si>
  <si>
    <t>Lighting_Sphere_</t>
  </si>
  <si>
    <t>Poison_Sphere_</t>
  </si>
  <si>
    <t>Blind_Sphere_</t>
  </si>
  <si>
    <t>Freezing_Sphere_</t>
  </si>
  <si>
    <t>Flare_Bullet</t>
  </si>
  <si>
    <t>Flare Bullet</t>
  </si>
  <si>
    <t>Lightning_Bullet</t>
  </si>
  <si>
    <t>Lightning Bullet</t>
  </si>
  <si>
    <t>Ice_Bullet</t>
  </si>
  <si>
    <t>Ice Bullet</t>
  </si>
  <si>
    <t>Blind_Bullet</t>
  </si>
  <si>
    <t>Blind Bullet</t>
  </si>
  <si>
    <t>// Shurikens &amp; Kunais</t>
  </si>
  <si>
    <t>// Genetic Created Bombs And Throwing Items</t>
  </si>
  <si>
    <t>Apple_Bomb</t>
  </si>
  <si>
    <t>Apple Bomb</t>
  </si>
  <si>
    <t>Coconut_Bomb</t>
  </si>
  <si>
    <t>Coconut Bomb</t>
  </si>
  <si>
    <t>Melon_Bomb</t>
  </si>
  <si>
    <t>Melon Bomb</t>
  </si>
  <si>
    <t>Pineapple_Bomb</t>
  </si>
  <si>
    <t>Pineapple Bomb</t>
  </si>
  <si>
    <t>Banana_Bomb</t>
  </si>
  <si>
    <t>Banana Bomb</t>
  </si>
  <si>
    <t>Black_Lump</t>
  </si>
  <si>
    <t>Black Lump</t>
  </si>
  <si>
    <t>Black_Hard_Lump</t>
  </si>
  <si>
    <t>Hard Black Lump</t>
  </si>
  <si>
    <t>Very_Hard_Lump</t>
  </si>
  <si>
    <t>Extremely Hard Black Lump</t>
  </si>
  <si>
    <t>Mysterious_Powder</t>
  </si>
  <si>
    <t>Mysterious Powder</t>
  </si>
  <si>
    <t>{ sc_start SC_MYSTERIOUS_POWDER</t>
  </si>
  <si>
    <t>Boost500_To_Throw</t>
  </si>
  <si>
    <t>Throwing Boost 500</t>
  </si>
  <si>
    <t>Full_SwingK_To_Throw</t>
  </si>
  <si>
    <t>Throwing Full Swing K</t>
  </si>
  <si>
    <t>Mana_Plus_To_Throw</t>
  </si>
  <si>
    <t>Throwing Mana Plus</t>
  </si>
  <si>
    <t>Cure_Free_To_Throw</t>
  </si>
  <si>
    <t>Throwing Cure Free</t>
  </si>
  <si>
    <t>{ sc_end SC_BLEEDING; sc_end SC_CURSE; sc_end SC_SILENCE; sc_end SC_POISON; sc_end SC_ORCISH; sc_end SC_CHANGEUNDEAD; sc_end SC_BLIND; sc_end SC_CONFUSION; sc_end SC_DPOISON; itemheal 500</t>
  </si>
  <si>
    <t>Stamina_Up_M_To_Throw</t>
  </si>
  <si>
    <t>Throwing Muramura M</t>
  </si>
  <si>
    <t>Digestive_F_To_Throw</t>
  </si>
  <si>
    <t>Throwing Falmons F</t>
  </si>
  <si>
    <t>HP_Inc_PotS_To_Throw</t>
  </si>
  <si>
    <t>Throwing Increase HP Potion (Small)</t>
  </si>
  <si>
    <t>{ sc_start SC_PROMOTE_HEALTH_RESERCH</t>
  </si>
  <si>
    <t>(500+(BaseLevel*10/3)); percentheal 1</t>
  </si>
  <si>
    <t>HP_Inc_PotM_To_Throw</t>
  </si>
  <si>
    <t>Throwing Increase HP Potion (Medium)</t>
  </si>
  <si>
    <t>(1500+(BaseLevel*10/3)); percentheal 2</t>
  </si>
  <si>
    <t>HP_Inc_PotL_To_Throw</t>
  </si>
  <si>
    <t>Throwing Increase HP Potion (Large)</t>
  </si>
  <si>
    <t>(2500+(BaseLevel*10/3)); percentheal 5</t>
  </si>
  <si>
    <t>SP_Inc_PotS_To_Throw</t>
  </si>
  <si>
    <t>Throwing Increase SP Potion (Small)</t>
  </si>
  <si>
    <t>{ sc_start SC_ENERGY_DRINK_RESERCH</t>
  </si>
  <si>
    <t>((BaseLevel/10)-5); percentheal 0</t>
  </si>
  <si>
    <t>SP_Inc_PotM_To_Throw</t>
  </si>
  <si>
    <t>Throwing Increase SP Potion (Medium)</t>
  </si>
  <si>
    <t>((BaseLevel/10)); percentheal 0</t>
  </si>
  <si>
    <t>SP_Inc_PotL_To_Throw</t>
  </si>
  <si>
    <t>Throwing Increase SP Potion (Large)</t>
  </si>
  <si>
    <t>((BaseLevel/10)+5); percentheal 0</t>
  </si>
  <si>
    <t>En_White_PotZ_To_Throw</t>
  </si>
  <si>
    <t>Throwing Concentrated White Potion Z</t>
  </si>
  <si>
    <t>20; itemheal 1000</t>
  </si>
  <si>
    <t>Vitata500_To_Throw</t>
  </si>
  <si>
    <t>Throwing Vitata 500</t>
  </si>
  <si>
    <t>En_Cel_Juice_To_Throw</t>
  </si>
  <si>
    <t>Throwing Ceromain Soup</t>
  </si>
  <si>
    <t>Savage_BBQ_To_Throw</t>
  </si>
  <si>
    <t>Throwing Savage Full Roast</t>
  </si>
  <si>
    <t>Wug_Cocktail_To_Throw</t>
  </si>
  <si>
    <t>Throwing Cocktail Warg Blood</t>
  </si>
  <si>
    <t>M_Brisket_To_Throw</t>
  </si>
  <si>
    <t>Throwing Minor Stew</t>
  </si>
  <si>
    <t>Siroma_Icetea_To_Throw</t>
  </si>
  <si>
    <t>Throwing Siroma Iced Tea</t>
  </si>
  <si>
    <t>Drocera_Stew_To_Throw</t>
  </si>
  <si>
    <t>Throwing Drosera Herb Salad</t>
  </si>
  <si>
    <t>Petti_Noodle_To_Throw</t>
  </si>
  <si>
    <t>Throwing Petite Tail Soup</t>
  </si>
  <si>
    <t>Black_Thing_To_Throw</t>
  </si>
  <si>
    <t>Throwing Black Mass</t>
  </si>
  <si>
    <t>// More Shurikens &amp; Kunais</t>
  </si>
  <si>
    <t>Starfish</t>
  </si>
  <si>
    <t>Ele_Neutral; bonus2 bAddEff</t>
  </si>
  <si>
    <t>Dried_Squid</t>
  </si>
  <si>
    <t>Dried Squid</t>
  </si>
  <si>
    <t>Flying_Fish</t>
  </si>
  <si>
    <t>Flying Fish</t>
  </si>
  <si>
    <t>Ele_Neutral; bonus3 bAutoSpell</t>
  </si>
  <si>
    <t>Explosive_Kunai</t>
  </si>
  <si>
    <t>Explosive Kunai</t>
  </si>
  <si>
    <t>Light_Shuriken</t>
  </si>
  <si>
    <t>Light Shuriken</t>
  </si>
  <si>
    <t>// Ninja Fuuma Shurikens</t>
  </si>
  <si>
    <t>Huuma_Bird_Wing</t>
  </si>
  <si>
    <t>Huuma Wing Shuriken</t>
  </si>
  <si>
    <t>-2; bonus bAgi</t>
  </si>
  <si>
    <t>Huuma_Giant_Wheel</t>
  </si>
  <si>
    <t>Huuma Giant Wheel Shuriken</t>
  </si>
  <si>
    <t>Huuma_Giant_Wheel_</t>
  </si>
  <si>
    <t>Huuma_Blaze</t>
  </si>
  <si>
    <t>Huuma Blaze Shuriken</t>
  </si>
  <si>
    <t>Ele_Fire; bonus bDex</t>
  </si>
  <si>
    <t>Huuma_Calm_Mind</t>
  </si>
  <si>
    <t>Huuma Calm Mind</t>
  </si>
  <si>
    <t>NJ_HUUMA</t>
  </si>
  <si>
    <t>95; autobonus "{ bonus2 bSkillAtk</t>
  </si>
  <si>
    <t>\"NJ_HUUMA\"</t>
  </si>
  <si>
    <t>\"NJ_ISSEN\"</t>
  </si>
  <si>
    <t>Krieger_Huuma_Shuriken1</t>
  </si>
  <si>
    <t>Glorious Shuriken</t>
  </si>
  <si>
    <t>55:90</t>
  </si>
  <si>
    <t>15; autobonus "{ bonus2 bSkillAtk</t>
  </si>
  <si>
    <t>5; } if(.@r&gt;8) { bonus5 bAutoSpellOnSkill</t>
  </si>
  <si>
    <t>NJ_ISSEN</t>
  </si>
  <si>
    <t>Huuma_Blaze_I</t>
  </si>
  <si>
    <t>Huuma_Giant_Wheel_C</t>
  </si>
  <si>
    <t>P_Huuma_Shuriken1</t>
  </si>
  <si>
    <t>P.Huuma Suriken I</t>
  </si>
  <si>
    <t>Huuma_Shadow</t>
  </si>
  <si>
    <t>Sword Huuma Shuriken</t>
  </si>
  <si>
    <t>Huuma_Job_Test</t>
  </si>
  <si>
    <t>Prototype Huuma Shuriken</t>
  </si>
  <si>
    <t>Huuma_Swirling_Petal</t>
  </si>
  <si>
    <t>Flower Huuma Shuriken</t>
  </si>
  <si>
    <t>KO_HUUMARANKA</t>
  </si>
  <si>
    <t>Huuma_Fluttering_Snow</t>
  </si>
  <si>
    <t>Wave Huuma Shuriken</t>
  </si>
  <si>
    <t>Ele_Water; bonus3 bAutoSpell</t>
  </si>
  <si>
    <t>NJ_HYOUSYOURAKU</t>
  </si>
  <si>
    <t>max(getskilllv("NJ_HYOUSYOURAKU")</t>
  </si>
  <si>
    <t>Huuma_Thunderstorm</t>
  </si>
  <si>
    <t>Thunderstorm Huuma Shuriken</t>
  </si>
  <si>
    <t>Ele_Wind; bonus3 bAutoSpell</t>
  </si>
  <si>
    <t>NJ_RAIGEKISAI</t>
  </si>
  <si>
    <t>max(getskilllv("NJ_RAIGEKISAI")</t>
  </si>
  <si>
    <t>Upg_Huuma_Shuriken</t>
  </si>
  <si>
    <t>Upg Huuma Shuriken</t>
  </si>
  <si>
    <t>(.@r); if(BaseLevel&gt;70) bonus bBaseAtk</t>
  </si>
  <si>
    <t>TE_Woe_Huuma</t>
  </si>
  <si>
    <t>TE Woe Huuma</t>
  </si>
  <si>
    <t>80:100</t>
  </si>
  <si>
    <t>0x22000000</t>
  </si>
  <si>
    <t>Half_BF_Huuma_Shuriken2</t>
  </si>
  <si>
    <t>Half BF Huuma Shuriken</t>
  </si>
  <si>
    <t>40; autobonus "{ bonus2 bSkillAtk</t>
  </si>
  <si>
    <t>Huuma_Metal_Shuriken</t>
  </si>
  <si>
    <t>Huuma Metal Shuriken</t>
  </si>
  <si>
    <t>1; .@r = getrefine(); bonus bBaseAtk</t>
  </si>
  <si>
    <t>.@r*5; bonus bMatk</t>
  </si>
  <si>
    <t>.@r*3; if(.@r&gt;=2) bonus bNearAtkDef</t>
  </si>
  <si>
    <t>1*.@r/2; if (BaseLevel &gt;= 20 &amp;&amp; BaseLevel &lt;= 120) bonus bBaseAtk</t>
  </si>
  <si>
    <t>3*.@r/10; }</t>
  </si>
  <si>
    <t>Infinity_Shuriken</t>
  </si>
  <si>
    <t>Infinity Shuriken</t>
  </si>
  <si>
    <t>0x20000000</t>
  </si>
  <si>
    <t>Crimson_Huuma_Shuriken</t>
  </si>
  <si>
    <t>Crimson Huuma Shuriken</t>
  </si>
  <si>
    <t>2):225); bonus bMatk</t>
  </si>
  <si>
    <t>(.@r&lt;=15?(pow(.@r</t>
  </si>
  <si>
    <t>2)/2):225); }</t>
  </si>
  <si>
    <t>Huuma_Shuriken_of_Vicious_Mind</t>
  </si>
  <si>
    <t>Huuma Shuriken of Vicious Mind</t>
  </si>
  <si>
    <t>2)/2; bonus bUnbreakableWeapon</t>
  </si>
  <si>
    <t>Unity_Huuma_Shuriken</t>
  </si>
  <si>
    <t>Unity Huuma Shuriken</t>
  </si>
  <si>
    <t>// More 1-Handed Swords</t>
  </si>
  <si>
    <t>10; bonus bAtkEle</t>
  </si>
  <si>
    <t>Cutlas_C</t>
  </si>
  <si>
    <t>Solar_Sword_C</t>
  </si>
  <si>
    <t>Ele_Fire; bonus2 bSPLossRate</t>
  </si>
  <si>
    <t>10; bonus2 bHPDrainRate</t>
  </si>
  <si>
    <t>Platinum_Shotel</t>
  </si>
  <si>
    <t>Platinum Shotel</t>
  </si>
  <si>
    <t>Edger</t>
  </si>
  <si>
    <t>Nagan_C</t>
  </si>
  <si>
    <t>Refined Nagan</t>
  </si>
  <si>
    <t>Fire_Brand_C</t>
  </si>
  <si>
    <t>Refined Fireblend</t>
  </si>
  <si>
    <t>2; skill "MG_FIREBOLT"</t>
  </si>
  <si>
    <t>Immaterial_Sword_C</t>
  </si>
  <si>
    <t>Refined Immaterial Sword</t>
  </si>
  <si>
    <t>45; bonus bUnbreakableWeapon</t>
  </si>
  <si>
    <t>115:74</t>
  </si>
  <si>
    <t>75; bonus bMatkRate</t>
  </si>
  <si>
    <t>Twin_Edge_B</t>
  </si>
  <si>
    <t>Twin Edge of Naght Sieger</t>
  </si>
  <si>
    <t>Ele_Water; skill "MG_FROSTDIVER"</t>
  </si>
  <si>
    <t>5; autobonus "{ bonus bIgnoreDefClass</t>
  </si>
  <si>
    <t>Class_Normal; }"</t>
  </si>
  <si>
    <t>Twin_Edge_R</t>
  </si>
  <si>
    <t>Ele_Fire; skill "WZ_METEOR"</t>
  </si>
  <si>
    <t>3; autobonus "{ bonus bIgnoreDefClass</t>
  </si>
  <si>
    <t>105:95</t>
  </si>
  <si>
    <t>1000; bonus4 bAutoSpellOnSkill</t>
  </si>
  <si>
    <t>N_Falchion</t>
  </si>
  <si>
    <t>Novice Falchion</t>
  </si>
  <si>
    <t>Krieger_Onehand_Sword1</t>
  </si>
  <si>
    <t>Glorious Flamberge</t>
  </si>
  <si>
    <t>5; } if(.@r&gt;6) bonus bAspdRate</t>
  </si>
  <si>
    <t>5; if(.@r&gt;8) { bonus bAspdRate</t>
  </si>
  <si>
    <t>5; bonus4 bAutoSpellOnSkill</t>
  </si>
  <si>
    <t>Krieger_Onehand_Sword2</t>
  </si>
  <si>
    <t>Glorious Rapier</t>
  </si>
  <si>
    <t>130:80</t>
  </si>
  <si>
    <t>.@r-5; bonus bUnbreakableWeapon</t>
  </si>
  <si>
    <t>1; if(.@r&gt;5) bonus bUseSPrate</t>
  </si>
  <si>
    <t>-10; if(.@r&gt;8) bonus bInt</t>
  </si>
  <si>
    <t>Krieger_Onehand_Sword3</t>
  </si>
  <si>
    <t>Glorious Holy Avenger</t>
  </si>
  <si>
    <t>-10; if(.@r&gt;8) bonus4 bAutoSpellOnSkill</t>
  </si>
  <si>
    <t>1000; if(.@r&gt;9) bonus bInt</t>
  </si>
  <si>
    <t>Holy_Saber</t>
  </si>
  <si>
    <t>Holy saber</t>
  </si>
  <si>
    <t>{ bonus2 bAtkEle</t>
  </si>
  <si>
    <t>40; bonus2 bMagicAddEle</t>
  </si>
  <si>
    <t>Honglyun's_Sword</t>
  </si>
  <si>
    <t>Honglyun's Sword</t>
  </si>
  <si>
    <t>Ele_Fire; bonus bStr</t>
  </si>
  <si>
    <t>Ruber</t>
  </si>
  <si>
    <t>{ autobonus "{ bonus2 bSkillAtk</t>
  </si>
  <si>
    <t>\"KN_BOWLINGBASH\"</t>
  </si>
  <si>
    <t>\"SM_BASH\"</t>
  </si>
  <si>
    <t>Flamberge_C</t>
  </si>
  <si>
    <t>P_Sabre1</t>
  </si>
  <si>
    <t>Eden Sabre I</t>
  </si>
  <si>
    <t>P_Sabre2</t>
  </si>
  <si>
    <t>Eden Sabre II</t>
  </si>
  <si>
    <t>Tourist_Sword</t>
  </si>
  <si>
    <t>Tourist Sword</t>
  </si>
  <si>
    <t>F_Cutlas_C</t>
  </si>
  <si>
    <t>F_Solar_Sword_C</t>
  </si>
  <si>
    <t>Priest_Sword</t>
  </si>
  <si>
    <t>Priest Sword</t>
  </si>
  <si>
    <t>E_Cutlas_C</t>
  </si>
  <si>
    <t>E_Solar_Sword_C</t>
  </si>
  <si>
    <t>Chrome_Sword</t>
  </si>
  <si>
    <t>Chrome Sword</t>
  </si>
  <si>
    <t>Adventure_Sword</t>
  </si>
  <si>
    <t>Adventure Sword</t>
  </si>
  <si>
    <t>Academy_Sword</t>
  </si>
  <si>
    <t>Academy Sword</t>
  </si>
  <si>
    <t>P_Saber3</t>
  </si>
  <si>
    <t>Eden Saber III</t>
  </si>
  <si>
    <t>Magical_Blade</t>
  </si>
  <si>
    <t>Magical Blade</t>
  </si>
  <si>
    <t>165:110</t>
  </si>
  <si>
    <t>TE_Woe_Sword</t>
  </si>
  <si>
    <t>TE Woe Sword</t>
  </si>
  <si>
    <t>Ceremonial_Sword</t>
  </si>
  <si>
    <t>Ceremonial Sword</t>
  </si>
  <si>
    <t>0x00000063</t>
  </si>
  <si>
    <t>Thanos_Sword</t>
  </si>
  <si>
    <t>Thanatos Sword</t>
  </si>
  <si>
    <t>Old_Parasol</t>
  </si>
  <si>
    <t>Old Parasol</t>
  </si>
  <si>
    <t>120:80</t>
  </si>
  <si>
    <t>getrefine(); skill "MG_SOULSTRIKE"</t>
  </si>
  <si>
    <t>Pala</t>
  </si>
  <si>
    <t>Half_BF_Sword1</t>
  </si>
  <si>
    <t>Half BF Sword1</t>
  </si>
  <si>
    <t>Gladius_Daemonicus</t>
  </si>
  <si>
    <t>Gladius Daemonicus</t>
  </si>
  <si>
    <t>Saber__</t>
  </si>
  <si>
    <t>Ru_Blue_Sword</t>
  </si>
  <si>
    <t>Blue Sword</t>
  </si>
  <si>
    <t>Ru_Gold_Sword</t>
  </si>
  <si>
    <t>Ru Gold Sword</t>
  </si>
  <si>
    <t>Crimson_Saber</t>
  </si>
  <si>
    <t>Crimson Saber</t>
  </si>
  <si>
    <t>Saber_of_Vicious_Mind</t>
  </si>
  <si>
    <t>Saber of Vicious Mind</t>
  </si>
  <si>
    <t>Unity_Sword</t>
  </si>
  <si>
    <t>Unity Sword</t>
  </si>
  <si>
    <t>Unity_Dagger</t>
  </si>
  <si>
    <t>Unity Dagger</t>
  </si>
  <si>
    <t>// More Cash Shop Items</t>
  </si>
  <si>
    <t>Insurance60_Package</t>
  </si>
  <si>
    <t>Life Insurrance Box</t>
  </si>
  <si>
    <t>{ getitem 14500</t>
  </si>
  <si>
    <t>Assorted_Scroll_Box</t>
  </si>
  <si>
    <t>Experience Scroll Box</t>
  </si>
  <si>
    <t>Drooping_Kitty_Box</t>
  </si>
  <si>
    <t>Refined Drooping Cat Box</t>
  </si>
  <si>
    <t>{ rentitem 5279</t>
  </si>
  <si>
    <t>604800; }</t>
  </si>
  <si>
    <t>Magestic_Goat_Box</t>
  </si>
  <si>
    <t>Baphomet Horns Box</t>
  </si>
  <si>
    <t>{ rentitem 5280</t>
  </si>
  <si>
    <t>Deviruchi_Cap_Box</t>
  </si>
  <si>
    <t>Refined Deviruchi Hat Box</t>
  </si>
  <si>
    <t>{ rentitem 5281</t>
  </si>
  <si>
    <t>Executioner_Box</t>
  </si>
  <si>
    <t>Executioner Box</t>
  </si>
  <si>
    <t>{ rentitem 1174</t>
  </si>
  <si>
    <t>Brood_Axe_Box</t>
  </si>
  <si>
    <t>Refined Bloody Axe Box</t>
  </si>
  <si>
    <t>{ rentitem 1373</t>
  </si>
  <si>
    <t>Tomahawk_Box</t>
  </si>
  <si>
    <t>Tomahawk Box</t>
  </si>
  <si>
    <t>{ rentitem 1374</t>
  </si>
  <si>
    <t>Bow_Of_Rudra_Box</t>
  </si>
  <si>
    <t>Rudra Bow Box</t>
  </si>
  <si>
    <t>{ rentitem 1729</t>
  </si>
  <si>
    <t>Cutlas_Box</t>
  </si>
  <si>
    <t>Cutlus Box</t>
  </si>
  <si>
    <t>{ rentitem 13402</t>
  </si>
  <si>
    <t>Solar_Sword_Box</t>
  </si>
  <si>
    <t>Solar Sword Box</t>
  </si>
  <si>
    <t>{ rentitem 13403</t>
  </si>
  <si>
    <t>Sword_Breaker_Box</t>
  </si>
  <si>
    <t>Refined Swordbreaker Box</t>
  </si>
  <si>
    <t>{ rentitem 13024</t>
  </si>
  <si>
    <t>Mail_Breaker_Box</t>
  </si>
  <si>
    <t>Refined Mailbreaker Box</t>
  </si>
  <si>
    <t>{ rentitem 13025</t>
  </si>
  <si>
    <t>Moonlight_Sword_Box</t>
  </si>
  <si>
    <t>Moonlight Dagger Box</t>
  </si>
  <si>
    <t>{ rentitem 13026</t>
  </si>
  <si>
    <t>Spanner_Box</t>
  </si>
  <si>
    <t>Wrench Box</t>
  </si>
  <si>
    <t>{ rentitem 1534</t>
  </si>
  <si>
    <t>Grape_Box</t>
  </si>
  <si>
    <t>Grape Box</t>
  </si>
  <si>
    <t>{ getitem 514</t>
  </si>
  <si>
    <t>Royal_Jelly_Box</t>
  </si>
  <si>
    <t>Yggdrasilberry_Box</t>
  </si>
  <si>
    <t>Yggdrasil Berry Box</t>
  </si>
  <si>
    <t>Weapon_Card_Scroll_Box</t>
  </si>
  <si>
    <t>Weapon Card Pet Egg Scroll Box</t>
  </si>
  <si>
    <t>{ getitem 13558</t>
  </si>
  <si>
    <t>Armor_Card_Scroll_Box</t>
  </si>
  <si>
    <t>Armor Card Pet Egg Scroll Box</t>
  </si>
  <si>
    <t>{ getitem 13559</t>
  </si>
  <si>
    <t>Helmet_Card_Scroll_Box</t>
  </si>
  <si>
    <t>Helmet Card Pet Egg Scroll Box</t>
  </si>
  <si>
    <t>{ getitem 13560</t>
  </si>
  <si>
    <t>Hood_Card_Scroll_Box</t>
  </si>
  <si>
    <t>Garment Card Pet Egg Scroll Box</t>
  </si>
  <si>
    <t>{ getitem 13561</t>
  </si>
  <si>
    <t>Hood_Card_Scroll_Box2</t>
  </si>
  <si>
    <t>Shield Card Pet Egg Scroll Box</t>
  </si>
  <si>
    <t>{ getitem 13562</t>
  </si>
  <si>
    <t>Shoes_Card_Scroll_Box</t>
  </si>
  <si>
    <t>Shoes Card Pet Egg Scroll Box</t>
  </si>
  <si>
    <t>{ getitem 13563</t>
  </si>
  <si>
    <t>Accy_Card_Scroll_Box</t>
  </si>
  <si>
    <t>Accessory Card Pet Egg Scroll Box</t>
  </si>
  <si>
    <t>{ getitem 13564</t>
  </si>
  <si>
    <t>Zeny_Scroll_Box</t>
  </si>
  <si>
    <t>Zeny Pet Egg Scroll Box</t>
  </si>
  <si>
    <t>{ getitem 14508</t>
  </si>
  <si>
    <t>Pet_Egg_Scroll_Box1_</t>
  </si>
  <si>
    <t>Pet Egg Scroll Box 12</t>
  </si>
  <si>
    <t>{ getitem 12925</t>
  </si>
  <si>
    <t>Pet_Egg_Scroll_Box2_</t>
  </si>
  <si>
    <t>Pet Egg Scroll Box 13</t>
  </si>
  <si>
    <t>{ getitem 12926</t>
  </si>
  <si>
    <t>Pet_Egg_Scroll_Box3_</t>
  </si>
  <si>
    <t>Pet Egg Scroll Box 14</t>
  </si>
  <si>
    <t>{ getitem 12932</t>
  </si>
  <si>
    <t>Pet_Egg_Scroll_Box4_</t>
  </si>
  <si>
    <t>Pet Egg Scroll Box 15</t>
  </si>
  <si>
    <t>{ getitem 12933</t>
  </si>
  <si>
    <t>Pet_Egg_Scroll_Box5_</t>
  </si>
  <si>
    <t>Pet Egg Scroll Box 16</t>
  </si>
  <si>
    <t>{ getitem 12934</t>
  </si>
  <si>
    <t>Light_Red_Pot_Box</t>
  </si>
  <si>
    <t>Light Red Potion Box</t>
  </si>
  <si>
    <t>{ getitem 598</t>
  </si>
  <si>
    <t>Light_Orange_Pot_Box</t>
  </si>
  <si>
    <t>Light Orange Potion Box</t>
  </si>
  <si>
    <t>{ getitem 599</t>
  </si>
  <si>
    <t>Light_Yellow_Pot_Box</t>
  </si>
  <si>
    <t>Light Yellow Potion Box</t>
  </si>
  <si>
    <t>{ getitem 11500</t>
  </si>
  <si>
    <t>Light_White_Pot_Box</t>
  </si>
  <si>
    <t>Light White Potion Box</t>
  </si>
  <si>
    <t>{ getitem 11501</t>
  </si>
  <si>
    <t>Light_Center_Pot_Box</t>
  </si>
  <si>
    <t>Light Concentration Potion Box</t>
  </si>
  <si>
    <t>{ getitem 14509</t>
  </si>
  <si>
    <t>Light_Awakening_Pot_Box</t>
  </si>
  <si>
    <t>Light Awakening Potion Box</t>
  </si>
  <si>
    <t>{ getitem 14510</t>
  </si>
  <si>
    <t>Light_Berserk_Pot_Box</t>
  </si>
  <si>
    <t>Light Berserk Potion Box</t>
  </si>
  <si>
    <t>{ getitem 14511</t>
  </si>
  <si>
    <t>Meteor_10_Scroll_Box</t>
  </si>
  <si>
    <t>Meteor Storm Scroll Box</t>
  </si>
  <si>
    <t>{ getitem 14512</t>
  </si>
  <si>
    <t>Storm_10_Scroll_Box</t>
  </si>
  <si>
    <t>Storm Gust Scroll Box</t>
  </si>
  <si>
    <t>{ getitem 14513</t>
  </si>
  <si>
    <t>Vermilion_10_Scroll_Box</t>
  </si>
  <si>
    <t>Lord of Vermilion Scroll Box</t>
  </si>
  <si>
    <t>{ getitem 14514</t>
  </si>
  <si>
    <t>Lex_Aeterna_Scroll_Box</t>
  </si>
  <si>
    <t>Lex Aeterna Scroll Box</t>
  </si>
  <si>
    <t>{ getitem 14515</t>
  </si>
  <si>
    <t>Magnificat_5_Scroll_Box</t>
  </si>
  <si>
    <t>Magnificat Scroll Box</t>
  </si>
  <si>
    <t>{ getitem 14516</t>
  </si>
  <si>
    <t>CP_Helm_Scroll_Box</t>
  </si>
  <si>
    <t>Chemical Protection Helm Scroll Box</t>
  </si>
  <si>
    <t>{ getgroupitem(IG_CP_Helm_Scroll_Box); }</t>
  </si>
  <si>
    <t>CP_Shield_Scroll_Box</t>
  </si>
  <si>
    <t>Chemical Protection Shield Scroll Box</t>
  </si>
  <si>
    <t>{ getgroupitem(IG_CP_Shield_Scroll_Box); }</t>
  </si>
  <si>
    <t>CP_Armor_Scroll_Box</t>
  </si>
  <si>
    <t>Chemical Protection Armor Scroll Box</t>
  </si>
  <si>
    <t>{ getgroupitem(IG_CP_Armor_Scroll_Box); }</t>
  </si>
  <si>
    <t>CP_Weapon_Scroll_Box</t>
  </si>
  <si>
    <t>Chemical Protection Weapon Scroll Box</t>
  </si>
  <si>
    <t>{ getgroupitem(IG_CP_Weapon_Scroll_Box); }</t>
  </si>
  <si>
    <t>Repair_Scroll_Box</t>
  </si>
  <si>
    <t>Repair Weapon Scroll Box</t>
  </si>
  <si>
    <t>{ getgroupitem(IG_Repair_Scroll_Box); }</t>
  </si>
  <si>
    <t>Big_Bun_Box</t>
  </si>
  <si>
    <t>Big Bun Box</t>
  </si>
  <si>
    <t>{ getitem 14522</t>
  </si>
  <si>
    <t>Pill__Box</t>
  </si>
  <si>
    <t>Pill Box</t>
  </si>
  <si>
    <t>{ getitem 14523</t>
  </si>
  <si>
    <t>Superb_Fish_Slice_Box</t>
  </si>
  <si>
    <t>Fish Slice Box</t>
  </si>
  <si>
    <t>{ getitem 14524</t>
  </si>
  <si>
    <t>Chewy_Ricecake_Box</t>
  </si>
  <si>
    <t>Chewy Ricecake Box</t>
  </si>
  <si>
    <t>{ getitem 14525</t>
  </si>
  <si>
    <t>Oriental_Pastry_Box</t>
  </si>
  <si>
    <t>Pastry Box</t>
  </si>
  <si>
    <t>{ getitem 14526</t>
  </si>
  <si>
    <t>Dun_Tele_Scroll1_Box</t>
  </si>
  <si>
    <t>Dungeon Teleport Scroll 5 Box</t>
  </si>
  <si>
    <t>{ getitem 14527</t>
  </si>
  <si>
    <t>Weapon_Card_Scroll_Box2</t>
  </si>
  <si>
    <t>{ getitem 13565</t>
  </si>
  <si>
    <t>Weapon_Card_Scroll_Box3</t>
  </si>
  <si>
    <t>{ getitem 13566</t>
  </si>
  <si>
    <t>Armor_Card_Scroll_Box2</t>
  </si>
  <si>
    <t>{ getitem 13567</t>
  </si>
  <si>
    <t>Accy_Card_Scroll_Box2</t>
  </si>
  <si>
    <t>{ getitem 13568</t>
  </si>
  <si>
    <t>Weapon_Card_Scroll</t>
  </si>
  <si>
    <t>Weapon Card Pet Egg Scroll</t>
  </si>
  <si>
    <t>Armor_Card_Scroll</t>
  </si>
  <si>
    <t>Armor Card Pet Egg Scroll</t>
  </si>
  <si>
    <t>Helmet_Card_Scroll</t>
  </si>
  <si>
    <t>Helmet Card Pet Egg Scroll</t>
  </si>
  <si>
    <t>Hood_Card_Scroll</t>
  </si>
  <si>
    <t>Garment Card Pet Egg Scroll</t>
  </si>
  <si>
    <t>Hood_Card_Scroll2</t>
  </si>
  <si>
    <t>Shield Card Pet Egg Scroll</t>
  </si>
  <si>
    <t>Shoes_Card_Scroll</t>
  </si>
  <si>
    <t>Shoes Card Pet Egg Scroll</t>
  </si>
  <si>
    <t>Accy_Card_Scroll</t>
  </si>
  <si>
    <t>Accessory Card Pet Egg Scroll</t>
  </si>
  <si>
    <t>Weapon_Card_Scroll2</t>
  </si>
  <si>
    <t>Weapon_Card_Scroll3</t>
  </si>
  <si>
    <t>Armor_Card_Scroll2</t>
  </si>
  <si>
    <t>Accy_Card_Scroll2</t>
  </si>
  <si>
    <t>PVP_Tele_Scroll_Box</t>
  </si>
  <si>
    <t>PVP Teleport Scroll Box</t>
  </si>
  <si>
    <t>{ getitem 14528</t>
  </si>
  <si>
    <t>Giant_Fly_Wing_Box50</t>
  </si>
  <si>
    <t>Giant Fly Wing 50 Box</t>
  </si>
  <si>
    <t>Giant_Fly_Wing_Box100</t>
  </si>
  <si>
    <t>Giant Fly Wing 100 Box</t>
  </si>
  <si>
    <t>Dex_Dish_Box30</t>
  </si>
  <si>
    <t>Hwergelmir's Tonic 30 Box</t>
  </si>
  <si>
    <t>Dex_Dish_Box50</t>
  </si>
  <si>
    <t>Hwergelmir's Tonic 50 Box</t>
  </si>
  <si>
    <t>Luk_Dish_Box30</t>
  </si>
  <si>
    <t>Nine Tail Dish 30 Box</t>
  </si>
  <si>
    <t>Luk_Dish_Box50</t>
  </si>
  <si>
    <t>Nine Tail Dish 50 Box</t>
  </si>
  <si>
    <t>Inc_Agi_10_Box30</t>
  </si>
  <si>
    <t>Increase Agility Scroll 30 Box</t>
  </si>
  <si>
    <t>Inc_Agi_10_Box50</t>
  </si>
  <si>
    <t>Increase Agility Scroll 50 Box</t>
  </si>
  <si>
    <t>Vit_Dish_Box30</t>
  </si>
  <si>
    <t>Stew of Immortality 30 Box</t>
  </si>
  <si>
    <t>Vit_Dish_Box50</t>
  </si>
  <si>
    <t>Stew of Immortality 50 Box</t>
  </si>
  <si>
    <t>Insurance_Package30</t>
  </si>
  <si>
    <t>Life Insurrance 30 Box</t>
  </si>
  <si>
    <t>Insurance_Package50</t>
  </si>
  <si>
    <t>Life Insurrance 50 Box</t>
  </si>
  <si>
    <t>Convex Mirror 5 Box</t>
  </si>
  <si>
    <t>Convex_Mirror_Box30</t>
  </si>
  <si>
    <t>Convex Mirror 30 Box</t>
  </si>
  <si>
    <t>Blessing10_Box30</t>
  </si>
  <si>
    <t>Blessing Scroll 30 Box</t>
  </si>
  <si>
    <t>Blessing10_Box50</t>
  </si>
  <si>
    <t>Blessing Scroll 50 Box</t>
  </si>
  <si>
    <t>Adrenaline10_Box30</t>
  </si>
  <si>
    <t>Adrenaline Rush Scroll 30 Box</t>
  </si>
  <si>
    <t>Adrenaline10_Box50</t>
  </si>
  <si>
    <t>Adrenaline Rush Scroll 50 Box</t>
  </si>
  <si>
    <t>Assumptio_5_Box30</t>
  </si>
  <si>
    <t>Assumptio Scroll 30 Box</t>
  </si>
  <si>
    <t>Assumptio_5_Box50</t>
  </si>
  <si>
    <t>Assumptio Scroll 50 Box</t>
  </si>
  <si>
    <t>Aspersio_5_Box30</t>
  </si>
  <si>
    <t>Aspersio Scroll 30 Box</t>
  </si>
  <si>
    <t>{ getitem 12217</t>
  </si>
  <si>
    <t>Aspersio_5_Box50</t>
  </si>
  <si>
    <t>Aspersio Scroll 50 Box</t>
  </si>
  <si>
    <t>Agi_Dish_Box30</t>
  </si>
  <si>
    <t>Steamed Scorpion 30 Box</t>
  </si>
  <si>
    <t>Agi_Dish_Box50</t>
  </si>
  <si>
    <t>Steamed Scorpion 50 Box</t>
  </si>
  <si>
    <t>Wind_Walk10_Box30</t>
  </si>
  <si>
    <t>Wind Walk Scroll 30 Box</t>
  </si>
  <si>
    <t>Wind_Walk10_Box50</t>
  </si>
  <si>
    <t>Wind Walk Scroll 50 Box</t>
  </si>
  <si>
    <t>Int_Dish_Box30</t>
  </si>
  <si>
    <t>Dragon Breath Cocktail 30 Box</t>
  </si>
  <si>
    <t>Int_Dish_Box50</t>
  </si>
  <si>
    <t>Dragon Breath Cocktail 50 Box</t>
  </si>
  <si>
    <t>Battle_Manual_Box1</t>
  </si>
  <si>
    <t>Field Manual Box</t>
  </si>
  <si>
    <t>Battle_Manual_Box5</t>
  </si>
  <si>
    <t>Field Manual 5 Box</t>
  </si>
  <si>
    <t>Siegfried_Box5</t>
  </si>
  <si>
    <t>Token of Siegfried 5 Box</t>
  </si>
  <si>
    <t>Siegfried_Box20</t>
  </si>
  <si>
    <t>Token of Siegfried 20 Box</t>
  </si>
  <si>
    <t>Kafra_Card_Box30</t>
  </si>
  <si>
    <t>Kafra Card 30 Box</t>
  </si>
  <si>
    <t>Kafra_Card_Box50</t>
  </si>
  <si>
    <t>Kafra Card 50 Box</t>
  </si>
  <si>
    <t>Str_Dish_Box30</t>
  </si>
  <si>
    <t>Steamed Tongue 30 Box</t>
  </si>
  <si>
    <t>Str_Dish_Box50</t>
  </si>
  <si>
    <t>Steamed Tongue 50 Box</t>
  </si>
  <si>
    <t>Bubble_Gum_Box1</t>
  </si>
  <si>
    <t>Bubble_Gum_Box5</t>
  </si>
  <si>
    <t>Bubble Gum 5 Box</t>
  </si>
  <si>
    <t>Megaphone_Box1</t>
  </si>
  <si>
    <t>Megaphone_Box5</t>
  </si>
  <si>
    <t>Megaphone 5 Box</t>
  </si>
  <si>
    <t>Enriched_Elunium_Box5</t>
  </si>
  <si>
    <t>Enriched Elunium 5 Box</t>
  </si>
  <si>
    <t>Enriched_Oridecon_Box5</t>
  </si>
  <si>
    <t>Enriched Oridecon 5 Box</t>
  </si>
  <si>
    <t>Handcuff_Box</t>
  </si>
  <si>
    <t>Arrest Handcuffs Box</t>
  </si>
  <si>
    <t>{ getitem 2706</t>
  </si>
  <si>
    <t>Super_Pet_Egg_Box1</t>
  </si>
  <si>
    <t>Super Pet Egg Box 1</t>
  </si>
  <si>
    <t>{ getitem 13617</t>
  </si>
  <si>
    <t>Super_Pet_Egg_Box2</t>
  </si>
  <si>
    <t>Super Pet Egg Box 2</t>
  </si>
  <si>
    <t>{ getitem 13618</t>
  </si>
  <si>
    <t>Super_Pet_Egg_Box3</t>
  </si>
  <si>
    <t>Super Pet Egg Box 3</t>
  </si>
  <si>
    <t>{ getitem 13619</t>
  </si>
  <si>
    <t>Super_Pet_Egg_Box4</t>
  </si>
  <si>
    <t>Super Pet Egg Box 4</t>
  </si>
  <si>
    <t>{ getitem 13620</t>
  </si>
  <si>
    <t>Super_Pet_Egg1</t>
  </si>
  <si>
    <t>Super Pet Egg 1</t>
  </si>
  <si>
    <t>{ getgroupitem(IG_Super_Pet_Egg1); }</t>
  </si>
  <si>
    <t>Super_Pet_Egg2</t>
  </si>
  <si>
    <t>Super Pet Egg 2</t>
  </si>
  <si>
    <t>{ getgroupitem(IG_Super_Pet_Egg2); }</t>
  </si>
  <si>
    <t>Super_Pet_Egg3</t>
  </si>
  <si>
    <t>Super Pet Egg 3</t>
  </si>
  <si>
    <t>{ getgroupitem(IG_Super_Pet_Egg3); }</t>
  </si>
  <si>
    <t>Super_Pet_Egg4</t>
  </si>
  <si>
    <t>Super Pet Egg 4</t>
  </si>
  <si>
    <t>{ getgroupitem(IG_Super_Pet_Egg4); }</t>
  </si>
  <si>
    <t>Greed_Box30</t>
  </si>
  <si>
    <t>Greed Scroll 30 Box</t>
  </si>
  <si>
    <t>{ getitem 14529</t>
  </si>
  <si>
    <t>Greed_Box50</t>
  </si>
  <si>
    <t>Greed Scroll 50 Box</t>
  </si>
  <si>
    <t>Greed_Box100</t>
  </si>
  <si>
    <t>Greed Scroll 100 Box</t>
  </si>
  <si>
    <t>Flee_30_Scroll_Box</t>
  </si>
  <si>
    <t>Evasion Scroll Box</t>
  </si>
  <si>
    <t>{ getitem 14530</t>
  </si>
  <si>
    <t>Accuracy_30_Scroll_Box</t>
  </si>
  <si>
    <t>Concentration Scroll Box</t>
  </si>
  <si>
    <t>{ getitem 14531</t>
  </si>
  <si>
    <t>Super_Card_Pet_Egg_Box1</t>
  </si>
  <si>
    <t>Super Card Pet Egg Box 1</t>
  </si>
  <si>
    <t>{ getitem 13630</t>
  </si>
  <si>
    <t>Super_Card_Pet_Egg_Box2</t>
  </si>
  <si>
    <t>Super Card Pet Egg Box 2</t>
  </si>
  <si>
    <t>{ getitem 13631</t>
  </si>
  <si>
    <t>Super_Card_Pet_Egg_Box3</t>
  </si>
  <si>
    <t>Super Card Pet Egg Box 3</t>
  </si>
  <si>
    <t>{ getitem 13632</t>
  </si>
  <si>
    <t>Super_Card_Pet_Egg_Box4</t>
  </si>
  <si>
    <t>Super Card Pet Egg Box 4</t>
  </si>
  <si>
    <t>{ getitem 13633</t>
  </si>
  <si>
    <t>Super_Card_Pet_Egg1</t>
  </si>
  <si>
    <t>Super Card Pet Egg 1</t>
  </si>
  <si>
    <t>{ getgroupitem(IG_Super_Card_Pet_Egg1); }</t>
  </si>
  <si>
    <t>Super_Card_Pet_Egg2</t>
  </si>
  <si>
    <t>Super Card Pet Egg 2</t>
  </si>
  <si>
    <t>{ getgroupitem(IG_Super_Card_Pet_Egg2); }</t>
  </si>
  <si>
    <t>Super_Card_Pet_Egg3</t>
  </si>
  <si>
    <t>Super Card Pet Egg 3</t>
  </si>
  <si>
    <t>{ getgroupitem(IG_Super_Card_Pet_Egg3); }</t>
  </si>
  <si>
    <t>Super_Card_Pet_Egg4</t>
  </si>
  <si>
    <t>Super Card Pet Egg 4</t>
  </si>
  <si>
    <t>{ getgroupitem(IG_Super_Card_Pet_Egg4); }</t>
  </si>
  <si>
    <t>Vigorgra_Package1</t>
  </si>
  <si>
    <t>1 Hour Package Vol. 1</t>
  </si>
  <si>
    <t>{ getgroupitem(IG_Vigorgra_Package1); }</t>
  </si>
  <si>
    <t>Vigorgra_Package2</t>
  </si>
  <si>
    <t>1 Hour Package Vol. 2</t>
  </si>
  <si>
    <t>{ getgroupitem(IG_Vigorgra_Package2); }</t>
  </si>
  <si>
    <t>Vigorgra_Package3</t>
  </si>
  <si>
    <t>1 Hour Package Vol. 3</t>
  </si>
  <si>
    <t>{ getgroupitem(IG_Vigorgra_Package3); }</t>
  </si>
  <si>
    <t>Vigorgra_Package4</t>
  </si>
  <si>
    <t>1 Hour Package Vol. 4</t>
  </si>
  <si>
    <t>{ getgroupitem(IG_Vigorgra_Package4); }</t>
  </si>
  <si>
    <t>Vigorgra_Package5</t>
  </si>
  <si>
    <t>1 Hour Package Vol. 5</t>
  </si>
  <si>
    <t>{ getgroupitem(IG_Vigorgra_Package5); }</t>
  </si>
  <si>
    <t>Vigorgra_Package6</t>
  </si>
  <si>
    <t>1 Hour Package Vol. 6</t>
  </si>
  <si>
    <t>{ getgroupitem(IG_Vigorgra_Package6); }</t>
  </si>
  <si>
    <t>Vigorgra_Package7</t>
  </si>
  <si>
    <t>2 Hour Package Vol. 1</t>
  </si>
  <si>
    <t>{ getgroupitem(IG_Vigorgra_Package7); }</t>
  </si>
  <si>
    <t>Vigorgra_Package8</t>
  </si>
  <si>
    <t>2 Hour Package Vol. 2</t>
  </si>
  <si>
    <t>{ getgroupitem(IG_Vigorgra_Package8); }</t>
  </si>
  <si>
    <t>Vigorgra_Package9</t>
  </si>
  <si>
    <t>2 Hour Package Vol. 3</t>
  </si>
  <si>
    <t>{ getgroupitem(IG_Vigorgra_Package9); }</t>
  </si>
  <si>
    <t>Vigorgra_Package10</t>
  </si>
  <si>
    <t>2 Hour Package Vol. 4</t>
  </si>
  <si>
    <t>{ getgroupitem(IG_Vigorgra_Package10); }</t>
  </si>
  <si>
    <t>Vigorgra_Package11</t>
  </si>
  <si>
    <t>2 Hour Package Vol. 5</t>
  </si>
  <si>
    <t>{ getgroupitem(IG_Vigorgra_Package11); }</t>
  </si>
  <si>
    <t>Vigorgra_Package12</t>
  </si>
  <si>
    <t>2 Hour Package Vol. 6</t>
  </si>
  <si>
    <t>{ getgroupitem(IG_Vigorgra_Package12); }</t>
  </si>
  <si>
    <t>Infiltrator_Box1</t>
  </si>
  <si>
    <t>Refined Infiltrator Box</t>
  </si>
  <si>
    <t>{ rentitem 1267</t>
  </si>
  <si>
    <t>Muramasa_Box1</t>
  </si>
  <si>
    <t>Refined Muramasa Box</t>
  </si>
  <si>
    <t>{ rentitem 1173</t>
  </si>
  <si>
    <t>Excalibur_Box1</t>
  </si>
  <si>
    <t>Refined Excalibur Box</t>
  </si>
  <si>
    <t>{ rentitem 13401</t>
  </si>
  <si>
    <t>Combat_Knife_Box1</t>
  </si>
  <si>
    <t>Refined Combat Knife Box</t>
  </si>
  <si>
    <t>{ rentitem 13021</t>
  </si>
  <si>
    <t>Counter_Dagger_Box1</t>
  </si>
  <si>
    <t>Refined Dagger of Counter Box</t>
  </si>
  <si>
    <t>{ rentitem 13022</t>
  </si>
  <si>
    <t>Kaiser_Knuckle_Box1</t>
  </si>
  <si>
    <t>Refined Kaiser Knuckle Box</t>
  </si>
  <si>
    <t>{ rentitem 1817</t>
  </si>
  <si>
    <t>Pole_Axe_Box1</t>
  </si>
  <si>
    <t>Refined Pole Axe Box</t>
  </si>
  <si>
    <t>{ rentitem 1419</t>
  </si>
  <si>
    <t>Mighty_Staff_Box1</t>
  </si>
  <si>
    <t>Refined Mighty Staff Box</t>
  </si>
  <si>
    <t>{ rentitem 1623</t>
  </si>
  <si>
    <t>Right_Epsilon_Box1</t>
  </si>
  <si>
    <t>Refined Light Epsilon Box</t>
  </si>
  <si>
    <t>{ rentitem 1372</t>
  </si>
  <si>
    <t>Balistar_Box1</t>
  </si>
  <si>
    <t>Refined Ballista Box</t>
  </si>
  <si>
    <t>{ rentitem 1728</t>
  </si>
  <si>
    <t>Diary_Of_Sage_Box1</t>
  </si>
  <si>
    <t>Refined Sage's Diary Box</t>
  </si>
  <si>
    <t>{ rentitem 1563</t>
  </si>
  <si>
    <t>Asura_Box1</t>
  </si>
  <si>
    <t>Refined Ashura Box</t>
  </si>
  <si>
    <t>{ rentitem 13023</t>
  </si>
  <si>
    <t>Apple_Of_Archer_Box1</t>
  </si>
  <si>
    <t>Refined Apple of Archer Box</t>
  </si>
  <si>
    <t>{ rentitem 5265</t>
  </si>
  <si>
    <t>1209600; }</t>
  </si>
  <si>
    <t>Bunny_Band_Box1</t>
  </si>
  <si>
    <t>Refined Bunny Band Box</t>
  </si>
  <si>
    <t>{ rentitem 5266</t>
  </si>
  <si>
    <t>Sahkkat_Box1</t>
  </si>
  <si>
    <t>Refined Sakkat Box</t>
  </si>
  <si>
    <t>{ rentitem 5267</t>
  </si>
  <si>
    <t>Lord_Circlet_Box1</t>
  </si>
  <si>
    <t>Refined Grand Circlet Box</t>
  </si>
  <si>
    <t>{ rentitem 5268</t>
  </si>
  <si>
    <t>Elven_Ears_Box1</t>
  </si>
  <si>
    <t>Refined Elven Ears Box</t>
  </si>
  <si>
    <t>{ rentitem 2686</t>
  </si>
  <si>
    <t>Steel_Flower_Box1</t>
  </si>
  <si>
    <t>Refined Romantic Flower Box</t>
  </si>
  <si>
    <t>{ rentitem 2687</t>
  </si>
  <si>
    <t>Critical_Ring_Box1</t>
  </si>
  <si>
    <t>Refined Critical Ring Box</t>
  </si>
  <si>
    <t>{ rentitem 2688</t>
  </si>
  <si>
    <t>Earring_Box1</t>
  </si>
  <si>
    <t>Refined Earring Box</t>
  </si>
  <si>
    <t>{ rentitem 2689</t>
  </si>
  <si>
    <t>Ring_Box1</t>
  </si>
  <si>
    <t>Refined Ring Box</t>
  </si>
  <si>
    <t>{ rentitem 2690</t>
  </si>
  <si>
    <t>Necklace_Box1</t>
  </si>
  <si>
    <t>Refined Necklace Box</t>
  </si>
  <si>
    <t>{ rentitem 2691</t>
  </si>
  <si>
    <t>Glove_Box1</t>
  </si>
  <si>
    <t>Refined Glove Box</t>
  </si>
  <si>
    <t>{ rentitem 2692</t>
  </si>
  <si>
    <t>Brooch_Box1</t>
  </si>
  <si>
    <t>Refined Brooch Box</t>
  </si>
  <si>
    <t>{ rentitem 2693</t>
  </si>
  <si>
    <t>Rosary_Box1</t>
  </si>
  <si>
    <t>Refined Rosary Box</t>
  </si>
  <si>
    <t>{ rentitem 2694</t>
  </si>
  <si>
    <t>Safety_Ring_Box1</t>
  </si>
  <si>
    <t>Refined Safety Ring Box</t>
  </si>
  <si>
    <t>{ rentitem 2695</t>
  </si>
  <si>
    <t>Vesper_Core01_Box1</t>
  </si>
  <si>
    <t>Refined Vesper Core 01 Box</t>
  </si>
  <si>
    <t>{ rentitem 2696</t>
  </si>
  <si>
    <t>Vesper_Core02_Box1</t>
  </si>
  <si>
    <t>Refined Vesper Core 02 Box</t>
  </si>
  <si>
    <t>{ rentitem 2697</t>
  </si>
  <si>
    <t>Vesper_Core03_Box1</t>
  </si>
  <si>
    <t>Refined Vesper Core 03 Box</t>
  </si>
  <si>
    <t>{ rentitem 2698</t>
  </si>
  <si>
    <t>Vesper_Core04_Box1</t>
  </si>
  <si>
    <t>Refined Vesper Core 04 Box</t>
  </si>
  <si>
    <t>{ rentitem 2699</t>
  </si>
  <si>
    <t>Drooping_Kitty_Box1</t>
  </si>
  <si>
    <t>Magestic_Goat_Box1</t>
  </si>
  <si>
    <t>Refined Majestic Goat Box</t>
  </si>
  <si>
    <t>Deviruchi_Cap_Box1</t>
  </si>
  <si>
    <t>Executioner_Box1</t>
  </si>
  <si>
    <t>Refined Executioner Box</t>
  </si>
  <si>
    <t>Brood_Axe_Box1</t>
  </si>
  <si>
    <t>Tomahawk_Box1</t>
  </si>
  <si>
    <t>Refined Tomahawk Box</t>
  </si>
  <si>
    <t>Bow_Of_Rudra_Box1</t>
  </si>
  <si>
    <t>Refined Rudra Bow Box</t>
  </si>
  <si>
    <t>Cutlas_Box1</t>
  </si>
  <si>
    <t>Refined Cutlus Box</t>
  </si>
  <si>
    <t>Solar_Sword_Box1</t>
  </si>
  <si>
    <t>Refined Solar Sword Box</t>
  </si>
  <si>
    <t>Sword_Breaker_Box1</t>
  </si>
  <si>
    <t>Mail_Breaker_Box1</t>
  </si>
  <si>
    <t>Moonlight_Sword_Box1</t>
  </si>
  <si>
    <t>Refined Moonlight Dagger Box</t>
  </si>
  <si>
    <t>Spanner_Box1</t>
  </si>
  <si>
    <t>Refined Wrench Box</t>
  </si>
  <si>
    <t>Bok_Choy_Box</t>
  </si>
  <si>
    <t>Bok Choy Box</t>
  </si>
  <si>
    <t>{ getitem 7766</t>
  </si>
  <si>
    <t>Chung_E_Cake_Box</t>
  </si>
  <si>
    <t>Green Maiden Cake Box</t>
  </si>
  <si>
    <t>{ getitem 7767</t>
  </si>
  <si>
    <t>Freyja_Overcoat_Box</t>
  </si>
  <si>
    <t>Freya's Clothes Box</t>
  </si>
  <si>
    <t>{ rentitem 2369</t>
  </si>
  <si>
    <t>Freyja_Boots_Box</t>
  </si>
  <si>
    <t>Freya's Boots Box</t>
  </si>
  <si>
    <t>{ rentitem 2428</t>
  </si>
  <si>
    <t>Freyja_Cape_Box</t>
  </si>
  <si>
    <t>Freya's Manteau Box</t>
  </si>
  <si>
    <t>{ rentitem 2533</t>
  </si>
  <si>
    <t>Freyja_Crown_Box</t>
  </si>
  <si>
    <t>Freya's Crown Box</t>
  </si>
  <si>
    <t>{ rentitem 5306</t>
  </si>
  <si>
    <t>Battle_Manual25_Box</t>
  </si>
  <si>
    <t>Field Manual 25% Box</t>
  </si>
  <si>
    <t>{ getitem 14532</t>
  </si>
  <si>
    <t>Battle_Manual100_Box</t>
  </si>
  <si>
    <t>Field Manual 100% Box</t>
  </si>
  <si>
    <t>{ getitem 14533</t>
  </si>
  <si>
    <t>J_Blessing10_Box</t>
  </si>
  <si>
    <t>Blessing Scroll 10 Box</t>
  </si>
  <si>
    <t>J_Inc_Agi10_Box</t>
  </si>
  <si>
    <t>Increase Agility Scroll 10 Box</t>
  </si>
  <si>
    <t>J_Wind_Walk10_Box</t>
  </si>
  <si>
    <t>Wind Walk Scroll 10 Box</t>
  </si>
  <si>
    <t>J_Adrenaline10_Box</t>
  </si>
  <si>
    <t>Adrenaline Rush Scroll 10 Box</t>
  </si>
  <si>
    <t>Pet_Egg_Scroll12</t>
  </si>
  <si>
    <t>Pet Egg Scroll 12</t>
  </si>
  <si>
    <t>{ getgroupitem(IG_Pet_Egg_Scroll12); }</t>
  </si>
  <si>
    <t>Pet_Egg_Scroll13</t>
  </si>
  <si>
    <t>Pet Egg Scroll 13</t>
  </si>
  <si>
    <t>{ getgroupitem(IG_Pet_Egg_Scroll13); }</t>
  </si>
  <si>
    <t>Pet_Egg_Scroll14</t>
  </si>
  <si>
    <t>Pet Egg Scroll 14</t>
  </si>
  <si>
    <t>{ getgroupitem(IG_Pet_Egg_Scroll14); }</t>
  </si>
  <si>
    <t>Super_Pet_Egg5</t>
  </si>
  <si>
    <t>Super Pet Egg 5</t>
  </si>
  <si>
    <t>{ getgroupitem(IG_Super_Pet_Egg5); }</t>
  </si>
  <si>
    <t>Super_Pet_Egg6</t>
  </si>
  <si>
    <t>Super Pet Egg 6</t>
  </si>
  <si>
    <t>{ getgroupitem(IG_Super_Pet_Egg6); }</t>
  </si>
  <si>
    <t>Super_Pet_Egg7</t>
  </si>
  <si>
    <t>Super Pet Egg 7</t>
  </si>
  <si>
    <t>{ getgroupitem(IG_Super_Pet_Egg7); }</t>
  </si>
  <si>
    <t>Super_Pet_Egg8</t>
  </si>
  <si>
    <t>Super Pet Egg 8</t>
  </si>
  <si>
    <t>{ getgroupitem(IG_Super_Pet_Egg8); }</t>
  </si>
  <si>
    <t>Pet_Egg_Scroll_E</t>
  </si>
  <si>
    <t>Pet Egg Scroll E</t>
  </si>
  <si>
    <t>{ getgroupitem(IG_Pet_Egg_Scroll_E); }</t>
  </si>
  <si>
    <t>BRO_Package_1</t>
  </si>
  <si>
    <t>BRO Package Box</t>
  </si>
  <si>
    <t>Max_Weight_Up_Box</t>
  </si>
  <si>
    <t>Gym Pass Box</t>
  </si>
  <si>
    <t>{ getitem 7776</t>
  </si>
  <si>
    <t>Small_Life_Potion_Box</t>
  </si>
  <si>
    <t>Small Life Potion 10 Box</t>
  </si>
  <si>
    <t>{ getitem 14534</t>
  </si>
  <si>
    <t>Small_Life_Potion_Box30</t>
  </si>
  <si>
    <t>Small Life Potion 30 Box</t>
  </si>
  <si>
    <t>Small_Life_Potion_Box50</t>
  </si>
  <si>
    <t>Small Life Potion 50 Box</t>
  </si>
  <si>
    <t>Med_Life_Potion_Box</t>
  </si>
  <si>
    <t>Medium Life Potion 10 Box</t>
  </si>
  <si>
    <t>{ getitem 14535</t>
  </si>
  <si>
    <t>Med_Life_Potion_Box30</t>
  </si>
  <si>
    <t>Medium Life Potion 30 Box</t>
  </si>
  <si>
    <t>Med_Life_Potion_Box50</t>
  </si>
  <si>
    <t>Medium Life Potion 50 Box</t>
  </si>
  <si>
    <t>Abrasive_Box5</t>
  </si>
  <si>
    <t>Abrasive 5 Box</t>
  </si>
  <si>
    <t>{ getitem 14536</t>
  </si>
  <si>
    <t>Abrasive_Box10</t>
  </si>
  <si>
    <t>Abrasive 10 Box</t>
  </si>
  <si>
    <t>Regeneration_Box5</t>
  </si>
  <si>
    <t>Regeneration Potion 5 Box</t>
  </si>
  <si>
    <t>{ getitem 14537</t>
  </si>
  <si>
    <t>Regeneration_Box10</t>
  </si>
  <si>
    <t>Regeneration 10 Box</t>
  </si>
  <si>
    <t>Dun_Tele_Scroll_Box10</t>
  </si>
  <si>
    <t>Dungeon Teleport Scroll 10 Box</t>
  </si>
  <si>
    <t>Pecopeco_Hairband_Box</t>
  </si>
  <si>
    <t>Peco Peco Hairband Box</t>
  </si>
  <si>
    <t>{ getitem 5286</t>
  </si>
  <si>
    <t>Red_Glasses_Box</t>
  </si>
  <si>
    <t>Red Glasses Box</t>
  </si>
  <si>
    <t>{ getitem 5288</t>
  </si>
  <si>
    <t>Whisper_Mask_Box</t>
  </si>
  <si>
    <t>Whisper Mask Box</t>
  </si>
  <si>
    <t>{ getitem 5294</t>
  </si>
  <si>
    <t>Ramen_Hat_Box</t>
  </si>
  <si>
    <t>Ramen Hat Box</t>
  </si>
  <si>
    <t>{ getgroupitem(IG_Ramen_Hat_Box); }</t>
  </si>
  <si>
    <t>Gold_Box_</t>
  </si>
  <si>
    <t>Golden Box</t>
  </si>
  <si>
    <t>{ getitem 7777</t>
  </si>
  <si>
    <t>Silver_Box_</t>
  </si>
  <si>
    <t>Silver Box</t>
  </si>
  <si>
    <t>{ getitem 7778</t>
  </si>
  <si>
    <t>Gold_Key1_Box</t>
  </si>
  <si>
    <t>Golden Key 1 Box</t>
  </si>
  <si>
    <t>{ getitem 7779</t>
  </si>
  <si>
    <t>Gold_Key5_Box</t>
  </si>
  <si>
    <t>Golden Key 5 Box</t>
  </si>
  <si>
    <t>Silver_Key1_Box</t>
  </si>
  <si>
    <t>Silver Key 1 Box</t>
  </si>
  <si>
    <t>{ getitem 7780</t>
  </si>
  <si>
    <t>Silver_Key5_Box</t>
  </si>
  <si>
    <t>Silver Key 5 Box</t>
  </si>
  <si>
    <t>Pecopeco_Hairband_Box1</t>
  </si>
  <si>
    <t>Red_Glasses_Box1</t>
  </si>
  <si>
    <t>Whisper_Mask_Box1</t>
  </si>
  <si>
    <t>Ramen_Hat_Box1</t>
  </si>
  <si>
    <t>{ getitem 5293</t>
  </si>
  <si>
    <t>Glass_Of_Illusion_Box5</t>
  </si>
  <si>
    <t>Glass of Illusion 5 Box</t>
  </si>
  <si>
    <t>{ getitem 14538</t>
  </si>
  <si>
    <t>Glass_Of_Illusion_Box10</t>
  </si>
  <si>
    <t>Glass of Illusion 10 Box</t>
  </si>
  <si>
    <t>Shadow_Armor_S_Box5</t>
  </si>
  <si>
    <t>Shadow Armor Scroll 5 Box</t>
  </si>
  <si>
    <t>{ getitem 14539</t>
  </si>
  <si>
    <t>Shadow_Armor_S_Box10</t>
  </si>
  <si>
    <t>Shadow Armor Scroll 10 Box</t>
  </si>
  <si>
    <t>Shadow_Armor_S_Box30</t>
  </si>
  <si>
    <t>Shadow Armor Scroll 30 Box</t>
  </si>
  <si>
    <t>Holy_Armor_S_Box5</t>
  </si>
  <si>
    <t>Holy Armor Scroll 5 Box</t>
  </si>
  <si>
    <t>{ getitem 14540</t>
  </si>
  <si>
    <t>Holy_Armor_S_Box10</t>
  </si>
  <si>
    <t>Holy Armor Scroll 10 Box</t>
  </si>
  <si>
    <t>Holy_Armor_S_Box30</t>
  </si>
  <si>
    <t>Holy Armor Scroll 30 Box</t>
  </si>
  <si>
    <t>S_Def_Potion_Box10</t>
  </si>
  <si>
    <t>Small Defense Potion 10 Box</t>
  </si>
  <si>
    <t>{ getitem 14541</t>
  </si>
  <si>
    <t>S_Def_Potion_Box30</t>
  </si>
  <si>
    <t>Small Defense Potion 30 Box</t>
  </si>
  <si>
    <t>S_Def_Potion_Box50</t>
  </si>
  <si>
    <t>Small Defense Potion 50 Box</t>
  </si>
  <si>
    <t>B_Def_Potion_Box10</t>
  </si>
  <si>
    <t>Big Defense Potion 10 Box</t>
  </si>
  <si>
    <t>{ getitem 14542</t>
  </si>
  <si>
    <t>B_Def_Potion_Box30</t>
  </si>
  <si>
    <t>Big Defense Potion 30 Box</t>
  </si>
  <si>
    <t>B_Def_Potion_Box50</t>
  </si>
  <si>
    <t>Big Defense Potion 50 Box</t>
  </si>
  <si>
    <t>S_Mdef_Potion_Box10</t>
  </si>
  <si>
    <t>Small Magic Defense Potion 10 Box</t>
  </si>
  <si>
    <t>{ getitem 14543</t>
  </si>
  <si>
    <t>S_Mdef_Potion_Box30</t>
  </si>
  <si>
    <t>Small Magic Defense Potion 30 Box</t>
  </si>
  <si>
    <t>S_Mdef_Potion_Box50</t>
  </si>
  <si>
    <t>Small Magic Defense Potion 50 Box</t>
  </si>
  <si>
    <t>B_Mdef_Potion_Box10</t>
  </si>
  <si>
    <t>Big Magic Defense Potion 10 Box</t>
  </si>
  <si>
    <t>{ getitem 14544</t>
  </si>
  <si>
    <t>B_Mdef_Potion_Box30</t>
  </si>
  <si>
    <t>Big Magic Defense Potion 30 Box</t>
  </si>
  <si>
    <t>B_Mdef_Potion_Box50</t>
  </si>
  <si>
    <t>Big Magic Defense Potion 50 Box</t>
  </si>
  <si>
    <t>Battle_Manual_X3_Box</t>
  </si>
  <si>
    <t>Field Manual 300% Box</t>
  </si>
  <si>
    <t>{ getitem 14545</t>
  </si>
  <si>
    <t>In_Blue_Herb_Box</t>
  </si>
  <si>
    <t>Honey_Box</t>
  </si>
  <si>
    <t>Honey Box</t>
  </si>
  <si>
    <t>{ getitem 518</t>
  </si>
  <si>
    <t>Empty_Bottle_Box</t>
  </si>
  <si>
    <t>Empty Bottle Box</t>
  </si>
  <si>
    <t>{ getitem 713</t>
  </si>
  <si>
    <t>In_Royal_Jelly_Box</t>
  </si>
  <si>
    <t>5_Anniversary_Coin_Box</t>
  </si>
  <si>
    <t>Coin Box</t>
  </si>
  <si>
    <t>{ getitem 2709</t>
  </si>
  <si>
    <t>Battle_Manual_Box_TW</t>
  </si>
  <si>
    <t>Beginner's Field Manual 5 Box</t>
  </si>
  <si>
    <t>{ getitem 7803</t>
  </si>
  <si>
    <t>Certificate_TW_Box</t>
  </si>
  <si>
    <t>Certificate Box</t>
  </si>
  <si>
    <t>{ /*getitem 7804</t>
  </si>
  <si>
    <t>Nagan_Box</t>
  </si>
  <si>
    <t>Refined Nagan Box</t>
  </si>
  <si>
    <t>{ rentitem 13407</t>
  </si>
  <si>
    <t>Skewer_Box</t>
  </si>
  <si>
    <t>Refined Brocca Box</t>
  </si>
  <si>
    <t>{ rentitem 1424</t>
  </si>
  <si>
    <t>Survival_Rod_Box</t>
  </si>
  <si>
    <t>Refined Survivor's Rod Box</t>
  </si>
  <si>
    <t>{ rentitem 1628</t>
  </si>
  <si>
    <t>Quadrille_Box</t>
  </si>
  <si>
    <t>Refined Quadrille Box</t>
  </si>
  <si>
    <t>{ rentitem 1537</t>
  </si>
  <si>
    <t>Great_Axe_Box</t>
  </si>
  <si>
    <t>Refined Great Axe Box</t>
  </si>
  <si>
    <t>{ rentitem 1378</t>
  </si>
  <si>
    <t>Bloody_Roar_Box</t>
  </si>
  <si>
    <t>Refined Bloody Roar Box</t>
  </si>
  <si>
    <t>{ rentitem 1273</t>
  </si>
  <si>
    <t>Hardback_Box</t>
  </si>
  <si>
    <t>Refined Hardcover Book Box</t>
  </si>
  <si>
    <t>{ rentitem 1567</t>
  </si>
  <si>
    <t>Fire_Brand_Box</t>
  </si>
  <si>
    <t>Refined Fireblend Box</t>
  </si>
  <si>
    <t>{ getgroupitem(IG_Fire_Brand_Box); /*rentitem 13408</t>
  </si>
  <si>
    <t>604800;*/ }</t>
  </si>
  <si>
    <t>Immaterial_Sword_Box</t>
  </si>
  <si>
    <t>Refined Immaterial Sword Box</t>
  </si>
  <si>
    <t>{ rentitem 13409</t>
  </si>
  <si>
    <t>Unholy_Touch_Box</t>
  </si>
  <si>
    <t>Refined Unholy Touch Box</t>
  </si>
  <si>
    <t>{ rentitem 1274</t>
  </si>
  <si>
    <t>Cloak_Of_Survival_Box</t>
  </si>
  <si>
    <t>Refined Survivor's Manteau Box</t>
  </si>
  <si>
    <t>{ rentitem 2535</t>
  </si>
  <si>
    <t>Masquerade_Box</t>
  </si>
  <si>
    <t>Refined Masquerade Box</t>
  </si>
  <si>
    <t>{ rentitem 5326</t>
  </si>
  <si>
    <t>Orc_Hero_Helm_Box</t>
  </si>
  <si>
    <t>Refined Helmet of Orc Hero Box</t>
  </si>
  <si>
    <t>{ rentitem 5327</t>
  </si>
  <si>
    <t>Evil_Wing_Ears_Box</t>
  </si>
  <si>
    <t>Refined Wing of Diablo Box</t>
  </si>
  <si>
    <t>{ rentitem 5328</t>
  </si>
  <si>
    <t>Dark_Blindfold_Box</t>
  </si>
  <si>
    <t>Refined Dark Blinder Box</t>
  </si>
  <si>
    <t>{ rentitem 5329</t>
  </si>
  <si>
    <t>kRO_Drooping_Kitty_Box</t>
  </si>
  <si>
    <t>{ rentitem 5330</t>
  </si>
  <si>
    <t>Corsair_Box</t>
  </si>
  <si>
    <t>Refined Corsair Box</t>
  </si>
  <si>
    <t>{ rentitem 5331</t>
  </si>
  <si>
    <t>Bloody_Iron_Ball_Box</t>
  </si>
  <si>
    <t>Refined Bloodied Shackle Ball Box</t>
  </si>
  <si>
    <t>{ rentitem 2710</t>
  </si>
  <si>
    <t>Spiritual_Ring_Box</t>
  </si>
  <si>
    <t>Refined Spiritual Ring Box</t>
  </si>
  <si>
    <t>{ rentitem 2711</t>
  </si>
  <si>
    <t>Nagan_Box1</t>
  </si>
  <si>
    <t>Skewer_Box1</t>
  </si>
  <si>
    <t>Survival_Rod_Box1</t>
  </si>
  <si>
    <t>Quadrille_Box1</t>
  </si>
  <si>
    <t>Great_Axe_Box1</t>
  </si>
  <si>
    <t>Bloody_Roar_Box1</t>
  </si>
  <si>
    <t>Hardback_Box1</t>
  </si>
  <si>
    <t>Fire_Brand_Box1</t>
  </si>
  <si>
    <t>{ rentitem 13408</t>
  </si>
  <si>
    <t>Immaterial_Sword_Box1</t>
  </si>
  <si>
    <t>Unholy_Touch_Box1</t>
  </si>
  <si>
    <t>Cloak_Of_Survival_Box1</t>
  </si>
  <si>
    <t>Masquerade_Box1</t>
  </si>
  <si>
    <t>Orc_Hero_Helm_Box1</t>
  </si>
  <si>
    <t>Evil_Wing_Ears_Box1</t>
  </si>
  <si>
    <t>Dark_Blindfold_Box1</t>
  </si>
  <si>
    <t>kRO_Drooping_Kitty_Box1</t>
  </si>
  <si>
    <t>Corsair_Box1</t>
  </si>
  <si>
    <t>Bloody_Iron_Ball_Box1</t>
  </si>
  <si>
    <t>Spiritual_Ring_Box1</t>
  </si>
  <si>
    <t>Fire_Cracker_Love_Box</t>
  </si>
  <si>
    <t>I Love You Firecracker Box</t>
  </si>
  <si>
    <t>{ getitem 14546</t>
  </si>
  <si>
    <t>Fire_Cracker_Wday_Box</t>
  </si>
  <si>
    <t>Whiteday Firecracker Box</t>
  </si>
  <si>
    <t>{ getitem 14547</t>
  </si>
  <si>
    <t>Fire_Cracker_Vday_Box</t>
  </si>
  <si>
    <t>Valentine's Day Firecracker Box</t>
  </si>
  <si>
    <t>{ getitem 14548</t>
  </si>
  <si>
    <t>Fire_Cracker_Bday_Box</t>
  </si>
  <si>
    <t>Birthday Firecracker Box</t>
  </si>
  <si>
    <t>{ getitem 14549</t>
  </si>
  <si>
    <t>Fire_Cracker_Xmas_Box</t>
  </si>
  <si>
    <t>Xmas Firecracker Box</t>
  </si>
  <si>
    <t>{ getitem 14550</t>
  </si>
  <si>
    <t>Blue_Gemstone_Box</t>
  </si>
  <si>
    <t>Blue Gemstone Box</t>
  </si>
  <si>
    <t>{ getitem 717</t>
  </si>
  <si>
    <t>Blue_Potion_Box</t>
  </si>
  <si>
    <t>Light Blue Potion Box</t>
  </si>
  <si>
    <t>{ getitem 11502</t>
  </si>
  <si>
    <t>Food_Box_Lv1</t>
  </si>
  <si>
    <t>Food Box Vol 1</t>
  </si>
  <si>
    <t>{ getitem 14551</t>
  </si>
  <si>
    <t>1; getitem 14554</t>
  </si>
  <si>
    <t>1; getitem 14557</t>
  </si>
  <si>
    <t>1; getitem 14560</t>
  </si>
  <si>
    <t>1; getitem 14563</t>
  </si>
  <si>
    <t>1; getitem 14566</t>
  </si>
  <si>
    <t>Food_Box_Lv2</t>
  </si>
  <si>
    <t>Food Box Vol 2</t>
  </si>
  <si>
    <t>{ getitem 14552</t>
  </si>
  <si>
    <t>1; getitem 14555</t>
  </si>
  <si>
    <t>1; getitem 14558</t>
  </si>
  <si>
    <t>1; getitem 14561</t>
  </si>
  <si>
    <t>1; getitem 14564</t>
  </si>
  <si>
    <t>1; getitem 14567</t>
  </si>
  <si>
    <t>Food_Box_Lv3</t>
  </si>
  <si>
    <t>Food Box Vol 3</t>
  </si>
  <si>
    <t>{ getitem 14553</t>
  </si>
  <si>
    <t>1; getitem 14556</t>
  </si>
  <si>
    <t>1; getitem 14559</t>
  </si>
  <si>
    <t>1; getitem 14562</t>
  </si>
  <si>
    <t>1; getitem 14565</t>
  </si>
  <si>
    <t>1; getitem 14568</t>
  </si>
  <si>
    <t>Indonesia_Box</t>
  </si>
  <si>
    <t>Healing Box</t>
  </si>
  <si>
    <t>{ getitem 503</t>
  </si>
  <si>
    <t>100; getitem 12684</t>
  </si>
  <si>
    <t>10; getitem 607</t>
  </si>
  <si>
    <t>Knife_Goblin_Box</t>
  </si>
  <si>
    <t>Knife Goblin Taming Box</t>
  </si>
  <si>
    <t>{ getitem 14569</t>
  </si>
  <si>
    <t>Flail_Goblin_Box</t>
  </si>
  <si>
    <t>Flail Goblin Taming Box</t>
  </si>
  <si>
    <t>{ getitem 14570</t>
  </si>
  <si>
    <t>Hammer_Goblin_Box</t>
  </si>
  <si>
    <t>Hammer Goblin Taming Box</t>
  </si>
  <si>
    <t>{ getitem 14571</t>
  </si>
  <si>
    <t>Red_Deleter_Box</t>
  </si>
  <si>
    <t>Red Deleter Taming Box</t>
  </si>
  <si>
    <t>{ getitem 14572</t>
  </si>
  <si>
    <t>Diabolic_Box</t>
  </si>
  <si>
    <t>Diabolic Taming Box</t>
  </si>
  <si>
    <t>{ getitem 14573</t>
  </si>
  <si>
    <t>Wanderer_Box</t>
  </si>
  <si>
    <t>Wanderer Taming Box</t>
  </si>
  <si>
    <t>{ getitem 14574</t>
  </si>
  <si>
    <t>Green_Apple_Box</t>
  </si>
  <si>
    <t>Green Apple Box</t>
  </si>
  <si>
    <t>{ getitem 7821</t>
  </si>
  <si>
    <t>Whole_Barbecue_Box</t>
  </si>
  <si>
    <t>Barbeque Box</t>
  </si>
  <si>
    <t>{ getitem 7822</t>
  </si>
  <si>
    <t>Meat_Veg_Skewer_Box</t>
  </si>
  <si>
    <t>Meat Skewer Box</t>
  </si>
  <si>
    <t>{ getitem 7823</t>
  </si>
  <si>
    <t>Spirit_Liquor_Box</t>
  </si>
  <si>
    <t>Spirit Liquor Box</t>
  </si>
  <si>
    <t>{ getitem 7824</t>
  </si>
  <si>
    <t>Green_Box_</t>
  </si>
  <si>
    <t>Power_Box1</t>
  </si>
  <si>
    <t>Power Box 1</t>
  </si>
  <si>
    <t>{ getitem 682</t>
  </si>
  <si>
    <t>1; getitem 12123</t>
  </si>
  <si>
    <t>1; getitem 12122</t>
  </si>
  <si>
    <t>Power_Box2</t>
  </si>
  <si>
    <t>Power Box 2</t>
  </si>
  <si>
    <t>{ getitem 683</t>
  </si>
  <si>
    <t>Resist_Box1</t>
  </si>
  <si>
    <t>Resist Box 1</t>
  </si>
  <si>
    <t>{ getitem 12118</t>
  </si>
  <si>
    <t>1; getitem 12119</t>
  </si>
  <si>
    <t>Resist_Box2</t>
  </si>
  <si>
    <t>Resist Box 2</t>
  </si>
  <si>
    <t>{ getitem 12120</t>
  </si>
  <si>
    <t>1; getitem 12121</t>
  </si>
  <si>
    <t>Stat_Boost1</t>
  </si>
  <si>
    <t>Stat Boost 1</t>
  </si>
  <si>
    <t>5; sc_start SC_INCAGI</t>
  </si>
  <si>
    <t>5; sc_start SC_INCVIT</t>
  </si>
  <si>
    <t>Stat_Boost2</t>
  </si>
  <si>
    <t>Stat Boost 2</t>
  </si>
  <si>
    <t>5; sc_start SC_INCLUK</t>
  </si>
  <si>
    <t>5; sc_start SC_INCDEX</t>
  </si>
  <si>
    <t>Stat_Boost3</t>
  </si>
  <si>
    <t>Stat Boost 3</t>
  </si>
  <si>
    <t>Stat_Boost4</t>
  </si>
  <si>
    <t>Stat Boost 4</t>
  </si>
  <si>
    <t>Dun_Tele_Scroll2_Box5</t>
  </si>
  <si>
    <t>Dungeon Teleport Scroll II 5 Box</t>
  </si>
  <si>
    <t>{ getitem 14581</t>
  </si>
  <si>
    <t>Dun_Tele_Scroll2_Box10</t>
  </si>
  <si>
    <t>Dungeon Teleport Scroll II 10 Box</t>
  </si>
  <si>
    <t>Mbl_Str_Dish_Box</t>
  </si>
  <si>
    <t>{ getitem 12250</t>
  </si>
  <si>
    <t>Mbl_Agi_Dish_Box</t>
  </si>
  <si>
    <t>Steamed Desert Scorpions Box</t>
  </si>
  <si>
    <t>{ getitem 12251</t>
  </si>
  <si>
    <t>Mbl_Int_Dish_Box</t>
  </si>
  <si>
    <t>{ getitem 12252</t>
  </si>
  <si>
    <t>Mbl_Dex_Dish_Box</t>
  </si>
  <si>
    <t>{ getitem 12253</t>
  </si>
  <si>
    <t>Mbl_Luk_Dish_Box</t>
  </si>
  <si>
    <t>Cooked Nine Tail Box</t>
  </si>
  <si>
    <t>{ getitem 12254</t>
  </si>
  <si>
    <t>Mbl_Vit_Dish_Box</t>
  </si>
  <si>
    <t>Immortal Stew Box</t>
  </si>
  <si>
    <t>{ getitem 12255</t>
  </si>
  <si>
    <t>Mbl_Kafra_Card_Box</t>
  </si>
  <si>
    <t>Payment Statement for Kafra Employee Box</t>
  </si>
  <si>
    <t>{ getitem 12249</t>
  </si>
  <si>
    <t>Mbl_Battle_Manual_Box</t>
  </si>
  <si>
    <t>Heroic_Stone_Box</t>
  </si>
  <si>
    <t>Heroic Stone Box</t>
  </si>
  <si>
    <t>{ getitem 7825</t>
  </si>
  <si>
    <t>Mysterious_Travel_Sack1</t>
  </si>
  <si>
    <t>Mystery Travel Sack A</t>
  </si>
  <si>
    <t>{ getgroupitem(IG_Mysterious_Travel_Sack1); }</t>
  </si>
  <si>
    <t>Mysterious_Travel_Sack2</t>
  </si>
  <si>
    <t>Mystery Travel Sack B</t>
  </si>
  <si>
    <t>{ getgroupitem(IG_Mysterious_Travel_Sack2); }</t>
  </si>
  <si>
    <t>Mysterious_Travel_Sack3</t>
  </si>
  <si>
    <t>Mystery Travel Sack C</t>
  </si>
  <si>
    <t>{ getgroupitem(IG_Mysterious_Travel_Sack3); }</t>
  </si>
  <si>
    <t>Mysterious_Travel_Sack4</t>
  </si>
  <si>
    <t>Mystery Travel Sack D</t>
  </si>
  <si>
    <t>{ getgroupitem(IG_Mysterious_Travel_Sack4); }</t>
  </si>
  <si>
    <t>WOB_Box_Rune5</t>
  </si>
  <si>
    <t>Yellow Butterfly Wing 5 Box</t>
  </si>
  <si>
    <t>{ getitem 14582</t>
  </si>
  <si>
    <t>WOB_Box_Rune10</t>
  </si>
  <si>
    <t>Yellow Butterfly Wing Box</t>
  </si>
  <si>
    <t>WOB_Box_Schawaltz5</t>
  </si>
  <si>
    <t>Green Butterfly Wing 5 Box</t>
  </si>
  <si>
    <t>{ getitem 14583</t>
  </si>
  <si>
    <t>WOB_Box_Schawaltz10</t>
  </si>
  <si>
    <t>Green Butterfly Wing Box</t>
  </si>
  <si>
    <t>WOB_Box_Rachel5</t>
  </si>
  <si>
    <t>Red Butterfly Wing 5 Box</t>
  </si>
  <si>
    <t>{ getitem 14584</t>
  </si>
  <si>
    <t>WOB_Box_Rachel10</t>
  </si>
  <si>
    <t>Red Butterfly Wing Box</t>
  </si>
  <si>
    <t>WOB_Box_Local5</t>
  </si>
  <si>
    <t>Blue Butterfly Wing 5 Box</t>
  </si>
  <si>
    <t>{ getitem 14585</t>
  </si>
  <si>
    <t>WOB_Box_Local10</t>
  </si>
  <si>
    <t>Blue Butterfly Wing Box</t>
  </si>
  <si>
    <t>Spark_Candy_Box5</t>
  </si>
  <si>
    <t>Candy 5 Box</t>
  </si>
  <si>
    <t>{ getitem 14586</t>
  </si>
  <si>
    <t>Spark_Candy_Box10</t>
  </si>
  <si>
    <t>Candy 10 Box</t>
  </si>
  <si>
    <t>Directive_A_Envelope</t>
  </si>
  <si>
    <t>Directive Envelope A</t>
  </si>
  <si>
    <t>{ getitem 2734</t>
  </si>
  <si>
    <t>Directive_B_Envelope</t>
  </si>
  <si>
    <t>Directive Envelope B</t>
  </si>
  <si>
    <t>{ getitem 2735</t>
  </si>
  <si>
    <t>Mini_Battle_Manual_Box</t>
  </si>
  <si>
    <t>Small Field Manual Box</t>
  </si>
  <si>
    <t>Trial_Box</t>
  </si>
  <si>
    <t>Trial Box</t>
  </si>
  <si>
    <t>2; getitem 12215</t>
  </si>
  <si>
    <t>15; getitem 12216</t>
  </si>
  <si>
    <t>Repair_Scroll_Box10</t>
  </si>
  <si>
    <t>Repair Weapon Scroll 10 Box</t>
  </si>
  <si>
    <t>{ getitem 14521</t>
  </si>
  <si>
    <t>10; getitem 1002</t>
  </si>
  <si>
    <t>10; getitem 998</t>
  </si>
  <si>
    <t>10; getitem 756</t>
  </si>
  <si>
    <t>10; getitem 999</t>
  </si>
  <si>
    <t>Hockey_Mask_Box</t>
  </si>
  <si>
    <t>Hockey Mask Box</t>
  </si>
  <si>
    <t>{ rentitem 5314</t>
  </si>
  <si>
    <t>Observer_Box</t>
  </si>
  <si>
    <t>Observer Box</t>
  </si>
  <si>
    <t>{ rentitem 5315</t>
  </si>
  <si>
    <t>Flying_Angel_Box</t>
  </si>
  <si>
    <t>Flying Angel Box</t>
  </si>
  <si>
    <t>{ getitem 5210</t>
  </si>
  <si>
    <t>Neko_Mimi_Box</t>
  </si>
  <si>
    <t>Neko Mimi Box</t>
  </si>
  <si>
    <t>{ getitem 5099</t>
  </si>
  <si>
    <t>MFH_Box</t>
  </si>
  <si>
    <t>Moonlight Flower Hat Box</t>
  </si>
  <si>
    <t>{ getitem 5214</t>
  </si>
  <si>
    <t>Chick_Hat_Box</t>
  </si>
  <si>
    <t>Baby Chick Hat Box</t>
  </si>
  <si>
    <t>{ getitem 5283</t>
  </si>
  <si>
    <t>New_Style_Box</t>
  </si>
  <si>
    <t>Beauty Gift Certificate Box</t>
  </si>
  <si>
    <t>{ getitem 7622</t>
  </si>
  <si>
    <t>Magician_Card_Box</t>
  </si>
  <si>
    <t>Mage Card Box</t>
  </si>
  <si>
    <t>{ getgroupitem(IG_Magician_Card_Box); /*getitem 4327</t>
  </si>
  <si>
    <t>1; getitem 4309</t>
  </si>
  <si>
    <t>1; getitem 4325</t>
  </si>
  <si>
    <t>1; getitem 4208</t>
  </si>
  <si>
    <t>1; getitem 4258</t>
  </si>
  <si>
    <t>1; getitem 4191</t>
  </si>
  <si>
    <t>Acolyte_Card_Box</t>
  </si>
  <si>
    <t>Acolyte Card Box</t>
  </si>
  <si>
    <t>{ getgroupitem(IG_Acolyte_Card_Box); /*getitem 4185</t>
  </si>
  <si>
    <t>1; getitem 4312</t>
  </si>
  <si>
    <t>1; getitem 4217</t>
  </si>
  <si>
    <t>1; getitem 4280</t>
  </si>
  <si>
    <t>1; getitem 4293</t>
  </si>
  <si>
    <t>Archer_Card_Box</t>
  </si>
  <si>
    <t>Archer Card Box</t>
  </si>
  <si>
    <t>{ getgroupitem(IG_Archer_Card_Box); /*getitem 4297</t>
  </si>
  <si>
    <t>1; getitem 4234</t>
  </si>
  <si>
    <t>1; getitem 4199</t>
  </si>
  <si>
    <t>1; getitem 4178</t>
  </si>
  <si>
    <t>1; getitem 4252</t>
  </si>
  <si>
    <t>Swordman_Card_Box</t>
  </si>
  <si>
    <t>Swordman Card Box</t>
  </si>
  <si>
    <t>{ getgroupitem(IG_Swordman_Card_Box); /*getitem 4319</t>
  </si>
  <si>
    <t>1; getitem 4331</t>
  </si>
  <si>
    <t>1; getitem 4220</t>
  </si>
  <si>
    <t>1; getitem 4311</t>
  </si>
  <si>
    <t>1; getitem 4246</t>
  </si>
  <si>
    <t>Thief_Card_Box</t>
  </si>
  <si>
    <t>Thief Card Box</t>
  </si>
  <si>
    <t>{ getgroupitem(IG_Thief_Card_Box); /*getitem 4230</t>
  </si>
  <si>
    <t>1; getitem 4210</t>
  </si>
  <si>
    <t>1; getitem 4257</t>
  </si>
  <si>
    <t>1; getitem 4172</t>
  </si>
  <si>
    <t>1; getitem 4272</t>
  </si>
  <si>
    <t>Merchant_Card_Box</t>
  </si>
  <si>
    <t>Merchant Card Box</t>
  </si>
  <si>
    <t>{ getgroupitem(IG_Merchant_Card_Box); /*getitem 4206</t>
  </si>
  <si>
    <t>1; getitem 4281</t>
  </si>
  <si>
    <t>1; getitem 4186</t>
  </si>
  <si>
    <t>1; getitem 4233</t>
  </si>
  <si>
    <t>1; getitem 4321</t>
  </si>
  <si>
    <t>Clock_Tower_Card_Box</t>
  </si>
  <si>
    <t>Clock Tower Card Box</t>
  </si>
  <si>
    <t>{ getitem 4244</t>
  </si>
  <si>
    <t>1; getitem 4299</t>
  </si>
  <si>
    <t>1; getitem 4313</t>
  </si>
  <si>
    <t>1; getitem 4229</t>
  </si>
  <si>
    <t>Geffenia_Card_Box</t>
  </si>
  <si>
    <t>Geffenia Card Box</t>
  </si>
  <si>
    <t>{ getitem 4218</t>
  </si>
  <si>
    <t>1; getitem 4269</t>
  </si>
  <si>
    <t>Owl_Card_Box</t>
  </si>
  <si>
    <t>Owl Card Box</t>
  </si>
  <si>
    <t>{ getitem 4237</t>
  </si>
  <si>
    <t>1; getitem 4238</t>
  </si>
  <si>
    <t>Ghost_Card_Box</t>
  </si>
  <si>
    <t>Ghost Card Box</t>
  </si>
  <si>
    <t>{ getitem 4193</t>
  </si>
  <si>
    <t>1; getitem 4294</t>
  </si>
  <si>
    <t>Nightmare_Card_Box</t>
  </si>
  <si>
    <t>Nightmare Card Box</t>
  </si>
  <si>
    <t>{ getitem 4127</t>
  </si>
  <si>
    <t>1; getitem 4166</t>
  </si>
  <si>
    <t>Curse_Card_Box</t>
  </si>
  <si>
    <t>Curse Card Box</t>
  </si>
  <si>
    <t>{ getitem 4076</t>
  </si>
  <si>
    <t>Sleep_Card_Box</t>
  </si>
  <si>
    <t>Sleep Card Box</t>
  </si>
  <si>
    <t>{ getitem 4024</t>
  </si>
  <si>
    <t>Freeze_Card_Box</t>
  </si>
  <si>
    <t>Freeze Card Box</t>
  </si>
  <si>
    <t>{ getitem 4055</t>
  </si>
  <si>
    <t>Stun_Card_Box</t>
  </si>
  <si>
    <t>Stun Card Box</t>
  </si>
  <si>
    <t>{ getitem 4017</t>
  </si>
  <si>
    <t>Silence_Card_Box</t>
  </si>
  <si>
    <t>Silence Card Box</t>
  </si>
  <si>
    <t>{ getitem 4057</t>
  </si>
  <si>
    <t>Blind_Card_Box</t>
  </si>
  <si>
    <t>Blind Card Box</t>
  </si>
  <si>
    <t>{ getitem 4020</t>
  </si>
  <si>
    <t>Chaos_Card_Box</t>
  </si>
  <si>
    <t>Chaos Card Box</t>
  </si>
  <si>
    <t>{ getitem 4104</t>
  </si>
  <si>
    <t>Elunium_Box_</t>
  </si>
  <si>
    <t>Oridecon_Box_</t>
  </si>
  <si>
    <t>Fire_Converter_Box</t>
  </si>
  <si>
    <t>Fire Converter Box</t>
  </si>
  <si>
    <t>{ getitem 12114</t>
  </si>
  <si>
    <t>Water_Converter_Box</t>
  </si>
  <si>
    <t>Water Converter Box</t>
  </si>
  <si>
    <t>{ getitem 12115</t>
  </si>
  <si>
    <t>Wind_Converter_Box</t>
  </si>
  <si>
    <t>Wind Converter Box</t>
  </si>
  <si>
    <t>{ getitem 12117</t>
  </si>
  <si>
    <t>Earth_Converter_Box</t>
  </si>
  <si>
    <t>Earth Converter Box</t>
  </si>
  <si>
    <t>{ getitem 12116</t>
  </si>
  <si>
    <t>Starter_Pack</t>
  </si>
  <si>
    <t>Starter Pack</t>
  </si>
  <si>
    <t>{ getitem 7229</t>
  </si>
  <si>
    <t>2; getitem 569</t>
  </si>
  <si>
    <t>300; getitem 504</t>
  </si>
  <si>
    <t>20; getitem 505</t>
  </si>
  <si>
    <t>20; getitem 7060</t>
  </si>
  <si>
    <t>30; getitem 2403</t>
  </si>
  <si>
    <t>1; getitem 5039</t>
  </si>
  <si>
    <t>1; getitem 2503</t>
  </si>
  <si>
    <t>1; getitem 2307</t>
  </si>
  <si>
    <t>1; getitem 616</t>
  </si>
  <si>
    <t>1; getitem 603</t>
  </si>
  <si>
    <t>1; getitem 617</t>
  </si>
  <si>
    <t>1; getitem 610</t>
  </si>
  <si>
    <t>5; getitem 604</t>
  </si>
  <si>
    <t>Mimic_Summon_Box5</t>
  </si>
  <si>
    <t>Mimic Summoning 5 Box</t>
  </si>
  <si>
    <t>{ getitem 12276</t>
  </si>
  <si>
    <t>Disguise_Summon_Box5</t>
  </si>
  <si>
    <t>Disguise Summoning 5 Box</t>
  </si>
  <si>
    <t>{ getitem 12277</t>
  </si>
  <si>
    <t>Alice_Summon_Box5</t>
  </si>
  <si>
    <t>Alice Summoning 5 Box</t>
  </si>
  <si>
    <t>{ getitem 12278</t>
  </si>
  <si>
    <t>Mimic_Summon_Box10</t>
  </si>
  <si>
    <t>Mimic Summoning 10 Box</t>
  </si>
  <si>
    <t>Disguise_Summon_Box10</t>
  </si>
  <si>
    <t>Disguise Summoning 10 Box</t>
  </si>
  <si>
    <t>Alice_Summon_Box10</t>
  </si>
  <si>
    <t>Alice Summoning 10 Box</t>
  </si>
  <si>
    <t>Fish_Head_Hat_Box</t>
  </si>
  <si>
    <t>Fish Head Hat Box</t>
  </si>
  <si>
    <t>{ getitem 5380</t>
  </si>
  <si>
    <t>Santa_Poring_Hat_Box</t>
  </si>
  <si>
    <t>Santa Poring Box</t>
  </si>
  <si>
    <t>{ getitem 5381</t>
  </si>
  <si>
    <t>Bell_Ribbon_Box</t>
  </si>
  <si>
    <t>Bell Ribbon Box</t>
  </si>
  <si>
    <t>{ getitem 5382</t>
  </si>
  <si>
    <t>Hard_Core_Set_Box</t>
  </si>
  <si>
    <t>XM Hardcore Set Box</t>
  </si>
  <si>
    <t>{ getgroupitem(IG_Hard_Core_Set_Box); /*getitem 12208</t>
  </si>
  <si>
    <t>10; getitem 12209</t>
  </si>
  <si>
    <t>10; getitem 12210</t>
  </si>
  <si>
    <t>Kitty_Set_Box</t>
  </si>
  <si>
    <t>XM Kitty Set Box</t>
  </si>
  <si>
    <t>{ getgroupitem(IG_Kitty_Set_Box); /*getitem 5230</t>
  </si>
  <si>
    <t>1; getitem 5231</t>
  </si>
  <si>
    <t>1; getitem 5232</t>
  </si>
  <si>
    <t>1; getitem 5233</t>
  </si>
  <si>
    <t>1; getitem 5234</t>
  </si>
  <si>
    <t>Soft_Core_Set_Box</t>
  </si>
  <si>
    <t>XM Softcore Set Box</t>
  </si>
  <si>
    <t>{ getgroupitem(IG_Soft_Core_Set_Box); /*getitem 12208</t>
  </si>
  <si>
    <t>5; getitem 12209</t>
  </si>
  <si>
    <t>5; getitem 12210</t>
  </si>
  <si>
    <t>5;*/ }</t>
  </si>
  <si>
    <t>Deviruchi_Set_Box</t>
  </si>
  <si>
    <t>XM Deviruchi Set Box</t>
  </si>
  <si>
    <t>{ getgroupitem(IG_Deviruchi_Set_Box); /*getitem 5227</t>
  </si>
  <si>
    <t>1; getitem 5228</t>
  </si>
  <si>
    <t>1; getitem 5229</t>
  </si>
  <si>
    <t>MVP_Hunt_Box</t>
  </si>
  <si>
    <t>MVP Hunting Box</t>
  </si>
  <si>
    <t>{ getgroupitem(IG_MVP_Hunt_Box); /*getitem 7621</t>
  </si>
  <si>
    <t>1; getitem 12210</t>
  </si>
  <si>
    <t>1; getitem 12221</t>
  </si>
  <si>
    <t>1; getitem 12214</t>
  </si>
  <si>
    <t>3;*/ }</t>
  </si>
  <si>
    <t>Brewing_Box</t>
  </si>
  <si>
    <t>XM Brewing Set Box</t>
  </si>
  <si>
    <t>{ getgroupitem(IG_Brewing_Box); /*getitem 12204</t>
  </si>
  <si>
    <t>10; getitem 12205</t>
  </si>
  <si>
    <t>10; getitem 12206</t>
  </si>
  <si>
    <t>Xmas_Pet_Scroll</t>
  </si>
  <si>
    <t>Christmas Pet Scroll</t>
  </si>
  <si>
    <t>{ getgroupitem(IG_Xmas_Pet_Scroll); }</t>
  </si>
  <si>
    <t>Party_Blessing_Box</t>
  </si>
  <si>
    <t>Party Blessing 10 Scroll Box</t>
  </si>
  <si>
    <t>{ getitem 14588</t>
  </si>
  <si>
    <t>Party_Inc_Agi_Box</t>
  </si>
  <si>
    <t>Party Increase Agi 10 Scroll Box</t>
  </si>
  <si>
    <t>{ getitem 14589</t>
  </si>
  <si>
    <t>Party_Assumptio_Box</t>
  </si>
  <si>
    <t>Party Assumptio 5 Scroll Box</t>
  </si>
  <si>
    <t>{ getitem 14590</t>
  </si>
  <si>
    <t>Love_Angel_Box</t>
  </si>
  <si>
    <t>Love Angel Magic Powder Box</t>
  </si>
  <si>
    <t>{ rentitem 12287</t>
  </si>
  <si>
    <t>Squirrel_Box</t>
  </si>
  <si>
    <t>Squirrel Magic Powder Box</t>
  </si>
  <si>
    <t>{ rentitem 12288</t>
  </si>
  <si>
    <t>Gogo_Box</t>
  </si>
  <si>
    <t>Gogo Magic Powder Box</t>
  </si>
  <si>
    <t>{ rentitem 12289</t>
  </si>
  <si>
    <t>Drooping_W_Kitty_Box</t>
  </si>
  <si>
    <t>Koneko Hat Box</t>
  </si>
  <si>
    <t>{ getitem 5372</t>
  </si>
  <si>
    <t>L_Magestic_Goat_Box</t>
  </si>
  <si>
    <t>{ getitem 5374</t>
  </si>
  <si>
    <t>Satanic_Chain_P_Box</t>
  </si>
  <si>
    <t>Flying Evil Wing Box</t>
  </si>
  <si>
    <t>{ getitem 5376</t>
  </si>
  <si>
    <t>Antique_Pipe_Box</t>
  </si>
  <si>
    <t>Gentleman's Pipe Box</t>
  </si>
  <si>
    <t>{ getitem 5377</t>
  </si>
  <si>
    <t>Rabbit_Ear_Hat_Box</t>
  </si>
  <si>
    <t>Bunny Top Hat Box</t>
  </si>
  <si>
    <t>{ getitem 5378</t>
  </si>
  <si>
    <t>Darkness_Helm_Box</t>
  </si>
  <si>
    <t>Dark Randgris Helm Box</t>
  </si>
  <si>
    <t>{ getitem 5373</t>
  </si>
  <si>
    <t>L_Orc_Hero_Helm_Box</t>
  </si>
  <si>
    <t>Orc Hero Headdress Box</t>
  </si>
  <si>
    <t>{ getitem 5375</t>
  </si>
  <si>
    <t>Lucky_Scroll08</t>
  </si>
  <si>
    <t>Lucky Scroll08</t>
  </si>
  <si>
    <t>{ getgroupitem(IG_Lucky_Scroll08); }</t>
  </si>
  <si>
    <t>Crusader_Card_Box</t>
  </si>
  <si>
    <t>Crusader Card Box</t>
  </si>
  <si>
    <t>{ getitem 4371</t>
  </si>
  <si>
    <t>1; getitem 4319</t>
  </si>
  <si>
    <t>Alchemist_Card_Box</t>
  </si>
  <si>
    <t>Alchemist Card Box</t>
  </si>
  <si>
    <t>{ getitem 4281</t>
  </si>
  <si>
    <t>1; getitem 4343</t>
  </si>
  <si>
    <t>1; getitem 4036</t>
  </si>
  <si>
    <t>Rogue_Card_Box</t>
  </si>
  <si>
    <t>Rogue Card Box</t>
  </si>
  <si>
    <t>{ getitem 4039</t>
  </si>
  <si>
    <t>1; getitem 4230</t>
  </si>
  <si>
    <t>1; getitem 4348</t>
  </si>
  <si>
    <t>Bard_Dancer_Card_Box</t>
  </si>
  <si>
    <t>Bard Dancer Card Box</t>
  </si>
  <si>
    <t>{ getitem 4297</t>
  </si>
  <si>
    <t>1; getitem 4381</t>
  </si>
  <si>
    <t>Sage_Card_Box</t>
  </si>
  <si>
    <t>Sage card box</t>
  </si>
  <si>
    <t>{ getitem 4382</t>
  </si>
  <si>
    <t>1; getitem 4327</t>
  </si>
  <si>
    <t>Monk_Card_Box</t>
  </si>
  <si>
    <t>Monk Card Box</t>
  </si>
  <si>
    <t>{ getitem 4312</t>
  </si>
  <si>
    <t>1; getitem 4332</t>
  </si>
  <si>
    <t>1; getitem 4185</t>
  </si>
  <si>
    <t>Sylph_Box</t>
  </si>
  <si>
    <t>Sylph Box</t>
  </si>
  <si>
    <t>{ getitem 4345</t>
  </si>
  <si>
    <t>Undine_Box</t>
  </si>
  <si>
    <t>Undine Box</t>
  </si>
  <si>
    <t>{ getitem 4350</t>
  </si>
  <si>
    <t>Salamander_Box</t>
  </si>
  <si>
    <t>Salamander Box</t>
  </si>
  <si>
    <t>{ getitem 4380</t>
  </si>
  <si>
    <t>Soul_Box</t>
  </si>
  <si>
    <t>Soul Box</t>
  </si>
  <si>
    <t>{ getitem 4388</t>
  </si>
  <si>
    <t>Noum_Bpx</t>
  </si>
  <si>
    <t>Gnome Box</t>
  </si>
  <si>
    <t>{ getitem 4335</t>
  </si>
  <si>
    <t>Robo_Eye_Box</t>
  </si>
  <si>
    <t>Robo Eye Box</t>
  </si>
  <si>
    <t>{ getitem 5325</t>
  </si>
  <si>
    <t>Twin_Ribbon_Box</t>
  </si>
  <si>
    <t>Maiden's Twin Ribbon Box</t>
  </si>
  <si>
    <t>{ getitem 5187</t>
  </si>
  <si>
    <t>Diadem_Box</t>
  </si>
  <si>
    <t>Diadem Box</t>
  </si>
  <si>
    <t>{ getitem 5313</t>
  </si>
  <si>
    <t>Siege_Tele_Scroll_Box</t>
  </si>
  <si>
    <t>WoE Teleport Scroll 100 Box</t>
  </si>
  <si>
    <t>{ getitem 14591</t>
  </si>
  <si>
    <t>Valentine_Scroll_TW</t>
  </si>
  <si>
    <t>Taiwan Valentine Scroll</t>
  </si>
  <si>
    <t>Love_Angel_Box_1m</t>
  </si>
  <si>
    <t>Love Angel Magic Powder Box 30 Days</t>
  </si>
  <si>
    <t>{ getitem 14009</t>
  </si>
  <si>
    <t>Squirrel_Box_1m</t>
  </si>
  <si>
    <t>Squirrel Magic Powder Box 30 Days</t>
  </si>
  <si>
    <t>{ getitem 14010</t>
  </si>
  <si>
    <t>Gogo_Box_1m</t>
  </si>
  <si>
    <t>Gogo Magic Powder Box 30 Days</t>
  </si>
  <si>
    <t>{ getitem 14011</t>
  </si>
  <si>
    <t>Br_SwordPackage</t>
  </si>
  <si>
    <t>Swordman Package</t>
  </si>
  <si>
    <t>{ getgroupitem(IG_Br_SwordPackage); }</t>
  </si>
  <si>
    <t>Br_MagePackage</t>
  </si>
  <si>
    <t>Magician Package</t>
  </si>
  <si>
    <t>{ getgroupitem(IG_Br_MagePackage); }</t>
  </si>
  <si>
    <t>Br_AcolPackage</t>
  </si>
  <si>
    <t>Acolyte Package</t>
  </si>
  <si>
    <t>{ getgroupitem(IG_Br_AcolPackage); }</t>
  </si>
  <si>
    <t>Br_ArcherPackage</t>
  </si>
  <si>
    <t>Archer Package</t>
  </si>
  <si>
    <t>{ getgroupitem(IG_Br_ArcherPackage); }</t>
  </si>
  <si>
    <t>Br_MerPackage</t>
  </si>
  <si>
    <t>Merchant Package</t>
  </si>
  <si>
    <t>{ getgroupitem(IG_Br_MerPackage); }</t>
  </si>
  <si>
    <t>Br_ThiefPackage</t>
  </si>
  <si>
    <t>Thief Package</t>
  </si>
  <si>
    <t>{ getgroupitem(IG_Br_ThiefPackage); }</t>
  </si>
  <si>
    <t>Wasteland_Outlaw_Box</t>
  </si>
  <si>
    <t>Western Outlaw Box</t>
  </si>
  <si>
    <t>{ rentitem 13109</t>
  </si>
  <si>
    <t>Lever_Action_Rifle_Box</t>
  </si>
  <si>
    <t>Lever Action Rifle Box</t>
  </si>
  <si>
    <t>{ rentitem 13170</t>
  </si>
  <si>
    <t>All_In_One_Ring_Box</t>
  </si>
  <si>
    <t>All In One Ring Box</t>
  </si>
  <si>
    <t>{ getgroupitem(IG_All_In_One_Ring_Box); /*rentitem All_In_One_Ring</t>
  </si>
  <si>
    <t>Spiritual_Tunic_Box</t>
  </si>
  <si>
    <t>Spiritual Tunic Box</t>
  </si>
  <si>
    <t>{ rentitem 2384</t>
  </si>
  <si>
    <t>Recuperative_Armor_Box</t>
  </si>
  <si>
    <t>Recuvative Armor Box</t>
  </si>
  <si>
    <t>{ rentitem 2385</t>
  </si>
  <si>
    <t>Shelter_Resistance_Box</t>
  </si>
  <si>
    <t>Shell Of Resistance Box</t>
  </si>
  <si>
    <t>{ rentitem 2132</t>
  </si>
  <si>
    <t>Sylphid_Manteau_Box</t>
  </si>
  <si>
    <t>Silf Manteau Box</t>
  </si>
  <si>
    <t>{ rentitem 2543</t>
  </si>
  <si>
    <t>Refresh_Shoes_Box</t>
  </si>
  <si>
    <t>Refresh Shoes Box</t>
  </si>
  <si>
    <t>{ rentitem 2439</t>
  </si>
  <si>
    <t>Toast_Box</t>
  </si>
  <si>
    <t>Crunch Toast Box</t>
  </si>
  <si>
    <t>{ rentitem 5391</t>
  </si>
  <si>
    <t>Name_Change_Coupon_Box</t>
  </si>
  <si>
    <t>Identification Box</t>
  </si>
  <si>
    <t>{ getitem 7623</t>
  </si>
  <si>
    <t>Mojji_Box</t>
  </si>
  <si>
    <t>Mochi Box</t>
  </si>
  <si>
    <t>{ getitem 554</t>
  </si>
  <si>
    <t>Deprotai_Doll_Hat_Box</t>
  </si>
  <si>
    <t>Defolty Doll Hat Box</t>
  </si>
  <si>
    <t>{ getitem 5340</t>
  </si>
  <si>
    <t>Claris_Doll_Hat_Box</t>
  </si>
  <si>
    <t>Glaris Doll Hat Box</t>
  </si>
  <si>
    <t>{ getitem 5341</t>
  </si>
  <si>
    <t>Sorin_Doll_Hat_Box</t>
  </si>
  <si>
    <t>Sorin Doll Hat Box</t>
  </si>
  <si>
    <t>{ getitem 5342</t>
  </si>
  <si>
    <t>Tayelin_Doll_Hat_Box</t>
  </si>
  <si>
    <t>Tailring Doll Hat Box</t>
  </si>
  <si>
    <t>{ getitem 5343</t>
  </si>
  <si>
    <t>Binit_Doll_Hat_Box</t>
  </si>
  <si>
    <t>Vinit Doll Hat Box</t>
  </si>
  <si>
    <t>{ getitem 5344</t>
  </si>
  <si>
    <t>Debril_Doll_Hat_Box</t>
  </si>
  <si>
    <t>W Doll Hat Box</t>
  </si>
  <si>
    <t>{ getitem 5345</t>
  </si>
  <si>
    <t>Bubblegum_Lower_Box</t>
  </si>
  <si>
    <t>Bubble Gum Hat Box</t>
  </si>
  <si>
    <t>{ rentitem 5394</t>
  </si>
  <si>
    <t>Lucky_Clip_Box</t>
  </si>
  <si>
    <t>Lucky Clip Box</t>
  </si>
  <si>
    <t>{ rentitem 2742</t>
  </si>
  <si>
    <t>Iron_10_Box</t>
  </si>
  <si>
    <t>Iron Box</t>
  </si>
  <si>
    <t>{ getitem 998</t>
  </si>
  <si>
    <t>Steel_10_Box</t>
  </si>
  <si>
    <t>{ getitem 999</t>
  </si>
  <si>
    <t>Coal_10_Box</t>
  </si>
  <si>
    <t>Coal Box</t>
  </si>
  <si>
    <t>{ getitem 1003</t>
  </si>
  <si>
    <t>Poison_Bottle_30_Box</t>
  </si>
  <si>
    <t>Poison Bottle Box</t>
  </si>
  <si>
    <t>TW_Scroll01</t>
  </si>
  <si>
    <t>Fisherman Scroll</t>
  </si>
  <si>
    <t>Picture_Diary_Box</t>
  </si>
  <si>
    <t>Diary Magic Powder Box</t>
  </si>
  <si>
    <t>{ rentitem 12304</t>
  </si>
  <si>
    <t>Mini_Heart_Box</t>
  </si>
  <si>
    <t>Mini Heart Magic Powder Box</t>
  </si>
  <si>
    <t>{ rentitem 12305</t>
  </si>
  <si>
    <t>Newcomer_Box</t>
  </si>
  <si>
    <t>Freshman Magic Powder Box</t>
  </si>
  <si>
    <t>{ rentitem 12306</t>
  </si>
  <si>
    <t>Kid_Box</t>
  </si>
  <si>
    <t>Kid Magic Powder Box</t>
  </si>
  <si>
    <t>{ rentitem 12307</t>
  </si>
  <si>
    <t>Magic_Castle_Box</t>
  </si>
  <si>
    <t>Magic Magic Powder Box</t>
  </si>
  <si>
    <t>{ rentitem 12308</t>
  </si>
  <si>
    <t>Bulging_Head_Box</t>
  </si>
  <si>
    <t>JJangu Magic Powder Box</t>
  </si>
  <si>
    <t>{ rentitem 12309</t>
  </si>
  <si>
    <t>Picture_Diary_Box_1m</t>
  </si>
  <si>
    <t>Diary Magic Powder Box 30 Days</t>
  </si>
  <si>
    <t>2592000; }</t>
  </si>
  <si>
    <t>Mini_Heart_Box_1m</t>
  </si>
  <si>
    <t>Mini Heart Magic Powder Box 30 Days</t>
  </si>
  <si>
    <t>Newcomer_Box_1m</t>
  </si>
  <si>
    <t>Freshman Magic Powder Box 30 Days</t>
  </si>
  <si>
    <t>Kid_Box_1m</t>
  </si>
  <si>
    <t>Kid Magic Powder Box 30 Days</t>
  </si>
  <si>
    <t>Magic_Castle_Box_1m</t>
  </si>
  <si>
    <t>Magic Magic Powder Box 30 Days</t>
  </si>
  <si>
    <t>Bulging_Head_Box_1m</t>
  </si>
  <si>
    <t>JJangu Magic Powder Box 30 Days</t>
  </si>
  <si>
    <t>Ori_Stone_5_Box</t>
  </si>
  <si>
    <t>Rough Oridecon 5 Box</t>
  </si>
  <si>
    <t>{ getitem 756</t>
  </si>
  <si>
    <t>Ori_Stone_50_Box</t>
  </si>
  <si>
    <t>Rough Oridecon 50 Box</t>
  </si>
  <si>
    <t>Acidbomb_10_Box</t>
  </si>
  <si>
    <t>Acid Bomb 10 Box</t>
  </si>
  <si>
    <t>{ getgroupitem(IG_Acidbomb_10_Box); /*getitem 7135</t>
  </si>
  <si>
    <t>10; getitem 7136</t>
  </si>
  <si>
    <t>Job_Manual50_Box</t>
  </si>
  <si>
    <t>JOB Battle Manual Box</t>
  </si>
  <si>
    <t>{ getitem 14592</t>
  </si>
  <si>
    <t>Tiger_Mask_Box</t>
  </si>
  <si>
    <t>Tiger Mask Box</t>
  </si>
  <si>
    <t>{ getitem 5098</t>
  </si>
  <si>
    <t>Cat_Hat_Box</t>
  </si>
  <si>
    <t>Pussy Cat Bell Box</t>
  </si>
  <si>
    <t>Alice_Doll_Box</t>
  </si>
  <si>
    <t>Alice Hat Box</t>
  </si>
  <si>
    <t>{ getitem 5137</t>
  </si>
  <si>
    <t>Speed_Up_Potion_Box5</t>
  </si>
  <si>
    <t>Speed Potion 5 Box</t>
  </si>
  <si>
    <t>{ getitem 12016</t>
  </si>
  <si>
    <t>Speed_Up_Potion_Box10</t>
  </si>
  <si>
    <t>Speed Potion 10 Box</t>
  </si>
  <si>
    <t>Big_Bun_Box100</t>
  </si>
  <si>
    <t>Big Bun 100 Box</t>
  </si>
  <si>
    <t>Big_Bun_Box500</t>
  </si>
  <si>
    <t>Big Bun 500 Box</t>
  </si>
  <si>
    <t>Giant_Fly_Wing_Box500</t>
  </si>
  <si>
    <t>Giant Fly Wing 500 Box</t>
  </si>
  <si>
    <t>Pill__Box100</t>
  </si>
  <si>
    <t>Pill 100 Box</t>
  </si>
  <si>
    <t>Pill__Box500</t>
  </si>
  <si>
    <t>Pill 500 Box</t>
  </si>
  <si>
    <t>Basic_Siege_Supply_Box</t>
  </si>
  <si>
    <t>Recruit Siege Supply Box</t>
  </si>
  <si>
    <t>{ getgroupitem(IG_Basic_Siege_Supply_Box); /*getitem 11503</t>
  </si>
  <si>
    <t>25; getitem 11504</t>
  </si>
  <si>
    <t>Adv_Siege_Supply_Box</t>
  </si>
  <si>
    <t>Veteran Siege Supply Box</t>
  </si>
  <si>
    <t>{ getgroupitem(IG_Adv_Siege_Supply_Box); /*getitem 11503</t>
  </si>
  <si>
    <t>50; getitem 11504</t>
  </si>
  <si>
    <t>Elite_Siege_Supply_Box</t>
  </si>
  <si>
    <t>Elite Siege Supply Box</t>
  </si>
  <si>
    <t>{ getgroupitem(IG_Elite_Siege_Supply_Box); /*getitem 11503</t>
  </si>
  <si>
    <t>100; getitem 11504</t>
  </si>
  <si>
    <t>50;*/ }</t>
  </si>
  <si>
    <t>Poison_Bottle_10_Box</t>
  </si>
  <si>
    <t>Poison Bottle 10 Box</t>
  </si>
  <si>
    <t>Poison_Bottle_5_Box</t>
  </si>
  <si>
    <t>Poison Bottle 5 Box</t>
  </si>
  <si>
    <t>F_Drooping_W_Kitty_Box</t>
  </si>
  <si>
    <t>Evolved Drooping Cat Box</t>
  </si>
  <si>
    <t>F_Rabbit_Ear_Hat_Box</t>
  </si>
  <si>
    <t>Evolved Rabbits Headband Box</t>
  </si>
  <si>
    <t>F_L_Orc_Hero_Helm_Box</t>
  </si>
  <si>
    <t>Evolved Helmet Of Orc Hero Box</t>
  </si>
  <si>
    <t>F_Love_Angel_Box</t>
  </si>
  <si>
    <t>F_Squirrel_Box</t>
  </si>
  <si>
    <t>Squillroll Magic Powder Box</t>
  </si>
  <si>
    <t>F_Gogo_Box</t>
  </si>
  <si>
    <t>F_Love_Angel_Box_1m</t>
  </si>
  <si>
    <t>{ rentitem 13915</t>
  </si>
  <si>
    <t>F_Squirrel_Box_1m</t>
  </si>
  <si>
    <t>Squillroll Magic Powder Box 30 Days</t>
  </si>
  <si>
    <t>{ rentitem 13916</t>
  </si>
  <si>
    <t>F_Gogo_Box_1m</t>
  </si>
  <si>
    <t>{ rentitem 13917</t>
  </si>
  <si>
    <t>F_Wasteland_Outlaw_Box</t>
  </si>
  <si>
    <t>{ rentitem 13107</t>
  </si>
  <si>
    <t>F_Lever_Action_Rifle_Box</t>
  </si>
  <si>
    <t>F_All_In_One_Ring_Box</t>
  </si>
  <si>
    <t>{ rentitem 2741</t>
  </si>
  <si>
    <t>F_Spritual_Tunic_Box</t>
  </si>
  <si>
    <t>F_Recuperative_Box</t>
  </si>
  <si>
    <t>F_Shelter_Resist_Box</t>
  </si>
  <si>
    <t>F_Sylphid_Manteau_Box</t>
  </si>
  <si>
    <t>F_Refresh_Shoes_Box</t>
  </si>
  <si>
    <t>F_Toast_Box</t>
  </si>
  <si>
    <t>F_Robo_Eye_Box</t>
  </si>
  <si>
    <t>F_Twin_Ribbon_Box</t>
  </si>
  <si>
    <t>F_Diadem_Box</t>
  </si>
  <si>
    <t>F_Fish_Head_Hat_Box</t>
  </si>
  <si>
    <t>F_Santa_Poring_Hat_Box</t>
  </si>
  <si>
    <t>SantaPoring Cap Box</t>
  </si>
  <si>
    <t>F_Bell_Ribbon_Box</t>
  </si>
  <si>
    <t>F_Mimic_Scroll_Box5</t>
  </si>
  <si>
    <t>F_Disguise_Scroll_Box5</t>
  </si>
  <si>
    <t>F_Alice_Scroll_Box5</t>
  </si>
  <si>
    <t>F_Mimic_Scroll_Box10</t>
  </si>
  <si>
    <t>F_Disguise_Scroll_Box10</t>
  </si>
  <si>
    <t>F_Alice_Scroll_Box10</t>
  </si>
  <si>
    <t>Alice Summoning 10 Box)</t>
  </si>
  <si>
    <t>F_New_Style_Coupon_Box</t>
  </si>
  <si>
    <t>New Style Box</t>
  </si>
  <si>
    <t>F_Repair_Scroll_Box</t>
  </si>
  <si>
    <t>5; getitem 1002</t>
  </si>
  <si>
    <t>5; getitem 998</t>
  </si>
  <si>
    <t>5; getitem 756</t>
  </si>
  <si>
    <t>5; getitem 999</t>
  </si>
  <si>
    <t>F_Repair_Scroll_Box10</t>
  </si>
  <si>
    <t>F_Hockey_Mask_Box</t>
  </si>
  <si>
    <t>F_Observer_Box</t>
  </si>
  <si>
    <t>F_WOB_Rune_Box5</t>
  </si>
  <si>
    <t>F_WOB_Rune_Box10</t>
  </si>
  <si>
    <t>F_WOB_Schwaltz_Box5</t>
  </si>
  <si>
    <t>F_WOB_Schwaltz_Box10</t>
  </si>
  <si>
    <t>F_WOB_Rachel_Box5</t>
  </si>
  <si>
    <t>F_WOB_Rachel_Box10</t>
  </si>
  <si>
    <t>F_WOB_Local_Box5</t>
  </si>
  <si>
    <t>F_WOB_Local_Box10</t>
  </si>
  <si>
    <t>F_Spark_Candy_Box5</t>
  </si>
  <si>
    <t>F_Spark_Candy_Box10</t>
  </si>
  <si>
    <t>F_Dun_Tel_Scroll2_Box5</t>
  </si>
  <si>
    <t>F_Dun_Tel_Scroll2_Box10</t>
  </si>
  <si>
    <t>F_Little_Angel_Doll_Box</t>
  </si>
  <si>
    <t>Little Angel Doll Box</t>
  </si>
  <si>
    <t>{ getitem 5324</t>
  </si>
  <si>
    <t>F_Triple_Poring_Hat_Box</t>
  </si>
  <si>
    <t>Poring 3 Hats Box</t>
  </si>
  <si>
    <t>{ getitem 5255</t>
  </si>
  <si>
    <t>F_Nagan_Box</t>
  </si>
  <si>
    <t>F_Skewer_Box</t>
  </si>
  <si>
    <t>F_Survival_Rod_Box</t>
  </si>
  <si>
    <t>F_Quadrille_Box</t>
  </si>
  <si>
    <t>F_Great_Axe_Box</t>
  </si>
  <si>
    <t>F_Bloody_Roar_Box</t>
  </si>
  <si>
    <t>F_Hardback_Box</t>
  </si>
  <si>
    <t>F_Fire_Brand_Box</t>
  </si>
  <si>
    <t>F_Immaterial_Sword_Box</t>
  </si>
  <si>
    <t>F_Unholy_Touch_Box</t>
  </si>
  <si>
    <t>F_Clack_Of_Servival_Box</t>
  </si>
  <si>
    <t>F_Masquerade_Box</t>
  </si>
  <si>
    <t>F_Orc_Hero_Helm_Box</t>
  </si>
  <si>
    <t>F_Ear_Of_Devil_Wing_Box</t>
  </si>
  <si>
    <t>F_Dark_Blindfold_Box</t>
  </si>
  <si>
    <t>F_K_Drooping_Kitty_Box</t>
  </si>
  <si>
    <t>F_Corsair_Box</t>
  </si>
  <si>
    <t>F_Bloody_Iron_Ball_Box</t>
  </si>
  <si>
    <t>F_Spiritual_Ring_Box</t>
  </si>
  <si>
    <t>F_G_O_I_Box5</t>
  </si>
  <si>
    <t>Wine Glass of Illusion 5 Box</t>
  </si>
  <si>
    <t>F_G_O_I_Box10</t>
  </si>
  <si>
    <t>Glass Of Illusion 10 Box</t>
  </si>
  <si>
    <t>F_Shadow_Armor_S_Box5</t>
  </si>
  <si>
    <t>Scroll of Shadow Armor 5 Box</t>
  </si>
  <si>
    <t>F_Shadow_Armor_S_Box10</t>
  </si>
  <si>
    <t>Scroll of Shadow Armor 10 Box</t>
  </si>
  <si>
    <t>F_Shadow_Armor_S_Box30</t>
  </si>
  <si>
    <t>Scroll of Shadow Armor 30 Box</t>
  </si>
  <si>
    <t>F_Holy_Armor_S_Box5</t>
  </si>
  <si>
    <t>Scroll of Holy Armor 5 Box</t>
  </si>
  <si>
    <t>F_Holy_Armor_S_Box10</t>
  </si>
  <si>
    <t>Scroll of Holy Armor 10 Box</t>
  </si>
  <si>
    <t>F_Holy_Armor_S_Box30</t>
  </si>
  <si>
    <t>Scroll of Holy Armor 30 Box</t>
  </si>
  <si>
    <t>FS_Def_Potion_Box10</t>
  </si>
  <si>
    <t>FS_Def_Potion_Box30</t>
  </si>
  <si>
    <t>Small Physical Defense Potion 30 Box</t>
  </si>
  <si>
    <t>FS_Def_Potion_Box50</t>
  </si>
  <si>
    <t>Small Physical Defense Potion 50 Box</t>
  </si>
  <si>
    <t>FB_Def_Potion_Box10</t>
  </si>
  <si>
    <t>FB_Def_Potion_Box30</t>
  </si>
  <si>
    <t>Large Physical Defense Potion 30 Box</t>
  </si>
  <si>
    <t>FB_Def_Potion_Box50</t>
  </si>
  <si>
    <t>Large Physical Defense Potion 50 Box</t>
  </si>
  <si>
    <t>FS_Mdef_Potion_Box10</t>
  </si>
  <si>
    <t>FS_Mdef_Potion_Box30</t>
  </si>
  <si>
    <t>Small Magical Defense Potion 30 Box</t>
  </si>
  <si>
    <t>FS_Mdef_Potion_Box50</t>
  </si>
  <si>
    <t>Small Magical Defense Potion 50 Box</t>
  </si>
  <si>
    <t>FB_Mdef_Potion_Box10</t>
  </si>
  <si>
    <t>FB_Mdef_Potion_Box30</t>
  </si>
  <si>
    <t>Large Magical Defense Potion 30 Box</t>
  </si>
  <si>
    <t>FB_Mdef_Potion_Box50</t>
  </si>
  <si>
    <t>Large Magical Defense Potion 50 Box</t>
  </si>
  <si>
    <t>F_Flying_Angel_Box</t>
  </si>
  <si>
    <t>F_Cat_Hat_Box</t>
  </si>
  <si>
    <t>F_M_F_H_Box</t>
  </si>
  <si>
    <t>F_Chick_Hat_Box</t>
  </si>
  <si>
    <t>F_Pecopeco_Hairband_Box</t>
  </si>
  <si>
    <t>{ rentitem 5286</t>
  </si>
  <si>
    <t>F_Red_Glasses_Box</t>
  </si>
  <si>
    <t>{ rentitem 5288</t>
  </si>
  <si>
    <t>F_Whisper_Mask_Box</t>
  </si>
  <si>
    <t>{ rentitem 5294</t>
  </si>
  <si>
    <t>F_Ramen_Hat_Box</t>
  </si>
  <si>
    <t>{ rentitem 5293</t>
  </si>
  <si>
    <t>F_Dun_Tele_Scroll1_Box</t>
  </si>
  <si>
    <t>F_Max_Weight_Up_Box</t>
  </si>
  <si>
    <t>Gym Membership Card Box</t>
  </si>
  <si>
    <t>F_S_Life_Potion_Box</t>
  </si>
  <si>
    <t>F_S_Life_Potion_Box30</t>
  </si>
  <si>
    <t>F_S_Life_Potion_Box50</t>
  </si>
  <si>
    <t>F_M_Life_Potion_Box</t>
  </si>
  <si>
    <t>F_M_Life_Potion_Box30</t>
  </si>
  <si>
    <t>Large Life Potion 30 Box</t>
  </si>
  <si>
    <t>F_M_Life_Potion_Box50</t>
  </si>
  <si>
    <t>Large Life Potion 50 Box</t>
  </si>
  <si>
    <t>F_Abrasive_Box5</t>
  </si>
  <si>
    <t>F_Abrasive_Box10</t>
  </si>
  <si>
    <t>F_Regeneration_Box5</t>
  </si>
  <si>
    <t>F_Regeneration_Box10</t>
  </si>
  <si>
    <t>Regeneration Potion 10 Box</t>
  </si>
  <si>
    <t>F_Dun_Tele_Scroll_Box10</t>
  </si>
  <si>
    <t>F_Infiltrator_Box</t>
  </si>
  <si>
    <t>F_Muramasa_Box</t>
  </si>
  <si>
    <t>F_Excalibur_Box</t>
  </si>
  <si>
    <t>F_Combat_Knife_Box</t>
  </si>
  <si>
    <t>F_Counter_Dagger_Box</t>
  </si>
  <si>
    <t>Counter Dagger Box</t>
  </si>
  <si>
    <t>F_Kaiser_Knuckle_Box</t>
  </si>
  <si>
    <t>F_Mighty_Staff_Box</t>
  </si>
  <si>
    <t>F_Right_Epsilon_Box</t>
  </si>
  <si>
    <t>F_Balistar_Box</t>
  </si>
  <si>
    <t>F_Diary_Of_Great_Sage</t>
  </si>
  <si>
    <t>F_Asura_Box</t>
  </si>
  <si>
    <t>F_Apple_Of_Archer_Box</t>
  </si>
  <si>
    <t>F_Bunny_Band_Box</t>
  </si>
  <si>
    <t>F_Sahkkat_Box</t>
  </si>
  <si>
    <t>F_Lord_Circlet_Box</t>
  </si>
  <si>
    <t>F_Elven_Ears_Box</t>
  </si>
  <si>
    <t>F_Steel_Flower_Box</t>
  </si>
  <si>
    <t>F_Critical_Ring_Box</t>
  </si>
  <si>
    <t>F_Earring_Box</t>
  </si>
  <si>
    <t>F_Ring_Box</t>
  </si>
  <si>
    <t>F_Necklace_Box</t>
  </si>
  <si>
    <t>F_Glove_Box</t>
  </si>
  <si>
    <t>F_Brooch_Box</t>
  </si>
  <si>
    <t>F_Rosary_Box</t>
  </si>
  <si>
    <t>F_Safety_Ring_Box</t>
  </si>
  <si>
    <t>F_Vesper_Core_Box01</t>
  </si>
  <si>
    <t>F_Vesper_Core_Box02</t>
  </si>
  <si>
    <t>F_Vesper_Core_Box03</t>
  </si>
  <si>
    <t>F_Vesper_Core_Box04</t>
  </si>
  <si>
    <t>F_Vigorgra_Package1</t>
  </si>
  <si>
    <t>Vigorgra Box1</t>
  </si>
  <si>
    <t>2; getitem 12251</t>
  </si>
  <si>
    <t>2; getitem 12208</t>
  </si>
  <si>
    <t>15; getitem 12211</t>
  </si>
  <si>
    <t>1; getitem 7621</t>
  </si>
  <si>
    <t>F_Vigorgra_Package2</t>
  </si>
  <si>
    <t>Vigorgra Box2</t>
  </si>
  <si>
    <t>2; getitem 12255</t>
  </si>
  <si>
    <t>F_Vigorgra_Package3</t>
  </si>
  <si>
    <t>Vigorgra Box3</t>
  </si>
  <si>
    <t>2; getitem 12253</t>
  </si>
  <si>
    <t>F_Vigorgra_Package4</t>
  </si>
  <si>
    <t>Vigorgra Box4</t>
  </si>
  <si>
    <t>F_Vigorgra_Package5</t>
  </si>
  <si>
    <t>Vigorgra Box5</t>
  </si>
  <si>
    <t>2; getitem 12250</t>
  </si>
  <si>
    <t>F_Vigorgra_Package6</t>
  </si>
  <si>
    <t>Vigorgra Box6</t>
  </si>
  <si>
    <t>15; getitem 12217</t>
  </si>
  <si>
    <t>20; getitem 12211</t>
  </si>
  <si>
    <t>F_Vigorgra_Package7</t>
  </si>
  <si>
    <t>Vigorgra Box7</t>
  </si>
  <si>
    <t>4; getitem 12251</t>
  </si>
  <si>
    <t>4; getitem 12208</t>
  </si>
  <si>
    <t>4; getitem 12215</t>
  </si>
  <si>
    <t>30; getitem 12216</t>
  </si>
  <si>
    <t>30; getitem 12211</t>
  </si>
  <si>
    <t>2; getitem 7621</t>
  </si>
  <si>
    <t>F_Vigorgra_Package8</t>
  </si>
  <si>
    <t>Vigorgra Box8</t>
  </si>
  <si>
    <t>4; getitem 12255</t>
  </si>
  <si>
    <t>F_Vigorgra_Package9</t>
  </si>
  <si>
    <t>Start your Journey Pack</t>
  </si>
  <si>
    <t>4; getitem 12253</t>
  </si>
  <si>
    <t>F_Vigorgra_Package10</t>
  </si>
  <si>
    <t>Siege Mode Pack</t>
  </si>
  <si>
    <t>F_Vigorgra_Package11</t>
  </si>
  <si>
    <t>1 Hour Survival Pack</t>
  </si>
  <si>
    <t>4; getitem 12250</t>
  </si>
  <si>
    <t>F_Vigorgra_Package12</t>
  </si>
  <si>
    <t>Weekend Hunting Pack</t>
  </si>
  <si>
    <t>30; getitem 12217</t>
  </si>
  <si>
    <t>40; getitem 12211</t>
  </si>
  <si>
    <t>F_Battle_Manual_Box</t>
  </si>
  <si>
    <t>F_Insurance_Package</t>
  </si>
  <si>
    <t>F_Bubble_Gum_Box</t>
  </si>
  <si>
    <t>F_Str_Dish_Box</t>
  </si>
  <si>
    <t>F_Agi_Dish_Box</t>
  </si>
  <si>
    <t>F_Int_Dish_Box</t>
  </si>
  <si>
    <t>F_Dex_Dish_Box</t>
  </si>
  <si>
    <t>F_Luk_Dish_Box</t>
  </si>
  <si>
    <t>F_Vit_Dish_Box</t>
  </si>
  <si>
    <t>F_Kafra_Card_Box</t>
  </si>
  <si>
    <t>F_Giant_Fly_Wing_Box</t>
  </si>
  <si>
    <t>F_Neuralizer_Box</t>
  </si>
  <si>
    <t>F_Convex_Mirror_Box</t>
  </si>
  <si>
    <t>F_Blessing_10_Scroll_Box</t>
  </si>
  <si>
    <t>F_Inc_Agi_10_Scroll_Box</t>
  </si>
  <si>
    <t>F_Aspersio_5_Scroll_Box</t>
  </si>
  <si>
    <t>10; getitem 523</t>
  </si>
  <si>
    <t>F_Assumptio_5_Scroll_Box</t>
  </si>
  <si>
    <t>F_Wind_Walk_10_Scroll_Box</t>
  </si>
  <si>
    <t>F_Adrenaline_Scroll_Box</t>
  </si>
  <si>
    <t>F_Megaphone_Box</t>
  </si>
  <si>
    <t>Megaphone 10 Box</t>
  </si>
  <si>
    <t>F_Enriched_Elunium_Box</t>
  </si>
  <si>
    <t>F_Enriched_Oridecon_Box</t>
  </si>
  <si>
    <t>F_Token_Of_Siegfried_Box</t>
  </si>
  <si>
    <t>F_Giant_Fly_Wing_Box50</t>
  </si>
  <si>
    <t>F_Giant_Fly_Wing_Box100</t>
  </si>
  <si>
    <t>F_Dex_Dish_Box30</t>
  </si>
  <si>
    <t>F_Dex_Dish_Box50</t>
  </si>
  <si>
    <t>F_Luk_Dish_Box30</t>
  </si>
  <si>
    <t>F_Luk_Dish_Box50</t>
  </si>
  <si>
    <t>F_Inc_Agi_10_Box30</t>
  </si>
  <si>
    <t>F_Inc_Agi_10_Box50</t>
  </si>
  <si>
    <t>F_Vit_Dish_Box30</t>
  </si>
  <si>
    <t>F_Vit_Dish_Box50</t>
  </si>
  <si>
    <t>F_Insurance_Package30</t>
  </si>
  <si>
    <t>F_Insurance_Package50</t>
  </si>
  <si>
    <t>F_Convex_Mirror_Box5</t>
  </si>
  <si>
    <t>F_Convex_Mirror_Box30</t>
  </si>
  <si>
    <t>F_Blessing10_Box30</t>
  </si>
  <si>
    <t>F_Blessing10_Box50</t>
  </si>
  <si>
    <t>Lv10 Blessing Scroll Box 50</t>
  </si>
  <si>
    <t>F_Adrenaline10_Box30</t>
  </si>
  <si>
    <t>F_Adrenaline10_Box50</t>
  </si>
  <si>
    <t>F_Assumptio_5_Box30</t>
  </si>
  <si>
    <t>F_Assumptio_5_Box50</t>
  </si>
  <si>
    <t>Lv5 Assumptio Scroll Box 50</t>
  </si>
  <si>
    <t>F_Aspersio_5_Box30</t>
  </si>
  <si>
    <t>30; getitem 523</t>
  </si>
  <si>
    <t>F_Aspersio_5_Box50</t>
  </si>
  <si>
    <t>50; getitem 523</t>
  </si>
  <si>
    <t>F_Agi_Dish_Box30</t>
  </si>
  <si>
    <t>F_Agi_Dish_Box50</t>
  </si>
  <si>
    <t>F_Wind_Walk10_Box30</t>
  </si>
  <si>
    <t>F_Wind_Walk10_Box50</t>
  </si>
  <si>
    <t>F_Int_Dish_Box30</t>
  </si>
  <si>
    <t>F_Int_Dish_Box50</t>
  </si>
  <si>
    <t>F_Battle_Manual_Box1</t>
  </si>
  <si>
    <t>F_Battle_Manual_Box5</t>
  </si>
  <si>
    <t>Battle Manual 5 Box</t>
  </si>
  <si>
    <t>F_Siegfried_Box5</t>
  </si>
  <si>
    <t>F_Siegfried_Box20</t>
  </si>
  <si>
    <t>F_Kafra_Card_Box30</t>
  </si>
  <si>
    <t>F_Kafra_Card_Box50</t>
  </si>
  <si>
    <t>F_Str_Dish_Box30</t>
  </si>
  <si>
    <t>F_Str_Dish_Box50</t>
  </si>
  <si>
    <t>F_Bubble_Gum_Box1</t>
  </si>
  <si>
    <t>F_Bubble_Gum_Box5</t>
  </si>
  <si>
    <t>F_Megaphone_Box1</t>
  </si>
  <si>
    <t>F_Megaphone_Box5</t>
  </si>
  <si>
    <t>F_Enriched_Elunium_Box5</t>
  </si>
  <si>
    <t>FEnriched_Oridecon_Box5</t>
  </si>
  <si>
    <t>MP_Scroll_Box</t>
  </si>
  <si>
    <t>Mystical Amplification Scroll 10 Box</t>
  </si>
  <si>
    <t>{ getitem 14593</t>
  </si>
  <si>
    <t>MP_Scroll_Box30</t>
  </si>
  <si>
    <t>Mystical Amplification Scroll 30 Box</t>
  </si>
  <si>
    <t>MP_Scroll_Box50</t>
  </si>
  <si>
    <t>Mystical Amplification Scroll 50 Box</t>
  </si>
  <si>
    <t>Quagmire_Scroll_Box</t>
  </si>
  <si>
    <t>Quagmire Scroll 10 Box</t>
  </si>
  <si>
    <t>{ getitem 14594</t>
  </si>
  <si>
    <t>Quagmire_Scroll_Box30</t>
  </si>
  <si>
    <t>Quagmire Scroll 30 Box</t>
  </si>
  <si>
    <t>Quagmire_Scroll_Box50</t>
  </si>
  <si>
    <t>Quagmire Scroll 50 Box</t>
  </si>
  <si>
    <t>Healing_Staff_Box</t>
  </si>
  <si>
    <t>Healing Staff Box</t>
  </si>
  <si>
    <t>{ rentitem 1638</t>
  </si>
  <si>
    <t>Praxinus_Box</t>
  </si>
  <si>
    <t>Praccsinos Box</t>
  </si>
  <si>
    <t>{ rentitem 2752</t>
  </si>
  <si>
    <t>Cherry_Blossom_Scroll</t>
  </si>
  <si>
    <t>Cherry Blossom Scroll</t>
  </si>
  <si>
    <t>{ getgroupitem(IG_Sakura_Scroll); }</t>
  </si>
  <si>
    <t>Note_Headphones_Box</t>
  </si>
  <si>
    <t>Note Headphones Box</t>
  </si>
  <si>
    <t>{ getitem 5151</t>
  </si>
  <si>
    <t>Novice_Breastplate_Boxes</t>
  </si>
  <si>
    <t>Novice Breastplate Boxes</t>
  </si>
  <si>
    <t>Yggdrasilberry_Box_</t>
  </si>
  <si>
    <t>Yggdrasil Berry 10 Box</t>
  </si>
  <si>
    <t>Dead_Tree_Branch_Box1</t>
  </si>
  <si>
    <t>Dead Branch 10 Box</t>
  </si>
  <si>
    <t>Dead_Tree_Branch_Box2</t>
  </si>
  <si>
    <t>Dead Branch 25 Box</t>
  </si>
  <si>
    <t>Field_Manual_Box_2</t>
  </si>
  <si>
    <t>Field Manual 2 Box</t>
  </si>
  <si>
    <t>Steamed_Tongue_Box_20</t>
  </si>
  <si>
    <t>Steamed Tongue 20 Box</t>
  </si>
  <si>
    <t>Steamed_Desert_Scorpions_Box_20</t>
  </si>
  <si>
    <t>Steamed Desert Scorpions Box(20)</t>
  </si>
  <si>
    <t>Stew_Of_Immortality_Box_20</t>
  </si>
  <si>
    <t>Immortal Stew 20 Box</t>
  </si>
  <si>
    <t>Dragon_Breath_Cocktail_Box_20</t>
  </si>
  <si>
    <t>Dragon Breath Cocktail 20 Box</t>
  </si>
  <si>
    <t>Hwergelmir's_Tonic_Box_20</t>
  </si>
  <si>
    <t>Hwergelmir's Tonic 20 Box</t>
  </si>
  <si>
    <t>Nine_Tail_Dish_Box_20</t>
  </si>
  <si>
    <t>Nine Tail Dish 20 Box</t>
  </si>
  <si>
    <t>Beholder_Ring_Box</t>
  </si>
  <si>
    <t>Beholder Ring Box</t>
  </si>
  <si>
    <t>{ getgroupitem(IG_Beholder_Ring_Box); /*rentitem 2753</t>
  </si>
  <si>
    <t>Hallow_Ring_Box</t>
  </si>
  <si>
    <t>Hallow Ring Box</t>
  </si>
  <si>
    <t>{ getgroupitem(IG_Hallow_Ring_Box); /*rentitem 2754</t>
  </si>
  <si>
    <t>Clamorous_Ring_Box</t>
  </si>
  <si>
    <t>Clamorous Ring Box</t>
  </si>
  <si>
    <t>{ getgroupitem(IG_Clamorous_Ring_Box); /*rentitem 2755</t>
  </si>
  <si>
    <t>Chemical_Ring_Box</t>
  </si>
  <si>
    <t>Chemical Ring Box</t>
  </si>
  <si>
    <t>{ getgroupitem(IG_Chemical_Ring_Box); /*rentitem 2756</t>
  </si>
  <si>
    <t>Insecticide_Ring_Box</t>
  </si>
  <si>
    <t>Insecticide Ring Box</t>
  </si>
  <si>
    <t>{ getgroupitem(IG_Insecticide_Ring_Box); /*rentitem 2757</t>
  </si>
  <si>
    <t>Fisher_Ring_Box</t>
  </si>
  <si>
    <t>Fisher Ring Box</t>
  </si>
  <si>
    <t>{ getgroupitem(IG_Fisher_Ring_Box); /*rentitem 2758</t>
  </si>
  <si>
    <t>Decussate_Ring_Box</t>
  </si>
  <si>
    <t>Decussate Ring Box</t>
  </si>
  <si>
    <t>{ getgroupitem(IG_Decussate_Ring_Box); /*rentitem 2759</t>
  </si>
  <si>
    <t>Bloody_Ring_Box</t>
  </si>
  <si>
    <t>Bloody Ring Box</t>
  </si>
  <si>
    <t>{ getgroupitem(IG_Bloody_Ring_Box); /*rentitem 2760</t>
  </si>
  <si>
    <t>Satanic_Ring_Box</t>
  </si>
  <si>
    <t>Satanic Ring Box</t>
  </si>
  <si>
    <t>{ getgroupitem(IG_Satanic_Ring_Box); /*rentitem 2761</t>
  </si>
  <si>
    <t>Dragoon_Ring_Box</t>
  </si>
  <si>
    <t>Dragon Ring Box</t>
  </si>
  <si>
    <t>{ getgroupitem(IG_Dragoon_Ring_Box); /*rentitem 2762</t>
  </si>
  <si>
    <t>Beholder_Ring_Box2</t>
  </si>
  <si>
    <t>Beholder Ring Box II</t>
  </si>
  <si>
    <t>{ getitem 2753</t>
  </si>
  <si>
    <t>Hallow_Ring_Box2</t>
  </si>
  <si>
    <t>Hallow Ring Box II</t>
  </si>
  <si>
    <t>{ getitem 2754</t>
  </si>
  <si>
    <t>Clamorous_Ring_Box2</t>
  </si>
  <si>
    <t>Clamorous Ring Box II</t>
  </si>
  <si>
    <t>{ getitem 2755</t>
  </si>
  <si>
    <t>Chemical_Ring_Box2</t>
  </si>
  <si>
    <t>Chemical Ring Box II</t>
  </si>
  <si>
    <t>{ getitem 2756</t>
  </si>
  <si>
    <t>Insecticide_Ring_Box2</t>
  </si>
  <si>
    <t>Insecticide Ring Box II</t>
  </si>
  <si>
    <t>{ getitem 2757</t>
  </si>
  <si>
    <t>Fisher_Ring_Box2</t>
  </si>
  <si>
    <t>Fisher Ring Box II</t>
  </si>
  <si>
    <t>{ getitem 2758</t>
  </si>
  <si>
    <t>Decussate_Ring_Box2</t>
  </si>
  <si>
    <t>Decussate Ring Box II</t>
  </si>
  <si>
    <t>{ getitem 2759</t>
  </si>
  <si>
    <t>Bloody_Ring_Box2</t>
  </si>
  <si>
    <t>Bloody Ring Box II</t>
  </si>
  <si>
    <t>{ getitem 2760</t>
  </si>
  <si>
    <t>Satanic_Ring_Box2</t>
  </si>
  <si>
    <t>Satanic Ring Box II</t>
  </si>
  <si>
    <t>{ getitem 2761</t>
  </si>
  <si>
    <t>Dragoon_Ring_Box2</t>
  </si>
  <si>
    <t>Dragon Ring Box II</t>
  </si>
  <si>
    <t>{ getitem 2762</t>
  </si>
  <si>
    <t>Diary_Magic_Powder_Box</t>
  </si>
  <si>
    <t>Mini_Heart_Magic_Powder_Box</t>
  </si>
  <si>
    <t>Freshman_Magic_Powder_Box</t>
  </si>
  <si>
    <t>Kid_Magic_Powder_Box</t>
  </si>
  <si>
    <t>Magic_Magic_Powder_Box</t>
  </si>
  <si>
    <t>JJangu_Magic_Powder_Box</t>
  </si>
  <si>
    <t>Diary_Magic_Powder_Box4</t>
  </si>
  <si>
    <t>Mini_Heart_Magic_Powder_Box4</t>
  </si>
  <si>
    <t>Freshman_Magic_Powder_Box4</t>
  </si>
  <si>
    <t>Kid_Magic_Powder_Box4</t>
  </si>
  <si>
    <t>Magic_Magic_Powder_Box4</t>
  </si>
  <si>
    <t>JJangu_Magic_Powder_Box4</t>
  </si>
  <si>
    <t>Amplification_10_Scroll_Box2</t>
  </si>
  <si>
    <t>Amplification_30_Scroll_Box2</t>
  </si>
  <si>
    <t>Amplification_50_Scroll_Box2</t>
  </si>
  <si>
    <t>Quagmire_10_Scroll_Box2</t>
  </si>
  <si>
    <t>Quagmire_30_Scroll_Box2</t>
  </si>
  <si>
    <t>Quagmire_50_Scroll_Box2</t>
  </si>
  <si>
    <t>Healing_Staff_Box2</t>
  </si>
  <si>
    <t>{ getitem 1638</t>
  </si>
  <si>
    <t>Praccsinos_Box</t>
  </si>
  <si>
    <t>{ getitem 2752</t>
  </si>
  <si>
    <t>Emperium_Box</t>
  </si>
  <si>
    <t>Emperium Box</t>
  </si>
  <si>
    <t>{ getitem 714</t>
  </si>
  <si>
    <t>Marriage_Certificate_Box</t>
  </si>
  <si>
    <t>Written Oath Of Marriage Box</t>
  </si>
  <si>
    <t>{ getitem 6026</t>
  </si>
  <si>
    <t>Muffler_Box</t>
  </si>
  <si>
    <t>Muffler Box</t>
  </si>
  <si>
    <t>{ getitem 2548</t>
  </si>
  <si>
    <t>Balkiriah_Shield_Box</t>
  </si>
  <si>
    <t>Balkiriah Shield Box</t>
  </si>
  <si>
    <t>{ getitem 2137</t>
  </si>
  <si>
    <t>Skull_Ring_Box</t>
  </si>
  <si>
    <t>Skull Ring Box</t>
  </si>
  <si>
    <t>{ getitem 2763</t>
  </si>
  <si>
    <t>Baricade_Repair_Kit</t>
  </si>
  <si>
    <t>Barricade Repair Kit</t>
  </si>
  <si>
    <t>{ getitem 1019</t>
  </si>
  <si>
    <t>30; getitem 999</t>
  </si>
  <si>
    <t>10; getitem 1011</t>
  </si>
  <si>
    <t>10; getitem 984</t>
  </si>
  <si>
    <t>Guardian_Stone_Repair_Kit</t>
  </si>
  <si>
    <t>Guardian Stone Repair Kit</t>
  </si>
  <si>
    <t>1; getitem 985</t>
  </si>
  <si>
    <t>1; getitem 7049</t>
  </si>
  <si>
    <t>30; getitem 717</t>
  </si>
  <si>
    <t>5; getitem 716</t>
  </si>
  <si>
    <t>5; getitem 715</t>
  </si>
  <si>
    <t>Cloth_Dye_Coupon_Box</t>
  </si>
  <si>
    <t>New Clothing Dye Coupon Box</t>
  </si>
  <si>
    <t>{ getitem 6046</t>
  </si>
  <si>
    <t>Cloth_Dye_Coupon2_Box</t>
  </si>
  <si>
    <t>Original Clothing Dye Coupon Box</t>
  </si>
  <si>
    <t>{ getitem 6047</t>
  </si>
  <si>
    <t>Cloth_Dye_Coupon3_Box</t>
  </si>
  <si>
    <t>Clothing Dye Coupon Box</t>
  </si>
  <si>
    <t>Cloth_Dye_Coupon4_Box</t>
  </si>
  <si>
    <t>Clothing Dye Coupon Box II</t>
  </si>
  <si>
    <t>Mercenary_Contract_Box</t>
  </si>
  <si>
    <t>Mercenary Contract Box</t>
  </si>
  <si>
    <t>{ getitem 6050</t>
  </si>
  <si>
    <t>Mercenary_Contract_Box5</t>
  </si>
  <si>
    <t>Mercenary Contract Box 5ea</t>
  </si>
  <si>
    <t>Mercenary_Contract_Box10</t>
  </si>
  <si>
    <t>Mercenary Contract Box 10ea</t>
  </si>
  <si>
    <t>Angel_Scroll</t>
  </si>
  <si>
    <t>Angel Scroll</t>
  </si>
  <si>
    <t>{ getgroupitem(IG_Angel_Scroll); }</t>
  </si>
  <si>
    <t>Devil_Scroll</t>
  </si>
  <si>
    <t>Devil Scroll</t>
  </si>
  <si>
    <t>{ getgroupitem(IG_Devil_Scroll); }</t>
  </si>
  <si>
    <t>Surprise_Scroll</t>
  </si>
  <si>
    <t>Surprise Scroll</t>
  </si>
  <si>
    <t>{ getgroupitem(IG_Surprise_Scroll); }</t>
  </si>
  <si>
    <t>Mask_Of_Ifrit_Box</t>
  </si>
  <si>
    <t>Mask Of Ifrit Box</t>
  </si>
  <si>
    <t>{ getitem 5420</t>
  </si>
  <si>
    <t>Ifrit's_Ear_Box</t>
  </si>
  <si>
    <t>Ears Of Ifrit Box</t>
  </si>
  <si>
    <t>{ getitem 5421</t>
  </si>
  <si>
    <t>Scuba_Mask_Box</t>
  </si>
  <si>
    <t>Scuba Mask Box</t>
  </si>
  <si>
    <t>{ getitem 5397</t>
  </si>
  <si>
    <t>RWC_Special_Scroll</t>
  </si>
  <si>
    <t>RWC Special Scroll</t>
  </si>
  <si>
    <t>{ getgroupitem(IG_RWC_Special_Scroll); }</t>
  </si>
  <si>
    <t>RWC_Limited_Scroll</t>
  </si>
  <si>
    <t>RWC Limited Scroll</t>
  </si>
  <si>
    <t>{ getgroupitem(IG_RWC_Limited_Scroll); }</t>
  </si>
  <si>
    <t>Ardor_Scroll</t>
  </si>
  <si>
    <t>Ardor Scroll</t>
  </si>
  <si>
    <t>PhreeoniS_Box</t>
  </si>
  <si>
    <t>Phreeoni Scroll Box</t>
  </si>
  <si>
    <t>{ getitem 14597</t>
  </si>
  <si>
    <t>GhostringS_Box</t>
  </si>
  <si>
    <t>Ghostring Scroll Box</t>
  </si>
  <si>
    <t>{ getitem 14598</t>
  </si>
  <si>
    <t>July7_Scroll</t>
  </si>
  <si>
    <t>July7 Scroll</t>
  </si>
  <si>
    <t>{ getgroupitem(IG_July7_Scroll); }</t>
  </si>
  <si>
    <t>Bacsojin_Scroll</t>
  </si>
  <si>
    <t>Bacsojin Scroll</t>
  </si>
  <si>
    <t>{ getgroupitem(IG_Bacsojin_Scroll); }</t>
  </si>
  <si>
    <t>Holy_Sabre_Box</t>
  </si>
  <si>
    <t>Holy Sabre Box</t>
  </si>
  <si>
    <t>{ rentitem 13419</t>
  </si>
  <si>
    <t>Book_Of_Prayer_Box</t>
  </si>
  <si>
    <t>Book of Prayer Box</t>
  </si>
  <si>
    <t>{ rentitem 1578</t>
  </si>
  <si>
    <t>Phenomena_Whip_Box</t>
  </si>
  <si>
    <t>Phenomena Whip Box</t>
  </si>
  <si>
    <t>{ rentitem 1982</t>
  </si>
  <si>
    <t>Staff_Of_Darkness_Box</t>
  </si>
  <si>
    <t>Staff of Darkness Box</t>
  </si>
  <si>
    <t>{ rentitem 1642</t>
  </si>
  <si>
    <t>Monk_Knuckle_Box</t>
  </si>
  <si>
    <t>Monk Knuckle Box</t>
  </si>
  <si>
    <t>{ rentitem 1828</t>
  </si>
  <si>
    <t>Mace_Of_Madness_Box</t>
  </si>
  <si>
    <t>Mace of Madness Box</t>
  </si>
  <si>
    <t>{ rentitem 1547</t>
  </si>
  <si>
    <t>Spear_Of_Excellent_Box</t>
  </si>
  <si>
    <t>Spear of Excellent Box</t>
  </si>
  <si>
    <t>{ rentitem 1427</t>
  </si>
  <si>
    <t>Bow_Of_Evil_Box</t>
  </si>
  <si>
    <t>Bow of Evil Box</t>
  </si>
  <si>
    <t>{ rentitem 1744</t>
  </si>
  <si>
    <t>Katar_Of_Speed_Box</t>
  </si>
  <si>
    <t>Katar of Speed Box</t>
  </si>
  <si>
    <t>{ rentitem 1283</t>
  </si>
  <si>
    <t>Sharpshooter_Revolver_Box</t>
  </si>
  <si>
    <t>Sharpshooter Revolver Box</t>
  </si>
  <si>
    <t>{ rentitem 13111</t>
  </si>
  <si>
    <t>Spiked_Scarf_Box</t>
  </si>
  <si>
    <t>Spiked Scarf Box</t>
  </si>
  <si>
    <t>{ getitem 5462</t>
  </si>
  <si>
    <t>Rainbow_Scarf_Box</t>
  </si>
  <si>
    <t>Rainbow Scarf Box</t>
  </si>
  <si>
    <t>{ getitem 5463</t>
  </si>
  <si>
    <t>Animal_Scroll</t>
  </si>
  <si>
    <t>Animal Scroll</t>
  </si>
  <si>
    <t>{ getgroupitem(IG_Animal_Scroll); }</t>
  </si>
  <si>
    <t>Mental_Potion20_Box</t>
  </si>
  <si>
    <t>Mental Potion 20 Box</t>
  </si>
  <si>
    <t>{ getitem 14600</t>
  </si>
  <si>
    <t>Mental_Potion50_Box</t>
  </si>
  <si>
    <t>Mental Potion 50 Box</t>
  </si>
  <si>
    <t>Tyr's_Blessing20_Box</t>
  </si>
  <si>
    <t>Tyr's Blessing 20 Box</t>
  </si>
  <si>
    <t>{ getitem 14601</t>
  </si>
  <si>
    <t>Tyr's_Blessing50_Box</t>
  </si>
  <si>
    <t>Tyr's Blessing 50 Box</t>
  </si>
  <si>
    <t>Orc_HeroS_Box</t>
  </si>
  <si>
    <t>Orc HeroS Box</t>
  </si>
  <si>
    <t>{ getitem 14604</t>
  </si>
  <si>
    <t>Orc_LoadS_Box</t>
  </si>
  <si>
    <t>Orc LoadS Box</t>
  </si>
  <si>
    <t>{ getitem 14605</t>
  </si>
  <si>
    <t>Heart_Scroll</t>
  </si>
  <si>
    <t>Heart Scroll</t>
  </si>
  <si>
    <t>{ getgroupitem(IG_Heart_Scroll); }</t>
  </si>
  <si>
    <t>Powder_Snow_Box</t>
  </si>
  <si>
    <t>Powder Snow Box</t>
  </si>
  <si>
    <t>{ getitem 12317</t>
  </si>
  <si>
    <t>Holy_Celestial_Axe_Box</t>
  </si>
  <si>
    <t>Celestial Axe Box</t>
  </si>
  <si>
    <t>{ getitem 1383</t>
  </si>
  <si>
    <t>Angeling_Pot_Box</t>
  </si>
  <si>
    <t>Angeling Potion Box</t>
  </si>
  <si>
    <t>{ getitem 12350</t>
  </si>
  <si>
    <t>Shout_Megaphone_Box</t>
  </si>
  <si>
    <t>Scream Megaphone Box</t>
  </si>
  <si>
    <t>{ getitem 12351</t>
  </si>
  <si>
    <t>Love_Daddy_Box</t>
  </si>
  <si>
    <t>Love Daddy Box</t>
  </si>
  <si>
    <t>{ getitem 5489</t>
  </si>
  <si>
    <t>Anubis_Helm_Box</t>
  </si>
  <si>
    <t>Anubis Hat Box</t>
  </si>
  <si>
    <t>{ getitem 5490</t>
  </si>
  <si>
    <t>Piercing_Box_M</t>
  </si>
  <si>
    <t>Piercing Box M</t>
  </si>
  <si>
    <t>{ getitem 1644</t>
  </si>
  <si>
    <t>Lich_Bone_Box_M</t>
  </si>
  <si>
    <t>Lich Bone Box M</t>
  </si>
  <si>
    <t>{ getitem 1645</t>
  </si>
  <si>
    <t>Long_Horn_Box_M</t>
  </si>
  <si>
    <t>Long Horn Box M</t>
  </si>
  <si>
    <t>{ getitem 1428</t>
  </si>
  <si>
    <t>Hunting_Spear_Box_M</t>
  </si>
  <si>
    <t>Hunting Spear Box M</t>
  </si>
  <si>
    <t>{ getitem 1429</t>
  </si>
  <si>
    <t>Death_Note_Box_M</t>
  </si>
  <si>
    <t>Death Note Box M</t>
  </si>
  <si>
    <t>{ getitem 1579</t>
  </si>
  <si>
    <t>Destruction_Box_M</t>
  </si>
  <si>
    <t>Destruction Box M</t>
  </si>
  <si>
    <t>{ getitem 2003</t>
  </si>
  <si>
    <t>Rider_Insignia_Box_M</t>
  </si>
  <si>
    <t>Rider Insignia Box M</t>
  </si>
  <si>
    <t>{ getitem 2551</t>
  </si>
  <si>
    <t>Mithril_Cape_Box_M</t>
  </si>
  <si>
    <t>Mithril Cape Box M</t>
  </si>
  <si>
    <t>{ getitem 2552</t>
  </si>
  <si>
    <t>Sniping_Box_M</t>
  </si>
  <si>
    <t>Sniping Box M</t>
  </si>
  <si>
    <t>{ getitem 2398</t>
  </si>
  <si>
    <t>Orleans_Box_M</t>
  </si>
  <si>
    <t>Orleans Box M</t>
  </si>
  <si>
    <t>{ getitem 2785</t>
  </si>
  <si>
    <t>Spiritual_Box_M</t>
  </si>
  <si>
    <t>Spiritual Box M</t>
  </si>
  <si>
    <t>{ getitem 2786</t>
  </si>
  <si>
    <t>Variant_Box_M</t>
  </si>
  <si>
    <t>Variant Box M</t>
  </si>
  <si>
    <t>{ getitem 2449</t>
  </si>
  <si>
    <t>Almighty_Charm_Box</t>
  </si>
  <si>
    <t>Universal Amulet Box</t>
  </si>
  <si>
    <t>{ getitem 7945</t>
  </si>
  <si>
    <t>Xmas_Scroll</t>
  </si>
  <si>
    <t>Xmas Scroll</t>
  </si>
  <si>
    <t>New_Year_Scroll</t>
  </si>
  <si>
    <t>New Year Scroll</t>
  </si>
  <si>
    <t>{ getgroupitem(IG_New_Year_Scroll); }</t>
  </si>
  <si>
    <t>Fortune_Sword_Box</t>
  </si>
  <si>
    <t>Neo Fortune Sword Box</t>
  </si>
  <si>
    <t>{ rentitem 13043</t>
  </si>
  <si>
    <t>House_Auger_Box</t>
  </si>
  <si>
    <t>Neo House Auger</t>
  </si>
  <si>
    <t>{ rentitem 13044</t>
  </si>
  <si>
    <t>Kamaitachi_Box</t>
  </si>
  <si>
    <t>Neo Kamaitachi Box</t>
  </si>
  <si>
    <t>{ rentitem 13045</t>
  </si>
  <si>
    <t>Berserk_Guitar_Box</t>
  </si>
  <si>
    <t>Neo Berserk Guitar Box</t>
  </si>
  <si>
    <t>{ rentitem 1928</t>
  </si>
  <si>
    <t>Doom_Slayer_Box</t>
  </si>
  <si>
    <t>Neo Doom Slayer Box</t>
  </si>
  <si>
    <t>{ rentitem 1386</t>
  </si>
  <si>
    <t>Huuma_Blaze_Shuriken_Box</t>
  </si>
  <si>
    <t>Neo Huuma Blaze Shuriken Box</t>
  </si>
  <si>
    <t>{ rentitem 13308</t>
  </si>
  <si>
    <t>Odin's_Blessing_Box</t>
  </si>
  <si>
    <t>Neo Odin's Blessing Box</t>
  </si>
  <si>
    <t>{ rentitem 15001</t>
  </si>
  <si>
    <t>Ring_Of_Flame_Lord_Box</t>
  </si>
  <si>
    <t>Neo Ring of Flame Lord Box</t>
  </si>
  <si>
    <t>{ rentitem 2792</t>
  </si>
  <si>
    <t>Ring_Of_Resonance_Box</t>
  </si>
  <si>
    <t>Neo Ring of Resonance Box</t>
  </si>
  <si>
    <t>{ rentitem 2793</t>
  </si>
  <si>
    <t>Boys_Cap_Box</t>
  </si>
  <si>
    <t>Neo Boys Cap Box</t>
  </si>
  <si>
    <t>{ rentitem 5492</t>
  </si>
  <si>
    <t>Ulle's_Cap_Box</t>
  </si>
  <si>
    <t>Neo Ulle's Cap Box</t>
  </si>
  <si>
    <t>{ rentitem 5493</t>
  </si>
  <si>
    <t>Sphinx_Helm_Box</t>
  </si>
  <si>
    <t>Neo Sphinx Helm Box</t>
  </si>
  <si>
    <t>{ rentitem 5494</t>
  </si>
  <si>
    <t>Honglyun's_Sword_Box</t>
  </si>
  <si>
    <t>Honglyun's Sword Box</t>
  </si>
  <si>
    <t>{ getitem 13420</t>
  </si>
  <si>
    <t>Power_Of_Thor_Box</t>
  </si>
  <si>
    <t>Power Of Thor Box</t>
  </si>
  <si>
    <t>{ getitem 5495</t>
  </si>
  <si>
    <t>Dice_Hat_Box</t>
  </si>
  <si>
    <t>Dice Hat Box</t>
  </si>
  <si>
    <t>{ getitem 5496</t>
  </si>
  <si>
    <t>King_Tiger_Doll_Hat_Box</t>
  </si>
  <si>
    <t>King Tiger Doll Hat Box</t>
  </si>
  <si>
    <t>{ getitem 5497</t>
  </si>
  <si>
    <t>Wondering_Wolf_Helm_Box</t>
  </si>
  <si>
    <t>Wondering Wolf Helm Box</t>
  </si>
  <si>
    <t>{ getitem 5498</t>
  </si>
  <si>
    <t>Pizza_Hat_Box</t>
  </si>
  <si>
    <t>Pizza Hat Box</t>
  </si>
  <si>
    <t>{ getitem 5499</t>
  </si>
  <si>
    <t>Icecream_Hat_Box</t>
  </si>
  <si>
    <t>Icecream Hat Box</t>
  </si>
  <si>
    <t>{ getitem 5500</t>
  </si>
  <si>
    <t>Pirate's_Pride_Box</t>
  </si>
  <si>
    <t>Pirate's Pride Box</t>
  </si>
  <si>
    <t>{ getitem 5501</t>
  </si>
  <si>
    <t>Necromencer's_Hood_Box</t>
  </si>
  <si>
    <t>Necromancer's Hood Box</t>
  </si>
  <si>
    <t>{ getitem 5502</t>
  </si>
  <si>
    <t>Rabbit_Magic_Hat_Box</t>
  </si>
  <si>
    <t>Magic Rabbit Hat Box</t>
  </si>
  <si>
    <t>{ getitem 5503</t>
  </si>
  <si>
    <t>China_Wedding_Veil_Box</t>
  </si>
  <si>
    <t>RO 5th Wedding Anniversary Box</t>
  </si>
  <si>
    <t>{ getitem 5504</t>
  </si>
  <si>
    <t>Asara_Fairy_Hat_Box</t>
  </si>
  <si>
    <t>Ashura Fairy Hat Box</t>
  </si>
  <si>
    <t>{ getitem 5505</t>
  </si>
  <si>
    <t>Valentine_Pledge_Box</t>
  </si>
  <si>
    <t>Valentine's Emblem Box</t>
  </si>
  <si>
    <t>{ getgroupitem(IG_Valentine_Pledge_Box); /*rentitem 5817</t>
  </si>
  <si>
    <t>525600;*/ }</t>
  </si>
  <si>
    <t>Ox_Tail_Scroll</t>
  </si>
  <si>
    <t>Ox Tail Egg</t>
  </si>
  <si>
    <t>{ getgroupitem(IG_Ox_Tail_Scroll); }</t>
  </si>
  <si>
    <t>//14470</t>
  </si>
  <si>
    <t>//14471</t>
  </si>
  <si>
    <t>//14472</t>
  </si>
  <si>
    <t>//14473</t>
  </si>
  <si>
    <t>//14474</t>
  </si>
  <si>
    <t>//14475</t>
  </si>
  <si>
    <t>//14476</t>
  </si>
  <si>
    <t>//14477</t>
  </si>
  <si>
    <t>//14478</t>
  </si>
  <si>
    <t>//14479</t>
  </si>
  <si>
    <t>//14480</t>
  </si>
  <si>
    <t>//14481</t>
  </si>
  <si>
    <t>//14482</t>
  </si>
  <si>
    <t>//14483</t>
  </si>
  <si>
    <t>//14484</t>
  </si>
  <si>
    <t>Academy_Badge_Box</t>
  </si>
  <si>
    <t>Academy Badge Box</t>
  </si>
  <si>
    <t>{ getitem 2751</t>
  </si>
  <si>
    <t>Academy_Fresh_Hat_Box</t>
  </si>
  <si>
    <t>Academy Fresh Hat Box</t>
  </si>
  <si>
    <t>{ getitem 5406</t>
  </si>
  <si>
    <t>Academy_Gradu_Cap_Box</t>
  </si>
  <si>
    <t>Academy Gradu Cap Box</t>
  </si>
  <si>
    <t>{ getitem 5407</t>
  </si>
  <si>
    <t>Blue_Pajamas_Hat_Box</t>
  </si>
  <si>
    <t>Blue Pajamas Hat Box</t>
  </si>
  <si>
    <t>{ getitem 5506</t>
  </si>
  <si>
    <t>Pink_Pajamas_Hat_Box</t>
  </si>
  <si>
    <t>Pink Pajamas Hat Box</t>
  </si>
  <si>
    <t>{ getitem 5507</t>
  </si>
  <si>
    <t>Shark_Hat_Box</t>
  </si>
  <si>
    <t>Shark Hat Box</t>
  </si>
  <si>
    <t>{ getitem 5508</t>
  </si>
  <si>
    <t>Samambaia_Box</t>
  </si>
  <si>
    <t>Samambaia Box</t>
  </si>
  <si>
    <t>{ getitem 5511</t>
  </si>
  <si>
    <t>Aquarius_Diadem_Box</t>
  </si>
  <si>
    <t>Aquarius Diadem Box</t>
  </si>
  <si>
    <t>{ getitem 5512</t>
  </si>
  <si>
    <t>Aquarius_Crown_Box</t>
  </si>
  <si>
    <t>Aquarius Crown Box</t>
  </si>
  <si>
    <t>{ getitem 5513</t>
  </si>
  <si>
    <t>Pisces_Diadem_Box</t>
  </si>
  <si>
    <t>Pisces Diadem Box</t>
  </si>
  <si>
    <t>{ getitem 5514</t>
  </si>
  <si>
    <t>Pisces_Crown_Box</t>
  </si>
  <si>
    <t>Pisces Crown Box</t>
  </si>
  <si>
    <t>{ getitem 5515</t>
  </si>
  <si>
    <t>Peacock_Feather_Box</t>
  </si>
  <si>
    <t>Peacock Feather Box</t>
  </si>
  <si>
    <t>{ getitem 5519</t>
  </si>
  <si>
    <t>Insurance60</t>
  </si>
  <si>
    <t>Life Insurrance Certificate</t>
  </si>
  <si>
    <t>Dungeon_1_hour_Ticket</t>
  </si>
  <si>
    <t>Dungeon 1 Hour Ticket</t>
  </si>
  <si>
    <t>{ warp "1@sthb"</t>
  </si>
  <si>
    <t>0; /*No map+coord info*/ }</t>
  </si>
  <si>
    <t>Dungeon_Ticket</t>
  </si>
  <si>
    <t>Dungeon Ticket</t>
  </si>
  <si>
    <t>{ warp "1@sthc"</t>
  </si>
  <si>
    <t>Zeny_Scroll</t>
  </si>
  <si>
    <t>Zeny Pet Egg Scroll</t>
  </si>
  <si>
    <t>77777);}</t>
  </si>
  <si>
    <t>Light_Center_Pot</t>
  </si>
  <si>
    <t>Light Concentration Potion</t>
  </si>
  <si>
    <t>Light_Awakening_Pot</t>
  </si>
  <si>
    <t>Light Awakening Potion</t>
  </si>
  <si>
    <t>Light_Berserk_Pot</t>
  </si>
  <si>
    <t>Light Berserk Potion</t>
  </si>
  <si>
    <t>0x01E646A6</t>
  </si>
  <si>
    <t>Meteor_10_Scroll</t>
  </si>
  <si>
    <t>Meteor Storm Scroll</t>
  </si>
  <si>
    <t>{ itemskill "WZ_METEOR"</t>
  </si>
  <si>
    <t>Storm_10_Scroll</t>
  </si>
  <si>
    <t>Storm Gust Scroll</t>
  </si>
  <si>
    <t>{ itemskill "WZ_STORMGUST"</t>
  </si>
  <si>
    <t>Vermilion_10_Scroll</t>
  </si>
  <si>
    <t>Lord of Vermilion Scroll</t>
  </si>
  <si>
    <t>{ itemskill "WZ_VERMILION"</t>
  </si>
  <si>
    <t>Lex_Aeterna_Scroll</t>
  </si>
  <si>
    <t>Lex Aeterna Scroll</t>
  </si>
  <si>
    <t>{ itemskill "PR_LEXAETERNA"</t>
  </si>
  <si>
    <t>Magnificat_5_Scroll</t>
  </si>
  <si>
    <t>Magnificat Scroll</t>
  </si>
  <si>
    <t>CP_Helm_Scroll</t>
  </si>
  <si>
    <t>Chemical Protection Helm Scroll</t>
  </si>
  <si>
    <t>AM_CP_HELM</t>
  </si>
  <si>
    <t>CP_Shield_Scroll</t>
  </si>
  <si>
    <t>Chemical Protection Shield Scrol</t>
  </si>
  <si>
    <t>AM_CP_SHIELD</t>
  </si>
  <si>
    <t>CP_Armor_Scroll</t>
  </si>
  <si>
    <t>Chemical Protection Armor Scroll</t>
  </si>
  <si>
    <t>AM_CP_ARMOR</t>
  </si>
  <si>
    <t>CP_Weapon_Scroll</t>
  </si>
  <si>
    <t>Chemical Protection Weapon Scroll</t>
  </si>
  <si>
    <t>AM_CP_WEAPON</t>
  </si>
  <si>
    <t>Repair_Scroll</t>
  </si>
  <si>
    <t>Repair Weapon Scroll</t>
  </si>
  <si>
    <t>BS_REPAIRWEAPON</t>
  </si>
  <si>
    <t>Big_Bun</t>
  </si>
  <si>
    <t>Big Bun</t>
  </si>
  <si>
    <t>Pill_</t>
  </si>
  <si>
    <t>Superb_Fish_Slice</t>
  </si>
  <si>
    <t>Superb Fish Slice</t>
  </si>
  <si>
    <t>Chewy_Ricecake</t>
  </si>
  <si>
    <t>Chewy Ricecake</t>
  </si>
  <si>
    <t>Oriental_Pastry</t>
  </si>
  <si>
    <t>Oriental Pastry</t>
  </si>
  <si>
    <t>Dun_Tele_Scroll1</t>
  </si>
  <si>
    <t>Dungeon Teleport Scroll</t>
  </si>
  <si>
    <t>PVP_Tele_Scroll</t>
  </si>
  <si>
    <t>PVP Teleport Scroll</t>
  </si>
  <si>
    <t>{ warp "pvp_n_room"</t>
  </si>
  <si>
    <t>Greed_Scroll</t>
  </si>
  <si>
    <t>Greed Scroll</t>
  </si>
  <si>
    <t>{ itemskill "BS_GREED"</t>
  </si>
  <si>
    <t>Flee_30_Scroll</t>
  </si>
  <si>
    <t>Evasion Scroll</t>
  </si>
  <si>
    <t>Accuracy_30_Scroll</t>
  </si>
  <si>
    <t>Concentration Scroll</t>
  </si>
  <si>
    <t>Battle_Manual25</t>
  </si>
  <si>
    <t>Field Manual 25%</t>
  </si>
  <si>
    <t>Small_Life_Potion</t>
  </si>
  <si>
    <t>Small Life Potion</t>
  </si>
  <si>
    <t>{ specialeffect2 EF_HEAL3; sc_start4 SC_S_LIFEPOTION</t>
  </si>
  <si>
    <t>Med_Life_Potion</t>
  </si>
  <si>
    <t>Medium Life Potion</t>
  </si>
  <si>
    <t>{ specialeffect2 EF_HEAL3; sc_start4 SC_L_LIFEPOTION</t>
  </si>
  <si>
    <t>Abrasive</t>
  </si>
  <si>
    <t>{ specialeffect2 EF_MAGICALATTHIT; sc_start SC_INCCRI</t>
  </si>
  <si>
    <t>Regeneration_Potion</t>
  </si>
  <si>
    <t>Regeneration Potion</t>
  </si>
  <si>
    <t>{ specialeffect2 EF_LIGHTSPHERE; sc_start SC_INCHEALRATE</t>
  </si>
  <si>
    <t>Glass_Of_Illusion</t>
  </si>
  <si>
    <t>Glass of Illusion</t>
  </si>
  <si>
    <t>{ specialeffect2 EF_STEAL; sc_start SC_INCFLEE2</t>
  </si>
  <si>
    <t>Shadow_Armor_S</t>
  </si>
  <si>
    <t>Shadow Armor Scroll</t>
  </si>
  <si>
    <t>{ specialeffect2 EF_CLOAKING; sc_start4 SC_ELEMENTALCHANGE</t>
  </si>
  <si>
    <t>Holy_Armor_S</t>
  </si>
  <si>
    <t>Holy Armor Scroll</t>
  </si>
  <si>
    <t>{ specialeffect2 EF_BENEDICTIO; sc_start4 SC_ELEMENTALCHANGE</t>
  </si>
  <si>
    <t>S_Def_Potion</t>
  </si>
  <si>
    <t>Small Defense Potion</t>
  </si>
  <si>
    <t>{ specialeffect2 EF_GUARD; sc_start SC_DEF_RATE</t>
  </si>
  <si>
    <t>B_Def_Potion</t>
  </si>
  <si>
    <t>Big Defense Potion</t>
  </si>
  <si>
    <t>S_Mdef_Potion</t>
  </si>
  <si>
    <t>Small Magic Defense Potion</t>
  </si>
  <si>
    <t>{ specialeffect2 EF_SPELLBREAKER; sc_start SC_MDEF_RATE</t>
  </si>
  <si>
    <t>B_Mdef_Potion</t>
  </si>
  <si>
    <t>Big Magic Defense Potion</t>
  </si>
  <si>
    <t>Fire_Cracker_Love</t>
  </si>
  <si>
    <t>I Love You Firecracker</t>
  </si>
  <si>
    <t>Fire_Cracker_Wday</t>
  </si>
  <si>
    <t>Whiteday Firecracker</t>
  </si>
  <si>
    <t>Fire_Cracker_Vday</t>
  </si>
  <si>
    <t>Valentine's Day Firecracker</t>
  </si>
  <si>
    <t>Fire_Cracker_Bday</t>
  </si>
  <si>
    <t>Birthday Firecracker</t>
  </si>
  <si>
    <t>Fire_Cracker_Xmas</t>
  </si>
  <si>
    <t>Xmas Firecracker</t>
  </si>
  <si>
    <t>Str_Dish01_</t>
  </si>
  <si>
    <t>Str_Dish02_</t>
  </si>
  <si>
    <t>Str_Dish03_</t>
  </si>
  <si>
    <t>Int_Dish01_</t>
  </si>
  <si>
    <t>Int_Dish02_</t>
  </si>
  <si>
    <t>Int_Dish03_</t>
  </si>
  <si>
    <t>Vit_Dish01_</t>
  </si>
  <si>
    <t>Vit_Dish02_</t>
  </si>
  <si>
    <t>Vit_Dish03_</t>
  </si>
  <si>
    <t>Agi_Dish01_</t>
  </si>
  <si>
    <t>Agi_Dish03_</t>
  </si>
  <si>
    <t>Dex_Dish01_</t>
  </si>
  <si>
    <t>Dex_Dish02_</t>
  </si>
  <si>
    <t>Dex_Dish03_</t>
  </si>
  <si>
    <t>Luk_Dish01_</t>
  </si>
  <si>
    <t>Luk_Dish02_</t>
  </si>
  <si>
    <t>Luk_Dish03_</t>
  </si>
  <si>
    <t>Knife_Goblin_Ring</t>
  </si>
  <si>
    <t>Knife Goblin Ring</t>
  </si>
  <si>
    <t>{ pet 1122; }</t>
  </si>
  <si>
    <t>Flail_Goblin_Ring</t>
  </si>
  <si>
    <t>Flail Goblin Ring</t>
  </si>
  <si>
    <t>{ pet 1123; }</t>
  </si>
  <si>
    <t>Hammer_Goblin_Ring</t>
  </si>
  <si>
    <t>Hammer Goblin Ring</t>
  </si>
  <si>
    <t>{ pet 1125; }</t>
  </si>
  <si>
    <t>Holy_Marble</t>
  </si>
  <si>
    <t>Holy Marble</t>
  </si>
  <si>
    <t>{ pet 1385; }</t>
  </si>
  <si>
    <t>Red_Burning_Stone</t>
  </si>
  <si>
    <t>Red Burning Stone</t>
  </si>
  <si>
    <t>{ pet 1382; }</t>
  </si>
  <si>
    <t>Skull_Of_Vagabond</t>
  </si>
  <si>
    <t>Vagabond's Skull</t>
  </si>
  <si>
    <t>{ pet 1208; }</t>
  </si>
  <si>
    <t>Str_Dish05_</t>
  </si>
  <si>
    <t>Int_Dish05_</t>
  </si>
  <si>
    <t>Vit_Dish05_</t>
  </si>
  <si>
    <t>Agi_Dish05_</t>
  </si>
  <si>
    <t>Dex_Dish05_</t>
  </si>
  <si>
    <t>Luk_Dish05_</t>
  </si>
  <si>
    <t>Dun_Tele_Scroll2</t>
  </si>
  <si>
    <t>Dungeon Teleport Scroll II</t>
  </si>
  <si>
    <t>WOB_Rune</t>
  </si>
  <si>
    <t>WOB_Schwaltz</t>
  </si>
  <si>
    <t>WOB_Rachel</t>
  </si>
  <si>
    <t>WOB_Local</t>
  </si>
  <si>
    <t>Spark_Candy</t>
  </si>
  <si>
    <t>Jumping Candy</t>
  </si>
  <si>
    <t>{ specialeffect2 EF_HASTEUP; bonus_script "{ bonus2 bHPLossRate</t>
  </si>
  <si>
    <t>10000; bonus bBaseAtk</t>
  </si>
  <si>
    <t>25; /*EFFECTEndure 9999 100*/ }"</t>
  </si>
  <si>
    <t>SI_STEAMPACK; itemskill "SM_ENDURE"</t>
  </si>
  <si>
    <t>{ itemskill "BS_REPAIRWEAPON"</t>
  </si>
  <si>
    <t>Pty_Blessing_Scroll</t>
  </si>
  <si>
    <t>Party Blessing 10 Scroll</t>
  </si>
  <si>
    <t>{ itemskill "CASH_BLESSING"</t>
  </si>
  <si>
    <t>Pty_Inc_Agi_Scroll</t>
  </si>
  <si>
    <t>Party Increase Agi 10 Scroll</t>
  </si>
  <si>
    <t>{ itemskill "CASH_INCAGI"</t>
  </si>
  <si>
    <t>Pty_Assumptio_Scroll</t>
  </si>
  <si>
    <t>Party Assumptio 5 Scroll</t>
  </si>
  <si>
    <t>{ itemskill "CASH_ASSUMPTIO"</t>
  </si>
  <si>
    <t>Siege_Teleport_Scroll</t>
  </si>
  <si>
    <t>WoE Teleport Scroll</t>
  </si>
  <si>
    <t>Job_Manual50</t>
  </si>
  <si>
    <t>JOB Battle Manual</t>
  </si>
  <si>
    <t>{ sc_start SC_JEXPBOOST</t>
  </si>
  <si>
    <t>Magic_Power_Scroll</t>
  </si>
  <si>
    <t>Mystical Amplification Scroll</t>
  </si>
  <si>
    <t>{ itemskill "HW_MAGICPOWER"</t>
  </si>
  <si>
    <t>Quagmire_Scroll</t>
  </si>
  <si>
    <t>Quagmire Scroll</t>
  </si>
  <si>
    <t>{ itemskill "WZ_QUAGMIRE"</t>
  </si>
  <si>
    <t>Unsealed_Magic_Spell</t>
  </si>
  <si>
    <t>Unsealed Magic Spell</t>
  </si>
  <si>
    <t>{ warp "yuno_fild09"</t>
  </si>
  <si>
    <t>127; }</t>
  </si>
  <si>
    <t>Pierre_Treasurebox</t>
  </si>
  <si>
    <t>Pierre's Treasure Box</t>
  </si>
  <si>
    <t>{ getrandgroupitem(IG_Pierre_Treasurebox</t>
  </si>
  <si>
    <t>1); getrandgroupitem(IG_Pierre_Treasurebox</t>
  </si>
  <si>
    <t>PhreeoniS</t>
  </si>
  <si>
    <t>Phreeoni Scroll</t>
  </si>
  <si>
    <t>{ sc_start2 SC_ITEMSCRIPT</t>
  </si>
  <si>
    <t>SI_FOODHIT; }</t>
  </si>
  <si>
    <t>GhostringS</t>
  </si>
  <si>
    <t>Ghostring Scroll</t>
  </si>
  <si>
    <t>SI_ARMOR_PROPERTY; }</t>
  </si>
  <si>
    <t>Greed_Scroll_C</t>
  </si>
  <si>
    <t>Mental_Potion</t>
  </si>
  <si>
    <t>Mental Potion</t>
  </si>
  <si>
    <t>{ specialeffect2 EF_SPELLBREAKER; bonus_script "{ bonus bUseSPrate</t>
  </si>
  <si>
    <t>1800; }</t>
  </si>
  <si>
    <t>Tyr's_Blessing</t>
  </si>
  <si>
    <t>Tyr's Blessing</t>
  </si>
  <si>
    <t>30; sc_start SC_HITFOOD</t>
  </si>
  <si>
    <t>30; sc_start SC_ATKPOTION</t>
  </si>
  <si>
    <t>TaogunkaS</t>
  </si>
  <si>
    <t>Tao Gunka Scroll</t>
  </si>
  <si>
    <t>{ specialeffect2 EF_LIGHTSPHERE; bonus_script "{ bonus bMaxHPrate</t>
  </si>
  <si>
    <t>SI_MVPCARD_TAOGUNKA; }</t>
  </si>
  <si>
    <t>MistressS</t>
  </si>
  <si>
    <t>Mistress Scroll</t>
  </si>
  <si>
    <t>{ specialeffect2 EF_SPELLBREAKER; bonus_script "{ bonus bNoGemStone</t>
  </si>
  <si>
    <t>25; }"</t>
  </si>
  <si>
    <t>SI_MVPCARD_MISTRESS; }</t>
  </si>
  <si>
    <t>Orc_HeroS</t>
  </si>
  <si>
    <t>Orc Hero Scroll</t>
  </si>
  <si>
    <t>{ specialeffect2 EF_LIGHTSPHERE; bonus_script "{ bonus2 bResEff</t>
  </si>
  <si>
    <t>SI_MVPCARD_ORCHERO; }</t>
  </si>
  <si>
    <t>Orc_LoadS</t>
  </si>
  <si>
    <t>Orc Lord Scroll</t>
  </si>
  <si>
    <t>{ specialeffect2 EF_LIGHTSPHERE; bonus_script "{ bonus bShortWeaponDamageReturn</t>
  </si>
  <si>
    <t>SI_MVPCARD_ORCLORD; }</t>
  </si>
  <si>
    <t>Job_Manual25</t>
  </si>
  <si>
    <t>Luxurious_Dinner_W</t>
  </si>
  <si>
    <t>Luxurious Western Food</t>
  </si>
  <si>
    <t>Luxurious_Dinner_E</t>
  </si>
  <si>
    <t>Manchu-Han Imperial Feast</t>
  </si>
  <si>
    <t>Spoiled_Cuisine</t>
  </si>
  <si>
    <t>Spoiled Cuisine</t>
  </si>
  <si>
    <t>M_Def_Potion</t>
  </si>
  <si>
    <t>M Def Potion</t>
  </si>
  <si>
    <t>M_Mdef_Potion</t>
  </si>
  <si>
    <t>M Mdef Potion</t>
  </si>
  <si>
    <t>RWC_Scroll_2012</t>
  </si>
  <si>
    <t>RWC Scroll 2012</t>
  </si>
  <si>
    <t>{ getgroupitem(IG_RWC_Scroll_2012); }</t>
  </si>
  <si>
    <t>Ex_Def_Potion</t>
  </si>
  <si>
    <t>Ex Def Potion</t>
  </si>
  <si>
    <t>3; sc_start SC_MDEF_RATE</t>
  </si>
  <si>
    <t>STR_Biscuit_Stick</t>
  </si>
  <si>
    <t>Bar Cookie Of Strength</t>
  </si>
  <si>
    <t>15; sc_start SC_INCATKRATE</t>
  </si>
  <si>
    <t>rand(11</t>
  </si>
  <si>
    <t>111); }</t>
  </si>
  <si>
    <t>VIT_Biscuit_Stick</t>
  </si>
  <si>
    <t>Bar Cookie Of Vitality</t>
  </si>
  <si>
    <t>15; sc_start SC_INCDEFRATE</t>
  </si>
  <si>
    <t>33); }</t>
  </si>
  <si>
    <t>AGI_Biscuit_Stick</t>
  </si>
  <si>
    <t>Bar Cookie Of Agility</t>
  </si>
  <si>
    <t>15; sc_start SC_FLEEFOOD</t>
  </si>
  <si>
    <t>INT_Biscuit_Stick</t>
  </si>
  <si>
    <t>Bar Cookie Of Intelligence</t>
  </si>
  <si>
    <t>15; sc_start SC_INCMATKRATE</t>
  </si>
  <si>
    <t>DEX_Biscuit_Stick</t>
  </si>
  <si>
    <t>Bar Cookie Of Dexterity</t>
  </si>
  <si>
    <t>15; sc_start SC_HITFOOD</t>
  </si>
  <si>
    <t>LUK_Biscuit_Stick</t>
  </si>
  <si>
    <t>Bar Cookie Of Lucky</t>
  </si>
  <si>
    <t>15; sc_start SC_CRIFOOD</t>
  </si>
  <si>
    <t>Golden_Treasure_Box_</t>
  </si>
  <si>
    <t>{ /*getitem callfunc("F_Rand"</t>
  </si>
  <si>
    <t>Devilring card</t>
  </si>
  <si>
    <t xml:space="preserve"> Angeling card</t>
  </si>
  <si>
    <t xml:space="preserve"> 11 weapons smelting ticket</t>
  </si>
  <si>
    <t xml:space="preserve"> armor smelting 11 ticket </t>
  </si>
  <si>
    <t xml:space="preserve"> horns of the buffalo</t>
  </si>
  <si>
    <t xml:space="preserve"> ring of recovery</t>
  </si>
  <si>
    <t xml:space="preserve"> pink bunny costume hair band)*/ }</t>
  </si>
  <si>
    <t>Blue_Scroll</t>
  </si>
  <si>
    <t>Blue Scroll</t>
  </si>
  <si>
    <t>{ getgroupitem(IG_Blue_Scroll); }</t>
  </si>
  <si>
    <t>Indigo_Scroll</t>
  </si>
  <si>
    <t>Indigo Scroll</t>
  </si>
  <si>
    <t>{ getgroupitem(IG_Indigo_Scroll); }</t>
  </si>
  <si>
    <t>Christmas_Scroll</t>
  </si>
  <si>
    <t>Christmas Scroll</t>
  </si>
  <si>
    <t>Costume_Festival_Box</t>
  </si>
  <si>
    <t>Costume Festival Box</t>
  </si>
  <si>
    <t>Costume_Enchantment_Stone_Box</t>
  </si>
  <si>
    <t>Costume Enchantment Stone Box</t>
  </si>
  <si>
    <t>6645)</t>
  </si>
  <si>
    <t>Violet_Scroll</t>
  </si>
  <si>
    <t>Violet Scroll</t>
  </si>
  <si>
    <t>{ getgroupitem(IG_Violet_Scroll); }</t>
  </si>
  <si>
    <t>Scroll_Sealed_Dark_Lord</t>
  </si>
  <si>
    <t>Scroll Sealed Dark Lord</t>
  </si>
  <si>
    <t>{ /*TODO: Confirm the rates*/ getitem callfunc("F_Rand"</t>
  </si>
  <si>
    <t>24027)</t>
  </si>
  <si>
    <t>Bi_Hwang_Scroll</t>
  </si>
  <si>
    <t>Bi Hwang Scroll</t>
  </si>
  <si>
    <t>{ getgroupitem(IG_Bi_Hwang_Scroll); }</t>
  </si>
  <si>
    <t>Jung_Bi_Scroll</t>
  </si>
  <si>
    <t>Jung Bi Scroll</t>
  </si>
  <si>
    <t>{ getgroupitem(IG_Jung_Bi_Scroll); }</t>
  </si>
  <si>
    <t>Je_Un_Scroll</t>
  </si>
  <si>
    <t>Je Un Scroll</t>
  </si>
  <si>
    <t>{ getgroupitem(IG_Je_Un_Scroll); }</t>
  </si>
  <si>
    <t>Yong_Kwang_Scroll</t>
  </si>
  <si>
    <t>Yong Kwang Scroll</t>
  </si>
  <si>
    <t>{ getgroupitem(IG_Yong_Kwang_Scroll); }</t>
  </si>
  <si>
    <t>Steel_Fighter_Scroll_Lv20</t>
  </si>
  <si>
    <t>Steel Fighter Scroll (Lv20)</t>
  </si>
  <si>
    <t>Steel_Fighter_Scroll_Lv25</t>
  </si>
  <si>
    <t>Steel Fighter Scroll (Lv25)</t>
  </si>
  <si>
    <t>Cup_Of_Boza</t>
  </si>
  <si>
    <t>Cup Of Boza</t>
  </si>
  <si>
    <t>{ bonus_script "{ bonus bVit</t>
  </si>
  <si>
    <t>120; /*EFST_CUP_OF_BOZA 120000*/ }</t>
  </si>
  <si>
    <t>Shadow_Box_II</t>
  </si>
  <si>
    <t>Shadow Box II</t>
  </si>
  <si>
    <t>Article_Sealed_Storm_Scroll</t>
  </si>
  <si>
    <t>Article Sealed Storm Scroll</t>
  </si>
  <si>
    <t>Costume_Enchantment_Stone_Box_II</t>
  </si>
  <si>
    <t>Costume Enchantment Stone Box II</t>
  </si>
  <si>
    <t>Sealed_Beelzebub_Scroll</t>
  </si>
  <si>
    <t>Sealed Beelzebub Scroll</t>
  </si>
  <si>
    <t>Sealed_Kiel-D-01_Scroll</t>
  </si>
  <si>
    <t>Sealed Kiel-D-01 Scroll</t>
  </si>
  <si>
    <t>Costume_Enchant_Stone_Box_3</t>
  </si>
  <si>
    <t>Costume Enchant Stone Box III</t>
  </si>
  <si>
    <t>{ getitem rand(6790</t>
  </si>
  <si>
    <t>6792)</t>
  </si>
  <si>
    <t>1; getitem 4936</t>
  </si>
  <si>
    <t>1; getitem 4937</t>
  </si>
  <si>
    <t>1; getitem 4938</t>
  </si>
  <si>
    <t>Sealed_Gloom_Under_Night_Gachapon</t>
  </si>
  <si>
    <t>Sealed Gloom Under Night Gachapon</t>
  </si>
  <si>
    <t>{ /* getitem callfunc("F_Rand"</t>
  </si>
  <si>
    <t>Sealed Cards Gloom Under Night</t>
  </si>
  <si>
    <t xml:space="preserve"> 9 weapons smelting ticket</t>
  </si>
  <si>
    <t xml:space="preserve"> Armor 9 smelting ticket</t>
  </si>
  <si>
    <t xml:space="preserve"> medium armor Shadow</t>
  </si>
  <si>
    <t xml:space="preserve"> Shadow Weapon Medium</t>
  </si>
  <si>
    <t xml:space="preserve"> costume Wings of the Kirin</t>
  </si>
  <si>
    <t xml:space="preserve"> costume enchant stone box); */ }</t>
  </si>
  <si>
    <t>Garuda_Scroll</t>
  </si>
  <si>
    <t>Memorial Garuda Lucky Egg</t>
  </si>
  <si>
    <t>{ getgroupitem(IG_Garuda_Scroll); }</t>
  </si>
  <si>
    <t>TW_13y_Lucky_Egg_06</t>
  </si>
  <si>
    <t>Rune Midgard Imortal Lucky Egg</t>
  </si>
  <si>
    <t>{ getgroupitem(IG_TW_13y_Lucky_Egg_06); }</t>
  </si>
  <si>
    <t>Gemstone_Shadow_Box</t>
  </si>
  <si>
    <t>Gemstone Shadow Box</t>
  </si>
  <si>
    <t>{ getitem 24084</t>
  </si>
  <si>
    <t>1; getitem 24085</t>
  </si>
  <si>
    <t>1; getitem 24086</t>
  </si>
  <si>
    <t>1; getitem 24087</t>
  </si>
  <si>
    <t>1; getitem 24088</t>
  </si>
  <si>
    <t>1; getitem 24089</t>
  </si>
  <si>
    <t>Sealed_Fallen_Bishop_Hibram_Scroll</t>
  </si>
  <si>
    <t>Sealed Fallen Bishop Hibram Scroll</t>
  </si>
  <si>
    <t>{ /*TODO: COnfirm the rates*/ getitem callfunc("F_Rand"</t>
  </si>
  <si>
    <t>6697)</t>
  </si>
  <si>
    <t>Sealed_Ifrit_Scroll</t>
  </si>
  <si>
    <t>Sealed Ifrit Scroll</t>
  </si>
  <si>
    <t>Sealed ifrit card</t>
  </si>
  <si>
    <t xml:space="preserve"> costume Noah's hats</t>
  </si>
  <si>
    <t xml:space="preserve"> costumes Enchantment Stone Box); */ }</t>
  </si>
  <si>
    <t>2013_RWC_Scroll</t>
  </si>
  <si>
    <t>2013 RWC Scroll</t>
  </si>
  <si>
    <t>{ getgroupitem(IG_2013_RWC_Scroll); }</t>
  </si>
  <si>
    <t>Scroll_Turtle_General_Sealed</t>
  </si>
  <si>
    <t>Scroll Turtle General Sealed</t>
  </si>
  <si>
    <t>14695)</t>
  </si>
  <si>
    <t>Limited_Neuralizer_I</t>
  </si>
  <si>
    <t>(Limited)Neuralizer I</t>
  </si>
  <si>
    <t>Limited_Neuralizer_II</t>
  </si>
  <si>
    <t>(Limited)Neuralizer II</t>
  </si>
  <si>
    <t>Sealed_Bacsojin_Scroll</t>
  </si>
  <si>
    <t>Sealed Bacsojin Scroll</t>
  </si>
  <si>
    <t>17474)</t>
  </si>
  <si>
    <t>Grid_Shadow_Box</t>
  </si>
  <si>
    <t>Grid Shadow Box</t>
  </si>
  <si>
    <t>{ getitem 24114</t>
  </si>
  <si>
    <t>1; getitem 24115</t>
  </si>
  <si>
    <t>1; getitem 24116</t>
  </si>
  <si>
    <t>1; getitem 24117</t>
  </si>
  <si>
    <t>1; getitem 24118</t>
  </si>
  <si>
    <t>1; getitem 24119</t>
  </si>
  <si>
    <t>Heal_Shadow_Box</t>
  </si>
  <si>
    <t>Heal Shadow Box</t>
  </si>
  <si>
    <t>{ getitem 24120</t>
  </si>
  <si>
    <t>1; getitem 24121</t>
  </si>
  <si>
    <t>1; getitem 24122</t>
  </si>
  <si>
    <t>1; getitem 24123</t>
  </si>
  <si>
    <t>1; getitem 24124</t>
  </si>
  <si>
    <t>1; getitem 24125</t>
  </si>
  <si>
    <t>Hiding_Shadow_Box</t>
  </si>
  <si>
    <t>Hiding Shadow Box</t>
  </si>
  <si>
    <t>{ getitem 24126</t>
  </si>
  <si>
    <t>1; getitem 24127</t>
  </si>
  <si>
    <t>1; getitem 24128</t>
  </si>
  <si>
    <t>1; getitem 24129</t>
  </si>
  <si>
    <t>1; getitem 24130</t>
  </si>
  <si>
    <t>1; getitem 24131</t>
  </si>
  <si>
    <t>Cloaking_Shadow_Box</t>
  </si>
  <si>
    <t>Cloaking Shadow Box</t>
  </si>
  <si>
    <t>{ getitem 24132</t>
  </si>
  <si>
    <t>1; getitem 24133</t>
  </si>
  <si>
    <t>1; getitem 24134</t>
  </si>
  <si>
    <t>1; getitem 24135</t>
  </si>
  <si>
    <t>1; getitem 24136</t>
  </si>
  <si>
    <t>1; getitem 24137</t>
  </si>
  <si>
    <t>Costume_Festival_Box_II</t>
  </si>
  <si>
    <t>Costume Festival Box II</t>
  </si>
  <si>
    <t>{ /*TODO: No clue yet*/ }</t>
  </si>
  <si>
    <t>Teleport_Shadow_Box</t>
  </si>
  <si>
    <t>Teleport Shadow Box</t>
  </si>
  <si>
    <t>{ getitem 24138</t>
  </si>
  <si>
    <t>1; getitem 24139</t>
  </si>
  <si>
    <t>1; getitem 24140</t>
  </si>
  <si>
    <t>1; getitem 24141</t>
  </si>
  <si>
    <t>1; getitem 24142</t>
  </si>
  <si>
    <t>1; getitem 24143</t>
  </si>
  <si>
    <t>Steal_Shadow_Box</t>
  </si>
  <si>
    <t>Steal Shadow Box</t>
  </si>
  <si>
    <t>{ getitem 24144</t>
  </si>
  <si>
    <t>1; getitem 24145</t>
  </si>
  <si>
    <t>1; getitem 24146</t>
  </si>
  <si>
    <t>1; getitem 24147</t>
  </si>
  <si>
    <t>1; getitem 24148</t>
  </si>
  <si>
    <t>1; getitem 24149</t>
  </si>
  <si>
    <t>Sealed_Pharaoh_Scroll</t>
  </si>
  <si>
    <t>Sealed Pharaoh Scroll</t>
  </si>
  <si>
    <t>Costama_Egg22</t>
  </si>
  <si>
    <t>Shapeshifter Costume</t>
  </si>
  <si>
    <t>{ getgroupitem(IG_Shapeshifter_Costume); }</t>
  </si>
  <si>
    <t>Sealed_General_Egnigem_Cenia_Scroll</t>
  </si>
  <si>
    <t>Sealed General Egnigem Cenia Scroll</t>
  </si>
  <si>
    <t>19935)</t>
  </si>
  <si>
    <t>Sealed_Vesper_Scroll</t>
  </si>
  <si>
    <t>Sealed Vesper Scroll</t>
  </si>
  <si>
    <t>Imortal_Midgard_Scroll</t>
  </si>
  <si>
    <t>Midgard Celebration Lucky Egg</t>
  </si>
  <si>
    <t>{ getgroupitem(IG_Imortal_Midgard_Scroll); }</t>
  </si>
  <si>
    <t>Hero_Midgard_Egg</t>
  </si>
  <si>
    <t>Hero Midgard Egg</t>
  </si>
  <si>
    <t>{ getgroupitem(IG_Hero_Midgard_Egg); }</t>
  </si>
  <si>
    <t>Safe_To_Smelting_Scroll</t>
  </si>
  <si>
    <t>Safe To Smelting Scroll</t>
  </si>
  <si>
    <t>969)</t>
  </si>
  <si>
    <t>Limited_Edition_JOB_Battle_Manual</t>
  </si>
  <si>
    <t>Limited Edition JOB Battle Manual</t>
  </si>
  <si>
    <t>Limited_Power_Booster</t>
  </si>
  <si>
    <t>Limited Power Booster</t>
  </si>
  <si>
    <t>{ bonus_script "{ bonus bBaseAtk</t>
  </si>
  <si>
    <t>30; bonus bMatk</t>
  </si>
  <si>
    <t>30; bonus bAddClass</t>
  </si>
  <si>
    <t>30; bonus bAspd</t>
  </si>
  <si>
    <t>-5; bonus bFixedCastrate</t>
  </si>
  <si>
    <t>July_Lucky_Scroll</t>
  </si>
  <si>
    <t>Almighty Lucky Egg</t>
  </si>
  <si>
    <t>{ getgroupitem(IG_July_Lucky_Scroll); }</t>
  </si>
  <si>
    <t>// More Armors</t>
  </si>
  <si>
    <t>Bone_Plate</t>
  </si>
  <si>
    <t>Bone Plate</t>
  </si>
  <si>
    <t>3; bonus2 bIgnoreDefRaceRate</t>
  </si>
  <si>
    <t>Odin's_Blessing_I</t>
  </si>
  <si>
    <t>Rune_Plate</t>
  </si>
  <si>
    <t>Rune Plate</t>
  </si>
  <si>
    <t>Freyja_SRobe7</t>
  </si>
  <si>
    <t>Freyja Soul Robe7</t>
  </si>
  <si>
    <t>Freyja_SRobe30</t>
  </si>
  <si>
    <t>Freyja Soul Robe30</t>
  </si>
  <si>
    <t>Freyja_SRobe60</t>
  </si>
  <si>
    <t>Freyja Soul Robe60</t>
  </si>
  <si>
    <t>Freyja_SRobe90</t>
  </si>
  <si>
    <t>Freyja Soul Robe90</t>
  </si>
  <si>
    <t>Time_Keepr_Robe</t>
  </si>
  <si>
    <t>Time Keeper Robe</t>
  </si>
  <si>
    <t>Flame_Sprits_Armor__</t>
  </si>
  <si>
    <t>Flame Sprits Armor</t>
  </si>
  <si>
    <t>1; bonus2 bSubDefEle</t>
  </si>
  <si>
    <t>Para_Team_Uniform1</t>
  </si>
  <si>
    <t>Eden Team Uniform I</t>
  </si>
  <si>
    <t>Para_Team_Uniform2</t>
  </si>
  <si>
    <t>Eden Team Uniform II</t>
  </si>
  <si>
    <t>Para_Team_Uniform3</t>
  </si>
  <si>
    <t>Eden Team Uniform III</t>
  </si>
  <si>
    <t>Puente_Robe</t>
  </si>
  <si>
    <t>Puente Robe</t>
  </si>
  <si>
    <t>{ bonus bFixedCastrate</t>
  </si>
  <si>
    <t>Claire_Suits</t>
  </si>
  <si>
    <t>Claire Suits</t>
  </si>
  <si>
    <t>Ebone_Armor</t>
  </si>
  <si>
    <t>Ebon Armor</t>
  </si>
  <si>
    <t>Upg_Adv_Suit</t>
  </si>
  <si>
    <t>Upg Adv Suit</t>
  </si>
  <si>
    <t>Upg_Coat</t>
  </si>
  <si>
    <t>Upg Coat</t>
  </si>
  <si>
    <t>Upg_Saint_Robe</t>
  </si>
  <si>
    <t>Upg Saint Robe</t>
  </si>
  <si>
    <t>Upg_Tights</t>
  </si>
  <si>
    <t>Upg Tights</t>
  </si>
  <si>
    <t>Upg_Thief_Cloth</t>
  </si>
  <si>
    <t>Upg Thief Cloth</t>
  </si>
  <si>
    <t>Upg_Mail</t>
  </si>
  <si>
    <t>Upg Mail</t>
  </si>
  <si>
    <t>Upg_Formal_Dress</t>
  </si>
  <si>
    <t>Upg Formal Dress</t>
  </si>
  <si>
    <t>Brazil_Swimsuit</t>
  </si>
  <si>
    <t>Brazil Swimsuit</t>
  </si>
  <si>
    <t>4; bonus bInt</t>
  </si>
  <si>
    <t>Half_Brynhild</t>
  </si>
  <si>
    <t>Half Brynhild</t>
  </si>
  <si>
    <t>5; bonus bUnbreakableArmor</t>
  </si>
  <si>
    <t>Army_Padding</t>
  </si>
  <si>
    <t>Army Padding</t>
  </si>
  <si>
    <t>Golden_Rod_Robe</t>
  </si>
  <si>
    <t>Golden Rod Robe</t>
  </si>
  <si>
    <t>Ele_Wind; bonus bMdef</t>
  </si>
  <si>
    <t>1; bonus2 bSkillVariableCast</t>
  </si>
  <si>
    <t>-3000; if(readparam(bInt)&gt;=120){ bonus bInt</t>
  </si>
  <si>
    <t>Aqua_Robe</t>
  </si>
  <si>
    <t>Aqua Robe</t>
  </si>
  <si>
    <t>Ele_Water; bonus bMdef</t>
  </si>
  <si>
    <t>Crimson_Robe</t>
  </si>
  <si>
    <t>Crimson Robe</t>
  </si>
  <si>
    <t>Ele_Fire; bonus bMdef</t>
  </si>
  <si>
    <t>Forest_Robe</t>
  </si>
  <si>
    <t>Forest Robe</t>
  </si>
  <si>
    <t>Ele_Earth; bonus bMdef</t>
  </si>
  <si>
    <t>Robe_Of_Affection</t>
  </si>
  <si>
    <t>Robe Of Affection</t>
  </si>
  <si>
    <t>Ele_Holy; bonus bMdef</t>
  </si>
  <si>
    <t>1; bonus2 bSkillUseSP</t>
  </si>
  <si>
    <t>AB_CLEMENTIA</t>
  </si>
  <si>
    <t>Robe_Of_Judgement</t>
  </si>
  <si>
    <t>Robe Of Judgement</t>
  </si>
  <si>
    <t>Ele_Dark; bonus bMdef</t>
  </si>
  <si>
    <t>Para_Team_Armor</t>
  </si>
  <si>
    <t>Paradise Uniform IV</t>
  </si>
  <si>
    <t>Tidung</t>
  </si>
  <si>
    <t>1500; bonus2 bResEff</t>
  </si>
  <si>
    <t>1500; bonus2 bSubClass</t>
  </si>
  <si>
    <t>Tutorial_Mattle</t>
  </si>
  <si>
    <t>Tutorial Mantle</t>
  </si>
  <si>
    <t>Tutorial_Mattle_</t>
  </si>
  <si>
    <t>2010_Love_Daddy</t>
  </si>
  <si>
    <t>2010 Love Dad</t>
  </si>
  <si>
    <t>9000; bonus2 bResEff</t>
  </si>
  <si>
    <t>9000; }</t>
  </si>
  <si>
    <t>Ur_Plate</t>
  </si>
  <si>
    <t>Ur's Plate</t>
  </si>
  <si>
    <t>getrefine(); bonus2 bSubRace</t>
  </si>
  <si>
    <t>Peuz_Plate</t>
  </si>
  <si>
    <t>Peuz's Plate</t>
  </si>
  <si>
    <t>Sabah_Cloth</t>
  </si>
  <si>
    <t>Sapha's Cloth</t>
  </si>
  <si>
    <t>max(getskilllv("ASC_METEORASSAULT")</t>
  </si>
  <si>
    <t>Nab_Cloth</t>
  </si>
  <si>
    <t>Nab's Cloth</t>
  </si>
  <si>
    <t>Prison_Uniform</t>
  </si>
  <si>
    <t>Prison Uniform</t>
  </si>
  <si>
    <t>{ .@r = getrefine(); .@rate = min(.@r</t>
  </si>
  <si>
    <t>10); bonus bHit</t>
  </si>
  <si>
    <t>.@rate; bonus bFlee</t>
  </si>
  <si>
    <t>Boitata_Armor</t>
  </si>
  <si>
    <t>Boitata Armor</t>
  </si>
  <si>
    <t>White_Wing_Suits</t>
  </si>
  <si>
    <t>White Wing Suits</t>
  </si>
  <si>
    <t>{ .@r = getrefine(); bonus bLongAtkRate</t>
  </si>
  <si>
    <t>.@r*2; bonus bFlee</t>
  </si>
  <si>
    <t>Black_Wing_Suits</t>
  </si>
  <si>
    <t>Black Wing Suits</t>
  </si>
  <si>
    <t>Green_Operation_Coat</t>
  </si>
  <si>
    <t>Green Surgical Gown</t>
  </si>
  <si>
    <t>Armor_Of_Valor</t>
  </si>
  <si>
    <t>Armor Of Valor</t>
  </si>
  <si>
    <t>Siege_Plate</t>
  </si>
  <si>
    <t>Siege Plate</t>
  </si>
  <si>
    <t>2; .@r = getrefine(); if(.@r&gt;5) { bonus bHealpower2</t>
  </si>
  <si>
    <t>12; bonus bAddItemHealRate</t>
  </si>
  <si>
    <t>12; } if(.@r&gt;8) { bonus bMaxHPrate</t>
  </si>
  <si>
    <t>Siege_Suits</t>
  </si>
  <si>
    <t>Siege Suit</t>
  </si>
  <si>
    <t>2; .@r = getrefine(); if(.@r&gt;5) { bonus bFlee2</t>
  </si>
  <si>
    <t>20; } if(.@r&gt;8) { bonus bMaxHPrate</t>
  </si>
  <si>
    <t>Siege_Robe</t>
  </si>
  <si>
    <t>Siege Robe</t>
  </si>
  <si>
    <t>2; .@r = getrefine(); if(.@r&gt;5) { bonus bFlee</t>
  </si>
  <si>
    <t>15; } if(.@r&gt;8) { bonus bMaxHP</t>
  </si>
  <si>
    <t>1000; bonus bMaxSP</t>
  </si>
  <si>
    <t>Armor_Of_Faith</t>
  </si>
  <si>
    <t>Armor Of Faith</t>
  </si>
  <si>
    <t>Armor_Of_Sanctity</t>
  </si>
  <si>
    <t>Armor Of Sanctity</t>
  </si>
  <si>
    <t>Bakonawa_Armor</t>
  </si>
  <si>
    <t>Bakunawa Scale Armor</t>
  </si>
  <si>
    <t>getrefine()/2; bonus bAllStats</t>
  </si>
  <si>
    <t>Bayani_Bakonawa_Armor</t>
  </si>
  <si>
    <t>Bayani Bakunawa Scale Armor</t>
  </si>
  <si>
    <t>Special_Ninja_Suit</t>
  </si>
  <si>
    <t>Special Ninja Suit</t>
  </si>
  <si>
    <t>1+(getrefine()/3); }</t>
  </si>
  <si>
    <t>Ninja_Scale_Armor</t>
  </si>
  <si>
    <t>Ninja Scale Armor</t>
  </si>
  <si>
    <t>Tenebris_Latitantes</t>
  </si>
  <si>
    <t>Armor of Nothingness</t>
  </si>
  <si>
    <t>KO_ZANZOU</t>
  </si>
  <si>
    <t>Special_Ninja_Suit_</t>
  </si>
  <si>
    <t>Pure_White_Apron</t>
  </si>
  <si>
    <t>Pure White Apron</t>
  </si>
  <si>
    <t>Rider_Suit</t>
  </si>
  <si>
    <t>Rider Suit</t>
  </si>
  <si>
    <t>1+(getrefine()/2); }</t>
  </si>
  <si>
    <t>2011Love_Daddy</t>
  </si>
  <si>
    <t>2011Love Daddy</t>
  </si>
  <si>
    <t>Sky_Blue_Smock</t>
  </si>
  <si>
    <t>Sky Blue Smock</t>
  </si>
  <si>
    <t>Egir_Armor</t>
  </si>
  <si>
    <t>Egir Armor</t>
  </si>
  <si>
    <t>TE_Woe_Coat</t>
  </si>
  <si>
    <t>TE Woe Coat</t>
  </si>
  <si>
    <t>250; bonus bMaxSP</t>
  </si>
  <si>
    <t>250; bonus2 bSubRace</t>
  </si>
  <si>
    <t>TE_Woe_Chain_Mail</t>
  </si>
  <si>
    <t>TE Woe Chain Mail</t>
  </si>
  <si>
    <t>450; bonus bMaxSP</t>
  </si>
  <si>
    <t>50; bonus2 bSubRace</t>
  </si>
  <si>
    <t>TE_Woe_Mage_Coat</t>
  </si>
  <si>
    <t>TE Woe Mage Coat</t>
  </si>
  <si>
    <t>Engraved_Armor</t>
  </si>
  <si>
    <t>Engraved Plate Armor</t>
  </si>
  <si>
    <t>Rune_Suit</t>
  </si>
  <si>
    <t>Rune Suit</t>
  </si>
  <si>
    <t>Im_Angel's_Protection</t>
  </si>
  <si>
    <t>Advanced Angelic Protection</t>
  </si>
  <si>
    <t>Suit_Of_Sid</t>
  </si>
  <si>
    <t>Suit Of Sid</t>
  </si>
  <si>
    <t>Clothes_of_Happiness</t>
  </si>
  <si>
    <t>Clothes of Happiness</t>
  </si>
  <si>
    <t>Anti_Magic_Suit</t>
  </si>
  <si>
    <t>Anti-Magic Suits</t>
  </si>
  <si>
    <t>5+((.@r &gt;= 9) ? 2 : 0); bonus bMdef</t>
  </si>
  <si>
    <t>10+((.@r &gt;= 7) ? 5 : 0); }</t>
  </si>
  <si>
    <t>Geffen_Mage_Robe</t>
  </si>
  <si>
    <t>Geffen Magic Robe</t>
  </si>
  <si>
    <t>{ .@r = getrefine(); bonus bUseSPrate</t>
  </si>
  <si>
    <t>-10-((.@r&gt;=7) ? 5: 0); bonus bVariableCastrate</t>
  </si>
  <si>
    <t>-15-((.@r&gt;=9) ? 5: 0); bonus bNoCastCancel2</t>
  </si>
  <si>
    <t>School_Uniform</t>
  </si>
  <si>
    <t>School Uniform</t>
  </si>
  <si>
    <t>BaseLevel*3; bonus bMaxSP</t>
  </si>
  <si>
    <t>BaseLevel/2; }</t>
  </si>
  <si>
    <t>Menswear</t>
  </si>
  <si>
    <t>{ .@r = getrefine(); bonus bAspdRate</t>
  </si>
  <si>
    <t>3+((.@r&gt;=7)?2:0); bonus bDelayrate</t>
  </si>
  <si>
    <t>-3-((.@r&gt;=7)?2:0); bonus bVariableCastrate</t>
  </si>
  <si>
    <t>-3-((.@r&gt;=7)?2:0); }</t>
  </si>
  <si>
    <t>Armor_Of_Gray</t>
  </si>
  <si>
    <t>Armor of Gray</t>
  </si>
  <si>
    <t>10+getrefine()*2; }</t>
  </si>
  <si>
    <t>Gray_Robe</t>
  </si>
  <si>
    <t>Robe of Gray</t>
  </si>
  <si>
    <t>Hero_Plate</t>
  </si>
  <si>
    <t>Hero Plate</t>
  </si>
  <si>
    <t>10; .@r = getrefine(); bonus5 bAutoSpell</t>
  </si>
  <si>
    <t>50+.@r</t>
  </si>
  <si>
    <t>BF_SHORT</t>
  </si>
  <si>
    <t>Hero_Magic_Coat</t>
  </si>
  <si>
    <t>Hero Magic Coat</t>
  </si>
  <si>
    <t>10; .@r = getrefine(); if (.@r) { bonus bFixedCastrate</t>
  </si>
  <si>
    <t>21-.@r/2; bonus bNoCastCancel2</t>
  </si>
  <si>
    <t>.@r/2; } }</t>
  </si>
  <si>
    <t>Hero_Judgement_Shawl</t>
  </si>
  <si>
    <t>Hero Judgement Shawl</t>
  </si>
  <si>
    <t>SR_DRAGONCOMBO</t>
  </si>
  <si>
    <t>Hero_Trade_Mail</t>
  </si>
  <si>
    <t>Hero Trade Mail</t>
  </si>
  <si>
    <t>10; .@r = getrefine(); if(readparam(bStr) &gt;= 90) bonus bStr</t>
  </si>
  <si>
    <t>.@r/2; if(readparam(bInt) &gt;= 90) bonus bInt</t>
  </si>
  <si>
    <t>.@r/2; if(readparam(bAgi) &gt;= 90) bonus bAgi</t>
  </si>
  <si>
    <t>.@r/2; if(readparam(bVit) &gt;= 90) bonus bVit</t>
  </si>
  <si>
    <t>.@r/2; if(readparam(bDex) &gt;= 90) bonus bDex</t>
  </si>
  <si>
    <t>.@r/2; if(readparam(bLuk) &gt;= 90) bonus bLuk</t>
  </si>
  <si>
    <t>Hero_Hidden_Cloth</t>
  </si>
  <si>
    <t>Hero Hidden Cloth</t>
  </si>
  <si>
    <t>SC_TRIANGLESHOT</t>
  </si>
  <si>
    <t>GC_CROSSRIPPERSLASHER</t>
  </si>
  <si>
    <t>10; autobonus "{ bonus bCritical</t>
  </si>
  <si>
    <t>(5+getrefine())*10</t>
  </si>
  <si>
    <t>BF_WEAPON; }</t>
  </si>
  <si>
    <t>Hero_Taget_Suits</t>
  </si>
  <si>
    <t>Hero Target Suit</t>
  </si>
  <si>
    <t>5; .@r = getrefine(); bonus bAllStats</t>
  </si>
  <si>
    <t>1; bonus5 bAutoSpell</t>
  </si>
  <si>
    <t>(5+.@r)*5</t>
  </si>
  <si>
    <t>BG_WEAPON</t>
  </si>
  <si>
    <t>Frozen_Breastplate</t>
  </si>
  <si>
    <t>Frozen Breastplate</t>
  </si>
  <si>
    <t>Harden_Breastplate</t>
  </si>
  <si>
    <t>Hardened Breastplate</t>
  </si>
  <si>
    <t>Kirin_Armor</t>
  </si>
  <si>
    <t>Kirin Armor</t>
  </si>
  <si>
    <t>FishingMan_Mail</t>
  </si>
  <si>
    <t>FishingMan Mail</t>
  </si>
  <si>
    <t>10; .@r = getrefine(); if(.@r&gt;5){ bonus2 bAddRace</t>
  </si>
  <si>
    <t>Kaftan</t>
  </si>
  <si>
    <t>Supplement_Part_Str</t>
  </si>
  <si>
    <t>Supplement Part Str</t>
  </si>
  <si>
    <t>5+getrefine()/4; }</t>
  </si>
  <si>
    <t>Upgrade_Part_Plate</t>
  </si>
  <si>
    <t>Reinforced Parts - Gloves</t>
  </si>
  <si>
    <t>10; .@r = getrefine(); if(.@r&gt;=7){ bonus2 bSubSize</t>
  </si>
  <si>
    <t>10; }; if(.@r&gt;=9){ bonus2 bSubSize</t>
  </si>
  <si>
    <t>Airship_Armor</t>
  </si>
  <si>
    <t>Armor Of Airship</t>
  </si>
  <si>
    <t>10; bonus bAllStats</t>
  </si>
  <si>
    <t>Felock_Armor</t>
  </si>
  <si>
    <t>Tarlock's Armor</t>
  </si>
  <si>
    <t>1; .@r = getrefine(); if(.@r&gt;=7) { bonus bMaxHP</t>
  </si>
  <si>
    <t>50; } if(.@r&gt;=9) { bonus bMaxHP</t>
  </si>
  <si>
    <t>20; } if(.@r&gt;=12) { bonus bMaxHP</t>
  </si>
  <si>
    <t>Robe_Of_Sarah</t>
  </si>
  <si>
    <t>Sarah Combat Robe</t>
  </si>
  <si>
    <t>{ /*TODO: Confirm the real rate and additional MAtk*/ .@r = getrefine(); autobonus "{ bonus bMatk</t>
  </si>
  <si>
    <t>(10+((.@r) ? .@r*8 : 0))*1000</t>
  </si>
  <si>
    <t>BF_MAGIC;}</t>
  </si>
  <si>
    <t>Whikebain_Suit</t>
  </si>
  <si>
    <t>Whikebain Suit</t>
  </si>
  <si>
    <t>{ .@r = getrefine(); bonus bCritAtkRate</t>
  </si>
  <si>
    <t>(.@r&gt;=7)?(6):((.@r&gt;=5)?(4):(0)); bonus3 bAutoSpell</t>
  </si>
  <si>
    <t>10; /* Confirm: Success rate */ }</t>
  </si>
  <si>
    <t>Female_Poring_Balloon</t>
  </si>
  <si>
    <t>Private Doram Suits</t>
  </si>
  <si>
    <t>100; .@r = getrefine()/3; bonus bDex</t>
  </si>
  <si>
    <t>Blue_Bellflower_Hat</t>
  </si>
  <si>
    <t>Luxury Doram Suit</t>
  </si>
  <si>
    <t>10; .@r = getrefine()/2; bonus bDex</t>
  </si>
  <si>
    <t>Aegir_Armor</t>
  </si>
  <si>
    <t>Aegir Armor</t>
  </si>
  <si>
    <t>50; bonus bUnbreakableArmor</t>
  </si>
  <si>
    <t>Rift_Ancient_Armor</t>
  </si>
  <si>
    <t>Rift Ancient Armor</t>
  </si>
  <si>
    <t>(.@r &gt;= 9 ? 1500 : .@r &gt;= 7 ? 900 : 500); bonus bMaxSP</t>
  </si>
  <si>
    <t>EvilDragon_Armor</t>
  </si>
  <si>
    <t>Evil Dragon Armor</t>
  </si>
  <si>
    <t>{ .@r = getrefine(); bonus2 bHPDrainRate</t>
  </si>
  <si>
    <t>(.@r&gt;=10)?(3):((.@r&gt;=9)?(4):((.@r&gt;=8)?(6):(0))); bonus2 bSPDrainRate</t>
  </si>
  <si>
    <t>(.@r&gt;=10)?(5):((.@r&gt;=9)?(3):((.@r&gt;=8)?(2):(0))); /* Confirm: Success rate and it says no effect if with Rideword</t>
  </si>
  <si>
    <t xml:space="preserve"> Vanargandr Helm</t>
  </si>
  <si>
    <t xml:space="preserve"> or Piece Of Angent Skin */ }</t>
  </si>
  <si>
    <t>Flattery_Robe</t>
  </si>
  <si>
    <t>Flattery Robe</t>
  </si>
  <si>
    <t>{ skill "SM_ENDURE"</t>
  </si>
  <si>
    <t>1; .@i = BaseLevel; bonus bMatk</t>
  </si>
  <si>
    <t>(.@i&gt;=140)?(150):((.@i&gt;=120)?(100):(50)); }</t>
  </si>
  <si>
    <t>Invective_Robe</t>
  </si>
  <si>
    <t>Invective Robe</t>
  </si>
  <si>
    <t>{ skill "AC_CONCENTRATION"</t>
  </si>
  <si>
    <t>1; .@i = getrefine()*4; bonus2 bIgnoreDefRaceRate</t>
  </si>
  <si>
    <t>.@i; bonus2 bIgnoreDefRaceRate</t>
  </si>
  <si>
    <t>White_Shirt</t>
  </si>
  <si>
    <t>White Shirt</t>
  </si>
  <si>
    <t>70; bonus bFlee</t>
  </si>
  <si>
    <t>White_Eco-Shirt</t>
  </si>
  <si>
    <t>White Eco-Shirt</t>
  </si>
  <si>
    <t>150; bonus bFlee</t>
  </si>
  <si>
    <t>Unity_Mail</t>
  </si>
  <si>
    <t>Unity Mail</t>
  </si>
  <si>
    <t>{ .@r = getrefine(); if(BaseLevel&lt;100) { bonus2 bExpAddRace</t>
  </si>
  <si>
    <t>4; bonus bStr</t>
  </si>
  <si>
    <t>2*(.@r/2); } }</t>
  </si>
  <si>
    <t>Unity_Mantle</t>
  </si>
  <si>
    <t>Unity Mantle</t>
  </si>
  <si>
    <t>3*(.@r/2); } }</t>
  </si>
  <si>
    <t>Unity_Suit</t>
  </si>
  <si>
    <t>Unity Suit</t>
  </si>
  <si>
    <t>Unity_Robe</t>
  </si>
  <si>
    <t>Unity Robe</t>
  </si>
  <si>
    <t>2; bonus bUseSPrate</t>
  </si>
  <si>
    <t>-(.@r/2); } }</t>
  </si>
  <si>
    <t>Elegant_Doram_Suit</t>
  </si>
  <si>
    <t>Elegant Doram Suit</t>
  </si>
  <si>
    <t>15; .@r = getrefine(); bonus bDex</t>
  </si>
  <si>
    <t>.@r; if(.@r &gt; 9) bonus bUseSPrate</t>
  </si>
  <si>
    <t>Lounge_Suit</t>
  </si>
  <si>
    <t>Lounge Suit</t>
  </si>
  <si>
    <t>3; bonus bCastrate</t>
  </si>
  <si>
    <t>-3; bonus bDelayrate</t>
  </si>
  <si>
    <t>-3; if(getrefine() &gt; 6) { bonus bAspdRate</t>
  </si>
  <si>
    <t>2; bonus bCastrate</t>
  </si>
  <si>
    <t>-2; bonus bDelayrate</t>
  </si>
  <si>
    <t>Fictitious_Robe</t>
  </si>
  <si>
    <t>Fictitious Robe</t>
  </si>
  <si>
    <t>{ skill "SA_SPELLBREAKER"</t>
  </si>
  <si>
    <t>1; .@i = BaseLevel; bonus bMatkRate</t>
  </si>
  <si>
    <t>(.@i&gt;=140)?(14):((.@i&gt;=120)?(9):(5)); }</t>
  </si>
  <si>
    <t>Consultative_Robe</t>
  </si>
  <si>
    <t>Consultative Robe</t>
  </si>
  <si>
    <t>5; skill "PA_SACRIFICE"</t>
  </si>
  <si>
    <t>getrefine()*3; bonus2 bSubEle</t>
  </si>
  <si>
    <t>Surfer_Swimsuit</t>
  </si>
  <si>
    <t>Surfer Swimsuit</t>
  </si>
  <si>
    <t>(getrefine()/3)+5; bonus bMaxSPrate</t>
  </si>
  <si>
    <t>(getrefine()/3)+5; }</t>
  </si>
  <si>
    <t>Para_Team_Uniform100</t>
  </si>
  <si>
    <t>Awakened Eden Group Uniform I</t>
  </si>
  <si>
    <t>700; bonus bMaxSP</t>
  </si>
  <si>
    <t>Para_Team_Uniform115</t>
  </si>
  <si>
    <t>Awakened Eden Group Uniform II</t>
  </si>
  <si>
    <t>1100; bonus bMaxSP</t>
  </si>
  <si>
    <t>120; bonus bMdef</t>
  </si>
  <si>
    <t>11; }</t>
  </si>
  <si>
    <t>Para_Team_Uniform130</t>
  </si>
  <si>
    <t>Awakened Eden Group Uniform III</t>
  </si>
  <si>
    <t>Para_Team_Uniform145</t>
  </si>
  <si>
    <t>Awakened Eden Group Uniform IV</t>
  </si>
  <si>
    <t>1500; bonus bMaxSP</t>
  </si>
  <si>
    <t>Para_Team_Uniform160</t>
  </si>
  <si>
    <t>Awakened Eden Group Uniform V</t>
  </si>
  <si>
    <t>Kafra_Uniform</t>
  </si>
  <si>
    <t>Kafra Uniform</t>
  </si>
  <si>
    <t>5; bonus2 bDropAddClass</t>
  </si>
  <si>
    <t>5; .@r = getrefine(); bonus bMaxHP</t>
  </si>
  <si>
    <t>100*.@r; bonus bMaxSP</t>
  </si>
  <si>
    <t>20*.@r; bonus bMaxHPrate</t>
  </si>
  <si>
    <t>(3*(.@r&gt;=7)+5*(.@r&gt;=9)); bonus bMaxSPrate</t>
  </si>
  <si>
    <t>(3*(.@r&gt;=7)+5*(.@r&gt;=9)); if(.@r&gt;=12){ bonus bHPrecovRate</t>
  </si>
  <si>
    <t>Einherjar_Armor</t>
  </si>
  <si>
    <t>Einherjar Armor</t>
  </si>
  <si>
    <t>5; bonus bBaseAtk</t>
  </si>
  <si>
    <t>10; .@r = getrefine(); if(.@r&gt;=7){ bonus2 bSubRace</t>
  </si>
  <si>
    <t>2; } if(.@r&gt;=8){ bonus2 bSubRace</t>
  </si>
  <si>
    <t>2; } if(.@r&gt;=9){ bonus2 bSubRace</t>
  </si>
  <si>
    <t>// More Maces</t>
  </si>
  <si>
    <t>Erde</t>
  </si>
  <si>
    <t>AM_DEMONSTRATION</t>
  </si>
  <si>
    <t>50; bonus bHealPower</t>
  </si>
  <si>
    <t>200; bonus2 bSkillAtk</t>
  </si>
  <si>
    <t>20; bonus2 bAddMonsterDropItem</t>
  </si>
  <si>
    <t>10; if(readparam(bStr)&gt;=95) bonus2 bAddEff</t>
  </si>
  <si>
    <t>Stunner_C</t>
  </si>
  <si>
    <t>1000; bonus2 bAddSize</t>
  </si>
  <si>
    <t>Carga_Mace</t>
  </si>
  <si>
    <t>Carga Mace</t>
  </si>
  <si>
    <t>P_Mace1</t>
  </si>
  <si>
    <t>Eden Mace I</t>
  </si>
  <si>
    <t>P_Mace2</t>
  </si>
  <si>
    <t>Eden Mace II</t>
  </si>
  <si>
    <t>Tourist_Mace</t>
  </si>
  <si>
    <t>Tourist Mace</t>
  </si>
  <si>
    <t>Mjolnir_C</t>
  </si>
  <si>
    <t>Ele_Wind; bonus bStr</t>
  </si>
  <si>
    <t>15; bonus bDex</t>
  </si>
  <si>
    <t>F_Spanner_C</t>
  </si>
  <si>
    <t>E_Spanner_C</t>
  </si>
  <si>
    <t>Red_Ether_Bag</t>
  </si>
  <si>
    <t>Red Ether Bag</t>
  </si>
  <si>
    <t>{ .@r = getrefine(); if(.@r&gt;=6){ bonus2 bSkillAtk</t>
  </si>
  <si>
    <t>GN_CRAZYWEED</t>
  </si>
  <si>
    <t>20+((.@r-5)*2); bonus2 bSkillAtk</t>
  </si>
  <si>
    <t>GN_DEMONIC_FIRE</t>
  </si>
  <si>
    <t>20+((.@r-5)*2); } else { bonus2 bSkillAtk</t>
  </si>
  <si>
    <t>Adventure_Mace</t>
  </si>
  <si>
    <t>Adventure Mace</t>
  </si>
  <si>
    <t>Academy_Mace</t>
  </si>
  <si>
    <t>Academy Mace</t>
  </si>
  <si>
    <t>Mace_Of_Judgement</t>
  </si>
  <si>
    <t>Mace Of Judgement</t>
  </si>
  <si>
    <t>140:180</t>
  </si>
  <si>
    <t>1; autobonus "{ bonus2 bMagicAddRace</t>
  </si>
  <si>
    <t>{ specialeffect2 EF_SPELLBREAKER; }; autobonus "{ bonus2 bAddRace</t>
  </si>
  <si>
    <t>P_Mace3</t>
  </si>
  <si>
    <t>Eden Mace III</t>
  </si>
  <si>
    <t>Cat_Club</t>
  </si>
  <si>
    <t>Cat Club</t>
  </si>
  <si>
    <t>Tuna</t>
  </si>
  <si>
    <t>20; if(BaseLevel&gt;99) bonus bBaseAtk</t>
  </si>
  <si>
    <t>Bloody_Cross</t>
  </si>
  <si>
    <t>Bloody Cross</t>
  </si>
  <si>
    <t>Ele_Dark; .@r = getrefine(); bonus3 bAutoSpell</t>
  </si>
  <si>
    <t>(.@r?.@r*20:20); }</t>
  </si>
  <si>
    <t>Mace_Of_Judgement2</t>
  </si>
  <si>
    <t>Empowered Mace Of Judgement</t>
  </si>
  <si>
    <t>170:180</t>
  </si>
  <si>
    <t>2; autobonus "{ bonus2 bMagicAddRace</t>
  </si>
  <si>
    <t>40; }"</t>
  </si>
  <si>
    <t>Upg_Mace</t>
  </si>
  <si>
    <t>Upg Mace</t>
  </si>
  <si>
    <t>.@r; if(BaseLevel&gt;70) bonus bBaseAtk</t>
  </si>
  <si>
    <t>Velum_Stunner</t>
  </si>
  <si>
    <t>Vellum Stunner</t>
  </si>
  <si>
    <t>1; .@r = getrefine(); bonus2 bAddEff</t>
  </si>
  <si>
    <t>1000+.@r; bonus4 bSetDefRace</t>
  </si>
  <si>
    <t>Velum_Flail</t>
  </si>
  <si>
    <t>Vellum Flail</t>
  </si>
  <si>
    <t>1; bonus3 bStateNoRecoverRace</t>
  </si>
  <si>
    <t>10000; .@r = getrefine(); bonus bHit</t>
  </si>
  <si>
    <t>Nemesis_</t>
  </si>
  <si>
    <t>Metal_Mace</t>
  </si>
  <si>
    <t>Metal Mace</t>
  </si>
  <si>
    <t>Quadrille_</t>
  </si>
  <si>
    <t>TE_Woe_Mace</t>
  </si>
  <si>
    <t>TE Woe Mace</t>
  </si>
  <si>
    <t>3000; bonus bHPRecovRate</t>
  </si>
  <si>
    <t>RWC_Memory_Mace</t>
  </si>
  <si>
    <t>RWC Memory Mace</t>
  </si>
  <si>
    <t>(.@r/30)*30; if(.@r&gt;=9){ .@i = 1; bonus3 bAutoSpellWhenHit</t>
  </si>
  <si>
    <t>10; } if(.@r&gt;=6){ .@rate = 5*(.@i+1); bonus2 bAddClass</t>
  </si>
  <si>
    <t>Hammer_Of_Evil_Slayer</t>
  </si>
  <si>
    <t>Evil Slayer Destroyer Hammer</t>
  </si>
  <si>
    <t>Thanos_Hammer</t>
  </si>
  <si>
    <t>Thanatos Hammer</t>
  </si>
  <si>
    <t>Noble_Cross</t>
  </si>
  <si>
    <t>Noble Cross</t>
  </si>
  <si>
    <t>195:150</t>
  </si>
  <si>
    <t>0x00000010</t>
  </si>
  <si>
    <t>50; bonus2 bSPDrainValueRace</t>
  </si>
  <si>
    <t>Pilebuncker_S</t>
  </si>
  <si>
    <t>Pile Bunker S</t>
  </si>
  <si>
    <t>Pilebuncker_P</t>
  </si>
  <si>
    <t>Pile Bunker P</t>
  </si>
  <si>
    <t>getrefine()*5; }</t>
  </si>
  <si>
    <t>Pilebuncker_T</t>
  </si>
  <si>
    <t>Pile Bunker T</t>
  </si>
  <si>
    <t>getrefine()*-1; }</t>
  </si>
  <si>
    <t>Robot's_Arm</t>
  </si>
  <si>
    <t>Robot's Mechanical Arm</t>
  </si>
  <si>
    <t>Half_Mjolnir</t>
  </si>
  <si>
    <t>Half Mjolnir</t>
  </si>
  <si>
    <t>Half_BF_Morning_Star1</t>
  </si>
  <si>
    <t>Half BF Morning Star1</t>
  </si>
  <si>
    <t>Ru_Blue_Mace</t>
  </si>
  <si>
    <t>Blue Mace</t>
  </si>
  <si>
    <t>Ru_Gold_Mace</t>
  </si>
  <si>
    <t>Ru Gold Mace</t>
  </si>
  <si>
    <t>Infinity_Mace</t>
  </si>
  <si>
    <t>Infinity Mace</t>
  </si>
  <si>
    <t>0x0004C780</t>
  </si>
  <si>
    <t>Spoon</t>
  </si>
  <si>
    <t>Crimson_Mace</t>
  </si>
  <si>
    <t>Crimson Mace</t>
  </si>
  <si>
    <t>Mace_of_Vicious_Mind</t>
  </si>
  <si>
    <t>Mace of Vicious Mind</t>
  </si>
  <si>
    <t>2); bonus bUnbreakableWeapon</t>
  </si>
  <si>
    <t>Meteor_Strike</t>
  </si>
  <si>
    <t>Meteor Strike</t>
  </si>
  <si>
    <t>10*getskilllv("BS_WEAPONRESEARCH"); bonus bBaseAtk</t>
  </si>
  <si>
    <t>30*getskilllv("MO_IRONHAND"); .@s = getskilllv("AM_AXEMASTERY"); bonus bBaseAtk</t>
  </si>
  <si>
    <t>7*.@s; bonus bHit</t>
  </si>
  <si>
    <t>5*.@s; bonus bBaseAtk</t>
  </si>
  <si>
    <t>10*getrefine(); if (getskilllv("MC_PUSHCART") &gt; 9) skill "MC_CARTREVOLUTION"</t>
  </si>
  <si>
    <t>1; if (getskilllv("SM_SWORD") &gt; 0) skill "KN_BOWLINGBASH"</t>
  </si>
  <si>
    <t>1; .@str = readparam(bStr); if (.@str &gt; 119) bonus bUseSPrate</t>
  </si>
  <si>
    <t>-30; else if (.@str &gt; 107) bonus bUseSPrate</t>
  </si>
  <si>
    <t>Unity_Mace</t>
  </si>
  <si>
    <t>Unity Mace</t>
  </si>
  <si>
    <t>Valkyrie_Hammer</t>
  </si>
  <si>
    <t>Valkyrie Hammer</t>
  </si>
  <si>
    <t>0x0004C3B3</t>
  </si>
  <si>
    <t>{ if ((eaclass()&amp;EAJ_BASEMASK) == EAJ_NOVICE) { bonus bUseSPrate</t>
  </si>
  <si>
    <t>-5; .@r = getrefine(); bonus bVit</t>
  </si>
  <si>
    <t>.@r; bonus bMaxHP</t>
  </si>
  <si>
    <t>200; bonus bFlee2</t>
  </si>
  <si>
    <t>1; bonus bVariableCast</t>
  </si>
  <si>
    <t>.@r/2; } else if ((eaclass()&amp;EAJ_BASEMASK) == EAJ_SWORDMAN) { bonus bVit</t>
  </si>
  <si>
    <t>getrefine(); bonus bMaxHP</t>
  </si>
  <si>
    <t>100; } else if ((eaclass()&amp;EAJL_2) == EAJ_PRIEST) { bonus bBaseAtk</t>
  </si>
  <si>
    <t>50; bonus bMatk</t>
  </si>
  <si>
    <t>100; bonus bAspdRate</t>
  </si>
  <si>
    <t>getrefine(); } else if ((eaclass()&amp;EAJL_2) == EAJ_MONK) { bonus bMaxSP</t>
  </si>
  <si>
    <t>200; bonus bUseSPrate</t>
  </si>
  <si>
    <t>-5; bonus bFlee2</t>
  </si>
  <si>
    <t>getrefine(); } else if ((eaclass()&amp;EAJ_BASEMASK) == EAJ_MERCHANT) { bonus bBaseAtk</t>
  </si>
  <si>
    <t>100; bonus bHit</t>
  </si>
  <si>
    <t>10; bonus bVariableCast</t>
  </si>
  <si>
    <t>// More Rental Boxes</t>
  </si>
  <si>
    <t>Lady_Tanee_Doll_Box</t>
  </si>
  <si>
    <t>Lady Tanee Doll Box</t>
  </si>
  <si>
    <t>{ getitem 5526</t>
  </si>
  <si>
    <t>Lunatic_Hat_Box</t>
  </si>
  <si>
    <t>Lunatic Hat Box</t>
  </si>
  <si>
    <t>{ getitem 5527</t>
  </si>
  <si>
    <t>G_Staff_Of_Light_Box</t>
  </si>
  <si>
    <t>Staff Of Light Box</t>
  </si>
  <si>
    <t>{ getitem 2006</t>
  </si>
  <si>
    <t>King_Frog_Hat_Box</t>
  </si>
  <si>
    <t>Frog King Hat Box</t>
  </si>
  <si>
    <t>{ getitem 5528</t>
  </si>
  <si>
    <t>Evil's_Bone_Hat_Box</t>
  </si>
  <si>
    <t>Satanic Bone Helm Box</t>
  </si>
  <si>
    <t>{ getitem 5529</t>
  </si>
  <si>
    <t>Raven_Cap_Box</t>
  </si>
  <si>
    <t>Raven Cap Box</t>
  </si>
  <si>
    <t>{ getitem 5530</t>
  </si>
  <si>
    <t>B_Dragon_Hat_Box</t>
  </si>
  <si>
    <t>Baby Dragon Hat Box</t>
  </si>
  <si>
    <t>{ getitem 5531</t>
  </si>
  <si>
    <t>Quati_Hat_Box</t>
  </si>
  <si>
    <t>Kwati Hat Box</t>
  </si>
  <si>
    <t>{ getitem 5537</t>
  </si>
  <si>
    <t>Tucan_Hat_Box</t>
  </si>
  <si>
    <t>Tucan Hat Box</t>
  </si>
  <si>
    <t>{ getitem 5538</t>
  </si>
  <si>
    <t>Jaguar_Hat_Box</t>
  </si>
  <si>
    <t>Jaguar Hat Box</t>
  </si>
  <si>
    <t>{ getitem 5539</t>
  </si>
  <si>
    <t>Tw_March_Scroll</t>
  </si>
  <si>
    <t>Tw March Scroll</t>
  </si>
  <si>
    <t>Aries_Diadem_Box</t>
  </si>
  <si>
    <t>Aries Diadem Box</t>
  </si>
  <si>
    <t>{ getitem 5545</t>
  </si>
  <si>
    <t>Aries_Crown_Box</t>
  </si>
  <si>
    <t>Aries Crown Box</t>
  </si>
  <si>
    <t>{ getitem 5546</t>
  </si>
  <si>
    <t>RJC_Katusa_Box</t>
  </si>
  <si>
    <t>RJC Katusa Box</t>
  </si>
  <si>
    <t>{ getitem 5547</t>
  </si>
  <si>
    <t>Scarlet_Rose_Box</t>
  </si>
  <si>
    <t>Scarlet Rose Box</t>
  </si>
  <si>
    <t>{ getitem 5548</t>
  </si>
  <si>
    <t>Taurus_Diadem_Box</t>
  </si>
  <si>
    <t>Taurus Diadem Box</t>
  </si>
  <si>
    <t>{ getitem 5549</t>
  </si>
  <si>
    <t>Taurus_Crown_Box</t>
  </si>
  <si>
    <t>Taurus Crown Box</t>
  </si>
  <si>
    <t>{ getitem 5550</t>
  </si>
  <si>
    <t>Reginleif_Box</t>
  </si>
  <si>
    <t>Reginleif Box</t>
  </si>
  <si>
    <t>{ getitem 5471</t>
  </si>
  <si>
    <t>Octopus_Hat_Box</t>
  </si>
  <si>
    <t>Octopus Hat Box</t>
  </si>
  <si>
    <t>{ getitem 5554</t>
  </si>
  <si>
    <t>Leaf_Cat_Hat_Box</t>
  </si>
  <si>
    <t>Leaf Cat Hat Box</t>
  </si>
  <si>
    <t>{ getitem 5555</t>
  </si>
  <si>
    <t>Fur_Seal_Hat_Box</t>
  </si>
  <si>
    <t>Fur Seal Hat Box</t>
  </si>
  <si>
    <t>{ getitem 5556</t>
  </si>
  <si>
    <t>Wild_Rose_Hat_Box</t>
  </si>
  <si>
    <t>Wild Rose Hat Box</t>
  </si>
  <si>
    <t>{ getitem 5557</t>
  </si>
  <si>
    <t>Saci_Hat_Box</t>
  </si>
  <si>
    <t>Saci Hat Box</t>
  </si>
  <si>
    <t>{ getitem 5558</t>
  </si>
  <si>
    <t>Dolor_Hat_Box</t>
  </si>
  <si>
    <t>Dolor Hat Box</t>
  </si>
  <si>
    <t>{ getitem 5563</t>
  </si>
  <si>
    <t>Tw_April_Scroll</t>
  </si>
  <si>
    <t>Tw April Scroll</t>
  </si>
  <si>
    <t>{ getgroupitem(IG_Tw_April_Scroll); }</t>
  </si>
  <si>
    <t>Crown_Of_Deceit_Box</t>
  </si>
  <si>
    <t>Crown Of Deceit Box</t>
  </si>
  <si>
    <t>{ getitem 5564</t>
  </si>
  <si>
    <t>Dragon_Arhat_Mask_Box</t>
  </si>
  <si>
    <t>Dragon Arhat Mask Box</t>
  </si>
  <si>
    <t>{ getitem 5565</t>
  </si>
  <si>
    <t>Tiger_Arhat_Mask_Box</t>
  </si>
  <si>
    <t>Tiger Arhat Mask Box</t>
  </si>
  <si>
    <t>{ getitem 5566</t>
  </si>
  <si>
    <t>Knight_Gift_Box</t>
  </si>
  <si>
    <t>Knight Gift Box</t>
  </si>
  <si>
    <t>Valkyrie's_Gift_Box</t>
  </si>
  <si>
    <t>Valkyrie's Gift Box</t>
  </si>
  <si>
    <t>{ getitem 5826</t>
  </si>
  <si>
    <t>Gemini_Diadem_Box</t>
  </si>
  <si>
    <t>Gemini Diadem Box</t>
  </si>
  <si>
    <t>{ getitem 5569</t>
  </si>
  <si>
    <t>Gemini_Crown_Box</t>
  </si>
  <si>
    <t>Gemini Crown Box</t>
  </si>
  <si>
    <t>{ getitem 5570</t>
  </si>
  <si>
    <t>Rabbit_Scroll</t>
  </si>
  <si>
    <t>Rabbit Scroll</t>
  </si>
  <si>
    <t>Energizing_Potion_Box</t>
  </si>
  <si>
    <t>Energizing Potion Box</t>
  </si>
  <si>
    <t>Buddah_Scroll</t>
  </si>
  <si>
    <t>Buddah Scroll</t>
  </si>
  <si>
    <t>{ getgroupitem(IG_Buddah_Scroll); }</t>
  </si>
  <si>
    <t>HD_Bradium_Box5</t>
  </si>
  <si>
    <t>HD Bradium 5 Box</t>
  </si>
  <si>
    <t>{ getitem 6226</t>
  </si>
  <si>
    <t>HD_Carnium_Box5</t>
  </si>
  <si>
    <t>HD Carnium 5 Box</t>
  </si>
  <si>
    <t>{ getitem 6225</t>
  </si>
  <si>
    <t>HD_Bradium_Box10</t>
  </si>
  <si>
    <t>HD Bradium 10 Box</t>
  </si>
  <si>
    <t>HD_Carnium_Box10</t>
  </si>
  <si>
    <t>HD Carnium 10 Box</t>
  </si>
  <si>
    <t>F_HD_Bradium_Box5</t>
  </si>
  <si>
    <t>F_HD_Carnium_Box5</t>
  </si>
  <si>
    <t>HD_Bradium_10_Box2</t>
  </si>
  <si>
    <t>HD_Carnium_10_Box2</t>
  </si>
  <si>
    <t>Indonesia_Beret_Box</t>
  </si>
  <si>
    <t>Indonesia Beret Box</t>
  </si>
  <si>
    <t>{ getitem 5580</t>
  </si>
  <si>
    <t>HE_Battle_Manual_Box</t>
  </si>
  <si>
    <t>HE Battle Manual Box</t>
  </si>
  <si>
    <t>{ getitem 12411</t>
  </si>
  <si>
    <t>HE_Bubble_Gum_Box</t>
  </si>
  <si>
    <t>HE Bubble Gum Box</t>
  </si>
  <si>
    <t>{ getitem 12412</t>
  </si>
  <si>
    <t>Cancer_Diadem_Box</t>
  </si>
  <si>
    <t>Cancer Diadem Box</t>
  </si>
  <si>
    <t>{ getitem 5581</t>
  </si>
  <si>
    <t>Cancer_Crown_Box</t>
  </si>
  <si>
    <t>Cancer Crown Box</t>
  </si>
  <si>
    <t>{ getitem 5582</t>
  </si>
  <si>
    <t>Evil_Incarnation_Disable</t>
  </si>
  <si>
    <t>Evil Incarnation</t>
  </si>
  <si>
    <t>{ getgroupitem(IG_Evil_Incarnation); }</t>
  </si>
  <si>
    <t>Upg_Guard_Box</t>
  </si>
  <si>
    <t>Upg Guard Box</t>
  </si>
  <si>
    <t>{ getitem 2149</t>
  </si>
  <si>
    <t>F_Upg_Guard_Box</t>
  </si>
  <si>
    <t>F Upg Guard Box</t>
  </si>
  <si>
    <t>Upg_Buckler_Box</t>
  </si>
  <si>
    <t>Upg Buckler Box</t>
  </si>
  <si>
    <t>{ getitem 2150</t>
  </si>
  <si>
    <t>F_Upg_Buckler_Box</t>
  </si>
  <si>
    <t>F Upg Buckler Box</t>
  </si>
  <si>
    <t>Upg_Shield_Box</t>
  </si>
  <si>
    <t>Upg Shield Box</t>
  </si>
  <si>
    <t>{ getitem 2151</t>
  </si>
  <si>
    <t>F_Upg_Shield_Box</t>
  </si>
  <si>
    <t>F Upg Shield Box</t>
  </si>
  <si>
    <t>Upg_Shoes_Box</t>
  </si>
  <si>
    <t>Upg Shoes Box</t>
  </si>
  <si>
    <t>{ getitem 2459</t>
  </si>
  <si>
    <t>F_Upg_Shoes_Box</t>
  </si>
  <si>
    <t>F Upg Shoes Box</t>
  </si>
  <si>
    <t>Upg_Boots_Box</t>
  </si>
  <si>
    <t>Upg Boots Box</t>
  </si>
  <si>
    <t>{ getitem 2460</t>
  </si>
  <si>
    <t>F_Upg_Boots_Box</t>
  </si>
  <si>
    <t>F Upg Boots Box</t>
  </si>
  <si>
    <t>Upg_Greave_Box</t>
  </si>
  <si>
    <t>Upg Greave Box</t>
  </si>
  <si>
    <t>{ getitem 2461</t>
  </si>
  <si>
    <t>F_Upg_Greave_Box</t>
  </si>
  <si>
    <t>F Upg Greave Box</t>
  </si>
  <si>
    <t>Upg_Hood_Box</t>
  </si>
  <si>
    <t>Upg Hood Box</t>
  </si>
  <si>
    <t>{ getitem 2561</t>
  </si>
  <si>
    <t>F_Upg_Hood_Box</t>
  </si>
  <si>
    <t>F Upg Hood Box</t>
  </si>
  <si>
    <t>Upg_Muffler_Box</t>
  </si>
  <si>
    <t>Upg Muffler Box</t>
  </si>
  <si>
    <t>{ getitem 2562</t>
  </si>
  <si>
    <t>F_Upg_Muffler_Box</t>
  </si>
  <si>
    <t>F Upg Muffler Box</t>
  </si>
  <si>
    <t>Upg_Manteau_Box</t>
  </si>
  <si>
    <t>Upg Manteau Box</t>
  </si>
  <si>
    <t>{ getitem 2563</t>
  </si>
  <si>
    <t>F_Upg_Manteau_Box</t>
  </si>
  <si>
    <t>F Upg Manteau Box</t>
  </si>
  <si>
    <t>Upg_Clip_Box</t>
  </si>
  <si>
    <t>Upg Clip Box</t>
  </si>
  <si>
    <t>{ getitem 2828</t>
  </si>
  <si>
    <t>F_Upg_Clip_Box</t>
  </si>
  <si>
    <t>F Upg Clip Box</t>
  </si>
  <si>
    <t>Upg_Adv_Suit_Box</t>
  </si>
  <si>
    <t>Upg Adv Suit Box</t>
  </si>
  <si>
    <t>{ getitem 15015</t>
  </si>
  <si>
    <t>F_Upg_Adv_Suit_Box</t>
  </si>
  <si>
    <t>F Upg Adv Suit Box</t>
  </si>
  <si>
    <t>Upg_Coat_Box</t>
  </si>
  <si>
    <t>Upg Coat Box</t>
  </si>
  <si>
    <t>{ getitem 15016</t>
  </si>
  <si>
    <t>F_Upg_Coat_Box</t>
  </si>
  <si>
    <t>F Upg Coat Box</t>
  </si>
  <si>
    <t>Upg_Saint_Robe_Box</t>
  </si>
  <si>
    <t>Upg Saint Robe Box</t>
  </si>
  <si>
    <t>{ getitem 15017</t>
  </si>
  <si>
    <t>F_Upg_Saint_Robe_Box</t>
  </si>
  <si>
    <t>F Upg Saint Robe Box</t>
  </si>
  <si>
    <t>Upg_Tights_Box</t>
  </si>
  <si>
    <t>Upg Tights Box</t>
  </si>
  <si>
    <t>{ getitem 15018</t>
  </si>
  <si>
    <t>F_Upg_Tights_Box</t>
  </si>
  <si>
    <t>F Upg Tights Box</t>
  </si>
  <si>
    <t>Upg_Thief_Cloth_Box</t>
  </si>
  <si>
    <t>Upg Thief Cloth Box</t>
  </si>
  <si>
    <t>{ getitem 15019</t>
  </si>
  <si>
    <t>F_Upg_Thief_Cloth_Box</t>
  </si>
  <si>
    <t>F Upg Thief Cloth Box</t>
  </si>
  <si>
    <t>Upg_Mail_Box</t>
  </si>
  <si>
    <t>Upg Mail Box</t>
  </si>
  <si>
    <t>{ getitem 15020</t>
  </si>
  <si>
    <t>F_Upg_Mail_Box</t>
  </si>
  <si>
    <t>F Upg Mail Box</t>
  </si>
  <si>
    <t>Upg_Formal_Dress_Box</t>
  </si>
  <si>
    <t>Upg Formal Dress Box</t>
  </si>
  <si>
    <t>{ getitem 15021</t>
  </si>
  <si>
    <t>F_Upg_Formal_Dress_Box</t>
  </si>
  <si>
    <t>F Upg Formal Dress Box</t>
  </si>
  <si>
    <t>Greed_Clip_Box</t>
  </si>
  <si>
    <t>Greed Clip Box</t>
  </si>
  <si>
    <t>{ getitem 2829</t>
  </si>
  <si>
    <t>F_Greed_Clip_Box</t>
  </si>
  <si>
    <t>F Greed Clip Box</t>
  </si>
  <si>
    <t>Leo_Crown_Box</t>
  </si>
  <si>
    <t>Leo Crown Box</t>
  </si>
  <si>
    <t>{ getitem 5588</t>
  </si>
  <si>
    <t>Leo_Diadem_Box</t>
  </si>
  <si>
    <t>Leo Diadem Box</t>
  </si>
  <si>
    <t>{ getitem 5589</t>
  </si>
  <si>
    <t>F_Leo_Crown_Box</t>
  </si>
  <si>
    <t>F Leo Crown Box</t>
  </si>
  <si>
    <t>F_Leo_Diadem_Box</t>
  </si>
  <si>
    <t>F Leo Diadem Box</t>
  </si>
  <si>
    <t>Desert_Prince_Box</t>
  </si>
  <si>
    <t>Desert Prince Box</t>
  </si>
  <si>
    <t>{ getitem 5591</t>
  </si>
  <si>
    <t>FDesert_Prince_Box</t>
  </si>
  <si>
    <t>FDesert Prince Box</t>
  </si>
  <si>
    <t>Sigrun's_Wing_Box</t>
  </si>
  <si>
    <t>Sigrun's Wing Box</t>
  </si>
  <si>
    <t>{ getitem 5592</t>
  </si>
  <si>
    <t>FSigrun's_Wing_Box</t>
  </si>
  <si>
    <t>FSigrun's Wing Box</t>
  </si>
  <si>
    <t>Virgo_Crown_Box</t>
  </si>
  <si>
    <t>Virgo Crown Box</t>
  </si>
  <si>
    <t>{ getitem 5598</t>
  </si>
  <si>
    <t>Tw_Aug_Scroll</t>
  </si>
  <si>
    <t>Tw Aug Scroll</t>
  </si>
  <si>
    <t>{ getgroupitem(IG_Tw_Aug_Scroll); }</t>
  </si>
  <si>
    <t>F_Clover_Box_Mouth</t>
  </si>
  <si>
    <t>F Clover Box Mouth</t>
  </si>
  <si>
    <t>{ getgroupitem(IG_F_Clover_Box_Mouth); /*rentitem 4Leaf_Clover_In_Mouth</t>
  </si>
  <si>
    <t>3600;*/ }</t>
  </si>
  <si>
    <t>Mouth_Bubble_Gum_Box</t>
  </si>
  <si>
    <t>Mouth Bubble Gum Box</t>
  </si>
  <si>
    <t>{ getgroupitem(IG_Mouth_Bubble_Gum_Box); /*rentitem Bubble_Gum_In_Mouth</t>
  </si>
  <si>
    <t>Siege_Tele_Scroll_Box_30</t>
  </si>
  <si>
    <t>Siege Teleport Scroll 30 Box</t>
  </si>
  <si>
    <t>Siege_Teleport_Scroll_Silver_10Box</t>
  </si>
  <si>
    <t>Siege Teleport Scroll Silver 10Box</t>
  </si>
  <si>
    <t>{ getitem 12415</t>
  </si>
  <si>
    <t>Siege_Teleport_Scroll_Silver_30Box</t>
  </si>
  <si>
    <t>Siege Teleport Scroll Silver 30Box</t>
  </si>
  <si>
    <t>WoE_Teleport_Scroll_100_Box</t>
  </si>
  <si>
    <t>{ getitem 12444</t>
  </si>
  <si>
    <t>WoE_Teleport_Scroll_30_Box</t>
  </si>
  <si>
    <t>WoE Teleport Scroll 30 Box</t>
  </si>
  <si>
    <t>F_Clover_Box_Mouth2</t>
  </si>
  <si>
    <t>F Clover Box Mouth2</t>
  </si>
  <si>
    <t>{ getgroupitem(IG_F_Clover_Box_Mouth2); /*rentitem 4Leaf_Clover_In_Mouth</t>
  </si>
  <si>
    <t>7200;*/ }</t>
  </si>
  <si>
    <t>F_Clover_Box_Mouth4</t>
  </si>
  <si>
    <t>F Clover Box Mouth4</t>
  </si>
  <si>
    <t>{ getgroupitem(IG_F_Clover_Box_Mouth4); /*rentitem 4Leaf_Clover_In_Mouth</t>
  </si>
  <si>
    <t>14400;*/ }</t>
  </si>
  <si>
    <t>BGum_Box_In_Mouth2</t>
  </si>
  <si>
    <t>BGum Box In Mouth2</t>
  </si>
  <si>
    <t>{ getgroupitem(IG_BGum_Box_In_Mouth2); /*rentitem Bubble_Gum_In_Mouth</t>
  </si>
  <si>
    <t>BGum_Box_In_Mouth4</t>
  </si>
  <si>
    <t>BGum Box In Mouth4</t>
  </si>
  <si>
    <t>{ getgroupitem(IG_BGum_Box_In_Mouth4); /*rentitem Bubble_Gum_In_Mouth</t>
  </si>
  <si>
    <t>HD_Ori_Box5</t>
  </si>
  <si>
    <t>HD Oridecon 5 Box</t>
  </si>
  <si>
    <t>{ getitem 6240</t>
  </si>
  <si>
    <t>HD_Ori_Box10</t>
  </si>
  <si>
    <t>HD Oridecon 10 Box</t>
  </si>
  <si>
    <t>HD_Elu_Box5</t>
  </si>
  <si>
    <t>HD Elunium 5 Box</t>
  </si>
  <si>
    <t>{ getitem 6241</t>
  </si>
  <si>
    <t>HD_Elu_Box10</t>
  </si>
  <si>
    <t>HD Elunium 10 Box</t>
  </si>
  <si>
    <t>Virgo_Diadem_Box</t>
  </si>
  <si>
    <t>Virgo Diadem Box</t>
  </si>
  <si>
    <t>{ getitem 5599</t>
  </si>
  <si>
    <t>Virgo_Crown_Box_</t>
  </si>
  <si>
    <t>Virgo_Diadem_Box_</t>
  </si>
  <si>
    <t>Midgard_Coin_Box_</t>
  </si>
  <si>
    <t>Midgard Coin Box</t>
  </si>
  <si>
    <t>{ getitem 6242</t>
  </si>
  <si>
    <t>FMidgard_Coin_Box</t>
  </si>
  <si>
    <t>FMidgard Coin Box</t>
  </si>
  <si>
    <t>Tw_Sep_Scroll</t>
  </si>
  <si>
    <t>Tw Sep Scroll</t>
  </si>
  <si>
    <t>{ getgroupitem(IG_Tw_Sep_Scroll); }</t>
  </si>
  <si>
    <t>Chung_Hairband_Box</t>
  </si>
  <si>
    <t>Chung Hairband Box</t>
  </si>
  <si>
    <t>{ getitem 5609</t>
  </si>
  <si>
    <t>FChung_Hairband_Box</t>
  </si>
  <si>
    <t>FChung Hairband Box</t>
  </si>
  <si>
    <t>Ice_Wing_Ear_Box</t>
  </si>
  <si>
    <t>Ice Wing Ear Box</t>
  </si>
  <si>
    <t>{ getitem 5610</t>
  </si>
  <si>
    <t>FIce_Wing_Ear_Box</t>
  </si>
  <si>
    <t>FIce Wing Ear Box</t>
  </si>
  <si>
    <t>Turtle_Hat_Box</t>
  </si>
  <si>
    <t>Turtle Hat Box</t>
  </si>
  <si>
    <t>{ getitem 5611</t>
  </si>
  <si>
    <t>FTurtle_Hat_Box</t>
  </si>
  <si>
    <t>FTurtle Hat Box</t>
  </si>
  <si>
    <t>Giant_Fly_Wing_Box_500</t>
  </si>
  <si>
    <t>Giant Fly Wing Box 500</t>
  </si>
  <si>
    <t>Greed_Scroll_Box_30</t>
  </si>
  <si>
    <t>Greed Scroll Box 30</t>
  </si>
  <si>
    <t>Adventurer_Pack</t>
  </si>
  <si>
    <t>10; getitem 12216</t>
  </si>
  <si>
    <t>20; getitem 12215</t>
  </si>
  <si>
    <t>20; getitem 7621</t>
  </si>
  <si>
    <t>10; getitem 12211</t>
  </si>
  <si>
    <t>5; getitem 12450</t>
  </si>
  <si>
    <t>10; getitem 12448</t>
  </si>
  <si>
    <t>10; getitem 12446</t>
  </si>
  <si>
    <t>10; getitem 12445</t>
  </si>
  <si>
    <t>10; getitem 12447</t>
  </si>
  <si>
    <t>Written_Oath_Of_Marriage_Box</t>
  </si>
  <si>
    <t>Magestic_Goat_Box_</t>
  </si>
  <si>
    <t>Magestic Goat Box</t>
  </si>
  <si>
    <t>Episode_13.1_Key_Package</t>
  </si>
  <si>
    <t>Episode 13.1 Key Package</t>
  </si>
  <si>
    <t>{ getitem 7782</t>
  </si>
  <si>
    <t>1; getitem 12208</t>
  </si>
  <si>
    <t>2; getitem 14582</t>
  </si>
  <si>
    <t>Executioner_Box_</t>
  </si>
  <si>
    <t>Cutlus_Box</t>
  </si>
  <si>
    <t>Moonlight_Dagger_Box</t>
  </si>
  <si>
    <t>Wrench_Box</t>
  </si>
  <si>
    <t>Solar_Sword_Box_</t>
  </si>
  <si>
    <t>Tomahawk_Box_</t>
  </si>
  <si>
    <t>{rentitem 1374</t>
  </si>
  <si>
    <t>604800;}</t>
  </si>
  <si>
    <t>Rudra_Bow_Box</t>
  </si>
  <si>
    <t>Pole_Axe_Box_</t>
  </si>
  <si>
    <t>Pole Axe Box</t>
  </si>
  <si>
    <t>Libra_Crown_Box</t>
  </si>
  <si>
    <t>Libra Crown Box</t>
  </si>
  <si>
    <t>{ getitem 5662</t>
  </si>
  <si>
    <t>Libra_Crown_Box_</t>
  </si>
  <si>
    <t>Libra_Diadem_Box</t>
  </si>
  <si>
    <t>Libra Diadem Box</t>
  </si>
  <si>
    <t>{ getitem 5663</t>
  </si>
  <si>
    <t>Libra_Diadem_Box_</t>
  </si>
  <si>
    <t>Filir_Wing_Box</t>
  </si>
  <si>
    <t>Filir Wing Box</t>
  </si>
  <si>
    <t>{ getitem 5664</t>
  </si>
  <si>
    <t>Tw_October_Scroll</t>
  </si>
  <si>
    <t>Tw October Scroll</t>
  </si>
  <si>
    <t>{ getgroupitem(IG_Tw_October_Scroll); }</t>
  </si>
  <si>
    <t>Scorpio_Crown_Box</t>
  </si>
  <si>
    <t>Scorpio Crown Box</t>
  </si>
  <si>
    <t>{ getitem 5676</t>
  </si>
  <si>
    <t>Scorpio_Diadem_Box</t>
  </si>
  <si>
    <t>Scorpio Diadem Box</t>
  </si>
  <si>
    <t>{ getitem 5677</t>
  </si>
  <si>
    <t>Scorpio_Crown_Box_</t>
  </si>
  <si>
    <t>FScorpio_Diadem_Box</t>
  </si>
  <si>
    <t>FScorpio Diadem Box</t>
  </si>
  <si>
    <t>My_Scroll1</t>
  </si>
  <si>
    <t>My Scroll1</t>
  </si>
  <si>
    <t>{ getgroupitem(IG_My_Scroll1); }</t>
  </si>
  <si>
    <t>Tw_Nov_Scroll</t>
  </si>
  <si>
    <t>Tw Nov Scroll</t>
  </si>
  <si>
    <t>{ getgroupitem(IG_Tw_Nov_Scroll); }</t>
  </si>
  <si>
    <t>Red_Wing_Hat_Box</t>
  </si>
  <si>
    <t>Red Wing Hat Box</t>
  </si>
  <si>
    <t>{ getitem 5690</t>
  </si>
  <si>
    <t>FRed_Wing_Hat_Box</t>
  </si>
  <si>
    <t>FRed Wing Hat Box</t>
  </si>
  <si>
    <t>My_Scroll2</t>
  </si>
  <si>
    <t>My Scroll2</t>
  </si>
  <si>
    <t>{ getgroupitem(IG_My_Scroll2); }</t>
  </si>
  <si>
    <t>Small_Life_Potion_Box_10</t>
  </si>
  <si>
    <t>Small Life Potion Box (10)</t>
  </si>
  <si>
    <t>{ getitem 12516</t>
  </si>
  <si>
    <t>Abrasive_Box_10</t>
  </si>
  <si>
    <t>Abrasive Box (10)</t>
  </si>
  <si>
    <t>{ getitem 12514</t>
  </si>
  <si>
    <t>E_Insurance_Package</t>
  </si>
  <si>
    <t>E Insurance Package</t>
  </si>
  <si>
    <t>Bubble_Gum_Box_10</t>
  </si>
  <si>
    <t>Bubble Gum Box(10)</t>
  </si>
  <si>
    <t>Steamed_Tongue_Box_10</t>
  </si>
  <si>
    <t>Steamed Tongue Box (10)</t>
  </si>
  <si>
    <t>{ getitem 12501</t>
  </si>
  <si>
    <t>Steamed_Desert_Scorpions_Box_10</t>
  </si>
  <si>
    <t>Steamed Desert Scorpions Box (10)</t>
  </si>
  <si>
    <t>{ getitem 12502</t>
  </si>
  <si>
    <t>Dragon_Breath_Cocktail_Box_10</t>
  </si>
  <si>
    <t>Dragon Breath Cocktail Box (10)</t>
  </si>
  <si>
    <t>{ getitem 12503</t>
  </si>
  <si>
    <t>Hwergelmir's_Tonic_Box_10</t>
  </si>
  <si>
    <t>Hwergelmir's Tonic Box (10)</t>
  </si>
  <si>
    <t>{ getitem 12504</t>
  </si>
  <si>
    <t>Cooked_Nine_Tail_Box_10</t>
  </si>
  <si>
    <t>Cooked Nine Tail Box (10)</t>
  </si>
  <si>
    <t>{ getitem 12505</t>
  </si>
  <si>
    <t>Immortal_Stew_Box_10</t>
  </si>
  <si>
    <t>Immortal Stew Box (10)</t>
  </si>
  <si>
    <t>{ getitem 12506</t>
  </si>
  <si>
    <t>Blessing_Scroll_Box_10</t>
  </si>
  <si>
    <t>Blessing Scroll Box (10)</t>
  </si>
  <si>
    <t>{ getitem 12522</t>
  </si>
  <si>
    <t>Increase_Agility_Scroll_Box_10</t>
  </si>
  <si>
    <t>Increase Agility Scroll Box (10)</t>
  </si>
  <si>
    <t>Xmas_Bless</t>
  </si>
  <si>
    <t>Xmas Bless</t>
  </si>
  <si>
    <t>{ getgroupitem(IG_Xmas_Bless); }</t>
  </si>
  <si>
    <t>Snowman_Hat_Box</t>
  </si>
  <si>
    <t>Snowman Hat Box</t>
  </si>
  <si>
    <t>{ getitem 5738</t>
  </si>
  <si>
    <t>FSnowman_Hat_Box</t>
  </si>
  <si>
    <t>FSnowman Hat Box</t>
  </si>
  <si>
    <t>Sagittarius_Crown_Box</t>
  </si>
  <si>
    <t>Sagittarius Crown Box</t>
  </si>
  <si>
    <t>{ getitem 5739</t>
  </si>
  <si>
    <t>Sagittarius_Diadem_Box</t>
  </si>
  <si>
    <t>Sagittarius Diadem Box</t>
  </si>
  <si>
    <t>{ getitem 5740</t>
  </si>
  <si>
    <t>Sagittarius_Crown_Box_</t>
  </si>
  <si>
    <t>Sagittarius_Diadem_Box_</t>
  </si>
  <si>
    <t>Elven_Sunglasses_Box</t>
  </si>
  <si>
    <t>Elven Sunglasses Box</t>
  </si>
  <si>
    <t>{ getitem 5245</t>
  </si>
  <si>
    <t>Pr_Reset_Stone_Box</t>
  </si>
  <si>
    <t>Pr Reset Stone Box</t>
  </si>
  <si>
    <t>{ /*getgroupitem(IG_Pr_Reset_Stone_Box);*/ getitem 6320</t>
  </si>
  <si>
    <t>FPremium_Reset_Stone_Box</t>
  </si>
  <si>
    <t>Reset Stone Box</t>
  </si>
  <si>
    <t>{ /*getgroupitem(IG_FPr_Reset_Stone_Box);*/ getitem 6320</t>
  </si>
  <si>
    <t>CP_Helm_Scroll10</t>
  </si>
  <si>
    <t>CP Helm Scroll10</t>
  </si>
  <si>
    <t>{ getitem 14517</t>
  </si>
  <si>
    <t>CP_Shield_Scroll10</t>
  </si>
  <si>
    <t>CP Shield Scroll10</t>
  </si>
  <si>
    <t>{ getitem 14518</t>
  </si>
  <si>
    <t>CP_Armor_Scroll10</t>
  </si>
  <si>
    <t>CP Armor Scroll10</t>
  </si>
  <si>
    <t>{ getitem 14519</t>
  </si>
  <si>
    <t>CP_Weapon_Scroll10</t>
  </si>
  <si>
    <t>CP Weapon Scroll10</t>
  </si>
  <si>
    <t>{ getitem 14520</t>
  </si>
  <si>
    <t>CP_Scroll_Package</t>
  </si>
  <si>
    <t>CP Scroll Package</t>
  </si>
  <si>
    <t>Majestic_Devil_Scroll</t>
  </si>
  <si>
    <t>Majestic Devil Scroll</t>
  </si>
  <si>
    <t>{ getgroupitem(IG_Majestic_Devil_Scroll); }</t>
  </si>
  <si>
    <t>BM100_Box_5</t>
  </si>
  <si>
    <t>BM100 Box 5</t>
  </si>
  <si>
    <t>Capricorn_Crown_Box</t>
  </si>
  <si>
    <t>Capricorn Crown Box</t>
  </si>
  <si>
    <t>{ getitem 5744</t>
  </si>
  <si>
    <t>Capricorn_Crown_Box_</t>
  </si>
  <si>
    <t>Capricorn_Diadem_Box</t>
  </si>
  <si>
    <t>Capricorn Diadem Box</t>
  </si>
  <si>
    <t>{ getitem 5745</t>
  </si>
  <si>
    <t>FCapricorn_Diadem_Box</t>
  </si>
  <si>
    <t>FCapricorn Diadem Box</t>
  </si>
  <si>
    <t>Summer_Scroll</t>
  </si>
  <si>
    <t>Summer Scroll</t>
  </si>
  <si>
    <t>Rice_Ball_Hat_Box</t>
  </si>
  <si>
    <t>Rice Ball Hat Box</t>
  </si>
  <si>
    <t>{ getitem 5575</t>
  </si>
  <si>
    <t>Illusion_Nothing</t>
  </si>
  <si>
    <t>Illusion Nothing</t>
  </si>
  <si>
    <t>{ getgroupitem(IG_Illusion_Nothing); }</t>
  </si>
  <si>
    <t>Dragon_Captain</t>
  </si>
  <si>
    <t>Dragon Captain</t>
  </si>
  <si>
    <t>Red_Bunny_Band_Box</t>
  </si>
  <si>
    <t>Red Bunny Band Box</t>
  </si>
  <si>
    <t>{ getitem 5763</t>
  </si>
  <si>
    <t>Sloth_Hat_Box</t>
  </si>
  <si>
    <t>Sloth Hat Box</t>
  </si>
  <si>
    <t>{ getitem 5761</t>
  </si>
  <si>
    <t>F_Sloth_Hat_Box</t>
  </si>
  <si>
    <t>F Sloth Hat Box</t>
  </si>
  <si>
    <t>Duneyrr_Helm_Box</t>
  </si>
  <si>
    <t>Duneyrr Helm Box</t>
  </si>
  <si>
    <t>{ getitem 5762</t>
  </si>
  <si>
    <t>F_Duneyrr_Helm_Box</t>
  </si>
  <si>
    <t>F Duneyrr Helm Box</t>
  </si>
  <si>
    <t>Thoughtful_Hat_Box</t>
  </si>
  <si>
    <t>Thoughtful Hat Box</t>
  </si>
  <si>
    <t>5474)</t>
  </si>
  <si>
    <t>Thoughtful_Hat_Box_</t>
  </si>
  <si>
    <t>Thoughtful_Hat_Box__</t>
  </si>
  <si>
    <t>Activation_Potion_Box_II</t>
  </si>
  <si>
    <t>Activation Potion Box II</t>
  </si>
  <si>
    <t>Zodiac_Diadem_Pack</t>
  </si>
  <si>
    <t>Zodiac Diadem Box</t>
  </si>
  <si>
    <t>5514)</t>
  </si>
  <si>
    <t>Spring_Flower_Scr_Tw</t>
  </si>
  <si>
    <t>Spring Flower Scr Tw</t>
  </si>
  <si>
    <t>Blue_Arara_Hat_Box</t>
  </si>
  <si>
    <t>Blue Arara Hat Box</t>
  </si>
  <si>
    <t>{ getitem 5778</t>
  </si>
  <si>
    <t>F_Blue_Arara_Hat_Box</t>
  </si>
  <si>
    <t>F Blue Arara Hat Box</t>
  </si>
  <si>
    <t>Drooping_Votto_Box</t>
  </si>
  <si>
    <t>Drooping Votto Box</t>
  </si>
  <si>
    <t>{ /* getitem drooping votto hat</t>
  </si>
  <si>
    <t>Drooping_Votto_Box_</t>
  </si>
  <si>
    <t>{ /* getitem drooping votto hat[1]</t>
  </si>
  <si>
    <t>Tendrilrion_Hat_Box</t>
  </si>
  <si>
    <t>Tendrilrion Hat Box</t>
  </si>
  <si>
    <t>{ getitem 5780</t>
  </si>
  <si>
    <t>Yellow_Bunnyband_Box</t>
  </si>
  <si>
    <t>Yellow Bunnyband Box</t>
  </si>
  <si>
    <t>{ getitem 5783</t>
  </si>
  <si>
    <t>Yellow_Bunny_Headband_Box</t>
  </si>
  <si>
    <t>Yellow Bunny Headband Box</t>
  </si>
  <si>
    <t>Pink_Bunny_Band_Box</t>
  </si>
  <si>
    <t>Pink Bunny Band Box</t>
  </si>
  <si>
    <t>{ getitem 5784</t>
  </si>
  <si>
    <t>Green_Bunny_Band_Box</t>
  </si>
  <si>
    <t>Green Bunny Band Box</t>
  </si>
  <si>
    <t>{ getitem 5785</t>
  </si>
  <si>
    <t>Half_Asprika_box7</t>
  </si>
  <si>
    <t>Half Asprika Box7</t>
  </si>
  <si>
    <t>{ rentitem 2566</t>
  </si>
  <si>
    <t>Brynhild_Box</t>
  </si>
  <si>
    <t>Half Brynhild Box</t>
  </si>
  <si>
    <t>{ rentitem 15023</t>
  </si>
  <si>
    <t>Aributa_Scroll</t>
  </si>
  <si>
    <t>Aributa Scroll</t>
  </si>
  <si>
    <t>Ribbon_Of_Life_Box</t>
  </si>
  <si>
    <t>Life Ribbon Box</t>
  </si>
  <si>
    <t>{ getgroupitem(IG_Life_Ribbon_Box); }</t>
  </si>
  <si>
    <t>Ribbon_Of_Life_Box2</t>
  </si>
  <si>
    <t>Life Ribbon Box2</t>
  </si>
  <si>
    <t>{ getgroupitem(IG_Life_Ribbon_Box2); }</t>
  </si>
  <si>
    <t>Ribbon_Of_Life_Box3</t>
  </si>
  <si>
    <t>Life Ribbon Box3</t>
  </si>
  <si>
    <t>{ getgroupitem(IG_Life_Ribbon_Box3); }</t>
  </si>
  <si>
    <t>Flame_Light</t>
  </si>
  <si>
    <t>Flame Light</t>
  </si>
  <si>
    <t>{ getgroupitem(IG_Flame_Light); }</t>
  </si>
  <si>
    <t>BM75_10Box</t>
  </si>
  <si>
    <t>BM75 10Box</t>
  </si>
  <si>
    <t>{ getitem 12563</t>
  </si>
  <si>
    <t>Valiant_Will</t>
  </si>
  <si>
    <t>Valiant Will</t>
  </si>
  <si>
    <t>Rapid_Life_Potion_10_Box</t>
  </si>
  <si>
    <t>Rapid Life Potion 10 Box</t>
  </si>
  <si>
    <t>{ getitem 12578</t>
  </si>
  <si>
    <t>Rapid_Water_Box_10</t>
  </si>
  <si>
    <t>Rapid Water Box(10)</t>
  </si>
  <si>
    <t>Leo_Scroll</t>
  </si>
  <si>
    <t>Leo Scroll</t>
  </si>
  <si>
    <t>Virgo_Scroll</t>
  </si>
  <si>
    <t>Virgo Scroll</t>
  </si>
  <si>
    <t>Magic_Candy_Box10</t>
  </si>
  <si>
    <t>Magic Candy Box10</t>
  </si>
  <si>
    <t>{ getgroupitem(IG_Magic_Candy_Box10); /*getitem Magic_Candy</t>
  </si>
  <si>
    <t>Kotak_Ketupat_Warna_Warni</t>
  </si>
  <si>
    <t>Kotak Ketupat Warna Warni</t>
  </si>
  <si>
    <t>{ rentitem 2869</t>
  </si>
  <si>
    <t>20160000; }</t>
  </si>
  <si>
    <t>Field_Manual_Box_A</t>
  </si>
  <si>
    <t>Field Manual Box A</t>
  </si>
  <si>
    <t>10; if (!rand(10)) getitem callfunc("F_Rand"</t>
  </si>
  <si>
    <t>617)</t>
  </si>
  <si>
    <t>Libra_Scroll</t>
  </si>
  <si>
    <t>Libra Scroll</t>
  </si>
  <si>
    <t>{ getgroupitem(IG_Libra_Scroll); }</t>
  </si>
  <si>
    <t>Splash_Scroll</t>
  </si>
  <si>
    <t>Splash Scroll</t>
  </si>
  <si>
    <t>{ getgroupitem(IG_Splash_Scroll); }</t>
  </si>
  <si>
    <t>Zodiac_Crown_Pack</t>
  </si>
  <si>
    <t>Zodiac Crown Box</t>
  </si>
  <si>
    <t>5515)</t>
  </si>
  <si>
    <t>Universal_Catalog_Gold_Box10</t>
  </si>
  <si>
    <t>Universal Catalog Gold 10 Box</t>
  </si>
  <si>
    <t>{ getitem 12581</t>
  </si>
  <si>
    <t>Universal_Catalog_Gold_Box50</t>
  </si>
  <si>
    <t>Universal Catalog Gold 50 Box</t>
  </si>
  <si>
    <t>Universal_Catalog_Gold_Box10_</t>
  </si>
  <si>
    <t>Universal_Catalog_Gold_Box50_</t>
  </si>
  <si>
    <t>BR_Independence_Scroll</t>
  </si>
  <si>
    <t>BR Independence Scroll</t>
  </si>
  <si>
    <t>{ getgroupitem(IG_BR_Independence_Scroll); }</t>
  </si>
  <si>
    <t>Boarding_Halter_Box</t>
  </si>
  <si>
    <t>Boarding Halter Box</t>
  </si>
  <si>
    <t>{ getgroupitem(IG_Boarding_Halter_Box); /*rentitem 12622</t>
  </si>
  <si>
    <t>B_Halter_Box_30Days</t>
  </si>
  <si>
    <t>B Halter Box 30Days</t>
  </si>
  <si>
    <t>{ rentitem 12622</t>
  </si>
  <si>
    <t>Wing_Of_Fly_Box10</t>
  </si>
  <si>
    <t>Wing Of Fly Box10</t>
  </si>
  <si>
    <t>{ getitem 601</t>
  </si>
  <si>
    <t>Wing_Of_Fly_Box50</t>
  </si>
  <si>
    <t>Wing Of Fly Box50</t>
  </si>
  <si>
    <t>Wing_Of_Fly_Box100</t>
  </si>
  <si>
    <t>Wing Of Fly Box100</t>
  </si>
  <si>
    <t>RWC2010_SuitcaseA</t>
  </si>
  <si>
    <t>RWC2010 SuitcaseA</t>
  </si>
  <si>
    <t>{ getgroupitem(IG_RWC2010_SuitcaseA); }</t>
  </si>
  <si>
    <t>RWC2010_SuitcaseB</t>
  </si>
  <si>
    <t>RWC2010 SuitcaseB</t>
  </si>
  <si>
    <t>{ getgroupitem(IG_RWC2010_SuitcaseB); }</t>
  </si>
  <si>
    <t>Scorpius_Scroll</t>
  </si>
  <si>
    <t>Scorpius Scroll</t>
  </si>
  <si>
    <t>Alice_Hat_Box</t>
  </si>
  <si>
    <t>Crescent_Helm_Box</t>
  </si>
  <si>
    <t>Crescent Helm Box</t>
  </si>
  <si>
    <t>{ getitem 5142</t>
  </si>
  <si>
    <t>Crescent_Helm_Box_</t>
  </si>
  <si>
    <t>Dragon_Skull_Box</t>
  </si>
  <si>
    <t>Dragon Skull Box</t>
  </si>
  <si>
    <t>{ getitem 5292</t>
  </si>
  <si>
    <t>Dragon_Skull_Box_</t>
  </si>
  <si>
    <t>Drooping_Bunny_Box</t>
  </si>
  <si>
    <t>Drooping Bunny Box</t>
  </si>
  <si>
    <t>{ getitem 5290</t>
  </si>
  <si>
    <t>Drooping_Bunny_Box_</t>
  </si>
  <si>
    <t>Evolved_Blue_Fish_Box</t>
  </si>
  <si>
    <t>Evolved Blue Fish Box</t>
  </si>
  <si>
    <t>{ getitem 5222</t>
  </si>
  <si>
    <t>Evolved_Pair_of_Red_Ribbon_Box</t>
  </si>
  <si>
    <t>Evolved Pair of Red Ribbon Box</t>
  </si>
  <si>
    <t>{ getitem 5221</t>
  </si>
  <si>
    <t>Evolved_Pair_of_Red_Ribbon_Box_</t>
  </si>
  <si>
    <t>Evolved_Pipe_Box</t>
  </si>
  <si>
    <t>Evolved Pipe Box</t>
  </si>
  <si>
    <t>{ getitem 5220</t>
  </si>
  <si>
    <t>Evolved_Pipe_Box_</t>
  </si>
  <si>
    <t>Hibiscus_Box</t>
  </si>
  <si>
    <t>Hibiscus Box</t>
  </si>
  <si>
    <t>{ getitem 5139</t>
  </si>
  <si>
    <t>Hibiscus_Box_</t>
  </si>
  <si>
    <t>Jumping_Poring_Box</t>
  </si>
  <si>
    <t>Jumping Poring Box</t>
  </si>
  <si>
    <t>{ getitem 5335</t>
  </si>
  <si>
    <t>Jumping_Poring_Box_</t>
  </si>
  <si>
    <t>Kettle_Hat_Box</t>
  </si>
  <si>
    <t>Kettle Hat Box</t>
  </si>
  <si>
    <t>{ getitem 5291</t>
  </si>
  <si>
    <t>Kettle_Hat_Box_</t>
  </si>
  <si>
    <t>Magic_Eyes_Box</t>
  </si>
  <si>
    <t>Magic Eyes Box</t>
  </si>
  <si>
    <t>{ getitem 5138</t>
  </si>
  <si>
    <t>Magic_Eyes_Box_</t>
  </si>
  <si>
    <t>Mini_Propeller_Box</t>
  </si>
  <si>
    <t>Mini Propeller Box</t>
  </si>
  <si>
    <t>{ getitem 5226</t>
  </si>
  <si>
    <t>Mini_Propeller_Box_</t>
  </si>
  <si>
    <t>Puppy_Hat_Box</t>
  </si>
  <si>
    <t>Puppy Hat Box</t>
  </si>
  <si>
    <t>{ getitem 5182</t>
  </si>
  <si>
    <t>Puppy_Hat_Box_</t>
  </si>
  <si>
    <t>Sheep_Hat_Box</t>
  </si>
  <si>
    <t>Sheep Hat Box</t>
  </si>
  <si>
    <t>{ getitem 5133</t>
  </si>
  <si>
    <t>Sheep_Hat_Box_</t>
  </si>
  <si>
    <t>Tiger_Mask_Box_</t>
  </si>
  <si>
    <t>Tiger_Mask_Box__</t>
  </si>
  <si>
    <t>Vaccation_Hat_Box</t>
  </si>
  <si>
    <t>Vacation Hat Box</t>
  </si>
  <si>
    <t>{ getitem 5629</t>
  </si>
  <si>
    <t>Vane_Hairpin_Box</t>
  </si>
  <si>
    <t>Vane Hairpin Box</t>
  </si>
  <si>
    <t>{ getitem 5285</t>
  </si>
  <si>
    <t>Vane_Hairpin_Box_</t>
  </si>
  <si>
    <t>Vanilmirth_Hat_Box</t>
  </si>
  <si>
    <t>Vanilmirth Hat Box</t>
  </si>
  <si>
    <t>{ getitem 5289</t>
  </si>
  <si>
    <t>Vanilmirth_Hat_Box_</t>
  </si>
  <si>
    <t>Water_Lily_Crown_Box</t>
  </si>
  <si>
    <t>Water Lily Crown Box</t>
  </si>
  <si>
    <t>{ getitem 5284</t>
  </si>
  <si>
    <t>Water_Lily_Crown_Box_</t>
  </si>
  <si>
    <t>Pink_Beanie_Hat_Box</t>
  </si>
  <si>
    <t>Pink Beanie Hat Box</t>
  </si>
  <si>
    <t>{ getitem 5237</t>
  </si>
  <si>
    <t>Pink_Beanie_Hat_Box_</t>
  </si>
  <si>
    <t>Green_Ribbon_Box</t>
  </si>
  <si>
    <t>Green Ribbon Box</t>
  </si>
  <si>
    <t>{ getitem 5193</t>
  </si>
  <si>
    <t>Green_Ribbon_Box_</t>
  </si>
  <si>
    <t>Gray_Deviruchi_Hat_Box</t>
  </si>
  <si>
    <t>Gray Deviruchi Hat Box</t>
  </si>
  <si>
    <t>{ getitem 5229</t>
  </si>
  <si>
    <t>Gray_Deviruchi_Hat_Box_</t>
  </si>
  <si>
    <t>Blue_Drooping_Cat_Box</t>
  </si>
  <si>
    <t>Blue Drooping Cat Box</t>
  </si>
  <si>
    <t>{ getitem 5233</t>
  </si>
  <si>
    <t>Blue_Drooping_Cat_Box_</t>
  </si>
  <si>
    <t>Fantastic_Wig_Box</t>
  </si>
  <si>
    <t>Fantastic Wig Box</t>
  </si>
  <si>
    <t>{ getitem 5276</t>
  </si>
  <si>
    <t>Fantastic_Wig_Box_</t>
  </si>
  <si>
    <t>Yellow_Mage_Hat_Box</t>
  </si>
  <si>
    <t>Yellow Mage Hat Box</t>
  </si>
  <si>
    <t>{ getitem 5242</t>
  </si>
  <si>
    <t>Yellow_Mage_Hat_Box_</t>
  </si>
  <si>
    <t>Ptotection_Seagod_Box</t>
  </si>
  <si>
    <t>The Sea God's Call 23 Hour Box</t>
  </si>
  <si>
    <t>{ rentitem 6436</t>
  </si>
  <si>
    <t>Hairtail_Box1</t>
  </si>
  <si>
    <t>Cutlass 1 Hour Box</t>
  </si>
  <si>
    <t>{ /*getgroupitem(IG_Hairtail_Box1);*/ rentitem 1198</t>
  </si>
  <si>
    <t>Hairtail_Box2</t>
  </si>
  <si>
    <t>Cutlass 7 Day Box</t>
  </si>
  <si>
    <t>{ /*getgroupitem(IG_Hairtail_Box2);*/ rentitem 1198</t>
  </si>
  <si>
    <t>Spearfish_Box1</t>
  </si>
  <si>
    <t>Marlin 1 Hour Box</t>
  </si>
  <si>
    <t>{ /*getgroupitem(IG_Spearfish_Box1);*/ rentitem 1489</t>
  </si>
  <si>
    <t>Spearfish_Box2</t>
  </si>
  <si>
    <t>Marlin 7 Day Box</t>
  </si>
  <si>
    <t>{ /*getgroupitem(IG_Spearfish_Box2);*/ rentitem 1489</t>
  </si>
  <si>
    <t>Saurel_Box1</t>
  </si>
  <si>
    <t>Pompano 1 Hour Box</t>
  </si>
  <si>
    <t>{ /*getgroupitem(IG_Saurel_Box1);*/ rentitem 13068</t>
  </si>
  <si>
    <t>Saurel_Box2</t>
  </si>
  <si>
    <t>Pompano 7 Day Box</t>
  </si>
  <si>
    <t>{ /*getgroupitem(IG_Saurel_Box2);*/ rentitem 13068</t>
  </si>
  <si>
    <t>Tuna_Box1</t>
  </si>
  <si>
    <t>Tuna 1 Hour Box</t>
  </si>
  <si>
    <t>{ /*getgroupitem(IG_Tuna_Box1);*/ rentitem 16016</t>
  </si>
  <si>
    <t>Tuna_Box2</t>
  </si>
  <si>
    <t>Tuna 7 Day Box</t>
  </si>
  <si>
    <t>{ /*getgroupitem(IG_Tuna_Box2);*/ rentitem 16016</t>
  </si>
  <si>
    <t>Malang_Crab_Box1</t>
  </si>
  <si>
    <t>Malangdo Crab 1 Hour Box</t>
  </si>
  <si>
    <t>{ /*getgroupitem(IG_Malang_Crab_Box1);*/ rentitem 18107</t>
  </si>
  <si>
    <t>Malang_Crab_Box2</t>
  </si>
  <si>
    <t>Malangdo Crab 7 Day Box</t>
  </si>
  <si>
    <t>{ /*getgroupitem(IG_Malang_Crab_Box2);*/ rentitem 18107</t>
  </si>
  <si>
    <t>Brindle_Eel_Box1</t>
  </si>
  <si>
    <t>Zebra Eel 1 Hour Box</t>
  </si>
  <si>
    <t>{ /*getgroupitem(IG_Brindle_Eel_Box1);*/ rentitem 18108</t>
  </si>
  <si>
    <t>Brindle_Eel_Box2</t>
  </si>
  <si>
    <t>Zebra Eel 7 Day Box</t>
  </si>
  <si>
    <t>{ /*getgroupitem(IG_Brindle_Eel_Box2);*/ rentitem 18108</t>
  </si>
  <si>
    <t>Unbreak_Weap_Box</t>
  </si>
  <si>
    <t>Unbreakable Weapon Box</t>
  </si>
  <si>
    <t>{ getitem 6438</t>
  </si>
  <si>
    <t>F_Unbreak_Weap_Box</t>
  </si>
  <si>
    <t>Unbreak_Def_Box</t>
  </si>
  <si>
    <t>Unbreakable Armor Box</t>
  </si>
  <si>
    <t>{ getitem 6439</t>
  </si>
  <si>
    <t>F_Unbreak_Def_Box</t>
  </si>
  <si>
    <t>Hallo_Scroll</t>
  </si>
  <si>
    <t>Hallo Scroll</t>
  </si>
  <si>
    <t>{ getgroupitem(IG_Hallo_Scroll); }</t>
  </si>
  <si>
    <t>Umbala_Spirit_Box2</t>
  </si>
  <si>
    <t>Umbala Spirit Box2</t>
  </si>
  <si>
    <t>{ getgroupitem(IG_Umbala_Spirit_Box2); /*rentitem Umbala_Spirit</t>
  </si>
  <si>
    <t>F_Umbala_Spirit_Box2</t>
  </si>
  <si>
    <t>F Umbala Spirit Box2</t>
  </si>
  <si>
    <t>{ getgroupitem(IG_F_Umbala_Spirit_Box2); /*rentitem Umbala_Spirit</t>
  </si>
  <si>
    <t>Ptotection_Seagod_Box2</t>
  </si>
  <si>
    <t>The Sea God's Call 7 Day Box</t>
  </si>
  <si>
    <t>{ /*getgroupitem(IG_Ptotection_Seagod_Box2);*/ rentitem 6436</t>
  </si>
  <si>
    <t>Ptotection_Seagod_Box3</t>
  </si>
  <si>
    <t>The Sea God's Call 15 Day Box</t>
  </si>
  <si>
    <t>{ /*getgroupitem(IG_Ptotection_Seagod_Box3);*/ rentitem 6436</t>
  </si>
  <si>
    <t>Octo_Hstick_Box</t>
  </si>
  <si>
    <t>Octopus Hunting Skewer 23 Hour Box</t>
  </si>
  <si>
    <t>{ /*getgroupitem(IG_Octo_Hstick_Box);*/ rentitem 6442</t>
  </si>
  <si>
    <t>Octo_Hstick_Box2</t>
  </si>
  <si>
    <t>Octopus Hunting Skewer 3 Day Box</t>
  </si>
  <si>
    <t>{ /*getgroupitem(IG_Octo_Hstick_Box2);*/ rentitem 6442</t>
  </si>
  <si>
    <t>259200; }</t>
  </si>
  <si>
    <t>Octo_Hstick_Box3</t>
  </si>
  <si>
    <t>Octopus Hunting Skewer 7 Day Box</t>
  </si>
  <si>
    <t>{ /*getgroupitem(IG_Octo_Hstick_Box3);*/ rentitem 6442</t>
  </si>
  <si>
    <t>Silvervine_Fruit_Box10</t>
  </si>
  <si>
    <t>Silvervine 10 Box</t>
  </si>
  <si>
    <t>{ /*getgroupitem(IG_Silvervine_Fruit_Box10);*/ getitem 6417</t>
  </si>
  <si>
    <t>10; getitem 12636</t>
  </si>
  <si>
    <t>Silvervine_Fruit_Box40</t>
  </si>
  <si>
    <t>Silvervine 40 Box</t>
  </si>
  <si>
    <t>{ /*getgroupitem(IG_Silvervine_Fruit_Box40);*/ getitem 6417</t>
  </si>
  <si>
    <t>40; getitem 12636</t>
  </si>
  <si>
    <t>Asgard_Scroll</t>
  </si>
  <si>
    <t>Asgard Scroll</t>
  </si>
  <si>
    <t>{ getgroupitem(IG_Asgard_Scroll); }</t>
  </si>
  <si>
    <t>Sagittarius_Scroll</t>
  </si>
  <si>
    <t>Sagittarius Scroll</t>
  </si>
  <si>
    <t>{ getgroupitem(IG_Sagittarius_Scroll); }</t>
  </si>
  <si>
    <t>Universal_Catalog_Gold_Box10__</t>
  </si>
  <si>
    <t>Universal_Catalog_Gold_Box50__</t>
  </si>
  <si>
    <t>Dungeon_Teleport_Scroll_Box_5</t>
  </si>
  <si>
    <t>Dungeon Teleport Scroll Box(5)</t>
  </si>
  <si>
    <t>Dungeon_Teleport_Scroll_Box_10</t>
  </si>
  <si>
    <t>Dungeon Teleport Scroll Box(10)</t>
  </si>
  <si>
    <t>Sagittarius_Scr_Box</t>
  </si>
  <si>
    <t>Sagittarius Scr Box</t>
  </si>
  <si>
    <t>{ getgroupitem(IG_Sagittarius_Scr_Box); }</t>
  </si>
  <si>
    <t>Dungeon_Teleport_Scroll_II_Box_5</t>
  </si>
  <si>
    <t>Dungeon Teleport Scroll II Box(5)</t>
  </si>
  <si>
    <t>Dungeon_Teleport_Scroll_II_Box_10</t>
  </si>
  <si>
    <t>Dungeon Teleport Scroll II Box(10)</t>
  </si>
  <si>
    <t>Siege_Map_Teleport_Scroll_Box_10</t>
  </si>
  <si>
    <t>Siege Map Teleport Scroll Box(10)</t>
  </si>
  <si>
    <t>Siege_Map_Teleport_Scroll_Box_30</t>
  </si>
  <si>
    <t>Siege Map Teleport Scroll Box(30)</t>
  </si>
  <si>
    <t>Siege_Map_Teleport_Scroll_II_Box_10</t>
  </si>
  <si>
    <t>Siege Map Teleport Scroll II Box(10)</t>
  </si>
  <si>
    <t>Siege_Map_Teleport_Scroll_II_Box_30</t>
  </si>
  <si>
    <t>Siege Map Teleport Scroll II Box(30)</t>
  </si>
  <si>
    <t>Weather_Report_Box</t>
  </si>
  <si>
    <t>Weather Report Box</t>
  </si>
  <si>
    <t>{ /*getgroupitem(IG_Weather_Report_Box);*/ getitem 19507</t>
  </si>
  <si>
    <t>1; getitem 19518</t>
  </si>
  <si>
    <t>1; getitem 19520</t>
  </si>
  <si>
    <t>1; getitem 19519</t>
  </si>
  <si>
    <t>Yellow_Hat_Box</t>
  </si>
  <si>
    <t>Yellow Hat Box</t>
  </si>
  <si>
    <t>{ getitem 19515</t>
  </si>
  <si>
    <t>Comin_Actor_Box</t>
  </si>
  <si>
    <t>Comin Actor Box</t>
  </si>
  <si>
    <t>{ /*getgroupitem(IG_Comin_Actor_Box);*/ getitem 19514</t>
  </si>
  <si>
    <t>1; getitem 19521</t>
  </si>
  <si>
    <t>Singing_Bird_Box</t>
  </si>
  <si>
    <t>Singing Bird Box</t>
  </si>
  <si>
    <t>{ getitem 19516</t>
  </si>
  <si>
    <t>Hen_Set_Box</t>
  </si>
  <si>
    <t>Hen Set Box</t>
  </si>
  <si>
    <t>{ /*getgroupitem(IG_Hen_Set_Box);*/ getitem 19513</t>
  </si>
  <si>
    <t>1; getitem 19517</t>
  </si>
  <si>
    <t>Red_Minicrown_Box</t>
  </si>
  <si>
    <t>Red Minicrown Box</t>
  </si>
  <si>
    <t>{ getitem 19522</t>
  </si>
  <si>
    <t>Silvervine_Fruit_Box4</t>
  </si>
  <si>
    <t>Silvervine 4 Box</t>
  </si>
  <si>
    <t>{ /*getgroupitem(IG_Silvervine_Fruit_Box4);*/ getitem 6417</t>
  </si>
  <si>
    <t>4; getitem 12636</t>
  </si>
  <si>
    <t>Sagittar_Diadem_Scroll</t>
  </si>
  <si>
    <t>Sagittar Diadem Scroll</t>
  </si>
  <si>
    <t>{ getgroupitem(IG_Sagittar_Diadem_Scroll); }</t>
  </si>
  <si>
    <t>Sagittar_Di_Scroll_Box</t>
  </si>
  <si>
    <t>Sagittar Di Scroll Box</t>
  </si>
  <si>
    <t>{ getgroupitem(IG_Sagittar_Di_Scroll_Box); }</t>
  </si>
  <si>
    <t>Butterfly_Wing_Box20</t>
  </si>
  <si>
    <t>Butterfly Wing Box20</t>
  </si>
  <si>
    <t>{ getitem 602</t>
  </si>
  <si>
    <t>Butterfly_Wing_Box50</t>
  </si>
  <si>
    <t>Butterfly Wing Box50</t>
  </si>
  <si>
    <t>Old_Hat_Box</t>
  </si>
  <si>
    <t>Old Hat Box</t>
  </si>
  <si>
    <t>Capri_Crown_Scroll</t>
  </si>
  <si>
    <t>Capri Crown Scroll</t>
  </si>
  <si>
    <t>{ getgroupitem(IG_Capri_Crown_Scroll); }</t>
  </si>
  <si>
    <t>Capri_Crown_Scroll_Box</t>
  </si>
  <si>
    <t>Capri Crown Scroll Box</t>
  </si>
  <si>
    <t>{ getgroupitem(IG_Capri_Crown_Scroll_Box); }</t>
  </si>
  <si>
    <t>Archangel_Wing_Box</t>
  </si>
  <si>
    <t>Archangel Wings Box</t>
  </si>
  <si>
    <t>{ getitem 2573</t>
  </si>
  <si>
    <t>Bravery_Bag_Box</t>
  </si>
  <si>
    <t>Bravery Bag Box</t>
  </si>
  <si>
    <t>{ getitem 2576</t>
  </si>
  <si>
    <t>Wander_Man_Box5</t>
  </si>
  <si>
    <t>Wander Man Box5</t>
  </si>
  <si>
    <t>{ getitem 12626</t>
  </si>
  <si>
    <t>Wander_Man_Box10</t>
  </si>
  <si>
    <t>Wander Man Box10</t>
  </si>
  <si>
    <t>Wicked_Nymph_Box5</t>
  </si>
  <si>
    <t>Wicked Nymph Box5</t>
  </si>
  <si>
    <t>{ getitem 12627</t>
  </si>
  <si>
    <t>Wicked_Nymph_Box10</t>
  </si>
  <si>
    <t>Wicked Nymph Box10</t>
  </si>
  <si>
    <t>Kasa_Scroll_Box5</t>
  </si>
  <si>
    <t>Kasa Scroll Box5</t>
  </si>
  <si>
    <t>{ getitem 12628</t>
  </si>
  <si>
    <t>Kasa_Scroll_Box10</t>
  </si>
  <si>
    <t>Kasa Scroll Box10</t>
  </si>
  <si>
    <t>Salamander_Box5</t>
  </si>
  <si>
    <t>Salamander Box5</t>
  </si>
  <si>
    <t>{ getitem 12629</t>
  </si>
  <si>
    <t>Salamander_Box10</t>
  </si>
  <si>
    <t>Salamander Box10</t>
  </si>
  <si>
    <t>Teddy_Bear_Box5</t>
  </si>
  <si>
    <t>Teddy Bear Box5</t>
  </si>
  <si>
    <t>{ getitem 12630</t>
  </si>
  <si>
    <t>Teddy_Bear_Box10</t>
  </si>
  <si>
    <t>Teddy Bear Box10</t>
  </si>
  <si>
    <t>Capricon_Di_Scroll</t>
  </si>
  <si>
    <t>Capricon Di Scroll</t>
  </si>
  <si>
    <t>{ getgroupitem(IG_Capricon_Di_Scroll); }</t>
  </si>
  <si>
    <t>Capricon_Di_Scroll_Box</t>
  </si>
  <si>
    <t>Capricon Di Scroll Box</t>
  </si>
  <si>
    <t>{ getgroupitem(IG_Capricon_Di_Scroll_Box); }</t>
  </si>
  <si>
    <t>Malang_Woe_Encard_Box</t>
  </si>
  <si>
    <t>Malang Woe Encard Box</t>
  </si>
  <si>
    <t>{ /*getgroupitem(IG_Malang_Woe_Encard_Box);*/ getitem 16740</t>
  </si>
  <si>
    <t>Butterfly_ear_Box</t>
  </si>
  <si>
    <t>Butterfly ear Box</t>
  </si>
  <si>
    <t>{ getitem 19509</t>
  </si>
  <si>
    <t>Stuckhead_Screw_Box</t>
  </si>
  <si>
    <t>Stuckhead Screw Box</t>
  </si>
  <si>
    <t>{ getitem 19510</t>
  </si>
  <si>
    <t>Aquarius_Diadem_Scroll</t>
  </si>
  <si>
    <t>Aquarius Diadem Scroll</t>
  </si>
  <si>
    <t>{ getgroupitem(IG_Aquarius_Diadem_Scroll); }</t>
  </si>
  <si>
    <t>Aquarius_Di_Scroll_Box</t>
  </si>
  <si>
    <t>Aquarius Di Scroll Box</t>
  </si>
  <si>
    <t>{ getgroupitem(IG_Aquarius_Di_Scroll_Box); }</t>
  </si>
  <si>
    <t>Libra_Scroll2</t>
  </si>
  <si>
    <t>Libra Scroll2</t>
  </si>
  <si>
    <t>Scorpio_Scroll2</t>
  </si>
  <si>
    <t>Scorpio Scroll2</t>
  </si>
  <si>
    <t>Tw_Nov_Scroll2</t>
  </si>
  <si>
    <t>Tw Nov Scroll2</t>
  </si>
  <si>
    <t>{ getgroupitem(IG_Tw_Nov_Scroll2); }</t>
  </si>
  <si>
    <t>Summer_Scroll3</t>
  </si>
  <si>
    <t>Summer Scroll3</t>
  </si>
  <si>
    <t>{ getgroupitem(IG_Summer_Scroll3); }</t>
  </si>
  <si>
    <t>Super_Pet_Egg1_2</t>
  </si>
  <si>
    <t>Super Pet Egg1 2</t>
  </si>
  <si>
    <t>{ getgroupitem(IG_Super_Pet_Egg1_2); }</t>
  </si>
  <si>
    <t>Super_Pet_Egg4_2</t>
  </si>
  <si>
    <t>Super Pet Egg4 2</t>
  </si>
  <si>
    <t>{ getgroupitem(IG_Super_Pet_Egg4_2); }</t>
  </si>
  <si>
    <t>Lovely_Aquarius_Scroll</t>
  </si>
  <si>
    <t>Lovely Aquarius Scroll</t>
  </si>
  <si>
    <t>{ getgroupitem(IG_Lovely_Aquarius_Scroll); }</t>
  </si>
  <si>
    <t>Lovely_Aquarius_Box</t>
  </si>
  <si>
    <t>Lovely Aquarius Box</t>
  </si>
  <si>
    <t>{ getgroupitem(IG_Lovely_Aquarius_Box); }</t>
  </si>
  <si>
    <t>Boitata_Scroll</t>
  </si>
  <si>
    <t>Boitata Scroll</t>
  </si>
  <si>
    <t>{ getgroupitem(IG_Boitata_Scroll); }</t>
  </si>
  <si>
    <t>Pisces_Diadem_Scroll</t>
  </si>
  <si>
    <t>Pisces Diadem Scroll</t>
  </si>
  <si>
    <t>{ getgroupitem(IG_Pisces_Diadem_Scroll); }</t>
  </si>
  <si>
    <t>Pisces_Diadem_Box_</t>
  </si>
  <si>
    <t>{ getgroupitem(IG_Pisces_Diadem_Box); }</t>
  </si>
  <si>
    <t>St_Pat_Hat_box</t>
  </si>
  <si>
    <t>St Pat Hat box</t>
  </si>
  <si>
    <t>{ getitem 18565</t>
  </si>
  <si>
    <t>Energetic_Pisces_Scroll</t>
  </si>
  <si>
    <t>Energetic Pisces Scroll</t>
  </si>
  <si>
    <t>{ getgroupitem(IG_Energetic_Pisces_Scroll); }</t>
  </si>
  <si>
    <t>Energetic_Pisces_Box</t>
  </si>
  <si>
    <t>Energetic Pisces Box</t>
  </si>
  <si>
    <t>{ getgroupitem(IG_Energetic_Pisces_Box); }</t>
  </si>
  <si>
    <t>Trans_Box_Devi</t>
  </si>
  <si>
    <t>Trans Box Devi</t>
  </si>
  <si>
    <t>{ getitem 12658</t>
  </si>
  <si>
    <t>Trans_Box_Ray_Arch</t>
  </si>
  <si>
    <t>Trans Box Ray Arch</t>
  </si>
  <si>
    <t>{ getitem 12659</t>
  </si>
  <si>
    <t>Trans_Box_Mavka</t>
  </si>
  <si>
    <t>Trans Box Mavka</t>
  </si>
  <si>
    <t>{ getitem 12660</t>
  </si>
  <si>
    <t>Trans_Box_Marduk</t>
  </si>
  <si>
    <t>Trans Box Marduk</t>
  </si>
  <si>
    <t>{ getitem 12661</t>
  </si>
  <si>
    <t>Trans_Box_Banshee</t>
  </si>
  <si>
    <t>Trans Box Banshee</t>
  </si>
  <si>
    <t>{ getitem 12662</t>
  </si>
  <si>
    <t>Trans_Box_Poring</t>
  </si>
  <si>
    <t>Trans Box Poring</t>
  </si>
  <si>
    <t>{ getitem 12663</t>
  </si>
  <si>
    <t>Trans_Box_Golem</t>
  </si>
  <si>
    <t>Trans Box Golem</t>
  </si>
  <si>
    <t>{ getitem 12664</t>
  </si>
  <si>
    <t>Aries_Scroll_</t>
  </si>
  <si>
    <t>Aries Scroll</t>
  </si>
  <si>
    <t>{ getgroupitem(IG_Aries_Scroll); }</t>
  </si>
  <si>
    <t>Aries_Scroll_Box</t>
  </si>
  <si>
    <t>Aries Scroll Box</t>
  </si>
  <si>
    <t>{ getgroupitem(IG_Aries_Scroll_Box); }</t>
  </si>
  <si>
    <t>Holy_Mom_Blaze_Box</t>
  </si>
  <si>
    <t>Holy Mom Blaze Box</t>
  </si>
  <si>
    <t>{ getitem 6472</t>
  </si>
  <si>
    <t>Wiz_Card_Album</t>
  </si>
  <si>
    <t>Wiz Card Album</t>
  </si>
  <si>
    <t>Swordman_Card_Album</t>
  </si>
  <si>
    <t>Swordman Card Album</t>
  </si>
  <si>
    <t>Thief_Card_Album</t>
  </si>
  <si>
    <t>Thief Card Album</t>
  </si>
  <si>
    <t>Acolyte_Card_Album</t>
  </si>
  <si>
    <t>Acolyte Card Album</t>
  </si>
  <si>
    <t>Merchant_Card_Album</t>
  </si>
  <si>
    <t>Merchant Card Album</t>
  </si>
  <si>
    <t>Archer_Card_Album</t>
  </si>
  <si>
    <t>Archer Card Album</t>
  </si>
  <si>
    <t>Taurus_Diadem_Scroll</t>
  </si>
  <si>
    <t>Taurus Diadem Scroll</t>
  </si>
  <si>
    <t>{ getgroupitem(IG_Taurus_Diadem_Scroll); }</t>
  </si>
  <si>
    <t>Taurus_Di_Scroll_Box</t>
  </si>
  <si>
    <t>Taurus Di Scroll Box</t>
  </si>
  <si>
    <t>{ getgroupitem(IG_Taurus_Di_Scroll_Box); }</t>
  </si>
  <si>
    <t>Tw_Sagitt_Scroll</t>
  </si>
  <si>
    <t>Tw Sagitt Scroll</t>
  </si>
  <si>
    <t>Poison_Bottle_Box50</t>
  </si>
  <si>
    <t>Poison Bottle Box50</t>
  </si>
  <si>
    <t>Poison_Bottle_Box100</t>
  </si>
  <si>
    <t>Poison Bottle Box100</t>
  </si>
  <si>
    <t>Acidbomb_Box50</t>
  </si>
  <si>
    <t>Acidbomb Box50</t>
  </si>
  <si>
    <t>{ getitem 7135</t>
  </si>
  <si>
    <t>50; getitem 7136</t>
  </si>
  <si>
    <t>Acidbomb_Box100</t>
  </si>
  <si>
    <t>Acidbomb Box100</t>
  </si>
  <si>
    <t>100; getitem 7136</t>
  </si>
  <si>
    <t>Acidbomb_Box500</t>
  </si>
  <si>
    <t>Acidbomb Box500</t>
  </si>
  <si>
    <t>500; getitem 7136</t>
  </si>
  <si>
    <t>Superb_Fish_Box50</t>
  </si>
  <si>
    <t>Superb Fish Box50</t>
  </si>
  <si>
    <t>Superb_Fish_Box100</t>
  </si>
  <si>
    <t>Superb Fish Box100</t>
  </si>
  <si>
    <t>Superb_Fish_Box500</t>
  </si>
  <si>
    <t>Superb Fish Box500</t>
  </si>
  <si>
    <t>Empty_Bottle_Box10</t>
  </si>
  <si>
    <t>Empty Bottle Box10</t>
  </si>
  <si>
    <t>Empty_Bottle_Box100</t>
  </si>
  <si>
    <t>Empty Bottle Box100</t>
  </si>
  <si>
    <t>Empty_Bottle_Box500</t>
  </si>
  <si>
    <t>Empty Bottle Box500</t>
  </si>
  <si>
    <t>Taurus_Crown_Scroll</t>
  </si>
  <si>
    <t>Taurus Crown Scroll</t>
  </si>
  <si>
    <t>{ getgroupitem(IG_Taurus_Crown_Scroll); }</t>
  </si>
  <si>
    <t>Taurus_Crown_Scroll_Box</t>
  </si>
  <si>
    <t>Taurus Crown Scroll Box</t>
  </si>
  <si>
    <t>{ getgroupitem(IG_Taurus_Crown_Scroll_Box); }</t>
  </si>
  <si>
    <t>Indonesia_Box2</t>
  </si>
  <si>
    <t>Indonesia Box2</t>
  </si>
  <si>
    <t>5; getitem 601</t>
  </si>
  <si>
    <t>50; getitem 12118</t>
  </si>
  <si>
    <t>3; getitem 12119</t>
  </si>
  <si>
    <t>3; getitem 12120</t>
  </si>
  <si>
    <t>3; getitem 12121</t>
  </si>
  <si>
    <t>Scorpio_Scroll3</t>
  </si>
  <si>
    <t>Scorpio Scroll3</t>
  </si>
  <si>
    <t>Yggdrasil_Crown_Box</t>
  </si>
  <si>
    <t>Yggdrasil Crown Box</t>
  </si>
  <si>
    <t>{ getitem 18580</t>
  </si>
  <si>
    <t>Gemi_Diadem_Scroll</t>
  </si>
  <si>
    <t>Gemi Diadem Scroll</t>
  </si>
  <si>
    <t>{ getgroupitem(IG_Gemi_Diadem_Scroll); }</t>
  </si>
  <si>
    <t>Gemi_Diadem_Scroll_Box</t>
  </si>
  <si>
    <t>Gemi Diadem Scroll Box</t>
  </si>
  <si>
    <t>{ getgroupitem(IG_Gemi_Diadem_Scroll_Box); }</t>
  </si>
  <si>
    <t>Upg_Katar_Box</t>
  </si>
  <si>
    <t>Upg Katar Box</t>
  </si>
  <si>
    <t>{ getitem 1292</t>
  </si>
  <si>
    <t>Upg_Two_Handed_Axe_Box</t>
  </si>
  <si>
    <t>Upg Two Handed Axe Box</t>
  </si>
  <si>
    <t>{ getitem 1394</t>
  </si>
  <si>
    <t>Upg_Lance_Box</t>
  </si>
  <si>
    <t>Upg Lance Box</t>
  </si>
  <si>
    <t>{ getitem 1491</t>
  </si>
  <si>
    <t>Upg_Book_Box</t>
  </si>
  <si>
    <t>Upg Book Box</t>
  </si>
  <si>
    <t>{ getitem 1585</t>
  </si>
  <si>
    <t>Upg_Staff_Box</t>
  </si>
  <si>
    <t>Upg Staff Box</t>
  </si>
  <si>
    <t>{ getitem 2015</t>
  </si>
  <si>
    <t>Upg_Dagger_Box</t>
  </si>
  <si>
    <t>Upg Dagger Box</t>
  </si>
  <si>
    <t>{ getitem 13071</t>
  </si>
  <si>
    <t>Upg_Revolver_Box</t>
  </si>
  <si>
    <t>{ getitem 13115</t>
  </si>
  <si>
    <t>Upg_Mace_Box</t>
  </si>
  <si>
    <t>Upg Mace Box</t>
  </si>
  <si>
    <t>{ getitem 16019</t>
  </si>
  <si>
    <t>Upg_Bow_Box</t>
  </si>
  <si>
    <t>Upg Bow Box</t>
  </si>
  <si>
    <t>{ getitem 18112</t>
  </si>
  <si>
    <t>Upg_Twohand_Sword_Box</t>
  </si>
  <si>
    <t>Upg Two-Handed Sword Box</t>
  </si>
  <si>
    <t>{ getitem 21000</t>
  </si>
  <si>
    <t>Upg_Katar_Box2</t>
  </si>
  <si>
    <t>Upg_Two_Handed_Axe_Box2</t>
  </si>
  <si>
    <t>Upg Two-Hand Axe Box2</t>
  </si>
  <si>
    <t>Upg_Lance_Box2</t>
  </si>
  <si>
    <t>Upg Lance Box2</t>
  </si>
  <si>
    <t>Upg_Book_Box2</t>
  </si>
  <si>
    <t>Upg_Staff_Box2</t>
  </si>
  <si>
    <t>Upg_Dagger_Box2</t>
  </si>
  <si>
    <t>Upg_Revolver_Box2</t>
  </si>
  <si>
    <t>Upg_Mace_Box2</t>
  </si>
  <si>
    <t>Upg_Bow_Box2</t>
  </si>
  <si>
    <t>Upg_Twohand_Sword_Box2</t>
  </si>
  <si>
    <t>HD_Oridecon_50Box</t>
  </si>
  <si>
    <t>HD Oridecon 50 Box</t>
  </si>
  <si>
    <t>HD_Elunium_50Box</t>
  </si>
  <si>
    <t>HD Elunium 50 Box</t>
  </si>
  <si>
    <t>Max_Weight_Up_10Box</t>
  </si>
  <si>
    <t>Heavy Lifter Box</t>
  </si>
  <si>
    <t>Gemi_Crown_Scroll</t>
  </si>
  <si>
    <t>Gemi Crown Scroll</t>
  </si>
  <si>
    <t>{ getgroupitem(IG_Gemi_Crown_Scroll); }</t>
  </si>
  <si>
    <t>Gemi_Crown_Scroll_Box</t>
  </si>
  <si>
    <t>Gemi Crown Scroll Box</t>
  </si>
  <si>
    <t>{ getgroupitem(IG_Gemi_Crown_Scroll_Box); }</t>
  </si>
  <si>
    <t>Capri_Scroll</t>
  </si>
  <si>
    <t>Capri Scroll</t>
  </si>
  <si>
    <t>Aquarius_Scroll</t>
  </si>
  <si>
    <t>Aquarius Scroll</t>
  </si>
  <si>
    <t>Pisces_Scroll</t>
  </si>
  <si>
    <t>Pisces Scroll</t>
  </si>
  <si>
    <t>Horn_Of_Ancient_Box</t>
  </si>
  <si>
    <t>Horn Of Ancient Box</t>
  </si>
  <si>
    <t>{ getitem 18595</t>
  </si>
  <si>
    <t>Sprout_Hat_Box</t>
  </si>
  <si>
    <t>Sprout Hat Box</t>
  </si>
  <si>
    <t>{ getitem 18596</t>
  </si>
  <si>
    <t>Mercury_Helm_Box</t>
  </si>
  <si>
    <t>Mercury Helm Box</t>
  </si>
  <si>
    <t>{ getitem 18597</t>
  </si>
  <si>
    <t>Aries_Scroll</t>
  </si>
  <si>
    <t>ASPD_Potion_Box10</t>
  </si>
  <si>
    <t>ASPD Enhanced Potion Box</t>
  </si>
  <si>
    <t>{ getitem 12684</t>
  </si>
  <si>
    <t>Taurus_Scroll</t>
  </si>
  <si>
    <t>Taurus Scroll</t>
  </si>
  <si>
    <t>Starry_Scroll</t>
  </si>
  <si>
    <t>Starry Scroll</t>
  </si>
  <si>
    <t>Immuned_Shield_Box</t>
  </si>
  <si>
    <t>Immuned Shield Box</t>
  </si>
  <si>
    <t>{ getitem 2168</t>
  </si>
  <si>
    <t>Black_Devil_Mask_Box</t>
  </si>
  <si>
    <t>Black Devil Mask Box</t>
  </si>
  <si>
    <t>{ getitem 18599</t>
  </si>
  <si>
    <t>Cat_Ears_Beret_Box</t>
  </si>
  <si>
    <t>Cat Ears Beret Box</t>
  </si>
  <si>
    <t>{ getitem 18600</t>
  </si>
  <si>
    <t>Red_Bread_Hat_Box</t>
  </si>
  <si>
    <t>Red Bread Hat Box</t>
  </si>
  <si>
    <t>{ getitem 18601</t>
  </si>
  <si>
    <t>ASPD_Potion_Box10_2</t>
  </si>
  <si>
    <t>Leo_Scroll2</t>
  </si>
  <si>
    <t>Leo Scroll2</t>
  </si>
  <si>
    <t>RWC_Scroll</t>
  </si>
  <si>
    <t>RWC Scroll</t>
  </si>
  <si>
    <t>Ms_Cancer_Scroll</t>
  </si>
  <si>
    <t>Ms Cancer Scroll</t>
  </si>
  <si>
    <t>{ getgroupitem(IG_Ms_Cancer_Scroll); }</t>
  </si>
  <si>
    <t>RWC_Super_Scroll</t>
  </si>
  <si>
    <t>RWC Super Scroll</t>
  </si>
  <si>
    <t>{ getgroupitem(IG_RWC_Super_Scroll); }</t>
  </si>
  <si>
    <t>Leo_Scroll_</t>
  </si>
  <si>
    <t>{ getgroupitem(IG_Leo_Scroll); }</t>
  </si>
  <si>
    <t>Ms_Virgo_Scroll</t>
  </si>
  <si>
    <t>Ms Virgo Scroll</t>
  </si>
  <si>
    <t>{ getgroupitem(IG_Ms_Virgo_Scroll); }</t>
  </si>
  <si>
    <t>Ms_Scorpio_Scroll</t>
  </si>
  <si>
    <t>Ms Scorpio Scroll</t>
  </si>
  <si>
    <t>{ getgroupitem(IG_Ms_Scorpio_Scroll); }</t>
  </si>
  <si>
    <t>Dep_Alice_Hat_Box</t>
  </si>
  <si>
    <t>Dep Alice Hat Box</t>
  </si>
  <si>
    <t>{ getitem 18630</t>
  </si>
  <si>
    <t>Ribbon_Chef_Hat_Box</t>
  </si>
  <si>
    <t>Ribbon Chef Hat Box</t>
  </si>
  <si>
    <t>{ getitem 18631</t>
  </si>
  <si>
    <t>Bridal_Ribbon_Box</t>
  </si>
  <si>
    <t>Bridal Ribbon Box</t>
  </si>
  <si>
    <t>{ getitem 18636</t>
  </si>
  <si>
    <t>Upg_Huuma_Shuriken_Box</t>
  </si>
  <si>
    <t>Upg Huuma Shuriken Box</t>
  </si>
  <si>
    <t>{ rentitem 13316</t>
  </si>
  <si>
    <t>TCG_Card_Scroll</t>
  </si>
  <si>
    <t>Bossnia Ticket Scroll</t>
  </si>
  <si>
    <t>{ getgroupitem(IG_TCG_Card_Scroll); }</t>
  </si>
  <si>
    <t>Vital_Flower_Box</t>
  </si>
  <si>
    <t>Vital Flower Box</t>
  </si>
  <si>
    <t>{ getitem 6113</t>
  </si>
  <si>
    <t>Flame_Gemstone_Box</t>
  </si>
  <si>
    <t>Flame Gemstone Box</t>
  </si>
  <si>
    <t>{ getitem 6114</t>
  </si>
  <si>
    <t>Change_Name_Card_Box</t>
  </si>
  <si>
    <t>Name Change Box</t>
  </si>
  <si>
    <t>Character_Name_Change_Card_Box</t>
  </si>
  <si>
    <t>Character Name Change Card Box</t>
  </si>
  <si>
    <t>Boarding_Halter_Box7</t>
  </si>
  <si>
    <t>Boarding Halter Box7</t>
  </si>
  <si>
    <t>Challenge_Kit</t>
  </si>
  <si>
    <t>Challenge Kit</t>
  </si>
  <si>
    <t>{ getgroupitem(IG_Challenge_Kit); /*getitem Blessing_10_Scroll</t>
  </si>
  <si>
    <t>20; getitem Inc_Agi_10_Scroll</t>
  </si>
  <si>
    <t>Boarding_Halter_Box3</t>
  </si>
  <si>
    <t>Halter Lead Box[Trial]</t>
  </si>
  <si>
    <t>Jan_Groove_Box</t>
  </si>
  <si>
    <t>Jan Groove Box</t>
  </si>
  <si>
    <t>3rd_Test_Pass_Box</t>
  </si>
  <si>
    <t>3rd Test Pass Box</t>
  </si>
  <si>
    <t>{ getitem 6583</t>
  </si>
  <si>
    <t>Free_Pass_Box</t>
  </si>
  <si>
    <t>Free Pass Box</t>
  </si>
  <si>
    <t>Mysterious_Egg</t>
  </si>
  <si>
    <t>Shining Egg</t>
  </si>
  <si>
    <t>{ getgroupitem(IG_Mysterious_Egg); }</t>
  </si>
  <si>
    <t>Idn_Heart_Scroll</t>
  </si>
  <si>
    <t>Idn Heart Scroll</t>
  </si>
  <si>
    <t>{ getgroupitem(IG_Idn_Heart_Scroll); }</t>
  </si>
  <si>
    <t>Tw_Rainbow_Scroll</t>
  </si>
  <si>
    <t>Tw Rainbow Scroll</t>
  </si>
  <si>
    <t>{ getgroupitem(IG_Tw_Rainbow_Scroll); }</t>
  </si>
  <si>
    <t>Tw_Red_Scroll</t>
  </si>
  <si>
    <t>Tw Red Scroll</t>
  </si>
  <si>
    <t>{ getgroupitem(IG_Tw_Red_Scroll); }</t>
  </si>
  <si>
    <t>Tw_Orange_Scroll</t>
  </si>
  <si>
    <t>Tw Orange Scroll</t>
  </si>
  <si>
    <t>{ getgroupitem(IG_Tw_Orange_Scroll); }</t>
  </si>
  <si>
    <t>Tw_Yellow_Scroll</t>
  </si>
  <si>
    <t>Tw Yellow Scroll</t>
  </si>
  <si>
    <t>{ getgroupitem(IG_Tw_Yellow_Scroll); }</t>
  </si>
  <si>
    <t>Infinite_Concentration_Potion_</t>
  </si>
  <si>
    <t>{ rentitem 12884</t>
  </si>
  <si>
    <t>Infinite_Awakening_Potion_</t>
  </si>
  <si>
    <t>{ rentitem 12885</t>
  </si>
  <si>
    <t>Infinite_Berserk_Potion_</t>
  </si>
  <si>
    <t>{ rentitem 12886</t>
  </si>
  <si>
    <t>Infinite_Flywing_Box</t>
  </si>
  <si>
    <t>Infinite Flywing Box</t>
  </si>
  <si>
    <t>{ rentitem 12887</t>
  </si>
  <si>
    <t>Valerian_Scroll</t>
  </si>
  <si>
    <t>Valerian Egg</t>
  </si>
  <si>
    <t>{ getgroupitem(IG_Valerian_Scroll); }</t>
  </si>
  <si>
    <t>Refinement_Ore_Box</t>
  </si>
  <si>
    <t>Refinement Ore Box</t>
  </si>
  <si>
    <t>1; getitem 7620</t>
  </si>
  <si>
    <t>Refinement_Box_7</t>
  </si>
  <si>
    <t>Refinement box(7)</t>
  </si>
  <si>
    <t>{ getitem 6230</t>
  </si>
  <si>
    <t>1; getitem 6234</t>
  </si>
  <si>
    <t>Scroll_Of_Death</t>
  </si>
  <si>
    <t>Scroll Of Death</t>
  </si>
  <si>
    <t>{ getgroupitem(IG_Scroll_Of_Death); }</t>
  </si>
  <si>
    <t>Scroll_Of_Life</t>
  </si>
  <si>
    <t>Scroll Of Life</t>
  </si>
  <si>
    <t>{ getgroupitem(IG_Scroll_Of_Life); }</t>
  </si>
  <si>
    <t>Scroll_Of_Magic</t>
  </si>
  <si>
    <t>Scroll Of Magic</t>
  </si>
  <si>
    <t>{ getgroupitem(IG_Scroll_Of_Magic); }</t>
  </si>
  <si>
    <t>Scroll_Of_Thews</t>
  </si>
  <si>
    <t>Scroll Of Thews</t>
  </si>
  <si>
    <t>{ getgroupitem(IG_Scroll_Of_Thews); }</t>
  </si>
  <si>
    <t>Scroll_Of_Darkness</t>
  </si>
  <si>
    <t>Scroll Of Darkness</t>
  </si>
  <si>
    <t>{ getgroupitem(IG_Scroll_Of_Darkness); }</t>
  </si>
  <si>
    <t>Scroll_Of_Holiness</t>
  </si>
  <si>
    <t>Scroll Of Holiness</t>
  </si>
  <si>
    <t>{ getgroupitem(IG_Scroll_Of_Holiness); }</t>
  </si>
  <si>
    <t>Horned_Scroll</t>
  </si>
  <si>
    <t>Horned Scroll</t>
  </si>
  <si>
    <t>{ getgroupitem(IG_Horned_Scroll); }</t>
  </si>
  <si>
    <t>Mercury_Scroll</t>
  </si>
  <si>
    <t>Mercury Scroll</t>
  </si>
  <si>
    <t>{ getgroupitem(IG_Mercury_Scroll); }</t>
  </si>
  <si>
    <t>Amistr_Cap_Box</t>
  </si>
  <si>
    <t>Amistir Cap Box</t>
  </si>
  <si>
    <t>{ getitem 5766</t>
  </si>
  <si>
    <t>Event_Almighty_Box</t>
  </si>
  <si>
    <t>Event Almighty Box</t>
  </si>
  <si>
    <t>{ getitem 12883</t>
  </si>
  <si>
    <t>Immortal_Egg</t>
  </si>
  <si>
    <t>Immortal Egg</t>
  </si>
  <si>
    <t>{ getgroupitem(IG_Immortal_Egg); }</t>
  </si>
  <si>
    <t>Idn_Independ_Scroll</t>
  </si>
  <si>
    <t>Idn Independ Scroll</t>
  </si>
  <si>
    <t>HD_Elunium_Box_30</t>
  </si>
  <si>
    <t>HD Elunium Box(30)</t>
  </si>
  <si>
    <t>HD_Oridecon_Box_30</t>
  </si>
  <si>
    <t>HD Oridecon Box(30)</t>
  </si>
  <si>
    <t>C_Wing_Of_Fly_3Day_Box</t>
  </si>
  <si>
    <t>C Wing Of Fly 3Day Box</t>
  </si>
  <si>
    <t>{ getgroupitem(IG_C_Wing_Of_Fly_3Day_Box); }</t>
  </si>
  <si>
    <t>RWC_2012_Set_Box</t>
  </si>
  <si>
    <t>RWC 2012 Set Box</t>
  </si>
  <si>
    <t>{ getgroupitem(IG_RWC_2012_Set_Box); }</t>
  </si>
  <si>
    <t>RWC_2012_Ring_Box</t>
  </si>
  <si>
    <t>RWC 2012 Ring Box</t>
  </si>
  <si>
    <t>{ getitem 2966</t>
  </si>
  <si>
    <t>RWC_2012_Pendant_Box</t>
  </si>
  <si>
    <t>RWC 2012 Pendant Box</t>
  </si>
  <si>
    <t>{ getitem 2968</t>
  </si>
  <si>
    <t>Sapphire_Egg</t>
  </si>
  <si>
    <t>Sapphire Egg</t>
  </si>
  <si>
    <t>{ getgroupitem(IG_Sapphire_Egg); }</t>
  </si>
  <si>
    <t>Good_Student_Gift_Box</t>
  </si>
  <si>
    <t>Good Student Gift Box</t>
  </si>
  <si>
    <t>{ getgroupitem(IG_Good_Student_Gift_Box); }</t>
  </si>
  <si>
    <t>Bad_Student_Gift_Box</t>
  </si>
  <si>
    <t>Bad Student Gift Box</t>
  </si>
  <si>
    <t>{ getgroupitem(IG_Bad_Student_Gift_Box); }</t>
  </si>
  <si>
    <t>Ex_Def_Potion_Box</t>
  </si>
  <si>
    <t>Special Defense Potion Box</t>
  </si>
  <si>
    <t>{ getgroupitem(IG_Ex_Def_Potion_Box); /*getitem Ex_Def_Potion</t>
  </si>
  <si>
    <t>5; getitem RWC_Scroll_2012</t>
  </si>
  <si>
    <t>Infinite_Concentration_Potion_3rd_Box</t>
  </si>
  <si>
    <t>Infinite Concentration Potion 3rd Box</t>
  </si>
  <si>
    <t>Infinite_Awakening_Potion_3rd_Box</t>
  </si>
  <si>
    <t>Infinite Awakening Potion 3rd Box</t>
  </si>
  <si>
    <t>Infinite_Berserk_Potion_3rd_Box</t>
  </si>
  <si>
    <t>Infinite Berserk Potion 3rd Box</t>
  </si>
  <si>
    <t>Limited_Battle_Manual_Package</t>
  </si>
  <si>
    <t>Limited Battle Manual Package</t>
  </si>
  <si>
    <t>{ getitem 17263</t>
  </si>
  <si>
    <t>1; getitem 17264</t>
  </si>
  <si>
    <t>1; getitem 17265</t>
  </si>
  <si>
    <t>STR_Biscuit_Stick_Box</t>
  </si>
  <si>
    <t>Bar Cookie Of Strength Box</t>
  </si>
  <si>
    <t>{ getitem 14616</t>
  </si>
  <si>
    <t>VIT_Biscuit_Stick_Box</t>
  </si>
  <si>
    <t>Bar Cookie Of Vitality Box</t>
  </si>
  <si>
    <t>{ getitem 14617</t>
  </si>
  <si>
    <t>AGI_Biscuit_Stick_Box</t>
  </si>
  <si>
    <t>Bar Cookie Of Agility Box</t>
  </si>
  <si>
    <t>{ getitem 14618</t>
  </si>
  <si>
    <t>INT_Biscuit_Stick_Box</t>
  </si>
  <si>
    <t>Bar Cookie Of Intellgence Box</t>
  </si>
  <si>
    <t>{ getitem 14619</t>
  </si>
  <si>
    <t>DEX_Biscuit_Stick_Box</t>
  </si>
  <si>
    <t>Bar Cookie Of Dexterity Box</t>
  </si>
  <si>
    <t>{ getitem 14620</t>
  </si>
  <si>
    <t>LUK_Biscuit_Stick_Box</t>
  </si>
  <si>
    <t>Bar Cookie Of Luck Box</t>
  </si>
  <si>
    <t>{ getitem 14621</t>
  </si>
  <si>
    <t>Unlimited_Box</t>
  </si>
  <si>
    <t>Unlimited Box</t>
  </si>
  <si>
    <t>{ getgroupitem(IG_Unlimited_Box); }</t>
  </si>
  <si>
    <t>Unlimited_Box_10</t>
  </si>
  <si>
    <t>Unlimited Box(10)</t>
  </si>
  <si>
    <t>{ getgroupitem(IG_Unlimited_Box_10); }</t>
  </si>
  <si>
    <t>Refinement_Ore_Box_IV</t>
  </si>
  <si>
    <t>Refinement Ore Box IV</t>
  </si>
  <si>
    <t>5; getitem 7620</t>
  </si>
  <si>
    <t>5; getitem 14627</t>
  </si>
  <si>
    <t>Refinement_Ore_Box_IV_10</t>
  </si>
  <si>
    <t>Refinement Ore Box IV(10)</t>
  </si>
  <si>
    <t>50; getitem 7620</t>
  </si>
  <si>
    <t>50; getitem 14627</t>
  </si>
  <si>
    <t>Refinement_Ore_Box_IV_20</t>
  </si>
  <si>
    <t>Refinement Ore Box IV(20)</t>
  </si>
  <si>
    <t>100; getitem 7620</t>
  </si>
  <si>
    <t>100; getitem 14627</t>
  </si>
  <si>
    <t>23; }</t>
  </si>
  <si>
    <t>Events_Beauty_Gift_Box</t>
  </si>
  <si>
    <t>Events Beauty Gift Box</t>
  </si>
  <si>
    <t>{ /*TODO*/ }</t>
  </si>
  <si>
    <t>Shadow_Box</t>
  </si>
  <si>
    <t>Shadow Box</t>
  </si>
  <si>
    <t>24026)</t>
  </si>
  <si>
    <t>Shadow_Physical_Package</t>
  </si>
  <si>
    <t>Shadow Physical Package</t>
  </si>
  <si>
    <t>Shadow_Magical_Package</t>
  </si>
  <si>
    <t>Shadow Magical Package</t>
  </si>
  <si>
    <t>Support_Package</t>
  </si>
  <si>
    <t>Support Package</t>
  </si>
  <si>
    <t>{ getgroupitem(IG_Support_Package); }</t>
  </si>
  <si>
    <t>Support_Package_10</t>
  </si>
  <si>
    <t>Support Package(10)</t>
  </si>
  <si>
    <t>{ getgroupitem(IG_Support_Package_10); }</t>
  </si>
  <si>
    <t>Shadow_Box_II_</t>
  </si>
  <si>
    <t>Shadow_Set_Box_II</t>
  </si>
  <si>
    <t>Shadow Set Box II</t>
  </si>
  <si>
    <t>Neuralizer_Box_3</t>
  </si>
  <si>
    <t>Neuralizer Box 3</t>
  </si>
  <si>
    <t>Status_Reset_Coupon_Box</t>
  </si>
  <si>
    <t>Status Reset Coupon Box</t>
  </si>
  <si>
    <t>6721)</t>
  </si>
  <si>
    <t>Midgard_Scroll</t>
  </si>
  <si>
    <t>Midgard Egg</t>
  </si>
  <si>
    <t>{ getgroupitem(IG_Midgard_Scroll); }</t>
  </si>
  <si>
    <t>Half_Asprika_box1</t>
  </si>
  <si>
    <t>Half Asprika box1</t>
  </si>
  <si>
    <t>Half_Brynhild_box1</t>
  </si>
  <si>
    <t>Half Brynhild box1</t>
  </si>
  <si>
    <t>Infinite_Giant_Fly_Wing_Box</t>
  </si>
  <si>
    <t>Infinite Giant Fly Wing Box</t>
  </si>
  <si>
    <t>{ rentitem 12212</t>
  </si>
  <si>
    <t>Lucky_Silvervine_Fruit_Box_10</t>
  </si>
  <si>
    <t>Lucky Silvervine Fruit Box(10)</t>
  </si>
  <si>
    <t>{ getitem 6417</t>
  </si>
  <si>
    <t>Lucky_Silvervine_Fruit_Box_110</t>
  </si>
  <si>
    <t>Lucky Silvervine Fruit Box(110)</t>
  </si>
  <si>
    <t>110; }</t>
  </si>
  <si>
    <t>Sweet_Midgard_Scroll</t>
  </si>
  <si>
    <t>Sweet Midgard Egg</t>
  </si>
  <si>
    <t>{ getgroupitem(IG_Sweet_Midgard_Scroll); }</t>
  </si>
  <si>
    <t>IdRO10th_Scroll</t>
  </si>
  <si>
    <t>Birthday IdRO10th Scroll</t>
  </si>
  <si>
    <t>{ getgroupitem(IG_IdRO10th_Scroll); }</t>
  </si>
  <si>
    <t>Three_Master_Package</t>
  </si>
  <si>
    <t>Three Master Package</t>
  </si>
  <si>
    <t>0x0</t>
  </si>
  <si>
    <t>{ /*TODO: Confirm the items and rates*/ getitem 14534</t>
  </si>
  <si>
    <t>20; getitem 14535</t>
  </si>
  <si>
    <t>Three_Master_Package_10</t>
  </si>
  <si>
    <t>Three Master Package(10)</t>
  </si>
  <si>
    <t>200; getitem 14535</t>
  </si>
  <si>
    <t>Requiem_Scroll</t>
  </si>
  <si>
    <t>Requiem Egg</t>
  </si>
  <si>
    <t>{ getgroupitem(IG_Requiem_Scroll); }</t>
  </si>
  <si>
    <t>Event_Almighty_Box_</t>
  </si>
  <si>
    <t>{ getgroupitem(IG_Event_Almighty_Box); }</t>
  </si>
  <si>
    <t>Event_Almighty_Box_100</t>
  </si>
  <si>
    <t>Event Almighty Box(100)</t>
  </si>
  <si>
    <t>{ getgroupitem(IG_Event_Almighty_Box_100); }</t>
  </si>
  <si>
    <t>Holy_Spirit_Scroll</t>
  </si>
  <si>
    <t>Holy Spirit Egg</t>
  </si>
  <si>
    <t>{ getgroupitem(IG_Holy_Spirit_Scroll); }</t>
  </si>
  <si>
    <t>Ore_Box_V</t>
  </si>
  <si>
    <t>Ore Box V</t>
  </si>
  <si>
    <t>5; getitem 14696</t>
  </si>
  <si>
    <t>Ore_Box_V_10</t>
  </si>
  <si>
    <t>Ore Box V(10)</t>
  </si>
  <si>
    <t>50; getitem 14696</t>
  </si>
  <si>
    <t>Event_Old_Headgear_Box</t>
  </si>
  <si>
    <t>Event Old Headgear Box</t>
  </si>
  <si>
    <t>{ /* TODO */ }</t>
  </si>
  <si>
    <t>Half_L_Magestic_Goat_Box1</t>
  </si>
  <si>
    <t>Half L Magestic Goat Box1</t>
  </si>
  <si>
    <t>{ rentitem 5887</t>
  </si>
  <si>
    <t>Half_L_Magestic_Goat_Box7</t>
  </si>
  <si>
    <t>Half L Magestic Goat Box7</t>
  </si>
  <si>
    <t>Half_BF_Spear1_Box1</t>
  </si>
  <si>
    <t>Half BF Spear1 Box1</t>
  </si>
  <si>
    <t>{ rentitem 1439</t>
  </si>
  <si>
    <t>Half_BF_Spear1_Box7</t>
  </si>
  <si>
    <t>Half BF Spear1 Box7</t>
  </si>
  <si>
    <t>Half_BF_Book2_Box1</t>
  </si>
  <si>
    <t>Half BF Book2 Box1</t>
  </si>
  <si>
    <t>{ rentitem 1597</t>
  </si>
  <si>
    <t>Half_BF_Book2_Box7</t>
  </si>
  <si>
    <t>Half BF Book2 Box7</t>
  </si>
  <si>
    <t>Half_BF_Staff4_Box1</t>
  </si>
  <si>
    <t>Half BF Staff4 Box1</t>
  </si>
  <si>
    <t>{ rentitem 1673</t>
  </si>
  <si>
    <t>Half_BF_Staff4_Box7</t>
  </si>
  <si>
    <t>Half BF Staff4 Box7</t>
  </si>
  <si>
    <t>Half_BF_Staff2_Box1</t>
  </si>
  <si>
    <t>Half BF Staff2 Box1</t>
  </si>
  <si>
    <t>{ rentitem 1674</t>
  </si>
  <si>
    <t>Half_BF_Staff2_Box7</t>
  </si>
  <si>
    <t>Half BF Staff2 Box7</t>
  </si>
  <si>
    <t>Half_BF_Knuckle1_Box1</t>
  </si>
  <si>
    <t>Half BF Knuckle1 Box1</t>
  </si>
  <si>
    <t>{ rentitem 1838</t>
  </si>
  <si>
    <t>Half_BF_Knuckle1_Box7</t>
  </si>
  <si>
    <t>Half BF Knuckle1 Box7</t>
  </si>
  <si>
    <t>Half_BF_Dagger2_Box1</t>
  </si>
  <si>
    <t>Half BF Dagger2 Box1</t>
  </si>
  <si>
    <t>{ rentitem 13096</t>
  </si>
  <si>
    <t>Half_BF_Dagger2_Box7</t>
  </si>
  <si>
    <t>Half BF Dagger2 Box1s</t>
  </si>
  <si>
    <t>Half_BF_Huuma_Shuriken2_Box1</t>
  </si>
  <si>
    <t>Half BF Huuma Shuriken2 Box1</t>
  </si>
  <si>
    <t>{ rentitem 13321</t>
  </si>
  <si>
    <t>Half_BF_Huuma_Shuriken2_Box7</t>
  </si>
  <si>
    <t>Half BF Huuma Shuriken2 Box7</t>
  </si>
  <si>
    <t>Half_BF_Sword1_Box1</t>
  </si>
  <si>
    <t>Half BF Sword1 Box1</t>
  </si>
  <si>
    <t>{ rentitem 13445</t>
  </si>
  <si>
    <t>Half_BF_Sword1_Box7</t>
  </si>
  <si>
    <t>Half BF Sword1 Box7</t>
  </si>
  <si>
    <t>Half_Mjolnir_Box1</t>
  </si>
  <si>
    <t>Half Mjolnir Box1</t>
  </si>
  <si>
    <t>{ rentitem 16034</t>
  </si>
  <si>
    <t>Half_Mjolnir_Box7</t>
  </si>
  <si>
    <t>Half Mjolnir Box7</t>
  </si>
  <si>
    <t>Half_BF_Morning_Star1_Box1</t>
  </si>
  <si>
    <t>Half BF Morning Star1 Box1</t>
  </si>
  <si>
    <t>{ rentitem 16035</t>
  </si>
  <si>
    <t>Half_BF_Morning_Star1_Box7</t>
  </si>
  <si>
    <t>Half_BF_Bow1_Box1</t>
  </si>
  <si>
    <t>Half BF Bow1 Box1</t>
  </si>
  <si>
    <t>{ rentitem 18124</t>
  </si>
  <si>
    <t>Half_BF_Bow1_Box7</t>
  </si>
  <si>
    <t>Half BF Bow1 Box7</t>
  </si>
  <si>
    <t>Half_BF_Katar2_Box1</t>
  </si>
  <si>
    <t>Half BF Katar2 Box1</t>
  </si>
  <si>
    <t>{ rentitem 28002</t>
  </si>
  <si>
    <t>Half_BF_Katar2_Box7</t>
  </si>
  <si>
    <t>Half BF Katar2 Box7</t>
  </si>
  <si>
    <t>Half_BF_Two_Handed_Axe1Box1</t>
  </si>
  <si>
    <t>Half BF Two Handed Axe1Box1</t>
  </si>
  <si>
    <t>{ rentitem 28102</t>
  </si>
  <si>
    <t>Half_BF_Two_Handed_Axe1Box7</t>
  </si>
  <si>
    <t>Half BF Two Handed Axe1Box7</t>
  </si>
  <si>
    <t>Half_BF_Rifle1_Box1</t>
  </si>
  <si>
    <t>Half BF Rifle1 Box1</t>
  </si>
  <si>
    <t>{ rentitem 28203</t>
  </si>
  <si>
    <t>Half_BF_Rifle1_Box7</t>
  </si>
  <si>
    <t>Half BF Rifle1 Box7</t>
  </si>
  <si>
    <t>Half_BF_Shotgun1_Box1</t>
  </si>
  <si>
    <t>Half BF Shotgun1 Box1</t>
  </si>
  <si>
    <t>{ rentitem 28204</t>
  </si>
  <si>
    <t>Half_BF_Shotgun1_Box7</t>
  </si>
  <si>
    <t>Half BF Shotgun1 Box7</t>
  </si>
  <si>
    <t>11_Anniversary_Shadow_Box</t>
  </si>
  <si>
    <t>11 Anniversary Shadow Box</t>
  </si>
  <si>
    <t>Ritual's Flute (weapon</t>
  </si>
  <si>
    <t xml:space="preserve"> earrings</t>
  </si>
  <si>
    <t xml:space="preserve"> pendants)</t>
  </si>
  <si>
    <t xml:space="preserve"> every risyeo's (shields</t>
  </si>
  <si>
    <t xml:space="preserve"> armor</t>
  </si>
  <si>
    <t xml:space="preserve"> shoes))</t>
  </si>
  <si>
    <t>11_Anniversary_Shadow_Package</t>
  </si>
  <si>
    <t>11 Anniversary Shadow Package</t>
  </si>
  <si>
    <t>{ /* getitem Ritual's Flute (weapon</t>
  </si>
  <si>
    <t>1; getitem every risyeo's (shields</t>
  </si>
  <si>
    <t>Thanks_Giving_Scroll</t>
  </si>
  <si>
    <t>Miracle Lucky Egg</t>
  </si>
  <si>
    <t>{ getgroupitem(IG_Thanks_Giving_Scroll); }</t>
  </si>
  <si>
    <t>Lucky_Silvervine_Fruit_Box_II_10</t>
  </si>
  <si>
    <t>Lucky Silvervine Fruit Box II(10)</t>
  </si>
  <si>
    <t>{ /*getgroupitem(Lucky_Silvervine_Fruit_Box_II10);*/ getitem 6417</t>
  </si>
  <si>
    <t>10; getitem 14705</t>
  </si>
  <si>
    <t>Lucky_Silvervine_Fruit_Box_II_110</t>
  </si>
  <si>
    <t>Lucky Silvervine Fruit Box II(110)</t>
  </si>
  <si>
    <t>{ /*getgroupitem(Lucky_Silvervine_Fruit_Box_II110);*/ getitem 6417</t>
  </si>
  <si>
    <t>110; getitem 14705</t>
  </si>
  <si>
    <t>Idn_Legend_Hero_Scroll</t>
  </si>
  <si>
    <t>Legend Hero Lucky Egg</t>
  </si>
  <si>
    <t>{ getgroupitem(IG_Idn_Legend_Hero_Scroll); }</t>
  </si>
  <si>
    <t>Three_Master_Package_II</t>
  </si>
  <si>
    <t>Three Master Package II</t>
  </si>
  <si>
    <t>Three_Master_Package_II10</t>
  </si>
  <si>
    <t>Three Master Package II(10)</t>
  </si>
  <si>
    <t>Name_Change_Card_Box</t>
  </si>
  <si>
    <t>Name Change Card Box</t>
  </si>
  <si>
    <t>{ getitem 12790</t>
  </si>
  <si>
    <t>Halter_Lead_Box</t>
  </si>
  <si>
    <t>Halter Lead Box</t>
  </si>
  <si>
    <t>{ getitem 12622</t>
  </si>
  <si>
    <t>Reinforcement_Buckler_Box</t>
  </si>
  <si>
    <t>Reinforcement Buckler Box</t>
  </si>
  <si>
    <t>Emperium_G_Box</t>
  </si>
  <si>
    <t>Emperium G Box</t>
  </si>
  <si>
    <t>{ getitem 6444</t>
  </si>
  <si>
    <t>Blessing_Midgard_Scroll</t>
  </si>
  <si>
    <t>Blessing Midgard Lucky Egg</t>
  </si>
  <si>
    <t>{ getgroupitem(IG_Blessing_Midgard_Scroll); }</t>
  </si>
  <si>
    <t>Cookies_Bar_Set</t>
  </si>
  <si>
    <t>Set Bar Cookies</t>
  </si>
  <si>
    <t>{ for (.@i = 14616; .@i &lt;= 14621; .@i++) getitem .@i</t>
  </si>
  <si>
    <t>Premium_Battle_Manual_Box</t>
  </si>
  <si>
    <t>Premium Battle Manual Box</t>
  </si>
  <si>
    <t>{ getitem 22614</t>
  </si>
  <si>
    <t>Support_Package_II</t>
  </si>
  <si>
    <t>Support Package II</t>
  </si>
  <si>
    <t>{ getgroupitem(IG_Support_Package_II); }</t>
  </si>
  <si>
    <t>Support_Package_II_10</t>
  </si>
  <si>
    <t>Support Package II(10)</t>
  </si>
  <si>
    <t>{ getgroupitem(IG_Support_Package_II_10); }</t>
  </si>
  <si>
    <t>Costama_Egg18</t>
  </si>
  <si>
    <t>Frozen Egg Costume</t>
  </si>
  <si>
    <t>{ getgroupitem(IG_Costama_Egg18); }</t>
  </si>
  <si>
    <t>Winter_Midgard_Scroll</t>
  </si>
  <si>
    <t>Winter Midgard Egg</t>
  </si>
  <si>
    <t>{ getgroupitem(IG_Winter_Midgard_Scroll); }</t>
  </si>
  <si>
    <t>Refinement_Ore_Box_VI</t>
  </si>
  <si>
    <t>Refinement Ore Box VI</t>
  </si>
  <si>
    <t>5; getitem 14718</t>
  </si>
  <si>
    <t>Refinement_Ore_Box_VI_10</t>
  </si>
  <si>
    <t>Refinement Ore Box VI(10)</t>
  </si>
  <si>
    <t>50; getitem 14718</t>
  </si>
  <si>
    <t>Limited_Token_of_Ziegfried_Box_50</t>
  </si>
  <si>
    <t>(Limited) Token of Ziegfried Box(50)</t>
  </si>
  <si>
    <t>{ getitem 6833</t>
  </si>
  <si>
    <t>Neuralizer_II_Box_3</t>
  </si>
  <si>
    <t>Neuralizer II Box (3)</t>
  </si>
  <si>
    <t>{ getitem 14724</t>
  </si>
  <si>
    <t>3;}</t>
  </si>
  <si>
    <t>Neuralizer_I_Box</t>
  </si>
  <si>
    <t>Neuralizer I Box</t>
  </si>
  <si>
    <t>{ getitem 14723</t>
  </si>
  <si>
    <t>1;}</t>
  </si>
  <si>
    <t>Costama_Egg19</t>
  </si>
  <si>
    <t>Headgear Costume Scroll</t>
  </si>
  <si>
    <t>{ getgroupitem(IG_Costama_Egg19); }</t>
  </si>
  <si>
    <t>Spring_Festival_Scroll</t>
  </si>
  <si>
    <t>Spring Festival Lucky Egg</t>
  </si>
  <si>
    <t>{ getgroupitem(IG_Spring_Festival_Scroll); }</t>
  </si>
  <si>
    <t>Support_Package_III</t>
  </si>
  <si>
    <t>Support Package III</t>
  </si>
  <si>
    <t>{ getgroupitem(IG_Support_Package_III); }</t>
  </si>
  <si>
    <t>Support_Package_III_10</t>
  </si>
  <si>
    <t>Support Package III(10)</t>
  </si>
  <si>
    <t>{ getgroupitem(IG_Support_Package_III_10); }</t>
  </si>
  <si>
    <t>Infinite_Giant_Fly_Wing_Box_V</t>
  </si>
  <si>
    <t>Infinite Giant Fly Wing Box V</t>
  </si>
  <si>
    <t>Limited_Gym_Membership_Card_Box_10</t>
  </si>
  <si>
    <t>(Limited)Gym Membership Card Box(10)</t>
  </si>
  <si>
    <t>{ getitem 17475</t>
  </si>
  <si>
    <t>Unlimited_Box_II</t>
  </si>
  <si>
    <t>Unlimited Box II</t>
  </si>
  <si>
    <t>{ getgroupitem(IG_Unlimited_Box_II); }</t>
  </si>
  <si>
    <t>Unlimited_Box_II_10</t>
  </si>
  <si>
    <t>Unlimited Box II(10)</t>
  </si>
  <si>
    <t>{ getgroupitem(IG_Unlimited_Box_II_10); }</t>
  </si>
  <si>
    <t>Midgard_Fes_Scroll</t>
  </si>
  <si>
    <t>Midgard Festival Egg</t>
  </si>
  <si>
    <t>{ getgroupitem(IG_Midgard_Fes_Scroll); }</t>
  </si>
  <si>
    <t>Costama_Egg21</t>
  </si>
  <si>
    <t>Flower Blossom Scroll</t>
  </si>
  <si>
    <t>{ getgroupitem(IG_Costama_Egg21); }</t>
  </si>
  <si>
    <t>Solaris_Festival_Scroll</t>
  </si>
  <si>
    <t>Solaris Festival Scroll</t>
  </si>
  <si>
    <t>{ getgroupitem(IG_Solaris_Festival_Scroll); }</t>
  </si>
  <si>
    <t>Three_Master_Package_III</t>
  </si>
  <si>
    <t>Three Master Package III</t>
  </si>
  <si>
    <t>{ getgroupitem(IG_Three_Master_Package_III); }</t>
  </si>
  <si>
    <t>Three_Master_Package_III_10</t>
  </si>
  <si>
    <t>Three Master Package III(10)</t>
  </si>
  <si>
    <t>{ getgroupitem(IG_Three_Master_Package_III_10); }</t>
  </si>
  <si>
    <t>Time_Travel_Scroll</t>
  </si>
  <si>
    <t>Time Travel Lucky Egg</t>
  </si>
  <si>
    <t>{ getgroupitem(IG_Time_Travel_Scroll); }</t>
  </si>
  <si>
    <t>Refinement_Ore_Box_VII</t>
  </si>
  <si>
    <t>Refinement Ore Box VII</t>
  </si>
  <si>
    <t>5; getitem 4482</t>
  </si>
  <si>
    <t>Refinement_Ore_Box_VII_10</t>
  </si>
  <si>
    <t>Refinement Ore Box VII(10)</t>
  </si>
  <si>
    <t>50; getitem 4482</t>
  </si>
  <si>
    <t>Costama_Egg23</t>
  </si>
  <si>
    <t>Burning Feather Costume Scroll</t>
  </si>
  <si>
    <t>{ getgroupitem(IG_Costama_Egg23); }</t>
  </si>
  <si>
    <t>Happy_Time_Scroll</t>
  </si>
  <si>
    <t>Rise Midgard Lucky Egg</t>
  </si>
  <si>
    <t>{ getgroupitem(IG_Happy_Time_Scroll); }</t>
  </si>
  <si>
    <t>Lucky_Silvervine_Fruit_Box_III10</t>
  </si>
  <si>
    <t>Lucky Silvervine Fruit Box III(10)</t>
  </si>
  <si>
    <t>{ getgroupitem(IG_Lucky_Silvervine_Fruit_Box_III10); }</t>
  </si>
  <si>
    <t>Lucky_Silvervine_Fruit_Box_III110</t>
  </si>
  <si>
    <t>Lucky Silvervine Fruit Box III(110)</t>
  </si>
  <si>
    <t>{ getgroupitem(IG_Lucky_Silvervine_Fruit_Box_III110); }</t>
  </si>
  <si>
    <t>Costama_Egg24</t>
  </si>
  <si>
    <t>Seaside Costume Scroll</t>
  </si>
  <si>
    <t>{ getgroupitem(IG_Costama_Egg24); }</t>
  </si>
  <si>
    <t>Three_Master_Package_IV</t>
  </si>
  <si>
    <t>Three Master Package IV</t>
  </si>
  <si>
    <t>20; getitem 12578</t>
  </si>
  <si>
    <t>20; getitem 22812</t>
  </si>
  <si>
    <t>Three_Master_Package_IV_10</t>
  </si>
  <si>
    <t>Three Master Package IV(10)</t>
  </si>
  <si>
    <t>200; getitem 12578</t>
  </si>
  <si>
    <t>200; getitem 22812</t>
  </si>
  <si>
    <t>Support_Package_IV</t>
  </si>
  <si>
    <t>Support Package IV</t>
  </si>
  <si>
    <t>2; getitem 12210</t>
  </si>
  <si>
    <t>2; getitem 12883</t>
  </si>
  <si>
    <t>2; getitem 14600</t>
  </si>
  <si>
    <t>2; /*getitem Mysterious Water of Life</t>
  </si>
  <si>
    <t>6;*/ if(!rand(100)) getitem 22823</t>
  </si>
  <si>
    <t>Support_Package_IV_10</t>
  </si>
  <si>
    <t>Support Package IV(10)</t>
  </si>
  <si>
    <t>20; getitem 12210</t>
  </si>
  <si>
    <t>20; getitem 12883</t>
  </si>
  <si>
    <t>20; getitem 14600</t>
  </si>
  <si>
    <t>20; /*getitem Mysterious Water of Life</t>
  </si>
  <si>
    <t>60;*/ if(!rand(100)) getitem 22823</t>
  </si>
  <si>
    <t>Nyangvine_Box4</t>
  </si>
  <si>
    <t>Actinidia Cat Fruit Box(4)</t>
  </si>
  <si>
    <t>{ getitem 6909</t>
  </si>
  <si>
    <t>Nyangvine_Box10</t>
  </si>
  <si>
    <t>Actinidia Cat Fruit Box(10)</t>
  </si>
  <si>
    <t>Nyangvine_Box40</t>
  </si>
  <si>
    <t>Actinidia Cat Fruit Box(40)</t>
  </si>
  <si>
    <t>Smelting_Ore_Box_VIII</t>
  </si>
  <si>
    <t>Smelting Ore Box VIII</t>
  </si>
  <si>
    <t>5; getitem 22828</t>
  </si>
  <si>
    <t>Smelting_Ore_Box_VIII_10</t>
  </si>
  <si>
    <t>Smelting Ore Box VIII(10)</t>
  </si>
  <si>
    <t>50; getitem 22828</t>
  </si>
  <si>
    <t>Limited_Purified_Eluminium_Box_30</t>
  </si>
  <si>
    <t>(Limited) Purified Eluminium Box(30)</t>
  </si>
  <si>
    <t>{ getitem 6911</t>
  </si>
  <si>
    <t>30; getitem 6635</t>
  </si>
  <si>
    <t>Limited_Purified_Oridecon_Box_30</t>
  </si>
  <si>
    <t>(Limited) Purified Oridecon Box(30)</t>
  </si>
  <si>
    <t>{ getitem 6910</t>
  </si>
  <si>
    <t>Unlimited_Box_III</t>
  </si>
  <si>
    <t>Unlimited Box III</t>
  </si>
  <si>
    <t>5; getitem 12796</t>
  </si>
  <si>
    <t>10; if(!rand(30)) getitem 14758</t>
  </si>
  <si>
    <t>Unlimited_Box_III_10</t>
  </si>
  <si>
    <t>Unlimited Box III(10)</t>
  </si>
  <si>
    <t>50; getitem 12796</t>
  </si>
  <si>
    <t>100; if(!rand(30)) getitem 14758</t>
  </si>
  <si>
    <t>Costama_Egg28</t>
  </si>
  <si>
    <t>Animal Costume Scroll</t>
  </si>
  <si>
    <t>{ getgroupitem(IG_Costama_Egg28); }</t>
  </si>
  <si>
    <t>Epic_Heroes_Scroll</t>
  </si>
  <si>
    <t>Epic Heroes Scroll</t>
  </si>
  <si>
    <t>{ getgroupitem(IG_Epic_Heroes_Lucky_Egg); }</t>
  </si>
  <si>
    <t>Limited_Edition_Manual_Box</t>
  </si>
  <si>
    <t>Limited Edition Manual Box</t>
  </si>
  <si>
    <t>{ getitem 14765</t>
  </si>
  <si>
    <t>3; /*getitem (limited edition battle manual)</t>
  </si>
  <si>
    <t>Three_Master_Package_V</t>
  </si>
  <si>
    <t>Three Master Package V</t>
  </si>
  <si>
    <t>20;*/ getitem 22842</t>
  </si>
  <si>
    <t>Three_Master_Package_V_10</t>
  </si>
  <si>
    <t>Three Master Package V(10)</t>
  </si>
  <si>
    <t>200; /*getitem Mysterious Water of Life</t>
  </si>
  <si>
    <t>200;*/ getitem 22842</t>
  </si>
  <si>
    <t>Costama_Egg29</t>
  </si>
  <si>
    <t>Mystical Costume Scroll</t>
  </si>
  <si>
    <t>{ getgroupitem(IG_Costama_Egg29); }</t>
  </si>
  <si>
    <t>Limited_Power_Booster_Box</t>
  </si>
  <si>
    <t>Limited Power Booster Box</t>
  </si>
  <si>
    <t>{ getitem 14766</t>
  </si>
  <si>
    <t>1; getitem 22873</t>
  </si>
  <si>
    <t>Limited_Power_Booster_Box_100</t>
  </si>
  <si>
    <t>Limited Power Booster Box(100)</t>
  </si>
  <si>
    <t>100; getitem 22873</t>
  </si>
  <si>
    <t>Majestic_Lucky_Scroll</t>
  </si>
  <si>
    <t>Majestic Lucky Egg</t>
  </si>
  <si>
    <t>{ getgroupitem(IG_Majestic_Lucky_Scroll); }</t>
  </si>
  <si>
    <t>Nyangvine_Box200</t>
  </si>
  <si>
    <t>Actinidia Cat Fruit Box(200)</t>
  </si>
  <si>
    <t>200; getitem 12636</t>
  </si>
  <si>
    <t>5); /*TODO: Fix the 12636 amount*/}</t>
  </si>
  <si>
    <t>Blessing_Lucky_Scroll</t>
  </si>
  <si>
    <t>Blessing Lucky Egg</t>
  </si>
  <si>
    <t>{ getgroupitem(IG_Blessing_Lucky_Scroll); }</t>
  </si>
  <si>
    <t>Smelting_Ore_Box_IX</t>
  </si>
  <si>
    <t>Smelting Ore Box IX</t>
  </si>
  <si>
    <t>5; getitem 22888</t>
  </si>
  <si>
    <t>Smelting_Ore_Box_IX_10</t>
  </si>
  <si>
    <t>Smelting Ore Box IX(10)</t>
  </si>
  <si>
    <t>50; getitem 22888</t>
  </si>
  <si>
    <t>Limited_2015_Neuralizer_Box</t>
  </si>
  <si>
    <t>(Limited)2015 Neuralizer Box</t>
  </si>
  <si>
    <t>{ getitem 22894</t>
  </si>
  <si>
    <t>Limited_2015_Status_Initialization_Volume_Box</t>
  </si>
  <si>
    <t>(Limited)2015 Status Initialization Volume Box</t>
  </si>
  <si>
    <t>{ getitem 22895</t>
  </si>
  <si>
    <t>Limited_High_Density_Bradium_Box_30</t>
  </si>
  <si>
    <t>(Limited)High Density Bradium Box(30)</t>
  </si>
  <si>
    <t>{ getitem 6327</t>
  </si>
  <si>
    <t>Limited_High_Density_Kalunium_Box_30</t>
  </si>
  <si>
    <t>(Limited)High Density Kalunium Box(30)</t>
  </si>
  <si>
    <t>{ getitem 6906</t>
  </si>
  <si>
    <t>Garnet_Lucky_Scroll</t>
  </si>
  <si>
    <t>Garnet Lucky Egg</t>
  </si>
  <si>
    <t>{ getgroupitem(IG_Garnet_Lucky_Scroll); }</t>
  </si>
  <si>
    <t>Event_Almighty_Box__</t>
  </si>
  <si>
    <t>{ getitem 22902</t>
  </si>
  <si>
    <t>1; bonus_script "{ bonus bAllStats</t>
  </si>
  <si>
    <t>Event_Almighty_Box_100_</t>
  </si>
  <si>
    <t>11; bonus_script "{ bonus bAllStats</t>
  </si>
  <si>
    <t>Dungeon_1_hour_Ticket_Box</t>
  </si>
  <si>
    <t>Dungeon 1 Hour Ticket Box</t>
  </si>
  <si>
    <t>{ getitem 14505</t>
  </si>
  <si>
    <t>Erzulie_Lucky_Scroll</t>
  </si>
  <si>
    <t>Erzulie Lucky Egg</t>
  </si>
  <si>
    <t>{ getgroupitem(IG_Erzulie_Lucky_Scroll); }</t>
  </si>
  <si>
    <t>Venus_Lucky_Scroll</t>
  </si>
  <si>
    <t>Venus Lucky Egg</t>
  </si>
  <si>
    <t>{ getgroupitem(IG_Venus_Lucky_Scroll); }</t>
  </si>
  <si>
    <t>Amora_Lucky_Scroll</t>
  </si>
  <si>
    <t>Amora Lucky Egg</t>
  </si>
  <si>
    <t>{ getgroupitem(IG_Amora_Lucky_Scroll); }</t>
  </si>
  <si>
    <t>Sograt_Lucky_Scroll</t>
  </si>
  <si>
    <t>Sograt Lucky Scroll</t>
  </si>
  <si>
    <t>{ getgroupitem(IG_Sograt_Lucky_Scroll); }</t>
  </si>
  <si>
    <t>Sanctuary_Lucky_Scroll</t>
  </si>
  <si>
    <t>Sanctuary Lucky Egg</t>
  </si>
  <si>
    <t>{ getgroupitem(IG_Sanctuary_Lucky_Scroll); }</t>
  </si>
  <si>
    <t>Chronosian_Lucky_Scroll</t>
  </si>
  <si>
    <t>Chronosian Lucky Egg</t>
  </si>
  <si>
    <t>{ getgroupitem(IG_Chronosian_Lucky_Scroll); }</t>
  </si>
  <si>
    <t>Cyborg_Lucky_Scroll</t>
  </si>
  <si>
    <t>Cyborg Lucky Egg</t>
  </si>
  <si>
    <t>{ getgroupitem(IG_Cyborg_Lucky_Scroll); }</t>
  </si>
  <si>
    <t>Undine_Lucky_Scroll</t>
  </si>
  <si>
    <t>Undine Lucky Egg</t>
  </si>
  <si>
    <t>{ getgroupitem(IG_Undine_Lucky_Scroll); }</t>
  </si>
  <si>
    <t>Smithy_Lucky_Scroll</t>
  </si>
  <si>
    <t>Smithy Lucky Egg</t>
  </si>
  <si>
    <t>{ getgroupitem(IG_Smithy_Lucky_Scroll); }</t>
  </si>
  <si>
    <t>Ganymede_Lucky_Scroll</t>
  </si>
  <si>
    <t>Ganymede Lucky Egg</t>
  </si>
  <si>
    <t>{ getgroupitem(IG_Ganymede_Lucky_Scroll); }</t>
  </si>
  <si>
    <t>LastAngel_LuckyScroll</t>
  </si>
  <si>
    <t>LastAngel LuckyScroll</t>
  </si>
  <si>
    <t>{ getgroupitem(IG_LastAngel_LuckyScroll); }</t>
  </si>
  <si>
    <t>Valkyrie_Lucky_Scroll</t>
  </si>
  <si>
    <t>Valkyrie Lucky Egg</t>
  </si>
  <si>
    <t>{ getgroupitem(IG_Valkyrie_Lucky_Scroll); }</t>
  </si>
  <si>
    <t>Rainbow_Lucky_Scroll</t>
  </si>
  <si>
    <t>Splash Rainbow Lucky Egg</t>
  </si>
  <si>
    <t>{ getgroupitem(IG_Splash_Rainbow_Lucky_Scroll); }</t>
  </si>
  <si>
    <t>Midgard_Lucky_Scroll</t>
  </si>
  <si>
    <t>Midgard Lucky Scroll</t>
  </si>
  <si>
    <t>{ getgroupitem(IG_Midgard_Lucky_Scroll); }</t>
  </si>
  <si>
    <t>June_Lucky_Scroll</t>
  </si>
  <si>
    <t>Blessing Scarlet Egg</t>
  </si>
  <si>
    <t>{ getgroupitem(IG_Blessing_Scarlet_Scroll); }</t>
  </si>
  <si>
    <t>// Mechanic/Genetic Cannonballs</t>
  </si>
  <si>
    <t>Holy Cannon Ball</t>
  </si>
  <si>
    <t>Dark Cannon Ball</t>
  </si>
  <si>
    <t>Soul Cannon Ball</t>
  </si>
  <si>
    <t>Iron Cannon Ball</t>
  </si>
  <si>
    <t>// More Bows</t>
  </si>
  <si>
    <t>Shooting_Star_C</t>
  </si>
  <si>
    <t>Shooting Star</t>
  </si>
  <si>
    <t>F_Bow_Of_Rudra_C</t>
  </si>
  <si>
    <t>E_Bow_Of_Rudra_C</t>
  </si>
  <si>
    <t>Mystic_Bow</t>
  </si>
  <si>
    <t>Mystic Bow</t>
  </si>
  <si>
    <t>75:100</t>
  </si>
  <si>
    <t>Adventure_Bow</t>
  </si>
  <si>
    <t>Adventure Bow</t>
  </si>
  <si>
    <t>Academy_Bow</t>
  </si>
  <si>
    <t>Academy Bow</t>
  </si>
  <si>
    <t>P_Bow3</t>
  </si>
  <si>
    <t>Eden Bow III</t>
  </si>
  <si>
    <t>Malang_Snow_Crab</t>
  </si>
  <si>
    <t>Malangdo Crab</t>
  </si>
  <si>
    <t>50; if(BaseLevel&gt;99) { bonus bLongAtkRate</t>
  </si>
  <si>
    <t>Brindle_Eel</t>
  </si>
  <si>
    <t>Zebra Eel</t>
  </si>
  <si>
    <t>3; autobonus "{ bonus bAspd</t>
  </si>
  <si>
    <t>{ specialeffect2 EF_HASTEUP; }; if(BaseLevel&gt;99) { bonus bLongAtkRate</t>
  </si>
  <si>
    <t>Catapult</t>
  </si>
  <si>
    <t>Thief Crossbow</t>
  </si>
  <si>
    <t>(.@r*2); bonus2 bSkillUseSP</t>
  </si>
  <si>
    <t>(.@r*2); }</t>
  </si>
  <si>
    <t>Big_CrossBow</t>
  </si>
  <si>
    <t>Giant Crossbow</t>
  </si>
  <si>
    <t>(.@r*5); bonus2 bSkillUseSP</t>
  </si>
  <si>
    <t>-(.@r*5); if(readparam(bAgi)&gt;=120){ bonus bAspd</t>
  </si>
  <si>
    <t>Creeper_Bow</t>
  </si>
  <si>
    <t>Creeper Bow</t>
  </si>
  <si>
    <t>PF_SPIDERWEB</t>
  </si>
  <si>
    <t>Upg_Bow</t>
  </si>
  <si>
    <t>Upg Bow</t>
  </si>
  <si>
    <t>(.@r*7); bonus bLongAtkRate</t>
  </si>
  <si>
    <t>(.@r*2); if(BaseJob==Job_Hunter) bonus bBaseAtk</t>
  </si>
  <si>
    <t>20; if(BaseLevel&gt;70) bonus bBaseAtk</t>
  </si>
  <si>
    <t>Velum_Arbalest</t>
  </si>
  <si>
    <t>Vellum Arbalest</t>
  </si>
  <si>
    <t>Velum_CrossBow</t>
  </si>
  <si>
    <t>Vellum CrossBow</t>
  </si>
  <si>
    <t>30+getrefine(); bonus2 bIgnoreDefRaceRate</t>
  </si>
  <si>
    <t>Orc_Archer_Bow_</t>
  </si>
  <si>
    <t>Metal_Bow</t>
  </si>
  <si>
    <t>Metal Bow</t>
  </si>
  <si>
    <t>{ .@r = getrefine(); if(BaseJob==Job_Hunter &amp;&amp; Upper!=2) bonus bBaseAtk</t>
  </si>
  <si>
    <t>(.@r*3); bonus bLongAtkRate</t>
  </si>
  <si>
    <t>Royal_Bow</t>
  </si>
  <si>
    <t>Royal Bow</t>
  </si>
  <si>
    <t>TE_Woe_Bow</t>
  </si>
  <si>
    <t>TE Woe Bow</t>
  </si>
  <si>
    <t>Thanos_Bow</t>
  </si>
  <si>
    <t>Thanatos Bow</t>
  </si>
  <si>
    <t>180:110</t>
  </si>
  <si>
    <t>Bow_Of_Evil_Slayer</t>
  </si>
  <si>
    <t>Evil Slayer Piercer Bow</t>
  </si>
  <si>
    <t>Bow_of_Vicious_Mind</t>
  </si>
  <si>
    <t>Bow of Vicious Mind</t>
  </si>
  <si>
    <t>Gigantic_Bow</t>
  </si>
  <si>
    <t>Giant Bow</t>
  </si>
  <si>
    <t>40; bonus bAspdRate</t>
  </si>
  <si>
    <t>-15; bonus bHit</t>
  </si>
  <si>
    <t>Bow_Of_Storm</t>
  </si>
  <si>
    <t>Bow of Storms</t>
  </si>
  <si>
    <t>30; bonus2 bSkillCooldown</t>
  </si>
  <si>
    <t>-2000; bonus2 bSkillUseSP</t>
  </si>
  <si>
    <t>Half_BF_Bow1</t>
  </si>
  <si>
    <t>Half BF Bow1</t>
  </si>
  <si>
    <t>Arcus_Daemonicus</t>
  </si>
  <si>
    <t>Arcus Daemonicus</t>
  </si>
  <si>
    <t>0x00020008</t>
  </si>
  <si>
    <t>{ /*Fix me: bonus2 bAddClass</t>
  </si>
  <si>
    <t>50; when equipped with shadow arrows*/ if(getrefine()&gt;9){ bonus bAspd</t>
  </si>
  <si>
    <t>Ru_Blue_Bow</t>
  </si>
  <si>
    <t>Blue Bow</t>
  </si>
  <si>
    <t>Ru_Gold_Bow</t>
  </si>
  <si>
    <t>Ru Gold Bow</t>
  </si>
  <si>
    <t>Infinity_Bow</t>
  </si>
  <si>
    <t>Infinity Bow</t>
  </si>
  <si>
    <t>0x00020800</t>
  </si>
  <si>
    <t>Crimson_Bow</t>
  </si>
  <si>
    <t>Crimson Bow</t>
  </si>
  <si>
    <t>Unity_Bow</t>
  </si>
  <si>
    <t>Unity Bow</t>
  </si>
  <si>
    <t>Burning_Bow_</t>
  </si>
  <si>
    <t>Frozen_Bow_</t>
  </si>
  <si>
    <t>Earth_Bow_</t>
  </si>
  <si>
    <t>Gust_Bow_</t>
  </si>
  <si>
    <t>Cheer_Scarf6</t>
  </si>
  <si>
    <t>Cheer Scarf6</t>
  </si>
  <si>
    <t>Cheer_Scarf8</t>
  </si>
  <si>
    <t>Cheer Scarf8</t>
  </si>
  <si>
    <t>Cheer_Scarf10</t>
  </si>
  <si>
    <t>Cheer Scarf10</t>
  </si>
  <si>
    <t>Small_Horn_Of_Devil</t>
  </si>
  <si>
    <t>Small Devil Horns</t>
  </si>
  <si>
    <t>Anubis_Helm_J</t>
  </si>
  <si>
    <t>Anubis Helm J</t>
  </si>
  <si>
    <t>{ bonus bMdefRate</t>
  </si>
  <si>
    <t>-50; bonus bDefRate</t>
  </si>
  <si>
    <t>-50; bonus5 bAutoSpellWhenHit</t>
  </si>
  <si>
    <t>Umbala_Spirit</t>
  </si>
  <si>
    <t>Umbala Spirit</t>
  </si>
  <si>
    <t>25; /*Gold PC Room: bonus bAllStats</t>
  </si>
  <si>
    <t>Hattah_Black</t>
  </si>
  <si>
    <t>Hattah Black</t>
  </si>
  <si>
    <t>Garuda_Hat</t>
  </si>
  <si>
    <t>Garuda Hat</t>
  </si>
  <si>
    <t>10; bonus bDelayRate</t>
  </si>
  <si>
    <t>-5; .@r = getrefine(); if(.@r&gt;=7) bonus2 bAddMonsterDropItem</t>
  </si>
  <si>
    <t>100*(.@r-6); }</t>
  </si>
  <si>
    <t>RWC2010_Indonesia</t>
  </si>
  <si>
    <t>RWC2010 Indonesia</t>
  </si>
  <si>
    <t>100; bonus bCritical</t>
  </si>
  <si>
    <t>10; bonus bAspd</t>
  </si>
  <si>
    <t>Blood_Angel_Hair_Band</t>
  </si>
  <si>
    <t>Blood Angel Hair Band</t>
  </si>
  <si>
    <t>Blood_Angel_Wing_Ear</t>
  </si>
  <si>
    <t>Blood Angel Wing Ear</t>
  </si>
  <si>
    <t>Juho_Necktie</t>
  </si>
  <si>
    <t>Juho Necktie</t>
  </si>
  <si>
    <t>Shining_Sunflower</t>
  </si>
  <si>
    <t>Shining Sunflower</t>
  </si>
  <si>
    <t>Para_Team_Hat2</t>
  </si>
  <si>
    <t>Eden Team Hat II</t>
  </si>
  <si>
    <t>{ specialeffect2 EF_SPELLBREAKER; }; }</t>
  </si>
  <si>
    <t>RTC_Winner_Headgear</t>
  </si>
  <si>
    <t>RTC Winner Hat</t>
  </si>
  <si>
    <t>5; bonus bIntravision</t>
  </si>
  <si>
    <t>RTC_2nd_Headgear</t>
  </si>
  <si>
    <t>RTC 2nd Winner Hat</t>
  </si>
  <si>
    <t>3; bonus bIntravision</t>
  </si>
  <si>
    <t>RTC_3rd_Headgear</t>
  </si>
  <si>
    <t>RTC 3rd Winner Hat</t>
  </si>
  <si>
    <t>1; bonus bIntravision</t>
  </si>
  <si>
    <t>Ear_Of_Angel's_Wing_</t>
  </si>
  <si>
    <t>Ear_Of_Devil's_Wing_</t>
  </si>
  <si>
    <t>Jaty_C</t>
  </si>
  <si>
    <t>Jaty Crown</t>
  </si>
  <si>
    <t>Lucky_Clover</t>
  </si>
  <si>
    <t>Lucky Clover</t>
  </si>
  <si>
    <t>Evil_Marcher_Hat</t>
  </si>
  <si>
    <t>Evil Marcher Hat</t>
  </si>
  <si>
    <t>Super_Scell</t>
  </si>
  <si>
    <t>Thunderstorm Cloud</t>
  </si>
  <si>
    <t>max(getskilllv("MG_LIGHTNINGBOLT")</t>
  </si>
  <si>
    <t>5)</t>
  </si>
  <si>
    <t>50+(getskilllv("MG_LIGHTNINGBOLT")*5); bonus3 bAutoSpell</t>
  </si>
  <si>
    <t>max(getskilllv("MG_THUNDERSTORM")</t>
  </si>
  <si>
    <t>50+(getskilllv("MG_THUNDERSTORM")*5); }</t>
  </si>
  <si>
    <t>Dokkebi_Mask</t>
  </si>
  <si>
    <t>Dokkebi Mask</t>
  </si>
  <si>
    <t>Watermelon_Hat</t>
  </si>
  <si>
    <t>Watermelon Cap</t>
  </si>
  <si>
    <t>4; bonus2 bAddEle</t>
  </si>
  <si>
    <t>Yummy_Lollipop</t>
  </si>
  <si>
    <t>-20; bonus bHealPower</t>
  </si>
  <si>
    <t>Gloomy_Pumpkin_Hat</t>
  </si>
  <si>
    <t>Dark Pumpkin-head</t>
  </si>
  <si>
    <t>Tare_Neko_Cru</t>
  </si>
  <si>
    <t>Drooping Neko Crew</t>
  </si>
  <si>
    <t>5; .@r = getrefine(); if(.@r&gt;=7){ .@i = 1; bonus bMatkRate</t>
  </si>
  <si>
    <t>(.@r&gt;=9)?7:2; } else .@i = 5; bonus2 bIgnoreMdefClassRate</t>
  </si>
  <si>
    <t>.@i+.@r; bonus2 bIgnoreMdefClassRate</t>
  </si>
  <si>
    <t>.@i+.@r; }</t>
  </si>
  <si>
    <t>Accurate Wild Rose</t>
  </si>
  <si>
    <t>-10; bonus bAspdRate</t>
  </si>
  <si>
    <t>Tha_Despero_Mask</t>
  </si>
  <si>
    <t>Thanatos Despero Mask</t>
  </si>
  <si>
    <t>-5; bonus bFlee</t>
  </si>
  <si>
    <t>Drooping_Permeter</t>
  </si>
  <si>
    <t>Drooping Permeter</t>
  </si>
  <si>
    <t>{ bonus2 bAddDefMonster</t>
  </si>
  <si>
    <t>-20; bonus2 bAddDefMonster</t>
  </si>
  <si>
    <t>Heart_Ribbon_Band</t>
  </si>
  <si>
    <t>Heart Ribbon Hairband</t>
  </si>
  <si>
    <t>Honeybee_Hat</t>
  </si>
  <si>
    <t>Honey Bee Hat</t>
  </si>
  <si>
    <t>Fancy_Phantom_Mask</t>
  </si>
  <si>
    <t>Fancy Phantom Mask</t>
  </si>
  <si>
    <t>getrefine()*100; bonus2 bSkillAtk</t>
  </si>
  <si>
    <t>NJ_ZENYNAGE</t>
  </si>
  <si>
    <t>Pumpkin_Hat_2010</t>
  </si>
  <si>
    <t>Pumpkin Hat 2010</t>
  </si>
  <si>
    <t>Foxtail</t>
  </si>
  <si>
    <t>10; bonus bFixedCast</t>
  </si>
  <si>
    <t>Malangdo_Hat</t>
  </si>
  <si>
    <t>Malangdo Hat</t>
  </si>
  <si>
    <t>Devil_Whisper</t>
  </si>
  <si>
    <t>Spirit Whispers</t>
  </si>
  <si>
    <t>400; bonus3 bAddMonsterDropItem</t>
  </si>
  <si>
    <t>Skull_Cap</t>
  </si>
  <si>
    <t>Skull Cap</t>
  </si>
  <si>
    <t>2; .@r = getrefine(); if(.@r &gt;= 5) { bonus bMatkRate</t>
  </si>
  <si>
    <t>3; } if(.@r &gt;= 7) { bonus bMatkRate</t>
  </si>
  <si>
    <t>Evil_Mask</t>
  </si>
  <si>
    <t>Evil Mask</t>
  </si>
  <si>
    <t>{ bonus2 bSPLossRate</t>
  </si>
  <si>
    <t>Little_Feather_Hat</t>
  </si>
  <si>
    <t>Little Feather Hat</t>
  </si>
  <si>
    <t>2; bonus bCritAtkRate</t>
  </si>
  <si>
    <t>Love_Guard</t>
  </si>
  <si>
    <t>Love Guard</t>
  </si>
  <si>
    <t>(getrefine()&gt;6)?5:2; }</t>
  </si>
  <si>
    <t>Witchs_Hat</t>
  </si>
  <si>
    <t>Witchs Hat</t>
  </si>
  <si>
    <t>(getrefine()&gt;6?10:5); }</t>
  </si>
  <si>
    <t>Blrabbit_Hband</t>
  </si>
  <si>
    <t>Blrabbit Hband</t>
  </si>
  <si>
    <t>Whrabbit_Hband</t>
  </si>
  <si>
    <t>Whrabbit Hband</t>
  </si>
  <si>
    <t>Lover_In_Mouth</t>
  </si>
  <si>
    <t>Lover In Mouth</t>
  </si>
  <si>
    <t>Campus_Festival</t>
  </si>
  <si>
    <t>Campus Festival</t>
  </si>
  <si>
    <t>Tiny_Hat</t>
  </si>
  <si>
    <t>Tiny Hat</t>
  </si>
  <si>
    <t>Nabi_Hair_Pin</t>
  </si>
  <si>
    <t>Butterfly Hairpin</t>
  </si>
  <si>
    <t>Asgard_Blessing</t>
  </si>
  <si>
    <t>Asgard Blessing</t>
  </si>
  <si>
    <t>Galaxy_Circlet</t>
  </si>
  <si>
    <t>Galaxy Circlet</t>
  </si>
  <si>
    <t>{ .@r = getrefine(); .@a = .@r*10; .@b = .@r/2; bonus bMdef</t>
  </si>
  <si>
    <t>.@a; bonus bMaxSP</t>
  </si>
  <si>
    <t>.@a; bonus2 bSubEle</t>
  </si>
  <si>
    <t>.@b; bonus2 bSubEle</t>
  </si>
  <si>
    <t>Proba_Angel_Blessing</t>
  </si>
  <si>
    <t>Proba Angel Blessing</t>
  </si>
  <si>
    <t>Mini_Tree</t>
  </si>
  <si>
    <t>Mini Tree</t>
  </si>
  <si>
    <t>300; bonus2 bAddMonsterDropItem</t>
  </si>
  <si>
    <t>644; }</t>
  </si>
  <si>
    <t>King_Prawn_Hat</t>
  </si>
  <si>
    <t>King Prawn Hat</t>
  </si>
  <si>
    <t>General_Helmet</t>
  </si>
  <si>
    <t>General Helmet</t>
  </si>
  <si>
    <t>Angel_Helmet</t>
  </si>
  <si>
    <t>Angel Helmet</t>
  </si>
  <si>
    <t>310; }</t>
  </si>
  <si>
    <t>Devil_Helmet</t>
  </si>
  <si>
    <t>Devil Helmet</t>
  </si>
  <si>
    <t>Sinsuncho_Hat</t>
  </si>
  <si>
    <t>Sinsuncho Hat</t>
  </si>
  <si>
    <t>Fafnir_Skin</t>
  </si>
  <si>
    <t>Fafnir Skin</t>
  </si>
  <si>
    <t>Fafnir_Mask</t>
  </si>
  <si>
    <t>Fafnir Mask</t>
  </si>
  <si>
    <t>B_Feather_Beret</t>
  </si>
  <si>
    <t>B Feather Beret</t>
  </si>
  <si>
    <t>Bone_Hat</t>
  </si>
  <si>
    <t>Bone Hat</t>
  </si>
  <si>
    <t>Heart_Wing_Hairband</t>
  </si>
  <si>
    <t>Heart Wing Hairband</t>
  </si>
  <si>
    <t>-5; .@r = getrefine()/3; if(.@r&gt;0){ bonus bUseSPrate</t>
  </si>
  <si>
    <t>.@r*3; bonus bDelayrate</t>
  </si>
  <si>
    <t>.@r*3; } }</t>
  </si>
  <si>
    <t>Love_Piece</t>
  </si>
  <si>
    <t>Love Piece</t>
  </si>
  <si>
    <t>Leprechaun_Hat</t>
  </si>
  <si>
    <t>St Patrick's Hat</t>
  </si>
  <si>
    <t>4; if(getrefine()&gt;6){ bonus2 bAddMonsterDropItem</t>
  </si>
  <si>
    <t>Nut_Donut_In_Mouth</t>
  </si>
  <si>
    <t>Nut Donut In Mouth</t>
  </si>
  <si>
    <t>Stretched_Nose</t>
  </si>
  <si>
    <t>Stretched Nose</t>
  </si>
  <si>
    <t>Humming_Bird</t>
  </si>
  <si>
    <t>Humming Bird</t>
  </si>
  <si>
    <t>Soft_Sheep_Hat</t>
  </si>
  <si>
    <t>Soft Sheep Hat</t>
  </si>
  <si>
    <t>1+getrefine(); if(getrefine()&gt;9) { bonus2 bExpAddClass</t>
  </si>
  <si>
    <t>5; }; }</t>
  </si>
  <si>
    <t>Ancient_Gold_Deco</t>
  </si>
  <si>
    <t>Ancient Gold Ornament</t>
  </si>
  <si>
    <t>{ if(BaseLevel &gt;= 150) { bonus bAllStats</t>
  </si>
  <si>
    <t>2; } if(BaseClass==Job_Swordman||BaseClass==Job_Merchant||BaseClass==Job_Thief){ bonus2 bAddClass</t>
  </si>
  <si>
    <t>8; } if(BaseClass==Job_Mage||BaseClass==Job_Acolyte){ bonus bMatkRate</t>
  </si>
  <si>
    <t>8; bonus bHealPower</t>
  </si>
  <si>
    <t>7; } if(BaseClass==Job_Archer){ bonus bDex</t>
  </si>
  <si>
    <t>Lucky_Hat</t>
  </si>
  <si>
    <t>Lucky Hat</t>
  </si>
  <si>
    <t>Korean_Judge_Hat</t>
  </si>
  <si>
    <t>Korean Judge Hat</t>
  </si>
  <si>
    <t>-6; bonus bAspdRate</t>
  </si>
  <si>
    <t>6; .@r = getrefine(); if(.@r&gt;6){ bonus2 bSubRace</t>
  </si>
  <si>
    <t>2;bonus2 bSubRace</t>
  </si>
  <si>
    <t>2; } if(BaseClass==Job_Swordman || BaseClass==Job_Merchant || BaseClass==Job_Thief || Class==Job_Taekwon || Class==Job_Star_Gladiator || Class==Job_Star_Gladiator2 || Class==Job_Monk || Class==Job_Champion || Class==Job_Sura || Class==Job_Sura_T) bonus2 bAddClass</t>
  </si>
  <si>
    <t>(.@r/2);if(BaseClass==Job_Mage || BaseClass==Job_Acolyte || Class==Job_Ninja || Class==Job_Soul_Linker) bonus bMatkRate</t>
  </si>
  <si>
    <t>(.@r/2); if(BaseClass==Job_Archer || Class==Job_Gunslinger) bonus bBaseAtk</t>
  </si>
  <si>
    <t>White_Feather</t>
  </si>
  <si>
    <t>White Feather</t>
  </si>
  <si>
    <t>{ .@r = getrefine(); if(.@r&lt;5){ bonus bHit</t>
  </si>
  <si>
    <t>-10; } else if(.@r&lt;7){ bonus bHit</t>
  </si>
  <si>
    <t>10; } else if(.@r&lt;9){ bonus bHit</t>
  </si>
  <si>
    <t>7;bonus bMaxHPrate</t>
  </si>
  <si>
    <t>3; } else { bonus bHit</t>
  </si>
  <si>
    <t>4;bonus bMaxHPrate</t>
  </si>
  <si>
    <t>Lord_of_Death</t>
  </si>
  <si>
    <t>Lord of Death</t>
  </si>
  <si>
    <t>(.@r&gt;5?.@r+5:10); bonus2 bMagicAddClass</t>
  </si>
  <si>
    <t>(.@r&gt;5?.@r+5:10); bonus2 bSubClass</t>
  </si>
  <si>
    <t>Wunderkammer</t>
  </si>
  <si>
    <t>YinYang_Earring</t>
  </si>
  <si>
    <t>YinYang Earring</t>
  </si>
  <si>
    <t>24_Bolt</t>
  </si>
  <si>
    <t>24 Bolt</t>
  </si>
  <si>
    <t>Helm_Of_Valor</t>
  </si>
  <si>
    <t>Helm Of Valor</t>
  </si>
  <si>
    <t>9th_Anni_Hat</t>
  </si>
  <si>
    <t>9th Anni Hat</t>
  </si>
  <si>
    <t>Yggdrasil_Crown</t>
  </si>
  <si>
    <t>Yggdrasil Crown</t>
  </si>
  <si>
    <t>2; .@r = getrefine(); bonus bHealpower2</t>
  </si>
  <si>
    <t>10; if(.@r &gt;= 7){ bonus bHealPower</t>
  </si>
  <si>
    <t>5; } if(.@r &gt;= 9){ bonus bHealPower</t>
  </si>
  <si>
    <t>Red_Tiger_Mask</t>
  </si>
  <si>
    <t>Red Tiger Mask</t>
  </si>
  <si>
    <t>Blue_Tiger_Mask</t>
  </si>
  <si>
    <t>Blue Tiger Mask</t>
  </si>
  <si>
    <t>Navy_Drooping_Kitty</t>
  </si>
  <si>
    <t>Navy Drooping Kitty</t>
  </si>
  <si>
    <t>Brown_Drooping_Kitty</t>
  </si>
  <si>
    <t>Brown Drooping Kitty</t>
  </si>
  <si>
    <t>Orange_Bunny_Hairband</t>
  </si>
  <si>
    <t>Orange Bunny Hairband</t>
  </si>
  <si>
    <t>Violet_Bunny_Hairband</t>
  </si>
  <si>
    <t>Violet Bunny Hairband</t>
  </si>
  <si>
    <t>Blue_Bunny_Hairband</t>
  </si>
  <si>
    <t>Blue Bunny Hairband</t>
  </si>
  <si>
    <t>Silver_Bunny_Hairband</t>
  </si>
  <si>
    <t>Silver Bunny Hairband</t>
  </si>
  <si>
    <t>Strawberry_Hat</t>
  </si>
  <si>
    <t>Strawberry Hat</t>
  </si>
  <si>
    <t>{ .@r = getrefine(); bonus2 bAddMonsterDropItem</t>
  </si>
  <si>
    <t>(.@r&gt;10?200:100+(.@r*10)); }</t>
  </si>
  <si>
    <t>Gemma_Hairband</t>
  </si>
  <si>
    <t>Gemma Hairband</t>
  </si>
  <si>
    <t>Nestea_Hat</t>
  </si>
  <si>
    <t>Nestea Hat</t>
  </si>
  <si>
    <t>Fancy_Mini_Crown</t>
  </si>
  <si>
    <t>Fancy Mini Crown</t>
  </si>
  <si>
    <t>5; bonus bVariableCastRate</t>
  </si>
  <si>
    <t>3; bonus bSkillUseSP</t>
  </si>
  <si>
    <t>-3; .@r = getrefine(); bonus bMatkRate</t>
  </si>
  <si>
    <t>(.@r&gt;6)?(5):((.@r&gt;4)?(4):(3)); }</t>
  </si>
  <si>
    <t>Magni_Cap_</t>
  </si>
  <si>
    <t>Magni Cap</t>
  </si>
  <si>
    <t>Horn_Of_Ancient</t>
  </si>
  <si>
    <t>Horn of Ancient</t>
  </si>
  <si>
    <t>10; .@r = getrefine(); if (.@r &gt; 6) { autobonus "{ bonus bBaseAtk</t>
  </si>
  <si>
    <t>{ specialeffect2 EF_ENHANCE; }; } if (.@r &gt; 8) { bonus2 bSubClass</t>
  </si>
  <si>
    <t>Sprout_Hat</t>
  </si>
  <si>
    <t>Sprout Hat</t>
  </si>
  <si>
    <t>{ skill "WZ_HEAVENDRIVE"</t>
  </si>
  <si>
    <t>Mercury_Helm</t>
  </si>
  <si>
    <t>Mercury Riser</t>
  </si>
  <si>
    <t>3; bonus bDelayrate</t>
  </si>
  <si>
    <t>-3; .@r = getrefine(); if(.@r &gt;= 7) { bonus bAspdRate</t>
  </si>
  <si>
    <t>2; bonus bDelayrate</t>
  </si>
  <si>
    <t>-2; } if(.@r &gt;= 9) { bonus bAspdRate</t>
  </si>
  <si>
    <t>-2; }}</t>
  </si>
  <si>
    <t>Mini_Tree_J</t>
  </si>
  <si>
    <t>Mini Tree J</t>
  </si>
  <si>
    <t>Black_Devil_Mask</t>
  </si>
  <si>
    <t>Black Devil Mask</t>
  </si>
  <si>
    <t>Cat_Ears_Beret</t>
  </si>
  <si>
    <t>Cat Ear Beret</t>
  </si>
  <si>
    <t>5; .@r = getrefine(); if(.@r &lt; 5) .@r = 5; bonus2 bSubRace</t>
  </si>
  <si>
    <t>(.@r - 5); bonus2 bAddRace</t>
  </si>
  <si>
    <t>(.@r - 5); }</t>
  </si>
  <si>
    <t>Red_Bread_Hat</t>
  </si>
  <si>
    <t>Red Bread Hat</t>
  </si>
  <si>
    <t>5; .@r = getrefine(); if (.@r &lt; 5) .@r = 5; bonus2 bSubRace</t>
  </si>
  <si>
    <t>(.@r - 5); bonus2 bMagicAddRace</t>
  </si>
  <si>
    <t>Watermelon_Slice</t>
  </si>
  <si>
    <t>Watermelon Bite</t>
  </si>
  <si>
    <t>Black_Devil_Mask_</t>
  </si>
  <si>
    <t>Falcon_Mask</t>
  </si>
  <si>
    <t>Falcon Mask</t>
  </si>
  <si>
    <t>Dark_Age</t>
  </si>
  <si>
    <t>Dark Age</t>
  </si>
  <si>
    <t>Tear_Drop</t>
  </si>
  <si>
    <t>Tear Drop</t>
  </si>
  <si>
    <t>Pair_Of_Red_Ribbon2</t>
  </si>
  <si>
    <t>Dark_Blindfold_</t>
  </si>
  <si>
    <t>7th_Anni_Hat_B</t>
  </si>
  <si>
    <t>7th Anni Hat B</t>
  </si>
  <si>
    <t>White_Musang_Hat</t>
  </si>
  <si>
    <t>White Musang Hat</t>
  </si>
  <si>
    <t>Black_Musang_Hat</t>
  </si>
  <si>
    <t>Black Musang Hat</t>
  </si>
  <si>
    <t>Grim_Reaper_Hat</t>
  </si>
  <si>
    <t>Grim Reaper Hat</t>
  </si>
  <si>
    <t>Injured_Eyepatch</t>
  </si>
  <si>
    <t>Injured Eyepatch</t>
  </si>
  <si>
    <t>Long_Tongue</t>
  </si>
  <si>
    <t>Long Tongue</t>
  </si>
  <si>
    <t>Onigiri_In_Mouth</t>
  </si>
  <si>
    <t>Onigiri In Mouth</t>
  </si>
  <si>
    <t>Airplane_Hat</t>
  </si>
  <si>
    <t>Airplane Hat</t>
  </si>
  <si>
    <t>Thief_Bandana</t>
  </si>
  <si>
    <t>Thief Bandana</t>
  </si>
  <si>
    <t>TF_STEAL</t>
  </si>
  <si>
    <t>Heart_Eyepatch</t>
  </si>
  <si>
    <t>Heart Eyepatch</t>
  </si>
  <si>
    <t>Gangster_Mask_A</t>
  </si>
  <si>
    <t>Gangster Mask A</t>
  </si>
  <si>
    <t>Rocket_Helm1</t>
  </si>
  <si>
    <t>Rocket Helm 1</t>
  </si>
  <si>
    <t>Rocket_Helm2</t>
  </si>
  <si>
    <t>Rocket Helm 2</t>
  </si>
  <si>
    <t>Rocket_Helm3</t>
  </si>
  <si>
    <t>Rocket Helm 3</t>
  </si>
  <si>
    <t>Rocket_Helm_RWC</t>
  </si>
  <si>
    <t>Rocket Helm RWC</t>
  </si>
  <si>
    <t>1; bonus bSpeedRate</t>
  </si>
  <si>
    <t>Gelato_Hat</t>
  </si>
  <si>
    <t>Gelato Hat</t>
  </si>
  <si>
    <t>Dried_Leaf</t>
  </si>
  <si>
    <t>Dried Leaf</t>
  </si>
  <si>
    <t>Tare_Brownie</t>
  </si>
  <si>
    <t>Tare Brownie</t>
  </si>
  <si>
    <t>B_Desert_Wolf_Hat</t>
  </si>
  <si>
    <t>Baby Desert Wolf Hat</t>
  </si>
  <si>
    <t>Dep_Alice_Hat</t>
  </si>
  <si>
    <t>Drooping Alicel</t>
  </si>
  <si>
    <t>10; if (getrefine() &gt; 10) { autobonus "{ bonus bAspdRate</t>
  </si>
  <si>
    <t>Ribbon_Chef_Hat</t>
  </si>
  <si>
    <t>Ribbon Chef Hat</t>
  </si>
  <si>
    <t>1; if (getrefine() &gt; 6) { bonus2 bAddMonsterDropItem</t>
  </si>
  <si>
    <t>500; bonus2 bAddMonsterDropItem</t>
  </si>
  <si>
    <t>400; bonus2 bAddMonsterDropItem</t>
  </si>
  <si>
    <t>Yellow_Poring_Hairpin</t>
  </si>
  <si>
    <t>Yellow Poring Hairpin</t>
  </si>
  <si>
    <t>Pink_Poring_Hairpin</t>
  </si>
  <si>
    <t>Pink Poring Hairpin</t>
  </si>
  <si>
    <t>Green_Poring_Hairpin</t>
  </si>
  <si>
    <t>Green Poring Hairpin</t>
  </si>
  <si>
    <t>Blue_Poring_Hairpin</t>
  </si>
  <si>
    <t>Blue Poring Hairpin</t>
  </si>
  <si>
    <t>Bridal_Ribbon</t>
  </si>
  <si>
    <t>Bridal Ribbon</t>
  </si>
  <si>
    <t>Ancient_Admiral_Helm</t>
  </si>
  <si>
    <t>Ancient Admiral Helm</t>
  </si>
  <si>
    <t>1; if (getrefine() &gt; 7) bonus bSpeedRate</t>
  </si>
  <si>
    <t>Citron_Hat</t>
  </si>
  <si>
    <t>Citron Hat</t>
  </si>
  <si>
    <t>Naval_Officer_Hat</t>
  </si>
  <si>
    <t>Naval Officer Hat</t>
  </si>
  <si>
    <t>Starfish_Headband</t>
  </si>
  <si>
    <t>Starfish Headband</t>
  </si>
  <si>
    <t>Ribbon_Magic_Hat</t>
  </si>
  <si>
    <t>Ribbon Magic Hat</t>
  </si>
  <si>
    <t>50; bonus bMatkRate</t>
  </si>
  <si>
    <t>hand_Scissorhand_Model</t>
  </si>
  <si>
    <t>Scissorhand Model</t>
  </si>
  <si>
    <t>Rockhand_Model</t>
  </si>
  <si>
    <t>Rockhand Model</t>
  </si>
  <si>
    <t>Paperhand_Model</t>
  </si>
  <si>
    <t>Paperhand Model</t>
  </si>
  <si>
    <t>Sailor_Hat</t>
  </si>
  <si>
    <t>Sailor Hat</t>
  </si>
  <si>
    <t>Cow_Hat</t>
  </si>
  <si>
    <t>Cow Hat</t>
  </si>
  <si>
    <t>Star_Eyepatch</t>
  </si>
  <si>
    <t>Star Eyepatch</t>
  </si>
  <si>
    <t>Tongue_Charm</t>
  </si>
  <si>
    <t>Tongue Charm</t>
  </si>
  <si>
    <t>Lude_Mask</t>
  </si>
  <si>
    <t>Lude Mask</t>
  </si>
  <si>
    <t>RWC_Shouting_Mouth</t>
  </si>
  <si>
    <t>RWC Shouting Mouth</t>
  </si>
  <si>
    <t>BS_MAXIMIZE</t>
  </si>
  <si>
    <t>10; autobonus "{ bonus bStr</t>
  </si>
  <si>
    <t>{ specialeffect2 EF_POTION_BERSERK; showscript \RWC 2011 Fighting!!\"; }"; autobonus "{ bonus bInt</t>
  </si>
  <si>
    <t>{ specialeffect2 EF_ENERGYCOAT; showscript \RWC 2011 Fighting!!\"; }"; }</t>
  </si>
  <si>
    <t>Ignis_Cap</t>
  </si>
  <si>
    <t>Ignis Cap</t>
  </si>
  <si>
    <t>Vanargand_Helm</t>
  </si>
  <si>
    <t>Vanargandr Helm</t>
  </si>
  <si>
    <t>5; .@r = getrefine(); if (.@r &gt;= 9 ) { bonus2 bHPDrainRate</t>
  </si>
  <si>
    <t>8; bonus2 bSPDrainRate</t>
  </si>
  <si>
    <t>4; } else if (.@r &gt;= 8 ) { bonus2 bHPDrainRate</t>
  </si>
  <si>
    <t>2; } else if (.@r &gt;= 7 ) { bonus2 bHPDrainRate</t>
  </si>
  <si>
    <t>2; } else if (.@r &gt;= 5 ) { bonus2 bHPDrainRate</t>
  </si>
  <si>
    <t>3; bonus2 bSPDrainRate</t>
  </si>
  <si>
    <t>1; } else { bonus2 bHPDrainRate</t>
  </si>
  <si>
    <t>1; bonus2 bSPDrainRate</t>
  </si>
  <si>
    <t>Devi_Headphone</t>
  </si>
  <si>
    <t>Deviruchi Headphone</t>
  </si>
  <si>
    <t>Lupin_One_Eyed_Glasses</t>
  </si>
  <si>
    <t>Goedo Monocle</t>
  </si>
  <si>
    <t>Wit_Pumpkin_Hat</t>
  </si>
  <si>
    <t>Witch's Pumpkin Hat</t>
  </si>
  <si>
    <t>2; bonus2 bMagicAddRace</t>
  </si>
  <si>
    <t>Pegasus_Wing_Ears</t>
  </si>
  <si>
    <t>Pegasus Wing Ears</t>
  </si>
  <si>
    <t>1; .@i = BaseLevel; bonus bAspdRate</t>
  </si>
  <si>
    <t>(.@i&gt;=150)?(3):((.@i&gt;=100)?(2):((.@i&gt;=50)?(1):(0))); }</t>
  </si>
  <si>
    <t>Holy_Santa_Beard</t>
  </si>
  <si>
    <t>Holy Santa Beard</t>
  </si>
  <si>
    <t>Boitata_Hat</t>
  </si>
  <si>
    <t>Boitata Hat</t>
  </si>
  <si>
    <t>{ autobonus "{ bonus bAtkEle</t>
  </si>
  <si>
    <t>Ele_Fire; }"</t>
  </si>
  <si>
    <t>{ specialeffect2 EF_ENHANCE; }; bonus3 bAutospell</t>
  </si>
  <si>
    <t>Indi_Feather_Band</t>
  </si>
  <si>
    <t>Indian Feather Headband</t>
  </si>
  <si>
    <t>Trident_Helmet</t>
  </si>
  <si>
    <t>Trident Helm</t>
  </si>
  <si>
    <t>Antler_Fedora</t>
  </si>
  <si>
    <t>Antler Fedora</t>
  </si>
  <si>
    <t>Sunglasses_Bball_Hat</t>
  </si>
  <si>
    <t>Sunglasses Baseball Hat</t>
  </si>
  <si>
    <t>Blind_Glasses</t>
  </si>
  <si>
    <t>Blind Glasses</t>
  </si>
  <si>
    <t>Orange_In_Mouth</t>
  </si>
  <si>
    <t>Orange In Mouth</t>
  </si>
  <si>
    <t>CD_In_Mouth</t>
  </si>
  <si>
    <t>CD In Mouth</t>
  </si>
  <si>
    <t>Cat_Lace_Hairband</t>
  </si>
  <si>
    <t>Cat Lace Hairband</t>
  </si>
  <si>
    <t>Droopy_Turtle_Hat</t>
  </si>
  <si>
    <t>Droopy Turtle Hat</t>
  </si>
  <si>
    <t>{ skill "AL_DECAGI"</t>
  </si>
  <si>
    <t>Cowhide_Hat</t>
  </si>
  <si>
    <t>Cowhide Hat</t>
  </si>
  <si>
    <t>Hankie_In_Mouth</t>
  </si>
  <si>
    <t>Hankie In Mouth</t>
  </si>
  <si>
    <t>Rudolf_Hairband</t>
  </si>
  <si>
    <t>Rudolf Hairband</t>
  </si>
  <si>
    <t>Tare_Pope</t>
  </si>
  <si>
    <t>Drooping Pope</t>
  </si>
  <si>
    <t>Tare_Pope_</t>
  </si>
  <si>
    <t>1; .@r = getrefine(); if (.@r &gt;= 7 ) { bonus bHealPower</t>
  </si>
  <si>
    <t>1; } if (.@r &gt;= 9 ) {bonus bMatkRate</t>
  </si>
  <si>
    <t>7; } if (.@r &gt;= 12 ) {bonus bMatkRate</t>
  </si>
  <si>
    <t>Planewing_Hat</t>
  </si>
  <si>
    <t>Planewing Hat</t>
  </si>
  <si>
    <t>Green_Apple_Hat</t>
  </si>
  <si>
    <t>Green Apple Hat</t>
  </si>
  <si>
    <t>Hexagon_Spectacles</t>
  </si>
  <si>
    <t>Hexagon Spectacles</t>
  </si>
  <si>
    <t>Cherry_Twig_In_Mouth</t>
  </si>
  <si>
    <t>Cherry Twig In Mouth</t>
  </si>
  <si>
    <t>Leek_In_Mouth</t>
  </si>
  <si>
    <t>Leek In Mouth</t>
  </si>
  <si>
    <t>Abacus_In_Mouth</t>
  </si>
  <si>
    <t>Abacus In Mouth</t>
  </si>
  <si>
    <t>{ skill "MC_IDENTIFY"</t>
  </si>
  <si>
    <t>Tw_Frog_Hat</t>
  </si>
  <si>
    <t>Tw Frog Hat</t>
  </si>
  <si>
    <t>Puppy_Ears_Hat</t>
  </si>
  <si>
    <t>Puppy Ears Hat</t>
  </si>
  <si>
    <t>2; bonus bMaxHp</t>
  </si>
  <si>
    <t>Teardrop</t>
  </si>
  <si>
    <t>Carrot_In_Mouth</t>
  </si>
  <si>
    <t>Carrot In Mouth</t>
  </si>
  <si>
    <t>Showy_High_Cap</t>
  </si>
  <si>
    <t>Showy High Cap</t>
  </si>
  <si>
    <t>2; bonus2 bAddItemHealRate</t>
  </si>
  <si>
    <t>Stardust_Hairband</t>
  </si>
  <si>
    <t>Stardust Hairband</t>
  </si>
  <si>
    <t>2011_RMSC_1</t>
  </si>
  <si>
    <t>2011 RMSC 1</t>
  </si>
  <si>
    <t>2011_RMSC_2</t>
  </si>
  <si>
    <t>2011 RMSC 2</t>
  </si>
  <si>
    <t>2011_RMSC_3</t>
  </si>
  <si>
    <t>2011 RMSC 3</t>
  </si>
  <si>
    <t>2011_RMSC_4</t>
  </si>
  <si>
    <t>2011 RMSC 4</t>
  </si>
  <si>
    <t>Sirt_Evil_Eye</t>
  </si>
  <si>
    <t>Sirt Evil Eye</t>
  </si>
  <si>
    <t>Rising_Black_Dragon</t>
  </si>
  <si>
    <t>Rising Black Dragon</t>
  </si>
  <si>
    <t>Mike_Hat</t>
  </si>
  <si>
    <t>Mike Hat</t>
  </si>
  <si>
    <t>Sleeping_Kitty_Cat</t>
  </si>
  <si>
    <t>Sleeping Kitty Cat</t>
  </si>
  <si>
    <t>Red_Hood</t>
  </si>
  <si>
    <t>Red Hood</t>
  </si>
  <si>
    <t>Phoenix_Crown</t>
  </si>
  <si>
    <t>Orange_Hat</t>
  </si>
  <si>
    <t>Orange Hat</t>
  </si>
  <si>
    <t>{ skill "MC_MAMMONITE"</t>
  </si>
  <si>
    <t>Syringe_In_Mouth</t>
  </si>
  <si>
    <t>Syringe In Mouth</t>
  </si>
  <si>
    <t>Cheesy_Snack_In_Mouth</t>
  </si>
  <si>
    <t>Cheesy Snack In Mouth</t>
  </si>
  <si>
    <t>Starving_Fish_Hat</t>
  </si>
  <si>
    <t>Starving Fish Hat</t>
  </si>
  <si>
    <t>Rabbit_Ribbon</t>
  </si>
  <si>
    <t>Rabbit Ribbon</t>
  </si>
  <si>
    <t>Ancient_Civil_Man</t>
  </si>
  <si>
    <t>Ancient Civil Man</t>
  </si>
  <si>
    <t>1; if(getiteminfo(getequipid(EQI_HAND_R)</t>
  </si>
  <si>
    <t>11)==W_BOOK) bonus bVariableCastrate</t>
  </si>
  <si>
    <t>Shaving_Cream</t>
  </si>
  <si>
    <t>Shaving Cream</t>
  </si>
  <si>
    <t>Stem_In_Mouth</t>
  </si>
  <si>
    <t>Stem In Mouth</t>
  </si>
  <si>
    <t>Drosera_Hairpin</t>
  </si>
  <si>
    <t>Drosera Hairpin</t>
  </si>
  <si>
    <t>4; bonus bMaxSP</t>
  </si>
  <si>
    <t>64; bonus2 bSubRace</t>
  </si>
  <si>
    <t>Can_Hat</t>
  </si>
  <si>
    <t>Can Hat</t>
  </si>
  <si>
    <t>Maneater_Flower_Hat</t>
  </si>
  <si>
    <t>Maneater Flower Hat</t>
  </si>
  <si>
    <t>Candy_Hat</t>
  </si>
  <si>
    <t>Candy Hat</t>
  </si>
  <si>
    <t>Black_Knitted_Hat</t>
  </si>
  <si>
    <t>Black Knitted Hat</t>
  </si>
  <si>
    <t>Sugared_Fruit_Stick</t>
  </si>
  <si>
    <t>Sugared Fruit Stick</t>
  </si>
  <si>
    <t>Electric_Sunglass</t>
  </si>
  <si>
    <t>Electric Sunglass</t>
  </si>
  <si>
    <t>Fan_In_Mouth</t>
  </si>
  <si>
    <t>Fan In Mouth</t>
  </si>
  <si>
    <t>Monkey_On_Fur_Hat</t>
  </si>
  <si>
    <t>Monkey On Fur Hat</t>
  </si>
  <si>
    <t>Hippo_Hat</t>
  </si>
  <si>
    <t>Hippo Hat</t>
  </si>
  <si>
    <t>Helm_Of_Thoth</t>
  </si>
  <si>
    <t>Helm Of Thoth</t>
  </si>
  <si>
    <t>Strawberry_In_Mouth</t>
  </si>
  <si>
    <t>Strawberry In Mouth</t>
  </si>
  <si>
    <t>Rose_Hairband</t>
  </si>
  <si>
    <t>Rose Hairband</t>
  </si>
  <si>
    <t>L_Magestic_Goat_</t>
  </si>
  <si>
    <t>Sedora_Hat</t>
  </si>
  <si>
    <t>Sedora Hat</t>
  </si>
  <si>
    <t>Egir_Helm</t>
  </si>
  <si>
    <t>Egir Helm</t>
  </si>
  <si>
    <t>MVP_Basketball</t>
  </si>
  <si>
    <t>MVP Basketball</t>
  </si>
  <si>
    <t>30; .@r = getrefine(); bonus bVariableCastrate</t>
  </si>
  <si>
    <t>(.@r&gt;=12)?(-5):((.@r&gt;=10)?(-4):(-3)); }</t>
  </si>
  <si>
    <t>Cryptura_Academy_Hat</t>
  </si>
  <si>
    <t>Cryptura Academy Hat</t>
  </si>
  <si>
    <t>15; bonus bMaxSP</t>
  </si>
  <si>
    <t>TE_Woe_Cap</t>
  </si>
  <si>
    <t>TE Woe Cap</t>
  </si>
  <si>
    <t>TE_Woe_Bone_Helm</t>
  </si>
  <si>
    <t>TE Woe Bone Helm</t>
  </si>
  <si>
    <t>TE_Woe_Magic_Eyes</t>
  </si>
  <si>
    <t>TE Woe Magic Eyes</t>
  </si>
  <si>
    <t>Fortier_Mask</t>
  </si>
  <si>
    <t>Fortier Masque</t>
  </si>
  <si>
    <t>Carnation_Hairband</t>
  </si>
  <si>
    <t>Carnation Hairband</t>
  </si>
  <si>
    <t>C_Hair_Of_The_Strong</t>
  </si>
  <si>
    <t>RMSC2012 Special Costume</t>
  </si>
  <si>
    <t>C_Will_O_Wisp</t>
  </si>
  <si>
    <t>Costume Will O Wisp</t>
  </si>
  <si>
    <t>{ sc_start SC_STRANGELIGHTS</t>
  </si>
  <si>
    <t>{ sc_end SC_STRANGELIGHTS; }</t>
  </si>
  <si>
    <t>C_MoonStar_Accessory</t>
  </si>
  <si>
    <t>Costume Moon and Stars</t>
  </si>
  <si>
    <t>{ sc_start SC_MOONSTAR</t>
  </si>
  <si>
    <t>{ sc_end SC_MOONSTAR; }</t>
  </si>
  <si>
    <t>C_Spirit_Of_Chung_E</t>
  </si>
  <si>
    <t>Costume Spirit Of Chung E</t>
  </si>
  <si>
    <t>C_World_Star</t>
  </si>
  <si>
    <t>Costume Twilight</t>
  </si>
  <si>
    <t>{ sc_start SC_SUPER_STAR</t>
  </si>
  <si>
    <t>{ sc_end SC_SUPER_STAR; }</t>
  </si>
  <si>
    <t>Choco_Stick_In_Mouth</t>
  </si>
  <si>
    <t>Choco Stick In Mouth</t>
  </si>
  <si>
    <t>Chilly_Breath</t>
  </si>
  <si>
    <t>Chilly Breath</t>
  </si>
  <si>
    <t>Eyes_Of_Ifrit</t>
  </si>
  <si>
    <t>Eyes Of Ifrit</t>
  </si>
  <si>
    <t>2500; }</t>
  </si>
  <si>
    <t>Gold_Ingot_Poring_Hat</t>
  </si>
  <si>
    <t>Gold Ingot Poring Hat</t>
  </si>
  <si>
    <t>Majoruros_Horn</t>
  </si>
  <si>
    <t>Majoruros Horn</t>
  </si>
  <si>
    <t>Poker_Card_In_Mouth</t>
  </si>
  <si>
    <t>Poker Card In Mouth</t>
  </si>
  <si>
    <t>Cursed_Book</t>
  </si>
  <si>
    <t>Cursed Book</t>
  </si>
  <si>
    <t>{ .@r = getrefine(); bonus2 bHPLossRate</t>
  </si>
  <si>
    <t>5000; bonus2 bHPDrainRate</t>
  </si>
  <si>
    <t>4+(.@r/2); bonus2 bSPDrainRate</t>
  </si>
  <si>
    <t>1+(.@r/3); }</t>
  </si>
  <si>
    <t>Tw_Rice_Ball</t>
  </si>
  <si>
    <t>Tw Rice Ball</t>
  </si>
  <si>
    <t>Blood_Sucker</t>
  </si>
  <si>
    <t>Blood Sucker</t>
  </si>
  <si>
    <t>1; bonus2 bHPDrainRate</t>
  </si>
  <si>
    <t>Feather_Beret_</t>
  </si>
  <si>
    <t>Black_Shiba_Inu_Hat</t>
  </si>
  <si>
    <t>Black Shiba Inu Hat</t>
  </si>
  <si>
    <t>Hat_Of_Scrat</t>
  </si>
  <si>
    <t>Hat Of Scrat</t>
  </si>
  <si>
    <t>Stretched_Nose_M</t>
  </si>
  <si>
    <t>Wood Goblin's Nose</t>
  </si>
  <si>
    <t>Remodel_Wizardry_Hat</t>
  </si>
  <si>
    <t>Improved Mage Hat</t>
  </si>
  <si>
    <t>150; .@r = getrefine(); bonus bMatk</t>
  </si>
  <si>
    <t>.@r; if(.@r&gt;=7) bonus bInt</t>
  </si>
  <si>
    <t>Remodel_Magician_Hat</t>
  </si>
  <si>
    <t>Improved Magician Hat</t>
  </si>
  <si>
    <t>50; .@r = getrefine(); bonus bMaxSP</t>
  </si>
  <si>
    <t>.@r*5; if(.@r&gt;=7) bonus bDex</t>
  </si>
  <si>
    <t>Remodel_Mask_Of_Fox</t>
  </si>
  <si>
    <t>Improved Kitsune Mask</t>
  </si>
  <si>
    <t>2; if(getrefine()&gt;=7) bonus bFlee2</t>
  </si>
  <si>
    <t>Remodel_Joker_Jester</t>
  </si>
  <si>
    <t>Improved Joker Jester</t>
  </si>
  <si>
    <t>5; if(getrefine()&gt;=7) bonus bCritAtkRate</t>
  </si>
  <si>
    <t>Remodel_Bunny_Band</t>
  </si>
  <si>
    <t>Improved Bunny Band</t>
  </si>
  <si>
    <t>2; if(getrefine()&gt;=7) bonus bCritical</t>
  </si>
  <si>
    <t>Enhanced_Corsair</t>
  </si>
  <si>
    <t>Enhanced Corsair</t>
  </si>
  <si>
    <t>1; bonus bMaxHprate</t>
  </si>
  <si>
    <t>5; .@r = getrefine(); if(.@r&gt;=7) bonus2 bSubEle</t>
  </si>
  <si>
    <t>1; if(.@r&gt;=9) bonus bMaxHPrate</t>
  </si>
  <si>
    <t>Enhanced_Helm_Of_Angel</t>
  </si>
  <si>
    <t>Enhanced Helm of Angel</t>
  </si>
  <si>
    <t>3; .@r = getrefine(); if(.@r&gt;=7){ bonus bAgi</t>
  </si>
  <si>
    <t>2; } if(.@r&gt;=9) bonus bAspd</t>
  </si>
  <si>
    <t>Enhanced_Helm_Of_Sun</t>
  </si>
  <si>
    <t>Enhanced Hat of the Sun God</t>
  </si>
  <si>
    <t>2; .@j = getrefine(); if(.@j&gt;=7) .@i = 1; if(.@j&gt;=9) .@i = 2; bonus bBaseAtk</t>
  </si>
  <si>
    <t>10+(15*.@i); bonus bMatk</t>
  </si>
  <si>
    <t>10+(15*.@i); }</t>
  </si>
  <si>
    <t>Enhanced_Bone_Helm</t>
  </si>
  <si>
    <t>Enhanced Bone Helm</t>
  </si>
  <si>
    <t>-15; .@j = getrefine(); if(.@j&gt;=7) .@i = 1; if(.@j&gt;=9) .@i = 2; bonus2 bSubEle</t>
  </si>
  <si>
    <t>2+(2*.@i); }</t>
  </si>
  <si>
    <t>Remodel_Munak_Turban</t>
  </si>
  <si>
    <t>Improved Munak Hat</t>
  </si>
  <si>
    <t>10; if(getrefine()&gt;=7) bonus2 bAddRace</t>
  </si>
  <si>
    <t>Remodel_Bongun_Hat</t>
  </si>
  <si>
    <t>Improved Bongun Hat</t>
  </si>
  <si>
    <t>Remodel_Opera_Mask</t>
  </si>
  <si>
    <t>Improved Opera Phantom Mask</t>
  </si>
  <si>
    <t>Improved_Binoculars</t>
  </si>
  <si>
    <t>Advanced Binoculars</t>
  </si>
  <si>
    <t>Improved_Fin_Helm</t>
  </si>
  <si>
    <t>Advanced Fin Helm</t>
  </si>
  <si>
    <t>300+BaseLevel; /* unconfirmed */ }</t>
  </si>
  <si>
    <t>Improved_Assassin_Mask</t>
  </si>
  <si>
    <t>Advanced Assassin Mask</t>
  </si>
  <si>
    <t>1; bonus bCritAtkRate</t>
  </si>
  <si>
    <t>Improved_Welding_Mask</t>
  </si>
  <si>
    <t>Advanced Welding Mask</t>
  </si>
  <si>
    <t>Improved_Kiss_Of_Angel</t>
  </si>
  <si>
    <t>Advanced Angel's Kiss</t>
  </si>
  <si>
    <t>RWC_Champ_Crown_Red</t>
  </si>
  <si>
    <t>RWC Champ Crown First Place</t>
  </si>
  <si>
    <t>10000; bonus bUnbreakableHelm</t>
  </si>
  <si>
    <t>7; bonus bMdef</t>
  </si>
  <si>
    <t>RWC_Champ_Crown_Blue</t>
  </si>
  <si>
    <t>RWC Champ Crown Second Place</t>
  </si>
  <si>
    <t>RWC_Champ_Crown_Black</t>
  </si>
  <si>
    <t>RWC Champ Crown Third Place</t>
  </si>
  <si>
    <t>Butterfly_Wing_Ear_J</t>
  </si>
  <si>
    <t>Butterfly Wing Ear</t>
  </si>
  <si>
    <t>King_Poring_Hat</t>
  </si>
  <si>
    <t>King Poring Hat</t>
  </si>
  <si>
    <t>1; .@r = getrefine(); if(.@r&gt;=3){ bonus bDex</t>
  </si>
  <si>
    <t>(.@r-4); bonus bLuk</t>
  </si>
  <si>
    <t>(.@r-4); } }</t>
  </si>
  <si>
    <t>Anemos_Mask</t>
  </si>
  <si>
    <t>Anemos Mask</t>
  </si>
  <si>
    <t>Rainbow_Poring_Hat</t>
  </si>
  <si>
    <t>Rainbow Poring Hat</t>
  </si>
  <si>
    <t>Shrine_Maiden_Hat</t>
  </si>
  <si>
    <t>Shrine Maiden Hat</t>
  </si>
  <si>
    <t>Idn_Sakkat</t>
  </si>
  <si>
    <t>Indonesian Independence Sakkat</t>
  </si>
  <si>
    <t>Sorc_Night_Cap</t>
  </si>
  <si>
    <t>Sorcerer's Night Cap</t>
  </si>
  <si>
    <t>10; if(.@r&gt;6) bonus2 bSkillAtk</t>
  </si>
  <si>
    <t>SC_SPELLFIST</t>
  </si>
  <si>
    <t>25; if(.@r&gt;8) bonus bAspd</t>
  </si>
  <si>
    <t>RWC_Champ_Crown_QF</t>
  </si>
  <si>
    <t>RWC Champ Crown Fourth Place</t>
  </si>
  <si>
    <t>Rose_Cascade</t>
  </si>
  <si>
    <t>Rose Cascade</t>
  </si>
  <si>
    <t>{ .@dex = readparam(bDex); bonus bUseSPrate</t>
  </si>
  <si>
    <t>-5-((.@dex &gt;= 120)?5:0)-((.@dex &gt;= 100)?5:0); }</t>
  </si>
  <si>
    <t>Eclipse_Hat</t>
  </si>
  <si>
    <t>Eclipse Hat</t>
  </si>
  <si>
    <t>Black_Rabbit_Hat</t>
  </si>
  <si>
    <t>Black Rabbit Hat</t>
  </si>
  <si>
    <t>Yellow_Yuzu_Hat</t>
  </si>
  <si>
    <t>Yellow Yuzu Hat</t>
  </si>
  <si>
    <t>Wing_Form_Spectacle</t>
  </si>
  <si>
    <t>Wing Form Spectacle</t>
  </si>
  <si>
    <t>Hell_Pumpkin_Hat</t>
  </si>
  <si>
    <t>Hell Pumpkin Hat</t>
  </si>
  <si>
    <t>New_Wave_Sunglasses</t>
  </si>
  <si>
    <t>New Wave Sunglasses</t>
  </si>
  <si>
    <t>Angel_School_Cap</t>
  </si>
  <si>
    <t>Angel School Cap</t>
  </si>
  <si>
    <t>Devil_School_Cap</t>
  </si>
  <si>
    <t>Devil School Cap</t>
  </si>
  <si>
    <t>Adv_Angel_School_Cap</t>
  </si>
  <si>
    <t>Evoked Angel School Cap</t>
  </si>
  <si>
    <t>Adv_Devil_School_Cap</t>
  </si>
  <si>
    <t>Evoked Devil School Cap</t>
  </si>
  <si>
    <t>Red_Pencil_In_Mouth</t>
  </si>
  <si>
    <t>Red Pencil In Mouth</t>
  </si>
  <si>
    <t>Blue_Pencil_In_Mouth</t>
  </si>
  <si>
    <t>Blue Pencil In Mouth</t>
  </si>
  <si>
    <t>Gray_Helmet</t>
  </si>
  <si>
    <t>Helmet of Gray</t>
  </si>
  <si>
    <t>3+getrefine()*2; }</t>
  </si>
  <si>
    <t>Rainbow_Feather_Deco</t>
  </si>
  <si>
    <t>Rainbow Feather Deco</t>
  </si>
  <si>
    <t>Imperial_Feather</t>
  </si>
  <si>
    <t>Imperial Feather</t>
  </si>
  <si>
    <t>5; if(readparam(bAgi)&gt;108){ bonus bAspd</t>
  </si>
  <si>
    <t>Valkyrie_Circlet</t>
  </si>
  <si>
    <t>Valkyrie Circlet</t>
  </si>
  <si>
    <t>2012RMSCNO1</t>
  </si>
  <si>
    <t>2012 RWC Winners Helmet</t>
  </si>
  <si>
    <t>5; bonus bSpeedAddRate</t>
  </si>
  <si>
    <t>10; skill "AL_TELEPORT"</t>
  </si>
  <si>
    <t>2012RMSCNO2</t>
  </si>
  <si>
    <t>2012 RWC Runners-Up Helmet</t>
  </si>
  <si>
    <t>2012RMSCNO3</t>
  </si>
  <si>
    <t>2012 RWC 2nd Runner Helmet</t>
  </si>
  <si>
    <t>2012RMSCNO4</t>
  </si>
  <si>
    <t>2012 RWC Special Helmet</t>
  </si>
  <si>
    <t>Rolf_Von_Gigue_666</t>
  </si>
  <si>
    <t>Rolf Von Gigue 666</t>
  </si>
  <si>
    <t>BS_ADRENALINE</t>
  </si>
  <si>
    <t>Poring_Sunglasses</t>
  </si>
  <si>
    <t>Poring Sunglasses</t>
  </si>
  <si>
    <t>Small_Poring_Band</t>
  </si>
  <si>
    <t>Small Poring Band</t>
  </si>
  <si>
    <t>2*(.@r/3); if(.@r&gt;9) bonus bAspd</t>
  </si>
  <si>
    <t>Hat_Of_Girl</t>
  </si>
  <si>
    <t>Hat Of Girl</t>
  </si>
  <si>
    <t>2*(.@r/3); bonus2 bSubRace</t>
  </si>
  <si>
    <t>Small_Deviling_Hat</t>
  </si>
  <si>
    <t>Small Deviling Hat</t>
  </si>
  <si>
    <t>{ .@r = getrefine(); if(.@r&gt;7) bonus bMaxHPrate</t>
  </si>
  <si>
    <t>.@r-7; bonus2 bSubRace</t>
  </si>
  <si>
    <t>Blue_Poring_Bubble</t>
  </si>
  <si>
    <t>Blue Poring Bubble</t>
  </si>
  <si>
    <t>Banshee_Master_Kiss</t>
  </si>
  <si>
    <t>Banshee Master Kiss</t>
  </si>
  <si>
    <t>3; autobonus2 "{ bonus2 bSubRace</t>
  </si>
  <si>
    <t>Seagod_Protector</t>
  </si>
  <si>
    <t>Seagod Protector</t>
  </si>
  <si>
    <t>Jolly_Roger</t>
  </si>
  <si>
    <t>Jolly Roger</t>
  </si>
  <si>
    <t>2; .@r = getrefine(); if(.@r&gt;6) { bonus2 bAddEle</t>
  </si>
  <si>
    <t>3; } if(.@r&gt;8) { bonus2 bSubDefEle</t>
  </si>
  <si>
    <t>Lush_Rose</t>
  </si>
  <si>
    <t>Lush Rose</t>
  </si>
  <si>
    <t>{ bonus bMagicHPGainValue</t>
  </si>
  <si>
    <t>100; bonus bMagicSPGainValue</t>
  </si>
  <si>
    <t>Celines_Ribbon</t>
  </si>
  <si>
    <t>Celines Ribbon</t>
  </si>
  <si>
    <t>40+getrefine(); bonus bMagicHPGainValue</t>
  </si>
  <si>
    <t>Polar_Bear_Cap</t>
  </si>
  <si>
    <t>Polar Bear Cap</t>
  </si>
  <si>
    <t>3; bonus2 bAddMonsterDropItem</t>
  </si>
  <si>
    <t>//18851</t>
  </si>
  <si>
    <t>C_Polar_Bear_Cap</t>
  </si>
  <si>
    <t>Costume Polar Bear Cap</t>
  </si>
  <si>
    <t>{ /*Is this correct item?*/ }</t>
  </si>
  <si>
    <t>ValentineHeart</t>
  </si>
  <si>
    <t>Valentine Heart</t>
  </si>
  <si>
    <t>5+(getrefine()/2); bonus bAllStats</t>
  </si>
  <si>
    <t>Berry_Hat_Decoration</t>
  </si>
  <si>
    <t>Tasty Strawberry Hat</t>
  </si>
  <si>
    <t>1; if(getrefine()&gt;11) bonus bAspd</t>
  </si>
  <si>
    <t>Berry_Hat_Decoration_</t>
  </si>
  <si>
    <t>ValentineYellowHeart</t>
  </si>
  <si>
    <t>Yellow Valentine Heart</t>
  </si>
  <si>
    <t>2+(getrefine()/2); bonus bAllStats</t>
  </si>
  <si>
    <t>Aviator_Hat</t>
  </si>
  <si>
    <t>Aviator Hat</t>
  </si>
  <si>
    <t>3; autobonus "{ bonus bAtkEle</t>
  </si>
  <si>
    <t>Ele_Wind; }"</t>
  </si>
  <si>
    <t>BF_NORMAL; }</t>
  </si>
  <si>
    <t>W_King_Tiger_Doll_Hat</t>
  </si>
  <si>
    <t>W King Tiger Doll Hat</t>
  </si>
  <si>
    <t>{ active_transform 1115,3000; specialeffect2 EF_POTION_BERSERK; showscript \Traaaansformation-!! Eddga form!!\"; }"; autobonus2 "{ bonus2 bSPLossRate</t>
  </si>
  <si>
    <t>{ active_transform 1115,3000; specialeffect2 EF_POTION_BERSERK; showscript \Traaaansformation-!! Eddga form!!\"; }"; }</t>
  </si>
  <si>
    <t>Curupira_Hat</t>
  </si>
  <si>
    <t>Curupira Hat</t>
  </si>
  <si>
    <t>3; bonus2 bAddEffWhenHit</t>
  </si>
  <si>
    <t>Pink_Angeling_Bubble</t>
  </si>
  <si>
    <t>Pink Angeling Bubble</t>
  </si>
  <si>
    <t>200; bonus bAspdRate</t>
  </si>
  <si>
    <t>Angeling_Bubble</t>
  </si>
  <si>
    <t>Angeling Bubble</t>
  </si>
  <si>
    <t>Red_Flower_Hat</t>
  </si>
  <si>
    <t>Red Flower Hat</t>
  </si>
  <si>
    <t>10; if (getrefine() &gt;= 12) { bonus bShortWeaponDamageReturn</t>
  </si>
  <si>
    <t>Zaha_Doll_Hat_J</t>
  </si>
  <si>
    <t>Zaha Doll J Hat</t>
  </si>
  <si>
    <t>15; bonus bUseSPrate</t>
  </si>
  <si>
    <t>Exorcist_Robe</t>
  </si>
  <si>
    <t>Exorcist Robe</t>
  </si>
  <si>
    <t>5; .@r = getrefine(); if (.@r &gt;= 3) { bonus2 bAddRace</t>
  </si>
  <si>
    <t>.@r/3*5; } if (BaseClass==Job_Acolyte) bonus2 bAddRace</t>
  </si>
  <si>
    <t>Earth_Goddess_Flower_J</t>
  </si>
  <si>
    <t>Earth Goddess Flower</t>
  </si>
  <si>
    <t>15; skill "WZ_EARTHSPIKE"</t>
  </si>
  <si>
    <t>Sword_Master_Crown</t>
  </si>
  <si>
    <t>Sword Master Crown</t>
  </si>
  <si>
    <t>{ .@i = BaseLevel; bonus bBaseAtk</t>
  </si>
  <si>
    <t>(.@i&gt;150)?(15):((.@i&gt;100)?(10):((.@i&gt;50)?(5):(0))); if(getskilllv("SM_SWORD")==10) bonus bHit</t>
  </si>
  <si>
    <t>10; if(getskilllv("SM_TWOHAND")==10) bonus bUseSPrate</t>
  </si>
  <si>
    <t>-5; if(getskilllv("AM_AXEMASTERY")==10) bonus bVariableCastrate</t>
  </si>
  <si>
    <t>-5; if(getskilllv("AS_KATAR")==10) bonus bCritAtkRate</t>
  </si>
  <si>
    <t>20; if(getskilllv("PR_MACEMASTERY")==10) bonus bAspdRate</t>
  </si>
  <si>
    <t>Vajra</t>
  </si>
  <si>
    <t>Assassin_Skull_Mask</t>
  </si>
  <si>
    <t>Assassin Skull Mask</t>
  </si>
  <si>
    <t>Very_Sweet_Candy_Bar</t>
  </si>
  <si>
    <t>Very Sweet Candy Bar</t>
  </si>
  <si>
    <t>10; bonus2 bExpAddClass</t>
  </si>
  <si>
    <t>Very_Sweet_Candy</t>
  </si>
  <si>
    <t>Very Sweet Candy</t>
  </si>
  <si>
    <t>Snake_Hat</t>
  </si>
  <si>
    <t>Snake Hat</t>
  </si>
  <si>
    <t>Sweet_Valentine_Out</t>
  </si>
  <si>
    <t>Sweet Valentine Out</t>
  </si>
  <si>
    <t>One_Eyed_Glass_</t>
  </si>
  <si>
    <t>Cyclops Glasses</t>
  </si>
  <si>
    <t>Baron_Evil_Eye</t>
  </si>
  <si>
    <t>Baron's Evil Eye</t>
  </si>
  <si>
    <t>Palace_Guard_Cap</t>
  </si>
  <si>
    <t>Palace Guard Cap</t>
  </si>
  <si>
    <t>4+.@r/6; bonus bLongAtkRate</t>
  </si>
  <si>
    <t>4+.@r; bonus bUnbreakableHelm</t>
  </si>
  <si>
    <t>Angry_Scorpion_Hat</t>
  </si>
  <si>
    <t>Angry Scorpion Hat</t>
  </si>
  <si>
    <t>Advanced_Jao_King_Hat</t>
  </si>
  <si>
    <t>Advanced Jao King Hat</t>
  </si>
  <si>
    <t>Kannam_On_Head</t>
  </si>
  <si>
    <t>Kannam On Head</t>
  </si>
  <si>
    <t>50; .@r = getrefine(); if (.@r &gt; 3) bonus3 bAutoSpellWhenHit</t>
  </si>
  <si>
    <t>.@r/3</t>
  </si>
  <si>
    <t>Jejecap</t>
  </si>
  <si>
    <t>11; bonus2 bSubRace</t>
  </si>
  <si>
    <t>11; bonus2 bAddItemHealRate</t>
  </si>
  <si>
    <t>Aqua_Bunny_Band</t>
  </si>
  <si>
    <t>Aqua Bunny Band</t>
  </si>
  <si>
    <t>2; .@r = getrefine(); if(.@r&gt;11) bonus bVariableCastrate</t>
  </si>
  <si>
    <t>-10; else if(.@r&gt;8) { bonus bMatkRate</t>
  </si>
  <si>
    <t>Maroon_Bunny_Band</t>
  </si>
  <si>
    <t>Maroon Bunny Band</t>
  </si>
  <si>
    <t>-10; else if(.@r&gt;8) { bonus2 bAddClass</t>
  </si>
  <si>
    <t>Golden_Bunny_Band</t>
  </si>
  <si>
    <t>Golden Bunny Band</t>
  </si>
  <si>
    <t>Gray_Bunny_Band</t>
  </si>
  <si>
    <t>Gray Bunny Band</t>
  </si>
  <si>
    <t>Husky_Hat</t>
  </si>
  <si>
    <t>Husky Hat</t>
  </si>
  <si>
    <t>SN_WINDWALK</t>
  </si>
  <si>
    <t>10+(getrefine()*3); }</t>
  </si>
  <si>
    <t>Ufo_Poring_Hat</t>
  </si>
  <si>
    <t>Ufo Poring Hat</t>
  </si>
  <si>
    <t>5; .@r = getrefine(); if(.@r&gt;8){ bonus bDelayRate</t>
  </si>
  <si>
    <t>5; } else if(.@r&gt;6) bonus bVariableCastrate</t>
  </si>
  <si>
    <t>Dragon_Claw_Helm</t>
  </si>
  <si>
    <t>Dragon Claw Helm</t>
  </si>
  <si>
    <t>8; bonus2 bSubRace</t>
  </si>
  <si>
    <t>8; bonus2 bAddItemGroupHealRate</t>
  </si>
  <si>
    <t>200; if(getrefine()&gt;11){ bonus bMaxHPrate</t>
  </si>
  <si>
    <t>Rainbow_Star</t>
  </si>
  <si>
    <t>Rainbow Star</t>
  </si>
  <si>
    <t>Celestial_Dark_Flame</t>
  </si>
  <si>
    <t>Celestial Dark Flame</t>
  </si>
  <si>
    <t>Pterios_Fins</t>
  </si>
  <si>
    <t>Pterios Fins</t>
  </si>
  <si>
    <t>Azure_Diadem</t>
  </si>
  <si>
    <t>Azure Diadem</t>
  </si>
  <si>
    <t>Yggdrasil_Herald_Crown</t>
  </si>
  <si>
    <t>Yggdrasil Herald Crown</t>
  </si>
  <si>
    <t>50; .@r = getrefine(); .@rate = max(.@r</t>
  </si>
  <si>
    <t>7)-7; if(.@rate){ bonus bMaxHPrate</t>
  </si>
  <si>
    <t>.@rate; bonus bVariableCastrate</t>
  </si>
  <si>
    <t>-.@rate; } }</t>
  </si>
  <si>
    <t>Weisswurst</t>
  </si>
  <si>
    <t>Seppl_Hat</t>
  </si>
  <si>
    <t>Seppl Hat</t>
  </si>
  <si>
    <t>Shovel_Hat</t>
  </si>
  <si>
    <t>Shovel Hat</t>
  </si>
  <si>
    <t>Isabella_Red_Ear</t>
  </si>
  <si>
    <t>Isabella Red Ear</t>
  </si>
  <si>
    <t>10; .@r = getrefine(); if (.@r &gt;= 9) bonus bAspd</t>
  </si>
  <si>
    <t>.@r-8; }</t>
  </si>
  <si>
    <t>Isabella_Brown_Ear</t>
  </si>
  <si>
    <t>Isabella Brown Ear</t>
  </si>
  <si>
    <t>getrefine()*2; }</t>
  </si>
  <si>
    <t>Isabella_Blue_Ear</t>
  </si>
  <si>
    <t>Isabella Blue Ear</t>
  </si>
  <si>
    <t>5; bonus2 bAddSize</t>
  </si>
  <si>
    <t>10; if(getrefine()&gt;=12){ bonus bShortWeaponDamageReturn</t>
  </si>
  <si>
    <t>LoveLove_Balloon</t>
  </si>
  <si>
    <t>LoveLove Balloon</t>
  </si>
  <si>
    <t>Long_Octopus_Balloon</t>
  </si>
  <si>
    <t>Long Octopus Balloon</t>
  </si>
  <si>
    <t>30; bonus bUnbreakableHelm</t>
  </si>
  <si>
    <t>GodOfWinds_Fan</t>
  </si>
  <si>
    <t>GodOfWinds Fan</t>
  </si>
  <si>
    <t>WL_CHAINLIGHTNING</t>
  </si>
  <si>
    <t>Elephant_Model_Hat</t>
  </si>
  <si>
    <t>Elephant Model Hat</t>
  </si>
  <si>
    <t>2+((.@r &gt;= 2 &amp;&amp; .@r &lt;= 8) ? 1 : ((.@r &gt; 8) ? (.@r/8): 0)); bonus3 bAutoSpellWhenHit</t>
  </si>
  <si>
    <t>Gorilla_Model_Hat</t>
  </si>
  <si>
    <t>Gorilla Model Hat</t>
  </si>
  <si>
    <t>2+((getrefine()&gt;=11) ? 3 : 0); bonus3 bAutoSpell</t>
  </si>
  <si>
    <t>Lion_Model_Hat</t>
  </si>
  <si>
    <t>Lion Model Hat</t>
  </si>
  <si>
    <t>Rhino_Model_Hat</t>
  </si>
  <si>
    <t>Rhino Model Hat</t>
  </si>
  <si>
    <t>{ .@r = getrefine(); bonus bVit</t>
  </si>
  <si>
    <t>2+((.@r &gt;= 11) ? (.@r/11) : 0); bonus3 bAutoSpellWhenHit</t>
  </si>
  <si>
    <t>Fox_Ears_Bell_Ribbon</t>
  </si>
  <si>
    <t>Fox Ears Bell Ribbon</t>
  </si>
  <si>
    <t>10; .@r = getrefine(); autobonus "{ .@r = getrefine(); bonus bCritical</t>
  </si>
  <si>
    <t>5+(.@r &gt; 6 ? .@r : 0); }"</t>
  </si>
  <si>
    <t>50+(.@r*2)</t>
  </si>
  <si>
    <t>{ active_transform 1150,5000; }; }</t>
  </si>
  <si>
    <t>Golden_Fish</t>
  </si>
  <si>
    <t>Golden Fish In Mouth</t>
  </si>
  <si>
    <t>Memories_Of_Lovers</t>
  </si>
  <si>
    <t>Memories Of Lovers</t>
  </si>
  <si>
    <t>Astro_Circle</t>
  </si>
  <si>
    <t>Astro Circle</t>
  </si>
  <si>
    <t>1; .@r = getrefine(); .@t = (.@r &gt; 6 ? (.@r*2) : -((.@r/3*5))); bonus2 bSubSkill</t>
  </si>
  <si>
    <t>20+.@t; bonus2 bSubSkill</t>
  </si>
  <si>
    <t>WL_COMET</t>
  </si>
  <si>
    <t>10_Gallon_Hat_Of_Flame</t>
  </si>
  <si>
    <t>10 Gallon Hat Of Flame</t>
  </si>
  <si>
    <t>Pipe_Of_Jiraiya</t>
  </si>
  <si>
    <t>Jiraiya's Pipe</t>
  </si>
  <si>
    <t>NJ_KOUENKA</t>
  </si>
  <si>
    <t>-5; bonus2 bVariableCastrate</t>
  </si>
  <si>
    <t>NJ_KAENSIN</t>
  </si>
  <si>
    <t>-10; bonus2 bSkillAtk</t>
  </si>
  <si>
    <t>NJ_BAKUENRYU</t>
  </si>
  <si>
    <t>Mask_Of_Orochimaru</t>
  </si>
  <si>
    <t>Orochimaru's Mask</t>
  </si>
  <si>
    <t>NJ_HYOUSENSOU</t>
  </si>
  <si>
    <t>NJ_SUITON</t>
  </si>
  <si>
    <t>Scroll_Of_Tsunade</t>
  </si>
  <si>
    <t>Tsunade's Scroll</t>
  </si>
  <si>
    <t>NJ_HUUJIN</t>
  </si>
  <si>
    <t>NJ_KAMAITACHI</t>
  </si>
  <si>
    <t>Love_Daddy_2013</t>
  </si>
  <si>
    <t>Love Daddy 2013</t>
  </si>
  <si>
    <t>2; if(readparam(bStr) &gt;= 90){ bonus bAtk</t>
  </si>
  <si>
    <t>15; if(.@r &gt;= 9) bonus bAtk</t>
  </si>
  <si>
    <t>15; } if(readparam(bInt) &gt;= 90){ bonus bMatk</t>
  </si>
  <si>
    <t>15; if(.@r &gt;= 9) bonus bMatk</t>
  </si>
  <si>
    <t>15; } if(readparam(bVit) &gt;= 90){ bonus bMaxHP</t>
  </si>
  <si>
    <t>500; if(.@r &gt;= 9) bonus bMaxHP</t>
  </si>
  <si>
    <t>500; } if(readparam(bAgi) &gt;= 90){ bonus bAspdRate</t>
  </si>
  <si>
    <t>2; if(.@r &gt;= 9) bonus bAspdRate</t>
  </si>
  <si>
    <t>3; } if(readparam(bDex) &gt;= 90){ bonus bLongAtkRate</t>
  </si>
  <si>
    <t>3; if(.@r &gt;= 9) bonus bLongAtkRate</t>
  </si>
  <si>
    <t>3; } if(readparam(bLuk) &gt;= 90){ bonus bCritical</t>
  </si>
  <si>
    <t>5; if(.@r &gt;= 9) bonus bCritical</t>
  </si>
  <si>
    <t>Magical_Moon_Cat</t>
  </si>
  <si>
    <t>Magical Moon Cat</t>
  </si>
  <si>
    <t>{ /*TODO: Enables use of Level 1 Monster's Cry*/ bonus bAllStats</t>
  </si>
  <si>
    <t>-5-(getrefine()/2); }</t>
  </si>
  <si>
    <t>Old_Rune_Circlet</t>
  </si>
  <si>
    <t>Old Rune Circlet</t>
  </si>
  <si>
    <t>5; .@r = getrefine(); bonus bBaseAtk</t>
  </si>
  <si>
    <t>4*.@r; bonus bAspd</t>
  </si>
  <si>
    <t>.@r/5; bonus bMaxHPrate</t>
  </si>
  <si>
    <t>.@r/2; bonus bMaxSPrate</t>
  </si>
  <si>
    <t>.@r/2; bonus2 bSkillAtk</t>
  </si>
  <si>
    <t>RK_IGNITIONBREAK</t>
  </si>
  <si>
    <t>20*.@r/2; bonus2 bSkillAtk</t>
  </si>
  <si>
    <t>15*.@r/2; }</t>
  </si>
  <si>
    <t>Old_Mitra</t>
  </si>
  <si>
    <t>Old Mitra</t>
  </si>
  <si>
    <t>5; .@r = getrefine(); bonus bMatk</t>
  </si>
  <si>
    <t>2*.@r; bonus bBaseAtk</t>
  </si>
  <si>
    <t>4*.@r; bonus bHealPower</t>
  </si>
  <si>
    <t>.@r; bonus bMaxHPrate</t>
  </si>
  <si>
    <t>10*.@r/2; }</t>
  </si>
  <si>
    <t>Old_Driver_Band_R</t>
  </si>
  <si>
    <t>Old Driver Band</t>
  </si>
  <si>
    <t>20*.@r/2; }</t>
  </si>
  <si>
    <t>Old_Driver_Band_Y</t>
  </si>
  <si>
    <t>Old Driver Band(Yellow)</t>
  </si>
  <si>
    <t>NC_SELFDESTRUCTION</t>
  </si>
  <si>
    <t>20*.@r/4; }</t>
  </si>
  <si>
    <t>Old_Shadow_Handicraft</t>
  </si>
  <si>
    <t>Old Shadow Handicraft</t>
  </si>
  <si>
    <t>4*.@r; bonus bMatk</t>
  </si>
  <si>
    <t>4*.@r; bonus bMaxHPrate</t>
  </si>
  <si>
    <t>25*.@r/2; if (.@r&gt;=6) { bonus2 bSkillCooldown</t>
  </si>
  <si>
    <t>SC_ENERVATION</t>
  </si>
  <si>
    <t>-1000; bonus2 bSkillCooldown</t>
  </si>
  <si>
    <t>SC_UNLUCKY</t>
  </si>
  <si>
    <t>-1000; } if (.@r&gt;=8) { bonus2 bSkillCooldown</t>
  </si>
  <si>
    <t>SC_LAZINESS</t>
  </si>
  <si>
    <t>SC_WEAKNESS</t>
  </si>
  <si>
    <t>-1000; } if (.@r&gt;=10) { bonus2 bSkillCooldown</t>
  </si>
  <si>
    <t>SC_IGNORANCE</t>
  </si>
  <si>
    <t>SC_GROOMY</t>
  </si>
  <si>
    <t>-1000; } }</t>
  </si>
  <si>
    <t>Old_Minstrel_Song_Hat</t>
  </si>
  <si>
    <t>Old Minstrel Song's Hat</t>
  </si>
  <si>
    <t>1; .@r = getrefine(); bonus bLongAtkRate</t>
  </si>
  <si>
    <t>5*.@r/2; }</t>
  </si>
  <si>
    <t>Old_Midas_Whisper</t>
  </si>
  <si>
    <t>Old Midas Whisper</t>
  </si>
  <si>
    <t>4*.@r; bonus bLongAtkRate</t>
  </si>
  <si>
    <t>GN_CARTCANNON</t>
  </si>
  <si>
    <t>Old_Magic_Stone_Hat</t>
  </si>
  <si>
    <t>Old Magic Stone Hat</t>
  </si>
  <si>
    <t>5*.@r/2; bonus2 bSkillCooldown</t>
  </si>
  <si>
    <t>-1000-(.@r*100); }</t>
  </si>
  <si>
    <t>Old_Blazing_Soul</t>
  </si>
  <si>
    <t>Old Blazing Soul</t>
  </si>
  <si>
    <t>4*.@r; bonus bCritical</t>
  </si>
  <si>
    <t>2*.@r; bonus bMaxHPrate</t>
  </si>
  <si>
    <t>15*.@r/2; bonus2 bSkillAtk</t>
  </si>
  <si>
    <t>SR_RIDEINLIGHTNING</t>
  </si>
  <si>
    <t>Old_Wind_Whisper</t>
  </si>
  <si>
    <t>Old Wind Whisper</t>
  </si>
  <si>
    <t>0x10000</t>
  </si>
  <si>
    <t>1; .@r = getrefine(); bonus bMaxHPrate</t>
  </si>
  <si>
    <t>.@r/2; bonus bMdef</t>
  </si>
  <si>
    <t>SO_POISON_BUSTER</t>
  </si>
  <si>
    <t>Old_Dying_Swan</t>
  </si>
  <si>
    <t>Old Dying Swan</t>
  </si>
  <si>
    <t>Old_Circlet_Of_Bone</t>
  </si>
  <si>
    <t>Old Circlet Of Bones</t>
  </si>
  <si>
    <t>.@r/2; bonus bCriticalRate</t>
  </si>
  <si>
    <t>.@r; bonus bAspdRate</t>
  </si>
  <si>
    <t>10*.@r/2; bonus2 bSkillAtk</t>
  </si>
  <si>
    <t>Old_Protect_Of_Crown</t>
  </si>
  <si>
    <t>Old Protect Of Crown</t>
  </si>
  <si>
    <t>.@r/5; bonus2 bSkillAtk</t>
  </si>
  <si>
    <t>Old_Camo_RabbitHood</t>
  </si>
  <si>
    <t>Old Camouflage Rabbit Hood</t>
  </si>
  <si>
    <t>0x0000800</t>
  </si>
  <si>
    <t>.@r/2; bonus bLongAtkRate</t>
  </si>
  <si>
    <t>.@r; bonus bFlee2</t>
  </si>
  <si>
    <t>.@r/3; bonus2 bSkillAtk</t>
  </si>
  <si>
    <t>RA_WUGSTRIKE</t>
  </si>
  <si>
    <t>RWC13_Jormungandr_Hat</t>
  </si>
  <si>
    <t>RWC13 Jormungandr Hat</t>
  </si>
  <si>
    <t>10; .@r = getrefine(); if(.@r&gt;6){ bonus2 bAddItemHealRate</t>
  </si>
  <si>
    <t>1; } if(.@r&gt;9){ bonus bVariableCastrate</t>
  </si>
  <si>
    <t>-5; } bonus2 bAddItemHealRate</t>
  </si>
  <si>
    <t>{ sc_end SC_SpeedUp0; }</t>
  </si>
  <si>
    <t>Riot_Chip</t>
  </si>
  <si>
    <t>Reckless Chip</t>
  </si>
  <si>
    <t>50; bonus bMaxSPrate</t>
  </si>
  <si>
    <t>Elemental_Crown</t>
  </si>
  <si>
    <t>Elemental Crown</t>
  </si>
  <si>
    <t>(3 + (.@r/2)+ (readparam(bDex) &gt; 130 ? .@r : 0)); bonus bLongAtkRate</t>
  </si>
  <si>
    <t>Survive_Circlet</t>
  </si>
  <si>
    <t>Survive Circlet</t>
  </si>
  <si>
    <t>(3 + (.@r/2)+ (BaseLevel &gt; 130 ? .@r : 0)); bonus bMatkRate</t>
  </si>
  <si>
    <t>Gigant_Helm</t>
  </si>
  <si>
    <t>Gigant Helm</t>
  </si>
  <si>
    <t>3+((BaseLevel &gt; 130) ? getrefine() : 0); bonus2 bAddClass</t>
  </si>
  <si>
    <t>Floating_Stone_Of_Int</t>
  </si>
  <si>
    <t>Floating Stone Of Intelligence</t>
  </si>
  <si>
    <t>{ sc_start SC_FSTONE</t>
  </si>
  <si>
    <t>{ sc_end SC_FSTONE; } // jRO Item</t>
  </si>
  <si>
    <t>Protect_Feathers</t>
  </si>
  <si>
    <t>Protect Feathers</t>
  </si>
  <si>
    <t>-5; .@vit = readparam(bVit); if (.@vit &gt;= 108) { bonus2 bSubRace</t>
  </si>
  <si>
    <t>-5; } if (.@vit &gt;= 120) { bonus bMaxHPRate</t>
  </si>
  <si>
    <t>Aegir_Helm</t>
  </si>
  <si>
    <t>Aegir Helm</t>
  </si>
  <si>
    <t>Pretty_Rabbit_Hood</t>
  </si>
  <si>
    <t>Pretty Rabbit Hood</t>
  </si>
  <si>
    <t>(15*BaseLevel); }</t>
  </si>
  <si>
    <t>Fallen_Angel_Blessing</t>
  </si>
  <si>
    <t>Fallen Angel Blessing</t>
  </si>
  <si>
    <t>Rift_Ancient_Decoration</t>
  </si>
  <si>
    <t>Rift Ancient Decoration</t>
  </si>
  <si>
    <t>1000+(.@r &gt;= 9 ? 1000 : .@r &gt;=7 ? 400 : 0); }</t>
  </si>
  <si>
    <t>12_Anniversary_Crown_Of_Saint</t>
  </si>
  <si>
    <t>12 Anniversary Crown of Saint</t>
  </si>
  <si>
    <t>12_Anniversary_Elf_Ears</t>
  </si>
  <si>
    <t>12 Anniversary Elf Ears</t>
  </si>
  <si>
    <t>Angeling_KnitCap</t>
  </si>
  <si>
    <t>Angeling KnitCap</t>
  </si>
  <si>
    <t>5; bonus bHPGainValue</t>
  </si>
  <si>
    <t>100; .@r = getrefine(); if (.@r &gt;= 5) { bonus2 bSubRace</t>
  </si>
  <si>
    <t>5+((.@r &gt;= 7) ? 5 : 0); } }</t>
  </si>
  <si>
    <t>Elemental_Clothe</t>
  </si>
  <si>
    <t>Elemental Clothes</t>
  </si>
  <si>
    <t>2+((.@r &gt;= 9) ? 3 : 0)+((.@r &gt;= 7) ? 2 : 0); if (.@r &gt;= 7) bonus bUnbreakableArmor</t>
  </si>
  <si>
    <t>Warrior_Moon_Cat</t>
  </si>
  <si>
    <t>Warrior Moon Cat</t>
  </si>
  <si>
    <t>{ /*Enables use of Level 1 Monster's Cry*/ bonus bAllStats</t>
  </si>
  <si>
    <t>Sigruns_Wing</t>
  </si>
  <si>
    <t>Rental Sigrun's Wing</t>
  </si>
  <si>
    <t>{ if (Class == Job_Swordman || Class == Job_Thief || Class == Job_Merchant || Class == Job_Taekwon || Class == Job_Star_Gladiator || Class == Job_Star_Gladiator2) bonus bAspd</t>
  </si>
  <si>
    <t>1; else if (Class == Job_Mage || Class == Job_Acolyte || Class == Job_Ninja || Class == Job_Soul_Linker) { bonus bMatk</t>
  </si>
  <si>
    <t>2; } else if (Class == Job_Archer || Class == Job_Gunslinger) bonus bLongAtkRate</t>
  </si>
  <si>
    <t>2; else if (Class == Job_Novice || Class == Job_SuperNovice) { bonus bMaxHP</t>
  </si>
  <si>
    <t>Fighter_Moon_Cat</t>
  </si>
  <si>
    <t>Fighter Moon Cat</t>
  </si>
  <si>
    <t>{ /*Enables use of Level 1 Monster's Cry*/ .@r = getrefine(); bonus bAllStats</t>
  </si>
  <si>
    <t>500+(.@r*100); }</t>
  </si>
  <si>
    <t>Bio_Protector</t>
  </si>
  <si>
    <t>Bio Protector</t>
  </si>
  <si>
    <t>-5; bonus bPerfectHitRate</t>
  </si>
  <si>
    <t>Mask_of_Hero</t>
  </si>
  <si>
    <t>Mask of Hero</t>
  </si>
  <si>
    <t>10; bonus bShortWeaponDamageReturn</t>
  </si>
  <si>
    <t>Parfaille_Vigilante_Hat</t>
  </si>
  <si>
    <t>Parfaille Vigilante Hat</t>
  </si>
  <si>
    <t>Sigrun's_Wings_</t>
  </si>
  <si>
    <t>{ if(BaseClass==Job_Swordman||BaseClass==Job_Merchant||BaseClass==Job_Thief||(BaseJob==Job_Taekwon&amp;&amp;Class!=Job_Soul_Linker)) { bonus bAspd</t>
  </si>
  <si>
    <t>-2; } else if(BaseClass==Job_Mage||BaseClass==Job_Acolyte||Class==Job_Ninja||Class==Job_Soul_Linker){ bonus bMatk</t>
  </si>
  <si>
    <t>1; else if(BaseJob==Job_Novice||BaseJob==Job_SuperNovice) { bonus bMaxHP</t>
  </si>
  <si>
    <t>60; bonus bMaxSP</t>
  </si>
  <si>
    <t>Angel_Spirit_</t>
  </si>
  <si>
    <t>Opera_Ghost_Mask_</t>
  </si>
  <si>
    <t>Machoman_Glasses_</t>
  </si>
  <si>
    <t>Spinning_Eyes_</t>
  </si>
  <si>
    <t>Mr_Smile_</t>
  </si>
  <si>
    <t>Happy_Balloon</t>
  </si>
  <si>
    <t>Happy Balloon</t>
  </si>
  <si>
    <t>Valhalla_Idol</t>
  </si>
  <si>
    <t>Valhalla Idol</t>
  </si>
  <si>
    <t>Laser_Of_Eagle</t>
  </si>
  <si>
    <t>Laser of Eagle</t>
  </si>
  <si>
    <t>10; bonus5 bAutoSpell</t>
  </si>
  <si>
    <t>1; /*TODO: Chance to transform become Shechil while attacking.*/ }</t>
  </si>
  <si>
    <t>Red_Baby_Dragon</t>
  </si>
  <si>
    <t>Red Baby Dragon</t>
  </si>
  <si>
    <t>{ .@r=getrefine(); bonus bMaxHPrate</t>
  </si>
  <si>
    <t>RK_DRAGONBREATH</t>
  </si>
  <si>
    <t>RK_DRAGONBREATH_WATER</t>
  </si>
  <si>
    <t>15; if (.@r&gt;=6) { bonus2 bSkillAtk</t>
  </si>
  <si>
    <t>15; } if (.@r&gt;=8) { bonus2 bSkillAtk</t>
  </si>
  <si>
    <t>Poring_Sunglasses_</t>
  </si>
  <si>
    <t>Poring_Sunglasses__</t>
  </si>
  <si>
    <t>4; bonus2 bExpAddRace</t>
  </si>
  <si>
    <t>Shadow_Booster_</t>
  </si>
  <si>
    <t>Ifrit's_Ear_</t>
  </si>
  <si>
    <t>Chick_Hat_</t>
  </si>
  <si>
    <t>Magic_Eyes_</t>
  </si>
  <si>
    <t>Radio_Antenna_</t>
  </si>
  <si>
    <t>Odin_Mask_</t>
  </si>
  <si>
    <t>Odin's Mask</t>
  </si>
  <si>
    <t>Wickebines_Black_Cat_Ears</t>
  </si>
  <si>
    <t>Wickebine's Black Cat Ears</t>
  </si>
  <si>
    <t>Seraphim_Coronet</t>
  </si>
  <si>
    <t>Seraphim Coronet</t>
  </si>
  <si>
    <t>2; .@int = readparam(bInt); bonus bBaseAtk</t>
  </si>
  <si>
    <t>(.@int/8)*5; bonus bHealPower</t>
  </si>
  <si>
    <t>.@int/8; bonus bVariableCastrate</t>
  </si>
  <si>
    <t>.@int/8; if ((.@int&gt;108)) { bonus bBaseAtk</t>
  </si>
  <si>
    <t>4; } if ((.@int&gt;120)) { bonus bBaseAtk</t>
  </si>
  <si>
    <t>75; bonus bHealPower</t>
  </si>
  <si>
    <t>SurviveOrb</t>
  </si>
  <si>
    <t>Survive Orb</t>
  </si>
  <si>
    <t>Squirrel_Ear_Hat</t>
  </si>
  <si>
    <t>Squirrel Ear Hat</t>
  </si>
  <si>
    <t>{ .@r = getrefine(); bonus bAspd</t>
  </si>
  <si>
    <t>1; bonus bCriticalLong</t>
  </si>
  <si>
    <t>10; if (.@r &gt; 4) { bonus bAspd</t>
  </si>
  <si>
    <t>2; bonus2 bIgnoreDefRaceRate</t>
  </si>
  <si>
    <t>20; } if (.@r &gt; 6) { bonus bAspd</t>
  </si>
  <si>
    <t>15; bonus bCritAtkRate</t>
  </si>
  <si>
    <t>6; bonus2 bIgnoreDefRaceRate</t>
  </si>
  <si>
    <t>30; } if (.@r &gt; 8) { bonus bAspd</t>
  </si>
  <si>
    <t>12; bonus2 bIgnoreDefRaceRate</t>
  </si>
  <si>
    <t>40; autobonus "{ bonus bCritAtkRate</t>
  </si>
  <si>
    <t>Dolor_Thanatos_Mask</t>
  </si>
  <si>
    <t>Dolor Thanatos Mask</t>
  </si>
  <si>
    <t>8; bonus bAllStats</t>
  </si>
  <si>
    <t>Drooping_Rebellion</t>
  </si>
  <si>
    <t>Drooping Rebellion</t>
  </si>
  <si>
    <t>Poring_Balloon</t>
  </si>
  <si>
    <t>Poring Balloon</t>
  </si>
  <si>
    <t>2000; bonus2 bExpAddRace</t>
  </si>
  <si>
    <t>Ferlock's_Hat</t>
  </si>
  <si>
    <t>Ferlock's Hat</t>
  </si>
  <si>
    <t>Whistle</t>
  </si>
  <si>
    <t>10; bonus bSPGainValue</t>
  </si>
  <si>
    <t>Marin_Balloon</t>
  </si>
  <si>
    <t>Marin Balloon</t>
  </si>
  <si>
    <t>0; bonus2 bExpAddRace</t>
  </si>
  <si>
    <t>Drops_Balloon</t>
  </si>
  <si>
    <t>Drops Balloon</t>
  </si>
  <si>
    <t>Santa_Poring_Balloon</t>
  </si>
  <si>
    <t>Santa Poring Balloon</t>
  </si>
  <si>
    <t>200; bonus2 bExpAddRace</t>
  </si>
  <si>
    <t>Poporing_Balloon</t>
  </si>
  <si>
    <t>Poporing Balloon</t>
  </si>
  <si>
    <t>500; bonus2 bExpAddRace</t>
  </si>
  <si>
    <t>Metalring_Balloon</t>
  </si>
  <si>
    <t>Metalring Balloon</t>
  </si>
  <si>
    <t>50; bonus2 bExpAddRace</t>
  </si>
  <si>
    <t>Devilring_Balloon</t>
  </si>
  <si>
    <t>Devilring Balloon</t>
  </si>
  <si>
    <t>Angelring_Balloon</t>
  </si>
  <si>
    <t>Angelring Balloon</t>
  </si>
  <si>
    <t>{ bonus2 bAddItemHealRate</t>
  </si>
  <si>
    <t>100; bonus2 bExpAddRace</t>
  </si>
  <si>
    <t>Ghostring_Balloon</t>
  </si>
  <si>
    <t>Ghostring Balloon</t>
  </si>
  <si>
    <t>Arch_Angelring_Balloon</t>
  </si>
  <si>
    <t>Arch Angelring Balloon</t>
  </si>
  <si>
    <t>{ skill "ALL_RESURRECTION"</t>
  </si>
  <si>
    <t>Demons_Eyes</t>
  </si>
  <si>
    <t>Demon's Eyes</t>
  </si>
  <si>
    <t>Drooping_Rebellion_</t>
  </si>
  <si>
    <t>-10; .@r = getrefine(); if (.@r &gt;= 9) { bonus bAspd</t>
  </si>
  <si>
    <t>1; } if (.@r &gt;= 12) { bonus bSpeedRate</t>
  </si>
  <si>
    <t>25; } bonus2 bExpAddRace</t>
  </si>
  <si>
    <t>C_GeminiS58_Eyes_Blue</t>
  </si>
  <si>
    <t>Costume GeminiS58 Eyes Blue</t>
  </si>
  <si>
    <t>Barrel_Helm</t>
  </si>
  <si>
    <t>Barrel Helm</t>
  </si>
  <si>
    <t>-10; .@r = getrefine(); if (.@r &gt;= 7) { bonus bDef</t>
  </si>
  <si>
    <t>100; skill "CR_AUTOGUARD"</t>
  </si>
  <si>
    <t>1; } if (.@r &gt;= 8) { bonus2 bSubRace</t>
  </si>
  <si>
    <t>10; if(BaseJob==Job_SuperNovice) { skill "CR_AUTOGUARD"</t>
  </si>
  <si>
    <t>Scuba_Mask_</t>
  </si>
  <si>
    <t>Scuba Mask</t>
  </si>
  <si>
    <t>Para_Team_Hat100</t>
  </si>
  <si>
    <t>Awakened Eden Group Hat I</t>
  </si>
  <si>
    <t>15; }"</t>
  </si>
  <si>
    <t>{ specialeffect2 EF_SPELLBREAKER; }; .@r = getrefine(); if(.@r &gt;= 7){ bonus bAtk</t>
  </si>
  <si>
    <t>10; if(.@r &gt;= 9){ bonus bAllStats</t>
  </si>
  <si>
    <t>1; if(.@r &gt;= 12){ bonus2 bRegenPercentSP</t>
  </si>
  <si>
    <t>10000; } } } }</t>
  </si>
  <si>
    <t>Para_Team_Hat160</t>
  </si>
  <si>
    <t>Awakened Eden Group Hat II</t>
  </si>
  <si>
    <t>15; if(.@r &gt;= 9){ bonus bAllStats</t>
  </si>
  <si>
    <t>2; if(.@r &gt;= 12){ bonus2 bRegenPercentHP</t>
  </si>
  <si>
    <t>10000; bonus2 bRegenPercentSP</t>
  </si>
  <si>
    <t>RO_Celebration_Hat</t>
  </si>
  <si>
    <t>RO Celebration Hat</t>
  </si>
  <si>
    <t>140; bonus2 bSPRegenRate</t>
  </si>
  <si>
    <t>Band_Of_Kafra_</t>
  </si>
  <si>
    <t>Kafra Staff Headband</t>
  </si>
  <si>
    <t>5; .@r = getrefine()*10; bonus2 bAddMonsterDropItem</t>
  </si>
  <si>
    <t>10+.@r; bonus2 bAddMonsterDropItem</t>
  </si>
  <si>
    <t>Fallen_Angel_Blessing_</t>
  </si>
  <si>
    <t>Elemental_Crown_</t>
  </si>
  <si>
    <t>3 + (.@r/2); bonus bLongAtkRate</t>
  </si>
  <si>
    <t>Elemental_Crown__</t>
  </si>
  <si>
    <t>Rabbit_Magic_Hat_</t>
  </si>
  <si>
    <t>Anubis_Helm_</t>
  </si>
  <si>
    <t>New_Wave_Sunglasses_</t>
  </si>
  <si>
    <t>// Costume System</t>
  </si>
  <si>
    <t>T_Mr_Smile</t>
  </si>
  <si>
    <t>T Mr Smile</t>
  </si>
  <si>
    <t>T_Spinx_Helm</t>
  </si>
  <si>
    <t>T Spinx Helm</t>
  </si>
  <si>
    <t>T_Goggle</t>
  </si>
  <si>
    <t>T Goggle</t>
  </si>
  <si>
    <t>T_Munak_Hat</t>
  </si>
  <si>
    <t>T Munak Hat</t>
  </si>
  <si>
    <t>T_Sunglasses</t>
  </si>
  <si>
    <t>T Sunglasses</t>
  </si>
  <si>
    <t>T_Cigarette</t>
  </si>
  <si>
    <t>T Cigarette</t>
  </si>
  <si>
    <t>T_Valkyrie_Feather_Band</t>
  </si>
  <si>
    <t>T Valkyrie Feather Band</t>
  </si>
  <si>
    <t>Fine_Sun</t>
  </si>
  <si>
    <t>Clear Sun</t>
  </si>
  <si>
    <t>T_Gemmed_Sallet</t>
  </si>
  <si>
    <t>T Gemmed Sallet</t>
  </si>
  <si>
    <t>Butterfly_Wing_Ear</t>
  </si>
  <si>
    <t>Butterfly Wing Ears</t>
  </si>
  <si>
    <t>Nut_On_Head</t>
  </si>
  <si>
    <t>Screw Stuck in Head</t>
  </si>
  <si>
    <t>Heart_Eye_Patch1</t>
  </si>
  <si>
    <t>Heart Eye Patch 1</t>
  </si>
  <si>
    <t>Heart_Eye_Patch2</t>
  </si>
  <si>
    <t>Heart Eye Patch 2</t>
  </si>
  <si>
    <t>Chicken_Beak</t>
  </si>
  <si>
    <t>Chicken Bill</t>
  </si>
  <si>
    <t>Charlie_Beard</t>
  </si>
  <si>
    <t>Charlies Beard</t>
  </si>
  <si>
    <t>Yellow_Hat</t>
  </si>
  <si>
    <t>Yellow Hat</t>
  </si>
  <si>
    <t>Singing_Bird</t>
  </si>
  <si>
    <t>Singing Bird</t>
  </si>
  <si>
    <t>Cocks_Comb</t>
  </si>
  <si>
    <t>Chicken Crest</t>
  </si>
  <si>
    <t>Rainbow</t>
  </si>
  <si>
    <t>Lightning_Cloud</t>
  </si>
  <si>
    <t>Rain_Cloud</t>
  </si>
  <si>
    <t>Rain Cloud</t>
  </si>
  <si>
    <t>Charlie_Hat</t>
  </si>
  <si>
    <t>Charlies Hat</t>
  </si>
  <si>
    <t>Mini_Crown1</t>
  </si>
  <si>
    <t>Mini Crown</t>
  </si>
  <si>
    <t>Donation_Ribbon</t>
  </si>
  <si>
    <t>C_Green_Feeler</t>
  </si>
  <si>
    <t>Costume Green Feeler</t>
  </si>
  <si>
    <t>C_Jack_A_Dandy</t>
  </si>
  <si>
    <t>Costume Jack A Dandy</t>
  </si>
  <si>
    <t>C_Helm</t>
  </si>
  <si>
    <t>Costume Helm</t>
  </si>
  <si>
    <t>C_Sharp_Gear</t>
  </si>
  <si>
    <t>Costume Spiky Band</t>
  </si>
  <si>
    <t>C_Iron_Cane</t>
  </si>
  <si>
    <t>Costume Iron Cain</t>
  </si>
  <si>
    <t>C_Angelic_Chain</t>
  </si>
  <si>
    <t>Costume Angel Wing</t>
  </si>
  <si>
    <t>C_Wild_Rose</t>
  </si>
  <si>
    <t>Costume Wild Rose</t>
  </si>
  <si>
    <t>C_Cube_Mask</t>
  </si>
  <si>
    <t>Costume Cube Mask</t>
  </si>
  <si>
    <t>C_Red_Bunny_Band</t>
  </si>
  <si>
    <t>C_Spore_Hat</t>
  </si>
  <si>
    <t>Costume Spore Hat</t>
  </si>
  <si>
    <t>C_Tha_Despero_Mask</t>
  </si>
  <si>
    <t>Costume Thanatos Despero Mask</t>
  </si>
  <si>
    <t>C_Sinsuncho_Hat</t>
  </si>
  <si>
    <t>Costume Sinsuncho Hat</t>
  </si>
  <si>
    <t>C_Rose_Corsage</t>
  </si>
  <si>
    <t>Costume Rose Corsage</t>
  </si>
  <si>
    <t>C_Gryphon_Hat</t>
  </si>
  <si>
    <t>Costume Gryphon Hat</t>
  </si>
  <si>
    <t>Full_Moon</t>
  </si>
  <si>
    <t>Full Moon</t>
  </si>
  <si>
    <t>{ specialeffect2 EF_POTION_BERSERK; /* showscript */ }; autobonus "{ bonus bMatk</t>
  </si>
  <si>
    <t>{ specialeffect2 EF_ENERGYCOAT; /* showscript */ }; }</t>
  </si>
  <si>
    <t>C_Reginleif_Hairband</t>
  </si>
  <si>
    <t>Costume Hairband Of Reginleif</t>
  </si>
  <si>
    <t>C_Rabbit_Earplug</t>
  </si>
  <si>
    <t>Costume Rabbit Earplugs</t>
  </si>
  <si>
    <t>C_Romantic_White_Flower</t>
  </si>
  <si>
    <t>Costume Romantic White Flower</t>
  </si>
  <si>
    <t>C_Devil_Whisper</t>
  </si>
  <si>
    <t>Costume Devil Whisper</t>
  </si>
  <si>
    <t>Oliver_Wolf_Hood</t>
  </si>
  <si>
    <t>Oliver Wolf Hood</t>
  </si>
  <si>
    <t>C_Tare_Neko_Cru</t>
  </si>
  <si>
    <t>Costume Tare Neko Cru</t>
  </si>
  <si>
    <t>C_Boys_Cap</t>
  </si>
  <si>
    <t>Costume Boy's Cap</t>
  </si>
  <si>
    <t>C_Valkyrie_Helm</t>
  </si>
  <si>
    <t>Costume Valkyrie Helm</t>
  </si>
  <si>
    <t>C_Deviruchi_Cap</t>
  </si>
  <si>
    <t>Costume Deviruchi Cap</t>
  </si>
  <si>
    <t>C_Frog_Cap</t>
  </si>
  <si>
    <t>Costume Frog Cap</t>
  </si>
  <si>
    <t>C_Magestic_Goat</t>
  </si>
  <si>
    <t>Costume Magestic Goat</t>
  </si>
  <si>
    <t>C_Blush</t>
  </si>
  <si>
    <t>Costume Blush</t>
  </si>
  <si>
    <t>C_Elven_Ears</t>
  </si>
  <si>
    <t>Costume Elven Ears</t>
  </si>
  <si>
    <t>C_Centimental_Flower</t>
  </si>
  <si>
    <t>Costume Centimental Flower</t>
  </si>
  <si>
    <t>C_Assassin_Mask_</t>
  </si>
  <si>
    <t>Costume Assassin Mask</t>
  </si>
  <si>
    <t>C_Hahoe_Mask</t>
  </si>
  <si>
    <t>Costume Hahoe Mask</t>
  </si>
  <si>
    <t>C_Crescent_Moon_Helm</t>
  </si>
  <si>
    <t>Costume Crescent Moon Helm</t>
  </si>
  <si>
    <t>C_Kabuki_Mask</t>
  </si>
  <si>
    <t>Costume Kabuki Mask</t>
  </si>
  <si>
    <t>C_Ayothaya_Hat</t>
  </si>
  <si>
    <t>Costume Ayothaya Hat</t>
  </si>
  <si>
    <t>C_Crow_Hat</t>
  </si>
  <si>
    <t>Costume Crow Hat</t>
  </si>
  <si>
    <t>C_Baby_Dragon_Hat</t>
  </si>
  <si>
    <t>Costume Baby Dragon Hat</t>
  </si>
  <si>
    <t>C_Coati_Hat</t>
  </si>
  <si>
    <t>Costume Coati Hat</t>
  </si>
  <si>
    <t>C_Tucan_Hat</t>
  </si>
  <si>
    <t>Costume Tucan Hat</t>
  </si>
  <si>
    <t>C_Jaguar_Hat</t>
  </si>
  <si>
    <t>Costume Jaguar Hat</t>
  </si>
  <si>
    <t>C_Dragon_Arhat_Mask</t>
  </si>
  <si>
    <t>Costume Dragon Arhat Mask</t>
  </si>
  <si>
    <t>C_Tiger_Arhat_Mask</t>
  </si>
  <si>
    <t>Costume Tiger Arhat Mask</t>
  </si>
  <si>
    <t>C_Chung_Hairband</t>
  </si>
  <si>
    <t>Costume Chung Hairpin</t>
  </si>
  <si>
    <t>C_Samurai_Mask</t>
  </si>
  <si>
    <t>Costume Samurai Mask</t>
  </si>
  <si>
    <t>C_Hatta_Black</t>
  </si>
  <si>
    <t>Costume Hatta Black</t>
  </si>
  <si>
    <t>C_Ancient_Horns</t>
  </si>
  <si>
    <t>Costume Ancient Horns</t>
  </si>
  <si>
    <t>C_Sprout_Hat</t>
  </si>
  <si>
    <t>Costume Sprout Hat</t>
  </si>
  <si>
    <t>C_Mercury_Riser</t>
  </si>
  <si>
    <t>Costume Mercury Riser</t>
  </si>
  <si>
    <t>C_White_Musang_Hat</t>
  </si>
  <si>
    <t>Costume White Musang Hat</t>
  </si>
  <si>
    <t>C_Black_Musang_Hat</t>
  </si>
  <si>
    <t>Costume Black Musang Hat</t>
  </si>
  <si>
    <t>C_Heart_Wing_Hairband</t>
  </si>
  <si>
    <t>Costume Heart Wing Hairband</t>
  </si>
  <si>
    <t>C_Lord_of_Death</t>
  </si>
  <si>
    <t>Costume Lord of Death</t>
  </si>
  <si>
    <t>C_Ascension_Black_Dragon</t>
  </si>
  <si>
    <t>Costume Ascension Black Dragon</t>
  </si>
  <si>
    <t>C_Tare_Pope</t>
  </si>
  <si>
    <t>Costume Tare Pope</t>
  </si>
  <si>
    <t>10th_Anni_Poring_Hat</t>
  </si>
  <si>
    <t>10th Anni Poring Hat</t>
  </si>
  <si>
    <t>C_Goggle</t>
  </si>
  <si>
    <t>Costume Googles</t>
  </si>
  <si>
    <t>C_Red_Wind_Hat</t>
  </si>
  <si>
    <t>Costume Red Wind Hat</t>
  </si>
  <si>
    <t>C_Sphinx_Helm</t>
  </si>
  <si>
    <t>Costume Sphinx Helm</t>
  </si>
  <si>
    <t>C_Adventurers_Hat</t>
  </si>
  <si>
    <t>Costume Adventurer's Hat</t>
  </si>
  <si>
    <t>C_Cowboy_Hat</t>
  </si>
  <si>
    <t>Costume Cowboy Hat</t>
  </si>
  <si>
    <t>C_Zorro_Mask</t>
  </si>
  <si>
    <t>Costume Zorro Mask</t>
  </si>
  <si>
    <t>C_Pirate_Dagger</t>
  </si>
  <si>
    <t>Costume Dagger In Mouth</t>
  </si>
  <si>
    <t>C_Feather_Beret</t>
  </si>
  <si>
    <t>Costume Feather Beret</t>
  </si>
  <si>
    <t>C_Pink_Bunny_Band_J</t>
  </si>
  <si>
    <t>Costume Pink Bunny Hair Band</t>
  </si>
  <si>
    <t>C_King_Poring_Hat</t>
  </si>
  <si>
    <t>Costume King Poring Hat</t>
  </si>
  <si>
    <t>C_Cat_Hat_J</t>
  </si>
  <si>
    <t>Costume Cat Hat</t>
  </si>
  <si>
    <t>3; bonus2 bExpAddClass</t>
  </si>
  <si>
    <t>C_Fallen_Angel_Lost_J</t>
  </si>
  <si>
    <t>Costume Fallen Angel Lost</t>
  </si>
  <si>
    <t>C_Twin_Ribbon_J</t>
  </si>
  <si>
    <t>Costume Maiden's Twin Ribbon</t>
  </si>
  <si>
    <t>C_Ribbon_Red</t>
  </si>
  <si>
    <t>Costume Red Ribbon</t>
  </si>
  <si>
    <t>C_Hibiscus</t>
  </si>
  <si>
    <t>Costume Hibiscus</t>
  </si>
  <si>
    <t>C_Laurel_Wreath</t>
  </si>
  <si>
    <t>Costume Laurel Wreath</t>
  </si>
  <si>
    <t>C_Decorative_Geographer</t>
  </si>
  <si>
    <t>Costume Decorative Geographer</t>
  </si>
  <si>
    <t>C_Dress_Hat_J</t>
  </si>
  <si>
    <t>Costume April's Fool Day</t>
  </si>
  <si>
    <t>C_Flapping_Angel_Wing</t>
  </si>
  <si>
    <t>Costume Flapping Angel Wing</t>
  </si>
  <si>
    <t>C_Magic_Eyes</t>
  </si>
  <si>
    <t>Costume Magic Eyes</t>
  </si>
  <si>
    <t>C_Wondering_Wolf_Helm</t>
  </si>
  <si>
    <t>Costume Wandering Wolf Hat</t>
  </si>
  <si>
    <t>C_Imp_Hat</t>
  </si>
  <si>
    <t>Costume Imp Hat</t>
  </si>
  <si>
    <t>Drooping_Kiehl</t>
  </si>
  <si>
    <t>Costume Drooping Kiehl</t>
  </si>
  <si>
    <t>Drooping_Aliot</t>
  </si>
  <si>
    <t>Costume Drooping Aliot</t>
  </si>
  <si>
    <t>C_Invisible_Cap</t>
  </si>
  <si>
    <t>Costume Invisible Cap</t>
  </si>
  <si>
    <t>C_Invisible_Sunglasses</t>
  </si>
  <si>
    <t>Costume Invisible Sunglasses</t>
  </si>
  <si>
    <t>C_Invisible_Mask</t>
  </si>
  <si>
    <t>Costume Invisible Flu Mask</t>
  </si>
  <si>
    <t>C_Gang_Scarf</t>
  </si>
  <si>
    <t>Costume Gang Scarf</t>
  </si>
  <si>
    <t>C_Ninja_Scroll</t>
  </si>
  <si>
    <t>Costume Ninja Scroll</t>
  </si>
  <si>
    <t>C_Love_Chick_Hat</t>
  </si>
  <si>
    <t>Costume Love Chick Hat</t>
  </si>
  <si>
    <t>C_Chick_Hat</t>
  </si>
  <si>
    <t>Costume Baby Chick</t>
  </si>
  <si>
    <t>C_Red_Glasses</t>
  </si>
  <si>
    <t>Costume Red Glasses</t>
  </si>
  <si>
    <t>C_Whisper_Mask</t>
  </si>
  <si>
    <t>Costume Whisper Mask</t>
  </si>
  <si>
    <t>C_Peco_Ears</t>
  </si>
  <si>
    <t>Costume Peco Ears</t>
  </si>
  <si>
    <t>C_Note_Headphone</t>
  </si>
  <si>
    <t>Costume Note Headphone</t>
  </si>
  <si>
    <t>C_Valkyrie_Feather_Band</t>
  </si>
  <si>
    <t>Costume Valkyrie Feather Hat</t>
  </si>
  <si>
    <t>C_Super_Novice_Hat</t>
  </si>
  <si>
    <t>Costume Super Novice Hat</t>
  </si>
  <si>
    <t>C_Loki_Mask</t>
  </si>
  <si>
    <t>Costume Loki Mask</t>
  </si>
  <si>
    <t>C_Wickebines_Black_Cat_Ears</t>
  </si>
  <si>
    <t>Costume Wickebine's Black Cat Ears</t>
  </si>
  <si>
    <t>C_Puppy_Headband</t>
  </si>
  <si>
    <t>Costume Puppy Headband</t>
  </si>
  <si>
    <t>C_Mask_Of_Fox</t>
  </si>
  <si>
    <t>Costume Kitsune Mask</t>
  </si>
  <si>
    <t>C_Corsair</t>
  </si>
  <si>
    <t>Costume Corsair</t>
  </si>
  <si>
    <t>C_Dectective_Hat</t>
  </si>
  <si>
    <t>Costume Detective Hat</t>
  </si>
  <si>
    <t>C_Ear_Of_Devils_Wing</t>
  </si>
  <si>
    <t>Costume Evil Wing Ear</t>
  </si>
  <si>
    <t>C_Crescent_Hairpin</t>
  </si>
  <si>
    <t>Costume Crescent Hairpin</t>
  </si>
  <si>
    <t>C_Bijofnil_Wings</t>
  </si>
  <si>
    <t>Costume Bijofnil Wings</t>
  </si>
  <si>
    <t>C_Round_Eyes</t>
  </si>
  <si>
    <t>Costume Blank Eyes</t>
  </si>
  <si>
    <t>C_Bunny_Band</t>
  </si>
  <si>
    <t>Costume Bunny Band</t>
  </si>
  <si>
    <t>C_Satellite_Hairband</t>
  </si>
  <si>
    <t>Costume Satellite Hairband</t>
  </si>
  <si>
    <t>C_Headset</t>
  </si>
  <si>
    <t>Costume Headset</t>
  </si>
  <si>
    <t>C_Tiara</t>
  </si>
  <si>
    <t>Costume Tiara</t>
  </si>
  <si>
    <t>C_Crown</t>
  </si>
  <si>
    <t>Costume Crown</t>
  </si>
  <si>
    <t>C_Poring_Fedora_Hat</t>
  </si>
  <si>
    <t>Costume Poring Fedora Hat</t>
  </si>
  <si>
    <t>C_Hat</t>
  </si>
  <si>
    <t>Costume Hat</t>
  </si>
  <si>
    <t>C_Flower_Hairband</t>
  </si>
  <si>
    <t>Costume Flower Band</t>
  </si>
  <si>
    <t>C_Flu_Mask</t>
  </si>
  <si>
    <t>Costume Flu Mask</t>
  </si>
  <si>
    <t>C_Mini_Propeller</t>
  </si>
  <si>
    <t>Costume Mini Propeller</t>
  </si>
  <si>
    <t>C_Pierrot_Nose</t>
  </si>
  <si>
    <t>Costume Clown Nose</t>
  </si>
  <si>
    <t>C_Nurse_Cap</t>
  </si>
  <si>
    <t>Costume Nurse Cap</t>
  </si>
  <si>
    <t>C_Mr_Smile</t>
  </si>
  <si>
    <t>Costume Mr. Smile</t>
  </si>
  <si>
    <t>C_Sahkkat</t>
  </si>
  <si>
    <t>Costume Sakkat</t>
  </si>
  <si>
    <t>C_Charming_Ribbon</t>
  </si>
  <si>
    <t>Costume Charming Ribbon</t>
  </si>
  <si>
    <t>C_Helm_of_Darkness</t>
  </si>
  <si>
    <t>Costume Helm of Darkness</t>
  </si>
  <si>
    <t>C_Moonlight_Flower_Hat</t>
  </si>
  <si>
    <t>Costume Moonlight Flower Hat</t>
  </si>
  <si>
    <t>C_Whikebain_Ears</t>
  </si>
  <si>
    <t>Costume Wickebine Ears</t>
  </si>
  <si>
    <t>C_Takius_Blindfold</t>
  </si>
  <si>
    <t>Costume Takius Blindfold</t>
  </si>
  <si>
    <t>C_Phoenix_Crown</t>
  </si>
  <si>
    <t>Costume Phoenix Crown</t>
  </si>
  <si>
    <t>C_Ramen_Hat</t>
  </si>
  <si>
    <t>Costume Ramen Hat</t>
  </si>
  <si>
    <t>C_Red_Deviruchi_Hat</t>
  </si>
  <si>
    <t>Costume Red Deviruchi Hat</t>
  </si>
  <si>
    <t>C_Autumn_Leaves</t>
  </si>
  <si>
    <t>Costume Autumn Leaves</t>
  </si>
  <si>
    <t>C_White_Baby_Cat_Ears</t>
  </si>
  <si>
    <t>Costume White Baby Cat Ears</t>
  </si>
  <si>
    <t>C_Rainbow_Feather_Deco</t>
  </si>
  <si>
    <t>Costume Rainbow Feather Deco</t>
  </si>
  <si>
    <t>C_RWC_Shouting_Mouth</t>
  </si>
  <si>
    <t>Costume RWC Shouting Mouth</t>
  </si>
  <si>
    <t>C_Rabbit_Magic_Hat</t>
  </si>
  <si>
    <t>Costume Rabbit Magic Hat</t>
  </si>
  <si>
    <t>C_Marcher_Hat</t>
  </si>
  <si>
    <t>Costume Marcher Hat</t>
  </si>
  <si>
    <t>C_J_Captain_Hat</t>
  </si>
  <si>
    <t>Costume Ship Captain Hat</t>
  </si>
  <si>
    <t>C_Tiraya_Bonnet</t>
  </si>
  <si>
    <t>Costume Tiraya Bonnet</t>
  </si>
  <si>
    <t>C_Minstrel_Hat</t>
  </si>
  <si>
    <t>C_Captain_Hat</t>
  </si>
  <si>
    <t>Costume Captain Hat</t>
  </si>
  <si>
    <t>C_Vacation_Hat</t>
  </si>
  <si>
    <t>Costume Vacation Hat</t>
  </si>
  <si>
    <t>C_Brown_Beanie</t>
  </si>
  <si>
    <t>Costume Brown Beanie</t>
  </si>
  <si>
    <t>C_Coppola</t>
  </si>
  <si>
    <t>Costume Coppola</t>
  </si>
  <si>
    <t>C_Sweet_Bonnet</t>
  </si>
  <si>
    <t>Costume Sweet Bonnet</t>
  </si>
  <si>
    <t>C_Magician_Hat</t>
  </si>
  <si>
    <t>Costume Magician Hat</t>
  </si>
  <si>
    <t>Wishing_Sky_Lantern</t>
  </si>
  <si>
    <t>Costume Wish Lamp</t>
  </si>
  <si>
    <t>C_Campus_Festival</t>
  </si>
  <si>
    <t>Costume Campus Festival</t>
  </si>
  <si>
    <t>C_Poring_Cake_Hat</t>
  </si>
  <si>
    <t>Costume Poring Cake Hat</t>
  </si>
  <si>
    <t>C_Cookie_Hat</t>
  </si>
  <si>
    <t>Costume Cookie Hat</t>
  </si>
  <si>
    <t>1100; }</t>
  </si>
  <si>
    <t>C_Dragon_Helm</t>
  </si>
  <si>
    <t>Costume Dragon Helm</t>
  </si>
  <si>
    <t>C_Wind_Milestone</t>
  </si>
  <si>
    <t>Costume Wind Milestone</t>
  </si>
  <si>
    <t>C_Reginleif_Hairband_</t>
  </si>
  <si>
    <t>Costume Reginleif Hairband</t>
  </si>
  <si>
    <t>C_Southern_Cross</t>
  </si>
  <si>
    <t>Costume Southern Cross</t>
  </si>
  <si>
    <t>C_Piggie_Bank</t>
  </si>
  <si>
    <t>Costume Piggie Bank</t>
  </si>
  <si>
    <t>C_Rainbow_Poring_Hat</t>
  </si>
  <si>
    <t>Costume Rainbow Poring Hat</t>
  </si>
  <si>
    <t>C_Soulless_Wing</t>
  </si>
  <si>
    <t>Costume Soulless Wing</t>
  </si>
  <si>
    <t>C_Bell_Ribbon</t>
  </si>
  <si>
    <t>Costume Bell Ribbon</t>
  </si>
  <si>
    <t>C_Santa_Poring_Hat</t>
  </si>
  <si>
    <t>Costume SantaPoring Cap</t>
  </si>
  <si>
    <t>C_ShineSantaPoring</t>
  </si>
  <si>
    <t>Costume Shining Santa Poring</t>
  </si>
  <si>
    <t>C_SantaHairband</t>
  </si>
  <si>
    <t>Costume Santa Hairband</t>
  </si>
  <si>
    <t>C_Lush_Rose</t>
  </si>
  <si>
    <t>Costume Lush Rose</t>
  </si>
  <si>
    <t>C_Ati_Atihan_Hat</t>
  </si>
  <si>
    <t>Costume Ati Atihan</t>
  </si>
  <si>
    <t>C_Dark_Snake_Lord_Hat_J</t>
  </si>
  <si>
    <t>Costume Dark Snake Lord Hat</t>
  </si>
  <si>
    <t>C_Kettle_Hat</t>
  </si>
  <si>
    <t>Costume Kettle Hat</t>
  </si>
  <si>
    <t>C_Friend_Mochiring_Hat</t>
  </si>
  <si>
    <t>Costume Friend Mochiring Hat</t>
  </si>
  <si>
    <t>C_Rudolph_Santa_Hat</t>
  </si>
  <si>
    <t>Costume Rudolph Santa Hat</t>
  </si>
  <si>
    <t>C_Red_Bonnet</t>
  </si>
  <si>
    <t>Costume Red Bonnet</t>
  </si>
  <si>
    <t>C_Santa_Hat_1</t>
  </si>
  <si>
    <t>Costume Twin Pompom By JB</t>
  </si>
  <si>
    <t>C_Red_Dress_Hat</t>
  </si>
  <si>
    <t>Costume Red Dress Hat</t>
  </si>
  <si>
    <t>C_White_Snake_Hat</t>
  </si>
  <si>
    <t>Costume White Snake Hat</t>
  </si>
  <si>
    <t>C_Yellow_Ribbon</t>
  </si>
  <si>
    <t>Costume Yellow Ribbon</t>
  </si>
  <si>
    <t>C_Wings_Of_Victory</t>
  </si>
  <si>
    <t>Costume Wings Of Victory</t>
  </si>
  <si>
    <t>C_Little_Angel_Doll</t>
  </si>
  <si>
    <t>Costume Little Angel Doll</t>
  </si>
  <si>
    <t>C_Lucky_Clover</t>
  </si>
  <si>
    <t>Costume Lucky Clover</t>
  </si>
  <si>
    <t>C_Lady_Tanee_Doll</t>
  </si>
  <si>
    <t>Costume Lady Tanee Doll</t>
  </si>
  <si>
    <t>C_Scarf</t>
  </si>
  <si>
    <t>Costume Scarf</t>
  </si>
  <si>
    <t>C_Alice_Doll</t>
  </si>
  <si>
    <t>Costume Alice Doll</t>
  </si>
  <si>
    <t>C_Pink_Ribbon</t>
  </si>
  <si>
    <t>Costume Pink Ribbon</t>
  </si>
  <si>
    <t>C_Gothic_Head_Dress</t>
  </si>
  <si>
    <t>Costume Gothic Headdress</t>
  </si>
  <si>
    <t>C_Coronet</t>
  </si>
  <si>
    <t>Costume Coronet</t>
  </si>
  <si>
    <t>C_Romantic_Gent</t>
  </si>
  <si>
    <t>Costume Romantic Gent</t>
  </si>
  <si>
    <t>C_Darkness_Helm</t>
  </si>
  <si>
    <t>Costume Darkness Helm</t>
  </si>
  <si>
    <t>C_Black_Glasses</t>
  </si>
  <si>
    <t>Costume Black Glasses</t>
  </si>
  <si>
    <t>C_Sacred_Torch_Coronet</t>
  </si>
  <si>
    <t>Costume Sacred Torch Coronet</t>
  </si>
  <si>
    <t>C_Deprotai_Doll_Hat</t>
  </si>
  <si>
    <t>Costume Deprote Doll Hat</t>
  </si>
  <si>
    <t>C_Bread_Bag</t>
  </si>
  <si>
    <t>Costume Bread Bag</t>
  </si>
  <si>
    <t>C_Scarlet_Rose</t>
  </si>
  <si>
    <t>Costume Scarlet Rose</t>
  </si>
  <si>
    <t>C_Devilring_Hat</t>
  </si>
  <si>
    <t>Costume Devilring Hat</t>
  </si>
  <si>
    <t>C_Tare_Zonda</t>
  </si>
  <si>
    <t>Costume Tare Zonda</t>
  </si>
  <si>
    <t>C_Neko_Mimi_Kafra</t>
  </si>
  <si>
    <t>Costume Neko Mimi Kafra</t>
  </si>
  <si>
    <t>C_Snake_Hat</t>
  </si>
  <si>
    <t>Costume Snake Hat</t>
  </si>
  <si>
    <t>C_Satanic_Chain</t>
  </si>
  <si>
    <t>Costume Evolved Evil Wing</t>
  </si>
  <si>
    <t>C_Goblin_Mask_04</t>
  </si>
  <si>
    <t>Costume Goblin Leader Mask</t>
  </si>
  <si>
    <t>C_Panda_Cap</t>
  </si>
  <si>
    <t>Costume Panda Cap</t>
  </si>
  <si>
    <t>1; bonus2 bExpAddClass</t>
  </si>
  <si>
    <t>C_Binoculars</t>
  </si>
  <si>
    <t>Costume Binoculars</t>
  </si>
  <si>
    <t>C_Fin_Helm</t>
  </si>
  <si>
    <t>Costume Fin Helm</t>
  </si>
  <si>
    <t>C_Gas_Mask</t>
  </si>
  <si>
    <t>Costume Gas Mask</t>
  </si>
  <si>
    <t>C_Corsair_K</t>
  </si>
  <si>
    <t>Costume Refined Corsair</t>
  </si>
  <si>
    <t>C_Detective_Hat_K</t>
  </si>
  <si>
    <t>Costume Renown Detective's Cap</t>
  </si>
  <si>
    <t>C_Sleeping_Kitty_Cat</t>
  </si>
  <si>
    <t>Costume Sleeping Kitty Hat</t>
  </si>
  <si>
    <t>C_Majestic_Devil_Horns</t>
  </si>
  <si>
    <t>Costume Majestic Devil Horns</t>
  </si>
  <si>
    <t>C_Small_Golden_Wings</t>
  </si>
  <si>
    <t>Costume Small Golden Wings</t>
  </si>
  <si>
    <t>C_Anubis_Helm</t>
  </si>
  <si>
    <t>Costume Anubis Helm</t>
  </si>
  <si>
    <t>C_Black_Tail_Ribbon</t>
  </si>
  <si>
    <t>Costume Black Tail Ribbon</t>
  </si>
  <si>
    <t>C_Holy_Marching_Hat</t>
  </si>
  <si>
    <t>Costume Holy Marching Hat</t>
  </si>
  <si>
    <t>C_Cap_Of_Blindness</t>
  </si>
  <si>
    <t>Costume Executioner Hood</t>
  </si>
  <si>
    <t>C_Tha_Despero_Mask_</t>
  </si>
  <si>
    <t>Costume Tha Despero Mask</t>
  </si>
  <si>
    <t>C_Diadem</t>
  </si>
  <si>
    <t>Costume Diadem</t>
  </si>
  <si>
    <t>C_Gold_Spirit_Chain</t>
  </si>
  <si>
    <t>Costume Gold Spirit Chain</t>
  </si>
  <si>
    <t>C_Saint_Frill_Ribbon</t>
  </si>
  <si>
    <t>Costume Saint Frill Ribbon</t>
  </si>
  <si>
    <t>C_Light_Darkness_Crown</t>
  </si>
  <si>
    <t>Costume Light Darkness Crown</t>
  </si>
  <si>
    <t>C_Shelter_Wing_Ears</t>
  </si>
  <si>
    <t>Costume Shelter Wing Ears</t>
  </si>
  <si>
    <t>C_Celestial_Hat</t>
  </si>
  <si>
    <t>Costume Celestial Hat</t>
  </si>
  <si>
    <t>C_Good_Wedding_Veil</t>
  </si>
  <si>
    <t>Costume Good Wedding Veil</t>
  </si>
  <si>
    <t>C_YinYang_Earring</t>
  </si>
  <si>
    <t>Costume YinYang Earring</t>
  </si>
  <si>
    <t>C_Holy_Mom_Love</t>
  </si>
  <si>
    <t>Costume Holy Mom Love</t>
  </si>
  <si>
    <t>C_Water_Lily_Crown</t>
  </si>
  <si>
    <t>Costume Water Lily Crown</t>
  </si>
  <si>
    <t>C_Frog_King_Hat</t>
  </si>
  <si>
    <t>Costume Frog King Hat</t>
  </si>
  <si>
    <t>C_Umbrella_Hat</t>
  </si>
  <si>
    <t>Costume Umbrella Hat</t>
  </si>
  <si>
    <t>C_Rainbow_Veil</t>
  </si>
  <si>
    <t>Costume Rainbow Veil</t>
  </si>
  <si>
    <t>C_White_Lily</t>
  </si>
  <si>
    <t>Costume White Lily</t>
  </si>
  <si>
    <t>C_Happy_Peace_Proof</t>
  </si>
  <si>
    <t>Costume Happy Peace Proof</t>
  </si>
  <si>
    <t>C_Leaf_Cat_Hat</t>
  </si>
  <si>
    <t>Costume Leaf Cat Hat</t>
  </si>
  <si>
    <t>C_Monster_Card</t>
  </si>
  <si>
    <t>Costume Monster Card</t>
  </si>
  <si>
    <t>C_Wing_Angels_Ears</t>
  </si>
  <si>
    <t>Costume Wing Angels Ears</t>
  </si>
  <si>
    <t>C_Home_Cherry_Blossom</t>
  </si>
  <si>
    <t>Costume Home Cherry Blossom</t>
  </si>
  <si>
    <t>C_Sakura_Coronet</t>
  </si>
  <si>
    <t>Costume Sakura Coronet</t>
  </si>
  <si>
    <t>C_Honeybee_Hat</t>
  </si>
  <si>
    <t>Costume Honeybee Hat</t>
  </si>
  <si>
    <t>C_Marvelous_Wig</t>
  </si>
  <si>
    <t>Costume Dokebi Hat</t>
  </si>
  <si>
    <t>C_Twinkle_Little_Star</t>
  </si>
  <si>
    <t>Costume Shiny Small Star</t>
  </si>
  <si>
    <t>C_King_Berry</t>
  </si>
  <si>
    <t>Costume King Berry</t>
  </si>
  <si>
    <t>C_Persika</t>
  </si>
  <si>
    <t>Costume Persika</t>
  </si>
  <si>
    <t>C_Rabbit_Ear_Knit_Hat</t>
  </si>
  <si>
    <t>Costume Knit Rabbit Ears</t>
  </si>
  <si>
    <t>C_Ear_Of_Angel's_Wing_</t>
  </si>
  <si>
    <t>Costume Angel Wing Ears</t>
  </si>
  <si>
    <t>C_Drooping_Kitty</t>
  </si>
  <si>
    <t>Costume Refined Drooping Cat</t>
  </si>
  <si>
    <t>C_Granpa_Beard</t>
  </si>
  <si>
    <t>Costume Grampa Beard</t>
  </si>
  <si>
    <t>C_Morrigane's_Helm</t>
  </si>
  <si>
    <t>Costume Morrigane's Helm</t>
  </si>
  <si>
    <t>C_Well_Baked_Toast</t>
  </si>
  <si>
    <t>Costume Crunch Toast</t>
  </si>
  <si>
    <t>C_Mistress_Crown</t>
  </si>
  <si>
    <t>Costume Crown of Mistress</t>
  </si>
  <si>
    <t>C_Sweet_Gents</t>
  </si>
  <si>
    <t>Costume Sweet Gent</t>
  </si>
  <si>
    <t>C_Wedding_Veil</t>
  </si>
  <si>
    <t>Costume Wedding Veil</t>
  </si>
  <si>
    <t>C_Alarm_Mask</t>
  </si>
  <si>
    <t>Costume Alarm Mask</t>
  </si>
  <si>
    <t>C_Goblin_Mask_01</t>
  </si>
  <si>
    <t>Costume Poker Face</t>
  </si>
  <si>
    <t>C_Goblin_Mask_02</t>
  </si>
  <si>
    <t>Costume Surprised Mask</t>
  </si>
  <si>
    <t>C_Goblin_Mask_03</t>
  </si>
  <si>
    <t>Costume Annoyed Mask</t>
  </si>
  <si>
    <t>C_Lord_Circlet</t>
  </si>
  <si>
    <t>Costume Grand Circlet</t>
  </si>
  <si>
    <t>C_Bone_Helm</t>
  </si>
  <si>
    <t>Costume Bone Helm</t>
  </si>
  <si>
    <t>C_Apple_Of_Archer</t>
  </si>
  <si>
    <t>Costume Apple of Archer</t>
  </si>
  <si>
    <t>C_Angry_Mouth</t>
  </si>
  <si>
    <t>Costume Angry Snarl</t>
  </si>
  <si>
    <t>C_Golden_Gear</t>
  </si>
  <si>
    <t>Costume Golden Gear</t>
  </si>
  <si>
    <t>C_Carnation_Hairband</t>
  </si>
  <si>
    <t>Costume Carnation Headband</t>
  </si>
  <si>
    <t>C_Hyegun_Hat</t>
  </si>
  <si>
    <t>Costume Yao Jun</t>
  </si>
  <si>
    <t>C_White_Cat_Hood</t>
  </si>
  <si>
    <t>Costume White Cat Hood</t>
  </si>
  <si>
    <t>C_Evil_Druid_Hat</t>
  </si>
  <si>
    <t>Costume Evil Druid Hat</t>
  </si>
  <si>
    <t>C_Vicious_Stop_Bandage</t>
  </si>
  <si>
    <t>Costume Vicious Stop Bandage</t>
  </si>
  <si>
    <t>C_Ice_Wing_Ear</t>
  </si>
  <si>
    <t>Costume Ice Wing Ear</t>
  </si>
  <si>
    <t>C_Amistr_Cap</t>
  </si>
  <si>
    <t>Costume Amistr</t>
  </si>
  <si>
    <t>C_Fedora</t>
  </si>
  <si>
    <t>Costume Bucket Hat</t>
  </si>
  <si>
    <t>C_Straw_Hat</t>
  </si>
  <si>
    <t>Costume Straw Hat</t>
  </si>
  <si>
    <t>C_Sunglasses</t>
  </si>
  <si>
    <t>Costume Sunglasses</t>
  </si>
  <si>
    <t>C_Filir_Hat</t>
  </si>
  <si>
    <t>Costume Filir Hat</t>
  </si>
  <si>
    <t>C_Poring_Hat</t>
  </si>
  <si>
    <t>Costume Poring Hat</t>
  </si>
  <si>
    <t>C_Fillet</t>
  </si>
  <si>
    <t>Costume Fillet</t>
  </si>
  <si>
    <t>C_Baseball_Cap</t>
  </si>
  <si>
    <t>Costume Baseball Cap</t>
  </si>
  <si>
    <t>C_Lif_Doll_Hat</t>
  </si>
  <si>
    <t>Costume Lif Doll Hat</t>
  </si>
  <si>
    <t>C_L_Magestic_Goat</t>
  </si>
  <si>
    <t>Costume Majestic Goat</t>
  </si>
  <si>
    <t>C_Vanilmirth_Hat</t>
  </si>
  <si>
    <t>Costume Vanilmirth Hat</t>
  </si>
  <si>
    <t>C_Dragonhelm_Copper</t>
  </si>
  <si>
    <t>Costume Dragon Helm Copper</t>
  </si>
  <si>
    <t>C_Puppy_Hat</t>
  </si>
  <si>
    <t>Costume Puppy Hat</t>
  </si>
  <si>
    <t>C_Cat_Hairband</t>
  </si>
  <si>
    <t>Costume Kitty Band</t>
  </si>
  <si>
    <t>C_Turban</t>
  </si>
  <si>
    <t>Costume Turban</t>
  </si>
  <si>
    <t>C_Hair_Protector</t>
  </si>
  <si>
    <t>Costume Bao Bao</t>
  </si>
  <si>
    <t>C_Opera_Ghost_Mask</t>
  </si>
  <si>
    <t>Costume Opera Masque</t>
  </si>
  <si>
    <t>C_Big_Sis_Ribbon</t>
  </si>
  <si>
    <t>Costume Big Ribbon</t>
  </si>
  <si>
    <t>C_Angeling_Hat</t>
  </si>
  <si>
    <t>Costume Angeling Hat</t>
  </si>
  <si>
    <t>C_Munak_Turban</t>
  </si>
  <si>
    <t>Costume Munak Hat</t>
  </si>
  <si>
    <t>C_Bongun_Hat</t>
  </si>
  <si>
    <t>Costume Bongun Hat</t>
  </si>
  <si>
    <t>C_Brown_Bear_Cap</t>
  </si>
  <si>
    <t>Costume Teddybear Hat</t>
  </si>
  <si>
    <t>C_Galapago_Cap</t>
  </si>
  <si>
    <t>Costume Galapago Cap</t>
  </si>
  <si>
    <t>C_Filir_Wing_Ears</t>
  </si>
  <si>
    <t>Costume Filir Wings</t>
  </si>
  <si>
    <t>C_Ear_Of_Black_Cat_</t>
  </si>
  <si>
    <t>Costume Black Cat Ears</t>
  </si>
  <si>
    <t>C_Iceflake_Hat</t>
  </si>
  <si>
    <t>Costume Snow Cone Hat</t>
  </si>
  <si>
    <t>5; bonus2 bMagicAddEle</t>
  </si>
  <si>
    <t>C_King_Prawn_Hat</t>
  </si>
  <si>
    <t>Costume Crayfish Hat</t>
  </si>
  <si>
    <t>C_Leaf_Headgear</t>
  </si>
  <si>
    <t>Costume Smokie Leaf</t>
  </si>
  <si>
    <t>C_Flying_Angel</t>
  </si>
  <si>
    <t>Costume Flying Angel</t>
  </si>
  <si>
    <t>C_Cryptura_Hair_Cap</t>
  </si>
  <si>
    <t>Costume School Criatura Hat</t>
  </si>
  <si>
    <t>C_Heart_Hair_Pin</t>
  </si>
  <si>
    <t>Costume Heart Hairpin</t>
  </si>
  <si>
    <t>C_Horn_Of_Succubus</t>
  </si>
  <si>
    <t>Costume Succubus Horn</t>
  </si>
  <si>
    <t>C_Inccubus_Horn</t>
  </si>
  <si>
    <t>Costume Incubus Horn</t>
  </si>
  <si>
    <t>C_Dokebi's_Wig</t>
  </si>
  <si>
    <t>Costume Dokebi's Wig</t>
  </si>
  <si>
    <t>C_Joker_Jester</t>
  </si>
  <si>
    <t>Costume Joker Jester</t>
  </si>
  <si>
    <t>C_Music_Decoration</t>
  </si>
  <si>
    <t>Costume Decoration of Music</t>
  </si>
  <si>
    <t>{ sc_start SC_DECORATION_OF_MUSIC</t>
  </si>
  <si>
    <t>{ sc_end SC_DECORATION_OF_MUSIC; }</t>
  </si>
  <si>
    <t>C_Rabbit_Ear_Hat</t>
  </si>
  <si>
    <t>Costume Bunny Top Hat</t>
  </si>
  <si>
    <t>C_Drooping_Bunny</t>
  </si>
  <si>
    <t>Costume Evolved Drooping Bunny</t>
  </si>
  <si>
    <t>C_Flowerpot_Mask</t>
  </si>
  <si>
    <t>Costume Flowerpot Mask</t>
  </si>
  <si>
    <t>C_Piamette_Hood</t>
  </si>
  <si>
    <t>Costume Piamette Hood</t>
  </si>
  <si>
    <t>C_Vanargandr_Helm</t>
  </si>
  <si>
    <t>Costume Vanargand Helm</t>
  </si>
  <si>
    <t>C_Blinker</t>
  </si>
  <si>
    <t>Costume Blinker</t>
  </si>
  <si>
    <t>C_Luxury_Sunglasses</t>
  </si>
  <si>
    <t>Costume Purple Glasses</t>
  </si>
  <si>
    <t>C_One_Eyed_Glass</t>
  </si>
  <si>
    <t>Costume Cyclops Glasses</t>
  </si>
  <si>
    <t>C_Glasses</t>
  </si>
  <si>
    <t>Costume Glasses</t>
  </si>
  <si>
    <t>C_Pair_Of_Red_Ribbon</t>
  </si>
  <si>
    <t>Costume Small Ribbons</t>
  </si>
  <si>
    <t>C_Cigar</t>
  </si>
  <si>
    <t>Costume Cigarette</t>
  </si>
  <si>
    <t>C_Witchs_Hat</t>
  </si>
  <si>
    <t>Costume Witch's Hat</t>
  </si>
  <si>
    <t>C_Halloween_Hat</t>
  </si>
  <si>
    <t>Costume Halloween Hat</t>
  </si>
  <si>
    <t>C_Poo_Poo_Hat</t>
  </si>
  <si>
    <t>Costume Poo Poo Hat</t>
  </si>
  <si>
    <t>Felock_Cap</t>
  </si>
  <si>
    <t>Costume Tarlock's Hat</t>
  </si>
  <si>
    <t>C_Black_Cat_Hat</t>
  </si>
  <si>
    <t>Costume Black Cat Hat</t>
  </si>
  <si>
    <t>C_Gloomy_Pumpkin_Hat</t>
  </si>
  <si>
    <t>Costume Pumpkin Hat</t>
  </si>
  <si>
    <t>C_Lude_Mask</t>
  </si>
  <si>
    <t>Costume Lude Mask</t>
  </si>
  <si>
    <t>C_Cube_Mask_</t>
  </si>
  <si>
    <t>Costume Quve Mask</t>
  </si>
  <si>
    <t>C_Adv_Whisper_Mask</t>
  </si>
  <si>
    <t>Costume Evolved Whisper Mask</t>
  </si>
  <si>
    <t>C_Noah_Hat</t>
  </si>
  <si>
    <t>Costume Noah's Hat</t>
  </si>
  <si>
    <t>C_One_Eyed_Glasses</t>
  </si>
  <si>
    <t>Costume Monocle</t>
  </si>
  <si>
    <t>C_Gothic_Heart_Wing</t>
  </si>
  <si>
    <t>Costume Gothic Heart Wing</t>
  </si>
  <si>
    <t>C_Classical_Ribbon</t>
  </si>
  <si>
    <t>Costume Classical Ribbon</t>
  </si>
  <si>
    <t>C_Angel_Mini_Silk_Hat</t>
  </si>
  <si>
    <t>Costume Angel Mini Silk Hat</t>
  </si>
  <si>
    <t>C_Lazy_Raccoon</t>
  </si>
  <si>
    <t>Costume Lazy Smokie</t>
  </si>
  <si>
    <t>C_Cap_Of_Concentration</t>
  </si>
  <si>
    <t>Costume Model Training Hat</t>
  </si>
  <si>
    <t>C_10Gallon_Hat_Of_Flame</t>
  </si>
  <si>
    <t>Costume Alive Ten Gallon Hat Of Flame</t>
  </si>
  <si>
    <t>C_Hunting_Cap_Of_Gust</t>
  </si>
  <si>
    <t>Costume Hunting Cap Of Gust</t>
  </si>
  <si>
    <t>C_Knit_Cap_Of_Water</t>
  </si>
  <si>
    <t>Costume Knit Cap Of Water</t>
  </si>
  <si>
    <t>C_Silk_Hat_Of_Earth</t>
  </si>
  <si>
    <t>Costume Silk Hat of Earth</t>
  </si>
  <si>
    <t>C_Love_Rabbit_Hood</t>
  </si>
  <si>
    <t>Costume Love Rabbit Hood</t>
  </si>
  <si>
    <t>C_Antler</t>
  </si>
  <si>
    <t>Costume Antlers</t>
  </si>
  <si>
    <t>C_Ear_Mufs</t>
  </si>
  <si>
    <t>Costume Ear Muffs</t>
  </si>
  <si>
    <t>C_RWC2013_Japan_Hat</t>
  </si>
  <si>
    <t>Costume RWC2013 Japan Hat</t>
  </si>
  <si>
    <t>C_Bubble_Gum_in_Mouth</t>
  </si>
  <si>
    <t>Costume Bubble Gum in Mouth</t>
  </si>
  <si>
    <t>C_Parade_Cap</t>
  </si>
  <si>
    <t>Costume Parade Cap</t>
  </si>
  <si>
    <t>C_3D_Glasses</t>
  </si>
  <si>
    <t>Costume 3D Glasses</t>
  </si>
  <si>
    <t>C_Mini_Tree_J</t>
  </si>
  <si>
    <t>Costume Mini Tree J</t>
  </si>
  <si>
    <t>C_Soldier_Hat</t>
  </si>
  <si>
    <t>Costume Soldier Hat</t>
  </si>
  <si>
    <t>C_Scooter_Hat</t>
  </si>
  <si>
    <t>Costume Scooter Hat</t>
  </si>
  <si>
    <t>C_Choir_Hat</t>
  </si>
  <si>
    <t>Costume Choir Hat</t>
  </si>
  <si>
    <t>C_Drooping_Argiope</t>
  </si>
  <si>
    <t>Costume Drooping Argiope</t>
  </si>
  <si>
    <t>C_Chain_Puppet</t>
  </si>
  <si>
    <t>Costume Chain Puppet</t>
  </si>
  <si>
    <t>C_Rune_Circlet</t>
  </si>
  <si>
    <t>Costume Rune Circlet</t>
  </si>
  <si>
    <t>C_Mitra</t>
  </si>
  <si>
    <t>Costume Mitra</t>
  </si>
  <si>
    <t>C_Driver_Band_R</t>
  </si>
  <si>
    <t>Costume Driver Band(Red)</t>
  </si>
  <si>
    <t>C_Driver_Band_Y</t>
  </si>
  <si>
    <t>Costume Driver Band(Yellow)</t>
  </si>
  <si>
    <t>C_Shadow_Handicraft</t>
  </si>
  <si>
    <t>Costume Shadow Handicraft</t>
  </si>
  <si>
    <t>C_Minstrel_Song_Hat</t>
  </si>
  <si>
    <t>Costume Minstrel Song's Hat</t>
  </si>
  <si>
    <t>C_Midas_Whisper</t>
  </si>
  <si>
    <t>Costume Midas Whisper</t>
  </si>
  <si>
    <t>C_Magic_Stone_Hat</t>
  </si>
  <si>
    <t>Costume Magic Stone Hat</t>
  </si>
  <si>
    <t>C_Blazing_Soul</t>
  </si>
  <si>
    <t>Costume Blazing Soul</t>
  </si>
  <si>
    <t>C_Wind_Whisper</t>
  </si>
  <si>
    <t>Costume Wind Whisper</t>
  </si>
  <si>
    <t>C_Dying_Swan</t>
  </si>
  <si>
    <t>Costume Dying Swan</t>
  </si>
  <si>
    <t>C_Protect_Of_Crown</t>
  </si>
  <si>
    <t>Costume Protect Of Crown</t>
  </si>
  <si>
    <t>C_Circlet_Of_Bone</t>
  </si>
  <si>
    <t>Costume Circlet Of Bones</t>
  </si>
  <si>
    <t>C_Camouflage_RabbitHood</t>
  </si>
  <si>
    <t>Costume Camouflage Rabbit Hood</t>
  </si>
  <si>
    <t>C_Cat_Santa_Hat</t>
  </si>
  <si>
    <t>Cat Santa Hat</t>
  </si>
  <si>
    <t>C_Golden_Exclamation</t>
  </si>
  <si>
    <t>Costume Golden Exclamation Mark</t>
  </si>
  <si>
    <t>C_Silver_Exclamation</t>
  </si>
  <si>
    <t>Costume Silver Exclamation Mark</t>
  </si>
  <si>
    <t>C_Golden_Question</t>
  </si>
  <si>
    <t>Costume Golden Question Mark</t>
  </si>
  <si>
    <t>C_Silver_Question</t>
  </si>
  <si>
    <t>Costume Silver Question Mark</t>
  </si>
  <si>
    <t>C_Santa's_Hat</t>
  </si>
  <si>
    <t>Costume Santa Hat</t>
  </si>
  <si>
    <t>C_Flower_Hairpin</t>
  </si>
  <si>
    <t>Costume Flower Hairpin</t>
  </si>
  <si>
    <t>C_Winter_Hat</t>
  </si>
  <si>
    <t>Costume Fashion Winter Hat</t>
  </si>
  <si>
    <t>C_Aura_Quartz_Crown</t>
  </si>
  <si>
    <t>Costume Aura Quartz</t>
  </si>
  <si>
    <t>C_Lunatic_Hat</t>
  </si>
  <si>
    <t>Costume Lunatic Hat</t>
  </si>
  <si>
    <t>C_Blue_Fur_Hat</t>
  </si>
  <si>
    <t>Costume Blue Fur Hat</t>
  </si>
  <si>
    <t>C_Elder_Crown</t>
  </si>
  <si>
    <t>Costume Elder Crown</t>
  </si>
  <si>
    <t>C_Mouton_Life</t>
  </si>
  <si>
    <t>Costume Mouton Life</t>
  </si>
  <si>
    <t>C_Snow_Rabbit_Knit_Hat</t>
  </si>
  <si>
    <t>Costume Rabbit Knit Hat</t>
  </si>
  <si>
    <t>C_Galanthus_Guard</t>
  </si>
  <si>
    <t>Costume Galanthus Guard</t>
  </si>
  <si>
    <t>C_Chilly_Breath</t>
  </si>
  <si>
    <t>Costume Chilly Breath</t>
  </si>
  <si>
    <t>C_saLUsalo_Hat</t>
  </si>
  <si>
    <t>Costume saLUsalo Hat</t>
  </si>
  <si>
    <t>C_Bomb_Hat</t>
  </si>
  <si>
    <t>Costume Bomb Hat</t>
  </si>
  <si>
    <t>C_Dragon_Turtle_Hat</t>
  </si>
  <si>
    <t>Costume Dragon Turtle Hat</t>
  </si>
  <si>
    <t>Horse_King</t>
  </si>
  <si>
    <t>Horse King</t>
  </si>
  <si>
    <t>C_Mouse_Hat1</t>
  </si>
  <si>
    <t>Costume Mouse Hat 1</t>
  </si>
  <si>
    <t>C_Mouse_Hat2</t>
  </si>
  <si>
    <t>Costume Mouse Hat 2</t>
  </si>
  <si>
    <t>C_Mouse_Hat3</t>
  </si>
  <si>
    <t>Costume Mouse Hat 3</t>
  </si>
  <si>
    <t>C_Mouse_Hat4</t>
  </si>
  <si>
    <t>Costume Mouse Hat 4</t>
  </si>
  <si>
    <t>C_Mouse_Hat5</t>
  </si>
  <si>
    <t>Costume Mouse Hat 5</t>
  </si>
  <si>
    <t>C_Big_Golden_Bell</t>
  </si>
  <si>
    <t>Costume Big Golden Bell</t>
  </si>
  <si>
    <t>C_Pegasus_Wing_Ears</t>
  </si>
  <si>
    <t>Costume Sigrun Wing</t>
  </si>
  <si>
    <t>C_Dark_Knight_Mask</t>
  </si>
  <si>
    <t>Costume Dark Knight Mask</t>
  </si>
  <si>
    <t>C_Bullock_Helm_J</t>
  </si>
  <si>
    <t>Costume Horned Hat</t>
  </si>
  <si>
    <t>C_General_Helmet</t>
  </si>
  <si>
    <t>Costume Dragon General Helm</t>
  </si>
  <si>
    <t>C_Dragon_Skull</t>
  </si>
  <si>
    <t>Costume Dragon Skull Hat</t>
  </si>
  <si>
    <t>C_Rainbow_Wing_Ears</t>
  </si>
  <si>
    <t>Costume Rainbow Ears Feather</t>
  </si>
  <si>
    <t>C_Lightning_Speed</t>
  </si>
  <si>
    <t>Costume Lightning Speed</t>
  </si>
  <si>
    <t>C_Double_Horn_Helm</t>
  </si>
  <si>
    <t>Costume Double Horn Helm</t>
  </si>
  <si>
    <t>C_Chef_Hat</t>
  </si>
  <si>
    <t>Costume Chef Hat</t>
  </si>
  <si>
    <t>Lincoln_Hat</t>
  </si>
  <si>
    <t>Costume Lincoln Hat</t>
  </si>
  <si>
    <t>Lincoln_Beard</t>
  </si>
  <si>
    <t>Costume Lincoln Beard</t>
  </si>
  <si>
    <t>Lobster_Hat</t>
  </si>
  <si>
    <t>Costume Cool Dinner Hat</t>
  </si>
  <si>
    <t>C_Marionette_Doll</t>
  </si>
  <si>
    <t>Costume Marionette Doll</t>
  </si>
  <si>
    <t>C_Holo_Ear</t>
  </si>
  <si>
    <t>Costume Holo Ear</t>
  </si>
  <si>
    <t>Beret_Of_Artist</t>
  </si>
  <si>
    <t>Costume Beret Of Artist</t>
  </si>
  <si>
    <t>C_Zaha_Doll_Hat</t>
  </si>
  <si>
    <t>Costume Zaha Doll Hat</t>
  </si>
  <si>
    <t>C_Heart_Ribbon_Hairband</t>
  </si>
  <si>
    <t>Costume Heart Ribbon Hairband</t>
  </si>
  <si>
    <t>C_Love_Fragment</t>
  </si>
  <si>
    <t>Costume Love Fragment</t>
  </si>
  <si>
    <t>C_Red_Beret</t>
  </si>
  <si>
    <t>Costume Red Beret</t>
  </si>
  <si>
    <t>C_Orange_Ribbon</t>
  </si>
  <si>
    <t>Costume Orange Ribbon</t>
  </si>
  <si>
    <t>C_Cow_Hat1</t>
  </si>
  <si>
    <t>Costume Cow Hat 1</t>
  </si>
  <si>
    <t>C_Cow_Hat2</t>
  </si>
  <si>
    <t>Costume Cow Hat 2</t>
  </si>
  <si>
    <t>C_Cow_Hat3</t>
  </si>
  <si>
    <t>Costume Cow Hat 3</t>
  </si>
  <si>
    <t>C_Cow_Hat4</t>
  </si>
  <si>
    <t>Costume Cow Hat 4</t>
  </si>
  <si>
    <t>C_Donut_in_Mouth</t>
  </si>
  <si>
    <t>Costume Donut in Mouth</t>
  </si>
  <si>
    <t>C_Choco_Donut_in_Mouth</t>
  </si>
  <si>
    <t>Costume Choco Donut in Mouth</t>
  </si>
  <si>
    <t>C_Bunny_Head_Dress</t>
  </si>
  <si>
    <t>Costume Bunny Headress</t>
  </si>
  <si>
    <t>C_Firinto_Scarf</t>
  </si>
  <si>
    <t>Costume Firinto Scarf</t>
  </si>
  <si>
    <t>C_Buddhist_Priest_Crown</t>
  </si>
  <si>
    <t>Costume Monk Crown</t>
  </si>
  <si>
    <t>C_Jack_Castle_Bat</t>
  </si>
  <si>
    <t>Costume Jack Castle Bat</t>
  </si>
  <si>
    <t>C_Miracle_Blue_Rose</t>
  </si>
  <si>
    <t>Costume Miracle Blue Rose</t>
  </si>
  <si>
    <t>C_Sword_Master_Crown</t>
  </si>
  <si>
    <t>Costume Sword Master Crown</t>
  </si>
  <si>
    <t>C_Owlduke_Silk_Hat</t>
  </si>
  <si>
    <t>Costume Owlduke Silk Hat</t>
  </si>
  <si>
    <t>C_Alphonse_Helmet</t>
  </si>
  <si>
    <t>Costume Alphonse Helmet</t>
  </si>
  <si>
    <t>C_Butterfly_Wing_Ear_J</t>
  </si>
  <si>
    <t>Costume Butterfly Wing Ears</t>
  </si>
  <si>
    <t>C_Rose_Crown</t>
  </si>
  <si>
    <t>C_Earth_Goddess_Flower</t>
  </si>
  <si>
    <t>Costume Rose Headband</t>
  </si>
  <si>
    <t>C_Hermose_Cap</t>
  </si>
  <si>
    <t>Costume Hermos Cap</t>
  </si>
  <si>
    <t>C_Red_Cherry_Blossom</t>
  </si>
  <si>
    <t>Costume Cherryblossom in Mouth</t>
  </si>
  <si>
    <t>C_Carmen_Miranda_Hat</t>
  </si>
  <si>
    <t>Costume Carmen Miranda's Hat</t>
  </si>
  <si>
    <t>C_Samambaia</t>
  </si>
  <si>
    <t>Costume Samambaia</t>
  </si>
  <si>
    <t>C_Decoration_bluerose</t>
  </si>
  <si>
    <t>Costume Blue Ribbon Band</t>
  </si>
  <si>
    <t>C_Pray_Cherry_Blossom</t>
  </si>
  <si>
    <t>Costume Prayer Cherry Blossom</t>
  </si>
  <si>
    <t>C_Wind_Of_The_Prairie</t>
  </si>
  <si>
    <t>Costume Wind Prairie</t>
  </si>
  <si>
    <t>C_Plaster</t>
  </si>
  <si>
    <t>Costume Giant Band Aid</t>
  </si>
  <si>
    <t>C_Ph.D_Hat</t>
  </si>
  <si>
    <t>Costume Ph.D Hat</t>
  </si>
  <si>
    <t>C_Stop_Post</t>
  </si>
  <si>
    <t>Costume Stop Post</t>
  </si>
  <si>
    <t>C_AFK_Hat</t>
  </si>
  <si>
    <t>Costume AFK Hat</t>
  </si>
  <si>
    <t>C_W_King_Tiger_Doll_Hat</t>
  </si>
  <si>
    <t>Costume White King Tiger Doll Hat</t>
  </si>
  <si>
    <t>C_Baby_Pacifier</t>
  </si>
  <si>
    <t>Costume Baby Pacifier</t>
  </si>
  <si>
    <t>C_Ghost_Bandana</t>
  </si>
  <si>
    <t>Costume Ghost Bandana</t>
  </si>
  <si>
    <t>C_Bride_Corolla</t>
  </si>
  <si>
    <t>Costume Bride's Corolla</t>
  </si>
  <si>
    <t>C_Feather_Bonnet</t>
  </si>
  <si>
    <t>Costume Feather Bonnet</t>
  </si>
  <si>
    <t>C_Hot_Blood_Headband</t>
  </si>
  <si>
    <t>Costume Hot Blood Headband</t>
  </si>
  <si>
    <t>C_Welding_Mask</t>
  </si>
  <si>
    <t>Costume Welding Mask</t>
  </si>
  <si>
    <t>C_Construction_Helmet</t>
  </si>
  <si>
    <t>Costume Construction Helmet</t>
  </si>
  <si>
    <t>C_Demo_Mask</t>
  </si>
  <si>
    <t>Costume Demo Mask</t>
  </si>
  <si>
    <t>C_Angel_Stair</t>
  </si>
  <si>
    <t>Costume Angel Stair</t>
  </si>
  <si>
    <t>{ sc_start SC_HAT_EFFECT</t>
  </si>
  <si>
    <t>{ sc_end SC_HAT_EFFECT; }</t>
  </si>
  <si>
    <t>C_Yellow_Brain_Hat</t>
  </si>
  <si>
    <t>Costume Yellow Brain Hat</t>
  </si>
  <si>
    <t>C_Blue_Brain_Hat</t>
  </si>
  <si>
    <t>Costume Blue Brain Hat</t>
  </si>
  <si>
    <t>C_Hairband_Of_Grandpeco</t>
  </si>
  <si>
    <t>Costume Grand Peco Hairband</t>
  </si>
  <si>
    <t>C_Pecopeco_Hairband</t>
  </si>
  <si>
    <t>Costume Pecopeco Hairband</t>
  </si>
  <si>
    <t>C_White_Rabbit_Headband</t>
  </si>
  <si>
    <t>Costume White Rabbit Headband</t>
  </si>
  <si>
    <t>C_Black_Rabbit_Headband</t>
  </si>
  <si>
    <t>Costume Black Rabbit Headband</t>
  </si>
  <si>
    <t>C_Gryphon_Hairband</t>
  </si>
  <si>
    <t>Costume Gryphon Hairband</t>
  </si>
  <si>
    <t>C_Alpaca_Hood</t>
  </si>
  <si>
    <t>Costume Alpaca Hood</t>
  </si>
  <si>
    <t>C_Worg_In_Mouth</t>
  </si>
  <si>
    <t>Costume Worg In Mouth</t>
  </si>
  <si>
    <t>C_Hair_Band</t>
  </si>
  <si>
    <t>Costume Hair Band</t>
  </si>
  <si>
    <t>C_Biretta</t>
  </si>
  <si>
    <t>Costume Biretta</t>
  </si>
  <si>
    <t>C_Little_Fhat</t>
  </si>
  <si>
    <t>Costume Little Feather Hat</t>
  </si>
  <si>
    <t>C_Idun_Wing_Ears</t>
  </si>
  <si>
    <t>Costume Idun Feather Ears</t>
  </si>
  <si>
    <t>C_Wing_Form_Spectacle</t>
  </si>
  <si>
    <t>Costume Wing Frame Sunglasses</t>
  </si>
  <si>
    <t>C_White_Feather</t>
  </si>
  <si>
    <t>Costume White Feather</t>
  </si>
  <si>
    <t>C_Love_Daddy_2013</t>
  </si>
  <si>
    <t>Costume Forgotten Angel Wing</t>
  </si>
  <si>
    <t>C_Shaman's_Hair_Orna</t>
  </si>
  <si>
    <t>Costume Shaman Hair Ornament</t>
  </si>
  <si>
    <t>C_Metal_Dragon_Helm</t>
  </si>
  <si>
    <t>Costume Metal Dragon Helm</t>
  </si>
  <si>
    <t>C_Metal_Dragon_Hat</t>
  </si>
  <si>
    <t>Costume Metal Dragon Hat</t>
  </si>
  <si>
    <t>C_Mythlit_Hat</t>
  </si>
  <si>
    <t>Costume Mythlit Hat</t>
  </si>
  <si>
    <t>C_Clover_Coronet</t>
  </si>
  <si>
    <t>Costume Ceremonial Hat</t>
  </si>
  <si>
    <t>C_Clover_Silkhat</t>
  </si>
  <si>
    <t>Costume St Patrick's Hat</t>
  </si>
  <si>
    <t>C_Dragon_Cintamani_Hat1</t>
  </si>
  <si>
    <t>Costume Dragon Cintamani Hat</t>
  </si>
  <si>
    <t>C_Dragon_Cintamani_Hat2</t>
  </si>
  <si>
    <t>C_Dragon_Cintamani_Hat3</t>
  </si>
  <si>
    <t>C_Dragon_Cintamani_Hat4</t>
  </si>
  <si>
    <t>C_Egg_Shell</t>
  </si>
  <si>
    <t>Costume Egg Shell</t>
  </si>
  <si>
    <t>C_Smoking_Pipe</t>
  </si>
  <si>
    <t>Costume Pipe</t>
  </si>
  <si>
    <t>C_Sales_Signboard</t>
  </si>
  <si>
    <t>Costume Sales Banner</t>
  </si>
  <si>
    <t>C_Star_Sparkling</t>
  </si>
  <si>
    <t>Costume Wizard Hat</t>
  </si>
  <si>
    <t>C_Fillet_Green</t>
  </si>
  <si>
    <t>Costume Green Ribbon</t>
  </si>
  <si>
    <t>C_Fillet_Red</t>
  </si>
  <si>
    <t>C_Fillet_Blue</t>
  </si>
  <si>
    <t>Costume Blue Ribbon</t>
  </si>
  <si>
    <t>C_Fillet_White</t>
  </si>
  <si>
    <t>Costume White Ribbon</t>
  </si>
  <si>
    <t>C_Vampire_Hairband</t>
  </si>
  <si>
    <t>Costume Vampire Hairband</t>
  </si>
  <si>
    <t>C_Ljosalfar</t>
  </si>
  <si>
    <t>Flying Ljosalfar</t>
  </si>
  <si>
    <t>{ sc_start SC_LJOSALFAR</t>
  </si>
  <si>
    <t>{ sc_end SC_LJOSALFAR; }</t>
  </si>
  <si>
    <t>C_Volume_Fhat</t>
  </si>
  <si>
    <t>Costume Volume Fhat</t>
  </si>
  <si>
    <t>C_Bragi_Wing_Ears</t>
  </si>
  <si>
    <t>Costume Bragi Wing Ears</t>
  </si>
  <si>
    <t>C_Horse_King_J</t>
  </si>
  <si>
    <t>Costume Horse King J</t>
  </si>
  <si>
    <t>C_Drooping_Panda</t>
  </si>
  <si>
    <t>Costume Drooping Panda</t>
  </si>
  <si>
    <t>C_Picky_Egg_Shell</t>
  </si>
  <si>
    <t>Costume Picky Egg Shell</t>
  </si>
  <si>
    <t>C_Fish_Head_Hat</t>
  </si>
  <si>
    <t>Costume Fish Head</t>
  </si>
  <si>
    <t>C_Classic_Hat</t>
  </si>
  <si>
    <t>Costume Classic Hat</t>
  </si>
  <si>
    <t>C_Fish_In_Mouth</t>
  </si>
  <si>
    <t>Costume Fish In Mouth</t>
  </si>
  <si>
    <t>C_Blind_Glasses</t>
  </si>
  <si>
    <t>Costume Blind Glasses</t>
  </si>
  <si>
    <t>C_Jolly_Roger</t>
  </si>
  <si>
    <t>Costume Jolly Roger Hat</t>
  </si>
  <si>
    <t>C_Coiledup_Snake</t>
  </si>
  <si>
    <t>Costume Coiledup Snake</t>
  </si>
  <si>
    <t>C_Coiledup_Snake_Hat2</t>
  </si>
  <si>
    <t>Costume Coiledup Snake Hat</t>
  </si>
  <si>
    <t>C_Aqua_Ten_Gallon_Hat</t>
  </si>
  <si>
    <t>Costume Aqua Ten Gallon Hat</t>
  </si>
  <si>
    <t>C_Star_Reading_Hat</t>
  </si>
  <si>
    <t>Costume Star Reading Hat</t>
  </si>
  <si>
    <t>C_Funeral_Costume</t>
  </si>
  <si>
    <t>Costume Funeral Hat</t>
  </si>
  <si>
    <t>C_Under_Rim_Glasses</t>
  </si>
  <si>
    <t>Under Rim Glasses</t>
  </si>
  <si>
    <t>C_Mermaid_Headphone</t>
  </si>
  <si>
    <t>Mermaid Headphone</t>
  </si>
  <si>
    <t>C_Raspberry_Mousse_Hat</t>
  </si>
  <si>
    <t>Raspberry Mousse Hat</t>
  </si>
  <si>
    <t>C_Hat_Of_Cake</t>
  </si>
  <si>
    <t>Costume Cake Hat</t>
  </si>
  <si>
    <t>C_Fur_Hat</t>
  </si>
  <si>
    <t>Costume Beanie</t>
  </si>
  <si>
    <t>C_Antenna</t>
  </si>
  <si>
    <t>Costume Aerial</t>
  </si>
  <si>
    <t>C_Lotus_Flower_Hat</t>
  </si>
  <si>
    <t>Costume Flower Lily</t>
  </si>
  <si>
    <t>Happy_Summer_Ribbon</t>
  </si>
  <si>
    <t>Costume Happy Summer Ribbon</t>
  </si>
  <si>
    <t>C_Eagle_Eyes</t>
  </si>
  <si>
    <t>Costume Eagle Eyes</t>
  </si>
  <si>
    <t>C_Masquerade</t>
  </si>
  <si>
    <t>Costume Masquerade</t>
  </si>
  <si>
    <t>C_Mini_Glasses</t>
  </si>
  <si>
    <t>Costume Mini Glasses</t>
  </si>
  <si>
    <t>C_Odium_Thanatos_Mask</t>
  </si>
  <si>
    <t>Costume Odium Thanatos Mask</t>
  </si>
  <si>
    <t>C_Abysmal_Knight_Helm</t>
  </si>
  <si>
    <t>Costume Abysmal Knight Helm</t>
  </si>
  <si>
    <t>C_Remover_Hat</t>
  </si>
  <si>
    <t>Costume Remover Hat</t>
  </si>
  <si>
    <t>C_Poporing_Cap</t>
  </si>
  <si>
    <t>Costume Poporing Cap</t>
  </si>
  <si>
    <t>C_Whisper_Tall_Hat</t>
  </si>
  <si>
    <t>Costume Whisper Tall Hat</t>
  </si>
  <si>
    <t>C_C_Tower_Manager_Incom</t>
  </si>
  <si>
    <t>Costume Clock Tower Manager</t>
  </si>
  <si>
    <t>C_Subject_Aura</t>
  </si>
  <si>
    <t>Costume Aura Vicious Mind</t>
  </si>
  <si>
    <t>C_Poring_Mascot_Costume</t>
  </si>
  <si>
    <t>Costume Poring Mascot</t>
  </si>
  <si>
    <t>C_Helm_Of_Abyss_White</t>
  </si>
  <si>
    <t>Costume White Helm Of Abyss</t>
  </si>
  <si>
    <t>C_12_Anniversary_Crown_Of_Saint</t>
  </si>
  <si>
    <t>Costume 12 Anniversary Crown of Saint</t>
  </si>
  <si>
    <t>C_12_Anniversary_Elf_Ears</t>
  </si>
  <si>
    <t>Costume 12 Anniversary Elf Ears</t>
  </si>
  <si>
    <t>C_Bomb_Wick</t>
  </si>
  <si>
    <t>Costume Bomb Wick</t>
  </si>
  <si>
    <t>C_Sea_Otter_Hat</t>
  </si>
  <si>
    <t>Costume Sea Otter Hat</t>
  </si>
  <si>
    <t>C_Horse_Hairpin</t>
  </si>
  <si>
    <t>Costume Horse Hairpin</t>
  </si>
  <si>
    <t>C_Horse_Hairpin_</t>
  </si>
  <si>
    <t>C_Observer</t>
  </si>
  <si>
    <t>Costume Observer</t>
  </si>
  <si>
    <t>C_Machoman_Glasses</t>
  </si>
  <si>
    <t>Costume Machoman Glasses</t>
  </si>
  <si>
    <t>C_Candy_Cane_In_Mouth</t>
  </si>
  <si>
    <t>Costume Candy Cane In Mouth</t>
  </si>
  <si>
    <t>C_Ancient_Elven_Ear</t>
  </si>
  <si>
    <t>Costume Ancient Elven Ear</t>
  </si>
  <si>
    <t>C_Robo_Eye</t>
  </si>
  <si>
    <t>Costume Robo Eye</t>
  </si>
  <si>
    <t>C_Angel_Spirit</t>
  </si>
  <si>
    <t>Costume Angel of Ghost</t>
  </si>
  <si>
    <t>C_Bell_Pigeon</t>
  </si>
  <si>
    <t>Costume Bell of Piegon</t>
  </si>
  <si>
    <t>C_Musketeer_Hat</t>
  </si>
  <si>
    <t>Costume Musketeer Hat</t>
  </si>
  <si>
    <t>C_Hexagon_Glasses</t>
  </si>
  <si>
    <t>Costume Hexagon Glasses</t>
  </si>
  <si>
    <t>C_Wind_Fan</t>
  </si>
  <si>
    <t>Costume Wind Fan</t>
  </si>
  <si>
    <t>C_Poison_Spore_Hat</t>
  </si>
  <si>
    <t>Costume Poison Spore Hat</t>
  </si>
  <si>
    <t>C_Straw_Rice_Bag</t>
  </si>
  <si>
    <t>Costume Straw Rice Bag</t>
  </si>
  <si>
    <t>C_Monochrome_Cap</t>
  </si>
  <si>
    <t>Costume Monochrome Cap</t>
  </si>
  <si>
    <t>C_Maple_Which_Falls</t>
  </si>
  <si>
    <t>Costume Maple Which Falls</t>
  </si>
  <si>
    <t>{ sc_start SC_MAPLE_FALLS</t>
  </si>
  <si>
    <t>{ sc_end SC_MAPLE_FALLS; }</t>
  </si>
  <si>
    <t>C_Ladys_Feather_Hat</t>
  </si>
  <si>
    <t>Costume Lady's Feather Hat</t>
  </si>
  <si>
    <t>C_Fan_in_Mouth</t>
  </si>
  <si>
    <t>Costume Fan in Mouth</t>
  </si>
  <si>
    <t>C_Fish_On_Head</t>
  </si>
  <si>
    <t>Costume Evolved Blue Fish</t>
  </si>
  <si>
    <t>C_Circlet</t>
  </si>
  <si>
    <t>Costume Circlet</t>
  </si>
  <si>
    <t>C_Blue_Hair_Band</t>
  </si>
  <si>
    <t>Costume Blue Hairband</t>
  </si>
  <si>
    <t>C_Fried_Egg</t>
  </si>
  <si>
    <t>Costume Magnolia Hat</t>
  </si>
  <si>
    <t>C_Prontera_Army_Cap</t>
  </si>
  <si>
    <t>Costume Army Cap</t>
  </si>
  <si>
    <t>C_Fleece_Hat</t>
  </si>
  <si>
    <t>Costume Fleece Hat</t>
  </si>
  <si>
    <t>C_Fleece_Hat_</t>
  </si>
  <si>
    <t>C_Duneyrr_Hat</t>
  </si>
  <si>
    <t>Costume Duneyrr Hat</t>
  </si>
  <si>
    <t>C_Tendrilion_Hat</t>
  </si>
  <si>
    <t>Costume Tendrilion Hat</t>
  </si>
  <si>
    <t>C_Hockey_Mask</t>
  </si>
  <si>
    <t>Costume Hockey Mask</t>
  </si>
  <si>
    <t>C_Deviruchi_Headphone</t>
  </si>
  <si>
    <t>Costume Deviruchi Headphone</t>
  </si>
  <si>
    <t>C_Skull_Hood</t>
  </si>
  <si>
    <t>Costume Skull Hood</t>
  </si>
  <si>
    <t>C_Long_Tongue</t>
  </si>
  <si>
    <t>Costume Long Tongue</t>
  </si>
  <si>
    <t>C_Brown_Deviruchi_Cap</t>
  </si>
  <si>
    <t>Costume Brown Deviruchi Cap</t>
  </si>
  <si>
    <t>C_Sepia_Cap</t>
  </si>
  <si>
    <t>Costume Sepia Cap</t>
  </si>
  <si>
    <t>C_Pumpkin_Head</t>
  </si>
  <si>
    <t>C_Lude_Hood</t>
  </si>
  <si>
    <t>Costume Lude Hood</t>
  </si>
  <si>
    <t>C_Halloween_Hat_Orange</t>
  </si>
  <si>
    <t>Costume Orange Halloween Hat</t>
  </si>
  <si>
    <t>C_Diabolic_Headphone</t>
  </si>
  <si>
    <t>Costume Diabolic Headphone</t>
  </si>
  <si>
    <t>Happy_Pierrot_Mask</t>
  </si>
  <si>
    <t>Costume Happy Pierrot Mask</t>
  </si>
  <si>
    <t>C_Drooping_Dorasuke</t>
  </si>
  <si>
    <t>Costume Drooping Dorasuke</t>
  </si>
  <si>
    <t>C_Puppy_Love</t>
  </si>
  <si>
    <t>Costume Puppy Love</t>
  </si>
  <si>
    <t>C_Monkey_Coat_Hat</t>
  </si>
  <si>
    <t>Costume Monkey Coat Hat</t>
  </si>
  <si>
    <t>C_Westren_Grace</t>
  </si>
  <si>
    <t>Costume Western Grace</t>
  </si>
  <si>
    <t>C_Mistic_Rose</t>
  </si>
  <si>
    <t>Costume Mystic Rose</t>
  </si>
  <si>
    <t>C_Mottled_Egg_Shell</t>
  </si>
  <si>
    <t>Costume Rainbow Eggshell</t>
  </si>
  <si>
    <t>C_There_Is_Something</t>
  </si>
  <si>
    <t>Costume There's..Something..</t>
  </si>
  <si>
    <t>C_Party_Hat</t>
  </si>
  <si>
    <t>Costume Party Hat</t>
  </si>
  <si>
    <t>C_Fashionable_Glasses</t>
  </si>
  <si>
    <t>Costume Fashionable Glasses</t>
  </si>
  <si>
    <t>C_Magni_Cap</t>
  </si>
  <si>
    <t>Costume Magni's Cap</t>
  </si>
  <si>
    <t>C_Fricca's_Circlet</t>
  </si>
  <si>
    <t>Costume Fricca's Circlet</t>
  </si>
  <si>
    <t>C_Morpheus's_Hood</t>
  </si>
  <si>
    <t>Costume Morpheus's Hood</t>
  </si>
  <si>
    <t>C_Goibne's_Helm</t>
  </si>
  <si>
    <t>Costume Goibne's Helm</t>
  </si>
  <si>
    <t>C_Chick_Hat_J</t>
  </si>
  <si>
    <t>Costume Chick Hat J</t>
  </si>
  <si>
    <t>C_Black_Cat_Ears_Beret</t>
  </si>
  <si>
    <t>Costume Black Cat Ears Beret</t>
  </si>
  <si>
    <t>C_Green_Foxtail</t>
  </si>
  <si>
    <t>Costume Green Foxtail</t>
  </si>
  <si>
    <t>C_Foxtail</t>
  </si>
  <si>
    <t>Costume Foxtail</t>
  </si>
  <si>
    <t>C_Lion_Mask</t>
  </si>
  <si>
    <t>Costume Lion Mask</t>
  </si>
  <si>
    <t>C_Scratching_Cat</t>
  </si>
  <si>
    <t>Costume Scratching Cat</t>
  </si>
  <si>
    <t>C_Leopard_Ear_Hat</t>
  </si>
  <si>
    <t>Costume Leopard Ear Hat</t>
  </si>
  <si>
    <t>C_Amistr_Beret</t>
  </si>
  <si>
    <t>Costume Amistr Beret</t>
  </si>
  <si>
    <t>C_Misty_Ears</t>
  </si>
  <si>
    <t>Costume Misty Ears</t>
  </si>
  <si>
    <t>C_Evil_Marcher_Hat</t>
  </si>
  <si>
    <t>Costume Evil Marcher Hat</t>
  </si>
  <si>
    <t>C_Rabbit_Head_Dress</t>
  </si>
  <si>
    <t>Costume Rabbit Head Dress</t>
  </si>
  <si>
    <t>C_Banshee_Master_Kiss</t>
  </si>
  <si>
    <t>Costume Banshee Master Kiss</t>
  </si>
  <si>
    <t>C_Deviruchi_Balloon</t>
  </si>
  <si>
    <t>Costume Deviruchi Balloon</t>
  </si>
  <si>
    <t>C_Bandana</t>
  </si>
  <si>
    <t>Costume Bandana</t>
  </si>
  <si>
    <t>C_Hunting_Cap</t>
  </si>
  <si>
    <t>Costume Hunter Hat</t>
  </si>
  <si>
    <t>C_Fancy_Flower</t>
  </si>
  <si>
    <t>Costume Fancy Flower</t>
  </si>
  <si>
    <t>C_Chicken_Hat</t>
  </si>
  <si>
    <t>Costume Chicken Hat</t>
  </si>
  <si>
    <t>C_Stripe_Band</t>
  </si>
  <si>
    <t>Costume Striped Hairband</t>
  </si>
  <si>
    <t>C_Necktie</t>
  </si>
  <si>
    <t>Costume Neck Tie</t>
  </si>
  <si>
    <t>C_Mermaid_Longing</t>
  </si>
  <si>
    <t>Costume Mermaid Bubbles</t>
  </si>
  <si>
    <t>{ sc_start SC_MERMAID_LONGING</t>
  </si>
  <si>
    <t>{ sc_end SC_MERMAID_LONGING; } // jRO Item</t>
  </si>
  <si>
    <t>C_Chicken_Hat_</t>
  </si>
  <si>
    <t>C_Chicken_Hat__</t>
  </si>
  <si>
    <t>C_Loki_Nidhogg_Hat</t>
  </si>
  <si>
    <t>Costume Loki &amp; Nidhoggur's Hat</t>
  </si>
  <si>
    <t>C_Sirt_Evil_Eye</t>
  </si>
  <si>
    <t>Costume Robot Eyes</t>
  </si>
  <si>
    <t>C_Evil_Marcher_Hat_J</t>
  </si>
  <si>
    <t>Costume Evil Marcher Hat J</t>
  </si>
  <si>
    <t>C_Black_Devil_Mask</t>
  </si>
  <si>
    <t>Costume Black Devil Mask</t>
  </si>
  <si>
    <t>C_Rideword_Hat</t>
  </si>
  <si>
    <t>Costume Rideword Hat</t>
  </si>
  <si>
    <t>C_Arabian_Veil</t>
  </si>
  <si>
    <t>Costume Arabian Veil</t>
  </si>
  <si>
    <t>C_Spell_Circuit</t>
  </si>
  <si>
    <t>Costume Spell Circuit</t>
  </si>
  <si>
    <t>C_Angel_Marcher_Hat</t>
  </si>
  <si>
    <t>Costume Angel Marcher Hat</t>
  </si>
  <si>
    <t>C_Dark_Night_Veil</t>
  </si>
  <si>
    <t>Costume Dark Night Veil</t>
  </si>
  <si>
    <t>C_Eyes_Of_Ifrit</t>
  </si>
  <si>
    <t>C Eyes Of Ifrit</t>
  </si>
  <si>
    <t>C_Santa_Hat_2</t>
  </si>
  <si>
    <t>Costume Blue Pigtail Santa Hat</t>
  </si>
  <si>
    <t>C_Centimental_Leaf</t>
  </si>
  <si>
    <t>Costume Romantic Leaf</t>
  </si>
  <si>
    <t>C_Red_Tailed_Ribbon</t>
  </si>
  <si>
    <t>Costume Red Tailed Ribbon</t>
  </si>
  <si>
    <t>C_Pumpkin_Hat</t>
  </si>
  <si>
    <t>Costume Pumpkin-Head</t>
  </si>
  <si>
    <t>C_Hair_Brush</t>
  </si>
  <si>
    <t>Costume Red Comb</t>
  </si>
  <si>
    <t>C_Husky_Hat</t>
  </si>
  <si>
    <t>Costume Husky Hat</t>
  </si>
  <si>
    <t>C_Pig_MoneyBox</t>
  </si>
  <si>
    <t>Costume Pig MoneyBox</t>
  </si>
  <si>
    <t>C_Mask_Of_Bankrupt</t>
  </si>
  <si>
    <t>Costume Bankruptcy Mask</t>
  </si>
  <si>
    <t>C_Snowman_Hat</t>
  </si>
  <si>
    <t>Costume Snowman Hat</t>
  </si>
  <si>
    <t>C_Celines_Ribbon</t>
  </si>
  <si>
    <t>Costume Celine Ribbon</t>
  </si>
  <si>
    <t>C_Gold_Angel_Sculpture</t>
  </si>
  <si>
    <t>Costume Golden Angel</t>
  </si>
  <si>
    <t>C_Baphomet_Hat</t>
  </si>
  <si>
    <t>Costume Baphomet Hat</t>
  </si>
  <si>
    <t>15; bonus2 bAddItemHealRate</t>
  </si>
  <si>
    <t>2015; }</t>
  </si>
  <si>
    <t>C_Frozen_Land_Rose</t>
  </si>
  <si>
    <t>Costume Frozen Rose</t>
  </si>
  <si>
    <t>C_Hellomother_Hat</t>
  </si>
  <si>
    <t>Costume Arc Angeling Hat</t>
  </si>
  <si>
    <t>C_Pink_Fur_Hat</t>
  </si>
  <si>
    <t>Costume Pink Beanie</t>
  </si>
  <si>
    <t>C_Blue_Drooping_Kitty</t>
  </si>
  <si>
    <t>Costume Drooping Blue Cat</t>
  </si>
  <si>
    <t>C_Large_Ribbon_Muffler</t>
  </si>
  <si>
    <t>Costume Large Ribbon Muffler</t>
  </si>
  <si>
    <t>C_Gift_Of_Snow</t>
  </si>
  <si>
    <t>Costume Gift of Snow</t>
  </si>
  <si>
    <t>{/*TODO: ViewID*/}</t>
  </si>
  <si>
    <t>C_Eclipse_Hat</t>
  </si>
  <si>
    <t>Costume Eclipse Hat</t>
  </si>
  <si>
    <t>C_Snownow_Hat</t>
  </si>
  <si>
    <t>Costume Snownow Hat</t>
  </si>
  <si>
    <t>C_Choco_Mint_Bonnet</t>
  </si>
  <si>
    <t>Costume Choco Mint Bonnet</t>
  </si>
  <si>
    <t>C_Zealotus_Mask</t>
  </si>
  <si>
    <t>Costume Zealotus Mask</t>
  </si>
  <si>
    <t>C_Cat_Paw_Hairpin</t>
  </si>
  <si>
    <t>Costume Cat Paw Hairpin</t>
  </si>
  <si>
    <t>C_Decoration_Time</t>
  </si>
  <si>
    <t>Costume Decoration Time</t>
  </si>
  <si>
    <t>{ sc_start SC_TIME_ACCESSORY</t>
  </si>
  <si>
    <t>{ sc_end SC_TIME_ACCESSORY; }</t>
  </si>
  <si>
    <t>C_Fate_Of_Black_Hand</t>
  </si>
  <si>
    <t>Costume Fate Of Black Hand</t>
  </si>
  <si>
    <t>C_Black_Strong_Hair</t>
  </si>
  <si>
    <t>Costume Black Strong Hair</t>
  </si>
  <si>
    <t>C_Red_Strong_Hair</t>
  </si>
  <si>
    <t>Costume Red Strong Hair</t>
  </si>
  <si>
    <t>C_White_Strong_Hair</t>
  </si>
  <si>
    <t>Costume White Strong Hair</t>
  </si>
  <si>
    <t>C_Rose_Cascade</t>
  </si>
  <si>
    <t>Costume Rose Cascade</t>
  </si>
  <si>
    <t>C_Accessory_of_Ascetic</t>
  </si>
  <si>
    <t>Costume Mage Decoration</t>
  </si>
  <si>
    <t>C_Droopy_Alice_Doll</t>
  </si>
  <si>
    <t>Costume Drooping Alicel</t>
  </si>
  <si>
    <t>C_Ribbon_Yellow</t>
  </si>
  <si>
    <t>Costume Yellow Ribbonn</t>
  </si>
  <si>
    <t>C_Love_Cheek</t>
  </si>
  <si>
    <t>Costume Love Cheeks</t>
  </si>
  <si>
    <t>C_Honey_Pancakes</t>
  </si>
  <si>
    <t>Costume Honey Pancake</t>
  </si>
  <si>
    <t>C_Black_Rabbit_Bonnet</t>
  </si>
  <si>
    <t>Costume Black Rabbit Bonnet</t>
  </si>
  <si>
    <t>C_Blue_Head_Dress</t>
  </si>
  <si>
    <t>Costume Blue Headdress</t>
  </si>
  <si>
    <t>C_Pink_Clover</t>
  </si>
  <si>
    <t>Costume Pink Clover</t>
  </si>
  <si>
    <t>C_Stardust</t>
  </si>
  <si>
    <t>Costume Stardust</t>
  </si>
  <si>
    <t>C_Fox_Ears_Bell_Ribbon</t>
  </si>
  <si>
    <t>Costume Fox Ears Drop Ribbon</t>
  </si>
  <si>
    <t>C_Hat_Of_Drowsy_Cat</t>
  </si>
  <si>
    <t>Costume Sleeping Cat Hat J</t>
  </si>
  <si>
    <t>C_Blood_Sucker</t>
  </si>
  <si>
    <t>Costume Blood Sucker</t>
  </si>
  <si>
    <t>C_Bird_Nest_Hat</t>
  </si>
  <si>
    <t>Costume Bird Nest Hat</t>
  </si>
  <si>
    <t>C_Secret_Zipper</t>
  </si>
  <si>
    <t>Costume Secret Zipper</t>
  </si>
  <si>
    <t>C_Penguin_Cap</t>
  </si>
  <si>
    <t>Costume Penguin Cap</t>
  </si>
  <si>
    <t>C_Sleep_Eclipse_Family</t>
  </si>
  <si>
    <t>Costume Sleep Eclipse Family</t>
  </si>
  <si>
    <t>C_White_Fox_Ear_Ribbon</t>
  </si>
  <si>
    <t>Costume White Fox Ear Ribbon</t>
  </si>
  <si>
    <t>C_Gryphon_Wing_Ears</t>
  </si>
  <si>
    <t>Costume Gryphon Wing Ears</t>
  </si>
  <si>
    <t>C_Sunflower</t>
  </si>
  <si>
    <t>Costume Sunflower</t>
  </si>
  <si>
    <t>C_Snowy_Horn</t>
  </si>
  <si>
    <t>Costume Unicorn Horn</t>
  </si>
  <si>
    <t>C_Soft_Sheep_Hat</t>
  </si>
  <si>
    <t>Costume Soft Sheep Hat</t>
  </si>
  <si>
    <t>C_Polar_Bear_Cap_J</t>
  </si>
  <si>
    <t>Costume Polar Bear Cap J</t>
  </si>
  <si>
    <t>C_Balloon_Hat</t>
  </si>
  <si>
    <t>Costume Balloon Hat</t>
  </si>
  <si>
    <t>C_Mans_Medal</t>
  </si>
  <si>
    <t>Costume Man's Medal</t>
  </si>
  <si>
    <t>C_Cheering_Whistle</t>
  </si>
  <si>
    <t>Costume Cheering Whistle</t>
  </si>
  <si>
    <t>C_Well-Chewed_Pencil</t>
  </si>
  <si>
    <t>Costume Well-Chewed Pencil</t>
  </si>
  <si>
    <t>C_Kindergarten_Hat</t>
  </si>
  <si>
    <t>Costume Kindergarten Hat</t>
  </si>
  <si>
    <t>C_White_Student_Cap</t>
  </si>
  <si>
    <t>Costume White Student Cap</t>
  </si>
  <si>
    <t>C_Over_Protector</t>
  </si>
  <si>
    <t>Costume Over Protector</t>
  </si>
  <si>
    <t>C_Cherry_Blossom_Hat</t>
  </si>
  <si>
    <t>Costume Sakura Hat</t>
  </si>
  <si>
    <t>C_Blossom_Fluttering</t>
  </si>
  <si>
    <t>Costume Dancing Fallen Sakura</t>
  </si>
  <si>
    <t>{ hateffect HAT_EF_BLOSSOM_FLUTTERING</t>
  </si>
  <si>
    <t>C_Under_Rim_Glasses_Red</t>
  </si>
  <si>
    <t>Costume Under Rim Glasses Red</t>
  </si>
  <si>
    <t>C_Mans_Medal_Gold</t>
  </si>
  <si>
    <t>Costume Man's Medal(Gold)</t>
  </si>
  <si>
    <t>C_Bijou_Hat</t>
  </si>
  <si>
    <t>Costume Bijou Hat</t>
  </si>
  <si>
    <t>C_Helm_of_Thoth</t>
  </si>
  <si>
    <t>Costume Helm of Thoth</t>
  </si>
  <si>
    <t>C_Black_Ramen_Hat</t>
  </si>
  <si>
    <t>Costume Black Ramen Hat</t>
  </si>
  <si>
    <t>C_Sleeper_Hat</t>
  </si>
  <si>
    <t>Costume Sleeper Hat</t>
  </si>
  <si>
    <t>C_Savage_Babe_Hat</t>
  </si>
  <si>
    <t>Costume Savage Babe Hat</t>
  </si>
  <si>
    <t>C_Poring_Sunglasses</t>
  </si>
  <si>
    <t>Costume Poring Sunglasses</t>
  </si>
  <si>
    <t>C_Yoyo_Hat</t>
  </si>
  <si>
    <t>Costume Yoyo Hat</t>
  </si>
  <si>
    <t>C_Cactus_Hat</t>
  </si>
  <si>
    <t>Costume Cactus Hat</t>
  </si>
  <si>
    <t>C_Happy_Lunatic_Ear</t>
  </si>
  <si>
    <t>Costume Happy Lunatic Hanging Ear</t>
  </si>
  <si>
    <t>C_Face_Crusher</t>
  </si>
  <si>
    <t>Costume Face Crusher</t>
  </si>
  <si>
    <t>C_Hill_Wind_Mask</t>
  </si>
  <si>
    <t>Costume Hill Wind Mask</t>
  </si>
  <si>
    <t>C_Golden_Savage_Hat</t>
  </si>
  <si>
    <t>Costume Golden Savage Hat</t>
  </si>
  <si>
    <t>C_Beelzebub_Crown</t>
  </si>
  <si>
    <t>Costume Beelzebub Crown</t>
  </si>
  <si>
    <t>C_Mandragora_Cap</t>
  </si>
  <si>
    <t>Costume Mandragora Cap</t>
  </si>
  <si>
    <t>C_Raccoon_Hat</t>
  </si>
  <si>
    <t>Costume Raccoon Hat</t>
  </si>
  <si>
    <t>C_Beginner_Cap</t>
  </si>
  <si>
    <t>Costume Beginner Cap</t>
  </si>
  <si>
    <t>C_Magical_Booster</t>
  </si>
  <si>
    <t>Costume Magical Booster</t>
  </si>
  <si>
    <t>C_Barons_Evil_Eye</t>
  </si>
  <si>
    <t>Costume Baron's Evil Eye</t>
  </si>
  <si>
    <t>C_CD_in_Mouth</t>
  </si>
  <si>
    <t>Costume CD in Mouth</t>
  </si>
  <si>
    <t>C_New_Wave_Sunglasses</t>
  </si>
  <si>
    <t>Costume New Wave Sunglasses</t>
  </si>
  <si>
    <t>C_Analyze_Eye</t>
  </si>
  <si>
    <t>Costume Analyze Eye</t>
  </si>
  <si>
    <t>C_Seraph_Wing_Helm</t>
  </si>
  <si>
    <t>Costume Seraph Wing Helm</t>
  </si>
  <si>
    <t>C_Nekomimi_Cyber_Headphone</t>
  </si>
  <si>
    <t>Costume Nekomimi Cyber Headphone</t>
  </si>
  <si>
    <t>C_Charleston_Antenna</t>
  </si>
  <si>
    <t>Costume Charleston Antenna</t>
  </si>
  <si>
    <t>C_Crimson_Booster</t>
  </si>
  <si>
    <t>Costume Crimson Booster</t>
  </si>
  <si>
    <t>C_Red_Bandana</t>
  </si>
  <si>
    <t>Costume Red Bandana</t>
  </si>
  <si>
    <t>C_Pterios_Fins</t>
  </si>
  <si>
    <t>Costume Pterios Fins</t>
  </si>
  <si>
    <t>C_Seal_Hat</t>
  </si>
  <si>
    <t>Costume Seal Hat</t>
  </si>
  <si>
    <t>C_Sparkling_Sound</t>
  </si>
  <si>
    <t>Costume Sparkling Sound</t>
  </si>
  <si>
    <t>C_Pigeon_Hat</t>
  </si>
  <si>
    <t>Costume Pigeon Hat</t>
  </si>
  <si>
    <t>C_Little_Aquarium</t>
  </si>
  <si>
    <t>Costume Little Aquarium</t>
  </si>
  <si>
    <t>C_Sailor_Collar</t>
  </si>
  <si>
    <t>Costume Sailor Collar</t>
  </si>
  <si>
    <t>C_Marine_Cap</t>
  </si>
  <si>
    <t>Costume Marine Cap</t>
  </si>
  <si>
    <t>C_Mackerel_Pike</t>
  </si>
  <si>
    <t>Costume Mackerel Pike</t>
  </si>
  <si>
    <t>C_Very_Cute_Doll_Hat</t>
  </si>
  <si>
    <t>Costume Very Cute Doll Hat</t>
  </si>
  <si>
    <t>C_Sombrero</t>
  </si>
  <si>
    <t>Costume Sombrero</t>
  </si>
  <si>
    <t>C_Desert_Prince</t>
  </si>
  <si>
    <t>Costume Desert Prince</t>
  </si>
  <si>
    <t>C_Pure_White_Ribbon</t>
  </si>
  <si>
    <t>Costume Pure White Ribbon</t>
  </si>
  <si>
    <t>C_Family_Hat</t>
  </si>
  <si>
    <t>Costume Family Hat</t>
  </si>
  <si>
    <t>C_Joystick_Hat</t>
  </si>
  <si>
    <t>Costume Joystick Hat</t>
  </si>
  <si>
    <t>C_Watery_Eyes</t>
  </si>
  <si>
    <t>Costume Watery Eyes</t>
  </si>
  <si>
    <t>C_Colorful_Dancing_Octopus</t>
  </si>
  <si>
    <t>Costume Colorful Dancing Octopus</t>
  </si>
  <si>
    <t>C_Flower_Summer_Hat</t>
  </si>
  <si>
    <t>Costume Flower Summer Hat</t>
  </si>
  <si>
    <t>C_Straight_Pony_Black</t>
  </si>
  <si>
    <t>Costume Straight Pony Black</t>
  </si>
  <si>
    <t>C_Bouncing_Hair_Black</t>
  </si>
  <si>
    <t>Costume Bouncing Hair Black</t>
  </si>
  <si>
    <t>C_Loose_Wave_Twin</t>
  </si>
  <si>
    <t>Costume Loose Wave Twin</t>
  </si>
  <si>
    <t>C_Seagod_Protector</t>
  </si>
  <si>
    <t>Costume Seagod Protector</t>
  </si>
  <si>
    <t>C_Drooping_Permeter</t>
  </si>
  <si>
    <t>Costume Drooping Permeter</t>
  </si>
  <si>
    <t>C_Poring_Pirate_Hat</t>
  </si>
  <si>
    <t>Costume Poring Pirate Hat</t>
  </si>
  <si>
    <t>C_Sunday_Hat</t>
  </si>
  <si>
    <t>Costume Sunday Hat</t>
  </si>
  <si>
    <t>C_Bouncing_Hair_Yellow</t>
  </si>
  <si>
    <t>Costume Bouncing Hair Yellow</t>
  </si>
  <si>
    <t>C_Bouncing_Hair_Green</t>
  </si>
  <si>
    <t>Costume Bouncing Hair Green</t>
  </si>
  <si>
    <t>C_Bouncing_Hair_Purple</t>
  </si>
  <si>
    <t>Costume Bouncing Hair Purple</t>
  </si>
  <si>
    <t>C_Bouncing_Hair_Red</t>
  </si>
  <si>
    <t>Costume Bouncing Hair Red</t>
  </si>
  <si>
    <t>C_Bouncing_Hair_Crimson</t>
  </si>
  <si>
    <t>Costume Bouncing Hair Crimson</t>
  </si>
  <si>
    <t>C_Bouncing_Hair_Blue</t>
  </si>
  <si>
    <t>Costume Bouncing Hair Blue</t>
  </si>
  <si>
    <t>C_Bouncing_Hair_White</t>
  </si>
  <si>
    <t>Costume Bouncing Hair White</t>
  </si>
  <si>
    <t>C_Straight_Pony_Yellow</t>
  </si>
  <si>
    <t>Costume Straight Pony Yellow</t>
  </si>
  <si>
    <t>C_Straight_Pony_Green</t>
  </si>
  <si>
    <t>Costume Straight Pony Green</t>
  </si>
  <si>
    <t>C_Straight_Pony_Purple</t>
  </si>
  <si>
    <t>Costume Straight Pony Purple</t>
  </si>
  <si>
    <t>C_Straight_Pony_Red</t>
  </si>
  <si>
    <t>Costume Straight Pony Red</t>
  </si>
  <si>
    <t>C_Straight_Pony_Crimson</t>
  </si>
  <si>
    <t>Costume Straight Pony Crimson</t>
  </si>
  <si>
    <t>C_Straight_Pony_Blue</t>
  </si>
  <si>
    <t>Costume Straight Pony Blue</t>
  </si>
  <si>
    <t>C_Straight_Pony_White</t>
  </si>
  <si>
    <t>Costume Straight Pony White</t>
  </si>
  <si>
    <t>C_Loose_Wave_Twin_Yellow</t>
  </si>
  <si>
    <t>Costume Loose Wave Twin Yellow</t>
  </si>
  <si>
    <t>C_Loose_Wave_Twin_Green</t>
  </si>
  <si>
    <t>Costume Loose Wave Twin Green</t>
  </si>
  <si>
    <t>C_Loose_Wave_Twin_Purple</t>
  </si>
  <si>
    <t>Costume Loose Wave Twin Purple</t>
  </si>
  <si>
    <t>C_Loose_Wave_Twin_Red</t>
  </si>
  <si>
    <t>Costume Loose Wave Twin Red</t>
  </si>
  <si>
    <t>C_Loose_Wave_Twin_Crimson</t>
  </si>
  <si>
    <t>Costume Loose Wave Twin Crimson</t>
  </si>
  <si>
    <t>C_Loose_Wave_Twin_Blue</t>
  </si>
  <si>
    <t>Costume Loose Wave Twin Blue</t>
  </si>
  <si>
    <t>C_Loose_Wave_Twin_White</t>
  </si>
  <si>
    <t>Costume Loose Wave Twin White</t>
  </si>
  <si>
    <t>C_Special_Kafra_Hat</t>
  </si>
  <si>
    <t>Costume Special Kafra Hat</t>
  </si>
  <si>
    <t>C_Ribbon_Hat</t>
  </si>
  <si>
    <t>Costume Ribbon Hat</t>
  </si>
  <si>
    <t>C_Watermelon_Hat</t>
  </si>
  <si>
    <t>Costume Watermelon Hat</t>
  </si>
  <si>
    <t>C_Mechanical_Plant_Hat</t>
  </si>
  <si>
    <t>Costume Mechanical Plant Hat</t>
  </si>
  <si>
    <t>C_Ignis_Cap</t>
  </si>
  <si>
    <t>Costume Ignis Cap</t>
  </si>
  <si>
    <t>C_Memory_of_Lovers</t>
  </si>
  <si>
    <t>Costume Memory of Lovers</t>
  </si>
  <si>
    <t>C_Flight_Cap</t>
  </si>
  <si>
    <t>Costume Flight Cap</t>
  </si>
  <si>
    <t>C_Sky_Met</t>
  </si>
  <si>
    <t>Costume Sky Met</t>
  </si>
  <si>
    <t>C_Pocketwatch_Hair_Ornament</t>
  </si>
  <si>
    <t>Costume Pocketwatch Hair Ornament</t>
  </si>
  <si>
    <t>C_Mechanical_Feather_Hairband</t>
  </si>
  <si>
    <t>Costume Mechanical Feather Hairband</t>
  </si>
  <si>
    <t>C_Steampunk_Hat</t>
  </si>
  <si>
    <t>Costume Steampunk Hat</t>
  </si>
  <si>
    <t>C_Silver_Sniper_Doll</t>
  </si>
  <si>
    <t>Costume Silver Sniper Doll</t>
  </si>
  <si>
    <t>C_Magic_Decoy_Doll</t>
  </si>
  <si>
    <t>Costume Magic Decoy Doll</t>
  </si>
  <si>
    <t>C_Douce_Tiara</t>
  </si>
  <si>
    <t>Costume Douce Tiara</t>
  </si>
  <si>
    <t>C_Victory_Wing_Helm</t>
  </si>
  <si>
    <t>Costume Victory Wing Helm</t>
  </si>
  <si>
    <t>C_Sniper_Google</t>
  </si>
  <si>
    <t>Costume Sniper Google</t>
  </si>
  <si>
    <t>C_Schmitz_Helm</t>
  </si>
  <si>
    <t>Costume Schmitz Helm</t>
  </si>
  <si>
    <t>C_Pumpkin_Toque</t>
  </si>
  <si>
    <t>Costume Pumpkin Toque</t>
  </si>
  <si>
    <t>C_Green_Hat</t>
  </si>
  <si>
    <t>Costume Green Hat</t>
  </si>
  <si>
    <t>C_Jakk</t>
  </si>
  <si>
    <t>Jack</t>
  </si>
  <si>
    <t>C_Niffleheim_Bunny_Hat</t>
  </si>
  <si>
    <t>Costume Niffleheim Bunny Hat</t>
  </si>
  <si>
    <t>C_Crow_Tengu_Mask</t>
  </si>
  <si>
    <t>Costume Crow Tengu Mask</t>
  </si>
  <si>
    <t>C_Ichthys_Rosario</t>
  </si>
  <si>
    <t>Costume Ichthys Rosario</t>
  </si>
  <si>
    <t>C_Angel_Guidance</t>
  </si>
  <si>
    <t>Costume Angel Guidance</t>
  </si>
  <si>
    <t>C_Holy_Klobuk</t>
  </si>
  <si>
    <t>Costume Holy Klobuk</t>
  </si>
  <si>
    <t>C_Dolor_Thanatos</t>
  </si>
  <si>
    <t>Costume Dolor Thanatos</t>
  </si>
  <si>
    <t>C_Blessing_Of_Angels</t>
  </si>
  <si>
    <t>Costume Blessing of Angel</t>
  </si>
  <si>
    <t>C_Eremes_Scarf</t>
  </si>
  <si>
    <t>Costume Eremes Scarf</t>
  </si>
  <si>
    <t>C_Commandments_Of_Chain</t>
  </si>
  <si>
    <t>Costume Chain of Commandments</t>
  </si>
  <si>
    <t>C_Subject_Aura_Red</t>
  </si>
  <si>
    <t>Costume Vicious Mind Aura Crimson</t>
  </si>
  <si>
    <t>C_Requiem_Crown_of_Light_and_Dark</t>
  </si>
  <si>
    <t>Costume Requiem Crown of Light and Dark</t>
  </si>
  <si>
    <t>C_There_is_Something_</t>
  </si>
  <si>
    <t>Costume There is Something</t>
  </si>
  <si>
    <t>C_1Grade_Balloon</t>
  </si>
  <si>
    <t>Costume Grade 1 Balloon</t>
  </si>
  <si>
    <t>C_2Grade_Balloon</t>
  </si>
  <si>
    <t>Costume Grade 2 Balloon</t>
  </si>
  <si>
    <t>C_3Grade_Balloon</t>
  </si>
  <si>
    <t>Costume Grade 3 Balloon</t>
  </si>
  <si>
    <t>C_4Grade_Balloon</t>
  </si>
  <si>
    <t>Costume Grade 4 Balloon</t>
  </si>
  <si>
    <t>C_5Grade_Balloon</t>
  </si>
  <si>
    <t>Costume Grade 5 Balloon</t>
  </si>
  <si>
    <t>C_6Grade_Balloon</t>
  </si>
  <si>
    <t>Costume Grade 6 Balloon</t>
  </si>
  <si>
    <t>C_7Grade_Balloon</t>
  </si>
  <si>
    <t>Costume Grade 7 Balloon</t>
  </si>
  <si>
    <t>C_8Grade_Balloon</t>
  </si>
  <si>
    <t>Costume Grade 8 Balloon</t>
  </si>
  <si>
    <t>C_9Grade_Balloon</t>
  </si>
  <si>
    <t>Costume Grade 9 Balloon</t>
  </si>
  <si>
    <t>C_10Grade_Balloon</t>
  </si>
  <si>
    <t>Costume Grade 10 Balloon</t>
  </si>
  <si>
    <t>C_11Grade_Balloon</t>
  </si>
  <si>
    <t>Costume Grade 11 Balloon</t>
  </si>
  <si>
    <t>C_12Grade_Balloon</t>
  </si>
  <si>
    <t>Costume Grade 12 Balloon</t>
  </si>
  <si>
    <t>C_13Grade_Balloon</t>
  </si>
  <si>
    <t>Costume Grade 13 Balloon</t>
  </si>
  <si>
    <t>C_Piamette_Bowtie</t>
  </si>
  <si>
    <t>Costume Piamette Bowtie</t>
  </si>
  <si>
    <t>C_Loyal_Servant_of_Devil_Morocc</t>
  </si>
  <si>
    <t>Costume Loyal Servant of Devil Morocc</t>
  </si>
  <si>
    <t>C_Magician_Headdress</t>
  </si>
  <si>
    <t>Costume Magician Headdress</t>
  </si>
  <si>
    <t>C_Khalitzburg_Knight_Helm</t>
  </si>
  <si>
    <t>Costume Khalitzburg Knight Helm</t>
  </si>
  <si>
    <t>C_Louise_Red_Hat</t>
  </si>
  <si>
    <t>Costume Louise Red Hat</t>
  </si>
  <si>
    <t>C_Drooping_Gunslinger</t>
  </si>
  <si>
    <t>Costume Drooping Gunslinger</t>
  </si>
  <si>
    <t>C_Camellia_Hair_Pin</t>
  </si>
  <si>
    <t>Costume Camellia Hair Pin</t>
  </si>
  <si>
    <t>C_Angelring_Furhat</t>
  </si>
  <si>
    <t>Costume Angelring Furhat</t>
  </si>
  <si>
    <t>C_Sakura_Hairband</t>
  </si>
  <si>
    <t>Costume Sakura Hairband</t>
  </si>
  <si>
    <t>C_Abacus_In_Mouth</t>
  </si>
  <si>
    <t>Costume Abacus In Mouth</t>
  </si>
  <si>
    <t>C_New_Year_Shine</t>
  </si>
  <si>
    <t>Costume New Year Shine</t>
  </si>
  <si>
    <t>C_Tone_of_Gold</t>
  </si>
  <si>
    <t>Costume Tone of Gold</t>
  </si>
  <si>
    <t>C_Large_Ribbon_Muffler_Red</t>
  </si>
  <si>
    <t>Costume Large Ribbon Muffler Red</t>
  </si>
  <si>
    <t>C_Red_and_White_Mochiring_Hat</t>
  </si>
  <si>
    <t>Costume Red and White Mochiring Hat</t>
  </si>
  <si>
    <t>C_Bunny_Eggshell</t>
  </si>
  <si>
    <t>Costume Bunny Eggshell</t>
  </si>
  <si>
    <t>C_Small_Porings_Headband</t>
  </si>
  <si>
    <t>Costume Small Porings Headband</t>
  </si>
  <si>
    <t>C_Water_Spellcaster</t>
  </si>
  <si>
    <t>Costume Water Spellcaster</t>
  </si>
  <si>
    <t>C_White_and_Black_Temptation</t>
  </si>
  <si>
    <t>Costume White and Black Temptation</t>
  </si>
  <si>
    <t>C_Gram_Peony</t>
  </si>
  <si>
    <t>Costume Gram Peony</t>
  </si>
  <si>
    <t>C_Sky_of_Memory</t>
  </si>
  <si>
    <t>Costume Sky of Memory</t>
  </si>
  <si>
    <t>C_Crown_of_Strawberry_Prince</t>
  </si>
  <si>
    <t>Costume Crown of Strawberry Prince</t>
  </si>
  <si>
    <t>C_Republic_Hat</t>
  </si>
  <si>
    <t>Costume Republic Hat</t>
  </si>
  <si>
    <t>C_Combat_Vestige</t>
  </si>
  <si>
    <t>Costume Combat Vestige</t>
  </si>
  <si>
    <t>C_Wild_Poring_Rider</t>
  </si>
  <si>
    <t>Costume Wild Poring Rider</t>
  </si>
  <si>
    <t>C_Valhalla_Idol</t>
  </si>
  <si>
    <t>Costume Valhalla Idol</t>
  </si>
  <si>
    <t>C_Thorny_Hairband</t>
  </si>
  <si>
    <t>Costume Thorny Hairband</t>
  </si>
  <si>
    <t>C_93_Style_Bloody_Wings</t>
  </si>
  <si>
    <t>Costume 93 Style Bloody Wings</t>
  </si>
  <si>
    <t>C_Cat_Ears_Cape</t>
  </si>
  <si>
    <t>Costume Cat Ears Cape</t>
  </si>
  <si>
    <t>C_Two_Tone_Beret</t>
  </si>
  <si>
    <t>Costume Two Tone Beret</t>
  </si>
  <si>
    <t>C_Monochrome_Ribbon_Hat</t>
  </si>
  <si>
    <t>Costume Monochrome Ribbon Hat</t>
  </si>
  <si>
    <t>C_Glasses_Without_Lens</t>
  </si>
  <si>
    <t>Costume Glasses Without Lens</t>
  </si>
  <si>
    <t>C_Crimson_Ribbon</t>
  </si>
  <si>
    <t>Costume Crimson Ribbon</t>
  </si>
  <si>
    <t>C_Elemental_Crown</t>
  </si>
  <si>
    <t>Costume Elemental Crown</t>
  </si>
  <si>
    <t>C_Youinone_Mask</t>
  </si>
  <si>
    <t>You in ONE</t>
  </si>
  <si>
    <t>C_SweetChocolate_Hat</t>
  </si>
  <si>
    <t>Costume Sweet Chocolate Hat</t>
  </si>
  <si>
    <t>C_Full_Blossom_Sakura_Hairpin_Blue</t>
  </si>
  <si>
    <t>Costume Full Blossom Sakura Hairpin Blue</t>
  </si>
  <si>
    <t>C_Laser_of_Eagle</t>
  </si>
  <si>
    <t>Costume Laser of Eagle</t>
  </si>
  <si>
    <t>C_Unidentified_Flying_Poring</t>
  </si>
  <si>
    <t>Costume Unidentified Flying Poring</t>
  </si>
  <si>
    <t>C_Quati_Hat</t>
  </si>
  <si>
    <t>Costume Quati Hat</t>
  </si>
  <si>
    <t>C_Black_Shiba_Inu_Hat</t>
  </si>
  <si>
    <t>Costume Black Shiba Inu Hat</t>
  </si>
  <si>
    <t>C_Umbala_Spirit</t>
  </si>
  <si>
    <t>Costume Umbala Spirit</t>
  </si>
  <si>
    <t>C_Elephant_Hat</t>
  </si>
  <si>
    <t>Costume Elephant Hat</t>
  </si>
  <si>
    <t>C_Cat_Ears_Hat</t>
  </si>
  <si>
    <t>Costume Cat Ears Hat</t>
  </si>
  <si>
    <t>// New Garments</t>
  </si>
  <si>
    <t>T_Archangel_Wing</t>
  </si>
  <si>
    <t>Archangel Wing</t>
  </si>
  <si>
    <t>C_Little_Devil_Wings</t>
  </si>
  <si>
    <t>Costume Little Devil Wings</t>
  </si>
  <si>
    <t>C_Cupids_Pink_Wings</t>
  </si>
  <si>
    <t>Costume Cupid's Pink Wings</t>
  </si>
  <si>
    <t>Invisible_Manteau</t>
  </si>
  <si>
    <t>Invisible Manteau</t>
  </si>
  <si>
    <t>C_Poring_Bag</t>
  </si>
  <si>
    <t>Costume Poring Bag</t>
  </si>
  <si>
    <t>C_Poster_Girl_Hat</t>
  </si>
  <si>
    <t>Costume Poster Girl Hat</t>
  </si>
  <si>
    <t>C_Wings_of_Uriel</t>
  </si>
  <si>
    <t>Costume Wings of Uriel</t>
  </si>
  <si>
    <t>C_SwordWing</t>
  </si>
  <si>
    <t>Costume Sword Wing</t>
  </si>
  <si>
    <t>Fantastic_Aura</t>
  </si>
  <si>
    <t>Fantastic Aura</t>
  </si>
  <si>
    <t>{ /*TODO: View ID*/ bonus bUnbreakableHelm</t>
  </si>
  <si>
    <t>Egir_Manteau</t>
  </si>
  <si>
    <t>Egir Manteau</t>
  </si>
  <si>
    <t>1; .@r = getrefine(); if (.@r &gt; 10) .@r = 10; if (BaseClass == Job_Mage || BaseClass == Job_Archer || BaseClass == Job_Acolyte) { bonus bFlee2</t>
  </si>
  <si>
    <t>5+(.@r*2); } else if (BaseClass == Job_Swordman || BaseClass == Job_Merchant || BaseClass == Job_Thief) { bonus bShortWeaponDamageReturn</t>
  </si>
  <si>
    <t>5+(.@r*2); } }</t>
  </si>
  <si>
    <t>TE_Woe_Muffler</t>
  </si>
  <si>
    <t>TE Woe Muffler</t>
  </si>
  <si>
    <t>TE_Woe_Manteau</t>
  </si>
  <si>
    <t>TE Woe Manteau</t>
  </si>
  <si>
    <t>TE_Woe_Magic_Manteau</t>
  </si>
  <si>
    <t>TE Woe Magic Manteau</t>
  </si>
  <si>
    <t>Amistr_Bag</t>
  </si>
  <si>
    <t>Amistr Bag</t>
  </si>
  <si>
    <t>Kirin_Wing</t>
  </si>
  <si>
    <t>Kirin Wing</t>
  </si>
  <si>
    <t>Mana_Manteau</t>
  </si>
  <si>
    <t>Mana Manteau</t>
  </si>
  <si>
    <t>Impr_Angel's_Warmth</t>
  </si>
  <si>
    <t>Advanced Angelic Cardigan</t>
  </si>
  <si>
    <t>Manteau_Of_Diego</t>
  </si>
  <si>
    <t>Manteau Of Diego</t>
  </si>
  <si>
    <t>FaceWorm_Skin</t>
  </si>
  <si>
    <t>Gigant Snake Skin</t>
  </si>
  <si>
    <t>FaceWorm_Skin_</t>
  </si>
  <si>
    <t>Cloak_Of_Gray</t>
  </si>
  <si>
    <t>Manteau of Gray</t>
  </si>
  <si>
    <t>5+(getrefine()/2); }</t>
  </si>
  <si>
    <t>Love_Dad_Wings_2012</t>
  </si>
  <si>
    <t>Love Dad Wings 2012</t>
  </si>
  <si>
    <t>{ .@r = getrefine(); if ((readparam(bStr)&gt;89)) { bonus bAllStats</t>
  </si>
  <si>
    <t>.@r; bonus bMaxHPRate</t>
  </si>
  <si>
    <t>1; bonus bMaxSPRate</t>
  </si>
  <si>
    <t>1; } if ((readparam(bAgi)&gt;89)) { bonus bAllStats</t>
  </si>
  <si>
    <t>1; } if ((readparam(bVit)&gt;89)) { bonus bAllStats</t>
  </si>
  <si>
    <t>1; } if ((readparam(bInt)&gt;89)) { bonus bAllStats</t>
  </si>
  <si>
    <t>1; } if ((readparam(bDex)&gt;89)) { bonus bAllStats</t>
  </si>
  <si>
    <t>1; } if ((readparam(bLuk)&gt;89)) { bonus bAllStats</t>
  </si>
  <si>
    <t>Ribbon_Piamat</t>
  </si>
  <si>
    <t>Ribbon Piamat</t>
  </si>
  <si>
    <t>Brilliant_Golden_Wings</t>
  </si>
  <si>
    <t>Brilliant Golden Wings</t>
  </si>
  <si>
    <t>Loyalists_Hood</t>
  </si>
  <si>
    <t>Loyalists Hood</t>
  </si>
  <si>
    <t>10; bonus bNoKnockback</t>
  </si>
  <si>
    <t>Supplement_Part_Con</t>
  </si>
  <si>
    <t>Supplement Part Con</t>
  </si>
  <si>
    <t>6+(.@r/2); if(.@r&gt;=9){bonus bHPrecovRate</t>
  </si>
  <si>
    <t>50;} }</t>
  </si>
  <si>
    <t>Upgrade_Part_Engine</t>
  </si>
  <si>
    <t>Reinforced Parts - Engine</t>
  </si>
  <si>
    <t>-10; .@r = getrefine(); if(.@r&gt;=7) {bonus2 bSubEle</t>
  </si>
  <si>
    <t>10;}; if(.@r&gt;=9) {bonus bDelayrate</t>
  </si>
  <si>
    <t>-10;} }</t>
  </si>
  <si>
    <t>C_Kirin_Wing</t>
  </si>
  <si>
    <t>Costume Kirin Wing</t>
  </si>
  <si>
    <t>Airship_Cape</t>
  </si>
  <si>
    <t>Cloak Of Airship</t>
  </si>
  <si>
    <t>Felock_Cape</t>
  </si>
  <si>
    <t>Tarlock's Cloak</t>
  </si>
  <si>
    <t>-10; .@r = getrefine(); if(.@r&gt;=7) { bonus bVariableCastrate</t>
  </si>
  <si>
    <t>-10; } if(.@r&gt;=9) { bonus bVariableCastrate</t>
  </si>
  <si>
    <t>-10;} if(.@r&gt;=12) { bonus bVariableCastrate</t>
  </si>
  <si>
    <t>C_Rudra_Wing</t>
  </si>
  <si>
    <t>Costume Rudra Wings</t>
  </si>
  <si>
    <t>Manteau_Of_Fallen</t>
  </si>
  <si>
    <t>Cloak Of Casualties</t>
  </si>
  <si>
    <t>{ .@r = getrefine(); bonus bAgi</t>
  </si>
  <si>
    <t>10; if(readparam(bStr)&gt;=90) bonus bBaseAtk</t>
  </si>
  <si>
    <t>10+(.@r*2); if(readparam(bInt)&gt;=90) bonus bMatk</t>
  </si>
  <si>
    <t>20+(.@r*3); if(readparam(bVit)&gt;=90) bonus2 bSubEle</t>
  </si>
  <si>
    <t>3+((.@r&gt;=8)?3:0)+((.@r&gt;=10)?4:0); if(readparam(bAgi)&gt;=90){ bonus bAspdRate</t>
  </si>
  <si>
    <t>3+(.@r/2); bonus bAspd</t>
  </si>
  <si>
    <t>((.@r&gt;=10)?1:0); } if(readparam(bDex)&gt;=90) bonus bLongAtkRate</t>
  </si>
  <si>
    <t>3+(.@r/2); if(readparam(bLuk)&gt;=90) bonus bCriticalRate</t>
  </si>
  <si>
    <t>5+.@r; }</t>
  </si>
  <si>
    <t>Manteau_Of_Fallen_</t>
  </si>
  <si>
    <t>.@r/2; bonus bAgi</t>
  </si>
  <si>
    <t>Lian_Robe</t>
  </si>
  <si>
    <t>Lian Robe</t>
  </si>
  <si>
    <t>Aegir_Cloak</t>
  </si>
  <si>
    <t>Aegir Cloak</t>
  </si>
  <si>
    <t>C_Wing_Of_Happiness</t>
  </si>
  <si>
    <t>Costume Happiness Wings</t>
  </si>
  <si>
    <t>C_GreatDevilWing</t>
  </si>
  <si>
    <t>Costume Great Devil Wings</t>
  </si>
  <si>
    <t>C_Amistr_Bag</t>
  </si>
  <si>
    <t>Costume Amistr Bag</t>
  </si>
  <si>
    <t>C_Fallen_Angel_Wing</t>
  </si>
  <si>
    <t>Costume Fallen Angel Wing</t>
  </si>
  <si>
    <t>Rift_Manteau</t>
  </si>
  <si>
    <t>Rift Manteau</t>
  </si>
  <si>
    <t>(.@r &gt;= 9 ? 1300 : .@r &gt;= 7 ? 700 : 300); bonus bMaxSP</t>
  </si>
  <si>
    <t>Unity_STR_Manteau</t>
  </si>
  <si>
    <t>Unity STR Manteau</t>
  </si>
  <si>
    <t>4; bonus bMaxHPrate</t>
  </si>
  <si>
    <t>Unity_AGI_Manteau</t>
  </si>
  <si>
    <t>Unity AGI Manteau</t>
  </si>
  <si>
    <t>Unity_INT_Muffler</t>
  </si>
  <si>
    <t>Unity INT Muffler</t>
  </si>
  <si>
    <t>4; bonus bUseSPrate</t>
  </si>
  <si>
    <t>Hero_Cape</t>
  </si>
  <si>
    <t>Hero Cape</t>
  </si>
  <si>
    <t>1+(.@r/3); bonus bFlee</t>
  </si>
  <si>
    <t>1+(.@r/3); if (.@r &gt; 9) { bonus2 bSubEle</t>
  </si>
  <si>
    <t>Unity_Exquisite_Muffler</t>
  </si>
  <si>
    <t>Unity Exquisite Muffler</t>
  </si>
  <si>
    <t>Private_Doram_Manteau</t>
  </si>
  <si>
    <t>Private Doram Manteau</t>
  </si>
  <si>
    <t>Luxury_Doram_Manteau</t>
  </si>
  <si>
    <t>Luxury Doram Manteau</t>
  </si>
  <si>
    <t>7; bonus2 bSubEle</t>
  </si>
  <si>
    <t>3; .@r = getrefine()/3; bonus bFlee2</t>
  </si>
  <si>
    <t>.@r; bonus bLuk</t>
  </si>
  <si>
    <t>Elegant_Doram_Manteau</t>
  </si>
  <si>
    <t>Elegant Doram Manteau</t>
  </si>
  <si>
    <t>5; .@r = getrefine()/2; bonus bFlee2</t>
  </si>
  <si>
    <t>.@r; bonus bDex</t>
  </si>
  <si>
    <t>Etran_Shirt</t>
  </si>
  <si>
    <t>Etran Shirt</t>
  </si>
  <si>
    <t>2; .@r = getrefine(); if (.@r &gt;= 6) bonus bMaxHPrate</t>
  </si>
  <si>
    <t>4; if (.@r &gt;= 7) bonus bMaxHPrate</t>
  </si>
  <si>
    <t>6; if (.@r &gt;= 8) bonus bMaxHPrate</t>
  </si>
  <si>
    <t>8; if (.@r &gt;= 9) bonus bNoKnockback</t>
  </si>
  <si>
    <t>GrimReaper_Protection</t>
  </si>
  <si>
    <t>Costume Grim Reaper Protection</t>
  </si>
  <si>
    <t>SeraphimRobe</t>
  </si>
  <si>
    <t>Seraphim Robe</t>
  </si>
  <si>
    <t>5; .@r = getrefine(); if (.@r &gt; 6) { bonus2 bSubEle</t>
  </si>
  <si>
    <t>10; } if (.@r &gt; 8) { bonus2 bSubEle</t>
  </si>
  <si>
    <t>-5; } if (getskilllv("CR_TRUST") &gt; 0) { bonus2 bSubEle</t>
  </si>
  <si>
    <t>Oxygen_Bottle</t>
  </si>
  <si>
    <t>Oxygen Bottle</t>
  </si>
  <si>
    <t>12+getrefine(); bonus bHit</t>
  </si>
  <si>
    <t>Para_Team_Manteau100</t>
  </si>
  <si>
    <t>Awakened Eden Group Manteau I</t>
  </si>
  <si>
    <t>12; .@r = getrefine(); if(.@r &gt;= 7){ bonus bMaxHP</t>
  </si>
  <si>
    <t>500; bonus bFlee2</t>
  </si>
  <si>
    <t>2; if(.@r &gt;= 9){ bonus bMaxHP</t>
  </si>
  <si>
    <t>-10; } } }</t>
  </si>
  <si>
    <t>Para_Team_Manteau130</t>
  </si>
  <si>
    <t>Awakened Eden Group Manteau II</t>
  </si>
  <si>
    <t>12; bonus bMaxHP</t>
  </si>
  <si>
    <t>2; .@r = getrefine(); if(.@r &gt;= 7){ bonus bMaxHP</t>
  </si>
  <si>
    <t>-10; if(.@r &gt;= 9){ bonus2 bSubEle</t>
  </si>
  <si>
    <t>Para_Team_Manteau160</t>
  </si>
  <si>
    <t>Awakened Eden Group Manteau III</t>
  </si>
  <si>
    <t>2; .@r = getrefine(); if(.@r &gt;= 7){ bonus2 bSubEle</t>
  </si>
  <si>
    <t>5; if(.@r &gt;= 9){ skill "BS_GREED"</t>
  </si>
  <si>
    <t>Angel_Feather</t>
  </si>
  <si>
    <t>Angel Feather</t>
  </si>
  <si>
    <t>Wings_of_Seraph</t>
  </si>
  <si>
    <t>Wings of Seraph</t>
  </si>
  <si>
    <t>// More 2-Handed Swords</t>
  </si>
  <si>
    <t>Upg_Twohand_Sword</t>
  </si>
  <si>
    <t>Upg Two-Handed Sword</t>
  </si>
  <si>
    <t>(.@r*12); bonus bMatk</t>
  </si>
  <si>
    <t>Velum_Claymore</t>
  </si>
  <si>
    <t>Vellum Claymore</t>
  </si>
  <si>
    <t>30; .@r = getrefine(); if(.@r&gt;=6) { bonus2 bAddRace</t>
  </si>
  <si>
    <t>40; } if(.@r&gt;=9) { autobonus2 "{ bonus bShortWeaponDamageReturn</t>
  </si>
  <si>
    <t>Velum_Katzbalger</t>
  </si>
  <si>
    <t>Vellum Katzbalger</t>
  </si>
  <si>
    <t>{ bonus3 bHPVanishRaceRate</t>
  </si>
  <si>
    <t>Muramasa_</t>
  </si>
  <si>
    <t>Alca_Bringer_</t>
  </si>
  <si>
    <t>Metal_Two_Hand_Sword</t>
  </si>
  <si>
    <t>Metal Two Hand Sword</t>
  </si>
  <si>
    <t>(.@r*6); bonus bMatk</t>
  </si>
  <si>
    <t>TE_Woe_Two_Hand_Sword</t>
  </si>
  <si>
    <t>TE Woe Two Hand Sword</t>
  </si>
  <si>
    <t>Heavy_Sword</t>
  </si>
  <si>
    <t>Heavy Greatsword</t>
  </si>
  <si>
    <t>Small_Karasuma</t>
  </si>
  <si>
    <t>Small Karasuma</t>
  </si>
  <si>
    <t>getrefine()*2; bonus3 bAutoSpell</t>
  </si>
  <si>
    <t>Thanos_Great_Sword</t>
  </si>
  <si>
    <t>Thanatos Great Sword</t>
  </si>
  <si>
    <t>280:120</t>
  </si>
  <si>
    <t>Tw_Sword_Of_Evil_Slayer</t>
  </si>
  <si>
    <t>Evil Slayer Slasher Sword</t>
  </si>
  <si>
    <t>Giant_Blade</t>
  </si>
  <si>
    <t>Gigantic Blade</t>
  </si>
  <si>
    <t>-5; bonus bCritAtkRate</t>
  </si>
  <si>
    <t>getrefine(); if(readparam(bStr)&lt;=110){ bonus bAtk</t>
  </si>
  <si>
    <t>-250; } }</t>
  </si>
  <si>
    <t>Some_Wizard_MagicSword</t>
  </si>
  <si>
    <t>Some Wizard MagicSword</t>
  </si>
  <si>
    <t>200:150</t>
  </si>
  <si>
    <t>Hetairoi_Sword</t>
  </si>
  <si>
    <t>Hetairoi Sword</t>
  </si>
  <si>
    <t>KN_AUTOCOUNTER</t>
  </si>
  <si>
    <t>LK_PARRYING</t>
  </si>
  <si>
    <t>Infinity_Two-Handed_Sword</t>
  </si>
  <si>
    <t>Infinity Two-Handed Sword</t>
  </si>
  <si>
    <t>Crimson_Two-Handed_Sword</t>
  </si>
  <si>
    <t>Crimson Two-Handed Sword</t>
  </si>
  <si>
    <t>Two_Handed_Sword_of_Vicious_Mind</t>
  </si>
  <si>
    <t>Two-Handed Sword of Vicious Mind</t>
  </si>
  <si>
    <t>Lindy_Hop</t>
  </si>
  <si>
    <t>Lindy Hop</t>
  </si>
  <si>
    <t>.@r/2; bonus bAspdRate</t>
  </si>
  <si>
    <t>.@r; bonus bUnbreakableWeapon</t>
  </si>
  <si>
    <t>Onimaru</t>
  </si>
  <si>
    <t>{ .@bStr = readparam(bStr); .@r = getrefine(); bonus bBaseAtk</t>
  </si>
  <si>
    <t>(min(120</t>
  </si>
  <si>
    <t>.@bStr)); if (.@bStr &gt; 119) bonus bBaseAtk</t>
  </si>
  <si>
    <t>160; else if (.@bStr &gt; 107) bonus bBaseAtk</t>
  </si>
  <si>
    <t>80; else if (.@bStr &gt; 94) bonus bBaseAtk</t>
  </si>
  <si>
    <t>40; if (.@r &gt; 6) bonus bUnbreakableWeapon</t>
  </si>
  <si>
    <t>1; bonus4 bAutoSpell</t>
  </si>
  <si>
    <t>0; if (.@r &gt; 8) bonus4 bAutoSpellOnSkill</t>
  </si>
  <si>
    <t>LK_BERSERK</t>
  </si>
  <si>
    <t>BS_OVERTHRUST</t>
  </si>
  <si>
    <t>// New Shoes</t>
  </si>
  <si>
    <t>Temporal_Str_Boots</t>
  </si>
  <si>
    <t>Temporal Boots Of Strength</t>
  </si>
  <si>
    <t>300+(100*(.@r/3)); bonus bMaxSP</t>
  </si>
  <si>
    <t>30+(10*(.@r/3)); bonus bAtk</t>
  </si>
  <si>
    <t>7*(.@r/3); if(readparam(bStr)&gt;=120) bonus bBaseAtk</t>
  </si>
  <si>
    <t>Temporal_Int_Boots</t>
  </si>
  <si>
    <t>Temporal Boots Of Intelligence</t>
  </si>
  <si>
    <t>30+(10*(.@r/3)); bonus bMatk</t>
  </si>
  <si>
    <t>10*(.@r/3); if(readparam(bInt)&gt;=120) bonus bMatk</t>
  </si>
  <si>
    <t>Temporal_Agi_Boots</t>
  </si>
  <si>
    <t>Temporal Boots Of Agility</t>
  </si>
  <si>
    <t>30+(10*(.@r/3)); bonus bAspdRate</t>
  </si>
  <si>
    <t>3*(.@r/3); if(readparam(bAgi)&gt;=120) bonus bAspd</t>
  </si>
  <si>
    <t>Temporal_Vit_Boots</t>
  </si>
  <si>
    <t>Temporal Boots Of Vitality</t>
  </si>
  <si>
    <t>300+(300*(.@r/3)); bonus bMaxSP</t>
  </si>
  <si>
    <t>30+(10*(.@r/3)); if(readparam(bVit)&gt;=120) bonus bMaxHPrate</t>
  </si>
  <si>
    <t>Temporal_Dex_Boots</t>
  </si>
  <si>
    <t>Temporal Boots Of Dexterity</t>
  </si>
  <si>
    <t>30+(10*(.@r/3)); bonus bDex</t>
  </si>
  <si>
    <t>3*(.@r/3); if(readparam(bDex)&gt;=120){ bonus bLongAtkRate</t>
  </si>
  <si>
    <t>5; bonus bFixedCast</t>
  </si>
  <si>
    <t>-500; } }</t>
  </si>
  <si>
    <t>Temporal_Luk_Boots</t>
  </si>
  <si>
    <t>Temporal Boots Of Luck</t>
  </si>
  <si>
    <t>30+(10*(.@r/3)); bonus bMdef</t>
  </si>
  <si>
    <t>2*(.@r/3); if(readparam(bLuk)&gt;=120) bonus bCritAtkRate</t>
  </si>
  <si>
    <t>Temporal_Str_Boots_</t>
  </si>
  <si>
    <t>30+(10*(.@r/3)); bonus bBaseAtk</t>
  </si>
  <si>
    <t>Temporal_Vit_Boots_</t>
  </si>
  <si>
    <t>Temporal_Dex_Boots_</t>
  </si>
  <si>
    <t>Temporal_Int_Boots_</t>
  </si>
  <si>
    <t>Temporal_Agi_Boots_</t>
  </si>
  <si>
    <t>Temporal_Luk_Boots_</t>
  </si>
  <si>
    <t>Mana_Boots</t>
  </si>
  <si>
    <t>Mana Boots</t>
  </si>
  <si>
    <t>Enhanced_Variant_Shoes</t>
  </si>
  <si>
    <t>Enhanced Variant Shoes</t>
  </si>
  <si>
    <t>12; bonus bMaxSPrate</t>
  </si>
  <si>
    <t>12; .@r = getrefine(); bonus bDef</t>
  </si>
  <si>
    <t>.@r; bonus bMdef</t>
  </si>
  <si>
    <t>Impr_Angel's_Arrival</t>
  </si>
  <si>
    <t>Advanced Angel's Reincarnation</t>
  </si>
  <si>
    <t>Shoes_Of_Wise_Man</t>
  </si>
  <si>
    <t>Shoes Of Wise Man</t>
  </si>
  <si>
    <t>{ .@r = getrefine(); if(.@r&gt;5){ bonus bInt</t>
  </si>
  <si>
    <t>.@r-5; bonus bMaxHPrate</t>
  </si>
  <si>
    <t>-(.@r-5); } }</t>
  </si>
  <si>
    <t>Boots_Of_Gray</t>
  </si>
  <si>
    <t>Boots of Gray</t>
  </si>
  <si>
    <t>1+getrefine()/3; }</t>
  </si>
  <si>
    <t>Crimson_Gaiter</t>
  </si>
  <si>
    <t>Crimson Gaiter</t>
  </si>
  <si>
    <t>2; if(getrefine()&gt;=7){ bonus bCritical</t>
  </si>
  <si>
    <t>Vet_Nepen_Heel</t>
  </si>
  <si>
    <t>Heoric Nepenthes Shoes</t>
  </si>
  <si>
    <t>{ .@r = getrefine(); if (.@r&gt;=8 &amp;&amp; .@r&lt;=10) .@i=5+.@r; else if (.@r&gt;=11 &amp;&amp; .@r&lt;=13) .@i=5+(.@r*3); else if (.@r&gt;13) .@i=42; bonus bVariableCastrate</t>
  </si>
  <si>
    <t>-10-.@i; }</t>
  </si>
  <si>
    <t>Vet_SliverFox_Boots</t>
  </si>
  <si>
    <t>Heroic Silver Fox Leather Boots</t>
  </si>
  <si>
    <t>{ .@r = getrefine(); if (.@r&gt;=8 &amp;&amp; .@r&lt;=13) .@i=.@r; else if (.@r&gt;13) .@i=13; bonus bLongAtkRate</t>
  </si>
  <si>
    <t>5+.@i; }</t>
  </si>
  <si>
    <t>Vet_Ungo_Boots</t>
  </si>
  <si>
    <t>Heroic Ungoliant Upgrade Boots</t>
  </si>
  <si>
    <t>{ .@r = getrefine(); if (.@r&gt;=8 &amp;&amp; .@r&lt;=13) .@i=.@r; else if (.@r&gt;13) .@i=13; bonus bUseSPrate</t>
  </si>
  <si>
    <t>-5-.@i; }</t>
  </si>
  <si>
    <t>Talaria_Shoes</t>
  </si>
  <si>
    <t>Talaria Shoes</t>
  </si>
  <si>
    <t>1; bonus bUnbreakableShoes</t>
  </si>
  <si>
    <t>Supplement_Part_Agi</t>
  </si>
  <si>
    <t>Supplement Part Agi</t>
  </si>
  <si>
    <t>5+(getrefine()/4); }</t>
  </si>
  <si>
    <t>Upgrade_Part_Booster</t>
  </si>
  <si>
    <t>Reinforced Parts - Booster</t>
  </si>
  <si>
    <t>NC_HOVERING</t>
  </si>
  <si>
    <t>15; if(getrefine()&gt;=7){bonus2 bSkillUseSP</t>
  </si>
  <si>
    <t>-20;} }</t>
  </si>
  <si>
    <t>Beach_Sandals</t>
  </si>
  <si>
    <t>Summer Sandals</t>
  </si>
  <si>
    <t>Airship_Boots</t>
  </si>
  <si>
    <t>Boots Of Airship</t>
  </si>
  <si>
    <t>Felock_Boots</t>
  </si>
  <si>
    <t>Tarlock's Boots</t>
  </si>
  <si>
    <t>1; .@r = getrefine(); bonus bAspdRate</t>
  </si>
  <si>
    <t>5; if(.@r&gt;=7) { bonus bAgi</t>
  </si>
  <si>
    <t>5; } if(.@r&gt;=9) { bonus bAgi</t>
  </si>
  <si>
    <t>5; } if(.@r&gt;=12) { bonus bAspd</t>
  </si>
  <si>
    <t>Aegir_Shoes</t>
  </si>
  <si>
    <t>Aegir Shoes</t>
  </si>
  <si>
    <t>Thorny_Shoes</t>
  </si>
  <si>
    <t>Thorny Shoes</t>
  </si>
  <si>
    <t>Witch_Shoes</t>
  </si>
  <si>
    <t>Shoe of Witch</t>
  </si>
  <si>
    <t>{ skill "ALL_CATCRY"</t>
  </si>
  <si>
    <t>Lian_Shoes</t>
  </si>
  <si>
    <t>Lian Shoes</t>
  </si>
  <si>
    <t>5; .@r = getrefine(); bonus bMaxHPrate</t>
  </si>
  <si>
    <t>.@r; bonus bMaxSPrate</t>
  </si>
  <si>
    <t>Hikingboots</t>
  </si>
  <si>
    <t>{ .@r = getrefine(); bonus bMaxHPRate</t>
  </si>
  <si>
    <t>4+(.@r/3); bonus bMaxSPRate</t>
  </si>
  <si>
    <t>4+(.@r/3); if (.@r &gt; 9) bonus bSpeedRate</t>
  </si>
  <si>
    <t>Rift_Shoes</t>
  </si>
  <si>
    <t>Rift Shoes</t>
  </si>
  <si>
    <t>Wooden_Slipper</t>
  </si>
  <si>
    <t>Wooden Slipper</t>
  </si>
  <si>
    <t>Red_Eco-Friendly_Shoes</t>
  </si>
  <si>
    <t>Red Eco-Friendly Shoes</t>
  </si>
  <si>
    <t>Unity_STR_Boots</t>
  </si>
  <si>
    <t>Unity STR Boots</t>
  </si>
  <si>
    <t>Unity_AGI_Boots</t>
  </si>
  <si>
    <t>Unity AGI Boots</t>
  </si>
  <si>
    <t>Unity_DEX_Boots</t>
  </si>
  <si>
    <t>Unity DEX Boots</t>
  </si>
  <si>
    <t>Unity_INT_Boots</t>
  </si>
  <si>
    <t>Unity INT Boots</t>
  </si>
  <si>
    <t>Polyhedron_Shoes</t>
  </si>
  <si>
    <t>Polyhedron Shoes</t>
  </si>
  <si>
    <t>5; if (.@r &gt; 4) { .@b = (.@r &gt; 6) ? 10 : 5; bonus2 bAddEle</t>
  </si>
  <si>
    <t>.@b; bonus2 bAddEle</t>
  </si>
  <si>
    <t>.@b; } }</t>
  </si>
  <si>
    <t>Private_Doram_Shoes</t>
  </si>
  <si>
    <t>Private Doram Shoes</t>
  </si>
  <si>
    <t>50; .@r = getrefine()/3; bonus bHPrecovRate</t>
  </si>
  <si>
    <t>.@r*10; bonus bSPrecovRate</t>
  </si>
  <si>
    <t>.@r*10; }</t>
  </si>
  <si>
    <t>Luxury_Doram_Shoes</t>
  </si>
  <si>
    <t>Luxury Doram Shoes</t>
  </si>
  <si>
    <t>100; .@r = getrefine()/3; bonus bHPrecovRate</t>
  </si>
  <si>
    <t>20*.@r; bonus bSPrecovRate</t>
  </si>
  <si>
    <t>20*.@r; }</t>
  </si>
  <si>
    <t>Elegant_Doram_Shoes</t>
  </si>
  <si>
    <t>Elegant Doram Shoes</t>
  </si>
  <si>
    <t>5; .@r = getrefine()/2; bonus bMaxHP</t>
  </si>
  <si>
    <t>20*.@r; if(.@r &gt;= 4) bonus2 bSkillUseSP</t>
  </si>
  <si>
    <t>SU_LOPE</t>
  </si>
  <si>
    <t>Crimson_Gaiter_</t>
  </si>
  <si>
    <t>Angel_Poring_Boots</t>
  </si>
  <si>
    <t>Angel Poring Boots</t>
  </si>
  <si>
    <t>Excelion_Leg</t>
  </si>
  <si>
    <t>Excelion Leg</t>
  </si>
  <si>
    <t>5+((BaseLevel &gt; 129) ? 4 : 0)+(.@r/3)*3; bonus bMaxSP</t>
  </si>
  <si>
    <t>5+((BaseLevel &gt; 129) ? 4 : 0)+(.@r/3)*3; }</t>
  </si>
  <si>
    <t>Giant_Boots</t>
  </si>
  <si>
    <t>Giant Boots</t>
  </si>
  <si>
    <t>2; .@r = getrefine(); if (.@r &gt; 4) { bonus bDefRate</t>
  </si>
  <si>
    <t>4; } if (.@r &gt; 6) { bonus bDefRate</t>
  </si>
  <si>
    <t>Para_Team_Boots100</t>
  </si>
  <si>
    <t>Awakened Eden Group Boots I</t>
  </si>
  <si>
    <t>30; bonus bSPrecovRate</t>
  </si>
  <si>
    <t>Para_Team_Boots115</t>
  </si>
  <si>
    <t>Awakened Eden Group Boots II</t>
  </si>
  <si>
    <t>36; bonus bSPrecovRate</t>
  </si>
  <si>
    <t>Para_Team_Boots130</t>
  </si>
  <si>
    <t>Awakened Eden Group Boots III</t>
  </si>
  <si>
    <t>Para_Team_Boots145</t>
  </si>
  <si>
    <t>Awakened Eden Group Boots IV</t>
  </si>
  <si>
    <t>40; bonus bSPrecovRate</t>
  </si>
  <si>
    <t>Para_Team_Boots160</t>
  </si>
  <si>
    <t>Awakened Eden Group Boots V</t>
  </si>
  <si>
    <t>// New Usable items</t>
  </si>
  <si>
    <t>Para_Team_Mark_</t>
  </si>
  <si>
    <t>{ warp "moc_para01"</t>
  </si>
  <si>
    <t>115; }</t>
  </si>
  <si>
    <t>ShabbyOldScroll</t>
  </si>
  <si>
    <t>Old Scroll</t>
  </si>
  <si>
    <t>{ callfunc "F_22507"; }</t>
  </si>
  <si>
    <t>King_Wolf_Scroll</t>
  </si>
  <si>
    <t>King Wolf Scroll</t>
  </si>
  <si>
    <t>{ /*TODO</t>
  </si>
  <si>
    <t xml:space="preserve"> confirm the rates*/ getitem callfunc("F_Rand"</t>
  </si>
  <si>
    <t>6239)</t>
  </si>
  <si>
    <t>Fenrir_Card__</t>
  </si>
  <si>
    <t>Fenrir's Power Scroll</t>
  </si>
  <si>
    <t>{ bonus_script "bonus bMatk</t>
  </si>
  <si>
    <t>25; bonus bFixedCastRate</t>
  </si>
  <si>
    <t>-50;"</t>
  </si>
  <si>
    <t>1025; }</t>
  </si>
  <si>
    <t>King_of_Gift_Box</t>
  </si>
  <si>
    <t>King of Gift Box</t>
  </si>
  <si>
    <t>14512)</t>
  </si>
  <si>
    <t>Candy_Holder</t>
  </si>
  <si>
    <t>Candy Holder</t>
  </si>
  <si>
    <t>{ getrandgroupitem(IG_Candy_Holder</t>
  </si>
  <si>
    <t>1); getrandgroupitem(IG_Candy_Holder</t>
  </si>
  <si>
    <t>Twisted_Key_of_Time</t>
  </si>
  <si>
    <t>Twisted Key of Time</t>
  </si>
  <si>
    <t>Dark_Red_Clot</t>
  </si>
  <si>
    <t>Black As Night Piece</t>
  </si>
  <si>
    <t>Loki_Summon_Scroll</t>
  </si>
  <si>
    <t>Rocker Summoning Scroll</t>
  </si>
  <si>
    <t>Idn_Wisdom_Egg</t>
  </si>
  <si>
    <t>Egg Of Wisdom</t>
  </si>
  <si>
    <t>{ getgroupitem(IG_Idn_Wisdom_Egg); }</t>
  </si>
  <si>
    <t>Pc_Stop_Cancel</t>
  </si>
  <si>
    <t>Stops Buff</t>
  </si>
  <si>
    <t>Stops_Buff_Reset</t>
  </si>
  <si>
    <t>Stops Buff Reset</t>
  </si>
  <si>
    <t>Level_Up_Box_</t>
  </si>
  <si>
    <t>Level_Up_Box100</t>
  </si>
  <si>
    <t>Level Up Box(100)</t>
  </si>
  <si>
    <t>{ getgroupitem(IG_Level_Up_Box100); }</t>
  </si>
  <si>
    <t>Level_Up_Box120</t>
  </si>
  <si>
    <t>Level Up Box(120)</t>
  </si>
  <si>
    <t>{ getgroupitem(IG_Level_Up_Box120); }</t>
  </si>
  <si>
    <t>Level_Up_Box130</t>
  </si>
  <si>
    <t>Level Up Box(130)</t>
  </si>
  <si>
    <t>{ getgroupitem(IG_Level_Up_Box130); }</t>
  </si>
  <si>
    <t>Level_Up_Box140</t>
  </si>
  <si>
    <t>Level Up Box(140)</t>
  </si>
  <si>
    <t>{ getgroupitem(IG_Level_Up_Box140); }</t>
  </si>
  <si>
    <t>Level_Up_Box150</t>
  </si>
  <si>
    <t>Level Up Box(150)</t>
  </si>
  <si>
    <t>{ getgroupitem(IG_Level_Up_Box150); }</t>
  </si>
  <si>
    <t>Level_Up_Box160</t>
  </si>
  <si>
    <t>Level Up Box(160)</t>
  </si>
  <si>
    <t>{ getgroupitem(IG_Level_Up_Box160); }</t>
  </si>
  <si>
    <t>Pet_Exchange_Ticket_Box</t>
  </si>
  <si>
    <t>Pet Exchange Ticket Box</t>
  </si>
  <si>
    <t>Christmas_Box</t>
  </si>
  <si>
    <t>Christmas Box</t>
  </si>
  <si>
    <t>{ getgroupitem(IG_Christmas_Box); }</t>
  </si>
  <si>
    <t>Special_Christmas_Box</t>
  </si>
  <si>
    <t>Special Christmas Box</t>
  </si>
  <si>
    <t>{ getgroupitem(IG_Special_Christmas_Box); }</t>
  </si>
  <si>
    <t>Santa_Gift</t>
  </si>
  <si>
    <t>Santa Gift</t>
  </si>
  <si>
    <t>{ getgroupitem(IG_Santa_Gift); }</t>
  </si>
  <si>
    <t>New_Year_Gift_Box</t>
  </si>
  <si>
    <t>New Year Gift Box</t>
  </si>
  <si>
    <t>Closedmind_Box</t>
  </si>
  <si>
    <t>Closed Mind Box</t>
  </si>
  <si>
    <t>{ getgroupitem(IG_Sealed_Mind_Box); }</t>
  </si>
  <si>
    <t>WorkerScroll_A</t>
  </si>
  <si>
    <t>Scroll Summoning Workers(Male)</t>
  </si>
  <si>
    <t>WorkerScroll_B</t>
  </si>
  <si>
    <t>Scroll Summoning Workers(Female)</t>
  </si>
  <si>
    <t>Hanbok_bag</t>
  </si>
  <si>
    <t>Hanbok bag</t>
  </si>
  <si>
    <t>Runstone_Lux</t>
  </si>
  <si>
    <t>Lux Anima Runestone</t>
  </si>
  <si>
    <t>{ itemskill "RK_LUXANIMA"</t>
  </si>
  <si>
    <t>PC_Room_Coupon_Box_VI</t>
  </si>
  <si>
    <t>PC Room Coupon Box VI</t>
  </si>
  <si>
    <t>Center_Potion_B</t>
  </si>
  <si>
    <t>Berserk_Potion_B</t>
  </si>
  <si>
    <t>0x6</t>
  </si>
  <si>
    <t>Awakening_Potion_B</t>
  </si>
  <si>
    <t>Speed_Potion</t>
  </si>
  <si>
    <t>Slow_Potion</t>
  </si>
  <si>
    <t>Anti-Payne_Moment</t>
  </si>
  <si>
    <t>Anti-Payne Moment</t>
  </si>
  <si>
    <t>Wed_Cursed</t>
  </si>
  <si>
    <t>Wed Cursed</t>
  </si>
  <si>
    <t>Poison_Bottle_</t>
  </si>
  <si>
    <t>Cookie_Bag_B</t>
  </si>
  <si>
    <t>Sweets Pocket</t>
  </si>
  <si>
    <t>Sesame_Pastry_B</t>
  </si>
  <si>
    <t>Teacake</t>
  </si>
  <si>
    <t>Honey_Pastry_B</t>
  </si>
  <si>
    <t>Fried Pastry</t>
  </si>
  <si>
    <t>Rainbow_Cake_B</t>
  </si>
  <si>
    <t>Rainbow Bread</t>
  </si>
  <si>
    <t>First_Aid_Box</t>
  </si>
  <si>
    <t>First Aid Box</t>
  </si>
  <si>
    <t>Gourmet_Chocolate</t>
  </si>
  <si>
    <t>Gourmet Chocolate</t>
  </si>
  <si>
    <t>Luxury_Chocolate</t>
  </si>
  <si>
    <t>Luxury Chocolate</t>
  </si>
  <si>
    <t>Masterpieces_of_Artisan_Chocolate</t>
  </si>
  <si>
    <t>Masterpieces of Artisan Chocolate</t>
  </si>
  <si>
    <t>Lucky_Bag</t>
  </si>
  <si>
    <t>Lucky Bag</t>
  </si>
  <si>
    <t>{ getrandgroupitem(IG_Lucky_Bag</t>
  </si>
  <si>
    <t>Mock_Strawberry</t>
  </si>
  <si>
    <t>Mock Strawberry</t>
  </si>
  <si>
    <t>50; itemskill "SM_ENDURE"</t>
  </si>
  <si>
    <t>Lucky_Bag_Of_New_Era</t>
  </si>
  <si>
    <t>Lucky Bag Of New Era</t>
  </si>
  <si>
    <t>Frost_Crystal</t>
  </si>
  <si>
    <t>Last Year's Frost</t>
  </si>
  <si>
    <t>Squad_Prize</t>
  </si>
  <si>
    <t>Expedition Award Box</t>
  </si>
  <si>
    <t>Nyd_Summon_Scroll</t>
  </si>
  <si>
    <t>Nidhoggur Summon Scroll</t>
  </si>
  <si>
    <t>Gift_New_start</t>
  </si>
  <si>
    <t>Gift New start</t>
  </si>
  <si>
    <t>Easter_Egg</t>
  </si>
  <si>
    <t>Easter Egg</t>
  </si>
  <si>
    <t>Savage_Ora</t>
  </si>
  <si>
    <t>Savage Ora Ora</t>
  </si>
  <si>
    <t>Grand_Peco_Ora</t>
  </si>
  <si>
    <t>Grand Peco Ora Ora</t>
  </si>
  <si>
    <t>Dest_Wolf_Ora</t>
  </si>
  <si>
    <t>Desert Wolf Ora Ora</t>
  </si>
  <si>
    <t>Happy_Call_Box</t>
  </si>
  <si>
    <t>Happy Call Box</t>
  </si>
  <si>
    <t>Gingerbread2</t>
  </si>
  <si>
    <t>New_Beginnings_Box</t>
  </si>
  <si>
    <t>New Beginnings Box</t>
  </si>
  <si>
    <t>{ getitem 12803</t>
  </si>
  <si>
    <t>1; getitem 12802</t>
  </si>
  <si>
    <t>1; getitem 12809</t>
  </si>
  <si>
    <t>Packing_Envelope</t>
  </si>
  <si>
    <t>Packed Envelope</t>
  </si>
  <si>
    <t>Corrupt_Reagents</t>
  </si>
  <si>
    <t>Corrupt Reagents</t>
  </si>
  <si>
    <t>Contaminated_Reagents</t>
  </si>
  <si>
    <t>Contaminated Reagents</t>
  </si>
  <si>
    <t>Premium_Manual</t>
  </si>
  <si>
    <t>Premium Manual</t>
  </si>
  <si>
    <t>50; sc_start SC_ITEMBOOST</t>
  </si>
  <si>
    <t>Clear_Box_S</t>
  </si>
  <si>
    <t>Clear Box S</t>
  </si>
  <si>
    <t>Clear_Box_A</t>
  </si>
  <si>
    <t>Clear Box A</t>
  </si>
  <si>
    <t>Ghost_Summon_Scroll</t>
  </si>
  <si>
    <t>Ghost Scroll</t>
  </si>
  <si>
    <t>{ /* mercenary_create M_E_DEVILING</t>
  </si>
  <si>
    <t>1800000; */ }</t>
  </si>
  <si>
    <t>Memorial_Box</t>
  </si>
  <si>
    <t>Box Of Memories</t>
  </si>
  <si>
    <t>Squid_Bbq</t>
  </si>
  <si>
    <t>Barbecued Squid</t>
  </si>
  <si>
    <t>{ specialeffect2 EF_EXIT; sc_start SC_JP_EVENT04</t>
  </si>
  <si>
    <t>25; percentheal 5</t>
  </si>
  <si>
    <t>New_Start_Box</t>
  </si>
  <si>
    <t>New Start Box</t>
  </si>
  <si>
    <t>Riesen_Bretzel</t>
  </si>
  <si>
    <t>Riesen Bretzel</t>
  </si>
  <si>
    <t>Oktoberfest_Bag</t>
  </si>
  <si>
    <t>Oktoberfest Bag</t>
  </si>
  <si>
    <t>{ sc_start SC_OKTOBERFEST</t>
  </si>
  <si>
    <t>January_Gift_Box</t>
  </si>
  <si>
    <t>January Gift Box</t>
  </si>
  <si>
    <t>{ rentitem 19052</t>
  </si>
  <si>
    <t>February_Gift_Box</t>
  </si>
  <si>
    <t>February Gift Box</t>
  </si>
  <si>
    <t>{ getitem 12105</t>
  </si>
  <si>
    <t>Green_Package</t>
  </si>
  <si>
    <t>Green Package</t>
  </si>
  <si>
    <t>{ getitem 17162</t>
  </si>
  <si>
    <t>1; getitem 14534</t>
  </si>
  <si>
    <t>5; getitem 12323</t>
  </si>
  <si>
    <t>20; getitem 12324</t>
  </si>
  <si>
    <t>20; getitem 12325</t>
  </si>
  <si>
    <t>10; getitem 14533</t>
  </si>
  <si>
    <t>2; getitem 22629</t>
  </si>
  <si>
    <t>Green_Package40</t>
  </si>
  <si>
    <t>Green Package 40</t>
  </si>
  <si>
    <t>{ getitem 14289</t>
  </si>
  <si>
    <t>1; getitem 12215</t>
  </si>
  <si>
    <t>10; getitem 14534</t>
  </si>
  <si>
    <t>5; getitem 22630</t>
  </si>
  <si>
    <t>Green_Package80</t>
  </si>
  <si>
    <t>Green Package 80</t>
  </si>
  <si>
    <t>5; getitem 14527</t>
  </si>
  <si>
    <t>5; getitem 22631</t>
  </si>
  <si>
    <t>Green_Package99</t>
  </si>
  <si>
    <t>Green Package 99</t>
  </si>
  <si>
    <t>1; getitem 7676</t>
  </si>
  <si>
    <t>1; getitem 5883</t>
  </si>
  <si>
    <t>17173_Green_Package</t>
  </si>
  <si>
    <t>2; getitem 22641</t>
  </si>
  <si>
    <t>17173_Green_Package40</t>
  </si>
  <si>
    <t>5; getitem 22642</t>
  </si>
  <si>
    <t>17173_Green_Package80</t>
  </si>
  <si>
    <t>5; getitem 22643</t>
  </si>
  <si>
    <t>17173_Green_Package99</t>
  </si>
  <si>
    <t>S_Green_Package</t>
  </si>
  <si>
    <t>2; getitem 22645</t>
  </si>
  <si>
    <t>S_Green_Package40</t>
  </si>
  <si>
    <t>5; getitem 22646</t>
  </si>
  <si>
    <t>S_Green_Package80</t>
  </si>
  <si>
    <t>5; getitem 22647</t>
  </si>
  <si>
    <t>S_Green_Package99</t>
  </si>
  <si>
    <t>Angeling_Package</t>
  </si>
  <si>
    <t>Angel Ring Package</t>
  </si>
  <si>
    <t>6234/*</t>
  </si>
  <si>
    <t>Angeling Balloon*/)</t>
  </si>
  <si>
    <t>Deviling_Package</t>
  </si>
  <si>
    <t>Devil Ring Package</t>
  </si>
  <si>
    <t>Briliant_Hat_Box</t>
  </si>
  <si>
    <t>Brilliant Hat Box</t>
  </si>
  <si>
    <t>Wet_Card_Album</t>
  </si>
  <si>
    <t>Wet Card Album</t>
  </si>
  <si>
    <t>Golden_Seal_Card</t>
  </si>
  <si>
    <t>Golden Seal Card</t>
  </si>
  <si>
    <t>Honey_Songpyun_</t>
  </si>
  <si>
    <t>Pig_Steamed_Ribs</t>
  </si>
  <si>
    <t>Pig Steamed Ribs</t>
  </si>
  <si>
    <t>{ bonus_script "{ bonus bAspdRate</t>
  </si>
  <si>
    <t>5; bonus bUseSPrate</t>
  </si>
  <si>
    <t>-2; }"</t>
  </si>
  <si>
    <t>180; }</t>
  </si>
  <si>
    <t>Cow_Steamed_Ribs</t>
  </si>
  <si>
    <t>Cow Steamed Ribs</t>
  </si>
  <si>
    <t>{ bonus_script "{ bonus bVariableCastrate</t>
  </si>
  <si>
    <t>-3; }"</t>
  </si>
  <si>
    <t>HALLOWEEN_G_BOX</t>
  </si>
  <si>
    <t>Halloween Box</t>
  </si>
  <si>
    <t>{ getgroupitem(IG_HALLOWEEN_G_BOX); }</t>
  </si>
  <si>
    <t>DARK_INVITATION</t>
  </si>
  <si>
    <t>Invitation of Darkness</t>
  </si>
  <si>
    <t>{ .@r = rand(1</t>
  </si>
  <si>
    <t>3); if(.@r==1){ specialeffect2 EF_DEVIL; warp "niflheim"</t>
  </si>
  <si>
    <t>186; }else if(.@r==2){ heal -500</t>
  </si>
  <si>
    <t>-1000; sc_start SC_STUN</t>
  </si>
  <si>
    <t>0; }else{ specialeffect2 EF_DEVIL; warp "niflheim"</t>
  </si>
  <si>
    <t>255; } }</t>
  </si>
  <si>
    <t>March_Gift_Box</t>
  </si>
  <si>
    <t>March Gift Box</t>
  </si>
  <si>
    <t>{/*2 Lucky Eggs*/}</t>
  </si>
  <si>
    <t>April_Gift_Box</t>
  </si>
  <si>
    <t>April Gift Box</t>
  </si>
  <si>
    <t>{ rentitem callfunc("F_Rand"</t>
  </si>
  <si>
    <t>15023)</t>
  </si>
  <si>
    <t>May_Gift_Box</t>
  </si>
  <si>
    <t>May Gift Box</t>
  </si>
  <si>
    <t>{ getitem 22777</t>
  </si>
  <si>
    <t>June_Gift_Box</t>
  </si>
  <si>
    <t>June Gift Box</t>
  </si>
  <si>
    <t>{/*1 Potion Box*/}</t>
  </si>
  <si>
    <t>Hangul_Day_Event_Box</t>
  </si>
  <si>
    <t>Hangul Day Event Box</t>
  </si>
  <si>
    <t>{ getitem 22675</t>
  </si>
  <si>
    <t>Mysterious_Scroll</t>
  </si>
  <si>
    <t>Mysterious Scroll</t>
  </si>
  <si>
    <t>Chest_Of_Death</t>
  </si>
  <si>
    <t>Death Bin</t>
  </si>
  <si>
    <t>Solo_Christmas_Gift</t>
  </si>
  <si>
    <t>Single Union Christmas Gift</t>
  </si>
  <si>
    <t>{ getgroupitem(IG_Solo_Christmas_Gift); }</t>
  </si>
  <si>
    <t>Solo_Cookie</t>
  </si>
  <si>
    <t>Single Cookie</t>
  </si>
  <si>
    <t>Pieces_Of_Sentiment</t>
  </si>
  <si>
    <t>Fragments Vicious Mind</t>
  </si>
  <si>
    <t>Piece_Of_Record1</t>
  </si>
  <si>
    <t>Record Fragment</t>
  </si>
  <si>
    <t>Piece_Of_Record2</t>
  </si>
  <si>
    <t>Piece_Of_Record3</t>
  </si>
  <si>
    <t>Piece_Of_Record4</t>
  </si>
  <si>
    <t>Piece_Of_Record5</t>
  </si>
  <si>
    <t>Test_Reagent</t>
  </si>
  <si>
    <t>Test Reagent</t>
  </si>
  <si>
    <t>Jumping_Support_Box</t>
  </si>
  <si>
    <t>Jumping Support Box</t>
  </si>
  <si>
    <t>{ /*TODO: getitem 12529</t>
  </si>
  <si>
    <t>1; getitem 12323</t>
  </si>
  <si>
    <t>200; getitem 12324</t>
  </si>
  <si>
    <t>50; and 5 boxes that containing quivers + oridecons*/ }</t>
  </si>
  <si>
    <t>STR_Soul_Potion</t>
  </si>
  <si>
    <t>STR Reduction Potion</t>
  </si>
  <si>
    <t>{ callfunc "F_CashReduceStat"</t>
  </si>
  <si>
    <t>bStr</t>
  </si>
  <si>
    <t>22702; }</t>
  </si>
  <si>
    <t>AGI_Soul_Potion</t>
  </si>
  <si>
    <t>bAgi</t>
  </si>
  <si>
    <t>22703; }</t>
  </si>
  <si>
    <t>VIT_Soul_Potion</t>
  </si>
  <si>
    <t>bVit</t>
  </si>
  <si>
    <t>22704; }</t>
  </si>
  <si>
    <t>INT_Soul_Potion</t>
  </si>
  <si>
    <t>bInt</t>
  </si>
  <si>
    <t>22705; }</t>
  </si>
  <si>
    <t>DEX_Soul_Potion</t>
  </si>
  <si>
    <t>bDex</t>
  </si>
  <si>
    <t>22706; }</t>
  </si>
  <si>
    <t>LUK_Soul_Potion</t>
  </si>
  <si>
    <t>bLuk</t>
  </si>
  <si>
    <t>22707; }</t>
  </si>
  <si>
    <t>Pitapat_Box</t>
  </si>
  <si>
    <t>Thrilling Box</t>
  </si>
  <si>
    <t>{ /*No clue the random item yet*/ }</t>
  </si>
  <si>
    <t>Wanderer_Ball</t>
  </si>
  <si>
    <t>Wanderer Ball</t>
  </si>
  <si>
    <t>Lude_Ball</t>
  </si>
  <si>
    <t>Lude Ball</t>
  </si>
  <si>
    <t>Tatacho_Ball</t>
  </si>
  <si>
    <t>Tatacho Ball</t>
  </si>
  <si>
    <t>Novus_Ball</t>
  </si>
  <si>
    <t>Novus Ball</t>
  </si>
  <si>
    <t>?_Box</t>
  </si>
  <si>
    <t>? Box</t>
  </si>
  <si>
    <t>Revolution_Quiz_Box</t>
  </si>
  <si>
    <t>Revolution Quiz Box</t>
  </si>
  <si>
    <t>{ getitem 6635</t>
  </si>
  <si>
    <t>2; getitem 6423</t>
  </si>
  <si>
    <t>1; /*1x Enchanted Letter Introduction*/ }</t>
  </si>
  <si>
    <t>Sealed_Moonlight_Flower_Scroll</t>
  </si>
  <si>
    <t>Sealed Moonlight Flower Scroll</t>
  </si>
  <si>
    <t>July_Gift_Box</t>
  </si>
  <si>
    <t>July Gift Box</t>
  </si>
  <si>
    <t>{ getitem 20212</t>
  </si>
  <si>
    <t>Bullet_Case_Blood_</t>
  </si>
  <si>
    <t>Bloody Cartridge</t>
  </si>
  <si>
    <t>{ getitem 13222</t>
  </si>
  <si>
    <t>Bullet_Case_Silver_</t>
  </si>
  <si>
    <t>{ getitem 13221</t>
  </si>
  <si>
    <t>Sphere_Case_Wind_</t>
  </si>
  <si>
    <t>{ getitem 13224</t>
  </si>
  <si>
    <t>Sphere_Case_Darkness_</t>
  </si>
  <si>
    <t>{ getitem 13226</t>
  </si>
  <si>
    <t>Sphere_Case_Poison_</t>
  </si>
  <si>
    <t>{ getitem 13225</t>
  </si>
  <si>
    <t>Sphere_Case_Water_</t>
  </si>
  <si>
    <t>{ getitem 13227</t>
  </si>
  <si>
    <t>Sphere_Case_Fire_</t>
  </si>
  <si>
    <t>{ getitem 13223</t>
  </si>
  <si>
    <t>Bullet_Case_AP</t>
  </si>
  <si>
    <t>Armor-Piercing Cartridge</t>
  </si>
  <si>
    <t>{ getitem 13215</t>
  </si>
  <si>
    <t>Bullet_Case_Blaze</t>
  </si>
  <si>
    <t>Incandescence Shot Cartridge</t>
  </si>
  <si>
    <t>{ getitem 13216</t>
  </si>
  <si>
    <t>Bullet_Case_Fleeze</t>
  </si>
  <si>
    <t>Glaciation Shot Cartridge</t>
  </si>
  <si>
    <t>{ getitem 13217</t>
  </si>
  <si>
    <t>Bullet_Case_Electric</t>
  </si>
  <si>
    <t>Dengeki Shot Cartridge</t>
  </si>
  <si>
    <t>{ getitem 13218</t>
  </si>
  <si>
    <t>Bullet_Case_Stone</t>
  </si>
  <si>
    <t>Hearthstone Shot Cartridge</t>
  </si>
  <si>
    <t>{ getitem 13219</t>
  </si>
  <si>
    <t>Sanctified_Bullet_Case</t>
  </si>
  <si>
    <t>Purification Shot Cartridge</t>
  </si>
  <si>
    <t>{ getitem 13220</t>
  </si>
  <si>
    <t>Trans_Scroll_Horn_Scaraba</t>
  </si>
  <si>
    <t>Transformation Scroll(Horn Scaraba)</t>
  </si>
  <si>
    <t>{ transform 2161</t>
  </si>
  <si>
    <t>SC_MTF_ASPD2</t>
  </si>
  <si>
    <t>Trans_Scroll_Wanderer</t>
  </si>
  <si>
    <t>Transformation Scroll(Wanderer)</t>
  </si>
  <si>
    <t>{ transform 1208</t>
  </si>
  <si>
    <t>Trans_Scroll_Gazeti</t>
  </si>
  <si>
    <t>Transformation Scroll(Gazeti)</t>
  </si>
  <si>
    <t>{ transform 1778</t>
  </si>
  <si>
    <t>SC_MTF_RANGEATK2</t>
  </si>
  <si>
    <t>Trans_Scroll_Kobold_Archer</t>
  </si>
  <si>
    <t>Transformation Scroll(Kobold Archer)</t>
  </si>
  <si>
    <t>{ transform 1282</t>
  </si>
  <si>
    <t>Trans_Scroll_Necromancer</t>
  </si>
  <si>
    <t>Transformation Scroll(Necromancer)</t>
  </si>
  <si>
    <t>{ transform 1870</t>
  </si>
  <si>
    <t>Trans_Scroll_Wind_Ghost</t>
  </si>
  <si>
    <t>Transformation Scroll(Wind Ghost)</t>
  </si>
  <si>
    <t>{ transform 1263</t>
  </si>
  <si>
    <t>SC_MTF_MATK2</t>
  </si>
  <si>
    <t>August_Gift_Box</t>
  </si>
  <si>
    <t>August Gift Box</t>
  </si>
  <si>
    <t>Collection_Of_Scrolls_Magical_Transformation</t>
  </si>
  <si>
    <t>Collection Of Scrolls Magical Transformation</t>
  </si>
  <si>
    <t>{ getitem 22755</t>
  </si>
  <si>
    <t>1; getitem 22754</t>
  </si>
  <si>
    <t>Collection_Of_Scrolls_Shooting_Transformation</t>
  </si>
  <si>
    <t>Collection Of Scrolls Shooting Transformation</t>
  </si>
  <si>
    <t>{ getitem 22753</t>
  </si>
  <si>
    <t>1; getitem 22752</t>
  </si>
  <si>
    <t>Collection_Of_Scrolls_Attack_Speed_Transformation</t>
  </si>
  <si>
    <t>Collection Of Scrolls Attack Speed Transformation</t>
  </si>
  <si>
    <t>{ getitem 22751</t>
  </si>
  <si>
    <t>1; getitem 22750</t>
  </si>
  <si>
    <t>Argiope_Transportin</t>
  </si>
  <si>
    <t>Argiope Transportin</t>
  </si>
  <si>
    <t>{/*No Info*/}</t>
  </si>
  <si>
    <t>Luciola_Vespa_Transportin</t>
  </si>
  <si>
    <t>Luciola Vespa Transportin</t>
  </si>
  <si>
    <t>Centipede_Transportin</t>
  </si>
  <si>
    <t>Centipede Transportin</t>
  </si>
  <si>
    <t>Pet_Exchange_Ticket_Box_</t>
  </si>
  <si>
    <t>{ /*TODO: Confirm the allowed pet_id and chance*/ getitem callfunc("F_Rand"</t>
  </si>
  <si>
    <t>6143)</t>
  </si>
  <si>
    <t>Shark_Skewer</t>
  </si>
  <si>
    <t>Shark Skewer</t>
  </si>
  <si>
    <t>Bluefin_Tuna_Skewer</t>
  </si>
  <si>
    <t>Bluefin Tuna Skewer</t>
  </si>
  <si>
    <t>{ sc_start SC_INCATKRATE</t>
  </si>
  <si>
    <t>Sea_Bream_Skewer</t>
  </si>
  <si>
    <t>Sea Bream Skewer</t>
  </si>
  <si>
    <t>{ sc_start SC_INCMATKRATE</t>
  </si>
  <si>
    <t>Piranha_Skewer</t>
  </si>
  <si>
    <t>Piranha Skewer</t>
  </si>
  <si>
    <t>Salmon_Skewer</t>
  </si>
  <si>
    <t>Salmon Skewer</t>
  </si>
  <si>
    <t>Eels_Skewer</t>
  </si>
  <si>
    <t>Eels Skewer</t>
  </si>
  <si>
    <t>{ sc_start SC_DEF_RATE</t>
  </si>
  <si>
    <t>Carp_Skewer</t>
  </si>
  <si>
    <t>Carp Skewer</t>
  </si>
  <si>
    <t>{ sc_start SC_MDEF_RATE</t>
  </si>
  <si>
    <t>Gift_Buff_Set</t>
  </si>
  <si>
    <t>Gift Buff Set</t>
  </si>
  <si>
    <t>{ getgroupitem(IG_Gift_Buff_Set); }</t>
  </si>
  <si>
    <t>PC_Bang_Normal_Box</t>
  </si>
  <si>
    <t>PC Bang Normal Box</t>
  </si>
  <si>
    <t>20; /*No Info*/}</t>
  </si>
  <si>
    <t>PC_Bang_Wooden_Box</t>
  </si>
  <si>
    <t>PC Bang Wooden Box</t>
  </si>
  <si>
    <t>30; /*No Info*/}</t>
  </si>
  <si>
    <t>PC_Bang_Golden_Box</t>
  </si>
  <si>
    <t>PC Bang Golden Box</t>
  </si>
  <si>
    <t>10; /*No Info*/}</t>
  </si>
  <si>
    <t>PC_Bang_Platinum_Box</t>
  </si>
  <si>
    <t>PC Bang Platinum Box</t>
  </si>
  <si>
    <t>1; getitem 12017</t>
  </si>
  <si>
    <t>10; getitem 678</t>
  </si>
  <si>
    <t>12; /*No Info*/}</t>
  </si>
  <si>
    <t>Safe_to_6_Equipment_Certificate</t>
  </si>
  <si>
    <t>Safe to 6 Equipment Certificate</t>
  </si>
  <si>
    <t>Special_Gift_Box</t>
  </si>
  <si>
    <t>Special Gift Box</t>
  </si>
  <si>
    <t>Sealed_Dracula_Scroll</t>
  </si>
  <si>
    <t>Sealed Dracula Scroll</t>
  </si>
  <si>
    <t xml:space="preserve"> 6635)</t>
  </si>
  <si>
    <t>Bearer's_Shadow_Box</t>
  </si>
  <si>
    <t>Bearer's Shadow Box</t>
  </si>
  <si>
    <t>24185)</t>
  </si>
  <si>
    <t>Cat_Hand_Ticket</t>
  </si>
  <si>
    <t>Cat Hand Ticket</t>
  </si>
  <si>
    <t>Sealed_Sniper_Scroll</t>
  </si>
  <si>
    <t>Sealed Sniper Scroll</t>
  </si>
  <si>
    <t xml:space="preserve"> Hasty Shadow Armor</t>
  </si>
  <si>
    <t>Enchant_Stone_Box4</t>
  </si>
  <si>
    <t>Costume Enchantment Stone Box 4</t>
  </si>
  <si>
    <t>Shadow_Cube</t>
  </si>
  <si>
    <t>Shadow Cube</t>
  </si>
  <si>
    <t>Sealed_Album_Scroll</t>
  </si>
  <si>
    <t>Sealed Album Scroll</t>
  </si>
  <si>
    <t>17474/*</t>
  </si>
  <si>
    <t>Enchanted Letter*/)</t>
  </si>
  <si>
    <t>Sealed_Card_Album</t>
  </si>
  <si>
    <t>Sealed Card Album</t>
  </si>
  <si>
    <t>4491)</t>
  </si>
  <si>
    <t>Integer_Time</t>
  </si>
  <si>
    <t>Integer Time</t>
  </si>
  <si>
    <t>{ getitem 673</t>
  </si>
  <si>
    <t>Something_Candy_Holder</t>
  </si>
  <si>
    <t>Something Candy Holders</t>
  </si>
  <si>
    <t>{ getgroupitem(IG_Something_Candy_Holder); }</t>
  </si>
  <si>
    <t>Sealed_Dracula_Scroll_II</t>
  </si>
  <si>
    <t>Sealed Dracula Scroll II</t>
  </si>
  <si>
    <t xml:space="preserve"> Enchant Letter*/)</t>
  </si>
  <si>
    <t>Superstar_Snack</t>
  </si>
  <si>
    <t>Superstar Snack</t>
  </si>
  <si>
    <t>{ bonus_script "{ bonus bAtk2</t>
  </si>
  <si>
    <t>Sealed_Dracula_Card_Album</t>
  </si>
  <si>
    <t>Sealed Dracula Card Album</t>
  </si>
  <si>
    <t>Sealed_Fortune_Egg</t>
  </si>
  <si>
    <t>Sealed Fortune Egg</t>
  </si>
  <si>
    <t>22846)</t>
  </si>
  <si>
    <t>Sealed_Dracula_Card_</t>
  </si>
  <si>
    <t>{ bonus_script "{ bonus2 bSPDrainRate</t>
  </si>
  <si>
    <t>Prontera_Medal</t>
  </si>
  <si>
    <t>Prontera Medal</t>
  </si>
  <si>
    <t>{ warp "prontera"</t>
  </si>
  <si>
    <t>192; /*No coord info*/ }</t>
  </si>
  <si>
    <t>Prison_Key</t>
  </si>
  <si>
    <t>Prison Key</t>
  </si>
  <si>
    <t>{ warp "prt_prison"</t>
  </si>
  <si>
    <t>0; /*No coord info*/ }</t>
  </si>
  <si>
    <t>Prontera_Time_Crystal</t>
  </si>
  <si>
    <t>Prontera Time Crystal</t>
  </si>
  <si>
    <t>{ warp "prt_q"</t>
  </si>
  <si>
    <t>27; }</t>
  </si>
  <si>
    <t>January_Gift_Box_</t>
  </si>
  <si>
    <t>February_Gift_Box_</t>
  </si>
  <si>
    <t>March_Gift_Box_</t>
  </si>
  <si>
    <t>April_Gift_Box_</t>
  </si>
  <si>
    <t>May_Gift_Box_</t>
  </si>
  <si>
    <t>June_Gift_Box_</t>
  </si>
  <si>
    <t>July_Gift_Box_</t>
  </si>
  <si>
    <t>August_Gift_Box_</t>
  </si>
  <si>
    <t>September_Gift_Box</t>
  </si>
  <si>
    <t>September Gift Box</t>
  </si>
  <si>
    <t>October_Gift_Box</t>
  </si>
  <si>
    <t>October Gift Box</t>
  </si>
  <si>
    <t>{ getitem 12529</t>
  </si>
  <si>
    <t>November_Gift_Box</t>
  </si>
  <si>
    <t>November Gift Box</t>
  </si>
  <si>
    <t>December_Gift_Box</t>
  </si>
  <si>
    <t>December Gift Box</t>
  </si>
  <si>
    <t>{ getitem 22869</t>
  </si>
  <si>
    <t>Enchant_Stone_Box5</t>
  </si>
  <si>
    <t>Costume Enchantment Stone Box 5</t>
  </si>
  <si>
    <t>6951)</t>
  </si>
  <si>
    <t>Lucky_Roulette_Tickets</t>
  </si>
  <si>
    <t>Lucky Roulette Ticket</t>
  </si>
  <si>
    <t>Xmas_Package_14</t>
  </si>
  <si>
    <t>Christmas Package</t>
  </si>
  <si>
    <t>Sealed_Beelzebub_Scroll_II</t>
  </si>
  <si>
    <t>Sealed Beelzebub Scroll II</t>
  </si>
  <si>
    <t>6635)</t>
  </si>
  <si>
    <t>Sealed_Beelzebub_Card_Album</t>
  </si>
  <si>
    <t>Sealed Beelzebub Card Album</t>
  </si>
  <si>
    <t>Sealed_Beelzebub_Card</t>
  </si>
  <si>
    <t>Sealed Beelzebub Card</t>
  </si>
  <si>
    <t>-15; /*Item removed on 2014-12-17*/ }</t>
  </si>
  <si>
    <t>Old_Money_Pocket</t>
  </si>
  <si>
    <t>Old Money Pocket</t>
  </si>
  <si>
    <t>{ Zeny += rand(500</t>
  </si>
  <si>
    <t>550); }</t>
  </si>
  <si>
    <t>Binding_Rope</t>
  </si>
  <si>
    <t>Rope Gallows</t>
  </si>
  <si>
    <t>{/*Used to catch a Lost Sheep*/}</t>
  </si>
  <si>
    <t>Choco_Tteokguk</t>
  </si>
  <si>
    <t>Chocolate Rice Cake Soup</t>
  </si>
  <si>
    <t>September_Gift_Box_</t>
  </si>
  <si>
    <t>October_Gift_Box_</t>
  </si>
  <si>
    <t>November_Gift_Box_</t>
  </si>
  <si>
    <t>December_Gift_Box_</t>
  </si>
  <si>
    <t>PC-Room_Box</t>
  </si>
  <si>
    <t>PC-Room Box</t>
  </si>
  <si>
    <t>{ getitem 12531</t>
  </si>
  <si>
    <t>1; getitem callfunc("F_Rand"</t>
  </si>
  <si>
    <t>22654)</t>
  </si>
  <si>
    <t>New_Year's_Scroll</t>
  </si>
  <si>
    <t>New Year's Scroll</t>
  </si>
  <si>
    <t>New_Year's_Shadow_Cube</t>
  </si>
  <si>
    <t>New Year's Shadow Cube</t>
  </si>
  <si>
    <t>{/*Get a random Shadow Equip (No info which one)*/}</t>
  </si>
  <si>
    <t>Limited_2015_Neuralizer</t>
  </si>
  <si>
    <t>(Limited)2015 Neuralizer</t>
  </si>
  <si>
    <t>Limited_2015_Status_Initialization_Volume</t>
  </si>
  <si>
    <t>(Limited)2015 Status Initialization Volume</t>
  </si>
  <si>
    <t>{ /*Works like item 6320</t>
  </si>
  <si>
    <t xml:space="preserve"> can reset up to 3x within 1 hour*/ }</t>
  </si>
  <si>
    <t>Limited_Old_Status_Initialization_Volume</t>
  </si>
  <si>
    <t>(Limited)Old Status Initialization Volume</t>
  </si>
  <si>
    <t>Parchment_City</t>
  </si>
  <si>
    <t>Parchment City</t>
  </si>
  <si>
    <t>1; heal -15</t>
  </si>
  <si>
    <t>Question_Old_Blue_Box</t>
  </si>
  <si>
    <t>Question Old Blue Box</t>
  </si>
  <si>
    <t>{ /*No info yet*/ }</t>
  </si>
  <si>
    <t>Sealed_Card_Album_Scroll_II</t>
  </si>
  <si>
    <t>Sealed Card Album Scroll II</t>
  </si>
  <si>
    <t>24245)</t>
  </si>
  <si>
    <t>Kahluna_Milk</t>
  </si>
  <si>
    <t>Kahluna Milk</t>
  </si>
  <si>
    <t>{ sc_start SC_DORAM_BUF_01</t>
  </si>
  <si>
    <t xml:space="preserve"> 0; }</t>
  </si>
  <si>
    <t>Basil</t>
  </si>
  <si>
    <t>{ sc_start SC_DORAM_BUF_02</t>
  </si>
  <si>
    <t>Kafra_Card_</t>
  </si>
  <si>
    <t>Varetyr_Spear_Scroll_1_5</t>
  </si>
  <si>
    <t>Level 5 Varetyr Spear</t>
  </si>
  <si>
    <t>{ itemskill "SO_VARETYR_SPEAR"</t>
  </si>
  <si>
    <t>Diamond_Dust_Scroll_1_5</t>
  </si>
  <si>
    <t>Level 5 Diamond Dust</t>
  </si>
  <si>
    <t>{ itemskill "SO_DIAMONDDUST"</t>
  </si>
  <si>
    <t>Crimson_Rock_Scroll_1_5</t>
  </si>
  <si>
    <t>Level 5 Crimson Rock</t>
  </si>
  <si>
    <t>{ itemskill "WL_CRIMSONROCK"</t>
  </si>
  <si>
    <t>Sienna_Execrate_Scroll_1_5</t>
  </si>
  <si>
    <t>Level 5 Sienna Execrate</t>
  </si>
  <si>
    <t>{ itemskill "WL_SIENNAEXECRATE"</t>
  </si>
  <si>
    <t>Agust_Lucky_Scroll</t>
  </si>
  <si>
    <t>Shining Blue Lucky Egg</t>
  </si>
  <si>
    <t>{ getgroupitem(IG_Agust_Lucky_Scroll); }</t>
  </si>
  <si>
    <t>// Shadow Equipments</t>
  </si>
  <si>
    <t>T1_Shadow_Armor</t>
  </si>
  <si>
    <t>Shadow Armor (Tier 1)</t>
  </si>
  <si>
    <t>T1_Shadow_Weapon</t>
  </si>
  <si>
    <t>Shadow Gauntlets (Tier 1)</t>
  </si>
  <si>
    <t>T1_Shadow_Shield</t>
  </si>
  <si>
    <t>Shadow Shield (Tier 1)</t>
  </si>
  <si>
    <t>T1_Shadow_Shoes</t>
  </si>
  <si>
    <t>Shadow Shoes (Tier 1)</t>
  </si>
  <si>
    <t>T1_Shadow_R_Accessory</t>
  </si>
  <si>
    <t>Shadow Ring (Tier 1)</t>
  </si>
  <si>
    <t>T1_Shadow_L_Accessory</t>
  </si>
  <si>
    <t>Shadow Pendant (Tier 1)</t>
  </si>
  <si>
    <t>T2_Shadow_Armor</t>
  </si>
  <si>
    <t>Shadow Armor (Tier 2)</t>
  </si>
  <si>
    <t>T2_Shadow_Weapon</t>
  </si>
  <si>
    <t>Shadow Gauntlets (Tier 2)</t>
  </si>
  <si>
    <t>T2_Shadow_Shield</t>
  </si>
  <si>
    <t>Shadow Shield (Tier 2)</t>
  </si>
  <si>
    <t>T2_Shadow_Shoes</t>
  </si>
  <si>
    <t>Shadow Shoes (Tier 2)</t>
  </si>
  <si>
    <t>T2_Shadow_R_Accessory</t>
  </si>
  <si>
    <t>Shadow Ring (Tier 2)</t>
  </si>
  <si>
    <t>T2_Shadow_L_Accessory</t>
  </si>
  <si>
    <t>Shadow Pendant (Tier 2)</t>
  </si>
  <si>
    <t>S_Promotion_Weapon</t>
  </si>
  <si>
    <t>Shadow Weapon</t>
  </si>
  <si>
    <t>S_Promotion_Armor</t>
  </si>
  <si>
    <t>Shadow Armor</t>
  </si>
  <si>
    <t>S_Promotion_Shoes</t>
  </si>
  <si>
    <t>Shadow Shoes</t>
  </si>
  <si>
    <t>S_Promotion_Shield</t>
  </si>
  <si>
    <t>Shadow Shield</t>
  </si>
  <si>
    <t>S_Promotion_Earring</t>
  </si>
  <si>
    <t>Shadow Earring</t>
  </si>
  <si>
    <t>S_Promotion_Pendant</t>
  </si>
  <si>
    <t>Shadow Pendant</t>
  </si>
  <si>
    <t>S_Physical_Earring</t>
  </si>
  <si>
    <t>Physical Earring (Shadow)</t>
  </si>
  <si>
    <t>(getrefine()&gt;=7)?2:1; }</t>
  </si>
  <si>
    <t>S_Physical_Weapon</t>
  </si>
  <si>
    <t>Physical Weapon (Shadow)</t>
  </si>
  <si>
    <t>10; if(getrefine()&gt;=7) { bonus2 bAddClass</t>
  </si>
  <si>
    <t>S_Physical_Pendant</t>
  </si>
  <si>
    <t>Physical Pendant (Shadow)</t>
  </si>
  <si>
    <t>100; if(getrefine()&gt;=7) { bonus bMaxHPrate</t>
  </si>
  <si>
    <t>S_Magical_Earring</t>
  </si>
  <si>
    <t>Magical Earring (Shadow)</t>
  </si>
  <si>
    <t>-(getrefine()&gt;=7)?2:1; }</t>
  </si>
  <si>
    <t>S_Magical_Weapon</t>
  </si>
  <si>
    <t>Magical Weapon (Shadow)</t>
  </si>
  <si>
    <t>10; if(getrefine()&gt;=7) { bonus bMatkRate</t>
  </si>
  <si>
    <t>S_Magical_Pendant</t>
  </si>
  <si>
    <t>Magical Pencil (Shadow)</t>
  </si>
  <si>
    <t>50; if(getrefine()&gt;=7) { bonus bMaxSPrate</t>
  </si>
  <si>
    <t>S_Breezy_Armor</t>
  </si>
  <si>
    <t>Breeze Armor (Shadow)</t>
  </si>
  <si>
    <t>5+(getrefine()&gt;=7 ? 10 : 0); }</t>
  </si>
  <si>
    <t>S_Champion_Shoes</t>
  </si>
  <si>
    <t>Champion Shoes (Shadow)</t>
  </si>
  <si>
    <t>20; if(getrefine()&gt;=7) { bonus bMaxHP</t>
  </si>
  <si>
    <t>S_Athena_Shield</t>
  </si>
  <si>
    <t>Athena Shield (Shadow)</t>
  </si>
  <si>
    <t>(getrefine()&gt;=7)?20:10; }</t>
  </si>
  <si>
    <t>S_Immune_Armor</t>
  </si>
  <si>
    <t>Immune Shadow Armor</t>
  </si>
  <si>
    <t>S_Hard_Armor</t>
  </si>
  <si>
    <t>Hard Shadow Armor</t>
  </si>
  <si>
    <t>50; if(getrefine()&gt;=7) { bonus bMaxHPrate</t>
  </si>
  <si>
    <t>S_Ancient_Armor</t>
  </si>
  <si>
    <t>Ancient Shadow Armor</t>
  </si>
  <si>
    <t>S_Critical_Armor</t>
  </si>
  <si>
    <t>Critital Shadow Armor</t>
  </si>
  <si>
    <t>(getrefine()&gt;=7)?10:5; }</t>
  </si>
  <si>
    <t>S_Kingbird_Weapon</t>
  </si>
  <si>
    <t>Kingbird's Shadow Weapon</t>
  </si>
  <si>
    <t>10; if(getrefine()&gt;=7) { bonus bLongAtkRate</t>
  </si>
  <si>
    <t>S_Cri_Hit_Weapon</t>
  </si>
  <si>
    <t>Critical Hit Shadow Weapon</t>
  </si>
  <si>
    <t>10; if(getrefine()&gt;=7) { bonus bCritAtkRate</t>
  </si>
  <si>
    <t>S_Healing_Weapon</t>
  </si>
  <si>
    <t>Healing Shadow Weapon</t>
  </si>
  <si>
    <t>{ if (getrefine()&gt;=7) bonus bHealPower2</t>
  </si>
  <si>
    <t>S_Lucky_Weapon</t>
  </si>
  <si>
    <t>Lucky Shadow Weapon</t>
  </si>
  <si>
    <t>1; if(getrefine()&gt;=7) { bonus bLuk</t>
  </si>
  <si>
    <t>1; } if(getrefine()&gt;=9) { bonus bLuk</t>
  </si>
  <si>
    <t>S_Power_Earring</t>
  </si>
  <si>
    <t>Power Shadow Earring</t>
  </si>
  <si>
    <t>1; .@r = getrefine(); if(.@r&gt;=7) { bonus bStr</t>
  </si>
  <si>
    <t>1; } if(.@r&gt;=9) { bonus bStr</t>
  </si>
  <si>
    <t>S_Int_Pendant</t>
  </si>
  <si>
    <t>Intelligent Shadow Pendant</t>
  </si>
  <si>
    <t>1; .@r = getrefine(); if(.@r&gt;=7) { bonus bInt</t>
  </si>
  <si>
    <t>1; } if(.@r&gt;=9) { bonus bInt</t>
  </si>
  <si>
    <t>S_Dexterous_Armor</t>
  </si>
  <si>
    <t>Dexterous Shadow Armor</t>
  </si>
  <si>
    <t>1; .@r = getrefine(); if(.@r&gt;=7) { bonus bDex</t>
  </si>
  <si>
    <t>1; } if(.@r&gt;=9) { bonus bDex</t>
  </si>
  <si>
    <t>S_Vital_Shoes</t>
  </si>
  <si>
    <t>Vital Shadow Shoes</t>
  </si>
  <si>
    <t>1; .@r = getrefine(); if(.@r&gt;=7) { bonus bVit</t>
  </si>
  <si>
    <t>1; } if(.@r&gt;=9) { bonus bVit</t>
  </si>
  <si>
    <t>S_Athletic_Shield</t>
  </si>
  <si>
    <t>Athletic Shadow Shield</t>
  </si>
  <si>
    <t>1; .@r = getrefine(); if(.@r&gt;=7) { bonus bAgi</t>
  </si>
  <si>
    <t>1; } if(.@r&gt;=9) { bonus bAgi</t>
  </si>
  <si>
    <t>S_Lucky_Armor</t>
  </si>
  <si>
    <t>Lucky Shadow Armor</t>
  </si>
  <si>
    <t>S_Power_Pendant</t>
  </si>
  <si>
    <t>Power Shadow Pendant</t>
  </si>
  <si>
    <t>S_Int_Earring</t>
  </si>
  <si>
    <t>Intelligent Shadow Earring</t>
  </si>
  <si>
    <t>S_Dexterous_Weapon</t>
  </si>
  <si>
    <t>Dexterous Shadow Weapon</t>
  </si>
  <si>
    <t>S_Vital_Shield</t>
  </si>
  <si>
    <t>Vital Shadow Shield</t>
  </si>
  <si>
    <t>S_Athletic_Shoes</t>
  </si>
  <si>
    <t>Athletic Shadow Shoes</t>
  </si>
  <si>
    <t>S_Resist_Spell_Pendant</t>
  </si>
  <si>
    <t>Resist Spell Power Pendant (Shadow)</t>
  </si>
  <si>
    <t>(getrefine()&gt;=7)?6:3; }</t>
  </si>
  <si>
    <t>S_Rapid_Pendant</t>
  </si>
  <si>
    <t>Rapid Pendant (Shadow)</t>
  </si>
  <si>
    <t>1+((.@r&gt;=9)?2:(.@r&gt;=7)?1:0); }</t>
  </si>
  <si>
    <t>S_Caster_Pendant</t>
  </si>
  <si>
    <t>Caster Pendant (Shadow)</t>
  </si>
  <si>
    <t>S_Hard_Earring</t>
  </si>
  <si>
    <t>Hard Earring (Shadow)</t>
  </si>
  <si>
    <t>100; .@r = getrefine(); bonus bMaxHPRate</t>
  </si>
  <si>
    <t>((.@r&gt;=9)?2:(.@r&gt;=7)?1:0); }</t>
  </si>
  <si>
    <t>S_Wise_Earring</t>
  </si>
  <si>
    <t>Wise Earring (Shadow)</t>
  </si>
  <si>
    <t>50; .@r = getrefine(); bonus bMaxSPRate</t>
  </si>
  <si>
    <t>S_Athena_Earring</t>
  </si>
  <si>
    <t>Athena Earring (Shadow)</t>
  </si>
  <si>
    <t>S_Cranial_Shield</t>
  </si>
  <si>
    <t>Cranial Shield (Shadow)</t>
  </si>
  <si>
    <t>1; .@r = getrefine(); if(.@r&gt;=7) { bonus2 bSubRace</t>
  </si>
  <si>
    <t>1; } if(.@r&gt;=9) { bonus2 bSubRace</t>
  </si>
  <si>
    <t>S_Safeguard_Shield</t>
  </si>
  <si>
    <t>Safeguard Shield (Shadow)</t>
  </si>
  <si>
    <t>S_Brutal_Shield</t>
  </si>
  <si>
    <t>Brutal Shield (Shadow)</t>
  </si>
  <si>
    <t>S_Gargantua_Shield</t>
  </si>
  <si>
    <t>Gargantua Shield (Shadow)</t>
  </si>
  <si>
    <t>S_Homers_Shield</t>
  </si>
  <si>
    <t>Homers Shield (Shadow)</t>
  </si>
  <si>
    <t>S_Dragoon_Shield</t>
  </si>
  <si>
    <t>Dragoon Shield (Shadow)</t>
  </si>
  <si>
    <t>S_Satanic_Shield</t>
  </si>
  <si>
    <t>Satanic Shield (Shadow)</t>
  </si>
  <si>
    <t>S_Flameguard_Shield</t>
  </si>
  <si>
    <t>Flameguard Shield (Shadow)</t>
  </si>
  <si>
    <t>S_Requiem_Shield</t>
  </si>
  <si>
    <t>Requiem Shield (Shadow)</t>
  </si>
  <si>
    <t>S_Cadi_Shield</t>
  </si>
  <si>
    <t>Cadi Shield (Shadow)</t>
  </si>
  <si>
    <t>S_Bloody_Shoes</t>
  </si>
  <si>
    <t>Bloody Shoes (Shadow)</t>
  </si>
  <si>
    <t>2; .@r = getrefine(); if(.@r&gt;=7) { bonus2 bAddRace</t>
  </si>
  <si>
    <t>1; } if(.@r&gt;=9) { bonus2 bAddRace</t>
  </si>
  <si>
    <t>S_Liberation_Shoes</t>
  </si>
  <si>
    <t>Liberation Shoes (Shadow)</t>
  </si>
  <si>
    <t>S_Chemical_Shoes</t>
  </si>
  <si>
    <t>Chemical Shoes (Shadow)</t>
  </si>
  <si>
    <t>S_Clamorous_Shoes</t>
  </si>
  <si>
    <t>Clamorous Shoes (Shadow)</t>
  </si>
  <si>
    <t>S_Insecticide_Shoes</t>
  </si>
  <si>
    <t>Insecticide Shoes (Shadow)</t>
  </si>
  <si>
    <t>S_Fisher_Shoes</t>
  </si>
  <si>
    <t>Fisher Shoes (Shadow)</t>
  </si>
  <si>
    <t>S_Seraphim_Shoes</t>
  </si>
  <si>
    <t>Seraphim Shoes (Shadow)</t>
  </si>
  <si>
    <t>S_Beholder_Shoes</t>
  </si>
  <si>
    <t>Beholder Shoes (Shadow)</t>
  </si>
  <si>
    <t>S_Divine_Shoes</t>
  </si>
  <si>
    <t>Divine Shoes (Shadow)</t>
  </si>
  <si>
    <t>S_Dragoon_Shoes</t>
  </si>
  <si>
    <t>Dragoon Shoes (Shadow)</t>
  </si>
  <si>
    <t>S_Big_Armor</t>
  </si>
  <si>
    <t>Large Shadow Armor</t>
  </si>
  <si>
    <t>2; .@r = getrefine(); if(.@r&gt;=7) { bonus2 bSubSize</t>
  </si>
  <si>
    <t>1; } if(.@r&gt;=9) { bonus2 bSubSize</t>
  </si>
  <si>
    <t>S_Medium_Armor</t>
  </si>
  <si>
    <t>Medium Shadow Armor</t>
  </si>
  <si>
    <t>S_Small_Armor</t>
  </si>
  <si>
    <t>Small Shadow Armor</t>
  </si>
  <si>
    <t>S_Big_Weapon</t>
  </si>
  <si>
    <t>Large Shadow Weapon</t>
  </si>
  <si>
    <t>2; .@r = getrefine(); if(.@r&gt;=7) { bonus2 bAddSize</t>
  </si>
  <si>
    <t>1; } if(.@r&gt;=9) { bonus2 bAddSize</t>
  </si>
  <si>
    <t>S_Medium_Weapon</t>
  </si>
  <si>
    <t>Medium Shadow Weapon</t>
  </si>
  <si>
    <t>S_Small_Weapon</t>
  </si>
  <si>
    <t>Small Shadow Weapon</t>
  </si>
  <si>
    <t>S_Spiritual_Weapon</t>
  </si>
  <si>
    <t>Spiritual Shadow Weapon</t>
  </si>
  <si>
    <t>-5; if(getrefine()&gt;=7){bonus bSPrecovRate</t>
  </si>
  <si>
    <t>S_Spiritual_Earring</t>
  </si>
  <si>
    <t>Spiritual Shadow Earring</t>
  </si>
  <si>
    <t>S_Spiritual_Pendent</t>
  </si>
  <si>
    <t>Spiritual Shadow Pendant</t>
  </si>
  <si>
    <t>(getrefine()&gt;=7?2:1); }</t>
  </si>
  <si>
    <t>S_Malicious_Armor</t>
  </si>
  <si>
    <t>Malicious Shas Shadow Armor</t>
  </si>
  <si>
    <t>100; if(getrefine()&gt;=7){bonus bMaxHPrate</t>
  </si>
  <si>
    <t>1;} }</t>
  </si>
  <si>
    <t>S_Malicious_Shoes</t>
  </si>
  <si>
    <t>Malicious Shas Shadow Shoes</t>
  </si>
  <si>
    <t>S_Malicious_Shield</t>
  </si>
  <si>
    <t>Malicious Shas Shadow Shield</t>
  </si>
  <si>
    <t>(getrefine()&gt;=7?10:5); }</t>
  </si>
  <si>
    <t>S_Gemstone_Armor</t>
  </si>
  <si>
    <t>Gemstone Shadow Armor</t>
  </si>
  <si>
    <t>S_Gemstone_Shoes</t>
  </si>
  <si>
    <t>Gemstone Shadow Shoes</t>
  </si>
  <si>
    <t>S_Gemstone_Shield</t>
  </si>
  <si>
    <t>Gemstone Shadow Shield</t>
  </si>
  <si>
    <t>S_Gemstone_Weapon</t>
  </si>
  <si>
    <t>Gemstone Shadow Weapon</t>
  </si>
  <si>
    <t>S_Gemstone_Earring</t>
  </si>
  <si>
    <t>Gemstone Shadow Earring</t>
  </si>
  <si>
    <t>S_Gemstone_Pendent</t>
  </si>
  <si>
    <t>Gemstone Shadow Pendant</t>
  </si>
  <si>
    <t>S_Stability_Shield</t>
  </si>
  <si>
    <t>Stability Shadow Shield</t>
  </si>
  <si>
    <t>3; .@r = getrefine(); bonus2 bResEff</t>
  </si>
  <si>
    <t>.@r/2; bonus2 bResEff</t>
  </si>
  <si>
    <t>.@r; bonus2 bResEff</t>
  </si>
  <si>
    <t>S_Plasterer's_Armor</t>
  </si>
  <si>
    <t>Harrods Plaster Shadow Armor</t>
  </si>
  <si>
    <t>S_Plasterer's_Shoes</t>
  </si>
  <si>
    <t>Harrods Plaster Shadow Shoes</t>
  </si>
  <si>
    <t>S_Insomniac_Armor</t>
  </si>
  <si>
    <t>Insomnia Shadow Armor</t>
  </si>
  <si>
    <t>S_Insomniac_Shoes</t>
  </si>
  <si>
    <t>Insomnia Shadow Shoes</t>
  </si>
  <si>
    <t>S_Peerless_Armor</t>
  </si>
  <si>
    <t>Peerless Shadow Armor</t>
  </si>
  <si>
    <t>S_Peerless_Shoes</t>
  </si>
  <si>
    <t>Peerless Shadow Shoes</t>
  </si>
  <si>
    <t>S_Adurate_Armor</t>
  </si>
  <si>
    <t>Andre Shadow Armor</t>
  </si>
  <si>
    <t>S_Adurate_Shoes</t>
  </si>
  <si>
    <t>Andre Shadow Shoes</t>
  </si>
  <si>
    <t>Unfreez_Weapon_S</t>
  </si>
  <si>
    <t>Unfreezing Shadow Weapon</t>
  </si>
  <si>
    <t>Unfreeze_Earing_S</t>
  </si>
  <si>
    <t>Unfreezing Shadow Earring</t>
  </si>
  <si>
    <t>Unfreeze_Pendent_S</t>
  </si>
  <si>
    <t>Unfreezing Shadow Pendant</t>
  </si>
  <si>
    <t>Vitality_Earing_S</t>
  </si>
  <si>
    <t>Vitality Shadow Earring</t>
  </si>
  <si>
    <t>Vitality_Pendant_S</t>
  </si>
  <si>
    <t>Vitality Shadow Pendant</t>
  </si>
  <si>
    <t>S_Neutral_Weapon</t>
  </si>
  <si>
    <t>Neutral Shadow Weapon</t>
  </si>
  <si>
    <t>S_Neutral_Earring</t>
  </si>
  <si>
    <t>Neutral Shadow Earring</t>
  </si>
  <si>
    <t>S_Neutral_Pendent</t>
  </si>
  <si>
    <t>Neutral Shadow Pendant</t>
  </si>
  <si>
    <t>S_Curse_Lift_Earring</t>
  </si>
  <si>
    <t>Frozen Curse Shadow Earring</t>
  </si>
  <si>
    <t>S_Curse_Lift_Pendent</t>
  </si>
  <si>
    <t>Frozen Curse Shadow Pendant</t>
  </si>
  <si>
    <t>S_Caster_earring</t>
  </si>
  <si>
    <t>Caster Shadow Earrings</t>
  </si>
  <si>
    <t>-1-((getrefine()&gt;=7)?1:0); }</t>
  </si>
  <si>
    <t>S_Caster_Weapon</t>
  </si>
  <si>
    <t>Caster Shadow Weapon</t>
  </si>
  <si>
    <t>-1-((.@r&gt;=7)?1:0)-((.@r&gt;=9)?2:0); }</t>
  </si>
  <si>
    <t>S_Spell_Flow_Shoes</t>
  </si>
  <si>
    <t>Spellflow Shadow Shoes</t>
  </si>
  <si>
    <t>1; if(getrefine()&gt;=7) bonus bSPrecovRate</t>
  </si>
  <si>
    <t>S_Spell_Flow_Armor</t>
  </si>
  <si>
    <t>Spellflow Shadow Armor</t>
  </si>
  <si>
    <t>1+((getrefine()&gt;=7)?1:0)+((getrefine()&gt;=9)?1:0); }</t>
  </si>
  <si>
    <t>S_Spell_Flow_Shield</t>
  </si>
  <si>
    <t>Spellflow Shadow Shield</t>
  </si>
  <si>
    <t>1; if(getrefine()&gt;=7) bonus bMaxSPrate</t>
  </si>
  <si>
    <t>S_Greed_Armor</t>
  </si>
  <si>
    <t>Grid Shadow Armor</t>
  </si>
  <si>
    <t>100-(getrefine()*10); }</t>
  </si>
  <si>
    <t>S_Greed_Shoes</t>
  </si>
  <si>
    <t>Grid Shadow Shoes</t>
  </si>
  <si>
    <t>-100+(getrefine()*10); }</t>
  </si>
  <si>
    <t>S_Greed_Shield</t>
  </si>
  <si>
    <t>Grid Shadow Shield</t>
  </si>
  <si>
    <t>S_Greed_Weapon</t>
  </si>
  <si>
    <t>Grid Shadow Weapon</t>
  </si>
  <si>
    <t>S_Greed_Earring</t>
  </si>
  <si>
    <t>Grid Shadow Earring</t>
  </si>
  <si>
    <t>S_Greed_Pendant</t>
  </si>
  <si>
    <t>Grid Shadow Pendant</t>
  </si>
  <si>
    <t>S_Heal_Armor</t>
  </si>
  <si>
    <t>Heal Shadow Armor</t>
  </si>
  <si>
    <t>-50+(getrefine()*5); }</t>
  </si>
  <si>
    <t>S_Heal_Shoes</t>
  </si>
  <si>
    <t>Heal Shadow Shoes</t>
  </si>
  <si>
    <t>S_Heal_Shield</t>
  </si>
  <si>
    <t>Heal Shadow Shield</t>
  </si>
  <si>
    <t>S_Heal_Weapon</t>
  </si>
  <si>
    <t>Heal Shadow Weapon</t>
  </si>
  <si>
    <t>S_Heal_Earring</t>
  </si>
  <si>
    <t>Heal Shadow Earring</t>
  </si>
  <si>
    <t>S_Heal_Pendant</t>
  </si>
  <si>
    <t>Heal Shadow Pendant</t>
  </si>
  <si>
    <t>S_Hiding_Armor</t>
  </si>
  <si>
    <t>Hiding Shadow Armor</t>
  </si>
  <si>
    <t>TF_HIDING</t>
  </si>
  <si>
    <t>S_Hiding_Shoes</t>
  </si>
  <si>
    <t>Hiding Shadow Shoes</t>
  </si>
  <si>
    <t>S_Hiding_Shield</t>
  </si>
  <si>
    <t>Hiding Shadow Shield</t>
  </si>
  <si>
    <t>S_Hiding_Weapon</t>
  </si>
  <si>
    <t>Hiding Shadow Weapon</t>
  </si>
  <si>
    <t>S_Hiding_Earring</t>
  </si>
  <si>
    <t>Hiding Shadow Earring</t>
  </si>
  <si>
    <t>S_Hiding_Pendant</t>
  </si>
  <si>
    <t>Hiding Shadow Pendant</t>
  </si>
  <si>
    <t>S_Cloaking_Armor</t>
  </si>
  <si>
    <t>Cloaking Shadow Armor</t>
  </si>
  <si>
    <t>S_Cloaking_Shoes</t>
  </si>
  <si>
    <t>Cloaking Shadow Shoes</t>
  </si>
  <si>
    <t>S_Cloaking_Shield</t>
  </si>
  <si>
    <t>Cloaking Shadow Shield</t>
  </si>
  <si>
    <t>S_Cloaking_Weapon</t>
  </si>
  <si>
    <t>Cloaking Shadow Weapon</t>
  </si>
  <si>
    <t>S_Cloaking_Earring</t>
  </si>
  <si>
    <t>Cloaking Shadow Earring</t>
  </si>
  <si>
    <t>S_Cloaking_Pendant</t>
  </si>
  <si>
    <t>Cloaking Shadow Pendant</t>
  </si>
  <si>
    <t>S_Teleport_Armor</t>
  </si>
  <si>
    <t>Teleport Shadow Armor</t>
  </si>
  <si>
    <t>S_Teleport_Shoes</t>
  </si>
  <si>
    <t>Teleport Shadow Shoes</t>
  </si>
  <si>
    <t>S_Teleport_Shield</t>
  </si>
  <si>
    <t>Teleport Shadow Shield</t>
  </si>
  <si>
    <t>S_Teleport_Weapon</t>
  </si>
  <si>
    <t>Teleport Shadow Weapon</t>
  </si>
  <si>
    <t>S_Teleport_Earring</t>
  </si>
  <si>
    <t>Teleport Shadow Earring</t>
  </si>
  <si>
    <t>S_Teleport_Pendant</t>
  </si>
  <si>
    <t>Teleport Shadow Pendant</t>
  </si>
  <si>
    <t>S_Steal_Armor</t>
  </si>
  <si>
    <t>Steal Shadow Armor</t>
  </si>
  <si>
    <t>S_Steal_Shoes</t>
  </si>
  <si>
    <t>Steal Shadow Shoes</t>
  </si>
  <si>
    <t>S_Steal_Shield</t>
  </si>
  <si>
    <t>Steal Shadow Shield</t>
  </si>
  <si>
    <t>S_Steal_Weapon</t>
  </si>
  <si>
    <t>Steal Shadow Weapon</t>
  </si>
  <si>
    <t>S_Steal_Earring</t>
  </si>
  <si>
    <t>Steal Shadow Earring</t>
  </si>
  <si>
    <t>S_Steal_Pendant</t>
  </si>
  <si>
    <t>Steal Shadow Pendant</t>
  </si>
  <si>
    <t>S_Infinity_Earring</t>
  </si>
  <si>
    <t>Infinity Shadow Earring</t>
  </si>
  <si>
    <t>1+((.@r &gt;= 9) ? 2 : (.@r &gt;= 7) ? 1 : 0); }</t>
  </si>
  <si>
    <t>S_Infinity_Pendant</t>
  </si>
  <si>
    <t>Infinity Shadow Pendant</t>
  </si>
  <si>
    <t>S_Solid_Weapon</t>
  </si>
  <si>
    <t>Solid Shadow Weapon</t>
  </si>
  <si>
    <t>S_Solid_Earring</t>
  </si>
  <si>
    <t>Solid Shadow Earring</t>
  </si>
  <si>
    <t>S_Immortal_Armor</t>
  </si>
  <si>
    <t>Solid Shadow Armor</t>
  </si>
  <si>
    <t>S_Immortal_Pendant</t>
  </si>
  <si>
    <t>Solid Shadow Pendant</t>
  </si>
  <si>
    <t>S_Executioner_Weapon</t>
  </si>
  <si>
    <t>Demi-Human Shadow Weapon</t>
  </si>
  <si>
    <t>{ bonus2 bIgnoreDefRaceRate</t>
  </si>
  <si>
    <t>S_Exorcist_Weapon</t>
  </si>
  <si>
    <t>Exorcist Shadow Weapon</t>
  </si>
  <si>
    <t>S_Hunting_Weapon</t>
  </si>
  <si>
    <t>Hunting Shadow Weapon</t>
  </si>
  <si>
    <t>S_Insect_Net_Weapon</t>
  </si>
  <si>
    <t>Insect Shadow Weapon</t>
  </si>
  <si>
    <t>S_Fishing_Weapon</t>
  </si>
  <si>
    <t>Fishing Shadow Weapon</t>
  </si>
  <si>
    <t>S_Dragon_Killer_Weapon</t>
  </si>
  <si>
    <t>Dragon Killer Shadow Weapon</t>
  </si>
  <si>
    <t>S_Corrupt_Weapon</t>
  </si>
  <si>
    <t>Angelus Shadow Weapon</t>
  </si>
  <si>
    <t>S_Vibration_Weapon</t>
  </si>
  <si>
    <t>Formless Shadow Weapon</t>
  </si>
  <si>
    <t>S_Holy_Water_Weapon</t>
  </si>
  <si>
    <t>Holy Water Shadow Weapon</t>
  </si>
  <si>
    <t>S_Scissors_Weapon</t>
  </si>
  <si>
    <t>Plant Shadow Weapon</t>
  </si>
  <si>
    <t>S_Penetration_Earring</t>
  </si>
  <si>
    <t>Penetration Shadow Earring</t>
  </si>
  <si>
    <t>{ .@r = getrefine(); bonus2 bIgnoreDefRaceRate</t>
  </si>
  <si>
    <t>5+(.@r/2); bonus2 bIgnoreDefRaceRate</t>
  </si>
  <si>
    <t>-5-(.@r/2); }</t>
  </si>
  <si>
    <t>S_Penetration_Pendent</t>
  </si>
  <si>
    <t>Penetration Shadow Pendant</t>
  </si>
  <si>
    <t>S_Tempest_Earring</t>
  </si>
  <si>
    <t>Tempest Shadow Earring</t>
  </si>
  <si>
    <t>S_Tempest_Pendent</t>
  </si>
  <si>
    <t>Tempest Pendant Shadow</t>
  </si>
  <si>
    <t>S_M_Executioner_Weapon</t>
  </si>
  <si>
    <t>Magic Demi-Human Shadow Weapon</t>
  </si>
  <si>
    <t>{ bonus2 bIgnoreMdefRaceRate</t>
  </si>
  <si>
    <t>S_M_Exorcist_Weapon</t>
  </si>
  <si>
    <t>Magic Exorcist Shadow Weapon</t>
  </si>
  <si>
    <t>S_M_Hunting_Weapon</t>
  </si>
  <si>
    <t>Magic Hunting Shadow Weapon</t>
  </si>
  <si>
    <t>S_M_Insect_Net_Weapon</t>
  </si>
  <si>
    <t>Magic Insect Shadow Weapon</t>
  </si>
  <si>
    <t>S_M_Fishing_Weapon</t>
  </si>
  <si>
    <t>Magic Fishing Shadow Weapon</t>
  </si>
  <si>
    <t>S_M_Dragon_K_Weapon</t>
  </si>
  <si>
    <t>Magic Dragon Killer Shadow Weapon</t>
  </si>
  <si>
    <t>S_M_Corrupt_Weapon</t>
  </si>
  <si>
    <t>Magic Angelus Shadow Weapon</t>
  </si>
  <si>
    <t>S_M_Vibration_Weapon</t>
  </si>
  <si>
    <t>Magic Formless Shadow Weapon</t>
  </si>
  <si>
    <t>S_M_Holy_Water_Weapon</t>
  </si>
  <si>
    <t>Magic Holy Water Shadow Weapon</t>
  </si>
  <si>
    <t>S_M_Scissors_Weapon</t>
  </si>
  <si>
    <t>Magic Caesars Shadow Weapon</t>
  </si>
  <si>
    <t>S_Bearers_Armor</t>
  </si>
  <si>
    <t>Bearer's Shadow Armor</t>
  </si>
  <si>
    <t>S_Bearers_Shoes</t>
  </si>
  <si>
    <t>Bearer's Shadow Shoes</t>
  </si>
  <si>
    <t>50+(5*(getrefine()/2)); }</t>
  </si>
  <si>
    <t>S_Bearers_Shield</t>
  </si>
  <si>
    <t>Bearer's Shadow Shield</t>
  </si>
  <si>
    <t>S_Bearers_Weapon</t>
  </si>
  <si>
    <t>Bearer's Shadow Weapon</t>
  </si>
  <si>
    <t>100+(10*(getrefine()/2)); }</t>
  </si>
  <si>
    <t>S_Bearers_Earring</t>
  </si>
  <si>
    <t>Bearer's Shadow Earring</t>
  </si>
  <si>
    <t>S_Bearers_Pendent</t>
  </si>
  <si>
    <t>Bearer's Shadow Pendant</t>
  </si>
  <si>
    <t>S_Basis_Armor</t>
  </si>
  <si>
    <t>Basis Shadow Armor</t>
  </si>
  <si>
    <t>1+(.@r/2); bonus2 bMagicAddEle</t>
  </si>
  <si>
    <t>1+(.@r/2); }</t>
  </si>
  <si>
    <t>S_Hallowed_Armor</t>
  </si>
  <si>
    <t>Hallowed Shadow Armor</t>
  </si>
  <si>
    <t>S_Saharic_Armor</t>
  </si>
  <si>
    <t>Underneith Shadow Armor</t>
  </si>
  <si>
    <t>S_Underneath_Armor</t>
  </si>
  <si>
    <t>Underneath Shadow Armor</t>
  </si>
  <si>
    <t>S_Flam_Armor</t>
  </si>
  <si>
    <t>Flame Shadow Armor</t>
  </si>
  <si>
    <t>S_Windy_Armor</t>
  </si>
  <si>
    <t>Windy Shadow Armor</t>
  </si>
  <si>
    <t>S_Envenom_Armor</t>
  </si>
  <si>
    <t>Envenom Shadow Armor</t>
  </si>
  <si>
    <t>S_Damned_Armor</t>
  </si>
  <si>
    <t>Damned Shadow Armor</t>
  </si>
  <si>
    <t>S_Geist_Armor</t>
  </si>
  <si>
    <t>Exorcism Shadow Armor</t>
  </si>
  <si>
    <t>S_Divine_Armor</t>
  </si>
  <si>
    <t>Divine Shadow Armor</t>
  </si>
  <si>
    <t>S_Hasty_Shoes</t>
  </si>
  <si>
    <t>Hasty Shadow Shoes</t>
  </si>
  <si>
    <t>S_Hasty_Armor</t>
  </si>
  <si>
    <t>Hasty Shadow Armor</t>
  </si>
  <si>
    <t>S_Basis_Shield</t>
  </si>
  <si>
    <t>Basis Shadow Shield</t>
  </si>
  <si>
    <t>(.@r&lt;7)?1:((.@r&lt;9)?2:3); }</t>
  </si>
  <si>
    <t>S_Hallowed_Shield</t>
  </si>
  <si>
    <t>Hallowed Shadow Shield</t>
  </si>
  <si>
    <t>S_Saharic_Shield</t>
  </si>
  <si>
    <t>Saharic Shadow Shield</t>
  </si>
  <si>
    <t>S_Underneath_Shield</t>
  </si>
  <si>
    <t>Underneath Shadow Shield</t>
  </si>
  <si>
    <t>S_Flam_Shield</t>
  </si>
  <si>
    <t>Flame Shadow Shield</t>
  </si>
  <si>
    <t>S_Windy_Shield</t>
  </si>
  <si>
    <t>Windy Shadow Shield</t>
  </si>
  <si>
    <t>S_Envenom_Shield</t>
  </si>
  <si>
    <t>Envenom Shadow Shield</t>
  </si>
  <si>
    <t>S_Damned_Shield</t>
  </si>
  <si>
    <t>Damned Shadow Shield</t>
  </si>
  <si>
    <t>S_Geist_Shield</t>
  </si>
  <si>
    <t>Exorcism Shadow Shield</t>
  </si>
  <si>
    <t>S_Divine_Shield</t>
  </si>
  <si>
    <t>Divine Shadow Shield</t>
  </si>
  <si>
    <t>S_Expert_Shoes</t>
  </si>
  <si>
    <t>Expert Shadow Shoes</t>
  </si>
  <si>
    <t>150:175</t>
  </si>
  <si>
    <t>S_Expert_Shield</t>
  </si>
  <si>
    <t>Expert Shadow Shield</t>
  </si>
  <si>
    <t>(getrefine()/4); }</t>
  </si>
  <si>
    <t>S_Beginner_Shoes</t>
  </si>
  <si>
    <t>Beginner Shadow Shoes</t>
  </si>
  <si>
    <t>S_Beginner_Shield</t>
  </si>
  <si>
    <t>Beginner Shadow Shield</t>
  </si>
  <si>
    <t>S_Rookie_Shoes</t>
  </si>
  <si>
    <t>Rookie Shadow Shoes</t>
  </si>
  <si>
    <t>50:99</t>
  </si>
  <si>
    <t>S_Rookie_Shield</t>
  </si>
  <si>
    <t>Rookie Shadow Shield</t>
  </si>
  <si>
    <t>S_Advanced_Shoes</t>
  </si>
  <si>
    <t>Advanced Shadow Shoes</t>
  </si>
  <si>
    <t>100:149</t>
  </si>
  <si>
    <t>S_Advanced_Shield</t>
  </si>
  <si>
    <t>Advanced Shadow Shield</t>
  </si>
  <si>
    <t>S_Attack_Armor</t>
  </si>
  <si>
    <t>Attack Shadow Armor</t>
  </si>
  <si>
    <t>{ .@r = getrefine(); autobonus "{ bonus bAtk2</t>
  </si>
  <si>
    <t>(.@r*5); }"</t>
  </si>
  <si>
    <t>(.@r*20)+100</t>
  </si>
  <si>
    <t>S_Blitz_Earring</t>
  </si>
  <si>
    <t>Blitz Shadow Earring</t>
  </si>
  <si>
    <t>{ .@r = getrefine(); bonus bHit</t>
  </si>
  <si>
    <t>(.@r/2)+5; if(.@r&gt;=7){ bonus bAspd</t>
  </si>
  <si>
    <t>S_Blitz_Pendent</t>
  </si>
  <si>
    <t>Blitz Shadow Pendant</t>
  </si>
  <si>
    <t>{ .@r = getrefine(); bonus bAtk2</t>
  </si>
  <si>
    <t>S_ColdBolt_Armor</t>
  </si>
  <si>
    <t>Cold Bolt Shadow Armor</t>
  </si>
  <si>
    <t>{ .@r = getrefine(); if(.@r&gt;=2) autobonus "{ bonus3 bAutoSpell</t>
  </si>
  <si>
    <t>\"MG_COLDBOLT\"</t>
  </si>
  <si>
    <t>(.@r/2)</t>
  </si>
  <si>
    <t>(.@r*2)+100</t>
  </si>
  <si>
    <t>S_FireBolt_Armor</t>
  </si>
  <si>
    <t>Fire Bolt Shadow Armor</t>
  </si>
  <si>
    <t>\"MG_FIREBOLT\"</t>
  </si>
  <si>
    <t>S_LightingBolt_Armor</t>
  </si>
  <si>
    <t>Lightning Bolt Shadow Armor</t>
  </si>
  <si>
    <t>\"MG_LIGHTNINGBOLT\"</t>
  </si>
  <si>
    <t>S_EarthSpike_Armor</t>
  </si>
  <si>
    <t>Earth Spike Shadow Armor</t>
  </si>
  <si>
    <t>\"WZ_EARTHSPIKE\"</t>
  </si>
  <si>
    <t>S_Enhance_Force_Weapon</t>
  </si>
  <si>
    <t>Enhanced Force Shadow Weapon</t>
  </si>
  <si>
    <t>{ bonus bAtk2</t>
  </si>
  <si>
    <t>S_Force_Weapon</t>
  </si>
  <si>
    <t>Force Shadow Weapon</t>
  </si>
  <si>
    <t>S_Force_Earring</t>
  </si>
  <si>
    <t>Force Shadow Earring</t>
  </si>
  <si>
    <t>(5+.@r); if(.@r&gt;=7) bonus bMaxHPrate</t>
  </si>
  <si>
    <t>1; if(.@r&gt;=9) bonus bMaxSPrate</t>
  </si>
  <si>
    <t>S_Force_Pendant</t>
  </si>
  <si>
    <t>Force Shadow Pendant</t>
  </si>
  <si>
    <t>S_Enhance_Spirit_Weapon</t>
  </si>
  <si>
    <t>Enhanced Soul Shadow Weapon</t>
  </si>
  <si>
    <t>S_Spirit_Weapon</t>
  </si>
  <si>
    <t>Soul Shadow Weapon</t>
  </si>
  <si>
    <t>S_Spirit_Earring</t>
  </si>
  <si>
    <t>Soul Shadow Earring</t>
  </si>
  <si>
    <t>1; if(.@r&gt;=9) bonus bMatkRate</t>
  </si>
  <si>
    <t>S_Spirit_Pendant</t>
  </si>
  <si>
    <t>Soul Shadow Pendant</t>
  </si>
  <si>
    <t>S_Blitz_Shoes</t>
  </si>
  <si>
    <t>Blitz Shadow Shoes</t>
  </si>
  <si>
    <t>5; .@r = getrefine(); if(.@r&gt;=2){ bonus bCritical</t>
  </si>
  <si>
    <t>2; } if(.@r&gt;=7){ bonus bAspd</t>
  </si>
  <si>
    <t>1; } if(.@r&gt;=9){ bonus bAspd</t>
  </si>
  <si>
    <t>S_Blitz_Shield</t>
  </si>
  <si>
    <t>Blitz Shadow Shield</t>
  </si>
  <si>
    <t>S_Exceed_Weapon</t>
  </si>
  <si>
    <t>Exceeding Shadow Weapon</t>
  </si>
  <si>
    <t>{ .@r = getrefine()/2; bonus bBaseAtk</t>
  </si>
  <si>
    <t>.@r; bonus bMatkRate</t>
  </si>
  <si>
    <t>S_Titan_Earring</t>
  </si>
  <si>
    <t>Titan Shadow Earring</t>
  </si>
  <si>
    <t>{ .@r = getrefine(); .@rate = (.@r&lt;7)?1:((.@r&lt;9)?2:4); bonus2 bAddSize</t>
  </si>
  <si>
    <t>S_Titan_Pendant</t>
  </si>
  <si>
    <t>Titan Shadow Pendant</t>
  </si>
  <si>
    <t>S_Boned_Earring</t>
  </si>
  <si>
    <t>Boned Shadow Earring</t>
  </si>
  <si>
    <t>S_Boned_Pendant</t>
  </si>
  <si>
    <t>Boned Shadow Pendant</t>
  </si>
  <si>
    <t>S_Gigantic_Earring</t>
  </si>
  <si>
    <t>Gigantic Shadow Earring</t>
  </si>
  <si>
    <t>S_Gigantic_Pendant</t>
  </si>
  <si>
    <t>Gigantic Shadow Pendant</t>
  </si>
  <si>
    <t>S_Caster_Shoes</t>
  </si>
  <si>
    <t>Caster Shadow Shoes</t>
  </si>
  <si>
    <t>-1-(getrefine()/2); }</t>
  </si>
  <si>
    <t>S_Caster_Shield</t>
  </si>
  <si>
    <t>Caster Shadow Shield</t>
  </si>
  <si>
    <t>S_Caster_Armor</t>
  </si>
  <si>
    <t>Caster Shadow Armor</t>
  </si>
  <si>
    <t>S_Reload_Shoes</t>
  </si>
  <si>
    <t>Reload Shadow Shoes</t>
  </si>
  <si>
    <t>{ .@r = getrefine(); bonus bDelayrate</t>
  </si>
  <si>
    <t>(.@r&lt;7)?-1:((.@r&lt;9)?-2:-3); }</t>
  </si>
  <si>
    <t>S_Reload_Shield</t>
  </si>
  <si>
    <t>Reload Shadow Shield</t>
  </si>
  <si>
    <t>S_Reload_Armor</t>
  </si>
  <si>
    <t>Reload Shadow Armor</t>
  </si>
  <si>
    <t>S_Swordman_Earring</t>
  </si>
  <si>
    <t>Swordman Shadow Earring</t>
  </si>
  <si>
    <t>{ .@r = getrefine(); bonus2 bSkillUseSPrate</t>
  </si>
  <si>
    <t>-20-(3*.@r); }</t>
  </si>
  <si>
    <t>S_Merchant_Earring</t>
  </si>
  <si>
    <t>Merchant Shadow Earring</t>
  </si>
  <si>
    <t>S_Acolyte_Earring</t>
  </si>
  <si>
    <t>Acolyte Shadow Earring</t>
  </si>
  <si>
    <t>S_Magician_Earring</t>
  </si>
  <si>
    <t>Magician Shadow Earring</t>
  </si>
  <si>
    <t>-20-(3*.@r); bonus2 bSkillUseSPrate</t>
  </si>
  <si>
    <t>S_Swordman_Pendant</t>
  </si>
  <si>
    <t>Swordman Shadow Pendant</t>
  </si>
  <si>
    <t>20+(5*.@r); }</t>
  </si>
  <si>
    <t>S_Merchant_Pendant</t>
  </si>
  <si>
    <t>Merchant Shadow Pendant</t>
  </si>
  <si>
    <t>S_Acolyte_Pendant</t>
  </si>
  <si>
    <t>Acolyte Shadow Pendant</t>
  </si>
  <si>
    <t>S_Thief_Pendant</t>
  </si>
  <si>
    <t>Thief Shadow Pendant</t>
  </si>
  <si>
    <t>S_Magician_Pendant</t>
  </si>
  <si>
    <t>Magician Shadow Pendant</t>
  </si>
  <si>
    <t>{ .@r = getrefine(); bonus2 bMagicAtkEle</t>
  </si>
  <si>
    <t>S_Archer_Pendant</t>
  </si>
  <si>
    <t>Archer Shadow Pendant</t>
  </si>
  <si>
    <t>S_Caster_Armor_II</t>
  </si>
  <si>
    <t>Caster Shadow Armor II</t>
  </si>
  <si>
    <t>-getrefine()/2; }</t>
  </si>
  <si>
    <t>// New etc.</t>
  </si>
  <si>
    <t>Thorny_Vine_Flute</t>
  </si>
  <si>
    <t>Thorny Vine Flute</t>
  </si>
  <si>
    <t>Hard_Thorny_Vine</t>
  </si>
  <si>
    <t>Hard Thorny Vine</t>
  </si>
  <si>
    <t>Luxurious_Cloth</t>
  </si>
  <si>
    <t>Luxurious Cloth</t>
  </si>
  <si>
    <t>Boarding_Pass</t>
  </si>
  <si>
    <t>Boarding Pass</t>
  </si>
  <si>
    <t>Kahlunac</t>
  </si>
  <si>
    <t>Hearty_Lunchbox</t>
  </si>
  <si>
    <t>Hearty Lunchbox</t>
  </si>
  <si>
    <t>Basilac_Clam</t>
  </si>
  <si>
    <t>Basilac Clam</t>
  </si>
  <si>
    <t>Pumpkin_Deco</t>
  </si>
  <si>
    <t>Pumpkin Deco</t>
  </si>
  <si>
    <t>Dried_White_Stem</t>
  </si>
  <si>
    <t>Dried White Stem</t>
  </si>
  <si>
    <t>Doram_Token</t>
  </si>
  <si>
    <t>Doram Token</t>
  </si>
  <si>
    <t>Gift_Stuffed_Doll</t>
  </si>
  <si>
    <t>Gift Stuffed Doll</t>
  </si>
  <si>
    <t>Bridge_Postured_Doll</t>
  </si>
  <si>
    <t>Bridge Postured Doll</t>
  </si>
  <si>
    <t>Burnt_Spector_Doll</t>
  </si>
  <si>
    <t>Burnt Spector Doll</t>
  </si>
  <si>
    <t>Cold_Blooded_Queen_Doll</t>
  </si>
  <si>
    <t>Cold Blooded Queen Doll</t>
  </si>
  <si>
    <t>Well_Eatenl_Rabbit_Doll</t>
  </si>
  <si>
    <t>Well Eatenl Rabbit Doll</t>
  </si>
  <si>
    <t>Cute_Starved_Demon_Doll</t>
  </si>
  <si>
    <t>Cute Starved Demon Doll</t>
  </si>
  <si>
    <t>Doll_With_Warm_Scarf</t>
  </si>
  <si>
    <t>Doll With Warm Scarf</t>
  </si>
  <si>
    <t>Hugging_Alice_Pilow</t>
  </si>
  <si>
    <t>Hugging Alice Pilow</t>
  </si>
  <si>
    <t>Para_Team_Coin</t>
  </si>
  <si>
    <t>Eden Group Coin</t>
  </si>
  <si>
    <t>New_Normal_Lubricant</t>
  </si>
  <si>
    <t>New Normal Lubricant</t>
  </si>
  <si>
    <t>New_Advanced_Lubricant</t>
  </si>
  <si>
    <t>New Advanced Lubricant</t>
  </si>
  <si>
    <t>// New Staves</t>
  </si>
  <si>
    <t>Paradise_Foxtail_Staff_II</t>
  </si>
  <si>
    <t>Eden Group Foxtail Staff II</t>
  </si>
  <si>
    <t>135:165</t>
  </si>
  <si>
    <t>Paradise_Foxtail_Staff_III</t>
  </si>
  <si>
    <t>Eden Group Foxtail Staff III</t>
  </si>
  <si>
    <t>150:195</t>
  </si>
  <si>
    <t>CandyCaneRod</t>
  </si>
  <si>
    <t>Candy Cane Rod</t>
  </si>
  <si>
    <t>2*getrefine(); if(getrefine()&gt;= 10) { bonus bFlee2</t>
  </si>
  <si>
    <t>// More Cards</t>
  </si>
  <si>
    <t>Kick_Step_Card</t>
  </si>
  <si>
    <t>Kick Step Card</t>
  </si>
  <si>
    <t>8; if((eaclass()&amp;EAJ_THIRDMASK) == EAJ_MECHANIC){ bonus bLongAtkDef</t>
  </si>
  <si>
    <t>Kick_&amp;_Kick_Card</t>
  </si>
  <si>
    <t>Kick &amp; Kick Card</t>
  </si>
  <si>
    <t>NC_VULCANARM</t>
  </si>
  <si>
    <t>10+((getrefine()&gt;=10)*20); }</t>
  </si>
  <si>
    <t>Green_Cenere_Card</t>
  </si>
  <si>
    <t>Green Cenere Card</t>
  </si>
  <si>
    <t>2; autobonus2 "{ bonus2 bHPRegenRate</t>
  </si>
  <si>
    <t>Repair_Robot_Turbo_Card</t>
  </si>
  <si>
    <t>Repair Robot Turbo Card</t>
  </si>
  <si>
    <t>25; bonus bSPrecovRate</t>
  </si>
  <si>
    <t>25; .@r = getrefine(); bonus bHPGainValue</t>
  </si>
  <si>
    <t>30+((.@r&gt;=7)*10); bonus bSPGainValue</t>
  </si>
  <si>
    <t>3+((.@r&gt;=7)*3); }</t>
  </si>
  <si>
    <t>Exploration_Rover_Turbo_Card</t>
  </si>
  <si>
    <t>Exploration Rover Turbo Card</t>
  </si>
  <si>
    <t>Scrap_Robots_Card</t>
  </si>
  <si>
    <t>Scrap Robots Card</t>
  </si>
  <si>
    <t>10*((getrefine()&gt;=7)*5); /* TODO: Has a chance to gain accessories when a monster is killed. */ }</t>
  </si>
  <si>
    <t>GC109_Card</t>
  </si>
  <si>
    <t>GC109 Card</t>
  </si>
  <si>
    <t>-(1+(BaseLevel&gt;=90)+(BaseLevel&gt;=120)); }</t>
  </si>
  <si>
    <t>DR815_Card</t>
  </si>
  <si>
    <t>DR815 Card</t>
  </si>
  <si>
    <t>1+(BaseLevel&gt;=90)+(BaseLevel&gt;=120); }</t>
  </si>
  <si>
    <t>T_W_O_Card</t>
  </si>
  <si>
    <t>T W O Card</t>
  </si>
  <si>
    <t>50+((getrefine()/3)*10); }</t>
  </si>
  <si>
    <t>Lich_Lord_Card</t>
  </si>
  <si>
    <t>Lich Lord Card</t>
  </si>
  <si>
    <t>900; if(getequipid() == 28483){ bonus2 bAddClass</t>
  </si>
  <si>
    <t>5; } /* TODO: Confirm Mob ID to transform */ autobonus "{ bonus bIgnoreDefClass</t>
  </si>
  <si>
    <t>Class_All; bonus bIgnoreMdefRace</t>
  </si>
  <si>
    <t>RC_All; }"</t>
  </si>
  <si>
    <t>{ active_transform 1875,7000; }; }</t>
  </si>
  <si>
    <t>Fire_Condor_Card</t>
  </si>
  <si>
    <t>Fire Condor Card</t>
  </si>
  <si>
    <t>{ bonus2 bVariableCastRate</t>
  </si>
  <si>
    <t>-50; bonus2 bSkillAtk</t>
  </si>
  <si>
    <t>Fire_Sandman_Card</t>
  </si>
  <si>
    <t>Fire Sandman Card</t>
  </si>
  <si>
    <t>50; bonus2 bSubDefEle</t>
  </si>
  <si>
    <t>Fire_Frilldora_Card</t>
  </si>
  <si>
    <t>Fire Frilldora Card</t>
  </si>
  <si>
    <t>{ .@r = getrefine(); bonus2 bMagicAddEle</t>
  </si>
  <si>
    <t>3+((.@r&gt;=7)*5)+((.@r&gt;=9)*7); }</t>
  </si>
  <si>
    <t>Fire_Golem_Card</t>
  </si>
  <si>
    <t>Fire Golem Card</t>
  </si>
  <si>
    <t>Fulbuk_Card</t>
  </si>
  <si>
    <t>Fulbuk Card</t>
  </si>
  <si>
    <t>ATF_WEAPON|ATF_MAGIC; }</t>
  </si>
  <si>
    <t>Humanoid_Chimera_Card</t>
  </si>
  <si>
    <t>Humanoid Chimera Card</t>
  </si>
  <si>
    <t>(BaseLevel &gt;= 90 ? 15 : 5); }</t>
  </si>
  <si>
    <t>Material_Chimera_Card</t>
  </si>
  <si>
    <t>Material Chimera Card</t>
  </si>
  <si>
    <t>(BaseLevel &gt;= 90 ? 20 : 10); }</t>
  </si>
  <si>
    <t>Heart_Hunter_Card</t>
  </si>
  <si>
    <t>Heart Hunter Card</t>
  </si>
  <si>
    <t>{ .@type = getiteminfo(getequipid(EQI_COMPOUND_ON)</t>
  </si>
  <si>
    <t>11); .@r = getrefine(); if(.@type == 17 || .@type == 18 || .@type == 21){ bonus bLongAtkRate</t>
  </si>
  <si>
    <t>5+.@r+(.@r &gt;= 10 ? 5 : 0); } }</t>
  </si>
  <si>
    <t>Toxic_Enchanted_Chimera_Card</t>
  </si>
  <si>
    <t>Toxic Enchanted Chimera Card</t>
  </si>
  <si>
    <t>200; if(getrefine() &gt;= 12){ bonus bMaxHPrate</t>
  </si>
  <si>
    <t>Heart_Hunter_Evil_Card</t>
  </si>
  <si>
    <t>Heart Hunter Evil Card</t>
  </si>
  <si>
    <t>SC_FREEZING</t>
  </si>
  <si>
    <t>1000 + (readparam(bInt) &gt;= 110 ? 5 : 0); bonus bMdef</t>
  </si>
  <si>
    <t>Cutie_Card</t>
  </si>
  <si>
    <t>Cutie Card</t>
  </si>
  <si>
    <t>10; .@r = getrefine()/2; bonus bAgi</t>
  </si>
  <si>
    <t>Wood_Goblin_Card</t>
  </si>
  <si>
    <t>Wood Goblin Card</t>
  </si>
  <si>
    <t>(.@r &gt;= 9 ? 10 : 5); bonus2 bAddEle</t>
  </si>
  <si>
    <t>(.@r &gt;= 9 ? 10 : 5); bonus2 bSubDefEle</t>
  </si>
  <si>
    <t>-5; bonus2 bSubDefEle</t>
  </si>
  <si>
    <t>Les_Card</t>
  </si>
  <si>
    <t>Les Card</t>
  </si>
  <si>
    <t>Uzhas_Card</t>
  </si>
  <si>
    <t>Uzhas Card</t>
  </si>
  <si>
    <t>(getrefine() &gt;= 9 ? 15 : 10); }</t>
  </si>
  <si>
    <t>Vavayaga_Card</t>
  </si>
  <si>
    <t>Vavayaga Card</t>
  </si>
  <si>
    <t>Mavka_Card</t>
  </si>
  <si>
    <t>Mavka Card</t>
  </si>
  <si>
    <t>{ bonus2 bMagicAddEle</t>
  </si>
  <si>
    <t>20; bonus2 bMagicAddEle</t>
  </si>
  <si>
    <t>Gopinich_Card</t>
  </si>
  <si>
    <t>Gopinich Card</t>
  </si>
  <si>
    <t>// New Katars</t>
  </si>
  <si>
    <t>Thanos_Katar</t>
  </si>
  <si>
    <t>Tanos Katar</t>
  </si>
  <si>
    <t>220:80</t>
  </si>
  <si>
    <t>-6; bonus2 bAddClass</t>
  </si>
  <si>
    <t>Katar_Of_Evil_Slayer</t>
  </si>
  <si>
    <t>Katar Of Evil Slayer</t>
  </si>
  <si>
    <t>10; .@r = getrefine(); if(.@r&gt;=9){ bonus2 bAddClass</t>
  </si>
  <si>
    <t>5; } if(.@r&gt;=12){ bonus2 bAddClass</t>
  </si>
  <si>
    <t>Half_BF_Katar2</t>
  </si>
  <si>
    <t>Half BF Katar2</t>
  </si>
  <si>
    <t>35; bonus bCritAtkRate</t>
  </si>
  <si>
    <t>Ru_Blue_Katar</t>
  </si>
  <si>
    <t>Blue Katar</t>
  </si>
  <si>
    <t>Ru_Gold_Katar</t>
  </si>
  <si>
    <t>Ru Gold Katar</t>
  </si>
  <si>
    <t>8; bonus bStr</t>
  </si>
  <si>
    <t>Crimson_Katar</t>
  </si>
  <si>
    <t>Crimson Katar</t>
  </si>
  <si>
    <t>Katar_of_Vicious_Mind</t>
  </si>
  <si>
    <t>Katar of Vicious Mind</t>
  </si>
  <si>
    <t>Juliette_D._Rachel</t>
  </si>
  <si>
    <t>Juliette D. Rachel</t>
  </si>
  <si>
    <t>(.@r/2); bonus bAspdRate</t>
  </si>
  <si>
    <t>Unity_Katar</t>
  </si>
  <si>
    <t>Unity Katar</t>
  </si>
  <si>
    <t>// New Axes</t>
  </si>
  <si>
    <t>Thanos_Axe</t>
  </si>
  <si>
    <t>Tanos Axe</t>
  </si>
  <si>
    <t>300:80</t>
  </si>
  <si>
    <t>Tornado_Axe</t>
  </si>
  <si>
    <t>Axe Tornado</t>
  </si>
  <si>
    <t>Ele_Wind; bonus2 bSkillCooldown</t>
  </si>
  <si>
    <t>-1000; }</t>
  </si>
  <si>
    <t>Half_BF_Two_Handed_Axe1</t>
  </si>
  <si>
    <t>Half BF Two Handed Axe1</t>
  </si>
  <si>
    <t>Ru_Blue_Axe_M</t>
  </si>
  <si>
    <t>Blue Twohand Axe</t>
  </si>
  <si>
    <t>Ru_Gold_Axe_M</t>
  </si>
  <si>
    <t>Ru Gold Axe M</t>
  </si>
  <si>
    <t>Infinity_Axe</t>
  </si>
  <si>
    <t>Infinity Axe</t>
  </si>
  <si>
    <t>Crimson_Two-Handed_Axe</t>
  </si>
  <si>
    <t>Crimson Two-Handed Axe</t>
  </si>
  <si>
    <t>Two_Handed_Axe_of_Vicious_Mind</t>
  </si>
  <si>
    <t>Two Handed Axe of Vicious Mind</t>
  </si>
  <si>
    <t>Unity_Two-Handed_Axe</t>
  </si>
  <si>
    <t>Unity Two-Handed Axe</t>
  </si>
  <si>
    <t>// New Guns</t>
  </si>
  <si>
    <t>END_OF_HORIZO</t>
  </si>
  <si>
    <t>End Of The Horizon</t>
  </si>
  <si>
    <t>Southern_Cross_R</t>
  </si>
  <si>
    <t>Southern_Cross_R_</t>
  </si>
  <si>
    <t>Half_BF_Rifle1</t>
  </si>
  <si>
    <t>Half BF Rifle1</t>
  </si>
  <si>
    <t>8; bonus2 bAddRace</t>
  </si>
  <si>
    <t>30; bonus2 bVariableCastrate</t>
  </si>
  <si>
    <t>-20; bonus2 bIgnoreDefRaceRate</t>
  </si>
  <si>
    <t>Half_BF_Shotgun1</t>
  </si>
  <si>
    <t>Half BF Shotgun1</t>
  </si>
  <si>
    <t>10; autobonus "{ bonus bBaseAtk</t>
  </si>
  <si>
    <t>// New Accessories</t>
  </si>
  <si>
    <t>Vesper_Core01_</t>
  </si>
  <si>
    <t>Vesper_Core02_</t>
  </si>
  <si>
    <t>Vesper_Core03_</t>
  </si>
  <si>
    <t>Vesper_Core04_</t>
  </si>
  <si>
    <t>Bless_Of_Moon</t>
  </si>
  <si>
    <t>Luna's Blessing</t>
  </si>
  <si>
    <t>RCC2013_ARMLET</t>
  </si>
  <si>
    <t>RCC2013_ARMLET_</t>
  </si>
  <si>
    <t>RCC2013_RING</t>
  </si>
  <si>
    <t>RCC2013_RING_</t>
  </si>
  <si>
    <t>Earring_Of_Sarah_L</t>
  </si>
  <si>
    <t>Sarah's Left Earring</t>
  </si>
  <si>
    <t>Earring_Of_Sarah_R</t>
  </si>
  <si>
    <t>Sarah's Right Earring</t>
  </si>
  <si>
    <t>Falconer_Claw</t>
  </si>
  <si>
    <t>Falconer Claw</t>
  </si>
  <si>
    <t>getskilllv("HT_STEELCROW")*10; }</t>
  </si>
  <si>
    <t>Falconer_Glove</t>
  </si>
  <si>
    <t>Falconer Glove</t>
  </si>
  <si>
    <t>Broken_Chip_1</t>
  </si>
  <si>
    <t>Broken Chips 01</t>
  </si>
  <si>
    <t>Broken_Chip_2</t>
  </si>
  <si>
    <t>Broken Chips 02</t>
  </si>
  <si>
    <t>Jewel_Ring</t>
  </si>
  <si>
    <t>Jewerly Ring</t>
  </si>
  <si>
    <t>20; autobonus "{ bonus bAspd</t>
  </si>
  <si>
    <t>BF_WEAPON|BF_MAGIC; }</t>
  </si>
  <si>
    <t>Gold_PC_Room_Ring</t>
  </si>
  <si>
    <t>Gold PC Room Ring</t>
  </si>
  <si>
    <t>Critical_Anklet</t>
  </si>
  <si>
    <t>Critical Anklet</t>
  </si>
  <si>
    <t>City_Map</t>
  </si>
  <si>
    <t>City Map</t>
  </si>
  <si>
    <t>{ /* todo */ }</t>
  </si>
  <si>
    <t>Shining_Holy_Water_</t>
  </si>
  <si>
    <t>Prontera_Badge</t>
  </si>
  <si>
    <t>Prontera Badge</t>
  </si>
  <si>
    <t>{ /*warp "prontera"</t>
  </si>
  <si>
    <t>192;  15 mins cooldown */ }</t>
  </si>
  <si>
    <t>Cursed_Lucky_Clover</t>
  </si>
  <si>
    <t>Cursed Lucky Clover</t>
  </si>
  <si>
    <t>{ sc_end SC_CLOAKING; /*FIXME: Because the combo has Cloaking skill*/ }</t>
  </si>
  <si>
    <t>Imperial_Ring</t>
  </si>
  <si>
    <t>Imperial Ring</t>
  </si>
  <si>
    <t>1; bonus bMaxHPRate</t>
  </si>
  <si>
    <t>3; bonus bMaxSPRate</t>
  </si>
  <si>
    <t>Foxtail_Ring</t>
  </si>
  <si>
    <t>Foxtail Ring</t>
  </si>
  <si>
    <t>5; .@lvl = min(BaseLevel/5</t>
  </si>
  <si>
    <t>10); bonus bAtk</t>
  </si>
  <si>
    <t>2*.@lvl; bonus bMatk</t>
  </si>
  <si>
    <t>2*.@lvl; bonus bMaxHP</t>
  </si>
  <si>
    <t>10*.@lvl; bonus bMaxSP</t>
  </si>
  <si>
    <t>5*.@lvl; }</t>
  </si>
  <si>
    <t>Magical_Ring</t>
  </si>
  <si>
    <t>Magical Ring</t>
  </si>
  <si>
    <t>5; if (BaseLevel &gt; 4) { bonus2 bSkillAtk</t>
  </si>
  <si>
    <t>BaseLevel/5; bonus2 bSkillAtk</t>
  </si>
  <si>
    <t>BaseLevel/5; } }</t>
  </si>
  <si>
    <t>Fresh_Grass_Necklace</t>
  </si>
  <si>
    <t>Fresh Grass Necklace</t>
  </si>
  <si>
    <t>5; bonus2 bSkillCooldown</t>
  </si>
  <si>
    <t>SU_SCAROFTAROU</t>
  </si>
  <si>
    <t>-5000; }</t>
  </si>
  <si>
    <t>Cute_Grass_Necklace</t>
  </si>
  <si>
    <t>Cute Grass Necklace</t>
  </si>
  <si>
    <t>SU_TUNAPARTY</t>
  </si>
  <si>
    <t>-7000; }</t>
  </si>
  <si>
    <t>Charm_Grass_Necklace</t>
  </si>
  <si>
    <t>Charm Grass Necklace</t>
  </si>
  <si>
    <t>SU_CN_METEOR</t>
  </si>
  <si>
    <t>Fallen_Monk_Rosary</t>
  </si>
  <si>
    <t>Fallen Monk Rosary</t>
  </si>
  <si>
    <t>-5; if (BaseLevel &gt; 14) bonus2 bSkillAtk</t>
  </si>
  <si>
    <t>BaseLevel/15; if (BaseLevel &gt; 19) bonus2 bSkillAtk</t>
  </si>
  <si>
    <t>SR_KNUCKLEARROW</t>
  </si>
  <si>
    <t>BaseLevel/20; if (BaseLevel &gt; 29) bonus2 bSkillAtk</t>
  </si>
  <si>
    <t>BaseLevel/30; }</t>
  </si>
  <si>
    <t>S_Thief_Earring</t>
  </si>
  <si>
    <t>Thief Shadow Earring</t>
  </si>
  <si>
    <t>{ .@r = getrefine(); autobonus3 "{ bonus bBaseAtk</t>
  </si>
  <si>
    <t>30+(.@r*10); bonus bFlee</t>
  </si>
  <si>
    <t>30+(.@r*10); }"</t>
  </si>
  <si>
    <t>TF_THROWSTONE</t>
  </si>
  <si>
    <t>S_Archer_Earring</t>
  </si>
  <si>
    <t>Archer Shadow Earring</t>
  </si>
  <si>
    <t>30+(.@r*10); bonus bHit</t>
  </si>
  <si>
    <t>Sapphire_Wrist</t>
  </si>
  <si>
    <t>Sapphire Wrist</t>
  </si>
  <si>
    <t>GN_SPORE_EXPLOSION</t>
  </si>
  <si>
    <t>BaseLevel/5; bonus2 bVariableCastrate</t>
  </si>
  <si>
    <t>CR_ACIDDEMONSTRATION</t>
  </si>
  <si>
    <t>-(BaseLevel/4); .@n = getskilllv("CR_SLIMPITCHER"); bonus bDex</t>
  </si>
  <si>
    <t>.@n/2; bonus bLuk</t>
  </si>
  <si>
    <t>.@n/2; bonus bInt</t>
  </si>
  <si>
    <t>.@n/2; bonus bMatk</t>
  </si>
  <si>
    <t>(.@n/2)*20; }</t>
  </si>
  <si>
    <t>Emerald_Earring</t>
  </si>
  <si>
    <t>Emerald Earring</t>
  </si>
  <si>
    <t>BaseLevel; bonus2 bSkillAtk</t>
  </si>
  <si>
    <t>2*(BaseLevel/5); .@n = getskilllv("WM_METALICSOUND"); bonus2 bVariableCastrate</t>
  </si>
  <si>
    <t>.@n/2; bonus bDex</t>
  </si>
  <si>
    <t>.@n/2; bonus bAgi</t>
  </si>
  <si>
    <t>Lesser_Mackerel_Talisman</t>
  </si>
  <si>
    <t>Lesser Mackerel Talisman</t>
  </si>
  <si>
    <t>Intermediate_Mackerel_Talisman</t>
  </si>
  <si>
    <t>Intermediate Mackerel Talisman</t>
  </si>
  <si>
    <t>Greater_Mackerel_Talisman</t>
  </si>
  <si>
    <t>Greater Mackerel Talisman</t>
  </si>
  <si>
    <t>Lesser_Leaf_Talisman</t>
  </si>
  <si>
    <t>Lesser Leaf Talisman</t>
  </si>
  <si>
    <t>Intermediate_Leaf_Talisman</t>
  </si>
  <si>
    <t>Intermediate Leaf Talisman</t>
  </si>
  <si>
    <t>Greater_Leaf_Talisman</t>
  </si>
  <si>
    <t>Greater Leaf Talisman</t>
  </si>
  <si>
    <t>Lesser_Rabbit_Talisman</t>
  </si>
  <si>
    <t>Lesser Rabbit Talisman</t>
  </si>
  <si>
    <t>Intermediate_Rabbit_Talisman</t>
  </si>
  <si>
    <t>Intermediate Rabbit Talisman</t>
  </si>
  <si>
    <t>Greater_Rabbit_Talisman</t>
  </si>
  <si>
    <t>Greater Rabbit Talisman</t>
  </si>
  <si>
    <t>Shiny_Branch_Talisman</t>
  </si>
  <si>
    <t>Shiny Branch Talisman</t>
  </si>
  <si>
    <t>(readparam(bInt)/2)+(20 * getskilllv("SU_SV_STEMSPEAR")); /* Need to confirm damage formula */ }</t>
  </si>
  <si>
    <t>Fresh_Tuna_Talisman</t>
  </si>
  <si>
    <t>Fresh Tuna Talisman</t>
  </si>
  <si>
    <t>-5000; bonus3 bAutoSpellWhenHit</t>
  </si>
  <si>
    <t>getskilllv("SU_TUNAPARTY"))</t>
  </si>
  <si>
    <t>Chubby_Worm_Talisman</t>
  </si>
  <si>
    <t>Chubby Worm Talisman</t>
  </si>
  <si>
    <t>(readparam(bDex)/2)+(20 * getskilllv("SU_PICKYPECK")); /* Need to confirm damage formula */ }</t>
  </si>
  <si>
    <t>Para_Team_Str_Ring100</t>
  </si>
  <si>
    <t>Awakened Eden Group Ring of Strength I</t>
  </si>
  <si>
    <t>Para_Team_Str_Necklace100</t>
  </si>
  <si>
    <t>Awakened Eden Group Necklace of Strength I</t>
  </si>
  <si>
    <t>Para_Team_Str_Ring115</t>
  </si>
  <si>
    <t>Awakened Eden Group Ring of Strength II</t>
  </si>
  <si>
    <t>Para_Team_Str_Necklace115</t>
  </si>
  <si>
    <t>Awakened Eden Group Necklace of Strength II</t>
  </si>
  <si>
    <t>Para_Team_Str_Ring130</t>
  </si>
  <si>
    <t>Awakened Eden Group Ring of Strength III</t>
  </si>
  <si>
    <t>Para_Team_Str_Necklace130</t>
  </si>
  <si>
    <t>Awakened Eden Group Necklace of Strength III</t>
  </si>
  <si>
    <t>Para_Team_Str_Ring145</t>
  </si>
  <si>
    <t>Awakened Eden Group Ring of Strength IV</t>
  </si>
  <si>
    <t>Para_Team_Str_Necklace145</t>
  </si>
  <si>
    <t>Awakened Eden Group Necklace of Strength IV</t>
  </si>
  <si>
    <t>Para_Team_Str_Ring160</t>
  </si>
  <si>
    <t>Awakened Eden Group Ring of Strength V</t>
  </si>
  <si>
    <t>5; skill "AL_HEAL"</t>
  </si>
  <si>
    <t>Para_Team_Str_Necklace160</t>
  </si>
  <si>
    <t>Awakened Eden Group Necklace of Strength V</t>
  </si>
  <si>
    <t>Para_Team_Magic_Ring100</t>
  </si>
  <si>
    <t>Awakened Eden Group Ring of Magic I</t>
  </si>
  <si>
    <t>Para_Team_Magic_Necklace100</t>
  </si>
  <si>
    <t>Awakened Eden Group Necklace of Magic I</t>
  </si>
  <si>
    <t>Para_Team_Magic_Ring115</t>
  </si>
  <si>
    <t>Awakened Eden Group Ring of Magic II</t>
  </si>
  <si>
    <t>Para_Team_Magic_Necklace115</t>
  </si>
  <si>
    <t>Awakened Eden Group Necklace of Magic II</t>
  </si>
  <si>
    <t>Para_Team_Magic_Ring130</t>
  </si>
  <si>
    <t>Awakened Eden Group Ring of Magic III</t>
  </si>
  <si>
    <t>Para_Team_Magic_Necklace130</t>
  </si>
  <si>
    <t>Awakened Eden Group Necklace of Magic III</t>
  </si>
  <si>
    <t>Para_Team_Magic_Ring145</t>
  </si>
  <si>
    <t>Awakened Eden Group Ring of Magic IV</t>
  </si>
  <si>
    <t>Para_Team_Magic_Necklace145</t>
  </si>
  <si>
    <t>Awakened Eden Group Necklace of Magic IV</t>
  </si>
  <si>
    <t>Para_Team_Magic_Ring160</t>
  </si>
  <si>
    <t>Awakened Eden Group Ring of Magic V</t>
  </si>
  <si>
    <t>Para_Team_Magic_Necklace160</t>
  </si>
  <si>
    <t>Awakened Eden Group Necklace of Magic V</t>
  </si>
  <si>
    <t>Para_Team_Agi_Ring100</t>
  </si>
  <si>
    <t>Awakened Eden Group Ring of Agility I</t>
  </si>
  <si>
    <t>Para_Team_Agi_Necklace100</t>
  </si>
  <si>
    <t>Awakened Eden Group Necklace of Agility I</t>
  </si>
  <si>
    <t>Para_Team_Agi_Ring115</t>
  </si>
  <si>
    <t>Awakened Eden Group Ring of Agility II</t>
  </si>
  <si>
    <t>Para_Team_Agi_Necklace115</t>
  </si>
  <si>
    <t>Awakened Eden Group Necklace of Agility II</t>
  </si>
  <si>
    <t>Para_Team_Agi_Ring130</t>
  </si>
  <si>
    <t>Awakened Eden Group Ring of Agility III</t>
  </si>
  <si>
    <t>Para_Team_Agi_Necklace130</t>
  </si>
  <si>
    <t>Awakened Eden Group Necklace of Agility III</t>
  </si>
  <si>
    <t>Para_Team_Agi_Ring145</t>
  </si>
  <si>
    <t>Awakened Eden Group Ring of Agility IV</t>
  </si>
  <si>
    <t>Para_Team_Agi_Necklace145</t>
  </si>
  <si>
    <t>Awakened Eden Group Necklace of Agility IV</t>
  </si>
  <si>
    <t>Para_Team_Agi_Ring160</t>
  </si>
  <si>
    <t>Awakened Eden Group Ring of Agility V</t>
  </si>
  <si>
    <t>4; skill "AL_HEAL"</t>
  </si>
  <si>
    <t>Para_Team_Agi_Necklace160</t>
  </si>
  <si>
    <t>Awakened Eden Group Necklace of Agility V</t>
  </si>
  <si>
    <t>Royal_Guardian_Ring</t>
  </si>
  <si>
    <t>Royal Guardian Ring</t>
  </si>
  <si>
    <t>{ .@b = min(BaseLevel/25</t>
  </si>
  <si>
    <t>7); bonus bMaxHPrate</t>
  </si>
  <si>
    <t>.@b; bonus bMaxSPrate</t>
  </si>
  <si>
    <t>Proof_of_Glory</t>
  </si>
  <si>
    <t>Proof of Glory</t>
  </si>
  <si>
    <t>2; if(BaseLevel&gt;=150) { bonus bAllStats</t>
  </si>
  <si>
    <t>// More books</t>
  </si>
  <si>
    <t>Ru_Blue_Book</t>
  </si>
  <si>
    <t>Blue Book</t>
  </si>
  <si>
    <t>Ru_Gold_Book</t>
  </si>
  <si>
    <t>Ru Gold Book</t>
  </si>
  <si>
    <t>0x00000008</t>
  </si>
  <si>
    <t>Demon_Hunting_Bible</t>
  </si>
  <si>
    <t>Demon Hunting Bible</t>
  </si>
  <si>
    <t>2; .@b = readparam(bInt); bonus2 bSkillAtk</t>
  </si>
  <si>
    <t>30+min(.@b</t>
  </si>
  <si>
    <t>120); }</t>
  </si>
  <si>
    <t>Crimson_Bible</t>
  </si>
  <si>
    <t>Crimson Bible</t>
  </si>
  <si>
    <t>Book_of_Vicious_Mind</t>
  </si>
  <si>
    <t>Book of Vicious Mind</t>
  </si>
  <si>
    <t>0x00010100</t>
  </si>
  <si>
    <t>Unity_Bible</t>
  </si>
  <si>
    <t>Unity Bible</t>
  </si>
  <si>
    <t>// More daggers</t>
  </si>
  <si>
    <t>Ru_Gold_Dagger</t>
  </si>
  <si>
    <t>Ru Gold Dagger</t>
  </si>
  <si>
    <t>Ru_Gold_Knife</t>
  </si>
  <si>
    <t>Ru Gold Knife</t>
  </si>
  <si>
    <t>Ru_Gold_Ashura</t>
  </si>
  <si>
    <t>Ru Gold Ashura</t>
  </si>
  <si>
    <t>150:150</t>
  </si>
  <si>
    <t>0x2000000</t>
  </si>
  <si>
    <t>Infinity_Dagger</t>
  </si>
  <si>
    <t>Infinity Dagger</t>
  </si>
  <si>
    <t>Crimson_Dagger</t>
  </si>
  <si>
    <t>Crimson Dagger</t>
  </si>
  <si>
    <t>Dagger_of_Vicious_Mind</t>
  </si>
  <si>
    <t>Dagger of Vicious Mind</t>
  </si>
  <si>
    <t>// More shields</t>
  </si>
  <si>
    <t>Guardsmen's_Shield</t>
  </si>
  <si>
    <t>Guardsmen's Shield</t>
  </si>
  <si>
    <t>{ .@r = getrefine(); skill "LG_SHIELDSPELL"</t>
  </si>
  <si>
    <t>(10+(.@r*10)); bonus bDef</t>
  </si>
  <si>
    <t>(.@r*10); bonus bMdef</t>
  </si>
  <si>
    <t>Cursed_Mad_Bunny</t>
  </si>
  <si>
    <t>Cursed Mad Bunny</t>
  </si>
  <si>
    <t>5; bonus bShortWeaponDamageReturn</t>
  </si>
  <si>
    <t>10; autobonus2 "{ bonus bMagicDamageReturn</t>
  </si>
  <si>
    <t>60; }"</t>
  </si>
  <si>
    <t>{ specialeffect2 EF_WIND; }; .@r = getrefine(); if(.@r&gt;=7) { bonus bBaseAtk</t>
  </si>
  <si>
    <t>5; } if(.@r&gt;=9) { bonus bBaseAtk</t>
  </si>
  <si>
    <t>15; } if(.@r&gt;=12) { bonus bCritical</t>
  </si>
  <si>
    <t>10; bonus bNoCastCancel</t>
  </si>
  <si>
    <t>Mad_Bunny_</t>
  </si>
  <si>
    <t>Mad Bunny</t>
  </si>
  <si>
    <t>Scutum</t>
  </si>
  <si>
    <t>5+(.@r*3); bonus bFlee2</t>
  </si>
  <si>
    <t>1+(.@r*2); if (.@r &gt; 10) { bonus bMaxHPrate</t>
  </si>
  <si>
    <t>Unity_Guard</t>
  </si>
  <si>
    <t>Unity Guard</t>
  </si>
  <si>
    <t>{ if(BaseLevel&lt;100) { bonus bDef</t>
  </si>
  <si>
    <t>12*getrefine(); } }</t>
  </si>
  <si>
    <t>Unity_Buckler</t>
  </si>
  <si>
    <t>Unity Buckler</t>
  </si>
  <si>
    <t>{ if(BaseLevel&lt;100) { bonus bMaxSPrate</t>
  </si>
  <si>
    <t>2*getrefine(); } }</t>
  </si>
  <si>
    <t>Shield_Of_Flame</t>
  </si>
  <si>
    <t>Shield Of Flame</t>
  </si>
  <si>
    <t>25; .@r = getrefine(); if(.@r &gt; 4) { bonus bAspd</t>
  </si>
  <si>
    <t>1+((.@r &gt; 6) ? 1 : 0); } }</t>
  </si>
  <si>
    <t>Shield_Of_Gust</t>
  </si>
  <si>
    <t>Shield Of Gust</t>
  </si>
  <si>
    <t>Shield_Of_Water</t>
  </si>
  <si>
    <t>Shield Of Water</t>
  </si>
  <si>
    <t>Shield_Of_Earth</t>
  </si>
  <si>
    <t>Shield Of Earth</t>
  </si>
  <si>
    <t>Rectangular_Large_Sleeve</t>
  </si>
  <si>
    <t>Rectangular Large Sleeve</t>
  </si>
  <si>
    <t>5; .@r = getrefine(); if(.@r&gt;=5) { bonus bLongAtkDef</t>
  </si>
  <si>
    <t>5; } if(.@r&gt;=7) { bonus bLongAtkDef</t>
  </si>
  <si>
    <t>10; } if(.@r&gt;=9) { bonus bLongAtkDef</t>
  </si>
  <si>
    <t>Ultralight_Magic_Shield</t>
  </si>
  <si>
    <t>Ultralight Magic Shield</t>
  </si>
  <si>
    <t>5; bonus2 bIgnoreDefClassRate</t>
  </si>
  <si>
    <t>5; .@r = getrefine(); if(.@r&gt;=7) { bonus2 bIgnoreDefClassRate</t>
  </si>
  <si>
    <t>2; } if(.@r&gt;=9) { bonus2 bIgnoreDefClassRate</t>
  </si>
  <si>
    <t>Bunker_Shield</t>
  </si>
  <si>
    <t>Bunker Shield</t>
  </si>
  <si>
    <t>5; .@r = getrefine(); if(.@r&gt;=5) { bonus2 bAddRace</t>
  </si>
  <si>
    <t>Gaia_Shield</t>
  </si>
  <si>
    <t>Gaia Shield</t>
  </si>
  <si>
    <t>5; .@r = getrefine(); if(.@r&gt;=6) { bonus2 bSubEle</t>
  </si>
  <si>
    <t>15; bonus2 bAddEle</t>
  </si>
  <si>
    <t>10; bonus2 bMagicAddEle</t>
  </si>
  <si>
    <t>10; } if(.@r&gt;=8) { if(readparam(bStr)&gt;=90) { bonus bBaseAtk</t>
  </si>
  <si>
    <t>50; } if(readparam(bAgi)&gt;=90) { bonus bAspdRate</t>
  </si>
  <si>
    <t>5; } if(readparam(bVit)&gt;=90) { bonus bHealPower2</t>
  </si>
  <si>
    <t>10; } if(readparam(bInt)&gt;=90) { bonus bMatk</t>
  </si>
  <si>
    <t>30; } if(readparam(bDex)&gt;=90) { bonus bVariableCastrate</t>
  </si>
  <si>
    <t>-5; } if(readparam(bLuk)&gt;=90) { bonus bCritAtkRate</t>
  </si>
  <si>
    <t>Diamond_Shield</t>
  </si>
  <si>
    <t>Diamond Shield</t>
  </si>
  <si>
    <t>{ .@r = getrefine(); if(BaseLevel&gt;=150) { bonus bDef</t>
  </si>
  <si>
    <t>100+(20*(.@r/3)); } }</t>
  </si>
  <si>
    <t>// Enchantment stones</t>
  </si>
  <si>
    <t>Rune_of_Intellect_Lv_1</t>
  </si>
  <si>
    <t>Rune of Intellect Lv 1</t>
  </si>
  <si>
    <t>{ .@r = getrefine(); if (.@r&gt;=7) { bonus bInt</t>
  </si>
  <si>
    <t>5; } if (.@r&gt;=10) { bonus bMatkRate</t>
  </si>
  <si>
    <t>Rune_of_Intellect_Lv_2</t>
  </si>
  <si>
    <t>Rune of Intellect Lv 2</t>
  </si>
  <si>
    <t>6; } if (.@r&gt;=11) { bonus bInt</t>
  </si>
  <si>
    <t>Rune_of_Intellect_Lv_3</t>
  </si>
  <si>
    <t>Rune of Intellect Lv 3</t>
  </si>
  <si>
    <t>7; } if (.@r&gt;=12) { bonus bInt</t>
  </si>
  <si>
    <t>8; } if (.@r&gt;=13) { bonus bInt</t>
  </si>
  <si>
    <t>Rune_of_Dexterity_Lv_1</t>
  </si>
  <si>
    <t>Rune of Dexterity Lv 1</t>
  </si>
  <si>
    <t>{ .@r = getrefine(); if (.@r&gt;=7) { bonus bDex</t>
  </si>
  <si>
    <t>5; } if (.@r&gt;=10) { bonus bLongAtkRate</t>
  </si>
  <si>
    <t>Rune_of_Dexterity_Lv_2</t>
  </si>
  <si>
    <t>Rune of Dexterity Lv 2</t>
  </si>
  <si>
    <t>6; } if (.@r&gt;=11) { bonus bDex</t>
  </si>
  <si>
    <t>Rune_of_Dexterity_Lv_3</t>
  </si>
  <si>
    <t>Rune of Dexterity Lv 3</t>
  </si>
  <si>
    <t>7; } if (.@r&gt;=12) { bonus bDex</t>
  </si>
  <si>
    <t>8; } if (.@r&gt;=13) { bonus bDex</t>
  </si>
  <si>
    <t>Rune_of_Luck_Lv_1</t>
  </si>
  <si>
    <t>Rune of Luck Lv 1</t>
  </si>
  <si>
    <t>{ .@r = getrefine(); if (.@r&gt;=7) { bonus bLuk</t>
  </si>
  <si>
    <t>5; } if (.@r&gt;=10) { bonus bCritAtkRate</t>
  </si>
  <si>
    <t>Rune_of_Luck_Lv_2</t>
  </si>
  <si>
    <t>Rune of Luck Lv 2</t>
  </si>
  <si>
    <t>6; } if (.@r&gt;=11) { bonus bLuk</t>
  </si>
  <si>
    <t>Rune_of_Luck_Lv_3</t>
  </si>
  <si>
    <t>Rune of Luck Lv 3</t>
  </si>
  <si>
    <t>7; } if (.@r&gt;=12) { bonus bLuk</t>
  </si>
  <si>
    <t>8; } if (.@r&gt;=13) { bonus bLuk</t>
  </si>
  <si>
    <t>6; } }</t>
  </si>
  <si>
    <t>Rune_of_Vitality_Lv_1</t>
  </si>
  <si>
    <t>Rune of Vitality Lv 1</t>
  </si>
  <si>
    <t>{ .@r = getrefine(); if (.@r&gt;=7) { bonus bVit</t>
  </si>
  <si>
    <t>5; } if (.@r&gt;=10) { bonus bMaxHPrate</t>
  </si>
  <si>
    <t>Rune_of_Vitality_Lv_2</t>
  </si>
  <si>
    <t>Rune of Vitality Lv 2</t>
  </si>
  <si>
    <t>6; } if (.@r&gt;=11) { bonus bVit</t>
  </si>
  <si>
    <t>Rune_of_Vitality_Lv_3</t>
  </si>
  <si>
    <t>Rune of Vitality Lv 3</t>
  </si>
  <si>
    <t>7; } if (.@r&gt;=12) { bonus bVit</t>
  </si>
  <si>
    <t>8; } if (.@r&gt;=13) { bonus bVit</t>
  </si>
  <si>
    <t>Ambition1Lv</t>
  </si>
  <si>
    <t>Ambition2Lv</t>
  </si>
  <si>
    <t>Ambition3Lv</t>
  </si>
  <si>
    <t>Ambition4Lv</t>
  </si>
  <si>
    <t>Ambition5Lv</t>
  </si>
  <si>
    <t>Ambition6Lv</t>
  </si>
  <si>
    <t>Ambition7Lv</t>
  </si>
  <si>
    <t>Ambition8Lv</t>
  </si>
  <si>
    <t>Ambition9Lv</t>
  </si>
  <si>
    <t>Ambition10Lv</t>
  </si>
  <si>
    <t>33; bonus bHit</t>
  </si>
  <si>
    <t>Tab1Lv</t>
  </si>
  <si>
    <t>3; bonus bFixedCast</t>
  </si>
  <si>
    <t>Tab2Lv</t>
  </si>
  <si>
    <t>6; bonus bFixedCast</t>
  </si>
  <si>
    <t>-200; }</t>
  </si>
  <si>
    <t>Tab3Lv</t>
  </si>
  <si>
    <t>9; bonus bFixedCast</t>
  </si>
  <si>
    <t>Tab4Lv</t>
  </si>
  <si>
    <t>12; bonus bFixedCast</t>
  </si>
  <si>
    <t>-400; }</t>
  </si>
  <si>
    <t>Tab5Lv</t>
  </si>
  <si>
    <t>15; bonus bFixedCast</t>
  </si>
  <si>
    <t>-500; }</t>
  </si>
  <si>
    <t>Tab6Lv</t>
  </si>
  <si>
    <t>18; bonus bFixedCast</t>
  </si>
  <si>
    <t>Tab7Lv</t>
  </si>
  <si>
    <t>21; bonus bFixedCast</t>
  </si>
  <si>
    <t>-700; }</t>
  </si>
  <si>
    <t>Tab8Lv</t>
  </si>
  <si>
    <t>24; bonus bFixedCast</t>
  </si>
  <si>
    <t>-800; }</t>
  </si>
  <si>
    <t>Tab9Lv</t>
  </si>
  <si>
    <t>27; bonus bFixedCast</t>
  </si>
  <si>
    <t>-900; }</t>
  </si>
  <si>
    <t>Tab10Lv</t>
  </si>
  <si>
    <t>33; bonus bFixedCast</t>
  </si>
  <si>
    <t>Expect1Lv</t>
  </si>
  <si>
    <t>Expect2Lv</t>
  </si>
  <si>
    <t>Expect3Lv</t>
  </si>
  <si>
    <t>30; bonus bCritical</t>
  </si>
  <si>
    <t>Expect4Lv</t>
  </si>
  <si>
    <t>40; bonus bCritical</t>
  </si>
  <si>
    <t>Expect5Lv</t>
  </si>
  <si>
    <t>50; bonus bCritical</t>
  </si>
  <si>
    <t>Expect6Lv</t>
  </si>
  <si>
    <t>60; bonus bCritical</t>
  </si>
  <si>
    <t>Expect7Lv</t>
  </si>
  <si>
    <t>70; bonus bCritical</t>
  </si>
  <si>
    <t>Expect8Lv</t>
  </si>
  <si>
    <t>80; bonus bCritical</t>
  </si>
  <si>
    <t>Expect9Lv</t>
  </si>
  <si>
    <t>90; bonus bCritical</t>
  </si>
  <si>
    <t>Expect10Lv</t>
  </si>
  <si>
    <t>110; bonus bCritical</t>
  </si>
  <si>
    <t>ArchLine1Lv</t>
  </si>
  <si>
    <t>ArchLine2Lv</t>
  </si>
  <si>
    <t>8; bonus bAspdRate</t>
  </si>
  <si>
    <t>ArchLine3Lv</t>
  </si>
  <si>
    <t>12; bonus bAspdRate</t>
  </si>
  <si>
    <t>ArchLine4Lv</t>
  </si>
  <si>
    <t>16; bonus bAspdRate</t>
  </si>
  <si>
    <t>ArchLine5Lv</t>
  </si>
  <si>
    <t>ArchLine6Lv</t>
  </si>
  <si>
    <t>24; bonus bAspdRate</t>
  </si>
  <si>
    <t>ArchLine7Lv</t>
  </si>
  <si>
    <t>28; bonus bAspdRate</t>
  </si>
  <si>
    <t>ArchLine8Lv</t>
  </si>
  <si>
    <t>32; bonus bAspdRate</t>
  </si>
  <si>
    <t>ArchLine9Lv</t>
  </si>
  <si>
    <t>36; bonus bAspdRate</t>
  </si>
  <si>
    <t>ArchLine10Lv</t>
  </si>
  <si>
    <t>44; bonus bAspdRate</t>
  </si>
  <si>
    <t>Steel1Lv</t>
  </si>
  <si>
    <t>Steel2Lv</t>
  </si>
  <si>
    <t>Steel3Lv</t>
  </si>
  <si>
    <t>15; bonus bDef</t>
  </si>
  <si>
    <t>Steel4Lv</t>
  </si>
  <si>
    <t>20; bonus bDef</t>
  </si>
  <si>
    <t>Steel5Lv</t>
  </si>
  <si>
    <t>Steel6Lv</t>
  </si>
  <si>
    <t>30; bonus bDef</t>
  </si>
  <si>
    <t>Steel7Lv</t>
  </si>
  <si>
    <t>35; bonus bDef</t>
  </si>
  <si>
    <t>105; }</t>
  </si>
  <si>
    <t>Steel8Lv</t>
  </si>
  <si>
    <t>40; bonus bDef</t>
  </si>
  <si>
    <t>Steel9Lv</t>
  </si>
  <si>
    <t>45; bonus bDef</t>
  </si>
  <si>
    <t>135; }</t>
  </si>
  <si>
    <t>Steel10Lv</t>
  </si>
  <si>
    <t>55; bonus bDef</t>
  </si>
  <si>
    <t>Mercy1Lv</t>
  </si>
  <si>
    <t>Mercy2Lv</t>
  </si>
  <si>
    <t>Mercy3Lv</t>
  </si>
  <si>
    <t>15; bonus bMdef</t>
  </si>
  <si>
    <t>Mercy4Lv</t>
  </si>
  <si>
    <t>Mercy5Lv</t>
  </si>
  <si>
    <t>25; bonus bMdef</t>
  </si>
  <si>
    <t>Mercy6Lv</t>
  </si>
  <si>
    <t>Mercy7Lv</t>
  </si>
  <si>
    <t>35; bonus bMdef</t>
  </si>
  <si>
    <t>Mercy8Lv</t>
  </si>
  <si>
    <t>Mercy9Lv</t>
  </si>
  <si>
    <t>45; bonus bMdef</t>
  </si>
  <si>
    <t>Mercy10Lv</t>
  </si>
  <si>
    <t>55; bonus bMdef</t>
  </si>
  <si>
    <t>Goddess_of_Justice_A</t>
  </si>
  <si>
    <t>Goddess of Justice A</t>
  </si>
  <si>
    <t>Goddess_of_Justice_S</t>
  </si>
  <si>
    <t>Goddess of Justice S</t>
  </si>
  <si>
    <t>40; bonus bHit</t>
  </si>
  <si>
    <t>Goddess_of_Mercy_A</t>
  </si>
  <si>
    <t>Goddess of Mercy A</t>
  </si>
  <si>
    <t>Goddess_of_Mercy_S</t>
  </si>
  <si>
    <t>Goddess of Mercy S</t>
  </si>
  <si>
    <t>40; bonus bHealPower</t>
  </si>
  <si>
    <t>8; bonus bMaxSP</t>
  </si>
  <si>
    <t>Goddess_of_Insight_A</t>
  </si>
  <si>
    <t>Goddess of Insight A</t>
  </si>
  <si>
    <t>Goddess_of_Insight_S</t>
  </si>
  <si>
    <t>Goddess of Insight S</t>
  </si>
  <si>
    <t>Item_Appraisal</t>
  </si>
  <si>
    <t>Item Appraisal</t>
  </si>
  <si>
    <t>Resurrection</t>
  </si>
  <si>
    <t>Leo_Stone</t>
  </si>
  <si>
    <t>Leo Stone</t>
  </si>
  <si>
    <t>Pisces_Stone</t>
  </si>
  <si>
    <t>Pisces Stone</t>
  </si>
  <si>
    <t>Capricorn_Stone</t>
  </si>
  <si>
    <t>Capricorn Stone</t>
  </si>
  <si>
    <t>Aquarius_Stone</t>
  </si>
  <si>
    <t>Aquarius Stone</t>
  </si>
  <si>
    <t>Scorpio_Stone</t>
  </si>
  <si>
    <t>Scorpio Stone</t>
  </si>
  <si>
    <t>Taurus_Stone</t>
  </si>
  <si>
    <t>Taurus Stone</t>
  </si>
  <si>
    <t>// New Cards</t>
  </si>
  <si>
    <t>LoVA_Hades_Card</t>
  </si>
  <si>
    <t>LoVA Hades Card</t>
  </si>
  <si>
    <t>LoVA_Realization_Hades_Card</t>
  </si>
  <si>
    <t>LoVA Realization Hades Card</t>
  </si>
  <si>
    <t>Ele_Undead; bonus2 bSubRace</t>
  </si>
  <si>
    <t>LoVA_Lulu_Card</t>
  </si>
  <si>
    <t>LoVA Lulu Card</t>
  </si>
  <si>
    <t>BaseLevel</t>
  </si>
  <si>
    <t>10000; if(getrefine()&gt;=7) { bonus bAtk</t>
  </si>
  <si>
    <t>6*(readparam(bStr)/60); bonus bMaxHPrate</t>
  </si>
  <si>
    <t>readparam(bStr)/60; } }</t>
  </si>
  <si>
    <t>LoVA_Realization_Lulu_Card</t>
  </si>
  <si>
    <t>LoVA Realization Lulu Card</t>
  </si>
  <si>
    <t>1+BaseLevel</t>
  </si>
  <si>
    <t>6*(readparam(bStr)/20); bonus bMaxHPrate</t>
  </si>
  <si>
    <t>readparam(bStr)/20; } }</t>
  </si>
  <si>
    <t>LoVA_Kima_Card</t>
  </si>
  <si>
    <t>LoVA Kima Card</t>
  </si>
  <si>
    <t>{ bonus2 bSPRegenRate</t>
  </si>
  <si>
    <t>BaseLevel/6</t>
  </si>
  <si>
    <t>10000; if(getrefine()&gt;=7) { bonus bMatk</t>
  </si>
  <si>
    <t>6*(readparam(bInt)/30); bonus bMaxSPrate</t>
  </si>
  <si>
    <t>readparam(bInt)/30; } }</t>
  </si>
  <si>
    <t>LoVA_Realization_Kima_Card</t>
  </si>
  <si>
    <t>LoVA Realization Kima Card</t>
  </si>
  <si>
    <t>BaseLevel/2</t>
  </si>
  <si>
    <t>6*(readparam(bInt)/10); bonus bMaxSPrate</t>
  </si>
  <si>
    <t>readparam(bInt)/10; } }</t>
  </si>
  <si>
    <t>LoVA_Bahamut_Card</t>
  </si>
  <si>
    <t>LoVA Bahamut Card</t>
  </si>
  <si>
    <t>5; if(getrefine()&gt;=7) { bonus bDelayrate</t>
  </si>
  <si>
    <t>-1; } }</t>
  </si>
  <si>
    <t>LoVA_Realization_Bahamut_Card</t>
  </si>
  <si>
    <t>LoVA Realization Bahamut Card</t>
  </si>
  <si>
    <t>15; if(getrefine()&gt;=7) { bonus bDelayrate</t>
  </si>
  <si>
    <t>-3; } }</t>
  </si>
  <si>
    <t>LoVA_Ragnarok_Card</t>
  </si>
  <si>
    <t>LoVA Ragnarok Card</t>
  </si>
  <si>
    <t>6; if(getrefine()&gt;=7) { bonus2 bSkillAtk</t>
  </si>
  <si>
    <t>HW_GRAVITATION</t>
  </si>
  <si>
    <t>LoVA_Realization_Ragnarok_Card</t>
  </si>
  <si>
    <t>LoVA Realization Ragnarok Card</t>
  </si>
  <si>
    <t>10; if(getrefine()&gt;=7) { bonus2 bSkillAtk</t>
  </si>
  <si>
    <t>769; } }</t>
  </si>
  <si>
    <t>Decorated_Evil_Tree_Card</t>
  </si>
  <si>
    <t>Decorated Evil Tree Card</t>
  </si>
  <si>
    <t>Vicious_Cookie_Card</t>
  </si>
  <si>
    <t>Vicious Cookie Card</t>
  </si>
  <si>
    <t>1+.@r; bonus bMatkRate</t>
  </si>
  <si>
    <t>1+.@r; bonus bMaxHPrate</t>
  </si>
  <si>
    <t>-(2+(.@r*2)); }</t>
  </si>
  <si>
    <t>Evil_Dwelling_Box_Card</t>
  </si>
  <si>
    <t>Evil Dwelling Box Card</t>
  </si>
  <si>
    <t>-1225; bonus3 bAddEff</t>
  </si>
  <si>
    <t>ATF_MAGIC; /* unofficial chance [Secret] */ }</t>
  </si>
  <si>
    <t>Creepy_Demon_Card</t>
  </si>
  <si>
    <t>Creepy Demon Card</t>
  </si>
  <si>
    <t>-13; bonus3 bAddEffWhenHit</t>
  </si>
  <si>
    <t>Malicious_Baby_Ghost_Card</t>
  </si>
  <si>
    <t>Malicious Baby Ghost Card</t>
  </si>
  <si>
    <t>ATF_WEAPON; /* unofficial chance [Secret] */ }</t>
  </si>
  <si>
    <t>Dancing_Marionette_Card</t>
  </si>
  <si>
    <t>Dancing Marionette Card</t>
  </si>
  <si>
    <t>Abandoned_Teddy_Bear_Card</t>
  </si>
  <si>
    <t>Abandoned Teddy Bear Card</t>
  </si>
  <si>
    <t>{ bonus bMaxSPRate</t>
  </si>
  <si>
    <t>20; bonus2 bAddEff2</t>
  </si>
  <si>
    <t>100; /* unofficial chance [Secret] */ }</t>
  </si>
  <si>
    <t>Celine_Kimi_Card</t>
  </si>
  <si>
    <t>Celine Kimi Card</t>
  </si>
  <si>
    <t>200+(50*getrefine())</t>
  </si>
  <si>
    <t>// More Costumes</t>
  </si>
  <si>
    <t>C_Pretty_Bear</t>
  </si>
  <si>
    <t>Costume Pretty Bear</t>
  </si>
  <si>
    <t>C_Black_Cat_Hood</t>
  </si>
  <si>
    <t>Costume Black Cat Hood</t>
  </si>
  <si>
    <t>C_Pig_Nose</t>
  </si>
  <si>
    <t>Costume Pig Nose</t>
  </si>
  <si>
    <t>C_Tiger_Face</t>
  </si>
  <si>
    <t>Costume Tiger Face</t>
  </si>
  <si>
    <t>C_Drooping_Pope_Casual</t>
  </si>
  <si>
    <t>Costume Drooping Pope Casual</t>
  </si>
  <si>
    <t>C_Drooping_Luwmin</t>
  </si>
  <si>
    <t>Costume Drooping Luwmin</t>
  </si>
  <si>
    <t>C_Believers_Mask</t>
  </si>
  <si>
    <t>Costume Believer's Mask</t>
  </si>
  <si>
    <t>C_Pirates_Hood</t>
  </si>
  <si>
    <t>Costume Pirates Hood</t>
  </si>
  <si>
    <t>C_Bankruptcy_Of_Heart</t>
  </si>
  <si>
    <t>Costume Bankruptcy of Heart</t>
  </si>
  <si>
    <t>C_Satto_Hat</t>
  </si>
  <si>
    <t>Costume Used Hat</t>
  </si>
  <si>
    <t>C_Beret</t>
  </si>
  <si>
    <t>Costume Beret</t>
  </si>
  <si>
    <t>C_Cheks_Bandana</t>
  </si>
  <si>
    <t>Costume Cheks Bandana</t>
  </si>
  <si>
    <t>C_Crown_of_Old_King_Red</t>
  </si>
  <si>
    <t>Costume Crown of Old King Red</t>
  </si>
  <si>
    <t>C_Magical_Feather</t>
  </si>
  <si>
    <t>Costume Magical Feather</t>
  </si>
  <si>
    <t>C_Cat_Lace_Hairband</t>
  </si>
  <si>
    <t>Costume Cat Lace Hairband</t>
  </si>
  <si>
    <t>C_Survival_Circlet</t>
  </si>
  <si>
    <t>Costume Survival Circlet</t>
  </si>
  <si>
    <t>C_Ribbon_White</t>
  </si>
  <si>
    <t>Costume Ribbon White</t>
  </si>
  <si>
    <t>C_Drooping_Kitty_Pink</t>
  </si>
  <si>
    <t>Costume Drooping Kitty Pink</t>
  </si>
  <si>
    <t>C_Blue_Rear_Ribbon</t>
  </si>
  <si>
    <t>Costume Blue Rear Ribbon</t>
  </si>
  <si>
    <t>C_White_Rose_Princess</t>
  </si>
  <si>
    <t>Costume White Rose Princess</t>
  </si>
  <si>
    <t>C_First_Love_Cheek</t>
  </si>
  <si>
    <t>Costume First Love Cheek</t>
  </si>
  <si>
    <t>C_White_Lily_Black_Ribbon</t>
  </si>
  <si>
    <t>Costume White Lily Black Ribbon</t>
  </si>
  <si>
    <t>C_Marin_Hat</t>
  </si>
  <si>
    <t>Costume Marin Hat</t>
  </si>
  <si>
    <t>C_Golden_Poring_Hat</t>
  </si>
  <si>
    <t>Costume Golden Poring Hat</t>
  </si>
  <si>
    <t>C_Poring_Sun_Visor</t>
  </si>
  <si>
    <t>Costume Poring Sun Visor</t>
  </si>
  <si>
    <t>C_Alchemist_Mask</t>
  </si>
  <si>
    <t>Costume Alchemist Mask</t>
  </si>
  <si>
    <t>C_Drooping_Eddga</t>
  </si>
  <si>
    <t>Costume Drooping Eddga</t>
  </si>
  <si>
    <t>C_Sting_Hat</t>
  </si>
  <si>
    <t>Costume Sting Hat</t>
  </si>
  <si>
    <t>C_Poring_Soap_Pipe</t>
  </si>
  <si>
    <t>Costume Poring Soap Pipe</t>
  </si>
  <si>
    <t>C_Eremes_Guiles_Scarf_Black</t>
  </si>
  <si>
    <t>Costume Eremes Guiles Scarf Black</t>
  </si>
  <si>
    <t>C_Gelato_Hat</t>
  </si>
  <si>
    <t>Costume Gelato Hat</t>
  </si>
  <si>
    <t>C_Sailor_Hat</t>
  </si>
  <si>
    <t>Costume Sailor Hat</t>
  </si>
  <si>
    <t>C_Starfish_Headband</t>
  </si>
  <si>
    <t>Costume Starfish Headband</t>
  </si>
  <si>
    <t>C_Nipper_Hairpin</t>
  </si>
  <si>
    <t>Costume Nipper Hairpin</t>
  </si>
  <si>
    <t>C_Eleanor_Wig</t>
  </si>
  <si>
    <t>Costume Eleanor Wig</t>
  </si>
  <si>
    <t>C_Hair_Bun_Blue</t>
  </si>
  <si>
    <t>Costume Hair Bun Blue</t>
  </si>
  <si>
    <t>C_Hair_Bun_Red</t>
  </si>
  <si>
    <t>Costume Hair Bun Red</t>
  </si>
  <si>
    <t>C_Hair_Bun_Yellow</t>
  </si>
  <si>
    <t>Costume Hair Bun Yellow</t>
  </si>
  <si>
    <t>C_Hair_Bun_Green</t>
  </si>
  <si>
    <t>Costume Hair Bun Green</t>
  </si>
  <si>
    <t>C_Hair_Bun_Black</t>
  </si>
  <si>
    <t>Costume Hair Bun Black</t>
  </si>
  <si>
    <t>C_Hair_Bun_White</t>
  </si>
  <si>
    <t>Costume Hair Bun White</t>
  </si>
  <si>
    <t>C_Hair_Bun_Crimson</t>
  </si>
  <si>
    <t>Costume Hair Bun Crimson</t>
  </si>
  <si>
    <t>C_Hair_Bun_Purple</t>
  </si>
  <si>
    <t>Costume Hair Bun Purple</t>
  </si>
  <si>
    <t>C_Roll_Twin_Blue</t>
  </si>
  <si>
    <t>Costume Roll Twin Blue</t>
  </si>
  <si>
    <t>C_Roll_Twin_Red</t>
  </si>
  <si>
    <t>Costume Roll Twin Red</t>
  </si>
  <si>
    <t>C_Roll_Twin_Yellow</t>
  </si>
  <si>
    <t>Costume Roll Twin Yellow</t>
  </si>
  <si>
    <t>C_Roll_Twin_Green</t>
  </si>
  <si>
    <t>Costume Roll Twin Green</t>
  </si>
  <si>
    <t>C_Roll_Twin_Black</t>
  </si>
  <si>
    <t>Costume Roll Twin Black</t>
  </si>
  <si>
    <t>C_Roll_Twin_White</t>
  </si>
  <si>
    <t>Costume Roll Twin White</t>
  </si>
  <si>
    <t>C_Roll_Twin_Crimson</t>
  </si>
  <si>
    <t>Costume Roll Twin Crimson</t>
  </si>
  <si>
    <t>C_Roll_Twin_Purple</t>
  </si>
  <si>
    <t>Costume Roll Twin Purple</t>
  </si>
  <si>
    <t>C_Long_Pony_Blue</t>
  </si>
  <si>
    <t>Costume Long Pony Blue</t>
  </si>
  <si>
    <t>C_Long_Pony_Red</t>
  </si>
  <si>
    <t>Costume Long Pony Red</t>
  </si>
  <si>
    <t>C_Long_Pony_Yellow</t>
  </si>
  <si>
    <t>Costume Long Pony Yellow</t>
  </si>
  <si>
    <t>C_Long_Pony_Green</t>
  </si>
  <si>
    <t>Costume Long Pony Green</t>
  </si>
  <si>
    <t>C_Long_Pony_Black</t>
  </si>
  <si>
    <t>Costume Long Pony Black</t>
  </si>
  <si>
    <t>C_Long_Pony_White</t>
  </si>
  <si>
    <t>Costume Long Pony White</t>
  </si>
  <si>
    <t>C_Long_Pony_Crimson</t>
  </si>
  <si>
    <t>Costume Long Pony Crimson</t>
  </si>
  <si>
    <t>C_Long_Pony_Purple</t>
  </si>
  <si>
    <t>Costume Long Pony Purple</t>
  </si>
  <si>
    <t>C_Dwarf_Beard</t>
  </si>
  <si>
    <t>Costume Dwarf Beard</t>
  </si>
  <si>
    <t>C_Mad_Hatter</t>
  </si>
  <si>
    <t>Costume Mad Hatter</t>
  </si>
  <si>
    <t>C_Exploding_Crimson_Flame</t>
  </si>
  <si>
    <t>Costume Exploding Crimson Flame</t>
  </si>
  <si>
    <t>C_Angelring_Hat</t>
  </si>
  <si>
    <t>Costume Angelring Hat</t>
  </si>
  <si>
    <t>C_Show_Me_The_Zeny</t>
  </si>
  <si>
    <t>Costume Show Me The Zeny</t>
  </si>
  <si>
    <t>C_Rabbit_Ribbon_Hat</t>
  </si>
  <si>
    <t>Costume Bunny Ribbon Hat</t>
  </si>
  <si>
    <t>C_Under_Lamp</t>
  </si>
  <si>
    <t>Costume Under Lamp</t>
  </si>
  <si>
    <t>C_Dice_Hat</t>
  </si>
  <si>
    <t>Costume Dice Hairband</t>
  </si>
  <si>
    <t>C_JP_EV01</t>
  </si>
  <si>
    <t>Costume Mythical Baphomet Horns</t>
  </si>
  <si>
    <t>C_JP_EV02</t>
  </si>
  <si>
    <t>Costume Dog Ears of Bau Alma</t>
  </si>
  <si>
    <t>C_JP_EV03</t>
  </si>
  <si>
    <t>Costume Bunny Ears of Minnie Doe Alma</t>
  </si>
  <si>
    <t>C_JP_EV04</t>
  </si>
  <si>
    <t>Costume Fox Ears of Tamamo Loa</t>
  </si>
  <si>
    <t>C_JP_EV05</t>
  </si>
  <si>
    <t>Costume Headdress of Ontama Aria</t>
  </si>
  <si>
    <t>C_JP_EV06</t>
  </si>
  <si>
    <t>Costume Hat of Dumpty Alma</t>
  </si>
  <si>
    <t>C_JP_EV07</t>
  </si>
  <si>
    <t>Costume Taini Hat Blue</t>
  </si>
  <si>
    <t>C_JP_EV08</t>
  </si>
  <si>
    <t>Costume Taini Hat Orange</t>
  </si>
  <si>
    <t>C_JP_EV09</t>
  </si>
  <si>
    <t>Costume Taini Hat Green</t>
  </si>
  <si>
    <t>C_Taini_Hat</t>
  </si>
  <si>
    <t>Costume Taini Hat</t>
  </si>
  <si>
    <t>C_RO_Celebration_Hat</t>
  </si>
  <si>
    <t>Costume RO Celebration Hat</t>
  </si>
  <si>
    <t>C_Eyepatch_of_Peace</t>
  </si>
  <si>
    <t>Costume Eyepatch of Peace</t>
  </si>
  <si>
    <t>C_Eyepatch_of_Prosperity</t>
  </si>
  <si>
    <t>Costume Eyepatch of Prosperity</t>
  </si>
  <si>
    <t>C_Doctor_Headband</t>
  </si>
  <si>
    <t>Costume Doctor headband</t>
  </si>
  <si>
    <t>C_Theater_Prop</t>
  </si>
  <si>
    <t>Costume Theater Prop</t>
  </si>
  <si>
    <t>C_Hoplite_Helmet</t>
  </si>
  <si>
    <t>Costume Hoplite Helmet</t>
  </si>
  <si>
    <t>C_Assassin_Skull_Mask</t>
  </si>
  <si>
    <t>Costume Scratch Mask</t>
  </si>
  <si>
    <t>C_Blue_Magicianhat</t>
  </si>
  <si>
    <t>Costume Magician Hat Blue</t>
  </si>
  <si>
    <t>C_Vampire_Familiar</t>
  </si>
  <si>
    <t>Costume Vampire Familiar</t>
  </si>
  <si>
    <t>C_Stall_Of_Bat</t>
  </si>
  <si>
    <t>Costume Stall Of Bat</t>
  </si>
  <si>
    <t>C_Bloody_Stop_Bandage</t>
  </si>
  <si>
    <t>Costume Bloody Stop Bandage</t>
  </si>
  <si>
    <t>C_Ghostring_Tall_Hat</t>
  </si>
  <si>
    <t>Costume Ghostring Tall Hat</t>
  </si>
  <si>
    <t>C_Ribbon_Chef_Hat</t>
  </si>
  <si>
    <t>Costume Ribbon Chief Hat</t>
  </si>
  <si>
    <t>C_QueenAnzRevenge</t>
  </si>
  <si>
    <t>Costume Queen Anne's Revenge</t>
  </si>
  <si>
    <t>C_Nestea_Hat</t>
  </si>
  <si>
    <t>Costume Nestea Hat</t>
  </si>
  <si>
    <t>C_Flag_Cap</t>
  </si>
  <si>
    <t>Costume Flag Cap</t>
  </si>
  <si>
    <t>C_Bride_Mask</t>
  </si>
  <si>
    <t>Costume Bride Mask</t>
  </si>
  <si>
    <t>C_Munchs_Scream</t>
  </si>
  <si>
    <t>C_Indian_Hairband</t>
  </si>
  <si>
    <t>Costume Indian Hairband</t>
  </si>
  <si>
    <t>C_Monk_Hat</t>
  </si>
  <si>
    <t>Costume Monk Hat</t>
  </si>
  <si>
    <t>C_Christmas_Wreath</t>
  </si>
  <si>
    <t>Costume Christmas Wreath</t>
  </si>
  <si>
    <t>C_Gambler_Seal</t>
  </si>
  <si>
    <t>Costume Gambler Seal</t>
  </si>
  <si>
    <t>C_Happy_Parrot</t>
  </si>
  <si>
    <t>Costume Talkactive Parrot</t>
  </si>
  <si>
    <t>C_Mini_Crown1</t>
  </si>
  <si>
    <t>Costume Luxury Mini Crown</t>
  </si>
  <si>
    <t>C_Clock_Casket</t>
  </si>
  <si>
    <t>Costume Clock Casket</t>
  </si>
  <si>
    <t>C_Blue_Rose_Ornament</t>
  </si>
  <si>
    <t>Costume Blue Rose Ornament</t>
  </si>
  <si>
    <t>C_Piamette_Red_Hood</t>
  </si>
  <si>
    <t>Costume Piamette's Red Hood</t>
  </si>
  <si>
    <t>C_White_Rabbit_Ear</t>
  </si>
  <si>
    <t>Costume White Rabbit Ears</t>
  </si>
  <si>
    <t>C_Cowboy_Hat_</t>
  </si>
  <si>
    <t>C_Rose_Corsage_</t>
  </si>
  <si>
    <t>Costume Cactus Flower Corsage</t>
  </si>
  <si>
    <t>C_Time_Prison</t>
  </si>
  <si>
    <t>Costume Prison of Time</t>
  </si>
  <si>
    <t>C_Indi_Feather_Band</t>
  </si>
  <si>
    <t>Costume Indian Feather Headband</t>
  </si>
  <si>
    <t>C_AliceFriesinger_Hat_69</t>
  </si>
  <si>
    <t>Costume AliceFriesinger Hat 69</t>
  </si>
  <si>
    <t>C_KarduiEar</t>
  </si>
  <si>
    <t>Costume Kardui Ears</t>
  </si>
  <si>
    <t>C_Tare_Domovoi</t>
  </si>
  <si>
    <t>Costume Drooping Domovoi</t>
  </si>
  <si>
    <t>C_Tare_W_Doll</t>
  </si>
  <si>
    <t>Costume Drooping W Doll</t>
  </si>
  <si>
    <t>C_Nydhog_Wig</t>
  </si>
  <si>
    <t>Costume Nydhoggur Wig</t>
  </si>
  <si>
    <t>C_Shalosh_Head_Dress</t>
  </si>
  <si>
    <t>Costume Shalosh Headdress</t>
  </si>
  <si>
    <t>C_Chasher_Ear</t>
  </si>
  <si>
    <t>Costume Cheshire's Cat Ears</t>
  </si>
  <si>
    <t>C_Piamette_BowTie_Red</t>
  </si>
  <si>
    <t>Costume Piamette's Red Bow Tie</t>
  </si>
  <si>
    <t>C_Aniv_Star_Hat2</t>
  </si>
  <si>
    <t>C_Rune_Helm</t>
  </si>
  <si>
    <t>Costume Rune Helm</t>
  </si>
  <si>
    <t>C_Tiger_Mask</t>
  </si>
  <si>
    <t>Costume Tiger Mask</t>
  </si>
  <si>
    <t>C_Shaving_Foam</t>
  </si>
  <si>
    <t>Costume Shaving Foam</t>
  </si>
  <si>
    <t>C_Goat_Hat</t>
  </si>
  <si>
    <t>Costume Sheep Hat</t>
  </si>
  <si>
    <t>C_Brown_Stole</t>
  </si>
  <si>
    <t>Costume Brown Stole</t>
  </si>
  <si>
    <t>C_Piggyback</t>
  </si>
  <si>
    <t>Costume Piggyback</t>
  </si>
  <si>
    <t>C_Teddy_Bear_Hood</t>
  </si>
  <si>
    <t>Costume Teddy Bear Hood</t>
  </si>
  <si>
    <t>C_Lunatic_Hanging_Ear_BL</t>
  </si>
  <si>
    <t>Costume Hanging Black Lunatic Ears</t>
  </si>
  <si>
    <t>C_Mouton_Life_B</t>
  </si>
  <si>
    <t>Costume Blue Mouton Life</t>
  </si>
  <si>
    <t>C_Hat_Of_Outlaw</t>
  </si>
  <si>
    <t>Costume Hilarious Bandit Hat</t>
  </si>
  <si>
    <t>C_Wind_Wings</t>
  </si>
  <si>
    <t>Costume Wings of Wind</t>
  </si>
  <si>
    <t>C_Nekomimi</t>
  </si>
  <si>
    <t>Costume Nekomimi</t>
  </si>
  <si>
    <t>C_Roast_Memory</t>
  </si>
  <si>
    <t>Costume Roast Memory</t>
  </si>
  <si>
    <t>Desc</t>
  </si>
  <si>
    <t>Classes_String</t>
  </si>
  <si>
    <t>Code</t>
  </si>
  <si>
    <t>gender</t>
  </si>
  <si>
    <t>Location</t>
  </si>
  <si>
    <t>GOGGLES</t>
  </si>
  <si>
    <t>CATTYHAIRBAND</t>
  </si>
  <si>
    <t>GLASS</t>
  </si>
  <si>
    <t>FLOWER</t>
  </si>
  <si>
    <t>FLORALHAIRBAND</t>
  </si>
  <si>
    <t>HOOD</t>
  </si>
  <si>
    <t>ROUNDCAP</t>
  </si>
  <si>
    <t>FLUMASK</t>
  </si>
  <si>
    <t>HAIRBAND</t>
  </si>
  <si>
    <t>DIVERSGOGGLES</t>
  </si>
  <si>
    <t>BIRETTA</t>
  </si>
  <si>
    <t>SUNGLASS</t>
  </si>
  <si>
    <t>EYEBANDAGE</t>
  </si>
  <si>
    <t>CAP</t>
  </si>
  <si>
    <t>BUNNYBAND</t>
  </si>
  <si>
    <t>HAT</t>
  </si>
  <si>
    <t>RIBBON</t>
  </si>
  <si>
    <t>CIRCLET</t>
  </si>
  <si>
    <t>TIARA</t>
  </si>
  <si>
    <t>SANTAHAT</t>
  </si>
  <si>
    <t>BEARD</t>
  </si>
  <si>
    <t>MUSTACHE</t>
  </si>
  <si>
    <t>SPECTACLE</t>
  </si>
  <si>
    <t>BLACK_BEARD</t>
  </si>
  <si>
    <t>WHITE_BEARD</t>
  </si>
  <si>
    <t>QUALITY_SUNGLASS</t>
  </si>
  <si>
    <t>SPIN_GLASS</t>
  </si>
  <si>
    <t>LARGE_RIBBON</t>
  </si>
  <si>
    <t>SWEET_GENTLE</t>
  </si>
  <si>
    <t>GOLDEN_HEADGEAR</t>
  </si>
  <si>
    <t>OLDSTER_ROMANCE</t>
  </si>
  <si>
    <t>WESTERN_GRACE</t>
  </si>
  <si>
    <t>CORONET</t>
  </si>
  <si>
    <t>HAIR_STRING</t>
  </si>
  <si>
    <t>PRIEST_CAP</t>
  </si>
  <si>
    <t>WIZARD_HAT</t>
  </si>
  <si>
    <t>SUNFLOWER</t>
  </si>
  <si>
    <t>ANGEL_HAIRBAND</t>
  </si>
  <si>
    <t>DEVIL_HAIRBAND</t>
  </si>
  <si>
    <t>HELM</t>
  </si>
  <si>
    <t>MAJESTIC_GOUT</t>
  </si>
  <si>
    <t>WHITE_HORN</t>
  </si>
  <si>
    <t>SHARP_HEADGEAR</t>
  </si>
  <si>
    <t>WEDDING_VEIL</t>
  </si>
  <si>
    <t>CROWN</t>
  </si>
  <si>
    <t>PROPELLER</t>
  </si>
  <si>
    <t>TINY_EYE_GLASSES</t>
  </si>
  <si>
    <t>PRONTERA_ARMY_CAP</t>
  </si>
  <si>
    <t>PIERROTS_NOSE</t>
  </si>
  <si>
    <t>PIRATES_EYEBANDAGE</t>
  </si>
  <si>
    <t>MUNAK_TURBAN</t>
  </si>
  <si>
    <t>HIP_HOP_MASK</t>
  </si>
  <si>
    <t>IRONCANE</t>
  </si>
  <si>
    <t>CIGAR</t>
  </si>
  <si>
    <t>CIGAR_PIPE</t>
  </si>
  <si>
    <t>SENTIMENTAL_FLOWER</t>
  </si>
  <si>
    <t>SENTIMENTAL_BLADE</t>
  </si>
  <si>
    <t>HEY_DUDE</t>
  </si>
  <si>
    <t>STOP_SIGNPOST</t>
  </si>
  <si>
    <t>DOCTOR_BAND</t>
  </si>
  <si>
    <t>JAPANESE_GHOST</t>
  </si>
  <si>
    <t>SCARLET_BANDANA</t>
  </si>
  <si>
    <t>EAGLE_EYES</t>
  </si>
  <si>
    <t>NURSE_CAP</t>
  </si>
  <si>
    <t>SMILE</t>
  </si>
  <si>
    <t>BOMB_WICK</t>
  </si>
  <si>
    <t>SAHT_GAHT</t>
  </si>
  <si>
    <t>MASQUERADE</t>
  </si>
  <si>
    <t>SERAPHIC_RING</t>
  </si>
  <si>
    <t>EARMUFFS</t>
  </si>
  <si>
    <t>MOOSE_HORN</t>
  </si>
  <si>
    <t>THE_APPLE_OF_WILHELM_TELL</t>
  </si>
  <si>
    <t>TINKER_BELL</t>
  </si>
  <si>
    <t>PIRATE_BANDANA</t>
  </si>
  <si>
    <t>MUNCHS_SCREAM</t>
  </si>
  <si>
    <t>POO_POO_HAT</t>
  </si>
  <si>
    <t>KOEAN_FUNERAL_COSTUME</t>
  </si>
  <si>
    <t>BUTTERFLY_MASQUE</t>
  </si>
  <si>
    <t>WELDER_MASK</t>
  </si>
  <si>
    <t>PRETEND_TO_BE_MURDERED</t>
  </si>
  <si>
    <t>STAR_DUST</t>
  </si>
  <si>
    <t>EYE_MASK</t>
  </si>
  <si>
    <t>BINOCULARS</t>
  </si>
  <si>
    <t>GOBLIN_MASQUE</t>
  </si>
  <si>
    <t>GREEN_FEELER</t>
  </si>
  <si>
    <t>VIKING_HELMET</t>
  </si>
  <si>
    <t>HEAD_SET</t>
  </si>
  <si>
    <t>GEMMED_CROWN</t>
  </si>
  <si>
    <t>PIERROT_CROWN</t>
  </si>
  <si>
    <t>OXYGEN_MASK</t>
  </si>
  <si>
    <t>GAS_MASK</t>
  </si>
  <si>
    <t>MACHO_MANS_GLASSES</t>
  </si>
  <si>
    <t>LORD_CIRCLET</t>
  </si>
  <si>
    <t>PUPPY_LOVE</t>
  </si>
  <si>
    <t>CRASH_HELMET</t>
  </si>
  <si>
    <t>INDIAN_BAND</t>
  </si>
  <si>
    <t>AERIAL</t>
  </si>
  <si>
    <t>BA_HAT</t>
  </si>
  <si>
    <t>HORN_OF_LORD_KAHO</t>
  </si>
  <si>
    <t>FIN_HELM</t>
  </si>
  <si>
    <t>EGG_SHELL</t>
  </si>
  <si>
    <t>KOREAN_SCHOOL_HAT</t>
  </si>
  <si>
    <t>BONE_HELM</t>
  </si>
  <si>
    <t>WILHELM_TELLS_HAT</t>
  </si>
  <si>
    <t>CORSAIR</t>
  </si>
  <si>
    <t>BAND_OF_KAFRA</t>
  </si>
  <si>
    <t>LOST_MONEY_HEART</t>
  </si>
  <si>
    <t>BUNDLE</t>
  </si>
  <si>
    <t>CAKE_HAT</t>
  </si>
  <si>
    <t>ANGEL_HELM</t>
  </si>
  <si>
    <t>COOKER_HAT</t>
  </si>
  <si>
    <t>MAGE_HAT</t>
  </si>
  <si>
    <t>CANDLE</t>
  </si>
  <si>
    <t>SPORE_HAT</t>
  </si>
  <si>
    <t>PANDA_HAT</t>
  </si>
  <si>
    <t>MINE_HAT</t>
  </si>
  <si>
    <t>OUTSIDE_HAT</t>
  </si>
  <si>
    <t>RACCOON_HAT</t>
  </si>
  <si>
    <t>LAMP_BAND</t>
  </si>
  <si>
    <t>PORING_HAT</t>
  </si>
  <si>
    <t>CROSS_BAND</t>
  </si>
  <si>
    <t>NUT_SHELL</t>
  </si>
  <si>
    <t>YOUNG_DEVIL_HAT</t>
  </si>
  <si>
    <t>SPOT_EGG_SHELL</t>
  </si>
  <si>
    <t>DYE_RED</t>
  </si>
  <si>
    <t>HEART_HAIRPIN</t>
  </si>
  <si>
    <t>HAIR_CLOTH</t>
  </si>
  <si>
    <t>GHOST_MASK</t>
  </si>
  <si>
    <t>DEVIL_WING</t>
  </si>
  <si>
    <t>WIZARD_HEADGEAR</t>
  </si>
  <si>
    <t>FASION_SUNGLASSES</t>
  </si>
  <si>
    <t>MOON_HEARPIN</t>
  </si>
  <si>
    <t>STRIPES_BAND</t>
  </si>
  <si>
    <t>MYSTIC_NUT_SHELL</t>
  </si>
  <si>
    <t>CAT_BELL</t>
  </si>
  <si>
    <t>BLUE_BAND</t>
  </si>
  <si>
    <t>SPHINX_HAT</t>
  </si>
  <si>
    <t>SUN_GOD_HAT</t>
  </si>
  <si>
    <t>BOMGUN_HAT</t>
  </si>
  <si>
    <t>LOVE_NUT</t>
  </si>
  <si>
    <t>BLACKCAT_EAR</t>
  </si>
  <si>
    <t>LAZYCAT</t>
  </si>
  <si>
    <t>BEAR_HAT</t>
  </si>
  <si>
    <t>KOCAL_HAT</t>
  </si>
  <si>
    <t>FLOWER_HAIRPIN</t>
  </si>
  <si>
    <t>MILZIP_HAT</t>
  </si>
  <si>
    <t>DAEILBAND</t>
  </si>
  <si>
    <t>LEAF_HELM</t>
  </si>
  <si>
    <t>FISH_HAT</t>
  </si>
  <si>
    <t>SERCUBUS_HORN</t>
  </si>
  <si>
    <t>SOM_BRERO</t>
  </si>
  <si>
    <t>DEVILWING_EAR</t>
  </si>
  <si>
    <t>FOX_MASK</t>
  </si>
  <si>
    <t>FIRE_HEADBAND</t>
  </si>
  <si>
    <t>INDIAN_HEADBAND</t>
  </si>
  <si>
    <t>INCUBUS_HORN</t>
  </si>
  <si>
    <t>STRAIGHT_HAT</t>
  </si>
  <si>
    <t>ANGELWING_EAR</t>
  </si>
  <si>
    <t>COWBOY_HAT</t>
  </si>
  <si>
    <t>FUR_HAT</t>
  </si>
  <si>
    <t>TULIP_HAIRPIN</t>
  </si>
  <si>
    <t>HAEDAL_HAT</t>
  </si>
  <si>
    <t>X_HAIRPIN</t>
  </si>
  <si>
    <t>QUEEN_HELM</t>
  </si>
  <si>
    <t>MISTRESS_CROWN</t>
  </si>
  <si>
    <t>MUSHROOM_HEADBAND</t>
  </si>
  <si>
    <t>REDTAIL_RIBBON</t>
  </si>
  <si>
    <t>LAZY_RACCOON</t>
  </si>
  <si>
    <t>BELOWEAR_RIBBON</t>
  </si>
  <si>
    <t>ALARM_MASK</t>
  </si>
  <si>
    <t>GOBLIN_MASK1</t>
  </si>
  <si>
    <t>GOBLIN_MASK2</t>
  </si>
  <si>
    <t>GOBLIN_MASK3</t>
  </si>
  <si>
    <t>GOBLIN_MASK4</t>
  </si>
  <si>
    <t>BIGGOLDEN_BELL</t>
  </si>
  <si>
    <t>SISTER_HAT</t>
  </si>
  <si>
    <t>SISTER_HAT2</t>
  </si>
  <si>
    <t>ORCHERO_HELM</t>
  </si>
  <si>
    <t>ORCHERO_HELM2</t>
  </si>
  <si>
    <t>ASSASSIN_MASK</t>
  </si>
  <si>
    <t>TIGER_MASK</t>
  </si>
  <si>
    <t>CAT_HAT</t>
  </si>
  <si>
    <t>SALE_HAT</t>
  </si>
  <si>
    <t>TAKIUS</t>
  </si>
  <si>
    <t>BATTLEONLINE</t>
  </si>
  <si>
    <t>HAEBARAGI_PIN</t>
  </si>
  <si>
    <t>BLACK_EYECOVER</t>
  </si>
  <si>
    <t>TOAST</t>
  </si>
  <si>
    <t>DECTECTIVE_HAT</t>
  </si>
  <si>
    <t>CHAYANG_HAT</t>
  </si>
  <si>
    <t>BABY</t>
  </si>
  <si>
    <t>DUCK_HAT</t>
  </si>
  <si>
    <t>SUNO_HAT</t>
  </si>
  <si>
    <t>ANGRY_MOUTH</t>
  </si>
  <si>
    <t>BEONG_HAT</t>
  </si>
  <si>
    <t>COLDPROTECT_HAT</t>
  </si>
  <si>
    <t>BANANA_HAT</t>
  </si>
  <si>
    <t>MYSTICROSE</t>
  </si>
  <si>
    <t>PUPPY_EAR</t>
  </si>
  <si>
    <t>ZIRTAS_MASK</t>
  </si>
  <si>
    <t>BIRD_NEST</t>
  </si>
  <si>
    <t>LION_MASK</t>
  </si>
  <si>
    <t>CROSS_HELMET</t>
  </si>
  <si>
    <t>ANGELING_HAT</t>
  </si>
  <si>
    <t>GOAT_HAT</t>
  </si>
  <si>
    <t>PUMPKIN_HAT</t>
  </si>
  <si>
    <t>CYCLOPS_EYE</t>
  </si>
  <si>
    <t>ALICE_HAT</t>
  </si>
  <si>
    <t>MAGIC_EYES</t>
  </si>
  <si>
    <t>PUYONG</t>
  </si>
  <si>
    <t>PRETTY_RIBBON</t>
  </si>
  <si>
    <t>MARIONET_HAT</t>
  </si>
  <si>
    <t>MOON_HELM</t>
  </si>
  <si>
    <t>GABUKI_MASK</t>
  </si>
  <si>
    <t>KOKIRI_HAT</t>
  </si>
  <si>
    <t>BASEBALL_HAT</t>
  </si>
  <si>
    <t>GOOKGYEONG_HAT</t>
  </si>
  <si>
    <t>SILVERTIARA</t>
  </si>
  <si>
    <t>PIERROT_CROWN_</t>
  </si>
  <si>
    <t>MUSICHEADPHONE</t>
  </si>
  <si>
    <t>BONGCROWN</t>
  </si>
  <si>
    <t>ANGELING_PIN</t>
  </si>
  <si>
    <t>GAKSITAL</t>
  </si>
  <si>
    <t>FEATHER_BEREHAT</t>
  </si>
  <si>
    <t>VALKYRIE_HELMET</t>
  </si>
  <si>
    <t>BEREHAT</t>
  </si>
  <si>
    <t>SATOHAT</t>
  </si>
  <si>
    <t>AYAM</t>
  </si>
  <si>
    <t>NONAME</t>
  </si>
  <si>
    <t>HAHETAL</t>
  </si>
  <si>
    <t>LIONTAL</t>
  </si>
  <si>
    <t>GOLDTIARA</t>
  </si>
  <si>
    <t>DARKHELMET</t>
  </si>
  <si>
    <t>DOGHAT</t>
  </si>
  <si>
    <t>BIRDHAT</t>
  </si>
  <si>
    <t>CAPTAINHAT</t>
  </si>
  <si>
    <t>BAYTREEHAT</t>
  </si>
  <si>
    <t>GEOGRAPHER</t>
  </si>
  <si>
    <t>TWINRIBBON</t>
  </si>
  <si>
    <t>SINGERHAT</t>
  </si>
  <si>
    <t>LEAF</t>
  </si>
  <si>
    <t>BLACKRIBBON</t>
  </si>
  <si>
    <t>YELLOWRIBBON</t>
  </si>
  <si>
    <t>GREENRIBBON</t>
  </si>
  <si>
    <t>PINKRIBBON</t>
  </si>
  <si>
    <t>REDRIBBON</t>
  </si>
  <si>
    <t>ORANGERIBBON</t>
  </si>
  <si>
    <t>WHITERIBBON</t>
  </si>
  <si>
    <t>LAZYRABBIT</t>
  </si>
  <si>
    <t>MEGINCAP</t>
  </si>
  <si>
    <t>PRIKACIRCLET</t>
  </si>
  <si>
    <t>COPOLA</t>
  </si>
  <si>
    <t>MERONGMASK</t>
  </si>
  <si>
    <t>WOOLCAP</t>
  </si>
  <si>
    <t>ANGELKISS</t>
  </si>
  <si>
    <t>MORPHISDOOGUN</t>
  </si>
  <si>
    <t>MORIANEHELM</t>
  </si>
  <si>
    <t>GEVNEITUGOO</t>
  </si>
  <si>
    <t>WHITEFLOWER</t>
  </si>
  <si>
    <t>GOLDENGORI</t>
  </si>
  <si>
    <t>LAUREL</t>
  </si>
  <si>
    <t>RIDEWORD</t>
  </si>
  <si>
    <t>YELLOW_BASEBALLCAP</t>
  </si>
  <si>
    <t>FLYING_ANGEL</t>
  </si>
  <si>
    <t>DRESSHAT</t>
  </si>
  <si>
    <t>SATELITE_HAIRBAND</t>
  </si>
  <si>
    <t>BLACK_BUNNYBAND</t>
  </si>
  <si>
    <t>WALLYAHWA_HAT</t>
  </si>
  <si>
    <t>MARCHING_HAT</t>
  </si>
  <si>
    <t>PROPELLER2</t>
  </si>
  <si>
    <t>RED_DEVIRUCHI</t>
  </si>
  <si>
    <t>WHITE_DEVIRUCHI</t>
  </si>
  <si>
    <t>GRAY_DEVIRUCHI</t>
  </si>
  <si>
    <t>WHITE_LAZYCAT</t>
  </si>
  <si>
    <t>GRAY_LAZYCAT</t>
  </si>
  <si>
    <t>PINK_LAZYCAT</t>
  </si>
  <si>
    <t>BLUE_LAZYCAT</t>
  </si>
  <si>
    <t>YELLOW_LAZYCAT</t>
  </si>
  <si>
    <t>GRAY_FURHAT</t>
  </si>
  <si>
    <t>BLUE_FURHAT</t>
  </si>
  <si>
    <t>PINK_FURHAT</t>
  </si>
  <si>
    <t>RED_MAGICIANHAT</t>
  </si>
  <si>
    <t>WHITE_MAGICIANHAT</t>
  </si>
  <si>
    <t>GRAY_MAGICIANHAT</t>
  </si>
  <si>
    <t>BLUE_MAGICIANHAT</t>
  </si>
  <si>
    <t>YELLOW_MAGICIANHAT</t>
  </si>
  <si>
    <t>EARPLUG_HAT</t>
  </si>
  <si>
    <t>ELF_BLINDER</t>
  </si>
  <si>
    <t>ELF_SUNGLASS</t>
  </si>
  <si>
    <t>ANGEL_MIXHELM</t>
  </si>
  <si>
    <t>DEVIL_MIXHELM</t>
  </si>
  <si>
    <t>ROBOT_BLINDER</t>
  </si>
  <si>
    <t>HUMAN_BLINDER</t>
  </si>
  <si>
    <t>ROBOT_EAR</t>
  </si>
  <si>
    <t>HUMAN_EAR</t>
  </si>
  <si>
    <t>LAZY_NINETAIL</t>
  </si>
  <si>
    <t>LAZY_LEAF</t>
  </si>
  <si>
    <t>DEVILRING_HAT</t>
  </si>
  <si>
    <t>3PORINGS</t>
  </si>
  <si>
    <t>VALKYRIE_FEATHER</t>
  </si>
  <si>
    <t>SOULESS_WING</t>
  </si>
  <si>
    <t>APRO_WIG</t>
  </si>
  <si>
    <t>ATIATI_HAT</t>
  </si>
  <si>
    <t>AUSTRALIA_HAT</t>
  </si>
  <si>
    <t>HAPPY_WIG</t>
  </si>
  <si>
    <t>BRIGHT_WIG</t>
  </si>
  <si>
    <t>AMAZING_WIG</t>
  </si>
  <si>
    <t>FANTASTIC_WIG</t>
  </si>
  <si>
    <t>YELLOW_DOOGUN</t>
  </si>
  <si>
    <t>YELLOW_RIBBON</t>
  </si>
  <si>
    <t>CHICK_HAT</t>
  </si>
  <si>
    <t>SUREON_CROWN</t>
  </si>
  <si>
    <t>WINDMILL_HAIRPIN</t>
  </si>
  <si>
    <t>PECOPECO_HAT</t>
  </si>
  <si>
    <t>VACATION_HAT</t>
  </si>
  <si>
    <t>RED_GLASSES</t>
  </si>
  <si>
    <t>VANIL_HAT</t>
  </si>
  <si>
    <t>KETTLE_HAT</t>
  </si>
  <si>
    <t>DRAGON_SKULL</t>
  </si>
  <si>
    <t>RAMYEON_HAT</t>
  </si>
  <si>
    <t>WHISPER_MASK</t>
  </si>
  <si>
    <t>HORN_HAT</t>
  </si>
  <si>
    <t>RUSSIA_RIBBON</t>
  </si>
  <si>
    <t>LOTUS_FLOWER</t>
  </si>
  <si>
    <t>CEREMONIAL_CORONET</t>
  </si>
  <si>
    <t>MANGMOK</t>
  </si>
  <si>
    <t>PIRATE_DAGGER</t>
  </si>
  <si>
    <t>FREYA_CROWN</t>
  </si>
  <si>
    <t>TROPICALFRUIT</t>
  </si>
  <si>
    <t>BRAZIL_HAT</t>
  </si>
  <si>
    <t>MOHIKAN</t>
  </si>
  <si>
    <t>BANJAK_JEONGOO</t>
  </si>
  <si>
    <t>BIG_HIBISCUS</t>
  </si>
  <si>
    <t>AYOTAYA_HAT</t>
  </si>
  <si>
    <t>DIA_DAM</t>
  </si>
  <si>
    <t>HAKI_MASK</t>
  </si>
  <si>
    <t>OBSERVER</t>
  </si>
  <si>
    <t>UMBRELLA_HAT</t>
  </si>
  <si>
    <t>FISHER_HAT</t>
  </si>
  <si>
    <t>PORINGPARTY_HAT</t>
  </si>
  <si>
    <t>BLUE_ANGELING_HAT</t>
  </si>
  <si>
    <t>INDONESIA_HARIBAND</t>
  </si>
  <si>
    <t>SCARF</t>
  </si>
  <si>
    <t>LITTLEANGELDOLL</t>
  </si>
  <si>
    <t>ROBOTEYE</t>
  </si>
  <si>
    <t>ROKIMASK</t>
  </si>
  <si>
    <t>JEONPA_ANTENNA</t>
  </si>
  <si>
    <t>WANTTOFLY_ANGELING</t>
  </si>
  <si>
    <t>JUMPING_PORING</t>
  </si>
  <si>
    <t>WANT_GUILDMAN</t>
  </si>
  <si>
    <t>WANT_PARTY</t>
  </si>
  <si>
    <t>WANT_BOY</t>
  </si>
  <si>
    <t>WANT_FRIEND</t>
  </si>
  <si>
    <t>DIFORTE</t>
  </si>
  <si>
    <t>GLARRIS</t>
  </si>
  <si>
    <t>SORIN</t>
  </si>
  <si>
    <t>TAILING</t>
  </si>
  <si>
    <t>BINIT</t>
  </si>
  <si>
    <t>W</t>
  </si>
  <si>
    <t>WANT_GIRL</t>
  </si>
  <si>
    <t>POPORING_HAT</t>
  </si>
  <si>
    <t>MUSLIM_M</t>
  </si>
  <si>
    <t>MUSLIM_F</t>
  </si>
  <si>
    <t>MAWANG_HAT</t>
  </si>
  <si>
    <t>VICTORYWING</t>
  </si>
  <si>
    <t>PECOPECO_FLY_HAT</t>
  </si>
  <si>
    <t>CAPTION_HAT</t>
  </si>
  <si>
    <t>WHIKEBAIN_EARS</t>
  </si>
  <si>
    <t>GANG_SCARF</t>
  </si>
  <si>
    <t>NINJA_SCROLL</t>
  </si>
  <si>
    <t>SIMYEON_HAT</t>
  </si>
  <si>
    <t>BLACKDEATHKING</t>
  </si>
  <si>
    <t>EGGFRY</t>
  </si>
  <si>
    <t>EMPEROR_HAT</t>
  </si>
  <si>
    <t>HAEGOON_HAT</t>
  </si>
  <si>
    <t>NANCHO_HAT</t>
  </si>
  <si>
    <t>PANGUAN_HAT</t>
  </si>
  <si>
    <t>LAZY_WHITECAT</t>
  </si>
  <si>
    <t>DARKNESS_HELM</t>
  </si>
  <si>
    <t>HUGE_MAJESTIC</t>
  </si>
  <si>
    <t>HUGE_ORCHERO</t>
  </si>
  <si>
    <t>SATANIC_CHAIN</t>
  </si>
  <si>
    <t>ENTIQUE_CIGAR</t>
  </si>
  <si>
    <t>RABBITEAR</t>
  </si>
  <si>
    <t>BALLOON_HAT</t>
  </si>
  <si>
    <t>FISH_HEAD_HAT</t>
  </si>
  <si>
    <t>SANTA_PORING_HAT</t>
  </si>
  <si>
    <t>BELL_RIBBON</t>
  </si>
  <si>
    <t>HUNTINGCAP</t>
  </si>
  <si>
    <t>TWIN_SANTAHAT</t>
  </si>
  <si>
    <t>YOYOHAT</t>
  </si>
  <si>
    <t>NEKOMIMI_KAFRA</t>
  </si>
  <si>
    <t>SNAKE_HAT</t>
  </si>
  <si>
    <t>ANGEL_GHOST</t>
  </si>
  <si>
    <t>BLUE_SANTAHAT</t>
  </si>
  <si>
    <t>SEOLNAL_HAT</t>
  </si>
  <si>
    <t>VALENTINE_HAT</t>
  </si>
  <si>
    <t>TIRAYABONET</t>
  </si>
  <si>
    <t>JASPER</t>
  </si>
  <si>
    <t>SCUVER_MASK</t>
  </si>
  <si>
    <t>BONEHEAD</t>
  </si>
  <si>
    <t>FOXHAT</t>
  </si>
  <si>
    <t>BLACKGLASSES</t>
  </si>
  <si>
    <t>PLAYELF</t>
  </si>
  <si>
    <t>FISHINMOUTH</t>
  </si>
  <si>
    <t>BLUERIBBON</t>
  </si>
  <si>
    <t>PHILIRHAT</t>
  </si>
  <si>
    <t>ACADEMY_NEWBIE</t>
  </si>
  <si>
    <t>ACADEMY_LV1</t>
  </si>
  <si>
    <t>NEW_COWBOY</t>
  </si>
  <si>
    <t>BREAD2</t>
  </si>
  <si>
    <t>WHITESNAKE</t>
  </si>
  <si>
    <t>SWEETCANDY</t>
  </si>
  <si>
    <t>POPCORN_HAT</t>
  </si>
  <si>
    <t>CAMPFIRE_HAT</t>
  </si>
  <si>
    <t>PORINGCAKE_HAT</t>
  </si>
  <si>
    <t>BEER_HAT</t>
  </si>
  <si>
    <t>CROWNBIRD</t>
  </si>
  <si>
    <t>SOLDIERHAT</t>
  </si>
  <si>
    <t>IFRIT_MASK</t>
  </si>
  <si>
    <t>IFRIT_EAR</t>
  </si>
  <si>
    <t>WORDBOOK</t>
  </si>
  <si>
    <t>LOVECHINA</t>
  </si>
  <si>
    <t>FANTAORANGE</t>
  </si>
  <si>
    <t>FANTAGRAPE</t>
  </si>
  <si>
    <t>KARADA_HAT</t>
  </si>
  <si>
    <t>REDTEA_HAT</t>
  </si>
  <si>
    <t>BREADHAT1</t>
  </si>
  <si>
    <t>DOKEBIHAT</t>
  </si>
  <si>
    <t>FLAMECROWN</t>
  </si>
  <si>
    <t>CHICK_HAT2</t>
  </si>
  <si>
    <t>BRAZIL4</t>
  </si>
  <si>
    <t>GOLDENLAUREL</t>
  </si>
  <si>
    <t>COLA_CAN</t>
  </si>
  <si>
    <t>COKE_HAT</t>
  </si>
  <si>
    <t>BRIDE_FLOWER</t>
  </si>
  <si>
    <t>SKYGIRL_FLOWER</t>
  </si>
  <si>
    <t>HAIRBAND_GREEN</t>
  </si>
  <si>
    <t>HAIRBAND_RED</t>
  </si>
  <si>
    <t>HAIRBAND_BLUE</t>
  </si>
  <si>
    <t>HAIRBAND_WHITE</t>
  </si>
  <si>
    <t>NECKTIE</t>
  </si>
  <si>
    <t>BABYANGEL_STONE</t>
  </si>
  <si>
    <t>HAIRBRUSH</t>
  </si>
  <si>
    <t>CANDYIN_MOUTH</t>
  </si>
  <si>
    <t>CATFOOT</t>
  </si>
  <si>
    <t>FROGHAT</t>
  </si>
  <si>
    <t>FACEBOX1</t>
  </si>
  <si>
    <t>FACEBOX2</t>
  </si>
  <si>
    <t>SUNHAT</t>
  </si>
  <si>
    <t>DRAGON_GOLD</t>
  </si>
  <si>
    <t>DRAGON_SILVER</t>
  </si>
  <si>
    <t>DRAGON_BRONZE</t>
  </si>
  <si>
    <t>RABBITHAT</t>
  </si>
  <si>
    <t>WINDTOY_HAT</t>
  </si>
  <si>
    <t>EVOLVED_DRAGON</t>
  </si>
  <si>
    <t>EVOLVED_WHISPER</t>
  </si>
  <si>
    <t>BIGNAIL_SCARF</t>
  </si>
  <si>
    <t>RAINBOW_SCARF</t>
  </si>
  <si>
    <t>JAHA_DOLL</t>
  </si>
  <si>
    <t>CELESTIAL_HAT</t>
  </si>
  <si>
    <t>WIND_MILESTONE</t>
  </si>
  <si>
    <t>HELM_OF_DRAGOON</t>
  </si>
  <si>
    <t>PARADE_CAP</t>
  </si>
  <si>
    <t>NOBLE_HAT</t>
  </si>
  <si>
    <t>EYES_OF_DARKNESS</t>
  </si>
  <si>
    <t>HAIRBAND_OF_REGINLEIF</t>
  </si>
  <si>
    <t>RED_WHITE_HAT</t>
  </si>
  <si>
    <t>FORCEPS_HAIRPIN</t>
  </si>
  <si>
    <t>NOTICE_BOARD</t>
  </si>
  <si>
    <t>CUBE_MASK</t>
  </si>
  <si>
    <t>HAIRBAND_OF_GRANDPECO</t>
  </si>
  <si>
    <t>BR_FLAG_BANDANNA</t>
  </si>
  <si>
    <t>CLASSIC_HAT</t>
  </si>
  <si>
    <t>SHAMAN_STUFF</t>
  </si>
  <si>
    <t>BZOFNIL_WING</t>
  </si>
  <si>
    <t>HERMOZ_CAP</t>
  </si>
  <si>
    <t>DARKKNIGHT_MASK</t>
  </si>
  <si>
    <t>ODIN_MASK</t>
  </si>
  <si>
    <t>RED_PHD_HAT</t>
  </si>
  <si>
    <t>TAIWANFLAG</t>
  </si>
  <si>
    <t>TIGERFACE</t>
  </si>
  <si>
    <t>LOVEDADDY</t>
  </si>
  <si>
    <t>ANUBIS_HELM</t>
  </si>
  <si>
    <t>HAT_OF_OUTLAW</t>
  </si>
  <si>
    <t>PIZZA_HAT</t>
  </si>
  <si>
    <t>ICECREAM_HAT</t>
  </si>
  <si>
    <t>CHINESE_5TH</t>
  </si>
  <si>
    <t>WOLFKING</t>
  </si>
  <si>
    <t>GANG_DOOGUN</t>
  </si>
  <si>
    <t>ASARA_FAIRY</t>
  </si>
  <si>
    <t>THUNDER_GOD</t>
  </si>
  <si>
    <t>DICE_HAT</t>
  </si>
  <si>
    <t>TIGER_KING</t>
  </si>
  <si>
    <t>PIRATE_PRIDE</t>
  </si>
  <si>
    <t>RABBIT_MAGIC</t>
  </si>
  <si>
    <t>BLACKELF_YEAR</t>
  </si>
  <si>
    <t>GOLDEN_TULIP</t>
  </si>
  <si>
    <t>LOVELYCHICK_HAT</t>
  </si>
  <si>
    <t>BLUE_PAJAMA</t>
  </si>
  <si>
    <t>PINK_PAJAMA</t>
  </si>
  <si>
    <t>SHARK_HAT</t>
  </si>
  <si>
    <t>STING_HAT</t>
  </si>
  <si>
    <t>CARNIBAL_HAT</t>
  </si>
  <si>
    <t>CARNIBAL_CIRCLET</t>
  </si>
  <si>
    <t>SHOWER_CAP</t>
  </si>
  <si>
    <t>SAMAN_BAIYA</t>
  </si>
  <si>
    <t>AQUARIUS_DIADEM</t>
  </si>
  <si>
    <t>AQUARIUS_CROWN</t>
  </si>
  <si>
    <t>PISCES_DIADEM</t>
  </si>
  <si>
    <t>PISCES_CROWN</t>
  </si>
  <si>
    <t>BIG_MAJESTIC2</t>
  </si>
  <si>
    <t>PEACOCK_FEATHER</t>
  </si>
  <si>
    <t>RABBITEAR2</t>
  </si>
  <si>
    <t>FANTA_ZERO_LEMON_HAT</t>
  </si>
  <si>
    <t>SAKURA_MIST_HAT</t>
  </si>
  <si>
    <t>SAKURA_MILK_TEA_HAT</t>
  </si>
  <si>
    <t>FIRST_LEAF_TEA_HAT</t>
  </si>
  <si>
    <t>LADY_TANEE_DOLL</t>
  </si>
  <si>
    <t>LUNATIC_HAT</t>
  </si>
  <si>
    <t>KING_FROG_HAT</t>
  </si>
  <si>
    <t>EVIL_BONE_HAT</t>
  </si>
  <si>
    <t>KAMAGI_HAT</t>
  </si>
  <si>
    <t>BABYDRAGON_HAT</t>
  </si>
  <si>
    <t>SPARE_CARD</t>
  </si>
  <si>
    <t>QUATI_HAT</t>
  </si>
  <si>
    <t>TWOKAN_HAT</t>
  </si>
  <si>
    <t>SIDECAP</t>
  </si>
  <si>
    <t>JAGUAR_HAT</t>
  </si>
  <si>
    <t>ARIES_DIADEM</t>
  </si>
  <si>
    <t>ARIES_CROWN</t>
  </si>
  <si>
    <t>RJC_CATHUSA</t>
  </si>
  <si>
    <t>REDROSE</t>
  </si>
  <si>
    <t>KWG_BOGWAN</t>
  </si>
  <si>
    <t>KWG_WANGAN</t>
  </si>
  <si>
    <t>HOLY_EGG_HAT</t>
  </si>
  <si>
    <t>OCTOPUS_HAT</t>
  </si>
  <si>
    <t>LEAF_CAT_HAT</t>
  </si>
  <si>
    <t>FUR_SEAL_HAT</t>
  </si>
  <si>
    <t>WILD_ROSE_HAT</t>
  </si>
  <si>
    <t>SACI_HAT</t>
  </si>
  <si>
    <t>CROWN_OF_DECEIT</t>
  </si>
  <si>
    <t>DRAGON_ARHAT_MASK</t>
  </si>
  <si>
    <t>TIGER_ARHAT_MASK</t>
  </si>
  <si>
    <t>DOLOR_HAT</t>
  </si>
  <si>
    <t>BRIGHT_FURY</t>
  </si>
  <si>
    <t>RABBIT_BONNET</t>
  </si>
  <si>
    <t>GEMINI_DIADEM</t>
  </si>
  <si>
    <t>GEMINI_CROWN</t>
  </si>
  <si>
    <t>RASTA_WIG</t>
  </si>
  <si>
    <t>SAVAGE_BABY_HAT</t>
  </si>
  <si>
    <t>DOKEBI_HORN</t>
  </si>
  <si>
    <t>MOUTH_PENCIL</t>
  </si>
  <si>
    <t>ONIGIRI_HAT</t>
  </si>
  <si>
    <t>SAKE</t>
  </si>
  <si>
    <t>SATGAT</t>
  </si>
  <si>
    <t>RED_BERET</t>
  </si>
  <si>
    <t>CANCER_DIADEM</t>
  </si>
  <si>
    <t>CANCER_CROWN</t>
  </si>
  <si>
    <t>MAJESTIC_DEVIL</t>
  </si>
  <si>
    <t>MOGIKILLER</t>
  </si>
  <si>
    <t>RUNE_HAIRBAND</t>
  </si>
  <si>
    <t>LEO_CROWN</t>
  </si>
  <si>
    <t>LEO_DIADEM</t>
  </si>
  <si>
    <t>DESERT_PRINCE</t>
  </si>
  <si>
    <t>SIGRUNS_WING</t>
  </si>
  <si>
    <t>DONUT_MOUTH</t>
  </si>
  <si>
    <t>YUNO_EYE</t>
  </si>
  <si>
    <t>CLOVER_MOUTH</t>
  </si>
  <si>
    <t>GUM_MOUTH</t>
  </si>
  <si>
    <t>TWINGIRL_CROWN</t>
  </si>
  <si>
    <t>TWINGIRL_BOGWAN</t>
  </si>
  <si>
    <t>BRAZIL_RIBBON</t>
  </si>
  <si>
    <t>BRAZIL_BERE</t>
  </si>
  <si>
    <t>RTC_WINNER_ONLY</t>
  </si>
  <si>
    <t>RTC_SECOND_BEST</t>
  </si>
  <si>
    <t>RTC_THIRD_BEST</t>
  </si>
  <si>
    <t>CAMPUME_HAT</t>
  </si>
  <si>
    <t>LYRIA_DOLL_HAT</t>
  </si>
  <si>
    <t>DOROTHY_DOLL_HAT</t>
  </si>
  <si>
    <t>CHUNG_HAIRBAND</t>
  </si>
  <si>
    <t>ICE_WING_EAR</t>
  </si>
  <si>
    <t>TURTLE_HAT</t>
  </si>
  <si>
    <t>DARKNESS_HELM_J</t>
  </si>
  <si>
    <t>HOLY_MARCHING_HAT_J</t>
  </si>
  <si>
    <t>SCOOTER_HAT_J</t>
  </si>
  <si>
    <t>IMP_HAT</t>
  </si>
  <si>
    <t>SLEEPR_HAT</t>
  </si>
  <si>
    <t>GRYPHON_HAT</t>
  </si>
  <si>
    <t>RED_PIRATE_BANDANA</t>
  </si>
  <si>
    <t>LIBRA_CROWN</t>
  </si>
  <si>
    <t>LIBRA_DIADEM</t>
  </si>
  <si>
    <t>FILIR_WING</t>
  </si>
  <si>
    <t>MOOSOK_HAT</t>
  </si>
  <si>
    <t>GOLDEN_HAT</t>
  </si>
  <si>
    <t>SKULL_HOOD</t>
  </si>
  <si>
    <t>ANIV_STAR_HAT</t>
  </si>
  <si>
    <t>DROOPING_MOROCC_MINION</t>
  </si>
  <si>
    <t>SOUTHERN_CROSS</t>
  </si>
  <si>
    <t>HOME_CHERRY_BLOSSOM</t>
  </si>
  <si>
    <t>PIG_MONEYBOX</t>
  </si>
  <si>
    <t>PORING_LETTER</t>
  </si>
  <si>
    <t>SCORPIO_CROWN</t>
  </si>
  <si>
    <t>SCORPIO_DIADEM</t>
  </si>
  <si>
    <t>NOTATION_HAIRBAND</t>
  </si>
  <si>
    <t>ENGINEER_CAP</t>
  </si>
  <si>
    <t>HAWKEYES</t>
  </si>
  <si>
    <t>TRIANGLE_RUNE</t>
  </si>
  <si>
    <t>2009LOVE_DADDY</t>
  </si>
  <si>
    <t>PRIESTHAT</t>
  </si>
  <si>
    <t>NOFEAR_POQWER_HEADGEAR</t>
  </si>
  <si>
    <t>CACTUS_HAT</t>
  </si>
  <si>
    <t>SNOWMAN_HAT</t>
  </si>
  <si>
    <t>SAGITTARIUS_CROWN</t>
  </si>
  <si>
    <t>SAGITTARIUS_DIADEM</t>
  </si>
  <si>
    <t>SANTACAP</t>
  </si>
  <si>
    <t>ORANGE_STEM_HAT</t>
  </si>
  <si>
    <t>CAPRICORN_CROWN</t>
  </si>
  <si>
    <t>CAPRICORN_DIADEM</t>
  </si>
  <si>
    <t>RUNE_CIRCLET</t>
  </si>
  <si>
    <t>MITRA</t>
  </si>
  <si>
    <t>RANGER_GOGGLES</t>
  </si>
  <si>
    <t>DRIVER_BAND</t>
  </si>
  <si>
    <t>MINSTRELSONG_HAT</t>
  </si>
  <si>
    <t>NOAHS_HAT</t>
  </si>
  <si>
    <t>DRIVER_BAND2</t>
  </si>
  <si>
    <t>SLOTH_HAT</t>
  </si>
  <si>
    <t>DUNEYRR_HELM</t>
  </si>
  <si>
    <t>RED_BUNNY_BAND</t>
  </si>
  <si>
    <t>BUZZY_BOL_BOARD</t>
  </si>
  <si>
    <t>BLACK_TAIL_RIBBON</t>
  </si>
  <si>
    <t>AMISTR_CAP</t>
  </si>
  <si>
    <t>SAMURAI_MASK</t>
  </si>
  <si>
    <t>SAKURA_CORONET</t>
  </si>
  <si>
    <t>GOLDEN_ANGEL</t>
  </si>
  <si>
    <t>FOOL_DAY_HAT</t>
  </si>
  <si>
    <t>GOLDEN_SAVAGE_HAT</t>
  </si>
  <si>
    <t>SPLASH_HAT</t>
  </si>
  <si>
    <t>FAMILY_HAT</t>
  </si>
  <si>
    <t>ACCESORY_RED_NAVY_HAT</t>
  </si>
  <si>
    <t>ACCESORY_BERET</t>
  </si>
  <si>
    <t>CHOCODONUT_MOUTH</t>
  </si>
  <si>
    <t>BLAZING_SUN</t>
  </si>
  <si>
    <t>REMOVER_HAT</t>
  </si>
  <si>
    <t>BLUE_ARARA_HAT</t>
  </si>
  <si>
    <t>DROOPING_BOTO</t>
  </si>
  <si>
    <t>TENDRILION_HAT</t>
  </si>
  <si>
    <t>PERSICA</t>
  </si>
  <si>
    <t>HOPLITE_HELMET</t>
  </si>
  <si>
    <t>3DGLASS</t>
  </si>
  <si>
    <t>YELLOWBUNNY_HAIRBAND</t>
  </si>
  <si>
    <t>PINKBUNNY_HAIRBAND</t>
  </si>
  <si>
    <t>GREENBUNNY_HAIRBAND</t>
  </si>
  <si>
    <t>OLD_ELFEAR</t>
  </si>
  <si>
    <t>THA_MAERO_MASK</t>
  </si>
  <si>
    <t>THANATOS_MAI_MASK</t>
  </si>
  <si>
    <t>TENKAIPPIN_RAMEN</t>
  </si>
  <si>
    <t>FISHPIN</t>
  </si>
  <si>
    <t>RED_DRESS_HAT</t>
  </si>
  <si>
    <t>PASSION_FB_HAT</t>
  </si>
  <si>
    <t>COOL_FB_HAT</t>
  </si>
  <si>
    <t>VICTORY_FB_HAT</t>
  </si>
  <si>
    <t>GLORY_FB_HAT</t>
  </si>
  <si>
    <t>UMBALA_SPIRIT</t>
  </si>
  <si>
    <t>HATTAH_BLACK</t>
  </si>
  <si>
    <t>GARUDA_HAT</t>
  </si>
  <si>
    <t>RWC2010_INDONESIA</t>
  </si>
  <si>
    <t>BLOODY_ANGEL_HAIRBAND</t>
  </si>
  <si>
    <t>BLOODY_ANGELWING_EAR</t>
  </si>
  <si>
    <t>SHINING_SUNFLOWER</t>
  </si>
  <si>
    <t>PARADISE_HAT</t>
  </si>
  <si>
    <t>RTC_WINNER_HEADGEAR</t>
  </si>
  <si>
    <t>RTC_2ND_HEADGEAR</t>
  </si>
  <si>
    <t>RTC_3RD_HEADGEAR</t>
  </si>
  <si>
    <t>JATI_CROWN</t>
  </si>
  <si>
    <t>EVILMARCHER_HAT</t>
  </si>
  <si>
    <t>THUNDERSTORM_CLOUD</t>
  </si>
  <si>
    <t>DOKKEBI_MASK</t>
  </si>
  <si>
    <t>WARTERMELON_HAT</t>
  </si>
  <si>
    <t>DARK_PUMPKIN_HAT</t>
  </si>
  <si>
    <t>DROOPING_NEKO_CRU</t>
  </si>
  <si>
    <t>THA_DESPERO_MASK</t>
  </si>
  <si>
    <t>DROOPING_PERMETER</t>
  </si>
  <si>
    <t>BUTTERFLYWINGS_EAR</t>
  </si>
  <si>
    <t>SCREW_STUCK_HEAD</t>
  </si>
  <si>
    <t>HEART_EYEBANDAGE1</t>
  </si>
  <si>
    <t>HEART_EYEBANDAGE2</t>
  </si>
  <si>
    <t>CHICKEN_BILL</t>
  </si>
  <si>
    <t>CHARLIES_BEARD</t>
  </si>
  <si>
    <t>YELLOW_HAT</t>
  </si>
  <si>
    <t>SINGING_BIRD</t>
  </si>
  <si>
    <t>CHICKEN_CREST</t>
  </si>
  <si>
    <t>RAINBOW</t>
  </si>
  <si>
    <t>RAIN_CLOUD</t>
  </si>
  <si>
    <t>CHARLIES_HAT</t>
  </si>
  <si>
    <t>MINI_CROWN1</t>
  </si>
  <si>
    <t>HEART_RIBBON_BAND</t>
  </si>
  <si>
    <t>HONEYBEE_HAT</t>
  </si>
  <si>
    <t>FANCY_PHANTOM_MAS</t>
  </si>
  <si>
    <t>PUPPY_GRASS</t>
  </si>
  <si>
    <t>DEVIL_WHISPER</t>
  </si>
  <si>
    <t>SKULL_CAP</t>
  </si>
  <si>
    <t>EVIL_MASK</t>
  </si>
  <si>
    <t>LITTLE_FHAT</t>
  </si>
  <si>
    <t>LOVE_GUARD</t>
  </si>
  <si>
    <t>WITCHS_HAT</t>
  </si>
  <si>
    <t>BLACKRABBIT_BAND</t>
  </si>
  <si>
    <t>WHITERABBIT_BAND</t>
  </si>
  <si>
    <t>LOVER_IN_MOUTH</t>
  </si>
  <si>
    <t>CAMPUS_FESTIVAL</t>
  </si>
  <si>
    <t>TAINI_CAP</t>
  </si>
  <si>
    <t>BUTTERFLY_HAIRPIN</t>
  </si>
  <si>
    <t>ASGARD_BLESS</t>
  </si>
  <si>
    <t>GALAXY_CIRCLET</t>
  </si>
  <si>
    <t>MALANGDO_HAT</t>
  </si>
  <si>
    <t>MINI_TREE</t>
  </si>
  <si>
    <t>KING_PRAWN_HAT</t>
  </si>
  <si>
    <t>GENERAL_HELMET</t>
  </si>
  <si>
    <t>SINSUNCHO_HAT</t>
  </si>
  <si>
    <t>B_FEATHER_BERET</t>
  </si>
  <si>
    <t>BONE_HAT</t>
  </si>
  <si>
    <t>HEART_WING_HAIRBAND</t>
  </si>
  <si>
    <t>LOVE_PIECE</t>
  </si>
  <si>
    <t>ST_PAT_HAT</t>
  </si>
  <si>
    <t>NUT_DONUT_MOUTH</t>
  </si>
  <si>
    <t>STRETCHED_NOSE</t>
  </si>
  <si>
    <t>SOFT_SHEEP_HAT</t>
  </si>
  <si>
    <t>ANCIENT_GOLD_ADORNMENT</t>
  </si>
  <si>
    <t>LUCKY_HAT</t>
  </si>
  <si>
    <t>WHITE_FEATHER</t>
  </si>
  <si>
    <t>LORD_OF_DEATH</t>
  </si>
  <si>
    <t>WUNDERKAMMER</t>
  </si>
  <si>
    <t>YINYANG_EARRING</t>
  </si>
  <si>
    <t>9TH_ANNIVERSARY</t>
  </si>
  <si>
    <t>YGGDRASIL_CROWN</t>
  </si>
  <si>
    <t>RED_TIGER_MASK</t>
  </si>
  <si>
    <t>BLUE_TIGER_MASK</t>
  </si>
  <si>
    <t>NAVY_DROOPING_KITTY</t>
  </si>
  <si>
    <t>BROWN_DROOPING_KITTY</t>
  </si>
  <si>
    <t>ORANGE_BUNNY_BAND</t>
  </si>
  <si>
    <t>VIOLET_BUNNY_BAND</t>
  </si>
  <si>
    <t>BLUE_BUNNY_BAND</t>
  </si>
  <si>
    <t>SILVAH_BUNNY_BAND</t>
  </si>
  <si>
    <t>STRAWBERRY_HAT</t>
  </si>
  <si>
    <t>NESTEA_HAT</t>
  </si>
  <si>
    <t>HORN_OF_ANCIENT</t>
  </si>
  <si>
    <t>SPROUT_HAT</t>
  </si>
  <si>
    <t>MERCURY_HELM</t>
  </si>
  <si>
    <t>MASK_OF_BLACKDEVIL</t>
  </si>
  <si>
    <t>CATEAR_BERET</t>
  </si>
  <si>
    <t>RED_TAMOSHANTER</t>
  </si>
  <si>
    <t>WATERMELON_OF_A_MOUTHFUL</t>
  </si>
  <si>
    <t>1ST_ROCKET_HELM</t>
  </si>
  <si>
    <t>2ND_ROCKET_HELM</t>
  </si>
  <si>
    <t>DARK_AGE</t>
  </si>
  <si>
    <t>TEAR_DROP</t>
  </si>
  <si>
    <t>3RD_ROCKET_HELM</t>
  </si>
  <si>
    <t>RWC_ROCKET_HELM</t>
  </si>
  <si>
    <t>WHITE_MUSANG_HAT</t>
  </si>
  <si>
    <t>BLACK_MUSANG_HAT</t>
  </si>
  <si>
    <t>INJURED_EYEPATCH</t>
  </si>
  <si>
    <t>LONG_TONGUE</t>
  </si>
  <si>
    <t>ONIGIRI_IN_MOUTH</t>
  </si>
  <si>
    <t>AIRPLANE_HAT</t>
  </si>
  <si>
    <t>THIEF_BANDANA</t>
  </si>
  <si>
    <t>GELATO_HAT</t>
  </si>
  <si>
    <t>7TH_ANNI_HAT_B</t>
  </si>
  <si>
    <t>HEART_EYEBANDAGE</t>
  </si>
  <si>
    <t>FULL_MOON</t>
  </si>
  <si>
    <t>TARE_DOMOVOI</t>
  </si>
  <si>
    <t>FALCON_MASK</t>
  </si>
  <si>
    <t>DESERT_WOLF_HAT</t>
  </si>
  <si>
    <t>DROOPING_ALICEL</t>
  </si>
  <si>
    <t>PETITE_CHEF_HAT</t>
  </si>
  <si>
    <t>PORING_CLIP_YELLOW</t>
  </si>
  <si>
    <t>PORING_CLIP_PINK</t>
  </si>
  <si>
    <t>PORING_CLIP_GREEN</t>
  </si>
  <si>
    <t>PORING_CLIP_BLUE</t>
  </si>
  <si>
    <t>BRIDES_BOW</t>
  </si>
  <si>
    <t>CITRON_HAT</t>
  </si>
  <si>
    <t>NAVY_HAT</t>
  </si>
  <si>
    <t>STARFISH_BAND</t>
  </si>
  <si>
    <t>RIBBON_MAGICIANHAT</t>
  </si>
  <si>
    <t>SCISSORS_REPLICA</t>
  </si>
  <si>
    <t>ROCK_REPLICA</t>
  </si>
  <si>
    <t>PAPER_REPLICA</t>
  </si>
  <si>
    <t>SAILOR_HAT</t>
  </si>
  <si>
    <t>MILKCOW_HAT</t>
  </si>
  <si>
    <t>STAR_EYEBANDAGE</t>
  </si>
  <si>
    <t>TONGUE_CHARM</t>
  </si>
  <si>
    <t>LUDE_MASK</t>
  </si>
  <si>
    <t>IGNIS_CAP</t>
  </si>
  <si>
    <t>VANARGAND_HELM</t>
  </si>
  <si>
    <t>DEVI_HEADPHONE</t>
  </si>
  <si>
    <t>SS_BANDANA</t>
  </si>
  <si>
    <t>THIEF_SPECTACLE</t>
  </si>
  <si>
    <t>BOITATA_HAT</t>
  </si>
  <si>
    <t>INDIAN_FEATHER</t>
  </si>
  <si>
    <t>BLITZ_HELMET</t>
  </si>
  <si>
    <t>ANTLER_GENTLEHAT</t>
  </si>
  <si>
    <t>SUNGLASS_BASEBALLCAP</t>
  </si>
  <si>
    <t>BLIND_GLASS</t>
  </si>
  <si>
    <t>ORANGE_MOUTH</t>
  </si>
  <si>
    <t>COMPACTDISK_MOUTH</t>
  </si>
  <si>
    <t>CAT_LACE_HEADBAND</t>
  </si>
  <si>
    <t>HANDKERCHIEF_MOUTH</t>
  </si>
  <si>
    <t>COWHIDE_HAT</t>
  </si>
  <si>
    <t>TARE_POPEDOLL</t>
  </si>
  <si>
    <t>FLYWING_HAT</t>
  </si>
  <si>
    <t>GREENAPPLE_HAT</t>
  </si>
  <si>
    <t>HEXAGON_GLASSES</t>
  </si>
  <si>
    <t>CHERRYBLOSSOMS_MOUTH</t>
  </si>
  <si>
    <t>GREENONION_MOUTH</t>
  </si>
  <si>
    <t>ABACUS_MOUTH</t>
  </si>
  <si>
    <t>FROGHAT_T</t>
  </si>
  <si>
    <t>PUPPY_EAR_HAT</t>
  </si>
  <si>
    <t>TEAR</t>
  </si>
  <si>
    <t>CARROT_MOUTH</t>
  </si>
  <si>
    <t>FANCY_HIGHCAP</t>
  </si>
  <si>
    <t>STAR_DUST_HAIRBAND</t>
  </si>
  <si>
    <t>2011_RMSC</t>
  </si>
  <si>
    <t>RUDOLPH_HEADBAND</t>
  </si>
  <si>
    <t>MIC_HAT</t>
  </si>
  <si>
    <t>SLEEPINGCAT_HAT</t>
  </si>
  <si>
    <t>TW_REDBANDANA</t>
  </si>
  <si>
    <t>PHOENIX_HELMET</t>
  </si>
  <si>
    <t>ORANGE_HAT</t>
  </si>
  <si>
    <t>SYRINGE_MOUTH</t>
  </si>
  <si>
    <t>CHEESE_CRACK_MOUTH</t>
  </si>
  <si>
    <t>HUNGRY_BIGFISH_HAT</t>
  </si>
  <si>
    <t>RABBIT_RIBBON_HAT</t>
  </si>
  <si>
    <t>ANTIQUITY_HELMET</t>
  </si>
  <si>
    <t>SHAVE_CREAM</t>
  </si>
  <si>
    <t>PLANTSTEM_MOUTH</t>
  </si>
  <si>
    <t>OLIVER_WOLF_HOOD</t>
  </si>
  <si>
    <t>INSECTIVOROUS_PLANT_HAIRPIN</t>
  </si>
  <si>
    <t>CAN_HAT</t>
  </si>
  <si>
    <t>CANNIBAL_FLOW_HAT</t>
  </si>
  <si>
    <t>CANDY_HAT</t>
  </si>
  <si>
    <t>BLACKSWEATER_HAT</t>
  </si>
  <si>
    <t>SUGARFRUIT_MOUTH</t>
  </si>
  <si>
    <t>UNIQUE_GLASSES</t>
  </si>
  <si>
    <t>FAN_MOUTH</t>
  </si>
  <si>
    <t>MONKYCOAT_HAT</t>
  </si>
  <si>
    <t>DRINKINGHIPPO_HAT</t>
  </si>
  <si>
    <t>THOTH_OFFCIAL_HAT</t>
  </si>
  <si>
    <t>STRAWBERRY_MOUTH</t>
  </si>
  <si>
    <t>FLIP_HAT</t>
  </si>
  <si>
    <t>ASCENSION_BLACK_DRAGON</t>
  </si>
  <si>
    <t>ROSE_HEADBAND</t>
  </si>
  <si>
    <t>SWEETVALENTINE_HAT</t>
  </si>
  <si>
    <t>AURAQUARTZ_CROWN</t>
  </si>
  <si>
    <t>RABBIT_KNITHAT</t>
  </si>
  <si>
    <t>SKYMET</t>
  </si>
  <si>
    <t>SEDORA_HAT</t>
  </si>
  <si>
    <t>AEGIR_HELM</t>
  </si>
  <si>
    <t>MVP_BASKETHAT</t>
  </si>
  <si>
    <t>CRITURA_HAT</t>
  </si>
  <si>
    <t>MAGICAL_BOOSTER</t>
  </si>
  <si>
    <t>10TH_PORING_HAT</t>
  </si>
  <si>
    <t>MASK_OF_FOTIA</t>
  </si>
  <si>
    <t>WHITE_SCHOOL_HAT</t>
  </si>
  <si>
    <t>CARNATION_HAIRBAND</t>
  </si>
  <si>
    <t>STRONGMAN_HAIR</t>
  </si>
  <si>
    <t>WILL_O_WISP</t>
  </si>
  <si>
    <t>MOON_STAR_DECO</t>
  </si>
  <si>
    <t>CHUNG_E_SOUL</t>
  </si>
  <si>
    <t>SUPERSTAR_DECO</t>
  </si>
  <si>
    <t>CHOCOSTICK_MOUTH</t>
  </si>
  <si>
    <t>COLD_BREATH</t>
  </si>
  <si>
    <t>IFRIT_EYE</t>
  </si>
  <si>
    <t>GOLDCOIN_PORING_HAT</t>
  </si>
  <si>
    <t>MAJORUROS_HORN</t>
  </si>
  <si>
    <t>POKERCARD_MOUTH</t>
  </si>
  <si>
    <t>NG_RIDEWORD</t>
  </si>
  <si>
    <t>ADVENTURER_HAT</t>
  </si>
  <si>
    <t>T_RICEBALL</t>
  </si>
  <si>
    <t>TARE_TINKER_BELL</t>
  </si>
  <si>
    <t>BLOOD_SUCKER</t>
  </si>
  <si>
    <t>B_SHIBAINU_HAT</t>
  </si>
  <si>
    <t>SAINTCROBOKE</t>
  </si>
  <si>
    <t>SCRATIST_HAT</t>
  </si>
  <si>
    <t>LAMPOFALADDIN</t>
  </si>
  <si>
    <t>PINK_BUNNYBAND</t>
  </si>
  <si>
    <t>POS_SPORE_HAT</t>
  </si>
  <si>
    <t>RAINBOWPORING</t>
  </si>
  <si>
    <t>INDONESIA_ID_SAK</t>
  </si>
  <si>
    <t>VICTORY1ST</t>
  </si>
  <si>
    <t>VICTORY2ND</t>
  </si>
  <si>
    <t>VICTORY3RD</t>
  </si>
  <si>
    <t>KINGPORING</t>
  </si>
  <si>
    <t>ANEMOS</t>
  </si>
  <si>
    <t>MISSING_F_ANGEL</t>
  </si>
  <si>
    <t>SHRINE_MAIDEN_HAT</t>
  </si>
  <si>
    <t>KIEHL_DOLL</t>
  </si>
  <si>
    <t>ALIOT_DOLL</t>
  </si>
  <si>
    <t>MAGICIAN_NIGHT_CAP</t>
  </si>
  <si>
    <t>ORDINARY_BLACK_MAGE_HAT</t>
  </si>
  <si>
    <t>NIGHT_SPARROW_HAT</t>
  </si>
  <si>
    <t>VICTORY8</t>
  </si>
  <si>
    <t>BLUE_ANGEL_HAIRBAND</t>
  </si>
  <si>
    <t>PINK_ANGEL_HAIRBAND</t>
  </si>
  <si>
    <t>NERO</t>
  </si>
  <si>
    <t>GEE</t>
  </si>
  <si>
    <t>J_BOSS_HAT</t>
  </si>
  <si>
    <t>ROSE_CASQUETTE</t>
  </si>
  <si>
    <t>THORNWOOD_BAND</t>
  </si>
  <si>
    <t>ECLIPSE_HAT</t>
  </si>
  <si>
    <t>BLACKRABBIT_HAT</t>
  </si>
  <si>
    <t>YELLOWCITRON_HAT</t>
  </si>
  <si>
    <t>WING_GLASSES</t>
  </si>
  <si>
    <t>WHITECAT_EAR</t>
  </si>
  <si>
    <t>ANGEL_SCHOOLHAT</t>
  </si>
  <si>
    <t>DEVIL_SCHOOLHAT</t>
  </si>
  <si>
    <t>H_ANGEL_SCHOOLHAT</t>
  </si>
  <si>
    <t>H_DEVIL_SCHOOLHAT</t>
  </si>
  <si>
    <t>MOUTH_RED_PENCIL</t>
  </si>
  <si>
    <t>MOUTH_BLUE_PENCIL</t>
  </si>
  <si>
    <t>ELDERCROWN</t>
  </si>
  <si>
    <t>FIVE_COLOR_FEATHER</t>
  </si>
  <si>
    <t>IMPERIAL_FEATHER</t>
  </si>
  <si>
    <t>BANKRUPTCY_MASK</t>
  </si>
  <si>
    <t>MONEYLOSE_MIND</t>
  </si>
  <si>
    <t>SWEET_BONNET</t>
  </si>
  <si>
    <t>WOODIE_HAT</t>
  </si>
  <si>
    <t>VALKYRIE_CIRCLET</t>
  </si>
  <si>
    <t>BROWN_HELM</t>
  </si>
  <si>
    <t>2012_RMSC_1</t>
  </si>
  <si>
    <t>2012_RMSC_2</t>
  </si>
  <si>
    <t>2012_RMSC_3</t>
  </si>
  <si>
    <t>2012_RMSC_4</t>
  </si>
  <si>
    <t>ROLFVONZIEGE_666</t>
  </si>
  <si>
    <t>WISH_LAMP</t>
  </si>
  <si>
    <t>CIRCLET_OF_MARIN</t>
  </si>
  <si>
    <t>SAKURA_HAIRBAND</t>
  </si>
  <si>
    <t>ANNIVERSARY_RAG_10TH</t>
  </si>
  <si>
    <t>LIMITED_RAG_10TH</t>
  </si>
  <si>
    <t>CHEER_WHISTLE</t>
  </si>
  <si>
    <t>ANGELING_FURHAT</t>
  </si>
  <si>
    <t>PORING_SUNGLASS</t>
  </si>
  <si>
    <t>PROTECT_OF_SEAGOD</t>
  </si>
  <si>
    <t>SHINESANTAPORING</t>
  </si>
  <si>
    <t>JOLLY_ROGER_HAT</t>
  </si>
  <si>
    <t>FRESH_ROSE</t>
  </si>
  <si>
    <t>SANTA_HAIRBAND</t>
  </si>
  <si>
    <t>MOCHRING_HAT</t>
  </si>
  <si>
    <t>POLAR_BEAR_CAP</t>
  </si>
  <si>
    <t>CELINES_RIBBON</t>
  </si>
  <si>
    <t>DELICIOUS_STRAWBERRY_HAT</t>
  </si>
  <si>
    <t>Afro_Wig_Black</t>
  </si>
  <si>
    <t>Afro_Wig_Red</t>
  </si>
  <si>
    <t>Afro_Wig_Yellow</t>
  </si>
  <si>
    <t>AVIATOR_HAT</t>
  </si>
  <si>
    <t>W_KING_TIGER_DOLL_HAT</t>
  </si>
  <si>
    <t>CURUPIRA_HAT</t>
  </si>
  <si>
    <t>PINK_ANGELING_BUBBLE</t>
  </si>
  <si>
    <t>ANGELING_BUBBLE</t>
  </si>
  <si>
    <t>PRESCHOOL_HAT</t>
  </si>
  <si>
    <t>GOTHIC_HEAD_DRESS</t>
  </si>
  <si>
    <t>Owlduke_Silk_Hat</t>
  </si>
  <si>
    <t>ASSASSIN_SKULL_MASK</t>
  </si>
  <si>
    <t>TARE_ZONDA</t>
  </si>
  <si>
    <t>BARON_EVIL_EYE</t>
  </si>
  <si>
    <t>RAINBOW_VEIL</t>
  </si>
  <si>
    <t>WHITE_LILY</t>
  </si>
  <si>
    <t>HAPPY_PEACE_PROOF</t>
  </si>
  <si>
    <t>BLACKDEATHKING_GOLDEN</t>
  </si>
  <si>
    <t>YGGDRASIL_HAT</t>
  </si>
  <si>
    <t>C_Tomboy_Fairy</t>
  </si>
  <si>
    <t>EVIL_MARCHER_HAT_J</t>
  </si>
  <si>
    <t>BUSHY_MOUSTACHE</t>
  </si>
  <si>
    <t>TWINKLE_LITTLE_STAR</t>
  </si>
  <si>
    <t>BLACK_WITCH_HAT</t>
  </si>
  <si>
    <t>RAINBOW_LONG_OCTOPUS</t>
  </si>
  <si>
    <t>CELESTIAL_DARK_FLAME</t>
  </si>
  <si>
    <t>PTERIOS_FINS</t>
  </si>
  <si>
    <t>AZURE_DIADEM</t>
  </si>
  <si>
    <t>JEJECAP</t>
  </si>
  <si>
    <t>AQUA_BUNNY_BAND</t>
  </si>
  <si>
    <t>MAROON_BUNNY_BAND</t>
  </si>
  <si>
    <t>GOLDEN_BUNNY_BAND</t>
  </si>
  <si>
    <t>GRAY_BUNNY_BAND</t>
  </si>
  <si>
    <t>HUSKY_HAT</t>
  </si>
  <si>
    <t>UFO_PORING_HAT</t>
  </si>
  <si>
    <t>DRAGON_CLAW_HELM</t>
  </si>
  <si>
    <t>RAINBOW_STAR</t>
  </si>
  <si>
    <t>BLUE_EYESHADOW</t>
  </si>
  <si>
    <t>DEVOTED_EYES</t>
  </si>
  <si>
    <t>WEISSWURST</t>
  </si>
  <si>
    <t>SEPPL_HAT</t>
  </si>
  <si>
    <t>SHOVEL_HAT</t>
  </si>
  <si>
    <t>FROZEN_LAND_ROSE</t>
  </si>
  <si>
    <t>CARNATION_GARLANDS</t>
  </si>
  <si>
    <t>BUTTERFLY_BARRETTES</t>
  </si>
  <si>
    <t>HOLY_ROSARIO</t>
  </si>
  <si>
    <t>DROOPING_PANDA</t>
  </si>
  <si>
    <t>ISABELLA_RED_EAR</t>
  </si>
  <si>
    <t>ISABELLA_BROWN_EAR</t>
  </si>
  <si>
    <t>ISABELLA_BLUE_EAR</t>
  </si>
  <si>
    <t>RED_FLOWER_HAT</t>
  </si>
  <si>
    <t>BELL_PIGEON</t>
  </si>
  <si>
    <t>GOSSIP_RAVEN</t>
  </si>
  <si>
    <t>KID_DEVILING</t>
  </si>
  <si>
    <t>BLOOD_BUFFTERFLY</t>
  </si>
  <si>
    <t>BEAR_BALLOON</t>
  </si>
  <si>
    <t>LOVELOVE_BALLOON</t>
  </si>
  <si>
    <t>LONG_OCTOPUS_BALLOON</t>
  </si>
  <si>
    <t>JACK_CASTLE_BAT</t>
  </si>
  <si>
    <t>FEZ_OF_GENTLE</t>
  </si>
  <si>
    <t>BORK</t>
  </si>
  <si>
    <t>RED_VANE_HAIRPIN</t>
  </si>
  <si>
    <t>TABOO_CURSE_SCROLL</t>
  </si>
  <si>
    <t>FULL_BLOOM_HAIRPIN</t>
  </si>
  <si>
    <t>MAJESTIHELMET</t>
  </si>
  <si>
    <t>C_Lolita_Ten_Gallon_Hat</t>
  </si>
  <si>
    <t>C_Pecopeco_Cap</t>
  </si>
  <si>
    <t>C_Ifrits_Breath</t>
  </si>
  <si>
    <t>GODOFWINDS_FAN</t>
  </si>
  <si>
    <t>WHITE_CAT_HOOD</t>
  </si>
  <si>
    <t>EVIL_DRUID_HAT</t>
  </si>
  <si>
    <t>VICIOUS_STOP_BANDAGE</t>
  </si>
  <si>
    <t>HELMET_OF_SIEGFRIED</t>
  </si>
  <si>
    <t>CIRCLET_OF_KRIEMHILD</t>
  </si>
  <si>
    <t>DIADEM_OF_BRUENHILD</t>
  </si>
  <si>
    <t>GREEN_FOXTAIL</t>
  </si>
  <si>
    <t>HAPPY_SUMMER_WIG</t>
  </si>
  <si>
    <t>IRO_Flag_Bandana</t>
  </si>
  <si>
    <t>IRO_Flag_Hat</t>
  </si>
  <si>
    <t>Miracle_Blue_Rose</t>
  </si>
  <si>
    <t>ELEPHANT_MODEL_HAT</t>
  </si>
  <si>
    <t>GORILLA_MODEL_HAT</t>
  </si>
  <si>
    <t>LION_MODEL_HAT</t>
  </si>
  <si>
    <t>RHINO_MODEL_HAT</t>
  </si>
  <si>
    <t>MECHANICAL_PLANT_HAT</t>
  </si>
  <si>
    <t>FOX_EARS_DROP_RIBBON</t>
  </si>
  <si>
    <t>BLACK_CAT_EARS_BERET</t>
  </si>
  <si>
    <t>MEMORIES_OF_LOVERS</t>
  </si>
  <si>
    <t>ASTRO_CIRCLE</t>
  </si>
  <si>
    <t>MUSIC_DECORATION</t>
  </si>
  <si>
    <t>10_GALLON_HAT_OF_FLAME</t>
  </si>
  <si>
    <t>HUNTING_CAP_OF_GUST</t>
  </si>
  <si>
    <t>KNIT_CAP_OF_WATER</t>
  </si>
  <si>
    <t>SILK_HAT_OF_EARTH</t>
  </si>
  <si>
    <t>WEISSBIER_HAT</t>
  </si>
  <si>
    <t>C_ICEFLAKE_HAT</t>
  </si>
  <si>
    <t>GOLDEN_FISH</t>
  </si>
  <si>
    <t>DEVIRUCHI_BALLOON</t>
  </si>
  <si>
    <t>TARE_MAID_DOLL_HAT</t>
  </si>
  <si>
    <t>TARE_HSCHOOL_DOLL_HAT</t>
  </si>
  <si>
    <t>PRETTY_RABBIT_HOOD</t>
  </si>
  <si>
    <t>FLOWERPOT_MASK</t>
  </si>
  <si>
    <t>PIAMETTE_HOOD</t>
  </si>
  <si>
    <t>PIPE_OF_JIRAIYA</t>
  </si>
  <si>
    <t>MASK_OF_OROCHIMARU</t>
  </si>
  <si>
    <t>SCROLL_OF_TSUNADE</t>
  </si>
  <si>
    <t>THERE_IS_SOMETHING</t>
  </si>
  <si>
    <t>GERHARD_VON_DEVI</t>
  </si>
  <si>
    <t>ANGEL_EARING</t>
  </si>
  <si>
    <t>PH_RO_10TH_CAP</t>
  </si>
  <si>
    <t>RABBIT_HEAD_DRESS</t>
  </si>
  <si>
    <t>GREEN_GUM_IN_MOUTH</t>
  </si>
  <si>
    <t>SPECIAL_EYEPATCH</t>
  </si>
  <si>
    <t>HALLOWEEN_HAT</t>
  </si>
  <si>
    <t>TRIANGULAR_ROOF_HAT</t>
  </si>
  <si>
    <t>CAT_EYE</t>
  </si>
  <si>
    <t>FELOCK_CAP</t>
  </si>
  <si>
    <t>OLD_PINK_POO_HAT</t>
  </si>
  <si>
    <t>LITTLE_DEVIL_S_HORN</t>
  </si>
  <si>
    <t>LOVE_DADDY_2013</t>
  </si>
  <si>
    <t>BLACK_CAT_HAT</t>
  </si>
  <si>
    <t>RCC2013_ANV_HAT</t>
  </si>
  <si>
    <t>CHOCOLATE_BOMB</t>
  </si>
  <si>
    <t>Gothic_Heart_Wing</t>
  </si>
  <si>
    <t>Classic_Ribbon</t>
  </si>
  <si>
    <t>Angel_Mini_Silk_Hat</t>
  </si>
  <si>
    <t>EGGTART_HAT</t>
  </si>
  <si>
    <t>PANDA_BALLOON</t>
  </si>
  <si>
    <t>HAPPY_PARROT</t>
  </si>
  <si>
    <t>Crown_Of_Saint</t>
  </si>
  <si>
    <t>ASCENDANT_CROWN_</t>
  </si>
  <si>
    <t>AUTUMN_HEADBAND</t>
  </si>
  <si>
    <t>BLACK_RIBBON_</t>
  </si>
  <si>
    <t>DIVINE_GUARD_HAT_</t>
  </si>
  <si>
    <t>FOCUS_BERET_</t>
  </si>
  <si>
    <t>HARVESTER_HAT_</t>
  </si>
  <si>
    <t>HITAIKAKUSHI_</t>
  </si>
  <si>
    <t>INCONSPICUOUS_HAT_</t>
  </si>
  <si>
    <t>LYRICA_HAT_</t>
  </si>
  <si>
    <t>ONI_HORNS_</t>
  </si>
  <si>
    <t>SEA_CAPTAIN_HAT_</t>
  </si>
  <si>
    <t>SHAVING_FOAM</t>
  </si>
  <si>
    <t>711_Knit_Hat</t>
  </si>
  <si>
    <t>711_Headphone</t>
  </si>
  <si>
    <t>JINN_PORING_BALLOON</t>
  </si>
  <si>
    <t>JINN_MARIN_BALLOON</t>
  </si>
  <si>
    <t>Boss_Beret</t>
  </si>
  <si>
    <t>Globe_Hat</t>
  </si>
  <si>
    <t>RWC2013_JP_Hat</t>
  </si>
  <si>
    <t>Choir_Hat</t>
  </si>
  <si>
    <t>Drooping_Argiope</t>
  </si>
  <si>
    <t>Chain_Puppet</t>
  </si>
  <si>
    <t>Protect_Of_Crown</t>
  </si>
  <si>
    <t>Circlet_Of_Bone</t>
  </si>
  <si>
    <t>Camouflage_RabbitHood</t>
  </si>
  <si>
    <t>Falconer_Flute</t>
  </si>
  <si>
    <t>RWC13_JORMUNGANDR_HAT</t>
  </si>
  <si>
    <t>Accessory_of_Ascetic</t>
  </si>
  <si>
    <t>RWC13_CROWNOFGLORY_1ST</t>
  </si>
  <si>
    <t>RWC13_CROWNOFGLORY_2ND</t>
  </si>
  <si>
    <t>RWC13_CROWNOFGLORY_3RD</t>
  </si>
  <si>
    <t>RWC13_CROWNOFGLORY_AW</t>
  </si>
  <si>
    <t>New_Year_Hairpin</t>
  </si>
  <si>
    <t>Mouton_Life</t>
  </si>
  <si>
    <t>Snow_Rabbit_Knit_Hat</t>
  </si>
  <si>
    <t>Galanthus_Guard</t>
  </si>
  <si>
    <t>Male_Poring_Balloon</t>
  </si>
  <si>
    <t>Male_Poring_Earmuff</t>
  </si>
  <si>
    <t>Female_Poring_Earmuff</t>
  </si>
  <si>
    <t>Cat_Magical_Hat</t>
  </si>
  <si>
    <t>Nice_Cat_Magical_Hat</t>
  </si>
  <si>
    <t>Balloon_Flowerform</t>
  </si>
  <si>
    <t>Roundly_Woolly_Hat</t>
  </si>
  <si>
    <t>Exosrcist_Glass</t>
  </si>
  <si>
    <t>saLUsalo_Cap</t>
  </si>
  <si>
    <t>Flower_Style_Hat</t>
  </si>
  <si>
    <t>Balck_Veil</t>
  </si>
  <si>
    <t>Cheks_Vandana</t>
  </si>
  <si>
    <t>Ribbon_Of_Lady</t>
  </si>
  <si>
    <t>Flower_Blossom</t>
  </si>
  <si>
    <t>X_Hat</t>
  </si>
  <si>
    <t>Big_Bunny_Ear</t>
  </si>
  <si>
    <t>Peony_Vandana</t>
  </si>
  <si>
    <t>Rhythm_Hairband</t>
  </si>
  <si>
    <t>Nobility_Hat</t>
  </si>
  <si>
    <t>Hiphop_Hat</t>
  </si>
  <si>
    <t>Party_Balloon</t>
  </si>
  <si>
    <t>Victory_Ear_Accessary</t>
  </si>
  <si>
    <t>Blue_Ear_Accessary</t>
  </si>
  <si>
    <t>Little_Wyverns</t>
  </si>
  <si>
    <t>ANGEL_SPIRIT_GUIDES</t>
  </si>
  <si>
    <t>LUBU_HELMET</t>
  </si>
  <si>
    <t>BOMB_HAT</t>
  </si>
  <si>
    <t>DRAGON_TURTLE_HAT</t>
  </si>
  <si>
    <t>Mouse_Hat1</t>
  </si>
  <si>
    <t>Mouse_Hat2</t>
  </si>
  <si>
    <t>Mouse_Hat3</t>
  </si>
  <si>
    <t>Mouse_Hat4</t>
  </si>
  <si>
    <t>Mouse_Hat5</t>
  </si>
  <si>
    <t>Sigruns_Wing_2</t>
  </si>
  <si>
    <t>Lightning_Speed</t>
  </si>
  <si>
    <t>Double_Horn_Helm</t>
  </si>
  <si>
    <t>Alphonse_Helmet</t>
  </si>
  <si>
    <t>Horo_Ears</t>
  </si>
  <si>
    <t>Gravekeeper_Blinker</t>
  </si>
  <si>
    <t>Cow_Hat1</t>
  </si>
  <si>
    <t>Cow_Hat2</t>
  </si>
  <si>
    <t>Cow_Hat3</t>
  </si>
  <si>
    <t>Cow_Hat4</t>
  </si>
  <si>
    <t>Bunny_Head_Dress</t>
  </si>
  <si>
    <t>Firinto_Scarf</t>
  </si>
  <si>
    <t>Buddhist_Priest_Crown</t>
  </si>
  <si>
    <t>Monster_Fish_Gill</t>
  </si>
  <si>
    <t>ELEMENTAL_CROWN</t>
  </si>
  <si>
    <t>SURVIVE_CIRCLET</t>
  </si>
  <si>
    <t>GIGANT_HELM</t>
  </si>
  <si>
    <t>Blue_Ribbon_Band</t>
  </si>
  <si>
    <t>Prayer_Cherry_Blossom</t>
  </si>
  <si>
    <t>Wind_of_the_prairie</t>
  </si>
  <si>
    <t>Pegasus_Balloon</t>
  </si>
  <si>
    <t>Pegasus_Balloon2</t>
  </si>
  <si>
    <t>DragonKnight_Eyepatch</t>
  </si>
  <si>
    <t>Yellow_Brain_Hat</t>
  </si>
  <si>
    <t>Blue_Brain_Hat</t>
  </si>
  <si>
    <t>Floating_Stone_Of_Intelligence</t>
  </si>
  <si>
    <t>Q_Scaraba_Crown</t>
  </si>
  <si>
    <t>Gryphon_Hairband</t>
  </si>
  <si>
    <t>Alpaca_Hood</t>
  </si>
  <si>
    <t>Worg_In_Mouth</t>
  </si>
  <si>
    <t>Flower_Poring_Hat</t>
  </si>
  <si>
    <t>10_Type_Glasses</t>
  </si>
  <si>
    <t>Vampire_Hairband</t>
  </si>
  <si>
    <t>Ljosalfar</t>
  </si>
  <si>
    <t>Volume_Fhat</t>
  </si>
  <si>
    <t>Bragi_Wing_Ears</t>
  </si>
  <si>
    <t>MetalDragon_Helm</t>
  </si>
  <si>
    <t>MetalDragon_Hat</t>
  </si>
  <si>
    <t>Mythlit_Hat</t>
  </si>
  <si>
    <t>DragonCintamani_Hat1</t>
  </si>
  <si>
    <t>DragonCintamani_Hat2</t>
  </si>
  <si>
    <t>DragonCintamani_Hat3</t>
  </si>
  <si>
    <t>DragonCintamani_Hat4</t>
  </si>
  <si>
    <t>AliceFriesinger_Hat_69</t>
  </si>
  <si>
    <t>Angel_Of_Happiness</t>
  </si>
  <si>
    <t>37_Sculpt</t>
  </si>
  <si>
    <t>Star_Reading_Hat</t>
  </si>
  <si>
    <t>Mermaid_Headphone</t>
  </si>
  <si>
    <t>Under_Rim_Glasses</t>
  </si>
  <si>
    <t>Aqua_Ten_Gallon_Hat</t>
  </si>
  <si>
    <t>Raspberry_Mousse_Hat</t>
  </si>
  <si>
    <t>Coiledup_Snake_Hat1</t>
  </si>
  <si>
    <t>Coiledup_Snake_Hat2</t>
  </si>
  <si>
    <t>Charm_Of_Flame_Heart</t>
  </si>
  <si>
    <t>Charm_Of_Mistic_Frozen</t>
  </si>
  <si>
    <t>Charm_Of_Rough_Wind</t>
  </si>
  <si>
    <t>Charm_Of_Great_Nature</t>
  </si>
  <si>
    <t>Whisper_Tall_Hat</t>
  </si>
  <si>
    <t>C_Tower_Manager_Incom</t>
  </si>
  <si>
    <t>Subject_Aura</t>
  </si>
  <si>
    <t>Poring_Mascot_Costume</t>
  </si>
  <si>
    <t>Helm_Of_Abyss_White</t>
  </si>
  <si>
    <t>Wish_Tree_Hat</t>
  </si>
  <si>
    <t>Horse_Hairpin1</t>
  </si>
  <si>
    <t>Horse_Hairpin2</t>
  </si>
  <si>
    <t>Straw_Rice_Bag</t>
  </si>
  <si>
    <t>Monochrome_Cap</t>
  </si>
  <si>
    <t>Maple_Which_Falls</t>
  </si>
  <si>
    <t>Ladys_Feather_Hat</t>
  </si>
  <si>
    <t>Lamb_Hat1</t>
  </si>
  <si>
    <t>Lamb_Hat2</t>
  </si>
  <si>
    <t>Magical_Feather</t>
  </si>
  <si>
    <t>Sepia_Cap</t>
  </si>
  <si>
    <t>Lude_Hood</t>
  </si>
  <si>
    <t>Halloween_Hat_Orange</t>
  </si>
  <si>
    <t>Diabolic_Headphone</t>
  </si>
  <si>
    <t>Niflheim_Bunny_Hat</t>
  </si>
  <si>
    <t>Heaven_Cage</t>
  </si>
  <si>
    <t>Crow_Tengu_Mask</t>
  </si>
  <si>
    <t>Happy_Balloon_J</t>
  </si>
  <si>
    <t>Drooping_Dorasuke</t>
  </si>
  <si>
    <t>Der_Meisterpinsel</t>
  </si>
  <si>
    <t>Scratching_Cat</t>
  </si>
  <si>
    <t>Leopard_Ear_Hat</t>
  </si>
  <si>
    <t>Amistr_Beret</t>
  </si>
  <si>
    <t>Misty_Ears</t>
  </si>
  <si>
    <t>Chicken_Hat1</t>
  </si>
  <si>
    <t>Chicken_Hat2</t>
  </si>
  <si>
    <t>Chicken_Hat3</t>
  </si>
  <si>
    <t>Mermaid_Longing</t>
  </si>
  <si>
    <t>Arabian_Veil</t>
  </si>
  <si>
    <t>Spell_Circuit</t>
  </si>
  <si>
    <t>Angel_Marcher_Hat</t>
  </si>
  <si>
    <t>Dark_Night_Veil</t>
  </si>
  <si>
    <t>Loki_Nidhogg_Hat</t>
  </si>
  <si>
    <t>Joystick_Hat</t>
  </si>
  <si>
    <t>Lovegame_Hat</t>
  </si>
  <si>
    <t>Love_Dad_2014</t>
  </si>
  <si>
    <t>Moon_Cat_Hat</t>
  </si>
  <si>
    <t>Time_Accessory</t>
  </si>
  <si>
    <t>Blackhand_Of_Fate</t>
  </si>
  <si>
    <t>Baphomet_Hat</t>
  </si>
  <si>
    <t>Large_Ribbon_Muffler</t>
  </si>
  <si>
    <t>Snownow_Hat</t>
  </si>
  <si>
    <t>Choco_Mint_Bonnet</t>
  </si>
  <si>
    <t>STRONGMAN_HAIR_BLACK</t>
  </si>
  <si>
    <t>STRONGMAN_HAIR_RED</t>
  </si>
  <si>
    <t>STRONGMAN_HAIR_WHITE</t>
  </si>
  <si>
    <t>Love_Cheek</t>
  </si>
  <si>
    <t>Black_Rabbit_Bonnet</t>
  </si>
  <si>
    <t>Blue_Head_Dress</t>
  </si>
  <si>
    <t>Pink_Clover</t>
  </si>
  <si>
    <t>Secret_Zipper</t>
  </si>
  <si>
    <t>Penguin_Cap</t>
  </si>
  <si>
    <t>Sleep_Eclipse_Family</t>
  </si>
  <si>
    <t>White_Fox_Ear_Ribbon</t>
  </si>
  <si>
    <t>Gryphon_Wing_Ears</t>
  </si>
  <si>
    <t>Over_Protector</t>
  </si>
  <si>
    <t>Cherry_Blossom_Hat</t>
  </si>
  <si>
    <t>Cherry_Blossom_Fluttering</t>
  </si>
  <si>
    <t>Under_Rim_Glasses_Red</t>
  </si>
  <si>
    <t>Man_Medal_Gold</t>
  </si>
  <si>
    <t>BIJOUHAT</t>
  </si>
  <si>
    <t>Drama_Clockwork</t>
  </si>
  <si>
    <t>C_Wing_Ear_Black</t>
  </si>
  <si>
    <t>C_Evil_Druid_Hat_Black</t>
  </si>
  <si>
    <t>RAMEN_HAT_BLACK</t>
  </si>
  <si>
    <t>Rabbit_Ear_Eggshell</t>
  </si>
  <si>
    <t>C_Happy_Lunatic_Hanging_Ear</t>
  </si>
  <si>
    <t>C_Artist_Hat</t>
  </si>
  <si>
    <t>Loki_Assassin_Mask</t>
  </si>
  <si>
    <t>Wing_Headphone</t>
  </si>
  <si>
    <t>BeginnerMark</t>
  </si>
  <si>
    <t>Dwarf_Beard</t>
  </si>
  <si>
    <t>Chibi_Beelzebub_Hat</t>
  </si>
  <si>
    <t>Analyze_Eye</t>
  </si>
  <si>
    <t>Seraph_Wing_Helm</t>
  </si>
  <si>
    <t>CatEars_Cyber_HeadP</t>
  </si>
  <si>
    <t>Charleston_Antenna</t>
  </si>
  <si>
    <t>Crimson_Booster</t>
  </si>
  <si>
    <t>Faceworm_Egg_Shell</t>
  </si>
  <si>
    <t>RuneHelm</t>
  </si>
  <si>
    <t>Pigeon_Hat</t>
  </si>
  <si>
    <t>Little_Aquarium</t>
  </si>
  <si>
    <t>Sailor_Collar</t>
  </si>
  <si>
    <t>Marine_Cap</t>
  </si>
  <si>
    <t>Parfait_V_Hat</t>
  </si>
  <si>
    <t>Straight_Pony_BL</t>
  </si>
  <si>
    <t>Cowlick_BL</t>
  </si>
  <si>
    <t>Loose_Wave_Twin_BL</t>
  </si>
  <si>
    <t>Melon_Helmet</t>
  </si>
  <si>
    <t>Unicorn_Helm</t>
  </si>
  <si>
    <t>ZHERLTHSH_DOLL</t>
  </si>
  <si>
    <t>Souvenirs_Of_Izlude</t>
  </si>
  <si>
    <t>C_Flutter_Butterfly</t>
  </si>
  <si>
    <t>C_Angel_Veil</t>
  </si>
  <si>
    <t>Cowlick_YL</t>
  </si>
  <si>
    <t>Cowlick_GN</t>
  </si>
  <si>
    <t>Cowlick_PP</t>
  </si>
  <si>
    <t>Cowlick_RD</t>
  </si>
  <si>
    <t>Cowlick_OM</t>
  </si>
  <si>
    <t>Cowlick_BU</t>
  </si>
  <si>
    <t>Cowlick_WH</t>
  </si>
  <si>
    <t>Straight_Pony_YL</t>
  </si>
  <si>
    <t>Straight_Pony_GN</t>
  </si>
  <si>
    <t>Straight_Pony_PP</t>
  </si>
  <si>
    <t>Straight_Pony_RD</t>
  </si>
  <si>
    <t>Straight_Pony_OM</t>
  </si>
  <si>
    <t>Straight_Pony_BU</t>
  </si>
  <si>
    <t>Straight_Pony_WH</t>
  </si>
  <si>
    <t>Loose_Wave_Twin_YL</t>
  </si>
  <si>
    <t>Loose_Wave_Twin_GN</t>
  </si>
  <si>
    <t>Loose_Wave_Twin_PP</t>
  </si>
  <si>
    <t>Loose_Wave_Twin_RD</t>
  </si>
  <si>
    <t>Loose_Wave_Twin_OM</t>
  </si>
  <si>
    <t>Loose_Wave_Twin_BU</t>
  </si>
  <si>
    <t>Loose_Wave_Twin_WH</t>
  </si>
  <si>
    <t>Piamette_Ribon</t>
  </si>
  <si>
    <t>PocketWatch_Hair_Orna</t>
  </si>
  <si>
    <t>Mech_Feather_Hairband</t>
  </si>
  <si>
    <t>Steampunk_Hat</t>
  </si>
  <si>
    <t>Silversniper_Doll</t>
  </si>
  <si>
    <t>Magicdecoy_Doll</t>
  </si>
  <si>
    <t>PurpleCrystal_Tiara</t>
  </si>
  <si>
    <t>Pumpkin_Cock_Hat</t>
  </si>
  <si>
    <t>Kings_Crown</t>
  </si>
  <si>
    <t>YDragon_SkyWing</t>
  </si>
  <si>
    <t>Explosion_Gum</t>
  </si>
  <si>
    <t>Jakk_Head</t>
  </si>
  <si>
    <t>Eremes_Scarf</t>
  </si>
  <si>
    <t>Commandments_Of_Chain</t>
  </si>
  <si>
    <t>Subject_Aura_Red</t>
  </si>
  <si>
    <t>Bldy_Light_Dark_Crown</t>
  </si>
  <si>
    <t>Magicstone_Of_Grace</t>
  </si>
  <si>
    <t>Mad_Hatter</t>
  </si>
  <si>
    <t>Wild_Poring_Rider</t>
  </si>
  <si>
    <t>Blessing_Of_Angels</t>
  </si>
  <si>
    <t>Piamette_BowTie</t>
  </si>
  <si>
    <t>Morocc_Kid_Servant</t>
  </si>
  <si>
    <t>Maggi_Head_Dress</t>
  </si>
  <si>
    <t>Louise_Red_Hat</t>
  </si>
  <si>
    <t>Khalitzburg_KN_Helm</t>
  </si>
  <si>
    <t>Droop_Gunslinger</t>
  </si>
  <si>
    <t>Tengu_Scroll</t>
  </si>
  <si>
    <t>Poster_Girl_Hat</t>
  </si>
  <si>
    <t>Tone_Of_Gold</t>
  </si>
  <si>
    <t>L_RibbonMuff_Red</t>
  </si>
  <si>
    <t>RW_Mochiring_Hat</t>
  </si>
  <si>
    <t>C_Cons_Of_Water</t>
  </si>
  <si>
    <t>C_White_Black_Temp</t>
  </si>
  <si>
    <t>C_Sky_Of_Memory</t>
  </si>
  <si>
    <t>C_berry_Prince_Crown</t>
  </si>
  <si>
    <t>Gemini_Eyes</t>
  </si>
  <si>
    <t>Sting_Silk_Ribbon</t>
  </si>
  <si>
    <t>Republic_Hat</t>
  </si>
  <si>
    <t>C_Feather_Fluttering</t>
  </si>
  <si>
    <t>Youinone_Mask</t>
  </si>
  <si>
    <t>RED_BABY_DRAGON</t>
  </si>
  <si>
    <t>Cat_Ears_Cape</t>
  </si>
  <si>
    <t>Two_Tone_Beret</t>
  </si>
  <si>
    <t>Monochrome_RibbonHat</t>
  </si>
  <si>
    <t>Glasses_Without_Lens</t>
  </si>
  <si>
    <t>Crimson_Ribbon</t>
  </si>
  <si>
    <t>SweetChocolate_Hat</t>
  </si>
  <si>
    <t>PureWhite_Marching_Hat</t>
  </si>
  <si>
    <t>Necklace_Rosary</t>
  </si>
  <si>
    <t>C_Twin_Margaret</t>
  </si>
  <si>
    <t>C_Floral_Waltz</t>
  </si>
  <si>
    <t>C_Pope_Ribbon</t>
  </si>
  <si>
    <t>C_Pope_Crown</t>
  </si>
  <si>
    <t>C_Full_Bloom_Hp_Blue</t>
  </si>
  <si>
    <t>Cylinder_Hairband</t>
  </si>
  <si>
    <t>C_Cat_Ear_Hat</t>
  </si>
  <si>
    <t>C_Tare_Pope_Casual</t>
  </si>
  <si>
    <t>C_Tare_Luwmin</t>
  </si>
  <si>
    <t>Believers_Cap</t>
  </si>
  <si>
    <t>SeraphimCoronet</t>
  </si>
  <si>
    <t>FELOCK_CAP_</t>
  </si>
  <si>
    <t>DEMONSEYE</t>
  </si>
  <si>
    <t>Kings_Crown2</t>
  </si>
  <si>
    <t>Blue_Rear_Ribbon</t>
  </si>
  <si>
    <t>White_Rose_Princess</t>
  </si>
  <si>
    <t>First_Love_Cheek</t>
  </si>
  <si>
    <t>White_Lily_Black</t>
  </si>
  <si>
    <t>C_HappySummer_SunVisor</t>
  </si>
  <si>
    <t>Alchemist_Mask</t>
  </si>
  <si>
    <t>C_Exploding_Wave_Red</t>
  </si>
  <si>
    <t>C_Eremes_Scarf_Black</t>
  </si>
  <si>
    <t>Eleanor_Wig</t>
  </si>
  <si>
    <t>Hair_Bun_BU</t>
  </si>
  <si>
    <t>Hair_Bun_RD</t>
  </si>
  <si>
    <t>Hair_Bun_YL</t>
  </si>
  <si>
    <t>Hair_Bun_GN</t>
  </si>
  <si>
    <t>Hair_Bun_BL</t>
  </si>
  <si>
    <t>Hair_Bun_WH</t>
  </si>
  <si>
    <t>Hair_Bun_OM</t>
  </si>
  <si>
    <t>Hair_Bun_PP</t>
  </si>
  <si>
    <t>Roll_Twin_BU</t>
  </si>
  <si>
    <t>Roll_Twin_RD</t>
  </si>
  <si>
    <t>Roll_Twin_YL</t>
  </si>
  <si>
    <t>Roll_Twin_GN</t>
  </si>
  <si>
    <t>Roll_Twin_BL</t>
  </si>
  <si>
    <t>Roll_Twin_WH</t>
  </si>
  <si>
    <t>Roll_Twin_OM</t>
  </si>
  <si>
    <t>Roll_Twin_PP</t>
  </si>
  <si>
    <t>Long_Pony_BU</t>
  </si>
  <si>
    <t>Long_Pony_RD</t>
  </si>
  <si>
    <t>Long_Pony_YL</t>
  </si>
  <si>
    <t>Long_Pony_GN</t>
  </si>
  <si>
    <t>Long_Pony_BL</t>
  </si>
  <si>
    <t>Long_Pony_WH</t>
  </si>
  <si>
    <t>Long_Pony_OM</t>
  </si>
  <si>
    <t>Long_Pony_PP</t>
  </si>
  <si>
    <t>CatharinaPawnBrad60</t>
  </si>
  <si>
    <t>C_GoldShower</t>
  </si>
  <si>
    <t>Underlamp</t>
  </si>
  <si>
    <t>RoCelebrationHat</t>
  </si>
  <si>
    <t>Rangelinghat</t>
  </si>
  <si>
    <t>beewings</t>
  </si>
  <si>
    <t>Jblackbwings</t>
  </si>
  <si>
    <t>Sblackcap</t>
  </si>
  <si>
    <t>cowring2</t>
  </si>
  <si>
    <t>dragonears</t>
  </si>
  <si>
    <t>dragonwings</t>
  </si>
  <si>
    <t>GMCier_</t>
  </si>
  <si>
    <t>icecream</t>
  </si>
  <si>
    <t>pikachu</t>
  </si>
  <si>
    <t>zealotusdoll</t>
  </si>
  <si>
    <t>Item</t>
  </si>
  <si>
    <t>Equip Location</t>
  </si>
  <si>
    <t xml:space="preserve">Equip Gender </t>
  </si>
  <si>
    <t>DoNotExport</t>
  </si>
  <si>
    <t>YES</t>
  </si>
  <si>
    <t>100xacidbombbox</t>
  </si>
  <si>
    <t>20xyggdrasilberrybox</t>
  </si>
  <si>
    <t>30xpoisonbottlebox</t>
  </si>
  <si>
    <t>30xspeedpotionbox</t>
  </si>
  <si>
    <t>5xadvancedluckycandybox</t>
  </si>
  <si>
    <t>bulletcase</t>
  </si>
  <si>
    <t>bulletcaseblood</t>
  </si>
  <si>
    <t>bulletcasesilver</t>
  </si>
  <si>
    <t>casingapbullet</t>
  </si>
  <si>
    <t>casingcrystalbullet</t>
  </si>
  <si>
    <t>casingcursedbullet</t>
  </si>
  <si>
    <t>casingflamingbullet</t>
  </si>
  <si>
    <t>casingflashbullet</t>
  </si>
  <si>
    <t>casingfrozenbullet</t>
  </si>
  <si>
    <t>casingholybullet</t>
  </si>
  <si>
    <t>casingimmaterialbullet</t>
  </si>
  <si>
    <t>casingmutebullet</t>
  </si>
  <si>
    <t>casingorideconbullet</t>
  </si>
  <si>
    <t>casingpoisonbullet</t>
  </si>
  <si>
    <t>casingrustybullet</t>
  </si>
  <si>
    <t>casingshadowbullet</t>
  </si>
  <si>
    <t>casingsleepbullet</t>
  </si>
  <si>
    <t>casingsteelbullet</t>
  </si>
  <si>
    <t>casingstonebullet</t>
  </si>
  <si>
    <t>casingstunbullet</t>
  </si>
  <si>
    <t>casingwindybullet</t>
  </si>
  <si>
    <t>disguisegiftset</t>
  </si>
  <si>
    <t>graffitigiftbox</t>
  </si>
  <si>
    <t>oldredbox</t>
  </si>
  <si>
    <t>petgiftbox</t>
  </si>
  <si>
    <t>itemheal rand(45,65),0;</t>
  </si>
  <si>
    <t>itemheal rand(105,145),0;</t>
  </si>
  <si>
    <t>itemheal rand(175,235),0;</t>
  </si>
  <si>
    <t>itemheal rand(325,405),0;</t>
  </si>
  <si>
    <t>itemheal 0,rand(40,60);</t>
  </si>
  <si>
    <t>sc_end SC_Poison; sc_end SC_Silence; sc_end SC_Blind; sc_end SC_Confusion;</t>
  </si>
  <si>
    <t>itemheal rand(18,28),0;</t>
  </si>
  <si>
    <t>itemheal rand(38,58),0;</t>
  </si>
  <si>
    <t>itemheal rand(75,115),0;</t>
  </si>
  <si>
    <t>itemheal 0,rand(15,30);</t>
  </si>
  <si>
    <t>sc_end SC_Poison;</t>
  </si>
  <si>
    <t>itemheal rand(16,22),0;</t>
  </si>
  <si>
    <t>itemheal rand(17,21),0;</t>
  </si>
  <si>
    <t>itemheal 0,rand(10,15);</t>
  </si>
  <si>
    <t>itemheal rand(18,20),0;</t>
  </si>
  <si>
    <t>itemheal rand(15,23),0;</t>
  </si>
  <si>
    <t>itemheal rand(70,100),0;</t>
  </si>
  <si>
    <t>itemheal rand(70,100),rand(20,40);</t>
  </si>
  <si>
    <t>itemheal rand(27,37),0;</t>
  </si>
  <si>
    <t>itemheal rand(400,600),0;</t>
  </si>
  <si>
    <t>sc_end SC_Curse;</t>
  </si>
  <si>
    <t>sc_end SC_Poison; sc_end SC_Silence; sc_end SC_Blind; sc_end SC_Confusion; sc_end SC_Curse; sc_end SC_Hallucination;</t>
  </si>
  <si>
    <t>itemheal rand(72,108),0;</t>
  </si>
  <si>
    <t>itemheal rand(25,35),0;</t>
  </si>
  <si>
    <t>itemheal rand(26,34),0;</t>
  </si>
  <si>
    <t>itemheal 0,rand(15,25);</t>
  </si>
  <si>
    <t>itemheal rand(27,33),0;</t>
  </si>
  <si>
    <t>itemheal 19,0;</t>
  </si>
  <si>
    <t>itemheal rand(50,90),0;</t>
  </si>
  <si>
    <t>itemheal rand(160,200),0;</t>
  </si>
  <si>
    <t>itemheal rand(270,330),0;</t>
  </si>
  <si>
    <t>itemheal rand(185,225),0;</t>
  </si>
  <si>
    <t>itemheal rand(25,60),0;</t>
  </si>
  <si>
    <t>itemheal rand(50,100),0; if(rand(1000)&lt;150) sc_start SC_Stun,3000,0;</t>
  </si>
  <si>
    <t>itemheal rand(10,15),0;</t>
  </si>
  <si>
    <t>itemheal rand(50,60),0;</t>
  </si>
  <si>
    <t>itemheal rand(70,90),rand(20,30);</t>
  </si>
  <si>
    <t>itemheal rand(35,70),0;</t>
  </si>
  <si>
    <t>itemheal rand(105,145),0; sc_start SC_Stun,3000,0; if(rand(1000)&lt;150) sc_start SC_Blind,2000,0;</t>
  </si>
  <si>
    <t>itemheal rand(20,25),0;</t>
  </si>
  <si>
    <t>itemheal rand(25,30),0;</t>
  </si>
  <si>
    <t>itemheal 1,1;</t>
  </si>
  <si>
    <t>itemheal 50,50;</t>
  </si>
  <si>
    <t>itemheal rand(375,445),0;</t>
  </si>
  <si>
    <t>itemheal 200,0;</t>
  </si>
  <si>
    <t>itemheal rand(142,274),0;</t>
  </si>
  <si>
    <t>itemheal rand(117,192),0;</t>
  </si>
  <si>
    <t>itemheal 0,rand(10,20);</t>
  </si>
  <si>
    <t>itemheal rand(22,33),0;</t>
  </si>
  <si>
    <t>itemheal rand(33,42),0;</t>
  </si>
  <si>
    <t>itemheal rand(150,300),rand(20,30);</t>
  </si>
  <si>
    <t>itemheal rand(60,70),0;</t>
  </si>
  <si>
    <t>itemheal 0,rand(16,28);</t>
  </si>
  <si>
    <t>itemheal rand(100,150),0;</t>
  </si>
  <si>
    <t>itemheal rand(20,30),0;</t>
  </si>
  <si>
    <t>itemheal rand(10,20),rand(10,20);</t>
  </si>
  <si>
    <t>itemheal rand(40,70),0;</t>
  </si>
  <si>
    <t>itemheal rand(15,20),0;</t>
  </si>
  <si>
    <t>itemheal rand(270,330),rand(20,30);</t>
  </si>
  <si>
    <t>itemheal 0,rand(1,100);</t>
  </si>
  <si>
    <t>itemheal rand(10,400),0;</t>
  </si>
  <si>
    <t>warp "Random",0,0; delitem 601,1;</t>
  </si>
  <si>
    <t>warp "SavePoint",0,0; delitem 602,1;</t>
  </si>
  <si>
    <t>callfunc "autodrop"; getitem groupranditem(IG_BlueBox),1; delitem 603,1;</t>
  </si>
  <si>
    <t>monster "this",-1,-1,"--ja--",-1,1,"";</t>
  </si>
  <si>
    <t>itemskill "SM_ENDURE",1;</t>
  </si>
  <si>
    <t>itemskill "SM_SELFPROVOKE",1;</t>
  </si>
  <si>
    <t>percentheal 100,100;</t>
  </si>
  <si>
    <t>percentheal 50,50;</t>
  </si>
  <si>
    <t>monster "this",-1,-1,"--ja--",-6,1,"";</t>
  </si>
  <si>
    <t>itemskill "ALL_RESURRECTION",1;</t>
  </si>
  <si>
    <t>itemskill "MC_IDENTIFY",1;</t>
  </si>
  <si>
    <t>produce 0,12;</t>
  </si>
  <si>
    <t>forge 1;</t>
  </si>
  <si>
    <t>forge 2;</t>
  </si>
  <si>
    <t>forge 3;</t>
  </si>
  <si>
    <t>callfunc "autodrop"; getitem groupranditem(IG_CardAlbum),1; delitem 616,1;</t>
  </si>
  <si>
    <t>getitem groupranditem(IG_VioletBox),1;</t>
  </si>
  <si>
    <t>getitem groupranditem(IG_ScrollBox),1;</t>
  </si>
  <si>
    <t>pet 1002;</t>
  </si>
  <si>
    <t>pet 1113;</t>
  </si>
  <si>
    <t>pet 1031;</t>
  </si>
  <si>
    <t>pet 1063;</t>
  </si>
  <si>
    <t>pet 1049;</t>
  </si>
  <si>
    <t>pet 1011;</t>
  </si>
  <si>
    <t>pet 1042;</t>
  </si>
  <si>
    <t>pet 1035;</t>
  </si>
  <si>
    <t>pet 1167;</t>
  </si>
  <si>
    <t>pet 1107;</t>
  </si>
  <si>
    <t>pet 1052;</t>
  </si>
  <si>
    <t>pet 1014;</t>
  </si>
  <si>
    <t>pet 1077;</t>
  </si>
  <si>
    <t>pet 1019;</t>
  </si>
  <si>
    <t>pet 1056;</t>
  </si>
  <si>
    <t>pet 1057;</t>
  </si>
  <si>
    <t>pet 1023;</t>
  </si>
  <si>
    <t>pet 1026;</t>
  </si>
  <si>
    <t>pet 1110;</t>
  </si>
  <si>
    <t>pet 1170;</t>
  </si>
  <si>
    <t>pet 1029;</t>
  </si>
  <si>
    <t>pet 1155;</t>
  </si>
  <si>
    <t>pet 1109;</t>
  </si>
  <si>
    <t>pet 1101;</t>
  </si>
  <si>
    <t>bpet;</t>
  </si>
  <si>
    <t>callfunc "autodrop"; getitem groupranditem(IG_GiftBox),1; delitem 644,1;</t>
  </si>
  <si>
    <t>sc_start SC_ASPDPOTION0,1800000,0;</t>
  </si>
  <si>
    <t>sc_start SC_ASPDPOTION1,1800000,0;</t>
  </si>
  <si>
    <t>sc_start SC_ASPDPOTION2,1800000,0;</t>
  </si>
  <si>
    <t>guildgetexp rand(600000,1200000);</t>
  </si>
  <si>
    <t>pet 1188;</t>
  </si>
  <si>
    <t>pet 1200;</t>
  </si>
  <si>
    <t>pet 1275;</t>
  </si>
  <si>
    <t>sc_start SC_SpeedUp0,180000,0;</t>
  </si>
  <si>
    <t>percentheal 10,0;</t>
  </si>
  <si>
    <t>callfunc "autodrop"; getitem groupranditem(IG_GiftBox_1),1; delitem 664,1;</t>
  </si>
  <si>
    <t>callfunc "autodrop"; getitem groupranditem(IG_GiftBox_2),1; delitem 665,1;</t>
  </si>
  <si>
    <t>callfunc "autodrop"; getitem groupranditem(IG_GiftBox_3),1; delitem 666,1;</t>
  </si>
  <si>
    <t>callfunc "autodrop"; getitem groupranditem(IG_GiftBox_4),1; delitem 667,1;</t>
  </si>
  <si>
    <t>set Zeny,Zeny+rand(1000,10000);</t>
  </si>
  <si>
    <t>percentheal -100,-100;</t>
  </si>
  <si>
    <t>if(rand(1000)&lt;100) sc_start SC_DPoison,10000,0; sc_start SC_Poison,50000,0;</t>
  </si>
  <si>
    <t>percentheal 0,20;</t>
  </si>
  <si>
    <t>if (getpartnerid()) sc_start SC_WEDDING,600000,0;</t>
  </si>
  <si>
    <t>sc_start SC_ATKPOTION,60000,30;</t>
  </si>
  <si>
    <t>sc_start SC_MATKPOTION,60000,30;</t>
  </si>
  <si>
    <t>sc_start SC_ATKPOTION,60000,10; sc_start SC_MATKPOTION,60000,10;</t>
  </si>
  <si>
    <t>percentheal 100,50;</t>
  </si>
  <si>
    <t>itemskill "WZ_EARTHSPIKE",3;</t>
  </si>
  <si>
    <t>itemskill "WZ_EARTHSPIKE",5;</t>
  </si>
  <si>
    <t>itemskill "MG_COLDBOLT",3;</t>
  </si>
  <si>
    <t>itemskill "MG_COLDBOLT",5;</t>
  </si>
  <si>
    <t>itemskill "MG_FIREBOLT",3;</t>
  </si>
  <si>
    <t>itemskill "MG_FIREBOLT",5;</t>
  </si>
  <si>
    <t>itemskill "MG_LIGHTNINGBOLT",3;</t>
  </si>
  <si>
    <t>itemskill "MG_LIGHTNINGBOLT",5;</t>
  </si>
  <si>
    <t>itemskill "MG_SOULSTRIKE",3;</t>
  </si>
  <si>
    <t>itemskill "MG_SOULSTRIKE",5;</t>
  </si>
  <si>
    <t>itemskill "MG_FIREBALL",1;</t>
  </si>
  <si>
    <t>itemskill "MG_FIREBALL",5;</t>
  </si>
  <si>
    <t>itemskill "MG_FIREWALL",1;</t>
  </si>
  <si>
    <t>itemskill "MG_FIREWALL",5;</t>
  </si>
  <si>
    <t>itemskill "MG_FROSTDIVER",1;</t>
  </si>
  <si>
    <t>bonus bUnbreakableWeapon,0;</t>
  </si>
  <si>
    <t>bonus bInt,3;</t>
  </si>
  <si>
    <t>bonus bAtkEle,Ele_Fire; skill "MG_FIREBOLT",3; bonus3 bAutoSpell,"MG_FIREBOLT",3,100;</t>
  </si>
  <si>
    <t>skill "SM_BASH",5; bonus bStr,2; bonus bDef,1;</t>
  </si>
  <si>
    <t>bonus bInt,5; bonus bLuk,10; bonus bDex,-1; bonus bAtkEle,Ele_Holy;</t>
  </si>
  <si>
    <t>bonus bAtkEle,Ele_Dark; bonus2 bHPLossRate,35,10000;</t>
  </si>
  <si>
    <t>bonus bAtkEle,Ele_Holy; bonus bVit,2;</t>
  </si>
  <si>
    <t>bonus2 bAddEff,Eff_Stun,500; bonus bUnbreakableWeapon,0;</t>
  </si>
  <si>
    <t>bonus bDef,5; bonus bUnbreakableWeapon,0;</t>
  </si>
  <si>
    <t>bonus bCritical,30; bonus bAspdRate,8; bonus2 bAddEff2,Eff_Curse,10;</t>
  </si>
  <si>
    <t>bonus bIgnoreDefRace,RC_Dragon; bonus2 bAddRace,RC_Dragon,15;</t>
  </si>
  <si>
    <t>bonus bAtkEle,Ele_Wind; bonus bDef,1; bonus3 bAutoSpell,"MG_LIGHTNINGBOLT",3,100;</t>
  </si>
  <si>
    <t>bonus bVit,5; bonus bDef,10;</t>
  </si>
  <si>
    <t>bonus bCritical,30; bonus bAspdRate,8;</t>
  </si>
  <si>
    <t>bonus bStr,2; bonus2 bAddRace,RC_DemiHuman,55; bonus2 bIgnoreDefRate,RC_DemiHuman,20; bonus bUnbreakableWeapon,0;</t>
  </si>
  <si>
    <t>bonus bLuk,5; bonus bFlee2,10;</t>
  </si>
  <si>
    <t>bonus bBreakWeaponRate,500;</t>
  </si>
  <si>
    <t>bonus bBreakArmorRate,500;</t>
  </si>
  <si>
    <t>bonus bIgnoreDefRace,RC_DemiHuman; bonus2 bSubRace,RC_DemiHuman,10; bonus2 bSubRace,RC_Demon,-10;</t>
  </si>
  <si>
    <t>bonus bDefRatioAtkRace,RC_Boss; bonus bDefRatioAtkRace,RC_NonBoss;</t>
  </si>
  <si>
    <t>bonus bAtkEle,Ele_Fire; bonus bInt,5; bonus bMatkRate,10;</t>
  </si>
  <si>
    <t>bonus bMaxHPrate,20; bonus bMaxSPrate,15; bonus bAspdRate,2; bonus bAtkEle,Ele_Dark;</t>
  </si>
  <si>
    <t>bonus bMaxSPrate,10; bonus bSPDrainValue,3;</t>
  </si>
  <si>
    <t>bonus2 bAddEff,Eff_Curse,5000;</t>
  </si>
  <si>
    <t>bonus bCritical,90;</t>
  </si>
  <si>
    <t>bonus bAtkEle,Ele_Water;</t>
  </si>
  <si>
    <t>bonus bDex,1;</t>
  </si>
  <si>
    <t>bonus bAtkEle,Ele_Water; bonus2 bAddEff,Eff_Freeze,500;</t>
  </si>
  <si>
    <t>bonus bAtkEle,Ele_Earth; bonus2 bAddEff,Eff_Blind,500;</t>
  </si>
  <si>
    <t>bonus bAtkEle,Ele_Fire; bonus2 bAddEff,Eff_Silence,500;</t>
  </si>
  <si>
    <t>bonus bAtkEle,Ele_Wind; bonus2 bAddEff,Eff_Sleep,500;</t>
  </si>
  <si>
    <t>bonus bAtkEle,Ele_Undead;</t>
  </si>
  <si>
    <t>bonus2 bAddRace,RC_DemiHuman,50; bonus bDef,3; bonus bFlee,5; bonus bFlee2,2;</t>
  </si>
  <si>
    <t>bonus2 bAddEff,Eff_Bleeding,300;</t>
  </si>
  <si>
    <t>bonus2 bAddEff2,Eff_Bleeding,10;</t>
  </si>
  <si>
    <t>bonus2 bSkillAtk,"AS_SONICBLOW",40; bonus bAspdRate,3;</t>
  </si>
  <si>
    <t>bonus bDex,2; bonus bLuk,2;</t>
  </si>
  <si>
    <t>bonus bUnbreakableWeapon,0; bonus bStr,10; bonus bSpeedRate,25;</t>
  </si>
  <si>
    <t>bonus bAtkEle,Ele_Dark; bonus2 bWeaponComaRace,RC_Demon,500; bonus2 bCriticalAddRace,RC_Undead,50;</t>
  </si>
  <si>
    <t>bonus bUnbreakableWeapon,0; bonus bAtkEle,Ele_Holy; skill "AL_HEAL",3; bonus2 bAddRace,RC_Demon,3;</t>
  </si>
  <si>
    <t>bonus bUnbreakableWeapon,0; bonus bStr,20; bonus bSpeedRate,25; bonus bAspdRate,5;</t>
  </si>
  <si>
    <t>bonus2 bSubSize,1,10+getrefine(); bonus bAspdRate,getrefine(); bonus3 bAutoSpell,"NPC_PULSESTRIKE",5,20;</t>
  </si>
  <si>
    <t>bonus bStr,3; bonus2 bAddRace,RC_DemiHuman,55; bonus2 bIgnoreDefRate,RC_DemiHuman,20; bonus bUnbreakableWeapon,0;</t>
  </si>
  <si>
    <t>bonus3 bAddEffOnSkill,"BS_HAMMERFALL",Eff_Stun,50+(20*getrefine());</t>
  </si>
  <si>
    <t>bonus2 bSkillAtk,"WS_CARTTERMINATION",15; if(readparam(bStr)&gt;144) { bonus bHit,10; bonus bAspdRate,3; }</t>
  </si>
  <si>
    <t>bonus bIgnoreDefRace,RC_NonBoss; bonus2 bAddEle,Ele_Neutral,25;</t>
  </si>
  <si>
    <t>bonus bStr,1; bonus bInt,2; bonus bDex,1;</t>
  </si>
  <si>
    <t>bonus bAtkEle,Ele_Wind; bonus bPerfectHitRate,25; bonus bHit,30;</t>
  </si>
  <si>
    <t>bonus2 bAddEff,Eff_Stun,500; bonus2 bAddRace,RC_DemiHuman,20; skill "KN_PIERCE",3;</t>
  </si>
  <si>
    <t>bonus bIgnoreDefRace,RC_Brute; bonus3 bAddMonsterDropItem,517,RC_Brute,1000; bonus3 bAutoSpell,"LK_JOINTBEAT",3,100;</t>
  </si>
  <si>
    <t>bonus bIgnoreDefRace,RC_NonBoss; bonus2 bAddSize,1,20;</t>
  </si>
  <si>
    <t>bonus2 bSkillAtk,"SM_MAGNUM",25; bonus bStr,2;</t>
  </si>
  <si>
    <t>bonus bAtkEle,Ele_Wind; bonus2 bAddEff,Eff_Silence,200; bonus3 bAutoSpell,"MG_THUNDERSTORM",3,100;</t>
  </si>
  <si>
    <t>bonus bAtkEle,Ele_Dark; bonus2 bAddRace,RC_DemiHuman,10; bonus2 bAddRace,RC_Angel,10;</t>
  </si>
  <si>
    <t>bonus bAtkEle,Ele_Holy; skill "AL_HEAL",5; bonus3 bAutoSpell,"MG_SOULSTRIKE",3,100; bonus2 bAddRace,RC_Boss,5;</t>
  </si>
  <si>
    <t>bonus bAtkEle,Ele_Fire; bonus3 bAutoSpell,"MG_FIREBALL",3,100; bonus bStr,3;</t>
  </si>
  <si>
    <t>bonus bCritical,30; bonus bHit,10;</t>
  </si>
  <si>
    <t>bonus bStr,2; bonus2 bAddRace,RC_DemiHuman,25; bonus bIgnoreDefRace,RC_DemiHuman; bonus bUnbreakableWeapon,0;</t>
  </si>
  <si>
    <t>bonus2 bAddRace,RC_Undead,10; bonus bUnbreakableWeapon,0;</t>
  </si>
  <si>
    <t>bonus bLongAtkDef,10;</t>
  </si>
  <si>
    <t>bonus2 bAddEff,Eff_Blind,100; bonus2 bAddEff,Eff_Stun,100; bonus2 bAddEff,Eff_Poison,100; bonus2 bAddEff,Eff_Freeze,100;</t>
  </si>
  <si>
    <t>bonus bCritical,40; bonus bDefRate,-67; bonus bDef2Rate,-67;</t>
  </si>
  <si>
    <t>bonus bInt,2;</t>
  </si>
  <si>
    <t>bonus bAtkEle,Ele_Earth;</t>
  </si>
  <si>
    <t>bonus bAtkEle,Ele_Fire;</t>
  </si>
  <si>
    <t>bonus bAtkEle,Ele_Wind;</t>
  </si>
  <si>
    <t>bonus2 bAddDamageClass,1188,150;</t>
  </si>
  <si>
    <t>bonus bInt,3; bonus bIgnoreDefRace,RC_Dragon; bonus2 bSPGainRace,RC_Dragon,10;</t>
  </si>
  <si>
    <t>bonus bInt,3; bonus3 bAutoSpell,"AL_BLESSING",3+(getskilllv("AL_BLESSING")&gt;3)*(getskilllv("AL_BLESSING")-3),20;</t>
  </si>
  <si>
    <t>bonus bMatkRate,15; bonus bInt,3; bonus bDex,2; bonus bCritical,20+((readparam(bLuk)*2)/10);</t>
  </si>
  <si>
    <t>bonus bMatkRate,15; if (isequipped(2334) || isequipped(2372)) { bonus bMdef,8; bonus bMaxSPRate,10; bonus bInt,4; };</t>
  </si>
  <si>
    <t>bonus bStr,1; bonus bInt,2; bonus bMatkRate,15; bonus2 bIgnoreMDefRate,RC_DemiHuman,25; bonus bUnbreakableWeapon,0;</t>
  </si>
  <si>
    <t>bonus bVit,2; bonus bMdef,10; bonus bMaxSPrate,10;</t>
  </si>
  <si>
    <t>bonus bMatkRate,15;</t>
  </si>
  <si>
    <t>bonus bInt,1; bonus bMatkRate,15;</t>
  </si>
  <si>
    <t>bonus bInt,2; bonus bMatkRate,15;</t>
  </si>
  <si>
    <t>bonus bInt,3; bonus bMatkRate,15;</t>
  </si>
  <si>
    <t>bonus bStr,10; bonus bMatkRate,15; bonus bSPDrainValue,-2;</t>
  </si>
  <si>
    <t>bonus bInt,4; bonus bAtkEle,Ele_Undead; bonus bMatkRate,15;</t>
  </si>
  <si>
    <t>bonus bInt,1; bonus bMatkRate,25;</t>
  </si>
  <si>
    <t>bonus bAtkEle,Ele_Holy; bonus bMatkRate,15; bonus bHealPower,(getrefine()*3/2);</t>
  </si>
  <si>
    <t>bonus bAtkEle,Ele_Holy; bonus bMatkRate,15; bonus2 bCastrate,156,-25; bonus2 bCastrate,77,-25; bonus2 bCastrate,79,-25;</t>
  </si>
  <si>
    <t>bonus bMatkRate,15; bonus bHealPower,14; bonus2 bSPRegenRate,5,10000; bonus bUnbreakableWeapon,0;</t>
  </si>
  <si>
    <t>bonus bMatk,15; bonus bInt,4; if (getrefine()&gt;5) { bonus bInt,getrefine()-5; bonus bMaxHP,-200; bonus bMaxSP,-100; }</t>
  </si>
  <si>
    <t>bonus bInt,4; bonus bMatkRate,20; bonus5 bAutoSpell,"AL_BLESSING",10,20,BF_MAGIC,0;</t>
  </si>
  <si>
    <t>bonus bDex,2;</t>
  </si>
  <si>
    <t>bonus2 bSubEle,Ele_Fire,10; if(isequipped(1752)) bonus bLongAtkRate,25;</t>
  </si>
  <si>
    <t>bonus bDex,2; bonus bInt,10; bonus2 bAddRace,RC_DemiHuman,55; bonus bUnbreakableWeapon,0;</t>
  </si>
  <si>
    <t>bonus2 bSkillAtk,"AC_DOUBLE",25; bonus bDex,2;</t>
  </si>
  <si>
    <t>bonus bAtkEle,Ele_Holy;</t>
  </si>
  <si>
    <t>bonus bAtkEle,Ele_Ghost;</t>
  </si>
  <si>
    <t>bonus2 bAddEff,Eff_Stun,1000;</t>
  </si>
  <si>
    <t>bonus bAtkEle,Ele_Water; bonus2 bAddEff,Eff_Freeze,1000;</t>
  </si>
  <si>
    <t>bonus2 bAddEff,Eff_Blind,1000;</t>
  </si>
  <si>
    <t>bonus2 bAddEff,Eff_Curse,1000;</t>
  </si>
  <si>
    <t>bonus bAtkEle,Ele_Poison;</t>
  </si>
  <si>
    <t>bonus bAtkEle,Ele_Poison; bonus2 bAddEff,Eff_Poison,2000;</t>
  </si>
  <si>
    <t>bonus bCritical,20;</t>
  </si>
  <si>
    <t>bonus bAtkEle,Ele_Dark;</t>
  </si>
  <si>
    <t>bonus2 bAddEff,Eff_Sleep,2000;</t>
  </si>
  <si>
    <t>bonus2 bAddEff,Eff_Silence,1000;</t>
  </si>
  <si>
    <t>bonus bAtkEle,Ele_Holy; bonus2 bAddRace,RC_Demon,5;</t>
  </si>
  <si>
    <t>bonus bStr,2;</t>
  </si>
  <si>
    <t>bonus bAtkEle,Ele_Dark; bonus bMaxHPrate,-2; bonus2 bAddEff,Eff_Bleeding,200;</t>
  </si>
  <si>
    <t>bonus3 bAutoSpell,"SA_FLAMELAUNCHER",5,10;</t>
  </si>
  <si>
    <t>bonus3 bAutoSpell,"SA_LIGHTNINGLOADER",5,10;</t>
  </si>
  <si>
    <t>bonus3 bAutoSpell,"SA_SEISMICWEAPON",5,10;</t>
  </si>
  <si>
    <t>bonus2 bSkillAtk,"MO_TRIPLEATTACK",15; bonus2 bSkillAtk,"MO_CHAINCOMBO",15; bonus2 bSkillAtk,"MO_COMBOFINISH",20;</t>
  </si>
  <si>
    <t>bonus bSPGainValue,3; bonus4 bAutoSpellWhenHit,"WZ_HEAVENDRIVE",3,30,1; bonus3 bAutoSpell,"NPC_WIDECONFUSE",2,100;</t>
  </si>
  <si>
    <t>bonus bDex,2; bonus2 bAddRace,RC_DemiHuman,95; bonus2 bIgnoreDefRate,RC_DemiHuman,20; bonus bUnbreakableWeapon,0;</t>
  </si>
  <si>
    <t>bonus bDex,2; bonus2 bAddRace,RC_DemiHuman,95; bonus2 bSkillAtk,"CG_ARROWVULCAN",20; bonus bUnbreakableWeapon,0;</t>
  </si>
  <si>
    <t>bonus bAtkEle,Ele_Poison; bonus2 bAddEff,Eff_Poison,5000;</t>
  </si>
  <si>
    <t>bonus2 bSkillAtk,"CG_ARROWVULCAN",10; bonus2 bSkillAtk,"DC_THROWARROW",10;</t>
  </si>
  <si>
    <t>bonus bSPGainValue,5; bonus4 bAutoSpellWhenHit,"WZ_FROSTNOVA",3,50,1; bonus3 bAutoSpell,"NPC_WIDESILENCE",2,100;</t>
  </si>
  <si>
    <t>bonus bMdef,5;</t>
  </si>
  <si>
    <t>bonus bVit,2; bonus bMdef,2;</t>
  </si>
  <si>
    <t>bonus bVit,3; bonus bInt,2; bonus bMdef,3; bonus bUnbreakableShield,0;</t>
  </si>
  <si>
    <t>bonus2 bSubRace,RC_Demon,5;</t>
  </si>
  <si>
    <t>bonus bMdef,5; bonus bStr,1; bonus bDex,1; bonus2 bAddRace,RC_NonBoss,5; bonus2 bAddRace,RC_Boss,5; bonus bMatkRate,5;</t>
  </si>
  <si>
    <t>bonus bMdef,2; if (isequipped(2702)) { bonus bAspdRate,10; bonus bShortWeaponDamageReturn,5; }</t>
  </si>
  <si>
    <t>bonus bMdef,3; bonus5 bAutoSpellWhenHit,"SL_KAUPE",3,50,BF_WEAPON,0; bonus5 bAutoSpellWhenHit,"SL_KAITE",5,50,BF_MAGIC,0;</t>
  </si>
  <si>
    <t>bonus2 bSubRace,RC_NonBoss,25; bonus2 bSubRace,RC_Boss,25;</t>
  </si>
  <si>
    <t>bonus bStr,1; bonus2 bSkillAtk,"PA_SHIELDCHAIN",30; bonus2 bSkillAtk,"CR_SHIELDBOOMERANG",30; bonus bUseSPrate,10;</t>
  </si>
  <si>
    <t>bonus2 bSubEle,Ele_Water,20; bonus2 bSubEle,Ele_Fire,20; bonus bMdef,5; bonus bMaxHPRate,5; bonus2 bSubRace,RC_DemiHuman,30;</t>
  </si>
  <si>
    <t>bonus2 bResEff,Eff_Blind,500;</t>
  </si>
  <si>
    <t>bonus2 bSubRace,RC_Plant,10;</t>
  </si>
  <si>
    <t>bonus bMdef,3;</t>
  </si>
  <si>
    <t>bonus bLuk,2;</t>
  </si>
  <si>
    <t>bonus2 bResEff,Eff_Silence,1000;</t>
  </si>
  <si>
    <t>bonus bMdef,1; bonus bLuk,1;</t>
  </si>
  <si>
    <t>bonus2 bResEff,Eff_Blind,1000;</t>
  </si>
  <si>
    <t>bonus2 bResEff,Eff_Blind,1500;</t>
  </si>
  <si>
    <t>bonus bUnbreakableHelm,0;</t>
  </si>
  <si>
    <t>bonus bInt,1;</t>
  </si>
  <si>
    <t>bonus bMaxSP,20;</t>
  </si>
  <si>
    <t>bonus bMaxSP,100;</t>
  </si>
  <si>
    <t>bonus2 bSubRace,RC_Insect,10;</t>
  </si>
  <si>
    <t>bonus bMdef,3; bonus bAgi,1; bonus bLuk,1; bonus2 bSubRace,RC_Demon,3;</t>
  </si>
  <si>
    <t>bonus bMdef,2; bonus bStr,1; bonus2 bSubRace,RC_Angel,3;</t>
  </si>
  <si>
    <t>bonus bStr,1;</t>
  </si>
  <si>
    <t>bonus2 bSubRace,RC_Undead,10;</t>
  </si>
  <si>
    <t>bonus2 bResEff,Eff_Silence,1500;</t>
  </si>
  <si>
    <t>bonus2 bSubRace,RC_Insect,3;</t>
  </si>
  <si>
    <t>bonus2 bSubRace,RC_Plant,3;</t>
  </si>
  <si>
    <t>bonus2 bSubEle,Ele_Holy,15;</t>
  </si>
  <si>
    <t>bonus bDex,3;</t>
  </si>
  <si>
    <t>bonus2 bSubRace,RC_DemiHuman,10;</t>
  </si>
  <si>
    <t>bonus2 bAddRace,RC_DemiHuman,3;</t>
  </si>
  <si>
    <t>bonus2 bSubEle,Ele_Fire,10;</t>
  </si>
  <si>
    <t>bonus2 bResEff,Eff_Blind,10000;</t>
  </si>
  <si>
    <t>if(isequipped(2656) || isequipped(29506)) { bonus bDef,5; bonus bMaxHP,2000; }</t>
  </si>
  <si>
    <t>bonus bMdef,5; bonus bInt,1;</t>
  </si>
  <si>
    <t>bonus bMdef,5; bonus2 bAddEff,Eff_Blind,300;</t>
  </si>
  <si>
    <t>bonus bMdef,10;</t>
  </si>
  <si>
    <t>bonus bMdef,5; bonus2 bSubRace,RC_Demon,15; bonus2 bSubEle,Ele_Dark,10;</t>
  </si>
  <si>
    <t>bonus bAgi,1;</t>
  </si>
  <si>
    <t>bonus bAgi,1; bonus bMdef,3; if(isequipped(2654) || isequipped(29552)) { bonus bUseSPrate,-20; bonus bMaxHP,4000; }</t>
  </si>
  <si>
    <t>bonus bMdef,15;</t>
  </si>
  <si>
    <t>bonus bDefEle,Ele_Fire;</t>
  </si>
  <si>
    <t>bonus bDefEle,Ele_Water;</t>
  </si>
  <si>
    <t>bonus bDefEle,Ele_Wind;</t>
  </si>
  <si>
    <t>bonus bDefEle,Ele_Earth;</t>
  </si>
  <si>
    <t>bonus bMdef,5; bonus2 bResEff,Eff_Stun,2000; bonus2 bResEff,Eff_Blind,8000;</t>
  </si>
  <si>
    <t>bonus bLuk,4;</t>
  </si>
  <si>
    <t>bonus bAllStats,2; bonus bMdef,5; if (isequipped(2700) || isequipped(29564)) { bonus bAllStats,3; }</t>
  </si>
  <si>
    <t>bonus2 bResEff,Eff_Stun,3000; bonus2 bResEff,Eff_Freeze,3000;</t>
  </si>
  <si>
    <t>bonus2 bResEff,Eff_Curse,500; bonus2 bResEff,Eff_Silence,500; bonus2 bResEff,Eff_Stun,500; bonus2 bResEff,Eff_Stone,500;</t>
  </si>
  <si>
    <t>bonus bMaxHP,800; bonus bMdef,5; bonus2 bResEff,Eff_Freeze,10000; bonus2 bSubEle,Ele_Water,5; bonus2 bSubEle,Ele_Neutral,5;</t>
  </si>
  <si>
    <t>bonus bMdef,2; bonus bFlee2,3; if( isequipped(2749) ) bonus bFlee2,5;</t>
  </si>
  <si>
    <t>bonus bVit,2; bonus bMdef,5; bonus bHPrecovRate,75;</t>
  </si>
  <si>
    <t>bonus bMdef,3; if(isequipped(2553)) { bonus bAgi,5; bonus bFlee,15; }</t>
  </si>
  <si>
    <t>bonus bMdef,10; bonus bLuk,5;</t>
  </si>
  <si>
    <t>if (isequipped(2655)||isequipped(2710)) { bonus bBaseAtk,50; bonus2 bAddDefClass,1196,20; bonus2 bAddDefClass,1197,20; }</t>
  </si>
  <si>
    <t>bonus bMaxHP,500;</t>
  </si>
  <si>
    <t>bonus bMaxHPRate,20-getrefine(); bonus bMaxSPRate,20-getrefine(); bonus bDef,getrefine()/2;</t>
  </si>
  <si>
    <t>bonus2 bSubEle,Ele_Water,5; if (isequipped(2528)) { bonus bHPrecovRate,5; bonus bMaxHPrate,10; }</t>
  </si>
  <si>
    <t>bonus bMaxHP,(BaseLevel*10);</t>
  </si>
  <si>
    <t>bonus bMaxHP,100; bonus bMdef,1; bonus2 bSubRace,RC_DemiHuman,1;</t>
  </si>
  <si>
    <t>bonus bAgi,1; bonus bSPrecovRate,5;</t>
  </si>
  <si>
    <t>bonus bAgi,1; bonus bAspdRate,2; bonus bUseSPrate,-8; bonus bMaxHP,500;</t>
  </si>
  <si>
    <t>bonus bUnbreakableGarment,0; bonus bMdef,10;</t>
  </si>
  <si>
    <t>bonus bFlee,15; bonus bFlee2,5;</t>
  </si>
  <si>
    <t>bonus bHPrecovRate,5;</t>
  </si>
  <si>
    <t>bonus bMdef,1; if(isequipped(2339) || isequipped(2371)) { bonus bAgi,5; bonus bFlee,10; }</t>
  </si>
  <si>
    <t>bonus2 bSubRace,RC_Dragon,15; if (isequipped(1166) || isequipped(13001) || isequipped(1474)) bonus2 bAddRace,RC_Dragon,5;</t>
  </si>
  <si>
    <t>bonus bMdef,4;</t>
  </si>
  <si>
    <t>bonus bAgi,2; if (isequipped(2425) || isequipped(2434)) bonus bFlee,10;</t>
  </si>
  <si>
    <t>bonus bMaxHP,50; bonus bMdef,1; bonus2 bSubRace,RC_DemiHuman,1;</t>
  </si>
  <si>
    <t>bonus bFlee,13; bonus2 bSubEle,Ele_Neutral,13; bonus bFlee2,13;</t>
  </si>
  <si>
    <t>bonus bAgi,1; bonus bMdef,5;</t>
  </si>
  <si>
    <t>bonus bVit,2;</t>
  </si>
  <si>
    <t>bonus bAgi,2;</t>
  </si>
  <si>
    <t>bonus bMaxSP,10;</t>
  </si>
  <si>
    <t>bonus bMdef,5; bonus bLuk,2;</t>
  </si>
  <si>
    <t>bonus bLongAtkRate,3;</t>
  </si>
  <si>
    <t>bonus bVit,1;</t>
  </si>
  <si>
    <t>bonus bMdef,3; bonus bLuk,1;</t>
  </si>
  <si>
    <t>bonus bStr,1; bonus bAgi,1; bonus bInt,1; bonus bLuk,1; bonus bMdef,1;</t>
  </si>
  <si>
    <t>bonus2 bAddRace,RC_NonBoss,5; bonus2 bAddRace,RC_Boss,5; bonus bMatkRate,5;</t>
  </si>
  <si>
    <t>bonus bMdef,3; bonus bInt,2; bonus bMaxSPrate,5;</t>
  </si>
  <si>
    <t>bonus bMdef,3; bonus bStr,3; bonus bBaseAtk,10;</t>
  </si>
  <si>
    <t>bonus bMdef,3; bonus bAgi,3; bonus bFlee,5;</t>
  </si>
  <si>
    <t>bonus bMdef,3; bonus bDex,3; bonus bHit,10;</t>
  </si>
  <si>
    <t>bonus bHit,15; bonus bStr,1;</t>
  </si>
  <si>
    <t>bonus bStr,2; bonus2 bResEff,Eff_Blind,1000;</t>
  </si>
  <si>
    <t>bonus bHit,5; bonus bCritical,5; bonus bDex,1;</t>
  </si>
  <si>
    <t>bonus2 bSubEle,Ele_Water,5;</t>
  </si>
  <si>
    <t>bonus2 bSubEle,Ele_Fire,5;</t>
  </si>
  <si>
    <t>bonus2 bSubEle,Ele_Wind,5;</t>
  </si>
  <si>
    <t>bonus2 bSubEle,Ele_Earth,5;</t>
  </si>
  <si>
    <t>bonus bDex,2; bonus bMatkRate,3;</t>
  </si>
  <si>
    <t>bonus bBaseAtk,30;</t>
  </si>
  <si>
    <t>bonus bAgi,3; bonus bVit,3; bonus bLuk,3;</t>
  </si>
  <si>
    <t>bonus2 bSkillAtk,"SM_BASH",6; bonus2 bSkillAtk,"MC_MAMMONITE",6;</t>
  </si>
  <si>
    <t>bonus bAtkRate,5; bonus bMatkRate,5; bonus bMdef,6; bonus bMaxHP,600; bonus3 bAddEff,Eff_Silence,100,ATF_SHORT;</t>
  </si>
  <si>
    <t>bonus bAtkRate,5; bonus bMatkRate,5; bonus bMdef,6; bonus bMaxHP,600; bonus2 bAddEffWhenHit,Eff_Stone,100;</t>
  </si>
  <si>
    <t>bonus bMaxHP,50; bonus bAspdRate,3;</t>
  </si>
  <si>
    <t>bonus bMaxSP,50; bonus bCastRate,-1;</t>
  </si>
  <si>
    <t>bonus bCritical,5;</t>
  </si>
  <si>
    <t>bonus bVit,3; bonus bMaxHPRate,5;</t>
  </si>
  <si>
    <t>bonus bCastrate,-10; bonus bDelayRate,-5;</t>
  </si>
  <si>
    <t>bonus bMdef,2; bonus bAgi,2; bonus bDex,1;</t>
  </si>
  <si>
    <t>bonus2 bExpAddRace,RC_Formless,15;</t>
  </si>
  <si>
    <t>bonus2 bExpAddRace,RC_undead,15;</t>
  </si>
  <si>
    <t>bonus2 bExpAddRace,RC_Brute,15;</t>
  </si>
  <si>
    <t>bonus2 bExpAddRace,RC_Plant,15;</t>
  </si>
  <si>
    <t>bonus2 bExpAddRace,RC_Insect,15;</t>
  </si>
  <si>
    <t>bonus2 bExpAddRace,RC_Fish,15;</t>
  </si>
  <si>
    <t>bonus2 bExpAddRace,RC_Demon,15;</t>
  </si>
  <si>
    <t>bonus2 bExpAddRace,RC_DemiHuman,15;</t>
  </si>
  <si>
    <t>bonus2 bExpAddRace,RC_Angel,15;</t>
  </si>
  <si>
    <t>bonus2 bExpAddRace,RC_Dragon,15;</t>
  </si>
  <si>
    <t>bonus bCritical,2; bonus bMaxSP,25;</t>
  </si>
  <si>
    <t>bonus2 bSubEle,Ele_Water,5; bonus bMaxHP,80; bonus bMdef,2;</t>
  </si>
  <si>
    <t>bonus bAgi,2; bonus bSpeedAddRate,10;</t>
  </si>
  <si>
    <t>bonus bAgi,1; bonus bAspdRate,2; bonus bSpeedAddRate,5;</t>
  </si>
  <si>
    <t>bonus bMaxHP,1000; bonus2 bSubEle,Ele_Neutral,-5;</t>
  </si>
  <si>
    <t>bonus bInt,3; autobonus2 "{ bonus bDef,20; }",10,5000;</t>
  </si>
  <si>
    <t>bonus bDex,1; bonus5 bAutoSpellWhenHit,"WZ_FROSTNOVA",3,50,BF_WEAPON|BF_MAGIC,1;</t>
  </si>
  <si>
    <t>bonus bDex,1; bonus5 bAutoSpellWhenHit,"MG_THUNDERSTORM",5,50,BF_WEAPON|BF_MAGIC,1;</t>
  </si>
  <si>
    <t>bonus bMaxHP,500; bonus bMaxSP,200;</t>
  </si>
  <si>
    <t>bonus bAgi,3;</t>
  </si>
  <si>
    <t>bonus bLuk,2; bonus bFlee2,1;</t>
  </si>
  <si>
    <t>bonus bVit,1; bonus bMaxHP,500;</t>
  </si>
  <si>
    <t>bonus bMaxHP,1600;</t>
  </si>
  <si>
    <t>bonus bDex,1; bonus bHit,3;</t>
  </si>
  <si>
    <t>bonus2 bAddEle,Ele_Dark,20;</t>
  </si>
  <si>
    <t>bonus bLuk,1; bonus bCritical,1; bonus bFlee2,1;</t>
  </si>
  <si>
    <t>bonus2 bAddRace,RC_Formless,20;</t>
  </si>
  <si>
    <t>bonus bStr,1; bonus bBaseAtk,10;</t>
  </si>
  <si>
    <t>bonus bAgi,1; bonus bFlee,2;</t>
  </si>
  <si>
    <t>bonus bMaxSP,80;</t>
  </si>
  <si>
    <t>bonus bVit,1; bonus bMaxHP,1000;</t>
  </si>
  <si>
    <t>bonus bMaxHP,800;</t>
  </si>
  <si>
    <t>bonus bMaxHPrate,5;</t>
  </si>
  <si>
    <t>bonus bMaxHP,1000; bonus bMaxSP,50;</t>
  </si>
  <si>
    <t>bonus bFlee,10;</t>
  </si>
  <si>
    <t>bonus2 bAddEff,Eff_Stun,500;</t>
  </si>
  <si>
    <t>bonus bInt,1; bonus bMaxSP,10;</t>
  </si>
  <si>
    <t>bonus bStr,1; bonus bBaseAtk,3;</t>
  </si>
  <si>
    <t>bonus2 bAddEff,Eff_Blind,500; bonus bBaseAtk,5;</t>
  </si>
  <si>
    <t>bonus bDex,1; bonus bBaseAtk,5;</t>
  </si>
  <si>
    <t>bonus2 bAddEff,Eff_Sleep,500; bonus bBaseAtk,5;</t>
  </si>
  <si>
    <t>bonus bBaseAtk,10; bonus2 bAddEff,Eff_Stun,200;</t>
  </si>
  <si>
    <t>bonus bAgi,1; bonus bFlee,1;</t>
  </si>
  <si>
    <t>bonus bBaseAtk,15; bonus bCritical,1;</t>
  </si>
  <si>
    <t>bonus2 bAddEle,Ele_Wind,20;</t>
  </si>
  <si>
    <t>bonus bMaxHPrate,10;</t>
  </si>
  <si>
    <t>bonus bDef,2;</t>
  </si>
  <si>
    <t>skill "TF_DETOXIFY",1;</t>
  </si>
  <si>
    <t>bonus2 bAddRace,RC_DemiHuman,20;</t>
  </si>
  <si>
    <t>bonus bHPrecovRate,10;</t>
  </si>
  <si>
    <t>bonus2 bAddEff,Eff_Poison,500; bonus bBaseAtk,5;</t>
  </si>
  <si>
    <t>bonus bHPrecovRate,20;</t>
  </si>
  <si>
    <t>bonus2 bResEff,Eff_Silence,2000; bonus bDef,1;</t>
  </si>
  <si>
    <t>skill "AL_TELEPORT",1;</t>
  </si>
  <si>
    <t>bonus2 bResEff,Eff_Sleep,2000; bonus bDef,1;</t>
  </si>
  <si>
    <t>bonus2 bSubEle,Ele_Wind,10; bonus bDef,2;</t>
  </si>
  <si>
    <t>bonus bBaseAtk,20;</t>
  </si>
  <si>
    <t>skill "TF_HIDING",1;</t>
  </si>
  <si>
    <t>bonus bLongAtkDef,35;</t>
  </si>
  <si>
    <t>bonus2 bResEff,Eff_Blind,2000; bonus bDef,1;</t>
  </si>
  <si>
    <t>callfunc "bMVP"; if(@mvpcount&lt;6) { bonus bDefEle,Ele_Ghost; bonus bHPrecovRate,-25; }</t>
  </si>
  <si>
    <t>skill "TF_POISON",3;</t>
  </si>
  <si>
    <t>bonus2 bAddEle,Ele_Fire,20;</t>
  </si>
  <si>
    <t>bonus bFlee2,5; bonus bAgi,1;</t>
  </si>
  <si>
    <t>skill "AL_HEAL",1;</t>
  </si>
  <si>
    <t>callfunc "bMVP"; if(@mvpcount&lt;6) { bonus bDefEle,Ele_Holy; }</t>
  </si>
  <si>
    <t>bonus2 bAddEff,Eff_Freeze,500; bonus bBaseAtk,5;</t>
  </si>
  <si>
    <t>bonus2 bSubEle,Ele_Wind,30; bonus bFlee,5;</t>
  </si>
  <si>
    <t>bonus2 bAddEff,Eff_Silence,500; bonus bBaseAtk,5;</t>
  </si>
  <si>
    <t>bonus2 bSubRace,RC_DemiHuman,30;</t>
  </si>
  <si>
    <t>bonus2 bSubRace,RC_Plant,30;</t>
  </si>
  <si>
    <t>bonus2 bAddRace,RC_Brute,20;</t>
  </si>
  <si>
    <t>bonus bUnbreakableArmor,0; bonus bDef,1;</t>
  </si>
  <si>
    <t>bonus2 bAddEle,Ele_Poison,20;</t>
  </si>
  <si>
    <t>bonus2 bAddRace,RC_Insect,20;</t>
  </si>
  <si>
    <t>bonus2 bAddEle,Ele_Earth,20;</t>
  </si>
  <si>
    <t>bonus2 bSubRace,RC_Brute,30;</t>
  </si>
  <si>
    <t>bonus2 bResEff,Eff_Freeze,2000; bonus bDef,1;</t>
  </si>
  <si>
    <t>bonus2 bAddRace,RC_Plant,20;</t>
  </si>
  <si>
    <t>bonus2 bAddEle,Ele_Water,20;</t>
  </si>
  <si>
    <t>bonus bSPrecovRate,15;</t>
  </si>
  <si>
    <t>bonus2 bSubEle,Ele_Undead,30; bonus bFlee,5;</t>
  </si>
  <si>
    <t>bonus bUnbreakableWeapon,0; bonus bBaseAtk,5;</t>
  </si>
  <si>
    <t>skill "MC_DISCOUNT",5;</t>
  </si>
  <si>
    <t>bonus2 bSubRace,RC_Insect,30;</t>
  </si>
  <si>
    <t>bonus2 bResEff,Eff_Stone,2000; bonus bDef,1;</t>
  </si>
  <si>
    <t>bonus2 bAddEff,Eff_Curse,500; bonus bBaseAtk,5;</t>
  </si>
  <si>
    <t>bonus bNoCastCancel,0;</t>
  </si>
  <si>
    <t>bonus bVit,3;</t>
  </si>
  <si>
    <t>bonus bStr,3;</t>
  </si>
  <si>
    <t>bonus2 bAddRace,RC_Fish,20;</t>
  </si>
  <si>
    <t>bonus2 bSubEle,Ele_Earth,30; bonus bFlee,5;</t>
  </si>
  <si>
    <t>bonus2 bAddSize,0,15; bonus bBaseAtk,5;</t>
  </si>
  <si>
    <t>bonus2 bSubRace,RC_Fish,30;</t>
  </si>
  <si>
    <t>skill "SM_MAGNUM",3;</t>
  </si>
  <si>
    <t>bonus2 bAddEle,Ele_Holy,20;</t>
  </si>
  <si>
    <t>bonus bCritical,9;</t>
  </si>
  <si>
    <t>bonus2 bResEff,Eff_Confusion,10000; bonus2 bSubEle,Ele_Earth,15;</t>
  </si>
  <si>
    <t>skill "AS_CLOAKING",1;</t>
  </si>
  <si>
    <t>bonus bDefEle,Ele_Water; bonus bDef,1;</t>
  </si>
  <si>
    <t>bonus2 bResEff,Eff_Stone,1500; bonus2 bSubEle,Ele_Earth,5; bonus bDef,1;</t>
  </si>
  <si>
    <t>bonus bStr,1; bonus bCritical,4;</t>
  </si>
  <si>
    <t>bonus2 bAddSize,1,15; bonus bBaseAtk,5;</t>
  </si>
  <si>
    <t>skill "AL_CURE",1;</t>
  </si>
  <si>
    <t>bonus bLongAtkRate,10;</t>
  </si>
  <si>
    <t>bonus2 bSubEle,Ele_Water,30; bonus bFlee,5;</t>
  </si>
  <si>
    <t>bonus2 bAddEff,Eff_Poison,400; bonus bBaseAtk,10;</t>
  </si>
  <si>
    <t>bonus bMaxHPrate,10; bonus bAgi,1;</t>
  </si>
  <si>
    <t>bonus bDefEle,Ele_Wind; bonus bDef,1;</t>
  </si>
  <si>
    <t>bonus bDefEle,Ele_Fire; bonus bDef,1;</t>
  </si>
  <si>
    <t>bonus bMaxSPrate,15; bonus bSPrecovRate,3;</t>
  </si>
  <si>
    <t>bonus bDefEle,Ele_Earth; bonus bDef,1;</t>
  </si>
  <si>
    <t>bonus bFlee,20; bonus2 bSubEle,Ele_Ghost,-50;</t>
  </si>
  <si>
    <t>skill "MG_SIGHT",1;</t>
  </si>
  <si>
    <t>bonus2 bAddEff,Eff_Confusion,500;</t>
  </si>
  <si>
    <t>bonus2 bSubEle,Ele_Water,5; bonus2 bResEff,Eff_Freeze,10000;</t>
  </si>
  <si>
    <t>bonus bHit,20;</t>
  </si>
  <si>
    <t>bonus bMaxHPrate,8; bonus bMaxSPrate,8;</t>
  </si>
  <si>
    <t>bonus2 bSubEle,Ele_Poison,30; bonus bFlee,5;</t>
  </si>
  <si>
    <t>bonus2 bSubEle,Ele_Fire,30; bonus bFlee,5;</t>
  </si>
  <si>
    <t>bonus2 bResEff,Eff_Poison,2000; bonus bDef,1;</t>
  </si>
  <si>
    <t>bonus2 bAddRace,RC_Demon,20;</t>
  </si>
  <si>
    <t>bonus2 bResEff,Eff_Silence,10000;</t>
  </si>
  <si>
    <t>bonus2 bSubEle,Ele_Ghost,30; bonus bFlee,5;</t>
  </si>
  <si>
    <t>bonus bDefEle,Ele_Poison; bonus bDef,1;</t>
  </si>
  <si>
    <t>bonus2 bHpDrainRate,30,15;</t>
  </si>
  <si>
    <t>bonus2 bSubEle,Ele_Dark,30; bonus bFlee,5;</t>
  </si>
  <si>
    <t>bonus bDoubleRate,5;</t>
  </si>
  <si>
    <t>bonus2 bAddRace,RC_Dragon,20;</t>
  </si>
  <si>
    <t>bonus bDefEle,Ele_Dark;</t>
  </si>
  <si>
    <t>bonus2 bSubRace,RC_Dragon,30;</t>
  </si>
  <si>
    <t>bonus bStr,1; bonus2 bResEff,Eff_Blind,10000;</t>
  </si>
  <si>
    <t>callfunc "bMVP"; if(@mvpcount&lt;6) { bonus bMaxHP,1000; bonus bMdef,getrefine(); bonus bNoCastCancel,0; }</t>
  </si>
  <si>
    <t>bonus2 bSubRace,RC_Demon,15; bonus2 bResEff,Eff_Stone,10000;</t>
  </si>
  <si>
    <t>bonus2 bAddRace,RC_DemiHuman,7; bonus2 bAddRace,RC_Brute,7; bonus2 bAddRace,RC_Plant,7; bonus2 bAddRace,RC_Insect,7;</t>
  </si>
  <si>
    <t>bonus2 bAddSize,2,15; bonus bBaseAtk,5;</t>
  </si>
  <si>
    <t>bonus2 bResEff,Eff_Sleep,10000; bonus bAgi,1;</t>
  </si>
  <si>
    <t>callfunc "bMVP"; if(@mvpcount&lt;6) { bonus bNoMagicDamage,100; }</t>
  </si>
  <si>
    <t>bonus bAgi,3; bonus bCritical,1;</t>
  </si>
  <si>
    <t>bonus2 bAddEle,Ele_Undead,20;</t>
  </si>
  <si>
    <t>callfunc "bMVP"; if(@mvpcount&lt;6) { bonus bSpeedAddRate,25; }</t>
  </si>
  <si>
    <t>callfunc "bMVP"; if(@mvpcount&lt;6) { bonus bNoGemStone,0; bonus bUseSPrate,25; }</t>
  </si>
  <si>
    <t>bonus2 bSubEle,Ele_Neutral,20;</t>
  </si>
  <si>
    <t>callfunc "bMVP"; if(@mvpcount&lt;6) { bonus bShortWeaponDamageReturn,30; }</t>
  </si>
  <si>
    <t>bonus2 bSubRace,RC_Demon,30;</t>
  </si>
  <si>
    <t>bonus2 bSubRace,RC_Angel,30;</t>
  </si>
  <si>
    <t>skill "TF_STEAL",1;</t>
  </si>
  <si>
    <t>bonus2 bAddRace,RC_Boss,25;</t>
  </si>
  <si>
    <t>bonus bDefEle,Ele_Undead; bonus bInt,1; bonus bDef,1;</t>
  </si>
  <si>
    <t>set .@isEq,isequippedcnt(4142); callfunc "bMVP"; if(@mvpcount&lt;6) { bonus bAspdRate,15/(.@isEq?.@isEq:1); }</t>
  </si>
  <si>
    <t>set .@isEq,isequippedcnt(4145); callfunc "bMVP"; if(@mvpcount&lt;6) { bonus bCastrate,-30/(.@isEq?.@isEq:1); }</t>
  </si>
  <si>
    <t>callfunc "bMVP"; if(@mvpcount&lt;6) { bonus bMagicDamageReturn,50; }</t>
  </si>
  <si>
    <t>callfunc "bMVP"; if(@mvpcount&lt;6) { bonus bHit,-10; bonus bSplashRange,1; }</t>
  </si>
  <si>
    <t>bonus3 bAddMonsterDropItem,12028,RC_Insect,100;</t>
  </si>
  <si>
    <t>if(getrefine()&lt;6) { bonus bDef,2; bonus bMdef,5; }</t>
  </si>
  <si>
    <t>bonus2 bSubRace,RC_Plant,-20; bonus2 bExpAddRace,RC_Plant,10;</t>
  </si>
  <si>
    <t>bonus bCritAtkRate,10; bonus2 bCriticalAddRace,RC_Formless,7;</t>
  </si>
  <si>
    <t>bonus bCritAtkRate,10; bonus2 bCriticalAddRace,RC_Undead,7;</t>
  </si>
  <si>
    <t>bonus bHPrecovRate,-100; bonus bHPGainValue,100;</t>
  </si>
  <si>
    <t>bonus bAgi,2; if(getrefine()&gt;8) bonus bFlee,20;</t>
  </si>
  <si>
    <t>bonus bStr,2; if(getrefine()&gt;8) { bonus bMaxHPrate,10; bonus bMaxSPrate,10; }</t>
  </si>
  <si>
    <t>bonus3 bAutoSpellWhenHit,"PR_GLORIA",1,50; if(isequipped(4031)) { bonus bDef,3; bonus bVit,3; }</t>
  </si>
  <si>
    <t>bonus2 bAddEffWhenHit,Eff_Blind,300+600*(isequipped(4074));</t>
  </si>
  <si>
    <t>bonus2 bSubRace,RC_Fish,-20; bonus2 bExpAddRace,RC_Fish,10;</t>
  </si>
  <si>
    <t>bonus2 bSPGainRace,RC_Insect,5;</t>
  </si>
  <si>
    <t>bonus2 bAddEffWhenHit,Eff_Curse,300+600*(isequipped(4127));</t>
  </si>
  <si>
    <t>bonus2 bSPGainRace,RC_Brute,5;</t>
  </si>
  <si>
    <t>bonus bMaxHPrate,-10; bonus bMaxSPrate,-10; bonus bCastrate,-10-10*isequipped(4168);</t>
  </si>
  <si>
    <t>bonus2 bAddEffWhenHit,Eff_Stone,600;</t>
  </si>
  <si>
    <t>bonus bCritAtkRate,20; bonus2 bSPDrainValue,-1,0;</t>
  </si>
  <si>
    <t>bonus2 bAddEffWhenHit,Eff_Sleep,600;</t>
  </si>
  <si>
    <t>bonus3 bAutoSpell,"TF_POISON",1,20; bonus2 bAddSkillBlow,52,5;</t>
  </si>
  <si>
    <t>bonus bCritAtkRate,10; bonus2 bCriticalAddRace,RC_Dragon,7;</t>
  </si>
  <si>
    <t>bonus3 bAddMonsterDropItem,993,RC_Plant,100; bonus2 bSubEle,Ele_Earth,10;</t>
  </si>
  <si>
    <t>bonus bAgi,1; bonus bFlee,10; bonus2 bSkillAtk,"AC_DOUBLE",5; bonus2 bSkillAtk,"AC_SHOWER",5;</t>
  </si>
  <si>
    <t>bonus bAgi,1; if(isequipped(4009)) bonus bFlee,18;</t>
  </si>
  <si>
    <t>bonus2 bSPGainRace,RC_Dragon,5;</t>
  </si>
  <si>
    <t>bonus2 bSPGainRace,RC_Demon,5;</t>
  </si>
  <si>
    <t>bonus bStr,1; if(isequipped(4029)) bonus bFlee,18;</t>
  </si>
  <si>
    <t>bonus2 bAddRace2,4,30;</t>
  </si>
  <si>
    <t>bonus3 bAddMonsterDropItem,12030,RC_Demon,100;</t>
  </si>
  <si>
    <t>bonus2 bSubEle,Ele_Fire,10; bonus3 bAddMonsterDropItem,990,RC_Brute,100;</t>
  </si>
  <si>
    <t>bonus2 bAddEffWhenHit,Eff_Curse,600;</t>
  </si>
  <si>
    <t>bonus3 bAddMonsterDropItem,12027,RC_Undead,100;</t>
  </si>
  <si>
    <t>bonus3 bAutoSpellWhenHit,"AL_HEAL",3,50;</t>
  </si>
  <si>
    <t>bonus bCritAtkRate,10; bonus2 bCriticalAddRace,RC_Fish,7;</t>
  </si>
  <si>
    <t>bonus2 bSubEle,Ele_Water,10; bonus3 bAddMonsterDropItem,991,RC_Fish,100;</t>
  </si>
  <si>
    <t>bonus2 bAddMonsterDropItem,909,2000; bonus2 bAddMonsterDropItem,7126,10;</t>
  </si>
  <si>
    <t>bonus bLuk,1; if(isequipped(4001)) bonus bFlee,18;</t>
  </si>
  <si>
    <t>callfunc "bMVP"; if(@mvpcount&lt;6) { bonus bIntravision,0; }</t>
  </si>
  <si>
    <t>if(getrefine()&lt;6) bonus bMdef,7;</t>
  </si>
  <si>
    <t>bonus2 bAddEffWhenHit,Eff_Stun,600;</t>
  </si>
  <si>
    <t>bonus2 bAddEle,Ele_Ghost,20;</t>
  </si>
  <si>
    <t>bonus2 bSubRace,RC_Brute,-20; bonus2 bExpAddRace,RC_Brute,10;</t>
  </si>
  <si>
    <t>bonus2 bAddMonsterDropItem,603,10;</t>
  </si>
  <si>
    <t>bonus2 bAddMonsterDropItem,644,30;</t>
  </si>
  <si>
    <t>bonus2 bSubSize,0,30; bonus bDef,1;</t>
  </si>
  <si>
    <t>bonus bMaxSPrate,10; bonus2 bSkillAtk,"MG_FROSTDIVER",5;</t>
  </si>
  <si>
    <t>bonus bMdef,3; if(isequipped(4021)) bonus bFlee,18;</t>
  </si>
  <si>
    <t>bonus3 bAutoSpell,"SM_BASH",1,20; bonus2 bAddSkillBlow,"SM_BASH",5; bonus2 bAddDefClass,1026,-100;</t>
  </si>
  <si>
    <t>bonus2 bAddEffWhenHit,Eff_Silence,600;</t>
  </si>
  <si>
    <t>bonus bCritAtkRate,10; bonus2 bCriticalAddRace,RC_Insect,7;</t>
  </si>
  <si>
    <t>bonus2 bAddMonsterDropItemGroup,IG_Food,600;</t>
  </si>
  <si>
    <t>bonus2 bAddEffWhenHit,Eff_Freeze,600;</t>
  </si>
  <si>
    <t>bonus2 bAddMonsterDropItem,715,30; bonus2 bAddMonsterDropItem,716,30; bonus2 bAddMonsterDropItem,717,30;</t>
  </si>
  <si>
    <t>bonus bDef,2; bonus bMdef,2;</t>
  </si>
  <si>
    <t>bonus2 bSubRace,RC_Insect,-20; bonus2 bExpAddRace,RC_Insect,10;</t>
  </si>
  <si>
    <t>bonus2 bAddEffWhenHit,Eff_Sleep,300+600*(isequipped(4025));</t>
  </si>
  <si>
    <t>bonus bDef,1; bonus2 bResEff,Eff_Stun,2000;</t>
  </si>
  <si>
    <t>bonus3 bAddMonsterDropItem,12032,RC_Brute,100;</t>
  </si>
  <si>
    <t>bonus bBaseAtk,10; bonus bHit,10;</t>
  </si>
  <si>
    <t>bonus bDef,2; if(getrefine()&gt;8) bonus bMdef,5;</t>
  </si>
  <si>
    <t>bonus3 bAddMonsterDropItem,12031,RC_Fish,100;</t>
  </si>
  <si>
    <t>bonus bInt,1; bonus bCastrate,-5; if(isequipped(4244,4299,4313)) { bonus bDef,3; bonus bMdef,3; }</t>
  </si>
  <si>
    <t>bonus2 bSubRace2,5,50;</t>
  </si>
  <si>
    <t>bonus2 bSubRace,RC_Angel,-20; bonus2 bExpAddRace,RC_Angel,10;</t>
  </si>
  <si>
    <t>bonus3 bAutoSpell,"PR_IMPOSITIO",3,3; if(isequipped(4238)) bonus3 bAutoSpell,"MG_LIGHTNINGBOLT",5,20;</t>
  </si>
  <si>
    <t>bonus3 bAutoSpell,"PR_LEXAETERNA",1,30;</t>
  </si>
  <si>
    <t>bonus2 bSubRace,RC_Formless,-20; bonus2 bExpAddRace,RC_Formless,10;</t>
  </si>
  <si>
    <t>if (getrefine()&lt;6) { bonus bDef,2; bonus bMdef,3; }</t>
  </si>
  <si>
    <t>bonus bVit,2; if(getrefine()&gt;8) bonus bMaxHP,5000;</t>
  </si>
  <si>
    <t>bonus3 bAutoSpellWhenHit,"AL_TELEPORT",1,500;</t>
  </si>
  <si>
    <t>bonus3 bAutoSpellWhenHit,"MG_SIGHT",1,200; bonus bMaxHP,2500; bonus bVit,1;</t>
  </si>
  <si>
    <t>bonus2 bSubRace,RC_DemiHuman,-20; bonus2 bExpAddRace,RC_DemiHuman,10;</t>
  </si>
  <si>
    <t>bonus bCritAtkRate,10; bonus2 bCriticalAddRace,RC_DemiHuman,7;</t>
  </si>
  <si>
    <t>bonus bBaseAtk,5; bonus2 bAddDamageClass,1074,30;</t>
  </si>
  <si>
    <t>bonus3 bAutoSpellWhenHit,"AL_CRUCIS",5,30; if(isequipped(4106)) bonus bPerfectHitAddRate,20;</t>
  </si>
  <si>
    <t>bonus2 bSubRace,RC_Demon,-20; bonus2 bExpAddRace,RC_Demon,10;</t>
  </si>
  <si>
    <t>bonus2 bSubSize,2,30; bonus bDef,1;</t>
  </si>
  <si>
    <t>bonus2 bAddRace2,5,40;</t>
  </si>
  <si>
    <t>bonus bLongAtkDef,5;</t>
  </si>
  <si>
    <t>bonus2 bSubRace,RC_Boss,40; bonus2 bSubRace,RC_NonBoss,-40;</t>
  </si>
  <si>
    <t>bonus2 bSubSize,1,25; bonus bDef,1; bonus2 bResEff,Eff_Stone,3000; bonus2 bResEff,Eff_Sleep,3000;</t>
  </si>
  <si>
    <t>bonus2 bAddRace2,3,30;</t>
  </si>
  <si>
    <t>bonus3 bAddMonsterDropItem,12034,RC_DemiHuman,100;</t>
  </si>
  <si>
    <t>bonus bInt,1; bonus bMaxSP,50;</t>
  </si>
  <si>
    <t>bonus bDef,1; bonus bHPrecovRate,30;</t>
  </si>
  <si>
    <t>bonus bDef,1; bonus2 bResEff,Eff_Confusion,2000;</t>
  </si>
  <si>
    <t>bonus bDef,1; bonus2 bResEff,Eff_Bleeding,2000;</t>
  </si>
  <si>
    <t>bonus3 bAddMonsterDropItem,12029,RC_Plant,100;</t>
  </si>
  <si>
    <t>bonus3 bAddMonsterDropItem,12033,RC_Angel,100;</t>
  </si>
  <si>
    <t>bonus bVit,1; if(isequipped(4006)) bonus bFlee,18;</t>
  </si>
  <si>
    <t>bonus2 bSubRace,RC_Dragon,-20; bonus2 bExpAddRace,RC_Dragon,10;</t>
  </si>
  <si>
    <t>bonus3 bAutoSpell,"AS_SONICBLOW",1,50; if(isequipped(4277)) { bonus bBaseAtk,20; bonus bLuk,3; }</t>
  </si>
  <si>
    <t>bonus2 bAddEffWhenHit,Eff_Poison,600;</t>
  </si>
  <si>
    <t>bonus2 bSubEle,Ele_Wind,10; bonus3 bAddMonsterDropItem,992,RC_Insect,100;</t>
  </si>
  <si>
    <t>bonus bAgi,1; bonus bCritical,3;</t>
  </si>
  <si>
    <t>bonus bBaseAtk,5; bonus2 bAddDamageClass,1073,30;</t>
  </si>
  <si>
    <t>bonus2 bSPGainRace,RC_Undead,5;</t>
  </si>
  <si>
    <t>bonus2 bSubRace,RC_Undead,-20; bonus2 bExpAddRace,RC_Undead,10;</t>
  </si>
  <si>
    <t>bonus bLuk,5; bonus2 bSkillAtk,"BA_MUSICALSTRIKE",20; bonus2 bSkillAtk,"DC_THROWARROW",20;</t>
  </si>
  <si>
    <t>if(getrefine()&lt;6) bonus bMdef,5;</t>
  </si>
  <si>
    <t>bonus bSPrecovRate,-100; bonus bSPGainValue,10;</t>
  </si>
  <si>
    <t>bonus2 bAddMonsterDropItemGroup,IG_Recovery,600;</t>
  </si>
  <si>
    <t>bonus4 bAutoSpell,"AL_HEAL",5,50,1;</t>
  </si>
  <si>
    <t>bonus bFlee2,5; bonus bFlee,10;</t>
  </si>
  <si>
    <t>if(getrefine()&lt;6) bonus bMdef,8;</t>
  </si>
  <si>
    <t>bonus bInt,2; if(getrefine()&gt;8) bonus bMaxSP,150;</t>
  </si>
  <si>
    <t>bonus2 bSPGainRace,RC_Plant,5;</t>
  </si>
  <si>
    <t>bonus bMdef,3; bonus bMagicDamageReturn,5;</t>
  </si>
  <si>
    <t>bonus2 bAddRace2,2,30;</t>
  </si>
  <si>
    <t>bonus bCritAtkRate,10; bonus2 bCriticalAddRace,RC_Plant,7;</t>
  </si>
  <si>
    <t>bonus bLuk,2; bonus2 bSkillAtk,"AL_HOLYLIGHT",10;</t>
  </si>
  <si>
    <t>bonus2 bAddEffWhenHit,Eff_Blind,600;</t>
  </si>
  <si>
    <t>bonus2 bGetZenyNum,500,1; if(isequipped(4028)) bonus bStr,3;</t>
  </si>
  <si>
    <t>bonus bCritAtkRate,10; bonus2 bCriticalAddRace,RC_Brute,7;</t>
  </si>
  <si>
    <t>bonus2 bAddEffWhenHit,Eff_Confusion,600;</t>
  </si>
  <si>
    <t>bonus2 bAddEffWhenHit,Eff_Bleeding,600;</t>
  </si>
  <si>
    <t>callfunc "bMVP"; if(@mvpcount&lt;6) { bonus bMaxHPrate,100; bonus bDef,-50; bonus bMdef,-50; }</t>
  </si>
  <si>
    <t>bonus bDef,2; bonus2 bSkillAtk,"CR_SHIELDCHARGE",10; bonus2 bSkillAtk,"CR_SHIELDBOOMERANG",10;</t>
  </si>
  <si>
    <t>bonus bFlee2,1; if(isequipped(4014)) bonus bFlee,18;</t>
  </si>
  <si>
    <t>bonus2 bSPGainRace,RC_Fish,5;</t>
  </si>
  <si>
    <t>bonus2 bSPGainRace,RC_Formless,5;</t>
  </si>
  <si>
    <t>bonus bDef,1; bonus2 bSubEle,Ele_Neutral,5;</t>
  </si>
  <si>
    <t>bonus bCritAtkRate,10; bonus2 bCriticalAddRace,RC_Demon,7;</t>
  </si>
  <si>
    <t>bonus2 bSubEle,Ele_Dark,15; bonus2 bSubEle,Ele_Undead,15;</t>
  </si>
  <si>
    <t>bonus2 bSubRace,RC_Formless,30;</t>
  </si>
  <si>
    <t>bonus2 bSPGainRace,RC_Angel,5;</t>
  </si>
  <si>
    <t>bonus3 bAutoSpell,"WZ_METEOR",1,20;</t>
  </si>
  <si>
    <t>bonus bClassChange,100;</t>
  </si>
  <si>
    <t>bonus bDef,1; bonus bShortWeaponDamageReturn,5;</t>
  </si>
  <si>
    <t>bonus3 bAutoSpell,"MG_FROSTDIVER",3,50+250*isequipped(4324);</t>
  </si>
  <si>
    <t>callfunc "bMVP"; if(@mvpcount&lt;6) { bonus2 bAddEffWhenHit,Eff_Freeze,5000; }</t>
  </si>
  <si>
    <t>bonus2 bAddItemHealRate,IG_Fish,50; bonus3 bAddMonsterDropItem,551,RC_Fish,300; bonus3 bAddMonsterDropItem,544,RC_Fish,300;</t>
  </si>
  <si>
    <t>bonus bCastrate,5; bonus bNoCastCancel,0; bonus2 bSkillAtk,18,5;</t>
  </si>
  <si>
    <t>bonus bFlee,15; bonus bCritical,1; if(isequipped(4090,4212)) bonus bAllStats,1;</t>
  </si>
  <si>
    <t>bonus2 bSPGainRace,RC_DemiHuman,5;</t>
  </si>
  <si>
    <t>bonus3 bAddEffWhenHit,Eff_Poison,3000,ATF_TARGET|ATF_SELF;</t>
  </si>
  <si>
    <t>bonus bLongAtkDef,10; bonus2 bSubEle,Ele_Neutral,10;</t>
  </si>
  <si>
    <t>bonus2 bSkillAtk,"WZ_EARTHSPIKE",5; bonus2 bSkillAtk,"WZ_HEAVENDRIVE",5;</t>
  </si>
  <si>
    <t>bonus bHPrecovRate,10; bonus2 bResEff,Eff_Bleeding,10000;</t>
  </si>
  <si>
    <t>bonus bBaseAtk,25; bonus bDef,-5;</t>
  </si>
  <si>
    <t>bonus bVit,readparam(bDex)/18;</t>
  </si>
  <si>
    <t>bonus bBaseAtk,-25; bonus bDef,3;</t>
  </si>
  <si>
    <t>bonus2 bSubRace,RC_Undead,30;</t>
  </si>
  <si>
    <t>bonus3 bAutoSpell,"RG_STRIPWEAPON",1,50;</t>
  </si>
  <si>
    <t>callfunc "bMVP"; if(@mvpcount&lt;6) { bonus bVit,5; bonus bDef,5; bonus bNoKnockback,0; }</t>
  </si>
  <si>
    <t>bonus3 bAddMonsterDropItem,12058,RC_Insect,50;</t>
  </si>
  <si>
    <t>bonus bStr,readparam(bInt)/18;</t>
  </si>
  <si>
    <t>bonus3 bAddMonsterDropItem,12053,RC_Fish,50;</t>
  </si>
  <si>
    <t>bonus4 bAutoSpellWhenHit,"AL_PNEUMA",1,50,0;</t>
  </si>
  <si>
    <t>bonus2 bSkillAtk,"WZ_STORMGUST",3; bonus2 bSkillAtk,"WZ_FROSTNOVA",5; bonus2 bSkillAtk,"NJ_HYOUSYOURAKU",5;</t>
  </si>
  <si>
    <t>bonus bMaxHP,2000-40*getrefine(); bonus bHPrecovRate,10;</t>
  </si>
  <si>
    <t>bonus3 bAddMonsterDropItem,12043,RC_Brute,50;</t>
  </si>
  <si>
    <t>skill "SA_CASTCANCEL",1;</t>
  </si>
  <si>
    <t>callfunc "bMVP"; if(@mvpcount&lt;6) { skill "LK_BERSERK",1; bonus bMaxHPrate,-50; }</t>
  </si>
  <si>
    <t>bonus bStr,getrefine()-6;</t>
  </si>
  <si>
    <t>callfunc "bMVP"; if(@mvpcount&lt;6) { skill "AS_CLOAKING",3; }</t>
  </si>
  <si>
    <t>bonus2 bCriticalAddRace,RC_DemiHuman,10;</t>
  </si>
  <si>
    <t>bonus bAspdRate,-5; bonus bHit,30;</t>
  </si>
  <si>
    <t>callfunc "bMVP"; if(@mvpcount&lt;6) { bonus bIgnoreMDefRace,RC_NonBoss; bonus bCastrate,100; bonus bSPrecovRate,-100; }</t>
  </si>
  <si>
    <t>bonus bAspdRate,5; bonus bHit,-30;</t>
  </si>
  <si>
    <t>bonus bLuk,readparam(bAgi)/18;</t>
  </si>
  <si>
    <t>bonus bVit,getrefine()-5;</t>
  </si>
  <si>
    <t>bonus bLuk,getrefine()-5; bonus bCritical,getrefine();</t>
  </si>
  <si>
    <t>bonus3 bAddMonsterDropItem,12063,RC_Formless,50;</t>
  </si>
  <si>
    <t>bonus2 bSkillAtk,"WZ_FIREPILLAR",5; bonus2 bSkillAtk,"WZ_METEOR",5; bonus2 bSkillAtk,"NJ_BAKUENRYU",5;</t>
  </si>
  <si>
    <t>bonus3 bAddEffWhenHit,Eff_Confusion,3000,ATF_TARGET|ATF_SELF;</t>
  </si>
  <si>
    <t>bonus3 bAutoSpell,"SA_SPELLBREAKER",1,100;</t>
  </si>
  <si>
    <t>bonus3 bAddMonsterDropItem,12048,RC_Dragon,50;</t>
  </si>
  <si>
    <t>bonus bAgi,readparam(bLuk)/18;</t>
  </si>
  <si>
    <t>bonus2 bSkillAtk,"MG_NAPALMBEAT",5; bonus2 bSkillAtk,"MG_SOULSTRIKE",5; bonus2 bSkillAtk,"HW_NAPALMVULCAN",5;</t>
  </si>
  <si>
    <t>bonus bBaseAtk,5; bonus2 bAddEff,Eff_Bleeding,500;</t>
  </si>
  <si>
    <t>bonus3 bAddMonsterDropItem,12068,RC_Angel,50;</t>
  </si>
  <si>
    <t>bonus bDex,readparam(bVit)/18;</t>
  </si>
  <si>
    <t>bonus bInt,readparam(bStr)/18;</t>
  </si>
  <si>
    <t>bonus bBaseAtk,5; bonus3 bAutoSpell,"AL_DECAGI",3,50;</t>
  </si>
  <si>
    <t>bonus bAgi,getrefine()-5;</t>
  </si>
  <si>
    <t>bonus bInt,getrefine()-6;</t>
  </si>
  <si>
    <t>bonus bFlee,10; bonus bDef,-5;</t>
  </si>
  <si>
    <t>set .@isEq,isequippedcnt(4403); callfunc "bMVP"; if(@mvpcount&lt;6) { bonus bDelayRate,-30/(.@isEq?.@isEq:1); }</t>
  </si>
  <si>
    <t>bonus3 bAddEffWhenHit,Eff_Bleeding,3000,ATF_TARGET|ATF_SELF;</t>
  </si>
  <si>
    <t>bonus2 bMagicAddRace,RC_Demon,2;</t>
  </si>
  <si>
    <t>bonus bStr,2; autobonus "{ bonus bCritical,100; }",10,5000,0,"{ specialeffect2 EF_ENHANCE; }";</t>
  </si>
  <si>
    <t>bonus bInt,2; autobonus "{ bonus bCastrate,-50; bonus bFlee,30; }",50,5000,BF_MAGIC,"{ specialeffect2 EF_SUFFRAGIUM; }";</t>
  </si>
  <si>
    <t>skill "MG_STONECURSE",1; bonus2 bResEff,Eff_Stone,3000; bonus bMdef,10;</t>
  </si>
  <si>
    <t>bonus2 bAddMonsterDropItem,536,2000; bonus2 bAddItemHealRate,536,100;</t>
  </si>
  <si>
    <t>bonus2 bSkillAtk,14,25; bonus2 bCastrate,14,-25; bonus2 bSkillAtk,537,25; bonus2 bCastrate,537,-25;</t>
  </si>
  <si>
    <t>bonus bVit,2; autobonus2 "{ bonus bDef,10; }",3,10000,BF_WEAPON|BF_MAGIC,"{ specialeffect2 EF_FREEZED; }";</t>
  </si>
  <si>
    <t>bonus3 bAutoSpell,"MG_COLDBOLT",2,100;</t>
  </si>
  <si>
    <t>bonus3 bAutoSpellWhenHit,"AL_HEAL",1,100; bonus3 bAutoSpellWhenHit,"AL_INCAGI",1,100;</t>
  </si>
  <si>
    <t>if (getiteminfo(getequipid(EQI_HAND_R),9) &gt; 3) bonus bCritical,15;</t>
  </si>
  <si>
    <t>bonus bFlee,5; bonus bFlee2,3; bonus2 bAddEle,Ele_Water,10; bonus2 bCriticalAddRace,RC_Fish,15;</t>
  </si>
  <si>
    <t>bonus bHit,5; bonus2 bAddEle,Ele_Water,5;</t>
  </si>
  <si>
    <t>skill "TF_PICKSTONE",1; skill "TF_THROWSTONE",1;</t>
  </si>
  <si>
    <t>bonus2 bSkillAtk,"WZ_FIREPILLAR",40; bonus2 bSkillAtk,"WZ_METEOR",40; bonus2 bSkillAtk,"NJ_KAENSIN",40;</t>
  </si>
  <si>
    <t>bonus3 bAutoSpell,"MG_FIREBALL",5,50; bonus3 bAutoSpell,"MG_FIREBOLT",5,50;</t>
  </si>
  <si>
    <t>bonus bBaseAtk,5; bonus2 bAddEle,Ele_Earth,10; bonus2 bCriticalAddRace,RC_Brute,15;</t>
  </si>
  <si>
    <t>bonus2 bSkillAtk,"MG_FIREBOLT",25; bonus2 bCastrate,"MG_FIREBOLT",-25; bonus2 bSkillAtk,534,25; bonus2 bCastrate,534,-25;</t>
  </si>
  <si>
    <t>bonus2 bAddRace,RC_Formless,5; bonus3 bAddMonsterDropItem,756,RC_Formless,10; bonus3 bAddMonsterDropItem,757,RC_Formless,10;</t>
  </si>
  <si>
    <t>bonus2 bAddRace,RC_DemiHuman,1; bonus2 bMagicAddRace,RC_DemiHuman,1; bonus bHPGainValue,50;</t>
  </si>
  <si>
    <t>bonus bHit,1; bonus2 bAddItemHealRate,517,100; bonus3 bAddEff,Eff_Bleeding,50,ATF_SHORT;</t>
  </si>
  <si>
    <t>bonus bInt,1; bonus bIgnoreMdefRate,2;</t>
  </si>
  <si>
    <t>bonus2 bSubEle,Ele_Earth,20; bonus2 bAddEle,Ele_Earth,5;</t>
  </si>
  <si>
    <t>bonus2 bSubEle,Ele_Water,20; bonus2 bAddEle,Ele_Water,5;</t>
  </si>
  <si>
    <t>bonus2 bSubEle,Ele_Fire,20; bonus2 bAddEle,Ele_Fire,5;</t>
  </si>
  <si>
    <t>bonus2 bSubEle,Ele_Wind,20; bonus2 bAddEle,Ele_Wind,5;</t>
  </si>
  <si>
    <t>bonus2 bSubEle,Ele_Poison,20; bonus2 bAddEle,Ele_Poison,5;</t>
  </si>
  <si>
    <t>bonus2 bSubEle,Ele_Holy,20; bonus2 bAddEle,Ele_Holy,5;</t>
  </si>
  <si>
    <t>bonus2 bSubEle,Ele_Dark,20; bonus2 bAddEle,Ele_Dark,5;</t>
  </si>
  <si>
    <t>bonus bMatk,100;</t>
  </si>
  <si>
    <t>bonus bInt,1; bonus bMatk,3;</t>
  </si>
  <si>
    <t>bonus bBaseAtk,25;</t>
  </si>
  <si>
    <t>bonus2 bResEff,Eff_Curse,1000;</t>
  </si>
  <si>
    <t>bonus bMdef,3; bonus bInt,2; bonus bLuk,1;</t>
  </si>
  <si>
    <t>bonus2 bResEff,Eff_Poison,3000;</t>
  </si>
  <si>
    <t>bonus bMdef,4; bonus bStr,1; bonus bInt,1; bonus bLuk,1;</t>
  </si>
  <si>
    <t>bonus bMdef,3; bonus bUnbreakableHelm,0;</t>
  </si>
  <si>
    <t>bonus2 bSubEle,Ele_Dark,-15;</t>
  </si>
  <si>
    <t>bonus bInt,2; bonus bMaxSP,150;</t>
  </si>
  <si>
    <t>bonus bStr,1; bonus bInt,1;</t>
  </si>
  <si>
    <t>bonus bDex,1; bonus bAgi,1; bonus bMaxSP,50;</t>
  </si>
  <si>
    <t>bonus bMdef,15; bonus2 bResEff,Eff_Curse,3000;</t>
  </si>
  <si>
    <t>bonus2 bAddRace,RC_Fish,10;</t>
  </si>
  <si>
    <t>bonus bInt,1; bonus bMdef,10;</t>
  </si>
  <si>
    <t>bonus bAgi,1; bonus bMdef,10;</t>
  </si>
  <si>
    <t>bonus bLuk,1;</t>
  </si>
  <si>
    <t>bonus bMaxSP,100; bonus bInt,2; bonus bUnbreakableHelm,0;</t>
  </si>
  <si>
    <t>bonus2 bResEff,Eff_Blind,5000;</t>
  </si>
  <si>
    <t>bonus bStr,3; bonus bMaxHP,100;</t>
  </si>
  <si>
    <t>bonus bLuk,2; bonus bMdef,10; bonus2 bSubRace,RC_Brute,5;</t>
  </si>
  <si>
    <t>bonus bStr,1; bonus bAgi,1; bonus bLuk,1;</t>
  </si>
  <si>
    <t>bonus bAgi,2; bonus bCritical,5;</t>
  </si>
  <si>
    <t>bonus2 bResEff,Eff_Blind,10000; bonus2 bResEff,Eff_Stun,200;</t>
  </si>
  <si>
    <t>bonus bDex,1; bonus bMaxSP,80;</t>
  </si>
  <si>
    <t>bonus2 bResEff,Eff_Freeze,1000;</t>
  </si>
  <si>
    <t>bonus3 bAutoSpell,"SM_PROVOKE",3,30;</t>
  </si>
  <si>
    <t>bonus2 bSubRace,RC_Plant,2;</t>
  </si>
  <si>
    <t>bonus bMdef,10; bonus bInt,2; bonus bMaxSP,50;</t>
  </si>
  <si>
    <t>bonus bSPrecovRate,5;</t>
  </si>
  <si>
    <t>bonus bAgi,2; bonus2 bSubRace,RC_Brute,10;</t>
  </si>
  <si>
    <t>bonus2 bAddEffWhenHit,Eff_Silence,500; bonus bMdef,1;</t>
  </si>
  <si>
    <t>bonus bVit,3; bonus bMaxHPrate,3;</t>
  </si>
  <si>
    <t>bonus bShortWeaponDamageReturn,5;</t>
  </si>
  <si>
    <t>bonus bMaxSP,50;</t>
  </si>
  <si>
    <t>bonus bStr,1; bonus2 bAddRace,RC_DemiHuman,10; bonus2 bAddEff2,Eff_Sleep,10;</t>
  </si>
  <si>
    <t>bonus bMdef,5; bonus bCastrate,-10; bonus bUseSPrate,20;</t>
  </si>
  <si>
    <t>bonus bDex,1; bonus bInt,1; bonus bMdef,5;</t>
  </si>
  <si>
    <t>bonus2 bSubRace,RC_Undead,5; bonus2 bSubRace,RC_Demon,5;</t>
  </si>
  <si>
    <t>bonus bVit,1; bonus2 bSubRace,RC_DemiHuman,5;</t>
  </si>
  <si>
    <t>bonus2 bResEff,Eff_Silence,3000;</t>
  </si>
  <si>
    <t>bonus bSpeedRate,25;</t>
  </si>
  <si>
    <t>bonus bMdef,3; bonus2 bResEff,Eff_Stun,1000; bonus2 bResEff,Eff_Freeze,1000;</t>
  </si>
  <si>
    <t>bonus2 bResEff,Eff_Stun,1000; bonus bInt,1;</t>
  </si>
  <si>
    <t>bonus bMatkRate,1;</t>
  </si>
  <si>
    <t>bonus bMdef,1; bonus2 bSubRace,RC_DemiHuman,10;</t>
  </si>
  <si>
    <t>bonus2 bResEff,Eff_Curse,500; bonus bMdef,1; bonus bHit,-5;</t>
  </si>
  <si>
    <t>bonus bDex,1; bonus bAgi,1; bonus2 bResEff,Eff_Stun,1000;</t>
  </si>
  <si>
    <t>bonus bInt,1; bonus3 bAutoSpellWhenHit,"AL_HEAL",1,50;</t>
  </si>
  <si>
    <t>bonus bInt,1; bonus bDex,1;</t>
  </si>
  <si>
    <t>bonus bMaxHP,40; bonus bMaxSP,40;</t>
  </si>
  <si>
    <t>bonus bInt,1; bonus bMdef,3;</t>
  </si>
  <si>
    <t>bonus bDex,1; bonus bFlee,2;</t>
  </si>
  <si>
    <t>bonus bSpeedAddRate,5;</t>
  </si>
  <si>
    <t>bonus bLuk,1; bonus2 bSubEle,Ele_Holy,5;</t>
  </si>
  <si>
    <t>bonus2 bHPDrainRate,50,8; bonus2 bSPDrainRate,10,4; bonus2 bHPLossRate,10,5000;</t>
  </si>
  <si>
    <t>bonus bMaxHP,50; bonus bMaxSP,10; skill "AL_RUWACH",1;</t>
  </si>
  <si>
    <t>bonus bAgi,2; bonus bMdef,3;</t>
  </si>
  <si>
    <t>bonus bDex,2; bonus3 bAutoSpell,"AL_INCAGI",1,50;</t>
  </si>
  <si>
    <t>bonus bMdef,2; bonus bStr,2; bonus3 bAutoSpell,"AL_ANGELUS",5,30; bonus2 bResEff,Eff_Stun,1000;</t>
  </si>
  <si>
    <t>bonus bAgi,2; bonus bDex,1; bonus bFlee,10; bonus bCastrate,-getrefine();</t>
  </si>
  <si>
    <t>bonus2 bResEff,Eff_Curse,3000; bonus bMdef,15;</t>
  </si>
  <si>
    <t>bonus bAgi,1; bonus bLuk,1; bonus bMdef,3; bonus2 bSubRace,RC_Demon,5;</t>
  </si>
  <si>
    <t>bonus bAgi,1; bonus bDex,1; bonus3 bAutoSpellWhenHit,"PR_GLORIA",1,30;</t>
  </si>
  <si>
    <t>bonus bInt,1; bonus bMdef,getrefine(); bonus bDef,getrefine()*-1;</t>
  </si>
  <si>
    <t>bonus bLuk,3; bonus3 bAutoSpell,"BS_GREED",1,50;</t>
  </si>
  <si>
    <t>bonus bInt,1; bonus3 bAutoSpellWhenHit,"AL_HEAL",1,10;</t>
  </si>
  <si>
    <t>bonus bMdef,2; bonus3 bAutoSpellWhenHit,"HP_ASSUMPTIO",1,10;</t>
  </si>
  <si>
    <t>bonus3 bAutoSpellWhenHit,"NV_FIRSTAID",1,30; bonus2 bSubEle,Ele_Neutral,1;</t>
  </si>
  <si>
    <t>bonus bVit,1; bonus3 bAutoSpell,"WZ_WATERBALL",3,10; skill "AL_HOLYWATER",1;</t>
  </si>
  <si>
    <t>bonus bAgi,1; bonus bFlee2,5; bonus bCritAtkRate,5;</t>
  </si>
  <si>
    <t>bonus bFlee2,5;</t>
  </si>
  <si>
    <t>bonus bMdef,3; bonus2 bSubRace,RC_Boss,getrefine();</t>
  </si>
  <si>
    <t>bonus3 bAutoSpell,"SM_PROVOKE",5,50;</t>
  </si>
  <si>
    <t>bonus bSpeedRate,25; bonus bDef,4; skill "TF_HIDING",1;</t>
  </si>
  <si>
    <t>bonus bLuk,2; bonus bVit,2; bonus bLongAtkDef,10;</t>
  </si>
  <si>
    <t>bonus bLuk,2; bonus bMaxHP,50; bonus bMaxSP,50; bonus bDoubleRate,10; bonus2 bSubRace,RC_DemiHuman,3;</t>
  </si>
  <si>
    <t>bonus bDex,1; bonus bAgi,1; bonus bHPrecovRate,5; bonus bSPrecovRate,3;</t>
  </si>
  <si>
    <t>bonus4 bAutoSpell,"SA_DELUGE",2,10,0; bonus3 bAutoSpell,"WZ_WATERBALL",3,10;</t>
  </si>
  <si>
    <t>bonus2 bSubRace,RC_Dragon,10;</t>
  </si>
  <si>
    <t>bonus bDex,4; bonus4 bAutoSpellWhenHit,"AL_DECAGI",1,30,1;</t>
  </si>
  <si>
    <t>bonus bAgi,3; bonus2 bSubEle,Ele_Ghost,-10;</t>
  </si>
  <si>
    <t>bonus2 bSubEle,Ele_Neutral,5; bonus2 bSubEle,Ele_Fire,-5; bonus2 bSubEle,Ele_Water,-5;</t>
  </si>
  <si>
    <t>bonus3 bAutoSpell,"DC_SCREAM",1,50;</t>
  </si>
  <si>
    <t>bonus bMaxHP,100;</t>
  </si>
  <si>
    <t>bonus bMdef,3; bonus bMaxHP,50;</t>
  </si>
  <si>
    <t>bonus2 bResEff,Eff_Curse,700; bonus2 bResEff,Eff_Blind,10000;</t>
  </si>
  <si>
    <t>bonus bBaseAtk,5;</t>
  </si>
  <si>
    <t>bonus bMdef,3; bonus3 bAutoSpellWhenHit,"DC_WINKCHARM",1,50;</t>
  </si>
  <si>
    <t>bonus bSpeedAddRate,25;</t>
  </si>
  <si>
    <t>bonus bStr,1; bonus2 bAddRace,RC_DemiHuman,5;</t>
  </si>
  <si>
    <t>bonus bInt,1; bonus bMatkRate,3; bonus bCastrate,-3;</t>
  </si>
  <si>
    <t>bonus2 bAddRace,RC_DemiHuman,5;</t>
  </si>
  <si>
    <t>bonus2 bSubEle,Ele_Water,3;</t>
  </si>
  <si>
    <t>bonus3 bAutoSpell,"WZ_WATERBALL",3,50;</t>
  </si>
  <si>
    <t>bonus bLuk,3;</t>
  </si>
  <si>
    <t>bonus bAllStats,2; bonus4 bAutoSpellWhenHit,"AL_HEAL",1,50,0;</t>
  </si>
  <si>
    <t>bonus2 bAddMonsterDropItem,518,100;</t>
  </si>
  <si>
    <t>bonus bFlee,5; bonus bMdef,2;</t>
  </si>
  <si>
    <t>bonus bDex,3; bonus4 bAutoSpellWhenHit,"CR_GRANDCROSS",3,50,0;</t>
  </si>
  <si>
    <t>bonus2 bAddRace,RC_NonBoss,2; bonus2 bAddRace,RC_Boss,2; bonus bMatkRate,2; bonus bDex,1;</t>
  </si>
  <si>
    <t>bonus bFlee2,3;</t>
  </si>
  <si>
    <t>bonus bLuk,1; bonus bUnbreakableHelm,0;</t>
  </si>
  <si>
    <t>bonus2 bSubRace,RC_DemiHuman,5; bonus bStr,2; bonus3 bAutoSpellWhenHit,"AL_ANGELUS",10,20;</t>
  </si>
  <si>
    <t>bonus2 bSubRace,RC_DemiHuman,5; bonus bInt,2; bonus bMagicHPGainValue,50;</t>
  </si>
  <si>
    <t>bonus2 bSubRace,RC_DemiHuman,5; bonus bAgi,2; bonus2 bSkillHeal,"AM_POTIONPITCHER",10;</t>
  </si>
  <si>
    <t>bonus2 bSubRace,RC_DemiHuman,5; bonus bLuk,2; bonus2 bAddRace,RC_Undead,5; bonus2 bMagicAddRace,RC_Undead,5;</t>
  </si>
  <si>
    <t>bonus bCastrate,-5;</t>
  </si>
  <si>
    <t>bonus bMdef,10; bonus bUnbreakableHelm,0;</t>
  </si>
  <si>
    <t>bonus2 bSubRace,RC_DemiHuman,-10; bonus2 bSubRace,RC_Boss,10;</t>
  </si>
  <si>
    <t>bonus bStr,1; bonus bInt,1; bonus bAgi,2;</t>
  </si>
  <si>
    <t>bonus2 bResEff,Eff_Stun,500; skill "HT_FLASHER",1;</t>
  </si>
  <si>
    <t>bonus2 bAddMonsterDropItem,12279,300;</t>
  </si>
  <si>
    <t>bonus bInt,1; bonus bDelayRate,-3; bonus bMatkRate,3; bonus bMaxSPrate,3; bonus bMdef,3;</t>
  </si>
  <si>
    <t>bonus bDex,4; bonus bMdef,1;</t>
  </si>
  <si>
    <t>bonus2 bAddRace,RC_DemiHuman,12; bonus bBaseAtk,JobLevel;</t>
  </si>
  <si>
    <t>bonus2 bSubRace,RC_DemiHuman,2;</t>
  </si>
  <si>
    <t>bonus bAgi,3; bonus3 bAutoSpellWhenHit,"AL_INCAGI",5,10;</t>
  </si>
  <si>
    <t>bonus bMatkRate,2+(getrefine()/2);</t>
  </si>
  <si>
    <t>bonus3 bAutoSpell,"SA_FROSTWEAPON",1,5;</t>
  </si>
  <si>
    <t>bonus bMdef,2; bonus2 bAddEle,Ele_Dark,3; bonus2 bSubEle,Ele_Dark,3;</t>
  </si>
  <si>
    <t>bonus bLuk,1; bonus2 bAddRace,RC_Brute,10; bonus2 bAddRace,RC_DemiHuman,5;</t>
  </si>
  <si>
    <t>bonus bMdef,7; bonus bFlee,7; bonus2 bAddMonsterDropItem,12198,200;</t>
  </si>
  <si>
    <t>bonus bDoubleRate,25;</t>
  </si>
  <si>
    <t>bonus bStr,2; bonus bHit,15;</t>
  </si>
  <si>
    <t>bonus2 bResEff,Eff_Freeze,3000;</t>
  </si>
  <si>
    <t>bonus bMaxSPrate,7; bonus bMaxHPrate,7;</t>
  </si>
  <si>
    <t>bonus bMaxHP,100; bonus bLuk,3;</t>
  </si>
  <si>
    <t>bonus bDex,3; bonus bVit,1;</t>
  </si>
  <si>
    <t>bonus2 bSubEle,Ele_Water,10;</t>
  </si>
  <si>
    <t>bonus bStr,2; bonus bMdef,5; bonus2 bResEff,Eff_Stun,500; bonus2 bResEff,Eff_Bleeding,500;</t>
  </si>
  <si>
    <t>bonus bVit,3; bonus3 bAutoSpellWhenHit,"DC_SCREAM",5,30;</t>
  </si>
  <si>
    <t>bonus bInt,1; bonus bMdef,2;</t>
  </si>
  <si>
    <t>bonus4 bAutoSpellWhenHit,"AC_CONCENTRATION",2,7,0;</t>
  </si>
  <si>
    <t>bonus bShortWeaponDamageReturn,1;</t>
  </si>
  <si>
    <t>bonus bMaxHP,80; bonus bMaxSP,10;</t>
  </si>
  <si>
    <t>bonus bMaxSP,30;</t>
  </si>
  <si>
    <t>bonus bMaxSP,50; bonus bInt,2; bonus bVit,2;</t>
  </si>
  <si>
    <t>bonus bMaxHP,100; bonus2 bResEff,Eff_Stun,400; bonus2 bSubRace,RC_DemiHuman,4;</t>
  </si>
  <si>
    <t>bonus4 bAutoSpellWhenHit,"MG_FIREBALL",5,100,1; bonus2 bSubEle,Ele_Fire,10;</t>
  </si>
  <si>
    <t>bonus bFlee2,5; bonus2 bHPRegenRate,250,10000; bonus2 bSPRegenRate,25,10000;</t>
  </si>
  <si>
    <t>bonus bInt,1; bonus2 bResEff,Eff_Silence,10000; bonus3 bAutoSpell,"DC_SCREAM",1,50; bonus bInt,1;</t>
  </si>
  <si>
    <t>bonus bStr,1; bonus bAtkRate,3; bonus bUseSPrate,10;</t>
  </si>
  <si>
    <t>bonus2 bSubEle,Ele_Fire,20; skill "MG_FIREBALL",5;</t>
  </si>
  <si>
    <t>bonus bAspdRate,-10;</t>
  </si>
  <si>
    <t>bonus bAllStats,4;</t>
  </si>
  <si>
    <t>bonus bLuk,3; bonus bMdef,2;</t>
  </si>
  <si>
    <t>bonus bMdef,2; bonus4 bAutoSpellWhenHit,"PR_STRECOVERY",1,20,0;</t>
  </si>
  <si>
    <t>bonus bCritical,6;</t>
  </si>
  <si>
    <t>bonus bMaxSP,5;</t>
  </si>
  <si>
    <t>bonus bFlee,5; bonus bFlee2,3;</t>
  </si>
  <si>
    <t>bonus bMdef,1; bonus2 bAddRace,RC_Insect,12; bonus2 bMagicAddRace,RC_Insect,12;</t>
  </si>
  <si>
    <t>bonus bAspdRate,10; bonus bAllStats,3; bonus2 bAddRace,RC_DemiHuman,5;</t>
  </si>
  <si>
    <t>bonus bHPrecovRate,5; bonus bHPrecovRate,5;</t>
  </si>
  <si>
    <t>bonus bInt,2; skill "PR_MAGNIFICAT",3;</t>
  </si>
  <si>
    <t>bonus bLuk,2; bonus bMdef,5; if(getrefine()&gt;4) bonus bLuk,getrefine()-4;</t>
  </si>
  <si>
    <t>bonus bAgi,2; skill "AL_TELEPORT",1;</t>
  </si>
  <si>
    <t>bonus bDelayRate,-5; bonus bMdef,2; if(getrefine()&gt;5) bonus bDelayRate,5-getrefine();</t>
  </si>
  <si>
    <t>bonus bStr,2; bonus3 bAutoSpellWhenHit,"BS_ADRENALINE",1,100;</t>
  </si>
  <si>
    <t>bonus bDex,1; bonus2 bResEff,Eff_Blind,10000;</t>
  </si>
  <si>
    <t>bonus2 bSubEle,Ele_Water,3; bonus2 bSubEle,Ele_Fire,3; bonus2 bSubEle,Ele_Undead,3; bonus2 bSubEle,Ele_Ghost,3;</t>
  </si>
  <si>
    <t>bonus3 bAddMonsterDropItem,550,RC_DemiHuman,500;</t>
  </si>
  <si>
    <t>bonus3 bAutoSpellWhenHit,"MG_COLDBOLT",1,100; bonus3 bAddMonsterDropItem,991,RC_Fish,3;</t>
  </si>
  <si>
    <t>bonus bStr,2; bonus bMaxHPrate,-10; bonus2 bAddRace2,RC_Plant,15;</t>
  </si>
  <si>
    <t>skill "SM_BASH",1;</t>
  </si>
  <si>
    <t>bonus bStr,2; bonus bMaxHP,300;</t>
  </si>
  <si>
    <t>bonus bAspdRate,5; bonus bAtkRate,3;</t>
  </si>
  <si>
    <t>bonus bStr,3; if(isequipped(2779,2780)) { bonus bMatkRate,10; bonus bInt,5; }</t>
  </si>
  <si>
    <t>bonus bAllStats,2;</t>
  </si>
  <si>
    <t>bonus bFlee,5; bonus bAllStats,1;</t>
  </si>
  <si>
    <t>bonus bFlee,10; bonus bVit,5;</t>
  </si>
  <si>
    <t>bonus bMdef,3; skill "MG_FROSTDIVER",3;</t>
  </si>
  <si>
    <t>bonus3 bAutoSpellWhenHit,"NPC_DARKSTRIKE",5,50;</t>
  </si>
  <si>
    <t>bonus bDex,2; bonus bAgi,2; bonus bMdef,1; bonus bAspdRate,3; bonus bDelayRate,-4;</t>
  </si>
  <si>
    <t>bonus bAtkRate,5; bonus bMatkRate,5;</t>
  </si>
  <si>
    <t>bonus bStr,1; bonus bAgi,2; bonus bMdef,1; bonus2 bAddEle,Ele_Water,5; bonus2 bSubEle,Ele_Water,10;</t>
  </si>
  <si>
    <t>bonus bMdef,3; bonus bFlee,3; bonus2 bSubEle,Ele_Water,10;</t>
  </si>
  <si>
    <t>bonus bSPrecovRate,8;</t>
  </si>
  <si>
    <t>bonus bStr,2; bonus bFlee,10; bonus2 bResEff,Eff_Wind,500;</t>
  </si>
  <si>
    <t>bonus2 bAddRace,RC_NonBoss,4; bonus2 bAddRace,RC_Boss,4; bonus bMatkRate,4;</t>
  </si>
  <si>
    <t>bonus bAgi,2; bonus bFlee,3; bonus2 bAddEle,Ele_Wind,-5; bonus2 bAddMonsterDropItem,513,200;</t>
  </si>
  <si>
    <t>bonus bLuk,5; bonus bMdef,2; bonus bFlee2,5; bonus2 bAddMonsterDropItem,622,50;</t>
  </si>
  <si>
    <t>bonus2 bSubRace,RC_DemiHuman,5; bonus2 bAddRace,RC_DemiHuman,3;</t>
  </si>
  <si>
    <t>bonus bMdef,2; skill "MC_LOUD",1;</t>
  </si>
  <si>
    <t>bonus bVit,2; bonus2 bSubEle,Ele_Fire,5; if(getrefine()&gt;6) { bonus bDef,1; bonus bVit,1; }</t>
  </si>
  <si>
    <t>bonus bDex,2; bonus bDelayRate,-2; bonus2 bSubEle,Ele_Earth,5; if(getrefine()&gt;6) { bonus bDex,1; bonus bMatkRate,1; }</t>
  </si>
  <si>
    <t>bonus3 bAutoSpell,"SM_PROVOKE",5,10; bonus bUnbreakableHelm,0;</t>
  </si>
  <si>
    <t>bonus bAgi,1; bonus3 bAutoSpellWhenHit,"AL_HEAL",3,10;</t>
  </si>
  <si>
    <t>bonus bInt,1; bonus3 bAutoSpell,"WZ_FROSTNOVA",1,30;</t>
  </si>
  <si>
    <t>bonus3 bAddMonsterDropItem,511,RC_Plant,6;</t>
  </si>
  <si>
    <t>bonus bCastRate,-3; bonus bDelayRate,-3; bonus bMdef,10;</t>
  </si>
  <si>
    <t>bonus bInt,4; bonus bMdef,4; bonus bCastRate,-10;</t>
  </si>
  <si>
    <t>bonus2 bAddRace,RC_DemiHuman,10;</t>
  </si>
  <si>
    <t>bonus2 bAddRace,RC_NonBoss,2; bonus2 bAddRace,RC_Boss,2; bonus bAspdRate,2;</t>
  </si>
  <si>
    <t>bonus3 bAutoSpell,"MC_MAMMONITE",5,5;</t>
  </si>
  <si>
    <t>bonus bHit,3; if(isequipped(5073)) { bonus bDex,2; bonus bDef,2; }</t>
  </si>
  <si>
    <t>bonus bStr,3; if(isequipped(2779,2780)) { bonus bMatkRate,10; bonus bInt,5; bonus2 bSubRace,RC_Angel,10; }</t>
  </si>
  <si>
    <t>bonus bAllStats,3; bonus bMdef,3;</t>
  </si>
  <si>
    <t>bonus bInt,2; bonus2 bSubEle,Ele_Water,5; if(getrefine()&gt;6) { bonus bMdef,1; bonus bHealPower,3; bonus bMatkRate,2; }</t>
  </si>
  <si>
    <t>bonus bStr,2; bonus2 bSubEle,Ele_Water,5; if(getrefine()&gt;6) { bonus bDef,1; bonus bHealPower,3; bonus bFlee,10; }</t>
  </si>
  <si>
    <t>bonus2 bSubRace,RC_Demon,3; bonus2 bHPDrainRate,3,15; bonus2 bSPDrainRate,1,7;</t>
  </si>
  <si>
    <t>bonus bBaseAtk,5; bonus bMdef,2; bonus bMatk,5;</t>
  </si>
  <si>
    <t>if(isequipped(5184)) bonus bLongAtkRate,getrefine();</t>
  </si>
  <si>
    <t>bonus bDef2,12; bonus bInt,1; bonus bVit,1; bonus bMdef,5; bonus bHealPower,5; if(readparam(bStr)) { bonus bMatk,10; }</t>
  </si>
  <si>
    <t>bonus bDef2,12; bonus bInt,1; bonus bLuk,1; bonus bMdef,5; bonus bLongAtkRate,5;</t>
  </si>
  <si>
    <t>bonus bInt,1; bonus bLuk,1; bonus bMdef,5; bonus bLongAtkRate,5;</t>
  </si>
  <si>
    <t>bonus2 bSubRace,RC_DemiHuman,3;</t>
  </si>
  <si>
    <t>bonus bBaseAtk,15; bonus bFlee,-5;</t>
  </si>
  <si>
    <t>bonus bAllStats,3;</t>
  </si>
  <si>
    <t>bonus bLuk,4; bonus bMaxHP,100; bonus bMaxSP,100; bonus2 bSubRace,RC_DemiHuman,7; bonus2 bSubRace,RC_Undead,7;</t>
  </si>
  <si>
    <t>itemskill "AL_HEAL",3;</t>
  </si>
  <si>
    <t>itemskill "AL_HEAL",5;</t>
  </si>
  <si>
    <t>getitem 1770,500;</t>
  </si>
  <si>
    <t>getitem 1753,500;</t>
  </si>
  <si>
    <t>getitem 1765,500;</t>
  </si>
  <si>
    <t>getitem 1752,500;</t>
  </si>
  <si>
    <t>getitem 1751,500;</t>
  </si>
  <si>
    <t>getitem 1755,500;</t>
  </si>
  <si>
    <t>getitem 1756,500;</t>
  </si>
  <si>
    <t>getitem 1754,500;</t>
  </si>
  <si>
    <t>getitem 1767,500;</t>
  </si>
  <si>
    <t>getitem 1757,500;</t>
  </si>
  <si>
    <t>getitem 1762,500;</t>
  </si>
  <si>
    <t>sc_start SC_SpeedUp1,20000,0;</t>
  </si>
  <si>
    <t>sc_start SC_SlowDown,5000,0;</t>
  </si>
  <si>
    <t>end;</t>
  </si>
  <si>
    <t>specialeffect2 472; sc_start SC_SHADOWWEAPON,180000,0;</t>
  </si>
  <si>
    <t>sc_start SC_SpeedUp1,5000,0;</t>
  </si>
  <si>
    <t>itemskill "AC_CONCENTRATION",1;</t>
  </si>
  <si>
    <t>sc_start SC_ATKPOTION,60000,20;</t>
  </si>
  <si>
    <t>sc_start SC_MATKPOTION,60000,20;</t>
  </si>
  <si>
    <t>itemskill "ITEM_ENCHANTARMS",2;</t>
  </si>
  <si>
    <t>sc_start SC_Intravision,5000,0;</t>
  </si>
  <si>
    <t>homevolution;</t>
  </si>
  <si>
    <t>sc_start SC_STRFOOD, 1200000, 3; percentheal 5,0;</t>
  </si>
  <si>
    <t>sc_start SC_STRFOOD, 1200000, 4; percentheal 5,0;</t>
  </si>
  <si>
    <t>sc_start SC_INTFOOD, 1200000, 2; percentheal 0,5;</t>
  </si>
  <si>
    <t>sc_start SC_INTFOOD, 1200000, 4; percentheal 0,5;</t>
  </si>
  <si>
    <t>sc_start SC_VITFOOD, 1200000, 4; percentheal 5,0;</t>
  </si>
  <si>
    <t>sc_start SC_AGIFOOD, 1200000, 4; percentheal 3,1;</t>
  </si>
  <si>
    <t>sc_start SC_DEXFOOD, 1200000, 1; percentheal 2,2;</t>
  </si>
  <si>
    <t>sc_start SC_DEXFOOD, 1200000, 4; percentheal 2,2;</t>
  </si>
  <si>
    <t>sc_start SC_LUKFOOD, 1200000, 4; percentheal 4,2;</t>
  </si>
  <si>
    <t>sc_start SC_INTFOOD, 1200000, 6; percentheal 2,10;</t>
  </si>
  <si>
    <t>sc_start SC_INTFOOD, 1200000, 10; percentheal 10,20;</t>
  </si>
  <si>
    <t>sc_start SC_LUKFOOD, 1200000, 8; percentheal 9,3;</t>
  </si>
  <si>
    <t>monster "this",-1,-1,strcharinfo(0),-3,1,"";</t>
  </si>
  <si>
    <t>getitem groupranditem(IG_Accesory),1;</t>
  </si>
  <si>
    <t>monster "this",-1,-1,"--ja--",-2,1,"";</t>
  </si>
  <si>
    <t>sc_start SC_FIREWEAPON,180000,0;</t>
  </si>
  <si>
    <t>sc_start SC_WATERWEAPON,180000,0;</t>
  </si>
  <si>
    <t>sc_start SC_EARTHWEAPON,180000,0;</t>
  </si>
  <si>
    <t>sc_start SC_WINDWEAPON,180000,0;</t>
  </si>
  <si>
    <t>sc_start4 SC_ARMOR_ELEMENT,1200000,-15,0,20,0;</t>
  </si>
  <si>
    <t>sc_start4 SC_ARMOR_ELEMENT,1200000,20,0,0,-15;</t>
  </si>
  <si>
    <t>sc_start4 SC_ARMOR_ELEMENT,1200000,0,20,-15,0;</t>
  </si>
  <si>
    <t>sc_start4 SC_ARMOR_ELEMENT,1200000,0,-15,0,20;</t>
  </si>
  <si>
    <t>sc_start SC_HITFOOD,1200000,30;</t>
  </si>
  <si>
    <t>sc_start SC_FLEEFOOD,1200000,30;</t>
  </si>
  <si>
    <t>sc_start SC_BATKFOOD,1200000,10; sc_start SC_MATKFOOD,120000,10;</t>
  </si>
  <si>
    <t>produce 3,11;</t>
  </si>
  <si>
    <t>produce 4,11;</t>
  </si>
  <si>
    <t>getitem groupranditem(IG_CookieBag),1; getitem groupranditem(IG_CookieBag),1; getitem groupranditem(IG_CookieBag),1;</t>
  </si>
  <si>
    <t>getitem 13204,500;</t>
  </si>
  <si>
    <t>getitem 13206,500;</t>
  </si>
  <si>
    <t>getitem 13205,500;</t>
  </si>
  <si>
    <t>getitem 13207,500;</t>
  </si>
  <si>
    <t>getitem 13203,500;</t>
  </si>
  <si>
    <t>getitem 1772,500;</t>
  </si>
  <si>
    <t>sc_start SC_STRFOOD,1800000,10; percentheal 15,5;</t>
  </si>
  <si>
    <t>sc_start SC_AGIFOOD,1800000,10; percentheal 15,5;</t>
  </si>
  <si>
    <t>sc_start SC_INTFOOD,1800000,10; percentheal 15,5;</t>
  </si>
  <si>
    <t>sc_start SC_DEXFOOD,1800000,10; percentheal 15,5;</t>
  </si>
  <si>
    <t>sc_start SC_LUKFOOD,1800000,10; percentheal 15,5;</t>
  </si>
  <si>
    <t>sc_start SC_VITFOOD,1800000,10; percentheal 15,5;</t>
  </si>
  <si>
    <t>sc_start SC_EXPBOOST,1800000,50;</t>
  </si>
  <si>
    <t>sc_start SC_LIFEINSURANCE,1800000,0;</t>
  </si>
  <si>
    <t>sc_start SC_ITEMBOOST,1800000,100;</t>
  </si>
  <si>
    <t>sc_start SC_BOSSMAPINFO,600000,0;</t>
  </si>
  <si>
    <t>skilleffect "AL_BLESSING",0; sc_start SC_BLESSING,240000,10;</t>
  </si>
  <si>
    <t>if (Hp &gt; 15) { skilleffect "AL_INCAGI",0; sc_start SC_INCREASEAGI,240000,10; heal -15,0; }</t>
  </si>
  <si>
    <t>if (countitem(523) &gt; 0) { skilleffect "PR_ASPERSIO",0; sc_start SC_ASPERSIO,180000,5; delitem 523,1; }</t>
  </si>
  <si>
    <t>skilleffect "HP_ASSUMPTIO",0; sc_start SC_ASSUMPTIO,100000,5;</t>
  </si>
  <si>
    <t>if(isequipped(1301,1302,1303)) skilleffect "BS_ADRENALINE",0; sc_start SC_ADRENALINE,150000,5;</t>
  </si>
  <si>
    <t>getitem 6145,1000;</t>
  </si>
  <si>
    <t>produce 2,18;</t>
  </si>
  <si>
    <t>produce 5,18;</t>
  </si>
  <si>
    <t>produce 3,18;</t>
  </si>
  <si>
    <t>produce 1,18;</t>
  </si>
  <si>
    <t>produce 4,18;</t>
  </si>
  <si>
    <t>bonus bIgnoreDefRace,RC_Dragon; bonus2 bExpAddRace,RC_Dragon,10;</t>
  </si>
  <si>
    <t>bonus bAtkEle,Ele_Dark; bonus2 bAddEff,Eff_Blind,500; bonus2 bAddEff2,Eff_Blind,50;</t>
  </si>
  <si>
    <t>bonus bAtkEle,Ele_Dark; bonus2 bAddEff,Eff_Curse,1000;</t>
  </si>
  <si>
    <t>bonus bAtkEle,Ele_Wind; bonus bCritical,3; bonus bAspdRate,3;</t>
  </si>
  <si>
    <t>bonus bMatkRate,10;</t>
  </si>
  <si>
    <t>bonus3 bAutoSpell,"AL_HEAL",1,10;</t>
  </si>
  <si>
    <t>bonus bAtkEle,Ele_Poison; bonus2 bAddEff,Eff_Poison,3000;</t>
  </si>
  <si>
    <t>bonus2 bAddEle,Ele_Earth,10; bonus2 bAddEle,Ele_Wind,10; bonus bUnbreakableWeapon,0;</t>
  </si>
  <si>
    <t>bonus2 bAddEff,Eff_Bleeding,500;</t>
  </si>
  <si>
    <t>bonus bSplashRange,1;</t>
  </si>
  <si>
    <t>bonus bHit,20; bonus bCritical,50; bonus bAspdRate,-5;</t>
  </si>
  <si>
    <t>bonus2 bAddEff,Eff_Bleeding,100;</t>
  </si>
  <si>
    <t>bonus bAtkEle,Ele_Poison; bonus2 bAddEff,Eff_Poison,500;</t>
  </si>
  <si>
    <t>bonus bAtkEle,Ele_Dark; bonus2 bAddEff,Eff_Blind,500;</t>
  </si>
  <si>
    <t>bonus bInt,10; bonus bLuk,10; bonus bAtkEle,Ele_Holy;</t>
  </si>
  <si>
    <t>bonus bAspdRate,10; bonus2 bAddEff,Eff_Curse,300;</t>
  </si>
  <si>
    <t>bonus bStr,1; bonus bDex,1; bonus2 bAddRace,RC_DemiHuman,75; bonus bMatkRate,10; bonus bUnbreakableWeapon,0;</t>
  </si>
  <si>
    <t>bonus bAgi,1; bonus bMaxHPRate,5; bonus bUnbreakableWeapon,0;</t>
  </si>
  <si>
    <t>getitem 12214,5;</t>
  </si>
  <si>
    <t>sc_start SC_EXPBOOST,1800000,100;</t>
  </si>
  <si>
    <t>sc_start SC_EXPBOOST,1800000,300;</t>
  </si>
  <si>
    <t>sc_start SC_AGIFOOD, 1200000, 2;</t>
  </si>
  <si>
    <t>itemskill "BS_REPAIRWEAPON",1;</t>
  </si>
  <si>
    <t>bonus bCastrate,-10; bonus bHealPower,5;</t>
  </si>
  <si>
    <t>bonus bBaseAtk,100;</t>
  </si>
  <si>
    <t>bonus bBaseAtk,120; bonus bAtkEle,Ele_Holy;</t>
  </si>
  <si>
    <t>bonus bBaseAtk,120; bonus bAtkEle,Ele_Dark;</t>
  </si>
  <si>
    <t>bonus bBaseAtk,120; bonus bAtkEle,Ele_Ghost;</t>
  </si>
  <si>
    <t>bonus bBaseAtk,250;</t>
  </si>
  <si>
    <t>bonus bInt,3; bonus bMatkRate,15; bonus4 bAutoSpellWhenHit,"PF_MINDBREAKER",1,30,0;</t>
  </si>
  <si>
    <t>bonus2 bAddRace,RC_Angel,10;</t>
  </si>
  <si>
    <t>bonus3 bAutoSpell,"MG_SOULSTRIKE",4,50;</t>
  </si>
  <si>
    <t>bonus2 bSubEle,Ele_Water,15; bonus2 bSubEle,Ele_Earth,15; bonus2 bSubEle,Ele_Fire,15; bonus2 bSubEle,Ele_Wind,15;</t>
  </si>
  <si>
    <t>bonus2 bAddRace,RC_Demon,10;</t>
  </si>
  <si>
    <t>bonus2 bAddRace,RC_DemiHuman,15; skill "TK_SEVENWIND",2;</t>
  </si>
  <si>
    <t>bonus bCritAtkRate,15; bonus bCritical,10;</t>
  </si>
  <si>
    <t>bonus bHit,30; bonus bAtkRate,15; bonus4 bAutoSpellWhenHit,"SM_PROVOKE",3,30,0;</t>
  </si>
  <si>
    <t>bonus2 bSubEle,Ele_Neutral,15; bonus bMaxHPrate,5; bonus bLongAtkDef,15;</t>
  </si>
  <si>
    <t>skill "SA_ABRACADABRA",3; skill "RG_GRAFFITI",1; skill "RG_CLEANER",1;</t>
  </si>
  <si>
    <t>bonus bPerfectHitRate,20; bonus bBaseAtk,10; bonus3 bAutoSpell,"NPC_DRAGONFEAR",1,10;</t>
  </si>
  <si>
    <t>bonus2 bSubRace,RC_Insect,20;</t>
  </si>
  <si>
    <t>bonus2 bAddMonsterDropItem,12134,40;</t>
  </si>
  <si>
    <t>bonus2 bAddEle,Ele_Ghost,10;</t>
  </si>
  <si>
    <t>bonus2 bAddEle,Ele_Neutral,10;</t>
  </si>
  <si>
    <t>bonus2 bExpAddRace,RC_Brute,10;</t>
  </si>
  <si>
    <t>bonus bMagicDamageReturn,5;</t>
  </si>
  <si>
    <t>bonus bVit,1; bonus bDef,getrefine();</t>
  </si>
  <si>
    <t>bonus2 bAddMonsterDropItem,530,40; bonus2 bAddMonsterDropItem,644,20;</t>
  </si>
  <si>
    <t>bonus bLuk,5;</t>
  </si>
  <si>
    <t>bonus bCritical,4; bonus bStr,1;</t>
  </si>
  <si>
    <t>bonus2 bResEff,Eff_Freeze,2000;</t>
  </si>
  <si>
    <t>bonus2 bAddMonsterDropItem,12132,20;</t>
  </si>
  <si>
    <t>bonus2 bAddMonsterDropItem,12033,10;</t>
  </si>
  <si>
    <t>bonus2 bAddMonsterDropItem,12029,10;</t>
  </si>
  <si>
    <t>bonus2 bAddMonsterDropItem,12130,10;</t>
  </si>
  <si>
    <t>bonus bDex,1; bonus bAgi,1;</t>
  </si>
  <si>
    <t>bonus2 bSubEle,4,10; bonus2 bMagicAddEle,Ele_Water,10; bonus2 bAddEle,Ele_Water,10;</t>
  </si>
  <si>
    <t>bonus3 bAddMonsterDropItem,551,5,10;</t>
  </si>
  <si>
    <t>bonus2 bSubEle,Ele_Water,10; if(isequipped(20169)) { bonus2 bResEff,Eff_Freeze,2000; }</t>
  </si>
  <si>
    <t>bonus2 bAddEle,Ele_Water,10;</t>
  </si>
  <si>
    <t>bonus bInt,3; bonus2 bAddMonsterDropItem,12047,10;</t>
  </si>
  <si>
    <t>bonus2 bAddMonsterDropItem,559,10;</t>
  </si>
  <si>
    <t>bonus2 bAddEff,Eff_Sleep,1000;</t>
  </si>
  <si>
    <t>bonus bAspd,1;</t>
  </si>
  <si>
    <t>bonus3 bAutoSpellWhenHit,"SM_ENDURE",10,20; bonus3 bAutoSpell,"MG_FIREBALL",2,30;</t>
  </si>
  <si>
    <t>bonus5 bAutoSpellWhenHit,"NPC_WIDESILENCE",1,10,BF_MAGIC,0; bonus3 bAutoSpell,"MG_COLDBOLT",3,30;</t>
  </si>
  <si>
    <t>bonus5 bAutoSpell,76,5,30,BF_MAGIC,1; bonus3 bAutoSpell,"PR_LEXDIVINA",5,30; bonus3 bAutoSpell,"SA_REVERSEORCISH",1,10;</t>
  </si>
  <si>
    <t>bonus bMiscAtkDef,5;</t>
  </si>
  <si>
    <t>bonus bAllStats,1;</t>
  </si>
  <si>
    <t>skill "CG_TAROTCARD",1;</t>
  </si>
  <si>
    <t>bonus3 bAutoSpell,"DC_WINKCHARM",1,30;</t>
  </si>
  <si>
    <t>bonus bCastrate,-20;</t>
  </si>
  <si>
    <t>bonus5 bAutoSpellWhenHit,"AS_CLOAKING",3,50,BF_MAGIC,0; skill "TF_HIDING",1;</t>
  </si>
  <si>
    <t>bonus bPerfectHitAddRate,10;</t>
  </si>
  <si>
    <t>autobonus2 "{ bonus bHealPower,15;}",10,60000,BF_MAGIC;</t>
  </si>
  <si>
    <t>bonus2 bAddRace,3,10; bonus2 bMagicAddRace,3,10;</t>
  </si>
  <si>
    <t>bonus2 bAddMonsterDropItem,21004,-6;</t>
  </si>
  <si>
    <t>skill "MG_FIREWALL",1;</t>
  </si>
  <si>
    <t>bonus3 bAutoSpellWhenHit,NPC_SELFDESTRUCTION,1,10; bonus bStr,3; bonus bAgi,3; bonus bLuk,3;</t>
  </si>
  <si>
    <t>bonus3 bAutoSpell,"WZ_JUPITEL",3,10;</t>
  </si>
  <si>
    <t>bonus2 bAddEffWhenHit,Eff_Freeze,500;</t>
  </si>
  <si>
    <t>bonus bClassChange,300;</t>
  </si>
  <si>
    <t>bonus3 bAutoSpellWhenHit,"DC_WINKCHARM",1,10;</t>
  </si>
  <si>
    <t>bonus2 bAddMonsterDropItem,644,10;</t>
  </si>
  <si>
    <t>bonus5 bAutoSpellWhenHit,"NPC_WIDEFREEZE",1,10,BF_MAGIC,1;</t>
  </si>
  <si>
    <t>autobonus "{ bonus bAtk,100; }",10,3000,BF_WEAPON;</t>
  </si>
  <si>
    <t>skill "WZ_HEAVENDRIVE",1;</t>
  </si>
  <si>
    <t>bonus2 bSkillHeal,"AM_POTIONPITCHER",15;</t>
  </si>
  <si>
    <t>if(isequipped(4001)) bonus bAllStats,2;</t>
  </si>
  <si>
    <t>if(isequipped(4241)) { bonus2 bAddMonsterDropItem,12109,1; bonus bMaxHPrate,10; bonus bAllStats,2; }</t>
  </si>
  <si>
    <t>bonus bVit,5;</t>
  </si>
  <si>
    <t>bonus2 bAddMonsterDropItem,12031,10;</t>
  </si>
  <si>
    <t>bonus2 bAddMonsterDropItem,12027,10;</t>
  </si>
  <si>
    <t>bonus2 bSubRace,RC_Undead,1;</t>
  </si>
  <si>
    <t>bonus bAllStats, 1;</t>
  </si>
  <si>
    <t>bonus bLuk, 3;</t>
  </si>
  <si>
    <t>getitem groupranditem(IG_Bento),1;</t>
  </si>
  <si>
    <t>getitem 1759,500;</t>
  </si>
  <si>
    <t>getitem 1761,500;</t>
  </si>
  <si>
    <t>getitem 1760,500;</t>
  </si>
  <si>
    <t>getitem 1769,500;</t>
  </si>
  <si>
    <t>getitem 1768,500;</t>
  </si>
  <si>
    <t>getitem 1764,500;</t>
  </si>
  <si>
    <t>getitem 1758,500;</t>
  </si>
  <si>
    <t>getitem 1763,500;</t>
  </si>
  <si>
    <t>getitem 607,5; getitem 616,1;</t>
  </si>
  <si>
    <t>getitem 522,30; getitem 616,1;</t>
  </si>
  <si>
    <t>getitem 12070,1; getitem 12065,1; getitem 12045,1; getitem 12050,1; getitem 12055,1; getitem 12060,1; getitem 616,1;</t>
  </si>
  <si>
    <t>skill "PF_HPCONVERSION",1; bonus2 bHPLossRate,1000,5000; bonus2 bSPLossRate,100,5000;</t>
  </si>
  <si>
    <t>skill "CR_SHIELDCHARGE",3;</t>
  </si>
  <si>
    <t>bonus2 bAddMonsterDropItem,519,70; bonus2 bAddMonsterDropItem,627,10;</t>
  </si>
  <si>
    <t>bonus2 bSubEle,Ele_Water,15; bonus2 bResEff,Eff_Freeze,1000;</t>
  </si>
  <si>
    <t>bonus4 bAutoSpellWhenHit,"WZ_WATERBALL",2,50,1;</t>
  </si>
  <si>
    <t>bonus2 bSubEle,Ele_Earth,5; bonus bDef,getrefine()/2;</t>
  </si>
  <si>
    <t>callfunc "bMVP"; if(@mvpcount&lt;6) { autobonus2 "{ bonus bNoMagicStatus,100; }",50,30000,BF_WEAPON|BF_MAGIC; }</t>
  </si>
  <si>
    <t>bonus2 bSkillAtk,20,25; bonus2 bCastrate,20,-25; bonus2 bCastrate,540,-25; bonus2 bSkillAtk,540,25;</t>
  </si>
  <si>
    <t>bonus2 bResEff,Eff_Poison,10000;</t>
  </si>
  <si>
    <t>skill "PR_LEXDIVINA",1; if (isequipped(4093)) bonus5 bAutoSpellWhenHit,"SA_DISPELL",1,10,BF_WEAPON|BF_MAGIC,1;</t>
  </si>
  <si>
    <t>callfunc "bMVP"; if(@mvpcount&lt;6) { bonus2 bResEff,Eff_Stone,10000; }</t>
  </si>
  <si>
    <t>bonus3 bAutoSpell,"BA_FROSTJOKER",1,20; if(isequipped(23023)) bonus2 bSkillAtk,394,15;</t>
  </si>
  <si>
    <t>skill "RG_SNATCHER",1;</t>
  </si>
  <si>
    <t>bonus bUnstripableWeapon,100;</t>
  </si>
  <si>
    <t>skill "NJ_KOUENKA",4;</t>
  </si>
  <si>
    <t>bonus3 bAutoSpell,"DC_SCREAM",1,20;</t>
  </si>
  <si>
    <t>bonus3 bAutoSpell,"CH_SOULCOLLECT",1,5;</t>
  </si>
  <si>
    <t>bonus2 bAddEff,Eff_Freeze,250; bonus2 bResEff,Eff_Freeze,2500;</t>
  </si>
  <si>
    <t>bonus2 bAddRace,RC_Angel,20;</t>
  </si>
  <si>
    <t>callfunc "bMVP"; if(@mvpcount&lt;6) { bonus bNoMagicStatus,100; }</t>
  </si>
  <si>
    <t>bonus2 bSubRace,RC_Boss,-20; bonus2 bExpAddRace,RC_Boss,10;</t>
  </si>
  <si>
    <t>bonus2 bAddMonsterDropItem,502,70; bonus2 bGetZenyNum,1000,60;</t>
  </si>
  <si>
    <t>bonus bStr,2; bonus2 bResEff,Eff_Blind,10;</t>
  </si>
  <si>
    <t>bonus bUnbreakableArmor,0;</t>
  </si>
  <si>
    <t>bonus bSpeedAddRate,(getrefine()*3);</t>
  </si>
  <si>
    <t>bonus bMagicDamageReturn,getrefine()*2;</t>
  </si>
  <si>
    <t>misceffect(120); sc_start SC_SpeedUp1,10000,0;</t>
  </si>
  <si>
    <t>delitem 29514,1; set mpotion,1; atcommand "@size 1";</t>
  </si>
  <si>
    <t>delitem 29515,1; set mpotion,1; atcommand "@size 2";</t>
  </si>
  <si>
    <t>callfunc "CheckClass";</t>
  </si>
  <si>
    <t>if(!Sex) changebase 27;</t>
  </si>
  <si>
    <t>monster "this",-1,-1,"--ja--",-5,1,"";</t>
  </si>
  <si>
    <t>bonus bAtkEle,Ele_Holy; skill "AL_HEAL",3; bonus2 bAddRace,RC_Demon,3; bonus bUnbreakableWeapon,0;</t>
  </si>
  <si>
    <t>bonus bStr,1; bonus bAgi,1; bonus bMdef,1;</t>
  </si>
  <si>
    <t>bonus bMDef,2; if (isequipped(2702)) { bonus bAspdRate,20; bonus bShortWeaponDamageReturn,5; }</t>
  </si>
  <si>
    <t>sc_start SC_EXPBOOST,600000,5;</t>
  </si>
  <si>
    <t>sc_start SC_LUKFood, 1800000, 8;</t>
  </si>
  <si>
    <t>bonus2 bAddEff,Eff_Curse,500;</t>
  </si>
  <si>
    <t>bonus2 bAddEff,Eff_Blind,500;</t>
  </si>
  <si>
    <t>bonus2 bAddEff,Eff_Silence,500;</t>
  </si>
  <si>
    <t>bonus bAtkEle,Ele_Poison; bonus2 bAddEff,Eff_Poison,1000;</t>
  </si>
  <si>
    <t>callfunc "F_SetGMLevel2";</t>
  </si>
  <si>
    <t>callfunc "F_SetGMLevel1";</t>
  </si>
  <si>
    <t>callfunc "F_MysteryEnvelope";</t>
  </si>
  <si>
    <t>callfunc "F_AddCredits",1;</t>
  </si>
  <si>
    <t>delitem 32009,1; callfunc "F_AddCredits",2;</t>
  </si>
  <si>
    <t>sc_start SC_EXPBOOST,600000,25;</t>
  </si>
  <si>
    <t>callfunc "F_ChoosePokeball";</t>
  </si>
  <si>
    <t>misceffect 587; itemskill "RG_GRAFFITI",1;</t>
  </si>
  <si>
    <t>misceffect 373; itemskill "RG_CLEANER",1;</t>
  </si>
  <si>
    <t>if(readparam(bStr)&gt;=140) bonus bBaseAtk,20;</t>
  </si>
  <si>
    <t>if(getrefine() &gt;= 9){ bonus3 bAutoSpell,"NPC_WIDEBLEEDING",2,30; } else bonus3 bAutoSpell,"NPC_WIDEBLEEDING",1,30;</t>
  </si>
  <si>
    <t>bonus bAllStats,2; bonus bMdef,5; if (isequipped(1231) &amp;&amp; BaseClass == Job_Thief) { bonus bMatkRate,20; }</t>
  </si>
  <si>
    <t>bonus2 bSubRace,RC_DemiHuman,5; if (getiteminfo(getequipid(EQI_HAND_L),7) == 0) { bonus2 bSubRace,RC_DemiHuman,-5; }</t>
  </si>
  <si>
    <t>bonus bAgi,1; if(getrefine() &gt;= 9) bonus bAgi,2;</t>
  </si>
  <si>
    <t>if(readparam(bStr)&gt;=90){ bonus bHit,10; bonus bFlee,10; } if(readparam(bAgi)&gt;=90){ bonus bBaseAtk,10; bonus bCritical,10; }</t>
  </si>
  <si>
    <t>bonus bStr,2; if(BaseClass == Job_Swordman) bonus bSpeedAddRate,5;</t>
  </si>
  <si>
    <t>bonus bDex,2; if(BaseClass == Job_Acolyte) bonus bUseSPrate,-5;</t>
  </si>
  <si>
    <t>bonus bDex,2; if(BaseClass == Job_Mage) bonus bIgnoreMdefRate,3;</t>
  </si>
  <si>
    <t>bonus bDex,2; if(BaseClass == Job_Archer) bonus bPerfectHitAddRate,5;</t>
  </si>
  <si>
    <t>bonus bAgi,2; if(BaseClass == Job_Thief) bonus bAspdRate,5;</t>
  </si>
  <si>
    <t>bonus bStr,2; if(BaseClass == Job_Merchant) bonus2 bAddItemHealRate,IG_Potion,5;</t>
  </si>
  <si>
    <t>callfunc "bMVP"; if(@mvpcount&lt;6) { if (isequippedcnt(4121)==1) { bonus bHit,100; bonus bPerfectHitRate,5; } }</t>
  </si>
  <si>
    <t>bonus bFlee,2; bonus bCritical,7; if (BaseClass == Job_Swordman) bonus3 bAutoSpell,"KN_BOWLINGBASH",5,10;</t>
  </si>
  <si>
    <t>bonus2 bAddEffWhenHit,Eff_Silence,300+600*(readparam(bVit)&gt;=116);</t>
  </si>
  <si>
    <t>bonus bInt,1; if(BaseClass == Job_Acolyte) { bonus bInt,1; bonus bMdef,1; }</t>
  </si>
  <si>
    <t>if(BaseJob==Job_Novice||BaseJob==Job_SuperNovice) bonus3 bAutoSpellWhenHit,"SM_ENDURE",1,200;</t>
  </si>
  <si>
    <t>bonus2 bAddEffWhenHit,Eff_Stun,300+600*(readparam(bDex)&gt;=116);</t>
  </si>
  <si>
    <t>bonus bBaseAtk,15; bonus3 bAutoSpell,"MG_FIREBALL",5+5*(getskilllv("MG_FIREBALL")==10),50;</t>
  </si>
  <si>
    <t>bonus3 bAutoSpell,"BA_FROSTJOKER",1+4*(getskilllv("BA_FROSTJOKER")==5),20;</t>
  </si>
  <si>
    <t>bonus bLuk,3; if(BaseClass == Job_Merchant) bonus bUnbreakableArmor,0;</t>
  </si>
  <si>
    <t>bonus3 bAutoSpellWhenHit,"AC_CONCENTRATION",1+9*(getskilllv("AC_CONCENTRATION")==10),30;</t>
  </si>
  <si>
    <t>bonus bAgi,1; if(BaseClass == Job_Thief) bonus bFlee2,5;</t>
  </si>
  <si>
    <t>bonus3 bAutoSpellWhenHit,"AL_BLESSING",2+8*(getskilllv("AL_BLESSING")==10),30;</t>
  </si>
  <si>
    <t>bonus bBaseAtk,30; bonus2 bSPDrainValue,-1,0; if(BaseClass == Job_Merchant) bonus bUnbreakableWeapon,0;</t>
  </si>
  <si>
    <t>bonus3 bAutoSpell,"MO_CALLSPIRITS",5,10+20*(BaseClass == Job_Acolyte);</t>
  </si>
  <si>
    <t>bonus2 bAddEffWhenHit,Eff_Confusion,300+600*(readparam(bStr)&gt;=116);</t>
  </si>
  <si>
    <t>bonus3 bAutoSpellWhenHit,"CR_AUTOGUARD",3+7*(getskilllv("CR_AUTOGUARD")==10),30;</t>
  </si>
  <si>
    <t>bonus2 bAddEffWhenHit,Eff_Poison,300+600*(BaseJob==Job_Assassin);</t>
  </si>
  <si>
    <t>bonus4 bAutoSpellWhenHit,"WZ_QUAGMIRE",1+4*(getskilllv("WZ_QUAGMIRE")==5),50,0;</t>
  </si>
  <si>
    <t>bonus2 bAddEffWhenHit,Eff_Stone,300+600*(readparam(bInt)&gt;=116);</t>
  </si>
  <si>
    <t>bonus bCritAtkRate,15; if(BaseClass == Job_Thief) bonus bCritical,4;</t>
  </si>
  <si>
    <t>bonus bCritical,3; if(BaseClass == Job_Swordman) bonus bFlee2,3;</t>
  </si>
  <si>
    <t>if(getrefine()&lt;=4) { bonus bFlee,20; bonus bFlee2,1; } else { bonus bFlee,10; }</t>
  </si>
  <si>
    <t>bonus bCastrate,getrefine()*-1; if(getrefine()&gt;=9) { bonus bMatkRate,2; }</t>
  </si>
  <si>
    <t>if(getrefine()&lt;=4) { bonus bSPrecovRate,5; bonus bMaxSP,80; } else { bonus bMaxSP,40; }</t>
  </si>
  <si>
    <t>if(BaseJob == Job_Priest) bonus3 bAutoSpell,"CR_GRANDCROSS",5,20;</t>
  </si>
  <si>
    <t>bonus3 bAutoSpellWhenHit,"DC_WINKCHARM",1,50+50*(BaseJob == Job_Dancer);</t>
  </si>
  <si>
    <t>bonus bMagicDamageReturn,getrefine()*2; if(BaseClass==Job_Mage) bonus bMdef,3;</t>
  </si>
  <si>
    <t>bonus bMatkRate,5; bonus bDef,-10; if (BaseClass == Job_Mage) bonus bMaxSP,100;</t>
  </si>
  <si>
    <t>bonus bBaseAtk,15; if (BaseClass == Job_Swordman) bonus bMaxHP,2000;</t>
  </si>
  <si>
    <t>if(BaseJob == Job_Rogue || BaseJob == Job_Ninja) { bonus bMatkRate,10; bonus bAtkRate,10; }</t>
  </si>
  <si>
    <t>if (getiteminfo(getequipid(EQI_HAND_R),11) == 11) { bonus bHit,5; bonus bCritical,5; bonus2 bSkillAtk,47,50; }</t>
  </si>
  <si>
    <t>if(BaseClass==Job_Taekwon){ bonus bInt,1; bonus bSPrecovRate,3; }</t>
  </si>
  <si>
    <t>if(BaseClass==Job_Taekwon){ bonus bDex,2; bonus bBaseAtk,2*getrefine(); bonus3 bAddEff,Eff_Stun,1000,ATF_SHORT; }</t>
  </si>
  <si>
    <t>bonus bAgi,1; bonus3 bAutoSpell,"PR_GLORIA",1,10+20*(readparam(bAgi)&gt;=116);</t>
  </si>
  <si>
    <t>bonus bStr,1; bonus2 bSubRace,RC_Angel,-20; if(getrefine()&gt;=6){ bonus bCritical,getrefine(); }</t>
  </si>
  <si>
    <t>bonus bBaseAtk,5; if(BaseJob == Job_Rogue) skill "RG_GANGSTER",1;</t>
  </si>
  <si>
    <t>bonus bDef2,12; bonus bDex,1; bonus bAgi,1; bonus bMdef,5; if(readparam(bAgi)&gt;=120) { bonus bAspd,1; bonus bLongAtkRate,4; }</t>
  </si>
  <si>
    <t>bonus bStr,1; bonus bDex,1; bonus bMdef,5; if(readparam(bStr)&gt;=120) { bonus bBaseAtk,5; bonus bAspd,1; }</t>
  </si>
  <si>
    <t>bonus bInt,1; bonus bDex,1; bonus bMdef,5; if(readparam(bDex)&gt;=120) { bonus bMatk,10; bonus bCastrate,-2; }</t>
  </si>
  <si>
    <t>bonus bStr,1; bonus bVit,1; bonus bMdef,5; if(readparam(bStr)&gt;=120) { bonus bBaseAtk,10; bonus bHit,3; }</t>
  </si>
  <si>
    <t>bonus bAgi,1; bonus bMdef,5; if(readparam(bAgi)&gt;=120) { bonus bBaseAtk,10; bonus bFlee2,5; }</t>
  </si>
  <si>
    <t>bonus bInt,1; bonus bDex,1; bonus bMdef,5; if(readparam(bInt)&gt;=120) { bonus bMatk,10; bonus bFlee,3; }</t>
  </si>
  <si>
    <t>bonus bDef2,17; bonus bInt,1; bonus bVit,2; bonus bMdef,5; if(readparam(bInt)&gt;=120) { bonus bMatk,10; bonus bDef,5; }</t>
  </si>
  <si>
    <t>percentheal 5,0; if(rand(1000)&lt;100 &amp;&amp; checkequipedcard(4330)==0) sc_start SC_Curse,10000,0;</t>
  </si>
  <si>
    <t>percentheal 0,5; if(rand(1000)&lt;100 &amp;&amp; checkequipedcard(4112)==0) sc_start SC_Silence,10000,0;</t>
  </si>
  <si>
    <t>bonus bDex,3; if (isequippedcnt(4403)==0){ bonus bDelayRate,-20;}</t>
  </si>
  <si>
    <t>if (Upper != 1) bonus2 bExpAddRace,RC_NonBoss,5;</t>
  </si>
  <si>
    <t>bonus bFlee,15; if (readparam(bVit)&gt;=99) { bonus bMaxHPrate,5; }</t>
  </si>
  <si>
    <t>bonus3 bAutoSpellWhenHit,"CR_AUTOGUARD",1+9*(getskilllv("CR_AUTOGUARD")==10),10;</t>
  </si>
  <si>
    <t>set sfw,sfw+1; if(sfw&lt;250) { warp "Random",0,0; } else if(sfw==250) { set sfw,0; warp "Random",0,0; delitem 29517,1; }</t>
  </si>
  <si>
    <t>yes</t>
  </si>
  <si>
    <t>itemheal rand(325,405),rand(40,60); sc_end SC_Poison; sc_end SC_Silence; sc_end SC_Blind; sc_end SC_Confusion; sc_end SC_Curse; sc_end SC_Hallucination;</t>
  </si>
  <si>
    <t>itemheal rand(244,350),rand(10,30); sc_end SC_Poison; sc_end SC_Silence; sc_end SC_Blind; sc_end SC_Confusion; sc_end SC_Curse; sc_end SC_Hallucination;</t>
  </si>
  <si>
    <t>itemheal rand(330,410),rand(45,65); sc_end SC_Poison; sc_end SC_Silence; sc_end SC_Blind; sc_end SC_Confusion; sc_end SC_Curse; sc_end SC_Hallucination;</t>
  </si>
  <si>
    <t>bonus bIgnoreDefRace,RC_DemiHuman; bonus2 bAddRace,RC_DemiHuman,20; bonus2 bSubRace,RC_DemiHuman,-10; bonus bAtkEle,Ele_Dark;</t>
  </si>
  <si>
    <t>bonus bStr,1; bonus bDex,1; bonus bLuk,1; bonus2 bAddRace,RC_DemiHuman,70; bonus2 bIgnoreDefRate,RC_DemiHuman,20; bonus bUnbreakableWeapon,0;</t>
  </si>
  <si>
    <t>bonus bStr,1; bonus bDex,1; bonus bLuk,1; bonus2 bAddRace,RC_DemiHuman,70; bonus bCritAtkRate,20; bonus bAspdRate,5; bonus bUnbreakableWeapon,0;</t>
  </si>
  <si>
    <t>bonus2 bSkillAtk,"AS_GRIMTOOTH",10; if(getskilllv("AS_SONICBLOW")) { bonus3 bAutoSpell,"AS_SONICBLOW",getskilllv("AS_SONICBLOW"),5; }else{ bonus3 bAutoSpell,"AS_SONICBLOW",1,5; }</t>
  </si>
  <si>
    <t>bonus bUnbreakableWeapon,0; bonus bAtkEle,Ele_Holy; skill "AL_HEAL",3; bonus2 bAddRace,RC_Demon,3; bonus bStr,10; bonus bSpeedRate,25;</t>
  </si>
  <si>
    <t>bonus bStr,3; bonus2 bAddRace,RC_DemiHuman,55; autobonus "{ bonus bBreakArmorRate,10000; }",20,3000,BF_WEAPON,"{ specialeffect2 EF_POTION_BERSERK; }"; bonus bUnbreakableWeapon,0;</t>
  </si>
  <si>
    <t>bonus bIgnoreDefRace,RC_NonBoss; bonus bIgnoreDefRace,RC_Boss; bonus2 bAddRace,RC_DemiHuman,10; bonus3 bAutoSpell,"KN_PIERCE",5,30;</t>
  </si>
  <si>
    <t>bonus2 bAddEle,Ele_Dark,20; bonus2 bAddRace,RC_Demon,20; bonus2 bAddRace,RC_Undead,20; bonus2 bSubEle,Ele_Dark,10; bonus2 bSubRace,RC_Demon,10; bonus2 bSubRace,RC_Undead,10; bonus bHPGainValue,50; if(isequipped(2700) || isequipped(29564)) { bonus2 bAddEff2,Eff_Confusion,50; } else { bonus2 bAddEff2,Eff_Confusion,1000; };</t>
  </si>
  <si>
    <t>bonus bAtkEle,Ele_Holy; skill "PR_TURNUNDEAD",3; bonus3 bAutoSpell,"PR_TURNUNDEAD",3,100; bonus2 bSPDrainValueRace,RC_Undead,1; bonus2 bSPGainRace,RC_Undead,3;</t>
  </si>
  <si>
    <t>bonus bStr,1; bonus bDex,1; bonus2 bAddRace,RC_DemiHuman,75; bonus2 bIgnoreDefRate,RC_DemiHuman,20; bonus bUnbreakableWeapon,0;</t>
  </si>
  <si>
    <t>bonus bStr,1; bonus bDex,1; bonus2 bAddRace,RC_DemiHuman,75; bonus bUnbreakableWeapon,0; autobonus "{ bonus2 bAddEff,Eff_Stun,5000; }",10,6000,BF_WEAPON,"{ specialeffect2 EF_POTION_BERSERK; }";</t>
  </si>
  <si>
    <t>bonus bAtkEle,Ele_Dark; bonus2 bAddEle,Ele_Holy,5; bonus2 bAddEle,Ele_Water,7; bonus2 bAddEle,Ele_Earth,7; bonus2 bAddEle,Ele_Fire,7; bonus2 bAddEle,Ele_Wind,7;</t>
  </si>
  <si>
    <t>bonus bMatkRate,20; bonus bInt,3; bonus bSPrecovRate,5; if (isequipped(2716) &amp;&amp; (isequipped(2717) || isequipped(29557))) { bonus bInt,4; bonus bMdef,8; bonus bMaxSP, 10; }</t>
  </si>
  <si>
    <t>bonus bStr,2; bonus bInt,1; bonus bMatkRate,15; bonus2 bAddRace,RC_DemiHuman,75; bonus2 bIgnoreDefRate,RC_DemiHuman,20; bonus bUnbreakableWeapon,0;</t>
  </si>
  <si>
    <t>bonus bMatkRate,15; bonus bDex,1; if (isequipped(5045)) { bonus bDex,2; bonus bInt,2; bonus bSPrecovRate,5; bonus bMatkRate,getrefine(); }</t>
  </si>
  <si>
    <t>bonus bMatkRate,15; bonus bInt,3; bonus bHealPower,5; autobonus "{ bonus2 bSPRegenRate,100,2000; bonus2 bHPRegenRate,50,2000; }",10,10000,BF_MAGIC,"{ specialeffect2 EF_HEAL; }";</t>
  </si>
  <si>
    <t>bonus bInt,4; bonus bDex,3; bonus bMatkRate,15; bonus2 bIgnoreMdefRate,RC_DemiHuman,25; bonus3 bAddEff,Eff_Stun,500,ATF_SKILL; bonus bUnbreakableWeapon,0;</t>
  </si>
  <si>
    <t>bonus bInt,3; bonus bDex,3; bonus bMatkRate,15; bonus2 bMagicAddRace,RC_DemiHuman,15; bonus3 bAddEff,Eff_Stun,500,ATF_SKILL; bonus bUnbreakableWeapon,0;</t>
  </si>
  <si>
    <t>bonus bInt,3; bonus bDex,2; bonus bMatkRate,15; bonus bDelayRate,-15; bonus2 bSPRegenRate,5,10000; bonus bUnbreakableWeapon,0;</t>
  </si>
  <si>
    <t>bonus bInt,4; bonus bMatkRate,15; bonus bMdef,1; bonus2 bSkillAtk,"WZ_STORMGUST",getrefine(); if (getrefine() &gt; 9) bonus2 bCastRate,"WZ_STORMGUST",-8;</t>
  </si>
  <si>
    <t>bonus bStr,2; bonus bAgi,1; bonus2 bAddRace,RC_DemiHuman,95; bonus2 bIgnoreDefRate,RC_DemiHuman,20; bonus4 bAutoSpell,"CH_SOULCOLLECT",1,5,0; bonus bUnbreakableWeapon,0;</t>
  </si>
  <si>
    <t>bonus bStr,2; bonus bInt,1; bonus2 bAddRace,RC_DemiHuman,95; bonus2 bCastrate,271,-25; autobonus "{ bonus2 bCastrate,271,-100; }",50,6000,BF_WEAPON,"{ specialeffect2 EF_SUFFRAGIUM; }"; bonus bUnbreakableWeapon,0;</t>
  </si>
  <si>
    <t>bonus2 bSkillAtk,"SR_EARTHSHAKER",20; bonus2 bSkillAtk,"SR_SKYNETBLOW",20; bonus2 bSkillAtk,"CH_TIGERFIST",20; bonus2 bSkillAtk,"CH_CHAINCRUSH",10; bonus bAspd,2; bonus bUseSPrate,-5; if(getrefine()&gt;6) bonus bUseSPrate,-getrefine(); bonus3 bAutoSpell,"MO_ABSORBSPIRITS",1,50;</t>
  </si>
  <si>
    <t>bonus bAtkEle,Ele_Holy; bonus bMatkRate,15; bonus bDex,4; bonus2 bSubRace,RC_Demon,15; bonus2 bSubRace,RC_Undead,15; if (isequipped(2677) || isequipped(2711)) { bonus bMatkRate,10; bonus bDex,2; bonus2 bSubRace,RC_Demon,10; bonus2 bSubRace,RC_Undead,10; };</t>
  </si>
  <si>
    <t>bonus bMatkRate,20; bonus bInt,3+(1*getrefine()/2); bonus bMaxHP,300+(50*getrefine()/2); autobonus "{ bonus bMatkRate,12; bonus bIgnoreMdefRate,10; bonus bUseSPrate,20; }",30,5000,BF_MAGIC;</t>
  </si>
  <si>
    <t>bonus bInt,1; bonus bMdef,2; if ( (isequipped(2717)||isequipped(29557)) &amp;&amp; (isequipped(2212)||isequipped(20236)) ) { bonus bHPrecovRate,15; bonus bSPrecovRate,15; bonus bMatkRate,7; };</t>
  </si>
  <si>
    <t>bonus2 bSubEle,Ele_Water,20; bonus2 bSubEle,Ele_Fire,20; bonus2 bSubEle,Ele_Dark,20; bonus2 bSubEle,Ele_Undead,20; bonus bMdef,5; if(isequipped(2353,5124)) { bonus bDef,2-getrefine()-getequiprefinerycnt(EQI_HEAD_TOP); bonus bMdef,5+getrefine()+getequiprefinerycnt(EQI_HEAD_TOP); }</t>
  </si>
  <si>
    <t>bonus bNoKnockback,0; bonus2 bSubEle,Ele_Neutral,-20; bonus2 bSubEle,Ele_Fire,-20; bonus2 bSubEle,Ele_Water,-20; bonus2 bSubEle,Ele_Wind,-20; bonus2 bSubEle,Ele_Earth,-20; bonus2 bSubEle,Ele_Dark,-20; bonus2 bSubEle,Ele_Holy,-20; bonus2 bSubEle,Ele_Ghost,-20;</t>
  </si>
  <si>
    <t>bonus bHPrecovRate,3; bonus bSPrecovRate,3; bonus bInt,1; if(isequipped(1631)) { bonus2 bSkillAtk,"PR_MAGNUS",20; bonus3 bAutoSpellWhenHit,"PR_TURNUNDEAD",1,20; }</t>
  </si>
  <si>
    <t>bonus bMdef,20; if(isequipped(2116,2420,2521,5125)) { bonus bMaxHP,1000; bonus bMaxSP,100; bonus3 bAutoSpellWhenHit,"HP_ASSUMPTIO",1,30; }</t>
  </si>
  <si>
    <t>bonus bMaxSP,150; bonus bMdef,5; bonus bHealPower,6; bonus bDelayRate,-10; if (isequipped(2729)) { bonus bAtkRate,3; bonus bMatkRate,3; }</t>
  </si>
  <si>
    <t>bonus bStr,2; bonus bDex,1; bonus bMaxHP,150; bonus2 bResEff,Eff_Stun,500; bonus2 bResEff,Eff_Stone,500; if (isequipped(2729)) { bonus bAtkRate,3; bonus bMatkRate,3; }</t>
  </si>
  <si>
    <t>bonus bMaxHP,150; bonus bMdef,2; bonus2 bSubRace,RC_DemiHuman,2; if (isequipped(2538,2435)) { bonus2 bSubRace,RC_NonDemiHuman,-300; bonus bVit,3; bonus bMaxHPRate,12; bonus bHealpower2,10; bonus bAddItemHealRate,10; autobonus2 "{ bonus2 bHPRegenRate,600,1000; }",5,10000,BF_WEAPON,"{ specialeffect2 EF_HEAL; }"; };</t>
  </si>
  <si>
    <t>bonus bMaxHP,150; bonus bMdef,2; bonus2 bSubRace,RC_DemiHuman,2; if (isequipped(2538,2435)) { bonus2 bSubRace,RC_NonDemiHuman,-300; bonus bStr,3; bonus bMaxHPRate,12; bonus2 bSkillAtk,"MC_MAMMONITE",20; bonus2 bSkillHeal,"AM_POTIONPITCHER",10; bonus2 bSkillHeal2,"AM_POTIONPITCHER",10; bonus2 bSkillHeal2,"AL_HEAL",10; bonus bUnbreakableArmor,0; };</t>
  </si>
  <si>
    <t>bonus bMaxHP,150; bonus bMdef,2; bonus2 bSubRace,RC_DemiHuman,2; if (isequipped(2538,2435)) { bonus2 bSubRace,RC_NonDemiHuman,-300; bonus bAgi,3; bonus bMaxHPRate,12; bonus bCritical,5; bonus bAspdRate,5; autobonus "{ bonus2 bHPRegenRate,300,1000; }",10,10000,BF_WEAPON,"{ specialeffect2 EF_HEAL; }"; };</t>
  </si>
  <si>
    <t>bonus bMaxHP,150; bonus bMdef,2; bonus2 bSubRace,RC_DemiHuman,2; if (isequipped(2539,2436)) { bonus2 bSubRace,RC_NonDemiHuman,-300; bonus bInt,3; bonus bMaxHPRate,12; bonus2 bResEff,Eff_Stun,2000; autobonus2 "{ bonus bDefEle,Ele_Ghost; }",30,10000,BF_WEAPON,"{ specialeffect2 EF_ENERGYCOAT; }"; };</t>
  </si>
  <si>
    <t>bonus bMaxHP,150; bonus bMdef,2; bonus2 bSubRace,RC_DemiHuman,2; if (isequipped(2539,2436)) { bonus2 bSubRace,RC_NonDemiHuman,-300; bonus bInt,3; bonus bMaxHPRate,12; bonus2 bCastrate,156,-50; bonus bHealPower,6; autobonus2 "{ bonus bDefEle,Ele_Ghost; }",30,10000,BF_WEAPON,"{ specialeffect2 EF_ENERGYCOAT; }"; };</t>
  </si>
  <si>
    <t>bonus bMaxHP,150; bonus bMdef,2; bonus2 bSubRace,RC_DemiHuman,2; if (isequipped(2539,2436)) { bonus2 bSubRace,RC_NonDemiHuman,-300; bonus bDex,3; bonus bMaxHPRate,12; bonus bLongAtkDef,10; bonus bDelayRate,-25; };</t>
  </si>
  <si>
    <t>bonus bMaxHP,150; bonus bMdef,2; bonus2 bSubRace,RC_DemiHuman,2; if (isequipped(2540,2437)) { bonus2 bSubRace,RC_NonDemiHuman,-300; bonus bDex,3; bonus bMaxHPRate,12; bonus bLongAtkDef,10; bonus bDelayRate,-25; };</t>
  </si>
  <si>
    <t>bonus bVit,1; bonus bHPrecovRate,5; bonus bAddItemHealRate,3; bonus2 bSkillHeal,"AL_HEAL",3; if( isequipped(2440,2744) ) { bonus bMaxHPrate,7; bonus bMaxSPrate,7; bonus bCastrate,-3; bonus bDelayrate,-15; }</t>
  </si>
  <si>
    <t>bonus bAgi,2; bonus2 bAddItemHealRate,IG_Potion,20; if(isequipped(2353,2516)){ bonus bAgi,3; bonus bMaxHPrate,5; bonus bMaxSPrate,5; }</t>
  </si>
  <si>
    <t>bonus bMaxHPrate,10; bonus2 bHPRegenRate,30,10000; bonus bHealpower2,5; bonus bAddItemHealRate,5; bonus bMdef,3; bonus bVit,2;</t>
  </si>
  <si>
    <t>bonus2 bSubEle,Ele_Neutral,5; bonus bMaxHP,300; bonus2 bAddDamageClass,1916,10; bonus2 bAddDamageClass,1917,10; if (isequipped(2433)) bonus bMaxHPRate,6;</t>
  </si>
  <si>
    <t>bonus bMdef,3; if (getskilllv("AL_HEAL")) { bonus3 bAutoSpellWhenHit,"AL_HEAL",getskilllv("AL_HEAL"),20; } else { bonus3 bAutoSpellWhenHit,"AL_HEAL",1,20; }</t>
  </si>
  <si>
    <t>bonus bAtkRate,5; bonus bMatkRate,5; bonus bHit,10; bonus bMaxHP,500; bonus bMaxSP,50; bonus3 bAddEff,Eff_Stun,100,ATF_SHORT;</t>
  </si>
  <si>
    <t>bonus bAtkRate,5; bonus bMatkRate,5; bonus bFlee,10; bonus bMaxHP,300; bonus bMaxSP,80; bonus3 bAddEff,Eff_Poison,100,ATF_SHORT;</t>
  </si>
  <si>
    <t>bonus bAtkRate,5; bonus bMatkRate,5; bonus bCritical,10; bonus bMaxHP,300; bonus bMaxSP,80; bonus3 bAddEff,Eff_Blind,100,ATF_LONG;</t>
  </si>
  <si>
    <t>bonus bAtkRate,5; bonus bMatkRate,5; bonus bAspdRate,10; bonus bMaxHP,500; bonus bMaxSP,50; bonus3 bAddEff,Eff_Curse,100,ATF_SHORT;</t>
  </si>
  <si>
    <t>bonus bAtkRate,5; bonus bMatkRate,5; bonus bCritical,10; bonus bMaxHP,300; bonus bMaxSP,80; bonus3 bAddEff,Eff_Blind,1000,ATF_LONG;</t>
  </si>
  <si>
    <t>set .@isEq,isequippedcnt(4134); callfunc "bMVP"; if(@mvpcount&lt;6) { bonus2 bSpDrainRate,100/(.@isEq?.@isEq:1),5/(.@isEq?.@isEq:1); }</t>
  </si>
  <si>
    <t>set .@isEq,isequippedcnt(4137); callfunc "bMVP"; if(@mvpcount&lt;6) { bonus bBaseAtk,50/(.@isEq?.@isEq:1); bonus bNoSizeFix,0; } }</t>
  </si>
  <si>
    <t>set .@isEq,isequippedcnt(4143); callfunc "bMVP"; if(@mvpcount&lt;6) { bonus bVit,3/(.@isEq?.@isEq:1); bonus2 bResEff,Eff_Stun,10000/(.@isEq?.@isEq:1); }</t>
  </si>
  <si>
    <t>set .@isEq,isequippedcnt(4144); callfunc "bMVP"; if(@mvpcount&lt;6) { bonus bRestartFullRecover,0; bonus bMaxHPrate,10/(.@isEq?.@isEq:1); } }</t>
  </si>
  <si>
    <t>set .@isEq,isequippedcnt(4148); callfunc "bMVP"; if(@mvpcount&lt;6) { bonus bUseSPrate,-30/(.@isEq?.@isEq:1); bonus bSPrecovRate,30/(.@isEq?.@isEq:1); }</t>
  </si>
  <si>
    <t>bonus2 bAddItemHealRate,IG_Juice,50; bonus3 bAddMonsterDropItem,531,RC_Insect,300; bonus3 bAddMonsterDropItem,532,RC_Insect,300; bonus3 bAddMonsterDropItem,533,RC_Insect,300;</t>
  </si>
  <si>
    <t>bonus bBaseAtk,5; bonus2 bAddDamageClass,1266,30; if(isequipped(4247,4273)) { bonus3 bAddMonsterDropItem,544,RC_Fish,3000; bonus2 bAddEle,Ele_Water,30; }</t>
  </si>
  <si>
    <t>bonus2 bAddItemHealRate,IG_Candy,50; bonus3 bAddMonsterDropItem,529,RC_DemiHuman,300; bonus3 bAddMonsterDropItem,530,RC_DemiHuman,100;</t>
  </si>
  <si>
    <t>callfunc "bMVP"; if(@mvpcount&lt;6) { bonus3 bAutoSpellWhenHit,"WZ_METEOR",5,100; if(isequipped(4169)) { bonus bMaxHPrate,20; bonus bMaxSPrate,20; } }</t>
  </si>
  <si>
    <t>callfunc "bMVP"; if(@mvpcount&lt;6) { bonus2 bSubEle,Ele_Neutral,50; bonus2 bSubEle,Ele_Water,-50; bonus2 bSubEle,Ele_Earth,-50; bonus2 bSubEle,Ele_Fire,-50; bonus2 bSubEle,Ele_Wind,-50; bonus2 bSubEle,Ele_Poison,-50; bonus2 bSubEle,Ele_Holy,-50; bonus2 bSubEle,Ele_Dark,-50; bonus2 bSubEle,Ele_Ghost,-50; bonus2 bSubEle,Ele_Undead,-50; }</t>
  </si>
  <si>
    <t>bonus bMaxHP,2000; if (isequipped(4269)) { bonus bVit,1; bonus bHPrecovRate,10; } else { bonus bVit,-3; bonus bHPrecovRate,-20; }</t>
  </si>
  <si>
    <t>bonus2 bAddItemHealRate,IG_Meat,50; bonus3 bAddMonsterDropItem,517,RC_Brute,200; bonus3 bAddMonsterDropItem,528,RC_Brute,200;</t>
  </si>
  <si>
    <t>bonus2 bAddItemHealRate,IG_Herb,50; bonus3 bAddMonsterDropItem,507,RC_Plant,300; bonus3 bAddMonsterDropItem,508,RC_Plant,200; bonus3 bAddMonsterDropItem,509,RC_Plant,100; bonus3 bAddMonsterDropItem,510,RC_Plant,100;</t>
  </si>
  <si>
    <t>set .@isEq,isequippedcnt(4241); callfunc "bMVP"; if(@mvpcount&lt;6) { bonus bMaxHP,300/(.@isEq?.@isEq:1); bonus bHPrecovRate,200/(.@isEq?.@isEq:1); bonus bSPrecovRate,200/(.@isEq?.@isEq:1); }</t>
  </si>
  <si>
    <t>callfunc "bMVP"; if(@mvpcount&lt;6) { bonus bIgnoreDefRace,RC_NonBoss; bonus bHPrecovRate,-100; bonus2 bHPLossRate,2000,10000; }</t>
  </si>
  <si>
    <t>bonus bMaxSP,150; if(isequipped(4218)) { bonus bInt,1; bonus bSPrecovRate,10; } else { bonus bInt,-3; bonus bSPrecovRate,-20; }</t>
  </si>
  <si>
    <t>set .@isEq,isequippedcnt(4276); callfunc "bMVP"; if(@mvpcount&lt;6) { bonus3 bAddEff,Eff_Stun,500/(.@isEq?.@isEq:1),ATF_SHORT; bonus3 bAddEff,Eff_Curse,500/(.@isEq?.@isEq:1),ATF_SHORT; bonus3 bAddEff,Eff_Silence,500/(.@isEq?.@isEq:1),ATF_SHORT; bonus3 bAddEff,Eff_Poison,500/(.@isEq?.@isEq:1),ATF_SHORT; bonus3 bAddEff,Eff_Bleeding,500/(.@isEq?.@isEq:1),ATF_SHORT; bonus2 bWeaponComaRace,RC_NonBoss,10/(.@isEq?.@isEq:1); }</t>
  </si>
  <si>
    <t>set .@isEq,isequippedcnt(4305); callfunc "bMVP"; if(@mvpcount&lt;6) { bonus bAtkRate,25/(.@isEq?.@isEq:1); bonus3 bAutoSpell,"SM_MAGNUM",10,30/(.@isEq?.@isEq:1); }</t>
  </si>
  <si>
    <t>set .@isEq,isequippedcnt(4318); callfunc "bMVP"; if(@mvpcount&lt;6) { bonus3 bAutoSpell,"WZ_STORMGUST",2,20/(.@isEq?.@isEq:1); bonus2 bAddEff,Eff_Freeze,2000/(.@isEq?.@isEq:1); }</t>
  </si>
  <si>
    <t>set .@isEq,isequippedcnt(4330); callfunc "bMVP"; if(@mvpcount&lt;6) { bonus bInt,3/(.@isEq?.@isEq:1); bonus2 bResEff,Eff_Blind,10000/(.@isEq?.@isEq:1); bonus2 bResEff,Eff_Curse,10000/(.@isEq?.@isEq:1); } }</t>
  </si>
  <si>
    <t>bonus2 bSkillAtk,"MG_THUNDERSTORM",5; bonus2 bSkillAtk,"WZ_JUPITEL",5; bonus2 bSkillAtk,"WZ_VERMILION",5; bonus2 bSkillAtk,"NJ_RAIGEKISAI",5; bonus2 bSkillAtk,"NJ_KAMAITACHI",5;</t>
  </si>
  <si>
    <t>set .@isEq,isequippedcnt(4361); callfunc "bMVP"; if(@mvpcount&lt;6) { bonus bBreakWeaponRate,1000/(.@isEq?.@isEq:1); bonus bBreakArmorRate,700/(.@isEq?.@isEq:1); }</t>
  </si>
  <si>
    <t>set .@isEq,isequippedcnt(4363); callfunc "bMVP"; if(@mvpcount&lt;6) { bonus5 bAutoSpellWhenHit,"HP_ASSUMPTIO",1,50/(.@isEq?.@isEq:1),BF_WEAPON|BF_MAGIC,0; }</t>
  </si>
  <si>
    <t>set .@isEq,isequippedcnt(4367); callfunc "bMVP"; if(@mvpcount&lt;6) { bonus2 bHpDrainRate,50/(.@isEq?.@isEq:1),20/(.@isEq?.@isEq:1); }</t>
  </si>
  <si>
    <t>set .@isEq,isequippedcnt(4372); callfunc "bMVP"; if(@mvpcount&lt;6) { bonus bHealPower,30/(.@isEq?.@isEq:1); bonus bUseSPrate,15/(.@isEq?.@isEq:1); }</t>
  </si>
  <si>
    <t>set .@isEq,isequippedcnt(4374); callfunc "bMVP"; if(@mvpcount&lt;6) { bonus bDex,3/(.@isEq?.@isEq:1); bonus2 bIgnoreMdefRate,RC_Boss,30/(.@isEq?.@isEq:1); }</t>
  </si>
  <si>
    <t>callfunc "bMVP"; if(@mvpcount&lt;6) { bonus bMaxHPrate,-40; bonus bMaxSPrate,50; bonus2 bAddMonsterDropItem,513,200; bonus2 bAddItemHealRate,513,500; bonus2 bAddItemHealRate,532,500; }</t>
  </si>
  <si>
    <t>callfunc "bMVP"; if(@mvpcount&lt;6) { bonus2 bResEff,Eff_Freeze,10000; bonus5 bAutoSpellWhenHit,"SA_LANDPROTECTOR",1,70,BF_MAGIC,0; if (readparam(bMdef) &gt; 20) { bonus bMdef,-20; } else { bonus bMdef, -1 * readparam(bMdef); } }</t>
  </si>
  <si>
    <t>bonus2 bAddMonsterDropItem,12118,50; bonus2 bAddMonsterDropItem,12119,50; bonus2 bAddMonsterDropItem,12120,50; bonus2 bAddMonsterDropItem,12121,50;</t>
  </si>
  <si>
    <t>callfunc "bMVP"; if(@mvpcount&lt;6) { bonus bDefRatioAtkRace,RC_Boss; bonus bDefRatioAtkRace,RC_NonBoss; bonus bSPDrainValue,-1; bonus bDef,-30; bonus bFlee,-30; }</t>
  </si>
  <si>
    <t>set .@isEq,isequippedcnt(4407); callfunc "bMVP"; if(@mvpcount&lt;6) { bonus bUnbreakableWeapon,0; bonus2 bAddRace,RC_NonBoss,10/(.@isEq?.@isEq:1); bonus2 bAddRace,RC_Boss,10/(.@isEq?.@isEq:1); bonus3 bAutoSpell,"SA_DISPELL",1,50/(.@isEq?.@isEq:1); }</t>
  </si>
  <si>
    <t>callfunc "bMVP"; if(@mvpcount&lt;6) { bonus2 bAddEle,Ele_Holy,40; bonus2 bAddEle,Ele_Dark,40; bonus2 bAddRace,RC_Angel,40; bonus2 bAddRace,RC_Demon,40; }</t>
  </si>
  <si>
    <t>bonus2 bSubSize,0,15; bonus2 bSubSize,1,15; bonus2 bSubSize,2,15; autobonus2 "{ bonus bFlee2,30; }",3,10000,BF_WEAPON|BF_MAGIC,"{ specialeffect2 EF_WIND; }";</t>
  </si>
  <si>
    <t>callfunc "bMVP"; if(@mvpcount&lt;6) { bonus2 bAddEle,Ele_Fire,40; bonus2 bAddRace,RC_Brute,40; bonus2 bAddRace,RC_Insect,40; bonus5 bAutoSpellWhenHit,"WZ_FROSTNOVA",10,20,BF_WEAPON|BF_MAGIC,0; }</t>
  </si>
  <si>
    <t>set .@isEq,isequippedcnt(4425); callfunc "bMVP"; if(@mvpcount&lt;6) { bonus bBaseAtk,25/(.@isEq?.@isEq:1); autobonus "{ bonus bAspdRate,100/(.@isEq?.@isEq:1); }",15/(.@isEq?.@isEq:1),10000/(.@isEq?.@isEq:1),0,"{ specialeffect2 EF_POTION_BERSERK; }"; }</t>
  </si>
  <si>
    <t>set .@isEq,isequippedcnt(4430); callfunc "bMVP"; if(@mvpcount&lt;6) { bonus bBaseAtk,(JobLevel/5)/(.@isEq?.@isEq:1); bonus bCritical,(JobLevel/5)/(.@isEq?.@isEq:1); bonus bHit,(JobLevel/5)/(.@isEq?.@isEq:1); bonus3 bAutoSpellWhenHit,"NPC_EARTHQUAKE",2,10/(.@isEq?.@isEq:1); }</t>
  </si>
  <si>
    <t>bonus2 bCriticalAddRace,RC_DemiHuman,5; bonus2 bAddRace,RC_DemiHuman,1; bonus2 bMagicAddRace,RC_DemiHuman,1; bonus2 bAddEff2,Eff_Bleeding,10; if(isequipped(4435)) bonus2 bSPGainRace,RC_DemiHuman,2;</t>
  </si>
  <si>
    <t>bonus bMaxSP,100; bonus bMaxHP,-100; bonus2 bSkillAtk,"MG_NAPALMBEAT",20; bonus2 bSkillAtk,"MG_SOULSTRIKE",20; bonus2 bSkillAtk,"HW_NAPALMVULCAN",20;</t>
  </si>
  <si>
    <t>bonus2 bResEff,Eff_Blind,3000; bonus2 bResEff,Eff_Stun,3000; bonus2 bResEff,Eff_Curse,3000; bonus2 bResEff,Eff_Stone,3000; bonus2 bAddEffWhenHit,Eff_Blind,500; bonus2 bAddEffWhenHit,Eff_Stun,500; bonus2 bAddEffWhenHit,Eff_Curse,500; bonus2 bAddEffWhenHit,Eff_Stone,500;</t>
  </si>
  <si>
    <t>callfunc "bMVP"; if(@mvpcount&lt;6) { bonus bMatkRate,10; bonus bSPrecovRate,-100; bonus2 bMagicAddRace,RC_Angel,50; bonus2 bMagicAddRace,RC_DemiHuman,30; }</t>
  </si>
  <si>
    <t>bonus bMaxSP,30; bonus bMdef,3; bonus3 bAutoSpellWhenHit,"NPC_STONESKIN",6,10; bonus5 bAutoSpellWhenHit,"NPC_ANTIMAGIC",6,120,BF_MAGIC,0;</t>
  </si>
  <si>
    <t>bonus2 bSubEle,Ele_Water,1; bonus2 bSubEle,Ele_Earth,1; bonus2 bSubEle,Ele_Fire,1; bonus2 bSubEle,Ele_Wind,1; bonus2 bAddEff,Eff_Curse,3;</t>
  </si>
  <si>
    <t>bonus bUnbreakableHelm,0; bonus3 bAutoSpell,"MG_FIREBOLT",1,10; bonus3 bAutoSpell,"MG_COLDBOLT",1,10; bonus3 bAutoSpell,"MG_LIGHTNINGBOLT",1,10; bonus bMdef,5;</t>
  </si>
  <si>
    <t>bonus bMdef,5; bonus bCritical,5; bonus bFlee,5; skill "MG_LIGHTNINGBOLT",1; bonus4 bAutoSpellWhenHit,"MG_THUNDERSTORM",5,30,1;</t>
  </si>
  <si>
    <t>bonus2 bSubRace,RC_DemiHuman,5; bonus bDex,2; autobonus "{ bonus bBaseAtk,50; }",20,10000,0,"{ specialeffect2 EF_POTION_BERSERK; }";</t>
  </si>
  <si>
    <t>bonus2 bSubRace,RC_DemiHuman,5; bonus bVit,2; autobonus "{ bonus bAspdRate,5; }",20,30000,0,"{ specialeffect2 EF_HASTEUP; }";</t>
  </si>
  <si>
    <t>bonus bDefRate,-50; bonus bFlee,10; bonus bCritical,3; bonus2 bCriticalAddRace,RC_Boss,10; bonus2 bCriticalAddRace,RC_NonBoss,10;</t>
  </si>
  <si>
    <t>bonus bStr,1; bonus bMdef,3; bonus2 bSkillAtk,"MG_FIREBOLT",2; bonus2 bSkillAtk,"WZ_FIREPILLAR",2; bonus2 bSkillAtk,"WZ_METEOR",2; bonus2 bSkillAtk,"SM_BASH",2; bonus2 bSkillAtk,"SM_MAGNUM",2; bonus2 bSkillAtk,"KN_PIERCE",2; bonus2 bSubEle,Ele_Fire,5; bonus2 bSubEle,Ele_Water,-5;</t>
  </si>
  <si>
    <t>bonus bVit,1; bonus bHit,-5; bonus bUseSPrate,5; if (isequipped(5040) || isequipped(20209)) { bonus bAspdRate,3; bonus bCastrate,3; }</t>
  </si>
  <si>
    <t>bonus bAgi,3; bonus bBaseAtk,5; bonus bMatkRate,5; if (getrefine()&gt;4) { bonus bBaseAtk,getrefine()-4; bonus bMatkRate,getrefine()-4; }</t>
  </si>
  <si>
    <t>bonus2 bAddRace,RC_Dragon,20; bonus3 bAutoSpell,"NPC_WIDEBLEEDING",1,30; bonus3 bAutoSpell,"NPC_WIDEFREEZE",1,30; bonus3 bAutoSpell,"NPC_WIDESILENCE",1,30; bonus3 bAutoSpell,"NPC_WIDESTONE",1,30; bonus3 bAutoSpell,"NPC_WIDECONFUSE",1,30; bonus3 bAutoSpell,"NPC_WIDESLEEP",1,30;</t>
  </si>
  <si>
    <t>bonus bMaxHP,50; bonus bMdef,3; bonus2 bSubEle,Ele_Neutral,5; if (isequipped(2777,2778)) { bonus bMaxHP,300; bonus bCastrate,15; bonus bNoCastCancel,0; bonus bMatkRate,5; bonus2 bSubEle,Ele_Neutral,5; }</t>
  </si>
  <si>
    <t>bonus bStr,2; bonus bVit,1; bonus bMdef,3; bonus2 bAddEle,Ele_Fire,5; bonus2 bAddEle,Ele_Earth,5; bonus3 bAutoSpellWhenHit,"WZ_EARTHSPIKE",1,30;</t>
  </si>
  <si>
    <t>bonus2 bSkillAtk,"WZ_HEAVENDRIVE",15+getequiprefinerycnt(EQI_HAND_R); bonus2 bSkillAtk,"WZ_HEAVENDRIVE",15+getequiprefinerycnt(EQI_HAND_R); bonus bCastRate,-25;</t>
  </si>
  <si>
    <t>if(isequipped(5074)) { bonus bStr,1; bonus bAspdRate,2; } else if(isequipped(5068)) { bonus bStr,1; bonus bAtkRate,5; } else if(isequipped(5358)) { bonus bAgi,1; bonus bFlee,3; } else if(isequipped(5401)) { bonus bInt,1; bonus bMatkRate,2; } else if(isequipped(5470)) { bonus bDex,1; bonus bLongAtkRate,3; }</t>
  </si>
  <si>
    <t>bonus bStr,1; bonus bInt,1; bonus bMdef,3; bonus2 bSubEle,Ele_Water,7; bonus2 bAddMonsterDropItem,530,100; bonus2 bAddMonsterDropItem,12354,300; if (getrefine()&gt;7) { bonus5 bAutoSpellwhenhit,"BA_FROSTJOKER",5,20,BF_WEAPON|BF_MAGIC,0; } else { bonus5 bAutoSpellWhenHit,"BA_FROSTJOKER",1,20,BF_WEAPON|BF_MAGIC,0; }</t>
  </si>
  <si>
    <t>bonus2 bResEff,Eff_Stone,2000+(getrefine()*200); bonus2 bResEff,Eff_Freeze,2000+(getrefine()*200); bonus2 bResEff,Eff_Stun,2000+(getrefine()*200);</t>
  </si>
  <si>
    <t>bonus bIgnoreDefRace,RC_DemiHuman; bonus2 bSubRace,RC_DemiHuman,10; bonus2 bSubRace,RC_Demon,-10; bonus bMaxSPrate,10; bonus2 bSpDrainRate,30,3;</t>
  </si>
  <si>
    <t>bonus bStr,1; bonus bAgi,2; bonus bDex,1; bonus4 bAutoSpellOnSkill,"RG_BACKSTAP","SM_BASH",100,10; bonus2 bSkillAtk,"RG_BACKSTAP",20;</t>
  </si>
  <si>
    <t>bonus bDex,2; bonus bHit,-10; bonus2 bAddRace,RC_DemiHuman,55; bonus2 bIgnoreDefRate,RC_DemiHuman,20; autobonus "{ bonus bAspdRate,100; }",5,3000; bonus bUnbreakableWeapon,0;</t>
  </si>
  <si>
    <t>bonus bDex,2; bonus bHit,10; bonus bCritical,10; bonus2 bAddRace,RC_DemiHuman,75; bonus2 bCastRate,512,-25; bonus2 bIgnoreDefRate,RC_DemiHuman,20; bonus bUnbreakableWeapon,0;</t>
  </si>
  <si>
    <t>bonus bDex,2; bonus2 bAddRace,RC_DemiHuman,35; bonus2 bIgnoreDefRate,RC_DemiHuman,20; autobonus "{ bonus bBaseAtk,80; bonus2 bHPLossRate,120,1000; }",10,6000,BF_WEAPON,"{ specialeffect2 EF_BASH3D; }"; bonus bUnbreakableWeapon,0;</t>
  </si>
  <si>
    <t>bonus bDex,2; bonus bSplashRange,1; bonus2 bAddRace,RC_DemiHuman,55; bonus2 bIgnoreDefRate,RC_DemiHuman,20; autobonus "{ bonus bBaseAtk,80; bonus2 bHPLossRate,100,1000; }",30,6000,BF_WEAPON,"{ specialeffect2 EF_BASH3D; }"; bonus bUnbreakableWeapon,0;</t>
  </si>
  <si>
    <t>bonus bDex,2; bonus2 bAddRace,RC_DemiHuman,35; bonus2 bIgnoreDefRate,RC_DemiHuman,20; autobonus "{ bonus bBaseAtk,300; bonus2 bHPLossRate,120,1000; }",30,9000,BF_WEAPON,"{ specialeffect2 EF_BASH3D; }"; bonus bUnbreakableWeapon,0;</t>
  </si>
  <si>
    <t>bonus bStr,2; bonus bDex,1; bonus2 bAddRace,RC_DemiHuman,95; bonus2 bIgnoreDefRate,RC_DemiHuman,20; bonus bUnbreakableWeapon,0;</t>
  </si>
  <si>
    <t>bonus bStr,2; bonus bDex,1; bonus2 bAddRace,RC_DemiHuman,95; autobonus "{ bonus2 bSkillAtk,"NJ_HUUMA",100; bonus2 bSkillAtk,"NJ_ISSEN",100; }",50,10000,BF_WEAPON,"{specialeffect2 EF_POTION_BERSERK; }"; bonus bUnbreakableWeapon,0;</t>
  </si>
  <si>
    <t>bonus bStr,2; bonus bInt,4; bonus bDex,1; bonus bMatkRate,5; bonus2 bAddEle,Ele_Neutral,10; bonus3 bAutoSpell,"MG_COLDBOLT",3,50; bonus3 bAutoSpell,"MG_FIREBOLT",3,50; bonus3 bAutoSpell,"MG_LIGHTNINGBOLT",3,50; bonus3 bAutoSpell,"WZ_EARTHSPIKE",3,50;</t>
  </si>
  <si>
    <t>bonus2 bSubEle,Ele_Dark,10; bonus2 bAddEffWhenHit,Eff_Stone,500; bonus2 bAddEffWhenHit,Eff_Confusion,200; bonus2 bAddEffWhenHit,Eff_Sleep,200;</t>
  </si>
  <si>
    <t>bonus2 bSubEle,Ele_Dark,10; bonus2 bAddEffWhenHit,Eff_Stone,500; bonus2 bAddEffWhenHit,Eff_Confusion,200; bonus2 bAddEffWhenHit,Eff_Sleep,200; }</t>
  </si>
  <si>
    <t>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</t>
  </si>
  <si>
    <t>bonus bAtk,60; bonus5 bAutoSpell,"PR_LEXAETERNA",2,30,BF_WEAPON|BF_MAGIC|BF_MISC,1; bonus5 bAutoSpell,"PR_LEXAETERNA",2,30,BF_NORMAL,1;</t>
  </si>
  <si>
    <t>set .@isEq,isequippedcnt(23007); callfunc "bMVP"; if(@mvpcount&lt;6) { bonus bDex,4/(.@isEq?.@isEq:1); bonus3 bAutoSpellWhenHit,"NPC_WIDESTUN",1,10/(.@isEq?.@isEq:1); }</t>
  </si>
  <si>
    <t>bonus2 bSkillAtk,"MG_THUNDERSTORM",2; bonus2 bSkillAtk,"WZ_JUPITEL",2; bonus2 bSkillAtk,"WZ_VERMILION",2; bonus2 bSkillAtk,"NJ_RAIGEKISAI",2; bonus2 bSkillAtk,"NJ_KAMAITACHI",2; if(isequipped(4345)) { bonus2 bSkillAtk,"MG_THUNDERSTORM",5; bonus2 bSkillAtk,"WZ_JUPITEL",5; bonus2 bSkillAtk,"WZ_VERMILION",5; bonus2 bSkillAtk,"NJ_RAIGEKISAI",5; bonus2 bSkillAtk,"NJ_KAMAITACHI",5;}</t>
  </si>
  <si>
    <t>bonus3 bAddMonsterDropItem,12114,7,3; bonus3 bAddMonsterDropItem,12115,7,3; bonus3 bAddMonsterDropItem,12116,7,3; bonus3 bAddMonsterDropItem,12117,7,3;</t>
  </si>
  <si>
    <t>callfunc "bMVP"; if(@mvpcount&lt;6) { bonus2 bAddEle,Ele_Ghost,40; bonus2 bAddEle,Ele_Poison,40; bonus2 bAddRace,RC_Formless,40; bonus2 bAddRace,RC_Undead,40; }</t>
  </si>
  <si>
    <t>bonus2 bSkillAtk,"WZ_HEAVENDRIVE",2; bonus2 bSkillAtk,"WZ_EARTHSPIKE",2; if(isequipped(4335)) { bonus2 bSkillAtk,"WZ_EARTHSPIKE",5; bonus2 bSkillAtk,"WZ_HEAVENDRIVE",5; }</t>
  </si>
  <si>
    <t>bonus2 bSkillAtk,"MG_NAPALMBEAT",3; bonus2 bSkillAtk,"MG_SOULSTRIKE",3; bonus2 bSkillAtk,"HW_NAPALMVULCAN",3; if(isequipped(4388)) { bonus2 bSkillAtk,"MG_NAPALMBEAT",5; bonus2 bSkillAtk,"MG_SOULSTRIKE",5; bonus2 bSkillAtk,"HW_NAPALMVULCAN",5; }</t>
  </si>
  <si>
    <t>bonus2 bSkillAtk,"WZ_STORMGUST",1; bonus2 bSkillAtk,"WZ_FROSTNOVA",3; bonus2 bSkillAtk,"NJ_HYOUSYOURAKU",3; if(isequipped(4350)) { bonus2 bSkillAtk,"WZ_STORMGUST",3; bonus2 bSkillAtk,"WZ_FROSTNOVA",5; bonus2 bSkillAtk,"NJ_HYOUSYOURAKU",5; }</t>
  </si>
  <si>
    <t>bonus2 bSubEle,Ele_Holy,20; bonus2 bSubEle,Ele_Earth,20; bonus2 bSubEle,Ele_Wind,20; bonus2 bSubEle,Ele_Ghost,20; bonus bMdef,5;</t>
  </si>
  <si>
    <t>mes "[EssenceRO]"; if (last_broadcast_tick &gt; gettimetick(2)) mes "Please wait 20 minutes between broadcasts."; else { mes "Please input your message."; input .@broadcast$; delitem 29523,1; set last_broadcast_tick, gettimetick(2) + 20 * 60; announce strcharinfo(0) + " : " + .@broadcast$,bc_recruit,0x72D0D3; } close; }</t>
  </si>
  <si>
    <t>if(Class == Job_Assassin_Cross || Class == Job_Guillotine_Cross2 ) { sc_start SC_DPoison,300000,0; sc_start SC_ASPDPOTION2,300000,0; } else percentheal -100,-100;</t>
  </si>
  <si>
    <t>bonus bFlee2,10; if (JobLevel&gt;=70) autobonus "{ bonus bBaseAtk,50; }",10,10000,BF_WEAPON,"{ specialeffect2 EF_POTION_BERSERK; }"; if (getrefine() &gt; 8) { bonus bCastrate,-20; bonus bDelayRate,-20; }</t>
  </si>
  <si>
    <t>if(getskilllv("SM_BASH")==10) { bonus2 bSkillAtk,"SM_BASH",50; } if(getskilllv("KN_BOWLINGBASH")==10) { bonus2 bSkillAtk,"KN_BOWLINGBASH",50; } bonus bStr,1; bonus bDex,1;</t>
  </si>
  <si>
    <t>bonus bAtkEle,Ele_Holy; if(getrefine() &gt;= 9){ bonus3 bAutoSpell,"NPC_DRAGONFEAR",2,30; } else bonus3 bAutoSpell,"NPC_DRAGONFEAR",1,30;</t>
  </si>
  <si>
    <t>if(getskilllv("AS_KATAR")==10) { bonus bHit,10; } bonus2 bSkillAtk,"ASC_METEORASSAULT",20; bonus2 bCastrate,"ASC_METEORASSAULT",-10;</t>
  </si>
  <si>
    <t>if(readparam(bStr)&gt;=136) { bonus bBaseAtk,20; } if(readparam(bDex)&gt;=136) { bonus bCritical,5; } if(readparam(bDex)&gt;=136 &amp;&amp; readparam(bStr)&gt;=136) { bonus2 bSkillAtk,"MC_MAMMONITE",15; }</t>
  </si>
  <si>
    <t>bonus bAspdRate,-40; bonus bUseSPrate,100; if(readparam(bStr)&gt;=143){ bonus bBaseAtk,340; bonus2 bAddEff,Eff_Stun,3000; bonus bBreakArmorRate,500; }</t>
  </si>
  <si>
    <t>if(getskilllv("BS_DAGGER")==3) { bonus bBaseAtk,10; } if(getskilllv("BS_SWORD")==3) { bonus bBaseAtk,10; } if(getskilllv("BS_TWOHANDSWORD")==3) { bonus bBaseAtk,10; } if(getskilllv("BS_KNUCKLE")==3) { bonus bBaseAtk,10; } if(getskilllv("BS_SPEAR")==3) { bonus bBaseAtk,10; } if(getskilllv("BS_AXE")==3) { bonus bBaseAtk,10; } if(getskilllv("BS_MACE")==3) { bonus bBaseAtk,10; } bonus bVit,2;</t>
  </si>
  <si>
    <t>bonus bStr,2; bonus2 bAddRace,RC_DemiHuman,95; bonus2 bIgnoreDefRate,RC_DemiHuman,20; bonus bUnbreakableWeapon,0; if (BaseJob == Job_Crusader) bonus bAspdRate,20;</t>
  </si>
  <si>
    <t>bonus bInt,1; bonus bDex,1; bonus bAtkEle,Ele_Undead; bonus bMatkRate,20; bonus3 bAutoSpellWhenHit,"NPC_WIDECURSE",5,10+getrefine(); if(getrefine()&gt;=9){ bonus bMatkRate,3; bonus bMaxSP,300; }</t>
  </si>
  <si>
    <t>bonus2 bSubSize,2,5; if (isequipped(2353,5122)) { bonus bStr,2; bonus bDef,5; bonus bMdef,5; if(BaseClass == Job_Swordman) bonus bDef,6; }</t>
  </si>
  <si>
    <t>bonus2 bAddRace,RC_NonBoss,1; bonus2 bAddRace,RC_Boss,1; if( Class == Job_Lord_Knight ) bonus bAspdRate,-5; if( isequipped(1420) || isequipped(1421) || isequipped(1422) ) { bonus2 bAddRace,RC_NonBoss,4; bonus2 bAddRace,RC_Boss,4; bonus bDef,2; }</t>
  </si>
  <si>
    <t>bonus bAllStats,2; bonus bMdef,5; if (isequipped(20264) &amp;&amp; BaseClass == Job_Acolyte) { bonus bNoGemStone,0; bonus bUseSPrate,50; }</t>
  </si>
  <si>
    <t>bonus2 bSubRace,RC_DemiHuman,10; if (getiteminfo(getequipid(EQI_HAND_L),7) == 0) { bonus2 bSubRace,RC_DemiHuman,-10; } if ((isequipped(2428)) &amp;&amp; (isequipped(2533)) &amp;&amp; (isequipped(5306))) { bonus2 bSubRace,RC_DemiHuman,10; bonus bMaxHPrate,20; skill "WZ_FROSTNOVA",10; if (getiteminfo(getequipid(EQI_HAND_L),7) == 0) { bonus2 bSubRace,RC_DemiHuman,-10; } }</t>
  </si>
  <si>
    <t>bonus bMaxHP,(BaseLevel*7); bonus bMaxSP,(BaseLevel/2); autobonus2 "{ bonus bNoMagicDamage,100; }",10,2000,BF_MAGIC,"{ specialeffect2 EF_ENERGYCOAT; }"; if( BaseClass == Job_Mage || BaseClass == Job_Archer || BaseClass == Job_Acolyte ) bonus bMdef,5; else if( BaseClass == Job_Swordman || BaseClass == Job_Merchant || BaseClass == Job_Thief ) bonus bDef,3;</t>
  </si>
  <si>
    <t>bonus bUnbreakableGarment,0; if(BaseClass==Job_Mage||BaseClass==Job_Archer||BaseClass==Job_Acolyte||Class==Job_Gunslinger||Class==Job_Ninja||Class==Job_Soul_Linker) bonus bFlee2,5+(getequiprefinerycnt(EQI_GARMENT)*2); else if(Class==Job_Taekwon||BaseClass==Job_Swordman||BaseClass==Job_Merchant||BaseClass==Job_Thief||Class==Job_Star_Gladiator) bonus bShortWeaponDamageReturn,5+(getequiprefinerycnt(EQI_GARMENT)*2);</t>
  </si>
  <si>
    <t>bonus bMaxSP,20; if (getiteminfo(getequipid(EQI_HAND_R),11) == 15 &amp;&amp; (isequipped(2717) || isequipped(29557)) ) { bonus bInt,5; bonus bMaxHP,1000; bonus bAspdRate,5; }</t>
  </si>
  <si>
    <t>set .@isEq,isequippedcnt(4171); callfunc "bMVP"; if(@mvpcount&lt;6) { bonus2 bSPVanishRate,50/(.@isEq?.@isEq:1),10/(.@isEq?.@isEq:1); if (BaseJob==Job_Sage) bonus bSPDrainValue,1/(.@isEq?.@isEq:1); }</t>
  </si>
  <si>
    <t>bonus bStr,1; bonus bVit,1; if(isequipped(4233,4281,4321,4206)) { bonus bLuk,10; bonus2 bSPDrainValue,2,0; bonus2 bSkillAtk,42,20; if(BaseClass == Job_Merchant) { bonus2 bAddMonsterDropItem,617,5; bonus bMagicDamageReturn,20; } }</t>
  </si>
  <si>
    <t>bonus bHPrecovRate,10; bonus bSPrecovRate,10; if(isequipped(4297,4234,4252,4178)) { bonus bAgi,5; bonus bDex,3; bonus bLongAtkRate,20; bonus bPerfectHitAddRate,20; if(BaseClass == Job_Archer) { bonus2 bExpAddRace,RC_Brute,5; bonus2 bWeaponComaRace,RC_Brute,1000; } }</t>
  </si>
  <si>
    <t>if(BaseClass == Job_Thief) bonus bFlee,20; if(isequipped(4172,4257,4230,4272) == 0) { bonus3 bAutoSpell,"RG_INTIMIDATE",1,20; } else { bonus bAgi,5; bonus bStr,5; bonus bAspdRate,5; bonus bSpeedRate,25; bonus2 bSPDrainValue,1,0; if(BaseClass == Job_Thief) bonus bNoGemStone,0; }</t>
  </si>
  <si>
    <t>bonus3 bAutoSpell,"AL_HEAL",1+9*(getskilllv("AL_HEAL")==10),20; if(isequipped(4280,4185,4293,4312)) { bonus bVit,10; bonus bCastrate,-10; bonus bUseSPRate,-10; if(BaseClass == Job_Acolyte) { bonus2 bExpAddRace,RC_Undead,5; bonus2 bExpAddRace,RC_Demon,5; bonus2 bSubRace,RC_Undead,30; bonus2 bSubRace,RC_Demon,30; } }</t>
  </si>
  <si>
    <t>bonus bAgi,1; if(getskilllv("AS_CLOAKING") &gt;= 3){ bonus3 bAutoSpellWhenHit,"AS_CLOAKING",5,100; } else bonus3 bAutoSpellWhenHit,"AS_CLOAKING",1,100;</t>
  </si>
  <si>
    <t>callfunc "bMVP"; if(@mvpcount&lt;6) { bonus bAllStats,1; bonus3 bAutoSpellWhenHit,"PR_KYRIE",10,(30+70*(readparam(bInt)&gt;=149)); }</t>
  </si>
  <si>
    <t>bonus3 bAutoSpell,"WZ_JUPITEL",3+7*(getskilllv("WZ_JUPITEL")==10),20;</t>
  </si>
  <si>
    <t>if(BaseJob==Job_Novice||BaseJob==Job_SuperNovice) bonus3 bAutoSpellWhenHit,"AL_INCAGI",1,100; if(isequipped(4193)) { bonus bMaxHP,300; bonus bMaxSP,60; }</t>
  </si>
  <si>
    <t>bonus bFlee,10; if(readparam(bStr)&gt;=120) bonus bBaseAtk,20; if(readparam(bVit)&gt;=120) bonus bMaxHPrate,3; if(readparam(bLuk)&gt;=120) bonus bCritical,3;</t>
  </si>
  <si>
    <t>bonus bFlee,3; bonus bHit,10; if(BaseClass == Job_Acolyte) { bonus2 bCriticalAddRace,RC_Undead,9; bonus2 bCriticalAddRace,RC_Demon,9; }</t>
  </si>
  <si>
    <t>bonus bMaxHP,2500; if(getrefine()&gt;=9) bonus2 bSkillAtk,"SM_BASH",10; if(isequipped(4246,4311,4220,4331)) { bonus bStr,10; bonus bMaxHPrate,20; bonus bHPrecovRate,50; bonus3 bAutoSpell,"BS_WEAPONPERFECT",1,3; bonus2 bAddMonsterDropItem,501,500; if(BaseClass == Job_Swordman) { bonus2 bAddItemHealRate,IG_Potion,50; } }</t>
  </si>
  <si>
    <t>bonus2 bSubEle,Ele_Neutral,15; bonus2 bSkillAtk,"MG_NAPALMBEAT",5; if(isequipped(4191,4208,4258,4309,4327)) { bonus bMaxHP,500; bonus bDef,5; bonus bMdef,5; bonus2 bSkillAtk,14,10; bonus2 bSkillAtk,19,10; bonus2 bSkillAtk,20,10; if(BaseClass == Job_Mage) { bonus bMatkRate,3; bonus bCastrate,-15; } }</t>
  </si>
  <si>
    <t>bonus bBaseAtk,5; bonus bInt,1; if(isequipped(4185,4293,4312)) { bonus bStr,3; bonus bMaxSP,80; bonus bBaseAtk,25; bonus3 bAutoSpell,"AL_CRUCIS",5,10; bonus2 bSkillAtk,"MO_EXTREMITYFIST",10; if(BaseJob == Job_Monk) { bonus bUseSPrate,-10; bonus bNoCastCancel,0; } }</t>
  </si>
  <si>
    <t>bonus bLuk,2; if(isequipped(4186,4281,4036,4233)) { bonus bStr,4; bonus bMaxHPrate,7; bonus bMaxSPrate,7; bonus2 bSkillAtk,"MC_MAMMONITE",20; bonus bSPDrainValue,1; if(BaseJob == Job_Alchemist) { bonus3 bAutoSpell,"BS_ADRENALINE",1,10; bonus2 bAddMonsterDropItem,1044,40; bonus2 bAddMonsterDropItem,950,40; bonus2 bAddMonsterDropItem,970,60; bonus2 bAddMonsterDropItem,1059,40; bonus2 bAddMonsterDropItem,929,40; bonus2 bAddMonsterDropItem,1051,50; bonus2 bAddMonsterDropItem,1050,50; bonus2 bAddMonsterDropItem,1032,80; bonus2 bAddMonsterDropItem,905,80; } }</t>
  </si>
  <si>
    <t>bonus3 bAutoSpell,"RG_STRIPARMOR",1,50; if(isequipped(4039,4210,4257,4230)) { bonus bStr,6; bonus bAgi,4; bonus2 bSkillAtk,"RG_BACKSTAP",10; if(getskilllv("RG_STRIPARMOR")==5) bonus3 bAutoSpell,"RG_STRIPARMOR",5,50; if(BaseJob == Job_Rogue) { bonus bUseSPrate,-20; bonus3 bAutoSpell,"RG_INTIMIDATE",1,-20; } }</t>
  </si>
  <si>
    <t>if (isequippedcnt(4354)==1) { if(readparam(bAgi)&gt;=135) { bonus2 bResEff,Eff_Silence,3000; bonus2 bResEff,Eff_Stun,3000; } if(readparam(bVit)&gt;=120) { bonus2 bResEff,Eff_Stone,5000; bonus2 bResEff,Eff_Sleep,5000; } }</t>
  </si>
  <si>
    <t>bonus bBaseAtk,10; bonus bCastrate,20; if(isequipped(4311,4319,4331)) { bonus bInt,1; bonus bStr,1; bonus bDef,2; bonus bSPrecovRate,10; bonus2 bSkillAtk,"PA_SHIELDCHAIN",10; bonus2 bSkillAtk,"PA_SACRIFICE",10; bonus bCastrate,-10; if(BaseJob == Job_Crusader) { bonus bDefEle,Ele_Holy; } }</t>
  </si>
  <si>
    <t>if(getrefine()&gt;=9) { bonus2 bSubEle,Ele_Neutral,15; bonus bFlee,15; } else { bonus2 bSubEle,Ele_Neutral,10; bonus bFlee,10; }</t>
  </si>
  <si>
    <t>if(getrefine()&lt;=4) { bonus bMaxHPrate,8; bonus bMaxSPrate,8; bonus bHPrecovRate,5; bonus bSPrecovRate,5; } else { bonus bMaxHPrate,4; bonus bMaxSPrate,4; }</t>
  </si>
  <si>
    <t>bonus bVit,1; bonus bMaxHPrate,10; if(isequipped(4297,4234,4252,4178)) { bonus bDex,5; bonus2 bSkillAtk,"CG_ARROWVULCAN",5; bonus2 bSkillAtk,"DC_THROWARROW",10; bonus2 bSkillAtk,"BA_MUSICALSTRIKE",10; if(BaseJob == Job_Bard || BaseJob == Job_Dancer) { bonus3 bAutoSpellWhenHit,"CG_TAROTCARD",2,50; } }</t>
  </si>
  <si>
    <t>bonus bMaxHP,2000; bonus bHPrecovRate,10; if(isequipped(4208,4258,4325,4327)) { bonus bInt,3; bonus2 bSkillAtk,"WZ_HEAVENDRIVE",10; bonus2 bSkillAtk,"MG_THUNDERSTORM",10; if(BaseJob == Job_Sage) { bonus bMagicDamageReturn,20; bonus2 bAddMonsterDropItem,716,100; bonus2 bAddMonsterDropItem,715,100; bonus bCastrate,-20; } }</t>
  </si>
  <si>
    <t>if(BaseClass==Job_Swordman||BaseClass==Job_Merchant||BaseClass==Job_Thief||Class==Job_Taekwon||Class==Job_Star_Gladiator) { bonus bStr,2; bonus bMaxHPrate,5; } if(BaseClass==Job_Mage||BaseClass==Job_Archer||BaseClass==Job_Acolyte||Class==Job_Gunslinger||Class==Job_Soul_Linker||Class==Job_Ninja) { bonus bInt,2; bonus bMaxSPrate,5; } if (BaseJob==Job_SuperNovice) { if (readparam(bStr) &gt; readparam(bInt)) { bonus bStr,2; bonus bMaxHPrate,5; } else { bonus bInt,2; bonus bMaxSPrate,5; } }</t>
  </si>
  <si>
    <t>if (getiteminfo(getequipid(EQI_HAND_R),11) == 2 || getiteminfo(getequipid(EQI_HAND_R),11) == 3) { bonus bHit,5; bonus bCritical,5; bonus2 bSkillAtk,62,25; }</t>
  </si>
  <si>
    <t>bonus bMdef,7; bonus bStr,1; bonus bInt,1; if(getrefine() &gt;= 7) {bonus bAtkRate,3; bonus bMAtkRate,3; bonus2 bSkillHeal,"AL_HEAL",6;} else { bonus bAtkRate,2; bonus bMAtkRate,2; bonus2 bSkillHeal,"AL_HEAL",5;}</t>
  </si>
  <si>
    <t>if(BaseClass==Job_Swordman||BaseClass==Job_Merchant||BaseClass==Job_Thief||(BaseJob==Job_Taekwon&amp;&amp;Class!=Job_Soul_Linker)) bonus bStr,1; else if(BaseClass==Job_Mage||BaseClass==Job_Acolyte||class==Job_Ninja||class==Job_Soul_Linker) bonus bInt,1; else if(BaseClass==Job_Archer||BaseClass==Job_Gunslinger) bonus bDex,1; else if (BaseJob==Job_Novice||BaseJob==Job_SuperNovice) { bonus bMaxHP,80; bonus bMaxSP,30; }</t>
  </si>
  <si>
    <t>bonus bDef2,12; bonus bStr,1; bonus bDex,1; bonus bMdef,5; if(readparam(bDex)&gt;=120) { bonus bBaseAtk,10; bonus bCritical,3; }</t>
  </si>
  <si>
    <t>bonus bDef2,12; bonus bInt,1; bonus bAgi,1; bonus bMdef,1; if(readparam(bAgi)&gt;=120) { bonus bBaseAtk,10; bonus bFlee,3; }</t>
  </si>
  <si>
    <t>bonus bStr,1; bonus bAgi,1; bonus2 bAddRace,RC_DemiHuman,75; bonus2 bIgnoreDefRate,RC_DemiHuman,20; bonus bUnbreakableWeapon,0; if (Class == Job_Ninja || BaseJob == Job_Rogue) bonus bMatkRate,15;</t>
  </si>
  <si>
    <t>bonus bStr,1; bonus bAgi,1; bonus2 bAddRace,RC_DemiHuman,75; bonus bUnbreakableWeapon,0; autobonus "{ bonus bDefRatioAtkRace,RC_Boss; bonus bDefRatioAtkRace,RC_NonBoss; }",10,6000,BF_WEAPON,"{ specialeffect2 EF_HASTEUP; }"; if (Class == Job_Ninja || BaseJob == Job_Rogue) bonus bMatkRate,15;</t>
  </si>
  <si>
    <t>bonus bMaxHP,200; bonus2 bSkillAtk,"AM_ACIDTERROR",20; bonus2 bSkillAtk,"AM_DEMONSTRATION",20; bonus2 bAddMonsterDropItem,501,50; bonus2 bAddMonsterDropItem,502,20; bonus2 bAddMonsterDropItem,503,20; bonus2 bAddMonsterDropItem,504,20; bonus2 bAddMonsterDropItem,505,10; if(readparam(bStr)&gt;=95) bonus2 bAddEff,Eff_Stun,500;</t>
  </si>
  <si>
    <t>bonus2 bIgnoreDefRate,RC_Boss,5; bonus2 bIgnoreDefRate,RC_NonBoss,5; if(BaseClass == Job_Thief) { bonus bDoubleRate,5; } else { bonus bDoubleRate,20; }</t>
  </si>
  <si>
    <t>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</t>
  </si>
  <si>
    <t>if (getiteminfo(getequipid(EQI_HAND_R),11) == 4 || getiteminfo(getequipid(EQI_HAND_R),11) == 5) { bonus2 bAddRace,RC_Dragon,20; }</t>
  </si>
  <si>
    <t>if( strcharinfo(3) == "town_pallet") { message strcharinfo(0),"You cannot use normal Pokeballs in Safari Zone."; end; } else { itemskill "SA_TAMINGMONSTER",1; }</t>
  </si>
  <si>
    <t>set @v,rand(1,6); if(@v==1) { getitem 597,1; } else if(@v==2) { getitem 14546,1; } else if(@v==3) { getitem 14548,1; } else if(@v==4) { getitem 5056,1; } else if(@v==5) { getitem 20174,1; } else if(@v==6) { getitem 20266,1; }</t>
  </si>
  <si>
    <t>if(getmapxy(@mapname$,@mapx,@mapy,0,""+strcharinfo(0)+"") != 0) end; if(@mapname$ != "town_pallet") { message strcharinfo(0),"Safari Ball can only be used in Safari Zone."; end; } else { itemskill "SA_TAMINGMONSTER",1; }</t>
  </si>
  <si>
    <t>if(getmapxy(@mapname$,@mapx,@mapy,0,""+strcharinfo(0)+"") != 0) end; if(@mapname$ == "ero_pvp") { message strcharinfo(0),"You cannot use Fly Wings in PvP."; end; } else { warp "Random",0,0; }</t>
  </si>
  <si>
    <t>if(NextBaseExp==0) { message strcharinfo(0),"This character is already at max base level!"; end; } else { set BaseLevel,Baselevel+1; delitem 32001,1; }</t>
  </si>
  <si>
    <t>if(NextJobExp==0) { message strcharinfo(0),"This character is already at max job level!"; end; } else { set JobLevel,Joblevel+1; delitem 32002,1; }</t>
  </si>
  <si>
    <t>if(getmapxy(@mapname$,@mapx,@mapy,0,""+strcharinfo(0)+"") != 0) end; if(@mapname$ == "ero_pvp") { message strcharinfo(0),"You cannot use Butterfly Wings in PvP."; end; } else { warp "SavePoint",0,0; }</t>
  </si>
  <si>
    <t>oldbluebox</t>
  </si>
  <si>
    <t>oldcardalbum</t>
  </si>
  <si>
    <t>giftbox</t>
  </si>
  <si>
    <t>giftbox1</t>
  </si>
  <si>
    <t>giftbox2</t>
  </si>
  <si>
    <t>giftbox3</t>
  </si>
  <si>
    <t>giftbox4</t>
  </si>
  <si>
    <t>ghostringcard</t>
  </si>
  <si>
    <t>angelingcard</t>
  </si>
  <si>
    <t>phreeonicard</t>
  </si>
  <si>
    <t>eddgacard</t>
  </si>
  <si>
    <t>goldenbugcard</t>
  </si>
  <si>
    <t>moonlightflowercard</t>
  </si>
  <si>
    <t>mistresscard</t>
  </si>
  <si>
    <t>draculacard</t>
  </si>
  <si>
    <t>orcloadcard</t>
  </si>
  <si>
    <t>drakecard</t>
  </si>
  <si>
    <t>doppelgangercard</t>
  </si>
  <si>
    <t>orcherocard</t>
  </si>
  <si>
    <t>osiriscard</t>
  </si>
  <si>
    <t>berzebubcard</t>
  </si>
  <si>
    <t>mayacard</t>
  </si>
  <si>
    <t>baphometcard</t>
  </si>
  <si>
    <t>pharaohcard</t>
  </si>
  <si>
    <t>darklordcard</t>
  </si>
  <si>
    <t>darkpriestcard</t>
  </si>
  <si>
    <t>devilingcard</t>
  </si>
  <si>
    <t>mayapuplecard</t>
  </si>
  <si>
    <t>amonracard</t>
  </si>
  <si>
    <t>archangelingcard</t>
  </si>
  <si>
    <t>incantsamuraicard</t>
  </si>
  <si>
    <t>lordofdeathcard</t>
  </si>
  <si>
    <t>taogunkacard</t>
  </si>
  <si>
    <t>turtlegeneralcard</t>
  </si>
  <si>
    <t>knightwindstormcard</t>
  </si>
  <si>
    <t>garmcard</t>
  </si>
  <si>
    <t>darksnakelordcard</t>
  </si>
  <si>
    <t>rsx0806card</t>
  </si>
  <si>
    <t>bseyrencard</t>
  </si>
  <si>
    <t>beremescard</t>
  </si>
  <si>
    <t>bharwordcard</t>
  </si>
  <si>
    <t>bmagaletacard</t>
  </si>
  <si>
    <t>bkatrinncard</t>
  </si>
  <si>
    <t>bshecilcard</t>
  </si>
  <si>
    <t>bacsojincard</t>
  </si>
  <si>
    <t>apocalipshcard</t>
  </si>
  <si>
    <t>ladytaneecard</t>
  </si>
  <si>
    <t>detalecard</t>
  </si>
  <si>
    <t>thanatoscard</t>
  </si>
  <si>
    <t>kielcard</t>
  </si>
  <si>
    <t>randgriscard</t>
  </si>
  <si>
    <t>gloomundernightcard</t>
  </si>
  <si>
    <t>ktullanuxcard</t>
  </si>
  <si>
    <t>atrocecard</t>
  </si>
  <si>
    <t>ifritcard</t>
  </si>
  <si>
    <t>fallenbishopcard</t>
  </si>
  <si>
    <t>lucifercard</t>
  </si>
  <si>
    <t>dragonlordcard</t>
  </si>
  <si>
    <t>cthulhucard</t>
  </si>
  <si>
    <t>zmeygorynychcard</t>
  </si>
  <si>
    <t>werewolfcard</t>
  </si>
  <si>
    <t>genderpotion</t>
  </si>
  <si>
    <t>level2donatortoken</t>
  </si>
  <si>
    <t>level1donatortoken</t>
  </si>
  <si>
    <t>mysterygiftenvelope</t>
  </si>
  <si>
    <t>essencedonationcredit</t>
  </si>
  <si>
    <t>namechangetoken</t>
  </si>
  <si>
    <t>pettoken</t>
  </si>
  <si>
    <t>Concate</t>
  </si>
  <si>
    <t>KEY1</t>
  </si>
  <si>
    <t>key2</t>
  </si>
  <si>
    <t>vlook filter 1</t>
  </si>
  <si>
    <t>vlookup filter 2</t>
  </si>
  <si>
    <t>iRO</t>
  </si>
  <si>
    <t>quiver_wind</t>
  </si>
  <si>
    <t>spr_name</t>
  </si>
  <si>
    <t>angeling_hat</t>
  </si>
  <si>
    <t>dispbottom "Arrow equipped."; end;</t>
  </si>
  <si>
    <t>dispbottom "Silver Arrow equipped."; end;</t>
  </si>
  <si>
    <t>dispbottom "Fire Arrow equipped."; end;</t>
  </si>
  <si>
    <t>dispbottom "Steel Arrow equipped."; end;</t>
  </si>
  <si>
    <t>dispbottom "Crystal Arrow equipped."; end;</t>
  </si>
  <si>
    <t>dispbottom "Wind Arrow equipped."; end;</t>
  </si>
  <si>
    <t>dispbottom "Stone Arrow equipped."; end;</t>
  </si>
  <si>
    <t>dispbottom "Immaterial Arrow equipped."; end;</t>
  </si>
  <si>
    <t>dispbottom "Stun Arrow equipped."; end;</t>
  </si>
  <si>
    <t>dispbottom "Frozen Arrow equipped."; end;</t>
  </si>
  <si>
    <t>dispbottom "Flash Arrow equipped."; end;</t>
  </si>
  <si>
    <t>dispbottom "Curse Arrow equipped."; end;</t>
  </si>
  <si>
    <t>dispbottom "Rusty Arrow equipped."; end;</t>
  </si>
  <si>
    <t>dispbottom "Poison Arrow equipped."; end;</t>
  </si>
  <si>
    <t>dispbottom "Sharp Arrow equipped."; end;</t>
  </si>
  <si>
    <t>dispbottom "Oridecon Arrow equipped."; end;</t>
  </si>
  <si>
    <t>dispbottom "Arrow of Counter Evil equipped."; end;</t>
  </si>
  <si>
    <t>dispbottom "Shadow Arrow equipped."; end;</t>
  </si>
  <si>
    <t>dispbottom "Sleep Arrow equipped."; end;</t>
  </si>
  <si>
    <t>dispbottom "Mute Arrow equipped."; end;</t>
  </si>
  <si>
    <t>dispbottom "Iron Arrow equipped."; end;</t>
  </si>
  <si>
    <t>dispbottom "Holy Arrow equipped."; end;</t>
  </si>
  <si>
    <t>if (Class != Job_Mechanic &amp;&amp; Class != Job_Mechanic2) { unequip 32; }</t>
  </si>
  <si>
    <t>if(getlook(7) &gt; 77) { set @wedstyle,getlook(7); setlook 7,1; } else { set @wedstyle,-1; } setoption Option_Wedding,1;</t>
  </si>
  <si>
    <t>dispbottom "Silver Bullet equipped."; end;</t>
  </si>
  <si>
    <t>dispbottom "Shell of Blood equipped."; end;</t>
  </si>
  <si>
    <t>dispbottom "Flare Sphere equipped."; end;</t>
  </si>
  <si>
    <t>dispbottom "Lightning Sphere equipped."; end;</t>
  </si>
  <si>
    <t>dispbottom "Poison Sphere equipped."; end;</t>
  </si>
  <si>
    <t>dispbottom "Blind Sphere equipped."; end;</t>
  </si>
  <si>
    <t>dispbottom "Freezing Sphere equipped."; end;</t>
  </si>
  <si>
    <t>sc_start SC_Xmas,600000,0;</t>
  </si>
  <si>
    <t>if(rand(1,5)==1) { soundeffect "pikachu.wav",0; }</t>
  </si>
  <si>
    <t>dispbottom "Crystal Bullet equipped."; end;</t>
  </si>
  <si>
    <t>dispbottom "Stone Bullet equipped."; end;</t>
  </si>
  <si>
    <t>dispbottom "Flaming Bullet equipped."; end;</t>
  </si>
  <si>
    <t>dispbottom "Windy Bullet equipped."; end;</t>
  </si>
  <si>
    <t>dispbottom "Immaterial Bullet equipped."; end;</t>
  </si>
  <si>
    <t>dispbottom "Rusty Bullet equipped."; end;</t>
  </si>
  <si>
    <t>dispbottom "Shadow Bullet equipped."; end;</t>
  </si>
  <si>
    <t>dispbottom "Holy Bullet equipped."; end;</t>
  </si>
  <si>
    <t>dispbottom "Cursed Bullet equipped."; end;</t>
  </si>
  <si>
    <t>dispbottom "Flash Bullet equipped."; end;</t>
  </si>
  <si>
    <t>dispbottom "Mute Bullet equipped."; end;</t>
  </si>
  <si>
    <t>dispbottom "Sleep Bullet equipped."; end;</t>
  </si>
  <si>
    <t>dispbottom "Stun Bullet equipped."; end;</t>
  </si>
  <si>
    <t>dispbottom "Poison Bullet equipped."; end;</t>
  </si>
  <si>
    <t>dispbottom "Frozen Bullet equipped."; end;</t>
  </si>
  <si>
    <t>dispbottom "Steel Bullet equipped."; end;</t>
  </si>
  <si>
    <t>dispbottom "AP Bullet equipped."; end;</t>
  </si>
  <si>
    <t>if(@wedstyle &gt; -1) { setlook 7,@wedstyle; } setoption Option_Wedding,0;</t>
  </si>
  <si>
    <t>sc_end SC_HIDING;</t>
  </si>
  <si>
    <t>sc_end SC_CLOAKING;</t>
  </si>
  <si>
    <t>sc_end SC_SIGHT;</t>
  </si>
  <si>
    <t>heal 0,-5;</t>
  </si>
  <si>
    <t>heal 0,-100;</t>
  </si>
  <si>
    <t>sc_end SC_AUTOGUARD;</t>
  </si>
  <si>
    <t>heal 0,-50;</t>
  </si>
  <si>
    <t>sc_end SC_RUWACH;</t>
  </si>
  <si>
    <t>sc_end sc_earthweapon; sc_end sc_windweapon;</t>
  </si>
  <si>
    <t>sc_end SC_Xmas;</t>
  </si>
  <si>
    <t>percentheal -50,-50;</t>
  </si>
  <si>
    <t>changebase Class;</t>
  </si>
  <si>
    <t>Cthulu_Card</t>
  </si>
  <si>
    <t>Cthulu Card</t>
  </si>
  <si>
    <t>red_dragon_wings</t>
  </si>
  <si>
    <t>blue_archangel_wings</t>
  </si>
  <si>
    <t>butterfly_wings</t>
  </si>
  <si>
    <t>exodus_wings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</si>
</sst>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22222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theme="8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8">
    <xf numFmtId="0" fontId="0" fillId="0" borderId="0" xfId="0"/>
    <xf numFmtId="3" fontId="0" fillId="0" borderId="0" xfId="0" applyNumberFormat="1"/>
    <xf numFmtId="0" fontId="0" fillId="0" borderId="10" xfId="0" applyBorder="1"/>
    <xf numFmtId="46" fontId="0" fillId="0" borderId="0" xfId="0" applyNumberFormat="1"/>
    <xf numFmtId="20" fontId="0" fillId="0" borderId="0" xfId="0" applyNumberFormat="1"/>
    <xf numFmtId="0" fontId="18" fillId="0" borderId="0" xfId="0" applyFon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33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" fillId="0" borderId="0" xfId="0" applyFont="1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D1:E5" totalsRowShown="0">
  <autoFilter ref="D1:E5"/>
  <tableColumns count="2">
    <tableColumn id="1" name="Gender"/>
    <tableColumn id="2" name="Code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G1:H16" totalsRowShown="0">
  <autoFilter ref="G1:H16"/>
  <tableColumns count="2">
    <tableColumn id="1" name="Location"/>
    <tableColumn id="2" name="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J1:K1048576" totalsRowShown="0">
  <autoFilter ref="J1:K1048576"/>
  <tableColumns count="2">
    <tableColumn id="1" name="Item"/>
    <tableColumn id="2" name="Cod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790"/>
  <sheetViews>
    <sheetView zoomScaleNormal="100" workbookViewId="0">
      <pane ySplit="1" topLeftCell="A25" activePane="bottomLeft" state="frozen"/>
      <selection activeCell="X33" sqref="X33"/>
      <selection pane="bottomLeft" activeCell="F36" sqref="F36"/>
    </sheetView>
  </sheetViews>
  <sheetFormatPr defaultRowHeight="14.4" x14ac:dyDescent="0.3"/>
  <cols>
    <col min="1" max="1" width="8.88671875" style="6"/>
    <col min="3" max="3" width="12" style="10" customWidth="1"/>
    <col min="6" max="6" width="30.77734375" customWidth="1"/>
    <col min="8" max="8" width="18" customWidth="1"/>
    <col min="22" max="22" width="13.6640625" customWidth="1"/>
  </cols>
  <sheetData>
    <row r="1" spans="1:28" x14ac:dyDescent="0.3">
      <c r="A1" s="6" t="s">
        <v>37901</v>
      </c>
      <c r="B1" t="s">
        <v>39427</v>
      </c>
      <c r="C1" s="10" t="s">
        <v>39428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37899</v>
      </c>
      <c r="U1" t="s">
        <v>17</v>
      </c>
      <c r="V1" t="s">
        <v>18</v>
      </c>
      <c r="W1" t="s">
        <v>37900</v>
      </c>
      <c r="X1" s="8" t="s">
        <v>19</v>
      </c>
      <c r="Y1" s="93" t="s">
        <v>20</v>
      </c>
      <c r="Z1" s="93" t="s">
        <v>21</v>
      </c>
      <c r="AA1" t="s">
        <v>22</v>
      </c>
      <c r="AB1" t="s">
        <v>23</v>
      </c>
    </row>
    <row r="2" spans="1:28" x14ac:dyDescent="0.3">
      <c r="A2" s="6" t="b">
        <f t="shared" ref="A2:A65" si="0">ISNUMBER(SEARCH("callfunc",X2))</f>
        <v>0</v>
      </c>
      <c r="B2" t="str">
        <f t="shared" ref="B2:B65" si="1">LOWER(SUBSTITUTE(F2,"_",""))</f>
        <v>redpotion</v>
      </c>
      <c r="C2" s="10" t="str">
        <f t="shared" ref="C2:C65" si="2">LOWER(F2)</f>
        <v>red_potion</v>
      </c>
      <c r="D2">
        <v>501</v>
      </c>
      <c r="E2" t="s">
        <v>24</v>
      </c>
      <c r="F2" t="s">
        <v>8239</v>
      </c>
      <c r="G2" t="s">
        <v>26</v>
      </c>
      <c r="H2" t="s">
        <v>8240</v>
      </c>
      <c r="I2" t="s">
        <v>153</v>
      </c>
      <c r="J2">
        <v>50</v>
      </c>
      <c r="K2">
        <v>7</v>
      </c>
      <c r="L2">
        <v>0</v>
      </c>
      <c r="M2">
        <v>0</v>
      </c>
      <c r="N2">
        <v>0</v>
      </c>
      <c r="O2">
        <v>0</v>
      </c>
      <c r="P2">
        <v>0</v>
      </c>
      <c r="Q2" t="s">
        <v>24</v>
      </c>
      <c r="R2">
        <v>0</v>
      </c>
      <c r="S2">
        <v>0</v>
      </c>
      <c r="T2" t="s">
        <v>29</v>
      </c>
      <c r="U2" t="s">
        <v>36</v>
      </c>
      <c r="V2" t="s">
        <v>37</v>
      </c>
      <c r="W2" t="s">
        <v>38</v>
      </c>
      <c r="X2" s="8" t="s">
        <v>37933</v>
      </c>
      <c r="Y2" s="93"/>
      <c r="Z2" s="93"/>
      <c r="AA2" t="s">
        <v>8241</v>
      </c>
      <c r="AB2" t="s">
        <v>8242</v>
      </c>
    </row>
    <row r="3" spans="1:28" x14ac:dyDescent="0.3">
      <c r="A3" s="8" t="b">
        <f t="shared" si="0"/>
        <v>0</v>
      </c>
      <c r="B3" t="str">
        <f t="shared" si="1"/>
        <v>orangepotion</v>
      </c>
      <c r="C3" s="10" t="str">
        <f t="shared" si="2"/>
        <v>orange_potion</v>
      </c>
      <c r="D3">
        <v>502</v>
      </c>
      <c r="E3" t="s">
        <v>24</v>
      </c>
      <c r="F3" t="s">
        <v>7270</v>
      </c>
      <c r="G3" t="s">
        <v>26</v>
      </c>
      <c r="H3" t="s">
        <v>7271</v>
      </c>
      <c r="I3" t="s">
        <v>153</v>
      </c>
      <c r="J3">
        <v>200</v>
      </c>
      <c r="K3">
        <v>10</v>
      </c>
      <c r="L3">
        <v>0</v>
      </c>
      <c r="M3">
        <v>0</v>
      </c>
      <c r="N3">
        <v>0</v>
      </c>
      <c r="O3">
        <v>0</v>
      </c>
      <c r="P3">
        <v>0</v>
      </c>
      <c r="Q3" t="s">
        <v>24</v>
      </c>
      <c r="R3">
        <v>0</v>
      </c>
      <c r="S3">
        <v>0</v>
      </c>
      <c r="T3" t="s">
        <v>29</v>
      </c>
      <c r="U3" t="s">
        <v>36</v>
      </c>
      <c r="V3" t="s">
        <v>37</v>
      </c>
      <c r="W3" t="s">
        <v>38</v>
      </c>
      <c r="X3" s="8" t="s">
        <v>37934</v>
      </c>
      <c r="Y3" s="93"/>
      <c r="Z3" s="93"/>
      <c r="AA3" t="s">
        <v>7272</v>
      </c>
      <c r="AB3" t="s">
        <v>7273</v>
      </c>
    </row>
    <row r="4" spans="1:28" x14ac:dyDescent="0.3">
      <c r="A4" s="8" t="b">
        <f t="shared" si="0"/>
        <v>0</v>
      </c>
      <c r="B4" t="str">
        <f t="shared" si="1"/>
        <v>yellowpotion</v>
      </c>
      <c r="C4" s="10" t="str">
        <f t="shared" si="2"/>
        <v>yellow_potion</v>
      </c>
      <c r="D4">
        <v>503</v>
      </c>
      <c r="E4" t="s">
        <v>24</v>
      </c>
      <c r="F4" t="s">
        <v>10917</v>
      </c>
      <c r="G4" t="s">
        <v>26</v>
      </c>
      <c r="H4" t="s">
        <v>10918</v>
      </c>
      <c r="I4" t="s">
        <v>153</v>
      </c>
      <c r="J4">
        <v>550</v>
      </c>
      <c r="K4">
        <v>13</v>
      </c>
      <c r="L4">
        <v>0</v>
      </c>
      <c r="M4">
        <v>0</v>
      </c>
      <c r="N4">
        <v>0</v>
      </c>
      <c r="O4">
        <v>0</v>
      </c>
      <c r="P4">
        <v>0</v>
      </c>
      <c r="Q4" t="s">
        <v>24</v>
      </c>
      <c r="R4">
        <v>0</v>
      </c>
      <c r="S4">
        <v>0</v>
      </c>
      <c r="T4" t="s">
        <v>29</v>
      </c>
      <c r="U4" t="s">
        <v>36</v>
      </c>
      <c r="V4" t="s">
        <v>37</v>
      </c>
      <c r="W4" t="s">
        <v>38</v>
      </c>
      <c r="X4" s="8" t="s">
        <v>37935</v>
      </c>
      <c r="Y4" s="93"/>
      <c r="Z4" s="93"/>
      <c r="AA4" t="s">
        <v>10919</v>
      </c>
      <c r="AB4" t="s">
        <v>10920</v>
      </c>
    </row>
    <row r="5" spans="1:28" x14ac:dyDescent="0.3">
      <c r="A5" s="8" t="b">
        <f t="shared" si="0"/>
        <v>0</v>
      </c>
      <c r="B5" t="str">
        <f t="shared" si="1"/>
        <v>whitepotion</v>
      </c>
      <c r="C5" s="10" t="str">
        <f t="shared" si="2"/>
        <v>white_potion</v>
      </c>
      <c r="D5">
        <v>504</v>
      </c>
      <c r="E5" t="s">
        <v>24</v>
      </c>
      <c r="F5" t="s">
        <v>10673</v>
      </c>
      <c r="G5" t="s">
        <v>26</v>
      </c>
      <c r="H5" t="s">
        <v>10674</v>
      </c>
      <c r="I5" t="s">
        <v>153</v>
      </c>
      <c r="J5" s="1">
        <v>1200</v>
      </c>
      <c r="K5">
        <v>15</v>
      </c>
      <c r="L5">
        <v>0</v>
      </c>
      <c r="M5">
        <v>0</v>
      </c>
      <c r="N5">
        <v>0</v>
      </c>
      <c r="O5">
        <v>0</v>
      </c>
      <c r="P5">
        <v>0</v>
      </c>
      <c r="Q5" t="s">
        <v>24</v>
      </c>
      <c r="R5">
        <v>0</v>
      </c>
      <c r="S5">
        <v>0</v>
      </c>
      <c r="T5" t="s">
        <v>29</v>
      </c>
      <c r="U5" t="s">
        <v>36</v>
      </c>
      <c r="V5" t="s">
        <v>37</v>
      </c>
      <c r="W5" t="s">
        <v>38</v>
      </c>
      <c r="X5" s="8" t="s">
        <v>37936</v>
      </c>
      <c r="Y5" s="93"/>
      <c r="Z5" s="93"/>
      <c r="AA5" t="s">
        <v>10675</v>
      </c>
      <c r="AB5" t="s">
        <v>10676</v>
      </c>
    </row>
    <row r="6" spans="1:28" x14ac:dyDescent="0.3">
      <c r="A6" s="8" t="b">
        <f t="shared" si="0"/>
        <v>0</v>
      </c>
      <c r="B6" t="str">
        <f t="shared" si="1"/>
        <v>bluepotion</v>
      </c>
      <c r="C6" s="10" t="str">
        <f t="shared" si="2"/>
        <v>blue_potion</v>
      </c>
      <c r="D6">
        <v>505</v>
      </c>
      <c r="E6" t="s">
        <v>24</v>
      </c>
      <c r="F6" t="s">
        <v>1359</v>
      </c>
      <c r="G6" t="s">
        <v>26</v>
      </c>
      <c r="H6" t="s">
        <v>1360</v>
      </c>
      <c r="I6" t="s">
        <v>153</v>
      </c>
      <c r="J6" s="1">
        <v>5000</v>
      </c>
      <c r="K6">
        <v>15</v>
      </c>
      <c r="L6">
        <v>0</v>
      </c>
      <c r="M6">
        <v>0</v>
      </c>
      <c r="N6">
        <v>0</v>
      </c>
      <c r="O6">
        <v>0</v>
      </c>
      <c r="P6">
        <v>0</v>
      </c>
      <c r="Q6" t="s">
        <v>24</v>
      </c>
      <c r="R6">
        <v>0</v>
      </c>
      <c r="S6">
        <v>0</v>
      </c>
      <c r="T6" t="s">
        <v>29</v>
      </c>
      <c r="U6" t="s">
        <v>36</v>
      </c>
      <c r="V6" t="s">
        <v>37</v>
      </c>
      <c r="W6" t="s">
        <v>38</v>
      </c>
      <c r="X6" s="8" t="s">
        <v>37937</v>
      </c>
      <c r="Y6" s="93"/>
      <c r="Z6" s="93"/>
      <c r="AA6" t="s">
        <v>1361</v>
      </c>
      <c r="AB6" t="s">
        <v>1362</v>
      </c>
    </row>
    <row r="7" spans="1:28" x14ac:dyDescent="0.3">
      <c r="A7" s="8" t="b">
        <f t="shared" si="0"/>
        <v>0</v>
      </c>
      <c r="B7" t="str">
        <f t="shared" si="1"/>
        <v>greenpotion</v>
      </c>
      <c r="C7" s="10" t="str">
        <f t="shared" si="2"/>
        <v>green_potion</v>
      </c>
      <c r="D7">
        <v>506</v>
      </c>
      <c r="E7" t="s">
        <v>24</v>
      </c>
      <c r="F7" t="s">
        <v>4810</v>
      </c>
      <c r="G7" t="s">
        <v>26</v>
      </c>
      <c r="H7" t="s">
        <v>4811</v>
      </c>
      <c r="I7" t="s">
        <v>153</v>
      </c>
      <c r="J7">
        <v>40</v>
      </c>
      <c r="K7">
        <v>7</v>
      </c>
      <c r="L7">
        <v>0</v>
      </c>
      <c r="M7">
        <v>0</v>
      </c>
      <c r="N7">
        <v>0</v>
      </c>
      <c r="O7">
        <v>0</v>
      </c>
      <c r="P7">
        <v>0</v>
      </c>
      <c r="Q7" t="s">
        <v>24</v>
      </c>
      <c r="R7">
        <v>0</v>
      </c>
      <c r="S7">
        <v>0</v>
      </c>
      <c r="T7" t="s">
        <v>29</v>
      </c>
      <c r="U7" t="s">
        <v>36</v>
      </c>
      <c r="V7" t="s">
        <v>37</v>
      </c>
      <c r="W7" t="s">
        <v>38</v>
      </c>
      <c r="X7" s="8" t="s">
        <v>37938</v>
      </c>
      <c r="Y7" s="93"/>
      <c r="Z7" s="93"/>
      <c r="AA7" t="s">
        <v>4812</v>
      </c>
      <c r="AB7" t="s">
        <v>4813</v>
      </c>
    </row>
    <row r="8" spans="1:28" x14ac:dyDescent="0.3">
      <c r="A8" s="8" t="b">
        <f t="shared" si="0"/>
        <v>0</v>
      </c>
      <c r="B8" t="str">
        <f t="shared" si="1"/>
        <v>redherb</v>
      </c>
      <c r="C8" s="10" t="str">
        <f t="shared" si="2"/>
        <v>red_herb</v>
      </c>
      <c r="D8">
        <v>507</v>
      </c>
      <c r="E8" t="s">
        <v>24</v>
      </c>
      <c r="F8" t="s">
        <v>8227</v>
      </c>
      <c r="G8" t="s">
        <v>26</v>
      </c>
      <c r="H8" t="s">
        <v>8228</v>
      </c>
      <c r="I8" t="s">
        <v>153</v>
      </c>
      <c r="J8">
        <v>18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 t="s">
        <v>24</v>
      </c>
      <c r="R8">
        <v>0</v>
      </c>
      <c r="S8">
        <v>0</v>
      </c>
      <c r="T8" t="s">
        <v>29</v>
      </c>
      <c r="U8" t="s">
        <v>36</v>
      </c>
      <c r="V8" t="s">
        <v>37</v>
      </c>
      <c r="W8" t="s">
        <v>38</v>
      </c>
      <c r="X8" s="8" t="s">
        <v>37939</v>
      </c>
      <c r="Y8" s="93"/>
      <c r="Z8" s="93"/>
      <c r="AA8" t="s">
        <v>8229</v>
      </c>
      <c r="AB8" t="s">
        <v>8230</v>
      </c>
    </row>
    <row r="9" spans="1:28" x14ac:dyDescent="0.3">
      <c r="A9" s="8" t="b">
        <f t="shared" si="0"/>
        <v>0</v>
      </c>
      <c r="B9" t="str">
        <f t="shared" si="1"/>
        <v>yellowherb</v>
      </c>
      <c r="C9" s="10" t="str">
        <f t="shared" si="2"/>
        <v>yellow_herb</v>
      </c>
      <c r="D9">
        <v>508</v>
      </c>
      <c r="E9" t="s">
        <v>24</v>
      </c>
      <c r="F9" t="s">
        <v>10905</v>
      </c>
      <c r="G9" t="s">
        <v>26</v>
      </c>
      <c r="H9" t="s">
        <v>10906</v>
      </c>
      <c r="I9" t="s">
        <v>153</v>
      </c>
      <c r="J9">
        <v>40</v>
      </c>
      <c r="K9">
        <v>5</v>
      </c>
      <c r="L9">
        <v>0</v>
      </c>
      <c r="M9">
        <v>0</v>
      </c>
      <c r="N9">
        <v>0</v>
      </c>
      <c r="O9">
        <v>0</v>
      </c>
      <c r="P9">
        <v>0</v>
      </c>
      <c r="Q9" t="s">
        <v>24</v>
      </c>
      <c r="R9">
        <v>0</v>
      </c>
      <c r="S9">
        <v>0</v>
      </c>
      <c r="T9" t="s">
        <v>29</v>
      </c>
      <c r="U9" t="s">
        <v>36</v>
      </c>
      <c r="V9" t="s">
        <v>37</v>
      </c>
      <c r="W9" t="s">
        <v>38</v>
      </c>
      <c r="X9" s="8" t="s">
        <v>37940</v>
      </c>
      <c r="Y9" s="93"/>
      <c r="Z9" s="93"/>
      <c r="AA9" t="s">
        <v>10907</v>
      </c>
      <c r="AB9" t="s">
        <v>10908</v>
      </c>
    </row>
    <row r="10" spans="1:28" x14ac:dyDescent="0.3">
      <c r="A10" s="8" t="b">
        <f t="shared" si="0"/>
        <v>0</v>
      </c>
      <c r="B10" t="str">
        <f t="shared" si="1"/>
        <v>whiteherb</v>
      </c>
      <c r="C10" s="10" t="str">
        <f t="shared" si="2"/>
        <v>white_herb</v>
      </c>
      <c r="D10">
        <v>509</v>
      </c>
      <c r="E10" t="s">
        <v>24</v>
      </c>
      <c r="F10" t="s">
        <v>10657</v>
      </c>
      <c r="G10" t="s">
        <v>26</v>
      </c>
      <c r="H10" t="s">
        <v>10658</v>
      </c>
      <c r="I10" t="s">
        <v>153</v>
      </c>
      <c r="J10">
        <v>120</v>
      </c>
      <c r="K10">
        <v>7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24</v>
      </c>
      <c r="R10">
        <v>0</v>
      </c>
      <c r="S10">
        <v>0</v>
      </c>
      <c r="T10" t="s">
        <v>29</v>
      </c>
      <c r="U10" t="s">
        <v>36</v>
      </c>
      <c r="V10" t="s">
        <v>37</v>
      </c>
      <c r="W10" t="s">
        <v>38</v>
      </c>
      <c r="X10" s="8" t="s">
        <v>37941</v>
      </c>
      <c r="Y10" s="93"/>
      <c r="Z10" s="93"/>
      <c r="AA10" t="s">
        <v>10659</v>
      </c>
      <c r="AB10" t="s">
        <v>10660</v>
      </c>
    </row>
    <row r="11" spans="1:28" x14ac:dyDescent="0.3">
      <c r="A11" s="8" t="b">
        <f t="shared" si="0"/>
        <v>0</v>
      </c>
      <c r="B11" t="str">
        <f t="shared" si="1"/>
        <v>blueherb</v>
      </c>
      <c r="C11" s="10" t="str">
        <f t="shared" si="2"/>
        <v>blue_herb</v>
      </c>
      <c r="D11">
        <v>510</v>
      </c>
      <c r="E11" t="s">
        <v>24</v>
      </c>
      <c r="F11" t="s">
        <v>1339</v>
      </c>
      <c r="G11" t="s">
        <v>26</v>
      </c>
      <c r="H11" t="s">
        <v>1340</v>
      </c>
      <c r="I11" t="s">
        <v>153</v>
      </c>
      <c r="J11" s="6">
        <v>60</v>
      </c>
      <c r="K11">
        <v>7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24</v>
      </c>
      <c r="R11">
        <v>0</v>
      </c>
      <c r="S11">
        <v>0</v>
      </c>
      <c r="T11" t="s">
        <v>29</v>
      </c>
      <c r="U11" t="s">
        <v>36</v>
      </c>
      <c r="V11" t="s">
        <v>37</v>
      </c>
      <c r="W11" t="s">
        <v>38</v>
      </c>
      <c r="X11" s="8" t="s">
        <v>37942</v>
      </c>
      <c r="Y11" s="93"/>
      <c r="Z11" s="93"/>
      <c r="AA11" t="s">
        <v>1341</v>
      </c>
      <c r="AB11" t="s">
        <v>1342</v>
      </c>
    </row>
    <row r="12" spans="1:28" x14ac:dyDescent="0.3">
      <c r="A12" s="8" t="b">
        <f t="shared" si="0"/>
        <v>0</v>
      </c>
      <c r="B12" t="str">
        <f t="shared" si="1"/>
        <v>greenherb</v>
      </c>
      <c r="C12" s="10" t="str">
        <f t="shared" si="2"/>
        <v>green_herb</v>
      </c>
      <c r="D12">
        <v>511</v>
      </c>
      <c r="E12" t="s">
        <v>24</v>
      </c>
      <c r="F12" t="s">
        <v>4790</v>
      </c>
      <c r="G12" t="s">
        <v>26</v>
      </c>
      <c r="H12" t="s">
        <v>4791</v>
      </c>
      <c r="I12" t="s">
        <v>153</v>
      </c>
      <c r="J12" s="6">
        <v>10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24</v>
      </c>
      <c r="R12">
        <v>0</v>
      </c>
      <c r="S12">
        <v>0</v>
      </c>
      <c r="T12" t="s">
        <v>29</v>
      </c>
      <c r="U12" t="s">
        <v>36</v>
      </c>
      <c r="V12" t="s">
        <v>37</v>
      </c>
      <c r="W12" t="s">
        <v>38</v>
      </c>
      <c r="X12" s="8" t="s">
        <v>37943</v>
      </c>
      <c r="Y12" s="93"/>
      <c r="Z12" s="93"/>
      <c r="AA12" t="s">
        <v>4792</v>
      </c>
      <c r="AB12" t="s">
        <v>4793</v>
      </c>
    </row>
    <row r="13" spans="1:28" x14ac:dyDescent="0.3">
      <c r="A13" s="8" t="b">
        <f t="shared" si="0"/>
        <v>0</v>
      </c>
      <c r="B13" t="str">
        <f t="shared" si="1"/>
        <v>apple</v>
      </c>
      <c r="C13" s="10" t="str">
        <f t="shared" si="2"/>
        <v>apple</v>
      </c>
      <c r="D13">
        <v>512</v>
      </c>
      <c r="E13" t="s">
        <v>24</v>
      </c>
      <c r="F13" t="s">
        <v>440</v>
      </c>
      <c r="G13" t="s">
        <v>26</v>
      </c>
      <c r="H13" t="s">
        <v>440</v>
      </c>
      <c r="I13" t="s">
        <v>153</v>
      </c>
      <c r="J13">
        <v>15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24</v>
      </c>
      <c r="R13">
        <v>0</v>
      </c>
      <c r="S13">
        <v>0</v>
      </c>
      <c r="T13" t="s">
        <v>29</v>
      </c>
      <c r="U13" t="s">
        <v>36</v>
      </c>
      <c r="V13" t="s">
        <v>37</v>
      </c>
      <c r="W13" t="s">
        <v>38</v>
      </c>
      <c r="X13" s="8" t="s">
        <v>37944</v>
      </c>
      <c r="Y13" s="93"/>
      <c r="Z13" s="93"/>
      <c r="AA13" t="s">
        <v>441</v>
      </c>
      <c r="AB13" t="s">
        <v>442</v>
      </c>
    </row>
    <row r="14" spans="1:28" x14ac:dyDescent="0.3">
      <c r="A14" s="8" t="b">
        <f t="shared" si="0"/>
        <v>0</v>
      </c>
      <c r="B14" t="str">
        <f t="shared" si="1"/>
        <v>banana</v>
      </c>
      <c r="C14" s="10" t="str">
        <f t="shared" si="2"/>
        <v>banana</v>
      </c>
      <c r="D14">
        <v>513</v>
      </c>
      <c r="E14" t="s">
        <v>24</v>
      </c>
      <c r="F14" t="s">
        <v>746</v>
      </c>
      <c r="G14" t="s">
        <v>26</v>
      </c>
      <c r="H14" t="s">
        <v>746</v>
      </c>
      <c r="I14" t="s">
        <v>153</v>
      </c>
      <c r="J14" s="6">
        <v>15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24</v>
      </c>
      <c r="R14">
        <v>0</v>
      </c>
      <c r="S14">
        <v>0</v>
      </c>
      <c r="T14" t="s">
        <v>29</v>
      </c>
      <c r="U14" t="s">
        <v>36</v>
      </c>
      <c r="V14" t="s">
        <v>37</v>
      </c>
      <c r="W14" t="s">
        <v>38</v>
      </c>
      <c r="X14" s="8" t="s">
        <v>37945</v>
      </c>
      <c r="Y14" s="93"/>
      <c r="Z14" s="93"/>
      <c r="AA14" t="s">
        <v>747</v>
      </c>
      <c r="AB14" t="s">
        <v>748</v>
      </c>
    </row>
    <row r="15" spans="1:28" x14ac:dyDescent="0.3">
      <c r="A15" s="8" t="b">
        <f t="shared" si="0"/>
        <v>0</v>
      </c>
      <c r="B15" t="str">
        <f t="shared" si="1"/>
        <v>grape</v>
      </c>
      <c r="C15" s="10" t="str">
        <f t="shared" si="2"/>
        <v>grape</v>
      </c>
      <c r="D15">
        <v>514</v>
      </c>
      <c r="E15" t="s">
        <v>24</v>
      </c>
      <c r="F15" t="s">
        <v>4718</v>
      </c>
      <c r="G15" t="s">
        <v>26</v>
      </c>
      <c r="H15" t="s">
        <v>4718</v>
      </c>
      <c r="I15" t="s">
        <v>153</v>
      </c>
      <c r="J15">
        <v>200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24</v>
      </c>
      <c r="R15">
        <v>0</v>
      </c>
      <c r="S15">
        <v>0</v>
      </c>
      <c r="T15" t="s">
        <v>29</v>
      </c>
      <c r="U15" t="s">
        <v>36</v>
      </c>
      <c r="V15" t="s">
        <v>37</v>
      </c>
      <c r="W15" t="s">
        <v>38</v>
      </c>
      <c r="X15" s="8" t="s">
        <v>37946</v>
      </c>
      <c r="Y15" s="93"/>
      <c r="Z15" s="93"/>
      <c r="AA15" t="s">
        <v>4719</v>
      </c>
      <c r="AB15" t="s">
        <v>4720</v>
      </c>
    </row>
    <row r="16" spans="1:28" x14ac:dyDescent="0.3">
      <c r="A16" s="8" t="b">
        <f t="shared" si="0"/>
        <v>0</v>
      </c>
      <c r="B16" t="str">
        <f t="shared" si="1"/>
        <v>carrot</v>
      </c>
      <c r="C16" s="10" t="str">
        <f t="shared" si="2"/>
        <v>carrot</v>
      </c>
      <c r="D16">
        <v>515</v>
      </c>
      <c r="E16" t="s">
        <v>24</v>
      </c>
      <c r="F16" t="s">
        <v>1897</v>
      </c>
      <c r="G16" t="s">
        <v>26</v>
      </c>
      <c r="H16" t="s">
        <v>1897</v>
      </c>
      <c r="I16" t="s">
        <v>153</v>
      </c>
      <c r="J16">
        <v>15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24</v>
      </c>
      <c r="R16">
        <v>0</v>
      </c>
      <c r="S16">
        <v>0</v>
      </c>
      <c r="T16" t="s">
        <v>29</v>
      </c>
      <c r="U16" t="s">
        <v>36</v>
      </c>
      <c r="V16" t="s">
        <v>37</v>
      </c>
      <c r="W16" t="s">
        <v>38</v>
      </c>
      <c r="X16" s="8" t="s">
        <v>37947</v>
      </c>
      <c r="Y16" s="93"/>
      <c r="Z16" s="93"/>
      <c r="AA16" t="s">
        <v>1898</v>
      </c>
      <c r="AB16" t="s">
        <v>1899</v>
      </c>
    </row>
    <row r="17" spans="1:28" x14ac:dyDescent="0.3">
      <c r="A17" s="8" t="b">
        <f t="shared" si="0"/>
        <v>0</v>
      </c>
      <c r="B17" t="str">
        <f t="shared" si="1"/>
        <v>sweetpotato</v>
      </c>
      <c r="C17" s="10" t="str">
        <f t="shared" si="2"/>
        <v>sweet_potato</v>
      </c>
      <c r="D17">
        <v>516</v>
      </c>
      <c r="E17" t="s">
        <v>24</v>
      </c>
      <c r="F17" t="s">
        <v>9822</v>
      </c>
      <c r="G17" t="s">
        <v>26</v>
      </c>
      <c r="H17" t="s">
        <v>9823</v>
      </c>
      <c r="I17" t="s">
        <v>153</v>
      </c>
      <c r="J17">
        <v>15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24</v>
      </c>
      <c r="R17">
        <v>0</v>
      </c>
      <c r="S17">
        <v>0</v>
      </c>
      <c r="T17" t="s">
        <v>29</v>
      </c>
      <c r="U17" t="s">
        <v>36</v>
      </c>
      <c r="V17" t="s">
        <v>37</v>
      </c>
      <c r="W17" t="s">
        <v>38</v>
      </c>
      <c r="X17" s="8" t="s">
        <v>37948</v>
      </c>
      <c r="Y17" s="93"/>
      <c r="Z17" s="93"/>
      <c r="AA17" t="s">
        <v>9824</v>
      </c>
      <c r="AB17" t="s">
        <v>9825</v>
      </c>
    </row>
    <row r="18" spans="1:28" x14ac:dyDescent="0.3">
      <c r="A18" s="8" t="b">
        <f t="shared" si="0"/>
        <v>0</v>
      </c>
      <c r="B18" t="str">
        <f t="shared" si="1"/>
        <v>meat</v>
      </c>
      <c r="C18" s="10" t="str">
        <f t="shared" si="2"/>
        <v>meat</v>
      </c>
      <c r="D18">
        <v>517</v>
      </c>
      <c r="E18" t="s">
        <v>24</v>
      </c>
      <c r="F18" t="s">
        <v>6547</v>
      </c>
      <c r="G18" t="s">
        <v>26</v>
      </c>
      <c r="H18" t="s">
        <v>6547</v>
      </c>
      <c r="I18" t="s">
        <v>153</v>
      </c>
      <c r="J18">
        <v>50</v>
      </c>
      <c r="K18">
        <v>15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24</v>
      </c>
      <c r="R18">
        <v>0</v>
      </c>
      <c r="S18">
        <v>0</v>
      </c>
      <c r="T18" t="s">
        <v>29</v>
      </c>
      <c r="U18" t="s">
        <v>36</v>
      </c>
      <c r="V18" t="s">
        <v>37</v>
      </c>
      <c r="W18" t="s">
        <v>38</v>
      </c>
      <c r="X18" s="8" t="s">
        <v>37949</v>
      </c>
      <c r="Y18" s="93"/>
      <c r="Z18" s="93"/>
      <c r="AA18" t="s">
        <v>6548</v>
      </c>
      <c r="AB18" t="s">
        <v>6549</v>
      </c>
    </row>
    <row r="19" spans="1:28" x14ac:dyDescent="0.3">
      <c r="A19" s="8" t="b">
        <f t="shared" si="0"/>
        <v>0</v>
      </c>
      <c r="B19" t="str">
        <f t="shared" si="1"/>
        <v>honey</v>
      </c>
      <c r="C19" s="10" t="str">
        <f t="shared" si="2"/>
        <v>honey</v>
      </c>
      <c r="D19">
        <v>518</v>
      </c>
      <c r="E19" t="s">
        <v>24</v>
      </c>
      <c r="F19" t="s">
        <v>5255</v>
      </c>
      <c r="G19" t="s">
        <v>26</v>
      </c>
      <c r="H19" t="s">
        <v>5255</v>
      </c>
      <c r="I19" t="s">
        <v>153</v>
      </c>
      <c r="J19">
        <v>500</v>
      </c>
      <c r="K19">
        <v>10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24</v>
      </c>
      <c r="R19">
        <v>0</v>
      </c>
      <c r="S19">
        <v>0</v>
      </c>
      <c r="T19" t="s">
        <v>29</v>
      </c>
      <c r="U19" t="s">
        <v>36</v>
      </c>
      <c r="V19" t="s">
        <v>37</v>
      </c>
      <c r="W19" t="s">
        <v>38</v>
      </c>
      <c r="X19" s="8" t="s">
        <v>37950</v>
      </c>
      <c r="Y19" s="93"/>
      <c r="Z19" s="93"/>
      <c r="AA19" t="s">
        <v>5256</v>
      </c>
      <c r="AB19" t="s">
        <v>5257</v>
      </c>
    </row>
    <row r="20" spans="1:28" x14ac:dyDescent="0.3">
      <c r="A20" s="8" t="b">
        <f t="shared" si="0"/>
        <v>0</v>
      </c>
      <c r="B20" t="str">
        <f t="shared" si="1"/>
        <v>milk</v>
      </c>
      <c r="C20" s="10" t="str">
        <f t="shared" si="2"/>
        <v>milk</v>
      </c>
      <c r="D20">
        <v>519</v>
      </c>
      <c r="E20" t="s">
        <v>24</v>
      </c>
      <c r="F20" t="s">
        <v>6658</v>
      </c>
      <c r="G20" t="s">
        <v>26</v>
      </c>
      <c r="H20" t="s">
        <v>6658</v>
      </c>
      <c r="I20" t="s">
        <v>153</v>
      </c>
      <c r="J20">
        <v>25</v>
      </c>
      <c r="K20">
        <v>3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24</v>
      </c>
      <c r="R20">
        <v>0</v>
      </c>
      <c r="S20">
        <v>0</v>
      </c>
      <c r="T20" t="s">
        <v>29</v>
      </c>
      <c r="U20" t="s">
        <v>36</v>
      </c>
      <c r="V20" t="s">
        <v>37</v>
      </c>
      <c r="W20" t="s">
        <v>38</v>
      </c>
      <c r="X20" s="8" t="s">
        <v>37951</v>
      </c>
      <c r="Y20" s="93"/>
      <c r="Z20" s="93"/>
      <c r="AA20" t="s">
        <v>6659</v>
      </c>
      <c r="AB20" t="s">
        <v>6660</v>
      </c>
    </row>
    <row r="21" spans="1:28" x14ac:dyDescent="0.3">
      <c r="A21" s="8" t="b">
        <f t="shared" si="0"/>
        <v>0</v>
      </c>
      <c r="B21" t="str">
        <f t="shared" si="1"/>
        <v>leafletofhinal</v>
      </c>
      <c r="C21" s="10" t="str">
        <f t="shared" si="2"/>
        <v>leaflet_of_hinal</v>
      </c>
      <c r="D21">
        <v>520</v>
      </c>
      <c r="E21" t="s">
        <v>24</v>
      </c>
      <c r="F21" t="s">
        <v>6002</v>
      </c>
      <c r="G21" t="s">
        <v>26</v>
      </c>
      <c r="H21" t="s">
        <v>6003</v>
      </c>
      <c r="I21" t="s">
        <v>153</v>
      </c>
      <c r="J21">
        <v>150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24</v>
      </c>
      <c r="R21">
        <v>0</v>
      </c>
      <c r="S21">
        <v>0</v>
      </c>
      <c r="T21" t="s">
        <v>29</v>
      </c>
      <c r="U21" t="s">
        <v>36</v>
      </c>
      <c r="V21" t="s">
        <v>37</v>
      </c>
      <c r="W21" t="s">
        <v>38</v>
      </c>
      <c r="X21" s="8" t="s">
        <v>37935</v>
      </c>
      <c r="Y21" s="93"/>
      <c r="Z21" s="93"/>
      <c r="AA21" t="s">
        <v>6004</v>
      </c>
      <c r="AB21" t="s">
        <v>6005</v>
      </c>
    </row>
    <row r="22" spans="1:28" x14ac:dyDescent="0.3">
      <c r="A22" s="8" t="b">
        <f t="shared" si="0"/>
        <v>0</v>
      </c>
      <c r="B22" t="str">
        <f t="shared" si="1"/>
        <v>leafletofaloe</v>
      </c>
      <c r="C22" s="10" t="str">
        <f t="shared" si="2"/>
        <v>leaflet_of_aloe</v>
      </c>
      <c r="D22">
        <v>521</v>
      </c>
      <c r="E22" t="s">
        <v>24</v>
      </c>
      <c r="F22" t="s">
        <v>5998</v>
      </c>
      <c r="G22" t="s">
        <v>26</v>
      </c>
      <c r="H22" t="s">
        <v>5999</v>
      </c>
      <c r="I22" t="s">
        <v>153</v>
      </c>
      <c r="J22">
        <v>360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24</v>
      </c>
      <c r="R22">
        <v>0</v>
      </c>
      <c r="S22">
        <v>0</v>
      </c>
      <c r="T22" t="s">
        <v>29</v>
      </c>
      <c r="U22" t="s">
        <v>36</v>
      </c>
      <c r="V22" t="s">
        <v>37</v>
      </c>
      <c r="W22" t="s">
        <v>38</v>
      </c>
      <c r="X22" s="8" t="s">
        <v>37936</v>
      </c>
      <c r="Y22" s="93"/>
      <c r="Z22" s="93"/>
      <c r="AA22" t="s">
        <v>6000</v>
      </c>
      <c r="AB22" t="s">
        <v>6001</v>
      </c>
    </row>
    <row r="23" spans="1:28" x14ac:dyDescent="0.3">
      <c r="A23" s="8" t="b">
        <f t="shared" si="0"/>
        <v>0</v>
      </c>
      <c r="B23" t="str">
        <f t="shared" si="1"/>
        <v>fruitofmastela</v>
      </c>
      <c r="C23" s="10" t="str">
        <f t="shared" si="2"/>
        <v>fruit_of_mastela</v>
      </c>
      <c r="D23">
        <v>522</v>
      </c>
      <c r="E23" t="s">
        <v>24</v>
      </c>
      <c r="F23" t="s">
        <v>4285</v>
      </c>
      <c r="G23" t="s">
        <v>26</v>
      </c>
      <c r="H23" t="s">
        <v>4286</v>
      </c>
      <c r="I23" t="s">
        <v>153</v>
      </c>
      <c r="J23" s="1">
        <v>8500</v>
      </c>
      <c r="K23">
        <v>5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24</v>
      </c>
      <c r="R23">
        <v>0</v>
      </c>
      <c r="S23">
        <v>0</v>
      </c>
      <c r="T23" t="s">
        <v>29</v>
      </c>
      <c r="U23" t="s">
        <v>36</v>
      </c>
      <c r="V23" t="s">
        <v>37</v>
      </c>
      <c r="W23" t="s">
        <v>38</v>
      </c>
      <c r="X23" s="8" t="s">
        <v>37952</v>
      </c>
      <c r="Y23" s="93"/>
      <c r="Z23" s="93"/>
      <c r="AA23" t="s">
        <v>4287</v>
      </c>
      <c r="AB23" t="s">
        <v>4288</v>
      </c>
    </row>
    <row r="24" spans="1:28" x14ac:dyDescent="0.3">
      <c r="A24" s="8" t="b">
        <f t="shared" si="0"/>
        <v>0</v>
      </c>
      <c r="B24" t="str">
        <f t="shared" si="1"/>
        <v>holywater</v>
      </c>
      <c r="C24" s="10" t="str">
        <f t="shared" si="2"/>
        <v>holy_water</v>
      </c>
      <c r="D24">
        <v>523</v>
      </c>
      <c r="E24" t="s">
        <v>24</v>
      </c>
      <c r="F24" t="s">
        <v>5251</v>
      </c>
      <c r="G24" t="s">
        <v>26</v>
      </c>
      <c r="H24" t="s">
        <v>5252</v>
      </c>
      <c r="I24" t="s">
        <v>153</v>
      </c>
      <c r="J24" s="6">
        <v>20</v>
      </c>
      <c r="K24">
        <v>3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24</v>
      </c>
      <c r="R24">
        <v>0</v>
      </c>
      <c r="S24">
        <v>0</v>
      </c>
      <c r="T24" t="s">
        <v>29</v>
      </c>
      <c r="U24" t="s">
        <v>36</v>
      </c>
      <c r="V24" t="s">
        <v>37</v>
      </c>
      <c r="W24" t="s">
        <v>38</v>
      </c>
      <c r="X24" s="8" t="s">
        <v>37953</v>
      </c>
      <c r="Y24" s="93"/>
      <c r="Z24" s="93"/>
      <c r="AA24" t="s">
        <v>5253</v>
      </c>
      <c r="AB24" t="s">
        <v>5254</v>
      </c>
    </row>
    <row r="25" spans="1:28" x14ac:dyDescent="0.3">
      <c r="A25" s="8" t="b">
        <f t="shared" si="0"/>
        <v>0</v>
      </c>
      <c r="B25" t="str">
        <f t="shared" si="1"/>
        <v>panacea</v>
      </c>
      <c r="C25" s="10" t="str">
        <f t="shared" si="2"/>
        <v>panacea</v>
      </c>
      <c r="D25">
        <v>525</v>
      </c>
      <c r="E25" t="s">
        <v>24</v>
      </c>
      <c r="F25" t="s">
        <v>7408</v>
      </c>
      <c r="G25" t="s">
        <v>26</v>
      </c>
      <c r="H25" t="s">
        <v>7408</v>
      </c>
      <c r="I25" t="s">
        <v>153</v>
      </c>
      <c r="J25">
        <v>500</v>
      </c>
      <c r="K25">
        <v>10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24</v>
      </c>
      <c r="R25">
        <v>0</v>
      </c>
      <c r="S25">
        <v>0</v>
      </c>
      <c r="T25" t="s">
        <v>29</v>
      </c>
      <c r="U25" t="s">
        <v>36</v>
      </c>
      <c r="V25" t="s">
        <v>37</v>
      </c>
      <c r="W25" t="s">
        <v>38</v>
      </c>
      <c r="X25" s="8" t="s">
        <v>37954</v>
      </c>
      <c r="Y25" s="93"/>
      <c r="Z25" s="93"/>
      <c r="AA25" t="s">
        <v>7409</v>
      </c>
      <c r="AB25" t="s">
        <v>7410</v>
      </c>
    </row>
    <row r="26" spans="1:28" x14ac:dyDescent="0.3">
      <c r="A26" s="8" t="b">
        <f t="shared" si="0"/>
        <v>0</v>
      </c>
      <c r="B26" t="str">
        <f t="shared" si="1"/>
        <v>royaljelly</v>
      </c>
      <c r="C26" s="10" t="str">
        <f t="shared" si="2"/>
        <v>royal_jelly</v>
      </c>
      <c r="D26">
        <v>526</v>
      </c>
      <c r="E26" t="s">
        <v>24</v>
      </c>
      <c r="F26" t="s">
        <v>8578</v>
      </c>
      <c r="G26" t="s">
        <v>26</v>
      </c>
      <c r="H26" t="s">
        <v>8579</v>
      </c>
      <c r="I26" t="s">
        <v>153</v>
      </c>
      <c r="J26" s="1">
        <v>7000</v>
      </c>
      <c r="K26">
        <v>15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24</v>
      </c>
      <c r="R26">
        <v>0</v>
      </c>
      <c r="S26">
        <v>0</v>
      </c>
      <c r="T26" t="s">
        <v>29</v>
      </c>
      <c r="U26" t="s">
        <v>36</v>
      </c>
      <c r="V26" t="s">
        <v>37</v>
      </c>
      <c r="W26" t="s">
        <v>38</v>
      </c>
      <c r="X26" s="8" t="s">
        <v>39168</v>
      </c>
      <c r="Y26" s="93"/>
      <c r="Z26" s="93"/>
      <c r="AA26" t="s">
        <v>8580</v>
      </c>
      <c r="AB26" t="s">
        <v>8581</v>
      </c>
    </row>
    <row r="27" spans="1:28" x14ac:dyDescent="0.3">
      <c r="A27" s="8" t="b">
        <f t="shared" si="0"/>
        <v>0</v>
      </c>
      <c r="B27" t="str">
        <f t="shared" si="1"/>
        <v>monster'sfeed</v>
      </c>
      <c r="C27" s="10" t="str">
        <f t="shared" si="2"/>
        <v>monster's_feed</v>
      </c>
      <c r="D27">
        <v>528</v>
      </c>
      <c r="E27" t="s">
        <v>24</v>
      </c>
      <c r="F27" t="s">
        <v>6790</v>
      </c>
      <c r="G27" t="s">
        <v>26</v>
      </c>
      <c r="H27" t="s">
        <v>6791</v>
      </c>
      <c r="I27" t="s">
        <v>153</v>
      </c>
      <c r="J27">
        <v>60</v>
      </c>
      <c r="K27">
        <v>15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24</v>
      </c>
      <c r="R27">
        <v>0</v>
      </c>
      <c r="S27">
        <v>0</v>
      </c>
      <c r="T27" t="s">
        <v>29</v>
      </c>
      <c r="U27" t="s">
        <v>36</v>
      </c>
      <c r="V27" t="s">
        <v>37</v>
      </c>
      <c r="W27" t="s">
        <v>38</v>
      </c>
      <c r="X27" s="8" t="s">
        <v>37955</v>
      </c>
      <c r="Y27" s="93"/>
      <c r="Z27" s="93"/>
      <c r="AA27" t="s">
        <v>6792</v>
      </c>
      <c r="AB27" t="s">
        <v>6793</v>
      </c>
    </row>
    <row r="28" spans="1:28" x14ac:dyDescent="0.3">
      <c r="A28" s="8" t="b">
        <f t="shared" si="0"/>
        <v>0</v>
      </c>
      <c r="B28" t="str">
        <f t="shared" si="1"/>
        <v>candy</v>
      </c>
      <c r="C28" s="10" t="str">
        <f t="shared" si="2"/>
        <v>candy</v>
      </c>
      <c r="D28">
        <v>529</v>
      </c>
      <c r="E28" t="s">
        <v>24</v>
      </c>
      <c r="F28" t="s">
        <v>1826</v>
      </c>
      <c r="G28" t="s">
        <v>26</v>
      </c>
      <c r="H28" t="s">
        <v>1826</v>
      </c>
      <c r="I28" t="s">
        <v>153</v>
      </c>
      <c r="J28">
        <v>10</v>
      </c>
      <c r="K28">
        <v>3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24</v>
      </c>
      <c r="R28">
        <v>0</v>
      </c>
      <c r="S28">
        <v>0</v>
      </c>
      <c r="T28" t="s">
        <v>29</v>
      </c>
      <c r="U28" t="s">
        <v>36</v>
      </c>
      <c r="V28" t="s">
        <v>37</v>
      </c>
      <c r="W28" t="s">
        <v>38</v>
      </c>
      <c r="X28" s="8" t="s">
        <v>37933</v>
      </c>
      <c r="Y28" s="93"/>
      <c r="Z28" s="93"/>
      <c r="AA28" t="s">
        <v>1827</v>
      </c>
      <c r="AB28" t="s">
        <v>1828</v>
      </c>
    </row>
    <row r="29" spans="1:28" x14ac:dyDescent="0.3">
      <c r="A29" s="8" t="b">
        <f t="shared" si="0"/>
        <v>0</v>
      </c>
      <c r="B29" t="str">
        <f t="shared" si="1"/>
        <v>candystriper</v>
      </c>
      <c r="C29" s="10" t="str">
        <f t="shared" si="2"/>
        <v>candy_striper</v>
      </c>
      <c r="D29">
        <v>530</v>
      </c>
      <c r="E29" t="s">
        <v>24</v>
      </c>
      <c r="F29" t="s">
        <v>1837</v>
      </c>
      <c r="G29" t="s">
        <v>26</v>
      </c>
      <c r="H29" t="s">
        <v>1838</v>
      </c>
      <c r="I29" t="s">
        <v>153</v>
      </c>
      <c r="J29" s="6">
        <v>20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24</v>
      </c>
      <c r="R29">
        <v>0</v>
      </c>
      <c r="S29">
        <v>0</v>
      </c>
      <c r="T29" t="s">
        <v>29</v>
      </c>
      <c r="U29" t="s">
        <v>36</v>
      </c>
      <c r="V29" t="s">
        <v>37</v>
      </c>
      <c r="W29" t="s">
        <v>38</v>
      </c>
      <c r="X29" s="8" t="s">
        <v>37934</v>
      </c>
      <c r="Y29" s="93"/>
      <c r="Z29" s="93"/>
      <c r="AA29" t="s">
        <v>1839</v>
      </c>
      <c r="AB29" t="s">
        <v>1840</v>
      </c>
    </row>
    <row r="30" spans="1:28" x14ac:dyDescent="0.3">
      <c r="A30" s="8" t="b">
        <f t="shared" si="0"/>
        <v>0</v>
      </c>
      <c r="B30" t="str">
        <f t="shared" si="1"/>
        <v>applejuice</v>
      </c>
      <c r="C30" s="10" t="str">
        <f t="shared" si="2"/>
        <v>apple_juice</v>
      </c>
      <c r="D30">
        <v>531</v>
      </c>
      <c r="E30" t="s">
        <v>24</v>
      </c>
      <c r="F30" t="s">
        <v>447</v>
      </c>
      <c r="G30" t="s">
        <v>26</v>
      </c>
      <c r="H30" t="s">
        <v>448</v>
      </c>
      <c r="I30" t="s">
        <v>153</v>
      </c>
      <c r="J30">
        <v>20</v>
      </c>
      <c r="K30">
        <v>4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24</v>
      </c>
      <c r="R30">
        <v>0</v>
      </c>
      <c r="S30">
        <v>0</v>
      </c>
      <c r="T30" t="s">
        <v>29</v>
      </c>
      <c r="U30" t="s">
        <v>36</v>
      </c>
      <c r="V30" t="s">
        <v>37</v>
      </c>
      <c r="W30" t="s">
        <v>38</v>
      </c>
      <c r="X30" s="8" t="s">
        <v>37956</v>
      </c>
      <c r="Y30" s="93"/>
      <c r="Z30" s="93"/>
      <c r="AA30" t="s">
        <v>449</v>
      </c>
      <c r="AB30" t="s">
        <v>450</v>
      </c>
    </row>
    <row r="31" spans="1:28" x14ac:dyDescent="0.3">
      <c r="A31" s="8" t="b">
        <f t="shared" si="0"/>
        <v>0</v>
      </c>
      <c r="B31" t="str">
        <f t="shared" si="1"/>
        <v>bananajuice</v>
      </c>
      <c r="C31" s="10" t="str">
        <f t="shared" si="2"/>
        <v>banana_juice</v>
      </c>
      <c r="D31">
        <v>532</v>
      </c>
      <c r="E31" t="s">
        <v>24</v>
      </c>
      <c r="F31" t="s">
        <v>757</v>
      </c>
      <c r="G31" t="s">
        <v>26</v>
      </c>
      <c r="H31" t="s">
        <v>758</v>
      </c>
      <c r="I31" t="s">
        <v>153</v>
      </c>
      <c r="J31">
        <v>20</v>
      </c>
      <c r="K31">
        <v>4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24</v>
      </c>
      <c r="R31">
        <v>0</v>
      </c>
      <c r="S31">
        <v>0</v>
      </c>
      <c r="T31" t="s">
        <v>29</v>
      </c>
      <c r="U31" t="s">
        <v>36</v>
      </c>
      <c r="V31" t="s">
        <v>37</v>
      </c>
      <c r="W31" t="s">
        <v>38</v>
      </c>
      <c r="X31" s="8" t="s">
        <v>37957</v>
      </c>
      <c r="Y31" s="93"/>
      <c r="Z31" s="93"/>
      <c r="AA31" t="s">
        <v>759</v>
      </c>
      <c r="AB31" t="s">
        <v>760</v>
      </c>
    </row>
    <row r="32" spans="1:28" x14ac:dyDescent="0.3">
      <c r="A32" s="8" t="b">
        <f t="shared" si="0"/>
        <v>0</v>
      </c>
      <c r="B32" t="str">
        <f t="shared" si="1"/>
        <v>grapejuice</v>
      </c>
      <c r="C32" s="10" t="str">
        <f t="shared" si="2"/>
        <v>grape_juice</v>
      </c>
      <c r="D32">
        <v>533</v>
      </c>
      <c r="E32" t="s">
        <v>24</v>
      </c>
      <c r="F32" t="s">
        <v>4721</v>
      </c>
      <c r="G32" t="s">
        <v>26</v>
      </c>
      <c r="H32" t="s">
        <v>4722</v>
      </c>
      <c r="I32" t="s">
        <v>153</v>
      </c>
      <c r="J32">
        <v>250</v>
      </c>
      <c r="K32">
        <v>4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24</v>
      </c>
      <c r="R32">
        <v>0</v>
      </c>
      <c r="S32">
        <v>0</v>
      </c>
      <c r="T32" t="s">
        <v>29</v>
      </c>
      <c r="U32" t="s">
        <v>36</v>
      </c>
      <c r="V32" t="s">
        <v>37</v>
      </c>
      <c r="W32" t="s">
        <v>38</v>
      </c>
      <c r="X32" s="8" t="s">
        <v>37958</v>
      </c>
      <c r="Y32" s="93"/>
      <c r="Z32" s="93"/>
      <c r="AA32" t="s">
        <v>4723</v>
      </c>
      <c r="AB32" t="s">
        <v>4724</v>
      </c>
    </row>
    <row r="33" spans="1:28" x14ac:dyDescent="0.3">
      <c r="A33" s="8" t="b">
        <f t="shared" si="0"/>
        <v>0</v>
      </c>
      <c r="B33" t="str">
        <f t="shared" si="1"/>
        <v>carrotjuice</v>
      </c>
      <c r="C33" s="10" t="str">
        <f t="shared" si="2"/>
        <v>carrot_juice</v>
      </c>
      <c r="D33">
        <v>534</v>
      </c>
      <c r="E33" t="s">
        <v>24</v>
      </c>
      <c r="F33" t="s">
        <v>1900</v>
      </c>
      <c r="G33" t="s">
        <v>26</v>
      </c>
      <c r="H33" t="s">
        <v>1901</v>
      </c>
      <c r="I33" t="s">
        <v>153</v>
      </c>
      <c r="J33">
        <v>20</v>
      </c>
      <c r="K33">
        <v>4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24</v>
      </c>
      <c r="R33">
        <v>0</v>
      </c>
      <c r="S33">
        <v>0</v>
      </c>
      <c r="T33" t="s">
        <v>29</v>
      </c>
      <c r="U33" t="s">
        <v>36</v>
      </c>
      <c r="V33" t="s">
        <v>37</v>
      </c>
      <c r="W33" t="s">
        <v>38</v>
      </c>
      <c r="X33" s="8" t="s">
        <v>37959</v>
      </c>
      <c r="Y33" s="93"/>
      <c r="Z33" s="93"/>
      <c r="AA33" t="s">
        <v>1902</v>
      </c>
      <c r="AB33" t="s">
        <v>1903</v>
      </c>
    </row>
    <row r="34" spans="1:28" x14ac:dyDescent="0.3">
      <c r="A34" s="8" t="b">
        <f t="shared" si="0"/>
        <v>0</v>
      </c>
      <c r="B34" t="str">
        <f t="shared" si="1"/>
        <v>pumpkin</v>
      </c>
      <c r="C34" s="10" t="str">
        <f t="shared" si="2"/>
        <v>pumpkin</v>
      </c>
      <c r="D34">
        <v>535</v>
      </c>
      <c r="E34" t="s">
        <v>24</v>
      </c>
      <c r="F34" t="s">
        <v>7928</v>
      </c>
      <c r="G34" t="s">
        <v>26</v>
      </c>
      <c r="H34" t="s">
        <v>7928</v>
      </c>
      <c r="I34" t="s">
        <v>153</v>
      </c>
      <c r="J34">
        <v>15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24</v>
      </c>
      <c r="R34">
        <v>0</v>
      </c>
      <c r="S34">
        <v>0</v>
      </c>
      <c r="T34" t="s">
        <v>29</v>
      </c>
      <c r="U34" t="s">
        <v>36</v>
      </c>
      <c r="V34" t="s">
        <v>37</v>
      </c>
      <c r="W34" t="s">
        <v>38</v>
      </c>
      <c r="X34" s="8" t="s">
        <v>37960</v>
      </c>
      <c r="Y34" s="93"/>
      <c r="Z34" s="93"/>
      <c r="AA34" t="s">
        <v>7929</v>
      </c>
      <c r="AB34" t="s">
        <v>7930</v>
      </c>
    </row>
    <row r="35" spans="1:28" x14ac:dyDescent="0.3">
      <c r="A35" s="8" t="b">
        <f t="shared" si="0"/>
        <v>0</v>
      </c>
      <c r="B35" t="str">
        <f t="shared" si="1"/>
        <v>petfood</v>
      </c>
      <c r="C35" s="10" t="str">
        <f t="shared" si="2"/>
        <v>pet_food</v>
      </c>
      <c r="D35">
        <v>537</v>
      </c>
      <c r="E35" t="s">
        <v>24</v>
      </c>
      <c r="F35" t="s">
        <v>7498</v>
      </c>
      <c r="G35" t="s">
        <v>26</v>
      </c>
      <c r="H35" t="s">
        <v>7499</v>
      </c>
      <c r="I35" t="s">
        <v>153</v>
      </c>
      <c r="J35" s="1">
        <v>1000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 t="s">
        <v>24</v>
      </c>
      <c r="R35">
        <v>0</v>
      </c>
      <c r="S35">
        <v>0</v>
      </c>
      <c r="T35" t="s">
        <v>29</v>
      </c>
      <c r="U35" t="s">
        <v>36</v>
      </c>
      <c r="V35" t="s">
        <v>37</v>
      </c>
      <c r="W35" t="s">
        <v>38</v>
      </c>
      <c r="X35" s="8" t="s">
        <v>37961</v>
      </c>
      <c r="Y35" s="93"/>
      <c r="Z35" s="93"/>
      <c r="AA35" t="s">
        <v>7500</v>
      </c>
      <c r="AB35" t="s">
        <v>7501</v>
      </c>
    </row>
    <row r="36" spans="1:28" x14ac:dyDescent="0.3">
      <c r="A36" s="8" t="b">
        <f t="shared" si="0"/>
        <v>0</v>
      </c>
      <c r="B36" t="str">
        <f t="shared" si="1"/>
        <v>wellbakedcookie</v>
      </c>
      <c r="C36" s="10" t="str">
        <f t="shared" si="2"/>
        <v>well_baked_cookie</v>
      </c>
      <c r="D36">
        <v>538</v>
      </c>
      <c r="E36" t="s">
        <v>24</v>
      </c>
      <c r="F36" t="s">
        <v>10557</v>
      </c>
      <c r="G36" t="s">
        <v>26</v>
      </c>
      <c r="H36" t="s">
        <v>10558</v>
      </c>
      <c r="I36" t="s">
        <v>153</v>
      </c>
      <c r="J36" s="1">
        <v>1000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24</v>
      </c>
      <c r="R36">
        <v>0</v>
      </c>
      <c r="S36">
        <v>0</v>
      </c>
      <c r="T36" t="s">
        <v>29</v>
      </c>
      <c r="U36" t="s">
        <v>36</v>
      </c>
      <c r="V36" t="s">
        <v>37</v>
      </c>
      <c r="W36" t="s">
        <v>38</v>
      </c>
      <c r="X36" s="8" t="s">
        <v>37962</v>
      </c>
      <c r="Y36" s="93"/>
      <c r="Z36" s="93"/>
      <c r="AA36" t="s">
        <v>10559</v>
      </c>
      <c r="AB36" t="s">
        <v>10560</v>
      </c>
    </row>
    <row r="37" spans="1:28" x14ac:dyDescent="0.3">
      <c r="A37" s="8" t="b">
        <f t="shared" si="0"/>
        <v>0</v>
      </c>
      <c r="B37" t="str">
        <f t="shared" si="1"/>
        <v>pieceofcake</v>
      </c>
      <c r="C37" s="10" t="str">
        <f t="shared" si="2"/>
        <v>piece_of_cake</v>
      </c>
      <c r="D37">
        <v>539</v>
      </c>
      <c r="E37" t="s">
        <v>24</v>
      </c>
      <c r="F37" t="s">
        <v>7584</v>
      </c>
      <c r="G37" t="s">
        <v>26</v>
      </c>
      <c r="H37" t="s">
        <v>7585</v>
      </c>
      <c r="I37" t="s">
        <v>153</v>
      </c>
      <c r="J37" s="1">
        <v>3000</v>
      </c>
      <c r="K37">
        <v>10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24</v>
      </c>
      <c r="R37">
        <v>0</v>
      </c>
      <c r="S37">
        <v>0</v>
      </c>
      <c r="T37" t="s">
        <v>29</v>
      </c>
      <c r="U37" t="s">
        <v>36</v>
      </c>
      <c r="V37" t="s">
        <v>37</v>
      </c>
      <c r="W37" t="s">
        <v>38</v>
      </c>
      <c r="X37" s="8" t="s">
        <v>37963</v>
      </c>
      <c r="Y37" s="93"/>
      <c r="Z37" s="93"/>
      <c r="AA37" t="s">
        <v>7586</v>
      </c>
      <c r="AB37" t="s">
        <v>7587</v>
      </c>
    </row>
    <row r="38" spans="1:28" x14ac:dyDescent="0.3">
      <c r="A38" s="8" t="b">
        <f t="shared" si="0"/>
        <v>0</v>
      </c>
      <c r="B38" t="str">
        <f t="shared" si="1"/>
        <v>falcon'sfeed</v>
      </c>
      <c r="C38" s="10" t="str">
        <f t="shared" si="2"/>
        <v>falcon's_feed</v>
      </c>
      <c r="D38">
        <v>540</v>
      </c>
      <c r="E38" t="s">
        <v>24</v>
      </c>
      <c r="F38" t="s">
        <v>3803</v>
      </c>
      <c r="G38" t="s">
        <v>26</v>
      </c>
      <c r="H38" t="s">
        <v>3804</v>
      </c>
      <c r="I38" t="s">
        <v>153</v>
      </c>
      <c r="J38" s="1">
        <v>2000</v>
      </c>
      <c r="K38">
        <v>5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24</v>
      </c>
      <c r="R38">
        <v>0</v>
      </c>
      <c r="S38">
        <v>0</v>
      </c>
      <c r="T38" t="s">
        <v>29</v>
      </c>
      <c r="U38" t="s">
        <v>36</v>
      </c>
      <c r="V38" t="s">
        <v>37</v>
      </c>
      <c r="W38" t="s">
        <v>38</v>
      </c>
      <c r="X38" s="8" t="s">
        <v>37964</v>
      </c>
      <c r="Y38" s="93"/>
      <c r="Z38" s="93"/>
      <c r="AA38" t="s">
        <v>3805</v>
      </c>
      <c r="AB38" t="s">
        <v>3806</v>
      </c>
    </row>
    <row r="39" spans="1:28" x14ac:dyDescent="0.3">
      <c r="A39" s="8" t="b">
        <f t="shared" si="0"/>
        <v>0</v>
      </c>
      <c r="B39" t="str">
        <f t="shared" si="1"/>
        <v>pecopeco'sfeed</v>
      </c>
      <c r="C39" s="10" t="str">
        <f t="shared" si="2"/>
        <v>pecopeco's_feed</v>
      </c>
      <c r="D39">
        <v>541</v>
      </c>
      <c r="E39" t="s">
        <v>24</v>
      </c>
      <c r="F39" t="s">
        <v>7474</v>
      </c>
      <c r="G39" t="s">
        <v>26</v>
      </c>
      <c r="H39" t="s">
        <v>7475</v>
      </c>
      <c r="I39" t="s">
        <v>153</v>
      </c>
      <c r="J39" s="1">
        <v>3000</v>
      </c>
      <c r="K39">
        <v>5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24</v>
      </c>
      <c r="R39">
        <v>0</v>
      </c>
      <c r="S39">
        <v>0</v>
      </c>
      <c r="T39" t="s">
        <v>29</v>
      </c>
      <c r="U39" t="s">
        <v>36</v>
      </c>
      <c r="V39" t="s">
        <v>37</v>
      </c>
      <c r="W39" t="s">
        <v>38</v>
      </c>
      <c r="X39" s="8" t="s">
        <v>37936</v>
      </c>
      <c r="Y39" s="93"/>
      <c r="Z39" s="93"/>
      <c r="AA39" t="s">
        <v>7476</v>
      </c>
      <c r="AB39" t="s">
        <v>7477</v>
      </c>
    </row>
    <row r="40" spans="1:28" x14ac:dyDescent="0.3">
      <c r="A40" s="8" t="b">
        <f t="shared" si="0"/>
        <v>0</v>
      </c>
      <c r="B40" t="str">
        <f t="shared" si="1"/>
        <v>festivecookie</v>
      </c>
      <c r="C40" s="10" t="str">
        <f t="shared" si="2"/>
        <v>festive_cookie</v>
      </c>
      <c r="D40">
        <v>542</v>
      </c>
      <c r="E40" t="s">
        <v>24</v>
      </c>
      <c r="F40" t="s">
        <v>3892</v>
      </c>
      <c r="G40" t="s">
        <v>26</v>
      </c>
      <c r="H40" t="s">
        <v>3893</v>
      </c>
      <c r="I40" t="s">
        <v>153</v>
      </c>
      <c r="J40">
        <v>10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24</v>
      </c>
      <c r="R40">
        <v>0</v>
      </c>
      <c r="S40">
        <v>0</v>
      </c>
      <c r="T40" t="s">
        <v>29</v>
      </c>
      <c r="U40" t="s">
        <v>36</v>
      </c>
      <c r="V40" t="s">
        <v>37</v>
      </c>
      <c r="W40" t="s">
        <v>38</v>
      </c>
      <c r="X40" s="8" t="s">
        <v>37936</v>
      </c>
      <c r="Y40" s="93"/>
      <c r="Z40" s="93"/>
      <c r="AA40" t="s">
        <v>3894</v>
      </c>
      <c r="AB40" t="s">
        <v>3895</v>
      </c>
    </row>
    <row r="41" spans="1:28" x14ac:dyDescent="0.3">
      <c r="A41" s="8" t="b">
        <f t="shared" si="0"/>
        <v>0</v>
      </c>
      <c r="B41" t="str">
        <f t="shared" si="1"/>
        <v>festiverainbowcake</v>
      </c>
      <c r="C41" s="10" t="str">
        <f t="shared" si="2"/>
        <v>festive_rainbow_cake</v>
      </c>
      <c r="D41">
        <v>543</v>
      </c>
      <c r="E41" t="s">
        <v>24</v>
      </c>
      <c r="F41" t="s">
        <v>3896</v>
      </c>
      <c r="G41" t="s">
        <v>26</v>
      </c>
      <c r="H41" t="s">
        <v>3897</v>
      </c>
      <c r="I41" t="s">
        <v>153</v>
      </c>
      <c r="J41">
        <v>10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24</v>
      </c>
      <c r="R41">
        <v>0</v>
      </c>
      <c r="S41">
        <v>0</v>
      </c>
      <c r="T41" t="s">
        <v>29</v>
      </c>
      <c r="U41" t="s">
        <v>36</v>
      </c>
      <c r="V41" t="s">
        <v>37</v>
      </c>
      <c r="W41" t="s">
        <v>38</v>
      </c>
      <c r="X41" s="8" t="s">
        <v>37936</v>
      </c>
      <c r="Y41" s="93"/>
      <c r="Z41" s="93"/>
      <c r="AA41" t="s">
        <v>3898</v>
      </c>
      <c r="AB41" t="s">
        <v>3899</v>
      </c>
    </row>
    <row r="42" spans="1:28" x14ac:dyDescent="0.3">
      <c r="A42" s="8" t="b">
        <f t="shared" si="0"/>
        <v>0</v>
      </c>
      <c r="B42" t="str">
        <f t="shared" si="1"/>
        <v>fishslice</v>
      </c>
      <c r="C42" s="10" t="str">
        <f t="shared" si="2"/>
        <v>fish_slice</v>
      </c>
      <c r="D42">
        <v>544</v>
      </c>
      <c r="E42" t="s">
        <v>24</v>
      </c>
      <c r="F42" t="s">
        <v>4005</v>
      </c>
      <c r="G42" t="s">
        <v>26</v>
      </c>
      <c r="H42" t="s">
        <v>4006</v>
      </c>
      <c r="I42" t="s">
        <v>153</v>
      </c>
      <c r="J42">
        <v>20</v>
      </c>
      <c r="K42">
        <v>3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24</v>
      </c>
      <c r="R42">
        <v>0</v>
      </c>
      <c r="S42">
        <v>0</v>
      </c>
      <c r="T42" t="s">
        <v>29</v>
      </c>
      <c r="U42" t="s">
        <v>36</v>
      </c>
      <c r="V42" t="s">
        <v>37</v>
      </c>
      <c r="W42" t="s">
        <v>38</v>
      </c>
      <c r="X42" s="8" t="s">
        <v>37965</v>
      </c>
      <c r="Y42" s="93"/>
      <c r="Z42" s="93"/>
      <c r="AA42" t="s">
        <v>4007</v>
      </c>
      <c r="AB42" t="s">
        <v>4008</v>
      </c>
    </row>
    <row r="43" spans="1:28" x14ac:dyDescent="0.3">
      <c r="A43" s="8" t="b">
        <f t="shared" si="0"/>
        <v>0</v>
      </c>
      <c r="B43" t="str">
        <f t="shared" si="1"/>
        <v>redslimpotion</v>
      </c>
      <c r="C43" s="10" t="str">
        <f t="shared" si="2"/>
        <v>red_slim_potion</v>
      </c>
      <c r="D43">
        <v>545</v>
      </c>
      <c r="E43" t="s">
        <v>24</v>
      </c>
      <c r="F43" t="s">
        <v>8255</v>
      </c>
      <c r="G43" t="s">
        <v>26</v>
      </c>
      <c r="H43" t="s">
        <v>8256</v>
      </c>
      <c r="I43" t="s">
        <v>153</v>
      </c>
      <c r="J43" s="6">
        <v>150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24</v>
      </c>
      <c r="R43">
        <v>0</v>
      </c>
      <c r="S43">
        <v>0</v>
      </c>
      <c r="T43" t="s">
        <v>29</v>
      </c>
      <c r="U43" t="s">
        <v>36</v>
      </c>
      <c r="V43" t="s">
        <v>37</v>
      </c>
      <c r="W43" t="s">
        <v>38</v>
      </c>
      <c r="X43" s="8" t="s">
        <v>37933</v>
      </c>
      <c r="Y43" s="93"/>
      <c r="Z43" s="93"/>
      <c r="AA43" t="s">
        <v>8257</v>
      </c>
      <c r="AB43" t="s">
        <v>8258</v>
      </c>
    </row>
    <row r="44" spans="1:28" x14ac:dyDescent="0.3">
      <c r="A44" s="8" t="b">
        <f t="shared" si="0"/>
        <v>0</v>
      </c>
      <c r="B44" t="str">
        <f t="shared" si="1"/>
        <v>yellowslimpotion</v>
      </c>
      <c r="C44" s="10" t="str">
        <f t="shared" si="2"/>
        <v>yellow_slim_potion</v>
      </c>
      <c r="D44">
        <v>546</v>
      </c>
      <c r="E44" t="s">
        <v>24</v>
      </c>
      <c r="F44" t="s">
        <v>10928</v>
      </c>
      <c r="G44" t="s">
        <v>26</v>
      </c>
      <c r="H44" t="s">
        <v>10929</v>
      </c>
      <c r="I44" t="s">
        <v>153</v>
      </c>
      <c r="J44">
        <v>600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24</v>
      </c>
      <c r="R44">
        <v>0</v>
      </c>
      <c r="S44">
        <v>0</v>
      </c>
      <c r="T44" t="s">
        <v>29</v>
      </c>
      <c r="U44" t="s">
        <v>36</v>
      </c>
      <c r="V44" t="s">
        <v>37</v>
      </c>
      <c r="W44" t="s">
        <v>38</v>
      </c>
      <c r="X44" s="8" t="s">
        <v>37935</v>
      </c>
      <c r="Y44" s="93"/>
      <c r="Z44" s="93"/>
      <c r="AA44" t="s">
        <v>10930</v>
      </c>
      <c r="AB44" t="s">
        <v>10931</v>
      </c>
    </row>
    <row r="45" spans="1:28" x14ac:dyDescent="0.3">
      <c r="A45" s="8" t="b">
        <f t="shared" si="0"/>
        <v>0</v>
      </c>
      <c r="B45" t="str">
        <f t="shared" si="1"/>
        <v>whiteslimpotion</v>
      </c>
      <c r="C45" s="10" t="str">
        <f t="shared" si="2"/>
        <v>white_slim_potion</v>
      </c>
      <c r="D45">
        <v>547</v>
      </c>
      <c r="E45" t="s">
        <v>24</v>
      </c>
      <c r="F45" t="s">
        <v>10677</v>
      </c>
      <c r="G45" t="s">
        <v>26</v>
      </c>
      <c r="H45" t="s">
        <v>10678</v>
      </c>
      <c r="I45" t="s">
        <v>153</v>
      </c>
      <c r="J45" s="1">
        <v>1650</v>
      </c>
      <c r="K45">
        <v>5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24</v>
      </c>
      <c r="R45">
        <v>0</v>
      </c>
      <c r="S45">
        <v>0</v>
      </c>
      <c r="T45" t="s">
        <v>29</v>
      </c>
      <c r="U45" t="s">
        <v>36</v>
      </c>
      <c r="V45" t="s">
        <v>37</v>
      </c>
      <c r="W45" t="s">
        <v>38</v>
      </c>
      <c r="X45" s="8" t="s">
        <v>37936</v>
      </c>
      <c r="Y45" s="93"/>
      <c r="Z45" s="93"/>
      <c r="AA45" t="s">
        <v>10679</v>
      </c>
      <c r="AB45" t="s">
        <v>10680</v>
      </c>
    </row>
    <row r="46" spans="1:28" x14ac:dyDescent="0.3">
      <c r="A46" s="8" t="b">
        <f t="shared" si="0"/>
        <v>0</v>
      </c>
      <c r="B46" t="str">
        <f t="shared" si="1"/>
        <v>cheese</v>
      </c>
      <c r="C46" s="10" t="str">
        <f t="shared" si="2"/>
        <v>cheese</v>
      </c>
      <c r="D46">
        <v>548</v>
      </c>
      <c r="E46" t="s">
        <v>24</v>
      </c>
      <c r="F46" t="s">
        <v>2094</v>
      </c>
      <c r="G46" t="s">
        <v>26</v>
      </c>
      <c r="H46" t="s">
        <v>2094</v>
      </c>
      <c r="I46" t="s">
        <v>153</v>
      </c>
      <c r="J46" s="1">
        <v>2800</v>
      </c>
      <c r="K46">
        <v>5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24</v>
      </c>
      <c r="R46">
        <v>0</v>
      </c>
      <c r="S46">
        <v>0</v>
      </c>
      <c r="T46" t="s">
        <v>29</v>
      </c>
      <c r="U46" t="s">
        <v>36</v>
      </c>
      <c r="V46" t="s">
        <v>37</v>
      </c>
      <c r="W46" t="s">
        <v>38</v>
      </c>
      <c r="X46" s="8" t="s">
        <v>37946</v>
      </c>
      <c r="Y46" s="93"/>
      <c r="Z46" s="93"/>
      <c r="AA46" t="s">
        <v>2095</v>
      </c>
      <c r="AB46" t="s">
        <v>2096</v>
      </c>
    </row>
    <row r="47" spans="1:28" x14ac:dyDescent="0.3">
      <c r="A47" s="8" t="b">
        <f t="shared" si="0"/>
        <v>0</v>
      </c>
      <c r="B47" t="str">
        <f t="shared" si="1"/>
        <v>nicesweetpotato</v>
      </c>
      <c r="C47" s="10" t="str">
        <f t="shared" si="2"/>
        <v>nice_sweet_potato</v>
      </c>
      <c r="D47">
        <v>549</v>
      </c>
      <c r="E47" t="s">
        <v>24</v>
      </c>
      <c r="F47" t="s">
        <v>7059</v>
      </c>
      <c r="G47" t="s">
        <v>26</v>
      </c>
      <c r="H47" t="s">
        <v>7060</v>
      </c>
      <c r="I47" t="s">
        <v>153</v>
      </c>
      <c r="J47">
        <v>180</v>
      </c>
      <c r="K47">
        <v>8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24</v>
      </c>
      <c r="R47">
        <v>0</v>
      </c>
      <c r="S47">
        <v>0</v>
      </c>
      <c r="T47" t="s">
        <v>29</v>
      </c>
      <c r="U47" t="s">
        <v>36</v>
      </c>
      <c r="V47" t="s">
        <v>37</v>
      </c>
      <c r="W47" t="s">
        <v>38</v>
      </c>
      <c r="X47" s="8" t="s">
        <v>37966</v>
      </c>
      <c r="Y47" s="93"/>
      <c r="Z47" s="93"/>
      <c r="AA47" t="s">
        <v>7061</v>
      </c>
      <c r="AB47" t="s">
        <v>7062</v>
      </c>
    </row>
    <row r="48" spans="1:28" x14ac:dyDescent="0.3">
      <c r="A48" s="8" t="b">
        <f t="shared" si="0"/>
        <v>0</v>
      </c>
      <c r="B48" t="str">
        <f t="shared" si="1"/>
        <v>poppedrice</v>
      </c>
      <c r="C48" s="10" t="str">
        <f t="shared" si="2"/>
        <v>popped_rice</v>
      </c>
      <c r="D48">
        <v>550</v>
      </c>
      <c r="E48" t="s">
        <v>24</v>
      </c>
      <c r="F48" t="s">
        <v>7827</v>
      </c>
      <c r="G48" t="s">
        <v>26</v>
      </c>
      <c r="H48" t="s">
        <v>7828</v>
      </c>
      <c r="I48" t="s">
        <v>153</v>
      </c>
      <c r="J48">
        <v>10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24</v>
      </c>
      <c r="R48">
        <v>0</v>
      </c>
      <c r="S48">
        <v>0</v>
      </c>
      <c r="T48" t="s">
        <v>29</v>
      </c>
      <c r="U48" t="s">
        <v>36</v>
      </c>
      <c r="V48" t="s">
        <v>37</v>
      </c>
      <c r="W48" t="s">
        <v>38</v>
      </c>
      <c r="X48" s="8" t="s">
        <v>37967</v>
      </c>
      <c r="Y48" s="93"/>
      <c r="Z48" s="93"/>
      <c r="AA48" t="s">
        <v>7829</v>
      </c>
      <c r="AB48" t="s">
        <v>7830</v>
      </c>
    </row>
    <row r="49" spans="1:28" x14ac:dyDescent="0.3">
      <c r="A49" s="8" t="b">
        <f t="shared" si="0"/>
        <v>0</v>
      </c>
      <c r="B49" t="str">
        <f t="shared" si="1"/>
        <v>shusi</v>
      </c>
      <c r="C49" s="10" t="str">
        <f t="shared" si="2"/>
        <v>shusi</v>
      </c>
      <c r="D49">
        <v>551</v>
      </c>
      <c r="E49" t="s">
        <v>24</v>
      </c>
      <c r="F49" t="s">
        <v>9024</v>
      </c>
      <c r="G49" t="s">
        <v>26</v>
      </c>
      <c r="H49" t="s">
        <v>9025</v>
      </c>
      <c r="I49" t="s">
        <v>153</v>
      </c>
      <c r="J49" s="6">
        <v>1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24</v>
      </c>
      <c r="R49">
        <v>0</v>
      </c>
      <c r="S49">
        <v>0</v>
      </c>
      <c r="T49" t="s">
        <v>29</v>
      </c>
      <c r="U49" t="s">
        <v>36</v>
      </c>
      <c r="V49" t="s">
        <v>37</v>
      </c>
      <c r="W49" t="s">
        <v>38</v>
      </c>
      <c r="X49" s="8" t="s">
        <v>37968</v>
      </c>
      <c r="Y49" s="93"/>
      <c r="Z49" s="93"/>
      <c r="AA49" t="s">
        <v>9026</v>
      </c>
      <c r="AB49" t="s">
        <v>9027</v>
      </c>
    </row>
    <row r="50" spans="1:28" x14ac:dyDescent="0.3">
      <c r="A50" s="8" t="b">
        <f t="shared" si="0"/>
        <v>0</v>
      </c>
      <c r="B50" t="str">
        <f t="shared" si="1"/>
        <v>ketupat</v>
      </c>
      <c r="C50" s="10" t="str">
        <f t="shared" si="2"/>
        <v>ketupat</v>
      </c>
      <c r="D50">
        <v>552</v>
      </c>
      <c r="E50" t="s">
        <v>24</v>
      </c>
      <c r="F50" t="s">
        <v>5796</v>
      </c>
      <c r="G50" t="s">
        <v>26</v>
      </c>
      <c r="H50" t="s">
        <v>5797</v>
      </c>
      <c r="I50" t="s">
        <v>153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24</v>
      </c>
      <c r="R50">
        <v>0</v>
      </c>
      <c r="S50">
        <v>0</v>
      </c>
      <c r="T50" t="s">
        <v>29</v>
      </c>
      <c r="U50" t="s">
        <v>36</v>
      </c>
      <c r="V50" t="s">
        <v>37</v>
      </c>
      <c r="W50" t="s">
        <v>38</v>
      </c>
      <c r="X50" s="8" t="s">
        <v>37969</v>
      </c>
      <c r="Y50" s="93"/>
      <c r="Z50" s="93"/>
      <c r="AA50" t="s">
        <v>5798</v>
      </c>
      <c r="AB50" t="s">
        <v>5799</v>
      </c>
    </row>
    <row r="51" spans="1:28" x14ac:dyDescent="0.3">
      <c r="A51" s="8" t="b">
        <f t="shared" si="0"/>
        <v>0</v>
      </c>
      <c r="B51" t="str">
        <f t="shared" si="1"/>
        <v>bun</v>
      </c>
      <c r="C51" s="10" t="str">
        <f t="shared" si="2"/>
        <v>bun</v>
      </c>
      <c r="D51">
        <v>553</v>
      </c>
      <c r="E51" t="s">
        <v>24</v>
      </c>
      <c r="F51" t="s">
        <v>1728</v>
      </c>
      <c r="G51" t="s">
        <v>26</v>
      </c>
      <c r="H51" t="s">
        <v>1729</v>
      </c>
      <c r="I51" t="s">
        <v>153</v>
      </c>
      <c r="J51">
        <v>1</v>
      </c>
      <c r="K51">
        <v>5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24</v>
      </c>
      <c r="R51">
        <v>0</v>
      </c>
      <c r="S51">
        <v>0</v>
      </c>
      <c r="T51" t="s">
        <v>29</v>
      </c>
      <c r="U51" t="s">
        <v>36</v>
      </c>
      <c r="V51" t="s">
        <v>37</v>
      </c>
      <c r="W51" t="s">
        <v>38</v>
      </c>
      <c r="X51" s="8" t="s">
        <v>37970</v>
      </c>
      <c r="Y51" s="93"/>
      <c r="Z51" s="93"/>
      <c r="AA51" t="s">
        <v>1730</v>
      </c>
      <c r="AB51" t="s">
        <v>1731</v>
      </c>
    </row>
    <row r="52" spans="1:28" x14ac:dyDescent="0.3">
      <c r="A52" s="8" t="b">
        <f t="shared" si="0"/>
        <v>0</v>
      </c>
      <c r="B52" t="str">
        <f t="shared" si="1"/>
        <v>mojji</v>
      </c>
      <c r="C52" s="10" t="str">
        <f t="shared" si="2"/>
        <v>mojji</v>
      </c>
      <c r="D52">
        <v>554</v>
      </c>
      <c r="E52" t="s">
        <v>24</v>
      </c>
      <c r="F52" t="s">
        <v>6770</v>
      </c>
      <c r="G52" t="s">
        <v>26</v>
      </c>
      <c r="H52" t="s">
        <v>6771</v>
      </c>
      <c r="I52" t="s">
        <v>153</v>
      </c>
      <c r="J52">
        <v>400</v>
      </c>
      <c r="K52">
        <v>8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24</v>
      </c>
      <c r="R52">
        <v>0</v>
      </c>
      <c r="S52">
        <v>0</v>
      </c>
      <c r="T52" t="s">
        <v>29</v>
      </c>
      <c r="U52" t="s">
        <v>36</v>
      </c>
      <c r="V52" t="s">
        <v>37</v>
      </c>
      <c r="W52" t="s">
        <v>38</v>
      </c>
      <c r="X52" s="8" t="s">
        <v>37971</v>
      </c>
      <c r="Y52" s="93"/>
      <c r="Z52" s="93"/>
      <c r="AA52" t="s">
        <v>6772</v>
      </c>
      <c r="AB52" t="s">
        <v>6773</v>
      </c>
    </row>
    <row r="53" spans="1:28" x14ac:dyDescent="0.3">
      <c r="A53" s="8" t="b">
        <f t="shared" si="0"/>
        <v>0</v>
      </c>
      <c r="B53" t="str">
        <f t="shared" si="1"/>
        <v>ricecake</v>
      </c>
      <c r="C53" s="10" t="str">
        <f t="shared" si="2"/>
        <v>rice_cake</v>
      </c>
      <c r="D53">
        <v>555</v>
      </c>
      <c r="E53" t="s">
        <v>24</v>
      </c>
      <c r="F53" t="s">
        <v>8383</v>
      </c>
      <c r="G53" t="s">
        <v>26</v>
      </c>
      <c r="H53" t="s">
        <v>8384</v>
      </c>
      <c r="I53" t="s">
        <v>153</v>
      </c>
      <c r="J53">
        <v>100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24</v>
      </c>
      <c r="R53">
        <v>0</v>
      </c>
      <c r="S53">
        <v>0</v>
      </c>
      <c r="T53" t="s">
        <v>29</v>
      </c>
      <c r="U53" t="s">
        <v>36</v>
      </c>
      <c r="V53" t="s">
        <v>37</v>
      </c>
      <c r="W53" t="s">
        <v>38</v>
      </c>
      <c r="X53" s="8" t="s">
        <v>37934</v>
      </c>
      <c r="Y53" s="93"/>
      <c r="Z53" s="93"/>
      <c r="AA53" t="s">
        <v>8385</v>
      </c>
      <c r="AB53" t="s">
        <v>8386</v>
      </c>
    </row>
    <row r="54" spans="1:28" x14ac:dyDescent="0.3">
      <c r="A54" s="8" t="b">
        <f t="shared" si="0"/>
        <v>0</v>
      </c>
      <c r="B54" t="str">
        <f t="shared" si="1"/>
        <v>longricecake</v>
      </c>
      <c r="C54" s="10" t="str">
        <f t="shared" si="2"/>
        <v>long_rice_cake</v>
      </c>
      <c r="D54">
        <v>556</v>
      </c>
      <c r="E54" t="s">
        <v>24</v>
      </c>
      <c r="F54" t="s">
        <v>6189</v>
      </c>
      <c r="G54" t="s">
        <v>26</v>
      </c>
      <c r="H54" t="s">
        <v>6190</v>
      </c>
      <c r="I54" t="s">
        <v>153</v>
      </c>
      <c r="J54" s="6">
        <v>10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24</v>
      </c>
      <c r="R54">
        <v>0</v>
      </c>
      <c r="S54">
        <v>0</v>
      </c>
      <c r="T54" t="s">
        <v>29</v>
      </c>
      <c r="U54" t="s">
        <v>36</v>
      </c>
      <c r="V54" t="s">
        <v>37</v>
      </c>
      <c r="W54" t="s">
        <v>38</v>
      </c>
      <c r="X54" s="8" t="s">
        <v>37972</v>
      </c>
      <c r="Y54" s="93"/>
      <c r="Z54" s="93"/>
      <c r="AA54" t="s">
        <v>6191</v>
      </c>
      <c r="AB54" t="s">
        <v>6192</v>
      </c>
    </row>
    <row r="55" spans="1:28" x14ac:dyDescent="0.3">
      <c r="A55" s="8" t="b">
        <f t="shared" si="0"/>
        <v>0</v>
      </c>
      <c r="B55" t="str">
        <f t="shared" si="1"/>
        <v>hashricecake</v>
      </c>
      <c r="C55" s="10" t="str">
        <f t="shared" si="2"/>
        <v>hash_rice_cake</v>
      </c>
      <c r="D55">
        <v>557</v>
      </c>
      <c r="E55" t="s">
        <v>24</v>
      </c>
      <c r="F55" t="s">
        <v>4997</v>
      </c>
      <c r="G55" t="s">
        <v>26</v>
      </c>
      <c r="H55" t="s">
        <v>4998</v>
      </c>
      <c r="I55" t="s">
        <v>153</v>
      </c>
      <c r="J55">
        <v>10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24</v>
      </c>
      <c r="R55">
        <v>0</v>
      </c>
      <c r="S55">
        <v>0</v>
      </c>
      <c r="T55" t="s">
        <v>29</v>
      </c>
      <c r="U55" t="s">
        <v>36</v>
      </c>
      <c r="V55" t="s">
        <v>37</v>
      </c>
      <c r="W55" t="s">
        <v>38</v>
      </c>
      <c r="X55" s="8" t="s">
        <v>37973</v>
      </c>
      <c r="Y55" s="93"/>
      <c r="Z55" s="93"/>
      <c r="AA55" t="s">
        <v>4999</v>
      </c>
      <c r="AB55" t="s">
        <v>5000</v>
      </c>
    </row>
    <row r="56" spans="1:28" x14ac:dyDescent="0.3">
      <c r="A56" s="8" t="b">
        <f t="shared" si="0"/>
        <v>0</v>
      </c>
      <c r="B56" t="str">
        <f t="shared" si="1"/>
        <v>chocolate</v>
      </c>
      <c r="C56" s="10" t="str">
        <f t="shared" si="2"/>
        <v>chocolate</v>
      </c>
      <c r="D56">
        <v>558</v>
      </c>
      <c r="E56" t="s">
        <v>24</v>
      </c>
      <c r="F56" t="s">
        <v>2153</v>
      </c>
      <c r="G56" t="s">
        <v>26</v>
      </c>
      <c r="H56" t="s">
        <v>2153</v>
      </c>
      <c r="I56" t="s">
        <v>153</v>
      </c>
      <c r="J56">
        <v>1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24</v>
      </c>
      <c r="R56">
        <v>0</v>
      </c>
      <c r="S56">
        <v>0</v>
      </c>
      <c r="T56" t="s">
        <v>29</v>
      </c>
      <c r="U56" t="s">
        <v>36</v>
      </c>
      <c r="V56" t="s">
        <v>37</v>
      </c>
      <c r="W56" t="s">
        <v>38</v>
      </c>
      <c r="X56" s="8" t="s">
        <v>37974</v>
      </c>
      <c r="Y56" s="93"/>
      <c r="Z56" s="93"/>
      <c r="AA56" t="s">
        <v>2154</v>
      </c>
      <c r="AB56" t="s">
        <v>2155</v>
      </c>
    </row>
    <row r="57" spans="1:28" x14ac:dyDescent="0.3">
      <c r="A57" s="8" t="b">
        <f t="shared" si="0"/>
        <v>0</v>
      </c>
      <c r="B57" t="str">
        <f t="shared" si="1"/>
        <v>handmadechocolate</v>
      </c>
      <c r="C57" s="10" t="str">
        <f t="shared" si="2"/>
        <v>handmade_chocolate</v>
      </c>
      <c r="D57">
        <v>559</v>
      </c>
      <c r="E57" t="s">
        <v>24</v>
      </c>
      <c r="F57" t="s">
        <v>4957</v>
      </c>
      <c r="G57" t="s">
        <v>26</v>
      </c>
      <c r="H57" t="s">
        <v>4958</v>
      </c>
      <c r="I57" t="s">
        <v>153</v>
      </c>
      <c r="J57">
        <v>1</v>
      </c>
      <c r="K57">
        <v>8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24</v>
      </c>
      <c r="R57">
        <v>0</v>
      </c>
      <c r="S57">
        <v>0</v>
      </c>
      <c r="T57" t="s">
        <v>29</v>
      </c>
      <c r="U57" t="s">
        <v>36</v>
      </c>
      <c r="V57" t="s">
        <v>37</v>
      </c>
      <c r="W57" t="s">
        <v>38</v>
      </c>
      <c r="X57" s="8" t="s">
        <v>37975</v>
      </c>
      <c r="Y57" s="93"/>
      <c r="Z57" s="93"/>
      <c r="AA57" t="s">
        <v>4959</v>
      </c>
      <c r="AB57" t="s">
        <v>4960</v>
      </c>
    </row>
    <row r="58" spans="1:28" x14ac:dyDescent="0.3">
      <c r="A58" s="8" t="b">
        <f t="shared" si="0"/>
        <v>0</v>
      </c>
      <c r="B58" t="str">
        <f t="shared" si="1"/>
        <v>handmadechocolate</v>
      </c>
      <c r="C58" s="10" t="str">
        <f t="shared" si="2"/>
        <v>handmade_chocolate_</v>
      </c>
      <c r="D58">
        <v>560</v>
      </c>
      <c r="E58" t="s">
        <v>24</v>
      </c>
      <c r="F58" t="s">
        <v>4961</v>
      </c>
      <c r="G58" t="s">
        <v>26</v>
      </c>
      <c r="H58" t="s">
        <v>4962</v>
      </c>
      <c r="I58" t="s">
        <v>153</v>
      </c>
      <c r="J58" s="1">
        <v>5000</v>
      </c>
      <c r="K58">
        <v>8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24</v>
      </c>
      <c r="R58">
        <v>0</v>
      </c>
      <c r="S58">
        <v>0</v>
      </c>
      <c r="T58" t="s">
        <v>29</v>
      </c>
      <c r="U58" t="s">
        <v>36</v>
      </c>
      <c r="V58" t="s">
        <v>37</v>
      </c>
      <c r="W58" t="s">
        <v>38</v>
      </c>
      <c r="X58" s="8" t="s">
        <v>37975</v>
      </c>
      <c r="Y58" s="93"/>
      <c r="Z58" s="93"/>
      <c r="AA58" t="s">
        <v>4963</v>
      </c>
      <c r="AB58" t="s">
        <v>4964</v>
      </c>
    </row>
    <row r="59" spans="1:28" x14ac:dyDescent="0.3">
      <c r="A59" s="8" t="b">
        <f t="shared" si="0"/>
        <v>0</v>
      </c>
      <c r="B59" t="str">
        <f t="shared" si="1"/>
        <v>whitechocolate</v>
      </c>
      <c r="C59" s="10" t="str">
        <f t="shared" si="2"/>
        <v>white_chocolate</v>
      </c>
      <c r="D59">
        <v>561</v>
      </c>
      <c r="E59" t="s">
        <v>24</v>
      </c>
      <c r="F59" t="s">
        <v>10633</v>
      </c>
      <c r="G59" t="s">
        <v>26</v>
      </c>
      <c r="H59" t="s">
        <v>10634</v>
      </c>
      <c r="I59" t="s">
        <v>153</v>
      </c>
      <c r="J59" s="1">
        <v>5000</v>
      </c>
      <c r="K59">
        <v>8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24</v>
      </c>
      <c r="R59">
        <v>0</v>
      </c>
      <c r="S59">
        <v>0</v>
      </c>
      <c r="T59" t="s">
        <v>29</v>
      </c>
      <c r="U59" t="s">
        <v>36</v>
      </c>
      <c r="V59" t="s">
        <v>37</v>
      </c>
      <c r="W59" t="s">
        <v>38</v>
      </c>
      <c r="X59" s="8" t="s">
        <v>37975</v>
      </c>
      <c r="Y59" s="93"/>
      <c r="Z59" s="93"/>
      <c r="AA59" t="s">
        <v>10635</v>
      </c>
      <c r="AB59" t="s">
        <v>10636</v>
      </c>
    </row>
    <row r="60" spans="1:28" x14ac:dyDescent="0.3">
      <c r="A60" s="8" t="b">
        <f t="shared" si="0"/>
        <v>0</v>
      </c>
      <c r="B60" t="str">
        <f t="shared" si="1"/>
        <v>pizza</v>
      </c>
      <c r="C60" s="10" t="str">
        <f t="shared" si="2"/>
        <v>pizza</v>
      </c>
      <c r="D60">
        <v>562</v>
      </c>
      <c r="E60" t="s">
        <v>24</v>
      </c>
      <c r="F60" t="s">
        <v>7685</v>
      </c>
      <c r="G60" t="s">
        <v>26</v>
      </c>
      <c r="H60" t="s">
        <v>7686</v>
      </c>
      <c r="I60" t="s">
        <v>153</v>
      </c>
      <c r="J60">
        <v>100</v>
      </c>
      <c r="K60">
        <v>15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24</v>
      </c>
      <c r="R60">
        <v>0</v>
      </c>
      <c r="S60">
        <v>0</v>
      </c>
      <c r="T60" t="s">
        <v>29</v>
      </c>
      <c r="U60" t="s">
        <v>36</v>
      </c>
      <c r="V60" t="s">
        <v>37</v>
      </c>
      <c r="W60" t="s">
        <v>38</v>
      </c>
      <c r="X60" s="8" t="s">
        <v>37949</v>
      </c>
      <c r="Y60" s="93"/>
      <c r="Z60" s="93"/>
      <c r="AA60" t="s">
        <v>7687</v>
      </c>
      <c r="AB60" t="s">
        <v>7688</v>
      </c>
    </row>
    <row r="61" spans="1:28" x14ac:dyDescent="0.3">
      <c r="A61" s="8" t="b">
        <f t="shared" si="0"/>
        <v>0</v>
      </c>
      <c r="B61" t="str">
        <f t="shared" si="1"/>
        <v>pizza01</v>
      </c>
      <c r="C61" s="10" t="str">
        <f t="shared" si="2"/>
        <v>pizza_01</v>
      </c>
      <c r="D61">
        <v>563</v>
      </c>
      <c r="E61" t="s">
        <v>24</v>
      </c>
      <c r="F61" t="s">
        <v>7689</v>
      </c>
      <c r="G61" t="s">
        <v>26</v>
      </c>
      <c r="H61" t="s">
        <v>7686</v>
      </c>
      <c r="I61" t="s">
        <v>153</v>
      </c>
      <c r="J61" s="1">
        <v>1200</v>
      </c>
      <c r="K61">
        <v>15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24</v>
      </c>
      <c r="R61">
        <v>0</v>
      </c>
      <c r="S61">
        <v>0</v>
      </c>
      <c r="T61" t="s">
        <v>29</v>
      </c>
      <c r="U61" t="s">
        <v>36</v>
      </c>
      <c r="V61" t="s">
        <v>37</v>
      </c>
      <c r="W61" t="s">
        <v>38</v>
      </c>
      <c r="X61" s="8" t="s">
        <v>37976</v>
      </c>
      <c r="Y61" s="93"/>
      <c r="Z61" s="93"/>
      <c r="AA61" t="s">
        <v>7690</v>
      </c>
      <c r="AB61" t="s">
        <v>7691</v>
      </c>
    </row>
    <row r="62" spans="1:28" x14ac:dyDescent="0.3">
      <c r="A62" s="8" t="b">
        <f t="shared" si="0"/>
        <v>0</v>
      </c>
      <c r="B62" t="str">
        <f t="shared" si="1"/>
        <v>riceball</v>
      </c>
      <c r="C62" s="10" t="str">
        <f t="shared" si="2"/>
        <v>rice_ball</v>
      </c>
      <c r="D62">
        <v>564</v>
      </c>
      <c r="E62" t="s">
        <v>24</v>
      </c>
      <c r="F62" t="s">
        <v>8379</v>
      </c>
      <c r="G62" t="s">
        <v>26</v>
      </c>
      <c r="H62" t="s">
        <v>8380</v>
      </c>
      <c r="I62" t="s">
        <v>153</v>
      </c>
      <c r="J62">
        <v>1</v>
      </c>
      <c r="K62">
        <v>3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24</v>
      </c>
      <c r="R62">
        <v>0</v>
      </c>
      <c r="S62">
        <v>0</v>
      </c>
      <c r="T62" t="s">
        <v>29</v>
      </c>
      <c r="U62" t="s">
        <v>36</v>
      </c>
      <c r="V62" t="s">
        <v>37</v>
      </c>
      <c r="W62" t="s">
        <v>38</v>
      </c>
      <c r="X62" s="8" t="s">
        <v>37977</v>
      </c>
      <c r="Y62" s="93"/>
      <c r="Z62" s="93"/>
      <c r="AA62" t="s">
        <v>8381</v>
      </c>
      <c r="AB62" t="s">
        <v>8382</v>
      </c>
    </row>
    <row r="63" spans="1:28" x14ac:dyDescent="0.3">
      <c r="A63" s="8" t="b">
        <f t="shared" si="0"/>
        <v>0</v>
      </c>
      <c r="B63" t="str">
        <f t="shared" si="1"/>
        <v>vita500bottle</v>
      </c>
      <c r="C63" s="10" t="str">
        <f t="shared" si="2"/>
        <v>vita500_bottle</v>
      </c>
      <c r="D63">
        <v>565</v>
      </c>
      <c r="E63" t="s">
        <v>24</v>
      </c>
      <c r="F63" t="s">
        <v>10435</v>
      </c>
      <c r="G63" t="s">
        <v>26</v>
      </c>
      <c r="H63" t="s">
        <v>10436</v>
      </c>
      <c r="I63" t="s">
        <v>153</v>
      </c>
      <c r="J63">
        <v>580</v>
      </c>
      <c r="K63">
        <v>10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24</v>
      </c>
      <c r="R63">
        <v>0</v>
      </c>
      <c r="S63">
        <v>0</v>
      </c>
      <c r="T63" t="s">
        <v>29</v>
      </c>
      <c r="U63" t="s">
        <v>36</v>
      </c>
      <c r="V63" t="s">
        <v>37</v>
      </c>
      <c r="W63" t="s">
        <v>38</v>
      </c>
      <c r="X63" s="8" t="s">
        <v>37978</v>
      </c>
      <c r="Y63" s="93"/>
      <c r="Z63" s="93"/>
      <c r="AA63" t="s">
        <v>10437</v>
      </c>
      <c r="AB63" t="s">
        <v>10438</v>
      </c>
    </row>
    <row r="64" spans="1:28" x14ac:dyDescent="0.3">
      <c r="A64" s="8" t="b">
        <f t="shared" si="0"/>
        <v>0</v>
      </c>
      <c r="B64" t="str">
        <f t="shared" si="1"/>
        <v>tomyumkung</v>
      </c>
      <c r="C64" s="10" t="str">
        <f t="shared" si="2"/>
        <v>tomyumkung</v>
      </c>
      <c r="D64">
        <v>566</v>
      </c>
      <c r="E64" t="s">
        <v>24</v>
      </c>
      <c r="F64" t="s">
        <v>10077</v>
      </c>
      <c r="G64" t="s">
        <v>26</v>
      </c>
      <c r="H64" t="s">
        <v>10078</v>
      </c>
      <c r="I64" t="s">
        <v>153</v>
      </c>
      <c r="J64" s="1">
        <v>10000</v>
      </c>
      <c r="K64">
        <v>15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24</v>
      </c>
      <c r="R64">
        <v>0</v>
      </c>
      <c r="S64">
        <v>0</v>
      </c>
      <c r="T64" t="s">
        <v>29</v>
      </c>
      <c r="U64" t="s">
        <v>36</v>
      </c>
      <c r="V64" t="s">
        <v>37</v>
      </c>
      <c r="W64" t="s">
        <v>38</v>
      </c>
      <c r="X64" s="8" t="s">
        <v>39169</v>
      </c>
      <c r="Y64" s="93"/>
      <c r="Z64" s="93"/>
      <c r="AA64" t="s">
        <v>10079</v>
      </c>
      <c r="AB64" t="s">
        <v>10080</v>
      </c>
    </row>
    <row r="65" spans="1:28" x14ac:dyDescent="0.3">
      <c r="A65" s="8" t="b">
        <f t="shared" si="0"/>
        <v>0</v>
      </c>
      <c r="B65" t="str">
        <f t="shared" si="1"/>
        <v>prawn</v>
      </c>
      <c r="C65" s="10" t="str">
        <f t="shared" si="2"/>
        <v>prawn</v>
      </c>
      <c r="D65">
        <v>567</v>
      </c>
      <c r="E65" t="s">
        <v>24</v>
      </c>
      <c r="F65" t="s">
        <v>7892</v>
      </c>
      <c r="G65" t="s">
        <v>26</v>
      </c>
      <c r="H65" t="s">
        <v>7893</v>
      </c>
      <c r="I65" t="s">
        <v>153</v>
      </c>
      <c r="J65">
        <v>500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24</v>
      </c>
      <c r="R65">
        <v>0</v>
      </c>
      <c r="S65">
        <v>0</v>
      </c>
      <c r="T65" t="s">
        <v>29</v>
      </c>
      <c r="U65" t="s">
        <v>36</v>
      </c>
      <c r="V65" t="s">
        <v>37</v>
      </c>
      <c r="W65" t="s">
        <v>38</v>
      </c>
      <c r="X65" s="8" t="s">
        <v>37979</v>
      </c>
      <c r="Y65" s="93"/>
      <c r="Z65" s="93"/>
      <c r="AA65" t="s">
        <v>7894</v>
      </c>
      <c r="AB65" t="s">
        <v>7895</v>
      </c>
    </row>
    <row r="66" spans="1:28" x14ac:dyDescent="0.3">
      <c r="A66" s="8" t="b">
        <f t="shared" ref="A66:A129" si="3">ISNUMBER(SEARCH("callfunc",X66))</f>
        <v>0</v>
      </c>
      <c r="B66" t="str">
        <f t="shared" ref="B66:B129" si="4">LOWER(SUBSTITUTE(F66,"_",""))</f>
        <v>lemon</v>
      </c>
      <c r="C66" s="10" t="str">
        <f t="shared" ref="C66:C129" si="5">LOWER(F66)</f>
        <v>lemon</v>
      </c>
      <c r="D66">
        <v>568</v>
      </c>
      <c r="E66" t="s">
        <v>24</v>
      </c>
      <c r="F66" t="s">
        <v>6021</v>
      </c>
      <c r="G66" t="s">
        <v>26</v>
      </c>
      <c r="H66" t="s">
        <v>6021</v>
      </c>
      <c r="I66" t="s">
        <v>153</v>
      </c>
      <c r="J66">
        <v>60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24</v>
      </c>
      <c r="R66">
        <v>0</v>
      </c>
      <c r="S66">
        <v>0</v>
      </c>
      <c r="T66" t="s">
        <v>29</v>
      </c>
      <c r="U66" t="s">
        <v>36</v>
      </c>
      <c r="V66" t="s">
        <v>37</v>
      </c>
      <c r="W66" t="s">
        <v>38</v>
      </c>
      <c r="X66" s="8" t="s">
        <v>37980</v>
      </c>
      <c r="Y66" s="93"/>
      <c r="Z66" s="93"/>
      <c r="AA66" t="s">
        <v>6022</v>
      </c>
      <c r="AB66" t="s">
        <v>6023</v>
      </c>
    </row>
    <row r="67" spans="1:28" x14ac:dyDescent="0.3">
      <c r="A67" s="8" t="b">
        <f t="shared" si="3"/>
        <v>0</v>
      </c>
      <c r="B67" t="str">
        <f t="shared" si="4"/>
        <v>novicepotion</v>
      </c>
      <c r="C67" s="10" t="str">
        <f t="shared" si="5"/>
        <v>novice_potion</v>
      </c>
      <c r="D67">
        <v>569</v>
      </c>
      <c r="E67" t="s">
        <v>24</v>
      </c>
      <c r="F67" t="s">
        <v>7126</v>
      </c>
      <c r="G67" t="s">
        <v>26</v>
      </c>
      <c r="H67" t="s">
        <v>7127</v>
      </c>
      <c r="I67" t="s">
        <v>153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24</v>
      </c>
      <c r="R67">
        <v>0</v>
      </c>
      <c r="S67">
        <v>0</v>
      </c>
      <c r="T67" t="s">
        <v>29</v>
      </c>
      <c r="U67" t="s">
        <v>36</v>
      </c>
      <c r="V67" t="s">
        <v>37</v>
      </c>
      <c r="W67" t="s">
        <v>38</v>
      </c>
      <c r="X67" s="8" t="s">
        <v>37981</v>
      </c>
      <c r="Y67" s="93"/>
      <c r="Z67" s="93"/>
      <c r="AA67" t="s">
        <v>7128</v>
      </c>
      <c r="AB67" t="s">
        <v>7129</v>
      </c>
    </row>
    <row r="68" spans="1:28" x14ac:dyDescent="0.3">
      <c r="A68" s="8" t="b">
        <f t="shared" si="3"/>
        <v>0</v>
      </c>
      <c r="B68" t="str">
        <f t="shared" si="4"/>
        <v>luckycandy</v>
      </c>
      <c r="C68" s="10" t="str">
        <f t="shared" si="5"/>
        <v>lucky_candy</v>
      </c>
      <c r="D68">
        <v>570</v>
      </c>
      <c r="E68" t="s">
        <v>24</v>
      </c>
      <c r="F68" t="s">
        <v>6245</v>
      </c>
      <c r="G68" t="s">
        <v>26</v>
      </c>
      <c r="H68" t="s">
        <v>6246</v>
      </c>
      <c r="I68" t="s">
        <v>153</v>
      </c>
      <c r="J68">
        <v>10</v>
      </c>
      <c r="K68">
        <v>3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24</v>
      </c>
      <c r="R68">
        <v>0</v>
      </c>
      <c r="S68">
        <v>0</v>
      </c>
      <c r="T68" t="s">
        <v>29</v>
      </c>
      <c r="U68" t="s">
        <v>36</v>
      </c>
      <c r="V68" t="s">
        <v>37</v>
      </c>
      <c r="W68" t="s">
        <v>38</v>
      </c>
      <c r="X68" s="8" t="s">
        <v>37933</v>
      </c>
      <c r="Y68" s="93"/>
      <c r="Z68" s="93"/>
      <c r="AA68" t="s">
        <v>6249</v>
      </c>
      <c r="AB68" t="s">
        <v>6250</v>
      </c>
    </row>
    <row r="69" spans="1:28" x14ac:dyDescent="0.3">
      <c r="A69" s="8" t="b">
        <f t="shared" si="3"/>
        <v>0</v>
      </c>
      <c r="B69" t="str">
        <f t="shared" si="4"/>
        <v>luckycandycane</v>
      </c>
      <c r="C69" s="10" t="str">
        <f t="shared" si="5"/>
        <v>lucky_candy_cane</v>
      </c>
      <c r="D69">
        <v>571</v>
      </c>
      <c r="E69" t="s">
        <v>24</v>
      </c>
      <c r="F69" t="s">
        <v>6251</v>
      </c>
      <c r="G69" t="s">
        <v>26</v>
      </c>
      <c r="H69" t="s">
        <v>6252</v>
      </c>
      <c r="I69" t="s">
        <v>153</v>
      </c>
      <c r="J69">
        <v>20</v>
      </c>
      <c r="K69">
        <v>4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24</v>
      </c>
      <c r="R69">
        <v>0</v>
      </c>
      <c r="S69">
        <v>0</v>
      </c>
      <c r="T69" t="s">
        <v>29</v>
      </c>
      <c r="U69" t="s">
        <v>36</v>
      </c>
      <c r="V69" t="s">
        <v>37</v>
      </c>
      <c r="W69" t="s">
        <v>38</v>
      </c>
      <c r="X69" s="8" t="s">
        <v>37934</v>
      </c>
      <c r="Y69" s="93"/>
      <c r="Z69" s="93"/>
      <c r="AA69" t="s">
        <v>6253</v>
      </c>
      <c r="AB69" t="s">
        <v>6254</v>
      </c>
    </row>
    <row r="70" spans="1:28" x14ac:dyDescent="0.3">
      <c r="A70" s="8" t="b">
        <f t="shared" si="3"/>
        <v>0</v>
      </c>
      <c r="B70" t="str">
        <f t="shared" si="4"/>
        <v>luckycookie</v>
      </c>
      <c r="C70" s="10" t="str">
        <f t="shared" si="5"/>
        <v>lucky_cookie</v>
      </c>
      <c r="D70">
        <v>572</v>
      </c>
      <c r="E70" t="s">
        <v>24</v>
      </c>
      <c r="F70" t="s">
        <v>6255</v>
      </c>
      <c r="G70" t="s">
        <v>26</v>
      </c>
      <c r="H70" t="s">
        <v>6256</v>
      </c>
      <c r="I70" t="s">
        <v>153</v>
      </c>
      <c r="J70" s="1">
        <v>1000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24</v>
      </c>
      <c r="R70">
        <v>0</v>
      </c>
      <c r="S70">
        <v>0</v>
      </c>
      <c r="T70" t="s">
        <v>29</v>
      </c>
      <c r="U70" t="s">
        <v>36</v>
      </c>
      <c r="V70" t="s">
        <v>37</v>
      </c>
      <c r="W70" t="s">
        <v>38</v>
      </c>
      <c r="X70" s="8" t="s">
        <v>37962</v>
      </c>
      <c r="Y70" s="93"/>
      <c r="Z70" s="93"/>
      <c r="AA70" t="s">
        <v>6257</v>
      </c>
      <c r="AB70" t="s">
        <v>6258</v>
      </c>
    </row>
    <row r="71" spans="1:28" x14ac:dyDescent="0.3">
      <c r="A71" s="8" t="b">
        <f t="shared" si="3"/>
        <v>0</v>
      </c>
      <c r="B71" t="str">
        <f t="shared" si="4"/>
        <v>chocolatedrink</v>
      </c>
      <c r="C71" s="10" t="str">
        <f t="shared" si="5"/>
        <v>chocolate_drink</v>
      </c>
      <c r="D71">
        <v>573</v>
      </c>
      <c r="E71" t="s">
        <v>24</v>
      </c>
      <c r="F71" t="s">
        <v>2156</v>
      </c>
      <c r="G71" t="s">
        <v>26</v>
      </c>
      <c r="H71" t="s">
        <v>2157</v>
      </c>
      <c r="I71" t="s">
        <v>153</v>
      </c>
      <c r="J71" s="1">
        <v>7000</v>
      </c>
      <c r="K71">
        <v>15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24</v>
      </c>
      <c r="R71">
        <v>0</v>
      </c>
      <c r="S71">
        <v>0</v>
      </c>
      <c r="T71" t="s">
        <v>29</v>
      </c>
      <c r="U71" t="s">
        <v>36</v>
      </c>
      <c r="V71" t="s">
        <v>37</v>
      </c>
      <c r="W71" t="s">
        <v>38</v>
      </c>
      <c r="X71" s="8" t="s">
        <v>39170</v>
      </c>
      <c r="Y71" s="93"/>
      <c r="Z71" s="93"/>
      <c r="AA71" t="s">
        <v>2158</v>
      </c>
      <c r="AB71" t="s">
        <v>2159</v>
      </c>
    </row>
    <row r="72" spans="1:28" x14ac:dyDescent="0.3">
      <c r="A72" s="8" t="b">
        <f t="shared" si="3"/>
        <v>0</v>
      </c>
      <c r="B72" t="str">
        <f t="shared" si="4"/>
        <v>egg</v>
      </c>
      <c r="C72" s="10" t="str">
        <f t="shared" si="5"/>
        <v>egg</v>
      </c>
      <c r="D72">
        <v>574</v>
      </c>
      <c r="E72" t="s">
        <v>24</v>
      </c>
      <c r="F72" t="s">
        <v>3525</v>
      </c>
      <c r="G72" t="s">
        <v>26</v>
      </c>
      <c r="H72" t="s">
        <v>3525</v>
      </c>
      <c r="I72" t="s">
        <v>153</v>
      </c>
      <c r="J72" s="6">
        <v>20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24</v>
      </c>
      <c r="R72">
        <v>0</v>
      </c>
      <c r="S72">
        <v>0</v>
      </c>
      <c r="T72" t="s">
        <v>29</v>
      </c>
      <c r="U72" t="s">
        <v>36</v>
      </c>
      <c r="V72" t="s">
        <v>37</v>
      </c>
      <c r="W72" t="s">
        <v>38</v>
      </c>
      <c r="X72" s="8" t="s">
        <v>37982</v>
      </c>
      <c r="Y72" s="93"/>
      <c r="Z72" s="93"/>
      <c r="AA72" t="s">
        <v>3526</v>
      </c>
      <c r="AB72" t="s">
        <v>3527</v>
      </c>
    </row>
    <row r="73" spans="1:28" x14ac:dyDescent="0.3">
      <c r="A73" s="8" t="b">
        <f t="shared" si="3"/>
        <v>0</v>
      </c>
      <c r="B73" t="str">
        <f t="shared" si="4"/>
        <v>pieceofcake</v>
      </c>
      <c r="C73" s="10" t="str">
        <f t="shared" si="5"/>
        <v>piece_of_cake_</v>
      </c>
      <c r="D73">
        <v>575</v>
      </c>
      <c r="E73" t="s">
        <v>24</v>
      </c>
      <c r="F73" t="s">
        <v>7588</v>
      </c>
      <c r="G73" t="s">
        <v>26</v>
      </c>
      <c r="H73" t="s">
        <v>7589</v>
      </c>
      <c r="I73" t="s">
        <v>153</v>
      </c>
      <c r="J73" s="6">
        <v>10</v>
      </c>
      <c r="K73">
        <v>10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24</v>
      </c>
      <c r="R73">
        <v>0</v>
      </c>
      <c r="S73">
        <v>0</v>
      </c>
      <c r="T73" t="s">
        <v>29</v>
      </c>
      <c r="U73" t="s">
        <v>36</v>
      </c>
      <c r="V73" t="s">
        <v>37</v>
      </c>
      <c r="W73" t="s">
        <v>38</v>
      </c>
      <c r="X73" s="8" t="s">
        <v>37963</v>
      </c>
      <c r="Y73" s="93"/>
      <c r="Z73" s="93"/>
      <c r="AA73" t="s">
        <v>7590</v>
      </c>
      <c r="AB73" t="s">
        <v>7591</v>
      </c>
    </row>
    <row r="74" spans="1:28" x14ac:dyDescent="0.3">
      <c r="A74" s="8" t="b">
        <f t="shared" si="3"/>
        <v>0</v>
      </c>
      <c r="B74" t="str">
        <f t="shared" si="4"/>
        <v>pricklyfruit</v>
      </c>
      <c r="C74" s="10" t="str">
        <f t="shared" si="5"/>
        <v>prickly_fruit</v>
      </c>
      <c r="D74">
        <v>576</v>
      </c>
      <c r="E74" t="s">
        <v>24</v>
      </c>
      <c r="F74" t="s">
        <v>7896</v>
      </c>
      <c r="G74" t="s">
        <v>26</v>
      </c>
      <c r="H74" t="s">
        <v>7897</v>
      </c>
      <c r="I74" t="s">
        <v>153</v>
      </c>
      <c r="J74" s="6">
        <v>540</v>
      </c>
      <c r="K74">
        <v>6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24</v>
      </c>
      <c r="R74">
        <v>0</v>
      </c>
      <c r="S74">
        <v>0</v>
      </c>
      <c r="T74" t="s">
        <v>29</v>
      </c>
      <c r="U74" t="s">
        <v>36</v>
      </c>
      <c r="V74" t="s">
        <v>37</v>
      </c>
      <c r="W74" t="s">
        <v>38</v>
      </c>
      <c r="X74" s="8" t="s">
        <v>37983</v>
      </c>
      <c r="Y74" s="93"/>
      <c r="Z74" s="93"/>
      <c r="AA74" t="s">
        <v>7898</v>
      </c>
      <c r="AB74" t="s">
        <v>7899</v>
      </c>
    </row>
    <row r="75" spans="1:28" x14ac:dyDescent="0.3">
      <c r="A75" s="8" t="b">
        <f t="shared" si="3"/>
        <v>0</v>
      </c>
      <c r="B75" t="str">
        <f t="shared" si="4"/>
        <v>grain</v>
      </c>
      <c r="C75" s="10" t="str">
        <f t="shared" si="5"/>
        <v>grain</v>
      </c>
      <c r="D75">
        <v>577</v>
      </c>
      <c r="E75" t="s">
        <v>24</v>
      </c>
      <c r="F75" t="s">
        <v>4698</v>
      </c>
      <c r="G75" t="s">
        <v>26</v>
      </c>
      <c r="H75" t="s">
        <v>4699</v>
      </c>
      <c r="I75" t="s">
        <v>153</v>
      </c>
      <c r="J75" s="6">
        <v>200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24</v>
      </c>
      <c r="R75">
        <v>0</v>
      </c>
      <c r="S75">
        <v>0</v>
      </c>
      <c r="T75" t="s">
        <v>29</v>
      </c>
      <c r="U75" t="s">
        <v>36</v>
      </c>
      <c r="V75" t="s">
        <v>37</v>
      </c>
      <c r="W75" t="s">
        <v>38</v>
      </c>
      <c r="X75" s="8" t="s">
        <v>37984</v>
      </c>
      <c r="Y75" s="93"/>
      <c r="Z75" s="93"/>
      <c r="AA75" t="s">
        <v>4700</v>
      </c>
      <c r="AB75" t="s">
        <v>4701</v>
      </c>
    </row>
    <row r="76" spans="1:28" x14ac:dyDescent="0.3">
      <c r="A76" s="8" t="b">
        <f t="shared" si="3"/>
        <v>0</v>
      </c>
      <c r="B76" t="str">
        <f t="shared" si="4"/>
        <v>strawberry</v>
      </c>
      <c r="C76" s="10" t="str">
        <f t="shared" si="5"/>
        <v>strawberry</v>
      </c>
      <c r="D76">
        <v>578</v>
      </c>
      <c r="E76" t="s">
        <v>24</v>
      </c>
      <c r="F76" t="s">
        <v>9703</v>
      </c>
      <c r="G76" t="s">
        <v>26</v>
      </c>
      <c r="H76" t="s">
        <v>9703</v>
      </c>
      <c r="I76" t="s">
        <v>153</v>
      </c>
      <c r="J76" s="6">
        <v>200</v>
      </c>
      <c r="K76">
        <v>2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24</v>
      </c>
      <c r="R76">
        <v>0</v>
      </c>
      <c r="S76">
        <v>0</v>
      </c>
      <c r="T76" t="s">
        <v>29</v>
      </c>
      <c r="U76" t="s">
        <v>36</v>
      </c>
      <c r="V76" t="s">
        <v>37</v>
      </c>
      <c r="W76" t="s">
        <v>38</v>
      </c>
      <c r="X76" s="8" t="s">
        <v>37985</v>
      </c>
      <c r="Y76" s="93"/>
      <c r="Z76" s="93"/>
      <c r="AA76" t="s">
        <v>9704</v>
      </c>
      <c r="AB76" t="s">
        <v>9705</v>
      </c>
    </row>
    <row r="77" spans="1:28" x14ac:dyDescent="0.3">
      <c r="A77" s="8" t="b">
        <f t="shared" si="3"/>
        <v>0</v>
      </c>
      <c r="B77" t="str">
        <f t="shared" si="4"/>
        <v>deliciousfish</v>
      </c>
      <c r="C77" s="10" t="str">
        <f t="shared" si="5"/>
        <v>delicious_fish</v>
      </c>
      <c r="D77">
        <v>579</v>
      </c>
      <c r="E77" t="s">
        <v>24</v>
      </c>
      <c r="F77" t="s">
        <v>2894</v>
      </c>
      <c r="G77" t="s">
        <v>26</v>
      </c>
      <c r="H77" t="s">
        <v>2895</v>
      </c>
      <c r="I77" t="s">
        <v>153</v>
      </c>
      <c r="J77">
        <v>250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24</v>
      </c>
      <c r="R77">
        <v>0</v>
      </c>
      <c r="S77">
        <v>0</v>
      </c>
      <c r="T77" t="s">
        <v>29</v>
      </c>
      <c r="U77" t="s">
        <v>36</v>
      </c>
      <c r="V77" t="s">
        <v>37</v>
      </c>
      <c r="W77" t="s">
        <v>38</v>
      </c>
      <c r="X77" s="8" t="s">
        <v>37986</v>
      </c>
      <c r="Y77" s="93"/>
      <c r="Z77" s="93"/>
      <c r="AA77" t="s">
        <v>2896</v>
      </c>
      <c r="AB77" t="s">
        <v>2897</v>
      </c>
    </row>
    <row r="78" spans="1:28" x14ac:dyDescent="0.3">
      <c r="A78" s="8" t="b">
        <f t="shared" si="3"/>
        <v>0</v>
      </c>
      <c r="B78" t="str">
        <f t="shared" si="4"/>
        <v>bread</v>
      </c>
      <c r="C78" s="10" t="str">
        <f t="shared" si="5"/>
        <v>bread</v>
      </c>
      <c r="D78">
        <v>580</v>
      </c>
      <c r="E78" t="s">
        <v>24</v>
      </c>
      <c r="F78" t="s">
        <v>1568</v>
      </c>
      <c r="G78" t="s">
        <v>26</v>
      </c>
      <c r="H78" t="s">
        <v>1568</v>
      </c>
      <c r="I78" t="s">
        <v>153</v>
      </c>
      <c r="J78">
        <v>150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24</v>
      </c>
      <c r="R78">
        <v>0</v>
      </c>
      <c r="S78">
        <v>0</v>
      </c>
      <c r="T78" t="s">
        <v>29</v>
      </c>
      <c r="U78" t="s">
        <v>36</v>
      </c>
      <c r="V78" t="s">
        <v>37</v>
      </c>
      <c r="W78" t="s">
        <v>38</v>
      </c>
      <c r="X78" s="8" t="s">
        <v>37961</v>
      </c>
      <c r="Y78" s="93"/>
      <c r="Z78" s="93"/>
      <c r="AA78" t="s">
        <v>1569</v>
      </c>
      <c r="AB78" t="s">
        <v>1570</v>
      </c>
    </row>
    <row r="79" spans="1:28" x14ac:dyDescent="0.3">
      <c r="A79" s="8" t="b">
        <f t="shared" si="3"/>
        <v>0</v>
      </c>
      <c r="B79" t="str">
        <f t="shared" si="4"/>
        <v>mushroom</v>
      </c>
      <c r="C79" s="10" t="str">
        <f t="shared" si="5"/>
        <v>mushroom</v>
      </c>
      <c r="D79">
        <v>581</v>
      </c>
      <c r="E79" t="s">
        <v>24</v>
      </c>
      <c r="F79" t="s">
        <v>6912</v>
      </c>
      <c r="G79" t="s">
        <v>26</v>
      </c>
      <c r="H79" t="s">
        <v>6913</v>
      </c>
      <c r="I79" t="s">
        <v>153</v>
      </c>
      <c r="J79">
        <v>40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24</v>
      </c>
      <c r="R79">
        <v>0</v>
      </c>
      <c r="S79">
        <v>0</v>
      </c>
      <c r="T79" t="s">
        <v>29</v>
      </c>
      <c r="U79" t="s">
        <v>36</v>
      </c>
      <c r="V79" t="s">
        <v>37</v>
      </c>
      <c r="W79" t="s">
        <v>38</v>
      </c>
      <c r="X79" s="8" t="s">
        <v>37987</v>
      </c>
      <c r="Y79" s="93"/>
      <c r="Z79" s="93"/>
      <c r="AA79" t="s">
        <v>6914</v>
      </c>
      <c r="AB79" t="s">
        <v>6915</v>
      </c>
    </row>
    <row r="80" spans="1:28" x14ac:dyDescent="0.3">
      <c r="A80" s="8" t="b">
        <f t="shared" si="3"/>
        <v>0</v>
      </c>
      <c r="B80" t="str">
        <f t="shared" si="4"/>
        <v>orange</v>
      </c>
      <c r="C80" s="10" t="str">
        <f t="shared" si="5"/>
        <v>orange</v>
      </c>
      <c r="D80">
        <v>582</v>
      </c>
      <c r="E80" t="s">
        <v>24</v>
      </c>
      <c r="F80" t="s">
        <v>7259</v>
      </c>
      <c r="G80" t="s">
        <v>26</v>
      </c>
      <c r="H80" t="s">
        <v>7259</v>
      </c>
      <c r="I80" t="s">
        <v>153</v>
      </c>
      <c r="J80">
        <v>300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24</v>
      </c>
      <c r="R80">
        <v>0</v>
      </c>
      <c r="S80">
        <v>0</v>
      </c>
      <c r="T80" t="s">
        <v>29</v>
      </c>
      <c r="U80" t="s">
        <v>36</v>
      </c>
      <c r="V80" t="s">
        <v>37</v>
      </c>
      <c r="W80" t="s">
        <v>38</v>
      </c>
      <c r="X80" s="8" t="s">
        <v>37988</v>
      </c>
      <c r="Y80" s="93"/>
      <c r="Z80" s="93"/>
      <c r="AA80" t="s">
        <v>7260</v>
      </c>
      <c r="AB80" t="s">
        <v>7261</v>
      </c>
    </row>
    <row r="81" spans="1:28" x14ac:dyDescent="0.3">
      <c r="A81" s="8" t="b">
        <f t="shared" si="3"/>
        <v>0</v>
      </c>
      <c r="B81" t="str">
        <f t="shared" si="4"/>
        <v>ketupat</v>
      </c>
      <c r="C81" s="10" t="str">
        <f t="shared" si="5"/>
        <v>ketupat_</v>
      </c>
      <c r="D81">
        <v>583</v>
      </c>
      <c r="E81" t="s">
        <v>24</v>
      </c>
      <c r="F81" t="s">
        <v>5800</v>
      </c>
      <c r="G81" t="s">
        <v>26</v>
      </c>
      <c r="H81" t="s">
        <v>5801</v>
      </c>
      <c r="I81" t="s">
        <v>153</v>
      </c>
      <c r="J81" s="1">
        <v>7000</v>
      </c>
      <c r="K81">
        <v>15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24</v>
      </c>
      <c r="R81">
        <v>0</v>
      </c>
      <c r="S81">
        <v>0</v>
      </c>
      <c r="T81" t="s">
        <v>29</v>
      </c>
      <c r="U81" t="s">
        <v>36</v>
      </c>
      <c r="V81" t="s">
        <v>37</v>
      </c>
      <c r="W81" t="s">
        <v>38</v>
      </c>
      <c r="X81" s="8" t="s">
        <v>39168</v>
      </c>
      <c r="Y81" s="93"/>
      <c r="Z81" s="93"/>
      <c r="AA81" t="s">
        <v>5802</v>
      </c>
      <c r="AB81" t="s">
        <v>5803</v>
      </c>
    </row>
    <row r="82" spans="1:28" x14ac:dyDescent="0.3">
      <c r="A82" s="8" t="b">
        <f t="shared" si="3"/>
        <v>0</v>
      </c>
      <c r="B82" t="str">
        <f t="shared" si="4"/>
        <v>fishballsoup</v>
      </c>
      <c r="C82" s="10" t="str">
        <f t="shared" si="5"/>
        <v>fish_ball_soup</v>
      </c>
      <c r="D82">
        <v>584</v>
      </c>
      <c r="E82" t="s">
        <v>24</v>
      </c>
      <c r="F82" t="s">
        <v>3993</v>
      </c>
      <c r="G82" t="s">
        <v>26</v>
      </c>
      <c r="H82" t="s">
        <v>3994</v>
      </c>
      <c r="I82" t="s">
        <v>153</v>
      </c>
      <c r="J82">
        <v>100</v>
      </c>
      <c r="K82">
        <v>6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24</v>
      </c>
      <c r="R82">
        <v>0</v>
      </c>
      <c r="S82">
        <v>0</v>
      </c>
      <c r="T82" t="s">
        <v>29</v>
      </c>
      <c r="U82" t="s">
        <v>36</v>
      </c>
      <c r="V82" t="s">
        <v>37</v>
      </c>
      <c r="W82" t="s">
        <v>38</v>
      </c>
      <c r="X82" s="8" t="s">
        <v>37989</v>
      </c>
      <c r="Y82" s="93"/>
      <c r="Z82" s="93"/>
      <c r="AA82" t="s">
        <v>3995</v>
      </c>
      <c r="AB82" t="s">
        <v>3996</v>
      </c>
    </row>
    <row r="83" spans="1:28" x14ac:dyDescent="0.3">
      <c r="A83" s="8" t="b">
        <f t="shared" si="3"/>
        <v>0</v>
      </c>
      <c r="B83" t="str">
        <f t="shared" si="4"/>
        <v>wurst</v>
      </c>
      <c r="C83" s="10" t="str">
        <f t="shared" si="5"/>
        <v>wurst</v>
      </c>
      <c r="D83">
        <v>585</v>
      </c>
      <c r="E83" t="s">
        <v>24</v>
      </c>
      <c r="F83" t="s">
        <v>10878</v>
      </c>
      <c r="G83" t="s">
        <v>26</v>
      </c>
      <c r="H83" t="s">
        <v>10879</v>
      </c>
      <c r="I83" t="s">
        <v>153</v>
      </c>
      <c r="J83" s="6">
        <v>2</v>
      </c>
      <c r="K83">
        <v>4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24</v>
      </c>
      <c r="R83">
        <v>0</v>
      </c>
      <c r="S83">
        <v>0</v>
      </c>
      <c r="T83" t="s">
        <v>29</v>
      </c>
      <c r="U83" t="s">
        <v>36</v>
      </c>
      <c r="V83" t="s">
        <v>37</v>
      </c>
      <c r="W83" t="s">
        <v>38</v>
      </c>
      <c r="X83" s="8" t="s">
        <v>37990</v>
      </c>
      <c r="Y83" s="93"/>
      <c r="Z83" s="93"/>
      <c r="AA83" t="s">
        <v>10880</v>
      </c>
      <c r="AB83" t="s">
        <v>10881</v>
      </c>
    </row>
    <row r="84" spans="1:28" x14ac:dyDescent="0.3">
      <c r="A84" s="8" t="b">
        <f t="shared" si="3"/>
        <v>0</v>
      </c>
      <c r="B84" t="str">
        <f t="shared" si="4"/>
        <v>mother'scake</v>
      </c>
      <c r="C84" s="10" t="str">
        <f t="shared" si="5"/>
        <v>mother's_cake</v>
      </c>
      <c r="D84">
        <v>586</v>
      </c>
      <c r="E84" t="s">
        <v>24</v>
      </c>
      <c r="F84" t="s">
        <v>6834</v>
      </c>
      <c r="G84" t="s">
        <v>26</v>
      </c>
      <c r="H84" t="s">
        <v>6835</v>
      </c>
      <c r="I84" t="s">
        <v>153</v>
      </c>
      <c r="J84">
        <v>20</v>
      </c>
      <c r="K84">
        <v>10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24</v>
      </c>
      <c r="R84">
        <v>0</v>
      </c>
      <c r="S84">
        <v>0</v>
      </c>
      <c r="T84" t="s">
        <v>29</v>
      </c>
      <c r="U84" t="s">
        <v>36</v>
      </c>
      <c r="V84" t="s">
        <v>37</v>
      </c>
      <c r="W84" t="s">
        <v>38</v>
      </c>
      <c r="X84" s="8" t="s">
        <v>37936</v>
      </c>
      <c r="Y84" s="93"/>
      <c r="Z84" s="93"/>
      <c r="AA84" t="s">
        <v>6836</v>
      </c>
      <c r="AB84" t="s">
        <v>6837</v>
      </c>
    </row>
    <row r="85" spans="1:28" x14ac:dyDescent="0.3">
      <c r="A85" s="8" t="b">
        <f t="shared" si="3"/>
        <v>0</v>
      </c>
      <c r="B85" t="str">
        <f t="shared" si="4"/>
        <v>pricklyfruit</v>
      </c>
      <c r="C85" s="10" t="str">
        <f t="shared" si="5"/>
        <v>prickly_fruit_</v>
      </c>
      <c r="D85">
        <v>587</v>
      </c>
      <c r="E85" t="s">
        <v>24</v>
      </c>
      <c r="F85" t="s">
        <v>7900</v>
      </c>
      <c r="G85" t="s">
        <v>26</v>
      </c>
      <c r="H85" t="s">
        <v>7901</v>
      </c>
      <c r="I85" t="s">
        <v>153</v>
      </c>
      <c r="J85">
        <v>880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24</v>
      </c>
      <c r="R85">
        <v>0</v>
      </c>
      <c r="S85">
        <v>0</v>
      </c>
      <c r="T85" t="s">
        <v>29</v>
      </c>
      <c r="U85" t="s">
        <v>36</v>
      </c>
      <c r="V85" t="s">
        <v>37</v>
      </c>
      <c r="W85" t="s">
        <v>38</v>
      </c>
      <c r="X85" s="8" t="s">
        <v>37991</v>
      </c>
      <c r="Y85" s="93"/>
      <c r="Z85" s="93"/>
      <c r="AA85" t="s">
        <v>7902</v>
      </c>
      <c r="AB85" t="s">
        <v>7903</v>
      </c>
    </row>
    <row r="86" spans="1:28" x14ac:dyDescent="0.3">
      <c r="A86" s="8" t="b">
        <f t="shared" si="3"/>
        <v>0</v>
      </c>
      <c r="B86" t="str">
        <f t="shared" si="4"/>
        <v>spaghetti</v>
      </c>
      <c r="C86" s="10" t="str">
        <f t="shared" si="5"/>
        <v>spaghetti</v>
      </c>
      <c r="D86">
        <v>588</v>
      </c>
      <c r="E86" t="s">
        <v>24</v>
      </c>
      <c r="F86" t="s">
        <v>9376</v>
      </c>
      <c r="G86" t="s">
        <v>26</v>
      </c>
      <c r="H86" t="s">
        <v>9376</v>
      </c>
      <c r="I86" t="s">
        <v>153</v>
      </c>
      <c r="J86">
        <v>100</v>
      </c>
      <c r="K86">
        <v>10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24</v>
      </c>
      <c r="R86">
        <v>0</v>
      </c>
      <c r="S86">
        <v>0</v>
      </c>
      <c r="T86" t="s">
        <v>29</v>
      </c>
      <c r="U86" t="s">
        <v>36</v>
      </c>
      <c r="V86" t="s">
        <v>37</v>
      </c>
      <c r="W86" t="s">
        <v>38</v>
      </c>
      <c r="X86" s="8" t="s">
        <v>37989</v>
      </c>
      <c r="Y86" s="93"/>
      <c r="Z86" s="93"/>
      <c r="AA86" t="s">
        <v>9377</v>
      </c>
      <c r="AB86" t="s">
        <v>9378</v>
      </c>
    </row>
    <row r="87" spans="1:28" x14ac:dyDescent="0.3">
      <c r="A87" s="8" t="b">
        <f t="shared" si="3"/>
        <v>0</v>
      </c>
      <c r="B87" t="str">
        <f t="shared" si="4"/>
        <v>pizza02</v>
      </c>
      <c r="C87" s="10" t="str">
        <f t="shared" si="5"/>
        <v>pizza_02</v>
      </c>
      <c r="D87">
        <v>589</v>
      </c>
      <c r="E87" t="s">
        <v>24</v>
      </c>
      <c r="F87" t="s">
        <v>7692</v>
      </c>
      <c r="G87" t="s">
        <v>26</v>
      </c>
      <c r="H87" t="s">
        <v>7685</v>
      </c>
      <c r="I87" t="s">
        <v>153</v>
      </c>
      <c r="J87" s="1">
        <v>1200</v>
      </c>
      <c r="K87">
        <v>15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24</v>
      </c>
      <c r="R87">
        <v>0</v>
      </c>
      <c r="S87">
        <v>0</v>
      </c>
      <c r="T87" t="s">
        <v>29</v>
      </c>
      <c r="U87" t="s">
        <v>36</v>
      </c>
      <c r="V87" t="s">
        <v>37</v>
      </c>
      <c r="W87" t="s">
        <v>38</v>
      </c>
      <c r="X87" s="8" t="s">
        <v>37976</v>
      </c>
      <c r="Y87" s="93"/>
      <c r="Z87" s="93"/>
      <c r="AA87" t="s">
        <v>7693</v>
      </c>
      <c r="AB87" t="s">
        <v>7694</v>
      </c>
    </row>
    <row r="88" spans="1:28" x14ac:dyDescent="0.3">
      <c r="A88" s="8" t="b">
        <f t="shared" si="3"/>
        <v>0</v>
      </c>
      <c r="B88" t="str">
        <f t="shared" si="4"/>
        <v>brezel</v>
      </c>
      <c r="C88" s="10" t="str">
        <f t="shared" si="5"/>
        <v>brezel_</v>
      </c>
      <c r="D88">
        <v>590</v>
      </c>
      <c r="E88" t="s">
        <v>24</v>
      </c>
      <c r="F88" t="s">
        <v>1583</v>
      </c>
      <c r="G88" t="s">
        <v>26</v>
      </c>
      <c r="H88" t="s">
        <v>1584</v>
      </c>
      <c r="I88" t="s">
        <v>153</v>
      </c>
      <c r="J88">
        <v>2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24</v>
      </c>
      <c r="R88">
        <v>0</v>
      </c>
      <c r="S88">
        <v>0</v>
      </c>
      <c r="T88" t="s">
        <v>29</v>
      </c>
      <c r="U88" t="s">
        <v>36</v>
      </c>
      <c r="V88" t="s">
        <v>37</v>
      </c>
      <c r="W88" t="s">
        <v>38</v>
      </c>
      <c r="X88" s="8" t="s">
        <v>37961</v>
      </c>
      <c r="Y88" s="93"/>
      <c r="Z88" s="93"/>
      <c r="AA88" t="s">
        <v>1585</v>
      </c>
      <c r="AB88" t="s">
        <v>1586</v>
      </c>
    </row>
    <row r="89" spans="1:28" x14ac:dyDescent="0.3">
      <c r="A89" s="8" t="b">
        <f t="shared" si="3"/>
        <v>0</v>
      </c>
      <c r="B89" t="str">
        <f t="shared" si="4"/>
        <v>caviarpancake</v>
      </c>
      <c r="C89" s="10" t="str">
        <f t="shared" si="5"/>
        <v>caviar_pancake</v>
      </c>
      <c r="D89">
        <v>591</v>
      </c>
      <c r="E89" t="s">
        <v>24</v>
      </c>
      <c r="F89" t="s">
        <v>2022</v>
      </c>
      <c r="G89" t="s">
        <v>26</v>
      </c>
      <c r="H89" t="s">
        <v>2023</v>
      </c>
      <c r="I89" t="s">
        <v>153</v>
      </c>
      <c r="J89">
        <v>0</v>
      </c>
      <c r="K89">
        <v>15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24</v>
      </c>
      <c r="R89">
        <v>0</v>
      </c>
      <c r="S89">
        <v>0</v>
      </c>
      <c r="T89" t="s">
        <v>29</v>
      </c>
      <c r="U89" t="s">
        <v>36</v>
      </c>
      <c r="V89" t="s">
        <v>37</v>
      </c>
      <c r="W89" t="s">
        <v>38</v>
      </c>
      <c r="X89" s="8" t="s">
        <v>39168</v>
      </c>
      <c r="Y89" s="93"/>
      <c r="Z89" s="93"/>
      <c r="AA89" t="s">
        <v>2024</v>
      </c>
      <c r="AB89" t="s">
        <v>2025</v>
      </c>
    </row>
    <row r="90" spans="1:28" x14ac:dyDescent="0.3">
      <c r="A90" s="8" t="b">
        <f t="shared" si="3"/>
        <v>0</v>
      </c>
      <c r="B90" t="str">
        <f t="shared" si="4"/>
        <v>jampancake</v>
      </c>
      <c r="C90" s="10" t="str">
        <f t="shared" si="5"/>
        <v>jam_pancake</v>
      </c>
      <c r="D90">
        <v>592</v>
      </c>
      <c r="E90" t="s">
        <v>24</v>
      </c>
      <c r="F90" t="s">
        <v>5624</v>
      </c>
      <c r="G90" t="s">
        <v>26</v>
      </c>
      <c r="H90" t="s">
        <v>5625</v>
      </c>
      <c r="I90" t="s">
        <v>153</v>
      </c>
      <c r="J90">
        <v>0</v>
      </c>
      <c r="K90">
        <v>15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24</v>
      </c>
      <c r="R90">
        <v>0</v>
      </c>
      <c r="S90">
        <v>0</v>
      </c>
      <c r="T90" t="s">
        <v>29</v>
      </c>
      <c r="U90" t="s">
        <v>36</v>
      </c>
      <c r="V90" t="s">
        <v>37</v>
      </c>
      <c r="W90" t="s">
        <v>38</v>
      </c>
      <c r="X90" s="8" t="s">
        <v>39168</v>
      </c>
      <c r="Y90" s="93"/>
      <c r="Z90" s="93"/>
      <c r="AA90" t="s">
        <v>5626</v>
      </c>
      <c r="AB90" t="s">
        <v>5627</v>
      </c>
    </row>
    <row r="91" spans="1:28" x14ac:dyDescent="0.3">
      <c r="A91" s="8" t="b">
        <f t="shared" si="3"/>
        <v>0</v>
      </c>
      <c r="B91" t="str">
        <f t="shared" si="4"/>
        <v>honeypancake</v>
      </c>
      <c r="C91" s="10" t="str">
        <f t="shared" si="5"/>
        <v>honey_pancake</v>
      </c>
      <c r="D91">
        <v>593</v>
      </c>
      <c r="E91" t="s">
        <v>24</v>
      </c>
      <c r="F91" t="s">
        <v>5262</v>
      </c>
      <c r="G91" t="s">
        <v>26</v>
      </c>
      <c r="H91" t="s">
        <v>5263</v>
      </c>
      <c r="I91" t="s">
        <v>153</v>
      </c>
      <c r="J91">
        <v>0</v>
      </c>
      <c r="K91">
        <v>15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24</v>
      </c>
      <c r="R91">
        <v>0</v>
      </c>
      <c r="S91">
        <v>0</v>
      </c>
      <c r="T91" t="s">
        <v>29</v>
      </c>
      <c r="U91" t="s">
        <v>36</v>
      </c>
      <c r="V91" t="s">
        <v>37</v>
      </c>
      <c r="W91" t="s">
        <v>38</v>
      </c>
      <c r="X91" s="8" t="s">
        <v>39168</v>
      </c>
      <c r="Y91" s="93"/>
      <c r="Z91" s="93"/>
      <c r="AA91" t="s">
        <v>5264</v>
      </c>
      <c r="AB91" t="s">
        <v>5265</v>
      </c>
    </row>
    <row r="92" spans="1:28" x14ac:dyDescent="0.3">
      <c r="A92" s="8" t="b">
        <f t="shared" si="3"/>
        <v>0</v>
      </c>
      <c r="B92" t="str">
        <f t="shared" si="4"/>
        <v>sourcreampancake</v>
      </c>
      <c r="C92" s="10" t="str">
        <f t="shared" si="5"/>
        <v>sour_cream_pancake</v>
      </c>
      <c r="D92">
        <v>594</v>
      </c>
      <c r="E92" t="s">
        <v>24</v>
      </c>
      <c r="F92" t="s">
        <v>9372</v>
      </c>
      <c r="G92" t="s">
        <v>26</v>
      </c>
      <c r="H92" t="s">
        <v>9373</v>
      </c>
      <c r="I92" t="s">
        <v>153</v>
      </c>
      <c r="J92">
        <v>0</v>
      </c>
      <c r="K92">
        <v>15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24</v>
      </c>
      <c r="R92">
        <v>0</v>
      </c>
      <c r="S92">
        <v>0</v>
      </c>
      <c r="T92" t="s">
        <v>29</v>
      </c>
      <c r="U92" t="s">
        <v>36</v>
      </c>
      <c r="V92" t="s">
        <v>37</v>
      </c>
      <c r="W92" t="s">
        <v>38</v>
      </c>
      <c r="X92" s="8" t="s">
        <v>39168</v>
      </c>
      <c r="Y92" s="93"/>
      <c r="Z92" s="93"/>
      <c r="AA92" t="s">
        <v>9374</v>
      </c>
      <c r="AB92" t="s">
        <v>9375</v>
      </c>
    </row>
    <row r="93" spans="1:28" x14ac:dyDescent="0.3">
      <c r="A93" s="8" t="b">
        <f t="shared" si="3"/>
        <v>0</v>
      </c>
      <c r="B93" t="str">
        <f t="shared" si="4"/>
        <v>mushroompancake</v>
      </c>
      <c r="C93" s="10" t="str">
        <f t="shared" si="5"/>
        <v>mushroom_pancake</v>
      </c>
      <c r="D93">
        <v>595</v>
      </c>
      <c r="E93" t="s">
        <v>24</v>
      </c>
      <c r="F93" t="s">
        <v>6924</v>
      </c>
      <c r="G93" t="s">
        <v>26</v>
      </c>
      <c r="H93" t="s">
        <v>6925</v>
      </c>
      <c r="I93" t="s">
        <v>153</v>
      </c>
      <c r="J93">
        <v>0</v>
      </c>
      <c r="K93">
        <v>15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24</v>
      </c>
      <c r="R93">
        <v>0</v>
      </c>
      <c r="S93">
        <v>0</v>
      </c>
      <c r="T93" t="s">
        <v>29</v>
      </c>
      <c r="U93" t="s">
        <v>36</v>
      </c>
      <c r="V93" t="s">
        <v>37</v>
      </c>
      <c r="W93" t="s">
        <v>38</v>
      </c>
      <c r="X93" s="8" t="s">
        <v>39168</v>
      </c>
      <c r="Y93" s="93"/>
      <c r="Z93" s="93"/>
      <c r="AA93" t="s">
        <v>6926</v>
      </c>
      <c r="AB93" t="s">
        <v>6927</v>
      </c>
    </row>
    <row r="94" spans="1:28" x14ac:dyDescent="0.3">
      <c r="A94" s="8" t="b">
        <f t="shared" si="3"/>
        <v>0</v>
      </c>
      <c r="B94" t="str">
        <f t="shared" si="4"/>
        <v>cutestrawberrychoco</v>
      </c>
      <c r="C94" s="10" t="str">
        <f t="shared" si="5"/>
        <v>cute_strawberry_choco</v>
      </c>
      <c r="D94">
        <v>596</v>
      </c>
      <c r="E94" t="s">
        <v>24</v>
      </c>
      <c r="F94" t="s">
        <v>2716</v>
      </c>
      <c r="G94" t="s">
        <v>26</v>
      </c>
      <c r="H94" t="s">
        <v>2717</v>
      </c>
      <c r="I94" t="s">
        <v>153</v>
      </c>
      <c r="J94" s="6">
        <v>20</v>
      </c>
      <c r="K94">
        <v>10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24</v>
      </c>
      <c r="R94">
        <v>0</v>
      </c>
      <c r="S94">
        <v>0</v>
      </c>
      <c r="T94" t="s">
        <v>29</v>
      </c>
      <c r="U94" t="s">
        <v>36</v>
      </c>
      <c r="V94" t="s">
        <v>37</v>
      </c>
      <c r="W94" t="s">
        <v>38</v>
      </c>
      <c r="X94" s="8" t="s">
        <v>37992</v>
      </c>
      <c r="Y94" s="93"/>
      <c r="Z94" s="93"/>
      <c r="AA94" t="s">
        <v>2718</v>
      </c>
      <c r="AB94" t="s">
        <v>2719</v>
      </c>
    </row>
    <row r="95" spans="1:28" x14ac:dyDescent="0.3">
      <c r="A95" s="8" t="b">
        <f t="shared" si="3"/>
        <v>0</v>
      </c>
      <c r="B95" t="str">
        <f t="shared" si="4"/>
        <v>lovelychocotart</v>
      </c>
      <c r="C95" s="10" t="str">
        <f t="shared" si="5"/>
        <v>lovely_choco_tart</v>
      </c>
      <c r="D95">
        <v>597</v>
      </c>
      <c r="E95" t="s">
        <v>24</v>
      </c>
      <c r="F95" t="s">
        <v>6229</v>
      </c>
      <c r="G95" t="s">
        <v>26</v>
      </c>
      <c r="H95" t="s">
        <v>6230</v>
      </c>
      <c r="I95" t="s">
        <v>153</v>
      </c>
      <c r="J95">
        <v>20</v>
      </c>
      <c r="K95">
        <v>10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24</v>
      </c>
      <c r="R95">
        <v>0</v>
      </c>
      <c r="S95">
        <v>0</v>
      </c>
      <c r="T95" t="s">
        <v>29</v>
      </c>
      <c r="U95" t="s">
        <v>36</v>
      </c>
      <c r="V95" t="s">
        <v>37</v>
      </c>
      <c r="W95" t="s">
        <v>38</v>
      </c>
      <c r="X95" s="8" t="s">
        <v>37993</v>
      </c>
      <c r="Y95" s="93"/>
      <c r="Z95" s="93"/>
      <c r="AA95" t="s">
        <v>6231</v>
      </c>
      <c r="AB95" t="s">
        <v>6232</v>
      </c>
    </row>
    <row r="96" spans="1:28" x14ac:dyDescent="0.3">
      <c r="A96" s="8" t="b">
        <f t="shared" si="3"/>
        <v>0</v>
      </c>
      <c r="B96" t="str">
        <f t="shared" si="4"/>
        <v>lightredpot</v>
      </c>
      <c r="C96" s="10" t="str">
        <f t="shared" si="5"/>
        <v>light_red_pot</v>
      </c>
      <c r="D96">
        <v>598</v>
      </c>
      <c r="E96" t="s">
        <v>24</v>
      </c>
      <c r="F96" t="s">
        <v>6090</v>
      </c>
      <c r="G96" t="s">
        <v>26</v>
      </c>
      <c r="H96" t="s">
        <v>6091</v>
      </c>
      <c r="I96" t="s">
        <v>153</v>
      </c>
      <c r="J96">
        <v>50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24</v>
      </c>
      <c r="R96">
        <v>0</v>
      </c>
      <c r="S96">
        <v>0</v>
      </c>
      <c r="T96" t="s">
        <v>29</v>
      </c>
      <c r="U96" t="s">
        <v>36</v>
      </c>
      <c r="V96" t="s">
        <v>37</v>
      </c>
      <c r="W96" t="s">
        <v>38</v>
      </c>
      <c r="X96" s="8" t="s">
        <v>37933</v>
      </c>
      <c r="Y96" s="93"/>
      <c r="Z96" s="93"/>
      <c r="AA96" t="s">
        <v>6092</v>
      </c>
      <c r="AB96" t="s">
        <v>6093</v>
      </c>
    </row>
    <row r="97" spans="1:28" x14ac:dyDescent="0.3">
      <c r="A97" s="8" t="b">
        <f t="shared" si="3"/>
        <v>0</v>
      </c>
      <c r="B97" t="str">
        <f t="shared" si="4"/>
        <v>lightorangepot</v>
      </c>
      <c r="C97" s="10" t="str">
        <f t="shared" si="5"/>
        <v>light_orange_pot</v>
      </c>
      <c r="D97">
        <v>599</v>
      </c>
      <c r="E97" t="s">
        <v>24</v>
      </c>
      <c r="F97" t="s">
        <v>6086</v>
      </c>
      <c r="G97" t="s">
        <v>26</v>
      </c>
      <c r="H97" t="s">
        <v>6087</v>
      </c>
      <c r="I97" t="s">
        <v>153</v>
      </c>
      <c r="J97">
        <v>200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24</v>
      </c>
      <c r="R97">
        <v>0</v>
      </c>
      <c r="S97">
        <v>0</v>
      </c>
      <c r="T97" t="s">
        <v>29</v>
      </c>
      <c r="U97" t="s">
        <v>36</v>
      </c>
      <c r="V97" t="s">
        <v>37</v>
      </c>
      <c r="W97" t="s">
        <v>38</v>
      </c>
      <c r="X97" s="8" t="s">
        <v>37934</v>
      </c>
      <c r="Y97" s="93"/>
      <c r="Z97" s="93"/>
      <c r="AA97" t="s">
        <v>6088</v>
      </c>
      <c r="AB97" t="s">
        <v>6089</v>
      </c>
    </row>
    <row r="98" spans="1:28" x14ac:dyDescent="0.3">
      <c r="A98" s="8" t="b">
        <f t="shared" si="3"/>
        <v>0</v>
      </c>
      <c r="B98" t="str">
        <f t="shared" si="4"/>
        <v>wingoffly</v>
      </c>
      <c r="C98" s="10" t="str">
        <f t="shared" si="5"/>
        <v>wing_of_fly</v>
      </c>
      <c r="D98">
        <v>601</v>
      </c>
      <c r="E98" t="s">
        <v>24</v>
      </c>
      <c r="F98" t="s">
        <v>10772</v>
      </c>
      <c r="G98" t="s">
        <v>26</v>
      </c>
      <c r="H98" t="s">
        <v>10773</v>
      </c>
      <c r="I98" t="s">
        <v>35</v>
      </c>
      <c r="J98">
        <v>60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24</v>
      </c>
      <c r="R98">
        <v>0</v>
      </c>
      <c r="S98">
        <v>0</v>
      </c>
      <c r="T98" t="s">
        <v>29</v>
      </c>
      <c r="U98" t="s">
        <v>36</v>
      </c>
      <c r="V98" t="s">
        <v>37</v>
      </c>
      <c r="W98" t="s">
        <v>38</v>
      </c>
      <c r="X98" s="8" t="s">
        <v>37994</v>
      </c>
      <c r="Y98" s="93"/>
      <c r="Z98" s="93"/>
      <c r="AA98" t="s">
        <v>10774</v>
      </c>
      <c r="AB98" t="s">
        <v>10775</v>
      </c>
    </row>
    <row r="99" spans="1:28" x14ac:dyDescent="0.3">
      <c r="A99" s="8" t="b">
        <f t="shared" si="3"/>
        <v>0</v>
      </c>
      <c r="B99" t="str">
        <f t="shared" si="4"/>
        <v>wingofbutterfly</v>
      </c>
      <c r="C99" s="10" t="str">
        <f t="shared" si="5"/>
        <v>wing_of_butterfly</v>
      </c>
      <c r="D99">
        <v>602</v>
      </c>
      <c r="E99" t="s">
        <v>24</v>
      </c>
      <c r="F99" t="s">
        <v>10768</v>
      </c>
      <c r="G99" t="s">
        <v>26</v>
      </c>
      <c r="H99" t="s">
        <v>10769</v>
      </c>
      <c r="I99" t="s">
        <v>35</v>
      </c>
      <c r="J99">
        <v>300</v>
      </c>
      <c r="K99">
        <v>5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24</v>
      </c>
      <c r="R99">
        <v>0</v>
      </c>
      <c r="S99">
        <v>0</v>
      </c>
      <c r="T99" t="s">
        <v>29</v>
      </c>
      <c r="U99" t="s">
        <v>36</v>
      </c>
      <c r="V99" t="s">
        <v>37</v>
      </c>
      <c r="W99" t="s">
        <v>38</v>
      </c>
      <c r="X99" s="8" t="s">
        <v>37995</v>
      </c>
      <c r="Y99" s="93"/>
      <c r="Z99" s="93"/>
      <c r="AA99" t="s">
        <v>10770</v>
      </c>
      <c r="AB99" t="s">
        <v>10771</v>
      </c>
    </row>
    <row r="100" spans="1:28" x14ac:dyDescent="0.3">
      <c r="A100" s="8" t="b">
        <f t="shared" si="3"/>
        <v>0</v>
      </c>
      <c r="B100" t="str">
        <f t="shared" si="4"/>
        <v>branchofdeadtree</v>
      </c>
      <c r="C100" s="10" t="str">
        <f t="shared" si="5"/>
        <v>branch_of_dead_tree</v>
      </c>
      <c r="D100">
        <v>604</v>
      </c>
      <c r="E100" t="s">
        <v>24</v>
      </c>
      <c r="F100" t="s">
        <v>1552</v>
      </c>
      <c r="G100" t="s">
        <v>26</v>
      </c>
      <c r="H100" t="s">
        <v>1553</v>
      </c>
      <c r="I100" t="s">
        <v>66</v>
      </c>
      <c r="J100" s="8">
        <v>50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24</v>
      </c>
      <c r="R100">
        <v>0</v>
      </c>
      <c r="S100">
        <v>0</v>
      </c>
      <c r="T100" t="s">
        <v>29</v>
      </c>
      <c r="U100" t="s">
        <v>36</v>
      </c>
      <c r="V100" t="s">
        <v>37</v>
      </c>
      <c r="W100" t="s">
        <v>38</v>
      </c>
      <c r="X100" s="8" t="s">
        <v>37997</v>
      </c>
      <c r="Y100" s="93"/>
      <c r="Z100" s="93"/>
      <c r="AA100" t="s">
        <v>1554</v>
      </c>
      <c r="AB100" t="s">
        <v>1555</v>
      </c>
    </row>
    <row r="101" spans="1:28" x14ac:dyDescent="0.3">
      <c r="A101" s="8" t="b">
        <f t="shared" si="3"/>
        <v>0</v>
      </c>
      <c r="B101" t="str">
        <f t="shared" si="4"/>
        <v>anodyne</v>
      </c>
      <c r="C101" s="10" t="str">
        <f t="shared" si="5"/>
        <v>anodyne</v>
      </c>
      <c r="D101">
        <v>605</v>
      </c>
      <c r="E101" t="s">
        <v>24</v>
      </c>
      <c r="F101" t="s">
        <v>379</v>
      </c>
      <c r="G101" t="s">
        <v>26</v>
      </c>
      <c r="H101" t="s">
        <v>379</v>
      </c>
      <c r="I101" t="s">
        <v>35</v>
      </c>
      <c r="J101" s="1">
        <v>2000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24</v>
      </c>
      <c r="R101">
        <v>0</v>
      </c>
      <c r="S101">
        <v>0</v>
      </c>
      <c r="T101" t="s">
        <v>29</v>
      </c>
      <c r="U101" t="s">
        <v>36</v>
      </c>
      <c r="V101" t="s">
        <v>37</v>
      </c>
      <c r="W101" t="s">
        <v>38</v>
      </c>
      <c r="X101" s="8" t="s">
        <v>37998</v>
      </c>
      <c r="Y101" s="93"/>
      <c r="Z101" s="93"/>
      <c r="AA101" t="s">
        <v>380</v>
      </c>
      <c r="AB101" t="s">
        <v>381</v>
      </c>
    </row>
    <row r="102" spans="1:28" x14ac:dyDescent="0.3">
      <c r="A102" s="8" t="b">
        <f t="shared" si="3"/>
        <v>0</v>
      </c>
      <c r="B102" t="str">
        <f t="shared" si="4"/>
        <v>aloebera</v>
      </c>
      <c r="C102" s="10" t="str">
        <f t="shared" si="5"/>
        <v>aloebera</v>
      </c>
      <c r="D102">
        <v>606</v>
      </c>
      <c r="E102" t="s">
        <v>24</v>
      </c>
      <c r="F102" t="s">
        <v>241</v>
      </c>
      <c r="G102" t="s">
        <v>26</v>
      </c>
      <c r="H102" t="s">
        <v>242</v>
      </c>
      <c r="I102" t="s">
        <v>35</v>
      </c>
      <c r="J102" s="1">
        <v>1500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24</v>
      </c>
      <c r="R102">
        <v>0</v>
      </c>
      <c r="S102">
        <v>0</v>
      </c>
      <c r="T102" t="s">
        <v>29</v>
      </c>
      <c r="U102" t="s">
        <v>36</v>
      </c>
      <c r="V102" t="s">
        <v>37</v>
      </c>
      <c r="W102" t="s">
        <v>38</v>
      </c>
      <c r="X102" s="8" t="s">
        <v>37999</v>
      </c>
      <c r="Y102" s="93"/>
      <c r="Z102" s="93"/>
      <c r="AA102" t="s">
        <v>243</v>
      </c>
      <c r="AB102" t="s">
        <v>244</v>
      </c>
    </row>
    <row r="103" spans="1:28" x14ac:dyDescent="0.3">
      <c r="A103" s="8" t="b">
        <f t="shared" si="3"/>
        <v>0</v>
      </c>
      <c r="B103" t="str">
        <f t="shared" si="4"/>
        <v>yggdrasilberry</v>
      </c>
      <c r="C103" s="10" t="str">
        <f t="shared" si="5"/>
        <v>yggdrasilberry</v>
      </c>
      <c r="D103">
        <v>607</v>
      </c>
      <c r="E103" t="s">
        <v>60</v>
      </c>
      <c r="F103" t="s">
        <v>10940</v>
      </c>
      <c r="G103">
        <v>1</v>
      </c>
      <c r="H103" t="s">
        <v>10941</v>
      </c>
      <c r="I103" t="s">
        <v>153</v>
      </c>
      <c r="J103" s="1">
        <v>5000</v>
      </c>
      <c r="K103">
        <v>30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24</v>
      </c>
      <c r="R103">
        <v>0</v>
      </c>
      <c r="S103">
        <v>0</v>
      </c>
      <c r="T103" t="s">
        <v>29</v>
      </c>
      <c r="U103" t="s">
        <v>36</v>
      </c>
      <c r="V103" t="s">
        <v>37</v>
      </c>
      <c r="W103" t="s">
        <v>38</v>
      </c>
      <c r="X103" s="8" t="s">
        <v>38000</v>
      </c>
      <c r="Y103" s="93"/>
      <c r="Z103" s="93"/>
      <c r="AA103" t="s">
        <v>10942</v>
      </c>
      <c r="AB103" t="s">
        <v>10943</v>
      </c>
    </row>
    <row r="104" spans="1:28" x14ac:dyDescent="0.3">
      <c r="A104" s="8" t="b">
        <f t="shared" si="3"/>
        <v>0</v>
      </c>
      <c r="B104" t="str">
        <f t="shared" si="4"/>
        <v>seedofyggdrasil</v>
      </c>
      <c r="C104" s="10" t="str">
        <f t="shared" si="5"/>
        <v>seed_of_yggdrasil</v>
      </c>
      <c r="D104">
        <v>608</v>
      </c>
      <c r="E104" t="s">
        <v>24</v>
      </c>
      <c r="F104" t="s">
        <v>8867</v>
      </c>
      <c r="G104" t="s">
        <v>26</v>
      </c>
      <c r="H104" t="s">
        <v>8868</v>
      </c>
      <c r="I104" t="s">
        <v>153</v>
      </c>
      <c r="J104" s="1">
        <v>5000</v>
      </c>
      <c r="K104">
        <v>30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24</v>
      </c>
      <c r="R104">
        <v>0</v>
      </c>
      <c r="S104">
        <v>0</v>
      </c>
      <c r="T104" t="s">
        <v>29</v>
      </c>
      <c r="U104" t="s">
        <v>36</v>
      </c>
      <c r="V104" t="s">
        <v>37</v>
      </c>
      <c r="W104" t="s">
        <v>38</v>
      </c>
      <c r="X104" s="8" t="s">
        <v>38001</v>
      </c>
      <c r="Y104" s="93"/>
      <c r="Z104" s="93"/>
      <c r="AA104" t="s">
        <v>8869</v>
      </c>
      <c r="AB104" t="s">
        <v>8870</v>
      </c>
    </row>
    <row r="105" spans="1:28" x14ac:dyDescent="0.3">
      <c r="A105" s="8" t="b">
        <f t="shared" si="3"/>
        <v>0</v>
      </c>
      <c r="B105" t="str">
        <f t="shared" si="4"/>
        <v>amulet</v>
      </c>
      <c r="C105" s="10" t="str">
        <f t="shared" si="5"/>
        <v>amulet</v>
      </c>
      <c r="D105">
        <v>609</v>
      </c>
      <c r="E105" t="s">
        <v>24</v>
      </c>
      <c r="F105" t="s">
        <v>257</v>
      </c>
      <c r="G105" t="s">
        <v>26</v>
      </c>
      <c r="H105" t="s">
        <v>257</v>
      </c>
      <c r="I105" t="s">
        <v>66</v>
      </c>
      <c r="J105" s="8">
        <v>100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24</v>
      </c>
      <c r="R105">
        <v>0</v>
      </c>
      <c r="S105">
        <v>0</v>
      </c>
      <c r="T105" t="s">
        <v>29</v>
      </c>
      <c r="U105" t="s">
        <v>36</v>
      </c>
      <c r="V105" t="s">
        <v>37</v>
      </c>
      <c r="W105" t="s">
        <v>38</v>
      </c>
      <c r="X105" s="8" t="s">
        <v>38002</v>
      </c>
      <c r="Y105" s="93"/>
      <c r="Z105" s="93"/>
      <c r="AA105" t="s">
        <v>258</v>
      </c>
      <c r="AB105" t="s">
        <v>259</v>
      </c>
    </row>
    <row r="106" spans="1:28" x14ac:dyDescent="0.3">
      <c r="A106" s="8" t="b">
        <f t="shared" si="3"/>
        <v>0</v>
      </c>
      <c r="B106" t="str">
        <f t="shared" si="4"/>
        <v>leafofyggdrasil</v>
      </c>
      <c r="C106" s="10" t="str">
        <f t="shared" si="5"/>
        <v>leaf_of_yggdrasil</v>
      </c>
      <c r="D106">
        <v>610</v>
      </c>
      <c r="E106" t="s">
        <v>24</v>
      </c>
      <c r="F106" t="s">
        <v>5990</v>
      </c>
      <c r="G106" t="s">
        <v>26</v>
      </c>
      <c r="H106" t="s">
        <v>5991</v>
      </c>
      <c r="I106" t="s">
        <v>35</v>
      </c>
      <c r="J106" s="1">
        <v>4000</v>
      </c>
      <c r="K106">
        <v>10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24</v>
      </c>
      <c r="R106">
        <v>0</v>
      </c>
      <c r="S106">
        <v>0</v>
      </c>
      <c r="T106" t="s">
        <v>29</v>
      </c>
      <c r="U106" t="s">
        <v>36</v>
      </c>
      <c r="V106" t="s">
        <v>37</v>
      </c>
      <c r="W106" t="s">
        <v>38</v>
      </c>
      <c r="X106" s="8" t="s">
        <v>38003</v>
      </c>
      <c r="Y106" s="93"/>
      <c r="Z106" s="93"/>
      <c r="AA106" t="s">
        <v>5992</v>
      </c>
      <c r="AB106" t="s">
        <v>5993</v>
      </c>
    </row>
    <row r="107" spans="1:28" x14ac:dyDescent="0.3">
      <c r="A107" s="8" t="b">
        <f t="shared" si="3"/>
        <v>0</v>
      </c>
      <c r="B107" t="str">
        <f t="shared" si="4"/>
        <v>spectacles</v>
      </c>
      <c r="C107" s="10" t="str">
        <f t="shared" si="5"/>
        <v>spectacles</v>
      </c>
      <c r="D107">
        <v>611</v>
      </c>
      <c r="E107" t="s">
        <v>24</v>
      </c>
      <c r="F107" t="s">
        <v>9410</v>
      </c>
      <c r="G107" t="s">
        <v>26</v>
      </c>
      <c r="H107" t="s">
        <v>9411</v>
      </c>
      <c r="I107" t="s">
        <v>35</v>
      </c>
      <c r="J107" s="8">
        <v>40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24</v>
      </c>
      <c r="R107">
        <v>0</v>
      </c>
      <c r="S107">
        <v>0</v>
      </c>
      <c r="T107" t="s">
        <v>29</v>
      </c>
      <c r="U107" t="s">
        <v>36</v>
      </c>
      <c r="V107" t="s">
        <v>37</v>
      </c>
      <c r="W107" t="s">
        <v>38</v>
      </c>
      <c r="X107" s="8" t="s">
        <v>38004</v>
      </c>
      <c r="Y107" s="93"/>
      <c r="Z107" s="93"/>
      <c r="AA107" t="s">
        <v>9412</v>
      </c>
      <c r="AB107" t="s">
        <v>9413</v>
      </c>
    </row>
    <row r="108" spans="1:28" x14ac:dyDescent="0.3">
      <c r="A108" s="8" t="b">
        <f t="shared" si="3"/>
        <v>0</v>
      </c>
      <c r="B108" t="str">
        <f t="shared" si="4"/>
        <v>portablefurnace</v>
      </c>
      <c r="C108" s="10" t="str">
        <f t="shared" si="5"/>
        <v>portable_furnace</v>
      </c>
      <c r="D108">
        <v>612</v>
      </c>
      <c r="E108" t="s">
        <v>24</v>
      </c>
      <c r="F108" t="s">
        <v>7872</v>
      </c>
      <c r="G108" t="s">
        <v>26</v>
      </c>
      <c r="H108" t="s">
        <v>7873</v>
      </c>
      <c r="I108" t="s">
        <v>66</v>
      </c>
      <c r="J108">
        <v>150</v>
      </c>
      <c r="K108">
        <v>20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24</v>
      </c>
      <c r="R108">
        <v>0</v>
      </c>
      <c r="S108">
        <v>0</v>
      </c>
      <c r="T108" t="s">
        <v>29</v>
      </c>
      <c r="U108" t="s">
        <v>36</v>
      </c>
      <c r="V108" t="s">
        <v>37</v>
      </c>
      <c r="W108" t="s">
        <v>38</v>
      </c>
      <c r="X108" s="8" t="s">
        <v>38005</v>
      </c>
      <c r="Y108" s="93"/>
      <c r="Z108" s="93"/>
      <c r="AA108" t="s">
        <v>7874</v>
      </c>
      <c r="AB108" t="s">
        <v>7875</v>
      </c>
    </row>
    <row r="109" spans="1:28" x14ac:dyDescent="0.3">
      <c r="A109" s="8" t="b">
        <f t="shared" si="3"/>
        <v>0</v>
      </c>
      <c r="B109" t="str">
        <f t="shared" si="4"/>
        <v>ironhammer</v>
      </c>
      <c r="C109" s="10" t="str">
        <f t="shared" si="5"/>
        <v>iron_hammer</v>
      </c>
      <c r="D109">
        <v>613</v>
      </c>
      <c r="E109" t="s">
        <v>24</v>
      </c>
      <c r="F109" t="s">
        <v>5577</v>
      </c>
      <c r="G109" t="s">
        <v>26</v>
      </c>
      <c r="H109" t="s">
        <v>5578</v>
      </c>
      <c r="I109" t="s">
        <v>66</v>
      </c>
      <c r="J109" s="1">
        <v>1000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24</v>
      </c>
      <c r="R109">
        <v>0</v>
      </c>
      <c r="S109">
        <v>0</v>
      </c>
      <c r="T109" t="s">
        <v>29</v>
      </c>
      <c r="U109" t="s">
        <v>36</v>
      </c>
      <c r="V109" t="s">
        <v>37</v>
      </c>
      <c r="W109" t="s">
        <v>38</v>
      </c>
      <c r="X109" s="8" t="s">
        <v>38006</v>
      </c>
      <c r="Y109" s="93"/>
      <c r="Z109" s="93"/>
      <c r="AA109" t="s">
        <v>5579</v>
      </c>
      <c r="AB109" t="s">
        <v>5580</v>
      </c>
    </row>
    <row r="110" spans="1:28" x14ac:dyDescent="0.3">
      <c r="A110" s="8" t="b">
        <f t="shared" si="3"/>
        <v>0</v>
      </c>
      <c r="B110" t="str">
        <f t="shared" si="4"/>
        <v>goldenhammer</v>
      </c>
      <c r="C110" s="10" t="str">
        <f t="shared" si="5"/>
        <v>golden_hammer</v>
      </c>
      <c r="D110">
        <v>614</v>
      </c>
      <c r="E110" t="s">
        <v>24</v>
      </c>
      <c r="F110" t="s">
        <v>4665</v>
      </c>
      <c r="G110" t="s">
        <v>26</v>
      </c>
      <c r="H110" t="s">
        <v>4666</v>
      </c>
      <c r="I110" t="s">
        <v>66</v>
      </c>
      <c r="J110" s="1">
        <v>3000</v>
      </c>
      <c r="K110">
        <v>30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24</v>
      </c>
      <c r="R110">
        <v>0</v>
      </c>
      <c r="S110">
        <v>0</v>
      </c>
      <c r="T110" t="s">
        <v>29</v>
      </c>
      <c r="U110" t="s">
        <v>36</v>
      </c>
      <c r="V110" t="s">
        <v>37</v>
      </c>
      <c r="W110" t="s">
        <v>38</v>
      </c>
      <c r="X110" s="8" t="s">
        <v>38007</v>
      </c>
      <c r="Y110" s="93"/>
      <c r="Z110" s="93"/>
      <c r="AA110" t="s">
        <v>4667</v>
      </c>
      <c r="AB110" t="s">
        <v>4668</v>
      </c>
    </row>
    <row r="111" spans="1:28" x14ac:dyDescent="0.3">
      <c r="A111" s="8" t="b">
        <f t="shared" si="3"/>
        <v>0</v>
      </c>
      <c r="B111" t="str">
        <f t="shared" si="4"/>
        <v>orideconhammer</v>
      </c>
      <c r="C111" s="10" t="str">
        <f t="shared" si="5"/>
        <v>oridecon_hammer</v>
      </c>
      <c r="D111">
        <v>615</v>
      </c>
      <c r="E111" t="s">
        <v>24</v>
      </c>
      <c r="F111" t="s">
        <v>7341</v>
      </c>
      <c r="G111" t="s">
        <v>26</v>
      </c>
      <c r="H111" t="s">
        <v>7342</v>
      </c>
      <c r="I111" t="s">
        <v>66</v>
      </c>
      <c r="J111" s="1">
        <v>5000</v>
      </c>
      <c r="K111">
        <v>40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24</v>
      </c>
      <c r="R111">
        <v>0</v>
      </c>
      <c r="S111">
        <v>0</v>
      </c>
      <c r="T111" t="s">
        <v>29</v>
      </c>
      <c r="U111" t="s">
        <v>36</v>
      </c>
      <c r="V111" t="s">
        <v>37</v>
      </c>
      <c r="W111" t="s">
        <v>38</v>
      </c>
      <c r="X111" s="8" t="s">
        <v>38008</v>
      </c>
      <c r="Y111" s="93"/>
      <c r="Z111" s="93"/>
      <c r="AA111" t="s">
        <v>7343</v>
      </c>
      <c r="AB111" t="s">
        <v>7344</v>
      </c>
    </row>
    <row r="112" spans="1:28" x14ac:dyDescent="0.3">
      <c r="A112" s="6" t="b">
        <f t="shared" si="3"/>
        <v>0</v>
      </c>
      <c r="B112" t="str">
        <f t="shared" si="4"/>
        <v>unripeapple</v>
      </c>
      <c r="C112" s="10" t="str">
        <f t="shared" si="5"/>
        <v>unripe_apple</v>
      </c>
      <c r="D112">
        <v>619</v>
      </c>
      <c r="E112" t="s">
        <v>24</v>
      </c>
      <c r="F112" t="s">
        <v>10285</v>
      </c>
      <c r="G112" t="s">
        <v>26</v>
      </c>
      <c r="H112" t="s">
        <v>10286</v>
      </c>
      <c r="I112" t="s">
        <v>66</v>
      </c>
      <c r="J112" s="1">
        <v>1000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24</v>
      </c>
      <c r="R112">
        <v>0</v>
      </c>
      <c r="S112">
        <v>0</v>
      </c>
      <c r="T112" t="s">
        <v>29</v>
      </c>
      <c r="U112" t="s">
        <v>36</v>
      </c>
      <c r="V112" t="s">
        <v>37</v>
      </c>
      <c r="W112" t="s">
        <v>38</v>
      </c>
      <c r="X112" t="s">
        <v>38012</v>
      </c>
      <c r="AA112" t="s">
        <v>10287</v>
      </c>
      <c r="AB112" t="s">
        <v>10288</v>
      </c>
    </row>
    <row r="113" spans="1:28" x14ac:dyDescent="0.3">
      <c r="A113" s="6" t="b">
        <f t="shared" si="3"/>
        <v>0</v>
      </c>
      <c r="B113" t="str">
        <f t="shared" si="4"/>
        <v>orangejuice</v>
      </c>
      <c r="C113" s="10" t="str">
        <f t="shared" si="5"/>
        <v>orange_juice</v>
      </c>
      <c r="D113">
        <v>620</v>
      </c>
      <c r="E113" t="s">
        <v>24</v>
      </c>
      <c r="F113" t="s">
        <v>7266</v>
      </c>
      <c r="G113" t="s">
        <v>26</v>
      </c>
      <c r="H113" t="s">
        <v>7267</v>
      </c>
      <c r="I113" t="s">
        <v>66</v>
      </c>
      <c r="J113" s="1">
        <v>1500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24</v>
      </c>
      <c r="R113">
        <v>0</v>
      </c>
      <c r="S113">
        <v>0</v>
      </c>
      <c r="T113" t="s">
        <v>29</v>
      </c>
      <c r="U113" t="s">
        <v>36</v>
      </c>
      <c r="V113" t="s">
        <v>37</v>
      </c>
      <c r="W113" t="s">
        <v>38</v>
      </c>
      <c r="X113" t="s">
        <v>38013</v>
      </c>
      <c r="AA113" t="s">
        <v>7268</v>
      </c>
      <c r="AB113" t="s">
        <v>7269</v>
      </c>
    </row>
    <row r="114" spans="1:28" x14ac:dyDescent="0.3">
      <c r="A114" s="8" t="b">
        <f t="shared" si="3"/>
        <v>0</v>
      </c>
      <c r="B114" t="str">
        <f t="shared" si="4"/>
        <v>bitterherb</v>
      </c>
      <c r="C114" s="10" t="str">
        <f t="shared" si="5"/>
        <v>bitter_herb</v>
      </c>
      <c r="D114">
        <v>621</v>
      </c>
      <c r="E114" t="s">
        <v>24</v>
      </c>
      <c r="F114" t="s">
        <v>1146</v>
      </c>
      <c r="G114" t="s">
        <v>26</v>
      </c>
      <c r="H114" t="s">
        <v>1147</v>
      </c>
      <c r="I114" t="s">
        <v>66</v>
      </c>
      <c r="J114" s="93">
        <v>20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24</v>
      </c>
      <c r="R114">
        <v>0</v>
      </c>
      <c r="S114">
        <v>0</v>
      </c>
      <c r="T114" t="s">
        <v>29</v>
      </c>
      <c r="U114" t="s">
        <v>36</v>
      </c>
      <c r="V114" t="s">
        <v>37</v>
      </c>
      <c r="W114" t="s">
        <v>38</v>
      </c>
      <c r="X114" s="8" t="s">
        <v>38014</v>
      </c>
      <c r="Y114" s="93"/>
      <c r="Z114" s="93"/>
      <c r="AA114" t="s">
        <v>1148</v>
      </c>
      <c r="AB114" t="s">
        <v>1149</v>
      </c>
    </row>
    <row r="115" spans="1:28" x14ac:dyDescent="0.3">
      <c r="A115" s="8" t="b">
        <f t="shared" si="3"/>
        <v>0</v>
      </c>
      <c r="B115" t="str">
        <f t="shared" si="4"/>
        <v>rainbowcarrot</v>
      </c>
      <c r="C115" s="10" t="str">
        <f t="shared" si="5"/>
        <v>rainbow_carrot</v>
      </c>
      <c r="D115">
        <v>622</v>
      </c>
      <c r="E115" t="s">
        <v>24</v>
      </c>
      <c r="F115" t="s">
        <v>8133</v>
      </c>
      <c r="G115" t="s">
        <v>26</v>
      </c>
      <c r="H115" t="s">
        <v>8134</v>
      </c>
      <c r="I115" t="s">
        <v>66</v>
      </c>
      <c r="J115" s="1">
        <v>2500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24</v>
      </c>
      <c r="R115">
        <v>0</v>
      </c>
      <c r="S115">
        <v>0</v>
      </c>
      <c r="T115" t="s">
        <v>29</v>
      </c>
      <c r="U115" t="s">
        <v>36</v>
      </c>
      <c r="V115" t="s">
        <v>37</v>
      </c>
      <c r="W115" t="s">
        <v>38</v>
      </c>
      <c r="X115" s="8" t="s">
        <v>38015</v>
      </c>
      <c r="Y115" s="93"/>
      <c r="Z115" s="93"/>
      <c r="AA115" t="s">
        <v>8135</v>
      </c>
      <c r="AB115" t="s">
        <v>8136</v>
      </c>
    </row>
    <row r="116" spans="1:28" x14ac:dyDescent="0.3">
      <c r="A116" s="8" t="b">
        <f t="shared" si="3"/>
        <v>0</v>
      </c>
      <c r="B116" t="str">
        <f t="shared" si="4"/>
        <v>earthwormthedude</v>
      </c>
      <c r="C116" s="10" t="str">
        <f t="shared" si="5"/>
        <v>earthworm_the_dude</v>
      </c>
      <c r="D116">
        <v>623</v>
      </c>
      <c r="E116" t="s">
        <v>24</v>
      </c>
      <c r="F116" t="s">
        <v>3504</v>
      </c>
      <c r="G116" t="s">
        <v>26</v>
      </c>
      <c r="H116" t="s">
        <v>3505</v>
      </c>
      <c r="I116" t="s">
        <v>66</v>
      </c>
      <c r="J116" s="1">
        <v>4000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24</v>
      </c>
      <c r="R116">
        <v>0</v>
      </c>
      <c r="S116">
        <v>0</v>
      </c>
      <c r="T116" t="s">
        <v>29</v>
      </c>
      <c r="U116" t="s">
        <v>36</v>
      </c>
      <c r="V116" t="s">
        <v>37</v>
      </c>
      <c r="W116" t="s">
        <v>38</v>
      </c>
      <c r="X116" s="8" t="s">
        <v>38016</v>
      </c>
      <c r="Y116" s="93"/>
      <c r="Z116" s="93"/>
      <c r="AA116" t="s">
        <v>3506</v>
      </c>
      <c r="AB116" t="s">
        <v>3507</v>
      </c>
    </row>
    <row r="117" spans="1:28" x14ac:dyDescent="0.3">
      <c r="A117" s="8" t="b">
        <f t="shared" si="3"/>
        <v>0</v>
      </c>
      <c r="B117" t="str">
        <f t="shared" si="4"/>
        <v>rottenfish</v>
      </c>
      <c r="C117" s="10" t="str">
        <f t="shared" si="5"/>
        <v>rotten_fish</v>
      </c>
      <c r="D117">
        <v>624</v>
      </c>
      <c r="E117" t="s">
        <v>24</v>
      </c>
      <c r="F117" t="s">
        <v>8536</v>
      </c>
      <c r="G117" t="s">
        <v>26</v>
      </c>
      <c r="H117" t="s">
        <v>8537</v>
      </c>
      <c r="I117" t="s">
        <v>66</v>
      </c>
      <c r="J117" s="1">
        <v>2500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24</v>
      </c>
      <c r="R117">
        <v>0</v>
      </c>
      <c r="S117">
        <v>0</v>
      </c>
      <c r="T117" t="s">
        <v>29</v>
      </c>
      <c r="U117" t="s">
        <v>36</v>
      </c>
      <c r="V117" t="s">
        <v>37</v>
      </c>
      <c r="W117" t="s">
        <v>38</v>
      </c>
      <c r="X117" s="8" t="s">
        <v>38017</v>
      </c>
      <c r="Y117" s="93"/>
      <c r="Z117" s="93"/>
      <c r="AA117" t="s">
        <v>8538</v>
      </c>
      <c r="AB117" t="s">
        <v>8539</v>
      </c>
    </row>
    <row r="118" spans="1:28" x14ac:dyDescent="0.3">
      <c r="A118" s="8" t="b">
        <f t="shared" si="3"/>
        <v>0</v>
      </c>
      <c r="B118" t="str">
        <f t="shared" si="4"/>
        <v>lustyiron</v>
      </c>
      <c r="C118" s="10" t="str">
        <f t="shared" si="5"/>
        <v>lusty_iron</v>
      </c>
      <c r="D118">
        <v>625</v>
      </c>
      <c r="E118" t="s">
        <v>24</v>
      </c>
      <c r="F118" t="s">
        <v>6289</v>
      </c>
      <c r="G118" t="s">
        <v>26</v>
      </c>
      <c r="H118" t="s">
        <v>6290</v>
      </c>
      <c r="I118" t="s">
        <v>66</v>
      </c>
      <c r="J118" s="93">
        <v>100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24</v>
      </c>
      <c r="R118">
        <v>0</v>
      </c>
      <c r="S118">
        <v>0</v>
      </c>
      <c r="T118" t="s">
        <v>29</v>
      </c>
      <c r="U118" t="s">
        <v>36</v>
      </c>
      <c r="V118" t="s">
        <v>37</v>
      </c>
      <c r="W118" t="s">
        <v>38</v>
      </c>
      <c r="X118" s="8" t="s">
        <v>38018</v>
      </c>
      <c r="Y118" s="93"/>
      <c r="Z118" s="93"/>
      <c r="AA118" t="s">
        <v>6291</v>
      </c>
      <c r="AB118" t="s">
        <v>6292</v>
      </c>
    </row>
    <row r="119" spans="1:28" x14ac:dyDescent="0.3">
      <c r="A119" s="8" t="b">
        <f t="shared" si="3"/>
        <v>0</v>
      </c>
      <c r="B119" t="str">
        <f t="shared" si="4"/>
        <v>monsterjuice</v>
      </c>
      <c r="C119" s="10" t="str">
        <f t="shared" si="5"/>
        <v>monster_juice</v>
      </c>
      <c r="D119">
        <v>626</v>
      </c>
      <c r="E119" t="s">
        <v>24</v>
      </c>
      <c r="F119" t="s">
        <v>6786</v>
      </c>
      <c r="G119" t="s">
        <v>26</v>
      </c>
      <c r="H119" t="s">
        <v>6787</v>
      </c>
      <c r="I119" t="s">
        <v>66</v>
      </c>
      <c r="J119" s="1">
        <v>1500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24</v>
      </c>
      <c r="R119">
        <v>0</v>
      </c>
      <c r="S119">
        <v>0</v>
      </c>
      <c r="T119" t="s">
        <v>29</v>
      </c>
      <c r="U119" t="s">
        <v>36</v>
      </c>
      <c r="V119" t="s">
        <v>37</v>
      </c>
      <c r="W119" t="s">
        <v>38</v>
      </c>
      <c r="X119" s="8" t="s">
        <v>38019</v>
      </c>
      <c r="Y119" s="93"/>
      <c r="Z119" s="93"/>
      <c r="AA119" t="s">
        <v>6788</v>
      </c>
      <c r="AB119" t="s">
        <v>6789</v>
      </c>
    </row>
    <row r="120" spans="1:28" x14ac:dyDescent="0.3">
      <c r="A120" s="8" t="b">
        <f t="shared" si="3"/>
        <v>0</v>
      </c>
      <c r="B120" t="str">
        <f t="shared" si="4"/>
        <v>sweetmilk</v>
      </c>
      <c r="C120" s="10" t="str">
        <f t="shared" si="5"/>
        <v>sweet_milk</v>
      </c>
      <c r="D120">
        <v>627</v>
      </c>
      <c r="E120" t="s">
        <v>24</v>
      </c>
      <c r="F120" t="s">
        <v>9818</v>
      </c>
      <c r="G120" t="s">
        <v>26</v>
      </c>
      <c r="H120" t="s">
        <v>9819</v>
      </c>
      <c r="I120" t="s">
        <v>66</v>
      </c>
      <c r="J120" s="1">
        <v>7000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24</v>
      </c>
      <c r="R120">
        <v>0</v>
      </c>
      <c r="S120">
        <v>0</v>
      </c>
      <c r="T120" t="s">
        <v>29</v>
      </c>
      <c r="U120" t="s">
        <v>36</v>
      </c>
      <c r="V120" t="s">
        <v>37</v>
      </c>
      <c r="W120" t="s">
        <v>38</v>
      </c>
      <c r="X120" s="8" t="s">
        <v>38020</v>
      </c>
      <c r="Y120" s="93"/>
      <c r="Z120" s="93"/>
      <c r="AA120" t="s">
        <v>9820</v>
      </c>
      <c r="AB120" t="s">
        <v>9821</v>
      </c>
    </row>
    <row r="121" spans="1:28" x14ac:dyDescent="0.3">
      <c r="A121" s="8" t="b">
        <f t="shared" si="3"/>
        <v>0</v>
      </c>
      <c r="B121" t="str">
        <f t="shared" si="4"/>
        <v>welldriedbone</v>
      </c>
      <c r="C121" s="10" t="str">
        <f t="shared" si="5"/>
        <v>well_dried_bone</v>
      </c>
      <c r="D121">
        <v>628</v>
      </c>
      <c r="E121" t="s">
        <v>24</v>
      </c>
      <c r="F121" t="s">
        <v>10561</v>
      </c>
      <c r="G121" t="s">
        <v>26</v>
      </c>
      <c r="H121" t="s">
        <v>10562</v>
      </c>
      <c r="I121" t="s">
        <v>66</v>
      </c>
      <c r="J121" s="1">
        <v>10000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24</v>
      </c>
      <c r="R121">
        <v>0</v>
      </c>
      <c r="S121">
        <v>0</v>
      </c>
      <c r="T121" t="s">
        <v>29</v>
      </c>
      <c r="U121" t="s">
        <v>36</v>
      </c>
      <c r="V121" t="s">
        <v>37</v>
      </c>
      <c r="W121" t="s">
        <v>38</v>
      </c>
      <c r="X121" s="8" t="s">
        <v>38021</v>
      </c>
      <c r="Y121" s="93"/>
      <c r="Z121" s="93"/>
      <c r="AA121" t="s">
        <v>10563</v>
      </c>
      <c r="AB121" t="s">
        <v>10564</v>
      </c>
    </row>
    <row r="122" spans="1:28" x14ac:dyDescent="0.3">
      <c r="A122" s="8" t="b">
        <f t="shared" si="3"/>
        <v>0</v>
      </c>
      <c r="B122" t="str">
        <f t="shared" si="4"/>
        <v>singingflower</v>
      </c>
      <c r="C122" s="10" t="str">
        <f t="shared" si="5"/>
        <v>singing_flower</v>
      </c>
      <c r="D122">
        <v>629</v>
      </c>
      <c r="E122" t="s">
        <v>24</v>
      </c>
      <c r="F122" t="s">
        <v>9107</v>
      </c>
      <c r="G122" t="s">
        <v>26</v>
      </c>
      <c r="H122" t="s">
        <v>9108</v>
      </c>
      <c r="I122" t="s">
        <v>66</v>
      </c>
      <c r="J122" s="93">
        <v>300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24</v>
      </c>
      <c r="R122">
        <v>0</v>
      </c>
      <c r="S122">
        <v>0</v>
      </c>
      <c r="T122" t="s">
        <v>29</v>
      </c>
      <c r="U122" t="s">
        <v>36</v>
      </c>
      <c r="V122" t="s">
        <v>37</v>
      </c>
      <c r="W122" t="s">
        <v>38</v>
      </c>
      <c r="X122" s="8" t="s">
        <v>38022</v>
      </c>
      <c r="Y122" s="93"/>
      <c r="Z122" s="93"/>
      <c r="AA122" t="s">
        <v>9109</v>
      </c>
      <c r="AB122" t="s">
        <v>9110</v>
      </c>
    </row>
    <row r="123" spans="1:28" x14ac:dyDescent="0.3">
      <c r="A123" s="8" t="b">
        <f t="shared" si="3"/>
        <v>0</v>
      </c>
      <c r="B123" t="str">
        <f t="shared" si="4"/>
        <v>dewladenmoss</v>
      </c>
      <c r="C123" s="10" t="str">
        <f t="shared" si="5"/>
        <v>dew_laden_moss</v>
      </c>
      <c r="D123">
        <v>630</v>
      </c>
      <c r="E123" t="s">
        <v>24</v>
      </c>
      <c r="F123" t="s">
        <v>2968</v>
      </c>
      <c r="G123" t="s">
        <v>26</v>
      </c>
      <c r="H123" t="s">
        <v>2969</v>
      </c>
      <c r="I123" t="s">
        <v>66</v>
      </c>
      <c r="J123" s="93">
        <v>10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24</v>
      </c>
      <c r="R123">
        <v>0</v>
      </c>
      <c r="S123">
        <v>0</v>
      </c>
      <c r="T123" t="s">
        <v>29</v>
      </c>
      <c r="U123" t="s">
        <v>36</v>
      </c>
      <c r="V123" t="s">
        <v>37</v>
      </c>
      <c r="W123" t="s">
        <v>38</v>
      </c>
      <c r="X123" s="8" t="s">
        <v>38023</v>
      </c>
      <c r="Y123" s="93"/>
      <c r="Z123" s="93"/>
      <c r="AA123" t="s">
        <v>2970</v>
      </c>
      <c r="AB123" t="s">
        <v>2971</v>
      </c>
    </row>
    <row r="124" spans="1:28" x14ac:dyDescent="0.3">
      <c r="A124" s="8" t="b">
        <f t="shared" si="3"/>
        <v>0</v>
      </c>
      <c r="B124" t="str">
        <f t="shared" si="4"/>
        <v>deadlynoxiousherb</v>
      </c>
      <c r="C124" s="10" t="str">
        <f t="shared" si="5"/>
        <v>deadly_noxious_herb</v>
      </c>
      <c r="D124">
        <v>631</v>
      </c>
      <c r="E124" t="s">
        <v>24</v>
      </c>
      <c r="F124" t="s">
        <v>2866</v>
      </c>
      <c r="G124" t="s">
        <v>26</v>
      </c>
      <c r="H124" t="s">
        <v>2867</v>
      </c>
      <c r="I124" t="s">
        <v>66</v>
      </c>
      <c r="J124" s="8">
        <v>20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24</v>
      </c>
      <c r="R124">
        <v>0</v>
      </c>
      <c r="S124">
        <v>0</v>
      </c>
      <c r="T124" t="s">
        <v>29</v>
      </c>
      <c r="U124" t="s">
        <v>36</v>
      </c>
      <c r="V124" t="s">
        <v>37</v>
      </c>
      <c r="W124" t="s">
        <v>38</v>
      </c>
      <c r="X124" s="8" t="s">
        <v>38024</v>
      </c>
      <c r="Y124" s="93"/>
      <c r="Z124" s="93"/>
      <c r="AA124" t="s">
        <v>2868</v>
      </c>
      <c r="AB124" t="s">
        <v>2869</v>
      </c>
    </row>
    <row r="125" spans="1:28" x14ac:dyDescent="0.3">
      <c r="A125" s="8" t="b">
        <f t="shared" si="3"/>
        <v>0</v>
      </c>
      <c r="B125" t="str">
        <f t="shared" si="4"/>
        <v>fattychubbyearthworm</v>
      </c>
      <c r="C125" s="10" t="str">
        <f t="shared" si="5"/>
        <v>fatty_chubby_earthworm</v>
      </c>
      <c r="D125">
        <v>632</v>
      </c>
      <c r="E125" t="s">
        <v>24</v>
      </c>
      <c r="F125" t="s">
        <v>3854</v>
      </c>
      <c r="G125" t="s">
        <v>26</v>
      </c>
      <c r="H125" t="s">
        <v>3855</v>
      </c>
      <c r="I125" t="s">
        <v>66</v>
      </c>
      <c r="J125" s="1">
        <v>5000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24</v>
      </c>
      <c r="R125">
        <v>0</v>
      </c>
      <c r="S125">
        <v>0</v>
      </c>
      <c r="T125" t="s">
        <v>29</v>
      </c>
      <c r="U125" t="s">
        <v>36</v>
      </c>
      <c r="V125" t="s">
        <v>37</v>
      </c>
      <c r="W125" t="s">
        <v>38</v>
      </c>
      <c r="X125" s="8" t="s">
        <v>38025</v>
      </c>
      <c r="Y125" s="93"/>
      <c r="Z125" s="93"/>
      <c r="AA125" t="s">
        <v>3856</v>
      </c>
      <c r="AB125" t="s">
        <v>3857</v>
      </c>
    </row>
    <row r="126" spans="1:28" x14ac:dyDescent="0.3">
      <c r="A126" s="8" t="b">
        <f t="shared" si="3"/>
        <v>0</v>
      </c>
      <c r="B126" t="str">
        <f t="shared" si="4"/>
        <v>bakedyam</v>
      </c>
      <c r="C126" s="10" t="str">
        <f t="shared" si="5"/>
        <v>baked_yam</v>
      </c>
      <c r="D126">
        <v>633</v>
      </c>
      <c r="E126" t="s">
        <v>24</v>
      </c>
      <c r="F126" t="s">
        <v>730</v>
      </c>
      <c r="G126" t="s">
        <v>26</v>
      </c>
      <c r="H126" t="s">
        <v>731</v>
      </c>
      <c r="I126" t="s">
        <v>66</v>
      </c>
      <c r="J126">
        <v>20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24</v>
      </c>
      <c r="R126">
        <v>0</v>
      </c>
      <c r="S126">
        <v>0</v>
      </c>
      <c r="T126" t="s">
        <v>29</v>
      </c>
      <c r="U126" t="s">
        <v>36</v>
      </c>
      <c r="V126" t="s">
        <v>37</v>
      </c>
      <c r="W126" t="s">
        <v>38</v>
      </c>
      <c r="X126" s="8" t="s">
        <v>38026</v>
      </c>
      <c r="Y126" s="93"/>
      <c r="Z126" s="93"/>
      <c r="AA126" t="s">
        <v>732</v>
      </c>
      <c r="AB126" t="s">
        <v>733</v>
      </c>
    </row>
    <row r="127" spans="1:28" x14ac:dyDescent="0.3">
      <c r="A127" s="8" t="b">
        <f t="shared" si="3"/>
        <v>0</v>
      </c>
      <c r="B127" t="str">
        <f t="shared" si="4"/>
        <v>tropicalbanana</v>
      </c>
      <c r="C127" s="10" t="str">
        <f t="shared" si="5"/>
        <v>tropical_banana</v>
      </c>
      <c r="D127">
        <v>634</v>
      </c>
      <c r="E127" t="s">
        <v>24</v>
      </c>
      <c r="F127" t="s">
        <v>10182</v>
      </c>
      <c r="G127" t="s">
        <v>26</v>
      </c>
      <c r="H127" t="s">
        <v>10183</v>
      </c>
      <c r="I127" t="s">
        <v>66</v>
      </c>
      <c r="J127" s="93">
        <v>20</v>
      </c>
      <c r="K127">
        <v>5</v>
      </c>
      <c r="L127" s="6">
        <v>0</v>
      </c>
      <c r="M127">
        <v>0</v>
      </c>
      <c r="N127">
        <v>0</v>
      </c>
      <c r="O127">
        <v>0</v>
      </c>
      <c r="P127">
        <v>0</v>
      </c>
      <c r="Q127" t="s">
        <v>24</v>
      </c>
      <c r="R127">
        <v>0</v>
      </c>
      <c r="S127">
        <v>0</v>
      </c>
      <c r="T127" t="s">
        <v>29</v>
      </c>
      <c r="U127" t="s">
        <v>36</v>
      </c>
      <c r="V127" t="s">
        <v>37</v>
      </c>
      <c r="W127" t="s">
        <v>38</v>
      </c>
      <c r="X127" s="8" t="s">
        <v>38027</v>
      </c>
      <c r="Y127" s="93"/>
      <c r="Z127" s="93"/>
      <c r="AA127" t="s">
        <v>10184</v>
      </c>
      <c r="AB127" t="s">
        <v>10185</v>
      </c>
    </row>
    <row r="128" spans="1:28" x14ac:dyDescent="0.3">
      <c r="A128" s="8" t="b">
        <f t="shared" si="3"/>
        <v>0</v>
      </c>
      <c r="B128" t="str">
        <f t="shared" si="4"/>
        <v>horroroftribe</v>
      </c>
      <c r="C128" s="10" t="str">
        <f t="shared" si="5"/>
        <v>horror_of_tribe</v>
      </c>
      <c r="D128">
        <v>635</v>
      </c>
      <c r="E128" t="s">
        <v>24</v>
      </c>
      <c r="F128" t="s">
        <v>5305</v>
      </c>
      <c r="G128" t="s">
        <v>26</v>
      </c>
      <c r="H128" t="s">
        <v>5306</v>
      </c>
      <c r="I128" t="s">
        <v>66</v>
      </c>
      <c r="J128">
        <v>300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24</v>
      </c>
      <c r="R128">
        <v>0</v>
      </c>
      <c r="S128">
        <v>0</v>
      </c>
      <c r="T128" t="s">
        <v>29</v>
      </c>
      <c r="U128" t="s">
        <v>36</v>
      </c>
      <c r="V128" t="s">
        <v>37</v>
      </c>
      <c r="W128" t="s">
        <v>38</v>
      </c>
      <c r="X128" s="8" t="s">
        <v>38028</v>
      </c>
      <c r="Y128" s="93"/>
      <c r="Z128" s="93"/>
      <c r="AA128" t="s">
        <v>5307</v>
      </c>
      <c r="AB128" t="s">
        <v>5308</v>
      </c>
    </row>
    <row r="129" spans="1:28" x14ac:dyDescent="0.3">
      <c r="A129" s="8" t="b">
        <f t="shared" si="3"/>
        <v>0</v>
      </c>
      <c r="B129" t="str">
        <f t="shared" si="4"/>
        <v>norecipient</v>
      </c>
      <c r="C129" s="10" t="str">
        <f t="shared" si="5"/>
        <v>no_recipient</v>
      </c>
      <c r="D129">
        <v>636</v>
      </c>
      <c r="E129" t="s">
        <v>24</v>
      </c>
      <c r="F129" t="s">
        <v>7102</v>
      </c>
      <c r="G129" t="s">
        <v>26</v>
      </c>
      <c r="H129" t="s">
        <v>7103</v>
      </c>
      <c r="I129" t="s">
        <v>66</v>
      </c>
      <c r="J129" s="8">
        <v>100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24</v>
      </c>
      <c r="R129">
        <v>0</v>
      </c>
      <c r="S129">
        <v>0</v>
      </c>
      <c r="T129" t="s">
        <v>29</v>
      </c>
      <c r="U129" t="s">
        <v>36</v>
      </c>
      <c r="V129" t="s">
        <v>37</v>
      </c>
      <c r="W129" t="s">
        <v>38</v>
      </c>
      <c r="X129" s="8" t="s">
        <v>38029</v>
      </c>
      <c r="Y129" s="93"/>
      <c r="Z129" s="93"/>
      <c r="AA129" t="s">
        <v>7104</v>
      </c>
      <c r="AB129" t="s">
        <v>7105</v>
      </c>
    </row>
    <row r="130" spans="1:28" x14ac:dyDescent="0.3">
      <c r="A130" s="8" t="b">
        <f t="shared" ref="A130:A193" si="6">ISNUMBER(SEARCH("callfunc",X130))</f>
        <v>0</v>
      </c>
      <c r="B130" t="str">
        <f t="shared" ref="B130:B193" si="7">LOWER(SUBSTITUTE(F130,"_",""))</f>
        <v>oldbroom</v>
      </c>
      <c r="C130" s="10" t="str">
        <f t="shared" ref="C130:C193" si="8">LOWER(F130)</f>
        <v>old_broom</v>
      </c>
      <c r="D130">
        <v>637</v>
      </c>
      <c r="E130" t="s">
        <v>24</v>
      </c>
      <c r="F130" t="s">
        <v>7190</v>
      </c>
      <c r="G130" t="s">
        <v>26</v>
      </c>
      <c r="H130" t="s">
        <v>7191</v>
      </c>
      <c r="I130" t="s">
        <v>66</v>
      </c>
      <c r="J130">
        <v>350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24</v>
      </c>
      <c r="R130">
        <v>0</v>
      </c>
      <c r="S130">
        <v>0</v>
      </c>
      <c r="T130" t="s">
        <v>29</v>
      </c>
      <c r="U130" t="s">
        <v>36</v>
      </c>
      <c r="V130" t="s">
        <v>37</v>
      </c>
      <c r="W130" t="s">
        <v>38</v>
      </c>
      <c r="X130" s="8" t="s">
        <v>38030</v>
      </c>
      <c r="Y130" s="93"/>
      <c r="Z130" s="93"/>
      <c r="AA130" t="s">
        <v>7192</v>
      </c>
      <c r="AB130" t="s">
        <v>7193</v>
      </c>
    </row>
    <row r="131" spans="1:28" x14ac:dyDescent="0.3">
      <c r="A131" s="8" t="b">
        <f t="shared" si="6"/>
        <v>0</v>
      </c>
      <c r="B131" t="str">
        <f t="shared" si="7"/>
        <v>silverknifeofchaste</v>
      </c>
      <c r="C131" s="10" t="str">
        <f t="shared" si="8"/>
        <v>silver_knife_of_chaste</v>
      </c>
      <c r="D131">
        <v>638</v>
      </c>
      <c r="E131" t="s">
        <v>24</v>
      </c>
      <c r="F131" t="s">
        <v>9084</v>
      </c>
      <c r="G131" t="s">
        <v>26</v>
      </c>
      <c r="H131" t="s">
        <v>9085</v>
      </c>
      <c r="I131" t="s">
        <v>66</v>
      </c>
      <c r="J131" s="1">
        <v>12000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24</v>
      </c>
      <c r="R131">
        <v>0</v>
      </c>
      <c r="S131">
        <v>0</v>
      </c>
      <c r="T131" t="s">
        <v>29</v>
      </c>
      <c r="U131" t="s">
        <v>36</v>
      </c>
      <c r="V131" t="s">
        <v>37</v>
      </c>
      <c r="W131" t="s">
        <v>38</v>
      </c>
      <c r="X131" s="8" t="s">
        <v>38031</v>
      </c>
      <c r="Y131" s="93"/>
      <c r="Z131" s="93"/>
      <c r="AA131" t="s">
        <v>9086</v>
      </c>
      <c r="AB131" t="s">
        <v>9087</v>
      </c>
    </row>
    <row r="132" spans="1:28" x14ac:dyDescent="0.3">
      <c r="A132" s="8" t="b">
        <f t="shared" si="6"/>
        <v>0</v>
      </c>
      <c r="B132" t="str">
        <f t="shared" si="7"/>
        <v>armletofobedience</v>
      </c>
      <c r="C132" s="10" t="str">
        <f t="shared" si="8"/>
        <v>armlet_of_obedience</v>
      </c>
      <c r="D132">
        <v>639</v>
      </c>
      <c r="E132" t="s">
        <v>24</v>
      </c>
      <c r="F132" t="s">
        <v>544</v>
      </c>
      <c r="G132" t="s">
        <v>26</v>
      </c>
      <c r="H132" t="s">
        <v>545</v>
      </c>
      <c r="I132" t="s">
        <v>66</v>
      </c>
      <c r="J132" s="1">
        <v>18000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24</v>
      </c>
      <c r="R132">
        <v>0</v>
      </c>
      <c r="S132">
        <v>0</v>
      </c>
      <c r="T132" t="s">
        <v>29</v>
      </c>
      <c r="U132" t="s">
        <v>36</v>
      </c>
      <c r="V132" t="s">
        <v>37</v>
      </c>
      <c r="W132" t="s">
        <v>38</v>
      </c>
      <c r="X132" s="8" t="s">
        <v>38032</v>
      </c>
      <c r="Y132" s="93"/>
      <c r="Z132" s="93"/>
      <c r="AA132" t="s">
        <v>546</v>
      </c>
      <c r="AB132" t="s">
        <v>547</v>
      </c>
    </row>
    <row r="133" spans="1:28" x14ac:dyDescent="0.3">
      <c r="A133" s="8" t="b">
        <f t="shared" si="6"/>
        <v>0</v>
      </c>
      <c r="B133" t="str">
        <f t="shared" si="7"/>
        <v>shiningstone</v>
      </c>
      <c r="C133" s="10" t="str">
        <f t="shared" si="8"/>
        <v>shining_stone</v>
      </c>
      <c r="D133">
        <v>640</v>
      </c>
      <c r="E133" t="s">
        <v>24</v>
      </c>
      <c r="F133" t="s">
        <v>8983</v>
      </c>
      <c r="G133" t="s">
        <v>26</v>
      </c>
      <c r="H133" t="s">
        <v>8984</v>
      </c>
      <c r="I133" t="s">
        <v>66</v>
      </c>
      <c r="J133" s="1">
        <v>3000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24</v>
      </c>
      <c r="R133">
        <v>0</v>
      </c>
      <c r="S133">
        <v>0</v>
      </c>
      <c r="T133" t="s">
        <v>29</v>
      </c>
      <c r="U133" t="s">
        <v>36</v>
      </c>
      <c r="V133" t="s">
        <v>37</v>
      </c>
      <c r="W133" t="s">
        <v>38</v>
      </c>
      <c r="X133" s="8" t="s">
        <v>38033</v>
      </c>
      <c r="Y133" s="93"/>
      <c r="Z133" s="93"/>
      <c r="AA133" t="s">
        <v>8985</v>
      </c>
      <c r="AB133" t="s">
        <v>8986</v>
      </c>
    </row>
    <row r="134" spans="1:28" x14ac:dyDescent="0.3">
      <c r="A134" s="8" t="b">
        <f t="shared" si="6"/>
        <v>0</v>
      </c>
      <c r="B134" t="str">
        <f t="shared" si="7"/>
        <v>contractsinshadow</v>
      </c>
      <c r="C134" s="10" t="str">
        <f t="shared" si="8"/>
        <v>contracts_in_shadow</v>
      </c>
      <c r="D134">
        <v>641</v>
      </c>
      <c r="E134" t="s">
        <v>24</v>
      </c>
      <c r="F134" t="s">
        <v>2416</v>
      </c>
      <c r="G134" t="s">
        <v>26</v>
      </c>
      <c r="H134" t="s">
        <v>2417</v>
      </c>
      <c r="I134" t="s">
        <v>66</v>
      </c>
      <c r="J134" s="93">
        <v>100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24</v>
      </c>
      <c r="R134">
        <v>0</v>
      </c>
      <c r="S134">
        <v>0</v>
      </c>
      <c r="T134" t="s">
        <v>29</v>
      </c>
      <c r="U134" t="s">
        <v>36</v>
      </c>
      <c r="V134" t="s">
        <v>37</v>
      </c>
      <c r="W134" t="s">
        <v>38</v>
      </c>
      <c r="X134" s="8" t="s">
        <v>38034</v>
      </c>
      <c r="Y134" s="93"/>
      <c r="Z134" s="93"/>
      <c r="AA134" t="s">
        <v>2418</v>
      </c>
      <c r="AB134" t="s">
        <v>2419</v>
      </c>
    </row>
    <row r="135" spans="1:28" x14ac:dyDescent="0.3">
      <c r="A135" s="8" t="b">
        <f t="shared" si="6"/>
        <v>0</v>
      </c>
      <c r="B135" t="str">
        <f t="shared" si="7"/>
        <v>bookofdevil</v>
      </c>
      <c r="C135" s="10" t="str">
        <f t="shared" si="8"/>
        <v>book_of_devil</v>
      </c>
      <c r="D135">
        <v>642</v>
      </c>
      <c r="E135" t="s">
        <v>24</v>
      </c>
      <c r="F135" t="s">
        <v>1455</v>
      </c>
      <c r="G135" t="s">
        <v>26</v>
      </c>
      <c r="H135" t="s">
        <v>1456</v>
      </c>
      <c r="I135" t="s">
        <v>66</v>
      </c>
      <c r="J135" s="1">
        <v>1800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24</v>
      </c>
      <c r="R135">
        <v>0</v>
      </c>
      <c r="S135">
        <v>0</v>
      </c>
      <c r="T135" t="s">
        <v>29</v>
      </c>
      <c r="U135" t="s">
        <v>36</v>
      </c>
      <c r="V135" t="s">
        <v>37</v>
      </c>
      <c r="W135" t="s">
        <v>38</v>
      </c>
      <c r="X135" s="8" t="s">
        <v>38035</v>
      </c>
      <c r="Y135" s="93"/>
      <c r="Z135" s="93"/>
      <c r="AA135" t="s">
        <v>1457</v>
      </c>
      <c r="AB135" t="s">
        <v>1458</v>
      </c>
    </row>
    <row r="136" spans="1:28" x14ac:dyDescent="0.3">
      <c r="A136" s="8" t="b">
        <f t="shared" si="6"/>
        <v>0</v>
      </c>
      <c r="B136" t="str">
        <f t="shared" si="7"/>
        <v>petincubator</v>
      </c>
      <c r="C136" s="10" t="str">
        <f t="shared" si="8"/>
        <v>pet_incubator</v>
      </c>
      <c r="D136">
        <v>643</v>
      </c>
      <c r="E136" t="s">
        <v>24</v>
      </c>
      <c r="F136" t="s">
        <v>7507</v>
      </c>
      <c r="G136" t="s">
        <v>26</v>
      </c>
      <c r="H136" t="s">
        <v>7508</v>
      </c>
      <c r="I136" t="s">
        <v>66</v>
      </c>
      <c r="J136" s="1">
        <v>3000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24</v>
      </c>
      <c r="R136">
        <v>0</v>
      </c>
      <c r="S136">
        <v>0</v>
      </c>
      <c r="T136" t="s">
        <v>29</v>
      </c>
      <c r="U136" t="s">
        <v>36</v>
      </c>
      <c r="V136" t="s">
        <v>37</v>
      </c>
      <c r="W136" t="s">
        <v>38</v>
      </c>
      <c r="X136" s="8" t="s">
        <v>38036</v>
      </c>
      <c r="Y136" s="93"/>
      <c r="Z136" s="93"/>
      <c r="AA136" t="s">
        <v>7509</v>
      </c>
      <c r="AB136" t="s">
        <v>7510</v>
      </c>
    </row>
    <row r="137" spans="1:28" x14ac:dyDescent="0.3">
      <c r="A137" s="8" t="b">
        <f t="shared" si="6"/>
        <v>0</v>
      </c>
      <c r="B137" t="str">
        <f t="shared" si="7"/>
        <v>centerpotion</v>
      </c>
      <c r="C137" s="10" t="str">
        <f t="shared" si="8"/>
        <v>center_potion</v>
      </c>
      <c r="D137">
        <v>645</v>
      </c>
      <c r="E137" t="s">
        <v>24</v>
      </c>
      <c r="F137" t="s">
        <v>2037</v>
      </c>
      <c r="G137" t="s">
        <v>26</v>
      </c>
      <c r="H137" t="s">
        <v>2038</v>
      </c>
      <c r="I137" t="s">
        <v>66</v>
      </c>
      <c r="J137" s="93">
        <v>800</v>
      </c>
      <c r="K137">
        <v>10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24</v>
      </c>
      <c r="R137">
        <v>0</v>
      </c>
      <c r="S137">
        <v>0</v>
      </c>
      <c r="T137" t="s">
        <v>29</v>
      </c>
      <c r="U137" t="s">
        <v>36</v>
      </c>
      <c r="V137" t="s">
        <v>37</v>
      </c>
      <c r="W137" t="s">
        <v>38</v>
      </c>
      <c r="X137" s="8" t="s">
        <v>38038</v>
      </c>
      <c r="Y137" s="93"/>
      <c r="Z137" s="93"/>
      <c r="AA137" t="s">
        <v>2039</v>
      </c>
      <c r="AB137" t="s">
        <v>2040</v>
      </c>
    </row>
    <row r="138" spans="1:28" x14ac:dyDescent="0.3">
      <c r="A138" s="8" t="b">
        <f t="shared" si="6"/>
        <v>0</v>
      </c>
      <c r="B138" t="str">
        <f t="shared" si="7"/>
        <v>awakeningpotion</v>
      </c>
      <c r="C138" s="10" t="str">
        <f t="shared" si="8"/>
        <v>awakening_potion</v>
      </c>
      <c r="D138">
        <v>656</v>
      </c>
      <c r="E138" t="s">
        <v>24</v>
      </c>
      <c r="F138" t="s">
        <v>648</v>
      </c>
      <c r="G138" t="s">
        <v>26</v>
      </c>
      <c r="H138" t="s">
        <v>649</v>
      </c>
      <c r="I138" t="s">
        <v>66</v>
      </c>
      <c r="J138" s="1">
        <v>1500</v>
      </c>
      <c r="K138">
        <v>15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24</v>
      </c>
      <c r="R138">
        <v>40</v>
      </c>
      <c r="S138">
        <v>0</v>
      </c>
      <c r="T138" t="s">
        <v>29</v>
      </c>
      <c r="U138" t="s">
        <v>36</v>
      </c>
      <c r="V138" t="s">
        <v>650</v>
      </c>
      <c r="W138" t="s">
        <v>38</v>
      </c>
      <c r="X138" s="8" t="s">
        <v>38039</v>
      </c>
      <c r="Y138" s="93"/>
      <c r="Z138" s="93"/>
      <c r="AA138" t="s">
        <v>651</v>
      </c>
      <c r="AB138" t="s">
        <v>652</v>
      </c>
    </row>
    <row r="139" spans="1:28" x14ac:dyDescent="0.3">
      <c r="A139" s="8" t="b">
        <f t="shared" si="6"/>
        <v>0</v>
      </c>
      <c r="B139" t="str">
        <f t="shared" si="7"/>
        <v>berserkpotion</v>
      </c>
      <c r="C139" s="10" t="str">
        <f t="shared" si="8"/>
        <v>berserk_potion</v>
      </c>
      <c r="D139">
        <v>657</v>
      </c>
      <c r="E139" t="s">
        <v>24</v>
      </c>
      <c r="F139" t="s">
        <v>906</v>
      </c>
      <c r="G139" t="s">
        <v>26</v>
      </c>
      <c r="H139" t="s">
        <v>907</v>
      </c>
      <c r="I139" t="s">
        <v>66</v>
      </c>
      <c r="J139" s="1">
        <v>3000</v>
      </c>
      <c r="K139">
        <v>20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24</v>
      </c>
      <c r="R139">
        <v>85</v>
      </c>
      <c r="S139">
        <v>0</v>
      </c>
      <c r="T139" t="s">
        <v>29</v>
      </c>
      <c r="U139" t="s">
        <v>36</v>
      </c>
      <c r="V139" t="s">
        <v>908</v>
      </c>
      <c r="W139" t="s">
        <v>38</v>
      </c>
      <c r="X139" s="8" t="s">
        <v>38040</v>
      </c>
      <c r="Y139" s="93"/>
      <c r="Z139" s="93"/>
      <c r="AA139" t="s">
        <v>909</v>
      </c>
      <c r="AB139" t="s">
        <v>910</v>
      </c>
    </row>
    <row r="140" spans="1:28" x14ac:dyDescent="0.3">
      <c r="A140" s="8" t="b">
        <f t="shared" si="6"/>
        <v>0</v>
      </c>
      <c r="B140" t="str">
        <f t="shared" si="7"/>
        <v>unionoftribe</v>
      </c>
      <c r="C140" s="10" t="str">
        <f t="shared" si="8"/>
        <v>union_of_tribe</v>
      </c>
      <c r="D140">
        <v>658</v>
      </c>
      <c r="E140" t="s">
        <v>24</v>
      </c>
      <c r="F140" t="s">
        <v>10281</v>
      </c>
      <c r="G140" t="s">
        <v>26</v>
      </c>
      <c r="H140" t="s">
        <v>10282</v>
      </c>
      <c r="I140" t="s">
        <v>66</v>
      </c>
      <c r="J140" s="93">
        <v>2</v>
      </c>
      <c r="K140">
        <v>50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24</v>
      </c>
      <c r="R140">
        <v>0</v>
      </c>
      <c r="S140">
        <v>0</v>
      </c>
      <c r="T140" t="s">
        <v>29</v>
      </c>
      <c r="U140" t="s">
        <v>36</v>
      </c>
      <c r="V140" t="s">
        <v>37</v>
      </c>
      <c r="W140" t="s">
        <v>38</v>
      </c>
      <c r="X140" s="8" t="s">
        <v>38041</v>
      </c>
      <c r="Y140" s="93"/>
      <c r="Z140" s="93"/>
      <c r="AA140" t="s">
        <v>10283</v>
      </c>
      <c r="AB140" t="s">
        <v>10284</v>
      </c>
    </row>
    <row r="141" spans="1:28" x14ac:dyDescent="0.3">
      <c r="A141" s="8" t="b">
        <f t="shared" si="6"/>
        <v>0</v>
      </c>
      <c r="B141" t="str">
        <f t="shared" si="7"/>
        <v>heartofher</v>
      </c>
      <c r="C141" s="10" t="str">
        <f t="shared" si="8"/>
        <v>heart_of_her</v>
      </c>
      <c r="D141">
        <v>659</v>
      </c>
      <c r="E141" t="s">
        <v>24</v>
      </c>
      <c r="F141" t="s">
        <v>5065</v>
      </c>
      <c r="G141" t="s">
        <v>26</v>
      </c>
      <c r="H141" t="s">
        <v>5066</v>
      </c>
      <c r="I141" t="s">
        <v>66</v>
      </c>
      <c r="J141" s="93">
        <v>500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24</v>
      </c>
      <c r="R141">
        <v>0</v>
      </c>
      <c r="S141">
        <v>0</v>
      </c>
      <c r="T141" t="s">
        <v>29</v>
      </c>
      <c r="U141" t="s">
        <v>36</v>
      </c>
      <c r="V141" t="s">
        <v>37</v>
      </c>
      <c r="W141" t="s">
        <v>38</v>
      </c>
      <c r="X141" s="8" t="s">
        <v>38042</v>
      </c>
      <c r="Y141" s="93"/>
      <c r="Z141" s="93"/>
      <c r="AA141" t="s">
        <v>5067</v>
      </c>
      <c r="AB141" t="s">
        <v>5068</v>
      </c>
    </row>
    <row r="142" spans="1:28" x14ac:dyDescent="0.3">
      <c r="A142" s="8" t="b">
        <f t="shared" si="6"/>
        <v>0</v>
      </c>
      <c r="B142" t="str">
        <f t="shared" si="7"/>
        <v>prohibitionredcandle</v>
      </c>
      <c r="C142" s="10" t="str">
        <f t="shared" si="8"/>
        <v>prohibition_red_candle</v>
      </c>
      <c r="D142">
        <v>660</v>
      </c>
      <c r="E142" t="s">
        <v>24</v>
      </c>
      <c r="F142" t="s">
        <v>7920</v>
      </c>
      <c r="G142" t="s">
        <v>26</v>
      </c>
      <c r="H142" t="s">
        <v>7921</v>
      </c>
      <c r="I142" t="s">
        <v>66</v>
      </c>
      <c r="J142" s="1">
        <v>20000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24</v>
      </c>
      <c r="R142">
        <v>0</v>
      </c>
      <c r="S142">
        <v>0</v>
      </c>
      <c r="T142" t="s">
        <v>29</v>
      </c>
      <c r="U142" t="s">
        <v>36</v>
      </c>
      <c r="V142" t="s">
        <v>37</v>
      </c>
      <c r="W142" t="s">
        <v>38</v>
      </c>
      <c r="X142" s="8" t="s">
        <v>38043</v>
      </c>
      <c r="Y142" s="93"/>
      <c r="Z142" s="93"/>
      <c r="AA142" t="s">
        <v>7922</v>
      </c>
      <c r="AB142" t="s">
        <v>7923</v>
      </c>
    </row>
    <row r="143" spans="1:28" x14ac:dyDescent="0.3">
      <c r="A143" s="8" t="b">
        <f t="shared" si="6"/>
        <v>0</v>
      </c>
      <c r="B143" t="str">
        <f t="shared" si="7"/>
        <v>swayapron</v>
      </c>
      <c r="C143" s="10" t="str">
        <f t="shared" si="8"/>
        <v>sway_apron</v>
      </c>
      <c r="D143">
        <v>661</v>
      </c>
      <c r="E143" t="s">
        <v>24</v>
      </c>
      <c r="F143" t="s">
        <v>9806</v>
      </c>
      <c r="G143" t="s">
        <v>26</v>
      </c>
      <c r="H143" t="s">
        <v>9807</v>
      </c>
      <c r="I143" t="s">
        <v>66</v>
      </c>
      <c r="J143" s="1">
        <v>20000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24</v>
      </c>
      <c r="R143">
        <v>0</v>
      </c>
      <c r="S143">
        <v>0</v>
      </c>
      <c r="T143" t="s">
        <v>29</v>
      </c>
      <c r="U143" t="s">
        <v>36</v>
      </c>
      <c r="V143" t="s">
        <v>37</v>
      </c>
      <c r="W143" t="s">
        <v>38</v>
      </c>
      <c r="X143" s="8" t="s">
        <v>38044</v>
      </c>
      <c r="Y143" s="93"/>
      <c r="Z143" s="93"/>
      <c r="AA143" t="s">
        <v>9808</v>
      </c>
      <c r="AB143" t="s">
        <v>9809</v>
      </c>
    </row>
    <row r="144" spans="1:28" x14ac:dyDescent="0.3">
      <c r="A144" s="8" t="b">
        <f t="shared" si="6"/>
        <v>0</v>
      </c>
      <c r="B144" t="str">
        <f t="shared" si="7"/>
        <v>inspectorcertificate</v>
      </c>
      <c r="C144" s="10" t="str">
        <f t="shared" si="8"/>
        <v>inspector_certificate</v>
      </c>
      <c r="D144">
        <v>662</v>
      </c>
      <c r="E144" t="s">
        <v>24</v>
      </c>
      <c r="F144" t="s">
        <v>5520</v>
      </c>
      <c r="G144" t="s">
        <v>26</v>
      </c>
      <c r="H144" t="s">
        <v>5521</v>
      </c>
      <c r="I144" t="s">
        <v>66</v>
      </c>
      <c r="J144" s="1">
        <v>1450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24</v>
      </c>
      <c r="R144">
        <v>0</v>
      </c>
      <c r="S144">
        <v>0</v>
      </c>
      <c r="T144" t="s">
        <v>29</v>
      </c>
      <c r="U144" t="s">
        <v>36</v>
      </c>
      <c r="V144" t="s">
        <v>37</v>
      </c>
      <c r="W144" t="s">
        <v>38</v>
      </c>
      <c r="X144" s="8" t="s">
        <v>38045</v>
      </c>
      <c r="Y144" s="93"/>
      <c r="Z144" s="93"/>
      <c r="AA144" t="s">
        <v>5522</v>
      </c>
      <c r="AB144" t="s">
        <v>5523</v>
      </c>
    </row>
    <row r="145" spans="1:28" x14ac:dyDescent="0.3">
      <c r="A145" s="8" t="b">
        <f t="shared" si="6"/>
        <v>0</v>
      </c>
      <c r="B145" t="str">
        <f t="shared" si="7"/>
        <v>korearicecake</v>
      </c>
      <c r="C145" s="10" t="str">
        <f t="shared" si="8"/>
        <v>korea_rice_cake</v>
      </c>
      <c r="D145">
        <v>663</v>
      </c>
      <c r="E145" t="s">
        <v>24</v>
      </c>
      <c r="F145" t="s">
        <v>5873</v>
      </c>
      <c r="G145" t="s">
        <v>26</v>
      </c>
      <c r="H145" t="s">
        <v>5874</v>
      </c>
      <c r="I145" t="s">
        <v>153</v>
      </c>
      <c r="J145" s="93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24</v>
      </c>
      <c r="R145">
        <v>0</v>
      </c>
      <c r="S145">
        <v>0</v>
      </c>
      <c r="T145" t="s">
        <v>29</v>
      </c>
      <c r="U145" t="s">
        <v>36</v>
      </c>
      <c r="V145" t="s">
        <v>37</v>
      </c>
      <c r="W145" t="s">
        <v>38</v>
      </c>
      <c r="X145" s="8" t="s">
        <v>38046</v>
      </c>
      <c r="Y145" s="93"/>
      <c r="Z145" s="93"/>
      <c r="AA145" t="s">
        <v>5875</v>
      </c>
      <c r="AB145" t="s">
        <v>5876</v>
      </c>
    </row>
    <row r="146" spans="1:28" x14ac:dyDescent="0.3">
      <c r="A146" s="8" t="b">
        <f t="shared" si="6"/>
        <v>0</v>
      </c>
      <c r="B146" t="str">
        <f t="shared" si="7"/>
        <v>handsei</v>
      </c>
      <c r="C146" s="10" t="str">
        <f t="shared" si="8"/>
        <v>handsei</v>
      </c>
      <c r="D146">
        <v>668</v>
      </c>
      <c r="E146" t="s">
        <v>24</v>
      </c>
      <c r="F146" t="s">
        <v>4965</v>
      </c>
      <c r="G146" t="s">
        <v>26</v>
      </c>
      <c r="H146" t="s">
        <v>4966</v>
      </c>
      <c r="I146" t="s">
        <v>66</v>
      </c>
      <c r="J146" s="93">
        <v>0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24</v>
      </c>
      <c r="R146">
        <v>0</v>
      </c>
      <c r="S146">
        <v>0</v>
      </c>
      <c r="T146" t="s">
        <v>29</v>
      </c>
      <c r="U146" t="s">
        <v>36</v>
      </c>
      <c r="V146" t="s">
        <v>37</v>
      </c>
      <c r="W146" t="s">
        <v>38</v>
      </c>
      <c r="X146" s="8" t="s">
        <v>38051</v>
      </c>
      <c r="Y146" s="93"/>
      <c r="Z146" s="93"/>
      <c r="AA146" t="s">
        <v>4967</v>
      </c>
      <c r="AB146" t="s">
        <v>4968</v>
      </c>
    </row>
    <row r="147" spans="1:28" x14ac:dyDescent="0.3">
      <c r="A147" s="8" t="b">
        <f t="shared" si="6"/>
        <v>0</v>
      </c>
      <c r="B147" t="str">
        <f t="shared" si="7"/>
        <v>ricecakesoup</v>
      </c>
      <c r="C147" s="10" t="str">
        <f t="shared" si="8"/>
        <v>rice_cake_soup</v>
      </c>
      <c r="D147">
        <v>669</v>
      </c>
      <c r="E147" t="s">
        <v>24</v>
      </c>
      <c r="F147" t="s">
        <v>8395</v>
      </c>
      <c r="G147" t="s">
        <v>26</v>
      </c>
      <c r="H147" t="s">
        <v>8396</v>
      </c>
      <c r="I147" t="s">
        <v>153</v>
      </c>
      <c r="J147" s="8">
        <v>500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24</v>
      </c>
      <c r="R147">
        <v>0</v>
      </c>
      <c r="S147">
        <v>0</v>
      </c>
      <c r="T147" t="s">
        <v>29</v>
      </c>
      <c r="U147" t="s">
        <v>36</v>
      </c>
      <c r="V147" t="s">
        <v>37</v>
      </c>
      <c r="W147" t="s">
        <v>38</v>
      </c>
      <c r="X147" s="8" t="s">
        <v>38052</v>
      </c>
      <c r="Y147" s="93"/>
      <c r="Z147" s="93"/>
      <c r="AA147" t="s">
        <v>8397</v>
      </c>
      <c r="AB147" t="s">
        <v>8398</v>
      </c>
    </row>
    <row r="148" spans="1:28" x14ac:dyDescent="0.3">
      <c r="A148" s="8" t="b">
        <f t="shared" si="6"/>
        <v>0</v>
      </c>
      <c r="B148" t="str">
        <f t="shared" si="7"/>
        <v>goldcoinmoneybag</v>
      </c>
      <c r="C148" s="10" t="str">
        <f t="shared" si="8"/>
        <v>gold_coin_moneybag</v>
      </c>
      <c r="D148">
        <v>670</v>
      </c>
      <c r="E148" t="s">
        <v>24</v>
      </c>
      <c r="F148" t="s">
        <v>4621</v>
      </c>
      <c r="G148" t="s">
        <v>26</v>
      </c>
      <c r="H148" t="s">
        <v>4622</v>
      </c>
      <c r="I148" t="s">
        <v>28</v>
      </c>
      <c r="J148" s="1">
        <v>100000</v>
      </c>
      <c r="K148">
        <v>40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24</v>
      </c>
      <c r="R148">
        <v>0</v>
      </c>
      <c r="S148">
        <v>0</v>
      </c>
      <c r="T148" t="s">
        <v>29</v>
      </c>
      <c r="U148" t="s">
        <v>36</v>
      </c>
      <c r="V148" t="s">
        <v>37</v>
      </c>
      <c r="W148" t="s">
        <v>38</v>
      </c>
      <c r="X148" s="8"/>
      <c r="Y148" s="93"/>
      <c r="Z148" s="93"/>
      <c r="AA148" t="s">
        <v>4623</v>
      </c>
      <c r="AB148" t="s">
        <v>4624</v>
      </c>
    </row>
    <row r="149" spans="1:28" x14ac:dyDescent="0.3">
      <c r="A149" s="8" t="b">
        <f t="shared" si="6"/>
        <v>0</v>
      </c>
      <c r="B149" t="str">
        <f t="shared" si="7"/>
        <v>goldcoin</v>
      </c>
      <c r="C149" s="10" t="str">
        <f t="shared" si="8"/>
        <v>gold_coin</v>
      </c>
      <c r="D149">
        <v>671</v>
      </c>
      <c r="E149" t="s">
        <v>24</v>
      </c>
      <c r="F149" t="s">
        <v>4617</v>
      </c>
      <c r="G149" t="s">
        <v>26</v>
      </c>
      <c r="H149" t="s">
        <v>4618</v>
      </c>
      <c r="I149" t="s">
        <v>28</v>
      </c>
      <c r="J149" s="1">
        <v>10000</v>
      </c>
      <c r="K149">
        <v>4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24</v>
      </c>
      <c r="R149">
        <v>0</v>
      </c>
      <c r="S149">
        <v>0</v>
      </c>
      <c r="T149" t="s">
        <v>29</v>
      </c>
      <c r="U149" t="s">
        <v>36</v>
      </c>
      <c r="V149" t="s">
        <v>37</v>
      </c>
      <c r="W149" t="s">
        <v>38</v>
      </c>
      <c r="X149" s="8"/>
      <c r="Y149" s="93"/>
      <c r="Z149" s="93"/>
      <c r="AA149" t="s">
        <v>4619</v>
      </c>
      <c r="AB149" t="s">
        <v>4620</v>
      </c>
    </row>
    <row r="150" spans="1:28" x14ac:dyDescent="0.3">
      <c r="A150" s="8" t="b">
        <f t="shared" si="6"/>
        <v>0</v>
      </c>
      <c r="B150" t="str">
        <f t="shared" si="7"/>
        <v>coppercoinmoneybag</v>
      </c>
      <c r="C150" s="10" t="str">
        <f t="shared" si="8"/>
        <v>copper_coin_moneybag</v>
      </c>
      <c r="D150">
        <v>672</v>
      </c>
      <c r="E150" t="s">
        <v>24</v>
      </c>
      <c r="F150" t="s">
        <v>2468</v>
      </c>
      <c r="G150" t="s">
        <v>26</v>
      </c>
      <c r="H150" t="s">
        <v>2469</v>
      </c>
      <c r="I150" t="s">
        <v>28</v>
      </c>
      <c r="J150" s="1">
        <v>1000</v>
      </c>
      <c r="K150">
        <v>40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24</v>
      </c>
      <c r="R150">
        <v>0</v>
      </c>
      <c r="S150">
        <v>0</v>
      </c>
      <c r="T150" t="s">
        <v>29</v>
      </c>
      <c r="U150" t="s">
        <v>36</v>
      </c>
      <c r="V150" t="s">
        <v>37</v>
      </c>
      <c r="W150" t="s">
        <v>38</v>
      </c>
      <c r="X150" s="8"/>
      <c r="Y150" s="93"/>
      <c r="Z150" s="93"/>
      <c r="AA150" t="s">
        <v>2470</v>
      </c>
      <c r="AB150" t="s">
        <v>2471</v>
      </c>
    </row>
    <row r="151" spans="1:28" x14ac:dyDescent="0.3">
      <c r="A151" s="8" t="b">
        <f t="shared" si="6"/>
        <v>0</v>
      </c>
      <c r="B151" t="str">
        <f t="shared" si="7"/>
        <v>coppercoin</v>
      </c>
      <c r="C151" s="10" t="str">
        <f t="shared" si="8"/>
        <v>copper_coin</v>
      </c>
      <c r="D151">
        <v>673</v>
      </c>
      <c r="E151" t="s">
        <v>24</v>
      </c>
      <c r="F151" t="s">
        <v>2464</v>
      </c>
      <c r="G151" t="s">
        <v>26</v>
      </c>
      <c r="H151" t="s">
        <v>2465</v>
      </c>
      <c r="I151" t="s">
        <v>28</v>
      </c>
      <c r="J151" s="93">
        <v>100</v>
      </c>
      <c r="K151">
        <v>4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24</v>
      </c>
      <c r="R151">
        <v>0</v>
      </c>
      <c r="S151">
        <v>0</v>
      </c>
      <c r="T151" t="s">
        <v>29</v>
      </c>
      <c r="U151" t="s">
        <v>36</v>
      </c>
      <c r="V151" t="s">
        <v>37</v>
      </c>
      <c r="W151" t="s">
        <v>38</v>
      </c>
      <c r="X151" s="8"/>
      <c r="Y151" s="93"/>
      <c r="Z151" s="93"/>
      <c r="AA151" t="s">
        <v>2466</v>
      </c>
      <c r="AB151" t="s">
        <v>2467</v>
      </c>
    </row>
    <row r="152" spans="1:28" x14ac:dyDescent="0.3">
      <c r="A152" s="8" t="b">
        <f t="shared" si="6"/>
        <v>0</v>
      </c>
      <c r="B152" t="str">
        <f t="shared" si="7"/>
        <v>mithrilcoin</v>
      </c>
      <c r="C152" s="10" t="str">
        <f t="shared" si="8"/>
        <v>mithril_coin</v>
      </c>
      <c r="D152">
        <v>674</v>
      </c>
      <c r="E152" t="s">
        <v>24</v>
      </c>
      <c r="F152" t="s">
        <v>6744</v>
      </c>
      <c r="G152" t="s">
        <v>26</v>
      </c>
      <c r="H152" t="s">
        <v>6745</v>
      </c>
      <c r="I152" t="s">
        <v>28</v>
      </c>
      <c r="J152" s="1">
        <v>5000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24</v>
      </c>
      <c r="R152">
        <v>0</v>
      </c>
      <c r="S152">
        <v>0</v>
      </c>
      <c r="T152" t="s">
        <v>29</v>
      </c>
      <c r="U152" t="s">
        <v>36</v>
      </c>
      <c r="V152" t="s">
        <v>37</v>
      </c>
      <c r="W152" t="s">
        <v>38</v>
      </c>
      <c r="X152" s="8"/>
      <c r="Y152" s="93"/>
      <c r="Z152" s="93"/>
      <c r="AA152" t="s">
        <v>6746</v>
      </c>
      <c r="AB152" t="s">
        <v>6747</v>
      </c>
    </row>
    <row r="153" spans="1:28" x14ac:dyDescent="0.3">
      <c r="A153" s="8" t="b">
        <f t="shared" si="6"/>
        <v>0</v>
      </c>
      <c r="B153" t="str">
        <f t="shared" si="7"/>
        <v>silvercoin</v>
      </c>
      <c r="C153" s="10" t="str">
        <f t="shared" si="8"/>
        <v>silver_coin</v>
      </c>
      <c r="D153">
        <v>675</v>
      </c>
      <c r="E153" t="s">
        <v>24</v>
      </c>
      <c r="F153" t="s">
        <v>9072</v>
      </c>
      <c r="G153" t="s">
        <v>26</v>
      </c>
      <c r="H153" t="s">
        <v>9073</v>
      </c>
      <c r="I153" t="s">
        <v>28</v>
      </c>
      <c r="J153" s="1">
        <v>5000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24</v>
      </c>
      <c r="R153">
        <v>0</v>
      </c>
      <c r="S153">
        <v>0</v>
      </c>
      <c r="T153" t="s">
        <v>29</v>
      </c>
      <c r="U153" t="s">
        <v>36</v>
      </c>
      <c r="V153" t="s">
        <v>37</v>
      </c>
      <c r="W153" t="s">
        <v>38</v>
      </c>
      <c r="X153" s="8"/>
      <c r="Y153" s="93"/>
      <c r="Z153" s="93"/>
      <c r="AA153" t="s">
        <v>9074</v>
      </c>
      <c r="AB153" t="s">
        <v>9075</v>
      </c>
    </row>
    <row r="154" spans="1:28" x14ac:dyDescent="0.3">
      <c r="A154" s="8" t="b">
        <f t="shared" si="6"/>
        <v>0</v>
      </c>
      <c r="B154" t="str">
        <f t="shared" si="7"/>
        <v>silvercoinmoneybag</v>
      </c>
      <c r="C154" s="10" t="str">
        <f t="shared" si="8"/>
        <v>silver_coin_moneybag</v>
      </c>
      <c r="D154">
        <v>676</v>
      </c>
      <c r="E154" t="s">
        <v>24</v>
      </c>
      <c r="F154" t="s">
        <v>9076</v>
      </c>
      <c r="G154" t="s">
        <v>26</v>
      </c>
      <c r="H154" t="s">
        <v>9077</v>
      </c>
      <c r="I154" t="s">
        <v>28</v>
      </c>
      <c r="J154" s="1">
        <v>50000</v>
      </c>
      <c r="K154">
        <v>40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24</v>
      </c>
      <c r="R154">
        <v>0</v>
      </c>
      <c r="S154">
        <v>0</v>
      </c>
      <c r="T154" t="s">
        <v>29</v>
      </c>
      <c r="U154" t="s">
        <v>36</v>
      </c>
      <c r="V154" t="s">
        <v>37</v>
      </c>
      <c r="W154" t="s">
        <v>38</v>
      </c>
      <c r="X154" s="8"/>
      <c r="Y154" s="93"/>
      <c r="Z154" s="93"/>
      <c r="AA154" t="s">
        <v>9078</v>
      </c>
      <c r="AB154" t="s">
        <v>9079</v>
      </c>
    </row>
    <row r="155" spans="1:28" x14ac:dyDescent="0.3">
      <c r="A155" s="8" t="b">
        <f t="shared" si="6"/>
        <v>0</v>
      </c>
      <c r="B155" t="str">
        <f t="shared" si="7"/>
        <v>whitegoldcoin</v>
      </c>
      <c r="C155" s="10" t="str">
        <f t="shared" si="8"/>
        <v>white_gold_coin</v>
      </c>
      <c r="D155">
        <v>677</v>
      </c>
      <c r="E155" t="s">
        <v>24</v>
      </c>
      <c r="F155" t="s">
        <v>10653</v>
      </c>
      <c r="G155" t="s">
        <v>26</v>
      </c>
      <c r="H155" t="s">
        <v>10654</v>
      </c>
      <c r="I155" t="s">
        <v>28</v>
      </c>
      <c r="J155" s="1">
        <v>2000</v>
      </c>
      <c r="K155">
        <v>4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24</v>
      </c>
      <c r="R155">
        <v>0</v>
      </c>
      <c r="S155">
        <v>0</v>
      </c>
      <c r="T155" t="s">
        <v>29</v>
      </c>
      <c r="U155" t="s">
        <v>36</v>
      </c>
      <c r="V155" t="s">
        <v>37</v>
      </c>
      <c r="W155" t="s">
        <v>38</v>
      </c>
      <c r="X155" s="8"/>
      <c r="Y155" s="93"/>
      <c r="Z155" s="93"/>
      <c r="AA155" t="s">
        <v>10655</v>
      </c>
      <c r="AB155" t="s">
        <v>10656</v>
      </c>
    </row>
    <row r="156" spans="1:28" x14ac:dyDescent="0.3">
      <c r="A156" s="8" t="b">
        <f t="shared" si="6"/>
        <v>0</v>
      </c>
      <c r="B156" t="str">
        <f t="shared" si="7"/>
        <v>poisonbottle</v>
      </c>
      <c r="C156" s="10" t="str">
        <f t="shared" si="8"/>
        <v>poison_bottle</v>
      </c>
      <c r="D156">
        <v>678</v>
      </c>
      <c r="E156" t="s">
        <v>60</v>
      </c>
      <c r="F156" t="s">
        <v>7744</v>
      </c>
      <c r="G156">
        <v>1</v>
      </c>
      <c r="H156" t="s">
        <v>7745</v>
      </c>
      <c r="I156" t="s">
        <v>153</v>
      </c>
      <c r="J156" s="1">
        <v>5000</v>
      </c>
      <c r="K156">
        <v>10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24</v>
      </c>
      <c r="R156">
        <v>0</v>
      </c>
      <c r="S156">
        <v>0</v>
      </c>
      <c r="T156" t="s">
        <v>29</v>
      </c>
      <c r="U156" t="s">
        <v>36</v>
      </c>
      <c r="V156" t="s">
        <v>37</v>
      </c>
      <c r="W156" t="s">
        <v>38</v>
      </c>
      <c r="X156" s="8" t="s">
        <v>39300</v>
      </c>
      <c r="Y156" s="93"/>
      <c r="Z156" s="93"/>
      <c r="AA156" t="s">
        <v>7746</v>
      </c>
      <c r="AB156" t="s">
        <v>7747</v>
      </c>
    </row>
    <row r="157" spans="1:28" x14ac:dyDescent="0.3">
      <c r="A157" s="8" t="b">
        <f t="shared" si="6"/>
        <v>0</v>
      </c>
      <c r="B157" t="str">
        <f t="shared" si="7"/>
        <v>goldpill</v>
      </c>
      <c r="C157" s="10" t="str">
        <f t="shared" si="8"/>
        <v>gold_pill</v>
      </c>
      <c r="D157">
        <v>679</v>
      </c>
      <c r="E157" t="s">
        <v>24</v>
      </c>
      <c r="F157" t="s">
        <v>4629</v>
      </c>
      <c r="G157" t="s">
        <v>26</v>
      </c>
      <c r="H157" t="s">
        <v>4630</v>
      </c>
      <c r="I157" t="s">
        <v>153</v>
      </c>
      <c r="J157" s="1">
        <v>5000</v>
      </c>
      <c r="K157">
        <v>30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24</v>
      </c>
      <c r="R157">
        <v>0</v>
      </c>
      <c r="S157">
        <v>0</v>
      </c>
      <c r="T157" t="s">
        <v>29</v>
      </c>
      <c r="U157" t="s">
        <v>36</v>
      </c>
      <c r="V157" t="s">
        <v>37</v>
      </c>
      <c r="W157" t="s">
        <v>38</v>
      </c>
      <c r="X157" t="s">
        <v>38053</v>
      </c>
      <c r="Y157" s="93"/>
      <c r="Z157" s="93"/>
      <c r="AA157" t="s">
        <v>4631</v>
      </c>
      <c r="AB157" t="s">
        <v>4632</v>
      </c>
    </row>
    <row r="158" spans="1:28" x14ac:dyDescent="0.3">
      <c r="A158" s="8" t="b">
        <f t="shared" si="6"/>
        <v>0</v>
      </c>
      <c r="B158" t="str">
        <f t="shared" si="7"/>
        <v>magicalcarnation</v>
      </c>
      <c r="C158" s="10" t="str">
        <f t="shared" si="8"/>
        <v>magical_carnation</v>
      </c>
      <c r="D158">
        <v>680</v>
      </c>
      <c r="E158" t="s">
        <v>24</v>
      </c>
      <c r="F158" t="s">
        <v>6350</v>
      </c>
      <c r="G158" t="s">
        <v>26</v>
      </c>
      <c r="H158" t="s">
        <v>6351</v>
      </c>
      <c r="I158" t="s">
        <v>153</v>
      </c>
      <c r="J158" s="93">
        <v>0</v>
      </c>
      <c r="K158">
        <v>100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24</v>
      </c>
      <c r="R158">
        <v>0</v>
      </c>
      <c r="S158">
        <v>0</v>
      </c>
      <c r="T158" t="s">
        <v>29</v>
      </c>
      <c r="U158" t="s">
        <v>36</v>
      </c>
      <c r="V158" t="s">
        <v>37</v>
      </c>
      <c r="W158" t="s">
        <v>38</v>
      </c>
      <c r="X158" t="s">
        <v>38054</v>
      </c>
      <c r="Y158" s="93"/>
      <c r="Z158" s="93"/>
      <c r="AA158" t="s">
        <v>6352</v>
      </c>
      <c r="AB158" t="s">
        <v>6353</v>
      </c>
    </row>
    <row r="159" spans="1:28" x14ac:dyDescent="0.3">
      <c r="A159" s="8" t="b">
        <f t="shared" si="6"/>
        <v>0</v>
      </c>
      <c r="B159" t="str">
        <f t="shared" si="7"/>
        <v>memoryofwedding</v>
      </c>
      <c r="C159" s="10" t="str">
        <f t="shared" si="8"/>
        <v>memory_of_wedding</v>
      </c>
      <c r="D159">
        <v>681</v>
      </c>
      <c r="E159" t="s">
        <v>24</v>
      </c>
      <c r="F159" t="s">
        <v>6615</v>
      </c>
      <c r="G159" t="s">
        <v>26</v>
      </c>
      <c r="H159" t="s">
        <v>6616</v>
      </c>
      <c r="I159" t="s">
        <v>66</v>
      </c>
      <c r="J159" s="1">
        <v>50000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24</v>
      </c>
      <c r="R159">
        <v>0</v>
      </c>
      <c r="S159">
        <v>0</v>
      </c>
      <c r="T159" t="s">
        <v>29</v>
      </c>
      <c r="U159" t="s">
        <v>36</v>
      </c>
      <c r="V159" t="s">
        <v>37</v>
      </c>
      <c r="W159" t="s">
        <v>38</v>
      </c>
      <c r="X159" t="s">
        <v>38055</v>
      </c>
      <c r="Y159" s="93"/>
      <c r="Z159" s="93"/>
      <c r="AA159" t="s">
        <v>6617</v>
      </c>
      <c r="AB159" t="s">
        <v>6618</v>
      </c>
    </row>
    <row r="160" spans="1:28" x14ac:dyDescent="0.3">
      <c r="A160" s="8" t="b">
        <f t="shared" si="6"/>
        <v>0</v>
      </c>
      <c r="B160" t="str">
        <f t="shared" si="7"/>
        <v>realgarwine</v>
      </c>
      <c r="C160" s="10" t="str">
        <f t="shared" si="8"/>
        <v>realgar_wine</v>
      </c>
      <c r="D160">
        <v>682</v>
      </c>
      <c r="E160" t="s">
        <v>24</v>
      </c>
      <c r="F160" t="s">
        <v>8169</v>
      </c>
      <c r="G160" t="s">
        <v>26</v>
      </c>
      <c r="H160" t="s">
        <v>8170</v>
      </c>
      <c r="I160" t="s">
        <v>153</v>
      </c>
      <c r="J160">
        <v>0</v>
      </c>
      <c r="K160">
        <v>10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24</v>
      </c>
      <c r="R160">
        <v>0</v>
      </c>
      <c r="S160">
        <v>0</v>
      </c>
      <c r="T160" t="s">
        <v>29</v>
      </c>
      <c r="U160" t="s">
        <v>36</v>
      </c>
      <c r="V160" t="s">
        <v>37</v>
      </c>
      <c r="W160" t="s">
        <v>38</v>
      </c>
      <c r="X160" t="s">
        <v>38056</v>
      </c>
      <c r="Y160" s="93"/>
      <c r="Z160" s="93"/>
      <c r="AA160" t="s">
        <v>8171</v>
      </c>
      <c r="AB160" t="s">
        <v>8172</v>
      </c>
    </row>
    <row r="161" spans="1:28" x14ac:dyDescent="0.3">
      <c r="A161" s="8" t="b">
        <f t="shared" si="6"/>
        <v>0</v>
      </c>
      <c r="B161" t="str">
        <f t="shared" si="7"/>
        <v>exorcizeherb</v>
      </c>
      <c r="C161" s="10" t="str">
        <f t="shared" si="8"/>
        <v>exorcize_herb</v>
      </c>
      <c r="D161">
        <v>683</v>
      </c>
      <c r="E161" t="s">
        <v>24</v>
      </c>
      <c r="F161" t="s">
        <v>3751</v>
      </c>
      <c r="G161" t="s">
        <v>26</v>
      </c>
      <c r="H161" t="s">
        <v>3752</v>
      </c>
      <c r="I161" t="s">
        <v>153</v>
      </c>
      <c r="J161" s="93">
        <v>0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24</v>
      </c>
      <c r="R161">
        <v>0</v>
      </c>
      <c r="S161">
        <v>0</v>
      </c>
      <c r="T161" t="s">
        <v>29</v>
      </c>
      <c r="U161" t="s">
        <v>36</v>
      </c>
      <c r="V161" t="s">
        <v>37</v>
      </c>
      <c r="W161" t="s">
        <v>38</v>
      </c>
      <c r="X161" t="s">
        <v>38057</v>
      </c>
      <c r="Y161" s="93"/>
      <c r="Z161" s="93"/>
      <c r="AA161" t="s">
        <v>3753</v>
      </c>
      <c r="AB161" t="s">
        <v>3754</v>
      </c>
    </row>
    <row r="162" spans="1:28" x14ac:dyDescent="0.3">
      <c r="A162" s="8" t="b">
        <f t="shared" si="6"/>
        <v>0</v>
      </c>
      <c r="B162" t="str">
        <f t="shared" si="7"/>
        <v>durian</v>
      </c>
      <c r="C162" s="10" t="str">
        <f t="shared" si="8"/>
        <v>durian</v>
      </c>
      <c r="D162">
        <v>684</v>
      </c>
      <c r="E162" t="s">
        <v>24</v>
      </c>
      <c r="F162" t="s">
        <v>3452</v>
      </c>
      <c r="G162" t="s">
        <v>26</v>
      </c>
      <c r="H162" t="s">
        <v>3452</v>
      </c>
      <c r="I162" t="s">
        <v>153</v>
      </c>
      <c r="J162" s="1">
        <v>15000</v>
      </c>
      <c r="K162">
        <v>30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24</v>
      </c>
      <c r="R162">
        <v>0</v>
      </c>
      <c r="S162">
        <v>0</v>
      </c>
      <c r="T162" t="s">
        <v>29</v>
      </c>
      <c r="U162" t="s">
        <v>36</v>
      </c>
      <c r="V162" t="s">
        <v>37</v>
      </c>
      <c r="W162" t="s">
        <v>38</v>
      </c>
      <c r="X162" t="s">
        <v>38058</v>
      </c>
      <c r="Y162" s="93"/>
      <c r="Z162" s="93"/>
      <c r="AA162" t="s">
        <v>3453</v>
      </c>
      <c r="AB162" t="s">
        <v>3454</v>
      </c>
    </row>
    <row r="163" spans="1:28" x14ac:dyDescent="0.3">
      <c r="A163" s="8" t="b">
        <f t="shared" si="6"/>
        <v>0</v>
      </c>
      <c r="B163" t="str">
        <f t="shared" si="7"/>
        <v>ramadan</v>
      </c>
      <c r="C163" s="10" t="str">
        <f t="shared" si="8"/>
        <v>ramadan</v>
      </c>
      <c r="D163">
        <v>685</v>
      </c>
      <c r="E163" t="s">
        <v>24</v>
      </c>
      <c r="F163" t="s">
        <v>8137</v>
      </c>
      <c r="G163" t="s">
        <v>26</v>
      </c>
      <c r="H163" t="s">
        <v>8138</v>
      </c>
      <c r="I163" t="s">
        <v>153</v>
      </c>
      <c r="J163" s="1">
        <v>5000</v>
      </c>
      <c r="K163">
        <v>30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24</v>
      </c>
      <c r="R163">
        <v>0</v>
      </c>
      <c r="S163">
        <v>0</v>
      </c>
      <c r="T163" t="s">
        <v>29</v>
      </c>
      <c r="U163" t="s">
        <v>36</v>
      </c>
      <c r="V163" t="s">
        <v>37</v>
      </c>
      <c r="W163" t="s">
        <v>38</v>
      </c>
      <c r="X163" t="s">
        <v>38059</v>
      </c>
      <c r="Y163" s="93"/>
      <c r="Z163" s="93"/>
      <c r="AA163" t="s">
        <v>8139</v>
      </c>
      <c r="AB163" t="s">
        <v>8140</v>
      </c>
    </row>
    <row r="164" spans="1:28" x14ac:dyDescent="0.3">
      <c r="A164" s="8" t="b">
        <f t="shared" si="6"/>
        <v>0</v>
      </c>
      <c r="B164" t="str">
        <f t="shared" si="7"/>
        <v>earthscroll13</v>
      </c>
      <c r="C164" s="10" t="str">
        <f t="shared" si="8"/>
        <v>earth_scroll_1_3</v>
      </c>
      <c r="D164">
        <v>686</v>
      </c>
      <c r="E164" t="s">
        <v>24</v>
      </c>
      <c r="F164" t="s">
        <v>3488</v>
      </c>
      <c r="G164" t="s">
        <v>26</v>
      </c>
      <c r="H164" t="s">
        <v>3489</v>
      </c>
      <c r="I164" t="s">
        <v>35</v>
      </c>
      <c r="J164" s="1">
        <v>1000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24</v>
      </c>
      <c r="R164">
        <v>0</v>
      </c>
      <c r="S164">
        <v>0</v>
      </c>
      <c r="T164" t="s">
        <v>29</v>
      </c>
      <c r="U164" t="s">
        <v>36</v>
      </c>
      <c r="V164" t="s">
        <v>37</v>
      </c>
      <c r="W164" t="s">
        <v>38</v>
      </c>
      <c r="X164" t="s">
        <v>38060</v>
      </c>
      <c r="Y164" s="93"/>
      <c r="Z164" s="93"/>
      <c r="AA164" t="s">
        <v>3490</v>
      </c>
      <c r="AB164" t="s">
        <v>3491</v>
      </c>
    </row>
    <row r="165" spans="1:28" x14ac:dyDescent="0.3">
      <c r="A165" s="8" t="b">
        <f t="shared" si="6"/>
        <v>0</v>
      </c>
      <c r="B165" t="str">
        <f t="shared" si="7"/>
        <v>earthscroll15</v>
      </c>
      <c r="C165" s="10" t="str">
        <f t="shared" si="8"/>
        <v>earth_scroll_1_5</v>
      </c>
      <c r="D165">
        <v>687</v>
      </c>
      <c r="E165" t="s">
        <v>24</v>
      </c>
      <c r="F165" t="s">
        <v>3492</v>
      </c>
      <c r="G165" t="s">
        <v>26</v>
      </c>
      <c r="H165" t="s">
        <v>3493</v>
      </c>
      <c r="I165" t="s">
        <v>35</v>
      </c>
      <c r="J165" s="1">
        <v>2000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24</v>
      </c>
      <c r="R165">
        <v>0</v>
      </c>
      <c r="S165">
        <v>0</v>
      </c>
      <c r="T165" t="s">
        <v>29</v>
      </c>
      <c r="U165" t="s">
        <v>36</v>
      </c>
      <c r="V165" t="s">
        <v>37</v>
      </c>
      <c r="W165" t="s">
        <v>38</v>
      </c>
      <c r="X165" s="8" t="s">
        <v>38061</v>
      </c>
      <c r="Y165" s="93"/>
      <c r="Z165" s="93"/>
      <c r="AA165" t="s">
        <v>3494</v>
      </c>
      <c r="AB165" t="s">
        <v>3495</v>
      </c>
    </row>
    <row r="166" spans="1:28" x14ac:dyDescent="0.3">
      <c r="A166" s="8" t="b">
        <f t="shared" si="6"/>
        <v>0</v>
      </c>
      <c r="B166" t="str">
        <f t="shared" si="7"/>
        <v>coldscroll13</v>
      </c>
      <c r="C166" s="10" t="str">
        <f t="shared" si="8"/>
        <v>cold_scroll_1_3</v>
      </c>
      <c r="D166">
        <v>688</v>
      </c>
      <c r="E166" t="s">
        <v>24</v>
      </c>
      <c r="F166" t="s">
        <v>2356</v>
      </c>
      <c r="G166" t="s">
        <v>26</v>
      </c>
      <c r="H166" t="s">
        <v>2357</v>
      </c>
      <c r="I166" t="s">
        <v>35</v>
      </c>
      <c r="J166" s="1">
        <v>1000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24</v>
      </c>
      <c r="R166">
        <v>0</v>
      </c>
      <c r="S166">
        <v>0</v>
      </c>
      <c r="T166" t="s">
        <v>29</v>
      </c>
      <c r="U166" t="s">
        <v>36</v>
      </c>
      <c r="V166" t="s">
        <v>37</v>
      </c>
      <c r="W166" t="s">
        <v>38</v>
      </c>
      <c r="X166" s="8" t="s">
        <v>38062</v>
      </c>
      <c r="Y166" s="93"/>
      <c r="Z166" s="93"/>
      <c r="AA166" t="s">
        <v>2358</v>
      </c>
      <c r="AB166" t="s">
        <v>2359</v>
      </c>
    </row>
    <row r="167" spans="1:28" x14ac:dyDescent="0.3">
      <c r="A167" s="8" t="b">
        <f t="shared" si="6"/>
        <v>0</v>
      </c>
      <c r="B167" t="str">
        <f t="shared" si="7"/>
        <v>coldscroll15</v>
      </c>
      <c r="C167" s="10" t="str">
        <f t="shared" si="8"/>
        <v>cold_scroll_1_5</v>
      </c>
      <c r="D167">
        <v>689</v>
      </c>
      <c r="E167" t="s">
        <v>24</v>
      </c>
      <c r="F167" t="s">
        <v>2360</v>
      </c>
      <c r="G167" t="s">
        <v>26</v>
      </c>
      <c r="H167" t="s">
        <v>2361</v>
      </c>
      <c r="I167" t="s">
        <v>35</v>
      </c>
      <c r="J167" s="1">
        <v>2000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24</v>
      </c>
      <c r="R167">
        <v>0</v>
      </c>
      <c r="S167">
        <v>0</v>
      </c>
      <c r="T167" t="s">
        <v>29</v>
      </c>
      <c r="U167" t="s">
        <v>36</v>
      </c>
      <c r="V167" t="s">
        <v>37</v>
      </c>
      <c r="W167" t="s">
        <v>38</v>
      </c>
      <c r="X167" s="8" t="s">
        <v>38063</v>
      </c>
      <c r="Y167" s="93"/>
      <c r="Z167" s="93"/>
      <c r="AA167" t="s">
        <v>2362</v>
      </c>
      <c r="AB167" t="s">
        <v>2363</v>
      </c>
    </row>
    <row r="168" spans="1:28" x14ac:dyDescent="0.3">
      <c r="A168" s="8" t="b">
        <f t="shared" si="6"/>
        <v>0</v>
      </c>
      <c r="B168" t="str">
        <f t="shared" si="7"/>
        <v>firescroll13</v>
      </c>
      <c r="C168" s="10" t="str">
        <f t="shared" si="8"/>
        <v>fire_scroll_1_3</v>
      </c>
      <c r="D168">
        <v>690</v>
      </c>
      <c r="E168" t="s">
        <v>24</v>
      </c>
      <c r="F168" t="s">
        <v>3961</v>
      </c>
      <c r="G168" t="s">
        <v>26</v>
      </c>
      <c r="H168" t="s">
        <v>3962</v>
      </c>
      <c r="I168" t="s">
        <v>35</v>
      </c>
      <c r="J168" s="1">
        <v>1000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24</v>
      </c>
      <c r="R168">
        <v>0</v>
      </c>
      <c r="S168">
        <v>0</v>
      </c>
      <c r="T168" t="s">
        <v>29</v>
      </c>
      <c r="U168" t="s">
        <v>36</v>
      </c>
      <c r="V168" t="s">
        <v>37</v>
      </c>
      <c r="W168" t="s">
        <v>38</v>
      </c>
      <c r="X168" s="8" t="s">
        <v>38064</v>
      </c>
      <c r="Y168" s="93"/>
      <c r="Z168" s="93"/>
      <c r="AA168" t="s">
        <v>3963</v>
      </c>
      <c r="AB168" t="s">
        <v>3964</v>
      </c>
    </row>
    <row r="169" spans="1:28" x14ac:dyDescent="0.3">
      <c r="A169" s="8" t="b">
        <f t="shared" si="6"/>
        <v>0</v>
      </c>
      <c r="B169" t="str">
        <f t="shared" si="7"/>
        <v>firescroll15</v>
      </c>
      <c r="C169" s="10" t="str">
        <f t="shared" si="8"/>
        <v>fire_scroll_1_5</v>
      </c>
      <c r="D169">
        <v>691</v>
      </c>
      <c r="E169" t="s">
        <v>24</v>
      </c>
      <c r="F169" t="s">
        <v>3965</v>
      </c>
      <c r="G169" t="s">
        <v>26</v>
      </c>
      <c r="H169" t="s">
        <v>3966</v>
      </c>
      <c r="I169" t="s">
        <v>35</v>
      </c>
      <c r="J169" s="1">
        <v>2000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24</v>
      </c>
      <c r="R169">
        <v>0</v>
      </c>
      <c r="S169">
        <v>0</v>
      </c>
      <c r="T169" t="s">
        <v>29</v>
      </c>
      <c r="U169" t="s">
        <v>36</v>
      </c>
      <c r="V169" t="s">
        <v>37</v>
      </c>
      <c r="W169" t="s">
        <v>38</v>
      </c>
      <c r="X169" s="8" t="s">
        <v>38065</v>
      </c>
      <c r="Y169" s="93"/>
      <c r="Z169" s="93"/>
      <c r="AA169" t="s">
        <v>3967</v>
      </c>
      <c r="AB169" t="s">
        <v>3968</v>
      </c>
    </row>
    <row r="170" spans="1:28" x14ac:dyDescent="0.3">
      <c r="A170" s="8" t="b">
        <f t="shared" si="6"/>
        <v>0</v>
      </c>
      <c r="B170" t="str">
        <f t="shared" si="7"/>
        <v>windscroll13</v>
      </c>
      <c r="C170" s="10" t="str">
        <f t="shared" si="8"/>
        <v>wind_scroll_1_3</v>
      </c>
      <c r="D170">
        <v>692</v>
      </c>
      <c r="E170" t="s">
        <v>24</v>
      </c>
      <c r="F170" t="s">
        <v>10748</v>
      </c>
      <c r="G170" t="s">
        <v>26</v>
      </c>
      <c r="H170" t="s">
        <v>10749</v>
      </c>
      <c r="I170" t="s">
        <v>35</v>
      </c>
      <c r="J170" s="1">
        <v>1000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24</v>
      </c>
      <c r="R170">
        <v>0</v>
      </c>
      <c r="S170">
        <v>0</v>
      </c>
      <c r="T170" t="s">
        <v>29</v>
      </c>
      <c r="U170" t="s">
        <v>36</v>
      </c>
      <c r="V170" t="s">
        <v>37</v>
      </c>
      <c r="W170" t="s">
        <v>38</v>
      </c>
      <c r="X170" s="8" t="s">
        <v>38066</v>
      </c>
      <c r="Y170" s="93"/>
      <c r="Z170" s="93"/>
      <c r="AA170" t="s">
        <v>10750</v>
      </c>
      <c r="AB170" t="s">
        <v>10751</v>
      </c>
    </row>
    <row r="171" spans="1:28" x14ac:dyDescent="0.3">
      <c r="A171" s="8" t="b">
        <f t="shared" si="6"/>
        <v>0</v>
      </c>
      <c r="B171" t="str">
        <f t="shared" si="7"/>
        <v>windscroll15</v>
      </c>
      <c r="C171" s="10" t="str">
        <f t="shared" si="8"/>
        <v>wind_scroll_1_5</v>
      </c>
      <c r="D171">
        <v>693</v>
      </c>
      <c r="E171" t="s">
        <v>24</v>
      </c>
      <c r="F171" t="s">
        <v>10752</v>
      </c>
      <c r="G171" t="s">
        <v>26</v>
      </c>
      <c r="H171" t="s">
        <v>10753</v>
      </c>
      <c r="I171" t="s">
        <v>35</v>
      </c>
      <c r="J171" s="1">
        <v>2000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24</v>
      </c>
      <c r="R171">
        <v>0</v>
      </c>
      <c r="S171">
        <v>0</v>
      </c>
      <c r="T171" t="s">
        <v>29</v>
      </c>
      <c r="U171" t="s">
        <v>36</v>
      </c>
      <c r="V171" t="s">
        <v>37</v>
      </c>
      <c r="W171" t="s">
        <v>38</v>
      </c>
      <c r="X171" s="8" t="s">
        <v>38067</v>
      </c>
      <c r="Y171" s="93"/>
      <c r="Z171" s="93"/>
      <c r="AA171" t="s">
        <v>10754</v>
      </c>
      <c r="AB171" t="s">
        <v>10755</v>
      </c>
    </row>
    <row r="172" spans="1:28" x14ac:dyDescent="0.3">
      <c r="A172" s="8" t="b">
        <f t="shared" si="6"/>
        <v>0</v>
      </c>
      <c r="B172" t="str">
        <f t="shared" si="7"/>
        <v>ghostscroll13</v>
      </c>
      <c r="C172" s="10" t="str">
        <f t="shared" si="8"/>
        <v>ghost_scroll_1_3</v>
      </c>
      <c r="D172">
        <v>694</v>
      </c>
      <c r="E172" t="s">
        <v>24</v>
      </c>
      <c r="F172" t="s">
        <v>4416</v>
      </c>
      <c r="G172" t="s">
        <v>26</v>
      </c>
      <c r="H172" t="s">
        <v>4417</v>
      </c>
      <c r="I172" t="s">
        <v>35</v>
      </c>
      <c r="J172" s="1">
        <v>1000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24</v>
      </c>
      <c r="R172">
        <v>0</v>
      </c>
      <c r="S172">
        <v>0</v>
      </c>
      <c r="T172" t="s">
        <v>29</v>
      </c>
      <c r="U172" t="s">
        <v>36</v>
      </c>
      <c r="V172" t="s">
        <v>37</v>
      </c>
      <c r="W172" t="s">
        <v>38</v>
      </c>
      <c r="X172" s="8" t="s">
        <v>38068</v>
      </c>
      <c r="Y172" s="93"/>
      <c r="Z172" s="93"/>
      <c r="AA172" t="s">
        <v>4418</v>
      </c>
      <c r="AB172" t="s">
        <v>4419</v>
      </c>
    </row>
    <row r="173" spans="1:28" x14ac:dyDescent="0.3">
      <c r="A173" s="8" t="b">
        <f t="shared" si="6"/>
        <v>0</v>
      </c>
      <c r="B173" t="str">
        <f t="shared" si="7"/>
        <v>ghostscroll15</v>
      </c>
      <c r="C173" s="10" t="str">
        <f t="shared" si="8"/>
        <v>ghost_scroll_1_5</v>
      </c>
      <c r="D173">
        <v>695</v>
      </c>
      <c r="E173" t="s">
        <v>24</v>
      </c>
      <c r="F173" t="s">
        <v>4420</v>
      </c>
      <c r="G173" t="s">
        <v>26</v>
      </c>
      <c r="H173" t="s">
        <v>4421</v>
      </c>
      <c r="I173" t="s">
        <v>35</v>
      </c>
      <c r="J173" s="1">
        <v>2000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24</v>
      </c>
      <c r="R173">
        <v>0</v>
      </c>
      <c r="S173">
        <v>0</v>
      </c>
      <c r="T173" t="s">
        <v>29</v>
      </c>
      <c r="U173" t="s">
        <v>36</v>
      </c>
      <c r="V173" t="s">
        <v>37</v>
      </c>
      <c r="W173" t="s">
        <v>38</v>
      </c>
      <c r="X173" s="8" t="s">
        <v>38069</v>
      </c>
      <c r="Y173" s="93"/>
      <c r="Z173" s="93"/>
      <c r="AA173" t="s">
        <v>4422</v>
      </c>
      <c r="AB173" t="s">
        <v>4423</v>
      </c>
    </row>
    <row r="174" spans="1:28" x14ac:dyDescent="0.3">
      <c r="A174" s="8" t="b">
        <f t="shared" si="6"/>
        <v>0</v>
      </c>
      <c r="B174" t="str">
        <f t="shared" si="7"/>
        <v>firescroll21</v>
      </c>
      <c r="C174" s="10" t="str">
        <f t="shared" si="8"/>
        <v>fire_scroll_2_1</v>
      </c>
      <c r="D174">
        <v>696</v>
      </c>
      <c r="E174" t="s">
        <v>24</v>
      </c>
      <c r="F174" t="s">
        <v>3969</v>
      </c>
      <c r="G174" t="s">
        <v>26</v>
      </c>
      <c r="H174" t="s">
        <v>3970</v>
      </c>
      <c r="I174" t="s">
        <v>35</v>
      </c>
      <c r="J174" s="1">
        <v>1000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24</v>
      </c>
      <c r="R174">
        <v>0</v>
      </c>
      <c r="S174">
        <v>0</v>
      </c>
      <c r="T174" t="s">
        <v>29</v>
      </c>
      <c r="U174" t="s">
        <v>36</v>
      </c>
      <c r="V174" t="s">
        <v>37</v>
      </c>
      <c r="W174" t="s">
        <v>38</v>
      </c>
      <c r="X174" s="8" t="s">
        <v>38070</v>
      </c>
      <c r="Y174" s="93"/>
      <c r="Z174" s="93"/>
      <c r="AA174" t="s">
        <v>3971</v>
      </c>
      <c r="AB174" t="s">
        <v>3972</v>
      </c>
    </row>
    <row r="175" spans="1:28" x14ac:dyDescent="0.3">
      <c r="A175" s="8" t="b">
        <f t="shared" si="6"/>
        <v>0</v>
      </c>
      <c r="B175" t="str">
        <f t="shared" si="7"/>
        <v>firescroll25</v>
      </c>
      <c r="C175" s="10" t="str">
        <f t="shared" si="8"/>
        <v>fire_scroll_2_5</v>
      </c>
      <c r="D175">
        <v>697</v>
      </c>
      <c r="E175" t="s">
        <v>24</v>
      </c>
      <c r="F175" t="s">
        <v>3973</v>
      </c>
      <c r="G175" t="s">
        <v>26</v>
      </c>
      <c r="H175" t="s">
        <v>3974</v>
      </c>
      <c r="I175" t="s">
        <v>35</v>
      </c>
      <c r="J175" s="1">
        <v>2000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24</v>
      </c>
      <c r="R175">
        <v>0</v>
      </c>
      <c r="S175">
        <v>0</v>
      </c>
      <c r="T175" t="s">
        <v>29</v>
      </c>
      <c r="U175" t="s">
        <v>36</v>
      </c>
      <c r="V175" t="s">
        <v>37</v>
      </c>
      <c r="W175" t="s">
        <v>38</v>
      </c>
      <c r="X175" s="8" t="s">
        <v>38071</v>
      </c>
      <c r="Y175" s="93"/>
      <c r="Z175" s="93"/>
      <c r="AA175" t="s">
        <v>3975</v>
      </c>
      <c r="AB175" t="s">
        <v>3976</v>
      </c>
    </row>
    <row r="176" spans="1:28" x14ac:dyDescent="0.3">
      <c r="A176" s="8" t="b">
        <f t="shared" si="6"/>
        <v>0</v>
      </c>
      <c r="B176" t="str">
        <f t="shared" si="7"/>
        <v>firescroll31</v>
      </c>
      <c r="C176" s="10" t="str">
        <f t="shared" si="8"/>
        <v>fire_scroll_3_1</v>
      </c>
      <c r="D176">
        <v>698</v>
      </c>
      <c r="E176" t="s">
        <v>24</v>
      </c>
      <c r="F176" t="s">
        <v>3977</v>
      </c>
      <c r="G176" t="s">
        <v>26</v>
      </c>
      <c r="H176" t="s">
        <v>3978</v>
      </c>
      <c r="I176" t="s">
        <v>35</v>
      </c>
      <c r="J176" s="1">
        <v>1000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24</v>
      </c>
      <c r="R176">
        <v>0</v>
      </c>
      <c r="S176">
        <v>0</v>
      </c>
      <c r="T176" t="s">
        <v>29</v>
      </c>
      <c r="U176" t="s">
        <v>36</v>
      </c>
      <c r="V176" t="s">
        <v>37</v>
      </c>
      <c r="W176" t="s">
        <v>38</v>
      </c>
      <c r="X176" s="8" t="s">
        <v>38072</v>
      </c>
      <c r="Y176" s="93"/>
      <c r="Z176" s="93"/>
      <c r="AA176" t="s">
        <v>3979</v>
      </c>
      <c r="AB176" t="s">
        <v>3980</v>
      </c>
    </row>
    <row r="177" spans="1:28" x14ac:dyDescent="0.3">
      <c r="A177" s="8" t="b">
        <f t="shared" si="6"/>
        <v>0</v>
      </c>
      <c r="B177" t="str">
        <f t="shared" si="7"/>
        <v>firescroll35</v>
      </c>
      <c r="C177" s="10" t="str">
        <f t="shared" si="8"/>
        <v>fire_scroll_3_5</v>
      </c>
      <c r="D177">
        <v>699</v>
      </c>
      <c r="E177" t="s">
        <v>24</v>
      </c>
      <c r="F177" t="s">
        <v>3981</v>
      </c>
      <c r="G177" t="s">
        <v>26</v>
      </c>
      <c r="H177" t="s">
        <v>3982</v>
      </c>
      <c r="I177" t="s">
        <v>35</v>
      </c>
      <c r="J177" s="1">
        <v>2000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24</v>
      </c>
      <c r="R177">
        <v>0</v>
      </c>
      <c r="S177">
        <v>0</v>
      </c>
      <c r="T177" t="s">
        <v>29</v>
      </c>
      <c r="U177" t="s">
        <v>36</v>
      </c>
      <c r="V177" t="s">
        <v>37</v>
      </c>
      <c r="W177" t="s">
        <v>38</v>
      </c>
      <c r="X177" s="8" t="s">
        <v>38073</v>
      </c>
      <c r="Y177" s="93"/>
      <c r="Z177" s="93"/>
      <c r="AA177" t="s">
        <v>3983</v>
      </c>
      <c r="AB177" t="s">
        <v>3984</v>
      </c>
    </row>
    <row r="178" spans="1:28" x14ac:dyDescent="0.3">
      <c r="A178" s="8" t="b">
        <f t="shared" si="6"/>
        <v>0</v>
      </c>
      <c r="B178" t="str">
        <f t="shared" si="7"/>
        <v>coldscroll21</v>
      </c>
      <c r="C178" s="10" t="str">
        <f t="shared" si="8"/>
        <v>cold_scroll_2_1</v>
      </c>
      <c r="D178">
        <v>700</v>
      </c>
      <c r="E178" t="s">
        <v>24</v>
      </c>
      <c r="F178" t="s">
        <v>2364</v>
      </c>
      <c r="G178" t="s">
        <v>26</v>
      </c>
      <c r="H178" t="s">
        <v>2365</v>
      </c>
      <c r="I178" t="s">
        <v>35</v>
      </c>
      <c r="J178" s="1">
        <v>1000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24</v>
      </c>
      <c r="R178">
        <v>0</v>
      </c>
      <c r="S178">
        <v>0</v>
      </c>
      <c r="T178" t="s">
        <v>29</v>
      </c>
      <c r="U178" t="s">
        <v>36</v>
      </c>
      <c r="V178" t="s">
        <v>37</v>
      </c>
      <c r="W178" t="s">
        <v>38</v>
      </c>
      <c r="X178" s="8" t="s">
        <v>38074</v>
      </c>
      <c r="Y178" s="93"/>
      <c r="Z178" s="93"/>
      <c r="AA178" t="s">
        <v>2366</v>
      </c>
      <c r="AB178" t="s">
        <v>2367</v>
      </c>
    </row>
    <row r="179" spans="1:28" x14ac:dyDescent="0.3">
      <c r="A179" s="8" t="b">
        <f t="shared" si="6"/>
        <v>0</v>
      </c>
      <c r="B179" t="str">
        <f t="shared" si="7"/>
        <v>oraora</v>
      </c>
      <c r="C179" s="10" t="str">
        <f t="shared" si="8"/>
        <v>ora_ora</v>
      </c>
      <c r="D179">
        <v>701</v>
      </c>
      <c r="E179" t="s">
        <v>24</v>
      </c>
      <c r="F179" t="s">
        <v>7255</v>
      </c>
      <c r="G179" t="s">
        <v>26</v>
      </c>
      <c r="H179" t="s">
        <v>7256</v>
      </c>
      <c r="I179" t="s">
        <v>28</v>
      </c>
      <c r="J179" s="1">
        <v>55000</v>
      </c>
      <c r="K179">
        <v>20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24</v>
      </c>
      <c r="R179">
        <v>0</v>
      </c>
      <c r="S179">
        <v>0</v>
      </c>
      <c r="T179" t="s">
        <v>29</v>
      </c>
      <c r="U179" t="s">
        <v>29</v>
      </c>
      <c r="V179" t="s">
        <v>29</v>
      </c>
      <c r="W179" t="s">
        <v>30</v>
      </c>
      <c r="X179" s="8"/>
      <c r="Y179" s="93"/>
      <c r="Z179" s="93"/>
      <c r="AA179" t="s">
        <v>7257</v>
      </c>
      <c r="AB179" t="s">
        <v>7258</v>
      </c>
    </row>
    <row r="180" spans="1:28" x14ac:dyDescent="0.3">
      <c r="A180" s="8" t="b">
        <f t="shared" si="6"/>
        <v>0</v>
      </c>
      <c r="B180" t="str">
        <f t="shared" si="7"/>
        <v>animalblood</v>
      </c>
      <c r="C180" s="10" t="str">
        <f t="shared" si="8"/>
        <v>animal_blood</v>
      </c>
      <c r="D180">
        <v>702</v>
      </c>
      <c r="E180" t="s">
        <v>24</v>
      </c>
      <c r="F180" t="s">
        <v>371</v>
      </c>
      <c r="G180" t="s">
        <v>26</v>
      </c>
      <c r="H180" t="s">
        <v>372</v>
      </c>
      <c r="I180" t="s">
        <v>28</v>
      </c>
      <c r="J180" s="93">
        <v>450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24</v>
      </c>
      <c r="R180">
        <v>0</v>
      </c>
      <c r="S180">
        <v>0</v>
      </c>
      <c r="T180" t="s">
        <v>29</v>
      </c>
      <c r="U180" t="s">
        <v>29</v>
      </c>
      <c r="V180" t="s">
        <v>29</v>
      </c>
      <c r="W180" t="s">
        <v>30</v>
      </c>
      <c r="X180" s="8"/>
      <c r="Y180" s="93"/>
      <c r="Z180" s="93"/>
      <c r="AA180" t="s">
        <v>373</v>
      </c>
      <c r="AB180" t="s">
        <v>374</v>
      </c>
    </row>
    <row r="181" spans="1:28" x14ac:dyDescent="0.3">
      <c r="A181" s="8" t="b">
        <f t="shared" si="6"/>
        <v>0</v>
      </c>
      <c r="B181" t="str">
        <f t="shared" si="7"/>
        <v>hinalle</v>
      </c>
      <c r="C181" s="10" t="str">
        <f t="shared" si="8"/>
        <v>hinalle</v>
      </c>
      <c r="D181">
        <v>703</v>
      </c>
      <c r="E181" t="s">
        <v>24</v>
      </c>
      <c r="F181" t="s">
        <v>5185</v>
      </c>
      <c r="G181" t="s">
        <v>26</v>
      </c>
      <c r="H181" t="s">
        <v>5185</v>
      </c>
      <c r="I181" t="s">
        <v>28</v>
      </c>
      <c r="J181" s="93">
        <v>500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24</v>
      </c>
      <c r="R181">
        <v>0</v>
      </c>
      <c r="S181">
        <v>0</v>
      </c>
      <c r="T181" t="s">
        <v>29</v>
      </c>
      <c r="U181" t="s">
        <v>29</v>
      </c>
      <c r="V181" t="s">
        <v>29</v>
      </c>
      <c r="W181" t="s">
        <v>30</v>
      </c>
      <c r="X181" s="8"/>
      <c r="Y181" s="93"/>
      <c r="Z181" s="93"/>
      <c r="AA181" t="s">
        <v>5186</v>
      </c>
      <c r="AB181" t="s">
        <v>5187</v>
      </c>
    </row>
    <row r="182" spans="1:28" x14ac:dyDescent="0.3">
      <c r="A182" s="8" t="b">
        <f t="shared" si="6"/>
        <v>0</v>
      </c>
      <c r="B182" t="str">
        <f t="shared" si="7"/>
        <v>aloe</v>
      </c>
      <c r="C182" s="10" t="str">
        <f t="shared" si="8"/>
        <v>aloe</v>
      </c>
      <c r="D182">
        <v>704</v>
      </c>
      <c r="E182" t="s">
        <v>24</v>
      </c>
      <c r="F182" t="s">
        <v>238</v>
      </c>
      <c r="G182" t="s">
        <v>26</v>
      </c>
      <c r="H182" t="s">
        <v>238</v>
      </c>
      <c r="I182" t="s">
        <v>28</v>
      </c>
      <c r="J182" s="8">
        <v>500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24</v>
      </c>
      <c r="R182">
        <v>0</v>
      </c>
      <c r="S182">
        <v>0</v>
      </c>
      <c r="T182" t="s">
        <v>29</v>
      </c>
      <c r="U182" t="s">
        <v>29</v>
      </c>
      <c r="V182" t="s">
        <v>29</v>
      </c>
      <c r="W182" t="s">
        <v>30</v>
      </c>
      <c r="X182" s="8"/>
      <c r="Y182" s="93"/>
      <c r="Z182" s="93"/>
      <c r="AA182" t="s">
        <v>239</v>
      </c>
      <c r="AB182" t="s">
        <v>240</v>
      </c>
    </row>
    <row r="183" spans="1:28" x14ac:dyDescent="0.3">
      <c r="A183" s="8" t="b">
        <f t="shared" si="6"/>
        <v>0</v>
      </c>
      <c r="B183" t="str">
        <f t="shared" si="7"/>
        <v>clover</v>
      </c>
      <c r="C183" s="10" t="str">
        <f t="shared" si="8"/>
        <v>clover</v>
      </c>
      <c r="D183">
        <v>705</v>
      </c>
      <c r="E183" t="s">
        <v>24</v>
      </c>
      <c r="F183" t="s">
        <v>2304</v>
      </c>
      <c r="G183" t="s">
        <v>26</v>
      </c>
      <c r="H183" t="s">
        <v>2304</v>
      </c>
      <c r="I183" t="s">
        <v>28</v>
      </c>
      <c r="J183" s="8">
        <v>10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24</v>
      </c>
      <c r="R183">
        <v>0</v>
      </c>
      <c r="S183">
        <v>0</v>
      </c>
      <c r="T183" t="s">
        <v>29</v>
      </c>
      <c r="U183" t="s">
        <v>29</v>
      </c>
      <c r="V183" t="s">
        <v>29</v>
      </c>
      <c r="W183" t="s">
        <v>30</v>
      </c>
      <c r="X183" s="8"/>
      <c r="Y183" s="93"/>
      <c r="Z183" s="93"/>
      <c r="AA183" t="s">
        <v>2305</v>
      </c>
      <c r="AB183" t="s">
        <v>2306</v>
      </c>
    </row>
    <row r="184" spans="1:28" x14ac:dyDescent="0.3">
      <c r="A184" s="8" t="b">
        <f t="shared" si="6"/>
        <v>0</v>
      </c>
      <c r="B184" t="str">
        <f t="shared" si="7"/>
        <v>fourleafclover</v>
      </c>
      <c r="C184" s="10" t="str">
        <f t="shared" si="8"/>
        <v>four_leaf_clover</v>
      </c>
      <c r="D184">
        <v>706</v>
      </c>
      <c r="E184" t="s">
        <v>24</v>
      </c>
      <c r="F184" t="s">
        <v>4182</v>
      </c>
      <c r="G184" t="s">
        <v>26</v>
      </c>
      <c r="H184" t="s">
        <v>4183</v>
      </c>
      <c r="I184" t="s">
        <v>28</v>
      </c>
      <c r="J184" s="1">
        <v>80000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24</v>
      </c>
      <c r="R184">
        <v>0</v>
      </c>
      <c r="S184">
        <v>0</v>
      </c>
      <c r="T184" t="s">
        <v>29</v>
      </c>
      <c r="U184" t="s">
        <v>29</v>
      </c>
      <c r="V184" t="s">
        <v>29</v>
      </c>
      <c r="W184" t="s">
        <v>30</v>
      </c>
      <c r="X184" s="8"/>
      <c r="Y184" s="93"/>
      <c r="Z184" s="93"/>
      <c r="AA184" t="s">
        <v>4184</v>
      </c>
      <c r="AB184" t="s">
        <v>4185</v>
      </c>
    </row>
    <row r="185" spans="1:28" x14ac:dyDescent="0.3">
      <c r="A185" s="8" t="b">
        <f t="shared" si="6"/>
        <v>0</v>
      </c>
      <c r="B185" t="str">
        <f t="shared" si="7"/>
        <v>singingplant</v>
      </c>
      <c r="C185" s="10" t="str">
        <f t="shared" si="8"/>
        <v>singing_plant</v>
      </c>
      <c r="D185">
        <v>707</v>
      </c>
      <c r="E185" t="s">
        <v>24</v>
      </c>
      <c r="F185" t="s">
        <v>9111</v>
      </c>
      <c r="G185" t="s">
        <v>26</v>
      </c>
      <c r="H185" t="s">
        <v>9112</v>
      </c>
      <c r="I185" t="s">
        <v>28</v>
      </c>
      <c r="J185" s="8">
        <v>500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24</v>
      </c>
      <c r="R185">
        <v>0</v>
      </c>
      <c r="S185">
        <v>0</v>
      </c>
      <c r="T185" t="s">
        <v>29</v>
      </c>
      <c r="U185" t="s">
        <v>29</v>
      </c>
      <c r="V185" t="s">
        <v>29</v>
      </c>
      <c r="W185" t="s">
        <v>30</v>
      </c>
      <c r="X185" s="8"/>
      <c r="Y185" s="93"/>
      <c r="Z185" s="93"/>
      <c r="AA185" t="s">
        <v>9113</v>
      </c>
      <c r="AB185" t="s">
        <v>9114</v>
      </c>
    </row>
    <row r="186" spans="1:28" x14ac:dyDescent="0.3">
      <c r="A186" s="8" t="b">
        <f t="shared" si="6"/>
        <v>0</v>
      </c>
      <c r="B186" t="str">
        <f t="shared" si="7"/>
        <v>ment</v>
      </c>
      <c r="C186" s="10" t="str">
        <f t="shared" si="8"/>
        <v>ment</v>
      </c>
      <c r="D186">
        <v>708</v>
      </c>
      <c r="E186" t="s">
        <v>24</v>
      </c>
      <c r="F186" t="s">
        <v>6623</v>
      </c>
      <c r="G186" t="s">
        <v>26</v>
      </c>
      <c r="H186" t="s">
        <v>6623</v>
      </c>
      <c r="I186" t="s">
        <v>28</v>
      </c>
      <c r="J186" s="93">
        <v>500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24</v>
      </c>
      <c r="R186">
        <v>0</v>
      </c>
      <c r="S186">
        <v>0</v>
      </c>
      <c r="T186" t="s">
        <v>29</v>
      </c>
      <c r="U186" t="s">
        <v>29</v>
      </c>
      <c r="V186" t="s">
        <v>29</v>
      </c>
      <c r="W186" t="s">
        <v>30</v>
      </c>
      <c r="X186" s="8"/>
      <c r="Y186" s="93"/>
      <c r="Z186" s="93"/>
      <c r="AA186" t="s">
        <v>6624</v>
      </c>
      <c r="AB186" t="s">
        <v>6625</v>
      </c>
    </row>
    <row r="187" spans="1:28" x14ac:dyDescent="0.3">
      <c r="A187" s="8" t="b">
        <f t="shared" si="6"/>
        <v>0</v>
      </c>
      <c r="B187" t="str">
        <f t="shared" si="7"/>
        <v>izidor</v>
      </c>
      <c r="C187" s="10" t="str">
        <f t="shared" si="8"/>
        <v>izidor</v>
      </c>
      <c r="D187">
        <v>709</v>
      </c>
      <c r="E187" t="s">
        <v>24</v>
      </c>
      <c r="F187" t="s">
        <v>5605</v>
      </c>
      <c r="G187" t="s">
        <v>26</v>
      </c>
      <c r="H187" t="s">
        <v>5605</v>
      </c>
      <c r="I187" t="s">
        <v>28</v>
      </c>
      <c r="J187" s="8">
        <v>500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24</v>
      </c>
      <c r="R187">
        <v>0</v>
      </c>
      <c r="S187">
        <v>0</v>
      </c>
      <c r="T187" t="s">
        <v>29</v>
      </c>
      <c r="U187" t="s">
        <v>29</v>
      </c>
      <c r="V187" t="s">
        <v>29</v>
      </c>
      <c r="W187" t="s">
        <v>30</v>
      </c>
      <c r="X187" s="8"/>
      <c r="Y187" s="93"/>
      <c r="Z187" s="93"/>
      <c r="AA187" t="s">
        <v>5606</v>
      </c>
      <c r="AB187" t="s">
        <v>5607</v>
      </c>
    </row>
    <row r="188" spans="1:28" x14ac:dyDescent="0.3">
      <c r="A188" s="8" t="b">
        <f t="shared" si="6"/>
        <v>0</v>
      </c>
      <c r="B188" t="str">
        <f t="shared" si="7"/>
        <v>illusionflower</v>
      </c>
      <c r="C188" s="10" t="str">
        <f t="shared" si="8"/>
        <v>illusion_flower</v>
      </c>
      <c r="D188">
        <v>710</v>
      </c>
      <c r="E188" t="s">
        <v>24</v>
      </c>
      <c r="F188" t="s">
        <v>5423</v>
      </c>
      <c r="G188" t="s">
        <v>26</v>
      </c>
      <c r="H188" t="s">
        <v>5424</v>
      </c>
      <c r="I188" t="s">
        <v>28</v>
      </c>
      <c r="J188" s="1">
        <v>1000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24</v>
      </c>
      <c r="R188">
        <v>0</v>
      </c>
      <c r="S188">
        <v>0</v>
      </c>
      <c r="T188" t="s">
        <v>29</v>
      </c>
      <c r="U188" t="s">
        <v>29</v>
      </c>
      <c r="V188" t="s">
        <v>29</v>
      </c>
      <c r="W188" t="s">
        <v>30</v>
      </c>
      <c r="Y188" s="93"/>
      <c r="Z188" s="93"/>
      <c r="AA188" t="s">
        <v>5425</v>
      </c>
      <c r="AB188" t="s">
        <v>5426</v>
      </c>
    </row>
    <row r="189" spans="1:28" x14ac:dyDescent="0.3">
      <c r="A189" s="8" t="b">
        <f t="shared" si="6"/>
        <v>0</v>
      </c>
      <c r="B189" t="str">
        <f t="shared" si="7"/>
        <v>shoot</v>
      </c>
      <c r="C189" s="10" t="str">
        <f t="shared" si="8"/>
        <v>shoot</v>
      </c>
      <c r="D189">
        <v>711</v>
      </c>
      <c r="E189" t="s">
        <v>24</v>
      </c>
      <c r="F189" t="s">
        <v>9006</v>
      </c>
      <c r="G189" t="s">
        <v>26</v>
      </c>
      <c r="H189" t="s">
        <v>9006</v>
      </c>
      <c r="I189" t="s">
        <v>28</v>
      </c>
      <c r="J189">
        <v>16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24</v>
      </c>
      <c r="R189">
        <v>0</v>
      </c>
      <c r="S189">
        <v>0</v>
      </c>
      <c r="T189" t="s">
        <v>29</v>
      </c>
      <c r="U189" t="s">
        <v>29</v>
      </c>
      <c r="V189" t="s">
        <v>29</v>
      </c>
      <c r="W189" t="s">
        <v>30</v>
      </c>
      <c r="Y189" s="93"/>
      <c r="Z189" s="93"/>
      <c r="AA189" t="s">
        <v>9007</v>
      </c>
      <c r="AB189" t="s">
        <v>9008</v>
      </c>
    </row>
    <row r="190" spans="1:28" x14ac:dyDescent="0.3">
      <c r="A190" s="8" t="b">
        <f t="shared" si="6"/>
        <v>0</v>
      </c>
      <c r="B190" t="str">
        <f t="shared" si="7"/>
        <v>flower</v>
      </c>
      <c r="C190" s="10" t="str">
        <f t="shared" si="8"/>
        <v>flower</v>
      </c>
      <c r="D190">
        <v>712</v>
      </c>
      <c r="E190" t="s">
        <v>24</v>
      </c>
      <c r="F190" t="s">
        <v>4110</v>
      </c>
      <c r="G190" t="s">
        <v>26</v>
      </c>
      <c r="H190" t="s">
        <v>4110</v>
      </c>
      <c r="I190" t="s">
        <v>28</v>
      </c>
      <c r="J190" s="93">
        <v>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24</v>
      </c>
      <c r="R190">
        <v>0</v>
      </c>
      <c r="S190">
        <v>0</v>
      </c>
      <c r="T190" t="s">
        <v>29</v>
      </c>
      <c r="U190" t="s">
        <v>29</v>
      </c>
      <c r="V190" t="s">
        <v>29</v>
      </c>
      <c r="W190" t="s">
        <v>30</v>
      </c>
      <c r="Y190" s="93"/>
      <c r="Z190" s="93"/>
      <c r="AA190" t="s">
        <v>4111</v>
      </c>
      <c r="AB190" t="s">
        <v>4112</v>
      </c>
    </row>
    <row r="191" spans="1:28" x14ac:dyDescent="0.3">
      <c r="A191" s="8" t="b">
        <f t="shared" si="6"/>
        <v>0</v>
      </c>
      <c r="B191" t="str">
        <f t="shared" si="7"/>
        <v>emptybottle</v>
      </c>
      <c r="C191" s="10" t="str">
        <f t="shared" si="8"/>
        <v>empty_bottle</v>
      </c>
      <c r="D191">
        <v>713</v>
      </c>
      <c r="E191" t="s">
        <v>24</v>
      </c>
      <c r="F191" t="s">
        <v>3633</v>
      </c>
      <c r="G191" t="s">
        <v>26</v>
      </c>
      <c r="H191" t="s">
        <v>3634</v>
      </c>
      <c r="I191" t="s">
        <v>28</v>
      </c>
      <c r="J191">
        <v>6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24</v>
      </c>
      <c r="R191">
        <v>0</v>
      </c>
      <c r="S191">
        <v>0</v>
      </c>
      <c r="T191" t="s">
        <v>29</v>
      </c>
      <c r="U191" t="s">
        <v>29</v>
      </c>
      <c r="V191" t="s">
        <v>29</v>
      </c>
      <c r="W191" t="s">
        <v>30</v>
      </c>
      <c r="Y191" s="93"/>
      <c r="Z191" s="93"/>
      <c r="AA191" t="s">
        <v>3635</v>
      </c>
      <c r="AB191" t="s">
        <v>3636</v>
      </c>
    </row>
    <row r="192" spans="1:28" x14ac:dyDescent="0.3">
      <c r="A192" s="8" t="b">
        <f t="shared" si="6"/>
        <v>0</v>
      </c>
      <c r="B192" t="str">
        <f t="shared" si="7"/>
        <v>emperium</v>
      </c>
      <c r="C192" s="10" t="str">
        <f t="shared" si="8"/>
        <v>emperium</v>
      </c>
      <c r="D192">
        <v>714</v>
      </c>
      <c r="E192" t="s">
        <v>24</v>
      </c>
      <c r="F192" t="s">
        <v>3626</v>
      </c>
      <c r="G192" t="s">
        <v>26</v>
      </c>
      <c r="H192" t="s">
        <v>3626</v>
      </c>
      <c r="I192" t="s">
        <v>28</v>
      </c>
      <c r="J192" s="6">
        <v>2</v>
      </c>
      <c r="K192">
        <v>100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24</v>
      </c>
      <c r="R192">
        <v>0</v>
      </c>
      <c r="S192">
        <v>0</v>
      </c>
      <c r="T192" t="s">
        <v>29</v>
      </c>
      <c r="U192" t="s">
        <v>29</v>
      </c>
      <c r="V192" t="s">
        <v>29</v>
      </c>
      <c r="W192" t="s">
        <v>30</v>
      </c>
      <c r="Y192" s="93"/>
      <c r="Z192" s="93"/>
      <c r="AA192" t="s">
        <v>3627</v>
      </c>
      <c r="AB192" t="s">
        <v>3628</v>
      </c>
    </row>
    <row r="193" spans="1:28" x14ac:dyDescent="0.3">
      <c r="A193" s="8" t="b">
        <f t="shared" si="6"/>
        <v>0</v>
      </c>
      <c r="B193" t="str">
        <f t="shared" si="7"/>
        <v>yellowgemstone</v>
      </c>
      <c r="C193" s="10" t="str">
        <f t="shared" si="8"/>
        <v>yellow_gemstone</v>
      </c>
      <c r="D193">
        <v>715</v>
      </c>
      <c r="E193" t="s">
        <v>24</v>
      </c>
      <c r="F193" t="s">
        <v>10901</v>
      </c>
      <c r="G193" t="s">
        <v>26</v>
      </c>
      <c r="H193" t="s">
        <v>10902</v>
      </c>
      <c r="I193" t="s">
        <v>28</v>
      </c>
      <c r="J193" s="8">
        <v>600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24</v>
      </c>
      <c r="R193">
        <v>0</v>
      </c>
      <c r="S193">
        <v>0</v>
      </c>
      <c r="T193" t="s">
        <v>29</v>
      </c>
      <c r="U193" t="s">
        <v>29</v>
      </c>
      <c r="V193" t="s">
        <v>29</v>
      </c>
      <c r="W193" t="s">
        <v>30</v>
      </c>
      <c r="Y193" s="93"/>
      <c r="Z193" s="93"/>
      <c r="AA193" t="s">
        <v>10903</v>
      </c>
      <c r="AB193" t="s">
        <v>10904</v>
      </c>
    </row>
    <row r="194" spans="1:28" x14ac:dyDescent="0.3">
      <c r="A194" s="8" t="b">
        <f t="shared" ref="A194:A257" si="9">ISNUMBER(SEARCH("callfunc",X194))</f>
        <v>0</v>
      </c>
      <c r="B194" t="str">
        <f t="shared" ref="B194:B257" si="10">LOWER(SUBSTITUTE(F194,"_",""))</f>
        <v>redgemstone</v>
      </c>
      <c r="C194" s="10" t="str">
        <f t="shared" ref="C194:C257" si="11">LOWER(F194)</f>
        <v>red_gemstone</v>
      </c>
      <c r="D194">
        <v>716</v>
      </c>
      <c r="E194" t="s">
        <v>24</v>
      </c>
      <c r="F194" t="s">
        <v>8216</v>
      </c>
      <c r="G194" t="s">
        <v>26</v>
      </c>
      <c r="H194" t="s">
        <v>8217</v>
      </c>
      <c r="I194" t="s">
        <v>28</v>
      </c>
      <c r="J194">
        <v>600</v>
      </c>
      <c r="K194">
        <v>3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24</v>
      </c>
      <c r="R194">
        <v>0</v>
      </c>
      <c r="S194">
        <v>0</v>
      </c>
      <c r="T194" t="s">
        <v>29</v>
      </c>
      <c r="U194" t="s">
        <v>29</v>
      </c>
      <c r="V194" t="s">
        <v>29</v>
      </c>
      <c r="W194" t="s">
        <v>30</v>
      </c>
      <c r="Y194" s="93"/>
      <c r="Z194" s="93"/>
      <c r="AA194" t="s">
        <v>8218</v>
      </c>
      <c r="AB194" t="s">
        <v>8219</v>
      </c>
    </row>
    <row r="195" spans="1:28" x14ac:dyDescent="0.3">
      <c r="A195" s="8" t="b">
        <f t="shared" si="9"/>
        <v>0</v>
      </c>
      <c r="B195" t="str">
        <f t="shared" si="10"/>
        <v>bluegemstone</v>
      </c>
      <c r="C195" s="10" t="str">
        <f t="shared" si="11"/>
        <v>blue_gemstone</v>
      </c>
      <c r="D195">
        <v>717</v>
      </c>
      <c r="E195" t="s">
        <v>24</v>
      </c>
      <c r="F195" t="s">
        <v>1327</v>
      </c>
      <c r="G195" t="s">
        <v>26</v>
      </c>
      <c r="H195" t="s">
        <v>1328</v>
      </c>
      <c r="I195" t="s">
        <v>28</v>
      </c>
      <c r="J195">
        <v>600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24</v>
      </c>
      <c r="R195">
        <v>0</v>
      </c>
      <c r="S195">
        <v>0</v>
      </c>
      <c r="T195" t="s">
        <v>29</v>
      </c>
      <c r="U195" t="s">
        <v>29</v>
      </c>
      <c r="V195" t="s">
        <v>29</v>
      </c>
      <c r="W195" t="s">
        <v>30</v>
      </c>
      <c r="Y195" s="93"/>
      <c r="Z195" s="93"/>
      <c r="AA195" t="s">
        <v>1329</v>
      </c>
      <c r="AB195" t="s">
        <v>1330</v>
      </c>
    </row>
    <row r="196" spans="1:28" x14ac:dyDescent="0.3">
      <c r="A196" s="8" t="b">
        <f t="shared" si="9"/>
        <v>0</v>
      </c>
      <c r="B196" t="str">
        <f t="shared" si="10"/>
        <v>darkredjewel</v>
      </c>
      <c r="C196" s="10" t="str">
        <f t="shared" si="11"/>
        <v>dark_red_jewel</v>
      </c>
      <c r="D196">
        <v>718</v>
      </c>
      <c r="E196" t="s">
        <v>24</v>
      </c>
      <c r="F196" t="s">
        <v>2817</v>
      </c>
      <c r="G196" t="s">
        <v>26</v>
      </c>
      <c r="H196" t="s">
        <v>2818</v>
      </c>
      <c r="I196" t="s">
        <v>28</v>
      </c>
      <c r="J196" s="1">
        <v>6000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24</v>
      </c>
      <c r="R196">
        <v>0</v>
      </c>
      <c r="S196">
        <v>0</v>
      </c>
      <c r="T196" t="s">
        <v>29</v>
      </c>
      <c r="U196" t="s">
        <v>29</v>
      </c>
      <c r="V196" t="s">
        <v>29</v>
      </c>
      <c r="W196" t="s">
        <v>30</v>
      </c>
      <c r="Y196" s="93"/>
      <c r="Z196" s="93"/>
      <c r="AA196" t="s">
        <v>2819</v>
      </c>
      <c r="AB196" t="s">
        <v>2820</v>
      </c>
    </row>
    <row r="197" spans="1:28" x14ac:dyDescent="0.3">
      <c r="A197" s="8" t="b">
        <f t="shared" si="9"/>
        <v>0</v>
      </c>
      <c r="B197" t="str">
        <f t="shared" si="10"/>
        <v>violetjewel</v>
      </c>
      <c r="C197" s="10" t="str">
        <f t="shared" si="11"/>
        <v>violet_jewel</v>
      </c>
      <c r="D197">
        <v>719</v>
      </c>
      <c r="E197" t="s">
        <v>24</v>
      </c>
      <c r="F197" t="s">
        <v>10419</v>
      </c>
      <c r="G197" t="s">
        <v>26</v>
      </c>
      <c r="H197" t="s">
        <v>10420</v>
      </c>
      <c r="I197" t="s">
        <v>28</v>
      </c>
      <c r="J197" s="1">
        <v>6000</v>
      </c>
      <c r="K197">
        <v>10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24</v>
      </c>
      <c r="R197">
        <v>0</v>
      </c>
      <c r="S197">
        <v>0</v>
      </c>
      <c r="T197" t="s">
        <v>29</v>
      </c>
      <c r="U197" t="s">
        <v>29</v>
      </c>
      <c r="V197" t="s">
        <v>29</v>
      </c>
      <c r="W197" t="s">
        <v>30</v>
      </c>
      <c r="Y197" s="93"/>
      <c r="Z197" s="93"/>
      <c r="AA197" t="s">
        <v>10421</v>
      </c>
      <c r="AB197" t="s">
        <v>10422</v>
      </c>
    </row>
    <row r="198" spans="1:28" x14ac:dyDescent="0.3">
      <c r="A198" s="8" t="b">
        <f t="shared" si="9"/>
        <v>0</v>
      </c>
      <c r="B198" t="str">
        <f t="shared" si="10"/>
        <v>skybluejewel</v>
      </c>
      <c r="C198" s="10" t="str">
        <f t="shared" si="11"/>
        <v>skyblue_jewel</v>
      </c>
      <c r="D198">
        <v>720</v>
      </c>
      <c r="E198" t="s">
        <v>24</v>
      </c>
      <c r="F198" t="s">
        <v>9193</v>
      </c>
      <c r="G198" t="s">
        <v>26</v>
      </c>
      <c r="H198" t="s">
        <v>9194</v>
      </c>
      <c r="I198" t="s">
        <v>28</v>
      </c>
      <c r="J198" s="1">
        <v>6000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24</v>
      </c>
      <c r="R198">
        <v>0</v>
      </c>
      <c r="S198">
        <v>0</v>
      </c>
      <c r="T198" t="s">
        <v>29</v>
      </c>
      <c r="U198" t="s">
        <v>29</v>
      </c>
      <c r="V198" t="s">
        <v>29</v>
      </c>
      <c r="W198" t="s">
        <v>30</v>
      </c>
      <c r="Y198" s="93"/>
      <c r="Z198" s="93"/>
      <c r="AA198" t="s">
        <v>9195</v>
      </c>
      <c r="AB198" t="s">
        <v>9196</v>
      </c>
    </row>
    <row r="199" spans="1:28" x14ac:dyDescent="0.3">
      <c r="A199" s="8" t="b">
        <f t="shared" si="9"/>
        <v>0</v>
      </c>
      <c r="B199" t="str">
        <f t="shared" si="10"/>
        <v>azurejewel</v>
      </c>
      <c r="C199" s="10" t="str">
        <f t="shared" si="11"/>
        <v>azure_jewel</v>
      </c>
      <c r="D199">
        <v>721</v>
      </c>
      <c r="E199" t="s">
        <v>24</v>
      </c>
      <c r="F199" t="s">
        <v>675</v>
      </c>
      <c r="G199" t="s">
        <v>26</v>
      </c>
      <c r="H199" t="s">
        <v>676</v>
      </c>
      <c r="I199" t="s">
        <v>28</v>
      </c>
      <c r="J199" s="1">
        <v>6000</v>
      </c>
      <c r="K199">
        <v>10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24</v>
      </c>
      <c r="R199">
        <v>0</v>
      </c>
      <c r="S199">
        <v>0</v>
      </c>
      <c r="T199" t="s">
        <v>29</v>
      </c>
      <c r="U199" t="s">
        <v>29</v>
      </c>
      <c r="V199" t="s">
        <v>29</v>
      </c>
      <c r="W199" t="s">
        <v>30</v>
      </c>
      <c r="Y199" s="93"/>
      <c r="Z199" s="93"/>
      <c r="AA199" t="s">
        <v>677</v>
      </c>
      <c r="AB199" t="s">
        <v>678</v>
      </c>
    </row>
    <row r="200" spans="1:28" x14ac:dyDescent="0.3">
      <c r="A200" s="8" t="b">
        <f t="shared" si="9"/>
        <v>0</v>
      </c>
      <c r="B200" t="str">
        <f t="shared" si="10"/>
        <v>scarletjewel</v>
      </c>
      <c r="C200" s="10" t="str">
        <f t="shared" si="11"/>
        <v>scarlet_jewel</v>
      </c>
      <c r="D200">
        <v>722</v>
      </c>
      <c r="E200" t="s">
        <v>24</v>
      </c>
      <c r="F200" t="s">
        <v>8801</v>
      </c>
      <c r="G200" t="s">
        <v>26</v>
      </c>
      <c r="H200" t="s">
        <v>8802</v>
      </c>
      <c r="I200" t="s">
        <v>28</v>
      </c>
      <c r="J200" s="1">
        <v>6000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24</v>
      </c>
      <c r="R200">
        <v>0</v>
      </c>
      <c r="S200">
        <v>0</v>
      </c>
      <c r="T200" t="s">
        <v>29</v>
      </c>
      <c r="U200" t="s">
        <v>29</v>
      </c>
      <c r="V200" t="s">
        <v>29</v>
      </c>
      <c r="W200" t="s">
        <v>30</v>
      </c>
      <c r="Y200" s="93"/>
      <c r="Z200" s="93"/>
      <c r="AA200" t="s">
        <v>8803</v>
      </c>
      <c r="AB200" t="s">
        <v>8804</v>
      </c>
    </row>
    <row r="201" spans="1:28" x14ac:dyDescent="0.3">
      <c r="A201" s="8" t="b">
        <f t="shared" si="9"/>
        <v>0</v>
      </c>
      <c r="B201" t="str">
        <f t="shared" si="10"/>
        <v>cardinaljewel</v>
      </c>
      <c r="C201" s="10" t="str">
        <f t="shared" si="11"/>
        <v>cardinal_jewel</v>
      </c>
      <c r="D201">
        <v>723</v>
      </c>
      <c r="E201" t="s">
        <v>24</v>
      </c>
      <c r="F201" t="s">
        <v>1873</v>
      </c>
      <c r="G201" t="s">
        <v>26</v>
      </c>
      <c r="H201" t="s">
        <v>1874</v>
      </c>
      <c r="I201" t="s">
        <v>28</v>
      </c>
      <c r="J201" s="1">
        <v>6000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24</v>
      </c>
      <c r="R201">
        <v>0</v>
      </c>
      <c r="S201">
        <v>0</v>
      </c>
      <c r="T201" t="s">
        <v>29</v>
      </c>
      <c r="U201" t="s">
        <v>29</v>
      </c>
      <c r="V201" t="s">
        <v>29</v>
      </c>
      <c r="W201" t="s">
        <v>30</v>
      </c>
      <c r="Y201" s="93"/>
      <c r="Z201" s="93"/>
      <c r="AA201" t="s">
        <v>1875</v>
      </c>
      <c r="AB201" t="s">
        <v>1876</v>
      </c>
    </row>
    <row r="202" spans="1:28" x14ac:dyDescent="0.3">
      <c r="A202" s="8" t="b">
        <f t="shared" si="9"/>
        <v>0</v>
      </c>
      <c r="B202" t="str">
        <f t="shared" si="10"/>
        <v>cardinaljewel</v>
      </c>
      <c r="C202" s="10" t="str">
        <f t="shared" si="11"/>
        <v>cardinal_jewel_</v>
      </c>
      <c r="D202">
        <v>724</v>
      </c>
      <c r="E202" t="s">
        <v>24</v>
      </c>
      <c r="F202" t="s">
        <v>1877</v>
      </c>
      <c r="G202" t="s">
        <v>26</v>
      </c>
      <c r="H202" t="s">
        <v>1878</v>
      </c>
      <c r="I202" t="s">
        <v>28</v>
      </c>
      <c r="J202" s="93">
        <v>600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24</v>
      </c>
      <c r="R202">
        <v>0</v>
      </c>
      <c r="S202">
        <v>0</v>
      </c>
      <c r="T202" t="s">
        <v>29</v>
      </c>
      <c r="U202" t="s">
        <v>29</v>
      </c>
      <c r="V202" t="s">
        <v>29</v>
      </c>
      <c r="W202" t="s">
        <v>30</v>
      </c>
      <c r="Y202" s="93"/>
      <c r="Z202" s="93"/>
      <c r="AA202" t="s">
        <v>1879</v>
      </c>
      <c r="AB202" t="s">
        <v>1880</v>
      </c>
    </row>
    <row r="203" spans="1:28" x14ac:dyDescent="0.3">
      <c r="A203" s="8" t="b">
        <f t="shared" si="9"/>
        <v>0</v>
      </c>
      <c r="B203" t="str">
        <f t="shared" si="10"/>
        <v>redjewel</v>
      </c>
      <c r="C203" s="10" t="str">
        <f t="shared" si="11"/>
        <v>red_jewel</v>
      </c>
      <c r="D203">
        <v>725</v>
      </c>
      <c r="E203" t="s">
        <v>24</v>
      </c>
      <c r="F203" t="s">
        <v>8231</v>
      </c>
      <c r="G203" t="s">
        <v>26</v>
      </c>
      <c r="H203" t="s">
        <v>8232</v>
      </c>
      <c r="I203" t="s">
        <v>28</v>
      </c>
      <c r="J203" s="1">
        <v>6000</v>
      </c>
      <c r="K203">
        <v>10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24</v>
      </c>
      <c r="R203">
        <v>0</v>
      </c>
      <c r="S203">
        <v>0</v>
      </c>
      <c r="T203" t="s">
        <v>29</v>
      </c>
      <c r="U203" t="s">
        <v>29</v>
      </c>
      <c r="V203" t="s">
        <v>29</v>
      </c>
      <c r="W203" t="s">
        <v>30</v>
      </c>
      <c r="Y203" s="93"/>
      <c r="Z203" s="93"/>
      <c r="AA203" t="s">
        <v>8233</v>
      </c>
      <c r="AB203" t="s">
        <v>8234</v>
      </c>
    </row>
    <row r="204" spans="1:28" x14ac:dyDescent="0.3">
      <c r="A204" s="8" t="b">
        <f t="shared" si="9"/>
        <v>0</v>
      </c>
      <c r="B204" t="str">
        <f t="shared" si="10"/>
        <v>bluejewel</v>
      </c>
      <c r="C204" s="10" t="str">
        <f t="shared" si="11"/>
        <v>blue_jewel</v>
      </c>
      <c r="D204">
        <v>726</v>
      </c>
      <c r="E204" t="s">
        <v>24</v>
      </c>
      <c r="F204" t="s">
        <v>1343</v>
      </c>
      <c r="G204" t="s">
        <v>26</v>
      </c>
      <c r="H204" t="s">
        <v>1344</v>
      </c>
      <c r="I204" t="s">
        <v>28</v>
      </c>
      <c r="J204" s="1">
        <v>6000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24</v>
      </c>
      <c r="R204">
        <v>0</v>
      </c>
      <c r="S204">
        <v>0</v>
      </c>
      <c r="T204" t="s">
        <v>29</v>
      </c>
      <c r="U204" t="s">
        <v>29</v>
      </c>
      <c r="V204" t="s">
        <v>29</v>
      </c>
      <c r="W204" t="s">
        <v>30</v>
      </c>
      <c r="Y204" s="93"/>
      <c r="Z204" s="93"/>
      <c r="AA204" t="s">
        <v>1345</v>
      </c>
      <c r="AB204" t="s">
        <v>1346</v>
      </c>
    </row>
    <row r="205" spans="1:28" x14ac:dyDescent="0.3">
      <c r="A205" s="8" t="b">
        <f t="shared" si="9"/>
        <v>0</v>
      </c>
      <c r="B205" t="str">
        <f t="shared" si="10"/>
        <v>whitejewel</v>
      </c>
      <c r="C205" s="10" t="str">
        <f t="shared" si="11"/>
        <v>white_jewel</v>
      </c>
      <c r="D205">
        <v>727</v>
      </c>
      <c r="E205" t="s">
        <v>24</v>
      </c>
      <c r="F205" t="s">
        <v>10661</v>
      </c>
      <c r="G205" t="s">
        <v>26</v>
      </c>
      <c r="H205" t="s">
        <v>10662</v>
      </c>
      <c r="I205" t="s">
        <v>28</v>
      </c>
      <c r="J205" s="1">
        <v>6000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24</v>
      </c>
      <c r="R205">
        <v>0</v>
      </c>
      <c r="S205">
        <v>0</v>
      </c>
      <c r="T205" t="s">
        <v>29</v>
      </c>
      <c r="U205" t="s">
        <v>29</v>
      </c>
      <c r="V205" t="s">
        <v>29</v>
      </c>
      <c r="W205" t="s">
        <v>30</v>
      </c>
      <c r="Y205" s="93"/>
      <c r="Z205" s="93"/>
      <c r="AA205" t="s">
        <v>10663</v>
      </c>
      <c r="AB205" t="s">
        <v>10664</v>
      </c>
    </row>
    <row r="206" spans="1:28" x14ac:dyDescent="0.3">
      <c r="A206" s="8" t="b">
        <f t="shared" si="9"/>
        <v>0</v>
      </c>
      <c r="B206" t="str">
        <f t="shared" si="10"/>
        <v>goldenjewel</v>
      </c>
      <c r="C206" s="10" t="str">
        <f t="shared" si="11"/>
        <v>golden_jewel</v>
      </c>
      <c r="D206">
        <v>728</v>
      </c>
      <c r="E206" t="s">
        <v>24</v>
      </c>
      <c r="F206" t="s">
        <v>4669</v>
      </c>
      <c r="G206" t="s">
        <v>26</v>
      </c>
      <c r="H206" t="s">
        <v>4670</v>
      </c>
      <c r="I206" t="s">
        <v>28</v>
      </c>
      <c r="J206" s="1">
        <v>6000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24</v>
      </c>
      <c r="R206">
        <v>0</v>
      </c>
      <c r="S206">
        <v>0</v>
      </c>
      <c r="T206" t="s">
        <v>29</v>
      </c>
      <c r="U206" t="s">
        <v>29</v>
      </c>
      <c r="V206" t="s">
        <v>29</v>
      </c>
      <c r="W206" t="s">
        <v>30</v>
      </c>
      <c r="Y206" s="93"/>
      <c r="Z206" s="93"/>
      <c r="AA206" t="s">
        <v>4671</v>
      </c>
      <c r="AB206" t="s">
        <v>4672</v>
      </c>
    </row>
    <row r="207" spans="1:28" x14ac:dyDescent="0.3">
      <c r="A207" s="8" t="b">
        <f t="shared" si="9"/>
        <v>0</v>
      </c>
      <c r="B207" t="str">
        <f t="shared" si="10"/>
        <v>bluishgreenjewel</v>
      </c>
      <c r="C207" s="10" t="str">
        <f t="shared" si="11"/>
        <v>bluish_green_jewel</v>
      </c>
      <c r="D207">
        <v>729</v>
      </c>
      <c r="E207" t="s">
        <v>24</v>
      </c>
      <c r="F207" t="s">
        <v>1379</v>
      </c>
      <c r="G207" t="s">
        <v>26</v>
      </c>
      <c r="H207" t="s">
        <v>1380</v>
      </c>
      <c r="I207" t="s">
        <v>28</v>
      </c>
      <c r="J207" s="1">
        <v>6000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24</v>
      </c>
      <c r="R207">
        <v>0</v>
      </c>
      <c r="S207">
        <v>0</v>
      </c>
      <c r="T207" t="s">
        <v>29</v>
      </c>
      <c r="U207" t="s">
        <v>29</v>
      </c>
      <c r="V207" t="s">
        <v>29</v>
      </c>
      <c r="W207" t="s">
        <v>30</v>
      </c>
      <c r="Y207" s="93"/>
      <c r="Z207" s="93"/>
      <c r="AA207" t="s">
        <v>1381</v>
      </c>
      <c r="AB207" t="s">
        <v>1382</v>
      </c>
    </row>
    <row r="208" spans="1:28" x14ac:dyDescent="0.3">
      <c r="A208" s="8" t="b">
        <f t="shared" si="9"/>
        <v>0</v>
      </c>
      <c r="B208" t="str">
        <f t="shared" si="10"/>
        <v>crystaljewel</v>
      </c>
      <c r="C208" s="10" t="str">
        <f t="shared" si="11"/>
        <v>crystal_jewel</v>
      </c>
      <c r="D208">
        <v>730</v>
      </c>
      <c r="E208" t="s">
        <v>24</v>
      </c>
      <c r="F208" t="s">
        <v>2629</v>
      </c>
      <c r="G208" t="s">
        <v>26</v>
      </c>
      <c r="H208" t="s">
        <v>2630</v>
      </c>
      <c r="I208" t="s">
        <v>28</v>
      </c>
      <c r="J208" s="1">
        <v>10000</v>
      </c>
      <c r="K208">
        <v>10</v>
      </c>
      <c r="L208" s="1">
        <v>1000</v>
      </c>
      <c r="M208">
        <v>0</v>
      </c>
      <c r="N208">
        <v>0</v>
      </c>
      <c r="O208">
        <v>0</v>
      </c>
      <c r="P208">
        <v>0</v>
      </c>
      <c r="Q208" t="s">
        <v>24</v>
      </c>
      <c r="R208">
        <v>0</v>
      </c>
      <c r="S208">
        <v>0</v>
      </c>
      <c r="T208" t="s">
        <v>29</v>
      </c>
      <c r="U208" t="s">
        <v>29</v>
      </c>
      <c r="V208" t="s">
        <v>29</v>
      </c>
      <c r="W208" t="s">
        <v>30</v>
      </c>
      <c r="Y208" s="93"/>
      <c r="Z208" s="93"/>
      <c r="AA208" t="s">
        <v>2631</v>
      </c>
      <c r="AB208" t="s">
        <v>2632</v>
      </c>
    </row>
    <row r="209" spans="1:28" x14ac:dyDescent="0.3">
      <c r="A209" s="8" t="b">
        <f t="shared" si="9"/>
        <v>0</v>
      </c>
      <c r="B209" t="str">
        <f t="shared" si="10"/>
        <v>crystaljewel</v>
      </c>
      <c r="C209" s="10" t="str">
        <f t="shared" si="11"/>
        <v>crystal_jewel_</v>
      </c>
      <c r="D209">
        <v>731</v>
      </c>
      <c r="E209" t="s">
        <v>24</v>
      </c>
      <c r="F209" t="s">
        <v>2633</v>
      </c>
      <c r="G209" t="s">
        <v>26</v>
      </c>
      <c r="H209" t="s">
        <v>2634</v>
      </c>
      <c r="I209" t="s">
        <v>28</v>
      </c>
      <c r="J209" s="1">
        <v>25000</v>
      </c>
      <c r="K209">
        <v>10</v>
      </c>
      <c r="L209" s="1">
        <v>2500</v>
      </c>
      <c r="M209">
        <v>0</v>
      </c>
      <c r="N209">
        <v>0</v>
      </c>
      <c r="O209">
        <v>0</v>
      </c>
      <c r="P209">
        <v>0</v>
      </c>
      <c r="Q209" t="s">
        <v>24</v>
      </c>
      <c r="R209">
        <v>0</v>
      </c>
      <c r="S209">
        <v>0</v>
      </c>
      <c r="T209" t="s">
        <v>29</v>
      </c>
      <c r="U209" t="s">
        <v>29</v>
      </c>
      <c r="V209" t="s">
        <v>29</v>
      </c>
      <c r="W209" t="s">
        <v>30</v>
      </c>
      <c r="Y209" s="93"/>
      <c r="Z209" s="93"/>
      <c r="AA209" t="s">
        <v>2635</v>
      </c>
      <c r="AB209" t="s">
        <v>2636</v>
      </c>
    </row>
    <row r="210" spans="1:28" x14ac:dyDescent="0.3">
      <c r="A210" s="8" t="b">
        <f t="shared" si="9"/>
        <v>0</v>
      </c>
      <c r="B210" t="str">
        <f t="shared" si="10"/>
        <v>crystaljewel</v>
      </c>
      <c r="C210" s="10" t="str">
        <f t="shared" si="11"/>
        <v>crystal_jewel__</v>
      </c>
      <c r="D210">
        <v>732</v>
      </c>
      <c r="E210" t="s">
        <v>24</v>
      </c>
      <c r="F210" t="s">
        <v>2637</v>
      </c>
      <c r="G210" t="s">
        <v>26</v>
      </c>
      <c r="H210" t="s">
        <v>2638</v>
      </c>
      <c r="I210" t="s">
        <v>28</v>
      </c>
      <c r="J210" s="1">
        <v>55000</v>
      </c>
      <c r="K210">
        <v>10</v>
      </c>
      <c r="L210" s="1">
        <v>5500</v>
      </c>
      <c r="M210">
        <v>0</v>
      </c>
      <c r="N210">
        <v>0</v>
      </c>
      <c r="O210">
        <v>0</v>
      </c>
      <c r="P210">
        <v>0</v>
      </c>
      <c r="Q210" t="s">
        <v>24</v>
      </c>
      <c r="R210">
        <v>0</v>
      </c>
      <c r="S210">
        <v>0</v>
      </c>
      <c r="T210" t="s">
        <v>29</v>
      </c>
      <c r="U210" t="s">
        <v>29</v>
      </c>
      <c r="V210" t="s">
        <v>29</v>
      </c>
      <c r="W210" t="s">
        <v>30</v>
      </c>
      <c r="Y210" s="93"/>
      <c r="Z210" s="93"/>
      <c r="AA210" t="s">
        <v>2639</v>
      </c>
      <c r="AB210" t="s">
        <v>2640</v>
      </c>
    </row>
    <row r="211" spans="1:28" x14ac:dyDescent="0.3">
      <c r="A211" s="8" t="b">
        <f t="shared" si="9"/>
        <v>0</v>
      </c>
      <c r="B211" t="str">
        <f t="shared" si="10"/>
        <v>crystaljewel</v>
      </c>
      <c r="C211" s="10" t="str">
        <f t="shared" si="11"/>
        <v>crystal_jewel___</v>
      </c>
      <c r="D211">
        <v>733</v>
      </c>
      <c r="E211" t="s">
        <v>24</v>
      </c>
      <c r="F211" t="s">
        <v>2641</v>
      </c>
      <c r="G211" t="s">
        <v>26</v>
      </c>
      <c r="H211" t="s">
        <v>2642</v>
      </c>
      <c r="I211" t="s">
        <v>28</v>
      </c>
      <c r="J211" s="93">
        <v>10</v>
      </c>
      <c r="K211">
        <v>10</v>
      </c>
      <c r="L211" s="93">
        <v>0</v>
      </c>
      <c r="M211">
        <v>0</v>
      </c>
      <c r="N211">
        <v>0</v>
      </c>
      <c r="O211">
        <v>0</v>
      </c>
      <c r="P211">
        <v>0</v>
      </c>
      <c r="Q211" t="s">
        <v>24</v>
      </c>
      <c r="R211">
        <v>0</v>
      </c>
      <c r="S211">
        <v>0</v>
      </c>
      <c r="T211" t="s">
        <v>29</v>
      </c>
      <c r="U211" t="s">
        <v>29</v>
      </c>
      <c r="V211" t="s">
        <v>29</v>
      </c>
      <c r="W211" t="s">
        <v>30</v>
      </c>
      <c r="Y211" s="93"/>
      <c r="Z211" s="93"/>
      <c r="AA211" t="s">
        <v>2643</v>
      </c>
      <c r="AB211" t="s">
        <v>2644</v>
      </c>
    </row>
    <row r="212" spans="1:28" x14ac:dyDescent="0.3">
      <c r="A212" s="8" t="b">
        <f t="shared" si="9"/>
        <v>0</v>
      </c>
      <c r="B212" t="str">
        <f t="shared" si="10"/>
        <v>redframe</v>
      </c>
      <c r="C212" s="10" t="str">
        <f t="shared" si="11"/>
        <v>red_frame</v>
      </c>
      <c r="D212">
        <v>734</v>
      </c>
      <c r="E212" t="s">
        <v>24</v>
      </c>
      <c r="F212" t="s">
        <v>8212</v>
      </c>
      <c r="G212" t="s">
        <v>26</v>
      </c>
      <c r="H212" t="s">
        <v>8213</v>
      </c>
      <c r="I212" t="s">
        <v>28</v>
      </c>
      <c r="J212" s="1">
        <v>3000</v>
      </c>
      <c r="K212">
        <v>20</v>
      </c>
      <c r="L212" s="93">
        <v>0</v>
      </c>
      <c r="M212">
        <v>0</v>
      </c>
      <c r="N212">
        <v>0</v>
      </c>
      <c r="O212">
        <v>0</v>
      </c>
      <c r="P212">
        <v>0</v>
      </c>
      <c r="Q212" t="s">
        <v>24</v>
      </c>
      <c r="R212">
        <v>0</v>
      </c>
      <c r="S212">
        <v>0</v>
      </c>
      <c r="T212" t="s">
        <v>29</v>
      </c>
      <c r="U212" t="s">
        <v>29</v>
      </c>
      <c r="V212" t="s">
        <v>29</v>
      </c>
      <c r="W212" t="s">
        <v>30</v>
      </c>
      <c r="Y212" s="93"/>
      <c r="Z212" s="93"/>
      <c r="AA212" t="s">
        <v>8214</v>
      </c>
      <c r="AB212" t="s">
        <v>8215</v>
      </c>
    </row>
    <row r="213" spans="1:28" x14ac:dyDescent="0.3">
      <c r="A213" s="8" t="b">
        <f t="shared" si="9"/>
        <v>0</v>
      </c>
      <c r="B213" t="str">
        <f t="shared" si="10"/>
        <v>blueporcelain</v>
      </c>
      <c r="C213" s="10" t="str">
        <f t="shared" si="11"/>
        <v>blue_porcelain</v>
      </c>
      <c r="D213">
        <v>735</v>
      </c>
      <c r="E213" t="s">
        <v>24</v>
      </c>
      <c r="F213" t="s">
        <v>1355</v>
      </c>
      <c r="G213" t="s">
        <v>26</v>
      </c>
      <c r="H213" t="s">
        <v>1356</v>
      </c>
      <c r="I213" t="s">
        <v>28</v>
      </c>
      <c r="J213" s="1">
        <v>5000</v>
      </c>
      <c r="K213">
        <v>50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24</v>
      </c>
      <c r="R213">
        <v>0</v>
      </c>
      <c r="S213">
        <v>0</v>
      </c>
      <c r="T213" t="s">
        <v>29</v>
      </c>
      <c r="U213" t="s">
        <v>29</v>
      </c>
      <c r="V213" t="s">
        <v>29</v>
      </c>
      <c r="W213" t="s">
        <v>30</v>
      </c>
      <c r="Y213" s="93"/>
      <c r="Z213" s="93"/>
      <c r="AA213" t="s">
        <v>1357</v>
      </c>
      <c r="AB213" t="s">
        <v>1358</v>
      </c>
    </row>
    <row r="214" spans="1:28" x14ac:dyDescent="0.3">
      <c r="A214" s="8" t="b">
        <f t="shared" si="9"/>
        <v>0</v>
      </c>
      <c r="B214" t="str">
        <f t="shared" si="10"/>
        <v>whiteplatter</v>
      </c>
      <c r="C214" s="10" t="str">
        <f t="shared" si="11"/>
        <v>white_platter</v>
      </c>
      <c r="D214">
        <v>736</v>
      </c>
      <c r="E214" t="s">
        <v>24</v>
      </c>
      <c r="F214" t="s">
        <v>10669</v>
      </c>
      <c r="G214" t="s">
        <v>26</v>
      </c>
      <c r="H214" t="s">
        <v>10670</v>
      </c>
      <c r="I214" t="s">
        <v>28</v>
      </c>
      <c r="J214" s="1">
        <v>1000</v>
      </c>
      <c r="K214">
        <v>30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24</v>
      </c>
      <c r="R214">
        <v>0</v>
      </c>
      <c r="S214">
        <v>0</v>
      </c>
      <c r="T214" t="s">
        <v>29</v>
      </c>
      <c r="U214" t="s">
        <v>29</v>
      </c>
      <c r="V214" t="s">
        <v>29</v>
      </c>
      <c r="W214" t="s">
        <v>30</v>
      </c>
      <c r="Y214" s="93"/>
      <c r="Z214" s="93"/>
      <c r="AA214" t="s">
        <v>10671</v>
      </c>
      <c r="AB214" t="s">
        <v>10672</v>
      </c>
    </row>
    <row r="215" spans="1:28" x14ac:dyDescent="0.3">
      <c r="A215" s="8" t="b">
        <f t="shared" si="9"/>
        <v>0</v>
      </c>
      <c r="B215" t="str">
        <f t="shared" si="10"/>
        <v>blackladle</v>
      </c>
      <c r="C215" s="10" t="str">
        <f t="shared" si="11"/>
        <v>black_ladle</v>
      </c>
      <c r="D215">
        <v>737</v>
      </c>
      <c r="E215" t="s">
        <v>24</v>
      </c>
      <c r="F215" t="s">
        <v>1193</v>
      </c>
      <c r="G215" t="s">
        <v>26</v>
      </c>
      <c r="H215" t="s">
        <v>1194</v>
      </c>
      <c r="I215" t="s">
        <v>28</v>
      </c>
      <c r="J215" s="93">
        <v>400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24</v>
      </c>
      <c r="R215">
        <v>0</v>
      </c>
      <c r="S215">
        <v>0</v>
      </c>
      <c r="T215" t="s">
        <v>29</v>
      </c>
      <c r="U215" t="s">
        <v>29</v>
      </c>
      <c r="V215" t="s">
        <v>29</v>
      </c>
      <c r="W215" t="s">
        <v>30</v>
      </c>
      <c r="Y215" s="93"/>
      <c r="Z215" s="93"/>
      <c r="AA215" t="s">
        <v>1195</v>
      </c>
      <c r="AB215" t="s">
        <v>1196</v>
      </c>
    </row>
    <row r="216" spans="1:28" x14ac:dyDescent="0.3">
      <c r="A216" s="8" t="b">
        <f t="shared" si="9"/>
        <v>0</v>
      </c>
      <c r="B216" t="str">
        <f t="shared" si="10"/>
        <v>pencilcase</v>
      </c>
      <c r="C216" s="10" t="str">
        <f t="shared" si="11"/>
        <v>pencil_case</v>
      </c>
      <c r="D216">
        <v>738</v>
      </c>
      <c r="E216" t="s">
        <v>24</v>
      </c>
      <c r="F216" t="s">
        <v>7478</v>
      </c>
      <c r="G216" t="s">
        <v>26</v>
      </c>
      <c r="H216" t="s">
        <v>7479</v>
      </c>
      <c r="I216" t="s">
        <v>28</v>
      </c>
      <c r="J216" s="93">
        <v>400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24</v>
      </c>
      <c r="R216">
        <v>0</v>
      </c>
      <c r="S216">
        <v>0</v>
      </c>
      <c r="T216" t="s">
        <v>29</v>
      </c>
      <c r="U216" t="s">
        <v>29</v>
      </c>
      <c r="V216" t="s">
        <v>29</v>
      </c>
      <c r="W216" t="s">
        <v>30</v>
      </c>
      <c r="Y216" s="93"/>
      <c r="Z216" s="93"/>
      <c r="AA216" t="s">
        <v>7480</v>
      </c>
      <c r="AB216" t="s">
        <v>7481</v>
      </c>
    </row>
    <row r="217" spans="1:28" x14ac:dyDescent="0.3">
      <c r="A217" s="8" t="b">
        <f t="shared" si="9"/>
        <v>0</v>
      </c>
      <c r="B217" t="str">
        <f t="shared" si="10"/>
        <v>rouge</v>
      </c>
      <c r="C217" s="10" t="str">
        <f t="shared" si="11"/>
        <v>rouge</v>
      </c>
      <c r="D217">
        <v>739</v>
      </c>
      <c r="E217" t="s">
        <v>24</v>
      </c>
      <c r="F217" t="s">
        <v>8548</v>
      </c>
      <c r="G217" t="s">
        <v>26</v>
      </c>
      <c r="H217" t="s">
        <v>8548</v>
      </c>
      <c r="I217" t="s">
        <v>28</v>
      </c>
      <c r="J217" s="1">
        <v>10000</v>
      </c>
      <c r="K217">
        <v>1</v>
      </c>
      <c r="L217" s="8">
        <v>0</v>
      </c>
      <c r="M217">
        <v>0</v>
      </c>
      <c r="N217">
        <v>0</v>
      </c>
      <c r="O217">
        <v>0</v>
      </c>
      <c r="P217">
        <v>0</v>
      </c>
      <c r="Q217" t="s">
        <v>24</v>
      </c>
      <c r="R217">
        <v>0</v>
      </c>
      <c r="S217">
        <v>0</v>
      </c>
      <c r="T217" t="s">
        <v>29</v>
      </c>
      <c r="U217" t="s">
        <v>29</v>
      </c>
      <c r="V217" t="s">
        <v>29</v>
      </c>
      <c r="W217" t="s">
        <v>30</v>
      </c>
      <c r="Y217" s="93"/>
      <c r="Z217" s="93"/>
      <c r="AA217" t="s">
        <v>8549</v>
      </c>
      <c r="AB217" t="s">
        <v>8550</v>
      </c>
    </row>
    <row r="218" spans="1:28" x14ac:dyDescent="0.3">
      <c r="A218" s="8" t="b">
        <f t="shared" si="9"/>
        <v>0</v>
      </c>
      <c r="B218" t="str">
        <f t="shared" si="10"/>
        <v>stuffeddoll</v>
      </c>
      <c r="C218" s="10" t="str">
        <f t="shared" si="11"/>
        <v>stuffed_doll</v>
      </c>
      <c r="D218">
        <v>740</v>
      </c>
      <c r="E218" t="s">
        <v>24</v>
      </c>
      <c r="F218" t="s">
        <v>9722</v>
      </c>
      <c r="G218" t="s">
        <v>26</v>
      </c>
      <c r="H218" t="s">
        <v>9723</v>
      </c>
      <c r="I218" t="s">
        <v>28</v>
      </c>
      <c r="J218" s="1">
        <v>1000</v>
      </c>
      <c r="K218">
        <v>10</v>
      </c>
      <c r="L218" s="8">
        <v>0</v>
      </c>
      <c r="M218">
        <v>0</v>
      </c>
      <c r="N218">
        <v>0</v>
      </c>
      <c r="O218">
        <v>0</v>
      </c>
      <c r="P218">
        <v>0</v>
      </c>
      <c r="Q218" t="s">
        <v>24</v>
      </c>
      <c r="R218">
        <v>0</v>
      </c>
      <c r="S218">
        <v>0</v>
      </c>
      <c r="T218" t="s">
        <v>29</v>
      </c>
      <c r="U218" t="s">
        <v>29</v>
      </c>
      <c r="V218" t="s">
        <v>29</v>
      </c>
      <c r="W218" t="s">
        <v>30</v>
      </c>
      <c r="Y218" s="93"/>
      <c r="Z218" s="93"/>
      <c r="AA218" t="s">
        <v>9724</v>
      </c>
      <c r="AB218" t="s">
        <v>9725</v>
      </c>
    </row>
    <row r="219" spans="1:28" x14ac:dyDescent="0.3">
      <c r="A219" s="8" t="b">
        <f t="shared" si="9"/>
        <v>0</v>
      </c>
      <c r="B219" t="str">
        <f t="shared" si="10"/>
        <v>poringdoll</v>
      </c>
      <c r="C219" s="10" t="str">
        <f t="shared" si="11"/>
        <v>poring_doll</v>
      </c>
      <c r="D219">
        <v>741</v>
      </c>
      <c r="E219" t="s">
        <v>24</v>
      </c>
      <c r="F219" t="s">
        <v>7856</v>
      </c>
      <c r="G219" t="s">
        <v>26</v>
      </c>
      <c r="H219" t="s">
        <v>7857</v>
      </c>
      <c r="I219" t="s">
        <v>28</v>
      </c>
      <c r="J219" s="1">
        <v>1800</v>
      </c>
      <c r="K219">
        <v>10</v>
      </c>
      <c r="L219" s="8">
        <v>0</v>
      </c>
      <c r="M219">
        <v>0</v>
      </c>
      <c r="N219">
        <v>0</v>
      </c>
      <c r="O219">
        <v>0</v>
      </c>
      <c r="P219">
        <v>0</v>
      </c>
      <c r="Q219" t="s">
        <v>24</v>
      </c>
      <c r="R219">
        <v>0</v>
      </c>
      <c r="S219">
        <v>0</v>
      </c>
      <c r="T219" t="s">
        <v>29</v>
      </c>
      <c r="U219" t="s">
        <v>29</v>
      </c>
      <c r="V219" t="s">
        <v>29</v>
      </c>
      <c r="W219" t="s">
        <v>30</v>
      </c>
      <c r="Y219" s="93"/>
      <c r="Z219" s="93"/>
      <c r="AA219" t="s">
        <v>7858</v>
      </c>
      <c r="AB219" t="s">
        <v>7859</v>
      </c>
    </row>
    <row r="220" spans="1:28" x14ac:dyDescent="0.3">
      <c r="A220" s="8" t="b">
        <f t="shared" si="9"/>
        <v>0</v>
      </c>
      <c r="B220" t="str">
        <f t="shared" si="10"/>
        <v>chonchondoll</v>
      </c>
      <c r="C220" s="10" t="str">
        <f t="shared" si="11"/>
        <v>chonchon_doll</v>
      </c>
      <c r="D220">
        <v>742</v>
      </c>
      <c r="E220" t="s">
        <v>24</v>
      </c>
      <c r="F220" t="s">
        <v>2164</v>
      </c>
      <c r="G220" t="s">
        <v>26</v>
      </c>
      <c r="H220" t="s">
        <v>2165</v>
      </c>
      <c r="I220" t="s">
        <v>28</v>
      </c>
      <c r="J220" s="1">
        <v>3000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24</v>
      </c>
      <c r="R220">
        <v>0</v>
      </c>
      <c r="S220">
        <v>0</v>
      </c>
      <c r="T220" t="s">
        <v>29</v>
      </c>
      <c r="U220" t="s">
        <v>29</v>
      </c>
      <c r="V220" t="s">
        <v>29</v>
      </c>
      <c r="W220" t="s">
        <v>30</v>
      </c>
      <c r="Y220" s="93"/>
      <c r="Z220" s="93"/>
      <c r="AA220" t="s">
        <v>2166</v>
      </c>
      <c r="AB220" t="s">
        <v>2167</v>
      </c>
    </row>
    <row r="221" spans="1:28" x14ac:dyDescent="0.3">
      <c r="A221" s="8" t="b">
        <f t="shared" si="9"/>
        <v>0</v>
      </c>
      <c r="B221" t="str">
        <f t="shared" si="10"/>
        <v>sporedoll</v>
      </c>
      <c r="C221" s="10" t="str">
        <f t="shared" si="11"/>
        <v>spore_doll</v>
      </c>
      <c r="D221">
        <v>743</v>
      </c>
      <c r="E221" t="s">
        <v>24</v>
      </c>
      <c r="F221" t="s">
        <v>9493</v>
      </c>
      <c r="G221" t="s">
        <v>26</v>
      </c>
      <c r="H221" t="s">
        <v>9494</v>
      </c>
      <c r="I221" t="s">
        <v>28</v>
      </c>
      <c r="J221" s="1">
        <v>5500</v>
      </c>
      <c r="K221">
        <v>10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24</v>
      </c>
      <c r="R221">
        <v>0</v>
      </c>
      <c r="S221">
        <v>0</v>
      </c>
      <c r="T221" t="s">
        <v>29</v>
      </c>
      <c r="U221" t="s">
        <v>29</v>
      </c>
      <c r="V221" t="s">
        <v>29</v>
      </c>
      <c r="W221" t="s">
        <v>30</v>
      </c>
      <c r="Y221" s="93"/>
      <c r="Z221" s="93"/>
      <c r="AA221" t="s">
        <v>9495</v>
      </c>
      <c r="AB221" t="s">
        <v>9496</v>
      </c>
    </row>
    <row r="222" spans="1:28" x14ac:dyDescent="0.3">
      <c r="A222" s="8" t="b">
        <f t="shared" si="9"/>
        <v>0</v>
      </c>
      <c r="B222" t="str">
        <f t="shared" si="10"/>
        <v>bunchofflowers</v>
      </c>
      <c r="C222" s="10" t="str">
        <f t="shared" si="11"/>
        <v>bunch_of_flowers</v>
      </c>
      <c r="D222">
        <v>744</v>
      </c>
      <c r="E222" t="s">
        <v>24</v>
      </c>
      <c r="F222" t="s">
        <v>1735</v>
      </c>
      <c r="G222" t="s">
        <v>26</v>
      </c>
      <c r="H222" t="s">
        <v>1736</v>
      </c>
      <c r="I222" t="s">
        <v>28</v>
      </c>
      <c r="J222" s="1">
        <v>2000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24</v>
      </c>
      <c r="R222">
        <v>0</v>
      </c>
      <c r="S222">
        <v>0</v>
      </c>
      <c r="T222" t="s">
        <v>29</v>
      </c>
      <c r="U222" t="s">
        <v>29</v>
      </c>
      <c r="V222" t="s">
        <v>29</v>
      </c>
      <c r="W222" t="s">
        <v>30</v>
      </c>
      <c r="Y222" s="93"/>
      <c r="Z222" s="93"/>
      <c r="AA222" t="s">
        <v>1737</v>
      </c>
      <c r="AB222" t="s">
        <v>1738</v>
      </c>
    </row>
    <row r="223" spans="1:28" x14ac:dyDescent="0.3">
      <c r="A223" s="8" t="b">
        <f t="shared" si="9"/>
        <v>0</v>
      </c>
      <c r="B223" t="str">
        <f t="shared" si="10"/>
        <v>weddingbouquet</v>
      </c>
      <c r="C223" s="10" t="str">
        <f t="shared" si="11"/>
        <v>wedding_bouquet</v>
      </c>
      <c r="D223">
        <v>745</v>
      </c>
      <c r="E223" t="s">
        <v>24</v>
      </c>
      <c r="F223" t="s">
        <v>10532</v>
      </c>
      <c r="G223" t="s">
        <v>26</v>
      </c>
      <c r="H223" t="s">
        <v>10533</v>
      </c>
      <c r="I223" t="s">
        <v>28</v>
      </c>
      <c r="J223" s="1">
        <v>12000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24</v>
      </c>
      <c r="R223">
        <v>0</v>
      </c>
      <c r="S223">
        <v>0</v>
      </c>
      <c r="T223" t="s">
        <v>29</v>
      </c>
      <c r="U223" t="s">
        <v>29</v>
      </c>
      <c r="V223" t="s">
        <v>29</v>
      </c>
      <c r="W223" t="s">
        <v>30</v>
      </c>
      <c r="Y223" s="93"/>
      <c r="Z223" s="93"/>
      <c r="AA223" t="s">
        <v>10534</v>
      </c>
      <c r="AB223" t="s">
        <v>10535</v>
      </c>
    </row>
    <row r="224" spans="1:28" x14ac:dyDescent="0.3">
      <c r="A224" s="8" t="b">
        <f t="shared" si="9"/>
        <v>0</v>
      </c>
      <c r="B224" t="str">
        <f t="shared" si="10"/>
        <v>glassbead</v>
      </c>
      <c r="C224" s="10" t="str">
        <f t="shared" si="11"/>
        <v>glass_bead</v>
      </c>
      <c r="D224">
        <v>746</v>
      </c>
      <c r="E224" t="s">
        <v>24</v>
      </c>
      <c r="F224" t="s">
        <v>4524</v>
      </c>
      <c r="G224" t="s">
        <v>26</v>
      </c>
      <c r="H224" t="s">
        <v>4525</v>
      </c>
      <c r="I224" t="s">
        <v>28</v>
      </c>
      <c r="J224" s="1">
        <v>1400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24</v>
      </c>
      <c r="R224">
        <v>0</v>
      </c>
      <c r="S224">
        <v>0</v>
      </c>
      <c r="T224" t="s">
        <v>29</v>
      </c>
      <c r="U224" t="s">
        <v>29</v>
      </c>
      <c r="V224" t="s">
        <v>29</v>
      </c>
      <c r="W224" t="s">
        <v>30</v>
      </c>
      <c r="Y224" s="93"/>
      <c r="Z224" s="93"/>
      <c r="AA224" t="s">
        <v>4526</v>
      </c>
      <c r="AB224" t="s">
        <v>4527</v>
      </c>
    </row>
    <row r="225" spans="1:28" x14ac:dyDescent="0.3">
      <c r="A225" s="8" t="b">
        <f t="shared" si="9"/>
        <v>0</v>
      </c>
      <c r="B225" t="str">
        <f t="shared" si="10"/>
        <v>crystalmirror</v>
      </c>
      <c r="C225" s="10" t="str">
        <f t="shared" si="11"/>
        <v>crystal_mirror</v>
      </c>
      <c r="D225">
        <v>747</v>
      </c>
      <c r="E225" t="s">
        <v>24</v>
      </c>
      <c r="F225" t="s">
        <v>2645</v>
      </c>
      <c r="G225" t="s">
        <v>26</v>
      </c>
      <c r="H225" t="s">
        <v>2646</v>
      </c>
      <c r="I225" t="s">
        <v>28</v>
      </c>
      <c r="J225" s="1">
        <v>15000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24</v>
      </c>
      <c r="R225">
        <v>0</v>
      </c>
      <c r="S225">
        <v>0</v>
      </c>
      <c r="T225" t="s">
        <v>29</v>
      </c>
      <c r="U225" t="s">
        <v>29</v>
      </c>
      <c r="V225" t="s">
        <v>29</v>
      </c>
      <c r="W225" t="s">
        <v>30</v>
      </c>
      <c r="Y225" s="93"/>
      <c r="Z225" s="93"/>
      <c r="AA225" t="s">
        <v>2647</v>
      </c>
      <c r="AB225" t="s">
        <v>2648</v>
      </c>
    </row>
    <row r="226" spans="1:28" x14ac:dyDescent="0.3">
      <c r="A226" s="8" t="b">
        <f t="shared" si="9"/>
        <v>0</v>
      </c>
      <c r="B226" t="str">
        <f t="shared" si="10"/>
        <v>witherlessrose</v>
      </c>
      <c r="C226" s="10" t="str">
        <f t="shared" si="11"/>
        <v>witherless_rose</v>
      </c>
      <c r="D226">
        <v>748</v>
      </c>
      <c r="E226" t="s">
        <v>24</v>
      </c>
      <c r="F226" t="s">
        <v>10803</v>
      </c>
      <c r="G226" t="s">
        <v>26</v>
      </c>
      <c r="H226" t="s">
        <v>10804</v>
      </c>
      <c r="I226" t="s">
        <v>28</v>
      </c>
      <c r="J226" s="1">
        <v>55000</v>
      </c>
      <c r="K226">
        <v>1</v>
      </c>
      <c r="L226" s="1">
        <v>5000</v>
      </c>
      <c r="M226">
        <v>0</v>
      </c>
      <c r="N226">
        <v>0</v>
      </c>
      <c r="O226">
        <v>0</v>
      </c>
      <c r="P226">
        <v>0</v>
      </c>
      <c r="Q226" t="s">
        <v>24</v>
      </c>
      <c r="R226">
        <v>0</v>
      </c>
      <c r="S226">
        <v>0</v>
      </c>
      <c r="T226" t="s">
        <v>29</v>
      </c>
      <c r="U226" t="s">
        <v>29</v>
      </c>
      <c r="V226" t="s">
        <v>29</v>
      </c>
      <c r="W226" t="s">
        <v>30</v>
      </c>
      <c r="Y226" s="93"/>
      <c r="Z226" s="93"/>
      <c r="AA226" t="s">
        <v>10805</v>
      </c>
      <c r="AB226" t="s">
        <v>10806</v>
      </c>
    </row>
    <row r="227" spans="1:28" x14ac:dyDescent="0.3">
      <c r="A227" s="8" t="b">
        <f t="shared" si="9"/>
        <v>0</v>
      </c>
      <c r="B227" t="str">
        <f t="shared" si="10"/>
        <v>frozenrose</v>
      </c>
      <c r="C227" s="10" t="str">
        <f t="shared" si="11"/>
        <v>frozen_rose</v>
      </c>
      <c r="D227">
        <v>749</v>
      </c>
      <c r="E227" t="s">
        <v>24</v>
      </c>
      <c r="F227" t="s">
        <v>4273</v>
      </c>
      <c r="G227" t="s">
        <v>26</v>
      </c>
      <c r="H227" t="s">
        <v>4274</v>
      </c>
      <c r="I227" t="s">
        <v>28</v>
      </c>
      <c r="J227" s="1">
        <v>35000</v>
      </c>
      <c r="K227">
        <v>1</v>
      </c>
      <c r="L227" s="1">
        <v>4000</v>
      </c>
      <c r="M227">
        <v>0</v>
      </c>
      <c r="N227">
        <v>0</v>
      </c>
      <c r="O227">
        <v>0</v>
      </c>
      <c r="P227">
        <v>0</v>
      </c>
      <c r="Q227" t="s">
        <v>24</v>
      </c>
      <c r="R227">
        <v>0</v>
      </c>
      <c r="S227">
        <v>0</v>
      </c>
      <c r="T227" t="s">
        <v>29</v>
      </c>
      <c r="U227" t="s">
        <v>29</v>
      </c>
      <c r="V227" t="s">
        <v>29</v>
      </c>
      <c r="W227" t="s">
        <v>30</v>
      </c>
      <c r="Y227" s="93"/>
      <c r="Z227" s="93"/>
      <c r="AA227" t="s">
        <v>4275</v>
      </c>
      <c r="AB227" t="s">
        <v>4276</v>
      </c>
    </row>
    <row r="228" spans="1:28" x14ac:dyDescent="0.3">
      <c r="A228" s="8" t="b">
        <f t="shared" si="9"/>
        <v>0</v>
      </c>
      <c r="B228" t="str">
        <f t="shared" si="10"/>
        <v>baphometdoll</v>
      </c>
      <c r="C228" s="10" t="str">
        <f t="shared" si="11"/>
        <v>baphomet_doll</v>
      </c>
      <c r="D228">
        <v>750</v>
      </c>
      <c r="E228" t="s">
        <v>24</v>
      </c>
      <c r="F228" t="s">
        <v>776</v>
      </c>
      <c r="G228" t="s">
        <v>26</v>
      </c>
      <c r="H228" t="s">
        <v>777</v>
      </c>
      <c r="I228" t="s">
        <v>28</v>
      </c>
      <c r="J228" s="1">
        <v>18000</v>
      </c>
      <c r="K228">
        <v>10</v>
      </c>
      <c r="L228" s="93">
        <v>0</v>
      </c>
      <c r="M228">
        <v>0</v>
      </c>
      <c r="N228">
        <v>0</v>
      </c>
      <c r="O228">
        <v>0</v>
      </c>
      <c r="P228">
        <v>0</v>
      </c>
      <c r="Q228" t="s">
        <v>24</v>
      </c>
      <c r="R228">
        <v>0</v>
      </c>
      <c r="S228">
        <v>0</v>
      </c>
      <c r="T228" t="s">
        <v>29</v>
      </c>
      <c r="U228" t="s">
        <v>29</v>
      </c>
      <c r="V228" t="s">
        <v>29</v>
      </c>
      <c r="W228" t="s">
        <v>30</v>
      </c>
      <c r="Y228" s="93"/>
      <c r="Z228" s="93"/>
      <c r="AA228" t="s">
        <v>778</v>
      </c>
      <c r="AB228" t="s">
        <v>779</v>
      </c>
    </row>
    <row r="229" spans="1:28" x14ac:dyDescent="0.3">
      <c r="A229" s="8" t="b">
        <f t="shared" si="9"/>
        <v>0</v>
      </c>
      <c r="B229" t="str">
        <f t="shared" si="10"/>
        <v>osirisdoll</v>
      </c>
      <c r="C229" s="10" t="str">
        <f t="shared" si="11"/>
        <v>osiris_doll</v>
      </c>
      <c r="D229">
        <v>751</v>
      </c>
      <c r="E229" t="s">
        <v>24</v>
      </c>
      <c r="F229" t="s">
        <v>7357</v>
      </c>
      <c r="G229" t="s">
        <v>26</v>
      </c>
      <c r="H229" t="s">
        <v>7358</v>
      </c>
      <c r="I229" t="s">
        <v>28</v>
      </c>
      <c r="J229" s="1">
        <v>14000</v>
      </c>
      <c r="K229">
        <v>10</v>
      </c>
      <c r="L229" s="93">
        <v>0</v>
      </c>
      <c r="M229">
        <v>0</v>
      </c>
      <c r="N229">
        <v>0</v>
      </c>
      <c r="O229">
        <v>0</v>
      </c>
      <c r="P229">
        <v>0</v>
      </c>
      <c r="Q229" t="s">
        <v>24</v>
      </c>
      <c r="R229">
        <v>0</v>
      </c>
      <c r="S229">
        <v>0</v>
      </c>
      <c r="T229" t="s">
        <v>29</v>
      </c>
      <c r="U229" t="s">
        <v>29</v>
      </c>
      <c r="V229" t="s">
        <v>29</v>
      </c>
      <c r="W229" t="s">
        <v>30</v>
      </c>
      <c r="Y229" s="93"/>
      <c r="Z229" s="93"/>
      <c r="AA229" t="s">
        <v>7359</v>
      </c>
      <c r="AB229" t="s">
        <v>7360</v>
      </c>
    </row>
    <row r="230" spans="1:28" x14ac:dyDescent="0.3">
      <c r="A230" s="8" t="b">
        <f t="shared" si="9"/>
        <v>0</v>
      </c>
      <c r="B230" t="str">
        <f t="shared" si="10"/>
        <v>grasshopperdoll</v>
      </c>
      <c r="C230" s="10" t="str">
        <f t="shared" si="11"/>
        <v>grasshopper_doll</v>
      </c>
      <c r="D230">
        <v>752</v>
      </c>
      <c r="E230" t="s">
        <v>24</v>
      </c>
      <c r="F230" t="s">
        <v>4725</v>
      </c>
      <c r="G230" t="s">
        <v>26</v>
      </c>
      <c r="H230" t="s">
        <v>4726</v>
      </c>
      <c r="I230" t="s">
        <v>28</v>
      </c>
      <c r="J230" s="1">
        <v>4000</v>
      </c>
      <c r="K230">
        <v>10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24</v>
      </c>
      <c r="R230">
        <v>0</v>
      </c>
      <c r="S230">
        <v>0</v>
      </c>
      <c r="T230" t="s">
        <v>29</v>
      </c>
      <c r="U230" t="s">
        <v>29</v>
      </c>
      <c r="V230" t="s">
        <v>29</v>
      </c>
      <c r="W230" t="s">
        <v>30</v>
      </c>
      <c r="Y230" s="93"/>
      <c r="Z230" s="93"/>
      <c r="AA230" t="s">
        <v>4727</v>
      </c>
      <c r="AB230" t="s">
        <v>4728</v>
      </c>
    </row>
    <row r="231" spans="1:28" x14ac:dyDescent="0.3">
      <c r="A231" s="8" t="b">
        <f t="shared" si="9"/>
        <v>0</v>
      </c>
      <c r="B231" t="str">
        <f t="shared" si="10"/>
        <v>monkeydoll</v>
      </c>
      <c r="C231" s="10" t="str">
        <f t="shared" si="11"/>
        <v>monkey_doll</v>
      </c>
      <c r="D231">
        <v>753</v>
      </c>
      <c r="E231" t="s">
        <v>24</v>
      </c>
      <c r="F231" t="s">
        <v>6778</v>
      </c>
      <c r="G231" t="s">
        <v>26</v>
      </c>
      <c r="H231" t="s">
        <v>6779</v>
      </c>
      <c r="I231" t="s">
        <v>28</v>
      </c>
      <c r="J231" s="1">
        <v>6000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24</v>
      </c>
      <c r="R231">
        <v>0</v>
      </c>
      <c r="S231">
        <v>0</v>
      </c>
      <c r="T231" t="s">
        <v>29</v>
      </c>
      <c r="U231" t="s">
        <v>29</v>
      </c>
      <c r="V231" t="s">
        <v>29</v>
      </c>
      <c r="W231" t="s">
        <v>30</v>
      </c>
      <c r="Y231" s="93"/>
      <c r="Z231" s="93"/>
      <c r="AA231" t="s">
        <v>6780</v>
      </c>
      <c r="AB231" t="s">
        <v>6781</v>
      </c>
    </row>
    <row r="232" spans="1:28" x14ac:dyDescent="0.3">
      <c r="A232" s="8" t="b">
        <f t="shared" si="9"/>
        <v>0</v>
      </c>
      <c r="B232" t="str">
        <f t="shared" si="10"/>
        <v>raccoondogdoll</v>
      </c>
      <c r="C232" s="10" t="str">
        <f t="shared" si="11"/>
        <v>raccoondog_doll</v>
      </c>
      <c r="D232">
        <v>754</v>
      </c>
      <c r="E232" t="s">
        <v>24</v>
      </c>
      <c r="F232" t="s">
        <v>8097</v>
      </c>
      <c r="G232" t="s">
        <v>26</v>
      </c>
      <c r="H232" t="s">
        <v>8098</v>
      </c>
      <c r="I232" t="s">
        <v>28</v>
      </c>
      <c r="J232" s="1">
        <v>5000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24</v>
      </c>
      <c r="R232">
        <v>0</v>
      </c>
      <c r="S232">
        <v>0</v>
      </c>
      <c r="T232" t="s">
        <v>29</v>
      </c>
      <c r="U232" t="s">
        <v>29</v>
      </c>
      <c r="V232" t="s">
        <v>29</v>
      </c>
      <c r="W232" t="s">
        <v>30</v>
      </c>
      <c r="Y232" s="93"/>
      <c r="Z232" s="93"/>
      <c r="AA232" t="s">
        <v>8099</v>
      </c>
      <c r="AB232" t="s">
        <v>8100</v>
      </c>
    </row>
    <row r="233" spans="1:28" x14ac:dyDescent="0.3">
      <c r="A233" s="8" t="b">
        <f t="shared" si="9"/>
        <v>0</v>
      </c>
      <c r="B233" t="str">
        <f t="shared" si="10"/>
        <v>orideconstone</v>
      </c>
      <c r="C233" s="10" t="str">
        <f t="shared" si="11"/>
        <v>oridecon_stone</v>
      </c>
      <c r="D233">
        <v>756</v>
      </c>
      <c r="E233" t="s">
        <v>24</v>
      </c>
      <c r="F233" t="s">
        <v>7345</v>
      </c>
      <c r="G233" t="s">
        <v>26</v>
      </c>
      <c r="H233" t="s">
        <v>7346</v>
      </c>
      <c r="I233" t="s">
        <v>28</v>
      </c>
      <c r="J233" s="93">
        <v>550</v>
      </c>
      <c r="K233">
        <v>20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24</v>
      </c>
      <c r="R233">
        <v>0</v>
      </c>
      <c r="S233">
        <v>0</v>
      </c>
      <c r="T233" t="s">
        <v>29</v>
      </c>
      <c r="U233" t="s">
        <v>29</v>
      </c>
      <c r="V233" t="s">
        <v>29</v>
      </c>
      <c r="W233" t="s">
        <v>30</v>
      </c>
      <c r="Y233" s="93"/>
      <c r="Z233" s="93"/>
      <c r="AA233" t="s">
        <v>7347</v>
      </c>
      <c r="AB233" t="s">
        <v>7348</v>
      </c>
    </row>
    <row r="234" spans="1:28" x14ac:dyDescent="0.3">
      <c r="A234" s="8" t="b">
        <f t="shared" si="9"/>
        <v>0</v>
      </c>
      <c r="B234" t="str">
        <f t="shared" si="10"/>
        <v>eluniumstone</v>
      </c>
      <c r="C234" s="10" t="str">
        <f t="shared" si="11"/>
        <v>elunium_stone</v>
      </c>
      <c r="D234">
        <v>757</v>
      </c>
      <c r="E234" t="s">
        <v>24</v>
      </c>
      <c r="F234" t="s">
        <v>3607</v>
      </c>
      <c r="G234" t="s">
        <v>26</v>
      </c>
      <c r="H234" t="s">
        <v>3608</v>
      </c>
      <c r="I234" t="s">
        <v>28</v>
      </c>
      <c r="J234" s="93">
        <v>650</v>
      </c>
      <c r="K234">
        <v>20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24</v>
      </c>
      <c r="R234">
        <v>0</v>
      </c>
      <c r="S234">
        <v>0</v>
      </c>
      <c r="T234" t="s">
        <v>29</v>
      </c>
      <c r="U234" t="s">
        <v>29</v>
      </c>
      <c r="V234" t="s">
        <v>29</v>
      </c>
      <c r="W234" t="s">
        <v>30</v>
      </c>
      <c r="Y234" s="93"/>
      <c r="Z234" s="93"/>
      <c r="AA234" t="s">
        <v>3609</v>
      </c>
      <c r="AB234" t="s">
        <v>3610</v>
      </c>
    </row>
    <row r="235" spans="1:28" x14ac:dyDescent="0.3">
      <c r="A235" s="8" t="b">
        <f t="shared" si="9"/>
        <v>0</v>
      </c>
      <c r="B235" t="str">
        <f t="shared" si="10"/>
        <v>danggie</v>
      </c>
      <c r="C235" s="10" t="str">
        <f t="shared" si="11"/>
        <v>danggie</v>
      </c>
      <c r="D235">
        <v>901</v>
      </c>
      <c r="E235" t="s">
        <v>24</v>
      </c>
      <c r="F235" t="s">
        <v>2768</v>
      </c>
      <c r="G235" t="s">
        <v>26</v>
      </c>
      <c r="H235" t="s">
        <v>2769</v>
      </c>
      <c r="I235" t="s">
        <v>28</v>
      </c>
      <c r="J235" s="8">
        <v>260</v>
      </c>
      <c r="K235">
        <v>1</v>
      </c>
      <c r="L235" s="8">
        <v>0</v>
      </c>
      <c r="M235">
        <v>0</v>
      </c>
      <c r="N235">
        <v>0</v>
      </c>
      <c r="O235">
        <v>0</v>
      </c>
      <c r="P235">
        <v>0</v>
      </c>
      <c r="Q235" t="s">
        <v>24</v>
      </c>
      <c r="R235">
        <v>0</v>
      </c>
      <c r="S235">
        <v>0</v>
      </c>
      <c r="T235" t="s">
        <v>29</v>
      </c>
      <c r="U235" t="s">
        <v>29</v>
      </c>
      <c r="V235" t="s">
        <v>29</v>
      </c>
      <c r="W235" t="s">
        <v>30</v>
      </c>
      <c r="Y235" s="93"/>
      <c r="Z235" s="93"/>
      <c r="AA235" t="s">
        <v>2770</v>
      </c>
      <c r="AB235" t="s">
        <v>2771</v>
      </c>
    </row>
    <row r="236" spans="1:28" x14ac:dyDescent="0.3">
      <c r="A236" s="8" t="b">
        <f t="shared" si="9"/>
        <v>0</v>
      </c>
      <c r="B236" t="str">
        <f t="shared" si="10"/>
        <v>treeroot</v>
      </c>
      <c r="C236" s="10" t="str">
        <f t="shared" si="11"/>
        <v>tree_root</v>
      </c>
      <c r="D236">
        <v>902</v>
      </c>
      <c r="E236" t="s">
        <v>24</v>
      </c>
      <c r="F236" t="s">
        <v>10144</v>
      </c>
      <c r="G236" t="s">
        <v>26</v>
      </c>
      <c r="H236" t="s">
        <v>10145</v>
      </c>
      <c r="I236" t="s">
        <v>28</v>
      </c>
      <c r="J236" s="8">
        <v>12</v>
      </c>
      <c r="K236">
        <v>1</v>
      </c>
      <c r="L236" s="8">
        <v>0</v>
      </c>
      <c r="M236">
        <v>0</v>
      </c>
      <c r="N236">
        <v>0</v>
      </c>
      <c r="O236">
        <v>0</v>
      </c>
      <c r="P236">
        <v>0</v>
      </c>
      <c r="Q236" t="s">
        <v>24</v>
      </c>
      <c r="R236">
        <v>0</v>
      </c>
      <c r="S236">
        <v>0</v>
      </c>
      <c r="T236" t="s">
        <v>29</v>
      </c>
      <c r="U236" t="s">
        <v>29</v>
      </c>
      <c r="V236" t="s">
        <v>29</v>
      </c>
      <c r="W236" t="s">
        <v>30</v>
      </c>
      <c r="Y236" s="93"/>
      <c r="Z236" s="93"/>
      <c r="AA236" t="s">
        <v>10146</v>
      </c>
      <c r="AB236" t="s">
        <v>10147</v>
      </c>
    </row>
    <row r="237" spans="1:28" x14ac:dyDescent="0.3">
      <c r="A237" s="8" t="b">
        <f t="shared" si="9"/>
        <v>0</v>
      </c>
      <c r="B237" t="str">
        <f t="shared" si="10"/>
        <v>reptiletongue</v>
      </c>
      <c r="C237" s="10" t="str">
        <f t="shared" si="11"/>
        <v>reptile_tongue</v>
      </c>
      <c r="D237">
        <v>903</v>
      </c>
      <c r="E237" t="s">
        <v>24</v>
      </c>
      <c r="F237" t="s">
        <v>8313</v>
      </c>
      <c r="G237" t="s">
        <v>26</v>
      </c>
      <c r="H237" t="s">
        <v>8314</v>
      </c>
      <c r="I237" t="s">
        <v>28</v>
      </c>
      <c r="J237" s="8">
        <v>140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24</v>
      </c>
      <c r="R237">
        <v>0</v>
      </c>
      <c r="S237">
        <v>0</v>
      </c>
      <c r="T237" t="s">
        <v>29</v>
      </c>
      <c r="U237" t="s">
        <v>29</v>
      </c>
      <c r="V237" t="s">
        <v>29</v>
      </c>
      <c r="W237" t="s">
        <v>30</v>
      </c>
      <c r="Y237" s="93"/>
      <c r="Z237" s="93"/>
      <c r="AA237" t="s">
        <v>8315</v>
      </c>
      <c r="AB237" t="s">
        <v>8316</v>
      </c>
    </row>
    <row r="238" spans="1:28" x14ac:dyDescent="0.3">
      <c r="A238" s="8" t="b">
        <f t="shared" si="9"/>
        <v>0</v>
      </c>
      <c r="B238" t="str">
        <f t="shared" si="10"/>
        <v>scorpion'stail</v>
      </c>
      <c r="C238" s="10" t="str">
        <f t="shared" si="11"/>
        <v>scorpion's_tail</v>
      </c>
      <c r="D238">
        <v>904</v>
      </c>
      <c r="E238" t="s">
        <v>24</v>
      </c>
      <c r="F238" t="s">
        <v>8823</v>
      </c>
      <c r="G238" t="s">
        <v>26</v>
      </c>
      <c r="H238" t="s">
        <v>8824</v>
      </c>
      <c r="I238" t="s">
        <v>28</v>
      </c>
      <c r="J238" s="8">
        <v>124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24</v>
      </c>
      <c r="R238">
        <v>0</v>
      </c>
      <c r="S238">
        <v>0</v>
      </c>
      <c r="T238" t="s">
        <v>29</v>
      </c>
      <c r="U238" t="s">
        <v>29</v>
      </c>
      <c r="V238" t="s">
        <v>29</v>
      </c>
      <c r="W238" t="s">
        <v>30</v>
      </c>
      <c r="Y238" s="93"/>
      <c r="Z238" s="93"/>
      <c r="AA238" t="s">
        <v>8825</v>
      </c>
      <c r="AB238" t="s">
        <v>8826</v>
      </c>
    </row>
    <row r="239" spans="1:28" x14ac:dyDescent="0.3">
      <c r="A239" s="8" t="b">
        <f t="shared" si="9"/>
        <v>0</v>
      </c>
      <c r="B239" t="str">
        <f t="shared" si="10"/>
        <v>stem</v>
      </c>
      <c r="C239" s="10" t="str">
        <f t="shared" si="11"/>
        <v>stem</v>
      </c>
      <c r="D239">
        <v>905</v>
      </c>
      <c r="E239" t="s">
        <v>24</v>
      </c>
      <c r="F239" t="s">
        <v>9616</v>
      </c>
      <c r="G239" t="s">
        <v>26</v>
      </c>
      <c r="H239" t="s">
        <v>9616</v>
      </c>
      <c r="I239" t="s">
        <v>28</v>
      </c>
      <c r="J239" s="8">
        <v>46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24</v>
      </c>
      <c r="R239">
        <v>0</v>
      </c>
      <c r="S239">
        <v>0</v>
      </c>
      <c r="T239" t="s">
        <v>29</v>
      </c>
      <c r="U239" t="s">
        <v>29</v>
      </c>
      <c r="V239" t="s">
        <v>29</v>
      </c>
      <c r="W239" t="s">
        <v>30</v>
      </c>
      <c r="Y239" s="93"/>
      <c r="Z239" s="93"/>
      <c r="AA239" t="s">
        <v>9617</v>
      </c>
      <c r="AB239" t="s">
        <v>9618</v>
      </c>
    </row>
    <row r="240" spans="1:28" x14ac:dyDescent="0.3">
      <c r="A240" s="8" t="b">
        <f t="shared" si="9"/>
        <v>0</v>
      </c>
      <c r="B240" t="str">
        <f t="shared" si="10"/>
        <v>pointedscale</v>
      </c>
      <c r="C240" s="10" t="str">
        <f t="shared" si="11"/>
        <v>pointed_scale</v>
      </c>
      <c r="D240">
        <v>906</v>
      </c>
      <c r="E240" t="s">
        <v>24</v>
      </c>
      <c r="F240" t="s">
        <v>7736</v>
      </c>
      <c r="G240" t="s">
        <v>26</v>
      </c>
      <c r="H240" t="s">
        <v>7737</v>
      </c>
      <c r="I240" t="s">
        <v>28</v>
      </c>
      <c r="J240" s="8">
        <v>68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24</v>
      </c>
      <c r="R240">
        <v>0</v>
      </c>
      <c r="S240">
        <v>0</v>
      </c>
      <c r="T240" t="s">
        <v>29</v>
      </c>
      <c r="U240" t="s">
        <v>29</v>
      </c>
      <c r="V240" t="s">
        <v>29</v>
      </c>
      <c r="W240" t="s">
        <v>30</v>
      </c>
      <c r="Y240" s="93"/>
      <c r="Z240" s="93"/>
      <c r="AA240" t="s">
        <v>7738</v>
      </c>
      <c r="AB240" t="s">
        <v>7739</v>
      </c>
    </row>
    <row r="241" spans="1:28" x14ac:dyDescent="0.3">
      <c r="A241" s="8" t="b">
        <f t="shared" si="9"/>
        <v>0</v>
      </c>
      <c r="B241" t="str">
        <f t="shared" si="10"/>
        <v>resin</v>
      </c>
      <c r="C241" s="10" t="str">
        <f t="shared" si="11"/>
        <v>resin</v>
      </c>
      <c r="D241">
        <v>907</v>
      </c>
      <c r="E241" t="s">
        <v>24</v>
      </c>
      <c r="F241" t="s">
        <v>8321</v>
      </c>
      <c r="G241" t="s">
        <v>26</v>
      </c>
      <c r="H241" t="s">
        <v>8321</v>
      </c>
      <c r="I241" t="s">
        <v>28</v>
      </c>
      <c r="J241" s="8">
        <v>120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24</v>
      </c>
      <c r="R241">
        <v>0</v>
      </c>
      <c r="S241">
        <v>0</v>
      </c>
      <c r="T241" t="s">
        <v>29</v>
      </c>
      <c r="U241" t="s">
        <v>29</v>
      </c>
      <c r="V241" t="s">
        <v>29</v>
      </c>
      <c r="W241" t="s">
        <v>30</v>
      </c>
      <c r="Y241" s="93"/>
      <c r="Z241" s="93"/>
      <c r="AA241" t="s">
        <v>8322</v>
      </c>
      <c r="AB241" t="s">
        <v>8323</v>
      </c>
    </row>
    <row r="242" spans="1:28" x14ac:dyDescent="0.3">
      <c r="A242" s="8" t="b">
        <f t="shared" si="9"/>
        <v>0</v>
      </c>
      <c r="B242" t="str">
        <f t="shared" si="10"/>
        <v>spawn</v>
      </c>
      <c r="C242" s="10" t="str">
        <f t="shared" si="11"/>
        <v>spawn</v>
      </c>
      <c r="D242">
        <v>908</v>
      </c>
      <c r="E242" t="s">
        <v>24</v>
      </c>
      <c r="F242" t="s">
        <v>9395</v>
      </c>
      <c r="G242" t="s">
        <v>26</v>
      </c>
      <c r="H242" t="s">
        <v>9395</v>
      </c>
      <c r="I242" t="s">
        <v>28</v>
      </c>
      <c r="J242">
        <v>140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24</v>
      </c>
      <c r="R242">
        <v>0</v>
      </c>
      <c r="S242">
        <v>0</v>
      </c>
      <c r="T242" t="s">
        <v>29</v>
      </c>
      <c r="U242" t="s">
        <v>29</v>
      </c>
      <c r="V242" t="s">
        <v>29</v>
      </c>
      <c r="W242" t="s">
        <v>30</v>
      </c>
      <c r="Y242" s="93"/>
      <c r="Z242" s="93"/>
      <c r="AA242" t="s">
        <v>9396</v>
      </c>
      <c r="AB242" t="s">
        <v>9397</v>
      </c>
    </row>
    <row r="243" spans="1:28" x14ac:dyDescent="0.3">
      <c r="A243" s="8" t="b">
        <f t="shared" si="9"/>
        <v>0</v>
      </c>
      <c r="B243" t="str">
        <f t="shared" si="10"/>
        <v>jellopy</v>
      </c>
      <c r="C243" s="10" t="str">
        <f t="shared" si="11"/>
        <v>jellopy</v>
      </c>
      <c r="D243">
        <v>909</v>
      </c>
      <c r="E243" t="s">
        <v>24</v>
      </c>
      <c r="F243" t="s">
        <v>5652</v>
      </c>
      <c r="G243" t="s">
        <v>26</v>
      </c>
      <c r="H243" t="s">
        <v>5652</v>
      </c>
      <c r="I243" t="s">
        <v>28</v>
      </c>
      <c r="J243">
        <v>6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24</v>
      </c>
      <c r="R243">
        <v>0</v>
      </c>
      <c r="S243">
        <v>0</v>
      </c>
      <c r="T243" t="s">
        <v>29</v>
      </c>
      <c r="U243" t="s">
        <v>29</v>
      </c>
      <c r="V243" t="s">
        <v>29</v>
      </c>
      <c r="W243" t="s">
        <v>30</v>
      </c>
      <c r="Y243" s="93"/>
      <c r="Z243" s="93"/>
      <c r="AA243" t="s">
        <v>5653</v>
      </c>
      <c r="AB243" t="s">
        <v>5654</v>
      </c>
    </row>
    <row r="244" spans="1:28" x14ac:dyDescent="0.3">
      <c r="A244" s="8" t="b">
        <f t="shared" si="9"/>
        <v>0</v>
      </c>
      <c r="B244" t="str">
        <f t="shared" si="10"/>
        <v>garlet</v>
      </c>
      <c r="C244" s="10" t="str">
        <f t="shared" si="11"/>
        <v>garlet</v>
      </c>
      <c r="D244">
        <v>910</v>
      </c>
      <c r="E244" t="s">
        <v>24</v>
      </c>
      <c r="F244" t="s">
        <v>4352</v>
      </c>
      <c r="G244" t="s">
        <v>26</v>
      </c>
      <c r="H244" t="s">
        <v>4352</v>
      </c>
      <c r="I244" t="s">
        <v>28</v>
      </c>
      <c r="J244">
        <v>40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24</v>
      </c>
      <c r="R244">
        <v>0</v>
      </c>
      <c r="S244">
        <v>0</v>
      </c>
      <c r="T244" t="s">
        <v>29</v>
      </c>
      <c r="U244" t="s">
        <v>29</v>
      </c>
      <c r="V244" t="s">
        <v>29</v>
      </c>
      <c r="W244" t="s">
        <v>30</v>
      </c>
      <c r="Y244" s="93"/>
      <c r="Z244" s="93"/>
      <c r="AA244" t="s">
        <v>4353</v>
      </c>
      <c r="AB244" t="s">
        <v>4354</v>
      </c>
    </row>
    <row r="245" spans="1:28" x14ac:dyDescent="0.3">
      <c r="A245" s="8" t="b">
        <f t="shared" si="9"/>
        <v>0</v>
      </c>
      <c r="B245" t="str">
        <f t="shared" si="10"/>
        <v>scell</v>
      </c>
      <c r="C245" s="10" t="str">
        <f t="shared" si="11"/>
        <v>scell</v>
      </c>
      <c r="D245">
        <v>911</v>
      </c>
      <c r="E245" t="s">
        <v>24</v>
      </c>
      <c r="F245" t="s">
        <v>8805</v>
      </c>
      <c r="G245" t="s">
        <v>26</v>
      </c>
      <c r="H245" t="s">
        <v>8805</v>
      </c>
      <c r="I245" t="s">
        <v>28</v>
      </c>
      <c r="J245">
        <v>160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24</v>
      </c>
      <c r="R245">
        <v>0</v>
      </c>
      <c r="S245">
        <v>0</v>
      </c>
      <c r="T245" t="s">
        <v>29</v>
      </c>
      <c r="U245" t="s">
        <v>29</v>
      </c>
      <c r="V245" t="s">
        <v>29</v>
      </c>
      <c r="W245" t="s">
        <v>30</v>
      </c>
      <c r="Y245" s="93"/>
      <c r="Z245" s="93"/>
      <c r="AA245" t="s">
        <v>8806</v>
      </c>
      <c r="AB245" t="s">
        <v>8807</v>
      </c>
    </row>
    <row r="246" spans="1:28" x14ac:dyDescent="0.3">
      <c r="A246" s="8" t="b">
        <f t="shared" si="9"/>
        <v>0</v>
      </c>
      <c r="B246" t="str">
        <f t="shared" si="10"/>
        <v>zargon</v>
      </c>
      <c r="C246" s="10" t="str">
        <f t="shared" si="11"/>
        <v>zargon</v>
      </c>
      <c r="D246">
        <v>912</v>
      </c>
      <c r="E246" t="s">
        <v>24</v>
      </c>
      <c r="F246" t="s">
        <v>10976</v>
      </c>
      <c r="G246" t="s">
        <v>26</v>
      </c>
      <c r="H246" t="s">
        <v>10976</v>
      </c>
      <c r="I246" t="s">
        <v>28</v>
      </c>
      <c r="J246">
        <v>480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24</v>
      </c>
      <c r="R246">
        <v>0</v>
      </c>
      <c r="S246">
        <v>0</v>
      </c>
      <c r="T246" t="s">
        <v>29</v>
      </c>
      <c r="U246" t="s">
        <v>29</v>
      </c>
      <c r="V246" t="s">
        <v>29</v>
      </c>
      <c r="W246" t="s">
        <v>30</v>
      </c>
      <c r="Y246" s="93"/>
      <c r="Z246" s="93"/>
      <c r="AA246" t="s">
        <v>10977</v>
      </c>
      <c r="AB246" t="s">
        <v>10978</v>
      </c>
    </row>
    <row r="247" spans="1:28" x14ac:dyDescent="0.3">
      <c r="A247" s="8" t="b">
        <f t="shared" si="9"/>
        <v>0</v>
      </c>
      <c r="B247" t="str">
        <f t="shared" si="10"/>
        <v>toothofbat</v>
      </c>
      <c r="C247" s="10" t="str">
        <f t="shared" si="11"/>
        <v>tooth_of_bat</v>
      </c>
      <c r="D247">
        <v>913</v>
      </c>
      <c r="E247" t="s">
        <v>24</v>
      </c>
      <c r="F247" t="s">
        <v>10096</v>
      </c>
      <c r="G247" t="s">
        <v>26</v>
      </c>
      <c r="H247" t="s">
        <v>10097</v>
      </c>
      <c r="I247" t="s">
        <v>28</v>
      </c>
      <c r="J247">
        <v>34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24</v>
      </c>
      <c r="R247">
        <v>0</v>
      </c>
      <c r="S247">
        <v>0</v>
      </c>
      <c r="T247" t="s">
        <v>29</v>
      </c>
      <c r="U247" t="s">
        <v>29</v>
      </c>
      <c r="V247" t="s">
        <v>29</v>
      </c>
      <c r="W247" t="s">
        <v>30</v>
      </c>
      <c r="Y247" s="93"/>
      <c r="Z247" s="93"/>
      <c r="AA247" t="s">
        <v>10098</v>
      </c>
      <c r="AB247" t="s">
        <v>10099</v>
      </c>
    </row>
    <row r="248" spans="1:28" x14ac:dyDescent="0.3">
      <c r="A248" s="8" t="b">
        <f t="shared" si="9"/>
        <v>0</v>
      </c>
      <c r="B248" t="str">
        <f t="shared" si="10"/>
        <v>fluff</v>
      </c>
      <c r="C248" s="10" t="str">
        <f t="shared" si="11"/>
        <v>fluff</v>
      </c>
      <c r="D248">
        <v>914</v>
      </c>
      <c r="E248" t="s">
        <v>24</v>
      </c>
      <c r="F248" t="s">
        <v>4147</v>
      </c>
      <c r="G248" t="s">
        <v>26</v>
      </c>
      <c r="H248" t="s">
        <v>4147</v>
      </c>
      <c r="I248" t="s">
        <v>28</v>
      </c>
      <c r="J248">
        <v>8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24</v>
      </c>
      <c r="R248">
        <v>0</v>
      </c>
      <c r="S248">
        <v>0</v>
      </c>
      <c r="T248" t="s">
        <v>29</v>
      </c>
      <c r="U248" t="s">
        <v>29</v>
      </c>
      <c r="V248" t="s">
        <v>29</v>
      </c>
      <c r="W248" t="s">
        <v>30</v>
      </c>
      <c r="Y248" s="93"/>
      <c r="Z248" s="93"/>
      <c r="AA248" t="s">
        <v>4148</v>
      </c>
      <c r="AB248" t="s">
        <v>4149</v>
      </c>
    </row>
    <row r="249" spans="1:28" x14ac:dyDescent="0.3">
      <c r="A249" s="8" t="b">
        <f t="shared" si="9"/>
        <v>0</v>
      </c>
      <c r="B249" t="str">
        <f t="shared" si="10"/>
        <v>chrysalis</v>
      </c>
      <c r="C249" s="10" t="str">
        <f t="shared" si="11"/>
        <v>chrysalis</v>
      </c>
      <c r="D249">
        <v>915</v>
      </c>
      <c r="E249" t="s">
        <v>24</v>
      </c>
      <c r="F249" t="s">
        <v>2196</v>
      </c>
      <c r="G249" t="s">
        <v>26</v>
      </c>
      <c r="H249" t="s">
        <v>2196</v>
      </c>
      <c r="I249" t="s">
        <v>28</v>
      </c>
      <c r="J249">
        <v>8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24</v>
      </c>
      <c r="R249">
        <v>0</v>
      </c>
      <c r="S249">
        <v>0</v>
      </c>
      <c r="T249" t="s">
        <v>29</v>
      </c>
      <c r="U249" t="s">
        <v>29</v>
      </c>
      <c r="V249" t="s">
        <v>29</v>
      </c>
      <c r="W249" t="s">
        <v>30</v>
      </c>
      <c r="Y249" s="93"/>
      <c r="Z249" s="93"/>
      <c r="AA249" t="s">
        <v>2197</v>
      </c>
      <c r="AB249" t="s">
        <v>2198</v>
      </c>
    </row>
    <row r="250" spans="1:28" x14ac:dyDescent="0.3">
      <c r="A250" s="8" t="b">
        <f t="shared" si="9"/>
        <v>0</v>
      </c>
      <c r="B250" t="str">
        <f t="shared" si="10"/>
        <v>featherofbirds</v>
      </c>
      <c r="C250" s="10" t="str">
        <f t="shared" si="11"/>
        <v>feather_of_birds</v>
      </c>
      <c r="D250">
        <v>916</v>
      </c>
      <c r="E250" t="s">
        <v>24</v>
      </c>
      <c r="F250" t="s">
        <v>3869</v>
      </c>
      <c r="G250" t="s">
        <v>26</v>
      </c>
      <c r="H250" t="s">
        <v>3870</v>
      </c>
      <c r="I250" t="s">
        <v>28</v>
      </c>
      <c r="J250" s="6">
        <v>10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24</v>
      </c>
      <c r="R250">
        <v>0</v>
      </c>
      <c r="S250">
        <v>0</v>
      </c>
      <c r="T250" t="s">
        <v>29</v>
      </c>
      <c r="U250" t="s">
        <v>29</v>
      </c>
      <c r="V250" t="s">
        <v>29</v>
      </c>
      <c r="W250" t="s">
        <v>30</v>
      </c>
      <c r="Y250" s="93"/>
      <c r="Z250" s="93"/>
      <c r="AA250" t="s">
        <v>3871</v>
      </c>
      <c r="AB250" t="s">
        <v>3872</v>
      </c>
    </row>
    <row r="251" spans="1:28" x14ac:dyDescent="0.3">
      <c r="A251" s="8" t="b">
        <f t="shared" si="9"/>
        <v>0</v>
      </c>
      <c r="B251" t="str">
        <f t="shared" si="10"/>
        <v>talon</v>
      </c>
      <c r="C251" s="10" t="str">
        <f t="shared" si="11"/>
        <v>talon</v>
      </c>
      <c r="D251">
        <v>917</v>
      </c>
      <c r="E251" t="s">
        <v>24</v>
      </c>
      <c r="F251" t="s">
        <v>9877</v>
      </c>
      <c r="G251" t="s">
        <v>26</v>
      </c>
      <c r="H251" t="s">
        <v>9877</v>
      </c>
      <c r="I251" t="s">
        <v>28</v>
      </c>
      <c r="J251">
        <v>20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24</v>
      </c>
      <c r="R251">
        <v>0</v>
      </c>
      <c r="S251">
        <v>0</v>
      </c>
      <c r="T251" t="s">
        <v>29</v>
      </c>
      <c r="U251" t="s">
        <v>29</v>
      </c>
      <c r="V251" t="s">
        <v>29</v>
      </c>
      <c r="W251" t="s">
        <v>30</v>
      </c>
      <c r="Y251" s="93"/>
      <c r="Z251" s="93"/>
      <c r="AA251" t="s">
        <v>9878</v>
      </c>
      <c r="AB251" t="s">
        <v>9879</v>
      </c>
    </row>
    <row r="252" spans="1:28" x14ac:dyDescent="0.3">
      <c r="A252" s="8" t="b">
        <f t="shared" si="9"/>
        <v>0</v>
      </c>
      <c r="B252" t="str">
        <f t="shared" si="10"/>
        <v>stickywebfoot</v>
      </c>
      <c r="C252" s="10" t="str">
        <f t="shared" si="11"/>
        <v>sticky_webfoot</v>
      </c>
      <c r="D252">
        <v>918</v>
      </c>
      <c r="E252" t="s">
        <v>24</v>
      </c>
      <c r="F252" t="s">
        <v>9631</v>
      </c>
      <c r="G252" t="s">
        <v>26</v>
      </c>
      <c r="H252" t="s">
        <v>9632</v>
      </c>
      <c r="I252" t="s">
        <v>28</v>
      </c>
      <c r="J252">
        <v>20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24</v>
      </c>
      <c r="R252">
        <v>0</v>
      </c>
      <c r="S252">
        <v>0</v>
      </c>
      <c r="T252" t="s">
        <v>29</v>
      </c>
      <c r="U252" t="s">
        <v>29</v>
      </c>
      <c r="V252" t="s">
        <v>29</v>
      </c>
      <c r="W252" t="s">
        <v>30</v>
      </c>
      <c r="Y252" s="93"/>
      <c r="Z252" s="93"/>
      <c r="AA252" t="s">
        <v>9633</v>
      </c>
      <c r="AB252" t="s">
        <v>9634</v>
      </c>
    </row>
    <row r="253" spans="1:28" x14ac:dyDescent="0.3">
      <c r="A253" s="8" t="b">
        <f t="shared" si="9"/>
        <v>0</v>
      </c>
      <c r="B253" t="str">
        <f t="shared" si="10"/>
        <v>animal'sskin</v>
      </c>
      <c r="C253" s="10" t="str">
        <f t="shared" si="11"/>
        <v>animal's_skin</v>
      </c>
      <c r="D253">
        <v>919</v>
      </c>
      <c r="E253" t="s">
        <v>24</v>
      </c>
      <c r="F253" t="s">
        <v>375</v>
      </c>
      <c r="G253" t="s">
        <v>26</v>
      </c>
      <c r="H253" t="s">
        <v>376</v>
      </c>
      <c r="I253" t="s">
        <v>28</v>
      </c>
      <c r="J253" s="6">
        <v>36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24</v>
      </c>
      <c r="R253">
        <v>0</v>
      </c>
      <c r="S253">
        <v>0</v>
      </c>
      <c r="T253" t="s">
        <v>29</v>
      </c>
      <c r="U253" t="s">
        <v>29</v>
      </c>
      <c r="V253" t="s">
        <v>29</v>
      </c>
      <c r="W253" t="s">
        <v>30</v>
      </c>
      <c r="Y253" s="93"/>
      <c r="Z253" s="93"/>
      <c r="AA253" t="s">
        <v>377</v>
      </c>
      <c r="AB253" t="s">
        <v>378</v>
      </c>
    </row>
    <row r="254" spans="1:28" x14ac:dyDescent="0.3">
      <c r="A254" s="8" t="b">
        <f t="shared" si="9"/>
        <v>0</v>
      </c>
      <c r="B254" t="str">
        <f t="shared" si="10"/>
        <v>clawofwolves</v>
      </c>
      <c r="C254" s="10" t="str">
        <f t="shared" si="11"/>
        <v>claw_of_wolves</v>
      </c>
      <c r="D254">
        <v>920</v>
      </c>
      <c r="E254" t="s">
        <v>24</v>
      </c>
      <c r="F254" t="s">
        <v>2273</v>
      </c>
      <c r="G254" t="s">
        <v>26</v>
      </c>
      <c r="H254" t="s">
        <v>2274</v>
      </c>
      <c r="I254" t="s">
        <v>28</v>
      </c>
      <c r="J254">
        <v>58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24</v>
      </c>
      <c r="R254">
        <v>0</v>
      </c>
      <c r="S254">
        <v>0</v>
      </c>
      <c r="T254" t="s">
        <v>29</v>
      </c>
      <c r="U254" t="s">
        <v>29</v>
      </c>
      <c r="V254" t="s">
        <v>29</v>
      </c>
      <c r="W254" t="s">
        <v>30</v>
      </c>
      <c r="Y254" s="93"/>
      <c r="Z254" s="93"/>
      <c r="AA254" t="s">
        <v>2275</v>
      </c>
      <c r="AB254" t="s">
        <v>2276</v>
      </c>
    </row>
    <row r="255" spans="1:28" x14ac:dyDescent="0.3">
      <c r="A255" s="8" t="b">
        <f t="shared" si="9"/>
        <v>0</v>
      </c>
      <c r="B255" t="str">
        <f t="shared" si="10"/>
        <v>mushroomspore</v>
      </c>
      <c r="C255" s="10" t="str">
        <f t="shared" si="11"/>
        <v>mushroom_spore</v>
      </c>
      <c r="D255">
        <v>921</v>
      </c>
      <c r="E255" t="s">
        <v>24</v>
      </c>
      <c r="F255" t="s">
        <v>6928</v>
      </c>
      <c r="G255" t="s">
        <v>26</v>
      </c>
      <c r="H255" t="s">
        <v>6929</v>
      </c>
      <c r="I255" t="s">
        <v>28</v>
      </c>
      <c r="J255" s="6">
        <v>36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24</v>
      </c>
      <c r="R255">
        <v>0</v>
      </c>
      <c r="S255">
        <v>0</v>
      </c>
      <c r="T255" t="s">
        <v>29</v>
      </c>
      <c r="U255" t="s">
        <v>29</v>
      </c>
      <c r="V255" t="s">
        <v>29</v>
      </c>
      <c r="W255" t="s">
        <v>30</v>
      </c>
      <c r="Y255" s="93"/>
      <c r="Z255" s="93"/>
      <c r="AA255" t="s">
        <v>6930</v>
      </c>
      <c r="AB255" t="s">
        <v>6931</v>
      </c>
    </row>
    <row r="256" spans="1:28" x14ac:dyDescent="0.3">
      <c r="A256" s="8" t="b">
        <f t="shared" si="9"/>
        <v>0</v>
      </c>
      <c r="B256" t="str">
        <f t="shared" si="10"/>
        <v>orcishcuspid</v>
      </c>
      <c r="C256" s="10" t="str">
        <f t="shared" si="11"/>
        <v>orcish_cuspid</v>
      </c>
      <c r="D256">
        <v>922</v>
      </c>
      <c r="E256" t="s">
        <v>24</v>
      </c>
      <c r="F256" t="s">
        <v>7315</v>
      </c>
      <c r="G256" t="s">
        <v>26</v>
      </c>
      <c r="H256" t="s">
        <v>7316</v>
      </c>
      <c r="I256" t="s">
        <v>28</v>
      </c>
      <c r="J256" s="6">
        <v>220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24</v>
      </c>
      <c r="R256">
        <v>0</v>
      </c>
      <c r="S256">
        <v>0</v>
      </c>
      <c r="T256" t="s">
        <v>29</v>
      </c>
      <c r="U256" t="s">
        <v>29</v>
      </c>
      <c r="V256" t="s">
        <v>29</v>
      </c>
      <c r="W256" t="s">
        <v>30</v>
      </c>
      <c r="Y256" s="93"/>
      <c r="Z256" s="93"/>
      <c r="AA256" t="s">
        <v>7317</v>
      </c>
      <c r="AB256" t="s">
        <v>7318</v>
      </c>
    </row>
    <row r="257" spans="1:28" x14ac:dyDescent="0.3">
      <c r="A257" s="8" t="b">
        <f t="shared" si="9"/>
        <v>0</v>
      </c>
      <c r="B257" t="str">
        <f t="shared" si="10"/>
        <v>evilhorn</v>
      </c>
      <c r="C257" s="10" t="str">
        <f t="shared" si="11"/>
        <v>evil_horn</v>
      </c>
      <c r="D257">
        <v>923</v>
      </c>
      <c r="E257" t="s">
        <v>24</v>
      </c>
      <c r="F257" t="s">
        <v>3709</v>
      </c>
      <c r="G257" t="s">
        <v>26</v>
      </c>
      <c r="H257" t="s">
        <v>3710</v>
      </c>
      <c r="I257" t="s">
        <v>28</v>
      </c>
      <c r="J257" s="1">
        <v>1200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24</v>
      </c>
      <c r="R257">
        <v>0</v>
      </c>
      <c r="S257">
        <v>0</v>
      </c>
      <c r="T257" t="s">
        <v>29</v>
      </c>
      <c r="U257" t="s">
        <v>29</v>
      </c>
      <c r="V257" t="s">
        <v>29</v>
      </c>
      <c r="W257" t="s">
        <v>30</v>
      </c>
      <c r="Y257" s="93"/>
      <c r="Z257" s="93"/>
      <c r="AA257" t="s">
        <v>3711</v>
      </c>
      <c r="AB257" t="s">
        <v>3712</v>
      </c>
    </row>
    <row r="258" spans="1:28" x14ac:dyDescent="0.3">
      <c r="A258" s="8" t="b">
        <f t="shared" ref="A258:A321" si="12">ISNUMBER(SEARCH("callfunc",X258))</f>
        <v>0</v>
      </c>
      <c r="B258" t="str">
        <f t="shared" ref="B258:B321" si="13">LOWER(SUBSTITUTE(F258,"_",""))</f>
        <v>powderofbutterfly</v>
      </c>
      <c r="C258" s="10" t="str">
        <f t="shared" ref="C258:C321" si="14">LOWER(F258)</f>
        <v>powder_of_butterfly</v>
      </c>
      <c r="D258">
        <v>924</v>
      </c>
      <c r="E258" t="s">
        <v>24</v>
      </c>
      <c r="F258" t="s">
        <v>7884</v>
      </c>
      <c r="G258" t="s">
        <v>26</v>
      </c>
      <c r="H258" t="s">
        <v>7885</v>
      </c>
      <c r="I258" t="s">
        <v>28</v>
      </c>
      <c r="J258">
        <v>90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24</v>
      </c>
      <c r="R258">
        <v>0</v>
      </c>
      <c r="S258">
        <v>0</v>
      </c>
      <c r="T258" t="s">
        <v>29</v>
      </c>
      <c r="U258" t="s">
        <v>29</v>
      </c>
      <c r="V258" t="s">
        <v>29</v>
      </c>
      <c r="W258" t="s">
        <v>30</v>
      </c>
      <c r="Y258" s="93"/>
      <c r="Z258" s="93"/>
      <c r="AA258" t="s">
        <v>7886</v>
      </c>
      <c r="AB258" t="s">
        <v>7887</v>
      </c>
    </row>
    <row r="259" spans="1:28" x14ac:dyDescent="0.3">
      <c r="A259" s="8" t="b">
        <f t="shared" si="12"/>
        <v>0</v>
      </c>
      <c r="B259" t="str">
        <f t="shared" si="13"/>
        <v>billofbirds</v>
      </c>
      <c r="C259" s="10" t="str">
        <f t="shared" si="14"/>
        <v>bill_of_birds</v>
      </c>
      <c r="D259">
        <v>925</v>
      </c>
      <c r="E259" t="s">
        <v>24</v>
      </c>
      <c r="F259" t="s">
        <v>1105</v>
      </c>
      <c r="G259" t="s">
        <v>26</v>
      </c>
      <c r="H259" t="s">
        <v>1106</v>
      </c>
      <c r="I259" t="s">
        <v>28</v>
      </c>
      <c r="J259" s="93">
        <v>64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24</v>
      </c>
      <c r="R259">
        <v>0</v>
      </c>
      <c r="S259">
        <v>0</v>
      </c>
      <c r="T259" t="s">
        <v>29</v>
      </c>
      <c r="U259" t="s">
        <v>29</v>
      </c>
      <c r="V259" t="s">
        <v>29</v>
      </c>
      <c r="W259" t="s">
        <v>30</v>
      </c>
      <c r="Y259" s="93"/>
      <c r="Z259" s="93"/>
      <c r="AA259" t="s">
        <v>1107</v>
      </c>
      <c r="AB259" t="s">
        <v>1108</v>
      </c>
    </row>
    <row r="260" spans="1:28" x14ac:dyDescent="0.3">
      <c r="A260" s="8" t="b">
        <f t="shared" si="12"/>
        <v>0</v>
      </c>
      <c r="B260" t="str">
        <f t="shared" si="13"/>
        <v>scaleofsnakes</v>
      </c>
      <c r="C260" s="10" t="str">
        <f t="shared" si="14"/>
        <v>scale_of_snakes</v>
      </c>
      <c r="D260">
        <v>926</v>
      </c>
      <c r="E260" t="s">
        <v>24</v>
      </c>
      <c r="F260" t="s">
        <v>8777</v>
      </c>
      <c r="G260" t="s">
        <v>26</v>
      </c>
      <c r="H260" t="s">
        <v>8778</v>
      </c>
      <c r="I260" t="s">
        <v>28</v>
      </c>
      <c r="J260">
        <v>82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24</v>
      </c>
      <c r="R260">
        <v>0</v>
      </c>
      <c r="S260">
        <v>0</v>
      </c>
      <c r="T260" t="s">
        <v>29</v>
      </c>
      <c r="U260" t="s">
        <v>29</v>
      </c>
      <c r="V260" t="s">
        <v>29</v>
      </c>
      <c r="W260" t="s">
        <v>30</v>
      </c>
      <c r="Y260" s="93"/>
      <c r="Z260" s="93"/>
      <c r="AA260" t="s">
        <v>8779</v>
      </c>
      <c r="AB260" t="s">
        <v>8780</v>
      </c>
    </row>
    <row r="261" spans="1:28" x14ac:dyDescent="0.3">
      <c r="A261" s="8" t="b">
        <f t="shared" si="12"/>
        <v>0</v>
      </c>
      <c r="B261" t="str">
        <f t="shared" si="13"/>
        <v>insectfeeler</v>
      </c>
      <c r="C261" s="10" t="str">
        <f t="shared" si="14"/>
        <v>insect_feeler</v>
      </c>
      <c r="D261">
        <v>928</v>
      </c>
      <c r="E261" t="s">
        <v>24</v>
      </c>
      <c r="F261" t="s">
        <v>5512</v>
      </c>
      <c r="G261" t="s">
        <v>26</v>
      </c>
      <c r="H261" t="s">
        <v>5513</v>
      </c>
      <c r="I261" t="s">
        <v>28</v>
      </c>
      <c r="J261">
        <v>114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24</v>
      </c>
      <c r="R261">
        <v>0</v>
      </c>
      <c r="S261">
        <v>0</v>
      </c>
      <c r="T261" t="s">
        <v>29</v>
      </c>
      <c r="U261" t="s">
        <v>29</v>
      </c>
      <c r="V261" t="s">
        <v>29</v>
      </c>
      <c r="W261" t="s">
        <v>30</v>
      </c>
      <c r="Y261" s="93"/>
      <c r="Z261" s="93"/>
      <c r="AA261" t="s">
        <v>5514</v>
      </c>
      <c r="AB261" t="s">
        <v>5515</v>
      </c>
    </row>
    <row r="262" spans="1:28" x14ac:dyDescent="0.3">
      <c r="A262" s="8" t="b">
        <f t="shared" si="12"/>
        <v>0</v>
      </c>
      <c r="B262" t="str">
        <f t="shared" si="13"/>
        <v>immortalheart</v>
      </c>
      <c r="C262" s="10" t="str">
        <f t="shared" si="14"/>
        <v>immortal_heart</v>
      </c>
      <c r="D262">
        <v>929</v>
      </c>
      <c r="E262" t="s">
        <v>24</v>
      </c>
      <c r="F262" t="s">
        <v>5435</v>
      </c>
      <c r="G262" t="s">
        <v>26</v>
      </c>
      <c r="H262" t="s">
        <v>5436</v>
      </c>
      <c r="I262" t="s">
        <v>28</v>
      </c>
      <c r="J262">
        <v>374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24</v>
      </c>
      <c r="R262">
        <v>0</v>
      </c>
      <c r="S262">
        <v>0</v>
      </c>
      <c r="T262" t="s">
        <v>29</v>
      </c>
      <c r="U262" t="s">
        <v>29</v>
      </c>
      <c r="V262" t="s">
        <v>29</v>
      </c>
      <c r="W262" t="s">
        <v>30</v>
      </c>
      <c r="Y262" s="93"/>
      <c r="Z262" s="93"/>
      <c r="AA262" t="s">
        <v>5437</v>
      </c>
      <c r="AB262" t="s">
        <v>5438</v>
      </c>
    </row>
    <row r="263" spans="1:28" x14ac:dyDescent="0.3">
      <c r="A263" s="8" t="b">
        <f t="shared" si="12"/>
        <v>0</v>
      </c>
      <c r="B263" t="str">
        <f t="shared" si="13"/>
        <v>rottenbandage</v>
      </c>
      <c r="C263" s="10" t="str">
        <f t="shared" si="14"/>
        <v>rotten_bandage</v>
      </c>
      <c r="D263">
        <v>930</v>
      </c>
      <c r="E263" t="s">
        <v>24</v>
      </c>
      <c r="F263" t="s">
        <v>8532</v>
      </c>
      <c r="G263" t="s">
        <v>26</v>
      </c>
      <c r="H263" t="s">
        <v>8533</v>
      </c>
      <c r="I263" t="s">
        <v>28</v>
      </c>
      <c r="J263" s="6">
        <v>350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24</v>
      </c>
      <c r="R263">
        <v>0</v>
      </c>
      <c r="S263">
        <v>0</v>
      </c>
      <c r="T263" t="s">
        <v>29</v>
      </c>
      <c r="U263" t="s">
        <v>29</v>
      </c>
      <c r="V263" t="s">
        <v>29</v>
      </c>
      <c r="W263" t="s">
        <v>30</v>
      </c>
      <c r="Y263" s="93"/>
      <c r="Z263" s="93"/>
      <c r="AA263" t="s">
        <v>8534</v>
      </c>
      <c r="AB263" t="s">
        <v>8535</v>
      </c>
    </row>
    <row r="264" spans="1:28" x14ac:dyDescent="0.3">
      <c r="A264" s="8" t="b">
        <f t="shared" si="12"/>
        <v>0</v>
      </c>
      <c r="B264" t="str">
        <f t="shared" si="13"/>
        <v>orcishvoucher</v>
      </c>
      <c r="C264" s="10" t="str">
        <f t="shared" si="14"/>
        <v>orcish_voucher</v>
      </c>
      <c r="D264">
        <v>931</v>
      </c>
      <c r="E264" t="s">
        <v>24</v>
      </c>
      <c r="F264" t="s">
        <v>7326</v>
      </c>
      <c r="G264" t="s">
        <v>26</v>
      </c>
      <c r="H264" t="s">
        <v>7327</v>
      </c>
      <c r="I264" t="s">
        <v>28</v>
      </c>
      <c r="J264">
        <v>142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24</v>
      </c>
      <c r="R264">
        <v>0</v>
      </c>
      <c r="S264">
        <v>0</v>
      </c>
      <c r="T264" t="s">
        <v>29</v>
      </c>
      <c r="U264" t="s">
        <v>29</v>
      </c>
      <c r="V264" t="s">
        <v>29</v>
      </c>
      <c r="W264" t="s">
        <v>30</v>
      </c>
      <c r="Y264" s="93"/>
      <c r="Z264" s="93"/>
      <c r="AA264" t="s">
        <v>7328</v>
      </c>
      <c r="AB264" t="s">
        <v>7329</v>
      </c>
    </row>
    <row r="265" spans="1:28" x14ac:dyDescent="0.3">
      <c r="A265" s="8" t="b">
        <f t="shared" si="12"/>
        <v>0</v>
      </c>
      <c r="B265" t="str">
        <f t="shared" si="13"/>
        <v>skelbone</v>
      </c>
      <c r="C265" s="10" t="str">
        <f t="shared" si="14"/>
        <v>skel_bone</v>
      </c>
      <c r="D265">
        <v>932</v>
      </c>
      <c r="E265" t="s">
        <v>24</v>
      </c>
      <c r="F265" t="s">
        <v>9127</v>
      </c>
      <c r="G265" t="s">
        <v>26</v>
      </c>
      <c r="H265" t="s">
        <v>9128</v>
      </c>
      <c r="I265" t="s">
        <v>28</v>
      </c>
      <c r="J265">
        <v>232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24</v>
      </c>
      <c r="R265">
        <v>0</v>
      </c>
      <c r="S265">
        <v>0</v>
      </c>
      <c r="T265" t="s">
        <v>29</v>
      </c>
      <c r="U265" t="s">
        <v>29</v>
      </c>
      <c r="V265" t="s">
        <v>29</v>
      </c>
      <c r="W265" t="s">
        <v>30</v>
      </c>
      <c r="Y265" s="93"/>
      <c r="Z265" s="93"/>
      <c r="AA265" t="s">
        <v>9129</v>
      </c>
      <c r="AB265" t="s">
        <v>9130</v>
      </c>
    </row>
    <row r="266" spans="1:28" x14ac:dyDescent="0.3">
      <c r="A266" s="8" t="b">
        <f t="shared" si="12"/>
        <v>0</v>
      </c>
      <c r="B266" t="str">
        <f t="shared" si="13"/>
        <v>mementos</v>
      </c>
      <c r="C266" s="10" t="str">
        <f t="shared" si="14"/>
        <v>mementos</v>
      </c>
      <c r="D266">
        <v>934</v>
      </c>
      <c r="E266" t="s">
        <v>24</v>
      </c>
      <c r="F266" t="s">
        <v>6607</v>
      </c>
      <c r="G266" t="s">
        <v>26</v>
      </c>
      <c r="H266" t="s">
        <v>6608</v>
      </c>
      <c r="I266" t="s">
        <v>28</v>
      </c>
      <c r="J266" s="8">
        <v>600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24</v>
      </c>
      <c r="R266">
        <v>0</v>
      </c>
      <c r="S266">
        <v>0</v>
      </c>
      <c r="T266" t="s">
        <v>29</v>
      </c>
      <c r="U266" t="s">
        <v>29</v>
      </c>
      <c r="V266" t="s">
        <v>29</v>
      </c>
      <c r="W266" t="s">
        <v>30</v>
      </c>
      <c r="Y266" s="93"/>
      <c r="Z266" s="93"/>
      <c r="AA266" t="s">
        <v>6609</v>
      </c>
      <c r="AB266" t="s">
        <v>6610</v>
      </c>
    </row>
    <row r="267" spans="1:28" x14ac:dyDescent="0.3">
      <c r="A267" s="8" t="b">
        <f t="shared" si="12"/>
        <v>0</v>
      </c>
      <c r="B267" t="str">
        <f t="shared" si="13"/>
        <v>shell</v>
      </c>
      <c r="C267" s="10" t="str">
        <f t="shared" si="14"/>
        <v>shell</v>
      </c>
      <c r="D267">
        <v>935</v>
      </c>
      <c r="E267" t="s">
        <v>24</v>
      </c>
      <c r="F267" t="s">
        <v>8952</v>
      </c>
      <c r="G267" t="s">
        <v>26</v>
      </c>
      <c r="H267" t="s">
        <v>8952</v>
      </c>
      <c r="I267" t="s">
        <v>28</v>
      </c>
      <c r="J267" s="6">
        <v>14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24</v>
      </c>
      <c r="R267">
        <v>0</v>
      </c>
      <c r="S267">
        <v>0</v>
      </c>
      <c r="T267" t="s">
        <v>29</v>
      </c>
      <c r="U267" t="s">
        <v>29</v>
      </c>
      <c r="V267" t="s">
        <v>29</v>
      </c>
      <c r="W267" t="s">
        <v>30</v>
      </c>
      <c r="Y267" s="93"/>
      <c r="Z267" s="93"/>
      <c r="AA267" t="s">
        <v>8953</v>
      </c>
      <c r="AB267" t="s">
        <v>8954</v>
      </c>
    </row>
    <row r="268" spans="1:28" x14ac:dyDescent="0.3">
      <c r="A268" s="8" t="b">
        <f t="shared" si="12"/>
        <v>0</v>
      </c>
      <c r="B268" t="str">
        <f t="shared" si="13"/>
        <v>scalesshell</v>
      </c>
      <c r="C268" s="10" t="str">
        <f t="shared" si="14"/>
        <v>scales_shell</v>
      </c>
      <c r="D268">
        <v>936</v>
      </c>
      <c r="E268" t="s">
        <v>24</v>
      </c>
      <c r="F268" t="s">
        <v>8781</v>
      </c>
      <c r="G268" t="s">
        <v>26</v>
      </c>
      <c r="H268" t="s">
        <v>8782</v>
      </c>
      <c r="I268" t="s">
        <v>28</v>
      </c>
      <c r="J268" s="6">
        <v>466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24</v>
      </c>
      <c r="R268">
        <v>0</v>
      </c>
      <c r="S268">
        <v>0</v>
      </c>
      <c r="T268" t="s">
        <v>29</v>
      </c>
      <c r="U268" t="s">
        <v>29</v>
      </c>
      <c r="V268" t="s">
        <v>29</v>
      </c>
      <c r="W268" t="s">
        <v>30</v>
      </c>
      <c r="Y268" s="93"/>
      <c r="Z268" s="93"/>
      <c r="AA268" t="s">
        <v>8783</v>
      </c>
      <c r="AB268" t="s">
        <v>8784</v>
      </c>
    </row>
    <row r="269" spans="1:28" x14ac:dyDescent="0.3">
      <c r="A269" s="8" t="b">
        <f t="shared" si="12"/>
        <v>0</v>
      </c>
      <c r="B269" t="str">
        <f t="shared" si="13"/>
        <v>posionouscanine</v>
      </c>
      <c r="C269" s="10" t="str">
        <f t="shared" si="14"/>
        <v>posionous_canine</v>
      </c>
      <c r="D269">
        <v>937</v>
      </c>
      <c r="E269" t="s">
        <v>24</v>
      </c>
      <c r="F269" t="s">
        <v>7876</v>
      </c>
      <c r="G269" t="s">
        <v>26</v>
      </c>
      <c r="H269" t="s">
        <v>7877</v>
      </c>
      <c r="I269" t="s">
        <v>28</v>
      </c>
      <c r="J269">
        <v>148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24</v>
      </c>
      <c r="R269">
        <v>0</v>
      </c>
      <c r="S269">
        <v>0</v>
      </c>
      <c r="T269" t="s">
        <v>29</v>
      </c>
      <c r="U269" t="s">
        <v>29</v>
      </c>
      <c r="V269" t="s">
        <v>29</v>
      </c>
      <c r="W269" t="s">
        <v>30</v>
      </c>
      <c r="Y269" s="93"/>
      <c r="Z269" s="93"/>
      <c r="AA269" t="s">
        <v>7878</v>
      </c>
      <c r="AB269" t="s">
        <v>7879</v>
      </c>
    </row>
    <row r="270" spans="1:28" x14ac:dyDescent="0.3">
      <c r="A270" s="8" t="b">
        <f t="shared" si="12"/>
        <v>0</v>
      </c>
      <c r="B270" t="str">
        <f t="shared" si="13"/>
        <v>stickymucus</v>
      </c>
      <c r="C270" s="10" t="str">
        <f t="shared" si="14"/>
        <v>sticky_mucus</v>
      </c>
      <c r="D270">
        <v>938</v>
      </c>
      <c r="E270" t="s">
        <v>24</v>
      </c>
      <c r="F270" t="s">
        <v>9623</v>
      </c>
      <c r="G270" t="s">
        <v>26</v>
      </c>
      <c r="H270" t="s">
        <v>9624</v>
      </c>
      <c r="I270" t="s">
        <v>28</v>
      </c>
      <c r="J270">
        <v>70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24</v>
      </c>
      <c r="R270">
        <v>0</v>
      </c>
      <c r="S270">
        <v>0</v>
      </c>
      <c r="T270" t="s">
        <v>29</v>
      </c>
      <c r="U270" t="s">
        <v>29</v>
      </c>
      <c r="V270" t="s">
        <v>29</v>
      </c>
      <c r="W270" t="s">
        <v>30</v>
      </c>
      <c r="Y270" s="93"/>
      <c r="Z270" s="93"/>
      <c r="AA270" t="s">
        <v>9625</v>
      </c>
      <c r="AB270" t="s">
        <v>9626</v>
      </c>
    </row>
    <row r="271" spans="1:28" x14ac:dyDescent="0.3">
      <c r="A271" s="8" t="b">
        <f t="shared" si="12"/>
        <v>0</v>
      </c>
      <c r="B271" t="str">
        <f t="shared" si="13"/>
        <v>beesting</v>
      </c>
      <c r="C271" s="10" t="str">
        <f t="shared" si="14"/>
        <v>bee_sting</v>
      </c>
      <c r="D271">
        <v>939</v>
      </c>
      <c r="E271" t="s">
        <v>24</v>
      </c>
      <c r="F271" t="s">
        <v>875</v>
      </c>
      <c r="G271" t="s">
        <v>26</v>
      </c>
      <c r="H271" t="s">
        <v>876</v>
      </c>
      <c r="I271" t="s">
        <v>28</v>
      </c>
      <c r="J271">
        <v>32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24</v>
      </c>
      <c r="R271">
        <v>0</v>
      </c>
      <c r="S271">
        <v>0</v>
      </c>
      <c r="T271" t="s">
        <v>29</v>
      </c>
      <c r="U271" t="s">
        <v>29</v>
      </c>
      <c r="V271" t="s">
        <v>29</v>
      </c>
      <c r="W271" t="s">
        <v>30</v>
      </c>
      <c r="Y271" s="93"/>
      <c r="Z271" s="93"/>
      <c r="AA271" t="s">
        <v>877</v>
      </c>
      <c r="AB271" t="s">
        <v>878</v>
      </c>
    </row>
    <row r="272" spans="1:28" x14ac:dyDescent="0.3">
      <c r="A272" s="8" t="b">
        <f t="shared" si="12"/>
        <v>0</v>
      </c>
      <c r="B272" t="str">
        <f t="shared" si="13"/>
        <v>grasshopper'sleg</v>
      </c>
      <c r="C272" s="10" t="str">
        <f t="shared" si="14"/>
        <v>grasshopper's_leg</v>
      </c>
      <c r="D272">
        <v>940</v>
      </c>
      <c r="E272" t="s">
        <v>24</v>
      </c>
      <c r="F272" t="s">
        <v>4729</v>
      </c>
      <c r="G272" t="s">
        <v>26</v>
      </c>
      <c r="H272" t="s">
        <v>4730</v>
      </c>
      <c r="I272" t="s">
        <v>28</v>
      </c>
      <c r="J272">
        <v>36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24</v>
      </c>
      <c r="R272">
        <v>0</v>
      </c>
      <c r="S272">
        <v>0</v>
      </c>
      <c r="T272" t="s">
        <v>29</v>
      </c>
      <c r="U272" t="s">
        <v>29</v>
      </c>
      <c r="V272" t="s">
        <v>29</v>
      </c>
      <c r="W272" t="s">
        <v>30</v>
      </c>
      <c r="Y272" s="93"/>
      <c r="Z272" s="93"/>
      <c r="AA272" t="s">
        <v>4731</v>
      </c>
      <c r="AB272" t="s">
        <v>4732</v>
      </c>
    </row>
    <row r="273" spans="1:28" x14ac:dyDescent="0.3">
      <c r="A273" s="8" t="b">
        <f t="shared" si="12"/>
        <v>0</v>
      </c>
      <c r="B273" t="str">
        <f t="shared" si="13"/>
        <v>nosering</v>
      </c>
      <c r="C273" s="10" t="str">
        <f t="shared" si="14"/>
        <v>nose_ring</v>
      </c>
      <c r="D273">
        <v>941</v>
      </c>
      <c r="E273" t="s">
        <v>24</v>
      </c>
      <c r="F273" t="s">
        <v>7114</v>
      </c>
      <c r="G273" t="s">
        <v>26</v>
      </c>
      <c r="H273" t="s">
        <v>7115</v>
      </c>
      <c r="I273" t="s">
        <v>28</v>
      </c>
      <c r="J273">
        <v>568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24</v>
      </c>
      <c r="R273">
        <v>0</v>
      </c>
      <c r="S273">
        <v>0</v>
      </c>
      <c r="T273" t="s">
        <v>29</v>
      </c>
      <c r="U273" t="s">
        <v>29</v>
      </c>
      <c r="V273" t="s">
        <v>29</v>
      </c>
      <c r="W273" t="s">
        <v>30</v>
      </c>
      <c r="Y273" s="93"/>
      <c r="Z273" s="93"/>
      <c r="AA273" t="s">
        <v>7116</v>
      </c>
      <c r="AB273" t="s">
        <v>7117</v>
      </c>
    </row>
    <row r="274" spans="1:28" x14ac:dyDescent="0.3">
      <c r="A274" s="8" t="b">
        <f t="shared" si="12"/>
        <v>0</v>
      </c>
      <c r="B274" t="str">
        <f t="shared" si="13"/>
        <v>yoyotail</v>
      </c>
      <c r="C274" s="10" t="str">
        <f t="shared" si="14"/>
        <v>yoyo_tail</v>
      </c>
      <c r="D274">
        <v>942</v>
      </c>
      <c r="E274" t="s">
        <v>24</v>
      </c>
      <c r="F274" t="s">
        <v>10968</v>
      </c>
      <c r="G274" t="s">
        <v>26</v>
      </c>
      <c r="H274" t="s">
        <v>10969</v>
      </c>
      <c r="I274" t="s">
        <v>28</v>
      </c>
      <c r="J274" s="6">
        <v>114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24</v>
      </c>
      <c r="R274">
        <v>0</v>
      </c>
      <c r="S274">
        <v>0</v>
      </c>
      <c r="T274" t="s">
        <v>29</v>
      </c>
      <c r="U274" t="s">
        <v>29</v>
      </c>
      <c r="V274" t="s">
        <v>29</v>
      </c>
      <c r="W274" t="s">
        <v>30</v>
      </c>
      <c r="Y274" s="93"/>
      <c r="Z274" s="93"/>
      <c r="AA274" t="s">
        <v>10970</v>
      </c>
      <c r="AB274" t="s">
        <v>10971</v>
      </c>
    </row>
    <row r="275" spans="1:28" x14ac:dyDescent="0.3">
      <c r="A275" s="8" t="b">
        <f t="shared" si="12"/>
        <v>0</v>
      </c>
      <c r="B275" t="str">
        <f t="shared" si="13"/>
        <v>solidshell</v>
      </c>
      <c r="C275" s="10" t="str">
        <f t="shared" si="14"/>
        <v>solid_shell</v>
      </c>
      <c r="D275">
        <v>943</v>
      </c>
      <c r="E275" t="s">
        <v>24</v>
      </c>
      <c r="F275" t="s">
        <v>9338</v>
      </c>
      <c r="G275" t="s">
        <v>26</v>
      </c>
      <c r="H275" t="s">
        <v>9339</v>
      </c>
      <c r="I275" t="s">
        <v>28</v>
      </c>
      <c r="J275">
        <v>448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24</v>
      </c>
      <c r="R275">
        <v>0</v>
      </c>
      <c r="S275">
        <v>0</v>
      </c>
      <c r="T275" t="s">
        <v>29</v>
      </c>
      <c r="U275" t="s">
        <v>29</v>
      </c>
      <c r="V275" t="s">
        <v>29</v>
      </c>
      <c r="W275" t="s">
        <v>30</v>
      </c>
      <c r="Y275" s="93"/>
      <c r="Z275" s="93"/>
      <c r="AA275" t="s">
        <v>9340</v>
      </c>
      <c r="AB275" t="s">
        <v>9341</v>
      </c>
    </row>
    <row r="276" spans="1:28" x14ac:dyDescent="0.3">
      <c r="A276" s="8" t="b">
        <f t="shared" si="12"/>
        <v>0</v>
      </c>
      <c r="B276" t="str">
        <f t="shared" si="13"/>
        <v>horseshoe</v>
      </c>
      <c r="C276" s="10" t="str">
        <f t="shared" si="14"/>
        <v>horseshoe</v>
      </c>
      <c r="D276">
        <v>944</v>
      </c>
      <c r="E276" t="s">
        <v>24</v>
      </c>
      <c r="F276" t="s">
        <v>5309</v>
      </c>
      <c r="G276" t="s">
        <v>26</v>
      </c>
      <c r="H276" t="s">
        <v>5309</v>
      </c>
      <c r="I276" t="s">
        <v>28</v>
      </c>
      <c r="J276">
        <v>588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24</v>
      </c>
      <c r="R276">
        <v>0</v>
      </c>
      <c r="S276">
        <v>0</v>
      </c>
      <c r="T276" t="s">
        <v>29</v>
      </c>
      <c r="U276" t="s">
        <v>29</v>
      </c>
      <c r="V276" t="s">
        <v>29</v>
      </c>
      <c r="W276" t="s">
        <v>30</v>
      </c>
      <c r="Y276" s="93"/>
      <c r="Z276" s="93"/>
      <c r="AA276" t="s">
        <v>5310</v>
      </c>
      <c r="AB276" t="s">
        <v>5311</v>
      </c>
    </row>
    <row r="277" spans="1:28" x14ac:dyDescent="0.3">
      <c r="A277" s="8" t="b">
        <f t="shared" si="12"/>
        <v>0</v>
      </c>
      <c r="B277" t="str">
        <f t="shared" si="13"/>
        <v>raccoonleaf</v>
      </c>
      <c r="C277" s="10" t="str">
        <f t="shared" si="14"/>
        <v>raccoon_leaf</v>
      </c>
      <c r="D277">
        <v>945</v>
      </c>
      <c r="E277" t="s">
        <v>24</v>
      </c>
      <c r="F277" t="s">
        <v>8093</v>
      </c>
      <c r="G277" t="s">
        <v>26</v>
      </c>
      <c r="H277" t="s">
        <v>8094</v>
      </c>
      <c r="I277" t="s">
        <v>28</v>
      </c>
      <c r="J277">
        <v>106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24</v>
      </c>
      <c r="R277">
        <v>0</v>
      </c>
      <c r="S277">
        <v>0</v>
      </c>
      <c r="T277" t="s">
        <v>29</v>
      </c>
      <c r="U277" t="s">
        <v>29</v>
      </c>
      <c r="V277" t="s">
        <v>29</v>
      </c>
      <c r="W277" t="s">
        <v>30</v>
      </c>
      <c r="Y277" s="93"/>
      <c r="Z277" s="93"/>
      <c r="AA277" t="s">
        <v>8095</v>
      </c>
      <c r="AB277" t="s">
        <v>8096</v>
      </c>
    </row>
    <row r="278" spans="1:28" x14ac:dyDescent="0.3">
      <c r="A278" s="8" t="b">
        <f t="shared" si="12"/>
        <v>0</v>
      </c>
      <c r="B278" t="str">
        <f t="shared" si="13"/>
        <v>snail'sshell</v>
      </c>
      <c r="C278" s="10" t="str">
        <f t="shared" si="14"/>
        <v>snail's_shell</v>
      </c>
      <c r="D278">
        <v>946</v>
      </c>
      <c r="E278" t="s">
        <v>24</v>
      </c>
      <c r="F278" t="s">
        <v>9263</v>
      </c>
      <c r="G278" t="s">
        <v>26</v>
      </c>
      <c r="H278" t="s">
        <v>9264</v>
      </c>
      <c r="I278" t="s">
        <v>28</v>
      </c>
      <c r="J278">
        <v>64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24</v>
      </c>
      <c r="R278">
        <v>0</v>
      </c>
      <c r="S278">
        <v>0</v>
      </c>
      <c r="T278" t="s">
        <v>29</v>
      </c>
      <c r="U278" t="s">
        <v>29</v>
      </c>
      <c r="V278" t="s">
        <v>29</v>
      </c>
      <c r="W278" t="s">
        <v>30</v>
      </c>
      <c r="Y278" s="93"/>
      <c r="Z278" s="93"/>
      <c r="AA278" t="s">
        <v>9265</v>
      </c>
      <c r="AB278" t="s">
        <v>9266</v>
      </c>
    </row>
    <row r="279" spans="1:28" x14ac:dyDescent="0.3">
      <c r="A279" s="8" t="b">
        <f t="shared" si="12"/>
        <v>0</v>
      </c>
      <c r="B279" t="str">
        <f t="shared" si="13"/>
        <v>horn</v>
      </c>
      <c r="C279" s="10" t="str">
        <f t="shared" si="14"/>
        <v>horn</v>
      </c>
      <c r="D279">
        <v>947</v>
      </c>
      <c r="E279" t="s">
        <v>24</v>
      </c>
      <c r="F279" t="s">
        <v>5278</v>
      </c>
      <c r="G279" t="s">
        <v>26</v>
      </c>
      <c r="H279" t="s">
        <v>5278</v>
      </c>
      <c r="I279" t="s">
        <v>28</v>
      </c>
      <c r="J279">
        <v>116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24</v>
      </c>
      <c r="R279">
        <v>0</v>
      </c>
      <c r="S279">
        <v>0</v>
      </c>
      <c r="T279" t="s">
        <v>29</v>
      </c>
      <c r="U279" t="s">
        <v>29</v>
      </c>
      <c r="V279" t="s">
        <v>29</v>
      </c>
      <c r="W279" t="s">
        <v>30</v>
      </c>
      <c r="Y279" s="93"/>
      <c r="Z279" s="93"/>
      <c r="AA279" t="s">
        <v>5279</v>
      </c>
      <c r="AB279" t="s">
        <v>5280</v>
      </c>
    </row>
    <row r="280" spans="1:28" x14ac:dyDescent="0.3">
      <c r="A280" s="8" t="b">
        <f t="shared" si="12"/>
        <v>0</v>
      </c>
      <c r="B280" t="str">
        <f t="shared" si="13"/>
        <v>bear'sfoot</v>
      </c>
      <c r="C280" s="10" t="str">
        <f t="shared" si="14"/>
        <v>bear's_foot</v>
      </c>
      <c r="D280">
        <v>948</v>
      </c>
      <c r="E280" t="s">
        <v>24</v>
      </c>
      <c r="F280" t="s">
        <v>867</v>
      </c>
      <c r="G280" t="s">
        <v>26</v>
      </c>
      <c r="H280" t="s">
        <v>868</v>
      </c>
      <c r="I280" t="s">
        <v>28</v>
      </c>
      <c r="J280" s="6">
        <v>174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24</v>
      </c>
      <c r="R280">
        <v>0</v>
      </c>
      <c r="S280">
        <v>0</v>
      </c>
      <c r="T280" t="s">
        <v>29</v>
      </c>
      <c r="U280" t="s">
        <v>29</v>
      </c>
      <c r="V280" t="s">
        <v>29</v>
      </c>
      <c r="W280" t="s">
        <v>30</v>
      </c>
      <c r="Y280" s="93"/>
      <c r="Z280" s="93"/>
      <c r="AA280" t="s">
        <v>869</v>
      </c>
      <c r="AB280" t="s">
        <v>870</v>
      </c>
    </row>
    <row r="281" spans="1:28" x14ac:dyDescent="0.3">
      <c r="A281" s="8" t="b">
        <f t="shared" si="12"/>
        <v>0</v>
      </c>
      <c r="B281" t="str">
        <f t="shared" si="13"/>
        <v>feather</v>
      </c>
      <c r="C281" s="10" t="str">
        <f t="shared" si="14"/>
        <v>feather</v>
      </c>
      <c r="D281">
        <v>949</v>
      </c>
      <c r="E281" t="s">
        <v>24</v>
      </c>
      <c r="F281" t="s">
        <v>3858</v>
      </c>
      <c r="G281" t="s">
        <v>26</v>
      </c>
      <c r="H281" t="s">
        <v>3858</v>
      </c>
      <c r="I281" t="s">
        <v>28</v>
      </c>
      <c r="J281">
        <v>20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24</v>
      </c>
      <c r="R281">
        <v>0</v>
      </c>
      <c r="S281">
        <v>0</v>
      </c>
      <c r="T281" t="s">
        <v>29</v>
      </c>
      <c r="U281" t="s">
        <v>29</v>
      </c>
      <c r="V281" t="s">
        <v>29</v>
      </c>
      <c r="W281" t="s">
        <v>30</v>
      </c>
      <c r="Y281" s="93"/>
      <c r="Z281" s="93"/>
      <c r="AA281" t="s">
        <v>3859</v>
      </c>
      <c r="AB281" t="s">
        <v>3860</v>
      </c>
    </row>
    <row r="282" spans="1:28" x14ac:dyDescent="0.3">
      <c r="A282" s="8" t="b">
        <f t="shared" si="12"/>
        <v>0</v>
      </c>
      <c r="B282" t="str">
        <f t="shared" si="13"/>
        <v>heartofmermaid</v>
      </c>
      <c r="C282" s="10" t="str">
        <f t="shared" si="14"/>
        <v>heart_of_mermaid</v>
      </c>
      <c r="D282">
        <v>950</v>
      </c>
      <c r="E282" t="s">
        <v>24</v>
      </c>
      <c r="F282" t="s">
        <v>5069</v>
      </c>
      <c r="G282" t="s">
        <v>26</v>
      </c>
      <c r="H282" t="s">
        <v>5070</v>
      </c>
      <c r="I282" t="s">
        <v>28</v>
      </c>
      <c r="J282" s="6">
        <v>264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24</v>
      </c>
      <c r="R282">
        <v>0</v>
      </c>
      <c r="S282">
        <v>0</v>
      </c>
      <c r="T282" t="s">
        <v>29</v>
      </c>
      <c r="U282" t="s">
        <v>29</v>
      </c>
      <c r="V282" t="s">
        <v>29</v>
      </c>
      <c r="W282" t="s">
        <v>30</v>
      </c>
      <c r="Y282" s="93"/>
      <c r="Z282" s="93"/>
      <c r="AA282" t="s">
        <v>5071</v>
      </c>
      <c r="AB282" t="s">
        <v>5072</v>
      </c>
    </row>
    <row r="283" spans="1:28" x14ac:dyDescent="0.3">
      <c r="A283" s="8" t="b">
        <f t="shared" si="12"/>
        <v>0</v>
      </c>
      <c r="B283" t="str">
        <f t="shared" si="13"/>
        <v>fin</v>
      </c>
      <c r="C283" s="10" t="str">
        <f t="shared" si="14"/>
        <v>fin</v>
      </c>
      <c r="D283">
        <v>951</v>
      </c>
      <c r="E283" t="s">
        <v>24</v>
      </c>
      <c r="F283" t="s">
        <v>3923</v>
      </c>
      <c r="G283" t="s">
        <v>26</v>
      </c>
      <c r="H283" t="s">
        <v>3923</v>
      </c>
      <c r="I283" t="s">
        <v>28</v>
      </c>
      <c r="J283">
        <v>412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24</v>
      </c>
      <c r="R283">
        <v>0</v>
      </c>
      <c r="S283">
        <v>0</v>
      </c>
      <c r="T283" t="s">
        <v>29</v>
      </c>
      <c r="U283" t="s">
        <v>29</v>
      </c>
      <c r="V283" t="s">
        <v>29</v>
      </c>
      <c r="W283" t="s">
        <v>30</v>
      </c>
      <c r="Y283" s="93"/>
      <c r="Z283" s="93"/>
      <c r="AA283" t="s">
        <v>3924</v>
      </c>
      <c r="AB283" t="s">
        <v>3925</v>
      </c>
    </row>
    <row r="284" spans="1:28" x14ac:dyDescent="0.3">
      <c r="A284" s="8" t="b">
        <f t="shared" si="12"/>
        <v>0</v>
      </c>
      <c r="B284" t="str">
        <f t="shared" si="13"/>
        <v>cactusneedle</v>
      </c>
      <c r="C284" s="10" t="str">
        <f t="shared" si="14"/>
        <v>cactus_needle</v>
      </c>
      <c r="D284">
        <v>952</v>
      </c>
      <c r="E284" t="s">
        <v>24</v>
      </c>
      <c r="F284" t="s">
        <v>1795</v>
      </c>
      <c r="G284" t="s">
        <v>26</v>
      </c>
      <c r="H284" t="s">
        <v>1796</v>
      </c>
      <c r="I284" t="s">
        <v>28</v>
      </c>
      <c r="J284" s="6">
        <v>82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24</v>
      </c>
      <c r="R284">
        <v>0</v>
      </c>
      <c r="S284">
        <v>0</v>
      </c>
      <c r="T284" t="s">
        <v>29</v>
      </c>
      <c r="U284" t="s">
        <v>29</v>
      </c>
      <c r="V284" t="s">
        <v>29</v>
      </c>
      <c r="W284" t="s">
        <v>30</v>
      </c>
      <c r="Y284" s="93"/>
      <c r="Z284" s="93"/>
      <c r="AA284" t="s">
        <v>1797</v>
      </c>
      <c r="AB284" t="s">
        <v>1798</v>
      </c>
    </row>
    <row r="285" spans="1:28" x14ac:dyDescent="0.3">
      <c r="A285" s="8" t="b">
        <f t="shared" si="12"/>
        <v>0</v>
      </c>
      <c r="B285" t="str">
        <f t="shared" si="13"/>
        <v>stoneheart</v>
      </c>
      <c r="C285" s="10" t="str">
        <f t="shared" si="14"/>
        <v>stone_heart</v>
      </c>
      <c r="D285">
        <v>953</v>
      </c>
      <c r="E285" t="s">
        <v>24</v>
      </c>
      <c r="F285" t="s">
        <v>9672</v>
      </c>
      <c r="G285" t="s">
        <v>26</v>
      </c>
      <c r="H285" t="s">
        <v>9673</v>
      </c>
      <c r="I285" t="s">
        <v>28</v>
      </c>
      <c r="J285" s="6">
        <v>184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24</v>
      </c>
      <c r="R285">
        <v>0</v>
      </c>
      <c r="S285">
        <v>0</v>
      </c>
      <c r="T285" t="s">
        <v>29</v>
      </c>
      <c r="U285" t="s">
        <v>29</v>
      </c>
      <c r="V285" t="s">
        <v>29</v>
      </c>
      <c r="W285" t="s">
        <v>30</v>
      </c>
      <c r="Y285" s="93"/>
      <c r="Z285" s="93"/>
      <c r="AA285" t="s">
        <v>9674</v>
      </c>
      <c r="AB285" t="s">
        <v>9675</v>
      </c>
    </row>
    <row r="286" spans="1:28" x14ac:dyDescent="0.3">
      <c r="A286" s="8" t="b">
        <f t="shared" si="12"/>
        <v>0</v>
      </c>
      <c r="B286" t="str">
        <f t="shared" si="13"/>
        <v>shiningscales</v>
      </c>
      <c r="C286" s="10" t="str">
        <f t="shared" si="14"/>
        <v>shining_scales</v>
      </c>
      <c r="D286">
        <v>954</v>
      </c>
      <c r="E286" t="s">
        <v>24</v>
      </c>
      <c r="F286" t="s">
        <v>8979</v>
      </c>
      <c r="G286" t="s">
        <v>26</v>
      </c>
      <c r="H286" t="s">
        <v>8980</v>
      </c>
      <c r="I286" t="s">
        <v>28</v>
      </c>
      <c r="J286" s="6">
        <v>466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24</v>
      </c>
      <c r="R286">
        <v>0</v>
      </c>
      <c r="S286">
        <v>0</v>
      </c>
      <c r="T286" t="s">
        <v>29</v>
      </c>
      <c r="U286" t="s">
        <v>29</v>
      </c>
      <c r="V286" t="s">
        <v>29</v>
      </c>
      <c r="W286" t="s">
        <v>30</v>
      </c>
      <c r="Y286" s="93"/>
      <c r="Z286" s="93"/>
      <c r="AA286" t="s">
        <v>8981</v>
      </c>
      <c r="AB286" t="s">
        <v>8982</v>
      </c>
    </row>
    <row r="287" spans="1:28" x14ac:dyDescent="0.3">
      <c r="A287" s="8" t="b">
        <f t="shared" si="12"/>
        <v>0</v>
      </c>
      <c r="B287" t="str">
        <f t="shared" si="13"/>
        <v>wormpeelings</v>
      </c>
      <c r="C287" s="10" t="str">
        <f t="shared" si="14"/>
        <v>worm_peelings</v>
      </c>
      <c r="D287">
        <v>955</v>
      </c>
      <c r="E287" t="s">
        <v>24</v>
      </c>
      <c r="F287" t="s">
        <v>10850</v>
      </c>
      <c r="G287" t="s">
        <v>26</v>
      </c>
      <c r="H287" t="s">
        <v>10851</v>
      </c>
      <c r="I287" t="s">
        <v>28</v>
      </c>
      <c r="J287">
        <v>52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24</v>
      </c>
      <c r="R287">
        <v>0</v>
      </c>
      <c r="S287">
        <v>0</v>
      </c>
      <c r="T287" t="s">
        <v>29</v>
      </c>
      <c r="U287" t="s">
        <v>29</v>
      </c>
      <c r="V287" t="s">
        <v>29</v>
      </c>
      <c r="W287" t="s">
        <v>30</v>
      </c>
      <c r="Y287" s="93"/>
      <c r="Z287" s="93"/>
      <c r="AA287" t="s">
        <v>10852</v>
      </c>
      <c r="AB287" t="s">
        <v>10853</v>
      </c>
    </row>
    <row r="288" spans="1:28" x14ac:dyDescent="0.3">
      <c r="A288" s="8" t="b">
        <f t="shared" si="12"/>
        <v>0</v>
      </c>
      <c r="B288" t="str">
        <f t="shared" si="13"/>
        <v>gill</v>
      </c>
      <c r="C288" s="10" t="str">
        <f t="shared" si="14"/>
        <v>gill</v>
      </c>
      <c r="D288">
        <v>956</v>
      </c>
      <c r="E288" t="s">
        <v>24</v>
      </c>
      <c r="F288" t="s">
        <v>4500</v>
      </c>
      <c r="G288" t="s">
        <v>26</v>
      </c>
      <c r="H288" t="s">
        <v>4500</v>
      </c>
      <c r="I288" t="s">
        <v>28</v>
      </c>
      <c r="J288">
        <v>342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24</v>
      </c>
      <c r="R288">
        <v>0</v>
      </c>
      <c r="S288">
        <v>0</v>
      </c>
      <c r="T288" t="s">
        <v>29</v>
      </c>
      <c r="U288" t="s">
        <v>29</v>
      </c>
      <c r="V288" t="s">
        <v>29</v>
      </c>
      <c r="W288" t="s">
        <v>30</v>
      </c>
      <c r="Y288" s="93"/>
      <c r="Z288" s="93"/>
      <c r="AA288" t="s">
        <v>4501</v>
      </c>
      <c r="AB288" t="s">
        <v>4502</v>
      </c>
    </row>
    <row r="289" spans="1:28" x14ac:dyDescent="0.3">
      <c r="A289" s="8" t="b">
        <f t="shared" si="12"/>
        <v>0</v>
      </c>
      <c r="B289" t="str">
        <f t="shared" si="13"/>
        <v>decayednail</v>
      </c>
      <c r="C289" s="10" t="str">
        <f t="shared" si="14"/>
        <v>decayed_nail</v>
      </c>
      <c r="D289">
        <v>957</v>
      </c>
      <c r="E289" t="s">
        <v>24</v>
      </c>
      <c r="F289" t="s">
        <v>2878</v>
      </c>
      <c r="G289" t="s">
        <v>26</v>
      </c>
      <c r="H289" t="s">
        <v>2879</v>
      </c>
      <c r="I289" t="s">
        <v>28</v>
      </c>
      <c r="J289">
        <v>82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24</v>
      </c>
      <c r="R289">
        <v>0</v>
      </c>
      <c r="S289">
        <v>0</v>
      </c>
      <c r="T289" t="s">
        <v>29</v>
      </c>
      <c r="U289" t="s">
        <v>29</v>
      </c>
      <c r="V289" t="s">
        <v>29</v>
      </c>
      <c r="W289" t="s">
        <v>30</v>
      </c>
      <c r="Y289" s="93"/>
      <c r="Z289" s="93"/>
      <c r="AA289" t="s">
        <v>2880</v>
      </c>
      <c r="AB289" t="s">
        <v>2881</v>
      </c>
    </row>
    <row r="290" spans="1:28" x14ac:dyDescent="0.3">
      <c r="A290" s="8" t="b">
        <f t="shared" si="12"/>
        <v>0</v>
      </c>
      <c r="B290" t="str">
        <f t="shared" si="13"/>
        <v>horrendousmouth</v>
      </c>
      <c r="C290" s="10" t="str">
        <f t="shared" si="14"/>
        <v>horrendous_mouth</v>
      </c>
      <c r="D290">
        <v>958</v>
      </c>
      <c r="E290" t="s">
        <v>24</v>
      </c>
      <c r="F290" t="s">
        <v>5301</v>
      </c>
      <c r="G290" t="s">
        <v>26</v>
      </c>
      <c r="H290" t="s">
        <v>5302</v>
      </c>
      <c r="I290" t="s">
        <v>28</v>
      </c>
      <c r="J290">
        <v>390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24</v>
      </c>
      <c r="R290">
        <v>0</v>
      </c>
      <c r="S290">
        <v>0</v>
      </c>
      <c r="T290" t="s">
        <v>29</v>
      </c>
      <c r="U290" t="s">
        <v>29</v>
      </c>
      <c r="V290" t="s">
        <v>29</v>
      </c>
      <c r="W290" t="s">
        <v>30</v>
      </c>
      <c r="Y290" s="93"/>
      <c r="Z290" s="93"/>
      <c r="AA290" t="s">
        <v>5303</v>
      </c>
      <c r="AB290" t="s">
        <v>5304</v>
      </c>
    </row>
    <row r="291" spans="1:28" x14ac:dyDescent="0.3">
      <c r="A291" s="8" t="b">
        <f t="shared" si="12"/>
        <v>0</v>
      </c>
      <c r="B291" t="str">
        <f t="shared" si="13"/>
        <v>rottenscale</v>
      </c>
      <c r="C291" s="10" t="str">
        <f t="shared" si="14"/>
        <v>rotten_scale</v>
      </c>
      <c r="D291">
        <v>959</v>
      </c>
      <c r="E291" t="s">
        <v>24</v>
      </c>
      <c r="F291" t="s">
        <v>8544</v>
      </c>
      <c r="G291" t="s">
        <v>26</v>
      </c>
      <c r="H291" t="s">
        <v>8545</v>
      </c>
      <c r="I291" t="s">
        <v>28</v>
      </c>
      <c r="J291">
        <v>168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24</v>
      </c>
      <c r="R291">
        <v>0</v>
      </c>
      <c r="S291">
        <v>0</v>
      </c>
      <c r="T291" t="s">
        <v>29</v>
      </c>
      <c r="U291" t="s">
        <v>29</v>
      </c>
      <c r="V291" t="s">
        <v>29</v>
      </c>
      <c r="W291" t="s">
        <v>30</v>
      </c>
      <c r="Y291" s="93"/>
      <c r="Z291" s="93"/>
      <c r="AA291" t="s">
        <v>8546</v>
      </c>
      <c r="AB291" t="s">
        <v>8547</v>
      </c>
    </row>
    <row r="292" spans="1:28" x14ac:dyDescent="0.3">
      <c r="A292" s="8" t="b">
        <f t="shared" si="12"/>
        <v>0</v>
      </c>
      <c r="B292" t="str">
        <f t="shared" si="13"/>
        <v>nipper</v>
      </c>
      <c r="C292" s="10" t="str">
        <f t="shared" si="14"/>
        <v>nipper</v>
      </c>
      <c r="D292">
        <v>960</v>
      </c>
      <c r="E292" t="s">
        <v>24</v>
      </c>
      <c r="F292" t="s">
        <v>7099</v>
      </c>
      <c r="G292" t="s">
        <v>26</v>
      </c>
      <c r="H292" t="s">
        <v>7099</v>
      </c>
      <c r="I292" t="s">
        <v>28</v>
      </c>
      <c r="J292" s="6">
        <v>114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24</v>
      </c>
      <c r="R292">
        <v>0</v>
      </c>
      <c r="S292">
        <v>0</v>
      </c>
      <c r="T292" t="s">
        <v>29</v>
      </c>
      <c r="U292" t="s">
        <v>29</v>
      </c>
      <c r="V292" t="s">
        <v>29</v>
      </c>
      <c r="W292" t="s">
        <v>30</v>
      </c>
      <c r="Y292" s="93"/>
      <c r="Z292" s="93"/>
      <c r="AA292" t="s">
        <v>7100</v>
      </c>
      <c r="AB292" t="s">
        <v>7101</v>
      </c>
    </row>
    <row r="293" spans="1:28" x14ac:dyDescent="0.3">
      <c r="A293" s="8" t="b">
        <f t="shared" si="12"/>
        <v>0</v>
      </c>
      <c r="B293" t="str">
        <f t="shared" si="13"/>
        <v>conch</v>
      </c>
      <c r="C293" s="10" t="str">
        <f t="shared" si="14"/>
        <v>conch</v>
      </c>
      <c r="D293">
        <v>961</v>
      </c>
      <c r="E293" t="s">
        <v>24</v>
      </c>
      <c r="F293" t="s">
        <v>2401</v>
      </c>
      <c r="G293" t="s">
        <v>26</v>
      </c>
      <c r="H293" t="s">
        <v>2401</v>
      </c>
      <c r="I293" t="s">
        <v>28</v>
      </c>
      <c r="J293">
        <v>158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24</v>
      </c>
      <c r="R293">
        <v>0</v>
      </c>
      <c r="S293">
        <v>0</v>
      </c>
      <c r="T293" t="s">
        <v>29</v>
      </c>
      <c r="U293" t="s">
        <v>29</v>
      </c>
      <c r="V293" t="s">
        <v>29</v>
      </c>
      <c r="W293" t="s">
        <v>30</v>
      </c>
      <c r="Y293" s="93"/>
      <c r="Z293" s="93"/>
      <c r="AA293" t="s">
        <v>2402</v>
      </c>
      <c r="AB293" t="s">
        <v>2403</v>
      </c>
    </row>
    <row r="294" spans="1:28" x14ac:dyDescent="0.3">
      <c r="A294" s="8" t="b">
        <f t="shared" si="12"/>
        <v>0</v>
      </c>
      <c r="B294" t="str">
        <f t="shared" si="13"/>
        <v>tentacle</v>
      </c>
      <c r="C294" s="10" t="str">
        <f t="shared" si="14"/>
        <v>tentacle</v>
      </c>
      <c r="D294">
        <v>962</v>
      </c>
      <c r="E294" t="s">
        <v>24</v>
      </c>
      <c r="F294" t="s">
        <v>9939</v>
      </c>
      <c r="G294" t="s">
        <v>26</v>
      </c>
      <c r="H294" t="s">
        <v>9939</v>
      </c>
      <c r="I294" t="s">
        <v>28</v>
      </c>
      <c r="J294">
        <v>70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24</v>
      </c>
      <c r="R294">
        <v>0</v>
      </c>
      <c r="S294">
        <v>0</v>
      </c>
      <c r="T294" t="s">
        <v>29</v>
      </c>
      <c r="U294" t="s">
        <v>29</v>
      </c>
      <c r="V294" t="s">
        <v>29</v>
      </c>
      <c r="W294" t="s">
        <v>30</v>
      </c>
      <c r="Y294" s="93"/>
      <c r="Z294" s="93"/>
      <c r="AA294" t="s">
        <v>9940</v>
      </c>
      <c r="AB294" t="s">
        <v>9941</v>
      </c>
    </row>
    <row r="295" spans="1:28" x14ac:dyDescent="0.3">
      <c r="A295" s="8" t="b">
        <f t="shared" si="12"/>
        <v>0</v>
      </c>
      <c r="B295" t="str">
        <f t="shared" si="13"/>
        <v>sharpscale</v>
      </c>
      <c r="C295" s="10" t="str">
        <f t="shared" si="14"/>
        <v>sharp_scale</v>
      </c>
      <c r="D295">
        <v>963</v>
      </c>
      <c r="E295" t="s">
        <v>24</v>
      </c>
      <c r="F295" t="s">
        <v>8936</v>
      </c>
      <c r="G295" t="s">
        <v>26</v>
      </c>
      <c r="H295" t="s">
        <v>8937</v>
      </c>
      <c r="I295" t="s">
        <v>28</v>
      </c>
      <c r="J295">
        <v>250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24</v>
      </c>
      <c r="R295">
        <v>0</v>
      </c>
      <c r="S295">
        <v>0</v>
      </c>
      <c r="T295" t="s">
        <v>29</v>
      </c>
      <c r="U295" t="s">
        <v>29</v>
      </c>
      <c r="V295" t="s">
        <v>29</v>
      </c>
      <c r="W295" t="s">
        <v>30</v>
      </c>
      <c r="Y295" s="93"/>
      <c r="Z295" s="93"/>
      <c r="AA295" t="s">
        <v>8938</v>
      </c>
      <c r="AB295" t="s">
        <v>8939</v>
      </c>
    </row>
    <row r="296" spans="1:28" x14ac:dyDescent="0.3">
      <c r="A296" s="8" t="b">
        <f t="shared" si="12"/>
        <v>0</v>
      </c>
      <c r="B296" t="str">
        <f t="shared" si="13"/>
        <v>crapshell</v>
      </c>
      <c r="C296" s="10" t="str">
        <f t="shared" si="14"/>
        <v>crap_shell</v>
      </c>
      <c r="D296">
        <v>964</v>
      </c>
      <c r="E296" t="s">
        <v>24</v>
      </c>
      <c r="F296" t="s">
        <v>2546</v>
      </c>
      <c r="G296" t="s">
        <v>26</v>
      </c>
      <c r="H296" t="s">
        <v>2547</v>
      </c>
      <c r="I296" t="s">
        <v>28</v>
      </c>
      <c r="J296" s="6">
        <v>90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24</v>
      </c>
      <c r="R296">
        <v>0</v>
      </c>
      <c r="S296">
        <v>0</v>
      </c>
      <c r="T296" t="s">
        <v>29</v>
      </c>
      <c r="U296" t="s">
        <v>29</v>
      </c>
      <c r="V296" t="s">
        <v>29</v>
      </c>
      <c r="W296" t="s">
        <v>30</v>
      </c>
      <c r="Y296" s="93"/>
      <c r="Z296" s="93"/>
      <c r="AA296" t="s">
        <v>2548</v>
      </c>
      <c r="AB296" t="s">
        <v>2549</v>
      </c>
    </row>
    <row r="297" spans="1:28" x14ac:dyDescent="0.3">
      <c r="A297" s="8" t="b">
        <f t="shared" si="12"/>
        <v>0</v>
      </c>
      <c r="B297" t="str">
        <f t="shared" si="13"/>
        <v>clamshell</v>
      </c>
      <c r="C297" s="10" t="str">
        <f t="shared" si="14"/>
        <v>clam_shell</v>
      </c>
      <c r="D297">
        <v>965</v>
      </c>
      <c r="E297" t="s">
        <v>24</v>
      </c>
      <c r="F297" t="s">
        <v>2233</v>
      </c>
      <c r="G297" t="s">
        <v>26</v>
      </c>
      <c r="H297" t="s">
        <v>2234</v>
      </c>
      <c r="I297" t="s">
        <v>28</v>
      </c>
      <c r="J297" s="6">
        <v>56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24</v>
      </c>
      <c r="R297">
        <v>0</v>
      </c>
      <c r="S297">
        <v>0</v>
      </c>
      <c r="T297" t="s">
        <v>29</v>
      </c>
      <c r="U297" t="s">
        <v>29</v>
      </c>
      <c r="V297" t="s">
        <v>29</v>
      </c>
      <c r="W297" t="s">
        <v>30</v>
      </c>
      <c r="Y297" s="93"/>
      <c r="Z297" s="93"/>
      <c r="AA297" t="s">
        <v>2235</v>
      </c>
      <c r="AB297" t="s">
        <v>2236</v>
      </c>
    </row>
    <row r="298" spans="1:28" x14ac:dyDescent="0.3">
      <c r="A298" s="8" t="b">
        <f t="shared" si="12"/>
        <v>0</v>
      </c>
      <c r="B298" t="str">
        <f t="shared" si="13"/>
        <v>fleshofclam</v>
      </c>
      <c r="C298" s="10" t="str">
        <f t="shared" si="14"/>
        <v>flesh_of_clam</v>
      </c>
      <c r="D298">
        <v>966</v>
      </c>
      <c r="E298" t="s">
        <v>24</v>
      </c>
      <c r="F298" t="s">
        <v>4094</v>
      </c>
      <c r="G298" t="s">
        <v>26</v>
      </c>
      <c r="H298" t="s">
        <v>4095</v>
      </c>
      <c r="I298" t="s">
        <v>28</v>
      </c>
      <c r="J298" s="6">
        <v>158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24</v>
      </c>
      <c r="R298">
        <v>0</v>
      </c>
      <c r="S298">
        <v>0</v>
      </c>
      <c r="T298" t="s">
        <v>29</v>
      </c>
      <c r="U298" t="s">
        <v>29</v>
      </c>
      <c r="V298" t="s">
        <v>29</v>
      </c>
      <c r="W298" t="s">
        <v>30</v>
      </c>
      <c r="Y298" s="93"/>
      <c r="Z298" s="93"/>
      <c r="AA298" t="s">
        <v>4096</v>
      </c>
      <c r="AB298" t="s">
        <v>4097</v>
      </c>
    </row>
    <row r="299" spans="1:28" x14ac:dyDescent="0.3">
      <c r="A299" s="8" t="b">
        <f t="shared" si="12"/>
        <v>0</v>
      </c>
      <c r="B299" t="str">
        <f t="shared" si="13"/>
        <v>turtleshell</v>
      </c>
      <c r="C299" s="10" t="str">
        <f t="shared" si="14"/>
        <v>turtle_shell</v>
      </c>
      <c r="D299">
        <v>967</v>
      </c>
      <c r="E299" t="s">
        <v>24</v>
      </c>
      <c r="F299" t="s">
        <v>10217</v>
      </c>
      <c r="G299" t="s">
        <v>26</v>
      </c>
      <c r="H299" t="s">
        <v>10218</v>
      </c>
      <c r="I299" t="s">
        <v>28</v>
      </c>
      <c r="J299">
        <v>680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24</v>
      </c>
      <c r="R299">
        <v>0</v>
      </c>
      <c r="S299">
        <v>0</v>
      </c>
      <c r="T299" t="s">
        <v>29</v>
      </c>
      <c r="U299" t="s">
        <v>29</v>
      </c>
      <c r="V299" t="s">
        <v>29</v>
      </c>
      <c r="W299" t="s">
        <v>30</v>
      </c>
      <c r="Y299" s="93"/>
      <c r="Z299" s="93"/>
      <c r="AA299" t="s">
        <v>10219</v>
      </c>
      <c r="AB299" t="s">
        <v>10220</v>
      </c>
    </row>
    <row r="300" spans="1:28" x14ac:dyDescent="0.3">
      <c r="A300" s="8" t="b">
        <f t="shared" si="12"/>
        <v>0</v>
      </c>
      <c r="B300" t="str">
        <f t="shared" si="13"/>
        <v>voucheroforcishhero</v>
      </c>
      <c r="C300" s="10" t="str">
        <f t="shared" si="14"/>
        <v>voucher_of_orcish_hero</v>
      </c>
      <c r="D300">
        <v>968</v>
      </c>
      <c r="E300" t="s">
        <v>24</v>
      </c>
      <c r="F300" t="s">
        <v>10458</v>
      </c>
      <c r="G300" t="s">
        <v>26</v>
      </c>
      <c r="H300" t="s">
        <v>10459</v>
      </c>
      <c r="I300" t="s">
        <v>28</v>
      </c>
      <c r="J300" s="1">
        <v>3000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24</v>
      </c>
      <c r="R300">
        <v>0</v>
      </c>
      <c r="S300">
        <v>0</v>
      </c>
      <c r="T300" t="s">
        <v>29</v>
      </c>
      <c r="U300" t="s">
        <v>29</v>
      </c>
      <c r="V300" t="s">
        <v>29</v>
      </c>
      <c r="W300" t="s">
        <v>30</v>
      </c>
      <c r="Y300" s="93"/>
      <c r="Z300" s="93"/>
      <c r="AA300" t="s">
        <v>10460</v>
      </c>
      <c r="AB300" t="s">
        <v>10461</v>
      </c>
    </row>
    <row r="301" spans="1:28" x14ac:dyDescent="0.3">
      <c r="A301" s="8" t="b">
        <f t="shared" si="12"/>
        <v>0</v>
      </c>
      <c r="B301" t="str">
        <f t="shared" si="13"/>
        <v>gold</v>
      </c>
      <c r="C301" s="10" t="str">
        <f t="shared" si="14"/>
        <v>gold</v>
      </c>
      <c r="D301">
        <v>969</v>
      </c>
      <c r="E301" t="s">
        <v>24</v>
      </c>
      <c r="F301" t="s">
        <v>4610</v>
      </c>
      <c r="G301" t="s">
        <v>26</v>
      </c>
      <c r="H301" t="s">
        <v>4610</v>
      </c>
      <c r="I301" t="s">
        <v>28</v>
      </c>
      <c r="J301" s="1">
        <v>200000</v>
      </c>
      <c r="K301">
        <v>20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24</v>
      </c>
      <c r="R301">
        <v>0</v>
      </c>
      <c r="S301">
        <v>0</v>
      </c>
      <c r="T301" t="s">
        <v>29</v>
      </c>
      <c r="U301" t="s">
        <v>29</v>
      </c>
      <c r="V301" t="s">
        <v>29</v>
      </c>
      <c r="W301" t="s">
        <v>30</v>
      </c>
      <c r="Y301" s="93"/>
      <c r="Z301" s="93"/>
      <c r="AA301" t="s">
        <v>4611</v>
      </c>
      <c r="AB301" t="s">
        <v>4612</v>
      </c>
    </row>
    <row r="302" spans="1:28" x14ac:dyDescent="0.3">
      <c r="A302" s="8" t="b">
        <f t="shared" si="12"/>
        <v>0</v>
      </c>
      <c r="B302" t="str">
        <f t="shared" si="13"/>
        <v>alchol</v>
      </c>
      <c r="C302" s="10" t="str">
        <f t="shared" si="14"/>
        <v>alchol</v>
      </c>
      <c r="D302">
        <v>970</v>
      </c>
      <c r="E302" t="s">
        <v>24</v>
      </c>
      <c r="F302" t="s">
        <v>196</v>
      </c>
      <c r="G302" t="s">
        <v>26</v>
      </c>
      <c r="H302" t="s">
        <v>197</v>
      </c>
      <c r="I302" t="s">
        <v>28</v>
      </c>
      <c r="J302" s="93">
        <v>400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24</v>
      </c>
      <c r="R302">
        <v>0</v>
      </c>
      <c r="S302">
        <v>0</v>
      </c>
      <c r="T302" t="s">
        <v>29</v>
      </c>
      <c r="U302" t="s">
        <v>29</v>
      </c>
      <c r="V302" t="s">
        <v>29</v>
      </c>
      <c r="W302" t="s">
        <v>30</v>
      </c>
      <c r="Y302" s="93"/>
      <c r="Z302" s="93"/>
      <c r="AA302" t="s">
        <v>198</v>
      </c>
      <c r="AB302" t="s">
        <v>199</v>
      </c>
    </row>
    <row r="303" spans="1:28" x14ac:dyDescent="0.3">
      <c r="A303" s="8" t="b">
        <f t="shared" si="12"/>
        <v>0</v>
      </c>
      <c r="B303" t="str">
        <f t="shared" si="13"/>
        <v>detrimindexta</v>
      </c>
      <c r="C303" s="10" t="str">
        <f t="shared" si="14"/>
        <v>detrimindexta</v>
      </c>
      <c r="D303">
        <v>971</v>
      </c>
      <c r="E303" t="s">
        <v>24</v>
      </c>
      <c r="F303" t="s">
        <v>2929</v>
      </c>
      <c r="G303" t="s">
        <v>26</v>
      </c>
      <c r="H303" t="s">
        <v>2929</v>
      </c>
      <c r="I303" t="s">
        <v>28</v>
      </c>
      <c r="J303" s="93">
        <v>400</v>
      </c>
      <c r="K303">
        <v>3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24</v>
      </c>
      <c r="R303">
        <v>0</v>
      </c>
      <c r="S303">
        <v>0</v>
      </c>
      <c r="T303" t="s">
        <v>29</v>
      </c>
      <c r="U303" t="s">
        <v>29</v>
      </c>
      <c r="V303" t="s">
        <v>29</v>
      </c>
      <c r="W303" t="s">
        <v>30</v>
      </c>
      <c r="Y303" s="93"/>
      <c r="Z303" s="93"/>
      <c r="AA303" t="s">
        <v>2930</v>
      </c>
      <c r="AB303" t="s">
        <v>2931</v>
      </c>
    </row>
    <row r="304" spans="1:28" x14ac:dyDescent="0.3">
      <c r="A304" s="8" t="b">
        <f t="shared" si="12"/>
        <v>0</v>
      </c>
      <c r="B304" t="str">
        <f t="shared" si="13"/>
        <v>karvodailnirol</v>
      </c>
      <c r="C304" s="10" t="str">
        <f t="shared" si="14"/>
        <v>karvodailnirol</v>
      </c>
      <c r="D304">
        <v>972</v>
      </c>
      <c r="E304" t="s">
        <v>24</v>
      </c>
      <c r="F304" t="s">
        <v>5732</v>
      </c>
      <c r="G304" t="s">
        <v>26</v>
      </c>
      <c r="H304" t="s">
        <v>5732</v>
      </c>
      <c r="I304" t="s">
        <v>28</v>
      </c>
      <c r="J304" s="6">
        <v>400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24</v>
      </c>
      <c r="R304">
        <v>0</v>
      </c>
      <c r="S304">
        <v>0</v>
      </c>
      <c r="T304" t="s">
        <v>29</v>
      </c>
      <c r="U304" t="s">
        <v>29</v>
      </c>
      <c r="V304" t="s">
        <v>29</v>
      </c>
      <c r="W304" t="s">
        <v>30</v>
      </c>
      <c r="Y304" s="93"/>
      <c r="Z304" s="93"/>
      <c r="AA304" t="s">
        <v>5733</v>
      </c>
      <c r="AB304" t="s">
        <v>5734</v>
      </c>
    </row>
    <row r="305" spans="1:28" x14ac:dyDescent="0.3">
      <c r="A305" s="8" t="b">
        <f t="shared" si="12"/>
        <v>0</v>
      </c>
      <c r="B305" t="str">
        <f t="shared" si="13"/>
        <v>counteragent</v>
      </c>
      <c r="C305" s="10" t="str">
        <f t="shared" si="14"/>
        <v>counteragent</v>
      </c>
      <c r="D305">
        <v>973</v>
      </c>
      <c r="E305" t="s">
        <v>24</v>
      </c>
      <c r="F305" t="s">
        <v>2519</v>
      </c>
      <c r="G305" t="s">
        <v>26</v>
      </c>
      <c r="H305" t="s">
        <v>2519</v>
      </c>
      <c r="I305" t="s">
        <v>28</v>
      </c>
      <c r="J305">
        <v>800</v>
      </c>
      <c r="K305">
        <v>7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24</v>
      </c>
      <c r="R305">
        <v>0</v>
      </c>
      <c r="S305">
        <v>0</v>
      </c>
      <c r="T305" t="s">
        <v>29</v>
      </c>
      <c r="U305" t="s">
        <v>29</v>
      </c>
      <c r="V305" t="s">
        <v>29</v>
      </c>
      <c r="W305" t="s">
        <v>30</v>
      </c>
      <c r="Y305" s="93"/>
      <c r="Z305" s="93"/>
      <c r="AA305" t="s">
        <v>2520</v>
      </c>
      <c r="AB305" t="s">
        <v>2521</v>
      </c>
    </row>
    <row r="306" spans="1:28" x14ac:dyDescent="0.3">
      <c r="A306" s="8" t="b">
        <f t="shared" si="12"/>
        <v>0</v>
      </c>
      <c r="B306" t="str">
        <f t="shared" si="13"/>
        <v>mixture</v>
      </c>
      <c r="C306" s="10" t="str">
        <f t="shared" si="14"/>
        <v>mixture</v>
      </c>
      <c r="D306">
        <v>974</v>
      </c>
      <c r="E306" t="s">
        <v>24</v>
      </c>
      <c r="F306" t="s">
        <v>6759</v>
      </c>
      <c r="G306" t="s">
        <v>26</v>
      </c>
      <c r="H306" t="s">
        <v>6759</v>
      </c>
      <c r="I306" t="s">
        <v>28</v>
      </c>
      <c r="J306">
        <v>800</v>
      </c>
      <c r="K306">
        <v>7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24</v>
      </c>
      <c r="R306">
        <v>0</v>
      </c>
      <c r="S306">
        <v>0</v>
      </c>
      <c r="T306" t="s">
        <v>29</v>
      </c>
      <c r="U306" t="s">
        <v>29</v>
      </c>
      <c r="V306" t="s">
        <v>29</v>
      </c>
      <c r="W306" t="s">
        <v>30</v>
      </c>
      <c r="Y306" s="93"/>
      <c r="Z306" s="93"/>
      <c r="AA306" t="s">
        <v>6760</v>
      </c>
      <c r="AB306" t="s">
        <v>6761</v>
      </c>
    </row>
    <row r="307" spans="1:28" x14ac:dyDescent="0.3">
      <c r="A307" s="8" t="b">
        <f t="shared" si="12"/>
        <v>0</v>
      </c>
      <c r="B307" t="str">
        <f t="shared" si="13"/>
        <v>scarletdyestuffs</v>
      </c>
      <c r="C307" s="10" t="str">
        <f t="shared" si="14"/>
        <v>scarlet_dyestuffs</v>
      </c>
      <c r="D307">
        <v>975</v>
      </c>
      <c r="E307" t="s">
        <v>24</v>
      </c>
      <c r="F307" t="s">
        <v>8797</v>
      </c>
      <c r="G307" t="s">
        <v>26</v>
      </c>
      <c r="H307" t="s">
        <v>8798</v>
      </c>
      <c r="I307" t="s">
        <v>28</v>
      </c>
      <c r="J307" s="1">
        <v>8000</v>
      </c>
      <c r="K307">
        <v>15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24</v>
      </c>
      <c r="R307">
        <v>0</v>
      </c>
      <c r="S307">
        <v>0</v>
      </c>
      <c r="T307" t="s">
        <v>29</v>
      </c>
      <c r="U307" t="s">
        <v>29</v>
      </c>
      <c r="V307" t="s">
        <v>29</v>
      </c>
      <c r="W307" t="s">
        <v>30</v>
      </c>
      <c r="Y307" s="93"/>
      <c r="Z307" s="93"/>
      <c r="AA307" t="s">
        <v>8799</v>
      </c>
      <c r="AB307" t="s">
        <v>8800</v>
      </c>
    </row>
    <row r="308" spans="1:28" x14ac:dyDescent="0.3">
      <c r="A308" s="8" t="b">
        <f t="shared" si="12"/>
        <v>0</v>
      </c>
      <c r="B308" t="str">
        <f t="shared" si="13"/>
        <v>lemondyestuffs</v>
      </c>
      <c r="C308" s="10" t="str">
        <f t="shared" si="14"/>
        <v>lemon_dyestuffs</v>
      </c>
      <c r="D308">
        <v>976</v>
      </c>
      <c r="E308" t="s">
        <v>24</v>
      </c>
      <c r="F308" t="s">
        <v>6024</v>
      </c>
      <c r="G308" t="s">
        <v>26</v>
      </c>
      <c r="H308" t="s">
        <v>6025</v>
      </c>
      <c r="I308" t="s">
        <v>28</v>
      </c>
      <c r="J308" s="1">
        <v>8000</v>
      </c>
      <c r="K308">
        <v>15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24</v>
      </c>
      <c r="R308">
        <v>0</v>
      </c>
      <c r="S308">
        <v>0</v>
      </c>
      <c r="T308" t="s">
        <v>29</v>
      </c>
      <c r="U308" t="s">
        <v>29</v>
      </c>
      <c r="V308" t="s">
        <v>29</v>
      </c>
      <c r="W308" t="s">
        <v>30</v>
      </c>
      <c r="Y308" s="93"/>
      <c r="Z308" s="93"/>
      <c r="AA308" t="s">
        <v>6026</v>
      </c>
      <c r="AB308" t="s">
        <v>6027</v>
      </c>
    </row>
    <row r="309" spans="1:28" x14ac:dyDescent="0.3">
      <c r="A309" s="8" t="b">
        <f t="shared" si="12"/>
        <v>0</v>
      </c>
      <c r="B309" t="str">
        <f t="shared" si="13"/>
        <v>cobaltbluedyestuffs</v>
      </c>
      <c r="C309" s="10" t="str">
        <f t="shared" si="14"/>
        <v>cobaltblue_dyestuffs</v>
      </c>
      <c r="D309">
        <v>978</v>
      </c>
      <c r="E309" t="s">
        <v>24</v>
      </c>
      <c r="F309" t="s">
        <v>2332</v>
      </c>
      <c r="G309" t="s">
        <v>26</v>
      </c>
      <c r="H309" t="s">
        <v>2333</v>
      </c>
      <c r="I309" t="s">
        <v>28</v>
      </c>
      <c r="J309" s="1">
        <v>8000</v>
      </c>
      <c r="K309">
        <v>15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24</v>
      </c>
      <c r="R309">
        <v>0</v>
      </c>
      <c r="S309">
        <v>0</v>
      </c>
      <c r="T309" t="s">
        <v>29</v>
      </c>
      <c r="U309" t="s">
        <v>29</v>
      </c>
      <c r="V309" t="s">
        <v>29</v>
      </c>
      <c r="W309" t="s">
        <v>30</v>
      </c>
      <c r="Y309" s="93"/>
      <c r="Z309" s="93"/>
      <c r="AA309" t="s">
        <v>2334</v>
      </c>
      <c r="AB309" t="s">
        <v>2335</v>
      </c>
    </row>
    <row r="310" spans="1:28" x14ac:dyDescent="0.3">
      <c r="A310" s="8" t="b">
        <f t="shared" si="12"/>
        <v>0</v>
      </c>
      <c r="B310" t="str">
        <f t="shared" si="13"/>
        <v>darkgreendyestuffs</v>
      </c>
      <c r="C310" s="10" t="str">
        <f t="shared" si="14"/>
        <v>darkgreen_dyestuffs</v>
      </c>
      <c r="D310">
        <v>979</v>
      </c>
      <c r="E310" t="s">
        <v>24</v>
      </c>
      <c r="F310" t="s">
        <v>2837</v>
      </c>
      <c r="G310" t="s">
        <v>26</v>
      </c>
      <c r="H310" t="s">
        <v>2838</v>
      </c>
      <c r="I310" t="s">
        <v>28</v>
      </c>
      <c r="J310" s="1">
        <v>8000</v>
      </c>
      <c r="K310">
        <v>15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24</v>
      </c>
      <c r="R310">
        <v>0</v>
      </c>
      <c r="S310">
        <v>0</v>
      </c>
      <c r="T310" t="s">
        <v>29</v>
      </c>
      <c r="U310" t="s">
        <v>29</v>
      </c>
      <c r="V310" t="s">
        <v>29</v>
      </c>
      <c r="W310" t="s">
        <v>30</v>
      </c>
      <c r="Y310" s="93"/>
      <c r="Z310" s="93"/>
      <c r="AA310" t="s">
        <v>2839</v>
      </c>
      <c r="AB310" t="s">
        <v>2840</v>
      </c>
    </row>
    <row r="311" spans="1:28" x14ac:dyDescent="0.3">
      <c r="A311" s="8" t="b">
        <f t="shared" si="12"/>
        <v>0</v>
      </c>
      <c r="B311" t="str">
        <f t="shared" si="13"/>
        <v>orangedyestuffs</v>
      </c>
      <c r="C311" s="10" t="str">
        <f t="shared" si="14"/>
        <v>orange_dyestuffs</v>
      </c>
      <c r="D311">
        <v>980</v>
      </c>
      <c r="E311" t="s">
        <v>24</v>
      </c>
      <c r="F311" t="s">
        <v>7262</v>
      </c>
      <c r="G311" t="s">
        <v>26</v>
      </c>
      <c r="H311" t="s">
        <v>7263</v>
      </c>
      <c r="I311" t="s">
        <v>28</v>
      </c>
      <c r="J311" s="1">
        <v>8000</v>
      </c>
      <c r="K311">
        <v>15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24</v>
      </c>
      <c r="R311">
        <v>0</v>
      </c>
      <c r="S311">
        <v>0</v>
      </c>
      <c r="T311" t="s">
        <v>29</v>
      </c>
      <c r="U311" t="s">
        <v>29</v>
      </c>
      <c r="V311" t="s">
        <v>29</v>
      </c>
      <c r="W311" t="s">
        <v>30</v>
      </c>
      <c r="Y311" s="93"/>
      <c r="Z311" s="93"/>
      <c r="AA311" t="s">
        <v>7264</v>
      </c>
      <c r="AB311" t="s">
        <v>7265</v>
      </c>
    </row>
    <row r="312" spans="1:28" x14ac:dyDescent="0.3">
      <c r="A312" s="8" t="b">
        <f t="shared" si="12"/>
        <v>0</v>
      </c>
      <c r="B312" t="str">
        <f t="shared" si="13"/>
        <v>violetdyestuffs</v>
      </c>
      <c r="C312" s="10" t="str">
        <f t="shared" si="14"/>
        <v>violet_dyestuffs</v>
      </c>
      <c r="D312">
        <v>981</v>
      </c>
      <c r="E312" t="s">
        <v>24</v>
      </c>
      <c r="F312" t="s">
        <v>10415</v>
      </c>
      <c r="G312" t="s">
        <v>26</v>
      </c>
      <c r="H312" t="s">
        <v>10416</v>
      </c>
      <c r="I312" t="s">
        <v>28</v>
      </c>
      <c r="J312" s="1">
        <v>8000</v>
      </c>
      <c r="K312">
        <v>15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24</v>
      </c>
      <c r="R312">
        <v>0</v>
      </c>
      <c r="S312">
        <v>0</v>
      </c>
      <c r="T312" t="s">
        <v>29</v>
      </c>
      <c r="U312" t="s">
        <v>29</v>
      </c>
      <c r="V312" t="s">
        <v>29</v>
      </c>
      <c r="W312" t="s">
        <v>30</v>
      </c>
      <c r="Y312" s="93"/>
      <c r="Z312" s="93"/>
      <c r="AA312" t="s">
        <v>10417</v>
      </c>
      <c r="AB312" t="s">
        <v>10418</v>
      </c>
    </row>
    <row r="313" spans="1:28" x14ac:dyDescent="0.3">
      <c r="A313" s="8" t="b">
        <f t="shared" si="12"/>
        <v>0</v>
      </c>
      <c r="B313" t="str">
        <f t="shared" si="13"/>
        <v>whitedyestuffs</v>
      </c>
      <c r="C313" s="10" t="str">
        <f t="shared" si="14"/>
        <v>white_dyestuffs</v>
      </c>
      <c r="D313">
        <v>982</v>
      </c>
      <c r="E313" t="s">
        <v>24</v>
      </c>
      <c r="F313" t="s">
        <v>10645</v>
      </c>
      <c r="G313" t="s">
        <v>26</v>
      </c>
      <c r="H313" t="s">
        <v>10646</v>
      </c>
      <c r="I313" t="s">
        <v>28</v>
      </c>
      <c r="J313" s="1">
        <v>8000</v>
      </c>
      <c r="K313">
        <v>15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24</v>
      </c>
      <c r="R313">
        <v>0</v>
      </c>
      <c r="S313">
        <v>0</v>
      </c>
      <c r="T313" t="s">
        <v>29</v>
      </c>
      <c r="U313" t="s">
        <v>29</v>
      </c>
      <c r="V313" t="s">
        <v>29</v>
      </c>
      <c r="W313" t="s">
        <v>30</v>
      </c>
      <c r="Y313" s="93"/>
      <c r="Z313" s="93"/>
      <c r="AA313" t="s">
        <v>10647</v>
      </c>
      <c r="AB313" t="s">
        <v>10648</v>
      </c>
    </row>
    <row r="314" spans="1:28" x14ac:dyDescent="0.3">
      <c r="A314" s="8" t="b">
        <f t="shared" si="12"/>
        <v>0</v>
      </c>
      <c r="B314" t="str">
        <f t="shared" si="13"/>
        <v>blackdyestuffs</v>
      </c>
      <c r="C314" s="10" t="str">
        <f t="shared" si="14"/>
        <v>black_dyestuffs</v>
      </c>
      <c r="D314">
        <v>983</v>
      </c>
      <c r="E314" t="s">
        <v>24</v>
      </c>
      <c r="F314" t="s">
        <v>1166</v>
      </c>
      <c r="G314" t="s">
        <v>26</v>
      </c>
      <c r="H314" t="s">
        <v>1167</v>
      </c>
      <c r="I314" t="s">
        <v>28</v>
      </c>
      <c r="J314" s="1">
        <v>8000</v>
      </c>
      <c r="K314">
        <v>15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24</v>
      </c>
      <c r="R314">
        <v>0</v>
      </c>
      <c r="S314">
        <v>0</v>
      </c>
      <c r="T314" t="s">
        <v>29</v>
      </c>
      <c r="U314" t="s">
        <v>29</v>
      </c>
      <c r="V314" t="s">
        <v>29</v>
      </c>
      <c r="W314" t="s">
        <v>30</v>
      </c>
      <c r="Y314" s="93"/>
      <c r="Z314" s="93"/>
      <c r="AA314" t="s">
        <v>1168</v>
      </c>
      <c r="AB314" t="s">
        <v>1169</v>
      </c>
    </row>
    <row r="315" spans="1:28" x14ac:dyDescent="0.3">
      <c r="A315" s="8" t="b">
        <f t="shared" si="12"/>
        <v>0</v>
      </c>
      <c r="B315" t="str">
        <f t="shared" si="13"/>
        <v>oridecon</v>
      </c>
      <c r="C315" s="10" t="str">
        <f t="shared" si="14"/>
        <v>oridecon</v>
      </c>
      <c r="D315">
        <v>984</v>
      </c>
      <c r="E315" t="s">
        <v>24</v>
      </c>
      <c r="F315" t="s">
        <v>7330</v>
      </c>
      <c r="G315" t="s">
        <v>26</v>
      </c>
      <c r="H315" t="s">
        <v>7330</v>
      </c>
      <c r="I315" t="s">
        <v>28</v>
      </c>
      <c r="J315" s="1">
        <v>1100</v>
      </c>
      <c r="K315">
        <v>20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24</v>
      </c>
      <c r="R315">
        <v>0</v>
      </c>
      <c r="S315">
        <v>0</v>
      </c>
      <c r="T315" t="s">
        <v>29</v>
      </c>
      <c r="U315" t="s">
        <v>29</v>
      </c>
      <c r="V315" t="s">
        <v>29</v>
      </c>
      <c r="W315" t="s">
        <v>30</v>
      </c>
      <c r="Y315" s="93"/>
      <c r="Z315" s="93"/>
      <c r="AA315" t="s">
        <v>7331</v>
      </c>
      <c r="AB315" t="s">
        <v>7332</v>
      </c>
    </row>
    <row r="316" spans="1:28" x14ac:dyDescent="0.3">
      <c r="A316" s="8" t="b">
        <f t="shared" si="12"/>
        <v>0</v>
      </c>
      <c r="B316" t="str">
        <f t="shared" si="13"/>
        <v>elunium</v>
      </c>
      <c r="C316" s="10" t="str">
        <f t="shared" si="14"/>
        <v>elunium</v>
      </c>
      <c r="D316">
        <v>985</v>
      </c>
      <c r="E316" t="s">
        <v>24</v>
      </c>
      <c r="F316" t="s">
        <v>3604</v>
      </c>
      <c r="G316" t="s">
        <v>26</v>
      </c>
      <c r="H316" t="s">
        <v>3604</v>
      </c>
      <c r="I316" t="s">
        <v>28</v>
      </c>
      <c r="J316" s="1">
        <v>1100</v>
      </c>
      <c r="K316">
        <v>20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24</v>
      </c>
      <c r="R316">
        <v>0</v>
      </c>
      <c r="S316">
        <v>0</v>
      </c>
      <c r="T316" t="s">
        <v>29</v>
      </c>
      <c r="U316" t="s">
        <v>29</v>
      </c>
      <c r="V316" t="s">
        <v>29</v>
      </c>
      <c r="W316" t="s">
        <v>30</v>
      </c>
      <c r="Y316" s="93"/>
      <c r="Z316" s="93"/>
      <c r="AA316" t="s">
        <v>3605</v>
      </c>
      <c r="AB316" t="s">
        <v>3606</v>
      </c>
    </row>
    <row r="317" spans="1:28" x14ac:dyDescent="0.3">
      <c r="A317" s="8" t="b">
        <f t="shared" si="12"/>
        <v>0</v>
      </c>
      <c r="B317" t="str">
        <f t="shared" si="13"/>
        <v>anvil</v>
      </c>
      <c r="C317" s="10" t="str">
        <f t="shared" si="14"/>
        <v>anvil</v>
      </c>
      <c r="D317">
        <v>986</v>
      </c>
      <c r="E317" t="s">
        <v>24</v>
      </c>
      <c r="F317" t="s">
        <v>422</v>
      </c>
      <c r="G317" t="s">
        <v>26</v>
      </c>
      <c r="H317" t="s">
        <v>422</v>
      </c>
      <c r="I317" t="s">
        <v>28</v>
      </c>
      <c r="J317" s="1">
        <v>30000</v>
      </c>
      <c r="K317">
        <v>50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24</v>
      </c>
      <c r="R317">
        <v>0</v>
      </c>
      <c r="S317">
        <v>0</v>
      </c>
      <c r="T317" t="s">
        <v>29</v>
      </c>
      <c r="U317" t="s">
        <v>29</v>
      </c>
      <c r="V317" t="s">
        <v>29</v>
      </c>
      <c r="W317" t="s">
        <v>30</v>
      </c>
      <c r="Y317" s="93"/>
      <c r="Z317" s="93"/>
      <c r="AA317" t="s">
        <v>423</v>
      </c>
      <c r="AB317" t="s">
        <v>424</v>
      </c>
    </row>
    <row r="318" spans="1:28" x14ac:dyDescent="0.3">
      <c r="A318" s="8" t="b">
        <f t="shared" si="12"/>
        <v>0</v>
      </c>
      <c r="B318" t="str">
        <f t="shared" si="13"/>
        <v>orideconanvil</v>
      </c>
      <c r="C318" s="10" t="str">
        <f t="shared" si="14"/>
        <v>oridecon_anvil</v>
      </c>
      <c r="D318">
        <v>987</v>
      </c>
      <c r="E318" t="s">
        <v>24</v>
      </c>
      <c r="F318" t="s">
        <v>7333</v>
      </c>
      <c r="G318" t="s">
        <v>26</v>
      </c>
      <c r="H318" t="s">
        <v>7334</v>
      </c>
      <c r="I318" t="s">
        <v>28</v>
      </c>
      <c r="J318" s="1">
        <v>120000</v>
      </c>
      <c r="K318">
        <v>70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24</v>
      </c>
      <c r="R318">
        <v>0</v>
      </c>
      <c r="S318">
        <v>0</v>
      </c>
      <c r="T318" t="s">
        <v>29</v>
      </c>
      <c r="U318" t="s">
        <v>29</v>
      </c>
      <c r="V318" t="s">
        <v>29</v>
      </c>
      <c r="W318" t="s">
        <v>30</v>
      </c>
      <c r="Y318" s="93"/>
      <c r="Z318" s="93"/>
      <c r="AA318" t="s">
        <v>7335</v>
      </c>
      <c r="AB318" t="s">
        <v>7336</v>
      </c>
    </row>
    <row r="319" spans="1:28" x14ac:dyDescent="0.3">
      <c r="A319" s="8" t="b">
        <f t="shared" si="12"/>
        <v>0</v>
      </c>
      <c r="B319" t="str">
        <f t="shared" si="13"/>
        <v>goldenanvil</v>
      </c>
      <c r="C319" s="10" t="str">
        <f t="shared" si="14"/>
        <v>golden_anvil</v>
      </c>
      <c r="D319">
        <v>988</v>
      </c>
      <c r="E319" t="s">
        <v>24</v>
      </c>
      <c r="F319" t="s">
        <v>4641</v>
      </c>
      <c r="G319" t="s">
        <v>26</v>
      </c>
      <c r="H319" t="s">
        <v>4642</v>
      </c>
      <c r="I319" t="s">
        <v>28</v>
      </c>
      <c r="J319" s="1">
        <v>300000</v>
      </c>
      <c r="K319">
        <v>90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24</v>
      </c>
      <c r="R319">
        <v>0</v>
      </c>
      <c r="S319">
        <v>0</v>
      </c>
      <c r="T319" t="s">
        <v>29</v>
      </c>
      <c r="U319" t="s">
        <v>29</v>
      </c>
      <c r="V319" t="s">
        <v>29</v>
      </c>
      <c r="W319" t="s">
        <v>30</v>
      </c>
      <c r="Y319" s="93"/>
      <c r="Z319" s="93"/>
      <c r="AA319" t="s">
        <v>4643</v>
      </c>
      <c r="AB319" t="s">
        <v>4644</v>
      </c>
    </row>
    <row r="320" spans="1:28" x14ac:dyDescent="0.3">
      <c r="A320" s="8" t="b">
        <f t="shared" si="12"/>
        <v>0</v>
      </c>
      <c r="B320" t="str">
        <f t="shared" si="13"/>
        <v>emperiumanvil</v>
      </c>
      <c r="C320" s="10" t="str">
        <f t="shared" si="14"/>
        <v>emperium_anvil</v>
      </c>
      <c r="D320">
        <v>989</v>
      </c>
      <c r="E320" t="s">
        <v>24</v>
      </c>
      <c r="F320" t="s">
        <v>3629</v>
      </c>
      <c r="G320" t="s">
        <v>26</v>
      </c>
      <c r="H320" t="s">
        <v>3630</v>
      </c>
      <c r="I320" t="s">
        <v>28</v>
      </c>
      <c r="J320" s="1">
        <v>600000</v>
      </c>
      <c r="K320">
        <v>100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24</v>
      </c>
      <c r="R320">
        <v>0</v>
      </c>
      <c r="S320">
        <v>0</v>
      </c>
      <c r="T320" t="s">
        <v>29</v>
      </c>
      <c r="U320" t="s">
        <v>29</v>
      </c>
      <c r="V320" t="s">
        <v>29</v>
      </c>
      <c r="W320" t="s">
        <v>30</v>
      </c>
      <c r="Y320" s="93"/>
      <c r="Z320" s="93"/>
      <c r="AA320" t="s">
        <v>3631</v>
      </c>
      <c r="AB320" t="s">
        <v>3632</v>
      </c>
    </row>
    <row r="321" spans="1:28" x14ac:dyDescent="0.3">
      <c r="A321" s="8" t="b">
        <f t="shared" si="12"/>
        <v>0</v>
      </c>
      <c r="B321" t="str">
        <f t="shared" si="13"/>
        <v>boodyred</v>
      </c>
      <c r="C321" s="10" t="str">
        <f t="shared" si="14"/>
        <v>boody_red</v>
      </c>
      <c r="D321">
        <v>990</v>
      </c>
      <c r="E321" t="s">
        <v>24</v>
      </c>
      <c r="F321" t="s">
        <v>1443</v>
      </c>
      <c r="G321" t="s">
        <v>26</v>
      </c>
      <c r="H321" t="s">
        <v>1444</v>
      </c>
      <c r="I321" t="s">
        <v>28</v>
      </c>
      <c r="J321" s="1">
        <v>1000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24</v>
      </c>
      <c r="R321">
        <v>0</v>
      </c>
      <c r="S321">
        <v>0</v>
      </c>
      <c r="T321" t="s">
        <v>29</v>
      </c>
      <c r="U321" t="s">
        <v>29</v>
      </c>
      <c r="V321" t="s">
        <v>29</v>
      </c>
      <c r="W321" t="s">
        <v>30</v>
      </c>
      <c r="Y321" s="93"/>
      <c r="Z321" s="93"/>
      <c r="AA321" t="s">
        <v>1445</v>
      </c>
      <c r="AB321" t="s">
        <v>1446</v>
      </c>
    </row>
    <row r="322" spans="1:28" x14ac:dyDescent="0.3">
      <c r="A322" s="8" t="b">
        <f t="shared" ref="A322:A385" si="15">ISNUMBER(SEARCH("callfunc",X322))</f>
        <v>0</v>
      </c>
      <c r="B322" t="str">
        <f t="shared" ref="B322:B385" si="16">LOWER(SUBSTITUTE(F322,"_",""))</f>
        <v>crystalblue</v>
      </c>
      <c r="C322" s="10" t="str">
        <f t="shared" ref="C322:C385" si="17">LOWER(F322)</f>
        <v>crystal_blue</v>
      </c>
      <c r="D322">
        <v>991</v>
      </c>
      <c r="E322" t="s">
        <v>24</v>
      </c>
      <c r="F322" t="s">
        <v>2621</v>
      </c>
      <c r="G322" t="s">
        <v>26</v>
      </c>
      <c r="H322" t="s">
        <v>2622</v>
      </c>
      <c r="I322" t="s">
        <v>28</v>
      </c>
      <c r="J322" s="1">
        <v>1000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24</v>
      </c>
      <c r="R322">
        <v>0</v>
      </c>
      <c r="S322">
        <v>0</v>
      </c>
      <c r="T322" t="s">
        <v>29</v>
      </c>
      <c r="U322" t="s">
        <v>29</v>
      </c>
      <c r="V322" t="s">
        <v>29</v>
      </c>
      <c r="W322" t="s">
        <v>30</v>
      </c>
      <c r="Y322" s="93"/>
      <c r="Z322" s="93"/>
      <c r="AA322" t="s">
        <v>2623</v>
      </c>
      <c r="AB322" t="s">
        <v>2624</v>
      </c>
    </row>
    <row r="323" spans="1:28" x14ac:dyDescent="0.3">
      <c r="A323" s="8" t="b">
        <f t="shared" si="15"/>
        <v>0</v>
      </c>
      <c r="B323" t="str">
        <f t="shared" si="16"/>
        <v>windofverdure</v>
      </c>
      <c r="C323" s="10" t="str">
        <f t="shared" si="17"/>
        <v>wind_of_verdure</v>
      </c>
      <c r="D323">
        <v>992</v>
      </c>
      <c r="E323" t="s">
        <v>24</v>
      </c>
      <c r="F323" t="s">
        <v>10744</v>
      </c>
      <c r="G323" t="s">
        <v>26</v>
      </c>
      <c r="H323" t="s">
        <v>10745</v>
      </c>
      <c r="I323" t="s">
        <v>28</v>
      </c>
      <c r="J323" s="1">
        <v>1000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24</v>
      </c>
      <c r="R323">
        <v>0</v>
      </c>
      <c r="S323">
        <v>0</v>
      </c>
      <c r="T323" t="s">
        <v>29</v>
      </c>
      <c r="U323" t="s">
        <v>29</v>
      </c>
      <c r="V323" t="s">
        <v>29</v>
      </c>
      <c r="W323" t="s">
        <v>30</v>
      </c>
      <c r="Y323" s="93"/>
      <c r="Z323" s="93"/>
      <c r="AA323" t="s">
        <v>10746</v>
      </c>
      <c r="AB323" t="s">
        <v>10747</v>
      </c>
    </row>
    <row r="324" spans="1:28" x14ac:dyDescent="0.3">
      <c r="A324" s="8" t="b">
        <f t="shared" si="15"/>
        <v>0</v>
      </c>
      <c r="B324" t="str">
        <f t="shared" si="16"/>
        <v>yellowlive</v>
      </c>
      <c r="C324" s="10" t="str">
        <f t="shared" si="17"/>
        <v>yellow_live</v>
      </c>
      <c r="D324">
        <v>993</v>
      </c>
      <c r="E324" t="s">
        <v>24</v>
      </c>
      <c r="F324" t="s">
        <v>10909</v>
      </c>
      <c r="G324" t="s">
        <v>26</v>
      </c>
      <c r="H324" t="s">
        <v>10910</v>
      </c>
      <c r="I324" t="s">
        <v>28</v>
      </c>
      <c r="J324" s="1">
        <v>1000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24</v>
      </c>
      <c r="R324">
        <v>0</v>
      </c>
      <c r="S324">
        <v>0</v>
      </c>
      <c r="T324" t="s">
        <v>29</v>
      </c>
      <c r="U324" t="s">
        <v>29</v>
      </c>
      <c r="V324" t="s">
        <v>29</v>
      </c>
      <c r="W324" t="s">
        <v>30</v>
      </c>
      <c r="Y324" s="93"/>
      <c r="Z324" s="93"/>
      <c r="AA324" t="s">
        <v>10911</v>
      </c>
      <c r="AB324" t="s">
        <v>10912</v>
      </c>
    </row>
    <row r="325" spans="1:28" x14ac:dyDescent="0.3">
      <c r="A325" s="8" t="b">
        <f t="shared" si="15"/>
        <v>0</v>
      </c>
      <c r="B325" t="str">
        <f t="shared" si="16"/>
        <v>flameheart</v>
      </c>
      <c r="C325" s="10" t="str">
        <f t="shared" si="17"/>
        <v>flame_heart</v>
      </c>
      <c r="D325">
        <v>994</v>
      </c>
      <c r="E325" t="s">
        <v>24</v>
      </c>
      <c r="F325" t="s">
        <v>4046</v>
      </c>
      <c r="G325" t="s">
        <v>26</v>
      </c>
      <c r="H325" t="s">
        <v>4047</v>
      </c>
      <c r="I325" t="s">
        <v>28</v>
      </c>
      <c r="J325" s="1">
        <v>3000</v>
      </c>
      <c r="K325">
        <v>30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24</v>
      </c>
      <c r="R325">
        <v>0</v>
      </c>
      <c r="S325">
        <v>0</v>
      </c>
      <c r="T325" t="s">
        <v>29</v>
      </c>
      <c r="U325" t="s">
        <v>29</v>
      </c>
      <c r="V325" t="s">
        <v>29</v>
      </c>
      <c r="W325" t="s">
        <v>30</v>
      </c>
      <c r="Y325" s="93"/>
      <c r="Z325" s="93"/>
      <c r="AA325" t="s">
        <v>4048</v>
      </c>
      <c r="AB325" t="s">
        <v>4049</v>
      </c>
    </row>
    <row r="326" spans="1:28" x14ac:dyDescent="0.3">
      <c r="A326" s="8" t="b">
        <f t="shared" si="15"/>
        <v>0</v>
      </c>
      <c r="B326" t="str">
        <f t="shared" si="16"/>
        <v>misticfrozen</v>
      </c>
      <c r="C326" s="10" t="str">
        <f t="shared" si="17"/>
        <v>mistic_frozen</v>
      </c>
      <c r="D326">
        <v>995</v>
      </c>
      <c r="E326" t="s">
        <v>24</v>
      </c>
      <c r="F326" t="s">
        <v>6728</v>
      </c>
      <c r="G326" t="s">
        <v>26</v>
      </c>
      <c r="H326" t="s">
        <v>6729</v>
      </c>
      <c r="I326" t="s">
        <v>28</v>
      </c>
      <c r="J326" s="1">
        <v>3000</v>
      </c>
      <c r="K326">
        <v>30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24</v>
      </c>
      <c r="R326">
        <v>0</v>
      </c>
      <c r="S326">
        <v>0</v>
      </c>
      <c r="T326" t="s">
        <v>29</v>
      </c>
      <c r="U326" t="s">
        <v>29</v>
      </c>
      <c r="V326" t="s">
        <v>29</v>
      </c>
      <c r="W326" t="s">
        <v>30</v>
      </c>
      <c r="Y326" s="93"/>
      <c r="Z326" s="93"/>
      <c r="AA326" t="s">
        <v>6730</v>
      </c>
      <c r="AB326" t="s">
        <v>6731</v>
      </c>
    </row>
    <row r="327" spans="1:28" x14ac:dyDescent="0.3">
      <c r="A327" s="8" t="b">
        <f t="shared" si="15"/>
        <v>0</v>
      </c>
      <c r="B327" t="str">
        <f t="shared" si="16"/>
        <v>roughwind</v>
      </c>
      <c r="C327" s="10" t="str">
        <f t="shared" si="17"/>
        <v>rough_wind</v>
      </c>
      <c r="D327">
        <v>996</v>
      </c>
      <c r="E327" t="s">
        <v>24</v>
      </c>
      <c r="F327" t="s">
        <v>8555</v>
      </c>
      <c r="G327" t="s">
        <v>26</v>
      </c>
      <c r="H327" t="s">
        <v>8556</v>
      </c>
      <c r="I327" t="s">
        <v>28</v>
      </c>
      <c r="J327" s="1">
        <v>3000</v>
      </c>
      <c r="K327">
        <v>30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24</v>
      </c>
      <c r="R327">
        <v>0</v>
      </c>
      <c r="S327">
        <v>0</v>
      </c>
      <c r="T327" t="s">
        <v>29</v>
      </c>
      <c r="U327" t="s">
        <v>29</v>
      </c>
      <c r="V327" t="s">
        <v>29</v>
      </c>
      <c r="W327" t="s">
        <v>30</v>
      </c>
      <c r="Y327" s="93"/>
      <c r="Z327" s="93"/>
      <c r="AA327" t="s">
        <v>8557</v>
      </c>
      <c r="AB327" t="s">
        <v>8558</v>
      </c>
    </row>
    <row r="328" spans="1:28" x14ac:dyDescent="0.3">
      <c r="A328" s="8" t="b">
        <f t="shared" si="15"/>
        <v>0</v>
      </c>
      <c r="B328" t="str">
        <f t="shared" si="16"/>
        <v>greatnature</v>
      </c>
      <c r="C328" s="10" t="str">
        <f t="shared" si="17"/>
        <v>great_nature</v>
      </c>
      <c r="D328">
        <v>997</v>
      </c>
      <c r="E328" t="s">
        <v>24</v>
      </c>
      <c r="F328" t="s">
        <v>4766</v>
      </c>
      <c r="G328" t="s">
        <v>26</v>
      </c>
      <c r="H328" t="s">
        <v>4767</v>
      </c>
      <c r="I328" t="s">
        <v>28</v>
      </c>
      <c r="J328" s="1">
        <v>3000</v>
      </c>
      <c r="K328">
        <v>30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24</v>
      </c>
      <c r="R328">
        <v>0</v>
      </c>
      <c r="S328">
        <v>0</v>
      </c>
      <c r="T328" t="s">
        <v>29</v>
      </c>
      <c r="U328" t="s">
        <v>29</v>
      </c>
      <c r="V328" t="s">
        <v>29</v>
      </c>
      <c r="W328" t="s">
        <v>30</v>
      </c>
      <c r="Y328" s="93"/>
      <c r="Z328" s="93"/>
      <c r="AA328" t="s">
        <v>4768</v>
      </c>
      <c r="AB328" t="s">
        <v>4769</v>
      </c>
    </row>
    <row r="329" spans="1:28" x14ac:dyDescent="0.3">
      <c r="A329" s="8" t="b">
        <f t="shared" si="15"/>
        <v>0</v>
      </c>
      <c r="B329" t="str">
        <f t="shared" si="16"/>
        <v>iron</v>
      </c>
      <c r="C329" s="10" t="str">
        <f t="shared" si="17"/>
        <v>iron</v>
      </c>
      <c r="D329">
        <v>998</v>
      </c>
      <c r="E329" t="s">
        <v>24</v>
      </c>
      <c r="F329" t="s">
        <v>5555</v>
      </c>
      <c r="G329" t="s">
        <v>26</v>
      </c>
      <c r="H329" t="s">
        <v>5555</v>
      </c>
      <c r="I329" t="s">
        <v>28</v>
      </c>
      <c r="J329" s="93">
        <v>100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24</v>
      </c>
      <c r="R329">
        <v>0</v>
      </c>
      <c r="S329">
        <v>0</v>
      </c>
      <c r="T329" t="s">
        <v>29</v>
      </c>
      <c r="U329" t="s">
        <v>29</v>
      </c>
      <c r="V329" t="s">
        <v>29</v>
      </c>
      <c r="W329" t="s">
        <v>30</v>
      </c>
      <c r="Y329" s="93"/>
      <c r="Z329" s="93"/>
      <c r="AA329" t="s">
        <v>5556</v>
      </c>
      <c r="AB329" t="s">
        <v>5557</v>
      </c>
    </row>
    <row r="330" spans="1:28" x14ac:dyDescent="0.3">
      <c r="A330" s="8" t="b">
        <f t="shared" si="15"/>
        <v>0</v>
      </c>
      <c r="B330" t="str">
        <f t="shared" si="16"/>
        <v>steel</v>
      </c>
      <c r="C330" s="10" t="str">
        <f t="shared" si="17"/>
        <v>steel</v>
      </c>
      <c r="D330">
        <v>999</v>
      </c>
      <c r="E330" t="s">
        <v>24</v>
      </c>
      <c r="F330" t="s">
        <v>9597</v>
      </c>
      <c r="G330" t="s">
        <v>26</v>
      </c>
      <c r="H330" t="s">
        <v>9597</v>
      </c>
      <c r="I330" t="s">
        <v>28</v>
      </c>
      <c r="J330" s="1">
        <v>1000</v>
      </c>
      <c r="K330">
        <v>10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24</v>
      </c>
      <c r="R330">
        <v>0</v>
      </c>
      <c r="S330">
        <v>0</v>
      </c>
      <c r="T330" t="s">
        <v>29</v>
      </c>
      <c r="U330" t="s">
        <v>29</v>
      </c>
      <c r="V330" t="s">
        <v>29</v>
      </c>
      <c r="W330" t="s">
        <v>30</v>
      </c>
      <c r="Y330" s="93"/>
      <c r="Z330" s="93"/>
      <c r="AA330" t="s">
        <v>9598</v>
      </c>
      <c r="AB330" t="s">
        <v>9599</v>
      </c>
    </row>
    <row r="331" spans="1:28" x14ac:dyDescent="0.3">
      <c r="A331" s="8" t="b">
        <f t="shared" si="15"/>
        <v>0</v>
      </c>
      <c r="B331" t="str">
        <f t="shared" si="16"/>
        <v>starcrumb</v>
      </c>
      <c r="C331" s="10" t="str">
        <f t="shared" si="17"/>
        <v>star_crumb</v>
      </c>
      <c r="D331">
        <v>1000</v>
      </c>
      <c r="E331" t="s">
        <v>24</v>
      </c>
      <c r="F331" t="s">
        <v>9549</v>
      </c>
      <c r="G331" t="s">
        <v>26</v>
      </c>
      <c r="H331" t="s">
        <v>9550</v>
      </c>
      <c r="I331" t="s">
        <v>28</v>
      </c>
      <c r="J331" s="1">
        <v>4500</v>
      </c>
      <c r="K331">
        <v>10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24</v>
      </c>
      <c r="R331">
        <v>0</v>
      </c>
      <c r="S331">
        <v>0</v>
      </c>
      <c r="T331" t="s">
        <v>29</v>
      </c>
      <c r="U331" t="s">
        <v>29</v>
      </c>
      <c r="V331" t="s">
        <v>29</v>
      </c>
      <c r="W331" t="s">
        <v>30</v>
      </c>
      <c r="Y331" s="93"/>
      <c r="Z331" s="93"/>
      <c r="AA331" t="s">
        <v>9551</v>
      </c>
      <c r="AB331" t="s">
        <v>9552</v>
      </c>
    </row>
    <row r="332" spans="1:28" x14ac:dyDescent="0.3">
      <c r="A332" s="8" t="b">
        <f t="shared" si="15"/>
        <v>0</v>
      </c>
      <c r="B332" t="str">
        <f t="shared" si="16"/>
        <v>sparklingdust</v>
      </c>
      <c r="C332" s="10" t="str">
        <f t="shared" si="17"/>
        <v>sparkling_dust</v>
      </c>
      <c r="D332">
        <v>1001</v>
      </c>
      <c r="E332" t="s">
        <v>24</v>
      </c>
      <c r="F332" t="s">
        <v>9391</v>
      </c>
      <c r="G332" t="s">
        <v>26</v>
      </c>
      <c r="H332" t="s">
        <v>9392</v>
      </c>
      <c r="I332" t="s">
        <v>28</v>
      </c>
      <c r="J332" s="1">
        <v>1500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24</v>
      </c>
      <c r="R332">
        <v>0</v>
      </c>
      <c r="S332">
        <v>0</v>
      </c>
      <c r="T332" t="s">
        <v>29</v>
      </c>
      <c r="U332" t="s">
        <v>29</v>
      </c>
      <c r="V332" t="s">
        <v>29</v>
      </c>
      <c r="W332" t="s">
        <v>30</v>
      </c>
      <c r="Y332" s="93"/>
      <c r="Z332" s="93"/>
      <c r="AA332" t="s">
        <v>9393</v>
      </c>
      <c r="AB332" t="s">
        <v>9394</v>
      </c>
    </row>
    <row r="333" spans="1:28" x14ac:dyDescent="0.3">
      <c r="A333" s="8" t="b">
        <f t="shared" si="15"/>
        <v>0</v>
      </c>
      <c r="B333" t="str">
        <f t="shared" si="16"/>
        <v>ironore</v>
      </c>
      <c r="C333" s="10" t="str">
        <f t="shared" si="17"/>
        <v>iron_ore</v>
      </c>
      <c r="D333">
        <v>1002</v>
      </c>
      <c r="E333" t="s">
        <v>24</v>
      </c>
      <c r="F333" t="s">
        <v>5585</v>
      </c>
      <c r="G333" t="s">
        <v>26</v>
      </c>
      <c r="H333" t="s">
        <v>5586</v>
      </c>
      <c r="I333" t="s">
        <v>28</v>
      </c>
      <c r="J333" s="93">
        <v>50</v>
      </c>
      <c r="K333">
        <v>15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24</v>
      </c>
      <c r="R333">
        <v>0</v>
      </c>
      <c r="S333">
        <v>0</v>
      </c>
      <c r="T333" t="s">
        <v>29</v>
      </c>
      <c r="U333" t="s">
        <v>29</v>
      </c>
      <c r="V333" t="s">
        <v>29</v>
      </c>
      <c r="W333" t="s">
        <v>30</v>
      </c>
      <c r="Y333" s="93"/>
      <c r="Z333" s="93"/>
      <c r="AA333" t="s">
        <v>5587</v>
      </c>
      <c r="AB333" t="s">
        <v>5588</v>
      </c>
    </row>
    <row r="334" spans="1:28" x14ac:dyDescent="0.3">
      <c r="A334" s="8" t="b">
        <f t="shared" si="15"/>
        <v>0</v>
      </c>
      <c r="B334" t="str">
        <f t="shared" si="16"/>
        <v>coal</v>
      </c>
      <c r="C334" s="10" t="str">
        <f t="shared" si="17"/>
        <v>coal</v>
      </c>
      <c r="D334">
        <v>1003</v>
      </c>
      <c r="E334" t="s">
        <v>24</v>
      </c>
      <c r="F334" t="s">
        <v>2317</v>
      </c>
      <c r="G334" t="s">
        <v>26</v>
      </c>
      <c r="H334" t="s">
        <v>2317</v>
      </c>
      <c r="I334" t="s">
        <v>28</v>
      </c>
      <c r="J334" s="93">
        <v>500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24</v>
      </c>
      <c r="R334">
        <v>0</v>
      </c>
      <c r="S334">
        <v>0</v>
      </c>
      <c r="T334" t="s">
        <v>29</v>
      </c>
      <c r="U334" t="s">
        <v>29</v>
      </c>
      <c r="V334" t="s">
        <v>29</v>
      </c>
      <c r="W334" t="s">
        <v>30</v>
      </c>
      <c r="Y334" s="93"/>
      <c r="Z334" s="93"/>
      <c r="AA334" t="s">
        <v>2318</v>
      </c>
      <c r="AB334" t="s">
        <v>2319</v>
      </c>
    </row>
    <row r="335" spans="1:28" x14ac:dyDescent="0.3">
      <c r="A335" s="8" t="b">
        <f t="shared" si="15"/>
        <v>0</v>
      </c>
      <c r="B335" t="str">
        <f t="shared" si="16"/>
        <v>patriotismmarks</v>
      </c>
      <c r="C335" s="10" t="str">
        <f t="shared" si="17"/>
        <v>patriotism_marks</v>
      </c>
      <c r="D335">
        <v>1004</v>
      </c>
      <c r="E335" t="s">
        <v>24</v>
      </c>
      <c r="F335" t="s">
        <v>7451</v>
      </c>
      <c r="G335" t="s">
        <v>26</v>
      </c>
      <c r="H335" t="s">
        <v>7452</v>
      </c>
      <c r="I335" t="s">
        <v>28</v>
      </c>
      <c r="J335" s="8">
        <v>2</v>
      </c>
      <c r="K335">
        <v>10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24</v>
      </c>
      <c r="R335">
        <v>0</v>
      </c>
      <c r="S335">
        <v>0</v>
      </c>
      <c r="T335" t="s">
        <v>29</v>
      </c>
      <c r="U335" t="s">
        <v>29</v>
      </c>
      <c r="V335" t="s">
        <v>29</v>
      </c>
      <c r="W335" t="s">
        <v>30</v>
      </c>
      <c r="Y335" s="93"/>
      <c r="Z335" s="93"/>
      <c r="AA335" t="s">
        <v>7453</v>
      </c>
      <c r="AB335" t="s">
        <v>7454</v>
      </c>
    </row>
    <row r="336" spans="1:28" x14ac:dyDescent="0.3">
      <c r="A336" s="8" t="b">
        <f t="shared" si="15"/>
        <v>0</v>
      </c>
      <c r="B336" t="str">
        <f t="shared" si="16"/>
        <v>hammerofblacksmith</v>
      </c>
      <c r="C336" s="10" t="str">
        <f t="shared" si="17"/>
        <v>hammer_of_blacksmith</v>
      </c>
      <c r="D336">
        <v>1005</v>
      </c>
      <c r="E336" t="s">
        <v>24</v>
      </c>
      <c r="F336" t="s">
        <v>4953</v>
      </c>
      <c r="G336" t="s">
        <v>26</v>
      </c>
      <c r="H336" t="s">
        <v>4954</v>
      </c>
      <c r="I336" t="s">
        <v>28</v>
      </c>
      <c r="J336" s="8">
        <v>2</v>
      </c>
      <c r="K336">
        <v>80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24</v>
      </c>
      <c r="R336">
        <v>0</v>
      </c>
      <c r="S336">
        <v>0</v>
      </c>
      <c r="T336" t="s">
        <v>29</v>
      </c>
      <c r="U336" t="s">
        <v>29</v>
      </c>
      <c r="V336" t="s">
        <v>29</v>
      </c>
      <c r="W336" t="s">
        <v>30</v>
      </c>
      <c r="Y336" s="93"/>
      <c r="Z336" s="93"/>
      <c r="AA336" t="s">
        <v>4955</v>
      </c>
      <c r="AB336" t="s">
        <v>4956</v>
      </c>
    </row>
    <row r="337" spans="1:28" x14ac:dyDescent="0.3">
      <c r="A337" s="8" t="b">
        <f t="shared" si="15"/>
        <v>0</v>
      </c>
      <c r="B337" t="str">
        <f t="shared" si="16"/>
        <v>oldmagicbook</v>
      </c>
      <c r="C337" s="10" t="str">
        <f t="shared" si="17"/>
        <v>old_magic_book</v>
      </c>
      <c r="D337">
        <v>1006</v>
      </c>
      <c r="E337" t="s">
        <v>24</v>
      </c>
      <c r="F337" t="s">
        <v>7206</v>
      </c>
      <c r="G337" t="s">
        <v>26</v>
      </c>
      <c r="H337" t="s">
        <v>7207</v>
      </c>
      <c r="I337" t="s">
        <v>28</v>
      </c>
      <c r="J337" s="8">
        <v>2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24</v>
      </c>
      <c r="R337">
        <v>0</v>
      </c>
      <c r="S337">
        <v>0</v>
      </c>
      <c r="T337" t="s">
        <v>29</v>
      </c>
      <c r="U337" t="s">
        <v>29</v>
      </c>
      <c r="V337" t="s">
        <v>29</v>
      </c>
      <c r="W337" t="s">
        <v>30</v>
      </c>
      <c r="Y337" s="93"/>
      <c r="Z337" s="93"/>
      <c r="AA337" t="s">
        <v>7208</v>
      </c>
      <c r="AB337" t="s">
        <v>7209</v>
      </c>
    </row>
    <row r="338" spans="1:28" x14ac:dyDescent="0.3">
      <c r="A338" s="8" t="b">
        <f t="shared" si="15"/>
        <v>0</v>
      </c>
      <c r="B338" t="str">
        <f t="shared" si="16"/>
        <v>penetration</v>
      </c>
      <c r="C338" s="10" t="str">
        <f t="shared" si="17"/>
        <v>penetration</v>
      </c>
      <c r="D338">
        <v>1007</v>
      </c>
      <c r="E338" t="s">
        <v>24</v>
      </c>
      <c r="F338" t="s">
        <v>7482</v>
      </c>
      <c r="G338" t="s">
        <v>26</v>
      </c>
      <c r="H338" t="s">
        <v>7483</v>
      </c>
      <c r="I338" t="s">
        <v>28</v>
      </c>
      <c r="J338">
        <v>2</v>
      </c>
      <c r="K338">
        <v>4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24</v>
      </c>
      <c r="R338">
        <v>0</v>
      </c>
      <c r="S338">
        <v>0</v>
      </c>
      <c r="T338" t="s">
        <v>29</v>
      </c>
      <c r="U338" t="s">
        <v>29</v>
      </c>
      <c r="V338" t="s">
        <v>29</v>
      </c>
      <c r="W338" t="s">
        <v>30</v>
      </c>
      <c r="Y338" s="93"/>
      <c r="Z338" s="93"/>
      <c r="AA338" t="s">
        <v>7484</v>
      </c>
      <c r="AB338" t="s">
        <v>7485</v>
      </c>
    </row>
    <row r="339" spans="1:28" x14ac:dyDescent="0.3">
      <c r="A339" s="8" t="b">
        <f t="shared" si="15"/>
        <v>0</v>
      </c>
      <c r="B339" t="str">
        <f t="shared" si="16"/>
        <v>frozenheart</v>
      </c>
      <c r="C339" s="10" t="str">
        <f t="shared" si="17"/>
        <v>frozen_heart</v>
      </c>
      <c r="D339">
        <v>1008</v>
      </c>
      <c r="E339" t="s">
        <v>24</v>
      </c>
      <c r="F339" t="s">
        <v>4269</v>
      </c>
      <c r="G339" t="s">
        <v>26</v>
      </c>
      <c r="H339" t="s">
        <v>4270</v>
      </c>
      <c r="I339" t="s">
        <v>28</v>
      </c>
      <c r="J339" s="8">
        <v>2</v>
      </c>
      <c r="K339">
        <v>10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24</v>
      </c>
      <c r="R339">
        <v>0</v>
      </c>
      <c r="S339">
        <v>0</v>
      </c>
      <c r="T339" t="s">
        <v>29</v>
      </c>
      <c r="U339" t="s">
        <v>29</v>
      </c>
      <c r="V339" t="s">
        <v>29</v>
      </c>
      <c r="W339" t="s">
        <v>30</v>
      </c>
      <c r="Y339" s="93"/>
      <c r="Z339" s="93"/>
      <c r="AA339" t="s">
        <v>4271</v>
      </c>
      <c r="AB339" t="s">
        <v>4272</v>
      </c>
    </row>
    <row r="340" spans="1:28" x14ac:dyDescent="0.3">
      <c r="A340" s="8" t="b">
        <f t="shared" si="15"/>
        <v>0</v>
      </c>
      <c r="B340" t="str">
        <f t="shared" si="16"/>
        <v>sacredmarks</v>
      </c>
      <c r="C340" s="10" t="str">
        <f t="shared" si="17"/>
        <v>sacred_marks</v>
      </c>
      <c r="D340">
        <v>1009</v>
      </c>
      <c r="E340" t="s">
        <v>24</v>
      </c>
      <c r="F340" t="s">
        <v>8646</v>
      </c>
      <c r="G340" t="s">
        <v>26</v>
      </c>
      <c r="H340" t="s">
        <v>8647</v>
      </c>
      <c r="I340" t="s">
        <v>28</v>
      </c>
      <c r="J340" s="8">
        <v>2</v>
      </c>
      <c r="K340">
        <v>2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24</v>
      </c>
      <c r="R340">
        <v>0</v>
      </c>
      <c r="S340">
        <v>0</v>
      </c>
      <c r="T340" t="s">
        <v>29</v>
      </c>
      <c r="U340" t="s">
        <v>29</v>
      </c>
      <c r="V340" t="s">
        <v>29</v>
      </c>
      <c r="W340" t="s">
        <v>30</v>
      </c>
      <c r="Y340" s="93"/>
      <c r="Z340" s="93"/>
      <c r="AA340" t="s">
        <v>8648</v>
      </c>
      <c r="AB340" t="s">
        <v>8649</v>
      </c>
    </row>
    <row r="341" spans="1:28" x14ac:dyDescent="0.3">
      <c r="A341" s="8" t="b">
        <f t="shared" si="15"/>
        <v>0</v>
      </c>
      <c r="B341" t="str">
        <f t="shared" si="16"/>
        <v>phracon</v>
      </c>
      <c r="C341" s="10" t="str">
        <f t="shared" si="17"/>
        <v>phracon</v>
      </c>
      <c r="D341">
        <v>1010</v>
      </c>
      <c r="E341" t="s">
        <v>24</v>
      </c>
      <c r="F341" t="s">
        <v>7549</v>
      </c>
      <c r="G341" t="s">
        <v>26</v>
      </c>
      <c r="H341" t="s">
        <v>7549</v>
      </c>
      <c r="I341" t="s">
        <v>28</v>
      </c>
      <c r="J341" s="8">
        <v>200</v>
      </c>
      <c r="K341">
        <v>20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24</v>
      </c>
      <c r="R341">
        <v>0</v>
      </c>
      <c r="S341">
        <v>0</v>
      </c>
      <c r="T341" t="s">
        <v>29</v>
      </c>
      <c r="U341" t="s">
        <v>29</v>
      </c>
      <c r="V341" t="s">
        <v>29</v>
      </c>
      <c r="W341" t="s">
        <v>30</v>
      </c>
      <c r="Y341" s="93"/>
      <c r="Z341" s="93"/>
      <c r="AA341" t="s">
        <v>7550</v>
      </c>
      <c r="AB341" t="s">
        <v>7551</v>
      </c>
    </row>
    <row r="342" spans="1:28" x14ac:dyDescent="0.3">
      <c r="A342" s="8" t="b">
        <f t="shared" si="15"/>
        <v>0</v>
      </c>
      <c r="B342" t="str">
        <f t="shared" si="16"/>
        <v>emveretarcon</v>
      </c>
      <c r="C342" s="10" t="str">
        <f t="shared" si="17"/>
        <v>emveretarcon</v>
      </c>
      <c r="D342">
        <v>1011</v>
      </c>
      <c r="E342" t="s">
        <v>24</v>
      </c>
      <c r="F342" t="s">
        <v>3645</v>
      </c>
      <c r="G342" t="s">
        <v>26</v>
      </c>
      <c r="H342" t="s">
        <v>3645</v>
      </c>
      <c r="I342" t="s">
        <v>28</v>
      </c>
      <c r="J342" s="1">
        <v>1000</v>
      </c>
      <c r="K342">
        <v>20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24</v>
      </c>
      <c r="R342">
        <v>0</v>
      </c>
      <c r="S342">
        <v>0</v>
      </c>
      <c r="T342" t="s">
        <v>29</v>
      </c>
      <c r="U342" t="s">
        <v>29</v>
      </c>
      <c r="V342" t="s">
        <v>29</v>
      </c>
      <c r="W342" t="s">
        <v>30</v>
      </c>
      <c r="Y342" s="93"/>
      <c r="Z342" s="93"/>
      <c r="AA342" t="s">
        <v>3646</v>
      </c>
      <c r="AB342" t="s">
        <v>3647</v>
      </c>
    </row>
    <row r="343" spans="1:28" x14ac:dyDescent="0.3">
      <c r="A343" s="8" t="b">
        <f t="shared" si="15"/>
        <v>0</v>
      </c>
      <c r="B343" t="str">
        <f t="shared" si="16"/>
        <v>lizardscruff</v>
      </c>
      <c r="C343" s="10" t="str">
        <f t="shared" si="17"/>
        <v>lizard_scruff</v>
      </c>
      <c r="D343">
        <v>1012</v>
      </c>
      <c r="E343" t="s">
        <v>24</v>
      </c>
      <c r="F343" t="s">
        <v>6147</v>
      </c>
      <c r="G343" t="s">
        <v>26</v>
      </c>
      <c r="H343" t="s">
        <v>6148</v>
      </c>
      <c r="I343" t="s">
        <v>28</v>
      </c>
      <c r="J343">
        <v>250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24</v>
      </c>
      <c r="R343">
        <v>0</v>
      </c>
      <c r="S343">
        <v>0</v>
      </c>
      <c r="T343" t="s">
        <v>29</v>
      </c>
      <c r="U343" t="s">
        <v>29</v>
      </c>
      <c r="V343" t="s">
        <v>29</v>
      </c>
      <c r="W343" t="s">
        <v>30</v>
      </c>
      <c r="Y343" s="93"/>
      <c r="Z343" s="93"/>
      <c r="AA343" t="s">
        <v>6149</v>
      </c>
      <c r="AB343" t="s">
        <v>6150</v>
      </c>
    </row>
    <row r="344" spans="1:28" x14ac:dyDescent="0.3">
      <c r="A344" s="8" t="b">
        <f t="shared" si="15"/>
        <v>0</v>
      </c>
      <c r="B344" t="str">
        <f t="shared" si="16"/>
        <v>colorfulshell</v>
      </c>
      <c r="C344" s="10" t="str">
        <f t="shared" si="17"/>
        <v>colorful_shell</v>
      </c>
      <c r="D344">
        <v>1013</v>
      </c>
      <c r="E344" t="s">
        <v>24</v>
      </c>
      <c r="F344" t="s">
        <v>2368</v>
      </c>
      <c r="G344" t="s">
        <v>26</v>
      </c>
      <c r="H344" t="s">
        <v>2369</v>
      </c>
      <c r="I344" t="s">
        <v>28</v>
      </c>
      <c r="J344" s="93">
        <v>90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24</v>
      </c>
      <c r="R344">
        <v>0</v>
      </c>
      <c r="S344">
        <v>0</v>
      </c>
      <c r="T344" t="s">
        <v>29</v>
      </c>
      <c r="U344" t="s">
        <v>29</v>
      </c>
      <c r="V344" t="s">
        <v>29</v>
      </c>
      <c r="W344" t="s">
        <v>30</v>
      </c>
      <c r="Y344" s="93"/>
      <c r="Z344" s="93"/>
      <c r="AA344" t="s">
        <v>2370</v>
      </c>
      <c r="AB344" t="s">
        <v>2371</v>
      </c>
    </row>
    <row r="345" spans="1:28" x14ac:dyDescent="0.3">
      <c r="A345" s="8" t="b">
        <f t="shared" si="15"/>
        <v>0</v>
      </c>
      <c r="B345" t="str">
        <f t="shared" si="16"/>
        <v>jawsofant</v>
      </c>
      <c r="C345" s="10" t="str">
        <f t="shared" si="17"/>
        <v>jaws_of_ant</v>
      </c>
      <c r="D345">
        <v>1014</v>
      </c>
      <c r="E345" t="s">
        <v>24</v>
      </c>
      <c r="F345" t="s">
        <v>5648</v>
      </c>
      <c r="G345" t="s">
        <v>26</v>
      </c>
      <c r="H345" t="s">
        <v>5649</v>
      </c>
      <c r="I345" t="s">
        <v>28</v>
      </c>
      <c r="J345" s="6">
        <v>232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24</v>
      </c>
      <c r="R345">
        <v>0</v>
      </c>
      <c r="S345">
        <v>0</v>
      </c>
      <c r="T345" t="s">
        <v>29</v>
      </c>
      <c r="U345" t="s">
        <v>29</v>
      </c>
      <c r="V345" t="s">
        <v>29</v>
      </c>
      <c r="W345" t="s">
        <v>30</v>
      </c>
      <c r="Y345" s="93"/>
      <c r="Z345" s="93"/>
      <c r="AA345" t="s">
        <v>5650</v>
      </c>
      <c r="AB345" t="s">
        <v>5651</v>
      </c>
    </row>
    <row r="346" spans="1:28" x14ac:dyDescent="0.3">
      <c r="A346" s="8" t="b">
        <f t="shared" si="15"/>
        <v>0</v>
      </c>
      <c r="B346" t="str">
        <f t="shared" si="16"/>
        <v>thinn'longtongue</v>
      </c>
      <c r="C346" s="10" t="str">
        <f t="shared" si="17"/>
        <v>thin_n'_long_tongue</v>
      </c>
      <c r="D346">
        <v>1015</v>
      </c>
      <c r="E346" t="s">
        <v>24</v>
      </c>
      <c r="F346" t="s">
        <v>9998</v>
      </c>
      <c r="G346" t="s">
        <v>26</v>
      </c>
      <c r="H346" t="s">
        <v>9999</v>
      </c>
      <c r="I346" t="s">
        <v>28</v>
      </c>
      <c r="J346" s="6">
        <v>528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24</v>
      </c>
      <c r="R346">
        <v>0</v>
      </c>
      <c r="S346">
        <v>0</v>
      </c>
      <c r="T346" t="s">
        <v>29</v>
      </c>
      <c r="U346" t="s">
        <v>29</v>
      </c>
      <c r="V346" t="s">
        <v>29</v>
      </c>
      <c r="W346" t="s">
        <v>30</v>
      </c>
      <c r="Y346" s="93"/>
      <c r="Z346" s="93"/>
      <c r="AA346" t="s">
        <v>10000</v>
      </c>
      <c r="AB346" t="s">
        <v>10001</v>
      </c>
    </row>
    <row r="347" spans="1:28" x14ac:dyDescent="0.3">
      <c r="A347" s="8" t="b">
        <f t="shared" si="15"/>
        <v>0</v>
      </c>
      <c r="B347" t="str">
        <f t="shared" si="16"/>
        <v>rattail</v>
      </c>
      <c r="C347" s="10" t="str">
        <f t="shared" si="17"/>
        <v>rat_tail</v>
      </c>
      <c r="D347">
        <v>1016</v>
      </c>
      <c r="E347" t="s">
        <v>24</v>
      </c>
      <c r="F347" t="s">
        <v>8153</v>
      </c>
      <c r="G347" t="s">
        <v>26</v>
      </c>
      <c r="H347" t="s">
        <v>8154</v>
      </c>
      <c r="I347" t="s">
        <v>28</v>
      </c>
      <c r="J347" s="6">
        <v>52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24</v>
      </c>
      <c r="R347">
        <v>0</v>
      </c>
      <c r="S347">
        <v>0</v>
      </c>
      <c r="T347" t="s">
        <v>29</v>
      </c>
      <c r="U347" t="s">
        <v>29</v>
      </c>
      <c r="V347" t="s">
        <v>29</v>
      </c>
      <c r="W347" t="s">
        <v>30</v>
      </c>
      <c r="Y347" s="93"/>
      <c r="Z347" s="93"/>
      <c r="AA347" t="s">
        <v>8155</v>
      </c>
      <c r="AB347" t="s">
        <v>8156</v>
      </c>
    </row>
    <row r="348" spans="1:28" x14ac:dyDescent="0.3">
      <c r="A348" s="8" t="b">
        <f t="shared" si="15"/>
        <v>0</v>
      </c>
      <c r="B348" t="str">
        <f t="shared" si="16"/>
        <v>moustacheofmole</v>
      </c>
      <c r="C348" s="10" t="str">
        <f t="shared" si="17"/>
        <v>moustache_of_mole</v>
      </c>
      <c r="D348">
        <v>1017</v>
      </c>
      <c r="E348" t="s">
        <v>24</v>
      </c>
      <c r="F348" t="s">
        <v>6854</v>
      </c>
      <c r="G348" t="s">
        <v>26</v>
      </c>
      <c r="H348" t="s">
        <v>6855</v>
      </c>
      <c r="I348" t="s">
        <v>28</v>
      </c>
      <c r="J348" s="6">
        <v>106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24</v>
      </c>
      <c r="R348">
        <v>0</v>
      </c>
      <c r="S348">
        <v>0</v>
      </c>
      <c r="T348" t="s">
        <v>29</v>
      </c>
      <c r="U348" t="s">
        <v>29</v>
      </c>
      <c r="V348" t="s">
        <v>29</v>
      </c>
      <c r="W348" t="s">
        <v>30</v>
      </c>
      <c r="Y348" s="93"/>
      <c r="Z348" s="93"/>
      <c r="AA348" t="s">
        <v>6856</v>
      </c>
      <c r="AB348" t="s">
        <v>6857</v>
      </c>
    </row>
    <row r="349" spans="1:28" x14ac:dyDescent="0.3">
      <c r="A349" s="8" t="b">
        <f t="shared" si="15"/>
        <v>0</v>
      </c>
      <c r="B349" t="str">
        <f t="shared" si="16"/>
        <v>nailofmole</v>
      </c>
      <c r="C349" s="10" t="str">
        <f t="shared" si="17"/>
        <v>nail_of_mole</v>
      </c>
      <c r="D349">
        <v>1018</v>
      </c>
      <c r="E349" t="s">
        <v>24</v>
      </c>
      <c r="F349" t="s">
        <v>7009</v>
      </c>
      <c r="G349" t="s">
        <v>26</v>
      </c>
      <c r="H349" t="s">
        <v>7010</v>
      </c>
      <c r="I349" t="s">
        <v>28</v>
      </c>
      <c r="J349" s="6">
        <v>210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24</v>
      </c>
      <c r="R349">
        <v>0</v>
      </c>
      <c r="S349">
        <v>0</v>
      </c>
      <c r="T349" t="s">
        <v>29</v>
      </c>
      <c r="U349" t="s">
        <v>29</v>
      </c>
      <c r="V349" t="s">
        <v>29</v>
      </c>
      <c r="W349" t="s">
        <v>30</v>
      </c>
      <c r="Y349" s="93"/>
      <c r="Z349" s="93"/>
      <c r="AA349" t="s">
        <v>7011</v>
      </c>
      <c r="AB349" t="s">
        <v>7012</v>
      </c>
    </row>
    <row r="350" spans="1:28" x14ac:dyDescent="0.3">
      <c r="A350" s="8" t="b">
        <f t="shared" si="15"/>
        <v>0</v>
      </c>
      <c r="B350" t="str">
        <f t="shared" si="16"/>
        <v>woodenblock</v>
      </c>
      <c r="C350" s="10" t="str">
        <f t="shared" si="17"/>
        <v>wooden_block</v>
      </c>
      <c r="D350">
        <v>1019</v>
      </c>
      <c r="E350" t="s">
        <v>24</v>
      </c>
      <c r="F350" t="s">
        <v>10823</v>
      </c>
      <c r="G350" t="s">
        <v>26</v>
      </c>
      <c r="H350" t="s">
        <v>10824</v>
      </c>
      <c r="I350" t="s">
        <v>28</v>
      </c>
      <c r="J350" s="6">
        <v>60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24</v>
      </c>
      <c r="R350">
        <v>0</v>
      </c>
      <c r="S350">
        <v>0</v>
      </c>
      <c r="T350" t="s">
        <v>29</v>
      </c>
      <c r="U350" t="s">
        <v>29</v>
      </c>
      <c r="V350" t="s">
        <v>29</v>
      </c>
      <c r="W350" t="s">
        <v>30</v>
      </c>
      <c r="Y350" s="93"/>
      <c r="Z350" s="93"/>
      <c r="AA350" t="s">
        <v>10825</v>
      </c>
      <c r="AB350" t="s">
        <v>10826</v>
      </c>
    </row>
    <row r="351" spans="1:28" x14ac:dyDescent="0.3">
      <c r="A351" s="8" t="b">
        <f t="shared" si="15"/>
        <v>0</v>
      </c>
      <c r="B351" t="str">
        <f t="shared" si="16"/>
        <v>longhair</v>
      </c>
      <c r="C351" s="10" t="str">
        <f t="shared" si="17"/>
        <v>long_hair</v>
      </c>
      <c r="D351">
        <v>1020</v>
      </c>
      <c r="E351" t="s">
        <v>24</v>
      </c>
      <c r="F351" t="s">
        <v>6177</v>
      </c>
      <c r="G351" t="s">
        <v>26</v>
      </c>
      <c r="H351" t="s">
        <v>6178</v>
      </c>
      <c r="I351" t="s">
        <v>28</v>
      </c>
      <c r="J351" s="8">
        <v>292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24</v>
      </c>
      <c r="R351">
        <v>0</v>
      </c>
      <c r="S351">
        <v>0</v>
      </c>
      <c r="T351" t="s">
        <v>29</v>
      </c>
      <c r="U351" t="s">
        <v>29</v>
      </c>
      <c r="V351" t="s">
        <v>29</v>
      </c>
      <c r="W351" t="s">
        <v>30</v>
      </c>
      <c r="Y351" s="93"/>
      <c r="Z351" s="93"/>
      <c r="AA351" t="s">
        <v>6179</v>
      </c>
      <c r="AB351" t="s">
        <v>6180</v>
      </c>
    </row>
    <row r="352" spans="1:28" x14ac:dyDescent="0.3">
      <c r="A352" s="8" t="b">
        <f t="shared" si="15"/>
        <v>0</v>
      </c>
      <c r="B352" t="str">
        <f t="shared" si="16"/>
        <v>dokkaebihorn</v>
      </c>
      <c r="C352" s="10" t="str">
        <f t="shared" si="17"/>
        <v>dokkaebi_horn</v>
      </c>
      <c r="D352">
        <v>1021</v>
      </c>
      <c r="E352" t="s">
        <v>24</v>
      </c>
      <c r="F352" t="s">
        <v>3064</v>
      </c>
      <c r="G352" t="s">
        <v>26</v>
      </c>
      <c r="H352" t="s">
        <v>3061</v>
      </c>
      <c r="I352" t="s">
        <v>28</v>
      </c>
      <c r="J352">
        <v>292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24</v>
      </c>
      <c r="R352">
        <v>0</v>
      </c>
      <c r="S352">
        <v>0</v>
      </c>
      <c r="T352" t="s">
        <v>29</v>
      </c>
      <c r="U352" t="s">
        <v>29</v>
      </c>
      <c r="V352" t="s">
        <v>29</v>
      </c>
      <c r="W352" t="s">
        <v>30</v>
      </c>
      <c r="Y352" s="93"/>
      <c r="Z352" s="93"/>
      <c r="AA352" t="s">
        <v>3065</v>
      </c>
      <c r="AB352" t="s">
        <v>3066</v>
      </c>
    </row>
    <row r="353" spans="1:28" x14ac:dyDescent="0.3">
      <c r="A353" s="8" t="b">
        <f t="shared" si="15"/>
        <v>0</v>
      </c>
      <c r="B353" t="str">
        <f t="shared" si="16"/>
        <v>foxtail</v>
      </c>
      <c r="C353" s="10" t="str">
        <f t="shared" si="17"/>
        <v>fox_tail</v>
      </c>
      <c r="D353">
        <v>1022</v>
      </c>
      <c r="E353" t="s">
        <v>24</v>
      </c>
      <c r="F353" t="s">
        <v>4190</v>
      </c>
      <c r="G353" t="s">
        <v>26</v>
      </c>
      <c r="H353" t="s">
        <v>4191</v>
      </c>
      <c r="I353" t="s">
        <v>28</v>
      </c>
      <c r="J353" s="6">
        <v>650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24</v>
      </c>
      <c r="R353">
        <v>0</v>
      </c>
      <c r="S353">
        <v>0</v>
      </c>
      <c r="T353" t="s">
        <v>29</v>
      </c>
      <c r="U353" t="s">
        <v>29</v>
      </c>
      <c r="V353" t="s">
        <v>29</v>
      </c>
      <c r="W353" t="s">
        <v>30</v>
      </c>
      <c r="Y353" s="93"/>
      <c r="Z353" s="93"/>
      <c r="AA353" t="s">
        <v>4192</v>
      </c>
      <c r="AB353" t="s">
        <v>4193</v>
      </c>
    </row>
    <row r="354" spans="1:28" x14ac:dyDescent="0.3">
      <c r="A354" s="8" t="b">
        <f t="shared" si="15"/>
        <v>0</v>
      </c>
      <c r="B354" t="str">
        <f t="shared" si="16"/>
        <v>fishtail</v>
      </c>
      <c r="C354" s="10" t="str">
        <f t="shared" si="17"/>
        <v>fish_tail</v>
      </c>
      <c r="D354">
        <v>1023</v>
      </c>
      <c r="E354" t="s">
        <v>24</v>
      </c>
      <c r="F354" t="s">
        <v>4009</v>
      </c>
      <c r="G354" t="s">
        <v>26</v>
      </c>
      <c r="H354" t="s">
        <v>4010</v>
      </c>
      <c r="I354" t="s">
        <v>28</v>
      </c>
      <c r="J354" s="6">
        <v>196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24</v>
      </c>
      <c r="R354">
        <v>0</v>
      </c>
      <c r="S354">
        <v>0</v>
      </c>
      <c r="T354" t="s">
        <v>29</v>
      </c>
      <c r="U354" t="s">
        <v>29</v>
      </c>
      <c r="V354" t="s">
        <v>29</v>
      </c>
      <c r="W354" t="s">
        <v>30</v>
      </c>
      <c r="Y354" s="93"/>
      <c r="Z354" s="93"/>
      <c r="AA354" t="s">
        <v>4011</v>
      </c>
      <c r="AB354" t="s">
        <v>4012</v>
      </c>
    </row>
    <row r="355" spans="1:28" x14ac:dyDescent="0.3">
      <c r="A355" s="8" t="b">
        <f t="shared" si="15"/>
        <v>0</v>
      </c>
      <c r="B355" t="str">
        <f t="shared" si="16"/>
        <v>chineseink</v>
      </c>
      <c r="C355" s="10" t="str">
        <f t="shared" si="17"/>
        <v>chinese_ink</v>
      </c>
      <c r="D355">
        <v>1024</v>
      </c>
      <c r="E355" t="s">
        <v>24</v>
      </c>
      <c r="F355" t="s">
        <v>2141</v>
      </c>
      <c r="G355" t="s">
        <v>26</v>
      </c>
      <c r="H355" t="s">
        <v>2142</v>
      </c>
      <c r="I355" t="s">
        <v>28</v>
      </c>
      <c r="J355" s="6">
        <v>264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24</v>
      </c>
      <c r="R355">
        <v>0</v>
      </c>
      <c r="S355">
        <v>0</v>
      </c>
      <c r="T355" t="s">
        <v>29</v>
      </c>
      <c r="U355" t="s">
        <v>29</v>
      </c>
      <c r="V355" t="s">
        <v>29</v>
      </c>
      <c r="W355" t="s">
        <v>30</v>
      </c>
      <c r="Y355" s="93"/>
      <c r="Z355" s="93"/>
      <c r="AA355" t="s">
        <v>2143</v>
      </c>
      <c r="AB355" t="s">
        <v>2144</v>
      </c>
    </row>
    <row r="356" spans="1:28" x14ac:dyDescent="0.3">
      <c r="A356" s="8" t="b">
        <f t="shared" si="15"/>
        <v>0</v>
      </c>
      <c r="B356" t="str">
        <f t="shared" si="16"/>
        <v>spiderweb</v>
      </c>
      <c r="C356" s="10" t="str">
        <f t="shared" si="17"/>
        <v>spiderweb</v>
      </c>
      <c r="D356">
        <v>1025</v>
      </c>
      <c r="E356" t="s">
        <v>24</v>
      </c>
      <c r="F356" t="s">
        <v>9446</v>
      </c>
      <c r="G356" t="s">
        <v>26</v>
      </c>
      <c r="H356" t="s">
        <v>9447</v>
      </c>
      <c r="I356" t="s">
        <v>28</v>
      </c>
      <c r="J356" s="6">
        <v>184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24</v>
      </c>
      <c r="R356">
        <v>0</v>
      </c>
      <c r="S356">
        <v>0</v>
      </c>
      <c r="T356" t="s">
        <v>29</v>
      </c>
      <c r="U356" t="s">
        <v>29</v>
      </c>
      <c r="V356" t="s">
        <v>29</v>
      </c>
      <c r="W356" t="s">
        <v>30</v>
      </c>
      <c r="Y356" s="93"/>
      <c r="Z356" s="93"/>
      <c r="AA356" t="s">
        <v>9448</v>
      </c>
      <c r="AB356" t="s">
        <v>9449</v>
      </c>
    </row>
    <row r="357" spans="1:28" x14ac:dyDescent="0.3">
      <c r="A357" s="8" t="b">
        <f t="shared" si="15"/>
        <v>0</v>
      </c>
      <c r="B357" t="str">
        <f t="shared" si="16"/>
        <v>acorn</v>
      </c>
      <c r="C357" s="10" t="str">
        <f t="shared" si="17"/>
        <v>acorn</v>
      </c>
      <c r="D357">
        <v>1026</v>
      </c>
      <c r="E357" t="s">
        <v>24</v>
      </c>
      <c r="F357" t="s">
        <v>113</v>
      </c>
      <c r="G357" t="s">
        <v>26</v>
      </c>
      <c r="H357" t="s">
        <v>113</v>
      </c>
      <c r="I357" t="s">
        <v>28</v>
      </c>
      <c r="J357" s="6">
        <v>98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24</v>
      </c>
      <c r="R357">
        <v>0</v>
      </c>
      <c r="S357">
        <v>0</v>
      </c>
      <c r="T357" t="s">
        <v>29</v>
      </c>
      <c r="U357" t="s">
        <v>29</v>
      </c>
      <c r="V357" t="s">
        <v>29</v>
      </c>
      <c r="W357" t="s">
        <v>30</v>
      </c>
      <c r="Y357" s="93"/>
      <c r="Z357" s="93"/>
      <c r="AA357" t="s">
        <v>114</v>
      </c>
      <c r="AB357" t="s">
        <v>115</v>
      </c>
    </row>
    <row r="358" spans="1:28" x14ac:dyDescent="0.3">
      <c r="A358" s="8" t="b">
        <f t="shared" si="15"/>
        <v>0</v>
      </c>
      <c r="B358" t="str">
        <f t="shared" si="16"/>
        <v>porcupinespike</v>
      </c>
      <c r="C358" s="10" t="str">
        <f t="shared" si="17"/>
        <v>porcupine_spike</v>
      </c>
      <c r="D358">
        <v>1027</v>
      </c>
      <c r="E358" t="s">
        <v>24</v>
      </c>
      <c r="F358" t="s">
        <v>7835</v>
      </c>
      <c r="G358" t="s">
        <v>26</v>
      </c>
      <c r="H358" t="s">
        <v>7836</v>
      </c>
      <c r="I358" t="s">
        <v>28</v>
      </c>
      <c r="J358" s="6">
        <v>158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24</v>
      </c>
      <c r="R358">
        <v>0</v>
      </c>
      <c r="S358">
        <v>0</v>
      </c>
      <c r="T358" t="s">
        <v>29</v>
      </c>
      <c r="U358" t="s">
        <v>29</v>
      </c>
      <c r="V358" t="s">
        <v>29</v>
      </c>
      <c r="W358" t="s">
        <v>30</v>
      </c>
      <c r="Y358" s="93"/>
      <c r="Z358" s="93"/>
      <c r="AA358" t="s">
        <v>7837</v>
      </c>
      <c r="AB358" t="s">
        <v>7838</v>
      </c>
    </row>
    <row r="359" spans="1:28" x14ac:dyDescent="0.3">
      <c r="A359" s="8" t="b">
        <f t="shared" si="15"/>
        <v>0</v>
      </c>
      <c r="B359" t="str">
        <f t="shared" si="16"/>
        <v>wildboar'smane</v>
      </c>
      <c r="C359" s="10" t="str">
        <f t="shared" si="17"/>
        <v>wild_boar's_mane</v>
      </c>
      <c r="D359">
        <v>1028</v>
      </c>
      <c r="E359" t="s">
        <v>24</v>
      </c>
      <c r="F359" t="s">
        <v>10696</v>
      </c>
      <c r="G359" t="s">
        <v>26</v>
      </c>
      <c r="H359" t="s">
        <v>10697</v>
      </c>
      <c r="I359" t="s">
        <v>28</v>
      </c>
      <c r="J359" s="6">
        <v>196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24</v>
      </c>
      <c r="R359">
        <v>0</v>
      </c>
      <c r="S359">
        <v>0</v>
      </c>
      <c r="T359" t="s">
        <v>29</v>
      </c>
      <c r="U359" t="s">
        <v>29</v>
      </c>
      <c r="V359" t="s">
        <v>29</v>
      </c>
      <c r="W359" t="s">
        <v>30</v>
      </c>
      <c r="Y359" s="93"/>
      <c r="Z359" s="93"/>
      <c r="AA359" t="s">
        <v>10698</v>
      </c>
      <c r="AB359" t="s">
        <v>10699</v>
      </c>
    </row>
    <row r="360" spans="1:28" x14ac:dyDescent="0.3">
      <c r="A360" s="8" t="b">
        <f t="shared" si="15"/>
        <v>0</v>
      </c>
      <c r="B360" t="str">
        <f t="shared" si="16"/>
        <v>tiger'sskin</v>
      </c>
      <c r="C360" s="10" t="str">
        <f t="shared" si="17"/>
        <v>tiger's_skin</v>
      </c>
      <c r="D360">
        <v>1029</v>
      </c>
      <c r="E360" t="s">
        <v>24</v>
      </c>
      <c r="F360" t="s">
        <v>10041</v>
      </c>
      <c r="G360" t="s">
        <v>26</v>
      </c>
      <c r="H360" t="s">
        <v>10042</v>
      </c>
      <c r="I360" t="s">
        <v>28</v>
      </c>
      <c r="J360">
        <v>548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24</v>
      </c>
      <c r="R360">
        <v>0</v>
      </c>
      <c r="S360">
        <v>0</v>
      </c>
      <c r="T360" t="s">
        <v>29</v>
      </c>
      <c r="U360" t="s">
        <v>29</v>
      </c>
      <c r="V360" t="s">
        <v>29</v>
      </c>
      <c r="W360" t="s">
        <v>30</v>
      </c>
      <c r="Y360" s="93"/>
      <c r="Z360" s="93"/>
      <c r="AA360" t="s">
        <v>10043</v>
      </c>
      <c r="AB360" t="s">
        <v>10044</v>
      </c>
    </row>
    <row r="361" spans="1:28" x14ac:dyDescent="0.3">
      <c r="A361" s="8" t="b">
        <f t="shared" si="15"/>
        <v>0</v>
      </c>
      <c r="B361" t="str">
        <f t="shared" si="16"/>
        <v>tigerfootskin</v>
      </c>
      <c r="C361" s="10" t="str">
        <f t="shared" si="17"/>
        <v>tiger_footskin</v>
      </c>
      <c r="D361">
        <v>1030</v>
      </c>
      <c r="E361" t="s">
        <v>24</v>
      </c>
      <c r="F361" t="s">
        <v>10029</v>
      </c>
      <c r="G361" t="s">
        <v>26</v>
      </c>
      <c r="H361" t="s">
        <v>10030</v>
      </c>
      <c r="I361" t="s">
        <v>28</v>
      </c>
      <c r="J361" s="1">
        <v>1500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24</v>
      </c>
      <c r="R361">
        <v>0</v>
      </c>
      <c r="S361">
        <v>0</v>
      </c>
      <c r="T361" t="s">
        <v>29</v>
      </c>
      <c r="U361" t="s">
        <v>29</v>
      </c>
      <c r="V361" t="s">
        <v>29</v>
      </c>
      <c r="W361" t="s">
        <v>30</v>
      </c>
      <c r="Y361" s="93"/>
      <c r="Z361" s="93"/>
      <c r="AA361" t="s">
        <v>10031</v>
      </c>
      <c r="AB361" t="s">
        <v>10032</v>
      </c>
    </row>
    <row r="362" spans="1:28" x14ac:dyDescent="0.3">
      <c r="A362" s="8" t="b">
        <f t="shared" si="15"/>
        <v>0</v>
      </c>
      <c r="B362" t="str">
        <f t="shared" si="16"/>
        <v>limbofmantis</v>
      </c>
      <c r="C362" s="10" t="str">
        <f t="shared" si="17"/>
        <v>limb_of_mantis</v>
      </c>
      <c r="D362">
        <v>1031</v>
      </c>
      <c r="E362" t="s">
        <v>24</v>
      </c>
      <c r="F362" t="s">
        <v>6102</v>
      </c>
      <c r="G362" t="s">
        <v>26</v>
      </c>
      <c r="H362" t="s">
        <v>6103</v>
      </c>
      <c r="I362" t="s">
        <v>28</v>
      </c>
      <c r="J362">
        <v>196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24</v>
      </c>
      <c r="R362">
        <v>0</v>
      </c>
      <c r="S362">
        <v>0</v>
      </c>
      <c r="T362" t="s">
        <v>29</v>
      </c>
      <c r="U362" t="s">
        <v>29</v>
      </c>
      <c r="V362" t="s">
        <v>29</v>
      </c>
      <c r="W362" t="s">
        <v>30</v>
      </c>
      <c r="Y362" s="93"/>
      <c r="Z362" s="93"/>
      <c r="AA362" t="s">
        <v>6104</v>
      </c>
      <c r="AB362" t="s">
        <v>6105</v>
      </c>
    </row>
    <row r="363" spans="1:28" x14ac:dyDescent="0.3">
      <c r="A363" s="8" t="b">
        <f t="shared" si="15"/>
        <v>0</v>
      </c>
      <c r="B363" t="str">
        <f t="shared" si="16"/>
        <v>blossomofmaneater</v>
      </c>
      <c r="C363" s="10" t="str">
        <f t="shared" si="17"/>
        <v>blossom_of_maneater</v>
      </c>
      <c r="D363">
        <v>1032</v>
      </c>
      <c r="E363" t="s">
        <v>24</v>
      </c>
      <c r="F363" t="s">
        <v>1288</v>
      </c>
      <c r="G363" t="s">
        <v>26</v>
      </c>
      <c r="H363" t="s">
        <v>1289</v>
      </c>
      <c r="I363" t="s">
        <v>28</v>
      </c>
      <c r="J363" s="93">
        <v>196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24</v>
      </c>
      <c r="R363">
        <v>0</v>
      </c>
      <c r="S363">
        <v>0</v>
      </c>
      <c r="T363" t="s">
        <v>29</v>
      </c>
      <c r="U363" t="s">
        <v>29</v>
      </c>
      <c r="V363" t="s">
        <v>29</v>
      </c>
      <c r="W363" t="s">
        <v>30</v>
      </c>
      <c r="Y363" s="93"/>
      <c r="Z363" s="93"/>
      <c r="AA363" t="s">
        <v>1290</v>
      </c>
      <c r="AB363" t="s">
        <v>1291</v>
      </c>
    </row>
    <row r="364" spans="1:28" x14ac:dyDescent="0.3">
      <c r="A364" s="8" t="b">
        <f t="shared" si="15"/>
        <v>0</v>
      </c>
      <c r="B364" t="str">
        <f t="shared" si="16"/>
        <v>rootofmaneater</v>
      </c>
      <c r="C364" s="10" t="str">
        <f t="shared" si="17"/>
        <v>root_of_maneater</v>
      </c>
      <c r="D364">
        <v>1033</v>
      </c>
      <c r="E364" t="s">
        <v>24</v>
      </c>
      <c r="F364" t="s">
        <v>8498</v>
      </c>
      <c r="G364" t="s">
        <v>26</v>
      </c>
      <c r="H364" t="s">
        <v>8499</v>
      </c>
      <c r="I364" t="s">
        <v>28</v>
      </c>
      <c r="J364" s="6">
        <v>208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24</v>
      </c>
      <c r="R364">
        <v>0</v>
      </c>
      <c r="S364">
        <v>0</v>
      </c>
      <c r="T364" t="s">
        <v>29</v>
      </c>
      <c r="U364" t="s">
        <v>29</v>
      </c>
      <c r="V364" t="s">
        <v>29</v>
      </c>
      <c r="W364" t="s">
        <v>30</v>
      </c>
      <c r="Y364" s="93"/>
      <c r="Z364" s="93"/>
      <c r="AA364" t="s">
        <v>8500</v>
      </c>
      <c r="AB364" t="s">
        <v>8501</v>
      </c>
    </row>
    <row r="365" spans="1:28" x14ac:dyDescent="0.3">
      <c r="A365" s="8" t="b">
        <f t="shared" si="15"/>
        <v>0</v>
      </c>
      <c r="B365" t="str">
        <f t="shared" si="16"/>
        <v>coboldhair</v>
      </c>
      <c r="C365" s="10" t="str">
        <f t="shared" si="17"/>
        <v>cobold_hair</v>
      </c>
      <c r="D365">
        <v>1034</v>
      </c>
      <c r="E365" t="s">
        <v>24</v>
      </c>
      <c r="F365" t="s">
        <v>2336</v>
      </c>
      <c r="G365" t="s">
        <v>26</v>
      </c>
      <c r="H365" t="s">
        <v>2337</v>
      </c>
      <c r="I365" t="s">
        <v>28</v>
      </c>
      <c r="J365" s="6">
        <v>342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24</v>
      </c>
      <c r="R365">
        <v>0</v>
      </c>
      <c r="S365">
        <v>0</v>
      </c>
      <c r="T365" t="s">
        <v>29</v>
      </c>
      <c r="U365" t="s">
        <v>29</v>
      </c>
      <c r="V365" t="s">
        <v>29</v>
      </c>
      <c r="W365" t="s">
        <v>30</v>
      </c>
      <c r="Y365" s="93"/>
      <c r="Z365" s="93"/>
      <c r="AA365" t="s">
        <v>2338</v>
      </c>
      <c r="AB365" t="s">
        <v>2339</v>
      </c>
    </row>
    <row r="366" spans="1:28" x14ac:dyDescent="0.3">
      <c r="A366" s="8" t="b">
        <f t="shared" si="15"/>
        <v>0</v>
      </c>
      <c r="B366" t="str">
        <f t="shared" si="16"/>
        <v>dragoncanine</v>
      </c>
      <c r="C366" s="10" t="str">
        <f t="shared" si="17"/>
        <v>dragon_canine</v>
      </c>
      <c r="D366">
        <v>1035</v>
      </c>
      <c r="E366" t="s">
        <v>24</v>
      </c>
      <c r="F366" t="s">
        <v>3106</v>
      </c>
      <c r="G366" t="s">
        <v>26</v>
      </c>
      <c r="H366" t="s">
        <v>3107</v>
      </c>
      <c r="I366" t="s">
        <v>28</v>
      </c>
      <c r="J366" s="6">
        <v>484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24</v>
      </c>
      <c r="R366">
        <v>0</v>
      </c>
      <c r="S366">
        <v>0</v>
      </c>
      <c r="T366" t="s">
        <v>29</v>
      </c>
      <c r="U366" t="s">
        <v>29</v>
      </c>
      <c r="V366" t="s">
        <v>29</v>
      </c>
      <c r="W366" t="s">
        <v>30</v>
      </c>
      <c r="Y366" s="93"/>
      <c r="Z366" s="93"/>
      <c r="AA366" t="s">
        <v>3108</v>
      </c>
      <c r="AB366" t="s">
        <v>3109</v>
      </c>
    </row>
    <row r="367" spans="1:28" x14ac:dyDescent="0.3">
      <c r="A367" s="8" t="b">
        <f t="shared" si="15"/>
        <v>0</v>
      </c>
      <c r="B367" t="str">
        <f t="shared" si="16"/>
        <v>dragonscale</v>
      </c>
      <c r="C367" s="10" t="str">
        <f t="shared" si="17"/>
        <v>dragon_scale</v>
      </c>
      <c r="D367">
        <v>1036</v>
      </c>
      <c r="E367" t="s">
        <v>24</v>
      </c>
      <c r="F367" t="s">
        <v>3142</v>
      </c>
      <c r="G367" t="s">
        <v>26</v>
      </c>
      <c r="H367" t="s">
        <v>3143</v>
      </c>
      <c r="I367" t="s">
        <v>28</v>
      </c>
      <c r="J367">
        <v>500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24</v>
      </c>
      <c r="R367">
        <v>0</v>
      </c>
      <c r="S367">
        <v>0</v>
      </c>
      <c r="T367" t="s">
        <v>29</v>
      </c>
      <c r="U367" t="s">
        <v>29</v>
      </c>
      <c r="V367" t="s">
        <v>29</v>
      </c>
      <c r="W367" t="s">
        <v>30</v>
      </c>
      <c r="Y367" s="93"/>
      <c r="Z367" s="93"/>
      <c r="AA367" t="s">
        <v>3144</v>
      </c>
      <c r="AB367" t="s">
        <v>3145</v>
      </c>
    </row>
    <row r="368" spans="1:28" x14ac:dyDescent="0.3">
      <c r="A368" s="8" t="b">
        <f t="shared" si="15"/>
        <v>0</v>
      </c>
      <c r="B368" t="str">
        <f t="shared" si="16"/>
        <v>dragontrain</v>
      </c>
      <c r="C368" s="10" t="str">
        <f t="shared" si="17"/>
        <v>dragon_train</v>
      </c>
      <c r="D368">
        <v>1037</v>
      </c>
      <c r="E368" t="s">
        <v>24</v>
      </c>
      <c r="F368" t="s">
        <v>3158</v>
      </c>
      <c r="G368" t="s">
        <v>26</v>
      </c>
      <c r="H368" t="s">
        <v>3159</v>
      </c>
      <c r="I368" t="s">
        <v>28</v>
      </c>
      <c r="J368" s="1">
        <v>1200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24</v>
      </c>
      <c r="R368">
        <v>0</v>
      </c>
      <c r="S368">
        <v>0</v>
      </c>
      <c r="T368" t="s">
        <v>29</v>
      </c>
      <c r="U368" t="s">
        <v>29</v>
      </c>
      <c r="V368" t="s">
        <v>29</v>
      </c>
      <c r="W368" t="s">
        <v>30</v>
      </c>
      <c r="Y368" s="93"/>
      <c r="Z368" s="93"/>
      <c r="AA368" t="s">
        <v>3160</v>
      </c>
      <c r="AB368" t="s">
        <v>3161</v>
      </c>
    </row>
    <row r="369" spans="1:28" x14ac:dyDescent="0.3">
      <c r="A369" s="8" t="b">
        <f t="shared" si="15"/>
        <v>0</v>
      </c>
      <c r="B369" t="str">
        <f t="shared" si="16"/>
        <v>petitediablofshorn</v>
      </c>
      <c r="C369" s="10" t="str">
        <f t="shared" si="17"/>
        <v>petite_diablofs_horn</v>
      </c>
      <c r="D369">
        <v>1038</v>
      </c>
      <c r="E369" t="s">
        <v>24</v>
      </c>
      <c r="F369" t="s">
        <v>7523</v>
      </c>
      <c r="G369" t="s">
        <v>26</v>
      </c>
      <c r="H369" t="s">
        <v>7524</v>
      </c>
      <c r="I369" t="s">
        <v>28</v>
      </c>
      <c r="J369">
        <v>528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24</v>
      </c>
      <c r="R369">
        <v>0</v>
      </c>
      <c r="S369">
        <v>0</v>
      </c>
      <c r="T369" t="s">
        <v>29</v>
      </c>
      <c r="U369" t="s">
        <v>29</v>
      </c>
      <c r="V369" t="s">
        <v>29</v>
      </c>
      <c r="W369" t="s">
        <v>30</v>
      </c>
      <c r="Y369" s="93"/>
      <c r="Z369" s="93"/>
      <c r="AA369" t="s">
        <v>7525</v>
      </c>
      <c r="AB369" t="s">
        <v>7526</v>
      </c>
    </row>
    <row r="370" spans="1:28" x14ac:dyDescent="0.3">
      <c r="A370" s="8" t="b">
        <f t="shared" si="15"/>
        <v>0</v>
      </c>
      <c r="B370" t="str">
        <f t="shared" si="16"/>
        <v>petitediablofswing</v>
      </c>
      <c r="C370" s="10" t="str">
        <f t="shared" si="17"/>
        <v>petite_diablofs_wing</v>
      </c>
      <c r="D370">
        <v>1039</v>
      </c>
      <c r="E370" t="s">
        <v>24</v>
      </c>
      <c r="F370" t="s">
        <v>7527</v>
      </c>
      <c r="G370" t="s">
        <v>26</v>
      </c>
      <c r="H370" t="s">
        <v>7528</v>
      </c>
      <c r="I370" t="s">
        <v>28</v>
      </c>
      <c r="J370" s="1">
        <v>2000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24</v>
      </c>
      <c r="R370">
        <v>0</v>
      </c>
      <c r="S370">
        <v>0</v>
      </c>
      <c r="T370" t="s">
        <v>29</v>
      </c>
      <c r="U370" t="s">
        <v>29</v>
      </c>
      <c r="V370" t="s">
        <v>29</v>
      </c>
      <c r="W370" t="s">
        <v>30</v>
      </c>
      <c r="Y370" s="93"/>
      <c r="Z370" s="93"/>
      <c r="AA370" t="s">
        <v>7529</v>
      </c>
      <c r="AB370" t="s">
        <v>7530</v>
      </c>
    </row>
    <row r="371" spans="1:28" x14ac:dyDescent="0.3">
      <c r="A371" s="8" t="b">
        <f t="shared" si="15"/>
        <v>0</v>
      </c>
      <c r="B371" t="str">
        <f t="shared" si="16"/>
        <v>elderpixie'sbeard</v>
      </c>
      <c r="C371" s="10" t="str">
        <f t="shared" si="17"/>
        <v>elder_pixie's_beard</v>
      </c>
      <c r="D371">
        <v>1040</v>
      </c>
      <c r="E371" t="s">
        <v>24</v>
      </c>
      <c r="F371" t="s">
        <v>3544</v>
      </c>
      <c r="G371" t="s">
        <v>26</v>
      </c>
      <c r="H371" t="s">
        <v>3545</v>
      </c>
      <c r="I371" t="s">
        <v>28</v>
      </c>
      <c r="J371" s="6">
        <v>232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24</v>
      </c>
      <c r="R371">
        <v>0</v>
      </c>
      <c r="S371">
        <v>0</v>
      </c>
      <c r="T371" t="s">
        <v>29</v>
      </c>
      <c r="U371" t="s">
        <v>29</v>
      </c>
      <c r="V371" t="s">
        <v>29</v>
      </c>
      <c r="W371" t="s">
        <v>30</v>
      </c>
      <c r="Y371" s="93"/>
      <c r="Z371" s="93"/>
      <c r="AA371" t="s">
        <v>3546</v>
      </c>
      <c r="AB371" t="s">
        <v>3547</v>
      </c>
    </row>
    <row r="372" spans="1:28" x14ac:dyDescent="0.3">
      <c r="A372" s="8" t="b">
        <f t="shared" si="15"/>
        <v>0</v>
      </c>
      <c r="B372" t="str">
        <f t="shared" si="16"/>
        <v>lantern</v>
      </c>
      <c r="C372" s="10" t="str">
        <f t="shared" si="17"/>
        <v>lantern</v>
      </c>
      <c r="D372">
        <v>1041</v>
      </c>
      <c r="E372" t="s">
        <v>24</v>
      </c>
      <c r="F372" t="s">
        <v>5959</v>
      </c>
      <c r="G372" t="s">
        <v>26</v>
      </c>
      <c r="H372" t="s">
        <v>5959</v>
      </c>
      <c r="I372" t="s">
        <v>28</v>
      </c>
      <c r="J372" s="93">
        <v>250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24</v>
      </c>
      <c r="R372">
        <v>0</v>
      </c>
      <c r="S372">
        <v>0</v>
      </c>
      <c r="T372" t="s">
        <v>29</v>
      </c>
      <c r="U372" t="s">
        <v>29</v>
      </c>
      <c r="V372" t="s">
        <v>29</v>
      </c>
      <c r="W372" t="s">
        <v>30</v>
      </c>
      <c r="Y372" s="93"/>
      <c r="Z372" s="93"/>
      <c r="AA372" t="s">
        <v>5960</v>
      </c>
      <c r="AB372" t="s">
        <v>5961</v>
      </c>
    </row>
    <row r="373" spans="1:28" x14ac:dyDescent="0.3">
      <c r="A373" s="8" t="b">
        <f t="shared" si="15"/>
        <v>0</v>
      </c>
      <c r="B373" t="str">
        <f t="shared" si="16"/>
        <v>shortleg</v>
      </c>
      <c r="C373" s="10" t="str">
        <f t="shared" si="17"/>
        <v>short_leg</v>
      </c>
      <c r="D373">
        <v>1042</v>
      </c>
      <c r="E373" t="s">
        <v>24</v>
      </c>
      <c r="F373" t="s">
        <v>9013</v>
      </c>
      <c r="G373" t="s">
        <v>26</v>
      </c>
      <c r="H373" t="s">
        <v>9014</v>
      </c>
      <c r="I373" t="s">
        <v>28</v>
      </c>
      <c r="J373" s="6">
        <v>430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24</v>
      </c>
      <c r="R373">
        <v>0</v>
      </c>
      <c r="S373">
        <v>0</v>
      </c>
      <c r="T373" t="s">
        <v>29</v>
      </c>
      <c r="U373" t="s">
        <v>29</v>
      </c>
      <c r="V373" t="s">
        <v>29</v>
      </c>
      <c r="W373" t="s">
        <v>30</v>
      </c>
      <c r="Y373" s="93"/>
      <c r="Z373" s="93"/>
      <c r="AA373" t="s">
        <v>9015</v>
      </c>
      <c r="AB373" t="s">
        <v>9016</v>
      </c>
    </row>
    <row r="374" spans="1:28" x14ac:dyDescent="0.3">
      <c r="A374" s="8" t="b">
        <f t="shared" si="15"/>
        <v>0</v>
      </c>
      <c r="B374" t="str">
        <f t="shared" si="16"/>
        <v>nailoforc</v>
      </c>
      <c r="C374" s="10" t="str">
        <f t="shared" si="17"/>
        <v>nail_of_orc</v>
      </c>
      <c r="D374">
        <v>1043</v>
      </c>
      <c r="E374" t="s">
        <v>24</v>
      </c>
      <c r="F374" t="s">
        <v>7013</v>
      </c>
      <c r="G374" t="s">
        <v>26</v>
      </c>
      <c r="H374" t="s">
        <v>7014</v>
      </c>
      <c r="I374" t="s">
        <v>28</v>
      </c>
      <c r="J374">
        <v>168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24</v>
      </c>
      <c r="R374">
        <v>0</v>
      </c>
      <c r="S374">
        <v>0</v>
      </c>
      <c r="T374" t="s">
        <v>29</v>
      </c>
      <c r="U374" t="s">
        <v>29</v>
      </c>
      <c r="V374" t="s">
        <v>29</v>
      </c>
      <c r="W374" t="s">
        <v>30</v>
      </c>
      <c r="Y374" s="93"/>
      <c r="Z374" s="93"/>
      <c r="AA374" t="s">
        <v>7015</v>
      </c>
      <c r="AB374" t="s">
        <v>7016</v>
      </c>
    </row>
    <row r="375" spans="1:28" x14ac:dyDescent="0.3">
      <c r="A375" s="8" t="b">
        <f t="shared" si="15"/>
        <v>0</v>
      </c>
      <c r="B375" t="str">
        <f t="shared" si="16"/>
        <v>toothof</v>
      </c>
      <c r="C375" s="10" t="str">
        <f t="shared" si="17"/>
        <v>tooth_of_</v>
      </c>
      <c r="D375">
        <v>1044</v>
      </c>
      <c r="E375" t="s">
        <v>24</v>
      </c>
      <c r="F375" t="s">
        <v>10088</v>
      </c>
      <c r="G375" t="s">
        <v>26</v>
      </c>
      <c r="H375" t="s">
        <v>10089</v>
      </c>
      <c r="I375" t="s">
        <v>28</v>
      </c>
      <c r="J375">
        <v>264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24</v>
      </c>
      <c r="R375">
        <v>0</v>
      </c>
      <c r="S375">
        <v>0</v>
      </c>
      <c r="T375" t="s">
        <v>29</v>
      </c>
      <c r="U375" t="s">
        <v>29</v>
      </c>
      <c r="V375" t="s">
        <v>29</v>
      </c>
      <c r="W375" t="s">
        <v>30</v>
      </c>
      <c r="Y375" s="93"/>
      <c r="Z375" s="93"/>
      <c r="AA375" t="s">
        <v>10090</v>
      </c>
      <c r="AB375" t="s">
        <v>10091</v>
      </c>
    </row>
    <row r="376" spans="1:28" x14ac:dyDescent="0.3">
      <c r="A376" s="8" t="b">
        <f t="shared" si="15"/>
        <v>0</v>
      </c>
      <c r="B376" t="str">
        <f t="shared" si="16"/>
        <v>sacredmasque</v>
      </c>
      <c r="C376" s="10" t="str">
        <f t="shared" si="17"/>
        <v>sacred_masque</v>
      </c>
      <c r="D376">
        <v>1045</v>
      </c>
      <c r="E376" t="s">
        <v>24</v>
      </c>
      <c r="F376" t="s">
        <v>8650</v>
      </c>
      <c r="G376" t="s">
        <v>26</v>
      </c>
      <c r="H376" t="s">
        <v>8651</v>
      </c>
      <c r="I376" t="s">
        <v>28</v>
      </c>
      <c r="J376">
        <v>412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24</v>
      </c>
      <c r="R376">
        <v>0</v>
      </c>
      <c r="S376">
        <v>0</v>
      </c>
      <c r="T376" t="s">
        <v>29</v>
      </c>
      <c r="U376" t="s">
        <v>29</v>
      </c>
      <c r="V376" t="s">
        <v>29</v>
      </c>
      <c r="W376" t="s">
        <v>30</v>
      </c>
      <c r="Y376" s="93"/>
      <c r="Z376" s="93"/>
      <c r="AA376" t="s">
        <v>8652</v>
      </c>
      <c r="AB376" t="s">
        <v>8653</v>
      </c>
    </row>
    <row r="377" spans="1:28" x14ac:dyDescent="0.3">
      <c r="A377" s="8" t="b">
        <f t="shared" si="15"/>
        <v>0</v>
      </c>
      <c r="B377" t="str">
        <f t="shared" si="16"/>
        <v>tweezer</v>
      </c>
      <c r="C377" s="10" t="str">
        <f t="shared" si="17"/>
        <v>tweezer</v>
      </c>
      <c r="D377">
        <v>1046</v>
      </c>
      <c r="E377" t="s">
        <v>24</v>
      </c>
      <c r="F377" t="s">
        <v>10228</v>
      </c>
      <c r="G377" t="s">
        <v>26</v>
      </c>
      <c r="H377" t="s">
        <v>10229</v>
      </c>
      <c r="I377" t="s">
        <v>28</v>
      </c>
      <c r="J377" s="8">
        <v>614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24</v>
      </c>
      <c r="R377">
        <v>0</v>
      </c>
      <c r="S377">
        <v>0</v>
      </c>
      <c r="T377" t="s">
        <v>29</v>
      </c>
      <c r="U377" t="s">
        <v>29</v>
      </c>
      <c r="V377" t="s">
        <v>29</v>
      </c>
      <c r="W377" t="s">
        <v>30</v>
      </c>
      <c r="Y377" s="93"/>
      <c r="Z377" s="93"/>
      <c r="AA377" t="s">
        <v>10230</v>
      </c>
      <c r="AB377" t="s">
        <v>10231</v>
      </c>
    </row>
    <row r="378" spans="1:28" x14ac:dyDescent="0.3">
      <c r="A378" s="8" t="b">
        <f t="shared" si="15"/>
        <v>0</v>
      </c>
      <c r="B378" t="str">
        <f t="shared" si="16"/>
        <v>headofmedusa</v>
      </c>
      <c r="C378" s="10" t="str">
        <f t="shared" si="17"/>
        <v>head_of_medusa</v>
      </c>
      <c r="D378">
        <v>1047</v>
      </c>
      <c r="E378" t="s">
        <v>24</v>
      </c>
      <c r="F378" t="s">
        <v>5027</v>
      </c>
      <c r="G378" t="s">
        <v>26</v>
      </c>
      <c r="H378" t="s">
        <v>5028</v>
      </c>
      <c r="I378" t="s">
        <v>28</v>
      </c>
      <c r="J378">
        <v>548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24</v>
      </c>
      <c r="R378">
        <v>0</v>
      </c>
      <c r="S378">
        <v>0</v>
      </c>
      <c r="T378" t="s">
        <v>29</v>
      </c>
      <c r="U378" t="s">
        <v>29</v>
      </c>
      <c r="V378" t="s">
        <v>29</v>
      </c>
      <c r="W378" t="s">
        <v>30</v>
      </c>
      <c r="Y378" s="93"/>
      <c r="Z378" s="93"/>
      <c r="AA378" t="s">
        <v>5029</v>
      </c>
      <c r="AB378" t="s">
        <v>5030</v>
      </c>
    </row>
    <row r="379" spans="1:28" x14ac:dyDescent="0.3">
      <c r="A379" s="8" t="b">
        <f t="shared" si="15"/>
        <v>0</v>
      </c>
      <c r="B379" t="str">
        <f t="shared" si="16"/>
        <v>slendersnake</v>
      </c>
      <c r="C379" s="10" t="str">
        <f t="shared" si="17"/>
        <v>slender_snake</v>
      </c>
      <c r="D379">
        <v>1048</v>
      </c>
      <c r="E379" t="s">
        <v>24</v>
      </c>
      <c r="F379" t="s">
        <v>9217</v>
      </c>
      <c r="G379" t="s">
        <v>26</v>
      </c>
      <c r="H379" t="s">
        <v>9218</v>
      </c>
      <c r="I379" t="s">
        <v>28</v>
      </c>
      <c r="J379" s="8">
        <v>800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24</v>
      </c>
      <c r="R379">
        <v>0</v>
      </c>
      <c r="S379">
        <v>0</v>
      </c>
      <c r="T379" t="s">
        <v>29</v>
      </c>
      <c r="U379" t="s">
        <v>29</v>
      </c>
      <c r="V379" t="s">
        <v>29</v>
      </c>
      <c r="W379" t="s">
        <v>30</v>
      </c>
      <c r="Y379" s="93"/>
      <c r="Z379" s="93"/>
      <c r="AA379" t="s">
        <v>9219</v>
      </c>
      <c r="AB379" t="s">
        <v>9220</v>
      </c>
    </row>
    <row r="380" spans="1:28" x14ac:dyDescent="0.3">
      <c r="A380" s="8" t="b">
        <f t="shared" si="15"/>
        <v>0</v>
      </c>
      <c r="B380" t="str">
        <f t="shared" si="16"/>
        <v>skirtofvirgin</v>
      </c>
      <c r="C380" s="10" t="str">
        <f t="shared" si="17"/>
        <v>skirt_of_virgin</v>
      </c>
      <c r="D380">
        <v>1049</v>
      </c>
      <c r="E380" t="s">
        <v>24</v>
      </c>
      <c r="F380" t="s">
        <v>9162</v>
      </c>
      <c r="G380" t="s">
        <v>26</v>
      </c>
      <c r="H380" t="s">
        <v>9163</v>
      </c>
      <c r="I380" t="s">
        <v>28</v>
      </c>
      <c r="J380" s="1">
        <v>1700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24</v>
      </c>
      <c r="R380">
        <v>0</v>
      </c>
      <c r="S380">
        <v>0</v>
      </c>
      <c r="T380" t="s">
        <v>29</v>
      </c>
      <c r="U380" t="s">
        <v>29</v>
      </c>
      <c r="V380" t="s">
        <v>29</v>
      </c>
      <c r="W380" t="s">
        <v>30</v>
      </c>
      <c r="Y380" s="93"/>
      <c r="Z380" s="93"/>
      <c r="AA380" t="s">
        <v>9164</v>
      </c>
      <c r="AB380" t="s">
        <v>9165</v>
      </c>
    </row>
    <row r="381" spans="1:28" x14ac:dyDescent="0.3">
      <c r="A381" s="8" t="b">
        <f t="shared" si="15"/>
        <v>0</v>
      </c>
      <c r="B381" t="str">
        <f t="shared" si="16"/>
        <v>tendon</v>
      </c>
      <c r="C381" s="10" t="str">
        <f t="shared" si="17"/>
        <v>tendon</v>
      </c>
      <c r="D381">
        <v>1050</v>
      </c>
      <c r="E381" t="s">
        <v>24</v>
      </c>
      <c r="F381" t="s">
        <v>9928</v>
      </c>
      <c r="G381" t="s">
        <v>26</v>
      </c>
      <c r="H381" t="s">
        <v>9928</v>
      </c>
      <c r="I381" t="s">
        <v>28</v>
      </c>
      <c r="J381">
        <v>220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24</v>
      </c>
      <c r="R381">
        <v>0</v>
      </c>
      <c r="S381">
        <v>0</v>
      </c>
      <c r="T381" t="s">
        <v>29</v>
      </c>
      <c r="U381" t="s">
        <v>29</v>
      </c>
      <c r="V381" t="s">
        <v>29</v>
      </c>
      <c r="W381" t="s">
        <v>30</v>
      </c>
      <c r="Y381" s="93"/>
      <c r="Z381" s="93"/>
      <c r="AA381" t="s">
        <v>9929</v>
      </c>
      <c r="AB381" t="s">
        <v>9930</v>
      </c>
    </row>
    <row r="382" spans="1:28" x14ac:dyDescent="0.3">
      <c r="A382" s="8" t="b">
        <f t="shared" si="15"/>
        <v>0</v>
      </c>
      <c r="B382" t="str">
        <f t="shared" si="16"/>
        <v>detonator</v>
      </c>
      <c r="C382" s="10" t="str">
        <f t="shared" si="17"/>
        <v>detonator</v>
      </c>
      <c r="D382">
        <v>1051</v>
      </c>
      <c r="E382" t="s">
        <v>24</v>
      </c>
      <c r="F382" t="s">
        <v>2926</v>
      </c>
      <c r="G382" t="s">
        <v>26</v>
      </c>
      <c r="H382" t="s">
        <v>2926</v>
      </c>
      <c r="I382" t="s">
        <v>28</v>
      </c>
      <c r="J382" s="93">
        <v>450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24</v>
      </c>
      <c r="R382">
        <v>0</v>
      </c>
      <c r="S382">
        <v>0</v>
      </c>
      <c r="T382" t="s">
        <v>29</v>
      </c>
      <c r="U382" t="s">
        <v>29</v>
      </c>
      <c r="V382" t="s">
        <v>29</v>
      </c>
      <c r="W382" t="s">
        <v>30</v>
      </c>
      <c r="Y382" s="93"/>
      <c r="Z382" s="93"/>
      <c r="AA382" t="s">
        <v>2927</v>
      </c>
      <c r="AB382" t="s">
        <v>2928</v>
      </c>
    </row>
    <row r="383" spans="1:28" x14ac:dyDescent="0.3">
      <c r="A383" s="8" t="b">
        <f t="shared" si="15"/>
        <v>0</v>
      </c>
      <c r="B383" t="str">
        <f t="shared" si="16"/>
        <v>singlecell</v>
      </c>
      <c r="C383" s="10" t="str">
        <f t="shared" si="17"/>
        <v>single_cell</v>
      </c>
      <c r="D383">
        <v>1052</v>
      </c>
      <c r="E383" t="s">
        <v>24</v>
      </c>
      <c r="F383" t="s">
        <v>9115</v>
      </c>
      <c r="G383" t="s">
        <v>26</v>
      </c>
      <c r="H383" t="s">
        <v>9116</v>
      </c>
      <c r="I383" t="s">
        <v>28</v>
      </c>
      <c r="J383">
        <v>46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24</v>
      </c>
      <c r="R383">
        <v>0</v>
      </c>
      <c r="S383">
        <v>0</v>
      </c>
      <c r="T383" t="s">
        <v>29</v>
      </c>
      <c r="U383" t="s">
        <v>29</v>
      </c>
      <c r="V383" t="s">
        <v>29</v>
      </c>
      <c r="W383" t="s">
        <v>30</v>
      </c>
      <c r="Y383" s="93"/>
      <c r="Z383" s="93"/>
      <c r="AA383" t="s">
        <v>9117</v>
      </c>
      <c r="AB383" t="s">
        <v>9118</v>
      </c>
    </row>
    <row r="384" spans="1:28" x14ac:dyDescent="0.3">
      <c r="A384" s="8" t="b">
        <f t="shared" si="15"/>
        <v>0</v>
      </c>
      <c r="B384" t="str">
        <f t="shared" si="16"/>
        <v>toothofancientfish</v>
      </c>
      <c r="C384" s="10" t="str">
        <f t="shared" si="17"/>
        <v>tooth_of_ancient_fish</v>
      </c>
      <c r="D384">
        <v>1053</v>
      </c>
      <c r="E384" t="s">
        <v>24</v>
      </c>
      <c r="F384" t="s">
        <v>10092</v>
      </c>
      <c r="G384" t="s">
        <v>26</v>
      </c>
      <c r="H384" t="s">
        <v>10093</v>
      </c>
      <c r="I384" t="s">
        <v>28</v>
      </c>
      <c r="J384">
        <v>548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24</v>
      </c>
      <c r="R384">
        <v>0</v>
      </c>
      <c r="S384">
        <v>0</v>
      </c>
      <c r="T384" t="s">
        <v>29</v>
      </c>
      <c r="U384" t="s">
        <v>29</v>
      </c>
      <c r="V384" t="s">
        <v>29</v>
      </c>
      <c r="W384" t="s">
        <v>30</v>
      </c>
      <c r="Y384" s="93"/>
      <c r="Z384" s="93"/>
      <c r="AA384" t="s">
        <v>10094</v>
      </c>
      <c r="AB384" t="s">
        <v>10095</v>
      </c>
    </row>
    <row r="385" spans="1:28" x14ac:dyDescent="0.3">
      <c r="A385" s="8" t="b">
        <f t="shared" si="15"/>
        <v>0</v>
      </c>
      <c r="B385" t="str">
        <f t="shared" si="16"/>
        <v>lipofancientfish</v>
      </c>
      <c r="C385" s="10" t="str">
        <f t="shared" si="17"/>
        <v>lip_of_ancient_fish</v>
      </c>
      <c r="D385">
        <v>1054</v>
      </c>
      <c r="E385" t="s">
        <v>24</v>
      </c>
      <c r="F385" t="s">
        <v>6123</v>
      </c>
      <c r="G385" t="s">
        <v>26</v>
      </c>
      <c r="H385" t="s">
        <v>6124</v>
      </c>
      <c r="I385" t="s">
        <v>28</v>
      </c>
      <c r="J385" s="1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24</v>
      </c>
      <c r="R385">
        <v>0</v>
      </c>
      <c r="S385">
        <v>0</v>
      </c>
      <c r="T385" t="s">
        <v>29</v>
      </c>
      <c r="U385" t="s">
        <v>29</v>
      </c>
      <c r="V385" t="s">
        <v>29</v>
      </c>
      <c r="W385" t="s">
        <v>30</v>
      </c>
      <c r="Y385" s="93"/>
      <c r="Z385" s="93"/>
      <c r="AA385" t="s">
        <v>6125</v>
      </c>
      <c r="AB385" t="s">
        <v>6126</v>
      </c>
    </row>
    <row r="386" spans="1:28" x14ac:dyDescent="0.3">
      <c r="A386" s="8" t="b">
        <f t="shared" ref="A386:A449" si="18">ISNUMBER(SEARCH("callfunc",X386))</f>
        <v>0</v>
      </c>
      <c r="B386" t="str">
        <f t="shared" ref="B386:B449" si="19">LOWER(SUBSTITUTE(F386,"_",""))</f>
        <v>earthwormpeeling</v>
      </c>
      <c r="C386" s="10" t="str">
        <f t="shared" ref="C386:C449" si="20">LOWER(F386)</f>
        <v>earthworm_peeling</v>
      </c>
      <c r="D386">
        <v>1055</v>
      </c>
      <c r="E386" t="s">
        <v>24</v>
      </c>
      <c r="F386" t="s">
        <v>3500</v>
      </c>
      <c r="G386" t="s">
        <v>26</v>
      </c>
      <c r="H386" t="s">
        <v>3501</v>
      </c>
      <c r="I386" t="s">
        <v>28</v>
      </c>
      <c r="J386">
        <v>196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24</v>
      </c>
      <c r="R386">
        <v>0</v>
      </c>
      <c r="S386">
        <v>0</v>
      </c>
      <c r="T386" t="s">
        <v>29</v>
      </c>
      <c r="U386" t="s">
        <v>29</v>
      </c>
      <c r="V386" t="s">
        <v>29</v>
      </c>
      <c r="W386" t="s">
        <v>30</v>
      </c>
      <c r="Y386" s="93"/>
      <c r="Z386" s="93"/>
      <c r="AA386" t="s">
        <v>3502</v>
      </c>
      <c r="AB386" t="s">
        <v>3503</v>
      </c>
    </row>
    <row r="387" spans="1:28" x14ac:dyDescent="0.3">
      <c r="A387" s="8" t="b">
        <f t="shared" si="18"/>
        <v>0</v>
      </c>
      <c r="B387" t="str">
        <f t="shared" si="19"/>
        <v>grit</v>
      </c>
      <c r="C387" s="10" t="str">
        <f t="shared" si="20"/>
        <v>grit</v>
      </c>
      <c r="D387">
        <v>1056</v>
      </c>
      <c r="E387" t="s">
        <v>24</v>
      </c>
      <c r="F387" t="s">
        <v>4830</v>
      </c>
      <c r="G387" t="s">
        <v>26</v>
      </c>
      <c r="H387" t="s">
        <v>4830</v>
      </c>
      <c r="I387" t="s">
        <v>28</v>
      </c>
      <c r="J387" s="93">
        <v>306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24</v>
      </c>
      <c r="R387">
        <v>0</v>
      </c>
      <c r="S387">
        <v>0</v>
      </c>
      <c r="T387" t="s">
        <v>29</v>
      </c>
      <c r="U387" t="s">
        <v>29</v>
      </c>
      <c r="V387" t="s">
        <v>29</v>
      </c>
      <c r="W387" t="s">
        <v>30</v>
      </c>
      <c r="Y387" s="93"/>
      <c r="Z387" s="93"/>
      <c r="AA387" t="s">
        <v>4831</v>
      </c>
      <c r="AB387" t="s">
        <v>4832</v>
      </c>
    </row>
    <row r="388" spans="1:28" x14ac:dyDescent="0.3">
      <c r="A388" s="8" t="b">
        <f t="shared" si="18"/>
        <v>0</v>
      </c>
      <c r="B388" t="str">
        <f t="shared" si="19"/>
        <v>mothdust</v>
      </c>
      <c r="C388" s="10" t="str">
        <f t="shared" si="20"/>
        <v>moth_dust</v>
      </c>
      <c r="D388">
        <v>1057</v>
      </c>
      <c r="E388" t="s">
        <v>24</v>
      </c>
      <c r="F388" t="s">
        <v>6830</v>
      </c>
      <c r="G388" t="s">
        <v>26</v>
      </c>
      <c r="H388" t="s">
        <v>6831</v>
      </c>
      <c r="I388" t="s">
        <v>28</v>
      </c>
      <c r="J388">
        <v>138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24</v>
      </c>
      <c r="R388">
        <v>0</v>
      </c>
      <c r="S388">
        <v>0</v>
      </c>
      <c r="T388" t="s">
        <v>29</v>
      </c>
      <c r="U388" t="s">
        <v>29</v>
      </c>
      <c r="V388" t="s">
        <v>29</v>
      </c>
      <c r="W388" t="s">
        <v>30</v>
      </c>
      <c r="Y388" s="93"/>
      <c r="Z388" s="93"/>
      <c r="AA388" t="s">
        <v>6832</v>
      </c>
      <c r="AB388" t="s">
        <v>6833</v>
      </c>
    </row>
    <row r="389" spans="1:28" x14ac:dyDescent="0.3">
      <c r="A389" s="8" t="b">
        <f t="shared" si="18"/>
        <v>0</v>
      </c>
      <c r="B389" t="str">
        <f t="shared" si="19"/>
        <v>wingofmoth</v>
      </c>
      <c r="C389" s="10" t="str">
        <f t="shared" si="20"/>
        <v>wing_of_moth</v>
      </c>
      <c r="D389">
        <v>1058</v>
      </c>
      <c r="E389" t="s">
        <v>24</v>
      </c>
      <c r="F389" t="s">
        <v>10776</v>
      </c>
      <c r="G389" t="s">
        <v>26</v>
      </c>
      <c r="H389" t="s">
        <v>10777</v>
      </c>
      <c r="I389" t="s">
        <v>28</v>
      </c>
      <c r="J389" s="8">
        <v>200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24</v>
      </c>
      <c r="R389">
        <v>0</v>
      </c>
      <c r="S389">
        <v>0</v>
      </c>
      <c r="T389" t="s">
        <v>29</v>
      </c>
      <c r="U389" t="s">
        <v>29</v>
      </c>
      <c r="V389" t="s">
        <v>29</v>
      </c>
      <c r="W389" t="s">
        <v>30</v>
      </c>
      <c r="Y389" s="93"/>
      <c r="Z389" s="93"/>
      <c r="AA389" t="s">
        <v>10778</v>
      </c>
      <c r="AB389" t="s">
        <v>10779</v>
      </c>
    </row>
    <row r="390" spans="1:28" x14ac:dyDescent="0.3">
      <c r="A390" s="8" t="b">
        <f t="shared" si="18"/>
        <v>0</v>
      </c>
      <c r="B390" t="str">
        <f t="shared" si="19"/>
        <v>transparentcloth</v>
      </c>
      <c r="C390" s="10" t="str">
        <f t="shared" si="20"/>
        <v>transparent_cloth</v>
      </c>
      <c r="D390">
        <v>1059</v>
      </c>
      <c r="E390" t="s">
        <v>24</v>
      </c>
      <c r="F390" t="s">
        <v>10120</v>
      </c>
      <c r="G390" t="s">
        <v>26</v>
      </c>
      <c r="H390" t="s">
        <v>10121</v>
      </c>
      <c r="I390" t="s">
        <v>28</v>
      </c>
      <c r="J390">
        <v>306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24</v>
      </c>
      <c r="R390">
        <v>0</v>
      </c>
      <c r="S390">
        <v>0</v>
      </c>
      <c r="T390" t="s">
        <v>29</v>
      </c>
      <c r="U390" t="s">
        <v>29</v>
      </c>
      <c r="V390" t="s">
        <v>29</v>
      </c>
      <c r="W390" t="s">
        <v>30</v>
      </c>
      <c r="Y390" s="93"/>
      <c r="Z390" s="93"/>
      <c r="AA390" t="s">
        <v>10122</v>
      </c>
      <c r="AB390" t="s">
        <v>10123</v>
      </c>
    </row>
    <row r="391" spans="1:28" x14ac:dyDescent="0.3">
      <c r="A391" s="8" t="b">
        <f t="shared" si="18"/>
        <v>0</v>
      </c>
      <c r="B391" t="str">
        <f t="shared" si="19"/>
        <v>goldenhair</v>
      </c>
      <c r="C391" s="10" t="str">
        <f t="shared" si="20"/>
        <v>golden_hair</v>
      </c>
      <c r="D391">
        <v>1060</v>
      </c>
      <c r="E391" t="s">
        <v>24</v>
      </c>
      <c r="F391" t="s">
        <v>4661</v>
      </c>
      <c r="G391" t="s">
        <v>26</v>
      </c>
      <c r="H391" t="s">
        <v>4662</v>
      </c>
      <c r="I391" t="s">
        <v>28</v>
      </c>
      <c r="J391" s="6">
        <v>430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24</v>
      </c>
      <c r="R391">
        <v>0</v>
      </c>
      <c r="S391">
        <v>0</v>
      </c>
      <c r="T391" t="s">
        <v>29</v>
      </c>
      <c r="U391" t="s">
        <v>29</v>
      </c>
      <c r="V391" t="s">
        <v>29</v>
      </c>
      <c r="W391" t="s">
        <v>30</v>
      </c>
      <c r="Y391" s="93"/>
      <c r="Z391" s="93"/>
      <c r="AA391" t="s">
        <v>4663</v>
      </c>
      <c r="AB391" t="s">
        <v>4664</v>
      </c>
    </row>
    <row r="392" spans="1:28" x14ac:dyDescent="0.3">
      <c r="A392" s="8" t="b">
        <f t="shared" si="18"/>
        <v>0</v>
      </c>
      <c r="B392" t="str">
        <f t="shared" si="19"/>
        <v>starsandofwitch</v>
      </c>
      <c r="C392" s="10" t="str">
        <f t="shared" si="20"/>
        <v>starsand_of_witch</v>
      </c>
      <c r="D392">
        <v>1061</v>
      </c>
      <c r="E392" t="s">
        <v>24</v>
      </c>
      <c r="F392" t="s">
        <v>9581</v>
      </c>
      <c r="G392" t="s">
        <v>26</v>
      </c>
      <c r="H392" t="s">
        <v>9582</v>
      </c>
      <c r="I392" t="s">
        <v>28</v>
      </c>
      <c r="J392">
        <v>484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24</v>
      </c>
      <c r="R392">
        <v>0</v>
      </c>
      <c r="S392">
        <v>0</v>
      </c>
      <c r="T392" t="s">
        <v>29</v>
      </c>
      <c r="U392" t="s">
        <v>29</v>
      </c>
      <c r="V392" t="s">
        <v>29</v>
      </c>
      <c r="W392" t="s">
        <v>30</v>
      </c>
      <c r="Y392" s="93"/>
      <c r="Z392" s="93"/>
      <c r="AA392" t="s">
        <v>9583</v>
      </c>
      <c r="AB392" t="s">
        <v>9584</v>
      </c>
    </row>
    <row r="393" spans="1:28" x14ac:dyDescent="0.3">
      <c r="A393" s="8" t="b">
        <f t="shared" si="18"/>
        <v>0</v>
      </c>
      <c r="B393" t="str">
        <f t="shared" si="19"/>
        <v>pumpkinhead</v>
      </c>
      <c r="C393" s="10" t="str">
        <f t="shared" si="20"/>
        <v>pumpkin_head</v>
      </c>
      <c r="D393">
        <v>1062</v>
      </c>
      <c r="E393" t="s">
        <v>24</v>
      </c>
      <c r="F393" t="s">
        <v>7939</v>
      </c>
      <c r="G393" t="s">
        <v>26</v>
      </c>
      <c r="H393" t="s">
        <v>7940</v>
      </c>
      <c r="I393" t="s">
        <v>28</v>
      </c>
      <c r="J393">
        <v>374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24</v>
      </c>
      <c r="R393">
        <v>0</v>
      </c>
      <c r="S393">
        <v>0</v>
      </c>
      <c r="T393" t="s">
        <v>29</v>
      </c>
      <c r="U393" t="s">
        <v>29</v>
      </c>
      <c r="V393" t="s">
        <v>29</v>
      </c>
      <c r="W393" t="s">
        <v>30</v>
      </c>
      <c r="Y393" s="93"/>
      <c r="Z393" s="93"/>
      <c r="AA393" t="s">
        <v>7941</v>
      </c>
      <c r="AB393" t="s">
        <v>7942</v>
      </c>
    </row>
    <row r="394" spans="1:28" x14ac:dyDescent="0.3">
      <c r="A394" s="8" t="b">
        <f t="shared" si="18"/>
        <v>0</v>
      </c>
      <c r="B394" t="str">
        <f t="shared" si="19"/>
        <v>sharpenedcuspid</v>
      </c>
      <c r="C394" s="10" t="str">
        <f t="shared" si="20"/>
        <v>sharpened_cuspid</v>
      </c>
      <c r="D394">
        <v>1063</v>
      </c>
      <c r="E394" t="s">
        <v>24</v>
      </c>
      <c r="F394" t="s">
        <v>8940</v>
      </c>
      <c r="G394" t="s">
        <v>26</v>
      </c>
      <c r="H394" t="s">
        <v>8941</v>
      </c>
      <c r="I394" t="s">
        <v>28</v>
      </c>
      <c r="J394" s="8">
        <v>680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24</v>
      </c>
      <c r="R394">
        <v>0</v>
      </c>
      <c r="S394">
        <v>0</v>
      </c>
      <c r="T394" t="s">
        <v>29</v>
      </c>
      <c r="U394" t="s">
        <v>29</v>
      </c>
      <c r="V394" t="s">
        <v>29</v>
      </c>
      <c r="W394" t="s">
        <v>30</v>
      </c>
      <c r="Y394" s="93"/>
      <c r="Z394" s="93"/>
      <c r="AA394" t="s">
        <v>8942</v>
      </c>
      <c r="AB394" t="s">
        <v>8943</v>
      </c>
    </row>
    <row r="395" spans="1:28" x14ac:dyDescent="0.3">
      <c r="A395" s="8" t="b">
        <f t="shared" si="18"/>
        <v>0</v>
      </c>
      <c r="B395" t="str">
        <f t="shared" si="19"/>
        <v>reins</v>
      </c>
      <c r="C395" s="10" t="str">
        <f t="shared" si="20"/>
        <v>reins</v>
      </c>
      <c r="D395">
        <v>1064</v>
      </c>
      <c r="E395" t="s">
        <v>24</v>
      </c>
      <c r="F395" t="s">
        <v>8286</v>
      </c>
      <c r="G395" t="s">
        <v>26</v>
      </c>
      <c r="H395" t="s">
        <v>8286</v>
      </c>
      <c r="I395" t="s">
        <v>28</v>
      </c>
      <c r="J395" s="6">
        <v>802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24</v>
      </c>
      <c r="R395">
        <v>0</v>
      </c>
      <c r="S395">
        <v>0</v>
      </c>
      <c r="T395" t="s">
        <v>29</v>
      </c>
      <c r="U395" t="s">
        <v>29</v>
      </c>
      <c r="V395" t="s">
        <v>29</v>
      </c>
      <c r="W395" t="s">
        <v>30</v>
      </c>
      <c r="Y395" s="93"/>
      <c r="Z395" s="93"/>
      <c r="AA395" t="s">
        <v>8287</v>
      </c>
      <c r="AB395" t="s">
        <v>8288</v>
      </c>
    </row>
    <row r="396" spans="1:28" x14ac:dyDescent="0.3">
      <c r="A396" s="8" t="b">
        <f t="shared" si="18"/>
        <v>0</v>
      </c>
      <c r="B396" t="str">
        <f t="shared" si="19"/>
        <v>boobytrap</v>
      </c>
      <c r="C396" s="10" t="str">
        <f t="shared" si="20"/>
        <v>booby_trap</v>
      </c>
      <c r="D396">
        <v>1065</v>
      </c>
      <c r="E396" t="s">
        <v>24</v>
      </c>
      <c r="F396" t="s">
        <v>1439</v>
      </c>
      <c r="G396" t="s">
        <v>26</v>
      </c>
      <c r="H396" t="s">
        <v>1440</v>
      </c>
      <c r="I396" t="s">
        <v>28</v>
      </c>
      <c r="J396">
        <v>100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24</v>
      </c>
      <c r="R396">
        <v>0</v>
      </c>
      <c r="S396">
        <v>0</v>
      </c>
      <c r="T396" t="s">
        <v>29</v>
      </c>
      <c r="U396" t="s">
        <v>29</v>
      </c>
      <c r="V396" t="s">
        <v>29</v>
      </c>
      <c r="W396" t="s">
        <v>30</v>
      </c>
      <c r="Y396" s="93"/>
      <c r="Z396" s="93"/>
      <c r="AA396" t="s">
        <v>1441</v>
      </c>
      <c r="AB396" t="s">
        <v>1442</v>
      </c>
    </row>
    <row r="397" spans="1:28" x14ac:dyDescent="0.3">
      <c r="A397" s="8" t="b">
        <f t="shared" si="18"/>
        <v>0</v>
      </c>
      <c r="B397" t="str">
        <f t="shared" si="19"/>
        <v>treeofarcher1</v>
      </c>
      <c r="C397" s="10" t="str">
        <f t="shared" si="20"/>
        <v>tree_of_archer_1</v>
      </c>
      <c r="D397">
        <v>1066</v>
      </c>
      <c r="E397" t="s">
        <v>24</v>
      </c>
      <c r="F397" t="s">
        <v>10132</v>
      </c>
      <c r="G397" t="s">
        <v>26</v>
      </c>
      <c r="H397" t="s">
        <v>10133</v>
      </c>
      <c r="I397" t="s">
        <v>28</v>
      </c>
      <c r="J397" s="6">
        <v>2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24</v>
      </c>
      <c r="R397">
        <v>0</v>
      </c>
      <c r="S397">
        <v>0</v>
      </c>
      <c r="T397" t="s">
        <v>29</v>
      </c>
      <c r="U397" t="s">
        <v>29</v>
      </c>
      <c r="V397" t="s">
        <v>29</v>
      </c>
      <c r="W397" t="s">
        <v>30</v>
      </c>
      <c r="Y397" s="93"/>
      <c r="Z397" s="93"/>
      <c r="AA397" t="s">
        <v>10134</v>
      </c>
      <c r="AB397" t="s">
        <v>10135</v>
      </c>
    </row>
    <row r="398" spans="1:28" x14ac:dyDescent="0.3">
      <c r="A398" s="8" t="b">
        <f t="shared" si="18"/>
        <v>0</v>
      </c>
      <c r="B398" t="str">
        <f t="shared" si="19"/>
        <v>treeofarcher2</v>
      </c>
      <c r="C398" s="10" t="str">
        <f t="shared" si="20"/>
        <v>tree_of_archer_2</v>
      </c>
      <c r="D398">
        <v>1067</v>
      </c>
      <c r="E398" t="s">
        <v>24</v>
      </c>
      <c r="F398" t="s">
        <v>10136</v>
      </c>
      <c r="G398" t="s">
        <v>26</v>
      </c>
      <c r="H398" t="s">
        <v>10137</v>
      </c>
      <c r="I398" t="s">
        <v>28</v>
      </c>
      <c r="J398" s="6">
        <v>2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24</v>
      </c>
      <c r="R398">
        <v>0</v>
      </c>
      <c r="S398">
        <v>0</v>
      </c>
      <c r="T398" t="s">
        <v>29</v>
      </c>
      <c r="U398" t="s">
        <v>29</v>
      </c>
      <c r="V398" t="s">
        <v>29</v>
      </c>
      <c r="W398" t="s">
        <v>30</v>
      </c>
      <c r="Y398" s="93"/>
      <c r="Z398" s="93"/>
      <c r="AA398" t="s">
        <v>10138</v>
      </c>
      <c r="AB398" t="s">
        <v>10139</v>
      </c>
    </row>
    <row r="399" spans="1:28" x14ac:dyDescent="0.3">
      <c r="A399" s="8" t="b">
        <f t="shared" si="18"/>
        <v>0</v>
      </c>
      <c r="B399" t="str">
        <f t="shared" si="19"/>
        <v>treeofarcher3</v>
      </c>
      <c r="C399" s="10" t="str">
        <f t="shared" si="20"/>
        <v>tree_of_archer_3</v>
      </c>
      <c r="D399">
        <v>1068</v>
      </c>
      <c r="E399" t="s">
        <v>24</v>
      </c>
      <c r="F399" t="s">
        <v>10140</v>
      </c>
      <c r="G399" t="s">
        <v>26</v>
      </c>
      <c r="H399" t="s">
        <v>10141</v>
      </c>
      <c r="I399" t="s">
        <v>28</v>
      </c>
      <c r="J399">
        <v>2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24</v>
      </c>
      <c r="R399">
        <v>0</v>
      </c>
      <c r="S399">
        <v>0</v>
      </c>
      <c r="T399" t="s">
        <v>29</v>
      </c>
      <c r="U399" t="s">
        <v>29</v>
      </c>
      <c r="V399" t="s">
        <v>29</v>
      </c>
      <c r="W399" t="s">
        <v>30</v>
      </c>
      <c r="Y399" s="93"/>
      <c r="Z399" s="93"/>
      <c r="AA399" t="s">
        <v>10142</v>
      </c>
      <c r="AB399" t="s">
        <v>10143</v>
      </c>
    </row>
    <row r="400" spans="1:28" x14ac:dyDescent="0.3">
      <c r="A400" s="8" t="b">
        <f t="shared" si="18"/>
        <v>0</v>
      </c>
      <c r="B400" t="str">
        <f t="shared" si="19"/>
        <v>mushroomofthief1</v>
      </c>
      <c r="C400" s="10" t="str">
        <f t="shared" si="20"/>
        <v>mushroom_of_thief_1</v>
      </c>
      <c r="D400">
        <v>1069</v>
      </c>
      <c r="E400" t="s">
        <v>24</v>
      </c>
      <c r="F400" t="s">
        <v>6916</v>
      </c>
      <c r="G400" t="s">
        <v>26</v>
      </c>
      <c r="H400" t="s">
        <v>6917</v>
      </c>
      <c r="I400" t="s">
        <v>28</v>
      </c>
      <c r="J400">
        <v>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24</v>
      </c>
      <c r="R400">
        <v>0</v>
      </c>
      <c r="S400">
        <v>0</v>
      </c>
      <c r="T400" t="s">
        <v>29</v>
      </c>
      <c r="U400" t="s">
        <v>29</v>
      </c>
      <c r="V400" t="s">
        <v>29</v>
      </c>
      <c r="W400" t="s">
        <v>30</v>
      </c>
      <c r="Y400" s="93"/>
      <c r="Z400" s="93"/>
      <c r="AA400" t="s">
        <v>6918</v>
      </c>
      <c r="AB400" t="s">
        <v>6919</v>
      </c>
    </row>
    <row r="401" spans="1:28" x14ac:dyDescent="0.3">
      <c r="A401" s="8" t="b">
        <f t="shared" si="18"/>
        <v>0</v>
      </c>
      <c r="B401" t="str">
        <f t="shared" si="19"/>
        <v>mushroomofthief2</v>
      </c>
      <c r="C401" s="10" t="str">
        <f t="shared" si="20"/>
        <v>mushroom_of_thief_2</v>
      </c>
      <c r="D401">
        <v>1070</v>
      </c>
      <c r="E401" t="s">
        <v>24</v>
      </c>
      <c r="F401" t="s">
        <v>6920</v>
      </c>
      <c r="G401" t="s">
        <v>26</v>
      </c>
      <c r="H401" t="s">
        <v>6921</v>
      </c>
      <c r="I401" t="s">
        <v>28</v>
      </c>
      <c r="J401">
        <v>2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24</v>
      </c>
      <c r="R401">
        <v>0</v>
      </c>
      <c r="S401">
        <v>0</v>
      </c>
      <c r="T401" t="s">
        <v>29</v>
      </c>
      <c r="U401" t="s">
        <v>29</v>
      </c>
      <c r="V401" t="s">
        <v>29</v>
      </c>
      <c r="W401" t="s">
        <v>30</v>
      </c>
      <c r="Y401" s="93"/>
      <c r="Z401" s="93"/>
      <c r="AA401" t="s">
        <v>6922</v>
      </c>
      <c r="AB401" t="s">
        <v>6923</v>
      </c>
    </row>
    <row r="402" spans="1:28" x14ac:dyDescent="0.3">
      <c r="A402" s="8" t="b">
        <f t="shared" si="18"/>
        <v>0</v>
      </c>
      <c r="B402" t="str">
        <f t="shared" si="19"/>
        <v>moroccpotion</v>
      </c>
      <c r="C402" s="10" t="str">
        <f t="shared" si="20"/>
        <v>morocc_potion</v>
      </c>
      <c r="D402">
        <v>1088</v>
      </c>
      <c r="E402" t="s">
        <v>24</v>
      </c>
      <c r="F402" t="s">
        <v>6814</v>
      </c>
      <c r="G402" t="s">
        <v>26</v>
      </c>
      <c r="H402" t="s">
        <v>6815</v>
      </c>
      <c r="I402" t="s">
        <v>28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24</v>
      </c>
      <c r="R402">
        <v>0</v>
      </c>
      <c r="S402">
        <v>0</v>
      </c>
      <c r="T402" t="s">
        <v>29</v>
      </c>
      <c r="U402" t="s">
        <v>29</v>
      </c>
      <c r="V402" t="s">
        <v>29</v>
      </c>
      <c r="W402" t="s">
        <v>30</v>
      </c>
      <c r="Y402" s="93"/>
      <c r="Z402" s="93"/>
      <c r="AA402" t="s">
        <v>6816</v>
      </c>
      <c r="AB402" t="s">
        <v>6817</v>
      </c>
    </row>
    <row r="403" spans="1:28" x14ac:dyDescent="0.3">
      <c r="A403" s="8" t="b">
        <f t="shared" si="18"/>
        <v>0</v>
      </c>
      <c r="B403" t="str">
        <f t="shared" si="19"/>
        <v>emptycylinder</v>
      </c>
      <c r="C403" s="10" t="str">
        <f t="shared" si="20"/>
        <v>empty_cylinder</v>
      </c>
      <c r="D403">
        <v>1092</v>
      </c>
      <c r="E403" t="s">
        <v>24</v>
      </c>
      <c r="F403" t="s">
        <v>3637</v>
      </c>
      <c r="G403" t="s">
        <v>26</v>
      </c>
      <c r="H403" t="s">
        <v>3638</v>
      </c>
      <c r="I403" t="s">
        <v>28</v>
      </c>
      <c r="J403">
        <v>3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24</v>
      </c>
      <c r="R403">
        <v>0</v>
      </c>
      <c r="S403">
        <v>0</v>
      </c>
      <c r="T403" t="s">
        <v>29</v>
      </c>
      <c r="U403" t="s">
        <v>29</v>
      </c>
      <c r="V403" t="s">
        <v>29</v>
      </c>
      <c r="W403" t="s">
        <v>30</v>
      </c>
      <c r="Y403" s="93"/>
      <c r="Z403" s="93"/>
      <c r="AA403" t="s">
        <v>3639</v>
      </c>
      <c r="AB403" t="s">
        <v>3640</v>
      </c>
    </row>
    <row r="404" spans="1:28" x14ac:dyDescent="0.3">
      <c r="A404" s="8" t="b">
        <f t="shared" si="18"/>
        <v>0</v>
      </c>
      <c r="B404" t="str">
        <f t="shared" si="19"/>
        <v>emptypotion</v>
      </c>
      <c r="C404" s="10" t="str">
        <f t="shared" si="20"/>
        <v>empty_potion</v>
      </c>
      <c r="D404">
        <v>1093</v>
      </c>
      <c r="E404" t="s">
        <v>24</v>
      </c>
      <c r="F404" t="s">
        <v>3641</v>
      </c>
      <c r="G404" t="s">
        <v>26</v>
      </c>
      <c r="H404" t="s">
        <v>3642</v>
      </c>
      <c r="I404" t="s">
        <v>28</v>
      </c>
      <c r="J404">
        <v>10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24</v>
      </c>
      <c r="R404">
        <v>0</v>
      </c>
      <c r="S404">
        <v>0</v>
      </c>
      <c r="T404" t="s">
        <v>29</v>
      </c>
      <c r="U404" t="s">
        <v>29</v>
      </c>
      <c r="V404" t="s">
        <v>29</v>
      </c>
      <c r="W404" t="s">
        <v>30</v>
      </c>
      <c r="Y404" s="93"/>
      <c r="Z404" s="93"/>
      <c r="AA404" t="s">
        <v>3643</v>
      </c>
      <c r="AB404" t="s">
        <v>3644</v>
      </c>
    </row>
    <row r="405" spans="1:28" x14ac:dyDescent="0.3">
      <c r="A405" s="8" t="b">
        <f t="shared" si="18"/>
        <v>0</v>
      </c>
      <c r="B405" t="str">
        <f t="shared" si="19"/>
        <v>shortdaenggie</v>
      </c>
      <c r="C405" s="10" t="str">
        <f t="shared" si="20"/>
        <v>short_daenggie</v>
      </c>
      <c r="D405">
        <v>1094</v>
      </c>
      <c r="E405" t="s">
        <v>24</v>
      </c>
      <c r="F405" t="s">
        <v>9009</v>
      </c>
      <c r="G405" t="s">
        <v>26</v>
      </c>
      <c r="H405" t="s">
        <v>9010</v>
      </c>
      <c r="I405" t="s">
        <v>28</v>
      </c>
      <c r="J405">
        <v>278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24</v>
      </c>
      <c r="R405">
        <v>0</v>
      </c>
      <c r="S405">
        <v>0</v>
      </c>
      <c r="T405" t="s">
        <v>29</v>
      </c>
      <c r="U405" t="s">
        <v>29</v>
      </c>
      <c r="V405" t="s">
        <v>29</v>
      </c>
      <c r="W405" t="s">
        <v>30</v>
      </c>
      <c r="Y405" s="93"/>
      <c r="Z405" s="93"/>
      <c r="AA405" t="s">
        <v>9011</v>
      </c>
      <c r="AB405" t="s">
        <v>9012</v>
      </c>
    </row>
    <row r="406" spans="1:28" x14ac:dyDescent="0.3">
      <c r="A406" s="8" t="b">
        <f t="shared" si="18"/>
        <v>0</v>
      </c>
      <c r="B406" t="str">
        <f t="shared" si="19"/>
        <v>needleofalarm</v>
      </c>
      <c r="C406" s="10" t="str">
        <f t="shared" si="20"/>
        <v>needle_of_alarm</v>
      </c>
      <c r="D406">
        <v>1095</v>
      </c>
      <c r="E406" t="s">
        <v>24</v>
      </c>
      <c r="F406" t="s">
        <v>7039</v>
      </c>
      <c r="G406" t="s">
        <v>26</v>
      </c>
      <c r="H406" t="s">
        <v>7040</v>
      </c>
      <c r="I406" t="s">
        <v>28</v>
      </c>
      <c r="J406">
        <v>546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24</v>
      </c>
      <c r="R406">
        <v>0</v>
      </c>
      <c r="S406">
        <v>0</v>
      </c>
      <c r="T406" t="s">
        <v>29</v>
      </c>
      <c r="U406" t="s">
        <v>29</v>
      </c>
      <c r="V406" t="s">
        <v>29</v>
      </c>
      <c r="W406" t="s">
        <v>30</v>
      </c>
      <c r="Y406" s="93"/>
      <c r="Z406" s="93"/>
      <c r="AA406" t="s">
        <v>7041</v>
      </c>
      <c r="AB406" t="s">
        <v>7042</v>
      </c>
    </row>
    <row r="407" spans="1:28" x14ac:dyDescent="0.3">
      <c r="A407" s="8" t="b">
        <f t="shared" si="18"/>
        <v>0</v>
      </c>
      <c r="B407" t="str">
        <f t="shared" si="19"/>
        <v>roundshell</v>
      </c>
      <c r="C407" s="10" t="str">
        <f t="shared" si="20"/>
        <v>round_shell</v>
      </c>
      <c r="D407">
        <v>1096</v>
      </c>
      <c r="E407" t="s">
        <v>24</v>
      </c>
      <c r="F407" t="s">
        <v>8570</v>
      </c>
      <c r="G407" t="s">
        <v>26</v>
      </c>
      <c r="H407" t="s">
        <v>8571</v>
      </c>
      <c r="I407" t="s">
        <v>28</v>
      </c>
      <c r="J407">
        <v>780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24</v>
      </c>
      <c r="R407">
        <v>0</v>
      </c>
      <c r="S407">
        <v>0</v>
      </c>
      <c r="T407" t="s">
        <v>29</v>
      </c>
      <c r="U407" t="s">
        <v>29</v>
      </c>
      <c r="V407" t="s">
        <v>29</v>
      </c>
      <c r="W407" t="s">
        <v>30</v>
      </c>
      <c r="Y407" s="93"/>
      <c r="Z407" s="93"/>
      <c r="AA407" t="s">
        <v>8572</v>
      </c>
      <c r="AB407" t="s">
        <v>8573</v>
      </c>
    </row>
    <row r="408" spans="1:28" x14ac:dyDescent="0.3">
      <c r="A408" s="8" t="b">
        <f t="shared" si="18"/>
        <v>0</v>
      </c>
      <c r="B408" t="str">
        <f t="shared" si="19"/>
        <v>wornoutpage</v>
      </c>
      <c r="C408" s="10" t="str">
        <f t="shared" si="20"/>
        <v>worn_out_page</v>
      </c>
      <c r="D408">
        <v>1097</v>
      </c>
      <c r="E408" t="s">
        <v>24</v>
      </c>
      <c r="F408" t="s">
        <v>10858</v>
      </c>
      <c r="G408" t="s">
        <v>26</v>
      </c>
      <c r="H408" t="s">
        <v>10859</v>
      </c>
      <c r="I408" t="s">
        <v>28</v>
      </c>
      <c r="J408">
        <v>948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24</v>
      </c>
      <c r="R408">
        <v>0</v>
      </c>
      <c r="S408">
        <v>0</v>
      </c>
      <c r="T408" t="s">
        <v>29</v>
      </c>
      <c r="U408" t="s">
        <v>29</v>
      </c>
      <c r="V408" t="s">
        <v>29</v>
      </c>
      <c r="W408" t="s">
        <v>30</v>
      </c>
      <c r="Y408" s="93"/>
      <c r="Z408" s="93"/>
      <c r="AA408" t="s">
        <v>10860</v>
      </c>
      <c r="AB408" t="s">
        <v>10861</v>
      </c>
    </row>
    <row r="409" spans="1:28" x14ac:dyDescent="0.3">
      <c r="A409" s="8" t="b">
        <f t="shared" si="18"/>
        <v>0</v>
      </c>
      <c r="B409" t="str">
        <f t="shared" si="19"/>
        <v>manacles</v>
      </c>
      <c r="C409" s="10" t="str">
        <f t="shared" si="20"/>
        <v>manacles</v>
      </c>
      <c r="D409">
        <v>1098</v>
      </c>
      <c r="E409" t="s">
        <v>24</v>
      </c>
      <c r="F409" t="s">
        <v>6405</v>
      </c>
      <c r="G409" t="s">
        <v>26</v>
      </c>
      <c r="H409" t="s">
        <v>6405</v>
      </c>
      <c r="I409" t="s">
        <v>28</v>
      </c>
      <c r="J409">
        <v>658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24</v>
      </c>
      <c r="R409">
        <v>0</v>
      </c>
      <c r="S409">
        <v>0</v>
      </c>
      <c r="T409" t="s">
        <v>29</v>
      </c>
      <c r="U409" t="s">
        <v>29</v>
      </c>
      <c r="V409" t="s">
        <v>29</v>
      </c>
      <c r="W409" t="s">
        <v>30</v>
      </c>
      <c r="Y409" s="93"/>
      <c r="Z409" s="93"/>
      <c r="AA409" t="s">
        <v>6406</v>
      </c>
      <c r="AB409" t="s">
        <v>6407</v>
      </c>
    </row>
    <row r="410" spans="1:28" x14ac:dyDescent="0.3">
      <c r="A410" s="8" t="b">
        <f t="shared" si="18"/>
        <v>0</v>
      </c>
      <c r="B410" t="str">
        <f t="shared" si="19"/>
        <v>wornoutprisonuniform</v>
      </c>
      <c r="C410" s="10" t="str">
        <f t="shared" si="20"/>
        <v>worn_out_prison_uniform</v>
      </c>
      <c r="D410">
        <v>1099</v>
      </c>
      <c r="E410" t="s">
        <v>24</v>
      </c>
      <c r="F410" t="s">
        <v>10862</v>
      </c>
      <c r="G410" t="s">
        <v>26</v>
      </c>
      <c r="H410" t="s">
        <v>10863</v>
      </c>
      <c r="I410" t="s">
        <v>28</v>
      </c>
      <c r="J410">
        <v>680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24</v>
      </c>
      <c r="R410">
        <v>0</v>
      </c>
      <c r="S410">
        <v>0</v>
      </c>
      <c r="T410" t="s">
        <v>29</v>
      </c>
      <c r="U410" t="s">
        <v>29</v>
      </c>
      <c r="V410" t="s">
        <v>29</v>
      </c>
      <c r="W410" t="s">
        <v>30</v>
      </c>
      <c r="Y410" s="93"/>
      <c r="Z410" s="93"/>
      <c r="AA410" t="s">
        <v>10864</v>
      </c>
      <c r="AB410" t="s">
        <v>10865</v>
      </c>
    </row>
    <row r="411" spans="1:28" x14ac:dyDescent="0.3">
      <c r="A411" s="8" t="b">
        <f t="shared" si="18"/>
        <v>0</v>
      </c>
      <c r="B411" t="str">
        <f t="shared" si="19"/>
        <v>falchion</v>
      </c>
      <c r="C411" s="10" t="str">
        <f t="shared" si="20"/>
        <v>falchion</v>
      </c>
      <c r="D411">
        <v>1104</v>
      </c>
      <c r="E411" t="s">
        <v>24</v>
      </c>
      <c r="F411" t="s">
        <v>3793</v>
      </c>
      <c r="G411" t="s">
        <v>26</v>
      </c>
      <c r="H411" t="s">
        <v>3793</v>
      </c>
      <c r="I411" t="s">
        <v>1046</v>
      </c>
      <c r="J411" s="1">
        <v>1500</v>
      </c>
      <c r="K411">
        <v>60</v>
      </c>
      <c r="L411">
        <v>0</v>
      </c>
      <c r="M411">
        <v>39</v>
      </c>
      <c r="N411">
        <v>1</v>
      </c>
      <c r="O411">
        <v>0</v>
      </c>
      <c r="P411">
        <v>3</v>
      </c>
      <c r="Q411" t="s">
        <v>60</v>
      </c>
      <c r="R411">
        <v>2</v>
      </c>
      <c r="S411">
        <v>1</v>
      </c>
      <c r="T411" t="s">
        <v>262</v>
      </c>
      <c r="U411" t="s">
        <v>36</v>
      </c>
      <c r="V411" t="s">
        <v>655</v>
      </c>
      <c r="W411" t="s">
        <v>38</v>
      </c>
      <c r="Y411" s="93"/>
      <c r="Z411" s="93"/>
      <c r="AA411" t="s">
        <v>3794</v>
      </c>
      <c r="AB411" t="s">
        <v>3795</v>
      </c>
    </row>
    <row r="412" spans="1:28" x14ac:dyDescent="0.3">
      <c r="A412" s="8" t="b">
        <f t="shared" si="18"/>
        <v>0</v>
      </c>
      <c r="B412" t="str">
        <f t="shared" si="19"/>
        <v>falchion</v>
      </c>
      <c r="C412" s="10" t="str">
        <f t="shared" si="20"/>
        <v>falchion_</v>
      </c>
      <c r="D412">
        <v>1105</v>
      </c>
      <c r="E412" t="s">
        <v>24</v>
      </c>
      <c r="F412" t="s">
        <v>3796</v>
      </c>
      <c r="G412" t="s">
        <v>26</v>
      </c>
      <c r="H412" t="s">
        <v>3793</v>
      </c>
      <c r="I412" t="s">
        <v>1046</v>
      </c>
      <c r="J412" s="1">
        <v>1500</v>
      </c>
      <c r="K412">
        <v>60</v>
      </c>
      <c r="L412">
        <v>0</v>
      </c>
      <c r="M412">
        <v>39</v>
      </c>
      <c r="N412">
        <v>1</v>
      </c>
      <c r="O412">
        <v>0</v>
      </c>
      <c r="P412">
        <v>4</v>
      </c>
      <c r="Q412" t="s">
        <v>60</v>
      </c>
      <c r="R412">
        <v>2</v>
      </c>
      <c r="S412">
        <v>1</v>
      </c>
      <c r="T412" t="s">
        <v>262</v>
      </c>
      <c r="U412" t="s">
        <v>36</v>
      </c>
      <c r="V412" t="s">
        <v>655</v>
      </c>
      <c r="W412" t="s">
        <v>38</v>
      </c>
      <c r="Y412" s="93"/>
      <c r="Z412" s="93"/>
      <c r="AA412" t="s">
        <v>3797</v>
      </c>
      <c r="AB412" t="s">
        <v>3798</v>
      </c>
    </row>
    <row r="413" spans="1:28" x14ac:dyDescent="0.3">
      <c r="A413" s="8" t="b">
        <f t="shared" si="18"/>
        <v>0</v>
      </c>
      <c r="B413" t="str">
        <f t="shared" si="19"/>
        <v>blade</v>
      </c>
      <c r="C413" s="10" t="str">
        <f t="shared" si="20"/>
        <v>blade_</v>
      </c>
      <c r="D413">
        <v>1108</v>
      </c>
      <c r="E413" t="s">
        <v>24</v>
      </c>
      <c r="F413" t="s">
        <v>1209</v>
      </c>
      <c r="G413" t="s">
        <v>26</v>
      </c>
      <c r="H413" t="s">
        <v>1210</v>
      </c>
      <c r="I413" t="s">
        <v>1046</v>
      </c>
      <c r="J413" s="1">
        <v>2900</v>
      </c>
      <c r="K413">
        <v>70</v>
      </c>
      <c r="L413">
        <v>0</v>
      </c>
      <c r="M413">
        <v>53</v>
      </c>
      <c r="N413">
        <v>1</v>
      </c>
      <c r="O413">
        <v>0</v>
      </c>
      <c r="P413">
        <v>4</v>
      </c>
      <c r="Q413" t="s">
        <v>60</v>
      </c>
      <c r="R413">
        <v>2</v>
      </c>
      <c r="S413">
        <v>1</v>
      </c>
      <c r="T413" t="s">
        <v>262</v>
      </c>
      <c r="U413" t="s">
        <v>36</v>
      </c>
      <c r="V413" t="s">
        <v>655</v>
      </c>
      <c r="W413" t="s">
        <v>38</v>
      </c>
      <c r="Y413" s="93"/>
      <c r="Z413" s="93"/>
      <c r="AA413" t="s">
        <v>1211</v>
      </c>
      <c r="AB413" t="s">
        <v>1212</v>
      </c>
    </row>
    <row r="414" spans="1:28" x14ac:dyDescent="0.3">
      <c r="A414" s="8" t="b">
        <f t="shared" si="18"/>
        <v>0</v>
      </c>
      <c r="B414" t="str">
        <f t="shared" si="19"/>
        <v>lapier</v>
      </c>
      <c r="C414" s="10" t="str">
        <f t="shared" si="20"/>
        <v>lapier_</v>
      </c>
      <c r="D414">
        <v>1111</v>
      </c>
      <c r="E414" t="s">
        <v>24</v>
      </c>
      <c r="F414" t="s">
        <v>5962</v>
      </c>
      <c r="G414" t="s">
        <v>26</v>
      </c>
      <c r="H414" t="s">
        <v>5963</v>
      </c>
      <c r="I414" t="s">
        <v>1046</v>
      </c>
      <c r="J414" s="1">
        <v>10000</v>
      </c>
      <c r="K414">
        <v>50</v>
      </c>
      <c r="L414">
        <v>0</v>
      </c>
      <c r="M414">
        <v>70</v>
      </c>
      <c r="N414">
        <v>1</v>
      </c>
      <c r="O414">
        <v>0</v>
      </c>
      <c r="P414">
        <v>3</v>
      </c>
      <c r="Q414" t="s">
        <v>60</v>
      </c>
      <c r="R414">
        <v>14</v>
      </c>
      <c r="S414">
        <v>2</v>
      </c>
      <c r="T414" t="s">
        <v>262</v>
      </c>
      <c r="U414" t="s">
        <v>36</v>
      </c>
      <c r="V414" t="s">
        <v>655</v>
      </c>
      <c r="W414" t="s">
        <v>38</v>
      </c>
      <c r="Y414" s="93"/>
      <c r="Z414" s="93"/>
      <c r="AA414" t="s">
        <v>5964</v>
      </c>
      <c r="AB414" t="s">
        <v>5965</v>
      </c>
    </row>
    <row r="415" spans="1:28" x14ac:dyDescent="0.3">
      <c r="A415" s="8" t="b">
        <f t="shared" si="18"/>
        <v>0</v>
      </c>
      <c r="B415" t="str">
        <f t="shared" si="19"/>
        <v>scimiter</v>
      </c>
      <c r="C415" s="10" t="str">
        <f t="shared" si="20"/>
        <v>scimiter_</v>
      </c>
      <c r="D415">
        <v>1114</v>
      </c>
      <c r="E415" t="s">
        <v>24</v>
      </c>
      <c r="F415" t="s">
        <v>8811</v>
      </c>
      <c r="G415" t="s">
        <v>26</v>
      </c>
      <c r="H415" t="s">
        <v>8812</v>
      </c>
      <c r="I415" t="s">
        <v>1046</v>
      </c>
      <c r="J415" s="1">
        <v>17000</v>
      </c>
      <c r="K415">
        <v>70</v>
      </c>
      <c r="L415">
        <v>0</v>
      </c>
      <c r="M415">
        <v>85</v>
      </c>
      <c r="N415">
        <v>1</v>
      </c>
      <c r="O415">
        <v>0</v>
      </c>
      <c r="P415">
        <v>3</v>
      </c>
      <c r="Q415" t="s">
        <v>60</v>
      </c>
      <c r="R415">
        <v>14</v>
      </c>
      <c r="S415">
        <v>2</v>
      </c>
      <c r="T415" t="s">
        <v>262</v>
      </c>
      <c r="U415" t="s">
        <v>36</v>
      </c>
      <c r="V415" t="s">
        <v>655</v>
      </c>
      <c r="W415" t="s">
        <v>38</v>
      </c>
      <c r="Y415" s="93"/>
      <c r="Z415" s="93"/>
      <c r="AA415" t="s">
        <v>8813</v>
      </c>
      <c r="AB415" t="s">
        <v>8814</v>
      </c>
    </row>
    <row r="416" spans="1:28" x14ac:dyDescent="0.3">
      <c r="A416" s="8" t="b">
        <f t="shared" si="18"/>
        <v>0</v>
      </c>
      <c r="B416" t="str">
        <f t="shared" si="19"/>
        <v>katana</v>
      </c>
      <c r="C416" s="10" t="str">
        <f t="shared" si="20"/>
        <v>katana</v>
      </c>
      <c r="D416">
        <v>1116</v>
      </c>
      <c r="E416" t="s">
        <v>24</v>
      </c>
      <c r="F416" t="s">
        <v>5739</v>
      </c>
      <c r="G416" t="s">
        <v>26</v>
      </c>
      <c r="H416" t="s">
        <v>5739</v>
      </c>
      <c r="I416" t="s">
        <v>1063</v>
      </c>
      <c r="J416" s="1">
        <v>2000</v>
      </c>
      <c r="K416">
        <v>100</v>
      </c>
      <c r="L416">
        <v>0</v>
      </c>
      <c r="M416">
        <v>60</v>
      </c>
      <c r="N416">
        <v>1</v>
      </c>
      <c r="O416">
        <v>0</v>
      </c>
      <c r="P416">
        <v>3</v>
      </c>
      <c r="Q416" t="s">
        <v>60</v>
      </c>
      <c r="R416">
        <v>4</v>
      </c>
      <c r="S416">
        <v>1</v>
      </c>
      <c r="T416" t="s">
        <v>166</v>
      </c>
      <c r="U416" t="s">
        <v>36</v>
      </c>
      <c r="V416" t="s">
        <v>837</v>
      </c>
      <c r="W416" t="s">
        <v>38</v>
      </c>
      <c r="Y416" s="93"/>
      <c r="Z416" s="93"/>
      <c r="AA416" t="s">
        <v>5740</v>
      </c>
      <c r="AB416" t="s">
        <v>5741</v>
      </c>
    </row>
    <row r="417" spans="1:28" x14ac:dyDescent="0.3">
      <c r="A417" s="8" t="b">
        <f t="shared" si="18"/>
        <v>0</v>
      </c>
      <c r="B417" t="str">
        <f t="shared" si="19"/>
        <v>katana</v>
      </c>
      <c r="C417" s="10" t="str">
        <f t="shared" si="20"/>
        <v>katana_</v>
      </c>
      <c r="D417">
        <v>1117</v>
      </c>
      <c r="E417" t="s">
        <v>24</v>
      </c>
      <c r="F417" t="s">
        <v>5742</v>
      </c>
      <c r="G417" t="s">
        <v>26</v>
      </c>
      <c r="H417" t="s">
        <v>5739</v>
      </c>
      <c r="I417" t="s">
        <v>1063</v>
      </c>
      <c r="J417" s="1">
        <v>2000</v>
      </c>
      <c r="K417">
        <v>100</v>
      </c>
      <c r="L417">
        <v>0</v>
      </c>
      <c r="M417">
        <v>60</v>
      </c>
      <c r="N417">
        <v>1</v>
      </c>
      <c r="O417">
        <v>0</v>
      </c>
      <c r="P417">
        <v>4</v>
      </c>
      <c r="Q417" t="s">
        <v>60</v>
      </c>
      <c r="R417">
        <v>4</v>
      </c>
      <c r="S417">
        <v>1</v>
      </c>
      <c r="T417" t="s">
        <v>166</v>
      </c>
      <c r="U417" t="s">
        <v>36</v>
      </c>
      <c r="V417" t="s">
        <v>837</v>
      </c>
      <c r="W417" t="s">
        <v>38</v>
      </c>
      <c r="Y417" s="93"/>
      <c r="Z417" s="93"/>
      <c r="AA417" t="s">
        <v>5743</v>
      </c>
      <c r="AB417" t="s">
        <v>5744</v>
      </c>
    </row>
    <row r="418" spans="1:28" x14ac:dyDescent="0.3">
      <c r="A418" s="8" t="b">
        <f t="shared" si="18"/>
        <v>0</v>
      </c>
      <c r="B418" t="str">
        <f t="shared" si="19"/>
        <v>tsurugi</v>
      </c>
      <c r="C418" s="10" t="str">
        <f t="shared" si="20"/>
        <v>tsurugi_</v>
      </c>
      <c r="D418">
        <v>1120</v>
      </c>
      <c r="E418" t="s">
        <v>24</v>
      </c>
      <c r="F418" t="s">
        <v>10186</v>
      </c>
      <c r="G418" t="s">
        <v>26</v>
      </c>
      <c r="H418" t="s">
        <v>10187</v>
      </c>
      <c r="I418" t="s">
        <v>1046</v>
      </c>
      <c r="J418" s="1">
        <v>51000</v>
      </c>
      <c r="K418">
        <v>120</v>
      </c>
      <c r="L418">
        <v>0</v>
      </c>
      <c r="M418">
        <v>130</v>
      </c>
      <c r="N418">
        <v>1</v>
      </c>
      <c r="O418">
        <v>0</v>
      </c>
      <c r="P418">
        <v>2</v>
      </c>
      <c r="Q418" t="s">
        <v>60</v>
      </c>
      <c r="R418">
        <v>27</v>
      </c>
      <c r="S418">
        <v>3</v>
      </c>
      <c r="T418" t="s">
        <v>262</v>
      </c>
      <c r="U418" t="s">
        <v>36</v>
      </c>
      <c r="V418" t="s">
        <v>672</v>
      </c>
      <c r="W418" t="s">
        <v>38</v>
      </c>
      <c r="Y418" s="93"/>
      <c r="Z418" s="93"/>
      <c r="AA418" t="s">
        <v>10188</v>
      </c>
      <c r="AB418" t="s">
        <v>10189</v>
      </c>
    </row>
    <row r="419" spans="1:28" x14ac:dyDescent="0.3">
      <c r="A419" s="8" t="b">
        <f t="shared" si="18"/>
        <v>0</v>
      </c>
      <c r="B419" t="str">
        <f t="shared" si="19"/>
        <v>orcishsword</v>
      </c>
      <c r="C419" s="10" t="str">
        <f t="shared" si="20"/>
        <v>orcish_sword</v>
      </c>
      <c r="D419">
        <v>1124</v>
      </c>
      <c r="E419" t="s">
        <v>24</v>
      </c>
      <c r="F419" t="s">
        <v>7319</v>
      </c>
      <c r="G419" t="s">
        <v>26</v>
      </c>
      <c r="H419" t="s">
        <v>7320</v>
      </c>
      <c r="I419" t="s">
        <v>1046</v>
      </c>
      <c r="J419" s="93">
        <v>20</v>
      </c>
      <c r="K419">
        <v>80</v>
      </c>
      <c r="L419">
        <v>0</v>
      </c>
      <c r="M419">
        <v>90</v>
      </c>
      <c r="N419">
        <v>1</v>
      </c>
      <c r="O419">
        <v>0</v>
      </c>
      <c r="P419">
        <v>0</v>
      </c>
      <c r="Q419" t="s">
        <v>60</v>
      </c>
      <c r="R419">
        <v>5</v>
      </c>
      <c r="S419">
        <v>3</v>
      </c>
      <c r="T419" t="s">
        <v>262</v>
      </c>
      <c r="U419" t="s">
        <v>36</v>
      </c>
      <c r="V419" t="s">
        <v>655</v>
      </c>
      <c r="W419" t="s">
        <v>38</v>
      </c>
      <c r="X419" t="s">
        <v>38075</v>
      </c>
      <c r="Y419" s="93"/>
      <c r="Z419" s="93"/>
      <c r="AA419" t="s">
        <v>7321</v>
      </c>
      <c r="AB419" t="s">
        <v>7322</v>
      </c>
    </row>
    <row r="420" spans="1:28" x14ac:dyDescent="0.3">
      <c r="A420" s="8" t="b">
        <f t="shared" si="18"/>
        <v>0</v>
      </c>
      <c r="B420" t="str">
        <f t="shared" si="19"/>
        <v>saber</v>
      </c>
      <c r="C420" s="10" t="str">
        <f t="shared" si="20"/>
        <v>saber_</v>
      </c>
      <c r="D420">
        <v>1127</v>
      </c>
      <c r="E420" t="s">
        <v>24</v>
      </c>
      <c r="F420" t="s">
        <v>8642</v>
      </c>
      <c r="G420" t="s">
        <v>26</v>
      </c>
      <c r="H420" t="s">
        <v>8643</v>
      </c>
      <c r="I420" t="s">
        <v>1046</v>
      </c>
      <c r="J420" s="1">
        <v>49000</v>
      </c>
      <c r="K420">
        <v>100</v>
      </c>
      <c r="L420">
        <v>0</v>
      </c>
      <c r="M420">
        <v>115</v>
      </c>
      <c r="N420">
        <v>1</v>
      </c>
      <c r="O420">
        <v>0</v>
      </c>
      <c r="P420">
        <v>3</v>
      </c>
      <c r="Q420" t="s">
        <v>60</v>
      </c>
      <c r="R420">
        <v>27</v>
      </c>
      <c r="S420">
        <v>3</v>
      </c>
      <c r="T420" t="s">
        <v>262</v>
      </c>
      <c r="U420" t="s">
        <v>36</v>
      </c>
      <c r="V420" t="s">
        <v>672</v>
      </c>
      <c r="W420" t="s">
        <v>38</v>
      </c>
      <c r="Y420" s="93"/>
      <c r="Z420" s="93"/>
      <c r="AA420" t="s">
        <v>8644</v>
      </c>
      <c r="AB420" t="s">
        <v>8645</v>
      </c>
    </row>
    <row r="421" spans="1:28" x14ac:dyDescent="0.3">
      <c r="A421" s="8" t="b">
        <f t="shared" si="18"/>
        <v>0</v>
      </c>
      <c r="B421" t="str">
        <f t="shared" si="19"/>
        <v>haedonggum</v>
      </c>
      <c r="C421" s="10" t="str">
        <f t="shared" si="20"/>
        <v>hae_dong_gum_</v>
      </c>
      <c r="D421">
        <v>1128</v>
      </c>
      <c r="E421" t="s">
        <v>24</v>
      </c>
      <c r="F421" t="s">
        <v>4913</v>
      </c>
      <c r="G421" t="s">
        <v>26</v>
      </c>
      <c r="H421" t="s">
        <v>4914</v>
      </c>
      <c r="I421" t="s">
        <v>1046</v>
      </c>
      <c r="J421" s="1">
        <v>50000</v>
      </c>
      <c r="K421">
        <v>90</v>
      </c>
      <c r="L421">
        <v>0</v>
      </c>
      <c r="M421">
        <v>120</v>
      </c>
      <c r="N421">
        <v>1</v>
      </c>
      <c r="O421">
        <v>0</v>
      </c>
      <c r="P421">
        <v>2</v>
      </c>
      <c r="Q421" t="s">
        <v>60</v>
      </c>
      <c r="R421">
        <v>27</v>
      </c>
      <c r="S421">
        <v>3</v>
      </c>
      <c r="T421" t="s">
        <v>262</v>
      </c>
      <c r="U421" t="s">
        <v>36</v>
      </c>
      <c r="V421" t="s">
        <v>672</v>
      </c>
      <c r="W421" t="s">
        <v>38</v>
      </c>
      <c r="X421" t="s">
        <v>38076</v>
      </c>
      <c r="Y421" s="93"/>
      <c r="Z421" s="93"/>
      <c r="AA421" t="s">
        <v>4915</v>
      </c>
      <c r="AB421" t="s">
        <v>4916</v>
      </c>
    </row>
    <row r="422" spans="1:28" x14ac:dyDescent="0.3">
      <c r="A422" s="8" t="b">
        <f t="shared" si="18"/>
        <v>0</v>
      </c>
      <c r="B422" t="str">
        <f t="shared" si="19"/>
        <v>firebrand</v>
      </c>
      <c r="C422" s="10" t="str">
        <f t="shared" si="20"/>
        <v>fire_brand</v>
      </c>
      <c r="D422">
        <v>1133</v>
      </c>
      <c r="E422" t="s">
        <v>24</v>
      </c>
      <c r="F422" t="s">
        <v>3949</v>
      </c>
      <c r="G422" t="s">
        <v>26</v>
      </c>
      <c r="H422" t="s">
        <v>3950</v>
      </c>
      <c r="I422" t="s">
        <v>1046</v>
      </c>
      <c r="J422" s="93">
        <v>20</v>
      </c>
      <c r="K422">
        <v>50</v>
      </c>
      <c r="L422">
        <v>0</v>
      </c>
      <c r="M422">
        <v>100</v>
      </c>
      <c r="N422">
        <v>1</v>
      </c>
      <c r="O422">
        <v>0</v>
      </c>
      <c r="P422">
        <v>0</v>
      </c>
      <c r="Q422" t="s">
        <v>60</v>
      </c>
      <c r="R422">
        <v>40</v>
      </c>
      <c r="S422">
        <v>4</v>
      </c>
      <c r="T422" t="s">
        <v>262</v>
      </c>
      <c r="U422" t="s">
        <v>36</v>
      </c>
      <c r="V422" t="s">
        <v>672</v>
      </c>
      <c r="W422" t="s">
        <v>38</v>
      </c>
      <c r="X422" t="s">
        <v>38077</v>
      </c>
      <c r="Y422" s="93"/>
      <c r="Z422" s="93"/>
      <c r="AA422" t="s">
        <v>3951</v>
      </c>
      <c r="AB422" t="s">
        <v>3952</v>
      </c>
    </row>
    <row r="423" spans="1:28" x14ac:dyDescent="0.3">
      <c r="A423" s="8" t="b">
        <f t="shared" si="18"/>
        <v>0</v>
      </c>
      <c r="B423" t="str">
        <f t="shared" si="19"/>
        <v>cutlas</v>
      </c>
      <c r="C423" s="10" t="str">
        <f t="shared" si="20"/>
        <v>cutlas</v>
      </c>
      <c r="D423">
        <v>1135</v>
      </c>
      <c r="E423" t="s">
        <v>24</v>
      </c>
      <c r="F423" t="s">
        <v>2720</v>
      </c>
      <c r="G423" t="s">
        <v>26</v>
      </c>
      <c r="H423" t="s">
        <v>2721</v>
      </c>
      <c r="I423" t="s">
        <v>1046</v>
      </c>
      <c r="J423" s="93">
        <v>20</v>
      </c>
      <c r="K423">
        <v>90</v>
      </c>
      <c r="L423">
        <v>0</v>
      </c>
      <c r="M423">
        <v>150</v>
      </c>
      <c r="N423">
        <v>1</v>
      </c>
      <c r="O423">
        <v>0</v>
      </c>
      <c r="P423">
        <v>0</v>
      </c>
      <c r="Q423" t="s">
        <v>60</v>
      </c>
      <c r="R423">
        <v>40</v>
      </c>
      <c r="S423">
        <v>4</v>
      </c>
      <c r="T423" t="s">
        <v>262</v>
      </c>
      <c r="U423" t="s">
        <v>36</v>
      </c>
      <c r="V423" t="s">
        <v>672</v>
      </c>
      <c r="W423" t="s">
        <v>38</v>
      </c>
      <c r="X423" t="s">
        <v>38078</v>
      </c>
      <c r="Y423" s="93"/>
      <c r="Z423" s="93"/>
      <c r="AA423" t="s">
        <v>2722</v>
      </c>
      <c r="AB423" t="s">
        <v>2723</v>
      </c>
    </row>
    <row r="424" spans="1:28" x14ac:dyDescent="0.3">
      <c r="A424" s="8" t="b">
        <f t="shared" si="18"/>
        <v>0</v>
      </c>
      <c r="B424" t="str">
        <f t="shared" si="19"/>
        <v>excalibur</v>
      </c>
      <c r="C424" s="10" t="str">
        <f t="shared" si="20"/>
        <v>excalibur</v>
      </c>
      <c r="D424">
        <v>1137</v>
      </c>
      <c r="E424" t="s">
        <v>24</v>
      </c>
      <c r="F424" t="s">
        <v>3720</v>
      </c>
      <c r="G424" t="s">
        <v>26</v>
      </c>
      <c r="H424" t="s">
        <v>3720</v>
      </c>
      <c r="I424" t="s">
        <v>1046</v>
      </c>
      <c r="J424" s="8">
        <v>20</v>
      </c>
      <c r="K424">
        <v>120</v>
      </c>
      <c r="L424">
        <v>0</v>
      </c>
      <c r="M424">
        <v>150</v>
      </c>
      <c r="N424">
        <v>1</v>
      </c>
      <c r="O424">
        <v>0</v>
      </c>
      <c r="P424">
        <v>0</v>
      </c>
      <c r="Q424" t="s">
        <v>60</v>
      </c>
      <c r="R424">
        <v>40</v>
      </c>
      <c r="S424">
        <v>4</v>
      </c>
      <c r="T424" t="s">
        <v>262</v>
      </c>
      <c r="U424" t="s">
        <v>36</v>
      </c>
      <c r="V424" t="s">
        <v>672</v>
      </c>
      <c r="W424" t="s">
        <v>38</v>
      </c>
      <c r="X424" t="s">
        <v>38079</v>
      </c>
      <c r="Y424" s="93"/>
      <c r="Z424" s="93"/>
      <c r="AA424" t="s">
        <v>3721</v>
      </c>
      <c r="AB424" t="s">
        <v>3722</v>
      </c>
    </row>
    <row r="425" spans="1:28" x14ac:dyDescent="0.3">
      <c r="A425" s="8" t="b">
        <f t="shared" si="18"/>
        <v>0</v>
      </c>
      <c r="B425" t="str">
        <f t="shared" si="19"/>
        <v>talefing</v>
      </c>
      <c r="C425" s="10" t="str">
        <f t="shared" si="20"/>
        <v>tale_fing_</v>
      </c>
      <c r="D425">
        <v>1139</v>
      </c>
      <c r="E425" t="s">
        <v>24</v>
      </c>
      <c r="F425" t="s">
        <v>9873</v>
      </c>
      <c r="G425" t="s">
        <v>26</v>
      </c>
      <c r="H425" t="s">
        <v>9874</v>
      </c>
      <c r="I425" t="s">
        <v>1046</v>
      </c>
      <c r="J425" s="8">
        <v>20</v>
      </c>
      <c r="K425">
        <v>100</v>
      </c>
      <c r="L425">
        <v>0</v>
      </c>
      <c r="M425">
        <v>200</v>
      </c>
      <c r="N425">
        <v>1</v>
      </c>
      <c r="O425">
        <v>0</v>
      </c>
      <c r="P425">
        <v>0</v>
      </c>
      <c r="Q425" t="s">
        <v>60</v>
      </c>
      <c r="R425">
        <v>40</v>
      </c>
      <c r="S425">
        <v>4</v>
      </c>
      <c r="T425" t="s">
        <v>262</v>
      </c>
      <c r="U425" t="s">
        <v>36</v>
      </c>
      <c r="V425" t="s">
        <v>672</v>
      </c>
      <c r="W425" t="s">
        <v>38</v>
      </c>
      <c r="X425" t="s">
        <v>38080</v>
      </c>
      <c r="Y425" s="93"/>
      <c r="Z425" s="93"/>
      <c r="AA425" t="s">
        <v>9875</v>
      </c>
      <c r="AB425" t="s">
        <v>9876</v>
      </c>
    </row>
    <row r="426" spans="1:28" x14ac:dyDescent="0.3">
      <c r="A426" s="8" t="b">
        <f t="shared" si="18"/>
        <v>0</v>
      </c>
      <c r="B426" t="str">
        <f t="shared" si="19"/>
        <v>holyavenger</v>
      </c>
      <c r="C426" s="10" t="str">
        <f t="shared" si="20"/>
        <v>holy_avenger</v>
      </c>
      <c r="D426">
        <v>1145</v>
      </c>
      <c r="E426" t="s">
        <v>24</v>
      </c>
      <c r="F426" t="s">
        <v>5216</v>
      </c>
      <c r="G426" t="s">
        <v>26</v>
      </c>
      <c r="H426" t="s">
        <v>5217</v>
      </c>
      <c r="I426" t="s">
        <v>1046</v>
      </c>
      <c r="J426" s="1">
        <v>450000</v>
      </c>
      <c r="K426">
        <v>135</v>
      </c>
      <c r="L426">
        <v>0</v>
      </c>
      <c r="M426">
        <v>125</v>
      </c>
      <c r="N426">
        <v>1</v>
      </c>
      <c r="O426">
        <v>0</v>
      </c>
      <c r="P426">
        <v>0</v>
      </c>
      <c r="Q426" t="s">
        <v>60</v>
      </c>
      <c r="R426">
        <v>75</v>
      </c>
      <c r="S426">
        <v>3</v>
      </c>
      <c r="T426" t="s">
        <v>262</v>
      </c>
      <c r="U426" t="s">
        <v>36</v>
      </c>
      <c r="V426" t="s">
        <v>2584</v>
      </c>
      <c r="W426" t="s">
        <v>38</v>
      </c>
      <c r="X426" t="s">
        <v>38081</v>
      </c>
      <c r="Y426" s="93"/>
      <c r="Z426" s="93"/>
      <c r="AA426" t="s">
        <v>5218</v>
      </c>
      <c r="AB426" t="s">
        <v>5219</v>
      </c>
    </row>
    <row r="427" spans="1:28" x14ac:dyDescent="0.3">
      <c r="A427" s="8" t="b">
        <f t="shared" si="18"/>
        <v>0</v>
      </c>
      <c r="B427" t="str">
        <f t="shared" si="19"/>
        <v>townsword</v>
      </c>
      <c r="C427" s="10" t="str">
        <f t="shared" si="20"/>
        <v>town_sword_</v>
      </c>
      <c r="D427">
        <v>1147</v>
      </c>
      <c r="E427" t="s">
        <v>24</v>
      </c>
      <c r="F427" t="s">
        <v>10112</v>
      </c>
      <c r="G427" t="s">
        <v>26</v>
      </c>
      <c r="H427" t="s">
        <v>10113</v>
      </c>
      <c r="I427" t="s">
        <v>1046</v>
      </c>
      <c r="J427" s="1">
        <v>42000</v>
      </c>
      <c r="K427">
        <v>80</v>
      </c>
      <c r="L427">
        <v>0</v>
      </c>
      <c r="M427">
        <v>100</v>
      </c>
      <c r="N427">
        <v>1</v>
      </c>
      <c r="O427">
        <v>0</v>
      </c>
      <c r="P427">
        <v>2</v>
      </c>
      <c r="Q427" t="s">
        <v>60</v>
      </c>
      <c r="R427">
        <v>30</v>
      </c>
      <c r="S427">
        <v>3</v>
      </c>
      <c r="T427" t="s">
        <v>262</v>
      </c>
      <c r="U427" t="s">
        <v>36</v>
      </c>
      <c r="V427" t="s">
        <v>337</v>
      </c>
      <c r="W427" t="s">
        <v>38</v>
      </c>
      <c r="Y427" s="93"/>
      <c r="Z427" s="93"/>
      <c r="AA427" t="s">
        <v>10114</v>
      </c>
      <c r="AB427" t="s">
        <v>10115</v>
      </c>
    </row>
    <row r="428" spans="1:28" x14ac:dyDescent="0.3">
      <c r="A428" s="8" t="b">
        <f t="shared" si="18"/>
        <v>0</v>
      </c>
      <c r="B428" t="str">
        <f t="shared" si="19"/>
        <v>stardustblade</v>
      </c>
      <c r="C428" s="10" t="str">
        <f t="shared" si="20"/>
        <v>star_dust_blade</v>
      </c>
      <c r="D428">
        <v>1148</v>
      </c>
      <c r="E428" t="s">
        <v>24</v>
      </c>
      <c r="F428" t="s">
        <v>9557</v>
      </c>
      <c r="G428" t="s">
        <v>26</v>
      </c>
      <c r="H428" t="s">
        <v>9558</v>
      </c>
      <c r="I428" t="s">
        <v>1046</v>
      </c>
      <c r="J428" s="93">
        <v>20</v>
      </c>
      <c r="K428">
        <v>100</v>
      </c>
      <c r="L428">
        <v>0</v>
      </c>
      <c r="M428">
        <v>140</v>
      </c>
      <c r="N428">
        <v>1</v>
      </c>
      <c r="O428">
        <v>0</v>
      </c>
      <c r="P428">
        <v>1</v>
      </c>
      <c r="Q428" t="s">
        <v>60</v>
      </c>
      <c r="R428">
        <v>45</v>
      </c>
      <c r="S428">
        <v>4</v>
      </c>
      <c r="T428" t="s">
        <v>262</v>
      </c>
      <c r="U428" t="s">
        <v>36</v>
      </c>
      <c r="V428" t="s">
        <v>337</v>
      </c>
      <c r="W428" t="s">
        <v>38</v>
      </c>
      <c r="X428" s="8" t="s">
        <v>38082</v>
      </c>
      <c r="Y428" s="93"/>
      <c r="Z428" s="93"/>
      <c r="AA428" t="s">
        <v>9559</v>
      </c>
      <c r="AB428" t="s">
        <v>9560</v>
      </c>
    </row>
    <row r="429" spans="1:28" x14ac:dyDescent="0.3">
      <c r="A429" s="8" t="b">
        <f t="shared" si="18"/>
        <v>0</v>
      </c>
      <c r="B429" t="str">
        <f t="shared" si="19"/>
        <v>flamberge</v>
      </c>
      <c r="C429" s="10" t="str">
        <f t="shared" si="20"/>
        <v>flamberge_</v>
      </c>
      <c r="D429">
        <v>1149</v>
      </c>
      <c r="E429" t="s">
        <v>24</v>
      </c>
      <c r="F429" t="s">
        <v>4038</v>
      </c>
      <c r="G429" t="s">
        <v>26</v>
      </c>
      <c r="H429" t="s">
        <v>4039</v>
      </c>
      <c r="I429" t="s">
        <v>1046</v>
      </c>
      <c r="J429" s="1">
        <v>60000</v>
      </c>
      <c r="K429">
        <v>150</v>
      </c>
      <c r="L429">
        <v>0</v>
      </c>
      <c r="M429">
        <v>150</v>
      </c>
      <c r="N429">
        <v>1</v>
      </c>
      <c r="O429">
        <v>0</v>
      </c>
      <c r="P429">
        <v>2</v>
      </c>
      <c r="Q429" t="s">
        <v>60</v>
      </c>
      <c r="R429">
        <v>27</v>
      </c>
      <c r="S429">
        <v>3</v>
      </c>
      <c r="T429" t="s">
        <v>262</v>
      </c>
      <c r="U429" t="s">
        <v>36</v>
      </c>
      <c r="V429" t="s">
        <v>167</v>
      </c>
      <c r="W429" t="s">
        <v>38</v>
      </c>
      <c r="Y429" s="93"/>
      <c r="Z429" s="93"/>
      <c r="AA429" t="s">
        <v>4040</v>
      </c>
      <c r="AB429" t="s">
        <v>4041</v>
      </c>
    </row>
    <row r="430" spans="1:28" x14ac:dyDescent="0.3">
      <c r="A430" s="8" t="b">
        <f t="shared" si="18"/>
        <v>0</v>
      </c>
      <c r="B430" t="str">
        <f t="shared" si="19"/>
        <v>slayer</v>
      </c>
      <c r="C430" s="10" t="str">
        <f t="shared" si="20"/>
        <v>slayer_</v>
      </c>
      <c r="D430">
        <v>1152</v>
      </c>
      <c r="E430" t="s">
        <v>24</v>
      </c>
      <c r="F430" t="s">
        <v>9197</v>
      </c>
      <c r="G430" t="s">
        <v>26</v>
      </c>
      <c r="H430" t="s">
        <v>9198</v>
      </c>
      <c r="I430" t="s">
        <v>1063</v>
      </c>
      <c r="J430" s="1">
        <v>15000</v>
      </c>
      <c r="K430">
        <v>130</v>
      </c>
      <c r="L430">
        <v>0</v>
      </c>
      <c r="M430">
        <v>90</v>
      </c>
      <c r="N430">
        <v>1</v>
      </c>
      <c r="O430">
        <v>0</v>
      </c>
      <c r="P430">
        <v>3</v>
      </c>
      <c r="Q430" t="s">
        <v>60</v>
      </c>
      <c r="R430">
        <v>18</v>
      </c>
      <c r="S430">
        <v>2</v>
      </c>
      <c r="T430" t="s">
        <v>166</v>
      </c>
      <c r="U430" t="s">
        <v>36</v>
      </c>
      <c r="V430" t="s">
        <v>837</v>
      </c>
      <c r="W430" t="s">
        <v>38</v>
      </c>
      <c r="X430" s="8"/>
      <c r="Y430" s="93"/>
      <c r="Z430" s="93"/>
      <c r="AA430" t="s">
        <v>9199</v>
      </c>
      <c r="AB430" t="s">
        <v>9200</v>
      </c>
    </row>
    <row r="431" spans="1:28" x14ac:dyDescent="0.3">
      <c r="A431" s="8" t="b">
        <f t="shared" si="18"/>
        <v>0</v>
      </c>
      <c r="B431" t="str">
        <f t="shared" si="19"/>
        <v>twohandsword</v>
      </c>
      <c r="C431" s="10" t="str">
        <f t="shared" si="20"/>
        <v>two_hand_sword_</v>
      </c>
      <c r="D431">
        <v>1158</v>
      </c>
      <c r="E431" t="s">
        <v>24</v>
      </c>
      <c r="F431" t="s">
        <v>10247</v>
      </c>
      <c r="G431" t="s">
        <v>26</v>
      </c>
      <c r="H431" t="s">
        <v>10248</v>
      </c>
      <c r="I431" t="s">
        <v>1063</v>
      </c>
      <c r="J431" s="1">
        <v>60000</v>
      </c>
      <c r="K431">
        <v>220</v>
      </c>
      <c r="L431">
        <v>0</v>
      </c>
      <c r="M431">
        <v>160</v>
      </c>
      <c r="N431">
        <v>1</v>
      </c>
      <c r="O431">
        <v>0</v>
      </c>
      <c r="P431">
        <v>2</v>
      </c>
      <c r="Q431" t="s">
        <v>60</v>
      </c>
      <c r="R431">
        <v>33</v>
      </c>
      <c r="S431">
        <v>3</v>
      </c>
      <c r="T431" t="s">
        <v>166</v>
      </c>
      <c r="U431" t="s">
        <v>36</v>
      </c>
      <c r="V431" t="s">
        <v>837</v>
      </c>
      <c r="W431" t="s">
        <v>38</v>
      </c>
      <c r="X431" s="8"/>
      <c r="Y431" s="93"/>
      <c r="Z431" s="93"/>
      <c r="AA431" t="s">
        <v>10249</v>
      </c>
      <c r="AB431" t="s">
        <v>10250</v>
      </c>
    </row>
    <row r="432" spans="1:28" x14ac:dyDescent="0.3">
      <c r="A432" s="8" t="b">
        <f t="shared" si="18"/>
        <v>0</v>
      </c>
      <c r="B432" t="str">
        <f t="shared" si="19"/>
        <v>broadsword</v>
      </c>
      <c r="C432" s="10" t="str">
        <f t="shared" si="20"/>
        <v>broad_sword_</v>
      </c>
      <c r="D432">
        <v>1162</v>
      </c>
      <c r="E432" t="s">
        <v>24</v>
      </c>
      <c r="F432" t="s">
        <v>1609</v>
      </c>
      <c r="G432" t="s">
        <v>26</v>
      </c>
      <c r="H432" t="s">
        <v>1610</v>
      </c>
      <c r="I432" t="s">
        <v>1063</v>
      </c>
      <c r="J432" s="1">
        <v>65000</v>
      </c>
      <c r="K432">
        <v>200</v>
      </c>
      <c r="L432">
        <v>0</v>
      </c>
      <c r="M432">
        <v>140</v>
      </c>
      <c r="N432">
        <v>1</v>
      </c>
      <c r="O432">
        <v>0</v>
      </c>
      <c r="P432">
        <v>2</v>
      </c>
      <c r="Q432" t="s">
        <v>60</v>
      </c>
      <c r="R432">
        <v>33</v>
      </c>
      <c r="S432">
        <v>3</v>
      </c>
      <c r="T432" t="s">
        <v>166</v>
      </c>
      <c r="U432" t="s">
        <v>36</v>
      </c>
      <c r="V432" t="s">
        <v>837</v>
      </c>
      <c r="W432" t="s">
        <v>38</v>
      </c>
      <c r="X432" s="8" t="s">
        <v>38083</v>
      </c>
      <c r="Y432" s="93"/>
      <c r="Z432" s="93"/>
      <c r="AA432" t="s">
        <v>1611</v>
      </c>
      <c r="AB432" t="s">
        <v>1612</v>
      </c>
    </row>
    <row r="433" spans="1:28" x14ac:dyDescent="0.3">
      <c r="A433" s="8" t="b">
        <f t="shared" si="18"/>
        <v>0</v>
      </c>
      <c r="B433" t="str">
        <f t="shared" si="19"/>
        <v>muramasa</v>
      </c>
      <c r="C433" s="10" t="str">
        <f t="shared" si="20"/>
        <v>muramasa</v>
      </c>
      <c r="D433">
        <v>1164</v>
      </c>
      <c r="E433" t="s">
        <v>24</v>
      </c>
      <c r="F433" t="s">
        <v>6898</v>
      </c>
      <c r="G433" t="s">
        <v>26</v>
      </c>
      <c r="H433" t="s">
        <v>6898</v>
      </c>
      <c r="I433" t="s">
        <v>1063</v>
      </c>
      <c r="J433" s="93">
        <v>20</v>
      </c>
      <c r="K433">
        <v>100</v>
      </c>
      <c r="L433">
        <v>0</v>
      </c>
      <c r="M433">
        <v>155</v>
      </c>
      <c r="N433">
        <v>1</v>
      </c>
      <c r="O433">
        <v>0</v>
      </c>
      <c r="P433">
        <v>0</v>
      </c>
      <c r="Q433" t="s">
        <v>60</v>
      </c>
      <c r="R433">
        <v>48</v>
      </c>
      <c r="S433">
        <v>4</v>
      </c>
      <c r="T433" t="s">
        <v>166</v>
      </c>
      <c r="U433" t="s">
        <v>36</v>
      </c>
      <c r="V433" t="s">
        <v>837</v>
      </c>
      <c r="W433" t="s">
        <v>38</v>
      </c>
      <c r="X433" s="8" t="s">
        <v>38084</v>
      </c>
      <c r="Y433" s="93"/>
      <c r="Z433" s="93"/>
      <c r="AA433" t="s">
        <v>6899</v>
      </c>
      <c r="AB433" t="s">
        <v>6900</v>
      </c>
    </row>
    <row r="434" spans="1:28" x14ac:dyDescent="0.3">
      <c r="A434" s="8" t="b">
        <f t="shared" si="18"/>
        <v>0</v>
      </c>
      <c r="B434" t="str">
        <f t="shared" si="19"/>
        <v>dragonslayer</v>
      </c>
      <c r="C434" s="10" t="str">
        <f t="shared" si="20"/>
        <v>dragon_slayer</v>
      </c>
      <c r="D434">
        <v>1166</v>
      </c>
      <c r="E434" t="s">
        <v>24</v>
      </c>
      <c r="F434" t="s">
        <v>3150</v>
      </c>
      <c r="G434" t="s">
        <v>26</v>
      </c>
      <c r="H434" t="s">
        <v>3151</v>
      </c>
      <c r="I434" t="s">
        <v>1063</v>
      </c>
      <c r="J434" s="93">
        <v>20</v>
      </c>
      <c r="K434">
        <v>130</v>
      </c>
      <c r="L434">
        <v>0</v>
      </c>
      <c r="M434">
        <v>150</v>
      </c>
      <c r="N434">
        <v>1</v>
      </c>
      <c r="O434">
        <v>0</v>
      </c>
      <c r="P434">
        <v>0</v>
      </c>
      <c r="Q434" t="s">
        <v>60</v>
      </c>
      <c r="R434">
        <v>48</v>
      </c>
      <c r="S434">
        <v>4</v>
      </c>
      <c r="T434" t="s">
        <v>166</v>
      </c>
      <c r="U434" t="s">
        <v>36</v>
      </c>
      <c r="V434" t="s">
        <v>837</v>
      </c>
      <c r="W434" t="s">
        <v>38</v>
      </c>
      <c r="X434" s="8" t="s">
        <v>38085</v>
      </c>
      <c r="Y434" s="93"/>
      <c r="Z434" s="93"/>
      <c r="AA434" t="s">
        <v>3152</v>
      </c>
      <c r="AB434" t="s">
        <v>3153</v>
      </c>
    </row>
    <row r="435" spans="1:28" x14ac:dyDescent="0.3">
      <c r="A435" s="8" t="b">
        <f t="shared" si="18"/>
        <v>0</v>
      </c>
      <c r="B435" t="str">
        <f t="shared" si="19"/>
        <v>schweizersabel</v>
      </c>
      <c r="C435" s="10" t="str">
        <f t="shared" si="20"/>
        <v>schweizersabel</v>
      </c>
      <c r="D435">
        <v>1167</v>
      </c>
      <c r="E435" t="s">
        <v>24</v>
      </c>
      <c r="F435" t="s">
        <v>8808</v>
      </c>
      <c r="G435" t="s">
        <v>26</v>
      </c>
      <c r="H435" t="s">
        <v>8808</v>
      </c>
      <c r="I435" t="s">
        <v>1063</v>
      </c>
      <c r="J435" s="8">
        <v>20</v>
      </c>
      <c r="K435">
        <v>160</v>
      </c>
      <c r="L435">
        <v>0</v>
      </c>
      <c r="M435">
        <v>160</v>
      </c>
      <c r="N435">
        <v>1</v>
      </c>
      <c r="O435">
        <v>0</v>
      </c>
      <c r="P435">
        <v>0</v>
      </c>
      <c r="Q435" t="s">
        <v>60</v>
      </c>
      <c r="R435">
        <v>48</v>
      </c>
      <c r="S435">
        <v>4</v>
      </c>
      <c r="T435" t="s">
        <v>166</v>
      </c>
      <c r="U435" t="s">
        <v>36</v>
      </c>
      <c r="V435" t="s">
        <v>837</v>
      </c>
      <c r="W435" t="s">
        <v>38</v>
      </c>
      <c r="X435" s="8" t="s">
        <v>38086</v>
      </c>
      <c r="Y435" s="93"/>
      <c r="Z435" s="93"/>
      <c r="AA435" t="s">
        <v>8809</v>
      </c>
      <c r="AB435" t="s">
        <v>8810</v>
      </c>
    </row>
    <row r="436" spans="1:28" x14ac:dyDescent="0.3">
      <c r="A436" s="8" t="b">
        <f t="shared" si="18"/>
        <v>0</v>
      </c>
      <c r="B436" t="str">
        <f t="shared" si="19"/>
        <v>executioner</v>
      </c>
      <c r="C436" s="10" t="str">
        <f t="shared" si="20"/>
        <v>executioner_</v>
      </c>
      <c r="D436">
        <v>1169</v>
      </c>
      <c r="E436" t="s">
        <v>24</v>
      </c>
      <c r="F436" t="s">
        <v>3727</v>
      </c>
      <c r="G436" t="s">
        <v>26</v>
      </c>
      <c r="H436" t="s">
        <v>3728</v>
      </c>
      <c r="I436" t="s">
        <v>1063</v>
      </c>
      <c r="J436" s="8">
        <v>20</v>
      </c>
      <c r="K436">
        <v>220</v>
      </c>
      <c r="L436">
        <v>0</v>
      </c>
      <c r="M436">
        <v>155</v>
      </c>
      <c r="N436">
        <v>1</v>
      </c>
      <c r="O436">
        <v>0</v>
      </c>
      <c r="P436">
        <v>0</v>
      </c>
      <c r="Q436" t="s">
        <v>60</v>
      </c>
      <c r="R436">
        <v>48</v>
      </c>
      <c r="S436">
        <v>4</v>
      </c>
      <c r="T436" t="s">
        <v>166</v>
      </c>
      <c r="U436" t="s">
        <v>36</v>
      </c>
      <c r="V436" t="s">
        <v>837</v>
      </c>
      <c r="W436" t="s">
        <v>38</v>
      </c>
      <c r="X436" t="s">
        <v>39171</v>
      </c>
      <c r="Y436" s="93"/>
      <c r="Z436" s="93"/>
      <c r="AA436" t="s">
        <v>3729</v>
      </c>
      <c r="AB436" t="s">
        <v>3730</v>
      </c>
    </row>
    <row r="437" spans="1:28" x14ac:dyDescent="0.3">
      <c r="A437" s="8" t="b">
        <f t="shared" si="18"/>
        <v>0</v>
      </c>
      <c r="B437" t="str">
        <f t="shared" si="19"/>
        <v>katzbalger</v>
      </c>
      <c r="C437" s="10" t="str">
        <f t="shared" si="20"/>
        <v>katzbalger</v>
      </c>
      <c r="D437">
        <v>1170</v>
      </c>
      <c r="E437" t="s">
        <v>24</v>
      </c>
      <c r="F437" t="s">
        <v>5785</v>
      </c>
      <c r="G437" t="s">
        <v>26</v>
      </c>
      <c r="H437" t="s">
        <v>5785</v>
      </c>
      <c r="I437" t="s">
        <v>1063</v>
      </c>
      <c r="J437">
        <v>20</v>
      </c>
      <c r="K437">
        <v>200</v>
      </c>
      <c r="L437">
        <v>0</v>
      </c>
      <c r="M437">
        <v>175</v>
      </c>
      <c r="N437">
        <v>1</v>
      </c>
      <c r="O437">
        <v>0</v>
      </c>
      <c r="P437">
        <v>0</v>
      </c>
      <c r="Q437" t="s">
        <v>60</v>
      </c>
      <c r="R437">
        <v>48</v>
      </c>
      <c r="S437">
        <v>4</v>
      </c>
      <c r="T437" t="s">
        <v>166</v>
      </c>
      <c r="U437" t="s">
        <v>36</v>
      </c>
      <c r="V437" t="s">
        <v>837</v>
      </c>
      <c r="W437" t="s">
        <v>38</v>
      </c>
      <c r="X437" s="8" t="s">
        <v>38087</v>
      </c>
      <c r="Y437" s="93"/>
      <c r="Z437" s="93"/>
      <c r="AA437" t="s">
        <v>5786</v>
      </c>
      <c r="AB437" t="s">
        <v>5787</v>
      </c>
    </row>
    <row r="438" spans="1:28" x14ac:dyDescent="0.3">
      <c r="A438" s="8" t="b">
        <f t="shared" si="18"/>
        <v>0</v>
      </c>
      <c r="B438" t="str">
        <f t="shared" si="19"/>
        <v>zweihander</v>
      </c>
      <c r="C438" s="10" t="str">
        <f t="shared" si="20"/>
        <v>zweihander_</v>
      </c>
      <c r="D438">
        <v>1171</v>
      </c>
      <c r="E438" t="s">
        <v>24</v>
      </c>
      <c r="F438" t="s">
        <v>11032</v>
      </c>
      <c r="G438" t="s">
        <v>26</v>
      </c>
      <c r="H438" t="s">
        <v>11033</v>
      </c>
      <c r="I438" t="s">
        <v>1063</v>
      </c>
      <c r="J438" s="8">
        <v>20</v>
      </c>
      <c r="K438">
        <v>220</v>
      </c>
      <c r="L438">
        <v>0</v>
      </c>
      <c r="M438">
        <v>200</v>
      </c>
      <c r="N438">
        <v>1</v>
      </c>
      <c r="O438">
        <v>0</v>
      </c>
      <c r="P438">
        <v>2</v>
      </c>
      <c r="Q438" t="s">
        <v>60</v>
      </c>
      <c r="R438">
        <v>48</v>
      </c>
      <c r="S438">
        <v>4</v>
      </c>
      <c r="T438" t="s">
        <v>166</v>
      </c>
      <c r="U438" t="s">
        <v>36</v>
      </c>
      <c r="V438" t="s">
        <v>837</v>
      </c>
      <c r="W438" t="s">
        <v>38</v>
      </c>
      <c r="X438" t="s">
        <v>38075</v>
      </c>
      <c r="Y438" s="93"/>
      <c r="Z438" s="93"/>
      <c r="AA438" t="s">
        <v>11034</v>
      </c>
      <c r="AB438" t="s">
        <v>11035</v>
      </c>
    </row>
    <row r="439" spans="1:28" x14ac:dyDescent="0.3">
      <c r="A439" s="8" t="b">
        <f t="shared" si="18"/>
        <v>0</v>
      </c>
      <c r="B439" t="str">
        <f t="shared" si="19"/>
        <v>muramasac</v>
      </c>
      <c r="C439" s="10" t="str">
        <f t="shared" si="20"/>
        <v>muramasa_c</v>
      </c>
      <c r="D439">
        <v>1173</v>
      </c>
      <c r="E439" t="s">
        <v>24</v>
      </c>
      <c r="F439" t="s">
        <v>6901</v>
      </c>
      <c r="G439" t="s">
        <v>26</v>
      </c>
      <c r="H439" t="s">
        <v>6902</v>
      </c>
      <c r="I439" t="s">
        <v>1063</v>
      </c>
      <c r="J439" s="8">
        <v>1</v>
      </c>
      <c r="K439">
        <v>0</v>
      </c>
      <c r="L439">
        <v>0</v>
      </c>
      <c r="M439">
        <v>204</v>
      </c>
      <c r="N439">
        <v>1</v>
      </c>
      <c r="O439">
        <v>0</v>
      </c>
      <c r="P439">
        <v>0</v>
      </c>
      <c r="Q439" t="s">
        <v>24</v>
      </c>
      <c r="R439">
        <v>1</v>
      </c>
      <c r="S439">
        <v>4</v>
      </c>
      <c r="T439" t="s">
        <v>166</v>
      </c>
      <c r="U439" t="s">
        <v>36</v>
      </c>
      <c r="V439" t="s">
        <v>837</v>
      </c>
      <c r="W439" t="s">
        <v>38</v>
      </c>
      <c r="X439" t="s">
        <v>38088</v>
      </c>
      <c r="Y439" s="93"/>
      <c r="Z439" s="93"/>
      <c r="AA439" t="s">
        <v>6903</v>
      </c>
      <c r="AB439" t="s">
        <v>6904</v>
      </c>
    </row>
    <row r="440" spans="1:28" x14ac:dyDescent="0.3">
      <c r="A440" s="8" t="b">
        <f t="shared" si="18"/>
        <v>0</v>
      </c>
      <c r="B440" t="str">
        <f t="shared" si="19"/>
        <v>executionerc</v>
      </c>
      <c r="C440" s="10" t="str">
        <f t="shared" si="20"/>
        <v>executioner_c</v>
      </c>
      <c r="D440">
        <v>1174</v>
      </c>
      <c r="E440" t="s">
        <v>24</v>
      </c>
      <c r="F440" t="s">
        <v>3731</v>
      </c>
      <c r="G440" t="s">
        <v>26</v>
      </c>
      <c r="H440" t="s">
        <v>3732</v>
      </c>
      <c r="I440" t="s">
        <v>1063</v>
      </c>
      <c r="J440" s="8">
        <v>2</v>
      </c>
      <c r="K440">
        <v>0</v>
      </c>
      <c r="L440">
        <v>0</v>
      </c>
      <c r="M440">
        <v>190</v>
      </c>
      <c r="N440">
        <v>1</v>
      </c>
      <c r="O440">
        <v>0</v>
      </c>
      <c r="P440">
        <v>0</v>
      </c>
      <c r="Q440" t="s">
        <v>24</v>
      </c>
      <c r="R440">
        <v>1</v>
      </c>
      <c r="S440">
        <v>4</v>
      </c>
      <c r="T440" t="s">
        <v>166</v>
      </c>
      <c r="U440" t="s">
        <v>36</v>
      </c>
      <c r="V440" t="s">
        <v>837</v>
      </c>
      <c r="W440" t="s">
        <v>38</v>
      </c>
      <c r="X440" t="s">
        <v>39171</v>
      </c>
      <c r="Y440" s="93"/>
      <c r="Z440" s="93"/>
      <c r="AA440" t="s">
        <v>3733</v>
      </c>
      <c r="AB440" t="s">
        <v>3734</v>
      </c>
    </row>
    <row r="441" spans="1:28" x14ac:dyDescent="0.3">
      <c r="A441" s="8" t="b">
        <f t="shared" si="18"/>
        <v>0</v>
      </c>
      <c r="B441" t="str">
        <f t="shared" si="19"/>
        <v>taegoolyeon</v>
      </c>
      <c r="C441" s="10" t="str">
        <f t="shared" si="20"/>
        <v>tae_goo_lyeon</v>
      </c>
      <c r="D441">
        <v>1181</v>
      </c>
      <c r="E441" t="s">
        <v>24</v>
      </c>
      <c r="F441" t="s">
        <v>9865</v>
      </c>
      <c r="G441" t="s">
        <v>26</v>
      </c>
      <c r="H441" t="s">
        <v>9866</v>
      </c>
      <c r="I441" t="s">
        <v>1063</v>
      </c>
      <c r="J441" s="8">
        <v>20</v>
      </c>
      <c r="K441">
        <v>200</v>
      </c>
      <c r="L441">
        <v>0</v>
      </c>
      <c r="M441">
        <v>250</v>
      </c>
      <c r="N441">
        <v>1</v>
      </c>
      <c r="O441">
        <v>0</v>
      </c>
      <c r="P441">
        <v>2</v>
      </c>
      <c r="Q441" t="s">
        <v>60</v>
      </c>
      <c r="R441">
        <v>90</v>
      </c>
      <c r="S441">
        <v>4</v>
      </c>
      <c r="T441" t="s">
        <v>166</v>
      </c>
      <c r="U441" t="s">
        <v>787</v>
      </c>
      <c r="V441" t="s">
        <v>837</v>
      </c>
      <c r="W441" t="s">
        <v>38</v>
      </c>
      <c r="X441" s="8" t="s">
        <v>39301</v>
      </c>
      <c r="Y441" s="93"/>
      <c r="Z441" s="93"/>
      <c r="AA441" t="s">
        <v>9867</v>
      </c>
      <c r="AB441" t="s">
        <v>9868</v>
      </c>
    </row>
    <row r="442" spans="1:28" x14ac:dyDescent="0.3">
      <c r="A442" s="8" t="b">
        <f t="shared" si="18"/>
        <v>0</v>
      </c>
      <c r="B442" t="str">
        <f t="shared" si="19"/>
        <v>bftwohandedsword1</v>
      </c>
      <c r="C442" s="10" t="str">
        <f t="shared" si="20"/>
        <v>bf_two_handed_sword1</v>
      </c>
      <c r="D442">
        <v>1183</v>
      </c>
      <c r="E442" t="s">
        <v>24</v>
      </c>
      <c r="F442" t="s">
        <v>1061</v>
      </c>
      <c r="G442" t="s">
        <v>26</v>
      </c>
      <c r="H442" t="s">
        <v>1062</v>
      </c>
      <c r="I442" t="s">
        <v>1063</v>
      </c>
      <c r="J442">
        <v>0</v>
      </c>
      <c r="K442">
        <v>0</v>
      </c>
      <c r="L442">
        <v>0</v>
      </c>
      <c r="M442">
        <v>200</v>
      </c>
      <c r="N442">
        <v>1</v>
      </c>
      <c r="O442">
        <v>0</v>
      </c>
      <c r="P442">
        <v>0</v>
      </c>
      <c r="Q442" t="s">
        <v>60</v>
      </c>
      <c r="R442">
        <v>80</v>
      </c>
      <c r="S442">
        <v>3</v>
      </c>
      <c r="T442" t="s">
        <v>166</v>
      </c>
      <c r="U442" t="s">
        <v>36</v>
      </c>
      <c r="V442" t="s">
        <v>837</v>
      </c>
      <c r="W442" t="s">
        <v>38</v>
      </c>
      <c r="X442" s="8" t="s">
        <v>38089</v>
      </c>
      <c r="Y442" s="93"/>
      <c r="Z442" s="93"/>
      <c r="AA442" t="s">
        <v>1064</v>
      </c>
      <c r="AB442" t="s">
        <v>1065</v>
      </c>
    </row>
    <row r="443" spans="1:28" x14ac:dyDescent="0.3">
      <c r="A443" s="8" t="b">
        <f t="shared" si="18"/>
        <v>0</v>
      </c>
      <c r="B443" t="str">
        <f t="shared" si="19"/>
        <v>veteransword</v>
      </c>
      <c r="C443" s="10" t="str">
        <f t="shared" si="20"/>
        <v>veteran_sword</v>
      </c>
      <c r="D443">
        <v>1188</v>
      </c>
      <c r="E443" t="s">
        <v>24</v>
      </c>
      <c r="F443" t="s">
        <v>10399</v>
      </c>
      <c r="G443" t="s">
        <v>26</v>
      </c>
      <c r="H443" t="s">
        <v>10400</v>
      </c>
      <c r="I443" t="s">
        <v>1063</v>
      </c>
      <c r="J443">
        <v>20</v>
      </c>
      <c r="K443">
        <v>200</v>
      </c>
      <c r="L443">
        <v>0</v>
      </c>
      <c r="M443">
        <v>180</v>
      </c>
      <c r="N443">
        <v>1</v>
      </c>
      <c r="O443">
        <v>0</v>
      </c>
      <c r="P443">
        <v>1</v>
      </c>
      <c r="Q443" t="s">
        <v>60</v>
      </c>
      <c r="R443">
        <v>80</v>
      </c>
      <c r="S443">
        <v>4</v>
      </c>
      <c r="T443" t="s">
        <v>166</v>
      </c>
      <c r="U443" t="s">
        <v>36</v>
      </c>
      <c r="V443" t="s">
        <v>837</v>
      </c>
      <c r="W443" t="s">
        <v>38</v>
      </c>
      <c r="X443" s="8" t="s">
        <v>39302</v>
      </c>
      <c r="Y443" s="93"/>
      <c r="Z443" s="93"/>
      <c r="AA443" t="s">
        <v>10401</v>
      </c>
      <c r="AB443" t="s">
        <v>10402</v>
      </c>
    </row>
    <row r="444" spans="1:28" x14ac:dyDescent="0.3">
      <c r="A444" s="8" t="b">
        <f t="shared" si="18"/>
        <v>0</v>
      </c>
      <c r="B444" t="str">
        <f t="shared" si="19"/>
        <v>krasnaya</v>
      </c>
      <c r="C444" s="10" t="str">
        <f t="shared" si="20"/>
        <v>krasnaya</v>
      </c>
      <c r="D444">
        <v>1189</v>
      </c>
      <c r="E444" t="s">
        <v>24</v>
      </c>
      <c r="F444" t="s">
        <v>5881</v>
      </c>
      <c r="G444" t="s">
        <v>26</v>
      </c>
      <c r="H444" t="s">
        <v>5881</v>
      </c>
      <c r="I444" t="s">
        <v>1063</v>
      </c>
      <c r="J444">
        <v>20</v>
      </c>
      <c r="K444">
        <v>380</v>
      </c>
      <c r="L444">
        <v>0</v>
      </c>
      <c r="M444">
        <v>200</v>
      </c>
      <c r="N444">
        <v>1</v>
      </c>
      <c r="O444">
        <v>0</v>
      </c>
      <c r="P444">
        <v>3</v>
      </c>
      <c r="Q444" t="s">
        <v>60</v>
      </c>
      <c r="R444">
        <v>50</v>
      </c>
      <c r="S444">
        <v>2</v>
      </c>
      <c r="T444" t="s">
        <v>166</v>
      </c>
      <c r="U444" t="s">
        <v>787</v>
      </c>
      <c r="V444" t="s">
        <v>837</v>
      </c>
      <c r="W444" t="s">
        <v>38</v>
      </c>
      <c r="X444" s="8" t="s">
        <v>39105</v>
      </c>
      <c r="Y444" s="93"/>
      <c r="Z444" s="93"/>
      <c r="AA444" t="s">
        <v>5882</v>
      </c>
      <c r="AB444" t="s">
        <v>5883</v>
      </c>
    </row>
    <row r="445" spans="1:28" x14ac:dyDescent="0.3">
      <c r="A445" s="8" t="b">
        <f t="shared" si="18"/>
        <v>0</v>
      </c>
      <c r="B445" t="str">
        <f t="shared" si="19"/>
        <v>knife</v>
      </c>
      <c r="C445" s="10" t="str">
        <f t="shared" si="20"/>
        <v>knife</v>
      </c>
      <c r="D445">
        <v>1201</v>
      </c>
      <c r="E445" t="s">
        <v>24</v>
      </c>
      <c r="F445" t="s">
        <v>5843</v>
      </c>
      <c r="G445" t="s">
        <v>26</v>
      </c>
      <c r="H445" t="s">
        <v>5843</v>
      </c>
      <c r="I445" t="s">
        <v>578</v>
      </c>
      <c r="J445">
        <v>50</v>
      </c>
      <c r="K445">
        <v>40</v>
      </c>
      <c r="L445">
        <v>0</v>
      </c>
      <c r="M445">
        <v>17</v>
      </c>
      <c r="N445">
        <v>1</v>
      </c>
      <c r="O445">
        <v>0</v>
      </c>
      <c r="P445">
        <v>3</v>
      </c>
      <c r="Q445" t="s">
        <v>60</v>
      </c>
      <c r="R445">
        <v>1</v>
      </c>
      <c r="S445">
        <v>1</v>
      </c>
      <c r="T445" t="s">
        <v>262</v>
      </c>
      <c r="U445" t="s">
        <v>36</v>
      </c>
      <c r="V445" t="s">
        <v>2729</v>
      </c>
      <c r="W445" t="s">
        <v>38</v>
      </c>
      <c r="X445" s="8"/>
      <c r="Y445" s="93"/>
      <c r="Z445" s="93"/>
      <c r="AA445" t="s">
        <v>5844</v>
      </c>
      <c r="AB445" t="s">
        <v>5845</v>
      </c>
    </row>
    <row r="446" spans="1:28" x14ac:dyDescent="0.3">
      <c r="A446" s="8" t="b">
        <f t="shared" si="18"/>
        <v>0</v>
      </c>
      <c r="B446" t="str">
        <f t="shared" si="19"/>
        <v>knife</v>
      </c>
      <c r="C446" s="10" t="str">
        <f t="shared" si="20"/>
        <v>knife_</v>
      </c>
      <c r="D446">
        <v>1202</v>
      </c>
      <c r="E446" t="s">
        <v>24</v>
      </c>
      <c r="F446" t="s">
        <v>5846</v>
      </c>
      <c r="G446" t="s">
        <v>26</v>
      </c>
      <c r="H446" t="s">
        <v>5843</v>
      </c>
      <c r="I446" t="s">
        <v>578</v>
      </c>
      <c r="J446">
        <v>50</v>
      </c>
      <c r="K446">
        <v>40</v>
      </c>
      <c r="L446">
        <v>0</v>
      </c>
      <c r="M446">
        <v>17</v>
      </c>
      <c r="N446">
        <v>1</v>
      </c>
      <c r="O446">
        <v>0</v>
      </c>
      <c r="P446">
        <v>4</v>
      </c>
      <c r="Q446" t="s">
        <v>60</v>
      </c>
      <c r="R446">
        <v>1</v>
      </c>
      <c r="S446">
        <v>1</v>
      </c>
      <c r="T446" t="s">
        <v>262</v>
      </c>
      <c r="U446" t="s">
        <v>36</v>
      </c>
      <c r="V446" t="s">
        <v>2729</v>
      </c>
      <c r="W446" t="s">
        <v>38</v>
      </c>
      <c r="X446" s="8"/>
      <c r="Y446" s="93"/>
      <c r="Z446" s="93"/>
      <c r="AA446" t="s">
        <v>5847</v>
      </c>
      <c r="AB446" t="s">
        <v>5848</v>
      </c>
    </row>
    <row r="447" spans="1:28" x14ac:dyDescent="0.3">
      <c r="A447" s="8" t="b">
        <f t="shared" si="18"/>
        <v>0</v>
      </c>
      <c r="B447" t="str">
        <f t="shared" si="19"/>
        <v>cutter</v>
      </c>
      <c r="C447" s="10" t="str">
        <f t="shared" si="20"/>
        <v>cutter_</v>
      </c>
      <c r="D447">
        <v>1205</v>
      </c>
      <c r="E447" t="s">
        <v>24</v>
      </c>
      <c r="F447" t="s">
        <v>2727</v>
      </c>
      <c r="G447" t="s">
        <v>26</v>
      </c>
      <c r="H447" t="s">
        <v>2728</v>
      </c>
      <c r="I447" t="s">
        <v>578</v>
      </c>
      <c r="J447" s="1">
        <v>1250</v>
      </c>
      <c r="K447">
        <v>50</v>
      </c>
      <c r="L447">
        <v>0</v>
      </c>
      <c r="M447">
        <v>30</v>
      </c>
      <c r="N447">
        <v>1</v>
      </c>
      <c r="O447">
        <v>0</v>
      </c>
      <c r="P447">
        <v>4</v>
      </c>
      <c r="Q447" t="s">
        <v>60</v>
      </c>
      <c r="R447">
        <v>1</v>
      </c>
      <c r="S447">
        <v>1</v>
      </c>
      <c r="T447" t="s">
        <v>262</v>
      </c>
      <c r="U447" t="s">
        <v>36</v>
      </c>
      <c r="V447" t="s">
        <v>2729</v>
      </c>
      <c r="W447" t="s">
        <v>38</v>
      </c>
      <c r="X447" s="8"/>
      <c r="Y447" s="93"/>
      <c r="Z447" s="93"/>
      <c r="AA447" t="s">
        <v>2730</v>
      </c>
      <c r="AB447" t="s">
        <v>2731</v>
      </c>
    </row>
    <row r="448" spans="1:28" x14ac:dyDescent="0.3">
      <c r="A448" s="8" t="b">
        <f t="shared" si="18"/>
        <v>0</v>
      </c>
      <c r="B448" t="str">
        <f t="shared" si="19"/>
        <v>maingauche</v>
      </c>
      <c r="C448" s="10" t="str">
        <f t="shared" si="20"/>
        <v>main_gauche</v>
      </c>
      <c r="D448">
        <v>1207</v>
      </c>
      <c r="E448" t="s">
        <v>24</v>
      </c>
      <c r="F448" t="s">
        <v>6386</v>
      </c>
      <c r="G448" t="s">
        <v>26</v>
      </c>
      <c r="H448" t="s">
        <v>6387</v>
      </c>
      <c r="I448" t="s">
        <v>578</v>
      </c>
      <c r="J448" s="1">
        <v>2400</v>
      </c>
      <c r="K448">
        <v>60</v>
      </c>
      <c r="L448">
        <v>0</v>
      </c>
      <c r="M448">
        <v>43</v>
      </c>
      <c r="N448">
        <v>1</v>
      </c>
      <c r="O448">
        <v>0</v>
      </c>
      <c r="P448">
        <v>3</v>
      </c>
      <c r="Q448" t="s">
        <v>60</v>
      </c>
      <c r="R448">
        <v>1</v>
      </c>
      <c r="S448">
        <v>1</v>
      </c>
      <c r="T448" t="s">
        <v>262</v>
      </c>
      <c r="U448" t="s">
        <v>36</v>
      </c>
      <c r="V448" t="s">
        <v>2729</v>
      </c>
      <c r="W448" t="s">
        <v>38</v>
      </c>
      <c r="X448" s="8"/>
      <c r="Y448" s="93"/>
      <c r="Z448" s="93"/>
      <c r="AA448" t="s">
        <v>6388</v>
      </c>
      <c r="AB448" t="s">
        <v>6389</v>
      </c>
    </row>
    <row r="449" spans="1:28" x14ac:dyDescent="0.3">
      <c r="A449" s="8" t="b">
        <f t="shared" si="18"/>
        <v>0</v>
      </c>
      <c r="B449" t="str">
        <f t="shared" si="19"/>
        <v>maingauche</v>
      </c>
      <c r="C449" s="10" t="str">
        <f t="shared" si="20"/>
        <v>main_gauche_</v>
      </c>
      <c r="D449">
        <v>1208</v>
      </c>
      <c r="E449" t="s">
        <v>24</v>
      </c>
      <c r="F449" t="s">
        <v>6390</v>
      </c>
      <c r="G449" t="s">
        <v>26</v>
      </c>
      <c r="H449" t="s">
        <v>6387</v>
      </c>
      <c r="I449" t="s">
        <v>578</v>
      </c>
      <c r="J449" s="1">
        <v>2400</v>
      </c>
      <c r="K449">
        <v>60</v>
      </c>
      <c r="L449">
        <v>0</v>
      </c>
      <c r="M449">
        <v>43</v>
      </c>
      <c r="N449">
        <v>1</v>
      </c>
      <c r="O449">
        <v>0</v>
      </c>
      <c r="P449">
        <v>4</v>
      </c>
      <c r="Q449" t="s">
        <v>60</v>
      </c>
      <c r="R449">
        <v>1</v>
      </c>
      <c r="S449">
        <v>1</v>
      </c>
      <c r="T449" t="s">
        <v>262</v>
      </c>
      <c r="U449" t="s">
        <v>36</v>
      </c>
      <c r="V449" t="s">
        <v>2729</v>
      </c>
      <c r="W449" t="s">
        <v>38</v>
      </c>
      <c r="X449" s="8"/>
      <c r="Y449" s="93"/>
      <c r="Z449" s="93"/>
      <c r="AA449" t="s">
        <v>6391</v>
      </c>
      <c r="AB449" t="s">
        <v>6392</v>
      </c>
    </row>
    <row r="450" spans="1:28" x14ac:dyDescent="0.3">
      <c r="A450" s="8" t="b">
        <f t="shared" ref="A450:A513" si="21">ISNUMBER(SEARCH("callfunc",X450))</f>
        <v>0</v>
      </c>
      <c r="B450" t="str">
        <f t="shared" ref="B450:B513" si="22">LOWER(SUBSTITUTE(F450,"_",""))</f>
        <v>dirk</v>
      </c>
      <c r="C450" s="10" t="str">
        <f t="shared" ref="C450:C513" si="23">LOWER(F450)</f>
        <v>dirk_</v>
      </c>
      <c r="D450">
        <v>1211</v>
      </c>
      <c r="E450" t="s">
        <v>24</v>
      </c>
      <c r="F450" t="s">
        <v>3024</v>
      </c>
      <c r="G450" t="s">
        <v>26</v>
      </c>
      <c r="H450" t="s">
        <v>3025</v>
      </c>
      <c r="I450" t="s">
        <v>578</v>
      </c>
      <c r="J450" s="1">
        <v>8500</v>
      </c>
      <c r="K450">
        <v>50</v>
      </c>
      <c r="L450">
        <v>0</v>
      </c>
      <c r="M450">
        <v>59</v>
      </c>
      <c r="N450">
        <v>1</v>
      </c>
      <c r="O450">
        <v>0</v>
      </c>
      <c r="P450">
        <v>3</v>
      </c>
      <c r="Q450" t="s">
        <v>60</v>
      </c>
      <c r="R450">
        <v>12</v>
      </c>
      <c r="S450">
        <v>2</v>
      </c>
      <c r="T450" t="s">
        <v>262</v>
      </c>
      <c r="U450" t="s">
        <v>36</v>
      </c>
      <c r="V450" t="s">
        <v>2729</v>
      </c>
      <c r="W450" t="s">
        <v>38</v>
      </c>
      <c r="X450" s="8"/>
      <c r="Y450" s="93"/>
      <c r="Z450" s="93"/>
      <c r="AA450" t="s">
        <v>3026</v>
      </c>
      <c r="AB450" t="s">
        <v>3027</v>
      </c>
    </row>
    <row r="451" spans="1:28" x14ac:dyDescent="0.3">
      <c r="A451" s="8" t="b">
        <f t="shared" si="21"/>
        <v>0</v>
      </c>
      <c r="B451" t="str">
        <f t="shared" si="22"/>
        <v>dagger</v>
      </c>
      <c r="C451" s="10" t="str">
        <f t="shared" si="23"/>
        <v>dagger_</v>
      </c>
      <c r="D451">
        <v>1214</v>
      </c>
      <c r="E451" t="s">
        <v>24</v>
      </c>
      <c r="F451" t="s">
        <v>2746</v>
      </c>
      <c r="G451" t="s">
        <v>26</v>
      </c>
      <c r="H451" t="s">
        <v>2747</v>
      </c>
      <c r="I451" t="s">
        <v>578</v>
      </c>
      <c r="J451" s="1">
        <v>14000</v>
      </c>
      <c r="K451">
        <v>60</v>
      </c>
      <c r="L451">
        <v>0</v>
      </c>
      <c r="M451">
        <v>73</v>
      </c>
      <c r="N451">
        <v>1</v>
      </c>
      <c r="O451">
        <v>0</v>
      </c>
      <c r="P451">
        <v>3</v>
      </c>
      <c r="Q451" t="s">
        <v>60</v>
      </c>
      <c r="R451">
        <v>12</v>
      </c>
      <c r="S451">
        <v>2</v>
      </c>
      <c r="T451" t="s">
        <v>262</v>
      </c>
      <c r="U451" t="s">
        <v>36</v>
      </c>
      <c r="V451" t="s">
        <v>2729</v>
      </c>
      <c r="W451" t="s">
        <v>38</v>
      </c>
      <c r="X451" s="8"/>
      <c r="Y451" s="93"/>
      <c r="Z451" s="93"/>
      <c r="AA451" t="s">
        <v>2748</v>
      </c>
      <c r="AB451" t="s">
        <v>2749</v>
      </c>
    </row>
    <row r="452" spans="1:28" x14ac:dyDescent="0.3">
      <c r="A452" s="8" t="b">
        <f t="shared" si="21"/>
        <v>0</v>
      </c>
      <c r="B452" t="str">
        <f t="shared" si="22"/>
        <v>stiletto</v>
      </c>
      <c r="C452" s="10" t="str">
        <f t="shared" si="23"/>
        <v>stiletto</v>
      </c>
      <c r="D452">
        <v>1216</v>
      </c>
      <c r="E452" t="s">
        <v>24</v>
      </c>
      <c r="F452" t="s">
        <v>9639</v>
      </c>
      <c r="G452" t="s">
        <v>26</v>
      </c>
      <c r="H452" t="s">
        <v>9639</v>
      </c>
      <c r="I452" t="s">
        <v>578</v>
      </c>
      <c r="J452" s="1">
        <v>19500</v>
      </c>
      <c r="K452">
        <v>70</v>
      </c>
      <c r="L452" s="1">
        <v>1950</v>
      </c>
      <c r="M452">
        <v>87</v>
      </c>
      <c r="N452">
        <v>1</v>
      </c>
      <c r="O452">
        <v>0</v>
      </c>
      <c r="P452">
        <v>2</v>
      </c>
      <c r="Q452" t="s">
        <v>60</v>
      </c>
      <c r="R452">
        <v>12</v>
      </c>
      <c r="S452">
        <v>2</v>
      </c>
      <c r="T452" t="s">
        <v>262</v>
      </c>
      <c r="U452" t="s">
        <v>36</v>
      </c>
      <c r="V452" t="s">
        <v>2729</v>
      </c>
      <c r="W452" t="s">
        <v>38</v>
      </c>
      <c r="X452" s="8"/>
      <c r="Y452" s="93"/>
      <c r="Z452" s="93"/>
      <c r="AA452" t="s">
        <v>9640</v>
      </c>
      <c r="AB452" t="s">
        <v>9641</v>
      </c>
    </row>
    <row r="453" spans="1:28" x14ac:dyDescent="0.3">
      <c r="A453" s="8" t="b">
        <f t="shared" si="21"/>
        <v>0</v>
      </c>
      <c r="B453" t="str">
        <f t="shared" si="22"/>
        <v>stiletto</v>
      </c>
      <c r="C453" s="10" t="str">
        <f t="shared" si="23"/>
        <v>stiletto_</v>
      </c>
      <c r="D453">
        <v>1217</v>
      </c>
      <c r="E453" t="s">
        <v>24</v>
      </c>
      <c r="F453" t="s">
        <v>9642</v>
      </c>
      <c r="G453" t="s">
        <v>26</v>
      </c>
      <c r="H453" t="s">
        <v>9639</v>
      </c>
      <c r="I453" t="s">
        <v>578</v>
      </c>
      <c r="J453" s="1">
        <v>19500</v>
      </c>
      <c r="K453">
        <v>70</v>
      </c>
      <c r="L453" s="1">
        <v>1950</v>
      </c>
      <c r="M453">
        <v>87</v>
      </c>
      <c r="N453">
        <v>1</v>
      </c>
      <c r="O453">
        <v>0</v>
      </c>
      <c r="P453">
        <v>3</v>
      </c>
      <c r="Q453" t="s">
        <v>60</v>
      </c>
      <c r="R453">
        <v>12</v>
      </c>
      <c r="S453">
        <v>2</v>
      </c>
      <c r="T453" t="s">
        <v>262</v>
      </c>
      <c r="U453" t="s">
        <v>36</v>
      </c>
      <c r="V453" t="s">
        <v>2729</v>
      </c>
      <c r="W453" t="s">
        <v>38</v>
      </c>
      <c r="X453" s="8"/>
      <c r="Y453" s="93"/>
      <c r="Z453" s="93"/>
      <c r="AA453" t="s">
        <v>9643</v>
      </c>
      <c r="AB453" t="s">
        <v>9644</v>
      </c>
    </row>
    <row r="454" spans="1:28" x14ac:dyDescent="0.3">
      <c r="A454" s="8" t="b">
        <f t="shared" si="21"/>
        <v>0</v>
      </c>
      <c r="B454" t="str">
        <f t="shared" si="22"/>
        <v>gladius</v>
      </c>
      <c r="C454" s="10" t="str">
        <f t="shared" si="23"/>
        <v>gladius_</v>
      </c>
      <c r="D454">
        <v>1220</v>
      </c>
      <c r="E454" t="s">
        <v>24</v>
      </c>
      <c r="F454" t="s">
        <v>4514</v>
      </c>
      <c r="G454" t="s">
        <v>26</v>
      </c>
      <c r="H454" t="s">
        <v>4515</v>
      </c>
      <c r="I454" t="s">
        <v>578</v>
      </c>
      <c r="J454" s="1">
        <v>43000</v>
      </c>
      <c r="K454">
        <v>70</v>
      </c>
      <c r="L454" s="93">
        <v>0</v>
      </c>
      <c r="M454">
        <v>105</v>
      </c>
      <c r="N454">
        <v>1</v>
      </c>
      <c r="O454">
        <v>0</v>
      </c>
      <c r="P454">
        <v>3</v>
      </c>
      <c r="Q454" t="s">
        <v>60</v>
      </c>
      <c r="R454">
        <v>24</v>
      </c>
      <c r="S454">
        <v>3</v>
      </c>
      <c r="T454" t="s">
        <v>262</v>
      </c>
      <c r="U454" t="s">
        <v>36</v>
      </c>
      <c r="V454" t="s">
        <v>853</v>
      </c>
      <c r="W454" t="s">
        <v>38</v>
      </c>
      <c r="Y454" s="93"/>
      <c r="Z454" s="93"/>
      <c r="AA454" t="s">
        <v>4516</v>
      </c>
      <c r="AB454" t="s">
        <v>4517</v>
      </c>
    </row>
    <row r="455" spans="1:28" x14ac:dyDescent="0.3">
      <c r="A455" s="8" t="b">
        <f t="shared" si="21"/>
        <v>0</v>
      </c>
      <c r="B455" t="str">
        <f t="shared" si="22"/>
        <v>forturnsword</v>
      </c>
      <c r="C455" s="10" t="str">
        <f t="shared" si="23"/>
        <v>forturn_sword</v>
      </c>
      <c r="D455">
        <v>1223</v>
      </c>
      <c r="E455" t="s">
        <v>24</v>
      </c>
      <c r="F455" t="s">
        <v>4178</v>
      </c>
      <c r="G455" t="s">
        <v>26</v>
      </c>
      <c r="H455" t="s">
        <v>4179</v>
      </c>
      <c r="I455" t="s">
        <v>578</v>
      </c>
      <c r="J455" s="93">
        <v>20</v>
      </c>
      <c r="K455">
        <v>50</v>
      </c>
      <c r="L455" s="93">
        <v>0</v>
      </c>
      <c r="M455">
        <v>90</v>
      </c>
      <c r="N455">
        <v>1</v>
      </c>
      <c r="O455">
        <v>0</v>
      </c>
      <c r="P455">
        <v>0</v>
      </c>
      <c r="Q455" t="s">
        <v>60</v>
      </c>
      <c r="R455">
        <v>24</v>
      </c>
      <c r="S455">
        <v>4</v>
      </c>
      <c r="T455" t="s">
        <v>262</v>
      </c>
      <c r="U455" t="s">
        <v>36</v>
      </c>
      <c r="V455" t="s">
        <v>853</v>
      </c>
      <c r="W455" t="s">
        <v>38</v>
      </c>
      <c r="X455" t="s">
        <v>38090</v>
      </c>
      <c r="Y455" s="93"/>
      <c r="Z455" s="93"/>
      <c r="AA455" t="s">
        <v>4180</v>
      </c>
      <c r="AB455" t="s">
        <v>4181</v>
      </c>
    </row>
    <row r="456" spans="1:28" x14ac:dyDescent="0.3">
      <c r="A456" s="8" t="b">
        <f t="shared" si="21"/>
        <v>0</v>
      </c>
      <c r="B456" t="str">
        <f t="shared" si="22"/>
        <v>swordbreaker</v>
      </c>
      <c r="C456" s="10" t="str">
        <f t="shared" si="23"/>
        <v>sword_breaker</v>
      </c>
      <c r="D456">
        <v>1224</v>
      </c>
      <c r="E456" t="s">
        <v>24</v>
      </c>
      <c r="F456" t="s">
        <v>9830</v>
      </c>
      <c r="G456" t="s">
        <v>26</v>
      </c>
      <c r="H456" t="s">
        <v>9831</v>
      </c>
      <c r="I456" t="s">
        <v>578</v>
      </c>
      <c r="J456" s="93">
        <v>20</v>
      </c>
      <c r="K456">
        <v>100</v>
      </c>
      <c r="L456">
        <v>0</v>
      </c>
      <c r="M456">
        <v>70</v>
      </c>
      <c r="N456">
        <v>1</v>
      </c>
      <c r="O456">
        <v>0</v>
      </c>
      <c r="P456">
        <v>0</v>
      </c>
      <c r="Q456" t="s">
        <v>60</v>
      </c>
      <c r="R456">
        <v>36</v>
      </c>
      <c r="S456">
        <v>4</v>
      </c>
      <c r="T456" t="s">
        <v>262</v>
      </c>
      <c r="U456" t="s">
        <v>36</v>
      </c>
      <c r="V456" t="s">
        <v>853</v>
      </c>
      <c r="W456" t="s">
        <v>38</v>
      </c>
      <c r="X456" t="s">
        <v>38091</v>
      </c>
      <c r="Y456" s="93"/>
      <c r="Z456" s="93"/>
      <c r="AA456" t="s">
        <v>9832</v>
      </c>
      <c r="AB456" t="s">
        <v>9833</v>
      </c>
    </row>
    <row r="457" spans="1:28" x14ac:dyDescent="0.3">
      <c r="A457" s="8" t="b">
        <f t="shared" si="21"/>
        <v>0</v>
      </c>
      <c r="B457" t="str">
        <f t="shared" si="22"/>
        <v>mailbreaker</v>
      </c>
      <c r="C457" s="10" t="str">
        <f t="shared" si="23"/>
        <v>mail_breaker</v>
      </c>
      <c r="D457">
        <v>1225</v>
      </c>
      <c r="E457" t="s">
        <v>24</v>
      </c>
      <c r="F457" t="s">
        <v>6382</v>
      </c>
      <c r="G457" t="s">
        <v>26</v>
      </c>
      <c r="H457" t="s">
        <v>6383</v>
      </c>
      <c r="I457" t="s">
        <v>578</v>
      </c>
      <c r="J457" s="8">
        <v>20</v>
      </c>
      <c r="K457">
        <v>100</v>
      </c>
      <c r="L457">
        <v>0</v>
      </c>
      <c r="M457">
        <v>70</v>
      </c>
      <c r="N457">
        <v>1</v>
      </c>
      <c r="O457">
        <v>0</v>
      </c>
      <c r="P457">
        <v>0</v>
      </c>
      <c r="Q457" t="s">
        <v>60</v>
      </c>
      <c r="R457">
        <v>36</v>
      </c>
      <c r="S457">
        <v>4</v>
      </c>
      <c r="T457" t="s">
        <v>262</v>
      </c>
      <c r="U457" t="s">
        <v>36</v>
      </c>
      <c r="V457" t="s">
        <v>853</v>
      </c>
      <c r="W457" t="s">
        <v>38</v>
      </c>
      <c r="X457" t="s">
        <v>38092</v>
      </c>
      <c r="Y457" s="93"/>
      <c r="Z457" s="93"/>
      <c r="AA457" t="s">
        <v>6384</v>
      </c>
      <c r="AB457" t="s">
        <v>6385</v>
      </c>
    </row>
    <row r="458" spans="1:28" x14ac:dyDescent="0.3">
      <c r="A458" s="8" t="b">
        <f t="shared" si="21"/>
        <v>0</v>
      </c>
      <c r="B458" t="str">
        <f t="shared" si="22"/>
        <v>combatknife</v>
      </c>
      <c r="C458" s="10" t="str">
        <f t="shared" si="23"/>
        <v>combat_knife</v>
      </c>
      <c r="D458">
        <v>1228</v>
      </c>
      <c r="E458" t="s">
        <v>24</v>
      </c>
      <c r="F458" t="s">
        <v>2377</v>
      </c>
      <c r="G458" t="s">
        <v>26</v>
      </c>
      <c r="H458" t="s">
        <v>2378</v>
      </c>
      <c r="I458" t="s">
        <v>578</v>
      </c>
      <c r="J458" s="8">
        <v>20</v>
      </c>
      <c r="K458">
        <v>40</v>
      </c>
      <c r="L458">
        <v>0</v>
      </c>
      <c r="M458">
        <v>80</v>
      </c>
      <c r="N458">
        <v>1</v>
      </c>
      <c r="O458">
        <v>0</v>
      </c>
      <c r="P458">
        <v>0</v>
      </c>
      <c r="Q458" t="s">
        <v>60</v>
      </c>
      <c r="R458">
        <v>36</v>
      </c>
      <c r="S458">
        <v>4</v>
      </c>
      <c r="T458" t="s">
        <v>262</v>
      </c>
      <c r="U458" t="s">
        <v>36</v>
      </c>
      <c r="V458" t="s">
        <v>853</v>
      </c>
      <c r="W458" t="s">
        <v>38</v>
      </c>
      <c r="X458" t="s">
        <v>38093</v>
      </c>
      <c r="Y458" s="93"/>
      <c r="Z458" s="93"/>
      <c r="AA458" t="s">
        <v>2379</v>
      </c>
      <c r="AB458" t="s">
        <v>2380</v>
      </c>
    </row>
    <row r="459" spans="1:28" x14ac:dyDescent="0.3">
      <c r="A459" s="8" t="b">
        <f t="shared" si="21"/>
        <v>0</v>
      </c>
      <c r="B459" t="str">
        <f t="shared" si="22"/>
        <v>houseauger</v>
      </c>
      <c r="C459" s="10" t="str">
        <f t="shared" si="23"/>
        <v>house_auger</v>
      </c>
      <c r="D459">
        <v>1230</v>
      </c>
      <c r="E459" t="s">
        <v>24</v>
      </c>
      <c r="F459" t="s">
        <v>5316</v>
      </c>
      <c r="G459" t="s">
        <v>26</v>
      </c>
      <c r="H459" t="s">
        <v>5317</v>
      </c>
      <c r="I459" t="s">
        <v>578</v>
      </c>
      <c r="J459" s="8">
        <v>20</v>
      </c>
      <c r="K459">
        <v>60</v>
      </c>
      <c r="L459">
        <v>0</v>
      </c>
      <c r="M459">
        <v>80</v>
      </c>
      <c r="N459">
        <v>1</v>
      </c>
      <c r="O459">
        <v>0</v>
      </c>
      <c r="P459">
        <v>0</v>
      </c>
      <c r="Q459" t="s">
        <v>60</v>
      </c>
      <c r="R459">
        <v>36</v>
      </c>
      <c r="S459">
        <v>4</v>
      </c>
      <c r="T459" t="s">
        <v>262</v>
      </c>
      <c r="U459" t="s">
        <v>36</v>
      </c>
      <c r="V459" t="s">
        <v>853</v>
      </c>
      <c r="W459" t="s">
        <v>38</v>
      </c>
      <c r="X459" t="s">
        <v>38094</v>
      </c>
      <c r="Y459" s="93"/>
      <c r="Z459" s="93"/>
      <c r="AA459" t="s">
        <v>5318</v>
      </c>
      <c r="AB459" t="s">
        <v>5319</v>
      </c>
    </row>
    <row r="460" spans="1:28" x14ac:dyDescent="0.3">
      <c r="A460" s="8" t="b">
        <f t="shared" si="21"/>
        <v>0</v>
      </c>
      <c r="B460" t="str">
        <f t="shared" si="22"/>
        <v>bazerald</v>
      </c>
      <c r="C460" s="10" t="str">
        <f t="shared" si="23"/>
        <v>bazerald</v>
      </c>
      <c r="D460">
        <v>1231</v>
      </c>
      <c r="E460" t="s">
        <v>24</v>
      </c>
      <c r="F460" t="s">
        <v>852</v>
      </c>
      <c r="G460" t="s">
        <v>26</v>
      </c>
      <c r="H460" t="s">
        <v>852</v>
      </c>
      <c r="I460" t="s">
        <v>578</v>
      </c>
      <c r="J460" s="8">
        <v>20</v>
      </c>
      <c r="K460">
        <v>50</v>
      </c>
      <c r="L460">
        <v>0</v>
      </c>
      <c r="M460">
        <v>70</v>
      </c>
      <c r="N460">
        <v>1</v>
      </c>
      <c r="O460">
        <v>0</v>
      </c>
      <c r="P460">
        <v>0</v>
      </c>
      <c r="Q460" t="s">
        <v>60</v>
      </c>
      <c r="R460">
        <v>36</v>
      </c>
      <c r="S460">
        <v>4</v>
      </c>
      <c r="T460" t="s">
        <v>262</v>
      </c>
      <c r="U460" t="s">
        <v>36</v>
      </c>
      <c r="V460" t="s">
        <v>853</v>
      </c>
      <c r="W460" t="s">
        <v>38</v>
      </c>
      <c r="X460" t="s">
        <v>38095</v>
      </c>
      <c r="Y460" s="93"/>
      <c r="Z460" s="93"/>
      <c r="AA460" t="s">
        <v>854</v>
      </c>
      <c r="AB460" t="s">
        <v>855</v>
      </c>
    </row>
    <row r="461" spans="1:28" x14ac:dyDescent="0.3">
      <c r="A461" s="8" t="b">
        <f t="shared" si="21"/>
        <v>0</v>
      </c>
      <c r="B461" t="str">
        <f t="shared" si="22"/>
        <v>assasindagger</v>
      </c>
      <c r="C461" s="10" t="str">
        <f t="shared" si="23"/>
        <v>assasin_dagger</v>
      </c>
      <c r="D461">
        <v>1232</v>
      </c>
      <c r="E461" t="s">
        <v>24</v>
      </c>
      <c r="F461" t="s">
        <v>576</v>
      </c>
      <c r="G461" t="s">
        <v>26</v>
      </c>
      <c r="H461" t="s">
        <v>577</v>
      </c>
      <c r="I461" t="s">
        <v>578</v>
      </c>
      <c r="J461" s="8">
        <v>20</v>
      </c>
      <c r="K461">
        <v>60</v>
      </c>
      <c r="L461" s="8">
        <v>0</v>
      </c>
      <c r="M461">
        <v>140</v>
      </c>
      <c r="N461">
        <v>1</v>
      </c>
      <c r="O461">
        <v>0</v>
      </c>
      <c r="P461">
        <v>0</v>
      </c>
      <c r="Q461" t="s">
        <v>60</v>
      </c>
      <c r="R461">
        <v>36</v>
      </c>
      <c r="S461">
        <v>4</v>
      </c>
      <c r="T461" t="s">
        <v>262</v>
      </c>
      <c r="U461" t="s">
        <v>36</v>
      </c>
      <c r="V461" t="s">
        <v>579</v>
      </c>
      <c r="W461" t="s">
        <v>38</v>
      </c>
      <c r="X461" t="s">
        <v>38096</v>
      </c>
      <c r="Y461" s="93"/>
      <c r="Z461" s="93"/>
      <c r="AA461" t="s">
        <v>580</v>
      </c>
      <c r="AB461" t="s">
        <v>581</v>
      </c>
    </row>
    <row r="462" spans="1:28" x14ac:dyDescent="0.3">
      <c r="A462" s="8" t="b">
        <f t="shared" si="21"/>
        <v>0</v>
      </c>
      <c r="B462" t="str">
        <f t="shared" si="22"/>
        <v>moonlightsword</v>
      </c>
      <c r="C462" s="10" t="str">
        <f t="shared" si="23"/>
        <v>moonlight_sword</v>
      </c>
      <c r="D462">
        <v>1234</v>
      </c>
      <c r="E462" t="s">
        <v>24</v>
      </c>
      <c r="F462" t="s">
        <v>6802</v>
      </c>
      <c r="G462" t="s">
        <v>26</v>
      </c>
      <c r="H462" t="s">
        <v>6803</v>
      </c>
      <c r="I462" t="s">
        <v>578</v>
      </c>
      <c r="J462" s="8">
        <v>20</v>
      </c>
      <c r="K462">
        <v>70</v>
      </c>
      <c r="L462" s="8">
        <v>0</v>
      </c>
      <c r="M462">
        <v>50</v>
      </c>
      <c r="N462">
        <v>1</v>
      </c>
      <c r="O462">
        <v>0</v>
      </c>
      <c r="P462">
        <v>0</v>
      </c>
      <c r="Q462" t="s">
        <v>60</v>
      </c>
      <c r="R462">
        <v>36</v>
      </c>
      <c r="S462">
        <v>4</v>
      </c>
      <c r="T462" t="s">
        <v>262</v>
      </c>
      <c r="U462" t="s">
        <v>36</v>
      </c>
      <c r="V462" t="s">
        <v>853</v>
      </c>
      <c r="W462" t="s">
        <v>38</v>
      </c>
      <c r="X462" t="s">
        <v>38097</v>
      </c>
      <c r="Y462" s="93"/>
      <c r="Z462" s="93"/>
      <c r="AA462" t="s">
        <v>6804</v>
      </c>
      <c r="AB462" t="s">
        <v>6805</v>
      </c>
    </row>
    <row r="463" spans="1:28" x14ac:dyDescent="0.3">
      <c r="A463" s="8" t="b">
        <f t="shared" si="21"/>
        <v>0</v>
      </c>
      <c r="B463" t="str">
        <f t="shared" si="22"/>
        <v>curseddagger</v>
      </c>
      <c r="C463" s="10" t="str">
        <f t="shared" si="23"/>
        <v>cursed_dagger</v>
      </c>
      <c r="D463">
        <v>1241</v>
      </c>
      <c r="E463" t="s">
        <v>24</v>
      </c>
      <c r="F463" t="s">
        <v>2699</v>
      </c>
      <c r="G463" t="s">
        <v>26</v>
      </c>
      <c r="H463" t="s">
        <v>2700</v>
      </c>
      <c r="I463" t="s">
        <v>578</v>
      </c>
      <c r="J463" s="1">
        <v>80000</v>
      </c>
      <c r="K463">
        <v>40</v>
      </c>
      <c r="L463">
        <v>0</v>
      </c>
      <c r="M463">
        <v>55</v>
      </c>
      <c r="N463">
        <v>1</v>
      </c>
      <c r="O463">
        <v>0</v>
      </c>
      <c r="P463">
        <v>0</v>
      </c>
      <c r="Q463" t="s">
        <v>60</v>
      </c>
      <c r="R463">
        <v>85</v>
      </c>
      <c r="S463">
        <v>4</v>
      </c>
      <c r="T463" t="s">
        <v>262</v>
      </c>
      <c r="U463" t="s">
        <v>36</v>
      </c>
      <c r="V463" t="s">
        <v>2193</v>
      </c>
      <c r="W463" t="s">
        <v>38</v>
      </c>
      <c r="X463" t="s">
        <v>38098</v>
      </c>
      <c r="Y463" s="93"/>
      <c r="Z463" s="93"/>
      <c r="AA463" t="s">
        <v>2701</v>
      </c>
      <c r="AB463" t="s">
        <v>2702</v>
      </c>
    </row>
    <row r="464" spans="1:28" x14ac:dyDescent="0.3">
      <c r="A464" s="8" t="b">
        <f t="shared" si="21"/>
        <v>0</v>
      </c>
      <c r="B464" t="str">
        <f t="shared" si="22"/>
        <v>counterdagger</v>
      </c>
      <c r="C464" s="10" t="str">
        <f t="shared" si="23"/>
        <v>counter_dagger</v>
      </c>
      <c r="D464">
        <v>1242</v>
      </c>
      <c r="E464" t="s">
        <v>24</v>
      </c>
      <c r="F464" t="s">
        <v>2511</v>
      </c>
      <c r="G464" t="s">
        <v>26</v>
      </c>
      <c r="H464" t="s">
        <v>2512</v>
      </c>
      <c r="I464" t="s">
        <v>578</v>
      </c>
      <c r="J464" s="1">
        <v>120000</v>
      </c>
      <c r="K464">
        <v>55</v>
      </c>
      <c r="L464">
        <v>0</v>
      </c>
      <c r="M464">
        <v>140</v>
      </c>
      <c r="N464">
        <v>1</v>
      </c>
      <c r="O464">
        <v>0</v>
      </c>
      <c r="P464">
        <v>0</v>
      </c>
      <c r="Q464" t="s">
        <v>60</v>
      </c>
      <c r="R464">
        <v>55</v>
      </c>
      <c r="S464">
        <v>4</v>
      </c>
      <c r="T464" t="s">
        <v>262</v>
      </c>
      <c r="U464" t="s">
        <v>36</v>
      </c>
      <c r="V464" t="s">
        <v>2193</v>
      </c>
      <c r="W464" t="s">
        <v>38</v>
      </c>
      <c r="X464" s="8" t="s">
        <v>38099</v>
      </c>
      <c r="Y464" s="93"/>
      <c r="Z464" s="93"/>
      <c r="AA464" t="s">
        <v>2513</v>
      </c>
      <c r="AB464" t="s">
        <v>2514</v>
      </c>
    </row>
    <row r="465" spans="1:28" x14ac:dyDescent="0.3">
      <c r="A465" s="8" t="b">
        <f t="shared" si="21"/>
        <v>0</v>
      </c>
      <c r="B465" t="str">
        <f t="shared" si="22"/>
        <v>fisherman'sdagger</v>
      </c>
      <c r="C465" s="10" t="str">
        <f t="shared" si="23"/>
        <v>fisherman's_dagger</v>
      </c>
      <c r="D465">
        <v>1249</v>
      </c>
      <c r="E465" t="s">
        <v>24</v>
      </c>
      <c r="F465" t="s">
        <v>4024</v>
      </c>
      <c r="G465" t="s">
        <v>26</v>
      </c>
      <c r="H465" t="s">
        <v>4025</v>
      </c>
      <c r="I465" t="s">
        <v>578</v>
      </c>
      <c r="J465" s="1">
        <v>10000</v>
      </c>
      <c r="K465">
        <v>60</v>
      </c>
      <c r="L465">
        <v>0</v>
      </c>
      <c r="M465">
        <v>39</v>
      </c>
      <c r="N465">
        <v>1</v>
      </c>
      <c r="O465">
        <v>0</v>
      </c>
      <c r="P465">
        <v>0</v>
      </c>
      <c r="Q465" t="s">
        <v>60</v>
      </c>
      <c r="R465">
        <v>1</v>
      </c>
      <c r="S465">
        <v>1</v>
      </c>
      <c r="T465" t="s">
        <v>262</v>
      </c>
      <c r="U465" t="s">
        <v>36</v>
      </c>
      <c r="V465" t="s">
        <v>4026</v>
      </c>
      <c r="W465" t="s">
        <v>38</v>
      </c>
      <c r="X465" s="8" t="s">
        <v>38100</v>
      </c>
      <c r="Y465" s="93"/>
      <c r="Z465" s="93"/>
      <c r="AA465" t="s">
        <v>4027</v>
      </c>
      <c r="AB465" t="s">
        <v>4028</v>
      </c>
    </row>
    <row r="466" spans="1:28" x14ac:dyDescent="0.3">
      <c r="A466" s="8" t="b">
        <f t="shared" si="21"/>
        <v>0</v>
      </c>
      <c r="B466" t="str">
        <f t="shared" si="22"/>
        <v>jur</v>
      </c>
      <c r="C466" s="10" t="str">
        <f t="shared" si="23"/>
        <v>jur_</v>
      </c>
      <c r="D466">
        <v>1251</v>
      </c>
      <c r="E466" t="s">
        <v>24</v>
      </c>
      <c r="F466" t="s">
        <v>5693</v>
      </c>
      <c r="G466" t="s">
        <v>26</v>
      </c>
      <c r="H466" t="s">
        <v>5694</v>
      </c>
      <c r="I466" t="s">
        <v>969</v>
      </c>
      <c r="J466" s="1">
        <v>19500</v>
      </c>
      <c r="K466">
        <v>80</v>
      </c>
      <c r="L466">
        <v>0</v>
      </c>
      <c r="M466">
        <v>125</v>
      </c>
      <c r="N466">
        <v>1</v>
      </c>
      <c r="O466">
        <v>0</v>
      </c>
      <c r="P466">
        <v>3</v>
      </c>
      <c r="Q466" t="s">
        <v>60</v>
      </c>
      <c r="R466">
        <v>18</v>
      </c>
      <c r="S466">
        <v>2</v>
      </c>
      <c r="T466" t="s">
        <v>166</v>
      </c>
      <c r="U466" t="s">
        <v>36</v>
      </c>
      <c r="V466" t="s">
        <v>579</v>
      </c>
      <c r="W466" t="s">
        <v>38</v>
      </c>
      <c r="X466" s="8"/>
      <c r="Y466" s="93"/>
      <c r="Z466" s="93"/>
      <c r="AA466" t="s">
        <v>5695</v>
      </c>
      <c r="AB466" t="s">
        <v>5696</v>
      </c>
    </row>
    <row r="467" spans="1:28" x14ac:dyDescent="0.3">
      <c r="A467" s="8" t="b">
        <f t="shared" si="21"/>
        <v>0</v>
      </c>
      <c r="B467" t="str">
        <f t="shared" si="22"/>
        <v>katar</v>
      </c>
      <c r="C467" s="10" t="str">
        <f t="shared" si="23"/>
        <v>katar_</v>
      </c>
      <c r="D467">
        <v>1253</v>
      </c>
      <c r="E467" t="s">
        <v>24</v>
      </c>
      <c r="F467" t="s">
        <v>5745</v>
      </c>
      <c r="G467" t="s">
        <v>26</v>
      </c>
      <c r="H467" t="s">
        <v>5746</v>
      </c>
      <c r="I467" t="s">
        <v>969</v>
      </c>
      <c r="J467" s="1">
        <v>41000</v>
      </c>
      <c r="K467">
        <v>120</v>
      </c>
      <c r="L467">
        <v>0</v>
      </c>
      <c r="M467">
        <v>148</v>
      </c>
      <c r="N467">
        <v>1</v>
      </c>
      <c r="O467">
        <v>0</v>
      </c>
      <c r="P467">
        <v>2</v>
      </c>
      <c r="Q467" t="s">
        <v>60</v>
      </c>
      <c r="R467">
        <v>33</v>
      </c>
      <c r="S467">
        <v>3</v>
      </c>
      <c r="T467" t="s">
        <v>166</v>
      </c>
      <c r="U467" t="s">
        <v>36</v>
      </c>
      <c r="V467" t="s">
        <v>579</v>
      </c>
      <c r="W467" t="s">
        <v>38</v>
      </c>
      <c r="X467" s="8" t="s">
        <v>38101</v>
      </c>
      <c r="Y467" s="93"/>
      <c r="Z467" s="93"/>
      <c r="AA467" t="s">
        <v>5747</v>
      </c>
      <c r="AB467" t="s">
        <v>5748</v>
      </c>
    </row>
    <row r="468" spans="1:28" x14ac:dyDescent="0.3">
      <c r="A468" s="8" t="b">
        <f t="shared" si="21"/>
        <v>0</v>
      </c>
      <c r="B468" t="str">
        <f t="shared" si="22"/>
        <v>jamadhar</v>
      </c>
      <c r="C468" s="10" t="str">
        <f t="shared" si="23"/>
        <v>jamadhar_</v>
      </c>
      <c r="D468">
        <v>1255</v>
      </c>
      <c r="E468" t="s">
        <v>24</v>
      </c>
      <c r="F468" t="s">
        <v>5628</v>
      </c>
      <c r="G468" t="s">
        <v>26</v>
      </c>
      <c r="H468" t="s">
        <v>5629</v>
      </c>
      <c r="I468" t="s">
        <v>969</v>
      </c>
      <c r="J468" s="1">
        <v>37200</v>
      </c>
      <c r="K468">
        <v>150</v>
      </c>
      <c r="L468">
        <v>0</v>
      </c>
      <c r="M468">
        <v>165</v>
      </c>
      <c r="N468">
        <v>1</v>
      </c>
      <c r="O468">
        <v>0</v>
      </c>
      <c r="P468">
        <v>1</v>
      </c>
      <c r="Q468" t="s">
        <v>60</v>
      </c>
      <c r="R468">
        <v>33</v>
      </c>
      <c r="S468">
        <v>3</v>
      </c>
      <c r="T468" t="s">
        <v>166</v>
      </c>
      <c r="U468" t="s">
        <v>36</v>
      </c>
      <c r="V468" t="s">
        <v>579</v>
      </c>
      <c r="W468" t="s">
        <v>38</v>
      </c>
      <c r="X468" s="8"/>
      <c r="Y468" s="93"/>
      <c r="Z468" s="93"/>
      <c r="AA468" t="s">
        <v>5630</v>
      </c>
      <c r="AB468" t="s">
        <v>5631</v>
      </c>
    </row>
    <row r="469" spans="1:28" x14ac:dyDescent="0.3">
      <c r="A469" s="8" t="b">
        <f t="shared" si="21"/>
        <v>0</v>
      </c>
      <c r="B469" t="str">
        <f t="shared" si="22"/>
        <v>katarofcoldicicle</v>
      </c>
      <c r="C469" s="10" t="str">
        <f t="shared" si="23"/>
        <v>katar_of_cold_icicle</v>
      </c>
      <c r="D469">
        <v>1256</v>
      </c>
      <c r="E469" t="s">
        <v>24</v>
      </c>
      <c r="F469" t="s">
        <v>5749</v>
      </c>
      <c r="G469" t="s">
        <v>26</v>
      </c>
      <c r="H469" t="s">
        <v>5750</v>
      </c>
      <c r="I469" t="s">
        <v>969</v>
      </c>
      <c r="J469" s="1">
        <v>45000</v>
      </c>
      <c r="K469">
        <v>120</v>
      </c>
      <c r="L469">
        <v>0</v>
      </c>
      <c r="M469">
        <v>105</v>
      </c>
      <c r="N469">
        <v>1</v>
      </c>
      <c r="O469">
        <v>0</v>
      </c>
      <c r="P469">
        <v>0</v>
      </c>
      <c r="Q469" t="s">
        <v>60</v>
      </c>
      <c r="R469">
        <v>55</v>
      </c>
      <c r="S469">
        <v>3</v>
      </c>
      <c r="T469" t="s">
        <v>166</v>
      </c>
      <c r="U469" t="s">
        <v>36</v>
      </c>
      <c r="V469" t="s">
        <v>579</v>
      </c>
      <c r="W469" t="s">
        <v>38</v>
      </c>
      <c r="X469" s="8" t="s">
        <v>38102</v>
      </c>
      <c r="Y469" s="93"/>
      <c r="Z469" s="93"/>
      <c r="AA469" t="s">
        <v>5751</v>
      </c>
      <c r="AB469" t="s">
        <v>5752</v>
      </c>
    </row>
    <row r="470" spans="1:28" x14ac:dyDescent="0.3">
      <c r="A470" s="8" t="b">
        <f t="shared" si="21"/>
        <v>0</v>
      </c>
      <c r="B470" t="str">
        <f t="shared" si="22"/>
        <v>katarofthornbush</v>
      </c>
      <c r="C470" s="10" t="str">
        <f t="shared" si="23"/>
        <v>katar_of_thornbush</v>
      </c>
      <c r="D470">
        <v>1257</v>
      </c>
      <c r="E470" t="s">
        <v>24</v>
      </c>
      <c r="F470" t="s">
        <v>5774</v>
      </c>
      <c r="G470" t="s">
        <v>26</v>
      </c>
      <c r="H470" t="s">
        <v>5775</v>
      </c>
      <c r="I470" t="s">
        <v>969</v>
      </c>
      <c r="J470" s="1">
        <v>45000</v>
      </c>
      <c r="K470">
        <v>120</v>
      </c>
      <c r="L470">
        <v>0</v>
      </c>
      <c r="M470">
        <v>105</v>
      </c>
      <c r="N470">
        <v>1</v>
      </c>
      <c r="O470">
        <v>0</v>
      </c>
      <c r="P470">
        <v>0</v>
      </c>
      <c r="Q470" t="s">
        <v>60</v>
      </c>
      <c r="R470">
        <v>55</v>
      </c>
      <c r="S470">
        <v>3</v>
      </c>
      <c r="T470" t="s">
        <v>166</v>
      </c>
      <c r="U470" t="s">
        <v>36</v>
      </c>
      <c r="V470" t="s">
        <v>579</v>
      </c>
      <c r="W470" t="s">
        <v>38</v>
      </c>
      <c r="X470" s="8" t="s">
        <v>38103</v>
      </c>
      <c r="Y470" s="93"/>
      <c r="Z470" s="93"/>
      <c r="AA470" t="s">
        <v>5776</v>
      </c>
      <c r="AB470" t="s">
        <v>5777</v>
      </c>
    </row>
    <row r="471" spans="1:28" x14ac:dyDescent="0.3">
      <c r="A471" s="8" t="b">
        <f t="shared" si="21"/>
        <v>0</v>
      </c>
      <c r="B471" t="str">
        <f t="shared" si="22"/>
        <v>katarofragingblaze</v>
      </c>
      <c r="C471" s="10" t="str">
        <f t="shared" si="23"/>
        <v>katar_of_raging_blaze</v>
      </c>
      <c r="D471">
        <v>1258</v>
      </c>
      <c r="E471" t="s">
        <v>24</v>
      </c>
      <c r="F471" t="s">
        <v>5763</v>
      </c>
      <c r="G471" t="s">
        <v>26</v>
      </c>
      <c r="H471" t="s">
        <v>5764</v>
      </c>
      <c r="I471" t="s">
        <v>969</v>
      </c>
      <c r="J471" s="1">
        <v>45000</v>
      </c>
      <c r="K471">
        <v>120</v>
      </c>
      <c r="L471">
        <v>0</v>
      </c>
      <c r="M471">
        <v>105</v>
      </c>
      <c r="N471">
        <v>1</v>
      </c>
      <c r="O471">
        <v>0</v>
      </c>
      <c r="P471">
        <v>0</v>
      </c>
      <c r="Q471" t="s">
        <v>60</v>
      </c>
      <c r="R471">
        <v>55</v>
      </c>
      <c r="S471">
        <v>3</v>
      </c>
      <c r="T471" t="s">
        <v>166</v>
      </c>
      <c r="U471" t="s">
        <v>36</v>
      </c>
      <c r="V471" t="s">
        <v>579</v>
      </c>
      <c r="W471" t="s">
        <v>38</v>
      </c>
      <c r="X471" s="8" t="s">
        <v>38104</v>
      </c>
      <c r="Y471" s="93"/>
      <c r="Z471" s="93"/>
      <c r="AA471" t="s">
        <v>5765</v>
      </c>
      <c r="AB471" t="s">
        <v>5766</v>
      </c>
    </row>
    <row r="472" spans="1:28" x14ac:dyDescent="0.3">
      <c r="A472" s="8" t="b">
        <f t="shared" si="21"/>
        <v>0</v>
      </c>
      <c r="B472" t="str">
        <f t="shared" si="22"/>
        <v>katarofpiercingwind</v>
      </c>
      <c r="C472" s="10" t="str">
        <f t="shared" si="23"/>
        <v>katar_of_piercing_wind</v>
      </c>
      <c r="D472">
        <v>1259</v>
      </c>
      <c r="E472" t="s">
        <v>24</v>
      </c>
      <c r="F472" t="s">
        <v>5756</v>
      </c>
      <c r="G472" t="s">
        <v>26</v>
      </c>
      <c r="H472" t="s">
        <v>5757</v>
      </c>
      <c r="I472" t="s">
        <v>969</v>
      </c>
      <c r="J472" s="1">
        <v>45000</v>
      </c>
      <c r="K472">
        <v>120</v>
      </c>
      <c r="L472">
        <v>0</v>
      </c>
      <c r="M472">
        <v>105</v>
      </c>
      <c r="N472">
        <v>1</v>
      </c>
      <c r="O472">
        <v>0</v>
      </c>
      <c r="P472">
        <v>0</v>
      </c>
      <c r="Q472" t="s">
        <v>60</v>
      </c>
      <c r="R472">
        <v>55</v>
      </c>
      <c r="S472">
        <v>3</v>
      </c>
      <c r="T472" t="s">
        <v>166</v>
      </c>
      <c r="U472" t="s">
        <v>36</v>
      </c>
      <c r="V472" t="s">
        <v>579</v>
      </c>
      <c r="W472" t="s">
        <v>38</v>
      </c>
      <c r="X472" s="8" t="s">
        <v>38105</v>
      </c>
      <c r="Y472" s="93"/>
      <c r="Z472" s="93"/>
      <c r="AA472" t="s">
        <v>5758</v>
      </c>
      <c r="AB472" t="s">
        <v>5759</v>
      </c>
    </row>
    <row r="473" spans="1:28" x14ac:dyDescent="0.3">
      <c r="A473" s="8" t="b">
        <f t="shared" si="21"/>
        <v>0</v>
      </c>
      <c r="B473" t="str">
        <f t="shared" si="22"/>
        <v>ghoulleg</v>
      </c>
      <c r="C473" s="10" t="str">
        <f t="shared" si="23"/>
        <v>ghoul_leg</v>
      </c>
      <c r="D473">
        <v>1260</v>
      </c>
      <c r="E473" t="s">
        <v>24</v>
      </c>
      <c r="F473" t="s">
        <v>4436</v>
      </c>
      <c r="G473" t="s">
        <v>26</v>
      </c>
      <c r="H473" t="s">
        <v>4437</v>
      </c>
      <c r="I473" t="s">
        <v>969</v>
      </c>
      <c r="J473" s="1">
        <v>52500</v>
      </c>
      <c r="K473">
        <v>170</v>
      </c>
      <c r="L473">
        <v>0</v>
      </c>
      <c r="M473">
        <v>150</v>
      </c>
      <c r="N473">
        <v>1</v>
      </c>
      <c r="O473">
        <v>0</v>
      </c>
      <c r="P473">
        <v>0</v>
      </c>
      <c r="Q473" t="s">
        <v>60</v>
      </c>
      <c r="R473">
        <v>65</v>
      </c>
      <c r="S473">
        <v>3</v>
      </c>
      <c r="T473" t="s">
        <v>166</v>
      </c>
      <c r="U473" t="s">
        <v>36</v>
      </c>
      <c r="V473" t="s">
        <v>579</v>
      </c>
      <c r="W473" t="s">
        <v>38</v>
      </c>
      <c r="X473" s="8" t="s">
        <v>38106</v>
      </c>
      <c r="Y473" s="93"/>
      <c r="Z473" s="93"/>
      <c r="AA473" t="s">
        <v>4438</v>
      </c>
      <c r="AB473" t="s">
        <v>4439</v>
      </c>
    </row>
    <row r="474" spans="1:28" x14ac:dyDescent="0.3">
      <c r="A474" s="8" t="b">
        <f t="shared" si="21"/>
        <v>0</v>
      </c>
      <c r="B474" t="str">
        <f t="shared" si="22"/>
        <v>infiltrator</v>
      </c>
      <c r="C474" s="10" t="str">
        <f t="shared" si="23"/>
        <v>infiltrator</v>
      </c>
      <c r="D474">
        <v>1261</v>
      </c>
      <c r="E474" t="s">
        <v>24</v>
      </c>
      <c r="F474" t="s">
        <v>5505</v>
      </c>
      <c r="G474" t="s">
        <v>26</v>
      </c>
      <c r="H474" t="s">
        <v>5505</v>
      </c>
      <c r="I474" t="s">
        <v>969</v>
      </c>
      <c r="J474" s="1">
        <v>57000</v>
      </c>
      <c r="K474">
        <v>150</v>
      </c>
      <c r="L474">
        <v>0</v>
      </c>
      <c r="M474">
        <v>140</v>
      </c>
      <c r="N474">
        <v>1</v>
      </c>
      <c r="O474">
        <v>0</v>
      </c>
      <c r="P474">
        <v>0</v>
      </c>
      <c r="Q474" t="s">
        <v>60</v>
      </c>
      <c r="R474">
        <v>75</v>
      </c>
      <c r="S474">
        <v>4</v>
      </c>
      <c r="T474" t="s">
        <v>166</v>
      </c>
      <c r="U474" t="s">
        <v>36</v>
      </c>
      <c r="V474" t="s">
        <v>579</v>
      </c>
      <c r="W474" t="s">
        <v>38</v>
      </c>
      <c r="X474" s="8" t="s">
        <v>38107</v>
      </c>
      <c r="Y474" s="93"/>
      <c r="Z474" s="93"/>
      <c r="AA474" t="s">
        <v>5506</v>
      </c>
      <c r="AB474" t="s">
        <v>5507</v>
      </c>
    </row>
    <row r="475" spans="1:28" x14ac:dyDescent="0.3">
      <c r="A475" s="8" t="b">
        <f t="shared" si="21"/>
        <v>0</v>
      </c>
      <c r="B475" t="str">
        <f t="shared" si="22"/>
        <v>nailofloki</v>
      </c>
      <c r="C475" s="10" t="str">
        <f t="shared" si="23"/>
        <v>nail_of_loki</v>
      </c>
      <c r="D475">
        <v>1262</v>
      </c>
      <c r="E475" t="s">
        <v>24</v>
      </c>
      <c r="F475" t="s">
        <v>7005</v>
      </c>
      <c r="G475" t="s">
        <v>26</v>
      </c>
      <c r="H475" t="s">
        <v>7006</v>
      </c>
      <c r="I475" t="s">
        <v>969</v>
      </c>
      <c r="J475" s="93">
        <v>20</v>
      </c>
      <c r="K475">
        <v>120</v>
      </c>
      <c r="L475">
        <v>0</v>
      </c>
      <c r="M475">
        <v>115</v>
      </c>
      <c r="N475">
        <v>1</v>
      </c>
      <c r="O475">
        <v>0</v>
      </c>
      <c r="P475">
        <v>0</v>
      </c>
      <c r="Q475" t="s">
        <v>60</v>
      </c>
      <c r="R475">
        <v>55</v>
      </c>
      <c r="S475">
        <v>3</v>
      </c>
      <c r="T475" t="s">
        <v>166</v>
      </c>
      <c r="U475" t="s">
        <v>36</v>
      </c>
      <c r="V475" t="s">
        <v>579</v>
      </c>
      <c r="W475" t="s">
        <v>38</v>
      </c>
      <c r="X475" t="s">
        <v>38108</v>
      </c>
      <c r="Y475" s="93"/>
      <c r="Z475" s="93"/>
      <c r="AA475" t="s">
        <v>7007</v>
      </c>
      <c r="AB475" t="s">
        <v>7008</v>
      </c>
    </row>
    <row r="476" spans="1:28" x14ac:dyDescent="0.3">
      <c r="A476" s="8" t="b">
        <f t="shared" si="21"/>
        <v>0</v>
      </c>
      <c r="B476" t="str">
        <f t="shared" si="22"/>
        <v>variousjur</v>
      </c>
      <c r="C476" s="10" t="str">
        <f t="shared" si="23"/>
        <v>various_jur</v>
      </c>
      <c r="D476">
        <v>1264</v>
      </c>
      <c r="E476" t="s">
        <v>24</v>
      </c>
      <c r="F476" t="s">
        <v>10349</v>
      </c>
      <c r="G476" t="s">
        <v>26</v>
      </c>
      <c r="H476" t="s">
        <v>10350</v>
      </c>
      <c r="I476" t="s">
        <v>969</v>
      </c>
      <c r="J476" s="93">
        <v>20</v>
      </c>
      <c r="K476">
        <v>80</v>
      </c>
      <c r="L476">
        <v>0</v>
      </c>
      <c r="M476">
        <v>90</v>
      </c>
      <c r="N476">
        <v>1</v>
      </c>
      <c r="O476">
        <v>0</v>
      </c>
      <c r="P476">
        <v>4</v>
      </c>
      <c r="Q476" t="s">
        <v>60</v>
      </c>
      <c r="R476">
        <v>1</v>
      </c>
      <c r="S476">
        <v>1</v>
      </c>
      <c r="T476" t="s">
        <v>166</v>
      </c>
      <c r="U476" t="s">
        <v>36</v>
      </c>
      <c r="V476" t="s">
        <v>579</v>
      </c>
      <c r="W476" t="s">
        <v>38</v>
      </c>
      <c r="X476" s="8" t="s">
        <v>38109</v>
      </c>
      <c r="Y476" s="93"/>
      <c r="Z476" s="93"/>
      <c r="AA476" t="s">
        <v>10351</v>
      </c>
      <c r="AB476" t="s">
        <v>10352</v>
      </c>
    </row>
    <row r="477" spans="1:28" x14ac:dyDescent="0.3">
      <c r="A477" s="8" t="b">
        <f t="shared" si="21"/>
        <v>0</v>
      </c>
      <c r="B477" t="str">
        <f t="shared" si="22"/>
        <v>inversescale</v>
      </c>
      <c r="C477" s="10" t="str">
        <f t="shared" si="23"/>
        <v>inverse_scale</v>
      </c>
      <c r="D477">
        <v>1269</v>
      </c>
      <c r="E477" t="s">
        <v>24</v>
      </c>
      <c r="F477" t="s">
        <v>5547</v>
      </c>
      <c r="G477" t="s">
        <v>26</v>
      </c>
      <c r="H477" t="s">
        <v>5548</v>
      </c>
      <c r="I477" t="s">
        <v>969</v>
      </c>
      <c r="J477" s="8">
        <v>20</v>
      </c>
      <c r="K477">
        <v>150</v>
      </c>
      <c r="L477">
        <v>0</v>
      </c>
      <c r="M477">
        <v>140</v>
      </c>
      <c r="N477">
        <v>1</v>
      </c>
      <c r="O477">
        <v>0</v>
      </c>
      <c r="P477">
        <v>0</v>
      </c>
      <c r="Q477" t="s">
        <v>60</v>
      </c>
      <c r="R477">
        <v>55</v>
      </c>
      <c r="S477">
        <v>4</v>
      </c>
      <c r="T477" t="s">
        <v>166</v>
      </c>
      <c r="U477" t="s">
        <v>36</v>
      </c>
      <c r="V477" t="s">
        <v>579</v>
      </c>
      <c r="W477" t="s">
        <v>38</v>
      </c>
      <c r="X477" t="s">
        <v>39303</v>
      </c>
      <c r="Y477" s="93"/>
      <c r="Z477" s="93"/>
      <c r="AA477" t="s">
        <v>5549</v>
      </c>
      <c r="AB477" t="s">
        <v>5550</v>
      </c>
    </row>
    <row r="478" spans="1:28" x14ac:dyDescent="0.3">
      <c r="A478" s="8" t="b">
        <f t="shared" si="21"/>
        <v>0</v>
      </c>
      <c r="B478" t="str">
        <f t="shared" si="22"/>
        <v>bloodtears</v>
      </c>
      <c r="C478" s="10" t="str">
        <f t="shared" si="23"/>
        <v>blood_tears</v>
      </c>
      <c r="D478">
        <v>1271</v>
      </c>
      <c r="E478" t="s">
        <v>24</v>
      </c>
      <c r="F478" t="s">
        <v>1248</v>
      </c>
      <c r="G478" t="s">
        <v>26</v>
      </c>
      <c r="H478" t="s">
        <v>1249</v>
      </c>
      <c r="I478" t="s">
        <v>969</v>
      </c>
      <c r="J478" s="8">
        <v>20</v>
      </c>
      <c r="K478">
        <v>170</v>
      </c>
      <c r="L478">
        <v>0</v>
      </c>
      <c r="M478">
        <v>120</v>
      </c>
      <c r="N478">
        <v>1</v>
      </c>
      <c r="O478">
        <v>0</v>
      </c>
      <c r="P478">
        <v>2</v>
      </c>
      <c r="Q478" t="s">
        <v>60</v>
      </c>
      <c r="R478">
        <v>55</v>
      </c>
      <c r="S478">
        <v>4</v>
      </c>
      <c r="T478" t="s">
        <v>166</v>
      </c>
      <c r="U478" t="s">
        <v>36</v>
      </c>
      <c r="V478" t="s">
        <v>579</v>
      </c>
      <c r="W478" t="s">
        <v>38</v>
      </c>
      <c r="X478" s="8" t="s">
        <v>39106</v>
      </c>
      <c r="Y478" s="93"/>
      <c r="Z478" s="93"/>
      <c r="AA478" t="s">
        <v>1250</v>
      </c>
      <c r="AB478" t="s">
        <v>1251</v>
      </c>
    </row>
    <row r="479" spans="1:28" x14ac:dyDescent="0.3">
      <c r="A479" s="8" t="b">
        <f t="shared" si="21"/>
        <v>0</v>
      </c>
      <c r="B479" t="str">
        <f t="shared" si="22"/>
        <v>katarofcoldicicle</v>
      </c>
      <c r="C479" s="10" t="str">
        <f t="shared" si="23"/>
        <v>katar_of_cold_icicle_</v>
      </c>
      <c r="D479">
        <v>1275</v>
      </c>
      <c r="E479" t="s">
        <v>24</v>
      </c>
      <c r="F479" t="s">
        <v>5753</v>
      </c>
      <c r="G479" t="s">
        <v>26</v>
      </c>
      <c r="H479" t="s">
        <v>5750</v>
      </c>
      <c r="I479" t="s">
        <v>969</v>
      </c>
      <c r="J479" s="1">
        <v>45000</v>
      </c>
      <c r="K479">
        <v>120</v>
      </c>
      <c r="L479">
        <v>0</v>
      </c>
      <c r="M479">
        <v>105</v>
      </c>
      <c r="N479">
        <v>1</v>
      </c>
      <c r="O479">
        <v>0</v>
      </c>
      <c r="P479">
        <v>3</v>
      </c>
      <c r="Q479" t="s">
        <v>60</v>
      </c>
      <c r="R479">
        <v>55</v>
      </c>
      <c r="S479">
        <v>3</v>
      </c>
      <c r="T479" t="s">
        <v>166</v>
      </c>
      <c r="U479" t="s">
        <v>36</v>
      </c>
      <c r="V479" t="s">
        <v>579</v>
      </c>
      <c r="W479" t="s">
        <v>38</v>
      </c>
      <c r="X479" s="8" t="s">
        <v>38102</v>
      </c>
      <c r="Y479" s="93"/>
      <c r="Z479" s="93"/>
      <c r="AA479" t="s">
        <v>5754</v>
      </c>
      <c r="AB479" t="s">
        <v>5755</v>
      </c>
    </row>
    <row r="480" spans="1:28" x14ac:dyDescent="0.3">
      <c r="A480" s="8" t="b">
        <f t="shared" si="21"/>
        <v>0</v>
      </c>
      <c r="B480" t="str">
        <f t="shared" si="22"/>
        <v>katarofthornbush</v>
      </c>
      <c r="C480" s="10" t="str">
        <f t="shared" si="23"/>
        <v>katar_of_thornbush_</v>
      </c>
      <c r="D480">
        <v>1276</v>
      </c>
      <c r="E480" t="s">
        <v>24</v>
      </c>
      <c r="F480" t="s">
        <v>5778</v>
      </c>
      <c r="G480" t="s">
        <v>26</v>
      </c>
      <c r="H480" t="s">
        <v>5775</v>
      </c>
      <c r="I480" t="s">
        <v>969</v>
      </c>
      <c r="J480" s="1">
        <v>45000</v>
      </c>
      <c r="K480">
        <v>120</v>
      </c>
      <c r="L480">
        <v>0</v>
      </c>
      <c r="M480">
        <v>105</v>
      </c>
      <c r="N480">
        <v>1</v>
      </c>
      <c r="O480">
        <v>0</v>
      </c>
      <c r="P480">
        <v>3</v>
      </c>
      <c r="Q480" t="s">
        <v>60</v>
      </c>
      <c r="R480">
        <v>55</v>
      </c>
      <c r="S480">
        <v>3</v>
      </c>
      <c r="T480" t="s">
        <v>166</v>
      </c>
      <c r="U480" t="s">
        <v>36</v>
      </c>
      <c r="V480" t="s">
        <v>579</v>
      </c>
      <c r="W480" t="s">
        <v>38</v>
      </c>
      <c r="X480" s="8" t="s">
        <v>38103</v>
      </c>
      <c r="Y480" s="93"/>
      <c r="Z480" s="93"/>
      <c r="AA480" t="s">
        <v>5779</v>
      </c>
      <c r="AB480" t="s">
        <v>5780</v>
      </c>
    </row>
    <row r="481" spans="1:28" x14ac:dyDescent="0.3">
      <c r="A481" s="8" t="b">
        <f t="shared" si="21"/>
        <v>0</v>
      </c>
      <c r="B481" t="str">
        <f t="shared" si="22"/>
        <v>katarofragingblaze</v>
      </c>
      <c r="C481" s="10" t="str">
        <f t="shared" si="23"/>
        <v>katar_of_raging_blaze_</v>
      </c>
      <c r="D481">
        <v>1277</v>
      </c>
      <c r="E481" t="s">
        <v>24</v>
      </c>
      <c r="F481" t="s">
        <v>5767</v>
      </c>
      <c r="G481" t="s">
        <v>26</v>
      </c>
      <c r="H481" t="s">
        <v>5764</v>
      </c>
      <c r="I481" t="s">
        <v>969</v>
      </c>
      <c r="J481" s="1">
        <v>45000</v>
      </c>
      <c r="K481">
        <v>120</v>
      </c>
      <c r="L481">
        <v>0</v>
      </c>
      <c r="M481">
        <v>105</v>
      </c>
      <c r="N481">
        <v>1</v>
      </c>
      <c r="O481">
        <v>0</v>
      </c>
      <c r="P481">
        <v>3</v>
      </c>
      <c r="Q481" t="s">
        <v>60</v>
      </c>
      <c r="R481">
        <v>55</v>
      </c>
      <c r="S481">
        <v>3</v>
      </c>
      <c r="T481" t="s">
        <v>166</v>
      </c>
      <c r="U481" t="s">
        <v>36</v>
      </c>
      <c r="V481" t="s">
        <v>579</v>
      </c>
      <c r="W481" t="s">
        <v>38</v>
      </c>
      <c r="X481" s="8" t="s">
        <v>38104</v>
      </c>
      <c r="Y481" s="93"/>
      <c r="Z481" s="93"/>
      <c r="AA481" t="s">
        <v>5768</v>
      </c>
      <c r="AB481" t="s">
        <v>5769</v>
      </c>
    </row>
    <row r="482" spans="1:28" x14ac:dyDescent="0.3">
      <c r="A482" s="8" t="b">
        <f t="shared" si="21"/>
        <v>0</v>
      </c>
      <c r="B482" t="str">
        <f t="shared" si="22"/>
        <v>katarofpiercingwind</v>
      </c>
      <c r="C482" s="10" t="str">
        <f t="shared" si="23"/>
        <v>katar_of_piercing_wind_</v>
      </c>
      <c r="D482">
        <v>1278</v>
      </c>
      <c r="E482" t="s">
        <v>24</v>
      </c>
      <c r="F482" t="s">
        <v>5760</v>
      </c>
      <c r="G482" t="s">
        <v>26</v>
      </c>
      <c r="H482" t="s">
        <v>5757</v>
      </c>
      <c r="I482" t="s">
        <v>969</v>
      </c>
      <c r="J482" s="1">
        <v>45000</v>
      </c>
      <c r="K482">
        <v>120</v>
      </c>
      <c r="L482">
        <v>0</v>
      </c>
      <c r="M482">
        <v>105</v>
      </c>
      <c r="N482">
        <v>1</v>
      </c>
      <c r="O482">
        <v>0</v>
      </c>
      <c r="P482">
        <v>3</v>
      </c>
      <c r="Q482" t="s">
        <v>60</v>
      </c>
      <c r="R482">
        <v>55</v>
      </c>
      <c r="S482">
        <v>3</v>
      </c>
      <c r="T482" t="s">
        <v>166</v>
      </c>
      <c r="U482" t="s">
        <v>36</v>
      </c>
      <c r="V482" t="s">
        <v>579</v>
      </c>
      <c r="W482" t="s">
        <v>38</v>
      </c>
      <c r="X482" s="8" t="s">
        <v>38105</v>
      </c>
      <c r="Y482" s="93"/>
      <c r="Z482" s="93"/>
      <c r="AA482" t="s">
        <v>5761</v>
      </c>
      <c r="AB482" t="s">
        <v>5762</v>
      </c>
    </row>
    <row r="483" spans="1:28" x14ac:dyDescent="0.3">
      <c r="A483" s="8" t="b">
        <f t="shared" si="21"/>
        <v>0</v>
      </c>
      <c r="B483" t="str">
        <f t="shared" si="22"/>
        <v>bfkatar1</v>
      </c>
      <c r="C483" s="10" t="str">
        <f t="shared" si="23"/>
        <v>bf_katar1</v>
      </c>
      <c r="D483">
        <v>1279</v>
      </c>
      <c r="E483" t="s">
        <v>24</v>
      </c>
      <c r="F483" t="s">
        <v>967</v>
      </c>
      <c r="G483" t="s">
        <v>26</v>
      </c>
      <c r="H483" t="s">
        <v>968</v>
      </c>
      <c r="I483" t="s">
        <v>969</v>
      </c>
      <c r="J483" s="93">
        <v>0</v>
      </c>
      <c r="K483">
        <v>0</v>
      </c>
      <c r="L483">
        <v>0</v>
      </c>
      <c r="M483">
        <v>130</v>
      </c>
      <c r="N483">
        <v>1</v>
      </c>
      <c r="O483">
        <v>0</v>
      </c>
      <c r="P483">
        <v>0</v>
      </c>
      <c r="Q483" t="s">
        <v>60</v>
      </c>
      <c r="R483">
        <v>80</v>
      </c>
      <c r="S483">
        <v>3</v>
      </c>
      <c r="T483" t="s">
        <v>166</v>
      </c>
      <c r="U483" t="s">
        <v>36</v>
      </c>
      <c r="V483" t="s">
        <v>579</v>
      </c>
      <c r="W483" t="s">
        <v>38</v>
      </c>
      <c r="X483" s="8" t="s">
        <v>39172</v>
      </c>
      <c r="Y483" s="93"/>
      <c r="Z483" s="93"/>
      <c r="AA483" t="s">
        <v>970</v>
      </c>
      <c r="AB483" t="s">
        <v>971</v>
      </c>
    </row>
    <row r="484" spans="1:28" x14ac:dyDescent="0.3">
      <c r="A484" s="8" t="b">
        <f t="shared" si="21"/>
        <v>0</v>
      </c>
      <c r="B484" t="str">
        <f t="shared" si="22"/>
        <v>bfkatar2</v>
      </c>
      <c r="C484" s="10" t="str">
        <f t="shared" si="23"/>
        <v>bf_katar2</v>
      </c>
      <c r="D484">
        <v>1280</v>
      </c>
      <c r="E484" t="s">
        <v>24</v>
      </c>
      <c r="F484" t="s">
        <v>972</v>
      </c>
      <c r="G484" t="s">
        <v>26</v>
      </c>
      <c r="H484" t="s">
        <v>973</v>
      </c>
      <c r="I484" t="s">
        <v>969</v>
      </c>
      <c r="J484" s="93">
        <v>0</v>
      </c>
      <c r="K484">
        <v>0</v>
      </c>
      <c r="L484">
        <v>0</v>
      </c>
      <c r="M484">
        <v>130</v>
      </c>
      <c r="N484">
        <v>1</v>
      </c>
      <c r="O484">
        <v>0</v>
      </c>
      <c r="P484">
        <v>0</v>
      </c>
      <c r="Q484" t="s">
        <v>60</v>
      </c>
      <c r="R484">
        <v>80</v>
      </c>
      <c r="S484">
        <v>3</v>
      </c>
      <c r="T484" t="s">
        <v>166</v>
      </c>
      <c r="U484" t="s">
        <v>36</v>
      </c>
      <c r="V484" t="s">
        <v>579</v>
      </c>
      <c r="W484" t="s">
        <v>38</v>
      </c>
      <c r="X484" s="8" t="s">
        <v>39173</v>
      </c>
      <c r="Y484" s="93"/>
      <c r="Z484" s="93"/>
      <c r="AA484" t="s">
        <v>974</v>
      </c>
      <c r="AB484" t="s">
        <v>975</v>
      </c>
    </row>
    <row r="485" spans="1:28" x14ac:dyDescent="0.3">
      <c r="A485" s="8" t="b">
        <f t="shared" si="21"/>
        <v>0</v>
      </c>
      <c r="B485" t="str">
        <f t="shared" si="22"/>
        <v>katarofspeed</v>
      </c>
      <c r="C485" s="10" t="str">
        <f t="shared" si="23"/>
        <v>katar_of_speed</v>
      </c>
      <c r="D485">
        <v>1283</v>
      </c>
      <c r="E485" t="s">
        <v>24</v>
      </c>
      <c r="F485" t="s">
        <v>5770</v>
      </c>
      <c r="G485" t="s">
        <v>26</v>
      </c>
      <c r="H485" t="s">
        <v>5771</v>
      </c>
      <c r="I485" t="s">
        <v>969</v>
      </c>
      <c r="J485">
        <v>0</v>
      </c>
      <c r="K485">
        <v>100</v>
      </c>
      <c r="L485">
        <v>0</v>
      </c>
      <c r="M485">
        <v>175</v>
      </c>
      <c r="N485">
        <v>1</v>
      </c>
      <c r="O485">
        <v>0</v>
      </c>
      <c r="P485">
        <v>2</v>
      </c>
      <c r="Q485" t="s">
        <v>60</v>
      </c>
      <c r="R485">
        <v>0</v>
      </c>
      <c r="S485">
        <v>4</v>
      </c>
      <c r="T485" t="s">
        <v>166</v>
      </c>
      <c r="U485" t="s">
        <v>36</v>
      </c>
      <c r="V485" t="s">
        <v>579</v>
      </c>
      <c r="W485" t="s">
        <v>38</v>
      </c>
      <c r="X485" s="8" t="s">
        <v>38110</v>
      </c>
      <c r="Y485" s="93"/>
      <c r="Z485" s="93"/>
      <c r="AA485" t="s">
        <v>5772</v>
      </c>
      <c r="AB485" t="s">
        <v>5773</v>
      </c>
    </row>
    <row r="486" spans="1:28" x14ac:dyDescent="0.3">
      <c r="A486" s="8" t="b">
        <f t="shared" si="21"/>
        <v>0</v>
      </c>
      <c r="B486" t="str">
        <f t="shared" si="22"/>
        <v>krishna</v>
      </c>
      <c r="C486" s="10" t="str">
        <f t="shared" si="23"/>
        <v>krishna</v>
      </c>
      <c r="D486">
        <v>1284</v>
      </c>
      <c r="E486" t="s">
        <v>24</v>
      </c>
      <c r="F486" t="s">
        <v>5884</v>
      </c>
      <c r="G486" t="s">
        <v>26</v>
      </c>
      <c r="H486" t="s">
        <v>5884</v>
      </c>
      <c r="I486" t="s">
        <v>969</v>
      </c>
      <c r="J486">
        <v>0</v>
      </c>
      <c r="K486">
        <v>120</v>
      </c>
      <c r="L486">
        <v>0</v>
      </c>
      <c r="M486">
        <v>120</v>
      </c>
      <c r="N486">
        <v>1</v>
      </c>
      <c r="O486">
        <v>0</v>
      </c>
      <c r="P486">
        <v>2</v>
      </c>
      <c r="Q486" t="s">
        <v>60</v>
      </c>
      <c r="R486">
        <v>50</v>
      </c>
      <c r="S486">
        <v>3</v>
      </c>
      <c r="T486" t="s">
        <v>166</v>
      </c>
      <c r="U486" t="s">
        <v>787</v>
      </c>
      <c r="V486" t="s">
        <v>579</v>
      </c>
      <c r="W486" t="s">
        <v>38</v>
      </c>
      <c r="X486" s="8" t="s">
        <v>39174</v>
      </c>
      <c r="Y486" s="93"/>
      <c r="Z486" s="93"/>
      <c r="AA486" t="s">
        <v>5885</v>
      </c>
      <c r="AB486" t="s">
        <v>5886</v>
      </c>
    </row>
    <row r="487" spans="1:28" x14ac:dyDescent="0.3">
      <c r="A487" s="8" t="b">
        <f t="shared" si="21"/>
        <v>0</v>
      </c>
      <c r="B487" t="str">
        <f t="shared" si="22"/>
        <v>chakram</v>
      </c>
      <c r="C487" s="10" t="str">
        <f t="shared" si="23"/>
        <v>chakram</v>
      </c>
      <c r="D487">
        <v>1285</v>
      </c>
      <c r="E487" t="s">
        <v>24</v>
      </c>
      <c r="F487" t="s">
        <v>2066</v>
      </c>
      <c r="G487" t="s">
        <v>26</v>
      </c>
      <c r="H487" t="s">
        <v>2066</v>
      </c>
      <c r="I487" t="s">
        <v>969</v>
      </c>
      <c r="J487">
        <v>0</v>
      </c>
      <c r="K487">
        <v>100</v>
      </c>
      <c r="L487">
        <v>0</v>
      </c>
      <c r="M487">
        <v>130</v>
      </c>
      <c r="N487">
        <v>1</v>
      </c>
      <c r="O487">
        <v>0</v>
      </c>
      <c r="P487">
        <v>2</v>
      </c>
      <c r="Q487" t="s">
        <v>60</v>
      </c>
      <c r="R487">
        <v>50</v>
      </c>
      <c r="S487">
        <v>3</v>
      </c>
      <c r="T487" t="s">
        <v>166</v>
      </c>
      <c r="U487" t="s">
        <v>787</v>
      </c>
      <c r="V487" t="s">
        <v>579</v>
      </c>
      <c r="W487" t="s">
        <v>38</v>
      </c>
      <c r="X487" s="8" t="s">
        <v>39304</v>
      </c>
      <c r="Y487" s="93"/>
      <c r="Z487" s="93"/>
      <c r="AA487" t="s">
        <v>2067</v>
      </c>
      <c r="AB487" t="s">
        <v>2068</v>
      </c>
    </row>
    <row r="488" spans="1:28" x14ac:dyDescent="0.3">
      <c r="A488" s="8" t="b">
        <f t="shared" si="21"/>
        <v>0</v>
      </c>
      <c r="B488" t="str">
        <f t="shared" si="22"/>
        <v>axe</v>
      </c>
      <c r="C488" s="10" t="str">
        <f t="shared" si="23"/>
        <v>axe</v>
      </c>
      <c r="D488">
        <v>1301</v>
      </c>
      <c r="E488" t="s">
        <v>24</v>
      </c>
      <c r="F488" t="s">
        <v>653</v>
      </c>
      <c r="G488" t="s">
        <v>26</v>
      </c>
      <c r="H488" t="s">
        <v>653</v>
      </c>
      <c r="I488" t="s">
        <v>654</v>
      </c>
      <c r="J488" s="8">
        <v>500</v>
      </c>
      <c r="K488">
        <v>80</v>
      </c>
      <c r="L488">
        <v>0</v>
      </c>
      <c r="M488">
        <v>38</v>
      </c>
      <c r="N488">
        <v>1</v>
      </c>
      <c r="O488">
        <v>0</v>
      </c>
      <c r="P488">
        <v>3</v>
      </c>
      <c r="Q488" t="s">
        <v>60</v>
      </c>
      <c r="R488">
        <v>3</v>
      </c>
      <c r="S488">
        <v>1</v>
      </c>
      <c r="T488" t="s">
        <v>262</v>
      </c>
      <c r="U488" t="s">
        <v>36</v>
      </c>
      <c r="V488" t="s">
        <v>655</v>
      </c>
      <c r="W488" t="s">
        <v>38</v>
      </c>
      <c r="X488" s="8"/>
      <c r="Y488" s="93"/>
      <c r="Z488" s="93"/>
      <c r="AA488" t="s">
        <v>656</v>
      </c>
      <c r="AB488" t="s">
        <v>657</v>
      </c>
    </row>
    <row r="489" spans="1:28" x14ac:dyDescent="0.3">
      <c r="A489" s="8" t="b">
        <f t="shared" si="21"/>
        <v>0</v>
      </c>
      <c r="B489" t="str">
        <f t="shared" si="22"/>
        <v>axe</v>
      </c>
      <c r="C489" s="10" t="str">
        <f t="shared" si="23"/>
        <v>axe_</v>
      </c>
      <c r="D489">
        <v>1302</v>
      </c>
      <c r="E489" t="s">
        <v>24</v>
      </c>
      <c r="F489" t="s">
        <v>658</v>
      </c>
      <c r="G489" t="s">
        <v>26</v>
      </c>
      <c r="H489" t="s">
        <v>653</v>
      </c>
      <c r="I489" t="s">
        <v>654</v>
      </c>
      <c r="J489" s="8">
        <v>500</v>
      </c>
      <c r="K489">
        <v>80</v>
      </c>
      <c r="L489">
        <v>0</v>
      </c>
      <c r="M489">
        <v>38</v>
      </c>
      <c r="N489">
        <v>1</v>
      </c>
      <c r="O489">
        <v>0</v>
      </c>
      <c r="P489">
        <v>4</v>
      </c>
      <c r="Q489" t="s">
        <v>60</v>
      </c>
      <c r="R489">
        <v>3</v>
      </c>
      <c r="S489">
        <v>1</v>
      </c>
      <c r="T489" t="s">
        <v>262</v>
      </c>
      <c r="U489" t="s">
        <v>36</v>
      </c>
      <c r="V489" t="s">
        <v>655</v>
      </c>
      <c r="W489" t="s">
        <v>38</v>
      </c>
      <c r="X489" s="8"/>
      <c r="Y489" s="93"/>
      <c r="Z489" s="93"/>
      <c r="AA489" t="s">
        <v>659</v>
      </c>
      <c r="AB489" t="s">
        <v>660</v>
      </c>
    </row>
    <row r="490" spans="1:28" x14ac:dyDescent="0.3">
      <c r="A490" s="8" t="b">
        <f t="shared" si="21"/>
        <v>0</v>
      </c>
      <c r="B490" t="str">
        <f t="shared" si="22"/>
        <v>orcishaxe</v>
      </c>
      <c r="C490" s="10" t="str">
        <f t="shared" si="23"/>
        <v>orcish_axe</v>
      </c>
      <c r="D490">
        <v>1304</v>
      </c>
      <c r="E490" t="s">
        <v>24</v>
      </c>
      <c r="F490" t="s">
        <v>7310</v>
      </c>
      <c r="G490" t="s">
        <v>26</v>
      </c>
      <c r="H490" t="s">
        <v>7311</v>
      </c>
      <c r="I490" t="s">
        <v>654</v>
      </c>
      <c r="J490" s="8">
        <v>20</v>
      </c>
      <c r="K490">
        <v>150</v>
      </c>
      <c r="L490">
        <v>0</v>
      </c>
      <c r="M490">
        <v>75</v>
      </c>
      <c r="N490">
        <v>1</v>
      </c>
      <c r="O490">
        <v>0</v>
      </c>
      <c r="P490">
        <v>0</v>
      </c>
      <c r="Q490" t="s">
        <v>60</v>
      </c>
      <c r="R490">
        <v>3</v>
      </c>
      <c r="S490">
        <v>3</v>
      </c>
      <c r="T490" t="s">
        <v>262</v>
      </c>
      <c r="U490" t="s">
        <v>36</v>
      </c>
      <c r="V490" t="s">
        <v>7312</v>
      </c>
      <c r="W490" t="s">
        <v>38</v>
      </c>
      <c r="X490" s="8"/>
      <c r="Y490" s="93"/>
      <c r="Z490" s="93"/>
      <c r="AA490" t="s">
        <v>7313</v>
      </c>
      <c r="AB490" t="s">
        <v>7314</v>
      </c>
    </row>
    <row r="491" spans="1:28" x14ac:dyDescent="0.3">
      <c r="A491" s="8" t="b">
        <f t="shared" si="21"/>
        <v>0</v>
      </c>
      <c r="B491" t="str">
        <f t="shared" si="22"/>
        <v>waraxe</v>
      </c>
      <c r="C491" s="10" t="str">
        <f t="shared" si="23"/>
        <v>war_axe</v>
      </c>
      <c r="D491">
        <v>1306</v>
      </c>
      <c r="E491" t="s">
        <v>24</v>
      </c>
      <c r="F491" t="s">
        <v>10492</v>
      </c>
      <c r="G491" t="s">
        <v>26</v>
      </c>
      <c r="H491" t="s">
        <v>10493</v>
      </c>
      <c r="I491" t="s">
        <v>654</v>
      </c>
      <c r="J491" s="8">
        <v>20</v>
      </c>
      <c r="K491">
        <v>420</v>
      </c>
      <c r="L491">
        <v>0</v>
      </c>
      <c r="M491">
        <v>140</v>
      </c>
      <c r="N491">
        <v>1</v>
      </c>
      <c r="O491">
        <v>0</v>
      </c>
      <c r="P491">
        <v>1</v>
      </c>
      <c r="Q491" t="s">
        <v>60</v>
      </c>
      <c r="R491">
        <v>76</v>
      </c>
      <c r="S491">
        <v>3</v>
      </c>
      <c r="T491" t="s">
        <v>262</v>
      </c>
      <c r="U491" t="s">
        <v>36</v>
      </c>
      <c r="V491" t="s">
        <v>10494</v>
      </c>
      <c r="W491" t="s">
        <v>38</v>
      </c>
      <c r="X491" s="8" t="s">
        <v>38111</v>
      </c>
      <c r="Y491" s="93"/>
      <c r="Z491" s="93"/>
      <c r="AA491" t="s">
        <v>10495</v>
      </c>
      <c r="AB491" t="s">
        <v>10496</v>
      </c>
    </row>
    <row r="492" spans="1:28" x14ac:dyDescent="0.3">
      <c r="A492" s="8" t="b">
        <f t="shared" si="21"/>
        <v>0</v>
      </c>
      <c r="B492" t="str">
        <f t="shared" si="22"/>
        <v>veceraxe</v>
      </c>
      <c r="C492" s="10" t="str">
        <f t="shared" si="23"/>
        <v>vecer_axe</v>
      </c>
      <c r="D492">
        <v>1311</v>
      </c>
      <c r="E492" t="s">
        <v>24</v>
      </c>
      <c r="F492" t="s">
        <v>10353</v>
      </c>
      <c r="G492" t="s">
        <v>26</v>
      </c>
      <c r="H492" t="s">
        <v>10354</v>
      </c>
      <c r="I492" t="s">
        <v>654</v>
      </c>
      <c r="J492" s="6">
        <v>0</v>
      </c>
      <c r="K492">
        <v>150</v>
      </c>
      <c r="L492">
        <v>0</v>
      </c>
      <c r="M492">
        <v>140</v>
      </c>
      <c r="N492">
        <v>1</v>
      </c>
      <c r="O492">
        <v>0</v>
      </c>
      <c r="P492">
        <v>2</v>
      </c>
      <c r="Q492" t="s">
        <v>60</v>
      </c>
      <c r="R492">
        <v>50</v>
      </c>
      <c r="S492">
        <v>3</v>
      </c>
      <c r="T492" t="s">
        <v>262</v>
      </c>
      <c r="U492" t="s">
        <v>36</v>
      </c>
      <c r="V492" t="s">
        <v>10355</v>
      </c>
      <c r="W492" t="s">
        <v>38</v>
      </c>
      <c r="X492" s="8" t="s">
        <v>39305</v>
      </c>
      <c r="Y492" s="93"/>
      <c r="Z492" s="93"/>
      <c r="AA492" t="s">
        <v>10356</v>
      </c>
      <c r="AB492" t="s">
        <v>10357</v>
      </c>
    </row>
    <row r="493" spans="1:28" x14ac:dyDescent="0.3">
      <c r="A493" s="8" t="b">
        <f t="shared" si="21"/>
        <v>0</v>
      </c>
      <c r="B493" t="str">
        <f t="shared" si="22"/>
        <v>battleaxe</v>
      </c>
      <c r="C493" s="10" t="str">
        <f t="shared" si="23"/>
        <v>battle_axe_</v>
      </c>
      <c r="D493">
        <v>1352</v>
      </c>
      <c r="E493" t="s">
        <v>24</v>
      </c>
      <c r="F493" t="s">
        <v>823</v>
      </c>
      <c r="G493" t="s">
        <v>26</v>
      </c>
      <c r="H493" t="s">
        <v>824</v>
      </c>
      <c r="I493" t="s">
        <v>825</v>
      </c>
      <c r="J493" s="1">
        <v>5400</v>
      </c>
      <c r="K493">
        <v>150</v>
      </c>
      <c r="L493">
        <v>0</v>
      </c>
      <c r="M493">
        <v>80</v>
      </c>
      <c r="N493">
        <v>1</v>
      </c>
      <c r="O493">
        <v>0</v>
      </c>
      <c r="P493">
        <v>4</v>
      </c>
      <c r="Q493" t="s">
        <v>60</v>
      </c>
      <c r="R493">
        <v>3</v>
      </c>
      <c r="S493">
        <v>1</v>
      </c>
      <c r="T493" t="s">
        <v>166</v>
      </c>
      <c r="U493" t="s">
        <v>36</v>
      </c>
      <c r="V493" t="s">
        <v>826</v>
      </c>
      <c r="W493" t="s">
        <v>38</v>
      </c>
      <c r="X493" s="8"/>
      <c r="Y493" s="93"/>
      <c r="Z493" s="93"/>
      <c r="AA493" t="s">
        <v>827</v>
      </c>
      <c r="AB493" t="s">
        <v>828</v>
      </c>
    </row>
    <row r="494" spans="1:28" x14ac:dyDescent="0.3">
      <c r="A494" s="8" t="b">
        <f t="shared" si="21"/>
        <v>0</v>
      </c>
      <c r="B494" t="str">
        <f t="shared" si="22"/>
        <v>hammer</v>
      </c>
      <c r="C494" s="10" t="str">
        <f t="shared" si="23"/>
        <v>hammer_</v>
      </c>
      <c r="D494">
        <v>1355</v>
      </c>
      <c r="E494" t="s">
        <v>24</v>
      </c>
      <c r="F494" t="s">
        <v>4949</v>
      </c>
      <c r="G494" t="s">
        <v>26</v>
      </c>
      <c r="H494" t="s">
        <v>4950</v>
      </c>
      <c r="I494" t="s">
        <v>825</v>
      </c>
      <c r="J494" s="1">
        <v>15500</v>
      </c>
      <c r="K494">
        <v>200</v>
      </c>
      <c r="L494">
        <v>0</v>
      </c>
      <c r="M494">
        <v>120</v>
      </c>
      <c r="N494">
        <v>1</v>
      </c>
      <c r="O494">
        <v>0</v>
      </c>
      <c r="P494">
        <v>3</v>
      </c>
      <c r="Q494" t="s">
        <v>60</v>
      </c>
      <c r="R494">
        <v>16</v>
      </c>
      <c r="S494">
        <v>2</v>
      </c>
      <c r="T494" t="s">
        <v>166</v>
      </c>
      <c r="U494" t="s">
        <v>36</v>
      </c>
      <c r="V494" t="s">
        <v>826</v>
      </c>
      <c r="W494" t="s">
        <v>38</v>
      </c>
      <c r="X494" s="8"/>
      <c r="Y494" s="93"/>
      <c r="Z494" s="93"/>
      <c r="AA494" t="s">
        <v>4951</v>
      </c>
      <c r="AB494" t="s">
        <v>4952</v>
      </c>
    </row>
    <row r="495" spans="1:28" x14ac:dyDescent="0.3">
      <c r="A495" s="8" t="b">
        <f t="shared" si="21"/>
        <v>0</v>
      </c>
      <c r="B495" t="str">
        <f t="shared" si="22"/>
        <v>buster</v>
      </c>
      <c r="C495" s="10" t="str">
        <f t="shared" si="23"/>
        <v>buster_</v>
      </c>
      <c r="D495">
        <v>1358</v>
      </c>
      <c r="E495" t="s">
        <v>24</v>
      </c>
      <c r="F495" t="s">
        <v>1772</v>
      </c>
      <c r="G495" t="s">
        <v>26</v>
      </c>
      <c r="H495" t="s">
        <v>1773</v>
      </c>
      <c r="I495" t="s">
        <v>825</v>
      </c>
      <c r="J495" s="1">
        <v>34000</v>
      </c>
      <c r="K495">
        <v>220</v>
      </c>
      <c r="L495">
        <v>0</v>
      </c>
      <c r="M495">
        <v>155</v>
      </c>
      <c r="N495">
        <v>1</v>
      </c>
      <c r="O495">
        <v>0</v>
      </c>
      <c r="P495">
        <v>2</v>
      </c>
      <c r="Q495" t="s">
        <v>60</v>
      </c>
      <c r="R495">
        <v>30</v>
      </c>
      <c r="S495">
        <v>3</v>
      </c>
      <c r="T495" t="s">
        <v>166</v>
      </c>
      <c r="U495" t="s">
        <v>36</v>
      </c>
      <c r="V495" t="s">
        <v>826</v>
      </c>
      <c r="W495" t="s">
        <v>38</v>
      </c>
      <c r="X495" s="8"/>
      <c r="Y495" s="93"/>
      <c r="Z495" s="93"/>
      <c r="AA495" t="s">
        <v>1774</v>
      </c>
      <c r="AB495" t="s">
        <v>1775</v>
      </c>
    </row>
    <row r="496" spans="1:28" x14ac:dyDescent="0.3">
      <c r="A496" s="8" t="b">
        <f t="shared" si="21"/>
        <v>0</v>
      </c>
      <c r="B496" t="str">
        <f t="shared" si="22"/>
        <v>twohandedaxe</v>
      </c>
      <c r="C496" s="10" t="str">
        <f t="shared" si="23"/>
        <v>two_handed_axe_</v>
      </c>
      <c r="D496">
        <v>1361</v>
      </c>
      <c r="E496" t="s">
        <v>24</v>
      </c>
      <c r="F496" t="s">
        <v>10251</v>
      </c>
      <c r="G496" t="s">
        <v>26</v>
      </c>
      <c r="H496" t="s">
        <v>10252</v>
      </c>
      <c r="I496" t="s">
        <v>825</v>
      </c>
      <c r="J496" s="1">
        <v>55000</v>
      </c>
      <c r="K496">
        <v>250</v>
      </c>
      <c r="L496">
        <v>0</v>
      </c>
      <c r="M496">
        <v>185</v>
      </c>
      <c r="N496">
        <v>1</v>
      </c>
      <c r="O496">
        <v>0</v>
      </c>
      <c r="P496">
        <v>2</v>
      </c>
      <c r="Q496" t="s">
        <v>60</v>
      </c>
      <c r="R496">
        <v>30</v>
      </c>
      <c r="S496">
        <v>3</v>
      </c>
      <c r="T496" t="s">
        <v>166</v>
      </c>
      <c r="U496" t="s">
        <v>36</v>
      </c>
      <c r="V496" t="s">
        <v>826</v>
      </c>
      <c r="W496" t="s">
        <v>38</v>
      </c>
      <c r="X496" s="8" t="s">
        <v>38075</v>
      </c>
      <c r="Y496" s="93"/>
      <c r="Z496" s="93"/>
      <c r="AA496" t="s">
        <v>10253</v>
      </c>
      <c r="AB496" t="s">
        <v>10254</v>
      </c>
    </row>
    <row r="497" spans="1:28" x14ac:dyDescent="0.3">
      <c r="A497" s="8" t="b">
        <f t="shared" si="21"/>
        <v>0</v>
      </c>
      <c r="B497" t="str">
        <f t="shared" si="22"/>
        <v>broodaxe</v>
      </c>
      <c r="C497" s="10" t="str">
        <f t="shared" si="23"/>
        <v>brood_axe</v>
      </c>
      <c r="D497">
        <v>1363</v>
      </c>
      <c r="E497" t="s">
        <v>24</v>
      </c>
      <c r="F497" t="s">
        <v>1647</v>
      </c>
      <c r="G497" t="s">
        <v>26</v>
      </c>
      <c r="H497" t="s">
        <v>1648</v>
      </c>
      <c r="I497" t="s">
        <v>825</v>
      </c>
      <c r="J497" s="93">
        <v>20</v>
      </c>
      <c r="K497">
        <v>400</v>
      </c>
      <c r="L497">
        <v>0</v>
      </c>
      <c r="M497">
        <v>170</v>
      </c>
      <c r="N497">
        <v>1</v>
      </c>
      <c r="O497">
        <v>0</v>
      </c>
      <c r="P497">
        <v>0</v>
      </c>
      <c r="Q497" t="s">
        <v>60</v>
      </c>
      <c r="R497">
        <v>44</v>
      </c>
      <c r="S497">
        <v>4</v>
      </c>
      <c r="T497" t="s">
        <v>166</v>
      </c>
      <c r="U497" t="s">
        <v>36</v>
      </c>
      <c r="V497" t="s">
        <v>826</v>
      </c>
      <c r="W497" t="s">
        <v>38</v>
      </c>
      <c r="X497" t="s">
        <v>38112</v>
      </c>
      <c r="Y497" s="93"/>
      <c r="Z497" s="93"/>
      <c r="AA497" t="s">
        <v>1649</v>
      </c>
      <c r="AB497" t="s">
        <v>1650</v>
      </c>
    </row>
    <row r="498" spans="1:28" x14ac:dyDescent="0.3">
      <c r="A498" s="8" t="b">
        <f t="shared" si="21"/>
        <v>0</v>
      </c>
      <c r="B498" t="str">
        <f t="shared" si="22"/>
        <v>sabbath</v>
      </c>
      <c r="C498" s="10" t="str">
        <f t="shared" si="23"/>
        <v>sabbath</v>
      </c>
      <c r="D498">
        <v>1365</v>
      </c>
      <c r="E498" t="s">
        <v>24</v>
      </c>
      <c r="F498" t="s">
        <v>8639</v>
      </c>
      <c r="G498" t="s">
        <v>26</v>
      </c>
      <c r="H498" t="s">
        <v>8639</v>
      </c>
      <c r="I498" t="s">
        <v>825</v>
      </c>
      <c r="J498" s="93">
        <v>20</v>
      </c>
      <c r="K498">
        <v>230</v>
      </c>
      <c r="L498">
        <v>0</v>
      </c>
      <c r="M498">
        <v>120</v>
      </c>
      <c r="N498">
        <v>1</v>
      </c>
      <c r="O498">
        <v>0</v>
      </c>
      <c r="P498">
        <v>0</v>
      </c>
      <c r="Q498" t="s">
        <v>60</v>
      </c>
      <c r="R498">
        <v>44</v>
      </c>
      <c r="S498">
        <v>4</v>
      </c>
      <c r="T498" t="s">
        <v>166</v>
      </c>
      <c r="U498" t="s">
        <v>36</v>
      </c>
      <c r="V498" t="s">
        <v>826</v>
      </c>
      <c r="W498" t="s">
        <v>38</v>
      </c>
      <c r="X498" t="s">
        <v>38113</v>
      </c>
      <c r="Y498" s="93"/>
      <c r="Z498" s="93"/>
      <c r="AA498" t="s">
        <v>8640</v>
      </c>
      <c r="AB498" t="s">
        <v>8641</v>
      </c>
    </row>
    <row r="499" spans="1:28" x14ac:dyDescent="0.3">
      <c r="A499" s="8" t="b">
        <f t="shared" si="21"/>
        <v>0</v>
      </c>
      <c r="B499" t="str">
        <f t="shared" si="22"/>
        <v>rightepsilon</v>
      </c>
      <c r="C499" s="10" t="str">
        <f t="shared" si="23"/>
        <v>right_epsilon</v>
      </c>
      <c r="D499">
        <v>1366</v>
      </c>
      <c r="E499" t="s">
        <v>24</v>
      </c>
      <c r="F499" t="s">
        <v>8414</v>
      </c>
      <c r="G499" t="s">
        <v>26</v>
      </c>
      <c r="H499" t="s">
        <v>8415</v>
      </c>
      <c r="I499" t="s">
        <v>825</v>
      </c>
      <c r="J499" s="6">
        <v>20</v>
      </c>
      <c r="K499">
        <v>230</v>
      </c>
      <c r="L499">
        <v>0</v>
      </c>
      <c r="M499">
        <v>180</v>
      </c>
      <c r="N499">
        <v>1</v>
      </c>
      <c r="O499">
        <v>0</v>
      </c>
      <c r="P499">
        <v>0</v>
      </c>
      <c r="Q499" t="s">
        <v>60</v>
      </c>
      <c r="R499">
        <v>44</v>
      </c>
      <c r="S499">
        <v>4</v>
      </c>
      <c r="T499" t="s">
        <v>166</v>
      </c>
      <c r="U499" t="s">
        <v>36</v>
      </c>
      <c r="V499" t="s">
        <v>826</v>
      </c>
      <c r="W499" t="s">
        <v>38</v>
      </c>
      <c r="X499" t="s">
        <v>38114</v>
      </c>
      <c r="Y499" s="93"/>
      <c r="Z499" s="93"/>
      <c r="AA499" t="s">
        <v>8418</v>
      </c>
      <c r="AB499" t="s">
        <v>8419</v>
      </c>
    </row>
    <row r="500" spans="1:28" x14ac:dyDescent="0.3">
      <c r="A500" s="8" t="b">
        <f t="shared" si="21"/>
        <v>0</v>
      </c>
      <c r="B500" t="str">
        <f t="shared" si="22"/>
        <v>doomslayer</v>
      </c>
      <c r="C500" s="10" t="str">
        <f t="shared" si="23"/>
        <v>doom_slayer_</v>
      </c>
      <c r="D500">
        <v>1371</v>
      </c>
      <c r="E500" t="s">
        <v>24</v>
      </c>
      <c r="F500" t="s">
        <v>3079</v>
      </c>
      <c r="G500" t="s">
        <v>26</v>
      </c>
      <c r="H500" t="s">
        <v>3080</v>
      </c>
      <c r="I500" t="s">
        <v>825</v>
      </c>
      <c r="J500">
        <v>20</v>
      </c>
      <c r="K500">
        <v>600</v>
      </c>
      <c r="L500">
        <v>0</v>
      </c>
      <c r="M500">
        <v>10</v>
      </c>
      <c r="N500">
        <v>1</v>
      </c>
      <c r="O500">
        <v>0</v>
      </c>
      <c r="P500">
        <v>1</v>
      </c>
      <c r="Q500" t="s">
        <v>60</v>
      </c>
      <c r="R500">
        <v>80</v>
      </c>
      <c r="S500">
        <v>4</v>
      </c>
      <c r="T500" t="s">
        <v>166</v>
      </c>
      <c r="U500" t="s">
        <v>36</v>
      </c>
      <c r="V500" t="s">
        <v>826</v>
      </c>
      <c r="W500" t="s">
        <v>38</v>
      </c>
      <c r="X500" s="8" t="s">
        <v>39306</v>
      </c>
      <c r="Y500" s="93"/>
      <c r="Z500" s="93"/>
      <c r="AA500" t="s">
        <v>3081</v>
      </c>
      <c r="AB500" t="s">
        <v>3082</v>
      </c>
    </row>
    <row r="501" spans="1:28" x14ac:dyDescent="0.3">
      <c r="A501" s="8" t="b">
        <f t="shared" si="21"/>
        <v>0</v>
      </c>
      <c r="B501" t="str">
        <f t="shared" si="22"/>
        <v>rightepsilonc</v>
      </c>
      <c r="C501" s="10" t="str">
        <f t="shared" si="23"/>
        <v>right_epsilon_c</v>
      </c>
      <c r="D501">
        <v>1372</v>
      </c>
      <c r="E501" t="s">
        <v>24</v>
      </c>
      <c r="F501" t="s">
        <v>8420</v>
      </c>
      <c r="G501" t="s">
        <v>26</v>
      </c>
      <c r="H501" t="s">
        <v>8421</v>
      </c>
      <c r="I501" t="s">
        <v>825</v>
      </c>
      <c r="J501">
        <v>1</v>
      </c>
      <c r="K501">
        <v>0</v>
      </c>
      <c r="L501">
        <v>0</v>
      </c>
      <c r="M501">
        <v>229</v>
      </c>
      <c r="N501">
        <v>1</v>
      </c>
      <c r="O501">
        <v>0</v>
      </c>
      <c r="P501">
        <v>0</v>
      </c>
      <c r="Q501" t="s">
        <v>24</v>
      </c>
      <c r="R501">
        <v>1</v>
      </c>
      <c r="S501">
        <v>4</v>
      </c>
      <c r="T501" t="s">
        <v>166</v>
      </c>
      <c r="U501" t="s">
        <v>36</v>
      </c>
      <c r="V501" t="s">
        <v>826</v>
      </c>
      <c r="W501" t="s">
        <v>38</v>
      </c>
      <c r="X501" s="8" t="s">
        <v>39175</v>
      </c>
      <c r="Y501" s="93"/>
      <c r="Z501" s="93"/>
      <c r="AA501" t="s">
        <v>8422</v>
      </c>
      <c r="AB501" t="s">
        <v>8423</v>
      </c>
    </row>
    <row r="502" spans="1:28" x14ac:dyDescent="0.3">
      <c r="A502" s="8" t="b">
        <f t="shared" si="21"/>
        <v>0</v>
      </c>
      <c r="B502" t="str">
        <f t="shared" si="22"/>
        <v>broodaxec</v>
      </c>
      <c r="C502" s="10" t="str">
        <f t="shared" si="23"/>
        <v>brood_axe_c</v>
      </c>
      <c r="D502">
        <v>1373</v>
      </c>
      <c r="E502" t="s">
        <v>24</v>
      </c>
      <c r="F502" t="s">
        <v>1651</v>
      </c>
      <c r="G502" t="s">
        <v>26</v>
      </c>
      <c r="H502" t="s">
        <v>1652</v>
      </c>
      <c r="I502" t="s">
        <v>825</v>
      </c>
      <c r="J502" s="8">
        <v>2</v>
      </c>
      <c r="K502">
        <v>0</v>
      </c>
      <c r="L502">
        <v>0</v>
      </c>
      <c r="M502">
        <v>205</v>
      </c>
      <c r="N502">
        <v>1</v>
      </c>
      <c r="O502">
        <v>0</v>
      </c>
      <c r="P502">
        <v>0</v>
      </c>
      <c r="Q502" t="s">
        <v>24</v>
      </c>
      <c r="R502">
        <v>1</v>
      </c>
      <c r="S502">
        <v>4</v>
      </c>
      <c r="T502" t="s">
        <v>166</v>
      </c>
      <c r="U502" t="s">
        <v>36</v>
      </c>
      <c r="V502" t="s">
        <v>826</v>
      </c>
      <c r="W502" t="s">
        <v>38</v>
      </c>
      <c r="X502" t="s">
        <v>38115</v>
      </c>
      <c r="Y502" s="93"/>
      <c r="Z502" s="93"/>
      <c r="AA502" t="s">
        <v>1653</v>
      </c>
      <c r="AB502" t="s">
        <v>1654</v>
      </c>
    </row>
    <row r="503" spans="1:28" x14ac:dyDescent="0.3">
      <c r="A503" s="8" t="b">
        <f t="shared" si="21"/>
        <v>0</v>
      </c>
      <c r="B503" t="str">
        <f t="shared" si="22"/>
        <v>hurricanefury</v>
      </c>
      <c r="C503" s="10" t="str">
        <f t="shared" si="23"/>
        <v>hurricane_fury</v>
      </c>
      <c r="D503">
        <v>1377</v>
      </c>
      <c r="E503" t="s">
        <v>24</v>
      </c>
      <c r="F503" t="s">
        <v>5336</v>
      </c>
      <c r="G503" t="s">
        <v>26</v>
      </c>
      <c r="H503" t="s">
        <v>5337</v>
      </c>
      <c r="I503" t="s">
        <v>825</v>
      </c>
      <c r="J503" s="8">
        <v>20</v>
      </c>
      <c r="K503">
        <v>350</v>
      </c>
      <c r="L503">
        <v>0</v>
      </c>
      <c r="M503">
        <v>332</v>
      </c>
      <c r="N503">
        <v>1</v>
      </c>
      <c r="O503">
        <v>0</v>
      </c>
      <c r="P503">
        <v>1</v>
      </c>
      <c r="Q503" t="s">
        <v>60</v>
      </c>
      <c r="R503">
        <v>80</v>
      </c>
      <c r="S503">
        <v>4</v>
      </c>
      <c r="T503" t="s">
        <v>166</v>
      </c>
      <c r="U503" t="s">
        <v>787</v>
      </c>
      <c r="V503" t="s">
        <v>826</v>
      </c>
      <c r="W503" t="s">
        <v>38</v>
      </c>
      <c r="X503" t="s">
        <v>38116</v>
      </c>
      <c r="Y503" s="93"/>
      <c r="Z503" s="93"/>
      <c r="AA503" t="s">
        <v>5338</v>
      </c>
      <c r="AB503" t="s">
        <v>5339</v>
      </c>
    </row>
    <row r="504" spans="1:28" x14ac:dyDescent="0.3">
      <c r="A504" s="8" t="b">
        <f t="shared" si="21"/>
        <v>0</v>
      </c>
      <c r="B504" t="str">
        <f t="shared" si="22"/>
        <v>bftwohandedaxe1</v>
      </c>
      <c r="C504" s="10" t="str">
        <f t="shared" si="23"/>
        <v>bf_two_handed_axe1</v>
      </c>
      <c r="D504">
        <v>1379</v>
      </c>
      <c r="E504" t="s">
        <v>24</v>
      </c>
      <c r="F504" t="s">
        <v>1053</v>
      </c>
      <c r="G504" t="s">
        <v>26</v>
      </c>
      <c r="H504" t="s">
        <v>1054</v>
      </c>
      <c r="I504" t="s">
        <v>825</v>
      </c>
      <c r="J504" s="8">
        <v>0</v>
      </c>
      <c r="K504">
        <v>0</v>
      </c>
      <c r="L504">
        <v>0</v>
      </c>
      <c r="M504">
        <v>200</v>
      </c>
      <c r="N504">
        <v>1</v>
      </c>
      <c r="O504">
        <v>0</v>
      </c>
      <c r="P504">
        <v>0</v>
      </c>
      <c r="Q504" t="s">
        <v>60</v>
      </c>
      <c r="R504">
        <v>80</v>
      </c>
      <c r="S504">
        <v>3</v>
      </c>
      <c r="T504" t="s">
        <v>166</v>
      </c>
      <c r="U504" t="s">
        <v>36</v>
      </c>
      <c r="V504" t="s">
        <v>826</v>
      </c>
      <c r="W504" t="s">
        <v>38</v>
      </c>
      <c r="X504" t="s">
        <v>38117</v>
      </c>
      <c r="Y504" s="93"/>
      <c r="Z504" s="93"/>
      <c r="AA504" t="s">
        <v>1055</v>
      </c>
      <c r="AB504" t="s">
        <v>1056</v>
      </c>
    </row>
    <row r="505" spans="1:28" x14ac:dyDescent="0.3">
      <c r="A505" s="8" t="b">
        <f t="shared" si="21"/>
        <v>0</v>
      </c>
      <c r="B505" t="str">
        <f t="shared" si="22"/>
        <v>bftwohandedaxe2</v>
      </c>
      <c r="C505" s="10" t="str">
        <f t="shared" si="23"/>
        <v>bf_two_handed_axe2</v>
      </c>
      <c r="D505">
        <v>1380</v>
      </c>
      <c r="E505" t="s">
        <v>24</v>
      </c>
      <c r="F505" t="s">
        <v>1057</v>
      </c>
      <c r="G505" t="s">
        <v>26</v>
      </c>
      <c r="H505" t="s">
        <v>1058</v>
      </c>
      <c r="I505" t="s">
        <v>825</v>
      </c>
      <c r="J505" s="8">
        <v>0</v>
      </c>
      <c r="K505">
        <v>0</v>
      </c>
      <c r="L505">
        <v>0</v>
      </c>
      <c r="M505">
        <v>200</v>
      </c>
      <c r="N505">
        <v>1</v>
      </c>
      <c r="O505">
        <v>0</v>
      </c>
      <c r="P505">
        <v>0</v>
      </c>
      <c r="Q505" t="s">
        <v>60</v>
      </c>
      <c r="R505">
        <v>80</v>
      </c>
      <c r="S505">
        <v>3</v>
      </c>
      <c r="T505" t="s">
        <v>166</v>
      </c>
      <c r="U505" t="s">
        <v>36</v>
      </c>
      <c r="V505" t="s">
        <v>826</v>
      </c>
      <c r="W505" t="s">
        <v>38</v>
      </c>
      <c r="X505" s="8" t="s">
        <v>39176</v>
      </c>
      <c r="Y505" s="93"/>
      <c r="Z505" s="93"/>
      <c r="AA505" t="s">
        <v>1059</v>
      </c>
      <c r="AB505" t="s">
        <v>1060</v>
      </c>
    </row>
    <row r="506" spans="1:28" x14ac:dyDescent="0.3">
      <c r="A506" s="8" t="b">
        <f t="shared" si="21"/>
        <v>0</v>
      </c>
      <c r="B506" t="str">
        <f t="shared" si="22"/>
        <v>veteranaxe</v>
      </c>
      <c r="C506" s="10" t="str">
        <f t="shared" si="23"/>
        <v>veteran_axe</v>
      </c>
      <c r="D506">
        <v>1384</v>
      </c>
      <c r="E506" t="s">
        <v>24</v>
      </c>
      <c r="F506" t="s">
        <v>10395</v>
      </c>
      <c r="G506" t="s">
        <v>26</v>
      </c>
      <c r="H506" t="s">
        <v>10396</v>
      </c>
      <c r="I506" t="s">
        <v>825</v>
      </c>
      <c r="J506">
        <v>0</v>
      </c>
      <c r="K506">
        <v>300</v>
      </c>
      <c r="L506">
        <v>0</v>
      </c>
      <c r="M506">
        <v>250</v>
      </c>
      <c r="N506">
        <v>1</v>
      </c>
      <c r="O506">
        <v>0</v>
      </c>
      <c r="P506">
        <v>2</v>
      </c>
      <c r="Q506" t="s">
        <v>60</v>
      </c>
      <c r="R506">
        <v>80</v>
      </c>
      <c r="S506">
        <v>3</v>
      </c>
      <c r="T506" t="s">
        <v>166</v>
      </c>
      <c r="U506" t="s">
        <v>36</v>
      </c>
      <c r="V506" t="s">
        <v>826</v>
      </c>
      <c r="W506" t="s">
        <v>38</v>
      </c>
      <c r="X506" s="8" t="s">
        <v>39307</v>
      </c>
      <c r="Y506" s="93"/>
      <c r="Z506" s="93"/>
      <c r="AA506" t="s">
        <v>10397</v>
      </c>
      <c r="AB506" t="s">
        <v>10398</v>
      </c>
    </row>
    <row r="507" spans="1:28" x14ac:dyDescent="0.3">
      <c r="A507" s="8" t="b">
        <f t="shared" si="21"/>
        <v>0</v>
      </c>
      <c r="B507" t="str">
        <f t="shared" si="22"/>
        <v>bradiumstonehammer</v>
      </c>
      <c r="C507" s="10" t="str">
        <f t="shared" si="23"/>
        <v>bradium_stonehammer</v>
      </c>
      <c r="D507">
        <v>1385</v>
      </c>
      <c r="E507" t="s">
        <v>24</v>
      </c>
      <c r="F507" t="s">
        <v>1545</v>
      </c>
      <c r="G507" t="s">
        <v>26</v>
      </c>
      <c r="H507" t="s">
        <v>1546</v>
      </c>
      <c r="I507" t="s">
        <v>825</v>
      </c>
      <c r="J507" s="6">
        <v>0</v>
      </c>
      <c r="K507">
        <v>270</v>
      </c>
      <c r="L507">
        <v>0</v>
      </c>
      <c r="M507">
        <v>210</v>
      </c>
      <c r="N507">
        <v>1</v>
      </c>
      <c r="O507">
        <v>0</v>
      </c>
      <c r="P507">
        <v>0</v>
      </c>
      <c r="Q507" t="s">
        <v>60</v>
      </c>
      <c r="R507">
        <v>75</v>
      </c>
      <c r="S507">
        <v>4</v>
      </c>
      <c r="T507" t="s">
        <v>166</v>
      </c>
      <c r="U507" t="s">
        <v>787</v>
      </c>
      <c r="V507" t="s">
        <v>826</v>
      </c>
      <c r="W507" t="s">
        <v>38</v>
      </c>
      <c r="X507" s="8" t="s">
        <v>38118</v>
      </c>
      <c r="Y507" s="93"/>
      <c r="Z507" s="93"/>
      <c r="AA507" t="s">
        <v>1547</v>
      </c>
      <c r="AB507" t="s">
        <v>1548</v>
      </c>
    </row>
    <row r="508" spans="1:28" x14ac:dyDescent="0.3">
      <c r="A508" s="8" t="b">
        <f t="shared" si="21"/>
        <v>0</v>
      </c>
      <c r="B508" t="str">
        <f t="shared" si="22"/>
        <v>giantaxe</v>
      </c>
      <c r="C508" s="10" t="str">
        <f t="shared" si="23"/>
        <v>giant_axe</v>
      </c>
      <c r="D508">
        <v>1387</v>
      </c>
      <c r="E508" t="s">
        <v>24</v>
      </c>
      <c r="F508" t="s">
        <v>4440</v>
      </c>
      <c r="G508" t="s">
        <v>26</v>
      </c>
      <c r="H508" t="s">
        <v>4441</v>
      </c>
      <c r="I508" t="s">
        <v>654</v>
      </c>
      <c r="J508">
        <v>0</v>
      </c>
      <c r="K508">
        <v>400</v>
      </c>
      <c r="L508">
        <v>0</v>
      </c>
      <c r="M508">
        <v>330</v>
      </c>
      <c r="N508">
        <v>1</v>
      </c>
      <c r="O508">
        <v>0</v>
      </c>
      <c r="P508">
        <v>1</v>
      </c>
      <c r="Q508" t="s">
        <v>60</v>
      </c>
      <c r="R508">
        <v>50</v>
      </c>
      <c r="S508">
        <v>3</v>
      </c>
      <c r="T508" t="s">
        <v>166</v>
      </c>
      <c r="U508" t="s">
        <v>787</v>
      </c>
      <c r="V508" t="s">
        <v>826</v>
      </c>
      <c r="W508" t="s">
        <v>38</v>
      </c>
      <c r="X508" s="8" t="s">
        <v>38119</v>
      </c>
      <c r="Y508" s="93"/>
      <c r="Z508" s="93"/>
      <c r="AA508" t="s">
        <v>4442</v>
      </c>
      <c r="AB508" t="s">
        <v>4443</v>
      </c>
    </row>
    <row r="509" spans="1:28" x14ac:dyDescent="0.3">
      <c r="A509" s="8" t="b">
        <f t="shared" si="21"/>
        <v>0</v>
      </c>
      <c r="B509" t="str">
        <f t="shared" si="22"/>
        <v>javelin</v>
      </c>
      <c r="C509" s="10" t="str">
        <f t="shared" si="23"/>
        <v>javelin_</v>
      </c>
      <c r="D509">
        <v>1402</v>
      </c>
      <c r="E509" t="s">
        <v>24</v>
      </c>
      <c r="F509" t="s">
        <v>5644</v>
      </c>
      <c r="G509" t="s">
        <v>26</v>
      </c>
      <c r="H509" t="s">
        <v>5645</v>
      </c>
      <c r="I509" t="s">
        <v>836</v>
      </c>
      <c r="J509">
        <v>150</v>
      </c>
      <c r="K509">
        <v>70</v>
      </c>
      <c r="L509">
        <v>0</v>
      </c>
      <c r="M509">
        <v>28</v>
      </c>
      <c r="N509">
        <v>3</v>
      </c>
      <c r="O509">
        <v>0</v>
      </c>
      <c r="P509">
        <v>4</v>
      </c>
      <c r="Q509" t="s">
        <v>60</v>
      </c>
      <c r="R509">
        <v>4</v>
      </c>
      <c r="S509">
        <v>1</v>
      </c>
      <c r="T509" t="s">
        <v>262</v>
      </c>
      <c r="U509" t="s">
        <v>36</v>
      </c>
      <c r="V509" t="s">
        <v>837</v>
      </c>
      <c r="W509" t="s">
        <v>38</v>
      </c>
      <c r="X509" s="8"/>
      <c r="Y509" s="93"/>
      <c r="Z509" s="93"/>
      <c r="AA509" t="s">
        <v>5646</v>
      </c>
      <c r="AB509" t="s">
        <v>5647</v>
      </c>
    </row>
    <row r="510" spans="1:28" x14ac:dyDescent="0.3">
      <c r="A510" s="8" t="b">
        <f t="shared" si="21"/>
        <v>0</v>
      </c>
      <c r="B510" t="str">
        <f t="shared" si="22"/>
        <v>spear</v>
      </c>
      <c r="C510" s="10" t="str">
        <f t="shared" si="23"/>
        <v>spear_</v>
      </c>
      <c r="D510">
        <v>1405</v>
      </c>
      <c r="E510" t="s">
        <v>24</v>
      </c>
      <c r="F510" t="s">
        <v>9398</v>
      </c>
      <c r="G510" t="s">
        <v>26</v>
      </c>
      <c r="H510" t="s">
        <v>9399</v>
      </c>
      <c r="I510" t="s">
        <v>836</v>
      </c>
      <c r="J510" s="1">
        <v>1700</v>
      </c>
      <c r="K510">
        <v>85</v>
      </c>
      <c r="L510">
        <v>0</v>
      </c>
      <c r="M510">
        <v>44</v>
      </c>
      <c r="N510">
        <v>3</v>
      </c>
      <c r="O510">
        <v>0</v>
      </c>
      <c r="P510">
        <v>4</v>
      </c>
      <c r="Q510" t="s">
        <v>60</v>
      </c>
      <c r="R510">
        <v>4</v>
      </c>
      <c r="S510">
        <v>1</v>
      </c>
      <c r="T510" t="s">
        <v>262</v>
      </c>
      <c r="U510" t="s">
        <v>36</v>
      </c>
      <c r="V510" t="s">
        <v>837</v>
      </c>
      <c r="W510" t="s">
        <v>38</v>
      </c>
      <c r="X510" s="8"/>
      <c r="Y510" s="93"/>
      <c r="Z510" s="93"/>
      <c r="AA510" t="s">
        <v>9400</v>
      </c>
      <c r="AB510" t="s">
        <v>9401</v>
      </c>
    </row>
    <row r="511" spans="1:28" x14ac:dyDescent="0.3">
      <c r="A511" s="8" t="b">
        <f t="shared" si="21"/>
        <v>0</v>
      </c>
      <c r="B511" t="str">
        <f t="shared" si="22"/>
        <v>pike</v>
      </c>
      <c r="C511" s="10" t="str">
        <f t="shared" si="23"/>
        <v>pike_</v>
      </c>
      <c r="D511">
        <v>1408</v>
      </c>
      <c r="E511" t="s">
        <v>24</v>
      </c>
      <c r="F511" t="s">
        <v>7637</v>
      </c>
      <c r="G511" t="s">
        <v>26</v>
      </c>
      <c r="H511" t="s">
        <v>7638</v>
      </c>
      <c r="I511" t="s">
        <v>836</v>
      </c>
      <c r="J511" s="1">
        <v>3450</v>
      </c>
      <c r="K511">
        <v>100</v>
      </c>
      <c r="L511">
        <v>0</v>
      </c>
      <c r="M511">
        <v>60</v>
      </c>
      <c r="N511">
        <v>3</v>
      </c>
      <c r="O511">
        <v>0</v>
      </c>
      <c r="P511">
        <v>4</v>
      </c>
      <c r="Q511" t="s">
        <v>60</v>
      </c>
      <c r="R511">
        <v>4</v>
      </c>
      <c r="S511">
        <v>1</v>
      </c>
      <c r="T511" t="s">
        <v>262</v>
      </c>
      <c r="U511" t="s">
        <v>36</v>
      </c>
      <c r="V511" t="s">
        <v>837</v>
      </c>
      <c r="W511" t="s">
        <v>38</v>
      </c>
      <c r="X511" s="8"/>
      <c r="Y511" s="93"/>
      <c r="Z511" s="93"/>
      <c r="AA511" t="s">
        <v>7639</v>
      </c>
      <c r="AB511" t="s">
        <v>7640</v>
      </c>
    </row>
    <row r="512" spans="1:28" x14ac:dyDescent="0.3">
      <c r="A512" s="8" t="b">
        <f t="shared" si="21"/>
        <v>0</v>
      </c>
      <c r="B512" t="str">
        <f t="shared" si="22"/>
        <v>skewer</v>
      </c>
      <c r="C512" s="10" t="str">
        <f t="shared" si="23"/>
        <v>skewer</v>
      </c>
      <c r="D512">
        <v>1415</v>
      </c>
      <c r="E512" t="s">
        <v>24</v>
      </c>
      <c r="F512" t="s">
        <v>9154</v>
      </c>
      <c r="G512" t="s">
        <v>26</v>
      </c>
      <c r="H512" t="s">
        <v>9155</v>
      </c>
      <c r="I512" t="s">
        <v>836</v>
      </c>
      <c r="J512" s="93">
        <v>20</v>
      </c>
      <c r="K512">
        <v>85</v>
      </c>
      <c r="L512">
        <v>0</v>
      </c>
      <c r="M512">
        <v>100</v>
      </c>
      <c r="N512">
        <v>3</v>
      </c>
      <c r="O512">
        <v>0</v>
      </c>
      <c r="P512">
        <v>0</v>
      </c>
      <c r="Q512" t="s">
        <v>60</v>
      </c>
      <c r="R512">
        <v>48</v>
      </c>
      <c r="S512">
        <v>4</v>
      </c>
      <c r="T512" t="s">
        <v>262</v>
      </c>
      <c r="U512" t="s">
        <v>36</v>
      </c>
      <c r="V512" t="s">
        <v>837</v>
      </c>
      <c r="W512" t="s">
        <v>38</v>
      </c>
      <c r="X512" s="8" t="s">
        <v>38120</v>
      </c>
      <c r="Y512" s="93"/>
      <c r="Z512" s="93"/>
      <c r="AA512" t="s">
        <v>9156</v>
      </c>
      <c r="AB512" t="s">
        <v>9157</v>
      </c>
    </row>
    <row r="513" spans="1:28" x14ac:dyDescent="0.3">
      <c r="A513" s="8" t="b">
        <f t="shared" si="21"/>
        <v>0</v>
      </c>
      <c r="B513" t="str">
        <f t="shared" si="22"/>
        <v>poleaxe</v>
      </c>
      <c r="C513" s="10" t="str">
        <f t="shared" si="23"/>
        <v>pole_axe</v>
      </c>
      <c r="D513">
        <v>1417</v>
      </c>
      <c r="E513" t="s">
        <v>24</v>
      </c>
      <c r="F513" t="s">
        <v>7811</v>
      </c>
      <c r="G513" t="s">
        <v>26</v>
      </c>
      <c r="H513" t="s">
        <v>7812</v>
      </c>
      <c r="I513" t="s">
        <v>836</v>
      </c>
      <c r="J513" s="93">
        <v>20</v>
      </c>
      <c r="K513">
        <v>380</v>
      </c>
      <c r="L513">
        <v>0</v>
      </c>
      <c r="M513">
        <v>160</v>
      </c>
      <c r="N513">
        <v>3</v>
      </c>
      <c r="O513">
        <v>0</v>
      </c>
      <c r="P513">
        <v>1</v>
      </c>
      <c r="Q513" t="s">
        <v>60</v>
      </c>
      <c r="R513">
        <v>71</v>
      </c>
      <c r="S513">
        <v>3</v>
      </c>
      <c r="T513" t="s">
        <v>262</v>
      </c>
      <c r="U513" t="s">
        <v>36</v>
      </c>
      <c r="V513" t="s">
        <v>837</v>
      </c>
      <c r="W513" t="s">
        <v>38</v>
      </c>
      <c r="X513" s="8" t="s">
        <v>38121</v>
      </c>
      <c r="Y513" s="93"/>
      <c r="Z513" s="93"/>
      <c r="AA513" t="s">
        <v>7813</v>
      </c>
      <c r="AB513" t="s">
        <v>7814</v>
      </c>
    </row>
    <row r="514" spans="1:28" x14ac:dyDescent="0.3">
      <c r="A514" s="8" t="b">
        <f t="shared" ref="A514:A577" si="24">ISNUMBER(SEARCH("callfunc",X514))</f>
        <v>0</v>
      </c>
      <c r="B514" t="str">
        <f t="shared" ref="B514:B577" si="25">LOWER(SUBSTITUTE(F514,"_",""))</f>
        <v>gungnir</v>
      </c>
      <c r="C514" s="10" t="str">
        <f t="shared" ref="C514:C577" si="26">LOWER(F514)</f>
        <v>gungnir_</v>
      </c>
      <c r="D514">
        <v>1418</v>
      </c>
      <c r="E514" t="s">
        <v>24</v>
      </c>
      <c r="F514" t="s">
        <v>4893</v>
      </c>
      <c r="G514" t="s">
        <v>26</v>
      </c>
      <c r="H514" t="s">
        <v>4894</v>
      </c>
      <c r="I514" t="s">
        <v>836</v>
      </c>
      <c r="J514">
        <v>20</v>
      </c>
      <c r="K514">
        <v>50</v>
      </c>
      <c r="L514">
        <v>0</v>
      </c>
      <c r="M514">
        <v>120</v>
      </c>
      <c r="N514">
        <v>3</v>
      </c>
      <c r="O514">
        <v>0</v>
      </c>
      <c r="P514">
        <v>2</v>
      </c>
      <c r="Q514" t="s">
        <v>60</v>
      </c>
      <c r="R514">
        <v>4</v>
      </c>
      <c r="S514">
        <v>4</v>
      </c>
      <c r="T514" t="s">
        <v>262</v>
      </c>
      <c r="U514" t="s">
        <v>36</v>
      </c>
      <c r="V514" t="s">
        <v>837</v>
      </c>
      <c r="W514" t="s">
        <v>38</v>
      </c>
      <c r="X514" s="8" t="s">
        <v>38122</v>
      </c>
      <c r="Y514" s="93"/>
      <c r="Z514" s="93"/>
      <c r="AA514" t="s">
        <v>4895</v>
      </c>
      <c r="AB514" t="s">
        <v>4896</v>
      </c>
    </row>
    <row r="515" spans="1:28" x14ac:dyDescent="0.3">
      <c r="A515" s="8" t="b">
        <f t="shared" si="24"/>
        <v>0</v>
      </c>
      <c r="B515" t="str">
        <f t="shared" si="25"/>
        <v>battlehook</v>
      </c>
      <c r="C515" s="10" t="str">
        <f t="shared" si="26"/>
        <v>battle_hook</v>
      </c>
      <c r="D515">
        <v>1421</v>
      </c>
      <c r="E515" t="s">
        <v>24</v>
      </c>
      <c r="F515" t="s">
        <v>834</v>
      </c>
      <c r="G515" t="s">
        <v>26</v>
      </c>
      <c r="H515" t="s">
        <v>835</v>
      </c>
      <c r="I515" t="s">
        <v>836</v>
      </c>
      <c r="J515">
        <v>20</v>
      </c>
      <c r="K515">
        <v>90</v>
      </c>
      <c r="L515">
        <v>0</v>
      </c>
      <c r="M515">
        <v>140</v>
      </c>
      <c r="N515">
        <v>3</v>
      </c>
      <c r="O515">
        <v>0</v>
      </c>
      <c r="P515">
        <v>1</v>
      </c>
      <c r="Q515" t="s">
        <v>60</v>
      </c>
      <c r="R515">
        <v>65</v>
      </c>
      <c r="S515">
        <v>4</v>
      </c>
      <c r="T515" t="s">
        <v>262</v>
      </c>
      <c r="U515" t="s">
        <v>787</v>
      </c>
      <c r="V515" t="s">
        <v>837</v>
      </c>
      <c r="W515" t="s">
        <v>38</v>
      </c>
      <c r="X515" s="8" t="s">
        <v>38123</v>
      </c>
      <c r="Y515" s="93"/>
      <c r="Z515" s="93"/>
      <c r="AA515" t="s">
        <v>838</v>
      </c>
      <c r="AB515" t="s">
        <v>839</v>
      </c>
    </row>
    <row r="516" spans="1:28" x14ac:dyDescent="0.3">
      <c r="A516" s="8" t="b">
        <f t="shared" si="24"/>
        <v>0</v>
      </c>
      <c r="B516" t="str">
        <f t="shared" si="25"/>
        <v>huntingspear</v>
      </c>
      <c r="C516" s="10" t="str">
        <f t="shared" si="26"/>
        <v>hunting_spear</v>
      </c>
      <c r="D516">
        <v>1422</v>
      </c>
      <c r="E516" t="s">
        <v>24</v>
      </c>
      <c r="F516" t="s">
        <v>5332</v>
      </c>
      <c r="G516" t="s">
        <v>26</v>
      </c>
      <c r="H516" t="s">
        <v>5333</v>
      </c>
      <c r="I516" t="s">
        <v>836</v>
      </c>
      <c r="J516">
        <v>20</v>
      </c>
      <c r="K516">
        <v>420</v>
      </c>
      <c r="L516">
        <v>0</v>
      </c>
      <c r="M516">
        <v>180</v>
      </c>
      <c r="N516">
        <v>3</v>
      </c>
      <c r="O516">
        <v>0</v>
      </c>
      <c r="P516">
        <v>1</v>
      </c>
      <c r="Q516" t="s">
        <v>60</v>
      </c>
      <c r="R516">
        <v>60</v>
      </c>
      <c r="S516">
        <v>4</v>
      </c>
      <c r="T516" t="s">
        <v>262</v>
      </c>
      <c r="U516" t="s">
        <v>787</v>
      </c>
      <c r="V516" t="s">
        <v>837</v>
      </c>
      <c r="W516" t="s">
        <v>38</v>
      </c>
      <c r="X516" s="8" t="s">
        <v>38124</v>
      </c>
      <c r="Y516" s="93"/>
      <c r="Z516" s="93"/>
      <c r="AA516" t="s">
        <v>5334</v>
      </c>
      <c r="AB516" t="s">
        <v>5335</v>
      </c>
    </row>
    <row r="517" spans="1:28" x14ac:dyDescent="0.3">
      <c r="A517" s="8" t="b">
        <f t="shared" si="24"/>
        <v>0</v>
      </c>
      <c r="B517" t="str">
        <f t="shared" si="25"/>
        <v>skewerc</v>
      </c>
      <c r="C517" s="10" t="str">
        <f t="shared" si="26"/>
        <v>skewer_c</v>
      </c>
      <c r="D517">
        <v>1424</v>
      </c>
      <c r="E517" t="s">
        <v>24</v>
      </c>
      <c r="F517" t="s">
        <v>9158</v>
      </c>
      <c r="G517" t="s">
        <v>26</v>
      </c>
      <c r="H517" t="s">
        <v>9159</v>
      </c>
      <c r="I517" t="s">
        <v>836</v>
      </c>
      <c r="J517">
        <v>1</v>
      </c>
      <c r="K517">
        <v>0</v>
      </c>
      <c r="L517">
        <v>0</v>
      </c>
      <c r="M517">
        <v>149</v>
      </c>
      <c r="N517">
        <v>3</v>
      </c>
      <c r="O517">
        <v>0</v>
      </c>
      <c r="P517">
        <v>0</v>
      </c>
      <c r="Q517" t="s">
        <v>24</v>
      </c>
      <c r="R517">
        <v>1</v>
      </c>
      <c r="S517">
        <v>4</v>
      </c>
      <c r="T517" t="s">
        <v>262</v>
      </c>
      <c r="U517" t="s">
        <v>36</v>
      </c>
      <c r="V517" t="s">
        <v>837</v>
      </c>
      <c r="W517" t="s">
        <v>38</v>
      </c>
      <c r="X517" s="8" t="s">
        <v>38125</v>
      </c>
      <c r="Y517" s="93"/>
      <c r="Z517" s="93"/>
      <c r="AA517" t="s">
        <v>9160</v>
      </c>
      <c r="AB517" t="s">
        <v>9161</v>
      </c>
    </row>
    <row r="518" spans="1:28" x14ac:dyDescent="0.3">
      <c r="A518" s="8" t="b">
        <f t="shared" si="24"/>
        <v>0</v>
      </c>
      <c r="B518" t="str">
        <f t="shared" si="25"/>
        <v>bfspear1</v>
      </c>
      <c r="C518" s="10" t="str">
        <f t="shared" si="26"/>
        <v>bf_spear1</v>
      </c>
      <c r="D518">
        <v>1425</v>
      </c>
      <c r="E518" t="s">
        <v>24</v>
      </c>
      <c r="F518" t="s">
        <v>1024</v>
      </c>
      <c r="G518" t="s">
        <v>26</v>
      </c>
      <c r="H518" t="s">
        <v>1025</v>
      </c>
      <c r="I518" t="s">
        <v>836</v>
      </c>
      <c r="J518">
        <v>0</v>
      </c>
      <c r="K518">
        <v>0</v>
      </c>
      <c r="L518">
        <v>0</v>
      </c>
      <c r="M518">
        <v>60</v>
      </c>
      <c r="N518">
        <v>3</v>
      </c>
      <c r="O518">
        <v>0</v>
      </c>
      <c r="P518">
        <v>0</v>
      </c>
      <c r="Q518" t="s">
        <v>60</v>
      </c>
      <c r="R518">
        <v>80</v>
      </c>
      <c r="S518">
        <v>3</v>
      </c>
      <c r="T518" t="s">
        <v>262</v>
      </c>
      <c r="U518" t="s">
        <v>36</v>
      </c>
      <c r="V518" t="s">
        <v>837</v>
      </c>
      <c r="W518" t="s">
        <v>38</v>
      </c>
      <c r="X518" t="s">
        <v>39308</v>
      </c>
      <c r="Y518" s="93"/>
      <c r="Z518" s="93"/>
      <c r="AA518" t="s">
        <v>1026</v>
      </c>
      <c r="AB518" t="s">
        <v>1027</v>
      </c>
    </row>
    <row r="519" spans="1:28" x14ac:dyDescent="0.3">
      <c r="A519" s="8" t="b">
        <f t="shared" si="24"/>
        <v>0</v>
      </c>
      <c r="B519" t="str">
        <f t="shared" si="25"/>
        <v>spearofexcellent</v>
      </c>
      <c r="C519" s="10" t="str">
        <f t="shared" si="26"/>
        <v>spear_of_excellent</v>
      </c>
      <c r="D519">
        <v>1427</v>
      </c>
      <c r="E519" t="s">
        <v>24</v>
      </c>
      <c r="F519" t="s">
        <v>9402</v>
      </c>
      <c r="G519" t="s">
        <v>26</v>
      </c>
      <c r="H519" t="s">
        <v>9403</v>
      </c>
      <c r="I519" t="s">
        <v>836</v>
      </c>
      <c r="J519" s="8">
        <v>0</v>
      </c>
      <c r="K519">
        <v>100</v>
      </c>
      <c r="L519">
        <v>0</v>
      </c>
      <c r="M519">
        <v>160</v>
      </c>
      <c r="N519">
        <v>3</v>
      </c>
      <c r="O519">
        <v>0</v>
      </c>
      <c r="P519">
        <v>2</v>
      </c>
      <c r="Q519" t="s">
        <v>60</v>
      </c>
      <c r="R519">
        <v>1</v>
      </c>
      <c r="S519">
        <v>3</v>
      </c>
      <c r="T519" t="s">
        <v>262</v>
      </c>
      <c r="U519" t="s">
        <v>36</v>
      </c>
      <c r="V519" t="s">
        <v>837</v>
      </c>
      <c r="W519" t="s">
        <v>38</v>
      </c>
      <c r="X519" t="s">
        <v>38126</v>
      </c>
      <c r="Y519" s="93"/>
      <c r="Z519" s="93"/>
      <c r="AA519" t="s">
        <v>9404</v>
      </c>
      <c r="AB519" t="s">
        <v>9405</v>
      </c>
    </row>
    <row r="520" spans="1:28" x14ac:dyDescent="0.3">
      <c r="A520" s="8" t="b">
        <f t="shared" si="24"/>
        <v>0</v>
      </c>
      <c r="B520" t="str">
        <f t="shared" si="25"/>
        <v>guisarme</v>
      </c>
      <c r="C520" s="10" t="str">
        <f t="shared" si="26"/>
        <v>guisarme</v>
      </c>
      <c r="D520">
        <v>1451</v>
      </c>
      <c r="E520" t="s">
        <v>24</v>
      </c>
      <c r="F520" t="s">
        <v>4867</v>
      </c>
      <c r="G520" t="s">
        <v>26</v>
      </c>
      <c r="H520" t="s">
        <v>4867</v>
      </c>
      <c r="I520" t="s">
        <v>165</v>
      </c>
      <c r="J520" s="1">
        <v>13000</v>
      </c>
      <c r="K520">
        <v>100</v>
      </c>
      <c r="L520">
        <v>0</v>
      </c>
      <c r="M520">
        <v>84</v>
      </c>
      <c r="N520">
        <v>3</v>
      </c>
      <c r="O520">
        <v>0</v>
      </c>
      <c r="P520">
        <v>2</v>
      </c>
      <c r="Q520" t="s">
        <v>60</v>
      </c>
      <c r="R520">
        <v>18</v>
      </c>
      <c r="S520">
        <v>2</v>
      </c>
      <c r="T520" t="s">
        <v>166</v>
      </c>
      <c r="U520" t="s">
        <v>36</v>
      </c>
      <c r="V520" t="s">
        <v>837</v>
      </c>
      <c r="W520" t="s">
        <v>38</v>
      </c>
      <c r="Y520" s="93"/>
      <c r="Z520" s="93"/>
      <c r="AA520" t="s">
        <v>4868</v>
      </c>
      <c r="AB520" t="s">
        <v>4869</v>
      </c>
    </row>
    <row r="521" spans="1:28" x14ac:dyDescent="0.3">
      <c r="A521" s="8" t="b">
        <f t="shared" si="24"/>
        <v>0</v>
      </c>
      <c r="B521" t="str">
        <f t="shared" si="25"/>
        <v>guisarme</v>
      </c>
      <c r="C521" s="10" t="str">
        <f t="shared" si="26"/>
        <v>guisarme_</v>
      </c>
      <c r="D521">
        <v>1452</v>
      </c>
      <c r="E521" t="s">
        <v>24</v>
      </c>
      <c r="F521" t="s">
        <v>4870</v>
      </c>
      <c r="G521" t="s">
        <v>26</v>
      </c>
      <c r="H521" t="s">
        <v>4867</v>
      </c>
      <c r="I521" t="s">
        <v>165</v>
      </c>
      <c r="J521" s="1">
        <v>13000</v>
      </c>
      <c r="K521">
        <v>100</v>
      </c>
      <c r="L521">
        <v>0</v>
      </c>
      <c r="M521">
        <v>84</v>
      </c>
      <c r="N521">
        <v>3</v>
      </c>
      <c r="O521">
        <v>0</v>
      </c>
      <c r="P521">
        <v>3</v>
      </c>
      <c r="Q521" t="s">
        <v>60</v>
      </c>
      <c r="R521">
        <v>18</v>
      </c>
      <c r="S521">
        <v>2</v>
      </c>
      <c r="T521" t="s">
        <v>166</v>
      </c>
      <c r="U521" t="s">
        <v>36</v>
      </c>
      <c r="V521" t="s">
        <v>837</v>
      </c>
      <c r="W521" t="s">
        <v>38</v>
      </c>
      <c r="X521" s="8"/>
      <c r="Y521" s="93"/>
      <c r="Z521" s="93"/>
      <c r="AA521" t="s">
        <v>4871</v>
      </c>
      <c r="AB521" t="s">
        <v>4872</v>
      </c>
    </row>
    <row r="522" spans="1:28" x14ac:dyDescent="0.3">
      <c r="A522" s="8" t="b">
        <f t="shared" si="24"/>
        <v>0</v>
      </c>
      <c r="B522" t="str">
        <f t="shared" si="25"/>
        <v>glaive</v>
      </c>
      <c r="C522" s="10" t="str">
        <f t="shared" si="26"/>
        <v>glaive</v>
      </c>
      <c r="D522">
        <v>1454</v>
      </c>
      <c r="E522" t="s">
        <v>24</v>
      </c>
      <c r="F522" t="s">
        <v>4518</v>
      </c>
      <c r="G522" t="s">
        <v>26</v>
      </c>
      <c r="H522" t="s">
        <v>4518</v>
      </c>
      <c r="I522" t="s">
        <v>165</v>
      </c>
      <c r="J522" s="1">
        <v>20000</v>
      </c>
      <c r="K522">
        <v>120</v>
      </c>
      <c r="L522">
        <v>0</v>
      </c>
      <c r="M522">
        <v>104</v>
      </c>
      <c r="N522">
        <v>3</v>
      </c>
      <c r="O522">
        <v>0</v>
      </c>
      <c r="P522">
        <v>2</v>
      </c>
      <c r="Q522" t="s">
        <v>60</v>
      </c>
      <c r="R522">
        <v>18</v>
      </c>
      <c r="S522">
        <v>2</v>
      </c>
      <c r="T522" t="s">
        <v>166</v>
      </c>
      <c r="U522" t="s">
        <v>36</v>
      </c>
      <c r="V522" t="s">
        <v>837</v>
      </c>
      <c r="W522" t="s">
        <v>38</v>
      </c>
      <c r="X522" s="8"/>
      <c r="Y522" s="93"/>
      <c r="Z522" s="93"/>
      <c r="AA522" t="s">
        <v>4519</v>
      </c>
      <c r="AB522" t="s">
        <v>4520</v>
      </c>
    </row>
    <row r="523" spans="1:28" x14ac:dyDescent="0.3">
      <c r="A523" s="8" t="b">
        <f t="shared" si="24"/>
        <v>0</v>
      </c>
      <c r="B523" t="str">
        <f t="shared" si="25"/>
        <v>glaive</v>
      </c>
      <c r="C523" s="10" t="str">
        <f t="shared" si="26"/>
        <v>glaive_</v>
      </c>
      <c r="D523">
        <v>1455</v>
      </c>
      <c r="E523" t="s">
        <v>24</v>
      </c>
      <c r="F523" t="s">
        <v>4521</v>
      </c>
      <c r="G523" t="s">
        <v>26</v>
      </c>
      <c r="H523" t="s">
        <v>4518</v>
      </c>
      <c r="I523" t="s">
        <v>165</v>
      </c>
      <c r="J523" s="1">
        <v>20000</v>
      </c>
      <c r="K523">
        <v>120</v>
      </c>
      <c r="L523">
        <v>0</v>
      </c>
      <c r="M523">
        <v>104</v>
      </c>
      <c r="N523">
        <v>3</v>
      </c>
      <c r="O523">
        <v>0</v>
      </c>
      <c r="P523">
        <v>3</v>
      </c>
      <c r="Q523" t="s">
        <v>60</v>
      </c>
      <c r="R523">
        <v>18</v>
      </c>
      <c r="S523">
        <v>2</v>
      </c>
      <c r="T523" t="s">
        <v>166</v>
      </c>
      <c r="U523" t="s">
        <v>36</v>
      </c>
      <c r="V523" t="s">
        <v>837</v>
      </c>
      <c r="W523" t="s">
        <v>38</v>
      </c>
      <c r="X523" s="8"/>
      <c r="Y523" s="93"/>
      <c r="Z523" s="93"/>
      <c r="AA523" t="s">
        <v>4522</v>
      </c>
      <c r="AB523" t="s">
        <v>4523</v>
      </c>
    </row>
    <row r="524" spans="1:28" x14ac:dyDescent="0.3">
      <c r="A524" s="8" t="b">
        <f t="shared" si="24"/>
        <v>0</v>
      </c>
      <c r="B524" t="str">
        <f t="shared" si="25"/>
        <v>partizan</v>
      </c>
      <c r="C524" s="10" t="str">
        <f t="shared" si="26"/>
        <v>partizan_</v>
      </c>
      <c r="D524">
        <v>1458</v>
      </c>
      <c r="E524" t="s">
        <v>24</v>
      </c>
      <c r="F524" t="s">
        <v>7439</v>
      </c>
      <c r="G524" t="s">
        <v>26</v>
      </c>
      <c r="H524" t="s">
        <v>7440</v>
      </c>
      <c r="I524" t="s">
        <v>165</v>
      </c>
      <c r="J524" s="1">
        <v>27000</v>
      </c>
      <c r="K524">
        <v>200</v>
      </c>
      <c r="L524">
        <v>0</v>
      </c>
      <c r="M524">
        <v>124</v>
      </c>
      <c r="N524">
        <v>3</v>
      </c>
      <c r="O524">
        <v>0</v>
      </c>
      <c r="P524">
        <v>2</v>
      </c>
      <c r="Q524" t="s">
        <v>60</v>
      </c>
      <c r="R524">
        <v>18</v>
      </c>
      <c r="S524">
        <v>2</v>
      </c>
      <c r="T524" t="s">
        <v>166</v>
      </c>
      <c r="U524" t="s">
        <v>36</v>
      </c>
      <c r="V524" t="s">
        <v>837</v>
      </c>
      <c r="W524" t="s">
        <v>38</v>
      </c>
      <c r="X524" s="8"/>
      <c r="Y524" s="93"/>
      <c r="Z524" s="93"/>
      <c r="AA524" t="s">
        <v>7441</v>
      </c>
      <c r="AB524" t="s">
        <v>7442</v>
      </c>
    </row>
    <row r="525" spans="1:28" x14ac:dyDescent="0.3">
      <c r="A525" s="8" t="b">
        <f t="shared" si="24"/>
        <v>0</v>
      </c>
      <c r="B525" t="str">
        <f t="shared" si="25"/>
        <v>trident</v>
      </c>
      <c r="C525" s="10" t="str">
        <f t="shared" si="26"/>
        <v>trident</v>
      </c>
      <c r="D525">
        <v>1460</v>
      </c>
      <c r="E525" t="s">
        <v>24</v>
      </c>
      <c r="F525" t="s">
        <v>10168</v>
      </c>
      <c r="G525" t="s">
        <v>26</v>
      </c>
      <c r="H525" t="s">
        <v>10168</v>
      </c>
      <c r="I525" t="s">
        <v>165</v>
      </c>
      <c r="J525" s="1">
        <v>51000</v>
      </c>
      <c r="K525">
        <v>120</v>
      </c>
      <c r="L525">
        <v>0</v>
      </c>
      <c r="M525">
        <v>150</v>
      </c>
      <c r="N525">
        <v>3</v>
      </c>
      <c r="O525">
        <v>0</v>
      </c>
      <c r="P525">
        <v>2</v>
      </c>
      <c r="Q525" t="s">
        <v>60</v>
      </c>
      <c r="R525">
        <v>33</v>
      </c>
      <c r="S525">
        <v>3</v>
      </c>
      <c r="T525" t="s">
        <v>166</v>
      </c>
      <c r="U525" t="s">
        <v>36</v>
      </c>
      <c r="V525" t="s">
        <v>837</v>
      </c>
      <c r="W525" t="s">
        <v>38</v>
      </c>
      <c r="X525" s="8"/>
      <c r="Y525" s="93"/>
      <c r="Z525" s="93"/>
      <c r="AA525" t="s">
        <v>10169</v>
      </c>
      <c r="AB525" t="s">
        <v>10170</v>
      </c>
    </row>
    <row r="526" spans="1:28" x14ac:dyDescent="0.3">
      <c r="A526" s="8" t="b">
        <f t="shared" si="24"/>
        <v>0</v>
      </c>
      <c r="B526" t="str">
        <f t="shared" si="25"/>
        <v>trident</v>
      </c>
      <c r="C526" s="10" t="str">
        <f t="shared" si="26"/>
        <v>trident_</v>
      </c>
      <c r="D526">
        <v>1461</v>
      </c>
      <c r="E526" t="s">
        <v>24</v>
      </c>
      <c r="F526" t="s">
        <v>10171</v>
      </c>
      <c r="G526" t="s">
        <v>26</v>
      </c>
      <c r="H526" t="s">
        <v>10168</v>
      </c>
      <c r="I526" t="s">
        <v>165</v>
      </c>
      <c r="J526" s="1">
        <v>51000</v>
      </c>
      <c r="K526">
        <v>120</v>
      </c>
      <c r="L526">
        <v>0</v>
      </c>
      <c r="M526">
        <v>150</v>
      </c>
      <c r="N526">
        <v>3</v>
      </c>
      <c r="O526">
        <v>0</v>
      </c>
      <c r="P526">
        <v>3</v>
      </c>
      <c r="Q526" t="s">
        <v>60</v>
      </c>
      <c r="R526">
        <v>33</v>
      </c>
      <c r="S526">
        <v>3</v>
      </c>
      <c r="T526" t="s">
        <v>166</v>
      </c>
      <c r="U526" t="s">
        <v>36</v>
      </c>
      <c r="V526" t="s">
        <v>837</v>
      </c>
      <c r="W526" t="s">
        <v>38</v>
      </c>
      <c r="X526" s="8"/>
      <c r="Y526" s="93"/>
      <c r="Z526" s="93"/>
      <c r="AA526" t="s">
        <v>10172</v>
      </c>
      <c r="AB526" t="s">
        <v>10173</v>
      </c>
    </row>
    <row r="527" spans="1:28" x14ac:dyDescent="0.3">
      <c r="A527" s="8" t="b">
        <f t="shared" si="24"/>
        <v>0</v>
      </c>
      <c r="B527" t="str">
        <f t="shared" si="25"/>
        <v>halberd</v>
      </c>
      <c r="C527" s="10" t="str">
        <f t="shared" si="26"/>
        <v>halberd_</v>
      </c>
      <c r="D527">
        <v>1464</v>
      </c>
      <c r="E527" t="s">
        <v>24</v>
      </c>
      <c r="F527" t="s">
        <v>4941</v>
      </c>
      <c r="G527" t="s">
        <v>26</v>
      </c>
      <c r="H527" t="s">
        <v>4942</v>
      </c>
      <c r="I527" t="s">
        <v>165</v>
      </c>
      <c r="J527" s="1">
        <v>54000</v>
      </c>
      <c r="K527">
        <v>250</v>
      </c>
      <c r="L527">
        <v>0</v>
      </c>
      <c r="M527">
        <v>165</v>
      </c>
      <c r="N527">
        <v>3</v>
      </c>
      <c r="O527">
        <v>0</v>
      </c>
      <c r="P527">
        <v>2</v>
      </c>
      <c r="Q527" t="s">
        <v>60</v>
      </c>
      <c r="R527">
        <v>33</v>
      </c>
      <c r="S527">
        <v>3</v>
      </c>
      <c r="T527" t="s">
        <v>166</v>
      </c>
      <c r="U527" t="s">
        <v>36</v>
      </c>
      <c r="V527" t="s">
        <v>837</v>
      </c>
      <c r="W527" t="s">
        <v>38</v>
      </c>
      <c r="X527" s="8"/>
      <c r="Y527" s="93"/>
      <c r="Z527" s="93"/>
      <c r="AA527" t="s">
        <v>4943</v>
      </c>
      <c r="AB527" t="s">
        <v>4944</v>
      </c>
    </row>
    <row r="528" spans="1:28" x14ac:dyDescent="0.3">
      <c r="A528" s="8" t="b">
        <f t="shared" si="24"/>
        <v>0</v>
      </c>
      <c r="B528" t="str">
        <f t="shared" si="25"/>
        <v>zephyrus</v>
      </c>
      <c r="C528" s="10" t="str">
        <f t="shared" si="26"/>
        <v>zephyrus</v>
      </c>
      <c r="D528">
        <v>1468</v>
      </c>
      <c r="E528" t="s">
        <v>24</v>
      </c>
      <c r="F528" t="s">
        <v>10991</v>
      </c>
      <c r="G528" t="s">
        <v>26</v>
      </c>
      <c r="H528" t="s">
        <v>10991</v>
      </c>
      <c r="I528" t="s">
        <v>165</v>
      </c>
      <c r="J528" s="93">
        <v>20</v>
      </c>
      <c r="K528">
        <v>200</v>
      </c>
      <c r="L528">
        <v>0</v>
      </c>
      <c r="M528">
        <v>170</v>
      </c>
      <c r="N528">
        <v>3</v>
      </c>
      <c r="O528">
        <v>0</v>
      </c>
      <c r="P528">
        <v>0</v>
      </c>
      <c r="Q528" t="s">
        <v>60</v>
      </c>
      <c r="R528">
        <v>48</v>
      </c>
      <c r="S528">
        <v>4</v>
      </c>
      <c r="T528" t="s">
        <v>166</v>
      </c>
      <c r="U528" t="s">
        <v>36</v>
      </c>
      <c r="V528" t="s">
        <v>837</v>
      </c>
      <c r="W528" t="s">
        <v>38</v>
      </c>
      <c r="X528" s="8" t="s">
        <v>38127</v>
      </c>
      <c r="Y528" s="93"/>
      <c r="Z528" s="93"/>
      <c r="AA528" t="s">
        <v>10992</v>
      </c>
      <c r="AB528" t="s">
        <v>10993</v>
      </c>
    </row>
    <row r="529" spans="1:28" x14ac:dyDescent="0.3">
      <c r="A529" s="8" t="b">
        <f t="shared" si="24"/>
        <v>0</v>
      </c>
      <c r="B529" t="str">
        <f t="shared" si="25"/>
        <v>longinus'sspear</v>
      </c>
      <c r="C529" s="10" t="str">
        <f t="shared" si="26"/>
        <v>longinus's_spear</v>
      </c>
      <c r="D529">
        <v>1469</v>
      </c>
      <c r="E529" t="s">
        <v>24</v>
      </c>
      <c r="F529" t="s">
        <v>6193</v>
      </c>
      <c r="G529" t="s">
        <v>26</v>
      </c>
      <c r="H529" t="s">
        <v>6194</v>
      </c>
      <c r="I529" t="s">
        <v>165</v>
      </c>
      <c r="J529" s="93">
        <v>20</v>
      </c>
      <c r="K529">
        <v>250</v>
      </c>
      <c r="L529" s="6">
        <v>0</v>
      </c>
      <c r="M529">
        <v>180</v>
      </c>
      <c r="N529">
        <v>3</v>
      </c>
      <c r="O529">
        <v>0</v>
      </c>
      <c r="P529">
        <v>0</v>
      </c>
      <c r="Q529" t="s">
        <v>60</v>
      </c>
      <c r="R529">
        <v>48</v>
      </c>
      <c r="S529">
        <v>4</v>
      </c>
      <c r="T529" t="s">
        <v>166</v>
      </c>
      <c r="U529" t="s">
        <v>36</v>
      </c>
      <c r="V529" t="s">
        <v>837</v>
      </c>
      <c r="W529" t="s">
        <v>38</v>
      </c>
      <c r="X529" t="s">
        <v>38128</v>
      </c>
      <c r="Y529" s="93"/>
      <c r="Z529" s="93"/>
      <c r="AA529" t="s">
        <v>6195</v>
      </c>
      <c r="AB529" t="s">
        <v>6196</v>
      </c>
    </row>
    <row r="530" spans="1:28" x14ac:dyDescent="0.3">
      <c r="A530" s="8" t="b">
        <f t="shared" si="24"/>
        <v>0</v>
      </c>
      <c r="B530" t="str">
        <f t="shared" si="25"/>
        <v>brionac</v>
      </c>
      <c r="C530" s="10" t="str">
        <f t="shared" si="26"/>
        <v>brionac</v>
      </c>
      <c r="D530">
        <v>1470</v>
      </c>
      <c r="E530" t="s">
        <v>24</v>
      </c>
      <c r="F530" t="s">
        <v>1602</v>
      </c>
      <c r="G530" t="s">
        <v>26</v>
      </c>
      <c r="H530" t="s">
        <v>1602</v>
      </c>
      <c r="I530" t="s">
        <v>165</v>
      </c>
      <c r="J530" s="8">
        <v>20</v>
      </c>
      <c r="K530">
        <v>300</v>
      </c>
      <c r="L530">
        <v>0</v>
      </c>
      <c r="M530">
        <v>190</v>
      </c>
      <c r="N530">
        <v>3</v>
      </c>
      <c r="O530">
        <v>0</v>
      </c>
      <c r="P530">
        <v>0</v>
      </c>
      <c r="Q530" t="s">
        <v>60</v>
      </c>
      <c r="R530">
        <v>48</v>
      </c>
      <c r="S530">
        <v>4</v>
      </c>
      <c r="T530" t="s">
        <v>166</v>
      </c>
      <c r="U530" t="s">
        <v>36</v>
      </c>
      <c r="V530" t="s">
        <v>837</v>
      </c>
      <c r="W530" t="s">
        <v>38</v>
      </c>
      <c r="X530" t="s">
        <v>38129</v>
      </c>
      <c r="Y530" s="93"/>
      <c r="Z530" s="93"/>
      <c r="AA530" t="s">
        <v>1603</v>
      </c>
      <c r="AB530" t="s">
        <v>1604</v>
      </c>
    </row>
    <row r="531" spans="1:28" x14ac:dyDescent="0.3">
      <c r="A531" s="8" t="b">
        <f t="shared" si="24"/>
        <v>0</v>
      </c>
      <c r="B531" t="str">
        <f t="shared" si="25"/>
        <v>hellfire</v>
      </c>
      <c r="C531" s="10" t="str">
        <f t="shared" si="26"/>
        <v>hell_fire</v>
      </c>
      <c r="D531">
        <v>1471</v>
      </c>
      <c r="E531" t="s">
        <v>24</v>
      </c>
      <c r="F531" t="s">
        <v>5095</v>
      </c>
      <c r="G531" t="s">
        <v>26</v>
      </c>
      <c r="H531" t="s">
        <v>5096</v>
      </c>
      <c r="I531" t="s">
        <v>165</v>
      </c>
      <c r="J531" s="8">
        <v>20</v>
      </c>
      <c r="K531">
        <v>350</v>
      </c>
      <c r="L531">
        <v>0</v>
      </c>
      <c r="M531">
        <v>200</v>
      </c>
      <c r="N531">
        <v>3</v>
      </c>
      <c r="O531">
        <v>0</v>
      </c>
      <c r="P531">
        <v>0</v>
      </c>
      <c r="Q531" t="s">
        <v>60</v>
      </c>
      <c r="R531">
        <v>48</v>
      </c>
      <c r="S531">
        <v>4</v>
      </c>
      <c r="T531" t="s">
        <v>166</v>
      </c>
      <c r="U531" t="s">
        <v>36</v>
      </c>
      <c r="V531" t="s">
        <v>837</v>
      </c>
      <c r="W531" t="s">
        <v>38</v>
      </c>
      <c r="X531" t="s">
        <v>38130</v>
      </c>
      <c r="Y531" s="93"/>
      <c r="Z531" s="93"/>
      <c r="AA531" t="s">
        <v>5097</v>
      </c>
      <c r="AB531" t="s">
        <v>5098</v>
      </c>
    </row>
    <row r="532" spans="1:28" x14ac:dyDescent="0.3">
      <c r="A532" s="8" t="b">
        <f t="shared" si="24"/>
        <v>0</v>
      </c>
      <c r="B532" t="str">
        <f t="shared" si="25"/>
        <v>crescentscythe</v>
      </c>
      <c r="C532" s="10" t="str">
        <f t="shared" si="26"/>
        <v>crescent_scythe_</v>
      </c>
      <c r="D532">
        <v>1476</v>
      </c>
      <c r="E532" t="s">
        <v>24</v>
      </c>
      <c r="F532" t="s">
        <v>2566</v>
      </c>
      <c r="G532" t="s">
        <v>26</v>
      </c>
      <c r="H532" t="s">
        <v>2567</v>
      </c>
      <c r="I532" t="s">
        <v>165</v>
      </c>
      <c r="J532" s="8">
        <v>20</v>
      </c>
      <c r="K532">
        <v>250</v>
      </c>
      <c r="L532">
        <v>0</v>
      </c>
      <c r="M532">
        <v>180</v>
      </c>
      <c r="N532">
        <v>3</v>
      </c>
      <c r="O532">
        <v>0</v>
      </c>
      <c r="P532">
        <v>1</v>
      </c>
      <c r="Q532" t="s">
        <v>60</v>
      </c>
      <c r="R532">
        <v>48</v>
      </c>
      <c r="S532">
        <v>4</v>
      </c>
      <c r="T532" t="s">
        <v>166</v>
      </c>
      <c r="U532" t="s">
        <v>36</v>
      </c>
      <c r="V532" t="s">
        <v>837</v>
      </c>
      <c r="W532" t="s">
        <v>38</v>
      </c>
      <c r="X532" t="s">
        <v>38131</v>
      </c>
      <c r="Y532" s="93"/>
      <c r="Z532" s="93"/>
      <c r="AA532" t="s">
        <v>2568</v>
      </c>
      <c r="AB532" t="s">
        <v>2569</v>
      </c>
    </row>
    <row r="533" spans="1:28" x14ac:dyDescent="0.3">
      <c r="A533" s="8" t="b">
        <f t="shared" si="24"/>
        <v>0</v>
      </c>
      <c r="B533" t="str">
        <f t="shared" si="25"/>
        <v>ahlspiess</v>
      </c>
      <c r="C533" s="10" t="str">
        <f t="shared" si="26"/>
        <v>ahlspiess</v>
      </c>
      <c r="D533">
        <v>1478</v>
      </c>
      <c r="E533" t="s">
        <v>24</v>
      </c>
      <c r="F533" t="s">
        <v>164</v>
      </c>
      <c r="G533" t="s">
        <v>26</v>
      </c>
      <c r="H533" t="s">
        <v>164</v>
      </c>
      <c r="I533" t="s">
        <v>165</v>
      </c>
      <c r="J533" s="8">
        <v>20</v>
      </c>
      <c r="K533">
        <v>100</v>
      </c>
      <c r="L533">
        <v>0</v>
      </c>
      <c r="M533">
        <v>120</v>
      </c>
      <c r="N533">
        <v>3</v>
      </c>
      <c r="O533">
        <v>0</v>
      </c>
      <c r="P533">
        <v>0</v>
      </c>
      <c r="Q533" t="s">
        <v>60</v>
      </c>
      <c r="R533">
        <v>65</v>
      </c>
      <c r="S533">
        <v>4</v>
      </c>
      <c r="T533" t="s">
        <v>166</v>
      </c>
      <c r="U533" t="s">
        <v>36</v>
      </c>
      <c r="V533" t="s">
        <v>167</v>
      </c>
      <c r="W533" t="s">
        <v>38</v>
      </c>
      <c r="X533" t="s">
        <v>39177</v>
      </c>
      <c r="Y533" s="93"/>
      <c r="Z533" s="93"/>
      <c r="AA533" t="s">
        <v>168</v>
      </c>
      <c r="AB533" t="s">
        <v>169</v>
      </c>
    </row>
    <row r="534" spans="1:28" x14ac:dyDescent="0.3">
      <c r="A534" s="8" t="b">
        <f t="shared" si="24"/>
        <v>0</v>
      </c>
      <c r="B534" t="str">
        <f t="shared" si="25"/>
        <v>zephyrus</v>
      </c>
      <c r="C534" s="10" t="str">
        <f t="shared" si="26"/>
        <v>zephyrus_</v>
      </c>
      <c r="D534">
        <v>1481</v>
      </c>
      <c r="E534" t="s">
        <v>24</v>
      </c>
      <c r="F534" t="s">
        <v>10994</v>
      </c>
      <c r="G534" t="s">
        <v>26</v>
      </c>
      <c r="H534" t="s">
        <v>10991</v>
      </c>
      <c r="I534" t="s">
        <v>165</v>
      </c>
      <c r="J534" s="8">
        <v>20</v>
      </c>
      <c r="K534">
        <v>200</v>
      </c>
      <c r="L534">
        <v>0</v>
      </c>
      <c r="M534">
        <v>170</v>
      </c>
      <c r="N534">
        <v>3</v>
      </c>
      <c r="O534">
        <v>0</v>
      </c>
      <c r="P534">
        <v>3</v>
      </c>
      <c r="Q534" t="s">
        <v>60</v>
      </c>
      <c r="R534">
        <v>48</v>
      </c>
      <c r="S534">
        <v>4</v>
      </c>
      <c r="T534" t="s">
        <v>166</v>
      </c>
      <c r="U534" t="s">
        <v>36</v>
      </c>
      <c r="V534" t="s">
        <v>837</v>
      </c>
      <c r="W534" t="s">
        <v>38</v>
      </c>
      <c r="X534" t="s">
        <v>38127</v>
      </c>
      <c r="Y534" s="93"/>
      <c r="Z534" s="93"/>
      <c r="AA534" t="s">
        <v>10995</v>
      </c>
      <c r="AB534" t="s">
        <v>10996</v>
      </c>
    </row>
    <row r="535" spans="1:28" x14ac:dyDescent="0.3">
      <c r="A535" s="8" t="b">
        <f t="shared" si="24"/>
        <v>0</v>
      </c>
      <c r="B535" t="str">
        <f t="shared" si="25"/>
        <v>bflance1</v>
      </c>
      <c r="C535" s="10" t="str">
        <f t="shared" si="26"/>
        <v>bf_lance1</v>
      </c>
      <c r="D535">
        <v>1482</v>
      </c>
      <c r="E535" t="s">
        <v>24</v>
      </c>
      <c r="F535" t="s">
        <v>986</v>
      </c>
      <c r="G535" t="s">
        <v>26</v>
      </c>
      <c r="H535" t="s">
        <v>987</v>
      </c>
      <c r="I535" t="s">
        <v>165</v>
      </c>
      <c r="J535" s="8">
        <v>0</v>
      </c>
      <c r="K535">
        <v>0</v>
      </c>
      <c r="L535">
        <v>0</v>
      </c>
      <c r="M535">
        <v>160</v>
      </c>
      <c r="N535">
        <v>3</v>
      </c>
      <c r="O535">
        <v>0</v>
      </c>
      <c r="P535">
        <v>0</v>
      </c>
      <c r="Q535" t="s">
        <v>60</v>
      </c>
      <c r="R535">
        <v>80</v>
      </c>
      <c r="S535">
        <v>3</v>
      </c>
      <c r="T535" t="s">
        <v>166</v>
      </c>
      <c r="U535" t="s">
        <v>36</v>
      </c>
      <c r="V535" t="s">
        <v>837</v>
      </c>
      <c r="W535" t="s">
        <v>38</v>
      </c>
      <c r="X535" t="s">
        <v>38132</v>
      </c>
      <c r="Y535" s="93"/>
      <c r="Z535" s="93"/>
      <c r="AA535" t="s">
        <v>988</v>
      </c>
      <c r="AB535" t="s">
        <v>989</v>
      </c>
    </row>
    <row r="536" spans="1:28" x14ac:dyDescent="0.3">
      <c r="A536" s="6" t="b">
        <f t="shared" si="24"/>
        <v>0</v>
      </c>
      <c r="B536" t="str">
        <f t="shared" si="25"/>
        <v>ivorylance</v>
      </c>
      <c r="C536" s="10" t="str">
        <f t="shared" si="26"/>
        <v>ivory_lance</v>
      </c>
      <c r="D536">
        <v>1483</v>
      </c>
      <c r="E536" t="s">
        <v>24</v>
      </c>
      <c r="F536" t="s">
        <v>5601</v>
      </c>
      <c r="G536" t="s">
        <v>26</v>
      </c>
      <c r="H536" t="s">
        <v>5602</v>
      </c>
      <c r="I536" t="s">
        <v>165</v>
      </c>
      <c r="J536">
        <v>20</v>
      </c>
      <c r="K536">
        <v>100</v>
      </c>
      <c r="L536">
        <v>0</v>
      </c>
      <c r="M536">
        <v>160</v>
      </c>
      <c r="N536">
        <v>3</v>
      </c>
      <c r="O536">
        <v>0</v>
      </c>
      <c r="P536">
        <v>1</v>
      </c>
      <c r="Q536" t="s">
        <v>60</v>
      </c>
      <c r="R536">
        <v>50</v>
      </c>
      <c r="S536">
        <v>3</v>
      </c>
      <c r="T536" t="s">
        <v>166</v>
      </c>
      <c r="U536" t="s">
        <v>787</v>
      </c>
      <c r="V536" t="s">
        <v>837</v>
      </c>
      <c r="W536" t="s">
        <v>38</v>
      </c>
      <c r="AA536" t="s">
        <v>5603</v>
      </c>
      <c r="AB536" t="s">
        <v>5604</v>
      </c>
    </row>
    <row r="537" spans="1:28" x14ac:dyDescent="0.3">
      <c r="A537" s="8" t="b">
        <f t="shared" si="24"/>
        <v>0</v>
      </c>
      <c r="B537" t="str">
        <f t="shared" si="25"/>
        <v>club</v>
      </c>
      <c r="C537" s="10" t="str">
        <f t="shared" si="26"/>
        <v>club</v>
      </c>
      <c r="D537">
        <v>1501</v>
      </c>
      <c r="E537" t="s">
        <v>24</v>
      </c>
      <c r="F537" t="s">
        <v>2311</v>
      </c>
      <c r="G537" t="s">
        <v>26</v>
      </c>
      <c r="H537" t="s">
        <v>2311</v>
      </c>
      <c r="I537" t="s">
        <v>997</v>
      </c>
      <c r="J537">
        <v>120</v>
      </c>
      <c r="K537">
        <v>70</v>
      </c>
      <c r="L537">
        <v>0</v>
      </c>
      <c r="M537">
        <v>23</v>
      </c>
      <c r="N537">
        <v>1</v>
      </c>
      <c r="O537">
        <v>0</v>
      </c>
      <c r="P537">
        <v>3</v>
      </c>
      <c r="Q537" t="s">
        <v>60</v>
      </c>
      <c r="R537">
        <v>2</v>
      </c>
      <c r="S537">
        <v>1</v>
      </c>
      <c r="T537" t="s">
        <v>262</v>
      </c>
      <c r="U537" t="s">
        <v>36</v>
      </c>
      <c r="V537" t="s">
        <v>998</v>
      </c>
      <c r="W537" t="s">
        <v>38</v>
      </c>
      <c r="X537" s="8"/>
      <c r="Y537" s="93"/>
      <c r="Z537" s="93"/>
      <c r="AA537" t="s">
        <v>2312</v>
      </c>
      <c r="AB537" t="s">
        <v>2313</v>
      </c>
    </row>
    <row r="538" spans="1:28" x14ac:dyDescent="0.3">
      <c r="A538" s="8" t="b">
        <f t="shared" si="24"/>
        <v>0</v>
      </c>
      <c r="B538" t="str">
        <f t="shared" si="25"/>
        <v>club</v>
      </c>
      <c r="C538" s="10" t="str">
        <f t="shared" si="26"/>
        <v>club_</v>
      </c>
      <c r="D538">
        <v>1502</v>
      </c>
      <c r="E538" t="s">
        <v>24</v>
      </c>
      <c r="F538" t="s">
        <v>2314</v>
      </c>
      <c r="G538" t="s">
        <v>26</v>
      </c>
      <c r="H538" t="s">
        <v>2311</v>
      </c>
      <c r="I538" t="s">
        <v>997</v>
      </c>
      <c r="J538">
        <v>120</v>
      </c>
      <c r="K538">
        <v>70</v>
      </c>
      <c r="L538">
        <v>0</v>
      </c>
      <c r="M538">
        <v>23</v>
      </c>
      <c r="N538">
        <v>1</v>
      </c>
      <c r="O538">
        <v>0</v>
      </c>
      <c r="P538">
        <v>4</v>
      </c>
      <c r="Q538" t="s">
        <v>60</v>
      </c>
      <c r="R538">
        <v>2</v>
      </c>
      <c r="S538">
        <v>1</v>
      </c>
      <c r="T538" t="s">
        <v>262</v>
      </c>
      <c r="U538" t="s">
        <v>36</v>
      </c>
      <c r="V538" t="s">
        <v>998</v>
      </c>
      <c r="W538" t="s">
        <v>38</v>
      </c>
      <c r="X538" s="8"/>
      <c r="Y538" s="93"/>
      <c r="Z538" s="93"/>
      <c r="AA538" t="s">
        <v>2315</v>
      </c>
      <c r="AB538" t="s">
        <v>2316</v>
      </c>
    </row>
    <row r="539" spans="1:28" x14ac:dyDescent="0.3">
      <c r="A539" s="8" t="b">
        <f t="shared" si="24"/>
        <v>0</v>
      </c>
      <c r="B539" t="str">
        <f t="shared" si="25"/>
        <v>mace</v>
      </c>
      <c r="C539" s="10" t="str">
        <f t="shared" si="26"/>
        <v>mace_</v>
      </c>
      <c r="D539">
        <v>1505</v>
      </c>
      <c r="E539" t="s">
        <v>24</v>
      </c>
      <c r="F539" t="s">
        <v>6305</v>
      </c>
      <c r="G539" t="s">
        <v>26</v>
      </c>
      <c r="H539" t="s">
        <v>6306</v>
      </c>
      <c r="I539" t="s">
        <v>997</v>
      </c>
      <c r="J539" s="1">
        <v>1600</v>
      </c>
      <c r="K539">
        <v>80</v>
      </c>
      <c r="L539">
        <v>0</v>
      </c>
      <c r="M539">
        <v>37</v>
      </c>
      <c r="N539">
        <v>1</v>
      </c>
      <c r="O539">
        <v>0</v>
      </c>
      <c r="P539">
        <v>4</v>
      </c>
      <c r="Q539" t="s">
        <v>60</v>
      </c>
      <c r="R539">
        <v>2</v>
      </c>
      <c r="S539">
        <v>1</v>
      </c>
      <c r="T539" t="s">
        <v>262</v>
      </c>
      <c r="U539" t="s">
        <v>36</v>
      </c>
      <c r="V539" t="s">
        <v>998</v>
      </c>
      <c r="W539" t="s">
        <v>38</v>
      </c>
      <c r="X539" s="8"/>
      <c r="Y539" s="93"/>
      <c r="Z539" s="93"/>
      <c r="AA539" t="s">
        <v>6307</v>
      </c>
      <c r="AB539" t="s">
        <v>6308</v>
      </c>
    </row>
    <row r="540" spans="1:28" x14ac:dyDescent="0.3">
      <c r="A540" s="8" t="b">
        <f t="shared" si="24"/>
        <v>0</v>
      </c>
      <c r="B540" t="str">
        <f t="shared" si="25"/>
        <v>smasher</v>
      </c>
      <c r="C540" s="10" t="str">
        <f t="shared" si="26"/>
        <v>smasher_</v>
      </c>
      <c r="D540">
        <v>1508</v>
      </c>
      <c r="E540" t="s">
        <v>24</v>
      </c>
      <c r="F540" t="s">
        <v>9240</v>
      </c>
      <c r="G540" t="s">
        <v>26</v>
      </c>
      <c r="H540" t="s">
        <v>9241</v>
      </c>
      <c r="I540" t="s">
        <v>997</v>
      </c>
      <c r="J540" s="1">
        <v>9000</v>
      </c>
      <c r="K540">
        <v>100</v>
      </c>
      <c r="L540">
        <v>0</v>
      </c>
      <c r="M540">
        <v>54</v>
      </c>
      <c r="N540">
        <v>1</v>
      </c>
      <c r="O540">
        <v>0</v>
      </c>
      <c r="P540">
        <v>3</v>
      </c>
      <c r="Q540" t="s">
        <v>60</v>
      </c>
      <c r="R540">
        <v>14</v>
      </c>
      <c r="S540">
        <v>2</v>
      </c>
      <c r="T540" t="s">
        <v>262</v>
      </c>
      <c r="U540" t="s">
        <v>36</v>
      </c>
      <c r="V540" t="s">
        <v>998</v>
      </c>
      <c r="W540" t="s">
        <v>38</v>
      </c>
      <c r="X540" s="8"/>
      <c r="Y540" s="93"/>
      <c r="Z540" s="93"/>
      <c r="AA540" t="s">
        <v>9242</v>
      </c>
      <c r="AB540" t="s">
        <v>9243</v>
      </c>
    </row>
    <row r="541" spans="1:28" x14ac:dyDescent="0.3">
      <c r="A541" s="8" t="b">
        <f t="shared" si="24"/>
        <v>0</v>
      </c>
      <c r="B541" t="str">
        <f t="shared" si="25"/>
        <v>flail</v>
      </c>
      <c r="C541" s="10" t="str">
        <f t="shared" si="26"/>
        <v>flail</v>
      </c>
      <c r="D541">
        <v>1510</v>
      </c>
      <c r="E541" t="s">
        <v>24</v>
      </c>
      <c r="F541" t="s">
        <v>4032</v>
      </c>
      <c r="G541" t="s">
        <v>26</v>
      </c>
      <c r="H541" t="s">
        <v>4032</v>
      </c>
      <c r="I541" t="s">
        <v>997</v>
      </c>
      <c r="J541" s="1">
        <v>16000</v>
      </c>
      <c r="K541">
        <v>90</v>
      </c>
      <c r="L541">
        <v>0</v>
      </c>
      <c r="M541">
        <v>69</v>
      </c>
      <c r="N541">
        <v>1</v>
      </c>
      <c r="O541">
        <v>0</v>
      </c>
      <c r="P541">
        <v>2</v>
      </c>
      <c r="Q541" t="s">
        <v>60</v>
      </c>
      <c r="R541">
        <v>14</v>
      </c>
      <c r="S541">
        <v>2</v>
      </c>
      <c r="T541" t="s">
        <v>262</v>
      </c>
      <c r="U541" t="s">
        <v>36</v>
      </c>
      <c r="V541" t="s">
        <v>2059</v>
      </c>
      <c r="W541" t="s">
        <v>38</v>
      </c>
      <c r="X541" s="8"/>
      <c r="Y541" s="93"/>
      <c r="Z541" s="93"/>
      <c r="AA541" t="s">
        <v>4033</v>
      </c>
      <c r="AB541" t="s">
        <v>4034</v>
      </c>
    </row>
    <row r="542" spans="1:28" x14ac:dyDescent="0.3">
      <c r="A542" s="8" t="b">
        <f t="shared" si="24"/>
        <v>0</v>
      </c>
      <c r="B542" t="str">
        <f t="shared" si="25"/>
        <v>flail</v>
      </c>
      <c r="C542" s="10" t="str">
        <f t="shared" si="26"/>
        <v>flail_</v>
      </c>
      <c r="D542">
        <v>1511</v>
      </c>
      <c r="E542" t="s">
        <v>24</v>
      </c>
      <c r="F542" t="s">
        <v>4035</v>
      </c>
      <c r="G542" t="s">
        <v>26</v>
      </c>
      <c r="H542" t="s">
        <v>4032</v>
      </c>
      <c r="I542" t="s">
        <v>997</v>
      </c>
      <c r="J542" s="1">
        <v>16000</v>
      </c>
      <c r="K542">
        <v>90</v>
      </c>
      <c r="L542">
        <v>0</v>
      </c>
      <c r="M542">
        <v>69</v>
      </c>
      <c r="N542">
        <v>1</v>
      </c>
      <c r="O542">
        <v>0</v>
      </c>
      <c r="P542">
        <v>3</v>
      </c>
      <c r="Q542" t="s">
        <v>60</v>
      </c>
      <c r="R542">
        <v>14</v>
      </c>
      <c r="S542">
        <v>2</v>
      </c>
      <c r="T542" t="s">
        <v>262</v>
      </c>
      <c r="U542" t="s">
        <v>36</v>
      </c>
      <c r="V542" t="s">
        <v>2059</v>
      </c>
      <c r="W542" t="s">
        <v>38</v>
      </c>
      <c r="X542" s="8"/>
      <c r="Y542" s="93"/>
      <c r="Z542" s="93"/>
      <c r="AA542" t="s">
        <v>4036</v>
      </c>
      <c r="AB542" t="s">
        <v>4037</v>
      </c>
    </row>
    <row r="543" spans="1:28" x14ac:dyDescent="0.3">
      <c r="A543" s="8" t="b">
        <f t="shared" si="24"/>
        <v>0</v>
      </c>
      <c r="B543" t="str">
        <f t="shared" si="25"/>
        <v>morningstar</v>
      </c>
      <c r="C543" s="10" t="str">
        <f t="shared" si="26"/>
        <v>morning_star_</v>
      </c>
      <c r="D543">
        <v>1514</v>
      </c>
      <c r="E543" t="s">
        <v>24</v>
      </c>
      <c r="F543" t="s">
        <v>6810</v>
      </c>
      <c r="G543" t="s">
        <v>26</v>
      </c>
      <c r="H543" t="s">
        <v>6811</v>
      </c>
      <c r="I543" t="s">
        <v>997</v>
      </c>
      <c r="J543" s="1">
        <v>41000</v>
      </c>
      <c r="K543">
        <v>150</v>
      </c>
      <c r="L543">
        <v>0</v>
      </c>
      <c r="M543">
        <v>110</v>
      </c>
      <c r="N543">
        <v>1</v>
      </c>
      <c r="O543">
        <v>0</v>
      </c>
      <c r="P543">
        <v>2</v>
      </c>
      <c r="Q543" t="s">
        <v>60</v>
      </c>
      <c r="R543">
        <v>27</v>
      </c>
      <c r="S543">
        <v>3</v>
      </c>
      <c r="T543" t="s">
        <v>262</v>
      </c>
      <c r="U543" t="s">
        <v>36</v>
      </c>
      <c r="V543" t="s">
        <v>2059</v>
      </c>
      <c r="W543" t="s">
        <v>38</v>
      </c>
      <c r="X543" s="8"/>
      <c r="Y543" s="93"/>
      <c r="Z543" s="93"/>
      <c r="AA543" t="s">
        <v>6812</v>
      </c>
      <c r="AB543" t="s">
        <v>6813</v>
      </c>
    </row>
    <row r="544" spans="1:28" x14ac:dyDescent="0.3">
      <c r="A544" s="8" t="b">
        <f t="shared" si="24"/>
        <v>0</v>
      </c>
      <c r="B544" t="str">
        <f t="shared" si="25"/>
        <v>swordmace</v>
      </c>
      <c r="C544" s="10" t="str">
        <f t="shared" si="26"/>
        <v>sword_mace_</v>
      </c>
      <c r="D544">
        <v>1517</v>
      </c>
      <c r="E544" t="s">
        <v>24</v>
      </c>
      <c r="F544" t="s">
        <v>9842</v>
      </c>
      <c r="G544" t="s">
        <v>26</v>
      </c>
      <c r="H544" t="s">
        <v>9843</v>
      </c>
      <c r="I544" t="s">
        <v>997</v>
      </c>
      <c r="J544" s="1">
        <v>50000</v>
      </c>
      <c r="K544">
        <v>120</v>
      </c>
      <c r="L544">
        <v>0</v>
      </c>
      <c r="M544">
        <v>130</v>
      </c>
      <c r="N544">
        <v>1</v>
      </c>
      <c r="O544">
        <v>0</v>
      </c>
      <c r="P544">
        <v>1</v>
      </c>
      <c r="Q544" t="s">
        <v>60</v>
      </c>
      <c r="R544">
        <v>27</v>
      </c>
      <c r="S544">
        <v>3</v>
      </c>
      <c r="T544" t="s">
        <v>262</v>
      </c>
      <c r="U544" t="s">
        <v>36</v>
      </c>
      <c r="V544" t="s">
        <v>2059</v>
      </c>
      <c r="W544" t="s">
        <v>38</v>
      </c>
      <c r="X544" s="8"/>
      <c r="Y544" s="93"/>
      <c r="Z544" s="93"/>
      <c r="AA544" t="s">
        <v>9844</v>
      </c>
      <c r="AB544" t="s">
        <v>9845</v>
      </c>
    </row>
    <row r="545" spans="1:28" x14ac:dyDescent="0.3">
      <c r="A545" s="8" t="b">
        <f t="shared" si="24"/>
        <v>0</v>
      </c>
      <c r="B545" t="str">
        <f t="shared" si="25"/>
        <v>chain</v>
      </c>
      <c r="C545" s="10" t="str">
        <f t="shared" si="26"/>
        <v>chain_</v>
      </c>
      <c r="D545">
        <v>1520</v>
      </c>
      <c r="E545" t="s">
        <v>24</v>
      </c>
      <c r="F545" t="s">
        <v>2057</v>
      </c>
      <c r="G545" t="s">
        <v>26</v>
      </c>
      <c r="H545" t="s">
        <v>2058</v>
      </c>
      <c r="I545" t="s">
        <v>997</v>
      </c>
      <c r="J545" s="1">
        <v>23000</v>
      </c>
      <c r="K545">
        <v>80</v>
      </c>
      <c r="L545">
        <v>0</v>
      </c>
      <c r="M545">
        <v>84</v>
      </c>
      <c r="N545">
        <v>1</v>
      </c>
      <c r="O545">
        <v>0</v>
      </c>
      <c r="P545">
        <v>3</v>
      </c>
      <c r="Q545" t="s">
        <v>60</v>
      </c>
      <c r="R545">
        <v>14</v>
      </c>
      <c r="S545">
        <v>2</v>
      </c>
      <c r="T545" t="s">
        <v>262</v>
      </c>
      <c r="U545" t="s">
        <v>36</v>
      </c>
      <c r="V545" t="s">
        <v>2059</v>
      </c>
      <c r="W545" t="s">
        <v>38</v>
      </c>
      <c r="X545" s="8"/>
      <c r="Y545" s="93"/>
      <c r="Z545" s="93"/>
      <c r="AA545" t="s">
        <v>2060</v>
      </c>
      <c r="AB545" t="s">
        <v>2061</v>
      </c>
    </row>
    <row r="546" spans="1:28" x14ac:dyDescent="0.3">
      <c r="A546" s="8" t="b">
        <f t="shared" si="24"/>
        <v>0</v>
      </c>
      <c r="B546" t="str">
        <f t="shared" si="25"/>
        <v>goldenmace</v>
      </c>
      <c r="C546" s="10" t="str">
        <f t="shared" si="26"/>
        <v>golden_mace</v>
      </c>
      <c r="D546">
        <v>1524</v>
      </c>
      <c r="E546" t="s">
        <v>24</v>
      </c>
      <c r="F546" t="s">
        <v>4673</v>
      </c>
      <c r="G546" t="s">
        <v>26</v>
      </c>
      <c r="H546" t="s">
        <v>4674</v>
      </c>
      <c r="I546" t="s">
        <v>997</v>
      </c>
      <c r="J546" s="93">
        <v>20</v>
      </c>
      <c r="K546">
        <v>80</v>
      </c>
      <c r="L546">
        <v>0</v>
      </c>
      <c r="M546">
        <v>110</v>
      </c>
      <c r="N546">
        <v>1</v>
      </c>
      <c r="O546">
        <v>0</v>
      </c>
      <c r="P546">
        <v>1</v>
      </c>
      <c r="Q546" t="s">
        <v>60</v>
      </c>
      <c r="R546">
        <v>40</v>
      </c>
      <c r="S546">
        <v>4</v>
      </c>
      <c r="T546" t="s">
        <v>262</v>
      </c>
      <c r="U546" t="s">
        <v>36</v>
      </c>
      <c r="V546" t="s">
        <v>1136</v>
      </c>
      <c r="W546" t="s">
        <v>38</v>
      </c>
      <c r="X546" t="s">
        <v>38133</v>
      </c>
      <c r="Y546" s="93"/>
      <c r="Z546" s="93"/>
      <c r="AA546" t="s">
        <v>4675</v>
      </c>
      <c r="AB546" t="s">
        <v>4676</v>
      </c>
    </row>
    <row r="547" spans="1:28" x14ac:dyDescent="0.3">
      <c r="A547" s="8" t="b">
        <f t="shared" si="24"/>
        <v>0</v>
      </c>
      <c r="B547" t="str">
        <f t="shared" si="25"/>
        <v>longmace</v>
      </c>
      <c r="C547" s="10" t="str">
        <f t="shared" si="26"/>
        <v>long_mace</v>
      </c>
      <c r="D547">
        <v>1525</v>
      </c>
      <c r="E547" t="s">
        <v>24</v>
      </c>
      <c r="F547" t="s">
        <v>6185</v>
      </c>
      <c r="G547" t="s">
        <v>26</v>
      </c>
      <c r="H547" t="s">
        <v>6186</v>
      </c>
      <c r="I547" t="s">
        <v>997</v>
      </c>
      <c r="J547" s="93">
        <v>20</v>
      </c>
      <c r="K547">
        <v>80</v>
      </c>
      <c r="L547">
        <v>0</v>
      </c>
      <c r="M547">
        <v>135</v>
      </c>
      <c r="N547">
        <v>3</v>
      </c>
      <c r="O547">
        <v>0</v>
      </c>
      <c r="P547">
        <v>0</v>
      </c>
      <c r="Q547" t="s">
        <v>60</v>
      </c>
      <c r="R547">
        <v>40</v>
      </c>
      <c r="S547">
        <v>4</v>
      </c>
      <c r="T547" t="s">
        <v>262</v>
      </c>
      <c r="U547" t="s">
        <v>36</v>
      </c>
      <c r="V547" t="s">
        <v>1136</v>
      </c>
      <c r="W547" t="s">
        <v>38</v>
      </c>
      <c r="X547" t="s">
        <v>38134</v>
      </c>
      <c r="Y547" s="93"/>
      <c r="Z547" s="93"/>
      <c r="AA547" t="s">
        <v>6187</v>
      </c>
      <c r="AB547" t="s">
        <v>6188</v>
      </c>
    </row>
    <row r="548" spans="1:28" x14ac:dyDescent="0.3">
      <c r="A548" s="8" t="b">
        <f t="shared" si="24"/>
        <v>0</v>
      </c>
      <c r="B548" t="str">
        <f t="shared" si="25"/>
        <v>grandcross</v>
      </c>
      <c r="C548" s="10" t="str">
        <f t="shared" si="26"/>
        <v>grand_cross</v>
      </c>
      <c r="D548">
        <v>1528</v>
      </c>
      <c r="E548" t="s">
        <v>24</v>
      </c>
      <c r="F548" t="s">
        <v>4702</v>
      </c>
      <c r="G548" t="s">
        <v>26</v>
      </c>
      <c r="H548" t="s">
        <v>4703</v>
      </c>
      <c r="I548" t="s">
        <v>997</v>
      </c>
      <c r="J548" s="93">
        <v>20</v>
      </c>
      <c r="K548">
        <v>150</v>
      </c>
      <c r="L548">
        <v>0</v>
      </c>
      <c r="M548">
        <v>140</v>
      </c>
      <c r="N548">
        <v>1</v>
      </c>
      <c r="O548">
        <v>0</v>
      </c>
      <c r="P548">
        <v>0</v>
      </c>
      <c r="Q548" t="s">
        <v>60</v>
      </c>
      <c r="R548">
        <v>40</v>
      </c>
      <c r="S548">
        <v>4</v>
      </c>
      <c r="T548" t="s">
        <v>262</v>
      </c>
      <c r="U548" t="s">
        <v>36</v>
      </c>
      <c r="V548" t="s">
        <v>1136</v>
      </c>
      <c r="W548" t="s">
        <v>38</v>
      </c>
      <c r="X548" t="s">
        <v>39179</v>
      </c>
      <c r="Y548" s="93"/>
      <c r="Z548" s="93"/>
      <c r="AA548" t="s">
        <v>4704</v>
      </c>
      <c r="AB548" t="s">
        <v>4705</v>
      </c>
    </row>
    <row r="549" spans="1:28" x14ac:dyDescent="0.3">
      <c r="A549" s="8" t="b">
        <f t="shared" si="24"/>
        <v>0</v>
      </c>
      <c r="B549" t="str">
        <f t="shared" si="25"/>
        <v>spanner</v>
      </c>
      <c r="C549" s="10" t="str">
        <f t="shared" si="26"/>
        <v>spanner</v>
      </c>
      <c r="D549">
        <v>1531</v>
      </c>
      <c r="E549" t="s">
        <v>24</v>
      </c>
      <c r="F549" t="s">
        <v>9379</v>
      </c>
      <c r="G549" t="s">
        <v>26</v>
      </c>
      <c r="H549" t="s">
        <v>9380</v>
      </c>
      <c r="I549" t="s">
        <v>997</v>
      </c>
      <c r="J549" s="8">
        <v>20</v>
      </c>
      <c r="K549">
        <v>250</v>
      </c>
      <c r="L549">
        <v>0</v>
      </c>
      <c r="M549">
        <v>115</v>
      </c>
      <c r="N549">
        <v>1</v>
      </c>
      <c r="O549">
        <v>0</v>
      </c>
      <c r="P549">
        <v>0</v>
      </c>
      <c r="Q549" t="s">
        <v>60</v>
      </c>
      <c r="R549">
        <v>55</v>
      </c>
      <c r="S549">
        <v>3</v>
      </c>
      <c r="T549" t="s">
        <v>262</v>
      </c>
      <c r="U549" t="s">
        <v>36</v>
      </c>
      <c r="V549" t="s">
        <v>1136</v>
      </c>
      <c r="W549" t="s">
        <v>38</v>
      </c>
      <c r="X549" t="s">
        <v>38135</v>
      </c>
      <c r="Y549" s="93"/>
      <c r="Z549" s="93"/>
      <c r="AA549" t="s">
        <v>9381</v>
      </c>
      <c r="AB549" t="s">
        <v>9382</v>
      </c>
    </row>
    <row r="550" spans="1:28" x14ac:dyDescent="0.3">
      <c r="A550" s="8" t="b">
        <f t="shared" si="24"/>
        <v>0</v>
      </c>
      <c r="B550" t="str">
        <f t="shared" si="25"/>
        <v>spannerc</v>
      </c>
      <c r="C550" s="10" t="str">
        <f t="shared" si="26"/>
        <v>spanner_c</v>
      </c>
      <c r="D550">
        <v>1534</v>
      </c>
      <c r="E550" t="s">
        <v>24</v>
      </c>
      <c r="F550" t="s">
        <v>9383</v>
      </c>
      <c r="G550" t="s">
        <v>26</v>
      </c>
      <c r="H550" t="s">
        <v>9384</v>
      </c>
      <c r="I550" t="s">
        <v>997</v>
      </c>
      <c r="J550" s="8">
        <v>2</v>
      </c>
      <c r="K550">
        <v>0</v>
      </c>
      <c r="L550">
        <v>0</v>
      </c>
      <c r="M550">
        <v>150</v>
      </c>
      <c r="N550">
        <v>1</v>
      </c>
      <c r="O550">
        <v>0</v>
      </c>
      <c r="P550">
        <v>0</v>
      </c>
      <c r="Q550" t="s">
        <v>24</v>
      </c>
      <c r="R550">
        <v>1</v>
      </c>
      <c r="S550">
        <v>3</v>
      </c>
      <c r="T550" t="s">
        <v>262</v>
      </c>
      <c r="U550" t="s">
        <v>36</v>
      </c>
      <c r="V550" t="s">
        <v>1136</v>
      </c>
      <c r="W550" t="s">
        <v>38</v>
      </c>
      <c r="X550" t="s">
        <v>38135</v>
      </c>
      <c r="Y550" s="93"/>
      <c r="Z550" s="93"/>
      <c r="AA550" t="s">
        <v>9385</v>
      </c>
      <c r="AB550" t="s">
        <v>9386</v>
      </c>
    </row>
    <row r="551" spans="1:28" x14ac:dyDescent="0.3">
      <c r="A551" s="8" t="b">
        <f t="shared" si="24"/>
        <v>0</v>
      </c>
      <c r="B551" t="str">
        <f t="shared" si="25"/>
        <v>spike</v>
      </c>
      <c r="C551" s="10" t="str">
        <f t="shared" si="26"/>
        <v>spike_</v>
      </c>
      <c r="D551">
        <v>1538</v>
      </c>
      <c r="E551" t="s">
        <v>24</v>
      </c>
      <c r="F551" t="s">
        <v>9450</v>
      </c>
      <c r="G551" t="s">
        <v>26</v>
      </c>
      <c r="H551" t="s">
        <v>9451</v>
      </c>
      <c r="I551" t="s">
        <v>997</v>
      </c>
      <c r="J551" s="8">
        <v>20</v>
      </c>
      <c r="K551">
        <v>70</v>
      </c>
      <c r="L551">
        <v>0</v>
      </c>
      <c r="M551">
        <v>85</v>
      </c>
      <c r="N551">
        <v>1</v>
      </c>
      <c r="O551">
        <v>0</v>
      </c>
      <c r="P551">
        <v>2</v>
      </c>
      <c r="Q551" t="s">
        <v>60</v>
      </c>
      <c r="R551">
        <v>40</v>
      </c>
      <c r="S551">
        <v>4</v>
      </c>
      <c r="T551" t="s">
        <v>262</v>
      </c>
      <c r="U551" t="s">
        <v>36</v>
      </c>
      <c r="V551" t="s">
        <v>1136</v>
      </c>
      <c r="W551" t="s">
        <v>38</v>
      </c>
      <c r="X551" t="s">
        <v>38136</v>
      </c>
      <c r="Y551" s="93"/>
      <c r="Z551" s="93"/>
      <c r="AA551" t="s">
        <v>9452</v>
      </c>
      <c r="AB551" t="s">
        <v>9453</v>
      </c>
    </row>
    <row r="552" spans="1:28" x14ac:dyDescent="0.3">
      <c r="A552" s="8" t="b">
        <f t="shared" si="24"/>
        <v>0</v>
      </c>
      <c r="B552" t="str">
        <f t="shared" si="25"/>
        <v>bfmorningstar1</v>
      </c>
      <c r="C552" s="10" t="str">
        <f t="shared" si="26"/>
        <v>bf_morning_star1</v>
      </c>
      <c r="D552">
        <v>1542</v>
      </c>
      <c r="E552" t="s">
        <v>24</v>
      </c>
      <c r="F552" t="s">
        <v>995</v>
      </c>
      <c r="G552" t="s">
        <v>26</v>
      </c>
      <c r="H552" t="s">
        <v>996</v>
      </c>
      <c r="I552" t="s">
        <v>997</v>
      </c>
      <c r="J552" s="8">
        <v>0</v>
      </c>
      <c r="K552">
        <v>0</v>
      </c>
      <c r="L552">
        <v>0</v>
      </c>
      <c r="M552">
        <v>105</v>
      </c>
      <c r="N552">
        <v>1</v>
      </c>
      <c r="O552">
        <v>0</v>
      </c>
      <c r="P552">
        <v>0</v>
      </c>
      <c r="Q552" t="s">
        <v>60</v>
      </c>
      <c r="R552">
        <v>80</v>
      </c>
      <c r="S552">
        <v>3</v>
      </c>
      <c r="T552" t="s">
        <v>262</v>
      </c>
      <c r="U552" t="s">
        <v>36</v>
      </c>
      <c r="V552" t="s">
        <v>998</v>
      </c>
      <c r="W552" t="s">
        <v>38</v>
      </c>
      <c r="X552" t="s">
        <v>39180</v>
      </c>
      <c r="Y552" s="93"/>
      <c r="Z552" s="93"/>
      <c r="AA552" t="s">
        <v>999</v>
      </c>
      <c r="AB552" t="s">
        <v>1000</v>
      </c>
    </row>
    <row r="553" spans="1:28" x14ac:dyDescent="0.3">
      <c r="A553" s="8" t="b">
        <f t="shared" si="24"/>
        <v>0</v>
      </c>
      <c r="B553" t="str">
        <f t="shared" si="25"/>
        <v>bfmorningstar2</v>
      </c>
      <c r="C553" s="10" t="str">
        <f t="shared" si="26"/>
        <v>bf_morning_star2</v>
      </c>
      <c r="D553">
        <v>1543</v>
      </c>
      <c r="E553" t="s">
        <v>24</v>
      </c>
      <c r="F553" t="s">
        <v>1001</v>
      </c>
      <c r="G553" t="s">
        <v>26</v>
      </c>
      <c r="H553" t="s">
        <v>1002</v>
      </c>
      <c r="I553" t="s">
        <v>997</v>
      </c>
      <c r="J553" s="8">
        <v>0</v>
      </c>
      <c r="K553">
        <v>0</v>
      </c>
      <c r="L553">
        <v>0</v>
      </c>
      <c r="M553">
        <v>105</v>
      </c>
      <c r="N553">
        <v>1</v>
      </c>
      <c r="O553">
        <v>0</v>
      </c>
      <c r="P553">
        <v>0</v>
      </c>
      <c r="Q553" t="s">
        <v>60</v>
      </c>
      <c r="R553">
        <v>80</v>
      </c>
      <c r="S553">
        <v>3</v>
      </c>
      <c r="T553" t="s">
        <v>262</v>
      </c>
      <c r="U553" t="s">
        <v>36</v>
      </c>
      <c r="V553" t="s">
        <v>998</v>
      </c>
      <c r="W553" t="s">
        <v>38</v>
      </c>
      <c r="X553" t="s">
        <v>39181</v>
      </c>
      <c r="Y553" s="93"/>
      <c r="Z553" s="93"/>
      <c r="AA553" t="s">
        <v>1003</v>
      </c>
      <c r="AB553" t="s">
        <v>1004</v>
      </c>
    </row>
    <row r="554" spans="1:28" x14ac:dyDescent="0.3">
      <c r="A554" s="8" t="b">
        <f t="shared" si="24"/>
        <v>0</v>
      </c>
      <c r="B554" t="str">
        <f t="shared" si="25"/>
        <v>bible</v>
      </c>
      <c r="C554" s="10" t="str">
        <f t="shared" si="26"/>
        <v>bible</v>
      </c>
      <c r="D554">
        <v>1551</v>
      </c>
      <c r="E554" t="s">
        <v>24</v>
      </c>
      <c r="F554" t="s">
        <v>1075</v>
      </c>
      <c r="G554" t="s">
        <v>26</v>
      </c>
      <c r="H554" t="s">
        <v>1075</v>
      </c>
      <c r="I554" t="s">
        <v>267</v>
      </c>
      <c r="J554" s="1">
        <v>60000</v>
      </c>
      <c r="K554">
        <v>100</v>
      </c>
      <c r="L554">
        <v>0</v>
      </c>
      <c r="M554">
        <v>115</v>
      </c>
      <c r="N554">
        <v>1</v>
      </c>
      <c r="O554">
        <v>0</v>
      </c>
      <c r="P554">
        <v>2</v>
      </c>
      <c r="Q554" t="s">
        <v>60</v>
      </c>
      <c r="R554">
        <v>27</v>
      </c>
      <c r="S554">
        <v>3</v>
      </c>
      <c r="T554" t="s">
        <v>262</v>
      </c>
      <c r="U554" t="s">
        <v>36</v>
      </c>
      <c r="V554" t="s">
        <v>268</v>
      </c>
      <c r="W554" t="s">
        <v>38</v>
      </c>
      <c r="X554" t="s">
        <v>38137</v>
      </c>
      <c r="Y554" s="93"/>
      <c r="Z554" s="93"/>
      <c r="AA554" t="s">
        <v>1076</v>
      </c>
      <c r="AB554" t="s">
        <v>1077</v>
      </c>
    </row>
    <row r="555" spans="1:28" x14ac:dyDescent="0.3">
      <c r="A555" s="8" t="b">
        <f t="shared" si="24"/>
        <v>0</v>
      </c>
      <c r="B555" t="str">
        <f t="shared" si="25"/>
        <v>tablet</v>
      </c>
      <c r="C555" s="10" t="str">
        <f t="shared" si="26"/>
        <v>tablet</v>
      </c>
      <c r="D555">
        <v>1552</v>
      </c>
      <c r="E555" t="s">
        <v>24</v>
      </c>
      <c r="F555" t="s">
        <v>9862</v>
      </c>
      <c r="G555" t="s">
        <v>26</v>
      </c>
      <c r="H555" t="s">
        <v>9862</v>
      </c>
      <c r="I555" t="s">
        <v>267</v>
      </c>
      <c r="J555" s="1">
        <v>51000</v>
      </c>
      <c r="K555">
        <v>80</v>
      </c>
      <c r="L555" s="6">
        <v>0</v>
      </c>
      <c r="M555">
        <v>125</v>
      </c>
      <c r="N555">
        <v>1</v>
      </c>
      <c r="O555">
        <v>0</v>
      </c>
      <c r="P555">
        <v>1</v>
      </c>
      <c r="Q555" t="s">
        <v>60</v>
      </c>
      <c r="R555">
        <v>27</v>
      </c>
      <c r="S555">
        <v>3</v>
      </c>
      <c r="T555" t="s">
        <v>262</v>
      </c>
      <c r="U555" t="s">
        <v>36</v>
      </c>
      <c r="V555" t="s">
        <v>268</v>
      </c>
      <c r="W555" t="s">
        <v>38</v>
      </c>
      <c r="Y555" s="93"/>
      <c r="Z555" s="93"/>
      <c r="AA555" t="s">
        <v>9863</v>
      </c>
      <c r="AB555" t="s">
        <v>9864</v>
      </c>
    </row>
    <row r="556" spans="1:28" x14ac:dyDescent="0.3">
      <c r="A556" s="8" t="b">
        <f t="shared" si="24"/>
        <v>0</v>
      </c>
      <c r="B556" t="str">
        <f t="shared" si="25"/>
        <v>bookofbillows</v>
      </c>
      <c r="C556" s="10" t="str">
        <f t="shared" si="26"/>
        <v>book_of_billows</v>
      </c>
      <c r="D556">
        <v>1553</v>
      </c>
      <c r="E556" t="s">
        <v>24</v>
      </c>
      <c r="F556" t="s">
        <v>1447</v>
      </c>
      <c r="G556" t="s">
        <v>26</v>
      </c>
      <c r="H556" t="s">
        <v>1448</v>
      </c>
      <c r="I556" t="s">
        <v>267</v>
      </c>
      <c r="J556" s="1">
        <v>35000</v>
      </c>
      <c r="K556">
        <v>75</v>
      </c>
      <c r="L556">
        <v>0</v>
      </c>
      <c r="M556">
        <v>90</v>
      </c>
      <c r="N556">
        <v>1</v>
      </c>
      <c r="O556">
        <v>0</v>
      </c>
      <c r="P556">
        <v>0</v>
      </c>
      <c r="Q556" t="s">
        <v>60</v>
      </c>
      <c r="R556">
        <v>27</v>
      </c>
      <c r="S556">
        <v>3</v>
      </c>
      <c r="T556" t="s">
        <v>262</v>
      </c>
      <c r="U556" t="s">
        <v>36</v>
      </c>
      <c r="V556" t="s">
        <v>268</v>
      </c>
      <c r="W556" t="s">
        <v>38</v>
      </c>
      <c r="X556" s="8" t="s">
        <v>38100</v>
      </c>
      <c r="Y556" s="93"/>
      <c r="Z556" s="93"/>
      <c r="AA556" t="s">
        <v>1449</v>
      </c>
      <c r="AB556" t="s">
        <v>1450</v>
      </c>
    </row>
    <row r="557" spans="1:28" x14ac:dyDescent="0.3">
      <c r="A557" s="8" t="b">
        <f t="shared" si="24"/>
        <v>0</v>
      </c>
      <c r="B557" t="str">
        <f t="shared" si="25"/>
        <v>bookofmotherearth</v>
      </c>
      <c r="C557" s="10" t="str">
        <f t="shared" si="26"/>
        <v>book_of_mother_earth</v>
      </c>
      <c r="D557">
        <v>1554</v>
      </c>
      <c r="E557" t="s">
        <v>24</v>
      </c>
      <c r="F557" t="s">
        <v>1463</v>
      </c>
      <c r="G557" t="s">
        <v>26</v>
      </c>
      <c r="H557" t="s">
        <v>1464</v>
      </c>
      <c r="I557" t="s">
        <v>267</v>
      </c>
      <c r="J557" s="1">
        <v>35000</v>
      </c>
      <c r="K557">
        <v>75</v>
      </c>
      <c r="L557">
        <v>0</v>
      </c>
      <c r="M557">
        <v>90</v>
      </c>
      <c r="N557">
        <v>1</v>
      </c>
      <c r="O557">
        <v>0</v>
      </c>
      <c r="P557">
        <v>0</v>
      </c>
      <c r="Q557" t="s">
        <v>60</v>
      </c>
      <c r="R557">
        <v>27</v>
      </c>
      <c r="S557">
        <v>3</v>
      </c>
      <c r="T557" t="s">
        <v>262</v>
      </c>
      <c r="U557" t="s">
        <v>36</v>
      </c>
      <c r="V557" t="s">
        <v>268</v>
      </c>
      <c r="W557" t="s">
        <v>38</v>
      </c>
      <c r="X557" s="8" t="s">
        <v>38138</v>
      </c>
      <c r="Y557" s="93"/>
      <c r="Z557" s="93"/>
      <c r="AA557" t="s">
        <v>1465</v>
      </c>
      <c r="AB557" t="s">
        <v>1466</v>
      </c>
    </row>
    <row r="558" spans="1:28" x14ac:dyDescent="0.3">
      <c r="A558" s="8" t="b">
        <f t="shared" si="24"/>
        <v>0</v>
      </c>
      <c r="B558" t="str">
        <f t="shared" si="25"/>
        <v>bookofblazingsun</v>
      </c>
      <c r="C558" s="10" t="str">
        <f t="shared" si="26"/>
        <v>book_of_blazing_sun</v>
      </c>
      <c r="D558">
        <v>1555</v>
      </c>
      <c r="E558" t="s">
        <v>24</v>
      </c>
      <c r="F558" t="s">
        <v>1451</v>
      </c>
      <c r="G558" t="s">
        <v>26</v>
      </c>
      <c r="H558" t="s">
        <v>1452</v>
      </c>
      <c r="I558" t="s">
        <v>267</v>
      </c>
      <c r="J558" s="1">
        <v>35000</v>
      </c>
      <c r="K558">
        <v>75</v>
      </c>
      <c r="L558">
        <v>0</v>
      </c>
      <c r="M558">
        <v>90</v>
      </c>
      <c r="N558">
        <v>1</v>
      </c>
      <c r="O558">
        <v>0</v>
      </c>
      <c r="P558">
        <v>0</v>
      </c>
      <c r="Q558" t="s">
        <v>60</v>
      </c>
      <c r="R558">
        <v>27</v>
      </c>
      <c r="S558">
        <v>3</v>
      </c>
      <c r="T558" t="s">
        <v>262</v>
      </c>
      <c r="U558" t="s">
        <v>36</v>
      </c>
      <c r="V558" t="s">
        <v>268</v>
      </c>
      <c r="W558" t="s">
        <v>38</v>
      </c>
      <c r="X558" s="8" t="s">
        <v>38139</v>
      </c>
      <c r="Y558" s="93"/>
      <c r="Z558" s="93"/>
      <c r="AA558" t="s">
        <v>1453</v>
      </c>
      <c r="AB558" t="s">
        <v>1454</v>
      </c>
    </row>
    <row r="559" spans="1:28" x14ac:dyDescent="0.3">
      <c r="A559" s="8" t="b">
        <f t="shared" si="24"/>
        <v>0</v>
      </c>
      <c r="B559" t="str">
        <f t="shared" si="25"/>
        <v>bookofgustofwind</v>
      </c>
      <c r="C559" s="10" t="str">
        <f t="shared" si="26"/>
        <v>book_of_gust_of_wind</v>
      </c>
      <c r="D559">
        <v>1556</v>
      </c>
      <c r="E559" t="s">
        <v>24</v>
      </c>
      <c r="F559" t="s">
        <v>1459</v>
      </c>
      <c r="G559" t="s">
        <v>26</v>
      </c>
      <c r="H559" t="s">
        <v>1460</v>
      </c>
      <c r="I559" t="s">
        <v>267</v>
      </c>
      <c r="J559" s="1">
        <v>35000</v>
      </c>
      <c r="K559">
        <v>75</v>
      </c>
      <c r="L559">
        <v>0</v>
      </c>
      <c r="M559">
        <v>90</v>
      </c>
      <c r="N559">
        <v>1</v>
      </c>
      <c r="O559">
        <v>0</v>
      </c>
      <c r="P559">
        <v>0</v>
      </c>
      <c r="Q559" t="s">
        <v>60</v>
      </c>
      <c r="R559">
        <v>27</v>
      </c>
      <c r="S559">
        <v>3</v>
      </c>
      <c r="T559" t="s">
        <v>262</v>
      </c>
      <c r="U559" t="s">
        <v>36</v>
      </c>
      <c r="V559" t="s">
        <v>268</v>
      </c>
      <c r="W559" t="s">
        <v>38</v>
      </c>
      <c r="X559" s="8" t="s">
        <v>38140</v>
      </c>
      <c r="Y559" s="93"/>
      <c r="Z559" s="93"/>
      <c r="AA559" t="s">
        <v>1461</v>
      </c>
      <c r="AB559" t="s">
        <v>1462</v>
      </c>
    </row>
    <row r="560" spans="1:28" x14ac:dyDescent="0.3">
      <c r="A560" s="8" t="b">
        <f t="shared" si="24"/>
        <v>0</v>
      </c>
      <c r="B560" t="str">
        <f t="shared" si="25"/>
        <v>bookoftheapocalypse</v>
      </c>
      <c r="C560" s="10" t="str">
        <f t="shared" si="26"/>
        <v>book_of_the_apocalypse</v>
      </c>
      <c r="D560">
        <v>1557</v>
      </c>
      <c r="E560" t="s">
        <v>24</v>
      </c>
      <c r="F560" t="s">
        <v>1474</v>
      </c>
      <c r="G560" t="s">
        <v>26</v>
      </c>
      <c r="H560" t="s">
        <v>1475</v>
      </c>
      <c r="I560" t="s">
        <v>267</v>
      </c>
      <c r="J560" s="1">
        <v>60000</v>
      </c>
      <c r="K560">
        <v>80</v>
      </c>
      <c r="L560">
        <v>0</v>
      </c>
      <c r="M560">
        <v>120</v>
      </c>
      <c r="N560">
        <v>1</v>
      </c>
      <c r="O560">
        <v>0</v>
      </c>
      <c r="P560">
        <v>0</v>
      </c>
      <c r="Q560" t="s">
        <v>60</v>
      </c>
      <c r="R560">
        <v>40</v>
      </c>
      <c r="S560">
        <v>4</v>
      </c>
      <c r="T560" t="s">
        <v>262</v>
      </c>
      <c r="U560" t="s">
        <v>36</v>
      </c>
      <c r="V560" t="s">
        <v>268</v>
      </c>
      <c r="W560" t="s">
        <v>38</v>
      </c>
      <c r="X560" s="8" t="s">
        <v>39182</v>
      </c>
      <c r="Y560" s="93"/>
      <c r="Z560" s="93"/>
      <c r="AA560" t="s">
        <v>1476</v>
      </c>
      <c r="AB560" t="s">
        <v>1477</v>
      </c>
    </row>
    <row r="561" spans="1:28" x14ac:dyDescent="0.3">
      <c r="A561" s="8" t="b">
        <f t="shared" si="24"/>
        <v>0</v>
      </c>
      <c r="B561" t="str">
        <f t="shared" si="25"/>
        <v>girl'sdiary</v>
      </c>
      <c r="C561" s="10" t="str">
        <f t="shared" si="26"/>
        <v>girl's_diary</v>
      </c>
      <c r="D561">
        <v>1558</v>
      </c>
      <c r="E561" t="s">
        <v>24</v>
      </c>
      <c r="F561" t="s">
        <v>4506</v>
      </c>
      <c r="G561" t="s">
        <v>26</v>
      </c>
      <c r="H561" t="s">
        <v>4507</v>
      </c>
      <c r="I561" t="s">
        <v>267</v>
      </c>
      <c r="J561" s="1">
        <v>1500</v>
      </c>
      <c r="K561">
        <v>30</v>
      </c>
      <c r="L561">
        <v>0</v>
      </c>
      <c r="M561">
        <v>60</v>
      </c>
      <c r="N561">
        <v>1</v>
      </c>
      <c r="O561">
        <v>0</v>
      </c>
      <c r="P561">
        <v>1</v>
      </c>
      <c r="Q561" t="s">
        <v>60</v>
      </c>
      <c r="R561">
        <v>40</v>
      </c>
      <c r="S561">
        <v>4</v>
      </c>
      <c r="T561" t="s">
        <v>262</v>
      </c>
      <c r="U561" t="s">
        <v>36</v>
      </c>
      <c r="V561" t="s">
        <v>268</v>
      </c>
      <c r="W561" t="s">
        <v>38</v>
      </c>
      <c r="X561" s="8" t="s">
        <v>38141</v>
      </c>
      <c r="Y561" s="93"/>
      <c r="Z561" s="93"/>
      <c r="AA561" t="s">
        <v>4508</v>
      </c>
      <c r="AB561" t="s">
        <v>4509</v>
      </c>
    </row>
    <row r="562" spans="1:28" x14ac:dyDescent="0.3">
      <c r="A562" s="8" t="b">
        <f t="shared" si="24"/>
        <v>0</v>
      </c>
      <c r="B562" t="str">
        <f t="shared" si="25"/>
        <v>legacyofdragon</v>
      </c>
      <c r="C562" s="10" t="str">
        <f t="shared" si="26"/>
        <v>legacy_of_dragon</v>
      </c>
      <c r="D562">
        <v>1559</v>
      </c>
      <c r="E562" t="s">
        <v>24</v>
      </c>
      <c r="F562" t="s">
        <v>6013</v>
      </c>
      <c r="G562" t="s">
        <v>26</v>
      </c>
      <c r="H562" t="s">
        <v>6014</v>
      </c>
      <c r="I562" t="s">
        <v>267</v>
      </c>
      <c r="J562" s="93">
        <v>20</v>
      </c>
      <c r="K562">
        <v>70</v>
      </c>
      <c r="L562">
        <v>0</v>
      </c>
      <c r="M562">
        <v>130</v>
      </c>
      <c r="N562">
        <v>1</v>
      </c>
      <c r="O562">
        <v>0</v>
      </c>
      <c r="P562">
        <v>0</v>
      </c>
      <c r="Q562" t="s">
        <v>60</v>
      </c>
      <c r="R562">
        <v>70</v>
      </c>
      <c r="S562">
        <v>4</v>
      </c>
      <c r="T562" t="s">
        <v>262</v>
      </c>
      <c r="U562" t="s">
        <v>36</v>
      </c>
      <c r="V562" t="s">
        <v>268</v>
      </c>
      <c r="W562" t="s">
        <v>38</v>
      </c>
      <c r="X562" s="8" t="s">
        <v>38142</v>
      </c>
      <c r="Y562" s="93"/>
      <c r="Z562" s="93"/>
      <c r="AA562" t="s">
        <v>6015</v>
      </c>
      <c r="AB562" t="s">
        <v>6016</v>
      </c>
    </row>
    <row r="563" spans="1:28" x14ac:dyDescent="0.3">
      <c r="A563" s="8" t="b">
        <f t="shared" si="24"/>
        <v>0</v>
      </c>
      <c r="B563" t="str">
        <f t="shared" si="25"/>
        <v>bibleofbattlefield</v>
      </c>
      <c r="C563" s="10" t="str">
        <f t="shared" si="26"/>
        <v>bible_of_battlefield</v>
      </c>
      <c r="D563">
        <v>1562</v>
      </c>
      <c r="E563" t="s">
        <v>24</v>
      </c>
      <c r="F563" t="s">
        <v>1078</v>
      </c>
      <c r="G563" t="s">
        <v>26</v>
      </c>
      <c r="H563" t="s">
        <v>1079</v>
      </c>
      <c r="I563" t="s">
        <v>267</v>
      </c>
      <c r="J563" s="93">
        <v>20</v>
      </c>
      <c r="K563">
        <v>70</v>
      </c>
      <c r="L563">
        <v>0</v>
      </c>
      <c r="M563">
        <v>110</v>
      </c>
      <c r="N563">
        <v>1</v>
      </c>
      <c r="O563">
        <v>0</v>
      </c>
      <c r="P563">
        <v>1</v>
      </c>
      <c r="Q563" t="s">
        <v>24</v>
      </c>
      <c r="R563">
        <v>80</v>
      </c>
      <c r="S563">
        <v>4</v>
      </c>
      <c r="T563" t="s">
        <v>262</v>
      </c>
      <c r="U563" t="s">
        <v>36</v>
      </c>
      <c r="V563" t="s">
        <v>268</v>
      </c>
      <c r="W563" t="s">
        <v>38</v>
      </c>
      <c r="X563" s="8" t="s">
        <v>38143</v>
      </c>
      <c r="Y563" s="93"/>
      <c r="Z563" s="93"/>
      <c r="AA563" t="s">
        <v>1080</v>
      </c>
      <c r="AB563" t="s">
        <v>1081</v>
      </c>
    </row>
    <row r="564" spans="1:28" x14ac:dyDescent="0.3">
      <c r="A564" s="8" t="b">
        <f t="shared" si="24"/>
        <v>0</v>
      </c>
      <c r="B564" t="str">
        <f t="shared" si="25"/>
        <v>encyclopedia</v>
      </c>
      <c r="C564" s="10" t="str">
        <f t="shared" si="26"/>
        <v>encyclopedia</v>
      </c>
      <c r="D564">
        <v>1564</v>
      </c>
      <c r="E564" t="s">
        <v>24</v>
      </c>
      <c r="F564" t="s">
        <v>3648</v>
      </c>
      <c r="G564" t="s">
        <v>26</v>
      </c>
      <c r="H564" t="s">
        <v>3648</v>
      </c>
      <c r="I564" t="s">
        <v>267</v>
      </c>
      <c r="J564" s="93">
        <v>20</v>
      </c>
      <c r="K564">
        <v>200</v>
      </c>
      <c r="L564">
        <v>0</v>
      </c>
      <c r="M564">
        <v>110</v>
      </c>
      <c r="N564">
        <v>1</v>
      </c>
      <c r="O564">
        <v>0</v>
      </c>
      <c r="P564">
        <v>2</v>
      </c>
      <c r="Q564" t="s">
        <v>60</v>
      </c>
      <c r="R564">
        <v>70</v>
      </c>
      <c r="S564">
        <v>3</v>
      </c>
      <c r="T564" t="s">
        <v>262</v>
      </c>
      <c r="U564" t="s">
        <v>36</v>
      </c>
      <c r="V564" t="s">
        <v>268</v>
      </c>
      <c r="W564" t="s">
        <v>38</v>
      </c>
      <c r="X564" s="8" t="s">
        <v>38144</v>
      </c>
      <c r="Y564" s="93"/>
      <c r="Z564" s="93"/>
      <c r="AA564" t="s">
        <v>3649</v>
      </c>
      <c r="AB564" t="s">
        <v>3650</v>
      </c>
    </row>
    <row r="565" spans="1:28" x14ac:dyDescent="0.3">
      <c r="A565" s="8" t="b">
        <f t="shared" si="24"/>
        <v>0</v>
      </c>
      <c r="B565" t="str">
        <f t="shared" si="25"/>
        <v>bookofmotherearth</v>
      </c>
      <c r="C565" s="10" t="str">
        <f t="shared" si="26"/>
        <v>book_of_mother_earth_</v>
      </c>
      <c r="D565">
        <v>1569</v>
      </c>
      <c r="E565" t="s">
        <v>24</v>
      </c>
      <c r="F565" t="s">
        <v>1467</v>
      </c>
      <c r="G565" t="s">
        <v>26</v>
      </c>
      <c r="H565" t="s">
        <v>1464</v>
      </c>
      <c r="I565" t="s">
        <v>267</v>
      </c>
      <c r="J565" s="1">
        <v>35000</v>
      </c>
      <c r="K565">
        <v>75</v>
      </c>
      <c r="L565">
        <v>0</v>
      </c>
      <c r="M565">
        <v>90</v>
      </c>
      <c r="N565">
        <v>1</v>
      </c>
      <c r="O565">
        <v>0</v>
      </c>
      <c r="P565">
        <v>3</v>
      </c>
      <c r="Q565" t="s">
        <v>60</v>
      </c>
      <c r="R565">
        <v>27</v>
      </c>
      <c r="S565">
        <v>3</v>
      </c>
      <c r="T565" t="s">
        <v>262</v>
      </c>
      <c r="U565" t="s">
        <v>36</v>
      </c>
      <c r="V565" t="s">
        <v>268</v>
      </c>
      <c r="W565" t="s">
        <v>38</v>
      </c>
      <c r="X565" t="s">
        <v>38138</v>
      </c>
      <c r="Y565" s="93"/>
      <c r="Z565" s="93"/>
      <c r="AA565" t="s">
        <v>1468</v>
      </c>
      <c r="AB565" t="s">
        <v>1469</v>
      </c>
    </row>
    <row r="566" spans="1:28" x14ac:dyDescent="0.3">
      <c r="A566" s="8" t="b">
        <f t="shared" si="24"/>
        <v>0</v>
      </c>
      <c r="B566" t="str">
        <f t="shared" si="25"/>
        <v>ancientmagic</v>
      </c>
      <c r="C566" s="10" t="str">
        <f t="shared" si="26"/>
        <v>ancient_magic</v>
      </c>
      <c r="D566">
        <v>1573</v>
      </c>
      <c r="E566" t="s">
        <v>24</v>
      </c>
      <c r="F566" t="s">
        <v>265</v>
      </c>
      <c r="G566" t="s">
        <v>26</v>
      </c>
      <c r="H566" t="s">
        <v>266</v>
      </c>
      <c r="I566" t="s">
        <v>267</v>
      </c>
      <c r="J566" s="8">
        <v>20</v>
      </c>
      <c r="K566">
        <v>70</v>
      </c>
      <c r="L566">
        <v>0</v>
      </c>
      <c r="M566">
        <v>30</v>
      </c>
      <c r="N566">
        <v>1</v>
      </c>
      <c r="O566">
        <v>0</v>
      </c>
      <c r="P566">
        <v>2</v>
      </c>
      <c r="Q566" t="s">
        <v>60</v>
      </c>
      <c r="R566">
        <v>70</v>
      </c>
      <c r="S566">
        <v>3</v>
      </c>
      <c r="T566" t="s">
        <v>262</v>
      </c>
      <c r="U566" t="s">
        <v>36</v>
      </c>
      <c r="V566" t="s">
        <v>268</v>
      </c>
      <c r="W566" t="s">
        <v>38</v>
      </c>
      <c r="X566" s="8" t="s">
        <v>38145</v>
      </c>
      <c r="Y566" s="93"/>
      <c r="Z566" s="93"/>
      <c r="AA566" t="s">
        <v>269</v>
      </c>
      <c r="AB566" t="s">
        <v>270</v>
      </c>
    </row>
    <row r="567" spans="1:28" x14ac:dyDescent="0.3">
      <c r="A567" s="8" t="b">
        <f t="shared" si="24"/>
        <v>0</v>
      </c>
      <c r="B567" t="str">
        <f t="shared" si="25"/>
        <v>bfbook1</v>
      </c>
      <c r="C567" s="10" t="str">
        <f t="shared" si="26"/>
        <v>bf_book1</v>
      </c>
      <c r="D567">
        <v>1574</v>
      </c>
      <c r="E567" t="s">
        <v>24</v>
      </c>
      <c r="F567" t="s">
        <v>923</v>
      </c>
      <c r="G567" t="s">
        <v>26</v>
      </c>
      <c r="H567" t="s">
        <v>924</v>
      </c>
      <c r="I567" t="s">
        <v>267</v>
      </c>
      <c r="J567" s="8">
        <v>0</v>
      </c>
      <c r="K567">
        <v>0</v>
      </c>
      <c r="L567">
        <v>0</v>
      </c>
      <c r="M567">
        <v>90</v>
      </c>
      <c r="N567">
        <v>1</v>
      </c>
      <c r="O567">
        <v>0</v>
      </c>
      <c r="P567">
        <v>0</v>
      </c>
      <c r="Q567" t="s">
        <v>60</v>
      </c>
      <c r="R567">
        <v>80</v>
      </c>
      <c r="S567">
        <v>3</v>
      </c>
      <c r="T567" t="s">
        <v>262</v>
      </c>
      <c r="U567" t="s">
        <v>36</v>
      </c>
      <c r="V567" t="s">
        <v>268</v>
      </c>
      <c r="W567" t="s">
        <v>38</v>
      </c>
      <c r="X567" s="8" t="s">
        <v>39184</v>
      </c>
      <c r="Y567" s="93"/>
      <c r="Z567" s="93"/>
      <c r="AA567" t="s">
        <v>925</v>
      </c>
      <c r="AB567" t="s">
        <v>926</v>
      </c>
    </row>
    <row r="568" spans="1:28" x14ac:dyDescent="0.3">
      <c r="A568" s="8" t="b">
        <f t="shared" si="24"/>
        <v>0</v>
      </c>
      <c r="B568" t="str">
        <f t="shared" si="25"/>
        <v>bfbook2</v>
      </c>
      <c r="C568" s="10" t="str">
        <f t="shared" si="26"/>
        <v>bf_book2</v>
      </c>
      <c r="D568">
        <v>1575</v>
      </c>
      <c r="E568" t="s">
        <v>24</v>
      </c>
      <c r="F568" t="s">
        <v>927</v>
      </c>
      <c r="G568" t="s">
        <v>26</v>
      </c>
      <c r="H568" t="s">
        <v>928</v>
      </c>
      <c r="I568" t="s">
        <v>267</v>
      </c>
      <c r="J568" s="93">
        <v>0</v>
      </c>
      <c r="K568">
        <v>0</v>
      </c>
      <c r="L568">
        <v>0</v>
      </c>
      <c r="M568">
        <v>90</v>
      </c>
      <c r="N568">
        <v>1</v>
      </c>
      <c r="O568">
        <v>0</v>
      </c>
      <c r="P568">
        <v>0</v>
      </c>
      <c r="Q568" t="s">
        <v>60</v>
      </c>
      <c r="R568">
        <v>80</v>
      </c>
      <c r="S568">
        <v>3</v>
      </c>
      <c r="T568" t="s">
        <v>262</v>
      </c>
      <c r="U568" t="s">
        <v>36</v>
      </c>
      <c r="V568" t="s">
        <v>268</v>
      </c>
      <c r="W568" t="s">
        <v>38</v>
      </c>
      <c r="X568" s="8" t="s">
        <v>38146</v>
      </c>
      <c r="Y568" s="93"/>
      <c r="Z568" s="93"/>
      <c r="AA568" t="s">
        <v>929</v>
      </c>
      <c r="AB568" t="s">
        <v>930</v>
      </c>
    </row>
    <row r="569" spans="1:28" x14ac:dyDescent="0.3">
      <c r="A569" s="6" t="b">
        <f t="shared" si="24"/>
        <v>0</v>
      </c>
      <c r="B569" t="str">
        <f t="shared" si="25"/>
        <v>bookofprayer</v>
      </c>
      <c r="C569" s="10" t="str">
        <f t="shared" si="26"/>
        <v>book_of_prayer</v>
      </c>
      <c r="D569">
        <v>1578</v>
      </c>
      <c r="E569" t="s">
        <v>24</v>
      </c>
      <c r="F569" t="s">
        <v>1470</v>
      </c>
      <c r="G569" t="s">
        <v>26</v>
      </c>
      <c r="H569" t="s">
        <v>1471</v>
      </c>
      <c r="I569" t="s">
        <v>267</v>
      </c>
      <c r="J569">
        <v>0</v>
      </c>
      <c r="K569">
        <v>100</v>
      </c>
      <c r="L569">
        <v>0</v>
      </c>
      <c r="M569">
        <v>140</v>
      </c>
      <c r="N569">
        <v>1</v>
      </c>
      <c r="O569">
        <v>0</v>
      </c>
      <c r="P569">
        <v>2</v>
      </c>
      <c r="Q569" t="s">
        <v>60</v>
      </c>
      <c r="R569">
        <v>1</v>
      </c>
      <c r="S569">
        <v>4</v>
      </c>
      <c r="T569" t="s">
        <v>262</v>
      </c>
      <c r="U569" t="s">
        <v>36</v>
      </c>
      <c r="V569" t="s">
        <v>268</v>
      </c>
      <c r="W569" t="s">
        <v>38</v>
      </c>
      <c r="X569" t="s">
        <v>38147</v>
      </c>
      <c r="AA569" t="s">
        <v>1472</v>
      </c>
      <c r="AB569" t="s">
        <v>1473</v>
      </c>
    </row>
    <row r="570" spans="1:28" x14ac:dyDescent="0.3">
      <c r="A570" s="8" t="b">
        <f t="shared" si="24"/>
        <v>0</v>
      </c>
      <c r="B570" t="str">
        <f t="shared" si="25"/>
        <v>rod</v>
      </c>
      <c r="C570" s="10" t="str">
        <f t="shared" si="26"/>
        <v>rod_</v>
      </c>
      <c r="D570">
        <v>1602</v>
      </c>
      <c r="E570" t="s">
        <v>24</v>
      </c>
      <c r="F570" t="s">
        <v>8478</v>
      </c>
      <c r="G570" t="s">
        <v>26</v>
      </c>
      <c r="H570" t="s">
        <v>8479</v>
      </c>
      <c r="I570" t="s">
        <v>495</v>
      </c>
      <c r="J570" s="8">
        <v>50</v>
      </c>
      <c r="K570">
        <v>40</v>
      </c>
      <c r="L570">
        <v>0</v>
      </c>
      <c r="M570">
        <v>15</v>
      </c>
      <c r="N570">
        <v>1</v>
      </c>
      <c r="O570">
        <v>0</v>
      </c>
      <c r="P570">
        <v>4</v>
      </c>
      <c r="Q570" t="s">
        <v>60</v>
      </c>
      <c r="R570">
        <v>1</v>
      </c>
      <c r="S570">
        <v>1</v>
      </c>
      <c r="T570" t="s">
        <v>262</v>
      </c>
      <c r="U570" t="s">
        <v>36</v>
      </c>
      <c r="V570" t="s">
        <v>2863</v>
      </c>
      <c r="W570" t="s">
        <v>38</v>
      </c>
      <c r="X570" s="8" t="s">
        <v>38148</v>
      </c>
      <c r="Y570" s="93"/>
      <c r="Z570" s="93"/>
      <c r="AA570" t="s">
        <v>8480</v>
      </c>
      <c r="AB570" t="s">
        <v>8481</v>
      </c>
    </row>
    <row r="571" spans="1:28" x14ac:dyDescent="0.3">
      <c r="A571" s="8" t="b">
        <f t="shared" si="24"/>
        <v>0</v>
      </c>
      <c r="B571" t="str">
        <f t="shared" si="25"/>
        <v>wand</v>
      </c>
      <c r="C571" s="10" t="str">
        <f t="shared" si="26"/>
        <v>wand</v>
      </c>
      <c r="D571">
        <v>1604</v>
      </c>
      <c r="E571" t="s">
        <v>24</v>
      </c>
      <c r="F571" t="s">
        <v>10482</v>
      </c>
      <c r="G571" t="s">
        <v>26</v>
      </c>
      <c r="H571" t="s">
        <v>10482</v>
      </c>
      <c r="I571" t="s">
        <v>495</v>
      </c>
      <c r="J571" s="1">
        <v>2500</v>
      </c>
      <c r="K571">
        <v>40</v>
      </c>
      <c r="L571">
        <v>0</v>
      </c>
      <c r="M571">
        <v>25</v>
      </c>
      <c r="N571">
        <v>1</v>
      </c>
      <c r="O571">
        <v>0</v>
      </c>
      <c r="P571">
        <v>2</v>
      </c>
      <c r="Q571" t="s">
        <v>60</v>
      </c>
      <c r="R571">
        <v>12</v>
      </c>
      <c r="S571">
        <v>2</v>
      </c>
      <c r="T571" t="s">
        <v>262</v>
      </c>
      <c r="U571" t="s">
        <v>36</v>
      </c>
      <c r="V571" t="s">
        <v>2863</v>
      </c>
      <c r="W571" t="s">
        <v>38</v>
      </c>
      <c r="X571" s="8" t="s">
        <v>38149</v>
      </c>
      <c r="Y571" s="93"/>
      <c r="Z571" s="93"/>
      <c r="AA571" t="s">
        <v>10483</v>
      </c>
      <c r="AB571" t="s">
        <v>10484</v>
      </c>
    </row>
    <row r="572" spans="1:28" x14ac:dyDescent="0.3">
      <c r="A572" s="8" t="b">
        <f t="shared" si="24"/>
        <v>0</v>
      </c>
      <c r="B572" t="str">
        <f t="shared" si="25"/>
        <v>wand</v>
      </c>
      <c r="C572" s="10" t="str">
        <f t="shared" si="26"/>
        <v>wand_</v>
      </c>
      <c r="D572">
        <v>1605</v>
      </c>
      <c r="E572" t="s">
        <v>24</v>
      </c>
      <c r="F572" t="s">
        <v>10485</v>
      </c>
      <c r="G572" t="s">
        <v>26</v>
      </c>
      <c r="H572" t="s">
        <v>10482</v>
      </c>
      <c r="I572" t="s">
        <v>495</v>
      </c>
      <c r="J572" s="1">
        <v>2500</v>
      </c>
      <c r="K572">
        <v>40</v>
      </c>
      <c r="L572">
        <v>0</v>
      </c>
      <c r="M572">
        <v>25</v>
      </c>
      <c r="N572">
        <v>1</v>
      </c>
      <c r="O572">
        <v>0</v>
      </c>
      <c r="P572">
        <v>3</v>
      </c>
      <c r="Q572" t="s">
        <v>60</v>
      </c>
      <c r="R572">
        <v>12</v>
      </c>
      <c r="S572">
        <v>2</v>
      </c>
      <c r="T572" t="s">
        <v>262</v>
      </c>
      <c r="U572" t="s">
        <v>36</v>
      </c>
      <c r="V572" t="s">
        <v>2863</v>
      </c>
      <c r="W572" t="s">
        <v>38</v>
      </c>
      <c r="X572" s="8" t="s">
        <v>38149</v>
      </c>
      <c r="Y572" s="93"/>
      <c r="Z572" s="93"/>
      <c r="AA572" t="s">
        <v>10486</v>
      </c>
      <c r="AB572" t="s">
        <v>10487</v>
      </c>
    </row>
    <row r="573" spans="1:28" x14ac:dyDescent="0.3">
      <c r="A573" s="8" t="b">
        <f t="shared" si="24"/>
        <v>0</v>
      </c>
      <c r="B573" t="str">
        <f t="shared" si="25"/>
        <v>staff</v>
      </c>
      <c r="C573" s="10" t="str">
        <f t="shared" si="26"/>
        <v>staff_</v>
      </c>
      <c r="D573">
        <v>1608</v>
      </c>
      <c r="E573" t="s">
        <v>24</v>
      </c>
      <c r="F573" t="s">
        <v>9529</v>
      </c>
      <c r="G573" t="s">
        <v>26</v>
      </c>
      <c r="H573" t="s">
        <v>9530</v>
      </c>
      <c r="I573" t="s">
        <v>495</v>
      </c>
      <c r="J573" s="1">
        <v>9500</v>
      </c>
      <c r="K573">
        <v>40</v>
      </c>
      <c r="L573">
        <v>0</v>
      </c>
      <c r="M573">
        <v>40</v>
      </c>
      <c r="N573">
        <v>1</v>
      </c>
      <c r="O573">
        <v>0</v>
      </c>
      <c r="P573">
        <v>3</v>
      </c>
      <c r="Q573" t="s">
        <v>60</v>
      </c>
      <c r="R573">
        <v>12</v>
      </c>
      <c r="S573">
        <v>2</v>
      </c>
      <c r="T573" t="s">
        <v>262</v>
      </c>
      <c r="U573" t="s">
        <v>36</v>
      </c>
      <c r="V573" t="s">
        <v>496</v>
      </c>
      <c r="W573" t="s">
        <v>38</v>
      </c>
      <c r="X573" s="8" t="s">
        <v>38150</v>
      </c>
      <c r="Y573" s="93"/>
      <c r="Z573" s="93"/>
      <c r="AA573" t="s">
        <v>9531</v>
      </c>
      <c r="AB573" t="s">
        <v>9532</v>
      </c>
    </row>
    <row r="574" spans="1:28" x14ac:dyDescent="0.3">
      <c r="A574" s="8" t="b">
        <f t="shared" si="24"/>
        <v>0</v>
      </c>
      <c r="B574" t="str">
        <f t="shared" si="25"/>
        <v>arcwand</v>
      </c>
      <c r="C574" s="10" t="str">
        <f t="shared" si="26"/>
        <v>arc_wand_</v>
      </c>
      <c r="D574">
        <v>1611</v>
      </c>
      <c r="E574" t="s">
        <v>24</v>
      </c>
      <c r="F574" t="s">
        <v>493</v>
      </c>
      <c r="G574" t="s">
        <v>26</v>
      </c>
      <c r="H574" t="s">
        <v>494</v>
      </c>
      <c r="I574" t="s">
        <v>495</v>
      </c>
      <c r="J574" s="1">
        <v>45000</v>
      </c>
      <c r="K574">
        <v>40</v>
      </c>
      <c r="L574">
        <v>0</v>
      </c>
      <c r="M574">
        <v>60</v>
      </c>
      <c r="N574">
        <v>1</v>
      </c>
      <c r="O574">
        <v>0</v>
      </c>
      <c r="P574">
        <v>2</v>
      </c>
      <c r="Q574" t="s">
        <v>60</v>
      </c>
      <c r="R574">
        <v>24</v>
      </c>
      <c r="S574">
        <v>3</v>
      </c>
      <c r="T574" t="s">
        <v>262</v>
      </c>
      <c r="U574" t="s">
        <v>36</v>
      </c>
      <c r="V574" t="s">
        <v>496</v>
      </c>
      <c r="W574" t="s">
        <v>38</v>
      </c>
      <c r="X574" s="8" t="s">
        <v>38151</v>
      </c>
      <c r="Y574" s="93"/>
      <c r="Z574" s="93"/>
      <c r="AA574" t="s">
        <v>497</v>
      </c>
      <c r="AB574" t="s">
        <v>498</v>
      </c>
    </row>
    <row r="575" spans="1:28" x14ac:dyDescent="0.3">
      <c r="A575" s="8" t="b">
        <f t="shared" si="24"/>
        <v>0</v>
      </c>
      <c r="B575" t="str">
        <f t="shared" si="25"/>
        <v>mightystaff</v>
      </c>
      <c r="C575" s="10" t="str">
        <f t="shared" si="26"/>
        <v>mighty_staff</v>
      </c>
      <c r="D575">
        <v>1613</v>
      </c>
      <c r="E575" t="s">
        <v>24</v>
      </c>
      <c r="F575" t="s">
        <v>6654</v>
      </c>
      <c r="G575" t="s">
        <v>26</v>
      </c>
      <c r="H575" t="s">
        <v>6655</v>
      </c>
      <c r="I575" t="s">
        <v>495</v>
      </c>
      <c r="J575" s="93">
        <v>20</v>
      </c>
      <c r="K575">
        <v>70</v>
      </c>
      <c r="L575">
        <v>0</v>
      </c>
      <c r="M575">
        <v>130</v>
      </c>
      <c r="N575">
        <v>1</v>
      </c>
      <c r="O575">
        <v>0</v>
      </c>
      <c r="P575">
        <v>0</v>
      </c>
      <c r="Q575" t="s">
        <v>60</v>
      </c>
      <c r="R575">
        <v>24</v>
      </c>
      <c r="S575">
        <v>3</v>
      </c>
      <c r="T575" t="s">
        <v>262</v>
      </c>
      <c r="U575" t="s">
        <v>36</v>
      </c>
      <c r="V575" t="s">
        <v>496</v>
      </c>
      <c r="W575" t="s">
        <v>38</v>
      </c>
      <c r="X575" s="8" t="s">
        <v>38152</v>
      </c>
      <c r="Y575" s="93"/>
      <c r="Z575" s="93"/>
      <c r="AA575" t="s">
        <v>6656</v>
      </c>
      <c r="AB575" t="s">
        <v>6657</v>
      </c>
    </row>
    <row r="576" spans="1:28" x14ac:dyDescent="0.3">
      <c r="A576" s="8" t="b">
        <f t="shared" si="24"/>
        <v>0</v>
      </c>
      <c r="B576" t="str">
        <f t="shared" si="25"/>
        <v>blessedwand</v>
      </c>
      <c r="C576" s="10" t="str">
        <f t="shared" si="26"/>
        <v>blessed_wand</v>
      </c>
      <c r="D576">
        <v>1614</v>
      </c>
      <c r="E576" t="s">
        <v>24</v>
      </c>
      <c r="F576" t="s">
        <v>1225</v>
      </c>
      <c r="G576" t="s">
        <v>26</v>
      </c>
      <c r="H576" t="s">
        <v>1226</v>
      </c>
      <c r="I576" t="s">
        <v>495</v>
      </c>
      <c r="J576" s="93">
        <v>20</v>
      </c>
      <c r="K576">
        <v>70</v>
      </c>
      <c r="L576">
        <v>0</v>
      </c>
      <c r="M576">
        <v>75</v>
      </c>
      <c r="N576">
        <v>1</v>
      </c>
      <c r="O576">
        <v>0</v>
      </c>
      <c r="P576">
        <v>0</v>
      </c>
      <c r="Q576" t="s">
        <v>60</v>
      </c>
      <c r="R576">
        <v>24</v>
      </c>
      <c r="S576">
        <v>3</v>
      </c>
      <c r="T576" t="s">
        <v>262</v>
      </c>
      <c r="U576" t="s">
        <v>36</v>
      </c>
      <c r="V576" t="s">
        <v>496</v>
      </c>
      <c r="W576" t="s">
        <v>38</v>
      </c>
      <c r="X576" s="8" t="s">
        <v>38151</v>
      </c>
      <c r="Y576" s="93"/>
      <c r="Z576" s="93"/>
      <c r="AA576" t="s">
        <v>1227</v>
      </c>
      <c r="AB576" t="s">
        <v>1228</v>
      </c>
    </row>
    <row r="577" spans="1:28" x14ac:dyDescent="0.3">
      <c r="A577" s="8" t="b">
        <f t="shared" si="24"/>
        <v>0</v>
      </c>
      <c r="B577" t="str">
        <f t="shared" si="25"/>
        <v>bonewand</v>
      </c>
      <c r="C577" s="10" t="str">
        <f t="shared" si="26"/>
        <v>bone_wand</v>
      </c>
      <c r="D577">
        <v>1615</v>
      </c>
      <c r="E577" t="s">
        <v>24</v>
      </c>
      <c r="F577" t="s">
        <v>1424</v>
      </c>
      <c r="G577" t="s">
        <v>26</v>
      </c>
      <c r="H577" t="s">
        <v>1425</v>
      </c>
      <c r="I577" t="s">
        <v>495</v>
      </c>
      <c r="J577" s="93">
        <v>20</v>
      </c>
      <c r="K577">
        <v>70</v>
      </c>
      <c r="L577">
        <v>0</v>
      </c>
      <c r="M577">
        <v>40</v>
      </c>
      <c r="N577">
        <v>1</v>
      </c>
      <c r="O577">
        <v>0</v>
      </c>
      <c r="P577">
        <v>0</v>
      </c>
      <c r="Q577" t="s">
        <v>60</v>
      </c>
      <c r="R577">
        <v>24</v>
      </c>
      <c r="S577">
        <v>3</v>
      </c>
      <c r="T577" t="s">
        <v>262</v>
      </c>
      <c r="U577" t="s">
        <v>36</v>
      </c>
      <c r="V577" t="s">
        <v>496</v>
      </c>
      <c r="W577" t="s">
        <v>38</v>
      </c>
      <c r="X577" s="8" t="s">
        <v>38153</v>
      </c>
      <c r="Y577" s="93"/>
      <c r="Z577" s="93"/>
      <c r="AA577" t="s">
        <v>1426</v>
      </c>
      <c r="AB577" t="s">
        <v>1427</v>
      </c>
    </row>
    <row r="578" spans="1:28" x14ac:dyDescent="0.3">
      <c r="A578" s="8" t="b">
        <f t="shared" ref="A578:A641" si="27">ISNUMBER(SEARCH("callfunc",X578))</f>
        <v>0</v>
      </c>
      <c r="B578" t="str">
        <f t="shared" ref="B578:B641" si="28">LOWER(SUBSTITUTE(F578,"_",""))</f>
        <v>hypnotist'sstaff</v>
      </c>
      <c r="C578" s="10" t="str">
        <f t="shared" ref="C578:C641" si="29">LOWER(F578)</f>
        <v>hypnotist's_staff_</v>
      </c>
      <c r="D578">
        <v>1622</v>
      </c>
      <c r="E578" t="s">
        <v>24</v>
      </c>
      <c r="F578" t="s">
        <v>5371</v>
      </c>
      <c r="G578" t="s">
        <v>26</v>
      </c>
      <c r="H578" t="s">
        <v>5372</v>
      </c>
      <c r="I578" t="s">
        <v>495</v>
      </c>
      <c r="J578" s="93">
        <v>20</v>
      </c>
      <c r="K578">
        <v>50</v>
      </c>
      <c r="L578">
        <v>0</v>
      </c>
      <c r="M578">
        <v>70</v>
      </c>
      <c r="N578">
        <v>1</v>
      </c>
      <c r="O578">
        <v>0</v>
      </c>
      <c r="P578">
        <v>2</v>
      </c>
      <c r="Q578" t="s">
        <v>60</v>
      </c>
      <c r="R578">
        <v>30</v>
      </c>
      <c r="S578">
        <v>3</v>
      </c>
      <c r="T578" t="s">
        <v>262</v>
      </c>
      <c r="U578" t="s">
        <v>36</v>
      </c>
      <c r="V578" t="s">
        <v>337</v>
      </c>
      <c r="W578" t="s">
        <v>38</v>
      </c>
      <c r="X578" s="8" t="s">
        <v>38154</v>
      </c>
      <c r="Y578" s="93"/>
      <c r="Z578" s="93"/>
      <c r="AA578" t="s">
        <v>5373</v>
      </c>
      <c r="AB578" t="s">
        <v>5374</v>
      </c>
    </row>
    <row r="579" spans="1:28" x14ac:dyDescent="0.3">
      <c r="A579" s="8" t="b">
        <f t="shared" si="27"/>
        <v>0</v>
      </c>
      <c r="B579" t="str">
        <f t="shared" si="28"/>
        <v>lichbonewand</v>
      </c>
      <c r="C579" s="10" t="str">
        <f t="shared" si="29"/>
        <v>lich_bone_wand</v>
      </c>
      <c r="D579">
        <v>1624</v>
      </c>
      <c r="E579" t="s">
        <v>24</v>
      </c>
      <c r="F579" t="s">
        <v>6061</v>
      </c>
      <c r="G579" t="s">
        <v>26</v>
      </c>
      <c r="H579" t="s">
        <v>6062</v>
      </c>
      <c r="I579" t="s">
        <v>495</v>
      </c>
      <c r="J579" s="6">
        <v>20</v>
      </c>
      <c r="K579">
        <v>80</v>
      </c>
      <c r="L579">
        <v>0</v>
      </c>
      <c r="M579">
        <v>60</v>
      </c>
      <c r="N579">
        <v>1</v>
      </c>
      <c r="O579">
        <v>0</v>
      </c>
      <c r="P579">
        <v>2</v>
      </c>
      <c r="Q579" t="s">
        <v>60</v>
      </c>
      <c r="R579">
        <v>70</v>
      </c>
      <c r="S579">
        <v>3</v>
      </c>
      <c r="T579" t="s">
        <v>262</v>
      </c>
      <c r="U579" t="s">
        <v>6063</v>
      </c>
      <c r="V579" t="s">
        <v>496</v>
      </c>
      <c r="W579" t="s">
        <v>38</v>
      </c>
      <c r="X579" s="8" t="s">
        <v>39309</v>
      </c>
      <c r="Y579" s="93"/>
      <c r="Z579" s="93"/>
      <c r="AA579" t="s">
        <v>6064</v>
      </c>
      <c r="AB579" t="s">
        <v>6065</v>
      </c>
    </row>
    <row r="580" spans="1:28" x14ac:dyDescent="0.3">
      <c r="A580" s="8" t="b">
        <f t="shared" si="27"/>
        <v>0</v>
      </c>
      <c r="B580" t="str">
        <f t="shared" si="28"/>
        <v>healingstaff</v>
      </c>
      <c r="C580" s="10" t="str">
        <f t="shared" si="29"/>
        <v>healing_staff</v>
      </c>
      <c r="D580">
        <v>1625</v>
      </c>
      <c r="E580" t="s">
        <v>24</v>
      </c>
      <c r="F580" t="s">
        <v>5050</v>
      </c>
      <c r="G580" t="s">
        <v>26</v>
      </c>
      <c r="H580" t="s">
        <v>5051</v>
      </c>
      <c r="I580" t="s">
        <v>495</v>
      </c>
      <c r="J580" s="6">
        <v>20</v>
      </c>
      <c r="K580">
        <v>40</v>
      </c>
      <c r="L580">
        <v>0</v>
      </c>
      <c r="M580">
        <v>10</v>
      </c>
      <c r="N580">
        <v>1</v>
      </c>
      <c r="O580">
        <v>0</v>
      </c>
      <c r="P580">
        <v>0</v>
      </c>
      <c r="Q580" t="s">
        <v>60</v>
      </c>
      <c r="R580">
        <v>55</v>
      </c>
      <c r="S580">
        <v>3</v>
      </c>
      <c r="T580" t="s">
        <v>262</v>
      </c>
      <c r="U580" t="s">
        <v>36</v>
      </c>
      <c r="V580" t="s">
        <v>1136</v>
      </c>
      <c r="W580" t="s">
        <v>38</v>
      </c>
      <c r="X580" s="8" t="s">
        <v>38155</v>
      </c>
      <c r="Y580" s="93"/>
      <c r="Z580" s="93"/>
      <c r="AA580" t="s">
        <v>5052</v>
      </c>
      <c r="AB580" t="s">
        <v>5053</v>
      </c>
    </row>
    <row r="581" spans="1:28" x14ac:dyDescent="0.3">
      <c r="A581" s="8" t="b">
        <f t="shared" si="27"/>
        <v>0</v>
      </c>
      <c r="B581" t="str">
        <f t="shared" si="28"/>
        <v>walkingstick</v>
      </c>
      <c r="C581" s="10" t="str">
        <f t="shared" si="29"/>
        <v>walking_stick</v>
      </c>
      <c r="D581">
        <v>1629</v>
      </c>
      <c r="E581" t="s">
        <v>24</v>
      </c>
      <c r="F581" t="s">
        <v>10478</v>
      </c>
      <c r="G581" t="s">
        <v>26</v>
      </c>
      <c r="H581" t="s">
        <v>10479</v>
      </c>
      <c r="I581" t="s">
        <v>495</v>
      </c>
      <c r="J581" s="6">
        <v>20</v>
      </c>
      <c r="K581">
        <v>50</v>
      </c>
      <c r="L581">
        <v>0</v>
      </c>
      <c r="M581">
        <v>40</v>
      </c>
      <c r="N581">
        <v>1</v>
      </c>
      <c r="O581">
        <v>0</v>
      </c>
      <c r="P581">
        <v>1</v>
      </c>
      <c r="Q581" t="s">
        <v>60</v>
      </c>
      <c r="R581">
        <v>50</v>
      </c>
      <c r="S581">
        <v>4</v>
      </c>
      <c r="T581" t="s">
        <v>262</v>
      </c>
      <c r="U581" t="s">
        <v>36</v>
      </c>
      <c r="V581" t="s">
        <v>496</v>
      </c>
      <c r="W581" t="s">
        <v>38</v>
      </c>
      <c r="X581" s="8" t="s">
        <v>39185</v>
      </c>
      <c r="Y581" s="93"/>
      <c r="Z581" s="93"/>
      <c r="AA581" t="s">
        <v>10480</v>
      </c>
      <c r="AB581" t="s">
        <v>10481</v>
      </c>
    </row>
    <row r="582" spans="1:28" x14ac:dyDescent="0.3">
      <c r="A582" s="8" t="b">
        <f t="shared" si="27"/>
        <v>0</v>
      </c>
      <c r="B582" t="str">
        <f t="shared" si="28"/>
        <v>releaseofwish</v>
      </c>
      <c r="C582" s="10" t="str">
        <f t="shared" si="29"/>
        <v>release_of_wish</v>
      </c>
      <c r="D582">
        <v>1630</v>
      </c>
      <c r="E582" t="s">
        <v>24</v>
      </c>
      <c r="F582" t="s">
        <v>8293</v>
      </c>
      <c r="G582" t="s">
        <v>26</v>
      </c>
      <c r="H582" t="s">
        <v>8294</v>
      </c>
      <c r="I582" t="s">
        <v>495</v>
      </c>
      <c r="J582" s="8">
        <v>20</v>
      </c>
      <c r="K582">
        <v>50</v>
      </c>
      <c r="L582">
        <v>0</v>
      </c>
      <c r="M582">
        <v>30</v>
      </c>
      <c r="N582">
        <v>1</v>
      </c>
      <c r="O582">
        <v>0</v>
      </c>
      <c r="P582">
        <v>0</v>
      </c>
      <c r="Q582" t="s">
        <v>60</v>
      </c>
      <c r="R582">
        <v>50</v>
      </c>
      <c r="S582">
        <v>3</v>
      </c>
      <c r="T582" t="s">
        <v>262</v>
      </c>
      <c r="U582" t="s">
        <v>36</v>
      </c>
      <c r="V582" t="s">
        <v>2193</v>
      </c>
      <c r="W582" t="s">
        <v>38</v>
      </c>
      <c r="X582" s="8" t="s">
        <v>39186</v>
      </c>
      <c r="Y582" s="93"/>
      <c r="Z582" s="93"/>
      <c r="AA582" t="s">
        <v>8295</v>
      </c>
      <c r="AB582" t="s">
        <v>8296</v>
      </c>
    </row>
    <row r="583" spans="1:28" x14ac:dyDescent="0.3">
      <c r="A583" s="8" t="b">
        <f t="shared" si="27"/>
        <v>0</v>
      </c>
      <c r="B583" t="str">
        <f t="shared" si="28"/>
        <v>holystick</v>
      </c>
      <c r="C583" s="10" t="str">
        <f t="shared" si="29"/>
        <v>holy_stick</v>
      </c>
      <c r="D583">
        <v>1631</v>
      </c>
      <c r="E583" t="s">
        <v>24</v>
      </c>
      <c r="F583" t="s">
        <v>5247</v>
      </c>
      <c r="G583" t="s">
        <v>26</v>
      </c>
      <c r="H583" t="s">
        <v>5248</v>
      </c>
      <c r="I583" t="s">
        <v>495</v>
      </c>
      <c r="J583" s="8">
        <v>20</v>
      </c>
      <c r="K583">
        <v>50</v>
      </c>
      <c r="L583">
        <v>0</v>
      </c>
      <c r="M583">
        <v>50</v>
      </c>
      <c r="N583">
        <v>1</v>
      </c>
      <c r="O583">
        <v>0</v>
      </c>
      <c r="P583">
        <v>1</v>
      </c>
      <c r="Q583" t="s">
        <v>60</v>
      </c>
      <c r="R583">
        <v>70</v>
      </c>
      <c r="S583">
        <v>4</v>
      </c>
      <c r="T583" t="s">
        <v>262</v>
      </c>
      <c r="U583" t="s">
        <v>36</v>
      </c>
      <c r="V583" t="s">
        <v>979</v>
      </c>
      <c r="W583" t="s">
        <v>38</v>
      </c>
      <c r="X583" s="8" t="s">
        <v>38156</v>
      </c>
      <c r="Y583" s="93"/>
      <c r="Z583" s="93"/>
      <c r="AA583" t="s">
        <v>5249</v>
      </c>
      <c r="AB583" t="s">
        <v>5250</v>
      </c>
    </row>
    <row r="584" spans="1:28" x14ac:dyDescent="0.3">
      <c r="A584" s="8" t="b">
        <f t="shared" si="27"/>
        <v>0</v>
      </c>
      <c r="B584" t="str">
        <f t="shared" si="28"/>
        <v>bfstaff1</v>
      </c>
      <c r="C584" s="10" t="str">
        <f t="shared" si="29"/>
        <v>bf_staff1</v>
      </c>
      <c r="D584">
        <v>1632</v>
      </c>
      <c r="E584" t="s">
        <v>24</v>
      </c>
      <c r="F584" t="s">
        <v>1028</v>
      </c>
      <c r="G584" t="s">
        <v>26</v>
      </c>
      <c r="H584" t="s">
        <v>1029</v>
      </c>
      <c r="I584" t="s">
        <v>495</v>
      </c>
      <c r="J584" s="8">
        <v>0</v>
      </c>
      <c r="K584">
        <v>0</v>
      </c>
      <c r="L584">
        <v>0</v>
      </c>
      <c r="M584">
        <v>70</v>
      </c>
      <c r="N584">
        <v>1</v>
      </c>
      <c r="O584">
        <v>0</v>
      </c>
      <c r="P584">
        <v>0</v>
      </c>
      <c r="Q584" t="s">
        <v>60</v>
      </c>
      <c r="R584">
        <v>80</v>
      </c>
      <c r="S584">
        <v>3</v>
      </c>
      <c r="T584" t="s">
        <v>262</v>
      </c>
      <c r="U584" t="s">
        <v>36</v>
      </c>
      <c r="V584" t="s">
        <v>496</v>
      </c>
      <c r="W584" t="s">
        <v>38</v>
      </c>
      <c r="X584" s="8" t="s">
        <v>39187</v>
      </c>
      <c r="Y584" s="93"/>
      <c r="Z584" s="93"/>
      <c r="AA584" t="s">
        <v>1030</v>
      </c>
      <c r="AB584" t="s">
        <v>1031</v>
      </c>
    </row>
    <row r="585" spans="1:28" x14ac:dyDescent="0.3">
      <c r="A585" s="8" t="b">
        <f t="shared" si="27"/>
        <v>0</v>
      </c>
      <c r="B585" t="str">
        <f t="shared" si="28"/>
        <v>bfstaff2</v>
      </c>
      <c r="C585" s="10" t="str">
        <f t="shared" si="29"/>
        <v>bf_staff2</v>
      </c>
      <c r="D585">
        <v>1633</v>
      </c>
      <c r="E585" t="s">
        <v>24</v>
      </c>
      <c r="F585" t="s">
        <v>1032</v>
      </c>
      <c r="G585" t="s">
        <v>26</v>
      </c>
      <c r="H585" t="s">
        <v>1033</v>
      </c>
      <c r="I585" t="s">
        <v>495</v>
      </c>
      <c r="J585" s="8">
        <v>0</v>
      </c>
      <c r="K585">
        <v>0</v>
      </c>
      <c r="L585">
        <v>0</v>
      </c>
      <c r="M585">
        <v>70</v>
      </c>
      <c r="N585">
        <v>1</v>
      </c>
      <c r="O585">
        <v>0</v>
      </c>
      <c r="P585">
        <v>0</v>
      </c>
      <c r="Q585" t="s">
        <v>60</v>
      </c>
      <c r="R585">
        <v>80</v>
      </c>
      <c r="S585">
        <v>3</v>
      </c>
      <c r="T585" t="s">
        <v>262</v>
      </c>
      <c r="U585" t="s">
        <v>36</v>
      </c>
      <c r="V585" t="s">
        <v>496</v>
      </c>
      <c r="W585" t="s">
        <v>38</v>
      </c>
      <c r="X585" s="8" t="s">
        <v>39188</v>
      </c>
      <c r="Y585" s="93"/>
      <c r="Z585" s="93"/>
      <c r="AA585" t="s">
        <v>1034</v>
      </c>
      <c r="AB585" t="s">
        <v>1035</v>
      </c>
    </row>
    <row r="586" spans="1:28" x14ac:dyDescent="0.3">
      <c r="A586" s="8" t="b">
        <f t="shared" si="27"/>
        <v>0</v>
      </c>
      <c r="B586" t="str">
        <f t="shared" si="28"/>
        <v>bfstaff3</v>
      </c>
      <c r="C586" s="10" t="str">
        <f t="shared" si="29"/>
        <v>bf_staff3</v>
      </c>
      <c r="D586">
        <v>1634</v>
      </c>
      <c r="E586" t="s">
        <v>24</v>
      </c>
      <c r="F586" t="s">
        <v>1036</v>
      </c>
      <c r="G586" t="s">
        <v>26</v>
      </c>
      <c r="H586" t="s">
        <v>1037</v>
      </c>
      <c r="I586" t="s">
        <v>495</v>
      </c>
      <c r="J586">
        <v>0</v>
      </c>
      <c r="K586">
        <v>0</v>
      </c>
      <c r="L586">
        <v>0</v>
      </c>
      <c r="M586">
        <v>70</v>
      </c>
      <c r="N586">
        <v>1</v>
      </c>
      <c r="O586">
        <v>0</v>
      </c>
      <c r="P586">
        <v>0</v>
      </c>
      <c r="Q586" t="s">
        <v>60</v>
      </c>
      <c r="R586">
        <v>80</v>
      </c>
      <c r="S586">
        <v>3</v>
      </c>
      <c r="T586" t="s">
        <v>262</v>
      </c>
      <c r="U586" t="s">
        <v>36</v>
      </c>
      <c r="V586" t="s">
        <v>496</v>
      </c>
      <c r="W586" t="s">
        <v>38</v>
      </c>
      <c r="X586" s="8" t="s">
        <v>38157</v>
      </c>
      <c r="Y586" s="93"/>
      <c r="Z586" s="93"/>
      <c r="AA586" t="s">
        <v>1038</v>
      </c>
      <c r="AB586" t="s">
        <v>1039</v>
      </c>
    </row>
    <row r="587" spans="1:28" x14ac:dyDescent="0.3">
      <c r="A587" s="8" t="b">
        <f t="shared" si="27"/>
        <v>0</v>
      </c>
      <c r="B587" t="str">
        <f t="shared" si="28"/>
        <v>bfstaff4</v>
      </c>
      <c r="C587" s="10" t="str">
        <f t="shared" si="29"/>
        <v>bf_staff4</v>
      </c>
      <c r="D587">
        <v>1635</v>
      </c>
      <c r="E587" t="s">
        <v>24</v>
      </c>
      <c r="F587" t="s">
        <v>1040</v>
      </c>
      <c r="G587" t="s">
        <v>26</v>
      </c>
      <c r="H587" t="s">
        <v>1041</v>
      </c>
      <c r="I587" t="s">
        <v>495</v>
      </c>
      <c r="J587">
        <v>0</v>
      </c>
      <c r="K587">
        <v>0</v>
      </c>
      <c r="L587">
        <v>0</v>
      </c>
      <c r="M587">
        <v>70</v>
      </c>
      <c r="N587">
        <v>1</v>
      </c>
      <c r="O587">
        <v>0</v>
      </c>
      <c r="P587">
        <v>0</v>
      </c>
      <c r="Q587" t="s">
        <v>60</v>
      </c>
      <c r="R587">
        <v>80</v>
      </c>
      <c r="S587">
        <v>3</v>
      </c>
      <c r="T587" t="s">
        <v>262</v>
      </c>
      <c r="U587" t="s">
        <v>36</v>
      </c>
      <c r="V587" t="s">
        <v>496</v>
      </c>
      <c r="W587" t="s">
        <v>38</v>
      </c>
      <c r="X587" s="8" t="s">
        <v>39189</v>
      </c>
      <c r="Y587" s="93"/>
      <c r="Z587" s="93"/>
      <c r="AA587" t="s">
        <v>1042</v>
      </c>
      <c r="AB587" t="s">
        <v>1043</v>
      </c>
    </row>
    <row r="588" spans="1:28" x14ac:dyDescent="0.3">
      <c r="A588" s="8" t="b">
        <f t="shared" si="27"/>
        <v>0</v>
      </c>
      <c r="B588" t="str">
        <f t="shared" si="28"/>
        <v>deadtreecane</v>
      </c>
      <c r="C588" s="10" t="str">
        <f t="shared" si="29"/>
        <v>dead_tree_cane</v>
      </c>
      <c r="D588">
        <v>1643</v>
      </c>
      <c r="E588" t="s">
        <v>24</v>
      </c>
      <c r="F588" t="s">
        <v>2861</v>
      </c>
      <c r="G588" t="s">
        <v>26</v>
      </c>
      <c r="H588" t="s">
        <v>2862</v>
      </c>
      <c r="I588" t="s">
        <v>495</v>
      </c>
      <c r="J588">
        <v>0</v>
      </c>
      <c r="K588">
        <v>10</v>
      </c>
      <c r="L588">
        <v>0</v>
      </c>
      <c r="M588">
        <v>100</v>
      </c>
      <c r="N588">
        <v>1</v>
      </c>
      <c r="O588">
        <v>0</v>
      </c>
      <c r="P588">
        <v>0</v>
      </c>
      <c r="Q588" t="s">
        <v>60</v>
      </c>
      <c r="R588">
        <v>70</v>
      </c>
      <c r="S588">
        <v>4</v>
      </c>
      <c r="T588" t="s">
        <v>262</v>
      </c>
      <c r="U588" t="s">
        <v>36</v>
      </c>
      <c r="V588" t="s">
        <v>2863</v>
      </c>
      <c r="W588" t="s">
        <v>38</v>
      </c>
      <c r="X588" s="8" t="s">
        <v>38158</v>
      </c>
      <c r="Y588" s="93"/>
      <c r="Z588" s="93"/>
      <c r="AA588" t="s">
        <v>2864</v>
      </c>
      <c r="AB588" t="s">
        <v>2865</v>
      </c>
    </row>
    <row r="589" spans="1:28" x14ac:dyDescent="0.3">
      <c r="A589" s="8" t="b">
        <f t="shared" si="27"/>
        <v>0</v>
      </c>
      <c r="B589" t="str">
        <f t="shared" si="28"/>
        <v>la'crymastick</v>
      </c>
      <c r="C589" s="10" t="str">
        <f t="shared" si="29"/>
        <v>la'cryma_stick</v>
      </c>
      <c r="D589">
        <v>1646</v>
      </c>
      <c r="E589" t="s">
        <v>24</v>
      </c>
      <c r="F589" t="s">
        <v>5928</v>
      </c>
      <c r="G589" t="s">
        <v>26</v>
      </c>
      <c r="H589" t="s">
        <v>5929</v>
      </c>
      <c r="I589" t="s">
        <v>495</v>
      </c>
      <c r="J589">
        <v>0</v>
      </c>
      <c r="K589">
        <v>50</v>
      </c>
      <c r="L589">
        <v>0</v>
      </c>
      <c r="M589">
        <v>30</v>
      </c>
      <c r="N589">
        <v>1</v>
      </c>
      <c r="O589">
        <v>0</v>
      </c>
      <c r="P589">
        <v>2</v>
      </c>
      <c r="Q589" t="s">
        <v>60</v>
      </c>
      <c r="R589">
        <v>50</v>
      </c>
      <c r="S589">
        <v>3</v>
      </c>
      <c r="T589" t="s">
        <v>262</v>
      </c>
      <c r="U589" t="s">
        <v>787</v>
      </c>
      <c r="V589" t="s">
        <v>5930</v>
      </c>
      <c r="W589" t="s">
        <v>38</v>
      </c>
      <c r="X589" s="8" t="s">
        <v>39190</v>
      </c>
      <c r="Y589" s="93"/>
      <c r="Z589" s="93"/>
      <c r="AA589" t="s">
        <v>5931</v>
      </c>
      <c r="AB589" t="s">
        <v>5932</v>
      </c>
    </row>
    <row r="590" spans="1:28" x14ac:dyDescent="0.3">
      <c r="A590" s="8" t="b">
        <f t="shared" si="27"/>
        <v>0</v>
      </c>
      <c r="B590" t="str">
        <f t="shared" si="28"/>
        <v>crocestaff</v>
      </c>
      <c r="C590" s="10" t="str">
        <f t="shared" si="29"/>
        <v>croce_staff</v>
      </c>
      <c r="D590">
        <v>1647</v>
      </c>
      <c r="E590" t="s">
        <v>24</v>
      </c>
      <c r="F590" t="s">
        <v>2570</v>
      </c>
      <c r="G590" t="s">
        <v>26</v>
      </c>
      <c r="H590" t="s">
        <v>2571</v>
      </c>
      <c r="I590" t="s">
        <v>495</v>
      </c>
      <c r="J590" s="6">
        <v>20</v>
      </c>
      <c r="K590">
        <v>50</v>
      </c>
      <c r="L590">
        <v>0</v>
      </c>
      <c r="M590">
        <v>30</v>
      </c>
      <c r="N590">
        <v>1</v>
      </c>
      <c r="O590">
        <v>0</v>
      </c>
      <c r="P590">
        <v>1</v>
      </c>
      <c r="Q590" t="s">
        <v>60</v>
      </c>
      <c r="R590">
        <v>50</v>
      </c>
      <c r="S590">
        <v>3</v>
      </c>
      <c r="T590" t="s">
        <v>262</v>
      </c>
      <c r="U590" t="s">
        <v>36</v>
      </c>
      <c r="V590" t="s">
        <v>496</v>
      </c>
      <c r="W590" t="s">
        <v>38</v>
      </c>
      <c r="X590" s="8" t="s">
        <v>38159</v>
      </c>
      <c r="Y590" s="93"/>
      <c r="Z590" s="93"/>
      <c r="AA590" t="s">
        <v>2572</v>
      </c>
      <c r="AB590" t="s">
        <v>2573</v>
      </c>
    </row>
    <row r="591" spans="1:28" x14ac:dyDescent="0.3">
      <c r="A591" s="8" t="b">
        <f t="shared" si="27"/>
        <v>0</v>
      </c>
      <c r="B591" t="str">
        <f t="shared" si="28"/>
        <v>bow</v>
      </c>
      <c r="C591" s="10" t="str">
        <f t="shared" si="29"/>
        <v>bow</v>
      </c>
      <c r="D591">
        <v>1701</v>
      </c>
      <c r="E591" t="s">
        <v>24</v>
      </c>
      <c r="F591" t="s">
        <v>1493</v>
      </c>
      <c r="G591" t="s">
        <v>26</v>
      </c>
      <c r="H591" t="s">
        <v>1493</v>
      </c>
      <c r="I591" t="s">
        <v>485</v>
      </c>
      <c r="J591" s="1">
        <v>1000</v>
      </c>
      <c r="K591">
        <v>50</v>
      </c>
      <c r="L591">
        <v>0</v>
      </c>
      <c r="M591">
        <v>15</v>
      </c>
      <c r="N591">
        <v>5</v>
      </c>
      <c r="O591">
        <v>0</v>
      </c>
      <c r="P591">
        <v>3</v>
      </c>
      <c r="Q591" t="s">
        <v>60</v>
      </c>
      <c r="R591">
        <v>4</v>
      </c>
      <c r="S591">
        <v>1</v>
      </c>
      <c r="T591" t="s">
        <v>166</v>
      </c>
      <c r="U591" t="s">
        <v>36</v>
      </c>
      <c r="V591" t="s">
        <v>486</v>
      </c>
      <c r="W591" t="s">
        <v>38</v>
      </c>
      <c r="X591" s="8"/>
      <c r="Y591" s="93"/>
      <c r="Z591" s="93"/>
      <c r="AA591" t="s">
        <v>1494</v>
      </c>
      <c r="AB591" t="s">
        <v>1495</v>
      </c>
    </row>
    <row r="592" spans="1:28" x14ac:dyDescent="0.3">
      <c r="A592" s="8" t="b">
        <f t="shared" si="27"/>
        <v>0</v>
      </c>
      <c r="B592" t="str">
        <f t="shared" si="28"/>
        <v>bow</v>
      </c>
      <c r="C592" s="10" t="str">
        <f t="shared" si="29"/>
        <v>bow_</v>
      </c>
      <c r="D592">
        <v>1702</v>
      </c>
      <c r="E592" t="s">
        <v>24</v>
      </c>
      <c r="F592" t="s">
        <v>1496</v>
      </c>
      <c r="G592" t="s">
        <v>26</v>
      </c>
      <c r="H592" t="s">
        <v>1493</v>
      </c>
      <c r="I592" t="s">
        <v>485</v>
      </c>
      <c r="J592" s="1">
        <v>1000</v>
      </c>
      <c r="K592">
        <v>50</v>
      </c>
      <c r="L592">
        <v>0</v>
      </c>
      <c r="M592">
        <v>15</v>
      </c>
      <c r="N592">
        <v>5</v>
      </c>
      <c r="O592">
        <v>0</v>
      </c>
      <c r="P592">
        <v>4</v>
      </c>
      <c r="Q592" t="s">
        <v>60</v>
      </c>
      <c r="R592">
        <v>4</v>
      </c>
      <c r="S592">
        <v>1</v>
      </c>
      <c r="T592" t="s">
        <v>166</v>
      </c>
      <c r="U592" t="s">
        <v>36</v>
      </c>
      <c r="V592" t="s">
        <v>486</v>
      </c>
      <c r="W592" t="s">
        <v>38</v>
      </c>
      <c r="X592" s="8"/>
      <c r="Y592" s="93"/>
      <c r="Z592" s="93"/>
      <c r="AA592" t="s">
        <v>1497</v>
      </c>
      <c r="AB592" t="s">
        <v>1498</v>
      </c>
    </row>
    <row r="593" spans="1:28" x14ac:dyDescent="0.3">
      <c r="A593" s="8" t="b">
        <f t="shared" si="27"/>
        <v>0</v>
      </c>
      <c r="B593" t="str">
        <f t="shared" si="28"/>
        <v>compositebow</v>
      </c>
      <c r="C593" s="10" t="str">
        <f t="shared" si="29"/>
        <v>composite_bow_</v>
      </c>
      <c r="D593">
        <v>1705</v>
      </c>
      <c r="E593" t="s">
        <v>24</v>
      </c>
      <c r="F593" t="s">
        <v>2397</v>
      </c>
      <c r="G593" t="s">
        <v>26</v>
      </c>
      <c r="H593" t="s">
        <v>2398</v>
      </c>
      <c r="I593" t="s">
        <v>485</v>
      </c>
      <c r="J593" s="1">
        <v>2500</v>
      </c>
      <c r="K593">
        <v>60</v>
      </c>
      <c r="L593">
        <v>0</v>
      </c>
      <c r="M593">
        <v>29</v>
      </c>
      <c r="N593">
        <v>5</v>
      </c>
      <c r="O593">
        <v>0</v>
      </c>
      <c r="P593">
        <v>4</v>
      </c>
      <c r="Q593" t="s">
        <v>60</v>
      </c>
      <c r="R593">
        <v>4</v>
      </c>
      <c r="S593">
        <v>1</v>
      </c>
      <c r="T593" t="s">
        <v>166</v>
      </c>
      <c r="U593" t="s">
        <v>36</v>
      </c>
      <c r="V593" t="s">
        <v>486</v>
      </c>
      <c r="W593" t="s">
        <v>38</v>
      </c>
      <c r="X593" s="8"/>
      <c r="Y593" s="93"/>
      <c r="Z593" s="93"/>
      <c r="AA593" t="s">
        <v>2399</v>
      </c>
      <c r="AB593" t="s">
        <v>2400</v>
      </c>
    </row>
    <row r="594" spans="1:28" x14ac:dyDescent="0.3">
      <c r="A594" s="8" t="b">
        <f t="shared" si="27"/>
        <v>0</v>
      </c>
      <c r="B594" t="str">
        <f t="shared" si="28"/>
        <v>greatbow</v>
      </c>
      <c r="C594" s="10" t="str">
        <f t="shared" si="29"/>
        <v>great_bow_</v>
      </c>
      <c r="D594">
        <v>1708</v>
      </c>
      <c r="E594" t="s">
        <v>24</v>
      </c>
      <c r="F594" t="s">
        <v>4749</v>
      </c>
      <c r="G594" t="s">
        <v>26</v>
      </c>
      <c r="H594" t="s">
        <v>4750</v>
      </c>
      <c r="I594" t="s">
        <v>485</v>
      </c>
      <c r="J594" s="1">
        <v>10000</v>
      </c>
      <c r="K594">
        <v>100</v>
      </c>
      <c r="L594">
        <v>0</v>
      </c>
      <c r="M594">
        <v>50</v>
      </c>
      <c r="N594">
        <v>5</v>
      </c>
      <c r="O594">
        <v>0</v>
      </c>
      <c r="P594">
        <v>3</v>
      </c>
      <c r="Q594" t="s">
        <v>60</v>
      </c>
      <c r="R594">
        <v>18</v>
      </c>
      <c r="S594">
        <v>2</v>
      </c>
      <c r="T594" t="s">
        <v>166</v>
      </c>
      <c r="U594" t="s">
        <v>36</v>
      </c>
      <c r="V594" t="s">
        <v>486</v>
      </c>
      <c r="W594" t="s">
        <v>38</v>
      </c>
      <c r="X594" s="8"/>
      <c r="Y594" s="93"/>
      <c r="Z594" s="93"/>
      <c r="AA594" t="s">
        <v>4751</v>
      </c>
      <c r="AB594" t="s">
        <v>4752</v>
      </c>
    </row>
    <row r="595" spans="1:28" x14ac:dyDescent="0.3">
      <c r="A595" s="8" t="b">
        <f t="shared" si="27"/>
        <v>0</v>
      </c>
      <c r="B595" t="str">
        <f t="shared" si="28"/>
        <v>arbalest</v>
      </c>
      <c r="C595" s="10" t="str">
        <f t="shared" si="29"/>
        <v>arbalest_</v>
      </c>
      <c r="D595">
        <v>1715</v>
      </c>
      <c r="E595" t="s">
        <v>24</v>
      </c>
      <c r="F595" t="s">
        <v>483</v>
      </c>
      <c r="G595" t="s">
        <v>26</v>
      </c>
      <c r="H595" t="s">
        <v>484</v>
      </c>
      <c r="I595" t="s">
        <v>485</v>
      </c>
      <c r="J595" s="1">
        <v>48000</v>
      </c>
      <c r="K595">
        <v>100</v>
      </c>
      <c r="L595">
        <v>0</v>
      </c>
      <c r="M595">
        <v>90</v>
      </c>
      <c r="N595">
        <v>5</v>
      </c>
      <c r="O595">
        <v>0</v>
      </c>
      <c r="P595">
        <v>2</v>
      </c>
      <c r="Q595" t="s">
        <v>60</v>
      </c>
      <c r="R595">
        <v>33</v>
      </c>
      <c r="S595">
        <v>3</v>
      </c>
      <c r="T595" t="s">
        <v>166</v>
      </c>
      <c r="U595" t="s">
        <v>36</v>
      </c>
      <c r="V595" t="s">
        <v>486</v>
      </c>
      <c r="W595" t="s">
        <v>38</v>
      </c>
      <c r="X595" s="8" t="s">
        <v>38160</v>
      </c>
      <c r="Y595" s="93"/>
      <c r="Z595" s="93"/>
      <c r="AA595" t="s">
        <v>487</v>
      </c>
      <c r="AB595" t="s">
        <v>488</v>
      </c>
    </row>
    <row r="596" spans="1:28" x14ac:dyDescent="0.3">
      <c r="A596" s="8" t="b">
        <f t="shared" si="27"/>
        <v>0</v>
      </c>
      <c r="B596" t="str">
        <f t="shared" si="28"/>
        <v>burningbow</v>
      </c>
      <c r="C596" s="10" t="str">
        <f t="shared" si="29"/>
        <v>burning_bow</v>
      </c>
      <c r="D596">
        <v>1730</v>
      </c>
      <c r="E596" t="s">
        <v>24</v>
      </c>
      <c r="F596" t="s">
        <v>1751</v>
      </c>
      <c r="G596" t="s">
        <v>26</v>
      </c>
      <c r="H596" t="s">
        <v>1752</v>
      </c>
      <c r="I596" t="s">
        <v>485</v>
      </c>
      <c r="J596" s="93">
        <v>20</v>
      </c>
      <c r="K596">
        <v>140</v>
      </c>
      <c r="L596">
        <v>0</v>
      </c>
      <c r="M596">
        <v>95</v>
      </c>
      <c r="N596">
        <v>5</v>
      </c>
      <c r="O596">
        <v>0</v>
      </c>
      <c r="P596">
        <v>1</v>
      </c>
      <c r="Q596" t="s">
        <v>60</v>
      </c>
      <c r="R596">
        <v>55</v>
      </c>
      <c r="S596">
        <v>3</v>
      </c>
      <c r="T596" t="s">
        <v>166</v>
      </c>
      <c r="U596" t="s">
        <v>36</v>
      </c>
      <c r="V596" t="s">
        <v>1753</v>
      </c>
      <c r="W596" t="s">
        <v>38</v>
      </c>
      <c r="X596" s="8" t="s">
        <v>38161</v>
      </c>
      <c r="Y596" s="93"/>
      <c r="Z596" s="93"/>
      <c r="AA596" t="s">
        <v>1754</v>
      </c>
      <c r="AB596" t="s">
        <v>1755</v>
      </c>
    </row>
    <row r="597" spans="1:28" x14ac:dyDescent="0.3">
      <c r="A597" s="8" t="b">
        <f t="shared" si="27"/>
        <v>0</v>
      </c>
      <c r="B597" t="str">
        <f t="shared" si="28"/>
        <v>bfbow2</v>
      </c>
      <c r="C597" s="10" t="str">
        <f t="shared" si="29"/>
        <v>bf_bow2</v>
      </c>
      <c r="D597">
        <v>1739</v>
      </c>
      <c r="E597" t="s">
        <v>24</v>
      </c>
      <c r="F597" t="s">
        <v>931</v>
      </c>
      <c r="G597" t="s">
        <v>26</v>
      </c>
      <c r="H597" t="s">
        <v>932</v>
      </c>
      <c r="I597" t="s">
        <v>485</v>
      </c>
      <c r="J597" s="93">
        <v>0</v>
      </c>
      <c r="K597">
        <v>0</v>
      </c>
      <c r="L597">
        <v>0</v>
      </c>
      <c r="M597">
        <v>100</v>
      </c>
      <c r="N597">
        <v>5</v>
      </c>
      <c r="O597">
        <v>0</v>
      </c>
      <c r="P597">
        <v>0</v>
      </c>
      <c r="Q597" t="s">
        <v>60</v>
      </c>
      <c r="R597">
        <v>80</v>
      </c>
      <c r="S597">
        <v>3</v>
      </c>
      <c r="T597" t="s">
        <v>166</v>
      </c>
      <c r="U597" t="s">
        <v>36</v>
      </c>
      <c r="V597" t="s">
        <v>486</v>
      </c>
      <c r="W597" t="s">
        <v>38</v>
      </c>
      <c r="X597" s="8" t="s">
        <v>38162</v>
      </c>
      <c r="Y597" s="93"/>
      <c r="Z597" s="93"/>
      <c r="AA597" t="s">
        <v>933</v>
      </c>
      <c r="AB597" t="s">
        <v>934</v>
      </c>
    </row>
    <row r="598" spans="1:28" x14ac:dyDescent="0.3">
      <c r="A598" s="8" t="b">
        <f t="shared" si="27"/>
        <v>0</v>
      </c>
      <c r="B598" t="str">
        <f t="shared" si="28"/>
        <v>bowofevil</v>
      </c>
      <c r="C598" s="10" t="str">
        <f t="shared" si="29"/>
        <v>bow_of_evil</v>
      </c>
      <c r="D598">
        <v>1744</v>
      </c>
      <c r="E598" t="s">
        <v>24</v>
      </c>
      <c r="F598" t="s">
        <v>1503</v>
      </c>
      <c r="G598" t="s">
        <v>26</v>
      </c>
      <c r="H598" t="s">
        <v>1504</v>
      </c>
      <c r="I598" t="s">
        <v>485</v>
      </c>
      <c r="J598" s="93">
        <v>0</v>
      </c>
      <c r="K598">
        <v>100</v>
      </c>
      <c r="L598">
        <v>0</v>
      </c>
      <c r="M598">
        <v>170</v>
      </c>
      <c r="N598">
        <v>5</v>
      </c>
      <c r="O598">
        <v>0</v>
      </c>
      <c r="P598">
        <v>2</v>
      </c>
      <c r="Q598" t="s">
        <v>60</v>
      </c>
      <c r="R598">
        <v>1</v>
      </c>
      <c r="S598">
        <v>4</v>
      </c>
      <c r="T598" t="s">
        <v>166</v>
      </c>
      <c r="U598" t="s">
        <v>36</v>
      </c>
      <c r="V598" t="s">
        <v>486</v>
      </c>
      <c r="W598" t="s">
        <v>38</v>
      </c>
      <c r="X598" s="8" t="s">
        <v>38163</v>
      </c>
      <c r="Y598" s="93"/>
      <c r="Z598" s="93"/>
      <c r="AA598" t="s">
        <v>1505</v>
      </c>
      <c r="AB598" t="s">
        <v>1506</v>
      </c>
    </row>
    <row r="599" spans="1:28" x14ac:dyDescent="0.3">
      <c r="A599" s="8" t="b">
        <f t="shared" si="27"/>
        <v>0</v>
      </c>
      <c r="B599" t="str">
        <f t="shared" si="28"/>
        <v>arrow</v>
      </c>
      <c r="C599" s="10" t="str">
        <f t="shared" si="29"/>
        <v>arrow</v>
      </c>
      <c r="D599">
        <v>1750</v>
      </c>
      <c r="E599" t="s">
        <v>24</v>
      </c>
      <c r="F599" t="s">
        <v>428</v>
      </c>
      <c r="G599" t="s">
        <v>26</v>
      </c>
      <c r="H599" t="s">
        <v>428</v>
      </c>
      <c r="I599" t="s">
        <v>552</v>
      </c>
      <c r="J599" s="93">
        <v>1</v>
      </c>
      <c r="K599">
        <v>0.1</v>
      </c>
      <c r="L599">
        <v>0</v>
      </c>
      <c r="M599">
        <v>25</v>
      </c>
      <c r="N599">
        <v>0</v>
      </c>
      <c r="O599">
        <v>0</v>
      </c>
      <c r="P599">
        <v>0</v>
      </c>
      <c r="Q599" t="s">
        <v>24</v>
      </c>
      <c r="R599">
        <v>1</v>
      </c>
      <c r="S599">
        <v>0</v>
      </c>
      <c r="T599" t="s">
        <v>428</v>
      </c>
      <c r="U599" t="s">
        <v>36</v>
      </c>
      <c r="V599" t="s">
        <v>553</v>
      </c>
      <c r="W599" t="s">
        <v>38</v>
      </c>
      <c r="X599" s="8"/>
      <c r="Y599" s="93" t="s">
        <v>39435</v>
      </c>
      <c r="Z599" s="93"/>
      <c r="AA599" t="s">
        <v>554</v>
      </c>
      <c r="AB599" t="s">
        <v>555</v>
      </c>
    </row>
    <row r="600" spans="1:28" x14ac:dyDescent="0.3">
      <c r="A600" s="8" t="b">
        <f t="shared" si="27"/>
        <v>0</v>
      </c>
      <c r="B600" t="str">
        <f t="shared" si="28"/>
        <v>silverarrow</v>
      </c>
      <c r="C600" s="10" t="str">
        <f t="shared" si="29"/>
        <v>silver_arrow</v>
      </c>
      <c r="D600">
        <v>1751</v>
      </c>
      <c r="E600" t="s">
        <v>24</v>
      </c>
      <c r="F600" t="s">
        <v>9060</v>
      </c>
      <c r="G600" t="s">
        <v>26</v>
      </c>
      <c r="H600" t="s">
        <v>9061</v>
      </c>
      <c r="I600" t="s">
        <v>552</v>
      </c>
      <c r="J600">
        <v>3</v>
      </c>
      <c r="K600">
        <v>0.2</v>
      </c>
      <c r="L600">
        <v>0</v>
      </c>
      <c r="M600">
        <v>30</v>
      </c>
      <c r="N600">
        <v>0</v>
      </c>
      <c r="O600">
        <v>0</v>
      </c>
      <c r="P600">
        <v>0</v>
      </c>
      <c r="Q600" t="s">
        <v>24</v>
      </c>
      <c r="R600">
        <v>1</v>
      </c>
      <c r="S600">
        <v>0</v>
      </c>
      <c r="T600" t="s">
        <v>428</v>
      </c>
      <c r="U600" t="s">
        <v>36</v>
      </c>
      <c r="V600" t="s">
        <v>553</v>
      </c>
      <c r="W600" t="s">
        <v>38</v>
      </c>
      <c r="X600" s="8" t="s">
        <v>38164</v>
      </c>
      <c r="Y600" s="93" t="s">
        <v>39436</v>
      </c>
      <c r="Z600" s="93"/>
      <c r="AA600" t="s">
        <v>9062</v>
      </c>
      <c r="AB600" t="s">
        <v>9063</v>
      </c>
    </row>
    <row r="601" spans="1:28" x14ac:dyDescent="0.3">
      <c r="A601" s="8" t="b">
        <f t="shared" si="27"/>
        <v>0</v>
      </c>
      <c r="B601" t="str">
        <f t="shared" si="28"/>
        <v>firearrow</v>
      </c>
      <c r="C601" s="10" t="str">
        <f t="shared" si="29"/>
        <v>fire_arrow</v>
      </c>
      <c r="D601">
        <v>1752</v>
      </c>
      <c r="E601" t="s">
        <v>24</v>
      </c>
      <c r="F601" t="s">
        <v>3941</v>
      </c>
      <c r="G601" t="s">
        <v>26</v>
      </c>
      <c r="H601" t="s">
        <v>3942</v>
      </c>
      <c r="I601" t="s">
        <v>552</v>
      </c>
      <c r="J601" s="6">
        <v>3</v>
      </c>
      <c r="K601">
        <v>0.2</v>
      </c>
      <c r="L601">
        <v>0</v>
      </c>
      <c r="M601">
        <v>30</v>
      </c>
      <c r="N601">
        <v>0</v>
      </c>
      <c r="O601">
        <v>0</v>
      </c>
      <c r="P601">
        <v>0</v>
      </c>
      <c r="Q601" t="s">
        <v>24</v>
      </c>
      <c r="R601">
        <v>1</v>
      </c>
      <c r="S601">
        <v>0</v>
      </c>
      <c r="T601" t="s">
        <v>428</v>
      </c>
      <c r="U601" t="s">
        <v>36</v>
      </c>
      <c r="V601" t="s">
        <v>553</v>
      </c>
      <c r="W601" t="s">
        <v>38</v>
      </c>
      <c r="X601" s="8" t="s">
        <v>38139</v>
      </c>
      <c r="Y601" s="93" t="s">
        <v>39437</v>
      </c>
      <c r="Z601" s="93"/>
      <c r="AA601" t="s">
        <v>3943</v>
      </c>
      <c r="AB601" t="s">
        <v>3944</v>
      </c>
    </row>
    <row r="602" spans="1:28" x14ac:dyDescent="0.3">
      <c r="A602" s="8" t="b">
        <f t="shared" si="27"/>
        <v>0</v>
      </c>
      <c r="B602" t="str">
        <f t="shared" si="28"/>
        <v>steelarrow</v>
      </c>
      <c r="C602" s="10" t="str">
        <f t="shared" si="29"/>
        <v>steel_arrow</v>
      </c>
      <c r="D602">
        <v>1753</v>
      </c>
      <c r="E602" t="s">
        <v>24</v>
      </c>
      <c r="F602" t="s">
        <v>9600</v>
      </c>
      <c r="G602" t="s">
        <v>26</v>
      </c>
      <c r="H602" t="s">
        <v>9601</v>
      </c>
      <c r="I602" t="s">
        <v>552</v>
      </c>
      <c r="J602" s="8">
        <v>4</v>
      </c>
      <c r="K602">
        <v>0.2</v>
      </c>
      <c r="L602">
        <v>0</v>
      </c>
      <c r="M602">
        <v>40</v>
      </c>
      <c r="N602">
        <v>0</v>
      </c>
      <c r="O602">
        <v>0</v>
      </c>
      <c r="P602">
        <v>0</v>
      </c>
      <c r="Q602" t="s">
        <v>24</v>
      </c>
      <c r="R602">
        <v>1</v>
      </c>
      <c r="S602">
        <v>0</v>
      </c>
      <c r="T602" t="s">
        <v>428</v>
      </c>
      <c r="U602" t="s">
        <v>36</v>
      </c>
      <c r="V602" t="s">
        <v>553</v>
      </c>
      <c r="W602" t="s">
        <v>38</v>
      </c>
      <c r="Y602" s="93" t="s">
        <v>39438</v>
      </c>
      <c r="Z602" s="93"/>
      <c r="AA602" t="s">
        <v>9602</v>
      </c>
      <c r="AB602" t="s">
        <v>9603</v>
      </c>
    </row>
    <row r="603" spans="1:28" x14ac:dyDescent="0.3">
      <c r="A603" s="8" t="b">
        <f t="shared" si="27"/>
        <v>0</v>
      </c>
      <c r="B603" t="str">
        <f t="shared" si="28"/>
        <v>crystalarrow</v>
      </c>
      <c r="C603" s="10" t="str">
        <f t="shared" si="29"/>
        <v>crystal_arrow</v>
      </c>
      <c r="D603">
        <v>1754</v>
      </c>
      <c r="E603" t="s">
        <v>24</v>
      </c>
      <c r="F603" t="s">
        <v>2617</v>
      </c>
      <c r="G603" t="s">
        <v>26</v>
      </c>
      <c r="H603" t="s">
        <v>2618</v>
      </c>
      <c r="I603" t="s">
        <v>552</v>
      </c>
      <c r="J603" s="8">
        <v>3</v>
      </c>
      <c r="K603">
        <v>0.2</v>
      </c>
      <c r="L603">
        <v>0</v>
      </c>
      <c r="M603">
        <v>30</v>
      </c>
      <c r="N603">
        <v>0</v>
      </c>
      <c r="O603">
        <v>0</v>
      </c>
      <c r="P603">
        <v>0</v>
      </c>
      <c r="Q603" t="s">
        <v>24</v>
      </c>
      <c r="R603">
        <v>1</v>
      </c>
      <c r="S603">
        <v>0</v>
      </c>
      <c r="T603" t="s">
        <v>428</v>
      </c>
      <c r="U603" t="s">
        <v>36</v>
      </c>
      <c r="V603" t="s">
        <v>553</v>
      </c>
      <c r="W603" t="s">
        <v>38</v>
      </c>
      <c r="X603" t="s">
        <v>38100</v>
      </c>
      <c r="Y603" s="93" t="s">
        <v>39439</v>
      </c>
      <c r="Z603" s="93"/>
      <c r="AA603" t="s">
        <v>2619</v>
      </c>
      <c r="AB603" t="s">
        <v>2620</v>
      </c>
    </row>
    <row r="604" spans="1:28" x14ac:dyDescent="0.3">
      <c r="A604" s="8" t="b">
        <f t="shared" si="27"/>
        <v>0</v>
      </c>
      <c r="B604" t="str">
        <f t="shared" si="28"/>
        <v>arrowofwind</v>
      </c>
      <c r="C604" s="10" t="str">
        <f t="shared" si="29"/>
        <v>arrow_of_wind</v>
      </c>
      <c r="D604">
        <v>1755</v>
      </c>
      <c r="E604" t="s">
        <v>24</v>
      </c>
      <c r="F604" t="s">
        <v>564</v>
      </c>
      <c r="G604" t="s">
        <v>26</v>
      </c>
      <c r="H604" t="s">
        <v>565</v>
      </c>
      <c r="I604" t="s">
        <v>552</v>
      </c>
      <c r="J604" s="8">
        <v>3</v>
      </c>
      <c r="K604">
        <v>0.2</v>
      </c>
      <c r="L604">
        <v>0</v>
      </c>
      <c r="M604">
        <v>30</v>
      </c>
      <c r="N604">
        <v>0</v>
      </c>
      <c r="O604">
        <v>0</v>
      </c>
      <c r="P604">
        <v>0</v>
      </c>
      <c r="Q604" t="s">
        <v>24</v>
      </c>
      <c r="R604">
        <v>1</v>
      </c>
      <c r="S604">
        <v>0</v>
      </c>
      <c r="T604" t="s">
        <v>428</v>
      </c>
      <c r="U604" t="s">
        <v>36</v>
      </c>
      <c r="V604" t="s">
        <v>553</v>
      </c>
      <c r="W604" t="s">
        <v>38</v>
      </c>
      <c r="X604" t="s">
        <v>38140</v>
      </c>
      <c r="Y604" s="93" t="s">
        <v>39440</v>
      </c>
      <c r="Z604" s="93"/>
      <c r="AA604" t="s">
        <v>566</v>
      </c>
      <c r="AB604" t="s">
        <v>567</v>
      </c>
    </row>
    <row r="605" spans="1:28" x14ac:dyDescent="0.3">
      <c r="A605" s="8" t="b">
        <f t="shared" si="27"/>
        <v>0</v>
      </c>
      <c r="B605" t="str">
        <f t="shared" si="28"/>
        <v>stonearrow</v>
      </c>
      <c r="C605" s="10" t="str">
        <f t="shared" si="29"/>
        <v>stone_arrow</v>
      </c>
      <c r="D605">
        <v>1756</v>
      </c>
      <c r="E605" t="s">
        <v>24</v>
      </c>
      <c r="F605" t="s">
        <v>9656</v>
      </c>
      <c r="G605" t="s">
        <v>26</v>
      </c>
      <c r="H605" t="s">
        <v>9657</v>
      </c>
      <c r="I605" t="s">
        <v>552</v>
      </c>
      <c r="J605" s="8">
        <v>3</v>
      </c>
      <c r="K605">
        <v>0.2</v>
      </c>
      <c r="L605">
        <v>0</v>
      </c>
      <c r="M605">
        <v>30</v>
      </c>
      <c r="N605">
        <v>0</v>
      </c>
      <c r="O605">
        <v>0</v>
      </c>
      <c r="P605">
        <v>0</v>
      </c>
      <c r="Q605" t="s">
        <v>24</v>
      </c>
      <c r="R605">
        <v>1</v>
      </c>
      <c r="S605">
        <v>0</v>
      </c>
      <c r="T605" t="s">
        <v>428</v>
      </c>
      <c r="U605" t="s">
        <v>36</v>
      </c>
      <c r="V605" t="s">
        <v>553</v>
      </c>
      <c r="W605" t="s">
        <v>38</v>
      </c>
      <c r="X605" t="s">
        <v>38138</v>
      </c>
      <c r="Y605" s="93" t="s">
        <v>39441</v>
      </c>
      <c r="Z605" s="93"/>
      <c r="AA605" t="s">
        <v>9658</v>
      </c>
      <c r="AB605" t="s">
        <v>9659</v>
      </c>
    </row>
    <row r="606" spans="1:28" x14ac:dyDescent="0.3">
      <c r="A606" s="8" t="b">
        <f t="shared" si="27"/>
        <v>0</v>
      </c>
      <c r="B606" t="str">
        <f t="shared" si="28"/>
        <v>immatrialarrow</v>
      </c>
      <c r="C606" s="10" t="str">
        <f t="shared" si="29"/>
        <v>immatrial_arrow</v>
      </c>
      <c r="D606">
        <v>1757</v>
      </c>
      <c r="E606" t="s">
        <v>24</v>
      </c>
      <c r="F606" t="s">
        <v>5431</v>
      </c>
      <c r="G606" t="s">
        <v>26</v>
      </c>
      <c r="H606" t="s">
        <v>5432</v>
      </c>
      <c r="I606" t="s">
        <v>552</v>
      </c>
      <c r="J606" s="8">
        <v>3</v>
      </c>
      <c r="K606">
        <v>0.1</v>
      </c>
      <c r="L606">
        <v>0</v>
      </c>
      <c r="M606">
        <v>30</v>
      </c>
      <c r="N606">
        <v>0</v>
      </c>
      <c r="O606">
        <v>0</v>
      </c>
      <c r="P606">
        <v>0</v>
      </c>
      <c r="Q606" t="s">
        <v>24</v>
      </c>
      <c r="R606">
        <v>1</v>
      </c>
      <c r="S606">
        <v>0</v>
      </c>
      <c r="T606" t="s">
        <v>428</v>
      </c>
      <c r="U606" t="s">
        <v>36</v>
      </c>
      <c r="V606" t="s">
        <v>553</v>
      </c>
      <c r="W606" t="s">
        <v>38</v>
      </c>
      <c r="X606" s="8" t="s">
        <v>38165</v>
      </c>
      <c r="Y606" s="93" t="s">
        <v>39442</v>
      </c>
      <c r="Z606" s="93"/>
      <c r="AA606" t="s">
        <v>5433</v>
      </c>
      <c r="AB606" t="s">
        <v>5434</v>
      </c>
    </row>
    <row r="607" spans="1:28" x14ac:dyDescent="0.3">
      <c r="A607" s="8" t="b">
        <f t="shared" si="27"/>
        <v>0</v>
      </c>
      <c r="B607" t="str">
        <f t="shared" si="28"/>
        <v>stunarrow</v>
      </c>
      <c r="C607" s="10" t="str">
        <f t="shared" si="29"/>
        <v>stun_arrow</v>
      </c>
      <c r="D607">
        <v>1758</v>
      </c>
      <c r="E607" t="s">
        <v>24</v>
      </c>
      <c r="F607" t="s">
        <v>9730</v>
      </c>
      <c r="G607" t="s">
        <v>26</v>
      </c>
      <c r="H607" t="s">
        <v>9731</v>
      </c>
      <c r="I607" t="s">
        <v>552</v>
      </c>
      <c r="J607" s="6">
        <v>10</v>
      </c>
      <c r="K607">
        <v>0.3</v>
      </c>
      <c r="L607">
        <v>0</v>
      </c>
      <c r="M607">
        <v>1</v>
      </c>
      <c r="N607">
        <v>0</v>
      </c>
      <c r="O607">
        <v>0</v>
      </c>
      <c r="P607">
        <v>0</v>
      </c>
      <c r="Q607" t="s">
        <v>24</v>
      </c>
      <c r="R607">
        <v>1</v>
      </c>
      <c r="S607">
        <v>0</v>
      </c>
      <c r="T607" t="s">
        <v>428</v>
      </c>
      <c r="U607" t="s">
        <v>36</v>
      </c>
      <c r="V607" t="s">
        <v>553</v>
      </c>
      <c r="W607" t="s">
        <v>38</v>
      </c>
      <c r="X607" s="8" t="s">
        <v>38166</v>
      </c>
      <c r="Y607" s="93" t="s">
        <v>39443</v>
      </c>
      <c r="Z607" s="93"/>
      <c r="AA607" t="s">
        <v>9732</v>
      </c>
      <c r="AB607" t="s">
        <v>9733</v>
      </c>
    </row>
    <row r="608" spans="1:28" x14ac:dyDescent="0.3">
      <c r="A608" s="8" t="b">
        <f t="shared" si="27"/>
        <v>0</v>
      </c>
      <c r="B608" t="str">
        <f t="shared" si="28"/>
        <v>freezingarrow</v>
      </c>
      <c r="C608" s="10" t="str">
        <f t="shared" si="29"/>
        <v>freezing_arrow</v>
      </c>
      <c r="D608">
        <v>1759</v>
      </c>
      <c r="E608" t="s">
        <v>24</v>
      </c>
      <c r="F608" t="s">
        <v>4202</v>
      </c>
      <c r="G608" t="s">
        <v>26</v>
      </c>
      <c r="H608" t="s">
        <v>4203</v>
      </c>
      <c r="I608" t="s">
        <v>552</v>
      </c>
      <c r="J608" s="6">
        <v>10</v>
      </c>
      <c r="K608">
        <v>0.3</v>
      </c>
      <c r="L608">
        <v>0</v>
      </c>
      <c r="M608">
        <v>1</v>
      </c>
      <c r="N608">
        <v>0</v>
      </c>
      <c r="O608">
        <v>0</v>
      </c>
      <c r="P608">
        <v>0</v>
      </c>
      <c r="Q608" t="s">
        <v>24</v>
      </c>
      <c r="R608">
        <v>1</v>
      </c>
      <c r="S608">
        <v>0</v>
      </c>
      <c r="T608" t="s">
        <v>428</v>
      </c>
      <c r="U608" t="s">
        <v>36</v>
      </c>
      <c r="V608" t="s">
        <v>553</v>
      </c>
      <c r="W608" t="s">
        <v>38</v>
      </c>
      <c r="X608" s="8" t="s">
        <v>38167</v>
      </c>
      <c r="Y608" s="93" t="s">
        <v>39444</v>
      </c>
      <c r="Z608" s="93"/>
      <c r="AA608" t="s">
        <v>4204</v>
      </c>
      <c r="AB608" t="s">
        <v>4205</v>
      </c>
    </row>
    <row r="609" spans="1:28" x14ac:dyDescent="0.3">
      <c r="A609" s="8" t="b">
        <f t="shared" si="27"/>
        <v>0</v>
      </c>
      <c r="B609" t="str">
        <f t="shared" si="28"/>
        <v>flasharrow</v>
      </c>
      <c r="C609" s="10" t="str">
        <f t="shared" si="29"/>
        <v>flash_arrow</v>
      </c>
      <c r="D609">
        <v>1760</v>
      </c>
      <c r="E609" t="s">
        <v>24</v>
      </c>
      <c r="F609" t="s">
        <v>4077</v>
      </c>
      <c r="G609" t="s">
        <v>26</v>
      </c>
      <c r="H609" t="s">
        <v>4078</v>
      </c>
      <c r="I609" t="s">
        <v>552</v>
      </c>
      <c r="J609" s="6">
        <v>10</v>
      </c>
      <c r="K609">
        <v>0.3</v>
      </c>
      <c r="L609">
        <v>0</v>
      </c>
      <c r="M609">
        <v>1</v>
      </c>
      <c r="N609">
        <v>0</v>
      </c>
      <c r="O609">
        <v>0</v>
      </c>
      <c r="P609">
        <v>0</v>
      </c>
      <c r="Q609" t="s">
        <v>24</v>
      </c>
      <c r="R609">
        <v>1</v>
      </c>
      <c r="S609">
        <v>0</v>
      </c>
      <c r="T609" t="s">
        <v>428</v>
      </c>
      <c r="U609" t="s">
        <v>36</v>
      </c>
      <c r="V609" t="s">
        <v>553</v>
      </c>
      <c r="W609" t="s">
        <v>38</v>
      </c>
      <c r="X609" s="8" t="s">
        <v>38168</v>
      </c>
      <c r="Y609" s="93" t="s">
        <v>39445</v>
      </c>
      <c r="Z609" s="93"/>
      <c r="AA609" t="s">
        <v>4079</v>
      </c>
      <c r="AB609" t="s">
        <v>4080</v>
      </c>
    </row>
    <row r="610" spans="1:28" x14ac:dyDescent="0.3">
      <c r="A610" s="8" t="b">
        <f t="shared" si="27"/>
        <v>0</v>
      </c>
      <c r="B610" t="str">
        <f t="shared" si="28"/>
        <v>cursearrow</v>
      </c>
      <c r="C610" s="10" t="str">
        <f t="shared" si="29"/>
        <v>curse_arrow</v>
      </c>
      <c r="D610">
        <v>1761</v>
      </c>
      <c r="E610" t="s">
        <v>24</v>
      </c>
      <c r="F610" t="s">
        <v>2691</v>
      </c>
      <c r="G610" t="s">
        <v>26</v>
      </c>
      <c r="H610" t="s">
        <v>2692</v>
      </c>
      <c r="I610" t="s">
        <v>552</v>
      </c>
      <c r="J610" s="6">
        <v>10</v>
      </c>
      <c r="K610">
        <v>0.3</v>
      </c>
      <c r="L610">
        <v>0</v>
      </c>
      <c r="M610">
        <v>1</v>
      </c>
      <c r="N610">
        <v>0</v>
      </c>
      <c r="O610">
        <v>0</v>
      </c>
      <c r="P610">
        <v>0</v>
      </c>
      <c r="Q610" t="s">
        <v>24</v>
      </c>
      <c r="R610">
        <v>1</v>
      </c>
      <c r="S610">
        <v>0</v>
      </c>
      <c r="T610" t="s">
        <v>428</v>
      </c>
      <c r="U610" t="s">
        <v>36</v>
      </c>
      <c r="V610" t="s">
        <v>553</v>
      </c>
      <c r="W610" t="s">
        <v>38</v>
      </c>
      <c r="X610" t="s">
        <v>38169</v>
      </c>
      <c r="Y610" s="93" t="s">
        <v>39446</v>
      </c>
      <c r="Z610" s="93"/>
      <c r="AA610" t="s">
        <v>2693</v>
      </c>
      <c r="AB610" t="s">
        <v>2694</v>
      </c>
    </row>
    <row r="611" spans="1:28" x14ac:dyDescent="0.3">
      <c r="A611" s="8" t="b">
        <f t="shared" si="27"/>
        <v>0</v>
      </c>
      <c r="B611" t="str">
        <f t="shared" si="28"/>
        <v>rustyarrow</v>
      </c>
      <c r="C611" s="10" t="str">
        <f t="shared" si="29"/>
        <v>rusty_arrow</v>
      </c>
      <c r="D611">
        <v>1762</v>
      </c>
      <c r="E611" t="s">
        <v>24</v>
      </c>
      <c r="F611" t="s">
        <v>8627</v>
      </c>
      <c r="G611" t="s">
        <v>26</v>
      </c>
      <c r="H611" t="s">
        <v>8628</v>
      </c>
      <c r="I611" t="s">
        <v>552</v>
      </c>
      <c r="J611" s="6">
        <v>3</v>
      </c>
      <c r="K611">
        <v>0.2</v>
      </c>
      <c r="L611">
        <v>0</v>
      </c>
      <c r="M611">
        <v>30</v>
      </c>
      <c r="N611">
        <v>0</v>
      </c>
      <c r="O611">
        <v>0</v>
      </c>
      <c r="P611">
        <v>0</v>
      </c>
      <c r="Q611" t="s">
        <v>24</v>
      </c>
      <c r="R611">
        <v>1</v>
      </c>
      <c r="S611">
        <v>0</v>
      </c>
      <c r="T611" t="s">
        <v>428</v>
      </c>
      <c r="U611" t="s">
        <v>36</v>
      </c>
      <c r="V611" t="s">
        <v>553</v>
      </c>
      <c r="W611" t="s">
        <v>38</v>
      </c>
      <c r="X611" s="8" t="s">
        <v>38170</v>
      </c>
      <c r="Y611" s="93" t="s">
        <v>39447</v>
      </c>
      <c r="Z611" s="93"/>
      <c r="AA611" t="s">
        <v>8629</v>
      </c>
      <c r="AB611" t="s">
        <v>8630</v>
      </c>
    </row>
    <row r="612" spans="1:28" x14ac:dyDescent="0.3">
      <c r="A612" s="8" t="b">
        <f t="shared" si="27"/>
        <v>0</v>
      </c>
      <c r="B612" t="str">
        <f t="shared" si="28"/>
        <v>poisonarrow</v>
      </c>
      <c r="C612" s="10" t="str">
        <f t="shared" si="29"/>
        <v>poison_arrow</v>
      </c>
      <c r="D612">
        <v>1763</v>
      </c>
      <c r="E612" t="s">
        <v>24</v>
      </c>
      <c r="F612" t="s">
        <v>7740</v>
      </c>
      <c r="G612" t="s">
        <v>26</v>
      </c>
      <c r="H612" t="s">
        <v>7741</v>
      </c>
      <c r="I612" t="s">
        <v>552</v>
      </c>
      <c r="J612">
        <v>10</v>
      </c>
      <c r="K612">
        <v>0.3</v>
      </c>
      <c r="L612">
        <v>0</v>
      </c>
      <c r="M612">
        <v>1</v>
      </c>
      <c r="N612">
        <v>0</v>
      </c>
      <c r="O612">
        <v>0</v>
      </c>
      <c r="P612">
        <v>0</v>
      </c>
      <c r="Q612" t="s">
        <v>24</v>
      </c>
      <c r="R612">
        <v>1</v>
      </c>
      <c r="S612">
        <v>0</v>
      </c>
      <c r="T612" t="s">
        <v>428</v>
      </c>
      <c r="U612" t="s">
        <v>36</v>
      </c>
      <c r="V612" t="s">
        <v>553</v>
      </c>
      <c r="W612" t="s">
        <v>38</v>
      </c>
      <c r="X612" s="8" t="s">
        <v>38171</v>
      </c>
      <c r="Y612" s="93" t="s">
        <v>39448</v>
      </c>
      <c r="Z612" s="93"/>
      <c r="AA612" t="s">
        <v>7742</v>
      </c>
      <c r="AB612" t="s">
        <v>7743</v>
      </c>
    </row>
    <row r="613" spans="1:28" x14ac:dyDescent="0.3">
      <c r="A613" s="8" t="b">
        <f t="shared" si="27"/>
        <v>0</v>
      </c>
      <c r="B613" t="str">
        <f t="shared" si="28"/>
        <v>incisivearrow</v>
      </c>
      <c r="C613" s="10" t="str">
        <f t="shared" si="29"/>
        <v>incisive_arrow</v>
      </c>
      <c r="D613">
        <v>1764</v>
      </c>
      <c r="E613" t="s">
        <v>24</v>
      </c>
      <c r="F613" t="s">
        <v>5473</v>
      </c>
      <c r="G613" t="s">
        <v>26</v>
      </c>
      <c r="H613" t="s">
        <v>5474</v>
      </c>
      <c r="I613" t="s">
        <v>552</v>
      </c>
      <c r="J613">
        <v>20</v>
      </c>
      <c r="K613">
        <v>0.3</v>
      </c>
      <c r="L613">
        <v>0</v>
      </c>
      <c r="M613">
        <v>10</v>
      </c>
      <c r="N613">
        <v>0</v>
      </c>
      <c r="O613">
        <v>0</v>
      </c>
      <c r="P613">
        <v>0</v>
      </c>
      <c r="Q613" t="s">
        <v>24</v>
      </c>
      <c r="R613">
        <v>1</v>
      </c>
      <c r="S613">
        <v>0</v>
      </c>
      <c r="T613" t="s">
        <v>428</v>
      </c>
      <c r="U613" t="s">
        <v>36</v>
      </c>
      <c r="V613" t="s">
        <v>553</v>
      </c>
      <c r="W613" t="s">
        <v>38</v>
      </c>
      <c r="X613" t="s">
        <v>38172</v>
      </c>
      <c r="Y613" s="93" t="s">
        <v>39449</v>
      </c>
      <c r="Z613" s="93"/>
      <c r="AA613" t="s">
        <v>5475</v>
      </c>
      <c r="AB613" t="s">
        <v>5476</v>
      </c>
    </row>
    <row r="614" spans="1:28" x14ac:dyDescent="0.3">
      <c r="A614" s="8" t="b">
        <f t="shared" si="27"/>
        <v>0</v>
      </c>
      <c r="B614" t="str">
        <f t="shared" si="28"/>
        <v>orideconarrow</v>
      </c>
      <c r="C614" s="10" t="str">
        <f t="shared" si="29"/>
        <v>oridecon_arrow</v>
      </c>
      <c r="D614">
        <v>1765</v>
      </c>
      <c r="E614" t="s">
        <v>24</v>
      </c>
      <c r="F614" t="s">
        <v>7337</v>
      </c>
      <c r="G614" t="s">
        <v>26</v>
      </c>
      <c r="H614" t="s">
        <v>7338</v>
      </c>
      <c r="I614" t="s">
        <v>552</v>
      </c>
      <c r="J614">
        <v>30</v>
      </c>
      <c r="K614">
        <v>0.3</v>
      </c>
      <c r="L614">
        <v>0</v>
      </c>
      <c r="M614">
        <v>50</v>
      </c>
      <c r="N614">
        <v>0</v>
      </c>
      <c r="O614">
        <v>0</v>
      </c>
      <c r="P614">
        <v>0</v>
      </c>
      <c r="Q614" t="s">
        <v>24</v>
      </c>
      <c r="R614">
        <v>1</v>
      </c>
      <c r="S614">
        <v>0</v>
      </c>
      <c r="T614" t="s">
        <v>428</v>
      </c>
      <c r="U614" t="s">
        <v>36</v>
      </c>
      <c r="V614" t="s">
        <v>553</v>
      </c>
      <c r="W614" t="s">
        <v>38</v>
      </c>
      <c r="X614" s="8"/>
      <c r="Y614" s="93" t="s">
        <v>39450</v>
      </c>
      <c r="Z614" s="93"/>
      <c r="AA614" t="s">
        <v>7339</v>
      </c>
      <c r="AB614" t="s">
        <v>7340</v>
      </c>
    </row>
    <row r="615" spans="1:28" x14ac:dyDescent="0.3">
      <c r="A615" s="8" t="b">
        <f t="shared" si="27"/>
        <v>0</v>
      </c>
      <c r="B615" t="str">
        <f t="shared" si="28"/>
        <v>arrowofcounterevil</v>
      </c>
      <c r="C615" s="10" t="str">
        <f t="shared" si="29"/>
        <v>arrow_of_counter_evil</v>
      </c>
      <c r="D615">
        <v>1766</v>
      </c>
      <c r="E615" t="s">
        <v>24</v>
      </c>
      <c r="F615" t="s">
        <v>556</v>
      </c>
      <c r="G615" t="s">
        <v>26</v>
      </c>
      <c r="H615" t="s">
        <v>557</v>
      </c>
      <c r="I615" t="s">
        <v>552</v>
      </c>
      <c r="J615" s="6">
        <v>40</v>
      </c>
      <c r="K615">
        <v>0.3</v>
      </c>
      <c r="L615">
        <v>0</v>
      </c>
      <c r="M615">
        <v>50</v>
      </c>
      <c r="N615">
        <v>0</v>
      </c>
      <c r="O615">
        <v>0</v>
      </c>
      <c r="P615">
        <v>0</v>
      </c>
      <c r="Q615" t="s">
        <v>24</v>
      </c>
      <c r="R615">
        <v>1</v>
      </c>
      <c r="S615">
        <v>0</v>
      </c>
      <c r="T615" t="s">
        <v>428</v>
      </c>
      <c r="U615" t="s">
        <v>36</v>
      </c>
      <c r="V615" t="s">
        <v>553</v>
      </c>
      <c r="W615" t="s">
        <v>38</v>
      </c>
      <c r="X615" s="8" t="s">
        <v>38164</v>
      </c>
      <c r="Y615" s="93" t="s">
        <v>39451</v>
      </c>
      <c r="Z615" s="93"/>
      <c r="AA615" t="s">
        <v>558</v>
      </c>
      <c r="AB615" t="s">
        <v>559</v>
      </c>
    </row>
    <row r="616" spans="1:28" x14ac:dyDescent="0.3">
      <c r="A616" s="8" t="b">
        <f t="shared" si="27"/>
        <v>0</v>
      </c>
      <c r="B616" t="str">
        <f t="shared" si="28"/>
        <v>arrowofshadow</v>
      </c>
      <c r="C616" s="10" t="str">
        <f t="shared" si="29"/>
        <v>arrow_of_shadow</v>
      </c>
      <c r="D616">
        <v>1767</v>
      </c>
      <c r="E616" t="s">
        <v>24</v>
      </c>
      <c r="F616" t="s">
        <v>560</v>
      </c>
      <c r="G616" t="s">
        <v>26</v>
      </c>
      <c r="H616" t="s">
        <v>561</v>
      </c>
      <c r="I616" t="s">
        <v>552</v>
      </c>
      <c r="J616">
        <v>3</v>
      </c>
      <c r="K616">
        <v>0.2</v>
      </c>
      <c r="L616">
        <v>0</v>
      </c>
      <c r="M616">
        <v>30</v>
      </c>
      <c r="N616">
        <v>0</v>
      </c>
      <c r="O616">
        <v>0</v>
      </c>
      <c r="P616">
        <v>0</v>
      </c>
      <c r="Q616" t="s">
        <v>24</v>
      </c>
      <c r="R616">
        <v>1</v>
      </c>
      <c r="S616">
        <v>0</v>
      </c>
      <c r="T616" t="s">
        <v>428</v>
      </c>
      <c r="U616" t="s">
        <v>36</v>
      </c>
      <c r="V616" t="s">
        <v>553</v>
      </c>
      <c r="W616" t="s">
        <v>38</v>
      </c>
      <c r="X616" s="8" t="s">
        <v>38173</v>
      </c>
      <c r="Y616" s="93" t="s">
        <v>39452</v>
      </c>
      <c r="Z616" s="93"/>
      <c r="AA616" t="s">
        <v>562</v>
      </c>
      <c r="AB616" t="s">
        <v>563</v>
      </c>
    </row>
    <row r="617" spans="1:28" x14ac:dyDescent="0.3">
      <c r="A617" s="8" t="b">
        <f t="shared" si="27"/>
        <v>0</v>
      </c>
      <c r="B617" t="str">
        <f t="shared" si="28"/>
        <v>sleeparrow</v>
      </c>
      <c r="C617" s="10" t="str">
        <f t="shared" si="29"/>
        <v>sleep_arrow</v>
      </c>
      <c r="D617">
        <v>1768</v>
      </c>
      <c r="E617" t="s">
        <v>24</v>
      </c>
      <c r="F617" t="s">
        <v>9201</v>
      </c>
      <c r="G617" t="s">
        <v>26</v>
      </c>
      <c r="H617" t="s">
        <v>9202</v>
      </c>
      <c r="I617" t="s">
        <v>552</v>
      </c>
      <c r="J617">
        <v>10</v>
      </c>
      <c r="K617">
        <v>0.3</v>
      </c>
      <c r="L617">
        <v>0</v>
      </c>
      <c r="M617">
        <v>1</v>
      </c>
      <c r="N617">
        <v>0</v>
      </c>
      <c r="O617">
        <v>0</v>
      </c>
      <c r="P617">
        <v>0</v>
      </c>
      <c r="Q617" t="s">
        <v>24</v>
      </c>
      <c r="R617">
        <v>1</v>
      </c>
      <c r="S617">
        <v>0</v>
      </c>
      <c r="T617" t="s">
        <v>428</v>
      </c>
      <c r="U617" t="s">
        <v>36</v>
      </c>
      <c r="V617" t="s">
        <v>553</v>
      </c>
      <c r="W617" t="s">
        <v>38</v>
      </c>
      <c r="X617" s="8" t="s">
        <v>38174</v>
      </c>
      <c r="Y617" s="93" t="s">
        <v>39453</v>
      </c>
      <c r="Z617" s="93"/>
      <c r="AA617" t="s">
        <v>9203</v>
      </c>
      <c r="AB617" t="s">
        <v>9204</v>
      </c>
    </row>
    <row r="618" spans="1:28" x14ac:dyDescent="0.3">
      <c r="A618" s="8" t="b">
        <f t="shared" si="27"/>
        <v>0</v>
      </c>
      <c r="B618" t="str">
        <f t="shared" si="28"/>
        <v>silencearrow</v>
      </c>
      <c r="C618" s="10" t="str">
        <f t="shared" si="29"/>
        <v>silence_arrow</v>
      </c>
      <c r="D618">
        <v>1769</v>
      </c>
      <c r="E618" t="s">
        <v>24</v>
      </c>
      <c r="F618" t="s">
        <v>9043</v>
      </c>
      <c r="G618" t="s">
        <v>26</v>
      </c>
      <c r="H618" t="s">
        <v>9044</v>
      </c>
      <c r="I618" t="s">
        <v>552</v>
      </c>
      <c r="J618">
        <v>10</v>
      </c>
      <c r="K618">
        <v>0.3</v>
      </c>
      <c r="L618">
        <v>0</v>
      </c>
      <c r="M618">
        <v>1</v>
      </c>
      <c r="N618">
        <v>0</v>
      </c>
      <c r="O618">
        <v>0</v>
      </c>
      <c r="P618">
        <v>0</v>
      </c>
      <c r="Q618" t="s">
        <v>24</v>
      </c>
      <c r="R618">
        <v>1</v>
      </c>
      <c r="S618">
        <v>0</v>
      </c>
      <c r="T618" t="s">
        <v>428</v>
      </c>
      <c r="U618" t="s">
        <v>36</v>
      </c>
      <c r="V618" t="s">
        <v>553</v>
      </c>
      <c r="W618" t="s">
        <v>38</v>
      </c>
      <c r="X618" s="8" t="s">
        <v>38175</v>
      </c>
      <c r="Y618" s="93" t="s">
        <v>39454</v>
      </c>
      <c r="Z618" s="93"/>
      <c r="AA618" t="s">
        <v>9045</v>
      </c>
      <c r="AB618" t="s">
        <v>9046</v>
      </c>
    </row>
    <row r="619" spans="1:28" x14ac:dyDescent="0.3">
      <c r="A619" s="8" t="b">
        <f t="shared" si="27"/>
        <v>0</v>
      </c>
      <c r="B619" t="str">
        <f t="shared" si="28"/>
        <v>ironarrow</v>
      </c>
      <c r="C619" s="10" t="str">
        <f t="shared" si="29"/>
        <v>iron_arrow</v>
      </c>
      <c r="D619">
        <v>1770</v>
      </c>
      <c r="E619" t="s">
        <v>24</v>
      </c>
      <c r="F619" t="s">
        <v>5558</v>
      </c>
      <c r="G619" t="s">
        <v>26</v>
      </c>
      <c r="H619" t="s">
        <v>5559</v>
      </c>
      <c r="I619" t="s">
        <v>552</v>
      </c>
      <c r="J619">
        <v>2</v>
      </c>
      <c r="K619">
        <v>0.1</v>
      </c>
      <c r="L619">
        <v>0</v>
      </c>
      <c r="M619">
        <v>30</v>
      </c>
      <c r="N619">
        <v>0</v>
      </c>
      <c r="O619">
        <v>0</v>
      </c>
      <c r="P619">
        <v>0</v>
      </c>
      <c r="Q619" t="s">
        <v>24</v>
      </c>
      <c r="R619">
        <v>1</v>
      </c>
      <c r="S619">
        <v>0</v>
      </c>
      <c r="T619" t="s">
        <v>428</v>
      </c>
      <c r="U619" t="s">
        <v>36</v>
      </c>
      <c r="V619" t="s">
        <v>553</v>
      </c>
      <c r="W619" t="s">
        <v>38</v>
      </c>
      <c r="X619" s="8"/>
      <c r="Y619" s="93" t="s">
        <v>39455</v>
      </c>
      <c r="Z619" s="93"/>
      <c r="AA619" t="s">
        <v>5560</v>
      </c>
      <c r="AB619" t="s">
        <v>5561</v>
      </c>
    </row>
    <row r="620" spans="1:28" x14ac:dyDescent="0.3">
      <c r="A620" s="8" t="b">
        <f t="shared" si="27"/>
        <v>0</v>
      </c>
      <c r="B620" t="str">
        <f t="shared" si="28"/>
        <v>venomknife</v>
      </c>
      <c r="C620" s="10" t="str">
        <f t="shared" si="29"/>
        <v>venom_knife</v>
      </c>
      <c r="D620">
        <v>1771</v>
      </c>
      <c r="E620" t="s">
        <v>24</v>
      </c>
      <c r="F620" t="s">
        <v>10362</v>
      </c>
      <c r="G620" t="s">
        <v>26</v>
      </c>
      <c r="H620" t="s">
        <v>10363</v>
      </c>
      <c r="I620" t="s">
        <v>10364</v>
      </c>
      <c r="J620">
        <v>50</v>
      </c>
      <c r="K620">
        <v>0.5</v>
      </c>
      <c r="L620">
        <v>0</v>
      </c>
      <c r="M620">
        <v>30</v>
      </c>
      <c r="N620">
        <v>0</v>
      </c>
      <c r="O620">
        <v>0</v>
      </c>
      <c r="P620">
        <v>0</v>
      </c>
      <c r="Q620" t="s">
        <v>24</v>
      </c>
      <c r="R620">
        <v>1</v>
      </c>
      <c r="S620">
        <v>0</v>
      </c>
      <c r="T620" t="s">
        <v>428</v>
      </c>
      <c r="U620" t="s">
        <v>36</v>
      </c>
      <c r="V620" t="s">
        <v>579</v>
      </c>
      <c r="W620" t="s">
        <v>38</v>
      </c>
      <c r="X620" s="8"/>
      <c r="Y620" s="93"/>
      <c r="Z620" s="93"/>
      <c r="AA620" t="s">
        <v>10365</v>
      </c>
      <c r="AB620" t="s">
        <v>10366</v>
      </c>
    </row>
    <row r="621" spans="1:28" x14ac:dyDescent="0.3">
      <c r="A621" s="8" t="b">
        <f t="shared" si="27"/>
        <v>0</v>
      </c>
      <c r="B621" t="str">
        <f t="shared" si="28"/>
        <v>holyarrow</v>
      </c>
      <c r="C621" s="10" t="str">
        <f t="shared" si="29"/>
        <v>holy_arrow</v>
      </c>
      <c r="D621">
        <v>1772</v>
      </c>
      <c r="E621" t="s">
        <v>24</v>
      </c>
      <c r="F621" t="s">
        <v>5212</v>
      </c>
      <c r="G621" t="s">
        <v>26</v>
      </c>
      <c r="H621" t="s">
        <v>5213</v>
      </c>
      <c r="I621" t="s">
        <v>552</v>
      </c>
      <c r="J621">
        <v>3</v>
      </c>
      <c r="K621">
        <v>0.2</v>
      </c>
      <c r="L621">
        <v>0</v>
      </c>
      <c r="M621">
        <v>50</v>
      </c>
      <c r="N621">
        <v>0</v>
      </c>
      <c r="O621">
        <v>0</v>
      </c>
      <c r="P621">
        <v>0</v>
      </c>
      <c r="Q621" t="s">
        <v>24</v>
      </c>
      <c r="R621">
        <v>1</v>
      </c>
      <c r="S621">
        <v>0</v>
      </c>
      <c r="T621" t="s">
        <v>428</v>
      </c>
      <c r="U621" t="s">
        <v>36</v>
      </c>
      <c r="V621" t="s">
        <v>553</v>
      </c>
      <c r="W621" t="s">
        <v>38</v>
      </c>
      <c r="X621" s="8" t="s">
        <v>38176</v>
      </c>
      <c r="Y621" s="93" t="s">
        <v>39456</v>
      </c>
      <c r="Z621" s="93"/>
      <c r="AA621" t="s">
        <v>5214</v>
      </c>
      <c r="AB621" t="s">
        <v>5215</v>
      </c>
    </row>
    <row r="622" spans="1:28" x14ac:dyDescent="0.3">
      <c r="A622" s="8" t="b">
        <f t="shared" si="27"/>
        <v>0</v>
      </c>
      <c r="B622" t="str">
        <f t="shared" si="28"/>
        <v>fist</v>
      </c>
      <c r="C622" s="10" t="str">
        <f t="shared" si="29"/>
        <v>fist</v>
      </c>
      <c r="D622">
        <v>1807</v>
      </c>
      <c r="E622" t="s">
        <v>24</v>
      </c>
      <c r="F622" t="s">
        <v>4029</v>
      </c>
      <c r="G622" t="s">
        <v>26</v>
      </c>
      <c r="H622" t="s">
        <v>4029</v>
      </c>
      <c r="I622" t="s">
        <v>978</v>
      </c>
      <c r="J622" s="1">
        <v>53000</v>
      </c>
      <c r="K622">
        <v>65</v>
      </c>
      <c r="L622">
        <v>0</v>
      </c>
      <c r="M622">
        <v>115</v>
      </c>
      <c r="N622">
        <v>1</v>
      </c>
      <c r="O622">
        <v>0</v>
      </c>
      <c r="P622">
        <v>0</v>
      </c>
      <c r="Q622" t="s">
        <v>60</v>
      </c>
      <c r="R622">
        <v>24</v>
      </c>
      <c r="S622">
        <v>3</v>
      </c>
      <c r="T622" t="s">
        <v>262</v>
      </c>
      <c r="U622" t="s">
        <v>36</v>
      </c>
      <c r="V622" t="s">
        <v>979</v>
      </c>
      <c r="W622" t="s">
        <v>38</v>
      </c>
      <c r="X622" s="8"/>
      <c r="Y622" s="93"/>
      <c r="Z622" s="93"/>
      <c r="AA622" t="s">
        <v>4030</v>
      </c>
      <c r="AB622" t="s">
        <v>4031</v>
      </c>
    </row>
    <row r="623" spans="1:28" x14ac:dyDescent="0.3">
      <c r="A623" s="8" t="b">
        <f t="shared" si="27"/>
        <v>0</v>
      </c>
      <c r="B623" t="str">
        <f t="shared" si="28"/>
        <v>claw</v>
      </c>
      <c r="C623" s="10" t="str">
        <f t="shared" si="29"/>
        <v>claw_</v>
      </c>
      <c r="D623">
        <v>1810</v>
      </c>
      <c r="E623" t="s">
        <v>24</v>
      </c>
      <c r="F623" t="s">
        <v>2253</v>
      </c>
      <c r="G623" t="s">
        <v>26</v>
      </c>
      <c r="H623" t="s">
        <v>2254</v>
      </c>
      <c r="I623" t="s">
        <v>978</v>
      </c>
      <c r="J623" s="1">
        <v>67000</v>
      </c>
      <c r="K623">
        <v>50</v>
      </c>
      <c r="L623">
        <v>0</v>
      </c>
      <c r="M623">
        <v>86</v>
      </c>
      <c r="N623">
        <v>1</v>
      </c>
      <c r="O623">
        <v>0</v>
      </c>
      <c r="P623">
        <v>2</v>
      </c>
      <c r="Q623" t="s">
        <v>60</v>
      </c>
      <c r="R623">
        <v>24</v>
      </c>
      <c r="S623">
        <v>3</v>
      </c>
      <c r="T623" t="s">
        <v>262</v>
      </c>
      <c r="U623" t="s">
        <v>36</v>
      </c>
      <c r="V623" t="s">
        <v>979</v>
      </c>
      <c r="W623" t="s">
        <v>38</v>
      </c>
      <c r="X623" s="8" t="s">
        <v>38177</v>
      </c>
      <c r="Y623" s="93"/>
      <c r="Z623" s="93"/>
      <c r="AA623" t="s">
        <v>2255</v>
      </c>
      <c r="AB623" t="s">
        <v>2256</v>
      </c>
    </row>
    <row r="624" spans="1:28" x14ac:dyDescent="0.3">
      <c r="A624" s="8" t="b">
        <f t="shared" si="27"/>
        <v>0</v>
      </c>
      <c r="B624" t="str">
        <f t="shared" si="28"/>
        <v>clawofgarm</v>
      </c>
      <c r="C624" s="10" t="str">
        <f t="shared" si="29"/>
        <v>claw_of_garm</v>
      </c>
      <c r="D624">
        <v>1815</v>
      </c>
      <c r="E624" t="s">
        <v>24</v>
      </c>
      <c r="F624" t="s">
        <v>2261</v>
      </c>
      <c r="G624" t="s">
        <v>26</v>
      </c>
      <c r="H624" t="s">
        <v>2262</v>
      </c>
      <c r="I624" t="s">
        <v>978</v>
      </c>
      <c r="J624">
        <v>20</v>
      </c>
      <c r="K624">
        <v>55</v>
      </c>
      <c r="L624">
        <v>0</v>
      </c>
      <c r="M624">
        <v>152</v>
      </c>
      <c r="N624">
        <v>1</v>
      </c>
      <c r="O624">
        <v>0</v>
      </c>
      <c r="P624">
        <v>1</v>
      </c>
      <c r="Q624" t="s">
        <v>60</v>
      </c>
      <c r="R624">
        <v>70</v>
      </c>
      <c r="S624">
        <v>4</v>
      </c>
      <c r="T624" t="s">
        <v>262</v>
      </c>
      <c r="U624" t="s">
        <v>36</v>
      </c>
      <c r="V624" t="s">
        <v>979</v>
      </c>
      <c r="W624" t="s">
        <v>38</v>
      </c>
      <c r="X624" s="8" t="s">
        <v>38178</v>
      </c>
      <c r="Y624" s="93"/>
      <c r="Z624" s="93"/>
      <c r="AA624" t="s">
        <v>2263</v>
      </c>
      <c r="AB624" t="s">
        <v>2264</v>
      </c>
    </row>
    <row r="625" spans="1:28" x14ac:dyDescent="0.3">
      <c r="A625" s="8" t="b">
        <f t="shared" si="27"/>
        <v>0</v>
      </c>
      <c r="B625" t="str">
        <f t="shared" si="28"/>
        <v>magmafist</v>
      </c>
      <c r="C625" s="10" t="str">
        <f t="shared" si="29"/>
        <v>magma_fist</v>
      </c>
      <c r="D625">
        <v>1818</v>
      </c>
      <c r="E625" t="s">
        <v>24</v>
      </c>
      <c r="F625" t="s">
        <v>6358</v>
      </c>
      <c r="G625" t="s">
        <v>26</v>
      </c>
      <c r="H625" t="s">
        <v>6359</v>
      </c>
      <c r="I625" t="s">
        <v>978</v>
      </c>
      <c r="J625">
        <v>20</v>
      </c>
      <c r="K625">
        <v>65</v>
      </c>
      <c r="L625">
        <v>0</v>
      </c>
      <c r="M625">
        <v>80</v>
      </c>
      <c r="N625">
        <v>1</v>
      </c>
      <c r="O625">
        <v>0</v>
      </c>
      <c r="P625">
        <v>3</v>
      </c>
      <c r="Q625" t="s">
        <v>60</v>
      </c>
      <c r="R625">
        <v>75</v>
      </c>
      <c r="S625">
        <v>3</v>
      </c>
      <c r="T625" t="s">
        <v>262</v>
      </c>
      <c r="U625" t="s">
        <v>36</v>
      </c>
      <c r="V625" t="s">
        <v>979</v>
      </c>
      <c r="W625" t="s">
        <v>38</v>
      </c>
      <c r="X625" t="s">
        <v>38179</v>
      </c>
      <c r="Y625" s="93"/>
      <c r="Z625" s="93"/>
      <c r="AA625" t="s">
        <v>6360</v>
      </c>
      <c r="AB625" t="s">
        <v>6361</v>
      </c>
    </row>
    <row r="626" spans="1:28" x14ac:dyDescent="0.3">
      <c r="A626" s="8" t="b">
        <f t="shared" si="27"/>
        <v>0</v>
      </c>
      <c r="B626" t="str">
        <f t="shared" si="28"/>
        <v>electricfist</v>
      </c>
      <c r="C626" s="10" t="str">
        <f t="shared" si="29"/>
        <v>electric_fist</v>
      </c>
      <c r="D626">
        <v>1820</v>
      </c>
      <c r="E626" t="s">
        <v>24</v>
      </c>
      <c r="F626" t="s">
        <v>3552</v>
      </c>
      <c r="G626" t="s">
        <v>26</v>
      </c>
      <c r="H626" t="s">
        <v>3553</v>
      </c>
      <c r="I626" t="s">
        <v>978</v>
      </c>
      <c r="J626" s="93">
        <v>20</v>
      </c>
      <c r="K626">
        <v>65</v>
      </c>
      <c r="L626">
        <v>0</v>
      </c>
      <c r="M626">
        <v>80</v>
      </c>
      <c r="N626">
        <v>1</v>
      </c>
      <c r="O626">
        <v>0</v>
      </c>
      <c r="P626">
        <v>3</v>
      </c>
      <c r="Q626" t="s">
        <v>60</v>
      </c>
      <c r="R626">
        <v>75</v>
      </c>
      <c r="S626">
        <v>3</v>
      </c>
      <c r="T626" t="s">
        <v>262</v>
      </c>
      <c r="U626" t="s">
        <v>36</v>
      </c>
      <c r="V626" t="s">
        <v>979</v>
      </c>
      <c r="W626" t="s">
        <v>38</v>
      </c>
      <c r="X626" s="8" t="s">
        <v>38180</v>
      </c>
      <c r="Y626" s="93"/>
      <c r="Z626" s="93"/>
      <c r="AA626" t="s">
        <v>3554</v>
      </c>
      <c r="AB626" t="s">
        <v>3555</v>
      </c>
    </row>
    <row r="627" spans="1:28" x14ac:dyDescent="0.3">
      <c r="A627" s="8" t="b">
        <f t="shared" si="27"/>
        <v>0</v>
      </c>
      <c r="B627" t="str">
        <f t="shared" si="28"/>
        <v>seismicfist</v>
      </c>
      <c r="C627" s="10" t="str">
        <f t="shared" si="29"/>
        <v>seismic_fist</v>
      </c>
      <c r="D627">
        <v>1821</v>
      </c>
      <c r="E627" t="s">
        <v>24</v>
      </c>
      <c r="F627" t="s">
        <v>8875</v>
      </c>
      <c r="G627" t="s">
        <v>26</v>
      </c>
      <c r="H627" t="s">
        <v>8876</v>
      </c>
      <c r="I627" t="s">
        <v>978</v>
      </c>
      <c r="J627" s="93">
        <v>20</v>
      </c>
      <c r="K627">
        <v>65</v>
      </c>
      <c r="L627">
        <v>0</v>
      </c>
      <c r="M627">
        <v>80</v>
      </c>
      <c r="N627">
        <v>1</v>
      </c>
      <c r="O627">
        <v>0</v>
      </c>
      <c r="P627">
        <v>3</v>
      </c>
      <c r="Q627" t="s">
        <v>60</v>
      </c>
      <c r="R627">
        <v>75</v>
      </c>
      <c r="S627">
        <v>3</v>
      </c>
      <c r="T627" t="s">
        <v>262</v>
      </c>
      <c r="U627" t="s">
        <v>36</v>
      </c>
      <c r="V627" t="s">
        <v>979</v>
      </c>
      <c r="W627" t="s">
        <v>38</v>
      </c>
      <c r="X627" s="8" t="s">
        <v>38181</v>
      </c>
      <c r="Y627" s="93"/>
      <c r="Z627" s="93"/>
      <c r="AA627" t="s">
        <v>8877</v>
      </c>
      <c r="AB627" t="s">
        <v>8878</v>
      </c>
    </row>
    <row r="628" spans="1:28" x14ac:dyDescent="0.3">
      <c r="A628" s="8" t="b">
        <f t="shared" si="27"/>
        <v>0</v>
      </c>
      <c r="B628" t="str">
        <f t="shared" si="28"/>
        <v>combobattleglove</v>
      </c>
      <c r="C628" s="10" t="str">
        <f t="shared" si="29"/>
        <v>combo_battle_glove</v>
      </c>
      <c r="D628">
        <v>1822</v>
      </c>
      <c r="E628" t="s">
        <v>24</v>
      </c>
      <c r="F628" t="s">
        <v>2385</v>
      </c>
      <c r="G628" t="s">
        <v>26</v>
      </c>
      <c r="H628" t="s">
        <v>2386</v>
      </c>
      <c r="I628" t="s">
        <v>978</v>
      </c>
      <c r="J628">
        <v>20</v>
      </c>
      <c r="K628">
        <v>50</v>
      </c>
      <c r="L628">
        <v>0</v>
      </c>
      <c r="M628">
        <v>30</v>
      </c>
      <c r="N628">
        <v>1</v>
      </c>
      <c r="O628">
        <v>0</v>
      </c>
      <c r="P628">
        <v>4</v>
      </c>
      <c r="Q628" t="s">
        <v>60</v>
      </c>
      <c r="R628">
        <v>60</v>
      </c>
      <c r="S628">
        <v>3</v>
      </c>
      <c r="T628" t="s">
        <v>262</v>
      </c>
      <c r="U628" t="s">
        <v>36</v>
      </c>
      <c r="V628" t="s">
        <v>979</v>
      </c>
      <c r="W628" t="s">
        <v>38</v>
      </c>
      <c r="X628" s="8" t="s">
        <v>38182</v>
      </c>
      <c r="Y628" s="93"/>
      <c r="Z628" s="93"/>
      <c r="AA628" t="s">
        <v>2387</v>
      </c>
      <c r="AB628" t="s">
        <v>2388</v>
      </c>
    </row>
    <row r="629" spans="1:28" x14ac:dyDescent="0.3">
      <c r="A629" s="8" t="b">
        <f t="shared" si="27"/>
        <v>0</v>
      </c>
      <c r="B629" t="str">
        <f t="shared" si="28"/>
        <v>bfknuckle1</v>
      </c>
      <c r="C629" s="10" t="str">
        <f t="shared" si="29"/>
        <v>bf_knuckle1</v>
      </c>
      <c r="D629">
        <v>1823</v>
      </c>
      <c r="E629" t="s">
        <v>24</v>
      </c>
      <c r="F629" t="s">
        <v>976</v>
      </c>
      <c r="G629" t="s">
        <v>26</v>
      </c>
      <c r="H629" t="s">
        <v>977</v>
      </c>
      <c r="I629" t="s">
        <v>978</v>
      </c>
      <c r="J629">
        <v>0</v>
      </c>
      <c r="K629">
        <v>0</v>
      </c>
      <c r="L629">
        <v>0</v>
      </c>
      <c r="M629">
        <v>30</v>
      </c>
      <c r="N629">
        <v>1</v>
      </c>
      <c r="O629">
        <v>0</v>
      </c>
      <c r="P629">
        <v>0</v>
      </c>
      <c r="Q629" t="s">
        <v>60</v>
      </c>
      <c r="R629">
        <v>80</v>
      </c>
      <c r="S629">
        <v>3</v>
      </c>
      <c r="T629" t="s">
        <v>262</v>
      </c>
      <c r="U629" t="s">
        <v>36</v>
      </c>
      <c r="V629" t="s">
        <v>979</v>
      </c>
      <c r="W629" t="s">
        <v>38</v>
      </c>
      <c r="X629" s="8" t="s">
        <v>39191</v>
      </c>
      <c r="Y629" s="93"/>
      <c r="Z629" s="93"/>
      <c r="AA629" t="s">
        <v>980</v>
      </c>
      <c r="AB629" t="s">
        <v>981</v>
      </c>
    </row>
    <row r="630" spans="1:28" x14ac:dyDescent="0.3">
      <c r="A630" s="8" t="b">
        <f t="shared" si="27"/>
        <v>0</v>
      </c>
      <c r="B630" t="str">
        <f t="shared" si="28"/>
        <v>bfknuckle2</v>
      </c>
      <c r="C630" s="10" t="str">
        <f t="shared" si="29"/>
        <v>bf_knuckle2</v>
      </c>
      <c r="D630">
        <v>1824</v>
      </c>
      <c r="E630" t="s">
        <v>24</v>
      </c>
      <c r="F630" t="s">
        <v>982</v>
      </c>
      <c r="G630" t="s">
        <v>26</v>
      </c>
      <c r="H630" t="s">
        <v>983</v>
      </c>
      <c r="I630" t="s">
        <v>978</v>
      </c>
      <c r="J630">
        <v>0</v>
      </c>
      <c r="K630">
        <v>0</v>
      </c>
      <c r="L630">
        <v>0</v>
      </c>
      <c r="M630">
        <v>30</v>
      </c>
      <c r="N630">
        <v>1</v>
      </c>
      <c r="O630">
        <v>0</v>
      </c>
      <c r="P630">
        <v>0</v>
      </c>
      <c r="Q630" t="s">
        <v>60</v>
      </c>
      <c r="R630">
        <v>80</v>
      </c>
      <c r="S630">
        <v>3</v>
      </c>
      <c r="T630" t="s">
        <v>262</v>
      </c>
      <c r="U630" t="s">
        <v>36</v>
      </c>
      <c r="V630" t="s">
        <v>979</v>
      </c>
      <c r="W630" t="s">
        <v>38</v>
      </c>
      <c r="X630" t="s">
        <v>39192</v>
      </c>
      <c r="Y630" s="93"/>
      <c r="Z630" s="93"/>
      <c r="AA630" t="s">
        <v>984</v>
      </c>
      <c r="AB630" t="s">
        <v>985</v>
      </c>
    </row>
    <row r="631" spans="1:28" x14ac:dyDescent="0.3">
      <c r="A631" s="8" t="b">
        <f t="shared" si="27"/>
        <v>0</v>
      </c>
      <c r="B631" t="str">
        <f t="shared" si="28"/>
        <v>greatking'sdance</v>
      </c>
      <c r="C631" s="10" t="str">
        <f t="shared" si="29"/>
        <v>great_king's_dance</v>
      </c>
      <c r="D631">
        <v>1830</v>
      </c>
      <c r="E631" t="s">
        <v>24</v>
      </c>
      <c r="F631" t="s">
        <v>4757</v>
      </c>
      <c r="G631" t="s">
        <v>26</v>
      </c>
      <c r="H631" t="s">
        <v>4758</v>
      </c>
      <c r="I631" t="s">
        <v>978</v>
      </c>
      <c r="J631">
        <v>20</v>
      </c>
      <c r="K631">
        <v>50</v>
      </c>
      <c r="L631">
        <v>0</v>
      </c>
      <c r="M631">
        <v>142</v>
      </c>
      <c r="N631">
        <v>1</v>
      </c>
      <c r="O631">
        <v>0</v>
      </c>
      <c r="P631">
        <v>2</v>
      </c>
      <c r="Q631" t="s">
        <v>60</v>
      </c>
      <c r="R631">
        <v>102</v>
      </c>
      <c r="S631">
        <v>3</v>
      </c>
      <c r="T631" t="s">
        <v>262</v>
      </c>
      <c r="U631" t="s">
        <v>36</v>
      </c>
      <c r="V631" t="s">
        <v>4759</v>
      </c>
      <c r="W631" t="s">
        <v>38</v>
      </c>
      <c r="X631" t="s">
        <v>39193</v>
      </c>
      <c r="Y631" s="93"/>
      <c r="Z631" s="93"/>
      <c r="AA631" t="s">
        <v>4760</v>
      </c>
      <c r="AB631" t="s">
        <v>4761</v>
      </c>
    </row>
    <row r="632" spans="1:28" x14ac:dyDescent="0.3">
      <c r="A632" s="8" t="b">
        <f t="shared" si="27"/>
        <v>0</v>
      </c>
      <c r="B632" t="str">
        <f t="shared" si="28"/>
        <v>mandolin</v>
      </c>
      <c r="C632" s="10" t="str">
        <f t="shared" si="29"/>
        <v>mandolin_</v>
      </c>
      <c r="D632">
        <v>1904</v>
      </c>
      <c r="E632" t="s">
        <v>24</v>
      </c>
      <c r="F632" t="s">
        <v>6408</v>
      </c>
      <c r="G632" t="s">
        <v>26</v>
      </c>
      <c r="H632" t="s">
        <v>6409</v>
      </c>
      <c r="I632" t="s">
        <v>786</v>
      </c>
      <c r="J632" s="1">
        <v>18000</v>
      </c>
      <c r="K632">
        <v>40</v>
      </c>
      <c r="L632">
        <v>0</v>
      </c>
      <c r="M632">
        <v>90</v>
      </c>
      <c r="N632">
        <v>1</v>
      </c>
      <c r="O632">
        <v>0</v>
      </c>
      <c r="P632">
        <v>3</v>
      </c>
      <c r="Q632" t="s">
        <v>60</v>
      </c>
      <c r="R632">
        <v>14</v>
      </c>
      <c r="S632">
        <v>2</v>
      </c>
      <c r="T632" t="s">
        <v>262</v>
      </c>
      <c r="U632" t="s">
        <v>36</v>
      </c>
      <c r="V632" t="s">
        <v>788</v>
      </c>
      <c r="W632" t="s">
        <v>789</v>
      </c>
      <c r="X632" s="8"/>
      <c r="Y632" s="93"/>
      <c r="Z632" s="93"/>
      <c r="AA632" t="s">
        <v>6410</v>
      </c>
      <c r="AB632" t="s">
        <v>6411</v>
      </c>
    </row>
    <row r="633" spans="1:28" x14ac:dyDescent="0.3">
      <c r="A633" s="8" t="b">
        <f t="shared" si="27"/>
        <v>0</v>
      </c>
      <c r="B633" t="str">
        <f t="shared" si="28"/>
        <v>guitarofpassion</v>
      </c>
      <c r="C633" s="10" t="str">
        <f t="shared" si="29"/>
        <v>guitar_of_passion</v>
      </c>
      <c r="D633">
        <v>1914</v>
      </c>
      <c r="E633" t="s">
        <v>24</v>
      </c>
      <c r="F633" t="s">
        <v>4881</v>
      </c>
      <c r="G633" t="s">
        <v>26</v>
      </c>
      <c r="H633" t="s">
        <v>4882</v>
      </c>
      <c r="I633" t="s">
        <v>786</v>
      </c>
      <c r="J633" s="8">
        <v>20</v>
      </c>
      <c r="K633">
        <v>90</v>
      </c>
      <c r="L633">
        <v>0</v>
      </c>
      <c r="M633">
        <v>110</v>
      </c>
      <c r="N633">
        <v>1</v>
      </c>
      <c r="O633">
        <v>0</v>
      </c>
      <c r="P633">
        <v>0</v>
      </c>
      <c r="Q633" t="s">
        <v>60</v>
      </c>
      <c r="R633">
        <v>27</v>
      </c>
      <c r="S633">
        <v>3</v>
      </c>
      <c r="T633" t="s">
        <v>262</v>
      </c>
      <c r="U633" t="s">
        <v>36</v>
      </c>
      <c r="V633" t="s">
        <v>788</v>
      </c>
      <c r="W633" t="s">
        <v>789</v>
      </c>
      <c r="X633" t="s">
        <v>38139</v>
      </c>
      <c r="Y633" s="93"/>
      <c r="Z633" s="93"/>
      <c r="AA633" t="s">
        <v>4883</v>
      </c>
      <c r="AB633" t="s">
        <v>4884</v>
      </c>
    </row>
    <row r="634" spans="1:28" x14ac:dyDescent="0.3">
      <c r="A634" s="8" t="b">
        <f t="shared" si="27"/>
        <v>0</v>
      </c>
      <c r="B634" t="str">
        <f t="shared" si="28"/>
        <v>guitarofbluesolo</v>
      </c>
      <c r="C634" s="10" t="str">
        <f t="shared" si="29"/>
        <v>guitar_of_blue_solo</v>
      </c>
      <c r="D634">
        <v>1915</v>
      </c>
      <c r="E634" t="s">
        <v>24</v>
      </c>
      <c r="F634" t="s">
        <v>4873</v>
      </c>
      <c r="G634" t="s">
        <v>26</v>
      </c>
      <c r="H634" t="s">
        <v>4874</v>
      </c>
      <c r="I634" t="s">
        <v>786</v>
      </c>
      <c r="J634" s="8">
        <v>20</v>
      </c>
      <c r="K634">
        <v>90</v>
      </c>
      <c r="L634">
        <v>0</v>
      </c>
      <c r="M634">
        <v>110</v>
      </c>
      <c r="N634">
        <v>1</v>
      </c>
      <c r="O634">
        <v>0</v>
      </c>
      <c r="P634">
        <v>0</v>
      </c>
      <c r="Q634" t="s">
        <v>60</v>
      </c>
      <c r="R634">
        <v>27</v>
      </c>
      <c r="S634">
        <v>3</v>
      </c>
      <c r="T634" t="s">
        <v>262</v>
      </c>
      <c r="U634" t="s">
        <v>36</v>
      </c>
      <c r="V634" t="s">
        <v>788</v>
      </c>
      <c r="W634" t="s">
        <v>789</v>
      </c>
      <c r="X634" s="8" t="s">
        <v>38100</v>
      </c>
      <c r="Y634" s="93"/>
      <c r="Z634" s="93"/>
      <c r="AA634" t="s">
        <v>4875</v>
      </c>
      <c r="AB634" t="s">
        <v>4876</v>
      </c>
    </row>
    <row r="635" spans="1:28" x14ac:dyDescent="0.3">
      <c r="A635" s="8" t="b">
        <f t="shared" si="27"/>
        <v>0</v>
      </c>
      <c r="B635" t="str">
        <f t="shared" si="28"/>
        <v>guitarofvastland</v>
      </c>
      <c r="C635" s="10" t="str">
        <f t="shared" si="29"/>
        <v>guitar_of_vast_land</v>
      </c>
      <c r="D635">
        <v>1916</v>
      </c>
      <c r="E635" t="s">
        <v>24</v>
      </c>
      <c r="F635" t="s">
        <v>4885</v>
      </c>
      <c r="G635" t="s">
        <v>26</v>
      </c>
      <c r="H635" t="s">
        <v>4886</v>
      </c>
      <c r="I635" t="s">
        <v>786</v>
      </c>
      <c r="J635">
        <v>20</v>
      </c>
      <c r="K635">
        <v>90</v>
      </c>
      <c r="L635">
        <v>0</v>
      </c>
      <c r="M635">
        <v>110</v>
      </c>
      <c r="N635">
        <v>1</v>
      </c>
      <c r="O635">
        <v>0</v>
      </c>
      <c r="P635">
        <v>0</v>
      </c>
      <c r="Q635" t="s">
        <v>60</v>
      </c>
      <c r="R635">
        <v>27</v>
      </c>
      <c r="S635">
        <v>3</v>
      </c>
      <c r="T635" t="s">
        <v>262</v>
      </c>
      <c r="U635" t="s">
        <v>36</v>
      </c>
      <c r="V635" t="s">
        <v>788</v>
      </c>
      <c r="W635" t="s">
        <v>789</v>
      </c>
      <c r="X635" s="8" t="s">
        <v>38138</v>
      </c>
      <c r="Y635" s="93"/>
      <c r="Z635" s="93"/>
      <c r="AA635" t="s">
        <v>4887</v>
      </c>
      <c r="AB635" t="s">
        <v>4888</v>
      </c>
    </row>
    <row r="636" spans="1:28" x14ac:dyDescent="0.3">
      <c r="A636" s="8" t="b">
        <f t="shared" si="27"/>
        <v>0</v>
      </c>
      <c r="B636" t="str">
        <f t="shared" si="28"/>
        <v>guitarofgentlebreeze</v>
      </c>
      <c r="C636" s="10" t="str">
        <f t="shared" si="29"/>
        <v>guitar_of_gentle_breeze</v>
      </c>
      <c r="D636">
        <v>1917</v>
      </c>
      <c r="E636" t="s">
        <v>24</v>
      </c>
      <c r="F636" t="s">
        <v>4877</v>
      </c>
      <c r="G636" t="s">
        <v>26</v>
      </c>
      <c r="H636" t="s">
        <v>4878</v>
      </c>
      <c r="I636" t="s">
        <v>786</v>
      </c>
      <c r="J636" s="93">
        <v>20</v>
      </c>
      <c r="K636">
        <v>90</v>
      </c>
      <c r="L636">
        <v>0</v>
      </c>
      <c r="M636">
        <v>110</v>
      </c>
      <c r="N636">
        <v>1</v>
      </c>
      <c r="O636">
        <v>0</v>
      </c>
      <c r="P636">
        <v>0</v>
      </c>
      <c r="Q636" t="s">
        <v>60</v>
      </c>
      <c r="R636">
        <v>27</v>
      </c>
      <c r="S636">
        <v>3</v>
      </c>
      <c r="T636" t="s">
        <v>262</v>
      </c>
      <c r="U636" t="s">
        <v>36</v>
      </c>
      <c r="V636" t="s">
        <v>788</v>
      </c>
      <c r="W636" t="s">
        <v>789</v>
      </c>
      <c r="X636" s="8" t="s">
        <v>38140</v>
      </c>
      <c r="Y636" s="93"/>
      <c r="Z636" s="93"/>
      <c r="AA636" t="s">
        <v>4879</v>
      </c>
      <c r="AB636" t="s">
        <v>4880</v>
      </c>
    </row>
    <row r="637" spans="1:28" x14ac:dyDescent="0.3">
      <c r="A637" s="8" t="b">
        <f t="shared" si="27"/>
        <v>0</v>
      </c>
      <c r="B637" t="str">
        <f t="shared" si="28"/>
        <v>baseguitar</v>
      </c>
      <c r="C637" s="10" t="str">
        <f t="shared" si="29"/>
        <v>base_guitar</v>
      </c>
      <c r="D637">
        <v>1919</v>
      </c>
      <c r="E637" t="s">
        <v>24</v>
      </c>
      <c r="F637" t="s">
        <v>784</v>
      </c>
      <c r="G637" t="s">
        <v>26</v>
      </c>
      <c r="H637" t="s">
        <v>785</v>
      </c>
      <c r="I637" t="s">
        <v>786</v>
      </c>
      <c r="J637">
        <v>20</v>
      </c>
      <c r="K637">
        <v>150</v>
      </c>
      <c r="L637">
        <v>0</v>
      </c>
      <c r="M637">
        <v>130</v>
      </c>
      <c r="N637">
        <v>1</v>
      </c>
      <c r="O637">
        <v>0</v>
      </c>
      <c r="P637">
        <v>1</v>
      </c>
      <c r="Q637" t="s">
        <v>60</v>
      </c>
      <c r="R637">
        <v>70</v>
      </c>
      <c r="S637">
        <v>3</v>
      </c>
      <c r="T637" t="s">
        <v>262</v>
      </c>
      <c r="U637" t="s">
        <v>787</v>
      </c>
      <c r="V637" t="s">
        <v>788</v>
      </c>
      <c r="W637" t="s">
        <v>789</v>
      </c>
      <c r="X637" s="8" t="s">
        <v>38183</v>
      </c>
      <c r="Y637" s="93"/>
      <c r="Z637" s="93"/>
      <c r="AA637" t="s">
        <v>790</v>
      </c>
      <c r="AB637" t="s">
        <v>791</v>
      </c>
    </row>
    <row r="638" spans="1:28" x14ac:dyDescent="0.3">
      <c r="A638" s="8" t="b">
        <f t="shared" si="27"/>
        <v>0</v>
      </c>
      <c r="B638" t="str">
        <f t="shared" si="28"/>
        <v>bfinstrument1</v>
      </c>
      <c r="C638" s="10" t="str">
        <f t="shared" si="29"/>
        <v>bf_instrument1</v>
      </c>
      <c r="D638">
        <v>1923</v>
      </c>
      <c r="E638" t="s">
        <v>24</v>
      </c>
      <c r="F638" t="s">
        <v>959</v>
      </c>
      <c r="G638" t="s">
        <v>26</v>
      </c>
      <c r="H638" t="s">
        <v>960</v>
      </c>
      <c r="I638" t="s">
        <v>786</v>
      </c>
      <c r="J638">
        <v>0</v>
      </c>
      <c r="K638">
        <v>0</v>
      </c>
      <c r="L638">
        <v>0</v>
      </c>
      <c r="M638">
        <v>50</v>
      </c>
      <c r="N638">
        <v>1</v>
      </c>
      <c r="O638">
        <v>0</v>
      </c>
      <c r="P638">
        <v>0</v>
      </c>
      <c r="Q638" t="s">
        <v>60</v>
      </c>
      <c r="R638">
        <v>80</v>
      </c>
      <c r="S638">
        <v>3</v>
      </c>
      <c r="T638" t="s">
        <v>262</v>
      </c>
      <c r="U638" t="s">
        <v>36</v>
      </c>
      <c r="V638" t="s">
        <v>788</v>
      </c>
      <c r="W638" t="s">
        <v>789</v>
      </c>
      <c r="X638" s="8" t="s">
        <v>38184</v>
      </c>
      <c r="Y638" s="93"/>
      <c r="Z638" s="93"/>
      <c r="AA638" t="s">
        <v>961</v>
      </c>
      <c r="AB638" t="s">
        <v>962</v>
      </c>
    </row>
    <row r="639" spans="1:28" x14ac:dyDescent="0.3">
      <c r="A639" s="8" t="b">
        <f t="shared" si="27"/>
        <v>0</v>
      </c>
      <c r="B639" t="str">
        <f t="shared" si="28"/>
        <v>bfinstrument2</v>
      </c>
      <c r="C639" s="10" t="str">
        <f t="shared" si="29"/>
        <v>bf_instrument2</v>
      </c>
      <c r="D639">
        <v>1924</v>
      </c>
      <c r="E639" t="s">
        <v>24</v>
      </c>
      <c r="F639" t="s">
        <v>963</v>
      </c>
      <c r="G639" t="s">
        <v>26</v>
      </c>
      <c r="H639" t="s">
        <v>964</v>
      </c>
      <c r="I639" t="s">
        <v>786</v>
      </c>
      <c r="J639">
        <v>0</v>
      </c>
      <c r="K639">
        <v>0</v>
      </c>
      <c r="L639">
        <v>0</v>
      </c>
      <c r="M639">
        <v>50</v>
      </c>
      <c r="N639">
        <v>1</v>
      </c>
      <c r="O639">
        <v>0</v>
      </c>
      <c r="P639">
        <v>0</v>
      </c>
      <c r="Q639" t="s">
        <v>60</v>
      </c>
      <c r="R639">
        <v>80</v>
      </c>
      <c r="S639">
        <v>3</v>
      </c>
      <c r="T639" t="s">
        <v>262</v>
      </c>
      <c r="U639" t="s">
        <v>36</v>
      </c>
      <c r="V639" t="s">
        <v>788</v>
      </c>
      <c r="W639" t="s">
        <v>789</v>
      </c>
      <c r="X639" s="8" t="s">
        <v>38185</v>
      </c>
      <c r="Y639" s="93"/>
      <c r="Z639" s="93"/>
      <c r="AA639" t="s">
        <v>965</v>
      </c>
      <c r="AB639" t="s">
        <v>966</v>
      </c>
    </row>
    <row r="640" spans="1:28" x14ac:dyDescent="0.3">
      <c r="A640" s="8" t="b">
        <f t="shared" si="27"/>
        <v>0</v>
      </c>
      <c r="B640" t="str">
        <f t="shared" si="28"/>
        <v>rapturerose</v>
      </c>
      <c r="C640" s="10" t="str">
        <f t="shared" si="29"/>
        <v>rapture_rose</v>
      </c>
      <c r="D640">
        <v>1963</v>
      </c>
      <c r="E640" t="s">
        <v>24</v>
      </c>
      <c r="F640" t="s">
        <v>8149</v>
      </c>
      <c r="G640" t="s">
        <v>26</v>
      </c>
      <c r="H640" t="s">
        <v>8150</v>
      </c>
      <c r="I640" t="s">
        <v>1068</v>
      </c>
      <c r="J640" s="6">
        <v>20</v>
      </c>
      <c r="K640">
        <v>30</v>
      </c>
      <c r="L640">
        <v>0</v>
      </c>
      <c r="M640">
        <v>115</v>
      </c>
      <c r="N640">
        <v>2</v>
      </c>
      <c r="O640">
        <v>0</v>
      </c>
      <c r="P640">
        <v>0</v>
      </c>
      <c r="Q640" t="s">
        <v>60</v>
      </c>
      <c r="R640">
        <v>44</v>
      </c>
      <c r="S640">
        <v>4</v>
      </c>
      <c r="T640" t="s">
        <v>262</v>
      </c>
      <c r="U640" t="s">
        <v>36</v>
      </c>
      <c r="V640" t="s">
        <v>788</v>
      </c>
      <c r="W640" t="s">
        <v>73</v>
      </c>
      <c r="X640" s="8" t="s">
        <v>38186</v>
      </c>
      <c r="Y640" s="93"/>
      <c r="Z640" s="93"/>
      <c r="AA640" t="s">
        <v>8151</v>
      </c>
      <c r="AB640" t="s">
        <v>8152</v>
      </c>
    </row>
    <row r="641" spans="1:28" x14ac:dyDescent="0.3">
      <c r="A641" s="8" t="b">
        <f t="shared" si="27"/>
        <v>0</v>
      </c>
      <c r="B641" t="str">
        <f t="shared" si="28"/>
        <v>whipofredflame</v>
      </c>
      <c r="C641" s="10" t="str">
        <f t="shared" si="29"/>
        <v>whip_of_red_flame</v>
      </c>
      <c r="D641">
        <v>1965</v>
      </c>
      <c r="E641" t="s">
        <v>24</v>
      </c>
      <c r="F641" t="s">
        <v>10601</v>
      </c>
      <c r="G641" t="s">
        <v>26</v>
      </c>
      <c r="H641" t="s">
        <v>10602</v>
      </c>
      <c r="I641" t="s">
        <v>1068</v>
      </c>
      <c r="J641" s="6">
        <v>20</v>
      </c>
      <c r="K641">
        <v>70</v>
      </c>
      <c r="L641">
        <v>0</v>
      </c>
      <c r="M641">
        <v>110</v>
      </c>
      <c r="N641">
        <v>2</v>
      </c>
      <c r="O641">
        <v>0</v>
      </c>
      <c r="P641">
        <v>0</v>
      </c>
      <c r="Q641" t="s">
        <v>60</v>
      </c>
      <c r="R641">
        <v>30</v>
      </c>
      <c r="S641">
        <v>3</v>
      </c>
      <c r="T641" t="s">
        <v>262</v>
      </c>
      <c r="U641" t="s">
        <v>36</v>
      </c>
      <c r="V641" t="s">
        <v>788</v>
      </c>
      <c r="W641" t="s">
        <v>73</v>
      </c>
      <c r="X641" s="8" t="s">
        <v>38139</v>
      </c>
      <c r="Y641" s="93"/>
      <c r="Z641" s="93"/>
      <c r="AA641" t="s">
        <v>10603</v>
      </c>
      <c r="AB641" t="s">
        <v>10604</v>
      </c>
    </row>
    <row r="642" spans="1:28" x14ac:dyDescent="0.3">
      <c r="A642" s="8" t="b">
        <f t="shared" ref="A642:A705" si="30">ISNUMBER(SEARCH("callfunc",X642))</f>
        <v>0</v>
      </c>
      <c r="B642" t="str">
        <f t="shared" ref="B642:B705" si="31">LOWER(SUBSTITUTE(F642,"_",""))</f>
        <v>whipoficepiece</v>
      </c>
      <c r="C642" s="10" t="str">
        <f t="shared" ref="C642:C705" si="32">LOWER(F642)</f>
        <v>whip_of_ice_piece</v>
      </c>
      <c r="D642">
        <v>1966</v>
      </c>
      <c r="E642" t="s">
        <v>24</v>
      </c>
      <c r="F642" t="s">
        <v>10597</v>
      </c>
      <c r="G642" t="s">
        <v>26</v>
      </c>
      <c r="H642" t="s">
        <v>10598</v>
      </c>
      <c r="I642" t="s">
        <v>1068</v>
      </c>
      <c r="J642" s="6">
        <v>20</v>
      </c>
      <c r="K642">
        <v>70</v>
      </c>
      <c r="L642">
        <v>0</v>
      </c>
      <c r="M642">
        <v>110</v>
      </c>
      <c r="N642">
        <v>2</v>
      </c>
      <c r="O642">
        <v>0</v>
      </c>
      <c r="P642">
        <v>0</v>
      </c>
      <c r="Q642" t="s">
        <v>60</v>
      </c>
      <c r="R642">
        <v>30</v>
      </c>
      <c r="S642">
        <v>3</v>
      </c>
      <c r="T642" t="s">
        <v>262</v>
      </c>
      <c r="U642" t="s">
        <v>36</v>
      </c>
      <c r="V642" t="s">
        <v>788</v>
      </c>
      <c r="W642" t="s">
        <v>73</v>
      </c>
      <c r="X642" s="8" t="s">
        <v>38100</v>
      </c>
      <c r="Y642" s="93"/>
      <c r="Z642" s="93"/>
      <c r="AA642" t="s">
        <v>10599</v>
      </c>
      <c r="AB642" t="s">
        <v>10600</v>
      </c>
    </row>
    <row r="643" spans="1:28" x14ac:dyDescent="0.3">
      <c r="A643" s="8" t="b">
        <f t="shared" si="30"/>
        <v>0</v>
      </c>
      <c r="B643" t="str">
        <f t="shared" si="31"/>
        <v>whipofearth</v>
      </c>
      <c r="C643" s="10" t="str">
        <f t="shared" si="32"/>
        <v>whip_of_earth</v>
      </c>
      <c r="D643">
        <v>1967</v>
      </c>
      <c r="E643" t="s">
        <v>24</v>
      </c>
      <c r="F643" t="s">
        <v>10593</v>
      </c>
      <c r="G643" t="s">
        <v>26</v>
      </c>
      <c r="H643" t="s">
        <v>10594</v>
      </c>
      <c r="I643" t="s">
        <v>1068</v>
      </c>
      <c r="J643" s="8">
        <v>20</v>
      </c>
      <c r="K643">
        <v>70</v>
      </c>
      <c r="L643">
        <v>0</v>
      </c>
      <c r="M643">
        <v>110</v>
      </c>
      <c r="N643">
        <v>2</v>
      </c>
      <c r="O643">
        <v>0</v>
      </c>
      <c r="P643">
        <v>0</v>
      </c>
      <c r="Q643" t="s">
        <v>60</v>
      </c>
      <c r="R643">
        <v>30</v>
      </c>
      <c r="S643">
        <v>3</v>
      </c>
      <c r="T643" t="s">
        <v>262</v>
      </c>
      <c r="U643" t="s">
        <v>36</v>
      </c>
      <c r="V643" t="s">
        <v>788</v>
      </c>
      <c r="W643" t="s">
        <v>73</v>
      </c>
      <c r="X643" t="s">
        <v>38138</v>
      </c>
      <c r="Y643" s="93"/>
      <c r="Z643" s="93"/>
      <c r="AA643" t="s">
        <v>10595</v>
      </c>
      <c r="AB643" t="s">
        <v>10596</v>
      </c>
    </row>
    <row r="644" spans="1:28" x14ac:dyDescent="0.3">
      <c r="A644" s="8" t="b">
        <f t="shared" si="30"/>
        <v>0</v>
      </c>
      <c r="B644" t="str">
        <f t="shared" si="31"/>
        <v>jumprope</v>
      </c>
      <c r="C644" s="10" t="str">
        <f t="shared" si="32"/>
        <v>jump_rope</v>
      </c>
      <c r="D644">
        <v>1968</v>
      </c>
      <c r="E644" t="s">
        <v>24</v>
      </c>
      <c r="F644" t="s">
        <v>5681</v>
      </c>
      <c r="G644" t="s">
        <v>26</v>
      </c>
      <c r="H644" t="s">
        <v>5682</v>
      </c>
      <c r="I644" t="s">
        <v>1068</v>
      </c>
      <c r="J644">
        <v>20</v>
      </c>
      <c r="K644">
        <v>40</v>
      </c>
      <c r="L644">
        <v>0</v>
      </c>
      <c r="M644">
        <v>120</v>
      </c>
      <c r="N644">
        <v>2</v>
      </c>
      <c r="O644">
        <v>0</v>
      </c>
      <c r="P644">
        <v>0</v>
      </c>
      <c r="Q644" t="s">
        <v>60</v>
      </c>
      <c r="R644">
        <v>30</v>
      </c>
      <c r="S644">
        <v>3</v>
      </c>
      <c r="T644" t="s">
        <v>262</v>
      </c>
      <c r="U644" t="s">
        <v>36</v>
      </c>
      <c r="V644" t="s">
        <v>788</v>
      </c>
      <c r="W644" t="s">
        <v>73</v>
      </c>
      <c r="X644" s="8" t="s">
        <v>38172</v>
      </c>
      <c r="Y644" s="93"/>
      <c r="Z644" s="93"/>
      <c r="AA644" t="s">
        <v>5683</v>
      </c>
      <c r="AB644" t="s">
        <v>5684</v>
      </c>
    </row>
    <row r="645" spans="1:28" x14ac:dyDescent="0.3">
      <c r="A645" s="8" t="b">
        <f t="shared" si="30"/>
        <v>0</v>
      </c>
      <c r="B645" t="str">
        <f t="shared" si="31"/>
        <v>queen'swhip</v>
      </c>
      <c r="C645" s="10" t="str">
        <f t="shared" si="32"/>
        <v>queen's_whip</v>
      </c>
      <c r="D645">
        <v>1970</v>
      </c>
      <c r="E645" t="s">
        <v>24</v>
      </c>
      <c r="F645" t="s">
        <v>7989</v>
      </c>
      <c r="G645" t="s">
        <v>26</v>
      </c>
      <c r="H645" t="s">
        <v>7990</v>
      </c>
      <c r="I645" t="s">
        <v>1068</v>
      </c>
      <c r="J645" s="6">
        <v>20</v>
      </c>
      <c r="K645">
        <v>110</v>
      </c>
      <c r="L645" s="6">
        <v>0</v>
      </c>
      <c r="M645">
        <v>150</v>
      </c>
      <c r="N645">
        <v>2</v>
      </c>
      <c r="O645">
        <v>0</v>
      </c>
      <c r="P645">
        <v>0</v>
      </c>
      <c r="Q645" t="s">
        <v>60</v>
      </c>
      <c r="R645">
        <v>65</v>
      </c>
      <c r="S645">
        <v>4</v>
      </c>
      <c r="T645" t="s">
        <v>262</v>
      </c>
      <c r="U645" t="s">
        <v>36</v>
      </c>
      <c r="V645" t="s">
        <v>788</v>
      </c>
      <c r="W645" t="s">
        <v>73</v>
      </c>
      <c r="X645" s="8" t="s">
        <v>38187</v>
      </c>
      <c r="Y645" s="93"/>
      <c r="Z645" s="93"/>
      <c r="AA645" t="s">
        <v>7991</v>
      </c>
      <c r="AB645" t="s">
        <v>7992</v>
      </c>
    </row>
    <row r="646" spans="1:28" x14ac:dyDescent="0.3">
      <c r="A646" s="8" t="b">
        <f t="shared" si="30"/>
        <v>0</v>
      </c>
      <c r="B646" t="str">
        <f t="shared" si="31"/>
        <v>electricwire</v>
      </c>
      <c r="C646" s="10" t="str">
        <f t="shared" si="32"/>
        <v>electric_wire</v>
      </c>
      <c r="D646">
        <v>1971</v>
      </c>
      <c r="E646" t="s">
        <v>24</v>
      </c>
      <c r="F646" t="s">
        <v>3556</v>
      </c>
      <c r="G646" t="s">
        <v>26</v>
      </c>
      <c r="H646" t="s">
        <v>3557</v>
      </c>
      <c r="I646" t="s">
        <v>1068</v>
      </c>
      <c r="J646" s="6">
        <v>20</v>
      </c>
      <c r="K646">
        <v>70</v>
      </c>
      <c r="L646" s="6">
        <v>0</v>
      </c>
      <c r="M646">
        <v>110</v>
      </c>
      <c r="N646">
        <v>2</v>
      </c>
      <c r="O646">
        <v>0</v>
      </c>
      <c r="P646">
        <v>0</v>
      </c>
      <c r="Q646" t="s">
        <v>60</v>
      </c>
      <c r="R646">
        <v>30</v>
      </c>
      <c r="S646">
        <v>3</v>
      </c>
      <c r="T646" t="s">
        <v>262</v>
      </c>
      <c r="U646" t="s">
        <v>36</v>
      </c>
      <c r="V646" t="s">
        <v>788</v>
      </c>
      <c r="W646" t="s">
        <v>73</v>
      </c>
      <c r="X646" s="8" t="s">
        <v>38140</v>
      </c>
      <c r="Y646" s="93"/>
      <c r="Z646" s="93"/>
      <c r="AA646" t="s">
        <v>3558</v>
      </c>
      <c r="AB646" t="s">
        <v>3559</v>
      </c>
    </row>
    <row r="647" spans="1:28" x14ac:dyDescent="0.3">
      <c r="A647" s="8" t="b">
        <f t="shared" si="30"/>
        <v>0</v>
      </c>
      <c r="B647" t="str">
        <f t="shared" si="31"/>
        <v>seawitchfoot</v>
      </c>
      <c r="C647" s="10" t="str">
        <f t="shared" si="32"/>
        <v>sea_witch_foot</v>
      </c>
      <c r="D647">
        <v>1973</v>
      </c>
      <c r="E647" t="s">
        <v>24</v>
      </c>
      <c r="F647" t="s">
        <v>8843</v>
      </c>
      <c r="G647" t="s">
        <v>26</v>
      </c>
      <c r="H647" t="s">
        <v>8844</v>
      </c>
      <c r="I647" t="s">
        <v>1068</v>
      </c>
      <c r="J647" s="6">
        <v>20</v>
      </c>
      <c r="K647">
        <v>150</v>
      </c>
      <c r="L647" s="6">
        <v>0</v>
      </c>
      <c r="M647">
        <v>110</v>
      </c>
      <c r="N647">
        <v>2</v>
      </c>
      <c r="O647">
        <v>0</v>
      </c>
      <c r="P647">
        <v>1</v>
      </c>
      <c r="Q647" t="s">
        <v>60</v>
      </c>
      <c r="R647">
        <v>70</v>
      </c>
      <c r="S647">
        <v>4</v>
      </c>
      <c r="T647" t="s">
        <v>262</v>
      </c>
      <c r="U647" t="s">
        <v>787</v>
      </c>
      <c r="V647" t="s">
        <v>788</v>
      </c>
      <c r="W647" t="s">
        <v>73</v>
      </c>
      <c r="X647" s="8" t="s">
        <v>38188</v>
      </c>
      <c r="Y647" s="93"/>
      <c r="Z647" s="93"/>
      <c r="AA647" t="s">
        <v>8845</v>
      </c>
      <c r="AB647" t="s">
        <v>8846</v>
      </c>
    </row>
    <row r="648" spans="1:28" x14ac:dyDescent="0.3">
      <c r="A648" s="8" t="b">
        <f t="shared" si="30"/>
        <v>0</v>
      </c>
      <c r="B648" t="str">
        <f t="shared" si="31"/>
        <v>bfwhip1</v>
      </c>
      <c r="C648" s="10" t="str">
        <f t="shared" si="32"/>
        <v>bf_whip1</v>
      </c>
      <c r="D648">
        <v>1977</v>
      </c>
      <c r="E648" t="s">
        <v>24</v>
      </c>
      <c r="F648" t="s">
        <v>1066</v>
      </c>
      <c r="G648" t="s">
        <v>26</v>
      </c>
      <c r="H648" t="s">
        <v>1067</v>
      </c>
      <c r="I648" t="s">
        <v>1068</v>
      </c>
      <c r="J648">
        <v>0</v>
      </c>
      <c r="K648">
        <v>0</v>
      </c>
      <c r="L648">
        <v>0</v>
      </c>
      <c r="M648">
        <v>50</v>
      </c>
      <c r="N648">
        <v>2</v>
      </c>
      <c r="O648">
        <v>0</v>
      </c>
      <c r="P648">
        <v>0</v>
      </c>
      <c r="Q648" t="s">
        <v>60</v>
      </c>
      <c r="R648">
        <v>80</v>
      </c>
      <c r="S648">
        <v>3</v>
      </c>
      <c r="T648" t="s">
        <v>262</v>
      </c>
      <c r="U648" t="s">
        <v>36</v>
      </c>
      <c r="V648" t="s">
        <v>788</v>
      </c>
      <c r="W648" t="s">
        <v>73</v>
      </c>
      <c r="X648" s="8" t="s">
        <v>38184</v>
      </c>
      <c r="Y648" s="93"/>
      <c r="Z648" s="93"/>
      <c r="AA648" t="s">
        <v>1069</v>
      </c>
      <c r="AB648" t="s">
        <v>1070</v>
      </c>
    </row>
    <row r="649" spans="1:28" x14ac:dyDescent="0.3">
      <c r="A649" s="8" t="b">
        <f t="shared" si="30"/>
        <v>0</v>
      </c>
      <c r="B649" t="str">
        <f t="shared" si="31"/>
        <v>bfwhip2</v>
      </c>
      <c r="C649" s="10" t="str">
        <f t="shared" si="32"/>
        <v>bf_whip2</v>
      </c>
      <c r="D649">
        <v>1978</v>
      </c>
      <c r="E649" t="s">
        <v>24</v>
      </c>
      <c r="F649" t="s">
        <v>1071</v>
      </c>
      <c r="G649" t="s">
        <v>26</v>
      </c>
      <c r="H649" t="s">
        <v>1072</v>
      </c>
      <c r="I649" t="s">
        <v>1068</v>
      </c>
      <c r="J649" s="6">
        <v>0</v>
      </c>
      <c r="K649">
        <v>0</v>
      </c>
      <c r="L649">
        <v>0</v>
      </c>
      <c r="M649">
        <v>50</v>
      </c>
      <c r="N649">
        <v>2</v>
      </c>
      <c r="O649">
        <v>0</v>
      </c>
      <c r="P649">
        <v>0</v>
      </c>
      <c r="Q649" t="s">
        <v>60</v>
      </c>
      <c r="R649">
        <v>80</v>
      </c>
      <c r="S649">
        <v>3</v>
      </c>
      <c r="T649" t="s">
        <v>262</v>
      </c>
      <c r="U649" t="s">
        <v>36</v>
      </c>
      <c r="V649" t="s">
        <v>788</v>
      </c>
      <c r="W649" t="s">
        <v>73</v>
      </c>
      <c r="X649" s="8" t="s">
        <v>38185</v>
      </c>
      <c r="Y649" s="93"/>
      <c r="Z649" s="93"/>
      <c r="AA649" t="s">
        <v>1073</v>
      </c>
      <c r="AB649" t="s">
        <v>1074</v>
      </c>
    </row>
    <row r="650" spans="1:28" x14ac:dyDescent="0.3">
      <c r="A650" s="8" t="b">
        <f t="shared" si="30"/>
        <v>0</v>
      </c>
      <c r="B650" t="str">
        <f t="shared" si="31"/>
        <v>divinecross</v>
      </c>
      <c r="C650" s="10" t="str">
        <f t="shared" si="32"/>
        <v>divine_cross</v>
      </c>
      <c r="D650">
        <v>2001</v>
      </c>
      <c r="E650" t="s">
        <v>24</v>
      </c>
      <c r="F650" t="s">
        <v>3048</v>
      </c>
      <c r="G650" t="s">
        <v>26</v>
      </c>
      <c r="H650" t="s">
        <v>3049</v>
      </c>
      <c r="I650" t="s">
        <v>495</v>
      </c>
      <c r="J650">
        <v>20</v>
      </c>
      <c r="K650">
        <v>150</v>
      </c>
      <c r="L650">
        <v>0</v>
      </c>
      <c r="M650">
        <v>120</v>
      </c>
      <c r="N650">
        <v>1</v>
      </c>
      <c r="O650">
        <v>0</v>
      </c>
      <c r="P650">
        <v>0</v>
      </c>
      <c r="Q650" t="s">
        <v>60</v>
      </c>
      <c r="R650">
        <v>70</v>
      </c>
      <c r="S650">
        <v>4</v>
      </c>
      <c r="T650" t="s">
        <v>166</v>
      </c>
      <c r="U650" t="s">
        <v>36</v>
      </c>
      <c r="V650" t="s">
        <v>979</v>
      </c>
      <c r="W650" t="s">
        <v>38</v>
      </c>
      <c r="X650" s="8" t="s">
        <v>39194</v>
      </c>
      <c r="Y650" s="93"/>
      <c r="Z650" s="93"/>
      <c r="AA650" t="s">
        <v>3050</v>
      </c>
      <c r="AB650" t="s">
        <v>3051</v>
      </c>
    </row>
    <row r="651" spans="1:28" x14ac:dyDescent="0.3">
      <c r="A651" s="8" t="b">
        <f t="shared" si="30"/>
        <v>0</v>
      </c>
      <c r="B651" t="str">
        <f t="shared" si="31"/>
        <v>chronos</v>
      </c>
      <c r="C651" s="10" t="str">
        <f t="shared" si="32"/>
        <v>chronos</v>
      </c>
      <c r="D651">
        <v>2004</v>
      </c>
      <c r="E651" t="s">
        <v>24</v>
      </c>
      <c r="F651" t="s">
        <v>2192</v>
      </c>
      <c r="G651" t="s">
        <v>26</v>
      </c>
      <c r="H651" t="s">
        <v>2192</v>
      </c>
      <c r="I651" t="s">
        <v>495</v>
      </c>
      <c r="J651">
        <v>20</v>
      </c>
      <c r="K651">
        <v>100</v>
      </c>
      <c r="L651">
        <v>0</v>
      </c>
      <c r="M651">
        <v>30</v>
      </c>
      <c r="N651">
        <v>1</v>
      </c>
      <c r="O651">
        <v>0</v>
      </c>
      <c r="P651">
        <v>0</v>
      </c>
      <c r="Q651" t="s">
        <v>60</v>
      </c>
      <c r="R651">
        <v>50</v>
      </c>
      <c r="S651">
        <v>3</v>
      </c>
      <c r="T651" t="s">
        <v>166</v>
      </c>
      <c r="U651" t="s">
        <v>36</v>
      </c>
      <c r="V651" t="s">
        <v>2193</v>
      </c>
      <c r="W651" t="s">
        <v>38</v>
      </c>
      <c r="X651" s="8" t="s">
        <v>39195</v>
      </c>
      <c r="Y651" s="93"/>
      <c r="Z651" s="93"/>
      <c r="AA651" t="s">
        <v>2194</v>
      </c>
      <c r="AB651" t="s">
        <v>2195</v>
      </c>
    </row>
    <row r="652" spans="1:28" x14ac:dyDescent="0.3">
      <c r="A652" s="8" t="b">
        <f t="shared" si="30"/>
        <v>0</v>
      </c>
      <c r="B652" t="str">
        <f t="shared" si="31"/>
        <v>guard</v>
      </c>
      <c r="C652" s="10" t="str">
        <f t="shared" si="32"/>
        <v>guard</v>
      </c>
      <c r="D652">
        <v>2101</v>
      </c>
      <c r="E652" t="s">
        <v>24</v>
      </c>
      <c r="F652" t="s">
        <v>4845</v>
      </c>
      <c r="G652" t="s">
        <v>26</v>
      </c>
      <c r="H652" t="s">
        <v>4845</v>
      </c>
      <c r="I652" t="s">
        <v>59</v>
      </c>
      <c r="J652">
        <v>500</v>
      </c>
      <c r="K652">
        <v>30</v>
      </c>
      <c r="L652">
        <v>0</v>
      </c>
      <c r="M652">
        <v>0</v>
      </c>
      <c r="N652">
        <v>0</v>
      </c>
      <c r="O652">
        <v>3</v>
      </c>
      <c r="P652">
        <v>0</v>
      </c>
      <c r="Q652" t="s">
        <v>60</v>
      </c>
      <c r="R652">
        <v>0</v>
      </c>
      <c r="S652">
        <v>0</v>
      </c>
      <c r="T652" t="s">
        <v>206</v>
      </c>
      <c r="U652" t="s">
        <v>36</v>
      </c>
      <c r="V652" t="s">
        <v>37</v>
      </c>
      <c r="W652" t="s">
        <v>38</v>
      </c>
      <c r="X652" s="8"/>
      <c r="Y652" s="93"/>
      <c r="Z652" s="93"/>
      <c r="AA652" t="s">
        <v>4846</v>
      </c>
      <c r="AB652" t="s">
        <v>4847</v>
      </c>
    </row>
    <row r="653" spans="1:28" x14ac:dyDescent="0.3">
      <c r="A653" s="8" t="b">
        <f t="shared" si="30"/>
        <v>0</v>
      </c>
      <c r="B653" t="str">
        <f t="shared" si="31"/>
        <v>guard</v>
      </c>
      <c r="C653" s="10" t="str">
        <f t="shared" si="32"/>
        <v>guard_</v>
      </c>
      <c r="D653">
        <v>2102</v>
      </c>
      <c r="E653" t="s">
        <v>24</v>
      </c>
      <c r="F653" t="s">
        <v>4848</v>
      </c>
      <c r="G653" t="s">
        <v>26</v>
      </c>
      <c r="H653" t="s">
        <v>4845</v>
      </c>
      <c r="I653" t="s">
        <v>59</v>
      </c>
      <c r="J653">
        <v>500</v>
      </c>
      <c r="K653">
        <v>30</v>
      </c>
      <c r="L653">
        <v>0</v>
      </c>
      <c r="M653">
        <v>0</v>
      </c>
      <c r="N653">
        <v>0</v>
      </c>
      <c r="O653">
        <v>3</v>
      </c>
      <c r="P653">
        <v>1</v>
      </c>
      <c r="Q653" t="s">
        <v>60</v>
      </c>
      <c r="R653">
        <v>0</v>
      </c>
      <c r="S653">
        <v>0</v>
      </c>
      <c r="T653" t="s">
        <v>206</v>
      </c>
      <c r="U653" t="s">
        <v>36</v>
      </c>
      <c r="V653" t="s">
        <v>37</v>
      </c>
      <c r="W653" t="s">
        <v>38</v>
      </c>
      <c r="X653" s="8"/>
      <c r="Y653" s="93"/>
      <c r="Z653" s="93"/>
      <c r="AA653" t="s">
        <v>4849</v>
      </c>
      <c r="AB653" t="s">
        <v>4850</v>
      </c>
    </row>
    <row r="654" spans="1:28" x14ac:dyDescent="0.3">
      <c r="A654" s="8" t="b">
        <f t="shared" si="30"/>
        <v>0</v>
      </c>
      <c r="B654" t="str">
        <f t="shared" si="31"/>
        <v>buckler</v>
      </c>
      <c r="C654" s="10" t="str">
        <f t="shared" si="32"/>
        <v>buckler_</v>
      </c>
      <c r="D654">
        <v>2104</v>
      </c>
      <c r="E654" t="s">
        <v>24</v>
      </c>
      <c r="F654" t="s">
        <v>1701</v>
      </c>
      <c r="G654" t="s">
        <v>26</v>
      </c>
      <c r="H654" t="s">
        <v>1702</v>
      </c>
      <c r="I654" t="s">
        <v>59</v>
      </c>
      <c r="J654" s="1">
        <v>14000</v>
      </c>
      <c r="K654">
        <v>60</v>
      </c>
      <c r="L654">
        <v>0</v>
      </c>
      <c r="M654">
        <v>0</v>
      </c>
      <c r="N654">
        <v>0</v>
      </c>
      <c r="O654">
        <v>4</v>
      </c>
      <c r="P654">
        <v>1</v>
      </c>
      <c r="Q654" t="s">
        <v>60</v>
      </c>
      <c r="R654">
        <v>0</v>
      </c>
      <c r="S654">
        <v>0</v>
      </c>
      <c r="T654" t="s">
        <v>206</v>
      </c>
      <c r="U654" t="s">
        <v>36</v>
      </c>
      <c r="V654" t="s">
        <v>1703</v>
      </c>
      <c r="W654" t="s">
        <v>38</v>
      </c>
      <c r="X654" s="8"/>
      <c r="Y654" s="93"/>
      <c r="Z654" s="93"/>
      <c r="AA654" t="s">
        <v>1704</v>
      </c>
      <c r="AB654" t="s">
        <v>1705</v>
      </c>
    </row>
    <row r="655" spans="1:28" x14ac:dyDescent="0.3">
      <c r="A655" s="8" t="b">
        <f t="shared" si="30"/>
        <v>0</v>
      </c>
      <c r="B655" t="str">
        <f t="shared" si="31"/>
        <v>shield</v>
      </c>
      <c r="C655" s="10" t="str">
        <f t="shared" si="32"/>
        <v>shield_</v>
      </c>
      <c r="D655">
        <v>2106</v>
      </c>
      <c r="E655" t="s">
        <v>24</v>
      </c>
      <c r="F655" t="s">
        <v>8971</v>
      </c>
      <c r="G655" t="s">
        <v>26</v>
      </c>
      <c r="H655" t="s">
        <v>8972</v>
      </c>
      <c r="I655" t="s">
        <v>59</v>
      </c>
      <c r="J655" s="1">
        <v>56000</v>
      </c>
      <c r="K655">
        <v>130</v>
      </c>
      <c r="L655">
        <v>0</v>
      </c>
      <c r="M655">
        <v>0</v>
      </c>
      <c r="N655">
        <v>0</v>
      </c>
      <c r="O655">
        <v>6</v>
      </c>
      <c r="P655">
        <v>1</v>
      </c>
      <c r="Q655" t="s">
        <v>60</v>
      </c>
      <c r="R655">
        <v>0</v>
      </c>
      <c r="S655">
        <v>0</v>
      </c>
      <c r="T655" t="s">
        <v>206</v>
      </c>
      <c r="U655" t="s">
        <v>36</v>
      </c>
      <c r="V655" t="s">
        <v>837</v>
      </c>
      <c r="W655" t="s">
        <v>38</v>
      </c>
      <c r="X655" s="8"/>
      <c r="Y655" s="93"/>
      <c r="Z655" s="93"/>
      <c r="AA655" t="s">
        <v>8973</v>
      </c>
      <c r="AB655" t="s">
        <v>8974</v>
      </c>
    </row>
    <row r="656" spans="1:28" x14ac:dyDescent="0.3">
      <c r="A656" s="8" t="b">
        <f t="shared" si="30"/>
        <v>0</v>
      </c>
      <c r="B656" t="str">
        <f t="shared" si="31"/>
        <v>mirrorshield</v>
      </c>
      <c r="C656" s="10" t="str">
        <f t="shared" si="32"/>
        <v>mirror_shield_</v>
      </c>
      <c r="D656">
        <v>2108</v>
      </c>
      <c r="E656" t="s">
        <v>24</v>
      </c>
      <c r="F656" t="s">
        <v>6724</v>
      </c>
      <c r="G656" t="s">
        <v>26</v>
      </c>
      <c r="H656" t="s">
        <v>6725</v>
      </c>
      <c r="I656" t="s">
        <v>59</v>
      </c>
      <c r="J656" s="1">
        <v>60000</v>
      </c>
      <c r="K656">
        <v>100</v>
      </c>
      <c r="L656">
        <v>0</v>
      </c>
      <c r="M656">
        <v>0</v>
      </c>
      <c r="N656">
        <v>0</v>
      </c>
      <c r="O656">
        <v>4</v>
      </c>
      <c r="P656">
        <v>1</v>
      </c>
      <c r="Q656" t="s">
        <v>60</v>
      </c>
      <c r="R656">
        <v>0</v>
      </c>
      <c r="S656">
        <v>0</v>
      </c>
      <c r="T656" t="s">
        <v>206</v>
      </c>
      <c r="U656" t="s">
        <v>36</v>
      </c>
      <c r="V656" t="s">
        <v>6580</v>
      </c>
      <c r="W656" t="s">
        <v>38</v>
      </c>
      <c r="X656" s="8" t="s">
        <v>38189</v>
      </c>
      <c r="Y656" s="93"/>
      <c r="Z656" s="93"/>
      <c r="AA656" t="s">
        <v>6726</v>
      </c>
      <c r="AB656" t="s">
        <v>6727</v>
      </c>
    </row>
    <row r="657" spans="1:28" x14ac:dyDescent="0.3">
      <c r="A657" s="8" t="b">
        <f t="shared" si="30"/>
        <v>0</v>
      </c>
      <c r="B657" t="str">
        <f t="shared" si="31"/>
        <v>holyguard</v>
      </c>
      <c r="C657" s="10" t="str">
        <f t="shared" si="32"/>
        <v>holy_guard</v>
      </c>
      <c r="D657">
        <v>2110</v>
      </c>
      <c r="E657" t="s">
        <v>24</v>
      </c>
      <c r="F657" t="s">
        <v>5231</v>
      </c>
      <c r="G657" t="s">
        <v>26</v>
      </c>
      <c r="H657" t="s">
        <v>5232</v>
      </c>
      <c r="I657" t="s">
        <v>59</v>
      </c>
      <c r="J657" s="1">
        <v>85000</v>
      </c>
      <c r="K657">
        <v>140</v>
      </c>
      <c r="L657">
        <v>0</v>
      </c>
      <c r="M657">
        <v>0</v>
      </c>
      <c r="N657">
        <v>0</v>
      </c>
      <c r="O657">
        <v>5</v>
      </c>
      <c r="P657">
        <v>0</v>
      </c>
      <c r="Q657" t="s">
        <v>24</v>
      </c>
      <c r="R657">
        <v>68</v>
      </c>
      <c r="S657">
        <v>0</v>
      </c>
      <c r="T657" t="s">
        <v>206</v>
      </c>
      <c r="U657" t="s">
        <v>36</v>
      </c>
      <c r="V657" t="s">
        <v>2584</v>
      </c>
      <c r="W657" t="s">
        <v>38</v>
      </c>
      <c r="X657" s="8" t="s">
        <v>38190</v>
      </c>
      <c r="Y657" s="93"/>
      <c r="Z657" s="93"/>
      <c r="AA657" t="s">
        <v>5233</v>
      </c>
      <c r="AB657" t="s">
        <v>5234</v>
      </c>
    </row>
    <row r="658" spans="1:28" x14ac:dyDescent="0.3">
      <c r="A658" s="8" t="b">
        <f t="shared" si="30"/>
        <v>0</v>
      </c>
      <c r="B658" t="str">
        <f t="shared" si="31"/>
        <v>heraldofgod</v>
      </c>
      <c r="C658" s="10" t="str">
        <f t="shared" si="32"/>
        <v>herald_of_god</v>
      </c>
      <c r="D658">
        <v>2111</v>
      </c>
      <c r="E658" t="s">
        <v>24</v>
      </c>
      <c r="F658" t="s">
        <v>5143</v>
      </c>
      <c r="G658" t="s">
        <v>26</v>
      </c>
      <c r="H658" t="s">
        <v>5144</v>
      </c>
      <c r="I658" t="s">
        <v>59</v>
      </c>
      <c r="J658" s="1">
        <v>128000</v>
      </c>
      <c r="K658">
        <v>160</v>
      </c>
      <c r="L658">
        <v>0</v>
      </c>
      <c r="M658">
        <v>0</v>
      </c>
      <c r="N658">
        <v>0</v>
      </c>
      <c r="O658">
        <v>5</v>
      </c>
      <c r="P658">
        <v>0</v>
      </c>
      <c r="Q658" t="s">
        <v>60</v>
      </c>
      <c r="R658">
        <v>83</v>
      </c>
      <c r="S658">
        <v>0</v>
      </c>
      <c r="T658" t="s">
        <v>206</v>
      </c>
      <c r="U658" t="s">
        <v>36</v>
      </c>
      <c r="V658" t="s">
        <v>2584</v>
      </c>
      <c r="W658" t="s">
        <v>38</v>
      </c>
      <c r="X658" s="8" t="s">
        <v>38191</v>
      </c>
      <c r="Y658" s="93"/>
      <c r="Z658" s="93"/>
      <c r="AA658" t="s">
        <v>5145</v>
      </c>
      <c r="AB658" t="s">
        <v>5146</v>
      </c>
    </row>
    <row r="659" spans="1:28" x14ac:dyDescent="0.3">
      <c r="A659" s="8" t="b">
        <f t="shared" si="30"/>
        <v>0</v>
      </c>
      <c r="B659" t="str">
        <f t="shared" si="31"/>
        <v>stonebuckler</v>
      </c>
      <c r="C659" s="10" t="str">
        <f t="shared" si="32"/>
        <v>stone_buckler</v>
      </c>
      <c r="D659">
        <v>2114</v>
      </c>
      <c r="E659" t="s">
        <v>24</v>
      </c>
      <c r="F659" t="s">
        <v>9660</v>
      </c>
      <c r="G659" t="s">
        <v>26</v>
      </c>
      <c r="H659" t="s">
        <v>9661</v>
      </c>
      <c r="I659" t="s">
        <v>59</v>
      </c>
      <c r="J659" s="1">
        <v>30000</v>
      </c>
      <c r="K659">
        <v>150</v>
      </c>
      <c r="L659">
        <v>0</v>
      </c>
      <c r="M659">
        <v>0</v>
      </c>
      <c r="N659">
        <v>0</v>
      </c>
      <c r="O659">
        <v>3</v>
      </c>
      <c r="P659">
        <v>1</v>
      </c>
      <c r="Q659" t="s">
        <v>60</v>
      </c>
      <c r="R659">
        <v>65</v>
      </c>
      <c r="S659">
        <v>0</v>
      </c>
      <c r="T659" t="s">
        <v>206</v>
      </c>
      <c r="U659" t="s">
        <v>36</v>
      </c>
      <c r="V659" t="s">
        <v>185</v>
      </c>
      <c r="W659" t="s">
        <v>38</v>
      </c>
      <c r="X659" s="8" t="s">
        <v>39310</v>
      </c>
      <c r="Y659" s="93"/>
      <c r="Z659" s="93"/>
      <c r="AA659" t="s">
        <v>9662</v>
      </c>
      <c r="AB659" t="s">
        <v>9663</v>
      </c>
    </row>
    <row r="660" spans="1:28" x14ac:dyDescent="0.3">
      <c r="A660" s="8" t="b">
        <f t="shared" si="30"/>
        <v>0</v>
      </c>
      <c r="B660" t="str">
        <f t="shared" si="31"/>
        <v>valkyrja'sshield</v>
      </c>
      <c r="C660" s="10" t="str">
        <f t="shared" si="32"/>
        <v>valkyrja's_shield</v>
      </c>
      <c r="D660">
        <v>2115</v>
      </c>
      <c r="E660" t="s">
        <v>24</v>
      </c>
      <c r="F660" t="s">
        <v>10325</v>
      </c>
      <c r="G660" t="s">
        <v>26</v>
      </c>
      <c r="H660" t="s">
        <v>10326</v>
      </c>
      <c r="I660" t="s">
        <v>59</v>
      </c>
      <c r="J660" s="1">
        <v>30000</v>
      </c>
      <c r="K660">
        <v>50</v>
      </c>
      <c r="L660">
        <v>0</v>
      </c>
      <c r="M660">
        <v>0</v>
      </c>
      <c r="N660">
        <v>0</v>
      </c>
      <c r="O660">
        <v>3</v>
      </c>
      <c r="P660">
        <v>1</v>
      </c>
      <c r="Q660" t="s">
        <v>60</v>
      </c>
      <c r="R660">
        <v>65</v>
      </c>
      <c r="S660">
        <v>0</v>
      </c>
      <c r="T660" t="s">
        <v>206</v>
      </c>
      <c r="U660" t="s">
        <v>36</v>
      </c>
      <c r="V660" t="s">
        <v>185</v>
      </c>
      <c r="W660" t="s">
        <v>38</v>
      </c>
      <c r="X660" s="8" t="s">
        <v>39197</v>
      </c>
      <c r="Y660" s="93"/>
      <c r="Z660" s="93"/>
      <c r="AA660" t="s">
        <v>10327</v>
      </c>
      <c r="AB660" t="s">
        <v>10328</v>
      </c>
    </row>
    <row r="661" spans="1:28" x14ac:dyDescent="0.3">
      <c r="A661" s="6" t="b">
        <f t="shared" si="30"/>
        <v>0</v>
      </c>
      <c r="B661" t="str">
        <f t="shared" si="31"/>
        <v>angel'ssafeguard</v>
      </c>
      <c r="C661" s="10" t="str">
        <f t="shared" si="32"/>
        <v>angel's_safeguard</v>
      </c>
      <c r="D661">
        <v>2116</v>
      </c>
      <c r="E661" t="s">
        <v>24</v>
      </c>
      <c r="F661" t="s">
        <v>344</v>
      </c>
      <c r="G661" t="s">
        <v>26</v>
      </c>
      <c r="H661" t="s">
        <v>345</v>
      </c>
      <c r="I661" t="s">
        <v>59</v>
      </c>
      <c r="J661" s="1">
        <v>10000</v>
      </c>
      <c r="K661">
        <v>40</v>
      </c>
      <c r="L661">
        <v>0</v>
      </c>
      <c r="M661">
        <v>0</v>
      </c>
      <c r="N661">
        <v>0</v>
      </c>
      <c r="O661">
        <v>3</v>
      </c>
      <c r="P661">
        <v>1</v>
      </c>
      <c r="Q661" t="s">
        <v>60</v>
      </c>
      <c r="R661">
        <v>20</v>
      </c>
      <c r="S661">
        <v>0</v>
      </c>
      <c r="T661" t="s">
        <v>206</v>
      </c>
      <c r="U661" t="s">
        <v>36</v>
      </c>
      <c r="V661" t="s">
        <v>337</v>
      </c>
      <c r="W661" t="s">
        <v>38</v>
      </c>
      <c r="X661" t="s">
        <v>38192</v>
      </c>
      <c r="AA661" t="s">
        <v>346</v>
      </c>
      <c r="AB661" t="s">
        <v>347</v>
      </c>
    </row>
    <row r="662" spans="1:28" x14ac:dyDescent="0.3">
      <c r="A662" s="8" t="b">
        <f t="shared" si="30"/>
        <v>0</v>
      </c>
      <c r="B662" t="str">
        <f t="shared" si="31"/>
        <v>armguard</v>
      </c>
      <c r="C662" s="10" t="str">
        <f t="shared" si="32"/>
        <v>arm_guard</v>
      </c>
      <c r="D662">
        <v>2117</v>
      </c>
      <c r="E662" t="s">
        <v>24</v>
      </c>
      <c r="F662" t="s">
        <v>535</v>
      </c>
      <c r="G662" t="s">
        <v>26</v>
      </c>
      <c r="H662" t="s">
        <v>536</v>
      </c>
      <c r="I662" t="s">
        <v>59</v>
      </c>
      <c r="J662" s="1">
        <v>10000</v>
      </c>
      <c r="K662">
        <v>15</v>
      </c>
      <c r="L662">
        <v>0</v>
      </c>
      <c r="M662">
        <v>0</v>
      </c>
      <c r="N662">
        <v>0</v>
      </c>
      <c r="O662">
        <v>5</v>
      </c>
      <c r="P662">
        <v>0</v>
      </c>
      <c r="Q662" t="s">
        <v>60</v>
      </c>
      <c r="R662">
        <v>20</v>
      </c>
      <c r="S662">
        <v>0</v>
      </c>
      <c r="T662" t="s">
        <v>206</v>
      </c>
      <c r="U662" t="s">
        <v>36</v>
      </c>
      <c r="V662" t="s">
        <v>537</v>
      </c>
      <c r="W662" t="s">
        <v>38</v>
      </c>
      <c r="X662" s="8"/>
      <c r="Y662" s="93"/>
      <c r="Z662" s="93"/>
      <c r="AA662" t="s">
        <v>538</v>
      </c>
      <c r="AB662" t="s">
        <v>539</v>
      </c>
    </row>
    <row r="663" spans="1:28" x14ac:dyDescent="0.3">
      <c r="A663" s="8" t="b">
        <f t="shared" si="30"/>
        <v>0</v>
      </c>
      <c r="B663" t="str">
        <f t="shared" si="31"/>
        <v>improvedarmguard</v>
      </c>
      <c r="C663" s="10" t="str">
        <f t="shared" si="32"/>
        <v>improved_arm_guard_</v>
      </c>
      <c r="D663">
        <v>2120</v>
      </c>
      <c r="E663" t="s">
        <v>24</v>
      </c>
      <c r="F663" t="s">
        <v>5447</v>
      </c>
      <c r="G663" t="s">
        <v>26</v>
      </c>
      <c r="H663" t="s">
        <v>5448</v>
      </c>
      <c r="I663" t="s">
        <v>59</v>
      </c>
      <c r="J663" s="1">
        <v>40000</v>
      </c>
      <c r="K663">
        <v>15</v>
      </c>
      <c r="L663">
        <v>0</v>
      </c>
      <c r="M663">
        <v>0</v>
      </c>
      <c r="N663">
        <v>0</v>
      </c>
      <c r="O663">
        <v>4</v>
      </c>
      <c r="P663">
        <v>1</v>
      </c>
      <c r="Q663" t="s">
        <v>60</v>
      </c>
      <c r="R663">
        <v>50</v>
      </c>
      <c r="S663">
        <v>0</v>
      </c>
      <c r="T663" t="s">
        <v>206</v>
      </c>
      <c r="U663" t="s">
        <v>36</v>
      </c>
      <c r="V663" t="s">
        <v>537</v>
      </c>
      <c r="W663" t="s">
        <v>38</v>
      </c>
      <c r="X663" t="s">
        <v>38193</v>
      </c>
      <c r="Y663" s="93"/>
      <c r="Z663" s="93"/>
      <c r="AA663" t="s">
        <v>5449</v>
      </c>
      <c r="AB663" t="s">
        <v>5450</v>
      </c>
    </row>
    <row r="664" spans="1:28" x14ac:dyDescent="0.3">
      <c r="A664" s="8" t="b">
        <f t="shared" si="30"/>
        <v>0</v>
      </c>
      <c r="B664" t="str">
        <f t="shared" si="31"/>
        <v>thornybuckler</v>
      </c>
      <c r="C664" s="10" t="str">
        <f t="shared" si="32"/>
        <v>thorny_buckler</v>
      </c>
      <c r="D664">
        <v>2124</v>
      </c>
      <c r="E664" t="s">
        <v>24</v>
      </c>
      <c r="F664" t="s">
        <v>10006</v>
      </c>
      <c r="G664" t="s">
        <v>26</v>
      </c>
      <c r="H664" t="s">
        <v>10007</v>
      </c>
      <c r="I664" t="s">
        <v>59</v>
      </c>
      <c r="J664" s="93">
        <v>20</v>
      </c>
      <c r="K664">
        <v>100</v>
      </c>
      <c r="L664">
        <v>0</v>
      </c>
      <c r="M664">
        <v>0</v>
      </c>
      <c r="N664">
        <v>0</v>
      </c>
      <c r="O664">
        <v>5</v>
      </c>
      <c r="P664">
        <v>1</v>
      </c>
      <c r="Q664" t="s">
        <v>60</v>
      </c>
      <c r="R664">
        <v>55</v>
      </c>
      <c r="S664">
        <v>0</v>
      </c>
      <c r="T664" t="s">
        <v>206</v>
      </c>
      <c r="U664" t="s">
        <v>36</v>
      </c>
      <c r="V664" t="s">
        <v>185</v>
      </c>
      <c r="W664" t="s">
        <v>38</v>
      </c>
      <c r="X664" t="s">
        <v>38194</v>
      </c>
      <c r="Y664" s="93"/>
      <c r="Z664" s="93"/>
      <c r="AA664" t="s">
        <v>10008</v>
      </c>
      <c r="AB664" t="s">
        <v>10009</v>
      </c>
    </row>
    <row r="665" spans="1:28" x14ac:dyDescent="0.3">
      <c r="A665" s="8" t="b">
        <f t="shared" si="30"/>
        <v>0</v>
      </c>
      <c r="B665" t="str">
        <f t="shared" si="31"/>
        <v>strongshield</v>
      </c>
      <c r="C665" s="10" t="str">
        <f t="shared" si="32"/>
        <v>strong_shield</v>
      </c>
      <c r="D665">
        <v>2125</v>
      </c>
      <c r="E665" t="s">
        <v>24</v>
      </c>
      <c r="F665" t="s">
        <v>9714</v>
      </c>
      <c r="G665" t="s">
        <v>26</v>
      </c>
      <c r="H665" t="s">
        <v>9715</v>
      </c>
      <c r="I665" t="s">
        <v>59</v>
      </c>
      <c r="J665" s="93">
        <v>20</v>
      </c>
      <c r="K665">
        <v>250</v>
      </c>
      <c r="L665">
        <v>0</v>
      </c>
      <c r="M665">
        <v>0</v>
      </c>
      <c r="N665">
        <v>0</v>
      </c>
      <c r="O665">
        <v>4</v>
      </c>
      <c r="P665">
        <v>1</v>
      </c>
      <c r="Q665" t="s">
        <v>60</v>
      </c>
      <c r="R665">
        <v>75</v>
      </c>
      <c r="S665">
        <v>0</v>
      </c>
      <c r="T665" t="s">
        <v>206</v>
      </c>
      <c r="U665" t="s">
        <v>36</v>
      </c>
      <c r="V665" t="s">
        <v>185</v>
      </c>
      <c r="W665" t="s">
        <v>38</v>
      </c>
      <c r="X665" t="s">
        <v>39198</v>
      </c>
      <c r="Y665" s="93"/>
      <c r="Z665" s="93"/>
      <c r="AA665" t="s">
        <v>9716</v>
      </c>
      <c r="AB665" t="s">
        <v>9717</v>
      </c>
    </row>
    <row r="666" spans="1:28" x14ac:dyDescent="0.3">
      <c r="A666" s="8" t="b">
        <f t="shared" si="30"/>
        <v>0</v>
      </c>
      <c r="B666" t="str">
        <f t="shared" si="31"/>
        <v>guyakshield</v>
      </c>
      <c r="C666" s="10" t="str">
        <f t="shared" si="32"/>
        <v>guyak_shield</v>
      </c>
      <c r="D666">
        <v>2126</v>
      </c>
      <c r="E666" t="s">
        <v>24</v>
      </c>
      <c r="F666" t="s">
        <v>4901</v>
      </c>
      <c r="G666" t="s">
        <v>26</v>
      </c>
      <c r="H666" t="s">
        <v>4902</v>
      </c>
      <c r="I666" t="s">
        <v>59</v>
      </c>
      <c r="J666" s="93">
        <v>20</v>
      </c>
      <c r="K666">
        <v>70</v>
      </c>
      <c r="L666">
        <v>0</v>
      </c>
      <c r="M666">
        <v>0</v>
      </c>
      <c r="N666">
        <v>0</v>
      </c>
      <c r="O666">
        <v>3</v>
      </c>
      <c r="P666">
        <v>1</v>
      </c>
      <c r="Q666" t="s">
        <v>60</v>
      </c>
      <c r="R666">
        <v>75</v>
      </c>
      <c r="S666">
        <v>0</v>
      </c>
      <c r="T666" t="s">
        <v>206</v>
      </c>
      <c r="U666" t="s">
        <v>36</v>
      </c>
      <c r="V666" t="s">
        <v>185</v>
      </c>
      <c r="W666" t="s">
        <v>38</v>
      </c>
      <c r="X666" t="s">
        <v>38195</v>
      </c>
      <c r="Y666" s="93"/>
      <c r="Z666" s="93"/>
      <c r="AA666" t="s">
        <v>4903</v>
      </c>
      <c r="AB666" t="s">
        <v>4904</v>
      </c>
    </row>
    <row r="667" spans="1:28" x14ac:dyDescent="0.3">
      <c r="A667" s="8" t="b">
        <f t="shared" si="30"/>
        <v>0</v>
      </c>
      <c r="B667" t="str">
        <f t="shared" si="31"/>
        <v>secularmission</v>
      </c>
      <c r="C667" s="10" t="str">
        <f t="shared" si="32"/>
        <v>secular_mission</v>
      </c>
      <c r="D667">
        <v>2127</v>
      </c>
      <c r="E667" t="s">
        <v>24</v>
      </c>
      <c r="F667" t="s">
        <v>8855</v>
      </c>
      <c r="G667" t="s">
        <v>26</v>
      </c>
      <c r="H667" t="s">
        <v>8856</v>
      </c>
      <c r="I667" t="s">
        <v>59</v>
      </c>
      <c r="J667" s="93">
        <v>20</v>
      </c>
      <c r="K667">
        <v>75</v>
      </c>
      <c r="L667">
        <v>0</v>
      </c>
      <c r="M667">
        <v>0</v>
      </c>
      <c r="N667">
        <v>0</v>
      </c>
      <c r="O667">
        <v>10</v>
      </c>
      <c r="P667">
        <v>0</v>
      </c>
      <c r="Q667" t="s">
        <v>24</v>
      </c>
      <c r="R667">
        <v>1</v>
      </c>
      <c r="S667">
        <v>0</v>
      </c>
      <c r="T667" t="s">
        <v>206</v>
      </c>
      <c r="U667" t="s">
        <v>36</v>
      </c>
      <c r="V667" t="s">
        <v>37</v>
      </c>
      <c r="W667" t="s">
        <v>38</v>
      </c>
      <c r="X667" s="8" t="s">
        <v>38196</v>
      </c>
      <c r="Y667" s="93"/>
      <c r="Z667" s="93"/>
      <c r="AA667" t="s">
        <v>8857</v>
      </c>
      <c r="AB667" t="s">
        <v>8858</v>
      </c>
    </row>
    <row r="668" spans="1:28" x14ac:dyDescent="0.3">
      <c r="A668" s="8" t="b">
        <f t="shared" si="30"/>
        <v>0</v>
      </c>
      <c r="B668" t="str">
        <f t="shared" si="31"/>
        <v>heraldofgod</v>
      </c>
      <c r="C668" s="10" t="str">
        <f t="shared" si="32"/>
        <v>herald_of_god_</v>
      </c>
      <c r="D668">
        <v>2128</v>
      </c>
      <c r="E668" t="s">
        <v>24</v>
      </c>
      <c r="F668" t="s">
        <v>5147</v>
      </c>
      <c r="G668" t="s">
        <v>26</v>
      </c>
      <c r="H668" t="s">
        <v>5144</v>
      </c>
      <c r="I668" t="s">
        <v>59</v>
      </c>
      <c r="J668" s="1">
        <v>128000</v>
      </c>
      <c r="K668">
        <v>160</v>
      </c>
      <c r="L668">
        <v>0</v>
      </c>
      <c r="M668">
        <v>0</v>
      </c>
      <c r="N668">
        <v>0</v>
      </c>
      <c r="O668">
        <v>5</v>
      </c>
      <c r="P668">
        <v>1</v>
      </c>
      <c r="Q668" t="s">
        <v>60</v>
      </c>
      <c r="R668">
        <v>83</v>
      </c>
      <c r="S668">
        <v>0</v>
      </c>
      <c r="T668" t="s">
        <v>206</v>
      </c>
      <c r="U668" t="s">
        <v>36</v>
      </c>
      <c r="V668" t="s">
        <v>2584</v>
      </c>
      <c r="W668" t="s">
        <v>38</v>
      </c>
      <c r="X668" s="8" t="s">
        <v>38191</v>
      </c>
      <c r="Y668" s="93"/>
      <c r="Z668" s="93"/>
      <c r="AA668" t="s">
        <v>5148</v>
      </c>
      <c r="AB668" t="s">
        <v>5149</v>
      </c>
    </row>
    <row r="669" spans="1:28" x14ac:dyDescent="0.3">
      <c r="A669" s="8" t="b">
        <f t="shared" si="30"/>
        <v>0</v>
      </c>
      <c r="B669" t="str">
        <f t="shared" si="31"/>
        <v>exorcismbible</v>
      </c>
      <c r="C669" s="10" t="str">
        <f t="shared" si="32"/>
        <v>exorcism_bible</v>
      </c>
      <c r="D669">
        <v>2129</v>
      </c>
      <c r="E669" t="s">
        <v>24</v>
      </c>
      <c r="F669" t="s">
        <v>3747</v>
      </c>
      <c r="G669" t="s">
        <v>26</v>
      </c>
      <c r="H669" t="s">
        <v>3748</v>
      </c>
      <c r="I669" t="s">
        <v>59</v>
      </c>
      <c r="J669" s="8">
        <v>20</v>
      </c>
      <c r="K669">
        <v>60</v>
      </c>
      <c r="L669">
        <v>0</v>
      </c>
      <c r="M669">
        <v>0</v>
      </c>
      <c r="N669">
        <v>0</v>
      </c>
      <c r="O669">
        <v>5</v>
      </c>
      <c r="P669">
        <v>0</v>
      </c>
      <c r="Q669" t="s">
        <v>60</v>
      </c>
      <c r="R669">
        <v>50</v>
      </c>
      <c r="S669">
        <v>0</v>
      </c>
      <c r="T669" t="s">
        <v>206</v>
      </c>
      <c r="U669" t="s">
        <v>36</v>
      </c>
      <c r="V669" t="s">
        <v>979</v>
      </c>
      <c r="W669" t="s">
        <v>38</v>
      </c>
      <c r="X669" s="8" t="s">
        <v>39199</v>
      </c>
      <c r="Y669" s="93"/>
      <c r="Z669" s="93"/>
      <c r="AA669" t="s">
        <v>3749</v>
      </c>
      <c r="AB669" t="s">
        <v>3750</v>
      </c>
    </row>
    <row r="670" spans="1:28" x14ac:dyDescent="0.3">
      <c r="A670" s="8" t="b">
        <f t="shared" si="30"/>
        <v>0</v>
      </c>
      <c r="B670" t="str">
        <f t="shared" si="31"/>
        <v>crossshield</v>
      </c>
      <c r="C670" s="10" t="str">
        <f t="shared" si="32"/>
        <v>cross_shield</v>
      </c>
      <c r="D670">
        <v>2130</v>
      </c>
      <c r="E670" t="s">
        <v>24</v>
      </c>
      <c r="F670" t="s">
        <v>2582</v>
      </c>
      <c r="G670" t="s">
        <v>26</v>
      </c>
      <c r="H670" t="s">
        <v>2583</v>
      </c>
      <c r="I670" t="s">
        <v>59</v>
      </c>
      <c r="J670" s="8">
        <v>20</v>
      </c>
      <c r="K670">
        <v>200</v>
      </c>
      <c r="L670">
        <v>0</v>
      </c>
      <c r="M670">
        <v>0</v>
      </c>
      <c r="N670">
        <v>0</v>
      </c>
      <c r="O670">
        <v>6</v>
      </c>
      <c r="P670">
        <v>1</v>
      </c>
      <c r="Q670" t="s">
        <v>60</v>
      </c>
      <c r="R670">
        <v>80</v>
      </c>
      <c r="S670">
        <v>0</v>
      </c>
      <c r="T670" t="s">
        <v>206</v>
      </c>
      <c r="U670" t="s">
        <v>36</v>
      </c>
      <c r="V670" t="s">
        <v>2584</v>
      </c>
      <c r="W670" t="s">
        <v>38</v>
      </c>
      <c r="X670" s="8" t="s">
        <v>38197</v>
      </c>
      <c r="Y670" s="93"/>
      <c r="Z670" s="93"/>
      <c r="AA670" t="s">
        <v>2585</v>
      </c>
      <c r="AB670" t="s">
        <v>2586</v>
      </c>
    </row>
    <row r="671" spans="1:28" x14ac:dyDescent="0.3">
      <c r="A671" s="8" t="b">
        <f t="shared" si="30"/>
        <v>0</v>
      </c>
      <c r="B671" t="str">
        <f t="shared" si="31"/>
        <v>tournamentshield</v>
      </c>
      <c r="C671" s="10" t="str">
        <f t="shared" si="32"/>
        <v>tournament_shield</v>
      </c>
      <c r="D671">
        <v>2133</v>
      </c>
      <c r="E671" t="s">
        <v>24</v>
      </c>
      <c r="F671" t="s">
        <v>10108</v>
      </c>
      <c r="G671" t="s">
        <v>26</v>
      </c>
      <c r="H671" t="s">
        <v>10109</v>
      </c>
      <c r="I671" t="s">
        <v>59</v>
      </c>
      <c r="J671" s="8">
        <v>20</v>
      </c>
      <c r="K671">
        <v>100</v>
      </c>
      <c r="L671">
        <v>0</v>
      </c>
      <c r="M671">
        <v>0</v>
      </c>
      <c r="N671">
        <v>0</v>
      </c>
      <c r="O671">
        <v>5</v>
      </c>
      <c r="P671">
        <v>1</v>
      </c>
      <c r="Q671" t="s">
        <v>60</v>
      </c>
      <c r="R671">
        <v>50</v>
      </c>
      <c r="S671">
        <v>0</v>
      </c>
      <c r="T671" t="s">
        <v>206</v>
      </c>
      <c r="U671" t="s">
        <v>787</v>
      </c>
      <c r="V671" t="s">
        <v>837</v>
      </c>
      <c r="W671" t="s">
        <v>38</v>
      </c>
      <c r="X671" s="8" t="s">
        <v>39311</v>
      </c>
      <c r="Y671" s="93"/>
      <c r="Z671" s="93"/>
      <c r="AA671" t="s">
        <v>10110</v>
      </c>
      <c r="AB671" t="s">
        <v>10111</v>
      </c>
    </row>
    <row r="672" spans="1:28" x14ac:dyDescent="0.3">
      <c r="A672" s="8" t="b">
        <f t="shared" si="30"/>
        <v>0</v>
      </c>
      <c r="B672" t="str">
        <f t="shared" si="31"/>
        <v>valkyrja'sshieldc</v>
      </c>
      <c r="C672" s="10" t="str">
        <f t="shared" si="32"/>
        <v>valkyrja's_shield_c</v>
      </c>
      <c r="D672">
        <v>2137</v>
      </c>
      <c r="E672" t="s">
        <v>24</v>
      </c>
      <c r="F672" t="s">
        <v>10329</v>
      </c>
      <c r="G672" t="s">
        <v>26</v>
      </c>
      <c r="H672" t="s">
        <v>10330</v>
      </c>
      <c r="I672" t="s">
        <v>59</v>
      </c>
      <c r="J672" s="8">
        <v>0</v>
      </c>
      <c r="K672">
        <v>50</v>
      </c>
      <c r="L672">
        <v>0</v>
      </c>
      <c r="M672">
        <v>0</v>
      </c>
      <c r="N672">
        <v>0</v>
      </c>
      <c r="O672">
        <v>5</v>
      </c>
      <c r="P672">
        <v>0</v>
      </c>
      <c r="Q672" t="s">
        <v>60</v>
      </c>
      <c r="R672">
        <v>95</v>
      </c>
      <c r="S672">
        <v>0</v>
      </c>
      <c r="T672" t="s">
        <v>206</v>
      </c>
      <c r="U672" t="s">
        <v>36</v>
      </c>
      <c r="V672" t="s">
        <v>185</v>
      </c>
      <c r="W672" t="s">
        <v>38</v>
      </c>
      <c r="X672" s="8" t="s">
        <v>38198</v>
      </c>
      <c r="Y672" s="93"/>
      <c r="Z672" s="93"/>
      <c r="AA672" t="s">
        <v>10331</v>
      </c>
      <c r="AB672" t="s">
        <v>10332</v>
      </c>
    </row>
    <row r="673" spans="1:28" x14ac:dyDescent="0.3">
      <c r="A673" s="8" t="b">
        <f t="shared" si="30"/>
        <v>0</v>
      </c>
      <c r="B673" t="str">
        <f t="shared" si="31"/>
        <v>flamethrower</v>
      </c>
      <c r="C673" s="10" t="str">
        <f t="shared" si="32"/>
        <v>flame_thrower</v>
      </c>
      <c r="D673">
        <v>2139</v>
      </c>
      <c r="E673" t="s">
        <v>24</v>
      </c>
      <c r="F673" t="s">
        <v>4065</v>
      </c>
      <c r="G673" t="s">
        <v>26</v>
      </c>
      <c r="H673" t="s">
        <v>4066</v>
      </c>
      <c r="I673" t="s">
        <v>59</v>
      </c>
      <c r="J673" s="1">
        <v>500000</v>
      </c>
      <c r="K673">
        <v>200</v>
      </c>
      <c r="L673">
        <v>0</v>
      </c>
      <c r="M673">
        <v>0</v>
      </c>
      <c r="N673">
        <v>0</v>
      </c>
      <c r="O673">
        <v>5</v>
      </c>
      <c r="P673">
        <v>1</v>
      </c>
      <c r="Q673" t="s">
        <v>24</v>
      </c>
      <c r="R673">
        <v>99</v>
      </c>
      <c r="S673">
        <v>0</v>
      </c>
      <c r="T673" t="s">
        <v>206</v>
      </c>
      <c r="U673" t="s">
        <v>36</v>
      </c>
      <c r="V673" t="s">
        <v>83</v>
      </c>
      <c r="W673" t="s">
        <v>38</v>
      </c>
      <c r="X673" s="8"/>
      <c r="Y673" s="93" t="s">
        <v>39457</v>
      </c>
      <c r="Z673" s="93"/>
      <c r="AA673" t="s">
        <v>4067</v>
      </c>
      <c r="AB673" t="s">
        <v>4068</v>
      </c>
    </row>
    <row r="674" spans="1:28" x14ac:dyDescent="0.3">
      <c r="A674" s="8" t="b">
        <f t="shared" si="30"/>
        <v>0</v>
      </c>
      <c r="B674" t="str">
        <f t="shared" si="31"/>
        <v>sunglasses</v>
      </c>
      <c r="C674" s="10" t="str">
        <f t="shared" si="32"/>
        <v>sunglasses</v>
      </c>
      <c r="D674">
        <v>2201</v>
      </c>
      <c r="E674" t="s">
        <v>24</v>
      </c>
      <c r="F674" t="s">
        <v>9777</v>
      </c>
      <c r="G674" t="s">
        <v>26</v>
      </c>
      <c r="H674" t="s">
        <v>9777</v>
      </c>
      <c r="I674" t="s">
        <v>59</v>
      </c>
      <c r="J674" s="1">
        <v>5000</v>
      </c>
      <c r="K674">
        <v>10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24</v>
      </c>
      <c r="R674">
        <v>0</v>
      </c>
      <c r="S674">
        <v>0</v>
      </c>
      <c r="T674" t="s">
        <v>189</v>
      </c>
      <c r="U674" t="s">
        <v>36</v>
      </c>
      <c r="V674" t="s">
        <v>37</v>
      </c>
      <c r="W674" t="s">
        <v>38</v>
      </c>
      <c r="X674" t="s">
        <v>38199</v>
      </c>
      <c r="Y674" s="93"/>
      <c r="Z674" s="93"/>
      <c r="AA674" t="s">
        <v>9778</v>
      </c>
      <c r="AB674" t="s">
        <v>9779</v>
      </c>
    </row>
    <row r="675" spans="1:28" x14ac:dyDescent="0.3">
      <c r="A675" s="8" t="b">
        <f t="shared" si="30"/>
        <v>0</v>
      </c>
      <c r="B675" t="str">
        <f t="shared" si="31"/>
        <v>sunglasses</v>
      </c>
      <c r="C675" s="10" t="str">
        <f t="shared" si="32"/>
        <v>sunglasses_</v>
      </c>
      <c r="D675">
        <v>2202</v>
      </c>
      <c r="E675" t="s">
        <v>24</v>
      </c>
      <c r="F675" t="s">
        <v>9780</v>
      </c>
      <c r="G675" t="s">
        <v>26</v>
      </c>
      <c r="H675" t="s">
        <v>9777</v>
      </c>
      <c r="I675" t="s">
        <v>59</v>
      </c>
      <c r="J675" s="1">
        <v>5000</v>
      </c>
      <c r="K675">
        <v>10</v>
      </c>
      <c r="L675">
        <v>0</v>
      </c>
      <c r="M675">
        <v>0</v>
      </c>
      <c r="N675">
        <v>0</v>
      </c>
      <c r="O675">
        <v>0</v>
      </c>
      <c r="P675">
        <v>1</v>
      </c>
      <c r="Q675" t="s">
        <v>24</v>
      </c>
      <c r="R675">
        <v>0</v>
      </c>
      <c r="S675">
        <v>0</v>
      </c>
      <c r="T675" t="s">
        <v>189</v>
      </c>
      <c r="U675" t="s">
        <v>36</v>
      </c>
      <c r="V675" t="s">
        <v>37</v>
      </c>
      <c r="W675" t="s">
        <v>38</v>
      </c>
      <c r="X675" s="8" t="s">
        <v>38199</v>
      </c>
      <c r="Y675" s="93"/>
      <c r="Z675" s="93"/>
      <c r="AA675" t="s">
        <v>9781</v>
      </c>
      <c r="AB675" t="s">
        <v>9782</v>
      </c>
    </row>
    <row r="676" spans="1:28" x14ac:dyDescent="0.3">
      <c r="A676" s="8" t="b">
        <f t="shared" si="30"/>
        <v>0</v>
      </c>
      <c r="B676" t="str">
        <f t="shared" si="31"/>
        <v>diver'sgoggles</v>
      </c>
      <c r="C676" s="10" t="str">
        <f t="shared" si="32"/>
        <v>diver's_goggles</v>
      </c>
      <c r="D676">
        <v>2205</v>
      </c>
      <c r="E676" t="s">
        <v>24</v>
      </c>
      <c r="F676" t="s">
        <v>3041</v>
      </c>
      <c r="G676" t="s">
        <v>26</v>
      </c>
      <c r="H676" t="s">
        <v>3038</v>
      </c>
      <c r="I676" t="s">
        <v>59</v>
      </c>
      <c r="J676" s="1">
        <v>3500</v>
      </c>
      <c r="K676">
        <v>10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24</v>
      </c>
      <c r="R676">
        <v>0</v>
      </c>
      <c r="S676">
        <v>0</v>
      </c>
      <c r="T676" t="s">
        <v>189</v>
      </c>
      <c r="U676" t="s">
        <v>36</v>
      </c>
      <c r="V676" t="s">
        <v>37</v>
      </c>
      <c r="W676" t="s">
        <v>38</v>
      </c>
      <c r="X676" s="8"/>
      <c r="Y676" s="93"/>
      <c r="Z676" s="93"/>
      <c r="AA676" t="s">
        <v>3042</v>
      </c>
      <c r="AB676" t="s">
        <v>3043</v>
      </c>
    </row>
    <row r="677" spans="1:28" x14ac:dyDescent="0.3">
      <c r="A677" s="8" t="b">
        <f t="shared" si="30"/>
        <v>0</v>
      </c>
      <c r="B677" t="str">
        <f t="shared" si="31"/>
        <v>weddingveil</v>
      </c>
      <c r="C677" s="10" t="str">
        <f t="shared" si="32"/>
        <v>wedding_veil</v>
      </c>
      <c r="D677">
        <v>2206</v>
      </c>
      <c r="E677" t="s">
        <v>24</v>
      </c>
      <c r="F677" t="s">
        <v>10540</v>
      </c>
      <c r="G677" t="s">
        <v>26</v>
      </c>
      <c r="H677" t="s">
        <v>10541</v>
      </c>
      <c r="I677" t="s">
        <v>59</v>
      </c>
      <c r="J677" s="1">
        <v>23000</v>
      </c>
      <c r="K677">
        <v>10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60</v>
      </c>
      <c r="R677">
        <v>0</v>
      </c>
      <c r="S677">
        <v>0</v>
      </c>
      <c r="T677" t="s">
        <v>72</v>
      </c>
      <c r="U677" t="s">
        <v>36</v>
      </c>
      <c r="V677" t="s">
        <v>37</v>
      </c>
      <c r="W677" t="s">
        <v>73</v>
      </c>
      <c r="X677" s="8" t="s">
        <v>38189</v>
      </c>
      <c r="Y677" s="93"/>
      <c r="Z677" s="93"/>
      <c r="AA677" t="s">
        <v>10542</v>
      </c>
      <c r="AB677" t="s">
        <v>10543</v>
      </c>
    </row>
    <row r="678" spans="1:28" x14ac:dyDescent="0.3">
      <c r="A678" s="8" t="b">
        <f t="shared" si="30"/>
        <v>0</v>
      </c>
      <c r="B678" t="str">
        <f t="shared" si="31"/>
        <v>fancyflower</v>
      </c>
      <c r="C678" s="10" t="str">
        <f t="shared" si="32"/>
        <v>fancy_flower</v>
      </c>
      <c r="D678">
        <v>2207</v>
      </c>
      <c r="E678" t="s">
        <v>24</v>
      </c>
      <c r="F678" t="s">
        <v>3822</v>
      </c>
      <c r="G678" t="s">
        <v>26</v>
      </c>
      <c r="H678" t="s">
        <v>3823</v>
      </c>
      <c r="I678" t="s">
        <v>59</v>
      </c>
      <c r="J678" s="93">
        <v>20</v>
      </c>
      <c r="K678">
        <v>10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24</v>
      </c>
      <c r="R678">
        <v>0</v>
      </c>
      <c r="S678">
        <v>0</v>
      </c>
      <c r="T678" t="s">
        <v>72</v>
      </c>
      <c r="U678" t="s">
        <v>36</v>
      </c>
      <c r="V678" t="s">
        <v>37</v>
      </c>
      <c r="W678" t="s">
        <v>38</v>
      </c>
      <c r="X678" s="8" t="s">
        <v>38200</v>
      </c>
      <c r="Y678" s="93"/>
      <c r="Z678" s="93"/>
      <c r="AA678" t="s">
        <v>3824</v>
      </c>
      <c r="AB678" t="s">
        <v>3825</v>
      </c>
    </row>
    <row r="679" spans="1:28" x14ac:dyDescent="0.3">
      <c r="A679" s="8" t="b">
        <f t="shared" si="30"/>
        <v>0</v>
      </c>
      <c r="B679" t="str">
        <f t="shared" si="31"/>
        <v>ribbon</v>
      </c>
      <c r="C679" s="10" t="str">
        <f t="shared" si="32"/>
        <v>ribbon</v>
      </c>
      <c r="D679">
        <v>2208</v>
      </c>
      <c r="E679" t="s">
        <v>24</v>
      </c>
      <c r="F679" t="s">
        <v>8348</v>
      </c>
      <c r="G679" t="s">
        <v>26</v>
      </c>
      <c r="H679" t="s">
        <v>8348</v>
      </c>
      <c r="I679" t="s">
        <v>59</v>
      </c>
      <c r="J679" s="93">
        <v>800</v>
      </c>
      <c r="K679">
        <v>10</v>
      </c>
      <c r="L679">
        <v>0</v>
      </c>
      <c r="M679">
        <v>0</v>
      </c>
      <c r="N679">
        <v>0</v>
      </c>
      <c r="O679">
        <v>1</v>
      </c>
      <c r="P679">
        <v>0</v>
      </c>
      <c r="Q679" t="s">
        <v>60</v>
      </c>
      <c r="R679">
        <v>0</v>
      </c>
      <c r="S679">
        <v>0</v>
      </c>
      <c r="T679" t="s">
        <v>72</v>
      </c>
      <c r="U679" t="s">
        <v>36</v>
      </c>
      <c r="V679" t="s">
        <v>37</v>
      </c>
      <c r="W679" t="s">
        <v>73</v>
      </c>
      <c r="X679" s="8" t="s">
        <v>38201</v>
      </c>
      <c r="Y679" s="93"/>
      <c r="Z679" s="93"/>
      <c r="AA679" t="s">
        <v>8349</v>
      </c>
      <c r="AB679" t="s">
        <v>8350</v>
      </c>
    </row>
    <row r="680" spans="1:28" x14ac:dyDescent="0.3">
      <c r="A680" s="8" t="b">
        <f t="shared" si="30"/>
        <v>0</v>
      </c>
      <c r="B680" t="str">
        <f t="shared" si="31"/>
        <v>ribbon</v>
      </c>
      <c r="C680" s="10" t="str">
        <f t="shared" si="32"/>
        <v>ribbon_</v>
      </c>
      <c r="D680">
        <v>2209</v>
      </c>
      <c r="E680" t="s">
        <v>24</v>
      </c>
      <c r="F680" t="s">
        <v>8351</v>
      </c>
      <c r="G680" t="s">
        <v>26</v>
      </c>
      <c r="H680" t="s">
        <v>8348</v>
      </c>
      <c r="I680" t="s">
        <v>59</v>
      </c>
      <c r="J680" s="93">
        <v>800</v>
      </c>
      <c r="K680">
        <v>10</v>
      </c>
      <c r="L680">
        <v>0</v>
      </c>
      <c r="M680">
        <v>0</v>
      </c>
      <c r="N680">
        <v>0</v>
      </c>
      <c r="O680">
        <v>1</v>
      </c>
      <c r="P680">
        <v>1</v>
      </c>
      <c r="Q680" t="s">
        <v>60</v>
      </c>
      <c r="R680">
        <v>0</v>
      </c>
      <c r="S680">
        <v>0</v>
      </c>
      <c r="T680" t="s">
        <v>72</v>
      </c>
      <c r="U680" t="s">
        <v>36</v>
      </c>
      <c r="V680" t="s">
        <v>37</v>
      </c>
      <c r="W680" t="s">
        <v>73</v>
      </c>
      <c r="X680" s="8" t="s">
        <v>38201</v>
      </c>
      <c r="Y680" s="93"/>
      <c r="Z680" s="93"/>
      <c r="AA680" t="s">
        <v>8352</v>
      </c>
      <c r="AB680" t="s">
        <v>8353</v>
      </c>
    </row>
    <row r="681" spans="1:28" x14ac:dyDescent="0.3">
      <c r="A681" s="8" t="b">
        <f t="shared" si="30"/>
        <v>0</v>
      </c>
      <c r="B681" t="str">
        <f t="shared" si="31"/>
        <v>hairband</v>
      </c>
      <c r="C681" s="10" t="str">
        <f t="shared" si="32"/>
        <v>hair_band</v>
      </c>
      <c r="D681">
        <v>2210</v>
      </c>
      <c r="E681" t="s">
        <v>24</v>
      </c>
      <c r="F681" t="s">
        <v>4917</v>
      </c>
      <c r="G681" t="s">
        <v>26</v>
      </c>
      <c r="H681" t="s">
        <v>4918</v>
      </c>
      <c r="I681" t="s">
        <v>59</v>
      </c>
      <c r="J681" s="93">
        <v>500</v>
      </c>
      <c r="K681">
        <v>10</v>
      </c>
      <c r="L681">
        <v>0</v>
      </c>
      <c r="M681">
        <v>0</v>
      </c>
      <c r="N681">
        <v>0</v>
      </c>
      <c r="O681">
        <v>1</v>
      </c>
      <c r="P681">
        <v>0</v>
      </c>
      <c r="Q681" t="s">
        <v>24</v>
      </c>
      <c r="R681">
        <v>0</v>
      </c>
      <c r="S681">
        <v>0</v>
      </c>
      <c r="T681" t="s">
        <v>72</v>
      </c>
      <c r="U681" t="s">
        <v>36</v>
      </c>
      <c r="V681" t="s">
        <v>37</v>
      </c>
      <c r="W681" t="s">
        <v>38</v>
      </c>
      <c r="X681" s="8"/>
      <c r="Y681" s="93"/>
      <c r="Z681" s="93"/>
      <c r="AA681" t="s">
        <v>4919</v>
      </c>
      <c r="AB681" t="s">
        <v>4920</v>
      </c>
    </row>
    <row r="682" spans="1:28" x14ac:dyDescent="0.3">
      <c r="A682" s="8" t="b">
        <f t="shared" si="30"/>
        <v>0</v>
      </c>
      <c r="B682" t="str">
        <f t="shared" si="31"/>
        <v>bandana</v>
      </c>
      <c r="C682" s="10" t="str">
        <f t="shared" si="32"/>
        <v>bandana</v>
      </c>
      <c r="D682">
        <v>2211</v>
      </c>
      <c r="E682" t="s">
        <v>24</v>
      </c>
      <c r="F682" t="s">
        <v>761</v>
      </c>
      <c r="G682" t="s">
        <v>26</v>
      </c>
      <c r="H682" t="s">
        <v>761</v>
      </c>
      <c r="I682" t="s">
        <v>59</v>
      </c>
      <c r="J682" s="93">
        <v>400</v>
      </c>
      <c r="K682">
        <v>10</v>
      </c>
      <c r="L682">
        <v>0</v>
      </c>
      <c r="M682">
        <v>0</v>
      </c>
      <c r="N682">
        <v>0</v>
      </c>
      <c r="O682">
        <v>1</v>
      </c>
      <c r="P682">
        <v>0</v>
      </c>
      <c r="Q682" t="s">
        <v>60</v>
      </c>
      <c r="R682">
        <v>0</v>
      </c>
      <c r="S682">
        <v>0</v>
      </c>
      <c r="T682" t="s">
        <v>72</v>
      </c>
      <c r="U682" t="s">
        <v>36</v>
      </c>
      <c r="V682" t="s">
        <v>37</v>
      </c>
      <c r="W682" t="s">
        <v>38</v>
      </c>
      <c r="X682" s="8"/>
      <c r="Y682" s="93"/>
      <c r="Z682" s="93"/>
      <c r="AA682" t="s">
        <v>762</v>
      </c>
      <c r="AB682" t="s">
        <v>763</v>
      </c>
    </row>
    <row r="683" spans="1:28" x14ac:dyDescent="0.3">
      <c r="A683" s="8" t="b">
        <f t="shared" si="30"/>
        <v>0</v>
      </c>
      <c r="B683" t="str">
        <f t="shared" si="31"/>
        <v>eyebandage</v>
      </c>
      <c r="C683" s="10" t="str">
        <f t="shared" si="32"/>
        <v>eye_bandage</v>
      </c>
      <c r="D683">
        <v>2212</v>
      </c>
      <c r="E683" t="s">
        <v>24</v>
      </c>
      <c r="F683" t="s">
        <v>3759</v>
      </c>
      <c r="G683" t="s">
        <v>26</v>
      </c>
      <c r="H683" t="s">
        <v>3760</v>
      </c>
      <c r="I683" t="s">
        <v>59</v>
      </c>
      <c r="J683" s="1">
        <v>1000</v>
      </c>
      <c r="K683">
        <v>10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24</v>
      </c>
      <c r="R683">
        <v>0</v>
      </c>
      <c r="S683">
        <v>0</v>
      </c>
      <c r="T683" t="s">
        <v>189</v>
      </c>
      <c r="U683" t="s">
        <v>36</v>
      </c>
      <c r="V683" t="s">
        <v>37</v>
      </c>
      <c r="W683" t="s">
        <v>38</v>
      </c>
      <c r="X683" s="8"/>
      <c r="Y683" s="93"/>
      <c r="Z683" s="93"/>
      <c r="AA683" t="s">
        <v>3761</v>
      </c>
      <c r="AB683" t="s">
        <v>3762</v>
      </c>
    </row>
    <row r="684" spans="1:28" x14ac:dyDescent="0.3">
      <c r="A684" s="8" t="b">
        <f t="shared" si="30"/>
        <v>0</v>
      </c>
      <c r="B684" t="str">
        <f t="shared" si="31"/>
        <v>cathairband</v>
      </c>
      <c r="C684" s="10" t="str">
        <f t="shared" si="32"/>
        <v>cat_hairband</v>
      </c>
      <c r="D684">
        <v>2213</v>
      </c>
      <c r="E684" t="s">
        <v>24</v>
      </c>
      <c r="F684" t="s">
        <v>2002</v>
      </c>
      <c r="G684" t="s">
        <v>26</v>
      </c>
      <c r="H684" t="s">
        <v>2003</v>
      </c>
      <c r="I684" t="s">
        <v>59</v>
      </c>
      <c r="J684" s="6">
        <v>20</v>
      </c>
      <c r="K684">
        <v>10</v>
      </c>
      <c r="L684">
        <v>0</v>
      </c>
      <c r="M684">
        <v>0</v>
      </c>
      <c r="N684">
        <v>0</v>
      </c>
      <c r="O684">
        <v>2</v>
      </c>
      <c r="P684">
        <v>0</v>
      </c>
      <c r="Q684" t="s">
        <v>60</v>
      </c>
      <c r="R684">
        <v>0</v>
      </c>
      <c r="S684">
        <v>0</v>
      </c>
      <c r="T684" t="s">
        <v>72</v>
      </c>
      <c r="U684" t="s">
        <v>36</v>
      </c>
      <c r="V684" t="s">
        <v>37</v>
      </c>
      <c r="W684" t="s">
        <v>38</v>
      </c>
      <c r="X684" s="8"/>
      <c r="Y684" s="93"/>
      <c r="Z684" s="93"/>
      <c r="AA684" t="s">
        <v>2004</v>
      </c>
      <c r="AB684" t="s">
        <v>2005</v>
      </c>
    </row>
    <row r="685" spans="1:28" x14ac:dyDescent="0.3">
      <c r="A685" s="8" t="b">
        <f t="shared" si="30"/>
        <v>0</v>
      </c>
      <c r="B685" t="str">
        <f t="shared" si="31"/>
        <v>bunnyband</v>
      </c>
      <c r="C685" s="10" t="str">
        <f t="shared" si="32"/>
        <v>bunny_band</v>
      </c>
      <c r="D685">
        <v>2214</v>
      </c>
      <c r="E685" t="s">
        <v>24</v>
      </c>
      <c r="F685" t="s">
        <v>1739</v>
      </c>
      <c r="G685" t="s">
        <v>26</v>
      </c>
      <c r="H685" t="s">
        <v>1740</v>
      </c>
      <c r="I685" t="s">
        <v>59</v>
      </c>
      <c r="J685" s="8">
        <v>20</v>
      </c>
      <c r="K685">
        <v>10</v>
      </c>
      <c r="L685">
        <v>0</v>
      </c>
      <c r="M685">
        <v>0</v>
      </c>
      <c r="N685">
        <v>0</v>
      </c>
      <c r="O685">
        <v>2</v>
      </c>
      <c r="P685">
        <v>0</v>
      </c>
      <c r="Q685" t="s">
        <v>60</v>
      </c>
      <c r="R685">
        <v>0</v>
      </c>
      <c r="S685">
        <v>0</v>
      </c>
      <c r="T685" t="s">
        <v>72</v>
      </c>
      <c r="U685" t="s">
        <v>36</v>
      </c>
      <c r="V685" t="s">
        <v>37</v>
      </c>
      <c r="W685" t="s">
        <v>38</v>
      </c>
      <c r="X685" t="s">
        <v>38202</v>
      </c>
      <c r="Y685" s="93"/>
      <c r="Z685" s="93"/>
      <c r="AA685" t="s">
        <v>1741</v>
      </c>
      <c r="AB685" t="s">
        <v>1742</v>
      </c>
    </row>
    <row r="686" spans="1:28" x14ac:dyDescent="0.3">
      <c r="A686" s="8" t="b">
        <f t="shared" si="30"/>
        <v>0</v>
      </c>
      <c r="B686" t="str">
        <f t="shared" si="31"/>
        <v>flowerhairband</v>
      </c>
      <c r="C686" s="10" t="str">
        <f t="shared" si="32"/>
        <v>flower_hairband</v>
      </c>
      <c r="D686">
        <v>2215</v>
      </c>
      <c r="E686" t="s">
        <v>24</v>
      </c>
      <c r="F686" t="s">
        <v>4121</v>
      </c>
      <c r="G686" t="s">
        <v>26</v>
      </c>
      <c r="H686" t="s">
        <v>4122</v>
      </c>
      <c r="I686" t="s">
        <v>59</v>
      </c>
      <c r="J686" s="8">
        <v>20</v>
      </c>
      <c r="K686">
        <v>10</v>
      </c>
      <c r="L686">
        <v>0</v>
      </c>
      <c r="M686">
        <v>0</v>
      </c>
      <c r="N686">
        <v>0</v>
      </c>
      <c r="O686">
        <v>2</v>
      </c>
      <c r="P686">
        <v>0</v>
      </c>
      <c r="Q686" t="s">
        <v>60</v>
      </c>
      <c r="R686">
        <v>0</v>
      </c>
      <c r="S686">
        <v>0</v>
      </c>
      <c r="T686" t="s">
        <v>72</v>
      </c>
      <c r="U686" t="s">
        <v>36</v>
      </c>
      <c r="V686" t="s">
        <v>37</v>
      </c>
      <c r="W686" t="s">
        <v>38</v>
      </c>
      <c r="X686" s="8"/>
      <c r="Y686" s="93"/>
      <c r="Z686" s="93"/>
      <c r="AA686" t="s">
        <v>4123</v>
      </c>
      <c r="AB686" t="s">
        <v>4124</v>
      </c>
    </row>
    <row r="687" spans="1:28" x14ac:dyDescent="0.3">
      <c r="A687" s="8" t="b">
        <f t="shared" si="30"/>
        <v>0</v>
      </c>
      <c r="B687" t="str">
        <f t="shared" si="31"/>
        <v>biretta</v>
      </c>
      <c r="C687" s="10" t="str">
        <f t="shared" si="32"/>
        <v>biretta</v>
      </c>
      <c r="D687">
        <v>2216</v>
      </c>
      <c r="E687" t="s">
        <v>24</v>
      </c>
      <c r="F687" t="s">
        <v>1135</v>
      </c>
      <c r="G687" t="s">
        <v>26</v>
      </c>
      <c r="H687" t="s">
        <v>1135</v>
      </c>
      <c r="I687" t="s">
        <v>59</v>
      </c>
      <c r="J687" s="1">
        <v>9000</v>
      </c>
      <c r="K687">
        <v>10</v>
      </c>
      <c r="L687">
        <v>0</v>
      </c>
      <c r="M687">
        <v>0</v>
      </c>
      <c r="N687">
        <v>0</v>
      </c>
      <c r="O687">
        <v>4</v>
      </c>
      <c r="P687">
        <v>0</v>
      </c>
      <c r="Q687" t="s">
        <v>60</v>
      </c>
      <c r="R687">
        <v>0</v>
      </c>
      <c r="S687">
        <v>0</v>
      </c>
      <c r="T687" t="s">
        <v>72</v>
      </c>
      <c r="U687" t="s">
        <v>36</v>
      </c>
      <c r="V687" t="s">
        <v>1136</v>
      </c>
      <c r="W687" t="s">
        <v>38</v>
      </c>
      <c r="X687" s="8"/>
      <c r="Y687" s="93"/>
      <c r="Z687" s="93"/>
      <c r="AA687" t="s">
        <v>1137</v>
      </c>
      <c r="AB687" t="s">
        <v>1138</v>
      </c>
    </row>
    <row r="688" spans="1:28" x14ac:dyDescent="0.3">
      <c r="A688" s="8" t="b">
        <f t="shared" si="30"/>
        <v>0</v>
      </c>
      <c r="B688" t="str">
        <f t="shared" si="31"/>
        <v>biretta</v>
      </c>
      <c r="C688" s="10" t="str">
        <f t="shared" si="32"/>
        <v>biretta_</v>
      </c>
      <c r="D688">
        <v>2217</v>
      </c>
      <c r="E688" t="s">
        <v>24</v>
      </c>
      <c r="F688" t="s">
        <v>1139</v>
      </c>
      <c r="G688" t="s">
        <v>26</v>
      </c>
      <c r="H688" t="s">
        <v>1135</v>
      </c>
      <c r="I688" t="s">
        <v>59</v>
      </c>
      <c r="J688" s="1">
        <v>9000</v>
      </c>
      <c r="K688">
        <v>10</v>
      </c>
      <c r="L688">
        <v>0</v>
      </c>
      <c r="M688">
        <v>0</v>
      </c>
      <c r="N688">
        <v>0</v>
      </c>
      <c r="O688">
        <v>4</v>
      </c>
      <c r="P688">
        <v>1</v>
      </c>
      <c r="Q688" t="s">
        <v>60</v>
      </c>
      <c r="R688">
        <v>0</v>
      </c>
      <c r="S688">
        <v>0</v>
      </c>
      <c r="T688" t="s">
        <v>72</v>
      </c>
      <c r="U688" t="s">
        <v>36</v>
      </c>
      <c r="V688" t="s">
        <v>1136</v>
      </c>
      <c r="W688" t="s">
        <v>38</v>
      </c>
      <c r="Y688" s="93"/>
      <c r="Z688" s="93"/>
      <c r="AA688" t="s">
        <v>1140</v>
      </c>
      <c r="AB688" t="s">
        <v>1141</v>
      </c>
    </row>
    <row r="689" spans="1:28" x14ac:dyDescent="0.3">
      <c r="A689" s="8" t="b">
        <f t="shared" si="30"/>
        <v>0</v>
      </c>
      <c r="B689" t="str">
        <f t="shared" si="31"/>
        <v>flumask</v>
      </c>
      <c r="C689" s="10" t="str">
        <f t="shared" si="32"/>
        <v>flu_mask</v>
      </c>
      <c r="D689">
        <v>2218</v>
      </c>
      <c r="E689" t="s">
        <v>24</v>
      </c>
      <c r="F689" t="s">
        <v>4139</v>
      </c>
      <c r="G689" t="s">
        <v>26</v>
      </c>
      <c r="H689" t="s">
        <v>4140</v>
      </c>
      <c r="I689" t="s">
        <v>59</v>
      </c>
      <c r="J689" s="8">
        <v>300</v>
      </c>
      <c r="K689">
        <v>10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24</v>
      </c>
      <c r="R689">
        <v>0</v>
      </c>
      <c r="S689">
        <v>0</v>
      </c>
      <c r="T689" t="s">
        <v>61</v>
      </c>
      <c r="U689" t="s">
        <v>36</v>
      </c>
      <c r="V689" t="s">
        <v>37</v>
      </c>
      <c r="W689" t="s">
        <v>38</v>
      </c>
      <c r="X689" s="8" t="s">
        <v>38203</v>
      </c>
      <c r="Y689" s="93"/>
      <c r="Z689" s="93"/>
      <c r="AA689" t="s">
        <v>4141</v>
      </c>
      <c r="AB689" t="s">
        <v>4142</v>
      </c>
    </row>
    <row r="690" spans="1:28" x14ac:dyDescent="0.3">
      <c r="A690" s="8" t="b">
        <f t="shared" si="30"/>
        <v>0</v>
      </c>
      <c r="B690" t="str">
        <f t="shared" si="31"/>
        <v>hat</v>
      </c>
      <c r="C690" s="10" t="str">
        <f t="shared" si="32"/>
        <v>hat</v>
      </c>
      <c r="D690">
        <v>2220</v>
      </c>
      <c r="E690" t="s">
        <v>24</v>
      </c>
      <c r="F690" t="s">
        <v>5001</v>
      </c>
      <c r="G690" t="s">
        <v>26</v>
      </c>
      <c r="H690" t="s">
        <v>5001</v>
      </c>
      <c r="I690" t="s">
        <v>59</v>
      </c>
      <c r="J690" s="1">
        <v>1000</v>
      </c>
      <c r="K690">
        <v>20</v>
      </c>
      <c r="L690">
        <v>0</v>
      </c>
      <c r="M690">
        <v>0</v>
      </c>
      <c r="N690">
        <v>0</v>
      </c>
      <c r="O690">
        <v>2</v>
      </c>
      <c r="P690">
        <v>0</v>
      </c>
      <c r="Q690" t="s">
        <v>60</v>
      </c>
      <c r="R690">
        <v>0</v>
      </c>
      <c r="S690">
        <v>0</v>
      </c>
      <c r="T690" t="s">
        <v>72</v>
      </c>
      <c r="U690" t="s">
        <v>36</v>
      </c>
      <c r="V690" t="s">
        <v>37</v>
      </c>
      <c r="W690" t="s">
        <v>38</v>
      </c>
      <c r="X690" s="8"/>
      <c r="Y690" s="93"/>
      <c r="Z690" s="93"/>
      <c r="AA690" t="s">
        <v>5002</v>
      </c>
      <c r="AB690" t="s">
        <v>5003</v>
      </c>
    </row>
    <row r="691" spans="1:28" x14ac:dyDescent="0.3">
      <c r="A691" s="8" t="b">
        <f t="shared" si="30"/>
        <v>0</v>
      </c>
      <c r="B691" t="str">
        <f t="shared" si="31"/>
        <v>hat</v>
      </c>
      <c r="C691" s="10" t="str">
        <f t="shared" si="32"/>
        <v>hat_</v>
      </c>
      <c r="D691">
        <v>2221</v>
      </c>
      <c r="E691" t="s">
        <v>24</v>
      </c>
      <c r="F691" t="s">
        <v>5004</v>
      </c>
      <c r="G691" t="s">
        <v>26</v>
      </c>
      <c r="H691" t="s">
        <v>5001</v>
      </c>
      <c r="I691" t="s">
        <v>59</v>
      </c>
      <c r="J691" s="1">
        <v>1000</v>
      </c>
      <c r="K691">
        <v>20</v>
      </c>
      <c r="L691">
        <v>0</v>
      </c>
      <c r="M691">
        <v>0</v>
      </c>
      <c r="N691">
        <v>0</v>
      </c>
      <c r="O691">
        <v>2</v>
      </c>
      <c r="P691">
        <v>1</v>
      </c>
      <c r="Q691" t="s">
        <v>60</v>
      </c>
      <c r="R691">
        <v>0</v>
      </c>
      <c r="S691">
        <v>0</v>
      </c>
      <c r="T691" t="s">
        <v>72</v>
      </c>
      <c r="U691" t="s">
        <v>36</v>
      </c>
      <c r="V691" t="s">
        <v>37</v>
      </c>
      <c r="W691" t="s">
        <v>38</v>
      </c>
      <c r="X691" s="8"/>
      <c r="Y691" s="93"/>
      <c r="Z691" s="93"/>
      <c r="AA691" t="s">
        <v>5005</v>
      </c>
      <c r="AB691" t="s">
        <v>5006</v>
      </c>
    </row>
    <row r="692" spans="1:28" x14ac:dyDescent="0.3">
      <c r="A692" s="8" t="b">
        <f t="shared" si="30"/>
        <v>0</v>
      </c>
      <c r="B692" t="str">
        <f t="shared" si="31"/>
        <v>turban</v>
      </c>
      <c r="C692" s="10" t="str">
        <f t="shared" si="32"/>
        <v>turban_</v>
      </c>
      <c r="D692">
        <v>2223</v>
      </c>
      <c r="E692" t="s">
        <v>24</v>
      </c>
      <c r="F692" t="s">
        <v>10202</v>
      </c>
      <c r="G692" t="s">
        <v>26</v>
      </c>
      <c r="H692" t="s">
        <v>10203</v>
      </c>
      <c r="I692" t="s">
        <v>59</v>
      </c>
      <c r="J692" s="1">
        <v>4500</v>
      </c>
      <c r="K692">
        <v>30</v>
      </c>
      <c r="L692">
        <v>0</v>
      </c>
      <c r="M692">
        <v>0</v>
      </c>
      <c r="N692">
        <v>0</v>
      </c>
      <c r="O692">
        <v>3</v>
      </c>
      <c r="P692">
        <v>1</v>
      </c>
      <c r="Q692" t="s">
        <v>60</v>
      </c>
      <c r="R692">
        <v>0</v>
      </c>
      <c r="S692">
        <v>0</v>
      </c>
      <c r="T692" t="s">
        <v>72</v>
      </c>
      <c r="U692" t="s">
        <v>36</v>
      </c>
      <c r="V692" t="s">
        <v>185</v>
      </c>
      <c r="W692" t="s">
        <v>38</v>
      </c>
      <c r="X692" s="8"/>
      <c r="Y692" s="93"/>
      <c r="Z692" s="93"/>
      <c r="AA692" t="s">
        <v>10204</v>
      </c>
      <c r="AB692" t="s">
        <v>10205</v>
      </c>
    </row>
    <row r="693" spans="1:28" x14ac:dyDescent="0.3">
      <c r="A693" s="8" t="b">
        <f t="shared" si="30"/>
        <v>0</v>
      </c>
      <c r="B693" t="str">
        <f t="shared" si="31"/>
        <v>goggle</v>
      </c>
      <c r="C693" s="10" t="str">
        <f t="shared" si="32"/>
        <v>goggle</v>
      </c>
      <c r="D693">
        <v>2224</v>
      </c>
      <c r="E693" t="s">
        <v>24</v>
      </c>
      <c r="F693" t="s">
        <v>4603</v>
      </c>
      <c r="G693" t="s">
        <v>26</v>
      </c>
      <c r="H693" t="s">
        <v>4604</v>
      </c>
      <c r="I693" t="s">
        <v>59</v>
      </c>
      <c r="J693" s="93">
        <v>20</v>
      </c>
      <c r="K693">
        <v>30</v>
      </c>
      <c r="L693">
        <v>0</v>
      </c>
      <c r="M693">
        <v>0</v>
      </c>
      <c r="N693">
        <v>0</v>
      </c>
      <c r="O693">
        <v>5</v>
      </c>
      <c r="P693">
        <v>0</v>
      </c>
      <c r="Q693" t="s">
        <v>60</v>
      </c>
      <c r="R693">
        <v>0</v>
      </c>
      <c r="S693">
        <v>0</v>
      </c>
      <c r="T693" t="s">
        <v>141</v>
      </c>
      <c r="U693" t="s">
        <v>36</v>
      </c>
      <c r="V693" t="s">
        <v>1847</v>
      </c>
      <c r="W693" t="s">
        <v>38</v>
      </c>
      <c r="Y693" s="93"/>
      <c r="Z693" s="93"/>
      <c r="AA693" t="s">
        <v>4605</v>
      </c>
      <c r="AB693" t="s">
        <v>4606</v>
      </c>
    </row>
    <row r="694" spans="1:28" x14ac:dyDescent="0.3">
      <c r="A694" s="8" t="b">
        <f t="shared" si="30"/>
        <v>0</v>
      </c>
      <c r="B694" t="str">
        <f t="shared" si="31"/>
        <v>goggle</v>
      </c>
      <c r="C694" s="10" t="str">
        <f t="shared" si="32"/>
        <v>goggle_</v>
      </c>
      <c r="D694">
        <v>2225</v>
      </c>
      <c r="E694" t="s">
        <v>24</v>
      </c>
      <c r="F694" t="s">
        <v>4607</v>
      </c>
      <c r="G694" t="s">
        <v>26</v>
      </c>
      <c r="H694" t="s">
        <v>4604</v>
      </c>
      <c r="I694" t="s">
        <v>59</v>
      </c>
      <c r="J694">
        <v>20</v>
      </c>
      <c r="K694">
        <v>30</v>
      </c>
      <c r="L694">
        <v>0</v>
      </c>
      <c r="M694">
        <v>0</v>
      </c>
      <c r="N694">
        <v>0</v>
      </c>
      <c r="O694">
        <v>5</v>
      </c>
      <c r="P694">
        <v>1</v>
      </c>
      <c r="Q694" t="s">
        <v>60</v>
      </c>
      <c r="R694">
        <v>0</v>
      </c>
      <c r="S694">
        <v>0</v>
      </c>
      <c r="T694" t="s">
        <v>141</v>
      </c>
      <c r="U694" t="s">
        <v>36</v>
      </c>
      <c r="V694" t="s">
        <v>1847</v>
      </c>
      <c r="W694" t="s">
        <v>38</v>
      </c>
      <c r="Y694" s="93"/>
      <c r="Z694" s="93"/>
      <c r="AA694" t="s">
        <v>4608</v>
      </c>
      <c r="AB694" t="s">
        <v>4609</v>
      </c>
    </row>
    <row r="695" spans="1:28" x14ac:dyDescent="0.3">
      <c r="A695" s="8" t="b">
        <f t="shared" si="30"/>
        <v>0</v>
      </c>
      <c r="B695" t="str">
        <f t="shared" si="31"/>
        <v>cap</v>
      </c>
      <c r="C695" s="10" t="str">
        <f t="shared" si="32"/>
        <v>cap</v>
      </c>
      <c r="D695">
        <v>2226</v>
      </c>
      <c r="E695" t="s">
        <v>24</v>
      </c>
      <c r="F695" t="s">
        <v>1846</v>
      </c>
      <c r="G695" t="s">
        <v>26</v>
      </c>
      <c r="H695" t="s">
        <v>1846</v>
      </c>
      <c r="I695" t="s">
        <v>59</v>
      </c>
      <c r="J695" s="1">
        <v>12000</v>
      </c>
      <c r="K695">
        <v>40</v>
      </c>
      <c r="L695">
        <v>0</v>
      </c>
      <c r="M695">
        <v>0</v>
      </c>
      <c r="N695">
        <v>0</v>
      </c>
      <c r="O695">
        <v>4</v>
      </c>
      <c r="P695">
        <v>0</v>
      </c>
      <c r="Q695" t="s">
        <v>60</v>
      </c>
      <c r="R695">
        <v>0</v>
      </c>
      <c r="S695">
        <v>0</v>
      </c>
      <c r="T695" t="s">
        <v>72</v>
      </c>
      <c r="U695" t="s">
        <v>36</v>
      </c>
      <c r="V695" t="s">
        <v>1847</v>
      </c>
      <c r="W695" t="s">
        <v>38</v>
      </c>
      <c r="Y695" s="93"/>
      <c r="Z695" s="93"/>
      <c r="AA695" t="s">
        <v>1848</v>
      </c>
      <c r="AB695" t="s">
        <v>1849</v>
      </c>
    </row>
    <row r="696" spans="1:28" x14ac:dyDescent="0.3">
      <c r="A696" s="8" t="b">
        <f t="shared" si="30"/>
        <v>0</v>
      </c>
      <c r="B696" t="str">
        <f t="shared" si="31"/>
        <v>cap</v>
      </c>
      <c r="C696" s="10" t="str">
        <f t="shared" si="32"/>
        <v>cap_</v>
      </c>
      <c r="D696">
        <v>2227</v>
      </c>
      <c r="E696" t="s">
        <v>24</v>
      </c>
      <c r="F696" t="s">
        <v>1850</v>
      </c>
      <c r="G696" t="s">
        <v>26</v>
      </c>
      <c r="H696" t="s">
        <v>1846</v>
      </c>
      <c r="I696" t="s">
        <v>59</v>
      </c>
      <c r="J696" s="1">
        <v>12000</v>
      </c>
      <c r="K696">
        <v>40</v>
      </c>
      <c r="L696">
        <v>0</v>
      </c>
      <c r="M696">
        <v>0</v>
      </c>
      <c r="N696">
        <v>0</v>
      </c>
      <c r="O696">
        <v>4</v>
      </c>
      <c r="P696">
        <v>1</v>
      </c>
      <c r="Q696" t="s">
        <v>60</v>
      </c>
      <c r="R696">
        <v>0</v>
      </c>
      <c r="S696">
        <v>0</v>
      </c>
      <c r="T696" t="s">
        <v>72</v>
      </c>
      <c r="U696" t="s">
        <v>36</v>
      </c>
      <c r="V696" t="s">
        <v>1847</v>
      </c>
      <c r="W696" t="s">
        <v>38</v>
      </c>
      <c r="Y696" s="93"/>
      <c r="Z696" s="93"/>
      <c r="AA696" t="s">
        <v>1851</v>
      </c>
      <c r="AB696" t="s">
        <v>1852</v>
      </c>
    </row>
    <row r="697" spans="1:28" x14ac:dyDescent="0.3">
      <c r="A697" s="8" t="b">
        <f t="shared" si="30"/>
        <v>0</v>
      </c>
      <c r="B697" t="str">
        <f t="shared" si="31"/>
        <v>helm</v>
      </c>
      <c r="C697" s="10" t="str">
        <f t="shared" si="32"/>
        <v>helm_</v>
      </c>
      <c r="D697">
        <v>2229</v>
      </c>
      <c r="E697" t="s">
        <v>24</v>
      </c>
      <c r="F697" t="s">
        <v>5111</v>
      </c>
      <c r="G697" t="s">
        <v>26</v>
      </c>
      <c r="H697" t="s">
        <v>5112</v>
      </c>
      <c r="I697" t="s">
        <v>59</v>
      </c>
      <c r="J697" s="1">
        <v>44000</v>
      </c>
      <c r="K697">
        <v>60</v>
      </c>
      <c r="L697">
        <v>0</v>
      </c>
      <c r="M697">
        <v>0</v>
      </c>
      <c r="N697">
        <v>0</v>
      </c>
      <c r="O697">
        <v>6</v>
      </c>
      <c r="P697">
        <v>1</v>
      </c>
      <c r="Q697" t="s">
        <v>60</v>
      </c>
      <c r="R697">
        <v>0</v>
      </c>
      <c r="S697">
        <v>0</v>
      </c>
      <c r="T697" t="s">
        <v>72</v>
      </c>
      <c r="U697" t="s">
        <v>36</v>
      </c>
      <c r="V697" t="s">
        <v>837</v>
      </c>
      <c r="W697" t="s">
        <v>38</v>
      </c>
      <c r="X697" s="8"/>
      <c r="Y697" s="93"/>
      <c r="Z697" s="93"/>
      <c r="AA697" t="s">
        <v>5113</v>
      </c>
      <c r="AB697" t="s">
        <v>5114</v>
      </c>
    </row>
    <row r="698" spans="1:28" x14ac:dyDescent="0.3">
      <c r="A698" s="8" t="b">
        <f t="shared" si="30"/>
        <v>0</v>
      </c>
      <c r="B698" t="str">
        <f t="shared" si="31"/>
        <v>circlet</v>
      </c>
      <c r="C698" s="10" t="str">
        <f t="shared" si="32"/>
        <v>circlet</v>
      </c>
      <c r="D698">
        <v>2232</v>
      </c>
      <c r="E698" t="s">
        <v>24</v>
      </c>
      <c r="F698" t="s">
        <v>2219</v>
      </c>
      <c r="G698" t="s">
        <v>26</v>
      </c>
      <c r="H698" t="s">
        <v>2219</v>
      </c>
      <c r="I698" t="s">
        <v>59</v>
      </c>
      <c r="J698" s="1">
        <v>7500</v>
      </c>
      <c r="K698">
        <v>30</v>
      </c>
      <c r="L698">
        <v>0</v>
      </c>
      <c r="M698">
        <v>0</v>
      </c>
      <c r="N698">
        <v>0</v>
      </c>
      <c r="O698">
        <v>3</v>
      </c>
      <c r="P698">
        <v>0</v>
      </c>
      <c r="Q698" t="s">
        <v>60</v>
      </c>
      <c r="R698">
        <v>0</v>
      </c>
      <c r="S698">
        <v>0</v>
      </c>
      <c r="T698" t="s">
        <v>72</v>
      </c>
      <c r="U698" t="s">
        <v>36</v>
      </c>
      <c r="V698" t="s">
        <v>496</v>
      </c>
      <c r="W698" t="s">
        <v>38</v>
      </c>
      <c r="X698" t="s">
        <v>38201</v>
      </c>
      <c r="Y698" s="93"/>
      <c r="Z698" s="93"/>
      <c r="AA698" t="s">
        <v>2220</v>
      </c>
      <c r="AB698" t="s">
        <v>2221</v>
      </c>
    </row>
    <row r="699" spans="1:28" x14ac:dyDescent="0.3">
      <c r="A699" s="8" t="b">
        <f t="shared" si="30"/>
        <v>0</v>
      </c>
      <c r="B699" t="str">
        <f t="shared" si="31"/>
        <v>circlet</v>
      </c>
      <c r="C699" s="10" t="str">
        <f t="shared" si="32"/>
        <v>circlet_</v>
      </c>
      <c r="D699">
        <v>2233</v>
      </c>
      <c r="E699" t="s">
        <v>24</v>
      </c>
      <c r="F699" t="s">
        <v>2222</v>
      </c>
      <c r="G699" t="s">
        <v>26</v>
      </c>
      <c r="H699" t="s">
        <v>2219</v>
      </c>
      <c r="I699" t="s">
        <v>59</v>
      </c>
      <c r="J699" s="1">
        <v>7500</v>
      </c>
      <c r="K699">
        <v>30</v>
      </c>
      <c r="L699">
        <v>0</v>
      </c>
      <c r="M699">
        <v>0</v>
      </c>
      <c r="N699">
        <v>0</v>
      </c>
      <c r="O699">
        <v>3</v>
      </c>
      <c r="P699">
        <v>1</v>
      </c>
      <c r="Q699" t="s">
        <v>60</v>
      </c>
      <c r="R699">
        <v>0</v>
      </c>
      <c r="S699">
        <v>0</v>
      </c>
      <c r="T699" t="s">
        <v>72</v>
      </c>
      <c r="U699" t="s">
        <v>36</v>
      </c>
      <c r="V699" t="s">
        <v>496</v>
      </c>
      <c r="W699" t="s">
        <v>38</v>
      </c>
      <c r="X699" t="s">
        <v>38201</v>
      </c>
      <c r="Y699" s="93"/>
      <c r="Z699" s="93"/>
      <c r="AA699" t="s">
        <v>2223</v>
      </c>
      <c r="AB699" t="s">
        <v>2224</v>
      </c>
    </row>
    <row r="700" spans="1:28" x14ac:dyDescent="0.3">
      <c r="A700" s="8" t="b">
        <f t="shared" si="30"/>
        <v>0</v>
      </c>
      <c r="B700" t="str">
        <f t="shared" si="31"/>
        <v>tiara</v>
      </c>
      <c r="C700" s="10" t="str">
        <f t="shared" si="32"/>
        <v>tiara</v>
      </c>
      <c r="D700">
        <v>2234</v>
      </c>
      <c r="E700" t="s">
        <v>24</v>
      </c>
      <c r="F700" t="s">
        <v>10018</v>
      </c>
      <c r="G700" t="s">
        <v>26</v>
      </c>
      <c r="H700" t="s">
        <v>10018</v>
      </c>
      <c r="I700" t="s">
        <v>59</v>
      </c>
      <c r="J700" s="93">
        <v>20</v>
      </c>
      <c r="K700">
        <v>40</v>
      </c>
      <c r="L700">
        <v>0</v>
      </c>
      <c r="M700">
        <v>0</v>
      </c>
      <c r="N700">
        <v>0</v>
      </c>
      <c r="O700">
        <v>4</v>
      </c>
      <c r="P700">
        <v>0</v>
      </c>
      <c r="Q700" t="s">
        <v>60</v>
      </c>
      <c r="R700">
        <v>45</v>
      </c>
      <c r="S700">
        <v>0</v>
      </c>
      <c r="T700" t="s">
        <v>72</v>
      </c>
      <c r="U700" t="s">
        <v>36</v>
      </c>
      <c r="V700" t="s">
        <v>185</v>
      </c>
      <c r="W700" t="s">
        <v>73</v>
      </c>
      <c r="X700" t="s">
        <v>38137</v>
      </c>
      <c r="Y700" s="93"/>
      <c r="Z700" s="93"/>
      <c r="AA700" t="s">
        <v>10019</v>
      </c>
      <c r="AB700" t="s">
        <v>10020</v>
      </c>
    </row>
    <row r="701" spans="1:28" x14ac:dyDescent="0.3">
      <c r="A701" s="8" t="b">
        <f t="shared" si="30"/>
        <v>0</v>
      </c>
      <c r="B701" t="str">
        <f t="shared" si="31"/>
        <v>crown</v>
      </c>
      <c r="C701" s="10" t="str">
        <f t="shared" si="32"/>
        <v>crown</v>
      </c>
      <c r="D701">
        <v>2235</v>
      </c>
      <c r="E701" t="s">
        <v>24</v>
      </c>
      <c r="F701" t="s">
        <v>2591</v>
      </c>
      <c r="G701" t="s">
        <v>26</v>
      </c>
      <c r="H701" t="s">
        <v>2591</v>
      </c>
      <c r="I701" t="s">
        <v>59</v>
      </c>
      <c r="J701" s="93">
        <v>20</v>
      </c>
      <c r="K701">
        <v>40</v>
      </c>
      <c r="L701">
        <v>0</v>
      </c>
      <c r="M701">
        <v>0</v>
      </c>
      <c r="N701">
        <v>0</v>
      </c>
      <c r="O701">
        <v>4</v>
      </c>
      <c r="P701">
        <v>0</v>
      </c>
      <c r="Q701" t="s">
        <v>60</v>
      </c>
      <c r="R701">
        <v>45</v>
      </c>
      <c r="S701">
        <v>0</v>
      </c>
      <c r="T701" t="s">
        <v>72</v>
      </c>
      <c r="U701" t="s">
        <v>36</v>
      </c>
      <c r="V701" t="s">
        <v>37</v>
      </c>
      <c r="W701" t="s">
        <v>789</v>
      </c>
      <c r="X701" s="8" t="s">
        <v>38137</v>
      </c>
      <c r="Y701" s="93"/>
      <c r="Z701" s="93"/>
      <c r="AA701" t="s">
        <v>2592</v>
      </c>
      <c r="AB701" t="s">
        <v>2593</v>
      </c>
    </row>
    <row r="702" spans="1:28" x14ac:dyDescent="0.3">
      <c r="A702" s="8" t="b">
        <f t="shared" si="30"/>
        <v>0</v>
      </c>
      <c r="B702" t="str">
        <f t="shared" si="31"/>
        <v>santa'shat</v>
      </c>
      <c r="C702" s="10" t="str">
        <f t="shared" si="32"/>
        <v>santa's_hat</v>
      </c>
      <c r="D702">
        <v>2236</v>
      </c>
      <c r="E702" t="s">
        <v>24</v>
      </c>
      <c r="F702" t="s">
        <v>8721</v>
      </c>
      <c r="G702" t="s">
        <v>26</v>
      </c>
      <c r="H702" t="s">
        <v>8722</v>
      </c>
      <c r="I702" t="s">
        <v>59</v>
      </c>
      <c r="J702" s="93">
        <v>20</v>
      </c>
      <c r="K702">
        <v>10</v>
      </c>
      <c r="L702">
        <v>0</v>
      </c>
      <c r="M702">
        <v>0</v>
      </c>
      <c r="N702">
        <v>0</v>
      </c>
      <c r="O702">
        <v>1</v>
      </c>
      <c r="P702">
        <v>0</v>
      </c>
      <c r="Q702" t="s">
        <v>60</v>
      </c>
      <c r="R702">
        <v>0</v>
      </c>
      <c r="S702">
        <v>0</v>
      </c>
      <c r="T702" t="s">
        <v>72</v>
      </c>
      <c r="U702" t="s">
        <v>36</v>
      </c>
      <c r="V702" t="s">
        <v>37</v>
      </c>
      <c r="W702" t="s">
        <v>38</v>
      </c>
      <c r="X702" t="s">
        <v>38204</v>
      </c>
      <c r="Y702" s="93"/>
      <c r="Z702" s="93"/>
      <c r="AA702" t="s">
        <v>8723</v>
      </c>
      <c r="AB702" t="s">
        <v>8724</v>
      </c>
    </row>
    <row r="703" spans="1:28" x14ac:dyDescent="0.3">
      <c r="A703" s="8" t="b">
        <f t="shared" si="30"/>
        <v>0</v>
      </c>
      <c r="B703" t="str">
        <f t="shared" si="31"/>
        <v>weirdgoatee</v>
      </c>
      <c r="C703" s="10" t="str">
        <f t="shared" si="32"/>
        <v>weird_goatee</v>
      </c>
      <c r="D703">
        <v>2237</v>
      </c>
      <c r="E703" t="s">
        <v>24</v>
      </c>
      <c r="F703" t="s">
        <v>10544</v>
      </c>
      <c r="G703" t="s">
        <v>26</v>
      </c>
      <c r="H703" t="s">
        <v>10545</v>
      </c>
      <c r="I703" t="s">
        <v>59</v>
      </c>
      <c r="J703" s="93">
        <v>2</v>
      </c>
      <c r="K703">
        <v>10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24</v>
      </c>
      <c r="R703">
        <v>0</v>
      </c>
      <c r="S703">
        <v>0</v>
      </c>
      <c r="T703" t="s">
        <v>61</v>
      </c>
      <c r="U703" t="s">
        <v>36</v>
      </c>
      <c r="V703" t="s">
        <v>37</v>
      </c>
      <c r="W703" t="s">
        <v>38</v>
      </c>
      <c r="Y703" s="93"/>
      <c r="Z703" s="93"/>
      <c r="AA703" t="s">
        <v>10548</v>
      </c>
      <c r="AB703" t="s">
        <v>10549</v>
      </c>
    </row>
    <row r="704" spans="1:28" x14ac:dyDescent="0.3">
      <c r="A704" s="8" t="b">
        <f t="shared" si="30"/>
        <v>0</v>
      </c>
      <c r="B704" t="str">
        <f t="shared" si="31"/>
        <v>beard</v>
      </c>
      <c r="C704" s="10" t="str">
        <f t="shared" si="32"/>
        <v>beard</v>
      </c>
      <c r="D704">
        <v>2240</v>
      </c>
      <c r="E704" t="s">
        <v>24</v>
      </c>
      <c r="F704" t="s">
        <v>860</v>
      </c>
      <c r="G704" t="s">
        <v>26</v>
      </c>
      <c r="H704" t="s">
        <v>860</v>
      </c>
      <c r="I704" t="s">
        <v>59</v>
      </c>
      <c r="J704" s="93">
        <v>2</v>
      </c>
      <c r="K704">
        <v>10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24</v>
      </c>
      <c r="R704">
        <v>0</v>
      </c>
      <c r="S704">
        <v>0</v>
      </c>
      <c r="T704" t="s">
        <v>61</v>
      </c>
      <c r="U704" t="s">
        <v>36</v>
      </c>
      <c r="V704" t="s">
        <v>37</v>
      </c>
      <c r="W704" t="s">
        <v>38</v>
      </c>
      <c r="Y704" s="93"/>
      <c r="Z704" s="93"/>
      <c r="AA704" t="s">
        <v>861</v>
      </c>
      <c r="AB704" t="s">
        <v>862</v>
      </c>
    </row>
    <row r="705" spans="1:28" x14ac:dyDescent="0.3">
      <c r="A705" s="8" t="b">
        <f t="shared" si="30"/>
        <v>0</v>
      </c>
      <c r="B705" t="str">
        <f t="shared" si="31"/>
        <v>granpabeard</v>
      </c>
      <c r="C705" s="10" t="str">
        <f t="shared" si="32"/>
        <v>granpa_beard</v>
      </c>
      <c r="D705">
        <v>2241</v>
      </c>
      <c r="E705" t="s">
        <v>24</v>
      </c>
      <c r="F705" t="s">
        <v>4710</v>
      </c>
      <c r="G705" t="s">
        <v>26</v>
      </c>
      <c r="H705" t="s">
        <v>4711</v>
      </c>
      <c r="I705" t="s">
        <v>59</v>
      </c>
      <c r="J705" s="1">
        <v>5000</v>
      </c>
      <c r="K705">
        <v>10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24</v>
      </c>
      <c r="R705">
        <v>0</v>
      </c>
      <c r="S705">
        <v>0</v>
      </c>
      <c r="T705" t="s">
        <v>61</v>
      </c>
      <c r="U705" t="s">
        <v>36</v>
      </c>
      <c r="V705" t="s">
        <v>37</v>
      </c>
      <c r="W705" t="s">
        <v>38</v>
      </c>
      <c r="Y705" s="93"/>
      <c r="Z705" s="93"/>
      <c r="AA705" t="s">
        <v>4712</v>
      </c>
      <c r="AB705" t="s">
        <v>4713</v>
      </c>
    </row>
    <row r="706" spans="1:28" x14ac:dyDescent="0.3">
      <c r="A706" s="8" t="b">
        <f t="shared" ref="A706:A769" si="33">ISNUMBER(SEARCH("callfunc",X706))</f>
        <v>0</v>
      </c>
      <c r="B706" t="str">
        <f t="shared" ref="B706:B769" si="34">LOWER(SUBSTITUTE(F706,"_",""))</f>
        <v>luxurysunglasses</v>
      </c>
      <c r="C706" s="10" t="str">
        <f t="shared" ref="C706:C769" si="35">LOWER(F706)</f>
        <v>luxury_sunglasses</v>
      </c>
      <c r="D706">
        <v>2242</v>
      </c>
      <c r="E706" t="s">
        <v>24</v>
      </c>
      <c r="F706" t="s">
        <v>6301</v>
      </c>
      <c r="G706" t="s">
        <v>26</v>
      </c>
      <c r="H706" t="s">
        <v>6302</v>
      </c>
      <c r="I706" t="s">
        <v>59</v>
      </c>
      <c r="J706" s="1">
        <v>24000</v>
      </c>
      <c r="K706">
        <v>10</v>
      </c>
      <c r="L706">
        <v>0</v>
      </c>
      <c r="M706">
        <v>0</v>
      </c>
      <c r="N706">
        <v>0</v>
      </c>
      <c r="O706">
        <v>1</v>
      </c>
      <c r="P706">
        <v>0</v>
      </c>
      <c r="Q706" t="s">
        <v>24</v>
      </c>
      <c r="R706">
        <v>0</v>
      </c>
      <c r="S706">
        <v>0</v>
      </c>
      <c r="T706" t="s">
        <v>189</v>
      </c>
      <c r="U706" t="s">
        <v>36</v>
      </c>
      <c r="V706" t="s">
        <v>37</v>
      </c>
      <c r="W706" t="s">
        <v>38</v>
      </c>
      <c r="X706" t="s">
        <v>38205</v>
      </c>
      <c r="Y706" s="93"/>
      <c r="Z706" s="93"/>
      <c r="AA706" t="s">
        <v>6303</v>
      </c>
      <c r="AB706" t="s">
        <v>6304</v>
      </c>
    </row>
    <row r="707" spans="1:28" x14ac:dyDescent="0.3">
      <c r="A707" s="8" t="b">
        <f t="shared" si="33"/>
        <v>0</v>
      </c>
      <c r="B707" t="str">
        <f t="shared" si="34"/>
        <v>spinningeyes</v>
      </c>
      <c r="C707" s="10" t="str">
        <f t="shared" si="35"/>
        <v>spinning_eyes</v>
      </c>
      <c r="D707">
        <v>2243</v>
      </c>
      <c r="E707" t="s">
        <v>24</v>
      </c>
      <c r="F707" t="s">
        <v>9458</v>
      </c>
      <c r="G707" t="s">
        <v>26</v>
      </c>
      <c r="H707" t="s">
        <v>4378</v>
      </c>
      <c r="I707" t="s">
        <v>59</v>
      </c>
      <c r="J707" s="1">
        <v>20000</v>
      </c>
      <c r="K707">
        <v>10</v>
      </c>
      <c r="L707">
        <v>0</v>
      </c>
      <c r="M707">
        <v>0</v>
      </c>
      <c r="N707">
        <v>0</v>
      </c>
      <c r="O707">
        <v>1</v>
      </c>
      <c r="P707">
        <v>0</v>
      </c>
      <c r="Q707" t="s">
        <v>24</v>
      </c>
      <c r="R707">
        <v>0</v>
      </c>
      <c r="S707">
        <v>0</v>
      </c>
      <c r="T707" t="s">
        <v>189</v>
      </c>
      <c r="U707" t="s">
        <v>36</v>
      </c>
      <c r="V707" t="s">
        <v>37</v>
      </c>
      <c r="W707" t="s">
        <v>38</v>
      </c>
      <c r="X707" t="s">
        <v>38206</v>
      </c>
      <c r="Y707" s="93"/>
      <c r="Z707" s="93"/>
      <c r="AA707" t="s">
        <v>9459</v>
      </c>
      <c r="AB707" t="s">
        <v>9460</v>
      </c>
    </row>
    <row r="708" spans="1:28" x14ac:dyDescent="0.3">
      <c r="A708" s="8" t="b">
        <f t="shared" si="33"/>
        <v>0</v>
      </c>
      <c r="B708" t="str">
        <f t="shared" si="34"/>
        <v>bigsis'ribbon</v>
      </c>
      <c r="C708" s="10" t="str">
        <f t="shared" si="35"/>
        <v>big_sis'_ribbon</v>
      </c>
      <c r="D708">
        <v>2244</v>
      </c>
      <c r="E708" t="s">
        <v>24</v>
      </c>
      <c r="F708" t="s">
        <v>1094</v>
      </c>
      <c r="G708" t="s">
        <v>26</v>
      </c>
      <c r="H708" t="s">
        <v>1095</v>
      </c>
      <c r="I708" t="s">
        <v>59</v>
      </c>
      <c r="J708" s="1">
        <v>15000</v>
      </c>
      <c r="K708">
        <v>20</v>
      </c>
      <c r="L708">
        <v>0</v>
      </c>
      <c r="M708">
        <v>0</v>
      </c>
      <c r="N708">
        <v>0</v>
      </c>
      <c r="O708">
        <v>2</v>
      </c>
      <c r="P708">
        <v>0</v>
      </c>
      <c r="Q708" t="s">
        <v>60</v>
      </c>
      <c r="R708">
        <v>0</v>
      </c>
      <c r="S708">
        <v>0</v>
      </c>
      <c r="T708" t="s">
        <v>72</v>
      </c>
      <c r="U708" t="s">
        <v>36</v>
      </c>
      <c r="V708" t="s">
        <v>185</v>
      </c>
      <c r="W708" t="s">
        <v>38</v>
      </c>
      <c r="X708" t="s">
        <v>38201</v>
      </c>
      <c r="Y708" s="93"/>
      <c r="Z708" s="93"/>
      <c r="AA708" t="s">
        <v>1096</v>
      </c>
      <c r="AB708" t="s">
        <v>1097</v>
      </c>
    </row>
    <row r="709" spans="1:28" x14ac:dyDescent="0.3">
      <c r="A709" s="8" t="b">
        <f t="shared" si="33"/>
        <v>0</v>
      </c>
      <c r="B709" t="str">
        <f t="shared" si="34"/>
        <v>sweetgents</v>
      </c>
      <c r="C709" s="10" t="str">
        <f t="shared" si="35"/>
        <v>sweet_gents</v>
      </c>
      <c r="D709">
        <v>2245</v>
      </c>
      <c r="E709" t="s">
        <v>24</v>
      </c>
      <c r="F709" t="s">
        <v>9814</v>
      </c>
      <c r="G709" t="s">
        <v>26</v>
      </c>
      <c r="H709" t="s">
        <v>9815</v>
      </c>
      <c r="I709" t="s">
        <v>59</v>
      </c>
      <c r="J709" s="1">
        <v>15000</v>
      </c>
      <c r="K709">
        <v>40</v>
      </c>
      <c r="L709">
        <v>0</v>
      </c>
      <c r="M709">
        <v>0</v>
      </c>
      <c r="N709">
        <v>0</v>
      </c>
      <c r="O709">
        <v>3</v>
      </c>
      <c r="P709">
        <v>0</v>
      </c>
      <c r="Q709" t="s">
        <v>60</v>
      </c>
      <c r="R709">
        <v>0</v>
      </c>
      <c r="S709">
        <v>0</v>
      </c>
      <c r="T709" t="s">
        <v>72</v>
      </c>
      <c r="U709" t="s">
        <v>36</v>
      </c>
      <c r="V709" t="s">
        <v>185</v>
      </c>
      <c r="W709" t="s">
        <v>38</v>
      </c>
      <c r="Y709" s="93"/>
      <c r="Z709" s="93"/>
      <c r="AA709" t="s">
        <v>9816</v>
      </c>
      <c r="AB709" t="s">
        <v>9817</v>
      </c>
    </row>
    <row r="710" spans="1:28" x14ac:dyDescent="0.3">
      <c r="A710" s="8" t="b">
        <f t="shared" si="33"/>
        <v>0</v>
      </c>
      <c r="B710" t="str">
        <f t="shared" si="34"/>
        <v>goldengear</v>
      </c>
      <c r="C710" s="10" t="str">
        <f t="shared" si="35"/>
        <v>golden_gear</v>
      </c>
      <c r="D710">
        <v>2246</v>
      </c>
      <c r="E710" t="s">
        <v>24</v>
      </c>
      <c r="F710" t="s">
        <v>4657</v>
      </c>
      <c r="G710" t="s">
        <v>26</v>
      </c>
      <c r="H710" t="s">
        <v>4658</v>
      </c>
      <c r="I710" t="s">
        <v>59</v>
      </c>
      <c r="J710" s="93">
        <v>20</v>
      </c>
      <c r="K710">
        <v>90</v>
      </c>
      <c r="L710">
        <v>0</v>
      </c>
      <c r="M710">
        <v>0</v>
      </c>
      <c r="N710">
        <v>0</v>
      </c>
      <c r="O710">
        <v>5</v>
      </c>
      <c r="P710">
        <v>0</v>
      </c>
      <c r="Q710" t="s">
        <v>60</v>
      </c>
      <c r="R710">
        <v>40</v>
      </c>
      <c r="S710">
        <v>0</v>
      </c>
      <c r="T710" t="s">
        <v>72</v>
      </c>
      <c r="U710" t="s">
        <v>36</v>
      </c>
      <c r="V710" t="s">
        <v>185</v>
      </c>
      <c r="W710" t="s">
        <v>38</v>
      </c>
      <c r="X710" s="8" t="s">
        <v>38207</v>
      </c>
      <c r="Y710" s="93"/>
      <c r="Z710" s="93"/>
      <c r="AA710" t="s">
        <v>4659</v>
      </c>
      <c r="AB710" t="s">
        <v>4660</v>
      </c>
    </row>
    <row r="711" spans="1:28" x14ac:dyDescent="0.3">
      <c r="A711" s="8" t="b">
        <f t="shared" si="33"/>
        <v>0</v>
      </c>
      <c r="B711" t="str">
        <f t="shared" si="34"/>
        <v>oldman'sromance</v>
      </c>
      <c r="C711" s="10" t="str">
        <f t="shared" si="35"/>
        <v>oldman's_romance</v>
      </c>
      <c r="D711">
        <v>2247</v>
      </c>
      <c r="E711" t="s">
        <v>24</v>
      </c>
      <c r="F711" t="s">
        <v>7243</v>
      </c>
      <c r="G711" t="s">
        <v>26</v>
      </c>
      <c r="H711" t="s">
        <v>7244</v>
      </c>
      <c r="I711" t="s">
        <v>59</v>
      </c>
      <c r="J711" s="1">
        <v>15000</v>
      </c>
      <c r="K711">
        <v>40</v>
      </c>
      <c r="L711">
        <v>0</v>
      </c>
      <c r="M711">
        <v>0</v>
      </c>
      <c r="N711">
        <v>0</v>
      </c>
      <c r="O711">
        <v>3</v>
      </c>
      <c r="P711">
        <v>0</v>
      </c>
      <c r="Q711" t="s">
        <v>60</v>
      </c>
      <c r="R711">
        <v>0</v>
      </c>
      <c r="S711">
        <v>0</v>
      </c>
      <c r="T711" t="s">
        <v>72</v>
      </c>
      <c r="U711" t="s">
        <v>36</v>
      </c>
      <c r="V711" t="s">
        <v>185</v>
      </c>
      <c r="W711" t="s">
        <v>38</v>
      </c>
      <c r="X711" s="8"/>
      <c r="Y711" s="93"/>
      <c r="Z711" s="93"/>
      <c r="AA711" t="s">
        <v>7245</v>
      </c>
      <c r="AB711" t="s">
        <v>7246</v>
      </c>
    </row>
    <row r="712" spans="1:28" x14ac:dyDescent="0.3">
      <c r="A712" s="8" t="b">
        <f t="shared" si="33"/>
        <v>0</v>
      </c>
      <c r="B712" t="str">
        <f t="shared" si="34"/>
        <v>westerngrace</v>
      </c>
      <c r="C712" s="10" t="str">
        <f t="shared" si="35"/>
        <v>western_grace</v>
      </c>
      <c r="D712">
        <v>2248</v>
      </c>
      <c r="E712" t="s">
        <v>24</v>
      </c>
      <c r="F712" t="s">
        <v>10577</v>
      </c>
      <c r="G712" t="s">
        <v>26</v>
      </c>
      <c r="H712" t="s">
        <v>10578</v>
      </c>
      <c r="I712" t="s">
        <v>59</v>
      </c>
      <c r="J712" s="1">
        <v>15000</v>
      </c>
      <c r="K712">
        <v>40</v>
      </c>
      <c r="L712">
        <v>0</v>
      </c>
      <c r="M712">
        <v>0</v>
      </c>
      <c r="N712">
        <v>0</v>
      </c>
      <c r="O712">
        <v>3</v>
      </c>
      <c r="P712">
        <v>0</v>
      </c>
      <c r="Q712" t="s">
        <v>60</v>
      </c>
      <c r="R712">
        <v>0</v>
      </c>
      <c r="S712">
        <v>0</v>
      </c>
      <c r="T712" t="s">
        <v>72</v>
      </c>
      <c r="U712" t="s">
        <v>36</v>
      </c>
      <c r="V712" t="s">
        <v>185</v>
      </c>
      <c r="W712" t="s">
        <v>38</v>
      </c>
      <c r="X712" s="8"/>
      <c r="Y712" s="93"/>
      <c r="Z712" s="93"/>
      <c r="AA712" t="s">
        <v>10579</v>
      </c>
      <c r="AB712" t="s">
        <v>10580</v>
      </c>
    </row>
    <row r="713" spans="1:28" x14ac:dyDescent="0.3">
      <c r="A713" s="8" t="b">
        <f t="shared" si="33"/>
        <v>0</v>
      </c>
      <c r="B713" t="str">
        <f t="shared" si="34"/>
        <v>coronet</v>
      </c>
      <c r="C713" s="10" t="str">
        <f t="shared" si="35"/>
        <v>coronet</v>
      </c>
      <c r="D713">
        <v>2249</v>
      </c>
      <c r="E713" t="s">
        <v>24</v>
      </c>
      <c r="F713" t="s">
        <v>2487</v>
      </c>
      <c r="G713" t="s">
        <v>26</v>
      </c>
      <c r="H713" t="s">
        <v>2487</v>
      </c>
      <c r="I713" t="s">
        <v>59</v>
      </c>
      <c r="J713" s="93">
        <v>20</v>
      </c>
      <c r="K713">
        <v>30</v>
      </c>
      <c r="L713">
        <v>0</v>
      </c>
      <c r="M713">
        <v>0</v>
      </c>
      <c r="N713">
        <v>0</v>
      </c>
      <c r="O713">
        <v>3</v>
      </c>
      <c r="P713">
        <v>0</v>
      </c>
      <c r="Q713" t="s">
        <v>60</v>
      </c>
      <c r="R713">
        <v>0</v>
      </c>
      <c r="S713">
        <v>0</v>
      </c>
      <c r="T713" t="s">
        <v>72</v>
      </c>
      <c r="U713" t="s">
        <v>36</v>
      </c>
      <c r="V713" t="s">
        <v>37</v>
      </c>
      <c r="W713" t="s">
        <v>38</v>
      </c>
      <c r="X713" s="8" t="s">
        <v>38208</v>
      </c>
      <c r="Y713" s="93"/>
      <c r="Z713" s="93"/>
      <c r="AA713" t="s">
        <v>2488</v>
      </c>
      <c r="AB713" t="s">
        <v>2489</v>
      </c>
    </row>
    <row r="714" spans="1:28" x14ac:dyDescent="0.3">
      <c r="A714" s="8" t="b">
        <f t="shared" si="33"/>
        <v>0</v>
      </c>
      <c r="B714" t="str">
        <f t="shared" si="34"/>
        <v>fillet</v>
      </c>
      <c r="C714" s="10" t="str">
        <f t="shared" si="35"/>
        <v>fillet</v>
      </c>
      <c r="D714">
        <v>2250</v>
      </c>
      <c r="E714" t="s">
        <v>24</v>
      </c>
      <c r="F714" t="s">
        <v>3904</v>
      </c>
      <c r="G714" t="s">
        <v>26</v>
      </c>
      <c r="H714" t="s">
        <v>3905</v>
      </c>
      <c r="I714" t="s">
        <v>59</v>
      </c>
      <c r="J714" s="93">
        <v>500</v>
      </c>
      <c r="K714">
        <v>10</v>
      </c>
      <c r="L714">
        <v>0</v>
      </c>
      <c r="M714">
        <v>0</v>
      </c>
      <c r="N714">
        <v>0</v>
      </c>
      <c r="O714">
        <v>1</v>
      </c>
      <c r="P714">
        <v>0</v>
      </c>
      <c r="Q714" t="s">
        <v>24</v>
      </c>
      <c r="R714">
        <v>0</v>
      </c>
      <c r="S714">
        <v>0</v>
      </c>
      <c r="T714" t="s">
        <v>72</v>
      </c>
      <c r="U714" t="s">
        <v>36</v>
      </c>
      <c r="V714" t="s">
        <v>37</v>
      </c>
      <c r="W714" t="s">
        <v>38</v>
      </c>
      <c r="X714" s="8" t="s">
        <v>38209</v>
      </c>
      <c r="Y714" s="93"/>
      <c r="Z714" s="93"/>
      <c r="AA714" t="s">
        <v>3906</v>
      </c>
      <c r="AB714" t="s">
        <v>3907</v>
      </c>
    </row>
    <row r="715" spans="1:28" x14ac:dyDescent="0.3">
      <c r="A715" s="8" t="b">
        <f t="shared" si="33"/>
        <v>0</v>
      </c>
      <c r="B715" t="str">
        <f t="shared" si="34"/>
        <v>holybonnet</v>
      </c>
      <c r="C715" s="10" t="str">
        <f t="shared" si="35"/>
        <v>holy_bonnet</v>
      </c>
      <c r="D715">
        <v>2251</v>
      </c>
      <c r="E715" t="s">
        <v>24</v>
      </c>
      <c r="F715" t="s">
        <v>5220</v>
      </c>
      <c r="G715" t="s">
        <v>26</v>
      </c>
      <c r="H715" t="s">
        <v>5221</v>
      </c>
      <c r="I715" t="s">
        <v>59</v>
      </c>
      <c r="J715" s="1">
        <v>30000</v>
      </c>
      <c r="K715">
        <v>10</v>
      </c>
      <c r="L715">
        <v>0</v>
      </c>
      <c r="M715">
        <v>0</v>
      </c>
      <c r="N715">
        <v>0</v>
      </c>
      <c r="O715">
        <v>5</v>
      </c>
      <c r="P715">
        <v>0</v>
      </c>
      <c r="Q715" t="s">
        <v>60</v>
      </c>
      <c r="R715">
        <v>0</v>
      </c>
      <c r="S715">
        <v>0</v>
      </c>
      <c r="T715" t="s">
        <v>72</v>
      </c>
      <c r="U715" t="s">
        <v>36</v>
      </c>
      <c r="V715" t="s">
        <v>1136</v>
      </c>
      <c r="W715" t="s">
        <v>38</v>
      </c>
      <c r="X715" t="s">
        <v>38201</v>
      </c>
      <c r="Y715" s="93"/>
      <c r="Z715" s="93"/>
      <c r="AA715" t="s">
        <v>5222</v>
      </c>
      <c r="AB715" t="s">
        <v>5223</v>
      </c>
    </row>
    <row r="716" spans="1:28" x14ac:dyDescent="0.3">
      <c r="A716" s="8" t="b">
        <f t="shared" si="33"/>
        <v>0</v>
      </c>
      <c r="B716" t="str">
        <f t="shared" si="34"/>
        <v>starsparkling</v>
      </c>
      <c r="C716" s="10" t="str">
        <f t="shared" si="35"/>
        <v>star_sparkling</v>
      </c>
      <c r="D716">
        <v>2252</v>
      </c>
      <c r="E716" t="s">
        <v>24</v>
      </c>
      <c r="F716" t="s">
        <v>9569</v>
      </c>
      <c r="G716" t="s">
        <v>26</v>
      </c>
      <c r="H716" t="s">
        <v>9570</v>
      </c>
      <c r="I716" t="s">
        <v>59</v>
      </c>
      <c r="J716" s="93">
        <v>20</v>
      </c>
      <c r="K716">
        <v>30</v>
      </c>
      <c r="L716">
        <v>0</v>
      </c>
      <c r="M716">
        <v>0</v>
      </c>
      <c r="N716">
        <v>0</v>
      </c>
      <c r="O716">
        <v>4</v>
      </c>
      <c r="P716">
        <v>0</v>
      </c>
      <c r="Q716" t="s">
        <v>60</v>
      </c>
      <c r="R716">
        <v>0</v>
      </c>
      <c r="S716">
        <v>0</v>
      </c>
      <c r="T716" t="s">
        <v>72</v>
      </c>
      <c r="U716" t="s">
        <v>36</v>
      </c>
      <c r="V716" t="s">
        <v>2193</v>
      </c>
      <c r="W716" t="s">
        <v>38</v>
      </c>
      <c r="X716" t="s">
        <v>38210</v>
      </c>
      <c r="Y716" s="93"/>
      <c r="Z716" s="93"/>
      <c r="AA716" t="s">
        <v>9571</v>
      </c>
      <c r="AB716" t="s">
        <v>9572</v>
      </c>
    </row>
    <row r="717" spans="1:28" x14ac:dyDescent="0.3">
      <c r="A717" s="8" t="b">
        <f t="shared" si="33"/>
        <v>0</v>
      </c>
      <c r="B717" t="str">
        <f t="shared" si="34"/>
        <v>sunflower</v>
      </c>
      <c r="C717" s="10" t="str">
        <f t="shared" si="35"/>
        <v>sunflower</v>
      </c>
      <c r="D717">
        <v>2253</v>
      </c>
      <c r="E717" t="s">
        <v>24</v>
      </c>
      <c r="F717" t="s">
        <v>9770</v>
      </c>
      <c r="G717" t="s">
        <v>26</v>
      </c>
      <c r="H717" t="s">
        <v>9770</v>
      </c>
      <c r="I717" t="s">
        <v>59</v>
      </c>
      <c r="J717" s="93">
        <v>20</v>
      </c>
      <c r="K717">
        <v>10</v>
      </c>
      <c r="L717">
        <v>0</v>
      </c>
      <c r="M717">
        <v>0</v>
      </c>
      <c r="N717">
        <v>0</v>
      </c>
      <c r="O717">
        <v>1</v>
      </c>
      <c r="P717">
        <v>0</v>
      </c>
      <c r="Q717" t="s">
        <v>24</v>
      </c>
      <c r="R717">
        <v>0</v>
      </c>
      <c r="S717">
        <v>0</v>
      </c>
      <c r="T717" t="s">
        <v>72</v>
      </c>
      <c r="U717" t="s">
        <v>36</v>
      </c>
      <c r="V717" t="s">
        <v>37</v>
      </c>
      <c r="W717" t="s">
        <v>38</v>
      </c>
      <c r="X717" t="s">
        <v>38211</v>
      </c>
      <c r="Y717" s="93"/>
      <c r="Z717" s="93"/>
      <c r="AA717" t="s">
        <v>9771</v>
      </c>
      <c r="AB717" t="s">
        <v>9772</v>
      </c>
    </row>
    <row r="718" spans="1:28" x14ac:dyDescent="0.3">
      <c r="A718" s="8" t="b">
        <f t="shared" si="33"/>
        <v>0</v>
      </c>
      <c r="B718" t="str">
        <f t="shared" si="34"/>
        <v>angelicchain</v>
      </c>
      <c r="C718" s="10" t="str">
        <f t="shared" si="35"/>
        <v>angelic_chain</v>
      </c>
      <c r="D718">
        <v>2254</v>
      </c>
      <c r="E718" t="s">
        <v>24</v>
      </c>
      <c r="F718" t="s">
        <v>315</v>
      </c>
      <c r="G718" t="s">
        <v>26</v>
      </c>
      <c r="H718" t="s">
        <v>316</v>
      </c>
      <c r="I718" t="s">
        <v>59</v>
      </c>
      <c r="J718" s="8">
        <v>20</v>
      </c>
      <c r="K718">
        <v>10</v>
      </c>
      <c r="L718">
        <v>0</v>
      </c>
      <c r="M718">
        <v>0</v>
      </c>
      <c r="N718">
        <v>0</v>
      </c>
      <c r="O718">
        <v>2</v>
      </c>
      <c r="P718">
        <v>0</v>
      </c>
      <c r="Q718" t="s">
        <v>60</v>
      </c>
      <c r="R718">
        <v>0</v>
      </c>
      <c r="S718">
        <v>0</v>
      </c>
      <c r="T718" t="s">
        <v>72</v>
      </c>
      <c r="U718" t="s">
        <v>36</v>
      </c>
      <c r="V718" t="s">
        <v>185</v>
      </c>
      <c r="W718" t="s">
        <v>38</v>
      </c>
      <c r="X718" s="8" t="s">
        <v>38212</v>
      </c>
      <c r="Y718" s="93"/>
      <c r="Z718" s="93"/>
      <c r="AA718" t="s">
        <v>317</v>
      </c>
      <c r="AB718" t="s">
        <v>318</v>
      </c>
    </row>
    <row r="719" spans="1:28" x14ac:dyDescent="0.3">
      <c r="A719" s="8" t="b">
        <f t="shared" si="33"/>
        <v>0</v>
      </c>
      <c r="B719" t="str">
        <f t="shared" si="34"/>
        <v>satanicchain</v>
      </c>
      <c r="C719" s="10" t="str">
        <f t="shared" si="35"/>
        <v>satanic_chain</v>
      </c>
      <c r="D719">
        <v>2255</v>
      </c>
      <c r="E719" t="s">
        <v>24</v>
      </c>
      <c r="F719" t="s">
        <v>8741</v>
      </c>
      <c r="G719" t="s">
        <v>26</v>
      </c>
      <c r="H719" t="s">
        <v>8742</v>
      </c>
      <c r="I719" t="s">
        <v>59</v>
      </c>
      <c r="J719" s="8">
        <v>20</v>
      </c>
      <c r="K719">
        <v>10</v>
      </c>
      <c r="L719">
        <v>0</v>
      </c>
      <c r="M719">
        <v>0</v>
      </c>
      <c r="N719">
        <v>0</v>
      </c>
      <c r="O719">
        <v>3</v>
      </c>
      <c r="P719">
        <v>0</v>
      </c>
      <c r="Q719" t="s">
        <v>60</v>
      </c>
      <c r="R719">
        <v>0</v>
      </c>
      <c r="S719">
        <v>0</v>
      </c>
      <c r="T719" t="s">
        <v>72</v>
      </c>
      <c r="U719" t="s">
        <v>36</v>
      </c>
      <c r="V719" t="s">
        <v>185</v>
      </c>
      <c r="W719" t="s">
        <v>38</v>
      </c>
      <c r="X719" s="8" t="s">
        <v>38213</v>
      </c>
      <c r="Y719" s="93"/>
      <c r="Z719" s="93"/>
      <c r="AA719" t="s">
        <v>8743</v>
      </c>
      <c r="AB719" t="s">
        <v>8744</v>
      </c>
    </row>
    <row r="720" spans="1:28" x14ac:dyDescent="0.3">
      <c r="A720" s="8" t="b">
        <f t="shared" si="33"/>
        <v>0</v>
      </c>
      <c r="B720" t="str">
        <f t="shared" si="34"/>
        <v>magesticgoat</v>
      </c>
      <c r="C720" s="10" t="str">
        <f t="shared" si="35"/>
        <v>magestic_goat</v>
      </c>
      <c r="D720">
        <v>2256</v>
      </c>
      <c r="E720" t="s">
        <v>24</v>
      </c>
      <c r="F720" t="s">
        <v>6327</v>
      </c>
      <c r="G720" t="s">
        <v>26</v>
      </c>
      <c r="H720" t="s">
        <v>6328</v>
      </c>
      <c r="I720" t="s">
        <v>59</v>
      </c>
      <c r="J720" s="93">
        <v>20</v>
      </c>
      <c r="K720">
        <v>80</v>
      </c>
      <c r="L720">
        <v>0</v>
      </c>
      <c r="M720">
        <v>0</v>
      </c>
      <c r="N720">
        <v>0</v>
      </c>
      <c r="O720">
        <v>5</v>
      </c>
      <c r="P720">
        <v>0</v>
      </c>
      <c r="Q720" t="s">
        <v>60</v>
      </c>
      <c r="R720">
        <v>0</v>
      </c>
      <c r="S720">
        <v>0</v>
      </c>
      <c r="T720" t="s">
        <v>72</v>
      </c>
      <c r="U720" t="s">
        <v>36</v>
      </c>
      <c r="V720" t="s">
        <v>602</v>
      </c>
      <c r="W720" t="s">
        <v>38</v>
      </c>
      <c r="X720" s="8" t="s">
        <v>38214</v>
      </c>
      <c r="Y720" s="93"/>
      <c r="Z720" s="93"/>
      <c r="AA720" t="s">
        <v>6329</v>
      </c>
      <c r="AB720" t="s">
        <v>6330</v>
      </c>
    </row>
    <row r="721" spans="1:28" x14ac:dyDescent="0.3">
      <c r="A721" s="8" t="b">
        <f t="shared" si="33"/>
        <v>0</v>
      </c>
      <c r="B721" t="str">
        <f t="shared" si="34"/>
        <v>snowyhorn</v>
      </c>
      <c r="C721" s="10" t="str">
        <f t="shared" si="35"/>
        <v>snowy_horn</v>
      </c>
      <c r="D721">
        <v>2257</v>
      </c>
      <c r="E721" t="s">
        <v>24</v>
      </c>
      <c r="F721" t="s">
        <v>9302</v>
      </c>
      <c r="G721" t="s">
        <v>26</v>
      </c>
      <c r="H721" t="s">
        <v>9303</v>
      </c>
      <c r="I721" t="s">
        <v>59</v>
      </c>
      <c r="J721" s="8">
        <v>20</v>
      </c>
      <c r="K721">
        <v>10</v>
      </c>
      <c r="L721">
        <v>0</v>
      </c>
      <c r="M721">
        <v>0</v>
      </c>
      <c r="N721">
        <v>0</v>
      </c>
      <c r="O721">
        <v>2</v>
      </c>
      <c r="P721">
        <v>0</v>
      </c>
      <c r="Q721" t="s">
        <v>60</v>
      </c>
      <c r="R721">
        <v>0</v>
      </c>
      <c r="S721">
        <v>0</v>
      </c>
      <c r="T721" t="s">
        <v>72</v>
      </c>
      <c r="U721" t="s">
        <v>36</v>
      </c>
      <c r="V721" t="s">
        <v>37</v>
      </c>
      <c r="W721" t="s">
        <v>38</v>
      </c>
      <c r="Y721" s="93"/>
      <c r="Z721" s="93"/>
      <c r="AA721" t="s">
        <v>9304</v>
      </c>
      <c r="AB721" t="s">
        <v>9305</v>
      </c>
    </row>
    <row r="722" spans="1:28" x14ac:dyDescent="0.3">
      <c r="A722" s="8" t="b">
        <f t="shared" si="33"/>
        <v>0</v>
      </c>
      <c r="B722" t="str">
        <f t="shared" si="34"/>
        <v>sharpgear</v>
      </c>
      <c r="C722" s="10" t="str">
        <f t="shared" si="35"/>
        <v>sharp_gear</v>
      </c>
      <c r="D722">
        <v>2258</v>
      </c>
      <c r="E722" t="s">
        <v>24</v>
      </c>
      <c r="F722" t="s">
        <v>8923</v>
      </c>
      <c r="G722" t="s">
        <v>26</v>
      </c>
      <c r="H722" t="s">
        <v>8924</v>
      </c>
      <c r="I722" t="s">
        <v>59</v>
      </c>
      <c r="J722">
        <v>20</v>
      </c>
      <c r="K722">
        <v>100</v>
      </c>
      <c r="L722">
        <v>0</v>
      </c>
      <c r="M722">
        <v>0</v>
      </c>
      <c r="N722">
        <v>0</v>
      </c>
      <c r="O722">
        <v>6</v>
      </c>
      <c r="P722">
        <v>0</v>
      </c>
      <c r="Q722" t="s">
        <v>60</v>
      </c>
      <c r="R722">
        <v>50</v>
      </c>
      <c r="S722">
        <v>0</v>
      </c>
      <c r="T722" t="s">
        <v>72</v>
      </c>
      <c r="U722" t="s">
        <v>36</v>
      </c>
      <c r="V722" t="s">
        <v>8925</v>
      </c>
      <c r="W722" t="s">
        <v>38</v>
      </c>
      <c r="X722" s="8"/>
      <c r="Y722" s="93"/>
      <c r="Z722" s="93"/>
      <c r="AA722" t="s">
        <v>8926</v>
      </c>
      <c r="AB722" t="s">
        <v>8927</v>
      </c>
    </row>
    <row r="723" spans="1:28" x14ac:dyDescent="0.3">
      <c r="A723" s="8" t="b">
        <f t="shared" si="33"/>
        <v>0</v>
      </c>
      <c r="B723" t="str">
        <f t="shared" si="34"/>
        <v>minipropeller</v>
      </c>
      <c r="C723" s="10" t="str">
        <f t="shared" si="35"/>
        <v>mini_propeller</v>
      </c>
      <c r="D723">
        <v>2259</v>
      </c>
      <c r="E723" t="s">
        <v>24</v>
      </c>
      <c r="F723" t="s">
        <v>6696</v>
      </c>
      <c r="G723" t="s">
        <v>26</v>
      </c>
      <c r="H723" t="s">
        <v>6697</v>
      </c>
      <c r="I723" t="s">
        <v>59</v>
      </c>
      <c r="J723" s="8">
        <v>20</v>
      </c>
      <c r="K723">
        <v>10</v>
      </c>
      <c r="L723">
        <v>0</v>
      </c>
      <c r="M723">
        <v>0</v>
      </c>
      <c r="N723">
        <v>0</v>
      </c>
      <c r="O723">
        <v>1</v>
      </c>
      <c r="P723">
        <v>0</v>
      </c>
      <c r="Q723" t="s">
        <v>60</v>
      </c>
      <c r="R723">
        <v>0</v>
      </c>
      <c r="S723">
        <v>0</v>
      </c>
      <c r="T723" t="s">
        <v>72</v>
      </c>
      <c r="U723" t="s">
        <v>36</v>
      </c>
      <c r="V723" t="s">
        <v>37</v>
      </c>
      <c r="W723" t="s">
        <v>38</v>
      </c>
      <c r="Y723" s="93"/>
      <c r="Z723" s="93"/>
      <c r="AA723" t="s">
        <v>6698</v>
      </c>
      <c r="AB723" t="s">
        <v>6699</v>
      </c>
    </row>
    <row r="724" spans="1:28" x14ac:dyDescent="0.3">
      <c r="A724" s="8" t="b">
        <f t="shared" si="33"/>
        <v>0</v>
      </c>
      <c r="B724" t="str">
        <f t="shared" si="34"/>
        <v>miniglasses</v>
      </c>
      <c r="C724" s="10" t="str">
        <f t="shared" si="35"/>
        <v>mini_glasses</v>
      </c>
      <c r="D724">
        <v>2260</v>
      </c>
      <c r="E724" t="s">
        <v>24</v>
      </c>
      <c r="F724" t="s">
        <v>6685</v>
      </c>
      <c r="G724" t="s">
        <v>26</v>
      </c>
      <c r="H724" t="s">
        <v>6686</v>
      </c>
      <c r="I724" t="s">
        <v>59</v>
      </c>
      <c r="J724" s="1">
        <v>28000</v>
      </c>
      <c r="K724">
        <v>10</v>
      </c>
      <c r="L724">
        <v>0</v>
      </c>
      <c r="M724">
        <v>0</v>
      </c>
      <c r="N724">
        <v>0</v>
      </c>
      <c r="O724">
        <v>1</v>
      </c>
      <c r="P724">
        <v>0</v>
      </c>
      <c r="Q724" t="s">
        <v>24</v>
      </c>
      <c r="R724">
        <v>0</v>
      </c>
      <c r="S724">
        <v>0</v>
      </c>
      <c r="T724" t="s">
        <v>189</v>
      </c>
      <c r="U724" t="s">
        <v>36</v>
      </c>
      <c r="V724" t="s">
        <v>37</v>
      </c>
      <c r="W724" t="s">
        <v>38</v>
      </c>
      <c r="Y724" s="93"/>
      <c r="Z724" s="93"/>
      <c r="AA724" t="s">
        <v>6687</v>
      </c>
      <c r="AB724" t="s">
        <v>6688</v>
      </c>
    </row>
    <row r="725" spans="1:28" x14ac:dyDescent="0.3">
      <c r="A725" s="8" t="b">
        <f t="shared" si="33"/>
        <v>0</v>
      </c>
      <c r="B725" t="str">
        <f t="shared" si="34"/>
        <v>pronteraarmycap</v>
      </c>
      <c r="C725" s="10" t="str">
        <f t="shared" si="35"/>
        <v>prontera_army_cap</v>
      </c>
      <c r="D725">
        <v>2261</v>
      </c>
      <c r="E725" t="s">
        <v>24</v>
      </c>
      <c r="F725" t="s">
        <v>7924</v>
      </c>
      <c r="G725" t="s">
        <v>26</v>
      </c>
      <c r="H725" t="s">
        <v>7925</v>
      </c>
      <c r="I725" t="s">
        <v>59</v>
      </c>
      <c r="J725">
        <v>20</v>
      </c>
      <c r="K725">
        <v>40</v>
      </c>
      <c r="L725">
        <v>0</v>
      </c>
      <c r="M725">
        <v>0</v>
      </c>
      <c r="N725">
        <v>0</v>
      </c>
      <c r="O725">
        <v>4</v>
      </c>
      <c r="P725">
        <v>0</v>
      </c>
      <c r="Q725" t="s">
        <v>60</v>
      </c>
      <c r="R725">
        <v>0</v>
      </c>
      <c r="S725">
        <v>0</v>
      </c>
      <c r="T725" t="s">
        <v>72</v>
      </c>
      <c r="U725" t="s">
        <v>36</v>
      </c>
      <c r="V725" t="s">
        <v>672</v>
      </c>
      <c r="W725" t="s">
        <v>38</v>
      </c>
      <c r="X725" s="8"/>
      <c r="Y725" s="93"/>
      <c r="Z725" s="93"/>
      <c r="AA725" t="s">
        <v>7926</v>
      </c>
      <c r="AB725" t="s">
        <v>7927</v>
      </c>
    </row>
    <row r="726" spans="1:28" x14ac:dyDescent="0.3">
      <c r="A726" s="8" t="b">
        <f t="shared" si="33"/>
        <v>0</v>
      </c>
      <c r="B726" t="str">
        <f t="shared" si="34"/>
        <v>pierrotnose</v>
      </c>
      <c r="C726" s="10" t="str">
        <f t="shared" si="35"/>
        <v>pierrot_nose</v>
      </c>
      <c r="D726">
        <v>2262</v>
      </c>
      <c r="E726" t="s">
        <v>24</v>
      </c>
      <c r="F726" t="s">
        <v>7629</v>
      </c>
      <c r="G726" t="s">
        <v>26</v>
      </c>
      <c r="H726" t="s">
        <v>7630</v>
      </c>
      <c r="I726" t="s">
        <v>59</v>
      </c>
      <c r="J726">
        <v>20</v>
      </c>
      <c r="K726">
        <v>10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24</v>
      </c>
      <c r="R726">
        <v>0</v>
      </c>
      <c r="S726">
        <v>0</v>
      </c>
      <c r="T726" t="s">
        <v>61</v>
      </c>
      <c r="U726" t="s">
        <v>36</v>
      </c>
      <c r="V726" t="s">
        <v>37</v>
      </c>
      <c r="W726" t="s">
        <v>38</v>
      </c>
      <c r="X726" s="8"/>
      <c r="Y726" s="93"/>
      <c r="Z726" s="93"/>
      <c r="AA726" t="s">
        <v>7631</v>
      </c>
      <c r="AB726" t="s">
        <v>7632</v>
      </c>
    </row>
    <row r="727" spans="1:28" x14ac:dyDescent="0.3">
      <c r="A727" s="8" t="b">
        <f t="shared" si="33"/>
        <v>0</v>
      </c>
      <c r="B727" t="str">
        <f t="shared" si="34"/>
        <v>gangsterpatch</v>
      </c>
      <c r="C727" s="10" t="str">
        <f t="shared" si="35"/>
        <v>gangster_patch</v>
      </c>
      <c r="D727">
        <v>2263</v>
      </c>
      <c r="E727" t="s">
        <v>24</v>
      </c>
      <c r="F727" t="s">
        <v>4336</v>
      </c>
      <c r="G727" t="s">
        <v>26</v>
      </c>
      <c r="H727" t="s">
        <v>4337</v>
      </c>
      <c r="I727" t="s">
        <v>59</v>
      </c>
      <c r="J727" s="8">
        <v>20</v>
      </c>
      <c r="K727">
        <v>10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24</v>
      </c>
      <c r="R727">
        <v>0</v>
      </c>
      <c r="S727">
        <v>0</v>
      </c>
      <c r="T727" t="s">
        <v>189</v>
      </c>
      <c r="U727" t="s">
        <v>36</v>
      </c>
      <c r="V727" t="s">
        <v>185</v>
      </c>
      <c r="W727" t="s">
        <v>38</v>
      </c>
      <c r="X727" s="8"/>
      <c r="Y727" s="93"/>
      <c r="Z727" s="93"/>
      <c r="AA727" t="s">
        <v>4338</v>
      </c>
      <c r="AB727" t="s">
        <v>4339</v>
      </c>
    </row>
    <row r="728" spans="1:28" x14ac:dyDescent="0.3">
      <c r="A728" s="8" t="b">
        <f t="shared" si="33"/>
        <v>0</v>
      </c>
      <c r="B728" t="str">
        <f t="shared" si="34"/>
        <v>munakturban</v>
      </c>
      <c r="C728" s="10" t="str">
        <f t="shared" si="35"/>
        <v>munak_turban</v>
      </c>
      <c r="D728">
        <v>2264</v>
      </c>
      <c r="E728" t="s">
        <v>24</v>
      </c>
      <c r="F728" t="s">
        <v>6894</v>
      </c>
      <c r="G728" t="s">
        <v>26</v>
      </c>
      <c r="H728" t="s">
        <v>6895</v>
      </c>
      <c r="I728" t="s">
        <v>59</v>
      </c>
      <c r="J728">
        <v>20</v>
      </c>
      <c r="K728">
        <v>30</v>
      </c>
      <c r="L728">
        <v>0</v>
      </c>
      <c r="M728">
        <v>0</v>
      </c>
      <c r="N728">
        <v>0</v>
      </c>
      <c r="O728">
        <v>5</v>
      </c>
      <c r="P728">
        <v>0</v>
      </c>
      <c r="Q728" t="s">
        <v>24</v>
      </c>
      <c r="R728">
        <v>0</v>
      </c>
      <c r="S728">
        <v>0</v>
      </c>
      <c r="T728" t="s">
        <v>72</v>
      </c>
      <c r="U728" t="s">
        <v>36</v>
      </c>
      <c r="V728" t="s">
        <v>37</v>
      </c>
      <c r="W728" t="s">
        <v>38</v>
      </c>
      <c r="X728" s="8" t="s">
        <v>38215</v>
      </c>
      <c r="Y728" s="93"/>
      <c r="Z728" s="93"/>
      <c r="AA728" t="s">
        <v>6896</v>
      </c>
      <c r="AB728" t="s">
        <v>6897</v>
      </c>
    </row>
    <row r="729" spans="1:28" x14ac:dyDescent="0.3">
      <c r="A729" s="8" t="b">
        <f t="shared" si="33"/>
        <v>0</v>
      </c>
      <c r="B729" t="str">
        <f t="shared" si="34"/>
        <v>ganstermask</v>
      </c>
      <c r="C729" s="10" t="str">
        <f t="shared" si="35"/>
        <v>ganster_mask</v>
      </c>
      <c r="D729">
        <v>2265</v>
      </c>
      <c r="E729" t="s">
        <v>24</v>
      </c>
      <c r="F729" t="s">
        <v>4340</v>
      </c>
      <c r="G729" t="s">
        <v>26</v>
      </c>
      <c r="H729" t="s">
        <v>4341</v>
      </c>
      <c r="I729" t="s">
        <v>59</v>
      </c>
      <c r="J729" s="93">
        <v>20</v>
      </c>
      <c r="K729">
        <v>10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24</v>
      </c>
      <c r="R729">
        <v>0</v>
      </c>
      <c r="S729">
        <v>0</v>
      </c>
      <c r="T729" t="s">
        <v>61</v>
      </c>
      <c r="U729" t="s">
        <v>36</v>
      </c>
      <c r="V729" t="s">
        <v>37</v>
      </c>
      <c r="W729" t="s">
        <v>38</v>
      </c>
      <c r="X729" s="8" t="s">
        <v>38216</v>
      </c>
      <c r="Y729" s="93"/>
      <c r="Z729" s="93"/>
      <c r="AA729" t="s">
        <v>4342</v>
      </c>
      <c r="AB729" t="s">
        <v>4343</v>
      </c>
    </row>
    <row r="730" spans="1:28" x14ac:dyDescent="0.3">
      <c r="A730" s="8" t="b">
        <f t="shared" si="33"/>
        <v>0</v>
      </c>
      <c r="B730" t="str">
        <f t="shared" si="34"/>
        <v>ironcane</v>
      </c>
      <c r="C730" s="10" t="str">
        <f t="shared" si="35"/>
        <v>iron_cane</v>
      </c>
      <c r="D730">
        <v>2266</v>
      </c>
      <c r="E730" t="s">
        <v>24</v>
      </c>
      <c r="F730" t="s">
        <v>5562</v>
      </c>
      <c r="G730" t="s">
        <v>26</v>
      </c>
      <c r="H730" t="s">
        <v>5563</v>
      </c>
      <c r="I730" t="s">
        <v>59</v>
      </c>
      <c r="J730" s="6">
        <v>20</v>
      </c>
      <c r="K730">
        <v>30</v>
      </c>
      <c r="L730">
        <v>0</v>
      </c>
      <c r="M730">
        <v>0</v>
      </c>
      <c r="N730">
        <v>0</v>
      </c>
      <c r="O730">
        <v>1</v>
      </c>
      <c r="P730">
        <v>0</v>
      </c>
      <c r="Q730" t="s">
        <v>24</v>
      </c>
      <c r="R730">
        <v>50</v>
      </c>
      <c r="S730">
        <v>0</v>
      </c>
      <c r="T730" t="s">
        <v>61</v>
      </c>
      <c r="U730" t="s">
        <v>36</v>
      </c>
      <c r="V730" t="s">
        <v>837</v>
      </c>
      <c r="W730" t="s">
        <v>38</v>
      </c>
      <c r="X730" s="8"/>
      <c r="Y730" s="93"/>
      <c r="Z730" s="93"/>
      <c r="AA730" t="s">
        <v>5564</v>
      </c>
      <c r="AB730" t="s">
        <v>5565</v>
      </c>
    </row>
    <row r="731" spans="1:28" x14ac:dyDescent="0.3">
      <c r="A731" s="8" t="b">
        <f t="shared" si="33"/>
        <v>0</v>
      </c>
      <c r="B731" t="str">
        <f t="shared" si="34"/>
        <v>cigar</v>
      </c>
      <c r="C731" s="10" t="str">
        <f t="shared" si="35"/>
        <v>cigar</v>
      </c>
      <c r="D731">
        <v>2267</v>
      </c>
      <c r="E731" t="s">
        <v>24</v>
      </c>
      <c r="F731" t="s">
        <v>2215</v>
      </c>
      <c r="G731" t="s">
        <v>26</v>
      </c>
      <c r="H731" t="s">
        <v>2216</v>
      </c>
      <c r="I731" t="s">
        <v>59</v>
      </c>
      <c r="J731" s="6">
        <v>20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24</v>
      </c>
      <c r="R731">
        <v>0</v>
      </c>
      <c r="S731">
        <v>0</v>
      </c>
      <c r="T731" t="s">
        <v>61</v>
      </c>
      <c r="U731" t="s">
        <v>36</v>
      </c>
      <c r="V731" t="s">
        <v>185</v>
      </c>
      <c r="W731" t="s">
        <v>38</v>
      </c>
      <c r="X731" s="8" t="s">
        <v>38217</v>
      </c>
      <c r="Y731" s="93"/>
      <c r="Z731" s="93"/>
      <c r="AA731" t="s">
        <v>2217</v>
      </c>
      <c r="AB731" t="s">
        <v>2218</v>
      </c>
    </row>
    <row r="732" spans="1:28" x14ac:dyDescent="0.3">
      <c r="A732" s="8" t="b">
        <f t="shared" si="33"/>
        <v>0</v>
      </c>
      <c r="B732" t="str">
        <f t="shared" si="34"/>
        <v>smokingpipe</v>
      </c>
      <c r="C732" s="10" t="str">
        <f t="shared" si="35"/>
        <v>smoking_pipe</v>
      </c>
      <c r="D732">
        <v>2268</v>
      </c>
      <c r="E732" t="s">
        <v>24</v>
      </c>
      <c r="F732" t="s">
        <v>9255</v>
      </c>
      <c r="G732" t="s">
        <v>26</v>
      </c>
      <c r="H732" t="s">
        <v>9256</v>
      </c>
      <c r="I732" t="s">
        <v>59</v>
      </c>
      <c r="J732" s="6">
        <v>20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24</v>
      </c>
      <c r="R732">
        <v>0</v>
      </c>
      <c r="S732">
        <v>0</v>
      </c>
      <c r="T732" t="s">
        <v>61</v>
      </c>
      <c r="U732" t="s">
        <v>36</v>
      </c>
      <c r="V732" t="s">
        <v>185</v>
      </c>
      <c r="W732" t="s">
        <v>38</v>
      </c>
      <c r="X732" s="8" t="s">
        <v>38217</v>
      </c>
      <c r="Y732" s="93"/>
      <c r="Z732" s="93"/>
      <c r="AA732" t="s">
        <v>9257</v>
      </c>
      <c r="AB732" t="s">
        <v>9258</v>
      </c>
    </row>
    <row r="733" spans="1:28" x14ac:dyDescent="0.3">
      <c r="A733" s="8" t="b">
        <f t="shared" si="33"/>
        <v>0</v>
      </c>
      <c r="B733" t="str">
        <f t="shared" si="34"/>
        <v>centimentalflower</v>
      </c>
      <c r="C733" s="10" t="str">
        <f t="shared" si="35"/>
        <v>centimental_flower</v>
      </c>
      <c r="D733">
        <v>2269</v>
      </c>
      <c r="E733" t="s">
        <v>24</v>
      </c>
      <c r="F733" t="s">
        <v>2041</v>
      </c>
      <c r="G733" t="s">
        <v>26</v>
      </c>
      <c r="H733" t="s">
        <v>2042</v>
      </c>
      <c r="I733" t="s">
        <v>59</v>
      </c>
      <c r="J733" s="6">
        <v>20</v>
      </c>
      <c r="K733">
        <v>10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24</v>
      </c>
      <c r="R733">
        <v>0</v>
      </c>
      <c r="S733">
        <v>0</v>
      </c>
      <c r="T733" t="s">
        <v>61</v>
      </c>
      <c r="U733" t="s">
        <v>36</v>
      </c>
      <c r="V733" t="s">
        <v>185</v>
      </c>
      <c r="W733" t="s">
        <v>38</v>
      </c>
      <c r="X733" t="s">
        <v>38218</v>
      </c>
      <c r="Y733" s="93"/>
      <c r="Z733" s="93"/>
      <c r="AA733" t="s">
        <v>2043</v>
      </c>
      <c r="AB733" t="s">
        <v>2044</v>
      </c>
    </row>
    <row r="734" spans="1:28" x14ac:dyDescent="0.3">
      <c r="A734" s="8" t="b">
        <f t="shared" si="33"/>
        <v>0</v>
      </c>
      <c r="B734" t="str">
        <f t="shared" si="34"/>
        <v>centimentalleaf</v>
      </c>
      <c r="C734" s="10" t="str">
        <f t="shared" si="35"/>
        <v>centimental_leaf</v>
      </c>
      <c r="D734">
        <v>2270</v>
      </c>
      <c r="E734" t="s">
        <v>24</v>
      </c>
      <c r="F734" t="s">
        <v>2045</v>
      </c>
      <c r="G734" t="s">
        <v>26</v>
      </c>
      <c r="H734" t="s">
        <v>2046</v>
      </c>
      <c r="I734" t="s">
        <v>59</v>
      </c>
      <c r="J734">
        <v>20</v>
      </c>
      <c r="K734">
        <v>10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24</v>
      </c>
      <c r="R734">
        <v>0</v>
      </c>
      <c r="S734">
        <v>0</v>
      </c>
      <c r="T734" t="s">
        <v>61</v>
      </c>
      <c r="U734" t="s">
        <v>36</v>
      </c>
      <c r="V734" t="s">
        <v>185</v>
      </c>
      <c r="W734" t="s">
        <v>38</v>
      </c>
      <c r="X734" t="s">
        <v>38218</v>
      </c>
      <c r="Y734" s="93"/>
      <c r="Z734" s="93"/>
      <c r="AA734" t="s">
        <v>2047</v>
      </c>
      <c r="AB734" t="s">
        <v>2048</v>
      </c>
    </row>
    <row r="735" spans="1:28" x14ac:dyDescent="0.3">
      <c r="A735" s="8" t="b">
        <f t="shared" si="33"/>
        <v>0</v>
      </c>
      <c r="B735" t="str">
        <f t="shared" si="34"/>
        <v>jackadandy</v>
      </c>
      <c r="C735" s="10" t="str">
        <f t="shared" si="35"/>
        <v>jack_a_dandy</v>
      </c>
      <c r="D735">
        <v>2271</v>
      </c>
      <c r="E735" t="s">
        <v>24</v>
      </c>
      <c r="F735" t="s">
        <v>5612</v>
      </c>
      <c r="G735" t="s">
        <v>26</v>
      </c>
      <c r="H735" t="s">
        <v>5613</v>
      </c>
      <c r="I735" t="s">
        <v>59</v>
      </c>
      <c r="J735" s="1">
        <v>45000</v>
      </c>
      <c r="K735">
        <v>10</v>
      </c>
      <c r="L735">
        <v>0</v>
      </c>
      <c r="M735">
        <v>0</v>
      </c>
      <c r="N735">
        <v>0</v>
      </c>
      <c r="O735">
        <v>1</v>
      </c>
      <c r="P735">
        <v>0</v>
      </c>
      <c r="Q735" t="s">
        <v>24</v>
      </c>
      <c r="R735">
        <v>0</v>
      </c>
      <c r="S735">
        <v>0</v>
      </c>
      <c r="T735" t="s">
        <v>72</v>
      </c>
      <c r="U735" t="s">
        <v>36</v>
      </c>
      <c r="V735" t="s">
        <v>37</v>
      </c>
      <c r="W735" t="s">
        <v>38</v>
      </c>
      <c r="Y735" s="93"/>
      <c r="Z735" s="93"/>
      <c r="AA735" t="s">
        <v>5614</v>
      </c>
      <c r="AB735" t="s">
        <v>5615</v>
      </c>
    </row>
    <row r="736" spans="1:28" x14ac:dyDescent="0.3">
      <c r="A736" s="8" t="b">
        <f t="shared" si="33"/>
        <v>0</v>
      </c>
      <c r="B736" t="str">
        <f t="shared" si="34"/>
        <v>stoppost</v>
      </c>
      <c r="C736" s="10" t="str">
        <f t="shared" si="35"/>
        <v>stop_post</v>
      </c>
      <c r="D736">
        <v>2272</v>
      </c>
      <c r="E736" t="s">
        <v>24</v>
      </c>
      <c r="F736" t="s">
        <v>9687</v>
      </c>
      <c r="G736" t="s">
        <v>26</v>
      </c>
      <c r="H736" t="s">
        <v>9688</v>
      </c>
      <c r="I736" t="s">
        <v>59</v>
      </c>
      <c r="J736" s="8">
        <v>20</v>
      </c>
      <c r="K736">
        <v>40</v>
      </c>
      <c r="L736">
        <v>0</v>
      </c>
      <c r="M736">
        <v>0</v>
      </c>
      <c r="N736">
        <v>0</v>
      </c>
      <c r="O736">
        <v>1</v>
      </c>
      <c r="P736">
        <v>0</v>
      </c>
      <c r="Q736" t="s">
        <v>60</v>
      </c>
      <c r="R736">
        <v>0</v>
      </c>
      <c r="S736">
        <v>0</v>
      </c>
      <c r="T736" t="s">
        <v>72</v>
      </c>
      <c r="U736" t="s">
        <v>36</v>
      </c>
      <c r="V736" t="s">
        <v>37</v>
      </c>
      <c r="W736" t="s">
        <v>38</v>
      </c>
      <c r="Y736" s="93"/>
      <c r="Z736" s="93"/>
      <c r="AA736" t="s">
        <v>9689</v>
      </c>
      <c r="AB736" t="s">
        <v>9690</v>
      </c>
    </row>
    <row r="737" spans="1:28" x14ac:dyDescent="0.3">
      <c r="A737" s="8" t="b">
        <f t="shared" si="33"/>
        <v>0</v>
      </c>
      <c r="B737" t="str">
        <f t="shared" si="34"/>
        <v>redbandana</v>
      </c>
      <c r="C737" s="10" t="str">
        <f t="shared" si="35"/>
        <v>red_bandana</v>
      </c>
      <c r="D737">
        <v>2275</v>
      </c>
      <c r="E737" t="s">
        <v>24</v>
      </c>
      <c r="F737" t="s">
        <v>8177</v>
      </c>
      <c r="G737" t="s">
        <v>26</v>
      </c>
      <c r="H737" t="s">
        <v>8178</v>
      </c>
      <c r="I737" t="s">
        <v>59</v>
      </c>
      <c r="J737">
        <v>20</v>
      </c>
      <c r="K737">
        <v>10</v>
      </c>
      <c r="L737">
        <v>0</v>
      </c>
      <c r="M737">
        <v>0</v>
      </c>
      <c r="N737">
        <v>0</v>
      </c>
      <c r="O737">
        <v>2</v>
      </c>
      <c r="P737">
        <v>0</v>
      </c>
      <c r="Q737" t="s">
        <v>60</v>
      </c>
      <c r="R737">
        <v>0</v>
      </c>
      <c r="S737">
        <v>0</v>
      </c>
      <c r="T737" t="s">
        <v>72</v>
      </c>
      <c r="U737" t="s">
        <v>36</v>
      </c>
      <c r="V737" t="s">
        <v>37</v>
      </c>
      <c r="W737" t="s">
        <v>38</v>
      </c>
      <c r="Y737" s="93"/>
      <c r="Z737" s="93"/>
      <c r="AA737" t="s">
        <v>8179</v>
      </c>
      <c r="AB737" t="s">
        <v>8180</v>
      </c>
    </row>
    <row r="738" spans="1:28" x14ac:dyDescent="0.3">
      <c r="A738" s="8" t="b">
        <f t="shared" si="33"/>
        <v>0</v>
      </c>
      <c r="B738" t="str">
        <f t="shared" si="34"/>
        <v>eagleeyes</v>
      </c>
      <c r="C738" s="10" t="str">
        <f t="shared" si="35"/>
        <v>eagle_eyes</v>
      </c>
      <c r="D738">
        <v>2276</v>
      </c>
      <c r="E738" t="s">
        <v>24</v>
      </c>
      <c r="F738" t="s">
        <v>3463</v>
      </c>
      <c r="G738" t="s">
        <v>26</v>
      </c>
      <c r="H738" t="s">
        <v>360</v>
      </c>
      <c r="I738" t="s">
        <v>59</v>
      </c>
      <c r="J738">
        <v>20</v>
      </c>
      <c r="K738">
        <v>10</v>
      </c>
      <c r="L738">
        <v>0</v>
      </c>
      <c r="M738">
        <v>0</v>
      </c>
      <c r="N738">
        <v>0</v>
      </c>
      <c r="O738">
        <v>1</v>
      </c>
      <c r="P738">
        <v>0</v>
      </c>
      <c r="Q738" t="s">
        <v>24</v>
      </c>
      <c r="R738">
        <v>0</v>
      </c>
      <c r="S738">
        <v>0</v>
      </c>
      <c r="T738" t="s">
        <v>189</v>
      </c>
      <c r="U738" t="s">
        <v>36</v>
      </c>
      <c r="V738" t="s">
        <v>37</v>
      </c>
      <c r="W738" t="s">
        <v>38</v>
      </c>
      <c r="Y738" s="93"/>
      <c r="Z738" s="93"/>
      <c r="AA738" t="s">
        <v>3464</v>
      </c>
      <c r="AB738" t="s">
        <v>3465</v>
      </c>
    </row>
    <row r="739" spans="1:28" x14ac:dyDescent="0.3">
      <c r="A739" s="8" t="b">
        <f t="shared" si="33"/>
        <v>0</v>
      </c>
      <c r="B739" t="str">
        <f t="shared" si="34"/>
        <v>nursecap</v>
      </c>
      <c r="C739" s="10" t="str">
        <f t="shared" si="35"/>
        <v>nurse_cap</v>
      </c>
      <c r="D739">
        <v>2277</v>
      </c>
      <c r="E739" t="s">
        <v>24</v>
      </c>
      <c r="F739" t="s">
        <v>7146</v>
      </c>
      <c r="G739" t="s">
        <v>26</v>
      </c>
      <c r="H739" t="s">
        <v>7147</v>
      </c>
      <c r="I739" t="s">
        <v>59</v>
      </c>
      <c r="J739">
        <v>20</v>
      </c>
      <c r="K739">
        <v>10</v>
      </c>
      <c r="L739">
        <v>0</v>
      </c>
      <c r="M739">
        <v>0</v>
      </c>
      <c r="N739">
        <v>0</v>
      </c>
      <c r="O739">
        <v>2</v>
      </c>
      <c r="P739">
        <v>0</v>
      </c>
      <c r="Q739" t="s">
        <v>60</v>
      </c>
      <c r="R739">
        <v>0</v>
      </c>
      <c r="S739">
        <v>0</v>
      </c>
      <c r="T739" t="s">
        <v>72</v>
      </c>
      <c r="U739" t="s">
        <v>36</v>
      </c>
      <c r="V739" t="s">
        <v>1136</v>
      </c>
      <c r="W739" t="s">
        <v>38</v>
      </c>
      <c r="X739" t="s">
        <v>38208</v>
      </c>
      <c r="Y739" s="93"/>
      <c r="Z739" s="93"/>
      <c r="AA739" t="s">
        <v>7148</v>
      </c>
      <c r="AB739" t="s">
        <v>7149</v>
      </c>
    </row>
    <row r="740" spans="1:28" x14ac:dyDescent="0.3">
      <c r="A740" s="8" t="b">
        <f t="shared" si="33"/>
        <v>0</v>
      </c>
      <c r="B740" t="str">
        <f t="shared" si="34"/>
        <v>mrsmile</v>
      </c>
      <c r="C740" s="10" t="str">
        <f t="shared" si="35"/>
        <v>mr_smile</v>
      </c>
      <c r="D740">
        <v>2278</v>
      </c>
      <c r="E740" t="s">
        <v>24</v>
      </c>
      <c r="F740" t="s">
        <v>6862</v>
      </c>
      <c r="G740" t="s">
        <v>26</v>
      </c>
      <c r="H740" t="s">
        <v>6863</v>
      </c>
      <c r="I740" t="s">
        <v>59</v>
      </c>
      <c r="J740" s="93">
        <v>60</v>
      </c>
      <c r="K740">
        <v>10</v>
      </c>
      <c r="L740">
        <v>0</v>
      </c>
      <c r="M740">
        <v>0</v>
      </c>
      <c r="N740">
        <v>0</v>
      </c>
      <c r="O740">
        <v>1</v>
      </c>
      <c r="P740">
        <v>0</v>
      </c>
      <c r="Q740" t="s">
        <v>24</v>
      </c>
      <c r="R740">
        <v>0</v>
      </c>
      <c r="S740">
        <v>0</v>
      </c>
      <c r="T740" t="s">
        <v>184</v>
      </c>
      <c r="U740" t="s">
        <v>36</v>
      </c>
      <c r="V740" t="s">
        <v>37</v>
      </c>
      <c r="W740" t="s">
        <v>38</v>
      </c>
      <c r="X740" s="8"/>
      <c r="Y740" s="93"/>
      <c r="Z740" s="93"/>
      <c r="AA740" t="s">
        <v>6864</v>
      </c>
      <c r="AB740" t="s">
        <v>6865</v>
      </c>
    </row>
    <row r="741" spans="1:28" x14ac:dyDescent="0.3">
      <c r="A741" s="8" t="b">
        <f t="shared" si="33"/>
        <v>0</v>
      </c>
      <c r="B741" t="str">
        <f t="shared" si="34"/>
        <v>bombwick</v>
      </c>
      <c r="C741" s="10" t="str">
        <f t="shared" si="35"/>
        <v>bomb_wick</v>
      </c>
      <c r="D741">
        <v>2279</v>
      </c>
      <c r="E741" t="s">
        <v>24</v>
      </c>
      <c r="F741" t="s">
        <v>1405</v>
      </c>
      <c r="G741" t="s">
        <v>26</v>
      </c>
      <c r="H741" t="s">
        <v>1406</v>
      </c>
      <c r="I741" t="s">
        <v>59</v>
      </c>
      <c r="J741" s="6">
        <v>20</v>
      </c>
      <c r="K741">
        <v>10</v>
      </c>
      <c r="L741">
        <v>0</v>
      </c>
      <c r="M741">
        <v>0</v>
      </c>
      <c r="N741">
        <v>0</v>
      </c>
      <c r="O741">
        <v>1</v>
      </c>
      <c r="P741">
        <v>0</v>
      </c>
      <c r="Q741" t="s">
        <v>24</v>
      </c>
      <c r="R741">
        <v>0</v>
      </c>
      <c r="S741">
        <v>0</v>
      </c>
      <c r="T741" t="s">
        <v>72</v>
      </c>
      <c r="U741" t="s">
        <v>36</v>
      </c>
      <c r="V741" t="s">
        <v>37</v>
      </c>
      <c r="W741" t="s">
        <v>38</v>
      </c>
      <c r="X741" s="8"/>
      <c r="Y741" s="93"/>
      <c r="Z741" s="93"/>
      <c r="AA741" t="s">
        <v>1407</v>
      </c>
      <c r="AB741" t="s">
        <v>1408</v>
      </c>
    </row>
    <row r="742" spans="1:28" x14ac:dyDescent="0.3">
      <c r="A742" s="8" t="b">
        <f t="shared" si="33"/>
        <v>0</v>
      </c>
      <c r="B742" t="str">
        <f t="shared" si="34"/>
        <v>phantomofopera</v>
      </c>
      <c r="C742" s="10" t="str">
        <f t="shared" si="35"/>
        <v>phantom_of_opera</v>
      </c>
      <c r="D742">
        <v>2281</v>
      </c>
      <c r="E742" t="s">
        <v>24</v>
      </c>
      <c r="F742" t="s">
        <v>7531</v>
      </c>
      <c r="G742" t="s">
        <v>26</v>
      </c>
      <c r="H742" t="s">
        <v>7252</v>
      </c>
      <c r="I742" t="s">
        <v>59</v>
      </c>
      <c r="J742" s="6">
        <v>20</v>
      </c>
      <c r="K742">
        <v>20</v>
      </c>
      <c r="L742" s="6">
        <v>0</v>
      </c>
      <c r="M742">
        <v>0</v>
      </c>
      <c r="N742">
        <v>0</v>
      </c>
      <c r="O742">
        <v>2</v>
      </c>
      <c r="P742">
        <v>0</v>
      </c>
      <c r="Q742" t="s">
        <v>24</v>
      </c>
      <c r="R742">
        <v>0</v>
      </c>
      <c r="S742">
        <v>0</v>
      </c>
      <c r="T742" t="s">
        <v>184</v>
      </c>
      <c r="U742" t="s">
        <v>36</v>
      </c>
      <c r="V742" t="s">
        <v>185</v>
      </c>
      <c r="W742" t="s">
        <v>38</v>
      </c>
      <c r="Y742" s="93"/>
      <c r="Z742" s="93"/>
      <c r="AA742" t="s">
        <v>7532</v>
      </c>
      <c r="AB742" t="s">
        <v>7533</v>
      </c>
    </row>
    <row r="743" spans="1:28" x14ac:dyDescent="0.3">
      <c r="A743" s="8" t="b">
        <f t="shared" si="33"/>
        <v>0</v>
      </c>
      <c r="B743" t="str">
        <f t="shared" si="34"/>
        <v>spiritchain</v>
      </c>
      <c r="C743" s="10" t="str">
        <f t="shared" si="35"/>
        <v>spirit_chain</v>
      </c>
      <c r="D743">
        <v>2282</v>
      </c>
      <c r="E743" t="s">
        <v>24</v>
      </c>
      <c r="F743" t="s">
        <v>9461</v>
      </c>
      <c r="G743" t="s">
        <v>26</v>
      </c>
      <c r="H743" t="s">
        <v>9462</v>
      </c>
      <c r="I743" t="s">
        <v>59</v>
      </c>
      <c r="J743">
        <v>20</v>
      </c>
      <c r="K743">
        <v>10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24</v>
      </c>
      <c r="R743">
        <v>0</v>
      </c>
      <c r="S743">
        <v>0</v>
      </c>
      <c r="T743" t="s">
        <v>72</v>
      </c>
      <c r="U743" t="s">
        <v>36</v>
      </c>
      <c r="V743" t="s">
        <v>37</v>
      </c>
      <c r="W743" t="s">
        <v>38</v>
      </c>
      <c r="X743" s="8" t="s">
        <v>38219</v>
      </c>
      <c r="Y743" s="93"/>
      <c r="Z743" s="93"/>
      <c r="AA743" t="s">
        <v>9463</v>
      </c>
      <c r="AB743" t="s">
        <v>9464</v>
      </c>
    </row>
    <row r="744" spans="1:28" x14ac:dyDescent="0.3">
      <c r="A744" s="8" t="b">
        <f t="shared" si="33"/>
        <v>0</v>
      </c>
      <c r="B744" t="str">
        <f t="shared" si="34"/>
        <v>antler</v>
      </c>
      <c r="C744" s="10" t="str">
        <f t="shared" si="35"/>
        <v>antler</v>
      </c>
      <c r="D744">
        <v>2284</v>
      </c>
      <c r="E744" t="s">
        <v>24</v>
      </c>
      <c r="F744" t="s">
        <v>406</v>
      </c>
      <c r="G744" t="s">
        <v>26</v>
      </c>
      <c r="H744" t="s">
        <v>407</v>
      </c>
      <c r="I744" t="s">
        <v>59</v>
      </c>
      <c r="J744" s="6">
        <v>20</v>
      </c>
      <c r="K744">
        <v>50</v>
      </c>
      <c r="L744">
        <v>0</v>
      </c>
      <c r="M744">
        <v>0</v>
      </c>
      <c r="N744">
        <v>0</v>
      </c>
      <c r="O744">
        <v>4</v>
      </c>
      <c r="P744">
        <v>0</v>
      </c>
      <c r="Q744" t="s">
        <v>60</v>
      </c>
      <c r="R744">
        <v>0</v>
      </c>
      <c r="S744">
        <v>0</v>
      </c>
      <c r="T744" t="s">
        <v>72</v>
      </c>
      <c r="U744" t="s">
        <v>36</v>
      </c>
      <c r="V744" t="s">
        <v>185</v>
      </c>
      <c r="W744" t="s">
        <v>38</v>
      </c>
      <c r="X744" s="8"/>
      <c r="Y744" s="93"/>
      <c r="Z744" s="93"/>
      <c r="AA744" t="s">
        <v>408</v>
      </c>
      <c r="AB744" t="s">
        <v>409</v>
      </c>
    </row>
    <row r="745" spans="1:28" x14ac:dyDescent="0.3">
      <c r="A745" s="8" t="b">
        <f t="shared" si="33"/>
        <v>0</v>
      </c>
      <c r="B745" t="str">
        <f t="shared" si="34"/>
        <v>appleofarcher</v>
      </c>
      <c r="C745" s="10" t="str">
        <f t="shared" si="35"/>
        <v>apple_of_archer</v>
      </c>
      <c r="D745">
        <v>2285</v>
      </c>
      <c r="E745" t="s">
        <v>24</v>
      </c>
      <c r="F745" t="s">
        <v>451</v>
      </c>
      <c r="G745" t="s">
        <v>26</v>
      </c>
      <c r="H745" t="s">
        <v>452</v>
      </c>
      <c r="I745" t="s">
        <v>59</v>
      </c>
      <c r="J745" s="6">
        <v>20</v>
      </c>
      <c r="K745">
        <v>20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60</v>
      </c>
      <c r="R745">
        <v>30</v>
      </c>
      <c r="S745">
        <v>0</v>
      </c>
      <c r="T745" t="s">
        <v>72</v>
      </c>
      <c r="U745" t="s">
        <v>36</v>
      </c>
      <c r="V745" t="s">
        <v>185</v>
      </c>
      <c r="W745" t="s">
        <v>38</v>
      </c>
      <c r="X745" s="8" t="s">
        <v>38220</v>
      </c>
      <c r="Y745" s="93"/>
      <c r="Z745" s="93"/>
      <c r="AA745" t="s">
        <v>453</v>
      </c>
      <c r="AB745" t="s">
        <v>454</v>
      </c>
    </row>
    <row r="746" spans="1:28" x14ac:dyDescent="0.3">
      <c r="A746" s="8" t="b">
        <f t="shared" si="33"/>
        <v>0</v>
      </c>
      <c r="B746" t="str">
        <f t="shared" si="34"/>
        <v>elvenears</v>
      </c>
      <c r="C746" s="10" t="str">
        <f t="shared" si="35"/>
        <v>elven_ears</v>
      </c>
      <c r="D746">
        <v>2286</v>
      </c>
      <c r="E746" t="s">
        <v>24</v>
      </c>
      <c r="F746" t="s">
        <v>3615</v>
      </c>
      <c r="G746" t="s">
        <v>26</v>
      </c>
      <c r="H746" t="s">
        <v>3616</v>
      </c>
      <c r="I746" t="s">
        <v>59</v>
      </c>
      <c r="J746" s="6">
        <v>20</v>
      </c>
      <c r="K746">
        <v>10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24</v>
      </c>
      <c r="R746">
        <v>70</v>
      </c>
      <c r="S746">
        <v>0</v>
      </c>
      <c r="T746" t="s">
        <v>189</v>
      </c>
      <c r="U746" t="s">
        <v>36</v>
      </c>
      <c r="V746" t="s">
        <v>185</v>
      </c>
      <c r="W746" t="s">
        <v>38</v>
      </c>
      <c r="X746" s="8"/>
      <c r="Y746" s="93"/>
      <c r="Z746" s="93"/>
      <c r="AA746" t="s">
        <v>3617</v>
      </c>
      <c r="AB746" t="s">
        <v>3618</v>
      </c>
    </row>
    <row r="747" spans="1:28" x14ac:dyDescent="0.3">
      <c r="A747" s="8" t="b">
        <f t="shared" si="33"/>
        <v>0</v>
      </c>
      <c r="B747" t="str">
        <f t="shared" si="34"/>
        <v>piratebandana</v>
      </c>
      <c r="C747" s="10" t="str">
        <f t="shared" si="35"/>
        <v>pirate_bandana</v>
      </c>
      <c r="D747">
        <v>2287</v>
      </c>
      <c r="E747" t="s">
        <v>24</v>
      </c>
      <c r="F747" t="s">
        <v>7665</v>
      </c>
      <c r="G747" t="s">
        <v>26</v>
      </c>
      <c r="H747" t="s">
        <v>7666</v>
      </c>
      <c r="I747" t="s">
        <v>59</v>
      </c>
      <c r="J747" s="8">
        <v>20</v>
      </c>
      <c r="K747">
        <v>10</v>
      </c>
      <c r="L747">
        <v>0</v>
      </c>
      <c r="M747">
        <v>0</v>
      </c>
      <c r="N747">
        <v>0</v>
      </c>
      <c r="O747">
        <v>3</v>
      </c>
      <c r="P747">
        <v>0</v>
      </c>
      <c r="Q747" t="s">
        <v>60</v>
      </c>
      <c r="R747">
        <v>0</v>
      </c>
      <c r="S747">
        <v>0</v>
      </c>
      <c r="T747" t="s">
        <v>72</v>
      </c>
      <c r="U747" t="s">
        <v>36</v>
      </c>
      <c r="V747" t="s">
        <v>185</v>
      </c>
      <c r="W747" t="s">
        <v>38</v>
      </c>
      <c r="X747" t="s">
        <v>38214</v>
      </c>
      <c r="Y747" s="93"/>
      <c r="Z747" s="93"/>
      <c r="AA747" t="s">
        <v>7667</v>
      </c>
      <c r="AB747" t="s">
        <v>7668</v>
      </c>
    </row>
    <row r="748" spans="1:28" x14ac:dyDescent="0.3">
      <c r="A748" s="8" t="b">
        <f t="shared" si="33"/>
        <v>0</v>
      </c>
      <c r="B748" t="str">
        <f t="shared" si="34"/>
        <v>mrscream</v>
      </c>
      <c r="C748" s="10" t="str">
        <f t="shared" si="35"/>
        <v>mr_scream</v>
      </c>
      <c r="D748">
        <v>2288</v>
      </c>
      <c r="E748" t="s">
        <v>24</v>
      </c>
      <c r="F748" t="s">
        <v>6858</v>
      </c>
      <c r="G748" t="s">
        <v>26</v>
      </c>
      <c r="H748" t="s">
        <v>6859</v>
      </c>
      <c r="I748" t="s">
        <v>59</v>
      </c>
      <c r="J748">
        <v>20</v>
      </c>
      <c r="K748">
        <v>10</v>
      </c>
      <c r="L748">
        <v>0</v>
      </c>
      <c r="M748">
        <v>0</v>
      </c>
      <c r="N748">
        <v>0</v>
      </c>
      <c r="O748">
        <v>1</v>
      </c>
      <c r="P748">
        <v>0</v>
      </c>
      <c r="Q748" t="s">
        <v>24</v>
      </c>
      <c r="R748">
        <v>0</v>
      </c>
      <c r="S748">
        <v>0</v>
      </c>
      <c r="T748" t="s">
        <v>184</v>
      </c>
      <c r="U748" t="s">
        <v>36</v>
      </c>
      <c r="V748" t="s">
        <v>185</v>
      </c>
      <c r="W748" t="s">
        <v>38</v>
      </c>
      <c r="Y748" s="93"/>
      <c r="Z748" s="93"/>
      <c r="AA748" t="s">
        <v>6860</v>
      </c>
      <c r="AB748" t="s">
        <v>6861</v>
      </c>
    </row>
    <row r="749" spans="1:28" x14ac:dyDescent="0.3">
      <c r="A749" s="8" t="b">
        <f t="shared" si="33"/>
        <v>0</v>
      </c>
      <c r="B749" t="str">
        <f t="shared" si="34"/>
        <v>poopoohat</v>
      </c>
      <c r="C749" s="10" t="str">
        <f t="shared" si="35"/>
        <v>poo_poo_hat</v>
      </c>
      <c r="D749">
        <v>2289</v>
      </c>
      <c r="E749" t="s">
        <v>24</v>
      </c>
      <c r="F749" t="s">
        <v>7815</v>
      </c>
      <c r="G749" t="s">
        <v>26</v>
      </c>
      <c r="H749" t="s">
        <v>7816</v>
      </c>
      <c r="I749" t="s">
        <v>59</v>
      </c>
      <c r="J749" s="6">
        <v>20</v>
      </c>
      <c r="K749">
        <v>70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24</v>
      </c>
      <c r="R749">
        <v>0</v>
      </c>
      <c r="S749">
        <v>0</v>
      </c>
      <c r="T749" t="s">
        <v>72</v>
      </c>
      <c r="U749" t="s">
        <v>36</v>
      </c>
      <c r="V749" t="s">
        <v>37</v>
      </c>
      <c r="W749" t="s">
        <v>38</v>
      </c>
      <c r="X749" t="s">
        <v>38221</v>
      </c>
      <c r="Y749" s="93"/>
      <c r="Z749" s="93"/>
      <c r="AA749" t="s">
        <v>7817</v>
      </c>
      <c r="AB749" t="s">
        <v>7818</v>
      </c>
    </row>
    <row r="750" spans="1:28" x14ac:dyDescent="0.3">
      <c r="A750" s="8" t="b">
        <f t="shared" si="33"/>
        <v>0</v>
      </c>
      <c r="B750" t="str">
        <f t="shared" si="34"/>
        <v>funeralcostume</v>
      </c>
      <c r="C750" s="10" t="str">
        <f t="shared" si="35"/>
        <v>funeral_costume</v>
      </c>
      <c r="D750">
        <v>2290</v>
      </c>
      <c r="E750" t="s">
        <v>24</v>
      </c>
      <c r="F750" t="s">
        <v>4301</v>
      </c>
      <c r="G750" t="s">
        <v>26</v>
      </c>
      <c r="H750" t="s">
        <v>4302</v>
      </c>
      <c r="I750" t="s">
        <v>59</v>
      </c>
      <c r="J750" s="1">
        <v>3000</v>
      </c>
      <c r="K750">
        <v>10</v>
      </c>
      <c r="L750">
        <v>0</v>
      </c>
      <c r="M750">
        <v>0</v>
      </c>
      <c r="N750">
        <v>0</v>
      </c>
      <c r="O750">
        <v>1</v>
      </c>
      <c r="P750">
        <v>0</v>
      </c>
      <c r="Q750" t="s">
        <v>24</v>
      </c>
      <c r="R750">
        <v>0</v>
      </c>
      <c r="S750">
        <v>0</v>
      </c>
      <c r="T750" t="s">
        <v>72</v>
      </c>
      <c r="U750" t="s">
        <v>36</v>
      </c>
      <c r="V750" t="s">
        <v>37</v>
      </c>
      <c r="W750" t="s">
        <v>38</v>
      </c>
      <c r="Y750" s="93"/>
      <c r="Z750" s="93"/>
      <c r="AA750" t="s">
        <v>4303</v>
      </c>
      <c r="AB750" t="s">
        <v>4304</v>
      </c>
    </row>
    <row r="751" spans="1:28" x14ac:dyDescent="0.3">
      <c r="A751" s="8" t="b">
        <f t="shared" si="33"/>
        <v>0</v>
      </c>
      <c r="B751" t="str">
        <f t="shared" si="34"/>
        <v>masquerade</v>
      </c>
      <c r="C751" s="10" t="str">
        <f t="shared" si="35"/>
        <v>masquerade</v>
      </c>
      <c r="D751">
        <v>2291</v>
      </c>
      <c r="E751" t="s">
        <v>24</v>
      </c>
      <c r="F751" t="s">
        <v>6502</v>
      </c>
      <c r="G751" t="s">
        <v>26</v>
      </c>
      <c r="H751" t="s">
        <v>6502</v>
      </c>
      <c r="I751" t="s">
        <v>59</v>
      </c>
      <c r="J751">
        <v>20</v>
      </c>
      <c r="K751">
        <v>10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24</v>
      </c>
      <c r="R751">
        <v>0</v>
      </c>
      <c r="S751">
        <v>0</v>
      </c>
      <c r="T751" t="s">
        <v>189</v>
      </c>
      <c r="U751" t="s">
        <v>36</v>
      </c>
      <c r="V751" t="s">
        <v>185</v>
      </c>
      <c r="W751" t="s">
        <v>38</v>
      </c>
      <c r="X751" s="8" t="s">
        <v>38222</v>
      </c>
      <c r="Y751" s="93"/>
      <c r="Z751" s="93"/>
      <c r="AA751" t="s">
        <v>6503</v>
      </c>
      <c r="AB751" t="s">
        <v>6504</v>
      </c>
    </row>
    <row r="752" spans="1:28" x14ac:dyDescent="0.3">
      <c r="A752" s="8" t="b">
        <f t="shared" si="33"/>
        <v>0</v>
      </c>
      <c r="B752" t="str">
        <f t="shared" si="34"/>
        <v>weldingmask</v>
      </c>
      <c r="C752" s="10" t="str">
        <f t="shared" si="35"/>
        <v>welding_mask</v>
      </c>
      <c r="D752">
        <v>2292</v>
      </c>
      <c r="E752" t="s">
        <v>24</v>
      </c>
      <c r="F752" t="s">
        <v>10550</v>
      </c>
      <c r="G752" t="s">
        <v>26</v>
      </c>
      <c r="H752" t="s">
        <v>10551</v>
      </c>
      <c r="I752" t="s">
        <v>59</v>
      </c>
      <c r="J752">
        <v>20</v>
      </c>
      <c r="K752">
        <v>30</v>
      </c>
      <c r="L752">
        <v>0</v>
      </c>
      <c r="M752">
        <v>0</v>
      </c>
      <c r="N752">
        <v>0</v>
      </c>
      <c r="O752">
        <v>2</v>
      </c>
      <c r="P752">
        <v>0</v>
      </c>
      <c r="Q752" t="s">
        <v>24</v>
      </c>
      <c r="R752">
        <v>50</v>
      </c>
      <c r="S752">
        <v>0</v>
      </c>
      <c r="T752" t="s">
        <v>184</v>
      </c>
      <c r="U752" t="s">
        <v>36</v>
      </c>
      <c r="V752" t="s">
        <v>2297</v>
      </c>
      <c r="W752" t="s">
        <v>38</v>
      </c>
      <c r="X752" t="s">
        <v>38223</v>
      </c>
      <c r="Y752" s="93"/>
      <c r="Z752" s="93"/>
      <c r="AA752" t="s">
        <v>10552</v>
      </c>
      <c r="AB752" t="s">
        <v>10553</v>
      </c>
    </row>
    <row r="753" spans="1:28" x14ac:dyDescent="0.3">
      <c r="A753" s="8" t="b">
        <f t="shared" si="33"/>
        <v>0</v>
      </c>
      <c r="B753" t="str">
        <f t="shared" si="34"/>
        <v>stardust</v>
      </c>
      <c r="C753" s="10" t="str">
        <f t="shared" si="35"/>
        <v>star_dust</v>
      </c>
      <c r="D753">
        <v>2294</v>
      </c>
      <c r="E753" t="s">
        <v>24</v>
      </c>
      <c r="F753" t="s">
        <v>9553</v>
      </c>
      <c r="G753" t="s">
        <v>26</v>
      </c>
      <c r="H753" t="s">
        <v>9554</v>
      </c>
      <c r="I753" t="s">
        <v>59</v>
      </c>
      <c r="J753">
        <v>20</v>
      </c>
      <c r="K753">
        <v>10</v>
      </c>
      <c r="L753">
        <v>0</v>
      </c>
      <c r="M753">
        <v>0</v>
      </c>
      <c r="N753">
        <v>0</v>
      </c>
      <c r="O753">
        <v>1</v>
      </c>
      <c r="P753">
        <v>0</v>
      </c>
      <c r="Q753" t="s">
        <v>60</v>
      </c>
      <c r="R753">
        <v>0</v>
      </c>
      <c r="S753">
        <v>0</v>
      </c>
      <c r="T753" t="s">
        <v>72</v>
      </c>
      <c r="U753" t="s">
        <v>36</v>
      </c>
      <c r="V753" t="s">
        <v>37</v>
      </c>
      <c r="W753" t="s">
        <v>38</v>
      </c>
      <c r="Y753" s="93"/>
      <c r="Z753" s="93"/>
      <c r="AA753" t="s">
        <v>9555</v>
      </c>
      <c r="AB753" t="s">
        <v>9556</v>
      </c>
    </row>
    <row r="754" spans="1:28" x14ac:dyDescent="0.3">
      <c r="A754" s="8" t="b">
        <f t="shared" si="33"/>
        <v>0</v>
      </c>
      <c r="B754" t="str">
        <f t="shared" si="34"/>
        <v>blinker</v>
      </c>
      <c r="C754" s="10" t="str">
        <f t="shared" si="35"/>
        <v>blinker</v>
      </c>
      <c r="D754">
        <v>2295</v>
      </c>
      <c r="E754" t="s">
        <v>24</v>
      </c>
      <c r="F754" t="s">
        <v>1238</v>
      </c>
      <c r="G754" t="s">
        <v>26</v>
      </c>
      <c r="H754" t="s">
        <v>1238</v>
      </c>
      <c r="I754" t="s">
        <v>59</v>
      </c>
      <c r="J754" s="1">
        <v>1500</v>
      </c>
      <c r="K754">
        <v>10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24</v>
      </c>
      <c r="R754">
        <v>0</v>
      </c>
      <c r="S754">
        <v>0</v>
      </c>
      <c r="T754" t="s">
        <v>189</v>
      </c>
      <c r="U754" t="s">
        <v>36</v>
      </c>
      <c r="V754" t="s">
        <v>37</v>
      </c>
      <c r="W754" t="s">
        <v>38</v>
      </c>
      <c r="X754" t="s">
        <v>38224</v>
      </c>
      <c r="Y754" s="93"/>
      <c r="Z754" s="93"/>
      <c r="AA754" t="s">
        <v>1239</v>
      </c>
      <c r="AB754" t="s">
        <v>1240</v>
      </c>
    </row>
    <row r="755" spans="1:28" x14ac:dyDescent="0.3">
      <c r="A755" s="8" t="b">
        <f t="shared" si="33"/>
        <v>0</v>
      </c>
      <c r="B755" t="str">
        <f t="shared" si="34"/>
        <v>binoculars</v>
      </c>
      <c r="C755" s="10" t="str">
        <f t="shared" si="35"/>
        <v>binoculars</v>
      </c>
      <c r="D755">
        <v>2296</v>
      </c>
      <c r="E755" t="s">
        <v>24</v>
      </c>
      <c r="F755" t="s">
        <v>1113</v>
      </c>
      <c r="G755" t="s">
        <v>26</v>
      </c>
      <c r="H755" t="s">
        <v>1113</v>
      </c>
      <c r="I755" t="s">
        <v>59</v>
      </c>
      <c r="J755" s="93">
        <v>20</v>
      </c>
      <c r="K755">
        <v>10</v>
      </c>
      <c r="L755">
        <v>0</v>
      </c>
      <c r="M755">
        <v>0</v>
      </c>
      <c r="N755">
        <v>0</v>
      </c>
      <c r="O755">
        <v>1</v>
      </c>
      <c r="P755">
        <v>0</v>
      </c>
      <c r="Q755" t="s">
        <v>24</v>
      </c>
      <c r="R755">
        <v>50</v>
      </c>
      <c r="S755">
        <v>0</v>
      </c>
      <c r="T755" t="s">
        <v>189</v>
      </c>
      <c r="U755" t="s">
        <v>36</v>
      </c>
      <c r="V755" t="s">
        <v>1114</v>
      </c>
      <c r="W755" t="s">
        <v>38</v>
      </c>
      <c r="X755" s="8" t="s">
        <v>38101</v>
      </c>
      <c r="Y755" s="93"/>
      <c r="Z755" s="93"/>
      <c r="AA755" t="s">
        <v>1115</v>
      </c>
      <c r="AB755" t="s">
        <v>1116</v>
      </c>
    </row>
    <row r="756" spans="1:28" x14ac:dyDescent="0.3">
      <c r="A756" s="8" t="b">
        <f t="shared" si="33"/>
        <v>0</v>
      </c>
      <c r="B756" t="str">
        <f t="shared" si="34"/>
        <v>goblinimask</v>
      </c>
      <c r="C756" s="10" t="str">
        <f t="shared" si="35"/>
        <v>goblini_mask</v>
      </c>
      <c r="D756">
        <v>2297</v>
      </c>
      <c r="E756" t="s">
        <v>24</v>
      </c>
      <c r="F756" t="s">
        <v>4587</v>
      </c>
      <c r="G756" t="s">
        <v>26</v>
      </c>
      <c r="H756" t="s">
        <v>4588</v>
      </c>
      <c r="I756" t="s">
        <v>59</v>
      </c>
      <c r="J756">
        <v>20</v>
      </c>
      <c r="K756">
        <v>10</v>
      </c>
      <c r="L756">
        <v>0</v>
      </c>
      <c r="M756">
        <v>0</v>
      </c>
      <c r="N756">
        <v>0</v>
      </c>
      <c r="O756">
        <v>1</v>
      </c>
      <c r="P756">
        <v>0</v>
      </c>
      <c r="Q756" t="s">
        <v>24</v>
      </c>
      <c r="R756">
        <v>0</v>
      </c>
      <c r="S756">
        <v>0</v>
      </c>
      <c r="T756" t="s">
        <v>184</v>
      </c>
      <c r="U756" t="s">
        <v>36</v>
      </c>
      <c r="V756" t="s">
        <v>185</v>
      </c>
      <c r="W756" t="s">
        <v>38</v>
      </c>
      <c r="Y756" s="93"/>
      <c r="Z756" s="93"/>
      <c r="AA756" t="s">
        <v>4589</v>
      </c>
      <c r="AB756" t="s">
        <v>4590</v>
      </c>
    </row>
    <row r="757" spans="1:28" x14ac:dyDescent="0.3">
      <c r="A757" s="8" t="b">
        <f t="shared" si="33"/>
        <v>0</v>
      </c>
      <c r="B757" t="str">
        <f t="shared" si="34"/>
        <v>greenfeeler</v>
      </c>
      <c r="C757" s="10" t="str">
        <f t="shared" si="35"/>
        <v>green_feeler</v>
      </c>
      <c r="D757">
        <v>2298</v>
      </c>
      <c r="E757" t="s">
        <v>24</v>
      </c>
      <c r="F757" t="s">
        <v>4786</v>
      </c>
      <c r="G757" t="s">
        <v>26</v>
      </c>
      <c r="H757" t="s">
        <v>4787</v>
      </c>
      <c r="I757" t="s">
        <v>59</v>
      </c>
      <c r="J757">
        <v>20</v>
      </c>
      <c r="K757">
        <v>10</v>
      </c>
      <c r="L757">
        <v>0</v>
      </c>
      <c r="M757">
        <v>0</v>
      </c>
      <c r="N757">
        <v>0</v>
      </c>
      <c r="O757">
        <v>2</v>
      </c>
      <c r="P757">
        <v>0</v>
      </c>
      <c r="Q757" t="s">
        <v>24</v>
      </c>
      <c r="R757">
        <v>0</v>
      </c>
      <c r="S757">
        <v>0</v>
      </c>
      <c r="T757" t="s">
        <v>72</v>
      </c>
      <c r="U757" t="s">
        <v>36</v>
      </c>
      <c r="V757" t="s">
        <v>37</v>
      </c>
      <c r="W757" t="s">
        <v>38</v>
      </c>
      <c r="X757" s="8"/>
      <c r="Y757" s="93"/>
      <c r="Z757" s="93"/>
      <c r="AA757" t="s">
        <v>4788</v>
      </c>
      <c r="AB757" t="s">
        <v>4789</v>
      </c>
    </row>
    <row r="758" spans="1:28" x14ac:dyDescent="0.3">
      <c r="A758" s="8" t="b">
        <f t="shared" si="33"/>
        <v>0</v>
      </c>
      <c r="B758" t="str">
        <f t="shared" si="34"/>
        <v>vikinghelm</v>
      </c>
      <c r="C758" s="10" t="str">
        <f t="shared" si="35"/>
        <v>viking_helm</v>
      </c>
      <c r="D758">
        <v>2299</v>
      </c>
      <c r="E758" t="s">
        <v>24</v>
      </c>
      <c r="F758" t="s">
        <v>10411</v>
      </c>
      <c r="G758" t="s">
        <v>26</v>
      </c>
      <c r="H758" t="s">
        <v>10412</v>
      </c>
      <c r="I758" t="s">
        <v>59</v>
      </c>
      <c r="J758">
        <v>20</v>
      </c>
      <c r="K758">
        <v>50</v>
      </c>
      <c r="L758">
        <v>0</v>
      </c>
      <c r="M758">
        <v>0</v>
      </c>
      <c r="N758">
        <v>0</v>
      </c>
      <c r="O758">
        <v>5</v>
      </c>
      <c r="P758">
        <v>0</v>
      </c>
      <c r="Q758" t="s">
        <v>60</v>
      </c>
      <c r="R758">
        <v>0</v>
      </c>
      <c r="S758">
        <v>0</v>
      </c>
      <c r="T758" t="s">
        <v>72</v>
      </c>
      <c r="U758" t="s">
        <v>36</v>
      </c>
      <c r="V758" t="s">
        <v>672</v>
      </c>
      <c r="W758" t="s">
        <v>38</v>
      </c>
      <c r="Y758" s="93"/>
      <c r="Z758" s="93"/>
      <c r="AA758" t="s">
        <v>10413</v>
      </c>
      <c r="AB758" t="s">
        <v>10414</v>
      </c>
    </row>
    <row r="759" spans="1:28" x14ac:dyDescent="0.3">
      <c r="A759" s="8" t="b">
        <f t="shared" si="33"/>
        <v>0</v>
      </c>
      <c r="B759" t="str">
        <f t="shared" si="34"/>
        <v>cottonshirt</v>
      </c>
      <c r="C759" s="10" t="str">
        <f t="shared" si="35"/>
        <v>cotton_shirt</v>
      </c>
      <c r="D759">
        <v>2301</v>
      </c>
      <c r="E759" t="s">
        <v>24</v>
      </c>
      <c r="F759" t="s">
        <v>2504</v>
      </c>
      <c r="G759" t="s">
        <v>26</v>
      </c>
      <c r="H759" t="s">
        <v>2505</v>
      </c>
      <c r="I759" t="s">
        <v>59</v>
      </c>
      <c r="J759" s="93">
        <v>10</v>
      </c>
      <c r="K759">
        <v>10</v>
      </c>
      <c r="L759">
        <v>0</v>
      </c>
      <c r="M759">
        <v>0</v>
      </c>
      <c r="N759">
        <v>0</v>
      </c>
      <c r="O759">
        <v>1</v>
      </c>
      <c r="P759">
        <v>0</v>
      </c>
      <c r="Q759" t="s">
        <v>60</v>
      </c>
      <c r="R759">
        <v>0</v>
      </c>
      <c r="S759">
        <v>0</v>
      </c>
      <c r="T759" t="s">
        <v>59</v>
      </c>
      <c r="U759" t="s">
        <v>36</v>
      </c>
      <c r="V759" t="s">
        <v>37</v>
      </c>
      <c r="W759" t="s">
        <v>38</v>
      </c>
      <c r="X759" s="8"/>
      <c r="Y759" s="93"/>
      <c r="Z759" s="93"/>
      <c r="AA759" t="s">
        <v>2506</v>
      </c>
      <c r="AB759" t="s">
        <v>2507</v>
      </c>
    </row>
    <row r="760" spans="1:28" x14ac:dyDescent="0.3">
      <c r="A760" s="8" t="b">
        <f t="shared" si="33"/>
        <v>0</v>
      </c>
      <c r="B760" t="str">
        <f t="shared" si="34"/>
        <v>cottonshirt</v>
      </c>
      <c r="C760" s="10" t="str">
        <f t="shared" si="35"/>
        <v>cotton_shirt_</v>
      </c>
      <c r="D760">
        <v>2302</v>
      </c>
      <c r="E760" t="s">
        <v>24</v>
      </c>
      <c r="F760" t="s">
        <v>2508</v>
      </c>
      <c r="G760" t="s">
        <v>26</v>
      </c>
      <c r="H760" t="s">
        <v>2505</v>
      </c>
      <c r="I760" t="s">
        <v>59</v>
      </c>
      <c r="J760">
        <v>10</v>
      </c>
      <c r="K760">
        <v>10</v>
      </c>
      <c r="L760">
        <v>0</v>
      </c>
      <c r="M760">
        <v>0</v>
      </c>
      <c r="N760">
        <v>0</v>
      </c>
      <c r="O760">
        <v>1</v>
      </c>
      <c r="P760">
        <v>1</v>
      </c>
      <c r="Q760" t="s">
        <v>60</v>
      </c>
      <c r="R760">
        <v>0</v>
      </c>
      <c r="S760">
        <v>0</v>
      </c>
      <c r="T760" t="s">
        <v>59</v>
      </c>
      <c r="U760" t="s">
        <v>36</v>
      </c>
      <c r="V760" t="s">
        <v>37</v>
      </c>
      <c r="W760" t="s">
        <v>38</v>
      </c>
      <c r="Y760" s="93"/>
      <c r="Z760" s="93"/>
      <c r="AA760" t="s">
        <v>2509</v>
      </c>
      <c r="AB760" t="s">
        <v>2510</v>
      </c>
    </row>
    <row r="761" spans="1:28" x14ac:dyDescent="0.3">
      <c r="A761" s="8" t="b">
        <f t="shared" si="33"/>
        <v>0</v>
      </c>
      <c r="B761" t="str">
        <f t="shared" si="34"/>
        <v>leatherjacket</v>
      </c>
      <c r="C761" s="10" t="str">
        <f t="shared" si="35"/>
        <v>leather_jacket</v>
      </c>
      <c r="D761">
        <v>2303</v>
      </c>
      <c r="E761" t="s">
        <v>24</v>
      </c>
      <c r="F761" t="s">
        <v>6006</v>
      </c>
      <c r="G761" t="s">
        <v>26</v>
      </c>
      <c r="H761" t="s">
        <v>6007</v>
      </c>
      <c r="I761" t="s">
        <v>59</v>
      </c>
      <c r="J761" s="6">
        <v>200</v>
      </c>
      <c r="K761">
        <v>20</v>
      </c>
      <c r="L761">
        <v>0</v>
      </c>
      <c r="M761">
        <v>0</v>
      </c>
      <c r="N761">
        <v>0</v>
      </c>
      <c r="O761">
        <v>2</v>
      </c>
      <c r="P761">
        <v>0</v>
      </c>
      <c r="Q761" t="s">
        <v>60</v>
      </c>
      <c r="R761">
        <v>0</v>
      </c>
      <c r="S761">
        <v>0</v>
      </c>
      <c r="T761" t="s">
        <v>59</v>
      </c>
      <c r="U761" t="s">
        <v>36</v>
      </c>
      <c r="V761" t="s">
        <v>37</v>
      </c>
      <c r="W761" t="s">
        <v>38</v>
      </c>
      <c r="X761" s="8"/>
      <c r="Y761" s="93"/>
      <c r="Z761" s="93"/>
      <c r="AA761" t="s">
        <v>6008</v>
      </c>
      <c r="AB761" t="s">
        <v>6009</v>
      </c>
    </row>
    <row r="762" spans="1:28" x14ac:dyDescent="0.3">
      <c r="A762" s="8" t="b">
        <f t="shared" si="33"/>
        <v>0</v>
      </c>
      <c r="B762" t="str">
        <f t="shared" si="34"/>
        <v>leatherjacket</v>
      </c>
      <c r="C762" s="10" t="str">
        <f t="shared" si="35"/>
        <v>leather_jacket_</v>
      </c>
      <c r="D762">
        <v>2304</v>
      </c>
      <c r="E762" t="s">
        <v>24</v>
      </c>
      <c r="F762" t="s">
        <v>6010</v>
      </c>
      <c r="G762" t="s">
        <v>26</v>
      </c>
      <c r="H762" t="s">
        <v>6007</v>
      </c>
      <c r="I762" t="s">
        <v>59</v>
      </c>
      <c r="J762" s="8">
        <v>200</v>
      </c>
      <c r="K762">
        <v>20</v>
      </c>
      <c r="L762">
        <v>0</v>
      </c>
      <c r="M762">
        <v>0</v>
      </c>
      <c r="N762">
        <v>0</v>
      </c>
      <c r="O762">
        <v>2</v>
      </c>
      <c r="P762">
        <v>1</v>
      </c>
      <c r="Q762" t="s">
        <v>60</v>
      </c>
      <c r="R762">
        <v>0</v>
      </c>
      <c r="S762">
        <v>0</v>
      </c>
      <c r="T762" t="s">
        <v>59</v>
      </c>
      <c r="U762" t="s">
        <v>36</v>
      </c>
      <c r="V762" t="s">
        <v>37</v>
      </c>
      <c r="W762" t="s">
        <v>38</v>
      </c>
      <c r="Y762" s="93"/>
      <c r="Z762" s="93"/>
      <c r="AA762" t="s">
        <v>6011</v>
      </c>
      <c r="AB762" t="s">
        <v>6012</v>
      </c>
    </row>
    <row r="763" spans="1:28" x14ac:dyDescent="0.3">
      <c r="A763" s="8" t="b">
        <f t="shared" si="33"/>
        <v>0</v>
      </c>
      <c r="B763" t="str">
        <f t="shared" si="34"/>
        <v>adventuresuit</v>
      </c>
      <c r="C763" s="10" t="str">
        <f t="shared" si="35"/>
        <v>adventure_suit</v>
      </c>
      <c r="D763">
        <v>2305</v>
      </c>
      <c r="E763" t="s">
        <v>24</v>
      </c>
      <c r="F763" t="s">
        <v>132</v>
      </c>
      <c r="G763" t="s">
        <v>26</v>
      </c>
      <c r="H763" t="s">
        <v>133</v>
      </c>
      <c r="I763" t="s">
        <v>59</v>
      </c>
      <c r="J763" s="1">
        <v>1000</v>
      </c>
      <c r="K763">
        <v>30</v>
      </c>
      <c r="L763">
        <v>0</v>
      </c>
      <c r="M763">
        <v>0</v>
      </c>
      <c r="N763">
        <v>0</v>
      </c>
      <c r="O763">
        <v>3</v>
      </c>
      <c r="P763">
        <v>0</v>
      </c>
      <c r="Q763" t="s">
        <v>60</v>
      </c>
      <c r="R763">
        <v>0</v>
      </c>
      <c r="S763">
        <v>0</v>
      </c>
      <c r="T763" t="s">
        <v>59</v>
      </c>
      <c r="U763" t="s">
        <v>36</v>
      </c>
      <c r="V763" t="s">
        <v>37</v>
      </c>
      <c r="W763" t="s">
        <v>38</v>
      </c>
      <c r="X763" s="8"/>
      <c r="Y763" s="93"/>
      <c r="Z763" s="93"/>
      <c r="AA763" t="s">
        <v>134</v>
      </c>
      <c r="AB763" t="s">
        <v>135</v>
      </c>
    </row>
    <row r="764" spans="1:28" x14ac:dyDescent="0.3">
      <c r="A764" s="8" t="b">
        <f t="shared" si="33"/>
        <v>0</v>
      </c>
      <c r="B764" t="str">
        <f t="shared" si="34"/>
        <v>adventurere'ssuit</v>
      </c>
      <c r="C764" s="10" t="str">
        <f t="shared" si="35"/>
        <v>adventurere's_suit_</v>
      </c>
      <c r="D764">
        <v>2306</v>
      </c>
      <c r="E764" t="s">
        <v>24</v>
      </c>
      <c r="F764" t="s">
        <v>136</v>
      </c>
      <c r="G764" t="s">
        <v>26</v>
      </c>
      <c r="H764" t="s">
        <v>133</v>
      </c>
      <c r="I764" t="s">
        <v>59</v>
      </c>
      <c r="J764" s="1">
        <v>1000</v>
      </c>
      <c r="K764">
        <v>30</v>
      </c>
      <c r="L764">
        <v>0</v>
      </c>
      <c r="M764">
        <v>0</v>
      </c>
      <c r="N764">
        <v>0</v>
      </c>
      <c r="O764">
        <v>3</v>
      </c>
      <c r="P764">
        <v>1</v>
      </c>
      <c r="Q764" t="s">
        <v>60</v>
      </c>
      <c r="R764">
        <v>0</v>
      </c>
      <c r="S764">
        <v>0</v>
      </c>
      <c r="T764" t="s">
        <v>59</v>
      </c>
      <c r="U764" t="s">
        <v>36</v>
      </c>
      <c r="V764" t="s">
        <v>37</v>
      </c>
      <c r="W764" t="s">
        <v>38</v>
      </c>
      <c r="X764" s="8"/>
      <c r="Y764" s="93"/>
      <c r="Z764" s="93"/>
      <c r="AA764" t="s">
        <v>137</v>
      </c>
      <c r="AB764" t="s">
        <v>138</v>
      </c>
    </row>
    <row r="765" spans="1:28" x14ac:dyDescent="0.3">
      <c r="A765" s="8" t="b">
        <f t="shared" si="33"/>
        <v>0</v>
      </c>
      <c r="B765" t="str">
        <f t="shared" si="34"/>
        <v>mantle</v>
      </c>
      <c r="C765" s="10" t="str">
        <f t="shared" si="35"/>
        <v>mantle_</v>
      </c>
      <c r="D765">
        <v>2308</v>
      </c>
      <c r="E765" t="s">
        <v>24</v>
      </c>
      <c r="F765" t="s">
        <v>6431</v>
      </c>
      <c r="G765" t="s">
        <v>26</v>
      </c>
      <c r="H765" t="s">
        <v>6432</v>
      </c>
      <c r="I765" t="s">
        <v>59</v>
      </c>
      <c r="J765" s="1">
        <v>10000</v>
      </c>
      <c r="K765">
        <v>60</v>
      </c>
      <c r="L765">
        <v>0</v>
      </c>
      <c r="M765">
        <v>0</v>
      </c>
      <c r="N765">
        <v>0</v>
      </c>
      <c r="O765">
        <v>4</v>
      </c>
      <c r="P765">
        <v>1</v>
      </c>
      <c r="Q765" t="s">
        <v>60</v>
      </c>
      <c r="R765">
        <v>0</v>
      </c>
      <c r="S765">
        <v>0</v>
      </c>
      <c r="T765" t="s">
        <v>59</v>
      </c>
      <c r="U765" t="s">
        <v>36</v>
      </c>
      <c r="V765" t="s">
        <v>185</v>
      </c>
      <c r="W765" t="s">
        <v>38</v>
      </c>
      <c r="Y765" s="93"/>
      <c r="Z765" s="93"/>
      <c r="AA765" t="s">
        <v>6433</v>
      </c>
      <c r="AB765" t="s">
        <v>6434</v>
      </c>
    </row>
    <row r="766" spans="1:28" x14ac:dyDescent="0.3">
      <c r="A766" s="8" t="b">
        <f t="shared" si="33"/>
        <v>0</v>
      </c>
      <c r="B766" t="str">
        <f t="shared" si="34"/>
        <v>coat</v>
      </c>
      <c r="C766" s="10" t="str">
        <f t="shared" si="35"/>
        <v>coat_</v>
      </c>
      <c r="D766">
        <v>2310</v>
      </c>
      <c r="E766" t="s">
        <v>24</v>
      </c>
      <c r="F766" t="s">
        <v>2320</v>
      </c>
      <c r="G766" t="s">
        <v>26</v>
      </c>
      <c r="H766" t="s">
        <v>2321</v>
      </c>
      <c r="I766" t="s">
        <v>59</v>
      </c>
      <c r="J766" s="1">
        <v>22000</v>
      </c>
      <c r="K766">
        <v>120</v>
      </c>
      <c r="L766">
        <v>0</v>
      </c>
      <c r="M766">
        <v>0</v>
      </c>
      <c r="N766">
        <v>0</v>
      </c>
      <c r="O766">
        <v>5</v>
      </c>
      <c r="P766">
        <v>1</v>
      </c>
      <c r="Q766" t="s">
        <v>60</v>
      </c>
      <c r="R766">
        <v>0</v>
      </c>
      <c r="S766">
        <v>0</v>
      </c>
      <c r="T766" t="s">
        <v>59</v>
      </c>
      <c r="U766" t="s">
        <v>36</v>
      </c>
      <c r="V766" t="s">
        <v>185</v>
      </c>
      <c r="W766" t="s">
        <v>38</v>
      </c>
      <c r="X766" s="8"/>
      <c r="Y766" s="93"/>
      <c r="Z766" s="93"/>
      <c r="AA766" t="s">
        <v>2322</v>
      </c>
      <c r="AB766" t="s">
        <v>2323</v>
      </c>
    </row>
    <row r="767" spans="1:28" x14ac:dyDescent="0.3">
      <c r="A767" s="8" t="b">
        <f t="shared" si="33"/>
        <v>0</v>
      </c>
      <c r="B767" t="str">
        <f t="shared" si="34"/>
        <v>minkcoat</v>
      </c>
      <c r="C767" s="10" t="str">
        <f t="shared" si="35"/>
        <v>mink_coat</v>
      </c>
      <c r="D767">
        <v>2311</v>
      </c>
      <c r="E767" t="s">
        <v>24</v>
      </c>
      <c r="F767" t="s">
        <v>6708</v>
      </c>
      <c r="G767" t="s">
        <v>26</v>
      </c>
      <c r="H767" t="s">
        <v>6709</v>
      </c>
      <c r="I767" t="s">
        <v>59</v>
      </c>
      <c r="J767">
        <v>20</v>
      </c>
      <c r="K767">
        <v>230</v>
      </c>
      <c r="L767">
        <v>0</v>
      </c>
      <c r="M767">
        <v>0</v>
      </c>
      <c r="N767">
        <v>0</v>
      </c>
      <c r="O767">
        <v>6</v>
      </c>
      <c r="P767">
        <v>1</v>
      </c>
      <c r="Q767" t="s">
        <v>60</v>
      </c>
      <c r="R767">
        <v>30</v>
      </c>
      <c r="S767">
        <v>0</v>
      </c>
      <c r="T767" t="s">
        <v>59</v>
      </c>
      <c r="U767" t="s">
        <v>36</v>
      </c>
      <c r="V767" t="s">
        <v>185</v>
      </c>
      <c r="W767" t="s">
        <v>38</v>
      </c>
      <c r="X767" s="8"/>
      <c r="Y767" s="93"/>
      <c r="Z767" s="93"/>
      <c r="AA767" t="s">
        <v>6710</v>
      </c>
      <c r="AB767" t="s">
        <v>6711</v>
      </c>
    </row>
    <row r="768" spans="1:28" x14ac:dyDescent="0.3">
      <c r="A768" s="8" t="b">
        <f t="shared" si="33"/>
        <v>0</v>
      </c>
      <c r="B768" t="str">
        <f t="shared" si="34"/>
        <v>chainmail</v>
      </c>
      <c r="C768" s="10" t="str">
        <f t="shared" si="35"/>
        <v>chain_mail_</v>
      </c>
      <c r="D768">
        <v>2315</v>
      </c>
      <c r="E768" t="s">
        <v>24</v>
      </c>
      <c r="F768" t="s">
        <v>2062</v>
      </c>
      <c r="G768" t="s">
        <v>26</v>
      </c>
      <c r="H768" t="s">
        <v>2063</v>
      </c>
      <c r="I768" t="s">
        <v>59</v>
      </c>
      <c r="J768" s="1">
        <v>65000</v>
      </c>
      <c r="K768">
        <v>330</v>
      </c>
      <c r="L768">
        <v>0</v>
      </c>
      <c r="M768">
        <v>0</v>
      </c>
      <c r="N768">
        <v>0</v>
      </c>
      <c r="O768">
        <v>8</v>
      </c>
      <c r="P768">
        <v>1</v>
      </c>
      <c r="Q768" t="s">
        <v>60</v>
      </c>
      <c r="R768">
        <v>0</v>
      </c>
      <c r="S768">
        <v>0</v>
      </c>
      <c r="T768" t="s">
        <v>59</v>
      </c>
      <c r="U768" t="s">
        <v>36</v>
      </c>
      <c r="V768" t="s">
        <v>672</v>
      </c>
      <c r="W768" t="s">
        <v>38</v>
      </c>
      <c r="Y768" s="93"/>
      <c r="Z768" s="93"/>
      <c r="AA768" t="s">
        <v>2064</v>
      </c>
      <c r="AB768" t="s">
        <v>2065</v>
      </c>
    </row>
    <row r="769" spans="1:28" x14ac:dyDescent="0.3">
      <c r="A769" s="8" t="b">
        <f t="shared" si="33"/>
        <v>0</v>
      </c>
      <c r="B769" t="str">
        <f t="shared" si="34"/>
        <v>platearmor</v>
      </c>
      <c r="C769" s="10" t="str">
        <f t="shared" si="35"/>
        <v>plate_armor</v>
      </c>
      <c r="D769">
        <v>2316</v>
      </c>
      <c r="E769" t="s">
        <v>24</v>
      </c>
      <c r="F769" t="s">
        <v>7719</v>
      </c>
      <c r="G769" t="s">
        <v>26</v>
      </c>
      <c r="H769" t="s">
        <v>7720</v>
      </c>
      <c r="I769" t="s">
        <v>59</v>
      </c>
      <c r="J769" s="1">
        <v>80000</v>
      </c>
      <c r="K769">
        <v>450</v>
      </c>
      <c r="L769">
        <v>0</v>
      </c>
      <c r="M769">
        <v>0</v>
      </c>
      <c r="N769">
        <v>0</v>
      </c>
      <c r="O769">
        <v>10</v>
      </c>
      <c r="P769">
        <v>0</v>
      </c>
      <c r="Q769" t="s">
        <v>60</v>
      </c>
      <c r="R769">
        <v>40</v>
      </c>
      <c r="S769">
        <v>0</v>
      </c>
      <c r="T769" t="s">
        <v>59</v>
      </c>
      <c r="U769" t="s">
        <v>36</v>
      </c>
      <c r="V769" t="s">
        <v>837</v>
      </c>
      <c r="W769" t="s">
        <v>38</v>
      </c>
      <c r="Y769" s="93"/>
      <c r="Z769" s="93"/>
      <c r="AA769" t="s">
        <v>7721</v>
      </c>
      <c r="AB769" t="s">
        <v>7722</v>
      </c>
    </row>
    <row r="770" spans="1:28" x14ac:dyDescent="0.3">
      <c r="A770" s="8" t="b">
        <f t="shared" ref="A770:A833" si="36">ISNUMBER(SEARCH("callfunc",X770))</f>
        <v>0</v>
      </c>
      <c r="B770" t="str">
        <f t="shared" ref="B770:B833" si="37">LOWER(SUBSTITUTE(F770,"_",""))</f>
        <v>platearmor</v>
      </c>
      <c r="C770" s="10" t="str">
        <f t="shared" ref="C770:C833" si="38">LOWER(F770)</f>
        <v>plate_armor_</v>
      </c>
      <c r="D770">
        <v>2317</v>
      </c>
      <c r="E770" t="s">
        <v>24</v>
      </c>
      <c r="F770" t="s">
        <v>7723</v>
      </c>
      <c r="G770" t="s">
        <v>26</v>
      </c>
      <c r="H770" t="s">
        <v>7720</v>
      </c>
      <c r="I770" t="s">
        <v>59</v>
      </c>
      <c r="J770" s="1">
        <v>80000</v>
      </c>
      <c r="K770">
        <v>450</v>
      </c>
      <c r="L770">
        <v>0</v>
      </c>
      <c r="M770">
        <v>0</v>
      </c>
      <c r="N770">
        <v>0</v>
      </c>
      <c r="O770">
        <v>10</v>
      </c>
      <c r="P770">
        <v>1</v>
      </c>
      <c r="Q770" t="s">
        <v>60</v>
      </c>
      <c r="R770">
        <v>40</v>
      </c>
      <c r="S770">
        <v>0</v>
      </c>
      <c r="T770" t="s">
        <v>59</v>
      </c>
      <c r="U770" t="s">
        <v>36</v>
      </c>
      <c r="V770" t="s">
        <v>837</v>
      </c>
      <c r="W770" t="s">
        <v>38</v>
      </c>
      <c r="Y770" s="93"/>
      <c r="Z770" s="93"/>
      <c r="AA770" t="s">
        <v>7724</v>
      </c>
      <c r="AB770" t="s">
        <v>7725</v>
      </c>
    </row>
    <row r="771" spans="1:28" x14ac:dyDescent="0.3">
      <c r="A771" s="8" t="b">
        <f t="shared" si="36"/>
        <v>0</v>
      </c>
      <c r="B771" t="str">
        <f t="shared" si="37"/>
        <v>clothesofthelord</v>
      </c>
      <c r="C771" s="10" t="str">
        <f t="shared" si="38"/>
        <v>clothes_of_the_lord</v>
      </c>
      <c r="D771">
        <v>2318</v>
      </c>
      <c r="E771" t="s">
        <v>24</v>
      </c>
      <c r="F771" t="s">
        <v>2295</v>
      </c>
      <c r="G771" t="s">
        <v>26</v>
      </c>
      <c r="H771" t="s">
        <v>2296</v>
      </c>
      <c r="I771" t="s">
        <v>59</v>
      </c>
      <c r="J771" s="93">
        <v>20</v>
      </c>
      <c r="K771">
        <v>250</v>
      </c>
      <c r="L771">
        <v>0</v>
      </c>
      <c r="M771">
        <v>0</v>
      </c>
      <c r="N771">
        <v>0</v>
      </c>
      <c r="O771">
        <v>8</v>
      </c>
      <c r="P771">
        <v>1</v>
      </c>
      <c r="Q771" t="s">
        <v>60</v>
      </c>
      <c r="R771">
        <v>70</v>
      </c>
      <c r="S771">
        <v>0</v>
      </c>
      <c r="T771" t="s">
        <v>59</v>
      </c>
      <c r="U771" t="s">
        <v>36</v>
      </c>
      <c r="V771" t="s">
        <v>2297</v>
      </c>
      <c r="W771" t="s">
        <v>38</v>
      </c>
      <c r="X771" t="s">
        <v>38226</v>
      </c>
      <c r="Y771" s="93"/>
      <c r="Z771" s="93"/>
      <c r="AA771" t="s">
        <v>2298</v>
      </c>
      <c r="AB771" t="s">
        <v>2299</v>
      </c>
    </row>
    <row r="772" spans="1:28" x14ac:dyDescent="0.3">
      <c r="A772" s="8" t="b">
        <f t="shared" si="36"/>
        <v>0</v>
      </c>
      <c r="B772" t="str">
        <f t="shared" si="37"/>
        <v>glitteringclothes</v>
      </c>
      <c r="C772" s="10" t="str">
        <f t="shared" si="38"/>
        <v>glittering_clothes</v>
      </c>
      <c r="D772">
        <v>2319</v>
      </c>
      <c r="E772" t="s">
        <v>24</v>
      </c>
      <c r="F772" t="s">
        <v>4532</v>
      </c>
      <c r="G772" t="s">
        <v>26</v>
      </c>
      <c r="H772" t="s">
        <v>4533</v>
      </c>
      <c r="I772" t="s">
        <v>59</v>
      </c>
      <c r="J772">
        <v>20</v>
      </c>
      <c r="K772">
        <v>250</v>
      </c>
      <c r="L772">
        <v>0</v>
      </c>
      <c r="M772">
        <v>0</v>
      </c>
      <c r="N772">
        <v>0</v>
      </c>
      <c r="O772">
        <v>7</v>
      </c>
      <c r="P772">
        <v>1</v>
      </c>
      <c r="Q772" t="s">
        <v>60</v>
      </c>
      <c r="R772">
        <v>60</v>
      </c>
      <c r="S772">
        <v>0</v>
      </c>
      <c r="T772" t="s">
        <v>59</v>
      </c>
      <c r="U772" t="s">
        <v>36</v>
      </c>
      <c r="V772" t="s">
        <v>185</v>
      </c>
      <c r="W772" t="s">
        <v>38</v>
      </c>
      <c r="X772" t="s">
        <v>38227</v>
      </c>
      <c r="Y772" s="93"/>
      <c r="Z772" s="93"/>
      <c r="AA772" t="s">
        <v>4534</v>
      </c>
      <c r="AB772" t="s">
        <v>4535</v>
      </c>
    </row>
    <row r="773" spans="1:28" x14ac:dyDescent="0.3">
      <c r="A773" s="6" t="b">
        <f t="shared" si="36"/>
        <v>0</v>
      </c>
      <c r="B773" t="str">
        <f t="shared" si="37"/>
        <v>formalsuit</v>
      </c>
      <c r="C773" s="10" t="str">
        <f t="shared" si="38"/>
        <v>formal_suit</v>
      </c>
      <c r="D773">
        <v>2320</v>
      </c>
      <c r="E773" t="s">
        <v>24</v>
      </c>
      <c r="F773" t="s">
        <v>4174</v>
      </c>
      <c r="G773" t="s">
        <v>26</v>
      </c>
      <c r="H773" t="s">
        <v>4175</v>
      </c>
      <c r="I773" t="s">
        <v>59</v>
      </c>
      <c r="J773">
        <v>20</v>
      </c>
      <c r="K773">
        <v>30</v>
      </c>
      <c r="L773">
        <v>0</v>
      </c>
      <c r="M773">
        <v>0</v>
      </c>
      <c r="N773">
        <v>0</v>
      </c>
      <c r="O773">
        <v>5</v>
      </c>
      <c r="P773">
        <v>1</v>
      </c>
      <c r="Q773" t="s">
        <v>60</v>
      </c>
      <c r="R773">
        <v>0</v>
      </c>
      <c r="S773">
        <v>0</v>
      </c>
      <c r="T773" t="s">
        <v>59</v>
      </c>
      <c r="U773" t="s">
        <v>36</v>
      </c>
      <c r="V773" t="s">
        <v>185</v>
      </c>
      <c r="W773" t="s">
        <v>38</v>
      </c>
      <c r="AA773" t="s">
        <v>4176</v>
      </c>
      <c r="AB773" t="s">
        <v>4177</v>
      </c>
    </row>
    <row r="774" spans="1:28" x14ac:dyDescent="0.3">
      <c r="A774" s="6" t="b">
        <f t="shared" si="36"/>
        <v>0</v>
      </c>
      <c r="B774" t="str">
        <f t="shared" si="37"/>
        <v>silkrobe</v>
      </c>
      <c r="C774" s="10" t="str">
        <f t="shared" si="38"/>
        <v>silk_robe_</v>
      </c>
      <c r="D774">
        <v>2322</v>
      </c>
      <c r="E774" t="s">
        <v>24</v>
      </c>
      <c r="F774" t="s">
        <v>9055</v>
      </c>
      <c r="G774" t="s">
        <v>26</v>
      </c>
      <c r="H774" t="s">
        <v>9056</v>
      </c>
      <c r="I774" t="s">
        <v>59</v>
      </c>
      <c r="J774" s="1">
        <v>8000</v>
      </c>
      <c r="K774">
        <v>40</v>
      </c>
      <c r="L774">
        <v>0</v>
      </c>
      <c r="M774">
        <v>0</v>
      </c>
      <c r="N774">
        <v>0</v>
      </c>
      <c r="O774">
        <v>3</v>
      </c>
      <c r="P774">
        <v>1</v>
      </c>
      <c r="Q774" t="s">
        <v>60</v>
      </c>
      <c r="R774">
        <v>0</v>
      </c>
      <c r="S774">
        <v>0</v>
      </c>
      <c r="T774" t="s">
        <v>59</v>
      </c>
      <c r="U774" t="s">
        <v>36</v>
      </c>
      <c r="V774" t="s">
        <v>9057</v>
      </c>
      <c r="W774" t="s">
        <v>38</v>
      </c>
      <c r="X774" t="s">
        <v>38228</v>
      </c>
      <c r="AA774" t="s">
        <v>9058</v>
      </c>
      <c r="AB774" t="s">
        <v>9059</v>
      </c>
    </row>
    <row r="775" spans="1:28" x14ac:dyDescent="0.3">
      <c r="A775" s="8" t="b">
        <f t="shared" si="36"/>
        <v>0</v>
      </c>
      <c r="B775" t="str">
        <f t="shared" si="37"/>
        <v>scapulare</v>
      </c>
      <c r="C775" s="10" t="str">
        <f t="shared" si="38"/>
        <v>scapulare_</v>
      </c>
      <c r="D775">
        <v>2324</v>
      </c>
      <c r="E775" t="s">
        <v>24</v>
      </c>
      <c r="F775" t="s">
        <v>8789</v>
      </c>
      <c r="G775" t="s">
        <v>26</v>
      </c>
      <c r="H775" t="s">
        <v>8790</v>
      </c>
      <c r="I775" t="s">
        <v>59</v>
      </c>
      <c r="J775" s="1">
        <v>6500</v>
      </c>
      <c r="K775">
        <v>40</v>
      </c>
      <c r="L775">
        <v>0</v>
      </c>
      <c r="M775">
        <v>0</v>
      </c>
      <c r="N775">
        <v>0</v>
      </c>
      <c r="O775">
        <v>4</v>
      </c>
      <c r="P775">
        <v>1</v>
      </c>
      <c r="Q775" t="s">
        <v>60</v>
      </c>
      <c r="R775">
        <v>0</v>
      </c>
      <c r="S775">
        <v>0</v>
      </c>
      <c r="T775" t="s">
        <v>59</v>
      </c>
      <c r="U775" t="s">
        <v>36</v>
      </c>
      <c r="V775" t="s">
        <v>1136</v>
      </c>
      <c r="W775" t="s">
        <v>38</v>
      </c>
      <c r="Y775" s="93"/>
      <c r="Z775" s="93"/>
      <c r="AA775" t="s">
        <v>8791</v>
      </c>
      <c r="AB775" t="s">
        <v>8792</v>
      </c>
    </row>
    <row r="776" spans="1:28" x14ac:dyDescent="0.3">
      <c r="A776" s="8" t="b">
        <f t="shared" si="36"/>
        <v>0</v>
      </c>
      <c r="B776" t="str">
        <f t="shared" si="37"/>
        <v>holyrobe</v>
      </c>
      <c r="C776" s="10" t="str">
        <f t="shared" si="38"/>
        <v>holy_robe</v>
      </c>
      <c r="D776">
        <v>2327</v>
      </c>
      <c r="E776" t="s">
        <v>24</v>
      </c>
      <c r="F776" t="s">
        <v>5235</v>
      </c>
      <c r="G776" t="s">
        <v>26</v>
      </c>
      <c r="H776" t="s">
        <v>5236</v>
      </c>
      <c r="I776" t="s">
        <v>59</v>
      </c>
      <c r="J776" s="93">
        <v>20</v>
      </c>
      <c r="K776">
        <v>170</v>
      </c>
      <c r="L776">
        <v>0</v>
      </c>
      <c r="M776">
        <v>0</v>
      </c>
      <c r="N776">
        <v>0</v>
      </c>
      <c r="O776">
        <v>7</v>
      </c>
      <c r="P776">
        <v>0</v>
      </c>
      <c r="Q776" t="s">
        <v>60</v>
      </c>
      <c r="R776">
        <v>60</v>
      </c>
      <c r="S776">
        <v>0</v>
      </c>
      <c r="T776" t="s">
        <v>59</v>
      </c>
      <c r="U776" t="s">
        <v>36</v>
      </c>
      <c r="V776" t="s">
        <v>1136</v>
      </c>
      <c r="W776" t="s">
        <v>38</v>
      </c>
      <c r="X776" t="s">
        <v>38229</v>
      </c>
      <c r="Y776" s="93"/>
      <c r="Z776" s="93"/>
      <c r="AA776" t="s">
        <v>5237</v>
      </c>
      <c r="AB776" t="s">
        <v>5238</v>
      </c>
    </row>
    <row r="777" spans="1:28" x14ac:dyDescent="0.3">
      <c r="A777" s="8" t="b">
        <f t="shared" si="36"/>
        <v>0</v>
      </c>
      <c r="B777" t="str">
        <f t="shared" si="37"/>
        <v>woodenmail</v>
      </c>
      <c r="C777" s="10" t="str">
        <f t="shared" si="38"/>
        <v>wooden_mail</v>
      </c>
      <c r="D777">
        <v>2328</v>
      </c>
      <c r="E777" t="s">
        <v>24</v>
      </c>
      <c r="F777" t="s">
        <v>10831</v>
      </c>
      <c r="G777" t="s">
        <v>26</v>
      </c>
      <c r="H777" t="s">
        <v>10832</v>
      </c>
      <c r="I777" t="s">
        <v>59</v>
      </c>
      <c r="J777" s="1">
        <v>5500</v>
      </c>
      <c r="K777">
        <v>100</v>
      </c>
      <c r="L777">
        <v>0</v>
      </c>
      <c r="M777">
        <v>0</v>
      </c>
      <c r="N777">
        <v>0</v>
      </c>
      <c r="O777">
        <v>4</v>
      </c>
      <c r="P777">
        <v>0</v>
      </c>
      <c r="Q777" t="s">
        <v>60</v>
      </c>
      <c r="R777">
        <v>0</v>
      </c>
      <c r="S777">
        <v>0</v>
      </c>
      <c r="T777" t="s">
        <v>59</v>
      </c>
      <c r="U777" t="s">
        <v>36</v>
      </c>
      <c r="V777" t="s">
        <v>826</v>
      </c>
      <c r="W777" t="s">
        <v>38</v>
      </c>
      <c r="Y777" s="93"/>
      <c r="Z777" s="93"/>
      <c r="AA777" t="s">
        <v>10833</v>
      </c>
      <c r="AB777" t="s">
        <v>10834</v>
      </c>
    </row>
    <row r="778" spans="1:28" x14ac:dyDescent="0.3">
      <c r="A778" s="8" t="b">
        <f t="shared" si="36"/>
        <v>0</v>
      </c>
      <c r="B778" t="str">
        <f t="shared" si="37"/>
        <v>woodenmail</v>
      </c>
      <c r="C778" s="10" t="str">
        <f t="shared" si="38"/>
        <v>wooden_mail_</v>
      </c>
      <c r="D778">
        <v>2329</v>
      </c>
      <c r="E778" t="s">
        <v>24</v>
      </c>
      <c r="F778" t="s">
        <v>10835</v>
      </c>
      <c r="G778" t="s">
        <v>26</v>
      </c>
      <c r="H778" t="s">
        <v>10832</v>
      </c>
      <c r="I778" t="s">
        <v>59</v>
      </c>
      <c r="J778" s="1">
        <v>5500</v>
      </c>
      <c r="K778">
        <v>100</v>
      </c>
      <c r="L778">
        <v>0</v>
      </c>
      <c r="M778">
        <v>0</v>
      </c>
      <c r="N778">
        <v>0</v>
      </c>
      <c r="O778">
        <v>4</v>
      </c>
      <c r="P778">
        <v>1</v>
      </c>
      <c r="Q778" t="s">
        <v>60</v>
      </c>
      <c r="R778">
        <v>0</v>
      </c>
      <c r="S778">
        <v>0</v>
      </c>
      <c r="T778" t="s">
        <v>59</v>
      </c>
      <c r="U778" t="s">
        <v>36</v>
      </c>
      <c r="V778" t="s">
        <v>826</v>
      </c>
      <c r="W778" t="s">
        <v>38</v>
      </c>
      <c r="Y778" s="93"/>
      <c r="Z778" s="93"/>
      <c r="AA778" t="s">
        <v>10836</v>
      </c>
      <c r="AB778" t="s">
        <v>10837</v>
      </c>
    </row>
    <row r="779" spans="1:28" x14ac:dyDescent="0.3">
      <c r="A779" s="8" t="b">
        <f t="shared" si="36"/>
        <v>0</v>
      </c>
      <c r="B779" t="str">
        <f t="shared" si="37"/>
        <v>tights</v>
      </c>
      <c r="C779" s="10" t="str">
        <f t="shared" si="38"/>
        <v>tights_</v>
      </c>
      <c r="D779">
        <v>2331</v>
      </c>
      <c r="E779" t="s">
        <v>24</v>
      </c>
      <c r="F779" t="s">
        <v>10045</v>
      </c>
      <c r="G779" t="s">
        <v>26</v>
      </c>
      <c r="H779" t="s">
        <v>10046</v>
      </c>
      <c r="I779" t="s">
        <v>59</v>
      </c>
      <c r="J779" s="1">
        <v>71000</v>
      </c>
      <c r="K779">
        <v>50</v>
      </c>
      <c r="L779">
        <v>0</v>
      </c>
      <c r="M779">
        <v>0</v>
      </c>
      <c r="N779">
        <v>0</v>
      </c>
      <c r="O779">
        <v>6</v>
      </c>
      <c r="P779">
        <v>1</v>
      </c>
      <c r="Q779" t="s">
        <v>60</v>
      </c>
      <c r="R779">
        <v>45</v>
      </c>
      <c r="S779">
        <v>0</v>
      </c>
      <c r="T779" t="s">
        <v>59</v>
      </c>
      <c r="U779" t="s">
        <v>36</v>
      </c>
      <c r="V779" t="s">
        <v>5453</v>
      </c>
      <c r="W779" t="s">
        <v>38</v>
      </c>
      <c r="X779" t="s">
        <v>38101</v>
      </c>
      <c r="Y779" s="93"/>
      <c r="Z779" s="93"/>
      <c r="AA779" t="s">
        <v>10047</v>
      </c>
      <c r="AB779" t="s">
        <v>10048</v>
      </c>
    </row>
    <row r="780" spans="1:28" x14ac:dyDescent="0.3">
      <c r="A780" s="8" t="b">
        <f t="shared" si="36"/>
        <v>0</v>
      </c>
      <c r="B780" t="str">
        <f t="shared" si="37"/>
        <v>silverrobe</v>
      </c>
      <c r="C780" s="10" t="str">
        <f t="shared" si="38"/>
        <v>silver_robe</v>
      </c>
      <c r="D780">
        <v>2332</v>
      </c>
      <c r="E780" t="s">
        <v>24</v>
      </c>
      <c r="F780" t="s">
        <v>9096</v>
      </c>
      <c r="G780" t="s">
        <v>26</v>
      </c>
      <c r="H780" t="s">
        <v>9097</v>
      </c>
      <c r="I780" t="s">
        <v>59</v>
      </c>
      <c r="J780" s="1">
        <v>7000</v>
      </c>
      <c r="K780">
        <v>70</v>
      </c>
      <c r="L780">
        <v>0</v>
      </c>
      <c r="M780">
        <v>0</v>
      </c>
      <c r="N780">
        <v>0</v>
      </c>
      <c r="O780">
        <v>4</v>
      </c>
      <c r="P780">
        <v>0</v>
      </c>
      <c r="Q780" t="s">
        <v>60</v>
      </c>
      <c r="R780">
        <v>0</v>
      </c>
      <c r="S780">
        <v>0</v>
      </c>
      <c r="T780" t="s">
        <v>59</v>
      </c>
      <c r="U780" t="s">
        <v>36</v>
      </c>
      <c r="V780" t="s">
        <v>2193</v>
      </c>
      <c r="W780" t="s">
        <v>38</v>
      </c>
      <c r="X780" s="8"/>
      <c r="Y780" s="93"/>
      <c r="Z780" s="93"/>
      <c r="AA780" t="s">
        <v>9098</v>
      </c>
      <c r="AB780" t="s">
        <v>9099</v>
      </c>
    </row>
    <row r="781" spans="1:28" x14ac:dyDescent="0.3">
      <c r="A781" s="8" t="b">
        <f t="shared" si="36"/>
        <v>0</v>
      </c>
      <c r="B781" t="str">
        <f t="shared" si="37"/>
        <v>silverrobe</v>
      </c>
      <c r="C781" s="10" t="str">
        <f t="shared" si="38"/>
        <v>silver_robe_</v>
      </c>
      <c r="D781">
        <v>2333</v>
      </c>
      <c r="E781" t="s">
        <v>24</v>
      </c>
      <c r="F781" t="s">
        <v>9100</v>
      </c>
      <c r="G781" t="s">
        <v>26</v>
      </c>
      <c r="H781" t="s">
        <v>9097</v>
      </c>
      <c r="I781" t="s">
        <v>59</v>
      </c>
      <c r="J781" s="1">
        <v>7000</v>
      </c>
      <c r="K781">
        <v>70</v>
      </c>
      <c r="L781">
        <v>0</v>
      </c>
      <c r="M781">
        <v>0</v>
      </c>
      <c r="N781">
        <v>0</v>
      </c>
      <c r="O781">
        <v>4</v>
      </c>
      <c r="P781">
        <v>1</v>
      </c>
      <c r="Q781" t="s">
        <v>60</v>
      </c>
      <c r="R781">
        <v>0</v>
      </c>
      <c r="S781">
        <v>0</v>
      </c>
      <c r="T781" t="s">
        <v>59</v>
      </c>
      <c r="U781" t="s">
        <v>36</v>
      </c>
      <c r="V781" t="s">
        <v>2193</v>
      </c>
      <c r="W781" t="s">
        <v>38</v>
      </c>
      <c r="X781" s="8"/>
      <c r="Y781" s="93"/>
      <c r="Z781" s="93"/>
      <c r="AA781" t="s">
        <v>9101</v>
      </c>
      <c r="AB781" t="s">
        <v>9102</v>
      </c>
    </row>
    <row r="782" spans="1:28" x14ac:dyDescent="0.3">
      <c r="A782" s="8" t="b">
        <f t="shared" si="36"/>
        <v>0</v>
      </c>
      <c r="B782" t="str">
        <f t="shared" si="37"/>
        <v>magecoat</v>
      </c>
      <c r="C782" s="10" t="str">
        <f t="shared" si="38"/>
        <v>mage_coat</v>
      </c>
      <c r="D782">
        <v>2334</v>
      </c>
      <c r="E782" t="s">
        <v>24</v>
      </c>
      <c r="F782" t="s">
        <v>6316</v>
      </c>
      <c r="G782" t="s">
        <v>26</v>
      </c>
      <c r="H782" t="s">
        <v>6317</v>
      </c>
      <c r="I782" t="s">
        <v>59</v>
      </c>
      <c r="J782" s="93">
        <v>20</v>
      </c>
      <c r="K782">
        <v>60</v>
      </c>
      <c r="L782">
        <v>0</v>
      </c>
      <c r="M782">
        <v>0</v>
      </c>
      <c r="N782">
        <v>0</v>
      </c>
      <c r="O782">
        <v>5</v>
      </c>
      <c r="P782">
        <v>0</v>
      </c>
      <c r="Q782" t="s">
        <v>60</v>
      </c>
      <c r="R782">
        <v>50</v>
      </c>
      <c r="S782">
        <v>0</v>
      </c>
      <c r="T782" t="s">
        <v>59</v>
      </c>
      <c r="U782" t="s">
        <v>36</v>
      </c>
      <c r="V782" t="s">
        <v>2193</v>
      </c>
      <c r="W782" t="s">
        <v>38</v>
      </c>
      <c r="X782" t="s">
        <v>38226</v>
      </c>
      <c r="Y782" s="93"/>
      <c r="Z782" s="93"/>
      <c r="AA782" t="s">
        <v>6318</v>
      </c>
      <c r="AB782" t="s">
        <v>6319</v>
      </c>
    </row>
    <row r="783" spans="1:28" x14ac:dyDescent="0.3">
      <c r="A783" s="8" t="b">
        <f t="shared" si="36"/>
        <v>0</v>
      </c>
      <c r="B783" t="str">
        <f t="shared" si="37"/>
        <v>thiefclothes</v>
      </c>
      <c r="C783" s="10" t="str">
        <f t="shared" si="38"/>
        <v>thief_clothes_</v>
      </c>
      <c r="D783">
        <v>2336</v>
      </c>
      <c r="E783" t="s">
        <v>24</v>
      </c>
      <c r="F783" t="s">
        <v>9986</v>
      </c>
      <c r="G783" t="s">
        <v>26</v>
      </c>
      <c r="H783" t="s">
        <v>9987</v>
      </c>
      <c r="I783" t="s">
        <v>59</v>
      </c>
      <c r="J783" s="1">
        <v>74000</v>
      </c>
      <c r="K783">
        <v>10</v>
      </c>
      <c r="L783">
        <v>0</v>
      </c>
      <c r="M783">
        <v>0</v>
      </c>
      <c r="N783">
        <v>0</v>
      </c>
      <c r="O783">
        <v>6</v>
      </c>
      <c r="P783">
        <v>1</v>
      </c>
      <c r="Q783" t="s">
        <v>60</v>
      </c>
      <c r="R783">
        <v>0</v>
      </c>
      <c r="S783">
        <v>0</v>
      </c>
      <c r="T783" t="s">
        <v>59</v>
      </c>
      <c r="U783" t="s">
        <v>36</v>
      </c>
      <c r="V783" t="s">
        <v>597</v>
      </c>
      <c r="W783" t="s">
        <v>38</v>
      </c>
      <c r="X783" t="s">
        <v>38230</v>
      </c>
      <c r="Y783" s="93"/>
      <c r="Z783" s="93"/>
      <c r="AA783" t="s">
        <v>9988</v>
      </c>
      <c r="AB783" t="s">
        <v>9989</v>
      </c>
    </row>
    <row r="784" spans="1:28" x14ac:dyDescent="0.3">
      <c r="A784" s="8" t="b">
        <f t="shared" si="36"/>
        <v>0</v>
      </c>
      <c r="B784" t="str">
        <f t="shared" si="37"/>
        <v>weddingdress</v>
      </c>
      <c r="C784" s="10" t="str">
        <f t="shared" si="38"/>
        <v>wedding_dress</v>
      </c>
      <c r="D784">
        <v>2338</v>
      </c>
      <c r="E784" t="s">
        <v>24</v>
      </c>
      <c r="F784" t="s">
        <v>10536</v>
      </c>
      <c r="G784" t="s">
        <v>26</v>
      </c>
      <c r="H784" t="s">
        <v>10537</v>
      </c>
      <c r="I784" t="s">
        <v>59</v>
      </c>
      <c r="J784" s="1">
        <v>43000</v>
      </c>
      <c r="K784">
        <v>50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60</v>
      </c>
      <c r="R784">
        <v>0</v>
      </c>
      <c r="S784">
        <v>0</v>
      </c>
      <c r="T784" t="s">
        <v>59</v>
      </c>
      <c r="U784" t="s">
        <v>36</v>
      </c>
      <c r="V784" t="s">
        <v>37</v>
      </c>
      <c r="W784" t="s">
        <v>73</v>
      </c>
      <c r="X784" t="s">
        <v>38232</v>
      </c>
      <c r="Y784" s="93" t="s">
        <v>39458</v>
      </c>
      <c r="Z784" s="93" t="s">
        <v>39485</v>
      </c>
      <c r="AA784" t="s">
        <v>10538</v>
      </c>
      <c r="AB784" t="s">
        <v>10539</v>
      </c>
    </row>
    <row r="785" spans="1:28" x14ac:dyDescent="0.3">
      <c r="A785" s="8" t="b">
        <f t="shared" si="36"/>
        <v>0</v>
      </c>
      <c r="B785" t="str">
        <f t="shared" si="37"/>
        <v>gstrings</v>
      </c>
      <c r="C785" s="10" t="str">
        <f t="shared" si="38"/>
        <v>g_strings</v>
      </c>
      <c r="D785">
        <v>2339</v>
      </c>
      <c r="E785" t="s">
        <v>24</v>
      </c>
      <c r="F785" t="s">
        <v>4316</v>
      </c>
      <c r="G785" t="s">
        <v>26</v>
      </c>
      <c r="H785" t="s">
        <v>4317</v>
      </c>
      <c r="I785" t="s">
        <v>59</v>
      </c>
      <c r="J785" s="1">
        <v>1000</v>
      </c>
      <c r="K785">
        <v>10</v>
      </c>
      <c r="L785">
        <v>0</v>
      </c>
      <c r="M785">
        <v>0</v>
      </c>
      <c r="N785">
        <v>0</v>
      </c>
      <c r="O785">
        <v>4</v>
      </c>
      <c r="P785">
        <v>0</v>
      </c>
      <c r="Q785" t="s">
        <v>60</v>
      </c>
      <c r="R785">
        <v>0</v>
      </c>
      <c r="S785">
        <v>0</v>
      </c>
      <c r="T785" t="s">
        <v>59</v>
      </c>
      <c r="U785" t="s">
        <v>36</v>
      </c>
      <c r="V785" t="s">
        <v>37</v>
      </c>
      <c r="W785" t="s">
        <v>38</v>
      </c>
      <c r="X785" s="8"/>
      <c r="Y785" s="93"/>
      <c r="Z785" s="93"/>
      <c r="AA785" t="s">
        <v>4318</v>
      </c>
      <c r="AB785" t="s">
        <v>4319</v>
      </c>
    </row>
    <row r="786" spans="1:28" x14ac:dyDescent="0.3">
      <c r="A786" s="8" t="b">
        <f t="shared" si="36"/>
        <v>0</v>
      </c>
      <c r="B786" t="str">
        <f t="shared" si="37"/>
        <v>fullplatearmor</v>
      </c>
      <c r="C786" s="10" t="str">
        <f t="shared" si="38"/>
        <v>full_plate_armor_</v>
      </c>
      <c r="D786">
        <v>2342</v>
      </c>
      <c r="E786" t="s">
        <v>24</v>
      </c>
      <c r="F786" t="s">
        <v>4297</v>
      </c>
      <c r="G786" t="s">
        <v>26</v>
      </c>
      <c r="H786" t="s">
        <v>4298</v>
      </c>
      <c r="I786" t="s">
        <v>59</v>
      </c>
      <c r="J786" s="1">
        <v>102500</v>
      </c>
      <c r="K786">
        <v>550</v>
      </c>
      <c r="L786">
        <v>0</v>
      </c>
      <c r="M786">
        <v>0</v>
      </c>
      <c r="N786">
        <v>0</v>
      </c>
      <c r="O786">
        <v>11</v>
      </c>
      <c r="P786">
        <v>1</v>
      </c>
      <c r="Q786" t="s">
        <v>60</v>
      </c>
      <c r="R786">
        <v>70</v>
      </c>
      <c r="S786">
        <v>0</v>
      </c>
      <c r="T786" t="s">
        <v>59</v>
      </c>
      <c r="U786" t="s">
        <v>36</v>
      </c>
      <c r="V786" t="s">
        <v>2584</v>
      </c>
      <c r="W786" t="s">
        <v>38</v>
      </c>
      <c r="X786" s="8"/>
      <c r="Y786" s="93"/>
      <c r="Z786" s="93"/>
      <c r="AA786" t="s">
        <v>4299</v>
      </c>
      <c r="AB786" t="s">
        <v>4300</v>
      </c>
    </row>
    <row r="787" spans="1:28" x14ac:dyDescent="0.3">
      <c r="A787" s="8" t="b">
        <f t="shared" si="36"/>
        <v>0</v>
      </c>
      <c r="B787" t="str">
        <f t="shared" si="37"/>
        <v>flamespritsarmor</v>
      </c>
      <c r="C787" s="10" t="str">
        <f t="shared" si="38"/>
        <v>flame_sprits_armor</v>
      </c>
      <c r="D787">
        <v>2344</v>
      </c>
      <c r="E787" t="s">
        <v>24</v>
      </c>
      <c r="F787" t="s">
        <v>4054</v>
      </c>
      <c r="G787" t="s">
        <v>26</v>
      </c>
      <c r="H787" t="s">
        <v>4055</v>
      </c>
      <c r="I787" t="s">
        <v>59</v>
      </c>
      <c r="J787" s="1">
        <v>136000</v>
      </c>
      <c r="K787">
        <v>220</v>
      </c>
      <c r="L787">
        <v>0</v>
      </c>
      <c r="M787">
        <v>0</v>
      </c>
      <c r="N787">
        <v>0</v>
      </c>
      <c r="O787">
        <v>4</v>
      </c>
      <c r="P787">
        <v>0</v>
      </c>
      <c r="Q787" t="s">
        <v>60</v>
      </c>
      <c r="R787">
        <v>45</v>
      </c>
      <c r="S787">
        <v>0</v>
      </c>
      <c r="T787" t="s">
        <v>59</v>
      </c>
      <c r="U787" t="s">
        <v>36</v>
      </c>
      <c r="V787" t="s">
        <v>185</v>
      </c>
      <c r="W787" t="s">
        <v>38</v>
      </c>
      <c r="X787" t="s">
        <v>38233</v>
      </c>
      <c r="Y787" s="93"/>
      <c r="Z787" s="93"/>
      <c r="AA787" t="s">
        <v>4056</v>
      </c>
      <c r="AB787" t="s">
        <v>4057</v>
      </c>
    </row>
    <row r="788" spans="1:28" x14ac:dyDescent="0.3">
      <c r="A788" s="8" t="b">
        <f t="shared" si="36"/>
        <v>0</v>
      </c>
      <c r="B788" t="str">
        <f t="shared" si="37"/>
        <v>flamespritsarmor</v>
      </c>
      <c r="C788" s="10" t="str">
        <f t="shared" si="38"/>
        <v>flame_sprits_armor_</v>
      </c>
      <c r="D788">
        <v>2345</v>
      </c>
      <c r="E788" t="s">
        <v>24</v>
      </c>
      <c r="F788" t="s">
        <v>4058</v>
      </c>
      <c r="G788" t="s">
        <v>26</v>
      </c>
      <c r="H788" t="s">
        <v>4055</v>
      </c>
      <c r="I788" t="s">
        <v>59</v>
      </c>
      <c r="J788" s="1">
        <v>136000</v>
      </c>
      <c r="K788">
        <v>220</v>
      </c>
      <c r="L788">
        <v>0</v>
      </c>
      <c r="M788">
        <v>0</v>
      </c>
      <c r="N788">
        <v>0</v>
      </c>
      <c r="O788">
        <v>4</v>
      </c>
      <c r="P788">
        <v>1</v>
      </c>
      <c r="Q788" t="s">
        <v>60</v>
      </c>
      <c r="R788">
        <v>45</v>
      </c>
      <c r="S788">
        <v>0</v>
      </c>
      <c r="T788" t="s">
        <v>59</v>
      </c>
      <c r="U788" t="s">
        <v>36</v>
      </c>
      <c r="V788" t="s">
        <v>185</v>
      </c>
      <c r="W788" t="s">
        <v>38</v>
      </c>
      <c r="X788" s="8" t="s">
        <v>38233</v>
      </c>
      <c r="Y788" s="93"/>
      <c r="Z788" s="93"/>
      <c r="AA788" t="s">
        <v>4059</v>
      </c>
      <c r="AB788" t="s">
        <v>4060</v>
      </c>
    </row>
    <row r="789" spans="1:28" x14ac:dyDescent="0.3">
      <c r="A789" s="8" t="b">
        <f t="shared" si="36"/>
        <v>0</v>
      </c>
      <c r="B789" t="str">
        <f t="shared" si="37"/>
        <v>waterspritsarmor</v>
      </c>
      <c r="C789" s="10" t="str">
        <f t="shared" si="38"/>
        <v>water_sprits_armor</v>
      </c>
      <c r="D789">
        <v>2346</v>
      </c>
      <c r="E789" t="s">
        <v>24</v>
      </c>
      <c r="F789" t="s">
        <v>10517</v>
      </c>
      <c r="G789" t="s">
        <v>26</v>
      </c>
      <c r="H789" t="s">
        <v>10518</v>
      </c>
      <c r="I789" t="s">
        <v>59</v>
      </c>
      <c r="J789" s="1">
        <v>136000</v>
      </c>
      <c r="K789">
        <v>220</v>
      </c>
      <c r="L789">
        <v>0</v>
      </c>
      <c r="M789">
        <v>0</v>
      </c>
      <c r="N789">
        <v>0</v>
      </c>
      <c r="O789">
        <v>4</v>
      </c>
      <c r="P789">
        <v>0</v>
      </c>
      <c r="Q789" t="s">
        <v>60</v>
      </c>
      <c r="R789">
        <v>45</v>
      </c>
      <c r="S789">
        <v>0</v>
      </c>
      <c r="T789" t="s">
        <v>59</v>
      </c>
      <c r="U789" t="s">
        <v>36</v>
      </c>
      <c r="V789" t="s">
        <v>185</v>
      </c>
      <c r="W789" t="s">
        <v>38</v>
      </c>
      <c r="X789" t="s">
        <v>38234</v>
      </c>
      <c r="Y789" s="93"/>
      <c r="Z789" s="93"/>
      <c r="AA789" t="s">
        <v>10519</v>
      </c>
      <c r="AB789" t="s">
        <v>10520</v>
      </c>
    </row>
    <row r="790" spans="1:28" x14ac:dyDescent="0.3">
      <c r="A790" s="8" t="b">
        <f t="shared" si="36"/>
        <v>0</v>
      </c>
      <c r="B790" t="str">
        <f t="shared" si="37"/>
        <v>waterspritsarmor</v>
      </c>
      <c r="C790" s="10" t="str">
        <f t="shared" si="38"/>
        <v>water_sprits_armor_</v>
      </c>
      <c r="D790">
        <v>2347</v>
      </c>
      <c r="E790" t="s">
        <v>24</v>
      </c>
      <c r="F790" t="s">
        <v>10521</v>
      </c>
      <c r="G790" t="s">
        <v>26</v>
      </c>
      <c r="H790" t="s">
        <v>10518</v>
      </c>
      <c r="I790" t="s">
        <v>59</v>
      </c>
      <c r="J790" s="1">
        <v>136000</v>
      </c>
      <c r="K790">
        <v>220</v>
      </c>
      <c r="L790">
        <v>0</v>
      </c>
      <c r="M790">
        <v>0</v>
      </c>
      <c r="N790">
        <v>0</v>
      </c>
      <c r="O790">
        <v>4</v>
      </c>
      <c r="P790">
        <v>1</v>
      </c>
      <c r="Q790" t="s">
        <v>60</v>
      </c>
      <c r="R790">
        <v>45</v>
      </c>
      <c r="S790">
        <v>0</v>
      </c>
      <c r="T790" t="s">
        <v>59</v>
      </c>
      <c r="U790" t="s">
        <v>36</v>
      </c>
      <c r="V790" t="s">
        <v>185</v>
      </c>
      <c r="W790" t="s">
        <v>38</v>
      </c>
      <c r="X790" s="8" t="s">
        <v>38234</v>
      </c>
      <c r="Y790" s="93"/>
      <c r="Z790" s="93"/>
      <c r="AA790" t="s">
        <v>10522</v>
      </c>
      <c r="AB790" t="s">
        <v>10523</v>
      </c>
    </row>
    <row r="791" spans="1:28" x14ac:dyDescent="0.3">
      <c r="A791" s="6" t="b">
        <f t="shared" si="36"/>
        <v>0</v>
      </c>
      <c r="B791" t="str">
        <f t="shared" si="37"/>
        <v>windspritsarmor</v>
      </c>
      <c r="C791" s="10" t="str">
        <f t="shared" si="38"/>
        <v>wind_sprits_armor_</v>
      </c>
      <c r="D791">
        <v>2349</v>
      </c>
      <c r="E791" t="s">
        <v>24</v>
      </c>
      <c r="F791" t="s">
        <v>10756</v>
      </c>
      <c r="G791" t="s">
        <v>26</v>
      </c>
      <c r="H791" t="s">
        <v>10757</v>
      </c>
      <c r="I791" t="s">
        <v>59</v>
      </c>
      <c r="J791" s="1">
        <v>136000</v>
      </c>
      <c r="K791">
        <v>220</v>
      </c>
      <c r="L791">
        <v>0</v>
      </c>
      <c r="M791">
        <v>0</v>
      </c>
      <c r="N791">
        <v>0</v>
      </c>
      <c r="O791">
        <v>4</v>
      </c>
      <c r="P791">
        <v>1</v>
      </c>
      <c r="Q791" t="s">
        <v>60</v>
      </c>
      <c r="R791">
        <v>45</v>
      </c>
      <c r="S791">
        <v>0</v>
      </c>
      <c r="T791" t="s">
        <v>59</v>
      </c>
      <c r="U791" t="s">
        <v>36</v>
      </c>
      <c r="V791" t="s">
        <v>185</v>
      </c>
      <c r="W791" t="s">
        <v>38</v>
      </c>
      <c r="X791" t="s">
        <v>38235</v>
      </c>
      <c r="AA791" t="s">
        <v>10758</v>
      </c>
      <c r="AB791" t="s">
        <v>10759</v>
      </c>
    </row>
    <row r="792" spans="1:28" x14ac:dyDescent="0.3">
      <c r="A792" s="8" t="b">
        <f t="shared" si="36"/>
        <v>0</v>
      </c>
      <c r="B792" t="str">
        <f t="shared" si="37"/>
        <v>earthspritsarmor</v>
      </c>
      <c r="C792" s="10" t="str">
        <f t="shared" si="38"/>
        <v>earth_sprits_armor_</v>
      </c>
      <c r="D792">
        <v>2351</v>
      </c>
      <c r="E792" t="s">
        <v>24</v>
      </c>
      <c r="F792" t="s">
        <v>3496</v>
      </c>
      <c r="G792" t="s">
        <v>26</v>
      </c>
      <c r="H792" t="s">
        <v>3497</v>
      </c>
      <c r="I792" t="s">
        <v>59</v>
      </c>
      <c r="J792" s="1">
        <v>136000</v>
      </c>
      <c r="K792">
        <v>220</v>
      </c>
      <c r="L792">
        <v>0</v>
      </c>
      <c r="M792">
        <v>0</v>
      </c>
      <c r="N792">
        <v>0</v>
      </c>
      <c r="O792">
        <v>4</v>
      </c>
      <c r="P792">
        <v>1</v>
      </c>
      <c r="Q792" t="s">
        <v>60</v>
      </c>
      <c r="R792">
        <v>45</v>
      </c>
      <c r="S792">
        <v>0</v>
      </c>
      <c r="T792" t="s">
        <v>59</v>
      </c>
      <c r="U792" t="s">
        <v>36</v>
      </c>
      <c r="V792" t="s">
        <v>185</v>
      </c>
      <c r="W792" t="s">
        <v>38</v>
      </c>
      <c r="X792" t="s">
        <v>38236</v>
      </c>
      <c r="Y792" s="93"/>
      <c r="Z792" s="93"/>
      <c r="AA792" t="s">
        <v>3498</v>
      </c>
      <c r="AB792" t="s">
        <v>3499</v>
      </c>
    </row>
    <row r="793" spans="1:28" x14ac:dyDescent="0.3">
      <c r="A793" s="8" t="b">
        <f t="shared" si="36"/>
        <v>0</v>
      </c>
      <c r="B793" t="str">
        <f t="shared" si="37"/>
        <v>odin'sblessing</v>
      </c>
      <c r="C793" s="10" t="str">
        <f t="shared" si="38"/>
        <v>odin's_blessing</v>
      </c>
      <c r="D793">
        <v>2353</v>
      </c>
      <c r="E793" t="s">
        <v>24</v>
      </c>
      <c r="F793" t="s">
        <v>7170</v>
      </c>
      <c r="G793" t="s">
        <v>26</v>
      </c>
      <c r="H793" t="s">
        <v>7171</v>
      </c>
      <c r="I793" t="s">
        <v>59</v>
      </c>
      <c r="J793" s="1">
        <v>30000</v>
      </c>
      <c r="K793">
        <v>250</v>
      </c>
      <c r="L793">
        <v>0</v>
      </c>
      <c r="M793">
        <v>0</v>
      </c>
      <c r="N793">
        <v>0</v>
      </c>
      <c r="O793">
        <v>6</v>
      </c>
      <c r="P793">
        <v>1</v>
      </c>
      <c r="Q793" t="s">
        <v>60</v>
      </c>
      <c r="R793">
        <v>65</v>
      </c>
      <c r="S793">
        <v>0</v>
      </c>
      <c r="T793" t="s">
        <v>59</v>
      </c>
      <c r="U793" t="s">
        <v>36</v>
      </c>
      <c r="V793" t="s">
        <v>185</v>
      </c>
      <c r="W793" t="s">
        <v>38</v>
      </c>
      <c r="X793" s="8"/>
      <c r="Y793" s="93"/>
      <c r="Z793" s="93"/>
      <c r="AA793" t="s">
        <v>7172</v>
      </c>
      <c r="AB793" t="s">
        <v>7173</v>
      </c>
    </row>
    <row r="794" spans="1:28" x14ac:dyDescent="0.3">
      <c r="A794" s="8" t="b">
        <f t="shared" si="36"/>
        <v>0</v>
      </c>
      <c r="B794" t="str">
        <f t="shared" si="37"/>
        <v>angel'sprotection</v>
      </c>
      <c r="C794" s="10" t="str">
        <f t="shared" si="38"/>
        <v>angel's_protection</v>
      </c>
      <c r="D794">
        <v>2355</v>
      </c>
      <c r="E794" t="s">
        <v>24</v>
      </c>
      <c r="F794" t="s">
        <v>340</v>
      </c>
      <c r="G794" t="s">
        <v>26</v>
      </c>
      <c r="H794" t="s">
        <v>341</v>
      </c>
      <c r="I794" t="s">
        <v>59</v>
      </c>
      <c r="J794" s="1">
        <v>10000</v>
      </c>
      <c r="K794">
        <v>60</v>
      </c>
      <c r="L794">
        <v>0</v>
      </c>
      <c r="M794">
        <v>0</v>
      </c>
      <c r="N794">
        <v>0</v>
      </c>
      <c r="O794">
        <v>4</v>
      </c>
      <c r="P794">
        <v>1</v>
      </c>
      <c r="Q794" t="s">
        <v>60</v>
      </c>
      <c r="R794">
        <v>40</v>
      </c>
      <c r="S794">
        <v>0</v>
      </c>
      <c r="T794" t="s">
        <v>59</v>
      </c>
      <c r="U794" t="s">
        <v>36</v>
      </c>
      <c r="V794" t="s">
        <v>337</v>
      </c>
      <c r="W794" t="s">
        <v>38</v>
      </c>
      <c r="X794" t="s">
        <v>39200</v>
      </c>
      <c r="Y794" s="93"/>
      <c r="Z794" s="93"/>
      <c r="AA794" t="s">
        <v>342</v>
      </c>
      <c r="AB794" t="s">
        <v>343</v>
      </c>
    </row>
    <row r="795" spans="1:28" x14ac:dyDescent="0.3">
      <c r="A795" s="8" t="b">
        <f t="shared" si="36"/>
        <v>0</v>
      </c>
      <c r="B795" t="str">
        <f t="shared" si="37"/>
        <v>vestmentofgrace</v>
      </c>
      <c r="C795" s="10" t="str">
        <f t="shared" si="38"/>
        <v>vestment_of_grace</v>
      </c>
      <c r="D795">
        <v>2356</v>
      </c>
      <c r="E795" t="s">
        <v>24</v>
      </c>
      <c r="F795" t="s">
        <v>10391</v>
      </c>
      <c r="G795" t="s">
        <v>26</v>
      </c>
      <c r="H795" t="s">
        <v>10392</v>
      </c>
      <c r="I795" t="s">
        <v>59</v>
      </c>
      <c r="J795" s="93">
        <v>20</v>
      </c>
      <c r="K795">
        <v>250</v>
      </c>
      <c r="L795">
        <v>0</v>
      </c>
      <c r="M795">
        <v>0</v>
      </c>
      <c r="N795">
        <v>0</v>
      </c>
      <c r="O795">
        <v>5</v>
      </c>
      <c r="P795">
        <v>1</v>
      </c>
      <c r="Q795" t="s">
        <v>60</v>
      </c>
      <c r="R795">
        <v>70</v>
      </c>
      <c r="S795">
        <v>0</v>
      </c>
      <c r="T795" t="s">
        <v>59</v>
      </c>
      <c r="U795" t="s">
        <v>36</v>
      </c>
      <c r="V795" t="s">
        <v>979</v>
      </c>
      <c r="W795" t="s">
        <v>38</v>
      </c>
      <c r="X795" t="s">
        <v>38237</v>
      </c>
      <c r="Y795" s="93"/>
      <c r="Z795" s="93"/>
      <c r="AA795" t="s">
        <v>10393</v>
      </c>
      <c r="AB795" t="s">
        <v>10394</v>
      </c>
    </row>
    <row r="796" spans="1:28" x14ac:dyDescent="0.3">
      <c r="A796" s="8" t="b">
        <f t="shared" si="36"/>
        <v>0</v>
      </c>
      <c r="B796" t="str">
        <f t="shared" si="37"/>
        <v>dressofangel</v>
      </c>
      <c r="C796" s="10" t="str">
        <f t="shared" si="38"/>
        <v>dress_of_angel</v>
      </c>
      <c r="D796">
        <v>2358</v>
      </c>
      <c r="E796" t="s">
        <v>24</v>
      </c>
      <c r="F796" t="s">
        <v>3221</v>
      </c>
      <c r="G796" t="s">
        <v>26</v>
      </c>
      <c r="H796" t="s">
        <v>3222</v>
      </c>
      <c r="I796" t="s">
        <v>59</v>
      </c>
      <c r="J796" s="93">
        <v>20</v>
      </c>
      <c r="K796">
        <v>100</v>
      </c>
      <c r="L796">
        <v>0</v>
      </c>
      <c r="M796">
        <v>0</v>
      </c>
      <c r="N796">
        <v>0</v>
      </c>
      <c r="O796">
        <v>5</v>
      </c>
      <c r="P796">
        <v>0</v>
      </c>
      <c r="Q796" t="s">
        <v>24</v>
      </c>
      <c r="R796">
        <v>0</v>
      </c>
      <c r="S796">
        <v>0</v>
      </c>
      <c r="T796" t="s">
        <v>59</v>
      </c>
      <c r="U796" t="s">
        <v>36</v>
      </c>
      <c r="V796" t="s">
        <v>37</v>
      </c>
      <c r="W796" t="s">
        <v>38</v>
      </c>
      <c r="X796" s="8" t="s">
        <v>38238</v>
      </c>
      <c r="Y796" s="93"/>
      <c r="Z796" s="93"/>
      <c r="AA796" t="s">
        <v>3223</v>
      </c>
      <c r="AB796" t="s">
        <v>3224</v>
      </c>
    </row>
    <row r="797" spans="1:28" x14ac:dyDescent="0.3">
      <c r="A797" s="8" t="b">
        <f t="shared" si="36"/>
        <v>0</v>
      </c>
      <c r="B797" t="str">
        <f t="shared" si="37"/>
        <v>whiteaodai</v>
      </c>
      <c r="C797" s="10" t="str">
        <f t="shared" si="38"/>
        <v>white_aodai</v>
      </c>
      <c r="D797">
        <v>2363</v>
      </c>
      <c r="E797" t="s">
        <v>24</v>
      </c>
      <c r="F797" t="s">
        <v>10625</v>
      </c>
      <c r="G797" t="s">
        <v>26</v>
      </c>
      <c r="H797" t="s">
        <v>10626</v>
      </c>
      <c r="I797" t="s">
        <v>59</v>
      </c>
      <c r="J797" s="93">
        <v>20</v>
      </c>
      <c r="K797">
        <v>50</v>
      </c>
      <c r="L797">
        <v>0</v>
      </c>
      <c r="M797">
        <v>0</v>
      </c>
      <c r="N797">
        <v>0</v>
      </c>
      <c r="O797">
        <v>3</v>
      </c>
      <c r="P797">
        <v>0</v>
      </c>
      <c r="Q797" t="s">
        <v>60</v>
      </c>
      <c r="R797">
        <v>0</v>
      </c>
      <c r="S797">
        <v>0</v>
      </c>
      <c r="T797" t="s">
        <v>59</v>
      </c>
      <c r="U797" t="s">
        <v>36</v>
      </c>
      <c r="V797" t="s">
        <v>185</v>
      </c>
      <c r="W797" t="s">
        <v>38</v>
      </c>
      <c r="X797" s="8" t="s">
        <v>39107</v>
      </c>
      <c r="Y797" s="93"/>
      <c r="Z797" s="93"/>
      <c r="AA797" t="s">
        <v>10627</v>
      </c>
      <c r="AB797" t="s">
        <v>10628</v>
      </c>
    </row>
    <row r="798" spans="1:28" x14ac:dyDescent="0.3">
      <c r="A798" s="8" t="b">
        <f t="shared" si="36"/>
        <v>0</v>
      </c>
      <c r="B798" t="str">
        <f t="shared" si="37"/>
        <v>meteoplatearmor</v>
      </c>
      <c r="C798" s="10" t="str">
        <f t="shared" si="38"/>
        <v>meteo_plate_armor</v>
      </c>
      <c r="D798">
        <v>2364</v>
      </c>
      <c r="E798" t="s">
        <v>24</v>
      </c>
      <c r="F798" t="s">
        <v>6646</v>
      </c>
      <c r="G798" t="s">
        <v>26</v>
      </c>
      <c r="H798" t="s">
        <v>6647</v>
      </c>
      <c r="I798" t="s">
        <v>59</v>
      </c>
      <c r="J798" s="93">
        <v>20</v>
      </c>
      <c r="K798">
        <v>300</v>
      </c>
      <c r="L798">
        <v>0</v>
      </c>
      <c r="M798">
        <v>0</v>
      </c>
      <c r="N798">
        <v>0</v>
      </c>
      <c r="O798">
        <v>10</v>
      </c>
      <c r="P798">
        <v>1</v>
      </c>
      <c r="Q798" t="s">
        <v>60</v>
      </c>
      <c r="R798">
        <v>55</v>
      </c>
      <c r="S798">
        <v>0</v>
      </c>
      <c r="T798" t="s">
        <v>59</v>
      </c>
      <c r="U798" t="s">
        <v>787</v>
      </c>
      <c r="V798" t="s">
        <v>826</v>
      </c>
      <c r="W798" t="s">
        <v>38</v>
      </c>
      <c r="X798" s="8" t="s">
        <v>38240</v>
      </c>
      <c r="Y798" s="93"/>
      <c r="Z798" s="93"/>
      <c r="AA798" t="s">
        <v>6648</v>
      </c>
      <c r="AB798" t="s">
        <v>6649</v>
      </c>
    </row>
    <row r="799" spans="1:28" x14ac:dyDescent="0.3">
      <c r="A799" s="8" t="b">
        <f t="shared" si="36"/>
        <v>0</v>
      </c>
      <c r="B799" t="str">
        <f t="shared" si="37"/>
        <v>divinecloth</v>
      </c>
      <c r="C799" s="10" t="str">
        <f t="shared" si="38"/>
        <v>divine_cloth</v>
      </c>
      <c r="D799">
        <v>2366</v>
      </c>
      <c r="E799" t="s">
        <v>24</v>
      </c>
      <c r="F799" t="s">
        <v>3044</v>
      </c>
      <c r="G799" t="s">
        <v>26</v>
      </c>
      <c r="H799" t="s">
        <v>3045</v>
      </c>
      <c r="I799" t="s">
        <v>59</v>
      </c>
      <c r="J799" s="93">
        <v>20</v>
      </c>
      <c r="K799">
        <v>150</v>
      </c>
      <c r="L799">
        <v>0</v>
      </c>
      <c r="M799">
        <v>0</v>
      </c>
      <c r="N799">
        <v>0</v>
      </c>
      <c r="O799">
        <v>6</v>
      </c>
      <c r="P799">
        <v>1</v>
      </c>
      <c r="Q799" t="s">
        <v>60</v>
      </c>
      <c r="R799">
        <v>55</v>
      </c>
      <c r="S799">
        <v>0</v>
      </c>
      <c r="T799" t="s">
        <v>59</v>
      </c>
      <c r="U799" t="s">
        <v>36</v>
      </c>
      <c r="V799" t="s">
        <v>185</v>
      </c>
      <c r="W799" t="s">
        <v>38</v>
      </c>
      <c r="X799" s="8" t="s">
        <v>38241</v>
      </c>
      <c r="Y799" s="93"/>
      <c r="Z799" s="93"/>
      <c r="AA799" t="s">
        <v>3046</v>
      </c>
      <c r="AB799" t="s">
        <v>3047</v>
      </c>
    </row>
    <row r="800" spans="1:28" x14ac:dyDescent="0.3">
      <c r="A800" s="8" t="b">
        <f t="shared" si="36"/>
        <v>0</v>
      </c>
      <c r="B800" t="str">
        <f t="shared" si="37"/>
        <v>freyjaovercoat</v>
      </c>
      <c r="C800" s="10" t="str">
        <f t="shared" si="38"/>
        <v>freyja_overcoat</v>
      </c>
      <c r="D800">
        <v>2369</v>
      </c>
      <c r="E800" t="s">
        <v>24</v>
      </c>
      <c r="F800" t="s">
        <v>4230</v>
      </c>
      <c r="G800" t="s">
        <v>26</v>
      </c>
      <c r="H800" t="s">
        <v>4231</v>
      </c>
      <c r="I800" t="s">
        <v>59</v>
      </c>
      <c r="J800" s="93">
        <v>0</v>
      </c>
      <c r="K800">
        <v>50</v>
      </c>
      <c r="L800">
        <v>0</v>
      </c>
      <c r="M800">
        <v>0</v>
      </c>
      <c r="N800">
        <v>0</v>
      </c>
      <c r="O800">
        <v>6</v>
      </c>
      <c r="P800">
        <v>1</v>
      </c>
      <c r="Q800" t="s">
        <v>60</v>
      </c>
      <c r="R800">
        <v>0</v>
      </c>
      <c r="S800">
        <v>0</v>
      </c>
      <c r="T800" t="s">
        <v>59</v>
      </c>
      <c r="U800" t="s">
        <v>36</v>
      </c>
      <c r="V800" t="s">
        <v>185</v>
      </c>
      <c r="W800" t="s">
        <v>38</v>
      </c>
      <c r="X800" t="s">
        <v>39313</v>
      </c>
      <c r="Y800" s="93"/>
      <c r="Z800" s="93"/>
      <c r="AA800" t="s">
        <v>4232</v>
      </c>
      <c r="AB800" t="s">
        <v>4233</v>
      </c>
    </row>
    <row r="801" spans="1:28" x14ac:dyDescent="0.3">
      <c r="A801" s="8" t="b">
        <f t="shared" si="36"/>
        <v>0</v>
      </c>
      <c r="B801" t="str">
        <f t="shared" si="37"/>
        <v>magecoat</v>
      </c>
      <c r="C801" s="10" t="str">
        <f t="shared" si="38"/>
        <v>mage_coat_</v>
      </c>
      <c r="D801">
        <v>2372</v>
      </c>
      <c r="E801" t="s">
        <v>24</v>
      </c>
      <c r="F801" t="s">
        <v>6320</v>
      </c>
      <c r="G801" t="s">
        <v>26</v>
      </c>
      <c r="H801" t="s">
        <v>6317</v>
      </c>
      <c r="I801" t="s">
        <v>59</v>
      </c>
      <c r="J801" s="93">
        <v>20</v>
      </c>
      <c r="K801">
        <v>60</v>
      </c>
      <c r="L801">
        <v>0</v>
      </c>
      <c r="M801">
        <v>0</v>
      </c>
      <c r="N801">
        <v>0</v>
      </c>
      <c r="O801">
        <v>5</v>
      </c>
      <c r="P801">
        <v>1</v>
      </c>
      <c r="Q801" t="s">
        <v>60</v>
      </c>
      <c r="R801">
        <v>50</v>
      </c>
      <c r="S801">
        <v>0</v>
      </c>
      <c r="T801" t="s">
        <v>59</v>
      </c>
      <c r="U801" t="s">
        <v>36</v>
      </c>
      <c r="V801" t="s">
        <v>2193</v>
      </c>
      <c r="W801" t="s">
        <v>38</v>
      </c>
      <c r="X801" t="s">
        <v>38226</v>
      </c>
      <c r="Y801" s="93"/>
      <c r="Z801" s="93"/>
      <c r="AA801" t="s">
        <v>6321</v>
      </c>
      <c r="AB801" t="s">
        <v>6322</v>
      </c>
    </row>
    <row r="802" spans="1:28" x14ac:dyDescent="0.3">
      <c r="A802" s="8" t="b">
        <f t="shared" si="36"/>
        <v>0</v>
      </c>
      <c r="B802" t="str">
        <f t="shared" si="37"/>
        <v>diabolusrobe</v>
      </c>
      <c r="C802" s="10" t="str">
        <f t="shared" si="38"/>
        <v>diabolus_robe</v>
      </c>
      <c r="D802">
        <v>2374</v>
      </c>
      <c r="E802" t="s">
        <v>24</v>
      </c>
      <c r="F802" t="s">
        <v>3005</v>
      </c>
      <c r="G802" t="s">
        <v>26</v>
      </c>
      <c r="H802" t="s">
        <v>3006</v>
      </c>
      <c r="I802" t="s">
        <v>59</v>
      </c>
      <c r="J802" s="93">
        <v>20</v>
      </c>
      <c r="K802">
        <v>30</v>
      </c>
      <c r="L802">
        <v>0</v>
      </c>
      <c r="M802">
        <v>0</v>
      </c>
      <c r="N802">
        <v>0</v>
      </c>
      <c r="O802">
        <v>6</v>
      </c>
      <c r="P802">
        <v>1</v>
      </c>
      <c r="Q802" t="s">
        <v>60</v>
      </c>
      <c r="R802">
        <v>55</v>
      </c>
      <c r="S802">
        <v>0</v>
      </c>
      <c r="T802" t="s">
        <v>59</v>
      </c>
      <c r="U802" t="s">
        <v>36</v>
      </c>
      <c r="V802" t="s">
        <v>185</v>
      </c>
      <c r="W802" t="s">
        <v>38</v>
      </c>
      <c r="X802" s="8" t="s">
        <v>39201</v>
      </c>
      <c r="Y802" s="93"/>
      <c r="Z802" s="93"/>
      <c r="AA802" t="s">
        <v>3007</v>
      </c>
      <c r="AB802" t="s">
        <v>3008</v>
      </c>
    </row>
    <row r="803" spans="1:28" x14ac:dyDescent="0.3">
      <c r="A803" s="8" t="b">
        <f t="shared" si="36"/>
        <v>0</v>
      </c>
      <c r="B803" t="str">
        <f t="shared" si="37"/>
        <v>diabolusarmor</v>
      </c>
      <c r="C803" s="10" t="str">
        <f t="shared" si="38"/>
        <v>diabolus_armor</v>
      </c>
      <c r="D803">
        <v>2375</v>
      </c>
      <c r="E803" t="s">
        <v>24</v>
      </c>
      <c r="F803" t="s">
        <v>2988</v>
      </c>
      <c r="G803" t="s">
        <v>26</v>
      </c>
      <c r="H803" t="s">
        <v>2989</v>
      </c>
      <c r="I803" t="s">
        <v>59</v>
      </c>
      <c r="J803" s="8">
        <v>20</v>
      </c>
      <c r="K803">
        <v>60</v>
      </c>
      <c r="L803">
        <v>0</v>
      </c>
      <c r="M803">
        <v>0</v>
      </c>
      <c r="N803">
        <v>0</v>
      </c>
      <c r="O803">
        <v>7</v>
      </c>
      <c r="P803">
        <v>1</v>
      </c>
      <c r="Q803" t="s">
        <v>60</v>
      </c>
      <c r="R803">
        <v>55</v>
      </c>
      <c r="S803">
        <v>0</v>
      </c>
      <c r="T803" t="s">
        <v>59</v>
      </c>
      <c r="U803" t="s">
        <v>36</v>
      </c>
      <c r="V803" t="s">
        <v>185</v>
      </c>
      <c r="W803" t="s">
        <v>38</v>
      </c>
      <c r="X803" s="8" t="s">
        <v>39202</v>
      </c>
      <c r="Y803" s="93"/>
      <c r="Z803" s="93"/>
      <c r="AA803" t="s">
        <v>2990</v>
      </c>
      <c r="AB803" t="s">
        <v>2991</v>
      </c>
    </row>
    <row r="804" spans="1:28" x14ac:dyDescent="0.3">
      <c r="A804" s="8" t="b">
        <f t="shared" si="36"/>
        <v>0</v>
      </c>
      <c r="B804" t="str">
        <f t="shared" si="37"/>
        <v>assaulterplate</v>
      </c>
      <c r="C804" s="10" t="str">
        <f t="shared" si="38"/>
        <v>assaulter_plate</v>
      </c>
      <c r="D804">
        <v>2376</v>
      </c>
      <c r="E804" t="s">
        <v>24</v>
      </c>
      <c r="F804" t="s">
        <v>600</v>
      </c>
      <c r="G804" t="s">
        <v>26</v>
      </c>
      <c r="H804" t="s">
        <v>601</v>
      </c>
      <c r="I804" t="s">
        <v>59</v>
      </c>
      <c r="J804" s="8">
        <v>0</v>
      </c>
      <c r="K804">
        <v>0</v>
      </c>
      <c r="L804">
        <v>0</v>
      </c>
      <c r="M804">
        <v>0</v>
      </c>
      <c r="N804">
        <v>0</v>
      </c>
      <c r="O804">
        <v>7</v>
      </c>
      <c r="P804">
        <v>1</v>
      </c>
      <c r="Q804" t="s">
        <v>60</v>
      </c>
      <c r="R804">
        <v>80</v>
      </c>
      <c r="S804">
        <v>0</v>
      </c>
      <c r="T804" t="s">
        <v>59</v>
      </c>
      <c r="U804" t="s">
        <v>36</v>
      </c>
      <c r="V804" t="s">
        <v>602</v>
      </c>
      <c r="W804" t="s">
        <v>38</v>
      </c>
      <c r="X804" s="8" t="s">
        <v>39203</v>
      </c>
      <c r="Y804" s="93"/>
      <c r="Z804" s="93"/>
      <c r="AA804" t="s">
        <v>603</v>
      </c>
      <c r="AB804" t="s">
        <v>604</v>
      </c>
    </row>
    <row r="805" spans="1:28" x14ac:dyDescent="0.3">
      <c r="A805" s="6" t="b">
        <f t="shared" si="36"/>
        <v>0</v>
      </c>
      <c r="B805" t="str">
        <f t="shared" si="37"/>
        <v>eliteengineerarmor</v>
      </c>
      <c r="C805" s="10" t="str">
        <f t="shared" si="38"/>
        <v>elite_engineer_armor</v>
      </c>
      <c r="D805">
        <v>2377</v>
      </c>
      <c r="E805" t="s">
        <v>24</v>
      </c>
      <c r="F805" t="s">
        <v>3596</v>
      </c>
      <c r="G805" t="s">
        <v>26</v>
      </c>
      <c r="H805" t="s">
        <v>3597</v>
      </c>
      <c r="I805" t="s">
        <v>59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7</v>
      </c>
      <c r="P805">
        <v>1</v>
      </c>
      <c r="Q805" t="s">
        <v>60</v>
      </c>
      <c r="R805">
        <v>80</v>
      </c>
      <c r="S805">
        <v>0</v>
      </c>
      <c r="T805" t="s">
        <v>59</v>
      </c>
      <c r="U805" t="s">
        <v>36</v>
      </c>
      <c r="V805" t="s">
        <v>2297</v>
      </c>
      <c r="W805" t="s">
        <v>38</v>
      </c>
      <c r="X805" t="s">
        <v>39204</v>
      </c>
      <c r="AA805" t="s">
        <v>3598</v>
      </c>
      <c r="AB805" t="s">
        <v>3599</v>
      </c>
    </row>
    <row r="806" spans="1:28" x14ac:dyDescent="0.3">
      <c r="A806" s="6" t="b">
        <f t="shared" si="36"/>
        <v>0</v>
      </c>
      <c r="B806" t="str">
        <f t="shared" si="37"/>
        <v>assassinrobe</v>
      </c>
      <c r="C806" s="10" t="str">
        <f t="shared" si="38"/>
        <v>assassin_robe</v>
      </c>
      <c r="D806">
        <v>2378</v>
      </c>
      <c r="E806" t="s">
        <v>24</v>
      </c>
      <c r="F806" t="s">
        <v>595</v>
      </c>
      <c r="G806" t="s">
        <v>26</v>
      </c>
      <c r="H806" t="s">
        <v>596</v>
      </c>
      <c r="I806" t="s">
        <v>59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7</v>
      </c>
      <c r="P806">
        <v>1</v>
      </c>
      <c r="Q806" t="s">
        <v>60</v>
      </c>
      <c r="R806">
        <v>80</v>
      </c>
      <c r="S806">
        <v>0</v>
      </c>
      <c r="T806" t="s">
        <v>59</v>
      </c>
      <c r="U806" t="s">
        <v>36</v>
      </c>
      <c r="V806" t="s">
        <v>597</v>
      </c>
      <c r="W806" t="s">
        <v>38</v>
      </c>
      <c r="X806" t="s">
        <v>39205</v>
      </c>
      <c r="AA806" t="s">
        <v>598</v>
      </c>
      <c r="AB806" t="s">
        <v>599</v>
      </c>
    </row>
    <row r="807" spans="1:28" x14ac:dyDescent="0.3">
      <c r="A807" s="8" t="b">
        <f t="shared" si="36"/>
        <v>0</v>
      </c>
      <c r="B807" t="str">
        <f t="shared" si="37"/>
        <v>warlockbattlerobe</v>
      </c>
      <c r="C807" s="10" t="str">
        <f t="shared" si="38"/>
        <v>warlock_battle_robe</v>
      </c>
      <c r="D807">
        <v>2379</v>
      </c>
      <c r="E807" t="s">
        <v>24</v>
      </c>
      <c r="F807" t="s">
        <v>10497</v>
      </c>
      <c r="G807" t="s">
        <v>26</v>
      </c>
      <c r="H807" t="s">
        <v>10498</v>
      </c>
      <c r="I807" t="s">
        <v>59</v>
      </c>
      <c r="J807" s="8">
        <v>0</v>
      </c>
      <c r="K807">
        <v>0</v>
      </c>
      <c r="L807">
        <v>0</v>
      </c>
      <c r="M807">
        <v>0</v>
      </c>
      <c r="N807">
        <v>0</v>
      </c>
      <c r="O807">
        <v>3</v>
      </c>
      <c r="P807">
        <v>1</v>
      </c>
      <c r="Q807" t="s">
        <v>60</v>
      </c>
      <c r="R807">
        <v>80</v>
      </c>
      <c r="S807">
        <v>0</v>
      </c>
      <c r="T807" t="s">
        <v>59</v>
      </c>
      <c r="U807" t="s">
        <v>36</v>
      </c>
      <c r="V807" t="s">
        <v>2193</v>
      </c>
      <c r="W807" t="s">
        <v>38</v>
      </c>
      <c r="X807" s="8" t="s">
        <v>39206</v>
      </c>
      <c r="Y807" s="93"/>
      <c r="Z807" s="93"/>
      <c r="AA807" t="s">
        <v>10499</v>
      </c>
      <c r="AB807" t="s">
        <v>10500</v>
      </c>
    </row>
    <row r="808" spans="1:28" x14ac:dyDescent="0.3">
      <c r="A808" s="8" t="b">
        <f t="shared" si="36"/>
        <v>0</v>
      </c>
      <c r="B808" t="str">
        <f t="shared" si="37"/>
        <v>medicrobe</v>
      </c>
      <c r="C808" s="10" t="str">
        <f t="shared" si="38"/>
        <v>medic_robe</v>
      </c>
      <c r="D808">
        <v>2380</v>
      </c>
      <c r="E808" t="s">
        <v>24</v>
      </c>
      <c r="F808" t="s">
        <v>6587</v>
      </c>
      <c r="G808" t="s">
        <v>26</v>
      </c>
      <c r="H808" t="s">
        <v>6588</v>
      </c>
      <c r="I808" t="s">
        <v>59</v>
      </c>
      <c r="J808" s="8">
        <v>0</v>
      </c>
      <c r="K808">
        <v>0</v>
      </c>
      <c r="L808">
        <v>0</v>
      </c>
      <c r="M808">
        <v>0</v>
      </c>
      <c r="N808">
        <v>0</v>
      </c>
      <c r="O808">
        <v>3</v>
      </c>
      <c r="P808">
        <v>1</v>
      </c>
      <c r="Q808" t="s">
        <v>60</v>
      </c>
      <c r="R808">
        <v>80</v>
      </c>
      <c r="S808">
        <v>0</v>
      </c>
      <c r="T808" t="s">
        <v>59</v>
      </c>
      <c r="U808" t="s">
        <v>36</v>
      </c>
      <c r="V808" t="s">
        <v>1136</v>
      </c>
      <c r="W808" t="s">
        <v>38</v>
      </c>
      <c r="X808" t="s">
        <v>39207</v>
      </c>
      <c r="Y808" s="93"/>
      <c r="Z808" s="93"/>
      <c r="AA808" t="s">
        <v>6589</v>
      </c>
      <c r="AB808" t="s">
        <v>6590</v>
      </c>
    </row>
    <row r="809" spans="1:28" x14ac:dyDescent="0.3">
      <c r="A809" s="8" t="b">
        <f t="shared" si="36"/>
        <v>0</v>
      </c>
      <c r="B809" t="str">
        <f t="shared" si="37"/>
        <v>elitearchersuit</v>
      </c>
      <c r="C809" s="10" t="str">
        <f t="shared" si="38"/>
        <v>elite_archer_suit</v>
      </c>
      <c r="D809">
        <v>2381</v>
      </c>
      <c r="E809" t="s">
        <v>24</v>
      </c>
      <c r="F809" t="s">
        <v>3592</v>
      </c>
      <c r="G809" t="s">
        <v>26</v>
      </c>
      <c r="H809" t="s">
        <v>3593</v>
      </c>
      <c r="I809" t="s">
        <v>59</v>
      </c>
      <c r="J809" s="8">
        <v>0</v>
      </c>
      <c r="K809">
        <v>0</v>
      </c>
      <c r="L809">
        <v>0</v>
      </c>
      <c r="M809">
        <v>0</v>
      </c>
      <c r="N809">
        <v>0</v>
      </c>
      <c r="O809">
        <v>3</v>
      </c>
      <c r="P809">
        <v>1</v>
      </c>
      <c r="Q809" t="s">
        <v>60</v>
      </c>
      <c r="R809">
        <v>80</v>
      </c>
      <c r="S809">
        <v>0</v>
      </c>
      <c r="T809" t="s">
        <v>59</v>
      </c>
      <c r="U809" t="s">
        <v>36</v>
      </c>
      <c r="V809" t="s">
        <v>1114</v>
      </c>
      <c r="W809" t="s">
        <v>38</v>
      </c>
      <c r="X809" s="8" t="s">
        <v>39208</v>
      </c>
      <c r="Y809" s="93"/>
      <c r="Z809" s="93"/>
      <c r="AA809" t="s">
        <v>3594</v>
      </c>
      <c r="AB809" t="s">
        <v>3595</v>
      </c>
    </row>
    <row r="810" spans="1:28" x14ac:dyDescent="0.3">
      <c r="A810" s="8" t="b">
        <f t="shared" si="36"/>
        <v>0</v>
      </c>
      <c r="B810" t="str">
        <f t="shared" si="37"/>
        <v>eliteshootersuit</v>
      </c>
      <c r="C810" s="10" t="str">
        <f t="shared" si="38"/>
        <v>elite_shooter_suit</v>
      </c>
      <c r="D810">
        <v>2382</v>
      </c>
      <c r="E810" t="s">
        <v>24</v>
      </c>
      <c r="F810" t="s">
        <v>3600</v>
      </c>
      <c r="G810" t="s">
        <v>26</v>
      </c>
      <c r="H810" t="s">
        <v>3601</v>
      </c>
      <c r="I810" t="s">
        <v>59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3</v>
      </c>
      <c r="P810">
        <v>1</v>
      </c>
      <c r="Q810" t="s">
        <v>60</v>
      </c>
      <c r="R810">
        <v>80</v>
      </c>
      <c r="S810">
        <v>0</v>
      </c>
      <c r="T810" t="s">
        <v>59</v>
      </c>
      <c r="U810" t="s">
        <v>36</v>
      </c>
      <c r="V810" t="s">
        <v>429</v>
      </c>
      <c r="W810" t="s">
        <v>38</v>
      </c>
      <c r="X810" s="8" t="s">
        <v>39209</v>
      </c>
      <c r="Y810" s="93"/>
      <c r="Z810" s="93"/>
      <c r="AA810" t="s">
        <v>3602</v>
      </c>
      <c r="AB810" t="s">
        <v>3603</v>
      </c>
    </row>
    <row r="811" spans="1:28" x14ac:dyDescent="0.3">
      <c r="A811" s="8" t="b">
        <f t="shared" si="36"/>
        <v>0</v>
      </c>
      <c r="B811" t="str">
        <f t="shared" si="37"/>
        <v>spritualtunic</v>
      </c>
      <c r="C811" s="10" t="str">
        <f t="shared" si="38"/>
        <v>spritual_tunic</v>
      </c>
      <c r="D811">
        <v>2384</v>
      </c>
      <c r="E811" t="s">
        <v>24</v>
      </c>
      <c r="F811" t="s">
        <v>9525</v>
      </c>
      <c r="G811" t="s">
        <v>26</v>
      </c>
      <c r="H811" t="s">
        <v>9526</v>
      </c>
      <c r="I811" t="s">
        <v>59</v>
      </c>
      <c r="J811">
        <v>20</v>
      </c>
      <c r="K811">
        <v>80</v>
      </c>
      <c r="L811">
        <v>0</v>
      </c>
      <c r="M811">
        <v>0</v>
      </c>
      <c r="N811">
        <v>0</v>
      </c>
      <c r="O811">
        <v>10</v>
      </c>
      <c r="P811">
        <v>0</v>
      </c>
      <c r="Q811" t="s">
        <v>60</v>
      </c>
      <c r="R811">
        <v>0</v>
      </c>
      <c r="S811">
        <v>0</v>
      </c>
      <c r="T811" t="s">
        <v>59</v>
      </c>
      <c r="U811" t="s">
        <v>36</v>
      </c>
      <c r="V811" t="s">
        <v>37</v>
      </c>
      <c r="W811" t="s">
        <v>38</v>
      </c>
      <c r="X811" s="8" t="s">
        <v>38242</v>
      </c>
      <c r="Y811" s="93"/>
      <c r="Z811" s="93"/>
      <c r="AA811" t="s">
        <v>9527</v>
      </c>
      <c r="AB811" t="s">
        <v>9528</v>
      </c>
    </row>
    <row r="812" spans="1:28" x14ac:dyDescent="0.3">
      <c r="A812" s="8" t="b">
        <f t="shared" si="36"/>
        <v>0</v>
      </c>
      <c r="B812" t="str">
        <f t="shared" si="37"/>
        <v>chameleonarmor</v>
      </c>
      <c r="C812" s="10" t="str">
        <f t="shared" si="38"/>
        <v>chameleon_armor</v>
      </c>
      <c r="D812">
        <v>2386</v>
      </c>
      <c r="E812" t="s">
        <v>24</v>
      </c>
      <c r="F812" t="s">
        <v>2069</v>
      </c>
      <c r="G812" t="s">
        <v>26</v>
      </c>
      <c r="H812" t="s">
        <v>2070</v>
      </c>
      <c r="I812" t="s">
        <v>59</v>
      </c>
      <c r="J812" s="6">
        <v>20</v>
      </c>
      <c r="K812">
        <v>170</v>
      </c>
      <c r="L812">
        <v>0</v>
      </c>
      <c r="M812">
        <v>0</v>
      </c>
      <c r="N812">
        <v>0</v>
      </c>
      <c r="O812">
        <v>5</v>
      </c>
      <c r="P812">
        <v>1</v>
      </c>
      <c r="Q812" t="s">
        <v>60</v>
      </c>
      <c r="R812">
        <v>70</v>
      </c>
      <c r="S812">
        <v>0</v>
      </c>
      <c r="T812" t="s">
        <v>59</v>
      </c>
      <c r="U812" t="s">
        <v>36</v>
      </c>
      <c r="V812" t="s">
        <v>37</v>
      </c>
      <c r="W812" t="s">
        <v>38</v>
      </c>
      <c r="X812" s="8" t="s">
        <v>39314</v>
      </c>
      <c r="Y812" s="93"/>
      <c r="Z812" s="93"/>
      <c r="AA812" t="s">
        <v>2071</v>
      </c>
      <c r="AB812" t="s">
        <v>2072</v>
      </c>
    </row>
    <row r="813" spans="1:28" x14ac:dyDescent="0.3">
      <c r="A813" s="8" t="b">
        <f t="shared" si="36"/>
        <v>0</v>
      </c>
      <c r="B813" t="str">
        <f t="shared" si="37"/>
        <v>sprintmail</v>
      </c>
      <c r="C813" s="10" t="str">
        <f t="shared" si="38"/>
        <v>sprint_mail</v>
      </c>
      <c r="D813">
        <v>2387</v>
      </c>
      <c r="E813" t="s">
        <v>24</v>
      </c>
      <c r="F813" t="s">
        <v>9513</v>
      </c>
      <c r="G813" t="s">
        <v>26</v>
      </c>
      <c r="H813" t="s">
        <v>9514</v>
      </c>
      <c r="I813" t="s">
        <v>59</v>
      </c>
      <c r="J813">
        <v>20</v>
      </c>
      <c r="K813">
        <v>100</v>
      </c>
      <c r="L813">
        <v>0</v>
      </c>
      <c r="M813">
        <v>0</v>
      </c>
      <c r="N813">
        <v>0</v>
      </c>
      <c r="O813">
        <v>3</v>
      </c>
      <c r="P813">
        <v>1</v>
      </c>
      <c r="Q813" t="s">
        <v>60</v>
      </c>
      <c r="R813">
        <v>70</v>
      </c>
      <c r="S813">
        <v>0</v>
      </c>
      <c r="T813" t="s">
        <v>59</v>
      </c>
      <c r="U813" t="s">
        <v>36</v>
      </c>
      <c r="V813" t="s">
        <v>37</v>
      </c>
      <c r="W813" t="s">
        <v>38</v>
      </c>
      <c r="X813" s="8" t="s">
        <v>39210</v>
      </c>
      <c r="Y813" s="93"/>
      <c r="Z813" s="93"/>
      <c r="AA813" t="s">
        <v>9515</v>
      </c>
      <c r="AB813" t="s">
        <v>9516</v>
      </c>
    </row>
    <row r="814" spans="1:28" x14ac:dyDescent="0.3">
      <c r="A814" s="8" t="b">
        <f t="shared" si="36"/>
        <v>0</v>
      </c>
      <c r="B814" t="str">
        <f t="shared" si="37"/>
        <v>improvedtights</v>
      </c>
      <c r="C814" s="10" t="str">
        <f t="shared" si="38"/>
        <v>improved_tights</v>
      </c>
      <c r="D814">
        <v>2390</v>
      </c>
      <c r="E814" t="s">
        <v>24</v>
      </c>
      <c r="F814" t="s">
        <v>5451</v>
      </c>
      <c r="G814" t="s">
        <v>26</v>
      </c>
      <c r="H814" t="s">
        <v>5452</v>
      </c>
      <c r="I814" t="s">
        <v>59</v>
      </c>
      <c r="J814">
        <v>20</v>
      </c>
      <c r="K814">
        <v>40</v>
      </c>
      <c r="L814">
        <v>0</v>
      </c>
      <c r="M814">
        <v>0</v>
      </c>
      <c r="N814">
        <v>0</v>
      </c>
      <c r="O814">
        <v>6</v>
      </c>
      <c r="P814">
        <v>1</v>
      </c>
      <c r="Q814" t="s">
        <v>60</v>
      </c>
      <c r="R814">
        <v>75</v>
      </c>
      <c r="S814">
        <v>0</v>
      </c>
      <c r="T814" t="s">
        <v>59</v>
      </c>
      <c r="U814" t="s">
        <v>36</v>
      </c>
      <c r="V814" t="s">
        <v>5453</v>
      </c>
      <c r="W814" t="s">
        <v>38</v>
      </c>
      <c r="X814" s="8" t="s">
        <v>38243</v>
      </c>
      <c r="Y814" s="93"/>
      <c r="Z814" s="93"/>
      <c r="AA814" t="s">
        <v>5454</v>
      </c>
      <c r="AB814" t="s">
        <v>5455</v>
      </c>
    </row>
    <row r="815" spans="1:28" x14ac:dyDescent="0.3">
      <c r="A815" s="8" t="b">
        <f t="shared" si="36"/>
        <v>0</v>
      </c>
      <c r="B815" t="str">
        <f t="shared" si="37"/>
        <v>lifelink</v>
      </c>
      <c r="C815" s="10" t="str">
        <f t="shared" si="38"/>
        <v>life_link</v>
      </c>
      <c r="D815">
        <v>2391</v>
      </c>
      <c r="E815" t="s">
        <v>24</v>
      </c>
      <c r="F815" t="s">
        <v>6074</v>
      </c>
      <c r="G815" t="s">
        <v>26</v>
      </c>
      <c r="H815" t="s">
        <v>6075</v>
      </c>
      <c r="I815" t="s">
        <v>59</v>
      </c>
      <c r="J815">
        <v>20</v>
      </c>
      <c r="K815">
        <v>350</v>
      </c>
      <c r="L815">
        <v>0</v>
      </c>
      <c r="M815">
        <v>0</v>
      </c>
      <c r="N815">
        <v>0</v>
      </c>
      <c r="O815">
        <v>9</v>
      </c>
      <c r="P815">
        <v>1</v>
      </c>
      <c r="Q815" t="s">
        <v>60</v>
      </c>
      <c r="R815">
        <v>82</v>
      </c>
      <c r="S815">
        <v>0</v>
      </c>
      <c r="T815" t="s">
        <v>59</v>
      </c>
      <c r="U815" t="s">
        <v>6063</v>
      </c>
      <c r="V815" t="s">
        <v>37</v>
      </c>
      <c r="W815" t="s">
        <v>38</v>
      </c>
      <c r="X815" s="8" t="s">
        <v>38244</v>
      </c>
      <c r="Y815" s="93"/>
      <c r="Z815" s="93"/>
      <c r="AA815" t="s">
        <v>6076</v>
      </c>
      <c r="AB815" t="s">
        <v>6077</v>
      </c>
    </row>
    <row r="816" spans="1:28" x14ac:dyDescent="0.3">
      <c r="A816" s="8" t="b">
        <f t="shared" si="36"/>
        <v>0</v>
      </c>
      <c r="B816" t="str">
        <f t="shared" si="37"/>
        <v>dragonvest</v>
      </c>
      <c r="C816" s="10" t="str">
        <f t="shared" si="38"/>
        <v>dragon_vest</v>
      </c>
      <c r="D816">
        <v>2399</v>
      </c>
      <c r="E816" t="s">
        <v>24</v>
      </c>
      <c r="F816" t="s">
        <v>3162</v>
      </c>
      <c r="G816" t="s">
        <v>26</v>
      </c>
      <c r="H816" t="s">
        <v>3163</v>
      </c>
      <c r="I816" t="s">
        <v>59</v>
      </c>
      <c r="J816">
        <v>0</v>
      </c>
      <c r="K816">
        <v>50</v>
      </c>
      <c r="L816">
        <v>0</v>
      </c>
      <c r="M816">
        <v>0</v>
      </c>
      <c r="N816">
        <v>0</v>
      </c>
      <c r="O816">
        <v>3</v>
      </c>
      <c r="P816">
        <v>1</v>
      </c>
      <c r="Q816" t="s">
        <v>60</v>
      </c>
      <c r="R816">
        <v>0</v>
      </c>
      <c r="S816">
        <v>0</v>
      </c>
      <c r="T816" t="s">
        <v>59</v>
      </c>
      <c r="U816" t="s">
        <v>36</v>
      </c>
      <c r="V816" t="s">
        <v>185</v>
      </c>
      <c r="W816" t="s">
        <v>38</v>
      </c>
      <c r="X816" s="8" t="s">
        <v>38245</v>
      </c>
      <c r="Y816" s="93"/>
      <c r="Z816" s="93"/>
      <c r="AA816" t="s">
        <v>3164</v>
      </c>
      <c r="AB816" t="s">
        <v>3165</v>
      </c>
    </row>
    <row r="817" spans="1:28" x14ac:dyDescent="0.3">
      <c r="A817" s="8" t="b">
        <f t="shared" si="36"/>
        <v>0</v>
      </c>
      <c r="B817" t="str">
        <f t="shared" si="37"/>
        <v>sandals</v>
      </c>
      <c r="C817" s="10" t="str">
        <f t="shared" si="38"/>
        <v>sandals_</v>
      </c>
      <c r="D817">
        <v>2402</v>
      </c>
      <c r="E817" t="s">
        <v>24</v>
      </c>
      <c r="F817" t="s">
        <v>8709</v>
      </c>
      <c r="G817" t="s">
        <v>26</v>
      </c>
      <c r="H817" t="s">
        <v>8710</v>
      </c>
      <c r="I817" t="s">
        <v>59</v>
      </c>
      <c r="J817">
        <v>400</v>
      </c>
      <c r="K817">
        <v>20</v>
      </c>
      <c r="L817">
        <v>0</v>
      </c>
      <c r="M817">
        <v>0</v>
      </c>
      <c r="N817">
        <v>0</v>
      </c>
      <c r="O817">
        <v>1</v>
      </c>
      <c r="P817">
        <v>1</v>
      </c>
      <c r="Q817" t="s">
        <v>60</v>
      </c>
      <c r="R817">
        <v>0</v>
      </c>
      <c r="S817">
        <v>0</v>
      </c>
      <c r="T817" t="s">
        <v>106</v>
      </c>
      <c r="U817" t="s">
        <v>36</v>
      </c>
      <c r="V817" t="s">
        <v>37</v>
      </c>
      <c r="W817" t="s">
        <v>38</v>
      </c>
      <c r="X817" s="8"/>
      <c r="Y817" s="93"/>
      <c r="Z817" s="93"/>
      <c r="AA817" t="s">
        <v>8711</v>
      </c>
      <c r="AB817" t="s">
        <v>8712</v>
      </c>
    </row>
    <row r="818" spans="1:28" x14ac:dyDescent="0.3">
      <c r="A818" s="8" t="b">
        <f t="shared" si="36"/>
        <v>0</v>
      </c>
      <c r="B818" t="str">
        <f t="shared" si="37"/>
        <v>shoes</v>
      </c>
      <c r="C818" s="10" t="str">
        <f t="shared" si="38"/>
        <v>shoes_</v>
      </c>
      <c r="D818">
        <v>2404</v>
      </c>
      <c r="E818" t="s">
        <v>24</v>
      </c>
      <c r="F818" t="s">
        <v>9002</v>
      </c>
      <c r="G818" t="s">
        <v>26</v>
      </c>
      <c r="H818" t="s">
        <v>9003</v>
      </c>
      <c r="I818" t="s">
        <v>59</v>
      </c>
      <c r="J818" s="1">
        <v>3500</v>
      </c>
      <c r="K818">
        <v>40</v>
      </c>
      <c r="L818">
        <v>0</v>
      </c>
      <c r="M818">
        <v>0</v>
      </c>
      <c r="N818">
        <v>0</v>
      </c>
      <c r="O818">
        <v>2</v>
      </c>
      <c r="P818">
        <v>1</v>
      </c>
      <c r="Q818" t="s">
        <v>60</v>
      </c>
      <c r="R818">
        <v>0</v>
      </c>
      <c r="S818">
        <v>0</v>
      </c>
      <c r="T818" t="s">
        <v>106</v>
      </c>
      <c r="U818" t="s">
        <v>36</v>
      </c>
      <c r="V818" t="s">
        <v>185</v>
      </c>
      <c r="W818" t="s">
        <v>38</v>
      </c>
      <c r="X818" s="8"/>
      <c r="Y818" s="93"/>
      <c r="Z818" s="93"/>
      <c r="AA818" t="s">
        <v>9004</v>
      </c>
      <c r="AB818" t="s">
        <v>9005</v>
      </c>
    </row>
    <row r="819" spans="1:28" x14ac:dyDescent="0.3">
      <c r="A819" s="8" t="b">
        <f t="shared" si="36"/>
        <v>0</v>
      </c>
      <c r="B819" t="str">
        <f t="shared" si="37"/>
        <v>boots</v>
      </c>
      <c r="C819" s="10" t="str">
        <f t="shared" si="38"/>
        <v>boots</v>
      </c>
      <c r="D819">
        <v>2405</v>
      </c>
      <c r="E819" t="s">
        <v>24</v>
      </c>
      <c r="F819" t="s">
        <v>1482</v>
      </c>
      <c r="G819" t="s">
        <v>26</v>
      </c>
      <c r="H819" t="s">
        <v>1482</v>
      </c>
      <c r="I819" t="s">
        <v>59</v>
      </c>
      <c r="J819" s="1">
        <v>18000</v>
      </c>
      <c r="K819">
        <v>60</v>
      </c>
      <c r="L819">
        <v>0</v>
      </c>
      <c r="M819">
        <v>0</v>
      </c>
      <c r="N819">
        <v>0</v>
      </c>
      <c r="O819">
        <v>4</v>
      </c>
      <c r="P819">
        <v>0</v>
      </c>
      <c r="Q819" t="s">
        <v>60</v>
      </c>
      <c r="R819">
        <v>0</v>
      </c>
      <c r="S819">
        <v>0</v>
      </c>
      <c r="T819" t="s">
        <v>106</v>
      </c>
      <c r="U819" t="s">
        <v>36</v>
      </c>
      <c r="V819" t="s">
        <v>1483</v>
      </c>
      <c r="W819" t="s">
        <v>38</v>
      </c>
      <c r="X819" s="8"/>
      <c r="Y819" s="93"/>
      <c r="Z819" s="93"/>
      <c r="AA819" t="s">
        <v>1484</v>
      </c>
      <c r="AB819" t="s">
        <v>1485</v>
      </c>
    </row>
    <row r="820" spans="1:28" x14ac:dyDescent="0.3">
      <c r="A820" s="8" t="b">
        <f t="shared" si="36"/>
        <v>0</v>
      </c>
      <c r="B820" t="str">
        <f t="shared" si="37"/>
        <v>boots</v>
      </c>
      <c r="C820" s="10" t="str">
        <f t="shared" si="38"/>
        <v>boots_</v>
      </c>
      <c r="D820">
        <v>2406</v>
      </c>
      <c r="E820" t="s">
        <v>24</v>
      </c>
      <c r="F820" t="s">
        <v>1486</v>
      </c>
      <c r="G820" t="s">
        <v>26</v>
      </c>
      <c r="H820" t="s">
        <v>1482</v>
      </c>
      <c r="I820" t="s">
        <v>59</v>
      </c>
      <c r="J820" s="1">
        <v>18000</v>
      </c>
      <c r="K820">
        <v>60</v>
      </c>
      <c r="L820">
        <v>0</v>
      </c>
      <c r="M820">
        <v>0</v>
      </c>
      <c r="N820">
        <v>0</v>
      </c>
      <c r="O820">
        <v>4</v>
      </c>
      <c r="P820">
        <v>1</v>
      </c>
      <c r="Q820" t="s">
        <v>60</v>
      </c>
      <c r="R820">
        <v>0</v>
      </c>
      <c r="S820">
        <v>0</v>
      </c>
      <c r="T820" t="s">
        <v>106</v>
      </c>
      <c r="U820" t="s">
        <v>36</v>
      </c>
      <c r="V820" t="s">
        <v>1483</v>
      </c>
      <c r="W820" t="s">
        <v>38</v>
      </c>
      <c r="X820" s="8"/>
      <c r="Y820" s="93"/>
      <c r="Z820" s="93"/>
      <c r="AA820" t="s">
        <v>1487</v>
      </c>
      <c r="AB820" t="s">
        <v>1488</v>
      </c>
    </row>
    <row r="821" spans="1:28" x14ac:dyDescent="0.3">
      <c r="A821" s="8" t="b">
        <f t="shared" si="36"/>
        <v>0</v>
      </c>
      <c r="B821" t="str">
        <f t="shared" si="37"/>
        <v>chrystalpumps</v>
      </c>
      <c r="C821" s="10" t="str">
        <f t="shared" si="38"/>
        <v>chrystal_pumps</v>
      </c>
      <c r="D821">
        <v>2407</v>
      </c>
      <c r="E821" t="s">
        <v>24</v>
      </c>
      <c r="F821" t="s">
        <v>2199</v>
      </c>
      <c r="G821" t="s">
        <v>26</v>
      </c>
      <c r="H821" t="s">
        <v>2200</v>
      </c>
      <c r="I821" t="s">
        <v>59</v>
      </c>
      <c r="J821" s="6">
        <v>20</v>
      </c>
      <c r="K821">
        <v>10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60</v>
      </c>
      <c r="R821">
        <v>0</v>
      </c>
      <c r="S821">
        <v>0</v>
      </c>
      <c r="T821" t="s">
        <v>106</v>
      </c>
      <c r="U821" t="s">
        <v>36</v>
      </c>
      <c r="V821" t="s">
        <v>185</v>
      </c>
      <c r="W821" t="s">
        <v>73</v>
      </c>
      <c r="X821" s="8" t="s">
        <v>38246</v>
      </c>
      <c r="Y821" s="93"/>
      <c r="Z821" s="93"/>
      <c r="AA821" t="s">
        <v>2201</v>
      </c>
      <c r="AB821" t="s">
        <v>2202</v>
      </c>
    </row>
    <row r="822" spans="1:28" x14ac:dyDescent="0.3">
      <c r="A822" s="8" t="b">
        <f t="shared" si="36"/>
        <v>0</v>
      </c>
      <c r="B822" t="str">
        <f t="shared" si="37"/>
        <v>cuffs</v>
      </c>
      <c r="C822" s="10" t="str">
        <f t="shared" si="38"/>
        <v>cuffs</v>
      </c>
      <c r="D822">
        <v>2408</v>
      </c>
      <c r="E822" t="s">
        <v>24</v>
      </c>
      <c r="F822" t="s">
        <v>2672</v>
      </c>
      <c r="G822" t="s">
        <v>26</v>
      </c>
      <c r="H822" t="s">
        <v>2673</v>
      </c>
      <c r="I822" t="s">
        <v>59</v>
      </c>
      <c r="J822" s="1">
        <v>5000</v>
      </c>
      <c r="K822">
        <v>300</v>
      </c>
      <c r="L822">
        <v>0</v>
      </c>
      <c r="M822">
        <v>0</v>
      </c>
      <c r="N822">
        <v>0</v>
      </c>
      <c r="O822">
        <v>3</v>
      </c>
      <c r="P822">
        <v>0</v>
      </c>
      <c r="Q822" t="s">
        <v>60</v>
      </c>
      <c r="R822">
        <v>0</v>
      </c>
      <c r="S822">
        <v>0</v>
      </c>
      <c r="T822" t="s">
        <v>106</v>
      </c>
      <c r="U822" t="s">
        <v>36</v>
      </c>
      <c r="V822" t="s">
        <v>37</v>
      </c>
      <c r="W822" t="s">
        <v>38</v>
      </c>
      <c r="X822" s="8" t="s">
        <v>38247</v>
      </c>
      <c r="Y822" s="93"/>
      <c r="Z822" s="93"/>
      <c r="AA822" t="s">
        <v>2674</v>
      </c>
      <c r="AB822" t="s">
        <v>2675</v>
      </c>
    </row>
    <row r="823" spans="1:28" x14ac:dyDescent="0.3">
      <c r="A823" s="8" t="b">
        <f t="shared" si="36"/>
        <v>0</v>
      </c>
      <c r="B823" t="str">
        <f t="shared" si="37"/>
        <v>spikyheel</v>
      </c>
      <c r="C823" s="10" t="str">
        <f t="shared" si="38"/>
        <v>spiky_heel</v>
      </c>
      <c r="D823">
        <v>2409</v>
      </c>
      <c r="E823" t="s">
        <v>24</v>
      </c>
      <c r="F823" t="s">
        <v>9454</v>
      </c>
      <c r="G823" t="s">
        <v>26</v>
      </c>
      <c r="H823" t="s">
        <v>9455</v>
      </c>
      <c r="I823" t="s">
        <v>59</v>
      </c>
      <c r="J823" s="1">
        <v>8500</v>
      </c>
      <c r="K823">
        <v>60</v>
      </c>
      <c r="L823">
        <v>0</v>
      </c>
      <c r="M823">
        <v>0</v>
      </c>
      <c r="N823">
        <v>0</v>
      </c>
      <c r="O823">
        <v>2</v>
      </c>
      <c r="P823">
        <v>0</v>
      </c>
      <c r="Q823" t="s">
        <v>60</v>
      </c>
      <c r="R823">
        <v>0</v>
      </c>
      <c r="S823">
        <v>0</v>
      </c>
      <c r="T823" t="s">
        <v>106</v>
      </c>
      <c r="U823" t="s">
        <v>36</v>
      </c>
      <c r="V823" t="s">
        <v>185</v>
      </c>
      <c r="W823" t="s">
        <v>38</v>
      </c>
      <c r="X823" s="8" t="s">
        <v>38189</v>
      </c>
      <c r="Y823" s="93"/>
      <c r="Z823" s="93"/>
      <c r="AA823" t="s">
        <v>9456</v>
      </c>
      <c r="AB823" t="s">
        <v>9457</v>
      </c>
    </row>
    <row r="824" spans="1:28" x14ac:dyDescent="0.3">
      <c r="A824" s="8" t="b">
        <f t="shared" si="36"/>
        <v>0</v>
      </c>
      <c r="B824" t="str">
        <f t="shared" si="37"/>
        <v>friccoshoes</v>
      </c>
      <c r="C824" s="10" t="str">
        <f t="shared" si="38"/>
        <v>fricco_shoes</v>
      </c>
      <c r="D824">
        <v>2417</v>
      </c>
      <c r="E824" t="s">
        <v>24</v>
      </c>
      <c r="F824" t="s">
        <v>4238</v>
      </c>
      <c r="G824" t="s">
        <v>26</v>
      </c>
      <c r="H824" t="s">
        <v>4239</v>
      </c>
      <c r="I824" t="s">
        <v>59</v>
      </c>
      <c r="J824" s="1">
        <v>30000</v>
      </c>
      <c r="K824">
        <v>50</v>
      </c>
      <c r="L824">
        <v>0</v>
      </c>
      <c r="M824">
        <v>0</v>
      </c>
      <c r="N824">
        <v>0</v>
      </c>
      <c r="O824">
        <v>3</v>
      </c>
      <c r="P824">
        <v>0</v>
      </c>
      <c r="Q824" t="s">
        <v>60</v>
      </c>
      <c r="R824">
        <v>65</v>
      </c>
      <c r="S824">
        <v>0</v>
      </c>
      <c r="T824" t="s">
        <v>106</v>
      </c>
      <c r="U824" t="s">
        <v>36</v>
      </c>
      <c r="V824" t="s">
        <v>185</v>
      </c>
      <c r="W824" t="s">
        <v>38</v>
      </c>
      <c r="X824" s="8" t="s">
        <v>39211</v>
      </c>
      <c r="Y824" s="93"/>
      <c r="Z824" s="93"/>
      <c r="AA824" t="s">
        <v>4240</v>
      </c>
      <c r="AB824" t="s">
        <v>4241</v>
      </c>
    </row>
    <row r="825" spans="1:28" x14ac:dyDescent="0.3">
      <c r="A825" s="8" t="b">
        <f t="shared" si="36"/>
        <v>0</v>
      </c>
      <c r="B825" t="str">
        <f t="shared" si="37"/>
        <v>angel'sarrival</v>
      </c>
      <c r="C825" s="10" t="str">
        <f t="shared" si="38"/>
        <v>angel's_arrival</v>
      </c>
      <c r="D825">
        <v>2420</v>
      </c>
      <c r="E825" t="s">
        <v>24</v>
      </c>
      <c r="F825" t="s">
        <v>335</v>
      </c>
      <c r="G825" t="s">
        <v>26</v>
      </c>
      <c r="H825" t="s">
        <v>336</v>
      </c>
      <c r="I825" t="s">
        <v>59</v>
      </c>
      <c r="J825" s="1">
        <v>10000</v>
      </c>
      <c r="K825">
        <v>30</v>
      </c>
      <c r="L825">
        <v>0</v>
      </c>
      <c r="M825">
        <v>0</v>
      </c>
      <c r="N825">
        <v>0</v>
      </c>
      <c r="O825">
        <v>2</v>
      </c>
      <c r="P825">
        <v>1</v>
      </c>
      <c r="Q825" t="s">
        <v>60</v>
      </c>
      <c r="R825">
        <v>25</v>
      </c>
      <c r="S825">
        <v>0</v>
      </c>
      <c r="T825" t="s">
        <v>106</v>
      </c>
      <c r="U825" t="s">
        <v>36</v>
      </c>
      <c r="V825" t="s">
        <v>337</v>
      </c>
      <c r="W825" t="s">
        <v>38</v>
      </c>
      <c r="X825" s="8" t="s">
        <v>38248</v>
      </c>
      <c r="Y825" s="93"/>
      <c r="Z825" s="93"/>
      <c r="AA825" t="s">
        <v>338</v>
      </c>
      <c r="AB825" t="s">
        <v>339</v>
      </c>
    </row>
    <row r="826" spans="1:28" x14ac:dyDescent="0.3">
      <c r="A826" s="8" t="b">
        <f t="shared" si="36"/>
        <v>0</v>
      </c>
      <c r="B826" t="str">
        <f t="shared" si="37"/>
        <v>variantshoes</v>
      </c>
      <c r="C826" s="10" t="str">
        <f t="shared" si="38"/>
        <v>variant_shoes</v>
      </c>
      <c r="D826">
        <v>2423</v>
      </c>
      <c r="E826" t="s">
        <v>24</v>
      </c>
      <c r="F826" t="s">
        <v>10345</v>
      </c>
      <c r="G826" t="s">
        <v>26</v>
      </c>
      <c r="H826" t="s">
        <v>10346</v>
      </c>
      <c r="I826" t="s">
        <v>59</v>
      </c>
      <c r="J826" s="1">
        <v>10000</v>
      </c>
      <c r="K826">
        <v>50</v>
      </c>
      <c r="L826">
        <v>0</v>
      </c>
      <c r="M826">
        <v>0</v>
      </c>
      <c r="N826">
        <v>0</v>
      </c>
      <c r="O826">
        <v>3</v>
      </c>
      <c r="P826">
        <v>0</v>
      </c>
      <c r="Q826" t="s">
        <v>60</v>
      </c>
      <c r="R826">
        <v>85</v>
      </c>
      <c r="S826">
        <v>0</v>
      </c>
      <c r="T826" t="s">
        <v>106</v>
      </c>
      <c r="U826" t="s">
        <v>36</v>
      </c>
      <c r="V826" t="s">
        <v>185</v>
      </c>
      <c r="W826" t="s">
        <v>38</v>
      </c>
      <c r="X826" s="8" t="s">
        <v>38249</v>
      </c>
      <c r="Y826" s="93"/>
      <c r="Z826" s="93"/>
      <c r="AA826" t="s">
        <v>10347</v>
      </c>
      <c r="AB826" t="s">
        <v>10348</v>
      </c>
    </row>
    <row r="827" spans="1:28" x14ac:dyDescent="0.3">
      <c r="A827" s="8" t="b">
        <f t="shared" si="36"/>
        <v>0</v>
      </c>
      <c r="B827" t="str">
        <f t="shared" si="37"/>
        <v>tidalshoes</v>
      </c>
      <c r="C827" s="10" t="str">
        <f t="shared" si="38"/>
        <v>tidal_shoes</v>
      </c>
      <c r="D827">
        <v>2424</v>
      </c>
      <c r="E827" t="s">
        <v>24</v>
      </c>
      <c r="F827" t="s">
        <v>10021</v>
      </c>
      <c r="G827" t="s">
        <v>26</v>
      </c>
      <c r="H827" t="s">
        <v>10022</v>
      </c>
      <c r="I827" t="s">
        <v>59</v>
      </c>
      <c r="J827" s="1">
        <v>10000</v>
      </c>
      <c r="K827">
        <v>30</v>
      </c>
      <c r="L827">
        <v>0</v>
      </c>
      <c r="M827">
        <v>0</v>
      </c>
      <c r="N827">
        <v>0</v>
      </c>
      <c r="O827">
        <v>3</v>
      </c>
      <c r="P827">
        <v>1</v>
      </c>
      <c r="Q827" t="s">
        <v>60</v>
      </c>
      <c r="R827">
        <v>55</v>
      </c>
      <c r="S827">
        <v>0</v>
      </c>
      <c r="T827" t="s">
        <v>106</v>
      </c>
      <c r="U827" t="s">
        <v>36</v>
      </c>
      <c r="V827" t="s">
        <v>185</v>
      </c>
      <c r="W827" t="s">
        <v>38</v>
      </c>
      <c r="X827" s="8" t="s">
        <v>38250</v>
      </c>
      <c r="Y827" s="93"/>
      <c r="Z827" s="93"/>
      <c r="AA827" t="s">
        <v>10023</v>
      </c>
      <c r="AB827" t="s">
        <v>10024</v>
      </c>
    </row>
    <row r="828" spans="1:28" x14ac:dyDescent="0.3">
      <c r="A828" s="8" t="b">
        <f t="shared" si="36"/>
        <v>0</v>
      </c>
      <c r="B828" t="str">
        <f t="shared" si="37"/>
        <v>freyjaboots</v>
      </c>
      <c r="C828" s="10" t="str">
        <f t="shared" si="38"/>
        <v>freyja_boots</v>
      </c>
      <c r="D828">
        <v>2428</v>
      </c>
      <c r="E828" t="s">
        <v>24</v>
      </c>
      <c r="F828" t="s">
        <v>4218</v>
      </c>
      <c r="G828" t="s">
        <v>26</v>
      </c>
      <c r="H828" t="s">
        <v>4219</v>
      </c>
      <c r="I828" t="s">
        <v>59</v>
      </c>
      <c r="J828" s="93">
        <v>0</v>
      </c>
      <c r="K828">
        <v>30</v>
      </c>
      <c r="L828">
        <v>0</v>
      </c>
      <c r="M828">
        <v>0</v>
      </c>
      <c r="N828">
        <v>0</v>
      </c>
      <c r="O828">
        <v>3</v>
      </c>
      <c r="P828">
        <v>0</v>
      </c>
      <c r="Q828" t="s">
        <v>60</v>
      </c>
      <c r="R828">
        <v>0</v>
      </c>
      <c r="S828">
        <v>0</v>
      </c>
      <c r="T828" t="s">
        <v>106</v>
      </c>
      <c r="U828" t="s">
        <v>36</v>
      </c>
      <c r="V828" t="s">
        <v>185</v>
      </c>
      <c r="W828" t="s">
        <v>38</v>
      </c>
      <c r="X828" s="8" t="s">
        <v>39108</v>
      </c>
      <c r="Y828" s="93"/>
      <c r="Z828" s="93"/>
      <c r="AA828" t="s">
        <v>4220</v>
      </c>
      <c r="AB828" t="s">
        <v>4221</v>
      </c>
    </row>
    <row r="829" spans="1:28" x14ac:dyDescent="0.3">
      <c r="A829" s="8" t="b">
        <f t="shared" si="36"/>
        <v>0</v>
      </c>
      <c r="B829" t="str">
        <f t="shared" si="37"/>
        <v>diabolusboots</v>
      </c>
      <c r="C829" s="10" t="str">
        <f t="shared" si="38"/>
        <v>diabolus_boots</v>
      </c>
      <c r="D829">
        <v>2433</v>
      </c>
      <c r="E829" t="s">
        <v>24</v>
      </c>
      <c r="F829" t="s">
        <v>2992</v>
      </c>
      <c r="G829" t="s">
        <v>26</v>
      </c>
      <c r="H829" t="s">
        <v>2993</v>
      </c>
      <c r="I829" t="s">
        <v>59</v>
      </c>
      <c r="J829" s="93">
        <v>20</v>
      </c>
      <c r="K829">
        <v>25</v>
      </c>
      <c r="L829">
        <v>0</v>
      </c>
      <c r="M829">
        <v>0</v>
      </c>
      <c r="N829">
        <v>0</v>
      </c>
      <c r="O829">
        <v>4</v>
      </c>
      <c r="P829">
        <v>1</v>
      </c>
      <c r="Q829" t="s">
        <v>60</v>
      </c>
      <c r="R829">
        <v>0</v>
      </c>
      <c r="S829">
        <v>0</v>
      </c>
      <c r="T829" t="s">
        <v>106</v>
      </c>
      <c r="U829" t="s">
        <v>36</v>
      </c>
      <c r="V829" t="s">
        <v>185</v>
      </c>
      <c r="W829" t="s">
        <v>38</v>
      </c>
      <c r="X829" s="8" t="s">
        <v>38251</v>
      </c>
      <c r="Y829" s="93"/>
      <c r="Z829" s="93"/>
      <c r="AA829" t="s">
        <v>2994</v>
      </c>
      <c r="AB829" t="s">
        <v>2995</v>
      </c>
    </row>
    <row r="830" spans="1:28" x14ac:dyDescent="0.3">
      <c r="A830" s="8" t="b">
        <f t="shared" si="36"/>
        <v>0</v>
      </c>
      <c r="B830" t="str">
        <f t="shared" si="37"/>
        <v>blackleatherboots</v>
      </c>
      <c r="C830" s="10" t="str">
        <f t="shared" si="38"/>
        <v>black_leather_boots_</v>
      </c>
      <c r="D830">
        <v>2434</v>
      </c>
      <c r="E830" t="s">
        <v>24</v>
      </c>
      <c r="F830" t="s">
        <v>1197</v>
      </c>
      <c r="G830" t="s">
        <v>26</v>
      </c>
      <c r="H830" t="s">
        <v>1198</v>
      </c>
      <c r="I830" t="s">
        <v>59</v>
      </c>
      <c r="J830" s="1">
        <v>10000</v>
      </c>
      <c r="K830">
        <v>50</v>
      </c>
      <c r="L830">
        <v>0</v>
      </c>
      <c r="M830">
        <v>0</v>
      </c>
      <c r="N830">
        <v>0</v>
      </c>
      <c r="O830">
        <v>4</v>
      </c>
      <c r="P830">
        <v>1</v>
      </c>
      <c r="Q830" t="s">
        <v>60</v>
      </c>
      <c r="R830">
        <v>55</v>
      </c>
      <c r="S830">
        <v>0</v>
      </c>
      <c r="T830" t="s">
        <v>106</v>
      </c>
      <c r="U830" t="s">
        <v>36</v>
      </c>
      <c r="V830" t="s">
        <v>185</v>
      </c>
      <c r="W830" t="s">
        <v>38</v>
      </c>
      <c r="X830" s="8" t="s">
        <v>39109</v>
      </c>
      <c r="Y830" s="93"/>
      <c r="Z830" s="93"/>
      <c r="AA830" t="s">
        <v>1199</v>
      </c>
      <c r="AB830" t="s">
        <v>1200</v>
      </c>
    </row>
    <row r="831" spans="1:28" x14ac:dyDescent="0.3">
      <c r="A831" s="8" t="b">
        <f t="shared" si="36"/>
        <v>0</v>
      </c>
      <c r="B831" t="str">
        <f t="shared" si="37"/>
        <v>battlegreave</v>
      </c>
      <c r="C831" s="10" t="str">
        <f t="shared" si="38"/>
        <v>battle_greave</v>
      </c>
      <c r="D831">
        <v>2435</v>
      </c>
      <c r="E831" t="s">
        <v>24</v>
      </c>
      <c r="F831" t="s">
        <v>829</v>
      </c>
      <c r="G831" t="s">
        <v>26</v>
      </c>
      <c r="H831" t="s">
        <v>830</v>
      </c>
      <c r="I831" t="s">
        <v>59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</v>
      </c>
      <c r="P831">
        <v>1</v>
      </c>
      <c r="Q831" t="s">
        <v>60</v>
      </c>
      <c r="R831">
        <v>80</v>
      </c>
      <c r="S831">
        <v>0</v>
      </c>
      <c r="T831" t="s">
        <v>106</v>
      </c>
      <c r="U831" t="s">
        <v>36</v>
      </c>
      <c r="V831" t="s">
        <v>831</v>
      </c>
      <c r="W831" t="s">
        <v>38</v>
      </c>
      <c r="X831" s="8" t="s">
        <v>38252</v>
      </c>
      <c r="Y831" s="93"/>
      <c r="Z831" s="93"/>
      <c r="AA831" t="s">
        <v>832</v>
      </c>
      <c r="AB831" t="s">
        <v>833</v>
      </c>
    </row>
    <row r="832" spans="1:28" x14ac:dyDescent="0.3">
      <c r="A832" s="8" t="b">
        <f t="shared" si="36"/>
        <v>0</v>
      </c>
      <c r="B832" t="str">
        <f t="shared" si="37"/>
        <v>combatboots</v>
      </c>
      <c r="C832" s="10" t="str">
        <f t="shared" si="38"/>
        <v>combat_boots</v>
      </c>
      <c r="D832">
        <v>2436</v>
      </c>
      <c r="E832" t="s">
        <v>24</v>
      </c>
      <c r="F832" t="s">
        <v>2372</v>
      </c>
      <c r="G832" t="s">
        <v>26</v>
      </c>
      <c r="H832" t="s">
        <v>2373</v>
      </c>
      <c r="I832" t="s">
        <v>59</v>
      </c>
      <c r="J832" s="93">
        <v>0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1</v>
      </c>
      <c r="Q832" t="s">
        <v>60</v>
      </c>
      <c r="R832">
        <v>80</v>
      </c>
      <c r="S832">
        <v>0</v>
      </c>
      <c r="T832" t="s">
        <v>106</v>
      </c>
      <c r="U832" t="s">
        <v>36</v>
      </c>
      <c r="V832" t="s">
        <v>2374</v>
      </c>
      <c r="W832" t="s">
        <v>38</v>
      </c>
      <c r="X832" s="8" t="s">
        <v>38252</v>
      </c>
      <c r="Y832" s="93"/>
      <c r="Z832" s="93"/>
      <c r="AA832" t="s">
        <v>2375</v>
      </c>
      <c r="AB832" t="s">
        <v>2376</v>
      </c>
    </row>
    <row r="833" spans="1:28" x14ac:dyDescent="0.3">
      <c r="A833" s="8" t="b">
        <f t="shared" si="36"/>
        <v>0</v>
      </c>
      <c r="B833" t="str">
        <f t="shared" si="37"/>
        <v>sprintshoes</v>
      </c>
      <c r="C833" s="10" t="str">
        <f t="shared" si="38"/>
        <v>sprint_shoes</v>
      </c>
      <c r="D833">
        <v>2440</v>
      </c>
      <c r="E833" t="s">
        <v>24</v>
      </c>
      <c r="F833" t="s">
        <v>9521</v>
      </c>
      <c r="G833" t="s">
        <v>26</v>
      </c>
      <c r="H833" t="s">
        <v>9522</v>
      </c>
      <c r="I833" t="s">
        <v>59</v>
      </c>
      <c r="J833" s="93">
        <v>20</v>
      </c>
      <c r="K833">
        <v>30</v>
      </c>
      <c r="L833">
        <v>0</v>
      </c>
      <c r="M833">
        <v>0</v>
      </c>
      <c r="N833">
        <v>0</v>
      </c>
      <c r="O833">
        <v>2</v>
      </c>
      <c r="P833">
        <v>1</v>
      </c>
      <c r="Q833" t="s">
        <v>60</v>
      </c>
      <c r="R833">
        <v>70</v>
      </c>
      <c r="S833">
        <v>0</v>
      </c>
      <c r="T833" t="s">
        <v>106</v>
      </c>
      <c r="U833" t="s">
        <v>36</v>
      </c>
      <c r="V833" t="s">
        <v>37</v>
      </c>
      <c r="W833" t="s">
        <v>38</v>
      </c>
      <c r="X833" s="8" t="s">
        <v>38253</v>
      </c>
      <c r="Y833" s="93"/>
      <c r="Z833" s="93"/>
      <c r="AA833" t="s">
        <v>9523</v>
      </c>
      <c r="AB833" t="s">
        <v>9524</v>
      </c>
    </row>
    <row r="834" spans="1:28" x14ac:dyDescent="0.3">
      <c r="A834" s="8" t="b">
        <f t="shared" ref="A834:A897" si="39">ISNUMBER(SEARCH("callfunc",X834))</f>
        <v>0</v>
      </c>
      <c r="B834" t="str">
        <f t="shared" ref="B834:B897" si="40">LOWER(SUBSTITUTE(F834,"_",""))</f>
        <v>vitaltreeshoes</v>
      </c>
      <c r="C834" s="10" t="str">
        <f t="shared" ref="C834:C897" si="41">LOWER(F834)</f>
        <v>vital_tree_shoes</v>
      </c>
      <c r="D834">
        <v>2450</v>
      </c>
      <c r="E834" t="s">
        <v>24</v>
      </c>
      <c r="F834" t="s">
        <v>10446</v>
      </c>
      <c r="G834" t="s">
        <v>26</v>
      </c>
      <c r="H834" t="s">
        <v>10447</v>
      </c>
      <c r="I834" t="s">
        <v>59</v>
      </c>
      <c r="J834" s="93">
        <v>0</v>
      </c>
      <c r="K834">
        <v>50</v>
      </c>
      <c r="L834">
        <v>0</v>
      </c>
      <c r="M834">
        <v>0</v>
      </c>
      <c r="N834">
        <v>0</v>
      </c>
      <c r="O834">
        <v>4</v>
      </c>
      <c r="P834">
        <v>0</v>
      </c>
      <c r="Q834" t="s">
        <v>60</v>
      </c>
      <c r="R834">
        <v>60</v>
      </c>
      <c r="S834">
        <v>0</v>
      </c>
      <c r="T834" t="s">
        <v>106</v>
      </c>
      <c r="U834" t="s">
        <v>36</v>
      </c>
      <c r="V834" t="s">
        <v>185</v>
      </c>
      <c r="W834" t="s">
        <v>38</v>
      </c>
      <c r="X834" t="s">
        <v>39212</v>
      </c>
      <c r="Y834" s="93"/>
      <c r="Z834" s="93"/>
      <c r="AA834" t="s">
        <v>10448</v>
      </c>
      <c r="AB834" t="s">
        <v>10449</v>
      </c>
    </row>
    <row r="835" spans="1:28" x14ac:dyDescent="0.3">
      <c r="A835" s="8" t="b">
        <f t="shared" si="39"/>
        <v>0</v>
      </c>
      <c r="B835" t="str">
        <f t="shared" si="40"/>
        <v>danceshoes</v>
      </c>
      <c r="C835" s="10" t="str">
        <f t="shared" si="41"/>
        <v>dance_shoes</v>
      </c>
      <c r="D835">
        <v>2465</v>
      </c>
      <c r="E835" t="s">
        <v>24</v>
      </c>
      <c r="F835" t="s">
        <v>2760</v>
      </c>
      <c r="G835" t="s">
        <v>26</v>
      </c>
      <c r="H835" t="s">
        <v>2761</v>
      </c>
      <c r="I835" t="s">
        <v>59</v>
      </c>
      <c r="J835" s="93">
        <v>20</v>
      </c>
      <c r="K835">
        <v>30</v>
      </c>
      <c r="L835">
        <v>0</v>
      </c>
      <c r="M835">
        <v>0</v>
      </c>
      <c r="N835">
        <v>0</v>
      </c>
      <c r="O835">
        <v>5</v>
      </c>
      <c r="P835">
        <v>1</v>
      </c>
      <c r="Q835" t="s">
        <v>60</v>
      </c>
      <c r="R835">
        <v>105</v>
      </c>
      <c r="S835">
        <v>0</v>
      </c>
      <c r="T835" t="s">
        <v>106</v>
      </c>
      <c r="U835" t="s">
        <v>36</v>
      </c>
      <c r="V835" t="s">
        <v>37</v>
      </c>
      <c r="W835" t="s">
        <v>38</v>
      </c>
      <c r="X835" t="s">
        <v>38254</v>
      </c>
      <c r="Y835" s="93"/>
      <c r="Z835" s="93"/>
      <c r="AA835" t="s">
        <v>2762</v>
      </c>
      <c r="AB835" t="s">
        <v>2763</v>
      </c>
    </row>
    <row r="836" spans="1:28" x14ac:dyDescent="0.3">
      <c r="A836" s="8" t="b">
        <f t="shared" si="39"/>
        <v>0</v>
      </c>
      <c r="B836" t="str">
        <f t="shared" si="40"/>
        <v>hood</v>
      </c>
      <c r="C836" s="10" t="str">
        <f t="shared" si="41"/>
        <v>hood_</v>
      </c>
      <c r="D836">
        <v>2502</v>
      </c>
      <c r="E836" t="s">
        <v>24</v>
      </c>
      <c r="F836" t="s">
        <v>5270</v>
      </c>
      <c r="G836" t="s">
        <v>26</v>
      </c>
      <c r="H836" t="s">
        <v>5271</v>
      </c>
      <c r="I836" t="s">
        <v>59</v>
      </c>
      <c r="J836" s="1">
        <v>1000</v>
      </c>
      <c r="K836">
        <v>20</v>
      </c>
      <c r="L836">
        <v>0</v>
      </c>
      <c r="M836">
        <v>0</v>
      </c>
      <c r="N836">
        <v>0</v>
      </c>
      <c r="O836">
        <v>1</v>
      </c>
      <c r="P836">
        <v>1</v>
      </c>
      <c r="Q836" t="s">
        <v>60</v>
      </c>
      <c r="R836">
        <v>0</v>
      </c>
      <c r="S836">
        <v>0</v>
      </c>
      <c r="T836" t="s">
        <v>223</v>
      </c>
      <c r="U836" t="s">
        <v>36</v>
      </c>
      <c r="V836" t="s">
        <v>37</v>
      </c>
      <c r="W836" t="s">
        <v>38</v>
      </c>
      <c r="Y836" s="93"/>
      <c r="Z836" s="93"/>
      <c r="AA836" t="s">
        <v>5272</v>
      </c>
      <c r="AB836" t="s">
        <v>5273</v>
      </c>
    </row>
    <row r="837" spans="1:28" x14ac:dyDescent="0.3">
      <c r="A837" s="8" t="b">
        <f t="shared" si="39"/>
        <v>0</v>
      </c>
      <c r="B837" t="str">
        <f t="shared" si="40"/>
        <v>muffler</v>
      </c>
      <c r="C837" s="10" t="str">
        <f t="shared" si="41"/>
        <v>muffler_</v>
      </c>
      <c r="D837">
        <v>2504</v>
      </c>
      <c r="E837" t="s">
        <v>24</v>
      </c>
      <c r="F837" t="s">
        <v>6870</v>
      </c>
      <c r="G837" t="s">
        <v>26</v>
      </c>
      <c r="H837" t="s">
        <v>6871</v>
      </c>
      <c r="I837" t="s">
        <v>59</v>
      </c>
      <c r="J837" s="1">
        <v>5000</v>
      </c>
      <c r="K837">
        <v>40</v>
      </c>
      <c r="L837">
        <v>0</v>
      </c>
      <c r="M837">
        <v>0</v>
      </c>
      <c r="N837">
        <v>0</v>
      </c>
      <c r="O837">
        <v>2</v>
      </c>
      <c r="P837">
        <v>1</v>
      </c>
      <c r="Q837" t="s">
        <v>60</v>
      </c>
      <c r="R837">
        <v>0</v>
      </c>
      <c r="S837">
        <v>0</v>
      </c>
      <c r="T837" t="s">
        <v>223</v>
      </c>
      <c r="U837" t="s">
        <v>36</v>
      </c>
      <c r="V837" t="s">
        <v>185</v>
      </c>
      <c r="W837" t="s">
        <v>38</v>
      </c>
      <c r="Y837" s="93"/>
      <c r="Z837" s="93"/>
      <c r="AA837" t="s">
        <v>6872</v>
      </c>
      <c r="AB837" t="s">
        <v>6873</v>
      </c>
    </row>
    <row r="838" spans="1:28" x14ac:dyDescent="0.3">
      <c r="A838" s="8" t="b">
        <f t="shared" si="39"/>
        <v>0</v>
      </c>
      <c r="B838" t="str">
        <f t="shared" si="40"/>
        <v>manteau</v>
      </c>
      <c r="C838" s="10" t="str">
        <f t="shared" si="41"/>
        <v>manteau</v>
      </c>
      <c r="D838">
        <v>2505</v>
      </c>
      <c r="E838" t="s">
        <v>24</v>
      </c>
      <c r="F838" t="s">
        <v>6420</v>
      </c>
      <c r="G838" t="s">
        <v>26</v>
      </c>
      <c r="H838" t="s">
        <v>6420</v>
      </c>
      <c r="I838" t="s">
        <v>59</v>
      </c>
      <c r="J838" s="1">
        <v>32000</v>
      </c>
      <c r="K838">
        <v>60</v>
      </c>
      <c r="L838">
        <v>0</v>
      </c>
      <c r="M838">
        <v>0</v>
      </c>
      <c r="N838">
        <v>0</v>
      </c>
      <c r="O838">
        <v>4</v>
      </c>
      <c r="P838">
        <v>0</v>
      </c>
      <c r="Q838" t="s">
        <v>60</v>
      </c>
      <c r="R838">
        <v>0</v>
      </c>
      <c r="S838">
        <v>0</v>
      </c>
      <c r="T838" t="s">
        <v>223</v>
      </c>
      <c r="U838" t="s">
        <v>36</v>
      </c>
      <c r="V838" t="s">
        <v>6421</v>
      </c>
      <c r="W838" t="s">
        <v>38</v>
      </c>
      <c r="X838" s="8"/>
      <c r="Y838" s="93"/>
      <c r="Z838" s="93"/>
      <c r="AA838" t="s">
        <v>6422</v>
      </c>
      <c r="AB838" t="s">
        <v>6423</v>
      </c>
    </row>
    <row r="839" spans="1:28" x14ac:dyDescent="0.3">
      <c r="A839" s="8" t="b">
        <f t="shared" si="39"/>
        <v>0</v>
      </c>
      <c r="B839" t="str">
        <f t="shared" si="40"/>
        <v>manteau</v>
      </c>
      <c r="C839" s="10" t="str">
        <f t="shared" si="41"/>
        <v>manteau_</v>
      </c>
      <c r="D839">
        <v>2506</v>
      </c>
      <c r="E839" t="s">
        <v>24</v>
      </c>
      <c r="F839" t="s">
        <v>6424</v>
      </c>
      <c r="G839" t="s">
        <v>26</v>
      </c>
      <c r="H839" t="s">
        <v>6420</v>
      </c>
      <c r="I839" t="s">
        <v>59</v>
      </c>
      <c r="J839" s="1">
        <v>32000</v>
      </c>
      <c r="K839">
        <v>60</v>
      </c>
      <c r="L839">
        <v>0</v>
      </c>
      <c r="M839">
        <v>0</v>
      </c>
      <c r="N839">
        <v>0</v>
      </c>
      <c r="O839">
        <v>4</v>
      </c>
      <c r="P839">
        <v>1</v>
      </c>
      <c r="Q839" t="s">
        <v>60</v>
      </c>
      <c r="R839">
        <v>0</v>
      </c>
      <c r="S839">
        <v>0</v>
      </c>
      <c r="T839" t="s">
        <v>223</v>
      </c>
      <c r="U839" t="s">
        <v>36</v>
      </c>
      <c r="V839" t="s">
        <v>6421</v>
      </c>
      <c r="W839" t="s">
        <v>38</v>
      </c>
      <c r="X839" s="8"/>
      <c r="Y839" s="93"/>
      <c r="Z839" s="93"/>
      <c r="AA839" t="s">
        <v>6425</v>
      </c>
      <c r="AB839" t="s">
        <v>6426</v>
      </c>
    </row>
    <row r="840" spans="1:28" x14ac:dyDescent="0.3">
      <c r="A840" s="8" t="b">
        <f t="shared" si="39"/>
        <v>0</v>
      </c>
      <c r="B840" t="str">
        <f t="shared" si="40"/>
        <v>ragamuffincape</v>
      </c>
      <c r="C840" s="10" t="str">
        <f t="shared" si="41"/>
        <v>ragamuffin_cape</v>
      </c>
      <c r="D840">
        <v>2508</v>
      </c>
      <c r="E840" t="s">
        <v>24</v>
      </c>
      <c r="F840" t="s">
        <v>8113</v>
      </c>
      <c r="G840" t="s">
        <v>26</v>
      </c>
      <c r="H840" t="s">
        <v>8114</v>
      </c>
      <c r="I840" t="s">
        <v>59</v>
      </c>
      <c r="J840" s="1">
        <v>56000</v>
      </c>
      <c r="K840">
        <v>50</v>
      </c>
      <c r="L840" s="1">
        <v>12000</v>
      </c>
      <c r="M840">
        <v>0</v>
      </c>
      <c r="N840">
        <v>0</v>
      </c>
      <c r="O840">
        <v>1</v>
      </c>
      <c r="P840">
        <v>0</v>
      </c>
      <c r="Q840" t="s">
        <v>60</v>
      </c>
      <c r="R840">
        <v>0</v>
      </c>
      <c r="S840">
        <v>0</v>
      </c>
      <c r="T840" t="s">
        <v>223</v>
      </c>
      <c r="U840" t="s">
        <v>36</v>
      </c>
      <c r="V840" t="s">
        <v>185</v>
      </c>
      <c r="W840" t="s">
        <v>38</v>
      </c>
      <c r="X840" s="8" t="s">
        <v>38255</v>
      </c>
      <c r="Y840" s="93"/>
      <c r="Z840" s="93"/>
      <c r="AA840" t="s">
        <v>8115</v>
      </c>
      <c r="AB840" t="s">
        <v>8116</v>
      </c>
    </row>
    <row r="841" spans="1:28" x14ac:dyDescent="0.3">
      <c r="A841" s="8" t="b">
        <f t="shared" si="39"/>
        <v>0</v>
      </c>
      <c r="B841" t="str">
        <f t="shared" si="40"/>
        <v>pauldron</v>
      </c>
      <c r="C841" s="10" t="str">
        <f t="shared" si="41"/>
        <v>pauldron</v>
      </c>
      <c r="D841">
        <v>2514</v>
      </c>
      <c r="E841" t="s">
        <v>24</v>
      </c>
      <c r="F841" t="s">
        <v>7455</v>
      </c>
      <c r="G841" t="s">
        <v>26</v>
      </c>
      <c r="H841" t="s">
        <v>7455</v>
      </c>
      <c r="I841" t="s">
        <v>59</v>
      </c>
      <c r="J841" s="8">
        <v>20</v>
      </c>
      <c r="K841">
        <v>80</v>
      </c>
      <c r="L841">
        <v>0</v>
      </c>
      <c r="M841">
        <v>0</v>
      </c>
      <c r="N841">
        <v>0</v>
      </c>
      <c r="O841">
        <v>5</v>
      </c>
      <c r="P841">
        <v>1</v>
      </c>
      <c r="Q841" t="s">
        <v>60</v>
      </c>
      <c r="R841">
        <v>80</v>
      </c>
      <c r="S841">
        <v>0</v>
      </c>
      <c r="T841" t="s">
        <v>223</v>
      </c>
      <c r="U841" t="s">
        <v>36</v>
      </c>
      <c r="V841" t="s">
        <v>672</v>
      </c>
      <c r="W841" t="s">
        <v>38</v>
      </c>
      <c r="X841" s="8"/>
      <c r="Y841" s="93"/>
      <c r="Z841" s="93"/>
      <c r="AA841" t="s">
        <v>7456</v>
      </c>
      <c r="AB841" t="s">
        <v>7457</v>
      </c>
    </row>
    <row r="842" spans="1:28" x14ac:dyDescent="0.3">
      <c r="A842" s="8" t="b">
        <f t="shared" si="39"/>
        <v>0</v>
      </c>
      <c r="B842" t="str">
        <f t="shared" si="40"/>
        <v>falconrobe</v>
      </c>
      <c r="C842" s="10" t="str">
        <f t="shared" si="41"/>
        <v>falcon_robe</v>
      </c>
      <c r="D842">
        <v>2516</v>
      </c>
      <c r="E842" t="s">
        <v>24</v>
      </c>
      <c r="F842" t="s">
        <v>3799</v>
      </c>
      <c r="G842" t="s">
        <v>26</v>
      </c>
      <c r="H842" t="s">
        <v>3800</v>
      </c>
      <c r="I842" t="s">
        <v>59</v>
      </c>
      <c r="J842" s="1">
        <v>30000</v>
      </c>
      <c r="K842">
        <v>40</v>
      </c>
      <c r="L842">
        <v>0</v>
      </c>
      <c r="M842">
        <v>0</v>
      </c>
      <c r="N842">
        <v>0</v>
      </c>
      <c r="O842">
        <v>3</v>
      </c>
      <c r="P842">
        <v>0</v>
      </c>
      <c r="Q842" t="s">
        <v>60</v>
      </c>
      <c r="R842">
        <v>65</v>
      </c>
      <c r="S842">
        <v>0</v>
      </c>
      <c r="T842" t="s">
        <v>223</v>
      </c>
      <c r="U842" t="s">
        <v>36</v>
      </c>
      <c r="V842" t="s">
        <v>185</v>
      </c>
      <c r="W842" t="s">
        <v>38</v>
      </c>
      <c r="X842" s="8" t="s">
        <v>38256</v>
      </c>
      <c r="Y842" s="93"/>
      <c r="Z842" s="93"/>
      <c r="AA842" t="s">
        <v>3801</v>
      </c>
      <c r="AB842" t="s">
        <v>3802</v>
      </c>
    </row>
    <row r="843" spans="1:28" x14ac:dyDescent="0.3">
      <c r="A843" s="8" t="b">
        <f t="shared" si="39"/>
        <v>0</v>
      </c>
      <c r="B843" t="str">
        <f t="shared" si="40"/>
        <v>angel'swarmth</v>
      </c>
      <c r="C843" s="10" t="str">
        <f t="shared" si="41"/>
        <v>angel's_warmth</v>
      </c>
      <c r="D843">
        <v>2521</v>
      </c>
      <c r="E843" t="s">
        <v>24</v>
      </c>
      <c r="F843" t="s">
        <v>348</v>
      </c>
      <c r="G843" t="s">
        <v>26</v>
      </c>
      <c r="H843" t="s">
        <v>349</v>
      </c>
      <c r="I843" t="s">
        <v>59</v>
      </c>
      <c r="J843" s="1">
        <v>10000</v>
      </c>
      <c r="K843">
        <v>40</v>
      </c>
      <c r="L843">
        <v>0</v>
      </c>
      <c r="M843">
        <v>0</v>
      </c>
      <c r="N843">
        <v>0</v>
      </c>
      <c r="O843">
        <v>2</v>
      </c>
      <c r="P843">
        <v>1</v>
      </c>
      <c r="Q843" t="s">
        <v>60</v>
      </c>
      <c r="R843">
        <v>20</v>
      </c>
      <c r="S843">
        <v>0</v>
      </c>
      <c r="T843" t="s">
        <v>223</v>
      </c>
      <c r="U843" t="s">
        <v>36</v>
      </c>
      <c r="V843" t="s">
        <v>337</v>
      </c>
      <c r="W843" t="s">
        <v>38</v>
      </c>
      <c r="X843" s="8" t="s">
        <v>38257</v>
      </c>
      <c r="Y843" s="93"/>
      <c r="Z843" s="93"/>
      <c r="AA843" t="s">
        <v>350</v>
      </c>
      <c r="AB843" t="s">
        <v>351</v>
      </c>
    </row>
    <row r="844" spans="1:28" x14ac:dyDescent="0.3">
      <c r="A844" s="8" t="b">
        <f t="shared" si="39"/>
        <v>0</v>
      </c>
      <c r="B844" t="str">
        <f t="shared" si="40"/>
        <v>undershirt</v>
      </c>
      <c r="C844" s="10" t="str">
        <f t="shared" si="41"/>
        <v>undershirt</v>
      </c>
      <c r="D844">
        <v>2522</v>
      </c>
      <c r="E844" t="s">
        <v>24</v>
      </c>
      <c r="F844" t="s">
        <v>10271</v>
      </c>
      <c r="G844" t="s">
        <v>26</v>
      </c>
      <c r="H844" t="s">
        <v>10271</v>
      </c>
      <c r="I844" t="s">
        <v>59</v>
      </c>
      <c r="J844" s="1">
        <v>20000</v>
      </c>
      <c r="K844">
        <v>15</v>
      </c>
      <c r="L844" s="1">
        <v>2000</v>
      </c>
      <c r="M844">
        <v>0</v>
      </c>
      <c r="N844">
        <v>0</v>
      </c>
      <c r="O844">
        <v>2</v>
      </c>
      <c r="P844">
        <v>0</v>
      </c>
      <c r="Q844" t="s">
        <v>60</v>
      </c>
      <c r="R844">
        <v>1</v>
      </c>
      <c r="S844">
        <v>0</v>
      </c>
      <c r="T844" t="s">
        <v>223</v>
      </c>
      <c r="U844" t="s">
        <v>36</v>
      </c>
      <c r="V844" t="s">
        <v>37</v>
      </c>
      <c r="W844" t="s">
        <v>38</v>
      </c>
      <c r="X844" s="8" t="s">
        <v>38258</v>
      </c>
      <c r="Y844" s="93"/>
      <c r="Z844" s="93"/>
      <c r="AA844" t="s">
        <v>10272</v>
      </c>
      <c r="AB844" t="s">
        <v>10273</v>
      </c>
    </row>
    <row r="845" spans="1:28" x14ac:dyDescent="0.3">
      <c r="A845" s="8" t="b">
        <f t="shared" si="39"/>
        <v>0</v>
      </c>
      <c r="B845" t="str">
        <f t="shared" si="40"/>
        <v>undershirt</v>
      </c>
      <c r="C845" s="10" t="str">
        <f t="shared" si="41"/>
        <v>undershirt_</v>
      </c>
      <c r="D845">
        <v>2523</v>
      </c>
      <c r="E845" t="s">
        <v>24</v>
      </c>
      <c r="F845" t="s">
        <v>10274</v>
      </c>
      <c r="G845" t="s">
        <v>26</v>
      </c>
      <c r="H845" t="s">
        <v>10271</v>
      </c>
      <c r="I845" t="s">
        <v>59</v>
      </c>
      <c r="J845" s="1">
        <v>20000</v>
      </c>
      <c r="K845">
        <v>15</v>
      </c>
      <c r="L845" s="1">
        <v>2000</v>
      </c>
      <c r="M845">
        <v>0</v>
      </c>
      <c r="N845">
        <v>0</v>
      </c>
      <c r="O845">
        <v>2</v>
      </c>
      <c r="P845">
        <v>1</v>
      </c>
      <c r="Q845" t="s">
        <v>60</v>
      </c>
      <c r="R845">
        <v>1</v>
      </c>
      <c r="S845">
        <v>0</v>
      </c>
      <c r="T845" t="s">
        <v>223</v>
      </c>
      <c r="U845" t="s">
        <v>36</v>
      </c>
      <c r="V845" t="s">
        <v>37</v>
      </c>
      <c r="W845" t="s">
        <v>38</v>
      </c>
      <c r="X845" s="8" t="s">
        <v>38258</v>
      </c>
      <c r="Y845" s="93"/>
      <c r="Z845" s="93"/>
      <c r="AA845" t="s">
        <v>10275</v>
      </c>
      <c r="AB845" t="s">
        <v>10276</v>
      </c>
    </row>
    <row r="846" spans="1:28" x14ac:dyDescent="0.3">
      <c r="A846" s="8" t="b">
        <f t="shared" si="39"/>
        <v>0</v>
      </c>
      <c r="B846" t="str">
        <f t="shared" si="40"/>
        <v>valkyriemanteau</v>
      </c>
      <c r="C846" s="10" t="str">
        <f t="shared" si="41"/>
        <v>valkyrie_manteau</v>
      </c>
      <c r="D846">
        <v>2524</v>
      </c>
      <c r="E846" t="s">
        <v>24</v>
      </c>
      <c r="F846" t="s">
        <v>10317</v>
      </c>
      <c r="G846" t="s">
        <v>26</v>
      </c>
      <c r="H846" t="s">
        <v>10318</v>
      </c>
      <c r="I846" t="s">
        <v>59</v>
      </c>
      <c r="J846" s="93">
        <v>0</v>
      </c>
      <c r="K846">
        <v>50</v>
      </c>
      <c r="L846">
        <v>0</v>
      </c>
      <c r="M846">
        <v>0</v>
      </c>
      <c r="N846">
        <v>0</v>
      </c>
      <c r="O846">
        <v>3</v>
      </c>
      <c r="P846">
        <v>1</v>
      </c>
      <c r="Q846" t="s">
        <v>60</v>
      </c>
      <c r="R846">
        <v>1</v>
      </c>
      <c r="S846">
        <v>0</v>
      </c>
      <c r="T846" t="s">
        <v>223</v>
      </c>
      <c r="U846" t="s">
        <v>36</v>
      </c>
      <c r="V846" t="s">
        <v>185</v>
      </c>
      <c r="W846" t="s">
        <v>38</v>
      </c>
      <c r="X846" s="8" t="s">
        <v>39315</v>
      </c>
      <c r="Y846" s="93"/>
      <c r="Z846" s="93"/>
      <c r="AA846" t="s">
        <v>10319</v>
      </c>
      <c r="AB846" t="s">
        <v>10320</v>
      </c>
    </row>
    <row r="847" spans="1:28" x14ac:dyDescent="0.3">
      <c r="A847" s="8" t="b">
        <f t="shared" si="39"/>
        <v>0</v>
      </c>
      <c r="B847" t="str">
        <f t="shared" si="40"/>
        <v>woolscarf</v>
      </c>
      <c r="C847" s="10" t="str">
        <f t="shared" si="41"/>
        <v>wool_scarf</v>
      </c>
      <c r="D847">
        <v>2528</v>
      </c>
      <c r="E847" t="s">
        <v>24</v>
      </c>
      <c r="F847" t="s">
        <v>10838</v>
      </c>
      <c r="G847" t="s">
        <v>26</v>
      </c>
      <c r="H847" t="s">
        <v>10839</v>
      </c>
      <c r="I847" t="s">
        <v>59</v>
      </c>
      <c r="J847" s="1">
        <v>10000</v>
      </c>
      <c r="K847">
        <v>50</v>
      </c>
      <c r="L847">
        <v>0</v>
      </c>
      <c r="M847">
        <v>0</v>
      </c>
      <c r="N847">
        <v>0</v>
      </c>
      <c r="O847">
        <v>3</v>
      </c>
      <c r="P847">
        <v>1</v>
      </c>
      <c r="Q847" t="s">
        <v>60</v>
      </c>
      <c r="R847">
        <v>55</v>
      </c>
      <c r="S847">
        <v>0</v>
      </c>
      <c r="T847" t="s">
        <v>223</v>
      </c>
      <c r="U847" t="s">
        <v>36</v>
      </c>
      <c r="V847" t="s">
        <v>185</v>
      </c>
      <c r="W847" t="s">
        <v>38</v>
      </c>
      <c r="X847" s="8" t="s">
        <v>38260</v>
      </c>
      <c r="Y847" s="93"/>
      <c r="Z847" s="93"/>
      <c r="AA847" t="s">
        <v>10840</v>
      </c>
      <c r="AB847" t="s">
        <v>10841</v>
      </c>
    </row>
    <row r="848" spans="1:28" x14ac:dyDescent="0.3">
      <c r="A848" s="8" t="b">
        <f t="shared" si="39"/>
        <v>0</v>
      </c>
      <c r="B848" t="str">
        <f t="shared" si="40"/>
        <v>riderinsignia</v>
      </c>
      <c r="C848" s="10" t="str">
        <f t="shared" si="41"/>
        <v>rider_insignia</v>
      </c>
      <c r="D848">
        <v>2529</v>
      </c>
      <c r="E848" t="s">
        <v>24</v>
      </c>
      <c r="F848" t="s">
        <v>8399</v>
      </c>
      <c r="G848" t="s">
        <v>26</v>
      </c>
      <c r="H848" t="s">
        <v>8400</v>
      </c>
      <c r="I848" t="s">
        <v>59</v>
      </c>
      <c r="J848" s="1">
        <v>10000</v>
      </c>
      <c r="K848">
        <v>50</v>
      </c>
      <c r="L848">
        <v>0</v>
      </c>
      <c r="M848">
        <v>0</v>
      </c>
      <c r="N848">
        <v>0</v>
      </c>
      <c r="O848">
        <v>4</v>
      </c>
      <c r="P848">
        <v>0</v>
      </c>
      <c r="Q848" t="s">
        <v>60</v>
      </c>
      <c r="R848">
        <v>55</v>
      </c>
      <c r="S848">
        <v>0</v>
      </c>
      <c r="T848" t="s">
        <v>223</v>
      </c>
      <c r="U848" t="s">
        <v>36</v>
      </c>
      <c r="V848" t="s">
        <v>185</v>
      </c>
      <c r="W848" t="s">
        <v>38</v>
      </c>
      <c r="X848" s="8" t="s">
        <v>38261</v>
      </c>
      <c r="Y848" s="93"/>
      <c r="Z848" s="93"/>
      <c r="AA848" t="s">
        <v>8401</v>
      </c>
      <c r="AB848" t="s">
        <v>8402</v>
      </c>
    </row>
    <row r="849" spans="1:28" x14ac:dyDescent="0.3">
      <c r="A849" s="8" t="b">
        <f t="shared" si="39"/>
        <v>0</v>
      </c>
      <c r="B849" t="str">
        <f t="shared" si="40"/>
        <v>riderinsignia</v>
      </c>
      <c r="C849" s="10" t="str">
        <f t="shared" si="41"/>
        <v>rider_insignia_</v>
      </c>
      <c r="D849">
        <v>2530</v>
      </c>
      <c r="E849" t="s">
        <v>24</v>
      </c>
      <c r="F849" t="s">
        <v>8403</v>
      </c>
      <c r="G849" t="s">
        <v>26</v>
      </c>
      <c r="H849" t="s">
        <v>8400</v>
      </c>
      <c r="I849" t="s">
        <v>59</v>
      </c>
      <c r="J849" s="1">
        <v>10000</v>
      </c>
      <c r="K849">
        <v>50</v>
      </c>
      <c r="L849">
        <v>0</v>
      </c>
      <c r="M849">
        <v>0</v>
      </c>
      <c r="N849">
        <v>0</v>
      </c>
      <c r="O849">
        <v>4</v>
      </c>
      <c r="P849">
        <v>1</v>
      </c>
      <c r="Q849" t="s">
        <v>60</v>
      </c>
      <c r="R849">
        <v>55</v>
      </c>
      <c r="S849">
        <v>0</v>
      </c>
      <c r="T849" t="s">
        <v>223</v>
      </c>
      <c r="U849" t="s">
        <v>36</v>
      </c>
      <c r="V849" t="s">
        <v>185</v>
      </c>
      <c r="W849" t="s">
        <v>38</v>
      </c>
      <c r="X849" s="8" t="s">
        <v>38261</v>
      </c>
      <c r="Y849" s="93"/>
      <c r="Z849" s="93"/>
      <c r="AA849" t="s">
        <v>8404</v>
      </c>
      <c r="AB849" t="s">
        <v>8405</v>
      </c>
    </row>
    <row r="850" spans="1:28" x14ac:dyDescent="0.3">
      <c r="A850" s="8" t="b">
        <f t="shared" si="39"/>
        <v>0</v>
      </c>
      <c r="B850" t="str">
        <f t="shared" si="40"/>
        <v>freyjacape</v>
      </c>
      <c r="C850" s="10" t="str">
        <f t="shared" si="41"/>
        <v>freyja_cape</v>
      </c>
      <c r="D850">
        <v>2533</v>
      </c>
      <c r="E850" t="s">
        <v>24</v>
      </c>
      <c r="F850" t="s">
        <v>4222</v>
      </c>
      <c r="G850" t="s">
        <v>26</v>
      </c>
      <c r="H850" t="s">
        <v>4223</v>
      </c>
      <c r="I850" t="s">
        <v>59</v>
      </c>
      <c r="J850" s="93">
        <v>0</v>
      </c>
      <c r="K850">
        <v>20</v>
      </c>
      <c r="L850" s="93">
        <v>0</v>
      </c>
      <c r="M850">
        <v>0</v>
      </c>
      <c r="N850">
        <v>0</v>
      </c>
      <c r="O850">
        <v>3</v>
      </c>
      <c r="P850">
        <v>1</v>
      </c>
      <c r="Q850" t="s">
        <v>60</v>
      </c>
      <c r="R850">
        <v>0</v>
      </c>
      <c r="S850">
        <v>0</v>
      </c>
      <c r="T850" t="s">
        <v>223</v>
      </c>
      <c r="U850" t="s">
        <v>36</v>
      </c>
      <c r="V850" t="s">
        <v>185</v>
      </c>
      <c r="W850" t="s">
        <v>38</v>
      </c>
      <c r="X850" s="8" t="s">
        <v>39108</v>
      </c>
      <c r="Y850" s="93"/>
      <c r="Z850" s="93"/>
      <c r="AA850" t="s">
        <v>4224</v>
      </c>
      <c r="AB850" t="s">
        <v>4225</v>
      </c>
    </row>
    <row r="851" spans="1:28" x14ac:dyDescent="0.3">
      <c r="A851" s="8" t="b">
        <f t="shared" si="39"/>
        <v>0</v>
      </c>
      <c r="B851" t="str">
        <f t="shared" si="40"/>
        <v>diabolusmanteau</v>
      </c>
      <c r="C851" s="10" t="str">
        <f t="shared" si="41"/>
        <v>diabolus_manteau</v>
      </c>
      <c r="D851">
        <v>2537</v>
      </c>
      <c r="E851" t="s">
        <v>24</v>
      </c>
      <c r="F851" t="s">
        <v>3001</v>
      </c>
      <c r="G851" t="s">
        <v>26</v>
      </c>
      <c r="H851" t="s">
        <v>3002</v>
      </c>
      <c r="I851" t="s">
        <v>59</v>
      </c>
      <c r="J851">
        <v>20</v>
      </c>
      <c r="K851">
        <v>25</v>
      </c>
      <c r="L851">
        <v>0</v>
      </c>
      <c r="M851">
        <v>0</v>
      </c>
      <c r="N851">
        <v>0</v>
      </c>
      <c r="O851">
        <v>5</v>
      </c>
      <c r="P851">
        <v>1</v>
      </c>
      <c r="Q851" t="s">
        <v>60</v>
      </c>
      <c r="R851">
        <v>0</v>
      </c>
      <c r="S851">
        <v>0</v>
      </c>
      <c r="T851" t="s">
        <v>223</v>
      </c>
      <c r="U851" t="s">
        <v>36</v>
      </c>
      <c r="V851" t="s">
        <v>185</v>
      </c>
      <c r="W851" t="s">
        <v>38</v>
      </c>
      <c r="X851" s="8" t="s">
        <v>39213</v>
      </c>
      <c r="Y851" s="93"/>
      <c r="Z851" s="93"/>
      <c r="AA851" t="s">
        <v>3003</v>
      </c>
      <c r="AB851" t="s">
        <v>3004</v>
      </c>
    </row>
    <row r="852" spans="1:28" x14ac:dyDescent="0.3">
      <c r="A852" s="8" t="b">
        <f t="shared" si="39"/>
        <v>0</v>
      </c>
      <c r="B852" t="str">
        <f t="shared" si="40"/>
        <v>commandermanteau</v>
      </c>
      <c r="C852" s="10" t="str">
        <f t="shared" si="41"/>
        <v>commander_manteau</v>
      </c>
      <c r="D852">
        <v>2538</v>
      </c>
      <c r="E852" t="s">
        <v>24</v>
      </c>
      <c r="F852" t="s">
        <v>2389</v>
      </c>
      <c r="G852" t="s">
        <v>26</v>
      </c>
      <c r="H852" t="s">
        <v>2390</v>
      </c>
      <c r="I852" t="s">
        <v>59</v>
      </c>
      <c r="J852" s="93">
        <v>0</v>
      </c>
      <c r="K852">
        <v>0</v>
      </c>
      <c r="L852">
        <v>0</v>
      </c>
      <c r="M852">
        <v>0</v>
      </c>
      <c r="N852">
        <v>0</v>
      </c>
      <c r="O852">
        <v>4</v>
      </c>
      <c r="P852">
        <v>1</v>
      </c>
      <c r="Q852" t="s">
        <v>60</v>
      </c>
      <c r="R852">
        <v>80</v>
      </c>
      <c r="S852">
        <v>0</v>
      </c>
      <c r="T852" t="s">
        <v>223</v>
      </c>
      <c r="U852" t="s">
        <v>36</v>
      </c>
      <c r="V852" t="s">
        <v>831</v>
      </c>
      <c r="W852" t="s">
        <v>38</v>
      </c>
      <c r="X852" s="8" t="s">
        <v>38262</v>
      </c>
      <c r="Y852" s="93"/>
      <c r="Z852" s="93"/>
      <c r="AA852" t="s">
        <v>2391</v>
      </c>
      <c r="AB852" t="s">
        <v>2392</v>
      </c>
    </row>
    <row r="853" spans="1:28" x14ac:dyDescent="0.3">
      <c r="A853" s="8" t="b">
        <f t="shared" si="39"/>
        <v>0</v>
      </c>
      <c r="B853" t="str">
        <f t="shared" si="40"/>
        <v>commandermanteau</v>
      </c>
      <c r="C853" s="10" t="str">
        <f t="shared" si="41"/>
        <v>commander_manteau_</v>
      </c>
      <c r="D853">
        <v>2539</v>
      </c>
      <c r="E853" t="s">
        <v>24</v>
      </c>
      <c r="F853" t="s">
        <v>2393</v>
      </c>
      <c r="G853" t="s">
        <v>26</v>
      </c>
      <c r="H853" t="s">
        <v>2394</v>
      </c>
      <c r="I853" t="s">
        <v>59</v>
      </c>
      <c r="J853" s="93">
        <v>0</v>
      </c>
      <c r="K853">
        <v>0</v>
      </c>
      <c r="L853">
        <v>0</v>
      </c>
      <c r="M853">
        <v>0</v>
      </c>
      <c r="N853">
        <v>0</v>
      </c>
      <c r="O853">
        <v>3</v>
      </c>
      <c r="P853">
        <v>1</v>
      </c>
      <c r="Q853" t="s">
        <v>60</v>
      </c>
      <c r="R853">
        <v>80</v>
      </c>
      <c r="S853">
        <v>0</v>
      </c>
      <c r="T853" t="s">
        <v>223</v>
      </c>
      <c r="U853" t="s">
        <v>36</v>
      </c>
      <c r="V853" t="s">
        <v>2374</v>
      </c>
      <c r="W853" t="s">
        <v>38</v>
      </c>
      <c r="X853" t="s">
        <v>38262</v>
      </c>
      <c r="Y853" s="93"/>
      <c r="Z853" s="93"/>
      <c r="AA853" t="s">
        <v>2395</v>
      </c>
      <c r="AB853" t="s">
        <v>2396</v>
      </c>
    </row>
    <row r="854" spans="1:28" x14ac:dyDescent="0.3">
      <c r="A854" s="8" t="b">
        <f t="shared" si="39"/>
        <v>0</v>
      </c>
      <c r="B854" t="str">
        <f t="shared" si="40"/>
        <v>sheriffmanteau</v>
      </c>
      <c r="C854" s="10" t="str">
        <f t="shared" si="41"/>
        <v>sheriff_manteau</v>
      </c>
      <c r="D854">
        <v>2540</v>
      </c>
      <c r="E854" t="s">
        <v>24</v>
      </c>
      <c r="F854" t="s">
        <v>8967</v>
      </c>
      <c r="G854" t="s">
        <v>26</v>
      </c>
      <c r="H854" t="s">
        <v>8968</v>
      </c>
      <c r="I854" t="s">
        <v>59</v>
      </c>
      <c r="J854" s="93">
        <v>0</v>
      </c>
      <c r="K854">
        <v>0</v>
      </c>
      <c r="L854" s="93">
        <v>0</v>
      </c>
      <c r="M854">
        <v>0</v>
      </c>
      <c r="N854">
        <v>0</v>
      </c>
      <c r="O854">
        <v>3</v>
      </c>
      <c r="P854">
        <v>1</v>
      </c>
      <c r="Q854" t="s">
        <v>60</v>
      </c>
      <c r="R854">
        <v>80</v>
      </c>
      <c r="S854">
        <v>0</v>
      </c>
      <c r="T854" t="s">
        <v>223</v>
      </c>
      <c r="U854" t="s">
        <v>36</v>
      </c>
      <c r="V854" t="s">
        <v>429</v>
      </c>
      <c r="W854" t="s">
        <v>38</v>
      </c>
      <c r="X854" t="s">
        <v>38262</v>
      </c>
      <c r="Y854" s="93"/>
      <c r="Z854" s="93"/>
      <c r="AA854" t="s">
        <v>8969</v>
      </c>
      <c r="AB854" t="s">
        <v>8970</v>
      </c>
    </row>
    <row r="855" spans="1:28" x14ac:dyDescent="0.3">
      <c r="A855" s="8" t="b">
        <f t="shared" si="39"/>
        <v>0</v>
      </c>
      <c r="B855" t="str">
        <f t="shared" si="40"/>
        <v>sylphidmanteau</v>
      </c>
      <c r="C855" s="10" t="str">
        <f t="shared" si="41"/>
        <v>sylphid_manteau</v>
      </c>
      <c r="D855">
        <v>2543</v>
      </c>
      <c r="E855" t="s">
        <v>24</v>
      </c>
      <c r="F855" t="s">
        <v>9854</v>
      </c>
      <c r="G855" t="s">
        <v>26</v>
      </c>
      <c r="H855" t="s">
        <v>9855</v>
      </c>
      <c r="I855" t="s">
        <v>59</v>
      </c>
      <c r="J855" s="93">
        <v>20</v>
      </c>
      <c r="K855">
        <v>0</v>
      </c>
      <c r="L855" s="93">
        <v>0</v>
      </c>
      <c r="M855">
        <v>0</v>
      </c>
      <c r="N855">
        <v>0</v>
      </c>
      <c r="O855">
        <v>9</v>
      </c>
      <c r="P855">
        <v>0</v>
      </c>
      <c r="Q855" t="s">
        <v>60</v>
      </c>
      <c r="R855">
        <v>0</v>
      </c>
      <c r="S855">
        <v>0</v>
      </c>
      <c r="T855" t="s">
        <v>223</v>
      </c>
      <c r="U855" t="s">
        <v>36</v>
      </c>
      <c r="V855" t="s">
        <v>37</v>
      </c>
      <c r="W855" t="s">
        <v>38</v>
      </c>
      <c r="X855" t="s">
        <v>38263</v>
      </c>
      <c r="Y855" s="93"/>
      <c r="Z855" s="93"/>
      <c r="AA855" t="s">
        <v>9856</v>
      </c>
      <c r="AB855" t="s">
        <v>9857</v>
      </c>
    </row>
    <row r="856" spans="1:28" x14ac:dyDescent="0.3">
      <c r="A856" s="8" t="b">
        <f t="shared" si="39"/>
        <v>0</v>
      </c>
      <c r="B856" t="str">
        <f t="shared" si="40"/>
        <v>musika</v>
      </c>
      <c r="C856" s="10" t="str">
        <f t="shared" si="41"/>
        <v>musika</v>
      </c>
      <c r="D856">
        <v>2545</v>
      </c>
      <c r="E856" t="s">
        <v>24</v>
      </c>
      <c r="F856" t="s">
        <v>6936</v>
      </c>
      <c r="G856" t="s">
        <v>26</v>
      </c>
      <c r="H856" t="s">
        <v>6937</v>
      </c>
      <c r="I856" t="s">
        <v>59</v>
      </c>
      <c r="J856" s="8">
        <v>20</v>
      </c>
      <c r="K856">
        <v>50</v>
      </c>
      <c r="L856">
        <v>0</v>
      </c>
      <c r="M856">
        <v>0</v>
      </c>
      <c r="N856">
        <v>0</v>
      </c>
      <c r="O856">
        <v>2</v>
      </c>
      <c r="P856">
        <v>1</v>
      </c>
      <c r="Q856" t="s">
        <v>60</v>
      </c>
      <c r="R856">
        <v>70</v>
      </c>
      <c r="S856">
        <v>0</v>
      </c>
      <c r="T856" t="s">
        <v>223</v>
      </c>
      <c r="U856" t="s">
        <v>787</v>
      </c>
      <c r="V856" t="s">
        <v>979</v>
      </c>
      <c r="W856" t="s">
        <v>38</v>
      </c>
      <c r="X856" t="s">
        <v>39214</v>
      </c>
      <c r="Y856" s="93"/>
      <c r="Z856" s="93"/>
      <c r="AA856" t="s">
        <v>6938</v>
      </c>
      <c r="AB856" t="s">
        <v>6939</v>
      </c>
    </row>
    <row r="857" spans="1:28" x14ac:dyDescent="0.3">
      <c r="A857" s="6" t="b">
        <f t="shared" si="39"/>
        <v>0</v>
      </c>
      <c r="B857" t="str">
        <f t="shared" si="40"/>
        <v>dragonmanteau</v>
      </c>
      <c r="C857" s="10" t="str">
        <f t="shared" si="41"/>
        <v>dragon_manteau</v>
      </c>
      <c r="D857">
        <v>2553</v>
      </c>
      <c r="E857" t="s">
        <v>24</v>
      </c>
      <c r="F857" t="s">
        <v>3138</v>
      </c>
      <c r="G857" t="s">
        <v>26</v>
      </c>
      <c r="H857" t="s">
        <v>3139</v>
      </c>
      <c r="I857" t="s">
        <v>59</v>
      </c>
      <c r="J857">
        <v>0</v>
      </c>
      <c r="K857">
        <v>100</v>
      </c>
      <c r="L857">
        <v>0</v>
      </c>
      <c r="M857">
        <v>0</v>
      </c>
      <c r="N857">
        <v>0</v>
      </c>
      <c r="O857">
        <v>5</v>
      </c>
      <c r="P857">
        <v>1</v>
      </c>
      <c r="Q857" t="s">
        <v>60</v>
      </c>
      <c r="R857">
        <v>0</v>
      </c>
      <c r="S857">
        <v>0</v>
      </c>
      <c r="T857" t="s">
        <v>223</v>
      </c>
      <c r="U857" t="s">
        <v>36</v>
      </c>
      <c r="V857" t="s">
        <v>185</v>
      </c>
      <c r="W857" t="s">
        <v>38</v>
      </c>
      <c r="X857" t="s">
        <v>38264</v>
      </c>
      <c r="AA857" t="s">
        <v>3140</v>
      </c>
      <c r="AB857" t="s">
        <v>3141</v>
      </c>
    </row>
    <row r="858" spans="1:28" x14ac:dyDescent="0.3">
      <c r="A858" s="8" t="b">
        <f t="shared" si="39"/>
        <v>0</v>
      </c>
      <c r="B858" t="str">
        <f t="shared" si="40"/>
        <v>earring</v>
      </c>
      <c r="C858" s="10" t="str">
        <f t="shared" si="41"/>
        <v>earring</v>
      </c>
      <c r="D858">
        <v>2602</v>
      </c>
      <c r="E858" t="s">
        <v>24</v>
      </c>
      <c r="F858" t="s">
        <v>3473</v>
      </c>
      <c r="G858" t="s">
        <v>26</v>
      </c>
      <c r="H858" t="s">
        <v>3473</v>
      </c>
      <c r="I858" t="s">
        <v>59</v>
      </c>
      <c r="J858" s="1">
        <v>30000</v>
      </c>
      <c r="K858">
        <v>10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24</v>
      </c>
      <c r="R858">
        <v>20</v>
      </c>
      <c r="S858">
        <v>0</v>
      </c>
      <c r="T858" t="s">
        <v>82</v>
      </c>
      <c r="U858" t="s">
        <v>36</v>
      </c>
      <c r="V858" t="s">
        <v>185</v>
      </c>
      <c r="W858" t="s">
        <v>38</v>
      </c>
      <c r="X858" t="s">
        <v>38137</v>
      </c>
      <c r="Y858" s="93"/>
      <c r="Z858" s="93"/>
      <c r="AA858" t="s">
        <v>3474</v>
      </c>
      <c r="AB858" t="s">
        <v>3475</v>
      </c>
    </row>
    <row r="859" spans="1:28" x14ac:dyDescent="0.3">
      <c r="A859" s="8" t="b">
        <f t="shared" si="39"/>
        <v>0</v>
      </c>
      <c r="B859" t="str">
        <f t="shared" si="40"/>
        <v>necklace</v>
      </c>
      <c r="C859" s="10" t="str">
        <f t="shared" si="41"/>
        <v>necklace</v>
      </c>
      <c r="D859">
        <v>2603</v>
      </c>
      <c r="E859" t="s">
        <v>24</v>
      </c>
      <c r="F859" t="s">
        <v>7021</v>
      </c>
      <c r="G859" t="s">
        <v>26</v>
      </c>
      <c r="H859" t="s">
        <v>7021</v>
      </c>
      <c r="I859" t="s">
        <v>59</v>
      </c>
      <c r="J859" s="1">
        <v>30000</v>
      </c>
      <c r="K859">
        <v>10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24</v>
      </c>
      <c r="R859">
        <v>20</v>
      </c>
      <c r="S859">
        <v>0</v>
      </c>
      <c r="T859" t="s">
        <v>82</v>
      </c>
      <c r="U859" t="s">
        <v>36</v>
      </c>
      <c r="V859" t="s">
        <v>185</v>
      </c>
      <c r="W859" t="s">
        <v>38</v>
      </c>
      <c r="X859" s="8" t="s">
        <v>38265</v>
      </c>
      <c r="Y859" s="93"/>
      <c r="Z859" s="93"/>
      <c r="AA859" t="s">
        <v>7022</v>
      </c>
      <c r="AB859" t="s">
        <v>7023</v>
      </c>
    </row>
    <row r="860" spans="1:28" x14ac:dyDescent="0.3">
      <c r="A860" s="8" t="b">
        <f t="shared" si="39"/>
        <v>0</v>
      </c>
      <c r="B860" t="str">
        <f t="shared" si="40"/>
        <v>brooch</v>
      </c>
      <c r="C860" s="10" t="str">
        <f t="shared" si="41"/>
        <v>brooch</v>
      </c>
      <c r="D860">
        <v>2605</v>
      </c>
      <c r="E860" t="s">
        <v>24</v>
      </c>
      <c r="F860" t="s">
        <v>1641</v>
      </c>
      <c r="G860" t="s">
        <v>26</v>
      </c>
      <c r="H860" t="s">
        <v>1641</v>
      </c>
      <c r="I860" t="s">
        <v>59</v>
      </c>
      <c r="J860" s="1">
        <v>30000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24</v>
      </c>
      <c r="R860">
        <v>20</v>
      </c>
      <c r="S860">
        <v>0</v>
      </c>
      <c r="T860" t="s">
        <v>82</v>
      </c>
      <c r="U860" t="s">
        <v>36</v>
      </c>
      <c r="V860" t="s">
        <v>185</v>
      </c>
      <c r="W860" t="s">
        <v>38</v>
      </c>
      <c r="X860" s="8" t="s">
        <v>38266</v>
      </c>
      <c r="Y860" s="93"/>
      <c r="Z860" s="93"/>
      <c r="AA860" t="s">
        <v>1642</v>
      </c>
      <c r="AB860" t="s">
        <v>1643</v>
      </c>
    </row>
    <row r="861" spans="1:28" x14ac:dyDescent="0.3">
      <c r="A861" s="8" t="b">
        <f t="shared" si="39"/>
        <v>0</v>
      </c>
      <c r="B861" t="str">
        <f t="shared" si="40"/>
        <v>clip</v>
      </c>
      <c r="C861" s="10" t="str">
        <f t="shared" si="41"/>
        <v>clip</v>
      </c>
      <c r="D861">
        <v>2607</v>
      </c>
      <c r="E861" t="s">
        <v>24</v>
      </c>
      <c r="F861" t="s">
        <v>2280</v>
      </c>
      <c r="G861" t="s">
        <v>26</v>
      </c>
      <c r="H861" t="s">
        <v>2280</v>
      </c>
      <c r="I861" t="s">
        <v>59</v>
      </c>
      <c r="J861" s="1">
        <v>30000</v>
      </c>
      <c r="K861">
        <v>10</v>
      </c>
      <c r="L861" s="8">
        <v>0</v>
      </c>
      <c r="M861">
        <v>0</v>
      </c>
      <c r="N861">
        <v>0</v>
      </c>
      <c r="O861">
        <v>0</v>
      </c>
      <c r="P861">
        <v>1</v>
      </c>
      <c r="Q861" t="s">
        <v>24</v>
      </c>
      <c r="R861">
        <v>0</v>
      </c>
      <c r="S861">
        <v>0</v>
      </c>
      <c r="T861" t="s">
        <v>82</v>
      </c>
      <c r="U861" t="s">
        <v>36</v>
      </c>
      <c r="V861" t="s">
        <v>37</v>
      </c>
      <c r="W861" t="s">
        <v>38</v>
      </c>
      <c r="X861" s="8" t="s">
        <v>38267</v>
      </c>
      <c r="Y861" s="93"/>
      <c r="Z861" s="93"/>
      <c r="AA861" t="s">
        <v>2281</v>
      </c>
      <c r="AB861" t="s">
        <v>2282</v>
      </c>
    </row>
    <row r="862" spans="1:28" x14ac:dyDescent="0.3">
      <c r="A862" s="8" t="b">
        <f t="shared" si="39"/>
        <v>0</v>
      </c>
      <c r="B862" t="str">
        <f t="shared" si="40"/>
        <v>rosary</v>
      </c>
      <c r="C862" s="10" t="str">
        <f t="shared" si="41"/>
        <v>rosary</v>
      </c>
      <c r="D862">
        <v>2608</v>
      </c>
      <c r="E862" t="s">
        <v>24</v>
      </c>
      <c r="F862" t="s">
        <v>8506</v>
      </c>
      <c r="G862" t="s">
        <v>26</v>
      </c>
      <c r="H862" t="s">
        <v>8506</v>
      </c>
      <c r="I862" t="s">
        <v>59</v>
      </c>
      <c r="J862" s="1">
        <v>15000</v>
      </c>
      <c r="K862">
        <v>10</v>
      </c>
      <c r="L862" s="8">
        <v>0</v>
      </c>
      <c r="M862">
        <v>0</v>
      </c>
      <c r="N862">
        <v>0</v>
      </c>
      <c r="O862">
        <v>0</v>
      </c>
      <c r="P862">
        <v>0</v>
      </c>
      <c r="Q862" t="s">
        <v>24</v>
      </c>
      <c r="R862">
        <v>20</v>
      </c>
      <c r="S862">
        <v>0</v>
      </c>
      <c r="T862" t="s">
        <v>82</v>
      </c>
      <c r="U862" t="s">
        <v>36</v>
      </c>
      <c r="V862" t="s">
        <v>185</v>
      </c>
      <c r="W862" t="s">
        <v>38</v>
      </c>
      <c r="X862" s="8" t="s">
        <v>38268</v>
      </c>
      <c r="Y862" s="93"/>
      <c r="Z862" s="93"/>
      <c r="AA862" t="s">
        <v>8507</v>
      </c>
      <c r="AB862" t="s">
        <v>8508</v>
      </c>
    </row>
    <row r="863" spans="1:28" x14ac:dyDescent="0.3">
      <c r="A863" s="8" t="b">
        <f t="shared" si="39"/>
        <v>0</v>
      </c>
      <c r="B863" t="str">
        <f t="shared" si="40"/>
        <v>skulring</v>
      </c>
      <c r="C863" s="10" t="str">
        <f t="shared" si="41"/>
        <v>skul_ring</v>
      </c>
      <c r="D863">
        <v>2609</v>
      </c>
      <c r="E863" t="s">
        <v>24</v>
      </c>
      <c r="F863" t="s">
        <v>9178</v>
      </c>
      <c r="G863" t="s">
        <v>26</v>
      </c>
      <c r="H863" t="s">
        <v>9179</v>
      </c>
      <c r="I863" t="s">
        <v>28</v>
      </c>
      <c r="J863" s="1">
        <v>10000</v>
      </c>
      <c r="K863">
        <v>10</v>
      </c>
      <c r="L863" s="1">
        <v>1000</v>
      </c>
      <c r="M863">
        <v>0</v>
      </c>
      <c r="N863">
        <v>0</v>
      </c>
      <c r="O863">
        <v>0</v>
      </c>
      <c r="P863">
        <v>0</v>
      </c>
      <c r="Q863" t="s">
        <v>24</v>
      </c>
      <c r="R863">
        <v>0</v>
      </c>
      <c r="S863">
        <v>0</v>
      </c>
      <c r="T863" t="s">
        <v>82</v>
      </c>
      <c r="U863" t="s">
        <v>36</v>
      </c>
      <c r="V863" t="s">
        <v>37</v>
      </c>
      <c r="W863" t="s">
        <v>38</v>
      </c>
      <c r="X863" s="8"/>
      <c r="Y863" s="93"/>
      <c r="Z863" s="93"/>
      <c r="AA863" t="s">
        <v>9180</v>
      </c>
      <c r="AB863" t="s">
        <v>9181</v>
      </c>
    </row>
    <row r="864" spans="1:28" x14ac:dyDescent="0.3">
      <c r="A864" s="8" t="b">
        <f t="shared" si="39"/>
        <v>0</v>
      </c>
      <c r="B864" t="str">
        <f t="shared" si="40"/>
        <v>silverring</v>
      </c>
      <c r="C864" s="10" t="str">
        <f t="shared" si="41"/>
        <v>silver_ring</v>
      </c>
      <c r="D864">
        <v>2611</v>
      </c>
      <c r="E864" t="s">
        <v>24</v>
      </c>
      <c r="F864" t="s">
        <v>9092</v>
      </c>
      <c r="G864" t="s">
        <v>26</v>
      </c>
      <c r="H864" t="s">
        <v>9093</v>
      </c>
      <c r="I864" t="s">
        <v>28</v>
      </c>
      <c r="J864" s="1">
        <v>20000</v>
      </c>
      <c r="K864">
        <v>10</v>
      </c>
      <c r="L864" s="1">
        <v>2000</v>
      </c>
      <c r="M864">
        <v>0</v>
      </c>
      <c r="N864">
        <v>0</v>
      </c>
      <c r="O864">
        <v>0</v>
      </c>
      <c r="P864">
        <v>0</v>
      </c>
      <c r="Q864" t="s">
        <v>24</v>
      </c>
      <c r="R864">
        <v>0</v>
      </c>
      <c r="S864">
        <v>0</v>
      </c>
      <c r="T864" t="s">
        <v>82</v>
      </c>
      <c r="U864" t="s">
        <v>36</v>
      </c>
      <c r="V864" t="s">
        <v>37</v>
      </c>
      <c r="W864" t="s">
        <v>38</v>
      </c>
      <c r="X864" s="8"/>
      <c r="Y864" s="93"/>
      <c r="Z864" s="93"/>
      <c r="AA864" t="s">
        <v>9094</v>
      </c>
      <c r="AB864" t="s">
        <v>9095</v>
      </c>
    </row>
    <row r="865" spans="1:28" x14ac:dyDescent="0.3">
      <c r="A865" s="8" t="b">
        <f t="shared" si="39"/>
        <v>0</v>
      </c>
      <c r="B865" t="str">
        <f t="shared" si="40"/>
        <v>flowerring</v>
      </c>
      <c r="C865" s="10" t="str">
        <f t="shared" si="41"/>
        <v>flower_ring</v>
      </c>
      <c r="D865">
        <v>2612</v>
      </c>
      <c r="E865" t="s">
        <v>24</v>
      </c>
      <c r="F865" t="s">
        <v>4133</v>
      </c>
      <c r="G865" t="s">
        <v>26</v>
      </c>
      <c r="H865" t="s">
        <v>4134</v>
      </c>
      <c r="I865" t="s">
        <v>28</v>
      </c>
      <c r="J865" s="1">
        <v>1500</v>
      </c>
      <c r="K865">
        <v>10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24</v>
      </c>
      <c r="R865">
        <v>0</v>
      </c>
      <c r="S865">
        <v>0</v>
      </c>
      <c r="T865" t="s">
        <v>82</v>
      </c>
      <c r="U865" t="s">
        <v>36</v>
      </c>
      <c r="V865" t="s">
        <v>37</v>
      </c>
      <c r="W865" t="s">
        <v>38</v>
      </c>
      <c r="X865" s="8"/>
      <c r="Y865" s="93"/>
      <c r="Z865" s="93"/>
      <c r="AA865" t="s">
        <v>4137</v>
      </c>
      <c r="AB865" t="s">
        <v>4138</v>
      </c>
    </row>
    <row r="866" spans="1:28" x14ac:dyDescent="0.3">
      <c r="A866" s="8" t="b">
        <f t="shared" si="39"/>
        <v>0</v>
      </c>
      <c r="B866" t="str">
        <f t="shared" si="40"/>
        <v>diamondring</v>
      </c>
      <c r="C866" s="10" t="str">
        <f t="shared" si="41"/>
        <v>diamond_ring</v>
      </c>
      <c r="D866">
        <v>2613</v>
      </c>
      <c r="E866" t="s">
        <v>24</v>
      </c>
      <c r="F866" t="s">
        <v>3012</v>
      </c>
      <c r="G866" t="s">
        <v>26</v>
      </c>
      <c r="H866" t="s">
        <v>3013</v>
      </c>
      <c r="I866" t="s">
        <v>59</v>
      </c>
      <c r="J866" s="1">
        <v>45000</v>
      </c>
      <c r="K866">
        <v>10</v>
      </c>
      <c r="L866" s="1">
        <v>5000</v>
      </c>
      <c r="M866">
        <v>0</v>
      </c>
      <c r="N866">
        <v>0</v>
      </c>
      <c r="O866">
        <v>0</v>
      </c>
      <c r="P866">
        <v>0</v>
      </c>
      <c r="Q866" t="s">
        <v>24</v>
      </c>
      <c r="R866">
        <v>0</v>
      </c>
      <c r="S866">
        <v>0</v>
      </c>
      <c r="T866" t="s">
        <v>82</v>
      </c>
      <c r="U866" t="s">
        <v>36</v>
      </c>
      <c r="V866" t="s">
        <v>37</v>
      </c>
      <c r="W866" t="s">
        <v>38</v>
      </c>
      <c r="X866" s="8"/>
      <c r="Y866" s="93"/>
      <c r="Z866" s="93"/>
      <c r="AA866" t="s">
        <v>3014</v>
      </c>
      <c r="AB866" t="s">
        <v>3015</v>
      </c>
    </row>
    <row r="867" spans="1:28" x14ac:dyDescent="0.3">
      <c r="A867" s="8" t="b">
        <f t="shared" si="39"/>
        <v>0</v>
      </c>
      <c r="B867" t="str">
        <f t="shared" si="40"/>
        <v>safetyring</v>
      </c>
      <c r="C867" s="10" t="str">
        <f t="shared" si="41"/>
        <v>safety_ring</v>
      </c>
      <c r="D867">
        <v>2615</v>
      </c>
      <c r="E867" t="s">
        <v>24</v>
      </c>
      <c r="F867" t="s">
        <v>8666</v>
      </c>
      <c r="G867" t="s">
        <v>26</v>
      </c>
      <c r="H867" t="s">
        <v>8667</v>
      </c>
      <c r="I867" t="s">
        <v>59</v>
      </c>
      <c r="J867" s="1">
        <v>75000</v>
      </c>
      <c r="K867">
        <v>10</v>
      </c>
      <c r="L867">
        <v>0</v>
      </c>
      <c r="M867">
        <v>0</v>
      </c>
      <c r="N867">
        <v>0</v>
      </c>
      <c r="O867">
        <v>3</v>
      </c>
      <c r="P867">
        <v>0</v>
      </c>
      <c r="Q867" t="s">
        <v>24</v>
      </c>
      <c r="R867">
        <v>40</v>
      </c>
      <c r="S867">
        <v>0</v>
      </c>
      <c r="T867" t="s">
        <v>82</v>
      </c>
      <c r="U867" t="s">
        <v>36</v>
      </c>
      <c r="V867" t="s">
        <v>185</v>
      </c>
      <c r="W867" t="s">
        <v>38</v>
      </c>
      <c r="X867" s="8" t="s">
        <v>38201</v>
      </c>
      <c r="Y867" s="93"/>
      <c r="Z867" s="93"/>
      <c r="AA867" t="s">
        <v>8668</v>
      </c>
      <c r="AB867" t="s">
        <v>8669</v>
      </c>
    </row>
    <row r="868" spans="1:28" x14ac:dyDescent="0.3">
      <c r="A868" s="8" t="b">
        <f t="shared" si="39"/>
        <v>0</v>
      </c>
      <c r="B868" t="str">
        <f t="shared" si="40"/>
        <v>mittenofpresbyter</v>
      </c>
      <c r="C868" s="10" t="str">
        <f t="shared" si="41"/>
        <v>mitten_of_presbyter</v>
      </c>
      <c r="D868">
        <v>2617</v>
      </c>
      <c r="E868" t="s">
        <v>24</v>
      </c>
      <c r="F868" t="s">
        <v>6755</v>
      </c>
      <c r="G868" t="s">
        <v>26</v>
      </c>
      <c r="H868" t="s">
        <v>6756</v>
      </c>
      <c r="I868" t="s">
        <v>59</v>
      </c>
      <c r="J868" s="6">
        <v>2</v>
      </c>
      <c r="K868">
        <v>10</v>
      </c>
      <c r="L868">
        <v>0</v>
      </c>
      <c r="M868">
        <v>0</v>
      </c>
      <c r="N868">
        <v>0</v>
      </c>
      <c r="O868">
        <v>1</v>
      </c>
      <c r="P868">
        <v>0</v>
      </c>
      <c r="Q868" t="s">
        <v>24</v>
      </c>
      <c r="R868">
        <v>35</v>
      </c>
      <c r="S868">
        <v>0</v>
      </c>
      <c r="T868" t="s">
        <v>82</v>
      </c>
      <c r="U868" t="s">
        <v>36</v>
      </c>
      <c r="V868" t="s">
        <v>185</v>
      </c>
      <c r="W868" t="s">
        <v>38</v>
      </c>
      <c r="X868" s="8" t="s">
        <v>38208</v>
      </c>
      <c r="Y868" s="93"/>
      <c r="Z868" s="93"/>
      <c r="AA868" t="s">
        <v>6757</v>
      </c>
      <c r="AB868" t="s">
        <v>6758</v>
      </c>
    </row>
    <row r="869" spans="1:28" x14ac:dyDescent="0.3">
      <c r="A869" s="8" t="b">
        <f t="shared" si="39"/>
        <v>0</v>
      </c>
      <c r="B869" t="str">
        <f t="shared" si="40"/>
        <v>matyr'sfleaguard</v>
      </c>
      <c r="C869" s="10" t="str">
        <f t="shared" si="41"/>
        <v>matyr's_flea_guard</v>
      </c>
      <c r="D869">
        <v>2618</v>
      </c>
      <c r="E869" t="s">
        <v>24</v>
      </c>
      <c r="F869" t="s">
        <v>6523</v>
      </c>
      <c r="G869" t="s">
        <v>26</v>
      </c>
      <c r="H869" t="s">
        <v>6524</v>
      </c>
      <c r="I869" t="s">
        <v>59</v>
      </c>
      <c r="J869" s="93">
        <v>2</v>
      </c>
      <c r="K869">
        <v>10</v>
      </c>
      <c r="L869">
        <v>0</v>
      </c>
      <c r="M869">
        <v>0</v>
      </c>
      <c r="N869">
        <v>0</v>
      </c>
      <c r="O869">
        <v>1</v>
      </c>
      <c r="P869">
        <v>0</v>
      </c>
      <c r="Q869" t="s">
        <v>24</v>
      </c>
      <c r="R869">
        <v>35</v>
      </c>
      <c r="S869">
        <v>0</v>
      </c>
      <c r="T869" t="s">
        <v>82</v>
      </c>
      <c r="U869" t="s">
        <v>36</v>
      </c>
      <c r="V869" t="s">
        <v>185</v>
      </c>
      <c r="W869" t="s">
        <v>38</v>
      </c>
      <c r="X869" s="8" t="s">
        <v>38230</v>
      </c>
      <c r="Y869" s="93"/>
      <c r="Z869" s="93"/>
      <c r="AA869" t="s">
        <v>6525</v>
      </c>
      <c r="AB869" t="s">
        <v>6526</v>
      </c>
    </row>
    <row r="870" spans="1:28" x14ac:dyDescent="0.3">
      <c r="A870" s="8" t="b">
        <f t="shared" si="39"/>
        <v>0</v>
      </c>
      <c r="B870" t="str">
        <f t="shared" si="40"/>
        <v>thimbleofarcher</v>
      </c>
      <c r="C870" s="10" t="str">
        <f t="shared" si="41"/>
        <v>thimble_of_archer</v>
      </c>
      <c r="D870">
        <v>2619</v>
      </c>
      <c r="E870" t="s">
        <v>24</v>
      </c>
      <c r="F870" t="s">
        <v>9994</v>
      </c>
      <c r="G870" t="s">
        <v>26</v>
      </c>
      <c r="H870" t="s">
        <v>9995</v>
      </c>
      <c r="I870" t="s">
        <v>59</v>
      </c>
      <c r="J870" s="1">
        <v>10000</v>
      </c>
      <c r="K870">
        <v>10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24</v>
      </c>
      <c r="R870">
        <v>65</v>
      </c>
      <c r="S870">
        <v>0</v>
      </c>
      <c r="T870" t="s">
        <v>82</v>
      </c>
      <c r="U870" t="s">
        <v>36</v>
      </c>
      <c r="V870" t="s">
        <v>1753</v>
      </c>
      <c r="W870" t="s">
        <v>38</v>
      </c>
      <c r="X870" s="8" t="s">
        <v>38269</v>
      </c>
      <c r="Y870" s="93"/>
      <c r="Z870" s="93"/>
      <c r="AA870" t="s">
        <v>9996</v>
      </c>
      <c r="AB870" t="s">
        <v>9997</v>
      </c>
    </row>
    <row r="871" spans="1:28" x14ac:dyDescent="0.3">
      <c r="A871" s="8" t="b">
        <f t="shared" si="39"/>
        <v>0</v>
      </c>
      <c r="B871" t="str">
        <f t="shared" si="40"/>
        <v>ringofrogue</v>
      </c>
      <c r="C871" s="10" t="str">
        <f t="shared" si="41"/>
        <v>ring_of_rogue</v>
      </c>
      <c r="D871">
        <v>2620</v>
      </c>
      <c r="E871" t="s">
        <v>24</v>
      </c>
      <c r="F871" t="s">
        <v>8436</v>
      </c>
      <c r="G871" t="s">
        <v>26</v>
      </c>
      <c r="H871" t="s">
        <v>8437</v>
      </c>
      <c r="I871" t="s">
        <v>59</v>
      </c>
      <c r="J871" s="1">
        <v>10000</v>
      </c>
      <c r="K871">
        <v>10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24</v>
      </c>
      <c r="R871">
        <v>70</v>
      </c>
      <c r="S871">
        <v>0</v>
      </c>
      <c r="T871" t="s">
        <v>82</v>
      </c>
      <c r="U871" t="s">
        <v>36</v>
      </c>
      <c r="V871" t="s">
        <v>597</v>
      </c>
      <c r="W871" t="s">
        <v>38</v>
      </c>
      <c r="X871" s="8" t="s">
        <v>39110</v>
      </c>
      <c r="Y871" s="93"/>
      <c r="Z871" s="93"/>
      <c r="AA871" t="s">
        <v>8438</v>
      </c>
      <c r="AB871" t="s">
        <v>8439</v>
      </c>
    </row>
    <row r="872" spans="1:28" x14ac:dyDescent="0.3">
      <c r="A872" s="8" t="b">
        <f t="shared" si="39"/>
        <v>0</v>
      </c>
      <c r="B872" t="str">
        <f t="shared" si="40"/>
        <v>ring</v>
      </c>
      <c r="C872" s="10" t="str">
        <f t="shared" si="41"/>
        <v>ring_</v>
      </c>
      <c r="D872">
        <v>2621</v>
      </c>
      <c r="E872" t="s">
        <v>24</v>
      </c>
      <c r="F872" t="s">
        <v>8424</v>
      </c>
      <c r="G872" t="s">
        <v>26</v>
      </c>
      <c r="H872" t="s">
        <v>8425</v>
      </c>
      <c r="I872" t="s">
        <v>59</v>
      </c>
      <c r="J872" s="1">
        <v>30000</v>
      </c>
      <c r="K872">
        <v>20</v>
      </c>
      <c r="L872">
        <v>0</v>
      </c>
      <c r="M872">
        <v>0</v>
      </c>
      <c r="N872">
        <v>0</v>
      </c>
      <c r="O872">
        <v>0</v>
      </c>
      <c r="P872">
        <v>1</v>
      </c>
      <c r="Q872" t="s">
        <v>24</v>
      </c>
      <c r="R872">
        <v>90</v>
      </c>
      <c r="S872">
        <v>0</v>
      </c>
      <c r="T872" t="s">
        <v>82</v>
      </c>
      <c r="U872" t="s">
        <v>36</v>
      </c>
      <c r="V872" t="s">
        <v>185</v>
      </c>
      <c r="W872" t="s">
        <v>38</v>
      </c>
      <c r="X872" s="8" t="s">
        <v>38214</v>
      </c>
      <c r="Y872" s="93"/>
      <c r="Z872" s="93"/>
      <c r="AA872" t="s">
        <v>8426</v>
      </c>
      <c r="AB872" t="s">
        <v>8427</v>
      </c>
    </row>
    <row r="873" spans="1:28" x14ac:dyDescent="0.3">
      <c r="A873" s="8" t="b">
        <f t="shared" si="39"/>
        <v>0</v>
      </c>
      <c r="B873" t="str">
        <f t="shared" si="40"/>
        <v>earring</v>
      </c>
      <c r="C873" s="10" t="str">
        <f t="shared" si="41"/>
        <v>earring_</v>
      </c>
      <c r="D873">
        <v>2622</v>
      </c>
      <c r="E873" t="s">
        <v>24</v>
      </c>
      <c r="F873" t="s">
        <v>3476</v>
      </c>
      <c r="G873" t="s">
        <v>26</v>
      </c>
      <c r="H873" t="s">
        <v>3473</v>
      </c>
      <c r="I873" t="s">
        <v>59</v>
      </c>
      <c r="J873" s="1">
        <v>30000</v>
      </c>
      <c r="K873">
        <v>20</v>
      </c>
      <c r="L873">
        <v>0</v>
      </c>
      <c r="M873">
        <v>0</v>
      </c>
      <c r="N873">
        <v>0</v>
      </c>
      <c r="O873">
        <v>0</v>
      </c>
      <c r="P873">
        <v>1</v>
      </c>
      <c r="Q873" t="s">
        <v>24</v>
      </c>
      <c r="R873">
        <v>90</v>
      </c>
      <c r="S873">
        <v>0</v>
      </c>
      <c r="T873" t="s">
        <v>82</v>
      </c>
      <c r="U873" t="s">
        <v>36</v>
      </c>
      <c r="V873" t="s">
        <v>185</v>
      </c>
      <c r="W873" t="s">
        <v>38</v>
      </c>
      <c r="X873" s="8" t="s">
        <v>38208</v>
      </c>
      <c r="Y873" s="93"/>
      <c r="Z873" s="93"/>
      <c r="AA873" t="s">
        <v>3477</v>
      </c>
      <c r="AB873" t="s">
        <v>3478</v>
      </c>
    </row>
    <row r="874" spans="1:28" x14ac:dyDescent="0.3">
      <c r="A874" s="8" t="b">
        <f t="shared" si="39"/>
        <v>0</v>
      </c>
      <c r="B874" t="str">
        <f t="shared" si="40"/>
        <v>necklace</v>
      </c>
      <c r="C874" s="10" t="str">
        <f t="shared" si="41"/>
        <v>necklace_</v>
      </c>
      <c r="D874">
        <v>2623</v>
      </c>
      <c r="E874" t="s">
        <v>24</v>
      </c>
      <c r="F874" t="s">
        <v>7024</v>
      </c>
      <c r="G874" t="s">
        <v>26</v>
      </c>
      <c r="H874" t="s">
        <v>7021</v>
      </c>
      <c r="I874" t="s">
        <v>59</v>
      </c>
      <c r="J874" s="1">
        <v>30000</v>
      </c>
      <c r="K874">
        <v>20</v>
      </c>
      <c r="L874" s="93">
        <v>0</v>
      </c>
      <c r="M874">
        <v>0</v>
      </c>
      <c r="N874">
        <v>0</v>
      </c>
      <c r="O874">
        <v>0</v>
      </c>
      <c r="P874">
        <v>1</v>
      </c>
      <c r="Q874" t="s">
        <v>24</v>
      </c>
      <c r="R874">
        <v>90</v>
      </c>
      <c r="S874">
        <v>0</v>
      </c>
      <c r="T874" t="s">
        <v>82</v>
      </c>
      <c r="U874" t="s">
        <v>36</v>
      </c>
      <c r="V874" t="s">
        <v>185</v>
      </c>
      <c r="W874" t="s">
        <v>38</v>
      </c>
      <c r="X874" s="8" t="s">
        <v>38270</v>
      </c>
      <c r="Y874" s="93"/>
      <c r="Z874" s="93"/>
      <c r="AA874" t="s">
        <v>7025</v>
      </c>
      <c r="AB874" t="s">
        <v>7026</v>
      </c>
    </row>
    <row r="875" spans="1:28" x14ac:dyDescent="0.3">
      <c r="A875" s="8" t="b">
        <f t="shared" si="39"/>
        <v>0</v>
      </c>
      <c r="B875" t="str">
        <f t="shared" si="40"/>
        <v>glove</v>
      </c>
      <c r="C875" s="10" t="str">
        <f t="shared" si="41"/>
        <v>glove_</v>
      </c>
      <c r="D875">
        <v>2624</v>
      </c>
      <c r="E875" t="s">
        <v>24</v>
      </c>
      <c r="F875" t="s">
        <v>4544</v>
      </c>
      <c r="G875" t="s">
        <v>26</v>
      </c>
      <c r="H875" t="s">
        <v>4545</v>
      </c>
      <c r="I875" t="s">
        <v>59</v>
      </c>
      <c r="J875" s="1">
        <v>30000</v>
      </c>
      <c r="K875">
        <v>20</v>
      </c>
      <c r="L875" s="93">
        <v>0</v>
      </c>
      <c r="M875">
        <v>0</v>
      </c>
      <c r="N875">
        <v>0</v>
      </c>
      <c r="O875">
        <v>0</v>
      </c>
      <c r="P875">
        <v>1</v>
      </c>
      <c r="Q875" t="s">
        <v>24</v>
      </c>
      <c r="R875">
        <v>90</v>
      </c>
      <c r="S875">
        <v>0</v>
      </c>
      <c r="T875" t="s">
        <v>82</v>
      </c>
      <c r="U875" t="s">
        <v>36</v>
      </c>
      <c r="V875" t="s">
        <v>185</v>
      </c>
      <c r="W875" t="s">
        <v>38</v>
      </c>
      <c r="X875" s="8" t="s">
        <v>38101</v>
      </c>
      <c r="Y875" s="93"/>
      <c r="Z875" s="93"/>
      <c r="AA875" t="s">
        <v>4546</v>
      </c>
      <c r="AB875" t="s">
        <v>4547</v>
      </c>
    </row>
    <row r="876" spans="1:28" x14ac:dyDescent="0.3">
      <c r="A876" s="8" t="b">
        <f t="shared" si="39"/>
        <v>0</v>
      </c>
      <c r="B876" t="str">
        <f t="shared" si="40"/>
        <v>brooch</v>
      </c>
      <c r="C876" s="10" t="str">
        <f t="shared" si="41"/>
        <v>brooch_</v>
      </c>
      <c r="D876">
        <v>2625</v>
      </c>
      <c r="E876" t="s">
        <v>24</v>
      </c>
      <c r="F876" t="s">
        <v>1644</v>
      </c>
      <c r="G876" t="s">
        <v>26</v>
      </c>
      <c r="H876" t="s">
        <v>1641</v>
      </c>
      <c r="I876" t="s">
        <v>59</v>
      </c>
      <c r="J876" s="1">
        <v>30000</v>
      </c>
      <c r="K876">
        <v>20</v>
      </c>
      <c r="L876">
        <v>0</v>
      </c>
      <c r="M876">
        <v>0</v>
      </c>
      <c r="N876">
        <v>0</v>
      </c>
      <c r="O876">
        <v>0</v>
      </c>
      <c r="P876">
        <v>1</v>
      </c>
      <c r="Q876" t="s">
        <v>24</v>
      </c>
      <c r="R876">
        <v>90</v>
      </c>
      <c r="S876">
        <v>0</v>
      </c>
      <c r="T876" t="s">
        <v>82</v>
      </c>
      <c r="U876" t="s">
        <v>36</v>
      </c>
      <c r="V876" t="s">
        <v>185</v>
      </c>
      <c r="W876" t="s">
        <v>38</v>
      </c>
      <c r="X876" s="8" t="s">
        <v>38230</v>
      </c>
      <c r="Y876" s="93"/>
      <c r="Z876" s="93"/>
      <c r="AA876" t="s">
        <v>1645</v>
      </c>
      <c r="AB876" t="s">
        <v>1646</v>
      </c>
    </row>
    <row r="877" spans="1:28" x14ac:dyDescent="0.3">
      <c r="A877" s="8" t="b">
        <f t="shared" si="39"/>
        <v>0</v>
      </c>
      <c r="B877" t="str">
        <f t="shared" si="40"/>
        <v>rosary</v>
      </c>
      <c r="C877" s="10" t="str">
        <f t="shared" si="41"/>
        <v>rosary_</v>
      </c>
      <c r="D877">
        <v>2626</v>
      </c>
      <c r="E877" t="s">
        <v>24</v>
      </c>
      <c r="F877" t="s">
        <v>8509</v>
      </c>
      <c r="G877" t="s">
        <v>26</v>
      </c>
      <c r="H877" t="s">
        <v>8506</v>
      </c>
      <c r="I877" t="s">
        <v>59</v>
      </c>
      <c r="J877" s="1">
        <v>15000</v>
      </c>
      <c r="K877">
        <v>20</v>
      </c>
      <c r="L877" s="93">
        <v>0</v>
      </c>
      <c r="M877">
        <v>0</v>
      </c>
      <c r="N877">
        <v>0</v>
      </c>
      <c r="O877">
        <v>0</v>
      </c>
      <c r="P877">
        <v>1</v>
      </c>
      <c r="Q877" t="s">
        <v>24</v>
      </c>
      <c r="R877">
        <v>90</v>
      </c>
      <c r="S877">
        <v>0</v>
      </c>
      <c r="T877" t="s">
        <v>82</v>
      </c>
      <c r="U877" t="s">
        <v>36</v>
      </c>
      <c r="V877" t="s">
        <v>37</v>
      </c>
      <c r="W877" t="s">
        <v>38</v>
      </c>
      <c r="X877" s="8" t="s">
        <v>38271</v>
      </c>
      <c r="Y877" s="93"/>
      <c r="Z877" s="93"/>
      <c r="AA877" t="s">
        <v>8510</v>
      </c>
      <c r="AB877" t="s">
        <v>8511</v>
      </c>
    </row>
    <row r="878" spans="1:28" x14ac:dyDescent="0.3">
      <c r="A878" s="8" t="b">
        <f t="shared" si="39"/>
        <v>0</v>
      </c>
      <c r="B878" t="str">
        <f t="shared" si="40"/>
        <v>kafraring</v>
      </c>
      <c r="C878" s="10" t="str">
        <f t="shared" si="41"/>
        <v>kafra_ring</v>
      </c>
      <c r="D878">
        <v>2640</v>
      </c>
      <c r="E878" t="s">
        <v>24</v>
      </c>
      <c r="F878" t="s">
        <v>5705</v>
      </c>
      <c r="G878" t="s">
        <v>26</v>
      </c>
      <c r="H878" t="s">
        <v>5706</v>
      </c>
      <c r="I878" t="s">
        <v>59</v>
      </c>
      <c r="J878" s="1">
        <v>40000</v>
      </c>
      <c r="K878">
        <v>20</v>
      </c>
      <c r="L878">
        <v>0</v>
      </c>
      <c r="M878">
        <v>0</v>
      </c>
      <c r="N878">
        <v>0</v>
      </c>
      <c r="O878">
        <v>1</v>
      </c>
      <c r="P878">
        <v>0</v>
      </c>
      <c r="Q878" t="s">
        <v>24</v>
      </c>
      <c r="R878">
        <v>0</v>
      </c>
      <c r="S878">
        <v>0</v>
      </c>
      <c r="T878" t="s">
        <v>82</v>
      </c>
      <c r="U878" t="s">
        <v>36</v>
      </c>
      <c r="V878" t="s">
        <v>37</v>
      </c>
      <c r="W878" t="s">
        <v>38</v>
      </c>
      <c r="X878" s="8" t="s">
        <v>38272</v>
      </c>
      <c r="Y878" s="93"/>
      <c r="Z878" s="93"/>
      <c r="AA878" t="s">
        <v>5707</v>
      </c>
      <c r="AB878" t="s">
        <v>5708</v>
      </c>
    </row>
    <row r="879" spans="1:28" x14ac:dyDescent="0.3">
      <c r="A879" s="8" t="b">
        <f t="shared" si="39"/>
        <v>0</v>
      </c>
      <c r="B879" t="str">
        <f t="shared" si="40"/>
        <v>thesign</v>
      </c>
      <c r="C879" s="10" t="str">
        <f t="shared" si="41"/>
        <v>the_sign_</v>
      </c>
      <c r="D879">
        <v>2644</v>
      </c>
      <c r="E879" t="s">
        <v>24</v>
      </c>
      <c r="F879" t="s">
        <v>9966</v>
      </c>
      <c r="G879" t="s">
        <v>26</v>
      </c>
      <c r="H879" t="s">
        <v>9967</v>
      </c>
      <c r="I879" t="s">
        <v>59</v>
      </c>
      <c r="J879" s="8">
        <v>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24</v>
      </c>
      <c r="R879">
        <v>0</v>
      </c>
      <c r="S879">
        <v>0</v>
      </c>
      <c r="T879" t="s">
        <v>82</v>
      </c>
      <c r="U879" t="s">
        <v>36</v>
      </c>
      <c r="V879" t="s">
        <v>37</v>
      </c>
      <c r="W879" t="s">
        <v>38</v>
      </c>
      <c r="X879" s="8" t="s">
        <v>38273</v>
      </c>
      <c r="Y879" s="93"/>
      <c r="Z879" s="93"/>
      <c r="AA879" t="s">
        <v>9968</v>
      </c>
      <c r="AB879" t="s">
        <v>9969</v>
      </c>
    </row>
    <row r="880" spans="1:28" x14ac:dyDescent="0.3">
      <c r="A880" s="8" t="b">
        <f t="shared" si="39"/>
        <v>0</v>
      </c>
      <c r="B880" t="str">
        <f t="shared" si="40"/>
        <v>bloodyironball</v>
      </c>
      <c r="C880" s="10" t="str">
        <f t="shared" si="41"/>
        <v>bloody_iron_ball</v>
      </c>
      <c r="D880">
        <v>2655</v>
      </c>
      <c r="E880" t="s">
        <v>24</v>
      </c>
      <c r="F880" t="s">
        <v>1260</v>
      </c>
      <c r="G880" t="s">
        <v>26</v>
      </c>
      <c r="H880" t="s">
        <v>1261</v>
      </c>
      <c r="I880" t="s">
        <v>59</v>
      </c>
      <c r="J880" s="1">
        <v>50000</v>
      </c>
      <c r="K880">
        <v>400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24</v>
      </c>
      <c r="R880">
        <v>1</v>
      </c>
      <c r="S880">
        <v>0</v>
      </c>
      <c r="T880" t="s">
        <v>82</v>
      </c>
      <c r="U880" t="s">
        <v>36</v>
      </c>
      <c r="V880" t="s">
        <v>37</v>
      </c>
      <c r="W880" t="s">
        <v>38</v>
      </c>
      <c r="X880" s="8"/>
      <c r="Y880" s="93"/>
      <c r="Z880" s="93"/>
      <c r="AA880" t="s">
        <v>1262</v>
      </c>
      <c r="AB880" t="s">
        <v>1263</v>
      </c>
    </row>
    <row r="881" spans="1:28" x14ac:dyDescent="0.3">
      <c r="A881" s="8" t="b">
        <f t="shared" si="39"/>
        <v>0</v>
      </c>
      <c r="B881" t="str">
        <f t="shared" si="40"/>
        <v>hyperchanger</v>
      </c>
      <c r="C881" s="10" t="str">
        <f t="shared" si="41"/>
        <v>hyper_changer</v>
      </c>
      <c r="D881">
        <v>2656</v>
      </c>
      <c r="E881" t="s">
        <v>24</v>
      </c>
      <c r="F881" t="s">
        <v>5364</v>
      </c>
      <c r="G881" t="s">
        <v>26</v>
      </c>
      <c r="H881" t="s">
        <v>5365</v>
      </c>
      <c r="I881" t="s">
        <v>59</v>
      </c>
      <c r="J881" s="1">
        <v>20000</v>
      </c>
      <c r="K881">
        <v>100</v>
      </c>
      <c r="L881" s="8">
        <v>0</v>
      </c>
      <c r="M881">
        <v>0</v>
      </c>
      <c r="N881">
        <v>0</v>
      </c>
      <c r="O881">
        <v>1</v>
      </c>
      <c r="P881">
        <v>0</v>
      </c>
      <c r="Q881" t="s">
        <v>24</v>
      </c>
      <c r="R881">
        <v>1</v>
      </c>
      <c r="S881">
        <v>0</v>
      </c>
      <c r="T881" t="s">
        <v>82</v>
      </c>
      <c r="U881" t="s">
        <v>36</v>
      </c>
      <c r="V881" t="s">
        <v>672</v>
      </c>
      <c r="W881" t="s">
        <v>38</v>
      </c>
      <c r="X881" t="s">
        <v>38248</v>
      </c>
      <c r="Y881" s="93"/>
      <c r="Z881" s="93"/>
      <c r="AA881" t="s">
        <v>5366</v>
      </c>
      <c r="AB881" t="s">
        <v>5367</v>
      </c>
    </row>
    <row r="882" spans="1:28" x14ac:dyDescent="0.3">
      <c r="A882" s="8" t="b">
        <f t="shared" si="39"/>
        <v>0</v>
      </c>
      <c r="B882" t="str">
        <f t="shared" si="40"/>
        <v>vespercore01</v>
      </c>
      <c r="C882" s="10" t="str">
        <f t="shared" si="41"/>
        <v>vesper_core01</v>
      </c>
      <c r="D882">
        <v>2659</v>
      </c>
      <c r="E882" t="s">
        <v>24</v>
      </c>
      <c r="F882" t="s">
        <v>10375</v>
      </c>
      <c r="G882" t="s">
        <v>26</v>
      </c>
      <c r="H882" t="s">
        <v>10376</v>
      </c>
      <c r="I882" t="s">
        <v>59</v>
      </c>
      <c r="J882" s="93">
        <v>20</v>
      </c>
      <c r="K882">
        <v>10</v>
      </c>
      <c r="L882" s="8">
        <v>0</v>
      </c>
      <c r="M882">
        <v>0</v>
      </c>
      <c r="N882">
        <v>0</v>
      </c>
      <c r="O882">
        <v>1</v>
      </c>
      <c r="P882">
        <v>0</v>
      </c>
      <c r="Q882" t="s">
        <v>24</v>
      </c>
      <c r="R882">
        <v>1</v>
      </c>
      <c r="S882">
        <v>0</v>
      </c>
      <c r="T882" t="s">
        <v>82</v>
      </c>
      <c r="U882" t="s">
        <v>36</v>
      </c>
      <c r="V882" t="s">
        <v>185</v>
      </c>
      <c r="W882" t="s">
        <v>38</v>
      </c>
      <c r="X882" t="s">
        <v>38274</v>
      </c>
      <c r="Y882" s="93"/>
      <c r="Z882" s="93"/>
      <c r="AA882" t="s">
        <v>10377</v>
      </c>
      <c r="AB882" t="s">
        <v>10378</v>
      </c>
    </row>
    <row r="883" spans="1:28" x14ac:dyDescent="0.3">
      <c r="A883" s="8" t="b">
        <f t="shared" si="39"/>
        <v>0</v>
      </c>
      <c r="B883" t="str">
        <f t="shared" si="40"/>
        <v>vespercore02</v>
      </c>
      <c r="C883" s="10" t="str">
        <f t="shared" si="41"/>
        <v>vesper_core02</v>
      </c>
      <c r="D883">
        <v>2660</v>
      </c>
      <c r="E883" t="s">
        <v>24</v>
      </c>
      <c r="F883" t="s">
        <v>10379</v>
      </c>
      <c r="G883" t="s">
        <v>26</v>
      </c>
      <c r="H883" t="s">
        <v>10380</v>
      </c>
      <c r="I883" t="s">
        <v>59</v>
      </c>
      <c r="J883" s="93">
        <v>20</v>
      </c>
      <c r="K883">
        <v>10</v>
      </c>
      <c r="L883">
        <v>0</v>
      </c>
      <c r="M883">
        <v>0</v>
      </c>
      <c r="N883">
        <v>0</v>
      </c>
      <c r="O883">
        <v>1</v>
      </c>
      <c r="P883">
        <v>0</v>
      </c>
      <c r="Q883" t="s">
        <v>24</v>
      </c>
      <c r="R883">
        <v>1</v>
      </c>
      <c r="S883">
        <v>0</v>
      </c>
      <c r="T883" t="s">
        <v>82</v>
      </c>
      <c r="U883" t="s">
        <v>36</v>
      </c>
      <c r="V883" t="s">
        <v>185</v>
      </c>
      <c r="W883" t="s">
        <v>38</v>
      </c>
      <c r="X883" t="s">
        <v>38275</v>
      </c>
      <c r="Y883" s="93"/>
      <c r="Z883" s="93"/>
      <c r="AA883" t="s">
        <v>10381</v>
      </c>
      <c r="AB883" t="s">
        <v>10382</v>
      </c>
    </row>
    <row r="884" spans="1:28" x14ac:dyDescent="0.3">
      <c r="A884" s="8" t="b">
        <f t="shared" si="39"/>
        <v>0</v>
      </c>
      <c r="B884" t="str">
        <f t="shared" si="40"/>
        <v>vespercore03</v>
      </c>
      <c r="C884" s="10" t="str">
        <f t="shared" si="41"/>
        <v>vesper_core03</v>
      </c>
      <c r="D884">
        <v>2661</v>
      </c>
      <c r="E884" t="s">
        <v>24</v>
      </c>
      <c r="F884" t="s">
        <v>10383</v>
      </c>
      <c r="G884" t="s">
        <v>26</v>
      </c>
      <c r="H884" t="s">
        <v>10384</v>
      </c>
      <c r="I884" t="s">
        <v>59</v>
      </c>
      <c r="J884" s="93">
        <v>20</v>
      </c>
      <c r="K884">
        <v>10</v>
      </c>
      <c r="L884" s="8">
        <v>0</v>
      </c>
      <c r="M884">
        <v>0</v>
      </c>
      <c r="N884">
        <v>0</v>
      </c>
      <c r="O884">
        <v>1</v>
      </c>
      <c r="P884">
        <v>0</v>
      </c>
      <c r="Q884" t="s">
        <v>24</v>
      </c>
      <c r="R884">
        <v>1</v>
      </c>
      <c r="S884">
        <v>0</v>
      </c>
      <c r="T884" t="s">
        <v>82</v>
      </c>
      <c r="U884" t="s">
        <v>36</v>
      </c>
      <c r="V884" t="s">
        <v>185</v>
      </c>
      <c r="W884" t="s">
        <v>38</v>
      </c>
      <c r="X884" t="s">
        <v>38276</v>
      </c>
      <c r="Y884" s="93"/>
      <c r="Z884" s="93"/>
      <c r="AA884" t="s">
        <v>10385</v>
      </c>
      <c r="AB884" t="s">
        <v>10386</v>
      </c>
    </row>
    <row r="885" spans="1:28" x14ac:dyDescent="0.3">
      <c r="A885" s="8" t="b">
        <f t="shared" si="39"/>
        <v>0</v>
      </c>
      <c r="B885" t="str">
        <f t="shared" si="40"/>
        <v>vespercore04</v>
      </c>
      <c r="C885" s="10" t="str">
        <f t="shared" si="41"/>
        <v>vesper_core04</v>
      </c>
      <c r="D885">
        <v>2662</v>
      </c>
      <c r="E885" t="s">
        <v>24</v>
      </c>
      <c r="F885" t="s">
        <v>10387</v>
      </c>
      <c r="G885" t="s">
        <v>26</v>
      </c>
      <c r="H885" t="s">
        <v>10388</v>
      </c>
      <c r="I885" t="s">
        <v>59</v>
      </c>
      <c r="J885" s="93">
        <v>20</v>
      </c>
      <c r="K885">
        <v>10</v>
      </c>
      <c r="L885">
        <v>0</v>
      </c>
      <c r="M885">
        <v>0</v>
      </c>
      <c r="N885">
        <v>0</v>
      </c>
      <c r="O885">
        <v>1</v>
      </c>
      <c r="P885">
        <v>0</v>
      </c>
      <c r="Q885" t="s">
        <v>24</v>
      </c>
      <c r="R885">
        <v>1</v>
      </c>
      <c r="S885">
        <v>0</v>
      </c>
      <c r="T885" t="s">
        <v>82</v>
      </c>
      <c r="U885" t="s">
        <v>36</v>
      </c>
      <c r="V885" t="s">
        <v>185</v>
      </c>
      <c r="W885" t="s">
        <v>38</v>
      </c>
      <c r="X885" s="8" t="s">
        <v>38277</v>
      </c>
      <c r="Y885" s="93"/>
      <c r="Z885" s="93"/>
      <c r="AA885" t="s">
        <v>10389</v>
      </c>
      <c r="AB885" t="s">
        <v>10390</v>
      </c>
    </row>
    <row r="886" spans="1:28" x14ac:dyDescent="0.3">
      <c r="A886" s="8" t="b">
        <f t="shared" si="39"/>
        <v>0</v>
      </c>
      <c r="B886" t="str">
        <f t="shared" si="40"/>
        <v>gauntletofaccuracy</v>
      </c>
      <c r="C886" s="10" t="str">
        <f t="shared" si="41"/>
        <v>gauntlet_of_accuracy</v>
      </c>
      <c r="D886">
        <v>2663</v>
      </c>
      <c r="E886" t="s">
        <v>24</v>
      </c>
      <c r="F886" t="s">
        <v>4367</v>
      </c>
      <c r="G886" t="s">
        <v>26</v>
      </c>
      <c r="H886" t="s">
        <v>4368</v>
      </c>
      <c r="I886" t="s">
        <v>59</v>
      </c>
      <c r="J886" s="93">
        <v>20</v>
      </c>
      <c r="K886">
        <v>90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24</v>
      </c>
      <c r="R886">
        <v>75</v>
      </c>
      <c r="S886">
        <v>0</v>
      </c>
      <c r="T886" t="s">
        <v>82</v>
      </c>
      <c r="U886" t="s">
        <v>36</v>
      </c>
      <c r="V886" t="s">
        <v>37</v>
      </c>
      <c r="W886" t="s">
        <v>38</v>
      </c>
      <c r="X886" s="8" t="s">
        <v>38278</v>
      </c>
      <c r="Y886" s="93"/>
      <c r="Z886" s="93"/>
      <c r="AA886" t="s">
        <v>4371</v>
      </c>
      <c r="AB886" t="s">
        <v>4372</v>
      </c>
    </row>
    <row r="887" spans="1:28" x14ac:dyDescent="0.3">
      <c r="A887" s="8" t="b">
        <f t="shared" si="39"/>
        <v>0</v>
      </c>
      <c r="B887" t="str">
        <f t="shared" si="40"/>
        <v>lampofhope</v>
      </c>
      <c r="C887" s="10" t="str">
        <f t="shared" si="41"/>
        <v>lamp_of_hope</v>
      </c>
      <c r="D887">
        <v>2666</v>
      </c>
      <c r="E887" t="s">
        <v>24</v>
      </c>
      <c r="F887" t="s">
        <v>5941</v>
      </c>
      <c r="G887" t="s">
        <v>26</v>
      </c>
      <c r="H887" t="s">
        <v>5942</v>
      </c>
      <c r="I887" t="s">
        <v>59</v>
      </c>
      <c r="J887" s="93">
        <v>20</v>
      </c>
      <c r="K887">
        <v>10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24</v>
      </c>
      <c r="R887">
        <v>1</v>
      </c>
      <c r="S887">
        <v>0</v>
      </c>
      <c r="T887" t="s">
        <v>82</v>
      </c>
      <c r="U887" t="s">
        <v>36</v>
      </c>
      <c r="V887" t="s">
        <v>37</v>
      </c>
      <c r="W887" t="s">
        <v>38</v>
      </c>
      <c r="X887" s="8" t="s">
        <v>38279</v>
      </c>
      <c r="Y887" s="93"/>
      <c r="Z887" s="93"/>
      <c r="AA887" t="s">
        <v>5943</v>
      </c>
      <c r="AB887" t="s">
        <v>5944</v>
      </c>
    </row>
    <row r="888" spans="1:28" x14ac:dyDescent="0.3">
      <c r="A888" s="8" t="b">
        <f t="shared" si="39"/>
        <v>0</v>
      </c>
      <c r="B888" t="str">
        <f t="shared" si="40"/>
        <v>gloveofarcher</v>
      </c>
      <c r="C888" s="10" t="str">
        <f t="shared" si="41"/>
        <v>glove_of_archer</v>
      </c>
      <c r="D888">
        <v>2667</v>
      </c>
      <c r="E888" t="s">
        <v>24</v>
      </c>
      <c r="F888" t="s">
        <v>4548</v>
      </c>
      <c r="G888" t="s">
        <v>26</v>
      </c>
      <c r="H888" t="s">
        <v>4549</v>
      </c>
      <c r="I888" t="s">
        <v>59</v>
      </c>
      <c r="J888" s="93">
        <v>20</v>
      </c>
      <c r="K888">
        <v>30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24</v>
      </c>
      <c r="R888">
        <v>60</v>
      </c>
      <c r="S888">
        <v>0</v>
      </c>
      <c r="T888" t="s">
        <v>82</v>
      </c>
      <c r="U888" t="s">
        <v>36</v>
      </c>
      <c r="V888" t="s">
        <v>185</v>
      </c>
      <c r="W888" t="s">
        <v>38</v>
      </c>
      <c r="X888" s="8" t="s">
        <v>38280</v>
      </c>
      <c r="Y888" s="93"/>
      <c r="Z888" s="93"/>
      <c r="AA888" t="s">
        <v>4550</v>
      </c>
      <c r="AB888" t="s">
        <v>4551</v>
      </c>
    </row>
    <row r="889" spans="1:28" x14ac:dyDescent="0.3">
      <c r="A889" s="8" t="b">
        <f t="shared" si="39"/>
        <v>0</v>
      </c>
      <c r="B889" t="str">
        <f t="shared" si="40"/>
        <v>ringofwater</v>
      </c>
      <c r="C889" s="10" t="str">
        <f t="shared" si="41"/>
        <v>ring_of_water</v>
      </c>
      <c r="D889">
        <v>2682</v>
      </c>
      <c r="E889" t="s">
        <v>24</v>
      </c>
      <c r="F889" t="s">
        <v>8440</v>
      </c>
      <c r="G889" t="s">
        <v>26</v>
      </c>
      <c r="H889" t="s">
        <v>8441</v>
      </c>
      <c r="I889" t="s">
        <v>59</v>
      </c>
      <c r="J889" s="93">
        <v>20</v>
      </c>
      <c r="K889">
        <v>10</v>
      </c>
      <c r="L889">
        <v>0</v>
      </c>
      <c r="M889">
        <v>0</v>
      </c>
      <c r="N889">
        <v>0</v>
      </c>
      <c r="O889">
        <v>1</v>
      </c>
      <c r="P889">
        <v>0</v>
      </c>
      <c r="Q889" t="s">
        <v>24</v>
      </c>
      <c r="R889">
        <v>20</v>
      </c>
      <c r="S889">
        <v>0</v>
      </c>
      <c r="T889" t="s">
        <v>82</v>
      </c>
      <c r="U889" t="s">
        <v>36</v>
      </c>
      <c r="V889" t="s">
        <v>185</v>
      </c>
      <c r="W889" t="s">
        <v>38</v>
      </c>
      <c r="X889" s="8" t="s">
        <v>38281</v>
      </c>
      <c r="Y889" s="93"/>
      <c r="Z889" s="93"/>
      <c r="AA889" t="s">
        <v>8442</v>
      </c>
      <c r="AB889" t="s">
        <v>8443</v>
      </c>
    </row>
    <row r="890" spans="1:28" x14ac:dyDescent="0.3">
      <c r="A890" s="8" t="b">
        <f t="shared" si="39"/>
        <v>0</v>
      </c>
      <c r="B890" t="str">
        <f t="shared" si="40"/>
        <v>ringoffire</v>
      </c>
      <c r="C890" s="10" t="str">
        <f t="shared" si="41"/>
        <v>ring_of_fire</v>
      </c>
      <c r="D890">
        <v>2683</v>
      </c>
      <c r="E890" t="s">
        <v>24</v>
      </c>
      <c r="F890" t="s">
        <v>8432</v>
      </c>
      <c r="G890" t="s">
        <v>26</v>
      </c>
      <c r="H890" t="s">
        <v>8433</v>
      </c>
      <c r="I890" t="s">
        <v>59</v>
      </c>
      <c r="J890" s="8">
        <v>20</v>
      </c>
      <c r="K890">
        <v>10</v>
      </c>
      <c r="L890">
        <v>0</v>
      </c>
      <c r="M890">
        <v>0</v>
      </c>
      <c r="N890">
        <v>0</v>
      </c>
      <c r="O890">
        <v>1</v>
      </c>
      <c r="P890">
        <v>0</v>
      </c>
      <c r="Q890" t="s">
        <v>24</v>
      </c>
      <c r="R890">
        <v>20</v>
      </c>
      <c r="S890">
        <v>0</v>
      </c>
      <c r="T890" t="s">
        <v>82</v>
      </c>
      <c r="U890" t="s">
        <v>36</v>
      </c>
      <c r="V890" t="s">
        <v>185</v>
      </c>
      <c r="W890" t="s">
        <v>38</v>
      </c>
      <c r="X890" s="8" t="s">
        <v>38282</v>
      </c>
      <c r="Y890" s="93"/>
      <c r="Z890" s="93"/>
      <c r="AA890" t="s">
        <v>8434</v>
      </c>
      <c r="AB890" t="s">
        <v>8435</v>
      </c>
    </row>
    <row r="891" spans="1:28" x14ac:dyDescent="0.3">
      <c r="A891" s="8" t="b">
        <f t="shared" si="39"/>
        <v>0</v>
      </c>
      <c r="B891" t="str">
        <f t="shared" si="40"/>
        <v>ringofwind</v>
      </c>
      <c r="C891" s="10" t="str">
        <f t="shared" si="41"/>
        <v>ring_of_wind</v>
      </c>
      <c r="D891">
        <v>2684</v>
      </c>
      <c r="E891" t="s">
        <v>24</v>
      </c>
      <c r="F891" t="s">
        <v>8444</v>
      </c>
      <c r="G891" t="s">
        <v>26</v>
      </c>
      <c r="H891" t="s">
        <v>8445</v>
      </c>
      <c r="I891" t="s">
        <v>59</v>
      </c>
      <c r="J891" s="93">
        <v>20</v>
      </c>
      <c r="K891">
        <v>10</v>
      </c>
      <c r="L891">
        <v>0</v>
      </c>
      <c r="M891">
        <v>0</v>
      </c>
      <c r="N891">
        <v>0</v>
      </c>
      <c r="O891">
        <v>1</v>
      </c>
      <c r="P891">
        <v>0</v>
      </c>
      <c r="Q891" t="s">
        <v>24</v>
      </c>
      <c r="R891">
        <v>20</v>
      </c>
      <c r="S891">
        <v>0</v>
      </c>
      <c r="T891" t="s">
        <v>82</v>
      </c>
      <c r="U891" t="s">
        <v>36</v>
      </c>
      <c r="V891" t="s">
        <v>185</v>
      </c>
      <c r="W891" t="s">
        <v>38</v>
      </c>
      <c r="X891" s="8" t="s">
        <v>38283</v>
      </c>
      <c r="Y891" s="93"/>
      <c r="Z891" s="93"/>
      <c r="AA891" t="s">
        <v>8446</v>
      </c>
      <c r="AB891" t="s">
        <v>8447</v>
      </c>
    </row>
    <row r="892" spans="1:28" x14ac:dyDescent="0.3">
      <c r="A892" s="8" t="b">
        <f t="shared" si="39"/>
        <v>0</v>
      </c>
      <c r="B892" t="str">
        <f t="shared" si="40"/>
        <v>ringofearth</v>
      </c>
      <c r="C892" s="10" t="str">
        <f t="shared" si="41"/>
        <v>ring_of_earth</v>
      </c>
      <c r="D892">
        <v>2685</v>
      </c>
      <c r="E892" t="s">
        <v>24</v>
      </c>
      <c r="F892" t="s">
        <v>8428</v>
      </c>
      <c r="G892" t="s">
        <v>26</v>
      </c>
      <c r="H892" t="s">
        <v>8429</v>
      </c>
      <c r="I892" t="s">
        <v>59</v>
      </c>
      <c r="J892" s="93">
        <v>20</v>
      </c>
      <c r="K892">
        <v>10</v>
      </c>
      <c r="L892">
        <v>0</v>
      </c>
      <c r="M892">
        <v>0</v>
      </c>
      <c r="N892">
        <v>0</v>
      </c>
      <c r="O892">
        <v>1</v>
      </c>
      <c r="P892">
        <v>0</v>
      </c>
      <c r="Q892" t="s">
        <v>24</v>
      </c>
      <c r="R892">
        <v>20</v>
      </c>
      <c r="S892">
        <v>0</v>
      </c>
      <c r="T892" t="s">
        <v>82</v>
      </c>
      <c r="U892" t="s">
        <v>36</v>
      </c>
      <c r="V892" t="s">
        <v>185</v>
      </c>
      <c r="W892" t="s">
        <v>38</v>
      </c>
      <c r="X892" s="8" t="s">
        <v>38284</v>
      </c>
      <c r="Y892" s="93"/>
      <c r="Z892" s="93"/>
      <c r="AA892" t="s">
        <v>8430</v>
      </c>
      <c r="AB892" t="s">
        <v>8431</v>
      </c>
    </row>
    <row r="893" spans="1:28" x14ac:dyDescent="0.3">
      <c r="A893" s="8" t="b">
        <f t="shared" si="39"/>
        <v>0</v>
      </c>
      <c r="B893" t="str">
        <f t="shared" si="40"/>
        <v>redsilkseal</v>
      </c>
      <c r="C893" s="10" t="str">
        <f t="shared" si="41"/>
        <v>red_silk_seal</v>
      </c>
      <c r="D893">
        <v>2700</v>
      </c>
      <c r="E893" t="s">
        <v>24</v>
      </c>
      <c r="F893" t="s">
        <v>8251</v>
      </c>
      <c r="G893" t="s">
        <v>26</v>
      </c>
      <c r="H893" t="s">
        <v>8252</v>
      </c>
      <c r="I893" t="s">
        <v>59</v>
      </c>
      <c r="J893" s="1">
        <v>10000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24</v>
      </c>
      <c r="R893">
        <v>0</v>
      </c>
      <c r="S893">
        <v>0</v>
      </c>
      <c r="T893" t="s">
        <v>82</v>
      </c>
      <c r="U893" t="s">
        <v>787</v>
      </c>
      <c r="V893" t="s">
        <v>837</v>
      </c>
      <c r="W893" t="s">
        <v>38</v>
      </c>
      <c r="X893" s="8"/>
      <c r="Y893" s="93"/>
      <c r="Z893" s="93"/>
      <c r="AA893" t="s">
        <v>8253</v>
      </c>
      <c r="AB893" t="s">
        <v>8254</v>
      </c>
    </row>
    <row r="894" spans="1:28" x14ac:dyDescent="0.3">
      <c r="A894" s="8" t="b">
        <f t="shared" si="39"/>
        <v>0</v>
      </c>
      <c r="B894" t="str">
        <f t="shared" si="40"/>
        <v>orleansglove</v>
      </c>
      <c r="C894" s="10" t="str">
        <f t="shared" si="41"/>
        <v>orleans_glove</v>
      </c>
      <c r="D894">
        <v>2701</v>
      </c>
      <c r="E894" t="s">
        <v>24</v>
      </c>
      <c r="F894" t="s">
        <v>7349</v>
      </c>
      <c r="G894" t="s">
        <v>26</v>
      </c>
      <c r="H894" t="s">
        <v>7350</v>
      </c>
      <c r="I894" t="s">
        <v>59</v>
      </c>
      <c r="J894" s="1">
        <v>10000</v>
      </c>
      <c r="K894">
        <v>10</v>
      </c>
      <c r="L894">
        <v>0</v>
      </c>
      <c r="M894">
        <v>0</v>
      </c>
      <c r="N894">
        <v>0</v>
      </c>
      <c r="O894">
        <v>0</v>
      </c>
      <c r="P894">
        <v>1</v>
      </c>
      <c r="Q894" t="s">
        <v>24</v>
      </c>
      <c r="R894">
        <v>90</v>
      </c>
      <c r="S894">
        <v>0</v>
      </c>
      <c r="T894" t="s">
        <v>82</v>
      </c>
      <c r="U894" t="s">
        <v>36</v>
      </c>
      <c r="V894" t="s">
        <v>185</v>
      </c>
      <c r="W894" t="s">
        <v>38</v>
      </c>
      <c r="X894" s="8" t="s">
        <v>38285</v>
      </c>
      <c r="Y894" s="93"/>
      <c r="Z894" s="93"/>
      <c r="AA894" t="s">
        <v>7351</v>
      </c>
      <c r="AB894" t="s">
        <v>7352</v>
      </c>
    </row>
    <row r="895" spans="1:28" x14ac:dyDescent="0.3">
      <c r="A895" s="8" t="b">
        <f t="shared" si="39"/>
        <v>0</v>
      </c>
      <c r="B895" t="str">
        <f t="shared" si="40"/>
        <v>bisonhorn</v>
      </c>
      <c r="C895" s="10" t="str">
        <f t="shared" si="41"/>
        <v>bison_horn</v>
      </c>
      <c r="D895">
        <v>2702</v>
      </c>
      <c r="E895" t="s">
        <v>24</v>
      </c>
      <c r="F895" t="s">
        <v>1142</v>
      </c>
      <c r="G895" t="s">
        <v>26</v>
      </c>
      <c r="H895" t="s">
        <v>1143</v>
      </c>
      <c r="I895" t="s">
        <v>59</v>
      </c>
      <c r="J895" s="1">
        <v>10000</v>
      </c>
      <c r="K895">
        <v>10</v>
      </c>
      <c r="L895">
        <v>0</v>
      </c>
      <c r="M895">
        <v>0</v>
      </c>
      <c r="N895">
        <v>0</v>
      </c>
      <c r="O895">
        <v>0</v>
      </c>
      <c r="P895">
        <v>1</v>
      </c>
      <c r="Q895" t="s">
        <v>24</v>
      </c>
      <c r="R895">
        <v>90</v>
      </c>
      <c r="S895">
        <v>0</v>
      </c>
      <c r="T895" t="s">
        <v>82</v>
      </c>
      <c r="U895" t="s">
        <v>36</v>
      </c>
      <c r="V895" t="s">
        <v>185</v>
      </c>
      <c r="W895" t="s">
        <v>38</v>
      </c>
      <c r="X895" s="8" t="s">
        <v>38266</v>
      </c>
      <c r="Y895" s="93"/>
      <c r="Z895" s="93"/>
      <c r="AA895" t="s">
        <v>1144</v>
      </c>
      <c r="AB895" t="s">
        <v>1145</v>
      </c>
    </row>
    <row r="896" spans="1:28" x14ac:dyDescent="0.3">
      <c r="A896" s="8" t="b">
        <f t="shared" si="39"/>
        <v>0</v>
      </c>
      <c r="B896" t="str">
        <f t="shared" si="40"/>
        <v>bloodyironballc</v>
      </c>
      <c r="C896" s="10" t="str">
        <f t="shared" si="41"/>
        <v>bloody_iron_ball_c</v>
      </c>
      <c r="D896">
        <v>2710</v>
      </c>
      <c r="E896" t="s">
        <v>24</v>
      </c>
      <c r="F896" t="s">
        <v>1264</v>
      </c>
      <c r="G896" t="s">
        <v>26</v>
      </c>
      <c r="H896" t="s">
        <v>1265</v>
      </c>
      <c r="I896" t="s">
        <v>59</v>
      </c>
      <c r="J896" s="8">
        <v>0</v>
      </c>
      <c r="K896">
        <v>100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24</v>
      </c>
      <c r="R896">
        <v>1</v>
      </c>
      <c r="S896">
        <v>0</v>
      </c>
      <c r="T896" t="s">
        <v>82</v>
      </c>
      <c r="U896" t="s">
        <v>36</v>
      </c>
      <c r="V896" t="s">
        <v>185</v>
      </c>
      <c r="W896" t="s">
        <v>38</v>
      </c>
      <c r="X896" s="8" t="s">
        <v>38286</v>
      </c>
      <c r="Y896" s="93"/>
      <c r="Z896" s="93"/>
      <c r="AA896" t="s">
        <v>1266</v>
      </c>
      <c r="AB896" t="s">
        <v>1267</v>
      </c>
    </row>
    <row r="897" spans="1:28" x14ac:dyDescent="0.3">
      <c r="A897" s="8" t="b">
        <f t="shared" si="39"/>
        <v>0</v>
      </c>
      <c r="B897" t="str">
        <f t="shared" si="40"/>
        <v>ragnaroklimiteded</v>
      </c>
      <c r="C897" s="10" t="str">
        <f t="shared" si="41"/>
        <v>ragnarok_limited_ed</v>
      </c>
      <c r="D897">
        <v>2712</v>
      </c>
      <c r="E897" t="s">
        <v>24</v>
      </c>
      <c r="F897" t="s">
        <v>8125</v>
      </c>
      <c r="G897" t="s">
        <v>26</v>
      </c>
      <c r="H897" t="s">
        <v>8126</v>
      </c>
      <c r="I897" t="s">
        <v>59</v>
      </c>
      <c r="J897" s="6">
        <v>20</v>
      </c>
      <c r="K897">
        <v>30</v>
      </c>
      <c r="L897">
        <v>0</v>
      </c>
      <c r="M897">
        <v>0</v>
      </c>
      <c r="N897">
        <v>0</v>
      </c>
      <c r="O897">
        <v>0</v>
      </c>
      <c r="P897">
        <v>1</v>
      </c>
      <c r="Q897" t="s">
        <v>24</v>
      </c>
      <c r="R897">
        <v>1</v>
      </c>
      <c r="S897">
        <v>0</v>
      </c>
      <c r="T897" t="s">
        <v>82</v>
      </c>
      <c r="U897" t="s">
        <v>36</v>
      </c>
      <c r="V897" t="s">
        <v>37</v>
      </c>
      <c r="W897" t="s">
        <v>38</v>
      </c>
      <c r="X897" s="8" t="s">
        <v>38287</v>
      </c>
      <c r="Y897" s="93"/>
      <c r="Z897" s="93"/>
      <c r="AA897" t="s">
        <v>8127</v>
      </c>
      <c r="AB897" t="s">
        <v>8128</v>
      </c>
    </row>
    <row r="898" spans="1:28" x14ac:dyDescent="0.3">
      <c r="A898" s="8" t="b">
        <f t="shared" ref="A898:A961" si="42">ISNUMBER(SEARCH("callfunc",X898))</f>
        <v>0</v>
      </c>
      <c r="B898" t="str">
        <f t="shared" ref="B898:B961" si="43">LOWER(SUBSTITUTE(F898,"_",""))</f>
        <v>pocketwatch</v>
      </c>
      <c r="C898" s="10" t="str">
        <f t="shared" ref="C898:C961" si="44">LOWER(F898)</f>
        <v>pocket_watch_</v>
      </c>
      <c r="D898">
        <v>2717</v>
      </c>
      <c r="E898" t="s">
        <v>24</v>
      </c>
      <c r="F898" t="s">
        <v>7733</v>
      </c>
      <c r="G898" t="s">
        <v>26</v>
      </c>
      <c r="H898" t="s">
        <v>7727</v>
      </c>
      <c r="I898" t="s">
        <v>59</v>
      </c>
      <c r="J898" s="8">
        <v>20</v>
      </c>
      <c r="K898">
        <v>20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24</v>
      </c>
      <c r="R898">
        <v>80</v>
      </c>
      <c r="S898">
        <v>0</v>
      </c>
      <c r="T898" t="s">
        <v>82</v>
      </c>
      <c r="U898" t="s">
        <v>36</v>
      </c>
      <c r="V898" t="s">
        <v>2193</v>
      </c>
      <c r="W898" t="s">
        <v>38</v>
      </c>
      <c r="Y898" s="93"/>
      <c r="Z898" s="93"/>
      <c r="AA898" t="s">
        <v>7734</v>
      </c>
      <c r="AB898" t="s">
        <v>7735</v>
      </c>
    </row>
    <row r="899" spans="1:28" x14ac:dyDescent="0.3">
      <c r="A899" s="8" t="b">
        <f t="shared" si="42"/>
        <v>0</v>
      </c>
      <c r="B899" t="str">
        <f t="shared" si="43"/>
        <v>ironwrist</v>
      </c>
      <c r="C899" s="10" t="str">
        <f t="shared" si="44"/>
        <v>iron_wrist</v>
      </c>
      <c r="D899">
        <v>2719</v>
      </c>
      <c r="E899" t="s">
        <v>24</v>
      </c>
      <c r="F899" t="s">
        <v>5589</v>
      </c>
      <c r="G899" t="s">
        <v>26</v>
      </c>
      <c r="H899" t="s">
        <v>5590</v>
      </c>
      <c r="I899" t="s">
        <v>59</v>
      </c>
      <c r="J899" s="8">
        <v>20</v>
      </c>
      <c r="K899">
        <v>70</v>
      </c>
      <c r="L899">
        <v>0</v>
      </c>
      <c r="M899">
        <v>0</v>
      </c>
      <c r="N899">
        <v>0</v>
      </c>
      <c r="O899">
        <v>1</v>
      </c>
      <c r="P899">
        <v>0</v>
      </c>
      <c r="Q899" t="s">
        <v>24</v>
      </c>
      <c r="R899">
        <v>50</v>
      </c>
      <c r="S899">
        <v>0</v>
      </c>
      <c r="T899" t="s">
        <v>82</v>
      </c>
      <c r="U899" t="s">
        <v>36</v>
      </c>
      <c r="V899" t="s">
        <v>826</v>
      </c>
      <c r="W899" t="s">
        <v>38</v>
      </c>
      <c r="X899" s="8" t="s">
        <v>38288</v>
      </c>
      <c r="Y899" s="93"/>
      <c r="Z899" s="93"/>
      <c r="AA899" t="s">
        <v>5591</v>
      </c>
      <c r="AB899" t="s">
        <v>5592</v>
      </c>
    </row>
    <row r="900" spans="1:28" x14ac:dyDescent="0.3">
      <c r="A900" s="8" t="b">
        <f t="shared" si="42"/>
        <v>0</v>
      </c>
      <c r="B900" t="str">
        <f t="shared" si="43"/>
        <v>medalswordman</v>
      </c>
      <c r="C900" s="10" t="str">
        <f t="shared" si="44"/>
        <v>medal_swordman</v>
      </c>
      <c r="D900">
        <v>2720</v>
      </c>
      <c r="E900" t="s">
        <v>24</v>
      </c>
      <c r="F900" t="s">
        <v>6578</v>
      </c>
      <c r="G900" t="s">
        <v>26</v>
      </c>
      <c r="H900" t="s">
        <v>6579</v>
      </c>
      <c r="I900" t="s">
        <v>59</v>
      </c>
      <c r="J900" s="6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 t="s">
        <v>24</v>
      </c>
      <c r="R900">
        <v>70</v>
      </c>
      <c r="S900">
        <v>0</v>
      </c>
      <c r="T900" t="s">
        <v>82</v>
      </c>
      <c r="U900" t="s">
        <v>36</v>
      </c>
      <c r="V900" t="s">
        <v>6580</v>
      </c>
      <c r="W900" t="s">
        <v>38</v>
      </c>
      <c r="X900" s="8" t="s">
        <v>39215</v>
      </c>
      <c r="Y900" s="93"/>
      <c r="Z900" s="93"/>
      <c r="AA900" t="s">
        <v>6581</v>
      </c>
      <c r="AB900" t="s">
        <v>6582</v>
      </c>
    </row>
    <row r="901" spans="1:28" x14ac:dyDescent="0.3">
      <c r="A901" s="8" t="b">
        <f t="shared" si="42"/>
        <v>0</v>
      </c>
      <c r="B901" t="str">
        <f t="shared" si="43"/>
        <v>medalthief</v>
      </c>
      <c r="C901" s="10" t="str">
        <f t="shared" si="44"/>
        <v>medal_thief</v>
      </c>
      <c r="D901">
        <v>2721</v>
      </c>
      <c r="E901" t="s">
        <v>24</v>
      </c>
      <c r="F901" t="s">
        <v>6583</v>
      </c>
      <c r="G901" t="s">
        <v>26</v>
      </c>
      <c r="H901" t="s">
        <v>6584</v>
      </c>
      <c r="I901" t="s">
        <v>59</v>
      </c>
      <c r="J901" s="6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 t="s">
        <v>24</v>
      </c>
      <c r="R901">
        <v>70</v>
      </c>
      <c r="S901">
        <v>0</v>
      </c>
      <c r="T901" t="s">
        <v>82</v>
      </c>
      <c r="U901" t="s">
        <v>36</v>
      </c>
      <c r="V901" t="s">
        <v>597</v>
      </c>
      <c r="W901" t="s">
        <v>38</v>
      </c>
      <c r="X901" s="8" t="s">
        <v>39216</v>
      </c>
      <c r="Y901" s="93"/>
      <c r="Z901" s="93"/>
      <c r="AA901" t="s">
        <v>6585</v>
      </c>
      <c r="AB901" t="s">
        <v>6586</v>
      </c>
    </row>
    <row r="902" spans="1:28" x14ac:dyDescent="0.3">
      <c r="A902" s="8" t="b">
        <f t="shared" si="42"/>
        <v>0</v>
      </c>
      <c r="B902" t="str">
        <f t="shared" si="43"/>
        <v>medalacolyte</v>
      </c>
      <c r="C902" s="10" t="str">
        <f t="shared" si="44"/>
        <v>medal_acolyte</v>
      </c>
      <c r="D902">
        <v>2722</v>
      </c>
      <c r="E902" t="s">
        <v>24</v>
      </c>
      <c r="F902" t="s">
        <v>6558</v>
      </c>
      <c r="G902" t="s">
        <v>26</v>
      </c>
      <c r="H902" t="s">
        <v>6559</v>
      </c>
      <c r="I902" t="s">
        <v>59</v>
      </c>
      <c r="J902" s="6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 t="s">
        <v>24</v>
      </c>
      <c r="R902">
        <v>70</v>
      </c>
      <c r="S902">
        <v>0</v>
      </c>
      <c r="T902" t="s">
        <v>82</v>
      </c>
      <c r="U902" t="s">
        <v>36</v>
      </c>
      <c r="V902" t="s">
        <v>1136</v>
      </c>
      <c r="W902" t="s">
        <v>38</v>
      </c>
      <c r="X902" s="8" t="s">
        <v>38289</v>
      </c>
      <c r="Y902" s="93"/>
      <c r="Z902" s="93"/>
      <c r="AA902" t="s">
        <v>6560</v>
      </c>
      <c r="AB902" t="s">
        <v>6561</v>
      </c>
    </row>
    <row r="903" spans="1:28" x14ac:dyDescent="0.3">
      <c r="A903" s="8" t="b">
        <f t="shared" si="42"/>
        <v>0</v>
      </c>
      <c r="B903" t="str">
        <f t="shared" si="43"/>
        <v>medalmage</v>
      </c>
      <c r="C903" s="10" t="str">
        <f t="shared" si="44"/>
        <v>medal_mage</v>
      </c>
      <c r="D903">
        <v>2723</v>
      </c>
      <c r="E903" t="s">
        <v>24</v>
      </c>
      <c r="F903" t="s">
        <v>6570</v>
      </c>
      <c r="G903" t="s">
        <v>26</v>
      </c>
      <c r="H903" t="s">
        <v>6571</v>
      </c>
      <c r="I903" t="s">
        <v>59</v>
      </c>
      <c r="J903" s="6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 t="s">
        <v>24</v>
      </c>
      <c r="R903">
        <v>70</v>
      </c>
      <c r="S903">
        <v>0</v>
      </c>
      <c r="T903" t="s">
        <v>82</v>
      </c>
      <c r="U903" t="s">
        <v>36</v>
      </c>
      <c r="V903" t="s">
        <v>2193</v>
      </c>
      <c r="W903" t="s">
        <v>38</v>
      </c>
      <c r="X903" s="8" t="s">
        <v>38290</v>
      </c>
      <c r="Y903" s="93"/>
      <c r="Z903" s="93"/>
      <c r="AA903" t="s">
        <v>6572</v>
      </c>
      <c r="AB903" t="s">
        <v>6573</v>
      </c>
    </row>
    <row r="904" spans="1:28" x14ac:dyDescent="0.3">
      <c r="A904" s="8" t="b">
        <f t="shared" si="42"/>
        <v>0</v>
      </c>
      <c r="B904" t="str">
        <f t="shared" si="43"/>
        <v>medalarcher</v>
      </c>
      <c r="C904" s="10" t="str">
        <f t="shared" si="44"/>
        <v>medal_archer</v>
      </c>
      <c r="D904">
        <v>2724</v>
      </c>
      <c r="E904" t="s">
        <v>24</v>
      </c>
      <c r="F904" t="s">
        <v>6562</v>
      </c>
      <c r="G904" t="s">
        <v>26</v>
      </c>
      <c r="H904" t="s">
        <v>6563</v>
      </c>
      <c r="I904" t="s">
        <v>59</v>
      </c>
      <c r="J904" s="93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 t="s">
        <v>24</v>
      </c>
      <c r="R904">
        <v>70</v>
      </c>
      <c r="S904">
        <v>0</v>
      </c>
      <c r="T904" t="s">
        <v>82</v>
      </c>
      <c r="U904" t="s">
        <v>36</v>
      </c>
      <c r="V904" t="s">
        <v>1114</v>
      </c>
      <c r="W904" t="s">
        <v>38</v>
      </c>
      <c r="X904" s="8" t="s">
        <v>39217</v>
      </c>
      <c r="Y904" s="93"/>
      <c r="Z904" s="93"/>
      <c r="AA904" t="s">
        <v>6564</v>
      </c>
      <c r="AB904" t="s">
        <v>6565</v>
      </c>
    </row>
    <row r="905" spans="1:28" x14ac:dyDescent="0.3">
      <c r="A905" s="8" t="b">
        <f t="shared" si="42"/>
        <v>0</v>
      </c>
      <c r="B905" t="str">
        <f t="shared" si="43"/>
        <v>medalmerchant</v>
      </c>
      <c r="C905" s="10" t="str">
        <f t="shared" si="44"/>
        <v>medal_merchant</v>
      </c>
      <c r="D905">
        <v>2725</v>
      </c>
      <c r="E905" t="s">
        <v>24</v>
      </c>
      <c r="F905" t="s">
        <v>6574</v>
      </c>
      <c r="G905" t="s">
        <v>26</v>
      </c>
      <c r="H905" t="s">
        <v>6575</v>
      </c>
      <c r="I905" t="s">
        <v>59</v>
      </c>
      <c r="J905" s="93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 t="s">
        <v>24</v>
      </c>
      <c r="R905">
        <v>70</v>
      </c>
      <c r="S905">
        <v>0</v>
      </c>
      <c r="T905" t="s">
        <v>82</v>
      </c>
      <c r="U905" t="s">
        <v>36</v>
      </c>
      <c r="V905" t="s">
        <v>2297</v>
      </c>
      <c r="W905" t="s">
        <v>38</v>
      </c>
      <c r="X905" s="8" t="s">
        <v>39218</v>
      </c>
      <c r="Y905" s="93"/>
      <c r="Z905" s="93"/>
      <c r="AA905" t="s">
        <v>6576</v>
      </c>
      <c r="AB905" t="s">
        <v>6577</v>
      </c>
    </row>
    <row r="906" spans="1:28" x14ac:dyDescent="0.3">
      <c r="A906" s="8" t="b">
        <f t="shared" si="42"/>
        <v>0</v>
      </c>
      <c r="B906" t="str">
        <f t="shared" si="43"/>
        <v>morrocseal</v>
      </c>
      <c r="C906" s="10" t="str">
        <f t="shared" si="44"/>
        <v>morroc_seal</v>
      </c>
      <c r="D906">
        <v>2730</v>
      </c>
      <c r="E906" t="s">
        <v>24</v>
      </c>
      <c r="F906" t="s">
        <v>6826</v>
      </c>
      <c r="G906" t="s">
        <v>26</v>
      </c>
      <c r="H906" t="s">
        <v>6827</v>
      </c>
      <c r="I906" t="s">
        <v>59</v>
      </c>
      <c r="J906" s="93">
        <v>0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1</v>
      </c>
      <c r="Q906" t="s">
        <v>24</v>
      </c>
      <c r="R906">
        <v>80</v>
      </c>
      <c r="S906">
        <v>0</v>
      </c>
      <c r="T906" t="s">
        <v>82</v>
      </c>
      <c r="U906" t="s">
        <v>36</v>
      </c>
      <c r="V906" t="s">
        <v>185</v>
      </c>
      <c r="W906" t="s">
        <v>38</v>
      </c>
      <c r="X906" s="8" t="s">
        <v>38291</v>
      </c>
      <c r="Y906" s="93"/>
      <c r="Z906" s="93"/>
      <c r="AA906" t="s">
        <v>6828</v>
      </c>
      <c r="AB906" t="s">
        <v>6829</v>
      </c>
    </row>
    <row r="907" spans="1:28" x14ac:dyDescent="0.3">
      <c r="A907" s="8" t="b">
        <f t="shared" si="42"/>
        <v>0</v>
      </c>
      <c r="B907" t="str">
        <f t="shared" si="43"/>
        <v>morroccharmstone</v>
      </c>
      <c r="C907" s="10" t="str">
        <f t="shared" si="44"/>
        <v>morroc_charm_stone</v>
      </c>
      <c r="D907">
        <v>2731</v>
      </c>
      <c r="E907" t="s">
        <v>24</v>
      </c>
      <c r="F907" t="s">
        <v>6818</v>
      </c>
      <c r="G907" t="s">
        <v>26</v>
      </c>
      <c r="H907" t="s">
        <v>6819</v>
      </c>
      <c r="I907" t="s">
        <v>59</v>
      </c>
      <c r="J907" s="6">
        <v>0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1</v>
      </c>
      <c r="Q907" t="s">
        <v>24</v>
      </c>
      <c r="R907">
        <v>80</v>
      </c>
      <c r="S907">
        <v>0</v>
      </c>
      <c r="T907" t="s">
        <v>82</v>
      </c>
      <c r="U907" t="s">
        <v>36</v>
      </c>
      <c r="V907" t="s">
        <v>185</v>
      </c>
      <c r="W907" t="s">
        <v>38</v>
      </c>
      <c r="X907" s="8" t="s">
        <v>38292</v>
      </c>
      <c r="Y907" s="93"/>
      <c r="Z907" s="93"/>
      <c r="AA907" t="s">
        <v>6820</v>
      </c>
      <c r="AB907" t="s">
        <v>6821</v>
      </c>
    </row>
    <row r="908" spans="1:28" x14ac:dyDescent="0.3">
      <c r="A908" s="8" t="b">
        <f t="shared" si="42"/>
        <v>0</v>
      </c>
      <c r="B908" t="str">
        <f t="shared" si="43"/>
        <v>morrocring</v>
      </c>
      <c r="C908" s="10" t="str">
        <f t="shared" si="44"/>
        <v>morroc_ring</v>
      </c>
      <c r="D908">
        <v>2732</v>
      </c>
      <c r="E908" t="s">
        <v>24</v>
      </c>
      <c r="F908" t="s">
        <v>6822</v>
      </c>
      <c r="G908" t="s">
        <v>26</v>
      </c>
      <c r="H908" t="s">
        <v>6823</v>
      </c>
      <c r="I908" t="s">
        <v>59</v>
      </c>
      <c r="J908" s="6">
        <v>0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1</v>
      </c>
      <c r="Q908" t="s">
        <v>24</v>
      </c>
      <c r="R908">
        <v>80</v>
      </c>
      <c r="S908">
        <v>0</v>
      </c>
      <c r="T908" t="s">
        <v>82</v>
      </c>
      <c r="U908" t="s">
        <v>36</v>
      </c>
      <c r="V908" t="s">
        <v>185</v>
      </c>
      <c r="W908" t="s">
        <v>38</v>
      </c>
      <c r="X908" s="8" t="s">
        <v>38293</v>
      </c>
      <c r="Y908" s="93"/>
      <c r="Z908" s="93"/>
      <c r="AA908" t="s">
        <v>6824</v>
      </c>
      <c r="AB908" t="s">
        <v>6825</v>
      </c>
    </row>
    <row r="909" spans="1:28" x14ac:dyDescent="0.3">
      <c r="A909" s="6" t="b">
        <f t="shared" si="42"/>
        <v>0</v>
      </c>
      <c r="B909" t="str">
        <f t="shared" si="43"/>
        <v>medalgunner</v>
      </c>
      <c r="C909" s="10" t="str">
        <f t="shared" si="44"/>
        <v>medal_gunner</v>
      </c>
      <c r="D909">
        <v>2733</v>
      </c>
      <c r="E909" t="s">
        <v>24</v>
      </c>
      <c r="F909" t="s">
        <v>6566</v>
      </c>
      <c r="G909" t="s">
        <v>26</v>
      </c>
      <c r="H909" t="s">
        <v>6567</v>
      </c>
      <c r="I909" t="s">
        <v>59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 t="s">
        <v>24</v>
      </c>
      <c r="R909">
        <v>80</v>
      </c>
      <c r="S909">
        <v>0</v>
      </c>
      <c r="T909" t="s">
        <v>82</v>
      </c>
      <c r="U909" t="s">
        <v>36</v>
      </c>
      <c r="V909" t="s">
        <v>429</v>
      </c>
      <c r="W909" t="s">
        <v>38</v>
      </c>
      <c r="X909" t="s">
        <v>39219</v>
      </c>
      <c r="AA909" t="s">
        <v>6568</v>
      </c>
      <c r="AB909" t="s">
        <v>6569</v>
      </c>
    </row>
    <row r="910" spans="1:28" x14ac:dyDescent="0.3">
      <c r="A910" s="8" t="b">
        <f t="shared" si="42"/>
        <v>0</v>
      </c>
      <c r="B910" t="str">
        <f t="shared" si="43"/>
        <v>footring</v>
      </c>
      <c r="C910" s="10" t="str">
        <f t="shared" si="44"/>
        <v>foot_ring</v>
      </c>
      <c r="D910">
        <v>2737</v>
      </c>
      <c r="E910" t="s">
        <v>24</v>
      </c>
      <c r="F910" t="s">
        <v>4162</v>
      </c>
      <c r="G910" t="s">
        <v>26</v>
      </c>
      <c r="H910" t="s">
        <v>4163</v>
      </c>
      <c r="I910" t="s">
        <v>59</v>
      </c>
      <c r="J910" s="6">
        <v>0</v>
      </c>
      <c r="K910">
        <v>10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24</v>
      </c>
      <c r="R910">
        <v>75</v>
      </c>
      <c r="S910">
        <v>0</v>
      </c>
      <c r="T910" t="s">
        <v>82</v>
      </c>
      <c r="U910" t="s">
        <v>36</v>
      </c>
      <c r="V910" t="s">
        <v>37</v>
      </c>
      <c r="W910" t="s">
        <v>38</v>
      </c>
      <c r="X910" s="8" t="s">
        <v>38294</v>
      </c>
      <c r="Y910" s="93"/>
      <c r="Z910" s="93"/>
      <c r="AA910" t="s">
        <v>4164</v>
      </c>
      <c r="AB910" t="s">
        <v>4165</v>
      </c>
    </row>
    <row r="911" spans="1:28" x14ac:dyDescent="0.3">
      <c r="A911" s="8" t="b">
        <f t="shared" si="42"/>
        <v>0</v>
      </c>
      <c r="B911" t="str">
        <f t="shared" si="43"/>
        <v>sprintring</v>
      </c>
      <c r="C911" s="10" t="str">
        <f t="shared" si="44"/>
        <v>sprint_ring</v>
      </c>
      <c r="D911">
        <v>2744</v>
      </c>
      <c r="E911" t="s">
        <v>24</v>
      </c>
      <c r="F911" t="s">
        <v>9517</v>
      </c>
      <c r="G911" t="s">
        <v>26</v>
      </c>
      <c r="H911" t="s">
        <v>9518</v>
      </c>
      <c r="I911" t="s">
        <v>59</v>
      </c>
      <c r="J911" s="8">
        <v>0</v>
      </c>
      <c r="K911">
        <v>10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24</v>
      </c>
      <c r="R911">
        <v>70</v>
      </c>
      <c r="S911">
        <v>0</v>
      </c>
      <c r="T911" t="s">
        <v>82</v>
      </c>
      <c r="U911" t="s">
        <v>36</v>
      </c>
      <c r="V911" t="s">
        <v>37</v>
      </c>
      <c r="W911" t="s">
        <v>38</v>
      </c>
      <c r="X911" t="s">
        <v>38295</v>
      </c>
      <c r="Y911" s="93"/>
      <c r="Z911" s="93"/>
      <c r="AA911" t="s">
        <v>9519</v>
      </c>
      <c r="AB911" t="s">
        <v>9520</v>
      </c>
    </row>
    <row r="912" spans="1:28" x14ac:dyDescent="0.3">
      <c r="A912" s="8" t="b">
        <f t="shared" si="42"/>
        <v>0</v>
      </c>
      <c r="B912" t="str">
        <f t="shared" si="43"/>
        <v>linenglove</v>
      </c>
      <c r="C912" s="10" t="str">
        <f t="shared" si="44"/>
        <v>linen_glove</v>
      </c>
      <c r="D912">
        <v>2749</v>
      </c>
      <c r="E912" t="s">
        <v>24</v>
      </c>
      <c r="F912" t="s">
        <v>6106</v>
      </c>
      <c r="G912" t="s">
        <v>26</v>
      </c>
      <c r="H912" t="s">
        <v>6107</v>
      </c>
      <c r="I912" t="s">
        <v>59</v>
      </c>
      <c r="J912" s="8">
        <v>0</v>
      </c>
      <c r="K912">
        <v>12</v>
      </c>
      <c r="L912">
        <v>0</v>
      </c>
      <c r="M912">
        <v>0</v>
      </c>
      <c r="N912">
        <v>0</v>
      </c>
      <c r="O912">
        <v>1</v>
      </c>
      <c r="P912">
        <v>1</v>
      </c>
      <c r="Q912" t="s">
        <v>24</v>
      </c>
      <c r="R912">
        <v>90</v>
      </c>
      <c r="S912">
        <v>0</v>
      </c>
      <c r="T912" t="s">
        <v>82</v>
      </c>
      <c r="U912" t="s">
        <v>36</v>
      </c>
      <c r="V912" t="s">
        <v>185</v>
      </c>
      <c r="W912" t="s">
        <v>38</v>
      </c>
      <c r="X912" s="8" t="s">
        <v>38296</v>
      </c>
      <c r="Y912" s="93"/>
      <c r="Z912" s="93"/>
      <c r="AA912" t="s">
        <v>6108</v>
      </c>
      <c r="AB912" t="s">
        <v>6109</v>
      </c>
    </row>
    <row r="913" spans="1:28" x14ac:dyDescent="0.3">
      <c r="A913" s="8" t="b">
        <f t="shared" si="42"/>
        <v>0</v>
      </c>
      <c r="B913" t="str">
        <f t="shared" si="43"/>
        <v>beholderring</v>
      </c>
      <c r="C913" s="10" t="str">
        <f t="shared" si="44"/>
        <v>beholder_ring</v>
      </c>
      <c r="D913">
        <v>2753</v>
      </c>
      <c r="E913" t="s">
        <v>60</v>
      </c>
      <c r="F913" t="s">
        <v>891</v>
      </c>
      <c r="G913">
        <v>7</v>
      </c>
      <c r="H913" t="s">
        <v>892</v>
      </c>
      <c r="I913" t="s">
        <v>59</v>
      </c>
      <c r="J913" s="8">
        <v>0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24</v>
      </c>
      <c r="R913">
        <v>0</v>
      </c>
      <c r="S913">
        <v>0</v>
      </c>
      <c r="T913" t="s">
        <v>82</v>
      </c>
      <c r="U913" t="s">
        <v>36</v>
      </c>
      <c r="V913" t="s">
        <v>37</v>
      </c>
      <c r="W913" t="s">
        <v>38</v>
      </c>
      <c r="X913" s="8" t="s">
        <v>38297</v>
      </c>
      <c r="Y913" s="93"/>
      <c r="Z913" s="93"/>
      <c r="AA913" t="s">
        <v>893</v>
      </c>
      <c r="AB913" t="s">
        <v>894</v>
      </c>
    </row>
    <row r="914" spans="1:28" x14ac:dyDescent="0.3">
      <c r="A914" s="8" t="b">
        <f t="shared" si="42"/>
        <v>0</v>
      </c>
      <c r="B914" t="str">
        <f t="shared" si="43"/>
        <v>hallowring</v>
      </c>
      <c r="C914" s="10" t="str">
        <f t="shared" si="44"/>
        <v>hallow_ring</v>
      </c>
      <c r="D914">
        <v>2754</v>
      </c>
      <c r="E914" t="s">
        <v>60</v>
      </c>
      <c r="F914" t="s">
        <v>4945</v>
      </c>
      <c r="G914">
        <v>7</v>
      </c>
      <c r="H914" t="s">
        <v>4946</v>
      </c>
      <c r="I914" t="s">
        <v>59</v>
      </c>
      <c r="J914">
        <v>0</v>
      </c>
      <c r="K914">
        <v>10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24</v>
      </c>
      <c r="R914">
        <v>0</v>
      </c>
      <c r="S914">
        <v>0</v>
      </c>
      <c r="T914" t="s">
        <v>82</v>
      </c>
      <c r="U914" t="s">
        <v>36</v>
      </c>
      <c r="V914" t="s">
        <v>37</v>
      </c>
      <c r="W914" t="s">
        <v>38</v>
      </c>
      <c r="X914" s="8" t="s">
        <v>38298</v>
      </c>
      <c r="Y914" s="93"/>
      <c r="Z914" s="93"/>
      <c r="AA914" t="s">
        <v>4947</v>
      </c>
      <c r="AB914" t="s">
        <v>4948</v>
      </c>
    </row>
    <row r="915" spans="1:28" x14ac:dyDescent="0.3">
      <c r="A915" s="8" t="b">
        <f t="shared" si="42"/>
        <v>0</v>
      </c>
      <c r="B915" t="str">
        <f t="shared" si="43"/>
        <v>clamorousring</v>
      </c>
      <c r="C915" s="10" t="str">
        <f t="shared" si="44"/>
        <v>clamorous_ring</v>
      </c>
      <c r="D915">
        <v>2755</v>
      </c>
      <c r="E915" t="s">
        <v>60</v>
      </c>
      <c r="F915" t="s">
        <v>2237</v>
      </c>
      <c r="G915">
        <v>7</v>
      </c>
      <c r="H915" t="s">
        <v>2238</v>
      </c>
      <c r="I915" t="s">
        <v>59</v>
      </c>
      <c r="J915">
        <v>0</v>
      </c>
      <c r="K915">
        <v>10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24</v>
      </c>
      <c r="R915">
        <v>0</v>
      </c>
      <c r="S915">
        <v>0</v>
      </c>
      <c r="T915" t="s">
        <v>82</v>
      </c>
      <c r="U915" t="s">
        <v>36</v>
      </c>
      <c r="V915" t="s">
        <v>37</v>
      </c>
      <c r="W915" t="s">
        <v>38</v>
      </c>
      <c r="X915" s="8" t="s">
        <v>38299</v>
      </c>
      <c r="Y915" s="93"/>
      <c r="Z915" s="93"/>
      <c r="AA915" t="s">
        <v>2239</v>
      </c>
      <c r="AB915" t="s">
        <v>2240</v>
      </c>
    </row>
    <row r="916" spans="1:28" x14ac:dyDescent="0.3">
      <c r="A916" s="8" t="b">
        <f t="shared" si="42"/>
        <v>0</v>
      </c>
      <c r="B916" t="str">
        <f t="shared" si="43"/>
        <v>chemicalring</v>
      </c>
      <c r="C916" s="10" t="str">
        <f t="shared" si="44"/>
        <v>chemical_ring</v>
      </c>
      <c r="D916">
        <v>2756</v>
      </c>
      <c r="E916" t="s">
        <v>60</v>
      </c>
      <c r="F916" t="s">
        <v>2097</v>
      </c>
      <c r="G916">
        <v>7</v>
      </c>
      <c r="H916" t="s">
        <v>2098</v>
      </c>
      <c r="I916" t="s">
        <v>59</v>
      </c>
      <c r="J916">
        <v>0</v>
      </c>
      <c r="K916">
        <v>10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24</v>
      </c>
      <c r="R916">
        <v>0</v>
      </c>
      <c r="S916">
        <v>0</v>
      </c>
      <c r="T916" t="s">
        <v>82</v>
      </c>
      <c r="U916" t="s">
        <v>36</v>
      </c>
      <c r="V916" t="s">
        <v>37</v>
      </c>
      <c r="W916" t="s">
        <v>38</v>
      </c>
      <c r="X916" s="8" t="s">
        <v>38300</v>
      </c>
      <c r="Y916" s="93"/>
      <c r="Z916" s="93"/>
      <c r="AA916" t="s">
        <v>2099</v>
      </c>
      <c r="AB916" t="s">
        <v>2100</v>
      </c>
    </row>
    <row r="917" spans="1:28" x14ac:dyDescent="0.3">
      <c r="A917" s="8" t="b">
        <f t="shared" si="42"/>
        <v>0</v>
      </c>
      <c r="B917" t="str">
        <f t="shared" si="43"/>
        <v>insecticidering</v>
      </c>
      <c r="C917" s="10" t="str">
        <f t="shared" si="44"/>
        <v>insecticide_ring</v>
      </c>
      <c r="D917">
        <v>2757</v>
      </c>
      <c r="E917" t="s">
        <v>60</v>
      </c>
      <c r="F917" t="s">
        <v>5516</v>
      </c>
      <c r="G917">
        <v>7</v>
      </c>
      <c r="H917" t="s">
        <v>5517</v>
      </c>
      <c r="I917" t="s">
        <v>59</v>
      </c>
      <c r="J917">
        <v>0</v>
      </c>
      <c r="K917">
        <v>10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24</v>
      </c>
      <c r="R917">
        <v>0</v>
      </c>
      <c r="S917">
        <v>0</v>
      </c>
      <c r="T917" t="s">
        <v>82</v>
      </c>
      <c r="U917" t="s">
        <v>36</v>
      </c>
      <c r="V917" t="s">
        <v>37</v>
      </c>
      <c r="W917" t="s">
        <v>38</v>
      </c>
      <c r="X917" t="s">
        <v>38301</v>
      </c>
      <c r="Y917" s="93"/>
      <c r="Z917" s="93"/>
      <c r="AA917" t="s">
        <v>5518</v>
      </c>
      <c r="AB917" t="s">
        <v>5519</v>
      </c>
    </row>
    <row r="918" spans="1:28" x14ac:dyDescent="0.3">
      <c r="A918" s="8" t="b">
        <f t="shared" si="42"/>
        <v>0</v>
      </c>
      <c r="B918" t="str">
        <f t="shared" si="43"/>
        <v>fisherring</v>
      </c>
      <c r="C918" s="10" t="str">
        <f t="shared" si="44"/>
        <v>fisher_ring</v>
      </c>
      <c r="D918">
        <v>2758</v>
      </c>
      <c r="E918" t="s">
        <v>60</v>
      </c>
      <c r="F918" t="s">
        <v>4016</v>
      </c>
      <c r="G918">
        <v>7</v>
      </c>
      <c r="H918" t="s">
        <v>4017</v>
      </c>
      <c r="I918" t="s">
        <v>59</v>
      </c>
      <c r="J918">
        <v>0</v>
      </c>
      <c r="K918">
        <v>10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24</v>
      </c>
      <c r="R918">
        <v>0</v>
      </c>
      <c r="S918">
        <v>0</v>
      </c>
      <c r="T918" t="s">
        <v>82</v>
      </c>
      <c r="U918" t="s">
        <v>36</v>
      </c>
      <c r="V918" t="s">
        <v>37</v>
      </c>
      <c r="W918" t="s">
        <v>38</v>
      </c>
      <c r="X918" s="8" t="s">
        <v>38302</v>
      </c>
      <c r="Y918" s="93"/>
      <c r="Z918" s="93"/>
      <c r="AA918" t="s">
        <v>4018</v>
      </c>
      <c r="AB918" t="s">
        <v>4019</v>
      </c>
    </row>
    <row r="919" spans="1:28" x14ac:dyDescent="0.3">
      <c r="A919" s="8" t="b">
        <f t="shared" si="42"/>
        <v>0</v>
      </c>
      <c r="B919" t="str">
        <f t="shared" si="43"/>
        <v>decussatering</v>
      </c>
      <c r="C919" s="10" t="str">
        <f t="shared" si="44"/>
        <v>decussate_ring</v>
      </c>
      <c r="D919">
        <v>2759</v>
      </c>
      <c r="E919" t="s">
        <v>60</v>
      </c>
      <c r="F919" t="s">
        <v>2886</v>
      </c>
      <c r="G919">
        <v>7</v>
      </c>
      <c r="H919" t="s">
        <v>2887</v>
      </c>
      <c r="I919" t="s">
        <v>59</v>
      </c>
      <c r="J919" s="6">
        <v>0</v>
      </c>
      <c r="K919">
        <v>10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24</v>
      </c>
      <c r="R919">
        <v>0</v>
      </c>
      <c r="S919">
        <v>0</v>
      </c>
      <c r="T919" t="s">
        <v>82</v>
      </c>
      <c r="U919" t="s">
        <v>36</v>
      </c>
      <c r="V919" t="s">
        <v>37</v>
      </c>
      <c r="W919" t="s">
        <v>38</v>
      </c>
      <c r="X919" s="8" t="s">
        <v>38303</v>
      </c>
      <c r="Y919" s="93"/>
      <c r="Z919" s="93"/>
      <c r="AA919" t="s">
        <v>2888</v>
      </c>
      <c r="AB919" t="s">
        <v>2889</v>
      </c>
    </row>
    <row r="920" spans="1:28" x14ac:dyDescent="0.3">
      <c r="A920" s="8" t="b">
        <f t="shared" si="42"/>
        <v>0</v>
      </c>
      <c r="B920" t="str">
        <f t="shared" si="43"/>
        <v>bloodyring</v>
      </c>
      <c r="C920" s="10" t="str">
        <f t="shared" si="44"/>
        <v>bloody_ring</v>
      </c>
      <c r="D920">
        <v>2760</v>
      </c>
      <c r="E920" t="s">
        <v>60</v>
      </c>
      <c r="F920" t="s">
        <v>1280</v>
      </c>
      <c r="G920">
        <v>7</v>
      </c>
      <c r="H920" t="s">
        <v>1281</v>
      </c>
      <c r="I920" t="s">
        <v>59</v>
      </c>
      <c r="J920">
        <v>0</v>
      </c>
      <c r="K920">
        <v>10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24</v>
      </c>
      <c r="R920">
        <v>0</v>
      </c>
      <c r="S920">
        <v>0</v>
      </c>
      <c r="T920" t="s">
        <v>82</v>
      </c>
      <c r="U920" t="s">
        <v>36</v>
      </c>
      <c r="V920" t="s">
        <v>37</v>
      </c>
      <c r="W920" t="s">
        <v>38</v>
      </c>
      <c r="X920" s="8" t="s">
        <v>38304</v>
      </c>
      <c r="Y920" s="93"/>
      <c r="Z920" s="93"/>
      <c r="AA920" t="s">
        <v>1282</v>
      </c>
      <c r="AB920" t="s">
        <v>1283</v>
      </c>
    </row>
    <row r="921" spans="1:28" x14ac:dyDescent="0.3">
      <c r="A921" s="8" t="b">
        <f t="shared" si="42"/>
        <v>0</v>
      </c>
      <c r="B921" t="str">
        <f t="shared" si="43"/>
        <v>satanicring</v>
      </c>
      <c r="C921" s="10" t="str">
        <f t="shared" si="44"/>
        <v>satanic_ring</v>
      </c>
      <c r="D921">
        <v>2761</v>
      </c>
      <c r="E921" t="s">
        <v>60</v>
      </c>
      <c r="F921" t="s">
        <v>8749</v>
      </c>
      <c r="G921">
        <v>7</v>
      </c>
      <c r="H921" t="s">
        <v>8750</v>
      </c>
      <c r="I921" t="s">
        <v>59</v>
      </c>
      <c r="J921">
        <v>0</v>
      </c>
      <c r="K921">
        <v>10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24</v>
      </c>
      <c r="R921">
        <v>0</v>
      </c>
      <c r="S921">
        <v>0</v>
      </c>
      <c r="T921" t="s">
        <v>82</v>
      </c>
      <c r="U921" t="s">
        <v>36</v>
      </c>
      <c r="V921" t="s">
        <v>37</v>
      </c>
      <c r="W921" t="s">
        <v>38</v>
      </c>
      <c r="X921" s="8" t="s">
        <v>38305</v>
      </c>
      <c r="Y921" s="93"/>
      <c r="Z921" s="93"/>
      <c r="AA921" t="s">
        <v>8751</v>
      </c>
      <c r="AB921" t="s">
        <v>8752</v>
      </c>
    </row>
    <row r="922" spans="1:28" x14ac:dyDescent="0.3">
      <c r="A922" s="8" t="b">
        <f t="shared" si="42"/>
        <v>0</v>
      </c>
      <c r="B922" t="str">
        <f t="shared" si="43"/>
        <v>dragoonring</v>
      </c>
      <c r="C922" s="10" t="str">
        <f t="shared" si="44"/>
        <v>dragoon_ring</v>
      </c>
      <c r="D922">
        <v>2762</v>
      </c>
      <c r="E922" t="s">
        <v>60</v>
      </c>
      <c r="F922" t="s">
        <v>3205</v>
      </c>
      <c r="G922">
        <v>7</v>
      </c>
      <c r="H922" t="s">
        <v>3206</v>
      </c>
      <c r="I922" t="s">
        <v>59</v>
      </c>
      <c r="J922">
        <v>0</v>
      </c>
      <c r="K922">
        <v>10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24</v>
      </c>
      <c r="R922">
        <v>0</v>
      </c>
      <c r="S922">
        <v>0</v>
      </c>
      <c r="T922" t="s">
        <v>82</v>
      </c>
      <c r="U922" t="s">
        <v>36</v>
      </c>
      <c r="V922" t="s">
        <v>37</v>
      </c>
      <c r="W922" t="s">
        <v>38</v>
      </c>
      <c r="X922" s="8" t="s">
        <v>38306</v>
      </c>
      <c r="Y922" s="93"/>
      <c r="Z922" s="93"/>
      <c r="AA922" t="s">
        <v>3207</v>
      </c>
      <c r="AB922" t="s">
        <v>3208</v>
      </c>
    </row>
    <row r="923" spans="1:28" x14ac:dyDescent="0.3">
      <c r="A923" s="8" t="b">
        <f t="shared" si="42"/>
        <v>0</v>
      </c>
      <c r="B923" t="str">
        <f t="shared" si="43"/>
        <v>swordmanfigure</v>
      </c>
      <c r="C923" s="10" t="str">
        <f t="shared" si="44"/>
        <v>swordman_figure</v>
      </c>
      <c r="D923">
        <v>2766</v>
      </c>
      <c r="E923" t="s">
        <v>24</v>
      </c>
      <c r="F923" t="s">
        <v>9850</v>
      </c>
      <c r="G923" t="s">
        <v>26</v>
      </c>
      <c r="H923" t="s">
        <v>9851</v>
      </c>
      <c r="I923" t="s">
        <v>59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 t="s">
        <v>24</v>
      </c>
      <c r="R923">
        <v>0</v>
      </c>
      <c r="S923">
        <v>0</v>
      </c>
      <c r="T923" t="s">
        <v>82</v>
      </c>
      <c r="U923" t="s">
        <v>36</v>
      </c>
      <c r="V923" t="s">
        <v>37</v>
      </c>
      <c r="W923" t="s">
        <v>38</v>
      </c>
      <c r="X923" s="8" t="s">
        <v>39111</v>
      </c>
      <c r="Y923" s="93"/>
      <c r="Z923" s="93"/>
      <c r="AA923" t="s">
        <v>9852</v>
      </c>
      <c r="AB923" t="s">
        <v>9853</v>
      </c>
    </row>
    <row r="924" spans="1:28" x14ac:dyDescent="0.3">
      <c r="A924" s="8" t="b">
        <f t="shared" si="42"/>
        <v>0</v>
      </c>
      <c r="B924" t="str">
        <f t="shared" si="43"/>
        <v>acolytefigure</v>
      </c>
      <c r="C924" s="10" t="str">
        <f t="shared" si="44"/>
        <v>acolyte_figure</v>
      </c>
      <c r="D924">
        <v>2767</v>
      </c>
      <c r="E924" t="s">
        <v>24</v>
      </c>
      <c r="F924" t="s">
        <v>109</v>
      </c>
      <c r="G924" t="s">
        <v>26</v>
      </c>
      <c r="H924" t="s">
        <v>110</v>
      </c>
      <c r="I924" t="s">
        <v>59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s">
        <v>24</v>
      </c>
      <c r="R924">
        <v>0</v>
      </c>
      <c r="S924">
        <v>0</v>
      </c>
      <c r="T924" t="s">
        <v>82</v>
      </c>
      <c r="U924" t="s">
        <v>36</v>
      </c>
      <c r="V924" t="s">
        <v>37</v>
      </c>
      <c r="W924" t="s">
        <v>38</v>
      </c>
      <c r="X924" s="8" t="s">
        <v>39112</v>
      </c>
      <c r="Y924" s="93"/>
      <c r="Z924" s="93"/>
      <c r="AA924" t="s">
        <v>111</v>
      </c>
      <c r="AB924" t="s">
        <v>112</v>
      </c>
    </row>
    <row r="925" spans="1:28" x14ac:dyDescent="0.3">
      <c r="A925" s="8" t="b">
        <f t="shared" si="42"/>
        <v>0</v>
      </c>
      <c r="B925" t="str">
        <f t="shared" si="43"/>
        <v>magefigure</v>
      </c>
      <c r="C925" s="10" t="str">
        <f t="shared" si="44"/>
        <v>mage_figure</v>
      </c>
      <c r="D925">
        <v>2768</v>
      </c>
      <c r="E925" t="s">
        <v>24</v>
      </c>
      <c r="F925" t="s">
        <v>6323</v>
      </c>
      <c r="G925" t="s">
        <v>26</v>
      </c>
      <c r="H925" t="s">
        <v>6324</v>
      </c>
      <c r="I925" t="s">
        <v>59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s">
        <v>24</v>
      </c>
      <c r="R925">
        <v>0</v>
      </c>
      <c r="S925">
        <v>0</v>
      </c>
      <c r="T925" t="s">
        <v>82</v>
      </c>
      <c r="U925" t="s">
        <v>36</v>
      </c>
      <c r="V925" t="s">
        <v>37</v>
      </c>
      <c r="W925" t="s">
        <v>38</v>
      </c>
      <c r="X925" s="8" t="s">
        <v>39113</v>
      </c>
      <c r="Y925" s="93"/>
      <c r="Z925" s="93"/>
      <c r="AA925" t="s">
        <v>6325</v>
      </c>
      <c r="AB925" t="s">
        <v>6326</v>
      </c>
    </row>
    <row r="926" spans="1:28" x14ac:dyDescent="0.3">
      <c r="A926" s="8" t="b">
        <f t="shared" si="42"/>
        <v>0</v>
      </c>
      <c r="B926" t="str">
        <f t="shared" si="43"/>
        <v>archerfigure</v>
      </c>
      <c r="C926" s="10" t="str">
        <f t="shared" si="44"/>
        <v>archer_figure</v>
      </c>
      <c r="D926">
        <v>2769</v>
      </c>
      <c r="E926" t="s">
        <v>24</v>
      </c>
      <c r="F926" t="s">
        <v>507</v>
      </c>
      <c r="G926" t="s">
        <v>26</v>
      </c>
      <c r="H926" t="s">
        <v>508</v>
      </c>
      <c r="I926" t="s">
        <v>59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s">
        <v>24</v>
      </c>
      <c r="R926">
        <v>0</v>
      </c>
      <c r="S926">
        <v>0</v>
      </c>
      <c r="T926" t="s">
        <v>82</v>
      </c>
      <c r="U926" t="s">
        <v>36</v>
      </c>
      <c r="V926" t="s">
        <v>37</v>
      </c>
      <c r="W926" t="s">
        <v>38</v>
      </c>
      <c r="X926" s="8" t="s">
        <v>39114</v>
      </c>
      <c r="Y926" s="93"/>
      <c r="Z926" s="93"/>
      <c r="AA926" t="s">
        <v>509</v>
      </c>
      <c r="AB926" t="s">
        <v>510</v>
      </c>
    </row>
    <row r="927" spans="1:28" x14ac:dyDescent="0.3">
      <c r="A927" s="8" t="b">
        <f t="shared" si="42"/>
        <v>0</v>
      </c>
      <c r="B927" t="str">
        <f t="shared" si="43"/>
        <v>thieffigure</v>
      </c>
      <c r="C927" s="10" t="str">
        <f t="shared" si="44"/>
        <v>thief_figure</v>
      </c>
      <c r="D927">
        <v>2770</v>
      </c>
      <c r="E927" t="s">
        <v>24</v>
      </c>
      <c r="F927" t="s">
        <v>9990</v>
      </c>
      <c r="G927" t="s">
        <v>26</v>
      </c>
      <c r="H927" t="s">
        <v>9991</v>
      </c>
      <c r="I927" t="s">
        <v>59</v>
      </c>
      <c r="J927" s="6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s">
        <v>24</v>
      </c>
      <c r="R927">
        <v>0</v>
      </c>
      <c r="S927">
        <v>0</v>
      </c>
      <c r="T927" t="s">
        <v>82</v>
      </c>
      <c r="U927" t="s">
        <v>36</v>
      </c>
      <c r="V927" t="s">
        <v>37</v>
      </c>
      <c r="W927" t="s">
        <v>38</v>
      </c>
      <c r="X927" s="8" t="s">
        <v>39115</v>
      </c>
      <c r="Y927" s="93"/>
      <c r="Z927" s="93"/>
      <c r="AA927" t="s">
        <v>9992</v>
      </c>
      <c r="AB927" t="s">
        <v>9993</v>
      </c>
    </row>
    <row r="928" spans="1:28" x14ac:dyDescent="0.3">
      <c r="A928" s="8" t="b">
        <f t="shared" si="42"/>
        <v>0</v>
      </c>
      <c r="B928" t="str">
        <f t="shared" si="43"/>
        <v>merchantfigure</v>
      </c>
      <c r="C928" s="10" t="str">
        <f t="shared" si="44"/>
        <v>merchant_figure</v>
      </c>
      <c r="D928">
        <v>2771</v>
      </c>
      <c r="E928" t="s">
        <v>24</v>
      </c>
      <c r="F928" t="s">
        <v>6626</v>
      </c>
      <c r="G928" t="s">
        <v>26</v>
      </c>
      <c r="H928" t="s">
        <v>6627</v>
      </c>
      <c r="I928" t="s">
        <v>59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s">
        <v>24</v>
      </c>
      <c r="R928">
        <v>0</v>
      </c>
      <c r="S928">
        <v>0</v>
      </c>
      <c r="T928" t="s">
        <v>82</v>
      </c>
      <c r="U928" t="s">
        <v>36</v>
      </c>
      <c r="V928" t="s">
        <v>37</v>
      </c>
      <c r="W928" t="s">
        <v>38</v>
      </c>
      <c r="X928" s="8" t="s">
        <v>39116</v>
      </c>
      <c r="Y928" s="93"/>
      <c r="Z928" s="93"/>
      <c r="AA928" t="s">
        <v>6628</v>
      </c>
      <c r="AB928" t="s">
        <v>6629</v>
      </c>
    </row>
    <row r="929" spans="1:28" x14ac:dyDescent="0.3">
      <c r="A929" s="8" t="b">
        <f t="shared" si="42"/>
        <v>0</v>
      </c>
      <c r="B929" t="str">
        <f t="shared" si="43"/>
        <v>eyesstonering</v>
      </c>
      <c r="C929" s="10" t="str">
        <f t="shared" si="44"/>
        <v>eyes_stone_ring</v>
      </c>
      <c r="D929">
        <v>2783</v>
      </c>
      <c r="E929" t="s">
        <v>24</v>
      </c>
      <c r="F929" t="s">
        <v>3774</v>
      </c>
      <c r="G929" t="s">
        <v>26</v>
      </c>
      <c r="H929" t="s">
        <v>3775</v>
      </c>
      <c r="I929" t="s">
        <v>59</v>
      </c>
      <c r="J929" s="6">
        <v>0</v>
      </c>
      <c r="K929">
        <v>10</v>
      </c>
      <c r="L929">
        <v>0</v>
      </c>
      <c r="M929">
        <v>0</v>
      </c>
      <c r="N929">
        <v>0</v>
      </c>
      <c r="O929">
        <v>0</v>
      </c>
      <c r="P929">
        <v>1</v>
      </c>
      <c r="Q929" t="s">
        <v>24</v>
      </c>
      <c r="R929">
        <v>70</v>
      </c>
      <c r="S929">
        <v>0</v>
      </c>
      <c r="T929" t="s">
        <v>82</v>
      </c>
      <c r="U929" t="s">
        <v>36</v>
      </c>
      <c r="V929" t="s">
        <v>185</v>
      </c>
      <c r="W929" t="s">
        <v>38</v>
      </c>
      <c r="X929" s="8" t="s">
        <v>38307</v>
      </c>
      <c r="Y929" s="93"/>
      <c r="Z929" s="93"/>
      <c r="AA929" t="s">
        <v>3776</v>
      </c>
      <c r="AB929" t="s">
        <v>3777</v>
      </c>
    </row>
    <row r="930" spans="1:28" x14ac:dyDescent="0.3">
      <c r="A930" s="8" t="b">
        <f t="shared" si="42"/>
        <v>0</v>
      </c>
      <c r="B930" t="str">
        <f t="shared" si="43"/>
        <v>waterdropbrooch</v>
      </c>
      <c r="C930" s="10" t="str">
        <f t="shared" si="44"/>
        <v>waterdrop_brooch</v>
      </c>
      <c r="D930">
        <v>2787</v>
      </c>
      <c r="E930" t="s">
        <v>24</v>
      </c>
      <c r="F930" t="s">
        <v>10524</v>
      </c>
      <c r="G930" t="s">
        <v>26</v>
      </c>
      <c r="H930" t="s">
        <v>10525</v>
      </c>
      <c r="I930" t="s">
        <v>59</v>
      </c>
      <c r="J930">
        <v>0</v>
      </c>
      <c r="K930">
        <v>20</v>
      </c>
      <c r="L930">
        <v>0</v>
      </c>
      <c r="M930">
        <v>0</v>
      </c>
      <c r="N930">
        <v>0</v>
      </c>
      <c r="O930">
        <v>0</v>
      </c>
      <c r="P930">
        <v>1</v>
      </c>
      <c r="Q930" t="s">
        <v>24</v>
      </c>
      <c r="R930">
        <v>75</v>
      </c>
      <c r="S930">
        <v>0</v>
      </c>
      <c r="T930" t="s">
        <v>82</v>
      </c>
      <c r="U930" t="s">
        <v>36</v>
      </c>
      <c r="V930" t="s">
        <v>185</v>
      </c>
      <c r="W930" t="s">
        <v>38</v>
      </c>
      <c r="X930" s="8" t="s">
        <v>38308</v>
      </c>
      <c r="Y930" s="93"/>
      <c r="Z930" s="93"/>
      <c r="AA930" t="s">
        <v>10526</v>
      </c>
      <c r="AB930" t="s">
        <v>10527</v>
      </c>
    </row>
    <row r="931" spans="1:28" x14ac:dyDescent="0.3">
      <c r="A931" s="8" t="b">
        <f t="shared" si="42"/>
        <v>0</v>
      </c>
      <c r="B931" t="str">
        <f t="shared" si="43"/>
        <v>accelerator</v>
      </c>
      <c r="C931" s="10" t="str">
        <f t="shared" si="44"/>
        <v>accelerator</v>
      </c>
      <c r="D931">
        <v>2800</v>
      </c>
      <c r="E931" t="s">
        <v>24</v>
      </c>
      <c r="F931" t="s">
        <v>80</v>
      </c>
      <c r="G931" t="s">
        <v>26</v>
      </c>
      <c r="H931" t="s">
        <v>81</v>
      </c>
      <c r="I931" t="s">
        <v>59</v>
      </c>
      <c r="J931" s="1">
        <v>200000</v>
      </c>
      <c r="K931">
        <v>10</v>
      </c>
      <c r="L931">
        <v>0</v>
      </c>
      <c r="M931">
        <v>0</v>
      </c>
      <c r="N931">
        <v>0</v>
      </c>
      <c r="O931">
        <v>0</v>
      </c>
      <c r="P931">
        <v>1</v>
      </c>
      <c r="Q931" t="s">
        <v>24</v>
      </c>
      <c r="R931">
        <v>99</v>
      </c>
      <c r="S931">
        <v>0</v>
      </c>
      <c r="T931" t="s">
        <v>82</v>
      </c>
      <c r="U931" t="s">
        <v>36</v>
      </c>
      <c r="V931" t="s">
        <v>83</v>
      </c>
      <c r="W931" t="s">
        <v>38</v>
      </c>
      <c r="X931" s="8" t="s">
        <v>38309</v>
      </c>
      <c r="Y931" s="93"/>
      <c r="Z931" s="93"/>
      <c r="AA931" t="s">
        <v>84</v>
      </c>
      <c r="AB931" t="s">
        <v>85</v>
      </c>
    </row>
    <row r="932" spans="1:28" x14ac:dyDescent="0.3">
      <c r="A932" s="8" t="b">
        <f t="shared" si="42"/>
        <v>0</v>
      </c>
      <c r="B932" t="str">
        <f t="shared" si="43"/>
        <v>hoveringbooster</v>
      </c>
      <c r="C932" s="10" t="str">
        <f t="shared" si="44"/>
        <v>hovering_booster</v>
      </c>
      <c r="D932">
        <v>2801</v>
      </c>
      <c r="E932" t="s">
        <v>24</v>
      </c>
      <c r="F932" t="s">
        <v>5320</v>
      </c>
      <c r="G932" t="s">
        <v>26</v>
      </c>
      <c r="H932" t="s">
        <v>5321</v>
      </c>
      <c r="I932" t="s">
        <v>59</v>
      </c>
      <c r="J932" s="1">
        <v>200000</v>
      </c>
      <c r="K932">
        <v>200</v>
      </c>
      <c r="L932">
        <v>0</v>
      </c>
      <c r="M932">
        <v>0</v>
      </c>
      <c r="N932">
        <v>0</v>
      </c>
      <c r="O932">
        <v>0</v>
      </c>
      <c r="P932">
        <v>1</v>
      </c>
      <c r="Q932" t="s">
        <v>24</v>
      </c>
      <c r="R932">
        <v>99</v>
      </c>
      <c r="S932">
        <v>0</v>
      </c>
      <c r="T932" t="s">
        <v>82</v>
      </c>
      <c r="U932" t="s">
        <v>36</v>
      </c>
      <c r="V932" t="s">
        <v>83</v>
      </c>
      <c r="W932" t="s">
        <v>38</v>
      </c>
      <c r="X932" s="8" t="s">
        <v>38310</v>
      </c>
      <c r="Y932" s="93"/>
      <c r="Z932" s="93"/>
      <c r="AA932" t="s">
        <v>5322</v>
      </c>
      <c r="AB932" t="s">
        <v>5323</v>
      </c>
    </row>
    <row r="933" spans="1:28" x14ac:dyDescent="0.3">
      <c r="A933" s="8" t="b">
        <f t="shared" si="42"/>
        <v>0</v>
      </c>
      <c r="B933" t="str">
        <f t="shared" si="43"/>
        <v>suicidaldevice</v>
      </c>
      <c r="C933" s="10" t="str">
        <f t="shared" si="44"/>
        <v>suicidal_device</v>
      </c>
      <c r="D933">
        <v>2802</v>
      </c>
      <c r="E933" t="s">
        <v>24</v>
      </c>
      <c r="F933" t="s">
        <v>9758</v>
      </c>
      <c r="G933" t="s">
        <v>26</v>
      </c>
      <c r="H933" t="s">
        <v>9759</v>
      </c>
      <c r="I933" t="s">
        <v>59</v>
      </c>
      <c r="J933" s="1">
        <v>200000</v>
      </c>
      <c r="K933">
        <v>100</v>
      </c>
      <c r="L933">
        <v>0</v>
      </c>
      <c r="M933">
        <v>0</v>
      </c>
      <c r="N933">
        <v>0</v>
      </c>
      <c r="O933">
        <v>0</v>
      </c>
      <c r="P933">
        <v>1</v>
      </c>
      <c r="Q933" t="s">
        <v>24</v>
      </c>
      <c r="R933">
        <v>99</v>
      </c>
      <c r="S933">
        <v>0</v>
      </c>
      <c r="T933" t="s">
        <v>82</v>
      </c>
      <c r="U933" t="s">
        <v>36</v>
      </c>
      <c r="V933" t="s">
        <v>83</v>
      </c>
      <c r="W933" t="s">
        <v>38</v>
      </c>
      <c r="X933" s="8" t="s">
        <v>38311</v>
      </c>
      <c r="Y933" s="93"/>
      <c r="Z933" s="93"/>
      <c r="AA933" t="s">
        <v>9760</v>
      </c>
      <c r="AB933" t="s">
        <v>9761</v>
      </c>
    </row>
    <row r="934" spans="1:28" x14ac:dyDescent="0.3">
      <c r="A934" s="8" t="b">
        <f t="shared" si="42"/>
        <v>0</v>
      </c>
      <c r="B934" t="str">
        <f t="shared" si="43"/>
        <v>shapeshifter</v>
      </c>
      <c r="C934" s="10" t="str">
        <f t="shared" si="44"/>
        <v>shape_shifter</v>
      </c>
      <c r="D934">
        <v>2803</v>
      </c>
      <c r="E934" t="s">
        <v>24</v>
      </c>
      <c r="F934" t="s">
        <v>8911</v>
      </c>
      <c r="G934" t="s">
        <v>26</v>
      </c>
      <c r="H934" t="s">
        <v>8912</v>
      </c>
      <c r="I934" t="s">
        <v>59</v>
      </c>
      <c r="J934" s="1">
        <v>200000</v>
      </c>
      <c r="K934">
        <v>50</v>
      </c>
      <c r="L934">
        <v>0</v>
      </c>
      <c r="M934">
        <v>0</v>
      </c>
      <c r="N934">
        <v>0</v>
      </c>
      <c r="O934">
        <v>0</v>
      </c>
      <c r="P934">
        <v>1</v>
      </c>
      <c r="Q934" t="s">
        <v>24</v>
      </c>
      <c r="R934">
        <v>99</v>
      </c>
      <c r="S934">
        <v>0</v>
      </c>
      <c r="T934" t="s">
        <v>82</v>
      </c>
      <c r="U934" t="s">
        <v>36</v>
      </c>
      <c r="V934" t="s">
        <v>83</v>
      </c>
      <c r="W934" t="s">
        <v>38</v>
      </c>
      <c r="X934" s="8" t="s">
        <v>38312</v>
      </c>
      <c r="Y934" s="93"/>
      <c r="Z934" s="93"/>
      <c r="AA934" t="s">
        <v>8913</v>
      </c>
      <c r="AB934" t="s">
        <v>8914</v>
      </c>
    </row>
    <row r="935" spans="1:28" x14ac:dyDescent="0.3">
      <c r="A935" s="8" t="b">
        <f t="shared" si="42"/>
        <v>0</v>
      </c>
      <c r="B935" t="str">
        <f t="shared" si="43"/>
        <v>coolingdevice</v>
      </c>
      <c r="C935" s="10" t="str">
        <f t="shared" si="44"/>
        <v>cooling_device</v>
      </c>
      <c r="D935">
        <v>2804</v>
      </c>
      <c r="E935" t="s">
        <v>24</v>
      </c>
      <c r="F935" t="s">
        <v>2460</v>
      </c>
      <c r="G935" t="s">
        <v>26</v>
      </c>
      <c r="H935" t="s">
        <v>2461</v>
      </c>
      <c r="I935" t="s">
        <v>59</v>
      </c>
      <c r="J935" s="1">
        <v>200000</v>
      </c>
      <c r="K935">
        <v>250</v>
      </c>
      <c r="L935">
        <v>0</v>
      </c>
      <c r="M935">
        <v>0</v>
      </c>
      <c r="N935">
        <v>0</v>
      </c>
      <c r="O935">
        <v>0</v>
      </c>
      <c r="P935">
        <v>1</v>
      </c>
      <c r="Q935" t="s">
        <v>24</v>
      </c>
      <c r="R935">
        <v>99</v>
      </c>
      <c r="S935">
        <v>0</v>
      </c>
      <c r="T935" t="s">
        <v>82</v>
      </c>
      <c r="U935" t="s">
        <v>36</v>
      </c>
      <c r="V935" t="s">
        <v>83</v>
      </c>
      <c r="W935" t="s">
        <v>38</v>
      </c>
      <c r="X935" s="8" t="s">
        <v>38313</v>
      </c>
      <c r="Y935" s="93"/>
      <c r="Z935" s="93"/>
      <c r="AA935" t="s">
        <v>2462</v>
      </c>
      <c r="AB935" t="s">
        <v>2463</v>
      </c>
    </row>
    <row r="936" spans="1:28" x14ac:dyDescent="0.3">
      <c r="A936" s="8" t="b">
        <f t="shared" si="42"/>
        <v>0</v>
      </c>
      <c r="B936" t="str">
        <f t="shared" si="43"/>
        <v>magneticfieldgenerato</v>
      </c>
      <c r="C936" s="10" t="str">
        <f t="shared" si="44"/>
        <v>magnetic_field_generato</v>
      </c>
      <c r="D936">
        <v>2805</v>
      </c>
      <c r="E936" t="s">
        <v>24</v>
      </c>
      <c r="F936" t="s">
        <v>6366</v>
      </c>
      <c r="G936" t="s">
        <v>26</v>
      </c>
      <c r="H936" t="s">
        <v>6367</v>
      </c>
      <c r="I936" t="s">
        <v>59</v>
      </c>
      <c r="J936" s="1">
        <v>200000</v>
      </c>
      <c r="K936">
        <v>600</v>
      </c>
      <c r="L936">
        <v>0</v>
      </c>
      <c r="M936">
        <v>0</v>
      </c>
      <c r="N936">
        <v>0</v>
      </c>
      <c r="O936">
        <v>0</v>
      </c>
      <c r="P936">
        <v>1</v>
      </c>
      <c r="Q936" t="s">
        <v>24</v>
      </c>
      <c r="R936">
        <v>99</v>
      </c>
      <c r="S936">
        <v>0</v>
      </c>
      <c r="T936" t="s">
        <v>82</v>
      </c>
      <c r="U936" t="s">
        <v>36</v>
      </c>
      <c r="V936" t="s">
        <v>83</v>
      </c>
      <c r="W936" t="s">
        <v>38</v>
      </c>
      <c r="X936" s="8" t="s">
        <v>38314</v>
      </c>
      <c r="Y936" s="93"/>
      <c r="Z936" s="93"/>
      <c r="AA936" t="s">
        <v>6368</v>
      </c>
      <c r="AB936" t="s">
        <v>6369</v>
      </c>
    </row>
    <row r="937" spans="1:28" x14ac:dyDescent="0.3">
      <c r="A937" s="8" t="b">
        <f t="shared" si="42"/>
        <v>0</v>
      </c>
      <c r="B937" t="str">
        <f t="shared" si="43"/>
        <v>repairkit</v>
      </c>
      <c r="C937" s="10" t="str">
        <f t="shared" si="44"/>
        <v>repair_kit</v>
      </c>
      <c r="D937">
        <v>2807</v>
      </c>
      <c r="E937" t="s">
        <v>24</v>
      </c>
      <c r="F937" t="s">
        <v>8305</v>
      </c>
      <c r="G937" t="s">
        <v>26</v>
      </c>
      <c r="H937" t="s">
        <v>8306</v>
      </c>
      <c r="I937" t="s">
        <v>59</v>
      </c>
      <c r="J937" s="1">
        <v>200000</v>
      </c>
      <c r="K937">
        <v>40</v>
      </c>
      <c r="L937">
        <v>0</v>
      </c>
      <c r="M937">
        <v>0</v>
      </c>
      <c r="N937">
        <v>0</v>
      </c>
      <c r="O937">
        <v>0</v>
      </c>
      <c r="P937">
        <v>1</v>
      </c>
      <c r="Q937" t="s">
        <v>24</v>
      </c>
      <c r="R937">
        <v>99</v>
      </c>
      <c r="S937">
        <v>0</v>
      </c>
      <c r="T937" t="s">
        <v>82</v>
      </c>
      <c r="U937" t="s">
        <v>36</v>
      </c>
      <c r="V937" t="s">
        <v>83</v>
      </c>
      <c r="W937" t="s">
        <v>38</v>
      </c>
      <c r="X937" s="8" t="s">
        <v>38315</v>
      </c>
      <c r="Y937" s="93"/>
      <c r="Z937" s="93"/>
      <c r="AA937" t="s">
        <v>8307</v>
      </c>
      <c r="AB937" t="s">
        <v>8308</v>
      </c>
    </row>
    <row r="938" spans="1:28" x14ac:dyDescent="0.3">
      <c r="A938" s="8" t="b">
        <f t="shared" si="42"/>
        <v>0</v>
      </c>
      <c r="B938" t="str">
        <f t="shared" si="43"/>
        <v>camouflagegenerator</v>
      </c>
      <c r="C938" s="10" t="str">
        <f t="shared" si="44"/>
        <v>camouflage_generator</v>
      </c>
      <c r="D938">
        <v>2808</v>
      </c>
      <c r="E938" t="s">
        <v>24</v>
      </c>
      <c r="F938" t="s">
        <v>1803</v>
      </c>
      <c r="G938" t="s">
        <v>26</v>
      </c>
      <c r="H938" t="s">
        <v>1804</v>
      </c>
      <c r="I938" t="s">
        <v>59</v>
      </c>
      <c r="J938" s="1">
        <v>200000</v>
      </c>
      <c r="K938">
        <v>100</v>
      </c>
      <c r="L938">
        <v>0</v>
      </c>
      <c r="M938">
        <v>0</v>
      </c>
      <c r="N938">
        <v>0</v>
      </c>
      <c r="O938">
        <v>0</v>
      </c>
      <c r="P938">
        <v>1</v>
      </c>
      <c r="Q938" t="s">
        <v>24</v>
      </c>
      <c r="R938">
        <v>99</v>
      </c>
      <c r="S938">
        <v>0</v>
      </c>
      <c r="T938" t="s">
        <v>82</v>
      </c>
      <c r="U938" t="s">
        <v>36</v>
      </c>
      <c r="V938" t="s">
        <v>83</v>
      </c>
      <c r="W938" t="s">
        <v>38</v>
      </c>
      <c r="X938" s="8" t="s">
        <v>38316</v>
      </c>
      <c r="Y938" s="93"/>
      <c r="Z938" s="93"/>
      <c r="AA938" t="s">
        <v>1805</v>
      </c>
      <c r="AB938" t="s">
        <v>1806</v>
      </c>
    </row>
    <row r="939" spans="1:28" x14ac:dyDescent="0.3">
      <c r="A939" s="8" t="b">
        <f t="shared" si="42"/>
        <v>0</v>
      </c>
      <c r="B939" t="str">
        <f t="shared" si="43"/>
        <v>poringcard</v>
      </c>
      <c r="C939" s="10" t="str">
        <f t="shared" si="44"/>
        <v>poring_card</v>
      </c>
      <c r="D939">
        <v>4001</v>
      </c>
      <c r="E939" t="s">
        <v>24</v>
      </c>
      <c r="F939" t="s">
        <v>7847</v>
      </c>
      <c r="G939" t="s">
        <v>26</v>
      </c>
      <c r="H939" t="s">
        <v>7848</v>
      </c>
      <c r="I939" t="s">
        <v>100</v>
      </c>
      <c r="J939">
        <v>20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24</v>
      </c>
      <c r="R939">
        <v>0</v>
      </c>
      <c r="S939">
        <v>0</v>
      </c>
      <c r="T939" t="s">
        <v>59</v>
      </c>
      <c r="U939" t="s">
        <v>29</v>
      </c>
      <c r="V939" t="s">
        <v>29</v>
      </c>
      <c r="W939" t="s">
        <v>30</v>
      </c>
      <c r="X939" s="8" t="s">
        <v>38317</v>
      </c>
      <c r="Y939" s="93"/>
      <c r="Z939" s="93"/>
      <c r="AA939" t="s">
        <v>7849</v>
      </c>
      <c r="AB939" t="s">
        <v>7850</v>
      </c>
    </row>
    <row r="940" spans="1:28" x14ac:dyDescent="0.3">
      <c r="A940" s="8" t="b">
        <f t="shared" si="42"/>
        <v>0</v>
      </c>
      <c r="B940" t="str">
        <f t="shared" si="43"/>
        <v>fabrecard</v>
      </c>
      <c r="C940" s="10" t="str">
        <f t="shared" si="44"/>
        <v>fabre_card</v>
      </c>
      <c r="D940">
        <v>4002</v>
      </c>
      <c r="E940" t="s">
        <v>24</v>
      </c>
      <c r="F940" t="s">
        <v>3778</v>
      </c>
      <c r="G940" t="s">
        <v>26</v>
      </c>
      <c r="H940" t="s">
        <v>3779</v>
      </c>
      <c r="I940" t="s">
        <v>100</v>
      </c>
      <c r="J940">
        <v>20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24</v>
      </c>
      <c r="R940">
        <v>0</v>
      </c>
      <c r="S940">
        <v>0</v>
      </c>
      <c r="T940" t="s">
        <v>262</v>
      </c>
      <c r="U940" t="s">
        <v>29</v>
      </c>
      <c r="V940" t="s">
        <v>29</v>
      </c>
      <c r="W940" t="s">
        <v>30</v>
      </c>
      <c r="X940" s="8" t="s">
        <v>38318</v>
      </c>
      <c r="Y940" s="93"/>
      <c r="Z940" s="93"/>
      <c r="AA940" t="s">
        <v>3780</v>
      </c>
      <c r="AB940" t="s">
        <v>3781</v>
      </c>
    </row>
    <row r="941" spans="1:28" x14ac:dyDescent="0.3">
      <c r="A941" s="8" t="b">
        <f t="shared" si="42"/>
        <v>0</v>
      </c>
      <c r="B941" t="str">
        <f t="shared" si="43"/>
        <v>pupacard</v>
      </c>
      <c r="C941" s="10" t="str">
        <f t="shared" si="44"/>
        <v>pupa_card</v>
      </c>
      <c r="D941">
        <v>4003</v>
      </c>
      <c r="E941" t="s">
        <v>24</v>
      </c>
      <c r="F941" t="s">
        <v>7951</v>
      </c>
      <c r="G941" t="s">
        <v>26</v>
      </c>
      <c r="H941" t="s">
        <v>7952</v>
      </c>
      <c r="I941" t="s">
        <v>100</v>
      </c>
      <c r="J941" s="6">
        <v>20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24</v>
      </c>
      <c r="R941">
        <v>0</v>
      </c>
      <c r="S941">
        <v>0</v>
      </c>
      <c r="T941" t="s">
        <v>59</v>
      </c>
      <c r="U941" t="s">
        <v>29</v>
      </c>
      <c r="V941" t="s">
        <v>29</v>
      </c>
      <c r="W941" t="s">
        <v>30</v>
      </c>
      <c r="X941" s="8" t="s">
        <v>38319</v>
      </c>
      <c r="Y941" s="93"/>
      <c r="Z941" s="93"/>
      <c r="AA941" t="s">
        <v>7953</v>
      </c>
      <c r="AB941" t="s">
        <v>7954</v>
      </c>
    </row>
    <row r="942" spans="1:28" x14ac:dyDescent="0.3">
      <c r="A942" s="8" t="b">
        <f t="shared" si="42"/>
        <v>0</v>
      </c>
      <c r="B942" t="str">
        <f t="shared" si="43"/>
        <v>dropscard</v>
      </c>
      <c r="C942" s="10" t="str">
        <f t="shared" si="44"/>
        <v>drops_card</v>
      </c>
      <c r="D942">
        <v>4004</v>
      </c>
      <c r="E942" t="s">
        <v>24</v>
      </c>
      <c r="F942" t="s">
        <v>3428</v>
      </c>
      <c r="G942" t="s">
        <v>26</v>
      </c>
      <c r="H942" t="s">
        <v>3429</v>
      </c>
      <c r="I942" t="s">
        <v>100</v>
      </c>
      <c r="J942" s="6">
        <v>20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24</v>
      </c>
      <c r="R942">
        <v>0</v>
      </c>
      <c r="S942">
        <v>0</v>
      </c>
      <c r="T942" t="s">
        <v>262</v>
      </c>
      <c r="U942" t="s">
        <v>29</v>
      </c>
      <c r="V942" t="s">
        <v>29</v>
      </c>
      <c r="W942" t="s">
        <v>30</v>
      </c>
      <c r="X942" s="8" t="s">
        <v>38320</v>
      </c>
      <c r="Y942" s="93"/>
      <c r="Z942" s="93"/>
      <c r="AA942" t="s">
        <v>3430</v>
      </c>
      <c r="AB942" t="s">
        <v>3431</v>
      </c>
    </row>
    <row r="943" spans="1:28" x14ac:dyDescent="0.3">
      <c r="A943" s="8" t="b">
        <f t="shared" si="42"/>
        <v>0</v>
      </c>
      <c r="B943" t="str">
        <f t="shared" si="43"/>
        <v>poringcard</v>
      </c>
      <c r="C943" s="10" t="str">
        <f t="shared" si="44"/>
        <v>poring__card</v>
      </c>
      <c r="D943">
        <v>4005</v>
      </c>
      <c r="E943" t="s">
        <v>24</v>
      </c>
      <c r="F943" t="s">
        <v>7839</v>
      </c>
      <c r="G943" t="s">
        <v>26</v>
      </c>
      <c r="H943" t="s">
        <v>7840</v>
      </c>
      <c r="I943" t="s">
        <v>100</v>
      </c>
      <c r="J943" s="93">
        <v>20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24</v>
      </c>
      <c r="R943">
        <v>0</v>
      </c>
      <c r="S943">
        <v>0</v>
      </c>
      <c r="T943" t="s">
        <v>262</v>
      </c>
      <c r="U943" t="s">
        <v>29</v>
      </c>
      <c r="V943" t="s">
        <v>29</v>
      </c>
      <c r="W943" t="s">
        <v>30</v>
      </c>
      <c r="X943" s="8" t="s">
        <v>38321</v>
      </c>
      <c r="Y943" s="93"/>
      <c r="Z943" s="93"/>
      <c r="AA943" t="s">
        <v>7841</v>
      </c>
      <c r="AB943" t="s">
        <v>7842</v>
      </c>
    </row>
    <row r="944" spans="1:28" x14ac:dyDescent="0.3">
      <c r="A944" s="8" t="b">
        <f t="shared" si="42"/>
        <v>0</v>
      </c>
      <c r="B944" t="str">
        <f t="shared" si="43"/>
        <v>lunaticcard</v>
      </c>
      <c r="C944" s="10" t="str">
        <f t="shared" si="44"/>
        <v>lunatic_card</v>
      </c>
      <c r="D944">
        <v>4006</v>
      </c>
      <c r="E944" t="s">
        <v>24</v>
      </c>
      <c r="F944" t="s">
        <v>6281</v>
      </c>
      <c r="G944" t="s">
        <v>26</v>
      </c>
      <c r="H944" t="s">
        <v>6282</v>
      </c>
      <c r="I944" t="s">
        <v>100</v>
      </c>
      <c r="J944" s="93">
        <v>20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24</v>
      </c>
      <c r="R944">
        <v>0</v>
      </c>
      <c r="S944">
        <v>0</v>
      </c>
      <c r="T944" t="s">
        <v>262</v>
      </c>
      <c r="U944" t="s">
        <v>29</v>
      </c>
      <c r="V944" t="s">
        <v>29</v>
      </c>
      <c r="W944" t="s">
        <v>30</v>
      </c>
      <c r="X944" s="8" t="s">
        <v>38322</v>
      </c>
      <c r="Y944" s="93"/>
      <c r="Z944" s="93"/>
      <c r="AA944" t="s">
        <v>6283</v>
      </c>
      <c r="AB944" t="s">
        <v>6284</v>
      </c>
    </row>
    <row r="945" spans="1:28" x14ac:dyDescent="0.3">
      <c r="A945" s="8" t="b">
        <f t="shared" si="42"/>
        <v>0</v>
      </c>
      <c r="B945" t="str">
        <f t="shared" si="43"/>
        <v>pecopecoeggcard</v>
      </c>
      <c r="C945" s="10" t="str">
        <f t="shared" si="44"/>
        <v>pecopeco_egg_card</v>
      </c>
      <c r="D945">
        <v>4007</v>
      </c>
      <c r="E945" t="s">
        <v>24</v>
      </c>
      <c r="F945" t="s">
        <v>7470</v>
      </c>
      <c r="G945" t="s">
        <v>26</v>
      </c>
      <c r="H945" t="s">
        <v>7471</v>
      </c>
      <c r="I945" t="s">
        <v>100</v>
      </c>
      <c r="J945" s="93">
        <v>20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24</v>
      </c>
      <c r="R945">
        <v>0</v>
      </c>
      <c r="S945">
        <v>0</v>
      </c>
      <c r="T945" t="s">
        <v>262</v>
      </c>
      <c r="U945" t="s">
        <v>29</v>
      </c>
      <c r="V945" t="s">
        <v>29</v>
      </c>
      <c r="W945" t="s">
        <v>30</v>
      </c>
      <c r="X945" s="8" t="s">
        <v>38323</v>
      </c>
      <c r="Y945" s="93"/>
      <c r="Z945" s="93"/>
      <c r="AA945" t="s">
        <v>7472</v>
      </c>
      <c r="AB945" t="s">
        <v>7473</v>
      </c>
    </row>
    <row r="946" spans="1:28" x14ac:dyDescent="0.3">
      <c r="A946" s="8" t="b">
        <f t="shared" si="42"/>
        <v>0</v>
      </c>
      <c r="B946" t="str">
        <f t="shared" si="43"/>
        <v>pickycard</v>
      </c>
      <c r="C946" s="10" t="str">
        <f t="shared" si="44"/>
        <v>picky_card</v>
      </c>
      <c r="D946">
        <v>4008</v>
      </c>
      <c r="E946" t="s">
        <v>24</v>
      </c>
      <c r="F946" t="s">
        <v>7568</v>
      </c>
      <c r="G946" t="s">
        <v>26</v>
      </c>
      <c r="H946" t="s">
        <v>7569</v>
      </c>
      <c r="I946" t="s">
        <v>100</v>
      </c>
      <c r="J946" s="93">
        <v>20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24</v>
      </c>
      <c r="R946">
        <v>0</v>
      </c>
      <c r="S946">
        <v>0</v>
      </c>
      <c r="T946" t="s">
        <v>59</v>
      </c>
      <c r="U946" t="s">
        <v>29</v>
      </c>
      <c r="V946" t="s">
        <v>29</v>
      </c>
      <c r="W946" t="s">
        <v>30</v>
      </c>
      <c r="X946" s="8" t="s">
        <v>38324</v>
      </c>
      <c r="Y946" s="93"/>
      <c r="Z946" s="93"/>
      <c r="AA946" t="s">
        <v>7570</v>
      </c>
      <c r="AB946" t="s">
        <v>7571</v>
      </c>
    </row>
    <row r="947" spans="1:28" x14ac:dyDescent="0.3">
      <c r="A947" s="8" t="b">
        <f t="shared" si="42"/>
        <v>0</v>
      </c>
      <c r="B947" t="str">
        <f t="shared" si="43"/>
        <v>chonchoncard</v>
      </c>
      <c r="C947" s="10" t="str">
        <f t="shared" si="44"/>
        <v>chonchon_card</v>
      </c>
      <c r="D947">
        <v>4009</v>
      </c>
      <c r="E947" t="s">
        <v>24</v>
      </c>
      <c r="F947" t="s">
        <v>2160</v>
      </c>
      <c r="G947" t="s">
        <v>26</v>
      </c>
      <c r="H947" t="s">
        <v>2161</v>
      </c>
      <c r="I947" t="s">
        <v>100</v>
      </c>
      <c r="J947" s="93">
        <v>20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24</v>
      </c>
      <c r="R947">
        <v>0</v>
      </c>
      <c r="S947">
        <v>0</v>
      </c>
      <c r="T947" t="s">
        <v>106</v>
      </c>
      <c r="U947" t="s">
        <v>29</v>
      </c>
      <c r="V947" t="s">
        <v>29</v>
      </c>
      <c r="W947" t="s">
        <v>30</v>
      </c>
      <c r="X947" s="8" t="s">
        <v>38325</v>
      </c>
      <c r="Y947" s="93"/>
      <c r="Z947" s="93"/>
      <c r="AA947" t="s">
        <v>2162</v>
      </c>
      <c r="AB947" t="s">
        <v>2163</v>
      </c>
    </row>
    <row r="948" spans="1:28" x14ac:dyDescent="0.3">
      <c r="A948" s="8" t="b">
        <f t="shared" si="42"/>
        <v>0</v>
      </c>
      <c r="B948" t="str">
        <f t="shared" si="43"/>
        <v>wilowcard</v>
      </c>
      <c r="C948" s="10" t="str">
        <f t="shared" si="44"/>
        <v>wilow_card</v>
      </c>
      <c r="D948">
        <v>4010</v>
      </c>
      <c r="E948" t="s">
        <v>24</v>
      </c>
      <c r="F948" t="s">
        <v>10728</v>
      </c>
      <c r="G948" t="s">
        <v>26</v>
      </c>
      <c r="H948" t="s">
        <v>10729</v>
      </c>
      <c r="I948" t="s">
        <v>100</v>
      </c>
      <c r="J948" s="93">
        <v>20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24</v>
      </c>
      <c r="R948">
        <v>0</v>
      </c>
      <c r="S948">
        <v>0</v>
      </c>
      <c r="T948" t="s">
        <v>101</v>
      </c>
      <c r="U948" t="s">
        <v>29</v>
      </c>
      <c r="V948" t="s">
        <v>29</v>
      </c>
      <c r="W948" t="s">
        <v>30</v>
      </c>
      <c r="X948" s="8" t="s">
        <v>38326</v>
      </c>
      <c r="Y948" s="93"/>
      <c r="Z948" s="93"/>
      <c r="AA948" t="s">
        <v>10730</v>
      </c>
      <c r="AB948" t="s">
        <v>10731</v>
      </c>
    </row>
    <row r="949" spans="1:28" x14ac:dyDescent="0.3">
      <c r="A949" s="8" t="b">
        <f t="shared" si="42"/>
        <v>0</v>
      </c>
      <c r="B949" t="str">
        <f t="shared" si="43"/>
        <v>pickycard</v>
      </c>
      <c r="C949" s="10" t="str">
        <f t="shared" si="44"/>
        <v>picky__card</v>
      </c>
      <c r="D949">
        <v>4011</v>
      </c>
      <c r="E949" t="s">
        <v>24</v>
      </c>
      <c r="F949" t="s">
        <v>7564</v>
      </c>
      <c r="G949" t="s">
        <v>26</v>
      </c>
      <c r="H949" t="s">
        <v>7565</v>
      </c>
      <c r="I949" t="s">
        <v>100</v>
      </c>
      <c r="J949" s="93">
        <v>20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24</v>
      </c>
      <c r="R949">
        <v>0</v>
      </c>
      <c r="S949">
        <v>0</v>
      </c>
      <c r="T949" t="s">
        <v>59</v>
      </c>
      <c r="U949" t="s">
        <v>29</v>
      </c>
      <c r="V949" t="s">
        <v>29</v>
      </c>
      <c r="W949" t="s">
        <v>30</v>
      </c>
      <c r="X949" s="8" t="s">
        <v>38327</v>
      </c>
      <c r="Y949" s="93"/>
      <c r="Z949" s="93"/>
      <c r="AA949" t="s">
        <v>7566</v>
      </c>
      <c r="AB949" t="s">
        <v>7567</v>
      </c>
    </row>
    <row r="950" spans="1:28" x14ac:dyDescent="0.3">
      <c r="A950" s="8" t="b">
        <f t="shared" si="42"/>
        <v>0</v>
      </c>
      <c r="B950" t="str">
        <f t="shared" si="43"/>
        <v>thiefbugeggcard</v>
      </c>
      <c r="C950" s="10" t="str">
        <f t="shared" si="44"/>
        <v>thief_bug_egg_card</v>
      </c>
      <c r="D950">
        <v>4012</v>
      </c>
      <c r="E950" t="s">
        <v>24</v>
      </c>
      <c r="F950" t="s">
        <v>9974</v>
      </c>
      <c r="G950" t="s">
        <v>26</v>
      </c>
      <c r="H950" t="s">
        <v>9975</v>
      </c>
      <c r="I950" t="s">
        <v>100</v>
      </c>
      <c r="J950" s="93">
        <v>20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24</v>
      </c>
      <c r="R950">
        <v>0</v>
      </c>
      <c r="S950">
        <v>0</v>
      </c>
      <c r="T950" t="s">
        <v>206</v>
      </c>
      <c r="U950" t="s">
        <v>29</v>
      </c>
      <c r="V950" t="s">
        <v>29</v>
      </c>
      <c r="W950" t="s">
        <v>30</v>
      </c>
      <c r="X950" s="8" t="s">
        <v>38328</v>
      </c>
      <c r="Y950" s="93"/>
      <c r="Z950" s="93"/>
      <c r="AA950" t="s">
        <v>9976</v>
      </c>
      <c r="AB950" t="s">
        <v>9977</v>
      </c>
    </row>
    <row r="951" spans="1:28" x14ac:dyDescent="0.3">
      <c r="A951" s="8" t="b">
        <f t="shared" si="42"/>
        <v>0</v>
      </c>
      <c r="B951" t="str">
        <f t="shared" si="43"/>
        <v>andreeggcard</v>
      </c>
      <c r="C951" s="10" t="str">
        <f t="shared" si="44"/>
        <v>andre_egg_card</v>
      </c>
      <c r="D951">
        <v>4013</v>
      </c>
      <c r="E951" t="s">
        <v>24</v>
      </c>
      <c r="F951" t="s">
        <v>287</v>
      </c>
      <c r="G951" t="s">
        <v>26</v>
      </c>
      <c r="H951" t="s">
        <v>288</v>
      </c>
      <c r="I951" t="s">
        <v>100</v>
      </c>
      <c r="J951" s="8">
        <v>20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24</v>
      </c>
      <c r="R951">
        <v>0</v>
      </c>
      <c r="S951">
        <v>0</v>
      </c>
      <c r="T951" t="s">
        <v>206</v>
      </c>
      <c r="U951" t="s">
        <v>29</v>
      </c>
      <c r="V951" t="s">
        <v>29</v>
      </c>
      <c r="W951" t="s">
        <v>30</v>
      </c>
      <c r="X951" s="8" t="s">
        <v>38329</v>
      </c>
      <c r="Y951" s="93"/>
      <c r="Z951" s="93"/>
      <c r="AA951" t="s">
        <v>289</v>
      </c>
      <c r="AB951" t="s">
        <v>290</v>
      </c>
    </row>
    <row r="952" spans="1:28" x14ac:dyDescent="0.3">
      <c r="A952" s="8" t="b">
        <f t="shared" si="42"/>
        <v>0</v>
      </c>
      <c r="B952" t="str">
        <f t="shared" si="43"/>
        <v>rodafrogcard</v>
      </c>
      <c r="C952" s="10" t="str">
        <f t="shared" si="44"/>
        <v>roda_frog_card</v>
      </c>
      <c r="D952">
        <v>4014</v>
      </c>
      <c r="E952" t="s">
        <v>24</v>
      </c>
      <c r="F952" t="s">
        <v>8482</v>
      </c>
      <c r="G952" t="s">
        <v>26</v>
      </c>
      <c r="H952" t="s">
        <v>8483</v>
      </c>
      <c r="I952" t="s">
        <v>100</v>
      </c>
      <c r="J952" s="8">
        <v>20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24</v>
      </c>
      <c r="R952">
        <v>0</v>
      </c>
      <c r="S952">
        <v>0</v>
      </c>
      <c r="T952" t="s">
        <v>59</v>
      </c>
      <c r="U952" t="s">
        <v>29</v>
      </c>
      <c r="V952" t="s">
        <v>29</v>
      </c>
      <c r="W952" t="s">
        <v>30</v>
      </c>
      <c r="X952" s="8" t="s">
        <v>38330</v>
      </c>
      <c r="Y952" s="93"/>
      <c r="Z952" s="93"/>
      <c r="AA952" t="s">
        <v>8484</v>
      </c>
      <c r="AB952" t="s">
        <v>8485</v>
      </c>
    </row>
    <row r="953" spans="1:28" x14ac:dyDescent="0.3">
      <c r="A953" s="8" t="b">
        <f t="shared" si="42"/>
        <v>0</v>
      </c>
      <c r="B953" t="str">
        <f t="shared" si="43"/>
        <v>condorcard</v>
      </c>
      <c r="C953" s="10" t="str">
        <f t="shared" si="44"/>
        <v>condor_card</v>
      </c>
      <c r="D953">
        <v>4015</v>
      </c>
      <c r="E953" t="s">
        <v>24</v>
      </c>
      <c r="F953" t="s">
        <v>2404</v>
      </c>
      <c r="G953" t="s">
        <v>26</v>
      </c>
      <c r="H953" t="s">
        <v>2405</v>
      </c>
      <c r="I953" t="s">
        <v>100</v>
      </c>
      <c r="J953" s="8">
        <v>20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24</v>
      </c>
      <c r="R953">
        <v>0</v>
      </c>
      <c r="S953">
        <v>0</v>
      </c>
      <c r="T953" t="s">
        <v>223</v>
      </c>
      <c r="U953" t="s">
        <v>29</v>
      </c>
      <c r="V953" t="s">
        <v>29</v>
      </c>
      <c r="W953" t="s">
        <v>30</v>
      </c>
      <c r="X953" s="8" t="s">
        <v>38331</v>
      </c>
      <c r="Y953" s="93"/>
      <c r="Z953" s="93"/>
      <c r="AA953" t="s">
        <v>2406</v>
      </c>
      <c r="AB953" t="s">
        <v>2407</v>
      </c>
    </row>
    <row r="954" spans="1:28" x14ac:dyDescent="0.3">
      <c r="A954" s="8" t="b">
        <f t="shared" si="42"/>
        <v>0</v>
      </c>
      <c r="B954" t="str">
        <f t="shared" si="43"/>
        <v>thiefbugcard</v>
      </c>
      <c r="C954" s="10" t="str">
        <f t="shared" si="44"/>
        <v>thief_bug_card</v>
      </c>
      <c r="D954">
        <v>4016</v>
      </c>
      <c r="E954" t="s">
        <v>24</v>
      </c>
      <c r="F954" t="s">
        <v>9970</v>
      </c>
      <c r="G954" t="s">
        <v>26</v>
      </c>
      <c r="H954" t="s">
        <v>9971</v>
      </c>
      <c r="I954" t="s">
        <v>100</v>
      </c>
      <c r="J954" s="8">
        <v>20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24</v>
      </c>
      <c r="R954">
        <v>0</v>
      </c>
      <c r="S954">
        <v>0</v>
      </c>
      <c r="T954" t="s">
        <v>59</v>
      </c>
      <c r="U954" t="s">
        <v>29</v>
      </c>
      <c r="V954" t="s">
        <v>29</v>
      </c>
      <c r="W954" t="s">
        <v>30</v>
      </c>
      <c r="X954" s="8" t="s">
        <v>38230</v>
      </c>
      <c r="Y954" s="93"/>
      <c r="Z954" s="93"/>
      <c r="AA954" t="s">
        <v>9972</v>
      </c>
      <c r="AB954" t="s">
        <v>9973</v>
      </c>
    </row>
    <row r="955" spans="1:28" x14ac:dyDescent="0.3">
      <c r="A955" s="8" t="b">
        <f t="shared" si="42"/>
        <v>0</v>
      </c>
      <c r="B955" t="str">
        <f t="shared" si="43"/>
        <v>savagebabecard</v>
      </c>
      <c r="C955" s="10" t="str">
        <f t="shared" si="44"/>
        <v>savage_babe_card</v>
      </c>
      <c r="D955">
        <v>4017</v>
      </c>
      <c r="E955" t="s">
        <v>24</v>
      </c>
      <c r="F955" t="s">
        <v>8761</v>
      </c>
      <c r="G955" t="s">
        <v>26</v>
      </c>
      <c r="H955" t="s">
        <v>8762</v>
      </c>
      <c r="I955" t="s">
        <v>100</v>
      </c>
      <c r="J955" s="8">
        <v>20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24</v>
      </c>
      <c r="R955">
        <v>0</v>
      </c>
      <c r="S955">
        <v>0</v>
      </c>
      <c r="T955" t="s">
        <v>262</v>
      </c>
      <c r="U955" t="s">
        <v>29</v>
      </c>
      <c r="V955" t="s">
        <v>29</v>
      </c>
      <c r="W955" t="s">
        <v>30</v>
      </c>
      <c r="X955" s="8" t="s">
        <v>38332</v>
      </c>
      <c r="Y955" s="93"/>
      <c r="Z955" s="93"/>
      <c r="AA955" t="s">
        <v>8763</v>
      </c>
      <c r="AB955" t="s">
        <v>8764</v>
      </c>
    </row>
    <row r="956" spans="1:28" x14ac:dyDescent="0.3">
      <c r="A956" s="8" t="b">
        <f t="shared" si="42"/>
        <v>0</v>
      </c>
      <c r="B956" t="str">
        <f t="shared" si="43"/>
        <v>andrelarvacard</v>
      </c>
      <c r="C956" s="10" t="str">
        <f t="shared" si="44"/>
        <v>andre_larva_card</v>
      </c>
      <c r="D956">
        <v>4018</v>
      </c>
      <c r="E956" t="s">
        <v>24</v>
      </c>
      <c r="F956" t="s">
        <v>291</v>
      </c>
      <c r="G956" t="s">
        <v>26</v>
      </c>
      <c r="H956" t="s">
        <v>292</v>
      </c>
      <c r="I956" t="s">
        <v>100</v>
      </c>
      <c r="J956" s="8">
        <v>20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24</v>
      </c>
      <c r="R956">
        <v>0</v>
      </c>
      <c r="S956">
        <v>0</v>
      </c>
      <c r="T956" t="s">
        <v>262</v>
      </c>
      <c r="U956" t="s">
        <v>29</v>
      </c>
      <c r="V956" t="s">
        <v>29</v>
      </c>
      <c r="W956" t="s">
        <v>30</v>
      </c>
      <c r="X956" s="8" t="s">
        <v>38333</v>
      </c>
      <c r="Y956" s="93"/>
      <c r="Z956" s="93"/>
      <c r="AA956" t="s">
        <v>293</v>
      </c>
      <c r="AB956" t="s">
        <v>294</v>
      </c>
    </row>
    <row r="957" spans="1:28" x14ac:dyDescent="0.3">
      <c r="A957" s="8" t="b">
        <f t="shared" si="42"/>
        <v>0</v>
      </c>
      <c r="B957" t="str">
        <f t="shared" si="43"/>
        <v>hornetcard</v>
      </c>
      <c r="C957" s="10" t="str">
        <f t="shared" si="44"/>
        <v>hornet_card</v>
      </c>
      <c r="D957">
        <v>4019</v>
      </c>
      <c r="E957" t="s">
        <v>24</v>
      </c>
      <c r="F957" t="s">
        <v>5293</v>
      </c>
      <c r="G957" t="s">
        <v>26</v>
      </c>
      <c r="H957" t="s">
        <v>5294</v>
      </c>
      <c r="I957" t="s">
        <v>100</v>
      </c>
      <c r="J957" s="8">
        <v>20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24</v>
      </c>
      <c r="R957">
        <v>0</v>
      </c>
      <c r="S957">
        <v>0</v>
      </c>
      <c r="T957" t="s">
        <v>262</v>
      </c>
      <c r="U957" t="s">
        <v>29</v>
      </c>
      <c r="V957" t="s">
        <v>29</v>
      </c>
      <c r="W957" t="s">
        <v>30</v>
      </c>
      <c r="X957" s="8" t="s">
        <v>38334</v>
      </c>
      <c r="Y957" s="93"/>
      <c r="Z957" s="93"/>
      <c r="AA957" t="s">
        <v>5295</v>
      </c>
      <c r="AB957" t="s">
        <v>5296</v>
      </c>
    </row>
    <row r="958" spans="1:28" x14ac:dyDescent="0.3">
      <c r="A958" s="8" t="b">
        <f t="shared" si="42"/>
        <v>0</v>
      </c>
      <c r="B958" t="str">
        <f t="shared" si="43"/>
        <v>farmiliarcard</v>
      </c>
      <c r="C958" s="10" t="str">
        <f t="shared" si="44"/>
        <v>farmiliar_card</v>
      </c>
      <c r="D958">
        <v>4020</v>
      </c>
      <c r="E958" t="s">
        <v>24</v>
      </c>
      <c r="F958" t="s">
        <v>3846</v>
      </c>
      <c r="G958" t="s">
        <v>26</v>
      </c>
      <c r="H958" t="s">
        <v>3847</v>
      </c>
      <c r="I958" t="s">
        <v>100</v>
      </c>
      <c r="J958">
        <v>20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24</v>
      </c>
      <c r="R958">
        <v>0</v>
      </c>
      <c r="S958">
        <v>0</v>
      </c>
      <c r="T958" t="s">
        <v>262</v>
      </c>
      <c r="U958" t="s">
        <v>29</v>
      </c>
      <c r="V958" t="s">
        <v>29</v>
      </c>
      <c r="W958" t="s">
        <v>30</v>
      </c>
      <c r="X958" s="8" t="s">
        <v>38335</v>
      </c>
      <c r="Y958" s="93"/>
      <c r="Z958" s="93"/>
      <c r="AA958" t="s">
        <v>3848</v>
      </c>
      <c r="AB958" t="s">
        <v>3849</v>
      </c>
    </row>
    <row r="959" spans="1:28" x14ac:dyDescent="0.3">
      <c r="A959" s="8" t="b">
        <f t="shared" si="42"/>
        <v>0</v>
      </c>
      <c r="B959" t="str">
        <f t="shared" si="43"/>
        <v>rockercard</v>
      </c>
      <c r="C959" s="10" t="str">
        <f t="shared" si="44"/>
        <v>rocker_card</v>
      </c>
      <c r="D959">
        <v>4021</v>
      </c>
      <c r="E959" t="s">
        <v>24</v>
      </c>
      <c r="F959" t="s">
        <v>8470</v>
      </c>
      <c r="G959" t="s">
        <v>26</v>
      </c>
      <c r="H959" t="s">
        <v>8471</v>
      </c>
      <c r="I959" t="s">
        <v>100</v>
      </c>
      <c r="J959" s="6">
        <v>20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24</v>
      </c>
      <c r="R959">
        <v>0</v>
      </c>
      <c r="S959">
        <v>0</v>
      </c>
      <c r="T959" t="s">
        <v>59</v>
      </c>
      <c r="U959" t="s">
        <v>29</v>
      </c>
      <c r="V959" t="s">
        <v>29</v>
      </c>
      <c r="W959" t="s">
        <v>30</v>
      </c>
      <c r="X959" s="8" t="s">
        <v>38336</v>
      </c>
      <c r="Y959" s="93"/>
      <c r="Z959" s="93"/>
      <c r="AA959" t="s">
        <v>8472</v>
      </c>
      <c r="AB959" t="s">
        <v>8473</v>
      </c>
    </row>
    <row r="960" spans="1:28" x14ac:dyDescent="0.3">
      <c r="A960" s="8" t="b">
        <f t="shared" si="42"/>
        <v>0</v>
      </c>
      <c r="B960" t="str">
        <f t="shared" si="43"/>
        <v>sporecard</v>
      </c>
      <c r="C960" s="10" t="str">
        <f t="shared" si="44"/>
        <v>spore_card</v>
      </c>
      <c r="D960">
        <v>4022</v>
      </c>
      <c r="E960" t="s">
        <v>24</v>
      </c>
      <c r="F960" t="s">
        <v>9489</v>
      </c>
      <c r="G960" t="s">
        <v>26</v>
      </c>
      <c r="H960" t="s">
        <v>9490</v>
      </c>
      <c r="I960" t="s">
        <v>100</v>
      </c>
      <c r="J960">
        <v>20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24</v>
      </c>
      <c r="R960">
        <v>0</v>
      </c>
      <c r="S960">
        <v>0</v>
      </c>
      <c r="T960" t="s">
        <v>82</v>
      </c>
      <c r="U960" t="s">
        <v>29</v>
      </c>
      <c r="V960" t="s">
        <v>29</v>
      </c>
      <c r="W960" t="s">
        <v>30</v>
      </c>
      <c r="X960" s="8" t="s">
        <v>38265</v>
      </c>
      <c r="Y960" s="93"/>
      <c r="Z960" s="93"/>
      <c r="AA960" t="s">
        <v>9491</v>
      </c>
      <c r="AB960" t="s">
        <v>9492</v>
      </c>
    </row>
    <row r="961" spans="1:28" x14ac:dyDescent="0.3">
      <c r="A961" s="8" t="b">
        <f t="shared" si="42"/>
        <v>0</v>
      </c>
      <c r="B961" t="str">
        <f t="shared" si="43"/>
        <v>desertwolfbabecard</v>
      </c>
      <c r="C961" s="10" t="str">
        <f t="shared" si="44"/>
        <v>desert_wolf_babe_card</v>
      </c>
      <c r="D961">
        <v>4023</v>
      </c>
      <c r="E961" t="s">
        <v>24</v>
      </c>
      <c r="F961" t="s">
        <v>2914</v>
      </c>
      <c r="G961" t="s">
        <v>26</v>
      </c>
      <c r="H961" t="s">
        <v>2915</v>
      </c>
      <c r="I961" t="s">
        <v>100</v>
      </c>
      <c r="J961">
        <v>20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24</v>
      </c>
      <c r="R961">
        <v>0</v>
      </c>
      <c r="S961">
        <v>0</v>
      </c>
      <c r="T961" t="s">
        <v>59</v>
      </c>
      <c r="U961" t="s">
        <v>29</v>
      </c>
      <c r="V961" t="s">
        <v>29</v>
      </c>
      <c r="W961" t="s">
        <v>30</v>
      </c>
      <c r="X961" s="8" t="s">
        <v>38208</v>
      </c>
      <c r="Y961" s="93"/>
      <c r="Z961" s="93"/>
      <c r="AA961" t="s">
        <v>2916</v>
      </c>
      <c r="AB961" t="s">
        <v>2917</v>
      </c>
    </row>
    <row r="962" spans="1:28" x14ac:dyDescent="0.3">
      <c r="A962" s="8" t="b">
        <f t="shared" ref="A962:A1025" si="45">ISNUMBER(SEARCH("callfunc",X962))</f>
        <v>0</v>
      </c>
      <c r="B962" t="str">
        <f t="shared" ref="B962:B1025" si="46">LOWER(SUBSTITUTE(F962,"_",""))</f>
        <v>planktoncard</v>
      </c>
      <c r="C962" s="10" t="str">
        <f t="shared" ref="C962:C1025" si="47">LOWER(F962)</f>
        <v>plankton_card</v>
      </c>
      <c r="D962">
        <v>4024</v>
      </c>
      <c r="E962" t="s">
        <v>24</v>
      </c>
      <c r="F962" t="s">
        <v>7699</v>
      </c>
      <c r="G962" t="s">
        <v>26</v>
      </c>
      <c r="H962" t="s">
        <v>7700</v>
      </c>
      <c r="I962" t="s">
        <v>100</v>
      </c>
      <c r="J962">
        <v>20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24</v>
      </c>
      <c r="R962">
        <v>0</v>
      </c>
      <c r="S962">
        <v>0</v>
      </c>
      <c r="T962" t="s">
        <v>262</v>
      </c>
      <c r="U962" t="s">
        <v>29</v>
      </c>
      <c r="V962" t="s">
        <v>29</v>
      </c>
      <c r="W962" t="s">
        <v>30</v>
      </c>
      <c r="X962" s="8" t="s">
        <v>38337</v>
      </c>
      <c r="Y962" s="93"/>
      <c r="Z962" s="93"/>
      <c r="AA962" t="s">
        <v>7701</v>
      </c>
      <c r="AB962" t="s">
        <v>7702</v>
      </c>
    </row>
    <row r="963" spans="1:28" x14ac:dyDescent="0.3">
      <c r="A963" s="8" t="b">
        <f t="shared" si="45"/>
        <v>0</v>
      </c>
      <c r="B963" t="str">
        <f t="shared" si="46"/>
        <v>skeletoncard</v>
      </c>
      <c r="C963" s="10" t="str">
        <f t="shared" si="47"/>
        <v>skeleton_card</v>
      </c>
      <c r="D963">
        <v>4025</v>
      </c>
      <c r="E963" t="s">
        <v>24</v>
      </c>
      <c r="F963" t="s">
        <v>9139</v>
      </c>
      <c r="G963" t="s">
        <v>26</v>
      </c>
      <c r="H963" t="s">
        <v>9140</v>
      </c>
      <c r="I963" t="s">
        <v>100</v>
      </c>
      <c r="J963" s="6">
        <v>20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24</v>
      </c>
      <c r="R963">
        <v>0</v>
      </c>
      <c r="S963">
        <v>0</v>
      </c>
      <c r="T963" t="s">
        <v>262</v>
      </c>
      <c r="U963" t="s">
        <v>29</v>
      </c>
      <c r="V963" t="s">
        <v>29</v>
      </c>
      <c r="W963" t="s">
        <v>30</v>
      </c>
      <c r="X963" s="8" t="s">
        <v>38338</v>
      </c>
      <c r="Y963" s="93"/>
      <c r="Z963" s="93"/>
      <c r="AA963" t="s">
        <v>9141</v>
      </c>
      <c r="AB963" t="s">
        <v>9142</v>
      </c>
    </row>
    <row r="964" spans="1:28" x14ac:dyDescent="0.3">
      <c r="A964" s="8" t="b">
        <f t="shared" si="45"/>
        <v>0</v>
      </c>
      <c r="B964" t="str">
        <f t="shared" si="46"/>
        <v>thiefbugfemalecard</v>
      </c>
      <c r="C964" s="10" t="str">
        <f t="shared" si="47"/>
        <v>thief_bug_female_card</v>
      </c>
      <c r="D964">
        <v>4026</v>
      </c>
      <c r="E964" t="s">
        <v>24</v>
      </c>
      <c r="F964" t="s">
        <v>9978</v>
      </c>
      <c r="G964" t="s">
        <v>26</v>
      </c>
      <c r="H964" t="s">
        <v>9979</v>
      </c>
      <c r="I964" t="s">
        <v>100</v>
      </c>
      <c r="J964" s="6">
        <v>20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24</v>
      </c>
      <c r="R964">
        <v>0</v>
      </c>
      <c r="S964">
        <v>0</v>
      </c>
      <c r="T964" t="s">
        <v>262</v>
      </c>
      <c r="U964" t="s">
        <v>29</v>
      </c>
      <c r="V964" t="s">
        <v>29</v>
      </c>
      <c r="W964" t="s">
        <v>30</v>
      </c>
      <c r="X964" s="8" t="s">
        <v>38339</v>
      </c>
      <c r="Y964" s="93"/>
      <c r="Z964" s="93"/>
      <c r="AA964" t="s">
        <v>9980</v>
      </c>
      <c r="AB964" t="s">
        <v>9981</v>
      </c>
    </row>
    <row r="965" spans="1:28" x14ac:dyDescent="0.3">
      <c r="A965" s="8" t="b">
        <f t="shared" si="45"/>
        <v>0</v>
      </c>
      <c r="B965" t="str">
        <f t="shared" si="46"/>
        <v>kukrecard</v>
      </c>
      <c r="C965" s="10" t="str">
        <f t="shared" si="47"/>
        <v>kukre_card</v>
      </c>
      <c r="D965">
        <v>4027</v>
      </c>
      <c r="E965" t="s">
        <v>24</v>
      </c>
      <c r="F965" t="s">
        <v>5891</v>
      </c>
      <c r="G965" t="s">
        <v>26</v>
      </c>
      <c r="H965" t="s">
        <v>5892</v>
      </c>
      <c r="I965" t="s">
        <v>100</v>
      </c>
      <c r="J965">
        <v>20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24</v>
      </c>
      <c r="R965">
        <v>0</v>
      </c>
      <c r="S965">
        <v>0</v>
      </c>
      <c r="T965" t="s">
        <v>82</v>
      </c>
      <c r="U965" t="s">
        <v>29</v>
      </c>
      <c r="V965" t="s">
        <v>29</v>
      </c>
      <c r="W965" t="s">
        <v>30</v>
      </c>
      <c r="X965" s="8" t="s">
        <v>38266</v>
      </c>
      <c r="Y965" s="93"/>
      <c r="Z965" s="93"/>
      <c r="AA965" t="s">
        <v>5893</v>
      </c>
      <c r="AB965" t="s">
        <v>5894</v>
      </c>
    </row>
    <row r="966" spans="1:28" x14ac:dyDescent="0.3">
      <c r="A966" s="8" t="b">
        <f t="shared" si="45"/>
        <v>0</v>
      </c>
      <c r="B966" t="str">
        <f t="shared" si="46"/>
        <v>taroucard</v>
      </c>
      <c r="C966" s="10" t="str">
        <f t="shared" si="47"/>
        <v>tarou_card</v>
      </c>
      <c r="D966">
        <v>4028</v>
      </c>
      <c r="E966" t="s">
        <v>24</v>
      </c>
      <c r="F966" t="s">
        <v>9896</v>
      </c>
      <c r="G966" t="s">
        <v>26</v>
      </c>
      <c r="H966" t="s">
        <v>9897</v>
      </c>
      <c r="I966" t="s">
        <v>100</v>
      </c>
      <c r="J966">
        <v>20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24</v>
      </c>
      <c r="R966">
        <v>0</v>
      </c>
      <c r="S966">
        <v>0</v>
      </c>
      <c r="T966" t="s">
        <v>82</v>
      </c>
      <c r="U966" t="s">
        <v>29</v>
      </c>
      <c r="V966" t="s">
        <v>29</v>
      </c>
      <c r="W966" t="s">
        <v>30</v>
      </c>
      <c r="X966" s="8" t="s">
        <v>38177</v>
      </c>
      <c r="Y966" s="93"/>
      <c r="Z966" s="93"/>
      <c r="AA966" t="s">
        <v>9898</v>
      </c>
      <c r="AB966" t="s">
        <v>9899</v>
      </c>
    </row>
    <row r="967" spans="1:28" x14ac:dyDescent="0.3">
      <c r="A967" s="8" t="b">
        <f t="shared" si="45"/>
        <v>0</v>
      </c>
      <c r="B967" t="str">
        <f t="shared" si="46"/>
        <v>wolfcard</v>
      </c>
      <c r="C967" s="10" t="str">
        <f t="shared" si="47"/>
        <v>wolf_card</v>
      </c>
      <c r="D967">
        <v>4029</v>
      </c>
      <c r="E967" t="s">
        <v>24</v>
      </c>
      <c r="F967" t="s">
        <v>10811</v>
      </c>
      <c r="G967" t="s">
        <v>26</v>
      </c>
      <c r="H967" t="s">
        <v>10812</v>
      </c>
      <c r="I967" t="s">
        <v>100</v>
      </c>
      <c r="J967">
        <v>20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24</v>
      </c>
      <c r="R967">
        <v>0</v>
      </c>
      <c r="S967">
        <v>0</v>
      </c>
      <c r="T967" t="s">
        <v>262</v>
      </c>
      <c r="U967" t="s">
        <v>29</v>
      </c>
      <c r="V967" t="s">
        <v>29</v>
      </c>
      <c r="W967" t="s">
        <v>30</v>
      </c>
      <c r="X967" s="8" t="s">
        <v>38340</v>
      </c>
      <c r="Y967" s="93"/>
      <c r="Z967" s="93"/>
      <c r="AA967" t="s">
        <v>10813</v>
      </c>
      <c r="AB967" t="s">
        <v>10814</v>
      </c>
    </row>
    <row r="968" spans="1:28" x14ac:dyDescent="0.3">
      <c r="A968" s="8" t="b">
        <f t="shared" si="45"/>
        <v>0</v>
      </c>
      <c r="B968" t="str">
        <f t="shared" si="46"/>
        <v>mandragoracard</v>
      </c>
      <c r="C968" s="10" t="str">
        <f t="shared" si="47"/>
        <v>mandragora_card</v>
      </c>
      <c r="D968">
        <v>4030</v>
      </c>
      <c r="E968" t="s">
        <v>24</v>
      </c>
      <c r="F968" t="s">
        <v>6416</v>
      </c>
      <c r="G968" t="s">
        <v>26</v>
      </c>
      <c r="H968" t="s">
        <v>6417</v>
      </c>
      <c r="I968" t="s">
        <v>100</v>
      </c>
      <c r="J968">
        <v>20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24</v>
      </c>
      <c r="R968">
        <v>0</v>
      </c>
      <c r="S968">
        <v>0</v>
      </c>
      <c r="T968" t="s">
        <v>262</v>
      </c>
      <c r="U968" t="s">
        <v>29</v>
      </c>
      <c r="V968" t="s">
        <v>29</v>
      </c>
      <c r="W968" t="s">
        <v>30</v>
      </c>
      <c r="X968" s="8" t="s">
        <v>38341</v>
      </c>
      <c r="Y968" s="93"/>
      <c r="Z968" s="93"/>
      <c r="AA968" t="s">
        <v>6418</v>
      </c>
      <c r="AB968" t="s">
        <v>6419</v>
      </c>
    </row>
    <row r="969" spans="1:28" x14ac:dyDescent="0.3">
      <c r="A969" s="8" t="b">
        <f t="shared" si="45"/>
        <v>0</v>
      </c>
      <c r="B969" t="str">
        <f t="shared" si="46"/>
        <v>pecopecocard</v>
      </c>
      <c r="C969" s="10" t="str">
        <f t="shared" si="47"/>
        <v>pecopeco_card</v>
      </c>
      <c r="D969">
        <v>4031</v>
      </c>
      <c r="E969" t="s">
        <v>24</v>
      </c>
      <c r="F969" t="s">
        <v>7466</v>
      </c>
      <c r="G969" t="s">
        <v>26</v>
      </c>
      <c r="H969" t="s">
        <v>7467</v>
      </c>
      <c r="I969" t="s">
        <v>100</v>
      </c>
      <c r="J969">
        <v>20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24</v>
      </c>
      <c r="R969">
        <v>0</v>
      </c>
      <c r="S969">
        <v>0</v>
      </c>
      <c r="T969" t="s">
        <v>59</v>
      </c>
      <c r="U969" t="s">
        <v>29</v>
      </c>
      <c r="V969" t="s">
        <v>29</v>
      </c>
      <c r="W969" t="s">
        <v>30</v>
      </c>
      <c r="X969" s="8" t="s">
        <v>38342</v>
      </c>
      <c r="Y969" s="93"/>
      <c r="Z969" s="93"/>
      <c r="AA969" t="s">
        <v>7468</v>
      </c>
      <c r="AB969" t="s">
        <v>7469</v>
      </c>
    </row>
    <row r="970" spans="1:28" x14ac:dyDescent="0.3">
      <c r="A970" s="8" t="b">
        <f t="shared" si="45"/>
        <v>0</v>
      </c>
      <c r="B970" t="str">
        <f t="shared" si="46"/>
        <v>ambernitecard</v>
      </c>
      <c r="C970" s="10" t="str">
        <f t="shared" si="47"/>
        <v>ambernite_card</v>
      </c>
      <c r="D970">
        <v>4032</v>
      </c>
      <c r="E970" t="s">
        <v>24</v>
      </c>
      <c r="F970" t="s">
        <v>249</v>
      </c>
      <c r="G970" t="s">
        <v>26</v>
      </c>
      <c r="H970" t="s">
        <v>250</v>
      </c>
      <c r="I970" t="s">
        <v>100</v>
      </c>
      <c r="J970">
        <v>20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24</v>
      </c>
      <c r="R970">
        <v>0</v>
      </c>
      <c r="S970">
        <v>0</v>
      </c>
      <c r="T970" t="s">
        <v>206</v>
      </c>
      <c r="U970" t="s">
        <v>29</v>
      </c>
      <c r="V970" t="s">
        <v>29</v>
      </c>
      <c r="W970" t="s">
        <v>30</v>
      </c>
      <c r="X970" s="8" t="s">
        <v>38343</v>
      </c>
      <c r="Y970" s="93"/>
      <c r="Z970" s="93"/>
      <c r="AA970" t="s">
        <v>251</v>
      </c>
      <c r="AB970" t="s">
        <v>252</v>
      </c>
    </row>
    <row r="971" spans="1:28" x14ac:dyDescent="0.3">
      <c r="A971" s="8" t="b">
        <f t="shared" si="45"/>
        <v>0</v>
      </c>
      <c r="B971" t="str">
        <f t="shared" si="46"/>
        <v>poporingcard</v>
      </c>
      <c r="C971" s="10" t="str">
        <f t="shared" si="47"/>
        <v>poporing_card</v>
      </c>
      <c r="D971">
        <v>4033</v>
      </c>
      <c r="E971" t="s">
        <v>24</v>
      </c>
      <c r="F971" t="s">
        <v>7823</v>
      </c>
      <c r="G971" t="s">
        <v>26</v>
      </c>
      <c r="H971" t="s">
        <v>7824</v>
      </c>
      <c r="I971" t="s">
        <v>100</v>
      </c>
      <c r="J971">
        <v>20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24</v>
      </c>
      <c r="R971">
        <v>0</v>
      </c>
      <c r="S971">
        <v>0</v>
      </c>
      <c r="T971" t="s">
        <v>82</v>
      </c>
      <c r="U971" t="s">
        <v>29</v>
      </c>
      <c r="V971" t="s">
        <v>29</v>
      </c>
      <c r="W971" t="s">
        <v>30</v>
      </c>
      <c r="X971" s="8" t="s">
        <v>38344</v>
      </c>
      <c r="Y971" s="93"/>
      <c r="Z971" s="93"/>
      <c r="AA971" t="s">
        <v>7825</v>
      </c>
      <c r="AB971" t="s">
        <v>7826</v>
      </c>
    </row>
    <row r="972" spans="1:28" x14ac:dyDescent="0.3">
      <c r="A972" s="8" t="b">
        <f t="shared" si="45"/>
        <v>0</v>
      </c>
      <c r="B972" t="str">
        <f t="shared" si="46"/>
        <v>wormtailcard</v>
      </c>
      <c r="C972" s="10" t="str">
        <f t="shared" si="47"/>
        <v>worm_tail_card</v>
      </c>
      <c r="D972">
        <v>4034</v>
      </c>
      <c r="E972" t="s">
        <v>24</v>
      </c>
      <c r="F972" t="s">
        <v>10854</v>
      </c>
      <c r="G972" t="s">
        <v>26</v>
      </c>
      <c r="H972" t="s">
        <v>10855</v>
      </c>
      <c r="I972" t="s">
        <v>100</v>
      </c>
      <c r="J972">
        <v>20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24</v>
      </c>
      <c r="R972">
        <v>0</v>
      </c>
      <c r="S972">
        <v>0</v>
      </c>
      <c r="T972" t="s">
        <v>82</v>
      </c>
      <c r="U972" t="s">
        <v>29</v>
      </c>
      <c r="V972" t="s">
        <v>29</v>
      </c>
      <c r="W972" t="s">
        <v>30</v>
      </c>
      <c r="X972" s="8" t="s">
        <v>38160</v>
      </c>
      <c r="Y972" s="93"/>
      <c r="Z972" s="93"/>
      <c r="AA972" t="s">
        <v>10856</v>
      </c>
      <c r="AB972" t="s">
        <v>10857</v>
      </c>
    </row>
    <row r="973" spans="1:28" x14ac:dyDescent="0.3">
      <c r="A973" s="8" t="b">
        <f t="shared" si="45"/>
        <v>0</v>
      </c>
      <c r="B973" t="str">
        <f t="shared" si="46"/>
        <v>hydracard</v>
      </c>
      <c r="C973" s="10" t="str">
        <f t="shared" si="47"/>
        <v>hydra_card</v>
      </c>
      <c r="D973">
        <v>4035</v>
      </c>
      <c r="E973" t="s">
        <v>24</v>
      </c>
      <c r="F973" t="s">
        <v>5340</v>
      </c>
      <c r="G973" t="s">
        <v>26</v>
      </c>
      <c r="H973" t="s">
        <v>5341</v>
      </c>
      <c r="I973" t="s">
        <v>100</v>
      </c>
      <c r="J973">
        <v>20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24</v>
      </c>
      <c r="R973">
        <v>0</v>
      </c>
      <c r="S973">
        <v>0</v>
      </c>
      <c r="T973" t="s">
        <v>262</v>
      </c>
      <c r="U973" t="s">
        <v>29</v>
      </c>
      <c r="V973" t="s">
        <v>29</v>
      </c>
      <c r="W973" t="s">
        <v>30</v>
      </c>
      <c r="X973" s="8" t="s">
        <v>38345</v>
      </c>
      <c r="Y973" s="93"/>
      <c r="Z973" s="93"/>
      <c r="AA973" t="s">
        <v>5342</v>
      </c>
      <c r="AB973" t="s">
        <v>5343</v>
      </c>
    </row>
    <row r="974" spans="1:28" x14ac:dyDescent="0.3">
      <c r="A974" s="8" t="b">
        <f t="shared" si="45"/>
        <v>0</v>
      </c>
      <c r="B974" t="str">
        <f t="shared" si="46"/>
        <v>mukacard</v>
      </c>
      <c r="C974" s="10" t="str">
        <f t="shared" si="47"/>
        <v>muka_card</v>
      </c>
      <c r="D974">
        <v>4036</v>
      </c>
      <c r="E974" t="s">
        <v>24</v>
      </c>
      <c r="F974" t="s">
        <v>6874</v>
      </c>
      <c r="G974" t="s">
        <v>26</v>
      </c>
      <c r="H974" t="s">
        <v>6875</v>
      </c>
      <c r="I974" t="s">
        <v>100</v>
      </c>
      <c r="J974">
        <v>20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24</v>
      </c>
      <c r="R974">
        <v>0</v>
      </c>
      <c r="S974">
        <v>0</v>
      </c>
      <c r="T974" t="s">
        <v>82</v>
      </c>
      <c r="U974" t="s">
        <v>29</v>
      </c>
      <c r="V974" t="s">
        <v>29</v>
      </c>
      <c r="W974" t="s">
        <v>30</v>
      </c>
      <c r="X974" s="8" t="s">
        <v>38346</v>
      </c>
      <c r="Y974" s="93"/>
      <c r="Z974" s="93"/>
      <c r="AA974" t="s">
        <v>6876</v>
      </c>
      <c r="AB974" t="s">
        <v>6877</v>
      </c>
    </row>
    <row r="975" spans="1:28" x14ac:dyDescent="0.3">
      <c r="A975" s="8" t="b">
        <f t="shared" si="45"/>
        <v>0</v>
      </c>
      <c r="B975" t="str">
        <f t="shared" si="46"/>
        <v>snakecard</v>
      </c>
      <c r="C975" s="10" t="str">
        <f t="shared" si="47"/>
        <v>snake_card</v>
      </c>
      <c r="D975">
        <v>4037</v>
      </c>
      <c r="E975" t="s">
        <v>24</v>
      </c>
      <c r="F975" t="s">
        <v>9267</v>
      </c>
      <c r="G975" t="s">
        <v>26</v>
      </c>
      <c r="H975" t="s">
        <v>9268</v>
      </c>
      <c r="I975" t="s">
        <v>100</v>
      </c>
      <c r="J975">
        <v>20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24</v>
      </c>
      <c r="R975">
        <v>0</v>
      </c>
      <c r="S975">
        <v>0</v>
      </c>
      <c r="T975" t="s">
        <v>262</v>
      </c>
      <c r="U975" t="s">
        <v>29</v>
      </c>
      <c r="V975" t="s">
        <v>29</v>
      </c>
      <c r="W975" t="s">
        <v>30</v>
      </c>
      <c r="X975" s="8" t="s">
        <v>38347</v>
      </c>
      <c r="Y975" s="93"/>
      <c r="Z975" s="93"/>
      <c r="AA975" t="s">
        <v>9269</v>
      </c>
      <c r="AB975" t="s">
        <v>9270</v>
      </c>
    </row>
    <row r="976" spans="1:28" x14ac:dyDescent="0.3">
      <c r="A976" s="8" t="b">
        <f t="shared" si="45"/>
        <v>0</v>
      </c>
      <c r="B976" t="str">
        <f t="shared" si="46"/>
        <v>zombiecard</v>
      </c>
      <c r="C976" s="10" t="str">
        <f t="shared" si="47"/>
        <v>zombie_card</v>
      </c>
      <c r="D976">
        <v>4038</v>
      </c>
      <c r="E976" t="s">
        <v>24</v>
      </c>
      <c r="F976" t="s">
        <v>11013</v>
      </c>
      <c r="G976" t="s">
        <v>26</v>
      </c>
      <c r="H976" t="s">
        <v>11014</v>
      </c>
      <c r="I976" t="s">
        <v>100</v>
      </c>
      <c r="J976">
        <v>20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24</v>
      </c>
      <c r="R976">
        <v>0</v>
      </c>
      <c r="S976">
        <v>0</v>
      </c>
      <c r="T976" t="s">
        <v>106</v>
      </c>
      <c r="U976" t="s">
        <v>29</v>
      </c>
      <c r="V976" t="s">
        <v>29</v>
      </c>
      <c r="W976" t="s">
        <v>30</v>
      </c>
      <c r="X976" s="8" t="s">
        <v>38348</v>
      </c>
      <c r="Y976" s="93"/>
      <c r="Z976" s="93"/>
      <c r="AA976" t="s">
        <v>11015</v>
      </c>
      <c r="AB976" t="s">
        <v>11016</v>
      </c>
    </row>
    <row r="977" spans="1:28" x14ac:dyDescent="0.3">
      <c r="A977" s="8" t="b">
        <f t="shared" si="45"/>
        <v>0</v>
      </c>
      <c r="B977" t="str">
        <f t="shared" si="46"/>
        <v>stainercard</v>
      </c>
      <c r="C977" s="10" t="str">
        <f t="shared" si="47"/>
        <v>stainer_card</v>
      </c>
      <c r="D977">
        <v>4039</v>
      </c>
      <c r="E977" t="s">
        <v>24</v>
      </c>
      <c r="F977" t="s">
        <v>9533</v>
      </c>
      <c r="G977" t="s">
        <v>26</v>
      </c>
      <c r="H977" t="s">
        <v>9534</v>
      </c>
      <c r="I977" t="s">
        <v>100</v>
      </c>
      <c r="J977">
        <v>20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24</v>
      </c>
      <c r="R977">
        <v>0</v>
      </c>
      <c r="S977">
        <v>0</v>
      </c>
      <c r="T977" t="s">
        <v>101</v>
      </c>
      <c r="U977" t="s">
        <v>29</v>
      </c>
      <c r="V977" t="s">
        <v>29</v>
      </c>
      <c r="W977" t="s">
        <v>30</v>
      </c>
      <c r="X977" s="8" t="s">
        <v>38349</v>
      </c>
      <c r="Y977" s="93"/>
      <c r="Z977" s="93"/>
      <c r="AA977" t="s">
        <v>9535</v>
      </c>
      <c r="AB977" t="s">
        <v>9536</v>
      </c>
    </row>
    <row r="978" spans="1:28" x14ac:dyDescent="0.3">
      <c r="A978" s="8" t="b">
        <f t="shared" si="45"/>
        <v>0</v>
      </c>
      <c r="B978" t="str">
        <f t="shared" si="46"/>
        <v>creamycard</v>
      </c>
      <c r="C978" s="10" t="str">
        <f t="shared" si="47"/>
        <v>creamy_card</v>
      </c>
      <c r="D978">
        <v>4040</v>
      </c>
      <c r="E978" t="s">
        <v>24</v>
      </c>
      <c r="F978" t="s">
        <v>2550</v>
      </c>
      <c r="G978" t="s">
        <v>26</v>
      </c>
      <c r="H978" t="s">
        <v>2551</v>
      </c>
      <c r="I978" t="s">
        <v>100</v>
      </c>
      <c r="J978">
        <v>20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24</v>
      </c>
      <c r="R978">
        <v>0</v>
      </c>
      <c r="S978">
        <v>0</v>
      </c>
      <c r="T978" t="s">
        <v>82</v>
      </c>
      <c r="U978" t="s">
        <v>29</v>
      </c>
      <c r="V978" t="s">
        <v>29</v>
      </c>
      <c r="W978" t="s">
        <v>30</v>
      </c>
      <c r="X978" s="8" t="s">
        <v>38350</v>
      </c>
      <c r="Y978" s="93"/>
      <c r="Z978" s="93"/>
      <c r="AA978" t="s">
        <v>2552</v>
      </c>
      <c r="AB978" t="s">
        <v>2553</v>
      </c>
    </row>
    <row r="979" spans="1:28" x14ac:dyDescent="0.3">
      <c r="A979" s="8" t="b">
        <f t="shared" si="45"/>
        <v>0</v>
      </c>
      <c r="B979" t="str">
        <f t="shared" si="46"/>
        <v>cococard</v>
      </c>
      <c r="C979" s="10" t="str">
        <f t="shared" si="47"/>
        <v>coco_card</v>
      </c>
      <c r="D979">
        <v>4041</v>
      </c>
      <c r="E979" t="s">
        <v>24</v>
      </c>
      <c r="F979" t="s">
        <v>2340</v>
      </c>
      <c r="G979" t="s">
        <v>26</v>
      </c>
      <c r="H979" t="s">
        <v>2341</v>
      </c>
      <c r="I979" t="s">
        <v>100</v>
      </c>
      <c r="J979">
        <v>20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24</v>
      </c>
      <c r="R979">
        <v>0</v>
      </c>
      <c r="S979">
        <v>0</v>
      </c>
      <c r="T979" t="s">
        <v>101</v>
      </c>
      <c r="U979" t="s">
        <v>29</v>
      </c>
      <c r="V979" t="s">
        <v>29</v>
      </c>
      <c r="W979" t="s">
        <v>30</v>
      </c>
      <c r="X979" s="8" t="s">
        <v>38351</v>
      </c>
      <c r="Y979" s="93"/>
      <c r="Z979" s="93"/>
      <c r="AA979" t="s">
        <v>2342</v>
      </c>
      <c r="AB979" t="s">
        <v>2343</v>
      </c>
    </row>
    <row r="980" spans="1:28" x14ac:dyDescent="0.3">
      <c r="A980" s="8" t="b">
        <f t="shared" si="45"/>
        <v>0</v>
      </c>
      <c r="B980" t="str">
        <f t="shared" si="46"/>
        <v>steelchonchoncard</v>
      </c>
      <c r="C980" s="10" t="str">
        <f t="shared" si="47"/>
        <v>steel_chonchon_card</v>
      </c>
      <c r="D980">
        <v>4042</v>
      </c>
      <c r="E980" t="s">
        <v>24</v>
      </c>
      <c r="F980" t="s">
        <v>9608</v>
      </c>
      <c r="G980" t="s">
        <v>26</v>
      </c>
      <c r="H980" t="s">
        <v>9609</v>
      </c>
      <c r="I980" t="s">
        <v>100</v>
      </c>
      <c r="J980">
        <v>20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24</v>
      </c>
      <c r="R980">
        <v>0</v>
      </c>
      <c r="S980">
        <v>0</v>
      </c>
      <c r="T980" t="s">
        <v>59</v>
      </c>
      <c r="U980" t="s">
        <v>29</v>
      </c>
      <c r="V980" t="s">
        <v>29</v>
      </c>
      <c r="W980" t="s">
        <v>30</v>
      </c>
      <c r="X980" s="8" t="s">
        <v>38352</v>
      </c>
      <c r="Y980" s="93"/>
      <c r="Z980" s="93"/>
      <c r="AA980" t="s">
        <v>9610</v>
      </c>
      <c r="AB980" t="s">
        <v>9611</v>
      </c>
    </row>
    <row r="981" spans="1:28" x14ac:dyDescent="0.3">
      <c r="A981" s="8" t="b">
        <f t="shared" si="45"/>
        <v>0</v>
      </c>
      <c r="B981" t="str">
        <f t="shared" si="46"/>
        <v>andrecard</v>
      </c>
      <c r="C981" s="10" t="str">
        <f t="shared" si="47"/>
        <v>andre_card</v>
      </c>
      <c r="D981">
        <v>4043</v>
      </c>
      <c r="E981" t="s">
        <v>24</v>
      </c>
      <c r="F981" t="s">
        <v>283</v>
      </c>
      <c r="G981" t="s">
        <v>26</v>
      </c>
      <c r="H981" t="s">
        <v>284</v>
      </c>
      <c r="I981" t="s">
        <v>100</v>
      </c>
      <c r="J981">
        <v>20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24</v>
      </c>
      <c r="R981">
        <v>0</v>
      </c>
      <c r="S981">
        <v>0</v>
      </c>
      <c r="T981" t="s">
        <v>262</v>
      </c>
      <c r="U981" t="s">
        <v>29</v>
      </c>
      <c r="V981" t="s">
        <v>29</v>
      </c>
      <c r="W981" t="s">
        <v>30</v>
      </c>
      <c r="X981" s="8" t="s">
        <v>38353</v>
      </c>
      <c r="Y981" s="93"/>
      <c r="Z981" s="93"/>
      <c r="AA981" t="s">
        <v>285</v>
      </c>
      <c r="AB981" t="s">
        <v>286</v>
      </c>
    </row>
    <row r="982" spans="1:28" x14ac:dyDescent="0.3">
      <c r="A982" s="8" t="b">
        <f t="shared" si="45"/>
        <v>0</v>
      </c>
      <c r="B982" t="str">
        <f t="shared" si="46"/>
        <v>smokiecard</v>
      </c>
      <c r="C982" s="10" t="str">
        <f t="shared" si="47"/>
        <v>smokie_card</v>
      </c>
      <c r="D982">
        <v>4044</v>
      </c>
      <c r="E982" t="s">
        <v>24</v>
      </c>
      <c r="F982" t="s">
        <v>9247</v>
      </c>
      <c r="G982" t="s">
        <v>26</v>
      </c>
      <c r="H982" t="s">
        <v>9248</v>
      </c>
      <c r="I982" t="s">
        <v>100</v>
      </c>
      <c r="J982">
        <v>20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24</v>
      </c>
      <c r="R982">
        <v>0</v>
      </c>
      <c r="S982">
        <v>0</v>
      </c>
      <c r="T982" t="s">
        <v>82</v>
      </c>
      <c r="U982" t="s">
        <v>29</v>
      </c>
      <c r="V982" t="s">
        <v>29</v>
      </c>
      <c r="W982" t="s">
        <v>30</v>
      </c>
      <c r="X982" s="8" t="s">
        <v>38354</v>
      </c>
      <c r="Y982" s="93"/>
      <c r="Z982" s="93" t="s">
        <v>39486</v>
      </c>
      <c r="AA982" t="s">
        <v>9249</v>
      </c>
      <c r="AB982" t="s">
        <v>9250</v>
      </c>
    </row>
    <row r="983" spans="1:28" x14ac:dyDescent="0.3">
      <c r="A983" s="8" t="b">
        <f t="shared" si="45"/>
        <v>0</v>
      </c>
      <c r="B983" t="str">
        <f t="shared" si="46"/>
        <v>horncard</v>
      </c>
      <c r="C983" s="10" t="str">
        <f t="shared" si="47"/>
        <v>horn_card</v>
      </c>
      <c r="D983">
        <v>4045</v>
      </c>
      <c r="E983" t="s">
        <v>24</v>
      </c>
      <c r="F983" t="s">
        <v>5281</v>
      </c>
      <c r="G983" t="s">
        <v>26</v>
      </c>
      <c r="H983" t="s">
        <v>5282</v>
      </c>
      <c r="I983" t="s">
        <v>100</v>
      </c>
      <c r="J983">
        <v>20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24</v>
      </c>
      <c r="R983">
        <v>0</v>
      </c>
      <c r="S983">
        <v>0</v>
      </c>
      <c r="T983" t="s">
        <v>206</v>
      </c>
      <c r="U983" t="s">
        <v>29</v>
      </c>
      <c r="V983" t="s">
        <v>29</v>
      </c>
      <c r="W983" t="s">
        <v>30</v>
      </c>
      <c r="X983" s="8" t="s">
        <v>38355</v>
      </c>
      <c r="Y983" s="93"/>
      <c r="Z983" s="93"/>
      <c r="AA983" t="s">
        <v>5283</v>
      </c>
      <c r="AB983" t="s">
        <v>5284</v>
      </c>
    </row>
    <row r="984" spans="1:28" x14ac:dyDescent="0.3">
      <c r="A984" s="8" t="b">
        <f t="shared" si="45"/>
        <v>0</v>
      </c>
      <c r="B984" t="str">
        <f t="shared" si="46"/>
        <v>martincard</v>
      </c>
      <c r="C984" s="10" t="str">
        <f t="shared" si="47"/>
        <v>martin_card</v>
      </c>
      <c r="D984">
        <v>4046</v>
      </c>
      <c r="E984" t="s">
        <v>24</v>
      </c>
      <c r="F984" t="s">
        <v>6491</v>
      </c>
      <c r="G984" t="s">
        <v>26</v>
      </c>
      <c r="H984" t="s">
        <v>6492</v>
      </c>
      <c r="I984" t="s">
        <v>100</v>
      </c>
      <c r="J984">
        <v>20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24</v>
      </c>
      <c r="R984">
        <v>0</v>
      </c>
      <c r="S984">
        <v>0</v>
      </c>
      <c r="T984" t="s">
        <v>101</v>
      </c>
      <c r="U984" t="s">
        <v>29</v>
      </c>
      <c r="V984" t="s">
        <v>29</v>
      </c>
      <c r="W984" t="s">
        <v>30</v>
      </c>
      <c r="X984" s="8" t="s">
        <v>38356</v>
      </c>
      <c r="Y984" s="93"/>
      <c r="Z984" s="93"/>
      <c r="AA984" t="s">
        <v>6493</v>
      </c>
      <c r="AB984" t="s">
        <v>6494</v>
      </c>
    </row>
    <row r="985" spans="1:28" x14ac:dyDescent="0.3">
      <c r="A985" s="8" t="b">
        <f t="shared" si="45"/>
        <v>0</v>
      </c>
      <c r="B985" t="str">
        <f t="shared" si="46"/>
        <v>poisonsporecard</v>
      </c>
      <c r="C985" s="10" t="str">
        <f t="shared" si="47"/>
        <v>poison_spore_card</v>
      </c>
      <c r="D985">
        <v>4048</v>
      </c>
      <c r="E985" t="s">
        <v>24</v>
      </c>
      <c r="F985" t="s">
        <v>7796</v>
      </c>
      <c r="G985" t="s">
        <v>26</v>
      </c>
      <c r="H985" t="s">
        <v>7797</v>
      </c>
      <c r="I985" t="s">
        <v>100</v>
      </c>
      <c r="J985" s="6">
        <v>20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24</v>
      </c>
      <c r="R985">
        <v>0</v>
      </c>
      <c r="S985">
        <v>0</v>
      </c>
      <c r="T985" t="s">
        <v>82</v>
      </c>
      <c r="U985" t="s">
        <v>29</v>
      </c>
      <c r="V985" t="s">
        <v>29</v>
      </c>
      <c r="W985" t="s">
        <v>30</v>
      </c>
      <c r="X985" s="8" t="s">
        <v>38358</v>
      </c>
      <c r="Y985" s="93"/>
      <c r="Z985" s="93"/>
      <c r="AA985" t="s">
        <v>7798</v>
      </c>
      <c r="AB985" t="s">
        <v>7799</v>
      </c>
    </row>
    <row r="986" spans="1:28" x14ac:dyDescent="0.3">
      <c r="A986" s="8" t="b">
        <f t="shared" si="45"/>
        <v>0</v>
      </c>
      <c r="B986" t="str">
        <f t="shared" si="46"/>
        <v>vadoncard</v>
      </c>
      <c r="C986" s="10" t="str">
        <f t="shared" si="47"/>
        <v>vadon_card</v>
      </c>
      <c r="D986">
        <v>4049</v>
      </c>
      <c r="E986" t="s">
        <v>24</v>
      </c>
      <c r="F986" t="s">
        <v>10293</v>
      </c>
      <c r="G986" t="s">
        <v>26</v>
      </c>
      <c r="H986" t="s">
        <v>10294</v>
      </c>
      <c r="I986" t="s">
        <v>100</v>
      </c>
      <c r="J986" s="6">
        <v>20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24</v>
      </c>
      <c r="R986">
        <v>0</v>
      </c>
      <c r="S986">
        <v>0</v>
      </c>
      <c r="T986" t="s">
        <v>262</v>
      </c>
      <c r="U986" t="s">
        <v>29</v>
      </c>
      <c r="V986" t="s">
        <v>29</v>
      </c>
      <c r="W986" t="s">
        <v>30</v>
      </c>
      <c r="X986" s="8" t="s">
        <v>38359</v>
      </c>
      <c r="Y986" s="93"/>
      <c r="Z986" s="93"/>
      <c r="AA986" t="s">
        <v>10295</v>
      </c>
      <c r="AB986" t="s">
        <v>10296</v>
      </c>
    </row>
    <row r="987" spans="1:28" x14ac:dyDescent="0.3">
      <c r="A987" s="8" t="b">
        <f t="shared" si="45"/>
        <v>0</v>
      </c>
      <c r="B987" t="str">
        <f t="shared" si="46"/>
        <v>thiefbugmalecard</v>
      </c>
      <c r="C987" s="10" t="str">
        <f t="shared" si="47"/>
        <v>thief_bug_male_card</v>
      </c>
      <c r="D987">
        <v>4050</v>
      </c>
      <c r="E987" t="s">
        <v>24</v>
      </c>
      <c r="F987" t="s">
        <v>9982</v>
      </c>
      <c r="G987" t="s">
        <v>26</v>
      </c>
      <c r="H987" t="s">
        <v>9983</v>
      </c>
      <c r="I987" t="s">
        <v>100</v>
      </c>
      <c r="J987" s="6">
        <v>20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24</v>
      </c>
      <c r="R987">
        <v>0</v>
      </c>
      <c r="S987">
        <v>0</v>
      </c>
      <c r="T987" t="s">
        <v>106</v>
      </c>
      <c r="U987" t="s">
        <v>29</v>
      </c>
      <c r="V987" t="s">
        <v>29</v>
      </c>
      <c r="W987" t="s">
        <v>30</v>
      </c>
      <c r="X987" s="8" t="s">
        <v>38266</v>
      </c>
      <c r="Y987" s="93"/>
      <c r="Z987" s="93"/>
      <c r="AA987" t="s">
        <v>9984</v>
      </c>
      <c r="AB987" t="s">
        <v>9985</v>
      </c>
    </row>
    <row r="988" spans="1:28" x14ac:dyDescent="0.3">
      <c r="A988" s="8" t="b">
        <f t="shared" si="45"/>
        <v>0</v>
      </c>
      <c r="B988" t="str">
        <f t="shared" si="46"/>
        <v>yoyocard</v>
      </c>
      <c r="C988" s="10" t="str">
        <f t="shared" si="47"/>
        <v>yoyo_card</v>
      </c>
      <c r="D988">
        <v>4051</v>
      </c>
      <c r="E988" t="s">
        <v>24</v>
      </c>
      <c r="F988" t="s">
        <v>10960</v>
      </c>
      <c r="G988" t="s">
        <v>26</v>
      </c>
      <c r="H988" t="s">
        <v>10961</v>
      </c>
      <c r="I988" t="s">
        <v>100</v>
      </c>
      <c r="J988" s="6">
        <v>20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24</v>
      </c>
      <c r="R988">
        <v>0</v>
      </c>
      <c r="S988">
        <v>0</v>
      </c>
      <c r="T988" t="s">
        <v>82</v>
      </c>
      <c r="U988" t="s">
        <v>29</v>
      </c>
      <c r="V988" t="s">
        <v>29</v>
      </c>
      <c r="W988" t="s">
        <v>30</v>
      </c>
      <c r="X988" s="8" t="s">
        <v>38360</v>
      </c>
      <c r="Y988" s="93"/>
      <c r="Z988" s="93"/>
      <c r="AA988" t="s">
        <v>10962</v>
      </c>
      <c r="AB988" t="s">
        <v>10963</v>
      </c>
    </row>
    <row r="989" spans="1:28" x14ac:dyDescent="0.3">
      <c r="A989" s="8" t="b">
        <f t="shared" si="45"/>
        <v>0</v>
      </c>
      <c r="B989" t="str">
        <f t="shared" si="46"/>
        <v>elderwilowcard</v>
      </c>
      <c r="C989" s="10" t="str">
        <f t="shared" si="47"/>
        <v>elder_wilow_card</v>
      </c>
      <c r="D989">
        <v>4052</v>
      </c>
      <c r="E989" t="s">
        <v>24</v>
      </c>
      <c r="F989" t="s">
        <v>3548</v>
      </c>
      <c r="G989" t="s">
        <v>26</v>
      </c>
      <c r="H989" t="s">
        <v>3549</v>
      </c>
      <c r="I989" t="s">
        <v>100</v>
      </c>
      <c r="J989" s="6">
        <v>20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24</v>
      </c>
      <c r="R989">
        <v>0</v>
      </c>
      <c r="S989">
        <v>0</v>
      </c>
      <c r="T989" t="s">
        <v>101</v>
      </c>
      <c r="U989" t="s">
        <v>29</v>
      </c>
      <c r="V989" t="s">
        <v>29</v>
      </c>
      <c r="W989" t="s">
        <v>30</v>
      </c>
      <c r="X989" s="8" t="s">
        <v>38137</v>
      </c>
      <c r="Y989" s="93"/>
      <c r="Z989" s="93"/>
      <c r="AA989" t="s">
        <v>3550</v>
      </c>
      <c r="AB989" t="s">
        <v>3551</v>
      </c>
    </row>
    <row r="990" spans="1:28" x14ac:dyDescent="0.3">
      <c r="A990" s="8" t="b">
        <f t="shared" si="45"/>
        <v>0</v>
      </c>
      <c r="B990" t="str">
        <f t="shared" si="46"/>
        <v>vitatacard</v>
      </c>
      <c r="C990" s="10" t="str">
        <f t="shared" si="47"/>
        <v>vitata_card</v>
      </c>
      <c r="D990">
        <v>4053</v>
      </c>
      <c r="E990" t="s">
        <v>24</v>
      </c>
      <c r="F990" t="s">
        <v>10450</v>
      </c>
      <c r="G990" t="s">
        <v>26</v>
      </c>
      <c r="H990" t="s">
        <v>10451</v>
      </c>
      <c r="I990" t="s">
        <v>100</v>
      </c>
      <c r="J990" s="6">
        <v>20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24</v>
      </c>
      <c r="R990">
        <v>0</v>
      </c>
      <c r="S990">
        <v>0</v>
      </c>
      <c r="T990" t="s">
        <v>82</v>
      </c>
      <c r="U990" t="s">
        <v>29</v>
      </c>
      <c r="V990" t="s">
        <v>29</v>
      </c>
      <c r="W990" t="s">
        <v>30</v>
      </c>
      <c r="X990" s="8" t="s">
        <v>38361</v>
      </c>
      <c r="Y990" s="93"/>
      <c r="Z990" s="93"/>
      <c r="AA990" t="s">
        <v>10452</v>
      </c>
      <c r="AB990" t="s">
        <v>10453</v>
      </c>
    </row>
    <row r="991" spans="1:28" x14ac:dyDescent="0.3">
      <c r="A991" s="8" t="b">
        <f t="shared" si="45"/>
        <v>0</v>
      </c>
      <c r="B991" t="str">
        <f t="shared" si="46"/>
        <v>marinacard</v>
      </c>
      <c r="C991" s="10" t="str">
        <f t="shared" si="47"/>
        <v>marina_card</v>
      </c>
      <c r="D991">
        <v>4055</v>
      </c>
      <c r="E991" t="s">
        <v>24</v>
      </c>
      <c r="F991" t="s">
        <v>6463</v>
      </c>
      <c r="G991" t="s">
        <v>26</v>
      </c>
      <c r="H991" t="s">
        <v>6464</v>
      </c>
      <c r="I991" t="s">
        <v>100</v>
      </c>
      <c r="J991" s="6">
        <v>20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24</v>
      </c>
      <c r="R991">
        <v>0</v>
      </c>
      <c r="S991">
        <v>0</v>
      </c>
      <c r="T991" t="s">
        <v>262</v>
      </c>
      <c r="U991" t="s">
        <v>29</v>
      </c>
      <c r="V991" t="s">
        <v>29</v>
      </c>
      <c r="W991" t="s">
        <v>30</v>
      </c>
      <c r="X991" s="8" t="s">
        <v>38363</v>
      </c>
      <c r="Y991" s="93"/>
      <c r="Z991" s="93"/>
      <c r="AA991" t="s">
        <v>6465</v>
      </c>
      <c r="AB991" t="s">
        <v>6466</v>
      </c>
    </row>
    <row r="992" spans="1:28" x14ac:dyDescent="0.3">
      <c r="A992" s="8" t="b">
        <f t="shared" si="45"/>
        <v>0</v>
      </c>
      <c r="B992" t="str">
        <f t="shared" si="46"/>
        <v>dustinesscard</v>
      </c>
      <c r="C992" s="10" t="str">
        <f t="shared" si="47"/>
        <v>dustiness_card</v>
      </c>
      <c r="D992">
        <v>4056</v>
      </c>
      <c r="E992" t="s">
        <v>24</v>
      </c>
      <c r="F992" t="s">
        <v>3459</v>
      </c>
      <c r="G992" t="s">
        <v>26</v>
      </c>
      <c r="H992" t="s">
        <v>3460</v>
      </c>
      <c r="I992" t="s">
        <v>100</v>
      </c>
      <c r="J992">
        <v>20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24</v>
      </c>
      <c r="R992">
        <v>0</v>
      </c>
      <c r="S992">
        <v>0</v>
      </c>
      <c r="T992" t="s">
        <v>223</v>
      </c>
      <c r="U992" t="s">
        <v>29</v>
      </c>
      <c r="V992" t="s">
        <v>29</v>
      </c>
      <c r="W992" t="s">
        <v>30</v>
      </c>
      <c r="X992" s="8" t="s">
        <v>38364</v>
      </c>
      <c r="Y992" s="93"/>
      <c r="Z992" s="93"/>
      <c r="AA992" t="s">
        <v>3461</v>
      </c>
      <c r="AB992" t="s">
        <v>3462</v>
      </c>
    </row>
    <row r="993" spans="1:28" x14ac:dyDescent="0.3">
      <c r="A993" s="8" t="b">
        <f t="shared" si="45"/>
        <v>0</v>
      </c>
      <c r="B993" t="str">
        <f t="shared" si="46"/>
        <v>metallercard</v>
      </c>
      <c r="C993" s="10" t="str">
        <f t="shared" si="47"/>
        <v>metaller_card</v>
      </c>
      <c r="D993">
        <v>4057</v>
      </c>
      <c r="E993" t="s">
        <v>24</v>
      </c>
      <c r="F993" t="s">
        <v>6642</v>
      </c>
      <c r="G993" t="s">
        <v>26</v>
      </c>
      <c r="H993" t="s">
        <v>6643</v>
      </c>
      <c r="I993" t="s">
        <v>100</v>
      </c>
      <c r="J993">
        <v>20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24</v>
      </c>
      <c r="R993">
        <v>0</v>
      </c>
      <c r="S993">
        <v>0</v>
      </c>
      <c r="T993" t="s">
        <v>262</v>
      </c>
      <c r="U993" t="s">
        <v>29</v>
      </c>
      <c r="V993" t="s">
        <v>29</v>
      </c>
      <c r="W993" t="s">
        <v>30</v>
      </c>
      <c r="X993" s="8" t="s">
        <v>38365</v>
      </c>
      <c r="Y993" s="93"/>
      <c r="Z993" s="93"/>
      <c r="AA993" t="s">
        <v>6644</v>
      </c>
      <c r="AB993" t="s">
        <v>6645</v>
      </c>
    </row>
    <row r="994" spans="1:28" x14ac:dyDescent="0.3">
      <c r="A994" s="8" t="b">
        <f t="shared" si="45"/>
        <v>0</v>
      </c>
      <c r="B994" t="str">
        <f t="shared" si="46"/>
        <v>tharafrogcard</v>
      </c>
      <c r="C994" s="10" t="str">
        <f t="shared" si="47"/>
        <v>thara_frog_card</v>
      </c>
      <c r="D994">
        <v>4058</v>
      </c>
      <c r="E994" t="s">
        <v>24</v>
      </c>
      <c r="F994" t="s">
        <v>9958</v>
      </c>
      <c r="G994" t="s">
        <v>26</v>
      </c>
      <c r="H994" t="s">
        <v>9959</v>
      </c>
      <c r="I994" t="s">
        <v>100</v>
      </c>
      <c r="J994">
        <v>20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24</v>
      </c>
      <c r="R994">
        <v>0</v>
      </c>
      <c r="S994">
        <v>0</v>
      </c>
      <c r="T994" t="s">
        <v>206</v>
      </c>
      <c r="U994" t="s">
        <v>29</v>
      </c>
      <c r="V994" t="s">
        <v>29</v>
      </c>
      <c r="W994" t="s">
        <v>30</v>
      </c>
      <c r="X994" s="8" t="s">
        <v>38366</v>
      </c>
      <c r="Y994" s="93"/>
      <c r="Z994" s="93"/>
      <c r="AA994" t="s">
        <v>9960</v>
      </c>
      <c r="AB994" t="s">
        <v>9961</v>
      </c>
    </row>
    <row r="995" spans="1:28" x14ac:dyDescent="0.3">
      <c r="A995" s="8" t="b">
        <f t="shared" si="45"/>
        <v>0</v>
      </c>
      <c r="B995" t="str">
        <f t="shared" si="46"/>
        <v>soldierandrecard</v>
      </c>
      <c r="C995" s="10" t="str">
        <f t="shared" si="47"/>
        <v>soldier_andre_card</v>
      </c>
      <c r="D995">
        <v>4059</v>
      </c>
      <c r="E995" t="s">
        <v>24</v>
      </c>
      <c r="F995" t="s">
        <v>9326</v>
      </c>
      <c r="G995" t="s">
        <v>26</v>
      </c>
      <c r="H995" t="s">
        <v>9327</v>
      </c>
      <c r="I995" t="s">
        <v>100</v>
      </c>
      <c r="J995">
        <v>20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24</v>
      </c>
      <c r="R995">
        <v>0</v>
      </c>
      <c r="S995">
        <v>0</v>
      </c>
      <c r="T995" t="s">
        <v>206</v>
      </c>
      <c r="U995" t="s">
        <v>29</v>
      </c>
      <c r="V995" t="s">
        <v>29</v>
      </c>
      <c r="W995" t="s">
        <v>30</v>
      </c>
      <c r="X995" s="8" t="s">
        <v>38367</v>
      </c>
      <c r="Y995" s="93"/>
      <c r="Z995" s="93"/>
      <c r="AA995" t="s">
        <v>9328</v>
      </c>
      <c r="AB995" t="s">
        <v>9329</v>
      </c>
    </row>
    <row r="996" spans="1:28" x14ac:dyDescent="0.3">
      <c r="A996" s="8" t="b">
        <f t="shared" si="45"/>
        <v>0</v>
      </c>
      <c r="B996" t="str">
        <f t="shared" si="46"/>
        <v>goblincard</v>
      </c>
      <c r="C996" s="10" t="str">
        <f t="shared" si="47"/>
        <v>goblin_card</v>
      </c>
      <c r="D996">
        <v>4060</v>
      </c>
      <c r="E996" t="s">
        <v>24</v>
      </c>
      <c r="F996" t="s">
        <v>4571</v>
      </c>
      <c r="G996" t="s">
        <v>26</v>
      </c>
      <c r="H996" t="s">
        <v>4572</v>
      </c>
      <c r="I996" t="s">
        <v>100</v>
      </c>
      <c r="J996">
        <v>20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24</v>
      </c>
      <c r="R996">
        <v>0</v>
      </c>
      <c r="S996">
        <v>0</v>
      </c>
      <c r="T996" t="s">
        <v>262</v>
      </c>
      <c r="U996" t="s">
        <v>29</v>
      </c>
      <c r="V996" t="s">
        <v>29</v>
      </c>
      <c r="W996" t="s">
        <v>30</v>
      </c>
      <c r="X996" s="8" t="s">
        <v>38368</v>
      </c>
      <c r="Y996" s="93"/>
      <c r="Z996" s="93"/>
      <c r="AA996" t="s">
        <v>4573</v>
      </c>
      <c r="AB996" t="s">
        <v>4574</v>
      </c>
    </row>
    <row r="997" spans="1:28" x14ac:dyDescent="0.3">
      <c r="A997" s="8" t="b">
        <f t="shared" si="45"/>
        <v>0</v>
      </c>
      <c r="B997" t="str">
        <f t="shared" si="46"/>
        <v>cornutuscard</v>
      </c>
      <c r="C997" s="10" t="str">
        <f t="shared" si="47"/>
        <v>cornutus_card</v>
      </c>
      <c r="D997">
        <v>4061</v>
      </c>
      <c r="E997" t="s">
        <v>24</v>
      </c>
      <c r="F997" t="s">
        <v>2483</v>
      </c>
      <c r="G997" t="s">
        <v>26</v>
      </c>
      <c r="H997" t="s">
        <v>2484</v>
      </c>
      <c r="I997" t="s">
        <v>100</v>
      </c>
      <c r="J997">
        <v>20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24</v>
      </c>
      <c r="R997">
        <v>0</v>
      </c>
      <c r="S997">
        <v>0</v>
      </c>
      <c r="T997" t="s">
        <v>59</v>
      </c>
      <c r="U997" t="s">
        <v>29</v>
      </c>
      <c r="V997" t="s">
        <v>29</v>
      </c>
      <c r="W997" t="s">
        <v>30</v>
      </c>
      <c r="X997" s="8" t="s">
        <v>38369</v>
      </c>
      <c r="Y997" s="93"/>
      <c r="Z997" s="93"/>
      <c r="AA997" t="s">
        <v>2485</v>
      </c>
      <c r="AB997" t="s">
        <v>2486</v>
      </c>
    </row>
    <row r="998" spans="1:28" x14ac:dyDescent="0.3">
      <c r="A998" s="8" t="b">
        <f t="shared" si="45"/>
        <v>0</v>
      </c>
      <c r="B998" t="str">
        <f t="shared" si="46"/>
        <v>anacondaqcard</v>
      </c>
      <c r="C998" s="10" t="str">
        <f t="shared" si="47"/>
        <v>anacondaq_card</v>
      </c>
      <c r="D998">
        <v>4062</v>
      </c>
      <c r="E998" t="s">
        <v>24</v>
      </c>
      <c r="F998" t="s">
        <v>260</v>
      </c>
      <c r="G998" t="s">
        <v>26</v>
      </c>
      <c r="H998" t="s">
        <v>261</v>
      </c>
      <c r="I998" t="s">
        <v>100</v>
      </c>
      <c r="J998">
        <v>20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24</v>
      </c>
      <c r="R998">
        <v>0</v>
      </c>
      <c r="S998">
        <v>0</v>
      </c>
      <c r="T998" t="s">
        <v>262</v>
      </c>
      <c r="U998" t="s">
        <v>29</v>
      </c>
      <c r="V998" t="s">
        <v>29</v>
      </c>
      <c r="W998" t="s">
        <v>30</v>
      </c>
      <c r="X998" s="8" t="s">
        <v>38370</v>
      </c>
      <c r="Y998" s="93"/>
      <c r="Z998" s="93"/>
      <c r="AA998" t="s">
        <v>263</v>
      </c>
      <c r="AB998" t="s">
        <v>264</v>
      </c>
    </row>
    <row r="999" spans="1:28" x14ac:dyDescent="0.3">
      <c r="A999" s="8" t="b">
        <f t="shared" si="45"/>
        <v>0</v>
      </c>
      <c r="B999" t="str">
        <f t="shared" si="46"/>
        <v>caramelcard</v>
      </c>
      <c r="C999" s="10" t="str">
        <f t="shared" si="47"/>
        <v>caramel_card</v>
      </c>
      <c r="D999">
        <v>4063</v>
      </c>
      <c r="E999" t="s">
        <v>24</v>
      </c>
      <c r="F999" t="s">
        <v>1865</v>
      </c>
      <c r="G999" t="s">
        <v>26</v>
      </c>
      <c r="H999" t="s">
        <v>1866</v>
      </c>
      <c r="I999" t="s">
        <v>100</v>
      </c>
      <c r="J999">
        <v>20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24</v>
      </c>
      <c r="R999">
        <v>0</v>
      </c>
      <c r="S999">
        <v>0</v>
      </c>
      <c r="T999" t="s">
        <v>262</v>
      </c>
      <c r="U999" t="s">
        <v>29</v>
      </c>
      <c r="V999" t="s">
        <v>29</v>
      </c>
      <c r="W999" t="s">
        <v>30</v>
      </c>
      <c r="X999" s="8" t="s">
        <v>38371</v>
      </c>
      <c r="Y999" s="93"/>
      <c r="Z999" s="93"/>
      <c r="AA999" t="s">
        <v>1867</v>
      </c>
      <c r="AB999" t="s">
        <v>1868</v>
      </c>
    </row>
    <row r="1000" spans="1:28" x14ac:dyDescent="0.3">
      <c r="A1000" s="8" t="b">
        <f t="shared" si="45"/>
        <v>0</v>
      </c>
      <c r="B1000" t="str">
        <f t="shared" si="46"/>
        <v>zeromcard</v>
      </c>
      <c r="C1000" s="10" t="str">
        <f t="shared" si="47"/>
        <v>zerom_card</v>
      </c>
      <c r="D1000">
        <v>4064</v>
      </c>
      <c r="E1000" t="s">
        <v>24</v>
      </c>
      <c r="F1000" t="s">
        <v>10997</v>
      </c>
      <c r="G1000" t="s">
        <v>26</v>
      </c>
      <c r="H1000" t="s">
        <v>10998</v>
      </c>
      <c r="I1000" t="s">
        <v>100</v>
      </c>
      <c r="J1000">
        <v>20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24</v>
      </c>
      <c r="R1000">
        <v>0</v>
      </c>
      <c r="S1000">
        <v>0</v>
      </c>
      <c r="T1000" t="s">
        <v>82</v>
      </c>
      <c r="U1000" t="s">
        <v>29</v>
      </c>
      <c r="V1000" t="s">
        <v>29</v>
      </c>
      <c r="W1000" t="s">
        <v>30</v>
      </c>
      <c r="X1000" s="8" t="s">
        <v>38220</v>
      </c>
      <c r="Y1000" s="93"/>
      <c r="Z1000" s="93"/>
      <c r="AA1000" t="s">
        <v>10999</v>
      </c>
      <c r="AB1000" t="s">
        <v>11000</v>
      </c>
    </row>
    <row r="1001" spans="1:28" x14ac:dyDescent="0.3">
      <c r="A1001" s="8" t="b">
        <f t="shared" si="45"/>
        <v>0</v>
      </c>
      <c r="B1001" t="str">
        <f t="shared" si="46"/>
        <v>kahocard</v>
      </c>
      <c r="C1001" s="10" t="str">
        <f t="shared" si="47"/>
        <v>kaho_card</v>
      </c>
      <c r="D1001">
        <v>4065</v>
      </c>
      <c r="E1001" t="s">
        <v>24</v>
      </c>
      <c r="F1001" t="s">
        <v>5709</v>
      </c>
      <c r="G1001" t="s">
        <v>26</v>
      </c>
      <c r="H1001" t="s">
        <v>5710</v>
      </c>
      <c r="I1001" t="s">
        <v>100</v>
      </c>
      <c r="J1001" s="6">
        <v>20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24</v>
      </c>
      <c r="R1001">
        <v>0</v>
      </c>
      <c r="S1001">
        <v>0</v>
      </c>
      <c r="T1001" t="s">
        <v>262</v>
      </c>
      <c r="U1001" t="s">
        <v>29</v>
      </c>
      <c r="V1001" t="s">
        <v>29</v>
      </c>
      <c r="W1001" t="s">
        <v>30</v>
      </c>
      <c r="X1001" s="8" t="s">
        <v>38372</v>
      </c>
      <c r="Y1001" s="93"/>
      <c r="Z1001" s="93"/>
      <c r="AA1001" t="s">
        <v>5711</v>
      </c>
      <c r="AB1001" t="s">
        <v>5712</v>
      </c>
    </row>
    <row r="1002" spans="1:28" x14ac:dyDescent="0.3">
      <c r="A1002" s="8" t="b">
        <f t="shared" si="45"/>
        <v>0</v>
      </c>
      <c r="B1002" t="str">
        <f t="shared" si="46"/>
        <v>orcwarriorcard</v>
      </c>
      <c r="C1002" s="10" t="str">
        <f t="shared" si="47"/>
        <v>orc_warrior_card</v>
      </c>
      <c r="D1002">
        <v>4066</v>
      </c>
      <c r="E1002" t="s">
        <v>24</v>
      </c>
      <c r="F1002" t="s">
        <v>7298</v>
      </c>
      <c r="G1002" t="s">
        <v>26</v>
      </c>
      <c r="H1002" t="s">
        <v>7299</v>
      </c>
      <c r="I1002" t="s">
        <v>100</v>
      </c>
      <c r="J1002" s="6">
        <v>20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24</v>
      </c>
      <c r="R1002">
        <v>0</v>
      </c>
      <c r="S1002">
        <v>0</v>
      </c>
      <c r="T1002" t="s">
        <v>206</v>
      </c>
      <c r="U1002" t="s">
        <v>29</v>
      </c>
      <c r="V1002" t="s">
        <v>29</v>
      </c>
      <c r="W1002" t="s">
        <v>30</v>
      </c>
      <c r="X1002" s="8" t="s">
        <v>38373</v>
      </c>
      <c r="Y1002" s="93"/>
      <c r="Z1002" s="93"/>
      <c r="AA1002" t="s">
        <v>7300</v>
      </c>
      <c r="AB1002" t="s">
        <v>7301</v>
      </c>
    </row>
    <row r="1003" spans="1:28" x14ac:dyDescent="0.3">
      <c r="A1003" s="8" t="b">
        <f t="shared" si="45"/>
        <v>0</v>
      </c>
      <c r="B1003" t="str">
        <f t="shared" si="46"/>
        <v>megalodoncard</v>
      </c>
      <c r="C1003" s="10" t="str">
        <f t="shared" si="47"/>
        <v>megalodon_card</v>
      </c>
      <c r="D1003">
        <v>4067</v>
      </c>
      <c r="E1003" t="s">
        <v>24</v>
      </c>
      <c r="F1003" t="s">
        <v>6603</v>
      </c>
      <c r="G1003" t="s">
        <v>26</v>
      </c>
      <c r="H1003" t="s">
        <v>6604</v>
      </c>
      <c r="I1003" t="s">
        <v>100</v>
      </c>
      <c r="J1003" s="6">
        <v>20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24</v>
      </c>
      <c r="R1003">
        <v>0</v>
      </c>
      <c r="S1003">
        <v>0</v>
      </c>
      <c r="T1003" t="s">
        <v>206</v>
      </c>
      <c r="U1003" t="s">
        <v>29</v>
      </c>
      <c r="V1003" t="s">
        <v>29</v>
      </c>
      <c r="W1003" t="s">
        <v>30</v>
      </c>
      <c r="X1003" s="8" t="s">
        <v>38374</v>
      </c>
      <c r="Y1003" s="93"/>
      <c r="Z1003" s="93"/>
      <c r="AA1003" t="s">
        <v>6605</v>
      </c>
      <c r="AB1003" t="s">
        <v>6606</v>
      </c>
    </row>
    <row r="1004" spans="1:28" x14ac:dyDescent="0.3">
      <c r="A1004" s="8" t="b">
        <f t="shared" si="45"/>
        <v>0</v>
      </c>
      <c r="B1004" t="str">
        <f t="shared" si="46"/>
        <v>scorpioncard</v>
      </c>
      <c r="C1004" s="10" t="str">
        <f t="shared" si="47"/>
        <v>scorpion_card</v>
      </c>
      <c r="D1004">
        <v>4068</v>
      </c>
      <c r="E1004" t="s">
        <v>24</v>
      </c>
      <c r="F1004" t="s">
        <v>8815</v>
      </c>
      <c r="G1004" t="s">
        <v>26</v>
      </c>
      <c r="H1004" t="s">
        <v>8816</v>
      </c>
      <c r="I1004" t="s">
        <v>100</v>
      </c>
      <c r="J1004" s="6">
        <v>20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24</v>
      </c>
      <c r="R1004">
        <v>0</v>
      </c>
      <c r="S1004">
        <v>0</v>
      </c>
      <c r="T1004" t="s">
        <v>262</v>
      </c>
      <c r="U1004" t="s">
        <v>29</v>
      </c>
      <c r="V1004" t="s">
        <v>29</v>
      </c>
      <c r="W1004" t="s">
        <v>30</v>
      </c>
      <c r="X1004" s="8" t="s">
        <v>38375</v>
      </c>
      <c r="Y1004" s="93"/>
      <c r="Z1004" s="93"/>
      <c r="AA1004" t="s">
        <v>8817</v>
      </c>
      <c r="AB1004" t="s">
        <v>8818</v>
      </c>
    </row>
    <row r="1005" spans="1:28" x14ac:dyDescent="0.3">
      <c r="A1005" s="8" t="b">
        <f t="shared" si="45"/>
        <v>0</v>
      </c>
      <c r="B1005" t="str">
        <f t="shared" si="46"/>
        <v>drainliarcard</v>
      </c>
      <c r="C1005" s="10" t="str">
        <f t="shared" si="47"/>
        <v>drainliar_card</v>
      </c>
      <c r="D1005">
        <v>4069</v>
      </c>
      <c r="E1005" t="s">
        <v>24</v>
      </c>
      <c r="F1005" t="s">
        <v>3209</v>
      </c>
      <c r="G1005" t="s">
        <v>26</v>
      </c>
      <c r="H1005" t="s">
        <v>3210</v>
      </c>
      <c r="I1005" t="s">
        <v>100</v>
      </c>
      <c r="J1005" s="6">
        <v>20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24</v>
      </c>
      <c r="R1005">
        <v>0</v>
      </c>
      <c r="S1005">
        <v>0</v>
      </c>
      <c r="T1005" t="s">
        <v>262</v>
      </c>
      <c r="U1005" t="s">
        <v>29</v>
      </c>
      <c r="V1005" t="s">
        <v>29</v>
      </c>
      <c r="W1005" t="s">
        <v>30</v>
      </c>
      <c r="X1005" s="8" t="s">
        <v>38376</v>
      </c>
      <c r="Y1005" s="93"/>
      <c r="Z1005" s="93"/>
      <c r="AA1005" t="s">
        <v>3211</v>
      </c>
      <c r="AB1005" t="s">
        <v>3212</v>
      </c>
    </row>
    <row r="1006" spans="1:28" x14ac:dyDescent="0.3">
      <c r="A1006" s="8" t="b">
        <f t="shared" si="45"/>
        <v>0</v>
      </c>
      <c r="B1006" t="str">
        <f t="shared" si="46"/>
        <v>eggyracard</v>
      </c>
      <c r="C1006" s="10" t="str">
        <f t="shared" si="47"/>
        <v>eggyra_card</v>
      </c>
      <c r="D1006">
        <v>4070</v>
      </c>
      <c r="E1006" t="s">
        <v>24</v>
      </c>
      <c r="F1006" t="s">
        <v>3532</v>
      </c>
      <c r="G1006" t="s">
        <v>26</v>
      </c>
      <c r="H1006" t="s">
        <v>3533</v>
      </c>
      <c r="I1006" t="s">
        <v>100</v>
      </c>
      <c r="J1006" s="6">
        <v>20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24</v>
      </c>
      <c r="R1006">
        <v>0</v>
      </c>
      <c r="S1006">
        <v>0</v>
      </c>
      <c r="T1006" t="s">
        <v>106</v>
      </c>
      <c r="U1006" t="s">
        <v>29</v>
      </c>
      <c r="V1006" t="s">
        <v>29</v>
      </c>
      <c r="W1006" t="s">
        <v>30</v>
      </c>
      <c r="X1006" s="8" t="s">
        <v>38377</v>
      </c>
      <c r="Y1006" s="93"/>
      <c r="Z1006" s="93"/>
      <c r="AA1006" t="s">
        <v>3534</v>
      </c>
      <c r="AB1006" t="s">
        <v>3535</v>
      </c>
    </row>
    <row r="1007" spans="1:28" x14ac:dyDescent="0.3">
      <c r="A1007" s="8" t="b">
        <f t="shared" si="45"/>
        <v>0</v>
      </c>
      <c r="B1007" t="str">
        <f t="shared" si="46"/>
        <v>orczombiecard</v>
      </c>
      <c r="C1007" s="10" t="str">
        <f t="shared" si="47"/>
        <v>orc_zombie_card</v>
      </c>
      <c r="D1007">
        <v>4071</v>
      </c>
      <c r="E1007" t="s">
        <v>24</v>
      </c>
      <c r="F1007" t="s">
        <v>7302</v>
      </c>
      <c r="G1007" t="s">
        <v>26</v>
      </c>
      <c r="H1007" t="s">
        <v>7303</v>
      </c>
      <c r="I1007" t="s">
        <v>100</v>
      </c>
      <c r="J1007" s="6">
        <v>20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24</v>
      </c>
      <c r="R1007">
        <v>0</v>
      </c>
      <c r="S1007">
        <v>0</v>
      </c>
      <c r="T1007" t="s">
        <v>223</v>
      </c>
      <c r="U1007" t="s">
        <v>29</v>
      </c>
      <c r="V1007" t="s">
        <v>29</v>
      </c>
      <c r="W1007" t="s">
        <v>30</v>
      </c>
      <c r="X1007" s="8" t="s">
        <v>38378</v>
      </c>
      <c r="Y1007" s="93"/>
      <c r="Z1007" s="93"/>
      <c r="AA1007" t="s">
        <v>7304</v>
      </c>
      <c r="AB1007" t="s">
        <v>7305</v>
      </c>
    </row>
    <row r="1008" spans="1:28" x14ac:dyDescent="0.3">
      <c r="A1008" s="8" t="b">
        <f t="shared" si="45"/>
        <v>0</v>
      </c>
      <c r="B1008" t="str">
        <f t="shared" si="46"/>
        <v>golemcard</v>
      </c>
      <c r="C1008" s="10" t="str">
        <f t="shared" si="47"/>
        <v>golem_card</v>
      </c>
      <c r="D1008">
        <v>4072</v>
      </c>
      <c r="E1008" t="s">
        <v>24</v>
      </c>
      <c r="F1008" t="s">
        <v>4689</v>
      </c>
      <c r="G1008" t="s">
        <v>26</v>
      </c>
      <c r="H1008" t="s">
        <v>4690</v>
      </c>
      <c r="I1008" t="s">
        <v>100</v>
      </c>
      <c r="J1008">
        <v>20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24</v>
      </c>
      <c r="R1008">
        <v>0</v>
      </c>
      <c r="S1008">
        <v>0</v>
      </c>
      <c r="T1008" t="s">
        <v>262</v>
      </c>
      <c r="U1008" t="s">
        <v>29</v>
      </c>
      <c r="V1008" t="s">
        <v>29</v>
      </c>
      <c r="W1008" t="s">
        <v>30</v>
      </c>
      <c r="X1008" s="8" t="s">
        <v>38379</v>
      </c>
      <c r="Y1008" s="93"/>
      <c r="Z1008" s="93"/>
      <c r="AA1008" t="s">
        <v>4691</v>
      </c>
      <c r="AB1008" t="s">
        <v>4692</v>
      </c>
    </row>
    <row r="1009" spans="1:28" x14ac:dyDescent="0.3">
      <c r="A1009" s="8" t="b">
        <f t="shared" si="45"/>
        <v>0</v>
      </c>
      <c r="B1009" t="str">
        <f t="shared" si="46"/>
        <v>pirateskelcard</v>
      </c>
      <c r="C1009" s="10" t="str">
        <f t="shared" si="47"/>
        <v>pirate_skel_card</v>
      </c>
      <c r="D1009">
        <v>4073</v>
      </c>
      <c r="E1009" t="s">
        <v>24</v>
      </c>
      <c r="F1009" t="s">
        <v>7673</v>
      </c>
      <c r="G1009" t="s">
        <v>26</v>
      </c>
      <c r="H1009" t="s">
        <v>7674</v>
      </c>
      <c r="I1009" t="s">
        <v>100</v>
      </c>
      <c r="J1009" s="6">
        <v>20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24</v>
      </c>
      <c r="R1009">
        <v>0</v>
      </c>
      <c r="S1009">
        <v>0</v>
      </c>
      <c r="T1009" t="s">
        <v>82</v>
      </c>
      <c r="U1009" t="s">
        <v>29</v>
      </c>
      <c r="V1009" t="s">
        <v>29</v>
      </c>
      <c r="W1009" t="s">
        <v>30</v>
      </c>
      <c r="X1009" s="8" t="s">
        <v>38380</v>
      </c>
      <c r="Y1009" s="93"/>
      <c r="Z1009" s="93"/>
      <c r="AA1009" t="s">
        <v>7675</v>
      </c>
      <c r="AB1009" t="s">
        <v>7676</v>
      </c>
    </row>
    <row r="1010" spans="1:28" x14ac:dyDescent="0.3">
      <c r="A1010" s="8" t="b">
        <f t="shared" si="45"/>
        <v>0</v>
      </c>
      <c r="B1010" t="str">
        <f t="shared" si="46"/>
        <v>bigfootcard</v>
      </c>
      <c r="C1010" s="10" t="str">
        <f t="shared" si="47"/>
        <v>bigfoot_card</v>
      </c>
      <c r="D1010">
        <v>4074</v>
      </c>
      <c r="E1010" t="s">
        <v>24</v>
      </c>
      <c r="F1010" t="s">
        <v>1101</v>
      </c>
      <c r="G1010" t="s">
        <v>26</v>
      </c>
      <c r="H1010" t="s">
        <v>1102</v>
      </c>
      <c r="I1010" t="s">
        <v>100</v>
      </c>
      <c r="J1010" s="6">
        <v>20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24</v>
      </c>
      <c r="R1010">
        <v>0</v>
      </c>
      <c r="S1010">
        <v>0</v>
      </c>
      <c r="T1010" t="s">
        <v>206</v>
      </c>
      <c r="U1010" t="s">
        <v>29</v>
      </c>
      <c r="V1010" t="s">
        <v>29</v>
      </c>
      <c r="W1010" t="s">
        <v>30</v>
      </c>
      <c r="X1010" s="8" t="s">
        <v>38381</v>
      </c>
      <c r="Y1010" s="93"/>
      <c r="Z1010" s="93"/>
      <c r="AA1010" t="s">
        <v>1103</v>
      </c>
      <c r="AB1010" t="s">
        <v>1104</v>
      </c>
    </row>
    <row r="1011" spans="1:28" x14ac:dyDescent="0.3">
      <c r="A1011" s="8" t="b">
        <f t="shared" si="45"/>
        <v>0</v>
      </c>
      <c r="B1011" t="str">
        <f t="shared" si="46"/>
        <v>argoscard</v>
      </c>
      <c r="C1011" s="10" t="str">
        <f t="shared" si="47"/>
        <v>argos_card</v>
      </c>
      <c r="D1011">
        <v>4075</v>
      </c>
      <c r="E1011" t="s">
        <v>24</v>
      </c>
      <c r="F1011" t="s">
        <v>523</v>
      </c>
      <c r="G1011" t="s">
        <v>26</v>
      </c>
      <c r="H1011" t="s">
        <v>524</v>
      </c>
      <c r="I1011" t="s">
        <v>100</v>
      </c>
      <c r="J1011">
        <v>20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24</v>
      </c>
      <c r="R1011">
        <v>0</v>
      </c>
      <c r="S1011">
        <v>0</v>
      </c>
      <c r="T1011" t="s">
        <v>206</v>
      </c>
      <c r="U1011" t="s">
        <v>29</v>
      </c>
      <c r="V1011" t="s">
        <v>29</v>
      </c>
      <c r="W1011" t="s">
        <v>30</v>
      </c>
      <c r="X1011" s="8" t="s">
        <v>38382</v>
      </c>
      <c r="Y1011" s="93"/>
      <c r="Z1011" s="93"/>
      <c r="AA1011" t="s">
        <v>525</v>
      </c>
      <c r="AB1011" t="s">
        <v>526</v>
      </c>
    </row>
    <row r="1012" spans="1:28" x14ac:dyDescent="0.3">
      <c r="A1012" s="8" t="b">
        <f t="shared" si="45"/>
        <v>0</v>
      </c>
      <c r="B1012" t="str">
        <f t="shared" si="46"/>
        <v>magnoliacard</v>
      </c>
      <c r="C1012" s="10" t="str">
        <f t="shared" si="47"/>
        <v>magnolia_card</v>
      </c>
      <c r="D1012">
        <v>4076</v>
      </c>
      <c r="E1012" t="s">
        <v>24</v>
      </c>
      <c r="F1012" t="s">
        <v>6374</v>
      </c>
      <c r="G1012" t="s">
        <v>26</v>
      </c>
      <c r="H1012" t="s">
        <v>6375</v>
      </c>
      <c r="I1012" t="s">
        <v>100</v>
      </c>
      <c r="J1012" s="6">
        <v>20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24</v>
      </c>
      <c r="R1012">
        <v>0</v>
      </c>
      <c r="S1012">
        <v>0</v>
      </c>
      <c r="T1012" t="s">
        <v>262</v>
      </c>
      <c r="U1012" t="s">
        <v>29</v>
      </c>
      <c r="V1012" t="s">
        <v>29</v>
      </c>
      <c r="W1012" t="s">
        <v>30</v>
      </c>
      <c r="X1012" s="8" t="s">
        <v>38383</v>
      </c>
      <c r="Y1012" s="93"/>
      <c r="Z1012" s="93"/>
      <c r="AA1012" t="s">
        <v>6376</v>
      </c>
      <c r="AB1012" t="s">
        <v>6377</v>
      </c>
    </row>
    <row r="1013" spans="1:28" x14ac:dyDescent="0.3">
      <c r="A1013" s="8" t="b">
        <f t="shared" si="45"/>
        <v>0</v>
      </c>
      <c r="B1013" t="str">
        <f t="shared" si="46"/>
        <v>phencard</v>
      </c>
      <c r="C1013" s="10" t="str">
        <f t="shared" si="47"/>
        <v>phen_card</v>
      </c>
      <c r="D1013">
        <v>4077</v>
      </c>
      <c r="E1013" t="s">
        <v>24</v>
      </c>
      <c r="F1013" t="s">
        <v>7538</v>
      </c>
      <c r="G1013" t="s">
        <v>26</v>
      </c>
      <c r="H1013" t="s">
        <v>7539</v>
      </c>
      <c r="I1013" t="s">
        <v>100</v>
      </c>
      <c r="J1013">
        <v>20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24</v>
      </c>
      <c r="R1013">
        <v>0</v>
      </c>
      <c r="S1013">
        <v>0</v>
      </c>
      <c r="T1013" t="s">
        <v>82</v>
      </c>
      <c r="U1013" t="s">
        <v>29</v>
      </c>
      <c r="V1013" t="s">
        <v>29</v>
      </c>
      <c r="W1013" t="s">
        <v>30</v>
      </c>
      <c r="X1013" s="8" t="s">
        <v>38384</v>
      </c>
      <c r="Y1013" s="93"/>
      <c r="Z1013" s="93"/>
      <c r="AA1013" t="s">
        <v>7540</v>
      </c>
      <c r="AB1013" t="s">
        <v>7541</v>
      </c>
    </row>
    <row r="1014" spans="1:28" x14ac:dyDescent="0.3">
      <c r="A1014" s="8" t="b">
        <f t="shared" si="45"/>
        <v>0</v>
      </c>
      <c r="B1014" t="str">
        <f t="shared" si="46"/>
        <v>savagecard</v>
      </c>
      <c r="C1014" s="10" t="str">
        <f t="shared" si="47"/>
        <v>savage_card</v>
      </c>
      <c r="D1014">
        <v>4078</v>
      </c>
      <c r="E1014" t="s">
        <v>24</v>
      </c>
      <c r="F1014" t="s">
        <v>8769</v>
      </c>
      <c r="G1014" t="s">
        <v>26</v>
      </c>
      <c r="H1014" t="s">
        <v>8770</v>
      </c>
      <c r="I1014" t="s">
        <v>100</v>
      </c>
      <c r="J1014">
        <v>20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24</v>
      </c>
      <c r="R1014">
        <v>0</v>
      </c>
      <c r="S1014">
        <v>0</v>
      </c>
      <c r="T1014" t="s">
        <v>59</v>
      </c>
      <c r="U1014" t="s">
        <v>29</v>
      </c>
      <c r="V1014" t="s">
        <v>29</v>
      </c>
      <c r="W1014" t="s">
        <v>30</v>
      </c>
      <c r="X1014" s="8" t="s">
        <v>38385</v>
      </c>
      <c r="Y1014" s="93"/>
      <c r="Z1014" s="93"/>
      <c r="AA1014" t="s">
        <v>8771</v>
      </c>
      <c r="AB1014" t="s">
        <v>8772</v>
      </c>
    </row>
    <row r="1015" spans="1:28" x14ac:dyDescent="0.3">
      <c r="A1015" s="8" t="b">
        <f t="shared" si="45"/>
        <v>0</v>
      </c>
      <c r="B1015" t="str">
        <f t="shared" si="46"/>
        <v>mantiscard</v>
      </c>
      <c r="C1015" s="10" t="str">
        <f t="shared" si="47"/>
        <v>mantis_card</v>
      </c>
      <c r="D1015">
        <v>4079</v>
      </c>
      <c r="E1015" t="s">
        <v>24</v>
      </c>
      <c r="F1015" t="s">
        <v>6427</v>
      </c>
      <c r="G1015" t="s">
        <v>26</v>
      </c>
      <c r="H1015" t="s">
        <v>6428</v>
      </c>
      <c r="I1015" t="s">
        <v>100</v>
      </c>
      <c r="J1015">
        <v>20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24</v>
      </c>
      <c r="R1015">
        <v>0</v>
      </c>
      <c r="S1015">
        <v>0</v>
      </c>
      <c r="T1015" t="s">
        <v>82</v>
      </c>
      <c r="U1015" t="s">
        <v>29</v>
      </c>
      <c r="V1015" t="s">
        <v>29</v>
      </c>
      <c r="W1015" t="s">
        <v>30</v>
      </c>
      <c r="X1015" s="8" t="s">
        <v>38386</v>
      </c>
      <c r="Y1015" s="93"/>
      <c r="Z1015" s="93"/>
      <c r="AA1015" t="s">
        <v>6429</v>
      </c>
      <c r="AB1015" t="s">
        <v>6430</v>
      </c>
    </row>
    <row r="1016" spans="1:28" x14ac:dyDescent="0.3">
      <c r="A1016" s="8" t="b">
        <f t="shared" si="45"/>
        <v>0</v>
      </c>
      <c r="B1016" t="str">
        <f t="shared" si="46"/>
        <v>floracard</v>
      </c>
      <c r="C1016" s="10" t="str">
        <f t="shared" si="47"/>
        <v>flora_card</v>
      </c>
      <c r="D1016">
        <v>4080</v>
      </c>
      <c r="E1016" t="s">
        <v>24</v>
      </c>
      <c r="F1016" t="s">
        <v>4106</v>
      </c>
      <c r="G1016" t="s">
        <v>26</v>
      </c>
      <c r="H1016" t="s">
        <v>4107</v>
      </c>
      <c r="I1016" t="s">
        <v>100</v>
      </c>
      <c r="J1016">
        <v>20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24</v>
      </c>
      <c r="R1016">
        <v>0</v>
      </c>
      <c r="S1016">
        <v>0</v>
      </c>
      <c r="T1016" t="s">
        <v>262</v>
      </c>
      <c r="U1016" t="s">
        <v>29</v>
      </c>
      <c r="V1016" t="s">
        <v>29</v>
      </c>
      <c r="W1016" t="s">
        <v>30</v>
      </c>
      <c r="X1016" s="8" t="s">
        <v>38387</v>
      </c>
      <c r="Y1016" s="93"/>
      <c r="Z1016" s="93"/>
      <c r="AA1016" t="s">
        <v>4108</v>
      </c>
      <c r="AB1016" t="s">
        <v>4109</v>
      </c>
    </row>
    <row r="1017" spans="1:28" x14ac:dyDescent="0.3">
      <c r="A1017" s="8" t="b">
        <f t="shared" si="45"/>
        <v>0</v>
      </c>
      <c r="B1017" t="str">
        <f t="shared" si="46"/>
        <v>hodecard</v>
      </c>
      <c r="C1017" s="10" t="str">
        <f t="shared" si="47"/>
        <v>hode_card</v>
      </c>
      <c r="D1017">
        <v>4081</v>
      </c>
      <c r="E1017" t="s">
        <v>24</v>
      </c>
      <c r="F1017" t="s">
        <v>5192</v>
      </c>
      <c r="G1017" t="s">
        <v>26</v>
      </c>
      <c r="H1017" t="s">
        <v>5193</v>
      </c>
      <c r="I1017" t="s">
        <v>100</v>
      </c>
      <c r="J1017">
        <v>20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24</v>
      </c>
      <c r="R1017">
        <v>0</v>
      </c>
      <c r="S1017">
        <v>0</v>
      </c>
      <c r="T1017" t="s">
        <v>223</v>
      </c>
      <c r="U1017" t="s">
        <v>29</v>
      </c>
      <c r="V1017" t="s">
        <v>29</v>
      </c>
      <c r="W1017" t="s">
        <v>30</v>
      </c>
      <c r="X1017" s="8" t="s">
        <v>38388</v>
      </c>
      <c r="Y1017" s="93"/>
      <c r="Z1017" s="93"/>
      <c r="AA1017" t="s">
        <v>5194</v>
      </c>
      <c r="AB1017" t="s">
        <v>5195</v>
      </c>
    </row>
    <row r="1018" spans="1:28" x14ac:dyDescent="0.3">
      <c r="A1018" s="8" t="b">
        <f t="shared" si="45"/>
        <v>0</v>
      </c>
      <c r="B1018" t="str">
        <f t="shared" si="46"/>
        <v>desertwolfcard</v>
      </c>
      <c r="C1018" s="10" t="str">
        <f t="shared" si="47"/>
        <v>desert_wolf_card</v>
      </c>
      <c r="D1018">
        <v>4082</v>
      </c>
      <c r="E1018" t="s">
        <v>24</v>
      </c>
      <c r="F1018" t="s">
        <v>2918</v>
      </c>
      <c r="G1018" t="s">
        <v>26</v>
      </c>
      <c r="H1018" t="s">
        <v>2919</v>
      </c>
      <c r="I1018" t="s">
        <v>100</v>
      </c>
      <c r="J1018">
        <v>20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24</v>
      </c>
      <c r="R1018">
        <v>0</v>
      </c>
      <c r="S1018">
        <v>0</v>
      </c>
      <c r="T1018" t="s">
        <v>262</v>
      </c>
      <c r="U1018" t="s">
        <v>29</v>
      </c>
      <c r="V1018" t="s">
        <v>29</v>
      </c>
      <c r="W1018" t="s">
        <v>30</v>
      </c>
      <c r="X1018" s="8" t="s">
        <v>38389</v>
      </c>
      <c r="Y1018" s="93"/>
      <c r="Z1018" s="93"/>
      <c r="AA1018" t="s">
        <v>2920</v>
      </c>
      <c r="AB1018" t="s">
        <v>2921</v>
      </c>
    </row>
    <row r="1019" spans="1:28" x14ac:dyDescent="0.3">
      <c r="A1019" s="8" t="b">
        <f t="shared" si="45"/>
        <v>0</v>
      </c>
      <c r="B1019" t="str">
        <f t="shared" si="46"/>
        <v>rafflesiacard</v>
      </c>
      <c r="C1019" s="10" t="str">
        <f t="shared" si="47"/>
        <v>rafflesia_card</v>
      </c>
      <c r="D1019">
        <v>4083</v>
      </c>
      <c r="E1019" t="s">
        <v>24</v>
      </c>
      <c r="F1019" t="s">
        <v>8105</v>
      </c>
      <c r="G1019" t="s">
        <v>26</v>
      </c>
      <c r="H1019" t="s">
        <v>8106</v>
      </c>
      <c r="I1019" t="s">
        <v>100</v>
      </c>
      <c r="J1019">
        <v>20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24</v>
      </c>
      <c r="R1019">
        <v>0</v>
      </c>
      <c r="S1019">
        <v>0</v>
      </c>
      <c r="T1019" t="s">
        <v>206</v>
      </c>
      <c r="U1019" t="s">
        <v>29</v>
      </c>
      <c r="V1019" t="s">
        <v>29</v>
      </c>
      <c r="W1019" t="s">
        <v>30</v>
      </c>
      <c r="X1019" s="8" t="s">
        <v>38390</v>
      </c>
      <c r="Y1019" s="93"/>
      <c r="Z1019" s="93"/>
      <c r="AA1019" t="s">
        <v>8107</v>
      </c>
      <c r="AB1019" t="s">
        <v>8108</v>
      </c>
    </row>
    <row r="1020" spans="1:28" x14ac:dyDescent="0.3">
      <c r="A1020" s="8" t="b">
        <f t="shared" si="45"/>
        <v>0</v>
      </c>
      <c r="B1020" t="str">
        <f t="shared" si="46"/>
        <v>marinespherecard</v>
      </c>
      <c r="C1020" s="10" t="str">
        <f t="shared" si="47"/>
        <v>marine_sphere_card</v>
      </c>
      <c r="D1020">
        <v>4084</v>
      </c>
      <c r="E1020" t="s">
        <v>24</v>
      </c>
      <c r="F1020" t="s">
        <v>6471</v>
      </c>
      <c r="G1020" t="s">
        <v>26</v>
      </c>
      <c r="H1020" t="s">
        <v>6472</v>
      </c>
      <c r="I1020" t="s">
        <v>100</v>
      </c>
      <c r="J1020">
        <v>20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24</v>
      </c>
      <c r="R1020">
        <v>0</v>
      </c>
      <c r="S1020">
        <v>0</v>
      </c>
      <c r="T1020" t="s">
        <v>82</v>
      </c>
      <c r="U1020" t="s">
        <v>29</v>
      </c>
      <c r="V1020" t="s">
        <v>29</v>
      </c>
      <c r="W1020" t="s">
        <v>30</v>
      </c>
      <c r="X1020" s="8" t="s">
        <v>38391</v>
      </c>
      <c r="Y1020" s="93"/>
      <c r="Z1020" s="93"/>
      <c r="AA1020" t="s">
        <v>6473</v>
      </c>
      <c r="AB1020" t="s">
        <v>6474</v>
      </c>
    </row>
    <row r="1021" spans="1:28" x14ac:dyDescent="0.3">
      <c r="A1021" s="8" t="b">
        <f t="shared" si="45"/>
        <v>0</v>
      </c>
      <c r="B1021" t="str">
        <f t="shared" si="46"/>
        <v>orcskeletoncard</v>
      </c>
      <c r="C1021" s="10" t="str">
        <f t="shared" si="47"/>
        <v>orc_skeleton_card</v>
      </c>
      <c r="D1021">
        <v>4085</v>
      </c>
      <c r="E1021" t="s">
        <v>24</v>
      </c>
      <c r="F1021" t="s">
        <v>7294</v>
      </c>
      <c r="G1021" t="s">
        <v>26</v>
      </c>
      <c r="H1021" t="s">
        <v>7295</v>
      </c>
      <c r="I1021" t="s">
        <v>100</v>
      </c>
      <c r="J1021">
        <v>20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24</v>
      </c>
      <c r="R1021">
        <v>0</v>
      </c>
      <c r="S1021">
        <v>0</v>
      </c>
      <c r="T1021" t="s">
        <v>262</v>
      </c>
      <c r="U1021" t="s">
        <v>29</v>
      </c>
      <c r="V1021" t="s">
        <v>29</v>
      </c>
      <c r="W1021" t="s">
        <v>30</v>
      </c>
      <c r="X1021" s="8" t="s">
        <v>38392</v>
      </c>
      <c r="Y1021" s="93"/>
      <c r="Z1021" s="93"/>
      <c r="AA1021" t="s">
        <v>7296</v>
      </c>
      <c r="AB1021" t="s">
        <v>7297</v>
      </c>
    </row>
    <row r="1022" spans="1:28" x14ac:dyDescent="0.3">
      <c r="A1022" s="8" t="b">
        <f t="shared" si="45"/>
        <v>0</v>
      </c>
      <c r="B1022" t="str">
        <f t="shared" si="46"/>
        <v>soldierskeletoncard</v>
      </c>
      <c r="C1022" s="10" t="str">
        <f t="shared" si="47"/>
        <v>soldier_skeleton_card</v>
      </c>
      <c r="D1022">
        <v>4086</v>
      </c>
      <c r="E1022" t="s">
        <v>24</v>
      </c>
      <c r="F1022" t="s">
        <v>9334</v>
      </c>
      <c r="G1022" t="s">
        <v>26</v>
      </c>
      <c r="H1022" t="s">
        <v>9335</v>
      </c>
      <c r="I1022" t="s">
        <v>100</v>
      </c>
      <c r="J1022">
        <v>20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24</v>
      </c>
      <c r="R1022">
        <v>0</v>
      </c>
      <c r="S1022">
        <v>0</v>
      </c>
      <c r="T1022" t="s">
        <v>262</v>
      </c>
      <c r="U1022" t="s">
        <v>29</v>
      </c>
      <c r="V1022" t="s">
        <v>29</v>
      </c>
      <c r="W1022" t="s">
        <v>30</v>
      </c>
      <c r="X1022" s="8" t="s">
        <v>38393</v>
      </c>
      <c r="Y1022" s="93"/>
      <c r="Z1022" s="93"/>
      <c r="AA1022" t="s">
        <v>9336</v>
      </c>
      <c r="AB1022" t="s">
        <v>9337</v>
      </c>
    </row>
    <row r="1023" spans="1:28" x14ac:dyDescent="0.3">
      <c r="A1023" s="8" t="b">
        <f t="shared" si="45"/>
        <v>0</v>
      </c>
      <c r="B1023" t="str">
        <f t="shared" si="46"/>
        <v>giearthcard</v>
      </c>
      <c r="C1023" s="10" t="str">
        <f t="shared" si="47"/>
        <v>giearth_card</v>
      </c>
      <c r="D1023">
        <v>4087</v>
      </c>
      <c r="E1023" t="s">
        <v>24</v>
      </c>
      <c r="F1023" t="s">
        <v>4456</v>
      </c>
      <c r="G1023" t="s">
        <v>26</v>
      </c>
      <c r="H1023" t="s">
        <v>4457</v>
      </c>
      <c r="I1023" t="s">
        <v>100</v>
      </c>
      <c r="J1023">
        <v>20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24</v>
      </c>
      <c r="R1023">
        <v>0</v>
      </c>
      <c r="S1023">
        <v>0</v>
      </c>
      <c r="T1023" t="s">
        <v>101</v>
      </c>
      <c r="U1023" t="s">
        <v>29</v>
      </c>
      <c r="V1023" t="s">
        <v>29</v>
      </c>
      <c r="W1023" t="s">
        <v>30</v>
      </c>
      <c r="X1023" s="8" t="s">
        <v>38394</v>
      </c>
      <c r="Y1023" s="93"/>
      <c r="Z1023" s="93"/>
      <c r="AA1023" t="s">
        <v>4458</v>
      </c>
      <c r="AB1023" t="s">
        <v>4459</v>
      </c>
    </row>
    <row r="1024" spans="1:28" x14ac:dyDescent="0.3">
      <c r="A1024" s="8" t="b">
        <f t="shared" si="45"/>
        <v>0</v>
      </c>
      <c r="B1024" t="str">
        <f t="shared" si="46"/>
        <v>frilldoracard</v>
      </c>
      <c r="C1024" s="10" t="str">
        <f t="shared" si="47"/>
        <v>frilldora_card</v>
      </c>
      <c r="D1024">
        <v>4088</v>
      </c>
      <c r="E1024" t="s">
        <v>24</v>
      </c>
      <c r="F1024" t="s">
        <v>4254</v>
      </c>
      <c r="G1024" t="s">
        <v>26</v>
      </c>
      <c r="H1024" t="s">
        <v>4255</v>
      </c>
      <c r="I1024" t="s">
        <v>100</v>
      </c>
      <c r="J1024">
        <v>20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24</v>
      </c>
      <c r="R1024">
        <v>0</v>
      </c>
      <c r="S1024">
        <v>0</v>
      </c>
      <c r="T1024" t="s">
        <v>223</v>
      </c>
      <c r="U1024" t="s">
        <v>29</v>
      </c>
      <c r="V1024" t="s">
        <v>29</v>
      </c>
      <c r="W1024" t="s">
        <v>30</v>
      </c>
      <c r="X1024" s="8" t="s">
        <v>38395</v>
      </c>
      <c r="Y1024" s="93"/>
      <c r="Z1024" s="93" t="s">
        <v>39487</v>
      </c>
      <c r="AA1024" t="s">
        <v>4256</v>
      </c>
      <c r="AB1024" t="s">
        <v>4257</v>
      </c>
    </row>
    <row r="1025" spans="1:28" x14ac:dyDescent="0.3">
      <c r="A1025" s="8" t="b">
        <f t="shared" si="45"/>
        <v>0</v>
      </c>
      <c r="B1025" t="str">
        <f t="shared" si="46"/>
        <v>swordfishcard</v>
      </c>
      <c r="C1025" s="10" t="str">
        <f t="shared" si="47"/>
        <v>sword_fish_card</v>
      </c>
      <c r="D1025">
        <v>4089</v>
      </c>
      <c r="E1025" t="s">
        <v>24</v>
      </c>
      <c r="F1025" t="s">
        <v>9834</v>
      </c>
      <c r="G1025" t="s">
        <v>26</v>
      </c>
      <c r="H1025" t="s">
        <v>9835</v>
      </c>
      <c r="I1025" t="s">
        <v>100</v>
      </c>
      <c r="J1025">
        <v>20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24</v>
      </c>
      <c r="R1025">
        <v>0</v>
      </c>
      <c r="S1025">
        <v>0</v>
      </c>
      <c r="T1025" t="s">
        <v>59</v>
      </c>
      <c r="U1025" t="s">
        <v>29</v>
      </c>
      <c r="V1025" t="s">
        <v>29</v>
      </c>
      <c r="W1025" t="s">
        <v>30</v>
      </c>
      <c r="X1025" s="8" t="s">
        <v>38396</v>
      </c>
      <c r="Y1025" s="93"/>
      <c r="Z1025" s="93"/>
      <c r="AA1025" t="s">
        <v>9836</v>
      </c>
      <c r="AB1025" t="s">
        <v>9837</v>
      </c>
    </row>
    <row r="1026" spans="1:28" x14ac:dyDescent="0.3">
      <c r="A1026" s="8" t="b">
        <f t="shared" ref="A1026:A1089" si="48">ISNUMBER(SEARCH("callfunc",X1026))</f>
        <v>0</v>
      </c>
      <c r="B1026" t="str">
        <f t="shared" ref="B1026:B1089" si="49">LOWER(SUBSTITUTE(F1026,"_",""))</f>
        <v>munakcard</v>
      </c>
      <c r="C1026" s="10" t="str">
        <f t="shared" ref="C1026:C1089" si="50">LOWER(F1026)</f>
        <v>munak_card</v>
      </c>
      <c r="D1026">
        <v>4090</v>
      </c>
      <c r="E1026" t="s">
        <v>24</v>
      </c>
      <c r="F1026" t="s">
        <v>6886</v>
      </c>
      <c r="G1026" t="s">
        <v>26</v>
      </c>
      <c r="H1026" t="s">
        <v>6887</v>
      </c>
      <c r="I1026" t="s">
        <v>100</v>
      </c>
      <c r="J1026">
        <v>20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24</v>
      </c>
      <c r="R1026">
        <v>0</v>
      </c>
      <c r="S1026">
        <v>0</v>
      </c>
      <c r="T1026" t="s">
        <v>206</v>
      </c>
      <c r="U1026" t="s">
        <v>29</v>
      </c>
      <c r="V1026" t="s">
        <v>29</v>
      </c>
      <c r="W1026" t="s">
        <v>30</v>
      </c>
      <c r="X1026" s="8" t="s">
        <v>38397</v>
      </c>
      <c r="Y1026" s="93"/>
      <c r="Z1026" s="93"/>
      <c r="AA1026" t="s">
        <v>6888</v>
      </c>
      <c r="AB1026" t="s">
        <v>6889</v>
      </c>
    </row>
    <row r="1027" spans="1:28" x14ac:dyDescent="0.3">
      <c r="A1027" s="8" t="b">
        <f t="shared" si="48"/>
        <v>0</v>
      </c>
      <c r="B1027" t="str">
        <f t="shared" si="49"/>
        <v>koboldcard</v>
      </c>
      <c r="C1027" s="10" t="str">
        <f t="shared" si="50"/>
        <v>kobold_card</v>
      </c>
      <c r="D1027">
        <v>4091</v>
      </c>
      <c r="E1027" t="s">
        <v>24</v>
      </c>
      <c r="F1027" t="s">
        <v>5865</v>
      </c>
      <c r="G1027" t="s">
        <v>26</v>
      </c>
      <c r="H1027" t="s">
        <v>5866</v>
      </c>
      <c r="I1027" t="s">
        <v>100</v>
      </c>
      <c r="J1027">
        <v>20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24</v>
      </c>
      <c r="R1027">
        <v>0</v>
      </c>
      <c r="S1027">
        <v>0</v>
      </c>
      <c r="T1027" t="s">
        <v>82</v>
      </c>
      <c r="U1027" t="s">
        <v>29</v>
      </c>
      <c r="V1027" t="s">
        <v>29</v>
      </c>
      <c r="W1027" t="s">
        <v>30</v>
      </c>
      <c r="X1027" s="8" t="s">
        <v>38398</v>
      </c>
      <c r="Y1027" s="93"/>
      <c r="Z1027" s="93"/>
      <c r="AA1027" t="s">
        <v>5867</v>
      </c>
      <c r="AB1027" t="s">
        <v>5868</v>
      </c>
    </row>
    <row r="1028" spans="1:28" x14ac:dyDescent="0.3">
      <c r="A1028" s="8" t="b">
        <f t="shared" si="48"/>
        <v>0</v>
      </c>
      <c r="B1028" t="str">
        <f t="shared" si="49"/>
        <v>skelworkercard</v>
      </c>
      <c r="C1028" s="10" t="str">
        <f t="shared" si="50"/>
        <v>skel_worker_card</v>
      </c>
      <c r="D1028">
        <v>4092</v>
      </c>
      <c r="E1028" t="s">
        <v>24</v>
      </c>
      <c r="F1028" t="s">
        <v>9135</v>
      </c>
      <c r="G1028" t="s">
        <v>26</v>
      </c>
      <c r="H1028" t="s">
        <v>9136</v>
      </c>
      <c r="I1028" t="s">
        <v>100</v>
      </c>
      <c r="J1028">
        <v>20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24</v>
      </c>
      <c r="R1028">
        <v>0</v>
      </c>
      <c r="S1028">
        <v>0</v>
      </c>
      <c r="T1028" t="s">
        <v>262</v>
      </c>
      <c r="U1028" t="s">
        <v>29</v>
      </c>
      <c r="V1028" t="s">
        <v>29</v>
      </c>
      <c r="W1028" t="s">
        <v>30</v>
      </c>
      <c r="X1028" s="8" t="s">
        <v>38399</v>
      </c>
      <c r="Y1028" s="93"/>
      <c r="Z1028" s="93"/>
      <c r="AA1028" t="s">
        <v>9137</v>
      </c>
      <c r="AB1028" t="s">
        <v>9138</v>
      </c>
    </row>
    <row r="1029" spans="1:28" x14ac:dyDescent="0.3">
      <c r="A1029" s="8" t="b">
        <f t="shared" si="48"/>
        <v>0</v>
      </c>
      <c r="B1029" t="str">
        <f t="shared" si="49"/>
        <v>obeaunecard</v>
      </c>
      <c r="C1029" s="10" t="str">
        <f t="shared" si="50"/>
        <v>obeaune_card</v>
      </c>
      <c r="D1029">
        <v>4093</v>
      </c>
      <c r="E1029" t="s">
        <v>24</v>
      </c>
      <c r="F1029" t="s">
        <v>7150</v>
      </c>
      <c r="G1029" t="s">
        <v>26</v>
      </c>
      <c r="H1029" t="s">
        <v>7151</v>
      </c>
      <c r="I1029" t="s">
        <v>100</v>
      </c>
      <c r="J1029">
        <v>20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24</v>
      </c>
      <c r="R1029">
        <v>0</v>
      </c>
      <c r="S1029">
        <v>0</v>
      </c>
      <c r="T1029" t="s">
        <v>82</v>
      </c>
      <c r="U1029" t="s">
        <v>29</v>
      </c>
      <c r="V1029" t="s">
        <v>29</v>
      </c>
      <c r="W1029" t="s">
        <v>30</v>
      </c>
      <c r="X1029" s="8" t="s">
        <v>38400</v>
      </c>
      <c r="Y1029" s="93"/>
      <c r="Z1029" s="93"/>
      <c r="AA1029" t="s">
        <v>7152</v>
      </c>
      <c r="AB1029" t="s">
        <v>7153</v>
      </c>
    </row>
    <row r="1030" spans="1:28" x14ac:dyDescent="0.3">
      <c r="A1030" s="8" t="b">
        <f t="shared" si="48"/>
        <v>0</v>
      </c>
      <c r="B1030" t="str">
        <f t="shared" si="49"/>
        <v>archerskeletoncard</v>
      </c>
      <c r="C1030" s="10" t="str">
        <f t="shared" si="50"/>
        <v>archer_skeleton_card</v>
      </c>
      <c r="D1030">
        <v>4094</v>
      </c>
      <c r="E1030" t="s">
        <v>24</v>
      </c>
      <c r="F1030" t="s">
        <v>511</v>
      </c>
      <c r="G1030" t="s">
        <v>26</v>
      </c>
      <c r="H1030" t="s">
        <v>512</v>
      </c>
      <c r="I1030" t="s">
        <v>100</v>
      </c>
      <c r="J1030" s="6">
        <v>20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24</v>
      </c>
      <c r="R1030">
        <v>0</v>
      </c>
      <c r="S1030">
        <v>0</v>
      </c>
      <c r="T1030" t="s">
        <v>262</v>
      </c>
      <c r="U1030" t="s">
        <v>29</v>
      </c>
      <c r="V1030" t="s">
        <v>29</v>
      </c>
      <c r="W1030" t="s">
        <v>30</v>
      </c>
      <c r="X1030" s="8" t="s">
        <v>38401</v>
      </c>
      <c r="Y1030" s="93"/>
      <c r="Z1030" s="93"/>
      <c r="AA1030" t="s">
        <v>513</v>
      </c>
      <c r="AB1030" t="s">
        <v>514</v>
      </c>
    </row>
    <row r="1031" spans="1:28" x14ac:dyDescent="0.3">
      <c r="A1031" s="8" t="b">
        <f t="shared" si="48"/>
        <v>0</v>
      </c>
      <c r="B1031" t="str">
        <f t="shared" si="49"/>
        <v>marsecard</v>
      </c>
      <c r="C1031" s="10" t="str">
        <f t="shared" si="50"/>
        <v>marse_card</v>
      </c>
      <c r="D1031">
        <v>4095</v>
      </c>
      <c r="E1031" t="s">
        <v>24</v>
      </c>
      <c r="F1031" t="s">
        <v>6487</v>
      </c>
      <c r="G1031" t="s">
        <v>26</v>
      </c>
      <c r="H1031" t="s">
        <v>6488</v>
      </c>
      <c r="I1031" t="s">
        <v>100</v>
      </c>
      <c r="J1031">
        <v>20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24</v>
      </c>
      <c r="R1031">
        <v>0</v>
      </c>
      <c r="S1031">
        <v>0</v>
      </c>
      <c r="T1031" t="s">
        <v>223</v>
      </c>
      <c r="U1031" t="s">
        <v>29</v>
      </c>
      <c r="V1031" t="s">
        <v>29</v>
      </c>
      <c r="W1031" t="s">
        <v>30</v>
      </c>
      <c r="X1031" s="8" t="s">
        <v>38402</v>
      </c>
      <c r="Y1031" s="93"/>
      <c r="Z1031" s="93"/>
      <c r="AA1031" t="s">
        <v>6489</v>
      </c>
      <c r="AB1031" t="s">
        <v>6490</v>
      </c>
    </row>
    <row r="1032" spans="1:28" x14ac:dyDescent="0.3">
      <c r="A1032" s="8" t="b">
        <f t="shared" si="48"/>
        <v>0</v>
      </c>
      <c r="B1032" t="str">
        <f t="shared" si="49"/>
        <v>zenorccard</v>
      </c>
      <c r="C1032" s="10" t="str">
        <f t="shared" si="50"/>
        <v>zenorc_card</v>
      </c>
      <c r="D1032">
        <v>4096</v>
      </c>
      <c r="E1032" t="s">
        <v>24</v>
      </c>
      <c r="F1032" t="s">
        <v>10987</v>
      </c>
      <c r="G1032" t="s">
        <v>26</v>
      </c>
      <c r="H1032" t="s">
        <v>10988</v>
      </c>
      <c r="I1032" t="s">
        <v>100</v>
      </c>
      <c r="J1032">
        <v>20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24</v>
      </c>
      <c r="R1032">
        <v>0</v>
      </c>
      <c r="S1032">
        <v>0</v>
      </c>
      <c r="T1032" t="s">
        <v>262</v>
      </c>
      <c r="U1032" t="s">
        <v>29</v>
      </c>
      <c r="V1032" t="s">
        <v>29</v>
      </c>
      <c r="W1032" t="s">
        <v>30</v>
      </c>
      <c r="X1032" s="8" t="s">
        <v>38403</v>
      </c>
      <c r="Y1032" s="93"/>
      <c r="Z1032" s="93"/>
      <c r="AA1032" t="s">
        <v>10989</v>
      </c>
      <c r="AB1032" t="s">
        <v>10990</v>
      </c>
    </row>
    <row r="1033" spans="1:28" x14ac:dyDescent="0.3">
      <c r="A1033" s="8" t="b">
        <f t="shared" si="48"/>
        <v>0</v>
      </c>
      <c r="B1033" t="str">
        <f t="shared" si="49"/>
        <v>matyrcard</v>
      </c>
      <c r="C1033" s="10" t="str">
        <f t="shared" si="50"/>
        <v>matyr_card</v>
      </c>
      <c r="D1033">
        <v>4097</v>
      </c>
      <c r="E1033" t="s">
        <v>24</v>
      </c>
      <c r="F1033" t="s">
        <v>6519</v>
      </c>
      <c r="G1033" t="s">
        <v>26</v>
      </c>
      <c r="H1033" t="s">
        <v>6520</v>
      </c>
      <c r="I1033" t="s">
        <v>100</v>
      </c>
      <c r="J1033">
        <v>20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24</v>
      </c>
      <c r="R1033">
        <v>0</v>
      </c>
      <c r="S1033">
        <v>0</v>
      </c>
      <c r="T1033" t="s">
        <v>106</v>
      </c>
      <c r="U1033" t="s">
        <v>29</v>
      </c>
      <c r="V1033" t="s">
        <v>29</v>
      </c>
      <c r="W1033" t="s">
        <v>30</v>
      </c>
      <c r="X1033" s="8" t="s">
        <v>38404</v>
      </c>
      <c r="Y1033" s="93"/>
      <c r="Z1033" s="93"/>
      <c r="AA1033" t="s">
        <v>6521</v>
      </c>
      <c r="AB1033" t="s">
        <v>6522</v>
      </c>
    </row>
    <row r="1034" spans="1:28" x14ac:dyDescent="0.3">
      <c r="A1034" s="8" t="b">
        <f t="shared" si="48"/>
        <v>0</v>
      </c>
      <c r="B1034" t="str">
        <f t="shared" si="49"/>
        <v>dokebicard</v>
      </c>
      <c r="C1034" s="10" t="str">
        <f t="shared" si="50"/>
        <v>dokebi_card</v>
      </c>
      <c r="D1034">
        <v>4098</v>
      </c>
      <c r="E1034" t="s">
        <v>24</v>
      </c>
      <c r="F1034" t="s">
        <v>3056</v>
      </c>
      <c r="G1034" t="s">
        <v>26</v>
      </c>
      <c r="H1034" t="s">
        <v>3057</v>
      </c>
      <c r="I1034" t="s">
        <v>100</v>
      </c>
      <c r="J1034">
        <v>20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24</v>
      </c>
      <c r="R1034">
        <v>0</v>
      </c>
      <c r="S1034">
        <v>0</v>
      </c>
      <c r="T1034" t="s">
        <v>59</v>
      </c>
      <c r="U1034" t="s">
        <v>29</v>
      </c>
      <c r="V1034" t="s">
        <v>29</v>
      </c>
      <c r="W1034" t="s">
        <v>30</v>
      </c>
      <c r="X1034" s="8" t="s">
        <v>38405</v>
      </c>
      <c r="Y1034" s="93"/>
      <c r="Z1034" s="93"/>
      <c r="AA1034" t="s">
        <v>3058</v>
      </c>
      <c r="AB1034" t="s">
        <v>3059</v>
      </c>
    </row>
    <row r="1035" spans="1:28" x14ac:dyDescent="0.3">
      <c r="A1035" s="8" t="b">
        <f t="shared" si="48"/>
        <v>0</v>
      </c>
      <c r="B1035" t="str">
        <f t="shared" si="49"/>
        <v>pasanacard</v>
      </c>
      <c r="C1035" s="10" t="str">
        <f t="shared" si="50"/>
        <v>pasana_card</v>
      </c>
      <c r="D1035">
        <v>4099</v>
      </c>
      <c r="E1035" t="s">
        <v>24</v>
      </c>
      <c r="F1035" t="s">
        <v>7447</v>
      </c>
      <c r="G1035" t="s">
        <v>26</v>
      </c>
      <c r="H1035" t="s">
        <v>7448</v>
      </c>
      <c r="I1035" t="s">
        <v>100</v>
      </c>
      <c r="J1035">
        <v>20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24</v>
      </c>
      <c r="R1035">
        <v>0</v>
      </c>
      <c r="S1035">
        <v>0</v>
      </c>
      <c r="T1035" t="s">
        <v>59</v>
      </c>
      <c r="U1035" t="s">
        <v>29</v>
      </c>
      <c r="V1035" t="s">
        <v>29</v>
      </c>
      <c r="W1035" t="s">
        <v>30</v>
      </c>
      <c r="X1035" s="8" t="s">
        <v>38406</v>
      </c>
      <c r="Y1035" s="93"/>
      <c r="Z1035" s="93"/>
      <c r="AA1035" t="s">
        <v>7449</v>
      </c>
      <c r="AB1035" t="s">
        <v>7450</v>
      </c>
    </row>
    <row r="1036" spans="1:28" x14ac:dyDescent="0.3">
      <c r="A1036" s="8" t="b">
        <f t="shared" si="48"/>
        <v>0</v>
      </c>
      <c r="B1036" t="str">
        <f t="shared" si="49"/>
        <v>soheecard</v>
      </c>
      <c r="C1036" s="10" t="str">
        <f t="shared" si="50"/>
        <v>sohee_card</v>
      </c>
      <c r="D1036">
        <v>4100</v>
      </c>
      <c r="E1036" t="s">
        <v>24</v>
      </c>
      <c r="F1036" t="s">
        <v>9318</v>
      </c>
      <c r="G1036" t="s">
        <v>26</v>
      </c>
      <c r="H1036" t="s">
        <v>9319</v>
      </c>
      <c r="I1036" t="s">
        <v>100</v>
      </c>
      <c r="J1036">
        <v>20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24</v>
      </c>
      <c r="R1036">
        <v>0</v>
      </c>
      <c r="S1036">
        <v>0</v>
      </c>
      <c r="T1036" t="s">
        <v>106</v>
      </c>
      <c r="U1036" t="s">
        <v>29</v>
      </c>
      <c r="V1036" t="s">
        <v>29</v>
      </c>
      <c r="W1036" t="s">
        <v>30</v>
      </c>
      <c r="X1036" s="8" t="s">
        <v>38407</v>
      </c>
      <c r="Y1036" s="93"/>
      <c r="Z1036" s="93"/>
      <c r="AA1036" t="s">
        <v>9320</v>
      </c>
      <c r="AB1036" t="s">
        <v>9321</v>
      </c>
    </row>
    <row r="1037" spans="1:28" x14ac:dyDescent="0.3">
      <c r="A1037" s="8" t="b">
        <f t="shared" si="48"/>
        <v>0</v>
      </c>
      <c r="B1037" t="str">
        <f t="shared" si="49"/>
        <v>sandmancard</v>
      </c>
      <c r="C1037" s="10" t="str">
        <f t="shared" si="50"/>
        <v>sand_man_card</v>
      </c>
      <c r="D1037">
        <v>4101</v>
      </c>
      <c r="E1037" t="s">
        <v>24</v>
      </c>
      <c r="F1037" t="s">
        <v>8705</v>
      </c>
      <c r="G1037" t="s">
        <v>26</v>
      </c>
      <c r="H1037" t="s">
        <v>8706</v>
      </c>
      <c r="I1037" t="s">
        <v>100</v>
      </c>
      <c r="J1037">
        <v>20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24</v>
      </c>
      <c r="R1037">
        <v>0</v>
      </c>
      <c r="S1037">
        <v>0</v>
      </c>
      <c r="T1037" t="s">
        <v>59</v>
      </c>
      <c r="U1037" t="s">
        <v>29</v>
      </c>
      <c r="V1037" t="s">
        <v>29</v>
      </c>
      <c r="W1037" t="s">
        <v>30</v>
      </c>
      <c r="X1037" s="8" t="s">
        <v>38408</v>
      </c>
      <c r="Y1037" s="93"/>
      <c r="Z1037" s="93"/>
      <c r="AA1037" t="s">
        <v>8707</v>
      </c>
      <c r="AB1037" t="s">
        <v>8708</v>
      </c>
    </row>
    <row r="1038" spans="1:28" x14ac:dyDescent="0.3">
      <c r="A1038" s="8" t="b">
        <f t="shared" si="48"/>
        <v>0</v>
      </c>
      <c r="B1038" t="str">
        <f t="shared" si="49"/>
        <v>whispercard</v>
      </c>
      <c r="C1038" s="10" t="str">
        <f t="shared" si="50"/>
        <v>whisper_card</v>
      </c>
      <c r="D1038">
        <v>4102</v>
      </c>
      <c r="E1038" t="s">
        <v>24</v>
      </c>
      <c r="F1038" t="s">
        <v>10609</v>
      </c>
      <c r="G1038" t="s">
        <v>26</v>
      </c>
      <c r="H1038" t="s">
        <v>10610</v>
      </c>
      <c r="I1038" t="s">
        <v>100</v>
      </c>
      <c r="J1038">
        <v>20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24</v>
      </c>
      <c r="R1038">
        <v>0</v>
      </c>
      <c r="S1038">
        <v>0</v>
      </c>
      <c r="T1038" t="s">
        <v>223</v>
      </c>
      <c r="U1038" t="s">
        <v>29</v>
      </c>
      <c r="V1038" t="s">
        <v>29</v>
      </c>
      <c r="W1038" t="s">
        <v>30</v>
      </c>
      <c r="X1038" s="8" t="s">
        <v>38409</v>
      </c>
      <c r="Y1038" s="93"/>
      <c r="Z1038" s="93"/>
      <c r="AA1038" t="s">
        <v>10611</v>
      </c>
      <c r="AB1038" t="s">
        <v>10612</v>
      </c>
    </row>
    <row r="1039" spans="1:28" x14ac:dyDescent="0.3">
      <c r="A1039" s="8" t="b">
        <f t="shared" si="48"/>
        <v>0</v>
      </c>
      <c r="B1039" t="str">
        <f t="shared" si="49"/>
        <v>horongcard</v>
      </c>
      <c r="C1039" s="10" t="str">
        <f t="shared" si="50"/>
        <v>horong_card</v>
      </c>
      <c r="D1039">
        <v>4103</v>
      </c>
      <c r="E1039" t="s">
        <v>24</v>
      </c>
      <c r="F1039" t="s">
        <v>5297</v>
      </c>
      <c r="G1039" t="s">
        <v>26</v>
      </c>
      <c r="H1039" t="s">
        <v>5298</v>
      </c>
      <c r="I1039" t="s">
        <v>100</v>
      </c>
      <c r="J1039">
        <v>20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24</v>
      </c>
      <c r="R1039">
        <v>0</v>
      </c>
      <c r="S1039">
        <v>0</v>
      </c>
      <c r="T1039" t="s">
        <v>82</v>
      </c>
      <c r="U1039" t="s">
        <v>29</v>
      </c>
      <c r="V1039" t="s">
        <v>29</v>
      </c>
      <c r="W1039" t="s">
        <v>30</v>
      </c>
      <c r="X1039" s="8" t="s">
        <v>38410</v>
      </c>
      <c r="Y1039" s="93"/>
      <c r="Z1039" s="93" t="s">
        <v>39488</v>
      </c>
      <c r="AA1039" t="s">
        <v>5299</v>
      </c>
      <c r="AB1039" t="s">
        <v>5300</v>
      </c>
    </row>
    <row r="1040" spans="1:28" x14ac:dyDescent="0.3">
      <c r="A1040" s="8" t="b">
        <f t="shared" si="48"/>
        <v>0</v>
      </c>
      <c r="B1040" t="str">
        <f t="shared" si="49"/>
        <v>requiemcard</v>
      </c>
      <c r="C1040" s="10" t="str">
        <f t="shared" si="50"/>
        <v>requiem_card</v>
      </c>
      <c r="D1040">
        <v>4104</v>
      </c>
      <c r="E1040" t="s">
        <v>24</v>
      </c>
      <c r="F1040" t="s">
        <v>8317</v>
      </c>
      <c r="G1040" t="s">
        <v>26</v>
      </c>
      <c r="H1040" t="s">
        <v>8318</v>
      </c>
      <c r="I1040" t="s">
        <v>100</v>
      </c>
      <c r="J1040">
        <v>20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24</v>
      </c>
      <c r="R1040">
        <v>0</v>
      </c>
      <c r="S1040">
        <v>0</v>
      </c>
      <c r="T1040" t="s">
        <v>262</v>
      </c>
      <c r="U1040" t="s">
        <v>29</v>
      </c>
      <c r="V1040" t="s">
        <v>29</v>
      </c>
      <c r="W1040" t="s">
        <v>30</v>
      </c>
      <c r="X1040" s="8" t="s">
        <v>38411</v>
      </c>
      <c r="Y1040" s="93"/>
      <c r="Z1040" s="93"/>
      <c r="AA1040" t="s">
        <v>8319</v>
      </c>
      <c r="AB1040" t="s">
        <v>8320</v>
      </c>
    </row>
    <row r="1041" spans="1:28" x14ac:dyDescent="0.3">
      <c r="A1041" s="8" t="b">
        <f t="shared" si="48"/>
        <v>0</v>
      </c>
      <c r="B1041" t="str">
        <f t="shared" si="49"/>
        <v>marccard</v>
      </c>
      <c r="C1041" s="10" t="str">
        <f t="shared" si="50"/>
        <v>marc_card</v>
      </c>
      <c r="D1041">
        <v>4105</v>
      </c>
      <c r="E1041" t="s">
        <v>24</v>
      </c>
      <c r="F1041" t="s">
        <v>6435</v>
      </c>
      <c r="G1041" t="s">
        <v>26</v>
      </c>
      <c r="H1041" t="s">
        <v>6436</v>
      </c>
      <c r="I1041" t="s">
        <v>100</v>
      </c>
      <c r="J1041">
        <v>20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24</v>
      </c>
      <c r="R1041">
        <v>0</v>
      </c>
      <c r="S1041">
        <v>0</v>
      </c>
      <c r="T1041" t="s">
        <v>59</v>
      </c>
      <c r="U1041" t="s">
        <v>29</v>
      </c>
      <c r="V1041" t="s">
        <v>29</v>
      </c>
      <c r="W1041" t="s">
        <v>30</v>
      </c>
      <c r="X1041" s="8" t="s">
        <v>38412</v>
      </c>
      <c r="Y1041" s="93"/>
      <c r="Z1041" s="93"/>
      <c r="AA1041" t="s">
        <v>6437</v>
      </c>
      <c r="AB1041" t="s">
        <v>6438</v>
      </c>
    </row>
    <row r="1042" spans="1:28" x14ac:dyDescent="0.3">
      <c r="A1042" s="8" t="b">
        <f t="shared" si="48"/>
        <v>0</v>
      </c>
      <c r="B1042" t="str">
        <f t="shared" si="49"/>
        <v>mummycard</v>
      </c>
      <c r="C1042" s="10" t="str">
        <f t="shared" si="50"/>
        <v>mummy_card</v>
      </c>
      <c r="D1042">
        <v>4106</v>
      </c>
      <c r="E1042" t="s">
        <v>24</v>
      </c>
      <c r="F1042" t="s">
        <v>6878</v>
      </c>
      <c r="G1042" t="s">
        <v>26</v>
      </c>
      <c r="H1042" t="s">
        <v>6879</v>
      </c>
      <c r="I1042" t="s">
        <v>100</v>
      </c>
      <c r="J1042" s="6">
        <v>20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24</v>
      </c>
      <c r="R1042">
        <v>0</v>
      </c>
      <c r="S1042">
        <v>0</v>
      </c>
      <c r="T1042" t="s">
        <v>262</v>
      </c>
      <c r="U1042" t="s">
        <v>29</v>
      </c>
      <c r="V1042" t="s">
        <v>29</v>
      </c>
      <c r="W1042" t="s">
        <v>30</v>
      </c>
      <c r="X1042" s="8" t="s">
        <v>38413</v>
      </c>
      <c r="Y1042" s="93"/>
      <c r="Z1042" s="93"/>
      <c r="AA1042" t="s">
        <v>6880</v>
      </c>
      <c r="AB1042" t="s">
        <v>6881</v>
      </c>
    </row>
    <row r="1043" spans="1:28" x14ac:dyDescent="0.3">
      <c r="A1043" s="8" t="b">
        <f t="shared" si="48"/>
        <v>0</v>
      </c>
      <c r="B1043" t="str">
        <f t="shared" si="49"/>
        <v>veritcard</v>
      </c>
      <c r="C1043" s="10" t="str">
        <f t="shared" si="50"/>
        <v>verit_card</v>
      </c>
      <c r="D1043">
        <v>4107</v>
      </c>
      <c r="E1043" t="s">
        <v>24</v>
      </c>
      <c r="F1043" t="s">
        <v>10371</v>
      </c>
      <c r="G1043" t="s">
        <v>26</v>
      </c>
      <c r="H1043" t="s">
        <v>10372</v>
      </c>
      <c r="I1043" t="s">
        <v>100</v>
      </c>
      <c r="J1043">
        <v>20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24</v>
      </c>
      <c r="R1043">
        <v>0</v>
      </c>
      <c r="S1043">
        <v>0</v>
      </c>
      <c r="T1043" t="s">
        <v>106</v>
      </c>
      <c r="U1043" t="s">
        <v>29</v>
      </c>
      <c r="V1043" t="s">
        <v>29</v>
      </c>
      <c r="W1043" t="s">
        <v>30</v>
      </c>
      <c r="X1043" s="8" t="s">
        <v>38414</v>
      </c>
      <c r="Y1043" s="93"/>
      <c r="Z1043" s="93"/>
      <c r="AA1043" t="s">
        <v>10373</v>
      </c>
      <c r="AB1043" t="s">
        <v>10374</v>
      </c>
    </row>
    <row r="1044" spans="1:28" x14ac:dyDescent="0.3">
      <c r="A1044" s="8" t="b">
        <f t="shared" si="48"/>
        <v>0</v>
      </c>
      <c r="B1044" t="str">
        <f t="shared" si="49"/>
        <v>mystcard</v>
      </c>
      <c r="C1044" s="10" t="str">
        <f t="shared" si="50"/>
        <v>myst_card</v>
      </c>
      <c r="D1044">
        <v>4108</v>
      </c>
      <c r="E1044" t="s">
        <v>24</v>
      </c>
      <c r="F1044" t="s">
        <v>6961</v>
      </c>
      <c r="G1044" t="s">
        <v>26</v>
      </c>
      <c r="H1044" t="s">
        <v>6962</v>
      </c>
      <c r="I1044" t="s">
        <v>100</v>
      </c>
      <c r="J1044">
        <v>20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24</v>
      </c>
      <c r="R1044">
        <v>0</v>
      </c>
      <c r="S1044">
        <v>0</v>
      </c>
      <c r="T1044" t="s">
        <v>223</v>
      </c>
      <c r="U1044" t="s">
        <v>29</v>
      </c>
      <c r="V1044" t="s">
        <v>29</v>
      </c>
      <c r="W1044" t="s">
        <v>30</v>
      </c>
      <c r="X1044" s="8" t="s">
        <v>38415</v>
      </c>
      <c r="Y1044" s="93"/>
      <c r="Z1044" s="93"/>
      <c r="AA1044" t="s">
        <v>6963</v>
      </c>
      <c r="AB1044" t="s">
        <v>6964</v>
      </c>
    </row>
    <row r="1045" spans="1:28" x14ac:dyDescent="0.3">
      <c r="A1045" s="8" t="b">
        <f t="shared" si="48"/>
        <v>0</v>
      </c>
      <c r="B1045" t="str">
        <f t="shared" si="49"/>
        <v>jakkcard</v>
      </c>
      <c r="C1045" s="10" t="str">
        <f t="shared" si="50"/>
        <v>jakk_card</v>
      </c>
      <c r="D1045">
        <v>4109</v>
      </c>
      <c r="E1045" t="s">
        <v>24</v>
      </c>
      <c r="F1045" t="s">
        <v>5620</v>
      </c>
      <c r="G1045" t="s">
        <v>26</v>
      </c>
      <c r="H1045" t="s">
        <v>5621</v>
      </c>
      <c r="I1045" t="s">
        <v>100</v>
      </c>
      <c r="J1045">
        <v>20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24</v>
      </c>
      <c r="R1045">
        <v>0</v>
      </c>
      <c r="S1045">
        <v>0</v>
      </c>
      <c r="T1045" t="s">
        <v>223</v>
      </c>
      <c r="U1045" t="s">
        <v>29</v>
      </c>
      <c r="V1045" t="s">
        <v>29</v>
      </c>
      <c r="W1045" t="s">
        <v>30</v>
      </c>
      <c r="X1045" s="8" t="s">
        <v>38416</v>
      </c>
      <c r="Y1045" s="93"/>
      <c r="Z1045" s="93"/>
      <c r="AA1045" t="s">
        <v>5622</v>
      </c>
      <c r="AB1045" t="s">
        <v>5623</v>
      </c>
    </row>
    <row r="1046" spans="1:28" x14ac:dyDescent="0.3">
      <c r="A1046" s="8" t="b">
        <f t="shared" si="48"/>
        <v>0</v>
      </c>
      <c r="B1046" t="str">
        <f t="shared" si="49"/>
        <v>ghoulcard</v>
      </c>
      <c r="C1046" s="10" t="str">
        <f t="shared" si="50"/>
        <v>ghoul_card</v>
      </c>
      <c r="D1046">
        <v>4110</v>
      </c>
      <c r="E1046" t="s">
        <v>24</v>
      </c>
      <c r="F1046" t="s">
        <v>4432</v>
      </c>
      <c r="G1046" t="s">
        <v>26</v>
      </c>
      <c r="H1046" t="s">
        <v>4433</v>
      </c>
      <c r="I1046" t="s">
        <v>100</v>
      </c>
      <c r="J1046">
        <v>20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24</v>
      </c>
      <c r="R1046">
        <v>0</v>
      </c>
      <c r="S1046">
        <v>0</v>
      </c>
      <c r="T1046" t="s">
        <v>101</v>
      </c>
      <c r="U1046" t="s">
        <v>29</v>
      </c>
      <c r="V1046" t="s">
        <v>29</v>
      </c>
      <c r="W1046" t="s">
        <v>30</v>
      </c>
      <c r="X1046" s="8" t="s">
        <v>38417</v>
      </c>
      <c r="Y1046" s="93"/>
      <c r="Z1046" s="93"/>
      <c r="AA1046" t="s">
        <v>4434</v>
      </c>
      <c r="AB1046" t="s">
        <v>4435</v>
      </c>
    </row>
    <row r="1047" spans="1:28" x14ac:dyDescent="0.3">
      <c r="A1047" s="8" t="b">
        <f t="shared" si="48"/>
        <v>0</v>
      </c>
      <c r="B1047" t="str">
        <f t="shared" si="49"/>
        <v>stroufcard</v>
      </c>
      <c r="C1047" s="10" t="str">
        <f t="shared" si="50"/>
        <v>strouf_card</v>
      </c>
      <c r="D1047">
        <v>4111</v>
      </c>
      <c r="E1047" t="s">
        <v>24</v>
      </c>
      <c r="F1047" t="s">
        <v>9718</v>
      </c>
      <c r="G1047" t="s">
        <v>26</v>
      </c>
      <c r="H1047" t="s">
        <v>9719</v>
      </c>
      <c r="I1047" t="s">
        <v>100</v>
      </c>
      <c r="J1047">
        <v>20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24</v>
      </c>
      <c r="R1047">
        <v>0</v>
      </c>
      <c r="S1047">
        <v>0</v>
      </c>
      <c r="T1047" t="s">
        <v>262</v>
      </c>
      <c r="U1047" t="s">
        <v>29</v>
      </c>
      <c r="V1047" t="s">
        <v>29</v>
      </c>
      <c r="W1047" t="s">
        <v>30</v>
      </c>
      <c r="X1047" s="8" t="s">
        <v>38418</v>
      </c>
      <c r="Y1047" s="93"/>
      <c r="Z1047" s="93"/>
      <c r="AA1047" t="s">
        <v>9720</v>
      </c>
      <c r="AB1047" t="s">
        <v>9721</v>
      </c>
    </row>
    <row r="1048" spans="1:28" x14ac:dyDescent="0.3">
      <c r="A1048" s="8" t="b">
        <f t="shared" si="48"/>
        <v>0</v>
      </c>
      <c r="B1048" t="str">
        <f t="shared" si="49"/>
        <v>mardukcard</v>
      </c>
      <c r="C1048" s="10" t="str">
        <f t="shared" si="50"/>
        <v>marduk_card</v>
      </c>
      <c r="D1048">
        <v>4112</v>
      </c>
      <c r="E1048" t="s">
        <v>24</v>
      </c>
      <c r="F1048" t="s">
        <v>6447</v>
      </c>
      <c r="G1048" t="s">
        <v>26</v>
      </c>
      <c r="H1048" t="s">
        <v>6448</v>
      </c>
      <c r="I1048" t="s">
        <v>100</v>
      </c>
      <c r="J1048">
        <v>20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24</v>
      </c>
      <c r="R1048">
        <v>0</v>
      </c>
      <c r="S1048">
        <v>0</v>
      </c>
      <c r="T1048" t="s">
        <v>101</v>
      </c>
      <c r="U1048" t="s">
        <v>29</v>
      </c>
      <c r="V1048" t="s">
        <v>29</v>
      </c>
      <c r="W1048" t="s">
        <v>30</v>
      </c>
      <c r="X1048" s="8" t="s">
        <v>38419</v>
      </c>
      <c r="Y1048" s="93"/>
      <c r="Z1048" s="93"/>
      <c r="AA1048" t="s">
        <v>6449</v>
      </c>
      <c r="AB1048" t="s">
        <v>6450</v>
      </c>
    </row>
    <row r="1049" spans="1:28" x14ac:dyDescent="0.3">
      <c r="A1049" s="8" t="b">
        <f t="shared" si="48"/>
        <v>0</v>
      </c>
      <c r="B1049" t="str">
        <f t="shared" si="49"/>
        <v>marionettecard</v>
      </c>
      <c r="C1049" s="10" t="str">
        <f t="shared" si="50"/>
        <v>marionette_card</v>
      </c>
      <c r="D1049">
        <v>4113</v>
      </c>
      <c r="E1049" t="s">
        <v>24</v>
      </c>
      <c r="F1049" t="s">
        <v>6479</v>
      </c>
      <c r="G1049" t="s">
        <v>26</v>
      </c>
      <c r="H1049" t="s">
        <v>6480</v>
      </c>
      <c r="I1049" t="s">
        <v>100</v>
      </c>
      <c r="J1049" s="6">
        <v>20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24</v>
      </c>
      <c r="R1049">
        <v>0</v>
      </c>
      <c r="S1049">
        <v>0</v>
      </c>
      <c r="T1049" t="s">
        <v>223</v>
      </c>
      <c r="U1049" t="s">
        <v>29</v>
      </c>
      <c r="V1049" t="s">
        <v>29</v>
      </c>
      <c r="W1049" t="s">
        <v>30</v>
      </c>
      <c r="X1049" s="8" t="s">
        <v>38420</v>
      </c>
      <c r="Y1049" s="93"/>
      <c r="Z1049" s="93"/>
      <c r="AA1049" t="s">
        <v>6481</v>
      </c>
      <c r="AB1049" t="s">
        <v>6482</v>
      </c>
    </row>
    <row r="1050" spans="1:28" x14ac:dyDescent="0.3">
      <c r="A1050" s="8" t="b">
        <f t="shared" si="48"/>
        <v>0</v>
      </c>
      <c r="B1050" t="str">
        <f t="shared" si="49"/>
        <v>argiopecard</v>
      </c>
      <c r="C1050" s="10" t="str">
        <f t="shared" si="50"/>
        <v>argiope_card</v>
      </c>
      <c r="D1050">
        <v>4114</v>
      </c>
      <c r="E1050" t="s">
        <v>24</v>
      </c>
      <c r="F1050" t="s">
        <v>519</v>
      </c>
      <c r="G1050" t="s">
        <v>26</v>
      </c>
      <c r="H1050" t="s">
        <v>520</v>
      </c>
      <c r="I1050" t="s">
        <v>100</v>
      </c>
      <c r="J1050">
        <v>20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24</v>
      </c>
      <c r="R1050">
        <v>0</v>
      </c>
      <c r="S1050">
        <v>0</v>
      </c>
      <c r="T1050" t="s">
        <v>59</v>
      </c>
      <c r="U1050" t="s">
        <v>29</v>
      </c>
      <c r="V1050" t="s">
        <v>29</v>
      </c>
      <c r="W1050" t="s">
        <v>30</v>
      </c>
      <c r="X1050" s="8" t="s">
        <v>38421</v>
      </c>
      <c r="Y1050" s="93"/>
      <c r="Z1050" s="93"/>
      <c r="AA1050" t="s">
        <v>521</v>
      </c>
      <c r="AB1050" t="s">
        <v>522</v>
      </c>
    </row>
    <row r="1051" spans="1:28" x14ac:dyDescent="0.3">
      <c r="A1051" s="8" t="b">
        <f t="shared" si="48"/>
        <v>0</v>
      </c>
      <c r="B1051" t="str">
        <f t="shared" si="49"/>
        <v>hunterflycard</v>
      </c>
      <c r="C1051" s="10" t="str">
        <f t="shared" si="50"/>
        <v>hunter_fly_card</v>
      </c>
      <c r="D1051">
        <v>4115</v>
      </c>
      <c r="E1051" t="s">
        <v>24</v>
      </c>
      <c r="F1051" t="s">
        <v>5324</v>
      </c>
      <c r="G1051" t="s">
        <v>26</v>
      </c>
      <c r="H1051" t="s">
        <v>5325</v>
      </c>
      <c r="I1051" t="s">
        <v>100</v>
      </c>
      <c r="J1051">
        <v>20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24</v>
      </c>
      <c r="R1051">
        <v>0</v>
      </c>
      <c r="S1051">
        <v>0</v>
      </c>
      <c r="T1051" t="s">
        <v>262</v>
      </c>
      <c r="U1051" t="s">
        <v>29</v>
      </c>
      <c r="V1051" t="s">
        <v>29</v>
      </c>
      <c r="W1051" t="s">
        <v>30</v>
      </c>
      <c r="X1051" s="8" t="s">
        <v>38422</v>
      </c>
      <c r="Y1051" s="93"/>
      <c r="Z1051" s="93"/>
      <c r="AA1051" t="s">
        <v>5326</v>
      </c>
      <c r="AB1051" t="s">
        <v>5327</v>
      </c>
    </row>
    <row r="1052" spans="1:28" x14ac:dyDescent="0.3">
      <c r="A1052" s="8" t="b">
        <f t="shared" si="48"/>
        <v>0</v>
      </c>
      <c r="B1052" t="str">
        <f t="shared" si="49"/>
        <v>isiscard</v>
      </c>
      <c r="C1052" s="10" t="str">
        <f t="shared" si="50"/>
        <v>isis_card</v>
      </c>
      <c r="D1052">
        <v>4116</v>
      </c>
      <c r="E1052" t="s">
        <v>24</v>
      </c>
      <c r="F1052" t="s">
        <v>5597</v>
      </c>
      <c r="G1052" t="s">
        <v>26</v>
      </c>
      <c r="H1052" t="s">
        <v>5598</v>
      </c>
      <c r="I1052" t="s">
        <v>100</v>
      </c>
      <c r="J1052">
        <v>20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24</v>
      </c>
      <c r="R1052">
        <v>0</v>
      </c>
      <c r="S1052">
        <v>0</v>
      </c>
      <c r="T1052" t="s">
        <v>223</v>
      </c>
      <c r="U1052" t="s">
        <v>29</v>
      </c>
      <c r="V1052" t="s">
        <v>29</v>
      </c>
      <c r="W1052" t="s">
        <v>30</v>
      </c>
      <c r="X1052" s="8" t="s">
        <v>38423</v>
      </c>
      <c r="Y1052" s="93"/>
      <c r="Z1052" s="93"/>
      <c r="AA1052" t="s">
        <v>5599</v>
      </c>
      <c r="AB1052" t="s">
        <v>5600</v>
      </c>
    </row>
    <row r="1053" spans="1:28" x14ac:dyDescent="0.3">
      <c r="A1053" s="8" t="b">
        <f t="shared" si="48"/>
        <v>0</v>
      </c>
      <c r="B1053" t="str">
        <f t="shared" si="49"/>
        <v>sidewindercard</v>
      </c>
      <c r="C1053" s="10" t="str">
        <f t="shared" si="50"/>
        <v>side_winder_card</v>
      </c>
      <c r="D1053">
        <v>4117</v>
      </c>
      <c r="E1053" t="s">
        <v>24</v>
      </c>
      <c r="F1053" t="s">
        <v>9032</v>
      </c>
      <c r="G1053" t="s">
        <v>26</v>
      </c>
      <c r="H1053" t="s">
        <v>9033</v>
      </c>
      <c r="I1053" t="s">
        <v>100</v>
      </c>
      <c r="J1053">
        <v>20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24</v>
      </c>
      <c r="R1053">
        <v>0</v>
      </c>
      <c r="S1053">
        <v>0</v>
      </c>
      <c r="T1053" t="s">
        <v>262</v>
      </c>
      <c r="U1053" t="s">
        <v>29</v>
      </c>
      <c r="V1053" t="s">
        <v>29</v>
      </c>
      <c r="W1053" t="s">
        <v>30</v>
      </c>
      <c r="X1053" s="8" t="s">
        <v>38424</v>
      </c>
      <c r="Y1053" s="93"/>
      <c r="Z1053" s="93"/>
      <c r="AA1053" t="s">
        <v>9034</v>
      </c>
      <c r="AB1053" t="s">
        <v>9035</v>
      </c>
    </row>
    <row r="1054" spans="1:28" x14ac:dyDescent="0.3">
      <c r="A1054" s="8" t="b">
        <f t="shared" si="48"/>
        <v>0</v>
      </c>
      <c r="B1054" t="str">
        <f t="shared" si="49"/>
        <v>petitcard</v>
      </c>
      <c r="C1054" s="10" t="str">
        <f t="shared" si="50"/>
        <v>petit_card</v>
      </c>
      <c r="D1054">
        <v>4118</v>
      </c>
      <c r="E1054" t="s">
        <v>24</v>
      </c>
      <c r="F1054" t="s">
        <v>7519</v>
      </c>
      <c r="G1054" t="s">
        <v>26</v>
      </c>
      <c r="H1054" t="s">
        <v>7520</v>
      </c>
      <c r="I1054" t="s">
        <v>100</v>
      </c>
      <c r="J1054">
        <v>20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24</v>
      </c>
      <c r="R1054">
        <v>0</v>
      </c>
      <c r="S1054">
        <v>0</v>
      </c>
      <c r="T1054" t="s">
        <v>262</v>
      </c>
      <c r="U1054" t="s">
        <v>29</v>
      </c>
      <c r="V1054" t="s">
        <v>29</v>
      </c>
      <c r="W1054" t="s">
        <v>30</v>
      </c>
      <c r="X1054" s="8" t="s">
        <v>38425</v>
      </c>
      <c r="Y1054" s="93"/>
      <c r="Z1054" s="93"/>
      <c r="AA1054" t="s">
        <v>7521</v>
      </c>
      <c r="AB1054" t="s">
        <v>7522</v>
      </c>
    </row>
    <row r="1055" spans="1:28" x14ac:dyDescent="0.3">
      <c r="A1055" s="8" t="b">
        <f t="shared" si="48"/>
        <v>0</v>
      </c>
      <c r="B1055" t="str">
        <f t="shared" si="49"/>
        <v>bathorycard</v>
      </c>
      <c r="C1055" s="10" t="str">
        <f t="shared" si="50"/>
        <v>bathory_card</v>
      </c>
      <c r="D1055">
        <v>4119</v>
      </c>
      <c r="E1055" t="s">
        <v>24</v>
      </c>
      <c r="F1055" t="s">
        <v>811</v>
      </c>
      <c r="G1055" t="s">
        <v>26</v>
      </c>
      <c r="H1055" t="s">
        <v>812</v>
      </c>
      <c r="I1055" t="s">
        <v>100</v>
      </c>
      <c r="J1055" s="6">
        <v>20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24</v>
      </c>
      <c r="R1055">
        <v>0</v>
      </c>
      <c r="S1055">
        <v>0</v>
      </c>
      <c r="T1055" t="s">
        <v>59</v>
      </c>
      <c r="U1055" t="s">
        <v>29</v>
      </c>
      <c r="V1055" t="s">
        <v>29</v>
      </c>
      <c r="W1055" t="s">
        <v>30</v>
      </c>
      <c r="X1055" s="8" t="s">
        <v>38426</v>
      </c>
      <c r="Y1055" s="93"/>
      <c r="Z1055" s="93"/>
      <c r="AA1055" t="s">
        <v>813</v>
      </c>
      <c r="AB1055" t="s">
        <v>814</v>
      </c>
    </row>
    <row r="1056" spans="1:28" x14ac:dyDescent="0.3">
      <c r="A1056" s="8" t="b">
        <f t="shared" si="48"/>
        <v>0</v>
      </c>
      <c r="B1056" t="str">
        <f t="shared" si="49"/>
        <v>petitcard</v>
      </c>
      <c r="C1056" s="10" t="str">
        <f t="shared" si="50"/>
        <v>petit__card</v>
      </c>
      <c r="D1056">
        <v>4120</v>
      </c>
      <c r="E1056" t="s">
        <v>24</v>
      </c>
      <c r="F1056" t="s">
        <v>7515</v>
      </c>
      <c r="G1056" t="s">
        <v>26</v>
      </c>
      <c r="H1056" t="s">
        <v>7516</v>
      </c>
      <c r="I1056" t="s">
        <v>100</v>
      </c>
      <c r="J1056" s="6">
        <v>20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24</v>
      </c>
      <c r="R1056">
        <v>0</v>
      </c>
      <c r="S1056">
        <v>0</v>
      </c>
      <c r="T1056" t="s">
        <v>206</v>
      </c>
      <c r="U1056" t="s">
        <v>29</v>
      </c>
      <c r="V1056" t="s">
        <v>29</v>
      </c>
      <c r="W1056" t="s">
        <v>30</v>
      </c>
      <c r="X1056" s="8" t="s">
        <v>38427</v>
      </c>
      <c r="Y1056" s="93"/>
      <c r="Z1056" s="93"/>
      <c r="AA1056" t="s">
        <v>7517</v>
      </c>
      <c r="AB1056" t="s">
        <v>7518</v>
      </c>
    </row>
    <row r="1057" spans="1:28" x14ac:dyDescent="0.3">
      <c r="A1057" s="8" t="b">
        <f t="shared" si="48"/>
        <v>0</v>
      </c>
      <c r="B1057" t="str">
        <f t="shared" si="49"/>
        <v>deviruchicard</v>
      </c>
      <c r="C1057" s="10" t="str">
        <f t="shared" si="50"/>
        <v>deviruchi_card</v>
      </c>
      <c r="D1057">
        <v>4122</v>
      </c>
      <c r="E1057" t="s">
        <v>24</v>
      </c>
      <c r="F1057" t="s">
        <v>2960</v>
      </c>
      <c r="G1057" t="s">
        <v>26</v>
      </c>
      <c r="H1057" t="s">
        <v>2961</v>
      </c>
      <c r="I1057" t="s">
        <v>100</v>
      </c>
      <c r="J1057">
        <v>20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24</v>
      </c>
      <c r="R1057">
        <v>0</v>
      </c>
      <c r="S1057">
        <v>0</v>
      </c>
      <c r="T1057" t="s">
        <v>101</v>
      </c>
      <c r="U1057" t="s">
        <v>29</v>
      </c>
      <c r="V1057" t="s">
        <v>29</v>
      </c>
      <c r="W1057" t="s">
        <v>30</v>
      </c>
      <c r="X1057" s="8" t="s">
        <v>38428</v>
      </c>
      <c r="Y1057" s="93"/>
      <c r="Z1057" s="93"/>
      <c r="AA1057" t="s">
        <v>2962</v>
      </c>
      <c r="AB1057" t="s">
        <v>2963</v>
      </c>
    </row>
    <row r="1058" spans="1:28" x14ac:dyDescent="0.3">
      <c r="A1058" s="8" t="b">
        <f t="shared" si="48"/>
        <v>0</v>
      </c>
      <c r="B1058" t="str">
        <f t="shared" si="49"/>
        <v>medusacard</v>
      </c>
      <c r="C1058" s="10" t="str">
        <f t="shared" si="50"/>
        <v>medusa_card</v>
      </c>
      <c r="D1058">
        <v>4124</v>
      </c>
      <c r="E1058" t="s">
        <v>24</v>
      </c>
      <c r="F1058" t="s">
        <v>6595</v>
      </c>
      <c r="G1058" t="s">
        <v>26</v>
      </c>
      <c r="H1058" t="s">
        <v>6596</v>
      </c>
      <c r="I1058" t="s">
        <v>100</v>
      </c>
      <c r="J1058">
        <v>20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24</v>
      </c>
      <c r="R1058">
        <v>0</v>
      </c>
      <c r="S1058">
        <v>0</v>
      </c>
      <c r="T1058" t="s">
        <v>206</v>
      </c>
      <c r="U1058" t="s">
        <v>29</v>
      </c>
      <c r="V1058" t="s">
        <v>29</v>
      </c>
      <c r="W1058" t="s">
        <v>30</v>
      </c>
      <c r="X1058" s="8" t="s">
        <v>38430</v>
      </c>
      <c r="Y1058" s="93"/>
      <c r="Z1058" s="93"/>
      <c r="AA1058" t="s">
        <v>6597</v>
      </c>
      <c r="AB1058" t="s">
        <v>6598</v>
      </c>
    </row>
    <row r="1059" spans="1:28" x14ac:dyDescent="0.3">
      <c r="A1059" s="8" t="b">
        <f t="shared" si="48"/>
        <v>0</v>
      </c>
      <c r="B1059" t="str">
        <f t="shared" si="49"/>
        <v>deviacecard</v>
      </c>
      <c r="C1059" s="10" t="str">
        <f t="shared" si="50"/>
        <v>deviace_card</v>
      </c>
      <c r="D1059">
        <v>4125</v>
      </c>
      <c r="E1059" t="s">
        <v>24</v>
      </c>
      <c r="F1059" t="s">
        <v>2932</v>
      </c>
      <c r="G1059" t="s">
        <v>26</v>
      </c>
      <c r="H1059" t="s">
        <v>2933</v>
      </c>
      <c r="I1059" t="s">
        <v>100</v>
      </c>
      <c r="J1059">
        <v>20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24</v>
      </c>
      <c r="R1059">
        <v>0</v>
      </c>
      <c r="S1059">
        <v>0</v>
      </c>
      <c r="T1059" t="s">
        <v>262</v>
      </c>
      <c r="U1059" t="s">
        <v>29</v>
      </c>
      <c r="V1059" t="s">
        <v>29</v>
      </c>
      <c r="W1059" t="s">
        <v>30</v>
      </c>
      <c r="X1059" s="8" t="s">
        <v>38431</v>
      </c>
      <c r="Y1059" s="93"/>
      <c r="Z1059" s="93"/>
      <c r="AA1059" t="s">
        <v>2934</v>
      </c>
      <c r="AB1059" t="s">
        <v>2935</v>
      </c>
    </row>
    <row r="1060" spans="1:28" x14ac:dyDescent="0.3">
      <c r="A1060" s="8" t="b">
        <f t="shared" si="48"/>
        <v>0</v>
      </c>
      <c r="B1060" t="str">
        <f t="shared" si="49"/>
        <v>minorouscard</v>
      </c>
      <c r="C1060" s="10" t="str">
        <f t="shared" si="50"/>
        <v>minorous_card</v>
      </c>
      <c r="D1060">
        <v>4126</v>
      </c>
      <c r="E1060" t="s">
        <v>24</v>
      </c>
      <c r="F1060" t="s">
        <v>6712</v>
      </c>
      <c r="G1060" t="s">
        <v>26</v>
      </c>
      <c r="H1060" t="s">
        <v>6713</v>
      </c>
      <c r="I1060" t="s">
        <v>100</v>
      </c>
      <c r="J1060">
        <v>20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24</v>
      </c>
      <c r="R1060">
        <v>0</v>
      </c>
      <c r="S1060">
        <v>0</v>
      </c>
      <c r="T1060" t="s">
        <v>262</v>
      </c>
      <c r="U1060" t="s">
        <v>29</v>
      </c>
      <c r="V1060" t="s">
        <v>29</v>
      </c>
      <c r="W1060" t="s">
        <v>30</v>
      </c>
      <c r="X1060" s="8" t="s">
        <v>38432</v>
      </c>
      <c r="Y1060" s="93"/>
      <c r="Z1060" s="93"/>
      <c r="AA1060" t="s">
        <v>6714</v>
      </c>
      <c r="AB1060" t="s">
        <v>6715</v>
      </c>
    </row>
    <row r="1061" spans="1:28" x14ac:dyDescent="0.3">
      <c r="A1061" s="8" t="b">
        <f t="shared" si="48"/>
        <v>0</v>
      </c>
      <c r="B1061" t="str">
        <f t="shared" si="49"/>
        <v>nightmarecard</v>
      </c>
      <c r="C1061" s="10" t="str">
        <f t="shared" si="50"/>
        <v>nightmare_card</v>
      </c>
      <c r="D1061">
        <v>4127</v>
      </c>
      <c r="E1061" t="s">
        <v>24</v>
      </c>
      <c r="F1061" t="s">
        <v>7071</v>
      </c>
      <c r="G1061" t="s">
        <v>26</v>
      </c>
      <c r="H1061" t="s">
        <v>7072</v>
      </c>
      <c r="I1061" t="s">
        <v>100</v>
      </c>
      <c r="J1061">
        <v>20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24</v>
      </c>
      <c r="R1061">
        <v>0</v>
      </c>
      <c r="S1061">
        <v>0</v>
      </c>
      <c r="T1061" t="s">
        <v>101</v>
      </c>
      <c r="U1061" t="s">
        <v>29</v>
      </c>
      <c r="V1061" t="s">
        <v>29</v>
      </c>
      <c r="W1061" t="s">
        <v>30</v>
      </c>
      <c r="X1061" s="8" t="s">
        <v>38433</v>
      </c>
      <c r="Y1061" s="93"/>
      <c r="Z1061" s="93"/>
      <c r="AA1061" t="s">
        <v>7073</v>
      </c>
      <c r="AB1061" t="s">
        <v>7074</v>
      </c>
    </row>
    <row r="1062" spans="1:28" x14ac:dyDescent="0.3">
      <c r="A1062" s="8" t="b">
        <f t="shared" si="48"/>
        <v>0</v>
      </c>
      <c r="B1062" t="str">
        <f t="shared" si="49"/>
        <v>baphometcard</v>
      </c>
      <c r="C1062" s="10" t="str">
        <f t="shared" si="50"/>
        <v>baphomet__card</v>
      </c>
      <c r="D1062">
        <v>4129</v>
      </c>
      <c r="E1062" t="s">
        <v>24</v>
      </c>
      <c r="F1062" t="s">
        <v>768</v>
      </c>
      <c r="G1062" t="s">
        <v>26</v>
      </c>
      <c r="H1062" t="s">
        <v>769</v>
      </c>
      <c r="I1062" t="s">
        <v>100</v>
      </c>
      <c r="J1062">
        <v>20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24</v>
      </c>
      <c r="R1062">
        <v>0</v>
      </c>
      <c r="S1062">
        <v>0</v>
      </c>
      <c r="T1062" t="s">
        <v>223</v>
      </c>
      <c r="U1062" t="s">
        <v>29</v>
      </c>
      <c r="V1062" t="s">
        <v>29</v>
      </c>
      <c r="W1062" t="s">
        <v>30</v>
      </c>
      <c r="X1062" s="8" t="s">
        <v>38435</v>
      </c>
      <c r="Y1062" s="93"/>
      <c r="Z1062" s="93"/>
      <c r="AA1062" t="s">
        <v>770</v>
      </c>
      <c r="AB1062" t="s">
        <v>771</v>
      </c>
    </row>
    <row r="1063" spans="1:28" x14ac:dyDescent="0.3">
      <c r="A1063" s="8" t="b">
        <f t="shared" si="48"/>
        <v>0</v>
      </c>
      <c r="B1063" t="str">
        <f t="shared" si="49"/>
        <v>scorpionkingcard</v>
      </c>
      <c r="C1063" s="10" t="str">
        <f t="shared" si="50"/>
        <v>scorpion_king_card</v>
      </c>
      <c r="D1063">
        <v>4130</v>
      </c>
      <c r="E1063" t="s">
        <v>24</v>
      </c>
      <c r="F1063" t="s">
        <v>8819</v>
      </c>
      <c r="G1063" t="s">
        <v>26</v>
      </c>
      <c r="H1063" t="s">
        <v>8820</v>
      </c>
      <c r="I1063" t="s">
        <v>100</v>
      </c>
      <c r="J1063">
        <v>20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24</v>
      </c>
      <c r="R1063">
        <v>0</v>
      </c>
      <c r="S1063">
        <v>0</v>
      </c>
      <c r="T1063" t="s">
        <v>262</v>
      </c>
      <c r="U1063" t="s">
        <v>29</v>
      </c>
      <c r="V1063" t="s">
        <v>29</v>
      </c>
      <c r="W1063" t="s">
        <v>30</v>
      </c>
      <c r="X1063" s="8" t="s">
        <v>38436</v>
      </c>
      <c r="Y1063" s="93"/>
      <c r="Z1063" s="93"/>
      <c r="AA1063" t="s">
        <v>8821</v>
      </c>
      <c r="AB1063" t="s">
        <v>8822</v>
      </c>
    </row>
    <row r="1064" spans="1:28" x14ac:dyDescent="0.3">
      <c r="A1064" s="8" t="b">
        <f t="shared" si="48"/>
        <v>0</v>
      </c>
      <c r="B1064" t="str">
        <f t="shared" si="49"/>
        <v>daydriccard</v>
      </c>
      <c r="C1064" s="10" t="str">
        <f t="shared" si="50"/>
        <v>daydric_card</v>
      </c>
      <c r="D1064">
        <v>4133</v>
      </c>
      <c r="E1064" t="s">
        <v>24</v>
      </c>
      <c r="F1064" t="s">
        <v>2857</v>
      </c>
      <c r="G1064" t="s">
        <v>26</v>
      </c>
      <c r="H1064" t="s">
        <v>2858</v>
      </c>
      <c r="I1064" t="s">
        <v>100</v>
      </c>
      <c r="J1064">
        <v>20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24</v>
      </c>
      <c r="R1064">
        <v>0</v>
      </c>
      <c r="S1064">
        <v>0</v>
      </c>
      <c r="T1064" t="s">
        <v>223</v>
      </c>
      <c r="U1064" t="s">
        <v>29</v>
      </c>
      <c r="V1064" t="s">
        <v>29</v>
      </c>
      <c r="W1064" t="s">
        <v>30</v>
      </c>
      <c r="X1064" s="8" t="s">
        <v>38439</v>
      </c>
      <c r="Y1064" s="93"/>
      <c r="Z1064" s="93"/>
      <c r="AA1064" t="s">
        <v>2859</v>
      </c>
      <c r="AB1064" t="s">
        <v>2860</v>
      </c>
    </row>
    <row r="1065" spans="1:28" x14ac:dyDescent="0.3">
      <c r="A1065" s="8" t="b">
        <f t="shared" si="48"/>
        <v>0</v>
      </c>
      <c r="B1065" t="str">
        <f t="shared" si="49"/>
        <v>khalitzburgcard</v>
      </c>
      <c r="C1065" s="10" t="str">
        <f t="shared" si="50"/>
        <v>khalitzburg_card</v>
      </c>
      <c r="D1065">
        <v>4136</v>
      </c>
      <c r="E1065" t="s">
        <v>24</v>
      </c>
      <c r="F1065" t="s">
        <v>5808</v>
      </c>
      <c r="G1065" t="s">
        <v>26</v>
      </c>
      <c r="H1065" t="s">
        <v>5809</v>
      </c>
      <c r="I1065" t="s">
        <v>100</v>
      </c>
      <c r="J1065" s="6">
        <v>20</v>
      </c>
      <c r="K1065">
        <v>1</v>
      </c>
      <c r="L1065" s="6">
        <v>0</v>
      </c>
      <c r="M1065">
        <v>0</v>
      </c>
      <c r="N1065">
        <v>0</v>
      </c>
      <c r="O1065">
        <v>0</v>
      </c>
      <c r="P1065">
        <v>0</v>
      </c>
      <c r="Q1065" t="s">
        <v>24</v>
      </c>
      <c r="R1065">
        <v>0</v>
      </c>
      <c r="S1065">
        <v>0</v>
      </c>
      <c r="T1065" t="s">
        <v>206</v>
      </c>
      <c r="U1065" t="s">
        <v>29</v>
      </c>
      <c r="V1065" t="s">
        <v>29</v>
      </c>
      <c r="W1065" t="s">
        <v>30</v>
      </c>
      <c r="X1065" s="8" t="s">
        <v>38441</v>
      </c>
      <c r="Y1065" s="93"/>
      <c r="Z1065" s="93"/>
      <c r="AA1065" t="s">
        <v>5810</v>
      </c>
      <c r="AB1065" t="s">
        <v>5811</v>
      </c>
    </row>
    <row r="1066" spans="1:28" x14ac:dyDescent="0.3">
      <c r="A1066" s="8" t="b">
        <f t="shared" si="48"/>
        <v>0</v>
      </c>
      <c r="B1066" t="str">
        <f t="shared" si="49"/>
        <v>anubiscard</v>
      </c>
      <c r="C1066" s="10" t="str">
        <f t="shared" si="50"/>
        <v>anubis_card</v>
      </c>
      <c r="D1066">
        <v>4138</v>
      </c>
      <c r="E1066" t="s">
        <v>24</v>
      </c>
      <c r="F1066" t="s">
        <v>414</v>
      </c>
      <c r="G1066" t="s">
        <v>26</v>
      </c>
      <c r="H1066" t="s">
        <v>415</v>
      </c>
      <c r="I1066" t="s">
        <v>100</v>
      </c>
      <c r="J1066">
        <v>20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24</v>
      </c>
      <c r="R1066">
        <v>0</v>
      </c>
      <c r="S1066">
        <v>0</v>
      </c>
      <c r="T1066" t="s">
        <v>206</v>
      </c>
      <c r="U1066" t="s">
        <v>29</v>
      </c>
      <c r="V1066" t="s">
        <v>29</v>
      </c>
      <c r="W1066" t="s">
        <v>30</v>
      </c>
      <c r="X1066" s="8" t="s">
        <v>38442</v>
      </c>
      <c r="Y1066" s="93"/>
      <c r="Z1066" s="93"/>
      <c r="AA1066" t="s">
        <v>416</v>
      </c>
      <c r="AB1066" t="s">
        <v>417</v>
      </c>
    </row>
    <row r="1067" spans="1:28" x14ac:dyDescent="0.3">
      <c r="A1067" s="8" t="b">
        <f t="shared" si="48"/>
        <v>0</v>
      </c>
      <c r="B1067" t="str">
        <f t="shared" si="49"/>
        <v>jokercard</v>
      </c>
      <c r="C1067" s="10" t="str">
        <f t="shared" si="50"/>
        <v>joker_card</v>
      </c>
      <c r="D1067">
        <v>4139</v>
      </c>
      <c r="E1067" t="s">
        <v>24</v>
      </c>
      <c r="F1067" t="s">
        <v>5663</v>
      </c>
      <c r="G1067" t="s">
        <v>26</v>
      </c>
      <c r="H1067" t="s">
        <v>5664</v>
      </c>
      <c r="I1067" t="s">
        <v>100</v>
      </c>
      <c r="J1067">
        <v>20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24</v>
      </c>
      <c r="R1067">
        <v>0</v>
      </c>
      <c r="S1067">
        <v>0</v>
      </c>
      <c r="T1067" t="s">
        <v>82</v>
      </c>
      <c r="U1067" t="s">
        <v>29</v>
      </c>
      <c r="V1067" t="s">
        <v>29</v>
      </c>
      <c r="W1067" t="s">
        <v>30</v>
      </c>
      <c r="X1067" s="8" t="s">
        <v>38443</v>
      </c>
      <c r="Y1067" s="93"/>
      <c r="Z1067" s="93"/>
      <c r="AA1067" t="s">
        <v>5665</v>
      </c>
      <c r="AB1067" t="s">
        <v>5666</v>
      </c>
    </row>
    <row r="1068" spans="1:28" x14ac:dyDescent="0.3">
      <c r="A1068" s="8" t="b">
        <f t="shared" si="48"/>
        <v>0</v>
      </c>
      <c r="B1068" t="str">
        <f t="shared" si="49"/>
        <v>knightofabysscard</v>
      </c>
      <c r="C1068" s="10" t="str">
        <f t="shared" si="50"/>
        <v>knight_of_abyss_card</v>
      </c>
      <c r="D1068">
        <v>4140</v>
      </c>
      <c r="E1068" t="s">
        <v>24</v>
      </c>
      <c r="F1068" t="s">
        <v>5849</v>
      </c>
      <c r="G1068" t="s">
        <v>26</v>
      </c>
      <c r="H1068" t="s">
        <v>5850</v>
      </c>
      <c r="I1068" t="s">
        <v>100</v>
      </c>
      <c r="J1068" s="6">
        <v>20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24</v>
      </c>
      <c r="R1068">
        <v>0</v>
      </c>
      <c r="S1068">
        <v>0</v>
      </c>
      <c r="T1068" t="s">
        <v>262</v>
      </c>
      <c r="U1068" t="s">
        <v>29</v>
      </c>
      <c r="V1068" t="s">
        <v>29</v>
      </c>
      <c r="W1068" t="s">
        <v>30</v>
      </c>
      <c r="X1068" s="8" t="s">
        <v>38444</v>
      </c>
      <c r="Y1068" s="93"/>
      <c r="Z1068" s="93"/>
      <c r="AA1068" t="s">
        <v>5851</v>
      </c>
      <c r="AB1068" t="s">
        <v>5852</v>
      </c>
    </row>
    <row r="1069" spans="1:28" x14ac:dyDescent="0.3">
      <c r="A1069" s="8" t="b">
        <f t="shared" si="48"/>
        <v>0</v>
      </c>
      <c r="B1069" t="str">
        <f t="shared" si="49"/>
        <v>evildruidcard</v>
      </c>
      <c r="C1069" s="10" t="str">
        <f t="shared" si="50"/>
        <v>evil_druid_card</v>
      </c>
      <c r="D1069">
        <v>4141</v>
      </c>
      <c r="E1069" t="s">
        <v>24</v>
      </c>
      <c r="F1069" t="s">
        <v>3705</v>
      </c>
      <c r="G1069" t="s">
        <v>26</v>
      </c>
      <c r="H1069" t="s">
        <v>3706</v>
      </c>
      <c r="I1069" t="s">
        <v>100</v>
      </c>
      <c r="J1069">
        <v>20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24</v>
      </c>
      <c r="R1069">
        <v>0</v>
      </c>
      <c r="S1069">
        <v>0</v>
      </c>
      <c r="T1069" t="s">
        <v>59</v>
      </c>
      <c r="U1069" t="s">
        <v>29</v>
      </c>
      <c r="V1069" t="s">
        <v>29</v>
      </c>
      <c r="W1069" t="s">
        <v>30</v>
      </c>
      <c r="X1069" s="8" t="s">
        <v>38445</v>
      </c>
      <c r="Y1069" s="93"/>
      <c r="Z1069" s="93"/>
      <c r="AA1069" t="s">
        <v>3707</v>
      </c>
      <c r="AB1069" t="s">
        <v>3708</v>
      </c>
    </row>
    <row r="1070" spans="1:28" x14ac:dyDescent="0.3">
      <c r="A1070" s="8" t="b">
        <f t="shared" si="48"/>
        <v>0</v>
      </c>
      <c r="B1070" t="str">
        <f t="shared" si="49"/>
        <v>goatcard</v>
      </c>
      <c r="C1070" s="10" t="str">
        <f t="shared" si="50"/>
        <v>goat_card</v>
      </c>
      <c r="D1070">
        <v>4150</v>
      </c>
      <c r="E1070" t="s">
        <v>24</v>
      </c>
      <c r="F1070" t="s">
        <v>4555</v>
      </c>
      <c r="G1070" t="s">
        <v>26</v>
      </c>
      <c r="H1070" t="s">
        <v>4556</v>
      </c>
      <c r="I1070" t="s">
        <v>100</v>
      </c>
      <c r="J1070">
        <v>20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24</v>
      </c>
      <c r="R1070">
        <v>0</v>
      </c>
      <c r="S1070">
        <v>0</v>
      </c>
      <c r="T1070" t="s">
        <v>59</v>
      </c>
      <c r="U1070" t="s">
        <v>29</v>
      </c>
      <c r="V1070" t="s">
        <v>29</v>
      </c>
      <c r="W1070" t="s">
        <v>30</v>
      </c>
      <c r="X1070" s="8" t="s">
        <v>38451</v>
      </c>
      <c r="Y1070" s="93"/>
      <c r="Z1070" s="93"/>
      <c r="AA1070" t="s">
        <v>4557</v>
      </c>
      <c r="AB1070" t="s">
        <v>4558</v>
      </c>
    </row>
    <row r="1071" spans="1:28" x14ac:dyDescent="0.3">
      <c r="A1071" s="8" t="b">
        <f t="shared" si="48"/>
        <v>0</v>
      </c>
      <c r="B1071" t="str">
        <f t="shared" si="49"/>
        <v>gajomartcard</v>
      </c>
      <c r="C1071" s="10" t="str">
        <f t="shared" si="50"/>
        <v>gajomart_card</v>
      </c>
      <c r="D1071">
        <v>4151</v>
      </c>
      <c r="E1071" t="s">
        <v>24</v>
      </c>
      <c r="F1071" t="s">
        <v>4320</v>
      </c>
      <c r="G1071" t="s">
        <v>26</v>
      </c>
      <c r="H1071" t="s">
        <v>4321</v>
      </c>
      <c r="I1071" t="s">
        <v>100</v>
      </c>
      <c r="J1071" s="6">
        <v>20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24</v>
      </c>
      <c r="R1071">
        <v>0</v>
      </c>
      <c r="S1071">
        <v>0</v>
      </c>
      <c r="T1071" t="s">
        <v>106</v>
      </c>
      <c r="U1071" t="s">
        <v>29</v>
      </c>
      <c r="V1071" t="s">
        <v>29</v>
      </c>
      <c r="W1071" t="s">
        <v>30</v>
      </c>
      <c r="X1071" s="8" t="s">
        <v>38452</v>
      </c>
      <c r="Y1071" s="93"/>
      <c r="Z1071" s="93"/>
      <c r="AA1071" t="s">
        <v>4322</v>
      </c>
      <c r="AB1071" t="s">
        <v>4323</v>
      </c>
    </row>
    <row r="1072" spans="1:28" x14ac:dyDescent="0.3">
      <c r="A1072" s="8" t="b">
        <f t="shared" si="48"/>
        <v>0</v>
      </c>
      <c r="B1072" t="str">
        <f t="shared" si="49"/>
        <v>galapagocard</v>
      </c>
      <c r="C1072" s="10" t="str">
        <f t="shared" si="50"/>
        <v>galapago_card</v>
      </c>
      <c r="D1072">
        <v>4152</v>
      </c>
      <c r="E1072" t="s">
        <v>24</v>
      </c>
      <c r="F1072" t="s">
        <v>4324</v>
      </c>
      <c r="G1072" t="s">
        <v>26</v>
      </c>
      <c r="H1072" t="s">
        <v>4325</v>
      </c>
      <c r="I1072" t="s">
        <v>100</v>
      </c>
      <c r="J1072" s="6">
        <v>20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24</v>
      </c>
      <c r="R1072">
        <v>0</v>
      </c>
      <c r="S1072">
        <v>0</v>
      </c>
      <c r="T1072" t="s">
        <v>82</v>
      </c>
      <c r="U1072" t="s">
        <v>29</v>
      </c>
      <c r="V1072" t="s">
        <v>29</v>
      </c>
      <c r="W1072" t="s">
        <v>30</v>
      </c>
      <c r="X1072" s="8" t="s">
        <v>39225</v>
      </c>
      <c r="Y1072" s="93"/>
      <c r="Z1072" s="93"/>
      <c r="AA1072" t="s">
        <v>4326</v>
      </c>
      <c r="AB1072" t="s">
        <v>4327</v>
      </c>
    </row>
    <row r="1073" spans="1:28" x14ac:dyDescent="0.3">
      <c r="A1073" s="8" t="b">
        <f t="shared" si="48"/>
        <v>0</v>
      </c>
      <c r="B1073" t="str">
        <f t="shared" si="49"/>
        <v>crabcard</v>
      </c>
      <c r="C1073" s="10" t="str">
        <f t="shared" si="50"/>
        <v>crab_card</v>
      </c>
      <c r="D1073">
        <v>4153</v>
      </c>
      <c r="E1073" t="s">
        <v>24</v>
      </c>
      <c r="F1073" t="s">
        <v>2538</v>
      </c>
      <c r="G1073" t="s">
        <v>26</v>
      </c>
      <c r="H1073" t="s">
        <v>2539</v>
      </c>
      <c r="I1073" t="s">
        <v>100</v>
      </c>
      <c r="J1073">
        <v>20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24</v>
      </c>
      <c r="R1073">
        <v>0</v>
      </c>
      <c r="S1073">
        <v>0</v>
      </c>
      <c r="T1073" t="s">
        <v>262</v>
      </c>
      <c r="U1073" t="s">
        <v>29</v>
      </c>
      <c r="V1073" t="s">
        <v>29</v>
      </c>
      <c r="W1073" t="s">
        <v>30</v>
      </c>
      <c r="X1073" s="8" t="s">
        <v>39226</v>
      </c>
      <c r="Y1073" s="93"/>
      <c r="Z1073" s="93"/>
      <c r="AA1073" t="s">
        <v>2540</v>
      </c>
      <c r="AB1073" t="s">
        <v>2541</v>
      </c>
    </row>
    <row r="1074" spans="1:28" x14ac:dyDescent="0.3">
      <c r="A1074" s="8" t="b">
        <f t="shared" si="48"/>
        <v>0</v>
      </c>
      <c r="B1074" t="str">
        <f t="shared" si="49"/>
        <v>ricecakeboycard</v>
      </c>
      <c r="C1074" s="10" t="str">
        <f t="shared" si="50"/>
        <v>rice_cake_boy_card</v>
      </c>
      <c r="D1074">
        <v>4154</v>
      </c>
      <c r="E1074" t="s">
        <v>24</v>
      </c>
      <c r="F1074" t="s">
        <v>8387</v>
      </c>
      <c r="G1074" t="s">
        <v>26</v>
      </c>
      <c r="H1074" t="s">
        <v>8388</v>
      </c>
      <c r="I1074" t="s">
        <v>100</v>
      </c>
      <c r="J1074">
        <v>20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24</v>
      </c>
      <c r="R1074">
        <v>0</v>
      </c>
      <c r="S1074">
        <v>0</v>
      </c>
      <c r="T1074" t="s">
        <v>82</v>
      </c>
      <c r="U1074" t="s">
        <v>29</v>
      </c>
      <c r="V1074" t="s">
        <v>29</v>
      </c>
      <c r="W1074" t="s">
        <v>30</v>
      </c>
      <c r="X1074" s="8" t="s">
        <v>39227</v>
      </c>
      <c r="Y1074" s="93"/>
      <c r="Z1074" s="93"/>
      <c r="AA1074" t="s">
        <v>8389</v>
      </c>
      <c r="AB1074" t="s">
        <v>8390</v>
      </c>
    </row>
    <row r="1075" spans="1:28" x14ac:dyDescent="0.3">
      <c r="A1075" s="8" t="b">
        <f t="shared" si="48"/>
        <v>0</v>
      </c>
      <c r="B1075" t="str">
        <f t="shared" si="49"/>
        <v>steamgoblincard</v>
      </c>
      <c r="C1075" s="10" t="str">
        <f t="shared" si="50"/>
        <v>steam_goblin_card</v>
      </c>
      <c r="D1075">
        <v>4156</v>
      </c>
      <c r="E1075" t="s">
        <v>24</v>
      </c>
      <c r="F1075" t="s">
        <v>9593</v>
      </c>
      <c r="G1075" t="s">
        <v>26</v>
      </c>
      <c r="H1075" t="s">
        <v>9594</v>
      </c>
      <c r="I1075" t="s">
        <v>100</v>
      </c>
      <c r="J1075">
        <v>20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24</v>
      </c>
      <c r="R1075">
        <v>0</v>
      </c>
      <c r="S1075">
        <v>0</v>
      </c>
      <c r="T1075" t="s">
        <v>262</v>
      </c>
      <c r="U1075" t="s">
        <v>29</v>
      </c>
      <c r="V1075" t="s">
        <v>29</v>
      </c>
      <c r="W1075" t="s">
        <v>30</v>
      </c>
      <c r="X1075" s="8" t="s">
        <v>38453</v>
      </c>
      <c r="Y1075" s="93"/>
      <c r="Z1075" s="93"/>
      <c r="AA1075" t="s">
        <v>9595</v>
      </c>
      <c r="AB1075" t="s">
        <v>9596</v>
      </c>
    </row>
    <row r="1076" spans="1:28" x14ac:dyDescent="0.3">
      <c r="A1076" s="8" t="b">
        <f t="shared" si="48"/>
        <v>0</v>
      </c>
      <c r="B1076" t="str">
        <f t="shared" si="49"/>
        <v>goblinarchercard</v>
      </c>
      <c r="C1076" s="10" t="str">
        <f t="shared" si="50"/>
        <v>goblin_archer_card</v>
      </c>
      <c r="D1076">
        <v>4157</v>
      </c>
      <c r="E1076" t="s">
        <v>24</v>
      </c>
      <c r="F1076" t="s">
        <v>4563</v>
      </c>
      <c r="G1076" t="s">
        <v>26</v>
      </c>
      <c r="H1076" t="s">
        <v>4564</v>
      </c>
      <c r="I1076" t="s">
        <v>100</v>
      </c>
      <c r="J1076" s="6">
        <v>20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24</v>
      </c>
      <c r="R1076">
        <v>0</v>
      </c>
      <c r="S1076">
        <v>0</v>
      </c>
      <c r="T1076" t="s">
        <v>262</v>
      </c>
      <c r="U1076" t="s">
        <v>29</v>
      </c>
      <c r="V1076" t="s">
        <v>29</v>
      </c>
      <c r="W1076" t="s">
        <v>30</v>
      </c>
      <c r="X1076" s="8" t="s">
        <v>38454</v>
      </c>
      <c r="Y1076" s="93"/>
      <c r="Z1076" s="93"/>
      <c r="AA1076" t="s">
        <v>4565</v>
      </c>
      <c r="AB1076" t="s">
        <v>4566</v>
      </c>
    </row>
    <row r="1077" spans="1:28" x14ac:dyDescent="0.3">
      <c r="A1077" s="8" t="b">
        <f t="shared" si="48"/>
        <v>0</v>
      </c>
      <c r="B1077" t="str">
        <f t="shared" si="49"/>
        <v>flyingdeletercard</v>
      </c>
      <c r="C1077" s="10" t="str">
        <f t="shared" si="50"/>
        <v>flying_deleter_card</v>
      </c>
      <c r="D1077">
        <v>4158</v>
      </c>
      <c r="E1077" t="s">
        <v>24</v>
      </c>
      <c r="F1077" t="s">
        <v>4154</v>
      </c>
      <c r="G1077" t="s">
        <v>26</v>
      </c>
      <c r="H1077" t="s">
        <v>4155</v>
      </c>
      <c r="I1077" t="s">
        <v>100</v>
      </c>
      <c r="J1077">
        <v>20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24</v>
      </c>
      <c r="R1077">
        <v>0</v>
      </c>
      <c r="S1077">
        <v>0</v>
      </c>
      <c r="T1077" t="s">
        <v>59</v>
      </c>
      <c r="U1077" t="s">
        <v>29</v>
      </c>
      <c r="V1077" t="s">
        <v>29</v>
      </c>
      <c r="W1077" t="s">
        <v>30</v>
      </c>
      <c r="X1077" s="8" t="s">
        <v>38455</v>
      </c>
      <c r="Y1077" s="93"/>
      <c r="Z1077" s="93"/>
      <c r="AA1077" t="s">
        <v>4156</v>
      </c>
      <c r="AB1077" t="s">
        <v>4157</v>
      </c>
    </row>
    <row r="1078" spans="1:28" x14ac:dyDescent="0.3">
      <c r="A1078" s="8" t="b">
        <f t="shared" si="48"/>
        <v>0</v>
      </c>
      <c r="B1078" t="str">
        <f t="shared" si="49"/>
        <v>ninetailcard</v>
      </c>
      <c r="C1078" s="10" t="str">
        <f t="shared" si="50"/>
        <v>nine_tail_card</v>
      </c>
      <c r="D1078">
        <v>4159</v>
      </c>
      <c r="E1078" t="s">
        <v>24</v>
      </c>
      <c r="F1078" t="s">
        <v>7083</v>
      </c>
      <c r="G1078" t="s">
        <v>26</v>
      </c>
      <c r="H1078" t="s">
        <v>7084</v>
      </c>
      <c r="I1078" t="s">
        <v>100</v>
      </c>
      <c r="J1078">
        <v>20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24</v>
      </c>
      <c r="R1078">
        <v>0</v>
      </c>
      <c r="S1078">
        <v>0</v>
      </c>
      <c r="T1078" t="s">
        <v>223</v>
      </c>
      <c r="U1078" t="s">
        <v>29</v>
      </c>
      <c r="V1078" t="s">
        <v>29</v>
      </c>
      <c r="W1078" t="s">
        <v>30</v>
      </c>
      <c r="X1078" s="8" t="s">
        <v>38456</v>
      </c>
      <c r="Y1078" s="93"/>
      <c r="Z1078" s="93"/>
      <c r="AA1078" t="s">
        <v>7085</v>
      </c>
      <c r="AB1078" t="s">
        <v>7086</v>
      </c>
    </row>
    <row r="1079" spans="1:28" x14ac:dyDescent="0.3">
      <c r="A1079" s="8" t="b">
        <f t="shared" si="48"/>
        <v>0</v>
      </c>
      <c r="B1079" t="str">
        <f t="shared" si="49"/>
        <v>antiquefirelockcard</v>
      </c>
      <c r="C1079" s="10" t="str">
        <f t="shared" si="50"/>
        <v>antique_firelock_card</v>
      </c>
      <c r="D1079">
        <v>4160</v>
      </c>
      <c r="E1079" t="s">
        <v>24</v>
      </c>
      <c r="F1079" t="s">
        <v>398</v>
      </c>
      <c r="G1079" t="s">
        <v>26</v>
      </c>
      <c r="H1079" t="s">
        <v>399</v>
      </c>
      <c r="I1079" t="s">
        <v>100</v>
      </c>
      <c r="J1079">
        <v>20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24</v>
      </c>
      <c r="R1079">
        <v>0</v>
      </c>
      <c r="S1079">
        <v>0</v>
      </c>
      <c r="T1079" t="s">
        <v>106</v>
      </c>
      <c r="U1079" t="s">
        <v>29</v>
      </c>
      <c r="V1079" t="s">
        <v>29</v>
      </c>
      <c r="W1079" t="s">
        <v>30</v>
      </c>
      <c r="X1079" s="8" t="s">
        <v>38457</v>
      </c>
      <c r="Y1079" s="93"/>
      <c r="Z1079" s="93"/>
      <c r="AA1079" t="s">
        <v>400</v>
      </c>
      <c r="AB1079" t="s">
        <v>401</v>
      </c>
    </row>
    <row r="1080" spans="1:28" x14ac:dyDescent="0.3">
      <c r="A1080" s="8" t="b">
        <f t="shared" si="48"/>
        <v>0</v>
      </c>
      <c r="B1080" t="str">
        <f t="shared" si="49"/>
        <v>grandpecocard</v>
      </c>
      <c r="C1080" s="10" t="str">
        <f t="shared" si="50"/>
        <v>grand_peco_card</v>
      </c>
      <c r="D1080">
        <v>4161</v>
      </c>
      <c r="E1080" t="s">
        <v>24</v>
      </c>
      <c r="F1080" t="s">
        <v>4706</v>
      </c>
      <c r="G1080" t="s">
        <v>26</v>
      </c>
      <c r="H1080" t="s">
        <v>4707</v>
      </c>
      <c r="I1080" t="s">
        <v>100</v>
      </c>
      <c r="J1080">
        <v>20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24</v>
      </c>
      <c r="R1080">
        <v>0</v>
      </c>
      <c r="S1080">
        <v>0</v>
      </c>
      <c r="T1080" t="s">
        <v>101</v>
      </c>
      <c r="U1080" t="s">
        <v>29</v>
      </c>
      <c r="V1080" t="s">
        <v>29</v>
      </c>
      <c r="W1080" t="s">
        <v>30</v>
      </c>
      <c r="X1080" s="8" t="s">
        <v>38458</v>
      </c>
      <c r="Y1080" s="93"/>
      <c r="Z1080" s="93"/>
      <c r="AA1080" t="s">
        <v>4708</v>
      </c>
      <c r="AB1080" t="s">
        <v>4709</v>
      </c>
    </row>
    <row r="1081" spans="1:28" x14ac:dyDescent="0.3">
      <c r="A1081" s="8" t="b">
        <f t="shared" si="48"/>
        <v>0</v>
      </c>
      <c r="B1081" t="str">
        <f t="shared" si="49"/>
        <v>grizzlycard</v>
      </c>
      <c r="C1081" s="10" t="str">
        <f t="shared" si="50"/>
        <v>grizzly_card</v>
      </c>
      <c r="D1081">
        <v>4162</v>
      </c>
      <c r="E1081" t="s">
        <v>24</v>
      </c>
      <c r="F1081" t="s">
        <v>4833</v>
      </c>
      <c r="G1081" t="s">
        <v>26</v>
      </c>
      <c r="H1081" t="s">
        <v>4834</v>
      </c>
      <c r="I1081" t="s">
        <v>100</v>
      </c>
      <c r="J1081">
        <v>20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24</v>
      </c>
      <c r="R1081">
        <v>0</v>
      </c>
      <c r="S1081">
        <v>0</v>
      </c>
      <c r="T1081" t="s">
        <v>59</v>
      </c>
      <c r="U1081" t="s">
        <v>29</v>
      </c>
      <c r="V1081" t="s">
        <v>29</v>
      </c>
      <c r="W1081" t="s">
        <v>30</v>
      </c>
      <c r="X1081" s="8" t="s">
        <v>38459</v>
      </c>
      <c r="Y1081" s="93"/>
      <c r="Z1081" s="93"/>
      <c r="AA1081" t="s">
        <v>4835</v>
      </c>
      <c r="AB1081" t="s">
        <v>4836</v>
      </c>
    </row>
    <row r="1082" spans="1:28" x14ac:dyDescent="0.3">
      <c r="A1082" s="6" t="b">
        <f t="shared" si="48"/>
        <v>0</v>
      </c>
      <c r="B1082" t="str">
        <f t="shared" si="49"/>
        <v>gryphoncard</v>
      </c>
      <c r="C1082" s="10" t="str">
        <f t="shared" si="50"/>
        <v>gryphon_card</v>
      </c>
      <c r="D1082">
        <v>4163</v>
      </c>
      <c r="E1082" t="s">
        <v>24</v>
      </c>
      <c r="F1082" t="s">
        <v>4841</v>
      </c>
      <c r="G1082" t="s">
        <v>26</v>
      </c>
      <c r="H1082" t="s">
        <v>4842</v>
      </c>
      <c r="I1082" t="s">
        <v>100</v>
      </c>
      <c r="J1082">
        <v>20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24</v>
      </c>
      <c r="R1082">
        <v>0</v>
      </c>
      <c r="S1082">
        <v>0</v>
      </c>
      <c r="T1082" t="s">
        <v>262</v>
      </c>
      <c r="U1082" t="s">
        <v>29</v>
      </c>
      <c r="V1082" t="s">
        <v>29</v>
      </c>
      <c r="W1082" t="s">
        <v>30</v>
      </c>
      <c r="X1082" t="s">
        <v>39118</v>
      </c>
      <c r="AA1082" t="s">
        <v>4843</v>
      </c>
      <c r="AB1082" t="s">
        <v>4844</v>
      </c>
    </row>
    <row r="1083" spans="1:28" x14ac:dyDescent="0.3">
      <c r="A1083" s="8" t="b">
        <f t="shared" si="48"/>
        <v>0</v>
      </c>
      <c r="B1083" t="str">
        <f t="shared" si="49"/>
        <v>gullinbursticard</v>
      </c>
      <c r="C1083" s="10" t="str">
        <f t="shared" si="50"/>
        <v>gullinbursti_card</v>
      </c>
      <c r="D1083">
        <v>4164</v>
      </c>
      <c r="E1083" t="s">
        <v>24</v>
      </c>
      <c r="F1083" t="s">
        <v>4889</v>
      </c>
      <c r="G1083" t="s">
        <v>26</v>
      </c>
      <c r="H1083" t="s">
        <v>4890</v>
      </c>
      <c r="I1083" t="s">
        <v>100</v>
      </c>
      <c r="J1083">
        <v>20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24</v>
      </c>
      <c r="R1083">
        <v>0</v>
      </c>
      <c r="S1083">
        <v>0</v>
      </c>
      <c r="T1083" t="s">
        <v>106</v>
      </c>
      <c r="U1083" t="s">
        <v>29</v>
      </c>
      <c r="V1083" t="s">
        <v>29</v>
      </c>
      <c r="W1083" t="s">
        <v>30</v>
      </c>
      <c r="X1083" s="8" t="s">
        <v>38460</v>
      </c>
      <c r="Y1083" s="93"/>
      <c r="Z1083" s="93"/>
      <c r="AA1083" t="s">
        <v>4891</v>
      </c>
      <c r="AB1083" t="s">
        <v>4892</v>
      </c>
    </row>
    <row r="1084" spans="1:28" x14ac:dyDescent="0.3">
      <c r="A1084" s="8" t="b">
        <f t="shared" si="48"/>
        <v>0</v>
      </c>
      <c r="B1084" t="str">
        <f t="shared" si="49"/>
        <v>gigcard</v>
      </c>
      <c r="C1084" s="10" t="str">
        <f t="shared" si="50"/>
        <v>gig_card</v>
      </c>
      <c r="D1084">
        <v>4165</v>
      </c>
      <c r="E1084" t="s">
        <v>24</v>
      </c>
      <c r="F1084" t="s">
        <v>4476</v>
      </c>
      <c r="G1084" t="s">
        <v>26</v>
      </c>
      <c r="H1084" t="s">
        <v>4477</v>
      </c>
      <c r="I1084" t="s">
        <v>100</v>
      </c>
      <c r="J1084">
        <v>20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24</v>
      </c>
      <c r="R1084">
        <v>0</v>
      </c>
      <c r="S1084">
        <v>0</v>
      </c>
      <c r="T1084" t="s">
        <v>262</v>
      </c>
      <c r="U1084" t="s">
        <v>29</v>
      </c>
      <c r="V1084" t="s">
        <v>29</v>
      </c>
      <c r="W1084" t="s">
        <v>30</v>
      </c>
      <c r="X1084" s="8" t="s">
        <v>38461</v>
      </c>
      <c r="Y1084" s="93"/>
      <c r="Z1084" s="93" t="s">
        <v>39489</v>
      </c>
      <c r="AA1084" t="s">
        <v>4478</v>
      </c>
      <c r="AB1084" t="s">
        <v>4479</v>
      </c>
    </row>
    <row r="1085" spans="1:28" x14ac:dyDescent="0.3">
      <c r="A1085" s="8" t="b">
        <f t="shared" si="48"/>
        <v>0</v>
      </c>
      <c r="B1085" t="str">
        <f t="shared" si="49"/>
        <v>nightmareterrorcard</v>
      </c>
      <c r="C1085" s="10" t="str">
        <f t="shared" si="50"/>
        <v>nightmare_terror_card</v>
      </c>
      <c r="D1085">
        <v>4166</v>
      </c>
      <c r="E1085" t="s">
        <v>24</v>
      </c>
      <c r="F1085" t="s">
        <v>7075</v>
      </c>
      <c r="G1085" t="s">
        <v>26</v>
      </c>
      <c r="H1085" t="s">
        <v>7076</v>
      </c>
      <c r="I1085" t="s">
        <v>100</v>
      </c>
      <c r="J1085">
        <v>20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24</v>
      </c>
      <c r="R1085">
        <v>0</v>
      </c>
      <c r="S1085">
        <v>0</v>
      </c>
      <c r="T1085" t="s">
        <v>59</v>
      </c>
      <c r="U1085" t="s">
        <v>29</v>
      </c>
      <c r="V1085" t="s">
        <v>29</v>
      </c>
      <c r="W1085" t="s">
        <v>30</v>
      </c>
      <c r="X1085" s="8" t="s">
        <v>38462</v>
      </c>
      <c r="Y1085" s="93"/>
      <c r="Z1085" s="93"/>
      <c r="AA1085" t="s">
        <v>7077</v>
      </c>
      <c r="AB1085" t="s">
        <v>7078</v>
      </c>
    </row>
    <row r="1086" spans="1:28" x14ac:dyDescent="0.3">
      <c r="A1086" s="8" t="b">
        <f t="shared" si="48"/>
        <v>0</v>
      </c>
      <c r="B1086" t="str">
        <f t="shared" si="49"/>
        <v>neraidcard</v>
      </c>
      <c r="C1086" s="10" t="str">
        <f t="shared" si="50"/>
        <v>neraid_card</v>
      </c>
      <c r="D1086">
        <v>4167</v>
      </c>
      <c r="E1086" t="s">
        <v>24</v>
      </c>
      <c r="F1086" t="s">
        <v>7051</v>
      </c>
      <c r="G1086" t="s">
        <v>26</v>
      </c>
      <c r="H1086" t="s">
        <v>7052</v>
      </c>
      <c r="I1086" t="s">
        <v>100</v>
      </c>
      <c r="J1086">
        <v>20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24</v>
      </c>
      <c r="R1086">
        <v>0</v>
      </c>
      <c r="S1086">
        <v>0</v>
      </c>
      <c r="T1086" t="s">
        <v>262</v>
      </c>
      <c r="U1086" t="s">
        <v>29</v>
      </c>
      <c r="V1086" t="s">
        <v>29</v>
      </c>
      <c r="W1086" t="s">
        <v>30</v>
      </c>
      <c r="X1086" s="8" t="s">
        <v>38463</v>
      </c>
      <c r="Y1086" s="93"/>
      <c r="Z1086" s="93" t="s">
        <v>39489</v>
      </c>
      <c r="AA1086" t="s">
        <v>7053</v>
      </c>
      <c r="AB1086" t="s">
        <v>7054</v>
      </c>
    </row>
    <row r="1087" spans="1:28" x14ac:dyDescent="0.3">
      <c r="A1087" s="8" t="b">
        <f t="shared" si="48"/>
        <v>0</v>
      </c>
      <c r="B1087" t="str">
        <f t="shared" si="49"/>
        <v>darkillusioncard</v>
      </c>
      <c r="C1087" s="10" t="str">
        <f t="shared" si="50"/>
        <v>dark_illusion_card</v>
      </c>
      <c r="D1087">
        <v>4169</v>
      </c>
      <c r="E1087" t="s">
        <v>24</v>
      </c>
      <c r="F1087" t="s">
        <v>2798</v>
      </c>
      <c r="G1087" t="s">
        <v>26</v>
      </c>
      <c r="H1087" t="s">
        <v>2799</v>
      </c>
      <c r="I1087" t="s">
        <v>100</v>
      </c>
      <c r="J1087">
        <v>20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24</v>
      </c>
      <c r="R1087">
        <v>0</v>
      </c>
      <c r="S1087">
        <v>0</v>
      </c>
      <c r="T1087" t="s">
        <v>101</v>
      </c>
      <c r="U1087" t="s">
        <v>29</v>
      </c>
      <c r="V1087" t="s">
        <v>29</v>
      </c>
      <c r="W1087" t="s">
        <v>30</v>
      </c>
      <c r="X1087" s="8" t="s">
        <v>38464</v>
      </c>
      <c r="Y1087" s="93"/>
      <c r="Z1087" s="93"/>
      <c r="AA1087" t="s">
        <v>2800</v>
      </c>
      <c r="AB1087" t="s">
        <v>2801</v>
      </c>
    </row>
    <row r="1088" spans="1:28" x14ac:dyDescent="0.3">
      <c r="A1088" s="8" t="b">
        <f t="shared" si="48"/>
        <v>0</v>
      </c>
      <c r="B1088" t="str">
        <f t="shared" si="49"/>
        <v>darkframecard</v>
      </c>
      <c r="C1088" s="10" t="str">
        <f t="shared" si="50"/>
        <v>dark_frame_card</v>
      </c>
      <c r="D1088">
        <v>4170</v>
      </c>
      <c r="E1088" t="s">
        <v>24</v>
      </c>
      <c r="F1088" t="s">
        <v>2794</v>
      </c>
      <c r="G1088" t="s">
        <v>26</v>
      </c>
      <c r="H1088" t="s">
        <v>2795</v>
      </c>
      <c r="I1088" t="s">
        <v>100</v>
      </c>
      <c r="J1088">
        <v>20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24</v>
      </c>
      <c r="R1088">
        <v>0</v>
      </c>
      <c r="S1088">
        <v>0</v>
      </c>
      <c r="T1088" t="s">
        <v>59</v>
      </c>
      <c r="U1088" t="s">
        <v>29</v>
      </c>
      <c r="V1088" t="s">
        <v>29</v>
      </c>
      <c r="W1088" t="s">
        <v>30</v>
      </c>
      <c r="X1088" s="8" t="s">
        <v>38465</v>
      </c>
      <c r="Y1088" s="93"/>
      <c r="Z1088" s="93"/>
      <c r="AA1088" t="s">
        <v>2796</v>
      </c>
      <c r="AB1088" t="s">
        <v>2797</v>
      </c>
    </row>
    <row r="1089" spans="1:28" x14ac:dyDescent="0.3">
      <c r="A1089" s="8" t="b">
        <f t="shared" si="48"/>
        <v>0</v>
      </c>
      <c r="B1089" t="str">
        <f t="shared" si="49"/>
        <v>thepapercard</v>
      </c>
      <c r="C1089" s="10" t="str">
        <f t="shared" si="50"/>
        <v>the_paper_card</v>
      </c>
      <c r="D1089">
        <v>4172</v>
      </c>
      <c r="E1089" t="s">
        <v>24</v>
      </c>
      <c r="F1089" t="s">
        <v>9962</v>
      </c>
      <c r="G1089" t="s">
        <v>26</v>
      </c>
      <c r="H1089" t="s">
        <v>9963</v>
      </c>
      <c r="I1089" t="s">
        <v>100</v>
      </c>
      <c r="J1089">
        <v>20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24</v>
      </c>
      <c r="R1089">
        <v>0</v>
      </c>
      <c r="S1089">
        <v>0</v>
      </c>
      <c r="T1089" t="s">
        <v>262</v>
      </c>
      <c r="U1089" t="s">
        <v>29</v>
      </c>
      <c r="V1089" t="s">
        <v>29</v>
      </c>
      <c r="W1089" t="s">
        <v>30</v>
      </c>
      <c r="X1089" s="8" t="s">
        <v>38466</v>
      </c>
      <c r="Y1089" s="93"/>
      <c r="Z1089" s="93"/>
      <c r="AA1089" t="s">
        <v>9964</v>
      </c>
      <c r="AB1089" t="s">
        <v>9965</v>
      </c>
    </row>
    <row r="1090" spans="1:28" x14ac:dyDescent="0.3">
      <c r="A1090" s="8" t="b">
        <f t="shared" ref="A1090:A1153" si="51">ISNUMBER(SEARCH("callfunc",X1090))</f>
        <v>0</v>
      </c>
      <c r="B1090" t="str">
        <f t="shared" ref="B1090:B1153" si="52">LOWER(SUBSTITUTE(F1090,"_",""))</f>
        <v>demonpunguscard</v>
      </c>
      <c r="C1090" s="10" t="str">
        <f t="shared" ref="C1090:C1153" si="53">LOWER(F1090)</f>
        <v>demon_pungus_card</v>
      </c>
      <c r="D1090">
        <v>4173</v>
      </c>
      <c r="E1090" t="s">
        <v>24</v>
      </c>
      <c r="F1090" t="s">
        <v>2898</v>
      </c>
      <c r="G1090" t="s">
        <v>26</v>
      </c>
      <c r="H1090" t="s">
        <v>2899</v>
      </c>
      <c r="I1090" t="s">
        <v>100</v>
      </c>
      <c r="J1090">
        <v>20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24</v>
      </c>
      <c r="R1090">
        <v>0</v>
      </c>
      <c r="S1090">
        <v>0</v>
      </c>
      <c r="T1090" t="s">
        <v>59</v>
      </c>
      <c r="U1090" t="s">
        <v>29</v>
      </c>
      <c r="V1090" t="s">
        <v>29</v>
      </c>
      <c r="W1090" t="s">
        <v>30</v>
      </c>
      <c r="X1090" s="8" t="s">
        <v>38467</v>
      </c>
      <c r="Y1090" s="93"/>
      <c r="Z1090" s="93"/>
      <c r="AA1090" t="s">
        <v>2900</v>
      </c>
      <c r="AB1090" t="s">
        <v>2901</v>
      </c>
    </row>
    <row r="1091" spans="1:28" x14ac:dyDescent="0.3">
      <c r="A1091" s="8" t="b">
        <f t="shared" si="51"/>
        <v>0</v>
      </c>
      <c r="B1091" t="str">
        <f t="shared" si="52"/>
        <v>poisontoadcard</v>
      </c>
      <c r="C1091" s="10" t="str">
        <f t="shared" si="53"/>
        <v>poison_toad_card</v>
      </c>
      <c r="D1091">
        <v>4175</v>
      </c>
      <c r="E1091" t="s">
        <v>24</v>
      </c>
      <c r="F1091" t="s">
        <v>7800</v>
      </c>
      <c r="G1091" t="s">
        <v>26</v>
      </c>
      <c r="H1091" t="s">
        <v>7801</v>
      </c>
      <c r="I1091" t="s">
        <v>100</v>
      </c>
      <c r="J1091">
        <v>20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24</v>
      </c>
      <c r="R1091">
        <v>0</v>
      </c>
      <c r="S1091">
        <v>0</v>
      </c>
      <c r="T1091" t="s">
        <v>82</v>
      </c>
      <c r="U1091" t="s">
        <v>29</v>
      </c>
      <c r="V1091" t="s">
        <v>29</v>
      </c>
      <c r="W1091" t="s">
        <v>30</v>
      </c>
      <c r="X1091" s="8" t="s">
        <v>38468</v>
      </c>
      <c r="Y1091" s="93"/>
      <c r="Z1091" s="93"/>
      <c r="AA1091" t="s">
        <v>7802</v>
      </c>
      <c r="AB1091" t="s">
        <v>7803</v>
      </c>
    </row>
    <row r="1092" spans="1:28" x14ac:dyDescent="0.3">
      <c r="A1092" s="8" t="b">
        <f t="shared" si="51"/>
        <v>0</v>
      </c>
      <c r="B1092" t="str">
        <f t="shared" si="52"/>
        <v>dullahancard</v>
      </c>
      <c r="C1092" s="10" t="str">
        <f t="shared" si="53"/>
        <v>dullahan_card</v>
      </c>
      <c r="D1092">
        <v>4176</v>
      </c>
      <c r="E1092" t="s">
        <v>24</v>
      </c>
      <c r="F1092" t="s">
        <v>3444</v>
      </c>
      <c r="G1092" t="s">
        <v>26</v>
      </c>
      <c r="H1092" t="s">
        <v>3445</v>
      </c>
      <c r="I1092" t="s">
        <v>100</v>
      </c>
      <c r="J1092" s="6">
        <v>20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24</v>
      </c>
      <c r="R1092">
        <v>0</v>
      </c>
      <c r="S1092">
        <v>0</v>
      </c>
      <c r="T1092" t="s">
        <v>262</v>
      </c>
      <c r="U1092" t="s">
        <v>29</v>
      </c>
      <c r="V1092" t="s">
        <v>29</v>
      </c>
      <c r="W1092" t="s">
        <v>30</v>
      </c>
      <c r="X1092" s="8" t="s">
        <v>38469</v>
      </c>
      <c r="Y1092" s="93"/>
      <c r="Z1092" s="93"/>
      <c r="AA1092" t="s">
        <v>3446</v>
      </c>
      <c r="AB1092" t="s">
        <v>3447</v>
      </c>
    </row>
    <row r="1093" spans="1:28" x14ac:dyDescent="0.3">
      <c r="A1093" s="8" t="b">
        <f t="shared" si="51"/>
        <v>0</v>
      </c>
      <c r="B1093" t="str">
        <f t="shared" si="52"/>
        <v>dryadcard</v>
      </c>
      <c r="C1093" s="10" t="str">
        <f t="shared" si="53"/>
        <v>dryad_card</v>
      </c>
      <c r="D1093">
        <v>4177</v>
      </c>
      <c r="E1093" t="s">
        <v>24</v>
      </c>
      <c r="F1093" t="s">
        <v>3436</v>
      </c>
      <c r="G1093" t="s">
        <v>26</v>
      </c>
      <c r="H1093" t="s">
        <v>3437</v>
      </c>
      <c r="I1093" t="s">
        <v>100</v>
      </c>
      <c r="J1093">
        <v>20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24</v>
      </c>
      <c r="R1093">
        <v>0</v>
      </c>
      <c r="S1093">
        <v>0</v>
      </c>
      <c r="T1093" t="s">
        <v>101</v>
      </c>
      <c r="U1093" t="s">
        <v>29</v>
      </c>
      <c r="V1093" t="s">
        <v>29</v>
      </c>
      <c r="W1093" t="s">
        <v>30</v>
      </c>
      <c r="X1093" s="8" t="s">
        <v>38470</v>
      </c>
      <c r="Y1093" s="93"/>
      <c r="Z1093" s="93"/>
      <c r="AA1093" t="s">
        <v>3438</v>
      </c>
      <c r="AB1093" t="s">
        <v>3439</v>
      </c>
    </row>
    <row r="1094" spans="1:28" x14ac:dyDescent="0.3">
      <c r="A1094" s="8" t="b">
        <f t="shared" si="51"/>
        <v>0</v>
      </c>
      <c r="B1094" t="str">
        <f t="shared" si="52"/>
        <v>dragontailcard</v>
      </c>
      <c r="C1094" s="10" t="str">
        <f t="shared" si="53"/>
        <v>dragon_tail_card</v>
      </c>
      <c r="D1094">
        <v>4178</v>
      </c>
      <c r="E1094" t="s">
        <v>24</v>
      </c>
      <c r="F1094" t="s">
        <v>3154</v>
      </c>
      <c r="G1094" t="s">
        <v>26</v>
      </c>
      <c r="H1094" t="s">
        <v>3155</v>
      </c>
      <c r="I1094" t="s">
        <v>100</v>
      </c>
      <c r="J1094">
        <v>20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24</v>
      </c>
      <c r="R1094">
        <v>0</v>
      </c>
      <c r="S1094">
        <v>0</v>
      </c>
      <c r="T1094" t="s">
        <v>223</v>
      </c>
      <c r="U1094" t="s">
        <v>29</v>
      </c>
      <c r="V1094" t="s">
        <v>29</v>
      </c>
      <c r="W1094" t="s">
        <v>30</v>
      </c>
      <c r="X1094" s="8" t="s">
        <v>38471</v>
      </c>
      <c r="Y1094" s="93"/>
      <c r="Z1094" s="93"/>
      <c r="AA1094" t="s">
        <v>3156</v>
      </c>
      <c r="AB1094" t="s">
        <v>3157</v>
      </c>
    </row>
    <row r="1095" spans="1:28" x14ac:dyDescent="0.3">
      <c r="A1095" s="8" t="b">
        <f t="shared" si="51"/>
        <v>0</v>
      </c>
      <c r="B1095" t="str">
        <f t="shared" si="52"/>
        <v>dragonflycard</v>
      </c>
      <c r="C1095" s="10" t="str">
        <f t="shared" si="53"/>
        <v>dragon_fly_card</v>
      </c>
      <c r="D1095">
        <v>4179</v>
      </c>
      <c r="E1095" t="s">
        <v>24</v>
      </c>
      <c r="F1095" t="s">
        <v>3114</v>
      </c>
      <c r="G1095" t="s">
        <v>26</v>
      </c>
      <c r="H1095" t="s">
        <v>3115</v>
      </c>
      <c r="I1095" t="s">
        <v>100</v>
      </c>
      <c r="J1095" s="6">
        <v>20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24</v>
      </c>
      <c r="R1095">
        <v>0</v>
      </c>
      <c r="S1095">
        <v>0</v>
      </c>
      <c r="T1095" t="s">
        <v>223</v>
      </c>
      <c r="U1095" t="s">
        <v>29</v>
      </c>
      <c r="V1095" t="s">
        <v>29</v>
      </c>
      <c r="W1095" t="s">
        <v>30</v>
      </c>
      <c r="X1095" s="8" t="s">
        <v>38472</v>
      </c>
      <c r="Y1095" s="93"/>
      <c r="Z1095" s="93"/>
      <c r="AA1095" t="s">
        <v>3116</v>
      </c>
      <c r="AB1095" t="s">
        <v>3117</v>
      </c>
    </row>
    <row r="1096" spans="1:28" x14ac:dyDescent="0.3">
      <c r="A1096" s="8" t="b">
        <f t="shared" si="51"/>
        <v>0</v>
      </c>
      <c r="B1096" t="str">
        <f t="shared" si="52"/>
        <v>drillercard</v>
      </c>
      <c r="C1096" s="10" t="str">
        <f t="shared" si="53"/>
        <v>driller_card</v>
      </c>
      <c r="D1096">
        <v>4180</v>
      </c>
      <c r="E1096" t="s">
        <v>24</v>
      </c>
      <c r="F1096" t="s">
        <v>3229</v>
      </c>
      <c r="G1096" t="s">
        <v>26</v>
      </c>
      <c r="H1096" t="s">
        <v>3230</v>
      </c>
      <c r="I1096" t="s">
        <v>100</v>
      </c>
      <c r="J1096">
        <v>20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24</v>
      </c>
      <c r="R1096">
        <v>0</v>
      </c>
      <c r="S1096">
        <v>0</v>
      </c>
      <c r="T1096" t="s">
        <v>262</v>
      </c>
      <c r="U1096" t="s">
        <v>29</v>
      </c>
      <c r="V1096" t="s">
        <v>29</v>
      </c>
      <c r="W1096" t="s">
        <v>30</v>
      </c>
      <c r="X1096" s="8" t="s">
        <v>38473</v>
      </c>
      <c r="Y1096" s="93"/>
      <c r="Z1096" s="93" t="s">
        <v>39489</v>
      </c>
      <c r="AA1096" t="s">
        <v>3231</v>
      </c>
      <c r="AB1096" t="s">
        <v>3232</v>
      </c>
    </row>
    <row r="1097" spans="1:28" x14ac:dyDescent="0.3">
      <c r="A1097" s="8" t="b">
        <f t="shared" si="51"/>
        <v>0</v>
      </c>
      <c r="B1097" t="str">
        <f t="shared" si="52"/>
        <v>disguisecard</v>
      </c>
      <c r="C1097" s="10" t="str">
        <f t="shared" si="53"/>
        <v>disguise_card</v>
      </c>
      <c r="D1097">
        <v>4181</v>
      </c>
      <c r="E1097" t="s">
        <v>24</v>
      </c>
      <c r="F1097" t="s">
        <v>3028</v>
      </c>
      <c r="G1097" t="s">
        <v>26</v>
      </c>
      <c r="H1097" t="s">
        <v>3029</v>
      </c>
      <c r="I1097" t="s">
        <v>100</v>
      </c>
      <c r="J1097">
        <v>20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24</v>
      </c>
      <c r="R1097">
        <v>0</v>
      </c>
      <c r="S1097">
        <v>0</v>
      </c>
      <c r="T1097" t="s">
        <v>59</v>
      </c>
      <c r="U1097" t="s">
        <v>29</v>
      </c>
      <c r="V1097" t="s">
        <v>29</v>
      </c>
      <c r="W1097" t="s">
        <v>30</v>
      </c>
      <c r="X1097" s="8" t="s">
        <v>39119</v>
      </c>
      <c r="Y1097" s="93"/>
      <c r="Z1097" s="93"/>
      <c r="AA1097" t="s">
        <v>3030</v>
      </c>
      <c r="AB1097" t="s">
        <v>3031</v>
      </c>
    </row>
    <row r="1098" spans="1:28" x14ac:dyDescent="0.3">
      <c r="A1098" s="8" t="b">
        <f t="shared" si="51"/>
        <v>0</v>
      </c>
      <c r="B1098" t="str">
        <f t="shared" si="52"/>
        <v>diaboliccard</v>
      </c>
      <c r="C1098" s="10" t="str">
        <f t="shared" si="53"/>
        <v>diabolic_card</v>
      </c>
      <c r="D1098">
        <v>4182</v>
      </c>
      <c r="E1098" t="s">
        <v>24</v>
      </c>
      <c r="F1098" t="s">
        <v>2984</v>
      </c>
      <c r="G1098" t="s">
        <v>26</v>
      </c>
      <c r="H1098" t="s">
        <v>2985</v>
      </c>
      <c r="I1098" t="s">
        <v>100</v>
      </c>
      <c r="J1098">
        <v>20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24</v>
      </c>
      <c r="R1098">
        <v>0</v>
      </c>
      <c r="S1098">
        <v>0</v>
      </c>
      <c r="T1098" t="s">
        <v>262</v>
      </c>
      <c r="U1098" t="s">
        <v>29</v>
      </c>
      <c r="V1098" t="s">
        <v>29</v>
      </c>
      <c r="W1098" t="s">
        <v>30</v>
      </c>
      <c r="X1098" s="8" t="s">
        <v>38474</v>
      </c>
      <c r="Y1098" s="93"/>
      <c r="Z1098" s="93" t="s">
        <v>39489</v>
      </c>
      <c r="AA1098" t="s">
        <v>2986</v>
      </c>
      <c r="AB1098" t="s">
        <v>2987</v>
      </c>
    </row>
    <row r="1099" spans="1:28" x14ac:dyDescent="0.3">
      <c r="A1099" s="8" t="b">
        <f t="shared" si="51"/>
        <v>0</v>
      </c>
      <c r="B1099" t="str">
        <f t="shared" si="52"/>
        <v>vagabondwolfcard</v>
      </c>
      <c r="C1099" s="10" t="str">
        <f t="shared" si="53"/>
        <v>vagabond_wolf_card</v>
      </c>
      <c r="D1099">
        <v>4183</v>
      </c>
      <c r="E1099" t="s">
        <v>24</v>
      </c>
      <c r="F1099" t="s">
        <v>10297</v>
      </c>
      <c r="G1099" t="s">
        <v>26</v>
      </c>
      <c r="H1099" t="s">
        <v>10298</v>
      </c>
      <c r="I1099" t="s">
        <v>100</v>
      </c>
      <c r="J1099">
        <v>20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24</v>
      </c>
      <c r="R1099">
        <v>0</v>
      </c>
      <c r="S1099">
        <v>0</v>
      </c>
      <c r="T1099" t="s">
        <v>223</v>
      </c>
      <c r="U1099" t="s">
        <v>29</v>
      </c>
      <c r="V1099" t="s">
        <v>29</v>
      </c>
      <c r="W1099" t="s">
        <v>30</v>
      </c>
      <c r="X1099" s="8" t="s">
        <v>38475</v>
      </c>
      <c r="Y1099" s="93"/>
      <c r="Z1099" s="93"/>
      <c r="AA1099" t="s">
        <v>10299</v>
      </c>
      <c r="AB1099" t="s">
        <v>10300</v>
      </c>
    </row>
    <row r="1100" spans="1:28" x14ac:dyDescent="0.3">
      <c r="A1100" s="8" t="b">
        <f t="shared" si="51"/>
        <v>0</v>
      </c>
      <c r="B1100" t="str">
        <f t="shared" si="52"/>
        <v>lavagolemcard</v>
      </c>
      <c r="C1100" s="10" t="str">
        <f t="shared" si="53"/>
        <v>lava_golem_card</v>
      </c>
      <c r="D1100">
        <v>4184</v>
      </c>
      <c r="E1100" t="s">
        <v>24</v>
      </c>
      <c r="F1100" t="s">
        <v>5974</v>
      </c>
      <c r="G1100" t="s">
        <v>26</v>
      </c>
      <c r="H1100" t="s">
        <v>5975</v>
      </c>
      <c r="I1100" t="s">
        <v>100</v>
      </c>
      <c r="J1100">
        <v>20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24</v>
      </c>
      <c r="R1100">
        <v>0</v>
      </c>
      <c r="S1100">
        <v>0</v>
      </c>
      <c r="T1100" t="s">
        <v>262</v>
      </c>
      <c r="U1100" t="s">
        <v>29</v>
      </c>
      <c r="V1100" t="s">
        <v>29</v>
      </c>
      <c r="W1100" t="s">
        <v>30</v>
      </c>
      <c r="X1100" s="8" t="s">
        <v>38476</v>
      </c>
      <c r="Y1100" s="93"/>
      <c r="Z1100" s="93"/>
      <c r="AA1100" t="s">
        <v>5976</v>
      </c>
      <c r="AB1100" t="s">
        <v>5977</v>
      </c>
    </row>
    <row r="1101" spans="1:28" x14ac:dyDescent="0.3">
      <c r="A1101" s="8" t="b">
        <f t="shared" si="51"/>
        <v>0</v>
      </c>
      <c r="B1101" t="str">
        <f t="shared" si="52"/>
        <v>ridewordcard</v>
      </c>
      <c r="C1101" s="10" t="str">
        <f t="shared" si="53"/>
        <v>rideword_card</v>
      </c>
      <c r="D1101">
        <v>4185</v>
      </c>
      <c r="E1101" t="s">
        <v>24</v>
      </c>
      <c r="F1101" t="s">
        <v>8406</v>
      </c>
      <c r="G1101" t="s">
        <v>26</v>
      </c>
      <c r="H1101" t="s">
        <v>8407</v>
      </c>
      <c r="I1101" t="s">
        <v>100</v>
      </c>
      <c r="J1101">
        <v>20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24</v>
      </c>
      <c r="R1101">
        <v>0</v>
      </c>
      <c r="S1101">
        <v>0</v>
      </c>
      <c r="T1101" t="s">
        <v>101</v>
      </c>
      <c r="U1101" t="s">
        <v>29</v>
      </c>
      <c r="V1101" t="s">
        <v>29</v>
      </c>
      <c r="W1101" t="s">
        <v>30</v>
      </c>
      <c r="X1101" s="8" t="s">
        <v>39120</v>
      </c>
      <c r="Y1101" s="93"/>
      <c r="Z1101" s="93"/>
      <c r="AA1101" t="s">
        <v>8408</v>
      </c>
      <c r="AB1101" t="s">
        <v>8409</v>
      </c>
    </row>
    <row r="1102" spans="1:28" x14ac:dyDescent="0.3">
      <c r="A1102" s="8" t="b">
        <f t="shared" si="51"/>
        <v>0</v>
      </c>
      <c r="B1102" t="str">
        <f t="shared" si="52"/>
        <v>ragglercard</v>
      </c>
      <c r="C1102" s="10" t="str">
        <f t="shared" si="53"/>
        <v>raggler_card</v>
      </c>
      <c r="D1102">
        <v>4186</v>
      </c>
      <c r="E1102" t="s">
        <v>24</v>
      </c>
      <c r="F1102" t="s">
        <v>8121</v>
      </c>
      <c r="G1102" t="s">
        <v>26</v>
      </c>
      <c r="H1102" t="s">
        <v>8122</v>
      </c>
      <c r="I1102" t="s">
        <v>100</v>
      </c>
      <c r="J1102" s="6">
        <v>20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24</v>
      </c>
      <c r="R1102">
        <v>0</v>
      </c>
      <c r="S1102">
        <v>0</v>
      </c>
      <c r="T1102" t="s">
        <v>106</v>
      </c>
      <c r="U1102" t="s">
        <v>29</v>
      </c>
      <c r="V1102" t="s">
        <v>29</v>
      </c>
      <c r="W1102" t="s">
        <v>30</v>
      </c>
      <c r="X1102" s="8" t="s">
        <v>39318</v>
      </c>
      <c r="Y1102" s="93"/>
      <c r="Z1102" s="93"/>
      <c r="AA1102" t="s">
        <v>8123</v>
      </c>
      <c r="AB1102" t="s">
        <v>8124</v>
      </c>
    </row>
    <row r="1103" spans="1:28" x14ac:dyDescent="0.3">
      <c r="A1103" s="8" t="b">
        <f t="shared" si="51"/>
        <v>0</v>
      </c>
      <c r="B1103" t="str">
        <f t="shared" si="52"/>
        <v>leibolmaicard</v>
      </c>
      <c r="C1103" s="10" t="str">
        <f t="shared" si="53"/>
        <v>leib_olmai_card</v>
      </c>
      <c r="D1103">
        <v>4188</v>
      </c>
      <c r="E1103" t="s">
        <v>24</v>
      </c>
      <c r="F1103" t="s">
        <v>6017</v>
      </c>
      <c r="G1103" t="s">
        <v>26</v>
      </c>
      <c r="H1103" t="s">
        <v>6018</v>
      </c>
      <c r="I1103" t="s">
        <v>100</v>
      </c>
      <c r="J1103" s="6">
        <v>20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24</v>
      </c>
      <c r="R1103">
        <v>0</v>
      </c>
      <c r="S1103">
        <v>0</v>
      </c>
      <c r="T1103" t="s">
        <v>101</v>
      </c>
      <c r="U1103" t="s">
        <v>29</v>
      </c>
      <c r="V1103" t="s">
        <v>29</v>
      </c>
      <c r="W1103" t="s">
        <v>30</v>
      </c>
      <c r="X1103" s="8" t="s">
        <v>38478</v>
      </c>
      <c r="Y1103" s="93"/>
      <c r="Z1103" s="93"/>
      <c r="AA1103" t="s">
        <v>6019</v>
      </c>
      <c r="AB1103" t="s">
        <v>6020</v>
      </c>
    </row>
    <row r="1104" spans="1:28" x14ac:dyDescent="0.3">
      <c r="A1104" s="8" t="b">
        <f t="shared" si="51"/>
        <v>0</v>
      </c>
      <c r="B1104" t="str">
        <f t="shared" si="52"/>
        <v>wraithdeadcard</v>
      </c>
      <c r="C1104" s="10" t="str">
        <f t="shared" si="53"/>
        <v>wraith_dead_card</v>
      </c>
      <c r="D1104">
        <v>4189</v>
      </c>
      <c r="E1104" t="s">
        <v>24</v>
      </c>
      <c r="F1104" t="s">
        <v>10874</v>
      </c>
      <c r="G1104" t="s">
        <v>26</v>
      </c>
      <c r="H1104" t="s">
        <v>10875</v>
      </c>
      <c r="I1104" t="s">
        <v>100</v>
      </c>
      <c r="J1104">
        <v>20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24</v>
      </c>
      <c r="R1104">
        <v>0</v>
      </c>
      <c r="S1104">
        <v>0</v>
      </c>
      <c r="T1104" t="s">
        <v>59</v>
      </c>
      <c r="U1104" t="s">
        <v>29</v>
      </c>
      <c r="V1104" t="s">
        <v>29</v>
      </c>
      <c r="W1104" t="s">
        <v>30</v>
      </c>
      <c r="X1104" s="8" t="s">
        <v>38479</v>
      </c>
      <c r="Y1104" s="93"/>
      <c r="Z1104" s="93"/>
      <c r="AA1104" t="s">
        <v>10876</v>
      </c>
      <c r="AB1104" t="s">
        <v>10877</v>
      </c>
    </row>
    <row r="1105" spans="1:28" x14ac:dyDescent="0.3">
      <c r="A1105" s="8" t="b">
        <f t="shared" si="51"/>
        <v>0</v>
      </c>
      <c r="B1105" t="str">
        <f t="shared" si="52"/>
        <v>loliruricard</v>
      </c>
      <c r="C1105" s="10" t="str">
        <f t="shared" si="53"/>
        <v>loli_ruri_card</v>
      </c>
      <c r="D1105">
        <v>4191</v>
      </c>
      <c r="E1105" t="s">
        <v>24</v>
      </c>
      <c r="F1105" t="s">
        <v>6169</v>
      </c>
      <c r="G1105" t="s">
        <v>26</v>
      </c>
      <c r="H1105" t="s">
        <v>6170</v>
      </c>
      <c r="I1105" t="s">
        <v>100</v>
      </c>
      <c r="J1105">
        <v>20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24</v>
      </c>
      <c r="R1105">
        <v>0</v>
      </c>
      <c r="S1105">
        <v>0</v>
      </c>
      <c r="T1105" t="s">
        <v>59</v>
      </c>
      <c r="U1105" t="s">
        <v>29</v>
      </c>
      <c r="V1105" t="s">
        <v>29</v>
      </c>
      <c r="W1105" t="s">
        <v>30</v>
      </c>
      <c r="X1105" s="8" t="s">
        <v>38481</v>
      </c>
      <c r="Y1105" s="93"/>
      <c r="Z1105" s="93"/>
      <c r="AA1105" t="s">
        <v>6171</v>
      </c>
      <c r="AB1105" t="s">
        <v>6172</v>
      </c>
    </row>
    <row r="1106" spans="1:28" x14ac:dyDescent="0.3">
      <c r="A1106" s="8" t="b">
        <f t="shared" si="51"/>
        <v>0</v>
      </c>
      <c r="B1106" t="str">
        <f t="shared" si="52"/>
        <v>rotarzairocard</v>
      </c>
      <c r="C1106" s="10" t="str">
        <f t="shared" si="53"/>
        <v>rotar_zairo_card</v>
      </c>
      <c r="D1106">
        <v>4192</v>
      </c>
      <c r="E1106" t="s">
        <v>24</v>
      </c>
      <c r="F1106" t="s">
        <v>8528</v>
      </c>
      <c r="G1106" t="s">
        <v>26</v>
      </c>
      <c r="H1106" t="s">
        <v>8529</v>
      </c>
      <c r="I1106" t="s">
        <v>100</v>
      </c>
      <c r="J1106">
        <v>20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24</v>
      </c>
      <c r="R1106">
        <v>0</v>
      </c>
      <c r="S1106">
        <v>0</v>
      </c>
      <c r="T1106" t="s">
        <v>262</v>
      </c>
      <c r="U1106" t="s">
        <v>29</v>
      </c>
      <c r="V1106" t="s">
        <v>29</v>
      </c>
      <c r="W1106" t="s">
        <v>30</v>
      </c>
      <c r="X1106" s="8" t="s">
        <v>38482</v>
      </c>
      <c r="Y1106" s="93"/>
      <c r="Z1106" s="93"/>
      <c r="AA1106" t="s">
        <v>8530</v>
      </c>
      <c r="AB1106" t="s">
        <v>8531</v>
      </c>
    </row>
    <row r="1107" spans="1:28" x14ac:dyDescent="0.3">
      <c r="A1107" s="8" t="b">
        <f t="shared" si="51"/>
        <v>0</v>
      </c>
      <c r="B1107" t="str">
        <f t="shared" si="52"/>
        <v>ludecard</v>
      </c>
      <c r="C1107" s="10" t="str">
        <f t="shared" si="53"/>
        <v>lude_card</v>
      </c>
      <c r="D1107">
        <v>4193</v>
      </c>
      <c r="E1107" t="s">
        <v>24</v>
      </c>
      <c r="F1107" t="s">
        <v>6259</v>
      </c>
      <c r="G1107" t="s">
        <v>26</v>
      </c>
      <c r="H1107" t="s">
        <v>6260</v>
      </c>
      <c r="I1107" t="s">
        <v>100</v>
      </c>
      <c r="J1107" s="6">
        <v>20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24</v>
      </c>
      <c r="R1107">
        <v>0</v>
      </c>
      <c r="S1107">
        <v>0</v>
      </c>
      <c r="T1107" t="s">
        <v>82</v>
      </c>
      <c r="U1107" t="s">
        <v>29</v>
      </c>
      <c r="V1107" t="s">
        <v>29</v>
      </c>
      <c r="W1107" t="s">
        <v>30</v>
      </c>
      <c r="X1107" s="8" t="s">
        <v>39121</v>
      </c>
      <c r="Y1107" s="93"/>
      <c r="Z1107" s="93"/>
      <c r="AA1107" t="s">
        <v>6261</v>
      </c>
      <c r="AB1107" t="s">
        <v>6262</v>
      </c>
    </row>
    <row r="1108" spans="1:28" x14ac:dyDescent="0.3">
      <c r="A1108" s="8" t="b">
        <f t="shared" si="51"/>
        <v>0</v>
      </c>
      <c r="B1108" t="str">
        <f t="shared" si="52"/>
        <v>rybiocard</v>
      </c>
      <c r="C1108" s="10" t="str">
        <f t="shared" si="53"/>
        <v>rybio_card</v>
      </c>
      <c r="D1108">
        <v>4194</v>
      </c>
      <c r="E1108" t="s">
        <v>24</v>
      </c>
      <c r="F1108" t="s">
        <v>8635</v>
      </c>
      <c r="G1108" t="s">
        <v>26</v>
      </c>
      <c r="H1108" t="s">
        <v>8636</v>
      </c>
      <c r="I1108" t="s">
        <v>100</v>
      </c>
      <c r="J1108">
        <v>20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24</v>
      </c>
      <c r="R1108">
        <v>0</v>
      </c>
      <c r="S1108">
        <v>0</v>
      </c>
      <c r="T1108" t="s">
        <v>59</v>
      </c>
      <c r="U1108" t="s">
        <v>29</v>
      </c>
      <c r="V1108" t="s">
        <v>29</v>
      </c>
      <c r="W1108" t="s">
        <v>30</v>
      </c>
      <c r="X1108" s="8" t="s">
        <v>39122</v>
      </c>
      <c r="Y1108" s="93"/>
      <c r="Z1108" s="93"/>
      <c r="AA1108" t="s">
        <v>8637</v>
      </c>
      <c r="AB1108" t="s">
        <v>8638</v>
      </c>
    </row>
    <row r="1109" spans="1:28" x14ac:dyDescent="0.3">
      <c r="A1109" s="8" t="b">
        <f t="shared" si="51"/>
        <v>0</v>
      </c>
      <c r="B1109" t="str">
        <f t="shared" si="52"/>
        <v>leafcatcard</v>
      </c>
      <c r="C1109" s="10" t="str">
        <f t="shared" si="53"/>
        <v>leaf_cat_card</v>
      </c>
      <c r="D1109">
        <v>4195</v>
      </c>
      <c r="E1109" t="s">
        <v>24</v>
      </c>
      <c r="F1109" t="s">
        <v>5978</v>
      </c>
      <c r="G1109" t="s">
        <v>26</v>
      </c>
      <c r="H1109" t="s">
        <v>5979</v>
      </c>
      <c r="I1109" t="s">
        <v>100</v>
      </c>
      <c r="J1109">
        <v>20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24</v>
      </c>
      <c r="R1109">
        <v>0</v>
      </c>
      <c r="S1109">
        <v>0</v>
      </c>
      <c r="T1109" t="s">
        <v>101</v>
      </c>
      <c r="U1109" t="s">
        <v>29</v>
      </c>
      <c r="V1109" t="s">
        <v>29</v>
      </c>
      <c r="W1109" t="s">
        <v>30</v>
      </c>
      <c r="X1109" s="8" t="s">
        <v>38483</v>
      </c>
      <c r="Y1109" s="93"/>
      <c r="Z1109" s="93"/>
      <c r="AA1109" t="s">
        <v>5980</v>
      </c>
      <c r="AB1109" t="s">
        <v>5981</v>
      </c>
    </row>
    <row r="1110" spans="1:28" x14ac:dyDescent="0.3">
      <c r="A1110" s="8" t="b">
        <f t="shared" si="51"/>
        <v>0</v>
      </c>
      <c r="B1110" t="str">
        <f t="shared" si="52"/>
        <v>marincard</v>
      </c>
      <c r="C1110" s="10" t="str">
        <f t="shared" si="53"/>
        <v>marin_card</v>
      </c>
      <c r="D1110">
        <v>4196</v>
      </c>
      <c r="E1110" t="s">
        <v>24</v>
      </c>
      <c r="F1110" t="s">
        <v>6455</v>
      </c>
      <c r="G1110" t="s">
        <v>26</v>
      </c>
      <c r="H1110" t="s">
        <v>6456</v>
      </c>
      <c r="I1110" t="s">
        <v>100</v>
      </c>
      <c r="J1110">
        <v>20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24</v>
      </c>
      <c r="R1110">
        <v>0</v>
      </c>
      <c r="S1110">
        <v>0</v>
      </c>
      <c r="T1110" t="s">
        <v>82</v>
      </c>
      <c r="U1110" t="s">
        <v>29</v>
      </c>
      <c r="V1110" t="s">
        <v>29</v>
      </c>
      <c r="W1110" t="s">
        <v>30</v>
      </c>
      <c r="X1110" s="8" t="s">
        <v>38484</v>
      </c>
      <c r="Y1110" s="93"/>
      <c r="Z1110" s="93"/>
      <c r="AA1110" t="s">
        <v>6457</v>
      </c>
      <c r="AB1110" t="s">
        <v>6458</v>
      </c>
    </row>
    <row r="1111" spans="1:28" x14ac:dyDescent="0.3">
      <c r="A1111" s="8" t="b">
        <f t="shared" si="51"/>
        <v>0</v>
      </c>
      <c r="B1111" t="str">
        <f t="shared" si="52"/>
        <v>masteringcard</v>
      </c>
      <c r="C1111" s="10" t="str">
        <f t="shared" si="53"/>
        <v>mastering_card</v>
      </c>
      <c r="D1111">
        <v>4197</v>
      </c>
      <c r="E1111" t="s">
        <v>24</v>
      </c>
      <c r="F1111" t="s">
        <v>6508</v>
      </c>
      <c r="G1111" t="s">
        <v>26</v>
      </c>
      <c r="H1111" t="s">
        <v>6509</v>
      </c>
      <c r="I1111" t="s">
        <v>100</v>
      </c>
      <c r="J1111">
        <v>20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24</v>
      </c>
      <c r="R1111">
        <v>0</v>
      </c>
      <c r="S1111">
        <v>0</v>
      </c>
      <c r="T1111" t="s">
        <v>223</v>
      </c>
      <c r="U1111" t="s">
        <v>29</v>
      </c>
      <c r="V1111" t="s">
        <v>29</v>
      </c>
      <c r="W1111" t="s">
        <v>30</v>
      </c>
      <c r="X1111" s="8" t="s">
        <v>38485</v>
      </c>
      <c r="Y1111" s="93"/>
      <c r="Z1111" s="93"/>
      <c r="AA1111" t="s">
        <v>6510</v>
      </c>
      <c r="AB1111" t="s">
        <v>6511</v>
      </c>
    </row>
    <row r="1112" spans="1:28" x14ac:dyDescent="0.3">
      <c r="A1112" s="8" t="b">
        <f t="shared" si="51"/>
        <v>0</v>
      </c>
      <c r="B1112" t="str">
        <f t="shared" si="52"/>
        <v>mermancard</v>
      </c>
      <c r="C1112" s="10" t="str">
        <f t="shared" si="53"/>
        <v>merman_card</v>
      </c>
      <c r="D1112">
        <v>4199</v>
      </c>
      <c r="E1112" t="s">
        <v>24</v>
      </c>
      <c r="F1112" t="s">
        <v>6634</v>
      </c>
      <c r="G1112" t="s">
        <v>26</v>
      </c>
      <c r="H1112" t="s">
        <v>6635</v>
      </c>
      <c r="I1112" t="s">
        <v>100</v>
      </c>
      <c r="J1112">
        <v>20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24</v>
      </c>
      <c r="R1112">
        <v>0</v>
      </c>
      <c r="S1112">
        <v>0</v>
      </c>
      <c r="T1112" t="s">
        <v>106</v>
      </c>
      <c r="U1112" t="s">
        <v>29</v>
      </c>
      <c r="V1112" t="s">
        <v>29</v>
      </c>
      <c r="W1112" t="s">
        <v>30</v>
      </c>
      <c r="X1112" s="8" t="s">
        <v>39319</v>
      </c>
      <c r="Y1112" s="93"/>
      <c r="Z1112" s="93"/>
      <c r="AA1112" t="s">
        <v>6636</v>
      </c>
      <c r="AB1112" t="s">
        <v>6637</v>
      </c>
    </row>
    <row r="1113" spans="1:28" x14ac:dyDescent="0.3">
      <c r="A1113" s="8" t="b">
        <f t="shared" si="51"/>
        <v>0</v>
      </c>
      <c r="B1113" t="str">
        <f t="shared" si="52"/>
        <v>megalithcard</v>
      </c>
      <c r="C1113" s="10" t="str">
        <f t="shared" si="53"/>
        <v>megalith_card</v>
      </c>
      <c r="D1113">
        <v>4200</v>
      </c>
      <c r="E1113" t="s">
        <v>24</v>
      </c>
      <c r="F1113" t="s">
        <v>6599</v>
      </c>
      <c r="G1113" t="s">
        <v>26</v>
      </c>
      <c r="H1113" t="s">
        <v>6600</v>
      </c>
      <c r="I1113" t="s">
        <v>100</v>
      </c>
      <c r="J1113" s="6">
        <v>20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24</v>
      </c>
      <c r="R1113">
        <v>0</v>
      </c>
      <c r="S1113">
        <v>0</v>
      </c>
      <c r="T1113" t="s">
        <v>106</v>
      </c>
      <c r="U1113" t="s">
        <v>29</v>
      </c>
      <c r="V1113" t="s">
        <v>29</v>
      </c>
      <c r="W1113" t="s">
        <v>30</v>
      </c>
      <c r="X1113" s="8" t="s">
        <v>38487</v>
      </c>
      <c r="Y1113" s="93"/>
      <c r="Z1113" s="93"/>
      <c r="AA1113" t="s">
        <v>6601</v>
      </c>
      <c r="AB1113" t="s">
        <v>6602</v>
      </c>
    </row>
    <row r="1114" spans="1:28" x14ac:dyDescent="0.3">
      <c r="A1114" s="8" t="b">
        <f t="shared" si="51"/>
        <v>0</v>
      </c>
      <c r="B1114" t="str">
        <f t="shared" si="52"/>
        <v>majoruroscard</v>
      </c>
      <c r="C1114" s="10" t="str">
        <f t="shared" si="53"/>
        <v>majoruros_card</v>
      </c>
      <c r="D1114">
        <v>4201</v>
      </c>
      <c r="E1114" t="s">
        <v>24</v>
      </c>
      <c r="F1114" t="s">
        <v>6397</v>
      </c>
      <c r="G1114" t="s">
        <v>26</v>
      </c>
      <c r="H1114" t="s">
        <v>6398</v>
      </c>
      <c r="I1114" t="s">
        <v>100</v>
      </c>
      <c r="J1114" s="6">
        <v>20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24</v>
      </c>
      <c r="R1114">
        <v>0</v>
      </c>
      <c r="S1114">
        <v>0</v>
      </c>
      <c r="T1114" t="s">
        <v>59</v>
      </c>
      <c r="U1114" t="s">
        <v>29</v>
      </c>
      <c r="V1114" t="s">
        <v>29</v>
      </c>
      <c r="W1114" t="s">
        <v>30</v>
      </c>
      <c r="X1114" s="8" t="s">
        <v>38488</v>
      </c>
      <c r="Y1114" s="93"/>
      <c r="Z1114" s="93"/>
      <c r="AA1114" t="s">
        <v>6399</v>
      </c>
      <c r="AB1114" t="s">
        <v>6400</v>
      </c>
    </row>
    <row r="1115" spans="1:28" x14ac:dyDescent="0.3">
      <c r="A1115" s="8" t="b">
        <f t="shared" si="51"/>
        <v>0</v>
      </c>
      <c r="B1115" t="str">
        <f t="shared" si="52"/>
        <v>civilservantcard</v>
      </c>
      <c r="C1115" s="10" t="str">
        <f t="shared" si="53"/>
        <v>civil_servant_card</v>
      </c>
      <c r="D1115">
        <v>4202</v>
      </c>
      <c r="E1115" t="s">
        <v>24</v>
      </c>
      <c r="F1115" t="s">
        <v>2229</v>
      </c>
      <c r="G1115" t="s">
        <v>26</v>
      </c>
      <c r="H1115" t="s">
        <v>2230</v>
      </c>
      <c r="I1115" t="s">
        <v>100</v>
      </c>
      <c r="J1115" s="6">
        <v>20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24</v>
      </c>
      <c r="R1115">
        <v>0</v>
      </c>
      <c r="S1115">
        <v>0</v>
      </c>
      <c r="T1115" t="s">
        <v>262</v>
      </c>
      <c r="U1115" t="s">
        <v>29</v>
      </c>
      <c r="V1115" t="s">
        <v>29</v>
      </c>
      <c r="W1115" t="s">
        <v>30</v>
      </c>
      <c r="X1115" s="8" t="s">
        <v>38489</v>
      </c>
      <c r="Y1115" s="93"/>
      <c r="Z1115" s="93"/>
      <c r="AA1115" t="s">
        <v>2231</v>
      </c>
      <c r="AB1115" t="s">
        <v>2232</v>
      </c>
    </row>
    <row r="1116" spans="1:28" x14ac:dyDescent="0.3">
      <c r="A1116" s="6" t="b">
        <f t="shared" si="51"/>
        <v>0</v>
      </c>
      <c r="B1116" t="str">
        <f t="shared" si="52"/>
        <v>mutantdragoncard</v>
      </c>
      <c r="C1116" s="10" t="str">
        <f t="shared" si="53"/>
        <v>mutant_dragon_card</v>
      </c>
      <c r="D1116">
        <v>4203</v>
      </c>
      <c r="E1116" t="s">
        <v>24</v>
      </c>
      <c r="F1116" t="s">
        <v>6948</v>
      </c>
      <c r="G1116" t="s">
        <v>26</v>
      </c>
      <c r="H1116" t="s">
        <v>6949</v>
      </c>
      <c r="I1116" t="s">
        <v>100</v>
      </c>
      <c r="J1116">
        <v>20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24</v>
      </c>
      <c r="R1116">
        <v>0</v>
      </c>
      <c r="S1116">
        <v>0</v>
      </c>
      <c r="T1116" t="s">
        <v>262</v>
      </c>
      <c r="U1116" t="s">
        <v>29</v>
      </c>
      <c r="V1116" t="s">
        <v>29</v>
      </c>
      <c r="W1116" t="s">
        <v>30</v>
      </c>
      <c r="X1116" t="s">
        <v>39123</v>
      </c>
      <c r="AA1116" t="s">
        <v>6950</v>
      </c>
      <c r="AB1116" t="s">
        <v>6951</v>
      </c>
    </row>
    <row r="1117" spans="1:28" x14ac:dyDescent="0.3">
      <c r="A1117" s="8" t="b">
        <f t="shared" si="51"/>
        <v>0</v>
      </c>
      <c r="B1117" t="str">
        <f t="shared" si="52"/>
        <v>minidemoncard</v>
      </c>
      <c r="C1117" s="10" t="str">
        <f t="shared" si="53"/>
        <v>mini_demon_card</v>
      </c>
      <c r="D1117">
        <v>4204</v>
      </c>
      <c r="E1117" t="s">
        <v>24</v>
      </c>
      <c r="F1117" t="s">
        <v>6681</v>
      </c>
      <c r="G1117" t="s">
        <v>26</v>
      </c>
      <c r="H1117" t="s">
        <v>6682</v>
      </c>
      <c r="I1117" t="s">
        <v>100</v>
      </c>
      <c r="J1117" s="6">
        <v>20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24</v>
      </c>
      <c r="R1117">
        <v>0</v>
      </c>
      <c r="S1117">
        <v>0</v>
      </c>
      <c r="T1117" t="s">
        <v>106</v>
      </c>
      <c r="U1117" t="s">
        <v>29</v>
      </c>
      <c r="V1117" t="s">
        <v>29</v>
      </c>
      <c r="W1117" t="s">
        <v>30</v>
      </c>
      <c r="X1117" s="8" t="s">
        <v>38490</v>
      </c>
      <c r="Y1117" s="93"/>
      <c r="Z1117" s="93"/>
      <c r="AA1117" t="s">
        <v>6683</v>
      </c>
      <c r="AB1117" t="s">
        <v>6684</v>
      </c>
    </row>
    <row r="1118" spans="1:28" x14ac:dyDescent="0.3">
      <c r="A1118" s="8" t="b">
        <f t="shared" si="51"/>
        <v>0</v>
      </c>
      <c r="B1118" t="str">
        <f t="shared" si="52"/>
        <v>mimiccard</v>
      </c>
      <c r="C1118" s="10" t="str">
        <f t="shared" si="53"/>
        <v>mimic_card</v>
      </c>
      <c r="D1118">
        <v>4205</v>
      </c>
      <c r="E1118" t="s">
        <v>24</v>
      </c>
      <c r="F1118" t="s">
        <v>6665</v>
      </c>
      <c r="G1118" t="s">
        <v>26</v>
      </c>
      <c r="H1118" t="s">
        <v>6666</v>
      </c>
      <c r="I1118" t="s">
        <v>100</v>
      </c>
      <c r="J1118">
        <v>20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24</v>
      </c>
      <c r="R1118">
        <v>0</v>
      </c>
      <c r="S1118">
        <v>0</v>
      </c>
      <c r="T1118" t="s">
        <v>82</v>
      </c>
      <c r="U1118" t="s">
        <v>29</v>
      </c>
      <c r="V1118" t="s">
        <v>29</v>
      </c>
      <c r="W1118" t="s">
        <v>30</v>
      </c>
      <c r="X1118" s="8" t="s">
        <v>38491</v>
      </c>
      <c r="Y1118" s="93"/>
      <c r="Z1118" s="93"/>
      <c r="AA1118" t="s">
        <v>6667</v>
      </c>
      <c r="AB1118" t="s">
        <v>6668</v>
      </c>
    </row>
    <row r="1119" spans="1:28" x14ac:dyDescent="0.3">
      <c r="A1119" s="6" t="b">
        <f t="shared" si="51"/>
        <v>0</v>
      </c>
      <c r="B1119" t="str">
        <f t="shared" si="52"/>
        <v>mystcasecard</v>
      </c>
      <c r="C1119" s="10" t="str">
        <f t="shared" si="53"/>
        <v>mystcase_card</v>
      </c>
      <c r="D1119">
        <v>4206</v>
      </c>
      <c r="E1119" t="s">
        <v>24</v>
      </c>
      <c r="F1119" t="s">
        <v>6969</v>
      </c>
      <c r="G1119" t="s">
        <v>26</v>
      </c>
      <c r="H1119" t="s">
        <v>6970</v>
      </c>
      <c r="I1119" t="s">
        <v>100</v>
      </c>
      <c r="J1119">
        <v>20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24</v>
      </c>
      <c r="R1119">
        <v>0</v>
      </c>
      <c r="S1119">
        <v>0</v>
      </c>
      <c r="T1119" t="s">
        <v>101</v>
      </c>
      <c r="U1119" t="s">
        <v>29</v>
      </c>
      <c r="V1119" t="s">
        <v>29</v>
      </c>
      <c r="W1119" t="s">
        <v>30</v>
      </c>
      <c r="X1119" t="s">
        <v>38492</v>
      </c>
      <c r="AA1119" t="s">
        <v>6971</v>
      </c>
      <c r="AB1119" t="s">
        <v>6972</v>
      </c>
    </row>
    <row r="1120" spans="1:28" x14ac:dyDescent="0.3">
      <c r="A1120" s="8" t="b">
        <f t="shared" si="51"/>
        <v>0</v>
      </c>
      <c r="B1120" t="str">
        <f t="shared" si="52"/>
        <v>mysteltainncard</v>
      </c>
      <c r="C1120" s="10" t="str">
        <f t="shared" si="53"/>
        <v>mysteltainn_card</v>
      </c>
      <c r="D1120">
        <v>4207</v>
      </c>
      <c r="E1120" t="s">
        <v>24</v>
      </c>
      <c r="F1120" t="s">
        <v>6973</v>
      </c>
      <c r="G1120" t="s">
        <v>26</v>
      </c>
      <c r="H1120" t="s">
        <v>6974</v>
      </c>
      <c r="I1120" t="s">
        <v>100</v>
      </c>
      <c r="J1120">
        <v>20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24</v>
      </c>
      <c r="R1120">
        <v>0</v>
      </c>
      <c r="S1120">
        <v>0</v>
      </c>
      <c r="T1120" t="s">
        <v>206</v>
      </c>
      <c r="U1120" t="s">
        <v>29</v>
      </c>
      <c r="V1120" t="s">
        <v>29</v>
      </c>
      <c r="W1120" t="s">
        <v>30</v>
      </c>
      <c r="X1120" s="8" t="s">
        <v>38493</v>
      </c>
      <c r="Y1120" s="93"/>
      <c r="Z1120" s="93"/>
      <c r="AA1120" t="s">
        <v>6975</v>
      </c>
      <c r="AB1120" t="s">
        <v>6976</v>
      </c>
    </row>
    <row r="1121" spans="1:28" x14ac:dyDescent="0.3">
      <c r="A1121" s="8" t="b">
        <f t="shared" si="51"/>
        <v>0</v>
      </c>
      <c r="B1121" t="str">
        <f t="shared" si="52"/>
        <v>miyabiningyocard</v>
      </c>
      <c r="C1121" s="10" t="str">
        <f t="shared" si="53"/>
        <v>miyabi_ningyo_card</v>
      </c>
      <c r="D1121">
        <v>4208</v>
      </c>
      <c r="E1121" t="s">
        <v>24</v>
      </c>
      <c r="F1121" t="s">
        <v>6762</v>
      </c>
      <c r="G1121" t="s">
        <v>26</v>
      </c>
      <c r="H1121" t="s">
        <v>6763</v>
      </c>
      <c r="I1121" t="s">
        <v>100</v>
      </c>
      <c r="J1121" s="6">
        <v>20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24</v>
      </c>
      <c r="R1121">
        <v>0</v>
      </c>
      <c r="S1121">
        <v>0</v>
      </c>
      <c r="T1121" t="s">
        <v>106</v>
      </c>
      <c r="U1121" t="s">
        <v>29</v>
      </c>
      <c r="V1121" t="s">
        <v>29</v>
      </c>
      <c r="W1121" t="s">
        <v>30</v>
      </c>
      <c r="X1121" s="8" t="s">
        <v>38494</v>
      </c>
      <c r="Y1121" s="93"/>
      <c r="Z1121" s="93"/>
      <c r="AA1121" t="s">
        <v>6764</v>
      </c>
      <c r="AB1121" t="s">
        <v>6765</v>
      </c>
    </row>
    <row r="1122" spans="1:28" x14ac:dyDescent="0.3">
      <c r="A1122" s="8" t="b">
        <f t="shared" si="51"/>
        <v>0</v>
      </c>
      <c r="B1122" t="str">
        <f t="shared" si="52"/>
        <v>violycard</v>
      </c>
      <c r="C1122" s="10" t="str">
        <f t="shared" si="53"/>
        <v>violy_card</v>
      </c>
      <c r="D1122">
        <v>4209</v>
      </c>
      <c r="E1122" t="s">
        <v>24</v>
      </c>
      <c r="F1122" t="s">
        <v>10423</v>
      </c>
      <c r="G1122" t="s">
        <v>26</v>
      </c>
      <c r="H1122" t="s">
        <v>10424</v>
      </c>
      <c r="I1122" t="s">
        <v>100</v>
      </c>
      <c r="J1122" s="6">
        <v>20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24</v>
      </c>
      <c r="R1122">
        <v>0</v>
      </c>
      <c r="S1122">
        <v>0</v>
      </c>
      <c r="T1122" t="s">
        <v>82</v>
      </c>
      <c r="U1122" t="s">
        <v>29</v>
      </c>
      <c r="V1122" t="s">
        <v>29</v>
      </c>
      <c r="W1122" t="s">
        <v>30</v>
      </c>
      <c r="X1122" s="8" t="s">
        <v>39124</v>
      </c>
      <c r="Y1122" s="93"/>
      <c r="Z1122" s="93"/>
      <c r="AA1122" t="s">
        <v>10425</v>
      </c>
      <c r="AB1122" t="s">
        <v>10426</v>
      </c>
    </row>
    <row r="1123" spans="1:28" x14ac:dyDescent="0.3">
      <c r="A1123" s="8" t="b">
        <f t="shared" si="51"/>
        <v>0</v>
      </c>
      <c r="B1123" t="str">
        <f t="shared" si="52"/>
        <v>wandermancard</v>
      </c>
      <c r="C1123" s="10" t="str">
        <f t="shared" si="53"/>
        <v>wander_man_card</v>
      </c>
      <c r="D1123">
        <v>4210</v>
      </c>
      <c r="E1123" t="s">
        <v>24</v>
      </c>
      <c r="F1123" t="s">
        <v>10488</v>
      </c>
      <c r="G1123" t="s">
        <v>26</v>
      </c>
      <c r="H1123" t="s">
        <v>10489</v>
      </c>
      <c r="I1123" t="s">
        <v>100</v>
      </c>
      <c r="J1123">
        <v>20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24</v>
      </c>
      <c r="R1123">
        <v>0</v>
      </c>
      <c r="S1123">
        <v>0</v>
      </c>
      <c r="T1123" t="s">
        <v>223</v>
      </c>
      <c r="U1123" t="s">
        <v>29</v>
      </c>
      <c r="V1123" t="s">
        <v>29</v>
      </c>
      <c r="W1123" t="s">
        <v>30</v>
      </c>
      <c r="X1123" s="8" t="s">
        <v>39320</v>
      </c>
      <c r="Y1123" s="93"/>
      <c r="Z1123" s="93"/>
      <c r="AA1123" t="s">
        <v>10490</v>
      </c>
      <c r="AB1123" t="s">
        <v>10491</v>
      </c>
    </row>
    <row r="1124" spans="1:28" x14ac:dyDescent="0.3">
      <c r="A1124" s="8" t="b">
        <f t="shared" si="51"/>
        <v>0</v>
      </c>
      <c r="B1124" t="str">
        <f t="shared" si="52"/>
        <v>vocalcard</v>
      </c>
      <c r="C1124" s="10" t="str">
        <f t="shared" si="53"/>
        <v>vocal_card</v>
      </c>
      <c r="D1124">
        <v>4211</v>
      </c>
      <c r="E1124" t="s">
        <v>24</v>
      </c>
      <c r="F1124" t="s">
        <v>10454</v>
      </c>
      <c r="G1124" t="s">
        <v>26</v>
      </c>
      <c r="H1124" t="s">
        <v>10455</v>
      </c>
      <c r="I1124" t="s">
        <v>100</v>
      </c>
      <c r="J1124">
        <v>20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24</v>
      </c>
      <c r="R1124">
        <v>0</v>
      </c>
      <c r="S1124">
        <v>0</v>
      </c>
      <c r="T1124" t="s">
        <v>223</v>
      </c>
      <c r="U1124" t="s">
        <v>29</v>
      </c>
      <c r="V1124" t="s">
        <v>29</v>
      </c>
      <c r="W1124" t="s">
        <v>30</v>
      </c>
      <c r="X1124" s="8" t="s">
        <v>38495</v>
      </c>
      <c r="Y1124" s="93"/>
      <c r="Z1124" s="93"/>
      <c r="AA1124" t="s">
        <v>10456</v>
      </c>
      <c r="AB1124" t="s">
        <v>10457</v>
      </c>
    </row>
    <row r="1125" spans="1:28" x14ac:dyDescent="0.3">
      <c r="A1125" s="8" t="b">
        <f t="shared" si="51"/>
        <v>0</v>
      </c>
      <c r="B1125" t="str">
        <f t="shared" si="52"/>
        <v>bonguncard</v>
      </c>
      <c r="C1125" s="10" t="str">
        <f t="shared" si="53"/>
        <v>bon_gun_card</v>
      </c>
      <c r="D1125">
        <v>4212</v>
      </c>
      <c r="E1125" t="s">
        <v>24</v>
      </c>
      <c r="F1125" t="s">
        <v>1409</v>
      </c>
      <c r="G1125" t="s">
        <v>26</v>
      </c>
      <c r="H1125" t="s">
        <v>1410</v>
      </c>
      <c r="I1125" t="s">
        <v>100</v>
      </c>
      <c r="J1125">
        <v>20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24</v>
      </c>
      <c r="R1125">
        <v>0</v>
      </c>
      <c r="S1125">
        <v>0</v>
      </c>
      <c r="T1125" t="s">
        <v>82</v>
      </c>
      <c r="U1125" t="s">
        <v>29</v>
      </c>
      <c r="V1125" t="s">
        <v>29</v>
      </c>
      <c r="W1125" t="s">
        <v>30</v>
      </c>
      <c r="X1125" s="8" t="s">
        <v>38496</v>
      </c>
      <c r="Y1125" s="93"/>
      <c r="Z1125" s="93"/>
      <c r="AA1125" t="s">
        <v>1411</v>
      </c>
      <c r="AB1125" t="s">
        <v>1412</v>
      </c>
    </row>
    <row r="1126" spans="1:28" x14ac:dyDescent="0.3">
      <c r="A1126" s="8" t="b">
        <f t="shared" si="51"/>
        <v>0</v>
      </c>
      <c r="B1126" t="str">
        <f t="shared" si="52"/>
        <v>brilightcard</v>
      </c>
      <c r="C1126" s="10" t="str">
        <f t="shared" si="53"/>
        <v>brilight_card</v>
      </c>
      <c r="D1126">
        <v>4213</v>
      </c>
      <c r="E1126" t="s">
        <v>24</v>
      </c>
      <c r="F1126" t="s">
        <v>1598</v>
      </c>
      <c r="G1126" t="s">
        <v>26</v>
      </c>
      <c r="H1126" t="s">
        <v>1599</v>
      </c>
      <c r="I1126" t="s">
        <v>100</v>
      </c>
      <c r="J1126" s="6">
        <v>20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24</v>
      </c>
      <c r="R1126">
        <v>0</v>
      </c>
      <c r="S1126">
        <v>0</v>
      </c>
      <c r="T1126" t="s">
        <v>59</v>
      </c>
      <c r="U1126" t="s">
        <v>29</v>
      </c>
      <c r="V1126" t="s">
        <v>29</v>
      </c>
      <c r="W1126" t="s">
        <v>30</v>
      </c>
      <c r="X1126" s="8" t="s">
        <v>38497</v>
      </c>
      <c r="Y1126" s="93"/>
      <c r="Z1126" s="93"/>
      <c r="AA1126" t="s">
        <v>1600</v>
      </c>
      <c r="AB1126" t="s">
        <v>1601</v>
      </c>
    </row>
    <row r="1127" spans="1:28" x14ac:dyDescent="0.3">
      <c r="A1127" s="8" t="b">
        <f t="shared" si="51"/>
        <v>0</v>
      </c>
      <c r="B1127" t="str">
        <f t="shared" si="52"/>
        <v>bloodymurderercard</v>
      </c>
      <c r="C1127" s="10" t="str">
        <f t="shared" si="53"/>
        <v>bloody_murderer_card</v>
      </c>
      <c r="D1127">
        <v>4214</v>
      </c>
      <c r="E1127" t="s">
        <v>24</v>
      </c>
      <c r="F1127" t="s">
        <v>1272</v>
      </c>
      <c r="G1127" t="s">
        <v>26</v>
      </c>
      <c r="H1127" t="s">
        <v>1273</v>
      </c>
      <c r="I1127" t="s">
        <v>100</v>
      </c>
      <c r="J1127">
        <v>20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24</v>
      </c>
      <c r="R1127">
        <v>0</v>
      </c>
      <c r="S1127">
        <v>0</v>
      </c>
      <c r="T1127" t="s">
        <v>262</v>
      </c>
      <c r="U1127" t="s">
        <v>29</v>
      </c>
      <c r="V1127" t="s">
        <v>29</v>
      </c>
      <c r="W1127" t="s">
        <v>30</v>
      </c>
      <c r="X1127" s="8" t="s">
        <v>38498</v>
      </c>
      <c r="Y1127" s="93"/>
      <c r="Z1127" s="93"/>
      <c r="AA1127" t="s">
        <v>1274</v>
      </c>
      <c r="AB1127" t="s">
        <v>1275</v>
      </c>
    </row>
    <row r="1128" spans="1:28" x14ac:dyDescent="0.3">
      <c r="A1128" s="8" t="b">
        <f t="shared" si="51"/>
        <v>0</v>
      </c>
      <c r="B1128" t="str">
        <f t="shared" si="52"/>
        <v>blazzercard</v>
      </c>
      <c r="C1128" s="10" t="str">
        <f t="shared" si="53"/>
        <v>blazzer_card</v>
      </c>
      <c r="D1128">
        <v>4215</v>
      </c>
      <c r="E1128" t="s">
        <v>24</v>
      </c>
      <c r="F1128" t="s">
        <v>1221</v>
      </c>
      <c r="G1128" t="s">
        <v>26</v>
      </c>
      <c r="H1128" t="s">
        <v>1222</v>
      </c>
      <c r="I1128" t="s">
        <v>100</v>
      </c>
      <c r="J1128" s="6">
        <v>20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24</v>
      </c>
      <c r="R1128">
        <v>0</v>
      </c>
      <c r="S1128">
        <v>0</v>
      </c>
      <c r="T1128" t="s">
        <v>82</v>
      </c>
      <c r="U1128" t="s">
        <v>29</v>
      </c>
      <c r="V1128" t="s">
        <v>29</v>
      </c>
      <c r="W1128" t="s">
        <v>30</v>
      </c>
      <c r="X1128" s="8" t="s">
        <v>38499</v>
      </c>
      <c r="Y1128" s="93"/>
      <c r="Z1128" s="93"/>
      <c r="AA1128" t="s">
        <v>1223</v>
      </c>
      <c r="AB1128" t="s">
        <v>1224</v>
      </c>
    </row>
    <row r="1129" spans="1:28" x14ac:dyDescent="0.3">
      <c r="A1129" s="8" t="b">
        <f t="shared" si="51"/>
        <v>0</v>
      </c>
      <c r="B1129" t="str">
        <f t="shared" si="52"/>
        <v>sasquatchcard</v>
      </c>
      <c r="C1129" s="10" t="str">
        <f t="shared" si="53"/>
        <v>sasquatch_card</v>
      </c>
      <c r="D1129">
        <v>4216</v>
      </c>
      <c r="E1129" t="s">
        <v>24</v>
      </c>
      <c r="F1129" t="s">
        <v>8737</v>
      </c>
      <c r="G1129" t="s">
        <v>26</v>
      </c>
      <c r="H1129" t="s">
        <v>8738</v>
      </c>
      <c r="I1129" t="s">
        <v>100</v>
      </c>
      <c r="J1129" s="6">
        <v>20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24</v>
      </c>
      <c r="R1129">
        <v>0</v>
      </c>
      <c r="S1129">
        <v>0</v>
      </c>
      <c r="T1129" t="s">
        <v>59</v>
      </c>
      <c r="U1129" t="s">
        <v>29</v>
      </c>
      <c r="V1129" t="s">
        <v>29</v>
      </c>
      <c r="W1129" t="s">
        <v>30</v>
      </c>
      <c r="X1129" s="8" t="s">
        <v>38500</v>
      </c>
      <c r="Y1129" s="93"/>
      <c r="Z1129" s="93"/>
      <c r="AA1129" t="s">
        <v>8739</v>
      </c>
      <c r="AB1129" t="s">
        <v>8740</v>
      </c>
    </row>
    <row r="1130" spans="1:28" x14ac:dyDescent="0.3">
      <c r="A1130" s="8" t="b">
        <f t="shared" si="51"/>
        <v>0</v>
      </c>
      <c r="B1130" t="str">
        <f t="shared" si="52"/>
        <v>livepeachtreecard</v>
      </c>
      <c r="C1130" s="10" t="str">
        <f t="shared" si="53"/>
        <v>live_peach_tree_card</v>
      </c>
      <c r="D1130">
        <v>4217</v>
      </c>
      <c r="E1130" t="s">
        <v>24</v>
      </c>
      <c r="F1130" t="s">
        <v>6143</v>
      </c>
      <c r="G1130" t="s">
        <v>26</v>
      </c>
      <c r="H1130" t="s">
        <v>6144</v>
      </c>
      <c r="I1130" t="s">
        <v>100</v>
      </c>
      <c r="J1130" s="6">
        <v>20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24</v>
      </c>
      <c r="R1130">
        <v>0</v>
      </c>
      <c r="S1130">
        <v>0</v>
      </c>
      <c r="T1130" t="s">
        <v>206</v>
      </c>
      <c r="U1130" t="s">
        <v>29</v>
      </c>
      <c r="V1130" t="s">
        <v>29</v>
      </c>
      <c r="W1130" t="s">
        <v>30</v>
      </c>
      <c r="X1130" s="8" t="s">
        <v>39321</v>
      </c>
      <c r="Y1130" s="93"/>
      <c r="Z1130" s="93"/>
      <c r="AA1130" t="s">
        <v>6145</v>
      </c>
      <c r="AB1130" t="s">
        <v>6146</v>
      </c>
    </row>
    <row r="1131" spans="1:28" x14ac:dyDescent="0.3">
      <c r="A1131" s="8" t="b">
        <f t="shared" si="51"/>
        <v>0</v>
      </c>
      <c r="B1131" t="str">
        <f t="shared" si="52"/>
        <v>succubuscard</v>
      </c>
      <c r="C1131" s="10" t="str">
        <f t="shared" si="53"/>
        <v>succubus_card</v>
      </c>
      <c r="D1131">
        <v>4218</v>
      </c>
      <c r="E1131" t="s">
        <v>24</v>
      </c>
      <c r="F1131" t="s">
        <v>9742</v>
      </c>
      <c r="G1131" t="s">
        <v>26</v>
      </c>
      <c r="H1131" t="s">
        <v>9743</v>
      </c>
      <c r="I1131" t="s">
        <v>100</v>
      </c>
      <c r="J1131" s="6">
        <v>20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24</v>
      </c>
      <c r="R1131">
        <v>0</v>
      </c>
      <c r="S1131">
        <v>0</v>
      </c>
      <c r="T1131" t="s">
        <v>59</v>
      </c>
      <c r="U1131" t="s">
        <v>29</v>
      </c>
      <c r="V1131" t="s">
        <v>29</v>
      </c>
      <c r="W1131" t="s">
        <v>30</v>
      </c>
      <c r="X1131" s="8" t="s">
        <v>39230</v>
      </c>
      <c r="Y1131" s="93"/>
      <c r="Z1131" s="93"/>
      <c r="AA1131" t="s">
        <v>9744</v>
      </c>
      <c r="AB1131" t="s">
        <v>9745</v>
      </c>
    </row>
    <row r="1132" spans="1:28" x14ac:dyDescent="0.3">
      <c r="A1132" s="8" t="b">
        <f t="shared" si="51"/>
        <v>0</v>
      </c>
      <c r="B1132" t="str">
        <f t="shared" si="52"/>
        <v>sagewormcard</v>
      </c>
      <c r="C1132" s="10" t="str">
        <f t="shared" si="53"/>
        <v>sageworm_card</v>
      </c>
      <c r="D1132">
        <v>4219</v>
      </c>
      <c r="E1132" t="s">
        <v>24</v>
      </c>
      <c r="F1132" t="s">
        <v>8673</v>
      </c>
      <c r="G1132" t="s">
        <v>26</v>
      </c>
      <c r="H1132" t="s">
        <v>8674</v>
      </c>
      <c r="I1132" t="s">
        <v>100</v>
      </c>
      <c r="J1132">
        <v>20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24</v>
      </c>
      <c r="R1132">
        <v>0</v>
      </c>
      <c r="S1132">
        <v>0</v>
      </c>
      <c r="T1132" t="s">
        <v>82</v>
      </c>
      <c r="U1132" t="s">
        <v>29</v>
      </c>
      <c r="V1132" t="s">
        <v>29</v>
      </c>
      <c r="W1132" t="s">
        <v>30</v>
      </c>
      <c r="X1132" s="8" t="s">
        <v>38501</v>
      </c>
      <c r="Y1132" s="93"/>
      <c r="Z1132" s="93"/>
      <c r="AA1132" t="s">
        <v>8675</v>
      </c>
      <c r="AB1132" t="s">
        <v>8676</v>
      </c>
    </row>
    <row r="1133" spans="1:28" x14ac:dyDescent="0.3">
      <c r="A1133" s="8" t="b">
        <f t="shared" si="51"/>
        <v>0</v>
      </c>
      <c r="B1133" t="str">
        <f t="shared" si="52"/>
        <v>solidercard</v>
      </c>
      <c r="C1133" s="10" t="str">
        <f t="shared" si="53"/>
        <v>solider_card</v>
      </c>
      <c r="D1133">
        <v>4220</v>
      </c>
      <c r="E1133" t="s">
        <v>24</v>
      </c>
      <c r="F1133" t="s">
        <v>9346</v>
      </c>
      <c r="G1133" t="s">
        <v>26</v>
      </c>
      <c r="H1133" t="s">
        <v>9347</v>
      </c>
      <c r="I1133" t="s">
        <v>100</v>
      </c>
      <c r="J1133">
        <v>20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24</v>
      </c>
      <c r="R1133">
        <v>0</v>
      </c>
      <c r="S1133">
        <v>0</v>
      </c>
      <c r="T1133" t="s">
        <v>59</v>
      </c>
      <c r="U1133" t="s">
        <v>29</v>
      </c>
      <c r="V1133" t="s">
        <v>29</v>
      </c>
      <c r="W1133" t="s">
        <v>30</v>
      </c>
      <c r="X1133" s="8" t="s">
        <v>38502</v>
      </c>
      <c r="Y1133" s="93"/>
      <c r="Z1133" s="93"/>
      <c r="AA1133" t="s">
        <v>9348</v>
      </c>
      <c r="AB1133" t="s">
        <v>9349</v>
      </c>
    </row>
    <row r="1134" spans="1:28" x14ac:dyDescent="0.3">
      <c r="A1134" s="8" t="b">
        <f t="shared" si="51"/>
        <v>0</v>
      </c>
      <c r="B1134" t="str">
        <f t="shared" si="52"/>
        <v>skeletongeneralcard</v>
      </c>
      <c r="C1134" s="10" t="str">
        <f t="shared" si="53"/>
        <v>skeleton_general_card</v>
      </c>
      <c r="D1134">
        <v>4221</v>
      </c>
      <c r="E1134" t="s">
        <v>24</v>
      </c>
      <c r="F1134" t="s">
        <v>9143</v>
      </c>
      <c r="G1134" t="s">
        <v>26</v>
      </c>
      <c r="H1134" t="s">
        <v>9144</v>
      </c>
      <c r="I1134" t="s">
        <v>100</v>
      </c>
      <c r="J1134">
        <v>20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24</v>
      </c>
      <c r="R1134">
        <v>0</v>
      </c>
      <c r="S1134">
        <v>0</v>
      </c>
      <c r="T1134" t="s">
        <v>106</v>
      </c>
      <c r="U1134" t="s">
        <v>29</v>
      </c>
      <c r="V1134" t="s">
        <v>29</v>
      </c>
      <c r="W1134" t="s">
        <v>30</v>
      </c>
      <c r="X1134" s="8" t="s">
        <v>38503</v>
      </c>
      <c r="Y1134" s="93"/>
      <c r="Z1134" s="93"/>
      <c r="AA1134" t="s">
        <v>9145</v>
      </c>
      <c r="AB1134" t="s">
        <v>9146</v>
      </c>
    </row>
    <row r="1135" spans="1:28" x14ac:dyDescent="0.3">
      <c r="A1135" s="8" t="b">
        <f t="shared" si="51"/>
        <v>0</v>
      </c>
      <c r="B1135" t="str">
        <f t="shared" si="52"/>
        <v>skelprisonercard</v>
      </c>
      <c r="C1135" s="10" t="str">
        <f t="shared" si="53"/>
        <v>skel_prisoner_card</v>
      </c>
      <c r="D1135">
        <v>4222</v>
      </c>
      <c r="E1135" t="s">
        <v>24</v>
      </c>
      <c r="F1135" t="s">
        <v>9131</v>
      </c>
      <c r="G1135" t="s">
        <v>26</v>
      </c>
      <c r="H1135" t="s">
        <v>9132</v>
      </c>
      <c r="I1135" t="s">
        <v>100</v>
      </c>
      <c r="J1135" s="6">
        <v>20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24</v>
      </c>
      <c r="R1135">
        <v>0</v>
      </c>
      <c r="S1135">
        <v>0</v>
      </c>
      <c r="T1135" t="s">
        <v>59</v>
      </c>
      <c r="U1135" t="s">
        <v>29</v>
      </c>
      <c r="V1135" t="s">
        <v>29</v>
      </c>
      <c r="W1135" t="s">
        <v>30</v>
      </c>
      <c r="X1135" s="8" t="s">
        <v>38504</v>
      </c>
      <c r="Y1135" s="93"/>
      <c r="Z1135" s="93"/>
      <c r="AA1135" t="s">
        <v>9133</v>
      </c>
      <c r="AB1135" t="s">
        <v>9134</v>
      </c>
    </row>
    <row r="1136" spans="1:28" x14ac:dyDescent="0.3">
      <c r="A1136" s="8" t="b">
        <f t="shared" si="51"/>
        <v>0</v>
      </c>
      <c r="B1136" t="str">
        <f t="shared" si="52"/>
        <v>stalacticgolemcard</v>
      </c>
      <c r="C1136" s="10" t="str">
        <f t="shared" si="53"/>
        <v>stalactic_golem_card</v>
      </c>
      <c r="D1136">
        <v>4223</v>
      </c>
      <c r="E1136" t="s">
        <v>24</v>
      </c>
      <c r="F1136" t="s">
        <v>9537</v>
      </c>
      <c r="G1136" t="s">
        <v>26</v>
      </c>
      <c r="H1136" t="s">
        <v>9538</v>
      </c>
      <c r="I1136" t="s">
        <v>100</v>
      </c>
      <c r="J1136" s="6">
        <v>20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24</v>
      </c>
      <c r="R1136">
        <v>0</v>
      </c>
      <c r="S1136">
        <v>0</v>
      </c>
      <c r="T1136" t="s">
        <v>101</v>
      </c>
      <c r="U1136" t="s">
        <v>29</v>
      </c>
      <c r="V1136" t="s">
        <v>29</v>
      </c>
      <c r="W1136" t="s">
        <v>30</v>
      </c>
      <c r="X1136" s="8" t="s">
        <v>38505</v>
      </c>
      <c r="Y1136" s="93"/>
      <c r="Z1136" s="93"/>
      <c r="AA1136" t="s">
        <v>9539</v>
      </c>
      <c r="AB1136" t="s">
        <v>9540</v>
      </c>
    </row>
    <row r="1137" spans="1:28" x14ac:dyDescent="0.3">
      <c r="A1137" s="8" t="b">
        <f t="shared" si="51"/>
        <v>0</v>
      </c>
      <c r="B1137" t="str">
        <f t="shared" si="52"/>
        <v>stoneshootercard</v>
      </c>
      <c r="C1137" s="10" t="str">
        <f t="shared" si="53"/>
        <v>stone_shooter_card</v>
      </c>
      <c r="D1137">
        <v>4225</v>
      </c>
      <c r="E1137" t="s">
        <v>24</v>
      </c>
      <c r="F1137" t="s">
        <v>9683</v>
      </c>
      <c r="G1137" t="s">
        <v>26</v>
      </c>
      <c r="H1137" t="s">
        <v>9684</v>
      </c>
      <c r="I1137" t="s">
        <v>100</v>
      </c>
      <c r="J1137">
        <v>20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24</v>
      </c>
      <c r="R1137">
        <v>0</v>
      </c>
      <c r="S1137">
        <v>0</v>
      </c>
      <c r="T1137" t="s">
        <v>262</v>
      </c>
      <c r="U1137" t="s">
        <v>29</v>
      </c>
      <c r="V1137" t="s">
        <v>29</v>
      </c>
      <c r="W1137" t="s">
        <v>30</v>
      </c>
      <c r="X1137" s="8" t="s">
        <v>38507</v>
      </c>
      <c r="Y1137" s="93"/>
      <c r="Z1137" s="93"/>
      <c r="AA1137" t="s">
        <v>9685</v>
      </c>
      <c r="AB1137" t="s">
        <v>9686</v>
      </c>
    </row>
    <row r="1138" spans="1:28" x14ac:dyDescent="0.3">
      <c r="A1138" s="8" t="b">
        <f t="shared" si="51"/>
        <v>0</v>
      </c>
      <c r="B1138" t="str">
        <f t="shared" si="52"/>
        <v>stingcard</v>
      </c>
      <c r="C1138" s="10" t="str">
        <f t="shared" si="53"/>
        <v>sting_card</v>
      </c>
      <c r="D1138">
        <v>4226</v>
      </c>
      <c r="E1138" t="s">
        <v>24</v>
      </c>
      <c r="F1138" t="s">
        <v>9645</v>
      </c>
      <c r="G1138" t="s">
        <v>26</v>
      </c>
      <c r="H1138" t="s">
        <v>9646</v>
      </c>
      <c r="I1138" t="s">
        <v>100</v>
      </c>
      <c r="J1138">
        <v>20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24</v>
      </c>
      <c r="R1138">
        <v>0</v>
      </c>
      <c r="S1138">
        <v>0</v>
      </c>
      <c r="T1138" t="s">
        <v>206</v>
      </c>
      <c r="U1138" t="s">
        <v>29</v>
      </c>
      <c r="V1138" t="s">
        <v>29</v>
      </c>
      <c r="W1138" t="s">
        <v>30</v>
      </c>
      <c r="X1138" s="8" t="s">
        <v>38508</v>
      </c>
      <c r="Y1138" s="93"/>
      <c r="Z1138" s="93"/>
      <c r="AA1138" t="s">
        <v>9647</v>
      </c>
      <c r="AB1138" t="s">
        <v>9648</v>
      </c>
    </row>
    <row r="1139" spans="1:28" x14ac:dyDescent="0.3">
      <c r="A1139" s="8" t="b">
        <f t="shared" si="51"/>
        <v>0</v>
      </c>
      <c r="B1139" t="str">
        <f t="shared" si="52"/>
        <v>springrabbitcard</v>
      </c>
      <c r="C1139" s="10" t="str">
        <f t="shared" si="53"/>
        <v>spring_rabbit_card</v>
      </c>
      <c r="D1139">
        <v>4227</v>
      </c>
      <c r="E1139" t="s">
        <v>24</v>
      </c>
      <c r="F1139" t="s">
        <v>9505</v>
      </c>
      <c r="G1139" t="s">
        <v>26</v>
      </c>
      <c r="H1139" t="s">
        <v>9506</v>
      </c>
      <c r="I1139" t="s">
        <v>100</v>
      </c>
      <c r="J1139">
        <v>20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24</v>
      </c>
      <c r="R1139">
        <v>0</v>
      </c>
      <c r="S1139">
        <v>0</v>
      </c>
      <c r="T1139" t="s">
        <v>82</v>
      </c>
      <c r="U1139" t="s">
        <v>29</v>
      </c>
      <c r="V1139" t="s">
        <v>29</v>
      </c>
      <c r="W1139" t="s">
        <v>30</v>
      </c>
      <c r="X1139" s="8" t="s">
        <v>39231</v>
      </c>
      <c r="Y1139" s="93"/>
      <c r="Z1139" s="93"/>
      <c r="AA1139" t="s">
        <v>9507</v>
      </c>
      <c r="AB1139" t="s">
        <v>9508</v>
      </c>
    </row>
    <row r="1140" spans="1:28" x14ac:dyDescent="0.3">
      <c r="A1140" s="8" t="b">
        <f t="shared" si="51"/>
        <v>0</v>
      </c>
      <c r="B1140" t="str">
        <f t="shared" si="52"/>
        <v>ctowermanagercard</v>
      </c>
      <c r="C1140" s="10" t="str">
        <f t="shared" si="53"/>
        <v>c_tower_manager_card</v>
      </c>
      <c r="D1140">
        <v>4229</v>
      </c>
      <c r="E1140" t="s">
        <v>24</v>
      </c>
      <c r="F1140" t="s">
        <v>1788</v>
      </c>
      <c r="G1140" t="s">
        <v>26</v>
      </c>
      <c r="H1140" t="s">
        <v>1789</v>
      </c>
      <c r="I1140" t="s">
        <v>100</v>
      </c>
      <c r="J1140">
        <v>20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24</v>
      </c>
      <c r="R1140">
        <v>0</v>
      </c>
      <c r="S1140">
        <v>0</v>
      </c>
      <c r="T1140" t="s">
        <v>101</v>
      </c>
      <c r="U1140" t="s">
        <v>29</v>
      </c>
      <c r="V1140" t="s">
        <v>29</v>
      </c>
      <c r="W1140" t="s">
        <v>30</v>
      </c>
      <c r="X1140" s="8" t="s">
        <v>38510</v>
      </c>
      <c r="Y1140" s="93"/>
      <c r="Z1140" s="93"/>
      <c r="AA1140" t="s">
        <v>1790</v>
      </c>
      <c r="AB1140" t="s">
        <v>1791</v>
      </c>
    </row>
    <row r="1141" spans="1:28" x14ac:dyDescent="0.3">
      <c r="A1141" s="8" t="b">
        <f t="shared" si="51"/>
        <v>0</v>
      </c>
      <c r="B1141" t="str">
        <f t="shared" si="52"/>
        <v>shinobicard</v>
      </c>
      <c r="C1141" s="10" t="str">
        <f t="shared" si="53"/>
        <v>shinobi_card</v>
      </c>
      <c r="D1141">
        <v>4230</v>
      </c>
      <c r="E1141" t="s">
        <v>24</v>
      </c>
      <c r="F1141" t="s">
        <v>8987</v>
      </c>
      <c r="G1141" t="s">
        <v>26</v>
      </c>
      <c r="H1141" t="s">
        <v>8988</v>
      </c>
      <c r="I1141" t="s">
        <v>100</v>
      </c>
      <c r="J1141">
        <v>20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24</v>
      </c>
      <c r="R1141">
        <v>0</v>
      </c>
      <c r="S1141">
        <v>0</v>
      </c>
      <c r="T1141" t="s">
        <v>82</v>
      </c>
      <c r="U1141" t="s">
        <v>29</v>
      </c>
      <c r="V1141" t="s">
        <v>29</v>
      </c>
      <c r="W1141" t="s">
        <v>30</v>
      </c>
      <c r="X1141" s="8" t="s">
        <v>39322</v>
      </c>
      <c r="Y1141" s="93"/>
      <c r="Z1141" s="93"/>
      <c r="AA1141" t="s">
        <v>8989</v>
      </c>
      <c r="AB1141" t="s">
        <v>8990</v>
      </c>
    </row>
    <row r="1142" spans="1:28" x14ac:dyDescent="0.3">
      <c r="A1142" s="8" t="b">
        <f t="shared" si="51"/>
        <v>0</v>
      </c>
      <c r="B1142" t="str">
        <f t="shared" si="52"/>
        <v>increasesoilcard</v>
      </c>
      <c r="C1142" s="10" t="str">
        <f t="shared" si="53"/>
        <v>increase_soil_card</v>
      </c>
      <c r="D1142">
        <v>4231</v>
      </c>
      <c r="E1142" t="s">
        <v>24</v>
      </c>
      <c r="F1142" t="s">
        <v>5477</v>
      </c>
      <c r="G1142" t="s">
        <v>26</v>
      </c>
      <c r="H1142" t="s">
        <v>5478</v>
      </c>
      <c r="I1142" t="s">
        <v>100</v>
      </c>
      <c r="J1142">
        <v>20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24</v>
      </c>
      <c r="R1142">
        <v>0</v>
      </c>
      <c r="S1142">
        <v>0</v>
      </c>
      <c r="T1142" t="s">
        <v>206</v>
      </c>
      <c r="U1142" t="s">
        <v>29</v>
      </c>
      <c r="V1142" t="s">
        <v>29</v>
      </c>
      <c r="W1142" t="s">
        <v>30</v>
      </c>
      <c r="X1142" s="8" t="s">
        <v>38511</v>
      </c>
      <c r="Y1142" s="93"/>
      <c r="Z1142" s="93"/>
      <c r="AA1142" t="s">
        <v>5479</v>
      </c>
      <c r="AB1142" t="s">
        <v>5480</v>
      </c>
    </row>
    <row r="1143" spans="1:28" x14ac:dyDescent="0.3">
      <c r="A1143" s="8" t="b">
        <f t="shared" si="51"/>
        <v>0</v>
      </c>
      <c r="B1143" t="str">
        <f t="shared" si="52"/>
        <v>wildginsengcard</v>
      </c>
      <c r="C1143" s="10" t="str">
        <f t="shared" si="53"/>
        <v>wild_ginseng_card</v>
      </c>
      <c r="D1143">
        <v>4232</v>
      </c>
      <c r="E1143" t="s">
        <v>24</v>
      </c>
      <c r="F1143" t="s">
        <v>10704</v>
      </c>
      <c r="G1143" t="s">
        <v>26</v>
      </c>
      <c r="H1143" t="s">
        <v>10705</v>
      </c>
      <c r="I1143" t="s">
        <v>100</v>
      </c>
      <c r="J1143">
        <v>20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24</v>
      </c>
      <c r="R1143">
        <v>0</v>
      </c>
      <c r="S1143">
        <v>0</v>
      </c>
      <c r="T1143" t="s">
        <v>82</v>
      </c>
      <c r="U1143" t="s">
        <v>29</v>
      </c>
      <c r="V1143" t="s">
        <v>29</v>
      </c>
      <c r="W1143" t="s">
        <v>30</v>
      </c>
      <c r="X1143" s="8" t="s">
        <v>39232</v>
      </c>
      <c r="Y1143" s="93"/>
      <c r="Z1143" s="93"/>
      <c r="AA1143" t="s">
        <v>10706</v>
      </c>
      <c r="AB1143" t="s">
        <v>10707</v>
      </c>
    </row>
    <row r="1144" spans="1:28" x14ac:dyDescent="0.3">
      <c r="A1144" s="8" t="b">
        <f t="shared" si="51"/>
        <v>0</v>
      </c>
      <c r="B1144" t="str">
        <f t="shared" si="52"/>
        <v>babyleopardcard</v>
      </c>
      <c r="C1144" s="10" t="str">
        <f t="shared" si="53"/>
        <v>baby_leopard_card</v>
      </c>
      <c r="D1144">
        <v>4233</v>
      </c>
      <c r="E1144" t="s">
        <v>24</v>
      </c>
      <c r="F1144" t="s">
        <v>714</v>
      </c>
      <c r="G1144" t="s">
        <v>26</v>
      </c>
      <c r="H1144" t="s">
        <v>715</v>
      </c>
      <c r="I1144" t="s">
        <v>100</v>
      </c>
      <c r="J1144">
        <v>20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24</v>
      </c>
      <c r="R1144">
        <v>0</v>
      </c>
      <c r="S1144">
        <v>0</v>
      </c>
      <c r="T1144" t="s">
        <v>59</v>
      </c>
      <c r="U1144" t="s">
        <v>29</v>
      </c>
      <c r="V1144" t="s">
        <v>29</v>
      </c>
      <c r="W1144" t="s">
        <v>30</v>
      </c>
      <c r="X1144" s="8" t="s">
        <v>39125</v>
      </c>
      <c r="Y1144" s="93"/>
      <c r="Z1144" s="93"/>
      <c r="AA1144" t="s">
        <v>716</v>
      </c>
      <c r="AB1144" t="s">
        <v>717</v>
      </c>
    </row>
    <row r="1145" spans="1:28" x14ac:dyDescent="0.3">
      <c r="A1145" s="8" t="b">
        <f t="shared" si="51"/>
        <v>0</v>
      </c>
      <c r="B1145" t="str">
        <f t="shared" si="52"/>
        <v>anoliancard</v>
      </c>
      <c r="C1145" s="10" t="str">
        <f t="shared" si="53"/>
        <v>anolian_card</v>
      </c>
      <c r="D1145">
        <v>4234</v>
      </c>
      <c r="E1145" t="s">
        <v>24</v>
      </c>
      <c r="F1145" t="s">
        <v>382</v>
      </c>
      <c r="G1145" t="s">
        <v>26</v>
      </c>
      <c r="H1145" t="s">
        <v>383</v>
      </c>
      <c r="I1145" t="s">
        <v>100</v>
      </c>
      <c r="J1145">
        <v>20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24</v>
      </c>
      <c r="R1145">
        <v>0</v>
      </c>
      <c r="S1145">
        <v>0</v>
      </c>
      <c r="T1145" t="s">
        <v>59</v>
      </c>
      <c r="U1145" t="s">
        <v>29</v>
      </c>
      <c r="V1145" t="s">
        <v>29</v>
      </c>
      <c r="W1145" t="s">
        <v>30</v>
      </c>
      <c r="X1145" s="8" t="s">
        <v>39126</v>
      </c>
      <c r="Y1145" s="93"/>
      <c r="Z1145" s="93"/>
      <c r="AA1145" t="s">
        <v>384</v>
      </c>
      <c r="AB1145" t="s">
        <v>385</v>
      </c>
    </row>
    <row r="1146" spans="1:28" x14ac:dyDescent="0.3">
      <c r="A1146" s="8" t="b">
        <f t="shared" si="51"/>
        <v>0</v>
      </c>
      <c r="B1146" t="str">
        <f t="shared" si="52"/>
        <v>cookiexmascard</v>
      </c>
      <c r="C1146" s="10" t="str">
        <f t="shared" si="53"/>
        <v>cookie_xmas_card</v>
      </c>
      <c r="D1146">
        <v>4235</v>
      </c>
      <c r="E1146" t="s">
        <v>24</v>
      </c>
      <c r="F1146" t="s">
        <v>2452</v>
      </c>
      <c r="G1146" t="s">
        <v>26</v>
      </c>
      <c r="H1146" t="s">
        <v>2453</v>
      </c>
      <c r="I1146" t="s">
        <v>100</v>
      </c>
      <c r="J1146">
        <v>20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24</v>
      </c>
      <c r="R1146">
        <v>0</v>
      </c>
      <c r="S1146">
        <v>0</v>
      </c>
      <c r="T1146" t="s">
        <v>106</v>
      </c>
      <c r="U1146" t="s">
        <v>29</v>
      </c>
      <c r="V1146" t="s">
        <v>29</v>
      </c>
      <c r="W1146" t="s">
        <v>30</v>
      </c>
      <c r="X1146" s="8" t="s">
        <v>38512</v>
      </c>
      <c r="Y1146" s="93"/>
      <c r="Z1146" s="93"/>
      <c r="AA1146" t="s">
        <v>2454</v>
      </c>
      <c r="AB1146" t="s">
        <v>2455</v>
      </c>
    </row>
    <row r="1147" spans="1:28" x14ac:dyDescent="0.3">
      <c r="A1147" s="8" t="b">
        <f t="shared" si="51"/>
        <v>0</v>
      </c>
      <c r="B1147" t="str">
        <f t="shared" si="52"/>
        <v>owldukecard</v>
      </c>
      <c r="C1147" s="10" t="str">
        <f t="shared" si="53"/>
        <v>owl_duke_card</v>
      </c>
      <c r="D1147">
        <v>4237</v>
      </c>
      <c r="E1147" t="s">
        <v>24</v>
      </c>
      <c r="F1147" t="s">
        <v>7365</v>
      </c>
      <c r="G1147" t="s">
        <v>26</v>
      </c>
      <c r="H1147" t="s">
        <v>7366</v>
      </c>
      <c r="I1147" t="s">
        <v>100</v>
      </c>
      <c r="J1147">
        <v>20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24</v>
      </c>
      <c r="R1147">
        <v>0</v>
      </c>
      <c r="S1147">
        <v>0</v>
      </c>
      <c r="T1147" t="s">
        <v>82</v>
      </c>
      <c r="U1147" t="s">
        <v>29</v>
      </c>
      <c r="V1147" t="s">
        <v>29</v>
      </c>
      <c r="W1147" t="s">
        <v>30</v>
      </c>
      <c r="X1147" s="8" t="s">
        <v>38513</v>
      </c>
      <c r="Y1147" s="93"/>
      <c r="Z1147" s="93"/>
      <c r="AA1147" t="s">
        <v>7367</v>
      </c>
      <c r="AB1147" t="s">
        <v>7368</v>
      </c>
    </row>
    <row r="1148" spans="1:28" x14ac:dyDescent="0.3">
      <c r="A1148" s="8" t="b">
        <f t="shared" si="51"/>
        <v>0</v>
      </c>
      <c r="B1148" t="str">
        <f t="shared" si="52"/>
        <v>owlbaroncard</v>
      </c>
      <c r="C1148" s="10" t="str">
        <f t="shared" si="53"/>
        <v>owl_baron_card</v>
      </c>
      <c r="D1148">
        <v>4238</v>
      </c>
      <c r="E1148" t="s">
        <v>24</v>
      </c>
      <c r="F1148" t="s">
        <v>7361</v>
      </c>
      <c r="G1148" t="s">
        <v>26</v>
      </c>
      <c r="H1148" t="s">
        <v>7362</v>
      </c>
      <c r="I1148" t="s">
        <v>100</v>
      </c>
      <c r="J1148">
        <v>20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24</v>
      </c>
      <c r="R1148">
        <v>0</v>
      </c>
      <c r="S1148">
        <v>0</v>
      </c>
      <c r="T1148" t="s">
        <v>82</v>
      </c>
      <c r="U1148" t="s">
        <v>29</v>
      </c>
      <c r="V1148" t="s">
        <v>29</v>
      </c>
      <c r="W1148" t="s">
        <v>30</v>
      </c>
      <c r="X1148" s="8" t="s">
        <v>38514</v>
      </c>
      <c r="Y1148" s="93"/>
      <c r="Z1148" s="93"/>
      <c r="AA1148" t="s">
        <v>7363</v>
      </c>
      <c r="AB1148" t="s">
        <v>7364</v>
      </c>
    </row>
    <row r="1149" spans="1:28" x14ac:dyDescent="0.3">
      <c r="A1149" s="8" t="b">
        <f t="shared" si="51"/>
        <v>0</v>
      </c>
      <c r="B1149" t="str">
        <f t="shared" si="52"/>
        <v>ironfistcard</v>
      </c>
      <c r="C1149" s="10" t="str">
        <f t="shared" si="53"/>
        <v>iron_fist_card</v>
      </c>
      <c r="D1149">
        <v>4239</v>
      </c>
      <c r="E1149" t="s">
        <v>24</v>
      </c>
      <c r="F1149" t="s">
        <v>5569</v>
      </c>
      <c r="G1149" t="s">
        <v>26</v>
      </c>
      <c r="H1149" t="s">
        <v>5570</v>
      </c>
      <c r="I1149" t="s">
        <v>100</v>
      </c>
      <c r="J1149">
        <v>20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24</v>
      </c>
      <c r="R1149">
        <v>0</v>
      </c>
      <c r="S1149">
        <v>0</v>
      </c>
      <c r="T1149" t="s">
        <v>106</v>
      </c>
      <c r="U1149" t="s">
        <v>29</v>
      </c>
      <c r="V1149" t="s">
        <v>29</v>
      </c>
      <c r="W1149" t="s">
        <v>30</v>
      </c>
      <c r="X1149" s="8" t="s">
        <v>38515</v>
      </c>
      <c r="Y1149" s="93"/>
      <c r="Z1149" s="93"/>
      <c r="AA1149" t="s">
        <v>5571</v>
      </c>
      <c r="AB1149" t="s">
        <v>5572</v>
      </c>
    </row>
    <row r="1150" spans="1:28" x14ac:dyDescent="0.3">
      <c r="A1150" s="8" t="b">
        <f t="shared" si="51"/>
        <v>0</v>
      </c>
      <c r="B1150" t="str">
        <f t="shared" si="52"/>
        <v>arclousecard</v>
      </c>
      <c r="C1150" s="10" t="str">
        <f t="shared" si="53"/>
        <v>arclouse_card</v>
      </c>
      <c r="D1150">
        <v>4240</v>
      </c>
      <c r="E1150" t="s">
        <v>24</v>
      </c>
      <c r="F1150" t="s">
        <v>515</v>
      </c>
      <c r="G1150" t="s">
        <v>26</v>
      </c>
      <c r="H1150" t="s">
        <v>516</v>
      </c>
      <c r="I1150" t="s">
        <v>100</v>
      </c>
      <c r="J1150">
        <v>20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24</v>
      </c>
      <c r="R1150">
        <v>0</v>
      </c>
      <c r="S1150">
        <v>0</v>
      </c>
      <c r="T1150" t="s">
        <v>206</v>
      </c>
      <c r="U1150" t="s">
        <v>29</v>
      </c>
      <c r="V1150" t="s">
        <v>29</v>
      </c>
      <c r="W1150" t="s">
        <v>30</v>
      </c>
      <c r="X1150" s="8" t="s">
        <v>38516</v>
      </c>
      <c r="Y1150" s="93"/>
      <c r="Z1150" s="93"/>
      <c r="AA1150" t="s">
        <v>517</v>
      </c>
      <c r="AB1150" t="s">
        <v>518</v>
      </c>
    </row>
    <row r="1151" spans="1:28" x14ac:dyDescent="0.3">
      <c r="A1151" s="8" t="b">
        <f t="shared" si="51"/>
        <v>0</v>
      </c>
      <c r="B1151" t="str">
        <f t="shared" si="52"/>
        <v>apocalipscard</v>
      </c>
      <c r="C1151" s="10" t="str">
        <f t="shared" si="53"/>
        <v>apocalips_card</v>
      </c>
      <c r="D1151">
        <v>4242</v>
      </c>
      <c r="E1151" t="s">
        <v>24</v>
      </c>
      <c r="F1151" t="s">
        <v>432</v>
      </c>
      <c r="G1151" t="s">
        <v>26</v>
      </c>
      <c r="H1151" t="s">
        <v>433</v>
      </c>
      <c r="I1151" t="s">
        <v>100</v>
      </c>
      <c r="J1151">
        <v>20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24</v>
      </c>
      <c r="R1151">
        <v>0</v>
      </c>
      <c r="S1151">
        <v>0</v>
      </c>
      <c r="T1151" t="s">
        <v>59</v>
      </c>
      <c r="U1151" t="s">
        <v>29</v>
      </c>
      <c r="V1151" t="s">
        <v>29</v>
      </c>
      <c r="W1151" t="s">
        <v>30</v>
      </c>
      <c r="X1151" s="8" t="s">
        <v>38517</v>
      </c>
      <c r="Y1151" s="93"/>
      <c r="Z1151" s="93"/>
      <c r="AA1151" t="s">
        <v>434</v>
      </c>
      <c r="AB1151" t="s">
        <v>435</v>
      </c>
    </row>
    <row r="1152" spans="1:28" x14ac:dyDescent="0.3">
      <c r="A1152" s="6" t="b">
        <f t="shared" si="51"/>
        <v>0</v>
      </c>
      <c r="B1152" t="str">
        <f t="shared" si="52"/>
        <v>antoniocard</v>
      </c>
      <c r="C1152" s="10" t="str">
        <f t="shared" si="53"/>
        <v>antonio_card</v>
      </c>
      <c r="D1152">
        <v>4243</v>
      </c>
      <c r="E1152" t="s">
        <v>24</v>
      </c>
      <c r="F1152" t="s">
        <v>410</v>
      </c>
      <c r="G1152" t="s">
        <v>26</v>
      </c>
      <c r="H1152" t="s">
        <v>411</v>
      </c>
      <c r="I1152" t="s">
        <v>100</v>
      </c>
      <c r="J1152">
        <v>20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24</v>
      </c>
      <c r="R1152">
        <v>0</v>
      </c>
      <c r="S1152">
        <v>0</v>
      </c>
      <c r="T1152" t="s">
        <v>59</v>
      </c>
      <c r="U1152" t="s">
        <v>29</v>
      </c>
      <c r="V1152" t="s">
        <v>29</v>
      </c>
      <c r="W1152" t="s">
        <v>30</v>
      </c>
      <c r="X1152" t="s">
        <v>38518</v>
      </c>
      <c r="AA1152" t="s">
        <v>412</v>
      </c>
      <c r="AB1152" t="s">
        <v>413</v>
      </c>
    </row>
    <row r="1153" spans="1:28" x14ac:dyDescent="0.3">
      <c r="A1153" s="8" t="b">
        <f t="shared" si="51"/>
        <v>0</v>
      </c>
      <c r="B1153" t="str">
        <f t="shared" si="52"/>
        <v>alarmcard</v>
      </c>
      <c r="C1153" s="10" t="str">
        <f t="shared" si="53"/>
        <v>alarm_card</v>
      </c>
      <c r="D1153">
        <v>4244</v>
      </c>
      <c r="E1153" t="s">
        <v>24</v>
      </c>
      <c r="F1153" t="s">
        <v>178</v>
      </c>
      <c r="G1153" t="s">
        <v>26</v>
      </c>
      <c r="H1153" t="s">
        <v>179</v>
      </c>
      <c r="I1153" t="s">
        <v>100</v>
      </c>
      <c r="J1153" s="6">
        <v>20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24</v>
      </c>
      <c r="R1153">
        <v>0</v>
      </c>
      <c r="S1153">
        <v>0</v>
      </c>
      <c r="T1153" t="s">
        <v>106</v>
      </c>
      <c r="U1153" t="s">
        <v>29</v>
      </c>
      <c r="V1153" t="s">
        <v>29</v>
      </c>
      <c r="W1153" t="s">
        <v>30</v>
      </c>
      <c r="X1153" s="8" t="s">
        <v>38519</v>
      </c>
      <c r="Y1153" s="93"/>
      <c r="Z1153" s="93"/>
      <c r="AA1153" t="s">
        <v>180</v>
      </c>
      <c r="AB1153" t="s">
        <v>181</v>
      </c>
    </row>
    <row r="1154" spans="1:28" x14ac:dyDescent="0.3">
      <c r="A1154" s="8" t="b">
        <f t="shared" ref="A1154:A1217" si="54">ISNUMBER(SEARCH("callfunc",X1154))</f>
        <v>0</v>
      </c>
      <c r="B1154" t="str">
        <f t="shared" ref="B1154:B1217" si="55">LOWER(SUBSTITUTE(F1154,"_",""))</f>
        <v>ammutcard</v>
      </c>
      <c r="C1154" s="10" t="str">
        <f t="shared" ref="C1154:C1217" si="56">LOWER(F1154)</f>
        <v>am_mut_card</v>
      </c>
      <c r="D1154">
        <v>4245</v>
      </c>
      <c r="E1154" t="s">
        <v>24</v>
      </c>
      <c r="F1154" t="s">
        <v>245</v>
      </c>
      <c r="G1154" t="s">
        <v>26</v>
      </c>
      <c r="H1154" t="s">
        <v>246</v>
      </c>
      <c r="I1154" t="s">
        <v>100</v>
      </c>
      <c r="J1154" s="6">
        <v>20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24</v>
      </c>
      <c r="R1154">
        <v>0</v>
      </c>
      <c r="S1154">
        <v>0</v>
      </c>
      <c r="T1154" t="s">
        <v>106</v>
      </c>
      <c r="U1154" t="s">
        <v>29</v>
      </c>
      <c r="V1154" t="s">
        <v>29</v>
      </c>
      <c r="W1154" t="s">
        <v>30</v>
      </c>
      <c r="X1154" s="8" t="s">
        <v>38520</v>
      </c>
      <c r="Y1154" s="93"/>
      <c r="Z1154" s="93"/>
      <c r="AA1154" t="s">
        <v>247</v>
      </c>
      <c r="AB1154" t="s">
        <v>248</v>
      </c>
    </row>
    <row r="1155" spans="1:28" x14ac:dyDescent="0.3">
      <c r="A1155" s="8" t="b">
        <f t="shared" si="54"/>
        <v>0</v>
      </c>
      <c r="B1155" t="str">
        <f t="shared" si="55"/>
        <v>assultercard</v>
      </c>
      <c r="C1155" s="10" t="str">
        <f t="shared" si="56"/>
        <v>assulter_card</v>
      </c>
      <c r="D1155">
        <v>4246</v>
      </c>
      <c r="E1155" t="s">
        <v>24</v>
      </c>
      <c r="F1155" t="s">
        <v>605</v>
      </c>
      <c r="G1155" t="s">
        <v>26</v>
      </c>
      <c r="H1155" t="s">
        <v>606</v>
      </c>
      <c r="I1155" t="s">
        <v>100</v>
      </c>
      <c r="J1155" s="6">
        <v>20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24</v>
      </c>
      <c r="R1155">
        <v>0</v>
      </c>
      <c r="S1155">
        <v>0</v>
      </c>
      <c r="T1155" t="s">
        <v>262</v>
      </c>
      <c r="U1155" t="s">
        <v>29</v>
      </c>
      <c r="V1155" t="s">
        <v>29</v>
      </c>
      <c r="W1155" t="s">
        <v>30</v>
      </c>
      <c r="X1155" s="8" t="s">
        <v>38521</v>
      </c>
      <c r="Y1155" s="93"/>
      <c r="Z1155" s="93"/>
      <c r="AA1155" t="s">
        <v>607</v>
      </c>
      <c r="AB1155" t="s">
        <v>608</v>
      </c>
    </row>
    <row r="1156" spans="1:28" x14ac:dyDescent="0.3">
      <c r="A1156" s="6" t="b">
        <f t="shared" si="54"/>
        <v>0</v>
      </c>
      <c r="B1156" t="str">
        <f t="shared" si="55"/>
        <v>astercard</v>
      </c>
      <c r="C1156" s="10" t="str">
        <f t="shared" si="56"/>
        <v>aster_card</v>
      </c>
      <c r="D1156">
        <v>4247</v>
      </c>
      <c r="E1156" t="s">
        <v>24</v>
      </c>
      <c r="F1156" t="s">
        <v>613</v>
      </c>
      <c r="G1156" t="s">
        <v>26</v>
      </c>
      <c r="H1156" t="s">
        <v>614</v>
      </c>
      <c r="I1156" t="s">
        <v>100</v>
      </c>
      <c r="J1156">
        <v>20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24</v>
      </c>
      <c r="R1156">
        <v>0</v>
      </c>
      <c r="S1156">
        <v>0</v>
      </c>
      <c r="T1156" t="s">
        <v>262</v>
      </c>
      <c r="U1156" t="s">
        <v>29</v>
      </c>
      <c r="V1156" t="s">
        <v>29</v>
      </c>
      <c r="W1156" t="s">
        <v>30</v>
      </c>
      <c r="X1156" t="s">
        <v>38522</v>
      </c>
      <c r="AA1156" t="s">
        <v>615</v>
      </c>
      <c r="AB1156" t="s">
        <v>616</v>
      </c>
    </row>
    <row r="1157" spans="1:28" x14ac:dyDescent="0.3">
      <c r="A1157" s="8" t="b">
        <f t="shared" si="54"/>
        <v>0</v>
      </c>
      <c r="B1157" t="str">
        <f t="shared" si="55"/>
        <v>ancientmummycard</v>
      </c>
      <c r="C1157" s="10" t="str">
        <f t="shared" si="56"/>
        <v>ancient_mummy_card</v>
      </c>
      <c r="D1157">
        <v>4248</v>
      </c>
      <c r="E1157" t="s">
        <v>24</v>
      </c>
      <c r="F1157" t="s">
        <v>275</v>
      </c>
      <c r="G1157" t="s">
        <v>26</v>
      </c>
      <c r="H1157" t="s">
        <v>276</v>
      </c>
      <c r="I1157" t="s">
        <v>100</v>
      </c>
      <c r="J1157">
        <v>20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24</v>
      </c>
      <c r="R1157">
        <v>0</v>
      </c>
      <c r="S1157">
        <v>0</v>
      </c>
      <c r="T1157" t="s">
        <v>206</v>
      </c>
      <c r="U1157" t="s">
        <v>29</v>
      </c>
      <c r="V1157" t="s">
        <v>29</v>
      </c>
      <c r="W1157" t="s">
        <v>30</v>
      </c>
      <c r="X1157" s="8" t="s">
        <v>38523</v>
      </c>
      <c r="Y1157" s="93"/>
      <c r="Z1157" s="93"/>
      <c r="AA1157" t="s">
        <v>277</v>
      </c>
      <c r="AB1157" t="s">
        <v>278</v>
      </c>
    </row>
    <row r="1158" spans="1:28" x14ac:dyDescent="0.3">
      <c r="A1158" s="8" t="b">
        <f t="shared" si="54"/>
        <v>0</v>
      </c>
      <c r="B1158" t="str">
        <f t="shared" si="55"/>
        <v>ancientwormcard</v>
      </c>
      <c r="C1158" s="10" t="str">
        <f t="shared" si="56"/>
        <v>ancient_worm_card</v>
      </c>
      <c r="D1158">
        <v>4249</v>
      </c>
      <c r="E1158" t="s">
        <v>24</v>
      </c>
      <c r="F1158" t="s">
        <v>279</v>
      </c>
      <c r="G1158" t="s">
        <v>26</v>
      </c>
      <c r="H1158" t="s">
        <v>280</v>
      </c>
      <c r="I1158" t="s">
        <v>100</v>
      </c>
      <c r="J1158" s="6">
        <v>20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24</v>
      </c>
      <c r="R1158">
        <v>0</v>
      </c>
      <c r="S1158">
        <v>0</v>
      </c>
      <c r="T1158" t="s">
        <v>106</v>
      </c>
      <c r="U1158" t="s">
        <v>29</v>
      </c>
      <c r="V1158" t="s">
        <v>29</v>
      </c>
      <c r="W1158" t="s">
        <v>30</v>
      </c>
      <c r="X1158" s="8" t="s">
        <v>38524</v>
      </c>
      <c r="Y1158" s="93"/>
      <c r="Z1158" s="93"/>
      <c r="AA1158" t="s">
        <v>281</v>
      </c>
      <c r="AB1158" t="s">
        <v>282</v>
      </c>
    </row>
    <row r="1159" spans="1:28" x14ac:dyDescent="0.3">
      <c r="A1159" s="8" t="b">
        <f t="shared" si="54"/>
        <v>0</v>
      </c>
      <c r="B1159" t="str">
        <f t="shared" si="55"/>
        <v>executionercard</v>
      </c>
      <c r="C1159" s="10" t="str">
        <f t="shared" si="56"/>
        <v>executioner_card</v>
      </c>
      <c r="D1159">
        <v>4250</v>
      </c>
      <c r="E1159" t="s">
        <v>24</v>
      </c>
      <c r="F1159" t="s">
        <v>3735</v>
      </c>
      <c r="G1159" t="s">
        <v>26</v>
      </c>
      <c r="H1159" t="s">
        <v>3736</v>
      </c>
      <c r="I1159" t="s">
        <v>100</v>
      </c>
      <c r="J1159">
        <v>20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24</v>
      </c>
      <c r="R1159">
        <v>0</v>
      </c>
      <c r="S1159">
        <v>0</v>
      </c>
      <c r="T1159" t="s">
        <v>206</v>
      </c>
      <c r="U1159" t="s">
        <v>29</v>
      </c>
      <c r="V1159" t="s">
        <v>29</v>
      </c>
      <c r="W1159" t="s">
        <v>30</v>
      </c>
      <c r="X1159" s="8" t="s">
        <v>38525</v>
      </c>
      <c r="Y1159" s="93"/>
      <c r="Z1159" s="93"/>
      <c r="AA1159" t="s">
        <v>3737</v>
      </c>
      <c r="AB1159" t="s">
        <v>3738</v>
      </c>
    </row>
    <row r="1160" spans="1:28" x14ac:dyDescent="0.3">
      <c r="A1160" s="8" t="b">
        <f t="shared" si="54"/>
        <v>0</v>
      </c>
      <c r="B1160" t="str">
        <f t="shared" si="55"/>
        <v>eldercard</v>
      </c>
      <c r="C1160" s="10" t="str">
        <f t="shared" si="56"/>
        <v>elder_card</v>
      </c>
      <c r="D1160">
        <v>4251</v>
      </c>
      <c r="E1160" t="s">
        <v>24</v>
      </c>
      <c r="F1160" t="s">
        <v>3540</v>
      </c>
      <c r="G1160" t="s">
        <v>26</v>
      </c>
      <c r="H1160" t="s">
        <v>3541</v>
      </c>
      <c r="I1160" t="s">
        <v>100</v>
      </c>
      <c r="J1160">
        <v>20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24</v>
      </c>
      <c r="R1160">
        <v>0</v>
      </c>
      <c r="S1160">
        <v>0</v>
      </c>
      <c r="T1160" t="s">
        <v>262</v>
      </c>
      <c r="U1160" t="s">
        <v>29</v>
      </c>
      <c r="V1160" t="s">
        <v>29</v>
      </c>
      <c r="W1160" t="s">
        <v>30</v>
      </c>
      <c r="X1160" s="8" t="s">
        <v>38526</v>
      </c>
      <c r="Y1160" s="93"/>
      <c r="Z1160" s="93"/>
      <c r="AA1160" t="s">
        <v>3542</v>
      </c>
      <c r="AB1160" t="s">
        <v>3543</v>
      </c>
    </row>
    <row r="1161" spans="1:28" x14ac:dyDescent="0.3">
      <c r="A1161" s="8" t="b">
        <f t="shared" si="54"/>
        <v>0</v>
      </c>
      <c r="B1161" t="str">
        <f t="shared" si="55"/>
        <v>alligatorcard</v>
      </c>
      <c r="C1161" s="10" t="str">
        <f t="shared" si="56"/>
        <v>alligator_card</v>
      </c>
      <c r="D1161">
        <v>4252</v>
      </c>
      <c r="E1161" t="s">
        <v>24</v>
      </c>
      <c r="F1161" t="s">
        <v>234</v>
      </c>
      <c r="G1161" t="s">
        <v>26</v>
      </c>
      <c r="H1161" t="s">
        <v>235</v>
      </c>
      <c r="I1161" t="s">
        <v>100</v>
      </c>
      <c r="J1161" s="6">
        <v>20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24</v>
      </c>
      <c r="R1161">
        <v>0</v>
      </c>
      <c r="S1161">
        <v>0</v>
      </c>
      <c r="T1161" t="s">
        <v>82</v>
      </c>
      <c r="U1161" t="s">
        <v>29</v>
      </c>
      <c r="V1161" t="s">
        <v>29</v>
      </c>
      <c r="W1161" t="s">
        <v>30</v>
      </c>
      <c r="X1161" s="8" t="s">
        <v>38527</v>
      </c>
      <c r="Y1161" s="93"/>
      <c r="Z1161" s="93"/>
      <c r="AA1161" t="s">
        <v>236</v>
      </c>
      <c r="AB1161" t="s">
        <v>237</v>
      </c>
    </row>
    <row r="1162" spans="1:28" x14ac:dyDescent="0.3">
      <c r="A1162" s="8" t="b">
        <f t="shared" si="54"/>
        <v>0</v>
      </c>
      <c r="B1162" t="str">
        <f t="shared" si="55"/>
        <v>alicecard</v>
      </c>
      <c r="C1162" s="10" t="str">
        <f t="shared" si="56"/>
        <v>alice_card</v>
      </c>
      <c r="D1162">
        <v>4253</v>
      </c>
      <c r="E1162" t="s">
        <v>24</v>
      </c>
      <c r="F1162" t="s">
        <v>204</v>
      </c>
      <c r="G1162" t="s">
        <v>26</v>
      </c>
      <c r="H1162" t="s">
        <v>205</v>
      </c>
      <c r="I1162" t="s">
        <v>100</v>
      </c>
      <c r="J1162">
        <v>20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24</v>
      </c>
      <c r="R1162">
        <v>0</v>
      </c>
      <c r="S1162">
        <v>0</v>
      </c>
      <c r="T1162" t="s">
        <v>206</v>
      </c>
      <c r="U1162" t="s">
        <v>29</v>
      </c>
      <c r="V1162" t="s">
        <v>29</v>
      </c>
      <c r="W1162" t="s">
        <v>30</v>
      </c>
      <c r="X1162" s="8" t="s">
        <v>38528</v>
      </c>
      <c r="Y1162" s="93"/>
      <c r="Z1162" s="93"/>
      <c r="AA1162" t="s">
        <v>207</v>
      </c>
      <c r="AB1162" t="s">
        <v>208</v>
      </c>
    </row>
    <row r="1163" spans="1:28" x14ac:dyDescent="0.3">
      <c r="A1163" s="8" t="b">
        <f t="shared" si="54"/>
        <v>0</v>
      </c>
      <c r="B1163" t="str">
        <f t="shared" si="55"/>
        <v>tirfingcard</v>
      </c>
      <c r="C1163" s="10" t="str">
        <f t="shared" si="56"/>
        <v>tirfing_card</v>
      </c>
      <c r="D1163">
        <v>4254</v>
      </c>
      <c r="E1163" t="s">
        <v>24</v>
      </c>
      <c r="F1163" t="s">
        <v>10065</v>
      </c>
      <c r="G1163" t="s">
        <v>26</v>
      </c>
      <c r="H1163" t="s">
        <v>10066</v>
      </c>
      <c r="I1163" t="s">
        <v>100</v>
      </c>
      <c r="J1163" s="6">
        <v>20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24</v>
      </c>
      <c r="R1163">
        <v>0</v>
      </c>
      <c r="S1163">
        <v>0</v>
      </c>
      <c r="T1163" t="s">
        <v>206</v>
      </c>
      <c r="U1163" t="s">
        <v>29</v>
      </c>
      <c r="V1163" t="s">
        <v>29</v>
      </c>
      <c r="W1163" t="s">
        <v>30</v>
      </c>
      <c r="X1163" s="8" t="s">
        <v>38529</v>
      </c>
      <c r="Y1163" s="93"/>
      <c r="Z1163" s="93"/>
      <c r="AA1163" t="s">
        <v>10067</v>
      </c>
      <c r="AB1163" t="s">
        <v>10068</v>
      </c>
    </row>
    <row r="1164" spans="1:28" x14ac:dyDescent="0.3">
      <c r="A1164" s="8" t="b">
        <f t="shared" si="54"/>
        <v>0</v>
      </c>
      <c r="B1164" t="str">
        <f t="shared" si="55"/>
        <v>orcladycard</v>
      </c>
      <c r="C1164" s="10" t="str">
        <f t="shared" si="56"/>
        <v>orc_lady_card</v>
      </c>
      <c r="D1164">
        <v>4255</v>
      </c>
      <c r="E1164" t="s">
        <v>24</v>
      </c>
      <c r="F1164" t="s">
        <v>7286</v>
      </c>
      <c r="G1164" t="s">
        <v>26</v>
      </c>
      <c r="H1164" t="s">
        <v>7287</v>
      </c>
      <c r="I1164" t="s">
        <v>100</v>
      </c>
      <c r="J1164">
        <v>20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24</v>
      </c>
      <c r="R1164">
        <v>0</v>
      </c>
      <c r="S1164">
        <v>0</v>
      </c>
      <c r="T1164" t="s">
        <v>262</v>
      </c>
      <c r="U1164" t="s">
        <v>29</v>
      </c>
      <c r="V1164" t="s">
        <v>29</v>
      </c>
      <c r="W1164" t="s">
        <v>30</v>
      </c>
      <c r="X1164" s="8" t="s">
        <v>38530</v>
      </c>
      <c r="Y1164" s="93"/>
      <c r="Z1164" s="93"/>
      <c r="AA1164" t="s">
        <v>7288</v>
      </c>
      <c r="AB1164" t="s">
        <v>7289</v>
      </c>
    </row>
    <row r="1165" spans="1:28" x14ac:dyDescent="0.3">
      <c r="A1165" s="8" t="b">
        <f t="shared" si="54"/>
        <v>0</v>
      </c>
      <c r="B1165" t="str">
        <f t="shared" si="55"/>
        <v>wildrosecard</v>
      </c>
      <c r="C1165" s="10" t="str">
        <f t="shared" si="56"/>
        <v>wild_rose_card</v>
      </c>
      <c r="D1165">
        <v>4257</v>
      </c>
      <c r="E1165" t="s">
        <v>24</v>
      </c>
      <c r="F1165" t="s">
        <v>10708</v>
      </c>
      <c r="G1165" t="s">
        <v>26</v>
      </c>
      <c r="H1165" t="s">
        <v>10709</v>
      </c>
      <c r="I1165" t="s">
        <v>100</v>
      </c>
      <c r="J1165">
        <v>20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24</v>
      </c>
      <c r="R1165">
        <v>0</v>
      </c>
      <c r="S1165">
        <v>0</v>
      </c>
      <c r="T1165" t="s">
        <v>106</v>
      </c>
      <c r="U1165" t="s">
        <v>29</v>
      </c>
      <c r="V1165" t="s">
        <v>29</v>
      </c>
      <c r="W1165" t="s">
        <v>30</v>
      </c>
      <c r="X1165" s="8" t="s">
        <v>39127</v>
      </c>
      <c r="Y1165" s="93"/>
      <c r="Z1165" s="93"/>
      <c r="AA1165" t="s">
        <v>10710</v>
      </c>
      <c r="AB1165" t="s">
        <v>10711</v>
      </c>
    </row>
    <row r="1166" spans="1:28" x14ac:dyDescent="0.3">
      <c r="A1166" s="8" t="b">
        <f t="shared" si="54"/>
        <v>0</v>
      </c>
      <c r="B1166" t="str">
        <f t="shared" si="55"/>
        <v>wickednymphcard</v>
      </c>
      <c r="C1166" s="10" t="str">
        <f t="shared" si="56"/>
        <v>wicked_nymph_card</v>
      </c>
      <c r="D1166">
        <v>4258</v>
      </c>
      <c r="E1166" t="s">
        <v>24</v>
      </c>
      <c r="F1166" t="s">
        <v>10689</v>
      </c>
      <c r="G1166" t="s">
        <v>26</v>
      </c>
      <c r="H1166" t="s">
        <v>10690</v>
      </c>
      <c r="I1166" t="s">
        <v>100</v>
      </c>
      <c r="J1166">
        <v>20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24</v>
      </c>
      <c r="R1166">
        <v>0</v>
      </c>
      <c r="S1166">
        <v>0</v>
      </c>
      <c r="T1166" t="s">
        <v>101</v>
      </c>
      <c r="U1166" t="s">
        <v>29</v>
      </c>
      <c r="V1166" t="s">
        <v>29</v>
      </c>
      <c r="W1166" t="s">
        <v>30</v>
      </c>
      <c r="X1166" s="8" t="s">
        <v>38532</v>
      </c>
      <c r="Y1166" s="93"/>
      <c r="Z1166" s="93"/>
      <c r="AA1166" t="s">
        <v>10691</v>
      </c>
      <c r="AB1166" t="s">
        <v>10692</v>
      </c>
    </row>
    <row r="1167" spans="1:28" x14ac:dyDescent="0.3">
      <c r="A1167" s="8" t="b">
        <f t="shared" si="54"/>
        <v>0</v>
      </c>
      <c r="B1167" t="str">
        <f t="shared" si="55"/>
        <v>woodengolemcard</v>
      </c>
      <c r="C1167" s="10" t="str">
        <f t="shared" si="56"/>
        <v>wooden_golem_card</v>
      </c>
      <c r="D1167">
        <v>4259</v>
      </c>
      <c r="E1167" t="s">
        <v>24</v>
      </c>
      <c r="F1167" t="s">
        <v>10827</v>
      </c>
      <c r="G1167" t="s">
        <v>26</v>
      </c>
      <c r="H1167" t="s">
        <v>10828</v>
      </c>
      <c r="I1167" t="s">
        <v>100</v>
      </c>
      <c r="J1167" s="6">
        <v>20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24</v>
      </c>
      <c r="R1167">
        <v>0</v>
      </c>
      <c r="S1167">
        <v>0</v>
      </c>
      <c r="T1167" t="s">
        <v>59</v>
      </c>
      <c r="U1167" t="s">
        <v>29</v>
      </c>
      <c r="V1167" t="s">
        <v>29</v>
      </c>
      <c r="W1167" t="s">
        <v>30</v>
      </c>
      <c r="X1167" s="8" t="s">
        <v>38533</v>
      </c>
      <c r="Y1167" s="93"/>
      <c r="Z1167" s="93"/>
      <c r="AA1167" t="s">
        <v>10829</v>
      </c>
      <c r="AB1167" t="s">
        <v>10830</v>
      </c>
    </row>
    <row r="1168" spans="1:28" x14ac:dyDescent="0.3">
      <c r="A1168" s="8" t="b">
        <f t="shared" si="54"/>
        <v>0</v>
      </c>
      <c r="B1168" t="str">
        <f t="shared" si="55"/>
        <v>wootanshootercard</v>
      </c>
      <c r="C1168" s="10" t="str">
        <f t="shared" si="56"/>
        <v>wootan_shooter_card</v>
      </c>
      <c r="D1168">
        <v>4260</v>
      </c>
      <c r="E1168" t="s">
        <v>24</v>
      </c>
      <c r="F1168" t="s">
        <v>10846</v>
      </c>
      <c r="G1168" t="s">
        <v>26</v>
      </c>
      <c r="H1168" t="s">
        <v>10847</v>
      </c>
      <c r="I1168" t="s">
        <v>100</v>
      </c>
      <c r="J1168" s="6">
        <v>20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24</v>
      </c>
      <c r="R1168">
        <v>0</v>
      </c>
      <c r="S1168">
        <v>0</v>
      </c>
      <c r="T1168" t="s">
        <v>101</v>
      </c>
      <c r="U1168" t="s">
        <v>29</v>
      </c>
      <c r="V1168" t="s">
        <v>29</v>
      </c>
      <c r="W1168" t="s">
        <v>30</v>
      </c>
      <c r="X1168" s="8" t="s">
        <v>38534</v>
      </c>
      <c r="Y1168" s="93"/>
      <c r="Z1168" s="93"/>
      <c r="AA1168" t="s">
        <v>10848</v>
      </c>
      <c r="AB1168" t="s">
        <v>10849</v>
      </c>
    </row>
    <row r="1169" spans="1:28" x14ac:dyDescent="0.3">
      <c r="A1169" s="8" t="b">
        <f t="shared" si="54"/>
        <v>0</v>
      </c>
      <c r="B1169" t="str">
        <f t="shared" si="55"/>
        <v>wootanfightercard</v>
      </c>
      <c r="C1169" s="10" t="str">
        <f t="shared" si="56"/>
        <v>wootan_fighter_card</v>
      </c>
      <c r="D1169">
        <v>4261</v>
      </c>
      <c r="E1169" t="s">
        <v>24</v>
      </c>
      <c r="F1169" t="s">
        <v>10842</v>
      </c>
      <c r="G1169" t="s">
        <v>26</v>
      </c>
      <c r="H1169" t="s">
        <v>10843</v>
      </c>
      <c r="I1169" t="s">
        <v>100</v>
      </c>
      <c r="J1169">
        <v>20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24</v>
      </c>
      <c r="R1169">
        <v>0</v>
      </c>
      <c r="S1169">
        <v>0</v>
      </c>
      <c r="T1169" t="s">
        <v>101</v>
      </c>
      <c r="U1169" t="s">
        <v>29</v>
      </c>
      <c r="V1169" t="s">
        <v>29</v>
      </c>
      <c r="W1169" t="s">
        <v>30</v>
      </c>
      <c r="X1169" s="8" t="s">
        <v>38535</v>
      </c>
      <c r="Y1169" s="93"/>
      <c r="Z1169" s="93"/>
      <c r="AA1169" t="s">
        <v>10844</v>
      </c>
      <c r="AB1169" t="s">
        <v>10845</v>
      </c>
    </row>
    <row r="1170" spans="1:28" x14ac:dyDescent="0.3">
      <c r="A1170" s="8" t="b">
        <f t="shared" si="54"/>
        <v>0</v>
      </c>
      <c r="B1170" t="str">
        <f t="shared" si="55"/>
        <v>windghostcard</v>
      </c>
      <c r="C1170" s="10" t="str">
        <f t="shared" si="56"/>
        <v>wind_ghost_card</v>
      </c>
      <c r="D1170">
        <v>4264</v>
      </c>
      <c r="E1170" t="s">
        <v>24</v>
      </c>
      <c r="F1170" t="s">
        <v>10736</v>
      </c>
      <c r="G1170" t="s">
        <v>26</v>
      </c>
      <c r="H1170" t="s">
        <v>10737</v>
      </c>
      <c r="I1170" t="s">
        <v>100</v>
      </c>
      <c r="J1170">
        <v>20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24</v>
      </c>
      <c r="R1170">
        <v>0</v>
      </c>
      <c r="S1170">
        <v>0</v>
      </c>
      <c r="T1170" t="s">
        <v>82</v>
      </c>
      <c r="U1170" t="s">
        <v>29</v>
      </c>
      <c r="V1170" t="s">
        <v>29</v>
      </c>
      <c r="W1170" t="s">
        <v>30</v>
      </c>
      <c r="X1170" s="8" t="s">
        <v>39324</v>
      </c>
      <c r="Y1170" s="93"/>
      <c r="Z1170" s="93"/>
      <c r="AA1170" t="s">
        <v>10738</v>
      </c>
      <c r="AB1170" t="s">
        <v>10739</v>
      </c>
    </row>
    <row r="1171" spans="1:28" x14ac:dyDescent="0.3">
      <c r="A1171" s="8" t="b">
        <f t="shared" si="54"/>
        <v>0</v>
      </c>
      <c r="B1171" t="str">
        <f t="shared" si="55"/>
        <v>eclipsecard</v>
      </c>
      <c r="C1171" s="10" t="str">
        <f t="shared" si="56"/>
        <v>eclipse_card</v>
      </c>
      <c r="D1171">
        <v>4266</v>
      </c>
      <c r="E1171" t="s">
        <v>24</v>
      </c>
      <c r="F1171" t="s">
        <v>3512</v>
      </c>
      <c r="G1171" t="s">
        <v>26</v>
      </c>
      <c r="H1171" t="s">
        <v>3513</v>
      </c>
      <c r="I1171" t="s">
        <v>100</v>
      </c>
      <c r="J1171">
        <v>20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24</v>
      </c>
      <c r="R1171">
        <v>0</v>
      </c>
      <c r="S1171">
        <v>0</v>
      </c>
      <c r="T1171" t="s">
        <v>223</v>
      </c>
      <c r="U1171" t="s">
        <v>29</v>
      </c>
      <c r="V1171" t="s">
        <v>29</v>
      </c>
      <c r="W1171" t="s">
        <v>30</v>
      </c>
      <c r="X1171" s="8" t="s">
        <v>38538</v>
      </c>
      <c r="Y1171" s="93"/>
      <c r="Z1171" s="93"/>
      <c r="AA1171" t="s">
        <v>3514</v>
      </c>
      <c r="AB1171" t="s">
        <v>3515</v>
      </c>
    </row>
    <row r="1172" spans="1:28" x14ac:dyDescent="0.3">
      <c r="A1172" s="8" t="b">
        <f t="shared" si="54"/>
        <v>0</v>
      </c>
      <c r="B1172" t="str">
        <f t="shared" si="55"/>
        <v>explosioncard</v>
      </c>
      <c r="C1172" s="10" t="str">
        <f t="shared" si="56"/>
        <v>explosion_card</v>
      </c>
      <c r="D1172">
        <v>4267</v>
      </c>
      <c r="E1172" t="s">
        <v>24</v>
      </c>
      <c r="F1172" t="s">
        <v>3755</v>
      </c>
      <c r="G1172" t="s">
        <v>26</v>
      </c>
      <c r="H1172" t="s">
        <v>3756</v>
      </c>
      <c r="I1172" t="s">
        <v>100</v>
      </c>
      <c r="J1172">
        <v>20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24</v>
      </c>
      <c r="R1172">
        <v>0</v>
      </c>
      <c r="S1172">
        <v>0</v>
      </c>
      <c r="T1172" t="s">
        <v>106</v>
      </c>
      <c r="U1172" t="s">
        <v>29</v>
      </c>
      <c r="V1172" t="s">
        <v>29</v>
      </c>
      <c r="W1172" t="s">
        <v>30</v>
      </c>
      <c r="X1172" s="8" t="s">
        <v>38539</v>
      </c>
      <c r="Y1172" s="93"/>
      <c r="Z1172" s="93"/>
      <c r="AA1172" t="s">
        <v>3757</v>
      </c>
      <c r="AB1172" t="s">
        <v>3758</v>
      </c>
    </row>
    <row r="1173" spans="1:28" x14ac:dyDescent="0.3">
      <c r="A1173" s="8" t="b">
        <f t="shared" si="54"/>
        <v>0</v>
      </c>
      <c r="B1173" t="str">
        <f t="shared" si="55"/>
        <v>injusticecard</v>
      </c>
      <c r="C1173" s="10" t="str">
        <f t="shared" si="56"/>
        <v>injustice_card</v>
      </c>
      <c r="D1173">
        <v>4268</v>
      </c>
      <c r="E1173" t="s">
        <v>24</v>
      </c>
      <c r="F1173" t="s">
        <v>5508</v>
      </c>
      <c r="G1173" t="s">
        <v>26</v>
      </c>
      <c r="H1173" t="s">
        <v>5509</v>
      </c>
      <c r="I1173" t="s">
        <v>100</v>
      </c>
      <c r="J1173">
        <v>20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24</v>
      </c>
      <c r="R1173">
        <v>0</v>
      </c>
      <c r="S1173">
        <v>0</v>
      </c>
      <c r="T1173" t="s">
        <v>262</v>
      </c>
      <c r="U1173" t="s">
        <v>29</v>
      </c>
      <c r="V1173" t="s">
        <v>29</v>
      </c>
      <c r="W1173" t="s">
        <v>30</v>
      </c>
      <c r="X1173" s="8" t="s">
        <v>38540</v>
      </c>
      <c r="Y1173" s="93"/>
      <c r="Z1173" s="93"/>
      <c r="AA1173" t="s">
        <v>5510</v>
      </c>
      <c r="AB1173" t="s">
        <v>5511</v>
      </c>
    </row>
    <row r="1174" spans="1:28" x14ac:dyDescent="0.3">
      <c r="A1174" s="8" t="b">
        <f t="shared" si="54"/>
        <v>0</v>
      </c>
      <c r="B1174" t="str">
        <f t="shared" si="55"/>
        <v>incubuscard</v>
      </c>
      <c r="C1174" s="10" t="str">
        <f t="shared" si="56"/>
        <v>incubus_card</v>
      </c>
      <c r="D1174">
        <v>4269</v>
      </c>
      <c r="E1174" t="s">
        <v>24</v>
      </c>
      <c r="F1174" t="s">
        <v>5481</v>
      </c>
      <c r="G1174" t="s">
        <v>26</v>
      </c>
      <c r="H1174" t="s">
        <v>5482</v>
      </c>
      <c r="I1174" t="s">
        <v>100</v>
      </c>
      <c r="J1174">
        <v>20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24</v>
      </c>
      <c r="R1174">
        <v>0</v>
      </c>
      <c r="S1174">
        <v>0</v>
      </c>
      <c r="T1174" t="s">
        <v>101</v>
      </c>
      <c r="U1174" t="s">
        <v>29</v>
      </c>
      <c r="V1174" t="s">
        <v>29</v>
      </c>
      <c r="W1174" t="s">
        <v>30</v>
      </c>
      <c r="X1174" s="8" t="s">
        <v>39235</v>
      </c>
      <c r="Y1174" s="93"/>
      <c r="Z1174" s="93"/>
      <c r="AA1174" t="s">
        <v>5483</v>
      </c>
      <c r="AB1174" t="s">
        <v>5484</v>
      </c>
    </row>
    <row r="1175" spans="1:28" x14ac:dyDescent="0.3">
      <c r="A1175" s="8" t="b">
        <f t="shared" si="54"/>
        <v>0</v>
      </c>
      <c r="B1175" t="str">
        <f t="shared" si="55"/>
        <v>giantspidercard</v>
      </c>
      <c r="C1175" s="10" t="str">
        <f t="shared" si="56"/>
        <v>giant_spider_card</v>
      </c>
      <c r="D1175">
        <v>4270</v>
      </c>
      <c r="E1175" t="s">
        <v>24</v>
      </c>
      <c r="F1175" t="s">
        <v>4448</v>
      </c>
      <c r="G1175" t="s">
        <v>26</v>
      </c>
      <c r="H1175" t="s">
        <v>4449</v>
      </c>
      <c r="I1175" t="s">
        <v>100</v>
      </c>
      <c r="J1175">
        <v>20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24</v>
      </c>
      <c r="R1175">
        <v>0</v>
      </c>
      <c r="S1175">
        <v>0</v>
      </c>
      <c r="T1175" t="s">
        <v>59</v>
      </c>
      <c r="U1175" t="s">
        <v>29</v>
      </c>
      <c r="V1175" t="s">
        <v>29</v>
      </c>
      <c r="W1175" t="s">
        <v>30</v>
      </c>
      <c r="X1175" s="8" t="s">
        <v>38541</v>
      </c>
      <c r="Y1175" s="93"/>
      <c r="Z1175" s="93"/>
      <c r="AA1175" t="s">
        <v>4450</v>
      </c>
      <c r="AB1175" t="s">
        <v>4451</v>
      </c>
    </row>
    <row r="1176" spans="1:28" x14ac:dyDescent="0.3">
      <c r="A1176" s="8" t="b">
        <f t="shared" si="54"/>
        <v>0</v>
      </c>
      <c r="B1176" t="str">
        <f t="shared" si="55"/>
        <v>gianthonetcard</v>
      </c>
      <c r="C1176" s="10" t="str">
        <f t="shared" si="56"/>
        <v>giant_honet_card</v>
      </c>
      <c r="D1176">
        <v>4271</v>
      </c>
      <c r="E1176" t="s">
        <v>24</v>
      </c>
      <c r="F1176" t="s">
        <v>4444</v>
      </c>
      <c r="G1176" t="s">
        <v>26</v>
      </c>
      <c r="H1176" t="s">
        <v>4445</v>
      </c>
      <c r="I1176" t="s">
        <v>100</v>
      </c>
      <c r="J1176">
        <v>20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24</v>
      </c>
      <c r="R1176">
        <v>0</v>
      </c>
      <c r="S1176">
        <v>0</v>
      </c>
      <c r="T1176" t="s">
        <v>101</v>
      </c>
      <c r="U1176" t="s">
        <v>29</v>
      </c>
      <c r="V1176" t="s">
        <v>29</v>
      </c>
      <c r="W1176" t="s">
        <v>30</v>
      </c>
      <c r="X1176" s="8" t="s">
        <v>38542</v>
      </c>
      <c r="Y1176" s="93"/>
      <c r="Z1176" s="93"/>
      <c r="AA1176" t="s">
        <v>4446</v>
      </c>
      <c r="AB1176" t="s">
        <v>4447</v>
      </c>
    </row>
    <row r="1177" spans="1:28" x14ac:dyDescent="0.3">
      <c r="A1177" s="8" t="b">
        <f t="shared" si="54"/>
        <v>0</v>
      </c>
      <c r="B1177" t="str">
        <f t="shared" si="55"/>
        <v>dancingdragoncard</v>
      </c>
      <c r="C1177" s="10" t="str">
        <f t="shared" si="56"/>
        <v>dancing_dragon_card</v>
      </c>
      <c r="D1177">
        <v>4272</v>
      </c>
      <c r="E1177" t="s">
        <v>24</v>
      </c>
      <c r="F1177" t="s">
        <v>2764</v>
      </c>
      <c r="G1177" t="s">
        <v>26</v>
      </c>
      <c r="H1177" t="s">
        <v>2765</v>
      </c>
      <c r="I1177" t="s">
        <v>100</v>
      </c>
      <c r="J1177">
        <v>20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24</v>
      </c>
      <c r="R1177">
        <v>0</v>
      </c>
      <c r="S1177">
        <v>0</v>
      </c>
      <c r="T1177" t="s">
        <v>82</v>
      </c>
      <c r="U1177" t="s">
        <v>29</v>
      </c>
      <c r="V1177" t="s">
        <v>29</v>
      </c>
      <c r="W1177" t="s">
        <v>30</v>
      </c>
      <c r="X1177" s="8" t="s">
        <v>38543</v>
      </c>
      <c r="Y1177" s="93"/>
      <c r="Z1177" s="93"/>
      <c r="AA1177" t="s">
        <v>2766</v>
      </c>
      <c r="AB1177" t="s">
        <v>2767</v>
      </c>
    </row>
    <row r="1178" spans="1:28" x14ac:dyDescent="0.3">
      <c r="A1178" s="8" t="b">
        <f t="shared" si="54"/>
        <v>0</v>
      </c>
      <c r="B1178" t="str">
        <f t="shared" si="55"/>
        <v>shellfishcard</v>
      </c>
      <c r="C1178" s="10" t="str">
        <f t="shared" si="56"/>
        <v>shellfish_card</v>
      </c>
      <c r="D1178">
        <v>4273</v>
      </c>
      <c r="E1178" t="s">
        <v>24</v>
      </c>
      <c r="F1178" t="s">
        <v>8959</v>
      </c>
      <c r="G1178" t="s">
        <v>26</v>
      </c>
      <c r="H1178" t="s">
        <v>8960</v>
      </c>
      <c r="I1178" t="s">
        <v>100</v>
      </c>
      <c r="J1178" s="6">
        <v>20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24</v>
      </c>
      <c r="R1178">
        <v>0</v>
      </c>
      <c r="S1178">
        <v>0</v>
      </c>
      <c r="T1178" t="s">
        <v>262</v>
      </c>
      <c r="U1178" t="s">
        <v>29</v>
      </c>
      <c r="V1178" t="s">
        <v>29</v>
      </c>
      <c r="W1178" t="s">
        <v>30</v>
      </c>
      <c r="X1178" s="8" t="s">
        <v>38544</v>
      </c>
      <c r="Y1178" s="93"/>
      <c r="Z1178" s="93"/>
      <c r="AA1178" t="s">
        <v>8961</v>
      </c>
      <c r="AB1178" t="s">
        <v>8962</v>
      </c>
    </row>
    <row r="1179" spans="1:28" x14ac:dyDescent="0.3">
      <c r="A1179" s="8" t="b">
        <f t="shared" si="54"/>
        <v>0</v>
      </c>
      <c r="B1179" t="str">
        <f t="shared" si="55"/>
        <v>zombiemastercard</v>
      </c>
      <c r="C1179" s="10" t="str">
        <f t="shared" si="56"/>
        <v>zombie_master_card</v>
      </c>
      <c r="D1179">
        <v>4274</v>
      </c>
      <c r="E1179" t="s">
        <v>24</v>
      </c>
      <c r="F1179" t="s">
        <v>11017</v>
      </c>
      <c r="G1179" t="s">
        <v>26</v>
      </c>
      <c r="H1179" t="s">
        <v>11018</v>
      </c>
      <c r="I1179" t="s">
        <v>100</v>
      </c>
      <c r="J1179">
        <v>20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24</v>
      </c>
      <c r="R1179">
        <v>0</v>
      </c>
      <c r="S1179">
        <v>0</v>
      </c>
      <c r="T1179" t="s">
        <v>262</v>
      </c>
      <c r="U1179" t="s">
        <v>29</v>
      </c>
      <c r="V1179" t="s">
        <v>29</v>
      </c>
      <c r="W1179" t="s">
        <v>30</v>
      </c>
      <c r="X1179" s="8" t="s">
        <v>38545</v>
      </c>
      <c r="Y1179" s="93"/>
      <c r="Z1179" s="93" t="s">
        <v>39489</v>
      </c>
      <c r="AA1179" t="s">
        <v>11019</v>
      </c>
      <c r="AB1179" t="s">
        <v>11020</v>
      </c>
    </row>
    <row r="1180" spans="1:28" x14ac:dyDescent="0.3">
      <c r="A1180" s="8" t="b">
        <f t="shared" si="54"/>
        <v>0</v>
      </c>
      <c r="B1180" t="str">
        <f t="shared" si="55"/>
        <v>zombieprisonercard</v>
      </c>
      <c r="C1180" s="10" t="str">
        <f t="shared" si="56"/>
        <v>zombie_prisoner_card</v>
      </c>
      <c r="D1180">
        <v>4275</v>
      </c>
      <c r="E1180" t="s">
        <v>24</v>
      </c>
      <c r="F1180" t="s">
        <v>11021</v>
      </c>
      <c r="G1180" t="s">
        <v>26</v>
      </c>
      <c r="H1180" t="s">
        <v>11022</v>
      </c>
      <c r="I1180" t="s">
        <v>100</v>
      </c>
      <c r="J1180">
        <v>20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24</v>
      </c>
      <c r="R1180">
        <v>0</v>
      </c>
      <c r="S1180">
        <v>0</v>
      </c>
      <c r="T1180" t="s">
        <v>106</v>
      </c>
      <c r="U1180" t="s">
        <v>29</v>
      </c>
      <c r="V1180" t="s">
        <v>29</v>
      </c>
      <c r="W1180" t="s">
        <v>30</v>
      </c>
      <c r="X1180" s="8" t="s">
        <v>38546</v>
      </c>
      <c r="Y1180" s="93"/>
      <c r="Z1180" s="93"/>
      <c r="AA1180" t="s">
        <v>11023</v>
      </c>
      <c r="AB1180" t="s">
        <v>11024</v>
      </c>
    </row>
    <row r="1181" spans="1:28" x14ac:dyDescent="0.3">
      <c r="A1181" s="8" t="b">
        <f t="shared" si="54"/>
        <v>0</v>
      </c>
      <c r="B1181" t="str">
        <f t="shared" si="55"/>
        <v>zherlthshcard</v>
      </c>
      <c r="C1181" s="10" t="str">
        <f t="shared" si="56"/>
        <v>zherlthsh_card</v>
      </c>
      <c r="D1181">
        <v>4277</v>
      </c>
      <c r="E1181" t="s">
        <v>24</v>
      </c>
      <c r="F1181" t="s">
        <v>11001</v>
      </c>
      <c r="G1181" t="s">
        <v>26</v>
      </c>
      <c r="H1181" t="s">
        <v>11002</v>
      </c>
      <c r="I1181" t="s">
        <v>100</v>
      </c>
      <c r="J1181">
        <v>20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24</v>
      </c>
      <c r="R1181">
        <v>0</v>
      </c>
      <c r="S1181">
        <v>0</v>
      </c>
      <c r="T1181" t="s">
        <v>206</v>
      </c>
      <c r="U1181" t="s">
        <v>29</v>
      </c>
      <c r="V1181" t="s">
        <v>29</v>
      </c>
      <c r="W1181" t="s">
        <v>30</v>
      </c>
      <c r="X1181" s="8" t="s">
        <v>38547</v>
      </c>
      <c r="Y1181" s="93"/>
      <c r="Z1181" s="93"/>
      <c r="AA1181" t="s">
        <v>11003</v>
      </c>
      <c r="AB1181" t="s">
        <v>11004</v>
      </c>
    </row>
    <row r="1182" spans="1:28" x14ac:dyDescent="0.3">
      <c r="A1182" s="6" t="b">
        <f t="shared" si="54"/>
        <v>0</v>
      </c>
      <c r="B1182" t="str">
        <f t="shared" si="55"/>
        <v>gibbetcard</v>
      </c>
      <c r="C1182" s="10" t="str">
        <f t="shared" si="56"/>
        <v>gibbet_card</v>
      </c>
      <c r="D1182">
        <v>4278</v>
      </c>
      <c r="E1182" t="s">
        <v>24</v>
      </c>
      <c r="F1182" t="s">
        <v>4452</v>
      </c>
      <c r="G1182" t="s">
        <v>26</v>
      </c>
      <c r="H1182" t="s">
        <v>4453</v>
      </c>
      <c r="I1182" t="s">
        <v>100</v>
      </c>
      <c r="J1182">
        <v>20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24</v>
      </c>
      <c r="R1182">
        <v>0</v>
      </c>
      <c r="S1182">
        <v>0</v>
      </c>
      <c r="T1182" t="s">
        <v>101</v>
      </c>
      <c r="U1182" t="s">
        <v>29</v>
      </c>
      <c r="V1182" t="s">
        <v>29</v>
      </c>
      <c r="W1182" t="s">
        <v>30</v>
      </c>
      <c r="X1182" t="s">
        <v>38548</v>
      </c>
      <c r="AA1182" t="s">
        <v>4454</v>
      </c>
      <c r="AB1182" t="s">
        <v>4455</v>
      </c>
    </row>
    <row r="1183" spans="1:28" x14ac:dyDescent="0.3">
      <c r="A1183" s="8" t="b">
        <f t="shared" si="54"/>
        <v>0</v>
      </c>
      <c r="B1183" t="str">
        <f t="shared" si="55"/>
        <v>deletercard</v>
      </c>
      <c r="C1183" s="10" t="str">
        <f t="shared" si="56"/>
        <v>deleter_card</v>
      </c>
      <c r="D1183">
        <v>4279</v>
      </c>
      <c r="E1183" t="s">
        <v>24</v>
      </c>
      <c r="F1183" t="s">
        <v>2890</v>
      </c>
      <c r="G1183" t="s">
        <v>26</v>
      </c>
      <c r="H1183" t="s">
        <v>2891</v>
      </c>
      <c r="I1183" t="s">
        <v>100</v>
      </c>
      <c r="J1183">
        <v>20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24</v>
      </c>
      <c r="R1183">
        <v>0</v>
      </c>
      <c r="S1183">
        <v>0</v>
      </c>
      <c r="T1183" t="s">
        <v>59</v>
      </c>
      <c r="U1183" t="s">
        <v>29</v>
      </c>
      <c r="V1183" t="s">
        <v>29</v>
      </c>
      <c r="W1183" t="s">
        <v>30</v>
      </c>
      <c r="X1183" s="8" t="s">
        <v>38549</v>
      </c>
      <c r="Y1183" s="93"/>
      <c r="Z1183" s="93" t="s">
        <v>39490</v>
      </c>
      <c r="AA1183" t="s">
        <v>2892</v>
      </c>
      <c r="AB1183" t="s">
        <v>2893</v>
      </c>
    </row>
    <row r="1184" spans="1:28" x14ac:dyDescent="0.3">
      <c r="A1184" s="8" t="b">
        <f t="shared" si="54"/>
        <v>0</v>
      </c>
      <c r="B1184" t="str">
        <f t="shared" si="55"/>
        <v>geographercard</v>
      </c>
      <c r="C1184" s="10" t="str">
        <f t="shared" si="56"/>
        <v>geographer_card</v>
      </c>
      <c r="D1184">
        <v>4280</v>
      </c>
      <c r="E1184" t="s">
        <v>24</v>
      </c>
      <c r="F1184" t="s">
        <v>4400</v>
      </c>
      <c r="G1184" t="s">
        <v>26</v>
      </c>
      <c r="H1184" t="s">
        <v>4401</v>
      </c>
      <c r="I1184" t="s">
        <v>100</v>
      </c>
      <c r="J1184">
        <v>20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24</v>
      </c>
      <c r="R1184">
        <v>0</v>
      </c>
      <c r="S1184">
        <v>0</v>
      </c>
      <c r="T1184" t="s">
        <v>59</v>
      </c>
      <c r="U1184" t="s">
        <v>29</v>
      </c>
      <c r="V1184" t="s">
        <v>29</v>
      </c>
      <c r="W1184" t="s">
        <v>30</v>
      </c>
      <c r="X1184" s="8" t="s">
        <v>39128</v>
      </c>
      <c r="Y1184" s="93"/>
      <c r="Z1184" s="93"/>
      <c r="AA1184" t="s">
        <v>4402</v>
      </c>
      <c r="AB1184" t="s">
        <v>4403</v>
      </c>
    </row>
    <row r="1185" spans="1:28" x14ac:dyDescent="0.3">
      <c r="A1185" s="8" t="b">
        <f t="shared" si="54"/>
        <v>0</v>
      </c>
      <c r="B1185" t="str">
        <f t="shared" si="55"/>
        <v>zipperbearcard</v>
      </c>
      <c r="C1185" s="10" t="str">
        <f t="shared" si="56"/>
        <v>zipper_bear_card</v>
      </c>
      <c r="D1185">
        <v>4281</v>
      </c>
      <c r="E1185" t="s">
        <v>24</v>
      </c>
      <c r="F1185" t="s">
        <v>11005</v>
      </c>
      <c r="G1185" t="s">
        <v>26</v>
      </c>
      <c r="H1185" t="s">
        <v>11006</v>
      </c>
      <c r="I1185" t="s">
        <v>100</v>
      </c>
      <c r="J1185" s="6">
        <v>20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24</v>
      </c>
      <c r="R1185">
        <v>0</v>
      </c>
      <c r="S1185">
        <v>0</v>
      </c>
      <c r="T1185" t="s">
        <v>262</v>
      </c>
      <c r="U1185" t="s">
        <v>29</v>
      </c>
      <c r="V1185" t="s">
        <v>29</v>
      </c>
      <c r="W1185" t="s">
        <v>30</v>
      </c>
      <c r="X1185" s="8" t="s">
        <v>39129</v>
      </c>
      <c r="Y1185" s="93"/>
      <c r="Z1185" s="93"/>
      <c r="AA1185" t="s">
        <v>11007</v>
      </c>
      <c r="AB1185" t="s">
        <v>11008</v>
      </c>
    </row>
    <row r="1186" spans="1:28" x14ac:dyDescent="0.3">
      <c r="A1186" s="8" t="b">
        <f t="shared" si="54"/>
        <v>0</v>
      </c>
      <c r="B1186" t="str">
        <f t="shared" si="55"/>
        <v>tengucard</v>
      </c>
      <c r="C1186" s="10" t="str">
        <f t="shared" si="56"/>
        <v>tengu_card</v>
      </c>
      <c r="D1186">
        <v>4282</v>
      </c>
      <c r="E1186" t="s">
        <v>24</v>
      </c>
      <c r="F1186" t="s">
        <v>9935</v>
      </c>
      <c r="G1186" t="s">
        <v>26</v>
      </c>
      <c r="H1186" t="s">
        <v>9936</v>
      </c>
      <c r="I1186" t="s">
        <v>100</v>
      </c>
      <c r="J1186">
        <v>20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24</v>
      </c>
      <c r="R1186">
        <v>0</v>
      </c>
      <c r="S1186">
        <v>0</v>
      </c>
      <c r="T1186" t="s">
        <v>82</v>
      </c>
      <c r="U1186" t="s">
        <v>29</v>
      </c>
      <c r="V1186" t="s">
        <v>29</v>
      </c>
      <c r="W1186" t="s">
        <v>30</v>
      </c>
      <c r="X1186" s="8" t="s">
        <v>38550</v>
      </c>
      <c r="Y1186" s="93"/>
      <c r="Z1186" s="93"/>
      <c r="AA1186" t="s">
        <v>9937</v>
      </c>
      <c r="AB1186" t="s">
        <v>9938</v>
      </c>
    </row>
    <row r="1187" spans="1:28" x14ac:dyDescent="0.3">
      <c r="A1187" s="8" t="b">
        <f t="shared" si="54"/>
        <v>0</v>
      </c>
      <c r="B1187" t="str">
        <f t="shared" si="55"/>
        <v>greatestgeneralcard</v>
      </c>
      <c r="C1187" s="10" t="str">
        <f t="shared" si="56"/>
        <v>greatest_general_card</v>
      </c>
      <c r="D1187">
        <v>4283</v>
      </c>
      <c r="E1187" t="s">
        <v>24</v>
      </c>
      <c r="F1187" t="s">
        <v>4774</v>
      </c>
      <c r="G1187" t="s">
        <v>26</v>
      </c>
      <c r="H1187" t="s">
        <v>4775</v>
      </c>
      <c r="I1187" t="s">
        <v>100</v>
      </c>
      <c r="J1187">
        <v>20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24</v>
      </c>
      <c r="R1187">
        <v>0</v>
      </c>
      <c r="S1187">
        <v>0</v>
      </c>
      <c r="T1187" t="s">
        <v>82</v>
      </c>
      <c r="U1187" t="s">
        <v>29</v>
      </c>
      <c r="V1187" t="s">
        <v>29</v>
      </c>
      <c r="W1187" t="s">
        <v>30</v>
      </c>
      <c r="X1187" s="8" t="s">
        <v>39130</v>
      </c>
      <c r="Y1187" s="93"/>
      <c r="Z1187" s="93"/>
      <c r="AA1187" t="s">
        <v>4776</v>
      </c>
      <c r="AB1187" t="s">
        <v>4777</v>
      </c>
    </row>
    <row r="1188" spans="1:28" x14ac:dyDescent="0.3">
      <c r="A1188" s="6" t="b">
        <f t="shared" si="54"/>
        <v>0</v>
      </c>
      <c r="B1188" t="str">
        <f t="shared" si="55"/>
        <v>chepetcard</v>
      </c>
      <c r="C1188" s="10" t="str">
        <f t="shared" si="56"/>
        <v>chepet_card</v>
      </c>
      <c r="D1188">
        <v>4284</v>
      </c>
      <c r="E1188" t="s">
        <v>24</v>
      </c>
      <c r="F1188" t="s">
        <v>2101</v>
      </c>
      <c r="G1188" t="s">
        <v>26</v>
      </c>
      <c r="H1188" t="s">
        <v>2102</v>
      </c>
      <c r="I1188" t="s">
        <v>100</v>
      </c>
      <c r="J1188">
        <v>20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24</v>
      </c>
      <c r="R1188">
        <v>0</v>
      </c>
      <c r="S1188">
        <v>0</v>
      </c>
      <c r="T1188" t="s">
        <v>262</v>
      </c>
      <c r="U1188" t="s">
        <v>29</v>
      </c>
      <c r="V1188" t="s">
        <v>29</v>
      </c>
      <c r="W1188" t="s">
        <v>30</v>
      </c>
      <c r="X1188" t="s">
        <v>38551</v>
      </c>
      <c r="AA1188" t="s">
        <v>2103</v>
      </c>
      <c r="AB1188" t="s">
        <v>2104</v>
      </c>
    </row>
    <row r="1189" spans="1:28" x14ac:dyDescent="0.3">
      <c r="A1189" s="8" t="b">
        <f t="shared" si="54"/>
        <v>0</v>
      </c>
      <c r="B1189" t="str">
        <f t="shared" si="55"/>
        <v>chococard</v>
      </c>
      <c r="C1189" s="10" t="str">
        <f t="shared" si="56"/>
        <v>choco_card</v>
      </c>
      <c r="D1189">
        <v>4285</v>
      </c>
      <c r="E1189" t="s">
        <v>24</v>
      </c>
      <c r="F1189" t="s">
        <v>2145</v>
      </c>
      <c r="G1189" t="s">
        <v>26</v>
      </c>
      <c r="H1189" t="s">
        <v>2146</v>
      </c>
      <c r="I1189" t="s">
        <v>100</v>
      </c>
      <c r="J1189" s="6">
        <v>20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24</v>
      </c>
      <c r="R1189">
        <v>0</v>
      </c>
      <c r="S1189">
        <v>0</v>
      </c>
      <c r="T1189" t="s">
        <v>223</v>
      </c>
      <c r="U1189" t="s">
        <v>29</v>
      </c>
      <c r="V1189" t="s">
        <v>29</v>
      </c>
      <c r="W1189" t="s">
        <v>30</v>
      </c>
      <c r="X1189" s="8" t="s">
        <v>38552</v>
      </c>
      <c r="Y1189" s="93"/>
      <c r="Z1189" s="93"/>
      <c r="AA1189" t="s">
        <v>2147</v>
      </c>
      <c r="AB1189" t="s">
        <v>2148</v>
      </c>
    </row>
    <row r="1190" spans="1:28" x14ac:dyDescent="0.3">
      <c r="A1190" s="6" t="b">
        <f t="shared" si="54"/>
        <v>0</v>
      </c>
      <c r="B1190" t="str">
        <f t="shared" si="55"/>
        <v>karakasacard</v>
      </c>
      <c r="C1190" s="10" t="str">
        <f t="shared" si="56"/>
        <v>karakasa_card</v>
      </c>
      <c r="D1190">
        <v>4286</v>
      </c>
      <c r="E1190" t="s">
        <v>24</v>
      </c>
      <c r="F1190" t="s">
        <v>5728</v>
      </c>
      <c r="G1190" t="s">
        <v>26</v>
      </c>
      <c r="H1190" t="s">
        <v>5729</v>
      </c>
      <c r="I1190" t="s">
        <v>100</v>
      </c>
      <c r="J1190">
        <v>20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24</v>
      </c>
      <c r="R1190">
        <v>0</v>
      </c>
      <c r="S1190">
        <v>0</v>
      </c>
      <c r="T1190" t="s">
        <v>59</v>
      </c>
      <c r="U1190" t="s">
        <v>29</v>
      </c>
      <c r="V1190" t="s">
        <v>29</v>
      </c>
      <c r="W1190" t="s">
        <v>30</v>
      </c>
      <c r="X1190" t="s">
        <v>39131</v>
      </c>
      <c r="AA1190" t="s">
        <v>5730</v>
      </c>
      <c r="AB1190" t="s">
        <v>5731</v>
      </c>
    </row>
    <row r="1191" spans="1:28" x14ac:dyDescent="0.3">
      <c r="A1191" s="8" t="b">
        <f t="shared" si="54"/>
        <v>0</v>
      </c>
      <c r="B1191" t="str">
        <f t="shared" si="55"/>
        <v>kaphacard</v>
      </c>
      <c r="C1191" s="10" t="str">
        <f t="shared" si="56"/>
        <v>kapha_card</v>
      </c>
      <c r="D1191">
        <v>4287</v>
      </c>
      <c r="E1191" t="s">
        <v>24</v>
      </c>
      <c r="F1191" t="s">
        <v>5720</v>
      </c>
      <c r="G1191" t="s">
        <v>26</v>
      </c>
      <c r="H1191" t="s">
        <v>5721</v>
      </c>
      <c r="I1191" t="s">
        <v>100</v>
      </c>
      <c r="J1191">
        <v>20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24</v>
      </c>
      <c r="R1191">
        <v>0</v>
      </c>
      <c r="S1191">
        <v>0</v>
      </c>
      <c r="T1191" t="s">
        <v>223</v>
      </c>
      <c r="U1191" t="s">
        <v>29</v>
      </c>
      <c r="V1191" t="s">
        <v>29</v>
      </c>
      <c r="W1191" t="s">
        <v>30</v>
      </c>
      <c r="X1191" s="8" t="s">
        <v>38553</v>
      </c>
      <c r="Y1191" s="93"/>
      <c r="Z1191" s="93"/>
      <c r="AA1191" t="s">
        <v>5722</v>
      </c>
      <c r="AB1191" t="s">
        <v>5723</v>
      </c>
    </row>
    <row r="1192" spans="1:28" x14ac:dyDescent="0.3">
      <c r="A1192" s="8" t="b">
        <f t="shared" si="54"/>
        <v>0</v>
      </c>
      <c r="B1192" t="str">
        <f t="shared" si="55"/>
        <v>caratcard</v>
      </c>
      <c r="C1192" s="10" t="str">
        <f t="shared" si="56"/>
        <v>carat_card</v>
      </c>
      <c r="D1192">
        <v>4288</v>
      </c>
      <c r="E1192" t="s">
        <v>24</v>
      </c>
      <c r="F1192" t="s">
        <v>1869</v>
      </c>
      <c r="G1192" t="s">
        <v>26</v>
      </c>
      <c r="H1192" t="s">
        <v>1870</v>
      </c>
      <c r="I1192" t="s">
        <v>100</v>
      </c>
      <c r="J1192" s="6">
        <v>20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24</v>
      </c>
      <c r="R1192">
        <v>0</v>
      </c>
      <c r="S1192">
        <v>0</v>
      </c>
      <c r="T1192" t="s">
        <v>101</v>
      </c>
      <c r="U1192" t="s">
        <v>29</v>
      </c>
      <c r="V1192" t="s">
        <v>29</v>
      </c>
      <c r="W1192" t="s">
        <v>30</v>
      </c>
      <c r="X1192" s="8" t="s">
        <v>38554</v>
      </c>
      <c r="Y1192" s="93"/>
      <c r="Z1192" s="93"/>
      <c r="AA1192" t="s">
        <v>1871</v>
      </c>
      <c r="AB1192" t="s">
        <v>1872</v>
      </c>
    </row>
    <row r="1193" spans="1:28" x14ac:dyDescent="0.3">
      <c r="A1193" s="8" t="b">
        <f t="shared" si="54"/>
        <v>0</v>
      </c>
      <c r="B1193" t="str">
        <f t="shared" si="55"/>
        <v>caterpillarcard</v>
      </c>
      <c r="C1193" s="10" t="str">
        <f t="shared" si="56"/>
        <v>caterpillar_card</v>
      </c>
      <c r="D1193">
        <v>4289</v>
      </c>
      <c r="E1193" t="s">
        <v>24</v>
      </c>
      <c r="F1193" t="s">
        <v>2018</v>
      </c>
      <c r="G1193" t="s">
        <v>26</v>
      </c>
      <c r="H1193" t="s">
        <v>2019</v>
      </c>
      <c r="I1193" t="s">
        <v>100</v>
      </c>
      <c r="J1193">
        <v>20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24</v>
      </c>
      <c r="R1193">
        <v>0</v>
      </c>
      <c r="S1193">
        <v>0</v>
      </c>
      <c r="T1193" t="s">
        <v>262</v>
      </c>
      <c r="U1193" t="s">
        <v>29</v>
      </c>
      <c r="V1193" t="s">
        <v>29</v>
      </c>
      <c r="W1193" t="s">
        <v>30</v>
      </c>
      <c r="X1193" s="8" t="s">
        <v>38555</v>
      </c>
      <c r="Y1193" s="93"/>
      <c r="Z1193" s="93" t="s">
        <v>39489</v>
      </c>
      <c r="AA1193" t="s">
        <v>2020</v>
      </c>
      <c r="AB1193" t="s">
        <v>2021</v>
      </c>
    </row>
    <row r="1194" spans="1:28" x14ac:dyDescent="0.3">
      <c r="A1194" s="8" t="b">
        <f t="shared" si="54"/>
        <v>0</v>
      </c>
      <c r="B1194" t="str">
        <f t="shared" si="55"/>
        <v>catoninetailcard</v>
      </c>
      <c r="C1194" s="10" t="str">
        <f t="shared" si="56"/>
        <v>cat_o_nine_tail_card</v>
      </c>
      <c r="D1194">
        <v>4290</v>
      </c>
      <c r="E1194" t="s">
        <v>24</v>
      </c>
      <c r="F1194" t="s">
        <v>2010</v>
      </c>
      <c r="G1194" t="s">
        <v>26</v>
      </c>
      <c r="H1194" t="s">
        <v>2011</v>
      </c>
      <c r="I1194" t="s">
        <v>100</v>
      </c>
      <c r="J1194">
        <v>20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24</v>
      </c>
      <c r="R1194">
        <v>0</v>
      </c>
      <c r="S1194">
        <v>0</v>
      </c>
      <c r="T1194" t="s">
        <v>106</v>
      </c>
      <c r="U1194" t="s">
        <v>29</v>
      </c>
      <c r="V1194" t="s">
        <v>29</v>
      </c>
      <c r="W1194" t="s">
        <v>30</v>
      </c>
      <c r="X1194" s="8" t="s">
        <v>38556</v>
      </c>
      <c r="Y1194" s="93"/>
      <c r="Z1194" s="93"/>
      <c r="AA1194" t="s">
        <v>2012</v>
      </c>
      <c r="AB1194" t="s">
        <v>2013</v>
      </c>
    </row>
    <row r="1195" spans="1:28" x14ac:dyDescent="0.3">
      <c r="A1195" s="8" t="b">
        <f t="shared" si="54"/>
        <v>0</v>
      </c>
      <c r="B1195" t="str">
        <f t="shared" si="55"/>
        <v>koboldleadercard</v>
      </c>
      <c r="C1195" s="10" t="str">
        <f t="shared" si="56"/>
        <v>kobold_leader_card</v>
      </c>
      <c r="D1195">
        <v>4291</v>
      </c>
      <c r="E1195" t="s">
        <v>24</v>
      </c>
      <c r="F1195" t="s">
        <v>5869</v>
      </c>
      <c r="G1195" t="s">
        <v>26</v>
      </c>
      <c r="H1195" t="s">
        <v>5870</v>
      </c>
      <c r="I1195" t="s">
        <v>100</v>
      </c>
      <c r="J1195">
        <v>20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24</v>
      </c>
      <c r="R1195">
        <v>0</v>
      </c>
      <c r="S1195">
        <v>0</v>
      </c>
      <c r="T1195" t="s">
        <v>262</v>
      </c>
      <c r="U1195" t="s">
        <v>29</v>
      </c>
      <c r="V1195" t="s">
        <v>29</v>
      </c>
      <c r="W1195" t="s">
        <v>30</v>
      </c>
      <c r="X1195" s="8" t="s">
        <v>38557</v>
      </c>
      <c r="Y1195" s="93"/>
      <c r="Z1195" s="93"/>
      <c r="AA1195" t="s">
        <v>5871</v>
      </c>
      <c r="AB1195" t="s">
        <v>5872</v>
      </c>
    </row>
    <row r="1196" spans="1:28" x14ac:dyDescent="0.3">
      <c r="A1196" s="8" t="b">
        <f t="shared" si="54"/>
        <v>0</v>
      </c>
      <c r="B1196" t="str">
        <f t="shared" si="55"/>
        <v>koboldarchercard</v>
      </c>
      <c r="C1196" s="10" t="str">
        <f t="shared" si="56"/>
        <v>kobold_archer_card</v>
      </c>
      <c r="D1196">
        <v>4292</v>
      </c>
      <c r="E1196" t="s">
        <v>24</v>
      </c>
      <c r="F1196" t="s">
        <v>5861</v>
      </c>
      <c r="G1196" t="s">
        <v>26</v>
      </c>
      <c r="H1196" t="s">
        <v>5862</v>
      </c>
      <c r="I1196" t="s">
        <v>100</v>
      </c>
      <c r="J1196">
        <v>20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24</v>
      </c>
      <c r="R1196">
        <v>0</v>
      </c>
      <c r="S1196">
        <v>0</v>
      </c>
      <c r="T1196" t="s">
        <v>262</v>
      </c>
      <c r="U1196" t="s">
        <v>29</v>
      </c>
      <c r="V1196" t="s">
        <v>29</v>
      </c>
      <c r="W1196" t="s">
        <v>30</v>
      </c>
      <c r="X1196" s="8" t="s">
        <v>38558</v>
      </c>
      <c r="Y1196" s="93"/>
      <c r="Z1196" s="93"/>
      <c r="AA1196" t="s">
        <v>5863</v>
      </c>
      <c r="AB1196" t="s">
        <v>5864</v>
      </c>
    </row>
    <row r="1197" spans="1:28" x14ac:dyDescent="0.3">
      <c r="A1197" s="8" t="b">
        <f t="shared" si="54"/>
        <v>0</v>
      </c>
      <c r="B1197" t="str">
        <f t="shared" si="55"/>
        <v>cookiecard</v>
      </c>
      <c r="C1197" s="10" t="str">
        <f t="shared" si="56"/>
        <v>cookie_card</v>
      </c>
      <c r="D1197">
        <v>4293</v>
      </c>
      <c r="E1197" t="s">
        <v>24</v>
      </c>
      <c r="F1197" t="s">
        <v>2440</v>
      </c>
      <c r="G1197" t="s">
        <v>26</v>
      </c>
      <c r="H1197" t="s">
        <v>2441</v>
      </c>
      <c r="I1197" t="s">
        <v>100</v>
      </c>
      <c r="J1197">
        <v>20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24</v>
      </c>
      <c r="R1197">
        <v>0</v>
      </c>
      <c r="S1197">
        <v>0</v>
      </c>
      <c r="T1197" t="s">
        <v>82</v>
      </c>
      <c r="U1197" t="s">
        <v>29</v>
      </c>
      <c r="V1197" t="s">
        <v>29</v>
      </c>
      <c r="W1197" t="s">
        <v>30</v>
      </c>
      <c r="X1197" s="8" t="s">
        <v>38559</v>
      </c>
      <c r="Y1197" s="93"/>
      <c r="Z1197" s="93"/>
      <c r="AA1197" t="s">
        <v>2442</v>
      </c>
      <c r="AB1197" t="s">
        <v>2443</v>
      </c>
    </row>
    <row r="1198" spans="1:28" x14ac:dyDescent="0.3">
      <c r="A1198" s="8" t="b">
        <f t="shared" si="54"/>
        <v>0</v>
      </c>
      <c r="B1198" t="str">
        <f t="shared" si="55"/>
        <v>quvecard</v>
      </c>
      <c r="C1198" s="10" t="str">
        <f t="shared" si="56"/>
        <v>quve_card</v>
      </c>
      <c r="D1198">
        <v>4294</v>
      </c>
      <c r="E1198" t="s">
        <v>24</v>
      </c>
      <c r="F1198" t="s">
        <v>8073</v>
      </c>
      <c r="G1198" t="s">
        <v>26</v>
      </c>
      <c r="H1198" t="s">
        <v>8074</v>
      </c>
      <c r="I1198" t="s">
        <v>100</v>
      </c>
      <c r="J1198">
        <v>20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24</v>
      </c>
      <c r="R1198">
        <v>0</v>
      </c>
      <c r="S1198">
        <v>0</v>
      </c>
      <c r="T1198" t="s">
        <v>82</v>
      </c>
      <c r="U1198" t="s">
        <v>29</v>
      </c>
      <c r="V1198" t="s">
        <v>29</v>
      </c>
      <c r="W1198" t="s">
        <v>30</v>
      </c>
      <c r="X1198" s="8" t="s">
        <v>39325</v>
      </c>
      <c r="Y1198" s="93"/>
      <c r="Z1198" s="93"/>
      <c r="AA1198" t="s">
        <v>8075</v>
      </c>
      <c r="AB1198" t="s">
        <v>8076</v>
      </c>
    </row>
    <row r="1199" spans="1:28" x14ac:dyDescent="0.3">
      <c r="A1199" s="8" t="b">
        <f t="shared" si="54"/>
        <v>0</v>
      </c>
      <c r="B1199" t="str">
        <f t="shared" si="55"/>
        <v>krabencard</v>
      </c>
      <c r="C1199" s="10" t="str">
        <f t="shared" si="56"/>
        <v>kraben_card</v>
      </c>
      <c r="D1199">
        <v>4295</v>
      </c>
      <c r="E1199" t="s">
        <v>24</v>
      </c>
      <c r="F1199" t="s">
        <v>5877</v>
      </c>
      <c r="G1199" t="s">
        <v>26</v>
      </c>
      <c r="H1199" t="s">
        <v>5878</v>
      </c>
      <c r="I1199" t="s">
        <v>100</v>
      </c>
      <c r="J1199">
        <v>20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24</v>
      </c>
      <c r="R1199">
        <v>0</v>
      </c>
      <c r="S1199">
        <v>0</v>
      </c>
      <c r="T1199" t="s">
        <v>59</v>
      </c>
      <c r="U1199" t="s">
        <v>29</v>
      </c>
      <c r="V1199" t="s">
        <v>29</v>
      </c>
      <c r="W1199" t="s">
        <v>30</v>
      </c>
      <c r="X1199" s="8" t="s">
        <v>38560</v>
      </c>
      <c r="Y1199" s="93"/>
      <c r="Z1199" s="93"/>
      <c r="AA1199" t="s">
        <v>5879</v>
      </c>
      <c r="AB1199" t="s">
        <v>5880</v>
      </c>
    </row>
    <row r="1200" spans="1:28" x14ac:dyDescent="0.3">
      <c r="A1200" s="8" t="b">
        <f t="shared" si="54"/>
        <v>0</v>
      </c>
      <c r="B1200" t="str">
        <f t="shared" si="55"/>
        <v>crampcard</v>
      </c>
      <c r="C1200" s="10" t="str">
        <f t="shared" si="56"/>
        <v>cramp_card</v>
      </c>
      <c r="D1200">
        <v>4296</v>
      </c>
      <c r="E1200" t="s">
        <v>24</v>
      </c>
      <c r="F1200" t="s">
        <v>2542</v>
      </c>
      <c r="G1200" t="s">
        <v>26</v>
      </c>
      <c r="H1200" t="s">
        <v>2543</v>
      </c>
      <c r="I1200" t="s">
        <v>100</v>
      </c>
      <c r="J1200">
        <v>20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24</v>
      </c>
      <c r="R1200">
        <v>0</v>
      </c>
      <c r="S1200">
        <v>0</v>
      </c>
      <c r="T1200" t="s">
        <v>101</v>
      </c>
      <c r="U1200" t="s">
        <v>29</v>
      </c>
      <c r="V1200" t="s">
        <v>29</v>
      </c>
      <c r="W1200" t="s">
        <v>30</v>
      </c>
      <c r="X1200" s="8" t="s">
        <v>38561</v>
      </c>
      <c r="Y1200" s="93"/>
      <c r="Z1200" s="93"/>
      <c r="AA1200" t="s">
        <v>2544</v>
      </c>
      <c r="AB1200" t="s">
        <v>2545</v>
      </c>
    </row>
    <row r="1201" spans="1:28" x14ac:dyDescent="0.3">
      <c r="A1201" s="8" t="b">
        <f t="shared" si="54"/>
        <v>0</v>
      </c>
      <c r="B1201" t="str">
        <f t="shared" si="55"/>
        <v>cruisercard</v>
      </c>
      <c r="C1201" s="10" t="str">
        <f t="shared" si="56"/>
        <v>cruiser_card</v>
      </c>
      <c r="D1201">
        <v>4297</v>
      </c>
      <c r="E1201" t="s">
        <v>24</v>
      </c>
      <c r="F1201" t="s">
        <v>2609</v>
      </c>
      <c r="G1201" t="s">
        <v>26</v>
      </c>
      <c r="H1201" t="s">
        <v>2610</v>
      </c>
      <c r="I1201" t="s">
        <v>100</v>
      </c>
      <c r="J1201">
        <v>20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24</v>
      </c>
      <c r="R1201">
        <v>0</v>
      </c>
      <c r="S1201">
        <v>0</v>
      </c>
      <c r="T1201" t="s">
        <v>262</v>
      </c>
      <c r="U1201" t="s">
        <v>29</v>
      </c>
      <c r="V1201" t="s">
        <v>29</v>
      </c>
      <c r="W1201" t="s">
        <v>30</v>
      </c>
      <c r="X1201" s="8" t="s">
        <v>38562</v>
      </c>
      <c r="Y1201" s="93"/>
      <c r="Z1201" s="93"/>
      <c r="AA1201" t="s">
        <v>2611</v>
      </c>
      <c r="AB1201" t="s">
        <v>2612</v>
      </c>
    </row>
    <row r="1202" spans="1:28" x14ac:dyDescent="0.3">
      <c r="A1202" s="8" t="b">
        <f t="shared" si="54"/>
        <v>0</v>
      </c>
      <c r="B1202" t="str">
        <f t="shared" si="55"/>
        <v>cremyfearcard</v>
      </c>
      <c r="C1202" s="10" t="str">
        <f t="shared" si="56"/>
        <v>cremy_fear_card</v>
      </c>
      <c r="D1202">
        <v>4298</v>
      </c>
      <c r="E1202" t="s">
        <v>24</v>
      </c>
      <c r="F1202" t="s">
        <v>2558</v>
      </c>
      <c r="G1202" t="s">
        <v>26</v>
      </c>
      <c r="H1202" t="s">
        <v>2559</v>
      </c>
      <c r="I1202" t="s">
        <v>100</v>
      </c>
      <c r="J1202">
        <v>20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24</v>
      </c>
      <c r="R1202">
        <v>0</v>
      </c>
      <c r="S1202">
        <v>0</v>
      </c>
      <c r="T1202" t="s">
        <v>59</v>
      </c>
      <c r="U1202" t="s">
        <v>29</v>
      </c>
      <c r="V1202" t="s">
        <v>29</v>
      </c>
      <c r="W1202" t="s">
        <v>30</v>
      </c>
      <c r="X1202" s="8" t="s">
        <v>38563</v>
      </c>
      <c r="Y1202" s="93"/>
      <c r="Z1202" s="93"/>
      <c r="AA1202" t="s">
        <v>2560</v>
      </c>
      <c r="AB1202" t="s">
        <v>2561</v>
      </c>
    </row>
    <row r="1203" spans="1:28" x14ac:dyDescent="0.3">
      <c r="A1203" s="8" t="b">
        <f t="shared" si="54"/>
        <v>0</v>
      </c>
      <c r="B1203" t="str">
        <f t="shared" si="55"/>
        <v>clockcard</v>
      </c>
      <c r="C1203" s="10" t="str">
        <f t="shared" si="56"/>
        <v>clock_card</v>
      </c>
      <c r="D1203">
        <v>4299</v>
      </c>
      <c r="E1203" t="s">
        <v>24</v>
      </c>
      <c r="F1203" t="s">
        <v>2283</v>
      </c>
      <c r="G1203" t="s">
        <v>26</v>
      </c>
      <c r="H1203" t="s">
        <v>2284</v>
      </c>
      <c r="I1203" t="s">
        <v>100</v>
      </c>
      <c r="J1203">
        <v>20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24</v>
      </c>
      <c r="R1203">
        <v>0</v>
      </c>
      <c r="S1203">
        <v>0</v>
      </c>
      <c r="T1203" t="s">
        <v>59</v>
      </c>
      <c r="U1203" t="s">
        <v>29</v>
      </c>
      <c r="V1203" t="s">
        <v>29</v>
      </c>
      <c r="W1203" t="s">
        <v>30</v>
      </c>
      <c r="X1203" s="8" t="s">
        <v>39132</v>
      </c>
      <c r="Y1203" s="93"/>
      <c r="Z1203" s="93" t="s">
        <v>39491</v>
      </c>
      <c r="AA1203" t="s">
        <v>2285</v>
      </c>
      <c r="AB1203" t="s">
        <v>2286</v>
      </c>
    </row>
    <row r="1204" spans="1:28" x14ac:dyDescent="0.3">
      <c r="A1204" s="8" t="b">
        <f t="shared" si="54"/>
        <v>0</v>
      </c>
      <c r="B1204" t="str">
        <f t="shared" si="55"/>
        <v>chimeracard</v>
      </c>
      <c r="C1204" s="10" t="str">
        <f t="shared" si="56"/>
        <v>chimera_card</v>
      </c>
      <c r="D1204">
        <v>4300</v>
      </c>
      <c r="E1204" t="s">
        <v>24</v>
      </c>
      <c r="F1204" t="s">
        <v>2129</v>
      </c>
      <c r="G1204" t="s">
        <v>26</v>
      </c>
      <c r="H1204" t="s">
        <v>2130</v>
      </c>
      <c r="I1204" t="s">
        <v>100</v>
      </c>
      <c r="J1204">
        <v>20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24</v>
      </c>
      <c r="R1204">
        <v>0</v>
      </c>
      <c r="S1204">
        <v>0</v>
      </c>
      <c r="T1204" t="s">
        <v>59</v>
      </c>
      <c r="U1204" t="s">
        <v>29</v>
      </c>
      <c r="V1204" t="s">
        <v>29</v>
      </c>
      <c r="W1204" t="s">
        <v>30</v>
      </c>
      <c r="X1204" s="8" t="s">
        <v>39133</v>
      </c>
      <c r="Y1204" s="93"/>
      <c r="Z1204" s="93"/>
      <c r="AA1204" t="s">
        <v>2131</v>
      </c>
      <c r="AB1204" t="s">
        <v>2132</v>
      </c>
    </row>
    <row r="1205" spans="1:28" x14ac:dyDescent="0.3">
      <c r="A1205" s="8" t="b">
        <f t="shared" si="54"/>
        <v>0</v>
      </c>
      <c r="B1205" t="str">
        <f t="shared" si="55"/>
        <v>killermantiscard</v>
      </c>
      <c r="C1205" s="10" t="str">
        <f t="shared" si="56"/>
        <v>killer_mantis_card</v>
      </c>
      <c r="D1205">
        <v>4301</v>
      </c>
      <c r="E1205" t="s">
        <v>24</v>
      </c>
      <c r="F1205" t="s">
        <v>5819</v>
      </c>
      <c r="G1205" t="s">
        <v>26</v>
      </c>
      <c r="H1205" t="s">
        <v>5820</v>
      </c>
      <c r="I1205" t="s">
        <v>100</v>
      </c>
      <c r="J1205" s="6">
        <v>20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24</v>
      </c>
      <c r="R1205">
        <v>0</v>
      </c>
      <c r="S1205">
        <v>0</v>
      </c>
      <c r="T1205" t="s">
        <v>59</v>
      </c>
      <c r="U1205" t="s">
        <v>29</v>
      </c>
      <c r="V1205" t="s">
        <v>29</v>
      </c>
      <c r="W1205" t="s">
        <v>30</v>
      </c>
      <c r="X1205" s="8" t="s">
        <v>38564</v>
      </c>
      <c r="Y1205" s="93"/>
      <c r="Z1205" s="93"/>
      <c r="AA1205" t="s">
        <v>5821</v>
      </c>
      <c r="AB1205" t="s">
        <v>5822</v>
      </c>
    </row>
    <row r="1206" spans="1:28" x14ac:dyDescent="0.3">
      <c r="A1206" s="8" t="b">
        <f t="shared" si="54"/>
        <v>0</v>
      </c>
      <c r="B1206" t="str">
        <f t="shared" si="55"/>
        <v>whisperbosscard</v>
      </c>
      <c r="C1206" s="10" t="str">
        <f t="shared" si="56"/>
        <v>whisper_boss_card</v>
      </c>
      <c r="D1206">
        <v>4303</v>
      </c>
      <c r="E1206" t="s">
        <v>24</v>
      </c>
      <c r="F1206" t="s">
        <v>10605</v>
      </c>
      <c r="G1206" t="s">
        <v>26</v>
      </c>
      <c r="H1206" t="s">
        <v>10606</v>
      </c>
      <c r="I1206" t="s">
        <v>100</v>
      </c>
      <c r="J1206" s="6">
        <v>20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24</v>
      </c>
      <c r="R1206">
        <v>0</v>
      </c>
      <c r="S1206">
        <v>0</v>
      </c>
      <c r="T1206" t="s">
        <v>223</v>
      </c>
      <c r="U1206" t="s">
        <v>29</v>
      </c>
      <c r="V1206" t="s">
        <v>29</v>
      </c>
      <c r="W1206" t="s">
        <v>30</v>
      </c>
      <c r="X1206" s="8" t="s">
        <v>39326</v>
      </c>
      <c r="Y1206" s="93"/>
      <c r="Z1206" s="93"/>
      <c r="AA1206" t="s">
        <v>10607</v>
      </c>
      <c r="AB1206" t="s">
        <v>10608</v>
      </c>
    </row>
    <row r="1207" spans="1:28" x14ac:dyDescent="0.3">
      <c r="A1207" s="8" t="b">
        <f t="shared" si="54"/>
        <v>0</v>
      </c>
      <c r="B1207" t="str">
        <f t="shared" si="55"/>
        <v>tamruancard</v>
      </c>
      <c r="C1207" s="10" t="str">
        <f t="shared" si="56"/>
        <v>tamruan_card</v>
      </c>
      <c r="D1207">
        <v>4304</v>
      </c>
      <c r="E1207" t="s">
        <v>24</v>
      </c>
      <c r="F1207" t="s">
        <v>9884</v>
      </c>
      <c r="G1207" t="s">
        <v>26</v>
      </c>
      <c r="H1207" t="s">
        <v>9885</v>
      </c>
      <c r="I1207" t="s">
        <v>100</v>
      </c>
      <c r="J1207" s="6">
        <v>20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24</v>
      </c>
      <c r="R1207">
        <v>0</v>
      </c>
      <c r="S1207">
        <v>0</v>
      </c>
      <c r="T1207" t="s">
        <v>206</v>
      </c>
      <c r="U1207" t="s">
        <v>29</v>
      </c>
      <c r="V1207" t="s">
        <v>29</v>
      </c>
      <c r="W1207" t="s">
        <v>30</v>
      </c>
      <c r="X1207" s="8" t="s">
        <v>38566</v>
      </c>
      <c r="Y1207" s="93"/>
      <c r="Z1207" s="93"/>
      <c r="AA1207" t="s">
        <v>9886</v>
      </c>
      <c r="AB1207" t="s">
        <v>9887</v>
      </c>
    </row>
    <row r="1208" spans="1:28" x14ac:dyDescent="0.3">
      <c r="A1208" s="8" t="b">
        <f t="shared" si="54"/>
        <v>0</v>
      </c>
      <c r="B1208" t="str">
        <f t="shared" si="55"/>
        <v>toadcard</v>
      </c>
      <c r="C1208" s="10" t="str">
        <f t="shared" si="56"/>
        <v>toad_card</v>
      </c>
      <c r="D1208">
        <v>4306</v>
      </c>
      <c r="E1208" t="s">
        <v>24</v>
      </c>
      <c r="F1208" t="s">
        <v>10073</v>
      </c>
      <c r="G1208" t="s">
        <v>26</v>
      </c>
      <c r="H1208" t="s">
        <v>10074</v>
      </c>
      <c r="I1208" t="s">
        <v>100</v>
      </c>
      <c r="J1208" s="6">
        <v>20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24</v>
      </c>
      <c r="R1208">
        <v>0</v>
      </c>
      <c r="S1208">
        <v>0</v>
      </c>
      <c r="T1208" t="s">
        <v>223</v>
      </c>
      <c r="U1208" t="s">
        <v>29</v>
      </c>
      <c r="V1208" t="s">
        <v>29</v>
      </c>
      <c r="W1208" t="s">
        <v>30</v>
      </c>
      <c r="X1208" s="8" t="s">
        <v>38567</v>
      </c>
      <c r="Y1208" s="93"/>
      <c r="Z1208" s="93"/>
      <c r="AA1208" t="s">
        <v>10075</v>
      </c>
      <c r="AB1208" t="s">
        <v>10076</v>
      </c>
    </row>
    <row r="1209" spans="1:28" x14ac:dyDescent="0.3">
      <c r="A1209" s="8" t="b">
        <f t="shared" si="54"/>
        <v>0</v>
      </c>
      <c r="B1209" t="str">
        <f t="shared" si="55"/>
        <v>kindofbeetlecard</v>
      </c>
      <c r="C1209" s="10" t="str">
        <f t="shared" si="56"/>
        <v>kind_of_beetle_card</v>
      </c>
      <c r="D1209">
        <v>4307</v>
      </c>
      <c r="E1209" t="s">
        <v>24</v>
      </c>
      <c r="F1209" t="s">
        <v>5823</v>
      </c>
      <c r="G1209" t="s">
        <v>26</v>
      </c>
      <c r="H1209" t="s">
        <v>5824</v>
      </c>
      <c r="I1209" t="s">
        <v>100</v>
      </c>
      <c r="J1209" s="6">
        <v>20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24</v>
      </c>
      <c r="R1209">
        <v>0</v>
      </c>
      <c r="S1209">
        <v>0</v>
      </c>
      <c r="T1209" t="s">
        <v>262</v>
      </c>
      <c r="U1209" t="s">
        <v>29</v>
      </c>
      <c r="V1209" t="s">
        <v>29</v>
      </c>
      <c r="W1209" t="s">
        <v>30</v>
      </c>
      <c r="X1209" s="8" t="s">
        <v>38568</v>
      </c>
      <c r="Y1209" s="93"/>
      <c r="Z1209" s="93" t="s">
        <v>39489</v>
      </c>
      <c r="AA1209" t="s">
        <v>5825</v>
      </c>
      <c r="AB1209" t="s">
        <v>5826</v>
      </c>
    </row>
    <row r="1210" spans="1:28" x14ac:dyDescent="0.3">
      <c r="A1210" s="8" t="b">
        <f t="shared" si="54"/>
        <v>0</v>
      </c>
      <c r="B1210" t="str">
        <f t="shared" si="55"/>
        <v>trijointcard</v>
      </c>
      <c r="C1210" s="10" t="str">
        <f t="shared" si="56"/>
        <v>tri_joint_card</v>
      </c>
      <c r="D1210">
        <v>4308</v>
      </c>
      <c r="E1210" t="s">
        <v>24</v>
      </c>
      <c r="F1210" t="s">
        <v>10156</v>
      </c>
      <c r="G1210" t="s">
        <v>26</v>
      </c>
      <c r="H1210" t="s">
        <v>10157</v>
      </c>
      <c r="I1210" t="s">
        <v>100</v>
      </c>
      <c r="J1210">
        <v>20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24</v>
      </c>
      <c r="R1210">
        <v>0</v>
      </c>
      <c r="S1210">
        <v>0</v>
      </c>
      <c r="T1210" t="s">
        <v>262</v>
      </c>
      <c r="U1210" t="s">
        <v>29</v>
      </c>
      <c r="V1210" t="s">
        <v>29</v>
      </c>
      <c r="W1210" t="s">
        <v>30</v>
      </c>
      <c r="X1210" s="8" t="s">
        <v>38569</v>
      </c>
      <c r="Y1210" s="93"/>
      <c r="Z1210" s="93" t="s">
        <v>39489</v>
      </c>
      <c r="AA1210" t="s">
        <v>10158</v>
      </c>
      <c r="AB1210" t="s">
        <v>10159</v>
      </c>
    </row>
    <row r="1211" spans="1:28" x14ac:dyDescent="0.3">
      <c r="A1211" s="8" t="b">
        <f t="shared" si="54"/>
        <v>0</v>
      </c>
      <c r="B1211" t="str">
        <f t="shared" si="55"/>
        <v>parasitecard</v>
      </c>
      <c r="C1211" s="10" t="str">
        <f t="shared" si="56"/>
        <v>parasite_card</v>
      </c>
      <c r="D1211">
        <v>4309</v>
      </c>
      <c r="E1211" t="s">
        <v>24</v>
      </c>
      <c r="F1211" t="s">
        <v>7435</v>
      </c>
      <c r="G1211" t="s">
        <v>26</v>
      </c>
      <c r="H1211" t="s">
        <v>7436</v>
      </c>
      <c r="I1211" t="s">
        <v>100</v>
      </c>
      <c r="J1211">
        <v>20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24</v>
      </c>
      <c r="R1211">
        <v>0</v>
      </c>
      <c r="S1211">
        <v>0</v>
      </c>
      <c r="T1211" t="s">
        <v>206</v>
      </c>
      <c r="U1211" t="s">
        <v>29</v>
      </c>
      <c r="V1211" t="s">
        <v>29</v>
      </c>
      <c r="W1211" t="s">
        <v>30</v>
      </c>
      <c r="X1211" s="8" t="s">
        <v>38570</v>
      </c>
      <c r="Y1211" s="93"/>
      <c r="Z1211" s="93"/>
      <c r="AA1211" t="s">
        <v>7437</v>
      </c>
      <c r="AB1211" t="s">
        <v>7438</v>
      </c>
    </row>
    <row r="1212" spans="1:28" x14ac:dyDescent="0.3">
      <c r="A1212" s="8" t="b">
        <f t="shared" si="54"/>
        <v>0</v>
      </c>
      <c r="B1212" t="str">
        <f t="shared" si="55"/>
        <v>panzergoblincard</v>
      </c>
      <c r="C1212" s="10" t="str">
        <f t="shared" si="56"/>
        <v>panzer_goblin_card</v>
      </c>
      <c r="D1212">
        <v>4310</v>
      </c>
      <c r="E1212" t="s">
        <v>24</v>
      </c>
      <c r="F1212" t="s">
        <v>7427</v>
      </c>
      <c r="G1212" t="s">
        <v>26</v>
      </c>
      <c r="H1212" t="s">
        <v>7428</v>
      </c>
      <c r="I1212" t="s">
        <v>100</v>
      </c>
      <c r="J1212">
        <v>20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24</v>
      </c>
      <c r="R1212">
        <v>0</v>
      </c>
      <c r="S1212">
        <v>0</v>
      </c>
      <c r="T1212" t="s">
        <v>262</v>
      </c>
      <c r="U1212" t="s">
        <v>29</v>
      </c>
      <c r="V1212" t="s">
        <v>29</v>
      </c>
      <c r="W1212" t="s">
        <v>30</v>
      </c>
      <c r="X1212" s="8" t="s">
        <v>38571</v>
      </c>
      <c r="Y1212" s="93"/>
      <c r="Z1212" s="93"/>
      <c r="AA1212" t="s">
        <v>7429</v>
      </c>
      <c r="AB1212" t="s">
        <v>7430</v>
      </c>
    </row>
    <row r="1213" spans="1:28" x14ac:dyDescent="0.3">
      <c r="A1213" s="8" t="b">
        <f t="shared" si="54"/>
        <v>0</v>
      </c>
      <c r="B1213" t="str">
        <f t="shared" si="55"/>
        <v>permetercard</v>
      </c>
      <c r="C1213" s="10" t="str">
        <f t="shared" si="56"/>
        <v>permeter_card</v>
      </c>
      <c r="D1213">
        <v>4311</v>
      </c>
      <c r="E1213" t="s">
        <v>24</v>
      </c>
      <c r="F1213" t="s">
        <v>7490</v>
      </c>
      <c r="G1213" t="s">
        <v>26</v>
      </c>
      <c r="H1213" t="s">
        <v>7491</v>
      </c>
      <c r="I1213" t="s">
        <v>100</v>
      </c>
      <c r="J1213">
        <v>20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24</v>
      </c>
      <c r="R1213">
        <v>0</v>
      </c>
      <c r="S1213">
        <v>0</v>
      </c>
      <c r="T1213" t="s">
        <v>101</v>
      </c>
      <c r="U1213" t="s">
        <v>29</v>
      </c>
      <c r="V1213" t="s">
        <v>29</v>
      </c>
      <c r="W1213" t="s">
        <v>30</v>
      </c>
      <c r="X1213" s="8" t="s">
        <v>38572</v>
      </c>
      <c r="Y1213" s="93"/>
      <c r="Z1213" s="93"/>
      <c r="AA1213" t="s">
        <v>7492</v>
      </c>
      <c r="AB1213" t="s">
        <v>7493</v>
      </c>
    </row>
    <row r="1214" spans="1:28" x14ac:dyDescent="0.3">
      <c r="A1214" s="8" t="b">
        <f t="shared" si="54"/>
        <v>0</v>
      </c>
      <c r="B1214" t="str">
        <f t="shared" si="55"/>
        <v>fursealcard</v>
      </c>
      <c r="C1214" s="10" t="str">
        <f t="shared" si="56"/>
        <v>fur_seal_card</v>
      </c>
      <c r="D1214">
        <v>4312</v>
      </c>
      <c r="E1214" t="s">
        <v>24</v>
      </c>
      <c r="F1214" t="s">
        <v>4312</v>
      </c>
      <c r="G1214" t="s">
        <v>26</v>
      </c>
      <c r="H1214" t="s">
        <v>4313</v>
      </c>
      <c r="I1214" t="s">
        <v>100</v>
      </c>
      <c r="J1214" s="6">
        <v>20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24</v>
      </c>
      <c r="R1214">
        <v>0</v>
      </c>
      <c r="S1214">
        <v>0</v>
      </c>
      <c r="T1214" t="s">
        <v>262</v>
      </c>
      <c r="U1214" t="s">
        <v>29</v>
      </c>
      <c r="V1214" t="s">
        <v>29</v>
      </c>
      <c r="W1214" t="s">
        <v>30</v>
      </c>
      <c r="X1214" s="8" t="s">
        <v>39327</v>
      </c>
      <c r="Y1214" s="93"/>
      <c r="Z1214" s="93"/>
      <c r="AA1214" t="s">
        <v>4314</v>
      </c>
      <c r="AB1214" t="s">
        <v>4315</v>
      </c>
    </row>
    <row r="1215" spans="1:28" x14ac:dyDescent="0.3">
      <c r="A1215" s="8" t="b">
        <f t="shared" si="54"/>
        <v>0</v>
      </c>
      <c r="B1215" t="str">
        <f t="shared" si="55"/>
        <v>punkcard</v>
      </c>
      <c r="C1215" s="10" t="str">
        <f t="shared" si="56"/>
        <v>punk_card</v>
      </c>
      <c r="D1215">
        <v>4313</v>
      </c>
      <c r="E1215" t="s">
        <v>24</v>
      </c>
      <c r="F1215" t="s">
        <v>7947</v>
      </c>
      <c r="G1215" t="s">
        <v>26</v>
      </c>
      <c r="H1215" t="s">
        <v>7948</v>
      </c>
      <c r="I1215" t="s">
        <v>100</v>
      </c>
      <c r="J1215">
        <v>20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24</v>
      </c>
      <c r="R1215">
        <v>0</v>
      </c>
      <c r="S1215">
        <v>0</v>
      </c>
      <c r="T1215" t="s">
        <v>223</v>
      </c>
      <c r="U1215" t="s">
        <v>29</v>
      </c>
      <c r="V1215" t="s">
        <v>29</v>
      </c>
      <c r="W1215" t="s">
        <v>30</v>
      </c>
      <c r="X1215" s="8" t="s">
        <v>39134</v>
      </c>
      <c r="Y1215" s="93"/>
      <c r="Z1215" s="93"/>
      <c r="AA1215" t="s">
        <v>7949</v>
      </c>
      <c r="AB1215" t="s">
        <v>7950</v>
      </c>
    </row>
    <row r="1216" spans="1:28" x14ac:dyDescent="0.3">
      <c r="A1216" s="8" t="b">
        <f t="shared" si="54"/>
        <v>0</v>
      </c>
      <c r="B1216" t="str">
        <f t="shared" si="55"/>
        <v>penomenacard</v>
      </c>
      <c r="C1216" s="10" t="str">
        <f t="shared" si="56"/>
        <v>penomena_card</v>
      </c>
      <c r="D1216">
        <v>4314</v>
      </c>
      <c r="E1216" t="s">
        <v>24</v>
      </c>
      <c r="F1216" t="s">
        <v>7486</v>
      </c>
      <c r="G1216" t="s">
        <v>26</v>
      </c>
      <c r="H1216" t="s">
        <v>7487</v>
      </c>
      <c r="I1216" t="s">
        <v>100</v>
      </c>
      <c r="J1216">
        <v>20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24</v>
      </c>
      <c r="R1216">
        <v>0</v>
      </c>
      <c r="S1216">
        <v>0</v>
      </c>
      <c r="T1216" t="s">
        <v>206</v>
      </c>
      <c r="U1216" t="s">
        <v>29</v>
      </c>
      <c r="V1216" t="s">
        <v>29</v>
      </c>
      <c r="W1216" t="s">
        <v>30</v>
      </c>
      <c r="X1216" s="8" t="s">
        <v>38573</v>
      </c>
      <c r="Y1216" s="93"/>
      <c r="Z1216" s="93"/>
      <c r="AA1216" t="s">
        <v>7488</v>
      </c>
      <c r="AB1216" t="s">
        <v>7489</v>
      </c>
    </row>
    <row r="1217" spans="1:28" x14ac:dyDescent="0.3">
      <c r="A1217" s="8" t="b">
        <f t="shared" si="54"/>
        <v>0</v>
      </c>
      <c r="B1217" t="str">
        <f t="shared" si="55"/>
        <v>pestcard</v>
      </c>
      <c r="C1217" s="10" t="str">
        <f t="shared" si="56"/>
        <v>pest_card</v>
      </c>
      <c r="D1217">
        <v>4315</v>
      </c>
      <c r="E1217" t="s">
        <v>24</v>
      </c>
      <c r="F1217" t="s">
        <v>7494</v>
      </c>
      <c r="G1217" t="s">
        <v>26</v>
      </c>
      <c r="H1217" t="s">
        <v>7495</v>
      </c>
      <c r="I1217" t="s">
        <v>100</v>
      </c>
      <c r="J1217">
        <v>20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24</v>
      </c>
      <c r="R1217">
        <v>0</v>
      </c>
      <c r="S1217">
        <v>0</v>
      </c>
      <c r="T1217" t="s">
        <v>59</v>
      </c>
      <c r="U1217" t="s">
        <v>29</v>
      </c>
      <c r="V1217" t="s">
        <v>29</v>
      </c>
      <c r="W1217" t="s">
        <v>30</v>
      </c>
      <c r="X1217" s="8" t="s">
        <v>39135</v>
      </c>
      <c r="Y1217" s="93"/>
      <c r="Z1217" s="93"/>
      <c r="AA1217" t="s">
        <v>7496</v>
      </c>
      <c r="AB1217" t="s">
        <v>7497</v>
      </c>
    </row>
    <row r="1218" spans="1:28" x14ac:dyDescent="0.3">
      <c r="A1218" s="8" t="b">
        <f t="shared" ref="A1218:A1281" si="57">ISNUMBER(SEARCH("callfunc",X1218))</f>
        <v>0</v>
      </c>
      <c r="B1218" t="str">
        <f t="shared" ref="B1218:B1281" si="58">LOWER(SUBSTITUTE(F1218,"_",""))</f>
        <v>fakeangelcard</v>
      </c>
      <c r="C1218" s="10" t="str">
        <f t="shared" ref="C1218:C1281" si="59">LOWER(F1218)</f>
        <v>fake_angel_card</v>
      </c>
      <c r="D1218">
        <v>4316</v>
      </c>
      <c r="E1218" t="s">
        <v>24</v>
      </c>
      <c r="F1218" t="s">
        <v>3789</v>
      </c>
      <c r="G1218" t="s">
        <v>26</v>
      </c>
      <c r="H1218" t="s">
        <v>3790</v>
      </c>
      <c r="I1218" t="s">
        <v>100</v>
      </c>
      <c r="J1218" s="6">
        <v>20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24</v>
      </c>
      <c r="R1218">
        <v>0</v>
      </c>
      <c r="S1218">
        <v>0</v>
      </c>
      <c r="T1218" t="s">
        <v>262</v>
      </c>
      <c r="U1218" t="s">
        <v>29</v>
      </c>
      <c r="V1218" t="s">
        <v>29</v>
      </c>
      <c r="W1218" t="s">
        <v>30</v>
      </c>
      <c r="X1218" s="8" t="s">
        <v>38574</v>
      </c>
      <c r="Y1218" s="93"/>
      <c r="Z1218" s="93" t="s">
        <v>39489</v>
      </c>
      <c r="AA1218" t="s">
        <v>3791</v>
      </c>
      <c r="AB1218" t="s">
        <v>3792</v>
      </c>
    </row>
    <row r="1219" spans="1:28" x14ac:dyDescent="0.3">
      <c r="A1219" s="8" t="b">
        <f t="shared" si="57"/>
        <v>0</v>
      </c>
      <c r="B1219" t="str">
        <f t="shared" si="58"/>
        <v>mobstercard</v>
      </c>
      <c r="C1219" s="10" t="str">
        <f t="shared" si="59"/>
        <v>mobster_card</v>
      </c>
      <c r="D1219">
        <v>4317</v>
      </c>
      <c r="E1219" t="s">
        <v>24</v>
      </c>
      <c r="F1219" t="s">
        <v>6766</v>
      </c>
      <c r="G1219" t="s">
        <v>26</v>
      </c>
      <c r="H1219" t="s">
        <v>6767</v>
      </c>
      <c r="I1219" t="s">
        <v>100</v>
      </c>
      <c r="J1219" s="6">
        <v>20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24</v>
      </c>
      <c r="R1219">
        <v>0</v>
      </c>
      <c r="S1219">
        <v>0</v>
      </c>
      <c r="T1219" t="s">
        <v>262</v>
      </c>
      <c r="U1219" t="s">
        <v>29</v>
      </c>
      <c r="V1219" t="s">
        <v>29</v>
      </c>
      <c r="W1219" t="s">
        <v>30</v>
      </c>
      <c r="X1219" s="8" t="s">
        <v>39136</v>
      </c>
      <c r="Y1219" s="93"/>
      <c r="Z1219" s="93"/>
      <c r="AA1219" t="s">
        <v>6768</v>
      </c>
      <c r="AB1219" t="s">
        <v>6769</v>
      </c>
    </row>
    <row r="1220" spans="1:28" x14ac:dyDescent="0.3">
      <c r="A1220" s="8" t="b">
        <f t="shared" si="57"/>
        <v>0</v>
      </c>
      <c r="B1220" t="str">
        <f t="shared" si="58"/>
        <v>freezercard</v>
      </c>
      <c r="C1220" s="10" t="str">
        <f t="shared" si="59"/>
        <v>freezer_card</v>
      </c>
      <c r="D1220">
        <v>4319</v>
      </c>
      <c r="E1220" t="s">
        <v>24</v>
      </c>
      <c r="F1220" t="s">
        <v>4198</v>
      </c>
      <c r="G1220" t="s">
        <v>26</v>
      </c>
      <c r="H1220" t="s">
        <v>4199</v>
      </c>
      <c r="I1220" t="s">
        <v>100</v>
      </c>
      <c r="J1220">
        <v>20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24</v>
      </c>
      <c r="R1220">
        <v>0</v>
      </c>
      <c r="S1220">
        <v>0</v>
      </c>
      <c r="T1220" t="s">
        <v>106</v>
      </c>
      <c r="U1220" t="s">
        <v>29</v>
      </c>
      <c r="V1220" t="s">
        <v>29</v>
      </c>
      <c r="W1220" t="s">
        <v>30</v>
      </c>
      <c r="X1220" s="8" t="s">
        <v>39328</v>
      </c>
      <c r="Y1220" s="93"/>
      <c r="Z1220" s="93"/>
      <c r="AA1220" t="s">
        <v>4200</v>
      </c>
      <c r="AB1220" t="s">
        <v>4201</v>
      </c>
    </row>
    <row r="1221" spans="1:28" x14ac:dyDescent="0.3">
      <c r="A1221" s="8" t="b">
        <f t="shared" si="57"/>
        <v>0</v>
      </c>
      <c r="B1221" t="str">
        <f t="shared" si="58"/>
        <v>bloodyknightcard</v>
      </c>
      <c r="C1221" s="10" t="str">
        <f t="shared" si="59"/>
        <v>bloody_knight_card</v>
      </c>
      <c r="D1221">
        <v>4320</v>
      </c>
      <c r="E1221" t="s">
        <v>24</v>
      </c>
      <c r="F1221" t="s">
        <v>1268</v>
      </c>
      <c r="G1221" t="s">
        <v>26</v>
      </c>
      <c r="H1221" t="s">
        <v>1269</v>
      </c>
      <c r="I1221" t="s">
        <v>100</v>
      </c>
      <c r="J1221">
        <v>20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24</v>
      </c>
      <c r="R1221">
        <v>0</v>
      </c>
      <c r="S1221">
        <v>0</v>
      </c>
      <c r="T1221" t="s">
        <v>262</v>
      </c>
      <c r="U1221" t="s">
        <v>29</v>
      </c>
      <c r="V1221" t="s">
        <v>29</v>
      </c>
      <c r="W1221" t="s">
        <v>30</v>
      </c>
      <c r="X1221" s="8" t="s">
        <v>38575</v>
      </c>
      <c r="Y1221" s="93"/>
      <c r="Z1221" s="93"/>
      <c r="AA1221" t="s">
        <v>1270</v>
      </c>
      <c r="AB1221" t="s">
        <v>1271</v>
      </c>
    </row>
    <row r="1222" spans="1:28" x14ac:dyDescent="0.3">
      <c r="A1222" s="8" t="b">
        <f t="shared" si="57"/>
        <v>0</v>
      </c>
      <c r="B1222" t="str">
        <f t="shared" si="58"/>
        <v>hylozoistcard</v>
      </c>
      <c r="C1222" s="10" t="str">
        <f t="shared" si="59"/>
        <v>hylozoist_card</v>
      </c>
      <c r="D1222">
        <v>4321</v>
      </c>
      <c r="E1222" t="s">
        <v>24</v>
      </c>
      <c r="F1222" t="s">
        <v>5356</v>
      </c>
      <c r="G1222" t="s">
        <v>26</v>
      </c>
      <c r="H1222" t="s">
        <v>5357</v>
      </c>
      <c r="I1222" t="s">
        <v>100</v>
      </c>
      <c r="J1222">
        <v>20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24</v>
      </c>
      <c r="R1222">
        <v>0</v>
      </c>
      <c r="S1222">
        <v>0</v>
      </c>
      <c r="T1222" t="s">
        <v>82</v>
      </c>
      <c r="U1222" t="s">
        <v>29</v>
      </c>
      <c r="V1222" t="s">
        <v>29</v>
      </c>
      <c r="W1222" t="s">
        <v>30</v>
      </c>
      <c r="X1222" s="8" t="s">
        <v>38576</v>
      </c>
      <c r="Y1222" s="93"/>
      <c r="Z1222" s="93"/>
      <c r="AA1222" t="s">
        <v>5358</v>
      </c>
      <c r="AB1222" t="s">
        <v>5359</v>
      </c>
    </row>
    <row r="1223" spans="1:28" x14ac:dyDescent="0.3">
      <c r="A1223" s="8" t="b">
        <f t="shared" si="57"/>
        <v>0</v>
      </c>
      <c r="B1223" t="str">
        <f t="shared" si="58"/>
        <v>highorccard</v>
      </c>
      <c r="C1223" s="10" t="str">
        <f t="shared" si="59"/>
        <v>high_orc_card</v>
      </c>
      <c r="D1223">
        <v>4322</v>
      </c>
      <c r="E1223" t="s">
        <v>24</v>
      </c>
      <c r="F1223" t="s">
        <v>5165</v>
      </c>
      <c r="G1223" t="s">
        <v>26</v>
      </c>
      <c r="H1223" t="s">
        <v>5166</v>
      </c>
      <c r="I1223" t="s">
        <v>100</v>
      </c>
      <c r="J1223">
        <v>20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24</v>
      </c>
      <c r="R1223">
        <v>0</v>
      </c>
      <c r="S1223">
        <v>0</v>
      </c>
      <c r="T1223" t="s">
        <v>206</v>
      </c>
      <c r="U1223" t="s">
        <v>29</v>
      </c>
      <c r="V1223" t="s">
        <v>29</v>
      </c>
      <c r="W1223" t="s">
        <v>30</v>
      </c>
      <c r="X1223" s="8" t="s">
        <v>38577</v>
      </c>
      <c r="Y1223" s="93"/>
      <c r="Z1223" s="93"/>
      <c r="AA1223" t="s">
        <v>5167</v>
      </c>
      <c r="AB1223" t="s">
        <v>5168</v>
      </c>
    </row>
    <row r="1224" spans="1:28" x14ac:dyDescent="0.3">
      <c r="A1224" s="8" t="b">
        <f t="shared" si="57"/>
        <v>0</v>
      </c>
      <c r="B1224" t="str">
        <f t="shared" si="58"/>
        <v>garmbabycard</v>
      </c>
      <c r="C1224" s="10" t="str">
        <f t="shared" si="59"/>
        <v>garm_baby_card</v>
      </c>
      <c r="D1224">
        <v>4323</v>
      </c>
      <c r="E1224" t="s">
        <v>24</v>
      </c>
      <c r="F1224" t="s">
        <v>4355</v>
      </c>
      <c r="G1224" t="s">
        <v>26</v>
      </c>
      <c r="H1224" t="s">
        <v>4356</v>
      </c>
      <c r="I1224" t="s">
        <v>100</v>
      </c>
      <c r="J1224">
        <v>20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24</v>
      </c>
      <c r="R1224">
        <v>0</v>
      </c>
      <c r="S1224">
        <v>0</v>
      </c>
      <c r="T1224" t="s">
        <v>262</v>
      </c>
      <c r="U1224" t="s">
        <v>29</v>
      </c>
      <c r="V1224" t="s">
        <v>29</v>
      </c>
      <c r="W1224" t="s">
        <v>30</v>
      </c>
      <c r="X1224" s="8" t="s">
        <v>38578</v>
      </c>
      <c r="Y1224" s="93"/>
      <c r="Z1224" s="93"/>
      <c r="AA1224" t="s">
        <v>4357</v>
      </c>
      <c r="AB1224" t="s">
        <v>4358</v>
      </c>
    </row>
    <row r="1225" spans="1:28" x14ac:dyDescent="0.3">
      <c r="A1225" s="8" t="b">
        <f t="shared" si="57"/>
        <v>0</v>
      </c>
      <c r="B1225" t="str">
        <f t="shared" si="58"/>
        <v>harpycard</v>
      </c>
      <c r="C1225" s="10" t="str">
        <f t="shared" si="59"/>
        <v>harpy_card</v>
      </c>
      <c r="D1225">
        <v>4325</v>
      </c>
      <c r="E1225" t="s">
        <v>24</v>
      </c>
      <c r="F1225" t="s">
        <v>4985</v>
      </c>
      <c r="G1225" t="s">
        <v>26</v>
      </c>
      <c r="H1225" t="s">
        <v>4986</v>
      </c>
      <c r="I1225" t="s">
        <v>100</v>
      </c>
      <c r="J1225">
        <v>20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24</v>
      </c>
      <c r="R1225">
        <v>0</v>
      </c>
      <c r="S1225">
        <v>0</v>
      </c>
      <c r="T1225" t="s">
        <v>223</v>
      </c>
      <c r="U1225" t="s">
        <v>29</v>
      </c>
      <c r="V1225" t="s">
        <v>29</v>
      </c>
      <c r="W1225" t="s">
        <v>30</v>
      </c>
      <c r="X1225" s="8" t="s">
        <v>39329</v>
      </c>
      <c r="Y1225" s="93"/>
      <c r="Z1225" s="93"/>
      <c r="AA1225" t="s">
        <v>4987</v>
      </c>
      <c r="AB1225" t="s">
        <v>4988</v>
      </c>
    </row>
    <row r="1226" spans="1:28" x14ac:dyDescent="0.3">
      <c r="A1226" s="8" t="b">
        <f t="shared" si="57"/>
        <v>0</v>
      </c>
      <c r="B1226" t="str">
        <f t="shared" si="58"/>
        <v>seeottercard</v>
      </c>
      <c r="C1226" s="10" t="str">
        <f t="shared" si="59"/>
        <v>see_otter_card</v>
      </c>
      <c r="D1226">
        <v>4326</v>
      </c>
      <c r="E1226" t="s">
        <v>24</v>
      </c>
      <c r="F1226" t="s">
        <v>8859</v>
      </c>
      <c r="G1226" t="s">
        <v>26</v>
      </c>
      <c r="H1226" t="s">
        <v>8860</v>
      </c>
      <c r="I1226" t="s">
        <v>100</v>
      </c>
      <c r="J1226">
        <v>20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24</v>
      </c>
      <c r="R1226">
        <v>0</v>
      </c>
      <c r="S1226">
        <v>0</v>
      </c>
      <c r="T1226" t="s">
        <v>82</v>
      </c>
      <c r="U1226" t="s">
        <v>29</v>
      </c>
      <c r="V1226" t="s">
        <v>29</v>
      </c>
      <c r="W1226" t="s">
        <v>30</v>
      </c>
      <c r="X1226" s="8" t="s">
        <v>38580</v>
      </c>
      <c r="Y1226" s="93"/>
      <c r="Z1226" s="93"/>
      <c r="AA1226" t="s">
        <v>8861</v>
      </c>
      <c r="AB1226" t="s">
        <v>8862</v>
      </c>
    </row>
    <row r="1227" spans="1:28" x14ac:dyDescent="0.3">
      <c r="A1227" s="8" t="b">
        <f t="shared" si="57"/>
        <v>0</v>
      </c>
      <c r="B1227" t="str">
        <f t="shared" si="58"/>
        <v>bloodbutterflycard</v>
      </c>
      <c r="C1227" s="10" t="str">
        <f t="shared" si="59"/>
        <v>blood_butterfly_card</v>
      </c>
      <c r="D1227">
        <v>4327</v>
      </c>
      <c r="E1227" t="s">
        <v>24</v>
      </c>
      <c r="F1227" t="s">
        <v>1244</v>
      </c>
      <c r="G1227" t="s">
        <v>26</v>
      </c>
      <c r="H1227" t="s">
        <v>1245</v>
      </c>
      <c r="I1227" t="s">
        <v>100</v>
      </c>
      <c r="J1227">
        <v>20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24</v>
      </c>
      <c r="R1227">
        <v>0</v>
      </c>
      <c r="S1227">
        <v>0</v>
      </c>
      <c r="T1227" t="s">
        <v>82</v>
      </c>
      <c r="U1227" t="s">
        <v>29</v>
      </c>
      <c r="V1227" t="s">
        <v>29</v>
      </c>
      <c r="W1227" t="s">
        <v>30</v>
      </c>
      <c r="X1227" s="8" t="s">
        <v>38581</v>
      </c>
      <c r="Y1227" s="93"/>
      <c r="Z1227" s="93"/>
      <c r="AA1227" t="s">
        <v>1246</v>
      </c>
      <c r="AB1227" t="s">
        <v>1247</v>
      </c>
    </row>
    <row r="1228" spans="1:28" x14ac:dyDescent="0.3">
      <c r="A1228" s="8" t="b">
        <f t="shared" si="57"/>
        <v>0</v>
      </c>
      <c r="B1228" t="str">
        <f t="shared" si="58"/>
        <v>hyeguncard</v>
      </c>
      <c r="C1228" s="10" t="str">
        <f t="shared" si="59"/>
        <v>hyegun_card</v>
      </c>
      <c r="D1228">
        <v>4328</v>
      </c>
      <c r="E1228" t="s">
        <v>24</v>
      </c>
      <c r="F1228" t="s">
        <v>5348</v>
      </c>
      <c r="G1228" t="s">
        <v>26</v>
      </c>
      <c r="H1228" t="s">
        <v>5349</v>
      </c>
      <c r="I1228" t="s">
        <v>100</v>
      </c>
      <c r="J1228">
        <v>20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24</v>
      </c>
      <c r="R1228">
        <v>0</v>
      </c>
      <c r="S1228">
        <v>0</v>
      </c>
      <c r="T1228" t="s">
        <v>223</v>
      </c>
      <c r="U1228" t="s">
        <v>29</v>
      </c>
      <c r="V1228" t="s">
        <v>29</v>
      </c>
      <c r="W1228" t="s">
        <v>30</v>
      </c>
      <c r="X1228" s="8" t="s">
        <v>38582</v>
      </c>
      <c r="Y1228" s="93"/>
      <c r="Z1228" s="93"/>
      <c r="AA1228" t="s">
        <v>5350</v>
      </c>
      <c r="AB1228" t="s">
        <v>5351</v>
      </c>
    </row>
    <row r="1229" spans="1:28" x14ac:dyDescent="0.3">
      <c r="A1229" s="8" t="b">
        <f t="shared" si="57"/>
        <v>0</v>
      </c>
      <c r="B1229" t="str">
        <f t="shared" si="58"/>
        <v>phendarkcard</v>
      </c>
      <c r="C1229" s="10" t="str">
        <f t="shared" si="59"/>
        <v>phendark_card</v>
      </c>
      <c r="D1229">
        <v>4329</v>
      </c>
      <c r="E1229" t="s">
        <v>24</v>
      </c>
      <c r="F1229" t="s">
        <v>7542</v>
      </c>
      <c r="G1229" t="s">
        <v>26</v>
      </c>
      <c r="H1229" t="s">
        <v>7543</v>
      </c>
      <c r="I1229" t="s">
        <v>100</v>
      </c>
      <c r="J1229">
        <v>20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24</v>
      </c>
      <c r="R1229">
        <v>0</v>
      </c>
      <c r="S1229">
        <v>0</v>
      </c>
      <c r="T1229" t="s">
        <v>262</v>
      </c>
      <c r="U1229" t="s">
        <v>29</v>
      </c>
      <c r="V1229" t="s">
        <v>29</v>
      </c>
      <c r="W1229" t="s">
        <v>30</v>
      </c>
      <c r="X1229" s="8" t="s">
        <v>38583</v>
      </c>
      <c r="Y1229" s="93"/>
      <c r="Z1229" s="93" t="s">
        <v>39489</v>
      </c>
      <c r="AA1229" t="s">
        <v>7544</v>
      </c>
      <c r="AB1229" t="s">
        <v>7545</v>
      </c>
    </row>
    <row r="1230" spans="1:28" x14ac:dyDescent="0.3">
      <c r="A1230" s="8" t="b">
        <f t="shared" si="57"/>
        <v>0</v>
      </c>
      <c r="B1230" t="str">
        <f t="shared" si="58"/>
        <v>heatercard</v>
      </c>
      <c r="C1230" s="10" t="str">
        <f t="shared" si="59"/>
        <v>heater_card</v>
      </c>
      <c r="D1230">
        <v>4331</v>
      </c>
      <c r="E1230" t="s">
        <v>24</v>
      </c>
      <c r="F1230" t="s">
        <v>5084</v>
      </c>
      <c r="G1230" t="s">
        <v>26</v>
      </c>
      <c r="H1230" t="s">
        <v>5085</v>
      </c>
      <c r="I1230" t="s">
        <v>100</v>
      </c>
      <c r="J1230" s="6">
        <v>20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24</v>
      </c>
      <c r="R1230">
        <v>0</v>
      </c>
      <c r="S1230">
        <v>0</v>
      </c>
      <c r="T1230" t="s">
        <v>82</v>
      </c>
      <c r="U1230" t="s">
        <v>29</v>
      </c>
      <c r="V1230" t="s">
        <v>29</v>
      </c>
      <c r="W1230" t="s">
        <v>30</v>
      </c>
      <c r="X1230" s="8" t="s">
        <v>39137</v>
      </c>
      <c r="Y1230" s="93"/>
      <c r="Z1230" s="93"/>
      <c r="AA1230" t="s">
        <v>5086</v>
      </c>
      <c r="AB1230" t="s">
        <v>5087</v>
      </c>
    </row>
    <row r="1231" spans="1:28" x14ac:dyDescent="0.3">
      <c r="A1231" s="8" t="b">
        <f t="shared" si="57"/>
        <v>0</v>
      </c>
      <c r="B1231" t="str">
        <f t="shared" si="58"/>
        <v>wastestovecard</v>
      </c>
      <c r="C1231" s="10" t="str">
        <f t="shared" si="59"/>
        <v>waste_stove_card</v>
      </c>
      <c r="D1231">
        <v>4332</v>
      </c>
      <c r="E1231" t="s">
        <v>24</v>
      </c>
      <c r="F1231" t="s">
        <v>10501</v>
      </c>
      <c r="G1231" t="s">
        <v>26</v>
      </c>
      <c r="H1231" t="s">
        <v>10502</v>
      </c>
      <c r="I1231" t="s">
        <v>100</v>
      </c>
      <c r="J1231">
        <v>20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24</v>
      </c>
      <c r="R1231">
        <v>0</v>
      </c>
      <c r="S1231">
        <v>0</v>
      </c>
      <c r="T1231" t="s">
        <v>59</v>
      </c>
      <c r="U1231" t="s">
        <v>29</v>
      </c>
      <c r="V1231" t="s">
        <v>29</v>
      </c>
      <c r="W1231" t="s">
        <v>30</v>
      </c>
      <c r="X1231" s="8" t="s">
        <v>39330</v>
      </c>
      <c r="Y1231" s="93"/>
      <c r="Z1231" s="93"/>
      <c r="AA1231" t="s">
        <v>10503</v>
      </c>
      <c r="AB1231" t="s">
        <v>10504</v>
      </c>
    </row>
    <row r="1232" spans="1:28" x14ac:dyDescent="0.3">
      <c r="A1232" s="8" t="b">
        <f t="shared" si="57"/>
        <v>0</v>
      </c>
      <c r="B1232" t="str">
        <f t="shared" si="58"/>
        <v>venomouscard</v>
      </c>
      <c r="C1232" s="10" t="str">
        <f t="shared" si="59"/>
        <v>venomous_card</v>
      </c>
      <c r="D1232">
        <v>4333</v>
      </c>
      <c r="E1232" t="s">
        <v>24</v>
      </c>
      <c r="F1232" t="s">
        <v>10367</v>
      </c>
      <c r="G1232" t="s">
        <v>26</v>
      </c>
      <c r="H1232" t="s">
        <v>10368</v>
      </c>
      <c r="I1232" t="s">
        <v>100</v>
      </c>
      <c r="J1232">
        <v>20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24</v>
      </c>
      <c r="R1232">
        <v>0</v>
      </c>
      <c r="S1232">
        <v>0</v>
      </c>
      <c r="T1232" t="s">
        <v>59</v>
      </c>
      <c r="U1232" t="s">
        <v>29</v>
      </c>
      <c r="V1232" t="s">
        <v>29</v>
      </c>
      <c r="W1232" t="s">
        <v>30</v>
      </c>
      <c r="X1232" s="8" t="s">
        <v>38584</v>
      </c>
      <c r="Y1232" s="93"/>
      <c r="Z1232" s="93"/>
      <c r="AA1232" t="s">
        <v>10369</v>
      </c>
      <c r="AB1232" t="s">
        <v>10370</v>
      </c>
    </row>
    <row r="1233" spans="1:28" x14ac:dyDescent="0.3">
      <c r="A1233" s="8" t="b">
        <f t="shared" si="57"/>
        <v>0</v>
      </c>
      <c r="B1233" t="str">
        <f t="shared" si="58"/>
        <v>noxiouscard</v>
      </c>
      <c r="C1233" s="10" t="str">
        <f t="shared" si="59"/>
        <v>noxious_card</v>
      </c>
      <c r="D1233">
        <v>4334</v>
      </c>
      <c r="E1233" t="s">
        <v>24</v>
      </c>
      <c r="F1233" t="s">
        <v>7142</v>
      </c>
      <c r="G1233" t="s">
        <v>26</v>
      </c>
      <c r="H1233" t="s">
        <v>7143</v>
      </c>
      <c r="I1233" t="s">
        <v>100</v>
      </c>
      <c r="J1233">
        <v>20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24</v>
      </c>
      <c r="R1233">
        <v>0</v>
      </c>
      <c r="S1233">
        <v>0</v>
      </c>
      <c r="T1233" t="s">
        <v>223</v>
      </c>
      <c r="U1233" t="s">
        <v>29</v>
      </c>
      <c r="V1233" t="s">
        <v>29</v>
      </c>
      <c r="W1233" t="s">
        <v>30</v>
      </c>
      <c r="X1233" s="8" t="s">
        <v>38585</v>
      </c>
      <c r="Y1233" s="93"/>
      <c r="Z1233" s="93"/>
      <c r="AA1233" t="s">
        <v>7144</v>
      </c>
      <c r="AB1233" t="s">
        <v>7145</v>
      </c>
    </row>
    <row r="1234" spans="1:28" x14ac:dyDescent="0.3">
      <c r="A1234" s="8" t="b">
        <f t="shared" si="57"/>
        <v>0</v>
      </c>
      <c r="B1234" t="str">
        <f t="shared" si="58"/>
        <v>pitmancard</v>
      </c>
      <c r="C1234" s="10" t="str">
        <f t="shared" si="59"/>
        <v>pitman_card</v>
      </c>
      <c r="D1234">
        <v>4335</v>
      </c>
      <c r="E1234" t="s">
        <v>24</v>
      </c>
      <c r="F1234" t="s">
        <v>7681</v>
      </c>
      <c r="G1234" t="s">
        <v>26</v>
      </c>
      <c r="H1234" t="s">
        <v>7682</v>
      </c>
      <c r="I1234" t="s">
        <v>100</v>
      </c>
      <c r="J1234">
        <v>20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24</v>
      </c>
      <c r="R1234">
        <v>0</v>
      </c>
      <c r="S1234">
        <v>0</v>
      </c>
      <c r="T1234" t="s">
        <v>262</v>
      </c>
      <c r="U1234" t="s">
        <v>29</v>
      </c>
      <c r="V1234" t="s">
        <v>29</v>
      </c>
      <c r="W1234" t="s">
        <v>30</v>
      </c>
      <c r="X1234" s="8" t="s">
        <v>38586</v>
      </c>
      <c r="Y1234" s="93"/>
      <c r="Z1234" s="93" t="s">
        <v>39492</v>
      </c>
      <c r="AA1234" t="s">
        <v>7683</v>
      </c>
      <c r="AB1234" t="s">
        <v>7684</v>
      </c>
    </row>
    <row r="1235" spans="1:28" x14ac:dyDescent="0.3">
      <c r="A1235" s="8" t="b">
        <f t="shared" si="57"/>
        <v>0</v>
      </c>
      <c r="B1235" t="str">
        <f t="shared" si="58"/>
        <v>ungoliantcard</v>
      </c>
      <c r="C1235" s="10" t="str">
        <f t="shared" si="59"/>
        <v>ungoliant_card</v>
      </c>
      <c r="D1235">
        <v>4336</v>
      </c>
      <c r="E1235" t="s">
        <v>24</v>
      </c>
      <c r="F1235" t="s">
        <v>10277</v>
      </c>
      <c r="G1235" t="s">
        <v>26</v>
      </c>
      <c r="H1235" t="s">
        <v>10278</v>
      </c>
      <c r="I1235" t="s">
        <v>100</v>
      </c>
      <c r="J1235">
        <v>20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24</v>
      </c>
      <c r="R1235">
        <v>0</v>
      </c>
      <c r="S1235">
        <v>0</v>
      </c>
      <c r="T1235" t="s">
        <v>101</v>
      </c>
      <c r="U1235" t="s">
        <v>29</v>
      </c>
      <c r="V1235" t="s">
        <v>29</v>
      </c>
      <c r="W1235" t="s">
        <v>30</v>
      </c>
      <c r="X1235" s="8" t="s">
        <v>38587</v>
      </c>
      <c r="Y1235" s="93"/>
      <c r="Z1235" s="93"/>
      <c r="AA1235" t="s">
        <v>10279</v>
      </c>
      <c r="AB1235" t="s">
        <v>10280</v>
      </c>
    </row>
    <row r="1236" spans="1:28" x14ac:dyDescent="0.3">
      <c r="A1236" s="8" t="b">
        <f t="shared" si="57"/>
        <v>0</v>
      </c>
      <c r="B1236" t="str">
        <f t="shared" si="58"/>
        <v>porcelliocard</v>
      </c>
      <c r="C1236" s="10" t="str">
        <f t="shared" si="59"/>
        <v>porcellio_card</v>
      </c>
      <c r="D1236">
        <v>4337</v>
      </c>
      <c r="E1236" t="s">
        <v>24</v>
      </c>
      <c r="F1236" t="s">
        <v>7831</v>
      </c>
      <c r="G1236" t="s">
        <v>26</v>
      </c>
      <c r="H1236" t="s">
        <v>7832</v>
      </c>
      <c r="I1236" t="s">
        <v>100</v>
      </c>
      <c r="J1236">
        <v>20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24</v>
      </c>
      <c r="R1236">
        <v>0</v>
      </c>
      <c r="S1236">
        <v>0</v>
      </c>
      <c r="T1236" t="s">
        <v>59</v>
      </c>
      <c r="U1236" t="s">
        <v>29</v>
      </c>
      <c r="V1236" t="s">
        <v>29</v>
      </c>
      <c r="W1236" t="s">
        <v>30</v>
      </c>
      <c r="X1236" s="8" t="s">
        <v>38588</v>
      </c>
      <c r="Y1236" s="93"/>
      <c r="Z1236" s="93"/>
      <c r="AA1236" t="s">
        <v>7833</v>
      </c>
      <c r="AB1236" t="s">
        <v>7834</v>
      </c>
    </row>
    <row r="1237" spans="1:28" x14ac:dyDescent="0.3">
      <c r="A1237" s="8" t="b">
        <f t="shared" si="57"/>
        <v>0</v>
      </c>
      <c r="B1237" t="str">
        <f t="shared" si="58"/>
        <v>obsidiancard</v>
      </c>
      <c r="C1237" s="10" t="str">
        <f t="shared" si="59"/>
        <v>obsidian_card</v>
      </c>
      <c r="D1237">
        <v>4338</v>
      </c>
      <c r="E1237" t="s">
        <v>24</v>
      </c>
      <c r="F1237" t="s">
        <v>7158</v>
      </c>
      <c r="G1237" t="s">
        <v>26</v>
      </c>
      <c r="H1237" t="s">
        <v>7159</v>
      </c>
      <c r="I1237" t="s">
        <v>100</v>
      </c>
      <c r="J1237" s="6">
        <v>20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24</v>
      </c>
      <c r="R1237">
        <v>0</v>
      </c>
      <c r="S1237">
        <v>0</v>
      </c>
      <c r="T1237" t="s">
        <v>59</v>
      </c>
      <c r="U1237" t="s">
        <v>29</v>
      </c>
      <c r="V1237" t="s">
        <v>29</v>
      </c>
      <c r="W1237" t="s">
        <v>30</v>
      </c>
      <c r="X1237" s="8" t="s">
        <v>38589</v>
      </c>
      <c r="Y1237" s="93"/>
      <c r="Z1237" s="93"/>
      <c r="AA1237" t="s">
        <v>7160</v>
      </c>
      <c r="AB1237" t="s">
        <v>7161</v>
      </c>
    </row>
    <row r="1238" spans="1:28" x14ac:dyDescent="0.3">
      <c r="A1238" s="8" t="b">
        <f t="shared" si="57"/>
        <v>0</v>
      </c>
      <c r="B1238" t="str">
        <f t="shared" si="58"/>
        <v>mineralcard</v>
      </c>
      <c r="C1238" s="10" t="str">
        <f t="shared" si="59"/>
        <v>mineral_card</v>
      </c>
      <c r="D1238">
        <v>4339</v>
      </c>
      <c r="E1238" t="s">
        <v>24</v>
      </c>
      <c r="F1238" t="s">
        <v>6673</v>
      </c>
      <c r="G1238" t="s">
        <v>26</v>
      </c>
      <c r="H1238" t="s">
        <v>6674</v>
      </c>
      <c r="I1238" t="s">
        <v>100</v>
      </c>
      <c r="J1238">
        <v>20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24</v>
      </c>
      <c r="R1238">
        <v>0</v>
      </c>
      <c r="S1238">
        <v>0</v>
      </c>
      <c r="T1238" t="s">
        <v>59</v>
      </c>
      <c r="U1238" t="s">
        <v>29</v>
      </c>
      <c r="V1238" t="s">
        <v>29</v>
      </c>
      <c r="W1238" t="s">
        <v>30</v>
      </c>
      <c r="X1238" s="8" t="s">
        <v>38590</v>
      </c>
      <c r="Y1238" s="93"/>
      <c r="Z1238" s="93"/>
      <c r="AA1238" t="s">
        <v>6675</v>
      </c>
      <c r="AB1238" t="s">
        <v>6676</v>
      </c>
    </row>
    <row r="1239" spans="1:28" x14ac:dyDescent="0.3">
      <c r="A1239" s="8" t="b">
        <f t="shared" si="57"/>
        <v>0</v>
      </c>
      <c r="B1239" t="str">
        <f t="shared" si="58"/>
        <v>teddybearcard</v>
      </c>
      <c r="C1239" s="10" t="str">
        <f t="shared" si="59"/>
        <v>teddy_bear_card</v>
      </c>
      <c r="D1239">
        <v>4340</v>
      </c>
      <c r="E1239" t="s">
        <v>24</v>
      </c>
      <c r="F1239" t="s">
        <v>9920</v>
      </c>
      <c r="G1239" t="s">
        <v>26</v>
      </c>
      <c r="H1239" t="s">
        <v>9921</v>
      </c>
      <c r="I1239" t="s">
        <v>100</v>
      </c>
      <c r="J1239" s="6">
        <v>20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24</v>
      </c>
      <c r="R1239">
        <v>0</v>
      </c>
      <c r="S1239">
        <v>0</v>
      </c>
      <c r="T1239" t="s">
        <v>206</v>
      </c>
      <c r="U1239" t="s">
        <v>29</v>
      </c>
      <c r="V1239" t="s">
        <v>29</v>
      </c>
      <c r="W1239" t="s">
        <v>30</v>
      </c>
      <c r="X1239" s="8" t="s">
        <v>38591</v>
      </c>
      <c r="Y1239" s="93"/>
      <c r="Z1239" s="93"/>
      <c r="AA1239" t="s">
        <v>9922</v>
      </c>
      <c r="AB1239" t="s">
        <v>9923</v>
      </c>
    </row>
    <row r="1240" spans="1:28" x14ac:dyDescent="0.3">
      <c r="A1240" s="8" t="b">
        <f t="shared" si="57"/>
        <v>0</v>
      </c>
      <c r="B1240" t="str">
        <f t="shared" si="58"/>
        <v>metalingcard</v>
      </c>
      <c r="C1240" s="10" t="str">
        <f t="shared" si="59"/>
        <v>metaling_card</v>
      </c>
      <c r="D1240">
        <v>4341</v>
      </c>
      <c r="E1240" t="s">
        <v>24</v>
      </c>
      <c r="F1240" t="s">
        <v>6638</v>
      </c>
      <c r="G1240" t="s">
        <v>26</v>
      </c>
      <c r="H1240" t="s">
        <v>6639</v>
      </c>
      <c r="I1240" t="s">
        <v>100</v>
      </c>
      <c r="J1240">
        <v>20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24</v>
      </c>
      <c r="R1240">
        <v>0</v>
      </c>
      <c r="S1240">
        <v>0</v>
      </c>
      <c r="T1240" t="s">
        <v>262</v>
      </c>
      <c r="U1240" t="s">
        <v>29</v>
      </c>
      <c r="V1240" t="s">
        <v>29</v>
      </c>
      <c r="W1240" t="s">
        <v>30</v>
      </c>
      <c r="X1240" s="8" t="s">
        <v>38592</v>
      </c>
      <c r="Y1240" s="93"/>
      <c r="Z1240" s="93"/>
      <c r="AA1240" t="s">
        <v>6640</v>
      </c>
      <c r="AB1240" t="s">
        <v>6641</v>
      </c>
    </row>
    <row r="1241" spans="1:28" x14ac:dyDescent="0.3">
      <c r="A1241" s="8" t="b">
        <f t="shared" si="57"/>
        <v>0</v>
      </c>
      <c r="B1241" t="str">
        <f t="shared" si="58"/>
        <v>molecard</v>
      </c>
      <c r="C1241" s="10" t="str">
        <f t="shared" si="59"/>
        <v>mole_card</v>
      </c>
      <c r="D1241">
        <v>4343</v>
      </c>
      <c r="E1241" t="s">
        <v>24</v>
      </c>
      <c r="F1241" t="s">
        <v>6774</v>
      </c>
      <c r="G1241" t="s">
        <v>26</v>
      </c>
      <c r="H1241" t="s">
        <v>6775</v>
      </c>
      <c r="I1241" t="s">
        <v>100</v>
      </c>
      <c r="J1241">
        <v>20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24</v>
      </c>
      <c r="R1241">
        <v>0</v>
      </c>
      <c r="S1241">
        <v>0</v>
      </c>
      <c r="T1241" t="s">
        <v>101</v>
      </c>
      <c r="U1241" t="s">
        <v>29</v>
      </c>
      <c r="V1241" t="s">
        <v>29</v>
      </c>
      <c r="W1241" t="s">
        <v>30</v>
      </c>
      <c r="X1241" s="8" t="s">
        <v>39331</v>
      </c>
      <c r="Y1241" s="93"/>
      <c r="Z1241" s="93"/>
      <c r="AA1241" t="s">
        <v>6776</v>
      </c>
      <c r="AB1241" t="s">
        <v>6777</v>
      </c>
    </row>
    <row r="1242" spans="1:28" x14ac:dyDescent="0.3">
      <c r="A1242" s="8" t="b">
        <f t="shared" si="57"/>
        <v>0</v>
      </c>
      <c r="B1242" t="str">
        <f t="shared" si="58"/>
        <v>hillwindcard</v>
      </c>
      <c r="C1242" s="10" t="str">
        <f t="shared" si="59"/>
        <v>hill_wind_card</v>
      </c>
      <c r="D1242">
        <v>4345</v>
      </c>
      <c r="E1242" t="s">
        <v>24</v>
      </c>
      <c r="F1242" t="s">
        <v>5169</v>
      </c>
      <c r="G1242" t="s">
        <v>26</v>
      </c>
      <c r="H1242" t="s">
        <v>5170</v>
      </c>
      <c r="I1242" t="s">
        <v>100</v>
      </c>
      <c r="J1242" s="6">
        <v>20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24</v>
      </c>
      <c r="R1242">
        <v>0</v>
      </c>
      <c r="S1242">
        <v>0</v>
      </c>
      <c r="T1242" t="s">
        <v>262</v>
      </c>
      <c r="U1242" t="s">
        <v>29</v>
      </c>
      <c r="V1242" t="s">
        <v>29</v>
      </c>
      <c r="W1242" t="s">
        <v>30</v>
      </c>
      <c r="X1242" s="8" t="s">
        <v>39240</v>
      </c>
      <c r="Y1242" s="93"/>
      <c r="Z1242" s="93" t="s">
        <v>39492</v>
      </c>
      <c r="AA1242" t="s">
        <v>5171</v>
      </c>
      <c r="AB1242" t="s">
        <v>5172</v>
      </c>
    </row>
    <row r="1243" spans="1:28" x14ac:dyDescent="0.3">
      <c r="A1243" s="8" t="b">
        <f t="shared" si="57"/>
        <v>0</v>
      </c>
      <c r="B1243" t="str">
        <f t="shared" si="58"/>
        <v>ygnizemcard</v>
      </c>
      <c r="C1243" s="10" t="str">
        <f t="shared" si="59"/>
        <v>ygnizem_card</v>
      </c>
      <c r="D1243">
        <v>4346</v>
      </c>
      <c r="E1243" t="s">
        <v>24</v>
      </c>
      <c r="F1243" t="s">
        <v>10948</v>
      </c>
      <c r="G1243" t="s">
        <v>26</v>
      </c>
      <c r="H1243" t="s">
        <v>10949</v>
      </c>
      <c r="I1243" t="s">
        <v>100</v>
      </c>
      <c r="J1243">
        <v>20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24</v>
      </c>
      <c r="R1243">
        <v>0</v>
      </c>
      <c r="S1243">
        <v>0</v>
      </c>
      <c r="T1243" t="s">
        <v>59</v>
      </c>
      <c r="U1243" t="s">
        <v>29</v>
      </c>
      <c r="V1243" t="s">
        <v>29</v>
      </c>
      <c r="W1243" t="s">
        <v>30</v>
      </c>
      <c r="X1243" s="8" t="s">
        <v>38595</v>
      </c>
      <c r="Y1243" s="93"/>
      <c r="Z1243" s="93"/>
      <c r="AA1243" t="s">
        <v>10950</v>
      </c>
      <c r="AB1243" t="s">
        <v>10951</v>
      </c>
    </row>
    <row r="1244" spans="1:28" x14ac:dyDescent="0.3">
      <c r="A1244" s="8" t="b">
        <f t="shared" si="57"/>
        <v>0</v>
      </c>
      <c r="B1244" t="str">
        <f t="shared" si="58"/>
        <v>whikebaincard</v>
      </c>
      <c r="C1244" s="10" t="str">
        <f t="shared" si="59"/>
        <v>whikebain_card</v>
      </c>
      <c r="D1244">
        <v>4348</v>
      </c>
      <c r="E1244" t="s">
        <v>24</v>
      </c>
      <c r="F1244" t="s">
        <v>10585</v>
      </c>
      <c r="G1244" t="s">
        <v>26</v>
      </c>
      <c r="H1244" t="s">
        <v>10586</v>
      </c>
      <c r="I1244" t="s">
        <v>100</v>
      </c>
      <c r="J1244" s="6">
        <v>20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24</v>
      </c>
      <c r="R1244">
        <v>0</v>
      </c>
      <c r="S1244">
        <v>0</v>
      </c>
      <c r="T1244" t="s">
        <v>82</v>
      </c>
      <c r="U1244" t="s">
        <v>29</v>
      </c>
      <c r="V1244" t="s">
        <v>29</v>
      </c>
      <c r="W1244" t="s">
        <v>30</v>
      </c>
      <c r="X1244" s="8" t="s">
        <v>39332</v>
      </c>
      <c r="Y1244" s="93"/>
      <c r="Z1244" s="93"/>
      <c r="AA1244" t="s">
        <v>10587</v>
      </c>
      <c r="AB1244" t="s">
        <v>10588</v>
      </c>
    </row>
    <row r="1245" spans="1:28" x14ac:dyDescent="0.3">
      <c r="A1245" s="8" t="b">
        <f t="shared" si="57"/>
        <v>0</v>
      </c>
      <c r="B1245" t="str">
        <f t="shared" si="58"/>
        <v>erendcard</v>
      </c>
      <c r="C1245" s="10" t="str">
        <f t="shared" si="59"/>
        <v>erend_card</v>
      </c>
      <c r="D1245">
        <v>4349</v>
      </c>
      <c r="E1245" t="s">
        <v>24</v>
      </c>
      <c r="F1245" t="s">
        <v>3663</v>
      </c>
      <c r="G1245" t="s">
        <v>26</v>
      </c>
      <c r="H1245" t="s">
        <v>3664</v>
      </c>
      <c r="I1245" t="s">
        <v>100</v>
      </c>
      <c r="J1245" s="6">
        <v>20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24</v>
      </c>
      <c r="R1245">
        <v>0</v>
      </c>
      <c r="S1245">
        <v>0</v>
      </c>
      <c r="T1245" t="s">
        <v>82</v>
      </c>
      <c r="U1245" t="s">
        <v>29</v>
      </c>
      <c r="V1245" t="s">
        <v>29</v>
      </c>
      <c r="W1245" t="s">
        <v>30</v>
      </c>
      <c r="X1245" s="8" t="s">
        <v>38597</v>
      </c>
      <c r="Y1245" s="93"/>
      <c r="Z1245" s="93"/>
      <c r="AA1245" t="s">
        <v>3665</v>
      </c>
      <c r="AB1245" t="s">
        <v>3666</v>
      </c>
    </row>
    <row r="1246" spans="1:28" x14ac:dyDescent="0.3">
      <c r="A1246" s="8" t="b">
        <f t="shared" si="57"/>
        <v>0</v>
      </c>
      <c r="B1246" t="str">
        <f t="shared" si="58"/>
        <v>rawrelcard</v>
      </c>
      <c r="C1246" s="10" t="str">
        <f t="shared" si="59"/>
        <v>rawrel_card</v>
      </c>
      <c r="D1246">
        <v>4350</v>
      </c>
      <c r="E1246" t="s">
        <v>24</v>
      </c>
      <c r="F1246" t="s">
        <v>8161</v>
      </c>
      <c r="G1246" t="s">
        <v>26</v>
      </c>
      <c r="H1246" t="s">
        <v>8162</v>
      </c>
      <c r="I1246" t="s">
        <v>100</v>
      </c>
      <c r="J1246" s="6">
        <v>20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24</v>
      </c>
      <c r="R1246">
        <v>0</v>
      </c>
      <c r="S1246">
        <v>0</v>
      </c>
      <c r="T1246" t="s">
        <v>262</v>
      </c>
      <c r="U1246" t="s">
        <v>29</v>
      </c>
      <c r="V1246" t="s">
        <v>29</v>
      </c>
      <c r="W1246" t="s">
        <v>30</v>
      </c>
      <c r="X1246" s="8" t="s">
        <v>38598</v>
      </c>
      <c r="Y1246" s="93"/>
      <c r="Z1246" s="93" t="s">
        <v>39492</v>
      </c>
      <c r="AA1246" t="s">
        <v>8163</v>
      </c>
      <c r="AB1246" t="s">
        <v>8164</v>
      </c>
    </row>
    <row r="1247" spans="1:28" x14ac:dyDescent="0.3">
      <c r="A1247" s="8" t="b">
        <f t="shared" si="57"/>
        <v>0</v>
      </c>
      <c r="B1247" t="str">
        <f t="shared" si="58"/>
        <v>kavaccard</v>
      </c>
      <c r="C1247" s="10" t="str">
        <f t="shared" si="59"/>
        <v>kavac_card</v>
      </c>
      <c r="D1247">
        <v>4351</v>
      </c>
      <c r="E1247" t="s">
        <v>24</v>
      </c>
      <c r="F1247" t="s">
        <v>5788</v>
      </c>
      <c r="G1247" t="s">
        <v>26</v>
      </c>
      <c r="H1247" t="s">
        <v>5789</v>
      </c>
      <c r="I1247" t="s">
        <v>100</v>
      </c>
      <c r="J1247" s="6">
        <v>20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24</v>
      </c>
      <c r="R1247">
        <v>0</v>
      </c>
      <c r="S1247">
        <v>0</v>
      </c>
      <c r="T1247" t="s">
        <v>223</v>
      </c>
      <c r="U1247" t="s">
        <v>29</v>
      </c>
      <c r="V1247" t="s">
        <v>29</v>
      </c>
      <c r="W1247" t="s">
        <v>30</v>
      </c>
      <c r="X1247" s="8" t="s">
        <v>39138</v>
      </c>
      <c r="Y1247" s="93"/>
      <c r="Z1247" s="93"/>
      <c r="AA1247" t="s">
        <v>5790</v>
      </c>
      <c r="AB1247" t="s">
        <v>5791</v>
      </c>
    </row>
    <row r="1248" spans="1:28" x14ac:dyDescent="0.3">
      <c r="A1248" s="8" t="b">
        <f t="shared" si="57"/>
        <v>0</v>
      </c>
      <c r="B1248" t="str">
        <f t="shared" si="58"/>
        <v>removalcard</v>
      </c>
      <c r="C1248" s="10" t="str">
        <f t="shared" si="59"/>
        <v>removal_card</v>
      </c>
      <c r="D1248">
        <v>4353</v>
      </c>
      <c r="E1248" t="s">
        <v>24</v>
      </c>
      <c r="F1248" t="s">
        <v>8297</v>
      </c>
      <c r="G1248" t="s">
        <v>26</v>
      </c>
      <c r="H1248" t="s">
        <v>8298</v>
      </c>
      <c r="I1248" t="s">
        <v>100</v>
      </c>
      <c r="J1248" s="6">
        <v>20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24</v>
      </c>
      <c r="R1248">
        <v>0</v>
      </c>
      <c r="S1248">
        <v>0</v>
      </c>
      <c r="T1248" t="s">
        <v>59</v>
      </c>
      <c r="U1248" t="s">
        <v>29</v>
      </c>
      <c r="V1248" t="s">
        <v>29</v>
      </c>
      <c r="W1248" t="s">
        <v>30</v>
      </c>
      <c r="X1248" s="8" t="s">
        <v>38599</v>
      </c>
      <c r="Y1248" s="93"/>
      <c r="Z1248" s="93"/>
      <c r="AA1248" t="s">
        <v>8299</v>
      </c>
      <c r="AB1248" t="s">
        <v>8300</v>
      </c>
    </row>
    <row r="1249" spans="1:28" x14ac:dyDescent="0.3">
      <c r="A1249" s="8" t="b">
        <f t="shared" si="57"/>
        <v>0</v>
      </c>
      <c r="B1249" t="str">
        <f t="shared" si="58"/>
        <v>geminicard</v>
      </c>
      <c r="C1249" s="10" t="str">
        <f t="shared" si="59"/>
        <v>gemini_card</v>
      </c>
      <c r="D1249">
        <v>4354</v>
      </c>
      <c r="E1249" t="s">
        <v>24</v>
      </c>
      <c r="F1249" t="s">
        <v>4381</v>
      </c>
      <c r="G1249" t="s">
        <v>26</v>
      </c>
      <c r="H1249" t="s">
        <v>4382</v>
      </c>
      <c r="I1249" t="s">
        <v>100</v>
      </c>
      <c r="J1249" s="6">
        <v>20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24</v>
      </c>
      <c r="R1249">
        <v>0</v>
      </c>
      <c r="S1249">
        <v>0</v>
      </c>
      <c r="T1249" t="s">
        <v>101</v>
      </c>
      <c r="U1249" t="s">
        <v>29</v>
      </c>
      <c r="V1249" t="s">
        <v>29</v>
      </c>
      <c r="W1249" t="s">
        <v>30</v>
      </c>
      <c r="X1249" s="8" t="s">
        <v>39333</v>
      </c>
      <c r="Y1249" s="93"/>
      <c r="Z1249" s="93"/>
      <c r="AA1249" t="s">
        <v>4383</v>
      </c>
      <c r="AB1249" t="s">
        <v>4384</v>
      </c>
    </row>
    <row r="1250" spans="1:28" x14ac:dyDescent="0.3">
      <c r="A1250" s="8" t="b">
        <f t="shared" si="57"/>
        <v>0</v>
      </c>
      <c r="B1250" t="str">
        <f t="shared" si="58"/>
        <v>beholdercard</v>
      </c>
      <c r="C1250" s="10" t="str">
        <f t="shared" si="59"/>
        <v>beholder_card</v>
      </c>
      <c r="D1250">
        <v>4356</v>
      </c>
      <c r="E1250" t="s">
        <v>24</v>
      </c>
      <c r="F1250" t="s">
        <v>887</v>
      </c>
      <c r="G1250" t="s">
        <v>26</v>
      </c>
      <c r="H1250" t="s">
        <v>888</v>
      </c>
      <c r="I1250" t="s">
        <v>100</v>
      </c>
      <c r="J1250">
        <v>20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24</v>
      </c>
      <c r="R1250">
        <v>0</v>
      </c>
      <c r="S1250">
        <v>0</v>
      </c>
      <c r="T1250" t="s">
        <v>82</v>
      </c>
      <c r="U1250" t="s">
        <v>29</v>
      </c>
      <c r="V1250" t="s">
        <v>29</v>
      </c>
      <c r="W1250" t="s">
        <v>30</v>
      </c>
      <c r="X1250" s="8" t="s">
        <v>38601</v>
      </c>
      <c r="Y1250" s="93"/>
      <c r="Z1250" s="93"/>
      <c r="AA1250" t="s">
        <v>889</v>
      </c>
      <c r="AB1250" t="s">
        <v>890</v>
      </c>
    </row>
    <row r="1251" spans="1:28" x14ac:dyDescent="0.3">
      <c r="A1251" s="8" t="b">
        <f t="shared" si="57"/>
        <v>0</v>
      </c>
      <c r="B1251" t="str">
        <f t="shared" si="58"/>
        <v>seyrencard</v>
      </c>
      <c r="C1251" s="10" t="str">
        <f t="shared" si="59"/>
        <v>seyren_card</v>
      </c>
      <c r="D1251">
        <v>4358</v>
      </c>
      <c r="E1251" t="s">
        <v>24</v>
      </c>
      <c r="F1251" t="s">
        <v>8891</v>
      </c>
      <c r="G1251" t="s">
        <v>26</v>
      </c>
      <c r="H1251" t="s">
        <v>8892</v>
      </c>
      <c r="I1251" t="s">
        <v>100</v>
      </c>
      <c r="J1251">
        <v>20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24</v>
      </c>
      <c r="R1251">
        <v>0</v>
      </c>
      <c r="S1251">
        <v>0</v>
      </c>
      <c r="T1251" t="s">
        <v>101</v>
      </c>
      <c r="U1251" t="s">
        <v>29</v>
      </c>
      <c r="V1251" t="s">
        <v>29</v>
      </c>
      <c r="W1251" t="s">
        <v>30</v>
      </c>
      <c r="X1251" s="8" t="s">
        <v>38603</v>
      </c>
      <c r="Y1251" s="93"/>
      <c r="Z1251" s="93"/>
      <c r="AA1251" t="s">
        <v>8893</v>
      </c>
      <c r="AB1251" t="s">
        <v>8894</v>
      </c>
    </row>
    <row r="1252" spans="1:28" x14ac:dyDescent="0.3">
      <c r="A1252" s="8" t="b">
        <f t="shared" si="57"/>
        <v>0</v>
      </c>
      <c r="B1252" t="str">
        <f t="shared" si="58"/>
        <v>eremescard</v>
      </c>
      <c r="C1252" s="10" t="str">
        <f t="shared" si="59"/>
        <v>eremes_card</v>
      </c>
      <c r="D1252">
        <v>4360</v>
      </c>
      <c r="E1252" t="s">
        <v>24</v>
      </c>
      <c r="F1252" t="s">
        <v>3659</v>
      </c>
      <c r="G1252" t="s">
        <v>26</v>
      </c>
      <c r="H1252" t="s">
        <v>3660</v>
      </c>
      <c r="I1252" t="s">
        <v>100</v>
      </c>
      <c r="J1252" s="6">
        <v>20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24</v>
      </c>
      <c r="R1252">
        <v>0</v>
      </c>
      <c r="S1252">
        <v>0</v>
      </c>
      <c r="T1252" t="s">
        <v>262</v>
      </c>
      <c r="U1252" t="s">
        <v>29</v>
      </c>
      <c r="V1252" t="s">
        <v>29</v>
      </c>
      <c r="W1252" t="s">
        <v>30</v>
      </c>
      <c r="X1252" s="8" t="s">
        <v>38605</v>
      </c>
      <c r="Y1252" s="93"/>
      <c r="Z1252" s="93"/>
      <c r="AA1252" t="s">
        <v>3661</v>
      </c>
      <c r="AB1252" t="s">
        <v>3662</v>
      </c>
    </row>
    <row r="1253" spans="1:28" x14ac:dyDescent="0.3">
      <c r="A1253" s="8" t="b">
        <f t="shared" si="57"/>
        <v>0</v>
      </c>
      <c r="B1253" t="str">
        <f t="shared" si="58"/>
        <v>harwordcard</v>
      </c>
      <c r="C1253" s="10" t="str">
        <f t="shared" si="59"/>
        <v>harword_card</v>
      </c>
      <c r="D1253">
        <v>4362</v>
      </c>
      <c r="E1253" t="s">
        <v>24</v>
      </c>
      <c r="F1253" t="s">
        <v>4993</v>
      </c>
      <c r="G1253" t="s">
        <v>26</v>
      </c>
      <c r="H1253" t="s">
        <v>4994</v>
      </c>
      <c r="I1253" t="s">
        <v>100</v>
      </c>
      <c r="J1253" s="6">
        <v>20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24</v>
      </c>
      <c r="R1253">
        <v>0</v>
      </c>
      <c r="S1253">
        <v>0</v>
      </c>
      <c r="T1253" t="s">
        <v>262</v>
      </c>
      <c r="U1253" t="s">
        <v>29</v>
      </c>
      <c r="V1253" t="s">
        <v>29</v>
      </c>
      <c r="W1253" t="s">
        <v>30</v>
      </c>
      <c r="X1253" s="8" t="s">
        <v>38606</v>
      </c>
      <c r="Y1253" s="93"/>
      <c r="Z1253" s="93"/>
      <c r="AA1253" t="s">
        <v>4995</v>
      </c>
      <c r="AB1253" t="s">
        <v>4996</v>
      </c>
    </row>
    <row r="1254" spans="1:28" x14ac:dyDescent="0.3">
      <c r="A1254" s="8" t="b">
        <f t="shared" si="57"/>
        <v>0</v>
      </c>
      <c r="B1254" t="str">
        <f t="shared" si="58"/>
        <v>katrinncard</v>
      </c>
      <c r="C1254" s="10" t="str">
        <f t="shared" si="59"/>
        <v>katrinn_card</v>
      </c>
      <c r="D1254">
        <v>4366</v>
      </c>
      <c r="E1254" t="s">
        <v>24</v>
      </c>
      <c r="F1254" t="s">
        <v>5781</v>
      </c>
      <c r="G1254" t="s">
        <v>26</v>
      </c>
      <c r="H1254" t="s">
        <v>5782</v>
      </c>
      <c r="I1254" t="s">
        <v>100</v>
      </c>
      <c r="J1254">
        <v>20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24</v>
      </c>
      <c r="R1254">
        <v>0</v>
      </c>
      <c r="S1254">
        <v>0</v>
      </c>
      <c r="T1254" t="s">
        <v>101</v>
      </c>
      <c r="U1254" t="s">
        <v>29</v>
      </c>
      <c r="V1254" t="s">
        <v>29</v>
      </c>
      <c r="W1254" t="s">
        <v>30</v>
      </c>
      <c r="X1254" s="8" t="s">
        <v>39139</v>
      </c>
      <c r="Y1254" s="93"/>
      <c r="Z1254" s="93"/>
      <c r="AA1254" t="s">
        <v>5783</v>
      </c>
      <c r="AB1254" t="s">
        <v>5784</v>
      </c>
    </row>
    <row r="1255" spans="1:28" x14ac:dyDescent="0.3">
      <c r="A1255" s="8" t="b">
        <f t="shared" si="57"/>
        <v>0</v>
      </c>
      <c r="B1255" t="str">
        <f t="shared" si="58"/>
        <v>shecilcard</v>
      </c>
      <c r="C1255" s="10" t="str">
        <f t="shared" si="59"/>
        <v>shecil_card</v>
      </c>
      <c r="D1255">
        <v>4368</v>
      </c>
      <c r="E1255" t="s">
        <v>24</v>
      </c>
      <c r="F1255" t="s">
        <v>8944</v>
      </c>
      <c r="G1255" t="s">
        <v>26</v>
      </c>
      <c r="H1255" t="s">
        <v>8945</v>
      </c>
      <c r="I1255" t="s">
        <v>100</v>
      </c>
      <c r="J1255">
        <v>20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24</v>
      </c>
      <c r="R1255">
        <v>0</v>
      </c>
      <c r="S1255">
        <v>0</v>
      </c>
      <c r="T1255" t="s">
        <v>262</v>
      </c>
      <c r="U1255" t="s">
        <v>29</v>
      </c>
      <c r="V1255" t="s">
        <v>29</v>
      </c>
      <c r="W1255" t="s">
        <v>30</v>
      </c>
      <c r="X1255" s="8" t="s">
        <v>38608</v>
      </c>
      <c r="Y1255" s="93"/>
      <c r="Z1255" s="93"/>
      <c r="AA1255" t="s">
        <v>8946</v>
      </c>
      <c r="AB1255" t="s">
        <v>8947</v>
      </c>
    </row>
    <row r="1256" spans="1:28" x14ac:dyDescent="0.3">
      <c r="A1256" s="8" t="b">
        <f t="shared" si="57"/>
        <v>0</v>
      </c>
      <c r="B1256" t="str">
        <f t="shared" si="58"/>
        <v>venatucard</v>
      </c>
      <c r="C1256" s="10" t="str">
        <f t="shared" si="59"/>
        <v>venatu_card</v>
      </c>
      <c r="D1256">
        <v>4369</v>
      </c>
      <c r="E1256" t="s">
        <v>24</v>
      </c>
      <c r="F1256" t="s">
        <v>10358</v>
      </c>
      <c r="G1256" t="s">
        <v>26</v>
      </c>
      <c r="H1256" t="s">
        <v>10359</v>
      </c>
      <c r="I1256" t="s">
        <v>100</v>
      </c>
      <c r="J1256">
        <v>20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24</v>
      </c>
      <c r="R1256">
        <v>0</v>
      </c>
      <c r="S1256">
        <v>0</v>
      </c>
      <c r="T1256" t="s">
        <v>59</v>
      </c>
      <c r="U1256" t="s">
        <v>29</v>
      </c>
      <c r="V1256" t="s">
        <v>29</v>
      </c>
      <c r="W1256" t="s">
        <v>30</v>
      </c>
      <c r="X1256" s="8" t="s">
        <v>38609</v>
      </c>
      <c r="Y1256" s="93"/>
      <c r="Z1256" s="93"/>
      <c r="AA1256" t="s">
        <v>10360</v>
      </c>
      <c r="AB1256" t="s">
        <v>10361</v>
      </c>
    </row>
    <row r="1257" spans="1:28" x14ac:dyDescent="0.3">
      <c r="A1257" s="8" t="b">
        <f t="shared" si="57"/>
        <v>0</v>
      </c>
      <c r="B1257" t="str">
        <f t="shared" si="58"/>
        <v>dimikcard</v>
      </c>
      <c r="C1257" s="10" t="str">
        <f t="shared" si="59"/>
        <v>dimik_card</v>
      </c>
      <c r="D1257">
        <v>4370</v>
      </c>
      <c r="E1257" t="s">
        <v>24</v>
      </c>
      <c r="F1257" t="s">
        <v>3020</v>
      </c>
      <c r="G1257" t="s">
        <v>26</v>
      </c>
      <c r="H1257" t="s">
        <v>3021</v>
      </c>
      <c r="I1257" t="s">
        <v>100</v>
      </c>
      <c r="J1257">
        <v>20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24</v>
      </c>
      <c r="R1257">
        <v>0</v>
      </c>
      <c r="S1257">
        <v>0</v>
      </c>
      <c r="T1257" t="s">
        <v>59</v>
      </c>
      <c r="U1257" t="s">
        <v>29</v>
      </c>
      <c r="V1257" t="s">
        <v>29</v>
      </c>
      <c r="W1257" t="s">
        <v>30</v>
      </c>
      <c r="X1257" s="8" t="s">
        <v>38610</v>
      </c>
      <c r="Y1257" s="93"/>
      <c r="Z1257" s="93"/>
      <c r="AA1257" t="s">
        <v>3022</v>
      </c>
      <c r="AB1257" t="s">
        <v>3023</v>
      </c>
    </row>
    <row r="1258" spans="1:28" x14ac:dyDescent="0.3">
      <c r="A1258" s="8" t="b">
        <f t="shared" si="57"/>
        <v>0</v>
      </c>
      <c r="B1258" t="str">
        <f t="shared" si="58"/>
        <v>archdamcard</v>
      </c>
      <c r="C1258" s="10" t="str">
        <f t="shared" si="59"/>
        <v>archdam_card</v>
      </c>
      <c r="D1258">
        <v>4371</v>
      </c>
      <c r="E1258" t="s">
        <v>24</v>
      </c>
      <c r="F1258" t="s">
        <v>503</v>
      </c>
      <c r="G1258" t="s">
        <v>26</v>
      </c>
      <c r="H1258" t="s">
        <v>504</v>
      </c>
      <c r="I1258" t="s">
        <v>100</v>
      </c>
      <c r="J1258">
        <v>20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24</v>
      </c>
      <c r="R1258">
        <v>0</v>
      </c>
      <c r="S1258">
        <v>0</v>
      </c>
      <c r="T1258" t="s">
        <v>59</v>
      </c>
      <c r="U1258" t="s">
        <v>29</v>
      </c>
      <c r="V1258" t="s">
        <v>29</v>
      </c>
      <c r="W1258" t="s">
        <v>30</v>
      </c>
      <c r="X1258" s="8" t="s">
        <v>39334</v>
      </c>
      <c r="Y1258" s="93"/>
      <c r="Z1258" s="93"/>
      <c r="AA1258" t="s">
        <v>505</v>
      </c>
      <c r="AB1258" t="s">
        <v>506</v>
      </c>
    </row>
    <row r="1259" spans="1:28" x14ac:dyDescent="0.3">
      <c r="A1259" s="8" t="b">
        <f t="shared" si="57"/>
        <v>0</v>
      </c>
      <c r="B1259" t="str">
        <f t="shared" si="58"/>
        <v>chungecard</v>
      </c>
      <c r="C1259" s="10" t="str">
        <f t="shared" si="59"/>
        <v>chung_e_card</v>
      </c>
      <c r="D1259">
        <v>4373</v>
      </c>
      <c r="E1259" t="s">
        <v>24</v>
      </c>
      <c r="F1259" t="s">
        <v>2211</v>
      </c>
      <c r="G1259" t="s">
        <v>26</v>
      </c>
      <c r="H1259" t="s">
        <v>2212</v>
      </c>
      <c r="I1259" t="s">
        <v>100</v>
      </c>
      <c r="J1259">
        <v>20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24</v>
      </c>
      <c r="R1259">
        <v>0</v>
      </c>
      <c r="S1259">
        <v>0</v>
      </c>
      <c r="T1259" t="s">
        <v>223</v>
      </c>
      <c r="U1259" t="s">
        <v>29</v>
      </c>
      <c r="V1259" t="s">
        <v>29</v>
      </c>
      <c r="W1259" t="s">
        <v>30</v>
      </c>
      <c r="X1259" s="8" t="s">
        <v>38611</v>
      </c>
      <c r="Y1259" s="93"/>
      <c r="Z1259" s="93"/>
      <c r="AA1259" t="s">
        <v>2213</v>
      </c>
      <c r="AB1259" t="s">
        <v>2214</v>
      </c>
    </row>
    <row r="1260" spans="1:28" x14ac:dyDescent="0.3">
      <c r="A1260" s="8" t="b">
        <f t="shared" si="57"/>
        <v>0</v>
      </c>
      <c r="B1260" t="str">
        <f t="shared" si="58"/>
        <v>orcbabycard</v>
      </c>
      <c r="C1260" s="10" t="str">
        <f t="shared" si="59"/>
        <v>orc_baby_card</v>
      </c>
      <c r="D1260">
        <v>4375</v>
      </c>
      <c r="E1260" t="s">
        <v>24</v>
      </c>
      <c r="F1260" t="s">
        <v>7278</v>
      </c>
      <c r="G1260" t="s">
        <v>26</v>
      </c>
      <c r="H1260" t="s">
        <v>7279</v>
      </c>
      <c r="I1260" t="s">
        <v>100</v>
      </c>
      <c r="J1260">
        <v>20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24</v>
      </c>
      <c r="R1260">
        <v>0</v>
      </c>
      <c r="S1260">
        <v>0</v>
      </c>
      <c r="T1260" t="s">
        <v>223</v>
      </c>
      <c r="U1260" t="s">
        <v>29</v>
      </c>
      <c r="V1260" t="s">
        <v>29</v>
      </c>
      <c r="W1260" t="s">
        <v>30</v>
      </c>
      <c r="X1260" s="8" t="s">
        <v>39335</v>
      </c>
      <c r="Y1260" s="93"/>
      <c r="Z1260" s="93"/>
      <c r="AA1260" t="s">
        <v>7280</v>
      </c>
      <c r="AB1260" t="s">
        <v>7281</v>
      </c>
    </row>
    <row r="1261" spans="1:28" x14ac:dyDescent="0.3">
      <c r="A1261" s="8" t="b">
        <f t="shared" si="57"/>
        <v>0</v>
      </c>
      <c r="B1261" t="str">
        <f t="shared" si="58"/>
        <v>aciduscard</v>
      </c>
      <c r="C1261" s="10" t="str">
        <f t="shared" si="59"/>
        <v>acidus_card</v>
      </c>
      <c r="D1261">
        <v>4378</v>
      </c>
      <c r="E1261" t="s">
        <v>24</v>
      </c>
      <c r="F1261" t="s">
        <v>104</v>
      </c>
      <c r="G1261" t="s">
        <v>26</v>
      </c>
      <c r="H1261" t="s">
        <v>105</v>
      </c>
      <c r="I1261" t="s">
        <v>100</v>
      </c>
      <c r="J1261">
        <v>20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24</v>
      </c>
      <c r="R1261">
        <v>0</v>
      </c>
      <c r="S1261">
        <v>0</v>
      </c>
      <c r="T1261" t="s">
        <v>106</v>
      </c>
      <c r="U1261" t="s">
        <v>29</v>
      </c>
      <c r="V1261" t="s">
        <v>29</v>
      </c>
      <c r="W1261" t="s">
        <v>30</v>
      </c>
      <c r="X1261" s="8" t="s">
        <v>39336</v>
      </c>
      <c r="Y1261" s="93"/>
      <c r="Z1261" s="93"/>
      <c r="AA1261" t="s">
        <v>107</v>
      </c>
      <c r="AB1261" t="s">
        <v>108</v>
      </c>
    </row>
    <row r="1262" spans="1:28" x14ac:dyDescent="0.3">
      <c r="A1262" s="6" t="b">
        <f t="shared" si="57"/>
        <v>0</v>
      </c>
      <c r="B1262" t="str">
        <f t="shared" si="58"/>
        <v>aciduscard</v>
      </c>
      <c r="C1262" s="10" t="str">
        <f t="shared" si="59"/>
        <v>acidus__card</v>
      </c>
      <c r="D1262">
        <v>4379</v>
      </c>
      <c r="E1262" t="s">
        <v>24</v>
      </c>
      <c r="F1262" t="s">
        <v>98</v>
      </c>
      <c r="G1262" t="s">
        <v>26</v>
      </c>
      <c r="H1262" t="s">
        <v>99</v>
      </c>
      <c r="I1262" t="s">
        <v>100</v>
      </c>
      <c r="J1262">
        <v>20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24</v>
      </c>
      <c r="R1262">
        <v>0</v>
      </c>
      <c r="S1262">
        <v>0</v>
      </c>
      <c r="T1262" t="s">
        <v>101</v>
      </c>
      <c r="U1262" t="s">
        <v>29</v>
      </c>
      <c r="V1262" t="s">
        <v>29</v>
      </c>
      <c r="W1262" t="s">
        <v>30</v>
      </c>
      <c r="X1262" t="s">
        <v>39140</v>
      </c>
      <c r="AA1262" t="s">
        <v>102</v>
      </c>
      <c r="AB1262" t="s">
        <v>103</v>
      </c>
    </row>
    <row r="1263" spans="1:28" x14ac:dyDescent="0.3">
      <c r="A1263" s="8" t="b">
        <f t="shared" si="57"/>
        <v>0</v>
      </c>
      <c r="B1263" t="str">
        <f t="shared" si="58"/>
        <v>feruscard</v>
      </c>
      <c r="C1263" s="10" t="str">
        <f t="shared" si="59"/>
        <v>ferus_card</v>
      </c>
      <c r="D1263">
        <v>4380</v>
      </c>
      <c r="E1263" t="s">
        <v>24</v>
      </c>
      <c r="F1263" t="s">
        <v>3888</v>
      </c>
      <c r="G1263" t="s">
        <v>26</v>
      </c>
      <c r="H1263" t="s">
        <v>3889</v>
      </c>
      <c r="I1263" t="s">
        <v>100</v>
      </c>
      <c r="J1263">
        <v>20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24</v>
      </c>
      <c r="R1263">
        <v>0</v>
      </c>
      <c r="S1263">
        <v>0</v>
      </c>
      <c r="T1263" t="s">
        <v>262</v>
      </c>
      <c r="U1263" t="s">
        <v>29</v>
      </c>
      <c r="V1263" t="s">
        <v>29</v>
      </c>
      <c r="W1263" t="s">
        <v>30</v>
      </c>
      <c r="X1263" s="8" t="s">
        <v>38613</v>
      </c>
      <c r="Y1263" s="93"/>
      <c r="Z1263" s="93" t="s">
        <v>39492</v>
      </c>
      <c r="AA1263" t="s">
        <v>3890</v>
      </c>
      <c r="AB1263" t="s">
        <v>3891</v>
      </c>
    </row>
    <row r="1264" spans="1:28" x14ac:dyDescent="0.3">
      <c r="A1264" s="8" t="b">
        <f t="shared" si="57"/>
        <v>0</v>
      </c>
      <c r="B1264" t="str">
        <f t="shared" si="58"/>
        <v>feruscard</v>
      </c>
      <c r="C1264" s="10" t="str">
        <f t="shared" si="59"/>
        <v>ferus__card</v>
      </c>
      <c r="D1264">
        <v>4381</v>
      </c>
      <c r="E1264" t="s">
        <v>24</v>
      </c>
      <c r="F1264" t="s">
        <v>3884</v>
      </c>
      <c r="G1264" t="s">
        <v>26</v>
      </c>
      <c r="H1264" t="s">
        <v>3885</v>
      </c>
      <c r="I1264" t="s">
        <v>100</v>
      </c>
      <c r="J1264">
        <v>20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24</v>
      </c>
      <c r="R1264">
        <v>0</v>
      </c>
      <c r="S1264">
        <v>0</v>
      </c>
      <c r="T1264" t="s">
        <v>106</v>
      </c>
      <c r="U1264" t="s">
        <v>29</v>
      </c>
      <c r="V1264" t="s">
        <v>29</v>
      </c>
      <c r="W1264" t="s">
        <v>30</v>
      </c>
      <c r="X1264" s="8" t="s">
        <v>39337</v>
      </c>
      <c r="Y1264" s="93"/>
      <c r="Z1264" s="93"/>
      <c r="AA1264" t="s">
        <v>3886</v>
      </c>
      <c r="AB1264" t="s">
        <v>3887</v>
      </c>
    </row>
    <row r="1265" spans="1:28" x14ac:dyDescent="0.3">
      <c r="A1265" s="6" t="b">
        <f t="shared" si="57"/>
        <v>0</v>
      </c>
      <c r="B1265" t="str">
        <f t="shared" si="58"/>
        <v>novuscard</v>
      </c>
      <c r="C1265" s="10" t="str">
        <f t="shared" si="59"/>
        <v>novus__card</v>
      </c>
      <c r="D1265">
        <v>4382</v>
      </c>
      <c r="E1265" t="s">
        <v>24</v>
      </c>
      <c r="F1265" t="s">
        <v>7130</v>
      </c>
      <c r="G1265" t="s">
        <v>26</v>
      </c>
      <c r="H1265" t="s">
        <v>7131</v>
      </c>
      <c r="I1265" t="s">
        <v>100</v>
      </c>
      <c r="J1265">
        <v>20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24</v>
      </c>
      <c r="R1265">
        <v>0</v>
      </c>
      <c r="S1265">
        <v>0</v>
      </c>
      <c r="T1265" t="s">
        <v>59</v>
      </c>
      <c r="U1265" t="s">
        <v>29</v>
      </c>
      <c r="V1265" t="s">
        <v>29</v>
      </c>
      <c r="W1265" t="s">
        <v>30</v>
      </c>
      <c r="X1265" t="s">
        <v>39338</v>
      </c>
      <c r="AA1265" t="s">
        <v>7132</v>
      </c>
      <c r="AB1265" t="s">
        <v>7133</v>
      </c>
    </row>
    <row r="1266" spans="1:28" x14ac:dyDescent="0.3">
      <c r="A1266" s="8" t="b">
        <f t="shared" si="57"/>
        <v>0</v>
      </c>
      <c r="B1266" t="str">
        <f t="shared" si="58"/>
        <v>novuscard</v>
      </c>
      <c r="C1266" s="10" t="str">
        <f t="shared" si="59"/>
        <v>novus_card</v>
      </c>
      <c r="D1266">
        <v>4383</v>
      </c>
      <c r="E1266" t="s">
        <v>24</v>
      </c>
      <c r="F1266" t="s">
        <v>7134</v>
      </c>
      <c r="G1266" t="s">
        <v>26</v>
      </c>
      <c r="H1266" t="s">
        <v>7135</v>
      </c>
      <c r="I1266" t="s">
        <v>100</v>
      </c>
      <c r="J1266">
        <v>20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24</v>
      </c>
      <c r="R1266">
        <v>0</v>
      </c>
      <c r="S1266">
        <v>0</v>
      </c>
      <c r="T1266" t="s">
        <v>59</v>
      </c>
      <c r="U1266" t="s">
        <v>29</v>
      </c>
      <c r="V1266" t="s">
        <v>29</v>
      </c>
      <c r="W1266" t="s">
        <v>30</v>
      </c>
      <c r="X1266" s="8" t="s">
        <v>38614</v>
      </c>
      <c r="Y1266" s="93"/>
      <c r="Z1266" s="93"/>
      <c r="AA1266" t="s">
        <v>7136</v>
      </c>
      <c r="AB1266" t="s">
        <v>7137</v>
      </c>
    </row>
    <row r="1267" spans="1:28" x14ac:dyDescent="0.3">
      <c r="A1267" s="8" t="b">
        <f t="shared" si="57"/>
        <v>0</v>
      </c>
      <c r="B1267" t="str">
        <f t="shared" si="58"/>
        <v>hydrocard</v>
      </c>
      <c r="C1267" s="10" t="str">
        <f t="shared" si="59"/>
        <v>hydro_card</v>
      </c>
      <c r="D1267">
        <v>4384</v>
      </c>
      <c r="E1267" t="s">
        <v>24</v>
      </c>
      <c r="F1267" t="s">
        <v>5344</v>
      </c>
      <c r="G1267" t="s">
        <v>26</v>
      </c>
      <c r="H1267" t="s">
        <v>5345</v>
      </c>
      <c r="I1267" t="s">
        <v>100</v>
      </c>
      <c r="J1267">
        <v>20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24</v>
      </c>
      <c r="R1267">
        <v>0</v>
      </c>
      <c r="S1267">
        <v>0</v>
      </c>
      <c r="T1267" t="s">
        <v>82</v>
      </c>
      <c r="U1267" t="s">
        <v>29</v>
      </c>
      <c r="V1267" t="s">
        <v>29</v>
      </c>
      <c r="W1267" t="s">
        <v>30</v>
      </c>
      <c r="X1267" s="8" t="s">
        <v>38615</v>
      </c>
      <c r="Y1267" s="93"/>
      <c r="Z1267" s="93"/>
      <c r="AA1267" t="s">
        <v>5346</v>
      </c>
      <c r="AB1267" t="s">
        <v>5347</v>
      </c>
    </row>
    <row r="1268" spans="1:28" x14ac:dyDescent="0.3">
      <c r="A1268" s="8" t="b">
        <f t="shared" si="57"/>
        <v>0</v>
      </c>
      <c r="B1268" t="str">
        <f t="shared" si="58"/>
        <v>ancientmimiccard</v>
      </c>
      <c r="C1268" s="10" t="str">
        <f t="shared" si="59"/>
        <v>ancient_mimic_card</v>
      </c>
      <c r="D1268">
        <v>4387</v>
      </c>
      <c r="E1268" t="s">
        <v>24</v>
      </c>
      <c r="F1268" t="s">
        <v>271</v>
      </c>
      <c r="G1268" t="s">
        <v>26</v>
      </c>
      <c r="H1268" t="s">
        <v>272</v>
      </c>
      <c r="I1268" t="s">
        <v>100</v>
      </c>
      <c r="J1268">
        <v>20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24</v>
      </c>
      <c r="R1268">
        <v>0</v>
      </c>
      <c r="S1268">
        <v>0</v>
      </c>
      <c r="T1268" t="s">
        <v>59</v>
      </c>
      <c r="U1268" t="s">
        <v>29</v>
      </c>
      <c r="V1268" t="s">
        <v>29</v>
      </c>
      <c r="W1268" t="s">
        <v>30</v>
      </c>
      <c r="X1268" s="8" t="s">
        <v>38617</v>
      </c>
      <c r="Y1268" s="93"/>
      <c r="Z1268" s="93"/>
      <c r="AA1268" t="s">
        <v>273</v>
      </c>
      <c r="AB1268" t="s">
        <v>274</v>
      </c>
    </row>
    <row r="1269" spans="1:28" x14ac:dyDescent="0.3">
      <c r="A1269" s="8" t="b">
        <f t="shared" si="57"/>
        <v>0</v>
      </c>
      <c r="B1269" t="str">
        <f t="shared" si="58"/>
        <v>deathwordcard</v>
      </c>
      <c r="C1269" s="10" t="str">
        <f t="shared" si="59"/>
        <v>deathword_card</v>
      </c>
      <c r="D1269">
        <v>4388</v>
      </c>
      <c r="E1269" t="s">
        <v>24</v>
      </c>
      <c r="F1269" t="s">
        <v>2870</v>
      </c>
      <c r="G1269" t="s">
        <v>26</v>
      </c>
      <c r="H1269" t="s">
        <v>2871</v>
      </c>
      <c r="I1269" t="s">
        <v>100</v>
      </c>
      <c r="J1269">
        <v>20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24</v>
      </c>
      <c r="R1269">
        <v>0</v>
      </c>
      <c r="S1269">
        <v>0</v>
      </c>
      <c r="T1269" t="s">
        <v>262</v>
      </c>
      <c r="U1269" t="s">
        <v>29</v>
      </c>
      <c r="V1269" t="s">
        <v>29</v>
      </c>
      <c r="W1269" t="s">
        <v>30</v>
      </c>
      <c r="X1269" s="8" t="s">
        <v>38618</v>
      </c>
      <c r="Y1269" s="93"/>
      <c r="Z1269" s="93" t="s">
        <v>39492</v>
      </c>
      <c r="AA1269" t="s">
        <v>2872</v>
      </c>
      <c r="AB1269" t="s">
        <v>2873</v>
      </c>
    </row>
    <row r="1270" spans="1:28" x14ac:dyDescent="0.3">
      <c r="A1270" s="8" t="b">
        <f t="shared" si="57"/>
        <v>0</v>
      </c>
      <c r="B1270" t="str">
        <f t="shared" si="58"/>
        <v>breezecard</v>
      </c>
      <c r="C1270" s="10" t="str">
        <f t="shared" si="59"/>
        <v>breeze_card</v>
      </c>
      <c r="D1270">
        <v>4390</v>
      </c>
      <c r="E1270" t="s">
        <v>24</v>
      </c>
      <c r="F1270" t="s">
        <v>1579</v>
      </c>
      <c r="G1270" t="s">
        <v>26</v>
      </c>
      <c r="H1270" t="s">
        <v>1580</v>
      </c>
      <c r="I1270" t="s">
        <v>100</v>
      </c>
      <c r="J1270">
        <v>20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24</v>
      </c>
      <c r="R1270">
        <v>0</v>
      </c>
      <c r="S1270">
        <v>0</v>
      </c>
      <c r="T1270" t="s">
        <v>262</v>
      </c>
      <c r="U1270" t="s">
        <v>29</v>
      </c>
      <c r="V1270" t="s">
        <v>29</v>
      </c>
      <c r="W1270" t="s">
        <v>30</v>
      </c>
      <c r="X1270" s="8" t="s">
        <v>38619</v>
      </c>
      <c r="Y1270" s="93"/>
      <c r="Z1270" s="93"/>
      <c r="AA1270" t="s">
        <v>1581</v>
      </c>
      <c r="AB1270" t="s">
        <v>1582</v>
      </c>
    </row>
    <row r="1271" spans="1:28" x14ac:dyDescent="0.3">
      <c r="A1271" s="8" t="b">
        <f t="shared" si="57"/>
        <v>0</v>
      </c>
      <c r="B1271" t="str">
        <f t="shared" si="58"/>
        <v>observationcard</v>
      </c>
      <c r="C1271" s="10" t="str">
        <f t="shared" si="59"/>
        <v>observation_card</v>
      </c>
      <c r="D1271">
        <v>4392</v>
      </c>
      <c r="E1271" t="s">
        <v>24</v>
      </c>
      <c r="F1271" t="s">
        <v>7154</v>
      </c>
      <c r="G1271" t="s">
        <v>26</v>
      </c>
      <c r="H1271" t="s">
        <v>7155</v>
      </c>
      <c r="I1271" t="s">
        <v>100</v>
      </c>
      <c r="J1271">
        <v>20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24</v>
      </c>
      <c r="R1271">
        <v>0</v>
      </c>
      <c r="S1271">
        <v>0</v>
      </c>
      <c r="T1271" t="s">
        <v>59</v>
      </c>
      <c r="U1271" t="s">
        <v>29</v>
      </c>
      <c r="V1271" t="s">
        <v>29</v>
      </c>
      <c r="W1271" t="s">
        <v>30</v>
      </c>
      <c r="X1271" s="8" t="s">
        <v>38621</v>
      </c>
      <c r="Y1271" s="93"/>
      <c r="Z1271" s="93"/>
      <c r="AA1271" t="s">
        <v>7156</v>
      </c>
      <c r="AB1271" t="s">
        <v>7157</v>
      </c>
    </row>
    <row r="1272" spans="1:28" x14ac:dyDescent="0.3">
      <c r="A1272" s="6" t="b">
        <f t="shared" si="57"/>
        <v>0</v>
      </c>
      <c r="B1272" t="str">
        <f t="shared" si="58"/>
        <v>sheltercard</v>
      </c>
      <c r="C1272" s="10" t="str">
        <f t="shared" si="59"/>
        <v>shelter_card</v>
      </c>
      <c r="D1272">
        <v>4393</v>
      </c>
      <c r="E1272" t="s">
        <v>24</v>
      </c>
      <c r="F1272" t="s">
        <v>8963</v>
      </c>
      <c r="G1272" t="s">
        <v>26</v>
      </c>
      <c r="H1272" t="s">
        <v>8964</v>
      </c>
      <c r="I1272" t="s">
        <v>100</v>
      </c>
      <c r="J1272">
        <v>20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24</v>
      </c>
      <c r="R1272">
        <v>0</v>
      </c>
      <c r="S1272">
        <v>0</v>
      </c>
      <c r="T1272" t="s">
        <v>59</v>
      </c>
      <c r="U1272" t="s">
        <v>29</v>
      </c>
      <c r="V1272" t="s">
        <v>29</v>
      </c>
      <c r="W1272" t="s">
        <v>30</v>
      </c>
      <c r="X1272" t="s">
        <v>38622</v>
      </c>
      <c r="AA1272" t="s">
        <v>8965</v>
      </c>
      <c r="AB1272" t="s">
        <v>8966</v>
      </c>
    </row>
    <row r="1273" spans="1:28" x14ac:dyDescent="0.3">
      <c r="A1273" s="8" t="b">
        <f t="shared" si="57"/>
        <v>0</v>
      </c>
      <c r="B1273" t="str">
        <f t="shared" si="58"/>
        <v>solacecard</v>
      </c>
      <c r="C1273" s="10" t="str">
        <f t="shared" si="59"/>
        <v>solace_card</v>
      </c>
      <c r="D1273">
        <v>4394</v>
      </c>
      <c r="E1273" t="s">
        <v>24</v>
      </c>
      <c r="F1273" t="s">
        <v>9322</v>
      </c>
      <c r="G1273" t="s">
        <v>26</v>
      </c>
      <c r="H1273" t="s">
        <v>9323</v>
      </c>
      <c r="I1273" t="s">
        <v>100</v>
      </c>
      <c r="J1273">
        <v>20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24</v>
      </c>
      <c r="R1273">
        <v>0</v>
      </c>
      <c r="S1273">
        <v>0</v>
      </c>
      <c r="T1273" t="s">
        <v>262</v>
      </c>
      <c r="U1273" t="s">
        <v>29</v>
      </c>
      <c r="V1273" t="s">
        <v>29</v>
      </c>
      <c r="W1273" t="s">
        <v>30</v>
      </c>
      <c r="X1273" s="8" t="s">
        <v>39141</v>
      </c>
      <c r="Y1273" s="93"/>
      <c r="Z1273" s="93"/>
      <c r="AA1273" t="s">
        <v>9324</v>
      </c>
      <c r="AB1273" t="s">
        <v>9325</v>
      </c>
    </row>
    <row r="1274" spans="1:28" x14ac:dyDescent="0.3">
      <c r="A1274" s="8" t="b">
        <f t="shared" si="57"/>
        <v>0</v>
      </c>
      <c r="B1274" t="str">
        <f t="shared" si="58"/>
        <v>thamaerocard</v>
      </c>
      <c r="C1274" s="10" t="str">
        <f t="shared" si="59"/>
        <v>tha_maero_card</v>
      </c>
      <c r="D1274">
        <v>4395</v>
      </c>
      <c r="E1274" t="s">
        <v>24</v>
      </c>
      <c r="F1274" t="s">
        <v>9946</v>
      </c>
      <c r="G1274" t="s">
        <v>26</v>
      </c>
      <c r="H1274" t="s">
        <v>9947</v>
      </c>
      <c r="I1274" t="s">
        <v>100</v>
      </c>
      <c r="J1274">
        <v>20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24</v>
      </c>
      <c r="R1274">
        <v>0</v>
      </c>
      <c r="S1274">
        <v>0</v>
      </c>
      <c r="T1274" t="s">
        <v>262</v>
      </c>
      <c r="U1274" t="s">
        <v>29</v>
      </c>
      <c r="V1274" t="s">
        <v>29</v>
      </c>
      <c r="W1274" t="s">
        <v>30</v>
      </c>
      <c r="X1274" s="8" t="s">
        <v>38623</v>
      </c>
      <c r="Y1274" s="93"/>
      <c r="Z1274" s="93"/>
      <c r="AA1274" t="s">
        <v>9948</v>
      </c>
      <c r="AB1274" t="s">
        <v>9949</v>
      </c>
    </row>
    <row r="1275" spans="1:28" x14ac:dyDescent="0.3">
      <c r="A1275" s="8" t="b">
        <f t="shared" si="57"/>
        <v>0</v>
      </c>
      <c r="B1275" t="str">
        <f t="shared" si="58"/>
        <v>thaodiumcard</v>
      </c>
      <c r="C1275" s="10" t="str">
        <f t="shared" si="59"/>
        <v>tha_odium_card</v>
      </c>
      <c r="D1275">
        <v>4396</v>
      </c>
      <c r="E1275" t="s">
        <v>24</v>
      </c>
      <c r="F1275" t="s">
        <v>9950</v>
      </c>
      <c r="G1275" t="s">
        <v>26</v>
      </c>
      <c r="H1275" t="s">
        <v>9951</v>
      </c>
      <c r="I1275" t="s">
        <v>100</v>
      </c>
      <c r="J1275">
        <v>20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24</v>
      </c>
      <c r="R1275">
        <v>0</v>
      </c>
      <c r="S1275">
        <v>0</v>
      </c>
      <c r="T1275" t="s">
        <v>106</v>
      </c>
      <c r="U1275" t="s">
        <v>29</v>
      </c>
      <c r="V1275" t="s">
        <v>29</v>
      </c>
      <c r="W1275" t="s">
        <v>30</v>
      </c>
      <c r="X1275" s="8" t="s">
        <v>38624</v>
      </c>
      <c r="Y1275" s="93"/>
      <c r="Z1275" s="93"/>
      <c r="AA1275" t="s">
        <v>9952</v>
      </c>
      <c r="AB1275" t="s">
        <v>9953</v>
      </c>
    </row>
    <row r="1276" spans="1:28" x14ac:dyDescent="0.3">
      <c r="A1276" s="8" t="b">
        <f t="shared" si="57"/>
        <v>0</v>
      </c>
      <c r="B1276" t="str">
        <f t="shared" si="58"/>
        <v>thadesperocard</v>
      </c>
      <c r="C1276" s="10" t="str">
        <f t="shared" si="59"/>
        <v>tha_despero_card</v>
      </c>
      <c r="D1276">
        <v>4397</v>
      </c>
      <c r="E1276" t="s">
        <v>24</v>
      </c>
      <c r="F1276" t="s">
        <v>9942</v>
      </c>
      <c r="G1276" t="s">
        <v>26</v>
      </c>
      <c r="H1276" t="s">
        <v>9943</v>
      </c>
      <c r="I1276" t="s">
        <v>100</v>
      </c>
      <c r="J1276">
        <v>20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24</v>
      </c>
      <c r="R1276">
        <v>0</v>
      </c>
      <c r="S1276">
        <v>0</v>
      </c>
      <c r="T1276" t="s">
        <v>206</v>
      </c>
      <c r="U1276" t="s">
        <v>29</v>
      </c>
      <c r="V1276" t="s">
        <v>29</v>
      </c>
      <c r="W1276" t="s">
        <v>30</v>
      </c>
      <c r="X1276" s="8" t="s">
        <v>38625</v>
      </c>
      <c r="Y1276" s="93"/>
      <c r="Z1276" s="93"/>
      <c r="AA1276" t="s">
        <v>9944</v>
      </c>
      <c r="AB1276" t="s">
        <v>9945</v>
      </c>
    </row>
    <row r="1277" spans="1:28" x14ac:dyDescent="0.3">
      <c r="A1277" s="8" t="b">
        <f t="shared" si="57"/>
        <v>0</v>
      </c>
      <c r="B1277" t="str">
        <f t="shared" si="58"/>
        <v>alizacard</v>
      </c>
      <c r="C1277" s="10" t="str">
        <f t="shared" si="59"/>
        <v>aliza_card</v>
      </c>
      <c r="D1277">
        <v>4400</v>
      </c>
      <c r="E1277" t="s">
        <v>24</v>
      </c>
      <c r="F1277" t="s">
        <v>226</v>
      </c>
      <c r="G1277" t="s">
        <v>26</v>
      </c>
      <c r="H1277" t="s">
        <v>227</v>
      </c>
      <c r="I1277" t="s">
        <v>100</v>
      </c>
      <c r="J1277">
        <v>20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24</v>
      </c>
      <c r="R1277">
        <v>0</v>
      </c>
      <c r="S1277">
        <v>0</v>
      </c>
      <c r="T1277" t="s">
        <v>59</v>
      </c>
      <c r="U1277" t="s">
        <v>29</v>
      </c>
      <c r="V1277" t="s">
        <v>29</v>
      </c>
      <c r="W1277" t="s">
        <v>30</v>
      </c>
      <c r="X1277" s="8" t="s">
        <v>39142</v>
      </c>
      <c r="Y1277" s="93"/>
      <c r="Z1277" s="93"/>
      <c r="AA1277" t="s">
        <v>228</v>
      </c>
      <c r="AB1277" t="s">
        <v>229</v>
      </c>
    </row>
    <row r="1278" spans="1:28" x14ac:dyDescent="0.3">
      <c r="A1278" s="8" t="b">
        <f t="shared" si="57"/>
        <v>0</v>
      </c>
      <c r="B1278" t="str">
        <f t="shared" si="58"/>
        <v>alicelcard</v>
      </c>
      <c r="C1278" s="10" t="str">
        <f t="shared" si="59"/>
        <v>alicel_card</v>
      </c>
      <c r="D1278">
        <v>4401</v>
      </c>
      <c r="E1278" t="s">
        <v>24</v>
      </c>
      <c r="F1278" t="s">
        <v>213</v>
      </c>
      <c r="G1278" t="s">
        <v>26</v>
      </c>
      <c r="H1278" t="s">
        <v>214</v>
      </c>
      <c r="I1278" t="s">
        <v>100</v>
      </c>
      <c r="J1278">
        <v>20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24</v>
      </c>
      <c r="R1278">
        <v>0</v>
      </c>
      <c r="S1278">
        <v>0</v>
      </c>
      <c r="T1278" t="s">
        <v>59</v>
      </c>
      <c r="U1278" t="s">
        <v>29</v>
      </c>
      <c r="V1278" t="s">
        <v>29</v>
      </c>
      <c r="W1278" t="s">
        <v>30</v>
      </c>
      <c r="X1278" s="8" t="s">
        <v>38626</v>
      </c>
      <c r="Y1278" s="93"/>
      <c r="Z1278" s="93"/>
      <c r="AA1278" t="s">
        <v>215</v>
      </c>
      <c r="AB1278" t="s">
        <v>216</v>
      </c>
    </row>
    <row r="1279" spans="1:28" x14ac:dyDescent="0.3">
      <c r="A1279" s="8" t="b">
        <f t="shared" si="57"/>
        <v>0</v>
      </c>
      <c r="B1279" t="str">
        <f t="shared" si="58"/>
        <v>aliotcard</v>
      </c>
      <c r="C1279" s="10" t="str">
        <f t="shared" si="59"/>
        <v>aliot_card</v>
      </c>
      <c r="D1279">
        <v>4402</v>
      </c>
      <c r="E1279" t="s">
        <v>24</v>
      </c>
      <c r="F1279" t="s">
        <v>221</v>
      </c>
      <c r="G1279" t="s">
        <v>26</v>
      </c>
      <c r="H1279" t="s">
        <v>222</v>
      </c>
      <c r="I1279" t="s">
        <v>100</v>
      </c>
      <c r="J1279" s="6">
        <v>20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24</v>
      </c>
      <c r="R1279">
        <v>0</v>
      </c>
      <c r="S1279">
        <v>0</v>
      </c>
      <c r="T1279" t="s">
        <v>223</v>
      </c>
      <c r="U1279" t="s">
        <v>29</v>
      </c>
      <c r="V1279" t="s">
        <v>29</v>
      </c>
      <c r="W1279" t="s">
        <v>30</v>
      </c>
      <c r="X1279" s="8" t="s">
        <v>39339</v>
      </c>
      <c r="Y1279" s="93"/>
      <c r="Z1279" s="93"/>
      <c r="AA1279" t="s">
        <v>224</v>
      </c>
      <c r="AB1279" t="s">
        <v>225</v>
      </c>
    </row>
    <row r="1280" spans="1:28" x14ac:dyDescent="0.3">
      <c r="A1280" s="8" t="b">
        <f t="shared" si="57"/>
        <v>0</v>
      </c>
      <c r="B1280" t="str">
        <f t="shared" si="58"/>
        <v>skogulcard</v>
      </c>
      <c r="C1280" s="10" t="str">
        <f t="shared" si="59"/>
        <v>skogul_card</v>
      </c>
      <c r="D1280">
        <v>4404</v>
      </c>
      <c r="E1280" t="s">
        <v>24</v>
      </c>
      <c r="F1280" t="s">
        <v>9166</v>
      </c>
      <c r="G1280" t="s">
        <v>26</v>
      </c>
      <c r="H1280" t="s">
        <v>9167</v>
      </c>
      <c r="I1280" t="s">
        <v>100</v>
      </c>
      <c r="J1280" s="6">
        <v>20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24</v>
      </c>
      <c r="R1280">
        <v>0</v>
      </c>
      <c r="S1280">
        <v>0</v>
      </c>
      <c r="T1280" t="s">
        <v>59</v>
      </c>
      <c r="U1280" t="s">
        <v>29</v>
      </c>
      <c r="V1280" t="s">
        <v>29</v>
      </c>
      <c r="W1280" t="s">
        <v>30</v>
      </c>
      <c r="X1280" s="8" t="s">
        <v>38628</v>
      </c>
      <c r="Y1280" s="93"/>
      <c r="Z1280" s="93"/>
      <c r="AA1280" t="s">
        <v>9168</v>
      </c>
      <c r="AB1280" t="s">
        <v>9169</v>
      </c>
    </row>
    <row r="1281" spans="1:28" x14ac:dyDescent="0.3">
      <c r="A1281" s="8" t="b">
        <f t="shared" si="57"/>
        <v>0</v>
      </c>
      <c r="B1281" t="str">
        <f t="shared" si="58"/>
        <v>fruscard</v>
      </c>
      <c r="C1281" s="10" t="str">
        <f t="shared" si="59"/>
        <v>frus_card</v>
      </c>
      <c r="D1281">
        <v>4405</v>
      </c>
      <c r="E1281" t="s">
        <v>24</v>
      </c>
      <c r="F1281" t="s">
        <v>4293</v>
      </c>
      <c r="G1281" t="s">
        <v>26</v>
      </c>
      <c r="H1281" t="s">
        <v>4294</v>
      </c>
      <c r="I1281" t="s">
        <v>100</v>
      </c>
      <c r="J1281" s="6">
        <v>20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24</v>
      </c>
      <c r="R1281">
        <v>0</v>
      </c>
      <c r="S1281">
        <v>0</v>
      </c>
      <c r="T1281" t="s">
        <v>59</v>
      </c>
      <c r="U1281" t="s">
        <v>29</v>
      </c>
      <c r="V1281" t="s">
        <v>29</v>
      </c>
      <c r="W1281" t="s">
        <v>30</v>
      </c>
      <c r="X1281" s="8" t="s">
        <v>39143</v>
      </c>
      <c r="Y1281" s="93"/>
      <c r="Z1281" s="93"/>
      <c r="AA1281" t="s">
        <v>4295</v>
      </c>
      <c r="AB1281" t="s">
        <v>4296</v>
      </c>
    </row>
    <row r="1282" spans="1:28" x14ac:dyDescent="0.3">
      <c r="A1282" s="8" t="b">
        <f t="shared" ref="A1282:A1345" si="60">ISNUMBER(SEARCH("callfunc",X1282))</f>
        <v>0</v>
      </c>
      <c r="B1282" t="str">
        <f t="shared" ref="B1282:B1345" si="61">LOWER(SUBSTITUTE(F1282,"_",""))</f>
        <v>skeggioldcard</v>
      </c>
      <c r="C1282" s="10" t="str">
        <f t="shared" ref="C1282:C1345" si="62">LOWER(F1282)</f>
        <v>skeggiold_card</v>
      </c>
      <c r="D1282">
        <v>4406</v>
      </c>
      <c r="E1282" t="s">
        <v>24</v>
      </c>
      <c r="F1282" t="s">
        <v>9123</v>
      </c>
      <c r="G1282" t="s">
        <v>26</v>
      </c>
      <c r="H1282" t="s">
        <v>9124</v>
      </c>
      <c r="I1282" t="s">
        <v>100</v>
      </c>
      <c r="J1282" s="6">
        <v>20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24</v>
      </c>
      <c r="R1282">
        <v>0</v>
      </c>
      <c r="S1282">
        <v>0</v>
      </c>
      <c r="T1282" t="s">
        <v>262</v>
      </c>
      <c r="U1282" t="s">
        <v>29</v>
      </c>
      <c r="V1282" t="s">
        <v>29</v>
      </c>
      <c r="W1282" t="s">
        <v>30</v>
      </c>
      <c r="X1282" s="8" t="s">
        <v>38629</v>
      </c>
      <c r="Y1282" s="93"/>
      <c r="Z1282" s="93"/>
      <c r="AA1282" t="s">
        <v>9125</v>
      </c>
      <c r="AB1282" t="s">
        <v>9126</v>
      </c>
    </row>
    <row r="1283" spans="1:28" x14ac:dyDescent="0.3">
      <c r="A1283" s="8" t="b">
        <f t="shared" si="60"/>
        <v>0</v>
      </c>
      <c r="B1283" t="str">
        <f t="shared" si="61"/>
        <v>agavcard</v>
      </c>
      <c r="C1283" s="10" t="str">
        <f t="shared" si="62"/>
        <v>agav_card</v>
      </c>
      <c r="D1283">
        <v>4409</v>
      </c>
      <c r="E1283" t="s">
        <v>24</v>
      </c>
      <c r="F1283" t="s">
        <v>147</v>
      </c>
      <c r="G1283" t="s">
        <v>26</v>
      </c>
      <c r="H1283" t="s">
        <v>148</v>
      </c>
      <c r="I1283" t="s">
        <v>100</v>
      </c>
      <c r="J1283">
        <v>20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24</v>
      </c>
      <c r="R1283">
        <v>0</v>
      </c>
      <c r="S1283">
        <v>0</v>
      </c>
      <c r="T1283" t="s">
        <v>59</v>
      </c>
      <c r="U1283" t="s">
        <v>29</v>
      </c>
      <c r="V1283" t="s">
        <v>29</v>
      </c>
      <c r="W1283" t="s">
        <v>30</v>
      </c>
      <c r="X1283" s="8" t="s">
        <v>39144</v>
      </c>
      <c r="Y1283" s="93"/>
      <c r="Z1283" s="93"/>
      <c r="AA1283" t="s">
        <v>149</v>
      </c>
      <c r="AB1283" t="s">
        <v>150</v>
      </c>
    </row>
    <row r="1284" spans="1:28" x14ac:dyDescent="0.3">
      <c r="A1284" s="6" t="b">
        <f t="shared" si="60"/>
        <v>0</v>
      </c>
      <c r="B1284" t="str">
        <f t="shared" si="61"/>
        <v>echiocard</v>
      </c>
      <c r="C1284" s="10" t="str">
        <f t="shared" si="62"/>
        <v>echio_card</v>
      </c>
      <c r="D1284">
        <v>4410</v>
      </c>
      <c r="E1284" t="s">
        <v>24</v>
      </c>
      <c r="F1284" t="s">
        <v>3508</v>
      </c>
      <c r="G1284" t="s">
        <v>26</v>
      </c>
      <c r="H1284" t="s">
        <v>3509</v>
      </c>
      <c r="I1284" t="s">
        <v>100</v>
      </c>
      <c r="J1284">
        <v>20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24</v>
      </c>
      <c r="R1284">
        <v>0</v>
      </c>
      <c r="S1284">
        <v>0</v>
      </c>
      <c r="T1284" t="s">
        <v>59</v>
      </c>
      <c r="U1284" t="s">
        <v>29</v>
      </c>
      <c r="V1284" t="s">
        <v>29</v>
      </c>
      <c r="W1284" t="s">
        <v>30</v>
      </c>
      <c r="X1284" t="s">
        <v>39145</v>
      </c>
      <c r="AA1284" t="s">
        <v>3510</v>
      </c>
      <c r="AB1284" t="s">
        <v>3511</v>
      </c>
    </row>
    <row r="1285" spans="1:28" x14ac:dyDescent="0.3">
      <c r="A1285" s="8" t="b">
        <f t="shared" si="60"/>
        <v>0</v>
      </c>
      <c r="B1285" t="str">
        <f t="shared" si="61"/>
        <v>vanberkcard</v>
      </c>
      <c r="C1285" s="10" t="str">
        <f t="shared" si="62"/>
        <v>vanberk_card</v>
      </c>
      <c r="D1285">
        <v>4411</v>
      </c>
      <c r="E1285" t="s">
        <v>24</v>
      </c>
      <c r="F1285" t="s">
        <v>10333</v>
      </c>
      <c r="G1285" t="s">
        <v>26</v>
      </c>
      <c r="H1285" t="s">
        <v>10334</v>
      </c>
      <c r="I1285" t="s">
        <v>100</v>
      </c>
      <c r="J1285">
        <v>20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24</v>
      </c>
      <c r="R1285">
        <v>0</v>
      </c>
      <c r="S1285">
        <v>0</v>
      </c>
      <c r="T1285" t="s">
        <v>101</v>
      </c>
      <c r="U1285" t="s">
        <v>29</v>
      </c>
      <c r="V1285" t="s">
        <v>29</v>
      </c>
      <c r="W1285" t="s">
        <v>30</v>
      </c>
      <c r="X1285" s="8" t="s">
        <v>38630</v>
      </c>
      <c r="Y1285" s="93"/>
      <c r="Z1285" s="93"/>
      <c r="AA1285" t="s">
        <v>10335</v>
      </c>
      <c r="AB1285" t="s">
        <v>10336</v>
      </c>
    </row>
    <row r="1286" spans="1:28" x14ac:dyDescent="0.3">
      <c r="A1286" s="8" t="b">
        <f t="shared" si="60"/>
        <v>0</v>
      </c>
      <c r="B1286" t="str">
        <f t="shared" si="61"/>
        <v>isillacard</v>
      </c>
      <c r="C1286" s="10" t="str">
        <f t="shared" si="62"/>
        <v>isilla_card</v>
      </c>
      <c r="D1286">
        <v>4412</v>
      </c>
      <c r="E1286" t="s">
        <v>24</v>
      </c>
      <c r="F1286" t="s">
        <v>5593</v>
      </c>
      <c r="G1286" t="s">
        <v>26</v>
      </c>
      <c r="H1286" t="s">
        <v>5594</v>
      </c>
      <c r="I1286" t="s">
        <v>100</v>
      </c>
      <c r="J1286" s="6">
        <v>20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24</v>
      </c>
      <c r="R1286">
        <v>0</v>
      </c>
      <c r="S1286">
        <v>0</v>
      </c>
      <c r="T1286" t="s">
        <v>101</v>
      </c>
      <c r="U1286" t="s">
        <v>29</v>
      </c>
      <c r="V1286" t="s">
        <v>29</v>
      </c>
      <c r="W1286" t="s">
        <v>30</v>
      </c>
      <c r="X1286" s="8" t="s">
        <v>38631</v>
      </c>
      <c r="Y1286" s="93"/>
      <c r="Z1286" s="93"/>
      <c r="AA1286" t="s">
        <v>5595</v>
      </c>
      <c r="AB1286" t="s">
        <v>5596</v>
      </c>
    </row>
    <row r="1287" spans="1:28" x14ac:dyDescent="0.3">
      <c r="A1287" s="8" t="b">
        <f t="shared" si="60"/>
        <v>0</v>
      </c>
      <c r="B1287" t="str">
        <f t="shared" si="61"/>
        <v>hodremlincard</v>
      </c>
      <c r="C1287" s="10" t="str">
        <f t="shared" si="62"/>
        <v>hodremlin_card</v>
      </c>
      <c r="D1287">
        <v>4413</v>
      </c>
      <c r="E1287" t="s">
        <v>24</v>
      </c>
      <c r="F1287" t="s">
        <v>5200</v>
      </c>
      <c r="G1287" t="s">
        <v>26</v>
      </c>
      <c r="H1287" t="s">
        <v>5201</v>
      </c>
      <c r="I1287" t="s">
        <v>100</v>
      </c>
      <c r="J1287">
        <v>20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24</v>
      </c>
      <c r="R1287">
        <v>0</v>
      </c>
      <c r="S1287">
        <v>0</v>
      </c>
      <c r="T1287" t="s">
        <v>206</v>
      </c>
      <c r="U1287" t="s">
        <v>29</v>
      </c>
      <c r="V1287" t="s">
        <v>29</v>
      </c>
      <c r="W1287" t="s">
        <v>30</v>
      </c>
      <c r="X1287" s="8" t="s">
        <v>39252</v>
      </c>
      <c r="Y1287" s="93"/>
      <c r="Z1287" s="93"/>
      <c r="AA1287" t="s">
        <v>5202</v>
      </c>
      <c r="AB1287" t="s">
        <v>5203</v>
      </c>
    </row>
    <row r="1288" spans="1:28" x14ac:dyDescent="0.3">
      <c r="A1288" s="8" t="b">
        <f t="shared" si="60"/>
        <v>0</v>
      </c>
      <c r="B1288" t="str">
        <f t="shared" si="61"/>
        <v>seekercard</v>
      </c>
      <c r="C1288" s="10" t="str">
        <f t="shared" si="62"/>
        <v>seeker_card</v>
      </c>
      <c r="D1288">
        <v>4414</v>
      </c>
      <c r="E1288" t="s">
        <v>24</v>
      </c>
      <c r="F1288" t="s">
        <v>8871</v>
      </c>
      <c r="G1288" t="s">
        <v>26</v>
      </c>
      <c r="H1288" t="s">
        <v>8872</v>
      </c>
      <c r="I1288" t="s">
        <v>100</v>
      </c>
      <c r="J1288">
        <v>20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24</v>
      </c>
      <c r="R1288">
        <v>0</v>
      </c>
      <c r="S1288">
        <v>0</v>
      </c>
      <c r="T1288" t="s">
        <v>206</v>
      </c>
      <c r="U1288" t="s">
        <v>29</v>
      </c>
      <c r="V1288" t="s">
        <v>29</v>
      </c>
      <c r="W1288" t="s">
        <v>30</v>
      </c>
      <c r="X1288" s="8" t="s">
        <v>38632</v>
      </c>
      <c r="Y1288" s="93"/>
      <c r="Z1288" s="93"/>
      <c r="AA1288" t="s">
        <v>8873</v>
      </c>
      <c r="AB1288" t="s">
        <v>8874</v>
      </c>
    </row>
    <row r="1289" spans="1:28" x14ac:dyDescent="0.3">
      <c r="A1289" s="8" t="b">
        <f t="shared" si="60"/>
        <v>0</v>
      </c>
      <c r="B1289" t="str">
        <f t="shared" si="61"/>
        <v>snowiercard</v>
      </c>
      <c r="C1289" s="10" t="str">
        <f t="shared" si="62"/>
        <v>snowier_card</v>
      </c>
      <c r="D1289">
        <v>4415</v>
      </c>
      <c r="E1289" t="s">
        <v>24</v>
      </c>
      <c r="F1289" t="s">
        <v>9294</v>
      </c>
      <c r="G1289" t="s">
        <v>26</v>
      </c>
      <c r="H1289" t="s">
        <v>9295</v>
      </c>
      <c r="I1289" t="s">
        <v>100</v>
      </c>
      <c r="J1289" s="6">
        <v>20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24</v>
      </c>
      <c r="R1289">
        <v>0</v>
      </c>
      <c r="S1289">
        <v>0</v>
      </c>
      <c r="T1289" t="s">
        <v>82</v>
      </c>
      <c r="U1289" t="s">
        <v>29</v>
      </c>
      <c r="V1289" t="s">
        <v>29</v>
      </c>
      <c r="W1289" t="s">
        <v>30</v>
      </c>
      <c r="X1289" s="8" t="s">
        <v>38633</v>
      </c>
      <c r="Y1289" s="93"/>
      <c r="Z1289" s="93"/>
      <c r="AA1289" t="s">
        <v>9296</v>
      </c>
      <c r="AB1289" t="s">
        <v>9297</v>
      </c>
    </row>
    <row r="1290" spans="1:28" x14ac:dyDescent="0.3">
      <c r="A1290" s="8" t="b">
        <f t="shared" si="60"/>
        <v>0</v>
      </c>
      <c r="B1290" t="str">
        <f t="shared" si="61"/>
        <v>siromacard</v>
      </c>
      <c r="C1290" s="10" t="str">
        <f t="shared" si="62"/>
        <v>siroma_card</v>
      </c>
      <c r="D1290">
        <v>4416</v>
      </c>
      <c r="E1290" t="s">
        <v>24</v>
      </c>
      <c r="F1290" t="s">
        <v>9119</v>
      </c>
      <c r="G1290" t="s">
        <v>26</v>
      </c>
      <c r="H1290" t="s">
        <v>9120</v>
      </c>
      <c r="I1290" t="s">
        <v>100</v>
      </c>
      <c r="J1290" s="6">
        <v>20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24</v>
      </c>
      <c r="R1290">
        <v>0</v>
      </c>
      <c r="S1290">
        <v>0</v>
      </c>
      <c r="T1290" t="s">
        <v>82</v>
      </c>
      <c r="U1290" t="s">
        <v>29</v>
      </c>
      <c r="V1290" t="s">
        <v>29</v>
      </c>
      <c r="W1290" t="s">
        <v>30</v>
      </c>
      <c r="X1290" s="8" t="s">
        <v>38634</v>
      </c>
      <c r="Y1290" s="93"/>
      <c r="Z1290" s="93"/>
      <c r="AA1290" t="s">
        <v>9121</v>
      </c>
      <c r="AB1290" t="s">
        <v>9122</v>
      </c>
    </row>
    <row r="1291" spans="1:28" x14ac:dyDescent="0.3">
      <c r="A1291" s="8" t="b">
        <f t="shared" si="60"/>
        <v>0</v>
      </c>
      <c r="B1291" t="str">
        <f t="shared" si="61"/>
        <v>icetitancard</v>
      </c>
      <c r="C1291" s="10" t="str">
        <f t="shared" si="62"/>
        <v>ice_titan_card</v>
      </c>
      <c r="D1291">
        <v>4417</v>
      </c>
      <c r="E1291" t="s">
        <v>24</v>
      </c>
      <c r="F1291" t="s">
        <v>5404</v>
      </c>
      <c r="G1291" t="s">
        <v>26</v>
      </c>
      <c r="H1291" t="s">
        <v>5405</v>
      </c>
      <c r="I1291" t="s">
        <v>100</v>
      </c>
      <c r="J1291">
        <v>20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24</v>
      </c>
      <c r="R1291">
        <v>0</v>
      </c>
      <c r="S1291">
        <v>0</v>
      </c>
      <c r="T1291" t="s">
        <v>106</v>
      </c>
      <c r="U1291" t="s">
        <v>29</v>
      </c>
      <c r="V1291" t="s">
        <v>29</v>
      </c>
      <c r="W1291" t="s">
        <v>30</v>
      </c>
      <c r="X1291" s="8" t="s">
        <v>38635</v>
      </c>
      <c r="Y1291" s="93"/>
      <c r="Z1291" s="93"/>
      <c r="AA1291" t="s">
        <v>5406</v>
      </c>
      <c r="AB1291" t="s">
        <v>5407</v>
      </c>
    </row>
    <row r="1292" spans="1:28" x14ac:dyDescent="0.3">
      <c r="A1292" s="6" t="b">
        <f t="shared" si="60"/>
        <v>0</v>
      </c>
      <c r="B1292" t="str">
        <f t="shared" si="61"/>
        <v>gazeticard</v>
      </c>
      <c r="C1292" s="10" t="str">
        <f t="shared" si="62"/>
        <v>gazeti_card</v>
      </c>
      <c r="D1292">
        <v>4418</v>
      </c>
      <c r="E1292" t="s">
        <v>24</v>
      </c>
      <c r="F1292" t="s">
        <v>4373</v>
      </c>
      <c r="G1292" t="s">
        <v>26</v>
      </c>
      <c r="H1292" t="s">
        <v>4374</v>
      </c>
      <c r="I1292" t="s">
        <v>100</v>
      </c>
      <c r="J1292">
        <v>20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24</v>
      </c>
      <c r="R1292">
        <v>0</v>
      </c>
      <c r="S1292">
        <v>0</v>
      </c>
      <c r="T1292" t="s">
        <v>82</v>
      </c>
      <c r="U1292" t="s">
        <v>29</v>
      </c>
      <c r="V1292" t="s">
        <v>29</v>
      </c>
      <c r="W1292" t="s">
        <v>30</v>
      </c>
      <c r="X1292" t="s">
        <v>38636</v>
      </c>
      <c r="AA1292" t="s">
        <v>4375</v>
      </c>
      <c r="AB1292" t="s">
        <v>4376</v>
      </c>
    </row>
    <row r="1293" spans="1:28" x14ac:dyDescent="0.3">
      <c r="A1293" s="8" t="b">
        <f t="shared" si="60"/>
        <v>0</v>
      </c>
      <c r="B1293" t="str">
        <f t="shared" si="61"/>
        <v>muscipularcard</v>
      </c>
      <c r="C1293" s="10" t="str">
        <f t="shared" si="62"/>
        <v>muscipular_card</v>
      </c>
      <c r="D1293">
        <v>4420</v>
      </c>
      <c r="E1293" t="s">
        <v>24</v>
      </c>
      <c r="F1293" t="s">
        <v>6905</v>
      </c>
      <c r="G1293" t="s">
        <v>26</v>
      </c>
      <c r="H1293" t="s">
        <v>6906</v>
      </c>
      <c r="I1293" t="s">
        <v>100</v>
      </c>
      <c r="J1293" s="6">
        <v>20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24</v>
      </c>
      <c r="R1293">
        <v>0</v>
      </c>
      <c r="S1293">
        <v>0</v>
      </c>
      <c r="T1293" t="s">
        <v>206</v>
      </c>
      <c r="U1293" t="s">
        <v>29</v>
      </c>
      <c r="V1293" t="s">
        <v>29</v>
      </c>
      <c r="W1293" t="s">
        <v>30</v>
      </c>
      <c r="X1293" s="8" t="s">
        <v>38637</v>
      </c>
      <c r="Y1293" s="93"/>
      <c r="Z1293" s="93"/>
      <c r="AA1293" t="s">
        <v>6907</v>
      </c>
      <c r="AB1293" t="s">
        <v>6908</v>
      </c>
    </row>
    <row r="1294" spans="1:28" x14ac:dyDescent="0.3">
      <c r="A1294" s="8" t="b">
        <f t="shared" si="60"/>
        <v>0</v>
      </c>
      <c r="B1294" t="str">
        <f t="shared" si="61"/>
        <v>droseracard</v>
      </c>
      <c r="C1294" s="10" t="str">
        <f t="shared" si="62"/>
        <v>drosera_card</v>
      </c>
      <c r="D1294">
        <v>4421</v>
      </c>
      <c r="E1294" t="s">
        <v>24</v>
      </c>
      <c r="F1294" t="s">
        <v>3432</v>
      </c>
      <c r="G1294" t="s">
        <v>26</v>
      </c>
      <c r="H1294" t="s">
        <v>3433</v>
      </c>
      <c r="I1294" t="s">
        <v>100</v>
      </c>
      <c r="J1294" s="6">
        <v>20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24</v>
      </c>
      <c r="R1294">
        <v>0</v>
      </c>
      <c r="S1294">
        <v>0</v>
      </c>
      <c r="T1294" t="s">
        <v>262</v>
      </c>
      <c r="U1294" t="s">
        <v>29</v>
      </c>
      <c r="V1294" t="s">
        <v>29</v>
      </c>
      <c r="W1294" t="s">
        <v>30</v>
      </c>
      <c r="X1294" s="8" t="s">
        <v>38638</v>
      </c>
      <c r="Y1294" s="93"/>
      <c r="Z1294" s="93"/>
      <c r="AA1294" t="s">
        <v>3434</v>
      </c>
      <c r="AB1294" t="s">
        <v>3435</v>
      </c>
    </row>
    <row r="1295" spans="1:28" x14ac:dyDescent="0.3">
      <c r="A1295" s="6" t="b">
        <f t="shared" si="60"/>
        <v>0</v>
      </c>
      <c r="B1295" t="str">
        <f t="shared" si="61"/>
        <v>roweencard</v>
      </c>
      <c r="C1295" s="10" t="str">
        <f t="shared" si="62"/>
        <v>roween_card</v>
      </c>
      <c r="D1295">
        <v>4422</v>
      </c>
      <c r="E1295" t="s">
        <v>24</v>
      </c>
      <c r="F1295" t="s">
        <v>8574</v>
      </c>
      <c r="G1295" t="s">
        <v>26</v>
      </c>
      <c r="H1295" t="s">
        <v>8575</v>
      </c>
      <c r="I1295" t="s">
        <v>100</v>
      </c>
      <c r="J1295">
        <v>20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24</v>
      </c>
      <c r="R1295">
        <v>0</v>
      </c>
      <c r="S1295">
        <v>0</v>
      </c>
      <c r="T1295" t="s">
        <v>223</v>
      </c>
      <c r="U1295" t="s">
        <v>29</v>
      </c>
      <c r="V1295" t="s">
        <v>29</v>
      </c>
      <c r="W1295" t="s">
        <v>30</v>
      </c>
      <c r="X1295" t="s">
        <v>38639</v>
      </c>
      <c r="AA1295" t="s">
        <v>8576</v>
      </c>
      <c r="AB1295" t="s">
        <v>8577</v>
      </c>
    </row>
    <row r="1296" spans="1:28" x14ac:dyDescent="0.3">
      <c r="A1296" s="8" t="b">
        <f t="shared" si="60"/>
        <v>0</v>
      </c>
      <c r="B1296" t="str">
        <f t="shared" si="61"/>
        <v>galioncard</v>
      </c>
      <c r="C1296" s="10" t="str">
        <f t="shared" si="62"/>
        <v>galion_card</v>
      </c>
      <c r="D1296">
        <v>4423</v>
      </c>
      <c r="E1296" t="s">
        <v>24</v>
      </c>
      <c r="F1296" t="s">
        <v>4328</v>
      </c>
      <c r="G1296" t="s">
        <v>26</v>
      </c>
      <c r="H1296" t="s">
        <v>4329</v>
      </c>
      <c r="I1296" t="s">
        <v>100</v>
      </c>
      <c r="J1296">
        <v>20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24</v>
      </c>
      <c r="R1296">
        <v>0</v>
      </c>
      <c r="S1296">
        <v>0</v>
      </c>
      <c r="T1296" t="s">
        <v>82</v>
      </c>
      <c r="U1296" t="s">
        <v>29</v>
      </c>
      <c r="V1296" t="s">
        <v>29</v>
      </c>
      <c r="W1296" t="s">
        <v>30</v>
      </c>
      <c r="X1296" s="8" t="s">
        <v>38640</v>
      </c>
      <c r="Y1296" s="93"/>
      <c r="Z1296" s="93"/>
      <c r="AA1296" t="s">
        <v>4330</v>
      </c>
      <c r="AB1296" t="s">
        <v>4331</v>
      </c>
    </row>
    <row r="1297" spans="1:28" x14ac:dyDescent="0.3">
      <c r="A1297" s="6" t="b">
        <f t="shared" si="60"/>
        <v>0</v>
      </c>
      <c r="B1297" t="str">
        <f t="shared" si="61"/>
        <v>stapocard</v>
      </c>
      <c r="C1297" s="10" t="str">
        <f t="shared" si="62"/>
        <v>stapo_card</v>
      </c>
      <c r="D1297">
        <v>4424</v>
      </c>
      <c r="E1297" t="s">
        <v>24</v>
      </c>
      <c r="F1297" t="s">
        <v>9545</v>
      </c>
      <c r="G1297" t="s">
        <v>26</v>
      </c>
      <c r="H1297" t="s">
        <v>9546</v>
      </c>
      <c r="I1297" t="s">
        <v>100</v>
      </c>
      <c r="J1297">
        <v>20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24</v>
      </c>
      <c r="R1297">
        <v>0</v>
      </c>
      <c r="S1297">
        <v>0</v>
      </c>
      <c r="T1297" t="s">
        <v>82</v>
      </c>
      <c r="U1297" t="s">
        <v>29</v>
      </c>
      <c r="V1297" t="s">
        <v>29</v>
      </c>
      <c r="W1297" t="s">
        <v>30</v>
      </c>
      <c r="X1297" t="s">
        <v>38641</v>
      </c>
      <c r="AA1297" t="s">
        <v>9547</v>
      </c>
      <c r="AB1297" t="s">
        <v>9548</v>
      </c>
    </row>
    <row r="1298" spans="1:28" x14ac:dyDescent="0.3">
      <c r="A1298" s="8" t="b">
        <f t="shared" si="60"/>
        <v>0</v>
      </c>
      <c r="B1298" t="str">
        <f t="shared" si="61"/>
        <v>byorguecard</v>
      </c>
      <c r="C1298" s="10" t="str">
        <f t="shared" si="62"/>
        <v>byorgue_card</v>
      </c>
      <c r="D1298">
        <v>4426</v>
      </c>
      <c r="E1298" t="s">
        <v>24</v>
      </c>
      <c r="F1298" t="s">
        <v>1784</v>
      </c>
      <c r="G1298" t="s">
        <v>26</v>
      </c>
      <c r="H1298" t="s">
        <v>1785</v>
      </c>
      <c r="I1298" t="s">
        <v>100</v>
      </c>
      <c r="J1298">
        <v>20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24</v>
      </c>
      <c r="R1298">
        <v>0</v>
      </c>
      <c r="S1298">
        <v>0</v>
      </c>
      <c r="T1298" t="s">
        <v>59</v>
      </c>
      <c r="U1298" t="s">
        <v>29</v>
      </c>
      <c r="V1298" t="s">
        <v>29</v>
      </c>
      <c r="W1298" t="s">
        <v>30</v>
      </c>
      <c r="X1298" s="8" t="s">
        <v>39146</v>
      </c>
      <c r="Y1298" s="93"/>
      <c r="Z1298" s="93"/>
      <c r="AA1298" t="s">
        <v>1786</v>
      </c>
      <c r="AB1298" t="s">
        <v>1787</v>
      </c>
    </row>
    <row r="1299" spans="1:28" x14ac:dyDescent="0.3">
      <c r="A1299" s="8" t="b">
        <f t="shared" si="60"/>
        <v>0</v>
      </c>
      <c r="B1299" t="str">
        <f t="shared" si="61"/>
        <v>swordguardiancard</v>
      </c>
      <c r="C1299" s="10" t="str">
        <f t="shared" si="62"/>
        <v>sword_guardian_card</v>
      </c>
      <c r="D1299">
        <v>4427</v>
      </c>
      <c r="E1299" t="s">
        <v>24</v>
      </c>
      <c r="F1299" t="s">
        <v>9838</v>
      </c>
      <c r="G1299" t="s">
        <v>26</v>
      </c>
      <c r="H1299" t="s">
        <v>9839</v>
      </c>
      <c r="I1299" t="s">
        <v>100</v>
      </c>
      <c r="J1299" s="6">
        <v>20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24</v>
      </c>
      <c r="R1299">
        <v>0</v>
      </c>
      <c r="S1299">
        <v>0</v>
      </c>
      <c r="T1299" t="s">
        <v>262</v>
      </c>
      <c r="U1299" t="s">
        <v>29</v>
      </c>
      <c r="V1299" t="s">
        <v>29</v>
      </c>
      <c r="W1299" t="s">
        <v>30</v>
      </c>
      <c r="X1299" s="8" t="s">
        <v>39340</v>
      </c>
      <c r="Y1299" s="93"/>
      <c r="Z1299" s="93"/>
      <c r="AA1299" t="s">
        <v>9840</v>
      </c>
      <c r="AB1299" t="s">
        <v>9841</v>
      </c>
    </row>
    <row r="1300" spans="1:28" x14ac:dyDescent="0.3">
      <c r="A1300" s="8" t="b">
        <f t="shared" si="60"/>
        <v>0</v>
      </c>
      <c r="B1300" t="str">
        <f t="shared" si="61"/>
        <v>bowguardiancard</v>
      </c>
      <c r="C1300" s="10" t="str">
        <f t="shared" si="62"/>
        <v>bow_guardian_card</v>
      </c>
      <c r="D1300">
        <v>4428</v>
      </c>
      <c r="E1300" t="s">
        <v>24</v>
      </c>
      <c r="F1300" t="s">
        <v>1499</v>
      </c>
      <c r="G1300" t="s">
        <v>26</v>
      </c>
      <c r="H1300" t="s">
        <v>1500</v>
      </c>
      <c r="I1300" t="s">
        <v>100</v>
      </c>
      <c r="J1300" s="6">
        <v>20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24</v>
      </c>
      <c r="R1300">
        <v>0</v>
      </c>
      <c r="S1300">
        <v>0</v>
      </c>
      <c r="T1300" t="s">
        <v>262</v>
      </c>
      <c r="U1300" t="s">
        <v>29</v>
      </c>
      <c r="V1300" t="s">
        <v>29</v>
      </c>
      <c r="W1300" t="s">
        <v>30</v>
      </c>
      <c r="X1300" s="8" t="s">
        <v>39147</v>
      </c>
      <c r="Y1300" s="93"/>
      <c r="Z1300" s="93"/>
      <c r="AA1300" t="s">
        <v>1501</v>
      </c>
      <c r="AB1300" t="s">
        <v>1502</v>
      </c>
    </row>
    <row r="1301" spans="1:28" x14ac:dyDescent="0.3">
      <c r="A1301" s="8" t="b">
        <f t="shared" si="60"/>
        <v>0</v>
      </c>
      <c r="B1301" t="str">
        <f t="shared" si="61"/>
        <v>salamandercard</v>
      </c>
      <c r="C1301" s="10" t="str">
        <f t="shared" si="62"/>
        <v>salamander_card</v>
      </c>
      <c r="D1301">
        <v>4429</v>
      </c>
      <c r="E1301" t="s">
        <v>24</v>
      </c>
      <c r="F1301" t="s">
        <v>8685</v>
      </c>
      <c r="G1301" t="s">
        <v>26</v>
      </c>
      <c r="H1301" t="s">
        <v>8686</v>
      </c>
      <c r="I1301" t="s">
        <v>100</v>
      </c>
      <c r="J1301">
        <v>20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24</v>
      </c>
      <c r="R1301">
        <v>0</v>
      </c>
      <c r="S1301">
        <v>0</v>
      </c>
      <c r="T1301" t="s">
        <v>223</v>
      </c>
      <c r="U1301" t="s">
        <v>29</v>
      </c>
      <c r="V1301" t="s">
        <v>29</v>
      </c>
      <c r="W1301" t="s">
        <v>30</v>
      </c>
      <c r="X1301" s="8" t="s">
        <v>38642</v>
      </c>
      <c r="Y1301" s="93"/>
      <c r="Z1301" s="93"/>
      <c r="AA1301" t="s">
        <v>8687</v>
      </c>
      <c r="AB1301" t="s">
        <v>8688</v>
      </c>
    </row>
    <row r="1302" spans="1:28" x14ac:dyDescent="0.3">
      <c r="A1302" s="8" t="b">
        <f t="shared" si="60"/>
        <v>0</v>
      </c>
      <c r="B1302" t="str">
        <f t="shared" si="61"/>
        <v>kasacard</v>
      </c>
      <c r="C1302" s="10" t="str">
        <f t="shared" si="62"/>
        <v>kasa_card</v>
      </c>
      <c r="D1302">
        <v>4431</v>
      </c>
      <c r="E1302" t="s">
        <v>24</v>
      </c>
      <c r="F1302" t="s">
        <v>5735</v>
      </c>
      <c r="G1302" t="s">
        <v>26</v>
      </c>
      <c r="H1302" t="s">
        <v>5736</v>
      </c>
      <c r="I1302" t="s">
        <v>100</v>
      </c>
      <c r="J1302">
        <v>20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24</v>
      </c>
      <c r="R1302">
        <v>0</v>
      </c>
      <c r="S1302">
        <v>0</v>
      </c>
      <c r="T1302" t="s">
        <v>223</v>
      </c>
      <c r="U1302" t="s">
        <v>29</v>
      </c>
      <c r="V1302" t="s">
        <v>29</v>
      </c>
      <c r="W1302" t="s">
        <v>30</v>
      </c>
      <c r="X1302" s="8" t="s">
        <v>38643</v>
      </c>
      <c r="Y1302" s="93"/>
      <c r="Z1302" s="93"/>
      <c r="AA1302" t="s">
        <v>5737</v>
      </c>
      <c r="AB1302" t="s">
        <v>5738</v>
      </c>
    </row>
    <row r="1303" spans="1:28" x14ac:dyDescent="0.3">
      <c r="A1303" s="8" t="b">
        <f t="shared" si="60"/>
        <v>0</v>
      </c>
      <c r="B1303" t="str">
        <f t="shared" si="61"/>
        <v>magmaringcard</v>
      </c>
      <c r="C1303" s="10" t="str">
        <f t="shared" si="62"/>
        <v>magmaring_card</v>
      </c>
      <c r="D1303">
        <v>4432</v>
      </c>
      <c r="E1303" t="s">
        <v>24</v>
      </c>
      <c r="F1303" t="s">
        <v>6362</v>
      </c>
      <c r="G1303" t="s">
        <v>26</v>
      </c>
      <c r="H1303" t="s">
        <v>6363</v>
      </c>
      <c r="I1303" t="s">
        <v>100</v>
      </c>
      <c r="J1303">
        <v>20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24</v>
      </c>
      <c r="R1303">
        <v>0</v>
      </c>
      <c r="S1303">
        <v>0</v>
      </c>
      <c r="T1303" t="s">
        <v>223</v>
      </c>
      <c r="U1303" t="s">
        <v>29</v>
      </c>
      <c r="V1303" t="s">
        <v>29</v>
      </c>
      <c r="W1303" t="s">
        <v>30</v>
      </c>
      <c r="X1303" s="8" t="s">
        <v>38644</v>
      </c>
      <c r="Y1303" s="93"/>
      <c r="Z1303" s="93"/>
      <c r="AA1303" t="s">
        <v>6364</v>
      </c>
      <c r="AB1303" t="s">
        <v>6365</v>
      </c>
    </row>
    <row r="1304" spans="1:28" x14ac:dyDescent="0.3">
      <c r="A1304" s="8" t="b">
        <f t="shared" si="60"/>
        <v>0</v>
      </c>
      <c r="B1304" t="str">
        <f t="shared" si="61"/>
        <v>impcard</v>
      </c>
      <c r="C1304" s="10" t="str">
        <f t="shared" si="62"/>
        <v>imp_card</v>
      </c>
      <c r="D1304">
        <v>4433</v>
      </c>
      <c r="E1304" t="s">
        <v>24</v>
      </c>
      <c r="F1304" t="s">
        <v>5439</v>
      </c>
      <c r="G1304" t="s">
        <v>26</v>
      </c>
      <c r="H1304" t="s">
        <v>5440</v>
      </c>
      <c r="I1304" t="s">
        <v>100</v>
      </c>
      <c r="J1304">
        <v>20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24</v>
      </c>
      <c r="R1304">
        <v>0</v>
      </c>
      <c r="S1304">
        <v>0</v>
      </c>
      <c r="T1304" t="s">
        <v>82</v>
      </c>
      <c r="U1304" t="s">
        <v>29</v>
      </c>
      <c r="V1304" t="s">
        <v>29</v>
      </c>
      <c r="W1304" t="s">
        <v>30</v>
      </c>
      <c r="X1304" s="8" t="s">
        <v>38645</v>
      </c>
      <c r="Y1304" s="93"/>
      <c r="Z1304" s="93"/>
      <c r="AA1304" t="s">
        <v>5441</v>
      </c>
      <c r="AB1304" t="s">
        <v>5442</v>
      </c>
    </row>
    <row r="1305" spans="1:28" x14ac:dyDescent="0.3">
      <c r="A1305" s="8" t="b">
        <f t="shared" si="60"/>
        <v>0</v>
      </c>
      <c r="B1305" t="str">
        <f t="shared" si="61"/>
        <v>knockercard</v>
      </c>
      <c r="C1305" s="10" t="str">
        <f t="shared" si="62"/>
        <v>knocker_card</v>
      </c>
      <c r="D1305">
        <v>4434</v>
      </c>
      <c r="E1305" t="s">
        <v>24</v>
      </c>
      <c r="F1305" t="s">
        <v>5857</v>
      </c>
      <c r="G1305" t="s">
        <v>26</v>
      </c>
      <c r="H1305" t="s">
        <v>5858</v>
      </c>
      <c r="I1305" t="s">
        <v>100</v>
      </c>
      <c r="J1305">
        <v>20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24</v>
      </c>
      <c r="R1305">
        <v>0</v>
      </c>
      <c r="S1305">
        <v>0</v>
      </c>
      <c r="T1305" t="s">
        <v>101</v>
      </c>
      <c r="U1305" t="s">
        <v>29</v>
      </c>
      <c r="V1305" t="s">
        <v>29</v>
      </c>
      <c r="W1305" t="s">
        <v>30</v>
      </c>
      <c r="X1305" s="8" t="s">
        <v>38646</v>
      </c>
      <c r="Y1305" s="93"/>
      <c r="Z1305" s="93"/>
      <c r="AA1305" t="s">
        <v>5859</v>
      </c>
      <c r="AB1305" t="s">
        <v>5860</v>
      </c>
    </row>
    <row r="1306" spans="1:28" x14ac:dyDescent="0.3">
      <c r="A1306" s="8" t="b">
        <f t="shared" si="60"/>
        <v>0</v>
      </c>
      <c r="B1306" t="str">
        <f t="shared" si="61"/>
        <v>zombieslaughtercard</v>
      </c>
      <c r="C1306" s="10" t="str">
        <f t="shared" si="62"/>
        <v>zombie_slaughter_card</v>
      </c>
      <c r="D1306">
        <v>4435</v>
      </c>
      <c r="E1306" t="s">
        <v>24</v>
      </c>
      <c r="F1306" t="s">
        <v>11025</v>
      </c>
      <c r="G1306" t="s">
        <v>26</v>
      </c>
      <c r="H1306" t="s">
        <v>11026</v>
      </c>
      <c r="I1306" t="s">
        <v>100</v>
      </c>
      <c r="J1306">
        <v>20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24</v>
      </c>
      <c r="R1306">
        <v>0</v>
      </c>
      <c r="S1306">
        <v>0</v>
      </c>
      <c r="T1306" t="s">
        <v>106</v>
      </c>
      <c r="U1306" t="s">
        <v>29</v>
      </c>
      <c r="V1306" t="s">
        <v>29</v>
      </c>
      <c r="W1306" t="s">
        <v>30</v>
      </c>
      <c r="X1306" s="8" t="s">
        <v>38647</v>
      </c>
      <c r="Y1306" s="93"/>
      <c r="Z1306" s="93"/>
      <c r="AA1306" t="s">
        <v>11027</v>
      </c>
      <c r="AB1306" t="s">
        <v>11028</v>
      </c>
    </row>
    <row r="1307" spans="1:28" x14ac:dyDescent="0.3">
      <c r="A1307" s="8" t="b">
        <f t="shared" si="60"/>
        <v>0</v>
      </c>
      <c r="B1307" t="str">
        <f t="shared" si="61"/>
        <v>raggedzombiecard</v>
      </c>
      <c r="C1307" s="10" t="str">
        <f t="shared" si="62"/>
        <v>ragged_zombie_card</v>
      </c>
      <c r="D1307">
        <v>4436</v>
      </c>
      <c r="E1307" t="s">
        <v>24</v>
      </c>
      <c r="F1307" t="s">
        <v>8117</v>
      </c>
      <c r="G1307" t="s">
        <v>26</v>
      </c>
      <c r="H1307" t="s">
        <v>8118</v>
      </c>
      <c r="I1307" t="s">
        <v>100</v>
      </c>
      <c r="J1307">
        <v>20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24</v>
      </c>
      <c r="R1307">
        <v>0</v>
      </c>
      <c r="S1307">
        <v>0</v>
      </c>
      <c r="T1307" t="s">
        <v>82</v>
      </c>
      <c r="U1307" t="s">
        <v>29</v>
      </c>
      <c r="V1307" t="s">
        <v>29</v>
      </c>
      <c r="W1307" t="s">
        <v>30</v>
      </c>
      <c r="X1307" s="8" t="s">
        <v>39256</v>
      </c>
      <c r="Y1307" s="93"/>
      <c r="Z1307" s="93"/>
      <c r="AA1307" t="s">
        <v>8119</v>
      </c>
      <c r="AB1307" t="s">
        <v>8120</v>
      </c>
    </row>
    <row r="1308" spans="1:28" x14ac:dyDescent="0.3">
      <c r="A1308" s="8" t="b">
        <f t="shared" si="60"/>
        <v>0</v>
      </c>
      <c r="B1308" t="str">
        <f t="shared" si="61"/>
        <v>hellpoodlecard</v>
      </c>
      <c r="C1308" s="10" t="str">
        <f t="shared" si="62"/>
        <v>hell_poodle_card</v>
      </c>
      <c r="D1308">
        <v>4437</v>
      </c>
      <c r="E1308" t="s">
        <v>24</v>
      </c>
      <c r="F1308" t="s">
        <v>5099</v>
      </c>
      <c r="G1308" t="s">
        <v>26</v>
      </c>
      <c r="H1308" t="s">
        <v>5100</v>
      </c>
      <c r="I1308" t="s">
        <v>100</v>
      </c>
      <c r="J1308" s="6">
        <v>20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24</v>
      </c>
      <c r="R1308">
        <v>0</v>
      </c>
      <c r="S1308">
        <v>0</v>
      </c>
      <c r="T1308" t="s">
        <v>82</v>
      </c>
      <c r="U1308" t="s">
        <v>29</v>
      </c>
      <c r="V1308" t="s">
        <v>29</v>
      </c>
      <c r="W1308" t="s">
        <v>30</v>
      </c>
      <c r="X1308" s="8" t="s">
        <v>38648</v>
      </c>
      <c r="Y1308" s="93"/>
      <c r="Z1308" s="93"/>
      <c r="AA1308" t="s">
        <v>5101</v>
      </c>
      <c r="AB1308" t="s">
        <v>5102</v>
      </c>
    </row>
    <row r="1309" spans="1:28" x14ac:dyDescent="0.3">
      <c r="A1309" s="8" t="b">
        <f t="shared" si="60"/>
        <v>0</v>
      </c>
      <c r="B1309" t="str">
        <f t="shared" si="61"/>
        <v>bansheecard</v>
      </c>
      <c r="C1309" s="10" t="str">
        <f t="shared" si="62"/>
        <v>banshee_card</v>
      </c>
      <c r="D1309">
        <v>4438</v>
      </c>
      <c r="E1309" t="s">
        <v>24</v>
      </c>
      <c r="F1309" t="s">
        <v>764</v>
      </c>
      <c r="G1309" t="s">
        <v>26</v>
      </c>
      <c r="H1309" t="s">
        <v>765</v>
      </c>
      <c r="I1309" t="s">
        <v>100</v>
      </c>
      <c r="J1309" s="6">
        <v>20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24</v>
      </c>
      <c r="R1309">
        <v>0</v>
      </c>
      <c r="S1309">
        <v>0</v>
      </c>
      <c r="T1309" t="s">
        <v>101</v>
      </c>
      <c r="U1309" t="s">
        <v>29</v>
      </c>
      <c r="V1309" t="s">
        <v>29</v>
      </c>
      <c r="W1309" t="s">
        <v>30</v>
      </c>
      <c r="X1309" s="8" t="s">
        <v>39257</v>
      </c>
      <c r="Y1309" s="93"/>
      <c r="Z1309" s="93"/>
      <c r="AA1309" t="s">
        <v>766</v>
      </c>
      <c r="AB1309" t="s">
        <v>767</v>
      </c>
    </row>
    <row r="1310" spans="1:28" x14ac:dyDescent="0.3">
      <c r="A1310" s="8" t="b">
        <f t="shared" si="60"/>
        <v>0</v>
      </c>
      <c r="B1310" t="str">
        <f t="shared" si="61"/>
        <v>flameskullcard</v>
      </c>
      <c r="C1310" s="10" t="str">
        <f t="shared" si="62"/>
        <v>flame_skull_card</v>
      </c>
      <c r="D1310">
        <v>4439</v>
      </c>
      <c r="E1310" t="s">
        <v>24</v>
      </c>
      <c r="F1310" t="s">
        <v>4050</v>
      </c>
      <c r="G1310" t="s">
        <v>26</v>
      </c>
      <c r="H1310" t="s">
        <v>4051</v>
      </c>
      <c r="I1310" t="s">
        <v>100</v>
      </c>
      <c r="J1310">
        <v>20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24</v>
      </c>
      <c r="R1310">
        <v>0</v>
      </c>
      <c r="S1310">
        <v>0</v>
      </c>
      <c r="T1310" t="s">
        <v>206</v>
      </c>
      <c r="U1310" t="s">
        <v>29</v>
      </c>
      <c r="V1310" t="s">
        <v>29</v>
      </c>
      <c r="W1310" t="s">
        <v>30</v>
      </c>
      <c r="X1310" s="8" t="s">
        <v>39258</v>
      </c>
      <c r="Y1310" s="93"/>
      <c r="Z1310" s="93"/>
      <c r="AA1310" t="s">
        <v>4052</v>
      </c>
      <c r="AB1310" t="s">
        <v>4053</v>
      </c>
    </row>
    <row r="1311" spans="1:28" x14ac:dyDescent="0.3">
      <c r="A1311" s="8" t="b">
        <f t="shared" si="60"/>
        <v>0</v>
      </c>
      <c r="B1311" t="str">
        <f t="shared" si="61"/>
        <v>necromancercard</v>
      </c>
      <c r="C1311" s="10" t="str">
        <f t="shared" si="62"/>
        <v>necromancer_card</v>
      </c>
      <c r="D1311">
        <v>4440</v>
      </c>
      <c r="E1311" t="s">
        <v>24</v>
      </c>
      <c r="F1311" t="s">
        <v>7031</v>
      </c>
      <c r="G1311" t="s">
        <v>26</v>
      </c>
      <c r="H1311" t="s">
        <v>7032</v>
      </c>
      <c r="I1311" t="s">
        <v>100</v>
      </c>
      <c r="J1311">
        <v>20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24</v>
      </c>
      <c r="R1311">
        <v>0</v>
      </c>
      <c r="S1311">
        <v>0</v>
      </c>
      <c r="T1311" t="s">
        <v>262</v>
      </c>
      <c r="U1311" t="s">
        <v>29</v>
      </c>
      <c r="V1311" t="s">
        <v>29</v>
      </c>
      <c r="W1311" t="s">
        <v>30</v>
      </c>
      <c r="X1311" s="8" t="s">
        <v>38649</v>
      </c>
      <c r="Y1311" s="93"/>
      <c r="Z1311" s="93"/>
      <c r="AA1311" t="s">
        <v>7033</v>
      </c>
      <c r="AB1311" t="s">
        <v>7034</v>
      </c>
    </row>
    <row r="1312" spans="1:28" x14ac:dyDescent="0.3">
      <c r="A1312" s="8" t="b">
        <f t="shared" si="60"/>
        <v>0</v>
      </c>
      <c r="B1312" t="str">
        <f t="shared" si="61"/>
        <v>tatachocard</v>
      </c>
      <c r="C1312" s="10" t="str">
        <f t="shared" si="62"/>
        <v>tatacho_card</v>
      </c>
      <c r="D1312">
        <v>4442</v>
      </c>
      <c r="E1312" t="s">
        <v>24</v>
      </c>
      <c r="F1312" t="s">
        <v>9900</v>
      </c>
      <c r="G1312" t="s">
        <v>26</v>
      </c>
      <c r="H1312" t="s">
        <v>9901</v>
      </c>
      <c r="I1312" t="s">
        <v>100</v>
      </c>
      <c r="J1312" s="6">
        <v>20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24</v>
      </c>
      <c r="R1312">
        <v>0</v>
      </c>
      <c r="S1312">
        <v>0</v>
      </c>
      <c r="T1312" t="s">
        <v>206</v>
      </c>
      <c r="U1312" t="s">
        <v>29</v>
      </c>
      <c r="V1312" t="s">
        <v>29</v>
      </c>
      <c r="W1312" t="s">
        <v>30</v>
      </c>
      <c r="X1312" s="8" t="s">
        <v>38650</v>
      </c>
      <c r="Y1312" s="93"/>
      <c r="Z1312" s="93"/>
      <c r="AA1312" t="s">
        <v>9902</v>
      </c>
      <c r="AB1312" t="s">
        <v>9903</v>
      </c>
    </row>
    <row r="1313" spans="1:28" x14ac:dyDescent="0.3">
      <c r="A1313" s="8" t="b">
        <f t="shared" si="60"/>
        <v>0</v>
      </c>
      <c r="B1313" t="str">
        <f t="shared" si="61"/>
        <v>aquaelementalcard</v>
      </c>
      <c r="C1313" s="10" t="str">
        <f t="shared" si="62"/>
        <v>aqua_elemental_card</v>
      </c>
      <c r="D1313">
        <v>4443</v>
      </c>
      <c r="E1313" t="s">
        <v>24</v>
      </c>
      <c r="F1313" t="s">
        <v>463</v>
      </c>
      <c r="G1313" t="s">
        <v>26</v>
      </c>
      <c r="H1313" t="s">
        <v>464</v>
      </c>
      <c r="I1313" t="s">
        <v>100</v>
      </c>
      <c r="J1313">
        <v>20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24</v>
      </c>
      <c r="R1313">
        <v>0</v>
      </c>
      <c r="S1313">
        <v>0</v>
      </c>
      <c r="T1313" t="s">
        <v>206</v>
      </c>
      <c r="U1313" t="s">
        <v>29</v>
      </c>
      <c r="V1313" t="s">
        <v>29</v>
      </c>
      <c r="W1313" t="s">
        <v>30</v>
      </c>
      <c r="X1313" s="8" t="s">
        <v>38651</v>
      </c>
      <c r="Y1313" s="93"/>
      <c r="Z1313" s="93"/>
      <c r="AA1313" t="s">
        <v>465</v>
      </c>
      <c r="AB1313" t="s">
        <v>466</v>
      </c>
    </row>
    <row r="1314" spans="1:28" x14ac:dyDescent="0.3">
      <c r="A1314" s="8" t="b">
        <f t="shared" si="60"/>
        <v>0</v>
      </c>
      <c r="B1314" t="str">
        <f t="shared" si="61"/>
        <v>dracocard</v>
      </c>
      <c r="C1314" s="10" t="str">
        <f t="shared" si="62"/>
        <v>draco_card</v>
      </c>
      <c r="D1314">
        <v>4444</v>
      </c>
      <c r="E1314" t="s">
        <v>24</v>
      </c>
      <c r="F1314" t="s">
        <v>3090</v>
      </c>
      <c r="G1314" t="s">
        <v>26</v>
      </c>
      <c r="H1314" t="s">
        <v>3091</v>
      </c>
      <c r="I1314" t="s">
        <v>100</v>
      </c>
      <c r="J1314" s="6">
        <v>20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24</v>
      </c>
      <c r="R1314">
        <v>0</v>
      </c>
      <c r="S1314">
        <v>0</v>
      </c>
      <c r="T1314" t="s">
        <v>206</v>
      </c>
      <c r="U1314" t="s">
        <v>29</v>
      </c>
      <c r="V1314" t="s">
        <v>29</v>
      </c>
      <c r="W1314" t="s">
        <v>30</v>
      </c>
      <c r="X1314" s="8" t="s">
        <v>38652</v>
      </c>
      <c r="Y1314" s="93"/>
      <c r="Z1314" s="93"/>
      <c r="AA1314" t="s">
        <v>3092</v>
      </c>
      <c r="AB1314" t="s">
        <v>3093</v>
      </c>
    </row>
    <row r="1315" spans="1:28" x14ac:dyDescent="0.3">
      <c r="A1315" s="8" t="b">
        <f t="shared" si="60"/>
        <v>0</v>
      </c>
      <c r="B1315" t="str">
        <f t="shared" si="61"/>
        <v>luciolavespacard</v>
      </c>
      <c r="C1315" s="10" t="str">
        <f t="shared" si="62"/>
        <v>luciola_vespa_card</v>
      </c>
      <c r="D1315">
        <v>4445</v>
      </c>
      <c r="E1315" t="s">
        <v>24</v>
      </c>
      <c r="F1315" t="s">
        <v>6241</v>
      </c>
      <c r="G1315" t="s">
        <v>26</v>
      </c>
      <c r="H1315" t="s">
        <v>6242</v>
      </c>
      <c r="I1315" t="s">
        <v>100</v>
      </c>
      <c r="J1315" s="6">
        <v>20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24</v>
      </c>
      <c r="R1315">
        <v>0</v>
      </c>
      <c r="S1315">
        <v>0</v>
      </c>
      <c r="T1315" t="s">
        <v>206</v>
      </c>
      <c r="U1315" t="s">
        <v>29</v>
      </c>
      <c r="V1315" t="s">
        <v>29</v>
      </c>
      <c r="W1315" t="s">
        <v>30</v>
      </c>
      <c r="X1315" s="8" t="s">
        <v>38653</v>
      </c>
      <c r="Y1315" s="93"/>
      <c r="Z1315" s="93"/>
      <c r="AA1315" t="s">
        <v>6243</v>
      </c>
      <c r="AB1315" t="s">
        <v>6244</v>
      </c>
    </row>
    <row r="1316" spans="1:28" x14ac:dyDescent="0.3">
      <c r="A1316" s="8" t="b">
        <f t="shared" si="60"/>
        <v>0</v>
      </c>
      <c r="B1316" t="str">
        <f t="shared" si="61"/>
        <v>centipedecard</v>
      </c>
      <c r="C1316" s="10" t="str">
        <f t="shared" si="62"/>
        <v>centipede_card</v>
      </c>
      <c r="D1316">
        <v>4447</v>
      </c>
      <c r="E1316" t="s">
        <v>24</v>
      </c>
      <c r="F1316" t="s">
        <v>2049</v>
      </c>
      <c r="G1316" t="s">
        <v>26</v>
      </c>
      <c r="H1316" t="s">
        <v>2050</v>
      </c>
      <c r="I1316" t="s">
        <v>100</v>
      </c>
      <c r="J1316">
        <v>20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24</v>
      </c>
      <c r="R1316">
        <v>0</v>
      </c>
      <c r="S1316">
        <v>0</v>
      </c>
      <c r="T1316" t="s">
        <v>206</v>
      </c>
      <c r="U1316" t="s">
        <v>29</v>
      </c>
      <c r="V1316" t="s">
        <v>29</v>
      </c>
      <c r="W1316" t="s">
        <v>30</v>
      </c>
      <c r="X1316" s="8" t="s">
        <v>38654</v>
      </c>
      <c r="Y1316" s="93"/>
      <c r="Z1316" s="93"/>
      <c r="AA1316" t="s">
        <v>2051</v>
      </c>
      <c r="AB1316" t="s">
        <v>2052</v>
      </c>
    </row>
    <row r="1317" spans="1:28" x14ac:dyDescent="0.3">
      <c r="A1317" s="8" t="b">
        <f t="shared" si="60"/>
        <v>0</v>
      </c>
      <c r="B1317" t="str">
        <f t="shared" si="61"/>
        <v>cornuscard</v>
      </c>
      <c r="C1317" s="10" t="str">
        <f t="shared" si="62"/>
        <v>cornus_card</v>
      </c>
      <c r="D1317">
        <v>4448</v>
      </c>
      <c r="E1317" t="s">
        <v>24</v>
      </c>
      <c r="F1317" t="s">
        <v>2479</v>
      </c>
      <c r="G1317" t="s">
        <v>26</v>
      </c>
      <c r="H1317" t="s">
        <v>2480</v>
      </c>
      <c r="I1317" t="s">
        <v>100</v>
      </c>
      <c r="J1317">
        <v>20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24</v>
      </c>
      <c r="R1317">
        <v>0</v>
      </c>
      <c r="S1317">
        <v>0</v>
      </c>
      <c r="T1317" t="s">
        <v>206</v>
      </c>
      <c r="U1317" t="s">
        <v>29</v>
      </c>
      <c r="V1317" t="s">
        <v>29</v>
      </c>
      <c r="W1317" t="s">
        <v>30</v>
      </c>
      <c r="X1317" s="8" t="s">
        <v>38655</v>
      </c>
      <c r="Y1317" s="93"/>
      <c r="Z1317" s="93"/>
      <c r="AA1317" t="s">
        <v>2481</v>
      </c>
      <c r="AB1317" t="s">
        <v>2482</v>
      </c>
    </row>
    <row r="1318" spans="1:28" x14ac:dyDescent="0.3">
      <c r="A1318" s="8" t="b">
        <f t="shared" si="60"/>
        <v>0</v>
      </c>
      <c r="B1318" t="str">
        <f t="shared" si="61"/>
        <v>darkshadowcard</v>
      </c>
      <c r="C1318" s="10" t="str">
        <f t="shared" si="62"/>
        <v>dark_shadow_card</v>
      </c>
      <c r="D1318">
        <v>4449</v>
      </c>
      <c r="E1318" t="s">
        <v>24</v>
      </c>
      <c r="F1318" t="s">
        <v>2821</v>
      </c>
      <c r="G1318" t="s">
        <v>26</v>
      </c>
      <c r="H1318" t="s">
        <v>2822</v>
      </c>
      <c r="I1318" t="s">
        <v>100</v>
      </c>
      <c r="J1318">
        <v>20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24</v>
      </c>
      <c r="R1318">
        <v>0</v>
      </c>
      <c r="S1318">
        <v>0</v>
      </c>
      <c r="T1318" t="s">
        <v>206</v>
      </c>
      <c r="U1318" t="s">
        <v>29</v>
      </c>
      <c r="V1318" t="s">
        <v>29</v>
      </c>
      <c r="W1318" t="s">
        <v>30</v>
      </c>
      <c r="X1318" s="8" t="s">
        <v>38656</v>
      </c>
      <c r="Y1318" s="93"/>
      <c r="Z1318" s="93"/>
      <c r="AA1318" t="s">
        <v>2823</v>
      </c>
      <c r="AB1318" t="s">
        <v>2824</v>
      </c>
    </row>
    <row r="1319" spans="1:28" x14ac:dyDescent="0.3">
      <c r="A1319" s="8" t="b">
        <f t="shared" si="60"/>
        <v>0</v>
      </c>
      <c r="B1319" t="str">
        <f t="shared" si="61"/>
        <v>entweihencard</v>
      </c>
      <c r="C1319" s="10" t="str">
        <f t="shared" si="62"/>
        <v>entweihen_card</v>
      </c>
      <c r="D1319">
        <v>4451</v>
      </c>
      <c r="E1319" t="s">
        <v>24</v>
      </c>
      <c r="F1319" t="s">
        <v>3655</v>
      </c>
      <c r="G1319" t="s">
        <v>26</v>
      </c>
      <c r="H1319" t="s">
        <v>3656</v>
      </c>
      <c r="I1319" t="s">
        <v>100</v>
      </c>
      <c r="J1319">
        <v>20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24</v>
      </c>
      <c r="R1319">
        <v>0</v>
      </c>
      <c r="S1319">
        <v>0</v>
      </c>
      <c r="T1319" t="s">
        <v>59</v>
      </c>
      <c r="U1319" t="s">
        <v>29</v>
      </c>
      <c r="V1319" t="s">
        <v>29</v>
      </c>
      <c r="W1319" t="s">
        <v>30</v>
      </c>
      <c r="X1319" s="8" t="s">
        <v>38657</v>
      </c>
      <c r="Y1319" s="93"/>
      <c r="Z1319" s="93"/>
      <c r="AA1319" t="s">
        <v>3657</v>
      </c>
      <c r="AB1319" t="s">
        <v>3658</v>
      </c>
    </row>
    <row r="1320" spans="1:28" x14ac:dyDescent="0.3">
      <c r="A1320" s="8" t="b">
        <f t="shared" si="60"/>
        <v>0</v>
      </c>
      <c r="B1320" t="str">
        <f t="shared" si="61"/>
        <v>centipedelarvacard</v>
      </c>
      <c r="C1320" s="10" t="str">
        <f t="shared" si="62"/>
        <v>centipede_larva_card</v>
      </c>
      <c r="D1320">
        <v>4452</v>
      </c>
      <c r="E1320" t="s">
        <v>24</v>
      </c>
      <c r="F1320" t="s">
        <v>2053</v>
      </c>
      <c r="G1320" t="s">
        <v>26</v>
      </c>
      <c r="H1320" t="s">
        <v>2054</v>
      </c>
      <c r="I1320" t="s">
        <v>100</v>
      </c>
      <c r="J1320">
        <v>20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24</v>
      </c>
      <c r="R1320">
        <v>0</v>
      </c>
      <c r="S1320">
        <v>0</v>
      </c>
      <c r="T1320" t="s">
        <v>262</v>
      </c>
      <c r="U1320" t="s">
        <v>29</v>
      </c>
      <c r="V1320" t="s">
        <v>29</v>
      </c>
      <c r="W1320" t="s">
        <v>30</v>
      </c>
      <c r="X1320" s="8" t="s">
        <v>38658</v>
      </c>
      <c r="Y1320" s="93"/>
      <c r="Z1320" s="93"/>
      <c r="AA1320" t="s">
        <v>2055</v>
      </c>
      <c r="AB1320" t="s">
        <v>2056</v>
      </c>
    </row>
    <row r="1321" spans="1:28" x14ac:dyDescent="0.3">
      <c r="A1321" s="8" t="b">
        <f t="shared" si="60"/>
        <v>0</v>
      </c>
      <c r="B1321" t="str">
        <f t="shared" si="61"/>
        <v>hillsrioncard</v>
      </c>
      <c r="C1321" s="10" t="str">
        <f t="shared" si="62"/>
        <v>hillsrion_card</v>
      </c>
      <c r="D1321">
        <v>4453</v>
      </c>
      <c r="E1321" t="s">
        <v>24</v>
      </c>
      <c r="F1321" t="s">
        <v>5181</v>
      </c>
      <c r="G1321" t="s">
        <v>26</v>
      </c>
      <c r="H1321" t="s">
        <v>5182</v>
      </c>
      <c r="I1321" t="s">
        <v>100</v>
      </c>
      <c r="J1321">
        <v>20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24</v>
      </c>
      <c r="R1321">
        <v>0</v>
      </c>
      <c r="S1321">
        <v>0</v>
      </c>
      <c r="T1321" t="s">
        <v>262</v>
      </c>
      <c r="U1321" t="s">
        <v>29</v>
      </c>
      <c r="V1321" t="s">
        <v>29</v>
      </c>
      <c r="W1321" t="s">
        <v>30</v>
      </c>
      <c r="X1321" s="8" t="s">
        <v>38659</v>
      </c>
      <c r="Y1321" s="93"/>
      <c r="Z1321" s="93"/>
      <c r="AA1321" t="s">
        <v>5183</v>
      </c>
      <c r="AB1321" t="s">
        <v>5184</v>
      </c>
    </row>
    <row r="1322" spans="1:28" x14ac:dyDescent="0.3">
      <c r="A1322" s="8" t="b">
        <f t="shared" si="60"/>
        <v>0</v>
      </c>
      <c r="B1322" t="str">
        <f t="shared" si="61"/>
        <v>headset</v>
      </c>
      <c r="C1322" s="10" t="str">
        <f t="shared" si="62"/>
        <v>headset</v>
      </c>
      <c r="D1322">
        <v>5001</v>
      </c>
      <c r="E1322" t="s">
        <v>24</v>
      </c>
      <c r="F1322" t="s">
        <v>5043</v>
      </c>
      <c r="G1322" t="s">
        <v>26</v>
      </c>
      <c r="H1322" t="s">
        <v>5043</v>
      </c>
      <c r="I1322" t="s">
        <v>59</v>
      </c>
      <c r="J1322" s="6">
        <v>20</v>
      </c>
      <c r="K1322">
        <v>20</v>
      </c>
      <c r="L1322">
        <v>0</v>
      </c>
      <c r="M1322">
        <v>0</v>
      </c>
      <c r="N1322">
        <v>0</v>
      </c>
      <c r="O1322">
        <v>3</v>
      </c>
      <c r="P1322">
        <v>0</v>
      </c>
      <c r="Q1322" t="s">
        <v>60</v>
      </c>
      <c r="R1322">
        <v>1</v>
      </c>
      <c r="S1322">
        <v>0</v>
      </c>
      <c r="T1322" t="s">
        <v>72</v>
      </c>
      <c r="U1322" t="s">
        <v>36</v>
      </c>
      <c r="V1322" t="s">
        <v>37</v>
      </c>
      <c r="W1322" t="s">
        <v>38</v>
      </c>
      <c r="X1322" s="8" t="s">
        <v>38660</v>
      </c>
      <c r="Y1322" s="93"/>
      <c r="Z1322" s="93"/>
      <c r="AA1322" t="s">
        <v>5044</v>
      </c>
      <c r="AB1322" t="s">
        <v>5045</v>
      </c>
    </row>
    <row r="1323" spans="1:28" x14ac:dyDescent="0.3">
      <c r="A1323" s="8" t="b">
        <f t="shared" si="60"/>
        <v>0</v>
      </c>
      <c r="B1323" t="str">
        <f t="shared" si="61"/>
        <v>gemmedcrown</v>
      </c>
      <c r="C1323" s="10" t="str">
        <f t="shared" si="62"/>
        <v>gemmed_crown</v>
      </c>
      <c r="D1323">
        <v>5002</v>
      </c>
      <c r="E1323" t="s">
        <v>24</v>
      </c>
      <c r="F1323" t="s">
        <v>4385</v>
      </c>
      <c r="G1323" t="s">
        <v>26</v>
      </c>
      <c r="H1323" t="s">
        <v>4386</v>
      </c>
      <c r="I1323" t="s">
        <v>59</v>
      </c>
      <c r="J1323" s="6">
        <v>20</v>
      </c>
      <c r="K1323">
        <v>60</v>
      </c>
      <c r="L1323">
        <v>0</v>
      </c>
      <c r="M1323">
        <v>0</v>
      </c>
      <c r="N1323">
        <v>0</v>
      </c>
      <c r="O1323">
        <v>4</v>
      </c>
      <c r="P1323">
        <v>0</v>
      </c>
      <c r="Q1323" t="s">
        <v>60</v>
      </c>
      <c r="R1323">
        <v>60</v>
      </c>
      <c r="S1323">
        <v>0</v>
      </c>
      <c r="T1323" t="s">
        <v>72</v>
      </c>
      <c r="U1323" t="s">
        <v>36</v>
      </c>
      <c r="V1323" t="s">
        <v>672</v>
      </c>
      <c r="W1323" t="s">
        <v>38</v>
      </c>
      <c r="X1323" s="8" t="s">
        <v>38661</v>
      </c>
      <c r="Y1323" s="93"/>
      <c r="Z1323" s="93"/>
      <c r="AA1323" t="s">
        <v>4387</v>
      </c>
      <c r="AB1323" t="s">
        <v>4388</v>
      </c>
    </row>
    <row r="1324" spans="1:28" x14ac:dyDescent="0.3">
      <c r="A1324" s="8" t="b">
        <f t="shared" si="60"/>
        <v>0</v>
      </c>
      <c r="B1324" t="str">
        <f t="shared" si="61"/>
        <v>jokerjester</v>
      </c>
      <c r="C1324" s="10" t="str">
        <f t="shared" si="62"/>
        <v>joker_jester</v>
      </c>
      <c r="D1324">
        <v>5003</v>
      </c>
      <c r="E1324" t="s">
        <v>24</v>
      </c>
      <c r="F1324" t="s">
        <v>5667</v>
      </c>
      <c r="G1324" t="s">
        <v>26</v>
      </c>
      <c r="H1324" t="s">
        <v>5668</v>
      </c>
      <c r="I1324" t="s">
        <v>59</v>
      </c>
      <c r="J1324">
        <v>20</v>
      </c>
      <c r="K1324">
        <v>10</v>
      </c>
      <c r="L1324">
        <v>0</v>
      </c>
      <c r="M1324">
        <v>0</v>
      </c>
      <c r="N1324">
        <v>0</v>
      </c>
      <c r="O1324">
        <v>1</v>
      </c>
      <c r="P1324">
        <v>0</v>
      </c>
      <c r="Q1324" t="s">
        <v>60</v>
      </c>
      <c r="R1324">
        <v>0</v>
      </c>
      <c r="S1324">
        <v>0</v>
      </c>
      <c r="T1324" t="s">
        <v>72</v>
      </c>
      <c r="U1324" t="s">
        <v>36</v>
      </c>
      <c r="V1324" t="s">
        <v>185</v>
      </c>
      <c r="W1324" t="s">
        <v>38</v>
      </c>
      <c r="X1324" s="8" t="s">
        <v>38268</v>
      </c>
      <c r="Y1324" s="93"/>
      <c r="Z1324" s="93"/>
      <c r="AA1324" t="s">
        <v>5669</v>
      </c>
      <c r="AB1324" t="s">
        <v>5670</v>
      </c>
    </row>
    <row r="1325" spans="1:28" x14ac:dyDescent="0.3">
      <c r="A1325" s="8" t="b">
        <f t="shared" si="60"/>
        <v>0</v>
      </c>
      <c r="B1325" t="str">
        <f t="shared" si="61"/>
        <v>gasmask</v>
      </c>
      <c r="C1325" s="10" t="str">
        <f t="shared" si="62"/>
        <v>gas_mask</v>
      </c>
      <c r="D1325">
        <v>5005</v>
      </c>
      <c r="E1325" t="s">
        <v>24</v>
      </c>
      <c r="F1325" t="s">
        <v>4363</v>
      </c>
      <c r="G1325" t="s">
        <v>26</v>
      </c>
      <c r="H1325" t="s">
        <v>4364</v>
      </c>
      <c r="I1325" t="s">
        <v>59</v>
      </c>
      <c r="J1325">
        <v>20</v>
      </c>
      <c r="K1325">
        <v>10</v>
      </c>
      <c r="L1325">
        <v>0</v>
      </c>
      <c r="M1325">
        <v>0</v>
      </c>
      <c r="N1325">
        <v>0</v>
      </c>
      <c r="O1325">
        <v>1</v>
      </c>
      <c r="P1325">
        <v>0</v>
      </c>
      <c r="Q1325" t="s">
        <v>24</v>
      </c>
      <c r="R1325">
        <v>0</v>
      </c>
      <c r="S1325">
        <v>0</v>
      </c>
      <c r="T1325" t="s">
        <v>184</v>
      </c>
      <c r="U1325" t="s">
        <v>36</v>
      </c>
      <c r="V1325" t="s">
        <v>185</v>
      </c>
      <c r="W1325" t="s">
        <v>38</v>
      </c>
      <c r="X1325" s="8" t="s">
        <v>38662</v>
      </c>
      <c r="Y1325" s="93"/>
      <c r="Z1325" s="93"/>
      <c r="AA1325" t="s">
        <v>4365</v>
      </c>
      <c r="AB1325" t="s">
        <v>4366</v>
      </c>
    </row>
    <row r="1326" spans="1:28" x14ac:dyDescent="0.3">
      <c r="A1326" s="8" t="b">
        <f t="shared" si="60"/>
        <v>0</v>
      </c>
      <c r="B1326" t="str">
        <f t="shared" si="61"/>
        <v>machomanglasses</v>
      </c>
      <c r="C1326" s="10" t="str">
        <f t="shared" si="62"/>
        <v>machoman_glasses</v>
      </c>
      <c r="D1326">
        <v>5006</v>
      </c>
      <c r="E1326" t="s">
        <v>24</v>
      </c>
      <c r="F1326" t="s">
        <v>6309</v>
      </c>
      <c r="G1326" t="s">
        <v>26</v>
      </c>
      <c r="H1326" t="s">
        <v>6310</v>
      </c>
      <c r="I1326" t="s">
        <v>59</v>
      </c>
      <c r="J1326" s="1">
        <v>36000</v>
      </c>
      <c r="K1326">
        <v>10</v>
      </c>
      <c r="L1326">
        <v>0</v>
      </c>
      <c r="M1326">
        <v>0</v>
      </c>
      <c r="N1326">
        <v>0</v>
      </c>
      <c r="O1326">
        <v>1</v>
      </c>
      <c r="P1326">
        <v>0</v>
      </c>
      <c r="Q1326" t="s">
        <v>24</v>
      </c>
      <c r="R1326">
        <v>0</v>
      </c>
      <c r="S1326">
        <v>0</v>
      </c>
      <c r="T1326" t="s">
        <v>189</v>
      </c>
      <c r="U1326" t="s">
        <v>36</v>
      </c>
      <c r="V1326" t="s">
        <v>37</v>
      </c>
      <c r="W1326" t="s">
        <v>38</v>
      </c>
      <c r="X1326" s="8"/>
      <c r="Y1326" s="93"/>
      <c r="Z1326" s="93"/>
      <c r="AA1326" t="s">
        <v>6311</v>
      </c>
      <c r="AB1326" t="s">
        <v>6312</v>
      </c>
    </row>
    <row r="1327" spans="1:28" x14ac:dyDescent="0.3">
      <c r="A1327" s="8" t="b">
        <f t="shared" si="60"/>
        <v>0</v>
      </c>
      <c r="B1327" t="str">
        <f t="shared" si="61"/>
        <v>loardcirclet</v>
      </c>
      <c r="C1327" s="10" t="str">
        <f t="shared" si="62"/>
        <v>loard_circlet</v>
      </c>
      <c r="D1327">
        <v>5007</v>
      </c>
      <c r="E1327" t="s">
        <v>24</v>
      </c>
      <c r="F1327" t="s">
        <v>6151</v>
      </c>
      <c r="G1327" t="s">
        <v>26</v>
      </c>
      <c r="H1327" t="s">
        <v>6152</v>
      </c>
      <c r="I1327" t="s">
        <v>59</v>
      </c>
      <c r="J1327">
        <v>20</v>
      </c>
      <c r="K1327">
        <v>20</v>
      </c>
      <c r="L1327">
        <v>0</v>
      </c>
      <c r="M1327">
        <v>0</v>
      </c>
      <c r="N1327">
        <v>0</v>
      </c>
      <c r="O1327">
        <v>3</v>
      </c>
      <c r="P1327">
        <v>0</v>
      </c>
      <c r="Q1327" t="s">
        <v>60</v>
      </c>
      <c r="R1327">
        <v>55</v>
      </c>
      <c r="S1327">
        <v>0</v>
      </c>
      <c r="T1327" t="s">
        <v>72</v>
      </c>
      <c r="U1327" t="s">
        <v>36</v>
      </c>
      <c r="V1327" t="s">
        <v>37</v>
      </c>
      <c r="W1327" t="s">
        <v>38</v>
      </c>
      <c r="X1327" s="8" t="s">
        <v>38663</v>
      </c>
      <c r="Y1327" s="93"/>
      <c r="Z1327" s="93"/>
      <c r="AA1327" t="s">
        <v>6153</v>
      </c>
      <c r="AB1327" t="s">
        <v>6154</v>
      </c>
    </row>
    <row r="1328" spans="1:28" x14ac:dyDescent="0.3">
      <c r="A1328" s="8" t="b">
        <f t="shared" si="60"/>
        <v>0</v>
      </c>
      <c r="B1328" t="str">
        <f t="shared" si="61"/>
        <v>puppylove</v>
      </c>
      <c r="C1328" s="10" t="str">
        <f t="shared" si="62"/>
        <v>puppy_love</v>
      </c>
      <c r="D1328">
        <v>5008</v>
      </c>
      <c r="E1328" t="s">
        <v>24</v>
      </c>
      <c r="F1328" t="s">
        <v>7959</v>
      </c>
      <c r="G1328" t="s">
        <v>26</v>
      </c>
      <c r="H1328" t="s">
        <v>7960</v>
      </c>
      <c r="I1328" t="s">
        <v>59</v>
      </c>
      <c r="J1328">
        <v>20</v>
      </c>
      <c r="K1328">
        <v>10</v>
      </c>
      <c r="L1328">
        <v>0</v>
      </c>
      <c r="M1328">
        <v>0</v>
      </c>
      <c r="N1328">
        <v>0</v>
      </c>
      <c r="O1328">
        <v>1</v>
      </c>
      <c r="P1328">
        <v>0</v>
      </c>
      <c r="Q1328" t="s">
        <v>24</v>
      </c>
      <c r="R1328">
        <v>0</v>
      </c>
      <c r="S1328">
        <v>0</v>
      </c>
      <c r="T1328" t="s">
        <v>72</v>
      </c>
      <c r="U1328" t="s">
        <v>36</v>
      </c>
      <c r="V1328" t="s">
        <v>37</v>
      </c>
      <c r="W1328" t="s">
        <v>38</v>
      </c>
      <c r="X1328" s="8"/>
      <c r="Y1328" s="93"/>
      <c r="Z1328" s="93"/>
      <c r="AA1328" t="s">
        <v>7961</v>
      </c>
      <c r="AB1328" t="s">
        <v>7962</v>
      </c>
    </row>
    <row r="1329" spans="1:28" x14ac:dyDescent="0.3">
      <c r="A1329" s="8" t="b">
        <f t="shared" si="60"/>
        <v>0</v>
      </c>
      <c r="B1329" t="str">
        <f t="shared" si="61"/>
        <v>safetyhelmet</v>
      </c>
      <c r="C1329" s="10" t="str">
        <f t="shared" si="62"/>
        <v>safety_helmet</v>
      </c>
      <c r="D1329">
        <v>5009</v>
      </c>
      <c r="E1329" t="s">
        <v>24</v>
      </c>
      <c r="F1329" t="s">
        <v>8662</v>
      </c>
      <c r="G1329" t="s">
        <v>26</v>
      </c>
      <c r="H1329" t="s">
        <v>8663</v>
      </c>
      <c r="I1329" t="s">
        <v>59</v>
      </c>
      <c r="J1329">
        <v>20</v>
      </c>
      <c r="K1329">
        <v>50</v>
      </c>
      <c r="L1329">
        <v>0</v>
      </c>
      <c r="M1329">
        <v>0</v>
      </c>
      <c r="N1329">
        <v>0</v>
      </c>
      <c r="O1329">
        <v>3</v>
      </c>
      <c r="P1329">
        <v>0</v>
      </c>
      <c r="Q1329" t="s">
        <v>60</v>
      </c>
      <c r="R1329">
        <v>0</v>
      </c>
      <c r="S1329">
        <v>0</v>
      </c>
      <c r="T1329" t="s">
        <v>72</v>
      </c>
      <c r="U1329" t="s">
        <v>36</v>
      </c>
      <c r="V1329" t="s">
        <v>185</v>
      </c>
      <c r="W1329" t="s">
        <v>38</v>
      </c>
      <c r="X1329" s="8" t="s">
        <v>38664</v>
      </c>
      <c r="Y1329" s="93"/>
      <c r="Z1329" s="93"/>
      <c r="AA1329" t="s">
        <v>8664</v>
      </c>
      <c r="AB1329" t="s">
        <v>8665</v>
      </c>
    </row>
    <row r="1330" spans="1:28" x14ac:dyDescent="0.3">
      <c r="A1330" s="8" t="b">
        <f t="shared" si="60"/>
        <v>0</v>
      </c>
      <c r="B1330" t="str">
        <f t="shared" si="61"/>
        <v>indianhairpiece</v>
      </c>
      <c r="C1330" s="10" t="str">
        <f t="shared" si="62"/>
        <v>indian_hair_piece</v>
      </c>
      <c r="D1330">
        <v>5010</v>
      </c>
      <c r="E1330" t="s">
        <v>24</v>
      </c>
      <c r="F1330" t="s">
        <v>5489</v>
      </c>
      <c r="G1330" t="s">
        <v>26</v>
      </c>
      <c r="H1330" t="s">
        <v>5490</v>
      </c>
      <c r="I1330" t="s">
        <v>59</v>
      </c>
      <c r="J1330">
        <v>20</v>
      </c>
      <c r="K1330">
        <v>10</v>
      </c>
      <c r="L1330">
        <v>0</v>
      </c>
      <c r="M1330">
        <v>0</v>
      </c>
      <c r="N1330">
        <v>0</v>
      </c>
      <c r="O1330">
        <v>3</v>
      </c>
      <c r="P1330">
        <v>0</v>
      </c>
      <c r="Q1330" t="s">
        <v>60</v>
      </c>
      <c r="R1330">
        <v>0</v>
      </c>
      <c r="S1330">
        <v>0</v>
      </c>
      <c r="T1330" t="s">
        <v>72</v>
      </c>
      <c r="U1330" t="s">
        <v>36</v>
      </c>
      <c r="V1330" t="s">
        <v>37</v>
      </c>
      <c r="W1330" t="s">
        <v>38</v>
      </c>
      <c r="X1330" s="8"/>
      <c r="Y1330" s="93"/>
      <c r="Z1330" s="93"/>
      <c r="AA1330" t="s">
        <v>5491</v>
      </c>
      <c r="AB1330" t="s">
        <v>5492</v>
      </c>
    </row>
    <row r="1331" spans="1:28" x14ac:dyDescent="0.3">
      <c r="A1331" s="8" t="b">
        <f t="shared" si="60"/>
        <v>0</v>
      </c>
      <c r="B1331" t="str">
        <f t="shared" si="61"/>
        <v>antenna</v>
      </c>
      <c r="C1331" s="10" t="str">
        <f t="shared" si="62"/>
        <v>antenna</v>
      </c>
      <c r="D1331">
        <v>5011</v>
      </c>
      <c r="E1331" t="s">
        <v>24</v>
      </c>
      <c r="F1331" t="s">
        <v>394</v>
      </c>
      <c r="G1331" t="s">
        <v>26</v>
      </c>
      <c r="H1331" t="s">
        <v>395</v>
      </c>
      <c r="I1331" t="s">
        <v>59</v>
      </c>
      <c r="J1331">
        <v>20</v>
      </c>
      <c r="K1331">
        <v>10</v>
      </c>
      <c r="L1331">
        <v>0</v>
      </c>
      <c r="M1331">
        <v>0</v>
      </c>
      <c r="N1331">
        <v>0</v>
      </c>
      <c r="O1331">
        <v>3</v>
      </c>
      <c r="P1331">
        <v>0</v>
      </c>
      <c r="Q1331" t="s">
        <v>60</v>
      </c>
      <c r="R1331">
        <v>0</v>
      </c>
      <c r="S1331">
        <v>0</v>
      </c>
      <c r="T1331" t="s">
        <v>72</v>
      </c>
      <c r="U1331" t="s">
        <v>36</v>
      </c>
      <c r="V1331" t="s">
        <v>37</v>
      </c>
      <c r="W1331" t="s">
        <v>38</v>
      </c>
      <c r="X1331" s="8"/>
      <c r="Y1331" s="93"/>
      <c r="Z1331" s="93"/>
      <c r="AA1331" t="s">
        <v>396</v>
      </c>
      <c r="AB1331" t="s">
        <v>397</v>
      </c>
    </row>
    <row r="1332" spans="1:28" x14ac:dyDescent="0.3">
      <c r="A1332" s="8" t="b">
        <f t="shared" si="60"/>
        <v>0</v>
      </c>
      <c r="B1332" t="str">
        <f t="shared" si="61"/>
        <v>finhelm</v>
      </c>
      <c r="C1332" s="10" t="str">
        <f t="shared" si="62"/>
        <v>fin_helm</v>
      </c>
      <c r="D1332">
        <v>5014</v>
      </c>
      <c r="E1332" t="s">
        <v>24</v>
      </c>
      <c r="F1332" t="s">
        <v>3926</v>
      </c>
      <c r="G1332" t="s">
        <v>26</v>
      </c>
      <c r="H1332" t="s">
        <v>3927</v>
      </c>
      <c r="I1332" t="s">
        <v>59</v>
      </c>
      <c r="J1332">
        <v>20</v>
      </c>
      <c r="K1332">
        <v>30</v>
      </c>
      <c r="L1332">
        <v>0</v>
      </c>
      <c r="M1332">
        <v>0</v>
      </c>
      <c r="N1332">
        <v>0</v>
      </c>
      <c r="O1332">
        <v>2</v>
      </c>
      <c r="P1332">
        <v>0</v>
      </c>
      <c r="Q1332" t="s">
        <v>24</v>
      </c>
      <c r="R1332">
        <v>65</v>
      </c>
      <c r="S1332">
        <v>0</v>
      </c>
      <c r="T1332" t="s">
        <v>189</v>
      </c>
      <c r="U1332" t="s">
        <v>36</v>
      </c>
      <c r="V1332" t="s">
        <v>837</v>
      </c>
      <c r="W1332" t="s">
        <v>38</v>
      </c>
      <c r="X1332" s="8"/>
      <c r="Y1332" s="93"/>
      <c r="Z1332" s="93"/>
      <c r="AA1332" t="s">
        <v>3928</v>
      </c>
      <c r="AB1332" t="s">
        <v>3929</v>
      </c>
    </row>
    <row r="1333" spans="1:28" x14ac:dyDescent="0.3">
      <c r="A1333" s="8" t="b">
        <f t="shared" si="60"/>
        <v>0</v>
      </c>
      <c r="B1333" t="str">
        <f t="shared" si="61"/>
        <v>eggshell</v>
      </c>
      <c r="C1333" s="10" t="str">
        <f t="shared" si="62"/>
        <v>egg_shell</v>
      </c>
      <c r="D1333">
        <v>5015</v>
      </c>
      <c r="E1333" t="s">
        <v>24</v>
      </c>
      <c r="F1333" t="s">
        <v>3528</v>
      </c>
      <c r="G1333" t="s">
        <v>26</v>
      </c>
      <c r="H1333" t="s">
        <v>3529</v>
      </c>
      <c r="I1333" t="s">
        <v>59</v>
      </c>
      <c r="J1333">
        <v>20</v>
      </c>
      <c r="K1333">
        <v>20</v>
      </c>
      <c r="L1333">
        <v>0</v>
      </c>
      <c r="M1333">
        <v>0</v>
      </c>
      <c r="N1333">
        <v>0</v>
      </c>
      <c r="O1333">
        <v>3</v>
      </c>
      <c r="P1333">
        <v>0</v>
      </c>
      <c r="Q1333" t="s">
        <v>24</v>
      </c>
      <c r="R1333">
        <v>0</v>
      </c>
      <c r="S1333">
        <v>0</v>
      </c>
      <c r="T1333" t="s">
        <v>72</v>
      </c>
      <c r="U1333" t="s">
        <v>36</v>
      </c>
      <c r="V1333" t="s">
        <v>37</v>
      </c>
      <c r="W1333" t="s">
        <v>38</v>
      </c>
      <c r="X1333" s="8"/>
      <c r="Y1333" s="93"/>
      <c r="Z1333" s="93"/>
      <c r="AA1333" t="s">
        <v>3530</v>
      </c>
      <c r="AB1333" t="s">
        <v>3531</v>
      </c>
    </row>
    <row r="1334" spans="1:28" x14ac:dyDescent="0.3">
      <c r="A1334" s="8" t="b">
        <f t="shared" si="60"/>
        <v>0</v>
      </c>
      <c r="B1334" t="str">
        <f t="shared" si="61"/>
        <v>boy'scap</v>
      </c>
      <c r="C1334" s="10" t="str">
        <f t="shared" si="62"/>
        <v>boy's_cap</v>
      </c>
      <c r="D1334">
        <v>5016</v>
      </c>
      <c r="E1334" t="s">
        <v>24</v>
      </c>
      <c r="F1334" t="s">
        <v>1527</v>
      </c>
      <c r="G1334" t="s">
        <v>26</v>
      </c>
      <c r="H1334" t="s">
        <v>1528</v>
      </c>
      <c r="I1334" t="s">
        <v>59</v>
      </c>
      <c r="J1334">
        <v>20</v>
      </c>
      <c r="K1334">
        <v>10</v>
      </c>
      <c r="L1334">
        <v>0</v>
      </c>
      <c r="M1334">
        <v>0</v>
      </c>
      <c r="N1334">
        <v>0</v>
      </c>
      <c r="O1334">
        <v>2</v>
      </c>
      <c r="P1334">
        <v>0</v>
      </c>
      <c r="Q1334" t="s">
        <v>60</v>
      </c>
      <c r="R1334">
        <v>0</v>
      </c>
      <c r="S1334">
        <v>0</v>
      </c>
      <c r="T1334" t="s">
        <v>72</v>
      </c>
      <c r="U1334" t="s">
        <v>36</v>
      </c>
      <c r="V1334" t="s">
        <v>185</v>
      </c>
      <c r="W1334" t="s">
        <v>38</v>
      </c>
      <c r="X1334" s="8"/>
      <c r="Y1334" s="93"/>
      <c r="Z1334" s="93"/>
      <c r="AA1334" t="s">
        <v>1529</v>
      </c>
      <c r="AB1334" t="s">
        <v>1530</v>
      </c>
    </row>
    <row r="1335" spans="1:28" x14ac:dyDescent="0.3">
      <c r="A1335" s="8" t="b">
        <f t="shared" si="60"/>
        <v>0</v>
      </c>
      <c r="B1335" t="str">
        <f t="shared" si="61"/>
        <v>bonehelm</v>
      </c>
      <c r="C1335" s="10" t="str">
        <f t="shared" si="62"/>
        <v>bone_helm</v>
      </c>
      <c r="D1335">
        <v>5017</v>
      </c>
      <c r="E1335" t="s">
        <v>24</v>
      </c>
      <c r="F1335" t="s">
        <v>1417</v>
      </c>
      <c r="G1335" t="s">
        <v>26</v>
      </c>
      <c r="H1335" t="s">
        <v>1418</v>
      </c>
      <c r="I1335" t="s">
        <v>59</v>
      </c>
      <c r="J1335" s="6">
        <v>20</v>
      </c>
      <c r="K1335">
        <v>80</v>
      </c>
      <c r="L1335">
        <v>0</v>
      </c>
      <c r="M1335">
        <v>0</v>
      </c>
      <c r="N1335">
        <v>0</v>
      </c>
      <c r="O1335">
        <v>7</v>
      </c>
      <c r="P1335">
        <v>0</v>
      </c>
      <c r="Q1335" t="s">
        <v>60</v>
      </c>
      <c r="R1335">
        <v>70</v>
      </c>
      <c r="S1335">
        <v>0</v>
      </c>
      <c r="T1335" t="s">
        <v>72</v>
      </c>
      <c r="U1335" t="s">
        <v>36</v>
      </c>
      <c r="V1335" t="s">
        <v>826</v>
      </c>
      <c r="W1335" t="s">
        <v>38</v>
      </c>
      <c r="X1335" s="8" t="s">
        <v>38665</v>
      </c>
      <c r="Y1335" s="93"/>
      <c r="Z1335" s="93"/>
      <c r="AA1335" t="s">
        <v>1419</v>
      </c>
      <c r="AB1335" t="s">
        <v>1420</v>
      </c>
    </row>
    <row r="1336" spans="1:28" x14ac:dyDescent="0.3">
      <c r="A1336" s="8" t="b">
        <f t="shared" si="60"/>
        <v>0</v>
      </c>
      <c r="B1336" t="str">
        <f t="shared" si="61"/>
        <v>corsair</v>
      </c>
      <c r="C1336" s="10" t="str">
        <f t="shared" si="62"/>
        <v>corsair</v>
      </c>
      <c r="D1336">
        <v>5019</v>
      </c>
      <c r="E1336" t="s">
        <v>24</v>
      </c>
      <c r="F1336" t="s">
        <v>2498</v>
      </c>
      <c r="G1336" t="s">
        <v>26</v>
      </c>
      <c r="H1336" t="s">
        <v>2498</v>
      </c>
      <c r="I1336" t="s">
        <v>59</v>
      </c>
      <c r="J1336">
        <v>20</v>
      </c>
      <c r="K1336">
        <v>50</v>
      </c>
      <c r="L1336">
        <v>0</v>
      </c>
      <c r="M1336">
        <v>0</v>
      </c>
      <c r="N1336">
        <v>0</v>
      </c>
      <c r="O1336">
        <v>5</v>
      </c>
      <c r="P1336">
        <v>0</v>
      </c>
      <c r="Q1336" t="s">
        <v>60</v>
      </c>
      <c r="R1336">
        <v>0</v>
      </c>
      <c r="S1336">
        <v>0</v>
      </c>
      <c r="T1336" t="s">
        <v>72</v>
      </c>
      <c r="U1336" t="s">
        <v>36</v>
      </c>
      <c r="V1336" t="s">
        <v>185</v>
      </c>
      <c r="W1336" t="s">
        <v>38</v>
      </c>
      <c r="X1336" s="8" t="s">
        <v>38270</v>
      </c>
      <c r="Y1336" s="93"/>
      <c r="Z1336" s="93"/>
      <c r="AA1336" t="s">
        <v>2499</v>
      </c>
      <c r="AB1336" t="s">
        <v>2500</v>
      </c>
    </row>
    <row r="1337" spans="1:28" x14ac:dyDescent="0.3">
      <c r="A1337" s="8" t="b">
        <f t="shared" si="60"/>
        <v>0</v>
      </c>
      <c r="B1337" t="str">
        <f t="shared" si="61"/>
        <v>kafraband</v>
      </c>
      <c r="C1337" s="10" t="str">
        <f t="shared" si="62"/>
        <v>kafra_band</v>
      </c>
      <c r="D1337">
        <v>5020</v>
      </c>
      <c r="E1337" t="s">
        <v>24</v>
      </c>
      <c r="F1337" t="s">
        <v>5701</v>
      </c>
      <c r="G1337" t="s">
        <v>26</v>
      </c>
      <c r="H1337" t="s">
        <v>5702</v>
      </c>
      <c r="I1337" t="s">
        <v>59</v>
      </c>
      <c r="J1337">
        <v>20</v>
      </c>
      <c r="K1337">
        <v>50</v>
      </c>
      <c r="L1337">
        <v>0</v>
      </c>
      <c r="M1337">
        <v>0</v>
      </c>
      <c r="N1337">
        <v>0</v>
      </c>
      <c r="O1337">
        <v>3</v>
      </c>
      <c r="P1337">
        <v>0</v>
      </c>
      <c r="Q1337" t="s">
        <v>60</v>
      </c>
      <c r="R1337">
        <v>0</v>
      </c>
      <c r="S1337">
        <v>0</v>
      </c>
      <c r="T1337" t="s">
        <v>72</v>
      </c>
      <c r="U1337" t="s">
        <v>36</v>
      </c>
      <c r="V1337" t="s">
        <v>37</v>
      </c>
      <c r="W1337" t="s">
        <v>38</v>
      </c>
      <c r="X1337" s="8" t="s">
        <v>38201</v>
      </c>
      <c r="Y1337" s="93"/>
      <c r="Z1337" s="93"/>
      <c r="AA1337" t="s">
        <v>5703</v>
      </c>
      <c r="AB1337" t="s">
        <v>5704</v>
      </c>
    </row>
    <row r="1338" spans="1:28" x14ac:dyDescent="0.3">
      <c r="A1338" s="8" t="b">
        <f t="shared" si="60"/>
        <v>0</v>
      </c>
      <c r="B1338" t="str">
        <f t="shared" si="61"/>
        <v>hatofcake</v>
      </c>
      <c r="C1338" s="10" t="str">
        <f t="shared" si="62"/>
        <v>hat_of_cake</v>
      </c>
      <c r="D1338">
        <v>5024</v>
      </c>
      <c r="E1338" t="s">
        <v>24</v>
      </c>
      <c r="F1338" t="s">
        <v>5011</v>
      </c>
      <c r="G1338" t="s">
        <v>26</v>
      </c>
      <c r="H1338" t="s">
        <v>5012</v>
      </c>
      <c r="I1338" t="s">
        <v>59</v>
      </c>
      <c r="J1338">
        <v>20</v>
      </c>
      <c r="K1338">
        <v>100</v>
      </c>
      <c r="L1338">
        <v>0</v>
      </c>
      <c r="M1338">
        <v>0</v>
      </c>
      <c r="N1338">
        <v>0</v>
      </c>
      <c r="O1338">
        <v>1</v>
      </c>
      <c r="P1338">
        <v>0</v>
      </c>
      <c r="Q1338" t="s">
        <v>60</v>
      </c>
      <c r="R1338">
        <v>0</v>
      </c>
      <c r="S1338">
        <v>0</v>
      </c>
      <c r="T1338" t="s">
        <v>72</v>
      </c>
      <c r="U1338" t="s">
        <v>36</v>
      </c>
      <c r="V1338" t="s">
        <v>37</v>
      </c>
      <c r="W1338" t="s">
        <v>38</v>
      </c>
      <c r="X1338" s="8"/>
      <c r="Y1338" s="93"/>
      <c r="Z1338" s="93"/>
      <c r="AA1338" t="s">
        <v>5013</v>
      </c>
      <c r="AB1338" t="s">
        <v>5014</v>
      </c>
    </row>
    <row r="1339" spans="1:28" x14ac:dyDescent="0.3">
      <c r="A1339" s="8" t="b">
        <f t="shared" si="60"/>
        <v>0</v>
      </c>
      <c r="B1339" t="str">
        <f t="shared" si="61"/>
        <v>hatofcook</v>
      </c>
      <c r="C1339" s="10" t="str">
        <f t="shared" si="62"/>
        <v>hat_of_cook</v>
      </c>
      <c r="D1339">
        <v>5026</v>
      </c>
      <c r="E1339" t="s">
        <v>24</v>
      </c>
      <c r="F1339" t="s">
        <v>5019</v>
      </c>
      <c r="G1339" t="s">
        <v>26</v>
      </c>
      <c r="H1339" t="s">
        <v>5020</v>
      </c>
      <c r="I1339" t="s">
        <v>59</v>
      </c>
      <c r="J1339">
        <v>20</v>
      </c>
      <c r="K1339">
        <v>30</v>
      </c>
      <c r="L1339">
        <v>0</v>
      </c>
      <c r="M1339">
        <v>0</v>
      </c>
      <c r="N1339">
        <v>0</v>
      </c>
      <c r="O1339">
        <v>1</v>
      </c>
      <c r="P1339">
        <v>0</v>
      </c>
      <c r="Q1339" t="s">
        <v>60</v>
      </c>
      <c r="R1339">
        <v>50</v>
      </c>
      <c r="S1339">
        <v>0</v>
      </c>
      <c r="T1339" t="s">
        <v>72</v>
      </c>
      <c r="U1339" t="s">
        <v>36</v>
      </c>
      <c r="V1339" t="s">
        <v>185</v>
      </c>
      <c r="W1339" t="s">
        <v>38</v>
      </c>
      <c r="X1339" s="8" t="s">
        <v>38101</v>
      </c>
      <c r="Y1339" s="93"/>
      <c r="Z1339" s="93"/>
      <c r="AA1339" t="s">
        <v>5021</v>
      </c>
      <c r="AB1339" t="s">
        <v>5022</v>
      </c>
    </row>
    <row r="1340" spans="1:28" x14ac:dyDescent="0.3">
      <c r="A1340" s="8" t="b">
        <f t="shared" si="60"/>
        <v>0</v>
      </c>
      <c r="B1340" t="str">
        <f t="shared" si="61"/>
        <v>wizardryhat</v>
      </c>
      <c r="C1340" s="10" t="str">
        <f t="shared" si="62"/>
        <v>wizardry_hat</v>
      </c>
      <c r="D1340">
        <v>5027</v>
      </c>
      <c r="E1340" t="s">
        <v>24</v>
      </c>
      <c r="F1340" t="s">
        <v>10807</v>
      </c>
      <c r="G1340" t="s">
        <v>26</v>
      </c>
      <c r="H1340" t="s">
        <v>10808</v>
      </c>
      <c r="I1340" t="s">
        <v>59</v>
      </c>
      <c r="J1340">
        <v>20</v>
      </c>
      <c r="K1340">
        <v>30</v>
      </c>
      <c r="L1340">
        <v>0</v>
      </c>
      <c r="M1340">
        <v>0</v>
      </c>
      <c r="N1340">
        <v>0</v>
      </c>
      <c r="O1340">
        <v>1</v>
      </c>
      <c r="P1340">
        <v>0</v>
      </c>
      <c r="Q1340" t="s">
        <v>60</v>
      </c>
      <c r="R1340">
        <v>0</v>
      </c>
      <c r="S1340">
        <v>0</v>
      </c>
      <c r="T1340" t="s">
        <v>72</v>
      </c>
      <c r="U1340" t="s">
        <v>36</v>
      </c>
      <c r="V1340" t="s">
        <v>2193</v>
      </c>
      <c r="W1340" t="s">
        <v>38</v>
      </c>
      <c r="X1340" s="8" t="s">
        <v>38666</v>
      </c>
      <c r="Y1340" s="93"/>
      <c r="Z1340" s="93"/>
      <c r="AA1340" t="s">
        <v>10809</v>
      </c>
      <c r="AB1340" t="s">
        <v>10810</v>
      </c>
    </row>
    <row r="1341" spans="1:28" x14ac:dyDescent="0.3">
      <c r="A1341" s="8" t="b">
        <f t="shared" si="60"/>
        <v>0</v>
      </c>
      <c r="B1341" t="str">
        <f t="shared" si="61"/>
        <v>candle</v>
      </c>
      <c r="C1341" s="10" t="str">
        <f t="shared" si="62"/>
        <v>candle</v>
      </c>
      <c r="D1341">
        <v>5028</v>
      </c>
      <c r="E1341" t="s">
        <v>24</v>
      </c>
      <c r="F1341" t="s">
        <v>1823</v>
      </c>
      <c r="G1341" t="s">
        <v>26</v>
      </c>
      <c r="H1341" t="s">
        <v>1823</v>
      </c>
      <c r="I1341" t="s">
        <v>59</v>
      </c>
      <c r="J1341">
        <v>20</v>
      </c>
      <c r="K1341">
        <v>15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60</v>
      </c>
      <c r="R1341">
        <v>0</v>
      </c>
      <c r="S1341">
        <v>0</v>
      </c>
      <c r="T1341" t="s">
        <v>72</v>
      </c>
      <c r="U1341" t="s">
        <v>36</v>
      </c>
      <c r="V1341" t="s">
        <v>37</v>
      </c>
      <c r="W1341" t="s">
        <v>38</v>
      </c>
      <c r="X1341" s="8"/>
      <c r="Y1341" s="93"/>
      <c r="Z1341" s="93"/>
      <c r="AA1341" t="s">
        <v>1824</v>
      </c>
      <c r="AB1341" t="s">
        <v>1825</v>
      </c>
    </row>
    <row r="1342" spans="1:28" x14ac:dyDescent="0.3">
      <c r="A1342" s="8" t="b">
        <f t="shared" si="60"/>
        <v>0</v>
      </c>
      <c r="B1342" t="str">
        <f t="shared" si="61"/>
        <v>sporehat</v>
      </c>
      <c r="C1342" s="10" t="str">
        <f t="shared" si="62"/>
        <v>spore_hat</v>
      </c>
      <c r="D1342">
        <v>5029</v>
      </c>
      <c r="E1342" t="s">
        <v>24</v>
      </c>
      <c r="F1342" t="s">
        <v>9497</v>
      </c>
      <c r="G1342" t="s">
        <v>26</v>
      </c>
      <c r="H1342" t="s">
        <v>9498</v>
      </c>
      <c r="I1342" t="s">
        <v>59</v>
      </c>
      <c r="J1342">
        <v>20</v>
      </c>
      <c r="K1342">
        <v>90</v>
      </c>
      <c r="L1342">
        <v>0</v>
      </c>
      <c r="M1342">
        <v>0</v>
      </c>
      <c r="N1342">
        <v>0</v>
      </c>
      <c r="O1342">
        <v>3</v>
      </c>
      <c r="P1342">
        <v>0</v>
      </c>
      <c r="Q1342" t="s">
        <v>60</v>
      </c>
      <c r="R1342">
        <v>20</v>
      </c>
      <c r="S1342">
        <v>0</v>
      </c>
      <c r="T1342" t="s">
        <v>72</v>
      </c>
      <c r="U1342" t="s">
        <v>36</v>
      </c>
      <c r="V1342" t="s">
        <v>185</v>
      </c>
      <c r="W1342" t="s">
        <v>38</v>
      </c>
      <c r="X1342" s="8"/>
      <c r="Y1342" s="93"/>
      <c r="Z1342" s="93"/>
      <c r="AA1342" t="s">
        <v>9499</v>
      </c>
      <c r="AB1342" t="s">
        <v>9500</v>
      </c>
    </row>
    <row r="1343" spans="1:28" x14ac:dyDescent="0.3">
      <c r="A1343" s="8" t="b">
        <f t="shared" si="60"/>
        <v>0</v>
      </c>
      <c r="B1343" t="str">
        <f t="shared" si="61"/>
        <v>pandacap</v>
      </c>
      <c r="C1343" s="10" t="str">
        <f t="shared" si="62"/>
        <v>panda_cap</v>
      </c>
      <c r="D1343">
        <v>5030</v>
      </c>
      <c r="E1343" t="s">
        <v>24</v>
      </c>
      <c r="F1343" t="s">
        <v>7411</v>
      </c>
      <c r="G1343" t="s">
        <v>26</v>
      </c>
      <c r="H1343" t="s">
        <v>7412</v>
      </c>
      <c r="I1343" t="s">
        <v>59</v>
      </c>
      <c r="J1343">
        <v>20</v>
      </c>
      <c r="K1343">
        <v>80</v>
      </c>
      <c r="L1343">
        <v>0</v>
      </c>
      <c r="M1343">
        <v>0</v>
      </c>
      <c r="N1343">
        <v>0</v>
      </c>
      <c r="O1343">
        <v>3</v>
      </c>
      <c r="P1343">
        <v>0</v>
      </c>
      <c r="Q1343" t="s">
        <v>60</v>
      </c>
      <c r="R1343">
        <v>40</v>
      </c>
      <c r="S1343">
        <v>0</v>
      </c>
      <c r="T1343" t="s">
        <v>72</v>
      </c>
      <c r="U1343" t="s">
        <v>36</v>
      </c>
      <c r="V1343" t="s">
        <v>185</v>
      </c>
      <c r="W1343" t="s">
        <v>38</v>
      </c>
      <c r="X1343" s="8"/>
      <c r="Y1343" s="93"/>
      <c r="Z1343" s="93"/>
      <c r="AA1343" t="s">
        <v>7413</v>
      </c>
      <c r="AB1343" t="s">
        <v>7414</v>
      </c>
    </row>
    <row r="1344" spans="1:28" x14ac:dyDescent="0.3">
      <c r="A1344" s="8" t="b">
        <f t="shared" si="60"/>
        <v>0</v>
      </c>
      <c r="B1344" t="str">
        <f t="shared" si="61"/>
        <v>smokiehat</v>
      </c>
      <c r="C1344" s="10" t="str">
        <f t="shared" si="62"/>
        <v>smokie_hat</v>
      </c>
      <c r="D1344">
        <v>5033</v>
      </c>
      <c r="E1344" t="s">
        <v>24</v>
      </c>
      <c r="F1344" t="s">
        <v>9251</v>
      </c>
      <c r="G1344" t="s">
        <v>26</v>
      </c>
      <c r="H1344" t="s">
        <v>9252</v>
      </c>
      <c r="I1344" t="s">
        <v>59</v>
      </c>
      <c r="J1344">
        <v>20</v>
      </c>
      <c r="K1344">
        <v>90</v>
      </c>
      <c r="L1344">
        <v>0</v>
      </c>
      <c r="M1344">
        <v>0</v>
      </c>
      <c r="N1344">
        <v>0</v>
      </c>
      <c r="O1344">
        <v>3</v>
      </c>
      <c r="P1344">
        <v>0</v>
      </c>
      <c r="Q1344" t="s">
        <v>60</v>
      </c>
      <c r="R1344">
        <v>50</v>
      </c>
      <c r="S1344">
        <v>0</v>
      </c>
      <c r="T1344" t="s">
        <v>72</v>
      </c>
      <c r="U1344" t="s">
        <v>36</v>
      </c>
      <c r="V1344" t="s">
        <v>185</v>
      </c>
      <c r="W1344" t="s">
        <v>38</v>
      </c>
      <c r="X1344" s="8"/>
      <c r="Y1344" s="93"/>
      <c r="Z1344" s="93"/>
      <c r="AA1344" t="s">
        <v>9253</v>
      </c>
      <c r="AB1344" t="s">
        <v>9254</v>
      </c>
    </row>
    <row r="1345" spans="1:28" x14ac:dyDescent="0.3">
      <c r="A1345" s="8" t="b">
        <f t="shared" si="60"/>
        <v>0</v>
      </c>
      <c r="B1345" t="str">
        <f t="shared" si="61"/>
        <v>lightbulbband</v>
      </c>
      <c r="C1345" s="10" t="str">
        <f t="shared" si="62"/>
        <v>light_bulb_band</v>
      </c>
      <c r="D1345">
        <v>5034</v>
      </c>
      <c r="E1345" t="s">
        <v>24</v>
      </c>
      <c r="F1345" t="s">
        <v>6078</v>
      </c>
      <c r="G1345" t="s">
        <v>26</v>
      </c>
      <c r="H1345" t="s">
        <v>6079</v>
      </c>
      <c r="I1345" t="s">
        <v>59</v>
      </c>
      <c r="J1345">
        <v>20</v>
      </c>
      <c r="K1345">
        <v>50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60</v>
      </c>
      <c r="R1345">
        <v>0</v>
      </c>
      <c r="S1345">
        <v>0</v>
      </c>
      <c r="T1345" t="s">
        <v>72</v>
      </c>
      <c r="U1345" t="s">
        <v>36</v>
      </c>
      <c r="V1345" t="s">
        <v>185</v>
      </c>
      <c r="W1345" t="s">
        <v>38</v>
      </c>
      <c r="X1345" s="8"/>
      <c r="Y1345" s="93"/>
      <c r="Z1345" s="93"/>
      <c r="AA1345" t="s">
        <v>6080</v>
      </c>
      <c r="AB1345" t="s">
        <v>6081</v>
      </c>
    </row>
    <row r="1346" spans="1:28" x14ac:dyDescent="0.3">
      <c r="A1346" s="8" t="b">
        <f t="shared" ref="A1346:A1409" si="63">ISNUMBER(SEARCH("callfunc",X1346))</f>
        <v>0</v>
      </c>
      <c r="B1346" t="str">
        <f t="shared" ref="B1346:B1409" si="64">LOWER(SUBSTITUTE(F1346,"_",""))</f>
        <v>poringhat</v>
      </c>
      <c r="C1346" s="10" t="str">
        <f t="shared" ref="C1346:C1409" si="65">LOWER(F1346)</f>
        <v>poring_hat</v>
      </c>
      <c r="D1346">
        <v>5035</v>
      </c>
      <c r="E1346" t="s">
        <v>24</v>
      </c>
      <c r="F1346" t="s">
        <v>7864</v>
      </c>
      <c r="G1346" t="s">
        <v>26</v>
      </c>
      <c r="H1346" t="s">
        <v>7865</v>
      </c>
      <c r="I1346" t="s">
        <v>59</v>
      </c>
      <c r="J1346" s="6">
        <v>20</v>
      </c>
      <c r="K1346">
        <v>70</v>
      </c>
      <c r="L1346">
        <v>0</v>
      </c>
      <c r="M1346">
        <v>0</v>
      </c>
      <c r="N1346">
        <v>0</v>
      </c>
      <c r="O1346">
        <v>2</v>
      </c>
      <c r="P1346">
        <v>0</v>
      </c>
      <c r="Q1346" t="s">
        <v>60</v>
      </c>
      <c r="R1346">
        <v>38</v>
      </c>
      <c r="S1346">
        <v>0</v>
      </c>
      <c r="T1346" t="s">
        <v>72</v>
      </c>
      <c r="U1346" t="s">
        <v>36</v>
      </c>
      <c r="V1346" t="s">
        <v>185</v>
      </c>
      <c r="W1346" t="s">
        <v>38</v>
      </c>
      <c r="X1346" s="8"/>
      <c r="Y1346" s="93"/>
      <c r="Z1346" s="93"/>
      <c r="AA1346" t="s">
        <v>7866</v>
      </c>
      <c r="AB1346" t="s">
        <v>7867</v>
      </c>
    </row>
    <row r="1347" spans="1:28" x14ac:dyDescent="0.3">
      <c r="A1347" s="8" t="b">
        <f t="shared" si="63"/>
        <v>0</v>
      </c>
      <c r="B1347" t="str">
        <f t="shared" si="64"/>
        <v>fruitshell</v>
      </c>
      <c r="C1347" s="10" t="str">
        <f t="shared" si="65"/>
        <v>fruit_shell</v>
      </c>
      <c r="D1347">
        <v>5037</v>
      </c>
      <c r="E1347" t="s">
        <v>24</v>
      </c>
      <c r="F1347" t="s">
        <v>4289</v>
      </c>
      <c r="G1347" t="s">
        <v>26</v>
      </c>
      <c r="H1347" t="s">
        <v>4290</v>
      </c>
      <c r="I1347" t="s">
        <v>59</v>
      </c>
      <c r="J1347" s="6">
        <v>20</v>
      </c>
      <c r="K1347">
        <v>15</v>
      </c>
      <c r="L1347">
        <v>0</v>
      </c>
      <c r="M1347">
        <v>0</v>
      </c>
      <c r="N1347">
        <v>0</v>
      </c>
      <c r="O1347">
        <v>4</v>
      </c>
      <c r="P1347">
        <v>0</v>
      </c>
      <c r="Q1347" t="s">
        <v>24</v>
      </c>
      <c r="R1347">
        <v>5</v>
      </c>
      <c r="S1347">
        <v>0</v>
      </c>
      <c r="T1347" t="s">
        <v>72</v>
      </c>
      <c r="U1347" t="s">
        <v>36</v>
      </c>
      <c r="V1347" t="s">
        <v>37</v>
      </c>
      <c r="W1347" t="s">
        <v>38</v>
      </c>
      <c r="X1347" s="8"/>
      <c r="Y1347" s="93"/>
      <c r="Z1347" s="93"/>
      <c r="AA1347" t="s">
        <v>4291</v>
      </c>
      <c r="AB1347" t="s">
        <v>4292</v>
      </c>
    </row>
    <row r="1348" spans="1:28" x14ac:dyDescent="0.3">
      <c r="A1348" s="8" t="b">
        <f t="shared" si="63"/>
        <v>0</v>
      </c>
      <c r="B1348" t="str">
        <f t="shared" si="64"/>
        <v>deviruchicap</v>
      </c>
      <c r="C1348" s="10" t="str">
        <f t="shared" si="65"/>
        <v>deviruchi_cap</v>
      </c>
      <c r="D1348">
        <v>5038</v>
      </c>
      <c r="E1348" t="s">
        <v>24</v>
      </c>
      <c r="F1348" t="s">
        <v>2956</v>
      </c>
      <c r="G1348" t="s">
        <v>26</v>
      </c>
      <c r="H1348" t="s">
        <v>2957</v>
      </c>
      <c r="I1348" t="s">
        <v>59</v>
      </c>
      <c r="J1348">
        <v>20</v>
      </c>
      <c r="K1348">
        <v>80</v>
      </c>
      <c r="L1348">
        <v>0</v>
      </c>
      <c r="M1348">
        <v>0</v>
      </c>
      <c r="N1348">
        <v>0</v>
      </c>
      <c r="O1348">
        <v>2</v>
      </c>
      <c r="P1348">
        <v>0</v>
      </c>
      <c r="Q1348" t="s">
        <v>60</v>
      </c>
      <c r="R1348">
        <v>64</v>
      </c>
      <c r="S1348">
        <v>0</v>
      </c>
      <c r="T1348" t="s">
        <v>72</v>
      </c>
      <c r="U1348" t="s">
        <v>36</v>
      </c>
      <c r="V1348" t="s">
        <v>185</v>
      </c>
      <c r="W1348" t="s">
        <v>38</v>
      </c>
      <c r="X1348" s="8" t="s">
        <v>38667</v>
      </c>
      <c r="Y1348" s="93"/>
      <c r="Z1348" s="93"/>
      <c r="AA1348" t="s">
        <v>2958</v>
      </c>
      <c r="AB1348" t="s">
        <v>2959</v>
      </c>
    </row>
    <row r="1349" spans="1:28" x14ac:dyDescent="0.3">
      <c r="A1349" s="8" t="b">
        <f t="shared" si="63"/>
        <v>0</v>
      </c>
      <c r="B1349" t="str">
        <f t="shared" si="64"/>
        <v>mottledeggshell</v>
      </c>
      <c r="C1349" s="10" t="str">
        <f t="shared" si="65"/>
        <v>mottled_egg_shell</v>
      </c>
      <c r="D1349">
        <v>5039</v>
      </c>
      <c r="E1349" t="s">
        <v>24</v>
      </c>
      <c r="F1349" t="s">
        <v>6842</v>
      </c>
      <c r="G1349" t="s">
        <v>26</v>
      </c>
      <c r="H1349" t="s">
        <v>6843</v>
      </c>
      <c r="I1349" t="s">
        <v>59</v>
      </c>
      <c r="J1349">
        <v>20</v>
      </c>
      <c r="K1349">
        <v>40</v>
      </c>
      <c r="L1349">
        <v>0</v>
      </c>
      <c r="M1349">
        <v>0</v>
      </c>
      <c r="N1349">
        <v>0</v>
      </c>
      <c r="O1349">
        <v>4</v>
      </c>
      <c r="P1349">
        <v>0</v>
      </c>
      <c r="Q1349" t="s">
        <v>24</v>
      </c>
      <c r="R1349">
        <v>19</v>
      </c>
      <c r="S1349">
        <v>0</v>
      </c>
      <c r="T1349" t="s">
        <v>72</v>
      </c>
      <c r="U1349" t="s">
        <v>36</v>
      </c>
      <c r="V1349" t="s">
        <v>37</v>
      </c>
      <c r="W1349" t="s">
        <v>38</v>
      </c>
      <c r="X1349" s="8"/>
      <c r="Y1349" s="93"/>
      <c r="Z1349" s="93"/>
      <c r="AA1349" t="s">
        <v>6844</v>
      </c>
      <c r="AB1349" t="s">
        <v>6845</v>
      </c>
    </row>
    <row r="1350" spans="1:28" x14ac:dyDescent="0.3">
      <c r="A1350" s="8" t="b">
        <f t="shared" si="63"/>
        <v>0</v>
      </c>
      <c r="B1350" t="str">
        <f t="shared" si="64"/>
        <v>blush</v>
      </c>
      <c r="C1350" s="10" t="str">
        <f t="shared" si="65"/>
        <v>blush</v>
      </c>
      <c r="D1350">
        <v>5040</v>
      </c>
      <c r="E1350" t="s">
        <v>24</v>
      </c>
      <c r="F1350" t="s">
        <v>1383</v>
      </c>
      <c r="G1350" t="s">
        <v>26</v>
      </c>
      <c r="H1350" t="s">
        <v>1383</v>
      </c>
      <c r="I1350" t="s">
        <v>59</v>
      </c>
      <c r="J1350">
        <v>20</v>
      </c>
      <c r="K1350">
        <v>10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24</v>
      </c>
      <c r="R1350">
        <v>0</v>
      </c>
      <c r="S1350">
        <v>0</v>
      </c>
      <c r="T1350" t="s">
        <v>189</v>
      </c>
      <c r="U1350" t="s">
        <v>36</v>
      </c>
      <c r="V1350" t="s">
        <v>37</v>
      </c>
      <c r="W1350" t="s">
        <v>38</v>
      </c>
      <c r="X1350" s="8"/>
      <c r="Y1350" s="93"/>
      <c r="Z1350" s="93"/>
      <c r="AA1350" t="s">
        <v>1384</v>
      </c>
      <c r="AB1350" t="s">
        <v>1385</v>
      </c>
    </row>
    <row r="1351" spans="1:28" x14ac:dyDescent="0.3">
      <c r="A1351" s="8" t="b">
        <f t="shared" si="63"/>
        <v>0</v>
      </c>
      <c r="B1351" t="str">
        <f t="shared" si="64"/>
        <v>hearthairpin</v>
      </c>
      <c r="C1351" s="10" t="str">
        <f t="shared" si="65"/>
        <v>heart_hair_pin</v>
      </c>
      <c r="D1351">
        <v>5041</v>
      </c>
      <c r="E1351" t="s">
        <v>24</v>
      </c>
      <c r="F1351" t="s">
        <v>5061</v>
      </c>
      <c r="G1351" t="s">
        <v>26</v>
      </c>
      <c r="H1351" t="s">
        <v>5062</v>
      </c>
      <c r="I1351" t="s">
        <v>59</v>
      </c>
      <c r="J1351">
        <v>20</v>
      </c>
      <c r="K1351">
        <v>10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60</v>
      </c>
      <c r="R1351">
        <v>0</v>
      </c>
      <c r="S1351">
        <v>0</v>
      </c>
      <c r="T1351" t="s">
        <v>72</v>
      </c>
      <c r="U1351" t="s">
        <v>36</v>
      </c>
      <c r="V1351" t="s">
        <v>37</v>
      </c>
      <c r="W1351" t="s">
        <v>38</v>
      </c>
      <c r="X1351" s="8"/>
      <c r="Y1351" s="93"/>
      <c r="Z1351" s="93"/>
      <c r="AA1351" t="s">
        <v>5063</v>
      </c>
      <c r="AB1351" t="s">
        <v>5064</v>
      </c>
    </row>
    <row r="1352" spans="1:28" x14ac:dyDescent="0.3">
      <c r="A1352" s="8" t="b">
        <f t="shared" si="63"/>
        <v>0</v>
      </c>
      <c r="B1352" t="str">
        <f t="shared" si="64"/>
        <v>hairprotector</v>
      </c>
      <c r="C1352" s="10" t="str">
        <f t="shared" si="65"/>
        <v>hair_protector</v>
      </c>
      <c r="D1352">
        <v>5042</v>
      </c>
      <c r="E1352" t="s">
        <v>24</v>
      </c>
      <c r="F1352" t="s">
        <v>4925</v>
      </c>
      <c r="G1352" t="s">
        <v>26</v>
      </c>
      <c r="H1352" t="s">
        <v>4926</v>
      </c>
      <c r="I1352" t="s">
        <v>59</v>
      </c>
      <c r="J1352">
        <v>20</v>
      </c>
      <c r="K1352">
        <v>15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60</v>
      </c>
      <c r="R1352">
        <v>14</v>
      </c>
      <c r="S1352">
        <v>0</v>
      </c>
      <c r="T1352" t="s">
        <v>72</v>
      </c>
      <c r="U1352" t="s">
        <v>36</v>
      </c>
      <c r="V1352" t="s">
        <v>185</v>
      </c>
      <c r="W1352" t="s">
        <v>38</v>
      </c>
      <c r="X1352" s="8"/>
      <c r="Y1352" s="93"/>
      <c r="Z1352" s="93"/>
      <c r="AA1352" t="s">
        <v>4927</v>
      </c>
      <c r="AB1352" t="s">
        <v>4928</v>
      </c>
    </row>
    <row r="1353" spans="1:28" x14ac:dyDescent="0.3">
      <c r="A1353" s="8" t="b">
        <f t="shared" si="63"/>
        <v>0</v>
      </c>
      <c r="B1353" t="str">
        <f t="shared" si="64"/>
        <v>magicianhat</v>
      </c>
      <c r="C1353" s="10" t="str">
        <f t="shared" si="65"/>
        <v>magician_hat</v>
      </c>
      <c r="D1353">
        <v>5045</v>
      </c>
      <c r="E1353" t="s">
        <v>24</v>
      </c>
      <c r="F1353" t="s">
        <v>6354</v>
      </c>
      <c r="G1353" t="s">
        <v>26</v>
      </c>
      <c r="H1353" t="s">
        <v>6355</v>
      </c>
      <c r="I1353" t="s">
        <v>59</v>
      </c>
      <c r="J1353" s="93">
        <v>20</v>
      </c>
      <c r="K1353">
        <v>50</v>
      </c>
      <c r="L1353">
        <v>0</v>
      </c>
      <c r="M1353">
        <v>0</v>
      </c>
      <c r="N1353">
        <v>0</v>
      </c>
      <c r="O1353">
        <v>3</v>
      </c>
      <c r="P1353">
        <v>0</v>
      </c>
      <c r="Q1353" t="s">
        <v>60</v>
      </c>
      <c r="R1353">
        <v>50</v>
      </c>
      <c r="S1353">
        <v>0</v>
      </c>
      <c r="T1353" t="s">
        <v>72</v>
      </c>
      <c r="U1353" t="s">
        <v>36</v>
      </c>
      <c r="V1353" t="s">
        <v>37</v>
      </c>
      <c r="W1353" t="s">
        <v>38</v>
      </c>
      <c r="X1353" s="8" t="s">
        <v>38668</v>
      </c>
      <c r="Y1353" s="93"/>
      <c r="Z1353" s="93"/>
      <c r="AA1353" t="s">
        <v>6356</v>
      </c>
      <c r="AB1353" t="s">
        <v>6357</v>
      </c>
    </row>
    <row r="1354" spans="1:28" x14ac:dyDescent="0.3">
      <c r="A1354" s="8" t="b">
        <f t="shared" si="63"/>
        <v>0</v>
      </c>
      <c r="B1354" t="str">
        <f t="shared" si="64"/>
        <v>bongunhat</v>
      </c>
      <c r="C1354" s="10" t="str">
        <f t="shared" si="65"/>
        <v>bongun_hat</v>
      </c>
      <c r="D1354">
        <v>5046</v>
      </c>
      <c r="E1354" t="s">
        <v>24</v>
      </c>
      <c r="F1354" t="s">
        <v>1428</v>
      </c>
      <c r="G1354" t="s">
        <v>26</v>
      </c>
      <c r="H1354" t="s">
        <v>1429</v>
      </c>
      <c r="I1354" t="s">
        <v>59</v>
      </c>
      <c r="J1354" s="6">
        <v>20</v>
      </c>
      <c r="K1354">
        <v>30</v>
      </c>
      <c r="L1354">
        <v>0</v>
      </c>
      <c r="M1354">
        <v>0</v>
      </c>
      <c r="N1354">
        <v>0</v>
      </c>
      <c r="O1354">
        <v>5</v>
      </c>
      <c r="P1354">
        <v>0</v>
      </c>
      <c r="Q1354" t="s">
        <v>24</v>
      </c>
      <c r="R1354">
        <v>0</v>
      </c>
      <c r="S1354">
        <v>0</v>
      </c>
      <c r="T1354" t="s">
        <v>72</v>
      </c>
      <c r="U1354" t="s">
        <v>36</v>
      </c>
      <c r="V1354" t="s">
        <v>37</v>
      </c>
      <c r="W1354" t="s">
        <v>38</v>
      </c>
      <c r="X1354" s="8"/>
      <c r="Y1354" s="93"/>
      <c r="Z1354" s="93"/>
      <c r="AA1354" t="s">
        <v>1430</v>
      </c>
      <c r="AB1354" t="s">
        <v>1431</v>
      </c>
    </row>
    <row r="1355" spans="1:28" x14ac:dyDescent="0.3">
      <c r="A1355" s="8" t="b">
        <f t="shared" si="63"/>
        <v>0</v>
      </c>
      <c r="B1355" t="str">
        <f t="shared" si="64"/>
        <v>fashionsunglass</v>
      </c>
      <c r="C1355" s="10" t="str">
        <f t="shared" si="65"/>
        <v>fashion_sunglass</v>
      </c>
      <c r="D1355">
        <v>5047</v>
      </c>
      <c r="E1355" t="s">
        <v>24</v>
      </c>
      <c r="F1355" t="s">
        <v>3850</v>
      </c>
      <c r="G1355" t="s">
        <v>26</v>
      </c>
      <c r="H1355" t="s">
        <v>3851</v>
      </c>
      <c r="I1355" t="s">
        <v>59</v>
      </c>
      <c r="J1355">
        <v>20</v>
      </c>
      <c r="K1355">
        <v>10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60</v>
      </c>
      <c r="R1355">
        <v>0</v>
      </c>
      <c r="S1355">
        <v>0</v>
      </c>
      <c r="T1355" t="s">
        <v>72</v>
      </c>
      <c r="U1355" t="s">
        <v>36</v>
      </c>
      <c r="V1355" t="s">
        <v>37</v>
      </c>
      <c r="W1355" t="s">
        <v>38</v>
      </c>
      <c r="X1355" s="8"/>
      <c r="Y1355" s="93"/>
      <c r="Z1355" s="93"/>
      <c r="AA1355" t="s">
        <v>3852</v>
      </c>
      <c r="AB1355" t="s">
        <v>3853</v>
      </c>
    </row>
    <row r="1356" spans="1:28" x14ac:dyDescent="0.3">
      <c r="A1356" s="8" t="b">
        <f t="shared" si="63"/>
        <v>0</v>
      </c>
      <c r="B1356" t="str">
        <f t="shared" si="64"/>
        <v>firstmoonhairpin</v>
      </c>
      <c r="C1356" s="10" t="str">
        <f t="shared" si="65"/>
        <v>first_moon_hair_pin</v>
      </c>
      <c r="D1356">
        <v>5048</v>
      </c>
      <c r="E1356" t="s">
        <v>24</v>
      </c>
      <c r="F1356" t="s">
        <v>3989</v>
      </c>
      <c r="G1356" t="s">
        <v>26</v>
      </c>
      <c r="H1356" t="s">
        <v>3990</v>
      </c>
      <c r="I1356" t="s">
        <v>59</v>
      </c>
      <c r="J1356">
        <v>20</v>
      </c>
      <c r="K1356">
        <v>10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60</v>
      </c>
      <c r="R1356">
        <v>0</v>
      </c>
      <c r="S1356">
        <v>0</v>
      </c>
      <c r="T1356" t="s">
        <v>72</v>
      </c>
      <c r="U1356" t="s">
        <v>36</v>
      </c>
      <c r="V1356" t="s">
        <v>37</v>
      </c>
      <c r="W1356" t="s">
        <v>38</v>
      </c>
      <c r="X1356" s="8"/>
      <c r="Y1356" s="93"/>
      <c r="Z1356" s="93"/>
      <c r="AA1356" t="s">
        <v>3991</v>
      </c>
      <c r="AB1356" t="s">
        <v>3992</v>
      </c>
    </row>
    <row r="1357" spans="1:28" x14ac:dyDescent="0.3">
      <c r="A1357" s="8" t="b">
        <f t="shared" si="63"/>
        <v>0</v>
      </c>
      <c r="B1357" t="str">
        <f t="shared" si="64"/>
        <v>mysteryfruitshell</v>
      </c>
      <c r="C1357" s="10" t="str">
        <f t="shared" si="65"/>
        <v>mystery_fruit_shell</v>
      </c>
      <c r="D1357">
        <v>5050</v>
      </c>
      <c r="E1357" t="s">
        <v>24</v>
      </c>
      <c r="F1357" t="s">
        <v>6977</v>
      </c>
      <c r="G1357" t="s">
        <v>26</v>
      </c>
      <c r="H1357" t="s">
        <v>6978</v>
      </c>
      <c r="I1357" t="s">
        <v>59</v>
      </c>
      <c r="J1357">
        <v>20</v>
      </c>
      <c r="K1357">
        <v>30</v>
      </c>
      <c r="L1357">
        <v>0</v>
      </c>
      <c r="M1357">
        <v>0</v>
      </c>
      <c r="N1357">
        <v>0</v>
      </c>
      <c r="O1357">
        <v>5</v>
      </c>
      <c r="P1357">
        <v>0</v>
      </c>
      <c r="Q1357" t="s">
        <v>24</v>
      </c>
      <c r="R1357">
        <v>30</v>
      </c>
      <c r="S1357">
        <v>0</v>
      </c>
      <c r="T1357" t="s">
        <v>72</v>
      </c>
      <c r="U1357" t="s">
        <v>36</v>
      </c>
      <c r="V1357" t="s">
        <v>37</v>
      </c>
      <c r="W1357" t="s">
        <v>38</v>
      </c>
      <c r="X1357" s="8"/>
      <c r="Y1357" s="93"/>
      <c r="Z1357" s="93"/>
      <c r="AA1357" t="s">
        <v>6979</v>
      </c>
      <c r="AB1357" t="s">
        <v>6980</v>
      </c>
    </row>
    <row r="1358" spans="1:28" x14ac:dyDescent="0.3">
      <c r="A1358" s="8" t="b">
        <f t="shared" si="63"/>
        <v>0</v>
      </c>
      <c r="B1358" t="str">
        <f t="shared" si="64"/>
        <v>kittybell</v>
      </c>
      <c r="C1358" s="10" t="str">
        <f t="shared" si="65"/>
        <v>kitty_bell</v>
      </c>
      <c r="D1358">
        <v>5051</v>
      </c>
      <c r="E1358" t="s">
        <v>24</v>
      </c>
      <c r="F1358" t="s">
        <v>5839</v>
      </c>
      <c r="G1358" t="s">
        <v>26</v>
      </c>
      <c r="H1358" t="s">
        <v>5840</v>
      </c>
      <c r="I1358" t="s">
        <v>59</v>
      </c>
      <c r="J1358">
        <v>20</v>
      </c>
      <c r="K1358">
        <v>10</v>
      </c>
      <c r="L1358">
        <v>0</v>
      </c>
      <c r="M1358">
        <v>0</v>
      </c>
      <c r="N1358">
        <v>0</v>
      </c>
      <c r="O1358">
        <v>5</v>
      </c>
      <c r="P1358">
        <v>1</v>
      </c>
      <c r="Q1358" t="s">
        <v>24</v>
      </c>
      <c r="R1358">
        <v>0</v>
      </c>
      <c r="S1358">
        <v>0</v>
      </c>
      <c r="T1358" t="s">
        <v>61</v>
      </c>
      <c r="U1358" t="s">
        <v>36</v>
      </c>
      <c r="V1358" t="s">
        <v>37</v>
      </c>
      <c r="W1358" t="s">
        <v>38</v>
      </c>
      <c r="X1358" s="8"/>
      <c r="Y1358" s="93"/>
      <c r="Z1358" s="93"/>
      <c r="AA1358" t="s">
        <v>5841</v>
      </c>
      <c r="AB1358" t="s">
        <v>5842</v>
      </c>
    </row>
    <row r="1359" spans="1:28" x14ac:dyDescent="0.3">
      <c r="A1359" s="8" t="b">
        <f t="shared" si="63"/>
        <v>0</v>
      </c>
      <c r="B1359" t="str">
        <f t="shared" si="64"/>
        <v>bluehairband</v>
      </c>
      <c r="C1359" s="10" t="str">
        <f t="shared" si="65"/>
        <v>blue_hair_band</v>
      </c>
      <c r="D1359">
        <v>5052</v>
      </c>
      <c r="E1359" t="s">
        <v>24</v>
      </c>
      <c r="F1359" t="s">
        <v>1335</v>
      </c>
      <c r="G1359" t="s">
        <v>26</v>
      </c>
      <c r="H1359" t="s">
        <v>1336</v>
      </c>
      <c r="I1359" t="s">
        <v>59</v>
      </c>
      <c r="J1359" s="6">
        <v>20</v>
      </c>
      <c r="K1359">
        <v>15</v>
      </c>
      <c r="L1359">
        <v>0</v>
      </c>
      <c r="M1359">
        <v>0</v>
      </c>
      <c r="N1359">
        <v>0</v>
      </c>
      <c r="O1359">
        <v>1</v>
      </c>
      <c r="P1359">
        <v>0</v>
      </c>
      <c r="Q1359" t="s">
        <v>60</v>
      </c>
      <c r="R1359">
        <v>0</v>
      </c>
      <c r="S1359">
        <v>0</v>
      </c>
      <c r="T1359" t="s">
        <v>72</v>
      </c>
      <c r="U1359" t="s">
        <v>36</v>
      </c>
      <c r="V1359" t="s">
        <v>37</v>
      </c>
      <c r="W1359" t="s">
        <v>38</v>
      </c>
      <c r="X1359" s="8"/>
      <c r="Y1359" s="93"/>
      <c r="Z1359" s="93"/>
      <c r="AA1359" t="s">
        <v>1337</v>
      </c>
      <c r="AB1359" t="s">
        <v>1338</v>
      </c>
    </row>
    <row r="1360" spans="1:28" x14ac:dyDescent="0.3">
      <c r="A1360" s="8" t="b">
        <f t="shared" si="63"/>
        <v>0</v>
      </c>
      <c r="B1360" t="str">
        <f t="shared" si="64"/>
        <v>assassinmask</v>
      </c>
      <c r="C1360" s="10" t="str">
        <f t="shared" si="65"/>
        <v>assassin_mask</v>
      </c>
      <c r="D1360">
        <v>5054</v>
      </c>
      <c r="E1360" t="s">
        <v>24</v>
      </c>
      <c r="F1360" t="s">
        <v>585</v>
      </c>
      <c r="G1360" t="s">
        <v>26</v>
      </c>
      <c r="H1360" t="s">
        <v>586</v>
      </c>
      <c r="I1360" t="s">
        <v>59</v>
      </c>
      <c r="J1360">
        <v>20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24</v>
      </c>
      <c r="R1360">
        <v>70</v>
      </c>
      <c r="S1360">
        <v>0</v>
      </c>
      <c r="T1360" t="s">
        <v>61</v>
      </c>
      <c r="U1360" t="s">
        <v>36</v>
      </c>
      <c r="V1360" t="s">
        <v>587</v>
      </c>
      <c r="W1360" t="s">
        <v>38</v>
      </c>
      <c r="X1360" s="8"/>
      <c r="Y1360" s="93"/>
      <c r="Z1360" s="93"/>
      <c r="AA1360" t="s">
        <v>588</v>
      </c>
      <c r="AB1360" t="s">
        <v>589</v>
      </c>
    </row>
    <row r="1361" spans="1:28" x14ac:dyDescent="0.3">
      <c r="A1361" s="8" t="b">
        <f t="shared" si="63"/>
        <v>0</v>
      </c>
      <c r="B1361" t="str">
        <f t="shared" si="64"/>
        <v>loveberry</v>
      </c>
      <c r="C1361" s="10" t="str">
        <f t="shared" si="65"/>
        <v>love_berry</v>
      </c>
      <c r="D1361">
        <v>5056</v>
      </c>
      <c r="E1361" t="s">
        <v>24</v>
      </c>
      <c r="F1361" t="s">
        <v>6213</v>
      </c>
      <c r="G1361" t="s">
        <v>26</v>
      </c>
      <c r="H1361" t="s">
        <v>6214</v>
      </c>
      <c r="I1361" t="s">
        <v>59</v>
      </c>
      <c r="J1361" s="6">
        <v>1</v>
      </c>
      <c r="K1361">
        <v>10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24</v>
      </c>
      <c r="R1361">
        <v>0</v>
      </c>
      <c r="S1361">
        <v>0</v>
      </c>
      <c r="T1361" t="s">
        <v>72</v>
      </c>
      <c r="U1361" t="s">
        <v>36</v>
      </c>
      <c r="V1361" t="s">
        <v>37</v>
      </c>
      <c r="W1361" t="s">
        <v>38</v>
      </c>
      <c r="X1361" s="8"/>
      <c r="Y1361" s="93"/>
      <c r="Z1361" s="93"/>
      <c r="AA1361" t="s">
        <v>6215</v>
      </c>
      <c r="AB1361" t="s">
        <v>6216</v>
      </c>
    </row>
    <row r="1362" spans="1:28" x14ac:dyDescent="0.3">
      <c r="A1362" s="8" t="b">
        <f t="shared" si="63"/>
        <v>0</v>
      </c>
      <c r="B1362" t="str">
        <f t="shared" si="64"/>
        <v>droopingkitty</v>
      </c>
      <c r="C1362" s="10" t="str">
        <f t="shared" si="65"/>
        <v>drooping_kitty</v>
      </c>
      <c r="D1362">
        <v>5058</v>
      </c>
      <c r="E1362" t="s">
        <v>24</v>
      </c>
      <c r="F1362" t="s">
        <v>3320</v>
      </c>
      <c r="G1362" t="s">
        <v>26</v>
      </c>
      <c r="H1362" t="s">
        <v>3321</v>
      </c>
      <c r="I1362" t="s">
        <v>59</v>
      </c>
      <c r="J1362" s="1">
        <v>250000</v>
      </c>
      <c r="K1362">
        <v>50</v>
      </c>
      <c r="L1362">
        <v>0</v>
      </c>
      <c r="M1362">
        <v>0</v>
      </c>
      <c r="N1362">
        <v>0</v>
      </c>
      <c r="O1362">
        <v>1</v>
      </c>
      <c r="P1362">
        <v>0</v>
      </c>
      <c r="Q1362" t="s">
        <v>60</v>
      </c>
      <c r="R1362">
        <v>0</v>
      </c>
      <c r="S1362">
        <v>0</v>
      </c>
      <c r="T1362" t="s">
        <v>72</v>
      </c>
      <c r="U1362" t="s">
        <v>36</v>
      </c>
      <c r="V1362" t="s">
        <v>185</v>
      </c>
      <c r="W1362" t="s">
        <v>38</v>
      </c>
      <c r="X1362" s="8" t="s">
        <v>38669</v>
      </c>
      <c r="Y1362" s="93"/>
      <c r="Z1362" s="93"/>
      <c r="AA1362" t="s">
        <v>3322</v>
      </c>
      <c r="AB1362" t="s">
        <v>3323</v>
      </c>
    </row>
    <row r="1363" spans="1:28" x14ac:dyDescent="0.3">
      <c r="A1363" s="8" t="b">
        <f t="shared" si="63"/>
        <v>0</v>
      </c>
      <c r="B1363" t="str">
        <f t="shared" si="64"/>
        <v>brownbearcap</v>
      </c>
      <c r="C1363" s="10" t="str">
        <f t="shared" si="65"/>
        <v>brown_bear_cap</v>
      </c>
      <c r="D1363">
        <v>5059</v>
      </c>
      <c r="E1363" t="s">
        <v>24</v>
      </c>
      <c r="F1363" t="s">
        <v>1659</v>
      </c>
      <c r="G1363" t="s">
        <v>26</v>
      </c>
      <c r="H1363" t="s">
        <v>1660</v>
      </c>
      <c r="I1363" t="s">
        <v>59</v>
      </c>
      <c r="J1363">
        <v>20</v>
      </c>
      <c r="K1363">
        <v>80</v>
      </c>
      <c r="L1363">
        <v>0</v>
      </c>
      <c r="M1363">
        <v>0</v>
      </c>
      <c r="N1363">
        <v>0</v>
      </c>
      <c r="O1363">
        <v>3</v>
      </c>
      <c r="P1363">
        <v>0</v>
      </c>
      <c r="Q1363" t="s">
        <v>60</v>
      </c>
      <c r="R1363">
        <v>50</v>
      </c>
      <c r="S1363">
        <v>0</v>
      </c>
      <c r="T1363" t="s">
        <v>72</v>
      </c>
      <c r="U1363" t="s">
        <v>36</v>
      </c>
      <c r="V1363" t="s">
        <v>37</v>
      </c>
      <c r="W1363" t="s">
        <v>38</v>
      </c>
      <c r="X1363" s="8"/>
      <c r="Y1363" s="93"/>
      <c r="Z1363" s="93"/>
      <c r="AA1363" t="s">
        <v>1661</v>
      </c>
      <c r="AB1363" t="s">
        <v>1662</v>
      </c>
    </row>
    <row r="1364" spans="1:28" x14ac:dyDescent="0.3">
      <c r="A1364" s="8" t="b">
        <f t="shared" si="63"/>
        <v>0</v>
      </c>
      <c r="B1364" t="str">
        <f t="shared" si="64"/>
        <v>flowerhairpin</v>
      </c>
      <c r="C1364" s="10" t="str">
        <f t="shared" si="65"/>
        <v>flower_hairpin</v>
      </c>
      <c r="D1364">
        <v>5061</v>
      </c>
      <c r="E1364" t="s">
        <v>24</v>
      </c>
      <c r="F1364" t="s">
        <v>4125</v>
      </c>
      <c r="G1364" t="s">
        <v>26</v>
      </c>
      <c r="H1364" t="s">
        <v>4126</v>
      </c>
      <c r="I1364" t="s">
        <v>59</v>
      </c>
      <c r="J1364">
        <v>20</v>
      </c>
      <c r="K1364">
        <v>10</v>
      </c>
      <c r="L1364">
        <v>0</v>
      </c>
      <c r="M1364">
        <v>0</v>
      </c>
      <c r="N1364">
        <v>0</v>
      </c>
      <c r="O1364">
        <v>1</v>
      </c>
      <c r="P1364">
        <v>0</v>
      </c>
      <c r="Q1364" t="s">
        <v>60</v>
      </c>
      <c r="R1364">
        <v>0</v>
      </c>
      <c r="S1364">
        <v>0</v>
      </c>
      <c r="T1364" t="s">
        <v>72</v>
      </c>
      <c r="U1364" t="s">
        <v>36</v>
      </c>
      <c r="V1364" t="s">
        <v>37</v>
      </c>
      <c r="W1364" t="s">
        <v>38</v>
      </c>
      <c r="X1364" s="8"/>
      <c r="Y1364" s="93"/>
      <c r="Z1364" s="93"/>
      <c r="AA1364" t="s">
        <v>4127</v>
      </c>
      <c r="AB1364" t="s">
        <v>4128</v>
      </c>
    </row>
    <row r="1365" spans="1:28" x14ac:dyDescent="0.3">
      <c r="A1365" s="8" t="b">
        <f t="shared" si="63"/>
        <v>0</v>
      </c>
      <c r="B1365" t="str">
        <f t="shared" si="64"/>
        <v>plaster</v>
      </c>
      <c r="C1365" s="10" t="str">
        <f t="shared" si="65"/>
        <v>plaster</v>
      </c>
      <c r="D1365">
        <v>5063</v>
      </c>
      <c r="E1365" t="s">
        <v>24</v>
      </c>
      <c r="F1365" t="s">
        <v>7715</v>
      </c>
      <c r="G1365" t="s">
        <v>26</v>
      </c>
      <c r="H1365" t="s">
        <v>7716</v>
      </c>
      <c r="I1365" t="s">
        <v>59</v>
      </c>
      <c r="J1365">
        <v>20</v>
      </c>
      <c r="K1365">
        <v>10</v>
      </c>
      <c r="L1365">
        <v>0</v>
      </c>
      <c r="M1365">
        <v>0</v>
      </c>
      <c r="N1365">
        <v>0</v>
      </c>
      <c r="O1365">
        <v>1</v>
      </c>
      <c r="P1365">
        <v>0</v>
      </c>
      <c r="Q1365" t="s">
        <v>60</v>
      </c>
      <c r="R1365">
        <v>0</v>
      </c>
      <c r="S1365">
        <v>0</v>
      </c>
      <c r="T1365" t="s">
        <v>72</v>
      </c>
      <c r="U1365" t="s">
        <v>36</v>
      </c>
      <c r="V1365" t="s">
        <v>185</v>
      </c>
      <c r="W1365" t="s">
        <v>38</v>
      </c>
      <c r="X1365" s="8"/>
      <c r="Y1365" s="93"/>
      <c r="Z1365" s="93"/>
      <c r="AA1365" t="s">
        <v>7717</v>
      </c>
      <c r="AB1365" t="s">
        <v>7718</v>
      </c>
    </row>
    <row r="1366" spans="1:28" x14ac:dyDescent="0.3">
      <c r="A1366" s="8" t="b">
        <f t="shared" si="63"/>
        <v>0</v>
      </c>
      <c r="B1366" t="str">
        <f t="shared" si="64"/>
        <v>fishonhead</v>
      </c>
      <c r="C1366" s="10" t="str">
        <f t="shared" si="65"/>
        <v>fish_on_head</v>
      </c>
      <c r="D1366">
        <v>5065</v>
      </c>
      <c r="E1366" t="s">
        <v>24</v>
      </c>
      <c r="F1366" t="s">
        <v>4001</v>
      </c>
      <c r="G1366" t="s">
        <v>26</v>
      </c>
      <c r="H1366" t="s">
        <v>4002</v>
      </c>
      <c r="I1366" t="s">
        <v>59</v>
      </c>
      <c r="J1366" s="6">
        <v>20</v>
      </c>
      <c r="K1366">
        <v>50</v>
      </c>
      <c r="L1366">
        <v>0</v>
      </c>
      <c r="M1366">
        <v>0</v>
      </c>
      <c r="N1366">
        <v>0</v>
      </c>
      <c r="O1366">
        <v>2</v>
      </c>
      <c r="P1366">
        <v>0</v>
      </c>
      <c r="Q1366" t="s">
        <v>60</v>
      </c>
      <c r="R1366">
        <v>50</v>
      </c>
      <c r="S1366">
        <v>0</v>
      </c>
      <c r="T1366" t="s">
        <v>72</v>
      </c>
      <c r="U1366" t="s">
        <v>36</v>
      </c>
      <c r="V1366" t="s">
        <v>37</v>
      </c>
      <c r="W1366" t="s">
        <v>38</v>
      </c>
      <c r="X1366" s="8" t="s">
        <v>38670</v>
      </c>
      <c r="Y1366" s="93"/>
      <c r="Z1366" s="93"/>
      <c r="AA1366" t="s">
        <v>4003</v>
      </c>
      <c r="AB1366" t="s">
        <v>4004</v>
      </c>
    </row>
    <row r="1367" spans="1:28" x14ac:dyDescent="0.3">
      <c r="A1367" s="8" t="b">
        <f t="shared" si="63"/>
        <v>0</v>
      </c>
      <c r="B1367" t="str">
        <f t="shared" si="64"/>
        <v>hornofsuccubus</v>
      </c>
      <c r="C1367" s="10" t="str">
        <f t="shared" si="65"/>
        <v>horn_of_succubus</v>
      </c>
      <c r="D1367">
        <v>5066</v>
      </c>
      <c r="E1367" t="s">
        <v>24</v>
      </c>
      <c r="F1367" t="s">
        <v>5289</v>
      </c>
      <c r="G1367" t="s">
        <v>26</v>
      </c>
      <c r="H1367" t="s">
        <v>5290</v>
      </c>
      <c r="I1367" t="s">
        <v>59</v>
      </c>
      <c r="J1367" s="6">
        <v>20</v>
      </c>
      <c r="K1367">
        <v>80</v>
      </c>
      <c r="L1367">
        <v>0</v>
      </c>
      <c r="M1367">
        <v>0</v>
      </c>
      <c r="N1367">
        <v>0</v>
      </c>
      <c r="O1367">
        <v>4</v>
      </c>
      <c r="P1367">
        <v>0</v>
      </c>
      <c r="Q1367" t="s">
        <v>60</v>
      </c>
      <c r="R1367">
        <v>70</v>
      </c>
      <c r="S1367">
        <v>0</v>
      </c>
      <c r="T1367" t="s">
        <v>72</v>
      </c>
      <c r="U1367" t="s">
        <v>36</v>
      </c>
      <c r="V1367" t="s">
        <v>185</v>
      </c>
      <c r="W1367" t="s">
        <v>38</v>
      </c>
      <c r="X1367" s="8" t="s">
        <v>38671</v>
      </c>
      <c r="Y1367" s="93"/>
      <c r="Z1367" s="93"/>
      <c r="AA1367" t="s">
        <v>5291</v>
      </c>
      <c r="AB1367" t="s">
        <v>5292</v>
      </c>
    </row>
    <row r="1368" spans="1:28" x14ac:dyDescent="0.3">
      <c r="A1368" s="8" t="b">
        <f t="shared" si="63"/>
        <v>0</v>
      </c>
      <c r="B1368" t="str">
        <f t="shared" si="64"/>
        <v>sombrero</v>
      </c>
      <c r="C1368" s="10" t="str">
        <f t="shared" si="65"/>
        <v>sombrero</v>
      </c>
      <c r="D1368">
        <v>5067</v>
      </c>
      <c r="E1368" t="s">
        <v>24</v>
      </c>
      <c r="F1368" t="s">
        <v>9350</v>
      </c>
      <c r="G1368" t="s">
        <v>26</v>
      </c>
      <c r="H1368" t="s">
        <v>9350</v>
      </c>
      <c r="I1368" t="s">
        <v>59</v>
      </c>
      <c r="J1368">
        <v>20</v>
      </c>
      <c r="K1368">
        <v>35</v>
      </c>
      <c r="L1368">
        <v>0</v>
      </c>
      <c r="M1368">
        <v>0</v>
      </c>
      <c r="N1368">
        <v>0</v>
      </c>
      <c r="O1368">
        <v>4</v>
      </c>
      <c r="P1368">
        <v>0</v>
      </c>
      <c r="Q1368" t="s">
        <v>60</v>
      </c>
      <c r="R1368">
        <v>0</v>
      </c>
      <c r="S1368">
        <v>0</v>
      </c>
      <c r="T1368" t="s">
        <v>72</v>
      </c>
      <c r="U1368" t="s">
        <v>36</v>
      </c>
      <c r="V1368" t="s">
        <v>185</v>
      </c>
      <c r="W1368" t="s">
        <v>38</v>
      </c>
      <c r="X1368" s="8" t="s">
        <v>38230</v>
      </c>
      <c r="Y1368" s="93"/>
      <c r="Z1368" s="93"/>
      <c r="AA1368" t="s">
        <v>9351</v>
      </c>
      <c r="AB1368" t="s">
        <v>9352</v>
      </c>
    </row>
    <row r="1369" spans="1:28" x14ac:dyDescent="0.3">
      <c r="A1369" s="8" t="b">
        <f t="shared" si="63"/>
        <v>0</v>
      </c>
      <c r="B1369" t="str">
        <f t="shared" si="64"/>
        <v>earofdevil'swing</v>
      </c>
      <c r="C1369" s="10" t="str">
        <f t="shared" si="65"/>
        <v>ear_of_devil's_wing</v>
      </c>
      <c r="D1369">
        <v>5068</v>
      </c>
      <c r="E1369" t="s">
        <v>24</v>
      </c>
      <c r="F1369" t="s">
        <v>3469</v>
      </c>
      <c r="G1369" t="s">
        <v>26</v>
      </c>
      <c r="H1369" t="s">
        <v>3470</v>
      </c>
      <c r="I1369" t="s">
        <v>59</v>
      </c>
      <c r="J1369">
        <v>20</v>
      </c>
      <c r="K1369">
        <v>10</v>
      </c>
      <c r="L1369">
        <v>0</v>
      </c>
      <c r="M1369">
        <v>0</v>
      </c>
      <c r="N1369">
        <v>0</v>
      </c>
      <c r="O1369">
        <v>1</v>
      </c>
      <c r="P1369">
        <v>0</v>
      </c>
      <c r="Q1369" t="s">
        <v>24</v>
      </c>
      <c r="R1369">
        <v>70</v>
      </c>
      <c r="S1369">
        <v>0</v>
      </c>
      <c r="T1369" t="s">
        <v>189</v>
      </c>
      <c r="U1369" t="s">
        <v>36</v>
      </c>
      <c r="V1369" t="s">
        <v>37</v>
      </c>
      <c r="W1369" t="s">
        <v>38</v>
      </c>
      <c r="X1369" s="8" t="s">
        <v>38214</v>
      </c>
      <c r="Y1369" s="93"/>
      <c r="Z1369" s="93"/>
      <c r="AA1369" t="s">
        <v>3471</v>
      </c>
      <c r="AB1369" t="s">
        <v>3472</v>
      </c>
    </row>
    <row r="1370" spans="1:28" x14ac:dyDescent="0.3">
      <c r="A1370" s="8" t="b">
        <f t="shared" si="63"/>
        <v>0</v>
      </c>
      <c r="B1370" t="str">
        <f t="shared" si="64"/>
        <v>headbandofpower</v>
      </c>
      <c r="C1370" s="10" t="str">
        <f t="shared" si="65"/>
        <v>headband_of_power</v>
      </c>
      <c r="D1370">
        <v>5070</v>
      </c>
      <c r="E1370" t="s">
        <v>24</v>
      </c>
      <c r="F1370" t="s">
        <v>5031</v>
      </c>
      <c r="G1370" t="s">
        <v>26</v>
      </c>
      <c r="H1370" t="s">
        <v>5032</v>
      </c>
      <c r="I1370" t="s">
        <v>59</v>
      </c>
      <c r="J1370">
        <v>20</v>
      </c>
      <c r="K1370">
        <v>10</v>
      </c>
      <c r="L1370">
        <v>0</v>
      </c>
      <c r="M1370">
        <v>0</v>
      </c>
      <c r="N1370">
        <v>0</v>
      </c>
      <c r="O1370">
        <v>1</v>
      </c>
      <c r="P1370">
        <v>0</v>
      </c>
      <c r="Q1370" t="s">
        <v>60</v>
      </c>
      <c r="R1370">
        <v>0</v>
      </c>
      <c r="S1370">
        <v>0</v>
      </c>
      <c r="T1370" t="s">
        <v>72</v>
      </c>
      <c r="U1370" t="s">
        <v>36</v>
      </c>
      <c r="V1370" t="s">
        <v>185</v>
      </c>
      <c r="W1370" t="s">
        <v>38</v>
      </c>
      <c r="X1370" s="8" t="s">
        <v>38177</v>
      </c>
      <c r="Y1370" s="93"/>
      <c r="Z1370" s="93"/>
      <c r="AA1370" t="s">
        <v>5033</v>
      </c>
      <c r="AB1370" t="s">
        <v>5034</v>
      </c>
    </row>
    <row r="1371" spans="1:28" x14ac:dyDescent="0.3">
      <c r="A1371" s="8" t="b">
        <f t="shared" si="63"/>
        <v>0</v>
      </c>
      <c r="B1371" t="str">
        <f t="shared" si="64"/>
        <v>inccubushorn</v>
      </c>
      <c r="C1371" s="10" t="str">
        <f t="shared" si="65"/>
        <v>inccubus_horn</v>
      </c>
      <c r="D1371">
        <v>5072</v>
      </c>
      <c r="E1371" t="s">
        <v>24</v>
      </c>
      <c r="F1371" t="s">
        <v>5469</v>
      </c>
      <c r="G1371" t="s">
        <v>26</v>
      </c>
      <c r="H1371" t="s">
        <v>5470</v>
      </c>
      <c r="I1371" t="s">
        <v>59</v>
      </c>
      <c r="J1371">
        <v>20</v>
      </c>
      <c r="K1371">
        <v>80</v>
      </c>
      <c r="L1371">
        <v>0</v>
      </c>
      <c r="M1371">
        <v>0</v>
      </c>
      <c r="N1371">
        <v>0</v>
      </c>
      <c r="O1371">
        <v>4</v>
      </c>
      <c r="P1371">
        <v>0</v>
      </c>
      <c r="Q1371" t="s">
        <v>60</v>
      </c>
      <c r="R1371">
        <v>70</v>
      </c>
      <c r="S1371">
        <v>0</v>
      </c>
      <c r="T1371" t="s">
        <v>72</v>
      </c>
      <c r="U1371" t="s">
        <v>36</v>
      </c>
      <c r="V1371" t="s">
        <v>185</v>
      </c>
      <c r="W1371" t="s">
        <v>38</v>
      </c>
      <c r="X1371" s="8" t="s">
        <v>38672</v>
      </c>
      <c r="Y1371" s="93"/>
      <c r="Z1371" s="93"/>
      <c r="AA1371" t="s">
        <v>5471</v>
      </c>
      <c r="AB1371" t="s">
        <v>5472</v>
      </c>
    </row>
    <row r="1372" spans="1:28" x14ac:dyDescent="0.3">
      <c r="A1372" s="8" t="b">
        <f t="shared" si="63"/>
        <v>0</v>
      </c>
      <c r="B1372" t="str">
        <f t="shared" si="64"/>
        <v>earofangel'swing</v>
      </c>
      <c r="C1372" s="10" t="str">
        <f t="shared" si="65"/>
        <v>ear_of_angel's_wing</v>
      </c>
      <c r="D1372">
        <v>5074</v>
      </c>
      <c r="E1372" t="s">
        <v>24</v>
      </c>
      <c r="F1372" t="s">
        <v>3466</v>
      </c>
      <c r="G1372" t="s">
        <v>26</v>
      </c>
      <c r="H1372" t="s">
        <v>308</v>
      </c>
      <c r="I1372" t="s">
        <v>59</v>
      </c>
      <c r="J1372">
        <v>20</v>
      </c>
      <c r="K1372">
        <v>10</v>
      </c>
      <c r="L1372">
        <v>0</v>
      </c>
      <c r="M1372">
        <v>0</v>
      </c>
      <c r="N1372">
        <v>0</v>
      </c>
      <c r="O1372">
        <v>1</v>
      </c>
      <c r="P1372">
        <v>0</v>
      </c>
      <c r="Q1372" t="s">
        <v>24</v>
      </c>
      <c r="R1372">
        <v>70</v>
      </c>
      <c r="S1372">
        <v>0</v>
      </c>
      <c r="T1372" t="s">
        <v>189</v>
      </c>
      <c r="U1372" t="s">
        <v>36</v>
      </c>
      <c r="V1372" t="s">
        <v>37</v>
      </c>
      <c r="W1372" t="s">
        <v>38</v>
      </c>
      <c r="X1372" s="8" t="s">
        <v>38214</v>
      </c>
      <c r="Y1372" s="93"/>
      <c r="Z1372" s="93"/>
      <c r="AA1372" t="s">
        <v>3467</v>
      </c>
      <c r="AB1372" t="s">
        <v>3468</v>
      </c>
    </row>
    <row r="1373" spans="1:28" x14ac:dyDescent="0.3">
      <c r="A1373" s="8" t="b">
        <f t="shared" si="63"/>
        <v>0</v>
      </c>
      <c r="B1373" t="str">
        <f t="shared" si="64"/>
        <v>furhat</v>
      </c>
      <c r="C1373" s="10" t="str">
        <f t="shared" si="65"/>
        <v>fur_hat</v>
      </c>
      <c r="D1373">
        <v>5076</v>
      </c>
      <c r="E1373" t="s">
        <v>24</v>
      </c>
      <c r="F1373" t="s">
        <v>4308</v>
      </c>
      <c r="G1373" t="s">
        <v>26</v>
      </c>
      <c r="H1373" t="s">
        <v>4309</v>
      </c>
      <c r="I1373" t="s">
        <v>59</v>
      </c>
      <c r="J1373">
        <v>20</v>
      </c>
      <c r="K1373">
        <v>35</v>
      </c>
      <c r="L1373">
        <v>0</v>
      </c>
      <c r="M1373">
        <v>0</v>
      </c>
      <c r="N1373">
        <v>0</v>
      </c>
      <c r="O1373">
        <v>2</v>
      </c>
      <c r="P1373">
        <v>0</v>
      </c>
      <c r="Q1373" t="s">
        <v>60</v>
      </c>
      <c r="R1373">
        <v>0</v>
      </c>
      <c r="S1373">
        <v>0</v>
      </c>
      <c r="T1373" t="s">
        <v>72</v>
      </c>
      <c r="U1373" t="s">
        <v>36</v>
      </c>
      <c r="V1373" t="s">
        <v>37</v>
      </c>
      <c r="W1373" t="s">
        <v>38</v>
      </c>
      <c r="X1373" s="8" t="s">
        <v>38673</v>
      </c>
      <c r="Y1373" s="93"/>
      <c r="Z1373" s="93"/>
      <c r="AA1373" t="s">
        <v>4310</v>
      </c>
      <c r="AB1373" t="s">
        <v>4311</v>
      </c>
    </row>
    <row r="1374" spans="1:28" x14ac:dyDescent="0.3">
      <c r="A1374" s="8" t="b">
        <f t="shared" si="63"/>
        <v>0</v>
      </c>
      <c r="B1374" t="str">
        <f t="shared" si="64"/>
        <v>tuliphairpin</v>
      </c>
      <c r="C1374" s="10" t="str">
        <f t="shared" si="65"/>
        <v>tulip_hairpin</v>
      </c>
      <c r="D1374">
        <v>5077</v>
      </c>
      <c r="E1374" t="s">
        <v>24</v>
      </c>
      <c r="F1374" t="s">
        <v>10198</v>
      </c>
      <c r="G1374" t="s">
        <v>26</v>
      </c>
      <c r="H1374" t="s">
        <v>10199</v>
      </c>
      <c r="I1374" t="s">
        <v>59</v>
      </c>
      <c r="J1374">
        <v>20</v>
      </c>
      <c r="K1374">
        <v>10</v>
      </c>
      <c r="L1374">
        <v>0</v>
      </c>
      <c r="M1374">
        <v>0</v>
      </c>
      <c r="N1374">
        <v>0</v>
      </c>
      <c r="O1374">
        <v>1</v>
      </c>
      <c r="P1374">
        <v>0</v>
      </c>
      <c r="Q1374" t="s">
        <v>60</v>
      </c>
      <c r="R1374">
        <v>0</v>
      </c>
      <c r="S1374">
        <v>0</v>
      </c>
      <c r="T1374" t="s">
        <v>72</v>
      </c>
      <c r="U1374" t="s">
        <v>36</v>
      </c>
      <c r="V1374" t="s">
        <v>37</v>
      </c>
      <c r="W1374" t="s">
        <v>38</v>
      </c>
      <c r="X1374" s="8"/>
      <c r="Y1374" s="93"/>
      <c r="Z1374" s="93"/>
      <c r="AA1374" t="s">
        <v>10200</v>
      </c>
      <c r="AB1374" t="s">
        <v>10201</v>
      </c>
    </row>
    <row r="1375" spans="1:28" x14ac:dyDescent="0.3">
      <c r="A1375" s="8" t="b">
        <f t="shared" si="63"/>
        <v>0</v>
      </c>
      <c r="B1375" t="str">
        <f t="shared" si="64"/>
        <v>crossedhairband</v>
      </c>
      <c r="C1375" s="10" t="str">
        <f t="shared" si="65"/>
        <v>crossed_hair_band</v>
      </c>
      <c r="D1375">
        <v>5079</v>
      </c>
      <c r="E1375" t="s">
        <v>24</v>
      </c>
      <c r="F1375" t="s">
        <v>2587</v>
      </c>
      <c r="G1375" t="s">
        <v>26</v>
      </c>
      <c r="H1375" t="s">
        <v>2588</v>
      </c>
      <c r="I1375" t="s">
        <v>59</v>
      </c>
      <c r="J1375">
        <v>20</v>
      </c>
      <c r="K1375">
        <v>10</v>
      </c>
      <c r="L1375">
        <v>0</v>
      </c>
      <c r="M1375">
        <v>0</v>
      </c>
      <c r="N1375">
        <v>0</v>
      </c>
      <c r="O1375">
        <v>1</v>
      </c>
      <c r="P1375">
        <v>0</v>
      </c>
      <c r="Q1375" t="s">
        <v>60</v>
      </c>
      <c r="R1375">
        <v>0</v>
      </c>
      <c r="S1375">
        <v>0</v>
      </c>
      <c r="T1375" t="s">
        <v>72</v>
      </c>
      <c r="U1375" t="s">
        <v>36</v>
      </c>
      <c r="V1375" t="s">
        <v>37</v>
      </c>
      <c r="W1375" t="s">
        <v>38</v>
      </c>
      <c r="X1375" s="8"/>
      <c r="Y1375" s="93"/>
      <c r="Z1375" s="93"/>
      <c r="AA1375" t="s">
        <v>2589</v>
      </c>
      <c r="AB1375" t="s">
        <v>2590</v>
      </c>
    </row>
    <row r="1376" spans="1:28" x14ac:dyDescent="0.3">
      <c r="A1376" s="8" t="b">
        <f t="shared" si="63"/>
        <v>0</v>
      </c>
      <c r="B1376" t="str">
        <f t="shared" si="64"/>
        <v>headgearofqueen</v>
      </c>
      <c r="C1376" s="10" t="str">
        <f t="shared" si="65"/>
        <v>headgear_of_queen</v>
      </c>
      <c r="D1376">
        <v>5080</v>
      </c>
      <c r="E1376" t="s">
        <v>24</v>
      </c>
      <c r="F1376" t="s">
        <v>5035</v>
      </c>
      <c r="G1376" t="s">
        <v>26</v>
      </c>
      <c r="H1376" t="s">
        <v>5036</v>
      </c>
      <c r="I1376" t="s">
        <v>59</v>
      </c>
      <c r="J1376">
        <v>20</v>
      </c>
      <c r="K1376">
        <v>40</v>
      </c>
      <c r="L1376">
        <v>0</v>
      </c>
      <c r="M1376">
        <v>0</v>
      </c>
      <c r="N1376">
        <v>0</v>
      </c>
      <c r="O1376">
        <v>4</v>
      </c>
      <c r="P1376">
        <v>0</v>
      </c>
      <c r="Q1376" t="s">
        <v>60</v>
      </c>
      <c r="R1376">
        <v>45</v>
      </c>
      <c r="S1376">
        <v>0</v>
      </c>
      <c r="T1376" t="s">
        <v>72</v>
      </c>
      <c r="U1376" t="s">
        <v>36</v>
      </c>
      <c r="V1376" t="s">
        <v>37</v>
      </c>
      <c r="W1376" t="s">
        <v>38</v>
      </c>
      <c r="X1376" s="8"/>
      <c r="Y1376" s="93"/>
      <c r="Z1376" s="93"/>
      <c r="AA1376" t="s">
        <v>5037</v>
      </c>
      <c r="AB1376" t="s">
        <v>5038</v>
      </c>
    </row>
    <row r="1377" spans="1:28" x14ac:dyDescent="0.3">
      <c r="A1377" s="8" t="b">
        <f t="shared" si="63"/>
        <v>0</v>
      </c>
      <c r="B1377" t="str">
        <f t="shared" si="64"/>
        <v>mistresscrown</v>
      </c>
      <c r="C1377" s="10" t="str">
        <f t="shared" si="65"/>
        <v>mistress_crown</v>
      </c>
      <c r="D1377">
        <v>5081</v>
      </c>
      <c r="E1377" t="s">
        <v>24</v>
      </c>
      <c r="F1377" t="s">
        <v>6740</v>
      </c>
      <c r="G1377" t="s">
        <v>26</v>
      </c>
      <c r="H1377" t="s">
        <v>6741</v>
      </c>
      <c r="I1377" t="s">
        <v>59</v>
      </c>
      <c r="J1377">
        <v>20</v>
      </c>
      <c r="K1377">
        <v>10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60</v>
      </c>
      <c r="R1377">
        <v>75</v>
      </c>
      <c r="S1377">
        <v>0</v>
      </c>
      <c r="T1377" t="s">
        <v>72</v>
      </c>
      <c r="U1377" t="s">
        <v>36</v>
      </c>
      <c r="V1377" t="s">
        <v>185</v>
      </c>
      <c r="W1377" t="s">
        <v>38</v>
      </c>
      <c r="X1377" s="8" t="s">
        <v>38674</v>
      </c>
      <c r="Y1377" s="93"/>
      <c r="Z1377" s="93"/>
      <c r="AA1377" t="s">
        <v>6742</v>
      </c>
      <c r="AB1377" t="s">
        <v>6743</v>
      </c>
    </row>
    <row r="1378" spans="1:28" x14ac:dyDescent="0.3">
      <c r="A1378" s="8" t="b">
        <f t="shared" si="63"/>
        <v>0</v>
      </c>
      <c r="B1378" t="str">
        <f t="shared" si="64"/>
        <v>redtailedribbon</v>
      </c>
      <c r="C1378" s="10" t="str">
        <f t="shared" si="65"/>
        <v>red_tailed_ribbon</v>
      </c>
      <c r="D1378">
        <v>5083</v>
      </c>
      <c r="E1378" t="s">
        <v>24</v>
      </c>
      <c r="F1378" t="s">
        <v>8271</v>
      </c>
      <c r="G1378" t="s">
        <v>26</v>
      </c>
      <c r="H1378" t="s">
        <v>3916</v>
      </c>
      <c r="I1378" t="s">
        <v>59</v>
      </c>
      <c r="J1378">
        <v>20</v>
      </c>
      <c r="K1378">
        <v>20</v>
      </c>
      <c r="L1378">
        <v>0</v>
      </c>
      <c r="M1378">
        <v>0</v>
      </c>
      <c r="N1378">
        <v>0</v>
      </c>
      <c r="O1378">
        <v>1</v>
      </c>
      <c r="P1378">
        <v>0</v>
      </c>
      <c r="Q1378" t="s">
        <v>60</v>
      </c>
      <c r="R1378">
        <v>45</v>
      </c>
      <c r="S1378">
        <v>0</v>
      </c>
      <c r="T1378" t="s">
        <v>72</v>
      </c>
      <c r="U1378" t="s">
        <v>36</v>
      </c>
      <c r="V1378" t="s">
        <v>37</v>
      </c>
      <c r="W1378" t="s">
        <v>38</v>
      </c>
      <c r="X1378" s="8" t="s">
        <v>38228</v>
      </c>
      <c r="Y1378" s="93"/>
      <c r="Z1378" s="93"/>
      <c r="AA1378" t="s">
        <v>8272</v>
      </c>
      <c r="AB1378" t="s">
        <v>8273</v>
      </c>
    </row>
    <row r="1379" spans="1:28" x14ac:dyDescent="0.3">
      <c r="A1379" s="8" t="b">
        <f t="shared" si="63"/>
        <v>0</v>
      </c>
      <c r="B1379" t="str">
        <f t="shared" si="64"/>
        <v>pairofredribbon</v>
      </c>
      <c r="C1379" s="10" t="str">
        <f t="shared" si="65"/>
        <v>pair_of_red_ribbon</v>
      </c>
      <c r="D1379">
        <v>5085</v>
      </c>
      <c r="E1379" t="s">
        <v>24</v>
      </c>
      <c r="F1379" t="s">
        <v>7400</v>
      </c>
      <c r="G1379" t="s">
        <v>26</v>
      </c>
      <c r="H1379" t="s">
        <v>7401</v>
      </c>
      <c r="I1379" t="s">
        <v>59</v>
      </c>
      <c r="J1379">
        <v>20</v>
      </c>
      <c r="K1379">
        <v>10</v>
      </c>
      <c r="L1379">
        <v>0</v>
      </c>
      <c r="M1379">
        <v>0</v>
      </c>
      <c r="N1379">
        <v>0</v>
      </c>
      <c r="O1379">
        <v>1</v>
      </c>
      <c r="P1379">
        <v>0</v>
      </c>
      <c r="Q1379" t="s">
        <v>24</v>
      </c>
      <c r="R1379">
        <v>45</v>
      </c>
      <c r="S1379">
        <v>0</v>
      </c>
      <c r="T1379" t="s">
        <v>189</v>
      </c>
      <c r="U1379" t="s">
        <v>36</v>
      </c>
      <c r="V1379" t="s">
        <v>37</v>
      </c>
      <c r="W1379" t="s">
        <v>38</v>
      </c>
      <c r="X1379" s="8"/>
      <c r="Y1379" s="93"/>
      <c r="Z1379" s="93"/>
      <c r="AA1379" t="s">
        <v>7402</v>
      </c>
      <c r="AB1379" t="s">
        <v>7403</v>
      </c>
    </row>
    <row r="1380" spans="1:28" x14ac:dyDescent="0.3">
      <c r="A1380" s="8" t="b">
        <f t="shared" si="63"/>
        <v>0</v>
      </c>
      <c r="B1380" t="str">
        <f t="shared" si="64"/>
        <v>alarmmask</v>
      </c>
      <c r="C1380" s="10" t="str">
        <f t="shared" si="65"/>
        <v>alarm_mask</v>
      </c>
      <c r="D1380">
        <v>5086</v>
      </c>
      <c r="E1380" t="s">
        <v>24</v>
      </c>
      <c r="F1380" t="s">
        <v>182</v>
      </c>
      <c r="G1380" t="s">
        <v>26</v>
      </c>
      <c r="H1380" t="s">
        <v>183</v>
      </c>
      <c r="I1380" t="s">
        <v>59</v>
      </c>
      <c r="J1380">
        <v>20</v>
      </c>
      <c r="K1380">
        <v>10</v>
      </c>
      <c r="L1380">
        <v>0</v>
      </c>
      <c r="M1380">
        <v>0</v>
      </c>
      <c r="N1380">
        <v>0</v>
      </c>
      <c r="O1380">
        <v>2</v>
      </c>
      <c r="P1380">
        <v>0</v>
      </c>
      <c r="Q1380" t="s">
        <v>24</v>
      </c>
      <c r="R1380">
        <v>0</v>
      </c>
      <c r="S1380">
        <v>0</v>
      </c>
      <c r="T1380" t="s">
        <v>184</v>
      </c>
      <c r="U1380" t="s">
        <v>36</v>
      </c>
      <c r="V1380" t="s">
        <v>185</v>
      </c>
      <c r="W1380" t="s">
        <v>38</v>
      </c>
      <c r="X1380" s="8" t="s">
        <v>38675</v>
      </c>
      <c r="Y1380" s="93"/>
      <c r="Z1380" s="93"/>
      <c r="AA1380" t="s">
        <v>186</v>
      </c>
      <c r="AB1380" t="s">
        <v>187</v>
      </c>
    </row>
    <row r="1381" spans="1:28" x14ac:dyDescent="0.3">
      <c r="A1381" s="8" t="b">
        <f t="shared" si="63"/>
        <v>0</v>
      </c>
      <c r="B1381" t="str">
        <f t="shared" si="64"/>
        <v>goblinmask01</v>
      </c>
      <c r="C1381" s="10" t="str">
        <f t="shared" si="65"/>
        <v>goblin_mask_01</v>
      </c>
      <c r="D1381">
        <v>5087</v>
      </c>
      <c r="E1381" t="s">
        <v>24</v>
      </c>
      <c r="F1381" t="s">
        <v>4575</v>
      </c>
      <c r="G1381" t="s">
        <v>26</v>
      </c>
      <c r="H1381" t="s">
        <v>4576</v>
      </c>
      <c r="I1381" t="s">
        <v>59</v>
      </c>
      <c r="J1381" s="6">
        <v>20</v>
      </c>
      <c r="K1381">
        <v>10</v>
      </c>
      <c r="L1381">
        <v>0</v>
      </c>
      <c r="M1381">
        <v>0</v>
      </c>
      <c r="N1381">
        <v>0</v>
      </c>
      <c r="O1381">
        <v>1</v>
      </c>
      <c r="P1381">
        <v>0</v>
      </c>
      <c r="Q1381" t="s">
        <v>24</v>
      </c>
      <c r="R1381">
        <v>0</v>
      </c>
      <c r="S1381">
        <v>0</v>
      </c>
      <c r="T1381" t="s">
        <v>184</v>
      </c>
      <c r="U1381" t="s">
        <v>36</v>
      </c>
      <c r="V1381" t="s">
        <v>37</v>
      </c>
      <c r="W1381" t="s">
        <v>38</v>
      </c>
      <c r="X1381" s="8"/>
      <c r="Y1381" s="93"/>
      <c r="Z1381" s="93"/>
      <c r="AA1381" t="s">
        <v>4577</v>
      </c>
      <c r="AB1381" t="s">
        <v>4578</v>
      </c>
    </row>
    <row r="1382" spans="1:28" x14ac:dyDescent="0.3">
      <c r="A1382" s="8" t="b">
        <f t="shared" si="63"/>
        <v>0</v>
      </c>
      <c r="B1382" t="str">
        <f t="shared" si="64"/>
        <v>goblinmask02</v>
      </c>
      <c r="C1382" s="10" t="str">
        <f t="shared" si="65"/>
        <v>goblin_mask_02</v>
      </c>
      <c r="D1382">
        <v>5088</v>
      </c>
      <c r="E1382" t="s">
        <v>24</v>
      </c>
      <c r="F1382" t="s">
        <v>4579</v>
      </c>
      <c r="G1382" t="s">
        <v>26</v>
      </c>
      <c r="H1382" t="s">
        <v>4580</v>
      </c>
      <c r="I1382" t="s">
        <v>59</v>
      </c>
      <c r="J1382">
        <v>20</v>
      </c>
      <c r="K1382">
        <v>10</v>
      </c>
      <c r="L1382">
        <v>0</v>
      </c>
      <c r="M1382">
        <v>0</v>
      </c>
      <c r="N1382">
        <v>0</v>
      </c>
      <c r="O1382">
        <v>1</v>
      </c>
      <c r="P1382">
        <v>0</v>
      </c>
      <c r="Q1382" t="s">
        <v>24</v>
      </c>
      <c r="R1382">
        <v>0</v>
      </c>
      <c r="S1382">
        <v>0</v>
      </c>
      <c r="T1382" t="s">
        <v>184</v>
      </c>
      <c r="U1382" t="s">
        <v>36</v>
      </c>
      <c r="V1382" t="s">
        <v>37</v>
      </c>
      <c r="W1382" t="s">
        <v>38</v>
      </c>
      <c r="X1382" s="8"/>
      <c r="Y1382" s="93"/>
      <c r="Z1382" s="93"/>
      <c r="AA1382" t="s">
        <v>4581</v>
      </c>
      <c r="AB1382" t="s">
        <v>4582</v>
      </c>
    </row>
    <row r="1383" spans="1:28" x14ac:dyDescent="0.3">
      <c r="A1383" s="8" t="b">
        <f t="shared" si="63"/>
        <v>0</v>
      </c>
      <c r="B1383" t="str">
        <f t="shared" si="64"/>
        <v>goblinmask03</v>
      </c>
      <c r="C1383" s="10" t="str">
        <f t="shared" si="65"/>
        <v>goblin_mask_03</v>
      </c>
      <c r="D1383">
        <v>5089</v>
      </c>
      <c r="E1383" t="s">
        <v>24</v>
      </c>
      <c r="F1383" t="s">
        <v>4583</v>
      </c>
      <c r="G1383" t="s">
        <v>26</v>
      </c>
      <c r="H1383" t="s">
        <v>4584</v>
      </c>
      <c r="I1383" t="s">
        <v>59</v>
      </c>
      <c r="J1383">
        <v>20</v>
      </c>
      <c r="K1383">
        <v>10</v>
      </c>
      <c r="L1383">
        <v>0</v>
      </c>
      <c r="M1383">
        <v>0</v>
      </c>
      <c r="N1383">
        <v>0</v>
      </c>
      <c r="O1383">
        <v>1</v>
      </c>
      <c r="P1383">
        <v>0</v>
      </c>
      <c r="Q1383" t="s">
        <v>24</v>
      </c>
      <c r="R1383">
        <v>0</v>
      </c>
      <c r="S1383">
        <v>0</v>
      </c>
      <c r="T1383" t="s">
        <v>184</v>
      </c>
      <c r="U1383" t="s">
        <v>36</v>
      </c>
      <c r="V1383" t="s">
        <v>37</v>
      </c>
      <c r="W1383" t="s">
        <v>38</v>
      </c>
      <c r="X1383" s="8"/>
      <c r="Y1383" s="93"/>
      <c r="Z1383" s="93"/>
      <c r="AA1383" t="s">
        <v>4585</v>
      </c>
      <c r="AB1383" t="s">
        <v>4586</v>
      </c>
    </row>
    <row r="1384" spans="1:28" x14ac:dyDescent="0.3">
      <c r="A1384" s="8" t="b">
        <f t="shared" si="63"/>
        <v>0</v>
      </c>
      <c r="B1384" t="str">
        <f t="shared" si="64"/>
        <v>biggoldenbell</v>
      </c>
      <c r="C1384" s="10" t="str">
        <f t="shared" si="65"/>
        <v>big_golden_bell</v>
      </c>
      <c r="D1384">
        <v>5091</v>
      </c>
      <c r="E1384" t="s">
        <v>24</v>
      </c>
      <c r="F1384" t="s">
        <v>1090</v>
      </c>
      <c r="G1384" t="s">
        <v>26</v>
      </c>
      <c r="H1384" t="s">
        <v>1091</v>
      </c>
      <c r="I1384" t="s">
        <v>59</v>
      </c>
      <c r="J1384">
        <v>20</v>
      </c>
      <c r="K1384">
        <v>20</v>
      </c>
      <c r="L1384">
        <v>0</v>
      </c>
      <c r="M1384">
        <v>0</v>
      </c>
      <c r="N1384">
        <v>0</v>
      </c>
      <c r="O1384">
        <v>2</v>
      </c>
      <c r="P1384">
        <v>0</v>
      </c>
      <c r="Q1384" t="s">
        <v>60</v>
      </c>
      <c r="R1384">
        <v>35</v>
      </c>
      <c r="S1384">
        <v>0</v>
      </c>
      <c r="T1384" t="s">
        <v>141</v>
      </c>
      <c r="U1384" t="s">
        <v>36</v>
      </c>
      <c r="V1384" t="s">
        <v>185</v>
      </c>
      <c r="W1384" t="s">
        <v>38</v>
      </c>
      <c r="X1384" s="8"/>
      <c r="Y1384" s="93"/>
      <c r="Z1384" s="93"/>
      <c r="AA1384" t="s">
        <v>1092</v>
      </c>
      <c r="AB1384" t="s">
        <v>1093</v>
      </c>
    </row>
    <row r="1385" spans="1:28" x14ac:dyDescent="0.3">
      <c r="A1385" s="8" t="b">
        <f t="shared" si="63"/>
        <v>0</v>
      </c>
      <c r="B1385" t="str">
        <f t="shared" si="64"/>
        <v>bluecoif</v>
      </c>
      <c r="C1385" s="10" t="str">
        <f t="shared" si="65"/>
        <v>blue_coif</v>
      </c>
      <c r="D1385">
        <v>5092</v>
      </c>
      <c r="E1385" t="s">
        <v>24</v>
      </c>
      <c r="F1385" t="s">
        <v>1304</v>
      </c>
      <c r="G1385" t="s">
        <v>26</v>
      </c>
      <c r="H1385" t="s">
        <v>1305</v>
      </c>
      <c r="I1385" t="s">
        <v>59</v>
      </c>
      <c r="J1385" s="1">
        <v>150000</v>
      </c>
      <c r="K1385">
        <v>30</v>
      </c>
      <c r="L1385">
        <v>0</v>
      </c>
      <c r="M1385">
        <v>0</v>
      </c>
      <c r="N1385">
        <v>0</v>
      </c>
      <c r="O1385">
        <v>5</v>
      </c>
      <c r="P1385">
        <v>0</v>
      </c>
      <c r="Q1385" t="s">
        <v>60</v>
      </c>
      <c r="R1385">
        <v>65</v>
      </c>
      <c r="S1385">
        <v>0</v>
      </c>
      <c r="T1385" t="s">
        <v>141</v>
      </c>
      <c r="U1385" t="s">
        <v>36</v>
      </c>
      <c r="V1385" t="s">
        <v>587</v>
      </c>
      <c r="W1385" t="s">
        <v>38</v>
      </c>
      <c r="X1385" s="8"/>
      <c r="Y1385" s="93"/>
      <c r="Z1385" s="93"/>
      <c r="AA1385" t="s">
        <v>1306</v>
      </c>
      <c r="AB1385" t="s">
        <v>1307</v>
      </c>
    </row>
    <row r="1386" spans="1:28" x14ac:dyDescent="0.3">
      <c r="A1386" s="8" t="b">
        <f t="shared" si="63"/>
        <v>0</v>
      </c>
      <c r="B1386" t="str">
        <f t="shared" si="64"/>
        <v>bluecoif</v>
      </c>
      <c r="C1386" s="10" t="str">
        <f t="shared" si="65"/>
        <v>blue_coif_</v>
      </c>
      <c r="D1386">
        <v>5093</v>
      </c>
      <c r="E1386" t="s">
        <v>24</v>
      </c>
      <c r="F1386" t="s">
        <v>1308</v>
      </c>
      <c r="G1386" t="s">
        <v>26</v>
      </c>
      <c r="H1386" t="s">
        <v>1305</v>
      </c>
      <c r="I1386" t="s">
        <v>59</v>
      </c>
      <c r="J1386" s="1">
        <v>150000</v>
      </c>
      <c r="K1386">
        <v>30</v>
      </c>
      <c r="L1386">
        <v>0</v>
      </c>
      <c r="M1386">
        <v>0</v>
      </c>
      <c r="N1386">
        <v>0</v>
      </c>
      <c r="O1386">
        <v>5</v>
      </c>
      <c r="P1386">
        <v>1</v>
      </c>
      <c r="Q1386" t="s">
        <v>60</v>
      </c>
      <c r="R1386">
        <v>65</v>
      </c>
      <c r="S1386">
        <v>0</v>
      </c>
      <c r="T1386" t="s">
        <v>141</v>
      </c>
      <c r="U1386" t="s">
        <v>36</v>
      </c>
      <c r="V1386" t="s">
        <v>587</v>
      </c>
      <c r="W1386" t="s">
        <v>38</v>
      </c>
      <c r="X1386" s="8" t="s">
        <v>38210</v>
      </c>
      <c r="Y1386" s="93"/>
      <c r="Z1386" s="93"/>
      <c r="AA1386" t="s">
        <v>1309</v>
      </c>
      <c r="AB1386" t="s">
        <v>1310</v>
      </c>
    </row>
    <row r="1387" spans="1:28" x14ac:dyDescent="0.3">
      <c r="A1387" s="8" t="b">
        <f t="shared" si="63"/>
        <v>0</v>
      </c>
      <c r="B1387" t="str">
        <f t="shared" si="64"/>
        <v>assassinmask</v>
      </c>
      <c r="C1387" s="10" t="str">
        <f t="shared" si="65"/>
        <v>assassin_mask_</v>
      </c>
      <c r="D1387">
        <v>5096</v>
      </c>
      <c r="E1387" t="s">
        <v>24</v>
      </c>
      <c r="F1387" t="s">
        <v>590</v>
      </c>
      <c r="G1387" t="s">
        <v>26</v>
      </c>
      <c r="H1387" t="s">
        <v>586</v>
      </c>
      <c r="I1387" t="s">
        <v>59</v>
      </c>
      <c r="J1387" s="6">
        <v>20</v>
      </c>
      <c r="K1387">
        <v>10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24</v>
      </c>
      <c r="R1387">
        <v>70</v>
      </c>
      <c r="S1387">
        <v>0</v>
      </c>
      <c r="T1387" t="s">
        <v>61</v>
      </c>
      <c r="U1387" t="s">
        <v>36</v>
      </c>
      <c r="V1387" t="s">
        <v>587</v>
      </c>
      <c r="W1387" t="s">
        <v>38</v>
      </c>
      <c r="X1387" s="8"/>
      <c r="Y1387" s="93"/>
      <c r="Z1387" s="93"/>
      <c r="AA1387" t="s">
        <v>593</v>
      </c>
      <c r="AB1387" t="s">
        <v>594</v>
      </c>
    </row>
    <row r="1388" spans="1:28" x14ac:dyDescent="0.3">
      <c r="A1388" s="8" t="b">
        <f t="shared" si="63"/>
        <v>0</v>
      </c>
      <c r="B1388" t="str">
        <f t="shared" si="64"/>
        <v>conehat</v>
      </c>
      <c r="C1388" s="10" t="str">
        <f t="shared" si="65"/>
        <v>cone_hat_</v>
      </c>
      <c r="D1388">
        <v>5097</v>
      </c>
      <c r="E1388" t="s">
        <v>24</v>
      </c>
      <c r="F1388" t="s">
        <v>2408</v>
      </c>
      <c r="G1388" t="s">
        <v>26</v>
      </c>
      <c r="H1388" t="s">
        <v>2409</v>
      </c>
      <c r="I1388" t="s">
        <v>59</v>
      </c>
      <c r="J1388" s="6">
        <v>0</v>
      </c>
      <c r="K1388">
        <v>40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60</v>
      </c>
      <c r="R1388">
        <v>0</v>
      </c>
      <c r="S1388">
        <v>0</v>
      </c>
      <c r="T1388" t="s">
        <v>72</v>
      </c>
      <c r="U1388" t="s">
        <v>36</v>
      </c>
      <c r="V1388" t="s">
        <v>37</v>
      </c>
      <c r="W1388" t="s">
        <v>38</v>
      </c>
      <c r="X1388" s="8"/>
      <c r="Y1388" s="93"/>
      <c r="Z1388" s="93"/>
      <c r="AA1388" t="s">
        <v>2410</v>
      </c>
      <c r="AB1388" t="s">
        <v>2411</v>
      </c>
    </row>
    <row r="1389" spans="1:28" x14ac:dyDescent="0.3">
      <c r="A1389" s="8" t="b">
        <f t="shared" si="63"/>
        <v>0</v>
      </c>
      <c r="B1389" t="str">
        <f t="shared" si="64"/>
        <v>tigermask</v>
      </c>
      <c r="C1389" s="10" t="str">
        <f t="shared" si="65"/>
        <v>tiger_mask</v>
      </c>
      <c r="D1389">
        <v>5098</v>
      </c>
      <c r="E1389" t="s">
        <v>24</v>
      </c>
      <c r="F1389" t="s">
        <v>10033</v>
      </c>
      <c r="G1389" t="s">
        <v>26</v>
      </c>
      <c r="H1389" t="s">
        <v>10034</v>
      </c>
      <c r="I1389" t="s">
        <v>59</v>
      </c>
      <c r="J1389" s="93">
        <v>20</v>
      </c>
      <c r="K1389">
        <v>40</v>
      </c>
      <c r="L1389">
        <v>0</v>
      </c>
      <c r="M1389">
        <v>0</v>
      </c>
      <c r="N1389">
        <v>0</v>
      </c>
      <c r="O1389">
        <v>2</v>
      </c>
      <c r="P1389">
        <v>0</v>
      </c>
      <c r="Q1389" t="s">
        <v>24</v>
      </c>
      <c r="R1389">
        <v>50</v>
      </c>
      <c r="S1389">
        <v>0</v>
      </c>
      <c r="T1389" t="s">
        <v>141</v>
      </c>
      <c r="U1389" t="s">
        <v>36</v>
      </c>
      <c r="V1389" t="s">
        <v>37</v>
      </c>
      <c r="W1389" t="s">
        <v>38</v>
      </c>
      <c r="X1389" s="8" t="s">
        <v>38676</v>
      </c>
      <c r="Y1389" s="93"/>
      <c r="Z1389" s="93"/>
      <c r="AA1389" t="s">
        <v>10035</v>
      </c>
      <c r="AB1389" t="s">
        <v>10036</v>
      </c>
    </row>
    <row r="1390" spans="1:28" x14ac:dyDescent="0.3">
      <c r="A1390" s="8" t="b">
        <f t="shared" si="63"/>
        <v>0</v>
      </c>
      <c r="B1390" t="str">
        <f t="shared" si="64"/>
        <v>cathat</v>
      </c>
      <c r="C1390" s="10" t="str">
        <f t="shared" si="65"/>
        <v>cat_hat</v>
      </c>
      <c r="D1390">
        <v>5099</v>
      </c>
      <c r="E1390" t="s">
        <v>24</v>
      </c>
      <c r="F1390" t="s">
        <v>2006</v>
      </c>
      <c r="G1390" t="s">
        <v>26</v>
      </c>
      <c r="H1390" t="s">
        <v>2007</v>
      </c>
      <c r="I1390" t="s">
        <v>59</v>
      </c>
      <c r="J1390" s="6">
        <v>20</v>
      </c>
      <c r="K1390">
        <v>30</v>
      </c>
      <c r="L1390">
        <v>0</v>
      </c>
      <c r="M1390">
        <v>0</v>
      </c>
      <c r="N1390">
        <v>0</v>
      </c>
      <c r="O1390">
        <v>1</v>
      </c>
      <c r="P1390">
        <v>0</v>
      </c>
      <c r="Q1390" t="s">
        <v>60</v>
      </c>
      <c r="R1390">
        <v>0</v>
      </c>
      <c r="S1390">
        <v>0</v>
      </c>
      <c r="T1390" t="s">
        <v>72</v>
      </c>
      <c r="U1390" t="s">
        <v>36</v>
      </c>
      <c r="V1390" t="s">
        <v>37</v>
      </c>
      <c r="W1390" t="s">
        <v>38</v>
      </c>
      <c r="X1390" s="8" t="s">
        <v>38677</v>
      </c>
      <c r="Y1390" s="93"/>
      <c r="Z1390" s="93"/>
      <c r="AA1390" t="s">
        <v>2008</v>
      </c>
      <c r="AB1390" t="s">
        <v>2009</v>
      </c>
    </row>
    <row r="1391" spans="1:28" x14ac:dyDescent="0.3">
      <c r="A1391" s="8" t="b">
        <f t="shared" si="63"/>
        <v>0</v>
      </c>
      <c r="B1391" t="str">
        <f t="shared" si="64"/>
        <v>salessignboard</v>
      </c>
      <c r="C1391" s="10" t="str">
        <f t="shared" si="65"/>
        <v>sales_signboard</v>
      </c>
      <c r="D1391">
        <v>5100</v>
      </c>
      <c r="E1391" t="s">
        <v>24</v>
      </c>
      <c r="F1391" t="s">
        <v>8689</v>
      </c>
      <c r="G1391" t="s">
        <v>26</v>
      </c>
      <c r="H1391" t="s">
        <v>8690</v>
      </c>
      <c r="I1391" t="s">
        <v>59</v>
      </c>
      <c r="J1391">
        <v>20</v>
      </c>
      <c r="K1391">
        <v>80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60</v>
      </c>
      <c r="R1391">
        <v>75</v>
      </c>
      <c r="S1391">
        <v>0</v>
      </c>
      <c r="T1391" t="s">
        <v>72</v>
      </c>
      <c r="U1391" t="s">
        <v>36</v>
      </c>
      <c r="V1391" t="s">
        <v>37</v>
      </c>
      <c r="W1391" t="s">
        <v>38</v>
      </c>
      <c r="X1391" s="8" t="s">
        <v>38678</v>
      </c>
      <c r="Y1391" s="93"/>
      <c r="Z1391" s="93"/>
      <c r="AA1391" t="s">
        <v>8691</v>
      </c>
      <c r="AB1391" t="s">
        <v>8692</v>
      </c>
    </row>
    <row r="1392" spans="1:28" x14ac:dyDescent="0.3">
      <c r="A1392" s="8" t="b">
        <f t="shared" si="63"/>
        <v>0</v>
      </c>
      <c r="B1392" t="str">
        <f t="shared" si="64"/>
        <v>roundeyes</v>
      </c>
      <c r="C1392" s="10" t="str">
        <f t="shared" si="65"/>
        <v>round_eyes</v>
      </c>
      <c r="D1392">
        <v>5102</v>
      </c>
      <c r="E1392" t="s">
        <v>24</v>
      </c>
      <c r="F1392" t="s">
        <v>8567</v>
      </c>
      <c r="G1392" t="s">
        <v>26</v>
      </c>
      <c r="H1392" t="s">
        <v>1218</v>
      </c>
      <c r="I1392" t="s">
        <v>59</v>
      </c>
      <c r="J1392">
        <v>20</v>
      </c>
      <c r="K1392">
        <v>10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24</v>
      </c>
      <c r="R1392">
        <v>0</v>
      </c>
      <c r="S1392">
        <v>0</v>
      </c>
      <c r="T1392" t="s">
        <v>189</v>
      </c>
      <c r="U1392" t="s">
        <v>36</v>
      </c>
      <c r="V1392" t="s">
        <v>37</v>
      </c>
      <c r="W1392" t="s">
        <v>38</v>
      </c>
      <c r="X1392" s="8"/>
      <c r="Y1392" s="93"/>
      <c r="Z1392" s="93"/>
      <c r="AA1392" t="s">
        <v>8568</v>
      </c>
      <c r="AB1392" t="s">
        <v>8569</v>
      </c>
    </row>
    <row r="1393" spans="1:28" x14ac:dyDescent="0.3">
      <c r="A1393" s="8" t="b">
        <f t="shared" si="63"/>
        <v>0</v>
      </c>
      <c r="B1393" t="str">
        <f t="shared" si="64"/>
        <v>sunflowerhairpin</v>
      </c>
      <c r="C1393" s="10" t="str">
        <f t="shared" si="65"/>
        <v>sunflower_hairpin</v>
      </c>
      <c r="D1393">
        <v>5103</v>
      </c>
      <c r="E1393" t="s">
        <v>24</v>
      </c>
      <c r="F1393" t="s">
        <v>9773</v>
      </c>
      <c r="G1393" t="s">
        <v>26</v>
      </c>
      <c r="H1393" t="s">
        <v>9774</v>
      </c>
      <c r="I1393" t="s">
        <v>59</v>
      </c>
      <c r="J1393">
        <v>20</v>
      </c>
      <c r="K1393">
        <v>60</v>
      </c>
      <c r="L1393">
        <v>0</v>
      </c>
      <c r="M1393">
        <v>0</v>
      </c>
      <c r="N1393">
        <v>0</v>
      </c>
      <c r="O1393">
        <v>1</v>
      </c>
      <c r="P1393">
        <v>0</v>
      </c>
      <c r="Q1393" t="s">
        <v>24</v>
      </c>
      <c r="R1393">
        <v>30</v>
      </c>
      <c r="S1393">
        <v>0</v>
      </c>
      <c r="T1393" t="s">
        <v>72</v>
      </c>
      <c r="U1393" t="s">
        <v>36</v>
      </c>
      <c r="V1393" t="s">
        <v>185</v>
      </c>
      <c r="W1393" t="s">
        <v>38</v>
      </c>
      <c r="X1393" s="8" t="s">
        <v>38679</v>
      </c>
      <c r="Y1393" s="93"/>
      <c r="Z1393" s="93"/>
      <c r="AA1393" t="s">
        <v>9775</v>
      </c>
      <c r="AB1393" t="s">
        <v>9776</v>
      </c>
    </row>
    <row r="1394" spans="1:28" x14ac:dyDescent="0.3">
      <c r="A1394" s="8" t="b">
        <f t="shared" si="63"/>
        <v>0</v>
      </c>
      <c r="B1394" t="str">
        <f t="shared" si="64"/>
        <v>darkblindfold</v>
      </c>
      <c r="C1394" s="10" t="str">
        <f t="shared" si="65"/>
        <v>dark_blindfold</v>
      </c>
      <c r="D1394">
        <v>5104</v>
      </c>
      <c r="E1394" t="s">
        <v>24</v>
      </c>
      <c r="F1394" t="s">
        <v>2776</v>
      </c>
      <c r="G1394" t="s">
        <v>26</v>
      </c>
      <c r="H1394" t="s">
        <v>2773</v>
      </c>
      <c r="I1394" t="s">
        <v>59</v>
      </c>
      <c r="J1394">
        <v>20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24</v>
      </c>
      <c r="R1394">
        <v>0</v>
      </c>
      <c r="S1394">
        <v>0</v>
      </c>
      <c r="T1394" t="s">
        <v>189</v>
      </c>
      <c r="U1394" t="s">
        <v>36</v>
      </c>
      <c r="V1394" t="s">
        <v>185</v>
      </c>
      <c r="W1394" t="s">
        <v>38</v>
      </c>
      <c r="X1394" s="8" t="s">
        <v>38680</v>
      </c>
      <c r="Y1394" s="93"/>
      <c r="Z1394" s="93"/>
      <c r="AA1394" t="s">
        <v>2777</v>
      </c>
      <c r="AB1394" t="s">
        <v>2778</v>
      </c>
    </row>
    <row r="1395" spans="1:28" x14ac:dyDescent="0.3">
      <c r="A1395" s="8" t="b">
        <f t="shared" si="63"/>
        <v>0</v>
      </c>
      <c r="B1395" t="str">
        <f t="shared" si="64"/>
        <v>hatofcake</v>
      </c>
      <c r="C1395" s="10" t="str">
        <f t="shared" si="65"/>
        <v>hat_of_cake_</v>
      </c>
      <c r="D1395">
        <v>5105</v>
      </c>
      <c r="E1395" t="s">
        <v>24</v>
      </c>
      <c r="F1395" t="s">
        <v>5015</v>
      </c>
      <c r="G1395" t="s">
        <v>26</v>
      </c>
      <c r="H1395" t="s">
        <v>5016</v>
      </c>
      <c r="I1395" t="s">
        <v>59</v>
      </c>
      <c r="J1395">
        <v>20</v>
      </c>
      <c r="K1395">
        <v>100</v>
      </c>
      <c r="L1395">
        <v>0</v>
      </c>
      <c r="M1395">
        <v>0</v>
      </c>
      <c r="N1395">
        <v>0</v>
      </c>
      <c r="O1395">
        <v>1</v>
      </c>
      <c r="P1395">
        <v>0</v>
      </c>
      <c r="Q1395" t="s">
        <v>60</v>
      </c>
      <c r="R1395">
        <v>24</v>
      </c>
      <c r="S1395">
        <v>0</v>
      </c>
      <c r="T1395" t="s">
        <v>72</v>
      </c>
      <c r="U1395" t="s">
        <v>36</v>
      </c>
      <c r="V1395" t="s">
        <v>37</v>
      </c>
      <c r="W1395" t="s">
        <v>38</v>
      </c>
      <c r="X1395" s="8" t="s">
        <v>38681</v>
      </c>
      <c r="Y1395" s="93"/>
      <c r="Z1395" s="93"/>
      <c r="AA1395" t="s">
        <v>5017</v>
      </c>
      <c r="AB1395" t="s">
        <v>5018</v>
      </c>
    </row>
    <row r="1396" spans="1:28" x14ac:dyDescent="0.3">
      <c r="A1396" s="8" t="b">
        <f t="shared" si="63"/>
        <v>0</v>
      </c>
      <c r="B1396" t="str">
        <f t="shared" si="64"/>
        <v>redbonnet</v>
      </c>
      <c r="C1396" s="10" t="str">
        <f t="shared" si="65"/>
        <v>red_bonnet</v>
      </c>
      <c r="D1396">
        <v>5109</v>
      </c>
      <c r="E1396" t="s">
        <v>24</v>
      </c>
      <c r="F1396" t="s">
        <v>8181</v>
      </c>
      <c r="G1396" t="s">
        <v>26</v>
      </c>
      <c r="H1396" t="s">
        <v>8182</v>
      </c>
      <c r="I1396" t="s">
        <v>59</v>
      </c>
      <c r="J1396">
        <v>20</v>
      </c>
      <c r="K1396">
        <v>40</v>
      </c>
      <c r="L1396">
        <v>0</v>
      </c>
      <c r="M1396">
        <v>0</v>
      </c>
      <c r="N1396">
        <v>0</v>
      </c>
      <c r="O1396">
        <v>2</v>
      </c>
      <c r="P1396">
        <v>0</v>
      </c>
      <c r="Q1396" t="s">
        <v>60</v>
      </c>
      <c r="R1396">
        <v>0</v>
      </c>
      <c r="S1396">
        <v>0</v>
      </c>
      <c r="T1396" t="s">
        <v>72</v>
      </c>
      <c r="U1396" t="s">
        <v>36</v>
      </c>
      <c r="V1396" t="s">
        <v>37</v>
      </c>
      <c r="W1396" t="s">
        <v>38</v>
      </c>
      <c r="X1396" s="8"/>
      <c r="Y1396" s="93"/>
      <c r="Z1396" s="93"/>
      <c r="AA1396" t="s">
        <v>8183</v>
      </c>
      <c r="AB1396" t="s">
        <v>8184</v>
      </c>
    </row>
    <row r="1397" spans="1:28" x14ac:dyDescent="0.3">
      <c r="A1397" s="8" t="b">
        <f t="shared" si="63"/>
        <v>0</v>
      </c>
      <c r="B1397" t="str">
        <f t="shared" si="64"/>
        <v>babypacifier</v>
      </c>
      <c r="C1397" s="10" t="str">
        <f t="shared" si="65"/>
        <v>baby_pacifier</v>
      </c>
      <c r="D1397">
        <v>5110</v>
      </c>
      <c r="E1397" t="s">
        <v>24</v>
      </c>
      <c r="F1397" t="s">
        <v>718</v>
      </c>
      <c r="G1397" t="s">
        <v>26</v>
      </c>
      <c r="H1397" t="s">
        <v>719</v>
      </c>
      <c r="I1397" t="s">
        <v>59</v>
      </c>
      <c r="J1397">
        <v>20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24</v>
      </c>
      <c r="R1397">
        <v>0</v>
      </c>
      <c r="S1397">
        <v>0</v>
      </c>
      <c r="T1397" t="s">
        <v>61</v>
      </c>
      <c r="U1397" t="s">
        <v>36</v>
      </c>
      <c r="V1397" t="s">
        <v>37</v>
      </c>
      <c r="W1397" t="s">
        <v>38</v>
      </c>
      <c r="X1397" s="8"/>
      <c r="Y1397" s="93"/>
      <c r="Z1397" s="93"/>
      <c r="AA1397" t="s">
        <v>720</v>
      </c>
      <c r="AB1397" t="s">
        <v>721</v>
      </c>
    </row>
    <row r="1398" spans="1:28" x14ac:dyDescent="0.3">
      <c r="A1398" s="8" t="b">
        <f t="shared" si="63"/>
        <v>0</v>
      </c>
      <c r="B1398" t="str">
        <f t="shared" si="64"/>
        <v>angrymouth</v>
      </c>
      <c r="C1398" s="10" t="str">
        <f t="shared" si="65"/>
        <v>angry_mouth</v>
      </c>
      <c r="D1398">
        <v>5113</v>
      </c>
      <c r="E1398" t="s">
        <v>24</v>
      </c>
      <c r="F1398" t="s">
        <v>367</v>
      </c>
      <c r="G1398" t="s">
        <v>26</v>
      </c>
      <c r="H1398" t="s">
        <v>368</v>
      </c>
      <c r="I1398" t="s">
        <v>59</v>
      </c>
      <c r="J1398">
        <v>20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24</v>
      </c>
      <c r="R1398">
        <v>0</v>
      </c>
      <c r="S1398">
        <v>0</v>
      </c>
      <c r="T1398" t="s">
        <v>61</v>
      </c>
      <c r="U1398" t="s">
        <v>36</v>
      </c>
      <c r="V1398" t="s">
        <v>37</v>
      </c>
      <c r="W1398" t="s">
        <v>38</v>
      </c>
      <c r="X1398" s="8"/>
      <c r="Y1398" s="93"/>
      <c r="Z1398" s="93"/>
      <c r="AA1398" t="s">
        <v>369</v>
      </c>
      <c r="AB1398" t="s">
        <v>370</v>
      </c>
    </row>
    <row r="1399" spans="1:28" x14ac:dyDescent="0.3">
      <c r="A1399" s="8" t="b">
        <f t="shared" si="63"/>
        <v>0</v>
      </c>
      <c r="B1399" t="str">
        <f t="shared" si="64"/>
        <v>fedora</v>
      </c>
      <c r="C1399" s="10" t="str">
        <f t="shared" si="65"/>
        <v>fedora</v>
      </c>
      <c r="D1399">
        <v>5114</v>
      </c>
      <c r="E1399" t="s">
        <v>24</v>
      </c>
      <c r="F1399" t="s">
        <v>3877</v>
      </c>
      <c r="G1399" t="s">
        <v>26</v>
      </c>
      <c r="H1399" t="s">
        <v>3878</v>
      </c>
      <c r="I1399" t="s">
        <v>59</v>
      </c>
      <c r="J1399" s="1">
        <v>6000</v>
      </c>
      <c r="K1399">
        <v>30</v>
      </c>
      <c r="L1399">
        <v>0</v>
      </c>
      <c r="M1399">
        <v>0</v>
      </c>
      <c r="N1399">
        <v>0</v>
      </c>
      <c r="O1399">
        <v>3</v>
      </c>
      <c r="P1399">
        <v>0</v>
      </c>
      <c r="Q1399" t="s">
        <v>60</v>
      </c>
      <c r="R1399">
        <v>0</v>
      </c>
      <c r="S1399">
        <v>0</v>
      </c>
      <c r="T1399" t="s">
        <v>72</v>
      </c>
      <c r="U1399" t="s">
        <v>36</v>
      </c>
      <c r="V1399" t="s">
        <v>37</v>
      </c>
      <c r="W1399" t="s">
        <v>38</v>
      </c>
      <c r="X1399" s="8"/>
      <c r="Y1399" s="93"/>
      <c r="Z1399" s="93"/>
      <c r="AA1399" t="s">
        <v>3879</v>
      </c>
      <c r="AB1399" t="s">
        <v>3880</v>
      </c>
    </row>
    <row r="1400" spans="1:28" x14ac:dyDescent="0.3">
      <c r="A1400" s="8" t="b">
        <f t="shared" si="63"/>
        <v>0</v>
      </c>
      <c r="B1400" t="str">
        <f t="shared" si="64"/>
        <v>winterhat</v>
      </c>
      <c r="C1400" s="10" t="str">
        <f t="shared" si="65"/>
        <v>winter_hat</v>
      </c>
      <c r="D1400">
        <v>5115</v>
      </c>
      <c r="E1400" t="s">
        <v>24</v>
      </c>
      <c r="F1400" t="s">
        <v>10791</v>
      </c>
      <c r="G1400" t="s">
        <v>26</v>
      </c>
      <c r="H1400" t="s">
        <v>10792</v>
      </c>
      <c r="I1400" t="s">
        <v>59</v>
      </c>
      <c r="J1400" s="6">
        <v>20</v>
      </c>
      <c r="K1400">
        <v>50</v>
      </c>
      <c r="L1400">
        <v>0</v>
      </c>
      <c r="M1400">
        <v>0</v>
      </c>
      <c r="N1400">
        <v>0</v>
      </c>
      <c r="O1400">
        <v>3</v>
      </c>
      <c r="P1400">
        <v>0</v>
      </c>
      <c r="Q1400" t="s">
        <v>60</v>
      </c>
      <c r="R1400">
        <v>0</v>
      </c>
      <c r="S1400">
        <v>0</v>
      </c>
      <c r="T1400" t="s">
        <v>72</v>
      </c>
      <c r="U1400" t="s">
        <v>36</v>
      </c>
      <c r="V1400" t="s">
        <v>37</v>
      </c>
      <c r="W1400" t="s">
        <v>38</v>
      </c>
      <c r="X1400" s="8" t="s">
        <v>38682</v>
      </c>
      <c r="Y1400" s="93"/>
      <c r="Z1400" s="93"/>
      <c r="AA1400" t="s">
        <v>10793</v>
      </c>
      <c r="AB1400" t="s">
        <v>10794</v>
      </c>
    </row>
    <row r="1401" spans="1:28" x14ac:dyDescent="0.3">
      <c r="A1401" s="8" t="b">
        <f t="shared" si="63"/>
        <v>0</v>
      </c>
      <c r="B1401" t="str">
        <f t="shared" si="64"/>
        <v>bananahat</v>
      </c>
      <c r="C1401" s="10" t="str">
        <f t="shared" si="65"/>
        <v>banana_hat</v>
      </c>
      <c r="D1401">
        <v>5116</v>
      </c>
      <c r="E1401" t="s">
        <v>24</v>
      </c>
      <c r="F1401" t="s">
        <v>753</v>
      </c>
      <c r="G1401" t="s">
        <v>26</v>
      </c>
      <c r="H1401" t="s">
        <v>754</v>
      </c>
      <c r="I1401" t="s">
        <v>59</v>
      </c>
      <c r="J1401">
        <v>20</v>
      </c>
      <c r="K1401">
        <v>20</v>
      </c>
      <c r="L1401">
        <v>0</v>
      </c>
      <c r="M1401">
        <v>0</v>
      </c>
      <c r="N1401">
        <v>0</v>
      </c>
      <c r="O1401">
        <v>1</v>
      </c>
      <c r="P1401">
        <v>0</v>
      </c>
      <c r="Q1401" t="s">
        <v>60</v>
      </c>
      <c r="R1401">
        <v>0</v>
      </c>
      <c r="S1401">
        <v>0</v>
      </c>
      <c r="T1401" t="s">
        <v>72</v>
      </c>
      <c r="U1401" t="s">
        <v>36</v>
      </c>
      <c r="V1401" t="s">
        <v>37</v>
      </c>
      <c r="W1401" t="s">
        <v>38</v>
      </c>
      <c r="X1401" s="8" t="s">
        <v>38683</v>
      </c>
      <c r="Y1401" s="93"/>
      <c r="Z1401" s="93"/>
      <c r="AA1401" t="s">
        <v>755</v>
      </c>
      <c r="AB1401" t="s">
        <v>756</v>
      </c>
    </row>
    <row r="1402" spans="1:28" x14ac:dyDescent="0.3">
      <c r="A1402" s="8" t="b">
        <f t="shared" si="63"/>
        <v>0</v>
      </c>
      <c r="B1402" t="str">
        <f t="shared" si="64"/>
        <v>misticrose</v>
      </c>
      <c r="C1402" s="10" t="str">
        <f t="shared" si="65"/>
        <v>mistic_rose</v>
      </c>
      <c r="D1402">
        <v>5117</v>
      </c>
      <c r="E1402" t="s">
        <v>24</v>
      </c>
      <c r="F1402" t="s">
        <v>6732</v>
      </c>
      <c r="G1402" t="s">
        <v>26</v>
      </c>
      <c r="H1402" t="s">
        <v>6733</v>
      </c>
      <c r="I1402" t="s">
        <v>59</v>
      </c>
      <c r="J1402">
        <v>20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60</v>
      </c>
      <c r="R1402">
        <v>0</v>
      </c>
      <c r="S1402">
        <v>0</v>
      </c>
      <c r="T1402" t="s">
        <v>72</v>
      </c>
      <c r="U1402" t="s">
        <v>36</v>
      </c>
      <c r="V1402" t="s">
        <v>37</v>
      </c>
      <c r="W1402" t="s">
        <v>38</v>
      </c>
      <c r="X1402" s="8" t="s">
        <v>38684</v>
      </c>
      <c r="Y1402" s="93"/>
      <c r="Z1402" s="93"/>
      <c r="AA1402" t="s">
        <v>6734</v>
      </c>
      <c r="AB1402" t="s">
        <v>6735</v>
      </c>
    </row>
    <row r="1403" spans="1:28" x14ac:dyDescent="0.3">
      <c r="A1403" s="8" t="b">
        <f t="shared" si="63"/>
        <v>0</v>
      </c>
      <c r="B1403" t="str">
        <f t="shared" si="64"/>
        <v>fedora</v>
      </c>
      <c r="C1403" s="10" t="str">
        <f t="shared" si="65"/>
        <v>fedora_</v>
      </c>
      <c r="D1403">
        <v>5120</v>
      </c>
      <c r="E1403" t="s">
        <v>24</v>
      </c>
      <c r="F1403" t="s">
        <v>3881</v>
      </c>
      <c r="G1403" t="s">
        <v>26</v>
      </c>
      <c r="H1403" t="s">
        <v>3878</v>
      </c>
      <c r="I1403" t="s">
        <v>59</v>
      </c>
      <c r="J1403" s="1">
        <v>6000</v>
      </c>
      <c r="K1403">
        <v>30</v>
      </c>
      <c r="L1403">
        <v>0</v>
      </c>
      <c r="M1403">
        <v>0</v>
      </c>
      <c r="N1403">
        <v>0</v>
      </c>
      <c r="O1403">
        <v>3</v>
      </c>
      <c r="P1403">
        <v>1</v>
      </c>
      <c r="Q1403" t="s">
        <v>60</v>
      </c>
      <c r="R1403">
        <v>0</v>
      </c>
      <c r="S1403">
        <v>0</v>
      </c>
      <c r="T1403" t="s">
        <v>72</v>
      </c>
      <c r="U1403" t="s">
        <v>36</v>
      </c>
      <c r="V1403" t="s">
        <v>37</v>
      </c>
      <c r="W1403" t="s">
        <v>38</v>
      </c>
      <c r="X1403" s="8"/>
      <c r="Y1403" s="93"/>
      <c r="Z1403" s="93"/>
      <c r="AA1403" t="s">
        <v>3882</v>
      </c>
      <c r="AB1403" t="s">
        <v>3883</v>
      </c>
    </row>
    <row r="1404" spans="1:28" x14ac:dyDescent="0.3">
      <c r="A1404" s="8" t="b">
        <f t="shared" si="63"/>
        <v>0</v>
      </c>
      <c r="B1404" t="str">
        <f t="shared" si="64"/>
        <v>magnicap</v>
      </c>
      <c r="C1404" s="10" t="str">
        <f t="shared" si="65"/>
        <v>magni_cap</v>
      </c>
      <c r="D1404">
        <v>5122</v>
      </c>
      <c r="E1404" t="s">
        <v>24</v>
      </c>
      <c r="F1404" t="s">
        <v>6370</v>
      </c>
      <c r="G1404" t="s">
        <v>26</v>
      </c>
      <c r="H1404" t="s">
        <v>6371</v>
      </c>
      <c r="I1404" t="s">
        <v>59</v>
      </c>
      <c r="J1404" s="1">
        <v>30000</v>
      </c>
      <c r="K1404">
        <v>100</v>
      </c>
      <c r="L1404">
        <v>0</v>
      </c>
      <c r="M1404">
        <v>0</v>
      </c>
      <c r="N1404">
        <v>0</v>
      </c>
      <c r="O1404">
        <v>5</v>
      </c>
      <c r="P1404">
        <v>0</v>
      </c>
      <c r="Q1404" t="s">
        <v>60</v>
      </c>
      <c r="R1404">
        <v>65</v>
      </c>
      <c r="S1404">
        <v>0</v>
      </c>
      <c r="T1404" t="s">
        <v>72</v>
      </c>
      <c r="U1404" t="s">
        <v>36</v>
      </c>
      <c r="V1404" t="s">
        <v>185</v>
      </c>
      <c r="W1404" t="s">
        <v>38</v>
      </c>
      <c r="X1404" s="8" t="s">
        <v>38177</v>
      </c>
      <c r="Y1404" s="93"/>
      <c r="Z1404" s="93"/>
      <c r="AA1404" t="s">
        <v>6372</v>
      </c>
      <c r="AB1404" t="s">
        <v>6373</v>
      </c>
    </row>
    <row r="1405" spans="1:28" x14ac:dyDescent="0.3">
      <c r="A1405" s="8" t="b">
        <f t="shared" si="63"/>
        <v>0</v>
      </c>
      <c r="B1405" t="str">
        <f t="shared" si="64"/>
        <v>friccacirclet</v>
      </c>
      <c r="C1405" s="10" t="str">
        <f t="shared" si="65"/>
        <v>fricca_circlet</v>
      </c>
      <c r="D1405">
        <v>5124</v>
      </c>
      <c r="E1405" t="s">
        <v>24</v>
      </c>
      <c r="F1405" t="s">
        <v>4234</v>
      </c>
      <c r="G1405" t="s">
        <v>26</v>
      </c>
      <c r="H1405" t="s">
        <v>4235</v>
      </c>
      <c r="I1405" t="s">
        <v>59</v>
      </c>
      <c r="J1405" s="1">
        <v>30000</v>
      </c>
      <c r="K1405">
        <v>30</v>
      </c>
      <c r="L1405">
        <v>0</v>
      </c>
      <c r="M1405">
        <v>0</v>
      </c>
      <c r="N1405">
        <v>0</v>
      </c>
      <c r="O1405">
        <v>3</v>
      </c>
      <c r="P1405">
        <v>0</v>
      </c>
      <c r="Q1405" t="s">
        <v>60</v>
      </c>
      <c r="R1405">
        <v>65</v>
      </c>
      <c r="S1405">
        <v>0</v>
      </c>
      <c r="T1405" t="s">
        <v>72</v>
      </c>
      <c r="U1405" t="s">
        <v>36</v>
      </c>
      <c r="V1405" t="s">
        <v>185</v>
      </c>
      <c r="W1405" t="s">
        <v>38</v>
      </c>
      <c r="X1405" s="8" t="s">
        <v>38685</v>
      </c>
      <c r="Y1405" s="93"/>
      <c r="Z1405" s="93"/>
      <c r="AA1405" t="s">
        <v>4236</v>
      </c>
      <c r="AB1405" t="s">
        <v>4237</v>
      </c>
    </row>
    <row r="1406" spans="1:28" x14ac:dyDescent="0.3">
      <c r="A1406" s="8" t="b">
        <f t="shared" si="63"/>
        <v>0</v>
      </c>
      <c r="B1406" t="str">
        <f t="shared" si="64"/>
        <v>kissofangel</v>
      </c>
      <c r="C1406" s="10" t="str">
        <f t="shared" si="65"/>
        <v>kiss_of_angel</v>
      </c>
      <c r="D1406">
        <v>5125</v>
      </c>
      <c r="E1406" t="s">
        <v>24</v>
      </c>
      <c r="F1406" t="s">
        <v>5835</v>
      </c>
      <c r="G1406" t="s">
        <v>26</v>
      </c>
      <c r="H1406" t="s">
        <v>5836</v>
      </c>
      <c r="I1406" t="s">
        <v>59</v>
      </c>
      <c r="J1406" s="1">
        <v>10000</v>
      </c>
      <c r="K1406">
        <v>30</v>
      </c>
      <c r="L1406">
        <v>0</v>
      </c>
      <c r="M1406">
        <v>0</v>
      </c>
      <c r="N1406">
        <v>0</v>
      </c>
      <c r="O1406">
        <v>3</v>
      </c>
      <c r="P1406">
        <v>1</v>
      </c>
      <c r="Q1406" t="s">
        <v>60</v>
      </c>
      <c r="R1406">
        <v>50</v>
      </c>
      <c r="S1406">
        <v>0</v>
      </c>
      <c r="T1406" t="s">
        <v>72</v>
      </c>
      <c r="U1406" t="s">
        <v>36</v>
      </c>
      <c r="V1406" t="s">
        <v>337</v>
      </c>
      <c r="W1406" t="s">
        <v>38</v>
      </c>
      <c r="X1406" s="8" t="s">
        <v>38686</v>
      </c>
      <c r="Y1406" s="93"/>
      <c r="Z1406" s="93"/>
      <c r="AA1406" t="s">
        <v>5837</v>
      </c>
      <c r="AB1406" t="s">
        <v>5838</v>
      </c>
    </row>
    <row r="1407" spans="1:28" x14ac:dyDescent="0.3">
      <c r="A1407" s="8" t="b">
        <f t="shared" si="63"/>
        <v>0</v>
      </c>
      <c r="B1407" t="str">
        <f t="shared" si="64"/>
        <v>birdnest</v>
      </c>
      <c r="C1407" s="10" t="str">
        <f t="shared" si="65"/>
        <v>bird_nest</v>
      </c>
      <c r="D1407">
        <v>5129</v>
      </c>
      <c r="E1407" t="s">
        <v>24</v>
      </c>
      <c r="F1407" t="s">
        <v>1127</v>
      </c>
      <c r="G1407" t="s">
        <v>26</v>
      </c>
      <c r="H1407" t="s">
        <v>1128</v>
      </c>
      <c r="I1407" t="s">
        <v>59</v>
      </c>
      <c r="J1407">
        <v>20</v>
      </c>
      <c r="K1407">
        <v>40</v>
      </c>
      <c r="L1407">
        <v>0</v>
      </c>
      <c r="M1407">
        <v>0</v>
      </c>
      <c r="N1407">
        <v>0</v>
      </c>
      <c r="O1407">
        <v>1</v>
      </c>
      <c r="P1407">
        <v>0</v>
      </c>
      <c r="Q1407" t="s">
        <v>24</v>
      </c>
      <c r="R1407">
        <v>50</v>
      </c>
      <c r="S1407">
        <v>0</v>
      </c>
      <c r="T1407" t="s">
        <v>72</v>
      </c>
      <c r="U1407" t="s">
        <v>36</v>
      </c>
      <c r="V1407" t="s">
        <v>37</v>
      </c>
      <c r="W1407" t="s">
        <v>38</v>
      </c>
      <c r="X1407" s="8" t="s">
        <v>38687</v>
      </c>
      <c r="Y1407" s="93"/>
      <c r="Z1407" s="93"/>
      <c r="AA1407" t="s">
        <v>1129</v>
      </c>
      <c r="AB1407" t="s">
        <v>1130</v>
      </c>
    </row>
    <row r="1408" spans="1:28" x14ac:dyDescent="0.3">
      <c r="A1408" s="8" t="b">
        <f t="shared" si="63"/>
        <v>0</v>
      </c>
      <c r="B1408" t="str">
        <f t="shared" si="64"/>
        <v>lionmask</v>
      </c>
      <c r="C1408" s="10" t="str">
        <f t="shared" si="65"/>
        <v>lion_mask</v>
      </c>
      <c r="D1408">
        <v>5130</v>
      </c>
      <c r="E1408" t="s">
        <v>24</v>
      </c>
      <c r="F1408" t="s">
        <v>6118</v>
      </c>
      <c r="G1408" t="s">
        <v>26</v>
      </c>
      <c r="H1408" t="s">
        <v>6119</v>
      </c>
      <c r="I1408" t="s">
        <v>59</v>
      </c>
      <c r="J1408">
        <v>20</v>
      </c>
      <c r="K1408">
        <v>70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60</v>
      </c>
      <c r="R1408">
        <v>75</v>
      </c>
      <c r="S1408">
        <v>0</v>
      </c>
      <c r="T1408" t="s">
        <v>141</v>
      </c>
      <c r="U1408" t="s">
        <v>36</v>
      </c>
      <c r="V1408" t="s">
        <v>6120</v>
      </c>
      <c r="W1408" t="s">
        <v>38</v>
      </c>
      <c r="X1408" s="8" t="s">
        <v>38688</v>
      </c>
      <c r="Y1408" s="93"/>
      <c r="Z1408" s="93"/>
      <c r="AA1408" t="s">
        <v>6121</v>
      </c>
      <c r="AB1408" t="s">
        <v>6122</v>
      </c>
    </row>
    <row r="1409" spans="1:28" x14ac:dyDescent="0.3">
      <c r="A1409" s="8" t="b">
        <f t="shared" si="63"/>
        <v>0</v>
      </c>
      <c r="B1409" t="str">
        <f t="shared" si="64"/>
        <v>closehelmet</v>
      </c>
      <c r="C1409" s="10" t="str">
        <f t="shared" si="65"/>
        <v>close_helmet</v>
      </c>
      <c r="D1409">
        <v>5131</v>
      </c>
      <c r="E1409" t="s">
        <v>24</v>
      </c>
      <c r="F1409" t="s">
        <v>2291</v>
      </c>
      <c r="G1409" t="s">
        <v>26</v>
      </c>
      <c r="H1409" t="s">
        <v>2292</v>
      </c>
      <c r="I1409" t="s">
        <v>59</v>
      </c>
      <c r="J1409" s="8">
        <v>20</v>
      </c>
      <c r="K1409">
        <v>120</v>
      </c>
      <c r="L1409">
        <v>0</v>
      </c>
      <c r="M1409">
        <v>0</v>
      </c>
      <c r="N1409">
        <v>0</v>
      </c>
      <c r="O1409">
        <v>8</v>
      </c>
      <c r="P1409">
        <v>0</v>
      </c>
      <c r="Q1409" t="s">
        <v>60</v>
      </c>
      <c r="R1409">
        <v>75</v>
      </c>
      <c r="S1409">
        <v>0</v>
      </c>
      <c r="T1409" t="s">
        <v>101</v>
      </c>
      <c r="U1409" t="s">
        <v>36</v>
      </c>
      <c r="V1409" t="s">
        <v>837</v>
      </c>
      <c r="W1409" t="s">
        <v>38</v>
      </c>
      <c r="X1409" t="s">
        <v>38689</v>
      </c>
      <c r="Y1409" s="93"/>
      <c r="Z1409" s="93"/>
      <c r="AA1409" t="s">
        <v>2293</v>
      </c>
      <c r="AB1409" t="s">
        <v>2294</v>
      </c>
    </row>
    <row r="1410" spans="1:28" x14ac:dyDescent="0.3">
      <c r="A1410" s="8" t="b">
        <f t="shared" ref="A1410:A1473" si="66">ISNUMBER(SEARCH("callfunc",X1410))</f>
        <v>0</v>
      </c>
      <c r="B1410" t="str">
        <f t="shared" ref="B1410:B1473" si="67">LOWER(SUBSTITUTE(F1410,"_",""))</f>
        <v>angelinghat</v>
      </c>
      <c r="C1410" s="10" t="str">
        <f t="shared" ref="C1410:C1473" si="68">LOWER(F1410)</f>
        <v>angeling_hat</v>
      </c>
      <c r="D1410">
        <v>5132</v>
      </c>
      <c r="E1410" t="s">
        <v>24</v>
      </c>
      <c r="F1410" t="s">
        <v>327</v>
      </c>
      <c r="G1410" t="s">
        <v>26</v>
      </c>
      <c r="H1410" t="s">
        <v>328</v>
      </c>
      <c r="I1410" t="s">
        <v>59</v>
      </c>
      <c r="J1410">
        <v>20</v>
      </c>
      <c r="K1410">
        <v>70</v>
      </c>
      <c r="L1410">
        <v>0</v>
      </c>
      <c r="M1410">
        <v>0</v>
      </c>
      <c r="N1410">
        <v>0</v>
      </c>
      <c r="O1410">
        <v>2</v>
      </c>
      <c r="P1410">
        <v>0</v>
      </c>
      <c r="Q1410" t="s">
        <v>24</v>
      </c>
      <c r="R1410">
        <v>0</v>
      </c>
      <c r="S1410">
        <v>0</v>
      </c>
      <c r="T1410" t="s">
        <v>72</v>
      </c>
      <c r="U1410" t="s">
        <v>36</v>
      </c>
      <c r="V1410" t="s">
        <v>37</v>
      </c>
      <c r="W1410" t="s">
        <v>38</v>
      </c>
      <c r="X1410" s="8" t="s">
        <v>38221</v>
      </c>
      <c r="Y1410" s="93"/>
      <c r="Z1410" s="93"/>
      <c r="AA1410" t="s">
        <v>329</v>
      </c>
      <c r="AB1410" t="s">
        <v>330</v>
      </c>
    </row>
    <row r="1411" spans="1:28" x14ac:dyDescent="0.3">
      <c r="A1411" s="8" t="b">
        <f t="shared" si="66"/>
        <v>0</v>
      </c>
      <c r="B1411" t="str">
        <f t="shared" si="67"/>
        <v>sheephat</v>
      </c>
      <c r="C1411" s="10" t="str">
        <f t="shared" si="68"/>
        <v>sheep_hat</v>
      </c>
      <c r="D1411">
        <v>5133</v>
      </c>
      <c r="E1411" t="s">
        <v>24</v>
      </c>
      <c r="F1411" t="s">
        <v>8948</v>
      </c>
      <c r="G1411" t="s">
        <v>26</v>
      </c>
      <c r="H1411" t="s">
        <v>8949</v>
      </c>
      <c r="I1411" t="s">
        <v>59</v>
      </c>
      <c r="J1411">
        <v>20</v>
      </c>
      <c r="K1411">
        <v>15</v>
      </c>
      <c r="L1411">
        <v>0</v>
      </c>
      <c r="M1411">
        <v>0</v>
      </c>
      <c r="N1411">
        <v>0</v>
      </c>
      <c r="O1411">
        <v>1</v>
      </c>
      <c r="P1411">
        <v>0</v>
      </c>
      <c r="Q1411" t="s">
        <v>24</v>
      </c>
      <c r="R1411">
        <v>0</v>
      </c>
      <c r="S1411">
        <v>0</v>
      </c>
      <c r="T1411" t="s">
        <v>72</v>
      </c>
      <c r="U1411" t="s">
        <v>36</v>
      </c>
      <c r="V1411" t="s">
        <v>1136</v>
      </c>
      <c r="W1411" t="s">
        <v>38</v>
      </c>
      <c r="X1411" t="s">
        <v>38690</v>
      </c>
      <c r="Y1411" s="93"/>
      <c r="Z1411" s="93"/>
      <c r="AA1411" t="s">
        <v>8950</v>
      </c>
      <c r="AB1411" t="s">
        <v>8951</v>
      </c>
    </row>
    <row r="1412" spans="1:28" x14ac:dyDescent="0.3">
      <c r="A1412" s="8" t="b">
        <f t="shared" si="66"/>
        <v>0</v>
      </c>
      <c r="B1412" t="str">
        <f t="shared" si="67"/>
        <v>pumpkinhat</v>
      </c>
      <c r="C1412" s="10" t="str">
        <f t="shared" si="68"/>
        <v>pumpkin_hat</v>
      </c>
      <c r="D1412">
        <v>5134</v>
      </c>
      <c r="E1412" t="s">
        <v>24</v>
      </c>
      <c r="F1412" t="s">
        <v>7931</v>
      </c>
      <c r="G1412" t="s">
        <v>26</v>
      </c>
      <c r="H1412" t="s">
        <v>7932</v>
      </c>
      <c r="I1412" t="s">
        <v>59</v>
      </c>
      <c r="J1412" s="93">
        <v>20</v>
      </c>
      <c r="K1412">
        <v>20</v>
      </c>
      <c r="L1412">
        <v>0</v>
      </c>
      <c r="M1412">
        <v>0</v>
      </c>
      <c r="N1412">
        <v>0</v>
      </c>
      <c r="O1412">
        <v>2</v>
      </c>
      <c r="P1412">
        <v>0</v>
      </c>
      <c r="Q1412" t="s">
        <v>60</v>
      </c>
      <c r="R1412">
        <v>0</v>
      </c>
      <c r="S1412">
        <v>0</v>
      </c>
      <c r="T1412" t="s">
        <v>72</v>
      </c>
      <c r="U1412" t="s">
        <v>36</v>
      </c>
      <c r="V1412" t="s">
        <v>37</v>
      </c>
      <c r="W1412" t="s">
        <v>38</v>
      </c>
      <c r="X1412" s="8" t="s">
        <v>38192</v>
      </c>
      <c r="Y1412" s="93"/>
      <c r="Z1412" s="93"/>
      <c r="AA1412" t="s">
        <v>7933</v>
      </c>
      <c r="AB1412" t="s">
        <v>7934</v>
      </c>
    </row>
    <row r="1413" spans="1:28" x14ac:dyDescent="0.3">
      <c r="A1413" s="8" t="b">
        <f t="shared" si="66"/>
        <v>0</v>
      </c>
      <c r="B1413" t="str">
        <f t="shared" si="67"/>
        <v>cyclopsvisor</v>
      </c>
      <c r="C1413" s="10" t="str">
        <f t="shared" si="68"/>
        <v>cyclops_visor</v>
      </c>
      <c r="D1413">
        <v>5135</v>
      </c>
      <c r="E1413" t="s">
        <v>24</v>
      </c>
      <c r="F1413" t="s">
        <v>2736</v>
      </c>
      <c r="G1413" t="s">
        <v>26</v>
      </c>
      <c r="H1413" t="s">
        <v>2733</v>
      </c>
      <c r="I1413" t="s">
        <v>59</v>
      </c>
      <c r="J1413" s="93">
        <v>0</v>
      </c>
      <c r="K1413">
        <v>20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24</v>
      </c>
      <c r="R1413">
        <v>75</v>
      </c>
      <c r="S1413">
        <v>0</v>
      </c>
      <c r="T1413" t="s">
        <v>189</v>
      </c>
      <c r="U1413" t="s">
        <v>36</v>
      </c>
      <c r="V1413" t="s">
        <v>185</v>
      </c>
      <c r="W1413" t="s">
        <v>38</v>
      </c>
      <c r="X1413" t="s">
        <v>38691</v>
      </c>
      <c r="Y1413" s="93"/>
      <c r="Z1413" s="93"/>
      <c r="AA1413" t="s">
        <v>2737</v>
      </c>
      <c r="AB1413" t="s">
        <v>2738</v>
      </c>
    </row>
    <row r="1414" spans="1:28" x14ac:dyDescent="0.3">
      <c r="A1414" s="8" t="b">
        <f t="shared" si="66"/>
        <v>0</v>
      </c>
      <c r="B1414" t="str">
        <f t="shared" si="67"/>
        <v>santa'shat</v>
      </c>
      <c r="C1414" s="10" t="str">
        <f t="shared" si="68"/>
        <v>santa's_hat_</v>
      </c>
      <c r="D1414">
        <v>5136</v>
      </c>
      <c r="E1414" t="s">
        <v>24</v>
      </c>
      <c r="F1414" t="s">
        <v>8725</v>
      </c>
      <c r="G1414" t="s">
        <v>26</v>
      </c>
      <c r="H1414" t="s">
        <v>8726</v>
      </c>
      <c r="I1414" t="s">
        <v>59</v>
      </c>
      <c r="J1414">
        <v>20</v>
      </c>
      <c r="K1414">
        <v>10</v>
      </c>
      <c r="L1414">
        <v>0</v>
      </c>
      <c r="M1414">
        <v>0</v>
      </c>
      <c r="N1414">
        <v>0</v>
      </c>
      <c r="O1414">
        <v>3</v>
      </c>
      <c r="P1414">
        <v>0</v>
      </c>
      <c r="Q1414" t="s">
        <v>60</v>
      </c>
      <c r="R1414">
        <v>0</v>
      </c>
      <c r="S1414">
        <v>0</v>
      </c>
      <c r="T1414" t="s">
        <v>72</v>
      </c>
      <c r="U1414" t="s">
        <v>36</v>
      </c>
      <c r="V1414" t="s">
        <v>37</v>
      </c>
      <c r="W1414" t="s">
        <v>38</v>
      </c>
      <c r="Y1414" s="93"/>
      <c r="Z1414" s="93"/>
      <c r="AA1414" t="s">
        <v>8727</v>
      </c>
      <c r="AB1414" t="s">
        <v>8728</v>
      </c>
    </row>
    <row r="1415" spans="1:28" x14ac:dyDescent="0.3">
      <c r="A1415" s="8" t="b">
        <f t="shared" si="66"/>
        <v>0</v>
      </c>
      <c r="B1415" t="str">
        <f t="shared" si="67"/>
        <v>alicedoll</v>
      </c>
      <c r="C1415" s="10" t="str">
        <f t="shared" si="68"/>
        <v>alice_doll</v>
      </c>
      <c r="D1415">
        <v>5137</v>
      </c>
      <c r="E1415" t="s">
        <v>24</v>
      </c>
      <c r="F1415" t="s">
        <v>209</v>
      </c>
      <c r="G1415" t="s">
        <v>26</v>
      </c>
      <c r="H1415" t="s">
        <v>210</v>
      </c>
      <c r="I1415" t="s">
        <v>59</v>
      </c>
      <c r="J1415">
        <v>20</v>
      </c>
      <c r="K1415">
        <v>50</v>
      </c>
      <c r="L1415">
        <v>0</v>
      </c>
      <c r="M1415">
        <v>0</v>
      </c>
      <c r="N1415">
        <v>0</v>
      </c>
      <c r="O1415">
        <v>0</v>
      </c>
      <c r="P1415">
        <v>1</v>
      </c>
      <c r="Q1415" t="s">
        <v>24</v>
      </c>
      <c r="R1415">
        <v>30</v>
      </c>
      <c r="S1415">
        <v>0</v>
      </c>
      <c r="T1415" t="s">
        <v>72</v>
      </c>
      <c r="U1415" t="s">
        <v>36</v>
      </c>
      <c r="V1415" t="s">
        <v>185</v>
      </c>
      <c r="W1415" t="s">
        <v>38</v>
      </c>
      <c r="X1415" t="s">
        <v>38692</v>
      </c>
      <c r="Y1415" s="93"/>
      <c r="Z1415" s="93"/>
      <c r="AA1415" t="s">
        <v>211</v>
      </c>
      <c r="AB1415" t="s">
        <v>212</v>
      </c>
    </row>
    <row r="1416" spans="1:28" x14ac:dyDescent="0.3">
      <c r="A1416" s="8" t="b">
        <f t="shared" si="66"/>
        <v>0</v>
      </c>
      <c r="B1416" t="str">
        <f t="shared" si="67"/>
        <v>magiceyes</v>
      </c>
      <c r="C1416" s="10" t="str">
        <f t="shared" si="68"/>
        <v>magic_eyes</v>
      </c>
      <c r="D1416">
        <v>5138</v>
      </c>
      <c r="E1416" t="s">
        <v>24</v>
      </c>
      <c r="F1416" t="s">
        <v>6334</v>
      </c>
      <c r="G1416" t="s">
        <v>26</v>
      </c>
      <c r="H1416" t="s">
        <v>6335</v>
      </c>
      <c r="I1416" t="s">
        <v>59</v>
      </c>
      <c r="J1416">
        <v>20</v>
      </c>
      <c r="K1416">
        <v>30</v>
      </c>
      <c r="L1416">
        <v>0</v>
      </c>
      <c r="M1416">
        <v>0</v>
      </c>
      <c r="N1416">
        <v>0</v>
      </c>
      <c r="O1416">
        <v>1</v>
      </c>
      <c r="P1416">
        <v>0</v>
      </c>
      <c r="Q1416" t="s">
        <v>60</v>
      </c>
      <c r="R1416">
        <v>30</v>
      </c>
      <c r="S1416">
        <v>0</v>
      </c>
      <c r="T1416" t="s">
        <v>72</v>
      </c>
      <c r="U1416" t="s">
        <v>36</v>
      </c>
      <c r="V1416" t="s">
        <v>2193</v>
      </c>
      <c r="W1416" t="s">
        <v>38</v>
      </c>
      <c r="X1416" t="s">
        <v>38693</v>
      </c>
      <c r="Y1416" s="93"/>
      <c r="Z1416" s="93"/>
      <c r="AA1416" t="s">
        <v>6336</v>
      </c>
      <c r="AB1416" t="s">
        <v>6337</v>
      </c>
    </row>
    <row r="1417" spans="1:28" x14ac:dyDescent="0.3">
      <c r="A1417" s="8" t="b">
        <f t="shared" si="66"/>
        <v>0</v>
      </c>
      <c r="B1417" t="str">
        <f t="shared" si="67"/>
        <v>hibiscus</v>
      </c>
      <c r="C1417" s="10" t="str">
        <f t="shared" si="68"/>
        <v>hibiscus</v>
      </c>
      <c r="D1417">
        <v>5139</v>
      </c>
      <c r="E1417" t="s">
        <v>24</v>
      </c>
      <c r="F1417" t="s">
        <v>5154</v>
      </c>
      <c r="G1417" t="s">
        <v>26</v>
      </c>
      <c r="H1417" t="s">
        <v>5154</v>
      </c>
      <c r="I1417" t="s">
        <v>59</v>
      </c>
      <c r="J1417">
        <v>20</v>
      </c>
      <c r="K1417">
        <v>20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24</v>
      </c>
      <c r="R1417">
        <v>10</v>
      </c>
      <c r="S1417">
        <v>0</v>
      </c>
      <c r="T1417" t="s">
        <v>72</v>
      </c>
      <c r="U1417" t="s">
        <v>36</v>
      </c>
      <c r="V1417" t="s">
        <v>37</v>
      </c>
      <c r="W1417" t="s">
        <v>38</v>
      </c>
      <c r="X1417" t="s">
        <v>38694</v>
      </c>
      <c r="Y1417" s="93"/>
      <c r="Z1417" s="93"/>
      <c r="AA1417" t="s">
        <v>5155</v>
      </c>
      <c r="AB1417" t="s">
        <v>5156</v>
      </c>
    </row>
    <row r="1418" spans="1:28" x14ac:dyDescent="0.3">
      <c r="A1418" s="8" t="b">
        <f t="shared" si="66"/>
        <v>0</v>
      </c>
      <c r="B1418" t="str">
        <f t="shared" si="67"/>
        <v>charmingribbon</v>
      </c>
      <c r="C1418" s="10" t="str">
        <f t="shared" si="68"/>
        <v>charming_ribbon</v>
      </c>
      <c r="D1418">
        <v>5140</v>
      </c>
      <c r="E1418" t="s">
        <v>24</v>
      </c>
      <c r="F1418" t="s">
        <v>2090</v>
      </c>
      <c r="G1418" t="s">
        <v>26</v>
      </c>
      <c r="H1418" t="s">
        <v>2091</v>
      </c>
      <c r="I1418" t="s">
        <v>59</v>
      </c>
      <c r="J1418">
        <v>20</v>
      </c>
      <c r="K1418">
        <v>40</v>
      </c>
      <c r="L1418">
        <v>0</v>
      </c>
      <c r="M1418">
        <v>0</v>
      </c>
      <c r="N1418">
        <v>0</v>
      </c>
      <c r="O1418">
        <v>1</v>
      </c>
      <c r="P1418">
        <v>1</v>
      </c>
      <c r="Q1418" t="s">
        <v>60</v>
      </c>
      <c r="R1418">
        <v>10</v>
      </c>
      <c r="S1418">
        <v>0</v>
      </c>
      <c r="T1418" t="s">
        <v>72</v>
      </c>
      <c r="U1418" t="s">
        <v>36</v>
      </c>
      <c r="V1418" t="s">
        <v>37</v>
      </c>
      <c r="W1418" t="s">
        <v>38</v>
      </c>
      <c r="X1418" s="8" t="s">
        <v>38695</v>
      </c>
      <c r="Y1418" s="93"/>
      <c r="Z1418" s="93"/>
      <c r="AA1418" t="s">
        <v>2092</v>
      </c>
      <c r="AB1418" t="s">
        <v>2093</v>
      </c>
    </row>
    <row r="1419" spans="1:28" x14ac:dyDescent="0.3">
      <c r="A1419" s="8" t="b">
        <f t="shared" si="66"/>
        <v>0</v>
      </c>
      <c r="B1419" t="str">
        <f t="shared" si="67"/>
        <v>marionettedoll</v>
      </c>
      <c r="C1419" s="10" t="str">
        <f t="shared" si="68"/>
        <v>marionette_doll</v>
      </c>
      <c r="D1419">
        <v>5141</v>
      </c>
      <c r="E1419" t="s">
        <v>24</v>
      </c>
      <c r="F1419" t="s">
        <v>6483</v>
      </c>
      <c r="G1419" t="s">
        <v>26</v>
      </c>
      <c r="H1419" t="s">
        <v>6484</v>
      </c>
      <c r="I1419" t="s">
        <v>59</v>
      </c>
      <c r="J1419">
        <v>20</v>
      </c>
      <c r="K1419">
        <v>40</v>
      </c>
      <c r="L1419">
        <v>0</v>
      </c>
      <c r="M1419">
        <v>0</v>
      </c>
      <c r="N1419">
        <v>0</v>
      </c>
      <c r="O1419">
        <v>0</v>
      </c>
      <c r="P1419">
        <v>1</v>
      </c>
      <c r="Q1419" t="s">
        <v>60</v>
      </c>
      <c r="R1419">
        <v>30</v>
      </c>
      <c r="S1419">
        <v>0</v>
      </c>
      <c r="T1419" t="s">
        <v>72</v>
      </c>
      <c r="U1419" t="s">
        <v>36</v>
      </c>
      <c r="V1419" t="s">
        <v>185</v>
      </c>
      <c r="W1419" t="s">
        <v>38</v>
      </c>
      <c r="X1419" s="8" t="s">
        <v>38214</v>
      </c>
      <c r="Y1419" s="93"/>
      <c r="Z1419" s="93"/>
      <c r="AA1419" t="s">
        <v>6485</v>
      </c>
      <c r="AB1419" t="s">
        <v>6486</v>
      </c>
    </row>
    <row r="1420" spans="1:28" x14ac:dyDescent="0.3">
      <c r="A1420" s="8" t="b">
        <f t="shared" si="66"/>
        <v>0</v>
      </c>
      <c r="B1420" t="str">
        <f t="shared" si="67"/>
        <v>crescenthelm</v>
      </c>
      <c r="C1420" s="10" t="str">
        <f t="shared" si="68"/>
        <v>crescent_helm</v>
      </c>
      <c r="D1420">
        <v>5142</v>
      </c>
      <c r="E1420" t="s">
        <v>24</v>
      </c>
      <c r="F1420" t="s">
        <v>2562</v>
      </c>
      <c r="G1420" t="s">
        <v>26</v>
      </c>
      <c r="H1420" t="s">
        <v>2563</v>
      </c>
      <c r="I1420" t="s">
        <v>59</v>
      </c>
      <c r="J1420">
        <v>20</v>
      </c>
      <c r="K1420">
        <v>300</v>
      </c>
      <c r="L1420">
        <v>0</v>
      </c>
      <c r="M1420">
        <v>0</v>
      </c>
      <c r="N1420">
        <v>0</v>
      </c>
      <c r="O1420">
        <v>8</v>
      </c>
      <c r="P1420">
        <v>0</v>
      </c>
      <c r="Q1420" t="s">
        <v>60</v>
      </c>
      <c r="R1420">
        <v>50</v>
      </c>
      <c r="S1420">
        <v>0</v>
      </c>
      <c r="T1420" t="s">
        <v>141</v>
      </c>
      <c r="U1420" t="s">
        <v>36</v>
      </c>
      <c r="V1420" t="s">
        <v>826</v>
      </c>
      <c r="W1420" t="s">
        <v>38</v>
      </c>
      <c r="X1420" s="8" t="s">
        <v>38696</v>
      </c>
      <c r="Y1420" s="93"/>
      <c r="Z1420" s="93"/>
      <c r="AA1420" t="s">
        <v>2564</v>
      </c>
      <c r="AB1420" t="s">
        <v>2565</v>
      </c>
    </row>
    <row r="1421" spans="1:28" x14ac:dyDescent="0.3">
      <c r="A1421" s="8" t="b">
        <f t="shared" si="66"/>
        <v>0</v>
      </c>
      <c r="B1421" t="str">
        <f t="shared" si="67"/>
        <v>kabukimask</v>
      </c>
      <c r="C1421" s="10" t="str">
        <f t="shared" si="68"/>
        <v>kabuki_mask</v>
      </c>
      <c r="D1421">
        <v>5143</v>
      </c>
      <c r="E1421" t="s">
        <v>24</v>
      </c>
      <c r="F1421" t="s">
        <v>5697</v>
      </c>
      <c r="G1421" t="s">
        <v>26</v>
      </c>
      <c r="H1421" t="s">
        <v>5698</v>
      </c>
      <c r="I1421" t="s">
        <v>59</v>
      </c>
      <c r="J1421">
        <v>20</v>
      </c>
      <c r="K1421">
        <v>100</v>
      </c>
      <c r="L1421">
        <v>0</v>
      </c>
      <c r="M1421">
        <v>0</v>
      </c>
      <c r="N1421">
        <v>0</v>
      </c>
      <c r="O1421">
        <v>5</v>
      </c>
      <c r="P1421">
        <v>1</v>
      </c>
      <c r="Q1421" t="s">
        <v>60</v>
      </c>
      <c r="R1421">
        <v>30</v>
      </c>
      <c r="S1421">
        <v>0</v>
      </c>
      <c r="T1421" t="s">
        <v>101</v>
      </c>
      <c r="U1421" t="s">
        <v>36</v>
      </c>
      <c r="V1421" t="s">
        <v>185</v>
      </c>
      <c r="W1421" t="s">
        <v>789</v>
      </c>
      <c r="X1421" t="s">
        <v>38697</v>
      </c>
      <c r="Y1421" s="93"/>
      <c r="Z1421" s="93"/>
      <c r="AA1421" t="s">
        <v>5699</v>
      </c>
      <c r="AB1421" t="s">
        <v>5700</v>
      </c>
    </row>
    <row r="1422" spans="1:28" x14ac:dyDescent="0.3">
      <c r="A1422" s="8" t="b">
        <f t="shared" si="66"/>
        <v>0</v>
      </c>
      <c r="B1422" t="str">
        <f t="shared" si="67"/>
        <v>carnivaljokerjester</v>
      </c>
      <c r="C1422" s="10" t="str">
        <f t="shared" si="68"/>
        <v>carnival_joker_jester</v>
      </c>
      <c r="D1422">
        <v>5145</v>
      </c>
      <c r="E1422" t="s">
        <v>24</v>
      </c>
      <c r="F1422" t="s">
        <v>1893</v>
      </c>
      <c r="G1422" t="s">
        <v>26</v>
      </c>
      <c r="H1422" t="s">
        <v>1894</v>
      </c>
      <c r="I1422" t="s">
        <v>59</v>
      </c>
      <c r="J1422">
        <v>10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60</v>
      </c>
      <c r="R1422">
        <v>0</v>
      </c>
      <c r="S1422">
        <v>0</v>
      </c>
      <c r="T1422" t="s">
        <v>72</v>
      </c>
      <c r="U1422" t="s">
        <v>36</v>
      </c>
      <c r="V1422" t="s">
        <v>37</v>
      </c>
      <c r="W1422" t="s">
        <v>38</v>
      </c>
      <c r="X1422" s="8"/>
      <c r="Y1422" s="93"/>
      <c r="Z1422" s="93"/>
      <c r="AA1422" t="s">
        <v>1895</v>
      </c>
      <c r="AB1422" t="s">
        <v>1896</v>
      </c>
    </row>
    <row r="1423" spans="1:28" x14ac:dyDescent="0.3">
      <c r="A1423" s="8" t="b">
        <f t="shared" si="66"/>
        <v>0</v>
      </c>
      <c r="B1423" t="str">
        <f t="shared" si="67"/>
        <v>baseballcap</v>
      </c>
      <c r="C1423" s="10" t="str">
        <f t="shared" si="68"/>
        <v>baseball_cap</v>
      </c>
      <c r="D1423">
        <v>5147</v>
      </c>
      <c r="E1423" t="s">
        <v>24</v>
      </c>
      <c r="F1423" t="s">
        <v>796</v>
      </c>
      <c r="G1423" t="s">
        <v>26</v>
      </c>
      <c r="H1423" t="s">
        <v>797</v>
      </c>
      <c r="I1423" t="s">
        <v>59</v>
      </c>
      <c r="J1423">
        <v>0</v>
      </c>
      <c r="K1423">
        <v>20</v>
      </c>
      <c r="L1423">
        <v>0</v>
      </c>
      <c r="M1423">
        <v>0</v>
      </c>
      <c r="N1423">
        <v>0</v>
      </c>
      <c r="O1423">
        <v>3</v>
      </c>
      <c r="P1423">
        <v>0</v>
      </c>
      <c r="Q1423" t="s">
        <v>60</v>
      </c>
      <c r="R1423">
        <v>0</v>
      </c>
      <c r="S1423">
        <v>0</v>
      </c>
      <c r="T1423" t="s">
        <v>72</v>
      </c>
      <c r="U1423" t="s">
        <v>36</v>
      </c>
      <c r="V1423" t="s">
        <v>37</v>
      </c>
      <c r="W1423" t="s">
        <v>38</v>
      </c>
      <c r="X1423" s="8"/>
      <c r="Y1423" s="93"/>
      <c r="Z1423" s="93"/>
      <c r="AA1423" t="s">
        <v>798</v>
      </c>
      <c r="AB1423" t="s">
        <v>799</v>
      </c>
    </row>
    <row r="1424" spans="1:28" x14ac:dyDescent="0.3">
      <c r="A1424" s="8" t="b">
        <f t="shared" si="66"/>
        <v>0</v>
      </c>
      <c r="B1424" t="str">
        <f t="shared" si="67"/>
        <v>silvertiara</v>
      </c>
      <c r="C1424" s="10" t="str">
        <f t="shared" si="68"/>
        <v>silver_tiara</v>
      </c>
      <c r="D1424">
        <v>5149</v>
      </c>
      <c r="E1424" t="s">
        <v>24</v>
      </c>
      <c r="F1424" t="s">
        <v>9103</v>
      </c>
      <c r="G1424" t="s">
        <v>26</v>
      </c>
      <c r="H1424" t="s">
        <v>9104</v>
      </c>
      <c r="I1424" t="s">
        <v>59</v>
      </c>
      <c r="J1424">
        <v>0</v>
      </c>
      <c r="K1424">
        <v>10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60</v>
      </c>
      <c r="R1424">
        <v>0</v>
      </c>
      <c r="S1424">
        <v>0</v>
      </c>
      <c r="T1424" t="s">
        <v>72</v>
      </c>
      <c r="U1424" t="s">
        <v>36</v>
      </c>
      <c r="V1424" t="s">
        <v>37</v>
      </c>
      <c r="W1424" t="s">
        <v>38</v>
      </c>
      <c r="X1424" t="s">
        <v>38137</v>
      </c>
      <c r="Y1424" s="93"/>
      <c r="Z1424" s="93"/>
      <c r="AA1424" t="s">
        <v>9105</v>
      </c>
      <c r="AB1424" t="s">
        <v>9106</v>
      </c>
    </row>
    <row r="1425" spans="1:28" x14ac:dyDescent="0.3">
      <c r="A1425" s="8" t="b">
        <f t="shared" si="66"/>
        <v>0</v>
      </c>
      <c r="B1425" t="str">
        <f t="shared" si="67"/>
        <v>jokerjester</v>
      </c>
      <c r="C1425" s="10" t="str">
        <f t="shared" si="68"/>
        <v>joker_jester_</v>
      </c>
      <c r="D1425">
        <v>5150</v>
      </c>
      <c r="E1425" t="s">
        <v>24</v>
      </c>
      <c r="F1425" t="s">
        <v>5671</v>
      </c>
      <c r="G1425" t="s">
        <v>26</v>
      </c>
      <c r="H1425" t="s">
        <v>5668</v>
      </c>
      <c r="I1425" t="s">
        <v>59</v>
      </c>
      <c r="J1425">
        <v>20</v>
      </c>
      <c r="K1425">
        <v>10</v>
      </c>
      <c r="L1425">
        <v>0</v>
      </c>
      <c r="M1425">
        <v>0</v>
      </c>
      <c r="N1425">
        <v>0</v>
      </c>
      <c r="O1425">
        <v>1</v>
      </c>
      <c r="P1425">
        <v>0</v>
      </c>
      <c r="Q1425" t="s">
        <v>24</v>
      </c>
      <c r="R1425">
        <v>0</v>
      </c>
      <c r="S1425">
        <v>0</v>
      </c>
      <c r="T1425" t="s">
        <v>72</v>
      </c>
      <c r="U1425" t="s">
        <v>36</v>
      </c>
      <c r="V1425" t="s">
        <v>37</v>
      </c>
      <c r="W1425" t="s">
        <v>38</v>
      </c>
      <c r="X1425" t="s">
        <v>38698</v>
      </c>
      <c r="Y1425" s="93"/>
      <c r="Z1425" s="93"/>
      <c r="AA1425" t="s">
        <v>5672</v>
      </c>
      <c r="AB1425" t="s">
        <v>5673</v>
      </c>
    </row>
    <row r="1426" spans="1:28" x14ac:dyDescent="0.3">
      <c r="A1426" s="8" t="b">
        <f t="shared" si="66"/>
        <v>0</v>
      </c>
      <c r="B1426" t="str">
        <f t="shared" si="67"/>
        <v>headsetost</v>
      </c>
      <c r="C1426" s="10" t="str">
        <f t="shared" si="68"/>
        <v>headset_ost</v>
      </c>
      <c r="D1426">
        <v>5151</v>
      </c>
      <c r="E1426" t="s">
        <v>24</v>
      </c>
      <c r="F1426" t="s">
        <v>5046</v>
      </c>
      <c r="G1426" t="s">
        <v>26</v>
      </c>
      <c r="H1426" t="s">
        <v>5047</v>
      </c>
      <c r="I1426" t="s">
        <v>59</v>
      </c>
      <c r="J1426" s="93">
        <v>20</v>
      </c>
      <c r="K1426">
        <v>20</v>
      </c>
      <c r="L1426">
        <v>0</v>
      </c>
      <c r="M1426">
        <v>0</v>
      </c>
      <c r="N1426">
        <v>0</v>
      </c>
      <c r="O1426">
        <v>4</v>
      </c>
      <c r="P1426">
        <v>1</v>
      </c>
      <c r="Q1426" t="s">
        <v>60</v>
      </c>
      <c r="R1426">
        <v>0</v>
      </c>
      <c r="S1426">
        <v>0</v>
      </c>
      <c r="T1426" t="s">
        <v>141</v>
      </c>
      <c r="U1426" t="s">
        <v>36</v>
      </c>
      <c r="V1426" t="s">
        <v>37</v>
      </c>
      <c r="W1426" t="s">
        <v>38</v>
      </c>
      <c r="X1426" t="s">
        <v>38699</v>
      </c>
      <c r="Y1426" s="93"/>
      <c r="Z1426" s="93"/>
      <c r="AA1426" t="s">
        <v>5048</v>
      </c>
      <c r="AB1426" t="s">
        <v>5049</v>
      </c>
    </row>
    <row r="1427" spans="1:28" x14ac:dyDescent="0.3">
      <c r="A1427" s="8" t="b">
        <f t="shared" si="66"/>
        <v>0</v>
      </c>
      <c r="B1427" t="str">
        <f t="shared" si="67"/>
        <v>chinesecrown</v>
      </c>
      <c r="C1427" s="10" t="str">
        <f t="shared" si="68"/>
        <v>chinese_crown</v>
      </c>
      <c r="D1427">
        <v>5152</v>
      </c>
      <c r="E1427" t="s">
        <v>24</v>
      </c>
      <c r="F1427" t="s">
        <v>2133</v>
      </c>
      <c r="G1427" t="s">
        <v>26</v>
      </c>
      <c r="H1427" t="s">
        <v>2134</v>
      </c>
      <c r="I1427" t="s">
        <v>59</v>
      </c>
      <c r="J1427">
        <v>20</v>
      </c>
      <c r="K1427">
        <v>200</v>
      </c>
      <c r="L1427">
        <v>0</v>
      </c>
      <c r="M1427">
        <v>0</v>
      </c>
      <c r="N1427">
        <v>0</v>
      </c>
      <c r="O1427">
        <v>2</v>
      </c>
      <c r="P1427">
        <v>0</v>
      </c>
      <c r="Q1427" t="s">
        <v>60</v>
      </c>
      <c r="R1427">
        <v>1</v>
      </c>
      <c r="S1427">
        <v>0</v>
      </c>
      <c r="T1427" t="s">
        <v>141</v>
      </c>
      <c r="U1427" t="s">
        <v>36</v>
      </c>
      <c r="V1427" t="s">
        <v>37</v>
      </c>
      <c r="W1427" t="s">
        <v>38</v>
      </c>
      <c r="X1427" t="s">
        <v>38700</v>
      </c>
      <c r="Y1427" s="93"/>
      <c r="Z1427" s="93"/>
      <c r="AA1427" t="s">
        <v>2135</v>
      </c>
      <c r="AB1427" t="s">
        <v>2136</v>
      </c>
    </row>
    <row r="1428" spans="1:28" x14ac:dyDescent="0.3">
      <c r="A1428" s="8" t="b">
        <f t="shared" si="66"/>
        <v>0</v>
      </c>
      <c r="B1428" t="str">
        <f t="shared" si="67"/>
        <v>sunglassesf</v>
      </c>
      <c r="C1428" s="10" t="str">
        <f t="shared" si="68"/>
        <v>sunglasses_f</v>
      </c>
      <c r="D1428">
        <v>5154</v>
      </c>
      <c r="E1428" t="s">
        <v>24</v>
      </c>
      <c r="F1428" t="s">
        <v>9786</v>
      </c>
      <c r="G1428" t="s">
        <v>26</v>
      </c>
      <c r="H1428" t="s">
        <v>9787</v>
      </c>
      <c r="I1428" t="s">
        <v>59</v>
      </c>
      <c r="J1428">
        <v>20</v>
      </c>
      <c r="K1428">
        <v>10</v>
      </c>
      <c r="L1428">
        <v>0</v>
      </c>
      <c r="M1428">
        <v>0</v>
      </c>
      <c r="N1428">
        <v>0</v>
      </c>
      <c r="O1428">
        <v>3</v>
      </c>
      <c r="P1428">
        <v>0</v>
      </c>
      <c r="Q1428" t="s">
        <v>24</v>
      </c>
      <c r="R1428">
        <v>0</v>
      </c>
      <c r="S1428">
        <v>0</v>
      </c>
      <c r="T1428" t="s">
        <v>189</v>
      </c>
      <c r="U1428" t="s">
        <v>36</v>
      </c>
      <c r="V1428" t="s">
        <v>37</v>
      </c>
      <c r="W1428" t="s">
        <v>38</v>
      </c>
      <c r="Y1428" s="93"/>
      <c r="Z1428" s="93"/>
      <c r="AA1428" t="s">
        <v>9788</v>
      </c>
      <c r="AB1428" t="s">
        <v>9789</v>
      </c>
    </row>
    <row r="1429" spans="1:28" x14ac:dyDescent="0.3">
      <c r="A1429" s="8" t="b">
        <f t="shared" si="66"/>
        <v>0</v>
      </c>
      <c r="B1429" t="str">
        <f t="shared" si="67"/>
        <v>granpabeardf</v>
      </c>
      <c r="C1429" s="10" t="str">
        <f t="shared" si="68"/>
        <v>granpa_beard_f</v>
      </c>
      <c r="D1429">
        <v>5155</v>
      </c>
      <c r="E1429" t="s">
        <v>24</v>
      </c>
      <c r="F1429" t="s">
        <v>4714</v>
      </c>
      <c r="G1429" t="s">
        <v>26</v>
      </c>
      <c r="H1429" t="s">
        <v>4715</v>
      </c>
      <c r="I1429" t="s">
        <v>59</v>
      </c>
      <c r="J1429">
        <v>20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24</v>
      </c>
      <c r="R1429">
        <v>0</v>
      </c>
      <c r="S1429">
        <v>0</v>
      </c>
      <c r="T1429" t="s">
        <v>61</v>
      </c>
      <c r="U1429" t="s">
        <v>36</v>
      </c>
      <c r="V1429" t="s">
        <v>37</v>
      </c>
      <c r="W1429" t="s">
        <v>38</v>
      </c>
      <c r="X1429" t="s">
        <v>38353</v>
      </c>
      <c r="Y1429" s="93"/>
      <c r="Z1429" s="93"/>
      <c r="AA1429" t="s">
        <v>4716</v>
      </c>
      <c r="AB1429" t="s">
        <v>4717</v>
      </c>
    </row>
    <row r="1430" spans="1:28" x14ac:dyDescent="0.3">
      <c r="A1430" s="8" t="b">
        <f t="shared" si="66"/>
        <v>0</v>
      </c>
      <c r="B1430" t="str">
        <f t="shared" si="67"/>
        <v>flumaskf</v>
      </c>
      <c r="C1430" s="10" t="str">
        <f t="shared" si="68"/>
        <v>flu_mask_f</v>
      </c>
      <c r="D1430">
        <v>5156</v>
      </c>
      <c r="E1430" t="s">
        <v>24</v>
      </c>
      <c r="F1430" t="s">
        <v>4143</v>
      </c>
      <c r="G1430" t="s">
        <v>26</v>
      </c>
      <c r="H1430" t="s">
        <v>4144</v>
      </c>
      <c r="I1430" t="s">
        <v>59</v>
      </c>
      <c r="J1430" s="93">
        <v>20</v>
      </c>
      <c r="K1430">
        <v>10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24</v>
      </c>
      <c r="R1430">
        <v>0</v>
      </c>
      <c r="S1430">
        <v>0</v>
      </c>
      <c r="T1430" t="s">
        <v>61</v>
      </c>
      <c r="U1430" t="s">
        <v>36</v>
      </c>
      <c r="V1430" t="s">
        <v>37</v>
      </c>
      <c r="W1430" t="s">
        <v>38</v>
      </c>
      <c r="X1430" t="s">
        <v>38701</v>
      </c>
      <c r="Y1430" s="93"/>
      <c r="Z1430" s="93"/>
      <c r="AA1430" t="s">
        <v>4145</v>
      </c>
      <c r="AB1430" t="s">
        <v>4146</v>
      </c>
    </row>
    <row r="1431" spans="1:28" x14ac:dyDescent="0.3">
      <c r="A1431" s="8" t="b">
        <f t="shared" si="66"/>
        <v>0</v>
      </c>
      <c r="B1431" t="str">
        <f t="shared" si="67"/>
        <v>magesticgoat</v>
      </c>
      <c r="C1431" s="10" t="str">
        <f t="shared" si="68"/>
        <v>magestic_goat_</v>
      </c>
      <c r="D1431">
        <v>5160</v>
      </c>
      <c r="E1431" t="s">
        <v>24</v>
      </c>
      <c r="F1431" t="s">
        <v>6331</v>
      </c>
      <c r="G1431" t="s">
        <v>26</v>
      </c>
      <c r="H1431" t="s">
        <v>6328</v>
      </c>
      <c r="I1431" t="s">
        <v>59</v>
      </c>
      <c r="J1431" s="93">
        <v>20</v>
      </c>
      <c r="K1431">
        <v>80</v>
      </c>
      <c r="L1431">
        <v>0</v>
      </c>
      <c r="M1431">
        <v>0</v>
      </c>
      <c r="N1431">
        <v>0</v>
      </c>
      <c r="O1431">
        <v>5</v>
      </c>
      <c r="P1431">
        <v>1</v>
      </c>
      <c r="Q1431" t="s">
        <v>60</v>
      </c>
      <c r="R1431">
        <v>0</v>
      </c>
      <c r="S1431">
        <v>0</v>
      </c>
      <c r="T1431" t="s">
        <v>72</v>
      </c>
      <c r="U1431" t="s">
        <v>36</v>
      </c>
      <c r="V1431" t="s">
        <v>602</v>
      </c>
      <c r="W1431" t="s">
        <v>38</v>
      </c>
      <c r="X1431" s="8" t="s">
        <v>38214</v>
      </c>
      <c r="Y1431" s="93"/>
      <c r="Z1431" s="93"/>
      <c r="AA1431" t="s">
        <v>6332</v>
      </c>
      <c r="AB1431" t="s">
        <v>6333</v>
      </c>
    </row>
    <row r="1432" spans="1:28" x14ac:dyDescent="0.3">
      <c r="A1432" s="8" t="b">
        <f t="shared" si="66"/>
        <v>0</v>
      </c>
      <c r="B1432" t="str">
        <f t="shared" si="67"/>
        <v>bonehelm</v>
      </c>
      <c r="C1432" s="10" t="str">
        <f t="shared" si="68"/>
        <v>bone_helm_</v>
      </c>
      <c r="D1432">
        <v>5162</v>
      </c>
      <c r="E1432" t="s">
        <v>24</v>
      </c>
      <c r="F1432" t="s">
        <v>1421</v>
      </c>
      <c r="G1432" t="s">
        <v>26</v>
      </c>
      <c r="H1432" t="s">
        <v>1418</v>
      </c>
      <c r="I1432" t="s">
        <v>59</v>
      </c>
      <c r="J1432" s="93">
        <v>20</v>
      </c>
      <c r="K1432">
        <v>80</v>
      </c>
      <c r="L1432">
        <v>0</v>
      </c>
      <c r="M1432">
        <v>0</v>
      </c>
      <c r="N1432">
        <v>0</v>
      </c>
      <c r="O1432">
        <v>7</v>
      </c>
      <c r="P1432">
        <v>1</v>
      </c>
      <c r="Q1432" t="s">
        <v>60</v>
      </c>
      <c r="R1432">
        <v>70</v>
      </c>
      <c r="S1432">
        <v>0</v>
      </c>
      <c r="T1432" t="s">
        <v>72</v>
      </c>
      <c r="U1432" t="s">
        <v>36</v>
      </c>
      <c r="V1432" t="s">
        <v>826</v>
      </c>
      <c r="W1432" t="s">
        <v>38</v>
      </c>
      <c r="X1432" t="s">
        <v>38665</v>
      </c>
      <c r="Y1432" s="93"/>
      <c r="Z1432" s="93"/>
      <c r="AA1432" t="s">
        <v>1422</v>
      </c>
      <c r="AB1432" t="s">
        <v>1423</v>
      </c>
    </row>
    <row r="1433" spans="1:28" x14ac:dyDescent="0.3">
      <c r="A1433" s="8" t="b">
        <f t="shared" si="66"/>
        <v>0</v>
      </c>
      <c r="B1433" t="str">
        <f t="shared" si="67"/>
        <v>corsair</v>
      </c>
      <c r="C1433" s="10" t="str">
        <f t="shared" si="68"/>
        <v>corsair_</v>
      </c>
      <c r="D1433">
        <v>5163</v>
      </c>
      <c r="E1433" t="s">
        <v>24</v>
      </c>
      <c r="F1433" t="s">
        <v>2501</v>
      </c>
      <c r="G1433" t="s">
        <v>26</v>
      </c>
      <c r="H1433" t="s">
        <v>2498</v>
      </c>
      <c r="I1433" t="s">
        <v>59</v>
      </c>
      <c r="J1433" s="93">
        <v>20</v>
      </c>
      <c r="K1433">
        <v>50</v>
      </c>
      <c r="L1433">
        <v>0</v>
      </c>
      <c r="M1433">
        <v>0</v>
      </c>
      <c r="N1433">
        <v>0</v>
      </c>
      <c r="O1433">
        <v>5</v>
      </c>
      <c r="P1433">
        <v>1</v>
      </c>
      <c r="Q1433" t="s">
        <v>60</v>
      </c>
      <c r="R1433">
        <v>0</v>
      </c>
      <c r="S1433">
        <v>0</v>
      </c>
      <c r="T1433" t="s">
        <v>72</v>
      </c>
      <c r="U1433" t="s">
        <v>36</v>
      </c>
      <c r="V1433" t="s">
        <v>185</v>
      </c>
      <c r="W1433" t="s">
        <v>38</v>
      </c>
      <c r="X1433" t="s">
        <v>38270</v>
      </c>
      <c r="Y1433" s="93"/>
      <c r="Z1433" s="93"/>
      <c r="AA1433" t="s">
        <v>2502</v>
      </c>
      <c r="AB1433" t="s">
        <v>2503</v>
      </c>
    </row>
    <row r="1434" spans="1:28" x14ac:dyDescent="0.3">
      <c r="A1434" s="8" t="b">
        <f t="shared" si="66"/>
        <v>0</v>
      </c>
      <c r="B1434" t="str">
        <f t="shared" si="67"/>
        <v>crown</v>
      </c>
      <c r="C1434" s="10" t="str">
        <f t="shared" si="68"/>
        <v>crown_</v>
      </c>
      <c r="D1434">
        <v>5165</v>
      </c>
      <c r="E1434" t="s">
        <v>24</v>
      </c>
      <c r="F1434" t="s">
        <v>2594</v>
      </c>
      <c r="G1434" t="s">
        <v>26</v>
      </c>
      <c r="H1434" t="s">
        <v>2591</v>
      </c>
      <c r="I1434" t="s">
        <v>59</v>
      </c>
      <c r="J1434">
        <v>20</v>
      </c>
      <c r="K1434">
        <v>40</v>
      </c>
      <c r="L1434">
        <v>0</v>
      </c>
      <c r="M1434">
        <v>0</v>
      </c>
      <c r="N1434">
        <v>0</v>
      </c>
      <c r="O1434">
        <v>4</v>
      </c>
      <c r="P1434">
        <v>1</v>
      </c>
      <c r="Q1434" t="s">
        <v>60</v>
      </c>
      <c r="R1434">
        <v>45</v>
      </c>
      <c r="S1434">
        <v>0</v>
      </c>
      <c r="T1434" t="s">
        <v>72</v>
      </c>
      <c r="U1434" t="s">
        <v>36</v>
      </c>
      <c r="V1434" t="s">
        <v>185</v>
      </c>
      <c r="W1434" t="s">
        <v>789</v>
      </c>
      <c r="X1434" t="s">
        <v>38208</v>
      </c>
      <c r="Y1434" s="93"/>
      <c r="Z1434" s="93"/>
      <c r="AA1434" t="s">
        <v>2595</v>
      </c>
      <c r="AB1434" t="s">
        <v>2596</v>
      </c>
    </row>
    <row r="1435" spans="1:28" x14ac:dyDescent="0.3">
      <c r="A1435" s="8" t="b">
        <f t="shared" si="66"/>
        <v>0</v>
      </c>
      <c r="B1435" t="str">
        <f t="shared" si="67"/>
        <v>bongunhat</v>
      </c>
      <c r="C1435" s="10" t="str">
        <f t="shared" si="68"/>
        <v>bongun_hat_</v>
      </c>
      <c r="D1435">
        <v>5168</v>
      </c>
      <c r="E1435" t="s">
        <v>24</v>
      </c>
      <c r="F1435" t="s">
        <v>1432</v>
      </c>
      <c r="G1435" t="s">
        <v>26</v>
      </c>
      <c r="H1435" t="s">
        <v>1429</v>
      </c>
      <c r="I1435" t="s">
        <v>59</v>
      </c>
      <c r="J1435" s="6">
        <v>20</v>
      </c>
      <c r="K1435">
        <v>30</v>
      </c>
      <c r="L1435">
        <v>0</v>
      </c>
      <c r="M1435">
        <v>0</v>
      </c>
      <c r="N1435">
        <v>0</v>
      </c>
      <c r="O1435">
        <v>5</v>
      </c>
      <c r="P1435">
        <v>1</v>
      </c>
      <c r="Q1435" t="s">
        <v>24</v>
      </c>
      <c r="R1435">
        <v>0</v>
      </c>
      <c r="S1435">
        <v>0</v>
      </c>
      <c r="T1435" t="s">
        <v>101</v>
      </c>
      <c r="U1435" t="s">
        <v>36</v>
      </c>
      <c r="V1435" t="s">
        <v>37</v>
      </c>
      <c r="W1435" t="s">
        <v>38</v>
      </c>
      <c r="Y1435" s="93"/>
      <c r="Z1435" s="93"/>
      <c r="AA1435" t="s">
        <v>1433</v>
      </c>
      <c r="AB1435" t="s">
        <v>1434</v>
      </c>
    </row>
    <row r="1436" spans="1:28" x14ac:dyDescent="0.3">
      <c r="A1436" s="8" t="b">
        <f t="shared" si="66"/>
        <v>0</v>
      </c>
      <c r="B1436" t="str">
        <f t="shared" si="67"/>
        <v>featherberet</v>
      </c>
      <c r="C1436" s="10" t="str">
        <f t="shared" si="68"/>
        <v>feather_beret</v>
      </c>
      <c r="D1436">
        <v>5170</v>
      </c>
      <c r="E1436" t="s">
        <v>24</v>
      </c>
      <c r="F1436" t="s">
        <v>3861</v>
      </c>
      <c r="G1436" t="s">
        <v>26</v>
      </c>
      <c r="H1436" t="s">
        <v>3862</v>
      </c>
      <c r="I1436" t="s">
        <v>59</v>
      </c>
      <c r="J1436" s="1">
        <v>30000</v>
      </c>
      <c r="K1436">
        <v>60</v>
      </c>
      <c r="L1436">
        <v>0</v>
      </c>
      <c r="M1436">
        <v>0</v>
      </c>
      <c r="N1436">
        <v>0</v>
      </c>
      <c r="O1436">
        <v>1</v>
      </c>
      <c r="P1436">
        <v>0</v>
      </c>
      <c r="Q1436" t="s">
        <v>60</v>
      </c>
      <c r="R1436">
        <v>0</v>
      </c>
      <c r="S1436">
        <v>0</v>
      </c>
      <c r="T1436" t="s">
        <v>72</v>
      </c>
      <c r="U1436" t="s">
        <v>36</v>
      </c>
      <c r="V1436" t="s">
        <v>37</v>
      </c>
      <c r="W1436" t="s">
        <v>38</v>
      </c>
      <c r="X1436" s="8" t="s">
        <v>38702</v>
      </c>
      <c r="Y1436" s="93"/>
      <c r="Z1436" s="93"/>
      <c r="AA1436" t="s">
        <v>3863</v>
      </c>
      <c r="AB1436" t="s">
        <v>3864</v>
      </c>
    </row>
    <row r="1437" spans="1:28" x14ac:dyDescent="0.3">
      <c r="A1437" s="8" t="b">
        <f t="shared" si="66"/>
        <v>0</v>
      </c>
      <c r="B1437" t="str">
        <f t="shared" si="67"/>
        <v>beret</v>
      </c>
      <c r="C1437" s="10" t="str">
        <f t="shared" si="68"/>
        <v>beret</v>
      </c>
      <c r="D1437">
        <v>5172</v>
      </c>
      <c r="E1437" t="s">
        <v>24</v>
      </c>
      <c r="F1437" t="s">
        <v>903</v>
      </c>
      <c r="G1437" t="s">
        <v>26</v>
      </c>
      <c r="H1437" t="s">
        <v>903</v>
      </c>
      <c r="I1437" t="s">
        <v>59</v>
      </c>
      <c r="J1437" s="1">
        <v>30000</v>
      </c>
      <c r="K1437">
        <v>70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24</v>
      </c>
      <c r="R1437">
        <v>0</v>
      </c>
      <c r="S1437">
        <v>0</v>
      </c>
      <c r="T1437" t="s">
        <v>72</v>
      </c>
      <c r="U1437" t="s">
        <v>36</v>
      </c>
      <c r="V1437" t="s">
        <v>37</v>
      </c>
      <c r="W1437" t="s">
        <v>38</v>
      </c>
      <c r="X1437" t="s">
        <v>38221</v>
      </c>
      <c r="Y1437" s="93"/>
      <c r="Z1437" s="93"/>
      <c r="AA1437" t="s">
        <v>904</v>
      </c>
      <c r="AB1437" t="s">
        <v>905</v>
      </c>
    </row>
    <row r="1438" spans="1:28" x14ac:dyDescent="0.3">
      <c r="A1438" s="8" t="b">
        <f t="shared" si="66"/>
        <v>0</v>
      </c>
      <c r="B1438" t="str">
        <f t="shared" si="67"/>
        <v>ayam</v>
      </c>
      <c r="C1438" s="10" t="str">
        <f t="shared" si="68"/>
        <v>ayam</v>
      </c>
      <c r="D1438">
        <v>5174</v>
      </c>
      <c r="E1438" t="s">
        <v>24</v>
      </c>
      <c r="F1438" t="s">
        <v>661</v>
      </c>
      <c r="G1438" t="s">
        <v>26</v>
      </c>
      <c r="H1438" t="s">
        <v>661</v>
      </c>
      <c r="I1438" t="s">
        <v>59</v>
      </c>
      <c r="J1438" s="1">
        <v>30000</v>
      </c>
      <c r="K1438">
        <v>40</v>
      </c>
      <c r="L1438">
        <v>0</v>
      </c>
      <c r="M1438">
        <v>0</v>
      </c>
      <c r="N1438">
        <v>0</v>
      </c>
      <c r="O1438">
        <v>3</v>
      </c>
      <c r="P1438">
        <v>1</v>
      </c>
      <c r="Q1438" t="s">
        <v>60</v>
      </c>
      <c r="R1438">
        <v>60</v>
      </c>
      <c r="S1438">
        <v>0</v>
      </c>
      <c r="T1438" t="s">
        <v>72</v>
      </c>
      <c r="U1438" t="s">
        <v>36</v>
      </c>
      <c r="V1438" t="s">
        <v>37</v>
      </c>
      <c r="W1438" t="s">
        <v>38</v>
      </c>
      <c r="X1438" t="s">
        <v>39148</v>
      </c>
      <c r="Y1438" s="93"/>
      <c r="Z1438" s="93"/>
      <c r="AA1438" t="s">
        <v>662</v>
      </c>
      <c r="AB1438" t="s">
        <v>663</v>
      </c>
    </row>
    <row r="1439" spans="1:28" x14ac:dyDescent="0.3">
      <c r="A1439" s="8" t="b">
        <f t="shared" si="66"/>
        <v>0</v>
      </c>
      <c r="B1439" t="str">
        <f t="shared" si="67"/>
        <v>censorbar</v>
      </c>
      <c r="C1439" s="10" t="str">
        <f t="shared" si="68"/>
        <v>censor_bar</v>
      </c>
      <c r="D1439">
        <v>5175</v>
      </c>
      <c r="E1439" t="s">
        <v>24</v>
      </c>
      <c r="F1439" t="s">
        <v>2030</v>
      </c>
      <c r="G1439" t="s">
        <v>26</v>
      </c>
      <c r="H1439" t="s">
        <v>2031</v>
      </c>
      <c r="I1439" t="s">
        <v>59</v>
      </c>
      <c r="J1439" s="1">
        <v>30000</v>
      </c>
      <c r="K1439">
        <v>10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24</v>
      </c>
      <c r="R1439">
        <v>0</v>
      </c>
      <c r="S1439">
        <v>0</v>
      </c>
      <c r="T1439" t="s">
        <v>189</v>
      </c>
      <c r="U1439" t="s">
        <v>36</v>
      </c>
      <c r="V1439" t="s">
        <v>37</v>
      </c>
      <c r="W1439" t="s">
        <v>38</v>
      </c>
      <c r="X1439" t="s">
        <v>38703</v>
      </c>
      <c r="Y1439" s="93"/>
      <c r="Z1439" s="93"/>
      <c r="AA1439" t="s">
        <v>2032</v>
      </c>
      <c r="AB1439" t="s">
        <v>2033</v>
      </c>
    </row>
    <row r="1440" spans="1:28" x14ac:dyDescent="0.3">
      <c r="A1440" s="8" t="b">
        <f t="shared" si="66"/>
        <v>0</v>
      </c>
      <c r="B1440" t="str">
        <f t="shared" si="67"/>
        <v>guardianlionmask</v>
      </c>
      <c r="C1440" s="10" t="str">
        <f t="shared" si="68"/>
        <v>guardian_lion_mask</v>
      </c>
      <c r="D1440">
        <v>5177</v>
      </c>
      <c r="E1440" t="s">
        <v>24</v>
      </c>
      <c r="F1440" t="s">
        <v>4851</v>
      </c>
      <c r="G1440" t="s">
        <v>26</v>
      </c>
      <c r="H1440" t="s">
        <v>4852</v>
      </c>
      <c r="I1440" t="s">
        <v>59</v>
      </c>
      <c r="J1440" s="1">
        <v>30000</v>
      </c>
      <c r="K1440">
        <v>50</v>
      </c>
      <c r="L1440">
        <v>0</v>
      </c>
      <c r="M1440">
        <v>0</v>
      </c>
      <c r="N1440">
        <v>0</v>
      </c>
      <c r="O1440">
        <v>5</v>
      </c>
      <c r="P1440">
        <v>1</v>
      </c>
      <c r="Q1440" t="s">
        <v>60</v>
      </c>
      <c r="R1440">
        <v>40</v>
      </c>
      <c r="S1440">
        <v>0</v>
      </c>
      <c r="T1440" t="s">
        <v>141</v>
      </c>
      <c r="U1440" t="s">
        <v>36</v>
      </c>
      <c r="V1440" t="s">
        <v>37</v>
      </c>
      <c r="W1440" t="s">
        <v>38</v>
      </c>
      <c r="X1440" t="s">
        <v>39149</v>
      </c>
      <c r="Y1440" s="93"/>
      <c r="Z1440" s="93"/>
      <c r="AA1440" t="s">
        <v>4853</v>
      </c>
      <c r="AB1440" t="s">
        <v>4854</v>
      </c>
    </row>
    <row r="1441" spans="1:28" x14ac:dyDescent="0.3">
      <c r="A1441" s="8" t="b">
        <f t="shared" si="66"/>
        <v>0</v>
      </c>
      <c r="B1441" t="str">
        <f t="shared" si="67"/>
        <v>goldtiara</v>
      </c>
      <c r="C1441" s="10" t="str">
        <f t="shared" si="68"/>
        <v>gold_tiara</v>
      </c>
      <c r="D1441">
        <v>5179</v>
      </c>
      <c r="E1441" t="s">
        <v>24</v>
      </c>
      <c r="F1441" t="s">
        <v>4637</v>
      </c>
      <c r="G1441" t="s">
        <v>26</v>
      </c>
      <c r="H1441" t="s">
        <v>4638</v>
      </c>
      <c r="I1441" t="s">
        <v>59</v>
      </c>
      <c r="J1441">
        <v>0</v>
      </c>
      <c r="K1441">
        <v>10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60</v>
      </c>
      <c r="R1441">
        <v>0</v>
      </c>
      <c r="S1441">
        <v>0</v>
      </c>
      <c r="T1441" t="s">
        <v>72</v>
      </c>
      <c r="U1441" t="s">
        <v>36</v>
      </c>
      <c r="V1441" t="s">
        <v>37</v>
      </c>
      <c r="W1441" t="s">
        <v>38</v>
      </c>
      <c r="X1441" t="s">
        <v>38137</v>
      </c>
      <c r="Y1441" s="93"/>
      <c r="Z1441" s="93"/>
      <c r="AA1441" t="s">
        <v>4639</v>
      </c>
      <c r="AB1441" t="s">
        <v>4640</v>
      </c>
    </row>
    <row r="1442" spans="1:28" x14ac:dyDescent="0.3">
      <c r="A1442" s="8" t="b">
        <f t="shared" si="66"/>
        <v>0</v>
      </c>
      <c r="B1442" t="str">
        <f t="shared" si="67"/>
        <v>helmofdarkness</v>
      </c>
      <c r="C1442" s="10" t="str">
        <f t="shared" si="68"/>
        <v>helm_of_darkness</v>
      </c>
      <c r="D1442">
        <v>5181</v>
      </c>
      <c r="E1442" t="s">
        <v>24</v>
      </c>
      <c r="F1442" t="s">
        <v>5119</v>
      </c>
      <c r="G1442" t="s">
        <v>26</v>
      </c>
      <c r="H1442" t="s">
        <v>5120</v>
      </c>
      <c r="I1442" t="s">
        <v>59</v>
      </c>
      <c r="J1442" s="6">
        <v>20</v>
      </c>
      <c r="K1442">
        <v>200</v>
      </c>
      <c r="L1442">
        <v>0</v>
      </c>
      <c r="M1442">
        <v>0</v>
      </c>
      <c r="N1442">
        <v>0</v>
      </c>
      <c r="O1442">
        <v>3</v>
      </c>
      <c r="P1442">
        <v>1</v>
      </c>
      <c r="Q1442" t="s">
        <v>60</v>
      </c>
      <c r="R1442">
        <v>50</v>
      </c>
      <c r="S1442">
        <v>0</v>
      </c>
      <c r="T1442" t="s">
        <v>141</v>
      </c>
      <c r="U1442" t="s">
        <v>36</v>
      </c>
      <c r="V1442" t="s">
        <v>672</v>
      </c>
      <c r="W1442" t="s">
        <v>38</v>
      </c>
      <c r="X1442" t="s">
        <v>38177</v>
      </c>
      <c r="Y1442" s="93"/>
      <c r="Z1442" s="93"/>
      <c r="AA1442" t="s">
        <v>5121</v>
      </c>
      <c r="AB1442" t="s">
        <v>5122</v>
      </c>
    </row>
    <row r="1443" spans="1:28" x14ac:dyDescent="0.3">
      <c r="A1443" s="8" t="b">
        <f t="shared" si="66"/>
        <v>0</v>
      </c>
      <c r="B1443" t="str">
        <f t="shared" si="67"/>
        <v>puppyhat</v>
      </c>
      <c r="C1443" s="10" t="str">
        <f t="shared" si="68"/>
        <v>puppy_hat</v>
      </c>
      <c r="D1443">
        <v>5182</v>
      </c>
      <c r="E1443" t="s">
        <v>24</v>
      </c>
      <c r="F1443" t="s">
        <v>7955</v>
      </c>
      <c r="G1443" t="s">
        <v>26</v>
      </c>
      <c r="H1443" t="s">
        <v>7956</v>
      </c>
      <c r="I1443" t="s">
        <v>59</v>
      </c>
      <c r="J1443" s="6">
        <v>20</v>
      </c>
      <c r="K1443">
        <v>50</v>
      </c>
      <c r="L1443">
        <v>0</v>
      </c>
      <c r="M1443">
        <v>0</v>
      </c>
      <c r="N1443">
        <v>0</v>
      </c>
      <c r="O1443">
        <v>2</v>
      </c>
      <c r="P1443">
        <v>0</v>
      </c>
      <c r="Q1443" t="s">
        <v>24</v>
      </c>
      <c r="R1443">
        <v>30</v>
      </c>
      <c r="S1443">
        <v>0</v>
      </c>
      <c r="T1443" t="s">
        <v>72</v>
      </c>
      <c r="U1443" t="s">
        <v>36</v>
      </c>
      <c r="V1443" t="s">
        <v>37</v>
      </c>
      <c r="W1443" t="s">
        <v>38</v>
      </c>
      <c r="X1443" t="s">
        <v>39150</v>
      </c>
      <c r="Y1443" s="93"/>
      <c r="Z1443" s="93"/>
      <c r="AA1443" t="s">
        <v>7957</v>
      </c>
      <c r="AB1443" t="s">
        <v>7958</v>
      </c>
    </row>
    <row r="1444" spans="1:28" x14ac:dyDescent="0.3">
      <c r="A1444" s="8" t="b">
        <f t="shared" si="66"/>
        <v>0</v>
      </c>
      <c r="B1444" t="str">
        <f t="shared" si="67"/>
        <v>birdnesthat</v>
      </c>
      <c r="C1444" s="10" t="str">
        <f t="shared" si="68"/>
        <v>bird_nest_hat</v>
      </c>
      <c r="D1444">
        <v>5183</v>
      </c>
      <c r="E1444" t="s">
        <v>24</v>
      </c>
      <c r="F1444" t="s">
        <v>1131</v>
      </c>
      <c r="G1444" t="s">
        <v>26</v>
      </c>
      <c r="H1444" t="s">
        <v>1132</v>
      </c>
      <c r="I1444" t="s">
        <v>59</v>
      </c>
      <c r="J1444" s="6">
        <v>20</v>
      </c>
      <c r="K1444">
        <v>50</v>
      </c>
      <c r="L1444">
        <v>0</v>
      </c>
      <c r="M1444">
        <v>0</v>
      </c>
      <c r="N1444">
        <v>0</v>
      </c>
      <c r="O1444">
        <v>2</v>
      </c>
      <c r="P1444">
        <v>0</v>
      </c>
      <c r="Q1444" t="s">
        <v>60</v>
      </c>
      <c r="R1444">
        <v>10</v>
      </c>
      <c r="S1444">
        <v>0</v>
      </c>
      <c r="T1444" t="s">
        <v>72</v>
      </c>
      <c r="U1444" t="s">
        <v>36</v>
      </c>
      <c r="V1444" t="s">
        <v>37</v>
      </c>
      <c r="W1444" t="s">
        <v>38</v>
      </c>
      <c r="X1444" t="s">
        <v>38704</v>
      </c>
      <c r="Y1444" s="93"/>
      <c r="Z1444" s="93"/>
      <c r="AA1444" t="s">
        <v>1133</v>
      </c>
      <c r="AB1444" t="s">
        <v>1134</v>
      </c>
    </row>
    <row r="1445" spans="1:28" x14ac:dyDescent="0.3">
      <c r="A1445" s="8" t="b">
        <f t="shared" si="66"/>
        <v>0</v>
      </c>
      <c r="B1445" t="str">
        <f t="shared" si="67"/>
        <v>captainhat</v>
      </c>
      <c r="C1445" s="10" t="str">
        <f t="shared" si="68"/>
        <v>captain_hat</v>
      </c>
      <c r="D1445">
        <v>5184</v>
      </c>
      <c r="E1445" t="s">
        <v>24</v>
      </c>
      <c r="F1445" t="s">
        <v>1857</v>
      </c>
      <c r="G1445" t="s">
        <v>26</v>
      </c>
      <c r="H1445" t="s">
        <v>1858</v>
      </c>
      <c r="I1445" t="s">
        <v>59</v>
      </c>
      <c r="J1445" s="8">
        <v>20</v>
      </c>
      <c r="K1445">
        <v>50</v>
      </c>
      <c r="L1445">
        <v>0</v>
      </c>
      <c r="M1445">
        <v>0</v>
      </c>
      <c r="N1445">
        <v>0</v>
      </c>
      <c r="O1445">
        <v>4</v>
      </c>
      <c r="P1445">
        <v>0</v>
      </c>
      <c r="Q1445" t="s">
        <v>60</v>
      </c>
      <c r="R1445">
        <v>30</v>
      </c>
      <c r="S1445">
        <v>0</v>
      </c>
      <c r="T1445" t="s">
        <v>72</v>
      </c>
      <c r="U1445" t="s">
        <v>36</v>
      </c>
      <c r="V1445" t="s">
        <v>185</v>
      </c>
      <c r="W1445" t="s">
        <v>38</v>
      </c>
      <c r="X1445" s="8" t="s">
        <v>38281</v>
      </c>
      <c r="Y1445" s="93"/>
      <c r="Z1445" s="93"/>
      <c r="AA1445" t="s">
        <v>1859</v>
      </c>
      <c r="AB1445" t="s">
        <v>1860</v>
      </c>
    </row>
    <row r="1446" spans="1:28" x14ac:dyDescent="0.3">
      <c r="A1446" s="8" t="b">
        <f t="shared" si="66"/>
        <v>0</v>
      </c>
      <c r="B1446" t="str">
        <f t="shared" si="67"/>
        <v>geographerband</v>
      </c>
      <c r="C1446" s="10" t="str">
        <f t="shared" si="68"/>
        <v>geographer_band</v>
      </c>
      <c r="D1446">
        <v>5186</v>
      </c>
      <c r="E1446" t="s">
        <v>24</v>
      </c>
      <c r="F1446" t="s">
        <v>4396</v>
      </c>
      <c r="G1446" t="s">
        <v>26</v>
      </c>
      <c r="H1446" t="s">
        <v>4397</v>
      </c>
      <c r="I1446" t="s">
        <v>59</v>
      </c>
      <c r="J1446" s="6">
        <v>20</v>
      </c>
      <c r="K1446">
        <v>50</v>
      </c>
      <c r="L1446">
        <v>0</v>
      </c>
      <c r="M1446">
        <v>0</v>
      </c>
      <c r="N1446">
        <v>0</v>
      </c>
      <c r="O1446">
        <v>1</v>
      </c>
      <c r="P1446">
        <v>0</v>
      </c>
      <c r="Q1446" t="s">
        <v>24</v>
      </c>
      <c r="R1446">
        <v>30</v>
      </c>
      <c r="S1446">
        <v>0</v>
      </c>
      <c r="T1446" t="s">
        <v>72</v>
      </c>
      <c r="U1446" t="s">
        <v>36</v>
      </c>
      <c r="V1446" t="s">
        <v>37</v>
      </c>
      <c r="W1446" t="s">
        <v>38</v>
      </c>
      <c r="X1446" t="s">
        <v>38705</v>
      </c>
      <c r="Y1446" s="93"/>
      <c r="Z1446" s="93"/>
      <c r="AA1446" t="s">
        <v>4398</v>
      </c>
      <c r="AB1446" t="s">
        <v>4399</v>
      </c>
    </row>
    <row r="1447" spans="1:28" x14ac:dyDescent="0.3">
      <c r="A1447" s="8" t="b">
        <f t="shared" si="66"/>
        <v>0</v>
      </c>
      <c r="B1447" t="str">
        <f t="shared" si="67"/>
        <v>twinribbon</v>
      </c>
      <c r="C1447" s="10" t="str">
        <f t="shared" si="68"/>
        <v>twin_ribbon</v>
      </c>
      <c r="D1447">
        <v>5187</v>
      </c>
      <c r="E1447" t="s">
        <v>24</v>
      </c>
      <c r="F1447" t="s">
        <v>10243</v>
      </c>
      <c r="G1447" t="s">
        <v>26</v>
      </c>
      <c r="H1447" t="s">
        <v>10244</v>
      </c>
      <c r="I1447" t="s">
        <v>59</v>
      </c>
      <c r="J1447" s="6">
        <v>20</v>
      </c>
      <c r="K1447">
        <v>20</v>
      </c>
      <c r="L1447">
        <v>0</v>
      </c>
      <c r="M1447">
        <v>0</v>
      </c>
      <c r="N1447">
        <v>0</v>
      </c>
      <c r="O1447">
        <v>0</v>
      </c>
      <c r="P1447">
        <v>1</v>
      </c>
      <c r="Q1447" t="s">
        <v>60</v>
      </c>
      <c r="R1447">
        <v>30</v>
      </c>
      <c r="S1447">
        <v>0</v>
      </c>
      <c r="T1447" t="s">
        <v>72</v>
      </c>
      <c r="U1447" t="s">
        <v>36</v>
      </c>
      <c r="V1447" t="s">
        <v>37</v>
      </c>
      <c r="W1447" t="s">
        <v>38</v>
      </c>
      <c r="X1447" t="s">
        <v>39260</v>
      </c>
      <c r="Y1447" s="93"/>
      <c r="Z1447" s="93"/>
      <c r="AA1447" t="s">
        <v>10245</v>
      </c>
      <c r="AB1447" t="s">
        <v>10246</v>
      </c>
    </row>
    <row r="1448" spans="1:28" x14ac:dyDescent="0.3">
      <c r="A1448" s="8" t="b">
        <f t="shared" si="66"/>
        <v>0</v>
      </c>
      <c r="B1448" t="str">
        <f t="shared" si="67"/>
        <v>minstrelhat</v>
      </c>
      <c r="C1448" s="10" t="str">
        <f t="shared" si="68"/>
        <v>minstrel_hat</v>
      </c>
      <c r="D1448">
        <v>5188</v>
      </c>
      <c r="E1448" t="s">
        <v>24</v>
      </c>
      <c r="F1448" t="s">
        <v>6716</v>
      </c>
      <c r="G1448" t="s">
        <v>26</v>
      </c>
      <c r="H1448" t="s">
        <v>6717</v>
      </c>
      <c r="I1448" t="s">
        <v>59</v>
      </c>
      <c r="J1448" s="6">
        <v>20</v>
      </c>
      <c r="K1448">
        <v>50</v>
      </c>
      <c r="L1448">
        <v>0</v>
      </c>
      <c r="M1448">
        <v>0</v>
      </c>
      <c r="N1448">
        <v>0</v>
      </c>
      <c r="O1448">
        <v>2</v>
      </c>
      <c r="P1448">
        <v>0</v>
      </c>
      <c r="Q1448" t="s">
        <v>60</v>
      </c>
      <c r="R1448">
        <v>50</v>
      </c>
      <c r="S1448">
        <v>0</v>
      </c>
      <c r="T1448" t="s">
        <v>72</v>
      </c>
      <c r="U1448" t="s">
        <v>36</v>
      </c>
      <c r="V1448" t="s">
        <v>37</v>
      </c>
      <c r="W1448" t="s">
        <v>38</v>
      </c>
      <c r="X1448" t="s">
        <v>38706</v>
      </c>
      <c r="Y1448" s="93"/>
      <c r="Z1448" s="93"/>
      <c r="AA1448" t="s">
        <v>6718</v>
      </c>
      <c r="AB1448" t="s">
        <v>6719</v>
      </c>
    </row>
    <row r="1449" spans="1:28" x14ac:dyDescent="0.3">
      <c r="A1449" s="8" t="b">
        <f t="shared" si="66"/>
        <v>0</v>
      </c>
      <c r="B1449" t="str">
        <f t="shared" si="67"/>
        <v>fallenleaves</v>
      </c>
      <c r="C1449" s="10" t="str">
        <f t="shared" si="68"/>
        <v>fallen_leaves</v>
      </c>
      <c r="D1449">
        <v>5189</v>
      </c>
      <c r="E1449" t="s">
        <v>24</v>
      </c>
      <c r="F1449" t="s">
        <v>3811</v>
      </c>
      <c r="G1449" t="s">
        <v>26</v>
      </c>
      <c r="H1449" t="s">
        <v>3812</v>
      </c>
      <c r="I1449" t="s">
        <v>59</v>
      </c>
      <c r="J1449" s="6">
        <v>20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60</v>
      </c>
      <c r="R1449">
        <v>0</v>
      </c>
      <c r="S1449">
        <v>0</v>
      </c>
      <c r="T1449" t="s">
        <v>72</v>
      </c>
      <c r="U1449" t="s">
        <v>36</v>
      </c>
      <c r="V1449" t="s">
        <v>37</v>
      </c>
      <c r="W1449" t="s">
        <v>38</v>
      </c>
      <c r="X1449" s="8" t="s">
        <v>38707</v>
      </c>
      <c r="Y1449" s="93"/>
      <c r="Z1449" s="93"/>
      <c r="AA1449" t="s">
        <v>3813</v>
      </c>
      <c r="AB1449" t="s">
        <v>3814</v>
      </c>
    </row>
    <row r="1450" spans="1:28" x14ac:dyDescent="0.3">
      <c r="A1450" s="8" t="b">
        <f t="shared" si="66"/>
        <v>0</v>
      </c>
      <c r="B1450" t="str">
        <f t="shared" si="67"/>
        <v>ribbonblack</v>
      </c>
      <c r="C1450" s="10" t="str">
        <f t="shared" si="68"/>
        <v>ribbon_black</v>
      </c>
      <c r="D1450">
        <v>5191</v>
      </c>
      <c r="E1450" t="s">
        <v>24</v>
      </c>
      <c r="F1450" t="s">
        <v>8354</v>
      </c>
      <c r="G1450" t="s">
        <v>26</v>
      </c>
      <c r="H1450" t="s">
        <v>8355</v>
      </c>
      <c r="I1450" t="s">
        <v>59</v>
      </c>
      <c r="J1450" s="6">
        <v>800</v>
      </c>
      <c r="K1450">
        <v>10</v>
      </c>
      <c r="L1450">
        <v>0</v>
      </c>
      <c r="M1450">
        <v>0</v>
      </c>
      <c r="N1450">
        <v>0</v>
      </c>
      <c r="O1450">
        <v>1</v>
      </c>
      <c r="P1450">
        <v>1</v>
      </c>
      <c r="Q1450" t="s">
        <v>60</v>
      </c>
      <c r="R1450">
        <v>0</v>
      </c>
      <c r="S1450">
        <v>0</v>
      </c>
      <c r="T1450" t="s">
        <v>72</v>
      </c>
      <c r="U1450" t="s">
        <v>36</v>
      </c>
      <c r="V1450" t="s">
        <v>37</v>
      </c>
      <c r="W1450" t="s">
        <v>73</v>
      </c>
      <c r="X1450" s="8" t="s">
        <v>38708</v>
      </c>
      <c r="Y1450" s="93"/>
      <c r="Z1450" s="93"/>
      <c r="AA1450" t="s">
        <v>8356</v>
      </c>
      <c r="AB1450" t="s">
        <v>8357</v>
      </c>
    </row>
    <row r="1451" spans="1:28" x14ac:dyDescent="0.3">
      <c r="A1451" s="8" t="b">
        <f t="shared" si="66"/>
        <v>0</v>
      </c>
      <c r="B1451" t="str">
        <f t="shared" si="67"/>
        <v>ribbonyellow</v>
      </c>
      <c r="C1451" s="10" t="str">
        <f t="shared" si="68"/>
        <v>ribbon_yellow</v>
      </c>
      <c r="D1451">
        <v>5192</v>
      </c>
      <c r="E1451" t="s">
        <v>24</v>
      </c>
      <c r="F1451" t="s">
        <v>8375</v>
      </c>
      <c r="G1451" t="s">
        <v>26</v>
      </c>
      <c r="H1451" t="s">
        <v>8376</v>
      </c>
      <c r="I1451" t="s">
        <v>59</v>
      </c>
      <c r="J1451">
        <v>800</v>
      </c>
      <c r="K1451">
        <v>10</v>
      </c>
      <c r="L1451">
        <v>0</v>
      </c>
      <c r="M1451">
        <v>0</v>
      </c>
      <c r="N1451">
        <v>0</v>
      </c>
      <c r="O1451">
        <v>1</v>
      </c>
      <c r="P1451">
        <v>1</v>
      </c>
      <c r="Q1451" t="s">
        <v>60</v>
      </c>
      <c r="R1451">
        <v>0</v>
      </c>
      <c r="S1451">
        <v>0</v>
      </c>
      <c r="T1451" t="s">
        <v>72</v>
      </c>
      <c r="U1451" t="s">
        <v>36</v>
      </c>
      <c r="V1451" t="s">
        <v>37</v>
      </c>
      <c r="W1451" t="s">
        <v>73</v>
      </c>
      <c r="X1451" s="8" t="s">
        <v>38201</v>
      </c>
      <c r="Y1451" s="93"/>
      <c r="Z1451" s="93"/>
      <c r="AA1451" t="s">
        <v>8377</v>
      </c>
      <c r="AB1451" t="s">
        <v>8378</v>
      </c>
    </row>
    <row r="1452" spans="1:28" x14ac:dyDescent="0.3">
      <c r="A1452" s="8" t="b">
        <f t="shared" si="66"/>
        <v>0</v>
      </c>
      <c r="B1452" t="str">
        <f t="shared" si="67"/>
        <v>ribbongreen</v>
      </c>
      <c r="C1452" s="10" t="str">
        <f t="shared" si="68"/>
        <v>ribbon_green</v>
      </c>
      <c r="D1452">
        <v>5193</v>
      </c>
      <c r="E1452" t="s">
        <v>24</v>
      </c>
      <c r="F1452" t="s">
        <v>8358</v>
      </c>
      <c r="G1452" t="s">
        <v>26</v>
      </c>
      <c r="H1452" t="s">
        <v>3912</v>
      </c>
      <c r="I1452" t="s">
        <v>59</v>
      </c>
      <c r="J1452" s="6">
        <v>800</v>
      </c>
      <c r="K1452">
        <v>10</v>
      </c>
      <c r="L1452">
        <v>0</v>
      </c>
      <c r="M1452">
        <v>0</v>
      </c>
      <c r="N1452">
        <v>0</v>
      </c>
      <c r="O1452">
        <v>1</v>
      </c>
      <c r="P1452">
        <v>1</v>
      </c>
      <c r="Q1452" t="s">
        <v>60</v>
      </c>
      <c r="R1452">
        <v>0</v>
      </c>
      <c r="S1452">
        <v>0</v>
      </c>
      <c r="T1452" t="s">
        <v>72</v>
      </c>
      <c r="U1452" t="s">
        <v>36</v>
      </c>
      <c r="V1452" t="s">
        <v>37</v>
      </c>
      <c r="W1452" t="s">
        <v>73</v>
      </c>
      <c r="X1452" s="8" t="s">
        <v>38201</v>
      </c>
      <c r="Y1452" s="93"/>
      <c r="Z1452" s="93"/>
      <c r="AA1452" t="s">
        <v>8359</v>
      </c>
      <c r="AB1452" t="s">
        <v>8360</v>
      </c>
    </row>
    <row r="1453" spans="1:28" x14ac:dyDescent="0.3">
      <c r="A1453" s="8" t="b">
        <f t="shared" si="66"/>
        <v>0</v>
      </c>
      <c r="B1453" t="str">
        <f t="shared" si="67"/>
        <v>ribbonpink</v>
      </c>
      <c r="C1453" s="10" t="str">
        <f t="shared" si="68"/>
        <v>ribbon_pink</v>
      </c>
      <c r="D1453">
        <v>5194</v>
      </c>
      <c r="E1453" t="s">
        <v>24</v>
      </c>
      <c r="F1453" t="s">
        <v>8365</v>
      </c>
      <c r="G1453" t="s">
        <v>26</v>
      </c>
      <c r="H1453" t="s">
        <v>8366</v>
      </c>
      <c r="I1453" t="s">
        <v>59</v>
      </c>
      <c r="J1453" s="6">
        <v>800</v>
      </c>
      <c r="K1453">
        <v>10</v>
      </c>
      <c r="L1453">
        <v>0</v>
      </c>
      <c r="M1453">
        <v>0</v>
      </c>
      <c r="N1453">
        <v>0</v>
      </c>
      <c r="O1453">
        <v>1</v>
      </c>
      <c r="P1453">
        <v>1</v>
      </c>
      <c r="Q1453" t="s">
        <v>60</v>
      </c>
      <c r="R1453">
        <v>0</v>
      </c>
      <c r="S1453">
        <v>0</v>
      </c>
      <c r="T1453" t="s">
        <v>72</v>
      </c>
      <c r="U1453" t="s">
        <v>36</v>
      </c>
      <c r="V1453" t="s">
        <v>37</v>
      </c>
      <c r="W1453" t="s">
        <v>73</v>
      </c>
      <c r="X1453" s="8" t="s">
        <v>38201</v>
      </c>
      <c r="Y1453" s="93"/>
      <c r="Z1453" s="93"/>
      <c r="AA1453" t="s">
        <v>8367</v>
      </c>
      <c r="AB1453" t="s">
        <v>8368</v>
      </c>
    </row>
    <row r="1454" spans="1:28" x14ac:dyDescent="0.3">
      <c r="A1454" s="8" t="b">
        <f t="shared" si="66"/>
        <v>0</v>
      </c>
      <c r="B1454" t="str">
        <f t="shared" si="67"/>
        <v>ribbonred</v>
      </c>
      <c r="C1454" s="10" t="str">
        <f t="shared" si="68"/>
        <v>ribbon_red</v>
      </c>
      <c r="D1454">
        <v>5195</v>
      </c>
      <c r="E1454" t="s">
        <v>24</v>
      </c>
      <c r="F1454" t="s">
        <v>8369</v>
      </c>
      <c r="G1454" t="s">
        <v>26</v>
      </c>
      <c r="H1454" t="s">
        <v>3916</v>
      </c>
      <c r="I1454" t="s">
        <v>59</v>
      </c>
      <c r="J1454">
        <v>800</v>
      </c>
      <c r="K1454">
        <v>10</v>
      </c>
      <c r="L1454">
        <v>0</v>
      </c>
      <c r="M1454">
        <v>0</v>
      </c>
      <c r="N1454">
        <v>0</v>
      </c>
      <c r="O1454">
        <v>1</v>
      </c>
      <c r="P1454">
        <v>1</v>
      </c>
      <c r="Q1454" t="s">
        <v>60</v>
      </c>
      <c r="R1454">
        <v>0</v>
      </c>
      <c r="S1454">
        <v>0</v>
      </c>
      <c r="T1454" t="s">
        <v>72</v>
      </c>
      <c r="U1454" t="s">
        <v>36</v>
      </c>
      <c r="V1454" t="s">
        <v>37</v>
      </c>
      <c r="W1454" t="s">
        <v>73</v>
      </c>
      <c r="X1454" s="8" t="s">
        <v>38201</v>
      </c>
      <c r="Y1454" s="93"/>
      <c r="Z1454" s="93"/>
      <c r="AA1454" t="s">
        <v>8370</v>
      </c>
      <c r="AB1454" t="s">
        <v>8371</v>
      </c>
    </row>
    <row r="1455" spans="1:28" x14ac:dyDescent="0.3">
      <c r="A1455" s="8" t="b">
        <f t="shared" si="66"/>
        <v>0</v>
      </c>
      <c r="B1455" t="str">
        <f t="shared" si="67"/>
        <v>ribbonorange</v>
      </c>
      <c r="C1455" s="10" t="str">
        <f t="shared" si="68"/>
        <v>ribbon_orange</v>
      </c>
      <c r="D1455">
        <v>5196</v>
      </c>
      <c r="E1455" t="s">
        <v>24</v>
      </c>
      <c r="F1455" t="s">
        <v>8361</v>
      </c>
      <c r="G1455" t="s">
        <v>26</v>
      </c>
      <c r="H1455" t="s">
        <v>8362</v>
      </c>
      <c r="I1455" t="s">
        <v>59</v>
      </c>
      <c r="J1455">
        <v>800</v>
      </c>
      <c r="K1455">
        <v>10</v>
      </c>
      <c r="L1455">
        <v>0</v>
      </c>
      <c r="M1455">
        <v>0</v>
      </c>
      <c r="N1455">
        <v>0</v>
      </c>
      <c r="O1455">
        <v>1</v>
      </c>
      <c r="P1455">
        <v>1</v>
      </c>
      <c r="Q1455" t="s">
        <v>60</v>
      </c>
      <c r="R1455">
        <v>0</v>
      </c>
      <c r="S1455">
        <v>0</v>
      </c>
      <c r="T1455" t="s">
        <v>72</v>
      </c>
      <c r="U1455" t="s">
        <v>36</v>
      </c>
      <c r="V1455" t="s">
        <v>37</v>
      </c>
      <c r="W1455" t="s">
        <v>73</v>
      </c>
      <c r="X1455" s="8" t="s">
        <v>38201</v>
      </c>
      <c r="Y1455" s="93"/>
      <c r="Z1455" s="93"/>
      <c r="AA1455" t="s">
        <v>8363</v>
      </c>
      <c r="AB1455" t="s">
        <v>8364</v>
      </c>
    </row>
    <row r="1456" spans="1:28" x14ac:dyDescent="0.3">
      <c r="A1456" s="8" t="b">
        <f t="shared" si="66"/>
        <v>0</v>
      </c>
      <c r="B1456" t="str">
        <f t="shared" si="67"/>
        <v>ribbonwhite</v>
      </c>
      <c r="C1456" s="10" t="str">
        <f t="shared" si="68"/>
        <v>ribbon_white</v>
      </c>
      <c r="D1456">
        <v>5197</v>
      </c>
      <c r="E1456" t="s">
        <v>24</v>
      </c>
      <c r="F1456" t="s">
        <v>8372</v>
      </c>
      <c r="G1456" t="s">
        <v>26</v>
      </c>
      <c r="H1456" t="s">
        <v>3920</v>
      </c>
      <c r="I1456" t="s">
        <v>59</v>
      </c>
      <c r="J1456">
        <v>800</v>
      </c>
      <c r="K1456">
        <v>10</v>
      </c>
      <c r="L1456">
        <v>0</v>
      </c>
      <c r="M1456">
        <v>0</v>
      </c>
      <c r="N1456">
        <v>0</v>
      </c>
      <c r="O1456">
        <v>1</v>
      </c>
      <c r="P1456">
        <v>1</v>
      </c>
      <c r="Q1456" t="s">
        <v>60</v>
      </c>
      <c r="R1456">
        <v>0</v>
      </c>
      <c r="S1456">
        <v>0</v>
      </c>
      <c r="T1456" t="s">
        <v>72</v>
      </c>
      <c r="U1456" t="s">
        <v>36</v>
      </c>
      <c r="V1456" t="s">
        <v>37</v>
      </c>
      <c r="W1456" t="s">
        <v>73</v>
      </c>
      <c r="X1456" s="8" t="s">
        <v>38201</v>
      </c>
      <c r="Y1456" s="93"/>
      <c r="Z1456" s="93"/>
      <c r="AA1456" t="s">
        <v>8373</v>
      </c>
      <c r="AB1456" t="s">
        <v>8374</v>
      </c>
    </row>
    <row r="1457" spans="1:28" x14ac:dyDescent="0.3">
      <c r="A1457" s="8" t="b">
        <f t="shared" si="66"/>
        <v>0</v>
      </c>
      <c r="B1457" t="str">
        <f t="shared" si="67"/>
        <v>droopingbunny</v>
      </c>
      <c r="C1457" s="10" t="str">
        <f t="shared" si="68"/>
        <v>drooping_bunny</v>
      </c>
      <c r="D1457">
        <v>5198</v>
      </c>
      <c r="E1457" t="s">
        <v>24</v>
      </c>
      <c r="F1457" t="s">
        <v>3253</v>
      </c>
      <c r="G1457" t="s">
        <v>26</v>
      </c>
      <c r="H1457" t="s">
        <v>3254</v>
      </c>
      <c r="I1457" t="s">
        <v>59</v>
      </c>
      <c r="J1457">
        <v>10</v>
      </c>
      <c r="K1457">
        <v>10</v>
      </c>
      <c r="L1457">
        <v>0</v>
      </c>
      <c r="M1457">
        <v>0</v>
      </c>
      <c r="N1457">
        <v>0</v>
      </c>
      <c r="O1457">
        <v>1</v>
      </c>
      <c r="P1457">
        <v>0</v>
      </c>
      <c r="Q1457" t="s">
        <v>60</v>
      </c>
      <c r="R1457">
        <v>0</v>
      </c>
      <c r="S1457">
        <v>0</v>
      </c>
      <c r="T1457" t="s">
        <v>72</v>
      </c>
      <c r="U1457" t="s">
        <v>36</v>
      </c>
      <c r="V1457" t="s">
        <v>37</v>
      </c>
      <c r="W1457" t="s">
        <v>38</v>
      </c>
      <c r="X1457" t="s">
        <v>38709</v>
      </c>
      <c r="Y1457" s="93"/>
      <c r="Z1457" s="93"/>
      <c r="AA1457" t="s">
        <v>3255</v>
      </c>
      <c r="AB1457" t="s">
        <v>3256</v>
      </c>
    </row>
    <row r="1458" spans="1:28" x14ac:dyDescent="0.3">
      <c r="A1458" s="8" t="b">
        <f t="shared" si="66"/>
        <v>0</v>
      </c>
      <c r="B1458" t="str">
        <f t="shared" si="67"/>
        <v>baseballcapi</v>
      </c>
      <c r="C1458" s="10" t="str">
        <f t="shared" si="68"/>
        <v>baseball_cap_i</v>
      </c>
      <c r="D1458">
        <v>5199</v>
      </c>
      <c r="E1458" t="s">
        <v>24</v>
      </c>
      <c r="F1458" t="s">
        <v>800</v>
      </c>
      <c r="G1458" t="s">
        <v>26</v>
      </c>
      <c r="H1458" t="s">
        <v>797</v>
      </c>
      <c r="I1458" t="s">
        <v>59</v>
      </c>
      <c r="J1458">
        <v>0</v>
      </c>
      <c r="K1458">
        <v>20</v>
      </c>
      <c r="L1458">
        <v>0</v>
      </c>
      <c r="M1458">
        <v>0</v>
      </c>
      <c r="N1458">
        <v>0</v>
      </c>
      <c r="O1458">
        <v>3</v>
      </c>
      <c r="P1458">
        <v>0</v>
      </c>
      <c r="Q1458" t="s">
        <v>60</v>
      </c>
      <c r="R1458">
        <v>0</v>
      </c>
      <c r="S1458">
        <v>0</v>
      </c>
      <c r="T1458" t="s">
        <v>72</v>
      </c>
      <c r="U1458" t="s">
        <v>36</v>
      </c>
      <c r="V1458" t="s">
        <v>37</v>
      </c>
      <c r="W1458" t="s">
        <v>38</v>
      </c>
      <c r="Y1458" s="93"/>
      <c r="Z1458" s="93"/>
      <c r="AA1458" t="s">
        <v>801</v>
      </c>
      <c r="AB1458" t="s">
        <v>802</v>
      </c>
    </row>
    <row r="1459" spans="1:28" x14ac:dyDescent="0.3">
      <c r="A1459" s="8" t="b">
        <f t="shared" si="66"/>
        <v>0</v>
      </c>
      <c r="B1459" t="str">
        <f t="shared" si="67"/>
        <v>coppola</v>
      </c>
      <c r="C1459" s="10" t="str">
        <f t="shared" si="68"/>
        <v>coppola</v>
      </c>
      <c r="D1459">
        <v>5200</v>
      </c>
      <c r="E1459" t="s">
        <v>24</v>
      </c>
      <c r="F1459" t="s">
        <v>2472</v>
      </c>
      <c r="G1459" t="s">
        <v>26</v>
      </c>
      <c r="H1459" t="s">
        <v>2472</v>
      </c>
      <c r="I1459" t="s">
        <v>59</v>
      </c>
      <c r="J1459" s="6">
        <v>10</v>
      </c>
      <c r="K1459">
        <v>30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60</v>
      </c>
      <c r="R1459">
        <v>0</v>
      </c>
      <c r="S1459">
        <v>0</v>
      </c>
      <c r="T1459" t="s">
        <v>72</v>
      </c>
      <c r="U1459" t="s">
        <v>36</v>
      </c>
      <c r="V1459" t="s">
        <v>37</v>
      </c>
      <c r="W1459" t="s">
        <v>38</v>
      </c>
      <c r="Y1459" s="93"/>
      <c r="Z1459" s="93"/>
      <c r="AA1459" t="s">
        <v>2473</v>
      </c>
      <c r="AB1459" t="s">
        <v>2474</v>
      </c>
    </row>
    <row r="1460" spans="1:28" x14ac:dyDescent="0.3">
      <c r="A1460" s="8" t="b">
        <f t="shared" si="66"/>
        <v>0</v>
      </c>
      <c r="B1460" t="str">
        <f t="shared" si="67"/>
        <v>partyhatb</v>
      </c>
      <c r="C1460" s="10" t="str">
        <f t="shared" si="68"/>
        <v>party_hat_b</v>
      </c>
      <c r="D1460">
        <v>5201</v>
      </c>
      <c r="E1460" t="s">
        <v>24</v>
      </c>
      <c r="F1460" t="s">
        <v>7443</v>
      </c>
      <c r="G1460" t="s">
        <v>26</v>
      </c>
      <c r="H1460" t="s">
        <v>7444</v>
      </c>
      <c r="I1460" t="s">
        <v>59</v>
      </c>
      <c r="J1460">
        <v>20</v>
      </c>
      <c r="K1460">
        <v>30</v>
      </c>
      <c r="L1460">
        <v>0</v>
      </c>
      <c r="M1460">
        <v>0</v>
      </c>
      <c r="N1460">
        <v>0</v>
      </c>
      <c r="O1460">
        <v>3</v>
      </c>
      <c r="P1460">
        <v>0</v>
      </c>
      <c r="Q1460" t="s">
        <v>60</v>
      </c>
      <c r="R1460">
        <v>0</v>
      </c>
      <c r="S1460">
        <v>0</v>
      </c>
      <c r="T1460" t="s">
        <v>72</v>
      </c>
      <c r="U1460" t="s">
        <v>36</v>
      </c>
      <c r="V1460" t="s">
        <v>37</v>
      </c>
      <c r="W1460" t="s">
        <v>38</v>
      </c>
      <c r="X1460" s="8"/>
      <c r="Y1460" s="93"/>
      <c r="Z1460" s="93"/>
      <c r="AA1460" t="s">
        <v>7445</v>
      </c>
      <c r="AB1460" t="s">
        <v>7446</v>
      </c>
    </row>
    <row r="1461" spans="1:28" x14ac:dyDescent="0.3">
      <c r="A1461" s="8" t="b">
        <f t="shared" si="66"/>
        <v>0</v>
      </c>
      <c r="B1461" t="str">
        <f t="shared" si="67"/>
        <v>pumpkinhat</v>
      </c>
      <c r="C1461" s="10" t="str">
        <f t="shared" si="68"/>
        <v>pumpkin_hat_</v>
      </c>
      <c r="D1461">
        <v>5202</v>
      </c>
      <c r="E1461" t="s">
        <v>24</v>
      </c>
      <c r="F1461" t="s">
        <v>7935</v>
      </c>
      <c r="G1461" t="s">
        <v>26</v>
      </c>
      <c r="H1461" t="s">
        <v>7936</v>
      </c>
      <c r="I1461" t="s">
        <v>59</v>
      </c>
      <c r="J1461">
        <v>20</v>
      </c>
      <c r="K1461">
        <v>20</v>
      </c>
      <c r="L1461">
        <v>0</v>
      </c>
      <c r="M1461">
        <v>0</v>
      </c>
      <c r="N1461">
        <v>0</v>
      </c>
      <c r="O1461">
        <v>2</v>
      </c>
      <c r="P1461">
        <v>0</v>
      </c>
      <c r="Q1461" t="s">
        <v>60</v>
      </c>
      <c r="R1461">
        <v>0</v>
      </c>
      <c r="S1461">
        <v>0</v>
      </c>
      <c r="T1461" t="s">
        <v>72</v>
      </c>
      <c r="U1461" t="s">
        <v>36</v>
      </c>
      <c r="V1461" t="s">
        <v>37</v>
      </c>
      <c r="W1461" t="s">
        <v>38</v>
      </c>
      <c r="X1461" s="8" t="s">
        <v>38192</v>
      </c>
      <c r="Y1461" s="93"/>
      <c r="Z1461" s="93"/>
      <c r="AA1461" t="s">
        <v>7937</v>
      </c>
      <c r="AB1461" t="s">
        <v>7938</v>
      </c>
    </row>
    <row r="1462" spans="1:28" x14ac:dyDescent="0.3">
      <c r="A1462" s="8" t="b">
        <f t="shared" si="66"/>
        <v>0</v>
      </c>
      <c r="B1462" t="str">
        <f t="shared" si="67"/>
        <v>tonguemask</v>
      </c>
      <c r="C1462" s="10" t="str">
        <f t="shared" si="68"/>
        <v>tongue_mask</v>
      </c>
      <c r="D1462">
        <v>5203</v>
      </c>
      <c r="E1462" t="s">
        <v>24</v>
      </c>
      <c r="F1462" t="s">
        <v>10081</v>
      </c>
      <c r="G1462" t="s">
        <v>26</v>
      </c>
      <c r="H1462" t="s">
        <v>10082</v>
      </c>
      <c r="I1462" t="s">
        <v>59</v>
      </c>
      <c r="J1462" s="6">
        <v>20</v>
      </c>
      <c r="K1462">
        <v>20</v>
      </c>
      <c r="L1462">
        <v>0</v>
      </c>
      <c r="M1462">
        <v>0</v>
      </c>
      <c r="N1462">
        <v>0</v>
      </c>
      <c r="O1462">
        <v>2</v>
      </c>
      <c r="P1462">
        <v>0</v>
      </c>
      <c r="Q1462" t="s">
        <v>24</v>
      </c>
      <c r="R1462">
        <v>0</v>
      </c>
      <c r="S1462">
        <v>0</v>
      </c>
      <c r="T1462" t="s">
        <v>184</v>
      </c>
      <c r="U1462" t="s">
        <v>36</v>
      </c>
      <c r="V1462" t="s">
        <v>37</v>
      </c>
      <c r="W1462" t="s">
        <v>38</v>
      </c>
      <c r="X1462" t="s">
        <v>38710</v>
      </c>
      <c r="Y1462" s="93"/>
      <c r="Z1462" s="93"/>
      <c r="AA1462" t="s">
        <v>10083</v>
      </c>
      <c r="AB1462" t="s">
        <v>10084</v>
      </c>
    </row>
    <row r="1463" spans="1:28" x14ac:dyDescent="0.3">
      <c r="A1463" s="8" t="b">
        <f t="shared" si="66"/>
        <v>0</v>
      </c>
      <c r="B1463" t="str">
        <f t="shared" si="67"/>
        <v>romanticwhiteflower</v>
      </c>
      <c r="C1463" s="10" t="str">
        <f t="shared" si="68"/>
        <v>romantic_white_flower</v>
      </c>
      <c r="D1463">
        <v>5206</v>
      </c>
      <c r="E1463" t="s">
        <v>24</v>
      </c>
      <c r="F1463" t="s">
        <v>8494</v>
      </c>
      <c r="G1463" t="s">
        <v>26</v>
      </c>
      <c r="H1463" t="s">
        <v>8495</v>
      </c>
      <c r="I1463" t="s">
        <v>59</v>
      </c>
      <c r="J1463" s="93">
        <v>20</v>
      </c>
      <c r="K1463">
        <v>10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24</v>
      </c>
      <c r="R1463">
        <v>0</v>
      </c>
      <c r="S1463">
        <v>0</v>
      </c>
      <c r="T1463" t="s">
        <v>61</v>
      </c>
      <c r="U1463" t="s">
        <v>36</v>
      </c>
      <c r="V1463" t="s">
        <v>185</v>
      </c>
      <c r="W1463" t="s">
        <v>38</v>
      </c>
      <c r="X1463" s="8" t="s">
        <v>38218</v>
      </c>
      <c r="Y1463" s="93"/>
      <c r="Z1463" s="93"/>
      <c r="AA1463" t="s">
        <v>8496</v>
      </c>
      <c r="AB1463" t="s">
        <v>8497</v>
      </c>
    </row>
    <row r="1464" spans="1:28" x14ac:dyDescent="0.3">
      <c r="A1464" s="8" t="b">
        <f t="shared" si="66"/>
        <v>0</v>
      </c>
      <c r="B1464" t="str">
        <f t="shared" si="67"/>
        <v>goldspiritchain</v>
      </c>
      <c r="C1464" s="10" t="str">
        <f t="shared" si="68"/>
        <v>gold_spirit_chain</v>
      </c>
      <c r="D1464">
        <v>5207</v>
      </c>
      <c r="E1464" t="s">
        <v>24</v>
      </c>
      <c r="F1464" t="s">
        <v>4633</v>
      </c>
      <c r="G1464" t="s">
        <v>26</v>
      </c>
      <c r="H1464" t="s">
        <v>4634</v>
      </c>
      <c r="I1464" t="s">
        <v>59</v>
      </c>
      <c r="J1464" s="93">
        <v>20</v>
      </c>
      <c r="K1464">
        <v>10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24</v>
      </c>
      <c r="R1464">
        <v>0</v>
      </c>
      <c r="S1464">
        <v>0</v>
      </c>
      <c r="T1464" t="s">
        <v>72</v>
      </c>
      <c r="U1464" t="s">
        <v>36</v>
      </c>
      <c r="V1464" t="s">
        <v>37</v>
      </c>
      <c r="W1464" t="s">
        <v>38</v>
      </c>
      <c r="X1464" t="s">
        <v>38711</v>
      </c>
      <c r="Y1464" s="93"/>
      <c r="Z1464" s="93"/>
      <c r="AA1464" t="s">
        <v>4635</v>
      </c>
      <c r="AB1464" t="s">
        <v>4636</v>
      </c>
    </row>
    <row r="1465" spans="1:28" x14ac:dyDescent="0.3">
      <c r="A1465" s="8" t="b">
        <f t="shared" si="66"/>
        <v>0</v>
      </c>
      <c r="B1465" t="str">
        <f t="shared" si="67"/>
        <v>ridewordhat</v>
      </c>
      <c r="C1465" s="10" t="str">
        <f t="shared" si="68"/>
        <v>rideword_hat</v>
      </c>
      <c r="D1465">
        <v>5208</v>
      </c>
      <c r="E1465" t="s">
        <v>24</v>
      </c>
      <c r="F1465" t="s">
        <v>8410</v>
      </c>
      <c r="G1465" t="s">
        <v>26</v>
      </c>
      <c r="H1465" t="s">
        <v>8411</v>
      </c>
      <c r="I1465" t="s">
        <v>59</v>
      </c>
      <c r="J1465" s="93">
        <v>20</v>
      </c>
      <c r="K1465">
        <v>30</v>
      </c>
      <c r="L1465">
        <v>0</v>
      </c>
      <c r="M1465">
        <v>0</v>
      </c>
      <c r="N1465">
        <v>0</v>
      </c>
      <c r="O1465">
        <v>2</v>
      </c>
      <c r="P1465">
        <v>1</v>
      </c>
      <c r="Q1465" t="s">
        <v>60</v>
      </c>
      <c r="R1465">
        <v>40</v>
      </c>
      <c r="S1465">
        <v>0</v>
      </c>
      <c r="T1465" t="s">
        <v>72</v>
      </c>
      <c r="U1465" t="s">
        <v>36</v>
      </c>
      <c r="V1465" t="s">
        <v>185</v>
      </c>
      <c r="W1465" t="s">
        <v>38</v>
      </c>
      <c r="X1465" t="s">
        <v>38712</v>
      </c>
      <c r="Y1465" s="93"/>
      <c r="Z1465" s="93"/>
      <c r="AA1465" t="s">
        <v>8412</v>
      </c>
      <c r="AB1465" t="s">
        <v>8413</v>
      </c>
    </row>
    <row r="1466" spans="1:28" x14ac:dyDescent="0.3">
      <c r="A1466" s="8" t="b">
        <f t="shared" si="66"/>
        <v>0</v>
      </c>
      <c r="B1466" t="str">
        <f t="shared" si="67"/>
        <v>yellowbaseballcap</v>
      </c>
      <c r="C1466" s="10" t="str">
        <f t="shared" si="68"/>
        <v>yellow_baseball_cap</v>
      </c>
      <c r="D1466">
        <v>5209</v>
      </c>
      <c r="E1466" t="s">
        <v>24</v>
      </c>
      <c r="F1466" t="s">
        <v>10893</v>
      </c>
      <c r="G1466" t="s">
        <v>26</v>
      </c>
      <c r="H1466" t="s">
        <v>10894</v>
      </c>
      <c r="I1466" t="s">
        <v>59</v>
      </c>
      <c r="J1466" s="93">
        <v>20</v>
      </c>
      <c r="K1466">
        <v>30</v>
      </c>
      <c r="L1466">
        <v>0</v>
      </c>
      <c r="M1466">
        <v>0</v>
      </c>
      <c r="N1466">
        <v>0</v>
      </c>
      <c r="O1466">
        <v>2</v>
      </c>
      <c r="P1466">
        <v>0</v>
      </c>
      <c r="Q1466" t="s">
        <v>60</v>
      </c>
      <c r="R1466">
        <v>0</v>
      </c>
      <c r="S1466">
        <v>0</v>
      </c>
      <c r="T1466" t="s">
        <v>72</v>
      </c>
      <c r="U1466" t="s">
        <v>36</v>
      </c>
      <c r="V1466" t="s">
        <v>185</v>
      </c>
      <c r="W1466" t="s">
        <v>38</v>
      </c>
      <c r="Y1466" s="93"/>
      <c r="Z1466" s="93"/>
      <c r="AA1466" t="s">
        <v>10895</v>
      </c>
      <c r="AB1466" t="s">
        <v>10896</v>
      </c>
    </row>
    <row r="1467" spans="1:28" x14ac:dyDescent="0.3">
      <c r="A1467" s="8" t="b">
        <f t="shared" si="66"/>
        <v>0</v>
      </c>
      <c r="B1467" t="str">
        <f t="shared" si="67"/>
        <v>dresshat</v>
      </c>
      <c r="C1467" s="10" t="str">
        <f t="shared" si="68"/>
        <v>dress_hat</v>
      </c>
      <c r="D1467">
        <v>5211</v>
      </c>
      <c r="E1467" t="s">
        <v>24</v>
      </c>
      <c r="F1467" t="s">
        <v>3217</v>
      </c>
      <c r="G1467" t="s">
        <v>26</v>
      </c>
      <c r="H1467" t="s">
        <v>3218</v>
      </c>
      <c r="I1467" t="s">
        <v>59</v>
      </c>
      <c r="J1467" s="93">
        <v>0</v>
      </c>
      <c r="K1467">
        <v>20</v>
      </c>
      <c r="L1467">
        <v>0</v>
      </c>
      <c r="M1467">
        <v>0</v>
      </c>
      <c r="N1467">
        <v>0</v>
      </c>
      <c r="O1467">
        <v>2</v>
      </c>
      <c r="P1467">
        <v>1</v>
      </c>
      <c r="Q1467" t="s">
        <v>60</v>
      </c>
      <c r="R1467">
        <v>20</v>
      </c>
      <c r="S1467">
        <v>0</v>
      </c>
      <c r="T1467" t="s">
        <v>72</v>
      </c>
      <c r="U1467" t="s">
        <v>36</v>
      </c>
      <c r="V1467" t="s">
        <v>37</v>
      </c>
      <c r="W1467" t="s">
        <v>38</v>
      </c>
      <c r="X1467" t="s">
        <v>39341</v>
      </c>
      <c r="Y1467" s="93"/>
      <c r="Z1467" s="93"/>
      <c r="AA1467" t="s">
        <v>3219</v>
      </c>
      <c r="AB1467" t="s">
        <v>3220</v>
      </c>
    </row>
    <row r="1468" spans="1:28" x14ac:dyDescent="0.3">
      <c r="A1468" s="8" t="b">
        <f t="shared" si="66"/>
        <v>0</v>
      </c>
      <c r="B1468" t="str">
        <f t="shared" si="67"/>
        <v>satellitehairband</v>
      </c>
      <c r="C1468" s="10" t="str">
        <f t="shared" si="68"/>
        <v>satellite_hairband</v>
      </c>
      <c r="D1468">
        <v>5212</v>
      </c>
      <c r="E1468" t="s">
        <v>24</v>
      </c>
      <c r="F1468" t="s">
        <v>8753</v>
      </c>
      <c r="G1468" t="s">
        <v>26</v>
      </c>
      <c r="H1468" t="s">
        <v>8754</v>
      </c>
      <c r="I1468" t="s">
        <v>59</v>
      </c>
      <c r="J1468" s="8">
        <v>0</v>
      </c>
      <c r="K1468">
        <v>100</v>
      </c>
      <c r="L1468">
        <v>0</v>
      </c>
      <c r="M1468">
        <v>0</v>
      </c>
      <c r="N1468">
        <v>0</v>
      </c>
      <c r="O1468">
        <v>3</v>
      </c>
      <c r="P1468">
        <v>1</v>
      </c>
      <c r="Q1468" t="s">
        <v>60</v>
      </c>
      <c r="R1468">
        <v>30</v>
      </c>
      <c r="S1468">
        <v>0</v>
      </c>
      <c r="T1468" t="s">
        <v>72</v>
      </c>
      <c r="U1468" t="s">
        <v>36</v>
      </c>
      <c r="V1468" t="s">
        <v>37</v>
      </c>
      <c r="W1468" t="s">
        <v>38</v>
      </c>
      <c r="X1468" t="s">
        <v>38713</v>
      </c>
      <c r="Y1468" s="93"/>
      <c r="Z1468" s="93" t="s">
        <v>39493</v>
      </c>
      <c r="AA1468" t="s">
        <v>8755</v>
      </c>
      <c r="AB1468" t="s">
        <v>8756</v>
      </c>
    </row>
    <row r="1469" spans="1:28" x14ac:dyDescent="0.3">
      <c r="A1469" s="8" t="b">
        <f t="shared" si="66"/>
        <v>0</v>
      </c>
      <c r="B1469" t="str">
        <f t="shared" si="67"/>
        <v>blackbunnyband</v>
      </c>
      <c r="C1469" s="10" t="str">
        <f t="shared" si="68"/>
        <v>black_bunny_band</v>
      </c>
      <c r="D1469">
        <v>5213</v>
      </c>
      <c r="E1469" t="s">
        <v>24</v>
      </c>
      <c r="F1469" t="s">
        <v>1154</v>
      </c>
      <c r="G1469" t="s">
        <v>26</v>
      </c>
      <c r="H1469" t="s">
        <v>1155</v>
      </c>
      <c r="I1469" t="s">
        <v>59</v>
      </c>
      <c r="J1469" s="8">
        <v>0</v>
      </c>
      <c r="K1469">
        <v>20</v>
      </c>
      <c r="L1469">
        <v>0</v>
      </c>
      <c r="M1469">
        <v>0</v>
      </c>
      <c r="N1469">
        <v>0</v>
      </c>
      <c r="O1469">
        <v>2</v>
      </c>
      <c r="P1469">
        <v>0</v>
      </c>
      <c r="Q1469" t="s">
        <v>60</v>
      </c>
      <c r="R1469">
        <v>0</v>
      </c>
      <c r="S1469">
        <v>0</v>
      </c>
      <c r="T1469" t="s">
        <v>72</v>
      </c>
      <c r="U1469" t="s">
        <v>36</v>
      </c>
      <c r="V1469" t="s">
        <v>37</v>
      </c>
      <c r="W1469" t="s">
        <v>38</v>
      </c>
      <c r="X1469" s="8" t="s">
        <v>38714</v>
      </c>
      <c r="Y1469" s="93"/>
      <c r="Z1469" s="93"/>
      <c r="AA1469" t="s">
        <v>1156</v>
      </c>
      <c r="AB1469" t="s">
        <v>1157</v>
      </c>
    </row>
    <row r="1470" spans="1:28" x14ac:dyDescent="0.3">
      <c r="A1470" s="8" t="b">
        <f t="shared" si="66"/>
        <v>0</v>
      </c>
      <c r="B1470" t="str">
        <f t="shared" si="67"/>
        <v>moonlightflowerhat</v>
      </c>
      <c r="C1470" s="10" t="str">
        <f t="shared" si="68"/>
        <v>moonlight_flower_hat</v>
      </c>
      <c r="D1470">
        <v>5214</v>
      </c>
      <c r="E1470" t="s">
        <v>24</v>
      </c>
      <c r="F1470" t="s">
        <v>6798</v>
      </c>
      <c r="G1470" t="s">
        <v>26</v>
      </c>
      <c r="H1470" t="s">
        <v>6799</v>
      </c>
      <c r="I1470" t="s">
        <v>59</v>
      </c>
      <c r="J1470">
        <v>0</v>
      </c>
      <c r="K1470">
        <v>20</v>
      </c>
      <c r="L1470">
        <v>0</v>
      </c>
      <c r="M1470">
        <v>0</v>
      </c>
      <c r="N1470">
        <v>0</v>
      </c>
      <c r="O1470">
        <v>3</v>
      </c>
      <c r="P1470">
        <v>0</v>
      </c>
      <c r="Q1470" t="s">
        <v>60</v>
      </c>
      <c r="R1470">
        <v>0</v>
      </c>
      <c r="S1470">
        <v>0</v>
      </c>
      <c r="T1470" t="s">
        <v>141</v>
      </c>
      <c r="U1470" t="s">
        <v>36</v>
      </c>
      <c r="V1470" t="s">
        <v>37</v>
      </c>
      <c r="W1470" t="s">
        <v>38</v>
      </c>
      <c r="X1470" t="s">
        <v>38715</v>
      </c>
      <c r="Y1470" s="93"/>
      <c r="Z1470" s="93"/>
      <c r="AA1470" t="s">
        <v>6800</v>
      </c>
      <c r="AB1470" t="s">
        <v>6801</v>
      </c>
    </row>
    <row r="1471" spans="1:28" x14ac:dyDescent="0.3">
      <c r="A1471" s="8" t="b">
        <f t="shared" si="66"/>
        <v>0</v>
      </c>
      <c r="B1471" t="str">
        <f t="shared" si="67"/>
        <v>marcherhat</v>
      </c>
      <c r="C1471" s="10" t="str">
        <f t="shared" si="68"/>
        <v>marcher_hat</v>
      </c>
      <c r="D1471">
        <v>5225</v>
      </c>
      <c r="E1471" t="s">
        <v>24</v>
      </c>
      <c r="F1471" t="s">
        <v>6443</v>
      </c>
      <c r="G1471" t="s">
        <v>26</v>
      </c>
      <c r="H1471" t="s">
        <v>6444</v>
      </c>
      <c r="I1471" t="s">
        <v>59</v>
      </c>
      <c r="J1471">
        <v>20</v>
      </c>
      <c r="K1471">
        <v>20</v>
      </c>
      <c r="L1471">
        <v>0</v>
      </c>
      <c r="M1471">
        <v>0</v>
      </c>
      <c r="N1471">
        <v>0</v>
      </c>
      <c r="O1471">
        <v>2</v>
      </c>
      <c r="P1471">
        <v>1</v>
      </c>
      <c r="Q1471" t="s">
        <v>60</v>
      </c>
      <c r="R1471">
        <v>10</v>
      </c>
      <c r="S1471">
        <v>0</v>
      </c>
      <c r="T1471" t="s">
        <v>72</v>
      </c>
      <c r="U1471" t="s">
        <v>36</v>
      </c>
      <c r="V1471" t="s">
        <v>37</v>
      </c>
      <c r="W1471" t="s">
        <v>38</v>
      </c>
      <c r="X1471" t="s">
        <v>38716</v>
      </c>
      <c r="Y1471" s="93"/>
      <c r="Z1471" s="93"/>
      <c r="AA1471" t="s">
        <v>6445</v>
      </c>
      <c r="AB1471" t="s">
        <v>6446</v>
      </c>
    </row>
    <row r="1472" spans="1:28" x14ac:dyDescent="0.3">
      <c r="A1472" s="8" t="b">
        <f t="shared" si="66"/>
        <v>0</v>
      </c>
      <c r="B1472" t="str">
        <f t="shared" si="67"/>
        <v>minipropeller</v>
      </c>
      <c r="C1472" s="10" t="str">
        <f t="shared" si="68"/>
        <v>mini_propeller_</v>
      </c>
      <c r="D1472">
        <v>5226</v>
      </c>
      <c r="E1472" t="s">
        <v>24</v>
      </c>
      <c r="F1472" t="s">
        <v>6700</v>
      </c>
      <c r="G1472" t="s">
        <v>26</v>
      </c>
      <c r="H1472" t="s">
        <v>6701</v>
      </c>
      <c r="I1472" t="s">
        <v>59</v>
      </c>
      <c r="J1472">
        <v>20</v>
      </c>
      <c r="K1472">
        <v>20</v>
      </c>
      <c r="L1472">
        <v>0</v>
      </c>
      <c r="M1472">
        <v>0</v>
      </c>
      <c r="N1472">
        <v>0</v>
      </c>
      <c r="O1472">
        <v>2</v>
      </c>
      <c r="P1472">
        <v>0</v>
      </c>
      <c r="Q1472" t="s">
        <v>60</v>
      </c>
      <c r="R1472">
        <v>0</v>
      </c>
      <c r="S1472">
        <v>0</v>
      </c>
      <c r="T1472" t="s">
        <v>72</v>
      </c>
      <c r="U1472" t="s">
        <v>36</v>
      </c>
      <c r="V1472" t="s">
        <v>37</v>
      </c>
      <c r="W1472" t="s">
        <v>38</v>
      </c>
      <c r="X1472" s="8" t="s">
        <v>38717</v>
      </c>
      <c r="Y1472" s="93"/>
      <c r="Z1472" s="93"/>
      <c r="AA1472" t="s">
        <v>6702</v>
      </c>
      <c r="AB1472" t="s">
        <v>6703</v>
      </c>
    </row>
    <row r="1473" spans="1:28" x14ac:dyDescent="0.3">
      <c r="A1473" s="8" t="b">
        <f t="shared" si="66"/>
        <v>0</v>
      </c>
      <c r="B1473" t="str">
        <f t="shared" si="67"/>
        <v>reddeviruchicap</v>
      </c>
      <c r="C1473" s="10" t="str">
        <f t="shared" si="68"/>
        <v>red_deviruchi_cap</v>
      </c>
      <c r="D1473">
        <v>5227</v>
      </c>
      <c r="E1473" t="s">
        <v>24</v>
      </c>
      <c r="F1473" t="s">
        <v>8193</v>
      </c>
      <c r="G1473" t="s">
        <v>26</v>
      </c>
      <c r="H1473" t="s">
        <v>8194</v>
      </c>
      <c r="I1473" t="s">
        <v>59</v>
      </c>
      <c r="J1473">
        <v>20</v>
      </c>
      <c r="K1473">
        <v>80</v>
      </c>
      <c r="L1473">
        <v>0</v>
      </c>
      <c r="M1473">
        <v>0</v>
      </c>
      <c r="N1473">
        <v>0</v>
      </c>
      <c r="O1473">
        <v>2</v>
      </c>
      <c r="P1473">
        <v>0</v>
      </c>
      <c r="Q1473" t="s">
        <v>60</v>
      </c>
      <c r="R1473">
        <v>64</v>
      </c>
      <c r="S1473">
        <v>0</v>
      </c>
      <c r="T1473" t="s">
        <v>72</v>
      </c>
      <c r="U1473" t="s">
        <v>36</v>
      </c>
      <c r="V1473" t="s">
        <v>185</v>
      </c>
      <c r="W1473" t="s">
        <v>38</v>
      </c>
      <c r="X1473" s="8" t="s">
        <v>38667</v>
      </c>
      <c r="Y1473" s="93"/>
      <c r="Z1473" s="93"/>
      <c r="AA1473" t="s">
        <v>8195</v>
      </c>
      <c r="AB1473" t="s">
        <v>8196</v>
      </c>
    </row>
    <row r="1474" spans="1:28" x14ac:dyDescent="0.3">
      <c r="A1474" s="8" t="b">
        <f t="shared" ref="A1474:A1537" si="69">ISNUMBER(SEARCH("callfunc",X1474))</f>
        <v>0</v>
      </c>
      <c r="B1474" t="str">
        <f t="shared" ref="B1474:B1537" si="70">LOWER(SUBSTITUTE(F1474,"_",""))</f>
        <v>whitedeviruchicap</v>
      </c>
      <c r="C1474" s="10" t="str">
        <f t="shared" ref="C1474:C1537" si="71">LOWER(F1474)</f>
        <v>white_deviruchi_cap</v>
      </c>
      <c r="D1474">
        <v>5228</v>
      </c>
      <c r="E1474" t="s">
        <v>24</v>
      </c>
      <c r="F1474" t="s">
        <v>10637</v>
      </c>
      <c r="G1474" t="s">
        <v>26</v>
      </c>
      <c r="H1474" t="s">
        <v>10638</v>
      </c>
      <c r="I1474" t="s">
        <v>59</v>
      </c>
      <c r="J1474">
        <v>20</v>
      </c>
      <c r="K1474">
        <v>80</v>
      </c>
      <c r="L1474">
        <v>0</v>
      </c>
      <c r="M1474">
        <v>0</v>
      </c>
      <c r="N1474">
        <v>0</v>
      </c>
      <c r="O1474">
        <v>2</v>
      </c>
      <c r="P1474">
        <v>0</v>
      </c>
      <c r="Q1474" t="s">
        <v>60</v>
      </c>
      <c r="R1474">
        <v>64</v>
      </c>
      <c r="S1474">
        <v>0</v>
      </c>
      <c r="T1474" t="s">
        <v>72</v>
      </c>
      <c r="U1474" t="s">
        <v>36</v>
      </c>
      <c r="V1474" t="s">
        <v>185</v>
      </c>
      <c r="W1474" t="s">
        <v>38</v>
      </c>
      <c r="X1474" s="8" t="s">
        <v>38667</v>
      </c>
      <c r="Y1474" s="93"/>
      <c r="Z1474" s="93"/>
      <c r="AA1474" t="s">
        <v>10639</v>
      </c>
      <c r="AB1474" t="s">
        <v>10640</v>
      </c>
    </row>
    <row r="1475" spans="1:28" x14ac:dyDescent="0.3">
      <c r="A1475" s="8" t="b">
        <f t="shared" si="69"/>
        <v>0</v>
      </c>
      <c r="B1475" t="str">
        <f t="shared" si="70"/>
        <v>graydeviruchicap</v>
      </c>
      <c r="C1475" s="10" t="str">
        <f t="shared" si="71"/>
        <v>gray_deviruchi_cap</v>
      </c>
      <c r="D1475">
        <v>5229</v>
      </c>
      <c r="E1475" t="s">
        <v>24</v>
      </c>
      <c r="F1475" t="s">
        <v>4733</v>
      </c>
      <c r="G1475" t="s">
        <v>26</v>
      </c>
      <c r="H1475" t="s">
        <v>4734</v>
      </c>
      <c r="I1475" t="s">
        <v>59</v>
      </c>
      <c r="J1475">
        <v>20</v>
      </c>
      <c r="K1475">
        <v>80</v>
      </c>
      <c r="L1475">
        <v>0</v>
      </c>
      <c r="M1475">
        <v>0</v>
      </c>
      <c r="N1475">
        <v>0</v>
      </c>
      <c r="O1475">
        <v>2</v>
      </c>
      <c r="P1475">
        <v>0</v>
      </c>
      <c r="Q1475" t="s">
        <v>60</v>
      </c>
      <c r="R1475">
        <v>64</v>
      </c>
      <c r="S1475">
        <v>0</v>
      </c>
      <c r="T1475" t="s">
        <v>72</v>
      </c>
      <c r="U1475" t="s">
        <v>36</v>
      </c>
      <c r="V1475" t="s">
        <v>185</v>
      </c>
      <c r="W1475" t="s">
        <v>38</v>
      </c>
      <c r="X1475" t="s">
        <v>38667</v>
      </c>
      <c r="Y1475" s="93"/>
      <c r="Z1475" s="93"/>
      <c r="AA1475" t="s">
        <v>4735</v>
      </c>
      <c r="AB1475" t="s">
        <v>4736</v>
      </c>
    </row>
    <row r="1476" spans="1:28" x14ac:dyDescent="0.3">
      <c r="A1476" s="8" t="b">
        <f t="shared" si="69"/>
        <v>0</v>
      </c>
      <c r="B1476" t="str">
        <f t="shared" si="70"/>
        <v>whitedroopingkitty</v>
      </c>
      <c r="C1476" s="10" t="str">
        <f t="shared" si="71"/>
        <v>white_drooping_kitty</v>
      </c>
      <c r="D1476">
        <v>5230</v>
      </c>
      <c r="E1476" t="s">
        <v>24</v>
      </c>
      <c r="F1476" t="s">
        <v>10641</v>
      </c>
      <c r="G1476" t="s">
        <v>26</v>
      </c>
      <c r="H1476" t="s">
        <v>10642</v>
      </c>
      <c r="I1476" t="s">
        <v>59</v>
      </c>
      <c r="J1476" s="1">
        <v>250000</v>
      </c>
      <c r="K1476">
        <v>50</v>
      </c>
      <c r="L1476">
        <v>0</v>
      </c>
      <c r="M1476">
        <v>0</v>
      </c>
      <c r="N1476">
        <v>0</v>
      </c>
      <c r="O1476">
        <v>1</v>
      </c>
      <c r="P1476">
        <v>0</v>
      </c>
      <c r="Q1476" t="s">
        <v>60</v>
      </c>
      <c r="R1476">
        <v>0</v>
      </c>
      <c r="S1476">
        <v>0</v>
      </c>
      <c r="T1476" t="s">
        <v>72</v>
      </c>
      <c r="U1476" t="s">
        <v>36</v>
      </c>
      <c r="V1476" t="s">
        <v>185</v>
      </c>
      <c r="W1476" t="s">
        <v>38</v>
      </c>
      <c r="X1476" s="8" t="s">
        <v>38718</v>
      </c>
      <c r="Y1476" s="93"/>
      <c r="Z1476" s="93"/>
      <c r="AA1476" t="s">
        <v>10643</v>
      </c>
      <c r="AB1476" t="s">
        <v>10644</v>
      </c>
    </row>
    <row r="1477" spans="1:28" x14ac:dyDescent="0.3">
      <c r="A1477" s="8" t="b">
        <f t="shared" si="69"/>
        <v>0</v>
      </c>
      <c r="B1477" t="str">
        <f t="shared" si="70"/>
        <v>graydroopingkitty</v>
      </c>
      <c r="C1477" s="10" t="str">
        <f t="shared" si="71"/>
        <v>gray_drooping_kitty</v>
      </c>
      <c r="D1477">
        <v>5231</v>
      </c>
      <c r="E1477" t="s">
        <v>24</v>
      </c>
      <c r="F1477" t="s">
        <v>4737</v>
      </c>
      <c r="G1477" t="s">
        <v>26</v>
      </c>
      <c r="H1477" t="s">
        <v>4738</v>
      </c>
      <c r="I1477" t="s">
        <v>59</v>
      </c>
      <c r="J1477" s="1">
        <v>250000</v>
      </c>
      <c r="K1477">
        <v>50</v>
      </c>
      <c r="L1477">
        <v>0</v>
      </c>
      <c r="M1477">
        <v>0</v>
      </c>
      <c r="N1477">
        <v>0</v>
      </c>
      <c r="O1477">
        <v>1</v>
      </c>
      <c r="P1477">
        <v>0</v>
      </c>
      <c r="Q1477" t="s">
        <v>60</v>
      </c>
      <c r="R1477">
        <v>0</v>
      </c>
      <c r="S1477">
        <v>0</v>
      </c>
      <c r="T1477" t="s">
        <v>72</v>
      </c>
      <c r="U1477" t="s">
        <v>36</v>
      </c>
      <c r="V1477" t="s">
        <v>185</v>
      </c>
      <c r="W1477" t="s">
        <v>38</v>
      </c>
      <c r="X1477" s="8" t="s">
        <v>38718</v>
      </c>
      <c r="Y1477" s="93"/>
      <c r="Z1477" s="93"/>
      <c r="AA1477" t="s">
        <v>4739</v>
      </c>
      <c r="AB1477" t="s">
        <v>4740</v>
      </c>
    </row>
    <row r="1478" spans="1:28" x14ac:dyDescent="0.3">
      <c r="A1478" s="8" t="b">
        <f t="shared" si="69"/>
        <v>0</v>
      </c>
      <c r="B1478" t="str">
        <f t="shared" si="70"/>
        <v>pinkdroopingkitty</v>
      </c>
      <c r="C1478" s="10" t="str">
        <f t="shared" si="71"/>
        <v>pink_drooping_kitty</v>
      </c>
      <c r="D1478">
        <v>5232</v>
      </c>
      <c r="E1478" t="s">
        <v>24</v>
      </c>
      <c r="F1478" t="s">
        <v>7649</v>
      </c>
      <c r="G1478" t="s">
        <v>26</v>
      </c>
      <c r="H1478" t="s">
        <v>7650</v>
      </c>
      <c r="I1478" t="s">
        <v>59</v>
      </c>
      <c r="J1478" s="1">
        <v>250000</v>
      </c>
      <c r="K1478">
        <v>50</v>
      </c>
      <c r="L1478">
        <v>0</v>
      </c>
      <c r="M1478">
        <v>0</v>
      </c>
      <c r="N1478">
        <v>0</v>
      </c>
      <c r="O1478">
        <v>1</v>
      </c>
      <c r="P1478">
        <v>0</v>
      </c>
      <c r="Q1478" t="s">
        <v>60</v>
      </c>
      <c r="R1478">
        <v>0</v>
      </c>
      <c r="S1478">
        <v>0</v>
      </c>
      <c r="T1478" t="s">
        <v>72</v>
      </c>
      <c r="U1478" t="s">
        <v>36</v>
      </c>
      <c r="V1478" t="s">
        <v>185</v>
      </c>
      <c r="W1478" t="s">
        <v>38</v>
      </c>
      <c r="X1478" s="8" t="s">
        <v>38718</v>
      </c>
      <c r="Y1478" s="93"/>
      <c r="Z1478" s="93"/>
      <c r="AA1478" t="s">
        <v>7651</v>
      </c>
      <c r="AB1478" t="s">
        <v>7652</v>
      </c>
    </row>
    <row r="1479" spans="1:28" x14ac:dyDescent="0.3">
      <c r="A1479" s="8" t="b">
        <f t="shared" si="69"/>
        <v>0</v>
      </c>
      <c r="B1479" t="str">
        <f t="shared" si="70"/>
        <v>bluedroopingkitty</v>
      </c>
      <c r="C1479" s="10" t="str">
        <f t="shared" si="71"/>
        <v>blue_drooping_kitty</v>
      </c>
      <c r="D1479">
        <v>5233</v>
      </c>
      <c r="E1479" t="s">
        <v>24</v>
      </c>
      <c r="F1479" t="s">
        <v>1311</v>
      </c>
      <c r="G1479" t="s">
        <v>26</v>
      </c>
      <c r="H1479" t="s">
        <v>1312</v>
      </c>
      <c r="I1479" t="s">
        <v>59</v>
      </c>
      <c r="J1479" s="1">
        <v>250000</v>
      </c>
      <c r="K1479">
        <v>50</v>
      </c>
      <c r="L1479">
        <v>0</v>
      </c>
      <c r="M1479">
        <v>0</v>
      </c>
      <c r="N1479">
        <v>0</v>
      </c>
      <c r="O1479">
        <v>1</v>
      </c>
      <c r="P1479">
        <v>0</v>
      </c>
      <c r="Q1479" t="s">
        <v>60</v>
      </c>
      <c r="R1479">
        <v>0</v>
      </c>
      <c r="S1479">
        <v>0</v>
      </c>
      <c r="T1479" t="s">
        <v>72</v>
      </c>
      <c r="U1479" t="s">
        <v>36</v>
      </c>
      <c r="V1479" t="s">
        <v>185</v>
      </c>
      <c r="W1479" t="s">
        <v>38</v>
      </c>
      <c r="X1479" t="s">
        <v>38718</v>
      </c>
      <c r="Y1479" s="93"/>
      <c r="Z1479" s="93"/>
      <c r="AA1479" t="s">
        <v>1313</v>
      </c>
      <c r="AB1479" t="s">
        <v>1314</v>
      </c>
    </row>
    <row r="1480" spans="1:28" x14ac:dyDescent="0.3">
      <c r="A1480" s="8" t="b">
        <f t="shared" si="69"/>
        <v>0</v>
      </c>
      <c r="B1480" t="str">
        <f t="shared" si="70"/>
        <v>yellowdroopingkitty</v>
      </c>
      <c r="C1480" s="10" t="str">
        <f t="shared" si="71"/>
        <v>yellow_drooping_kitty</v>
      </c>
      <c r="D1480">
        <v>5234</v>
      </c>
      <c r="E1480" t="s">
        <v>24</v>
      </c>
      <c r="F1480" t="s">
        <v>10897</v>
      </c>
      <c r="G1480" t="s">
        <v>26</v>
      </c>
      <c r="H1480" t="s">
        <v>10898</v>
      </c>
      <c r="I1480" t="s">
        <v>59</v>
      </c>
      <c r="J1480" s="1">
        <v>250000</v>
      </c>
      <c r="K1480">
        <v>50</v>
      </c>
      <c r="L1480">
        <v>0</v>
      </c>
      <c r="M1480">
        <v>0</v>
      </c>
      <c r="N1480">
        <v>0</v>
      </c>
      <c r="O1480">
        <v>1</v>
      </c>
      <c r="P1480">
        <v>0</v>
      </c>
      <c r="Q1480" t="s">
        <v>60</v>
      </c>
      <c r="R1480">
        <v>0</v>
      </c>
      <c r="S1480">
        <v>0</v>
      </c>
      <c r="T1480" t="s">
        <v>72</v>
      </c>
      <c r="U1480" t="s">
        <v>36</v>
      </c>
      <c r="V1480" t="s">
        <v>185</v>
      </c>
      <c r="W1480" t="s">
        <v>38</v>
      </c>
      <c r="X1480" t="s">
        <v>38718</v>
      </c>
      <c r="Y1480" s="93"/>
      <c r="Z1480" s="93"/>
      <c r="AA1480" t="s">
        <v>10899</v>
      </c>
      <c r="AB1480" t="s">
        <v>10900</v>
      </c>
    </row>
    <row r="1481" spans="1:28" x14ac:dyDescent="0.3">
      <c r="A1481" s="8" t="b">
        <f t="shared" si="69"/>
        <v>0</v>
      </c>
      <c r="B1481" t="str">
        <f t="shared" si="70"/>
        <v>grayfurhat</v>
      </c>
      <c r="C1481" s="10" t="str">
        <f t="shared" si="71"/>
        <v>gray_fur_hat</v>
      </c>
      <c r="D1481">
        <v>5235</v>
      </c>
      <c r="E1481" t="s">
        <v>24</v>
      </c>
      <c r="F1481" t="s">
        <v>4741</v>
      </c>
      <c r="G1481" t="s">
        <v>26</v>
      </c>
      <c r="H1481" t="s">
        <v>4742</v>
      </c>
      <c r="I1481" t="s">
        <v>59</v>
      </c>
      <c r="J1481">
        <v>20</v>
      </c>
      <c r="K1481">
        <v>35</v>
      </c>
      <c r="L1481">
        <v>0</v>
      </c>
      <c r="M1481">
        <v>0</v>
      </c>
      <c r="N1481">
        <v>0</v>
      </c>
      <c r="O1481">
        <v>2</v>
      </c>
      <c r="P1481">
        <v>0</v>
      </c>
      <c r="Q1481" t="s">
        <v>60</v>
      </c>
      <c r="R1481">
        <v>0</v>
      </c>
      <c r="S1481">
        <v>0</v>
      </c>
      <c r="T1481" t="s">
        <v>72</v>
      </c>
      <c r="U1481" t="s">
        <v>36</v>
      </c>
      <c r="V1481" t="s">
        <v>37</v>
      </c>
      <c r="W1481" t="s">
        <v>38</v>
      </c>
      <c r="X1481" t="s">
        <v>38673</v>
      </c>
      <c r="Y1481" s="93"/>
      <c r="Z1481" s="93"/>
      <c r="AA1481" t="s">
        <v>4743</v>
      </c>
      <c r="AB1481" t="s">
        <v>4744</v>
      </c>
    </row>
    <row r="1482" spans="1:28" x14ac:dyDescent="0.3">
      <c r="A1482" s="8" t="b">
        <f t="shared" si="69"/>
        <v>0</v>
      </c>
      <c r="B1482" t="str">
        <f t="shared" si="70"/>
        <v>bluefurhat</v>
      </c>
      <c r="C1482" s="10" t="str">
        <f t="shared" si="71"/>
        <v>blue_fur_hat</v>
      </c>
      <c r="D1482">
        <v>5236</v>
      </c>
      <c r="E1482" t="s">
        <v>24</v>
      </c>
      <c r="F1482" t="s">
        <v>1323</v>
      </c>
      <c r="G1482" t="s">
        <v>26</v>
      </c>
      <c r="H1482" t="s">
        <v>1324</v>
      </c>
      <c r="I1482" t="s">
        <v>59</v>
      </c>
      <c r="J1482" s="8">
        <v>20</v>
      </c>
      <c r="K1482">
        <v>35</v>
      </c>
      <c r="L1482">
        <v>0</v>
      </c>
      <c r="M1482">
        <v>0</v>
      </c>
      <c r="N1482">
        <v>0</v>
      </c>
      <c r="O1482">
        <v>2</v>
      </c>
      <c r="P1482">
        <v>0</v>
      </c>
      <c r="Q1482" t="s">
        <v>60</v>
      </c>
      <c r="R1482">
        <v>0</v>
      </c>
      <c r="S1482">
        <v>0</v>
      </c>
      <c r="T1482" t="s">
        <v>72</v>
      </c>
      <c r="U1482" t="s">
        <v>36</v>
      </c>
      <c r="V1482" t="s">
        <v>37</v>
      </c>
      <c r="W1482" t="s">
        <v>38</v>
      </c>
      <c r="X1482" t="s">
        <v>38673</v>
      </c>
      <c r="Y1482" s="93"/>
      <c r="Z1482" s="93"/>
      <c r="AA1482" t="s">
        <v>1325</v>
      </c>
      <c r="AB1482" t="s">
        <v>1326</v>
      </c>
    </row>
    <row r="1483" spans="1:28" x14ac:dyDescent="0.3">
      <c r="A1483" s="8" t="b">
        <f t="shared" si="69"/>
        <v>0</v>
      </c>
      <c r="B1483" t="str">
        <f t="shared" si="70"/>
        <v>pinkfurhat</v>
      </c>
      <c r="C1483" s="10" t="str">
        <f t="shared" si="71"/>
        <v>pink_fur_hat</v>
      </c>
      <c r="D1483">
        <v>5237</v>
      </c>
      <c r="E1483" t="s">
        <v>24</v>
      </c>
      <c r="F1483" t="s">
        <v>7653</v>
      </c>
      <c r="G1483" t="s">
        <v>26</v>
      </c>
      <c r="H1483" t="s">
        <v>7654</v>
      </c>
      <c r="I1483" t="s">
        <v>59</v>
      </c>
      <c r="J1483">
        <v>20</v>
      </c>
      <c r="K1483">
        <v>35</v>
      </c>
      <c r="L1483">
        <v>0</v>
      </c>
      <c r="M1483">
        <v>0</v>
      </c>
      <c r="N1483">
        <v>0</v>
      </c>
      <c r="O1483">
        <v>2</v>
      </c>
      <c r="P1483">
        <v>0</v>
      </c>
      <c r="Q1483" t="s">
        <v>60</v>
      </c>
      <c r="R1483">
        <v>0</v>
      </c>
      <c r="S1483">
        <v>0</v>
      </c>
      <c r="T1483" t="s">
        <v>72</v>
      </c>
      <c r="U1483" t="s">
        <v>36</v>
      </c>
      <c r="V1483" t="s">
        <v>37</v>
      </c>
      <c r="W1483" t="s">
        <v>38</v>
      </c>
      <c r="X1483" s="8" t="s">
        <v>38673</v>
      </c>
      <c r="Y1483" s="93"/>
      <c r="Z1483" s="93"/>
      <c r="AA1483" t="s">
        <v>7655</v>
      </c>
      <c r="AB1483" t="s">
        <v>7656</v>
      </c>
    </row>
    <row r="1484" spans="1:28" x14ac:dyDescent="0.3">
      <c r="A1484" s="8" t="b">
        <f t="shared" si="69"/>
        <v>0</v>
      </c>
      <c r="B1484" t="str">
        <f t="shared" si="70"/>
        <v>redwizardryhat</v>
      </c>
      <c r="C1484" s="10" t="str">
        <f t="shared" si="71"/>
        <v>red_wizardry_hat</v>
      </c>
      <c r="D1484">
        <v>5238</v>
      </c>
      <c r="E1484" t="s">
        <v>24</v>
      </c>
      <c r="F1484" t="s">
        <v>8278</v>
      </c>
      <c r="G1484" t="s">
        <v>26</v>
      </c>
      <c r="H1484" t="s">
        <v>8279</v>
      </c>
      <c r="I1484" t="s">
        <v>59</v>
      </c>
      <c r="J1484">
        <v>20</v>
      </c>
      <c r="K1484">
        <v>30</v>
      </c>
      <c r="L1484">
        <v>0</v>
      </c>
      <c r="M1484">
        <v>0</v>
      </c>
      <c r="N1484">
        <v>0</v>
      </c>
      <c r="O1484">
        <v>1</v>
      </c>
      <c r="P1484">
        <v>0</v>
      </c>
      <c r="Q1484" t="s">
        <v>60</v>
      </c>
      <c r="R1484">
        <v>0</v>
      </c>
      <c r="S1484">
        <v>0</v>
      </c>
      <c r="T1484" t="s">
        <v>72</v>
      </c>
      <c r="U1484" t="s">
        <v>36</v>
      </c>
      <c r="V1484" t="s">
        <v>185</v>
      </c>
      <c r="W1484" t="s">
        <v>38</v>
      </c>
      <c r="X1484" s="8" t="s">
        <v>38666</v>
      </c>
      <c r="Y1484" s="93"/>
      <c r="Z1484" s="93"/>
      <c r="AA1484" t="s">
        <v>8280</v>
      </c>
      <c r="AB1484" t="s">
        <v>8281</v>
      </c>
    </row>
    <row r="1485" spans="1:28" x14ac:dyDescent="0.3">
      <c r="A1485" s="8" t="b">
        <f t="shared" si="69"/>
        <v>0</v>
      </c>
      <c r="B1485" t="str">
        <f t="shared" si="70"/>
        <v>whitewizardryhat</v>
      </c>
      <c r="C1485" s="10" t="str">
        <f t="shared" si="71"/>
        <v>white_wizardry_hat</v>
      </c>
      <c r="D1485">
        <v>5239</v>
      </c>
      <c r="E1485" t="s">
        <v>24</v>
      </c>
      <c r="F1485" t="s">
        <v>10681</v>
      </c>
      <c r="G1485" t="s">
        <v>26</v>
      </c>
      <c r="H1485" t="s">
        <v>10682</v>
      </c>
      <c r="I1485" t="s">
        <v>59</v>
      </c>
      <c r="J1485">
        <v>20</v>
      </c>
      <c r="K1485">
        <v>30</v>
      </c>
      <c r="L1485">
        <v>0</v>
      </c>
      <c r="M1485">
        <v>0</v>
      </c>
      <c r="N1485">
        <v>0</v>
      </c>
      <c r="O1485">
        <v>1</v>
      </c>
      <c r="P1485">
        <v>0</v>
      </c>
      <c r="Q1485" t="s">
        <v>60</v>
      </c>
      <c r="R1485">
        <v>0</v>
      </c>
      <c r="S1485">
        <v>0</v>
      </c>
      <c r="T1485" t="s">
        <v>72</v>
      </c>
      <c r="U1485" t="s">
        <v>36</v>
      </c>
      <c r="V1485" t="s">
        <v>185</v>
      </c>
      <c r="W1485" t="s">
        <v>38</v>
      </c>
      <c r="X1485" s="8" t="s">
        <v>38666</v>
      </c>
      <c r="Y1485" s="93"/>
      <c r="Z1485" s="93"/>
      <c r="AA1485" t="s">
        <v>10683</v>
      </c>
      <c r="AB1485" t="s">
        <v>10684</v>
      </c>
    </row>
    <row r="1486" spans="1:28" x14ac:dyDescent="0.3">
      <c r="A1486" s="8" t="b">
        <f t="shared" si="69"/>
        <v>0</v>
      </c>
      <c r="B1486" t="str">
        <f t="shared" si="70"/>
        <v>graywizardryhat</v>
      </c>
      <c r="C1486" s="10" t="str">
        <f t="shared" si="71"/>
        <v>gray_wizardry_hat</v>
      </c>
      <c r="D1486">
        <v>5240</v>
      </c>
      <c r="E1486" t="s">
        <v>24</v>
      </c>
      <c r="F1486" t="s">
        <v>4745</v>
      </c>
      <c r="G1486" t="s">
        <v>26</v>
      </c>
      <c r="H1486" t="s">
        <v>4746</v>
      </c>
      <c r="I1486" t="s">
        <v>59</v>
      </c>
      <c r="J1486" s="8">
        <v>20</v>
      </c>
      <c r="K1486">
        <v>30</v>
      </c>
      <c r="L1486">
        <v>0</v>
      </c>
      <c r="M1486">
        <v>0</v>
      </c>
      <c r="N1486">
        <v>0</v>
      </c>
      <c r="O1486">
        <v>1</v>
      </c>
      <c r="P1486">
        <v>0</v>
      </c>
      <c r="Q1486" t="s">
        <v>60</v>
      </c>
      <c r="R1486">
        <v>0</v>
      </c>
      <c r="S1486">
        <v>0</v>
      </c>
      <c r="T1486" t="s">
        <v>72</v>
      </c>
      <c r="U1486" t="s">
        <v>36</v>
      </c>
      <c r="V1486" t="s">
        <v>185</v>
      </c>
      <c r="W1486" t="s">
        <v>38</v>
      </c>
      <c r="X1486" t="s">
        <v>38666</v>
      </c>
      <c r="Y1486" s="93"/>
      <c r="Z1486" s="93"/>
      <c r="AA1486" t="s">
        <v>4747</v>
      </c>
      <c r="AB1486" t="s">
        <v>4748</v>
      </c>
    </row>
    <row r="1487" spans="1:28" x14ac:dyDescent="0.3">
      <c r="A1487" s="8" t="b">
        <f t="shared" si="69"/>
        <v>0</v>
      </c>
      <c r="B1487" t="str">
        <f t="shared" si="70"/>
        <v>bluewizardryhat</v>
      </c>
      <c r="C1487" s="10" t="str">
        <f t="shared" si="71"/>
        <v>blue_wizardry_hat</v>
      </c>
      <c r="D1487">
        <v>5241</v>
      </c>
      <c r="E1487" t="s">
        <v>24</v>
      </c>
      <c r="F1487" t="s">
        <v>1375</v>
      </c>
      <c r="G1487" t="s">
        <v>26</v>
      </c>
      <c r="H1487" t="s">
        <v>1376</v>
      </c>
      <c r="I1487" t="s">
        <v>59</v>
      </c>
      <c r="J1487" s="8">
        <v>20</v>
      </c>
      <c r="K1487">
        <v>30</v>
      </c>
      <c r="L1487">
        <v>0</v>
      </c>
      <c r="M1487">
        <v>0</v>
      </c>
      <c r="N1487">
        <v>0</v>
      </c>
      <c r="O1487">
        <v>1</v>
      </c>
      <c r="P1487">
        <v>0</v>
      </c>
      <c r="Q1487" t="s">
        <v>60</v>
      </c>
      <c r="R1487">
        <v>0</v>
      </c>
      <c r="S1487">
        <v>0</v>
      </c>
      <c r="T1487" t="s">
        <v>72</v>
      </c>
      <c r="U1487" t="s">
        <v>36</v>
      </c>
      <c r="V1487" t="s">
        <v>185</v>
      </c>
      <c r="W1487" t="s">
        <v>38</v>
      </c>
      <c r="X1487" s="8" t="s">
        <v>38666</v>
      </c>
      <c r="Y1487" s="93"/>
      <c r="Z1487" s="93"/>
      <c r="AA1487" t="s">
        <v>1377</v>
      </c>
      <c r="AB1487" t="s">
        <v>1378</v>
      </c>
    </row>
    <row r="1488" spans="1:28" x14ac:dyDescent="0.3">
      <c r="A1488" s="8" t="b">
        <f t="shared" si="69"/>
        <v>0</v>
      </c>
      <c r="B1488" t="str">
        <f t="shared" si="70"/>
        <v>yellowwizardryhat</v>
      </c>
      <c r="C1488" s="10" t="str">
        <f t="shared" si="71"/>
        <v>yellow_wizardry_hat</v>
      </c>
      <c r="D1488">
        <v>5242</v>
      </c>
      <c r="E1488" t="s">
        <v>24</v>
      </c>
      <c r="F1488" t="s">
        <v>10936</v>
      </c>
      <c r="G1488" t="s">
        <v>26</v>
      </c>
      <c r="H1488" t="s">
        <v>10937</v>
      </c>
      <c r="I1488" t="s">
        <v>59</v>
      </c>
      <c r="J1488" s="8">
        <v>20</v>
      </c>
      <c r="K1488">
        <v>30</v>
      </c>
      <c r="L1488">
        <v>0</v>
      </c>
      <c r="M1488">
        <v>0</v>
      </c>
      <c r="N1488">
        <v>0</v>
      </c>
      <c r="O1488">
        <v>1</v>
      </c>
      <c r="P1488">
        <v>0</v>
      </c>
      <c r="Q1488" t="s">
        <v>60</v>
      </c>
      <c r="R1488">
        <v>0</v>
      </c>
      <c r="S1488">
        <v>0</v>
      </c>
      <c r="T1488" t="s">
        <v>72</v>
      </c>
      <c r="U1488" t="s">
        <v>36</v>
      </c>
      <c r="V1488" t="s">
        <v>185</v>
      </c>
      <c r="W1488" t="s">
        <v>38</v>
      </c>
      <c r="X1488" s="8" t="s">
        <v>38666</v>
      </c>
      <c r="Y1488" s="93"/>
      <c r="Z1488" s="93"/>
      <c r="AA1488" t="s">
        <v>10938</v>
      </c>
      <c r="AB1488" t="s">
        <v>10939</v>
      </c>
    </row>
    <row r="1489" spans="1:28" x14ac:dyDescent="0.3">
      <c r="A1489" s="8" t="b">
        <f t="shared" si="69"/>
        <v>0</v>
      </c>
      <c r="B1489" t="str">
        <f t="shared" si="70"/>
        <v>chullos</v>
      </c>
      <c r="C1489" s="10" t="str">
        <f t="shared" si="71"/>
        <v>chullos</v>
      </c>
      <c r="D1489">
        <v>5243</v>
      </c>
      <c r="E1489" t="s">
        <v>24</v>
      </c>
      <c r="F1489" t="s">
        <v>2203</v>
      </c>
      <c r="G1489" t="s">
        <v>26</v>
      </c>
      <c r="H1489" t="s">
        <v>2204</v>
      </c>
      <c r="I1489" t="s">
        <v>59</v>
      </c>
      <c r="J1489" s="8">
        <v>20</v>
      </c>
      <c r="K1489">
        <v>80</v>
      </c>
      <c r="L1489">
        <v>0</v>
      </c>
      <c r="M1489">
        <v>0</v>
      </c>
      <c r="N1489">
        <v>0</v>
      </c>
      <c r="O1489">
        <v>2</v>
      </c>
      <c r="P1489">
        <v>1</v>
      </c>
      <c r="Q1489" t="s">
        <v>60</v>
      </c>
      <c r="R1489">
        <v>0</v>
      </c>
      <c r="S1489">
        <v>0</v>
      </c>
      <c r="T1489" t="s">
        <v>141</v>
      </c>
      <c r="U1489" t="s">
        <v>36</v>
      </c>
      <c r="V1489" t="s">
        <v>37</v>
      </c>
      <c r="W1489" t="s">
        <v>38</v>
      </c>
      <c r="X1489" s="8" t="s">
        <v>38682</v>
      </c>
      <c r="Y1489" s="93"/>
      <c r="Z1489" s="93"/>
      <c r="AA1489" t="s">
        <v>2205</v>
      </c>
      <c r="AB1489" t="s">
        <v>2206</v>
      </c>
    </row>
    <row r="1490" spans="1:28" x14ac:dyDescent="0.3">
      <c r="A1490" s="8" t="b">
        <f t="shared" si="69"/>
        <v>0</v>
      </c>
      <c r="B1490" t="str">
        <f t="shared" si="70"/>
        <v>elvenblindfold</v>
      </c>
      <c r="C1490" s="10" t="str">
        <f t="shared" si="71"/>
        <v>elven_blindfold</v>
      </c>
      <c r="D1490">
        <v>5244</v>
      </c>
      <c r="E1490" t="s">
        <v>24</v>
      </c>
      <c r="F1490" t="s">
        <v>3611</v>
      </c>
      <c r="G1490" t="s">
        <v>26</v>
      </c>
      <c r="H1490" t="s">
        <v>3612</v>
      </c>
      <c r="I1490" t="s">
        <v>59</v>
      </c>
      <c r="J1490">
        <v>20</v>
      </c>
      <c r="K1490">
        <v>20</v>
      </c>
      <c r="L1490">
        <v>0</v>
      </c>
      <c r="M1490">
        <v>0</v>
      </c>
      <c r="N1490">
        <v>0</v>
      </c>
      <c r="O1490">
        <v>1</v>
      </c>
      <c r="P1490">
        <v>0</v>
      </c>
      <c r="Q1490" t="s">
        <v>24</v>
      </c>
      <c r="R1490">
        <v>0</v>
      </c>
      <c r="S1490">
        <v>0</v>
      </c>
      <c r="T1490" t="s">
        <v>189</v>
      </c>
      <c r="U1490" t="s">
        <v>36</v>
      </c>
      <c r="V1490" t="s">
        <v>37</v>
      </c>
      <c r="W1490" t="s">
        <v>38</v>
      </c>
      <c r="X1490" s="8" t="s">
        <v>38224</v>
      </c>
      <c r="Y1490" s="93"/>
      <c r="Z1490" s="93"/>
      <c r="AA1490" t="s">
        <v>3613</v>
      </c>
      <c r="AB1490" t="s">
        <v>3614</v>
      </c>
    </row>
    <row r="1491" spans="1:28" x14ac:dyDescent="0.3">
      <c r="A1491" s="8" t="b">
        <f t="shared" si="69"/>
        <v>0</v>
      </c>
      <c r="B1491" t="str">
        <f t="shared" si="70"/>
        <v>elvensunglasses</v>
      </c>
      <c r="C1491" s="10" t="str">
        <f t="shared" si="71"/>
        <v>elven_sunglasses</v>
      </c>
      <c r="D1491">
        <v>5245</v>
      </c>
      <c r="E1491" t="s">
        <v>24</v>
      </c>
      <c r="F1491" t="s">
        <v>3622</v>
      </c>
      <c r="G1491" t="s">
        <v>26</v>
      </c>
      <c r="H1491" t="s">
        <v>3623</v>
      </c>
      <c r="I1491" t="s">
        <v>59</v>
      </c>
      <c r="J1491">
        <v>20</v>
      </c>
      <c r="K1491">
        <v>20</v>
      </c>
      <c r="L1491">
        <v>0</v>
      </c>
      <c r="M1491">
        <v>0</v>
      </c>
      <c r="N1491">
        <v>0</v>
      </c>
      <c r="O1491">
        <v>1</v>
      </c>
      <c r="P1491">
        <v>0</v>
      </c>
      <c r="Q1491" t="s">
        <v>24</v>
      </c>
      <c r="R1491">
        <v>0</v>
      </c>
      <c r="S1491">
        <v>0</v>
      </c>
      <c r="T1491" t="s">
        <v>189</v>
      </c>
      <c r="U1491" t="s">
        <v>36</v>
      </c>
      <c r="V1491" t="s">
        <v>37</v>
      </c>
      <c r="W1491" t="s">
        <v>38</v>
      </c>
      <c r="X1491" s="8" t="s">
        <v>38199</v>
      </c>
      <c r="Y1491" s="93"/>
      <c r="Z1491" s="93"/>
      <c r="AA1491" t="s">
        <v>3624</v>
      </c>
      <c r="AB1491" t="s">
        <v>3625</v>
      </c>
    </row>
    <row r="1492" spans="1:28" x14ac:dyDescent="0.3">
      <c r="A1492" s="8" t="b">
        <f t="shared" si="69"/>
        <v>0</v>
      </c>
      <c r="B1492" t="str">
        <f t="shared" si="70"/>
        <v>angelichelm</v>
      </c>
      <c r="C1492" s="10" t="str">
        <f t="shared" si="71"/>
        <v>angelic_helm</v>
      </c>
      <c r="D1492">
        <v>5246</v>
      </c>
      <c r="E1492" t="s">
        <v>24</v>
      </c>
      <c r="F1492" t="s">
        <v>319</v>
      </c>
      <c r="G1492" t="s">
        <v>26</v>
      </c>
      <c r="H1492" t="s">
        <v>320</v>
      </c>
      <c r="I1492" t="s">
        <v>59</v>
      </c>
      <c r="J1492">
        <v>20</v>
      </c>
      <c r="K1492">
        <v>0</v>
      </c>
      <c r="L1492">
        <v>0</v>
      </c>
      <c r="M1492">
        <v>0</v>
      </c>
      <c r="N1492">
        <v>0</v>
      </c>
      <c r="O1492">
        <v>3</v>
      </c>
      <c r="P1492">
        <v>0</v>
      </c>
      <c r="Q1492" t="s">
        <v>24</v>
      </c>
      <c r="R1492">
        <v>0</v>
      </c>
      <c r="S1492">
        <v>0</v>
      </c>
      <c r="T1492" t="s">
        <v>72</v>
      </c>
      <c r="U1492" t="s">
        <v>36</v>
      </c>
      <c r="V1492" t="s">
        <v>37</v>
      </c>
      <c r="W1492" t="s">
        <v>38</v>
      </c>
      <c r="X1492" s="8" t="s">
        <v>38719</v>
      </c>
      <c r="Y1492" s="93"/>
      <c r="Z1492" s="93"/>
      <c r="AA1492" t="s">
        <v>321</v>
      </c>
      <c r="AB1492" t="s">
        <v>322</v>
      </c>
    </row>
    <row r="1493" spans="1:28" x14ac:dyDescent="0.3">
      <c r="A1493" s="8" t="b">
        <f t="shared" si="69"/>
        <v>0</v>
      </c>
      <c r="B1493" t="str">
        <f t="shared" si="70"/>
        <v>satanichelm</v>
      </c>
      <c r="C1493" s="10" t="str">
        <f t="shared" si="71"/>
        <v>satanic_helm</v>
      </c>
      <c r="D1493">
        <v>5247</v>
      </c>
      <c r="E1493" t="s">
        <v>24</v>
      </c>
      <c r="F1493" t="s">
        <v>8745</v>
      </c>
      <c r="G1493" t="s">
        <v>26</v>
      </c>
      <c r="H1493" t="s">
        <v>8746</v>
      </c>
      <c r="I1493" t="s">
        <v>59</v>
      </c>
      <c r="J1493">
        <v>20</v>
      </c>
      <c r="K1493">
        <v>0</v>
      </c>
      <c r="L1493">
        <v>0</v>
      </c>
      <c r="M1493">
        <v>0</v>
      </c>
      <c r="N1493">
        <v>0</v>
      </c>
      <c r="O1493">
        <v>4</v>
      </c>
      <c r="P1493">
        <v>0</v>
      </c>
      <c r="Q1493" t="s">
        <v>24</v>
      </c>
      <c r="R1493">
        <v>0</v>
      </c>
      <c r="S1493">
        <v>0</v>
      </c>
      <c r="T1493" t="s">
        <v>72</v>
      </c>
      <c r="U1493" t="s">
        <v>36</v>
      </c>
      <c r="V1493" t="s">
        <v>37</v>
      </c>
      <c r="W1493" t="s">
        <v>38</v>
      </c>
      <c r="X1493" s="8" t="s">
        <v>38719</v>
      </c>
      <c r="Y1493" s="93"/>
      <c r="Z1493" s="93"/>
      <c r="AA1493" t="s">
        <v>8747</v>
      </c>
      <c r="AB1493" t="s">
        <v>8748</v>
      </c>
    </row>
    <row r="1494" spans="1:28" x14ac:dyDescent="0.3">
      <c r="A1494" s="8" t="b">
        <f t="shared" si="69"/>
        <v>0</v>
      </c>
      <c r="B1494" t="str">
        <f t="shared" si="70"/>
        <v>roundears</v>
      </c>
      <c r="C1494" s="10" t="str">
        <f t="shared" si="71"/>
        <v>round_ears</v>
      </c>
      <c r="D1494">
        <v>5251</v>
      </c>
      <c r="E1494" t="s">
        <v>24</v>
      </c>
      <c r="F1494" t="s">
        <v>8563</v>
      </c>
      <c r="G1494" t="s">
        <v>26</v>
      </c>
      <c r="H1494" t="s">
        <v>8564</v>
      </c>
      <c r="I1494" t="s">
        <v>59</v>
      </c>
      <c r="J1494">
        <v>20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24</v>
      </c>
      <c r="R1494">
        <v>0</v>
      </c>
      <c r="S1494">
        <v>0</v>
      </c>
      <c r="T1494" t="s">
        <v>189</v>
      </c>
      <c r="U1494" t="s">
        <v>36</v>
      </c>
      <c r="V1494" t="s">
        <v>37</v>
      </c>
      <c r="W1494" t="s">
        <v>38</v>
      </c>
      <c r="X1494" s="8"/>
      <c r="Y1494" s="93"/>
      <c r="Z1494" s="93"/>
      <c r="AA1494" t="s">
        <v>8565</v>
      </c>
      <c r="AB1494" t="s">
        <v>8566</v>
      </c>
    </row>
    <row r="1495" spans="1:28" x14ac:dyDescent="0.3">
      <c r="A1495" s="8" t="b">
        <f t="shared" si="69"/>
        <v>0</v>
      </c>
      <c r="B1495" t="str">
        <f t="shared" si="70"/>
        <v>droopingninetail</v>
      </c>
      <c r="C1495" s="10" t="str">
        <f t="shared" si="71"/>
        <v>drooping_nine_tail</v>
      </c>
      <c r="D1495">
        <v>5252</v>
      </c>
      <c r="E1495" t="s">
        <v>24</v>
      </c>
      <c r="F1495" t="s">
        <v>3348</v>
      </c>
      <c r="G1495" t="s">
        <v>26</v>
      </c>
      <c r="H1495" t="s">
        <v>3349</v>
      </c>
      <c r="I1495" t="s">
        <v>59</v>
      </c>
      <c r="J1495">
        <v>20</v>
      </c>
      <c r="K1495">
        <v>30</v>
      </c>
      <c r="L1495">
        <v>0</v>
      </c>
      <c r="M1495">
        <v>0</v>
      </c>
      <c r="N1495">
        <v>0</v>
      </c>
      <c r="O1495">
        <v>1</v>
      </c>
      <c r="P1495">
        <v>0</v>
      </c>
      <c r="Q1495" t="s">
        <v>60</v>
      </c>
      <c r="R1495">
        <v>20</v>
      </c>
      <c r="S1495">
        <v>0</v>
      </c>
      <c r="T1495" t="s">
        <v>72</v>
      </c>
      <c r="U1495" t="s">
        <v>36</v>
      </c>
      <c r="V1495" t="s">
        <v>37</v>
      </c>
      <c r="W1495" t="s">
        <v>38</v>
      </c>
      <c r="X1495" s="8" t="s">
        <v>38720</v>
      </c>
      <c r="Y1495" s="93"/>
      <c r="Z1495" s="93"/>
      <c r="AA1495" t="s">
        <v>3350</v>
      </c>
      <c r="AB1495" t="s">
        <v>3351</v>
      </c>
    </row>
    <row r="1496" spans="1:28" x14ac:dyDescent="0.3">
      <c r="A1496" s="8" t="b">
        <f t="shared" si="69"/>
        <v>0</v>
      </c>
      <c r="B1496" t="str">
        <f t="shared" si="70"/>
        <v>lifdollhat</v>
      </c>
      <c r="C1496" s="10" t="str">
        <f t="shared" si="71"/>
        <v>lif_doll_hat</v>
      </c>
      <c r="D1496">
        <v>5253</v>
      </c>
      <c r="E1496" t="s">
        <v>24</v>
      </c>
      <c r="F1496" t="s">
        <v>6066</v>
      </c>
      <c r="G1496" t="s">
        <v>26</v>
      </c>
      <c r="H1496" t="s">
        <v>6067</v>
      </c>
      <c r="I1496" t="s">
        <v>59</v>
      </c>
      <c r="J1496">
        <v>20</v>
      </c>
      <c r="K1496">
        <v>20</v>
      </c>
      <c r="L1496">
        <v>0</v>
      </c>
      <c r="M1496">
        <v>0</v>
      </c>
      <c r="N1496">
        <v>0</v>
      </c>
      <c r="O1496">
        <v>1</v>
      </c>
      <c r="P1496">
        <v>1</v>
      </c>
      <c r="Q1496" t="s">
        <v>60</v>
      </c>
      <c r="R1496">
        <v>20</v>
      </c>
      <c r="S1496">
        <v>0</v>
      </c>
      <c r="T1496" t="s">
        <v>72</v>
      </c>
      <c r="U1496" t="s">
        <v>36</v>
      </c>
      <c r="V1496" t="s">
        <v>37</v>
      </c>
      <c r="W1496" t="s">
        <v>38</v>
      </c>
      <c r="X1496" s="8" t="s">
        <v>38721</v>
      </c>
      <c r="Y1496" s="93"/>
      <c r="Z1496" s="93"/>
      <c r="AA1496" t="s">
        <v>6068</v>
      </c>
      <c r="AB1496" t="s">
        <v>6069</v>
      </c>
    </row>
    <row r="1497" spans="1:28" x14ac:dyDescent="0.3">
      <c r="A1497" s="8" t="b">
        <f t="shared" si="69"/>
        <v>0</v>
      </c>
      <c r="B1497" t="str">
        <f t="shared" si="70"/>
        <v>devilinghat</v>
      </c>
      <c r="C1497" s="10" t="str">
        <f t="shared" si="71"/>
        <v>deviling_hat</v>
      </c>
      <c r="D1497">
        <v>5254</v>
      </c>
      <c r="E1497" t="s">
        <v>24</v>
      </c>
      <c r="F1497" t="s">
        <v>2944</v>
      </c>
      <c r="G1497" t="s">
        <v>26</v>
      </c>
      <c r="H1497" t="s">
        <v>2945</v>
      </c>
      <c r="I1497" t="s">
        <v>59</v>
      </c>
      <c r="J1497">
        <v>20</v>
      </c>
      <c r="K1497">
        <v>35</v>
      </c>
      <c r="L1497">
        <v>0</v>
      </c>
      <c r="M1497">
        <v>0</v>
      </c>
      <c r="N1497">
        <v>0</v>
      </c>
      <c r="O1497">
        <v>1</v>
      </c>
      <c r="P1497">
        <v>0</v>
      </c>
      <c r="Q1497" t="s">
        <v>60</v>
      </c>
      <c r="R1497">
        <v>20</v>
      </c>
      <c r="S1497">
        <v>0</v>
      </c>
      <c r="T1497" t="s">
        <v>72</v>
      </c>
      <c r="U1497" t="s">
        <v>36</v>
      </c>
      <c r="V1497" t="s">
        <v>37</v>
      </c>
      <c r="W1497" t="s">
        <v>38</v>
      </c>
      <c r="X1497" t="s">
        <v>39151</v>
      </c>
      <c r="Y1497" s="93"/>
      <c r="Z1497" s="93"/>
      <c r="AA1497" t="s">
        <v>2946</v>
      </c>
      <c r="AB1497" t="s">
        <v>2947</v>
      </c>
    </row>
    <row r="1498" spans="1:28" x14ac:dyDescent="0.3">
      <c r="A1498" s="8" t="b">
        <f t="shared" si="69"/>
        <v>0</v>
      </c>
      <c r="B1498" t="str">
        <f t="shared" si="70"/>
        <v>tripleporinghat</v>
      </c>
      <c r="C1498" s="10" t="str">
        <f t="shared" si="71"/>
        <v>triple_poring_hat</v>
      </c>
      <c r="D1498">
        <v>5255</v>
      </c>
      <c r="E1498" t="s">
        <v>24</v>
      </c>
      <c r="F1498" t="s">
        <v>10174</v>
      </c>
      <c r="G1498" t="s">
        <v>26</v>
      </c>
      <c r="H1498" t="s">
        <v>10175</v>
      </c>
      <c r="I1498" t="s">
        <v>59</v>
      </c>
      <c r="J1498">
        <v>20</v>
      </c>
      <c r="K1498">
        <v>60</v>
      </c>
      <c r="L1498">
        <v>0</v>
      </c>
      <c r="M1498">
        <v>0</v>
      </c>
      <c r="N1498">
        <v>0</v>
      </c>
      <c r="O1498">
        <v>3</v>
      </c>
      <c r="P1498">
        <v>0</v>
      </c>
      <c r="Q1498" t="s">
        <v>24</v>
      </c>
      <c r="R1498">
        <v>20</v>
      </c>
      <c r="S1498">
        <v>0</v>
      </c>
      <c r="T1498" t="s">
        <v>72</v>
      </c>
      <c r="U1498" t="s">
        <v>36</v>
      </c>
      <c r="V1498" t="s">
        <v>37</v>
      </c>
      <c r="W1498" t="s">
        <v>38</v>
      </c>
      <c r="X1498" s="8" t="s">
        <v>38722</v>
      </c>
      <c r="Y1498" s="93"/>
      <c r="Z1498" s="93"/>
      <c r="AA1498" t="s">
        <v>10176</v>
      </c>
      <c r="AB1498" t="s">
        <v>10177</v>
      </c>
    </row>
    <row r="1499" spans="1:28" x14ac:dyDescent="0.3">
      <c r="A1499" s="8" t="b">
        <f t="shared" si="69"/>
        <v>0</v>
      </c>
      <c r="B1499" t="str">
        <f t="shared" si="70"/>
        <v>valkyriefeatherband</v>
      </c>
      <c r="C1499" s="10" t="str">
        <f t="shared" si="71"/>
        <v>valkyrie_feather_band</v>
      </c>
      <c r="D1499">
        <v>5256</v>
      </c>
      <c r="E1499" t="s">
        <v>24</v>
      </c>
      <c r="F1499" t="s">
        <v>10313</v>
      </c>
      <c r="G1499" t="s">
        <v>26</v>
      </c>
      <c r="H1499" t="s">
        <v>10314</v>
      </c>
      <c r="I1499" t="s">
        <v>59</v>
      </c>
      <c r="J1499">
        <v>20</v>
      </c>
      <c r="K1499">
        <v>10</v>
      </c>
      <c r="L1499">
        <v>0</v>
      </c>
      <c r="M1499">
        <v>0</v>
      </c>
      <c r="N1499">
        <v>0</v>
      </c>
      <c r="O1499">
        <v>1</v>
      </c>
      <c r="P1499">
        <v>1</v>
      </c>
      <c r="Q1499" t="s">
        <v>60</v>
      </c>
      <c r="R1499">
        <v>20</v>
      </c>
      <c r="S1499">
        <v>0</v>
      </c>
      <c r="T1499" t="s">
        <v>72</v>
      </c>
      <c r="U1499" t="s">
        <v>36</v>
      </c>
      <c r="V1499" t="s">
        <v>37</v>
      </c>
      <c r="W1499" t="s">
        <v>38</v>
      </c>
      <c r="X1499" s="8" t="s">
        <v>38723</v>
      </c>
      <c r="Y1499" s="93"/>
      <c r="Z1499" s="93"/>
      <c r="AA1499" t="s">
        <v>10315</v>
      </c>
      <c r="AB1499" t="s">
        <v>10316</v>
      </c>
    </row>
    <row r="1500" spans="1:28" x14ac:dyDescent="0.3">
      <c r="A1500" s="8" t="b">
        <f t="shared" si="69"/>
        <v>0</v>
      </c>
      <c r="B1500" t="str">
        <f t="shared" si="70"/>
        <v>soullesswing</v>
      </c>
      <c r="C1500" s="10" t="str">
        <f t="shared" si="71"/>
        <v>soulless_wing</v>
      </c>
      <c r="D1500">
        <v>5257</v>
      </c>
      <c r="E1500" t="s">
        <v>24</v>
      </c>
      <c r="F1500" t="s">
        <v>9368</v>
      </c>
      <c r="G1500" t="s">
        <v>26</v>
      </c>
      <c r="H1500" t="s">
        <v>9369</v>
      </c>
      <c r="I1500" t="s">
        <v>59</v>
      </c>
      <c r="J1500">
        <v>20</v>
      </c>
      <c r="K1500">
        <v>30</v>
      </c>
      <c r="L1500">
        <v>0</v>
      </c>
      <c r="M1500">
        <v>0</v>
      </c>
      <c r="N1500">
        <v>0</v>
      </c>
      <c r="O1500">
        <v>2</v>
      </c>
      <c r="P1500">
        <v>0</v>
      </c>
      <c r="Q1500" t="s">
        <v>60</v>
      </c>
      <c r="R1500">
        <v>20</v>
      </c>
      <c r="S1500">
        <v>0</v>
      </c>
      <c r="T1500" t="s">
        <v>72</v>
      </c>
      <c r="U1500" t="s">
        <v>36</v>
      </c>
      <c r="V1500" t="s">
        <v>37</v>
      </c>
      <c r="W1500" t="s">
        <v>38</v>
      </c>
      <c r="X1500" s="8" t="s">
        <v>38724</v>
      </c>
      <c r="Y1500" s="93"/>
      <c r="Z1500" s="93"/>
      <c r="AA1500" t="s">
        <v>9370</v>
      </c>
      <c r="AB1500" t="s">
        <v>9371</v>
      </c>
    </row>
    <row r="1501" spans="1:28" x14ac:dyDescent="0.3">
      <c r="A1501" s="8" t="b">
        <f t="shared" si="69"/>
        <v>0</v>
      </c>
      <c r="B1501" t="str">
        <f t="shared" si="70"/>
        <v>afrowig</v>
      </c>
      <c r="C1501" s="10" t="str">
        <f t="shared" si="71"/>
        <v>afro_wig</v>
      </c>
      <c r="D1501">
        <v>5258</v>
      </c>
      <c r="E1501" t="s">
        <v>24</v>
      </c>
      <c r="F1501" t="s">
        <v>139</v>
      </c>
      <c r="G1501" t="s">
        <v>26</v>
      </c>
      <c r="H1501" t="s">
        <v>140</v>
      </c>
      <c r="I1501" t="s">
        <v>59</v>
      </c>
      <c r="J1501" s="6">
        <v>20</v>
      </c>
      <c r="K1501">
        <v>10</v>
      </c>
      <c r="L1501">
        <v>0</v>
      </c>
      <c r="M1501">
        <v>0</v>
      </c>
      <c r="N1501">
        <v>0</v>
      </c>
      <c r="O1501">
        <v>0</v>
      </c>
      <c r="P1501">
        <v>1</v>
      </c>
      <c r="Q1501" t="s">
        <v>60</v>
      </c>
      <c r="R1501">
        <v>10</v>
      </c>
      <c r="S1501">
        <v>0</v>
      </c>
      <c r="T1501" t="s">
        <v>141</v>
      </c>
      <c r="U1501" t="s">
        <v>36</v>
      </c>
      <c r="V1501" t="s">
        <v>37</v>
      </c>
      <c r="W1501" t="s">
        <v>38</v>
      </c>
      <c r="X1501" s="8" t="s">
        <v>38725</v>
      </c>
      <c r="Y1501" s="93"/>
      <c r="Z1501" s="93"/>
      <c r="AA1501" t="s">
        <v>142</v>
      </c>
      <c r="AB1501" t="s">
        <v>143</v>
      </c>
    </row>
    <row r="1502" spans="1:28" x14ac:dyDescent="0.3">
      <c r="A1502" s="8" t="b">
        <f t="shared" si="69"/>
        <v>0</v>
      </c>
      <c r="B1502" t="str">
        <f t="shared" si="70"/>
        <v>elephanthat</v>
      </c>
      <c r="C1502" s="10" t="str">
        <f t="shared" si="71"/>
        <v>elephant_hat_</v>
      </c>
      <c r="D1502">
        <v>5259</v>
      </c>
      <c r="E1502" t="s">
        <v>24</v>
      </c>
      <c r="F1502" t="s">
        <v>3588</v>
      </c>
      <c r="G1502" t="s">
        <v>26</v>
      </c>
      <c r="H1502" t="s">
        <v>3589</v>
      </c>
      <c r="I1502" t="s">
        <v>59</v>
      </c>
      <c r="J1502">
        <v>20</v>
      </c>
      <c r="K1502">
        <v>50</v>
      </c>
      <c r="L1502">
        <v>0</v>
      </c>
      <c r="M1502">
        <v>0</v>
      </c>
      <c r="N1502">
        <v>0</v>
      </c>
      <c r="O1502">
        <v>3</v>
      </c>
      <c r="P1502">
        <v>0</v>
      </c>
      <c r="Q1502" t="s">
        <v>60</v>
      </c>
      <c r="R1502">
        <v>0</v>
      </c>
      <c r="S1502">
        <v>0</v>
      </c>
      <c r="T1502" t="s">
        <v>72</v>
      </c>
      <c r="U1502" t="s">
        <v>36</v>
      </c>
      <c r="V1502" t="s">
        <v>37</v>
      </c>
      <c r="W1502" t="s">
        <v>38</v>
      </c>
      <c r="X1502" s="8" t="s">
        <v>38726</v>
      </c>
      <c r="Y1502" s="93"/>
      <c r="Z1502" s="93"/>
      <c r="AA1502" t="s">
        <v>3590</v>
      </c>
      <c r="AB1502" t="s">
        <v>3591</v>
      </c>
    </row>
    <row r="1503" spans="1:28" x14ac:dyDescent="0.3">
      <c r="A1503" s="8" t="b">
        <f t="shared" si="69"/>
        <v>0</v>
      </c>
      <c r="B1503" t="str">
        <f t="shared" si="70"/>
        <v>cookiehat</v>
      </c>
      <c r="C1503" s="10" t="str">
        <f t="shared" si="71"/>
        <v>cookie_hat</v>
      </c>
      <c r="D1503">
        <v>5260</v>
      </c>
      <c r="E1503" t="s">
        <v>24</v>
      </c>
      <c r="F1503" t="s">
        <v>2444</v>
      </c>
      <c r="G1503" t="s">
        <v>26</v>
      </c>
      <c r="H1503" t="s">
        <v>2445</v>
      </c>
      <c r="I1503" t="s">
        <v>59</v>
      </c>
      <c r="J1503" s="93">
        <v>20</v>
      </c>
      <c r="K1503">
        <v>50</v>
      </c>
      <c r="L1503">
        <v>0</v>
      </c>
      <c r="M1503">
        <v>0</v>
      </c>
      <c r="N1503">
        <v>0</v>
      </c>
      <c r="O1503">
        <v>2</v>
      </c>
      <c r="P1503">
        <v>0</v>
      </c>
      <c r="Q1503" t="s">
        <v>60</v>
      </c>
      <c r="R1503">
        <v>0</v>
      </c>
      <c r="S1503">
        <v>0</v>
      </c>
      <c r="T1503" t="s">
        <v>72</v>
      </c>
      <c r="U1503" t="s">
        <v>36</v>
      </c>
      <c r="V1503" t="s">
        <v>37</v>
      </c>
      <c r="W1503" t="s">
        <v>38</v>
      </c>
      <c r="X1503" s="8" t="s">
        <v>38727</v>
      </c>
      <c r="Y1503" s="93"/>
      <c r="Z1503" s="93"/>
      <c r="AA1503" t="s">
        <v>2446</v>
      </c>
      <c r="AB1503" t="s">
        <v>2447</v>
      </c>
    </row>
    <row r="1504" spans="1:28" x14ac:dyDescent="0.3">
      <c r="A1504" s="8" t="b">
        <f t="shared" si="69"/>
        <v>0</v>
      </c>
      <c r="B1504" t="str">
        <f t="shared" si="70"/>
        <v>atiatihanhat</v>
      </c>
      <c r="C1504" s="10" t="str">
        <f t="shared" si="71"/>
        <v>ati_atihan_hat</v>
      </c>
      <c r="D1504">
        <v>5263</v>
      </c>
      <c r="E1504" t="s">
        <v>24</v>
      </c>
      <c r="F1504" t="s">
        <v>625</v>
      </c>
      <c r="G1504" t="s">
        <v>26</v>
      </c>
      <c r="H1504" t="s">
        <v>626</v>
      </c>
      <c r="I1504" t="s">
        <v>59</v>
      </c>
      <c r="J1504" s="93">
        <v>20</v>
      </c>
      <c r="K1504">
        <v>10</v>
      </c>
      <c r="L1504">
        <v>0</v>
      </c>
      <c r="M1504">
        <v>0</v>
      </c>
      <c r="N1504">
        <v>0</v>
      </c>
      <c r="O1504">
        <v>1</v>
      </c>
      <c r="P1504">
        <v>0</v>
      </c>
      <c r="Q1504" t="s">
        <v>60</v>
      </c>
      <c r="R1504">
        <v>20</v>
      </c>
      <c r="S1504">
        <v>0</v>
      </c>
      <c r="T1504" t="s">
        <v>101</v>
      </c>
      <c r="U1504" t="s">
        <v>36</v>
      </c>
      <c r="V1504" t="s">
        <v>185</v>
      </c>
      <c r="W1504" t="s">
        <v>38</v>
      </c>
      <c r="X1504" s="8" t="s">
        <v>39261</v>
      </c>
      <c r="Y1504" s="93"/>
      <c r="Z1504" s="93"/>
      <c r="AA1504" t="s">
        <v>627</v>
      </c>
      <c r="AB1504" t="s">
        <v>628</v>
      </c>
    </row>
    <row r="1505" spans="1:28" x14ac:dyDescent="0.3">
      <c r="A1505" s="8" t="b">
        <f t="shared" si="69"/>
        <v>0</v>
      </c>
      <c r="B1505" t="str">
        <f t="shared" si="70"/>
        <v>aussieflaghat</v>
      </c>
      <c r="C1505" s="10" t="str">
        <f t="shared" si="71"/>
        <v>aussie_flag_hat</v>
      </c>
      <c r="D1505">
        <v>5264</v>
      </c>
      <c r="E1505" t="s">
        <v>24</v>
      </c>
      <c r="F1505" t="s">
        <v>644</v>
      </c>
      <c r="G1505" t="s">
        <v>26</v>
      </c>
      <c r="H1505" t="s">
        <v>645</v>
      </c>
      <c r="I1505" t="s">
        <v>59</v>
      </c>
      <c r="J1505" s="93">
        <v>20</v>
      </c>
      <c r="K1505">
        <v>50</v>
      </c>
      <c r="L1505">
        <v>0</v>
      </c>
      <c r="M1505">
        <v>0</v>
      </c>
      <c r="N1505">
        <v>0</v>
      </c>
      <c r="O1505">
        <v>4</v>
      </c>
      <c r="P1505">
        <v>0</v>
      </c>
      <c r="Q1505" t="s">
        <v>60</v>
      </c>
      <c r="R1505">
        <v>0</v>
      </c>
      <c r="S1505">
        <v>0</v>
      </c>
      <c r="T1505" t="s">
        <v>72</v>
      </c>
      <c r="U1505" t="s">
        <v>36</v>
      </c>
      <c r="V1505" t="s">
        <v>37</v>
      </c>
      <c r="W1505" t="s">
        <v>38</v>
      </c>
      <c r="Y1505" s="93"/>
      <c r="Z1505" s="93"/>
      <c r="AA1505" t="s">
        <v>646</v>
      </c>
      <c r="AB1505" t="s">
        <v>647</v>
      </c>
    </row>
    <row r="1506" spans="1:28" x14ac:dyDescent="0.3">
      <c r="A1506" s="8" t="b">
        <f t="shared" si="69"/>
        <v>0</v>
      </c>
      <c r="B1506" t="str">
        <f t="shared" si="70"/>
        <v>fallenleaves</v>
      </c>
      <c r="C1506" s="10" t="str">
        <f t="shared" si="71"/>
        <v>fallen_leaves_</v>
      </c>
      <c r="D1506">
        <v>5270</v>
      </c>
      <c r="E1506" t="s">
        <v>24</v>
      </c>
      <c r="F1506" t="s">
        <v>3815</v>
      </c>
      <c r="G1506" t="s">
        <v>26</v>
      </c>
      <c r="H1506" t="s">
        <v>3812</v>
      </c>
      <c r="I1506" t="s">
        <v>59</v>
      </c>
      <c r="J1506" s="93">
        <v>20</v>
      </c>
      <c r="K1506">
        <v>10</v>
      </c>
      <c r="L1506">
        <v>0</v>
      </c>
      <c r="M1506">
        <v>0</v>
      </c>
      <c r="N1506">
        <v>0</v>
      </c>
      <c r="O1506">
        <v>1</v>
      </c>
      <c r="P1506">
        <v>1</v>
      </c>
      <c r="Q1506" t="s">
        <v>60</v>
      </c>
      <c r="R1506">
        <v>0</v>
      </c>
      <c r="S1506">
        <v>0</v>
      </c>
      <c r="T1506" t="s">
        <v>72</v>
      </c>
      <c r="U1506" t="s">
        <v>36</v>
      </c>
      <c r="V1506" t="s">
        <v>37</v>
      </c>
      <c r="W1506" t="s">
        <v>38</v>
      </c>
      <c r="X1506" t="s">
        <v>38728</v>
      </c>
      <c r="Y1506" s="93"/>
      <c r="Z1506" s="93"/>
      <c r="AA1506" t="s">
        <v>3816</v>
      </c>
      <c r="AB1506" t="s">
        <v>3817</v>
      </c>
    </row>
    <row r="1507" spans="1:28" x14ac:dyDescent="0.3">
      <c r="A1507" s="8" t="b">
        <f t="shared" si="69"/>
        <v>0</v>
      </c>
      <c r="B1507" t="str">
        <f t="shared" si="70"/>
        <v>chinesecrown</v>
      </c>
      <c r="C1507" s="10" t="str">
        <f t="shared" si="71"/>
        <v>chinese_crown_</v>
      </c>
      <c r="D1507">
        <v>5271</v>
      </c>
      <c r="E1507" t="s">
        <v>24</v>
      </c>
      <c r="F1507" t="s">
        <v>2137</v>
      </c>
      <c r="G1507" t="s">
        <v>26</v>
      </c>
      <c r="H1507" t="s">
        <v>2138</v>
      </c>
      <c r="I1507" t="s">
        <v>59</v>
      </c>
      <c r="J1507" s="93">
        <v>20</v>
      </c>
      <c r="K1507">
        <v>50</v>
      </c>
      <c r="L1507">
        <v>0</v>
      </c>
      <c r="M1507">
        <v>0</v>
      </c>
      <c r="N1507">
        <v>0</v>
      </c>
      <c r="O1507">
        <v>4</v>
      </c>
      <c r="P1507">
        <v>1</v>
      </c>
      <c r="Q1507" t="s">
        <v>60</v>
      </c>
      <c r="R1507">
        <v>0</v>
      </c>
      <c r="S1507">
        <v>0</v>
      </c>
      <c r="T1507" t="s">
        <v>141</v>
      </c>
      <c r="U1507" t="s">
        <v>36</v>
      </c>
      <c r="V1507" t="s">
        <v>37</v>
      </c>
      <c r="W1507" t="s">
        <v>38</v>
      </c>
      <c r="X1507" s="8" t="s">
        <v>38729</v>
      </c>
      <c r="Y1507" s="93"/>
      <c r="Z1507" s="93"/>
      <c r="AA1507" t="s">
        <v>2139</v>
      </c>
      <c r="AB1507" t="s">
        <v>2140</v>
      </c>
    </row>
    <row r="1508" spans="1:28" x14ac:dyDescent="0.3">
      <c r="A1508" s="8" t="b">
        <f t="shared" si="69"/>
        <v>0</v>
      </c>
      <c r="B1508" t="str">
        <f t="shared" si="70"/>
        <v>tonguemask</v>
      </c>
      <c r="C1508" s="10" t="str">
        <f t="shared" si="71"/>
        <v>tongue_mask_</v>
      </c>
      <c r="D1508">
        <v>5272</v>
      </c>
      <c r="E1508" t="s">
        <v>24</v>
      </c>
      <c r="F1508" t="s">
        <v>10085</v>
      </c>
      <c r="G1508" t="s">
        <v>26</v>
      </c>
      <c r="H1508" t="s">
        <v>10082</v>
      </c>
      <c r="I1508" t="s">
        <v>59</v>
      </c>
      <c r="J1508" s="6">
        <v>20</v>
      </c>
      <c r="K1508">
        <v>10</v>
      </c>
      <c r="L1508">
        <v>0</v>
      </c>
      <c r="M1508">
        <v>0</v>
      </c>
      <c r="N1508">
        <v>0</v>
      </c>
      <c r="O1508">
        <v>2</v>
      </c>
      <c r="P1508">
        <v>0</v>
      </c>
      <c r="Q1508" t="s">
        <v>24</v>
      </c>
      <c r="R1508">
        <v>0</v>
      </c>
      <c r="S1508">
        <v>0</v>
      </c>
      <c r="T1508" t="s">
        <v>184</v>
      </c>
      <c r="U1508" t="s">
        <v>36</v>
      </c>
      <c r="V1508" t="s">
        <v>37</v>
      </c>
      <c r="W1508" t="s">
        <v>38</v>
      </c>
      <c r="X1508" s="8" t="s">
        <v>38730</v>
      </c>
      <c r="Y1508" s="93"/>
      <c r="Z1508" s="93"/>
      <c r="AA1508" t="s">
        <v>10086</v>
      </c>
      <c r="AB1508" t="s">
        <v>10087</v>
      </c>
    </row>
    <row r="1509" spans="1:28" x14ac:dyDescent="0.3">
      <c r="A1509" s="8" t="b">
        <f t="shared" si="69"/>
        <v>0</v>
      </c>
      <c r="B1509" t="str">
        <f t="shared" si="70"/>
        <v>happywig</v>
      </c>
      <c r="C1509" s="10" t="str">
        <f t="shared" si="71"/>
        <v>happy_wig</v>
      </c>
      <c r="D1509">
        <v>5273</v>
      </c>
      <c r="E1509" t="s">
        <v>24</v>
      </c>
      <c r="F1509" t="s">
        <v>4977</v>
      </c>
      <c r="G1509" t="s">
        <v>26</v>
      </c>
      <c r="H1509" t="s">
        <v>4978</v>
      </c>
      <c r="I1509" t="s">
        <v>59</v>
      </c>
      <c r="J1509">
        <v>20</v>
      </c>
      <c r="K1509">
        <v>10</v>
      </c>
      <c r="L1509">
        <v>0</v>
      </c>
      <c r="M1509">
        <v>0</v>
      </c>
      <c r="N1509">
        <v>0</v>
      </c>
      <c r="O1509">
        <v>1</v>
      </c>
      <c r="P1509">
        <v>0</v>
      </c>
      <c r="Q1509" t="s">
        <v>60</v>
      </c>
      <c r="R1509">
        <v>0</v>
      </c>
      <c r="S1509">
        <v>0</v>
      </c>
      <c r="T1509" t="s">
        <v>141</v>
      </c>
      <c r="U1509" t="s">
        <v>36</v>
      </c>
      <c r="V1509" t="s">
        <v>37</v>
      </c>
      <c r="W1509" t="s">
        <v>38</v>
      </c>
      <c r="X1509" s="8" t="s">
        <v>38731</v>
      </c>
      <c r="Y1509" s="93"/>
      <c r="Z1509" s="93" t="s">
        <v>39486</v>
      </c>
      <c r="AA1509" t="s">
        <v>4979</v>
      </c>
      <c r="AB1509" t="s">
        <v>4980</v>
      </c>
    </row>
    <row r="1510" spans="1:28" x14ac:dyDescent="0.3">
      <c r="A1510" s="8" t="b">
        <f t="shared" si="69"/>
        <v>0</v>
      </c>
      <c r="B1510" t="str">
        <f t="shared" si="70"/>
        <v>shinywig</v>
      </c>
      <c r="C1510" s="10" t="str">
        <f t="shared" si="71"/>
        <v>shiny_wig</v>
      </c>
      <c r="D1510">
        <v>5274</v>
      </c>
      <c r="E1510" t="s">
        <v>24</v>
      </c>
      <c r="F1510" t="s">
        <v>8998</v>
      </c>
      <c r="G1510" t="s">
        <v>26</v>
      </c>
      <c r="H1510" t="s">
        <v>8999</v>
      </c>
      <c r="I1510" t="s">
        <v>59</v>
      </c>
      <c r="J1510">
        <v>20</v>
      </c>
      <c r="K1510">
        <v>10</v>
      </c>
      <c r="L1510">
        <v>0</v>
      </c>
      <c r="M1510">
        <v>0</v>
      </c>
      <c r="N1510">
        <v>0</v>
      </c>
      <c r="O1510">
        <v>1</v>
      </c>
      <c r="P1510">
        <v>0</v>
      </c>
      <c r="Q1510" t="s">
        <v>60</v>
      </c>
      <c r="R1510">
        <v>0</v>
      </c>
      <c r="S1510">
        <v>0</v>
      </c>
      <c r="T1510" t="s">
        <v>141</v>
      </c>
      <c r="U1510" t="s">
        <v>36</v>
      </c>
      <c r="V1510" t="s">
        <v>37</v>
      </c>
      <c r="W1510" t="s">
        <v>38</v>
      </c>
      <c r="X1510" s="8" t="s">
        <v>38731</v>
      </c>
      <c r="Y1510" s="93"/>
      <c r="Z1510" s="93" t="s">
        <v>39486</v>
      </c>
      <c r="AA1510" t="s">
        <v>9000</v>
      </c>
      <c r="AB1510" t="s">
        <v>9001</v>
      </c>
    </row>
    <row r="1511" spans="1:28" x14ac:dyDescent="0.3">
      <c r="A1511" s="8" t="b">
        <f t="shared" si="69"/>
        <v>0</v>
      </c>
      <c r="B1511" t="str">
        <f t="shared" si="70"/>
        <v>marvelouswig</v>
      </c>
      <c r="C1511" s="10" t="str">
        <f t="shared" si="71"/>
        <v>marvelous_wig</v>
      </c>
      <c r="D1511">
        <v>5275</v>
      </c>
      <c r="E1511" t="s">
        <v>24</v>
      </c>
      <c r="F1511" t="s">
        <v>6495</v>
      </c>
      <c r="G1511" t="s">
        <v>26</v>
      </c>
      <c r="H1511" t="s">
        <v>6496</v>
      </c>
      <c r="I1511" t="s">
        <v>59</v>
      </c>
      <c r="J1511">
        <v>20</v>
      </c>
      <c r="K1511">
        <v>10</v>
      </c>
      <c r="L1511">
        <v>0</v>
      </c>
      <c r="M1511">
        <v>0</v>
      </c>
      <c r="N1511">
        <v>0</v>
      </c>
      <c r="O1511">
        <v>1</v>
      </c>
      <c r="P1511">
        <v>0</v>
      </c>
      <c r="Q1511" t="s">
        <v>60</v>
      </c>
      <c r="R1511">
        <v>0</v>
      </c>
      <c r="S1511">
        <v>0</v>
      </c>
      <c r="T1511" t="s">
        <v>141</v>
      </c>
      <c r="U1511" t="s">
        <v>36</v>
      </c>
      <c r="V1511" t="s">
        <v>37</v>
      </c>
      <c r="W1511" t="s">
        <v>38</v>
      </c>
      <c r="X1511" t="s">
        <v>38731</v>
      </c>
      <c r="Y1511" s="93"/>
      <c r="Z1511" s="93" t="s">
        <v>39486</v>
      </c>
      <c r="AA1511" t="s">
        <v>6497</v>
      </c>
      <c r="AB1511" t="s">
        <v>6498</v>
      </c>
    </row>
    <row r="1512" spans="1:28" x14ac:dyDescent="0.3">
      <c r="A1512" s="8" t="b">
        <f t="shared" si="69"/>
        <v>0</v>
      </c>
      <c r="B1512" t="str">
        <f t="shared" si="70"/>
        <v>fantasticwig</v>
      </c>
      <c r="C1512" s="10" t="str">
        <f t="shared" si="71"/>
        <v>fantastic_wig</v>
      </c>
      <c r="D1512">
        <v>5276</v>
      </c>
      <c r="E1512" t="s">
        <v>24</v>
      </c>
      <c r="F1512" t="s">
        <v>3842</v>
      </c>
      <c r="G1512" t="s">
        <v>26</v>
      </c>
      <c r="H1512" t="s">
        <v>3843</v>
      </c>
      <c r="I1512" t="s">
        <v>59</v>
      </c>
      <c r="J1512">
        <v>20</v>
      </c>
      <c r="K1512">
        <v>10</v>
      </c>
      <c r="L1512">
        <v>0</v>
      </c>
      <c r="M1512">
        <v>0</v>
      </c>
      <c r="N1512">
        <v>0</v>
      </c>
      <c r="O1512">
        <v>1</v>
      </c>
      <c r="P1512">
        <v>0</v>
      </c>
      <c r="Q1512" t="s">
        <v>60</v>
      </c>
      <c r="R1512">
        <v>0</v>
      </c>
      <c r="S1512">
        <v>0</v>
      </c>
      <c r="T1512" t="s">
        <v>141</v>
      </c>
      <c r="U1512" t="s">
        <v>36</v>
      </c>
      <c r="V1512" t="s">
        <v>37</v>
      </c>
      <c r="W1512" t="s">
        <v>38</v>
      </c>
      <c r="X1512" s="8" t="s">
        <v>38731</v>
      </c>
      <c r="Y1512" s="93"/>
      <c r="Z1512" s="93" t="s">
        <v>39486</v>
      </c>
      <c r="AA1512" t="s">
        <v>3844</v>
      </c>
      <c r="AB1512" t="s">
        <v>3845</v>
      </c>
    </row>
    <row r="1513" spans="1:28" x14ac:dyDescent="0.3">
      <c r="A1513" s="8" t="b">
        <f t="shared" si="69"/>
        <v>0</v>
      </c>
      <c r="B1513" t="str">
        <f t="shared" si="70"/>
        <v>yellowbandana</v>
      </c>
      <c r="C1513" s="10" t="str">
        <f t="shared" si="71"/>
        <v>yellow_bandana</v>
      </c>
      <c r="D1513">
        <v>5277</v>
      </c>
      <c r="E1513" t="s">
        <v>24</v>
      </c>
      <c r="F1513" t="s">
        <v>10889</v>
      </c>
      <c r="G1513" t="s">
        <v>26</v>
      </c>
      <c r="H1513" t="s">
        <v>10890</v>
      </c>
      <c r="I1513" t="s">
        <v>59</v>
      </c>
      <c r="J1513">
        <v>20</v>
      </c>
      <c r="K1513">
        <v>10</v>
      </c>
      <c r="L1513">
        <v>0</v>
      </c>
      <c r="M1513">
        <v>0</v>
      </c>
      <c r="N1513">
        <v>0</v>
      </c>
      <c r="O1513">
        <v>1</v>
      </c>
      <c r="P1513">
        <v>0</v>
      </c>
      <c r="Q1513" t="s">
        <v>60</v>
      </c>
      <c r="R1513">
        <v>20</v>
      </c>
      <c r="S1513">
        <v>0</v>
      </c>
      <c r="T1513" t="s">
        <v>72</v>
      </c>
      <c r="U1513" t="s">
        <v>36</v>
      </c>
      <c r="V1513" t="s">
        <v>185</v>
      </c>
      <c r="W1513" t="s">
        <v>38</v>
      </c>
      <c r="X1513" s="8" t="s">
        <v>38732</v>
      </c>
      <c r="Y1513" s="93"/>
      <c r="Z1513" s="93"/>
      <c r="AA1513" t="s">
        <v>10891</v>
      </c>
      <c r="AB1513" t="s">
        <v>10892</v>
      </c>
    </row>
    <row r="1514" spans="1:28" x14ac:dyDescent="0.3">
      <c r="A1514" s="8" t="b">
        <f t="shared" si="69"/>
        <v>0</v>
      </c>
      <c r="B1514" t="str">
        <f t="shared" si="70"/>
        <v>yellowribbon</v>
      </c>
      <c r="C1514" s="10" t="str">
        <f t="shared" si="71"/>
        <v>yellow_ribbon</v>
      </c>
      <c r="D1514">
        <v>5278</v>
      </c>
      <c r="E1514" t="s">
        <v>24</v>
      </c>
      <c r="F1514" t="s">
        <v>10925</v>
      </c>
      <c r="G1514" t="s">
        <v>26</v>
      </c>
      <c r="H1514" t="s">
        <v>8376</v>
      </c>
      <c r="I1514" t="s">
        <v>59</v>
      </c>
      <c r="J1514">
        <v>20</v>
      </c>
      <c r="K1514">
        <v>10</v>
      </c>
      <c r="L1514">
        <v>0</v>
      </c>
      <c r="M1514">
        <v>0</v>
      </c>
      <c r="N1514">
        <v>0</v>
      </c>
      <c r="O1514">
        <v>1</v>
      </c>
      <c r="P1514">
        <v>0</v>
      </c>
      <c r="Q1514" t="s">
        <v>60</v>
      </c>
      <c r="R1514">
        <v>20</v>
      </c>
      <c r="S1514">
        <v>0</v>
      </c>
      <c r="T1514" t="s">
        <v>72</v>
      </c>
      <c r="U1514" t="s">
        <v>36</v>
      </c>
      <c r="V1514" t="s">
        <v>37</v>
      </c>
      <c r="W1514" t="s">
        <v>38</v>
      </c>
      <c r="X1514" s="8" t="s">
        <v>38732</v>
      </c>
      <c r="Y1514" s="93"/>
      <c r="Z1514" s="93"/>
      <c r="AA1514" t="s">
        <v>10926</v>
      </c>
      <c r="AB1514" t="s">
        <v>10927</v>
      </c>
    </row>
    <row r="1515" spans="1:28" x14ac:dyDescent="0.3">
      <c r="A1515" s="8" t="b">
        <f t="shared" si="69"/>
        <v>0</v>
      </c>
      <c r="B1515" t="str">
        <f t="shared" si="70"/>
        <v>eurobaseballcap</v>
      </c>
      <c r="C1515" s="10" t="str">
        <f t="shared" si="71"/>
        <v>euro_baseball_cap</v>
      </c>
      <c r="D1515">
        <v>5282</v>
      </c>
      <c r="E1515" t="s">
        <v>24</v>
      </c>
      <c r="F1515" t="s">
        <v>3693</v>
      </c>
      <c r="G1515" t="s">
        <v>26</v>
      </c>
      <c r="H1515" t="s">
        <v>3694</v>
      </c>
      <c r="I1515" t="s">
        <v>59</v>
      </c>
      <c r="J1515">
        <v>0</v>
      </c>
      <c r="K1515">
        <v>20</v>
      </c>
      <c r="L1515">
        <v>0</v>
      </c>
      <c r="M1515">
        <v>0</v>
      </c>
      <c r="N1515">
        <v>0</v>
      </c>
      <c r="O1515">
        <v>3</v>
      </c>
      <c r="P1515">
        <v>1</v>
      </c>
      <c r="Q1515" t="s">
        <v>60</v>
      </c>
      <c r="R1515">
        <v>0</v>
      </c>
      <c r="S1515">
        <v>0</v>
      </c>
      <c r="T1515" t="s">
        <v>72</v>
      </c>
      <c r="U1515" t="s">
        <v>36</v>
      </c>
      <c r="V1515" t="s">
        <v>37</v>
      </c>
      <c r="W1515" t="s">
        <v>38</v>
      </c>
      <c r="X1515" s="8"/>
      <c r="Y1515" s="93"/>
      <c r="Z1515" s="93"/>
      <c r="AA1515" t="s">
        <v>3695</v>
      </c>
      <c r="AB1515" t="s">
        <v>3696</v>
      </c>
    </row>
    <row r="1516" spans="1:28" x14ac:dyDescent="0.3">
      <c r="A1516" s="8" t="b">
        <f t="shared" si="69"/>
        <v>0</v>
      </c>
      <c r="B1516" t="str">
        <f t="shared" si="70"/>
        <v>chickhat</v>
      </c>
      <c r="C1516" s="10" t="str">
        <f t="shared" si="71"/>
        <v>chick_hat</v>
      </c>
      <c r="D1516">
        <v>5283</v>
      </c>
      <c r="E1516" t="s">
        <v>24</v>
      </c>
      <c r="F1516" t="s">
        <v>2113</v>
      </c>
      <c r="G1516" t="s">
        <v>26</v>
      </c>
      <c r="H1516" t="s">
        <v>2114</v>
      </c>
      <c r="I1516" t="s">
        <v>59</v>
      </c>
      <c r="J1516">
        <v>20</v>
      </c>
      <c r="K1516">
        <v>10</v>
      </c>
      <c r="L1516">
        <v>0</v>
      </c>
      <c r="M1516">
        <v>0</v>
      </c>
      <c r="N1516">
        <v>0</v>
      </c>
      <c r="O1516">
        <v>1</v>
      </c>
      <c r="P1516">
        <v>0</v>
      </c>
      <c r="Q1516" t="s">
        <v>24</v>
      </c>
      <c r="R1516">
        <v>10</v>
      </c>
      <c r="S1516">
        <v>0</v>
      </c>
      <c r="T1516" t="s">
        <v>72</v>
      </c>
      <c r="U1516" t="s">
        <v>36</v>
      </c>
      <c r="V1516" t="s">
        <v>37</v>
      </c>
      <c r="W1516" t="s">
        <v>38</v>
      </c>
      <c r="X1516" s="8" t="s">
        <v>38733</v>
      </c>
      <c r="Y1516" s="93"/>
      <c r="Z1516" s="93"/>
      <c r="AA1516" t="s">
        <v>2115</v>
      </c>
      <c r="AB1516" t="s">
        <v>2116</v>
      </c>
    </row>
    <row r="1517" spans="1:28" x14ac:dyDescent="0.3">
      <c r="A1517" s="8" t="b">
        <f t="shared" si="69"/>
        <v>0</v>
      </c>
      <c r="B1517" t="str">
        <f t="shared" si="70"/>
        <v>waterlilycrown</v>
      </c>
      <c r="C1517" s="10" t="str">
        <f t="shared" si="71"/>
        <v>water_lily_crown</v>
      </c>
      <c r="D1517">
        <v>5284</v>
      </c>
      <c r="E1517" t="s">
        <v>24</v>
      </c>
      <c r="F1517" t="s">
        <v>10509</v>
      </c>
      <c r="G1517" t="s">
        <v>26</v>
      </c>
      <c r="H1517" t="s">
        <v>10510</v>
      </c>
      <c r="I1517" t="s">
        <v>59</v>
      </c>
      <c r="J1517" s="6">
        <v>20</v>
      </c>
      <c r="K1517">
        <v>20</v>
      </c>
      <c r="L1517">
        <v>0</v>
      </c>
      <c r="M1517">
        <v>0</v>
      </c>
      <c r="N1517">
        <v>0</v>
      </c>
      <c r="O1517">
        <v>0</v>
      </c>
      <c r="P1517">
        <v>1</v>
      </c>
      <c r="Q1517" t="s">
        <v>24</v>
      </c>
      <c r="R1517">
        <v>20</v>
      </c>
      <c r="S1517">
        <v>0</v>
      </c>
      <c r="T1517" t="s">
        <v>72</v>
      </c>
      <c r="U1517" t="s">
        <v>36</v>
      </c>
      <c r="V1517" t="s">
        <v>37</v>
      </c>
      <c r="W1517" t="s">
        <v>38</v>
      </c>
      <c r="X1517" s="8" t="s">
        <v>38734</v>
      </c>
      <c r="Y1517" s="93"/>
      <c r="Z1517" s="93"/>
      <c r="AA1517" t="s">
        <v>10511</v>
      </c>
      <c r="AB1517" t="s">
        <v>10512</v>
      </c>
    </row>
    <row r="1518" spans="1:28" x14ac:dyDescent="0.3">
      <c r="A1518" s="8" t="b">
        <f t="shared" si="69"/>
        <v>0</v>
      </c>
      <c r="B1518" t="str">
        <f t="shared" si="70"/>
        <v>vanehairpin</v>
      </c>
      <c r="C1518" s="10" t="str">
        <f t="shared" si="71"/>
        <v>vane_hairpin</v>
      </c>
      <c r="D1518">
        <v>5285</v>
      </c>
      <c r="E1518" t="s">
        <v>24</v>
      </c>
      <c r="F1518" t="s">
        <v>10337</v>
      </c>
      <c r="G1518" t="s">
        <v>26</v>
      </c>
      <c r="H1518" t="s">
        <v>10338</v>
      </c>
      <c r="I1518" t="s">
        <v>59</v>
      </c>
      <c r="J1518">
        <v>20</v>
      </c>
      <c r="K1518">
        <v>30</v>
      </c>
      <c r="L1518">
        <v>0</v>
      </c>
      <c r="M1518">
        <v>0</v>
      </c>
      <c r="N1518">
        <v>0</v>
      </c>
      <c r="O1518">
        <v>3</v>
      </c>
      <c r="P1518">
        <v>1</v>
      </c>
      <c r="Q1518" t="s">
        <v>24</v>
      </c>
      <c r="R1518">
        <v>30</v>
      </c>
      <c r="S1518">
        <v>0</v>
      </c>
      <c r="T1518" t="s">
        <v>72</v>
      </c>
      <c r="U1518" t="s">
        <v>36</v>
      </c>
      <c r="V1518" t="s">
        <v>37</v>
      </c>
      <c r="W1518" t="s">
        <v>38</v>
      </c>
      <c r="X1518" t="s">
        <v>38266</v>
      </c>
      <c r="Y1518" s="93"/>
      <c r="Z1518" s="93"/>
      <c r="AA1518" t="s">
        <v>10339</v>
      </c>
      <c r="AB1518" t="s">
        <v>10340</v>
      </c>
    </row>
    <row r="1519" spans="1:28" x14ac:dyDescent="0.3">
      <c r="A1519" s="8" t="b">
        <f t="shared" si="69"/>
        <v>0</v>
      </c>
      <c r="B1519" t="str">
        <f t="shared" si="70"/>
        <v>vacationhat</v>
      </c>
      <c r="C1519" s="10" t="str">
        <f t="shared" si="71"/>
        <v>vacation_hat</v>
      </c>
      <c r="D1519">
        <v>5287</v>
      </c>
      <c r="E1519" t="s">
        <v>24</v>
      </c>
      <c r="F1519" t="s">
        <v>10289</v>
      </c>
      <c r="G1519" t="s">
        <v>26</v>
      </c>
      <c r="H1519" t="s">
        <v>10290</v>
      </c>
      <c r="I1519" t="s">
        <v>59</v>
      </c>
      <c r="J1519" s="8">
        <v>20</v>
      </c>
      <c r="K1519">
        <v>20</v>
      </c>
      <c r="L1519">
        <v>0</v>
      </c>
      <c r="M1519">
        <v>0</v>
      </c>
      <c r="N1519">
        <v>0</v>
      </c>
      <c r="O1519">
        <v>1</v>
      </c>
      <c r="P1519">
        <v>1</v>
      </c>
      <c r="Q1519" t="s">
        <v>24</v>
      </c>
      <c r="R1519">
        <v>30</v>
      </c>
      <c r="S1519">
        <v>0</v>
      </c>
      <c r="T1519" t="s">
        <v>72</v>
      </c>
      <c r="U1519" t="s">
        <v>36</v>
      </c>
      <c r="V1519" t="s">
        <v>37</v>
      </c>
      <c r="W1519" t="s">
        <v>38</v>
      </c>
      <c r="X1519" s="8" t="s">
        <v>38270</v>
      </c>
      <c r="Y1519" s="93"/>
      <c r="Z1519" s="93"/>
      <c r="AA1519" t="s">
        <v>10291</v>
      </c>
      <c r="AB1519" t="s">
        <v>10292</v>
      </c>
    </row>
    <row r="1520" spans="1:28" x14ac:dyDescent="0.3">
      <c r="A1520" s="8" t="b">
        <f t="shared" si="69"/>
        <v>0</v>
      </c>
      <c r="B1520" t="str">
        <f t="shared" si="70"/>
        <v>redglasses</v>
      </c>
      <c r="C1520" s="10" t="str">
        <f t="shared" si="71"/>
        <v>red_glasses</v>
      </c>
      <c r="D1520">
        <v>5288</v>
      </c>
      <c r="E1520" t="s">
        <v>24</v>
      </c>
      <c r="F1520" t="s">
        <v>8220</v>
      </c>
      <c r="G1520" t="s">
        <v>26</v>
      </c>
      <c r="H1520" t="s">
        <v>8221</v>
      </c>
      <c r="I1520" t="s">
        <v>59</v>
      </c>
      <c r="J1520" s="8">
        <v>20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 t="s">
        <v>24</v>
      </c>
      <c r="R1520">
        <v>0</v>
      </c>
      <c r="S1520">
        <v>0</v>
      </c>
      <c r="T1520" t="s">
        <v>189</v>
      </c>
      <c r="U1520" t="s">
        <v>36</v>
      </c>
      <c r="V1520" t="s">
        <v>37</v>
      </c>
      <c r="W1520" t="s">
        <v>38</v>
      </c>
      <c r="X1520" s="8" t="s">
        <v>38208</v>
      </c>
      <c r="Y1520" s="93"/>
      <c r="Z1520" s="93"/>
      <c r="AA1520" t="s">
        <v>8222</v>
      </c>
      <c r="AB1520" t="s">
        <v>8223</v>
      </c>
    </row>
    <row r="1521" spans="1:28" x14ac:dyDescent="0.3">
      <c r="A1521" s="8" t="b">
        <f t="shared" si="69"/>
        <v>0</v>
      </c>
      <c r="B1521" t="str">
        <f t="shared" si="70"/>
        <v>vanilmirthhat</v>
      </c>
      <c r="C1521" s="10" t="str">
        <f t="shared" si="71"/>
        <v>vanilmirth_hat</v>
      </c>
      <c r="D1521">
        <v>5289</v>
      </c>
      <c r="E1521" t="s">
        <v>24</v>
      </c>
      <c r="F1521" t="s">
        <v>10341</v>
      </c>
      <c r="G1521" t="s">
        <v>26</v>
      </c>
      <c r="H1521" t="s">
        <v>10342</v>
      </c>
      <c r="I1521" t="s">
        <v>59</v>
      </c>
      <c r="J1521" s="8">
        <v>20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24</v>
      </c>
      <c r="R1521">
        <v>30</v>
      </c>
      <c r="S1521">
        <v>0</v>
      </c>
      <c r="T1521" t="s">
        <v>72</v>
      </c>
      <c r="U1521" t="s">
        <v>36</v>
      </c>
      <c r="V1521" t="s">
        <v>37</v>
      </c>
      <c r="W1521" t="s">
        <v>38</v>
      </c>
      <c r="X1521" s="8" t="s">
        <v>39262</v>
      </c>
      <c r="Y1521" s="93"/>
      <c r="Z1521" s="93"/>
      <c r="AA1521" t="s">
        <v>10343</v>
      </c>
      <c r="AB1521" t="s">
        <v>10344</v>
      </c>
    </row>
    <row r="1522" spans="1:28" x14ac:dyDescent="0.3">
      <c r="A1522" s="8" t="b">
        <f t="shared" si="69"/>
        <v>0</v>
      </c>
      <c r="B1522" t="str">
        <f t="shared" si="70"/>
        <v>droopingbunny</v>
      </c>
      <c r="C1522" s="10" t="str">
        <f t="shared" si="71"/>
        <v>drooping_bunny_</v>
      </c>
      <c r="D1522">
        <v>5290</v>
      </c>
      <c r="E1522" t="s">
        <v>24</v>
      </c>
      <c r="F1522" t="s">
        <v>3257</v>
      </c>
      <c r="G1522" t="s">
        <v>26</v>
      </c>
      <c r="H1522" t="s">
        <v>3254</v>
      </c>
      <c r="I1522" t="s">
        <v>59</v>
      </c>
      <c r="J1522" s="8">
        <v>20</v>
      </c>
      <c r="K1522">
        <v>10</v>
      </c>
      <c r="L1522">
        <v>0</v>
      </c>
      <c r="M1522">
        <v>0</v>
      </c>
      <c r="N1522">
        <v>0</v>
      </c>
      <c r="O1522">
        <v>1</v>
      </c>
      <c r="P1522">
        <v>0</v>
      </c>
      <c r="Q1522" t="s">
        <v>60</v>
      </c>
      <c r="R1522">
        <v>0</v>
      </c>
      <c r="S1522">
        <v>0</v>
      </c>
      <c r="T1522" t="s">
        <v>72</v>
      </c>
      <c r="U1522" t="s">
        <v>36</v>
      </c>
      <c r="V1522" t="s">
        <v>37</v>
      </c>
      <c r="W1522" t="s">
        <v>38</v>
      </c>
      <c r="X1522" s="8" t="s">
        <v>38709</v>
      </c>
      <c r="Y1522" s="93"/>
      <c r="Z1522" s="93"/>
      <c r="AA1522" t="s">
        <v>3258</v>
      </c>
      <c r="AB1522" t="s">
        <v>3259</v>
      </c>
    </row>
    <row r="1523" spans="1:28" x14ac:dyDescent="0.3">
      <c r="A1523" s="8" t="b">
        <f t="shared" si="69"/>
        <v>0</v>
      </c>
      <c r="B1523" t="str">
        <f t="shared" si="70"/>
        <v>kettlehat</v>
      </c>
      <c r="C1523" s="10" t="str">
        <f t="shared" si="71"/>
        <v>kettle_hat</v>
      </c>
      <c r="D1523">
        <v>5291</v>
      </c>
      <c r="E1523" t="s">
        <v>24</v>
      </c>
      <c r="F1523" t="s">
        <v>5792</v>
      </c>
      <c r="G1523" t="s">
        <v>26</v>
      </c>
      <c r="H1523" t="s">
        <v>5793</v>
      </c>
      <c r="I1523" t="s">
        <v>59</v>
      </c>
      <c r="J1523" s="8">
        <v>20</v>
      </c>
      <c r="K1523">
        <v>60</v>
      </c>
      <c r="L1523">
        <v>0</v>
      </c>
      <c r="M1523">
        <v>0</v>
      </c>
      <c r="N1523">
        <v>0</v>
      </c>
      <c r="O1523">
        <v>4</v>
      </c>
      <c r="P1523">
        <v>0</v>
      </c>
      <c r="Q1523" t="s">
        <v>60</v>
      </c>
      <c r="R1523">
        <v>30</v>
      </c>
      <c r="S1523">
        <v>0</v>
      </c>
      <c r="T1523" t="s">
        <v>72</v>
      </c>
      <c r="U1523" t="s">
        <v>36</v>
      </c>
      <c r="V1523" t="s">
        <v>37</v>
      </c>
      <c r="W1523" t="s">
        <v>38</v>
      </c>
      <c r="X1523" s="8" t="s">
        <v>38735</v>
      </c>
      <c r="Y1523" s="93"/>
      <c r="Z1523" s="93"/>
      <c r="AA1523" t="s">
        <v>5794</v>
      </c>
      <c r="AB1523" t="s">
        <v>5795</v>
      </c>
    </row>
    <row r="1524" spans="1:28" x14ac:dyDescent="0.3">
      <c r="A1524" s="8" t="b">
        <f t="shared" si="69"/>
        <v>0</v>
      </c>
      <c r="B1524" t="str">
        <f t="shared" si="70"/>
        <v>dragonskull</v>
      </c>
      <c r="C1524" s="10" t="str">
        <f t="shared" si="71"/>
        <v>dragon_skull</v>
      </c>
      <c r="D1524">
        <v>5292</v>
      </c>
      <c r="E1524" t="s">
        <v>24</v>
      </c>
      <c r="F1524" t="s">
        <v>3146</v>
      </c>
      <c r="G1524" t="s">
        <v>26</v>
      </c>
      <c r="H1524" t="s">
        <v>3147</v>
      </c>
      <c r="I1524" t="s">
        <v>59</v>
      </c>
      <c r="J1524">
        <v>20</v>
      </c>
      <c r="K1524">
        <v>80</v>
      </c>
      <c r="L1524">
        <v>0</v>
      </c>
      <c r="M1524">
        <v>0</v>
      </c>
      <c r="N1524">
        <v>0</v>
      </c>
      <c r="O1524">
        <v>5</v>
      </c>
      <c r="P1524">
        <v>0</v>
      </c>
      <c r="Q1524" t="s">
        <v>60</v>
      </c>
      <c r="R1524">
        <v>50</v>
      </c>
      <c r="S1524">
        <v>0</v>
      </c>
      <c r="T1524" t="s">
        <v>72</v>
      </c>
      <c r="U1524" t="s">
        <v>36</v>
      </c>
      <c r="V1524" t="s">
        <v>37</v>
      </c>
      <c r="W1524" t="s">
        <v>38</v>
      </c>
      <c r="X1524" s="8" t="s">
        <v>38736</v>
      </c>
      <c r="Y1524" s="93"/>
      <c r="Z1524" s="93"/>
      <c r="AA1524" t="s">
        <v>3148</v>
      </c>
      <c r="AB1524" t="s">
        <v>3149</v>
      </c>
    </row>
    <row r="1525" spans="1:28" x14ac:dyDescent="0.3">
      <c r="A1525" s="8" t="b">
        <f t="shared" si="69"/>
        <v>0</v>
      </c>
      <c r="B1525" t="str">
        <f t="shared" si="70"/>
        <v>ramenhat</v>
      </c>
      <c r="C1525" s="10" t="str">
        <f t="shared" si="71"/>
        <v>ramen_hat</v>
      </c>
      <c r="D1525">
        <v>5293</v>
      </c>
      <c r="E1525" t="s">
        <v>24</v>
      </c>
      <c r="F1525" t="s">
        <v>8141</v>
      </c>
      <c r="G1525" t="s">
        <v>26</v>
      </c>
      <c r="H1525" t="s">
        <v>8142</v>
      </c>
      <c r="I1525" t="s">
        <v>59</v>
      </c>
      <c r="J1525">
        <v>20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 t="s">
        <v>60</v>
      </c>
      <c r="R1525">
        <v>0</v>
      </c>
      <c r="S1525">
        <v>0</v>
      </c>
      <c r="T1525" t="s">
        <v>72</v>
      </c>
      <c r="U1525" t="s">
        <v>36</v>
      </c>
      <c r="V1525" t="s">
        <v>37</v>
      </c>
      <c r="W1525" t="s">
        <v>38</v>
      </c>
      <c r="X1525" s="8" t="s">
        <v>38737</v>
      </c>
      <c r="Y1525" s="93"/>
      <c r="Z1525" s="93"/>
      <c r="AA1525" t="s">
        <v>8143</v>
      </c>
      <c r="AB1525" t="s">
        <v>8144</v>
      </c>
    </row>
    <row r="1526" spans="1:28" x14ac:dyDescent="0.3">
      <c r="A1526" s="8" t="b">
        <f t="shared" si="69"/>
        <v>0</v>
      </c>
      <c r="B1526" t="str">
        <f t="shared" si="70"/>
        <v>whispermask</v>
      </c>
      <c r="C1526" s="10" t="str">
        <f t="shared" si="71"/>
        <v>whisper_mask</v>
      </c>
      <c r="D1526">
        <v>5294</v>
      </c>
      <c r="E1526" t="s">
        <v>24</v>
      </c>
      <c r="F1526" t="s">
        <v>10613</v>
      </c>
      <c r="G1526" t="s">
        <v>26</v>
      </c>
      <c r="H1526" t="s">
        <v>10614</v>
      </c>
      <c r="I1526" t="s">
        <v>59</v>
      </c>
      <c r="J1526">
        <v>20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24</v>
      </c>
      <c r="R1526">
        <v>0</v>
      </c>
      <c r="S1526">
        <v>0</v>
      </c>
      <c r="T1526" t="s">
        <v>101</v>
      </c>
      <c r="U1526" t="s">
        <v>36</v>
      </c>
      <c r="V1526" t="s">
        <v>37</v>
      </c>
      <c r="W1526" t="s">
        <v>38</v>
      </c>
      <c r="X1526" s="8" t="s">
        <v>38738</v>
      </c>
      <c r="Y1526" s="93"/>
      <c r="Z1526" s="93"/>
      <c r="AA1526" t="s">
        <v>10615</v>
      </c>
      <c r="AB1526" t="s">
        <v>10616</v>
      </c>
    </row>
    <row r="1527" spans="1:28" x14ac:dyDescent="0.3">
      <c r="A1527" s="8" t="b">
        <f t="shared" si="69"/>
        <v>0</v>
      </c>
      <c r="B1527" t="str">
        <f t="shared" si="70"/>
        <v>marvelouswig</v>
      </c>
      <c r="C1527" s="10" t="str">
        <f t="shared" si="71"/>
        <v>marvelous_wig_</v>
      </c>
      <c r="D1527">
        <v>5298</v>
      </c>
      <c r="E1527" t="s">
        <v>24</v>
      </c>
      <c r="F1527" t="s">
        <v>6499</v>
      </c>
      <c r="G1527" t="s">
        <v>26</v>
      </c>
      <c r="H1527" t="s">
        <v>140</v>
      </c>
      <c r="I1527" t="s">
        <v>59</v>
      </c>
      <c r="J1527">
        <v>20</v>
      </c>
      <c r="K1527">
        <v>10</v>
      </c>
      <c r="L1527">
        <v>0</v>
      </c>
      <c r="M1527">
        <v>0</v>
      </c>
      <c r="N1527">
        <v>0</v>
      </c>
      <c r="O1527">
        <v>1</v>
      </c>
      <c r="P1527">
        <v>1</v>
      </c>
      <c r="Q1527" t="s">
        <v>24</v>
      </c>
      <c r="R1527">
        <v>0</v>
      </c>
      <c r="S1527">
        <v>0</v>
      </c>
      <c r="T1527" t="s">
        <v>141</v>
      </c>
      <c r="U1527" t="s">
        <v>36</v>
      </c>
      <c r="V1527" t="s">
        <v>37</v>
      </c>
      <c r="W1527" t="s">
        <v>38</v>
      </c>
      <c r="X1527" s="8" t="s">
        <v>38739</v>
      </c>
      <c r="Y1527" s="93"/>
      <c r="Z1527" s="93"/>
      <c r="AA1527" t="s">
        <v>6500</v>
      </c>
      <c r="AB1527" t="s">
        <v>6501</v>
      </c>
    </row>
    <row r="1528" spans="1:28" x14ac:dyDescent="0.3">
      <c r="A1528" s="8" t="b">
        <f t="shared" si="69"/>
        <v>0</v>
      </c>
      <c r="B1528" t="str">
        <f t="shared" si="70"/>
        <v>atiatihanhat</v>
      </c>
      <c r="C1528" s="10" t="str">
        <f t="shared" si="71"/>
        <v>ati_atihan_hat_</v>
      </c>
      <c r="D1528">
        <v>5299</v>
      </c>
      <c r="E1528" t="s">
        <v>24</v>
      </c>
      <c r="F1528" t="s">
        <v>629</v>
      </c>
      <c r="G1528" t="s">
        <v>26</v>
      </c>
      <c r="H1528" t="s">
        <v>626</v>
      </c>
      <c r="I1528" t="s">
        <v>59</v>
      </c>
      <c r="J1528" s="6">
        <v>20</v>
      </c>
      <c r="K1528">
        <v>10</v>
      </c>
      <c r="L1528">
        <v>0</v>
      </c>
      <c r="M1528">
        <v>0</v>
      </c>
      <c r="N1528">
        <v>0</v>
      </c>
      <c r="O1528">
        <v>1</v>
      </c>
      <c r="P1528">
        <v>1</v>
      </c>
      <c r="Q1528" t="s">
        <v>24</v>
      </c>
      <c r="R1528">
        <v>0</v>
      </c>
      <c r="S1528">
        <v>0</v>
      </c>
      <c r="T1528" t="s">
        <v>101</v>
      </c>
      <c r="U1528" t="s">
        <v>36</v>
      </c>
      <c r="V1528" t="s">
        <v>37</v>
      </c>
      <c r="W1528" t="s">
        <v>38</v>
      </c>
      <c r="X1528" s="8" t="s">
        <v>38740</v>
      </c>
      <c r="Y1528" s="93"/>
      <c r="Z1528" s="93"/>
      <c r="AA1528" t="s">
        <v>630</v>
      </c>
      <c r="AB1528" t="s">
        <v>631</v>
      </c>
    </row>
    <row r="1529" spans="1:28" x14ac:dyDescent="0.3">
      <c r="A1529" s="8" t="b">
        <f t="shared" si="69"/>
        <v>0</v>
      </c>
      <c r="B1529" t="str">
        <f t="shared" si="70"/>
        <v>bullockhelm</v>
      </c>
      <c r="C1529" s="10" t="str">
        <f t="shared" si="71"/>
        <v>bullock_helm</v>
      </c>
      <c r="D1529">
        <v>5300</v>
      </c>
      <c r="E1529" t="s">
        <v>24</v>
      </c>
      <c r="F1529" t="s">
        <v>1724</v>
      </c>
      <c r="G1529" t="s">
        <v>26</v>
      </c>
      <c r="H1529" t="s">
        <v>1725</v>
      </c>
      <c r="I1529" t="s">
        <v>59</v>
      </c>
      <c r="J1529">
        <v>20</v>
      </c>
      <c r="K1529">
        <v>80</v>
      </c>
      <c r="L1529">
        <v>0</v>
      </c>
      <c r="M1529">
        <v>0</v>
      </c>
      <c r="N1529">
        <v>0</v>
      </c>
      <c r="O1529">
        <v>2</v>
      </c>
      <c r="P1529">
        <v>0</v>
      </c>
      <c r="Q1529" t="s">
        <v>60</v>
      </c>
      <c r="R1529">
        <v>45</v>
      </c>
      <c r="S1529">
        <v>0</v>
      </c>
      <c r="T1529" t="s">
        <v>72</v>
      </c>
      <c r="U1529" t="s">
        <v>36</v>
      </c>
      <c r="V1529" t="s">
        <v>37</v>
      </c>
      <c r="W1529" t="s">
        <v>38</v>
      </c>
      <c r="X1529" s="8" t="s">
        <v>38741</v>
      </c>
      <c r="Y1529" s="93"/>
      <c r="Z1529" s="93"/>
      <c r="AA1529" t="s">
        <v>1726</v>
      </c>
      <c r="AB1529" t="s">
        <v>1727</v>
      </c>
    </row>
    <row r="1530" spans="1:28" x14ac:dyDescent="0.3">
      <c r="A1530" s="8" t="b">
        <f t="shared" si="69"/>
        <v>0</v>
      </c>
      <c r="B1530" t="str">
        <f t="shared" si="70"/>
        <v>russianribbon</v>
      </c>
      <c r="C1530" s="10" t="str">
        <f t="shared" si="71"/>
        <v>russian_ribbon</v>
      </c>
      <c r="D1530">
        <v>5301</v>
      </c>
      <c r="E1530" t="s">
        <v>24</v>
      </c>
      <c r="F1530" t="s">
        <v>8623</v>
      </c>
      <c r="G1530" t="s">
        <v>26</v>
      </c>
      <c r="H1530" t="s">
        <v>8624</v>
      </c>
      <c r="I1530" t="s">
        <v>59</v>
      </c>
      <c r="J1530">
        <v>20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60</v>
      </c>
      <c r="R1530">
        <v>0</v>
      </c>
      <c r="S1530">
        <v>0</v>
      </c>
      <c r="T1530" t="s">
        <v>72</v>
      </c>
      <c r="U1530" t="s">
        <v>36</v>
      </c>
      <c r="V1530" t="s">
        <v>37</v>
      </c>
      <c r="W1530" t="s">
        <v>38</v>
      </c>
      <c r="X1530" s="8"/>
      <c r="Y1530" s="93"/>
      <c r="Z1530" s="93"/>
      <c r="AA1530" t="s">
        <v>8625</v>
      </c>
      <c r="AB1530" t="s">
        <v>8626</v>
      </c>
    </row>
    <row r="1531" spans="1:28" x14ac:dyDescent="0.3">
      <c r="A1531" s="8" t="b">
        <f t="shared" si="69"/>
        <v>0</v>
      </c>
      <c r="B1531" t="str">
        <f t="shared" si="70"/>
        <v>lotusflowerhat</v>
      </c>
      <c r="C1531" s="10" t="str">
        <f t="shared" si="71"/>
        <v>lotus_flower_hat</v>
      </c>
      <c r="D1531">
        <v>5302</v>
      </c>
      <c r="E1531" t="s">
        <v>24</v>
      </c>
      <c r="F1531" t="s">
        <v>6205</v>
      </c>
      <c r="G1531" t="s">
        <v>26</v>
      </c>
      <c r="H1531" t="s">
        <v>6206</v>
      </c>
      <c r="I1531" t="s">
        <v>59</v>
      </c>
      <c r="J1531">
        <v>0</v>
      </c>
      <c r="K1531">
        <v>10</v>
      </c>
      <c r="L1531">
        <v>0</v>
      </c>
      <c r="M1531">
        <v>0</v>
      </c>
      <c r="N1531">
        <v>0</v>
      </c>
      <c r="O1531">
        <v>1</v>
      </c>
      <c r="P1531">
        <v>0</v>
      </c>
      <c r="Q1531" t="s">
        <v>24</v>
      </c>
      <c r="R1531">
        <v>30</v>
      </c>
      <c r="S1531">
        <v>0</v>
      </c>
      <c r="T1531" t="s">
        <v>72</v>
      </c>
      <c r="U1531" t="s">
        <v>36</v>
      </c>
      <c r="V1531" t="s">
        <v>37</v>
      </c>
      <c r="W1531" t="s">
        <v>38</v>
      </c>
      <c r="X1531" s="8"/>
      <c r="Y1531" s="93"/>
      <c r="Z1531" s="93"/>
      <c r="AA1531" t="s">
        <v>6207</v>
      </c>
      <c r="AB1531" t="s">
        <v>6208</v>
      </c>
    </row>
    <row r="1532" spans="1:28" x14ac:dyDescent="0.3">
      <c r="A1532" s="8" t="b">
        <f t="shared" si="69"/>
        <v>0</v>
      </c>
      <c r="B1532" t="str">
        <f t="shared" si="70"/>
        <v>flowercoronet</v>
      </c>
      <c r="C1532" s="10" t="str">
        <f t="shared" si="71"/>
        <v>flower_coronet</v>
      </c>
      <c r="D1532">
        <v>5303</v>
      </c>
      <c r="E1532" t="s">
        <v>24</v>
      </c>
      <c r="F1532" t="s">
        <v>4117</v>
      </c>
      <c r="G1532" t="s">
        <v>26</v>
      </c>
      <c r="H1532" t="s">
        <v>4118</v>
      </c>
      <c r="I1532" t="s">
        <v>59</v>
      </c>
      <c r="J1532">
        <v>20</v>
      </c>
      <c r="K1532">
        <v>30</v>
      </c>
      <c r="L1532">
        <v>0</v>
      </c>
      <c r="M1532">
        <v>0</v>
      </c>
      <c r="N1532">
        <v>0</v>
      </c>
      <c r="O1532">
        <v>1</v>
      </c>
      <c r="P1532">
        <v>0</v>
      </c>
      <c r="Q1532" t="s">
        <v>60</v>
      </c>
      <c r="R1532">
        <v>0</v>
      </c>
      <c r="S1532">
        <v>0</v>
      </c>
      <c r="T1532" t="s">
        <v>72</v>
      </c>
      <c r="U1532" t="s">
        <v>36</v>
      </c>
      <c r="V1532" t="s">
        <v>37</v>
      </c>
      <c r="W1532" t="s">
        <v>38</v>
      </c>
      <c r="X1532" s="8" t="s">
        <v>38742</v>
      </c>
      <c r="Y1532" s="93"/>
      <c r="Z1532" s="93"/>
      <c r="AA1532" t="s">
        <v>4119</v>
      </c>
      <c r="AB1532" t="s">
        <v>4120</v>
      </c>
    </row>
    <row r="1533" spans="1:28" x14ac:dyDescent="0.3">
      <c r="A1533" s="8" t="b">
        <f t="shared" si="69"/>
        <v>0</v>
      </c>
      <c r="B1533" t="str">
        <f t="shared" si="70"/>
        <v>capofblindness</v>
      </c>
      <c r="C1533" s="10" t="str">
        <f t="shared" si="71"/>
        <v>cap_of_blindness</v>
      </c>
      <c r="D1533">
        <v>5304</v>
      </c>
      <c r="E1533" t="s">
        <v>24</v>
      </c>
      <c r="F1533" t="s">
        <v>1853</v>
      </c>
      <c r="G1533" t="s">
        <v>26</v>
      </c>
      <c r="H1533" t="s">
        <v>1854</v>
      </c>
      <c r="I1533" t="s">
        <v>59</v>
      </c>
      <c r="J1533">
        <v>20</v>
      </c>
      <c r="K1533">
        <v>80</v>
      </c>
      <c r="L1533">
        <v>0</v>
      </c>
      <c r="M1533">
        <v>0</v>
      </c>
      <c r="N1533">
        <v>0</v>
      </c>
      <c r="O1533">
        <v>4</v>
      </c>
      <c r="P1533">
        <v>1</v>
      </c>
      <c r="Q1533" t="s">
        <v>60</v>
      </c>
      <c r="R1533">
        <v>50</v>
      </c>
      <c r="S1533">
        <v>0</v>
      </c>
      <c r="T1533" t="s">
        <v>141</v>
      </c>
      <c r="U1533" t="s">
        <v>36</v>
      </c>
      <c r="V1533" t="s">
        <v>37</v>
      </c>
      <c r="W1533" t="s">
        <v>38</v>
      </c>
      <c r="X1533" s="8" t="s">
        <v>38743</v>
      </c>
      <c r="Y1533" s="93"/>
      <c r="Z1533" s="93"/>
      <c r="AA1533" t="s">
        <v>1855</v>
      </c>
      <c r="AB1533" t="s">
        <v>1856</v>
      </c>
    </row>
    <row r="1534" spans="1:28" x14ac:dyDescent="0.3">
      <c r="A1534" s="8" t="b">
        <f t="shared" si="69"/>
        <v>0</v>
      </c>
      <c r="B1534" t="str">
        <f t="shared" si="70"/>
        <v>piratedagger</v>
      </c>
      <c r="C1534" s="10" t="str">
        <f t="shared" si="71"/>
        <v>pirate_dagger</v>
      </c>
      <c r="D1534">
        <v>5305</v>
      </c>
      <c r="E1534" t="s">
        <v>24</v>
      </c>
      <c r="F1534" t="s">
        <v>7669</v>
      </c>
      <c r="G1534" t="s">
        <v>26</v>
      </c>
      <c r="H1534" t="s">
        <v>7670</v>
      </c>
      <c r="I1534" t="s">
        <v>59</v>
      </c>
      <c r="J1534">
        <v>20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24</v>
      </c>
      <c r="R1534">
        <v>0</v>
      </c>
      <c r="S1534">
        <v>0</v>
      </c>
      <c r="T1534" t="s">
        <v>61</v>
      </c>
      <c r="U1534" t="s">
        <v>36</v>
      </c>
      <c r="V1534" t="s">
        <v>37</v>
      </c>
      <c r="W1534" t="s">
        <v>38</v>
      </c>
      <c r="X1534" s="8" t="s">
        <v>38744</v>
      </c>
      <c r="Y1534" s="93"/>
      <c r="Z1534" s="93"/>
      <c r="AA1534" t="s">
        <v>7671</v>
      </c>
      <c r="AB1534" t="s">
        <v>7672</v>
      </c>
    </row>
    <row r="1535" spans="1:28" x14ac:dyDescent="0.3">
      <c r="A1535" s="8" t="b">
        <f t="shared" si="69"/>
        <v>0</v>
      </c>
      <c r="B1535" t="str">
        <f t="shared" si="70"/>
        <v>freyjacrown</v>
      </c>
      <c r="C1535" s="10" t="str">
        <f t="shared" si="71"/>
        <v>freyja_crown</v>
      </c>
      <c r="D1535">
        <v>5306</v>
      </c>
      <c r="E1535" t="s">
        <v>24</v>
      </c>
      <c r="F1535" t="s">
        <v>4226</v>
      </c>
      <c r="G1535" t="s">
        <v>26</v>
      </c>
      <c r="H1535" t="s">
        <v>4227</v>
      </c>
      <c r="I1535" t="s">
        <v>59</v>
      </c>
      <c r="J1535">
        <v>0</v>
      </c>
      <c r="K1535">
        <v>50</v>
      </c>
      <c r="L1535">
        <v>0</v>
      </c>
      <c r="M1535">
        <v>0</v>
      </c>
      <c r="N1535">
        <v>0</v>
      </c>
      <c r="O1535">
        <v>3</v>
      </c>
      <c r="P1535">
        <v>0</v>
      </c>
      <c r="Q1535" t="s">
        <v>60</v>
      </c>
      <c r="R1535">
        <v>0</v>
      </c>
      <c r="S1535">
        <v>0</v>
      </c>
      <c r="T1535" t="s">
        <v>72</v>
      </c>
      <c r="U1535" t="s">
        <v>36</v>
      </c>
      <c r="V1535" t="s">
        <v>185</v>
      </c>
      <c r="W1535" t="s">
        <v>38</v>
      </c>
      <c r="X1535" s="8" t="s">
        <v>39108</v>
      </c>
      <c r="Y1535" s="93"/>
      <c r="Z1535" s="93"/>
      <c r="AA1535" t="s">
        <v>4228</v>
      </c>
      <c r="AB1535" t="s">
        <v>4229</v>
      </c>
    </row>
    <row r="1536" spans="1:28" x14ac:dyDescent="0.3">
      <c r="A1536" s="8" t="b">
        <f t="shared" si="69"/>
        <v>0</v>
      </c>
      <c r="B1536" t="str">
        <f t="shared" si="70"/>
        <v>carmenmiranda'shat</v>
      </c>
      <c r="C1536" s="10" t="str">
        <f t="shared" si="71"/>
        <v>carmen_miranda's_hat</v>
      </c>
      <c r="D1536">
        <v>5307</v>
      </c>
      <c r="E1536" t="s">
        <v>24</v>
      </c>
      <c r="F1536" t="s">
        <v>1881</v>
      </c>
      <c r="G1536" t="s">
        <v>26</v>
      </c>
      <c r="H1536" t="s">
        <v>1882</v>
      </c>
      <c r="I1536" t="s">
        <v>59</v>
      </c>
      <c r="J1536">
        <v>20</v>
      </c>
      <c r="K1536">
        <v>40</v>
      </c>
      <c r="L1536">
        <v>0</v>
      </c>
      <c r="M1536">
        <v>0</v>
      </c>
      <c r="N1536">
        <v>0</v>
      </c>
      <c r="O1536">
        <v>3</v>
      </c>
      <c r="P1536">
        <v>0</v>
      </c>
      <c r="Q1536" t="s">
        <v>60</v>
      </c>
      <c r="R1536">
        <v>0</v>
      </c>
      <c r="S1536">
        <v>0</v>
      </c>
      <c r="T1536" t="s">
        <v>72</v>
      </c>
      <c r="U1536" t="s">
        <v>36</v>
      </c>
      <c r="V1536" t="s">
        <v>37</v>
      </c>
      <c r="W1536" t="s">
        <v>73</v>
      </c>
      <c r="X1536" s="8" t="s">
        <v>38745</v>
      </c>
      <c r="Y1536" s="93"/>
      <c r="Z1536" s="93"/>
      <c r="AA1536" t="s">
        <v>1883</v>
      </c>
      <c r="AB1536" t="s">
        <v>1884</v>
      </c>
    </row>
    <row r="1537" spans="1:28" x14ac:dyDescent="0.3">
      <c r="A1537" s="8" t="b">
        <f t="shared" si="69"/>
        <v>0</v>
      </c>
      <c r="B1537" t="str">
        <f t="shared" si="70"/>
        <v>brazilianflaghat</v>
      </c>
      <c r="C1537" s="10" t="str">
        <f t="shared" si="71"/>
        <v>brazilian_flag_hat</v>
      </c>
      <c r="D1537">
        <v>5308</v>
      </c>
      <c r="E1537" t="s">
        <v>24</v>
      </c>
      <c r="F1537" t="s">
        <v>1564</v>
      </c>
      <c r="G1537" t="s">
        <v>26</v>
      </c>
      <c r="H1537" t="s">
        <v>1565</v>
      </c>
      <c r="I1537" t="s">
        <v>59</v>
      </c>
      <c r="J1537">
        <v>20</v>
      </c>
      <c r="K1537">
        <v>30</v>
      </c>
      <c r="L1537">
        <v>0</v>
      </c>
      <c r="M1537">
        <v>0</v>
      </c>
      <c r="N1537">
        <v>0</v>
      </c>
      <c r="O1537">
        <v>3</v>
      </c>
      <c r="P1537">
        <v>1</v>
      </c>
      <c r="Q1537" t="s">
        <v>60</v>
      </c>
      <c r="R1537">
        <v>0</v>
      </c>
      <c r="S1537">
        <v>0</v>
      </c>
      <c r="T1537" t="s">
        <v>72</v>
      </c>
      <c r="U1537" t="s">
        <v>36</v>
      </c>
      <c r="V1537" t="s">
        <v>37</v>
      </c>
      <c r="W1537" t="s">
        <v>73</v>
      </c>
      <c r="X1537" s="8" t="s">
        <v>38746</v>
      </c>
      <c r="Y1537" s="93"/>
      <c r="Z1537" s="93"/>
      <c r="AA1537" t="s">
        <v>1566</v>
      </c>
      <c r="AB1537" t="s">
        <v>1567</v>
      </c>
    </row>
    <row r="1538" spans="1:28" x14ac:dyDescent="0.3">
      <c r="A1538" s="8" t="b">
        <f t="shared" ref="A1538:A1601" si="72">ISNUMBER(SEARCH("callfunc",X1538))</f>
        <v>0</v>
      </c>
      <c r="B1538" t="str">
        <f t="shared" ref="B1538:B1601" si="73">LOWER(SUBSTITUTE(F1538,"_",""))</f>
        <v>largehibiscus</v>
      </c>
      <c r="C1538" s="10" t="str">
        <f t="shared" ref="C1538:C1601" si="74">LOWER(F1538)</f>
        <v>large_hibiscus</v>
      </c>
      <c r="D1538">
        <v>5311</v>
      </c>
      <c r="E1538" t="s">
        <v>24</v>
      </c>
      <c r="F1538" t="s">
        <v>5966</v>
      </c>
      <c r="G1538" t="s">
        <v>26</v>
      </c>
      <c r="H1538" t="s">
        <v>5967</v>
      </c>
      <c r="I1538" t="s">
        <v>59</v>
      </c>
      <c r="J1538">
        <v>20</v>
      </c>
      <c r="K1538">
        <v>10</v>
      </c>
      <c r="L1538">
        <v>0</v>
      </c>
      <c r="M1538">
        <v>0</v>
      </c>
      <c r="N1538">
        <v>0</v>
      </c>
      <c r="O1538">
        <v>1</v>
      </c>
      <c r="P1538">
        <v>1</v>
      </c>
      <c r="Q1538" t="s">
        <v>24</v>
      </c>
      <c r="R1538">
        <v>0</v>
      </c>
      <c r="S1538">
        <v>0</v>
      </c>
      <c r="T1538" t="s">
        <v>72</v>
      </c>
      <c r="U1538" t="s">
        <v>36</v>
      </c>
      <c r="V1538" t="s">
        <v>37</v>
      </c>
      <c r="W1538" t="s">
        <v>38</v>
      </c>
      <c r="X1538" s="8" t="s">
        <v>38232</v>
      </c>
      <c r="Y1538" s="93"/>
      <c r="Z1538" s="93"/>
      <c r="AA1538" t="s">
        <v>5968</v>
      </c>
      <c r="AB1538" t="s">
        <v>5969</v>
      </c>
    </row>
    <row r="1539" spans="1:28" x14ac:dyDescent="0.3">
      <c r="A1539" s="8" t="b">
        <f t="shared" si="72"/>
        <v>0</v>
      </c>
      <c r="B1539" t="str">
        <f t="shared" si="73"/>
        <v>ayothayahat</v>
      </c>
      <c r="C1539" s="10" t="str">
        <f t="shared" si="74"/>
        <v>ayothaya_hat</v>
      </c>
      <c r="D1539">
        <v>5312</v>
      </c>
      <c r="E1539" t="s">
        <v>24</v>
      </c>
      <c r="F1539" t="s">
        <v>667</v>
      </c>
      <c r="G1539" t="s">
        <v>26</v>
      </c>
      <c r="H1539" t="s">
        <v>671</v>
      </c>
      <c r="I1539" t="s">
        <v>59</v>
      </c>
      <c r="J1539">
        <v>20</v>
      </c>
      <c r="K1539">
        <v>10</v>
      </c>
      <c r="L1539">
        <v>0</v>
      </c>
      <c r="M1539">
        <v>0</v>
      </c>
      <c r="N1539">
        <v>0</v>
      </c>
      <c r="O1539">
        <v>5</v>
      </c>
      <c r="P1539">
        <v>1</v>
      </c>
      <c r="Q1539" t="s">
        <v>60</v>
      </c>
      <c r="R1539">
        <v>0</v>
      </c>
      <c r="S1539">
        <v>0</v>
      </c>
      <c r="T1539" t="s">
        <v>72</v>
      </c>
      <c r="U1539" t="s">
        <v>36</v>
      </c>
      <c r="V1539" t="s">
        <v>672</v>
      </c>
      <c r="W1539" t="s">
        <v>38</v>
      </c>
      <c r="X1539" s="8" t="s">
        <v>38747</v>
      </c>
      <c r="Y1539" s="93"/>
      <c r="Z1539" s="93"/>
      <c r="AA1539" t="s">
        <v>673</v>
      </c>
      <c r="AB1539" t="s">
        <v>674</v>
      </c>
    </row>
    <row r="1540" spans="1:28" x14ac:dyDescent="0.3">
      <c r="A1540" s="8" t="b">
        <f t="shared" si="72"/>
        <v>0</v>
      </c>
      <c r="B1540" t="str">
        <f t="shared" si="73"/>
        <v>diadem</v>
      </c>
      <c r="C1540" s="10" t="str">
        <f t="shared" si="74"/>
        <v>diadem</v>
      </c>
      <c r="D1540">
        <v>5313</v>
      </c>
      <c r="E1540" t="s">
        <v>24</v>
      </c>
      <c r="F1540" t="s">
        <v>3009</v>
      </c>
      <c r="G1540" t="s">
        <v>26</v>
      </c>
      <c r="H1540" t="s">
        <v>3009</v>
      </c>
      <c r="I1540" t="s">
        <v>59</v>
      </c>
      <c r="J1540">
        <v>20</v>
      </c>
      <c r="K1540">
        <v>10</v>
      </c>
      <c r="L1540">
        <v>0</v>
      </c>
      <c r="M1540">
        <v>0</v>
      </c>
      <c r="N1540">
        <v>0</v>
      </c>
      <c r="O1540">
        <v>3</v>
      </c>
      <c r="P1540">
        <v>1</v>
      </c>
      <c r="Q1540" t="s">
        <v>60</v>
      </c>
      <c r="R1540">
        <v>0</v>
      </c>
      <c r="S1540">
        <v>0</v>
      </c>
      <c r="T1540" t="s">
        <v>141</v>
      </c>
      <c r="U1540" t="s">
        <v>36</v>
      </c>
      <c r="V1540" t="s">
        <v>37</v>
      </c>
      <c r="W1540" t="s">
        <v>38</v>
      </c>
      <c r="X1540" s="8" t="s">
        <v>38748</v>
      </c>
      <c r="Y1540" s="93"/>
      <c r="Z1540" s="93"/>
      <c r="AA1540" t="s">
        <v>3010</v>
      </c>
      <c r="AB1540" t="s">
        <v>3011</v>
      </c>
    </row>
    <row r="1541" spans="1:28" x14ac:dyDescent="0.3">
      <c r="A1541" s="8" t="b">
        <f t="shared" si="72"/>
        <v>0</v>
      </c>
      <c r="B1541" t="str">
        <f t="shared" si="73"/>
        <v>hockeymask</v>
      </c>
      <c r="C1541" s="10" t="str">
        <f t="shared" si="74"/>
        <v>hockey_mask</v>
      </c>
      <c r="D1541">
        <v>5314</v>
      </c>
      <c r="E1541" t="s">
        <v>24</v>
      </c>
      <c r="F1541" t="s">
        <v>5188</v>
      </c>
      <c r="G1541" t="s">
        <v>26</v>
      </c>
      <c r="H1541" t="s">
        <v>5189</v>
      </c>
      <c r="I1541" t="s">
        <v>59</v>
      </c>
      <c r="J1541" s="6">
        <v>20</v>
      </c>
      <c r="K1541">
        <v>10</v>
      </c>
      <c r="L1541">
        <v>0</v>
      </c>
      <c r="M1541">
        <v>0</v>
      </c>
      <c r="N1541">
        <v>0</v>
      </c>
      <c r="O1541">
        <v>1</v>
      </c>
      <c r="P1541">
        <v>0</v>
      </c>
      <c r="Q1541" t="s">
        <v>24</v>
      </c>
      <c r="R1541">
        <v>50</v>
      </c>
      <c r="S1541">
        <v>0</v>
      </c>
      <c r="T1541" t="s">
        <v>184</v>
      </c>
      <c r="U1541" t="s">
        <v>36</v>
      </c>
      <c r="V1541" t="s">
        <v>37</v>
      </c>
      <c r="W1541" t="s">
        <v>38</v>
      </c>
      <c r="X1541" t="s">
        <v>38749</v>
      </c>
      <c r="Y1541" s="93"/>
      <c r="Z1541" s="93"/>
      <c r="AA1541" t="s">
        <v>5190</v>
      </c>
      <c r="AB1541" t="s">
        <v>5191</v>
      </c>
    </row>
    <row r="1542" spans="1:28" x14ac:dyDescent="0.3">
      <c r="A1542" s="8" t="b">
        <f t="shared" si="72"/>
        <v>0</v>
      </c>
      <c r="B1542" t="str">
        <f t="shared" si="73"/>
        <v>umbrellahat</v>
      </c>
      <c r="C1542" s="10" t="str">
        <f t="shared" si="74"/>
        <v>umbrella_hat</v>
      </c>
      <c r="D1542">
        <v>5316</v>
      </c>
      <c r="E1542" t="s">
        <v>24</v>
      </c>
      <c r="F1542" t="s">
        <v>10263</v>
      </c>
      <c r="G1542" t="s">
        <v>26</v>
      </c>
      <c r="H1542" t="s">
        <v>10264</v>
      </c>
      <c r="I1542" t="s">
        <v>59</v>
      </c>
      <c r="J1542">
        <v>20</v>
      </c>
      <c r="K1542">
        <v>10</v>
      </c>
      <c r="L1542">
        <v>0</v>
      </c>
      <c r="M1542">
        <v>0</v>
      </c>
      <c r="N1542">
        <v>0</v>
      </c>
      <c r="O1542">
        <v>2</v>
      </c>
      <c r="P1542">
        <v>0</v>
      </c>
      <c r="Q1542" t="s">
        <v>60</v>
      </c>
      <c r="R1542">
        <v>50</v>
      </c>
      <c r="S1542">
        <v>0</v>
      </c>
      <c r="T1542" t="s">
        <v>72</v>
      </c>
      <c r="U1542" t="s">
        <v>36</v>
      </c>
      <c r="V1542" t="s">
        <v>37</v>
      </c>
      <c r="W1542" t="s">
        <v>38</v>
      </c>
      <c r="X1542" t="s">
        <v>38750</v>
      </c>
      <c r="Y1542" s="93"/>
      <c r="Z1542" s="93"/>
      <c r="AA1542" t="s">
        <v>10265</v>
      </c>
      <c r="AB1542" t="s">
        <v>10266</v>
      </c>
    </row>
    <row r="1543" spans="1:28" x14ac:dyDescent="0.3">
      <c r="A1543" s="8" t="b">
        <f t="shared" si="72"/>
        <v>0</v>
      </c>
      <c r="B1543" t="str">
        <f t="shared" si="73"/>
        <v>fishermanhat</v>
      </c>
      <c r="C1543" s="10" t="str">
        <f t="shared" si="74"/>
        <v>fisherman_hat</v>
      </c>
      <c r="D1543">
        <v>5317</v>
      </c>
      <c r="E1543" t="s">
        <v>24</v>
      </c>
      <c r="F1543" t="s">
        <v>4020</v>
      </c>
      <c r="G1543" t="s">
        <v>26</v>
      </c>
      <c r="H1543" t="s">
        <v>4021</v>
      </c>
      <c r="I1543" t="s">
        <v>59</v>
      </c>
      <c r="J1543">
        <v>20</v>
      </c>
      <c r="K1543">
        <v>10</v>
      </c>
      <c r="L1543">
        <v>0</v>
      </c>
      <c r="M1543">
        <v>0</v>
      </c>
      <c r="N1543">
        <v>0</v>
      </c>
      <c r="O1543">
        <v>2</v>
      </c>
      <c r="P1543">
        <v>0</v>
      </c>
      <c r="Q1543" t="s">
        <v>60</v>
      </c>
      <c r="R1543">
        <v>50</v>
      </c>
      <c r="S1543">
        <v>0</v>
      </c>
      <c r="T1543" t="s">
        <v>72</v>
      </c>
      <c r="U1543" t="s">
        <v>36</v>
      </c>
      <c r="V1543" t="s">
        <v>37</v>
      </c>
      <c r="W1543" t="s">
        <v>38</v>
      </c>
      <c r="X1543" t="s">
        <v>38751</v>
      </c>
      <c r="Y1543" s="93"/>
      <c r="Z1543" s="93"/>
      <c r="AA1543" t="s">
        <v>4022</v>
      </c>
      <c r="AB1543" t="s">
        <v>4023</v>
      </c>
    </row>
    <row r="1544" spans="1:28" x14ac:dyDescent="0.3">
      <c r="A1544" s="8" t="b">
        <f t="shared" si="72"/>
        <v>0</v>
      </c>
      <c r="B1544" t="str">
        <f t="shared" si="73"/>
        <v>hellomotherhat</v>
      </c>
      <c r="C1544" s="10" t="str">
        <f t="shared" si="74"/>
        <v>hellomother_hat</v>
      </c>
      <c r="D1544">
        <v>5319</v>
      </c>
      <c r="E1544" t="s">
        <v>24</v>
      </c>
      <c r="F1544" t="s">
        <v>5107</v>
      </c>
      <c r="G1544" t="s">
        <v>26</v>
      </c>
      <c r="H1544" t="s">
        <v>5108</v>
      </c>
      <c r="I1544" t="s">
        <v>59</v>
      </c>
      <c r="J1544">
        <v>20</v>
      </c>
      <c r="K1544">
        <v>20</v>
      </c>
      <c r="L1544">
        <v>0</v>
      </c>
      <c r="M1544">
        <v>0</v>
      </c>
      <c r="N1544">
        <v>0</v>
      </c>
      <c r="O1544">
        <v>2</v>
      </c>
      <c r="P1544">
        <v>0</v>
      </c>
      <c r="Q1544" t="s">
        <v>60</v>
      </c>
      <c r="R1544">
        <v>10</v>
      </c>
      <c r="S1544">
        <v>0</v>
      </c>
      <c r="T1544" t="s">
        <v>72</v>
      </c>
      <c r="U1544" t="s">
        <v>36</v>
      </c>
      <c r="V1544" t="s">
        <v>185</v>
      </c>
      <c r="W1544" t="s">
        <v>38</v>
      </c>
      <c r="X1544" s="8" t="s">
        <v>38752</v>
      </c>
      <c r="Y1544" s="93"/>
      <c r="Z1544" s="93"/>
      <c r="AA1544" t="s">
        <v>5109</v>
      </c>
      <c r="AB1544" t="s">
        <v>5110</v>
      </c>
    </row>
    <row r="1545" spans="1:28" x14ac:dyDescent="0.3">
      <c r="A1545" s="8" t="b">
        <f t="shared" si="72"/>
        <v>0</v>
      </c>
      <c r="B1545" t="str">
        <f t="shared" si="73"/>
        <v>championwreath</v>
      </c>
      <c r="C1545" s="10" t="str">
        <f t="shared" si="74"/>
        <v>champion_wreath</v>
      </c>
      <c r="D1545">
        <v>5320</v>
      </c>
      <c r="E1545" t="s">
        <v>24</v>
      </c>
      <c r="F1545" t="s">
        <v>2078</v>
      </c>
      <c r="G1545" t="s">
        <v>26</v>
      </c>
      <c r="H1545" t="s">
        <v>2079</v>
      </c>
      <c r="I1545" t="s">
        <v>59</v>
      </c>
      <c r="J1545">
        <v>20</v>
      </c>
      <c r="K1545">
        <v>50</v>
      </c>
      <c r="L1545">
        <v>0</v>
      </c>
      <c r="M1545">
        <v>0</v>
      </c>
      <c r="N1545">
        <v>0</v>
      </c>
      <c r="O1545">
        <v>4</v>
      </c>
      <c r="P1545">
        <v>0</v>
      </c>
      <c r="Q1545" t="s">
        <v>60</v>
      </c>
      <c r="R1545">
        <v>0</v>
      </c>
      <c r="S1545">
        <v>0</v>
      </c>
      <c r="T1545" t="s">
        <v>72</v>
      </c>
      <c r="U1545" t="s">
        <v>36</v>
      </c>
      <c r="V1545" t="s">
        <v>37</v>
      </c>
      <c r="W1545" t="s">
        <v>38</v>
      </c>
      <c r="X1545" s="8" t="s">
        <v>38753</v>
      </c>
      <c r="Y1545" s="93"/>
      <c r="Z1545" s="93"/>
      <c r="AA1545" t="s">
        <v>2080</v>
      </c>
      <c r="AB1545" t="s">
        <v>2081</v>
      </c>
    </row>
    <row r="1546" spans="1:28" x14ac:dyDescent="0.3">
      <c r="A1546" s="8" t="b">
        <f t="shared" si="72"/>
        <v>0</v>
      </c>
      <c r="B1546" t="str">
        <f t="shared" si="73"/>
        <v>indonesianbandana</v>
      </c>
      <c r="C1546" s="10" t="str">
        <f t="shared" si="74"/>
        <v>indonesian_bandana</v>
      </c>
      <c r="D1546">
        <v>5321</v>
      </c>
      <c r="E1546" t="s">
        <v>24</v>
      </c>
      <c r="F1546" t="s">
        <v>5501</v>
      </c>
      <c r="G1546" t="s">
        <v>26</v>
      </c>
      <c r="H1546" t="s">
        <v>5502</v>
      </c>
      <c r="I1546" t="s">
        <v>59</v>
      </c>
      <c r="J1546">
        <v>20</v>
      </c>
      <c r="K1546">
        <v>50</v>
      </c>
      <c r="L1546">
        <v>0</v>
      </c>
      <c r="M1546">
        <v>0</v>
      </c>
      <c r="N1546">
        <v>0</v>
      </c>
      <c r="O1546">
        <v>4</v>
      </c>
      <c r="P1546">
        <v>0</v>
      </c>
      <c r="Q1546" t="s">
        <v>60</v>
      </c>
      <c r="R1546">
        <v>0</v>
      </c>
      <c r="S1546">
        <v>0</v>
      </c>
      <c r="T1546" t="s">
        <v>72</v>
      </c>
      <c r="U1546" t="s">
        <v>36</v>
      </c>
      <c r="V1546" t="s">
        <v>37</v>
      </c>
      <c r="W1546" t="s">
        <v>38</v>
      </c>
      <c r="X1546" s="8" t="s">
        <v>38754</v>
      </c>
      <c r="Y1546" s="93"/>
      <c r="Z1546" s="93"/>
      <c r="AA1546" t="s">
        <v>5503</v>
      </c>
      <c r="AB1546" t="s">
        <v>5504</v>
      </c>
    </row>
    <row r="1547" spans="1:28" x14ac:dyDescent="0.3">
      <c r="A1547" s="8" t="b">
        <f t="shared" si="72"/>
        <v>0</v>
      </c>
      <c r="B1547" t="str">
        <f t="shared" si="73"/>
        <v>scarf</v>
      </c>
      <c r="C1547" s="10" t="str">
        <f t="shared" si="74"/>
        <v>scarf</v>
      </c>
      <c r="D1547">
        <v>5322</v>
      </c>
      <c r="E1547" t="s">
        <v>24</v>
      </c>
      <c r="F1547" t="s">
        <v>8793</v>
      </c>
      <c r="G1547" t="s">
        <v>26</v>
      </c>
      <c r="H1547" t="s">
        <v>8794</v>
      </c>
      <c r="I1547" t="s">
        <v>59</v>
      </c>
      <c r="J1547">
        <v>20</v>
      </c>
      <c r="K1547">
        <v>10</v>
      </c>
      <c r="L1547">
        <v>0</v>
      </c>
      <c r="M1547">
        <v>0</v>
      </c>
      <c r="N1547">
        <v>0</v>
      </c>
      <c r="O1547">
        <v>2</v>
      </c>
      <c r="P1547">
        <v>0</v>
      </c>
      <c r="Q1547" t="s">
        <v>24</v>
      </c>
      <c r="R1547">
        <v>24</v>
      </c>
      <c r="S1547">
        <v>0</v>
      </c>
      <c r="T1547" t="s">
        <v>72</v>
      </c>
      <c r="U1547" t="s">
        <v>36</v>
      </c>
      <c r="V1547" t="s">
        <v>37</v>
      </c>
      <c r="W1547" t="s">
        <v>38</v>
      </c>
      <c r="X1547" s="8" t="s">
        <v>38755</v>
      </c>
      <c r="Y1547" s="93"/>
      <c r="Z1547" s="93"/>
      <c r="AA1547" t="s">
        <v>8795</v>
      </c>
      <c r="AB1547" t="s">
        <v>8796</v>
      </c>
    </row>
    <row r="1548" spans="1:28" x14ac:dyDescent="0.3">
      <c r="A1548" s="8" t="b">
        <f t="shared" si="72"/>
        <v>0</v>
      </c>
      <c r="B1548" t="str">
        <f t="shared" si="73"/>
        <v>littleangeldoll</v>
      </c>
      <c r="C1548" s="10" t="str">
        <f t="shared" si="74"/>
        <v>little_angel_doll</v>
      </c>
      <c r="D1548">
        <v>5324</v>
      </c>
      <c r="E1548" t="s">
        <v>24</v>
      </c>
      <c r="F1548" t="s">
        <v>6131</v>
      </c>
      <c r="G1548" t="s">
        <v>26</v>
      </c>
      <c r="H1548" t="s">
        <v>6132</v>
      </c>
      <c r="I1548" t="s">
        <v>59</v>
      </c>
      <c r="J1548">
        <v>20</v>
      </c>
      <c r="K1548">
        <v>30</v>
      </c>
      <c r="L1548">
        <v>0</v>
      </c>
      <c r="M1548">
        <v>0</v>
      </c>
      <c r="N1548">
        <v>0</v>
      </c>
      <c r="O1548">
        <v>2</v>
      </c>
      <c r="P1548">
        <v>0</v>
      </c>
      <c r="Q1548" t="s">
        <v>24</v>
      </c>
      <c r="R1548">
        <v>10</v>
      </c>
      <c r="S1548">
        <v>0</v>
      </c>
      <c r="T1548" t="s">
        <v>72</v>
      </c>
      <c r="U1548" t="s">
        <v>36</v>
      </c>
      <c r="V1548" t="s">
        <v>37</v>
      </c>
      <c r="W1548" t="s">
        <v>38</v>
      </c>
      <c r="X1548" s="8" t="s">
        <v>38756</v>
      </c>
      <c r="Y1548" s="93"/>
      <c r="Z1548" s="93"/>
      <c r="AA1548" t="s">
        <v>6133</v>
      </c>
      <c r="AB1548" t="s">
        <v>6134</v>
      </c>
    </row>
    <row r="1549" spans="1:28" x14ac:dyDescent="0.3">
      <c r="A1549" s="8" t="b">
        <f t="shared" si="72"/>
        <v>0</v>
      </c>
      <c r="B1549" t="str">
        <f t="shared" si="73"/>
        <v>roboeye</v>
      </c>
      <c r="C1549" s="10" t="str">
        <f t="shared" si="74"/>
        <v>robo_eye</v>
      </c>
      <c r="D1549">
        <v>5325</v>
      </c>
      <c r="E1549" t="s">
        <v>24</v>
      </c>
      <c r="F1549" t="s">
        <v>8452</v>
      </c>
      <c r="G1549" t="s">
        <v>26</v>
      </c>
      <c r="H1549" t="s">
        <v>8453</v>
      </c>
      <c r="I1549" t="s">
        <v>59</v>
      </c>
      <c r="J1549">
        <v>20</v>
      </c>
      <c r="K1549">
        <v>20</v>
      </c>
      <c r="L1549">
        <v>0</v>
      </c>
      <c r="M1549">
        <v>0</v>
      </c>
      <c r="N1549">
        <v>0</v>
      </c>
      <c r="O1549">
        <v>2</v>
      </c>
      <c r="P1549">
        <v>0</v>
      </c>
      <c r="Q1549" t="s">
        <v>24</v>
      </c>
      <c r="R1549">
        <v>10</v>
      </c>
      <c r="S1549">
        <v>0</v>
      </c>
      <c r="T1549" t="s">
        <v>189</v>
      </c>
      <c r="U1549" t="s">
        <v>36</v>
      </c>
      <c r="V1549" t="s">
        <v>37</v>
      </c>
      <c r="W1549" t="s">
        <v>38</v>
      </c>
      <c r="X1549" t="s">
        <v>38757</v>
      </c>
      <c r="Y1549" s="93"/>
      <c r="Z1549" s="93"/>
      <c r="AA1549" t="s">
        <v>8454</v>
      </c>
      <c r="AB1549" t="s">
        <v>8455</v>
      </c>
    </row>
    <row r="1550" spans="1:28" x14ac:dyDescent="0.3">
      <c r="A1550" s="8" t="b">
        <f t="shared" si="72"/>
        <v>0</v>
      </c>
      <c r="B1550" t="str">
        <f t="shared" si="73"/>
        <v>lokimask</v>
      </c>
      <c r="C1550" s="10" t="str">
        <f t="shared" si="74"/>
        <v>loki_mask</v>
      </c>
      <c r="D1550">
        <v>5332</v>
      </c>
      <c r="E1550" t="s">
        <v>24</v>
      </c>
      <c r="F1550" t="s">
        <v>6158</v>
      </c>
      <c r="G1550" t="s">
        <v>26</v>
      </c>
      <c r="H1550" t="s">
        <v>6159</v>
      </c>
      <c r="I1550" t="s">
        <v>59</v>
      </c>
      <c r="J1550">
        <v>0</v>
      </c>
      <c r="K1550">
        <v>20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24</v>
      </c>
      <c r="R1550">
        <v>1</v>
      </c>
      <c r="S1550">
        <v>0</v>
      </c>
      <c r="T1550" t="s">
        <v>184</v>
      </c>
      <c r="U1550" t="s">
        <v>36</v>
      </c>
      <c r="V1550" t="s">
        <v>37</v>
      </c>
      <c r="W1550" t="s">
        <v>38</v>
      </c>
      <c r="X1550" s="8" t="s">
        <v>38758</v>
      </c>
      <c r="Y1550" s="93"/>
      <c r="Z1550" s="93"/>
      <c r="AA1550" t="s">
        <v>6160</v>
      </c>
      <c r="AB1550" t="s">
        <v>6161</v>
      </c>
    </row>
    <row r="1551" spans="1:28" x14ac:dyDescent="0.3">
      <c r="A1551" s="8" t="b">
        <f t="shared" si="72"/>
        <v>0</v>
      </c>
      <c r="B1551" t="str">
        <f t="shared" si="73"/>
        <v>radioantenna</v>
      </c>
      <c r="C1551" s="10" t="str">
        <f t="shared" si="74"/>
        <v>radio_antenna</v>
      </c>
      <c r="D1551">
        <v>5333</v>
      </c>
      <c r="E1551" t="s">
        <v>24</v>
      </c>
      <c r="F1551" t="s">
        <v>8101</v>
      </c>
      <c r="G1551" t="s">
        <v>26</v>
      </c>
      <c r="H1551" t="s">
        <v>8102</v>
      </c>
      <c r="I1551" t="s">
        <v>59</v>
      </c>
      <c r="J1551">
        <v>0</v>
      </c>
      <c r="K1551">
        <v>150</v>
      </c>
      <c r="L1551">
        <v>0</v>
      </c>
      <c r="M1551">
        <v>0</v>
      </c>
      <c r="N1551">
        <v>0</v>
      </c>
      <c r="O1551">
        <v>2</v>
      </c>
      <c r="P1551">
        <v>0</v>
      </c>
      <c r="Q1551" t="s">
        <v>24</v>
      </c>
      <c r="R1551">
        <v>50</v>
      </c>
      <c r="S1551">
        <v>0</v>
      </c>
      <c r="T1551" t="s">
        <v>72</v>
      </c>
      <c r="U1551" t="s">
        <v>36</v>
      </c>
      <c r="V1551" t="s">
        <v>37</v>
      </c>
      <c r="W1551" t="s">
        <v>38</v>
      </c>
      <c r="X1551" s="8" t="s">
        <v>39263</v>
      </c>
      <c r="Y1551" s="93"/>
      <c r="Z1551" s="93"/>
      <c r="AA1551" t="s">
        <v>8103</v>
      </c>
      <c r="AB1551" t="s">
        <v>8104</v>
      </c>
    </row>
    <row r="1552" spans="1:28" x14ac:dyDescent="0.3">
      <c r="A1552" s="8" t="b">
        <f t="shared" si="72"/>
        <v>0</v>
      </c>
      <c r="B1552" t="str">
        <f t="shared" si="73"/>
        <v>jumpingporing</v>
      </c>
      <c r="C1552" s="10" t="str">
        <f t="shared" si="74"/>
        <v>jumping_poring</v>
      </c>
      <c r="D1552">
        <v>5335</v>
      </c>
      <c r="E1552" t="s">
        <v>24</v>
      </c>
      <c r="F1552" t="s">
        <v>5685</v>
      </c>
      <c r="G1552" t="s">
        <v>26</v>
      </c>
      <c r="H1552" t="s">
        <v>5686</v>
      </c>
      <c r="I1552" t="s">
        <v>59</v>
      </c>
      <c r="J1552">
        <v>0</v>
      </c>
      <c r="K1552">
        <v>30</v>
      </c>
      <c r="L1552">
        <v>0</v>
      </c>
      <c r="M1552">
        <v>0</v>
      </c>
      <c r="N1552">
        <v>0</v>
      </c>
      <c r="O1552">
        <v>2</v>
      </c>
      <c r="P1552">
        <v>0</v>
      </c>
      <c r="Q1552" t="s">
        <v>60</v>
      </c>
      <c r="R1552">
        <v>10</v>
      </c>
      <c r="S1552">
        <v>0</v>
      </c>
      <c r="T1552" t="s">
        <v>72</v>
      </c>
      <c r="U1552" t="s">
        <v>36</v>
      </c>
      <c r="V1552" t="s">
        <v>37</v>
      </c>
      <c r="W1552" t="s">
        <v>38</v>
      </c>
      <c r="X1552" s="8" t="s">
        <v>38759</v>
      </c>
      <c r="Y1552" s="93"/>
      <c r="Z1552" s="93"/>
      <c r="AA1552" t="s">
        <v>5687</v>
      </c>
      <c r="AB1552" t="s">
        <v>5688</v>
      </c>
    </row>
    <row r="1553" spans="1:28" x14ac:dyDescent="0.3">
      <c r="A1553" s="8" t="b">
        <f t="shared" si="72"/>
        <v>0</v>
      </c>
      <c r="B1553" t="str">
        <f t="shared" si="73"/>
        <v>guildsmanrecruiter</v>
      </c>
      <c r="C1553" s="10" t="str">
        <f t="shared" si="74"/>
        <v>guildsman_recruiter</v>
      </c>
      <c r="D1553">
        <v>5336</v>
      </c>
      <c r="E1553" t="s">
        <v>24</v>
      </c>
      <c r="F1553" t="s">
        <v>4859</v>
      </c>
      <c r="G1553" t="s">
        <v>26</v>
      </c>
      <c r="H1553" t="s">
        <v>4860</v>
      </c>
      <c r="I1553" t="s">
        <v>59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0</v>
      </c>
      <c r="Q1553" t="s">
        <v>60</v>
      </c>
      <c r="R1553">
        <v>10</v>
      </c>
      <c r="S1553">
        <v>0</v>
      </c>
      <c r="T1553" t="s">
        <v>72</v>
      </c>
      <c r="U1553" t="s">
        <v>36</v>
      </c>
      <c r="V1553" t="s">
        <v>37</v>
      </c>
      <c r="W1553" t="s">
        <v>38</v>
      </c>
      <c r="X1553" s="8"/>
      <c r="Y1553" s="93"/>
      <c r="Z1553" s="93"/>
      <c r="AA1553" t="s">
        <v>4861</v>
      </c>
      <c r="AB1553" t="s">
        <v>4862</v>
      </c>
    </row>
    <row r="1554" spans="1:28" x14ac:dyDescent="0.3">
      <c r="A1554" s="8" t="b">
        <f t="shared" si="72"/>
        <v>0</v>
      </c>
      <c r="B1554" t="str">
        <f t="shared" si="73"/>
        <v>bfrecruiterhat</v>
      </c>
      <c r="C1554" s="10" t="str">
        <f t="shared" si="74"/>
        <v>bf_recruiter_hat</v>
      </c>
      <c r="D1554">
        <v>5338</v>
      </c>
      <c r="E1554" t="s">
        <v>24</v>
      </c>
      <c r="F1554" t="s">
        <v>1010</v>
      </c>
      <c r="G1554" t="s">
        <v>26</v>
      </c>
      <c r="H1554" t="s">
        <v>1011</v>
      </c>
      <c r="I1554" t="s">
        <v>59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0</v>
      </c>
      <c r="Q1554" t="s">
        <v>60</v>
      </c>
      <c r="R1554">
        <v>10</v>
      </c>
      <c r="S1554">
        <v>0</v>
      </c>
      <c r="T1554" t="s">
        <v>72</v>
      </c>
      <c r="U1554" t="s">
        <v>36</v>
      </c>
      <c r="V1554" t="s">
        <v>37</v>
      </c>
      <c r="W1554" t="s">
        <v>38</v>
      </c>
      <c r="X1554" s="8"/>
      <c r="Y1554" s="93"/>
      <c r="Z1554" s="93"/>
      <c r="AA1554" t="s">
        <v>1012</v>
      </c>
      <c r="AB1554" t="s">
        <v>1013</v>
      </c>
    </row>
    <row r="1555" spans="1:28" x14ac:dyDescent="0.3">
      <c r="A1555" s="8" t="b">
        <f t="shared" si="72"/>
        <v>0</v>
      </c>
      <c r="B1555" t="str">
        <f t="shared" si="73"/>
        <v>friendrecruiterhat</v>
      </c>
      <c r="C1555" s="10" t="str">
        <f t="shared" si="74"/>
        <v>friend_recruiter_hat</v>
      </c>
      <c r="D1555">
        <v>5339</v>
      </c>
      <c r="E1555" t="s">
        <v>24</v>
      </c>
      <c r="F1555" t="s">
        <v>4246</v>
      </c>
      <c r="G1555" t="s">
        <v>26</v>
      </c>
      <c r="H1555" t="s">
        <v>4247</v>
      </c>
      <c r="I1555" t="s">
        <v>59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0</v>
      </c>
      <c r="Q1555" t="s">
        <v>60</v>
      </c>
      <c r="R1555">
        <v>10</v>
      </c>
      <c r="S1555">
        <v>0</v>
      </c>
      <c r="T1555" t="s">
        <v>72</v>
      </c>
      <c r="U1555" t="s">
        <v>36</v>
      </c>
      <c r="V1555" t="s">
        <v>37</v>
      </c>
      <c r="W1555" t="s">
        <v>38</v>
      </c>
      <c r="X1555" s="8"/>
      <c r="Y1555" s="93"/>
      <c r="Z1555" s="93"/>
      <c r="AA1555" t="s">
        <v>4248</v>
      </c>
      <c r="AB1555" t="s">
        <v>4249</v>
      </c>
    </row>
    <row r="1556" spans="1:28" x14ac:dyDescent="0.3">
      <c r="A1556" s="8" t="b">
        <f t="shared" si="72"/>
        <v>0</v>
      </c>
      <c r="B1556" t="str">
        <f t="shared" si="73"/>
        <v>deprotaidollhat</v>
      </c>
      <c r="C1556" s="10" t="str">
        <f t="shared" si="74"/>
        <v>deprotai_doll_hat</v>
      </c>
      <c r="D1556">
        <v>5340</v>
      </c>
      <c r="E1556" t="s">
        <v>24</v>
      </c>
      <c r="F1556" t="s">
        <v>2906</v>
      </c>
      <c r="G1556" t="s">
        <v>26</v>
      </c>
      <c r="H1556" t="s">
        <v>2907</v>
      </c>
      <c r="I1556" t="s">
        <v>59</v>
      </c>
      <c r="J1556">
        <v>0</v>
      </c>
      <c r="K1556">
        <v>50</v>
      </c>
      <c r="L1556">
        <v>0</v>
      </c>
      <c r="M1556">
        <v>0</v>
      </c>
      <c r="N1556">
        <v>0</v>
      </c>
      <c r="O1556">
        <v>0</v>
      </c>
      <c r="P1556">
        <v>1</v>
      </c>
      <c r="Q1556" t="s">
        <v>24</v>
      </c>
      <c r="R1556">
        <v>60</v>
      </c>
      <c r="S1556">
        <v>0</v>
      </c>
      <c r="T1556" t="s">
        <v>72</v>
      </c>
      <c r="U1556" t="s">
        <v>36</v>
      </c>
      <c r="V1556" t="s">
        <v>37</v>
      </c>
      <c r="W1556" t="s">
        <v>38</v>
      </c>
      <c r="X1556" s="8" t="s">
        <v>38760</v>
      </c>
      <c r="Y1556" s="93"/>
      <c r="Z1556" s="93"/>
      <c r="AA1556" t="s">
        <v>2908</v>
      </c>
      <c r="AB1556" t="s">
        <v>2909</v>
      </c>
    </row>
    <row r="1557" spans="1:28" x14ac:dyDescent="0.3">
      <c r="A1557" s="8" t="b">
        <f t="shared" si="72"/>
        <v>0</v>
      </c>
      <c r="B1557" t="str">
        <f t="shared" si="73"/>
        <v>clarisdollhat</v>
      </c>
      <c r="C1557" s="10" t="str">
        <f t="shared" si="74"/>
        <v>claris_doll_hat</v>
      </c>
      <c r="D1557">
        <v>5341</v>
      </c>
      <c r="E1557" t="s">
        <v>24</v>
      </c>
      <c r="F1557" t="s">
        <v>2241</v>
      </c>
      <c r="G1557" t="s">
        <v>26</v>
      </c>
      <c r="H1557" t="s">
        <v>2242</v>
      </c>
      <c r="I1557" t="s">
        <v>59</v>
      </c>
      <c r="J1557">
        <v>0</v>
      </c>
      <c r="K1557">
        <v>50</v>
      </c>
      <c r="L1557">
        <v>0</v>
      </c>
      <c r="M1557">
        <v>0</v>
      </c>
      <c r="N1557">
        <v>0</v>
      </c>
      <c r="O1557">
        <v>0</v>
      </c>
      <c r="P1557">
        <v>1</v>
      </c>
      <c r="Q1557" t="s">
        <v>24</v>
      </c>
      <c r="R1557">
        <v>60</v>
      </c>
      <c r="S1557">
        <v>0</v>
      </c>
      <c r="T1557" t="s">
        <v>72</v>
      </c>
      <c r="U1557" t="s">
        <v>36</v>
      </c>
      <c r="V1557" t="s">
        <v>37</v>
      </c>
      <c r="W1557" t="s">
        <v>38</v>
      </c>
      <c r="X1557" s="8" t="s">
        <v>38761</v>
      </c>
      <c r="Y1557" s="93"/>
      <c r="Z1557" s="93"/>
      <c r="AA1557" t="s">
        <v>2243</v>
      </c>
      <c r="AB1557" t="s">
        <v>2244</v>
      </c>
    </row>
    <row r="1558" spans="1:28" x14ac:dyDescent="0.3">
      <c r="A1558" s="8" t="b">
        <f t="shared" si="72"/>
        <v>0</v>
      </c>
      <c r="B1558" t="str">
        <f t="shared" si="73"/>
        <v>sorindollhat</v>
      </c>
      <c r="C1558" s="10" t="str">
        <f t="shared" si="74"/>
        <v>sorin_doll_hat</v>
      </c>
      <c r="D1558">
        <v>5342</v>
      </c>
      <c r="E1558" t="s">
        <v>24</v>
      </c>
      <c r="F1558" t="s">
        <v>9353</v>
      </c>
      <c r="G1558" t="s">
        <v>26</v>
      </c>
      <c r="H1558" t="s">
        <v>9354</v>
      </c>
      <c r="I1558" t="s">
        <v>59</v>
      </c>
      <c r="J1558">
        <v>0</v>
      </c>
      <c r="K1558">
        <v>50</v>
      </c>
      <c r="L1558">
        <v>0</v>
      </c>
      <c r="M1558">
        <v>0</v>
      </c>
      <c r="N1558">
        <v>0</v>
      </c>
      <c r="O1558">
        <v>0</v>
      </c>
      <c r="P1558">
        <v>1</v>
      </c>
      <c r="Q1558" t="s">
        <v>24</v>
      </c>
      <c r="R1558">
        <v>60</v>
      </c>
      <c r="S1558">
        <v>0</v>
      </c>
      <c r="T1558" t="s">
        <v>72</v>
      </c>
      <c r="U1558" t="s">
        <v>36</v>
      </c>
      <c r="V1558" t="s">
        <v>37</v>
      </c>
      <c r="W1558" t="s">
        <v>38</v>
      </c>
      <c r="X1558" s="8" t="s">
        <v>39264</v>
      </c>
      <c r="Y1558" s="93"/>
      <c r="Z1558" s="93"/>
      <c r="AA1558" t="s">
        <v>9355</v>
      </c>
      <c r="AB1558" t="s">
        <v>9356</v>
      </c>
    </row>
    <row r="1559" spans="1:28" x14ac:dyDescent="0.3">
      <c r="A1559" s="8" t="b">
        <f t="shared" si="72"/>
        <v>0</v>
      </c>
      <c r="B1559" t="str">
        <f t="shared" si="73"/>
        <v>tayelindollhat</v>
      </c>
      <c r="C1559" s="10" t="str">
        <f t="shared" si="74"/>
        <v>tayelin_doll_hat</v>
      </c>
      <c r="D1559">
        <v>5343</v>
      </c>
      <c r="E1559" t="s">
        <v>24</v>
      </c>
      <c r="F1559" t="s">
        <v>9912</v>
      </c>
      <c r="G1559" t="s">
        <v>26</v>
      </c>
      <c r="H1559" t="s">
        <v>9913</v>
      </c>
      <c r="I1559" t="s">
        <v>59</v>
      </c>
      <c r="J1559" s="8">
        <v>0</v>
      </c>
      <c r="K1559">
        <v>50</v>
      </c>
      <c r="L1559">
        <v>0</v>
      </c>
      <c r="M1559">
        <v>0</v>
      </c>
      <c r="N1559">
        <v>0</v>
      </c>
      <c r="O1559">
        <v>0</v>
      </c>
      <c r="P1559">
        <v>1</v>
      </c>
      <c r="Q1559" t="s">
        <v>24</v>
      </c>
      <c r="R1559">
        <v>60</v>
      </c>
      <c r="S1559">
        <v>0</v>
      </c>
      <c r="T1559" t="s">
        <v>72</v>
      </c>
      <c r="U1559" t="s">
        <v>36</v>
      </c>
      <c r="V1559" t="s">
        <v>37</v>
      </c>
      <c r="W1559" t="s">
        <v>38</v>
      </c>
      <c r="X1559" s="8" t="s">
        <v>38762</v>
      </c>
      <c r="Y1559" s="93"/>
      <c r="Z1559" s="93"/>
      <c r="AA1559" t="s">
        <v>9914</v>
      </c>
      <c r="AB1559" t="s">
        <v>9915</v>
      </c>
    </row>
    <row r="1560" spans="1:28" x14ac:dyDescent="0.3">
      <c r="A1560" s="8" t="b">
        <f t="shared" si="72"/>
        <v>0</v>
      </c>
      <c r="B1560" t="str">
        <f t="shared" si="73"/>
        <v>binitdollhat</v>
      </c>
      <c r="C1560" s="10" t="str">
        <f t="shared" si="74"/>
        <v>binit_doll_hat</v>
      </c>
      <c r="D1560">
        <v>5344</v>
      </c>
      <c r="E1560" t="s">
        <v>24</v>
      </c>
      <c r="F1560" t="s">
        <v>1109</v>
      </c>
      <c r="G1560" t="s">
        <v>26</v>
      </c>
      <c r="H1560" t="s">
        <v>1110</v>
      </c>
      <c r="I1560" t="s">
        <v>59</v>
      </c>
      <c r="J1560" s="8">
        <v>0</v>
      </c>
      <c r="K1560">
        <v>50</v>
      </c>
      <c r="L1560">
        <v>0</v>
      </c>
      <c r="M1560">
        <v>0</v>
      </c>
      <c r="N1560">
        <v>0</v>
      </c>
      <c r="O1560">
        <v>0</v>
      </c>
      <c r="P1560">
        <v>1</v>
      </c>
      <c r="Q1560" t="s">
        <v>24</v>
      </c>
      <c r="R1560">
        <v>60</v>
      </c>
      <c r="S1560">
        <v>0</v>
      </c>
      <c r="T1560" t="s">
        <v>72</v>
      </c>
      <c r="U1560" t="s">
        <v>36</v>
      </c>
      <c r="V1560" t="s">
        <v>37</v>
      </c>
      <c r="W1560" t="s">
        <v>38</v>
      </c>
      <c r="X1560" s="8" t="s">
        <v>39265</v>
      </c>
      <c r="Y1560" s="93"/>
      <c r="Z1560" s="93"/>
      <c r="AA1560" t="s">
        <v>1111</v>
      </c>
      <c r="AB1560" t="s">
        <v>1112</v>
      </c>
    </row>
    <row r="1561" spans="1:28" x14ac:dyDescent="0.3">
      <c r="A1561" s="8" t="b">
        <f t="shared" si="72"/>
        <v>0</v>
      </c>
      <c r="B1561" t="str">
        <f t="shared" si="73"/>
        <v>debrildollhat</v>
      </c>
      <c r="C1561" s="10" t="str">
        <f t="shared" si="74"/>
        <v>debril_doll_hat</v>
      </c>
      <c r="D1561">
        <v>5345</v>
      </c>
      <c r="E1561" t="s">
        <v>24</v>
      </c>
      <c r="F1561" t="s">
        <v>2874</v>
      </c>
      <c r="G1561" t="s">
        <v>26</v>
      </c>
      <c r="H1561" t="s">
        <v>2875</v>
      </c>
      <c r="I1561" t="s">
        <v>59</v>
      </c>
      <c r="J1561" s="8">
        <v>0</v>
      </c>
      <c r="K1561">
        <v>50</v>
      </c>
      <c r="L1561">
        <v>0</v>
      </c>
      <c r="M1561">
        <v>0</v>
      </c>
      <c r="N1561">
        <v>0</v>
      </c>
      <c r="O1561">
        <v>0</v>
      </c>
      <c r="P1561">
        <v>1</v>
      </c>
      <c r="Q1561" t="s">
        <v>24</v>
      </c>
      <c r="R1561">
        <v>60</v>
      </c>
      <c r="S1561">
        <v>0</v>
      </c>
      <c r="T1561" t="s">
        <v>72</v>
      </c>
      <c r="U1561" t="s">
        <v>36</v>
      </c>
      <c r="V1561" t="s">
        <v>37</v>
      </c>
      <c r="W1561" t="s">
        <v>38</v>
      </c>
      <c r="X1561" s="8" t="s">
        <v>38763</v>
      </c>
      <c r="Y1561" s="93"/>
      <c r="Z1561" s="93"/>
      <c r="AA1561" t="s">
        <v>2876</v>
      </c>
      <c r="AB1561" t="s">
        <v>2877</v>
      </c>
    </row>
    <row r="1562" spans="1:28" x14ac:dyDescent="0.3">
      <c r="A1562" s="8" t="b">
        <f t="shared" si="72"/>
        <v>0</v>
      </c>
      <c r="B1562" t="str">
        <f t="shared" si="73"/>
        <v>gfrecruiterhat</v>
      </c>
      <c r="C1562" s="10" t="str">
        <f t="shared" si="74"/>
        <v>gf_recruiter_hat</v>
      </c>
      <c r="D1562">
        <v>5346</v>
      </c>
      <c r="E1562" t="s">
        <v>24</v>
      </c>
      <c r="F1562" t="s">
        <v>4408</v>
      </c>
      <c r="G1562" t="s">
        <v>26</v>
      </c>
      <c r="H1562" t="s">
        <v>4409</v>
      </c>
      <c r="I1562" t="s">
        <v>59</v>
      </c>
      <c r="J1562" s="8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0</v>
      </c>
      <c r="Q1562" t="s">
        <v>60</v>
      </c>
      <c r="R1562">
        <v>10</v>
      </c>
      <c r="S1562">
        <v>0</v>
      </c>
      <c r="T1562" t="s">
        <v>72</v>
      </c>
      <c r="U1562" t="s">
        <v>36</v>
      </c>
      <c r="V1562" t="s">
        <v>37</v>
      </c>
      <c r="W1562" t="s">
        <v>38</v>
      </c>
      <c r="X1562" s="8"/>
      <c r="Y1562" s="93"/>
      <c r="Z1562" s="93"/>
      <c r="AA1562" t="s">
        <v>4410</v>
      </c>
      <c r="AB1562" t="s">
        <v>4411</v>
      </c>
    </row>
    <row r="1563" spans="1:28" x14ac:dyDescent="0.3">
      <c r="A1563" s="8" t="b">
        <f t="shared" si="72"/>
        <v>0</v>
      </c>
      <c r="B1563" t="str">
        <f t="shared" si="73"/>
        <v>bigsis'ribbon</v>
      </c>
      <c r="C1563" s="10" t="str">
        <f t="shared" si="74"/>
        <v>big_sis'_ribbon_</v>
      </c>
      <c r="D1563">
        <v>5348</v>
      </c>
      <c r="E1563" t="s">
        <v>24</v>
      </c>
      <c r="F1563" t="s">
        <v>1098</v>
      </c>
      <c r="G1563" t="s">
        <v>26</v>
      </c>
      <c r="H1563" t="s">
        <v>1095</v>
      </c>
      <c r="I1563" t="s">
        <v>59</v>
      </c>
      <c r="J1563" s="1">
        <v>15000</v>
      </c>
      <c r="K1563">
        <v>20</v>
      </c>
      <c r="L1563">
        <v>0</v>
      </c>
      <c r="M1563">
        <v>0</v>
      </c>
      <c r="N1563">
        <v>0</v>
      </c>
      <c r="O1563">
        <v>2</v>
      </c>
      <c r="P1563">
        <v>1</v>
      </c>
      <c r="Q1563" t="s">
        <v>60</v>
      </c>
      <c r="R1563">
        <v>0</v>
      </c>
      <c r="S1563">
        <v>0</v>
      </c>
      <c r="T1563" t="s">
        <v>72</v>
      </c>
      <c r="U1563" t="s">
        <v>36</v>
      </c>
      <c r="V1563" t="s">
        <v>185</v>
      </c>
      <c r="W1563" t="s">
        <v>38</v>
      </c>
      <c r="X1563" s="8" t="s">
        <v>38201</v>
      </c>
      <c r="Y1563" s="93"/>
      <c r="Z1563" s="93"/>
      <c r="AA1563" t="s">
        <v>1099</v>
      </c>
      <c r="AB1563" t="s">
        <v>1100</v>
      </c>
    </row>
    <row r="1564" spans="1:28" x14ac:dyDescent="0.3">
      <c r="A1564" s="8" t="b">
        <f t="shared" si="72"/>
        <v>0</v>
      </c>
      <c r="B1564" t="str">
        <f t="shared" si="73"/>
        <v>boy'scap</v>
      </c>
      <c r="C1564" s="10" t="str">
        <f t="shared" si="74"/>
        <v>boy's_cap_</v>
      </c>
      <c r="D1564">
        <v>5349</v>
      </c>
      <c r="E1564" t="s">
        <v>24</v>
      </c>
      <c r="F1564" t="s">
        <v>1531</v>
      </c>
      <c r="G1564" t="s">
        <v>26</v>
      </c>
      <c r="H1564" t="s">
        <v>1528</v>
      </c>
      <c r="I1564" t="s">
        <v>59</v>
      </c>
      <c r="J1564">
        <v>20</v>
      </c>
      <c r="K1564">
        <v>10</v>
      </c>
      <c r="L1564">
        <v>0</v>
      </c>
      <c r="M1564">
        <v>0</v>
      </c>
      <c r="N1564">
        <v>0</v>
      </c>
      <c r="O1564">
        <v>2</v>
      </c>
      <c r="P1564">
        <v>1</v>
      </c>
      <c r="Q1564" t="s">
        <v>60</v>
      </c>
      <c r="R1564">
        <v>0</v>
      </c>
      <c r="S1564">
        <v>0</v>
      </c>
      <c r="T1564" t="s">
        <v>72</v>
      </c>
      <c r="U1564" t="s">
        <v>36</v>
      </c>
      <c r="V1564" t="s">
        <v>185</v>
      </c>
      <c r="W1564" t="s">
        <v>38</v>
      </c>
      <c r="X1564" s="8"/>
      <c r="Y1564" s="93"/>
      <c r="Z1564" s="93"/>
      <c r="AA1564" t="s">
        <v>1532</v>
      </c>
      <c r="AB1564" t="s">
        <v>1533</v>
      </c>
    </row>
    <row r="1565" spans="1:28" x14ac:dyDescent="0.3">
      <c r="A1565" s="8" t="b">
        <f t="shared" si="72"/>
        <v>0</v>
      </c>
      <c r="B1565" t="str">
        <f t="shared" si="73"/>
        <v>poporingcap</v>
      </c>
      <c r="C1565" s="10" t="str">
        <f t="shared" si="74"/>
        <v>poporing_cap</v>
      </c>
      <c r="D1565">
        <v>5352</v>
      </c>
      <c r="E1565" t="s">
        <v>24</v>
      </c>
      <c r="F1565" t="s">
        <v>7819</v>
      </c>
      <c r="G1565" t="s">
        <v>26</v>
      </c>
      <c r="H1565" t="s">
        <v>7820</v>
      </c>
      <c r="I1565" t="s">
        <v>59</v>
      </c>
      <c r="J1565">
        <v>20</v>
      </c>
      <c r="K1565">
        <v>70</v>
      </c>
      <c r="L1565">
        <v>0</v>
      </c>
      <c r="M1565">
        <v>0</v>
      </c>
      <c r="N1565">
        <v>0</v>
      </c>
      <c r="O1565">
        <v>2</v>
      </c>
      <c r="P1565">
        <v>0</v>
      </c>
      <c r="Q1565" t="s">
        <v>60</v>
      </c>
      <c r="R1565">
        <v>38</v>
      </c>
      <c r="S1565">
        <v>0</v>
      </c>
      <c r="T1565" t="s">
        <v>72</v>
      </c>
      <c r="U1565" t="s">
        <v>36</v>
      </c>
      <c r="V1565" t="s">
        <v>185</v>
      </c>
      <c r="W1565" t="s">
        <v>38</v>
      </c>
      <c r="X1565" s="8"/>
      <c r="Y1565" s="93"/>
      <c r="Z1565" s="93"/>
      <c r="AA1565" t="s">
        <v>7821</v>
      </c>
      <c r="AB1565" t="s">
        <v>7822</v>
      </c>
    </row>
    <row r="1566" spans="1:28" x14ac:dyDescent="0.3">
      <c r="A1566" s="8" t="b">
        <f t="shared" si="72"/>
        <v>0</v>
      </c>
      <c r="B1566" t="str">
        <f t="shared" si="73"/>
        <v>muslimhatm</v>
      </c>
      <c r="C1566" s="10" t="str">
        <f t="shared" si="74"/>
        <v>muslim_hat_m</v>
      </c>
      <c r="D1566">
        <v>5354</v>
      </c>
      <c r="E1566" t="s">
        <v>24</v>
      </c>
      <c r="F1566" t="s">
        <v>6944</v>
      </c>
      <c r="G1566" t="s">
        <v>26</v>
      </c>
      <c r="H1566" t="s">
        <v>6945</v>
      </c>
      <c r="I1566" t="s">
        <v>59</v>
      </c>
      <c r="J1566">
        <v>20</v>
      </c>
      <c r="K1566">
        <v>10</v>
      </c>
      <c r="L1566">
        <v>0</v>
      </c>
      <c r="M1566">
        <v>0</v>
      </c>
      <c r="N1566">
        <v>0</v>
      </c>
      <c r="O1566">
        <v>2</v>
      </c>
      <c r="P1566">
        <v>0</v>
      </c>
      <c r="Q1566" t="s">
        <v>60</v>
      </c>
      <c r="R1566">
        <v>0</v>
      </c>
      <c r="S1566">
        <v>0</v>
      </c>
      <c r="T1566" t="s">
        <v>72</v>
      </c>
      <c r="U1566" t="s">
        <v>36</v>
      </c>
      <c r="V1566" t="s">
        <v>37</v>
      </c>
      <c r="W1566" t="s">
        <v>38</v>
      </c>
      <c r="X1566" s="8" t="s">
        <v>38764</v>
      </c>
      <c r="Y1566" s="93"/>
      <c r="Z1566" s="93"/>
      <c r="AA1566" t="s">
        <v>6946</v>
      </c>
      <c r="AB1566" t="s">
        <v>6947</v>
      </c>
    </row>
    <row r="1567" spans="1:28" x14ac:dyDescent="0.3">
      <c r="A1567" s="8" t="b">
        <f t="shared" si="72"/>
        <v>0</v>
      </c>
      <c r="B1567" t="str">
        <f t="shared" si="73"/>
        <v>muslimhatf</v>
      </c>
      <c r="C1567" s="10" t="str">
        <f t="shared" si="74"/>
        <v>muslim_hat_f</v>
      </c>
      <c r="D1567">
        <v>5355</v>
      </c>
      <c r="E1567" t="s">
        <v>24</v>
      </c>
      <c r="F1567" t="s">
        <v>6940</v>
      </c>
      <c r="G1567" t="s">
        <v>26</v>
      </c>
      <c r="H1567" t="s">
        <v>6941</v>
      </c>
      <c r="I1567" t="s">
        <v>59</v>
      </c>
      <c r="J1567">
        <v>20</v>
      </c>
      <c r="K1567">
        <v>10</v>
      </c>
      <c r="L1567">
        <v>0</v>
      </c>
      <c r="M1567">
        <v>0</v>
      </c>
      <c r="N1567">
        <v>0</v>
      </c>
      <c r="O1567">
        <v>2</v>
      </c>
      <c r="P1567">
        <v>0</v>
      </c>
      <c r="Q1567" t="s">
        <v>60</v>
      </c>
      <c r="R1567">
        <v>0</v>
      </c>
      <c r="S1567">
        <v>0</v>
      </c>
      <c r="T1567" t="s">
        <v>72</v>
      </c>
      <c r="U1567" t="s">
        <v>36</v>
      </c>
      <c r="V1567" t="s">
        <v>37</v>
      </c>
      <c r="W1567" t="s">
        <v>38</v>
      </c>
      <c r="X1567" s="8" t="s">
        <v>38764</v>
      </c>
      <c r="Y1567" s="93"/>
      <c r="Z1567" s="93"/>
      <c r="AA1567" t="s">
        <v>6942</v>
      </c>
      <c r="AB1567" t="s">
        <v>6943</v>
      </c>
    </row>
    <row r="1568" spans="1:28" x14ac:dyDescent="0.3">
      <c r="A1568" s="8" t="b">
        <f t="shared" si="72"/>
        <v>0</v>
      </c>
      <c r="B1568" t="str">
        <f t="shared" si="73"/>
        <v>wingsofvictory</v>
      </c>
      <c r="C1568" s="10" t="str">
        <f t="shared" si="74"/>
        <v>wings_of_victory</v>
      </c>
      <c r="D1568">
        <v>5357</v>
      </c>
      <c r="E1568" t="s">
        <v>24</v>
      </c>
      <c r="F1568" t="s">
        <v>10784</v>
      </c>
      <c r="G1568" t="s">
        <v>26</v>
      </c>
      <c r="H1568" t="s">
        <v>10408</v>
      </c>
      <c r="I1568" t="s">
        <v>59</v>
      </c>
      <c r="J1568">
        <v>20</v>
      </c>
      <c r="K1568">
        <v>0</v>
      </c>
      <c r="L1568">
        <v>0</v>
      </c>
      <c r="M1568">
        <v>0</v>
      </c>
      <c r="N1568">
        <v>0</v>
      </c>
      <c r="O1568">
        <v>10</v>
      </c>
      <c r="P1568">
        <v>0</v>
      </c>
      <c r="Q1568" t="s">
        <v>60</v>
      </c>
      <c r="R1568">
        <v>0</v>
      </c>
      <c r="S1568">
        <v>0</v>
      </c>
      <c r="T1568" t="s">
        <v>141</v>
      </c>
      <c r="U1568" t="s">
        <v>36</v>
      </c>
      <c r="V1568" t="s">
        <v>37</v>
      </c>
      <c r="W1568" t="s">
        <v>38</v>
      </c>
      <c r="X1568" s="8" t="s">
        <v>38765</v>
      </c>
      <c r="Y1568" s="93"/>
      <c r="Z1568" s="93"/>
      <c r="AA1568" t="s">
        <v>10785</v>
      </c>
      <c r="AB1568" t="s">
        <v>10786</v>
      </c>
    </row>
    <row r="1569" spans="1:28" x14ac:dyDescent="0.3">
      <c r="A1569" s="8" t="b">
        <f t="shared" si="72"/>
        <v>0</v>
      </c>
      <c r="B1569" t="str">
        <f t="shared" si="73"/>
        <v>whikebainears</v>
      </c>
      <c r="C1569" s="10" t="str">
        <f t="shared" si="74"/>
        <v>whikebain_ears</v>
      </c>
      <c r="D1569">
        <v>5360</v>
      </c>
      <c r="E1569" t="s">
        <v>24</v>
      </c>
      <c r="F1569" t="s">
        <v>10589</v>
      </c>
      <c r="G1569" t="s">
        <v>26</v>
      </c>
      <c r="H1569" t="s">
        <v>10590</v>
      </c>
      <c r="I1569" t="s">
        <v>59</v>
      </c>
      <c r="J1569">
        <v>20</v>
      </c>
      <c r="K1569">
        <v>20</v>
      </c>
      <c r="L1569">
        <v>0</v>
      </c>
      <c r="M1569">
        <v>0</v>
      </c>
      <c r="N1569">
        <v>0</v>
      </c>
      <c r="O1569">
        <v>2</v>
      </c>
      <c r="P1569">
        <v>0</v>
      </c>
      <c r="Q1569" t="s">
        <v>60</v>
      </c>
      <c r="R1569">
        <v>45</v>
      </c>
      <c r="S1569">
        <v>0</v>
      </c>
      <c r="T1569" t="s">
        <v>72</v>
      </c>
      <c r="U1569" t="s">
        <v>36</v>
      </c>
      <c r="V1569" t="s">
        <v>37</v>
      </c>
      <c r="W1569" t="s">
        <v>38</v>
      </c>
      <c r="X1569" s="8" t="s">
        <v>39266</v>
      </c>
      <c r="Y1569" s="93"/>
      <c r="Z1569" s="93"/>
      <c r="AA1569" t="s">
        <v>10591</v>
      </c>
      <c r="AB1569" t="s">
        <v>10592</v>
      </c>
    </row>
    <row r="1570" spans="1:28" x14ac:dyDescent="0.3">
      <c r="A1570" s="8" t="b">
        <f t="shared" si="72"/>
        <v>0</v>
      </c>
      <c r="B1570" t="str">
        <f t="shared" si="73"/>
        <v>gangscarf</v>
      </c>
      <c r="C1570" s="10" t="str">
        <f t="shared" si="74"/>
        <v>gang_scarf</v>
      </c>
      <c r="D1570">
        <v>5361</v>
      </c>
      <c r="E1570" t="s">
        <v>24</v>
      </c>
      <c r="F1570" t="s">
        <v>4332</v>
      </c>
      <c r="G1570" t="s">
        <v>26</v>
      </c>
      <c r="H1570" t="s">
        <v>4333</v>
      </c>
      <c r="I1570" t="s">
        <v>59</v>
      </c>
      <c r="J1570" s="6">
        <v>20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24</v>
      </c>
      <c r="R1570">
        <v>0</v>
      </c>
      <c r="S1570">
        <v>0</v>
      </c>
      <c r="T1570" t="s">
        <v>61</v>
      </c>
      <c r="U1570" t="s">
        <v>36</v>
      </c>
      <c r="V1570" t="s">
        <v>37</v>
      </c>
      <c r="W1570" t="s">
        <v>38</v>
      </c>
      <c r="X1570" s="8" t="s">
        <v>39152</v>
      </c>
      <c r="Y1570" s="93"/>
      <c r="Z1570" s="93"/>
      <c r="AA1570" t="s">
        <v>4334</v>
      </c>
      <c r="AB1570" t="s">
        <v>4335</v>
      </c>
    </row>
    <row r="1571" spans="1:28" x14ac:dyDescent="0.3">
      <c r="A1571" s="8" t="b">
        <f t="shared" si="72"/>
        <v>0</v>
      </c>
      <c r="B1571" t="str">
        <f t="shared" si="73"/>
        <v>ninjascroll</v>
      </c>
      <c r="C1571" s="10" t="str">
        <f t="shared" si="74"/>
        <v>ninja_scroll</v>
      </c>
      <c r="D1571">
        <v>5362</v>
      </c>
      <c r="E1571" t="s">
        <v>24</v>
      </c>
      <c r="F1571" t="s">
        <v>7091</v>
      </c>
      <c r="G1571" t="s">
        <v>26</v>
      </c>
      <c r="H1571" t="s">
        <v>7092</v>
      </c>
      <c r="I1571" t="s">
        <v>59</v>
      </c>
      <c r="J1571">
        <v>20</v>
      </c>
      <c r="K1571">
        <v>20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24</v>
      </c>
      <c r="R1571">
        <v>0</v>
      </c>
      <c r="S1571">
        <v>0</v>
      </c>
      <c r="T1571" t="s">
        <v>61</v>
      </c>
      <c r="U1571" t="s">
        <v>36</v>
      </c>
      <c r="V1571" t="s">
        <v>37</v>
      </c>
      <c r="W1571" t="s">
        <v>38</v>
      </c>
      <c r="X1571" s="8" t="s">
        <v>38701</v>
      </c>
      <c r="Y1571" s="93"/>
      <c r="Z1571" s="93"/>
      <c r="AA1571" t="s">
        <v>7093</v>
      </c>
      <c r="AB1571" t="s">
        <v>7094</v>
      </c>
    </row>
    <row r="1572" spans="1:28" x14ac:dyDescent="0.3">
      <c r="A1572" s="8" t="b">
        <f t="shared" si="72"/>
        <v>0</v>
      </c>
      <c r="B1572" t="str">
        <f t="shared" si="73"/>
        <v>helmofabyss</v>
      </c>
      <c r="C1572" s="10" t="str">
        <f t="shared" si="74"/>
        <v>helm_of_abyss</v>
      </c>
      <c r="D1572">
        <v>5363</v>
      </c>
      <c r="E1572" t="s">
        <v>24</v>
      </c>
      <c r="F1572" t="s">
        <v>5115</v>
      </c>
      <c r="G1572" t="s">
        <v>26</v>
      </c>
      <c r="H1572" t="s">
        <v>5116</v>
      </c>
      <c r="I1572" t="s">
        <v>59</v>
      </c>
      <c r="J1572">
        <v>20</v>
      </c>
      <c r="K1572">
        <v>100</v>
      </c>
      <c r="L1572">
        <v>0</v>
      </c>
      <c r="M1572">
        <v>0</v>
      </c>
      <c r="N1572">
        <v>0</v>
      </c>
      <c r="O1572">
        <v>2</v>
      </c>
      <c r="P1572">
        <v>1</v>
      </c>
      <c r="Q1572" t="s">
        <v>60</v>
      </c>
      <c r="R1572">
        <v>70</v>
      </c>
      <c r="S1572">
        <v>0</v>
      </c>
      <c r="T1572" t="s">
        <v>72</v>
      </c>
      <c r="U1572" t="s">
        <v>36</v>
      </c>
      <c r="V1572" t="s">
        <v>37</v>
      </c>
      <c r="W1572" t="s">
        <v>38</v>
      </c>
      <c r="X1572" s="8" t="s">
        <v>38766</v>
      </c>
      <c r="Y1572" s="93"/>
      <c r="Z1572" s="93"/>
      <c r="AA1572" t="s">
        <v>5117</v>
      </c>
      <c r="AB1572" t="s">
        <v>5118</v>
      </c>
    </row>
    <row r="1573" spans="1:28" x14ac:dyDescent="0.3">
      <c r="A1573" s="8" t="b">
        <f t="shared" si="72"/>
        <v>0</v>
      </c>
      <c r="B1573" t="str">
        <f t="shared" si="73"/>
        <v>darksnakelordhat</v>
      </c>
      <c r="C1573" s="10" t="str">
        <f t="shared" si="74"/>
        <v>dark_snake_lord_hat</v>
      </c>
      <c r="D1573">
        <v>5364</v>
      </c>
      <c r="E1573" t="s">
        <v>24</v>
      </c>
      <c r="F1573" t="s">
        <v>2829</v>
      </c>
      <c r="G1573" t="s">
        <v>26</v>
      </c>
      <c r="H1573" t="s">
        <v>2830</v>
      </c>
      <c r="I1573" t="s">
        <v>59</v>
      </c>
      <c r="J1573">
        <v>20</v>
      </c>
      <c r="K1573">
        <v>50</v>
      </c>
      <c r="L1573">
        <v>0</v>
      </c>
      <c r="M1573">
        <v>0</v>
      </c>
      <c r="N1573">
        <v>0</v>
      </c>
      <c r="O1573">
        <v>2</v>
      </c>
      <c r="P1573">
        <v>1</v>
      </c>
      <c r="Q1573" t="s">
        <v>60</v>
      </c>
      <c r="R1573">
        <v>60</v>
      </c>
      <c r="S1573">
        <v>0</v>
      </c>
      <c r="T1573" t="s">
        <v>72</v>
      </c>
      <c r="U1573" t="s">
        <v>36</v>
      </c>
      <c r="V1573" t="s">
        <v>37</v>
      </c>
      <c r="W1573" t="s">
        <v>38</v>
      </c>
      <c r="X1573" s="8" t="s">
        <v>38767</v>
      </c>
      <c r="Y1573" s="93"/>
      <c r="Z1573" s="93"/>
      <c r="AA1573" t="s">
        <v>2831</v>
      </c>
      <c r="AB1573" t="s">
        <v>2832</v>
      </c>
    </row>
    <row r="1574" spans="1:28" x14ac:dyDescent="0.3">
      <c r="A1574" s="8" t="b">
        <f t="shared" si="72"/>
        <v>0</v>
      </c>
      <c r="B1574" t="str">
        <f t="shared" si="73"/>
        <v>friedegg</v>
      </c>
      <c r="C1574" s="10" t="str">
        <f t="shared" si="74"/>
        <v>fried_egg</v>
      </c>
      <c r="D1574">
        <v>5365</v>
      </c>
      <c r="E1574" t="s">
        <v>24</v>
      </c>
      <c r="F1574" t="s">
        <v>4242</v>
      </c>
      <c r="G1574" t="s">
        <v>26</v>
      </c>
      <c r="H1574" t="s">
        <v>4243</v>
      </c>
      <c r="I1574" t="s">
        <v>59</v>
      </c>
      <c r="J1574">
        <v>20</v>
      </c>
      <c r="K1574">
        <v>100</v>
      </c>
      <c r="L1574">
        <v>0</v>
      </c>
      <c r="M1574">
        <v>0</v>
      </c>
      <c r="N1574">
        <v>0</v>
      </c>
      <c r="O1574">
        <v>3</v>
      </c>
      <c r="P1574">
        <v>1</v>
      </c>
      <c r="Q1574" t="s">
        <v>24</v>
      </c>
      <c r="R1574">
        <v>0</v>
      </c>
      <c r="S1574">
        <v>0</v>
      </c>
      <c r="T1574" t="s">
        <v>72</v>
      </c>
      <c r="U1574" t="s">
        <v>36</v>
      </c>
      <c r="V1574" t="s">
        <v>37</v>
      </c>
      <c r="W1574" t="s">
        <v>38</v>
      </c>
      <c r="X1574" s="8" t="s">
        <v>38768</v>
      </c>
      <c r="Y1574" s="93"/>
      <c r="Z1574" s="93"/>
      <c r="AA1574" t="s">
        <v>4244</v>
      </c>
      <c r="AB1574" t="s">
        <v>4245</v>
      </c>
    </row>
    <row r="1575" spans="1:28" x14ac:dyDescent="0.3">
      <c r="A1575" s="8" t="b">
        <f t="shared" si="72"/>
        <v>0</v>
      </c>
      <c r="B1575" t="str">
        <f t="shared" si="73"/>
        <v>hat0fking</v>
      </c>
      <c r="C1575" s="10" t="str">
        <f t="shared" si="74"/>
        <v>hat_0f_king</v>
      </c>
      <c r="D1575">
        <v>5366</v>
      </c>
      <c r="E1575" t="s">
        <v>24</v>
      </c>
      <c r="F1575" t="s">
        <v>5007</v>
      </c>
      <c r="G1575" t="s">
        <v>26</v>
      </c>
      <c r="H1575" t="s">
        <v>5008</v>
      </c>
      <c r="I1575" t="s">
        <v>59</v>
      </c>
      <c r="J1575" s="6">
        <v>20</v>
      </c>
      <c r="K1575">
        <v>20</v>
      </c>
      <c r="L1575">
        <v>0</v>
      </c>
      <c r="M1575">
        <v>0</v>
      </c>
      <c r="N1575">
        <v>0</v>
      </c>
      <c r="O1575">
        <v>3</v>
      </c>
      <c r="P1575">
        <v>0</v>
      </c>
      <c r="Q1575" t="s">
        <v>60</v>
      </c>
      <c r="R1575">
        <v>0</v>
      </c>
      <c r="S1575">
        <v>0</v>
      </c>
      <c r="T1575" t="s">
        <v>72</v>
      </c>
      <c r="U1575" t="s">
        <v>36</v>
      </c>
      <c r="V1575" t="s">
        <v>37</v>
      </c>
      <c r="W1575" t="s">
        <v>38</v>
      </c>
      <c r="X1575" s="8" t="s">
        <v>38177</v>
      </c>
      <c r="Y1575" s="93"/>
      <c r="Z1575" s="93"/>
      <c r="AA1575" t="s">
        <v>5009</v>
      </c>
      <c r="AB1575" t="s">
        <v>5010</v>
      </c>
    </row>
    <row r="1576" spans="1:28" x14ac:dyDescent="0.3">
      <c r="A1576" s="8" t="b">
        <f t="shared" si="72"/>
        <v>0</v>
      </c>
      <c r="B1576" t="str">
        <f t="shared" si="73"/>
        <v>orchidhairband</v>
      </c>
      <c r="C1576" s="10" t="str">
        <f t="shared" si="74"/>
        <v>orchid_hairband</v>
      </c>
      <c r="D1576">
        <v>5370</v>
      </c>
      <c r="E1576" t="s">
        <v>24</v>
      </c>
      <c r="F1576" t="s">
        <v>7306</v>
      </c>
      <c r="G1576" t="s">
        <v>26</v>
      </c>
      <c r="H1576" t="s">
        <v>7307</v>
      </c>
      <c r="I1576" t="s">
        <v>59</v>
      </c>
      <c r="J1576">
        <v>20</v>
      </c>
      <c r="K1576">
        <v>20</v>
      </c>
      <c r="L1576">
        <v>0</v>
      </c>
      <c r="M1576">
        <v>0</v>
      </c>
      <c r="N1576">
        <v>0</v>
      </c>
      <c r="O1576">
        <v>1</v>
      </c>
      <c r="P1576">
        <v>0</v>
      </c>
      <c r="Q1576" t="s">
        <v>60</v>
      </c>
      <c r="R1576">
        <v>0</v>
      </c>
      <c r="S1576">
        <v>0</v>
      </c>
      <c r="T1576" t="s">
        <v>72</v>
      </c>
      <c r="U1576" t="s">
        <v>36</v>
      </c>
      <c r="V1576" t="s">
        <v>37</v>
      </c>
      <c r="W1576" t="s">
        <v>38</v>
      </c>
      <c r="X1576" s="8" t="s">
        <v>38208</v>
      </c>
      <c r="Y1576" s="93"/>
      <c r="Z1576" s="93"/>
      <c r="AA1576" t="s">
        <v>7308</v>
      </c>
      <c r="AB1576" t="s">
        <v>7309</v>
      </c>
    </row>
    <row r="1577" spans="1:28" x14ac:dyDescent="0.3">
      <c r="A1577" s="8" t="b">
        <f t="shared" si="72"/>
        <v>0</v>
      </c>
      <c r="B1577" t="str">
        <f t="shared" si="73"/>
        <v>droopingwhitekitty</v>
      </c>
      <c r="C1577" s="10" t="str">
        <f t="shared" si="74"/>
        <v>drooping_white_kitty</v>
      </c>
      <c r="D1577">
        <v>5372</v>
      </c>
      <c r="E1577" t="s">
        <v>24</v>
      </c>
      <c r="F1577" t="s">
        <v>3400</v>
      </c>
      <c r="G1577" t="s">
        <v>26</v>
      </c>
      <c r="H1577" t="s">
        <v>3401</v>
      </c>
      <c r="I1577" t="s">
        <v>59</v>
      </c>
      <c r="J1577">
        <v>20</v>
      </c>
      <c r="K1577">
        <v>50</v>
      </c>
      <c r="L1577">
        <v>0</v>
      </c>
      <c r="M1577">
        <v>0</v>
      </c>
      <c r="N1577">
        <v>0</v>
      </c>
      <c r="O1577">
        <v>1</v>
      </c>
      <c r="P1577">
        <v>0</v>
      </c>
      <c r="Q1577" t="s">
        <v>60</v>
      </c>
      <c r="R1577">
        <v>0</v>
      </c>
      <c r="S1577">
        <v>0</v>
      </c>
      <c r="T1577" t="s">
        <v>72</v>
      </c>
      <c r="U1577" t="s">
        <v>36</v>
      </c>
      <c r="V1577" t="s">
        <v>37</v>
      </c>
      <c r="W1577" t="s">
        <v>38</v>
      </c>
      <c r="X1577" t="s">
        <v>38770</v>
      </c>
      <c r="Y1577" s="93"/>
      <c r="Z1577" s="93"/>
      <c r="AA1577" t="s">
        <v>3402</v>
      </c>
      <c r="AB1577" t="s">
        <v>3403</v>
      </c>
    </row>
    <row r="1578" spans="1:28" x14ac:dyDescent="0.3">
      <c r="A1578" s="8" t="b">
        <f t="shared" si="72"/>
        <v>0</v>
      </c>
      <c r="B1578" t="str">
        <f t="shared" si="73"/>
        <v>darknesshelm</v>
      </c>
      <c r="C1578" s="10" t="str">
        <f t="shared" si="74"/>
        <v>darkness_helm</v>
      </c>
      <c r="D1578">
        <v>5373</v>
      </c>
      <c r="E1578" t="s">
        <v>24</v>
      </c>
      <c r="F1578" t="s">
        <v>2841</v>
      </c>
      <c r="G1578" t="s">
        <v>26</v>
      </c>
      <c r="H1578" t="s">
        <v>2842</v>
      </c>
      <c r="I1578" t="s">
        <v>59</v>
      </c>
      <c r="J1578" s="6">
        <v>20</v>
      </c>
      <c r="K1578">
        <v>30</v>
      </c>
      <c r="L1578">
        <v>0</v>
      </c>
      <c r="M1578">
        <v>0</v>
      </c>
      <c r="N1578">
        <v>0</v>
      </c>
      <c r="O1578">
        <v>2</v>
      </c>
      <c r="P1578">
        <v>1</v>
      </c>
      <c r="Q1578" t="s">
        <v>60</v>
      </c>
      <c r="R1578">
        <v>0</v>
      </c>
      <c r="S1578">
        <v>0</v>
      </c>
      <c r="T1578" t="s">
        <v>141</v>
      </c>
      <c r="U1578" t="s">
        <v>36</v>
      </c>
      <c r="V1578" t="s">
        <v>37</v>
      </c>
      <c r="W1578" t="s">
        <v>38</v>
      </c>
      <c r="X1578" s="8" t="s">
        <v>38771</v>
      </c>
      <c r="Y1578" s="93"/>
      <c r="Z1578" s="93"/>
      <c r="AA1578" t="s">
        <v>2843</v>
      </c>
      <c r="AB1578" t="s">
        <v>2844</v>
      </c>
    </row>
    <row r="1579" spans="1:28" x14ac:dyDescent="0.3">
      <c r="A1579" s="8" t="b">
        <f t="shared" si="72"/>
        <v>0</v>
      </c>
      <c r="B1579" t="str">
        <f t="shared" si="73"/>
        <v>lmagesticgoat</v>
      </c>
      <c r="C1579" s="10" t="str">
        <f t="shared" si="74"/>
        <v>l_magestic_goat</v>
      </c>
      <c r="D1579">
        <v>5374</v>
      </c>
      <c r="E1579" t="s">
        <v>24</v>
      </c>
      <c r="F1579" t="s">
        <v>5920</v>
      </c>
      <c r="G1579" t="s">
        <v>26</v>
      </c>
      <c r="H1579" t="s">
        <v>5921</v>
      </c>
      <c r="I1579" t="s">
        <v>59</v>
      </c>
      <c r="J1579" s="6">
        <v>20</v>
      </c>
      <c r="K1579">
        <v>80</v>
      </c>
      <c r="L1579">
        <v>0</v>
      </c>
      <c r="M1579">
        <v>0</v>
      </c>
      <c r="N1579">
        <v>0</v>
      </c>
      <c r="O1579">
        <v>5</v>
      </c>
      <c r="P1579">
        <v>0</v>
      </c>
      <c r="Q1579" t="s">
        <v>60</v>
      </c>
      <c r="R1579">
        <v>0</v>
      </c>
      <c r="S1579">
        <v>0</v>
      </c>
      <c r="T1579" t="s">
        <v>72</v>
      </c>
      <c r="U1579" t="s">
        <v>36</v>
      </c>
      <c r="V1579" t="s">
        <v>37</v>
      </c>
      <c r="W1579" t="s">
        <v>38</v>
      </c>
      <c r="X1579" s="8" t="s">
        <v>38772</v>
      </c>
      <c r="Y1579" s="93"/>
      <c r="Z1579" s="93"/>
      <c r="AA1579" t="s">
        <v>5922</v>
      </c>
      <c r="AB1579" t="s">
        <v>5923</v>
      </c>
    </row>
    <row r="1580" spans="1:28" x14ac:dyDescent="0.3">
      <c r="A1580" s="8" t="b">
        <f t="shared" si="72"/>
        <v>0</v>
      </c>
      <c r="B1580" t="str">
        <f t="shared" si="73"/>
        <v>antiquepipe</v>
      </c>
      <c r="C1580" s="10" t="str">
        <f t="shared" si="74"/>
        <v>antique_pipe</v>
      </c>
      <c r="D1580">
        <v>5377</v>
      </c>
      <c r="E1580" t="s">
        <v>24</v>
      </c>
      <c r="F1580" t="s">
        <v>402</v>
      </c>
      <c r="G1580" t="s">
        <v>26</v>
      </c>
      <c r="H1580" t="s">
        <v>403</v>
      </c>
      <c r="I1580" t="s">
        <v>59</v>
      </c>
      <c r="J1580" s="6">
        <v>20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24</v>
      </c>
      <c r="R1580">
        <v>0</v>
      </c>
      <c r="S1580">
        <v>0</v>
      </c>
      <c r="T1580" t="s">
        <v>61</v>
      </c>
      <c r="U1580" t="s">
        <v>36</v>
      </c>
      <c r="V1580" t="s">
        <v>37</v>
      </c>
      <c r="W1580" t="s">
        <v>38</v>
      </c>
      <c r="X1580" s="8" t="s">
        <v>38773</v>
      </c>
      <c r="Y1580" s="93"/>
      <c r="Z1580" s="93"/>
      <c r="AA1580" t="s">
        <v>404</v>
      </c>
      <c r="AB1580" t="s">
        <v>405</v>
      </c>
    </row>
    <row r="1581" spans="1:28" x14ac:dyDescent="0.3">
      <c r="A1581" s="8" t="b">
        <f t="shared" si="72"/>
        <v>0</v>
      </c>
      <c r="B1581" t="str">
        <f t="shared" si="73"/>
        <v>rabbitearhat</v>
      </c>
      <c r="C1581" s="10" t="str">
        <f t="shared" si="74"/>
        <v>rabbit_ear_hat</v>
      </c>
      <c r="D1581">
        <v>5378</v>
      </c>
      <c r="E1581" t="s">
        <v>24</v>
      </c>
      <c r="F1581" t="s">
        <v>8081</v>
      </c>
      <c r="G1581" t="s">
        <v>26</v>
      </c>
      <c r="H1581" t="s">
        <v>8082</v>
      </c>
      <c r="I1581" t="s">
        <v>59</v>
      </c>
      <c r="J1581">
        <v>20</v>
      </c>
      <c r="K1581">
        <v>30</v>
      </c>
      <c r="L1581">
        <v>0</v>
      </c>
      <c r="M1581">
        <v>0</v>
      </c>
      <c r="N1581">
        <v>0</v>
      </c>
      <c r="O1581">
        <v>0</v>
      </c>
      <c r="P1581">
        <v>0</v>
      </c>
      <c r="Q1581" t="s">
        <v>60</v>
      </c>
      <c r="R1581">
        <v>0</v>
      </c>
      <c r="S1581">
        <v>0</v>
      </c>
      <c r="T1581" t="s">
        <v>72</v>
      </c>
      <c r="U1581" t="s">
        <v>36</v>
      </c>
      <c r="V1581" t="s">
        <v>37</v>
      </c>
      <c r="W1581" t="s">
        <v>38</v>
      </c>
      <c r="X1581" s="8" t="s">
        <v>38774</v>
      </c>
      <c r="Y1581" s="93"/>
      <c r="Z1581" s="93"/>
      <c r="AA1581" t="s">
        <v>8083</v>
      </c>
      <c r="AB1581" t="s">
        <v>8084</v>
      </c>
    </row>
    <row r="1582" spans="1:28" x14ac:dyDescent="0.3">
      <c r="A1582" s="8" t="b">
        <f t="shared" si="72"/>
        <v>0</v>
      </c>
      <c r="B1582" t="str">
        <f t="shared" si="73"/>
        <v>balloonhat</v>
      </c>
      <c r="C1582" s="10" t="str">
        <f t="shared" si="74"/>
        <v>balloon_hat</v>
      </c>
      <c r="D1582">
        <v>5379</v>
      </c>
      <c r="E1582" t="s">
        <v>24</v>
      </c>
      <c r="F1582" t="s">
        <v>738</v>
      </c>
      <c r="G1582" t="s">
        <v>26</v>
      </c>
      <c r="H1582" t="s">
        <v>739</v>
      </c>
      <c r="I1582" t="s">
        <v>59</v>
      </c>
      <c r="J1582">
        <v>20</v>
      </c>
      <c r="K1582">
        <v>80</v>
      </c>
      <c r="L1582">
        <v>0</v>
      </c>
      <c r="M1582">
        <v>0</v>
      </c>
      <c r="N1582">
        <v>0</v>
      </c>
      <c r="O1582">
        <v>3</v>
      </c>
      <c r="P1582">
        <v>1</v>
      </c>
      <c r="Q1582" t="s">
        <v>60</v>
      </c>
      <c r="R1582">
        <v>0</v>
      </c>
      <c r="S1582">
        <v>0</v>
      </c>
      <c r="T1582" t="s">
        <v>72</v>
      </c>
      <c r="U1582" t="s">
        <v>36</v>
      </c>
      <c r="V1582" t="s">
        <v>37</v>
      </c>
      <c r="W1582" t="s">
        <v>38</v>
      </c>
      <c r="X1582" s="8" t="s">
        <v>38775</v>
      </c>
      <c r="Y1582" s="93"/>
      <c r="Z1582" s="93"/>
      <c r="AA1582" t="s">
        <v>740</v>
      </c>
      <c r="AB1582" t="s">
        <v>741</v>
      </c>
    </row>
    <row r="1583" spans="1:28" x14ac:dyDescent="0.3">
      <c r="A1583" s="8" t="b">
        <f t="shared" si="72"/>
        <v>0</v>
      </c>
      <c r="B1583" t="str">
        <f t="shared" si="73"/>
        <v>fishheadhat</v>
      </c>
      <c r="C1583" s="10" t="str">
        <f t="shared" si="74"/>
        <v>fish_head_hat</v>
      </c>
      <c r="D1583">
        <v>5380</v>
      </c>
      <c r="E1583" t="s">
        <v>24</v>
      </c>
      <c r="F1583" t="s">
        <v>3997</v>
      </c>
      <c r="G1583" t="s">
        <v>26</v>
      </c>
      <c r="H1583" t="s">
        <v>3998</v>
      </c>
      <c r="I1583" t="s">
        <v>59</v>
      </c>
      <c r="J1583">
        <v>20</v>
      </c>
      <c r="K1583">
        <v>40</v>
      </c>
      <c r="L1583">
        <v>0</v>
      </c>
      <c r="M1583">
        <v>0</v>
      </c>
      <c r="N1583">
        <v>0</v>
      </c>
      <c r="O1583">
        <v>1</v>
      </c>
      <c r="P1583">
        <v>0</v>
      </c>
      <c r="Q1583" t="s">
        <v>60</v>
      </c>
      <c r="R1583">
        <v>0</v>
      </c>
      <c r="S1583">
        <v>0</v>
      </c>
      <c r="T1583" t="s">
        <v>72</v>
      </c>
      <c r="U1583" t="s">
        <v>36</v>
      </c>
      <c r="V1583" t="s">
        <v>37</v>
      </c>
      <c r="W1583" t="s">
        <v>38</v>
      </c>
      <c r="X1583" s="8" t="s">
        <v>38776</v>
      </c>
      <c r="Y1583" s="93"/>
      <c r="Z1583" s="93"/>
      <c r="AA1583" t="s">
        <v>3999</v>
      </c>
      <c r="AB1583" t="s">
        <v>4000</v>
      </c>
    </row>
    <row r="1584" spans="1:28" x14ac:dyDescent="0.3">
      <c r="A1584" s="8" t="b">
        <f t="shared" si="72"/>
        <v>0</v>
      </c>
      <c r="B1584" t="str">
        <f t="shared" si="73"/>
        <v>santaporinghat</v>
      </c>
      <c r="C1584" s="10" t="str">
        <f t="shared" si="74"/>
        <v>santa_poring_hat</v>
      </c>
      <c r="D1584">
        <v>5381</v>
      </c>
      <c r="E1584" t="s">
        <v>24</v>
      </c>
      <c r="F1584" t="s">
        <v>8717</v>
      </c>
      <c r="G1584" t="s">
        <v>26</v>
      </c>
      <c r="H1584" t="s">
        <v>8718</v>
      </c>
      <c r="I1584" t="s">
        <v>59</v>
      </c>
      <c r="J1584">
        <v>20</v>
      </c>
      <c r="K1584">
        <v>10</v>
      </c>
      <c r="L1584">
        <v>0</v>
      </c>
      <c r="M1584">
        <v>0</v>
      </c>
      <c r="N1584">
        <v>0</v>
      </c>
      <c r="O1584">
        <v>2</v>
      </c>
      <c r="P1584">
        <v>1</v>
      </c>
      <c r="Q1584" t="s">
        <v>24</v>
      </c>
      <c r="R1584">
        <v>0</v>
      </c>
      <c r="S1584">
        <v>0</v>
      </c>
      <c r="T1584" t="s">
        <v>72</v>
      </c>
      <c r="U1584" t="s">
        <v>36</v>
      </c>
      <c r="V1584" t="s">
        <v>37</v>
      </c>
      <c r="W1584" t="s">
        <v>38</v>
      </c>
      <c r="X1584" s="8" t="s">
        <v>38777</v>
      </c>
      <c r="Y1584" s="93"/>
      <c r="Z1584" s="93"/>
      <c r="AA1584" t="s">
        <v>8719</v>
      </c>
      <c r="AB1584" t="s">
        <v>8720</v>
      </c>
    </row>
    <row r="1585" spans="1:28" x14ac:dyDescent="0.3">
      <c r="A1585" s="8" t="b">
        <f t="shared" si="72"/>
        <v>0</v>
      </c>
      <c r="B1585" t="str">
        <f t="shared" si="73"/>
        <v>huntingcap</v>
      </c>
      <c r="C1585" s="10" t="str">
        <f t="shared" si="74"/>
        <v>hunting_cap</v>
      </c>
      <c r="D1585">
        <v>5383</v>
      </c>
      <c r="E1585" t="s">
        <v>24</v>
      </c>
      <c r="F1585" t="s">
        <v>5328</v>
      </c>
      <c r="G1585" t="s">
        <v>26</v>
      </c>
      <c r="H1585" t="s">
        <v>5329</v>
      </c>
      <c r="I1585" t="s">
        <v>59</v>
      </c>
      <c r="J1585">
        <v>20</v>
      </c>
      <c r="K1585">
        <v>25</v>
      </c>
      <c r="L1585">
        <v>0</v>
      </c>
      <c r="M1585">
        <v>0</v>
      </c>
      <c r="N1585">
        <v>0</v>
      </c>
      <c r="O1585">
        <v>3</v>
      </c>
      <c r="P1585">
        <v>1</v>
      </c>
      <c r="Q1585" t="s">
        <v>60</v>
      </c>
      <c r="R1585">
        <v>50</v>
      </c>
      <c r="S1585">
        <v>0</v>
      </c>
      <c r="T1585" t="s">
        <v>72</v>
      </c>
      <c r="U1585" t="s">
        <v>36</v>
      </c>
      <c r="V1585" t="s">
        <v>185</v>
      </c>
      <c r="W1585" t="s">
        <v>38</v>
      </c>
      <c r="X1585" s="8" t="s">
        <v>38778</v>
      </c>
      <c r="Y1585" s="93"/>
      <c r="Z1585" s="93"/>
      <c r="AA1585" t="s">
        <v>5330</v>
      </c>
      <c r="AB1585" t="s">
        <v>5331</v>
      </c>
    </row>
    <row r="1586" spans="1:28" x14ac:dyDescent="0.3">
      <c r="A1586" s="8" t="b">
        <f t="shared" si="72"/>
        <v>0</v>
      </c>
      <c r="B1586" t="str">
        <f t="shared" si="73"/>
        <v>yoyohat</v>
      </c>
      <c r="C1586" s="10" t="str">
        <f t="shared" si="74"/>
        <v>yoyo_hat</v>
      </c>
      <c r="D1586">
        <v>5385</v>
      </c>
      <c r="E1586" t="s">
        <v>24</v>
      </c>
      <c r="F1586" t="s">
        <v>10964</v>
      </c>
      <c r="G1586" t="s">
        <v>26</v>
      </c>
      <c r="H1586" t="s">
        <v>10965</v>
      </c>
      <c r="I1586" t="s">
        <v>59</v>
      </c>
      <c r="J1586">
        <v>20</v>
      </c>
      <c r="K1586">
        <v>30</v>
      </c>
      <c r="L1586">
        <v>0</v>
      </c>
      <c r="M1586">
        <v>0</v>
      </c>
      <c r="N1586">
        <v>0</v>
      </c>
      <c r="O1586">
        <v>1</v>
      </c>
      <c r="P1586">
        <v>0</v>
      </c>
      <c r="Q1586" t="s">
        <v>60</v>
      </c>
      <c r="R1586">
        <v>20</v>
      </c>
      <c r="S1586">
        <v>0</v>
      </c>
      <c r="T1586" t="s">
        <v>72</v>
      </c>
      <c r="U1586" t="s">
        <v>36</v>
      </c>
      <c r="V1586" t="s">
        <v>37</v>
      </c>
      <c r="W1586" t="s">
        <v>38</v>
      </c>
      <c r="X1586" s="8" t="s">
        <v>38354</v>
      </c>
      <c r="Y1586" s="93"/>
      <c r="Z1586" s="93" t="s">
        <v>39486</v>
      </c>
      <c r="AA1586" t="s">
        <v>10966</v>
      </c>
      <c r="AB1586" t="s">
        <v>10967</v>
      </c>
    </row>
    <row r="1587" spans="1:28" x14ac:dyDescent="0.3">
      <c r="A1587" s="8" t="b">
        <f t="shared" si="72"/>
        <v>0</v>
      </c>
      <c r="B1587" t="str">
        <f t="shared" si="73"/>
        <v>nekomimikafra</v>
      </c>
      <c r="C1587" s="10" t="str">
        <f t="shared" si="74"/>
        <v>neko_mimi_kafra</v>
      </c>
      <c r="D1587">
        <v>5387</v>
      </c>
      <c r="E1587" t="s">
        <v>24</v>
      </c>
      <c r="F1587" t="s">
        <v>7047</v>
      </c>
      <c r="G1587" t="s">
        <v>26</v>
      </c>
      <c r="H1587" t="s">
        <v>7048</v>
      </c>
      <c r="I1587" t="s">
        <v>59</v>
      </c>
      <c r="J1587" s="6">
        <v>20</v>
      </c>
      <c r="K1587">
        <v>20</v>
      </c>
      <c r="L1587">
        <v>0</v>
      </c>
      <c r="M1587">
        <v>0</v>
      </c>
      <c r="N1587">
        <v>0</v>
      </c>
      <c r="O1587">
        <v>1</v>
      </c>
      <c r="P1587">
        <v>1</v>
      </c>
      <c r="Q1587" t="s">
        <v>60</v>
      </c>
      <c r="R1587">
        <v>30</v>
      </c>
      <c r="S1587">
        <v>0</v>
      </c>
      <c r="T1587" t="s">
        <v>72</v>
      </c>
      <c r="U1587" t="s">
        <v>36</v>
      </c>
      <c r="V1587" t="s">
        <v>37</v>
      </c>
      <c r="W1587" t="s">
        <v>38</v>
      </c>
      <c r="X1587" s="8" t="s">
        <v>38189</v>
      </c>
      <c r="Y1587" s="93"/>
      <c r="Z1587" s="93"/>
      <c r="AA1587" t="s">
        <v>7049</v>
      </c>
      <c r="AB1587" t="s">
        <v>7050</v>
      </c>
    </row>
    <row r="1588" spans="1:28" x14ac:dyDescent="0.3">
      <c r="A1588" s="8" t="b">
        <f t="shared" si="72"/>
        <v>0</v>
      </c>
      <c r="B1588" t="str">
        <f t="shared" si="73"/>
        <v>snakehead</v>
      </c>
      <c r="C1588" s="10" t="str">
        <f t="shared" si="74"/>
        <v>snake_head</v>
      </c>
      <c r="D1588">
        <v>5388</v>
      </c>
      <c r="E1588" t="s">
        <v>24</v>
      </c>
      <c r="F1588" t="s">
        <v>9271</v>
      </c>
      <c r="G1588" t="s">
        <v>26</v>
      </c>
      <c r="H1588" t="s">
        <v>9272</v>
      </c>
      <c r="I1588" t="s">
        <v>59</v>
      </c>
      <c r="J1588" s="6">
        <v>20</v>
      </c>
      <c r="K1588">
        <v>20</v>
      </c>
      <c r="L1588">
        <v>0</v>
      </c>
      <c r="M1588">
        <v>0</v>
      </c>
      <c r="N1588">
        <v>0</v>
      </c>
      <c r="O1588">
        <v>1</v>
      </c>
      <c r="P1588">
        <v>1</v>
      </c>
      <c r="Q1588" t="s">
        <v>60</v>
      </c>
      <c r="R1588">
        <v>30</v>
      </c>
      <c r="S1588">
        <v>0</v>
      </c>
      <c r="T1588" t="s">
        <v>72</v>
      </c>
      <c r="U1588" t="s">
        <v>36</v>
      </c>
      <c r="V1588" t="s">
        <v>185</v>
      </c>
      <c r="W1588" t="s">
        <v>38</v>
      </c>
      <c r="X1588" t="s">
        <v>38780</v>
      </c>
      <c r="Y1588" s="93"/>
      <c r="Z1588" s="93"/>
      <c r="AA1588" t="s">
        <v>9273</v>
      </c>
      <c r="AB1588" t="s">
        <v>9274</v>
      </c>
    </row>
    <row r="1589" spans="1:28" x14ac:dyDescent="0.3">
      <c r="A1589" s="8" t="b">
        <f t="shared" si="72"/>
        <v>0</v>
      </c>
      <c r="B1589" t="str">
        <f t="shared" si="73"/>
        <v>angelspirit</v>
      </c>
      <c r="C1589" s="10" t="str">
        <f t="shared" si="74"/>
        <v>angel_spirit</v>
      </c>
      <c r="D1589">
        <v>5389</v>
      </c>
      <c r="E1589" t="s">
        <v>24</v>
      </c>
      <c r="F1589" t="s">
        <v>303</v>
      </c>
      <c r="G1589" t="s">
        <v>26</v>
      </c>
      <c r="H1589" t="s">
        <v>304</v>
      </c>
      <c r="I1589" t="s">
        <v>59</v>
      </c>
      <c r="J1589" s="6">
        <v>20</v>
      </c>
      <c r="K1589">
        <v>20</v>
      </c>
      <c r="L1589">
        <v>0</v>
      </c>
      <c r="M1589">
        <v>0</v>
      </c>
      <c r="N1589">
        <v>0</v>
      </c>
      <c r="O1589">
        <v>0</v>
      </c>
      <c r="P1589">
        <v>1</v>
      </c>
      <c r="Q1589" t="s">
        <v>24</v>
      </c>
      <c r="R1589">
        <v>30</v>
      </c>
      <c r="S1589">
        <v>0</v>
      </c>
      <c r="T1589" t="s">
        <v>189</v>
      </c>
      <c r="U1589" t="s">
        <v>36</v>
      </c>
      <c r="V1589" t="s">
        <v>37</v>
      </c>
      <c r="W1589" t="s">
        <v>38</v>
      </c>
      <c r="X1589" s="8" t="s">
        <v>38781</v>
      </c>
      <c r="Y1589" s="93"/>
      <c r="Z1589" s="93"/>
      <c r="AA1589" t="s">
        <v>305</v>
      </c>
      <c r="AB1589" t="s">
        <v>306</v>
      </c>
    </row>
    <row r="1590" spans="1:28" x14ac:dyDescent="0.3">
      <c r="A1590" s="8" t="b">
        <f t="shared" si="72"/>
        <v>0</v>
      </c>
      <c r="B1590" t="str">
        <f t="shared" si="73"/>
        <v>santahat2</v>
      </c>
      <c r="C1590" s="10" t="str">
        <f t="shared" si="74"/>
        <v>santa_hat_2</v>
      </c>
      <c r="D1590">
        <v>5390</v>
      </c>
      <c r="E1590" t="s">
        <v>24</v>
      </c>
      <c r="F1590" t="s">
        <v>8713</v>
      </c>
      <c r="G1590" t="s">
        <v>26</v>
      </c>
      <c r="H1590" t="s">
        <v>8714</v>
      </c>
      <c r="I1590" t="s">
        <v>59</v>
      </c>
      <c r="J1590" s="93">
        <v>20</v>
      </c>
      <c r="K1590">
        <v>10</v>
      </c>
      <c r="L1590">
        <v>0</v>
      </c>
      <c r="M1590">
        <v>0</v>
      </c>
      <c r="N1590">
        <v>0</v>
      </c>
      <c r="O1590">
        <v>2</v>
      </c>
      <c r="P1590">
        <v>0</v>
      </c>
      <c r="Q1590" t="s">
        <v>60</v>
      </c>
      <c r="R1590">
        <v>0</v>
      </c>
      <c r="S1590">
        <v>0</v>
      </c>
      <c r="T1590" t="s">
        <v>72</v>
      </c>
      <c r="U1590" t="s">
        <v>36</v>
      </c>
      <c r="V1590" t="s">
        <v>185</v>
      </c>
      <c r="W1590" t="s">
        <v>38</v>
      </c>
      <c r="X1590" s="8" t="s">
        <v>38782</v>
      </c>
      <c r="Y1590" s="93"/>
      <c r="Z1590" s="93"/>
      <c r="AA1590" t="s">
        <v>8715</v>
      </c>
      <c r="AB1590" t="s">
        <v>8716</v>
      </c>
    </row>
    <row r="1591" spans="1:28" x14ac:dyDescent="0.3">
      <c r="A1591" s="8" t="b">
        <f t="shared" si="72"/>
        <v>0</v>
      </c>
      <c r="B1591" t="str">
        <f t="shared" si="73"/>
        <v>valentinehat</v>
      </c>
      <c r="C1591" s="10" t="str">
        <f t="shared" si="74"/>
        <v>valentine_hat</v>
      </c>
      <c r="D1591">
        <v>5393</v>
      </c>
      <c r="E1591" t="s">
        <v>24</v>
      </c>
      <c r="F1591" t="s">
        <v>10301</v>
      </c>
      <c r="G1591" t="s">
        <v>26</v>
      </c>
      <c r="H1591" t="s">
        <v>10302</v>
      </c>
      <c r="I1591" t="s">
        <v>59</v>
      </c>
      <c r="J1591">
        <v>20</v>
      </c>
      <c r="K1591">
        <v>20</v>
      </c>
      <c r="L1591">
        <v>0</v>
      </c>
      <c r="M1591">
        <v>0</v>
      </c>
      <c r="N1591">
        <v>0</v>
      </c>
      <c r="O1591">
        <v>2</v>
      </c>
      <c r="P1591">
        <v>0</v>
      </c>
      <c r="Q1591" t="s">
        <v>24</v>
      </c>
      <c r="R1591">
        <v>0</v>
      </c>
      <c r="S1591">
        <v>0</v>
      </c>
      <c r="T1591" t="s">
        <v>72</v>
      </c>
      <c r="U1591" t="s">
        <v>36</v>
      </c>
      <c r="V1591" t="s">
        <v>185</v>
      </c>
      <c r="W1591" t="s">
        <v>38</v>
      </c>
      <c r="X1591" s="8" t="s">
        <v>38783</v>
      </c>
      <c r="Y1591" s="93"/>
      <c r="Z1591" s="93"/>
      <c r="AA1591" t="s">
        <v>10303</v>
      </c>
      <c r="AB1591" t="s">
        <v>10304</v>
      </c>
    </row>
    <row r="1592" spans="1:28" x14ac:dyDescent="0.3">
      <c r="A1592" s="8" t="b">
        <f t="shared" si="72"/>
        <v>0</v>
      </c>
      <c r="B1592" t="str">
        <f t="shared" si="73"/>
        <v>tirayabonnet</v>
      </c>
      <c r="C1592" s="10" t="str">
        <f t="shared" si="74"/>
        <v>tiraya_bonnet</v>
      </c>
      <c r="D1592">
        <v>5395</v>
      </c>
      <c r="E1592" t="s">
        <v>24</v>
      </c>
      <c r="F1592" t="s">
        <v>10061</v>
      </c>
      <c r="G1592" t="s">
        <v>26</v>
      </c>
      <c r="H1592" t="s">
        <v>10062</v>
      </c>
      <c r="I1592" t="s">
        <v>59</v>
      </c>
      <c r="J1592">
        <v>20</v>
      </c>
      <c r="K1592">
        <v>50</v>
      </c>
      <c r="L1592">
        <v>0</v>
      </c>
      <c r="M1592">
        <v>0</v>
      </c>
      <c r="N1592">
        <v>0</v>
      </c>
      <c r="O1592">
        <v>2</v>
      </c>
      <c r="P1592">
        <v>0</v>
      </c>
      <c r="Q1592" t="s">
        <v>60</v>
      </c>
      <c r="R1592">
        <v>0</v>
      </c>
      <c r="S1592">
        <v>0</v>
      </c>
      <c r="T1592" t="s">
        <v>72</v>
      </c>
      <c r="U1592" t="s">
        <v>36</v>
      </c>
      <c r="V1592" t="s">
        <v>37</v>
      </c>
      <c r="W1592" t="s">
        <v>38</v>
      </c>
      <c r="X1592" s="8" t="s">
        <v>38784</v>
      </c>
      <c r="Y1592" s="93"/>
      <c r="Z1592" s="93"/>
      <c r="AA1592" t="s">
        <v>10063</v>
      </c>
      <c r="AB1592" t="s">
        <v>10064</v>
      </c>
    </row>
    <row r="1593" spans="1:28" x14ac:dyDescent="0.3">
      <c r="A1593" s="8" t="b">
        <f t="shared" si="72"/>
        <v>0</v>
      </c>
      <c r="B1593" t="str">
        <f t="shared" si="73"/>
        <v>jaspercrest</v>
      </c>
      <c r="C1593" s="10" t="str">
        <f t="shared" si="74"/>
        <v>jasper_crest</v>
      </c>
      <c r="D1593">
        <v>5396</v>
      </c>
      <c r="E1593" t="s">
        <v>24</v>
      </c>
      <c r="F1593" t="s">
        <v>5640</v>
      </c>
      <c r="G1593" t="s">
        <v>26</v>
      </c>
      <c r="H1593" t="s">
        <v>5641</v>
      </c>
      <c r="I1593" t="s">
        <v>59</v>
      </c>
      <c r="J1593">
        <v>20</v>
      </c>
      <c r="K1593">
        <v>70</v>
      </c>
      <c r="L1593">
        <v>0</v>
      </c>
      <c r="M1593">
        <v>0</v>
      </c>
      <c r="N1593">
        <v>0</v>
      </c>
      <c r="O1593">
        <v>2</v>
      </c>
      <c r="P1593">
        <v>1</v>
      </c>
      <c r="Q1593" t="s">
        <v>60</v>
      </c>
      <c r="R1593">
        <v>0</v>
      </c>
      <c r="S1593">
        <v>0</v>
      </c>
      <c r="T1593" t="s">
        <v>72</v>
      </c>
      <c r="U1593" t="s">
        <v>36</v>
      </c>
      <c r="V1593" t="s">
        <v>37</v>
      </c>
      <c r="W1593" t="s">
        <v>38</v>
      </c>
      <c r="X1593" s="8" t="s">
        <v>38785</v>
      </c>
      <c r="Y1593" s="93"/>
      <c r="Z1593" s="93"/>
      <c r="AA1593" t="s">
        <v>5642</v>
      </c>
      <c r="AB1593" t="s">
        <v>5643</v>
      </c>
    </row>
    <row r="1594" spans="1:28" x14ac:dyDescent="0.3">
      <c r="A1594" s="8" t="b">
        <f t="shared" si="72"/>
        <v>0</v>
      </c>
      <c r="B1594" t="str">
        <f t="shared" si="73"/>
        <v>scubamask</v>
      </c>
      <c r="C1594" s="10" t="str">
        <f t="shared" si="74"/>
        <v>scuba_mask</v>
      </c>
      <c r="D1594">
        <v>5397</v>
      </c>
      <c r="E1594" t="s">
        <v>24</v>
      </c>
      <c r="F1594" t="s">
        <v>8835</v>
      </c>
      <c r="G1594" t="s">
        <v>26</v>
      </c>
      <c r="H1594" t="s">
        <v>8836</v>
      </c>
      <c r="I1594" t="s">
        <v>59</v>
      </c>
      <c r="J1594">
        <v>20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24</v>
      </c>
      <c r="R1594">
        <v>0</v>
      </c>
      <c r="S1594">
        <v>0</v>
      </c>
      <c r="T1594" t="s">
        <v>189</v>
      </c>
      <c r="U1594" t="s">
        <v>36</v>
      </c>
      <c r="V1594" t="s">
        <v>37</v>
      </c>
      <c r="W1594" t="s">
        <v>38</v>
      </c>
      <c r="X1594" s="8" t="s">
        <v>38786</v>
      </c>
      <c r="Y1594" s="93"/>
      <c r="Z1594" s="93"/>
      <c r="AA1594" t="s">
        <v>8837</v>
      </c>
      <c r="AB1594" t="s">
        <v>8838</v>
      </c>
    </row>
    <row r="1595" spans="1:28" x14ac:dyDescent="0.3">
      <c r="A1595" s="8" t="b">
        <f t="shared" si="72"/>
        <v>0</v>
      </c>
      <c r="B1595" t="str">
        <f t="shared" si="73"/>
        <v>bonehead</v>
      </c>
      <c r="C1595" s="10" t="str">
        <f t="shared" si="74"/>
        <v>bone_head</v>
      </c>
      <c r="D1595">
        <v>5398</v>
      </c>
      <c r="E1595" t="s">
        <v>24</v>
      </c>
      <c r="F1595" t="s">
        <v>1413</v>
      </c>
      <c r="G1595" t="s">
        <v>26</v>
      </c>
      <c r="H1595" t="s">
        <v>1414</v>
      </c>
      <c r="I1595" t="s">
        <v>59</v>
      </c>
      <c r="J1595">
        <v>20</v>
      </c>
      <c r="K1595">
        <v>120</v>
      </c>
      <c r="L1595">
        <v>0</v>
      </c>
      <c r="M1595">
        <v>0</v>
      </c>
      <c r="N1595">
        <v>0</v>
      </c>
      <c r="O1595">
        <v>5</v>
      </c>
      <c r="P1595">
        <v>1</v>
      </c>
      <c r="Q1595" t="s">
        <v>60</v>
      </c>
      <c r="R1595">
        <v>85</v>
      </c>
      <c r="S1595">
        <v>0</v>
      </c>
      <c r="T1595" t="s">
        <v>72</v>
      </c>
      <c r="U1595" t="s">
        <v>36</v>
      </c>
      <c r="V1595" t="s">
        <v>37</v>
      </c>
      <c r="W1595" t="s">
        <v>38</v>
      </c>
      <c r="X1595" s="8" t="s">
        <v>38787</v>
      </c>
      <c r="Y1595" s="93"/>
      <c r="Z1595" s="93"/>
      <c r="AA1595" t="s">
        <v>1415</v>
      </c>
      <c r="AB1595" t="s">
        <v>1416</v>
      </c>
    </row>
    <row r="1596" spans="1:28" x14ac:dyDescent="0.3">
      <c r="A1596" s="8" t="b">
        <f t="shared" si="72"/>
        <v>0</v>
      </c>
      <c r="B1596" t="str">
        <f t="shared" si="73"/>
        <v>mandragoracap</v>
      </c>
      <c r="C1596" s="10" t="str">
        <f t="shared" si="74"/>
        <v>mandragora_cap</v>
      </c>
      <c r="D1596">
        <v>5399</v>
      </c>
      <c r="E1596" t="s">
        <v>24</v>
      </c>
      <c r="F1596" t="s">
        <v>6412</v>
      </c>
      <c r="G1596" t="s">
        <v>26</v>
      </c>
      <c r="H1596" t="s">
        <v>6413</v>
      </c>
      <c r="I1596" t="s">
        <v>59</v>
      </c>
      <c r="J1596">
        <v>20</v>
      </c>
      <c r="K1596">
        <v>30</v>
      </c>
      <c r="L1596">
        <v>0</v>
      </c>
      <c r="M1596">
        <v>0</v>
      </c>
      <c r="N1596">
        <v>0</v>
      </c>
      <c r="O1596">
        <v>1</v>
      </c>
      <c r="P1596">
        <v>1</v>
      </c>
      <c r="Q1596" t="s">
        <v>24</v>
      </c>
      <c r="R1596">
        <v>85</v>
      </c>
      <c r="S1596">
        <v>0</v>
      </c>
      <c r="T1596" t="s">
        <v>72</v>
      </c>
      <c r="U1596" t="s">
        <v>787</v>
      </c>
      <c r="V1596" t="s">
        <v>37</v>
      </c>
      <c r="W1596" t="s">
        <v>38</v>
      </c>
      <c r="X1596" s="8" t="s">
        <v>38788</v>
      </c>
      <c r="Y1596" s="93"/>
      <c r="Z1596" s="93"/>
      <c r="AA1596" t="s">
        <v>6414</v>
      </c>
      <c r="AB1596" t="s">
        <v>6415</v>
      </c>
    </row>
    <row r="1597" spans="1:28" x14ac:dyDescent="0.3">
      <c r="A1597" s="8" t="b">
        <f t="shared" si="72"/>
        <v>0</v>
      </c>
      <c r="B1597" t="str">
        <f t="shared" si="73"/>
        <v>foxhat</v>
      </c>
      <c r="C1597" s="10" t="str">
        <f t="shared" si="74"/>
        <v>fox_hat</v>
      </c>
      <c r="D1597">
        <v>5400</v>
      </c>
      <c r="E1597" t="s">
        <v>24</v>
      </c>
      <c r="F1597" t="s">
        <v>4186</v>
      </c>
      <c r="G1597" t="s">
        <v>26</v>
      </c>
      <c r="H1597" t="s">
        <v>4187</v>
      </c>
      <c r="I1597" t="s">
        <v>59</v>
      </c>
      <c r="J1597">
        <v>20</v>
      </c>
      <c r="K1597">
        <v>20</v>
      </c>
      <c r="L1597">
        <v>0</v>
      </c>
      <c r="M1597">
        <v>0</v>
      </c>
      <c r="N1597">
        <v>0</v>
      </c>
      <c r="O1597">
        <v>1</v>
      </c>
      <c r="P1597">
        <v>0</v>
      </c>
      <c r="Q1597" t="s">
        <v>60</v>
      </c>
      <c r="R1597">
        <v>0</v>
      </c>
      <c r="S1597">
        <v>0</v>
      </c>
      <c r="T1597" t="s">
        <v>101</v>
      </c>
      <c r="U1597" t="s">
        <v>36</v>
      </c>
      <c r="V1597" t="s">
        <v>37</v>
      </c>
      <c r="W1597" t="s">
        <v>73</v>
      </c>
      <c r="X1597" s="8" t="s">
        <v>38673</v>
      </c>
      <c r="Y1597" s="93"/>
      <c r="Z1597" s="93"/>
      <c r="AA1597" t="s">
        <v>4188</v>
      </c>
      <c r="AB1597" t="s">
        <v>4189</v>
      </c>
    </row>
    <row r="1598" spans="1:28" x14ac:dyDescent="0.3">
      <c r="A1598" s="8" t="b">
        <f t="shared" si="72"/>
        <v>0</v>
      </c>
      <c r="B1598" t="str">
        <f t="shared" si="73"/>
        <v>blackglasses</v>
      </c>
      <c r="C1598" s="10" t="str">
        <f t="shared" si="74"/>
        <v>black_glasses</v>
      </c>
      <c r="D1598">
        <v>5401</v>
      </c>
      <c r="E1598" t="s">
        <v>24</v>
      </c>
      <c r="F1598" t="s">
        <v>1174</v>
      </c>
      <c r="G1598" t="s">
        <v>26</v>
      </c>
      <c r="H1598" t="s">
        <v>1175</v>
      </c>
      <c r="I1598" t="s">
        <v>59</v>
      </c>
      <c r="J1598">
        <v>20</v>
      </c>
      <c r="K1598">
        <v>20</v>
      </c>
      <c r="L1598">
        <v>0</v>
      </c>
      <c r="M1598">
        <v>0</v>
      </c>
      <c r="N1598">
        <v>0</v>
      </c>
      <c r="O1598">
        <v>1</v>
      </c>
      <c r="P1598">
        <v>1</v>
      </c>
      <c r="Q1598" t="s">
        <v>24</v>
      </c>
      <c r="R1598">
        <v>70</v>
      </c>
      <c r="S1598">
        <v>0</v>
      </c>
      <c r="T1598" t="s">
        <v>189</v>
      </c>
      <c r="U1598" t="s">
        <v>36</v>
      </c>
      <c r="V1598" t="s">
        <v>37</v>
      </c>
      <c r="W1598" t="s">
        <v>38</v>
      </c>
      <c r="X1598" t="s">
        <v>38789</v>
      </c>
      <c r="Y1598" s="93"/>
      <c r="Z1598" s="93"/>
      <c r="AA1598" t="s">
        <v>1176</v>
      </c>
      <c r="AB1598" t="s">
        <v>1177</v>
      </c>
    </row>
    <row r="1599" spans="1:28" x14ac:dyDescent="0.3">
      <c r="A1599" s="8" t="b">
        <f t="shared" si="72"/>
        <v>0</v>
      </c>
      <c r="B1599" t="str">
        <f t="shared" si="73"/>
        <v>blueribbon</v>
      </c>
      <c r="C1599" s="10" t="str">
        <f t="shared" si="74"/>
        <v>blue_ribbon</v>
      </c>
      <c r="D1599">
        <v>5404</v>
      </c>
      <c r="E1599" t="s">
        <v>24</v>
      </c>
      <c r="F1599" t="s">
        <v>1367</v>
      </c>
      <c r="G1599" t="s">
        <v>26</v>
      </c>
      <c r="H1599" t="s">
        <v>1368</v>
      </c>
      <c r="I1599" t="s">
        <v>59</v>
      </c>
      <c r="J1599">
        <v>20</v>
      </c>
      <c r="K1599">
        <v>10</v>
      </c>
      <c r="L1599">
        <v>0</v>
      </c>
      <c r="M1599">
        <v>0</v>
      </c>
      <c r="N1599">
        <v>0</v>
      </c>
      <c r="O1599">
        <v>1</v>
      </c>
      <c r="P1599">
        <v>1</v>
      </c>
      <c r="Q1599" t="s">
        <v>60</v>
      </c>
      <c r="R1599">
        <v>45</v>
      </c>
      <c r="S1599">
        <v>0</v>
      </c>
      <c r="T1599" t="s">
        <v>72</v>
      </c>
      <c r="U1599" t="s">
        <v>36</v>
      </c>
      <c r="V1599" t="s">
        <v>37</v>
      </c>
      <c r="W1599" t="s">
        <v>38</v>
      </c>
      <c r="X1599" s="8" t="s">
        <v>38790</v>
      </c>
      <c r="Y1599" s="93"/>
      <c r="Z1599" s="93"/>
      <c r="AA1599" t="s">
        <v>1369</v>
      </c>
      <c r="AB1599" t="s">
        <v>1370</v>
      </c>
    </row>
    <row r="1600" spans="1:28" x14ac:dyDescent="0.3">
      <c r="A1600" s="8" t="b">
        <f t="shared" si="72"/>
        <v>0</v>
      </c>
      <c r="B1600" t="str">
        <f t="shared" si="73"/>
        <v>filirhat</v>
      </c>
      <c r="C1600" s="10" t="str">
        <f t="shared" si="74"/>
        <v>filir_hat</v>
      </c>
      <c r="D1600">
        <v>5405</v>
      </c>
      <c r="E1600" t="s">
        <v>24</v>
      </c>
      <c r="F1600" t="s">
        <v>3900</v>
      </c>
      <c r="G1600" t="s">
        <v>26</v>
      </c>
      <c r="H1600" t="s">
        <v>3901</v>
      </c>
      <c r="I1600" t="s">
        <v>59</v>
      </c>
      <c r="J1600">
        <v>20</v>
      </c>
      <c r="K1600">
        <v>20</v>
      </c>
      <c r="L1600">
        <v>0</v>
      </c>
      <c r="M1600">
        <v>0</v>
      </c>
      <c r="N1600">
        <v>0</v>
      </c>
      <c r="O1600">
        <v>0</v>
      </c>
      <c r="P1600">
        <v>0</v>
      </c>
      <c r="Q1600" t="s">
        <v>24</v>
      </c>
      <c r="R1600">
        <v>80</v>
      </c>
      <c r="S1600">
        <v>0</v>
      </c>
      <c r="T1600" t="s">
        <v>72</v>
      </c>
      <c r="U1600" t="s">
        <v>36</v>
      </c>
      <c r="V1600" t="s">
        <v>37</v>
      </c>
      <c r="W1600" t="s">
        <v>38</v>
      </c>
      <c r="X1600" s="8" t="s">
        <v>38791</v>
      </c>
      <c r="Y1600" s="93"/>
      <c r="Z1600" s="93"/>
      <c r="AA1600" t="s">
        <v>3902</v>
      </c>
      <c r="AB1600" t="s">
        <v>3903</v>
      </c>
    </row>
    <row r="1601" spans="1:28" x14ac:dyDescent="0.3">
      <c r="A1601" s="8" t="b">
        <f t="shared" si="72"/>
        <v>0</v>
      </c>
      <c r="B1601" t="str">
        <f t="shared" si="73"/>
        <v>academyfreshmanhat</v>
      </c>
      <c r="C1601" s="10" t="str">
        <f t="shared" si="74"/>
        <v>academy_freshman_hat</v>
      </c>
      <c r="D1601">
        <v>5406</v>
      </c>
      <c r="E1601" t="s">
        <v>24</v>
      </c>
      <c r="F1601" t="s">
        <v>70</v>
      </c>
      <c r="G1601" t="s">
        <v>26</v>
      </c>
      <c r="H1601" t="s">
        <v>71</v>
      </c>
      <c r="I1601" t="s">
        <v>59</v>
      </c>
      <c r="J1601">
        <v>20</v>
      </c>
      <c r="K1601">
        <v>20</v>
      </c>
      <c r="L1601">
        <v>0</v>
      </c>
      <c r="M1601">
        <v>0</v>
      </c>
      <c r="N1601">
        <v>0</v>
      </c>
      <c r="O1601">
        <v>1</v>
      </c>
      <c r="P1601">
        <v>0</v>
      </c>
      <c r="Q1601" t="s">
        <v>24</v>
      </c>
      <c r="R1601">
        <v>0</v>
      </c>
      <c r="S1601">
        <v>0</v>
      </c>
      <c r="T1601" t="s">
        <v>72</v>
      </c>
      <c r="U1601" t="s">
        <v>36</v>
      </c>
      <c r="V1601" t="s">
        <v>37</v>
      </c>
      <c r="W1601" t="s">
        <v>73</v>
      </c>
      <c r="X1601" s="8" t="s">
        <v>38792</v>
      </c>
      <c r="Y1601" s="93"/>
      <c r="Z1601" s="93"/>
      <c r="AA1601" t="s">
        <v>74</v>
      </c>
      <c r="AB1601" t="s">
        <v>75</v>
      </c>
    </row>
    <row r="1602" spans="1:28" x14ac:dyDescent="0.3">
      <c r="A1602" s="8" t="b">
        <f t="shared" ref="A1602:A1665" si="75">ISNUMBER(SEARCH("callfunc",X1602))</f>
        <v>0</v>
      </c>
      <c r="B1602" t="str">
        <f t="shared" ref="B1602:B1665" si="76">LOWER(SUBSTITUTE(F1602,"_",""))</f>
        <v>academygraduatingcap</v>
      </c>
      <c r="C1602" s="10" t="str">
        <f t="shared" ref="C1602:C1665" si="77">LOWER(F1602)</f>
        <v>academy_graduating_cap</v>
      </c>
      <c r="D1602">
        <v>5407</v>
      </c>
      <c r="E1602" t="s">
        <v>24</v>
      </c>
      <c r="F1602" t="s">
        <v>76</v>
      </c>
      <c r="G1602" t="s">
        <v>26</v>
      </c>
      <c r="H1602" t="s">
        <v>77</v>
      </c>
      <c r="I1602" t="s">
        <v>59</v>
      </c>
      <c r="J1602">
        <v>20</v>
      </c>
      <c r="K1602">
        <v>20</v>
      </c>
      <c r="L1602">
        <v>0</v>
      </c>
      <c r="M1602">
        <v>0</v>
      </c>
      <c r="N1602">
        <v>0</v>
      </c>
      <c r="O1602">
        <v>1</v>
      </c>
      <c r="P1602">
        <v>1</v>
      </c>
      <c r="Q1602" t="s">
        <v>24</v>
      </c>
      <c r="R1602">
        <v>0</v>
      </c>
      <c r="S1602">
        <v>0</v>
      </c>
      <c r="T1602" t="s">
        <v>72</v>
      </c>
      <c r="U1602" t="s">
        <v>36</v>
      </c>
      <c r="V1602" t="s">
        <v>37</v>
      </c>
      <c r="W1602" t="s">
        <v>73</v>
      </c>
      <c r="X1602" s="8" t="s">
        <v>38793</v>
      </c>
      <c r="Y1602" s="93"/>
      <c r="Z1602" s="93"/>
      <c r="AA1602" t="s">
        <v>78</v>
      </c>
      <c r="AB1602" t="s">
        <v>79</v>
      </c>
    </row>
    <row r="1603" spans="1:28" x14ac:dyDescent="0.3">
      <c r="A1603" s="6" t="b">
        <f t="shared" si="75"/>
        <v>0</v>
      </c>
      <c r="B1603" t="str">
        <f t="shared" si="76"/>
        <v>newcowboyhat</v>
      </c>
      <c r="C1603" s="10" t="str">
        <f t="shared" si="77"/>
        <v>new_cowboy_hat</v>
      </c>
      <c r="D1603">
        <v>5409</v>
      </c>
      <c r="E1603" t="s">
        <v>24</v>
      </c>
      <c r="F1603" t="s">
        <v>7055</v>
      </c>
      <c r="G1603" t="s">
        <v>26</v>
      </c>
      <c r="H1603" t="s">
        <v>7056</v>
      </c>
      <c r="I1603" t="s">
        <v>59</v>
      </c>
      <c r="J1603">
        <v>20</v>
      </c>
      <c r="K1603">
        <v>50</v>
      </c>
      <c r="L1603">
        <v>0</v>
      </c>
      <c r="M1603">
        <v>0</v>
      </c>
      <c r="N1603">
        <v>0</v>
      </c>
      <c r="O1603">
        <v>4</v>
      </c>
      <c r="P1603">
        <v>1</v>
      </c>
      <c r="Q1603" t="s">
        <v>60</v>
      </c>
      <c r="R1603">
        <v>0</v>
      </c>
      <c r="S1603">
        <v>0</v>
      </c>
      <c r="T1603" t="s">
        <v>72</v>
      </c>
      <c r="U1603" t="s">
        <v>36</v>
      </c>
      <c r="V1603" t="s">
        <v>37</v>
      </c>
      <c r="W1603" t="s">
        <v>38</v>
      </c>
      <c r="X1603" t="s">
        <v>38794</v>
      </c>
      <c r="AA1603" t="s">
        <v>7057</v>
      </c>
      <c r="AB1603" t="s">
        <v>7058</v>
      </c>
    </row>
    <row r="1604" spans="1:28" x14ac:dyDescent="0.3">
      <c r="A1604" s="8" t="b">
        <f t="shared" si="75"/>
        <v>0</v>
      </c>
      <c r="B1604" t="str">
        <f t="shared" si="76"/>
        <v>breadbag2</v>
      </c>
      <c r="C1604" s="10" t="str">
        <f t="shared" si="77"/>
        <v>bread_bag2</v>
      </c>
      <c r="D1604">
        <v>5410</v>
      </c>
      <c r="E1604" t="s">
        <v>24</v>
      </c>
      <c r="F1604" t="s">
        <v>1571</v>
      </c>
      <c r="G1604" t="s">
        <v>26</v>
      </c>
      <c r="H1604" t="s">
        <v>1572</v>
      </c>
      <c r="I1604" t="s">
        <v>59</v>
      </c>
      <c r="J1604" s="6">
        <v>20</v>
      </c>
      <c r="K1604">
        <v>20</v>
      </c>
      <c r="L1604">
        <v>0</v>
      </c>
      <c r="M1604">
        <v>0</v>
      </c>
      <c r="N1604">
        <v>0</v>
      </c>
      <c r="O1604">
        <v>6</v>
      </c>
      <c r="P1604">
        <v>0</v>
      </c>
      <c r="Q1604" t="s">
        <v>60</v>
      </c>
      <c r="R1604">
        <v>0</v>
      </c>
      <c r="S1604">
        <v>0</v>
      </c>
      <c r="T1604" t="s">
        <v>101</v>
      </c>
      <c r="U1604" t="s">
        <v>36</v>
      </c>
      <c r="V1604" t="s">
        <v>37</v>
      </c>
      <c r="W1604" t="s">
        <v>38</v>
      </c>
      <c r="X1604" s="8" t="s">
        <v>38795</v>
      </c>
      <c r="Y1604" s="93"/>
      <c r="Z1604" s="93"/>
      <c r="AA1604" t="s">
        <v>1573</v>
      </c>
      <c r="AB1604" t="s">
        <v>1574</v>
      </c>
    </row>
    <row r="1605" spans="1:28" x14ac:dyDescent="0.3">
      <c r="A1605" s="8" t="b">
        <f t="shared" si="75"/>
        <v>0</v>
      </c>
      <c r="B1605" t="str">
        <f t="shared" si="76"/>
        <v>campfirehat</v>
      </c>
      <c r="C1605" s="10" t="str">
        <f t="shared" si="77"/>
        <v>campfire_hat</v>
      </c>
      <c r="D1605">
        <v>5414</v>
      </c>
      <c r="E1605" t="s">
        <v>24</v>
      </c>
      <c r="F1605" t="s">
        <v>1811</v>
      </c>
      <c r="G1605" t="s">
        <v>26</v>
      </c>
      <c r="H1605" t="s">
        <v>1812</v>
      </c>
      <c r="I1605" t="s">
        <v>59</v>
      </c>
      <c r="J1605" s="6">
        <v>20</v>
      </c>
      <c r="K1605">
        <v>30</v>
      </c>
      <c r="L1605">
        <v>0</v>
      </c>
      <c r="M1605">
        <v>0</v>
      </c>
      <c r="N1605">
        <v>0</v>
      </c>
      <c r="O1605">
        <v>2</v>
      </c>
      <c r="P1605">
        <v>0</v>
      </c>
      <c r="Q1605" t="s">
        <v>60</v>
      </c>
      <c r="R1605">
        <v>0</v>
      </c>
      <c r="S1605">
        <v>0</v>
      </c>
      <c r="T1605" t="s">
        <v>72</v>
      </c>
      <c r="U1605" t="s">
        <v>36</v>
      </c>
      <c r="V1605" t="s">
        <v>37</v>
      </c>
      <c r="W1605" t="s">
        <v>38</v>
      </c>
      <c r="X1605" s="8" t="s">
        <v>38796</v>
      </c>
      <c r="Y1605" s="93"/>
      <c r="Z1605" s="93"/>
      <c r="AA1605" t="s">
        <v>1813</v>
      </c>
      <c r="AB1605" t="s">
        <v>1814</v>
      </c>
    </row>
    <row r="1606" spans="1:28" x14ac:dyDescent="0.3">
      <c r="A1606" s="8" t="b">
        <f t="shared" si="75"/>
        <v>0</v>
      </c>
      <c r="B1606" t="str">
        <f t="shared" si="76"/>
        <v>beercap</v>
      </c>
      <c r="C1606" s="10" t="str">
        <f t="shared" si="77"/>
        <v>beer_cap</v>
      </c>
      <c r="D1606">
        <v>5416</v>
      </c>
      <c r="E1606" t="s">
        <v>24</v>
      </c>
      <c r="F1606" t="s">
        <v>883</v>
      </c>
      <c r="G1606" t="s">
        <v>26</v>
      </c>
      <c r="H1606" t="s">
        <v>884</v>
      </c>
      <c r="I1606" t="s">
        <v>59</v>
      </c>
      <c r="J1606">
        <v>20</v>
      </c>
      <c r="K1606">
        <v>60</v>
      </c>
      <c r="L1606">
        <v>0</v>
      </c>
      <c r="M1606">
        <v>0</v>
      </c>
      <c r="N1606">
        <v>0</v>
      </c>
      <c r="O1606">
        <v>2</v>
      </c>
      <c r="P1606">
        <v>0</v>
      </c>
      <c r="Q1606" t="s">
        <v>60</v>
      </c>
      <c r="R1606">
        <v>18</v>
      </c>
      <c r="S1606">
        <v>0</v>
      </c>
      <c r="T1606" t="s">
        <v>72</v>
      </c>
      <c r="U1606" t="s">
        <v>36</v>
      </c>
      <c r="V1606" t="s">
        <v>185</v>
      </c>
      <c r="W1606" t="s">
        <v>38</v>
      </c>
      <c r="X1606" s="8" t="s">
        <v>38797</v>
      </c>
      <c r="Y1606" s="93"/>
      <c r="Z1606" s="93"/>
      <c r="AA1606" t="s">
        <v>885</v>
      </c>
      <c r="AB1606" t="s">
        <v>886</v>
      </c>
    </row>
    <row r="1607" spans="1:28" x14ac:dyDescent="0.3">
      <c r="A1607" s="8" t="b">
        <f t="shared" si="75"/>
        <v>0</v>
      </c>
      <c r="B1607" t="str">
        <f t="shared" si="76"/>
        <v>crownparrot</v>
      </c>
      <c r="C1607" s="10" t="str">
        <f t="shared" si="77"/>
        <v>crown_parrot</v>
      </c>
      <c r="D1607">
        <v>5417</v>
      </c>
      <c r="E1607" t="s">
        <v>24</v>
      </c>
      <c r="F1607" t="s">
        <v>2605</v>
      </c>
      <c r="G1607" t="s">
        <v>26</v>
      </c>
      <c r="H1607" t="s">
        <v>2606</v>
      </c>
      <c r="I1607" t="s">
        <v>59</v>
      </c>
      <c r="J1607">
        <v>20</v>
      </c>
      <c r="K1607">
        <v>20</v>
      </c>
      <c r="L1607">
        <v>0</v>
      </c>
      <c r="M1607">
        <v>0</v>
      </c>
      <c r="N1607">
        <v>0</v>
      </c>
      <c r="O1607">
        <v>1</v>
      </c>
      <c r="P1607">
        <v>1</v>
      </c>
      <c r="Q1607" t="s">
        <v>24</v>
      </c>
      <c r="R1607">
        <v>0</v>
      </c>
      <c r="S1607">
        <v>0</v>
      </c>
      <c r="T1607" t="s">
        <v>72</v>
      </c>
      <c r="U1607" t="s">
        <v>36</v>
      </c>
      <c r="V1607" t="s">
        <v>37</v>
      </c>
      <c r="W1607" t="s">
        <v>38</v>
      </c>
      <c r="X1607" s="8" t="s">
        <v>38798</v>
      </c>
      <c r="Y1607" s="93"/>
      <c r="Z1607" s="93"/>
      <c r="AA1607" t="s">
        <v>2607</v>
      </c>
      <c r="AB1607" t="s">
        <v>2608</v>
      </c>
    </row>
    <row r="1608" spans="1:28" x14ac:dyDescent="0.3">
      <c r="A1608" s="8" t="b">
        <f t="shared" si="75"/>
        <v>0</v>
      </c>
      <c r="B1608" t="str">
        <f t="shared" si="76"/>
        <v>soldierhat</v>
      </c>
      <c r="C1608" s="10" t="str">
        <f t="shared" si="77"/>
        <v>soldier_hat</v>
      </c>
      <c r="D1608">
        <v>5418</v>
      </c>
      <c r="E1608" t="s">
        <v>24</v>
      </c>
      <c r="F1608" t="s">
        <v>9330</v>
      </c>
      <c r="G1608" t="s">
        <v>26</v>
      </c>
      <c r="H1608" t="s">
        <v>9331</v>
      </c>
      <c r="I1608" t="s">
        <v>59</v>
      </c>
      <c r="J1608">
        <v>20</v>
      </c>
      <c r="K1608">
        <v>40</v>
      </c>
      <c r="L1608">
        <v>0</v>
      </c>
      <c r="M1608">
        <v>0</v>
      </c>
      <c r="N1608">
        <v>0</v>
      </c>
      <c r="O1608">
        <v>4</v>
      </c>
      <c r="P1608">
        <v>1</v>
      </c>
      <c r="Q1608" t="s">
        <v>60</v>
      </c>
      <c r="R1608">
        <v>0</v>
      </c>
      <c r="S1608">
        <v>0</v>
      </c>
      <c r="T1608" t="s">
        <v>72</v>
      </c>
      <c r="U1608" t="s">
        <v>36</v>
      </c>
      <c r="V1608" t="s">
        <v>37</v>
      </c>
      <c r="W1608" t="s">
        <v>38</v>
      </c>
      <c r="X1608" s="8" t="s">
        <v>38799</v>
      </c>
      <c r="Y1608" s="93"/>
      <c r="Z1608" s="93"/>
      <c r="AA1608" t="s">
        <v>9332</v>
      </c>
      <c r="AB1608" t="s">
        <v>9333</v>
      </c>
    </row>
    <row r="1609" spans="1:28" x14ac:dyDescent="0.3">
      <c r="A1609" s="8" t="b">
        <f t="shared" si="75"/>
        <v>0</v>
      </c>
      <c r="B1609" t="str">
        <f t="shared" si="76"/>
        <v>ifrit'sear</v>
      </c>
      <c r="C1609" s="10" t="str">
        <f t="shared" si="77"/>
        <v>ifrit's_ear</v>
      </c>
      <c r="D1609">
        <v>5421</v>
      </c>
      <c r="E1609" t="s">
        <v>24</v>
      </c>
      <c r="F1609" t="s">
        <v>5419</v>
      </c>
      <c r="G1609" t="s">
        <v>26</v>
      </c>
      <c r="H1609" t="s">
        <v>5420</v>
      </c>
      <c r="I1609" t="s">
        <v>59</v>
      </c>
      <c r="J1609" s="6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24</v>
      </c>
      <c r="R1609">
        <v>70</v>
      </c>
      <c r="S1609">
        <v>0</v>
      </c>
      <c r="T1609" t="s">
        <v>189</v>
      </c>
      <c r="U1609" t="s">
        <v>36</v>
      </c>
      <c r="V1609" t="s">
        <v>185</v>
      </c>
      <c r="W1609" t="s">
        <v>38</v>
      </c>
      <c r="X1609" s="8" t="s">
        <v>39267</v>
      </c>
      <c r="Y1609" s="93"/>
      <c r="Z1609" s="93"/>
      <c r="AA1609" t="s">
        <v>5421</v>
      </c>
      <c r="AB1609" t="s">
        <v>5422</v>
      </c>
    </row>
    <row r="1610" spans="1:28" x14ac:dyDescent="0.3">
      <c r="A1610" s="8" t="b">
        <f t="shared" si="75"/>
        <v>0</v>
      </c>
      <c r="B1610" t="str">
        <f t="shared" si="76"/>
        <v>linguisticbookcap</v>
      </c>
      <c r="C1610" s="10" t="str">
        <f t="shared" si="77"/>
        <v>linguistic_book_cap</v>
      </c>
      <c r="D1610">
        <v>5422</v>
      </c>
      <c r="E1610" t="s">
        <v>24</v>
      </c>
      <c r="F1610" t="s">
        <v>6110</v>
      </c>
      <c r="G1610" t="s">
        <v>26</v>
      </c>
      <c r="H1610" t="s">
        <v>6111</v>
      </c>
      <c r="I1610" t="s">
        <v>59</v>
      </c>
      <c r="J1610" s="6">
        <v>0</v>
      </c>
      <c r="K1610">
        <v>7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24</v>
      </c>
      <c r="R1610">
        <v>0</v>
      </c>
      <c r="S1610">
        <v>0</v>
      </c>
      <c r="T1610" t="s">
        <v>72</v>
      </c>
      <c r="U1610" t="s">
        <v>36</v>
      </c>
      <c r="V1610" t="s">
        <v>37</v>
      </c>
      <c r="W1610" t="s">
        <v>38</v>
      </c>
      <c r="X1610" s="8" t="s">
        <v>38789</v>
      </c>
      <c r="Y1610" s="93"/>
      <c r="Z1610" s="93"/>
      <c r="AA1610" t="s">
        <v>6112</v>
      </c>
      <c r="AB1610" t="s">
        <v>6113</v>
      </c>
    </row>
    <row r="1611" spans="1:28" x14ac:dyDescent="0.3">
      <c r="A1611" s="8" t="b">
        <f t="shared" si="75"/>
        <v>0</v>
      </c>
      <c r="B1611" t="str">
        <f t="shared" si="76"/>
        <v>fantaorangecan</v>
      </c>
      <c r="C1611" s="10" t="str">
        <f t="shared" si="77"/>
        <v>fanta_orange_can</v>
      </c>
      <c r="D1611">
        <v>5424</v>
      </c>
      <c r="E1611" t="s">
        <v>24</v>
      </c>
      <c r="F1611" t="s">
        <v>3834</v>
      </c>
      <c r="G1611" t="s">
        <v>26</v>
      </c>
      <c r="H1611" t="s">
        <v>3835</v>
      </c>
      <c r="I1611" t="s">
        <v>59</v>
      </c>
      <c r="J1611">
        <v>0</v>
      </c>
      <c r="K1611">
        <v>10</v>
      </c>
      <c r="L1611">
        <v>0</v>
      </c>
      <c r="M1611">
        <v>0</v>
      </c>
      <c r="N1611">
        <v>0</v>
      </c>
      <c r="O1611">
        <v>2</v>
      </c>
      <c r="P1611">
        <v>1</v>
      </c>
      <c r="Q1611" t="s">
        <v>60</v>
      </c>
      <c r="R1611">
        <v>0</v>
      </c>
      <c r="S1611">
        <v>0</v>
      </c>
      <c r="T1611" t="s">
        <v>72</v>
      </c>
      <c r="U1611" t="s">
        <v>36</v>
      </c>
      <c r="V1611" t="s">
        <v>37</v>
      </c>
      <c r="W1611" t="s">
        <v>38</v>
      </c>
      <c r="X1611" s="8"/>
      <c r="Y1611" s="93"/>
      <c r="Z1611" s="93"/>
      <c r="AA1611" t="s">
        <v>3836</v>
      </c>
      <c r="AB1611" t="s">
        <v>3837</v>
      </c>
    </row>
    <row r="1612" spans="1:28" x14ac:dyDescent="0.3">
      <c r="A1612" s="8" t="b">
        <f t="shared" si="75"/>
        <v>0</v>
      </c>
      <c r="B1612" t="str">
        <f t="shared" si="76"/>
        <v>fantagrapecan</v>
      </c>
      <c r="C1612" s="10" t="str">
        <f t="shared" si="77"/>
        <v>fanta_grape_can</v>
      </c>
      <c r="D1612">
        <v>5425</v>
      </c>
      <c r="E1612" t="s">
        <v>24</v>
      </c>
      <c r="F1612" t="s">
        <v>3830</v>
      </c>
      <c r="G1612" t="s">
        <v>26</v>
      </c>
      <c r="H1612" t="s">
        <v>3831</v>
      </c>
      <c r="I1612" t="s">
        <v>59</v>
      </c>
      <c r="J1612">
        <v>0</v>
      </c>
      <c r="K1612">
        <v>10</v>
      </c>
      <c r="L1612">
        <v>0</v>
      </c>
      <c r="M1612">
        <v>0</v>
      </c>
      <c r="N1612">
        <v>0</v>
      </c>
      <c r="O1612">
        <v>2</v>
      </c>
      <c r="P1612">
        <v>1</v>
      </c>
      <c r="Q1612" t="s">
        <v>60</v>
      </c>
      <c r="R1612">
        <v>0</v>
      </c>
      <c r="S1612">
        <v>0</v>
      </c>
      <c r="T1612" t="s">
        <v>72</v>
      </c>
      <c r="U1612" t="s">
        <v>36</v>
      </c>
      <c r="V1612" t="s">
        <v>37</v>
      </c>
      <c r="W1612" t="s">
        <v>38</v>
      </c>
      <c r="X1612" s="8"/>
      <c r="Y1612" s="93"/>
      <c r="Z1612" s="93"/>
      <c r="AA1612" t="s">
        <v>3832</v>
      </c>
      <c r="AB1612" t="s">
        <v>3833</v>
      </c>
    </row>
    <row r="1613" spans="1:28" x14ac:dyDescent="0.3">
      <c r="A1613" s="8" t="b">
        <f t="shared" si="75"/>
        <v>0</v>
      </c>
      <c r="B1613" t="str">
        <f t="shared" si="76"/>
        <v>karadameguriteahat</v>
      </c>
      <c r="C1613" s="10" t="str">
        <f t="shared" si="77"/>
        <v>karada_meguri_tea_hat</v>
      </c>
      <c r="D1613">
        <v>5426</v>
      </c>
      <c r="E1613" t="s">
        <v>24</v>
      </c>
      <c r="F1613" t="s">
        <v>5724</v>
      </c>
      <c r="G1613" t="s">
        <v>26</v>
      </c>
      <c r="H1613" t="s">
        <v>5725</v>
      </c>
      <c r="I1613" t="s">
        <v>59</v>
      </c>
      <c r="J1613" s="6">
        <v>0</v>
      </c>
      <c r="K1613">
        <v>10</v>
      </c>
      <c r="L1613">
        <v>0</v>
      </c>
      <c r="M1613">
        <v>0</v>
      </c>
      <c r="N1613">
        <v>0</v>
      </c>
      <c r="O1613">
        <v>2</v>
      </c>
      <c r="P1613">
        <v>1</v>
      </c>
      <c r="Q1613" t="s">
        <v>60</v>
      </c>
      <c r="R1613">
        <v>0</v>
      </c>
      <c r="S1613">
        <v>0</v>
      </c>
      <c r="T1613" t="s">
        <v>72</v>
      </c>
      <c r="U1613" t="s">
        <v>36</v>
      </c>
      <c r="V1613" t="s">
        <v>37</v>
      </c>
      <c r="W1613" t="s">
        <v>38</v>
      </c>
      <c r="X1613" t="s">
        <v>38673</v>
      </c>
      <c r="Y1613" s="93"/>
      <c r="Z1613" s="93"/>
      <c r="AA1613" t="s">
        <v>5726</v>
      </c>
      <c r="AB1613" t="s">
        <v>5727</v>
      </c>
    </row>
    <row r="1614" spans="1:28" x14ac:dyDescent="0.3">
      <c r="A1614" s="8" t="b">
        <f t="shared" si="75"/>
        <v>0</v>
      </c>
      <c r="B1614" t="str">
        <f t="shared" si="76"/>
        <v>royalmilkteahat</v>
      </c>
      <c r="C1614" s="10" t="str">
        <f t="shared" si="77"/>
        <v>royal_milk_tea_hat</v>
      </c>
      <c r="D1614">
        <v>5427</v>
      </c>
      <c r="E1614" t="s">
        <v>24</v>
      </c>
      <c r="F1614" t="s">
        <v>8582</v>
      </c>
      <c r="G1614" t="s">
        <v>26</v>
      </c>
      <c r="H1614" t="s">
        <v>8583</v>
      </c>
      <c r="I1614" t="s">
        <v>59</v>
      </c>
      <c r="J1614">
        <v>0</v>
      </c>
      <c r="K1614">
        <v>10</v>
      </c>
      <c r="L1614">
        <v>0</v>
      </c>
      <c r="M1614">
        <v>0</v>
      </c>
      <c r="N1614">
        <v>0</v>
      </c>
      <c r="O1614">
        <v>2</v>
      </c>
      <c r="P1614">
        <v>1</v>
      </c>
      <c r="Q1614" t="s">
        <v>60</v>
      </c>
      <c r="R1614">
        <v>0</v>
      </c>
      <c r="S1614">
        <v>0</v>
      </c>
      <c r="T1614" t="s">
        <v>72</v>
      </c>
      <c r="U1614" t="s">
        <v>36</v>
      </c>
      <c r="V1614" t="s">
        <v>37</v>
      </c>
      <c r="W1614" t="s">
        <v>38</v>
      </c>
      <c r="X1614" t="s">
        <v>38230</v>
      </c>
      <c r="Y1614" s="93"/>
      <c r="Z1614" s="93"/>
      <c r="AA1614" t="s">
        <v>8584</v>
      </c>
      <c r="AB1614" t="s">
        <v>8585</v>
      </c>
    </row>
    <row r="1615" spans="1:28" x14ac:dyDescent="0.3">
      <c r="A1615" s="6" t="b">
        <f t="shared" si="75"/>
        <v>0</v>
      </c>
      <c r="B1615" t="str">
        <f t="shared" si="76"/>
        <v>bogycap</v>
      </c>
      <c r="C1615" s="10" t="str">
        <f t="shared" si="77"/>
        <v>bogy_cap</v>
      </c>
      <c r="D1615">
        <v>5429</v>
      </c>
      <c r="E1615" t="s">
        <v>24</v>
      </c>
      <c r="F1615" t="s">
        <v>1393</v>
      </c>
      <c r="G1615" t="s">
        <v>26</v>
      </c>
      <c r="H1615" t="s">
        <v>1394</v>
      </c>
      <c r="I1615" t="s">
        <v>59</v>
      </c>
      <c r="J1615">
        <v>0</v>
      </c>
      <c r="K1615">
        <v>10</v>
      </c>
      <c r="L1615">
        <v>0</v>
      </c>
      <c r="M1615">
        <v>0</v>
      </c>
      <c r="N1615">
        <v>0</v>
      </c>
      <c r="O1615">
        <v>2</v>
      </c>
      <c r="P1615">
        <v>1</v>
      </c>
      <c r="Q1615" t="s">
        <v>60</v>
      </c>
      <c r="R1615">
        <v>0</v>
      </c>
      <c r="S1615">
        <v>0</v>
      </c>
      <c r="T1615" t="s">
        <v>72</v>
      </c>
      <c r="U1615" t="s">
        <v>36</v>
      </c>
      <c r="V1615" t="s">
        <v>37</v>
      </c>
      <c r="W1615" t="s">
        <v>38</v>
      </c>
      <c r="AA1615" t="s">
        <v>1395</v>
      </c>
      <c r="AB1615" t="s">
        <v>1396</v>
      </c>
    </row>
    <row r="1616" spans="1:28" x14ac:dyDescent="0.3">
      <c r="A1616" s="8" t="b">
        <f t="shared" si="75"/>
        <v>0</v>
      </c>
      <c r="B1616" t="str">
        <f t="shared" si="76"/>
        <v>sacredtorchcoronet</v>
      </c>
      <c r="C1616" s="10" t="str">
        <f t="shared" si="77"/>
        <v>sacred_torch_coronet</v>
      </c>
      <c r="D1616">
        <v>5430</v>
      </c>
      <c r="E1616" t="s">
        <v>24</v>
      </c>
      <c r="F1616" t="s">
        <v>8654</v>
      </c>
      <c r="G1616" t="s">
        <v>26</v>
      </c>
      <c r="H1616" t="s">
        <v>8655</v>
      </c>
      <c r="I1616" t="s">
        <v>59</v>
      </c>
      <c r="J1616">
        <v>0</v>
      </c>
      <c r="K1616">
        <v>25</v>
      </c>
      <c r="L1616">
        <v>0</v>
      </c>
      <c r="M1616">
        <v>0</v>
      </c>
      <c r="N1616">
        <v>0</v>
      </c>
      <c r="O1616">
        <v>3</v>
      </c>
      <c r="P1616">
        <v>0</v>
      </c>
      <c r="Q1616" t="s">
        <v>24</v>
      </c>
      <c r="R1616">
        <v>0</v>
      </c>
      <c r="S1616">
        <v>0</v>
      </c>
      <c r="T1616" t="s">
        <v>72</v>
      </c>
      <c r="U1616" t="s">
        <v>36</v>
      </c>
      <c r="V1616" t="s">
        <v>37</v>
      </c>
      <c r="W1616" t="s">
        <v>38</v>
      </c>
      <c r="X1616" s="8" t="s">
        <v>38800</v>
      </c>
      <c r="Y1616" s="93"/>
      <c r="Z1616" s="93"/>
      <c r="AA1616" t="s">
        <v>8656</v>
      </c>
      <c r="AB1616" t="s">
        <v>8657</v>
      </c>
    </row>
    <row r="1617" spans="1:28" x14ac:dyDescent="0.3">
      <c r="A1617" s="8" t="b">
        <f t="shared" si="75"/>
        <v>0</v>
      </c>
      <c r="B1617" t="str">
        <f t="shared" si="76"/>
        <v>chickenhat</v>
      </c>
      <c r="C1617" s="10" t="str">
        <f t="shared" si="77"/>
        <v>chicken_hat</v>
      </c>
      <c r="D1617">
        <v>5431</v>
      </c>
      <c r="E1617" t="s">
        <v>24</v>
      </c>
      <c r="F1617" t="s">
        <v>2121</v>
      </c>
      <c r="G1617" t="s">
        <v>26</v>
      </c>
      <c r="H1617" t="s">
        <v>2122</v>
      </c>
      <c r="I1617" t="s">
        <v>59</v>
      </c>
      <c r="J1617">
        <v>0</v>
      </c>
      <c r="K1617">
        <v>10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24</v>
      </c>
      <c r="R1617">
        <v>30</v>
      </c>
      <c r="S1617">
        <v>0</v>
      </c>
      <c r="T1617" t="s">
        <v>72</v>
      </c>
      <c r="U1617" t="s">
        <v>36</v>
      </c>
      <c r="V1617" t="s">
        <v>37</v>
      </c>
      <c r="W1617" t="s">
        <v>38</v>
      </c>
      <c r="X1617" s="8" t="s">
        <v>38801</v>
      </c>
      <c r="Y1617" s="93"/>
      <c r="Z1617" s="93"/>
      <c r="AA1617" t="s">
        <v>2123</v>
      </c>
      <c r="AB1617" t="s">
        <v>2124</v>
      </c>
    </row>
    <row r="1618" spans="1:28" x14ac:dyDescent="0.3">
      <c r="A1618" s="8" t="b">
        <f t="shared" si="75"/>
        <v>0</v>
      </c>
      <c r="B1618" t="str">
        <f t="shared" si="76"/>
        <v>brazilbaseballcap</v>
      </c>
      <c r="C1618" s="10" t="str">
        <f t="shared" si="77"/>
        <v>brazil_baseball_cap</v>
      </c>
      <c r="D1618">
        <v>5432</v>
      </c>
      <c r="E1618" t="s">
        <v>24</v>
      </c>
      <c r="F1618" t="s">
        <v>1556</v>
      </c>
      <c r="G1618" t="s">
        <v>26</v>
      </c>
      <c r="H1618" t="s">
        <v>1557</v>
      </c>
      <c r="I1618" t="s">
        <v>59</v>
      </c>
      <c r="J1618" s="6">
        <v>0</v>
      </c>
      <c r="K1618">
        <v>10</v>
      </c>
      <c r="L1618">
        <v>0</v>
      </c>
      <c r="M1618">
        <v>0</v>
      </c>
      <c r="N1618">
        <v>0</v>
      </c>
      <c r="O1618">
        <v>0</v>
      </c>
      <c r="P1618">
        <v>0</v>
      </c>
      <c r="Q1618" t="s">
        <v>24</v>
      </c>
      <c r="R1618">
        <v>0</v>
      </c>
      <c r="S1618">
        <v>0</v>
      </c>
      <c r="T1618" t="s">
        <v>72</v>
      </c>
      <c r="U1618" t="s">
        <v>36</v>
      </c>
      <c r="V1618" t="s">
        <v>37</v>
      </c>
      <c r="W1618" t="s">
        <v>38</v>
      </c>
      <c r="X1618" s="8" t="s">
        <v>38802</v>
      </c>
      <c r="Y1618" s="93"/>
      <c r="Z1618" s="93"/>
      <c r="AA1618" t="s">
        <v>1558</v>
      </c>
      <c r="AB1618" t="s">
        <v>1559</v>
      </c>
    </row>
    <row r="1619" spans="1:28" x14ac:dyDescent="0.3">
      <c r="A1619" s="8" t="b">
        <f t="shared" si="75"/>
        <v>0</v>
      </c>
      <c r="B1619" t="str">
        <f t="shared" si="76"/>
        <v>goldenwreath</v>
      </c>
      <c r="C1619" s="10" t="str">
        <f t="shared" si="77"/>
        <v>golden_wreath</v>
      </c>
      <c r="D1619">
        <v>5433</v>
      </c>
      <c r="E1619" t="s">
        <v>24</v>
      </c>
      <c r="F1619" t="s">
        <v>4685</v>
      </c>
      <c r="G1619" t="s">
        <v>26</v>
      </c>
      <c r="H1619" t="s">
        <v>4686</v>
      </c>
      <c r="I1619" t="s">
        <v>59</v>
      </c>
      <c r="J1619" s="6">
        <v>0</v>
      </c>
      <c r="K1619">
        <v>10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24</v>
      </c>
      <c r="R1619">
        <v>0</v>
      </c>
      <c r="S1619">
        <v>0</v>
      </c>
      <c r="T1619" t="s">
        <v>72</v>
      </c>
      <c r="U1619" t="s">
        <v>36</v>
      </c>
      <c r="V1619" t="s">
        <v>37</v>
      </c>
      <c r="W1619" t="s">
        <v>38</v>
      </c>
      <c r="X1619" s="8"/>
      <c r="Y1619" s="93"/>
      <c r="Z1619" s="93"/>
      <c r="AA1619" t="s">
        <v>4687</v>
      </c>
      <c r="AB1619" t="s">
        <v>4688</v>
      </c>
    </row>
    <row r="1620" spans="1:28" x14ac:dyDescent="0.3">
      <c r="A1620" s="8" t="b">
        <f t="shared" si="75"/>
        <v>0</v>
      </c>
      <c r="B1620" t="str">
        <f t="shared" si="76"/>
        <v>cokehat</v>
      </c>
      <c r="C1620" s="10" t="str">
        <f t="shared" si="77"/>
        <v>coke_hat</v>
      </c>
      <c r="D1620">
        <v>5434</v>
      </c>
      <c r="E1620" t="s">
        <v>24</v>
      </c>
      <c r="F1620" t="s">
        <v>2344</v>
      </c>
      <c r="G1620" t="s">
        <v>26</v>
      </c>
      <c r="H1620" t="s">
        <v>2345</v>
      </c>
      <c r="I1620" t="s">
        <v>59</v>
      </c>
      <c r="J1620">
        <v>0</v>
      </c>
      <c r="K1620">
        <v>10</v>
      </c>
      <c r="L1620">
        <v>0</v>
      </c>
      <c r="M1620">
        <v>0</v>
      </c>
      <c r="N1620">
        <v>0</v>
      </c>
      <c r="O1620">
        <v>2</v>
      </c>
      <c r="P1620">
        <v>1</v>
      </c>
      <c r="Q1620" t="s">
        <v>60</v>
      </c>
      <c r="R1620">
        <v>0</v>
      </c>
      <c r="S1620">
        <v>0</v>
      </c>
      <c r="T1620" t="s">
        <v>72</v>
      </c>
      <c r="U1620" t="s">
        <v>36</v>
      </c>
      <c r="V1620" t="s">
        <v>37</v>
      </c>
      <c r="W1620" t="s">
        <v>38</v>
      </c>
      <c r="X1620" s="8"/>
      <c r="Y1620" s="93"/>
      <c r="Z1620" s="93"/>
      <c r="AA1620" t="s">
        <v>2346</v>
      </c>
      <c r="AB1620" t="s">
        <v>2347</v>
      </c>
    </row>
    <row r="1621" spans="1:28" x14ac:dyDescent="0.3">
      <c r="A1621" s="8" t="b">
        <f t="shared" si="75"/>
        <v>0</v>
      </c>
      <c r="B1621" t="str">
        <f t="shared" si="76"/>
        <v>bride'scorolla</v>
      </c>
      <c r="C1621" s="10" t="str">
        <f t="shared" si="77"/>
        <v>bride's_corolla</v>
      </c>
      <c r="D1621">
        <v>5436</v>
      </c>
      <c r="E1621" t="s">
        <v>24</v>
      </c>
      <c r="F1621" t="s">
        <v>1587</v>
      </c>
      <c r="G1621" t="s">
        <v>26</v>
      </c>
      <c r="H1621" t="s">
        <v>1588</v>
      </c>
      <c r="I1621" t="s">
        <v>59</v>
      </c>
      <c r="J1621" s="6">
        <v>0</v>
      </c>
      <c r="K1621">
        <v>20</v>
      </c>
      <c r="L1621">
        <v>0</v>
      </c>
      <c r="M1621">
        <v>0</v>
      </c>
      <c r="N1621">
        <v>0</v>
      </c>
      <c r="O1621">
        <v>1</v>
      </c>
      <c r="P1621">
        <v>0</v>
      </c>
      <c r="Q1621" t="s">
        <v>60</v>
      </c>
      <c r="R1621">
        <v>0</v>
      </c>
      <c r="S1621">
        <v>0</v>
      </c>
      <c r="T1621" t="s">
        <v>72</v>
      </c>
      <c r="U1621" t="s">
        <v>36</v>
      </c>
      <c r="V1621" t="s">
        <v>37</v>
      </c>
      <c r="W1621" t="s">
        <v>38</v>
      </c>
      <c r="X1621" s="8" t="s">
        <v>38803</v>
      </c>
      <c r="Y1621" s="93"/>
      <c r="Z1621" s="93"/>
      <c r="AA1621" t="s">
        <v>1589</v>
      </c>
      <c r="AB1621" t="s">
        <v>1590</v>
      </c>
    </row>
    <row r="1622" spans="1:28" x14ac:dyDescent="0.3">
      <c r="A1622" s="8" t="b">
        <f t="shared" si="75"/>
        <v>0</v>
      </c>
      <c r="B1622" t="str">
        <f t="shared" si="76"/>
        <v>filletgreen</v>
      </c>
      <c r="C1622" s="10" t="str">
        <f t="shared" si="77"/>
        <v>fillet_green</v>
      </c>
      <c r="D1622">
        <v>5438</v>
      </c>
      <c r="E1622" t="s">
        <v>24</v>
      </c>
      <c r="F1622" t="s">
        <v>3911</v>
      </c>
      <c r="G1622" t="s">
        <v>26</v>
      </c>
      <c r="H1622" t="s">
        <v>3912</v>
      </c>
      <c r="I1622" t="s">
        <v>59</v>
      </c>
      <c r="J1622">
        <v>0</v>
      </c>
      <c r="K1622">
        <v>10</v>
      </c>
      <c r="L1622">
        <v>0</v>
      </c>
      <c r="M1622">
        <v>0</v>
      </c>
      <c r="N1622">
        <v>0</v>
      </c>
      <c r="O1622">
        <v>1</v>
      </c>
      <c r="P1622">
        <v>0</v>
      </c>
      <c r="Q1622" t="s">
        <v>24</v>
      </c>
      <c r="R1622">
        <v>0</v>
      </c>
      <c r="S1622">
        <v>0</v>
      </c>
      <c r="T1622" t="s">
        <v>72</v>
      </c>
      <c r="U1622" t="s">
        <v>36</v>
      </c>
      <c r="V1622" t="s">
        <v>185</v>
      </c>
      <c r="W1622" t="s">
        <v>38</v>
      </c>
      <c r="X1622" s="8" t="s">
        <v>38209</v>
      </c>
      <c r="Y1622" s="93"/>
      <c r="Z1622" s="93"/>
      <c r="AA1622" t="s">
        <v>3913</v>
      </c>
      <c r="AB1622" t="s">
        <v>3914</v>
      </c>
    </row>
    <row r="1623" spans="1:28" x14ac:dyDescent="0.3">
      <c r="A1623" s="8" t="b">
        <f t="shared" si="75"/>
        <v>0</v>
      </c>
      <c r="B1623" t="str">
        <f t="shared" si="76"/>
        <v>filletred</v>
      </c>
      <c r="C1623" s="10" t="str">
        <f t="shared" si="77"/>
        <v>fillet_red</v>
      </c>
      <c r="D1623">
        <v>5439</v>
      </c>
      <c r="E1623" t="s">
        <v>24</v>
      </c>
      <c r="F1623" t="s">
        <v>3915</v>
      </c>
      <c r="G1623" t="s">
        <v>26</v>
      </c>
      <c r="H1623" t="s">
        <v>3916</v>
      </c>
      <c r="I1623" t="s">
        <v>59</v>
      </c>
      <c r="J1623">
        <v>0</v>
      </c>
      <c r="K1623">
        <v>10</v>
      </c>
      <c r="L1623">
        <v>0</v>
      </c>
      <c r="M1623">
        <v>0</v>
      </c>
      <c r="N1623">
        <v>0</v>
      </c>
      <c r="O1623">
        <v>1</v>
      </c>
      <c r="P1623">
        <v>0</v>
      </c>
      <c r="Q1623" t="s">
        <v>24</v>
      </c>
      <c r="R1623">
        <v>0</v>
      </c>
      <c r="S1623">
        <v>0</v>
      </c>
      <c r="T1623" t="s">
        <v>72</v>
      </c>
      <c r="U1623" t="s">
        <v>36</v>
      </c>
      <c r="V1623" t="s">
        <v>185</v>
      </c>
      <c r="W1623" t="s">
        <v>38</v>
      </c>
      <c r="X1623" s="8" t="s">
        <v>38209</v>
      </c>
      <c r="Y1623" s="93"/>
      <c r="Z1623" s="93"/>
      <c r="AA1623" t="s">
        <v>3917</v>
      </c>
      <c r="AB1623" t="s">
        <v>3918</v>
      </c>
    </row>
    <row r="1624" spans="1:28" x14ac:dyDescent="0.3">
      <c r="A1624" s="8" t="b">
        <f t="shared" si="75"/>
        <v>0</v>
      </c>
      <c r="B1624" t="str">
        <f t="shared" si="76"/>
        <v>filletblue</v>
      </c>
      <c r="C1624" s="10" t="str">
        <f t="shared" si="77"/>
        <v>fillet_blue</v>
      </c>
      <c r="D1624">
        <v>5440</v>
      </c>
      <c r="E1624" t="s">
        <v>24</v>
      </c>
      <c r="F1624" t="s">
        <v>3908</v>
      </c>
      <c r="G1624" t="s">
        <v>26</v>
      </c>
      <c r="H1624" t="s">
        <v>1368</v>
      </c>
      <c r="I1624" t="s">
        <v>59</v>
      </c>
      <c r="J1624">
        <v>0</v>
      </c>
      <c r="K1624">
        <v>10</v>
      </c>
      <c r="L1624">
        <v>0</v>
      </c>
      <c r="M1624">
        <v>0</v>
      </c>
      <c r="N1624">
        <v>0</v>
      </c>
      <c r="O1624">
        <v>1</v>
      </c>
      <c r="P1624">
        <v>0</v>
      </c>
      <c r="Q1624" t="s">
        <v>24</v>
      </c>
      <c r="R1624">
        <v>0</v>
      </c>
      <c r="S1624">
        <v>0</v>
      </c>
      <c r="T1624" t="s">
        <v>72</v>
      </c>
      <c r="U1624" t="s">
        <v>36</v>
      </c>
      <c r="V1624" t="s">
        <v>185</v>
      </c>
      <c r="W1624" t="s">
        <v>38</v>
      </c>
      <c r="X1624" s="8" t="s">
        <v>38209</v>
      </c>
      <c r="Y1624" s="93"/>
      <c r="Z1624" s="93"/>
      <c r="AA1624" t="s">
        <v>3909</v>
      </c>
      <c r="AB1624" t="s">
        <v>3910</v>
      </c>
    </row>
    <row r="1625" spans="1:28" x14ac:dyDescent="0.3">
      <c r="A1625" s="8" t="b">
        <f t="shared" si="75"/>
        <v>0</v>
      </c>
      <c r="B1625" t="str">
        <f t="shared" si="76"/>
        <v>filletwhite</v>
      </c>
      <c r="C1625" s="10" t="str">
        <f t="shared" si="77"/>
        <v>fillet_white</v>
      </c>
      <c r="D1625">
        <v>5441</v>
      </c>
      <c r="E1625" t="s">
        <v>24</v>
      </c>
      <c r="F1625" t="s">
        <v>3919</v>
      </c>
      <c r="G1625" t="s">
        <v>26</v>
      </c>
      <c r="H1625" t="s">
        <v>3920</v>
      </c>
      <c r="I1625" t="s">
        <v>59</v>
      </c>
      <c r="J1625">
        <v>0</v>
      </c>
      <c r="K1625">
        <v>10</v>
      </c>
      <c r="L1625">
        <v>0</v>
      </c>
      <c r="M1625">
        <v>0</v>
      </c>
      <c r="N1625">
        <v>0</v>
      </c>
      <c r="O1625">
        <v>1</v>
      </c>
      <c r="P1625">
        <v>0</v>
      </c>
      <c r="Q1625" t="s">
        <v>24</v>
      </c>
      <c r="R1625">
        <v>0</v>
      </c>
      <c r="S1625">
        <v>0</v>
      </c>
      <c r="T1625" t="s">
        <v>72</v>
      </c>
      <c r="U1625" t="s">
        <v>36</v>
      </c>
      <c r="V1625" t="s">
        <v>185</v>
      </c>
      <c r="W1625" t="s">
        <v>38</v>
      </c>
      <c r="X1625" s="8" t="s">
        <v>38209</v>
      </c>
      <c r="Y1625" s="93"/>
      <c r="Z1625" s="93"/>
      <c r="AA1625" t="s">
        <v>3921</v>
      </c>
      <c r="AB1625" t="s">
        <v>3922</v>
      </c>
    </row>
    <row r="1626" spans="1:28" x14ac:dyDescent="0.3">
      <c r="A1626" s="8" t="b">
        <f t="shared" si="75"/>
        <v>0</v>
      </c>
      <c r="B1626" t="str">
        <f t="shared" si="76"/>
        <v>statusofbabyangel</v>
      </c>
      <c r="C1626" s="10" t="str">
        <f t="shared" si="77"/>
        <v>status_of_baby_angel</v>
      </c>
      <c r="D1626">
        <v>5443</v>
      </c>
      <c r="E1626" t="s">
        <v>24</v>
      </c>
      <c r="F1626" t="s">
        <v>9585</v>
      </c>
      <c r="G1626" t="s">
        <v>26</v>
      </c>
      <c r="H1626" t="s">
        <v>9586</v>
      </c>
      <c r="I1626" t="s">
        <v>59</v>
      </c>
      <c r="J1626">
        <v>0</v>
      </c>
      <c r="K1626">
        <v>60</v>
      </c>
      <c r="L1626">
        <v>0</v>
      </c>
      <c r="M1626">
        <v>0</v>
      </c>
      <c r="N1626">
        <v>0</v>
      </c>
      <c r="O1626">
        <v>3</v>
      </c>
      <c r="P1626">
        <v>1</v>
      </c>
      <c r="Q1626" t="s">
        <v>60</v>
      </c>
      <c r="R1626">
        <v>0</v>
      </c>
      <c r="S1626">
        <v>0</v>
      </c>
      <c r="T1626" t="s">
        <v>72</v>
      </c>
      <c r="U1626" t="s">
        <v>36</v>
      </c>
      <c r="V1626" t="s">
        <v>37</v>
      </c>
      <c r="W1626" t="s">
        <v>38</v>
      </c>
      <c r="X1626" s="8" t="s">
        <v>38804</v>
      </c>
      <c r="Y1626" s="93"/>
      <c r="Z1626" s="93"/>
      <c r="AA1626" t="s">
        <v>9587</v>
      </c>
      <c r="AB1626" t="s">
        <v>9588</v>
      </c>
    </row>
    <row r="1627" spans="1:28" x14ac:dyDescent="0.3">
      <c r="A1627" s="8" t="b">
        <f t="shared" si="75"/>
        <v>0</v>
      </c>
      <c r="B1627" t="str">
        <f t="shared" si="76"/>
        <v>hairbrush</v>
      </c>
      <c r="C1627" s="10" t="str">
        <f t="shared" si="77"/>
        <v>hair_brush</v>
      </c>
      <c r="D1627">
        <v>5444</v>
      </c>
      <c r="E1627" t="s">
        <v>24</v>
      </c>
      <c r="F1627" t="s">
        <v>4921</v>
      </c>
      <c r="G1627" t="s">
        <v>26</v>
      </c>
      <c r="H1627" t="s">
        <v>4922</v>
      </c>
      <c r="I1627" t="s">
        <v>59</v>
      </c>
      <c r="J1627">
        <v>0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60</v>
      </c>
      <c r="R1627">
        <v>0</v>
      </c>
      <c r="S1627">
        <v>0</v>
      </c>
      <c r="T1627" t="s">
        <v>72</v>
      </c>
      <c r="U1627" t="s">
        <v>36</v>
      </c>
      <c r="V1627" t="s">
        <v>37</v>
      </c>
      <c r="W1627" t="s">
        <v>38</v>
      </c>
      <c r="X1627" s="8" t="s">
        <v>38805</v>
      </c>
      <c r="Y1627" s="93"/>
      <c r="Z1627" s="93"/>
      <c r="AA1627" t="s">
        <v>4923</v>
      </c>
      <c r="AB1627" t="s">
        <v>4924</v>
      </c>
    </row>
    <row r="1628" spans="1:28" x14ac:dyDescent="0.3">
      <c r="A1628" s="8" t="b">
        <f t="shared" si="75"/>
        <v>0</v>
      </c>
      <c r="B1628" t="str">
        <f t="shared" si="76"/>
        <v>candycaneinthemouth</v>
      </c>
      <c r="C1628" s="10" t="str">
        <f t="shared" si="77"/>
        <v>candy_cane_in_the_mouth</v>
      </c>
      <c r="D1628">
        <v>5445</v>
      </c>
      <c r="E1628" t="s">
        <v>24</v>
      </c>
      <c r="F1628" t="s">
        <v>1829</v>
      </c>
      <c r="G1628" t="s">
        <v>26</v>
      </c>
      <c r="H1628" t="s">
        <v>1830</v>
      </c>
      <c r="I1628" t="s">
        <v>59</v>
      </c>
      <c r="J1628">
        <v>0</v>
      </c>
      <c r="K1628">
        <v>10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60</v>
      </c>
      <c r="R1628">
        <v>0</v>
      </c>
      <c r="S1628">
        <v>0</v>
      </c>
      <c r="T1628" t="s">
        <v>61</v>
      </c>
      <c r="U1628" t="s">
        <v>36</v>
      </c>
      <c r="V1628" t="s">
        <v>37</v>
      </c>
      <c r="W1628" t="s">
        <v>38</v>
      </c>
      <c r="X1628" s="8" t="s">
        <v>38806</v>
      </c>
      <c r="Y1628" s="93"/>
      <c r="Z1628" s="93"/>
      <c r="AA1628" t="s">
        <v>1831</v>
      </c>
      <c r="AB1628" t="s">
        <v>1832</v>
      </c>
    </row>
    <row r="1629" spans="1:28" x14ac:dyDescent="0.3">
      <c r="A1629" s="8" t="b">
        <f t="shared" si="75"/>
        <v>0</v>
      </c>
      <c r="B1629" t="str">
        <f t="shared" si="76"/>
        <v>catfoothairpin</v>
      </c>
      <c r="C1629" s="10" t="str">
        <f t="shared" si="77"/>
        <v>cat_foot_hairpin</v>
      </c>
      <c r="D1629">
        <v>5446</v>
      </c>
      <c r="E1629" t="s">
        <v>24</v>
      </c>
      <c r="F1629" t="s">
        <v>1998</v>
      </c>
      <c r="G1629" t="s">
        <v>26</v>
      </c>
      <c r="H1629" t="s">
        <v>1999</v>
      </c>
      <c r="I1629" t="s">
        <v>59</v>
      </c>
      <c r="J1629">
        <v>0</v>
      </c>
      <c r="K1629">
        <v>20</v>
      </c>
      <c r="L1629">
        <v>0</v>
      </c>
      <c r="M1629">
        <v>0</v>
      </c>
      <c r="N1629">
        <v>0</v>
      </c>
      <c r="O1629">
        <v>0</v>
      </c>
      <c r="P1629">
        <v>1</v>
      </c>
      <c r="Q1629" t="s">
        <v>60</v>
      </c>
      <c r="R1629">
        <v>0</v>
      </c>
      <c r="S1629">
        <v>0</v>
      </c>
      <c r="T1629" t="s">
        <v>72</v>
      </c>
      <c r="U1629" t="s">
        <v>36</v>
      </c>
      <c r="V1629" t="s">
        <v>37</v>
      </c>
      <c r="W1629" t="s">
        <v>38</v>
      </c>
      <c r="X1629" s="8" t="s">
        <v>38807</v>
      </c>
      <c r="Y1629" s="93"/>
      <c r="Z1629" s="93"/>
      <c r="AA1629" t="s">
        <v>2000</v>
      </c>
      <c r="AB1629" t="s">
        <v>2001</v>
      </c>
    </row>
    <row r="1630" spans="1:28" x14ac:dyDescent="0.3">
      <c r="A1630" s="8" t="b">
        <f t="shared" si="75"/>
        <v>0</v>
      </c>
      <c r="B1630" t="str">
        <f t="shared" si="76"/>
        <v>frogcap</v>
      </c>
      <c r="C1630" s="10" t="str">
        <f t="shared" si="77"/>
        <v>frog_cap</v>
      </c>
      <c r="D1630">
        <v>5447</v>
      </c>
      <c r="E1630" t="s">
        <v>24</v>
      </c>
      <c r="F1630" t="s">
        <v>4258</v>
      </c>
      <c r="G1630" t="s">
        <v>26</v>
      </c>
      <c r="H1630" t="s">
        <v>4259</v>
      </c>
      <c r="I1630" t="s">
        <v>59</v>
      </c>
      <c r="J1630">
        <v>0</v>
      </c>
      <c r="K1630">
        <v>50</v>
      </c>
      <c r="L1630">
        <v>0</v>
      </c>
      <c r="M1630">
        <v>0</v>
      </c>
      <c r="N1630">
        <v>0</v>
      </c>
      <c r="O1630">
        <v>3</v>
      </c>
      <c r="P1630">
        <v>0</v>
      </c>
      <c r="Q1630" t="s">
        <v>60</v>
      </c>
      <c r="R1630">
        <v>70</v>
      </c>
      <c r="S1630">
        <v>0</v>
      </c>
      <c r="T1630" t="s">
        <v>72</v>
      </c>
      <c r="U1630" t="s">
        <v>36</v>
      </c>
      <c r="V1630" t="s">
        <v>37</v>
      </c>
      <c r="W1630" t="s">
        <v>38</v>
      </c>
      <c r="X1630" s="8" t="s">
        <v>38808</v>
      </c>
      <c r="Y1630" s="93"/>
      <c r="Z1630" s="93"/>
      <c r="AA1630" t="s">
        <v>4260</v>
      </c>
      <c r="AB1630" t="s">
        <v>4261</v>
      </c>
    </row>
    <row r="1631" spans="1:28" x14ac:dyDescent="0.3">
      <c r="A1631" s="8" t="b">
        <f t="shared" si="75"/>
        <v>0</v>
      </c>
      <c r="B1631" t="str">
        <f t="shared" si="76"/>
        <v>suncap</v>
      </c>
      <c r="C1631" s="10" t="str">
        <f t="shared" si="77"/>
        <v>sun_cap</v>
      </c>
      <c r="D1631">
        <v>5450</v>
      </c>
      <c r="E1631" t="s">
        <v>24</v>
      </c>
      <c r="F1631" t="s">
        <v>9766</v>
      </c>
      <c r="G1631" t="s">
        <v>26</v>
      </c>
      <c r="H1631" t="s">
        <v>9767</v>
      </c>
      <c r="I1631" t="s">
        <v>59</v>
      </c>
      <c r="J1631">
        <v>0</v>
      </c>
      <c r="K1631">
        <v>100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60</v>
      </c>
      <c r="R1631">
        <v>20</v>
      </c>
      <c r="S1631">
        <v>0</v>
      </c>
      <c r="T1631" t="s">
        <v>72</v>
      </c>
      <c r="U1631" t="s">
        <v>36</v>
      </c>
      <c r="V1631" t="s">
        <v>185</v>
      </c>
      <c r="W1631" t="s">
        <v>38</v>
      </c>
      <c r="X1631" s="8"/>
      <c r="Y1631" s="93"/>
      <c r="Z1631" s="93"/>
      <c r="AA1631" t="s">
        <v>9768</v>
      </c>
      <c r="AB1631" t="s">
        <v>9769</v>
      </c>
    </row>
    <row r="1632" spans="1:28" x14ac:dyDescent="0.3">
      <c r="A1632" s="8" t="b">
        <f t="shared" si="75"/>
        <v>0</v>
      </c>
      <c r="B1632" t="str">
        <f t="shared" si="76"/>
        <v>dragonhelmgold</v>
      </c>
      <c r="C1632" s="10" t="str">
        <f t="shared" si="77"/>
        <v>dragonhelm_gold</v>
      </c>
      <c r="D1632">
        <v>5451</v>
      </c>
      <c r="E1632" t="s">
        <v>24</v>
      </c>
      <c r="F1632" t="s">
        <v>3193</v>
      </c>
      <c r="G1632" t="s">
        <v>26</v>
      </c>
      <c r="H1632" t="s">
        <v>3194</v>
      </c>
      <c r="I1632" t="s">
        <v>59</v>
      </c>
      <c r="J1632">
        <v>0</v>
      </c>
      <c r="K1632">
        <v>250</v>
      </c>
      <c r="L1632">
        <v>0</v>
      </c>
      <c r="M1632">
        <v>0</v>
      </c>
      <c r="N1632">
        <v>0</v>
      </c>
      <c r="O1632">
        <v>7</v>
      </c>
      <c r="P1632">
        <v>1</v>
      </c>
      <c r="Q1632" t="s">
        <v>24</v>
      </c>
      <c r="R1632">
        <v>0</v>
      </c>
      <c r="S1632">
        <v>0</v>
      </c>
      <c r="T1632" t="s">
        <v>72</v>
      </c>
      <c r="U1632" t="s">
        <v>36</v>
      </c>
      <c r="V1632" t="s">
        <v>37</v>
      </c>
      <c r="W1632" t="s">
        <v>38</v>
      </c>
      <c r="X1632" s="8" t="s">
        <v>38809</v>
      </c>
      <c r="Y1632" s="93"/>
      <c r="Z1632" s="93"/>
      <c r="AA1632" t="s">
        <v>3195</v>
      </c>
      <c r="AB1632" t="s">
        <v>3196</v>
      </c>
    </row>
    <row r="1633" spans="1:28" x14ac:dyDescent="0.3">
      <c r="A1633" s="8" t="b">
        <f t="shared" si="75"/>
        <v>0</v>
      </c>
      <c r="B1633" t="str">
        <f t="shared" si="76"/>
        <v>springrabbithat</v>
      </c>
      <c r="C1633" s="10" t="str">
        <f t="shared" si="77"/>
        <v>spring_rabbit_hat</v>
      </c>
      <c r="D1633">
        <v>5457</v>
      </c>
      <c r="E1633" t="s">
        <v>24</v>
      </c>
      <c r="F1633" t="s">
        <v>9509</v>
      </c>
      <c r="G1633" t="s">
        <v>26</v>
      </c>
      <c r="H1633" t="s">
        <v>9510</v>
      </c>
      <c r="I1633" t="s">
        <v>59</v>
      </c>
      <c r="J1633">
        <v>0</v>
      </c>
      <c r="K1633">
        <v>30</v>
      </c>
      <c r="L1633">
        <v>0</v>
      </c>
      <c r="M1633">
        <v>0</v>
      </c>
      <c r="N1633">
        <v>0</v>
      </c>
      <c r="O1633">
        <v>2</v>
      </c>
      <c r="P1633">
        <v>1</v>
      </c>
      <c r="Q1633" t="s">
        <v>60</v>
      </c>
      <c r="R1633">
        <v>0</v>
      </c>
      <c r="S1633">
        <v>0</v>
      </c>
      <c r="T1633" t="s">
        <v>72</v>
      </c>
      <c r="U1633" t="s">
        <v>36</v>
      </c>
      <c r="V1633" t="s">
        <v>185</v>
      </c>
      <c r="W1633" t="s">
        <v>38</v>
      </c>
      <c r="X1633" s="8" t="s">
        <v>39269</v>
      </c>
      <c r="Y1633" s="93"/>
      <c r="Z1633" s="93"/>
      <c r="AA1633" t="s">
        <v>9511</v>
      </c>
      <c r="AB1633" t="s">
        <v>9512</v>
      </c>
    </row>
    <row r="1634" spans="1:28" x14ac:dyDescent="0.3">
      <c r="A1634" s="8" t="b">
        <f t="shared" si="75"/>
        <v>0</v>
      </c>
      <c r="B1634" t="str">
        <f t="shared" si="76"/>
        <v>pinwheelcap</v>
      </c>
      <c r="C1634" s="10" t="str">
        <f t="shared" si="77"/>
        <v>pinwheel_cap</v>
      </c>
      <c r="D1634">
        <v>5458</v>
      </c>
      <c r="E1634" t="s">
        <v>24</v>
      </c>
      <c r="F1634" t="s">
        <v>7661</v>
      </c>
      <c r="G1634" t="s">
        <v>26</v>
      </c>
      <c r="H1634" t="s">
        <v>7662</v>
      </c>
      <c r="I1634" t="s">
        <v>59</v>
      </c>
      <c r="J1634">
        <v>0</v>
      </c>
      <c r="K1634">
        <v>20</v>
      </c>
      <c r="L1634">
        <v>0</v>
      </c>
      <c r="M1634">
        <v>0</v>
      </c>
      <c r="N1634">
        <v>0</v>
      </c>
      <c r="O1634">
        <v>2</v>
      </c>
      <c r="P1634">
        <v>0</v>
      </c>
      <c r="Q1634" t="s">
        <v>60</v>
      </c>
      <c r="R1634">
        <v>0</v>
      </c>
      <c r="S1634">
        <v>0</v>
      </c>
      <c r="T1634" t="s">
        <v>72</v>
      </c>
      <c r="U1634" t="s">
        <v>36</v>
      </c>
      <c r="V1634" t="s">
        <v>37</v>
      </c>
      <c r="W1634" t="s">
        <v>38</v>
      </c>
      <c r="X1634" s="8" t="s">
        <v>38810</v>
      </c>
      <c r="Y1634" s="93"/>
      <c r="Z1634" s="93"/>
      <c r="AA1634" t="s">
        <v>7663</v>
      </c>
      <c r="AB1634" t="s">
        <v>7664</v>
      </c>
    </row>
    <row r="1635" spans="1:28" x14ac:dyDescent="0.3">
      <c r="A1635" s="8" t="b">
        <f t="shared" si="75"/>
        <v>0</v>
      </c>
      <c r="B1635" t="str">
        <f t="shared" si="76"/>
        <v>zahadollhat</v>
      </c>
      <c r="C1635" s="10" t="str">
        <f t="shared" si="77"/>
        <v>zaha_doll_hat</v>
      </c>
      <c r="D1635">
        <v>5464</v>
      </c>
      <c r="E1635" t="s">
        <v>24</v>
      </c>
      <c r="F1635" t="s">
        <v>10972</v>
      </c>
      <c r="G1635" t="s">
        <v>26</v>
      </c>
      <c r="H1635" t="s">
        <v>10973</v>
      </c>
      <c r="I1635" t="s">
        <v>59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 t="s">
        <v>24</v>
      </c>
      <c r="R1635">
        <v>0</v>
      </c>
      <c r="S1635">
        <v>0</v>
      </c>
      <c r="T1635" t="s">
        <v>72</v>
      </c>
      <c r="U1635" t="s">
        <v>36</v>
      </c>
      <c r="V1635" t="s">
        <v>37</v>
      </c>
      <c r="W1635" t="s">
        <v>38</v>
      </c>
      <c r="X1635" s="8" t="s">
        <v>38811</v>
      </c>
      <c r="Y1635" s="93"/>
      <c r="Z1635" s="93"/>
      <c r="AA1635" t="s">
        <v>10974</v>
      </c>
      <c r="AB1635" t="s">
        <v>10975</v>
      </c>
    </row>
    <row r="1636" spans="1:28" x14ac:dyDescent="0.3">
      <c r="A1636" s="8" t="b">
        <f t="shared" si="75"/>
        <v>0</v>
      </c>
      <c r="B1636" t="str">
        <f t="shared" si="76"/>
        <v>celestialhat</v>
      </c>
      <c r="C1636" s="10" t="str">
        <f t="shared" si="77"/>
        <v>celestial_hat</v>
      </c>
      <c r="D1636">
        <v>5465</v>
      </c>
      <c r="E1636" t="s">
        <v>24</v>
      </c>
      <c r="F1636" t="s">
        <v>2026</v>
      </c>
      <c r="G1636" t="s">
        <v>26</v>
      </c>
      <c r="H1636" t="s">
        <v>2027</v>
      </c>
      <c r="I1636" t="s">
        <v>59</v>
      </c>
      <c r="J1636">
        <v>0</v>
      </c>
      <c r="K1636">
        <v>50</v>
      </c>
      <c r="L1636">
        <v>0</v>
      </c>
      <c r="M1636">
        <v>0</v>
      </c>
      <c r="N1636">
        <v>0</v>
      </c>
      <c r="O1636">
        <v>3</v>
      </c>
      <c r="P1636">
        <v>1</v>
      </c>
      <c r="Q1636" t="s">
        <v>60</v>
      </c>
      <c r="R1636">
        <v>40</v>
      </c>
      <c r="S1636">
        <v>0</v>
      </c>
      <c r="T1636" t="s">
        <v>72</v>
      </c>
      <c r="U1636" t="s">
        <v>36</v>
      </c>
      <c r="V1636" t="s">
        <v>37</v>
      </c>
      <c r="W1636" t="s">
        <v>38</v>
      </c>
      <c r="X1636" t="s">
        <v>38812</v>
      </c>
      <c r="Y1636" s="93"/>
      <c r="Z1636" s="93"/>
      <c r="AA1636" t="s">
        <v>2028</v>
      </c>
      <c r="AB1636" t="s">
        <v>2029</v>
      </c>
    </row>
    <row r="1637" spans="1:28" x14ac:dyDescent="0.3">
      <c r="A1637" s="8" t="b">
        <f t="shared" si="75"/>
        <v>0</v>
      </c>
      <c r="B1637" t="str">
        <f t="shared" si="76"/>
        <v>windmilestone</v>
      </c>
      <c r="C1637" s="10" t="str">
        <f t="shared" si="77"/>
        <v>wind_milestone</v>
      </c>
      <c r="D1637">
        <v>5466</v>
      </c>
      <c r="E1637" t="s">
        <v>24</v>
      </c>
      <c r="F1637" t="s">
        <v>10740</v>
      </c>
      <c r="G1637" t="s">
        <v>26</v>
      </c>
      <c r="H1637" t="s">
        <v>10741</v>
      </c>
      <c r="I1637" t="s">
        <v>59</v>
      </c>
      <c r="J1637">
        <v>0</v>
      </c>
      <c r="K1637">
        <v>10</v>
      </c>
      <c r="L1637">
        <v>0</v>
      </c>
      <c r="M1637">
        <v>0</v>
      </c>
      <c r="N1637">
        <v>0</v>
      </c>
      <c r="O1637">
        <v>2</v>
      </c>
      <c r="P1637">
        <v>0</v>
      </c>
      <c r="Q1637" t="s">
        <v>60</v>
      </c>
      <c r="R1637">
        <v>30</v>
      </c>
      <c r="S1637">
        <v>0</v>
      </c>
      <c r="T1637" t="s">
        <v>72</v>
      </c>
      <c r="U1637" t="s">
        <v>36</v>
      </c>
      <c r="V1637" t="s">
        <v>37</v>
      </c>
      <c r="W1637" t="s">
        <v>38</v>
      </c>
      <c r="X1637" t="s">
        <v>38813</v>
      </c>
      <c r="Y1637" s="93"/>
      <c r="Z1637" s="93"/>
      <c r="AA1637" t="s">
        <v>10742</v>
      </c>
      <c r="AB1637" t="s">
        <v>10743</v>
      </c>
    </row>
    <row r="1638" spans="1:28" x14ac:dyDescent="0.3">
      <c r="A1638" s="8" t="b">
        <f t="shared" si="75"/>
        <v>0</v>
      </c>
      <c r="B1638" t="str">
        <f t="shared" si="76"/>
        <v>helmofdragoon</v>
      </c>
      <c r="C1638" s="10" t="str">
        <f t="shared" si="77"/>
        <v>helm_of_dragoon</v>
      </c>
      <c r="D1638">
        <v>5467</v>
      </c>
      <c r="E1638" t="s">
        <v>24</v>
      </c>
      <c r="F1638" t="s">
        <v>5123</v>
      </c>
      <c r="G1638" t="s">
        <v>26</v>
      </c>
      <c r="H1638" t="s">
        <v>5124</v>
      </c>
      <c r="I1638" t="s">
        <v>59</v>
      </c>
      <c r="J1638">
        <v>0</v>
      </c>
      <c r="K1638">
        <v>20</v>
      </c>
      <c r="L1638">
        <v>0</v>
      </c>
      <c r="M1638">
        <v>0</v>
      </c>
      <c r="N1638">
        <v>0</v>
      </c>
      <c r="O1638">
        <v>5</v>
      </c>
      <c r="P1638">
        <v>0</v>
      </c>
      <c r="Q1638" t="s">
        <v>60</v>
      </c>
      <c r="R1638">
        <v>50</v>
      </c>
      <c r="S1638">
        <v>0</v>
      </c>
      <c r="T1638" t="s">
        <v>72</v>
      </c>
      <c r="U1638" t="s">
        <v>36</v>
      </c>
      <c r="V1638" t="s">
        <v>37</v>
      </c>
      <c r="W1638" t="s">
        <v>38</v>
      </c>
      <c r="X1638" t="s">
        <v>39270</v>
      </c>
      <c r="Y1638" s="93"/>
      <c r="Z1638" s="93"/>
      <c r="AA1638" t="s">
        <v>5125</v>
      </c>
      <c r="AB1638" t="s">
        <v>5126</v>
      </c>
    </row>
    <row r="1639" spans="1:28" x14ac:dyDescent="0.3">
      <c r="A1639" s="8" t="b">
        <f t="shared" si="75"/>
        <v>0</v>
      </c>
      <c r="B1639" t="str">
        <f t="shared" si="76"/>
        <v>paradecap</v>
      </c>
      <c r="C1639" s="10" t="str">
        <f t="shared" si="77"/>
        <v>parade_cap</v>
      </c>
      <c r="D1639">
        <v>5468</v>
      </c>
      <c r="E1639" t="s">
        <v>24</v>
      </c>
      <c r="F1639" t="s">
        <v>7431</v>
      </c>
      <c r="G1639" t="s">
        <v>26</v>
      </c>
      <c r="H1639" t="s">
        <v>7432</v>
      </c>
      <c r="I1639" t="s">
        <v>59</v>
      </c>
      <c r="J1639">
        <v>0</v>
      </c>
      <c r="K1639">
        <v>80</v>
      </c>
      <c r="L1639">
        <v>0</v>
      </c>
      <c r="M1639">
        <v>0</v>
      </c>
      <c r="N1639">
        <v>0</v>
      </c>
      <c r="O1639">
        <v>3</v>
      </c>
      <c r="P1639">
        <v>1</v>
      </c>
      <c r="Q1639" t="s">
        <v>60</v>
      </c>
      <c r="R1639">
        <v>1</v>
      </c>
      <c r="S1639">
        <v>0</v>
      </c>
      <c r="T1639" t="s">
        <v>72</v>
      </c>
      <c r="U1639" t="s">
        <v>36</v>
      </c>
      <c r="V1639" t="s">
        <v>37</v>
      </c>
      <c r="W1639" t="s">
        <v>38</v>
      </c>
      <c r="X1639" s="8" t="s">
        <v>38814</v>
      </c>
      <c r="Y1639" s="93"/>
      <c r="Z1639" s="93"/>
      <c r="AA1639" t="s">
        <v>7433</v>
      </c>
      <c r="AB1639" t="s">
        <v>7434</v>
      </c>
    </row>
    <row r="1640" spans="1:28" x14ac:dyDescent="0.3">
      <c r="A1640" s="8" t="b">
        <f t="shared" si="75"/>
        <v>0</v>
      </c>
      <c r="B1640" t="str">
        <f t="shared" si="76"/>
        <v>noblehat</v>
      </c>
      <c r="C1640" s="10" t="str">
        <f t="shared" si="77"/>
        <v>noble_hat</v>
      </c>
      <c r="D1640">
        <v>5469</v>
      </c>
      <c r="E1640" t="s">
        <v>24</v>
      </c>
      <c r="F1640" t="s">
        <v>7106</v>
      </c>
      <c r="G1640" t="s">
        <v>26</v>
      </c>
      <c r="H1640" t="s">
        <v>7107</v>
      </c>
      <c r="I1640" t="s">
        <v>59</v>
      </c>
      <c r="J1640">
        <v>0</v>
      </c>
      <c r="K1640">
        <v>30</v>
      </c>
      <c r="L1640">
        <v>0</v>
      </c>
      <c r="M1640">
        <v>0</v>
      </c>
      <c r="N1640">
        <v>0</v>
      </c>
      <c r="O1640">
        <v>2</v>
      </c>
      <c r="P1640">
        <v>0</v>
      </c>
      <c r="Q1640" t="s">
        <v>60</v>
      </c>
      <c r="R1640">
        <v>30</v>
      </c>
      <c r="S1640">
        <v>0</v>
      </c>
      <c r="T1640" t="s">
        <v>72</v>
      </c>
      <c r="U1640" t="s">
        <v>36</v>
      </c>
      <c r="V1640" t="s">
        <v>37</v>
      </c>
      <c r="W1640" t="s">
        <v>38</v>
      </c>
      <c r="X1640" s="8" t="s">
        <v>38815</v>
      </c>
      <c r="Y1640" s="93"/>
      <c r="Z1640" s="93"/>
      <c r="AA1640" t="s">
        <v>7108</v>
      </c>
      <c r="AB1640" t="s">
        <v>7109</v>
      </c>
    </row>
    <row r="1641" spans="1:28" x14ac:dyDescent="0.3">
      <c r="A1641" s="8" t="b">
        <f t="shared" si="75"/>
        <v>0</v>
      </c>
      <c r="B1641" t="str">
        <f t="shared" si="76"/>
        <v>eyesofdarkness</v>
      </c>
      <c r="C1641" s="10" t="str">
        <f t="shared" si="77"/>
        <v>eyes_of_darkness</v>
      </c>
      <c r="D1641">
        <v>5470</v>
      </c>
      <c r="E1641" t="s">
        <v>24</v>
      </c>
      <c r="F1641" t="s">
        <v>3770</v>
      </c>
      <c r="G1641" t="s">
        <v>26</v>
      </c>
      <c r="H1641" t="s">
        <v>3771</v>
      </c>
      <c r="I1641" t="s">
        <v>59</v>
      </c>
      <c r="J1641">
        <v>0</v>
      </c>
      <c r="K1641">
        <v>10</v>
      </c>
      <c r="L1641">
        <v>0</v>
      </c>
      <c r="M1641">
        <v>0</v>
      </c>
      <c r="N1641">
        <v>0</v>
      </c>
      <c r="O1641">
        <v>1</v>
      </c>
      <c r="P1641">
        <v>0</v>
      </c>
      <c r="Q1641" t="s">
        <v>60</v>
      </c>
      <c r="R1641">
        <v>50</v>
      </c>
      <c r="S1641">
        <v>0</v>
      </c>
      <c r="T1641" t="s">
        <v>189</v>
      </c>
      <c r="U1641" t="s">
        <v>36</v>
      </c>
      <c r="V1641" t="s">
        <v>37</v>
      </c>
      <c r="W1641" t="s">
        <v>38</v>
      </c>
      <c r="X1641" s="8" t="s">
        <v>38816</v>
      </c>
      <c r="Y1641" s="93"/>
      <c r="Z1641" s="93"/>
      <c r="AA1641" t="s">
        <v>3772</v>
      </c>
      <c r="AB1641" t="s">
        <v>3773</v>
      </c>
    </row>
    <row r="1642" spans="1:28" x14ac:dyDescent="0.3">
      <c r="A1642" s="8" t="b">
        <f t="shared" si="75"/>
        <v>0</v>
      </c>
      <c r="B1642" t="str">
        <f t="shared" si="76"/>
        <v>hairbandofreginleif</v>
      </c>
      <c r="C1642" s="10" t="str">
        <f t="shared" si="77"/>
        <v>hairband_of_reginleif</v>
      </c>
      <c r="D1642">
        <v>5471</v>
      </c>
      <c r="E1642" t="s">
        <v>24</v>
      </c>
      <c r="F1642" t="s">
        <v>4933</v>
      </c>
      <c r="G1642" t="s">
        <v>26</v>
      </c>
      <c r="H1642" t="s">
        <v>4934</v>
      </c>
      <c r="I1642" t="s">
        <v>59</v>
      </c>
      <c r="J1642">
        <v>0</v>
      </c>
      <c r="K1642">
        <v>80</v>
      </c>
      <c r="L1642">
        <v>0</v>
      </c>
      <c r="M1642">
        <v>0</v>
      </c>
      <c r="N1642">
        <v>0</v>
      </c>
      <c r="O1642">
        <v>1</v>
      </c>
      <c r="P1642">
        <v>1</v>
      </c>
      <c r="Q1642" t="s">
        <v>60</v>
      </c>
      <c r="R1642">
        <v>50</v>
      </c>
      <c r="S1642">
        <v>0</v>
      </c>
      <c r="T1642" t="s">
        <v>72</v>
      </c>
      <c r="U1642" t="s">
        <v>36</v>
      </c>
      <c r="V1642" t="s">
        <v>37</v>
      </c>
      <c r="W1642" t="s">
        <v>38</v>
      </c>
      <c r="X1642" s="8" t="s">
        <v>38817</v>
      </c>
      <c r="Y1642" s="93"/>
      <c r="Z1642" s="93"/>
      <c r="AA1642" t="s">
        <v>4935</v>
      </c>
      <c r="AB1642" t="s">
        <v>4936</v>
      </c>
    </row>
    <row r="1643" spans="1:28" x14ac:dyDescent="0.3">
      <c r="A1643" s="8" t="b">
        <f t="shared" si="75"/>
        <v>0</v>
      </c>
      <c r="B1643" t="str">
        <f t="shared" si="76"/>
        <v>redwhitehat</v>
      </c>
      <c r="C1643" s="10" t="str">
        <f t="shared" si="77"/>
        <v>red_white_hat</v>
      </c>
      <c r="D1643">
        <v>5472</v>
      </c>
      <c r="E1643" t="s">
        <v>24</v>
      </c>
      <c r="F1643" t="s">
        <v>8274</v>
      </c>
      <c r="G1643" t="s">
        <v>26</v>
      </c>
      <c r="H1643" t="s">
        <v>8275</v>
      </c>
      <c r="I1643" t="s">
        <v>59</v>
      </c>
      <c r="J1643">
        <v>0</v>
      </c>
      <c r="K1643">
        <v>10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60</v>
      </c>
      <c r="R1643">
        <v>0</v>
      </c>
      <c r="S1643">
        <v>0</v>
      </c>
      <c r="T1643" t="s">
        <v>72</v>
      </c>
      <c r="U1643" t="s">
        <v>36</v>
      </c>
      <c r="V1643" t="s">
        <v>37</v>
      </c>
      <c r="W1643" t="s">
        <v>38</v>
      </c>
      <c r="X1643" s="8" t="s">
        <v>38818</v>
      </c>
      <c r="Y1643" s="93"/>
      <c r="Z1643" s="93"/>
      <c r="AA1643" t="s">
        <v>8276</v>
      </c>
      <c r="AB1643" t="s">
        <v>8277</v>
      </c>
    </row>
    <row r="1644" spans="1:28" x14ac:dyDescent="0.3">
      <c r="A1644" s="8" t="b">
        <f t="shared" si="75"/>
        <v>0</v>
      </c>
      <c r="B1644" t="str">
        <f t="shared" si="76"/>
        <v>forcepshairpin</v>
      </c>
      <c r="C1644" s="10" t="str">
        <f t="shared" si="77"/>
        <v>forceps_hairpin</v>
      </c>
      <c r="D1644">
        <v>5473</v>
      </c>
      <c r="E1644" t="s">
        <v>24</v>
      </c>
      <c r="F1644" t="s">
        <v>4170</v>
      </c>
      <c r="G1644" t="s">
        <v>26</v>
      </c>
      <c r="H1644" t="s">
        <v>4171</v>
      </c>
      <c r="I1644" t="s">
        <v>59</v>
      </c>
      <c r="J1644">
        <v>0</v>
      </c>
      <c r="K1644">
        <v>50</v>
      </c>
      <c r="L1644">
        <v>0</v>
      </c>
      <c r="M1644">
        <v>0</v>
      </c>
      <c r="N1644">
        <v>0</v>
      </c>
      <c r="O1644">
        <v>4</v>
      </c>
      <c r="P1644">
        <v>0</v>
      </c>
      <c r="Q1644" t="s">
        <v>60</v>
      </c>
      <c r="R1644">
        <v>30</v>
      </c>
      <c r="S1644">
        <v>0</v>
      </c>
      <c r="T1644" t="s">
        <v>72</v>
      </c>
      <c r="U1644" t="s">
        <v>36</v>
      </c>
      <c r="V1644" t="s">
        <v>37</v>
      </c>
      <c r="W1644" t="s">
        <v>38</v>
      </c>
      <c r="X1644" s="8" t="s">
        <v>38819</v>
      </c>
      <c r="Y1644" s="93"/>
      <c r="Z1644" s="93"/>
      <c r="AA1644" t="s">
        <v>4172</v>
      </c>
      <c r="AB1644" t="s">
        <v>4173</v>
      </c>
    </row>
    <row r="1645" spans="1:28" x14ac:dyDescent="0.3">
      <c r="A1645" s="8" t="b">
        <f t="shared" si="75"/>
        <v>0</v>
      </c>
      <c r="B1645" t="str">
        <f t="shared" si="76"/>
        <v>noticeboard</v>
      </c>
      <c r="C1645" s="10" t="str">
        <f t="shared" si="77"/>
        <v>notice_board</v>
      </c>
      <c r="D1645">
        <v>5474</v>
      </c>
      <c r="E1645" t="s">
        <v>24</v>
      </c>
      <c r="F1645" t="s">
        <v>7118</v>
      </c>
      <c r="G1645" t="s">
        <v>26</v>
      </c>
      <c r="H1645" t="s">
        <v>7119</v>
      </c>
      <c r="I1645" t="s">
        <v>59</v>
      </c>
      <c r="J1645">
        <v>0</v>
      </c>
      <c r="K1645">
        <v>70</v>
      </c>
      <c r="L1645">
        <v>0</v>
      </c>
      <c r="M1645">
        <v>0</v>
      </c>
      <c r="N1645">
        <v>0</v>
      </c>
      <c r="O1645">
        <v>2</v>
      </c>
      <c r="P1645">
        <v>0</v>
      </c>
      <c r="Q1645" t="s">
        <v>60</v>
      </c>
      <c r="R1645">
        <v>10</v>
      </c>
      <c r="S1645">
        <v>0</v>
      </c>
      <c r="T1645" t="s">
        <v>72</v>
      </c>
      <c r="U1645" t="s">
        <v>36</v>
      </c>
      <c r="V1645" t="s">
        <v>37</v>
      </c>
      <c r="W1645" t="s">
        <v>38</v>
      </c>
      <c r="Y1645" s="93"/>
      <c r="Z1645" s="93"/>
      <c r="AA1645" t="s">
        <v>7120</v>
      </c>
      <c r="AB1645" t="s">
        <v>7121</v>
      </c>
    </row>
    <row r="1646" spans="1:28" x14ac:dyDescent="0.3">
      <c r="A1646" s="8" t="b">
        <f t="shared" si="75"/>
        <v>0</v>
      </c>
      <c r="B1646" t="str">
        <f t="shared" si="76"/>
        <v>cubemask</v>
      </c>
      <c r="C1646" s="10" t="str">
        <f t="shared" si="77"/>
        <v>cube_mask</v>
      </c>
      <c r="D1646">
        <v>5475</v>
      </c>
      <c r="E1646" t="s">
        <v>24</v>
      </c>
      <c r="F1646" t="s">
        <v>2668</v>
      </c>
      <c r="G1646" t="s">
        <v>26</v>
      </c>
      <c r="H1646" t="s">
        <v>2669</v>
      </c>
      <c r="I1646" t="s">
        <v>59</v>
      </c>
      <c r="J1646" s="8">
        <v>0</v>
      </c>
      <c r="K1646">
        <v>10</v>
      </c>
      <c r="L1646">
        <v>0</v>
      </c>
      <c r="M1646">
        <v>0</v>
      </c>
      <c r="N1646">
        <v>0</v>
      </c>
      <c r="O1646">
        <v>1</v>
      </c>
      <c r="P1646">
        <v>0</v>
      </c>
      <c r="Q1646" t="s">
        <v>60</v>
      </c>
      <c r="R1646">
        <v>0</v>
      </c>
      <c r="S1646">
        <v>0</v>
      </c>
      <c r="T1646" t="s">
        <v>184</v>
      </c>
      <c r="U1646" t="s">
        <v>36</v>
      </c>
      <c r="V1646" t="s">
        <v>37</v>
      </c>
      <c r="W1646" t="s">
        <v>38</v>
      </c>
      <c r="X1646" s="8"/>
      <c r="Y1646" s="93"/>
      <c r="Z1646" s="93"/>
      <c r="AA1646" t="s">
        <v>2670</v>
      </c>
      <c r="AB1646" t="s">
        <v>2671</v>
      </c>
    </row>
    <row r="1647" spans="1:28" x14ac:dyDescent="0.3">
      <c r="A1647" s="8" t="b">
        <f t="shared" si="75"/>
        <v>0</v>
      </c>
      <c r="B1647" t="str">
        <f t="shared" si="76"/>
        <v>hairbandofgrandpeco</v>
      </c>
      <c r="C1647" s="10" t="str">
        <f t="shared" si="77"/>
        <v>hairband_of_grandpeco</v>
      </c>
      <c r="D1647">
        <v>5476</v>
      </c>
      <c r="E1647" t="s">
        <v>24</v>
      </c>
      <c r="F1647" t="s">
        <v>4929</v>
      </c>
      <c r="G1647" t="s">
        <v>26</v>
      </c>
      <c r="H1647" t="s">
        <v>4930</v>
      </c>
      <c r="I1647" t="s">
        <v>59</v>
      </c>
      <c r="J1647">
        <v>0</v>
      </c>
      <c r="K1647">
        <v>80</v>
      </c>
      <c r="L1647">
        <v>0</v>
      </c>
      <c r="M1647">
        <v>0</v>
      </c>
      <c r="N1647">
        <v>0</v>
      </c>
      <c r="O1647">
        <v>2</v>
      </c>
      <c r="P1647">
        <v>0</v>
      </c>
      <c r="Q1647" t="s">
        <v>60</v>
      </c>
      <c r="R1647">
        <v>30</v>
      </c>
      <c r="S1647">
        <v>0</v>
      </c>
      <c r="T1647" t="s">
        <v>141</v>
      </c>
      <c r="U1647" t="s">
        <v>36</v>
      </c>
      <c r="V1647" t="s">
        <v>37</v>
      </c>
      <c r="W1647" t="s">
        <v>38</v>
      </c>
      <c r="X1647" t="s">
        <v>38820</v>
      </c>
      <c r="Y1647" s="93"/>
      <c r="Z1647" s="93"/>
      <c r="AA1647" t="s">
        <v>4931</v>
      </c>
      <c r="AB1647" t="s">
        <v>4932</v>
      </c>
    </row>
    <row r="1648" spans="1:28" x14ac:dyDescent="0.3">
      <c r="A1648" s="8" t="b">
        <f t="shared" si="75"/>
        <v>0</v>
      </c>
      <c r="B1648" t="str">
        <f t="shared" si="76"/>
        <v>broflag</v>
      </c>
      <c r="C1648" s="10" t="str">
        <f t="shared" si="77"/>
        <v>bro_flag</v>
      </c>
      <c r="D1648">
        <v>5477</v>
      </c>
      <c r="E1648" t="s">
        <v>24</v>
      </c>
      <c r="F1648" t="s">
        <v>1605</v>
      </c>
      <c r="G1648" t="s">
        <v>26</v>
      </c>
      <c r="H1648" t="s">
        <v>1606</v>
      </c>
      <c r="I1648" t="s">
        <v>59</v>
      </c>
      <c r="J1648">
        <v>0</v>
      </c>
      <c r="K1648">
        <v>10</v>
      </c>
      <c r="L1648">
        <v>0</v>
      </c>
      <c r="M1648">
        <v>0</v>
      </c>
      <c r="N1648">
        <v>0</v>
      </c>
      <c r="O1648">
        <v>1</v>
      </c>
      <c r="P1648">
        <v>1</v>
      </c>
      <c r="Q1648" t="s">
        <v>60</v>
      </c>
      <c r="R1648">
        <v>30</v>
      </c>
      <c r="S1648">
        <v>0</v>
      </c>
      <c r="T1648" t="s">
        <v>72</v>
      </c>
      <c r="U1648" t="s">
        <v>36</v>
      </c>
      <c r="V1648" t="s">
        <v>37</v>
      </c>
      <c r="W1648" t="s">
        <v>38</v>
      </c>
      <c r="X1648" t="s">
        <v>38821</v>
      </c>
      <c r="Y1648" s="93"/>
      <c r="Z1648" s="93"/>
      <c r="AA1648" t="s">
        <v>1607</v>
      </c>
      <c r="AB1648" t="s">
        <v>1608</v>
      </c>
    </row>
    <row r="1649" spans="1:28" x14ac:dyDescent="0.3">
      <c r="A1649" s="8" t="b">
        <f t="shared" si="75"/>
        <v>0</v>
      </c>
      <c r="B1649" t="str">
        <f t="shared" si="76"/>
        <v>classichat</v>
      </c>
      <c r="C1649" s="10" t="str">
        <f t="shared" si="77"/>
        <v>classic_hat</v>
      </c>
      <c r="D1649">
        <v>5478</v>
      </c>
      <c r="E1649" t="s">
        <v>24</v>
      </c>
      <c r="F1649" t="s">
        <v>2245</v>
      </c>
      <c r="G1649" t="s">
        <v>26</v>
      </c>
      <c r="H1649" t="s">
        <v>2246</v>
      </c>
      <c r="I1649" t="s">
        <v>59</v>
      </c>
      <c r="J1649">
        <v>0</v>
      </c>
      <c r="K1649">
        <v>50</v>
      </c>
      <c r="L1649">
        <v>0</v>
      </c>
      <c r="M1649">
        <v>0</v>
      </c>
      <c r="N1649">
        <v>0</v>
      </c>
      <c r="O1649">
        <v>3</v>
      </c>
      <c r="P1649">
        <v>1</v>
      </c>
      <c r="Q1649" t="s">
        <v>60</v>
      </c>
      <c r="R1649">
        <v>0</v>
      </c>
      <c r="S1649">
        <v>0</v>
      </c>
      <c r="T1649" t="s">
        <v>72</v>
      </c>
      <c r="U1649" t="s">
        <v>36</v>
      </c>
      <c r="V1649" t="s">
        <v>37</v>
      </c>
      <c r="W1649" t="s">
        <v>38</v>
      </c>
      <c r="X1649" s="8" t="s">
        <v>38822</v>
      </c>
      <c r="Y1649" s="93"/>
      <c r="Z1649" s="93"/>
      <c r="AA1649" t="s">
        <v>2247</v>
      </c>
      <c r="AB1649" t="s">
        <v>2248</v>
      </c>
    </row>
    <row r="1650" spans="1:28" x14ac:dyDescent="0.3">
      <c r="A1650" s="8" t="b">
        <f t="shared" si="75"/>
        <v>0</v>
      </c>
      <c r="B1650" t="str">
        <f t="shared" si="76"/>
        <v>shaman'shairornament</v>
      </c>
      <c r="C1650" s="10" t="str">
        <f t="shared" si="77"/>
        <v>shaman's_hair_ornament</v>
      </c>
      <c r="D1650">
        <v>5479</v>
      </c>
      <c r="E1650" t="s">
        <v>24</v>
      </c>
      <c r="F1650" t="s">
        <v>8907</v>
      </c>
      <c r="G1650" t="s">
        <v>26</v>
      </c>
      <c r="H1650" t="s">
        <v>8908</v>
      </c>
      <c r="I1650" t="s">
        <v>59</v>
      </c>
      <c r="J1650">
        <v>0</v>
      </c>
      <c r="K1650">
        <v>30</v>
      </c>
      <c r="L1650">
        <v>0</v>
      </c>
      <c r="M1650">
        <v>0</v>
      </c>
      <c r="N1650">
        <v>0</v>
      </c>
      <c r="O1650">
        <v>2</v>
      </c>
      <c r="P1650">
        <v>0</v>
      </c>
      <c r="Q1650" t="s">
        <v>60</v>
      </c>
      <c r="R1650">
        <v>1</v>
      </c>
      <c r="S1650">
        <v>0</v>
      </c>
      <c r="T1650" t="s">
        <v>72</v>
      </c>
      <c r="U1650" t="s">
        <v>36</v>
      </c>
      <c r="V1650" t="s">
        <v>37</v>
      </c>
      <c r="W1650" t="s">
        <v>38</v>
      </c>
      <c r="X1650" s="8" t="s">
        <v>39271</v>
      </c>
      <c r="Y1650" s="93"/>
      <c r="Z1650" s="93"/>
      <c r="AA1650" t="s">
        <v>8909</v>
      </c>
      <c r="AB1650" t="s">
        <v>8910</v>
      </c>
    </row>
    <row r="1651" spans="1:28" x14ac:dyDescent="0.3">
      <c r="A1651" s="8" t="b">
        <f t="shared" si="75"/>
        <v>0</v>
      </c>
      <c r="B1651" t="str">
        <f t="shared" si="76"/>
        <v>hermosecap</v>
      </c>
      <c r="C1651" s="10" t="str">
        <f t="shared" si="77"/>
        <v>hermose_cap</v>
      </c>
      <c r="D1651">
        <v>5481</v>
      </c>
      <c r="E1651" t="s">
        <v>24</v>
      </c>
      <c r="F1651" t="s">
        <v>5150</v>
      </c>
      <c r="G1651" t="s">
        <v>26</v>
      </c>
      <c r="H1651" t="s">
        <v>5151</v>
      </c>
      <c r="I1651" t="s">
        <v>59</v>
      </c>
      <c r="J1651">
        <v>0</v>
      </c>
      <c r="K1651">
        <v>100</v>
      </c>
      <c r="L1651">
        <v>0</v>
      </c>
      <c r="M1651">
        <v>0</v>
      </c>
      <c r="N1651">
        <v>0</v>
      </c>
      <c r="O1651">
        <v>2</v>
      </c>
      <c r="P1651">
        <v>0</v>
      </c>
      <c r="Q1651" t="s">
        <v>60</v>
      </c>
      <c r="R1651">
        <v>1</v>
      </c>
      <c r="S1651">
        <v>0</v>
      </c>
      <c r="T1651" t="s">
        <v>72</v>
      </c>
      <c r="U1651" t="s">
        <v>36</v>
      </c>
      <c r="V1651" t="s">
        <v>37</v>
      </c>
      <c r="W1651" t="s">
        <v>38</v>
      </c>
      <c r="X1651" s="8" t="s">
        <v>38823</v>
      </c>
      <c r="Y1651" s="93"/>
      <c r="Z1651" s="93"/>
      <c r="AA1651" t="s">
        <v>5152</v>
      </c>
      <c r="AB1651" t="s">
        <v>5153</v>
      </c>
    </row>
    <row r="1652" spans="1:28" x14ac:dyDescent="0.3">
      <c r="A1652" s="8" t="b">
        <f t="shared" si="75"/>
        <v>0</v>
      </c>
      <c r="B1652" t="str">
        <f t="shared" si="76"/>
        <v>darkknightmask</v>
      </c>
      <c r="C1652" s="10" t="str">
        <f t="shared" si="77"/>
        <v>dark_knight_mask</v>
      </c>
      <c r="D1652">
        <v>5482</v>
      </c>
      <c r="E1652" t="s">
        <v>24</v>
      </c>
      <c r="F1652" t="s">
        <v>2802</v>
      </c>
      <c r="G1652" t="s">
        <v>26</v>
      </c>
      <c r="H1652" t="s">
        <v>2803</v>
      </c>
      <c r="I1652" t="s">
        <v>59</v>
      </c>
      <c r="J1652">
        <v>0</v>
      </c>
      <c r="K1652">
        <v>300</v>
      </c>
      <c r="L1652">
        <v>0</v>
      </c>
      <c r="M1652">
        <v>0</v>
      </c>
      <c r="N1652">
        <v>0</v>
      </c>
      <c r="O1652">
        <v>5</v>
      </c>
      <c r="P1652">
        <v>0</v>
      </c>
      <c r="Q1652" t="s">
        <v>60</v>
      </c>
      <c r="R1652">
        <v>1</v>
      </c>
      <c r="S1652">
        <v>0</v>
      </c>
      <c r="T1652" t="s">
        <v>61</v>
      </c>
      <c r="U1652" t="s">
        <v>36</v>
      </c>
      <c r="V1652" t="s">
        <v>37</v>
      </c>
      <c r="W1652" t="s">
        <v>38</v>
      </c>
      <c r="X1652" s="8" t="s">
        <v>38824</v>
      </c>
      <c r="Y1652" s="93"/>
      <c r="Z1652" s="93"/>
      <c r="AA1652" t="s">
        <v>2804</v>
      </c>
      <c r="AB1652" t="s">
        <v>2805</v>
      </c>
    </row>
    <row r="1653" spans="1:28" x14ac:dyDescent="0.3">
      <c r="A1653" s="8" t="b">
        <f t="shared" si="75"/>
        <v>0</v>
      </c>
      <c r="B1653" t="str">
        <f t="shared" si="76"/>
        <v>janniversaryhat</v>
      </c>
      <c r="C1653" s="10" t="str">
        <f t="shared" si="77"/>
        <v>j_anniversary_hat</v>
      </c>
      <c r="D1653">
        <v>5486</v>
      </c>
      <c r="E1653" t="s">
        <v>24</v>
      </c>
      <c r="F1653" t="s">
        <v>5608</v>
      </c>
      <c r="G1653" t="s">
        <v>26</v>
      </c>
      <c r="H1653" t="s">
        <v>5609</v>
      </c>
      <c r="I1653" t="s">
        <v>59</v>
      </c>
      <c r="J1653">
        <v>0</v>
      </c>
      <c r="K1653">
        <v>30</v>
      </c>
      <c r="L1653">
        <v>0</v>
      </c>
      <c r="M1653">
        <v>0</v>
      </c>
      <c r="N1653">
        <v>0</v>
      </c>
      <c r="O1653">
        <v>3</v>
      </c>
      <c r="P1653">
        <v>0</v>
      </c>
      <c r="Q1653" t="s">
        <v>60</v>
      </c>
      <c r="R1653">
        <v>0</v>
      </c>
      <c r="S1653">
        <v>0</v>
      </c>
      <c r="T1653" t="s">
        <v>72</v>
      </c>
      <c r="U1653" t="s">
        <v>36</v>
      </c>
      <c r="V1653" t="s">
        <v>37</v>
      </c>
      <c r="W1653" t="s">
        <v>38</v>
      </c>
      <c r="X1653" s="8" t="s">
        <v>38825</v>
      </c>
      <c r="Y1653" s="93"/>
      <c r="Z1653" s="93"/>
      <c r="AA1653" t="s">
        <v>5610</v>
      </c>
      <c r="AB1653" t="s">
        <v>5611</v>
      </c>
    </row>
    <row r="1654" spans="1:28" x14ac:dyDescent="0.3">
      <c r="A1654" s="8" t="b">
        <f t="shared" si="75"/>
        <v>0</v>
      </c>
      <c r="B1654" t="str">
        <f t="shared" si="76"/>
        <v>lovedaddy</v>
      </c>
      <c r="C1654" s="10" t="str">
        <f t="shared" si="77"/>
        <v>love_daddy</v>
      </c>
      <c r="D1654">
        <v>5489</v>
      </c>
      <c r="E1654" t="s">
        <v>24</v>
      </c>
      <c r="F1654" t="s">
        <v>6221</v>
      </c>
      <c r="G1654" t="s">
        <v>26</v>
      </c>
      <c r="H1654" t="s">
        <v>6222</v>
      </c>
      <c r="I1654" t="s">
        <v>59</v>
      </c>
      <c r="J1654">
        <v>0</v>
      </c>
      <c r="K1654">
        <v>10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60</v>
      </c>
      <c r="R1654">
        <v>0</v>
      </c>
      <c r="S1654">
        <v>0</v>
      </c>
      <c r="T1654" t="s">
        <v>72</v>
      </c>
      <c r="U1654" t="s">
        <v>36</v>
      </c>
      <c r="V1654" t="s">
        <v>37</v>
      </c>
      <c r="W1654" t="s">
        <v>38</v>
      </c>
      <c r="X1654" s="8" t="s">
        <v>38160</v>
      </c>
      <c r="Y1654" s="93"/>
      <c r="Z1654" s="93"/>
      <c r="AA1654" t="s">
        <v>6223</v>
      </c>
      <c r="AB1654" t="s">
        <v>6224</v>
      </c>
    </row>
    <row r="1655" spans="1:28" x14ac:dyDescent="0.3">
      <c r="A1655" s="6" t="b">
        <f t="shared" si="75"/>
        <v>0</v>
      </c>
      <c r="B1655" t="str">
        <f t="shared" si="76"/>
        <v>anubishelm</v>
      </c>
      <c r="C1655" s="10" t="str">
        <f t="shared" si="77"/>
        <v>anubis_helm</v>
      </c>
      <c r="D1655">
        <v>5490</v>
      </c>
      <c r="E1655" t="s">
        <v>24</v>
      </c>
      <c r="F1655" t="s">
        <v>418</v>
      </c>
      <c r="G1655" t="s">
        <v>26</v>
      </c>
      <c r="H1655" t="s">
        <v>419</v>
      </c>
      <c r="I1655" t="s">
        <v>59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3</v>
      </c>
      <c r="P1655">
        <v>0</v>
      </c>
      <c r="Q1655" t="s">
        <v>60</v>
      </c>
      <c r="R1655">
        <v>70</v>
      </c>
      <c r="S1655">
        <v>0</v>
      </c>
      <c r="T1655" t="s">
        <v>72</v>
      </c>
      <c r="U1655" t="s">
        <v>36</v>
      </c>
      <c r="V1655" t="s">
        <v>37</v>
      </c>
      <c r="W1655" t="s">
        <v>38</v>
      </c>
      <c r="AA1655" t="s">
        <v>420</v>
      </c>
      <c r="AB1655" t="s">
        <v>421</v>
      </c>
    </row>
    <row r="1656" spans="1:28" x14ac:dyDescent="0.3">
      <c r="A1656" s="8" t="b">
        <f t="shared" si="75"/>
        <v>0</v>
      </c>
      <c r="B1656" t="str">
        <f t="shared" si="76"/>
        <v>hatofoutlaw</v>
      </c>
      <c r="C1656" s="10" t="str">
        <f t="shared" si="77"/>
        <v>hat_of_outlaw</v>
      </c>
      <c r="D1656">
        <v>5491</v>
      </c>
      <c r="E1656" t="s">
        <v>24</v>
      </c>
      <c r="F1656" t="s">
        <v>5023</v>
      </c>
      <c r="G1656" t="s">
        <v>26</v>
      </c>
      <c r="H1656" t="s">
        <v>5024</v>
      </c>
      <c r="I1656" t="s">
        <v>59</v>
      </c>
      <c r="J1656">
        <v>0</v>
      </c>
      <c r="K1656">
        <v>80</v>
      </c>
      <c r="L1656">
        <v>0</v>
      </c>
      <c r="M1656">
        <v>0</v>
      </c>
      <c r="N1656">
        <v>0</v>
      </c>
      <c r="O1656">
        <v>3</v>
      </c>
      <c r="P1656">
        <v>1</v>
      </c>
      <c r="Q1656" t="s">
        <v>60</v>
      </c>
      <c r="R1656">
        <v>0</v>
      </c>
      <c r="S1656">
        <v>0</v>
      </c>
      <c r="T1656" t="s">
        <v>72</v>
      </c>
      <c r="U1656" t="s">
        <v>36</v>
      </c>
      <c r="V1656" t="s">
        <v>37</v>
      </c>
      <c r="W1656" t="s">
        <v>38</v>
      </c>
      <c r="X1656" s="8"/>
      <c r="Y1656" s="93"/>
      <c r="Z1656" s="93"/>
      <c r="AA1656" t="s">
        <v>5025</v>
      </c>
      <c r="AB1656" t="s">
        <v>5026</v>
      </c>
    </row>
    <row r="1657" spans="1:28" x14ac:dyDescent="0.3">
      <c r="A1657" s="8" t="b">
        <f t="shared" si="75"/>
        <v>0</v>
      </c>
      <c r="B1657" t="str">
        <f t="shared" si="76"/>
        <v>boy'scapi</v>
      </c>
      <c r="C1657" s="10" t="str">
        <f t="shared" si="77"/>
        <v>boy's_cap_i</v>
      </c>
      <c r="D1657">
        <v>5492</v>
      </c>
      <c r="E1657" t="s">
        <v>24</v>
      </c>
      <c r="F1657" t="s">
        <v>1534</v>
      </c>
      <c r="G1657" t="s">
        <v>26</v>
      </c>
      <c r="H1657" t="s">
        <v>1535</v>
      </c>
      <c r="I1657" t="s">
        <v>59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5</v>
      </c>
      <c r="P1657">
        <v>0</v>
      </c>
      <c r="Q1657" t="s">
        <v>60</v>
      </c>
      <c r="R1657">
        <v>0</v>
      </c>
      <c r="S1657">
        <v>0</v>
      </c>
      <c r="T1657" t="s">
        <v>72</v>
      </c>
      <c r="U1657" t="s">
        <v>36</v>
      </c>
      <c r="V1657" t="s">
        <v>185</v>
      </c>
      <c r="W1657" t="s">
        <v>38</v>
      </c>
      <c r="X1657" s="8" t="s">
        <v>38749</v>
      </c>
      <c r="Y1657" s="93"/>
      <c r="Z1657" s="93"/>
      <c r="AA1657" t="s">
        <v>1536</v>
      </c>
      <c r="AB1657" t="s">
        <v>1537</v>
      </c>
    </row>
    <row r="1658" spans="1:28" x14ac:dyDescent="0.3">
      <c r="A1658" s="8" t="b">
        <f t="shared" si="75"/>
        <v>0</v>
      </c>
      <c r="B1658" t="str">
        <f t="shared" si="76"/>
        <v>powerofthor</v>
      </c>
      <c r="C1658" s="10" t="str">
        <f t="shared" si="77"/>
        <v>power_of_thor</v>
      </c>
      <c r="D1658">
        <v>5495</v>
      </c>
      <c r="E1658" t="s">
        <v>24</v>
      </c>
      <c r="F1658" t="s">
        <v>7888</v>
      </c>
      <c r="G1658" t="s">
        <v>26</v>
      </c>
      <c r="H1658" t="s">
        <v>7889</v>
      </c>
      <c r="I1658" t="s">
        <v>59</v>
      </c>
      <c r="J1658">
        <v>0</v>
      </c>
      <c r="K1658">
        <v>50</v>
      </c>
      <c r="L1658">
        <v>0</v>
      </c>
      <c r="M1658">
        <v>0</v>
      </c>
      <c r="N1658">
        <v>0</v>
      </c>
      <c r="O1658">
        <v>6</v>
      </c>
      <c r="P1658">
        <v>0</v>
      </c>
      <c r="Q1658" t="s">
        <v>24</v>
      </c>
      <c r="R1658">
        <v>75</v>
      </c>
      <c r="S1658">
        <v>0</v>
      </c>
      <c r="T1658" t="s">
        <v>72</v>
      </c>
      <c r="U1658" t="s">
        <v>36</v>
      </c>
      <c r="V1658" t="s">
        <v>37</v>
      </c>
      <c r="W1658" t="s">
        <v>38</v>
      </c>
      <c r="X1658" s="8" t="s">
        <v>38826</v>
      </c>
      <c r="Y1658" s="93"/>
      <c r="Z1658" s="93"/>
      <c r="AA1658" t="s">
        <v>7890</v>
      </c>
      <c r="AB1658" t="s">
        <v>7891</v>
      </c>
    </row>
    <row r="1659" spans="1:28" x14ac:dyDescent="0.3">
      <c r="A1659" s="8" t="b">
        <f t="shared" si="75"/>
        <v>0</v>
      </c>
      <c r="B1659" t="str">
        <f t="shared" si="76"/>
        <v>dicehat</v>
      </c>
      <c r="C1659" s="10" t="str">
        <f t="shared" si="77"/>
        <v>dice_hat</v>
      </c>
      <c r="D1659">
        <v>5496</v>
      </c>
      <c r="E1659" t="s">
        <v>24</v>
      </c>
      <c r="F1659" t="s">
        <v>3016</v>
      </c>
      <c r="G1659" t="s">
        <v>26</v>
      </c>
      <c r="H1659" t="s">
        <v>3017</v>
      </c>
      <c r="I1659" t="s">
        <v>59</v>
      </c>
      <c r="J1659">
        <v>0</v>
      </c>
      <c r="K1659">
        <v>50</v>
      </c>
      <c r="L1659">
        <v>0</v>
      </c>
      <c r="M1659">
        <v>0</v>
      </c>
      <c r="N1659">
        <v>0</v>
      </c>
      <c r="O1659">
        <v>3</v>
      </c>
      <c r="P1659">
        <v>0</v>
      </c>
      <c r="Q1659" t="s">
        <v>24</v>
      </c>
      <c r="R1659">
        <v>50</v>
      </c>
      <c r="S1659">
        <v>0</v>
      </c>
      <c r="T1659" t="s">
        <v>72</v>
      </c>
      <c r="U1659" t="s">
        <v>36</v>
      </c>
      <c r="V1659" t="s">
        <v>37</v>
      </c>
      <c r="W1659" t="s">
        <v>38</v>
      </c>
      <c r="X1659" s="8" t="s">
        <v>38238</v>
      </c>
      <c r="Y1659" s="93"/>
      <c r="Z1659" s="93"/>
      <c r="AA1659" t="s">
        <v>3018</v>
      </c>
      <c r="AB1659" t="s">
        <v>3019</v>
      </c>
    </row>
    <row r="1660" spans="1:28" x14ac:dyDescent="0.3">
      <c r="A1660" s="8" t="b">
        <f t="shared" si="75"/>
        <v>0</v>
      </c>
      <c r="B1660" t="str">
        <f t="shared" si="76"/>
        <v>kingtigerdollhat</v>
      </c>
      <c r="C1660" s="10" t="str">
        <f t="shared" si="77"/>
        <v>king_tiger_doll_hat</v>
      </c>
      <c r="D1660">
        <v>5497</v>
      </c>
      <c r="E1660" t="s">
        <v>24</v>
      </c>
      <c r="F1660" t="s">
        <v>5831</v>
      </c>
      <c r="G1660" t="s">
        <v>26</v>
      </c>
      <c r="H1660" t="s">
        <v>5832</v>
      </c>
      <c r="I1660" t="s">
        <v>59</v>
      </c>
      <c r="J1660">
        <v>0</v>
      </c>
      <c r="K1660">
        <v>40</v>
      </c>
      <c r="L1660">
        <v>0</v>
      </c>
      <c r="M1660">
        <v>0</v>
      </c>
      <c r="N1660">
        <v>0</v>
      </c>
      <c r="O1660">
        <v>3</v>
      </c>
      <c r="P1660">
        <v>0</v>
      </c>
      <c r="Q1660" t="s">
        <v>24</v>
      </c>
      <c r="R1660">
        <v>30</v>
      </c>
      <c r="S1660">
        <v>0</v>
      </c>
      <c r="T1660" t="s">
        <v>72</v>
      </c>
      <c r="U1660" t="s">
        <v>36</v>
      </c>
      <c r="V1660" t="s">
        <v>37</v>
      </c>
      <c r="W1660" t="s">
        <v>38</v>
      </c>
      <c r="X1660" s="8" t="s">
        <v>38177</v>
      </c>
      <c r="Y1660" s="93"/>
      <c r="Z1660" s="93"/>
      <c r="AA1660" t="s">
        <v>5833</v>
      </c>
      <c r="AB1660" t="s">
        <v>5834</v>
      </c>
    </row>
    <row r="1661" spans="1:28" x14ac:dyDescent="0.3">
      <c r="A1661" s="8" t="b">
        <f t="shared" si="75"/>
        <v>0</v>
      </c>
      <c r="B1661" t="str">
        <f t="shared" si="76"/>
        <v>wonderingwolfkinghel</v>
      </c>
      <c r="C1661" s="10" t="str">
        <f t="shared" si="77"/>
        <v>wondering_wolf_king_hel</v>
      </c>
      <c r="D1661">
        <v>5498</v>
      </c>
      <c r="E1661" t="s">
        <v>24</v>
      </c>
      <c r="F1661" t="s">
        <v>10819</v>
      </c>
      <c r="G1661" t="s">
        <v>26</v>
      </c>
      <c r="H1661" t="s">
        <v>10820</v>
      </c>
      <c r="I1661" t="s">
        <v>59</v>
      </c>
      <c r="J1661">
        <v>0</v>
      </c>
      <c r="K1661">
        <v>60</v>
      </c>
      <c r="L1661">
        <v>0</v>
      </c>
      <c r="M1661">
        <v>0</v>
      </c>
      <c r="N1661">
        <v>0</v>
      </c>
      <c r="O1661">
        <v>5</v>
      </c>
      <c r="P1661">
        <v>0</v>
      </c>
      <c r="Q1661" t="s">
        <v>24</v>
      </c>
      <c r="R1661">
        <v>50</v>
      </c>
      <c r="S1661">
        <v>0</v>
      </c>
      <c r="T1661" t="s">
        <v>72</v>
      </c>
      <c r="U1661" t="s">
        <v>36</v>
      </c>
      <c r="V1661" t="s">
        <v>185</v>
      </c>
      <c r="W1661" t="s">
        <v>38</v>
      </c>
      <c r="X1661" s="8" t="s">
        <v>38827</v>
      </c>
      <c r="Y1661" s="93"/>
      <c r="Z1661" s="93"/>
      <c r="AA1661" t="s">
        <v>10821</v>
      </c>
      <c r="AB1661" t="s">
        <v>10822</v>
      </c>
    </row>
    <row r="1662" spans="1:28" x14ac:dyDescent="0.3">
      <c r="A1662" s="8" t="b">
        <f t="shared" si="75"/>
        <v>0</v>
      </c>
      <c r="B1662" t="str">
        <f t="shared" si="76"/>
        <v>icecreamhat</v>
      </c>
      <c r="C1662" s="10" t="str">
        <f t="shared" si="77"/>
        <v>icecream_hat</v>
      </c>
      <c r="D1662">
        <v>5500</v>
      </c>
      <c r="E1662" t="s">
        <v>24</v>
      </c>
      <c r="F1662" t="s">
        <v>5408</v>
      </c>
      <c r="G1662" t="s">
        <v>26</v>
      </c>
      <c r="H1662" t="s">
        <v>5381</v>
      </c>
      <c r="I1662" t="s">
        <v>59</v>
      </c>
      <c r="J1662">
        <v>0</v>
      </c>
      <c r="K1662">
        <v>30</v>
      </c>
      <c r="L1662">
        <v>0</v>
      </c>
      <c r="M1662">
        <v>0</v>
      </c>
      <c r="N1662">
        <v>0</v>
      </c>
      <c r="O1662">
        <v>3</v>
      </c>
      <c r="P1662">
        <v>0</v>
      </c>
      <c r="Q1662" t="s">
        <v>24</v>
      </c>
      <c r="R1662">
        <v>30</v>
      </c>
      <c r="S1662">
        <v>0</v>
      </c>
      <c r="T1662" t="s">
        <v>72</v>
      </c>
      <c r="U1662" t="s">
        <v>36</v>
      </c>
      <c r="V1662" t="s">
        <v>37</v>
      </c>
      <c r="W1662" t="s">
        <v>38</v>
      </c>
      <c r="X1662" s="8" t="s">
        <v>38828</v>
      </c>
      <c r="Y1662" s="93"/>
      <c r="Z1662" s="93"/>
      <c r="AA1662" t="s">
        <v>5409</v>
      </c>
      <c r="AB1662" t="s">
        <v>5410</v>
      </c>
    </row>
    <row r="1663" spans="1:28" x14ac:dyDescent="0.3">
      <c r="A1663" s="8" t="b">
        <f t="shared" si="75"/>
        <v>0</v>
      </c>
      <c r="B1663" t="str">
        <f t="shared" si="76"/>
        <v>pirate'spride</v>
      </c>
      <c r="C1663" s="10" t="str">
        <f t="shared" si="77"/>
        <v>pirate's_pride</v>
      </c>
      <c r="D1663">
        <v>5501</v>
      </c>
      <c r="E1663" t="s">
        <v>24</v>
      </c>
      <c r="F1663" t="s">
        <v>7677</v>
      </c>
      <c r="G1663" t="s">
        <v>26</v>
      </c>
      <c r="H1663" t="s">
        <v>7678</v>
      </c>
      <c r="I1663" t="s">
        <v>59</v>
      </c>
      <c r="J1663">
        <v>0</v>
      </c>
      <c r="K1663">
        <v>10</v>
      </c>
      <c r="L1663">
        <v>0</v>
      </c>
      <c r="M1663">
        <v>0</v>
      </c>
      <c r="N1663">
        <v>0</v>
      </c>
      <c r="O1663">
        <v>3</v>
      </c>
      <c r="P1663">
        <v>1</v>
      </c>
      <c r="Q1663" t="s">
        <v>24</v>
      </c>
      <c r="R1663">
        <v>10</v>
      </c>
      <c r="S1663">
        <v>0</v>
      </c>
      <c r="T1663" t="s">
        <v>72</v>
      </c>
      <c r="U1663" t="s">
        <v>36</v>
      </c>
      <c r="V1663" t="s">
        <v>37</v>
      </c>
      <c r="W1663" t="s">
        <v>38</v>
      </c>
      <c r="X1663" s="8"/>
      <c r="Y1663" s="93"/>
      <c r="Z1663" s="93"/>
      <c r="AA1663" t="s">
        <v>7679</v>
      </c>
      <c r="AB1663" t="s">
        <v>7680</v>
      </c>
    </row>
    <row r="1664" spans="1:28" x14ac:dyDescent="0.3">
      <c r="A1664" s="8" t="b">
        <f t="shared" si="75"/>
        <v>0</v>
      </c>
      <c r="B1664" t="str">
        <f t="shared" si="76"/>
        <v>necromencer'shood</v>
      </c>
      <c r="C1664" s="10" t="str">
        <f t="shared" si="77"/>
        <v>necromencer's_hood</v>
      </c>
      <c r="D1664">
        <v>5502</v>
      </c>
      <c r="E1664" t="s">
        <v>24</v>
      </c>
      <c r="F1664" t="s">
        <v>7035</v>
      </c>
      <c r="G1664" t="s">
        <v>26</v>
      </c>
      <c r="H1664" t="s">
        <v>7036</v>
      </c>
      <c r="I1664" t="s">
        <v>59</v>
      </c>
      <c r="J1664">
        <v>0</v>
      </c>
      <c r="K1664">
        <v>10</v>
      </c>
      <c r="L1664">
        <v>0</v>
      </c>
      <c r="M1664">
        <v>0</v>
      </c>
      <c r="N1664">
        <v>0</v>
      </c>
      <c r="O1664">
        <v>2</v>
      </c>
      <c r="P1664">
        <v>1</v>
      </c>
      <c r="Q1664" t="s">
        <v>60</v>
      </c>
      <c r="R1664">
        <v>10</v>
      </c>
      <c r="S1664">
        <v>0</v>
      </c>
      <c r="T1664" t="s">
        <v>141</v>
      </c>
      <c r="U1664" t="s">
        <v>36</v>
      </c>
      <c r="V1664" t="s">
        <v>37</v>
      </c>
      <c r="W1664" t="s">
        <v>38</v>
      </c>
      <c r="X1664" s="8" t="s">
        <v>38829</v>
      </c>
      <c r="Y1664" s="93"/>
      <c r="Z1664" s="93"/>
      <c r="AA1664" t="s">
        <v>7037</v>
      </c>
      <c r="AB1664" t="s">
        <v>7038</v>
      </c>
    </row>
    <row r="1665" spans="1:28" x14ac:dyDescent="0.3">
      <c r="A1665" s="8" t="b">
        <f t="shared" si="75"/>
        <v>0</v>
      </c>
      <c r="B1665" t="str">
        <f t="shared" si="76"/>
        <v>rabbitmagichat</v>
      </c>
      <c r="C1665" s="10" t="str">
        <f t="shared" si="77"/>
        <v>rabbit_magic_hat</v>
      </c>
      <c r="D1665">
        <v>5503</v>
      </c>
      <c r="E1665" t="s">
        <v>24</v>
      </c>
      <c r="F1665" t="s">
        <v>8089</v>
      </c>
      <c r="G1665" t="s">
        <v>26</v>
      </c>
      <c r="H1665" t="s">
        <v>8090</v>
      </c>
      <c r="I1665" t="s">
        <v>59</v>
      </c>
      <c r="J1665">
        <v>0</v>
      </c>
      <c r="K1665">
        <v>80</v>
      </c>
      <c r="L1665">
        <v>0</v>
      </c>
      <c r="M1665">
        <v>0</v>
      </c>
      <c r="N1665">
        <v>0</v>
      </c>
      <c r="O1665">
        <v>2</v>
      </c>
      <c r="P1665">
        <v>0</v>
      </c>
      <c r="Q1665" t="s">
        <v>24</v>
      </c>
      <c r="R1665">
        <v>45</v>
      </c>
      <c r="S1665">
        <v>0</v>
      </c>
      <c r="T1665" t="s">
        <v>72</v>
      </c>
      <c r="U1665" t="s">
        <v>36</v>
      </c>
      <c r="V1665" t="s">
        <v>37</v>
      </c>
      <c r="W1665" t="s">
        <v>38</v>
      </c>
      <c r="X1665" s="8" t="s">
        <v>38830</v>
      </c>
      <c r="Y1665" s="93"/>
      <c r="Z1665" s="93"/>
      <c r="AA1665" t="s">
        <v>8091</v>
      </c>
      <c r="AB1665" t="s">
        <v>8092</v>
      </c>
    </row>
    <row r="1666" spans="1:28" x14ac:dyDescent="0.3">
      <c r="A1666" s="8" t="b">
        <f t="shared" ref="A1666:A1729" si="78">ISNUMBER(SEARCH("callfunc",X1666))</f>
        <v>0</v>
      </c>
      <c r="B1666" t="str">
        <f t="shared" ref="B1666:B1729" si="79">LOWER(SUBSTITUTE(F1666,"_",""))</f>
        <v>asarafairyhat</v>
      </c>
      <c r="C1666" s="10" t="str">
        <f t="shared" ref="C1666:C1729" si="80">LOWER(F1666)</f>
        <v>asara_fairy_hat</v>
      </c>
      <c r="D1666">
        <v>5505</v>
      </c>
      <c r="E1666" t="s">
        <v>24</v>
      </c>
      <c r="F1666" t="s">
        <v>568</v>
      </c>
      <c r="G1666" t="s">
        <v>26</v>
      </c>
      <c r="H1666" t="s">
        <v>569</v>
      </c>
      <c r="I1666" t="s">
        <v>59</v>
      </c>
      <c r="J1666">
        <v>0</v>
      </c>
      <c r="K1666">
        <v>50</v>
      </c>
      <c r="L1666">
        <v>0</v>
      </c>
      <c r="M1666">
        <v>0</v>
      </c>
      <c r="N1666">
        <v>0</v>
      </c>
      <c r="O1666">
        <v>2</v>
      </c>
      <c r="P1666">
        <v>0</v>
      </c>
      <c r="Q1666" t="s">
        <v>24</v>
      </c>
      <c r="R1666">
        <v>50</v>
      </c>
      <c r="S1666">
        <v>0</v>
      </c>
      <c r="T1666" t="s">
        <v>141</v>
      </c>
      <c r="U1666" t="s">
        <v>36</v>
      </c>
      <c r="V1666" t="s">
        <v>37</v>
      </c>
      <c r="W1666" t="s">
        <v>38</v>
      </c>
      <c r="X1666" s="8" t="s">
        <v>38111</v>
      </c>
      <c r="Y1666" s="93"/>
      <c r="Z1666" s="93"/>
      <c r="AA1666" t="s">
        <v>570</v>
      </c>
      <c r="AB1666" t="s">
        <v>571</v>
      </c>
    </row>
    <row r="1667" spans="1:28" x14ac:dyDescent="0.3">
      <c r="A1667" s="8" t="b">
        <f t="shared" si="78"/>
        <v>0</v>
      </c>
      <c r="B1667" t="str">
        <f t="shared" si="79"/>
        <v>bluepajamashat</v>
      </c>
      <c r="C1667" s="10" t="str">
        <f t="shared" si="80"/>
        <v>blue_pajamas_hat</v>
      </c>
      <c r="D1667">
        <v>5506</v>
      </c>
      <c r="E1667" t="s">
        <v>24</v>
      </c>
      <c r="F1667" t="s">
        <v>1351</v>
      </c>
      <c r="G1667" t="s">
        <v>26</v>
      </c>
      <c r="H1667" t="s">
        <v>1352</v>
      </c>
      <c r="I1667" t="s">
        <v>59</v>
      </c>
      <c r="J1667">
        <v>0</v>
      </c>
      <c r="K1667">
        <v>10</v>
      </c>
      <c r="L1667">
        <v>0</v>
      </c>
      <c r="M1667">
        <v>0</v>
      </c>
      <c r="N1667">
        <v>0</v>
      </c>
      <c r="O1667">
        <v>2</v>
      </c>
      <c r="P1667">
        <v>0</v>
      </c>
      <c r="Q1667" t="s">
        <v>60</v>
      </c>
      <c r="R1667">
        <v>0</v>
      </c>
      <c r="S1667">
        <v>0</v>
      </c>
      <c r="T1667" t="s">
        <v>72</v>
      </c>
      <c r="U1667" t="s">
        <v>36</v>
      </c>
      <c r="V1667" t="s">
        <v>37</v>
      </c>
      <c r="W1667" t="s">
        <v>38</v>
      </c>
      <c r="X1667" s="8" t="s">
        <v>38831</v>
      </c>
      <c r="Y1667" s="93"/>
      <c r="Z1667" s="93"/>
      <c r="AA1667" t="s">
        <v>1353</v>
      </c>
      <c r="AB1667" t="s">
        <v>1354</v>
      </c>
    </row>
    <row r="1668" spans="1:28" x14ac:dyDescent="0.3">
      <c r="A1668" s="8" t="b">
        <f t="shared" si="78"/>
        <v>0</v>
      </c>
      <c r="B1668" t="str">
        <f t="shared" si="79"/>
        <v>pinkpajamashat</v>
      </c>
      <c r="C1668" s="10" t="str">
        <f t="shared" si="80"/>
        <v>pink_pajamas_hat</v>
      </c>
      <c r="D1668">
        <v>5507</v>
      </c>
      <c r="E1668" t="s">
        <v>24</v>
      </c>
      <c r="F1668" t="s">
        <v>7657</v>
      </c>
      <c r="G1668" t="s">
        <v>26</v>
      </c>
      <c r="H1668" t="s">
        <v>7658</v>
      </c>
      <c r="I1668" t="s">
        <v>59</v>
      </c>
      <c r="J1668" s="6">
        <v>0</v>
      </c>
      <c r="K1668">
        <v>10</v>
      </c>
      <c r="L1668">
        <v>0</v>
      </c>
      <c r="M1668">
        <v>0</v>
      </c>
      <c r="N1668">
        <v>0</v>
      </c>
      <c r="O1668">
        <v>2</v>
      </c>
      <c r="P1668">
        <v>0</v>
      </c>
      <c r="Q1668" t="s">
        <v>60</v>
      </c>
      <c r="R1668">
        <v>0</v>
      </c>
      <c r="S1668">
        <v>0</v>
      </c>
      <c r="T1668" t="s">
        <v>72</v>
      </c>
      <c r="U1668" t="s">
        <v>36</v>
      </c>
      <c r="V1668" t="s">
        <v>37</v>
      </c>
      <c r="W1668" t="s">
        <v>38</v>
      </c>
      <c r="X1668" s="8" t="s">
        <v>38831</v>
      </c>
      <c r="Y1668" s="93"/>
      <c r="Z1668" s="93"/>
      <c r="AA1668" t="s">
        <v>7659</v>
      </c>
      <c r="AB1668" t="s">
        <v>7660</v>
      </c>
    </row>
    <row r="1669" spans="1:28" x14ac:dyDescent="0.3">
      <c r="A1669" s="8" t="b">
        <f t="shared" si="78"/>
        <v>0</v>
      </c>
      <c r="B1669" t="str">
        <f t="shared" si="79"/>
        <v>sharkhat</v>
      </c>
      <c r="C1669" s="10" t="str">
        <f t="shared" si="80"/>
        <v>shark_hat</v>
      </c>
      <c r="D1669">
        <v>5508</v>
      </c>
      <c r="E1669" t="s">
        <v>24</v>
      </c>
      <c r="F1669" t="s">
        <v>8915</v>
      </c>
      <c r="G1669" t="s">
        <v>26</v>
      </c>
      <c r="H1669" t="s">
        <v>8916</v>
      </c>
      <c r="I1669" t="s">
        <v>59</v>
      </c>
      <c r="J1669">
        <v>0</v>
      </c>
      <c r="K1669">
        <v>50</v>
      </c>
      <c r="L1669">
        <v>0</v>
      </c>
      <c r="M1669">
        <v>0</v>
      </c>
      <c r="N1669">
        <v>0</v>
      </c>
      <c r="O1669">
        <v>3</v>
      </c>
      <c r="P1669">
        <v>0</v>
      </c>
      <c r="Q1669" t="s">
        <v>60</v>
      </c>
      <c r="R1669">
        <v>0</v>
      </c>
      <c r="S1669">
        <v>0</v>
      </c>
      <c r="T1669" t="s">
        <v>72</v>
      </c>
      <c r="U1669" t="s">
        <v>36</v>
      </c>
      <c r="V1669" t="s">
        <v>37</v>
      </c>
      <c r="W1669" t="s">
        <v>38</v>
      </c>
      <c r="X1669" s="8" t="s">
        <v>38832</v>
      </c>
      <c r="Y1669" s="93"/>
      <c r="Z1669" s="93"/>
      <c r="AA1669" t="s">
        <v>8917</v>
      </c>
      <c r="AB1669" t="s">
        <v>8918</v>
      </c>
    </row>
    <row r="1670" spans="1:28" x14ac:dyDescent="0.3">
      <c r="A1670" s="8" t="b">
        <f t="shared" si="78"/>
        <v>0</v>
      </c>
      <c r="B1670" t="str">
        <f t="shared" si="79"/>
        <v>stinghat</v>
      </c>
      <c r="C1670" s="10" t="str">
        <f t="shared" si="80"/>
        <v>sting_hat</v>
      </c>
      <c r="D1670">
        <v>5509</v>
      </c>
      <c r="E1670" t="s">
        <v>24</v>
      </c>
      <c r="F1670" t="s">
        <v>9649</v>
      </c>
      <c r="G1670" t="s">
        <v>26</v>
      </c>
      <c r="H1670" t="s">
        <v>9650</v>
      </c>
      <c r="I1670" t="s">
        <v>59</v>
      </c>
      <c r="J1670">
        <v>0</v>
      </c>
      <c r="K1670">
        <v>100</v>
      </c>
      <c r="L1670">
        <v>0</v>
      </c>
      <c r="M1670">
        <v>0</v>
      </c>
      <c r="N1670">
        <v>0</v>
      </c>
      <c r="O1670">
        <v>5</v>
      </c>
      <c r="P1670">
        <v>0</v>
      </c>
      <c r="Q1670" t="s">
        <v>24</v>
      </c>
      <c r="R1670">
        <v>0</v>
      </c>
      <c r="S1670">
        <v>0</v>
      </c>
      <c r="T1670" t="s">
        <v>72</v>
      </c>
      <c r="U1670" t="s">
        <v>36</v>
      </c>
      <c r="V1670" t="s">
        <v>37</v>
      </c>
      <c r="W1670" t="s">
        <v>38</v>
      </c>
      <c r="X1670" s="8" t="s">
        <v>39272</v>
      </c>
      <c r="Y1670" s="93"/>
      <c r="Z1670" s="93"/>
      <c r="AA1670" t="s">
        <v>9651</v>
      </c>
      <c r="AB1670" t="s">
        <v>9652</v>
      </c>
    </row>
    <row r="1671" spans="1:28" x14ac:dyDescent="0.3">
      <c r="A1671" s="8" t="b">
        <f t="shared" si="78"/>
        <v>0</v>
      </c>
      <c r="B1671" t="str">
        <f t="shared" si="79"/>
        <v>showercap</v>
      </c>
      <c r="C1671" s="10" t="str">
        <f t="shared" si="80"/>
        <v>shower_cap</v>
      </c>
      <c r="D1671">
        <v>5510</v>
      </c>
      <c r="E1671" t="s">
        <v>24</v>
      </c>
      <c r="F1671" t="s">
        <v>9017</v>
      </c>
      <c r="G1671" t="s">
        <v>26</v>
      </c>
      <c r="H1671" t="s">
        <v>9018</v>
      </c>
      <c r="I1671" t="s">
        <v>59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0</v>
      </c>
      <c r="Q1671" t="s">
        <v>60</v>
      </c>
      <c r="R1671">
        <v>0</v>
      </c>
      <c r="S1671">
        <v>0</v>
      </c>
      <c r="T1671" t="s">
        <v>72</v>
      </c>
      <c r="U1671" t="s">
        <v>36</v>
      </c>
      <c r="V1671" t="s">
        <v>37</v>
      </c>
      <c r="W1671" t="s">
        <v>38</v>
      </c>
      <c r="X1671" s="8" t="s">
        <v>38833</v>
      </c>
      <c r="Y1671" s="93"/>
      <c r="Z1671" s="93"/>
      <c r="AA1671" t="s">
        <v>9019</v>
      </c>
      <c r="AB1671" t="s">
        <v>9020</v>
      </c>
    </row>
    <row r="1672" spans="1:28" x14ac:dyDescent="0.3">
      <c r="A1672" s="8" t="b">
        <f t="shared" si="78"/>
        <v>0</v>
      </c>
      <c r="B1672" t="str">
        <f t="shared" si="79"/>
        <v>samambaia</v>
      </c>
      <c r="C1672" s="10" t="str">
        <f t="shared" si="80"/>
        <v>samambaia</v>
      </c>
      <c r="D1672">
        <v>5511</v>
      </c>
      <c r="E1672" t="s">
        <v>24</v>
      </c>
      <c r="F1672" t="s">
        <v>8697</v>
      </c>
      <c r="G1672" t="s">
        <v>26</v>
      </c>
      <c r="H1672" t="s">
        <v>8698</v>
      </c>
      <c r="I1672" t="s">
        <v>59</v>
      </c>
      <c r="J1672">
        <v>0</v>
      </c>
      <c r="K1672">
        <v>100</v>
      </c>
      <c r="L1672">
        <v>0</v>
      </c>
      <c r="M1672">
        <v>0</v>
      </c>
      <c r="N1672">
        <v>0</v>
      </c>
      <c r="O1672">
        <v>5</v>
      </c>
      <c r="P1672">
        <v>1</v>
      </c>
      <c r="Q1672" t="s">
        <v>60</v>
      </c>
      <c r="R1672">
        <v>30</v>
      </c>
      <c r="S1672">
        <v>0</v>
      </c>
      <c r="T1672" t="s">
        <v>141</v>
      </c>
      <c r="U1672" t="s">
        <v>36</v>
      </c>
      <c r="V1672" t="s">
        <v>37</v>
      </c>
      <c r="W1672" t="s">
        <v>38</v>
      </c>
      <c r="X1672" s="8" t="s">
        <v>38834</v>
      </c>
      <c r="Y1672" s="93"/>
      <c r="Z1672" s="93"/>
      <c r="AA1672" t="s">
        <v>8699</v>
      </c>
      <c r="AB1672" t="s">
        <v>8700</v>
      </c>
    </row>
    <row r="1673" spans="1:28" x14ac:dyDescent="0.3">
      <c r="A1673" s="8" t="b">
        <f t="shared" si="78"/>
        <v>0</v>
      </c>
      <c r="B1673" t="str">
        <f t="shared" si="79"/>
        <v>aquariusdiadem</v>
      </c>
      <c r="C1673" s="10" t="str">
        <f t="shared" si="80"/>
        <v>aquarius_diadem</v>
      </c>
      <c r="D1673">
        <v>5512</v>
      </c>
      <c r="E1673" t="s">
        <v>24</v>
      </c>
      <c r="F1673" t="s">
        <v>479</v>
      </c>
      <c r="G1673" t="s">
        <v>26</v>
      </c>
      <c r="H1673" t="s">
        <v>480</v>
      </c>
      <c r="I1673" t="s">
        <v>59</v>
      </c>
      <c r="J1673">
        <v>0</v>
      </c>
      <c r="K1673">
        <v>30</v>
      </c>
      <c r="L1673">
        <v>0</v>
      </c>
      <c r="M1673">
        <v>0</v>
      </c>
      <c r="N1673">
        <v>0</v>
      </c>
      <c r="O1673">
        <v>3</v>
      </c>
      <c r="P1673">
        <v>0</v>
      </c>
      <c r="Q1673" t="s">
        <v>24</v>
      </c>
      <c r="R1673">
        <v>70</v>
      </c>
      <c r="S1673">
        <v>0</v>
      </c>
      <c r="T1673" t="s">
        <v>72</v>
      </c>
      <c r="U1673" t="s">
        <v>36</v>
      </c>
      <c r="V1673" t="s">
        <v>37</v>
      </c>
      <c r="W1673" t="s">
        <v>38</v>
      </c>
      <c r="X1673" s="8" t="s">
        <v>38835</v>
      </c>
      <c r="Y1673" s="93"/>
      <c r="Z1673" s="93"/>
      <c r="AA1673" t="s">
        <v>481</v>
      </c>
      <c r="AB1673" t="s">
        <v>482</v>
      </c>
    </row>
    <row r="1674" spans="1:28" x14ac:dyDescent="0.3">
      <c r="A1674" s="8" t="b">
        <f t="shared" si="78"/>
        <v>0</v>
      </c>
      <c r="B1674" t="str">
        <f t="shared" si="79"/>
        <v>aquariuscrown</v>
      </c>
      <c r="C1674" s="10" t="str">
        <f t="shared" si="80"/>
        <v>aquarius_crown</v>
      </c>
      <c r="D1674">
        <v>5513</v>
      </c>
      <c r="E1674" t="s">
        <v>24</v>
      </c>
      <c r="F1674" t="s">
        <v>475</v>
      </c>
      <c r="G1674" t="s">
        <v>26</v>
      </c>
      <c r="H1674" t="s">
        <v>476</v>
      </c>
      <c r="I1674" t="s">
        <v>59</v>
      </c>
      <c r="J1674">
        <v>0</v>
      </c>
      <c r="K1674">
        <v>30</v>
      </c>
      <c r="L1674">
        <v>0</v>
      </c>
      <c r="M1674">
        <v>0</v>
      </c>
      <c r="N1674">
        <v>0</v>
      </c>
      <c r="O1674">
        <v>3</v>
      </c>
      <c r="P1674">
        <v>0</v>
      </c>
      <c r="Q1674" t="s">
        <v>24</v>
      </c>
      <c r="R1674">
        <v>70</v>
      </c>
      <c r="S1674">
        <v>0</v>
      </c>
      <c r="T1674" t="s">
        <v>72</v>
      </c>
      <c r="U1674" t="s">
        <v>36</v>
      </c>
      <c r="V1674" t="s">
        <v>37</v>
      </c>
      <c r="W1674" t="s">
        <v>38</v>
      </c>
      <c r="X1674" s="8" t="s">
        <v>38835</v>
      </c>
      <c r="Y1674" s="93"/>
      <c r="Z1674" s="93"/>
      <c r="AA1674" t="s">
        <v>477</v>
      </c>
      <c r="AB1674" t="s">
        <v>478</v>
      </c>
    </row>
    <row r="1675" spans="1:28" x14ac:dyDescent="0.3">
      <c r="A1675" s="8" t="b">
        <f t="shared" si="78"/>
        <v>0</v>
      </c>
      <c r="B1675" t="str">
        <f t="shared" si="79"/>
        <v>peacockfeather</v>
      </c>
      <c r="C1675" s="10" t="str">
        <f t="shared" si="80"/>
        <v>peacock_feather</v>
      </c>
      <c r="D1675">
        <v>5519</v>
      </c>
      <c r="E1675" t="s">
        <v>24</v>
      </c>
      <c r="F1675" t="s">
        <v>7458</v>
      </c>
      <c r="G1675" t="s">
        <v>26</v>
      </c>
      <c r="H1675" t="s">
        <v>7459</v>
      </c>
      <c r="I1675" t="s">
        <v>59</v>
      </c>
      <c r="J1675">
        <v>0</v>
      </c>
      <c r="K1675">
        <v>80</v>
      </c>
      <c r="L1675">
        <v>0</v>
      </c>
      <c r="M1675">
        <v>0</v>
      </c>
      <c r="N1675">
        <v>0</v>
      </c>
      <c r="O1675">
        <v>2</v>
      </c>
      <c r="P1675">
        <v>1</v>
      </c>
      <c r="Q1675" t="s">
        <v>24</v>
      </c>
      <c r="R1675">
        <v>1</v>
      </c>
      <c r="S1675">
        <v>0</v>
      </c>
      <c r="T1675" t="s">
        <v>72</v>
      </c>
      <c r="U1675" t="s">
        <v>36</v>
      </c>
      <c r="V1675" t="s">
        <v>37</v>
      </c>
      <c r="W1675" t="s">
        <v>38</v>
      </c>
      <c r="X1675" s="8" t="s">
        <v>38137</v>
      </c>
      <c r="Y1675" s="93"/>
      <c r="Z1675" s="93"/>
      <c r="AA1675" t="s">
        <v>7460</v>
      </c>
      <c r="AB1675" t="s">
        <v>7461</v>
      </c>
    </row>
    <row r="1676" spans="1:28" x14ac:dyDescent="0.3">
      <c r="A1676" s="8" t="b">
        <f t="shared" si="78"/>
        <v>0</v>
      </c>
      <c r="B1676" t="str">
        <f t="shared" si="79"/>
        <v>rabbitearplug</v>
      </c>
      <c r="C1676" s="10" t="str">
        <f t="shared" si="80"/>
        <v>rabbit_earplug</v>
      </c>
      <c r="D1676">
        <v>5520</v>
      </c>
      <c r="E1676" t="s">
        <v>24</v>
      </c>
      <c r="F1676" t="s">
        <v>8085</v>
      </c>
      <c r="G1676" t="s">
        <v>26</v>
      </c>
      <c r="H1676" t="s">
        <v>8086</v>
      </c>
      <c r="I1676" t="s">
        <v>59</v>
      </c>
      <c r="J1676">
        <v>0</v>
      </c>
      <c r="K1676">
        <v>40</v>
      </c>
      <c r="L1676">
        <v>0</v>
      </c>
      <c r="M1676">
        <v>0</v>
      </c>
      <c r="N1676">
        <v>0</v>
      </c>
      <c r="O1676">
        <v>0</v>
      </c>
      <c r="P1676">
        <v>1</v>
      </c>
      <c r="Q1676" t="s">
        <v>60</v>
      </c>
      <c r="R1676">
        <v>1</v>
      </c>
      <c r="S1676">
        <v>0</v>
      </c>
      <c r="T1676" t="s">
        <v>141</v>
      </c>
      <c r="U1676" t="s">
        <v>36</v>
      </c>
      <c r="V1676" t="s">
        <v>37</v>
      </c>
      <c r="W1676" t="s">
        <v>38</v>
      </c>
      <c r="X1676" s="8" t="s">
        <v>38836</v>
      </c>
      <c r="Y1676" s="93"/>
      <c r="Z1676" s="93"/>
      <c r="AA1676" t="s">
        <v>8087</v>
      </c>
      <c r="AB1676" t="s">
        <v>8088</v>
      </c>
    </row>
    <row r="1677" spans="1:28" x14ac:dyDescent="0.3">
      <c r="A1677" s="8" t="b">
        <f t="shared" si="78"/>
        <v>0</v>
      </c>
      <c r="B1677" t="str">
        <f t="shared" si="79"/>
        <v>fantazerolemonhat</v>
      </c>
      <c r="C1677" s="10" t="str">
        <f t="shared" si="80"/>
        <v>fanta_zero_lemon_hat</v>
      </c>
      <c r="D1677">
        <v>5522</v>
      </c>
      <c r="E1677" t="s">
        <v>24</v>
      </c>
      <c r="F1677" t="s">
        <v>3838</v>
      </c>
      <c r="G1677" t="s">
        <v>26</v>
      </c>
      <c r="H1677" t="s">
        <v>3839</v>
      </c>
      <c r="I1677" t="s">
        <v>59</v>
      </c>
      <c r="J1677">
        <v>0</v>
      </c>
      <c r="K1677">
        <v>10</v>
      </c>
      <c r="L1677">
        <v>0</v>
      </c>
      <c r="M1677">
        <v>0</v>
      </c>
      <c r="N1677">
        <v>0</v>
      </c>
      <c r="O1677">
        <v>2</v>
      </c>
      <c r="P1677">
        <v>1</v>
      </c>
      <c r="Q1677" t="s">
        <v>60</v>
      </c>
      <c r="R1677">
        <v>0</v>
      </c>
      <c r="S1677">
        <v>0</v>
      </c>
      <c r="T1677" t="s">
        <v>72</v>
      </c>
      <c r="U1677" t="s">
        <v>36</v>
      </c>
      <c r="V1677" t="s">
        <v>37</v>
      </c>
      <c r="W1677" t="s">
        <v>38</v>
      </c>
      <c r="X1677" s="8"/>
      <c r="Y1677" s="93"/>
      <c r="Z1677" s="93"/>
      <c r="AA1677" t="s">
        <v>3840</v>
      </c>
      <c r="AB1677" t="s">
        <v>3841</v>
      </c>
    </row>
    <row r="1678" spans="1:28" x14ac:dyDescent="0.3">
      <c r="A1678" s="8" t="b">
        <f t="shared" si="78"/>
        <v>0</v>
      </c>
      <c r="B1678" t="str">
        <f t="shared" si="79"/>
        <v>sakuramisthat</v>
      </c>
      <c r="C1678" s="10" t="str">
        <f t="shared" si="80"/>
        <v>sakura_mist_hat</v>
      </c>
      <c r="D1678">
        <v>5523</v>
      </c>
      <c r="E1678" t="s">
        <v>24</v>
      </c>
      <c r="F1678" t="s">
        <v>8681</v>
      </c>
      <c r="G1678" t="s">
        <v>26</v>
      </c>
      <c r="H1678" t="s">
        <v>8682</v>
      </c>
      <c r="I1678" t="s">
        <v>59</v>
      </c>
      <c r="J1678">
        <v>0</v>
      </c>
      <c r="K1678">
        <v>10</v>
      </c>
      <c r="L1678">
        <v>0</v>
      </c>
      <c r="M1678">
        <v>0</v>
      </c>
      <c r="N1678">
        <v>0</v>
      </c>
      <c r="O1678">
        <v>2</v>
      </c>
      <c r="P1678">
        <v>1</v>
      </c>
      <c r="Q1678" t="s">
        <v>60</v>
      </c>
      <c r="R1678">
        <v>0</v>
      </c>
      <c r="S1678">
        <v>0</v>
      </c>
      <c r="T1678" t="s">
        <v>72</v>
      </c>
      <c r="U1678" t="s">
        <v>36</v>
      </c>
      <c r="V1678" t="s">
        <v>37</v>
      </c>
      <c r="W1678" t="s">
        <v>38</v>
      </c>
      <c r="X1678" s="8" t="s">
        <v>38101</v>
      </c>
      <c r="Y1678" s="93"/>
      <c r="Z1678" s="93"/>
      <c r="AA1678" t="s">
        <v>8683</v>
      </c>
      <c r="AB1678" t="s">
        <v>8684</v>
      </c>
    </row>
    <row r="1679" spans="1:28" x14ac:dyDescent="0.3">
      <c r="A1679" s="8" t="b">
        <f t="shared" si="78"/>
        <v>0</v>
      </c>
      <c r="B1679" t="str">
        <f t="shared" si="79"/>
        <v>sakuramilkteahat</v>
      </c>
      <c r="C1679" s="10" t="str">
        <f t="shared" si="80"/>
        <v>sakura_milk_tea_hat</v>
      </c>
      <c r="D1679">
        <v>5524</v>
      </c>
      <c r="E1679" t="s">
        <v>24</v>
      </c>
      <c r="F1679" t="s">
        <v>8677</v>
      </c>
      <c r="G1679" t="s">
        <v>26</v>
      </c>
      <c r="H1679" t="s">
        <v>8678</v>
      </c>
      <c r="I1679" t="s">
        <v>59</v>
      </c>
      <c r="J1679">
        <v>0</v>
      </c>
      <c r="K1679">
        <v>10</v>
      </c>
      <c r="L1679">
        <v>0</v>
      </c>
      <c r="M1679">
        <v>0</v>
      </c>
      <c r="N1679">
        <v>0</v>
      </c>
      <c r="O1679">
        <v>2</v>
      </c>
      <c r="P1679">
        <v>1</v>
      </c>
      <c r="Q1679" t="s">
        <v>60</v>
      </c>
      <c r="R1679">
        <v>0</v>
      </c>
      <c r="S1679">
        <v>0</v>
      </c>
      <c r="T1679" t="s">
        <v>72</v>
      </c>
      <c r="U1679" t="s">
        <v>36</v>
      </c>
      <c r="V1679" t="s">
        <v>37</v>
      </c>
      <c r="W1679" t="s">
        <v>38</v>
      </c>
      <c r="X1679" s="8" t="s">
        <v>38270</v>
      </c>
      <c r="Y1679" s="93"/>
      <c r="Z1679" s="93"/>
      <c r="AA1679" t="s">
        <v>8679</v>
      </c>
      <c r="AB1679" t="s">
        <v>8680</v>
      </c>
    </row>
    <row r="1680" spans="1:28" x14ac:dyDescent="0.3">
      <c r="A1680" s="8" t="b">
        <f t="shared" si="78"/>
        <v>0</v>
      </c>
      <c r="B1680" t="str">
        <f t="shared" si="79"/>
        <v>ladytaneedoll</v>
      </c>
      <c r="C1680" s="10" t="str">
        <f t="shared" si="80"/>
        <v>lady_tanee_doll</v>
      </c>
      <c r="D1680">
        <v>5526</v>
      </c>
      <c r="E1680" t="s">
        <v>24</v>
      </c>
      <c r="F1680" t="s">
        <v>5937</v>
      </c>
      <c r="G1680" t="s">
        <v>26</v>
      </c>
      <c r="H1680" t="s">
        <v>5938</v>
      </c>
      <c r="I1680" t="s">
        <v>59</v>
      </c>
      <c r="J1680" s="6">
        <v>0</v>
      </c>
      <c r="K1680">
        <v>30</v>
      </c>
      <c r="L1680">
        <v>0</v>
      </c>
      <c r="M1680">
        <v>0</v>
      </c>
      <c r="N1680">
        <v>0</v>
      </c>
      <c r="O1680">
        <v>2</v>
      </c>
      <c r="P1680">
        <v>0</v>
      </c>
      <c r="Q1680" t="s">
        <v>60</v>
      </c>
      <c r="R1680">
        <v>60</v>
      </c>
      <c r="S1680">
        <v>0</v>
      </c>
      <c r="T1680" t="s">
        <v>72</v>
      </c>
      <c r="U1680" t="s">
        <v>36</v>
      </c>
      <c r="V1680" t="s">
        <v>37</v>
      </c>
      <c r="W1680" t="s">
        <v>38</v>
      </c>
      <c r="X1680" s="8" t="s">
        <v>38837</v>
      </c>
      <c r="Y1680" s="93"/>
      <c r="Z1680" s="93"/>
      <c r="AA1680" t="s">
        <v>5939</v>
      </c>
      <c r="AB1680" t="s">
        <v>5940</v>
      </c>
    </row>
    <row r="1681" spans="1:28" x14ac:dyDescent="0.3">
      <c r="A1681" s="8" t="b">
        <f t="shared" si="78"/>
        <v>0</v>
      </c>
      <c r="B1681" t="str">
        <f t="shared" si="79"/>
        <v>lunatichat</v>
      </c>
      <c r="C1681" s="10" t="str">
        <f t="shared" si="80"/>
        <v>lunatic_hat</v>
      </c>
      <c r="D1681">
        <v>5527</v>
      </c>
      <c r="E1681" t="s">
        <v>24</v>
      </c>
      <c r="F1681" t="s">
        <v>6285</v>
      </c>
      <c r="G1681" t="s">
        <v>26</v>
      </c>
      <c r="H1681" t="s">
        <v>6286</v>
      </c>
      <c r="I1681" t="s">
        <v>59</v>
      </c>
      <c r="J1681">
        <v>0</v>
      </c>
      <c r="K1681">
        <v>30</v>
      </c>
      <c r="L1681">
        <v>0</v>
      </c>
      <c r="M1681">
        <v>0</v>
      </c>
      <c r="N1681">
        <v>0</v>
      </c>
      <c r="O1681">
        <v>2</v>
      </c>
      <c r="P1681">
        <v>0</v>
      </c>
      <c r="Q1681" t="s">
        <v>60</v>
      </c>
      <c r="R1681">
        <v>0</v>
      </c>
      <c r="S1681">
        <v>0</v>
      </c>
      <c r="T1681" t="s">
        <v>72</v>
      </c>
      <c r="U1681" t="s">
        <v>36</v>
      </c>
      <c r="V1681" t="s">
        <v>37</v>
      </c>
      <c r="W1681" t="s">
        <v>38</v>
      </c>
      <c r="X1681" s="8" t="s">
        <v>38838</v>
      </c>
      <c r="Y1681" s="93"/>
      <c r="Z1681" s="93"/>
      <c r="AA1681" t="s">
        <v>6287</v>
      </c>
      <c r="AB1681" t="s">
        <v>6288</v>
      </c>
    </row>
    <row r="1682" spans="1:28" x14ac:dyDescent="0.3">
      <c r="A1682" s="8" t="b">
        <f t="shared" si="78"/>
        <v>0</v>
      </c>
      <c r="B1682" t="str">
        <f t="shared" si="79"/>
        <v>kingfroghat</v>
      </c>
      <c r="C1682" s="10" t="str">
        <f t="shared" si="80"/>
        <v>king_frog_hat</v>
      </c>
      <c r="D1682">
        <v>5528</v>
      </c>
      <c r="E1682" t="s">
        <v>24</v>
      </c>
      <c r="F1682" t="s">
        <v>5827</v>
      </c>
      <c r="G1682" t="s">
        <v>26</v>
      </c>
      <c r="H1682" t="s">
        <v>5828</v>
      </c>
      <c r="I1682" t="s">
        <v>59</v>
      </c>
      <c r="J1682" s="6">
        <v>0</v>
      </c>
      <c r="K1682">
        <v>50</v>
      </c>
      <c r="L1682">
        <v>0</v>
      </c>
      <c r="M1682">
        <v>0</v>
      </c>
      <c r="N1682">
        <v>0</v>
      </c>
      <c r="O1682">
        <v>2</v>
      </c>
      <c r="P1682">
        <v>1</v>
      </c>
      <c r="Q1682" t="s">
        <v>60</v>
      </c>
      <c r="R1682">
        <v>30</v>
      </c>
      <c r="S1682">
        <v>0</v>
      </c>
      <c r="T1682" t="s">
        <v>72</v>
      </c>
      <c r="U1682" t="s">
        <v>36</v>
      </c>
      <c r="V1682" t="s">
        <v>185</v>
      </c>
      <c r="W1682" t="s">
        <v>38</v>
      </c>
      <c r="X1682" s="8" t="s">
        <v>38230</v>
      </c>
      <c r="Y1682" s="93"/>
      <c r="Z1682" s="93"/>
      <c r="AA1682" t="s">
        <v>5829</v>
      </c>
      <c r="AB1682" t="s">
        <v>5830</v>
      </c>
    </row>
    <row r="1683" spans="1:28" x14ac:dyDescent="0.3">
      <c r="A1683" s="8" t="b">
        <f t="shared" si="78"/>
        <v>0</v>
      </c>
      <c r="B1683" t="str">
        <f t="shared" si="79"/>
        <v>ravencap</v>
      </c>
      <c r="C1683" s="10" t="str">
        <f t="shared" si="80"/>
        <v>raven_cap</v>
      </c>
      <c r="D1683">
        <v>5530</v>
      </c>
      <c r="E1683" t="s">
        <v>24</v>
      </c>
      <c r="F1683" t="s">
        <v>8157</v>
      </c>
      <c r="G1683" t="s">
        <v>26</v>
      </c>
      <c r="H1683" t="s">
        <v>8158</v>
      </c>
      <c r="I1683" t="s">
        <v>59</v>
      </c>
      <c r="J1683">
        <v>0</v>
      </c>
      <c r="K1683">
        <v>50</v>
      </c>
      <c r="L1683">
        <v>0</v>
      </c>
      <c r="M1683">
        <v>0</v>
      </c>
      <c r="N1683">
        <v>0</v>
      </c>
      <c r="O1683">
        <v>2</v>
      </c>
      <c r="P1683">
        <v>1</v>
      </c>
      <c r="Q1683" t="s">
        <v>60</v>
      </c>
      <c r="R1683">
        <v>30</v>
      </c>
      <c r="S1683">
        <v>0</v>
      </c>
      <c r="T1683" t="s">
        <v>72</v>
      </c>
      <c r="U1683" t="s">
        <v>36</v>
      </c>
      <c r="V1683" t="s">
        <v>37</v>
      </c>
      <c r="W1683" t="s">
        <v>38</v>
      </c>
      <c r="X1683" s="8"/>
      <c r="Y1683" s="93"/>
      <c r="Z1683" s="93"/>
      <c r="AA1683" t="s">
        <v>8159</v>
      </c>
      <c r="AB1683" t="s">
        <v>8160</v>
      </c>
    </row>
    <row r="1684" spans="1:28" x14ac:dyDescent="0.3">
      <c r="A1684" s="8" t="b">
        <f t="shared" si="78"/>
        <v>0</v>
      </c>
      <c r="B1684" t="str">
        <f t="shared" si="79"/>
        <v>bdragonhat</v>
      </c>
      <c r="C1684" s="10" t="str">
        <f t="shared" si="80"/>
        <v>b_dragon_hat</v>
      </c>
      <c r="D1684">
        <v>5531</v>
      </c>
      <c r="E1684" t="s">
        <v>24</v>
      </c>
      <c r="F1684" t="s">
        <v>679</v>
      </c>
      <c r="G1684" t="s">
        <v>26</v>
      </c>
      <c r="H1684" t="s">
        <v>680</v>
      </c>
      <c r="I1684" t="s">
        <v>59</v>
      </c>
      <c r="J1684">
        <v>0</v>
      </c>
      <c r="K1684">
        <v>10</v>
      </c>
      <c r="L1684">
        <v>0</v>
      </c>
      <c r="M1684">
        <v>0</v>
      </c>
      <c r="N1684">
        <v>0</v>
      </c>
      <c r="O1684">
        <v>3</v>
      </c>
      <c r="P1684">
        <v>1</v>
      </c>
      <c r="Q1684" t="s">
        <v>60</v>
      </c>
      <c r="R1684">
        <v>0</v>
      </c>
      <c r="S1684">
        <v>0</v>
      </c>
      <c r="T1684" t="s">
        <v>72</v>
      </c>
      <c r="U1684" t="s">
        <v>36</v>
      </c>
      <c r="V1684" t="s">
        <v>37</v>
      </c>
      <c r="W1684" t="s">
        <v>38</v>
      </c>
      <c r="X1684" s="8"/>
      <c r="Y1684" s="93"/>
      <c r="Z1684" s="93"/>
      <c r="AA1684" t="s">
        <v>681</v>
      </c>
      <c r="AB1684" t="s">
        <v>682</v>
      </c>
    </row>
    <row r="1685" spans="1:28" x14ac:dyDescent="0.3">
      <c r="A1685" s="8" t="b">
        <f t="shared" si="78"/>
        <v>0</v>
      </c>
      <c r="B1685" t="str">
        <f t="shared" si="79"/>
        <v>sidecap</v>
      </c>
      <c r="C1685" s="10" t="str">
        <f t="shared" si="80"/>
        <v>side_cap</v>
      </c>
      <c r="D1685">
        <v>5535</v>
      </c>
      <c r="E1685" t="s">
        <v>24</v>
      </c>
      <c r="F1685" t="s">
        <v>9028</v>
      </c>
      <c r="G1685" t="s">
        <v>26</v>
      </c>
      <c r="H1685" t="s">
        <v>9029</v>
      </c>
      <c r="I1685" t="s">
        <v>59</v>
      </c>
      <c r="J1685">
        <v>20</v>
      </c>
      <c r="K1685">
        <v>50</v>
      </c>
      <c r="L1685">
        <v>0</v>
      </c>
      <c r="M1685">
        <v>0</v>
      </c>
      <c r="N1685">
        <v>0</v>
      </c>
      <c r="O1685">
        <v>3</v>
      </c>
      <c r="P1685">
        <v>0</v>
      </c>
      <c r="Q1685" t="s">
        <v>60</v>
      </c>
      <c r="R1685">
        <v>0</v>
      </c>
      <c r="S1685">
        <v>0</v>
      </c>
      <c r="T1685" t="s">
        <v>72</v>
      </c>
      <c r="U1685" t="s">
        <v>36</v>
      </c>
      <c r="V1685" t="s">
        <v>37</v>
      </c>
      <c r="W1685" t="s">
        <v>38</v>
      </c>
      <c r="X1685" s="8" t="s">
        <v>38839</v>
      </c>
      <c r="Y1685" s="93"/>
      <c r="Z1685" s="93"/>
      <c r="AA1685" t="s">
        <v>9030</v>
      </c>
      <c r="AB1685" t="s">
        <v>9031</v>
      </c>
    </row>
    <row r="1686" spans="1:28" x14ac:dyDescent="0.3">
      <c r="A1686" s="8" t="b">
        <f t="shared" si="78"/>
        <v>0</v>
      </c>
      <c r="B1686" t="str">
        <f t="shared" si="79"/>
        <v>sparecard</v>
      </c>
      <c r="C1686" s="10" t="str">
        <f t="shared" si="80"/>
        <v>spare_card</v>
      </c>
      <c r="D1686">
        <v>5536</v>
      </c>
      <c r="E1686" t="s">
        <v>24</v>
      </c>
      <c r="F1686" t="s">
        <v>9387</v>
      </c>
      <c r="G1686" t="s">
        <v>26</v>
      </c>
      <c r="H1686" t="s">
        <v>9388</v>
      </c>
      <c r="I1686" t="s">
        <v>59</v>
      </c>
      <c r="J1686" s="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  <c r="Q1686" t="s">
        <v>24</v>
      </c>
      <c r="R1686">
        <v>10</v>
      </c>
      <c r="S1686">
        <v>0</v>
      </c>
      <c r="T1686" t="s">
        <v>61</v>
      </c>
      <c r="U1686" t="s">
        <v>36</v>
      </c>
      <c r="V1686" t="s">
        <v>37</v>
      </c>
      <c r="W1686" t="s">
        <v>38</v>
      </c>
      <c r="X1686" s="8"/>
      <c r="Y1686" s="93"/>
      <c r="Z1686" s="93"/>
      <c r="AA1686" t="s">
        <v>9389</v>
      </c>
      <c r="AB1686" t="s">
        <v>9390</v>
      </c>
    </row>
    <row r="1687" spans="1:28" x14ac:dyDescent="0.3">
      <c r="A1687" s="8" t="b">
        <f t="shared" si="78"/>
        <v>0</v>
      </c>
      <c r="B1687" t="str">
        <f t="shared" si="79"/>
        <v>kwatihat</v>
      </c>
      <c r="C1687" s="10" t="str">
        <f t="shared" si="80"/>
        <v>kwati_hat</v>
      </c>
      <c r="D1687">
        <v>5537</v>
      </c>
      <c r="E1687" t="s">
        <v>24</v>
      </c>
      <c r="F1687" t="s">
        <v>5916</v>
      </c>
      <c r="G1687" t="s">
        <v>26</v>
      </c>
      <c r="H1687" t="s">
        <v>5917</v>
      </c>
      <c r="I1687" t="s">
        <v>59</v>
      </c>
      <c r="J1687">
        <v>20</v>
      </c>
      <c r="K1687">
        <v>70</v>
      </c>
      <c r="L1687">
        <v>0</v>
      </c>
      <c r="M1687">
        <v>0</v>
      </c>
      <c r="N1687">
        <v>0</v>
      </c>
      <c r="O1687">
        <v>1</v>
      </c>
      <c r="P1687">
        <v>1</v>
      </c>
      <c r="Q1687" t="s">
        <v>24</v>
      </c>
      <c r="R1687">
        <v>45</v>
      </c>
      <c r="S1687">
        <v>0</v>
      </c>
      <c r="T1687" t="s">
        <v>72</v>
      </c>
      <c r="U1687" t="s">
        <v>36</v>
      </c>
      <c r="V1687" t="s">
        <v>37</v>
      </c>
      <c r="W1687" t="s">
        <v>38</v>
      </c>
      <c r="X1687" s="8" t="s">
        <v>38316</v>
      </c>
      <c r="Y1687" s="93"/>
      <c r="Z1687" s="93"/>
      <c r="AA1687" t="s">
        <v>5918</v>
      </c>
      <c r="AB1687" t="s">
        <v>5919</v>
      </c>
    </row>
    <row r="1688" spans="1:28" x14ac:dyDescent="0.3">
      <c r="A1688" s="8" t="b">
        <f t="shared" si="78"/>
        <v>0</v>
      </c>
      <c r="B1688" t="str">
        <f t="shared" si="79"/>
        <v>tucanohat</v>
      </c>
      <c r="C1688" s="10" t="str">
        <f t="shared" si="80"/>
        <v>tucano_hat</v>
      </c>
      <c r="D1688">
        <v>5538</v>
      </c>
      <c r="E1688" t="s">
        <v>24</v>
      </c>
      <c r="F1688" t="s">
        <v>10194</v>
      </c>
      <c r="G1688" t="s">
        <v>26</v>
      </c>
      <c r="H1688" t="s">
        <v>10195</v>
      </c>
      <c r="I1688" t="s">
        <v>59</v>
      </c>
      <c r="J1688">
        <v>20</v>
      </c>
      <c r="K1688">
        <v>60</v>
      </c>
      <c r="L1688">
        <v>0</v>
      </c>
      <c r="M1688">
        <v>0</v>
      </c>
      <c r="N1688">
        <v>0</v>
      </c>
      <c r="O1688">
        <v>2</v>
      </c>
      <c r="P1688">
        <v>1</v>
      </c>
      <c r="Q1688" t="s">
        <v>24</v>
      </c>
      <c r="R1688">
        <v>45</v>
      </c>
      <c r="S1688">
        <v>0</v>
      </c>
      <c r="T1688" t="s">
        <v>72</v>
      </c>
      <c r="U1688" t="s">
        <v>36</v>
      </c>
      <c r="V1688" t="s">
        <v>37</v>
      </c>
      <c r="W1688" t="s">
        <v>38</v>
      </c>
      <c r="X1688" s="8" t="s">
        <v>38220</v>
      </c>
      <c r="Y1688" s="93"/>
      <c r="Z1688" s="93"/>
      <c r="AA1688" t="s">
        <v>10196</v>
      </c>
      <c r="AB1688" t="s">
        <v>10197</v>
      </c>
    </row>
    <row r="1689" spans="1:28" x14ac:dyDescent="0.3">
      <c r="A1689" s="8" t="b">
        <f t="shared" si="78"/>
        <v>0</v>
      </c>
      <c r="B1689" t="str">
        <f t="shared" si="79"/>
        <v>jaguarhat</v>
      </c>
      <c r="C1689" s="10" t="str">
        <f t="shared" si="80"/>
        <v>jaguar_hat</v>
      </c>
      <c r="D1689">
        <v>5539</v>
      </c>
      <c r="E1689" t="s">
        <v>24</v>
      </c>
      <c r="F1689" t="s">
        <v>5616</v>
      </c>
      <c r="G1689" t="s">
        <v>26</v>
      </c>
      <c r="H1689" t="s">
        <v>5617</v>
      </c>
      <c r="I1689" t="s">
        <v>59</v>
      </c>
      <c r="J1689">
        <v>20</v>
      </c>
      <c r="K1689">
        <v>40</v>
      </c>
      <c r="L1689">
        <v>0</v>
      </c>
      <c r="M1689">
        <v>0</v>
      </c>
      <c r="N1689">
        <v>0</v>
      </c>
      <c r="O1689">
        <v>4</v>
      </c>
      <c r="P1689">
        <v>1</v>
      </c>
      <c r="Q1689" t="s">
        <v>60</v>
      </c>
      <c r="R1689">
        <v>25</v>
      </c>
      <c r="S1689">
        <v>0</v>
      </c>
      <c r="T1689" t="s">
        <v>101</v>
      </c>
      <c r="U1689" t="s">
        <v>36</v>
      </c>
      <c r="V1689" t="s">
        <v>37</v>
      </c>
      <c r="W1689" t="s">
        <v>38</v>
      </c>
      <c r="X1689" s="8" t="s">
        <v>38840</v>
      </c>
      <c r="Y1689" s="93"/>
      <c r="Z1689" s="93"/>
      <c r="AA1689" t="s">
        <v>5618</v>
      </c>
      <c r="AB1689" t="s">
        <v>5619</v>
      </c>
    </row>
    <row r="1690" spans="1:28" x14ac:dyDescent="0.3">
      <c r="A1690" s="8" t="b">
        <f t="shared" si="78"/>
        <v>0</v>
      </c>
      <c r="B1690" t="str">
        <f t="shared" si="79"/>
        <v>ariesdiadem</v>
      </c>
      <c r="C1690" s="10" t="str">
        <f t="shared" si="80"/>
        <v>aries_diadem</v>
      </c>
      <c r="D1690">
        <v>5545</v>
      </c>
      <c r="E1690" t="s">
        <v>24</v>
      </c>
      <c r="F1690" t="s">
        <v>531</v>
      </c>
      <c r="G1690" t="s">
        <v>26</v>
      </c>
      <c r="H1690" t="s">
        <v>532</v>
      </c>
      <c r="I1690" t="s">
        <v>59</v>
      </c>
      <c r="J1690">
        <v>20</v>
      </c>
      <c r="K1690">
        <v>40</v>
      </c>
      <c r="L1690">
        <v>0</v>
      </c>
      <c r="M1690">
        <v>0</v>
      </c>
      <c r="N1690">
        <v>0</v>
      </c>
      <c r="O1690">
        <v>3</v>
      </c>
      <c r="P1690">
        <v>0</v>
      </c>
      <c r="Q1690" t="s">
        <v>60</v>
      </c>
      <c r="R1690">
        <v>70</v>
      </c>
      <c r="S1690">
        <v>0</v>
      </c>
      <c r="T1690" t="s">
        <v>72</v>
      </c>
      <c r="U1690" t="s">
        <v>36</v>
      </c>
      <c r="V1690" t="s">
        <v>37</v>
      </c>
      <c r="W1690" t="s">
        <v>38</v>
      </c>
      <c r="X1690" s="8" t="s">
        <v>38841</v>
      </c>
      <c r="Y1690" s="93"/>
      <c r="Z1690" s="93"/>
      <c r="AA1690" t="s">
        <v>533</v>
      </c>
      <c r="AB1690" t="s">
        <v>534</v>
      </c>
    </row>
    <row r="1691" spans="1:28" x14ac:dyDescent="0.3">
      <c r="A1691" s="8" t="b">
        <f t="shared" si="78"/>
        <v>0</v>
      </c>
      <c r="B1691" t="str">
        <f t="shared" si="79"/>
        <v>ariescrown</v>
      </c>
      <c r="C1691" s="10" t="str">
        <f t="shared" si="80"/>
        <v>aries_crown</v>
      </c>
      <c r="D1691">
        <v>5546</v>
      </c>
      <c r="E1691" t="s">
        <v>24</v>
      </c>
      <c r="F1691" t="s">
        <v>527</v>
      </c>
      <c r="G1691" t="s">
        <v>26</v>
      </c>
      <c r="H1691" t="s">
        <v>528</v>
      </c>
      <c r="I1691" t="s">
        <v>59</v>
      </c>
      <c r="J1691">
        <v>20</v>
      </c>
      <c r="K1691">
        <v>10</v>
      </c>
      <c r="L1691">
        <v>0</v>
      </c>
      <c r="M1691">
        <v>0</v>
      </c>
      <c r="N1691">
        <v>0</v>
      </c>
      <c r="O1691">
        <v>3</v>
      </c>
      <c r="P1691">
        <v>0</v>
      </c>
      <c r="Q1691" t="s">
        <v>60</v>
      </c>
      <c r="R1691">
        <v>70</v>
      </c>
      <c r="S1691">
        <v>0</v>
      </c>
      <c r="T1691" t="s">
        <v>72</v>
      </c>
      <c r="U1691" t="s">
        <v>36</v>
      </c>
      <c r="V1691" t="s">
        <v>37</v>
      </c>
      <c r="W1691" t="s">
        <v>38</v>
      </c>
      <c r="X1691" s="8" t="s">
        <v>38841</v>
      </c>
      <c r="Y1691" s="93"/>
      <c r="Z1691" s="93"/>
      <c r="AA1691" t="s">
        <v>529</v>
      </c>
      <c r="AB1691" t="s">
        <v>530</v>
      </c>
    </row>
    <row r="1692" spans="1:28" x14ac:dyDescent="0.3">
      <c r="A1692" s="8" t="b">
        <f t="shared" si="78"/>
        <v>0</v>
      </c>
      <c r="B1692" t="str">
        <f t="shared" si="79"/>
        <v>rjckatyushaflower</v>
      </c>
      <c r="C1692" s="10" t="str">
        <f t="shared" si="80"/>
        <v>rjc_katyusha_flower</v>
      </c>
      <c r="D1692">
        <v>5547</v>
      </c>
      <c r="E1692" t="s">
        <v>24</v>
      </c>
      <c r="F1692" t="s">
        <v>8448</v>
      </c>
      <c r="G1692" t="s">
        <v>26</v>
      </c>
      <c r="H1692" t="s">
        <v>8449</v>
      </c>
      <c r="I1692" t="s">
        <v>59</v>
      </c>
      <c r="J1692">
        <v>20</v>
      </c>
      <c r="K1692">
        <v>20</v>
      </c>
      <c r="L1692">
        <v>0</v>
      </c>
      <c r="M1692">
        <v>0</v>
      </c>
      <c r="N1692">
        <v>0</v>
      </c>
      <c r="O1692">
        <v>1</v>
      </c>
      <c r="P1692">
        <v>1</v>
      </c>
      <c r="Q1692" t="s">
        <v>60</v>
      </c>
      <c r="R1692">
        <v>0</v>
      </c>
      <c r="S1692">
        <v>0</v>
      </c>
      <c r="T1692" t="s">
        <v>72</v>
      </c>
      <c r="U1692" t="s">
        <v>36</v>
      </c>
      <c r="V1692" t="s">
        <v>37</v>
      </c>
      <c r="W1692" t="s">
        <v>38</v>
      </c>
      <c r="X1692" s="8" t="s">
        <v>39273</v>
      </c>
      <c r="Y1692" s="93"/>
      <c r="Z1692" s="93"/>
      <c r="AA1692" t="s">
        <v>8450</v>
      </c>
      <c r="AB1692" t="s">
        <v>8451</v>
      </c>
    </row>
    <row r="1693" spans="1:28" x14ac:dyDescent="0.3">
      <c r="A1693" s="8" t="b">
        <f t="shared" si="78"/>
        <v>0</v>
      </c>
      <c r="B1693" t="str">
        <f t="shared" si="79"/>
        <v>roseofcrimson</v>
      </c>
      <c r="C1693" s="10" t="str">
        <f t="shared" si="80"/>
        <v>rose_of_crimson</v>
      </c>
      <c r="D1693">
        <v>5548</v>
      </c>
      <c r="E1693" t="s">
        <v>24</v>
      </c>
      <c r="F1693" t="s">
        <v>8516</v>
      </c>
      <c r="G1693" t="s">
        <v>26</v>
      </c>
      <c r="H1693" t="s">
        <v>8517</v>
      </c>
      <c r="I1693" t="s">
        <v>59</v>
      </c>
      <c r="J1693">
        <v>20</v>
      </c>
      <c r="K1693">
        <v>10</v>
      </c>
      <c r="L1693">
        <v>0</v>
      </c>
      <c r="M1693">
        <v>0</v>
      </c>
      <c r="N1693">
        <v>0</v>
      </c>
      <c r="O1693">
        <v>1</v>
      </c>
      <c r="P1693">
        <v>0</v>
      </c>
      <c r="Q1693" t="s">
        <v>60</v>
      </c>
      <c r="R1693">
        <v>50</v>
      </c>
      <c r="S1693">
        <v>0</v>
      </c>
      <c r="T1693" t="s">
        <v>61</v>
      </c>
      <c r="U1693" t="s">
        <v>36</v>
      </c>
      <c r="V1693" t="s">
        <v>37</v>
      </c>
      <c r="W1693" t="s">
        <v>38</v>
      </c>
      <c r="X1693" s="8" t="s">
        <v>38673</v>
      </c>
      <c r="Y1693" s="93"/>
      <c r="Z1693" s="93"/>
      <c r="AA1693" t="s">
        <v>8518</v>
      </c>
      <c r="AB1693" t="s">
        <v>8519</v>
      </c>
    </row>
    <row r="1694" spans="1:28" x14ac:dyDescent="0.3">
      <c r="A1694" s="8" t="b">
        <f t="shared" si="78"/>
        <v>0</v>
      </c>
      <c r="B1694" t="str">
        <f t="shared" si="79"/>
        <v>taurusdiadem</v>
      </c>
      <c r="C1694" s="10" t="str">
        <f t="shared" si="80"/>
        <v>taurus_diadem</v>
      </c>
      <c r="D1694">
        <v>5549</v>
      </c>
      <c r="E1694" t="s">
        <v>24</v>
      </c>
      <c r="F1694" t="s">
        <v>9908</v>
      </c>
      <c r="G1694" t="s">
        <v>26</v>
      </c>
      <c r="H1694" t="s">
        <v>9909</v>
      </c>
      <c r="I1694" t="s">
        <v>59</v>
      </c>
      <c r="J1694">
        <v>20</v>
      </c>
      <c r="K1694">
        <v>30</v>
      </c>
      <c r="L1694">
        <v>0</v>
      </c>
      <c r="M1694">
        <v>0</v>
      </c>
      <c r="N1694">
        <v>0</v>
      </c>
      <c r="O1694">
        <v>3</v>
      </c>
      <c r="P1694">
        <v>0</v>
      </c>
      <c r="Q1694" t="s">
        <v>60</v>
      </c>
      <c r="R1694">
        <v>70</v>
      </c>
      <c r="S1694">
        <v>0</v>
      </c>
      <c r="T1694" t="s">
        <v>72</v>
      </c>
      <c r="U1694" t="s">
        <v>36</v>
      </c>
      <c r="V1694" t="s">
        <v>37</v>
      </c>
      <c r="W1694" t="s">
        <v>38</v>
      </c>
      <c r="X1694" s="8" t="s">
        <v>38842</v>
      </c>
      <c r="Y1694" s="93"/>
      <c r="Z1694" s="93"/>
      <c r="AA1694" t="s">
        <v>9910</v>
      </c>
      <c r="AB1694" t="s">
        <v>9911</v>
      </c>
    </row>
    <row r="1695" spans="1:28" x14ac:dyDescent="0.3">
      <c r="A1695" s="8" t="b">
        <f t="shared" si="78"/>
        <v>0</v>
      </c>
      <c r="B1695" t="str">
        <f t="shared" si="79"/>
        <v>octopushat</v>
      </c>
      <c r="C1695" s="10" t="str">
        <f t="shared" si="80"/>
        <v>octopus_hat</v>
      </c>
      <c r="D1695">
        <v>5554</v>
      </c>
      <c r="E1695" t="s">
        <v>24</v>
      </c>
      <c r="F1695" t="s">
        <v>7166</v>
      </c>
      <c r="G1695" t="s">
        <v>26</v>
      </c>
      <c r="H1695" t="s">
        <v>7167</v>
      </c>
      <c r="I1695" t="s">
        <v>59</v>
      </c>
      <c r="J1695">
        <v>20</v>
      </c>
      <c r="K1695">
        <v>20</v>
      </c>
      <c r="L1695">
        <v>0</v>
      </c>
      <c r="M1695">
        <v>0</v>
      </c>
      <c r="N1695">
        <v>0</v>
      </c>
      <c r="O1695">
        <v>3</v>
      </c>
      <c r="P1695">
        <v>0</v>
      </c>
      <c r="Q1695" t="s">
        <v>60</v>
      </c>
      <c r="R1695">
        <v>20</v>
      </c>
      <c r="S1695">
        <v>0</v>
      </c>
      <c r="T1695" t="s">
        <v>72</v>
      </c>
      <c r="U1695" t="s">
        <v>36</v>
      </c>
      <c r="V1695" t="s">
        <v>37</v>
      </c>
      <c r="W1695" t="s">
        <v>38</v>
      </c>
      <c r="X1695" s="8" t="s">
        <v>38843</v>
      </c>
      <c r="Y1695" s="93"/>
      <c r="Z1695" s="93"/>
      <c r="AA1695" t="s">
        <v>7168</v>
      </c>
      <c r="AB1695" t="s">
        <v>7169</v>
      </c>
    </row>
    <row r="1696" spans="1:28" x14ac:dyDescent="0.3">
      <c r="A1696" s="8" t="b">
        <f t="shared" si="78"/>
        <v>0</v>
      </c>
      <c r="B1696" t="str">
        <f t="shared" si="79"/>
        <v>leafcathat</v>
      </c>
      <c r="C1696" s="10" t="str">
        <f t="shared" si="80"/>
        <v>leaf_cat_hat</v>
      </c>
      <c r="D1696">
        <v>5555</v>
      </c>
      <c r="E1696" t="s">
        <v>24</v>
      </c>
      <c r="F1696" t="s">
        <v>5982</v>
      </c>
      <c r="G1696" t="s">
        <v>26</v>
      </c>
      <c r="H1696" t="s">
        <v>5983</v>
      </c>
      <c r="I1696" t="s">
        <v>59</v>
      </c>
      <c r="J1696" s="6">
        <v>20</v>
      </c>
      <c r="K1696">
        <v>10</v>
      </c>
      <c r="L1696">
        <v>0</v>
      </c>
      <c r="M1696">
        <v>0</v>
      </c>
      <c r="N1696">
        <v>0</v>
      </c>
      <c r="O1696">
        <v>3</v>
      </c>
      <c r="P1696">
        <v>0</v>
      </c>
      <c r="Q1696" t="s">
        <v>60</v>
      </c>
      <c r="R1696">
        <v>0</v>
      </c>
      <c r="S1696">
        <v>0</v>
      </c>
      <c r="T1696" t="s">
        <v>72</v>
      </c>
      <c r="U1696" t="s">
        <v>36</v>
      </c>
      <c r="V1696" t="s">
        <v>37</v>
      </c>
      <c r="W1696" t="s">
        <v>38</v>
      </c>
      <c r="X1696" t="s">
        <v>38844</v>
      </c>
      <c r="Y1696" s="93"/>
      <c r="Z1696" s="93"/>
      <c r="AA1696" t="s">
        <v>5984</v>
      </c>
      <c r="AB1696" t="s">
        <v>5985</v>
      </c>
    </row>
    <row r="1697" spans="1:28" x14ac:dyDescent="0.3">
      <c r="A1697" s="8" t="b">
        <f t="shared" si="78"/>
        <v>0</v>
      </c>
      <c r="B1697" t="str">
        <f t="shared" si="79"/>
        <v>sealhat</v>
      </c>
      <c r="C1697" s="10" t="str">
        <f t="shared" si="80"/>
        <v>seal_hat</v>
      </c>
      <c r="D1697">
        <v>5556</v>
      </c>
      <c r="E1697" t="s">
        <v>24</v>
      </c>
      <c r="F1697" t="s">
        <v>8847</v>
      </c>
      <c r="G1697" t="s">
        <v>26</v>
      </c>
      <c r="H1697" t="s">
        <v>8848</v>
      </c>
      <c r="I1697" t="s">
        <v>59</v>
      </c>
      <c r="J1697" s="6">
        <v>20</v>
      </c>
      <c r="K1697">
        <v>50</v>
      </c>
      <c r="L1697">
        <v>0</v>
      </c>
      <c r="M1697">
        <v>0</v>
      </c>
      <c r="N1697">
        <v>0</v>
      </c>
      <c r="O1697">
        <v>3</v>
      </c>
      <c r="P1697">
        <v>0</v>
      </c>
      <c r="Q1697" t="s">
        <v>60</v>
      </c>
      <c r="R1697">
        <v>55</v>
      </c>
      <c r="S1697">
        <v>0</v>
      </c>
      <c r="T1697" t="s">
        <v>101</v>
      </c>
      <c r="U1697" t="s">
        <v>36</v>
      </c>
      <c r="V1697" t="s">
        <v>37</v>
      </c>
      <c r="W1697" t="s">
        <v>38</v>
      </c>
      <c r="X1697" t="s">
        <v>38845</v>
      </c>
      <c r="Y1697" s="93"/>
      <c r="Z1697" s="93"/>
      <c r="AA1697" t="s">
        <v>8849</v>
      </c>
      <c r="AB1697" t="s">
        <v>8850</v>
      </c>
    </row>
    <row r="1698" spans="1:28" x14ac:dyDescent="0.3">
      <c r="A1698" s="8" t="b">
        <f t="shared" si="78"/>
        <v>0</v>
      </c>
      <c r="B1698" t="str">
        <f t="shared" si="79"/>
        <v>wildrosehat</v>
      </c>
      <c r="C1698" s="10" t="str">
        <f t="shared" si="80"/>
        <v>wild_rose_hat</v>
      </c>
      <c r="D1698">
        <v>5557</v>
      </c>
      <c r="E1698" t="s">
        <v>24</v>
      </c>
      <c r="F1698" t="s">
        <v>10712</v>
      </c>
      <c r="G1698" t="s">
        <v>26</v>
      </c>
      <c r="H1698" t="s">
        <v>10713</v>
      </c>
      <c r="I1698" t="s">
        <v>59</v>
      </c>
      <c r="J1698">
        <v>20</v>
      </c>
      <c r="K1698">
        <v>50</v>
      </c>
      <c r="L1698">
        <v>0</v>
      </c>
      <c r="M1698">
        <v>0</v>
      </c>
      <c r="N1698">
        <v>0</v>
      </c>
      <c r="O1698">
        <v>3</v>
      </c>
      <c r="P1698">
        <v>1</v>
      </c>
      <c r="Q1698" t="s">
        <v>60</v>
      </c>
      <c r="R1698">
        <v>20</v>
      </c>
      <c r="S1698">
        <v>0</v>
      </c>
      <c r="T1698" t="s">
        <v>72</v>
      </c>
      <c r="U1698" t="s">
        <v>36</v>
      </c>
      <c r="V1698" t="s">
        <v>185</v>
      </c>
      <c r="W1698" t="s">
        <v>38</v>
      </c>
      <c r="X1698" s="8" t="s">
        <v>38316</v>
      </c>
      <c r="Y1698" s="93"/>
      <c r="Z1698" s="93"/>
      <c r="AA1698" t="s">
        <v>10714</v>
      </c>
      <c r="AB1698" t="s">
        <v>10715</v>
      </c>
    </row>
    <row r="1699" spans="1:28" x14ac:dyDescent="0.3">
      <c r="A1699" s="8" t="b">
        <f t="shared" si="78"/>
        <v>0</v>
      </c>
      <c r="B1699" t="str">
        <f t="shared" si="79"/>
        <v>luxuryhat</v>
      </c>
      <c r="C1699" s="10" t="str">
        <f t="shared" si="80"/>
        <v>luxury_hat</v>
      </c>
      <c r="D1699">
        <v>5558</v>
      </c>
      <c r="E1699" t="s">
        <v>24</v>
      </c>
      <c r="F1699" t="s">
        <v>6297</v>
      </c>
      <c r="G1699" t="s">
        <v>26</v>
      </c>
      <c r="H1699" t="s">
        <v>6298</v>
      </c>
      <c r="I1699" t="s">
        <v>59</v>
      </c>
      <c r="J1699">
        <v>20</v>
      </c>
      <c r="K1699">
        <v>10</v>
      </c>
      <c r="L1699">
        <v>0</v>
      </c>
      <c r="M1699">
        <v>0</v>
      </c>
      <c r="N1699">
        <v>0</v>
      </c>
      <c r="O1699">
        <v>3</v>
      </c>
      <c r="P1699">
        <v>1</v>
      </c>
      <c r="Q1699" t="s">
        <v>60</v>
      </c>
      <c r="R1699">
        <v>30</v>
      </c>
      <c r="S1699">
        <v>0</v>
      </c>
      <c r="T1699" t="s">
        <v>72</v>
      </c>
      <c r="U1699" t="s">
        <v>36</v>
      </c>
      <c r="V1699" t="s">
        <v>37</v>
      </c>
      <c r="W1699" t="s">
        <v>38</v>
      </c>
      <c r="X1699" s="8" t="s">
        <v>38846</v>
      </c>
      <c r="Y1699" s="93"/>
      <c r="Z1699" s="93"/>
      <c r="AA1699" t="s">
        <v>6299</v>
      </c>
      <c r="AB1699" t="s">
        <v>6300</v>
      </c>
    </row>
    <row r="1700" spans="1:28" x14ac:dyDescent="0.3">
      <c r="A1700" s="8" t="b">
        <f t="shared" si="78"/>
        <v>0</v>
      </c>
      <c r="B1700" t="str">
        <f t="shared" si="79"/>
        <v>hornhelm</v>
      </c>
      <c r="C1700" s="10" t="str">
        <f t="shared" si="80"/>
        <v>horn_helm</v>
      </c>
      <c r="D1700">
        <v>5560</v>
      </c>
      <c r="E1700" t="s">
        <v>24</v>
      </c>
      <c r="F1700" t="s">
        <v>5285</v>
      </c>
      <c r="G1700" t="s">
        <v>26</v>
      </c>
      <c r="H1700" t="s">
        <v>5286</v>
      </c>
      <c r="I1700" t="s">
        <v>59</v>
      </c>
      <c r="J1700">
        <v>0</v>
      </c>
      <c r="K1700">
        <v>30</v>
      </c>
      <c r="L1700">
        <v>0</v>
      </c>
      <c r="M1700">
        <v>0</v>
      </c>
      <c r="N1700">
        <v>0</v>
      </c>
      <c r="O1700">
        <v>3</v>
      </c>
      <c r="P1700">
        <v>0</v>
      </c>
      <c r="Q1700" t="s">
        <v>60</v>
      </c>
      <c r="R1700">
        <v>75</v>
      </c>
      <c r="S1700">
        <v>0</v>
      </c>
      <c r="T1700" t="s">
        <v>72</v>
      </c>
      <c r="U1700" t="s">
        <v>36</v>
      </c>
      <c r="V1700" t="s">
        <v>37</v>
      </c>
      <c r="W1700" t="s">
        <v>38</v>
      </c>
      <c r="X1700" t="s">
        <v>38741</v>
      </c>
      <c r="Y1700" s="93"/>
      <c r="Z1700" s="93"/>
      <c r="AA1700" t="s">
        <v>5287</v>
      </c>
      <c r="AB1700" t="s">
        <v>5288</v>
      </c>
    </row>
    <row r="1701" spans="1:28" x14ac:dyDescent="0.3">
      <c r="A1701" s="8" t="b">
        <f t="shared" si="78"/>
        <v>0</v>
      </c>
      <c r="B1701" t="str">
        <f t="shared" si="79"/>
        <v>luxuriousweddingveil</v>
      </c>
      <c r="C1701" s="10" t="str">
        <f t="shared" si="80"/>
        <v>luxurious_wedding_veil</v>
      </c>
      <c r="D1701">
        <v>5562</v>
      </c>
      <c r="E1701" t="s">
        <v>24</v>
      </c>
      <c r="F1701" t="s">
        <v>6293</v>
      </c>
      <c r="G1701" t="s">
        <v>26</v>
      </c>
      <c r="H1701" t="s">
        <v>6294</v>
      </c>
      <c r="I1701" t="s">
        <v>59</v>
      </c>
      <c r="J1701" s="6">
        <v>20</v>
      </c>
      <c r="K1701">
        <v>50</v>
      </c>
      <c r="L1701">
        <v>0</v>
      </c>
      <c r="M1701">
        <v>0</v>
      </c>
      <c r="N1701">
        <v>0</v>
      </c>
      <c r="O1701">
        <v>1</v>
      </c>
      <c r="P1701">
        <v>0</v>
      </c>
      <c r="Q1701" t="s">
        <v>60</v>
      </c>
      <c r="R1701">
        <v>45</v>
      </c>
      <c r="S1701">
        <v>0</v>
      </c>
      <c r="T1701" t="s">
        <v>141</v>
      </c>
      <c r="U1701" t="s">
        <v>36</v>
      </c>
      <c r="V1701" t="s">
        <v>37</v>
      </c>
      <c r="W1701" t="s">
        <v>38</v>
      </c>
      <c r="X1701" s="8" t="s">
        <v>38847</v>
      </c>
      <c r="Y1701" s="93"/>
      <c r="Z1701" s="93"/>
      <c r="AA1701" t="s">
        <v>6295</v>
      </c>
      <c r="AB1701" t="s">
        <v>6296</v>
      </c>
    </row>
    <row r="1702" spans="1:28" x14ac:dyDescent="0.3">
      <c r="A1702" s="8" t="b">
        <f t="shared" si="78"/>
        <v>0</v>
      </c>
      <c r="B1702" t="str">
        <f t="shared" si="79"/>
        <v>dolorhat</v>
      </c>
      <c r="C1702" s="10" t="str">
        <f t="shared" si="80"/>
        <v>dolor_hat</v>
      </c>
      <c r="D1702">
        <v>5563</v>
      </c>
      <c r="E1702" t="s">
        <v>24</v>
      </c>
      <c r="F1702" t="s">
        <v>3067</v>
      </c>
      <c r="G1702" t="s">
        <v>26</v>
      </c>
      <c r="H1702" t="s">
        <v>3068</v>
      </c>
      <c r="I1702" t="s">
        <v>59</v>
      </c>
      <c r="J1702">
        <v>20</v>
      </c>
      <c r="K1702">
        <v>10</v>
      </c>
      <c r="L1702">
        <v>0</v>
      </c>
      <c r="M1702">
        <v>0</v>
      </c>
      <c r="N1702">
        <v>0</v>
      </c>
      <c r="O1702">
        <v>1</v>
      </c>
      <c r="P1702">
        <v>0</v>
      </c>
      <c r="Q1702" t="s">
        <v>60</v>
      </c>
      <c r="R1702">
        <v>0</v>
      </c>
      <c r="S1702">
        <v>0</v>
      </c>
      <c r="T1702" t="s">
        <v>72</v>
      </c>
      <c r="U1702" t="s">
        <v>36</v>
      </c>
      <c r="V1702" t="s">
        <v>37</v>
      </c>
      <c r="W1702" t="s">
        <v>38</v>
      </c>
      <c r="X1702" s="8"/>
      <c r="Y1702" s="93"/>
      <c r="Z1702" s="93"/>
      <c r="AA1702" t="s">
        <v>3069</v>
      </c>
      <c r="AB1702" t="s">
        <v>3070</v>
      </c>
    </row>
    <row r="1703" spans="1:28" x14ac:dyDescent="0.3">
      <c r="A1703" s="8" t="b">
        <f t="shared" si="78"/>
        <v>0</v>
      </c>
      <c r="B1703" t="str">
        <f t="shared" si="79"/>
        <v>crownofdeceit</v>
      </c>
      <c r="C1703" s="10" t="str">
        <f t="shared" si="80"/>
        <v>crown_of_deceit</v>
      </c>
      <c r="D1703">
        <v>5564</v>
      </c>
      <c r="E1703" t="s">
        <v>24</v>
      </c>
      <c r="F1703" t="s">
        <v>2601</v>
      </c>
      <c r="G1703" t="s">
        <v>26</v>
      </c>
      <c r="H1703" t="s">
        <v>2602</v>
      </c>
      <c r="I1703" t="s">
        <v>59</v>
      </c>
      <c r="J1703">
        <v>20</v>
      </c>
      <c r="K1703">
        <v>30</v>
      </c>
      <c r="L1703">
        <v>0</v>
      </c>
      <c r="M1703">
        <v>0</v>
      </c>
      <c r="N1703">
        <v>0</v>
      </c>
      <c r="O1703">
        <v>3</v>
      </c>
      <c r="P1703">
        <v>1</v>
      </c>
      <c r="Q1703" t="s">
        <v>60</v>
      </c>
      <c r="R1703">
        <v>85</v>
      </c>
      <c r="S1703">
        <v>0</v>
      </c>
      <c r="T1703" t="s">
        <v>141</v>
      </c>
      <c r="U1703" t="s">
        <v>36</v>
      </c>
      <c r="V1703" t="s">
        <v>37</v>
      </c>
      <c r="W1703" t="s">
        <v>38</v>
      </c>
      <c r="X1703" s="8" t="s">
        <v>38848</v>
      </c>
      <c r="Y1703" s="93"/>
      <c r="Z1703" s="93"/>
      <c r="AA1703" t="s">
        <v>2603</v>
      </c>
      <c r="AB1703" t="s">
        <v>2604</v>
      </c>
    </row>
    <row r="1704" spans="1:28" x14ac:dyDescent="0.3">
      <c r="A1704" s="8" t="b">
        <f t="shared" si="78"/>
        <v>0</v>
      </c>
      <c r="B1704" t="str">
        <f t="shared" si="79"/>
        <v>dragonarhatmask</v>
      </c>
      <c r="C1704" s="10" t="str">
        <f t="shared" si="80"/>
        <v>dragon_arhat_mask</v>
      </c>
      <c r="D1704">
        <v>5565</v>
      </c>
      <c r="E1704" t="s">
        <v>24</v>
      </c>
      <c r="F1704" t="s">
        <v>3098</v>
      </c>
      <c r="G1704" t="s">
        <v>26</v>
      </c>
      <c r="H1704" t="s">
        <v>3099</v>
      </c>
      <c r="I1704" t="s">
        <v>59</v>
      </c>
      <c r="J1704">
        <v>20</v>
      </c>
      <c r="K1704">
        <v>0</v>
      </c>
      <c r="L1704">
        <v>0</v>
      </c>
      <c r="M1704">
        <v>0</v>
      </c>
      <c r="N1704">
        <v>0</v>
      </c>
      <c r="O1704">
        <v>5</v>
      </c>
      <c r="P1704">
        <v>0</v>
      </c>
      <c r="Q1704" t="s">
        <v>60</v>
      </c>
      <c r="R1704">
        <v>0</v>
      </c>
      <c r="S1704">
        <v>0</v>
      </c>
      <c r="T1704" t="s">
        <v>101</v>
      </c>
      <c r="U1704" t="s">
        <v>36</v>
      </c>
      <c r="V1704" t="s">
        <v>37</v>
      </c>
      <c r="W1704" t="s">
        <v>38</v>
      </c>
      <c r="X1704" t="s">
        <v>38849</v>
      </c>
      <c r="Y1704" s="93"/>
      <c r="Z1704" s="93"/>
      <c r="AA1704" t="s">
        <v>3100</v>
      </c>
      <c r="AB1704" t="s">
        <v>3101</v>
      </c>
    </row>
    <row r="1705" spans="1:28" x14ac:dyDescent="0.3">
      <c r="A1705" s="8" t="b">
        <f t="shared" si="78"/>
        <v>0</v>
      </c>
      <c r="B1705" t="str">
        <f t="shared" si="79"/>
        <v>brightfury</v>
      </c>
      <c r="C1705" s="10" t="str">
        <f t="shared" si="80"/>
        <v>bright_fury</v>
      </c>
      <c r="D1705">
        <v>5567</v>
      </c>
      <c r="E1705" t="s">
        <v>24</v>
      </c>
      <c r="F1705" t="s">
        <v>1594</v>
      </c>
      <c r="G1705" t="s">
        <v>26</v>
      </c>
      <c r="H1705" t="s">
        <v>1595</v>
      </c>
      <c r="I1705" t="s">
        <v>59</v>
      </c>
      <c r="J1705">
        <v>20</v>
      </c>
      <c r="K1705">
        <v>10</v>
      </c>
      <c r="L1705">
        <v>0</v>
      </c>
      <c r="M1705">
        <v>0</v>
      </c>
      <c r="N1705">
        <v>0</v>
      </c>
      <c r="O1705">
        <v>1</v>
      </c>
      <c r="P1705">
        <v>1</v>
      </c>
      <c r="Q1705" t="s">
        <v>60</v>
      </c>
      <c r="R1705">
        <v>0</v>
      </c>
      <c r="S1705">
        <v>0</v>
      </c>
      <c r="T1705" t="s">
        <v>72</v>
      </c>
      <c r="U1705" t="s">
        <v>36</v>
      </c>
      <c r="V1705" t="s">
        <v>37</v>
      </c>
      <c r="W1705" t="s">
        <v>38</v>
      </c>
      <c r="X1705" t="s">
        <v>38850</v>
      </c>
      <c r="Y1705" s="93"/>
      <c r="Z1705" s="93"/>
      <c r="AA1705" t="s">
        <v>1596</v>
      </c>
      <c r="AB1705" t="s">
        <v>1597</v>
      </c>
    </row>
    <row r="1706" spans="1:28" x14ac:dyDescent="0.3">
      <c r="A1706" s="8" t="b">
        <f t="shared" si="78"/>
        <v>0</v>
      </c>
      <c r="B1706" t="str">
        <f t="shared" si="79"/>
        <v>rabbitbonnet</v>
      </c>
      <c r="C1706" s="10" t="str">
        <f t="shared" si="80"/>
        <v>rabbit_bonnet</v>
      </c>
      <c r="D1706">
        <v>5568</v>
      </c>
      <c r="E1706" t="s">
        <v>24</v>
      </c>
      <c r="F1706" t="s">
        <v>8077</v>
      </c>
      <c r="G1706" t="s">
        <v>26</v>
      </c>
      <c r="H1706" t="s">
        <v>8078</v>
      </c>
      <c r="I1706" t="s">
        <v>59</v>
      </c>
      <c r="J1706">
        <v>20</v>
      </c>
      <c r="K1706">
        <v>10</v>
      </c>
      <c r="L1706">
        <v>0</v>
      </c>
      <c r="M1706">
        <v>0</v>
      </c>
      <c r="N1706">
        <v>0</v>
      </c>
      <c r="O1706">
        <v>1</v>
      </c>
      <c r="P1706">
        <v>0</v>
      </c>
      <c r="Q1706" t="s">
        <v>60</v>
      </c>
      <c r="R1706">
        <v>0</v>
      </c>
      <c r="S1706">
        <v>0</v>
      </c>
      <c r="T1706" t="s">
        <v>72</v>
      </c>
      <c r="U1706" t="s">
        <v>36</v>
      </c>
      <c r="V1706" t="s">
        <v>37</v>
      </c>
      <c r="W1706" t="s">
        <v>38</v>
      </c>
      <c r="X1706" s="8"/>
      <c r="Y1706" s="93"/>
      <c r="Z1706" s="93"/>
      <c r="AA1706" t="s">
        <v>8079</v>
      </c>
      <c r="AB1706" t="s">
        <v>8080</v>
      </c>
    </row>
    <row r="1707" spans="1:28" x14ac:dyDescent="0.3">
      <c r="A1707" s="8" t="b">
        <f t="shared" si="78"/>
        <v>0</v>
      </c>
      <c r="B1707" t="str">
        <f t="shared" si="79"/>
        <v>savagebabehat</v>
      </c>
      <c r="C1707" s="10" t="str">
        <f t="shared" si="80"/>
        <v>savage_babe_hat</v>
      </c>
      <c r="D1707">
        <v>5572</v>
      </c>
      <c r="E1707" t="s">
        <v>24</v>
      </c>
      <c r="F1707" t="s">
        <v>8765</v>
      </c>
      <c r="G1707" t="s">
        <v>26</v>
      </c>
      <c r="H1707" t="s">
        <v>8766</v>
      </c>
      <c r="I1707" t="s">
        <v>59</v>
      </c>
      <c r="J1707">
        <v>0</v>
      </c>
      <c r="K1707">
        <v>10</v>
      </c>
      <c r="L1707">
        <v>0</v>
      </c>
      <c r="M1707">
        <v>0</v>
      </c>
      <c r="N1707">
        <v>0</v>
      </c>
      <c r="O1707">
        <v>1</v>
      </c>
      <c r="P1707">
        <v>0</v>
      </c>
      <c r="Q1707" t="s">
        <v>60</v>
      </c>
      <c r="R1707">
        <v>0</v>
      </c>
      <c r="S1707">
        <v>0</v>
      </c>
      <c r="T1707" t="s">
        <v>72</v>
      </c>
      <c r="U1707" t="s">
        <v>36</v>
      </c>
      <c r="V1707" t="s">
        <v>37</v>
      </c>
      <c r="W1707" t="s">
        <v>38</v>
      </c>
      <c r="X1707" s="8" t="s">
        <v>38270</v>
      </c>
      <c r="Y1707" s="93"/>
      <c r="Z1707" s="93"/>
      <c r="AA1707" t="s">
        <v>8767</v>
      </c>
      <c r="AB1707" t="s">
        <v>8768</v>
      </c>
    </row>
    <row r="1708" spans="1:28" x14ac:dyDescent="0.3">
      <c r="A1708" s="8" t="b">
        <f t="shared" si="78"/>
        <v>0</v>
      </c>
      <c r="B1708" t="str">
        <f t="shared" si="79"/>
        <v>dokebihorn</v>
      </c>
      <c r="C1708" s="10" t="str">
        <f t="shared" si="80"/>
        <v>dokebi_horn</v>
      </c>
      <c r="D1708">
        <v>5573</v>
      </c>
      <c r="E1708" t="s">
        <v>24</v>
      </c>
      <c r="F1708" t="s">
        <v>3060</v>
      </c>
      <c r="G1708" t="s">
        <v>26</v>
      </c>
      <c r="H1708" t="s">
        <v>3061</v>
      </c>
      <c r="I1708" t="s">
        <v>59</v>
      </c>
      <c r="J1708">
        <v>0</v>
      </c>
      <c r="K1708">
        <v>10</v>
      </c>
      <c r="L1708">
        <v>0</v>
      </c>
      <c r="M1708">
        <v>0</v>
      </c>
      <c r="N1708">
        <v>0</v>
      </c>
      <c r="O1708">
        <v>3</v>
      </c>
      <c r="P1708">
        <v>1</v>
      </c>
      <c r="Q1708" t="s">
        <v>60</v>
      </c>
      <c r="R1708">
        <v>0</v>
      </c>
      <c r="S1708">
        <v>0</v>
      </c>
      <c r="T1708" t="s">
        <v>72</v>
      </c>
      <c r="U1708" t="s">
        <v>36</v>
      </c>
      <c r="V1708" t="s">
        <v>37</v>
      </c>
      <c r="W1708" t="s">
        <v>38</v>
      </c>
      <c r="X1708" s="8" t="s">
        <v>38851</v>
      </c>
      <c r="Y1708" s="93"/>
      <c r="Z1708" s="93"/>
      <c r="AA1708" t="s">
        <v>3062</v>
      </c>
      <c r="AB1708" t="s">
        <v>3063</v>
      </c>
    </row>
    <row r="1709" spans="1:28" x14ac:dyDescent="0.3">
      <c r="A1709" s="8" t="b">
        <f t="shared" si="78"/>
        <v>0</v>
      </c>
      <c r="B1709" t="str">
        <f t="shared" si="79"/>
        <v>well-chewedpencil</v>
      </c>
      <c r="C1709" s="10" t="str">
        <f t="shared" si="80"/>
        <v>well-chewed_pencil</v>
      </c>
      <c r="D1709">
        <v>5574</v>
      </c>
      <c r="E1709" t="s">
        <v>24</v>
      </c>
      <c r="F1709" t="s">
        <v>10569</v>
      </c>
      <c r="G1709" t="s">
        <v>26</v>
      </c>
      <c r="H1709" t="s">
        <v>10570</v>
      </c>
      <c r="I1709" t="s">
        <v>59</v>
      </c>
      <c r="J1709">
        <v>0</v>
      </c>
      <c r="K1709">
        <v>10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60</v>
      </c>
      <c r="R1709">
        <v>10</v>
      </c>
      <c r="S1709">
        <v>0</v>
      </c>
      <c r="T1709" t="s">
        <v>61</v>
      </c>
      <c r="U1709" t="s">
        <v>36</v>
      </c>
      <c r="V1709" t="s">
        <v>37</v>
      </c>
      <c r="W1709" t="s">
        <v>38</v>
      </c>
      <c r="X1709" s="8" t="s">
        <v>38852</v>
      </c>
      <c r="Y1709" s="93"/>
      <c r="Z1709" s="93"/>
      <c r="AA1709" t="s">
        <v>10571</v>
      </c>
      <c r="AB1709" t="s">
        <v>10572</v>
      </c>
    </row>
    <row r="1710" spans="1:28" x14ac:dyDescent="0.3">
      <c r="A1710" s="8" t="b">
        <f t="shared" si="78"/>
        <v>0</v>
      </c>
      <c r="B1710" t="str">
        <f t="shared" si="79"/>
        <v>oingirihat</v>
      </c>
      <c r="C1710" s="10" t="str">
        <f t="shared" si="80"/>
        <v>oingiri_hat</v>
      </c>
      <c r="D1710">
        <v>5575</v>
      </c>
      <c r="E1710" t="s">
        <v>24</v>
      </c>
      <c r="F1710" t="s">
        <v>7182</v>
      </c>
      <c r="G1710" t="s">
        <v>26</v>
      </c>
      <c r="H1710" t="s">
        <v>7183</v>
      </c>
      <c r="I1710" t="s">
        <v>59</v>
      </c>
      <c r="J1710" s="6">
        <v>20</v>
      </c>
      <c r="K1710">
        <v>10</v>
      </c>
      <c r="L1710">
        <v>0</v>
      </c>
      <c r="M1710">
        <v>0</v>
      </c>
      <c r="N1710">
        <v>0</v>
      </c>
      <c r="O1710">
        <v>1</v>
      </c>
      <c r="P1710">
        <v>0</v>
      </c>
      <c r="Q1710" t="s">
        <v>60</v>
      </c>
      <c r="R1710">
        <v>0</v>
      </c>
      <c r="S1710">
        <v>0</v>
      </c>
      <c r="T1710" t="s">
        <v>72</v>
      </c>
      <c r="U1710" t="s">
        <v>36</v>
      </c>
      <c r="V1710" t="s">
        <v>37</v>
      </c>
      <c r="W1710" t="s">
        <v>38</v>
      </c>
      <c r="X1710" s="8"/>
      <c r="Y1710" s="93"/>
      <c r="Z1710" s="93"/>
      <c r="AA1710" t="s">
        <v>7184</v>
      </c>
      <c r="AB1710" t="s">
        <v>7185</v>
      </c>
    </row>
    <row r="1711" spans="1:28" x14ac:dyDescent="0.3">
      <c r="A1711" s="8" t="b">
        <f t="shared" si="78"/>
        <v>0</v>
      </c>
      <c r="B1711" t="str">
        <f t="shared" si="79"/>
        <v>darkknightmask</v>
      </c>
      <c r="C1711" s="10" t="str">
        <f t="shared" si="80"/>
        <v>dark_knight_mask_</v>
      </c>
      <c r="D1711">
        <v>5577</v>
      </c>
      <c r="E1711" t="s">
        <v>24</v>
      </c>
      <c r="F1711" t="s">
        <v>2806</v>
      </c>
      <c r="G1711" t="s">
        <v>26</v>
      </c>
      <c r="H1711" t="s">
        <v>2803</v>
      </c>
      <c r="I1711" t="s">
        <v>59</v>
      </c>
      <c r="J1711">
        <v>0</v>
      </c>
      <c r="K1711">
        <v>300</v>
      </c>
      <c r="L1711">
        <v>0</v>
      </c>
      <c r="M1711">
        <v>0</v>
      </c>
      <c r="N1711">
        <v>0</v>
      </c>
      <c r="O1711">
        <v>5</v>
      </c>
      <c r="P1711">
        <v>0</v>
      </c>
      <c r="Q1711" t="s">
        <v>60</v>
      </c>
      <c r="R1711">
        <v>80</v>
      </c>
      <c r="S1711">
        <v>0</v>
      </c>
      <c r="T1711" t="s">
        <v>101</v>
      </c>
      <c r="U1711" t="s">
        <v>36</v>
      </c>
      <c r="V1711" t="s">
        <v>37</v>
      </c>
      <c r="W1711" t="s">
        <v>38</v>
      </c>
      <c r="X1711" s="8" t="s">
        <v>38853</v>
      </c>
      <c r="Y1711" s="93"/>
      <c r="Z1711" s="93"/>
      <c r="AA1711" t="s">
        <v>2807</v>
      </c>
      <c r="AB1711" t="s">
        <v>2808</v>
      </c>
    </row>
    <row r="1712" spans="1:28" x14ac:dyDescent="0.3">
      <c r="A1712" s="8" t="b">
        <f t="shared" si="78"/>
        <v>0</v>
      </c>
      <c r="B1712" t="str">
        <f t="shared" si="79"/>
        <v>satgat</v>
      </c>
      <c r="C1712" s="10" t="str">
        <f t="shared" si="80"/>
        <v>satgat</v>
      </c>
      <c r="D1712">
        <v>5579</v>
      </c>
      <c r="E1712" t="s">
        <v>24</v>
      </c>
      <c r="F1712" t="s">
        <v>8757</v>
      </c>
      <c r="G1712" t="s">
        <v>26</v>
      </c>
      <c r="H1712" t="s">
        <v>8758</v>
      </c>
      <c r="I1712" t="s">
        <v>59</v>
      </c>
      <c r="J1712" s="6">
        <v>20</v>
      </c>
      <c r="K1712">
        <v>30</v>
      </c>
      <c r="L1712">
        <v>0</v>
      </c>
      <c r="M1712">
        <v>0</v>
      </c>
      <c r="N1712">
        <v>0</v>
      </c>
      <c r="O1712">
        <v>2</v>
      </c>
      <c r="P1712">
        <v>0</v>
      </c>
      <c r="Q1712" t="s">
        <v>60</v>
      </c>
      <c r="R1712">
        <v>70</v>
      </c>
      <c r="S1712">
        <v>0</v>
      </c>
      <c r="T1712" t="s">
        <v>141</v>
      </c>
      <c r="U1712" t="s">
        <v>36</v>
      </c>
      <c r="V1712" t="s">
        <v>37</v>
      </c>
      <c r="W1712" t="s">
        <v>38</v>
      </c>
      <c r="X1712" s="8" t="s">
        <v>38266</v>
      </c>
      <c r="Y1712" s="93"/>
      <c r="Z1712" s="93"/>
      <c r="AA1712" t="s">
        <v>8759</v>
      </c>
      <c r="AB1712" t="s">
        <v>8760</v>
      </c>
    </row>
    <row r="1713" spans="1:28" x14ac:dyDescent="0.3">
      <c r="A1713" s="8" t="b">
        <f t="shared" si="78"/>
        <v>0</v>
      </c>
      <c r="B1713" t="str">
        <f t="shared" si="79"/>
        <v>indonesiaberet</v>
      </c>
      <c r="C1713" s="10" t="str">
        <f t="shared" si="80"/>
        <v>indonesia_beret</v>
      </c>
      <c r="D1713">
        <v>5580</v>
      </c>
      <c r="E1713" t="s">
        <v>24</v>
      </c>
      <c r="F1713" t="s">
        <v>5497</v>
      </c>
      <c r="G1713" t="s">
        <v>26</v>
      </c>
      <c r="H1713" t="s">
        <v>5498</v>
      </c>
      <c r="I1713" t="s">
        <v>59</v>
      </c>
      <c r="J1713">
        <v>0</v>
      </c>
      <c r="K1713">
        <v>10</v>
      </c>
      <c r="L1713">
        <v>0</v>
      </c>
      <c r="M1713">
        <v>0</v>
      </c>
      <c r="N1713">
        <v>0</v>
      </c>
      <c r="O1713">
        <v>3</v>
      </c>
      <c r="P1713">
        <v>0</v>
      </c>
      <c r="Q1713" t="s">
        <v>60</v>
      </c>
      <c r="R1713">
        <v>0</v>
      </c>
      <c r="S1713">
        <v>0</v>
      </c>
      <c r="T1713" t="s">
        <v>72</v>
      </c>
      <c r="U1713" t="s">
        <v>36</v>
      </c>
      <c r="V1713" t="s">
        <v>37</v>
      </c>
      <c r="W1713" t="s">
        <v>38</v>
      </c>
      <c r="X1713" s="8" t="s">
        <v>38854</v>
      </c>
      <c r="Y1713" s="93"/>
      <c r="Z1713" s="93"/>
      <c r="AA1713" t="s">
        <v>5499</v>
      </c>
      <c r="AB1713" t="s">
        <v>5500</v>
      </c>
    </row>
    <row r="1714" spans="1:28" x14ac:dyDescent="0.3">
      <c r="A1714" s="8" t="b">
        <f t="shared" si="78"/>
        <v>0</v>
      </c>
      <c r="B1714" t="str">
        <f t="shared" si="79"/>
        <v>cancerdiadem</v>
      </c>
      <c r="C1714" s="10" t="str">
        <f t="shared" si="80"/>
        <v>cancer_diadem</v>
      </c>
      <c r="D1714">
        <v>5581</v>
      </c>
      <c r="E1714" t="s">
        <v>24</v>
      </c>
      <c r="F1714" t="s">
        <v>1819</v>
      </c>
      <c r="G1714" t="s">
        <v>26</v>
      </c>
      <c r="H1714" t="s">
        <v>1820</v>
      </c>
      <c r="I1714" t="s">
        <v>59</v>
      </c>
      <c r="J1714">
        <v>20</v>
      </c>
      <c r="K1714">
        <v>30</v>
      </c>
      <c r="L1714">
        <v>0</v>
      </c>
      <c r="M1714">
        <v>0</v>
      </c>
      <c r="N1714">
        <v>0</v>
      </c>
      <c r="O1714">
        <v>3</v>
      </c>
      <c r="P1714">
        <v>0</v>
      </c>
      <c r="Q1714" t="s">
        <v>60</v>
      </c>
      <c r="R1714">
        <v>70</v>
      </c>
      <c r="S1714">
        <v>0</v>
      </c>
      <c r="T1714" t="s">
        <v>72</v>
      </c>
      <c r="U1714" t="s">
        <v>36</v>
      </c>
      <c r="V1714" t="s">
        <v>37</v>
      </c>
      <c r="W1714" t="s">
        <v>38</v>
      </c>
      <c r="X1714" s="8" t="s">
        <v>38855</v>
      </c>
      <c r="Y1714" s="93"/>
      <c r="Z1714" s="93"/>
      <c r="AA1714" t="s">
        <v>1821</v>
      </c>
      <c r="AB1714" t="s">
        <v>1822</v>
      </c>
    </row>
    <row r="1715" spans="1:28" x14ac:dyDescent="0.3">
      <c r="A1715" s="8" t="b">
        <f t="shared" si="78"/>
        <v>0</v>
      </c>
      <c r="B1715" t="str">
        <f t="shared" si="79"/>
        <v>cancercrown</v>
      </c>
      <c r="C1715" s="10" t="str">
        <f t="shared" si="80"/>
        <v>cancer_crown</v>
      </c>
      <c r="D1715">
        <v>5582</v>
      </c>
      <c r="E1715" t="s">
        <v>24</v>
      </c>
      <c r="F1715" t="s">
        <v>1815</v>
      </c>
      <c r="G1715" t="s">
        <v>26</v>
      </c>
      <c r="H1715" t="s">
        <v>1816</v>
      </c>
      <c r="I1715" t="s">
        <v>59</v>
      </c>
      <c r="J1715">
        <v>20</v>
      </c>
      <c r="K1715">
        <v>30</v>
      </c>
      <c r="L1715">
        <v>0</v>
      </c>
      <c r="M1715">
        <v>0</v>
      </c>
      <c r="N1715">
        <v>0</v>
      </c>
      <c r="O1715">
        <v>3</v>
      </c>
      <c r="P1715">
        <v>0</v>
      </c>
      <c r="Q1715" t="s">
        <v>60</v>
      </c>
      <c r="R1715">
        <v>70</v>
      </c>
      <c r="S1715">
        <v>0</v>
      </c>
      <c r="T1715" t="s">
        <v>72</v>
      </c>
      <c r="U1715" t="s">
        <v>36</v>
      </c>
      <c r="V1715" t="s">
        <v>37</v>
      </c>
      <c r="W1715" t="s">
        <v>38</v>
      </c>
      <c r="X1715" s="8" t="s">
        <v>38856</v>
      </c>
      <c r="Y1715" s="93"/>
      <c r="Z1715" s="93"/>
      <c r="AA1715" t="s">
        <v>1817</v>
      </c>
      <c r="AB1715" t="s">
        <v>1818</v>
      </c>
    </row>
    <row r="1716" spans="1:28" x14ac:dyDescent="0.3">
      <c r="A1716" s="8" t="b">
        <f t="shared" si="78"/>
        <v>0</v>
      </c>
      <c r="B1716" t="str">
        <f t="shared" si="79"/>
        <v>majesticevilhorn</v>
      </c>
      <c r="C1716" s="10" t="str">
        <f t="shared" si="80"/>
        <v>majestic_evil_horn</v>
      </c>
      <c r="D1716">
        <v>5584</v>
      </c>
      <c r="E1716" t="s">
        <v>24</v>
      </c>
      <c r="F1716" t="s">
        <v>6393</v>
      </c>
      <c r="G1716" t="s">
        <v>26</v>
      </c>
      <c r="H1716" t="s">
        <v>6394</v>
      </c>
      <c r="I1716" t="s">
        <v>59</v>
      </c>
      <c r="J1716">
        <v>20</v>
      </c>
      <c r="K1716">
        <v>10</v>
      </c>
      <c r="L1716">
        <v>0</v>
      </c>
      <c r="M1716">
        <v>0</v>
      </c>
      <c r="N1716">
        <v>0</v>
      </c>
      <c r="O1716">
        <v>1</v>
      </c>
      <c r="P1716">
        <v>0</v>
      </c>
      <c r="Q1716" t="s">
        <v>60</v>
      </c>
      <c r="R1716">
        <v>0</v>
      </c>
      <c r="S1716">
        <v>0</v>
      </c>
      <c r="T1716" t="s">
        <v>72</v>
      </c>
      <c r="U1716" t="s">
        <v>36</v>
      </c>
      <c r="V1716" t="s">
        <v>37</v>
      </c>
      <c r="W1716" t="s">
        <v>38</v>
      </c>
      <c r="X1716" s="8" t="s">
        <v>38857</v>
      </c>
      <c r="Y1716" s="93"/>
      <c r="Z1716" s="93"/>
      <c r="AA1716" t="s">
        <v>6395</v>
      </c>
      <c r="AB1716" t="s">
        <v>6396</v>
      </c>
    </row>
    <row r="1717" spans="1:28" x14ac:dyDescent="0.3">
      <c r="A1717" s="8" t="b">
        <f t="shared" si="78"/>
        <v>0</v>
      </c>
      <c r="B1717" t="str">
        <f t="shared" si="79"/>
        <v>desertprince</v>
      </c>
      <c r="C1717" s="10" t="str">
        <f t="shared" si="80"/>
        <v>desert_prince</v>
      </c>
      <c r="D1717">
        <v>5591</v>
      </c>
      <c r="E1717" t="s">
        <v>24</v>
      </c>
      <c r="F1717" t="s">
        <v>2910</v>
      </c>
      <c r="G1717" t="s">
        <v>26</v>
      </c>
      <c r="H1717" t="s">
        <v>2911</v>
      </c>
      <c r="I1717" t="s">
        <v>59</v>
      </c>
      <c r="J1717" s="6">
        <v>20</v>
      </c>
      <c r="K1717">
        <v>10</v>
      </c>
      <c r="L1717">
        <v>0</v>
      </c>
      <c r="M1717">
        <v>0</v>
      </c>
      <c r="N1717">
        <v>0</v>
      </c>
      <c r="O1717">
        <v>1</v>
      </c>
      <c r="P1717">
        <v>1</v>
      </c>
      <c r="Q1717" t="s">
        <v>60</v>
      </c>
      <c r="R1717">
        <v>0</v>
      </c>
      <c r="S1717">
        <v>0</v>
      </c>
      <c r="T1717" t="s">
        <v>72</v>
      </c>
      <c r="U1717" t="s">
        <v>36</v>
      </c>
      <c r="V1717" t="s">
        <v>37</v>
      </c>
      <c r="W1717" t="s">
        <v>38</v>
      </c>
      <c r="Y1717" s="93"/>
      <c r="Z1717" s="93"/>
      <c r="AA1717" t="s">
        <v>2912</v>
      </c>
      <c r="AB1717" t="s">
        <v>2913</v>
      </c>
    </row>
    <row r="1718" spans="1:28" x14ac:dyDescent="0.3">
      <c r="A1718" s="8" t="b">
        <f t="shared" si="78"/>
        <v>0</v>
      </c>
      <c r="B1718" t="str">
        <f t="shared" si="79"/>
        <v>sigrun'swings</v>
      </c>
      <c r="C1718" s="10" t="str">
        <f t="shared" si="80"/>
        <v>sigrun's_wings</v>
      </c>
      <c r="D1718">
        <v>5592</v>
      </c>
      <c r="E1718" t="s">
        <v>24</v>
      </c>
      <c r="F1718" t="s">
        <v>9040</v>
      </c>
      <c r="G1718" t="s">
        <v>26</v>
      </c>
      <c r="H1718" t="s">
        <v>9037</v>
      </c>
      <c r="I1718" t="s">
        <v>59</v>
      </c>
      <c r="J1718" s="6">
        <v>20</v>
      </c>
      <c r="K1718">
        <v>10</v>
      </c>
      <c r="L1718">
        <v>0</v>
      </c>
      <c r="M1718">
        <v>0</v>
      </c>
      <c r="N1718">
        <v>0</v>
      </c>
      <c r="O1718">
        <v>2</v>
      </c>
      <c r="P1718">
        <v>0</v>
      </c>
      <c r="Q1718" t="s">
        <v>60</v>
      </c>
      <c r="R1718">
        <v>80</v>
      </c>
      <c r="S1718">
        <v>0</v>
      </c>
      <c r="T1718" t="s">
        <v>189</v>
      </c>
      <c r="U1718" t="s">
        <v>36</v>
      </c>
      <c r="V1718" t="s">
        <v>37</v>
      </c>
      <c r="W1718" t="s">
        <v>38</v>
      </c>
      <c r="X1718" s="8" t="s">
        <v>39342</v>
      </c>
      <c r="Y1718" s="93"/>
      <c r="Z1718" s="93"/>
      <c r="AA1718" t="s">
        <v>9041</v>
      </c>
      <c r="AB1718" t="s">
        <v>9042</v>
      </c>
    </row>
    <row r="1719" spans="1:28" x14ac:dyDescent="0.3">
      <c r="A1719" s="8" t="b">
        <f t="shared" si="78"/>
        <v>0</v>
      </c>
      <c r="B1719" t="str">
        <f t="shared" si="79"/>
        <v>donutinmouth</v>
      </c>
      <c r="C1719" s="10" t="str">
        <f t="shared" si="80"/>
        <v>donut_in_mouth</v>
      </c>
      <c r="D1719">
        <v>5594</v>
      </c>
      <c r="E1719" t="s">
        <v>24</v>
      </c>
      <c r="F1719" t="s">
        <v>3075</v>
      </c>
      <c r="G1719" t="s">
        <v>26</v>
      </c>
      <c r="H1719" t="s">
        <v>3076</v>
      </c>
      <c r="I1719" t="s">
        <v>59</v>
      </c>
      <c r="J1719">
        <v>20</v>
      </c>
      <c r="K1719">
        <v>10</v>
      </c>
      <c r="L1719">
        <v>0</v>
      </c>
      <c r="M1719">
        <v>0</v>
      </c>
      <c r="N1719">
        <v>0</v>
      </c>
      <c r="O1719">
        <v>1</v>
      </c>
      <c r="P1719">
        <v>0</v>
      </c>
      <c r="Q1719" t="s">
        <v>60</v>
      </c>
      <c r="R1719">
        <v>0</v>
      </c>
      <c r="S1719">
        <v>0</v>
      </c>
      <c r="T1719" t="s">
        <v>61</v>
      </c>
      <c r="U1719" t="s">
        <v>36</v>
      </c>
      <c r="V1719" t="s">
        <v>37</v>
      </c>
      <c r="W1719" t="s">
        <v>38</v>
      </c>
      <c r="X1719" s="8" t="s">
        <v>38741</v>
      </c>
      <c r="Y1719" s="93"/>
      <c r="Z1719" s="93"/>
      <c r="AA1719" t="s">
        <v>3077</v>
      </c>
      <c r="AB1719" t="s">
        <v>3078</v>
      </c>
    </row>
    <row r="1720" spans="1:28" x14ac:dyDescent="0.3">
      <c r="A1720" s="8" t="b">
        <f t="shared" si="78"/>
        <v>0</v>
      </c>
      <c r="B1720" t="str">
        <f t="shared" si="79"/>
        <v>4leafcloverinmouthr</v>
      </c>
      <c r="C1720" s="10" t="str">
        <f t="shared" si="80"/>
        <v>4_leaf_clover_in_mouth_r</v>
      </c>
      <c r="D1720">
        <v>5596</v>
      </c>
      <c r="E1720" t="s">
        <v>24</v>
      </c>
      <c r="F1720" t="s">
        <v>57</v>
      </c>
      <c r="G1720" t="s">
        <v>26</v>
      </c>
      <c r="H1720" t="s">
        <v>58</v>
      </c>
      <c r="I1720" t="s">
        <v>59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60</v>
      </c>
      <c r="R1720">
        <v>1</v>
      </c>
      <c r="S1720">
        <v>0</v>
      </c>
      <c r="T1720" t="s">
        <v>61</v>
      </c>
      <c r="U1720" t="s">
        <v>36</v>
      </c>
      <c r="V1720" t="s">
        <v>37</v>
      </c>
      <c r="W1720" t="s">
        <v>38</v>
      </c>
      <c r="X1720" s="8" t="s">
        <v>38858</v>
      </c>
      <c r="Y1720" s="93"/>
      <c r="Z1720" s="93"/>
      <c r="AA1720" t="s">
        <v>62</v>
      </c>
      <c r="AB1720" t="s">
        <v>63</v>
      </c>
    </row>
    <row r="1721" spans="1:28" x14ac:dyDescent="0.3">
      <c r="A1721" s="8" t="b">
        <f t="shared" si="78"/>
        <v>0</v>
      </c>
      <c r="B1721" t="str">
        <f t="shared" si="79"/>
        <v>chewingbubblegumr</v>
      </c>
      <c r="C1721" s="10" t="str">
        <f t="shared" si="80"/>
        <v>chewing_bubblegum_r</v>
      </c>
      <c r="D1721">
        <v>5597</v>
      </c>
      <c r="E1721" t="s">
        <v>24</v>
      </c>
      <c r="F1721" t="s">
        <v>2109</v>
      </c>
      <c r="G1721" t="s">
        <v>26</v>
      </c>
      <c r="H1721" t="s">
        <v>2110</v>
      </c>
      <c r="I1721" t="s">
        <v>59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60</v>
      </c>
      <c r="R1721">
        <v>1</v>
      </c>
      <c r="S1721">
        <v>0</v>
      </c>
      <c r="T1721" t="s">
        <v>61</v>
      </c>
      <c r="U1721" t="s">
        <v>36</v>
      </c>
      <c r="V1721" t="s">
        <v>37</v>
      </c>
      <c r="W1721" t="s">
        <v>38</v>
      </c>
      <c r="X1721" s="8" t="s">
        <v>38858</v>
      </c>
      <c r="Y1721" s="93"/>
      <c r="Z1721" s="93"/>
      <c r="AA1721" t="s">
        <v>2111</v>
      </c>
      <c r="AB1721" t="s">
        <v>2112</v>
      </c>
    </row>
    <row r="1722" spans="1:28" x14ac:dyDescent="0.3">
      <c r="A1722" s="8" t="b">
        <f t="shared" si="78"/>
        <v>0</v>
      </c>
      <c r="B1722" t="str">
        <f t="shared" si="79"/>
        <v>braziltwinribbon</v>
      </c>
      <c r="C1722" s="10" t="str">
        <f t="shared" si="80"/>
        <v>brazil_twin_ribbon</v>
      </c>
      <c r="D1722">
        <v>5600</v>
      </c>
      <c r="E1722" t="s">
        <v>24</v>
      </c>
      <c r="F1722" t="s">
        <v>1560</v>
      </c>
      <c r="G1722" t="s">
        <v>26</v>
      </c>
      <c r="H1722" t="s">
        <v>1561</v>
      </c>
      <c r="I1722" t="s">
        <v>59</v>
      </c>
      <c r="J1722">
        <v>20</v>
      </c>
      <c r="K1722">
        <v>80</v>
      </c>
      <c r="L1722">
        <v>0</v>
      </c>
      <c r="M1722">
        <v>0</v>
      </c>
      <c r="N1722">
        <v>0</v>
      </c>
      <c r="O1722">
        <v>1</v>
      </c>
      <c r="P1722">
        <v>0</v>
      </c>
      <c r="Q1722" t="s">
        <v>60</v>
      </c>
      <c r="R1722">
        <v>0</v>
      </c>
      <c r="S1722">
        <v>0</v>
      </c>
      <c r="T1722" t="s">
        <v>72</v>
      </c>
      <c r="U1722" t="s">
        <v>36</v>
      </c>
      <c r="V1722" t="s">
        <v>37</v>
      </c>
      <c r="W1722" t="s">
        <v>38</v>
      </c>
      <c r="X1722" s="8"/>
      <c r="Y1722" s="93"/>
      <c r="Z1722" s="93"/>
      <c r="AA1722" t="s">
        <v>1562</v>
      </c>
      <c r="AB1722" t="s">
        <v>1563</v>
      </c>
    </row>
    <row r="1723" spans="1:28" x14ac:dyDescent="0.3">
      <c r="A1723" s="8" t="b">
        <f t="shared" si="78"/>
        <v>0</v>
      </c>
      <c r="B1723" t="str">
        <f t="shared" si="79"/>
        <v>bananaberet</v>
      </c>
      <c r="C1723" s="10" t="str">
        <f t="shared" si="80"/>
        <v>banana_beret</v>
      </c>
      <c r="D1723">
        <v>5601</v>
      </c>
      <c r="E1723" t="s">
        <v>24</v>
      </c>
      <c r="F1723" t="s">
        <v>749</v>
      </c>
      <c r="G1723" t="s">
        <v>26</v>
      </c>
      <c r="H1723" t="s">
        <v>750</v>
      </c>
      <c r="I1723" t="s">
        <v>59</v>
      </c>
      <c r="J1723">
        <v>20</v>
      </c>
      <c r="K1723">
        <v>80</v>
      </c>
      <c r="L1723">
        <v>0</v>
      </c>
      <c r="M1723">
        <v>0</v>
      </c>
      <c r="N1723">
        <v>0</v>
      </c>
      <c r="O1723">
        <v>1</v>
      </c>
      <c r="P1723">
        <v>0</v>
      </c>
      <c r="Q1723" t="s">
        <v>60</v>
      </c>
      <c r="R1723">
        <v>0</v>
      </c>
      <c r="S1723">
        <v>0</v>
      </c>
      <c r="T1723" t="s">
        <v>72</v>
      </c>
      <c r="U1723" t="s">
        <v>36</v>
      </c>
      <c r="V1723" t="s">
        <v>37</v>
      </c>
      <c r="W1723" t="s">
        <v>38</v>
      </c>
      <c r="X1723" s="8"/>
      <c r="Y1723" s="93"/>
      <c r="Z1723" s="93"/>
      <c r="AA1723" t="s">
        <v>751</v>
      </c>
      <c r="AB1723" t="s">
        <v>752</v>
      </c>
    </row>
    <row r="1724" spans="1:28" x14ac:dyDescent="0.3">
      <c r="A1724" s="8" t="b">
        <f t="shared" si="78"/>
        <v>0</v>
      </c>
      <c r="B1724" t="str">
        <f t="shared" si="79"/>
        <v>darknesshelmj</v>
      </c>
      <c r="C1724" s="10" t="str">
        <f t="shared" si="80"/>
        <v>darkness_helm_j</v>
      </c>
      <c r="D1724">
        <v>5653</v>
      </c>
      <c r="E1724" t="s">
        <v>24</v>
      </c>
      <c r="F1724" t="s">
        <v>2845</v>
      </c>
      <c r="G1724" t="s">
        <v>26</v>
      </c>
      <c r="H1724" t="s">
        <v>2846</v>
      </c>
      <c r="I1724" t="s">
        <v>59</v>
      </c>
      <c r="J1724">
        <v>0</v>
      </c>
      <c r="K1724">
        <v>50</v>
      </c>
      <c r="L1724">
        <v>0</v>
      </c>
      <c r="M1724">
        <v>0</v>
      </c>
      <c r="N1724">
        <v>0</v>
      </c>
      <c r="O1724">
        <v>3</v>
      </c>
      <c r="P1724">
        <v>1</v>
      </c>
      <c r="Q1724" t="s">
        <v>60</v>
      </c>
      <c r="R1724">
        <v>70</v>
      </c>
      <c r="S1724">
        <v>0</v>
      </c>
      <c r="T1724" t="s">
        <v>72</v>
      </c>
      <c r="U1724" t="s">
        <v>36</v>
      </c>
      <c r="V1724" t="s">
        <v>37</v>
      </c>
      <c r="W1724" t="s">
        <v>38</v>
      </c>
      <c r="X1724" s="8" t="s">
        <v>39274</v>
      </c>
      <c r="Y1724" s="93"/>
      <c r="Z1724" s="93"/>
      <c r="AA1724" t="s">
        <v>2847</v>
      </c>
      <c r="AB1724" t="s">
        <v>2848</v>
      </c>
    </row>
    <row r="1725" spans="1:28" x14ac:dyDescent="0.3">
      <c r="A1725" s="8" t="b">
        <f t="shared" si="78"/>
        <v>0</v>
      </c>
      <c r="B1725" t="str">
        <f t="shared" si="79"/>
        <v>captain'spipe</v>
      </c>
      <c r="C1725" s="10" t="str">
        <f t="shared" si="80"/>
        <v>captain's_pipe</v>
      </c>
      <c r="D1725">
        <v>5657</v>
      </c>
      <c r="E1725" t="s">
        <v>24</v>
      </c>
      <c r="F1725" t="s">
        <v>1861</v>
      </c>
      <c r="G1725" t="s">
        <v>26</v>
      </c>
      <c r="H1725" t="s">
        <v>1862</v>
      </c>
      <c r="I1725" t="s">
        <v>59</v>
      </c>
      <c r="J1725">
        <v>0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60</v>
      </c>
      <c r="R1725">
        <v>30</v>
      </c>
      <c r="S1725">
        <v>0</v>
      </c>
      <c r="T1725" t="s">
        <v>61</v>
      </c>
      <c r="U1725" t="s">
        <v>36</v>
      </c>
      <c r="V1725" t="s">
        <v>37</v>
      </c>
      <c r="W1725" t="s">
        <v>38</v>
      </c>
      <c r="X1725" s="8" t="s">
        <v>38859</v>
      </c>
      <c r="Y1725" s="93"/>
      <c r="Z1725" s="93"/>
      <c r="AA1725" t="s">
        <v>1863</v>
      </c>
      <c r="AB1725" t="s">
        <v>1864</v>
      </c>
    </row>
    <row r="1726" spans="1:28" x14ac:dyDescent="0.3">
      <c r="A1726" s="8" t="b">
        <f t="shared" si="78"/>
        <v>0</v>
      </c>
      <c r="B1726" t="str">
        <f t="shared" si="79"/>
        <v>crowncap</v>
      </c>
      <c r="C1726" s="10" t="str">
        <f t="shared" si="80"/>
        <v>crown_cap</v>
      </c>
      <c r="D1726">
        <v>5666</v>
      </c>
      <c r="E1726" t="s">
        <v>24</v>
      </c>
      <c r="F1726" t="s">
        <v>2597</v>
      </c>
      <c r="G1726" t="s">
        <v>26</v>
      </c>
      <c r="H1726" t="s">
        <v>2598</v>
      </c>
      <c r="I1726" t="s">
        <v>59</v>
      </c>
      <c r="J1726">
        <v>20</v>
      </c>
      <c r="K1726">
        <v>10</v>
      </c>
      <c r="L1726">
        <v>0</v>
      </c>
      <c r="M1726">
        <v>0</v>
      </c>
      <c r="N1726">
        <v>0</v>
      </c>
      <c r="O1726">
        <v>1</v>
      </c>
      <c r="P1726">
        <v>1</v>
      </c>
      <c r="Q1726" t="s">
        <v>60</v>
      </c>
      <c r="R1726">
        <v>0</v>
      </c>
      <c r="S1726">
        <v>0</v>
      </c>
      <c r="T1726" t="s">
        <v>72</v>
      </c>
      <c r="U1726" t="s">
        <v>36</v>
      </c>
      <c r="V1726" t="s">
        <v>37</v>
      </c>
      <c r="W1726" t="s">
        <v>38</v>
      </c>
      <c r="X1726" s="8"/>
      <c r="Y1726" s="93"/>
      <c r="Z1726" s="93"/>
      <c r="AA1726" t="s">
        <v>2599</v>
      </c>
      <c r="AB1726" t="s">
        <v>2600</v>
      </c>
    </row>
    <row r="1727" spans="1:28" x14ac:dyDescent="0.3">
      <c r="A1727" s="8" t="b">
        <f t="shared" si="78"/>
        <v>0</v>
      </c>
      <c r="B1727" t="str">
        <f t="shared" si="79"/>
        <v>skeletonhood</v>
      </c>
      <c r="C1727" s="10" t="str">
        <f t="shared" si="80"/>
        <v>skeleton_hood</v>
      </c>
      <c r="D1727">
        <v>5667</v>
      </c>
      <c r="E1727" t="s">
        <v>24</v>
      </c>
      <c r="F1727" t="s">
        <v>9147</v>
      </c>
      <c r="G1727" t="s">
        <v>26</v>
      </c>
      <c r="H1727" t="s">
        <v>9147</v>
      </c>
      <c r="I1727" t="s">
        <v>59</v>
      </c>
      <c r="J1727">
        <v>20</v>
      </c>
      <c r="K1727">
        <v>10</v>
      </c>
      <c r="L1727">
        <v>0</v>
      </c>
      <c r="M1727">
        <v>0</v>
      </c>
      <c r="N1727">
        <v>0</v>
      </c>
      <c r="O1727">
        <v>1</v>
      </c>
      <c r="P1727">
        <v>0</v>
      </c>
      <c r="Q1727" t="s">
        <v>60</v>
      </c>
      <c r="R1727">
        <v>0</v>
      </c>
      <c r="S1727">
        <v>0</v>
      </c>
      <c r="T1727" t="s">
        <v>72</v>
      </c>
      <c r="U1727" t="s">
        <v>36</v>
      </c>
      <c r="V1727" t="s">
        <v>37</v>
      </c>
      <c r="W1727" t="s">
        <v>38</v>
      </c>
      <c r="X1727" s="8"/>
      <c r="Y1727" s="93"/>
      <c r="Z1727" s="93"/>
      <c r="AA1727" t="s">
        <v>9148</v>
      </c>
      <c r="AB1727" t="s">
        <v>9149</v>
      </c>
    </row>
    <row r="1728" spans="1:28" x14ac:dyDescent="0.3">
      <c r="A1728" s="8" t="b">
        <f t="shared" si="78"/>
        <v>0</v>
      </c>
      <c r="B1728" t="str">
        <f t="shared" si="79"/>
        <v>trianglerunecap</v>
      </c>
      <c r="C1728" s="10" t="str">
        <f t="shared" si="80"/>
        <v>triangle_rune_cap</v>
      </c>
      <c r="D1728">
        <v>5682</v>
      </c>
      <c r="E1728" t="s">
        <v>24</v>
      </c>
      <c r="F1728" t="s">
        <v>10160</v>
      </c>
      <c r="G1728" t="s">
        <v>26</v>
      </c>
      <c r="H1728" t="s">
        <v>10161</v>
      </c>
      <c r="I1728" t="s">
        <v>59</v>
      </c>
      <c r="J1728">
        <v>20</v>
      </c>
      <c r="K1728">
        <v>10</v>
      </c>
      <c r="L1728">
        <v>0</v>
      </c>
      <c r="M1728">
        <v>0</v>
      </c>
      <c r="N1728">
        <v>0</v>
      </c>
      <c r="O1728">
        <v>1</v>
      </c>
      <c r="P1728">
        <v>1</v>
      </c>
      <c r="Q1728" t="s">
        <v>60</v>
      </c>
      <c r="R1728">
        <v>0</v>
      </c>
      <c r="S1728">
        <v>0</v>
      </c>
      <c r="T1728" t="s">
        <v>72</v>
      </c>
      <c r="U1728" t="s">
        <v>36</v>
      </c>
      <c r="V1728" t="s">
        <v>37</v>
      </c>
      <c r="W1728" t="s">
        <v>38</v>
      </c>
      <c r="X1728" s="8"/>
      <c r="Y1728" s="93"/>
      <c r="Z1728" s="93"/>
      <c r="AA1728" t="s">
        <v>10162</v>
      </c>
      <c r="AB1728" t="s">
        <v>10163</v>
      </c>
    </row>
    <row r="1729" spans="1:28" x14ac:dyDescent="0.3">
      <c r="A1729" s="8" t="b">
        <f t="shared" si="78"/>
        <v>0</v>
      </c>
      <c r="B1729" t="str">
        <f t="shared" si="79"/>
        <v>anglehelmlight</v>
      </c>
      <c r="C1729" s="10" t="str">
        <f t="shared" si="80"/>
        <v>angle_helm_light</v>
      </c>
      <c r="D1729">
        <v>5687</v>
      </c>
      <c r="E1729" t="s">
        <v>24</v>
      </c>
      <c r="F1729" t="s">
        <v>356</v>
      </c>
      <c r="G1729" t="s">
        <v>26</v>
      </c>
      <c r="H1729" t="s">
        <v>356</v>
      </c>
      <c r="I1729" t="s">
        <v>59</v>
      </c>
      <c r="J1729">
        <v>20</v>
      </c>
      <c r="K1729">
        <v>10</v>
      </c>
      <c r="L1729">
        <v>0</v>
      </c>
      <c r="M1729">
        <v>0</v>
      </c>
      <c r="N1729">
        <v>0</v>
      </c>
      <c r="O1729">
        <v>1</v>
      </c>
      <c r="P1729">
        <v>0</v>
      </c>
      <c r="Q1729" t="s">
        <v>60</v>
      </c>
      <c r="R1729">
        <v>0</v>
      </c>
      <c r="S1729">
        <v>0</v>
      </c>
      <c r="T1729" t="s">
        <v>72</v>
      </c>
      <c r="U1729" t="s">
        <v>36</v>
      </c>
      <c r="V1729" t="s">
        <v>37</v>
      </c>
      <c r="W1729" t="s">
        <v>38</v>
      </c>
      <c r="X1729" s="8"/>
      <c r="Y1729" s="93"/>
      <c r="Z1729" s="93"/>
      <c r="AA1729" t="s">
        <v>357</v>
      </c>
      <c r="AB1729" t="s">
        <v>358</v>
      </c>
    </row>
    <row r="1730" spans="1:28" x14ac:dyDescent="0.3">
      <c r="A1730" s="8" t="b">
        <f t="shared" ref="A1730:A1793" si="81">ISNUMBER(SEARCH("callfunc",X1730))</f>
        <v>0</v>
      </c>
      <c r="B1730" t="str">
        <f t="shared" ref="B1730:B1793" si="82">LOWER(SUBSTITUTE(F1730,"_",""))</f>
        <v>rudolphsantahat</v>
      </c>
      <c r="C1730" s="10" t="str">
        <f t="shared" ref="C1730:C1793" si="83">LOWER(F1730)</f>
        <v>rudolph_santa_hat</v>
      </c>
      <c r="D1730">
        <v>5742</v>
      </c>
      <c r="E1730" t="s">
        <v>24</v>
      </c>
      <c r="F1730" t="s">
        <v>8590</v>
      </c>
      <c r="G1730" t="s">
        <v>26</v>
      </c>
      <c r="H1730" t="s">
        <v>8591</v>
      </c>
      <c r="I1730" t="s">
        <v>59</v>
      </c>
      <c r="J1730">
        <v>20</v>
      </c>
      <c r="K1730">
        <v>10</v>
      </c>
      <c r="L1730">
        <v>0</v>
      </c>
      <c r="M1730">
        <v>0</v>
      </c>
      <c r="N1730">
        <v>0</v>
      </c>
      <c r="O1730">
        <v>1</v>
      </c>
      <c r="P1730">
        <v>0</v>
      </c>
      <c r="Q1730" t="s">
        <v>60</v>
      </c>
      <c r="R1730">
        <v>0</v>
      </c>
      <c r="S1730">
        <v>0</v>
      </c>
      <c r="T1730" t="s">
        <v>72</v>
      </c>
      <c r="U1730" t="s">
        <v>36</v>
      </c>
      <c r="V1730" t="s">
        <v>37</v>
      </c>
      <c r="W1730" t="s">
        <v>38</v>
      </c>
      <c r="X1730" s="8"/>
      <c r="Y1730" s="93"/>
      <c r="Z1730" s="93"/>
      <c r="AA1730" t="s">
        <v>8592</v>
      </c>
      <c r="AB1730" t="s">
        <v>8593</v>
      </c>
    </row>
    <row r="1731" spans="1:28" x14ac:dyDescent="0.3">
      <c r="A1731" s="8" t="b">
        <f t="shared" si="81"/>
        <v>0</v>
      </c>
      <c r="B1731" t="str">
        <f t="shared" si="82"/>
        <v>runecirclet</v>
      </c>
      <c r="C1731" s="10" t="str">
        <f t="shared" si="83"/>
        <v>rune_circlet</v>
      </c>
      <c r="D1731">
        <v>5746</v>
      </c>
      <c r="E1731" t="s">
        <v>24</v>
      </c>
      <c r="F1731" t="s">
        <v>8594</v>
      </c>
      <c r="G1731" t="s">
        <v>26</v>
      </c>
      <c r="H1731" t="s">
        <v>8595</v>
      </c>
      <c r="I1731" t="s">
        <v>59</v>
      </c>
      <c r="J1731">
        <v>20</v>
      </c>
      <c r="K1731">
        <v>10</v>
      </c>
      <c r="L1731">
        <v>0</v>
      </c>
      <c r="M1731">
        <v>0</v>
      </c>
      <c r="N1731">
        <v>0</v>
      </c>
      <c r="O1731">
        <v>1</v>
      </c>
      <c r="P1731">
        <v>1</v>
      </c>
      <c r="Q1731" t="s">
        <v>60</v>
      </c>
      <c r="R1731">
        <v>0</v>
      </c>
      <c r="S1731">
        <v>0</v>
      </c>
      <c r="T1731" t="s">
        <v>72</v>
      </c>
      <c r="U1731" t="s">
        <v>36</v>
      </c>
      <c r="V1731" t="s">
        <v>37</v>
      </c>
      <c r="W1731" t="s">
        <v>38</v>
      </c>
      <c r="Y1731" s="93"/>
      <c r="Z1731" s="93"/>
      <c r="AA1731" t="s">
        <v>8596</v>
      </c>
      <c r="AB1731" t="s">
        <v>8597</v>
      </c>
    </row>
    <row r="1732" spans="1:28" x14ac:dyDescent="0.3">
      <c r="A1732" s="8" t="b">
        <f t="shared" si="81"/>
        <v>0</v>
      </c>
      <c r="B1732" t="str">
        <f t="shared" si="82"/>
        <v>mitra</v>
      </c>
      <c r="C1732" s="10" t="str">
        <f t="shared" si="83"/>
        <v>mitra</v>
      </c>
      <c r="D1732">
        <v>5747</v>
      </c>
      <c r="E1732" t="s">
        <v>24</v>
      </c>
      <c r="F1732" t="s">
        <v>6752</v>
      </c>
      <c r="G1732" t="s">
        <v>26</v>
      </c>
      <c r="H1732" t="s">
        <v>6752</v>
      </c>
      <c r="I1732" t="s">
        <v>59</v>
      </c>
      <c r="J1732">
        <v>20</v>
      </c>
      <c r="K1732">
        <v>10</v>
      </c>
      <c r="L1732">
        <v>0</v>
      </c>
      <c r="M1732">
        <v>0</v>
      </c>
      <c r="N1732">
        <v>0</v>
      </c>
      <c r="O1732">
        <v>0</v>
      </c>
      <c r="P1732">
        <v>1</v>
      </c>
      <c r="Q1732" t="s">
        <v>60</v>
      </c>
      <c r="R1732">
        <v>100</v>
      </c>
      <c r="S1732">
        <v>0</v>
      </c>
      <c r="T1732" t="s">
        <v>141</v>
      </c>
      <c r="U1732" t="s">
        <v>36</v>
      </c>
      <c r="V1732" t="s">
        <v>37</v>
      </c>
      <c r="W1732" t="s">
        <v>38</v>
      </c>
      <c r="X1732" t="s">
        <v>38860</v>
      </c>
      <c r="Y1732" s="93"/>
      <c r="Z1732" s="93"/>
      <c r="AA1732" t="s">
        <v>6753</v>
      </c>
      <c r="AB1732" t="s">
        <v>6754</v>
      </c>
    </row>
    <row r="1733" spans="1:28" x14ac:dyDescent="0.3">
      <c r="A1733" s="8" t="b">
        <f t="shared" si="81"/>
        <v>0</v>
      </c>
      <c r="B1733" t="str">
        <f t="shared" si="82"/>
        <v>snipergoggles</v>
      </c>
      <c r="C1733" s="10" t="str">
        <f t="shared" si="83"/>
        <v>sniper_goggles</v>
      </c>
      <c r="D1733">
        <v>5748</v>
      </c>
      <c r="E1733" t="s">
        <v>24</v>
      </c>
      <c r="F1733" t="s">
        <v>9275</v>
      </c>
      <c r="G1733" t="s">
        <v>26</v>
      </c>
      <c r="H1733" t="s">
        <v>9276</v>
      </c>
      <c r="I1733" t="s">
        <v>59</v>
      </c>
      <c r="J1733" s="6">
        <v>20</v>
      </c>
      <c r="K1733">
        <v>10</v>
      </c>
      <c r="L1733">
        <v>0</v>
      </c>
      <c r="M1733">
        <v>0</v>
      </c>
      <c r="N1733">
        <v>0</v>
      </c>
      <c r="O1733">
        <v>0</v>
      </c>
      <c r="P1733">
        <v>1</v>
      </c>
      <c r="Q1733" t="s">
        <v>60</v>
      </c>
      <c r="R1733">
        <v>100</v>
      </c>
      <c r="S1733">
        <v>0</v>
      </c>
      <c r="T1733" t="s">
        <v>72</v>
      </c>
      <c r="U1733" t="s">
        <v>36</v>
      </c>
      <c r="V1733" t="s">
        <v>37</v>
      </c>
      <c r="W1733" t="s">
        <v>38</v>
      </c>
      <c r="X1733" s="8" t="s">
        <v>39153</v>
      </c>
      <c r="Y1733" s="93"/>
      <c r="Z1733" s="93"/>
      <c r="AA1733" t="s">
        <v>9277</v>
      </c>
      <c r="AB1733" t="s">
        <v>9278</v>
      </c>
    </row>
    <row r="1734" spans="1:28" x14ac:dyDescent="0.3">
      <c r="A1734" s="8" t="b">
        <f t="shared" si="81"/>
        <v>0</v>
      </c>
      <c r="B1734" t="str">
        <f t="shared" si="82"/>
        <v>driverbandm</v>
      </c>
      <c r="C1734" s="10" t="str">
        <f t="shared" si="83"/>
        <v>driver_band_m</v>
      </c>
      <c r="D1734">
        <v>5749</v>
      </c>
      <c r="E1734" t="s">
        <v>24</v>
      </c>
      <c r="F1734" t="s">
        <v>3233</v>
      </c>
      <c r="G1734" t="s">
        <v>26</v>
      </c>
      <c r="H1734" t="s">
        <v>3234</v>
      </c>
      <c r="I1734" t="s">
        <v>59</v>
      </c>
      <c r="J1734">
        <v>20</v>
      </c>
      <c r="K1734">
        <v>10</v>
      </c>
      <c r="L1734">
        <v>0</v>
      </c>
      <c r="M1734">
        <v>0</v>
      </c>
      <c r="N1734">
        <v>0</v>
      </c>
      <c r="O1734">
        <v>0</v>
      </c>
      <c r="P1734">
        <v>1</v>
      </c>
      <c r="Q1734" t="s">
        <v>60</v>
      </c>
      <c r="R1734">
        <v>100</v>
      </c>
      <c r="S1734">
        <v>0</v>
      </c>
      <c r="T1734" t="s">
        <v>72</v>
      </c>
      <c r="U1734" t="s">
        <v>36</v>
      </c>
      <c r="V1734" t="s">
        <v>37</v>
      </c>
      <c r="W1734" t="s">
        <v>789</v>
      </c>
      <c r="X1734" s="8" t="s">
        <v>39343</v>
      </c>
      <c r="Y1734" s="93"/>
      <c r="Z1734" s="93"/>
      <c r="AA1734" t="s">
        <v>3235</v>
      </c>
      <c r="AB1734" t="s">
        <v>3236</v>
      </c>
    </row>
    <row r="1735" spans="1:28" x14ac:dyDescent="0.3">
      <c r="A1735" s="8" t="b">
        <f t="shared" si="81"/>
        <v>0</v>
      </c>
      <c r="B1735" t="str">
        <f t="shared" si="82"/>
        <v>shadowcrown</v>
      </c>
      <c r="C1735" s="10" t="str">
        <f t="shared" si="83"/>
        <v>shadow_crown</v>
      </c>
      <c r="D1735">
        <v>5750</v>
      </c>
      <c r="E1735" t="s">
        <v>24</v>
      </c>
      <c r="F1735" t="s">
        <v>8899</v>
      </c>
      <c r="G1735" t="s">
        <v>26</v>
      </c>
      <c r="H1735" t="s">
        <v>8900</v>
      </c>
      <c r="I1735" t="s">
        <v>59</v>
      </c>
      <c r="J1735">
        <v>20</v>
      </c>
      <c r="K1735">
        <v>10</v>
      </c>
      <c r="L1735">
        <v>0</v>
      </c>
      <c r="M1735">
        <v>0</v>
      </c>
      <c r="N1735">
        <v>0</v>
      </c>
      <c r="O1735">
        <v>0</v>
      </c>
      <c r="P1735">
        <v>1</v>
      </c>
      <c r="Q1735" t="s">
        <v>60</v>
      </c>
      <c r="R1735">
        <v>100</v>
      </c>
      <c r="S1735">
        <v>0</v>
      </c>
      <c r="T1735" t="s">
        <v>72</v>
      </c>
      <c r="U1735" t="s">
        <v>36</v>
      </c>
      <c r="V1735" t="s">
        <v>37</v>
      </c>
      <c r="W1735" t="s">
        <v>38</v>
      </c>
      <c r="X1735" s="8" t="s">
        <v>39344</v>
      </c>
      <c r="Y1735" s="93"/>
      <c r="Z1735" s="93"/>
      <c r="AA1735" t="s">
        <v>8901</v>
      </c>
      <c r="AB1735" t="s">
        <v>8902</v>
      </c>
    </row>
    <row r="1736" spans="1:28" x14ac:dyDescent="0.3">
      <c r="A1736" s="8" t="b">
        <f t="shared" si="81"/>
        <v>0</v>
      </c>
      <c r="B1736" t="str">
        <f t="shared" si="82"/>
        <v>minstrelsonghat</v>
      </c>
      <c r="C1736" s="10" t="str">
        <f t="shared" si="83"/>
        <v>minstrel_song_hat</v>
      </c>
      <c r="D1736">
        <v>5751</v>
      </c>
      <c r="E1736" t="s">
        <v>24</v>
      </c>
      <c r="F1736" t="s">
        <v>6720</v>
      </c>
      <c r="G1736" t="s">
        <v>26</v>
      </c>
      <c r="H1736" t="s">
        <v>6721</v>
      </c>
      <c r="I1736" t="s">
        <v>59</v>
      </c>
      <c r="J1736">
        <v>20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1</v>
      </c>
      <c r="Q1736" t="s">
        <v>60</v>
      </c>
      <c r="R1736">
        <v>100</v>
      </c>
      <c r="S1736">
        <v>0</v>
      </c>
      <c r="T1736" t="s">
        <v>72</v>
      </c>
      <c r="U1736" t="s">
        <v>36</v>
      </c>
      <c r="V1736" t="s">
        <v>37</v>
      </c>
      <c r="W1736" t="s">
        <v>38</v>
      </c>
      <c r="X1736" s="8" t="s">
        <v>38861</v>
      </c>
      <c r="Y1736" s="93"/>
      <c r="Z1736" s="93"/>
      <c r="AA1736" t="s">
        <v>6722</v>
      </c>
      <c r="AB1736" t="s">
        <v>6723</v>
      </c>
    </row>
    <row r="1737" spans="1:28" x14ac:dyDescent="0.3">
      <c r="A1737" s="8" t="b">
        <f t="shared" si="81"/>
        <v>0</v>
      </c>
      <c r="B1737" t="str">
        <f t="shared" si="82"/>
        <v>midaswhispers</v>
      </c>
      <c r="C1737" s="10" t="str">
        <f t="shared" si="83"/>
        <v>midas_whispers</v>
      </c>
      <c r="D1737">
        <v>5752</v>
      </c>
      <c r="E1737" t="s">
        <v>24</v>
      </c>
      <c r="F1737" t="s">
        <v>6650</v>
      </c>
      <c r="G1737" t="s">
        <v>26</v>
      </c>
      <c r="H1737" t="s">
        <v>6651</v>
      </c>
      <c r="I1737" t="s">
        <v>59</v>
      </c>
      <c r="J1737">
        <v>20</v>
      </c>
      <c r="K1737">
        <v>10</v>
      </c>
      <c r="L1737">
        <v>0</v>
      </c>
      <c r="M1737">
        <v>0</v>
      </c>
      <c r="N1737">
        <v>0</v>
      </c>
      <c r="O1737">
        <v>12</v>
      </c>
      <c r="P1737">
        <v>1</v>
      </c>
      <c r="Q1737" t="s">
        <v>60</v>
      </c>
      <c r="R1737">
        <v>100</v>
      </c>
      <c r="S1737">
        <v>0</v>
      </c>
      <c r="T1737" t="s">
        <v>72</v>
      </c>
      <c r="U1737" t="s">
        <v>36</v>
      </c>
      <c r="V1737" t="s">
        <v>37</v>
      </c>
      <c r="W1737" t="s">
        <v>38</v>
      </c>
      <c r="X1737" s="8" t="s">
        <v>39154</v>
      </c>
      <c r="Y1737" s="93"/>
      <c r="Z1737" s="93"/>
      <c r="AA1737" t="s">
        <v>6652</v>
      </c>
      <c r="AB1737" t="s">
        <v>6653</v>
      </c>
    </row>
    <row r="1738" spans="1:28" x14ac:dyDescent="0.3">
      <c r="A1738" s="8" t="b">
        <f t="shared" si="81"/>
        <v>0</v>
      </c>
      <c r="B1738" t="str">
        <f t="shared" si="82"/>
        <v>magicstonehat</v>
      </c>
      <c r="C1738" s="10" t="str">
        <f t="shared" si="83"/>
        <v>magic_stone_hat</v>
      </c>
      <c r="D1738">
        <v>5753</v>
      </c>
      <c r="E1738" t="s">
        <v>24</v>
      </c>
      <c r="F1738" t="s">
        <v>6346</v>
      </c>
      <c r="G1738" t="s">
        <v>26</v>
      </c>
      <c r="H1738" t="s">
        <v>6347</v>
      </c>
      <c r="I1738" t="s">
        <v>59</v>
      </c>
      <c r="J1738" s="6">
        <v>20</v>
      </c>
      <c r="K1738">
        <v>10</v>
      </c>
      <c r="L1738">
        <v>0</v>
      </c>
      <c r="M1738">
        <v>0</v>
      </c>
      <c r="N1738">
        <v>0</v>
      </c>
      <c r="O1738">
        <v>12</v>
      </c>
      <c r="P1738">
        <v>1</v>
      </c>
      <c r="Q1738" t="s">
        <v>60</v>
      </c>
      <c r="R1738">
        <v>100</v>
      </c>
      <c r="S1738">
        <v>0</v>
      </c>
      <c r="T1738" t="s">
        <v>72</v>
      </c>
      <c r="U1738" t="s">
        <v>36</v>
      </c>
      <c r="V1738" t="s">
        <v>37</v>
      </c>
      <c r="W1738" t="s">
        <v>38</v>
      </c>
      <c r="X1738" s="8" t="s">
        <v>39155</v>
      </c>
      <c r="Y1738" s="93"/>
      <c r="Z1738" s="93"/>
      <c r="AA1738" t="s">
        <v>6348</v>
      </c>
      <c r="AB1738" t="s">
        <v>6349</v>
      </c>
    </row>
    <row r="1739" spans="1:28" x14ac:dyDescent="0.3">
      <c r="A1739" s="8" t="b">
        <f t="shared" si="81"/>
        <v>0</v>
      </c>
      <c r="B1739" t="str">
        <f t="shared" si="82"/>
        <v>burningspirit</v>
      </c>
      <c r="C1739" s="10" t="str">
        <f t="shared" si="83"/>
        <v>burning_spirit</v>
      </c>
      <c r="D1739">
        <v>5754</v>
      </c>
      <c r="E1739" t="s">
        <v>24</v>
      </c>
      <c r="F1739" t="s">
        <v>1764</v>
      </c>
      <c r="G1739" t="s">
        <v>26</v>
      </c>
      <c r="H1739" t="s">
        <v>1765</v>
      </c>
      <c r="I1739" t="s">
        <v>59</v>
      </c>
      <c r="J1739">
        <v>20</v>
      </c>
      <c r="K1739">
        <v>10</v>
      </c>
      <c r="L1739">
        <v>0</v>
      </c>
      <c r="M1739">
        <v>0</v>
      </c>
      <c r="N1739">
        <v>0</v>
      </c>
      <c r="O1739">
        <v>12</v>
      </c>
      <c r="P1739">
        <v>1</v>
      </c>
      <c r="Q1739" t="s">
        <v>60</v>
      </c>
      <c r="R1739">
        <v>100</v>
      </c>
      <c r="S1739">
        <v>0</v>
      </c>
      <c r="T1739" t="s">
        <v>72</v>
      </c>
      <c r="U1739" t="s">
        <v>36</v>
      </c>
      <c r="V1739" t="s">
        <v>37</v>
      </c>
      <c r="W1739" t="s">
        <v>38</v>
      </c>
      <c r="X1739" s="8" t="s">
        <v>39156</v>
      </c>
      <c r="Y1739" s="93"/>
      <c r="Z1739" s="93"/>
      <c r="AA1739" t="s">
        <v>1766</v>
      </c>
      <c r="AB1739" t="s">
        <v>1767</v>
      </c>
    </row>
    <row r="1740" spans="1:28" x14ac:dyDescent="0.3">
      <c r="A1740" s="8" t="b">
        <f t="shared" si="81"/>
        <v>0</v>
      </c>
      <c r="B1740" t="str">
        <f t="shared" si="82"/>
        <v>silentenforcer</v>
      </c>
      <c r="C1740" s="10" t="str">
        <f t="shared" si="83"/>
        <v>silent_enforcer</v>
      </c>
      <c r="D1740">
        <v>5755</v>
      </c>
      <c r="E1740" t="s">
        <v>24</v>
      </c>
      <c r="F1740" t="s">
        <v>9047</v>
      </c>
      <c r="G1740" t="s">
        <v>26</v>
      </c>
      <c r="H1740" t="s">
        <v>9048</v>
      </c>
      <c r="I1740" t="s">
        <v>59</v>
      </c>
      <c r="J1740">
        <v>20</v>
      </c>
      <c r="K1740">
        <v>10</v>
      </c>
      <c r="L1740">
        <v>0</v>
      </c>
      <c r="M1740">
        <v>0</v>
      </c>
      <c r="N1740">
        <v>0</v>
      </c>
      <c r="O1740">
        <v>6</v>
      </c>
      <c r="P1740">
        <v>0</v>
      </c>
      <c r="Q1740" t="s">
        <v>60</v>
      </c>
      <c r="R1740">
        <v>100</v>
      </c>
      <c r="S1740">
        <v>0</v>
      </c>
      <c r="T1740" t="s">
        <v>184</v>
      </c>
      <c r="U1740" t="s">
        <v>36</v>
      </c>
      <c r="V1740" t="s">
        <v>37</v>
      </c>
      <c r="W1740" t="s">
        <v>38</v>
      </c>
      <c r="X1740" s="8" t="s">
        <v>39157</v>
      </c>
      <c r="Y1740" s="93"/>
      <c r="Z1740" s="93"/>
      <c r="AA1740" t="s">
        <v>9049</v>
      </c>
      <c r="AB1740" t="s">
        <v>9050</v>
      </c>
    </row>
    <row r="1741" spans="1:28" x14ac:dyDescent="0.3">
      <c r="A1741" s="8" t="b">
        <f t="shared" si="81"/>
        <v>0</v>
      </c>
      <c r="B1741" t="str">
        <f t="shared" si="82"/>
        <v>whispersofwind</v>
      </c>
      <c r="C1741" s="10" t="str">
        <f t="shared" si="83"/>
        <v>whispers_of_wind</v>
      </c>
      <c r="D1741">
        <v>5756</v>
      </c>
      <c r="E1741" t="s">
        <v>24</v>
      </c>
      <c r="F1741" t="s">
        <v>10621</v>
      </c>
      <c r="G1741" t="s">
        <v>26</v>
      </c>
      <c r="H1741" t="s">
        <v>10622</v>
      </c>
      <c r="I1741" t="s">
        <v>59</v>
      </c>
      <c r="J1741">
        <v>20</v>
      </c>
      <c r="K1741">
        <v>10</v>
      </c>
      <c r="L1741">
        <v>0</v>
      </c>
      <c r="M1741">
        <v>0</v>
      </c>
      <c r="N1741">
        <v>0</v>
      </c>
      <c r="O1741">
        <v>12</v>
      </c>
      <c r="P1741">
        <v>1</v>
      </c>
      <c r="Q1741" t="s">
        <v>60</v>
      </c>
      <c r="R1741">
        <v>100</v>
      </c>
      <c r="S1741">
        <v>0</v>
      </c>
      <c r="T1741" t="s">
        <v>72</v>
      </c>
      <c r="U1741" t="s">
        <v>36</v>
      </c>
      <c r="V1741" t="s">
        <v>37</v>
      </c>
      <c r="W1741" t="s">
        <v>38</v>
      </c>
      <c r="X1741" t="s">
        <v>39158</v>
      </c>
      <c r="Y1741" s="93"/>
      <c r="Z1741" s="93"/>
      <c r="AA1741" t="s">
        <v>10623</v>
      </c>
      <c r="AB1741" t="s">
        <v>10624</v>
      </c>
    </row>
    <row r="1742" spans="1:28" x14ac:dyDescent="0.3">
      <c r="A1742" s="8" t="b">
        <f t="shared" si="81"/>
        <v>0</v>
      </c>
      <c r="B1742" t="str">
        <f t="shared" si="82"/>
        <v>reissueschmitzhelm</v>
      </c>
      <c r="C1742" s="10" t="str">
        <f t="shared" si="83"/>
        <v>reissue_schmitz_helm</v>
      </c>
      <c r="D1742">
        <v>5757</v>
      </c>
      <c r="E1742" t="s">
        <v>24</v>
      </c>
      <c r="F1742" t="s">
        <v>8289</v>
      </c>
      <c r="G1742" t="s">
        <v>26</v>
      </c>
      <c r="H1742" t="s">
        <v>8290</v>
      </c>
      <c r="I1742" t="s">
        <v>59</v>
      </c>
      <c r="J1742">
        <v>20</v>
      </c>
      <c r="K1742">
        <v>10</v>
      </c>
      <c r="L1742">
        <v>0</v>
      </c>
      <c r="M1742">
        <v>0</v>
      </c>
      <c r="N1742">
        <v>0</v>
      </c>
      <c r="O1742">
        <v>0</v>
      </c>
      <c r="P1742">
        <v>1</v>
      </c>
      <c r="Q1742" t="s">
        <v>60</v>
      </c>
      <c r="R1742">
        <v>100</v>
      </c>
      <c r="S1742">
        <v>0</v>
      </c>
      <c r="T1742" t="s">
        <v>141</v>
      </c>
      <c r="U1742" t="s">
        <v>36</v>
      </c>
      <c r="V1742" t="s">
        <v>37</v>
      </c>
      <c r="W1742" t="s">
        <v>38</v>
      </c>
      <c r="X1742" t="s">
        <v>39159</v>
      </c>
      <c r="Y1742" s="93"/>
      <c r="Z1742" s="93"/>
      <c r="AA1742" t="s">
        <v>8291</v>
      </c>
      <c r="AB1742" t="s">
        <v>8292</v>
      </c>
    </row>
    <row r="1743" spans="1:28" x14ac:dyDescent="0.3">
      <c r="A1743" s="8" t="b">
        <f t="shared" si="81"/>
        <v>0</v>
      </c>
      <c r="B1743" t="str">
        <f t="shared" si="82"/>
        <v>restingswan</v>
      </c>
      <c r="C1743" s="10" t="str">
        <f t="shared" si="83"/>
        <v>resting_swan</v>
      </c>
      <c r="D1743">
        <v>5758</v>
      </c>
      <c r="E1743" t="s">
        <v>24</v>
      </c>
      <c r="F1743" t="s">
        <v>8340</v>
      </c>
      <c r="G1743" t="s">
        <v>26</v>
      </c>
      <c r="H1743" t="s">
        <v>8341</v>
      </c>
      <c r="I1743" t="s">
        <v>59</v>
      </c>
      <c r="J1743" s="6">
        <v>20</v>
      </c>
      <c r="K1743">
        <v>10</v>
      </c>
      <c r="L1743">
        <v>0</v>
      </c>
      <c r="M1743">
        <v>0</v>
      </c>
      <c r="N1743">
        <v>0</v>
      </c>
      <c r="O1743">
        <v>12</v>
      </c>
      <c r="P1743">
        <v>1</v>
      </c>
      <c r="Q1743" t="s">
        <v>60</v>
      </c>
      <c r="R1743">
        <v>100</v>
      </c>
      <c r="S1743">
        <v>0</v>
      </c>
      <c r="T1743" t="s">
        <v>72</v>
      </c>
      <c r="U1743" t="s">
        <v>36</v>
      </c>
      <c r="V1743" t="s">
        <v>37</v>
      </c>
      <c r="W1743" t="s">
        <v>38</v>
      </c>
      <c r="X1743" s="8" t="s">
        <v>38862</v>
      </c>
      <c r="Y1743" s="93"/>
      <c r="Z1743" s="93"/>
      <c r="AA1743" t="s">
        <v>8342</v>
      </c>
      <c r="AB1743" t="s">
        <v>8343</v>
      </c>
    </row>
    <row r="1744" spans="1:28" x14ac:dyDescent="0.3">
      <c r="A1744" s="8" t="b">
        <f t="shared" si="81"/>
        <v>0</v>
      </c>
      <c r="B1744" t="str">
        <f t="shared" si="82"/>
        <v>blushofgroom</v>
      </c>
      <c r="C1744" s="10" t="str">
        <f t="shared" si="83"/>
        <v>blush_of_groom</v>
      </c>
      <c r="D1744">
        <v>5800</v>
      </c>
      <c r="E1744" t="s">
        <v>24</v>
      </c>
      <c r="F1744" t="s">
        <v>1389</v>
      </c>
      <c r="G1744" t="s">
        <v>26</v>
      </c>
      <c r="H1744" t="s">
        <v>1390</v>
      </c>
      <c r="I1744" t="s">
        <v>59</v>
      </c>
      <c r="J1744">
        <v>20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24</v>
      </c>
      <c r="R1744">
        <v>0</v>
      </c>
      <c r="S1744">
        <v>0</v>
      </c>
      <c r="T1744" t="s">
        <v>189</v>
      </c>
      <c r="U1744" t="s">
        <v>36</v>
      </c>
      <c r="V1744" t="s">
        <v>37</v>
      </c>
      <c r="W1744" t="s">
        <v>38</v>
      </c>
      <c r="X1744" s="8" t="s">
        <v>38863</v>
      </c>
      <c r="Y1744" s="93"/>
      <c r="Z1744" s="93"/>
      <c r="AA1744" t="s">
        <v>1391</v>
      </c>
      <c r="AB1744" t="s">
        <v>1392</v>
      </c>
    </row>
    <row r="1745" spans="1:28" x14ac:dyDescent="0.3">
      <c r="A1745" s="8" t="b">
        <f t="shared" si="81"/>
        <v>0</v>
      </c>
      <c r="B1745" t="str">
        <f t="shared" si="82"/>
        <v>diabolushelmet</v>
      </c>
      <c r="C1745" s="10" t="str">
        <f t="shared" si="83"/>
        <v>diabolus_helmet</v>
      </c>
      <c r="D1745">
        <v>5808</v>
      </c>
      <c r="E1745" t="s">
        <v>24</v>
      </c>
      <c r="F1745" t="s">
        <v>2996</v>
      </c>
      <c r="G1745" t="s">
        <v>26</v>
      </c>
      <c r="H1745" t="s">
        <v>2997</v>
      </c>
      <c r="I1745" t="s">
        <v>59</v>
      </c>
      <c r="J1745">
        <v>20</v>
      </c>
      <c r="K1745">
        <v>25</v>
      </c>
      <c r="L1745">
        <v>0</v>
      </c>
      <c r="M1745">
        <v>0</v>
      </c>
      <c r="N1745">
        <v>0</v>
      </c>
      <c r="O1745">
        <v>5</v>
      </c>
      <c r="P1745">
        <v>1</v>
      </c>
      <c r="Q1745" t="s">
        <v>60</v>
      </c>
      <c r="R1745">
        <v>0</v>
      </c>
      <c r="S1745">
        <v>0</v>
      </c>
      <c r="T1745" t="s">
        <v>101</v>
      </c>
      <c r="U1745" t="s">
        <v>787</v>
      </c>
      <c r="V1745" t="s">
        <v>2998</v>
      </c>
      <c r="W1745" t="s">
        <v>38</v>
      </c>
      <c r="X1745" s="8" t="s">
        <v>39276</v>
      </c>
      <c r="Y1745" s="93"/>
      <c r="Z1745" s="93"/>
      <c r="AA1745" t="s">
        <v>2999</v>
      </c>
      <c r="AB1745" t="s">
        <v>3000</v>
      </c>
    </row>
    <row r="1746" spans="1:28" x14ac:dyDescent="0.3">
      <c r="A1746" s="8" t="b">
        <f t="shared" si="81"/>
        <v>0</v>
      </c>
      <c r="B1746" t="str">
        <f t="shared" si="82"/>
        <v>cowboyhatj</v>
      </c>
      <c r="C1746" s="10" t="str">
        <f t="shared" si="83"/>
        <v>cowboy_hat_j</v>
      </c>
      <c r="D1746">
        <v>5816</v>
      </c>
      <c r="E1746" t="s">
        <v>24</v>
      </c>
      <c r="F1746" t="s">
        <v>2522</v>
      </c>
      <c r="G1746" t="s">
        <v>26</v>
      </c>
      <c r="H1746" t="s">
        <v>2523</v>
      </c>
      <c r="I1746" t="s">
        <v>59</v>
      </c>
      <c r="J1746">
        <v>0</v>
      </c>
      <c r="K1746">
        <v>50</v>
      </c>
      <c r="L1746">
        <v>0</v>
      </c>
      <c r="M1746">
        <v>0</v>
      </c>
      <c r="N1746">
        <v>0</v>
      </c>
      <c r="O1746">
        <v>0</v>
      </c>
      <c r="P1746">
        <v>1</v>
      </c>
      <c r="Q1746" t="s">
        <v>60</v>
      </c>
      <c r="R1746">
        <v>0</v>
      </c>
      <c r="S1746">
        <v>0</v>
      </c>
      <c r="T1746" t="s">
        <v>72</v>
      </c>
      <c r="U1746" t="s">
        <v>36</v>
      </c>
      <c r="V1746" t="s">
        <v>37</v>
      </c>
      <c r="W1746" t="s">
        <v>38</v>
      </c>
      <c r="X1746" s="8" t="s">
        <v>38864</v>
      </c>
      <c r="Y1746" s="93"/>
      <c r="Z1746" s="93"/>
      <c r="AA1746" t="s">
        <v>2524</v>
      </c>
      <c r="AB1746" t="s">
        <v>2525</v>
      </c>
    </row>
    <row r="1747" spans="1:28" x14ac:dyDescent="0.3">
      <c r="A1747" s="8" t="b">
        <f t="shared" si="81"/>
        <v>0</v>
      </c>
      <c r="B1747" t="str">
        <f t="shared" si="82"/>
        <v>carnivalhat</v>
      </c>
      <c r="C1747" s="10" t="str">
        <f t="shared" si="83"/>
        <v>carnival_hat</v>
      </c>
      <c r="D1747">
        <v>5818</v>
      </c>
      <c r="E1747" t="s">
        <v>24</v>
      </c>
      <c r="F1747" t="s">
        <v>1889</v>
      </c>
      <c r="G1747" t="s">
        <v>26</v>
      </c>
      <c r="H1747" t="s">
        <v>1890</v>
      </c>
      <c r="I1747" t="s">
        <v>59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3</v>
      </c>
      <c r="P1747">
        <v>0</v>
      </c>
      <c r="Q1747" t="s">
        <v>24</v>
      </c>
      <c r="R1747">
        <v>0</v>
      </c>
      <c r="S1747">
        <v>0</v>
      </c>
      <c r="T1747" t="s">
        <v>72</v>
      </c>
      <c r="U1747" t="s">
        <v>36</v>
      </c>
      <c r="V1747" t="s">
        <v>37</v>
      </c>
      <c r="W1747" t="s">
        <v>38</v>
      </c>
      <c r="X1747" s="8" t="s">
        <v>38865</v>
      </c>
      <c r="Y1747" s="93"/>
      <c r="Z1747" s="93"/>
      <c r="AA1747" t="s">
        <v>1891</v>
      </c>
      <c r="AB1747" t="s">
        <v>1892</v>
      </c>
    </row>
    <row r="1748" spans="1:28" x14ac:dyDescent="0.3">
      <c r="A1748" s="8" t="b">
        <f t="shared" si="81"/>
        <v>0</v>
      </c>
      <c r="B1748" t="str">
        <f t="shared" si="82"/>
        <v>carnivalcirclet</v>
      </c>
      <c r="C1748" s="10" t="str">
        <f t="shared" si="83"/>
        <v>carnival_circlet</v>
      </c>
      <c r="D1748">
        <v>5819</v>
      </c>
      <c r="E1748" t="s">
        <v>24</v>
      </c>
      <c r="F1748" t="s">
        <v>1885</v>
      </c>
      <c r="G1748" t="s">
        <v>26</v>
      </c>
      <c r="H1748" t="s">
        <v>1886</v>
      </c>
      <c r="I1748" t="s">
        <v>59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3</v>
      </c>
      <c r="P1748">
        <v>0</v>
      </c>
      <c r="Q1748" t="s">
        <v>24</v>
      </c>
      <c r="R1748">
        <v>0</v>
      </c>
      <c r="S1748">
        <v>0</v>
      </c>
      <c r="T1748" t="s">
        <v>72</v>
      </c>
      <c r="U1748" t="s">
        <v>36</v>
      </c>
      <c r="V1748" t="s">
        <v>37</v>
      </c>
      <c r="W1748" t="s">
        <v>38</v>
      </c>
      <c r="X1748" s="8" t="s">
        <v>38865</v>
      </c>
      <c r="Y1748" s="93"/>
      <c r="Z1748" s="93"/>
      <c r="AA1748" t="s">
        <v>1887</v>
      </c>
      <c r="AB1748" t="s">
        <v>1888</v>
      </c>
    </row>
    <row r="1749" spans="1:28" x14ac:dyDescent="0.3">
      <c r="A1749" s="8" t="b">
        <f t="shared" si="81"/>
        <v>0</v>
      </c>
      <c r="B1749" t="str">
        <f t="shared" si="82"/>
        <v>blackelvenears</v>
      </c>
      <c r="C1749" s="10" t="str">
        <f t="shared" si="83"/>
        <v>black_elven_ears</v>
      </c>
      <c r="D1749">
        <v>5820</v>
      </c>
      <c r="E1749" t="s">
        <v>24</v>
      </c>
      <c r="F1749" t="s">
        <v>1170</v>
      </c>
      <c r="G1749" t="s">
        <v>26</v>
      </c>
      <c r="H1749" t="s">
        <v>1171</v>
      </c>
      <c r="I1749" t="s">
        <v>59</v>
      </c>
      <c r="J1749">
        <v>0</v>
      </c>
      <c r="K1749">
        <v>10</v>
      </c>
      <c r="L1749">
        <v>0</v>
      </c>
      <c r="M1749">
        <v>0</v>
      </c>
      <c r="N1749">
        <v>0</v>
      </c>
      <c r="O1749">
        <v>1</v>
      </c>
      <c r="P1749">
        <v>0</v>
      </c>
      <c r="Q1749" t="s">
        <v>24</v>
      </c>
      <c r="R1749">
        <v>0</v>
      </c>
      <c r="S1749">
        <v>0</v>
      </c>
      <c r="T1749" t="s">
        <v>189</v>
      </c>
      <c r="U1749" t="s">
        <v>36</v>
      </c>
      <c r="V1749" t="s">
        <v>37</v>
      </c>
      <c r="W1749" t="s">
        <v>38</v>
      </c>
      <c r="Y1749" s="93"/>
      <c r="Z1749" s="93"/>
      <c r="AA1749" t="s">
        <v>1172</v>
      </c>
      <c r="AB1749" t="s">
        <v>1173</v>
      </c>
    </row>
    <row r="1750" spans="1:28" x14ac:dyDescent="0.3">
      <c r="A1750" s="8" t="b">
        <f t="shared" si="81"/>
        <v>0</v>
      </c>
      <c r="B1750" t="str">
        <f t="shared" si="82"/>
        <v>lovechickhat</v>
      </c>
      <c r="C1750" s="10" t="str">
        <f t="shared" si="83"/>
        <v>love_chick_hat</v>
      </c>
      <c r="D1750">
        <v>5822</v>
      </c>
      <c r="E1750" t="s">
        <v>24</v>
      </c>
      <c r="F1750" t="s">
        <v>6217</v>
      </c>
      <c r="G1750" t="s">
        <v>26</v>
      </c>
      <c r="H1750" t="s">
        <v>6218</v>
      </c>
      <c r="I1750" t="s">
        <v>59</v>
      </c>
      <c r="J1750">
        <v>0</v>
      </c>
      <c r="K1750">
        <v>10</v>
      </c>
      <c r="L1750">
        <v>0</v>
      </c>
      <c r="M1750">
        <v>0</v>
      </c>
      <c r="N1750">
        <v>0</v>
      </c>
      <c r="O1750">
        <v>2</v>
      </c>
      <c r="P1750">
        <v>0</v>
      </c>
      <c r="Q1750" t="s">
        <v>60</v>
      </c>
      <c r="R1750">
        <v>0</v>
      </c>
      <c r="S1750">
        <v>0</v>
      </c>
      <c r="T1750" t="s">
        <v>72</v>
      </c>
      <c r="U1750" t="s">
        <v>36</v>
      </c>
      <c r="V1750" t="s">
        <v>37</v>
      </c>
      <c r="W1750" t="s">
        <v>38</v>
      </c>
      <c r="X1750" s="8" t="s">
        <v>38866</v>
      </c>
      <c r="Y1750" s="93"/>
      <c r="Z1750" s="93"/>
      <c r="AA1750" t="s">
        <v>6219</v>
      </c>
      <c r="AB1750" t="s">
        <v>6220</v>
      </c>
    </row>
    <row r="1751" spans="1:28" x14ac:dyDescent="0.3">
      <c r="A1751" s="8" t="b">
        <f t="shared" si="81"/>
        <v>0</v>
      </c>
      <c r="B1751" t="str">
        <f t="shared" si="82"/>
        <v>fur</v>
      </c>
      <c r="C1751" s="10" t="str">
        <f t="shared" si="83"/>
        <v>fur</v>
      </c>
      <c r="D1751">
        <v>6020</v>
      </c>
      <c r="E1751" t="s">
        <v>24</v>
      </c>
      <c r="F1751" t="s">
        <v>4305</v>
      </c>
      <c r="G1751" t="s">
        <v>26</v>
      </c>
      <c r="H1751" t="s">
        <v>4305</v>
      </c>
      <c r="I1751" t="s">
        <v>28</v>
      </c>
      <c r="J1751">
        <v>704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24</v>
      </c>
      <c r="R1751">
        <v>0</v>
      </c>
      <c r="S1751">
        <v>0</v>
      </c>
      <c r="T1751" t="s">
        <v>29</v>
      </c>
      <c r="U1751" t="s">
        <v>29</v>
      </c>
      <c r="V1751" t="s">
        <v>29</v>
      </c>
      <c r="W1751" t="s">
        <v>30</v>
      </c>
      <c r="X1751" s="8"/>
      <c r="Y1751" s="93"/>
      <c r="Z1751" s="93"/>
      <c r="AA1751" t="s">
        <v>4306</v>
      </c>
      <c r="AB1751" t="s">
        <v>4307</v>
      </c>
    </row>
    <row r="1752" spans="1:28" x14ac:dyDescent="0.3">
      <c r="A1752" s="8" t="b">
        <f t="shared" si="81"/>
        <v>0</v>
      </c>
      <c r="B1752" t="str">
        <f t="shared" si="82"/>
        <v>mystichorn</v>
      </c>
      <c r="C1752" s="10" t="str">
        <f t="shared" si="83"/>
        <v>mystic_horn</v>
      </c>
      <c r="D1752">
        <v>6023</v>
      </c>
      <c r="E1752" t="s">
        <v>24</v>
      </c>
      <c r="F1752" t="s">
        <v>6997</v>
      </c>
      <c r="G1752" t="s">
        <v>26</v>
      </c>
      <c r="H1752" t="s">
        <v>6998</v>
      </c>
      <c r="I1752" t="s">
        <v>28</v>
      </c>
      <c r="J1752" s="1">
        <v>1000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 t="s">
        <v>24</v>
      </c>
      <c r="R1752">
        <v>0</v>
      </c>
      <c r="S1752">
        <v>0</v>
      </c>
      <c r="T1752" t="s">
        <v>29</v>
      </c>
      <c r="U1752" t="s">
        <v>29</v>
      </c>
      <c r="V1752" t="s">
        <v>29</v>
      </c>
      <c r="W1752" t="s">
        <v>30</v>
      </c>
      <c r="X1752" s="8"/>
      <c r="Y1752" s="93"/>
      <c r="Z1752" s="93"/>
      <c r="AA1752" t="s">
        <v>6999</v>
      </c>
      <c r="AB1752" t="s">
        <v>7000</v>
      </c>
    </row>
    <row r="1753" spans="1:28" x14ac:dyDescent="0.3">
      <c r="A1753" s="8" t="b">
        <f t="shared" si="81"/>
        <v>0</v>
      </c>
      <c r="B1753" t="str">
        <f t="shared" si="82"/>
        <v>strongbine</v>
      </c>
      <c r="C1753" s="10" t="str">
        <f t="shared" si="83"/>
        <v>strong_bine</v>
      </c>
      <c r="D1753">
        <v>6041</v>
      </c>
      <c r="E1753" t="s">
        <v>24</v>
      </c>
      <c r="F1753" t="s">
        <v>9710</v>
      </c>
      <c r="G1753" t="s">
        <v>26</v>
      </c>
      <c r="H1753" t="s">
        <v>9711</v>
      </c>
      <c r="I1753" t="s">
        <v>28</v>
      </c>
      <c r="J1753">
        <v>20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24</v>
      </c>
      <c r="R1753">
        <v>0</v>
      </c>
      <c r="S1753">
        <v>0</v>
      </c>
      <c r="T1753" t="s">
        <v>29</v>
      </c>
      <c r="U1753" t="s">
        <v>29</v>
      </c>
      <c r="V1753" t="s">
        <v>29</v>
      </c>
      <c r="W1753" t="s">
        <v>30</v>
      </c>
      <c r="X1753" s="8"/>
      <c r="Y1753" s="93"/>
      <c r="Z1753" s="93"/>
      <c r="AA1753" t="s">
        <v>9712</v>
      </c>
      <c r="AB1753" t="s">
        <v>9713</v>
      </c>
    </row>
    <row r="1754" spans="1:28" x14ac:dyDescent="0.3">
      <c r="A1754" s="8" t="b">
        <f t="shared" si="81"/>
        <v>0</v>
      </c>
      <c r="B1754" t="str">
        <f t="shared" si="82"/>
        <v>dragon'smane</v>
      </c>
      <c r="C1754" s="10" t="str">
        <f t="shared" si="83"/>
        <v>dragon's_mane</v>
      </c>
      <c r="D1754">
        <v>6073</v>
      </c>
      <c r="E1754" t="s">
        <v>24</v>
      </c>
      <c r="F1754" t="s">
        <v>3197</v>
      </c>
      <c r="G1754" t="s">
        <v>26</v>
      </c>
      <c r="H1754" t="s">
        <v>3198</v>
      </c>
      <c r="I1754" t="s">
        <v>28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24</v>
      </c>
      <c r="R1754">
        <v>0</v>
      </c>
      <c r="S1754">
        <v>0</v>
      </c>
      <c r="T1754" t="s">
        <v>29</v>
      </c>
      <c r="U1754" t="s">
        <v>29</v>
      </c>
      <c r="V1754" t="s">
        <v>29</v>
      </c>
      <c r="W1754" t="s">
        <v>30</v>
      </c>
      <c r="X1754" s="8"/>
      <c r="Y1754" s="93"/>
      <c r="Z1754" s="93"/>
      <c r="AA1754" t="s">
        <v>3199</v>
      </c>
      <c r="AB1754" t="s">
        <v>3200</v>
      </c>
    </row>
    <row r="1755" spans="1:28" x14ac:dyDescent="0.3">
      <c r="A1755" s="8" t="b">
        <f t="shared" si="81"/>
        <v>0</v>
      </c>
      <c r="B1755" t="str">
        <f t="shared" si="82"/>
        <v>crystalizedteardrop</v>
      </c>
      <c r="C1755" s="10" t="str">
        <f t="shared" si="83"/>
        <v>crystalized_teardrop</v>
      </c>
      <c r="D1755">
        <v>6075</v>
      </c>
      <c r="E1755" t="s">
        <v>24</v>
      </c>
      <c r="F1755" t="s">
        <v>2660</v>
      </c>
      <c r="G1755" t="s">
        <v>26</v>
      </c>
      <c r="H1755" t="s">
        <v>2661</v>
      </c>
      <c r="I1755" t="s">
        <v>28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24</v>
      </c>
      <c r="R1755">
        <v>0</v>
      </c>
      <c r="S1755">
        <v>0</v>
      </c>
      <c r="T1755" t="s">
        <v>29</v>
      </c>
      <c r="U1755" t="s">
        <v>29</v>
      </c>
      <c r="V1755" t="s">
        <v>29</v>
      </c>
      <c r="W1755" t="s">
        <v>30</v>
      </c>
      <c r="X1755" s="8"/>
      <c r="Y1755" s="93"/>
      <c r="Z1755" s="93"/>
      <c r="AA1755" t="s">
        <v>2662</v>
      </c>
      <c r="AB1755" t="s">
        <v>2663</v>
      </c>
    </row>
    <row r="1756" spans="1:28" x14ac:dyDescent="0.3">
      <c r="A1756" s="8" t="b">
        <f t="shared" si="81"/>
        <v>0</v>
      </c>
      <c r="B1756" t="str">
        <f t="shared" si="82"/>
        <v>stonefragments</v>
      </c>
      <c r="C1756" s="10" t="str">
        <f t="shared" si="83"/>
        <v>stone_fragments</v>
      </c>
      <c r="D1756">
        <v>6078</v>
      </c>
      <c r="E1756" t="s">
        <v>24</v>
      </c>
      <c r="F1756" t="s">
        <v>9668</v>
      </c>
      <c r="G1756" t="s">
        <v>26</v>
      </c>
      <c r="H1756" t="s">
        <v>9669</v>
      </c>
      <c r="I1756" t="s">
        <v>28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24</v>
      </c>
      <c r="R1756">
        <v>0</v>
      </c>
      <c r="S1756">
        <v>0</v>
      </c>
      <c r="T1756" t="s">
        <v>29</v>
      </c>
      <c r="U1756" t="s">
        <v>29</v>
      </c>
      <c r="V1756" t="s">
        <v>29</v>
      </c>
      <c r="W1756" t="s">
        <v>30</v>
      </c>
      <c r="X1756" s="8"/>
      <c r="Y1756" s="93"/>
      <c r="Z1756" s="93"/>
      <c r="AA1756" t="s">
        <v>9670</v>
      </c>
      <c r="AB1756" t="s">
        <v>9671</v>
      </c>
    </row>
    <row r="1757" spans="1:28" x14ac:dyDescent="0.3">
      <c r="A1757" s="8" t="b">
        <f t="shared" si="81"/>
        <v>0</v>
      </c>
      <c r="B1757" t="str">
        <f t="shared" si="82"/>
        <v>witheredflower</v>
      </c>
      <c r="C1757" s="10" t="str">
        <f t="shared" si="83"/>
        <v>withered_flower</v>
      </c>
      <c r="D1757">
        <v>6086</v>
      </c>
      <c r="E1757" t="s">
        <v>24</v>
      </c>
      <c r="F1757" t="s">
        <v>10799</v>
      </c>
      <c r="G1757" t="s">
        <v>26</v>
      </c>
      <c r="H1757" t="s">
        <v>10800</v>
      </c>
      <c r="I1757" t="s">
        <v>28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24</v>
      </c>
      <c r="R1757">
        <v>0</v>
      </c>
      <c r="S1757">
        <v>0</v>
      </c>
      <c r="T1757" t="s">
        <v>29</v>
      </c>
      <c r="U1757" t="s">
        <v>29</v>
      </c>
      <c r="V1757" t="s">
        <v>29</v>
      </c>
      <c r="W1757" t="s">
        <v>30</v>
      </c>
      <c r="X1757" s="8"/>
      <c r="Y1757" s="93"/>
      <c r="Z1757" s="93"/>
      <c r="AA1757" t="s">
        <v>10801</v>
      </c>
      <c r="AB1757" t="s">
        <v>10802</v>
      </c>
    </row>
    <row r="1758" spans="1:28" x14ac:dyDescent="0.3">
      <c r="A1758" s="8" t="b">
        <f t="shared" si="81"/>
        <v>0</v>
      </c>
      <c r="B1758" t="str">
        <f t="shared" si="82"/>
        <v>crystalofsoul01</v>
      </c>
      <c r="C1758" s="10" t="str">
        <f t="shared" si="83"/>
        <v>crystal_of_soul_01</v>
      </c>
      <c r="D1758">
        <v>6087</v>
      </c>
      <c r="E1758" t="s">
        <v>24</v>
      </c>
      <c r="F1758" t="s">
        <v>2653</v>
      </c>
      <c r="G1758" t="s">
        <v>26</v>
      </c>
      <c r="H1758" t="s">
        <v>2654</v>
      </c>
      <c r="I1758" t="s">
        <v>28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24</v>
      </c>
      <c r="R1758">
        <v>0</v>
      </c>
      <c r="S1758">
        <v>0</v>
      </c>
      <c r="T1758" t="s">
        <v>29</v>
      </c>
      <c r="U1758" t="s">
        <v>29</v>
      </c>
      <c r="V1758" t="s">
        <v>29</v>
      </c>
      <c r="W1758" t="s">
        <v>30</v>
      </c>
      <c r="X1758" s="8"/>
      <c r="Y1758" s="93"/>
      <c r="Z1758" s="93"/>
      <c r="AA1758" t="s">
        <v>2655</v>
      </c>
      <c r="AB1758" t="s">
        <v>2656</v>
      </c>
    </row>
    <row r="1759" spans="1:28" x14ac:dyDescent="0.3">
      <c r="A1759" s="8" t="b">
        <f t="shared" si="81"/>
        <v>0</v>
      </c>
      <c r="B1759" t="str">
        <f t="shared" si="82"/>
        <v>crystalofsoul02</v>
      </c>
      <c r="C1759" s="10" t="str">
        <f t="shared" si="83"/>
        <v>crystal_of_soul_02</v>
      </c>
      <c r="D1759">
        <v>6088</v>
      </c>
      <c r="E1759" t="s">
        <v>24</v>
      </c>
      <c r="F1759" t="s">
        <v>2657</v>
      </c>
      <c r="G1759" t="s">
        <v>26</v>
      </c>
      <c r="H1759" t="s">
        <v>2654</v>
      </c>
      <c r="I1759" t="s">
        <v>28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24</v>
      </c>
      <c r="R1759">
        <v>0</v>
      </c>
      <c r="S1759">
        <v>0</v>
      </c>
      <c r="T1759" t="s">
        <v>29</v>
      </c>
      <c r="U1759" t="s">
        <v>29</v>
      </c>
      <c r="V1759" t="s">
        <v>29</v>
      </c>
      <c r="W1759" t="s">
        <v>30</v>
      </c>
      <c r="X1759" s="8"/>
      <c r="Y1759" s="93"/>
      <c r="Z1759" s="93"/>
      <c r="AA1759" t="s">
        <v>2658</v>
      </c>
      <c r="AB1759" t="s">
        <v>2659</v>
      </c>
    </row>
    <row r="1760" spans="1:28" x14ac:dyDescent="0.3">
      <c r="A1760" s="6" t="b">
        <f t="shared" si="81"/>
        <v>0</v>
      </c>
      <c r="B1760" t="str">
        <f t="shared" si="82"/>
        <v>pieceofdarkness</v>
      </c>
      <c r="C1760" s="10" t="str">
        <f t="shared" si="83"/>
        <v>piece_of_darkness</v>
      </c>
      <c r="D1760">
        <v>6089</v>
      </c>
      <c r="E1760" t="s">
        <v>24</v>
      </c>
      <c r="F1760" t="s">
        <v>7605</v>
      </c>
      <c r="G1760" t="s">
        <v>26</v>
      </c>
      <c r="H1760" t="s">
        <v>7606</v>
      </c>
      <c r="I1760" t="s">
        <v>28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24</v>
      </c>
      <c r="R1760">
        <v>0</v>
      </c>
      <c r="S1760">
        <v>0</v>
      </c>
      <c r="T1760" t="s">
        <v>29</v>
      </c>
      <c r="U1760" t="s">
        <v>29</v>
      </c>
      <c r="V1760" t="s">
        <v>29</v>
      </c>
      <c r="W1760" t="s">
        <v>30</v>
      </c>
      <c r="AA1760" t="s">
        <v>7607</v>
      </c>
      <c r="AB1760" t="s">
        <v>7608</v>
      </c>
    </row>
    <row r="1761" spans="1:28" x14ac:dyDescent="0.3">
      <c r="A1761" s="8" t="b">
        <f t="shared" si="81"/>
        <v>0</v>
      </c>
      <c r="B1761" t="str">
        <f t="shared" si="82"/>
        <v>purifiedbradium</v>
      </c>
      <c r="C1761" s="10" t="str">
        <f t="shared" si="83"/>
        <v>purified_bradium</v>
      </c>
      <c r="D1761">
        <v>6090</v>
      </c>
      <c r="E1761" t="s">
        <v>24</v>
      </c>
      <c r="F1761" t="s">
        <v>7963</v>
      </c>
      <c r="G1761" t="s">
        <v>26</v>
      </c>
      <c r="H1761" t="s">
        <v>7964</v>
      </c>
      <c r="I1761" t="s">
        <v>28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24</v>
      </c>
      <c r="R1761">
        <v>0</v>
      </c>
      <c r="S1761">
        <v>0</v>
      </c>
      <c r="T1761" t="s">
        <v>29</v>
      </c>
      <c r="U1761" t="s">
        <v>29</v>
      </c>
      <c r="V1761" t="s">
        <v>29</v>
      </c>
      <c r="W1761" t="s">
        <v>30</v>
      </c>
      <c r="X1761" s="8"/>
      <c r="Y1761" s="93"/>
      <c r="Z1761" s="93"/>
      <c r="AA1761" t="s">
        <v>7965</v>
      </c>
      <c r="AB1761" t="s">
        <v>7966</v>
      </c>
    </row>
    <row r="1762" spans="1:28" x14ac:dyDescent="0.3">
      <c r="A1762" s="8" t="b">
        <f t="shared" si="81"/>
        <v>0</v>
      </c>
      <c r="B1762" t="str">
        <f t="shared" si="82"/>
        <v>traditionalcookie</v>
      </c>
      <c r="C1762" s="10" t="str">
        <f t="shared" si="83"/>
        <v>traditional_cookie</v>
      </c>
      <c r="D1762">
        <v>6094</v>
      </c>
      <c r="E1762" t="s">
        <v>24</v>
      </c>
      <c r="F1762" t="s">
        <v>10116</v>
      </c>
      <c r="G1762" t="s">
        <v>26</v>
      </c>
      <c r="H1762" t="s">
        <v>10117</v>
      </c>
      <c r="I1762" t="s">
        <v>28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24</v>
      </c>
      <c r="R1762">
        <v>0</v>
      </c>
      <c r="S1762">
        <v>0</v>
      </c>
      <c r="T1762" t="s">
        <v>29</v>
      </c>
      <c r="U1762" t="s">
        <v>29</v>
      </c>
      <c r="V1762" t="s">
        <v>29</v>
      </c>
      <c r="W1762" t="s">
        <v>30</v>
      </c>
      <c r="X1762" s="8"/>
      <c r="Y1762" s="93"/>
      <c r="Z1762" s="93"/>
      <c r="AA1762" t="s">
        <v>10118</v>
      </c>
      <c r="AB1762" t="s">
        <v>10119</v>
      </c>
    </row>
    <row r="1763" spans="1:28" x14ac:dyDescent="0.3">
      <c r="A1763" s="8" t="b">
        <f t="shared" si="81"/>
        <v>0</v>
      </c>
      <c r="B1763" t="str">
        <f t="shared" si="82"/>
        <v>flavoredalcohol</v>
      </c>
      <c r="C1763" s="10" t="str">
        <f t="shared" si="83"/>
        <v>flavored_alcohol</v>
      </c>
      <c r="D1763">
        <v>6095</v>
      </c>
      <c r="E1763" t="s">
        <v>24</v>
      </c>
      <c r="F1763" t="s">
        <v>4090</v>
      </c>
      <c r="G1763" t="s">
        <v>26</v>
      </c>
      <c r="H1763" t="s">
        <v>4091</v>
      </c>
      <c r="I1763" t="s">
        <v>28</v>
      </c>
      <c r="J1763" s="6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24</v>
      </c>
      <c r="R1763">
        <v>0</v>
      </c>
      <c r="S1763">
        <v>0</v>
      </c>
      <c r="T1763" t="s">
        <v>29</v>
      </c>
      <c r="U1763" t="s">
        <v>29</v>
      </c>
      <c r="V1763" t="s">
        <v>29</v>
      </c>
      <c r="W1763" t="s">
        <v>30</v>
      </c>
      <c r="Y1763" s="93"/>
      <c r="Z1763" s="93"/>
      <c r="AA1763" t="s">
        <v>4092</v>
      </c>
      <c r="AB1763" t="s">
        <v>4093</v>
      </c>
    </row>
    <row r="1764" spans="1:28" x14ac:dyDescent="0.3">
      <c r="A1764" s="8" t="b">
        <f t="shared" si="81"/>
        <v>0</v>
      </c>
      <c r="B1764" t="str">
        <f t="shared" si="82"/>
        <v>fishwithblueback</v>
      </c>
      <c r="C1764" s="10" t="str">
        <f t="shared" si="83"/>
        <v>fish_with_blue_back</v>
      </c>
      <c r="D1764">
        <v>6096</v>
      </c>
      <c r="E1764" t="s">
        <v>24</v>
      </c>
      <c r="F1764" t="s">
        <v>4013</v>
      </c>
      <c r="G1764" t="s">
        <v>26</v>
      </c>
      <c r="H1764" t="s">
        <v>4002</v>
      </c>
      <c r="I1764" t="s">
        <v>28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24</v>
      </c>
      <c r="R1764">
        <v>0</v>
      </c>
      <c r="S1764">
        <v>0</v>
      </c>
      <c r="T1764" t="s">
        <v>29</v>
      </c>
      <c r="U1764" t="s">
        <v>29</v>
      </c>
      <c r="V1764" t="s">
        <v>29</v>
      </c>
      <c r="W1764" t="s">
        <v>30</v>
      </c>
      <c r="X1764" s="8"/>
      <c r="Y1764" s="93"/>
      <c r="Z1764" s="93"/>
      <c r="AA1764" t="s">
        <v>4014</v>
      </c>
      <c r="AB1764" t="s">
        <v>4015</v>
      </c>
    </row>
    <row r="1765" spans="1:28" x14ac:dyDescent="0.3">
      <c r="A1765" s="8" t="b">
        <f t="shared" si="81"/>
        <v>0</v>
      </c>
      <c r="B1765" t="str">
        <f t="shared" si="82"/>
        <v>pumpkinpie</v>
      </c>
      <c r="C1765" s="10" t="str">
        <f t="shared" si="83"/>
        <v>pumpkin_pie_</v>
      </c>
      <c r="D1765">
        <v>6097</v>
      </c>
      <c r="E1765" t="s">
        <v>24</v>
      </c>
      <c r="F1765" t="s">
        <v>7943</v>
      </c>
      <c r="G1765" t="s">
        <v>26</v>
      </c>
      <c r="H1765" t="s">
        <v>7944</v>
      </c>
      <c r="I1765" t="s">
        <v>28</v>
      </c>
      <c r="J1765" s="6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24</v>
      </c>
      <c r="R1765">
        <v>0</v>
      </c>
      <c r="S1765">
        <v>0</v>
      </c>
      <c r="T1765" t="s">
        <v>29</v>
      </c>
      <c r="U1765" t="s">
        <v>29</v>
      </c>
      <c r="V1765" t="s">
        <v>29</v>
      </c>
      <c r="W1765" t="s">
        <v>30</v>
      </c>
      <c r="X1765" s="8"/>
      <c r="Y1765" s="93"/>
      <c r="Z1765" s="93"/>
      <c r="AA1765" t="s">
        <v>7945</v>
      </c>
      <c r="AB1765" t="s">
        <v>7946</v>
      </c>
    </row>
    <row r="1766" spans="1:28" x14ac:dyDescent="0.3">
      <c r="A1766" s="8" t="b">
        <f t="shared" si="81"/>
        <v>0</v>
      </c>
      <c r="B1766" t="str">
        <f t="shared" si="82"/>
        <v>smallsnowflower</v>
      </c>
      <c r="C1766" s="10" t="str">
        <f t="shared" si="83"/>
        <v>small_snow_flower</v>
      </c>
      <c r="D1766">
        <v>6098</v>
      </c>
      <c r="E1766" t="s">
        <v>24</v>
      </c>
      <c r="F1766" t="s">
        <v>9236</v>
      </c>
      <c r="G1766" t="s">
        <v>26</v>
      </c>
      <c r="H1766" t="s">
        <v>9237</v>
      </c>
      <c r="I1766" t="s">
        <v>28</v>
      </c>
      <c r="J1766" s="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24</v>
      </c>
      <c r="R1766">
        <v>0</v>
      </c>
      <c r="S1766">
        <v>0</v>
      </c>
      <c r="T1766" t="s">
        <v>29</v>
      </c>
      <c r="U1766" t="s">
        <v>29</v>
      </c>
      <c r="V1766" t="s">
        <v>29</v>
      </c>
      <c r="W1766" t="s">
        <v>30</v>
      </c>
      <c r="X1766" s="8"/>
      <c r="Y1766" s="93"/>
      <c r="Z1766" s="93"/>
      <c r="AA1766" t="s">
        <v>9238</v>
      </c>
      <c r="AB1766" t="s">
        <v>9239</v>
      </c>
    </row>
    <row r="1767" spans="1:28" x14ac:dyDescent="0.3">
      <c r="A1767" s="8" t="b">
        <f t="shared" si="81"/>
        <v>0</v>
      </c>
      <c r="B1767" t="str">
        <f t="shared" si="82"/>
        <v>grilledricecake</v>
      </c>
      <c r="C1767" s="10" t="str">
        <f t="shared" si="83"/>
        <v>grilled_rice_cake</v>
      </c>
      <c r="D1767">
        <v>6099</v>
      </c>
      <c r="E1767" t="s">
        <v>24</v>
      </c>
      <c r="F1767" t="s">
        <v>4826</v>
      </c>
      <c r="G1767" t="s">
        <v>26</v>
      </c>
      <c r="H1767" t="s">
        <v>4827</v>
      </c>
      <c r="I1767" t="s">
        <v>28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24</v>
      </c>
      <c r="R1767">
        <v>0</v>
      </c>
      <c r="S1767">
        <v>0</v>
      </c>
      <c r="T1767" t="s">
        <v>29</v>
      </c>
      <c r="U1767" t="s">
        <v>29</v>
      </c>
      <c r="V1767" t="s">
        <v>29</v>
      </c>
      <c r="W1767" t="s">
        <v>30</v>
      </c>
      <c r="X1767" s="8"/>
      <c r="Y1767" s="93"/>
      <c r="Z1767" s="93"/>
      <c r="AA1767" t="s">
        <v>4828</v>
      </c>
      <c r="AB1767" t="s">
        <v>4829</v>
      </c>
    </row>
    <row r="1768" spans="1:28" x14ac:dyDescent="0.3">
      <c r="A1768" s="8" t="b">
        <f t="shared" si="81"/>
        <v>0</v>
      </c>
      <c r="B1768" t="str">
        <f t="shared" si="82"/>
        <v>dampdarkness</v>
      </c>
      <c r="C1768" s="10" t="str">
        <f t="shared" si="83"/>
        <v>damp_darkness</v>
      </c>
      <c r="D1768">
        <v>6100</v>
      </c>
      <c r="E1768" t="s">
        <v>24</v>
      </c>
      <c r="F1768" t="s">
        <v>2756</v>
      </c>
      <c r="G1768" t="s">
        <v>26</v>
      </c>
      <c r="H1768" t="s">
        <v>2757</v>
      </c>
      <c r="I1768" t="s">
        <v>28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24</v>
      </c>
      <c r="R1768">
        <v>0</v>
      </c>
      <c r="S1768">
        <v>0</v>
      </c>
      <c r="T1768" t="s">
        <v>29</v>
      </c>
      <c r="U1768" t="s">
        <v>29</v>
      </c>
      <c r="V1768" t="s">
        <v>29</v>
      </c>
      <c r="W1768" t="s">
        <v>30</v>
      </c>
      <c r="X1768" s="8"/>
      <c r="Y1768" s="93"/>
      <c r="Z1768" s="93"/>
      <c r="AA1768" t="s">
        <v>2758</v>
      </c>
      <c r="AB1768" t="s">
        <v>2759</v>
      </c>
    </row>
    <row r="1769" spans="1:28" x14ac:dyDescent="0.3">
      <c r="A1769" s="8" t="b">
        <f t="shared" si="81"/>
        <v>0</v>
      </c>
      <c r="B1769" t="str">
        <f t="shared" si="82"/>
        <v>bigcell</v>
      </c>
      <c r="C1769" s="10" t="str">
        <f t="shared" si="83"/>
        <v>big_cell</v>
      </c>
      <c r="D1769">
        <v>6104</v>
      </c>
      <c r="E1769" t="s">
        <v>24</v>
      </c>
      <c r="F1769" t="s">
        <v>1086</v>
      </c>
      <c r="G1769" t="s">
        <v>26</v>
      </c>
      <c r="H1769" t="s">
        <v>1087</v>
      </c>
      <c r="I1769" t="s">
        <v>28</v>
      </c>
      <c r="J1769" s="1">
        <v>1000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24</v>
      </c>
      <c r="R1769">
        <v>0</v>
      </c>
      <c r="S1769">
        <v>0</v>
      </c>
      <c r="T1769" t="s">
        <v>29</v>
      </c>
      <c r="U1769" t="s">
        <v>29</v>
      </c>
      <c r="V1769" t="s">
        <v>29</v>
      </c>
      <c r="W1769" t="s">
        <v>30</v>
      </c>
      <c r="Y1769" s="93"/>
      <c r="Z1769" s="93"/>
      <c r="AA1769" t="s">
        <v>1088</v>
      </c>
      <c r="AB1769" t="s">
        <v>1089</v>
      </c>
    </row>
    <row r="1770" spans="1:28" x14ac:dyDescent="0.3">
      <c r="A1770" s="8" t="b">
        <f t="shared" si="81"/>
        <v>0</v>
      </c>
      <c r="B1770" t="str">
        <f t="shared" si="82"/>
        <v>morningdew</v>
      </c>
      <c r="C1770" s="10" t="str">
        <f t="shared" si="83"/>
        <v>morning_dew</v>
      </c>
      <c r="D1770">
        <v>6105</v>
      </c>
      <c r="E1770" t="s">
        <v>24</v>
      </c>
      <c r="F1770" t="s">
        <v>6806</v>
      </c>
      <c r="G1770" t="s">
        <v>26</v>
      </c>
      <c r="H1770" t="s">
        <v>6807</v>
      </c>
      <c r="I1770" t="s">
        <v>28</v>
      </c>
      <c r="J1770" s="1">
        <v>1000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 t="s">
        <v>24</v>
      </c>
      <c r="R1770">
        <v>0</v>
      </c>
      <c r="S1770">
        <v>0</v>
      </c>
      <c r="T1770" t="s">
        <v>29</v>
      </c>
      <c r="U1770" t="s">
        <v>29</v>
      </c>
      <c r="V1770" t="s">
        <v>29</v>
      </c>
      <c r="W1770" t="s">
        <v>30</v>
      </c>
      <c r="Y1770" s="93"/>
      <c r="Z1770" s="93"/>
      <c r="AA1770" t="s">
        <v>6808</v>
      </c>
      <c r="AB1770" t="s">
        <v>6809</v>
      </c>
    </row>
    <row r="1771" spans="1:28" x14ac:dyDescent="0.3">
      <c r="A1771" s="8" t="b">
        <f t="shared" si="81"/>
        <v>0</v>
      </c>
      <c r="B1771" t="str">
        <f t="shared" si="82"/>
        <v>wellripenedberry</v>
      </c>
      <c r="C1771" s="10" t="str">
        <f t="shared" si="83"/>
        <v>well_ripened_berry</v>
      </c>
      <c r="D1771">
        <v>6106</v>
      </c>
      <c r="E1771" t="s">
        <v>24</v>
      </c>
      <c r="F1771" t="s">
        <v>10565</v>
      </c>
      <c r="G1771" t="s">
        <v>26</v>
      </c>
      <c r="H1771" t="s">
        <v>10566</v>
      </c>
      <c r="I1771" t="s">
        <v>28</v>
      </c>
      <c r="J1771" s="1">
        <v>1000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 t="s">
        <v>24</v>
      </c>
      <c r="R1771">
        <v>0</v>
      </c>
      <c r="S1771">
        <v>0</v>
      </c>
      <c r="T1771" t="s">
        <v>29</v>
      </c>
      <c r="U1771" t="s">
        <v>29</v>
      </c>
      <c r="V1771" t="s">
        <v>29</v>
      </c>
      <c r="W1771" t="s">
        <v>30</v>
      </c>
      <c r="X1771" s="8"/>
      <c r="Y1771" s="93"/>
      <c r="Z1771" s="93"/>
      <c r="AA1771" t="s">
        <v>10567</v>
      </c>
      <c r="AB1771" t="s">
        <v>10568</v>
      </c>
    </row>
    <row r="1772" spans="1:28" x14ac:dyDescent="0.3">
      <c r="A1772" s="8" t="b">
        <f t="shared" si="81"/>
        <v>0</v>
      </c>
      <c r="B1772" t="str">
        <f t="shared" si="82"/>
        <v>sunsetontherock</v>
      </c>
      <c r="C1772" s="10" t="str">
        <f t="shared" si="83"/>
        <v>sunset_on_the_rock</v>
      </c>
      <c r="D1772">
        <v>6107</v>
      </c>
      <c r="E1772" t="s">
        <v>24</v>
      </c>
      <c r="F1772" t="s">
        <v>9790</v>
      </c>
      <c r="G1772" t="s">
        <v>26</v>
      </c>
      <c r="H1772" t="s">
        <v>9791</v>
      </c>
      <c r="I1772" t="s">
        <v>28</v>
      </c>
      <c r="J1772" s="1">
        <v>1000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24</v>
      </c>
      <c r="R1772">
        <v>0</v>
      </c>
      <c r="S1772">
        <v>0</v>
      </c>
      <c r="T1772" t="s">
        <v>29</v>
      </c>
      <c r="U1772" t="s">
        <v>29</v>
      </c>
      <c r="V1772" t="s">
        <v>29</v>
      </c>
      <c r="W1772" t="s">
        <v>30</v>
      </c>
      <c r="Y1772" s="93"/>
      <c r="Z1772" s="93"/>
      <c r="AA1772" t="s">
        <v>9792</v>
      </c>
      <c r="AB1772" t="s">
        <v>9793</v>
      </c>
    </row>
    <row r="1773" spans="1:28" x14ac:dyDescent="0.3">
      <c r="A1773" s="8" t="b">
        <f t="shared" si="81"/>
        <v>0</v>
      </c>
      <c r="B1773" t="str">
        <f t="shared" si="82"/>
        <v>applepudding</v>
      </c>
      <c r="C1773" s="10" t="str">
        <f t="shared" si="83"/>
        <v>apple_pudding</v>
      </c>
      <c r="D1773">
        <v>6108</v>
      </c>
      <c r="E1773" t="s">
        <v>24</v>
      </c>
      <c r="F1773" t="s">
        <v>455</v>
      </c>
      <c r="G1773" t="s">
        <v>26</v>
      </c>
      <c r="H1773" t="s">
        <v>456</v>
      </c>
      <c r="I1773" t="s">
        <v>28</v>
      </c>
      <c r="J1773" s="1">
        <v>1000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24</v>
      </c>
      <c r="R1773">
        <v>0</v>
      </c>
      <c r="S1773">
        <v>0</v>
      </c>
      <c r="T1773" t="s">
        <v>29</v>
      </c>
      <c r="U1773" t="s">
        <v>29</v>
      </c>
      <c r="V1773" t="s">
        <v>29</v>
      </c>
      <c r="W1773" t="s">
        <v>30</v>
      </c>
      <c r="X1773" s="8"/>
      <c r="Y1773" s="93"/>
      <c r="Z1773" s="93"/>
      <c r="AA1773" t="s">
        <v>457</v>
      </c>
      <c r="AB1773" t="s">
        <v>458</v>
      </c>
    </row>
    <row r="1774" spans="1:28" x14ac:dyDescent="0.3">
      <c r="A1774" s="8" t="b">
        <f t="shared" si="81"/>
        <v>0</v>
      </c>
      <c r="B1774" t="str">
        <f t="shared" si="82"/>
        <v>plantneutrient</v>
      </c>
      <c r="C1774" s="10" t="str">
        <f t="shared" si="83"/>
        <v>plant_neutrient</v>
      </c>
      <c r="D1774">
        <v>6109</v>
      </c>
      <c r="E1774" t="s">
        <v>24</v>
      </c>
      <c r="F1774" t="s">
        <v>7707</v>
      </c>
      <c r="G1774" t="s">
        <v>26</v>
      </c>
      <c r="H1774" t="s">
        <v>7708</v>
      </c>
      <c r="I1774" t="s">
        <v>28</v>
      </c>
      <c r="J1774" s="1">
        <v>1000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24</v>
      </c>
      <c r="R1774">
        <v>0</v>
      </c>
      <c r="S1774">
        <v>0</v>
      </c>
      <c r="T1774" t="s">
        <v>29</v>
      </c>
      <c r="U1774" t="s">
        <v>29</v>
      </c>
      <c r="V1774" t="s">
        <v>29</v>
      </c>
      <c r="W1774" t="s">
        <v>30</v>
      </c>
      <c r="X1774" s="8"/>
      <c r="Y1774" s="93"/>
      <c r="Z1774" s="93"/>
      <c r="AA1774" t="s">
        <v>7709</v>
      </c>
      <c r="AB1774" t="s">
        <v>7710</v>
      </c>
    </row>
    <row r="1775" spans="1:28" x14ac:dyDescent="0.3">
      <c r="A1775" s="8" t="b">
        <f t="shared" si="81"/>
        <v>0</v>
      </c>
      <c r="B1775" t="str">
        <f t="shared" si="82"/>
        <v>vitalflower</v>
      </c>
      <c r="C1775" s="10" t="str">
        <f t="shared" si="83"/>
        <v>vital_flower</v>
      </c>
      <c r="D1775">
        <v>6110</v>
      </c>
      <c r="E1775" t="s">
        <v>24</v>
      </c>
      <c r="F1775" t="s">
        <v>10439</v>
      </c>
      <c r="G1775" t="s">
        <v>26</v>
      </c>
      <c r="H1775" t="s">
        <v>10440</v>
      </c>
      <c r="I1775" t="s">
        <v>28</v>
      </c>
      <c r="J1775" s="1">
        <v>1000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24</v>
      </c>
      <c r="R1775">
        <v>0</v>
      </c>
      <c r="S1775">
        <v>0</v>
      </c>
      <c r="T1775" t="s">
        <v>29</v>
      </c>
      <c r="U1775" t="s">
        <v>29</v>
      </c>
      <c r="V1775" t="s">
        <v>29</v>
      </c>
      <c r="W1775" t="s">
        <v>30</v>
      </c>
      <c r="X1775" s="8"/>
      <c r="Y1775" s="93"/>
      <c r="Z1775" s="93"/>
      <c r="AA1775" t="s">
        <v>10441</v>
      </c>
      <c r="AB1775" t="s">
        <v>10442</v>
      </c>
    </row>
    <row r="1776" spans="1:28" x14ac:dyDescent="0.3">
      <c r="A1776" s="8" t="b">
        <f t="shared" si="81"/>
        <v>0</v>
      </c>
      <c r="B1776" t="str">
        <f t="shared" si="82"/>
        <v>mysticstone</v>
      </c>
      <c r="C1776" s="10" t="str">
        <f t="shared" si="83"/>
        <v>mystic_stone</v>
      </c>
      <c r="D1776">
        <v>6111</v>
      </c>
      <c r="E1776" t="s">
        <v>24</v>
      </c>
      <c r="F1776" t="s">
        <v>7001</v>
      </c>
      <c r="G1776" t="s">
        <v>26</v>
      </c>
      <c r="H1776" t="s">
        <v>7002</v>
      </c>
      <c r="I1776" t="s">
        <v>28</v>
      </c>
      <c r="J1776" s="1">
        <v>1000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24</v>
      </c>
      <c r="R1776">
        <v>0</v>
      </c>
      <c r="S1776">
        <v>0</v>
      </c>
      <c r="T1776" t="s">
        <v>29</v>
      </c>
      <c r="U1776" t="s">
        <v>29</v>
      </c>
      <c r="V1776" t="s">
        <v>29</v>
      </c>
      <c r="W1776" t="s">
        <v>30</v>
      </c>
      <c r="X1776" s="8"/>
      <c r="Y1776" s="93"/>
      <c r="Z1776" s="93"/>
      <c r="AA1776" t="s">
        <v>7003</v>
      </c>
      <c r="AB1776" t="s">
        <v>7004</v>
      </c>
    </row>
    <row r="1777" spans="1:28" x14ac:dyDescent="0.3">
      <c r="A1777" s="8" t="b">
        <f t="shared" si="81"/>
        <v>0</v>
      </c>
      <c r="B1777" t="str">
        <f t="shared" si="82"/>
        <v>freshplant</v>
      </c>
      <c r="C1777" s="10" t="str">
        <f t="shared" si="83"/>
        <v>fresh_plant</v>
      </c>
      <c r="D1777">
        <v>6112</v>
      </c>
      <c r="E1777" t="s">
        <v>24</v>
      </c>
      <c r="F1777" t="s">
        <v>4210</v>
      </c>
      <c r="G1777" t="s">
        <v>26</v>
      </c>
      <c r="H1777" t="s">
        <v>4211</v>
      </c>
      <c r="I1777" t="s">
        <v>28</v>
      </c>
      <c r="J1777" s="1">
        <v>1000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24</v>
      </c>
      <c r="R1777">
        <v>0</v>
      </c>
      <c r="S1777">
        <v>0</v>
      </c>
      <c r="T1777" t="s">
        <v>29</v>
      </c>
      <c r="U1777" t="s">
        <v>29</v>
      </c>
      <c r="V1777" t="s">
        <v>29</v>
      </c>
      <c r="W1777" t="s">
        <v>30</v>
      </c>
      <c r="X1777" s="8"/>
      <c r="Y1777" s="93"/>
      <c r="Z1777" s="93"/>
      <c r="AA1777" t="s">
        <v>4212</v>
      </c>
      <c r="AB1777" t="s">
        <v>4213</v>
      </c>
    </row>
    <row r="1778" spans="1:28" x14ac:dyDescent="0.3">
      <c r="A1778" s="8" t="b">
        <f t="shared" si="81"/>
        <v>0</v>
      </c>
      <c r="B1778" t="str">
        <f t="shared" si="82"/>
        <v>vitalflower</v>
      </c>
      <c r="C1778" s="10" t="str">
        <f t="shared" si="83"/>
        <v>vital_flower_</v>
      </c>
      <c r="D1778">
        <v>6113</v>
      </c>
      <c r="E1778" t="s">
        <v>24</v>
      </c>
      <c r="F1778" t="s">
        <v>10443</v>
      </c>
      <c r="G1778" t="s">
        <v>26</v>
      </c>
      <c r="H1778" t="s">
        <v>10440</v>
      </c>
      <c r="I1778" t="s">
        <v>28</v>
      </c>
      <c r="J1778" s="1">
        <v>1000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24</v>
      </c>
      <c r="R1778">
        <v>0</v>
      </c>
      <c r="S1778">
        <v>0</v>
      </c>
      <c r="T1778" t="s">
        <v>29</v>
      </c>
      <c r="U1778" t="s">
        <v>29</v>
      </c>
      <c r="V1778" t="s">
        <v>29</v>
      </c>
      <c r="W1778" t="s">
        <v>30</v>
      </c>
      <c r="X1778" s="8"/>
      <c r="Y1778" s="93"/>
      <c r="Z1778" s="93"/>
      <c r="AA1778" t="s">
        <v>10444</v>
      </c>
      <c r="AB1778" t="s">
        <v>10445</v>
      </c>
    </row>
    <row r="1779" spans="1:28" x14ac:dyDescent="0.3">
      <c r="A1779" s="8" t="b">
        <f t="shared" si="81"/>
        <v>0</v>
      </c>
      <c r="B1779" t="str">
        <f t="shared" si="82"/>
        <v>flamegemstone</v>
      </c>
      <c r="C1779" s="10" t="str">
        <f t="shared" si="83"/>
        <v>flame_gemstone</v>
      </c>
      <c r="D1779">
        <v>6114</v>
      </c>
      <c r="E1779" t="s">
        <v>24</v>
      </c>
      <c r="F1779" t="s">
        <v>4042</v>
      </c>
      <c r="G1779" t="s">
        <v>26</v>
      </c>
      <c r="H1779" t="s">
        <v>4043</v>
      </c>
      <c r="I1779" t="s">
        <v>28</v>
      </c>
      <c r="J1779" s="1">
        <v>1000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24</v>
      </c>
      <c r="R1779">
        <v>0</v>
      </c>
      <c r="S1779">
        <v>0</v>
      </c>
      <c r="T1779" t="s">
        <v>29</v>
      </c>
      <c r="U1779" t="s">
        <v>29</v>
      </c>
      <c r="V1779" t="s">
        <v>29</v>
      </c>
      <c r="W1779" t="s">
        <v>30</v>
      </c>
      <c r="X1779" s="8"/>
      <c r="Y1779" s="93"/>
      <c r="Z1779" s="93"/>
      <c r="AA1779" t="s">
        <v>4044</v>
      </c>
      <c r="AB1779" t="s">
        <v>4045</v>
      </c>
    </row>
    <row r="1780" spans="1:28" x14ac:dyDescent="0.3">
      <c r="A1780" s="8" t="b">
        <f t="shared" si="81"/>
        <v>0</v>
      </c>
      <c r="B1780" t="str">
        <f t="shared" si="82"/>
        <v>bun</v>
      </c>
      <c r="C1780" s="10" t="str">
        <f t="shared" si="83"/>
        <v>bun_</v>
      </c>
      <c r="D1780">
        <v>6115</v>
      </c>
      <c r="E1780" t="s">
        <v>24</v>
      </c>
      <c r="F1780" t="s">
        <v>1732</v>
      </c>
      <c r="G1780" t="s">
        <v>26</v>
      </c>
      <c r="H1780" t="s">
        <v>1728</v>
      </c>
      <c r="I1780" t="s">
        <v>28</v>
      </c>
      <c r="J1780" s="1">
        <v>1000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24</v>
      </c>
      <c r="R1780">
        <v>0</v>
      </c>
      <c r="S1780">
        <v>0</v>
      </c>
      <c r="T1780" t="s">
        <v>29</v>
      </c>
      <c r="U1780" t="s">
        <v>29</v>
      </c>
      <c r="V1780" t="s">
        <v>29</v>
      </c>
      <c r="W1780" t="s">
        <v>30</v>
      </c>
      <c r="X1780" s="8"/>
      <c r="Y1780" s="93"/>
      <c r="Z1780" s="93"/>
      <c r="AA1780" t="s">
        <v>1733</v>
      </c>
      <c r="AB1780" t="s">
        <v>1734</v>
      </c>
    </row>
    <row r="1781" spans="1:28" x14ac:dyDescent="0.3">
      <c r="A1781" s="8" t="b">
        <f t="shared" si="81"/>
        <v>0</v>
      </c>
      <c r="B1781" t="str">
        <f t="shared" si="82"/>
        <v>makeoverbrush</v>
      </c>
      <c r="C1781" s="10" t="str">
        <f t="shared" si="83"/>
        <v>makeover_brush</v>
      </c>
      <c r="D1781">
        <v>6121</v>
      </c>
      <c r="E1781" t="s">
        <v>24</v>
      </c>
      <c r="F1781" t="s">
        <v>6401</v>
      </c>
      <c r="G1781" t="s">
        <v>26</v>
      </c>
      <c r="H1781" t="s">
        <v>6402</v>
      </c>
      <c r="I1781" t="s">
        <v>28</v>
      </c>
      <c r="J1781" s="1">
        <v>1000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24</v>
      </c>
      <c r="R1781">
        <v>0</v>
      </c>
      <c r="S1781">
        <v>0</v>
      </c>
      <c r="T1781" t="s">
        <v>29</v>
      </c>
      <c r="U1781" t="s">
        <v>29</v>
      </c>
      <c r="V1781" t="s">
        <v>29</v>
      </c>
      <c r="W1781" t="s">
        <v>30</v>
      </c>
      <c r="X1781" s="8"/>
      <c r="Y1781" s="93"/>
      <c r="Z1781" s="93"/>
      <c r="AA1781" t="s">
        <v>6403</v>
      </c>
      <c r="AB1781" t="s">
        <v>6404</v>
      </c>
    </row>
    <row r="1782" spans="1:28" x14ac:dyDescent="0.3">
      <c r="A1782" s="8" t="b">
        <f t="shared" si="81"/>
        <v>0</v>
      </c>
      <c r="B1782" t="str">
        <f t="shared" si="82"/>
        <v>paintbrush</v>
      </c>
      <c r="C1782" s="10" t="str">
        <f t="shared" si="83"/>
        <v>paint_brush</v>
      </c>
      <c r="D1782">
        <v>6122</v>
      </c>
      <c r="E1782" t="s">
        <v>24</v>
      </c>
      <c r="F1782" t="s">
        <v>7392</v>
      </c>
      <c r="G1782" t="s">
        <v>26</v>
      </c>
      <c r="H1782" t="s">
        <v>7393</v>
      </c>
      <c r="I1782" t="s">
        <v>28</v>
      </c>
      <c r="J1782" s="1">
        <v>1000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24</v>
      </c>
      <c r="R1782">
        <v>0</v>
      </c>
      <c r="S1782">
        <v>0</v>
      </c>
      <c r="T1782" t="s">
        <v>29</v>
      </c>
      <c r="U1782" t="s">
        <v>29</v>
      </c>
      <c r="V1782" t="s">
        <v>29</v>
      </c>
      <c r="W1782" t="s">
        <v>30</v>
      </c>
      <c r="X1782" s="8"/>
      <c r="Y1782" s="93"/>
      <c r="Z1782" s="93"/>
      <c r="AA1782" t="s">
        <v>7394</v>
      </c>
      <c r="AB1782" t="s">
        <v>7395</v>
      </c>
    </row>
    <row r="1783" spans="1:28" x14ac:dyDescent="0.3">
      <c r="A1783" s="8" t="b">
        <f t="shared" si="81"/>
        <v>0</v>
      </c>
      <c r="B1783" t="str">
        <f t="shared" si="82"/>
        <v>surfacepaint</v>
      </c>
      <c r="C1783" s="10" t="str">
        <f t="shared" si="83"/>
        <v>surface_paint</v>
      </c>
      <c r="D1783">
        <v>6123</v>
      </c>
      <c r="E1783" t="s">
        <v>24</v>
      </c>
      <c r="F1783" t="s">
        <v>9798</v>
      </c>
      <c r="G1783" t="s">
        <v>26</v>
      </c>
      <c r="H1783" t="s">
        <v>9799</v>
      </c>
      <c r="I1783" t="s">
        <v>28</v>
      </c>
      <c r="J1783" s="1">
        <v>1000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24</v>
      </c>
      <c r="R1783">
        <v>0</v>
      </c>
      <c r="S1783">
        <v>0</v>
      </c>
      <c r="T1783" t="s">
        <v>29</v>
      </c>
      <c r="U1783" t="s">
        <v>29</v>
      </c>
      <c r="V1783" t="s">
        <v>29</v>
      </c>
      <c r="W1783" t="s">
        <v>30</v>
      </c>
      <c r="X1783" s="8"/>
      <c r="Y1783" s="93"/>
      <c r="Z1783" s="93"/>
      <c r="AA1783" t="s">
        <v>9800</v>
      </c>
      <c r="AB1783" t="s">
        <v>9801</v>
      </c>
    </row>
    <row r="1784" spans="1:28" x14ac:dyDescent="0.3">
      <c r="A1784" s="8" t="b">
        <f t="shared" si="81"/>
        <v>0</v>
      </c>
      <c r="B1784" t="str">
        <f t="shared" si="82"/>
        <v>wolf'sflute</v>
      </c>
      <c r="C1784" s="10" t="str">
        <f t="shared" si="83"/>
        <v>wolf's_flute</v>
      </c>
      <c r="D1784">
        <v>6124</v>
      </c>
      <c r="E1784" t="s">
        <v>24</v>
      </c>
      <c r="F1784" t="s">
        <v>10815</v>
      </c>
      <c r="G1784" t="s">
        <v>26</v>
      </c>
      <c r="H1784" t="s">
        <v>10816</v>
      </c>
      <c r="I1784" t="s">
        <v>28</v>
      </c>
      <c r="J1784" s="1">
        <v>1000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24</v>
      </c>
      <c r="R1784">
        <v>0</v>
      </c>
      <c r="S1784">
        <v>0</v>
      </c>
      <c r="T1784" t="s">
        <v>29</v>
      </c>
      <c r="U1784" t="s">
        <v>29</v>
      </c>
      <c r="V1784" t="s">
        <v>29</v>
      </c>
      <c r="W1784" t="s">
        <v>30</v>
      </c>
      <c r="X1784" s="8"/>
      <c r="Y1784" s="93"/>
      <c r="Z1784" s="93"/>
      <c r="AA1784" t="s">
        <v>10817</v>
      </c>
      <c r="AB1784" t="s">
        <v>10818</v>
      </c>
    </row>
    <row r="1785" spans="1:28" x14ac:dyDescent="0.3">
      <c r="A1785" s="8" t="b">
        <f t="shared" si="81"/>
        <v>0</v>
      </c>
      <c r="B1785" t="str">
        <f t="shared" si="82"/>
        <v>heartbrokentears</v>
      </c>
      <c r="C1785" s="10" t="str">
        <f t="shared" si="83"/>
        <v>heartbroken_tears</v>
      </c>
      <c r="D1785">
        <v>6144</v>
      </c>
      <c r="E1785" t="s">
        <v>24</v>
      </c>
      <c r="F1785" t="s">
        <v>5077</v>
      </c>
      <c r="G1785" t="s">
        <v>26</v>
      </c>
      <c r="H1785" t="s">
        <v>5078</v>
      </c>
      <c r="I1785" t="s">
        <v>28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24</v>
      </c>
      <c r="R1785">
        <v>0</v>
      </c>
      <c r="S1785">
        <v>0</v>
      </c>
      <c r="T1785" t="s">
        <v>29</v>
      </c>
      <c r="U1785" t="s">
        <v>29</v>
      </c>
      <c r="V1785" t="s">
        <v>29</v>
      </c>
      <c r="W1785" t="s">
        <v>30</v>
      </c>
      <c r="X1785" s="8"/>
      <c r="Y1785" s="93"/>
      <c r="Z1785" s="93"/>
      <c r="AA1785" t="s">
        <v>5079</v>
      </c>
      <c r="AB1785" t="s">
        <v>5080</v>
      </c>
    </row>
    <row r="1786" spans="1:28" x14ac:dyDescent="0.3">
      <c r="A1786" s="8" t="b">
        <f t="shared" si="81"/>
        <v>0</v>
      </c>
      <c r="B1786" t="str">
        <f t="shared" si="82"/>
        <v>vulcanbullet</v>
      </c>
      <c r="C1786" s="10" t="str">
        <f t="shared" si="83"/>
        <v>vulcan_bullet</v>
      </c>
      <c r="D1786">
        <v>6145</v>
      </c>
      <c r="E1786" t="s">
        <v>24</v>
      </c>
      <c r="F1786" t="s">
        <v>10466</v>
      </c>
      <c r="G1786" t="s">
        <v>26</v>
      </c>
      <c r="H1786" t="s">
        <v>10467</v>
      </c>
      <c r="I1786" t="s">
        <v>28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24</v>
      </c>
      <c r="R1786">
        <v>0</v>
      </c>
      <c r="S1786">
        <v>0</v>
      </c>
      <c r="T1786" t="s">
        <v>29</v>
      </c>
      <c r="U1786" t="s">
        <v>29</v>
      </c>
      <c r="V1786" t="s">
        <v>29</v>
      </c>
      <c r="W1786" t="s">
        <v>30</v>
      </c>
      <c r="X1786" s="8"/>
      <c r="Y1786" s="93"/>
      <c r="Z1786" s="93"/>
      <c r="AA1786" t="s">
        <v>10468</v>
      </c>
      <c r="AB1786" t="s">
        <v>10469</v>
      </c>
    </row>
    <row r="1787" spans="1:28" x14ac:dyDescent="0.3">
      <c r="A1787" s="8" t="b">
        <f t="shared" si="81"/>
        <v>0</v>
      </c>
      <c r="B1787" t="str">
        <f t="shared" si="82"/>
        <v>magicgearfuel</v>
      </c>
      <c r="C1787" s="10" t="str">
        <f t="shared" si="83"/>
        <v>magic_gear_fuel</v>
      </c>
      <c r="D1787">
        <v>6146</v>
      </c>
      <c r="E1787" t="s">
        <v>24</v>
      </c>
      <c r="F1787" t="s">
        <v>6338</v>
      </c>
      <c r="G1787" t="s">
        <v>26</v>
      </c>
      <c r="H1787" t="s">
        <v>6339</v>
      </c>
      <c r="I1787" t="s">
        <v>28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24</v>
      </c>
      <c r="R1787">
        <v>0</v>
      </c>
      <c r="S1787">
        <v>0</v>
      </c>
      <c r="T1787" t="s">
        <v>29</v>
      </c>
      <c r="U1787" t="s">
        <v>29</v>
      </c>
      <c r="V1787" t="s">
        <v>29</v>
      </c>
      <c r="W1787" t="s">
        <v>30</v>
      </c>
      <c r="X1787" s="8"/>
      <c r="Y1787" s="93"/>
      <c r="Z1787" s="93"/>
      <c r="AA1787" t="s">
        <v>6340</v>
      </c>
      <c r="AB1787" t="s">
        <v>6341</v>
      </c>
    </row>
    <row r="1788" spans="1:28" x14ac:dyDescent="0.3">
      <c r="A1788" s="8" t="b">
        <f t="shared" si="81"/>
        <v>0</v>
      </c>
      <c r="B1788" t="str">
        <f t="shared" si="82"/>
        <v>liquidcondensedbullet</v>
      </c>
      <c r="C1788" s="10" t="str">
        <f t="shared" si="83"/>
        <v>liquid_condensed_bullet</v>
      </c>
      <c r="D1788">
        <v>6147</v>
      </c>
      <c r="E1788" t="s">
        <v>24</v>
      </c>
      <c r="F1788" t="s">
        <v>6127</v>
      </c>
      <c r="G1788" t="s">
        <v>26</v>
      </c>
      <c r="H1788" t="s">
        <v>6128</v>
      </c>
      <c r="I1788" t="s">
        <v>28</v>
      </c>
      <c r="J1788">
        <v>50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24</v>
      </c>
      <c r="R1788">
        <v>0</v>
      </c>
      <c r="S1788">
        <v>0</v>
      </c>
      <c r="T1788" t="s">
        <v>29</v>
      </c>
      <c r="U1788" t="s">
        <v>29</v>
      </c>
      <c r="V1788" t="s">
        <v>29</v>
      </c>
      <c r="W1788" t="s">
        <v>30</v>
      </c>
      <c r="Y1788" s="93"/>
      <c r="Z1788" s="93"/>
      <c r="AA1788" t="s">
        <v>6129</v>
      </c>
      <c r="AB1788" t="s">
        <v>6130</v>
      </c>
    </row>
    <row r="1789" spans="1:28" x14ac:dyDescent="0.3">
      <c r="A1789" s="8" t="b">
        <f t="shared" si="81"/>
        <v>0</v>
      </c>
      <c r="B1789" t="str">
        <f t="shared" si="82"/>
        <v>bradium</v>
      </c>
      <c r="C1789" s="10" t="str">
        <f t="shared" si="83"/>
        <v>bradium</v>
      </c>
      <c r="D1789">
        <v>6224</v>
      </c>
      <c r="E1789" t="s">
        <v>24</v>
      </c>
      <c r="F1789" t="s">
        <v>1542</v>
      </c>
      <c r="G1789" t="s">
        <v>26</v>
      </c>
      <c r="H1789" t="s">
        <v>1542</v>
      </c>
      <c r="I1789" t="s">
        <v>28</v>
      </c>
      <c r="J1789" s="1">
        <v>2000</v>
      </c>
      <c r="K1789">
        <v>15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24</v>
      </c>
      <c r="R1789">
        <v>0</v>
      </c>
      <c r="S1789">
        <v>0</v>
      </c>
      <c r="T1789" t="s">
        <v>29</v>
      </c>
      <c r="U1789" t="s">
        <v>29</v>
      </c>
      <c r="V1789" t="s">
        <v>29</v>
      </c>
      <c r="W1789" t="s">
        <v>30</v>
      </c>
      <c r="X1789" s="8"/>
      <c r="Y1789" s="93"/>
      <c r="Z1789" s="93"/>
      <c r="AA1789" t="s">
        <v>1543</v>
      </c>
      <c r="AB1789" t="s">
        <v>1544</v>
      </c>
    </row>
    <row r="1790" spans="1:28" x14ac:dyDescent="0.3">
      <c r="A1790" s="8" t="b">
        <f t="shared" si="81"/>
        <v>0</v>
      </c>
      <c r="B1790" t="str">
        <f t="shared" si="82"/>
        <v>mouldpowder</v>
      </c>
      <c r="C1790" s="10" t="str">
        <f t="shared" si="83"/>
        <v>mould_powder</v>
      </c>
      <c r="D1790">
        <v>7001</v>
      </c>
      <c r="E1790" t="s">
        <v>24</v>
      </c>
      <c r="F1790" t="s">
        <v>6846</v>
      </c>
      <c r="G1790" t="s">
        <v>26</v>
      </c>
      <c r="H1790" t="s">
        <v>6847</v>
      </c>
      <c r="I1790" t="s">
        <v>28</v>
      </c>
      <c r="J1790">
        <v>466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24</v>
      </c>
      <c r="R1790">
        <v>0</v>
      </c>
      <c r="S1790">
        <v>0</v>
      </c>
      <c r="T1790" t="s">
        <v>29</v>
      </c>
      <c r="U1790" t="s">
        <v>29</v>
      </c>
      <c r="V1790" t="s">
        <v>29</v>
      </c>
      <c r="W1790" t="s">
        <v>30</v>
      </c>
      <c r="X1790" s="8"/>
      <c r="Y1790" s="93"/>
      <c r="Z1790" s="93"/>
      <c r="AA1790" t="s">
        <v>6848</v>
      </c>
      <c r="AB1790" t="s">
        <v>6849</v>
      </c>
    </row>
    <row r="1791" spans="1:28" x14ac:dyDescent="0.3">
      <c r="A1791" s="8" t="b">
        <f t="shared" si="81"/>
        <v>0</v>
      </c>
      <c r="B1791" t="str">
        <f t="shared" si="82"/>
        <v>ogretooth</v>
      </c>
      <c r="C1791" s="10" t="str">
        <f t="shared" si="83"/>
        <v>ogre_tooth</v>
      </c>
      <c r="D1791">
        <v>7002</v>
      </c>
      <c r="E1791" t="s">
        <v>24</v>
      </c>
      <c r="F1791" t="s">
        <v>7174</v>
      </c>
      <c r="G1791" t="s">
        <v>26</v>
      </c>
      <c r="H1791" t="s">
        <v>7175</v>
      </c>
      <c r="I1791" t="s">
        <v>28</v>
      </c>
      <c r="J1791">
        <v>658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24</v>
      </c>
      <c r="R1791">
        <v>0</v>
      </c>
      <c r="S1791">
        <v>0</v>
      </c>
      <c r="T1791" t="s">
        <v>29</v>
      </c>
      <c r="U1791" t="s">
        <v>29</v>
      </c>
      <c r="V1791" t="s">
        <v>29</v>
      </c>
      <c r="W1791" t="s">
        <v>30</v>
      </c>
      <c r="X1791" s="8"/>
      <c r="Y1791" s="93"/>
      <c r="Z1791" s="93"/>
      <c r="AA1791" t="s">
        <v>7176</v>
      </c>
      <c r="AB1791" t="s">
        <v>7177</v>
      </c>
    </row>
    <row r="1792" spans="1:28" x14ac:dyDescent="0.3">
      <c r="A1792" s="8" t="b">
        <f t="shared" si="81"/>
        <v>0</v>
      </c>
      <c r="B1792" t="str">
        <f t="shared" si="82"/>
        <v>anolianskin</v>
      </c>
      <c r="C1792" s="10" t="str">
        <f t="shared" si="83"/>
        <v>anolian_skin</v>
      </c>
      <c r="D1792">
        <v>7003</v>
      </c>
      <c r="E1792" t="s">
        <v>24</v>
      </c>
      <c r="F1792" t="s">
        <v>386</v>
      </c>
      <c r="G1792" t="s">
        <v>26</v>
      </c>
      <c r="H1792" t="s">
        <v>387</v>
      </c>
      <c r="I1792" t="s">
        <v>28</v>
      </c>
      <c r="J1792">
        <v>968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24</v>
      </c>
      <c r="R1792">
        <v>0</v>
      </c>
      <c r="S1792">
        <v>0</v>
      </c>
      <c r="T1792" t="s">
        <v>29</v>
      </c>
      <c r="U1792" t="s">
        <v>29</v>
      </c>
      <c r="V1792" t="s">
        <v>29</v>
      </c>
      <c r="W1792" t="s">
        <v>30</v>
      </c>
      <c r="Y1792" s="93"/>
      <c r="Z1792" s="93"/>
      <c r="AA1792" t="s">
        <v>388</v>
      </c>
      <c r="AB1792" t="s">
        <v>389</v>
      </c>
    </row>
    <row r="1793" spans="1:28" x14ac:dyDescent="0.3">
      <c r="A1793" s="8" t="b">
        <f t="shared" si="81"/>
        <v>0</v>
      </c>
      <c r="B1793" t="str">
        <f t="shared" si="82"/>
        <v>mudlump</v>
      </c>
      <c r="C1793" s="10" t="str">
        <f t="shared" si="83"/>
        <v>mud_lump</v>
      </c>
      <c r="D1793">
        <v>7004</v>
      </c>
      <c r="E1793" t="s">
        <v>24</v>
      </c>
      <c r="F1793" t="s">
        <v>6866</v>
      </c>
      <c r="G1793" t="s">
        <v>26</v>
      </c>
      <c r="H1793" t="s">
        <v>6867</v>
      </c>
      <c r="I1793" t="s">
        <v>28</v>
      </c>
      <c r="J1793">
        <v>876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24</v>
      </c>
      <c r="R1793">
        <v>0</v>
      </c>
      <c r="S1793">
        <v>0</v>
      </c>
      <c r="T1793" t="s">
        <v>29</v>
      </c>
      <c r="U1793" t="s">
        <v>29</v>
      </c>
      <c r="V1793" t="s">
        <v>29</v>
      </c>
      <c r="W1793" t="s">
        <v>30</v>
      </c>
      <c r="X1793" s="8"/>
      <c r="Y1793" s="93"/>
      <c r="Z1793" s="93"/>
      <c r="AA1793" t="s">
        <v>6868</v>
      </c>
      <c r="AB1793" t="s">
        <v>6869</v>
      </c>
    </row>
    <row r="1794" spans="1:28" x14ac:dyDescent="0.3">
      <c r="A1794" s="8" t="b">
        <f t="shared" ref="A1794:A1857" si="84">ISNUMBER(SEARCH("callfunc",X1794))</f>
        <v>0</v>
      </c>
      <c r="B1794" t="str">
        <f t="shared" ref="B1794:B1857" si="85">LOWER(SUBSTITUTE(F1794,"_",""))</f>
        <v>skull</v>
      </c>
      <c r="C1794" s="10" t="str">
        <f t="shared" ref="C1794:C1857" si="86">LOWER(F1794)</f>
        <v>skull</v>
      </c>
      <c r="D1794">
        <v>7005</v>
      </c>
      <c r="E1794" t="s">
        <v>24</v>
      </c>
      <c r="F1794" t="s">
        <v>9182</v>
      </c>
      <c r="G1794" t="s">
        <v>26</v>
      </c>
      <c r="H1794" t="s">
        <v>9182</v>
      </c>
      <c r="I1794" t="s">
        <v>28</v>
      </c>
      <c r="J1794" s="1">
        <v>1044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24</v>
      </c>
      <c r="R1794">
        <v>0</v>
      </c>
      <c r="S1794">
        <v>0</v>
      </c>
      <c r="T1794" t="s">
        <v>29</v>
      </c>
      <c r="U1794" t="s">
        <v>29</v>
      </c>
      <c r="V1794" t="s">
        <v>29</v>
      </c>
      <c r="W1794" t="s">
        <v>30</v>
      </c>
      <c r="X1794" s="8"/>
      <c r="Y1794" s="93"/>
      <c r="Z1794" s="93"/>
      <c r="AA1794" t="s">
        <v>9183</v>
      </c>
      <c r="AB1794" t="s">
        <v>9184</v>
      </c>
    </row>
    <row r="1795" spans="1:28" x14ac:dyDescent="0.3">
      <c r="A1795" s="8" t="b">
        <f t="shared" si="84"/>
        <v>0</v>
      </c>
      <c r="B1795" t="str">
        <f t="shared" si="85"/>
        <v>wingofredbat</v>
      </c>
      <c r="C1795" s="10" t="str">
        <f t="shared" si="86"/>
        <v>wing_of_red_bat</v>
      </c>
      <c r="D1795">
        <v>7006</v>
      </c>
      <c r="E1795" t="s">
        <v>24</v>
      </c>
      <c r="F1795" t="s">
        <v>10780</v>
      </c>
      <c r="G1795" t="s">
        <v>26</v>
      </c>
      <c r="H1795" t="s">
        <v>10781</v>
      </c>
      <c r="I1795" t="s">
        <v>28</v>
      </c>
      <c r="J1795">
        <v>168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24</v>
      </c>
      <c r="R1795">
        <v>0</v>
      </c>
      <c r="S1795">
        <v>0</v>
      </c>
      <c r="T1795" t="s">
        <v>29</v>
      </c>
      <c r="U1795" t="s">
        <v>29</v>
      </c>
      <c r="V1795" t="s">
        <v>29</v>
      </c>
      <c r="W1795" t="s">
        <v>30</v>
      </c>
      <c r="X1795" s="8"/>
      <c r="Y1795" s="93"/>
      <c r="Z1795" s="93"/>
      <c r="AA1795" t="s">
        <v>10782</v>
      </c>
      <c r="AB1795" t="s">
        <v>10783</v>
      </c>
    </row>
    <row r="1796" spans="1:28" x14ac:dyDescent="0.3">
      <c r="A1796" s="8" t="b">
        <f t="shared" si="84"/>
        <v>0</v>
      </c>
      <c r="B1796" t="str">
        <f t="shared" si="85"/>
        <v>clawofrat</v>
      </c>
      <c r="C1796" s="10" t="str">
        <f t="shared" si="86"/>
        <v>claw_of_rat</v>
      </c>
      <c r="D1796">
        <v>7007</v>
      </c>
      <c r="E1796" t="s">
        <v>24</v>
      </c>
      <c r="F1796" t="s">
        <v>2269</v>
      </c>
      <c r="G1796" t="s">
        <v>26</v>
      </c>
      <c r="H1796" t="s">
        <v>2270</v>
      </c>
      <c r="I1796" t="s">
        <v>28</v>
      </c>
      <c r="J1796">
        <v>748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24</v>
      </c>
      <c r="R1796">
        <v>0</v>
      </c>
      <c r="S1796">
        <v>0</v>
      </c>
      <c r="T1796" t="s">
        <v>29</v>
      </c>
      <c r="U1796" t="s">
        <v>29</v>
      </c>
      <c r="V1796" t="s">
        <v>29</v>
      </c>
      <c r="W1796" t="s">
        <v>30</v>
      </c>
      <c r="Y1796" s="93"/>
      <c r="Z1796" s="93"/>
      <c r="AA1796" t="s">
        <v>2271</v>
      </c>
      <c r="AB1796" t="s">
        <v>2272</v>
      </c>
    </row>
    <row r="1797" spans="1:28" x14ac:dyDescent="0.3">
      <c r="A1797" s="8" t="b">
        <f t="shared" si="84"/>
        <v>0</v>
      </c>
      <c r="B1797" t="str">
        <f t="shared" si="85"/>
        <v>stiffhorn</v>
      </c>
      <c r="C1797" s="10" t="str">
        <f t="shared" si="86"/>
        <v>stiff_horn</v>
      </c>
      <c r="D1797">
        <v>7008</v>
      </c>
      <c r="E1797" t="s">
        <v>24</v>
      </c>
      <c r="F1797" t="s">
        <v>9635</v>
      </c>
      <c r="G1797" t="s">
        <v>26</v>
      </c>
      <c r="H1797" t="s">
        <v>9636</v>
      </c>
      <c r="I1797" t="s">
        <v>28</v>
      </c>
      <c r="J1797">
        <v>636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24</v>
      </c>
      <c r="R1797">
        <v>0</v>
      </c>
      <c r="S1797">
        <v>0</v>
      </c>
      <c r="T1797" t="s">
        <v>29</v>
      </c>
      <c r="U1797" t="s">
        <v>29</v>
      </c>
      <c r="V1797" t="s">
        <v>29</v>
      </c>
      <c r="W1797" t="s">
        <v>30</v>
      </c>
      <c r="X1797" s="8"/>
      <c r="Y1797" s="93"/>
      <c r="Z1797" s="93"/>
      <c r="AA1797" t="s">
        <v>9637</v>
      </c>
      <c r="AB1797" t="s">
        <v>9638</v>
      </c>
    </row>
    <row r="1798" spans="1:28" x14ac:dyDescent="0.3">
      <c r="A1798" s="8" t="b">
        <f t="shared" si="84"/>
        <v>0</v>
      </c>
      <c r="B1798" t="str">
        <f t="shared" si="85"/>
        <v>glittershell</v>
      </c>
      <c r="C1798" s="10" t="str">
        <f t="shared" si="86"/>
        <v>glitter_shell</v>
      </c>
      <c r="D1798">
        <v>7009</v>
      </c>
      <c r="E1798" t="s">
        <v>24</v>
      </c>
      <c r="F1798" t="s">
        <v>4528</v>
      </c>
      <c r="G1798" t="s">
        <v>26</v>
      </c>
      <c r="H1798" t="s">
        <v>4529</v>
      </c>
      <c r="I1798" t="s">
        <v>28</v>
      </c>
      <c r="J1798">
        <v>528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24</v>
      </c>
      <c r="R1798">
        <v>0</v>
      </c>
      <c r="S1798">
        <v>0</v>
      </c>
      <c r="T1798" t="s">
        <v>29</v>
      </c>
      <c r="U1798" t="s">
        <v>29</v>
      </c>
      <c r="V1798" t="s">
        <v>29</v>
      </c>
      <c r="W1798" t="s">
        <v>30</v>
      </c>
      <c r="X1798" s="8"/>
      <c r="Y1798" s="93"/>
      <c r="Z1798" s="93"/>
      <c r="AA1798" t="s">
        <v>4530</v>
      </c>
      <c r="AB1798" t="s">
        <v>4531</v>
      </c>
    </row>
    <row r="1799" spans="1:28" x14ac:dyDescent="0.3">
      <c r="A1799" s="8" t="b">
        <f t="shared" si="84"/>
        <v>0</v>
      </c>
      <c r="B1799" t="str">
        <f t="shared" si="85"/>
        <v>tailofsteelscorpion</v>
      </c>
      <c r="C1799" s="10" t="str">
        <f t="shared" si="86"/>
        <v>tail_of_steel_scorpion</v>
      </c>
      <c r="D1799">
        <v>7010</v>
      </c>
      <c r="E1799" t="s">
        <v>24</v>
      </c>
      <c r="F1799" t="s">
        <v>9869</v>
      </c>
      <c r="G1799" t="s">
        <v>26</v>
      </c>
      <c r="H1799" t="s">
        <v>9870</v>
      </c>
      <c r="I1799" t="s">
        <v>28</v>
      </c>
      <c r="J1799">
        <v>548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24</v>
      </c>
      <c r="R1799">
        <v>0</v>
      </c>
      <c r="S1799">
        <v>0</v>
      </c>
      <c r="T1799" t="s">
        <v>29</v>
      </c>
      <c r="U1799" t="s">
        <v>29</v>
      </c>
      <c r="V1799" t="s">
        <v>29</v>
      </c>
      <c r="W1799" t="s">
        <v>30</v>
      </c>
      <c r="X1799" s="8"/>
      <c r="Y1799" s="93"/>
      <c r="Z1799" s="93"/>
      <c r="AA1799" t="s">
        <v>9871</v>
      </c>
      <c r="AB1799" t="s">
        <v>9872</v>
      </c>
    </row>
    <row r="1800" spans="1:28" x14ac:dyDescent="0.3">
      <c r="A1800" s="8" t="b">
        <f t="shared" si="84"/>
        <v>0</v>
      </c>
      <c r="B1800" t="str">
        <f t="shared" si="85"/>
        <v>clawofmonkey</v>
      </c>
      <c r="C1800" s="10" t="str">
        <f t="shared" si="86"/>
        <v>claw_of_monkey</v>
      </c>
      <c r="D1800">
        <v>7011</v>
      </c>
      <c r="E1800" t="s">
        <v>24</v>
      </c>
      <c r="F1800" t="s">
        <v>2265</v>
      </c>
      <c r="G1800" t="s">
        <v>26</v>
      </c>
      <c r="H1800" t="s">
        <v>2266</v>
      </c>
      <c r="I1800" t="s">
        <v>28</v>
      </c>
      <c r="J1800" s="93">
        <v>466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24</v>
      </c>
      <c r="R1800">
        <v>0</v>
      </c>
      <c r="S1800">
        <v>0</v>
      </c>
      <c r="T1800" t="s">
        <v>29</v>
      </c>
      <c r="U1800" t="s">
        <v>29</v>
      </c>
      <c r="V1800" t="s">
        <v>29</v>
      </c>
      <c r="W1800" t="s">
        <v>30</v>
      </c>
      <c r="X1800" s="8"/>
      <c r="Y1800" s="93"/>
      <c r="Z1800" s="93"/>
      <c r="AA1800" t="s">
        <v>2267</v>
      </c>
      <c r="AB1800" t="s">
        <v>2268</v>
      </c>
    </row>
    <row r="1801" spans="1:28" x14ac:dyDescent="0.3">
      <c r="A1801" s="8" t="b">
        <f t="shared" si="84"/>
        <v>0</v>
      </c>
      <c r="B1801" t="str">
        <f t="shared" si="85"/>
        <v>toughscalelikestem</v>
      </c>
      <c r="C1801" s="10" t="str">
        <f t="shared" si="86"/>
        <v>tough_scalelike_stem</v>
      </c>
      <c r="D1801">
        <v>7012</v>
      </c>
      <c r="E1801" t="s">
        <v>24</v>
      </c>
      <c r="F1801" t="s">
        <v>10100</v>
      </c>
      <c r="G1801" t="s">
        <v>26</v>
      </c>
      <c r="H1801" t="s">
        <v>10101</v>
      </c>
      <c r="I1801" t="s">
        <v>28</v>
      </c>
      <c r="J1801" s="93">
        <v>412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24</v>
      </c>
      <c r="R1801">
        <v>0</v>
      </c>
      <c r="S1801">
        <v>0</v>
      </c>
      <c r="T1801" t="s">
        <v>29</v>
      </c>
      <c r="U1801" t="s">
        <v>29</v>
      </c>
      <c r="V1801" t="s">
        <v>29</v>
      </c>
      <c r="W1801" t="s">
        <v>30</v>
      </c>
      <c r="X1801" s="8"/>
      <c r="Y1801" s="93"/>
      <c r="Z1801" s="93"/>
      <c r="AA1801" t="s">
        <v>10102</v>
      </c>
      <c r="AB1801" t="s">
        <v>10103</v>
      </c>
    </row>
    <row r="1802" spans="1:28" x14ac:dyDescent="0.3">
      <c r="A1802" s="8" t="b">
        <f t="shared" si="84"/>
        <v>0</v>
      </c>
      <c r="B1802" t="str">
        <f t="shared" si="85"/>
        <v>coralreef</v>
      </c>
      <c r="C1802" s="10" t="str">
        <f t="shared" si="86"/>
        <v>coral_reef</v>
      </c>
      <c r="D1802">
        <v>7013</v>
      </c>
      <c r="E1802" t="s">
        <v>24</v>
      </c>
      <c r="F1802" t="s">
        <v>2475</v>
      </c>
      <c r="G1802" t="s">
        <v>26</v>
      </c>
      <c r="H1802" t="s">
        <v>2476</v>
      </c>
      <c r="I1802" t="s">
        <v>28</v>
      </c>
      <c r="J1802" s="93">
        <v>772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24</v>
      </c>
      <c r="R1802">
        <v>0</v>
      </c>
      <c r="S1802">
        <v>0</v>
      </c>
      <c r="T1802" t="s">
        <v>29</v>
      </c>
      <c r="U1802" t="s">
        <v>29</v>
      </c>
      <c r="V1802" t="s">
        <v>29</v>
      </c>
      <c r="W1802" t="s">
        <v>30</v>
      </c>
      <c r="X1802" s="8"/>
      <c r="Y1802" s="93"/>
      <c r="Z1802" s="93"/>
      <c r="AA1802" t="s">
        <v>2477</v>
      </c>
      <c r="AB1802" t="s">
        <v>2478</v>
      </c>
    </row>
    <row r="1803" spans="1:28" x14ac:dyDescent="0.3">
      <c r="A1803" s="8" t="b">
        <f t="shared" si="84"/>
        <v>0</v>
      </c>
      <c r="B1803" t="str">
        <f t="shared" si="85"/>
        <v>oldportrait</v>
      </c>
      <c r="C1803" s="10" t="str">
        <f t="shared" si="86"/>
        <v>old_portrait</v>
      </c>
      <c r="D1803">
        <v>7014</v>
      </c>
      <c r="E1803" t="s">
        <v>24</v>
      </c>
      <c r="F1803" t="s">
        <v>7222</v>
      </c>
      <c r="G1803" t="s">
        <v>26</v>
      </c>
      <c r="H1803" t="s">
        <v>7223</v>
      </c>
      <c r="I1803" t="s">
        <v>28</v>
      </c>
      <c r="J1803" s="1">
        <v>1500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24</v>
      </c>
      <c r="R1803">
        <v>0</v>
      </c>
      <c r="S1803">
        <v>0</v>
      </c>
      <c r="T1803" t="s">
        <v>29</v>
      </c>
      <c r="U1803" t="s">
        <v>29</v>
      </c>
      <c r="V1803" t="s">
        <v>29</v>
      </c>
      <c r="W1803" t="s">
        <v>30</v>
      </c>
      <c r="Y1803" s="93"/>
      <c r="Z1803" s="93"/>
      <c r="AA1803" t="s">
        <v>7224</v>
      </c>
      <c r="AB1803" t="s">
        <v>7225</v>
      </c>
    </row>
    <row r="1804" spans="1:28" x14ac:dyDescent="0.3">
      <c r="A1804" s="8" t="b">
        <f t="shared" si="84"/>
        <v>0</v>
      </c>
      <c r="B1804" t="str">
        <f t="shared" si="85"/>
        <v>bookclipinmemory</v>
      </c>
      <c r="C1804" s="10" t="str">
        <f t="shared" si="86"/>
        <v>bookclip_in_memory</v>
      </c>
      <c r="D1804">
        <v>7015</v>
      </c>
      <c r="E1804" t="s">
        <v>24</v>
      </c>
      <c r="F1804" t="s">
        <v>1478</v>
      </c>
      <c r="G1804" t="s">
        <v>26</v>
      </c>
      <c r="H1804" t="s">
        <v>1479</v>
      </c>
      <c r="I1804" t="s">
        <v>28</v>
      </c>
      <c r="J1804" s="1">
        <v>3000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24</v>
      </c>
      <c r="R1804">
        <v>0</v>
      </c>
      <c r="S1804">
        <v>0</v>
      </c>
      <c r="T1804" t="s">
        <v>29</v>
      </c>
      <c r="U1804" t="s">
        <v>29</v>
      </c>
      <c r="V1804" t="s">
        <v>29</v>
      </c>
      <c r="W1804" t="s">
        <v>30</v>
      </c>
      <c r="X1804" s="8"/>
      <c r="Y1804" s="93"/>
      <c r="Z1804" s="93"/>
      <c r="AA1804" t="s">
        <v>1480</v>
      </c>
      <c r="AB1804" t="s">
        <v>1481</v>
      </c>
    </row>
    <row r="1805" spans="1:28" x14ac:dyDescent="0.3">
      <c r="A1805" s="8" t="b">
        <f t="shared" si="84"/>
        <v>0</v>
      </c>
      <c r="B1805" t="str">
        <f t="shared" si="85"/>
        <v>spoonstub</v>
      </c>
      <c r="C1805" s="10" t="str">
        <f t="shared" si="86"/>
        <v>spoon_stub</v>
      </c>
      <c r="D1805">
        <v>7016</v>
      </c>
      <c r="E1805" t="s">
        <v>24</v>
      </c>
      <c r="F1805" t="s">
        <v>9485</v>
      </c>
      <c r="G1805" t="s">
        <v>26</v>
      </c>
      <c r="H1805" t="s">
        <v>9486</v>
      </c>
      <c r="I1805" t="s">
        <v>28</v>
      </c>
      <c r="J1805" s="1">
        <v>2500</v>
      </c>
      <c r="K1805">
        <v>2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24</v>
      </c>
      <c r="R1805">
        <v>0</v>
      </c>
      <c r="S1805">
        <v>0</v>
      </c>
      <c r="T1805" t="s">
        <v>29</v>
      </c>
      <c r="U1805" t="s">
        <v>29</v>
      </c>
      <c r="V1805" t="s">
        <v>29</v>
      </c>
      <c r="W1805" t="s">
        <v>30</v>
      </c>
      <c r="X1805" s="8"/>
      <c r="Y1805" s="93"/>
      <c r="Z1805" s="93"/>
      <c r="AA1805" t="s">
        <v>9487</v>
      </c>
      <c r="AB1805" t="s">
        <v>9488</v>
      </c>
    </row>
    <row r="1806" spans="1:28" x14ac:dyDescent="0.3">
      <c r="A1806" s="8" t="b">
        <f t="shared" si="84"/>
        <v>0</v>
      </c>
      <c r="B1806" t="str">
        <f t="shared" si="85"/>
        <v>executioner'smitten</v>
      </c>
      <c r="C1806" s="10" t="str">
        <f t="shared" si="86"/>
        <v>executioner's_mitten</v>
      </c>
      <c r="D1806">
        <v>7017</v>
      </c>
      <c r="E1806" t="s">
        <v>24</v>
      </c>
      <c r="F1806" t="s">
        <v>3739</v>
      </c>
      <c r="G1806" t="s">
        <v>26</v>
      </c>
      <c r="H1806" t="s">
        <v>3740</v>
      </c>
      <c r="I1806" t="s">
        <v>28</v>
      </c>
      <c r="J1806" s="1">
        <v>4500</v>
      </c>
      <c r="K1806">
        <v>3</v>
      </c>
      <c r="L1806">
        <v>0</v>
      </c>
      <c r="M1806">
        <v>0</v>
      </c>
      <c r="N1806">
        <v>0</v>
      </c>
      <c r="O1806">
        <v>0</v>
      </c>
      <c r="P1806">
        <v>0</v>
      </c>
      <c r="Q1806" t="s">
        <v>24</v>
      </c>
      <c r="R1806">
        <v>0</v>
      </c>
      <c r="S1806">
        <v>0</v>
      </c>
      <c r="T1806" t="s">
        <v>29</v>
      </c>
      <c r="U1806" t="s">
        <v>29</v>
      </c>
      <c r="V1806" t="s">
        <v>29</v>
      </c>
      <c r="W1806" t="s">
        <v>30</v>
      </c>
      <c r="X1806" s="8"/>
      <c r="Y1806" s="93"/>
      <c r="Z1806" s="93"/>
      <c r="AA1806" t="s">
        <v>3741</v>
      </c>
      <c r="AB1806" t="s">
        <v>3742</v>
      </c>
    </row>
    <row r="1807" spans="1:28" x14ac:dyDescent="0.3">
      <c r="A1807" s="8" t="b">
        <f t="shared" si="84"/>
        <v>0</v>
      </c>
      <c r="B1807" t="str">
        <f t="shared" si="85"/>
        <v>youngtwig</v>
      </c>
      <c r="C1807" s="10" t="str">
        <f t="shared" si="86"/>
        <v>young_twig</v>
      </c>
      <c r="D1807">
        <v>7018</v>
      </c>
      <c r="E1807" t="s">
        <v>24</v>
      </c>
      <c r="F1807" t="s">
        <v>10956</v>
      </c>
      <c r="G1807" t="s">
        <v>26</v>
      </c>
      <c r="H1807" t="s">
        <v>10957</v>
      </c>
      <c r="I1807" t="s">
        <v>28</v>
      </c>
      <c r="J1807" s="93">
        <v>50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24</v>
      </c>
      <c r="R1807">
        <v>0</v>
      </c>
      <c r="S1807">
        <v>0</v>
      </c>
      <c r="T1807" t="s">
        <v>29</v>
      </c>
      <c r="U1807" t="s">
        <v>29</v>
      </c>
      <c r="V1807" t="s">
        <v>29</v>
      </c>
      <c r="W1807" t="s">
        <v>30</v>
      </c>
      <c r="X1807" s="8"/>
      <c r="Y1807" s="93"/>
      <c r="Z1807" s="93"/>
      <c r="AA1807" t="s">
        <v>10958</v>
      </c>
      <c r="AB1807" t="s">
        <v>10959</v>
      </c>
    </row>
    <row r="1808" spans="1:28" x14ac:dyDescent="0.3">
      <c r="A1808" s="8" t="b">
        <f t="shared" si="84"/>
        <v>0</v>
      </c>
      <c r="B1808" t="str">
        <f t="shared" si="85"/>
        <v>loki'swhispers</v>
      </c>
      <c r="C1808" s="10" t="str">
        <f t="shared" si="86"/>
        <v>loki's_whispers</v>
      </c>
      <c r="D1808">
        <v>7019</v>
      </c>
      <c r="E1808" t="s">
        <v>24</v>
      </c>
      <c r="F1808" t="s">
        <v>6165</v>
      </c>
      <c r="G1808" t="s">
        <v>26</v>
      </c>
      <c r="H1808" t="s">
        <v>6166</v>
      </c>
      <c r="I1808" t="s">
        <v>28</v>
      </c>
      <c r="J1808" s="93">
        <v>20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24</v>
      </c>
      <c r="R1808">
        <v>0</v>
      </c>
      <c r="S1808">
        <v>0</v>
      </c>
      <c r="T1808" t="s">
        <v>29</v>
      </c>
      <c r="U1808" t="s">
        <v>29</v>
      </c>
      <c r="V1808" t="s">
        <v>29</v>
      </c>
      <c r="W1808" t="s">
        <v>30</v>
      </c>
      <c r="Y1808" s="93"/>
      <c r="Z1808" s="93"/>
      <c r="AA1808" t="s">
        <v>6167</v>
      </c>
      <c r="AB1808" t="s">
        <v>6168</v>
      </c>
    </row>
    <row r="1809" spans="1:28" x14ac:dyDescent="0.3">
      <c r="A1809" s="8" t="b">
        <f t="shared" si="84"/>
        <v>0</v>
      </c>
      <c r="B1809" t="str">
        <f t="shared" si="85"/>
        <v>mother'snightmare</v>
      </c>
      <c r="C1809" s="10" t="str">
        <f t="shared" si="86"/>
        <v>mother's_nightmare</v>
      </c>
      <c r="D1809">
        <v>7020</v>
      </c>
      <c r="E1809" t="s">
        <v>24</v>
      </c>
      <c r="F1809" t="s">
        <v>6838</v>
      </c>
      <c r="G1809" t="s">
        <v>26</v>
      </c>
      <c r="H1809" t="s">
        <v>6839</v>
      </c>
      <c r="I1809" t="s">
        <v>28</v>
      </c>
      <c r="J1809" s="93">
        <v>20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24</v>
      </c>
      <c r="R1809">
        <v>0</v>
      </c>
      <c r="S1809">
        <v>0</v>
      </c>
      <c r="T1809" t="s">
        <v>29</v>
      </c>
      <c r="U1809" t="s">
        <v>29</v>
      </c>
      <c r="V1809" t="s">
        <v>29</v>
      </c>
      <c r="W1809" t="s">
        <v>30</v>
      </c>
      <c r="Y1809" s="93"/>
      <c r="Z1809" s="93"/>
      <c r="AA1809" t="s">
        <v>6840</v>
      </c>
      <c r="AB1809" t="s">
        <v>6841</v>
      </c>
    </row>
    <row r="1810" spans="1:28" x14ac:dyDescent="0.3">
      <c r="A1810" s="8" t="b">
        <f t="shared" si="84"/>
        <v>0</v>
      </c>
      <c r="B1810" t="str">
        <f t="shared" si="85"/>
        <v>foolishnessofblind</v>
      </c>
      <c r="C1810" s="10" t="str">
        <f t="shared" si="86"/>
        <v>foolishness_of_blind</v>
      </c>
      <c r="D1810">
        <v>7021</v>
      </c>
      <c r="E1810" t="s">
        <v>24</v>
      </c>
      <c r="F1810" t="s">
        <v>4158</v>
      </c>
      <c r="G1810" t="s">
        <v>26</v>
      </c>
      <c r="H1810" t="s">
        <v>4159</v>
      </c>
      <c r="I1810" t="s">
        <v>28</v>
      </c>
      <c r="J1810" s="93">
        <v>20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24</v>
      </c>
      <c r="R1810">
        <v>0</v>
      </c>
      <c r="S1810">
        <v>0</v>
      </c>
      <c r="T1810" t="s">
        <v>29</v>
      </c>
      <c r="U1810" t="s">
        <v>29</v>
      </c>
      <c r="V1810" t="s">
        <v>29</v>
      </c>
      <c r="W1810" t="s">
        <v>30</v>
      </c>
      <c r="X1810" s="8"/>
      <c r="Y1810" s="93"/>
      <c r="Z1810" s="93"/>
      <c r="AA1810" t="s">
        <v>4160</v>
      </c>
      <c r="AB1810" t="s">
        <v>4161</v>
      </c>
    </row>
    <row r="1811" spans="1:28" x14ac:dyDescent="0.3">
      <c r="A1811" s="8" t="b">
        <f t="shared" si="84"/>
        <v>0</v>
      </c>
      <c r="B1811" t="str">
        <f t="shared" si="85"/>
        <v>oldhilt</v>
      </c>
      <c r="C1811" s="10" t="str">
        <f t="shared" si="86"/>
        <v>old_hilt</v>
      </c>
      <c r="D1811">
        <v>7022</v>
      </c>
      <c r="E1811" t="s">
        <v>24</v>
      </c>
      <c r="F1811" t="s">
        <v>7202</v>
      </c>
      <c r="G1811" t="s">
        <v>26</v>
      </c>
      <c r="H1811" t="s">
        <v>7203</v>
      </c>
      <c r="I1811" t="s">
        <v>28</v>
      </c>
      <c r="J1811" s="93">
        <v>150</v>
      </c>
      <c r="K1811">
        <v>3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24</v>
      </c>
      <c r="R1811">
        <v>0</v>
      </c>
      <c r="S1811">
        <v>0</v>
      </c>
      <c r="T1811" t="s">
        <v>29</v>
      </c>
      <c r="U1811" t="s">
        <v>29</v>
      </c>
      <c r="V1811" t="s">
        <v>29</v>
      </c>
      <c r="W1811" t="s">
        <v>30</v>
      </c>
      <c r="X1811" s="8"/>
      <c r="Y1811" s="93"/>
      <c r="Z1811" s="93"/>
      <c r="AA1811" t="s">
        <v>7204</v>
      </c>
      <c r="AB1811" t="s">
        <v>7205</v>
      </c>
    </row>
    <row r="1812" spans="1:28" x14ac:dyDescent="0.3">
      <c r="A1812" s="8" t="b">
        <f t="shared" si="84"/>
        <v>0</v>
      </c>
      <c r="B1812" t="str">
        <f t="shared" si="85"/>
        <v>bladelostindarkness</v>
      </c>
      <c r="C1812" s="10" t="str">
        <f t="shared" si="86"/>
        <v>blade_lost_in_darkness</v>
      </c>
      <c r="D1812">
        <v>7023</v>
      </c>
      <c r="E1812" t="s">
        <v>24</v>
      </c>
      <c r="F1812" t="s">
        <v>1213</v>
      </c>
      <c r="G1812" t="s">
        <v>26</v>
      </c>
      <c r="H1812" t="s">
        <v>1214</v>
      </c>
      <c r="I1812" t="s">
        <v>28</v>
      </c>
      <c r="J1812" s="1">
        <v>12000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24</v>
      </c>
      <c r="R1812">
        <v>0</v>
      </c>
      <c r="S1812">
        <v>0</v>
      </c>
      <c r="T1812" t="s">
        <v>29</v>
      </c>
      <c r="U1812" t="s">
        <v>29</v>
      </c>
      <c r="V1812" t="s">
        <v>29</v>
      </c>
      <c r="W1812" t="s">
        <v>30</v>
      </c>
      <c r="Y1812" s="93"/>
      <c r="Z1812" s="93"/>
      <c r="AA1812" t="s">
        <v>1215</v>
      </c>
      <c r="AB1812" t="s">
        <v>1216</v>
      </c>
    </row>
    <row r="1813" spans="1:28" x14ac:dyDescent="0.3">
      <c r="A1813" s="8" t="b">
        <f t="shared" si="84"/>
        <v>0</v>
      </c>
      <c r="B1813" t="str">
        <f t="shared" si="85"/>
        <v>bloodyedge</v>
      </c>
      <c r="C1813" s="10" t="str">
        <f t="shared" si="86"/>
        <v>bloody_edge</v>
      </c>
      <c r="D1813">
        <v>7024</v>
      </c>
      <c r="E1813" t="s">
        <v>24</v>
      </c>
      <c r="F1813" t="s">
        <v>1256</v>
      </c>
      <c r="G1813" t="s">
        <v>26</v>
      </c>
      <c r="H1813" t="s">
        <v>1257</v>
      </c>
      <c r="I1813" t="s">
        <v>28</v>
      </c>
      <c r="J1813" s="1">
        <v>10000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24</v>
      </c>
      <c r="R1813">
        <v>0</v>
      </c>
      <c r="S1813">
        <v>0</v>
      </c>
      <c r="T1813" t="s">
        <v>29</v>
      </c>
      <c r="U1813" t="s">
        <v>29</v>
      </c>
      <c r="V1813" t="s">
        <v>29</v>
      </c>
      <c r="W1813" t="s">
        <v>30</v>
      </c>
      <c r="Y1813" s="93"/>
      <c r="Z1813" s="93"/>
      <c r="AA1813" t="s">
        <v>1258</v>
      </c>
      <c r="AB1813" t="s">
        <v>1259</v>
      </c>
    </row>
    <row r="1814" spans="1:28" x14ac:dyDescent="0.3">
      <c r="A1814" s="8" t="b">
        <f t="shared" si="84"/>
        <v>0</v>
      </c>
      <c r="B1814" t="str">
        <f t="shared" si="85"/>
        <v>lucifer'slament</v>
      </c>
      <c r="C1814" s="10" t="str">
        <f t="shared" si="86"/>
        <v>lucifer's_lament</v>
      </c>
      <c r="D1814">
        <v>7025</v>
      </c>
      <c r="E1814" t="s">
        <v>24</v>
      </c>
      <c r="F1814" t="s">
        <v>6237</v>
      </c>
      <c r="G1814" t="s">
        <v>26</v>
      </c>
      <c r="H1814" t="s">
        <v>6238</v>
      </c>
      <c r="I1814" t="s">
        <v>28</v>
      </c>
      <c r="J1814" s="1">
        <v>30000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24</v>
      </c>
      <c r="R1814">
        <v>0</v>
      </c>
      <c r="S1814">
        <v>0</v>
      </c>
      <c r="T1814" t="s">
        <v>29</v>
      </c>
      <c r="U1814" t="s">
        <v>29</v>
      </c>
      <c r="V1814" t="s">
        <v>29</v>
      </c>
      <c r="W1814" t="s">
        <v>30</v>
      </c>
      <c r="Y1814" s="93"/>
      <c r="Z1814" s="93"/>
      <c r="AA1814" t="s">
        <v>6239</v>
      </c>
      <c r="AB1814" t="s">
        <v>6240</v>
      </c>
    </row>
    <row r="1815" spans="1:28" x14ac:dyDescent="0.3">
      <c r="A1815" s="8" t="b">
        <f t="shared" si="84"/>
        <v>0</v>
      </c>
      <c r="B1815" t="str">
        <f t="shared" si="85"/>
        <v>keyofclocktower</v>
      </c>
      <c r="C1815" s="10" t="str">
        <f t="shared" si="86"/>
        <v>key_of_clock_tower</v>
      </c>
      <c r="D1815">
        <v>7026</v>
      </c>
      <c r="E1815" t="s">
        <v>24</v>
      </c>
      <c r="F1815" t="s">
        <v>5804</v>
      </c>
      <c r="G1815" t="s">
        <v>26</v>
      </c>
      <c r="H1815" t="s">
        <v>5805</v>
      </c>
      <c r="I1815" t="s">
        <v>28</v>
      </c>
      <c r="J1815" s="93">
        <v>100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24</v>
      </c>
      <c r="R1815">
        <v>0</v>
      </c>
      <c r="S1815">
        <v>0</v>
      </c>
      <c r="T1815" t="s">
        <v>29</v>
      </c>
      <c r="U1815" t="s">
        <v>29</v>
      </c>
      <c r="V1815" t="s">
        <v>29</v>
      </c>
      <c r="W1815" t="s">
        <v>30</v>
      </c>
      <c r="Y1815" s="93"/>
      <c r="Z1815" s="93"/>
      <c r="AA1815" t="s">
        <v>5806</v>
      </c>
      <c r="AB1815" t="s">
        <v>5807</v>
      </c>
    </row>
    <row r="1816" spans="1:28" x14ac:dyDescent="0.3">
      <c r="A1816" s="8" t="b">
        <f t="shared" si="84"/>
        <v>0</v>
      </c>
      <c r="B1816" t="str">
        <f t="shared" si="85"/>
        <v>undergroundkey</v>
      </c>
      <c r="C1816" s="10" t="str">
        <f t="shared" si="86"/>
        <v>underground_key</v>
      </c>
      <c r="D1816">
        <v>7027</v>
      </c>
      <c r="E1816" t="s">
        <v>24</v>
      </c>
      <c r="F1816" t="s">
        <v>10267</v>
      </c>
      <c r="G1816" t="s">
        <v>26</v>
      </c>
      <c r="H1816" t="s">
        <v>10268</v>
      </c>
      <c r="I1816" t="s">
        <v>28</v>
      </c>
      <c r="J1816" s="6">
        <v>100</v>
      </c>
      <c r="K1816">
        <v>3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24</v>
      </c>
      <c r="R1816">
        <v>0</v>
      </c>
      <c r="S1816">
        <v>0</v>
      </c>
      <c r="T1816" t="s">
        <v>29</v>
      </c>
      <c r="U1816" t="s">
        <v>29</v>
      </c>
      <c r="V1816" t="s">
        <v>29</v>
      </c>
      <c r="W1816" t="s">
        <v>30</v>
      </c>
      <c r="X1816" s="8"/>
      <c r="Y1816" s="93"/>
      <c r="Z1816" s="93"/>
      <c r="AA1816" t="s">
        <v>10269</v>
      </c>
      <c r="AB1816" t="s">
        <v>10270</v>
      </c>
    </row>
    <row r="1817" spans="1:28" x14ac:dyDescent="0.3">
      <c r="A1817" s="8" t="b">
        <f t="shared" si="84"/>
        <v>0</v>
      </c>
      <c r="B1817" t="str">
        <f t="shared" si="85"/>
        <v>clawofdesertwolf</v>
      </c>
      <c r="C1817" s="10" t="str">
        <f t="shared" si="86"/>
        <v>claw_of_desert_wolf</v>
      </c>
      <c r="D1817">
        <v>7030</v>
      </c>
      <c r="E1817" t="s">
        <v>24</v>
      </c>
      <c r="F1817" t="s">
        <v>2257</v>
      </c>
      <c r="G1817" t="s">
        <v>26</v>
      </c>
      <c r="H1817" t="s">
        <v>2258</v>
      </c>
      <c r="I1817" t="s">
        <v>28</v>
      </c>
      <c r="J1817" s="6">
        <v>208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24</v>
      </c>
      <c r="R1817">
        <v>0</v>
      </c>
      <c r="S1817">
        <v>0</v>
      </c>
      <c r="T1817" t="s">
        <v>29</v>
      </c>
      <c r="U1817" t="s">
        <v>29</v>
      </c>
      <c r="V1817" t="s">
        <v>29</v>
      </c>
      <c r="W1817" t="s">
        <v>30</v>
      </c>
      <c r="Y1817" s="93"/>
      <c r="Z1817" s="93"/>
      <c r="AA1817" t="s">
        <v>2259</v>
      </c>
      <c r="AB1817" t="s">
        <v>2260</v>
      </c>
    </row>
    <row r="1818" spans="1:28" x14ac:dyDescent="0.3">
      <c r="A1818" s="8" t="b">
        <f t="shared" si="84"/>
        <v>0</v>
      </c>
      <c r="B1818" t="str">
        <f t="shared" si="85"/>
        <v>oldfryingpan</v>
      </c>
      <c r="C1818" s="10" t="str">
        <f t="shared" si="86"/>
        <v>old_frying_pan</v>
      </c>
      <c r="D1818">
        <v>7031</v>
      </c>
      <c r="E1818" t="s">
        <v>24</v>
      </c>
      <c r="F1818" t="s">
        <v>7198</v>
      </c>
      <c r="G1818" t="s">
        <v>26</v>
      </c>
      <c r="H1818" t="s">
        <v>7199</v>
      </c>
      <c r="I1818" t="s">
        <v>28</v>
      </c>
      <c r="J1818" s="6">
        <v>196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24</v>
      </c>
      <c r="R1818">
        <v>0</v>
      </c>
      <c r="S1818">
        <v>0</v>
      </c>
      <c r="T1818" t="s">
        <v>29</v>
      </c>
      <c r="U1818" t="s">
        <v>29</v>
      </c>
      <c r="V1818" t="s">
        <v>29</v>
      </c>
      <c r="W1818" t="s">
        <v>30</v>
      </c>
      <c r="Y1818" s="93"/>
      <c r="Z1818" s="93"/>
      <c r="AA1818" t="s">
        <v>7200</v>
      </c>
      <c r="AB1818" t="s">
        <v>7201</v>
      </c>
    </row>
    <row r="1819" spans="1:28" x14ac:dyDescent="0.3">
      <c r="A1819" s="8" t="b">
        <f t="shared" si="84"/>
        <v>0</v>
      </c>
      <c r="B1819" t="str">
        <f t="shared" si="85"/>
        <v>pieceofeggshell</v>
      </c>
      <c r="C1819" s="10" t="str">
        <f t="shared" si="86"/>
        <v>piece_of_egg_shell</v>
      </c>
      <c r="D1819">
        <v>7032</v>
      </c>
      <c r="E1819" t="s">
        <v>24</v>
      </c>
      <c r="F1819" t="s">
        <v>7609</v>
      </c>
      <c r="G1819" t="s">
        <v>26</v>
      </c>
      <c r="H1819" t="s">
        <v>7610</v>
      </c>
      <c r="I1819" t="s">
        <v>28</v>
      </c>
      <c r="J1819">
        <v>168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24</v>
      </c>
      <c r="R1819">
        <v>0</v>
      </c>
      <c r="S1819">
        <v>0</v>
      </c>
      <c r="T1819" t="s">
        <v>29</v>
      </c>
      <c r="U1819" t="s">
        <v>29</v>
      </c>
      <c r="V1819" t="s">
        <v>29</v>
      </c>
      <c r="W1819" t="s">
        <v>30</v>
      </c>
      <c r="X1819" s="8"/>
      <c r="Y1819" s="93"/>
      <c r="Z1819" s="93"/>
      <c r="AA1819" t="s">
        <v>7611</v>
      </c>
      <c r="AB1819" t="s">
        <v>7612</v>
      </c>
    </row>
    <row r="1820" spans="1:28" x14ac:dyDescent="0.3">
      <c r="A1820" s="8" t="b">
        <f t="shared" si="84"/>
        <v>0</v>
      </c>
      <c r="B1820" t="str">
        <f t="shared" si="85"/>
        <v>poisonspore</v>
      </c>
      <c r="C1820" s="10" t="str">
        <f t="shared" si="86"/>
        <v>poison_spore</v>
      </c>
      <c r="D1820">
        <v>7033</v>
      </c>
      <c r="E1820" t="s">
        <v>24</v>
      </c>
      <c r="F1820" t="s">
        <v>7792</v>
      </c>
      <c r="G1820" t="s">
        <v>26</v>
      </c>
      <c r="H1820" t="s">
        <v>7793</v>
      </c>
      <c r="I1820" t="s">
        <v>28</v>
      </c>
      <c r="J1820" s="93">
        <v>114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24</v>
      </c>
      <c r="R1820">
        <v>0</v>
      </c>
      <c r="S1820">
        <v>0</v>
      </c>
      <c r="T1820" t="s">
        <v>29</v>
      </c>
      <c r="U1820" t="s">
        <v>29</v>
      </c>
      <c r="V1820" t="s">
        <v>29</v>
      </c>
      <c r="W1820" t="s">
        <v>30</v>
      </c>
      <c r="X1820" s="8"/>
      <c r="Y1820" s="93"/>
      <c r="Z1820" s="93"/>
      <c r="AA1820" t="s">
        <v>7794</v>
      </c>
      <c r="AB1820" t="s">
        <v>7795</v>
      </c>
    </row>
    <row r="1821" spans="1:28" x14ac:dyDescent="0.3">
      <c r="A1821" s="8" t="b">
        <f t="shared" si="84"/>
        <v>0</v>
      </c>
      <c r="B1821" t="str">
        <f t="shared" si="85"/>
        <v>redsockswithholes</v>
      </c>
      <c r="C1821" s="10" t="str">
        <f t="shared" si="86"/>
        <v>red_socks_with_holes</v>
      </c>
      <c r="D1821">
        <v>7034</v>
      </c>
      <c r="E1821" t="s">
        <v>24</v>
      </c>
      <c r="F1821" t="s">
        <v>8259</v>
      </c>
      <c r="G1821" t="s">
        <v>26</v>
      </c>
      <c r="H1821" t="s">
        <v>8260</v>
      </c>
      <c r="I1821" t="s">
        <v>28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24</v>
      </c>
      <c r="R1821">
        <v>0</v>
      </c>
      <c r="S1821">
        <v>0</v>
      </c>
      <c r="T1821" t="s">
        <v>29</v>
      </c>
      <c r="U1821" t="s">
        <v>29</v>
      </c>
      <c r="V1821" t="s">
        <v>29</v>
      </c>
      <c r="W1821" t="s">
        <v>30</v>
      </c>
      <c r="X1821" s="8"/>
      <c r="Y1821" s="93"/>
      <c r="Z1821" s="93"/>
      <c r="AA1821" t="s">
        <v>8261</v>
      </c>
      <c r="AB1821" t="s">
        <v>8262</v>
      </c>
    </row>
    <row r="1822" spans="1:28" x14ac:dyDescent="0.3">
      <c r="A1822" s="8" t="b">
        <f t="shared" si="84"/>
        <v>0</v>
      </c>
      <c r="B1822" t="str">
        <f t="shared" si="85"/>
        <v>matchstick</v>
      </c>
      <c r="C1822" s="10" t="str">
        <f t="shared" si="86"/>
        <v>matchstick</v>
      </c>
      <c r="D1822">
        <v>7035</v>
      </c>
      <c r="E1822" t="s">
        <v>24</v>
      </c>
      <c r="F1822" t="s">
        <v>6516</v>
      </c>
      <c r="G1822" t="s">
        <v>26</v>
      </c>
      <c r="H1822" t="s">
        <v>6516</v>
      </c>
      <c r="I1822" t="s">
        <v>28</v>
      </c>
      <c r="J1822" s="6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24</v>
      </c>
      <c r="R1822">
        <v>0</v>
      </c>
      <c r="S1822">
        <v>0</v>
      </c>
      <c r="T1822" t="s">
        <v>29</v>
      </c>
      <c r="U1822" t="s">
        <v>29</v>
      </c>
      <c r="V1822" t="s">
        <v>29</v>
      </c>
      <c r="W1822" t="s">
        <v>30</v>
      </c>
      <c r="X1822" s="8"/>
      <c r="Y1822" s="93"/>
      <c r="Z1822" s="93"/>
      <c r="AA1822" t="s">
        <v>6517</v>
      </c>
      <c r="AB1822" t="s">
        <v>6518</v>
      </c>
    </row>
    <row r="1823" spans="1:28" x14ac:dyDescent="0.3">
      <c r="A1823" s="8" t="b">
        <f t="shared" si="84"/>
        <v>0</v>
      </c>
      <c r="B1823" t="str">
        <f t="shared" si="85"/>
        <v>fangofgarm</v>
      </c>
      <c r="C1823" s="10" t="str">
        <f t="shared" si="86"/>
        <v>fang_of_garm</v>
      </c>
      <c r="D1823">
        <v>7036</v>
      </c>
      <c r="E1823" t="s">
        <v>24</v>
      </c>
      <c r="F1823" t="s">
        <v>3826</v>
      </c>
      <c r="G1823" t="s">
        <v>26</v>
      </c>
      <c r="H1823" t="s">
        <v>3827</v>
      </c>
      <c r="I1823" t="s">
        <v>28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24</v>
      </c>
      <c r="R1823">
        <v>0</v>
      </c>
      <c r="S1823">
        <v>0</v>
      </c>
      <c r="T1823" t="s">
        <v>29</v>
      </c>
      <c r="U1823" t="s">
        <v>29</v>
      </c>
      <c r="V1823" t="s">
        <v>29</v>
      </c>
      <c r="W1823" t="s">
        <v>30</v>
      </c>
      <c r="X1823" s="8"/>
      <c r="Y1823" s="93"/>
      <c r="Z1823" s="93"/>
      <c r="AA1823" t="s">
        <v>3828</v>
      </c>
      <c r="AB1823" t="s">
        <v>3829</v>
      </c>
    </row>
    <row r="1824" spans="1:28" x14ac:dyDescent="0.3">
      <c r="A1824" s="8" t="b">
        <f t="shared" si="84"/>
        <v>0</v>
      </c>
      <c r="B1824" t="str">
        <f t="shared" si="85"/>
        <v>yarn</v>
      </c>
      <c r="C1824" s="10" t="str">
        <f t="shared" si="86"/>
        <v>yarn</v>
      </c>
      <c r="D1824">
        <v>7038</v>
      </c>
      <c r="E1824" t="s">
        <v>24</v>
      </c>
      <c r="F1824" t="s">
        <v>10886</v>
      </c>
      <c r="G1824" t="s">
        <v>26</v>
      </c>
      <c r="H1824" t="s">
        <v>10886</v>
      </c>
      <c r="I1824" t="s">
        <v>28</v>
      </c>
      <c r="J1824" s="6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24</v>
      </c>
      <c r="R1824">
        <v>0</v>
      </c>
      <c r="S1824">
        <v>0</v>
      </c>
      <c r="T1824" t="s">
        <v>29</v>
      </c>
      <c r="U1824" t="s">
        <v>29</v>
      </c>
      <c r="V1824" t="s">
        <v>29</v>
      </c>
      <c r="W1824" t="s">
        <v>30</v>
      </c>
      <c r="X1824" s="8"/>
      <c r="Y1824" s="93"/>
      <c r="Z1824" s="93"/>
      <c r="AA1824" t="s">
        <v>10887</v>
      </c>
      <c r="AB1824" t="s">
        <v>10888</v>
      </c>
    </row>
    <row r="1825" spans="1:28" x14ac:dyDescent="0.3">
      <c r="A1825" s="8" t="b">
        <f t="shared" si="84"/>
        <v>0</v>
      </c>
      <c r="B1825" t="str">
        <f t="shared" si="85"/>
        <v>finegrit</v>
      </c>
      <c r="C1825" s="10" t="str">
        <f t="shared" si="86"/>
        <v>fine_grit</v>
      </c>
      <c r="D1825">
        <v>7041</v>
      </c>
      <c r="E1825" t="s">
        <v>24</v>
      </c>
      <c r="F1825" t="s">
        <v>3933</v>
      </c>
      <c r="G1825" t="s">
        <v>26</v>
      </c>
      <c r="H1825" t="s">
        <v>3934</v>
      </c>
      <c r="I1825" t="s">
        <v>28</v>
      </c>
      <c r="J1825" s="93">
        <v>120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24</v>
      </c>
      <c r="R1825">
        <v>0</v>
      </c>
      <c r="S1825">
        <v>0</v>
      </c>
      <c r="T1825" t="s">
        <v>29</v>
      </c>
      <c r="U1825" t="s">
        <v>29</v>
      </c>
      <c r="V1825" t="s">
        <v>29</v>
      </c>
      <c r="W1825" t="s">
        <v>30</v>
      </c>
      <c r="X1825" s="8"/>
      <c r="Y1825" s="93"/>
      <c r="Z1825" s="93"/>
      <c r="AA1825" t="s">
        <v>3935</v>
      </c>
      <c r="AB1825" t="s">
        <v>3936</v>
      </c>
    </row>
    <row r="1826" spans="1:28" x14ac:dyDescent="0.3">
      <c r="A1826" s="8" t="b">
        <f t="shared" si="84"/>
        <v>0</v>
      </c>
      <c r="B1826" t="str">
        <f t="shared" si="85"/>
        <v>finesand</v>
      </c>
      <c r="C1826" s="10" t="str">
        <f t="shared" si="86"/>
        <v>fine_sand</v>
      </c>
      <c r="D1826">
        <v>7043</v>
      </c>
      <c r="E1826" t="s">
        <v>24</v>
      </c>
      <c r="F1826" t="s">
        <v>3937</v>
      </c>
      <c r="G1826" t="s">
        <v>26</v>
      </c>
      <c r="H1826" t="s">
        <v>3938</v>
      </c>
      <c r="I1826" t="s">
        <v>28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24</v>
      </c>
      <c r="R1826">
        <v>0</v>
      </c>
      <c r="S1826">
        <v>0</v>
      </c>
      <c r="T1826" t="s">
        <v>29</v>
      </c>
      <c r="U1826" t="s">
        <v>29</v>
      </c>
      <c r="V1826" t="s">
        <v>29</v>
      </c>
      <c r="W1826" t="s">
        <v>30</v>
      </c>
      <c r="X1826" s="8"/>
      <c r="Y1826" s="93"/>
      <c r="Z1826" s="93"/>
      <c r="AA1826" t="s">
        <v>3939</v>
      </c>
      <c r="AB1826" t="s">
        <v>3940</v>
      </c>
    </row>
    <row r="1827" spans="1:28" x14ac:dyDescent="0.3">
      <c r="A1827" s="8" t="b">
        <f t="shared" si="84"/>
        <v>0</v>
      </c>
      <c r="B1827" t="str">
        <f t="shared" si="85"/>
        <v>alice'sapron</v>
      </c>
      <c r="C1827" s="10" t="str">
        <f t="shared" si="86"/>
        <v>alice's_apron</v>
      </c>
      <c r="D1827">
        <v>7047</v>
      </c>
      <c r="E1827" t="s">
        <v>24</v>
      </c>
      <c r="F1827" t="s">
        <v>217</v>
      </c>
      <c r="G1827" t="s">
        <v>26</v>
      </c>
      <c r="H1827" t="s">
        <v>218</v>
      </c>
      <c r="I1827" t="s">
        <v>28</v>
      </c>
      <c r="J1827" s="1">
        <v>2424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24</v>
      </c>
      <c r="R1827">
        <v>0</v>
      </c>
      <c r="S1827">
        <v>0</v>
      </c>
      <c r="T1827" t="s">
        <v>29</v>
      </c>
      <c r="U1827" t="s">
        <v>29</v>
      </c>
      <c r="V1827" t="s">
        <v>29</v>
      </c>
      <c r="W1827" t="s">
        <v>30</v>
      </c>
      <c r="X1827" s="8"/>
      <c r="Y1827" s="93"/>
      <c r="Z1827" s="93"/>
      <c r="AA1827" t="s">
        <v>219</v>
      </c>
      <c r="AB1827" t="s">
        <v>220</v>
      </c>
    </row>
    <row r="1828" spans="1:28" x14ac:dyDescent="0.3">
      <c r="A1828" s="8" t="b">
        <f t="shared" si="84"/>
        <v>0</v>
      </c>
      <c r="B1828" t="str">
        <f t="shared" si="85"/>
        <v>talonofgriffin</v>
      </c>
      <c r="C1828" s="10" t="str">
        <f t="shared" si="86"/>
        <v>talon_of_griffin</v>
      </c>
      <c r="D1828">
        <v>7048</v>
      </c>
      <c r="E1828" t="s">
        <v>24</v>
      </c>
      <c r="F1828" t="s">
        <v>9880</v>
      </c>
      <c r="G1828" t="s">
        <v>26</v>
      </c>
      <c r="H1828" t="s">
        <v>9881</v>
      </c>
      <c r="I1828" t="s">
        <v>28</v>
      </c>
      <c r="J1828" s="1">
        <v>5418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24</v>
      </c>
      <c r="R1828">
        <v>0</v>
      </c>
      <c r="S1828">
        <v>0</v>
      </c>
      <c r="T1828" t="s">
        <v>29</v>
      </c>
      <c r="U1828" t="s">
        <v>29</v>
      </c>
      <c r="V1828" t="s">
        <v>29</v>
      </c>
      <c r="W1828" t="s">
        <v>30</v>
      </c>
      <c r="X1828" s="8"/>
      <c r="Y1828" s="93"/>
      <c r="Z1828" s="93"/>
      <c r="AA1828" t="s">
        <v>9882</v>
      </c>
      <c r="AB1828" t="s">
        <v>9883</v>
      </c>
    </row>
    <row r="1829" spans="1:28" x14ac:dyDescent="0.3">
      <c r="A1829" s="8" t="b">
        <f t="shared" si="84"/>
        <v>0</v>
      </c>
      <c r="B1829" t="str">
        <f t="shared" si="85"/>
        <v>stone</v>
      </c>
      <c r="C1829" s="10" t="str">
        <f t="shared" si="86"/>
        <v>stone</v>
      </c>
      <c r="D1829">
        <v>7049</v>
      </c>
      <c r="E1829" t="s">
        <v>24</v>
      </c>
      <c r="F1829" t="s">
        <v>9653</v>
      </c>
      <c r="G1829" t="s">
        <v>26</v>
      </c>
      <c r="H1829" t="s">
        <v>9653</v>
      </c>
      <c r="I1829" t="s">
        <v>28</v>
      </c>
      <c r="J1829">
        <v>0</v>
      </c>
      <c r="K1829">
        <v>3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24</v>
      </c>
      <c r="R1829">
        <v>0</v>
      </c>
      <c r="S1829">
        <v>0</v>
      </c>
      <c r="T1829" t="s">
        <v>29</v>
      </c>
      <c r="U1829" t="s">
        <v>29</v>
      </c>
      <c r="V1829" t="s">
        <v>29</v>
      </c>
      <c r="W1829" t="s">
        <v>30</v>
      </c>
      <c r="X1829" s="8"/>
      <c r="Y1829" s="93"/>
      <c r="Z1829" s="93"/>
      <c r="AA1829" t="s">
        <v>9654</v>
      </c>
      <c r="AB1829" t="s">
        <v>9655</v>
      </c>
    </row>
    <row r="1830" spans="1:28" x14ac:dyDescent="0.3">
      <c r="A1830" s="8" t="b">
        <f t="shared" si="84"/>
        <v>0</v>
      </c>
      <c r="B1830" t="str">
        <f t="shared" si="85"/>
        <v>cyfar</v>
      </c>
      <c r="C1830" s="10" t="str">
        <f t="shared" si="86"/>
        <v>cyfar</v>
      </c>
      <c r="D1830">
        <v>7053</v>
      </c>
      <c r="E1830" t="s">
        <v>24</v>
      </c>
      <c r="F1830" t="s">
        <v>2739</v>
      </c>
      <c r="G1830" t="s">
        <v>26</v>
      </c>
      <c r="H1830" t="s">
        <v>2739</v>
      </c>
      <c r="I1830" t="s">
        <v>28</v>
      </c>
      <c r="J1830" s="6">
        <v>772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24</v>
      </c>
      <c r="R1830">
        <v>0</v>
      </c>
      <c r="S1830">
        <v>0</v>
      </c>
      <c r="T1830" t="s">
        <v>29</v>
      </c>
      <c r="U1830" t="s">
        <v>29</v>
      </c>
      <c r="V1830" t="s">
        <v>29</v>
      </c>
      <c r="W1830" t="s">
        <v>30</v>
      </c>
      <c r="X1830" s="8"/>
      <c r="Y1830" s="93"/>
      <c r="Z1830" s="93"/>
      <c r="AA1830" t="s">
        <v>2740</v>
      </c>
      <c r="AB1830" t="s">
        <v>2741</v>
      </c>
    </row>
    <row r="1831" spans="1:28" x14ac:dyDescent="0.3">
      <c r="A1831" s="8" t="b">
        <f t="shared" si="84"/>
        <v>0</v>
      </c>
      <c r="B1831" t="str">
        <f t="shared" si="85"/>
        <v>brigan</v>
      </c>
      <c r="C1831" s="10" t="str">
        <f t="shared" si="86"/>
        <v>brigan</v>
      </c>
      <c r="D1831">
        <v>7054</v>
      </c>
      <c r="E1831" t="s">
        <v>24</v>
      </c>
      <c r="F1831" t="s">
        <v>1591</v>
      </c>
      <c r="G1831" t="s">
        <v>26</v>
      </c>
      <c r="H1831" t="s">
        <v>1591</v>
      </c>
      <c r="I1831" t="s">
        <v>28</v>
      </c>
      <c r="J1831">
        <v>746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24</v>
      </c>
      <c r="R1831">
        <v>0</v>
      </c>
      <c r="S1831">
        <v>0</v>
      </c>
      <c r="T1831" t="s">
        <v>29</v>
      </c>
      <c r="U1831" t="s">
        <v>29</v>
      </c>
      <c r="V1831" t="s">
        <v>29</v>
      </c>
      <c r="W1831" t="s">
        <v>30</v>
      </c>
      <c r="X1831" s="8"/>
      <c r="Y1831" s="93"/>
      <c r="Z1831" s="93"/>
      <c r="AA1831" t="s">
        <v>1592</v>
      </c>
      <c r="AB1831" t="s">
        <v>1593</v>
      </c>
    </row>
    <row r="1832" spans="1:28" x14ac:dyDescent="0.3">
      <c r="A1832" s="8" t="b">
        <f t="shared" si="84"/>
        <v>0</v>
      </c>
      <c r="B1832" t="str">
        <f t="shared" si="85"/>
        <v>softfeather</v>
      </c>
      <c r="C1832" s="10" t="str">
        <f t="shared" si="86"/>
        <v>soft_feather</v>
      </c>
      <c r="D1832">
        <v>7063</v>
      </c>
      <c r="E1832" t="s">
        <v>24</v>
      </c>
      <c r="F1832" t="s">
        <v>9306</v>
      </c>
      <c r="G1832" t="s">
        <v>26</v>
      </c>
      <c r="H1832" t="s">
        <v>9307</v>
      </c>
      <c r="I1832" t="s">
        <v>28</v>
      </c>
      <c r="J1832" s="6">
        <v>280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24</v>
      </c>
      <c r="R1832">
        <v>0</v>
      </c>
      <c r="S1832">
        <v>0</v>
      </c>
      <c r="T1832" t="s">
        <v>29</v>
      </c>
      <c r="U1832" t="s">
        <v>29</v>
      </c>
      <c r="V1832" t="s">
        <v>29</v>
      </c>
      <c r="W1832" t="s">
        <v>30</v>
      </c>
      <c r="X1832" s="8"/>
      <c r="Y1832" s="93"/>
      <c r="Z1832" s="93"/>
      <c r="AA1832" t="s">
        <v>9308</v>
      </c>
      <c r="AB1832" t="s">
        <v>9309</v>
      </c>
    </row>
    <row r="1833" spans="1:28" x14ac:dyDescent="0.3">
      <c r="A1833" s="8" t="b">
        <f t="shared" si="84"/>
        <v>0</v>
      </c>
      <c r="B1833" t="str">
        <f t="shared" si="85"/>
        <v>dragonflywing</v>
      </c>
      <c r="C1833" s="10" t="str">
        <f t="shared" si="86"/>
        <v>dragon_fly_wing</v>
      </c>
      <c r="D1833">
        <v>7064</v>
      </c>
      <c r="E1833" t="s">
        <v>24</v>
      </c>
      <c r="F1833" t="s">
        <v>3118</v>
      </c>
      <c r="G1833" t="s">
        <v>26</v>
      </c>
      <c r="H1833" t="s">
        <v>3119</v>
      </c>
      <c r="I1833" t="s">
        <v>28</v>
      </c>
      <c r="J1833" s="6">
        <v>520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24</v>
      </c>
      <c r="R1833">
        <v>0</v>
      </c>
      <c r="S1833">
        <v>0</v>
      </c>
      <c r="T1833" t="s">
        <v>29</v>
      </c>
      <c r="U1833" t="s">
        <v>29</v>
      </c>
      <c r="V1833" t="s">
        <v>29</v>
      </c>
      <c r="W1833" t="s">
        <v>30</v>
      </c>
      <c r="X1833" s="8"/>
      <c r="Y1833" s="93"/>
      <c r="Z1833" s="93"/>
      <c r="AA1833" t="s">
        <v>3120</v>
      </c>
      <c r="AB1833" t="s">
        <v>3121</v>
      </c>
    </row>
    <row r="1834" spans="1:28" x14ac:dyDescent="0.3">
      <c r="A1834" s="8" t="b">
        <f t="shared" si="84"/>
        <v>0</v>
      </c>
      <c r="B1834" t="str">
        <f t="shared" si="85"/>
        <v>seaotterleather</v>
      </c>
      <c r="C1834" s="10" t="str">
        <f t="shared" si="86"/>
        <v>sea_otter_leather</v>
      </c>
      <c r="D1834">
        <v>7065</v>
      </c>
      <c r="E1834" t="s">
        <v>24</v>
      </c>
      <c r="F1834" t="s">
        <v>8839</v>
      </c>
      <c r="G1834" t="s">
        <v>26</v>
      </c>
      <c r="H1834" t="s">
        <v>8840</v>
      </c>
      <c r="I1834" t="s">
        <v>28</v>
      </c>
      <c r="J1834" s="93">
        <v>820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24</v>
      </c>
      <c r="R1834">
        <v>0</v>
      </c>
      <c r="S1834">
        <v>0</v>
      </c>
      <c r="T1834" t="s">
        <v>29</v>
      </c>
      <c r="U1834" t="s">
        <v>29</v>
      </c>
      <c r="V1834" t="s">
        <v>29</v>
      </c>
      <c r="W1834" t="s">
        <v>30</v>
      </c>
      <c r="X1834" s="8"/>
      <c r="Y1834" s="93"/>
      <c r="Z1834" s="93"/>
      <c r="AA1834" t="s">
        <v>8841</v>
      </c>
      <c r="AB1834" t="s">
        <v>8842</v>
      </c>
    </row>
    <row r="1835" spans="1:28" x14ac:dyDescent="0.3">
      <c r="A1835" s="8" t="b">
        <f t="shared" si="84"/>
        <v>0</v>
      </c>
      <c r="B1835" t="str">
        <f t="shared" si="85"/>
        <v>icepiece</v>
      </c>
      <c r="C1835" s="10" t="str">
        <f t="shared" si="86"/>
        <v>ice_piece</v>
      </c>
      <c r="D1835">
        <v>7066</v>
      </c>
      <c r="E1835" t="s">
        <v>24</v>
      </c>
      <c r="F1835" t="s">
        <v>5392</v>
      </c>
      <c r="G1835" t="s">
        <v>26</v>
      </c>
      <c r="H1835" t="s">
        <v>5393</v>
      </c>
      <c r="I1835" t="s">
        <v>28</v>
      </c>
      <c r="J1835" s="93">
        <v>660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24</v>
      </c>
      <c r="R1835">
        <v>0</v>
      </c>
      <c r="S1835">
        <v>0</v>
      </c>
      <c r="T1835" t="s">
        <v>29</v>
      </c>
      <c r="U1835" t="s">
        <v>29</v>
      </c>
      <c r="V1835" t="s">
        <v>29</v>
      </c>
      <c r="W1835" t="s">
        <v>30</v>
      </c>
      <c r="X1835" s="8"/>
      <c r="Y1835" s="93"/>
      <c r="Z1835" s="93"/>
      <c r="AA1835" t="s">
        <v>5394</v>
      </c>
      <c r="AB1835" t="s">
        <v>5395</v>
      </c>
    </row>
    <row r="1836" spans="1:28" x14ac:dyDescent="0.3">
      <c r="A1836" s="8" t="b">
        <f t="shared" si="84"/>
        <v>0</v>
      </c>
      <c r="B1836" t="str">
        <f t="shared" si="85"/>
        <v>stonepiece</v>
      </c>
      <c r="C1836" s="10" t="str">
        <f t="shared" si="86"/>
        <v>stone_piece</v>
      </c>
      <c r="D1836">
        <v>7067</v>
      </c>
      <c r="E1836" t="s">
        <v>24</v>
      </c>
      <c r="F1836" t="s">
        <v>9680</v>
      </c>
      <c r="G1836" t="s">
        <v>26</v>
      </c>
      <c r="H1836" t="s">
        <v>9669</v>
      </c>
      <c r="I1836" t="s">
        <v>28</v>
      </c>
      <c r="J1836" s="93">
        <v>640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24</v>
      </c>
      <c r="R1836">
        <v>0</v>
      </c>
      <c r="S1836">
        <v>0</v>
      </c>
      <c r="T1836" t="s">
        <v>29</v>
      </c>
      <c r="U1836" t="s">
        <v>29</v>
      </c>
      <c r="V1836" t="s">
        <v>29</v>
      </c>
      <c r="W1836" t="s">
        <v>30</v>
      </c>
      <c r="Y1836" s="93"/>
      <c r="Z1836" s="93"/>
      <c r="AA1836" t="s">
        <v>9681</v>
      </c>
      <c r="AB1836" t="s">
        <v>9682</v>
      </c>
    </row>
    <row r="1837" spans="1:28" x14ac:dyDescent="0.3">
      <c r="A1837" s="8" t="b">
        <f t="shared" si="84"/>
        <v>0</v>
      </c>
      <c r="B1837" t="str">
        <f t="shared" si="85"/>
        <v>burntree</v>
      </c>
      <c r="C1837" s="10" t="str">
        <f t="shared" si="86"/>
        <v>burn_tree</v>
      </c>
      <c r="D1837">
        <v>7068</v>
      </c>
      <c r="E1837" t="s">
        <v>24</v>
      </c>
      <c r="F1837" t="s">
        <v>1747</v>
      </c>
      <c r="G1837" t="s">
        <v>26</v>
      </c>
      <c r="H1837" t="s">
        <v>1748</v>
      </c>
      <c r="I1837" t="s">
        <v>28</v>
      </c>
      <c r="J1837" s="93">
        <v>722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24</v>
      </c>
      <c r="R1837">
        <v>0</v>
      </c>
      <c r="S1837">
        <v>0</v>
      </c>
      <c r="T1837" t="s">
        <v>29</v>
      </c>
      <c r="U1837" t="s">
        <v>29</v>
      </c>
      <c r="V1837" t="s">
        <v>29</v>
      </c>
      <c r="W1837" t="s">
        <v>30</v>
      </c>
      <c r="X1837" s="8"/>
      <c r="Y1837" s="93"/>
      <c r="Z1837" s="93"/>
      <c r="AA1837" t="s">
        <v>1749</v>
      </c>
      <c r="AB1837" t="s">
        <v>1750</v>
      </c>
    </row>
    <row r="1838" spans="1:28" x14ac:dyDescent="0.3">
      <c r="A1838" s="8" t="b">
        <f t="shared" si="84"/>
        <v>0</v>
      </c>
      <c r="B1838" t="str">
        <f t="shared" si="85"/>
        <v>brokenarmorpiece</v>
      </c>
      <c r="C1838" s="10" t="str">
        <f t="shared" si="86"/>
        <v>broken_armor_piece</v>
      </c>
      <c r="D1838">
        <v>7069</v>
      </c>
      <c r="E1838" t="s">
        <v>24</v>
      </c>
      <c r="F1838" t="s">
        <v>1617</v>
      </c>
      <c r="G1838" t="s">
        <v>26</v>
      </c>
      <c r="H1838" t="s">
        <v>1618</v>
      </c>
      <c r="I1838" t="s">
        <v>28</v>
      </c>
      <c r="J1838" s="1">
        <v>1042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24</v>
      </c>
      <c r="R1838">
        <v>0</v>
      </c>
      <c r="S1838">
        <v>0</v>
      </c>
      <c r="T1838" t="s">
        <v>29</v>
      </c>
      <c r="U1838" t="s">
        <v>29</v>
      </c>
      <c r="V1838" t="s">
        <v>29</v>
      </c>
      <c r="W1838" t="s">
        <v>30</v>
      </c>
      <c r="Y1838" s="93"/>
      <c r="Z1838" s="93"/>
      <c r="AA1838" t="s">
        <v>1619</v>
      </c>
      <c r="AB1838" t="s">
        <v>1620</v>
      </c>
    </row>
    <row r="1839" spans="1:28" x14ac:dyDescent="0.3">
      <c r="A1839" s="8" t="b">
        <f t="shared" si="84"/>
        <v>0</v>
      </c>
      <c r="B1839" t="str">
        <f t="shared" si="85"/>
        <v>tattersclothes</v>
      </c>
      <c r="C1839" s="10" t="str">
        <f t="shared" si="86"/>
        <v>tatters_clothes</v>
      </c>
      <c r="D1839">
        <v>7071</v>
      </c>
      <c r="E1839" t="s">
        <v>24</v>
      </c>
      <c r="F1839" t="s">
        <v>9904</v>
      </c>
      <c r="G1839" t="s">
        <v>26</v>
      </c>
      <c r="H1839" t="s">
        <v>9905</v>
      </c>
      <c r="I1839" t="s">
        <v>28</v>
      </c>
      <c r="J1839" s="1">
        <v>1280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24</v>
      </c>
      <c r="R1839">
        <v>0</v>
      </c>
      <c r="S1839">
        <v>0</v>
      </c>
      <c r="T1839" t="s">
        <v>29</v>
      </c>
      <c r="U1839" t="s">
        <v>29</v>
      </c>
      <c r="V1839" t="s">
        <v>29</v>
      </c>
      <c r="W1839" t="s">
        <v>30</v>
      </c>
      <c r="Y1839" s="93"/>
      <c r="Z1839" s="93"/>
      <c r="AA1839" t="s">
        <v>9906</v>
      </c>
      <c r="AB1839" t="s">
        <v>9907</v>
      </c>
    </row>
    <row r="1840" spans="1:28" x14ac:dyDescent="0.3">
      <c r="A1840" s="8" t="b">
        <f t="shared" si="84"/>
        <v>0</v>
      </c>
      <c r="B1840" t="str">
        <f t="shared" si="85"/>
        <v>jewelofprayer</v>
      </c>
      <c r="C1840" s="10" t="str">
        <f t="shared" si="86"/>
        <v>jewel_of_prayer</v>
      </c>
      <c r="D1840">
        <v>7073</v>
      </c>
      <c r="E1840" t="s">
        <v>24</v>
      </c>
      <c r="F1840" t="s">
        <v>5655</v>
      </c>
      <c r="G1840" t="s">
        <v>26</v>
      </c>
      <c r="H1840" t="s">
        <v>5656</v>
      </c>
      <c r="I1840" t="s">
        <v>28</v>
      </c>
      <c r="J1840">
        <v>1</v>
      </c>
      <c r="K1840">
        <v>50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24</v>
      </c>
      <c r="R1840">
        <v>0</v>
      </c>
      <c r="S1840">
        <v>0</v>
      </c>
      <c r="T1840" t="s">
        <v>29</v>
      </c>
      <c r="U1840" t="s">
        <v>29</v>
      </c>
      <c r="V1840" t="s">
        <v>29</v>
      </c>
      <c r="W1840" t="s">
        <v>30</v>
      </c>
      <c r="Y1840" s="93"/>
      <c r="Z1840" s="93"/>
      <c r="AA1840" t="s">
        <v>5657</v>
      </c>
      <c r="AB1840" t="s">
        <v>5658</v>
      </c>
    </row>
    <row r="1841" spans="1:28" x14ac:dyDescent="0.3">
      <c r="A1841" s="8" t="b">
        <f t="shared" si="84"/>
        <v>0</v>
      </c>
      <c r="B1841" t="str">
        <f t="shared" si="85"/>
        <v>ironglove</v>
      </c>
      <c r="C1841" s="10" t="str">
        <f t="shared" si="86"/>
        <v>iron_glove</v>
      </c>
      <c r="D1841">
        <v>7074</v>
      </c>
      <c r="E1841" t="s">
        <v>24</v>
      </c>
      <c r="F1841" t="s">
        <v>5573</v>
      </c>
      <c r="G1841" t="s">
        <v>26</v>
      </c>
      <c r="H1841" t="s">
        <v>5574</v>
      </c>
      <c r="I1841" t="s">
        <v>28</v>
      </c>
      <c r="J1841">
        <v>1</v>
      </c>
      <c r="K1841">
        <v>50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24</v>
      </c>
      <c r="R1841">
        <v>0</v>
      </c>
      <c r="S1841">
        <v>0</v>
      </c>
      <c r="T1841" t="s">
        <v>29</v>
      </c>
      <c r="U1841" t="s">
        <v>29</v>
      </c>
      <c r="V1841" t="s">
        <v>29</v>
      </c>
      <c r="W1841" t="s">
        <v>30</v>
      </c>
      <c r="Y1841" s="93"/>
      <c r="Z1841" s="93"/>
      <c r="AA1841" t="s">
        <v>5575</v>
      </c>
      <c r="AB1841" t="s">
        <v>5576</v>
      </c>
    </row>
    <row r="1842" spans="1:28" x14ac:dyDescent="0.3">
      <c r="A1842" s="8" t="b">
        <f t="shared" si="84"/>
        <v>0</v>
      </c>
      <c r="B1842" t="str">
        <f t="shared" si="85"/>
        <v>ironmaiden</v>
      </c>
      <c r="C1842" s="10" t="str">
        <f t="shared" si="86"/>
        <v>iron_maiden</v>
      </c>
      <c r="D1842">
        <v>7075</v>
      </c>
      <c r="E1842" t="s">
        <v>24</v>
      </c>
      <c r="F1842" t="s">
        <v>5581</v>
      </c>
      <c r="G1842" t="s">
        <v>26</v>
      </c>
      <c r="H1842" t="s">
        <v>5582</v>
      </c>
      <c r="I1842" t="s">
        <v>28</v>
      </c>
      <c r="J1842">
        <v>1</v>
      </c>
      <c r="K1842">
        <v>50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24</v>
      </c>
      <c r="R1842">
        <v>0</v>
      </c>
      <c r="S1842">
        <v>0</v>
      </c>
      <c r="T1842" t="s">
        <v>29</v>
      </c>
      <c r="U1842" t="s">
        <v>29</v>
      </c>
      <c r="V1842" t="s">
        <v>29</v>
      </c>
      <c r="W1842" t="s">
        <v>30</v>
      </c>
      <c r="Y1842" s="93"/>
      <c r="Z1842" s="93"/>
      <c r="AA1842" t="s">
        <v>5583</v>
      </c>
      <c r="AB1842" t="s">
        <v>5584</v>
      </c>
    </row>
    <row r="1843" spans="1:28" x14ac:dyDescent="0.3">
      <c r="A1843" s="8" t="b">
        <f t="shared" si="84"/>
        <v>0</v>
      </c>
      <c r="B1843" t="str">
        <f t="shared" si="85"/>
        <v>mysterywheel</v>
      </c>
      <c r="C1843" s="10" t="str">
        <f t="shared" si="86"/>
        <v>mystery_wheel</v>
      </c>
      <c r="D1843">
        <v>7076</v>
      </c>
      <c r="E1843" t="s">
        <v>24</v>
      </c>
      <c r="F1843" t="s">
        <v>6993</v>
      </c>
      <c r="G1843" t="s">
        <v>26</v>
      </c>
      <c r="H1843" t="s">
        <v>6994</v>
      </c>
      <c r="I1843" t="s">
        <v>28</v>
      </c>
      <c r="J1843" s="93">
        <v>1</v>
      </c>
      <c r="K1843">
        <v>50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24</v>
      </c>
      <c r="R1843">
        <v>0</v>
      </c>
      <c r="S1843">
        <v>0</v>
      </c>
      <c r="T1843" t="s">
        <v>29</v>
      </c>
      <c r="U1843" t="s">
        <v>29</v>
      </c>
      <c r="V1843" t="s">
        <v>29</v>
      </c>
      <c r="W1843" t="s">
        <v>30</v>
      </c>
      <c r="Y1843" s="93"/>
      <c r="Z1843" s="93"/>
      <c r="AA1843" t="s">
        <v>6995</v>
      </c>
      <c r="AB1843" t="s">
        <v>6996</v>
      </c>
    </row>
    <row r="1844" spans="1:28" x14ac:dyDescent="0.3">
      <c r="A1844" s="8" t="b">
        <f t="shared" si="84"/>
        <v>0</v>
      </c>
      <c r="B1844" t="str">
        <f t="shared" si="85"/>
        <v>silverfancy</v>
      </c>
      <c r="C1844" s="10" t="str">
        <f t="shared" si="86"/>
        <v>silver_fancy</v>
      </c>
      <c r="D1844">
        <v>7077</v>
      </c>
      <c r="E1844" t="s">
        <v>24</v>
      </c>
      <c r="F1844" t="s">
        <v>9080</v>
      </c>
      <c r="G1844" t="s">
        <v>26</v>
      </c>
      <c r="H1844" t="s">
        <v>9081</v>
      </c>
      <c r="I1844" t="s">
        <v>28</v>
      </c>
      <c r="J1844" s="93">
        <v>1</v>
      </c>
      <c r="K1844">
        <v>50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24</v>
      </c>
      <c r="R1844">
        <v>0</v>
      </c>
      <c r="S1844">
        <v>0</v>
      </c>
      <c r="T1844" t="s">
        <v>29</v>
      </c>
      <c r="U1844" t="s">
        <v>29</v>
      </c>
      <c r="V1844" t="s">
        <v>29</v>
      </c>
      <c r="W1844" t="s">
        <v>30</v>
      </c>
      <c r="Y1844" s="93"/>
      <c r="Z1844" s="93"/>
      <c r="AA1844" t="s">
        <v>9082</v>
      </c>
      <c r="AB1844" t="s">
        <v>9083</v>
      </c>
    </row>
    <row r="1845" spans="1:28" x14ac:dyDescent="0.3">
      <c r="A1845" s="8" t="b">
        <f t="shared" si="84"/>
        <v>0</v>
      </c>
      <c r="B1845" t="str">
        <f t="shared" si="85"/>
        <v>angerofvalkurye</v>
      </c>
      <c r="C1845" s="10" t="str">
        <f t="shared" si="86"/>
        <v>anger_of_valkurye</v>
      </c>
      <c r="D1845">
        <v>7078</v>
      </c>
      <c r="E1845" t="s">
        <v>24</v>
      </c>
      <c r="F1845" t="s">
        <v>352</v>
      </c>
      <c r="G1845" t="s">
        <v>26</v>
      </c>
      <c r="H1845" t="s">
        <v>353</v>
      </c>
      <c r="I1845" t="s">
        <v>28</v>
      </c>
      <c r="J1845" s="93">
        <v>1</v>
      </c>
      <c r="K1845">
        <v>50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24</v>
      </c>
      <c r="R1845">
        <v>0</v>
      </c>
      <c r="S1845">
        <v>0</v>
      </c>
      <c r="T1845" t="s">
        <v>29</v>
      </c>
      <c r="U1845" t="s">
        <v>29</v>
      </c>
      <c r="V1845" t="s">
        <v>29</v>
      </c>
      <c r="W1845" t="s">
        <v>30</v>
      </c>
      <c r="Y1845" s="93"/>
      <c r="Z1845" s="93"/>
      <c r="AA1845" t="s">
        <v>354</v>
      </c>
      <c r="AB1845" t="s">
        <v>355</v>
      </c>
    </row>
    <row r="1846" spans="1:28" x14ac:dyDescent="0.3">
      <c r="A1846" s="8" t="b">
        <f t="shared" si="84"/>
        <v>0</v>
      </c>
      <c r="B1846" t="str">
        <f t="shared" si="85"/>
        <v>featherofangel</v>
      </c>
      <c r="C1846" s="10" t="str">
        <f t="shared" si="86"/>
        <v>feather_of_angel</v>
      </c>
      <c r="D1846">
        <v>7079</v>
      </c>
      <c r="E1846" t="s">
        <v>24</v>
      </c>
      <c r="F1846" t="s">
        <v>3865</v>
      </c>
      <c r="G1846" t="s">
        <v>26</v>
      </c>
      <c r="H1846" t="s">
        <v>3866</v>
      </c>
      <c r="I1846" t="s">
        <v>28</v>
      </c>
      <c r="J1846">
        <v>1</v>
      </c>
      <c r="K1846">
        <v>50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24</v>
      </c>
      <c r="R1846">
        <v>0</v>
      </c>
      <c r="S1846">
        <v>0</v>
      </c>
      <c r="T1846" t="s">
        <v>29</v>
      </c>
      <c r="U1846" t="s">
        <v>29</v>
      </c>
      <c r="V1846" t="s">
        <v>29</v>
      </c>
      <c r="W1846" t="s">
        <v>30</v>
      </c>
      <c r="Y1846" s="93"/>
      <c r="Z1846" s="93"/>
      <c r="AA1846" t="s">
        <v>3867</v>
      </c>
      <c r="AB1846" t="s">
        <v>3868</v>
      </c>
    </row>
    <row r="1847" spans="1:28" x14ac:dyDescent="0.3">
      <c r="A1847" s="8" t="b">
        <f t="shared" si="84"/>
        <v>0</v>
      </c>
      <c r="B1847" t="str">
        <f t="shared" si="85"/>
        <v>footstepofcat</v>
      </c>
      <c r="C1847" s="10" t="str">
        <f t="shared" si="86"/>
        <v>foot_step_of_cat</v>
      </c>
      <c r="D1847">
        <v>7080</v>
      </c>
      <c r="E1847" t="s">
        <v>24</v>
      </c>
      <c r="F1847" t="s">
        <v>4166</v>
      </c>
      <c r="G1847" t="s">
        <v>26</v>
      </c>
      <c r="H1847" t="s">
        <v>4167</v>
      </c>
      <c r="I1847" t="s">
        <v>28</v>
      </c>
      <c r="J1847">
        <v>1</v>
      </c>
      <c r="K1847">
        <v>50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24</v>
      </c>
      <c r="R1847">
        <v>0</v>
      </c>
      <c r="S1847">
        <v>0</v>
      </c>
      <c r="T1847" t="s">
        <v>29</v>
      </c>
      <c r="U1847" t="s">
        <v>29</v>
      </c>
      <c r="V1847" t="s">
        <v>29</v>
      </c>
      <c r="W1847" t="s">
        <v>30</v>
      </c>
      <c r="Y1847" s="93"/>
      <c r="Z1847" s="93"/>
      <c r="AA1847" t="s">
        <v>4168</v>
      </c>
      <c r="AB1847" t="s">
        <v>4169</v>
      </c>
    </row>
    <row r="1848" spans="1:28" x14ac:dyDescent="0.3">
      <c r="A1848" s="8" t="b">
        <f t="shared" si="84"/>
        <v>0</v>
      </c>
      <c r="B1848" t="str">
        <f t="shared" si="85"/>
        <v>beardofwomen</v>
      </c>
      <c r="C1848" s="10" t="str">
        <f t="shared" si="86"/>
        <v>beard_of_women</v>
      </c>
      <c r="D1848">
        <v>7081</v>
      </c>
      <c r="E1848" t="s">
        <v>24</v>
      </c>
      <c r="F1848" t="s">
        <v>863</v>
      </c>
      <c r="G1848" t="s">
        <v>26</v>
      </c>
      <c r="H1848" t="s">
        <v>864</v>
      </c>
      <c r="I1848" t="s">
        <v>28</v>
      </c>
      <c r="J1848">
        <v>1</v>
      </c>
      <c r="K1848">
        <v>50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24</v>
      </c>
      <c r="R1848">
        <v>0</v>
      </c>
      <c r="S1848">
        <v>0</v>
      </c>
      <c r="T1848" t="s">
        <v>29</v>
      </c>
      <c r="U1848" t="s">
        <v>29</v>
      </c>
      <c r="V1848" t="s">
        <v>29</v>
      </c>
      <c r="W1848" t="s">
        <v>30</v>
      </c>
      <c r="Y1848" s="93"/>
      <c r="Z1848" s="93"/>
      <c r="AA1848" t="s">
        <v>865</v>
      </c>
      <c r="AB1848" t="s">
        <v>866</v>
      </c>
    </row>
    <row r="1849" spans="1:28" x14ac:dyDescent="0.3">
      <c r="A1849" s="8" t="b">
        <f t="shared" si="84"/>
        <v>0</v>
      </c>
      <c r="B1849" t="str">
        <f t="shared" si="85"/>
        <v>rootofstone</v>
      </c>
      <c r="C1849" s="10" t="str">
        <f t="shared" si="86"/>
        <v>root_of_stone</v>
      </c>
      <c r="D1849">
        <v>7082</v>
      </c>
      <c r="E1849" t="s">
        <v>24</v>
      </c>
      <c r="F1849" t="s">
        <v>8502</v>
      </c>
      <c r="G1849" t="s">
        <v>26</v>
      </c>
      <c r="H1849" t="s">
        <v>8503</v>
      </c>
      <c r="I1849" t="s">
        <v>28</v>
      </c>
      <c r="J1849" s="6">
        <v>1</v>
      </c>
      <c r="K1849">
        <v>50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24</v>
      </c>
      <c r="R1849">
        <v>0</v>
      </c>
      <c r="S1849">
        <v>0</v>
      </c>
      <c r="T1849" t="s">
        <v>29</v>
      </c>
      <c r="U1849" t="s">
        <v>29</v>
      </c>
      <c r="V1849" t="s">
        <v>29</v>
      </c>
      <c r="W1849" t="s">
        <v>30</v>
      </c>
      <c r="Y1849" s="93"/>
      <c r="Z1849" s="93"/>
      <c r="AA1849" t="s">
        <v>8504</v>
      </c>
      <c r="AB1849" t="s">
        <v>8505</v>
      </c>
    </row>
    <row r="1850" spans="1:28" x14ac:dyDescent="0.3">
      <c r="A1850" s="8" t="b">
        <f t="shared" si="84"/>
        <v>0</v>
      </c>
      <c r="B1850" t="str">
        <f t="shared" si="85"/>
        <v>souloffish</v>
      </c>
      <c r="C1850" s="10" t="str">
        <f t="shared" si="86"/>
        <v>soul_of_fish</v>
      </c>
      <c r="D1850">
        <v>7083</v>
      </c>
      <c r="E1850" t="s">
        <v>24</v>
      </c>
      <c r="F1850" t="s">
        <v>9364</v>
      </c>
      <c r="G1850" t="s">
        <v>26</v>
      </c>
      <c r="H1850" t="s">
        <v>9365</v>
      </c>
      <c r="I1850" t="s">
        <v>28</v>
      </c>
      <c r="J1850" s="6">
        <v>1</v>
      </c>
      <c r="K1850">
        <v>50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24</v>
      </c>
      <c r="R1850">
        <v>0</v>
      </c>
      <c r="S1850">
        <v>0</v>
      </c>
      <c r="T1850" t="s">
        <v>29</v>
      </c>
      <c r="U1850" t="s">
        <v>29</v>
      </c>
      <c r="V1850" t="s">
        <v>29</v>
      </c>
      <c r="W1850" t="s">
        <v>30</v>
      </c>
      <c r="Y1850" s="93"/>
      <c r="Z1850" s="93"/>
      <c r="AA1850" t="s">
        <v>9366</v>
      </c>
      <c r="AB1850" t="s">
        <v>9367</v>
      </c>
    </row>
    <row r="1851" spans="1:28" x14ac:dyDescent="0.3">
      <c r="A1851" s="8" t="b">
        <f t="shared" si="84"/>
        <v>0</v>
      </c>
      <c r="B1851" t="str">
        <f t="shared" si="85"/>
        <v>salivaofbird</v>
      </c>
      <c r="C1851" s="10" t="str">
        <f t="shared" si="86"/>
        <v>saliva_of_bird</v>
      </c>
      <c r="D1851">
        <v>7084</v>
      </c>
      <c r="E1851" t="s">
        <v>24</v>
      </c>
      <c r="F1851" t="s">
        <v>8693</v>
      </c>
      <c r="G1851" t="s">
        <v>26</v>
      </c>
      <c r="H1851" t="s">
        <v>8694</v>
      </c>
      <c r="I1851" t="s">
        <v>28</v>
      </c>
      <c r="J1851">
        <v>1</v>
      </c>
      <c r="K1851">
        <v>50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24</v>
      </c>
      <c r="R1851">
        <v>0</v>
      </c>
      <c r="S1851">
        <v>0</v>
      </c>
      <c r="T1851" t="s">
        <v>29</v>
      </c>
      <c r="U1851" t="s">
        <v>29</v>
      </c>
      <c r="V1851" t="s">
        <v>29</v>
      </c>
      <c r="W1851" t="s">
        <v>30</v>
      </c>
      <c r="Y1851" s="93"/>
      <c r="Z1851" s="93"/>
      <c r="AA1851" t="s">
        <v>8695</v>
      </c>
      <c r="AB1851" t="s">
        <v>8696</v>
      </c>
    </row>
    <row r="1852" spans="1:28" x14ac:dyDescent="0.3">
      <c r="A1852" s="8" t="b">
        <f t="shared" si="84"/>
        <v>0</v>
      </c>
      <c r="B1852" t="str">
        <f t="shared" si="85"/>
        <v>tendonofbear</v>
      </c>
      <c r="C1852" s="10" t="str">
        <f t="shared" si="86"/>
        <v>tendon_of_bear</v>
      </c>
      <c r="D1852">
        <v>7085</v>
      </c>
      <c r="E1852" t="s">
        <v>24</v>
      </c>
      <c r="F1852" t="s">
        <v>9931</v>
      </c>
      <c r="G1852" t="s">
        <v>26</v>
      </c>
      <c r="H1852" t="s">
        <v>9932</v>
      </c>
      <c r="I1852" t="s">
        <v>28</v>
      </c>
      <c r="J1852" s="6">
        <v>1</v>
      </c>
      <c r="K1852">
        <v>50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24</v>
      </c>
      <c r="R1852">
        <v>0</v>
      </c>
      <c r="S1852">
        <v>0</v>
      </c>
      <c r="T1852" t="s">
        <v>29</v>
      </c>
      <c r="U1852" t="s">
        <v>29</v>
      </c>
      <c r="V1852" t="s">
        <v>29</v>
      </c>
      <c r="W1852" t="s">
        <v>30</v>
      </c>
      <c r="Y1852" s="93"/>
      <c r="Z1852" s="93"/>
      <c r="AA1852" t="s">
        <v>9933</v>
      </c>
      <c r="AB1852" t="s">
        <v>9934</v>
      </c>
    </row>
    <row r="1853" spans="1:28" x14ac:dyDescent="0.3">
      <c r="A1853" s="8" t="b">
        <f t="shared" si="84"/>
        <v>0</v>
      </c>
      <c r="B1853" t="str">
        <f t="shared" si="85"/>
        <v>symbolofsun</v>
      </c>
      <c r="C1853" s="10" t="str">
        <f t="shared" si="86"/>
        <v>symbol_of_sun</v>
      </c>
      <c r="D1853">
        <v>7086</v>
      </c>
      <c r="E1853" t="s">
        <v>24</v>
      </c>
      <c r="F1853" t="s">
        <v>9858</v>
      </c>
      <c r="G1853" t="s">
        <v>26</v>
      </c>
      <c r="H1853" t="s">
        <v>9859</v>
      </c>
      <c r="I1853" t="s">
        <v>28</v>
      </c>
      <c r="J1853">
        <v>1</v>
      </c>
      <c r="K1853">
        <v>50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24</v>
      </c>
      <c r="R1853">
        <v>0</v>
      </c>
      <c r="S1853">
        <v>0</v>
      </c>
      <c r="T1853" t="s">
        <v>29</v>
      </c>
      <c r="U1853" t="s">
        <v>29</v>
      </c>
      <c r="V1853" t="s">
        <v>29</v>
      </c>
      <c r="W1853" t="s">
        <v>30</v>
      </c>
      <c r="Y1853" s="93"/>
      <c r="Z1853" s="93"/>
      <c r="AA1853" t="s">
        <v>9860</v>
      </c>
      <c r="AB1853" t="s">
        <v>9861</v>
      </c>
    </row>
    <row r="1854" spans="1:28" x14ac:dyDescent="0.3">
      <c r="A1854" s="8" t="b">
        <f t="shared" si="84"/>
        <v>0</v>
      </c>
      <c r="B1854" t="str">
        <f t="shared" si="85"/>
        <v>breathofsoul</v>
      </c>
      <c r="C1854" s="10" t="str">
        <f t="shared" si="86"/>
        <v>breath_of_soul</v>
      </c>
      <c r="D1854">
        <v>7087</v>
      </c>
      <c r="E1854" t="s">
        <v>24</v>
      </c>
      <c r="F1854" t="s">
        <v>1575</v>
      </c>
      <c r="G1854" t="s">
        <v>26</v>
      </c>
      <c r="H1854" t="s">
        <v>1576</v>
      </c>
      <c r="I1854" t="s">
        <v>28</v>
      </c>
      <c r="J1854" s="6">
        <v>1</v>
      </c>
      <c r="K1854">
        <v>50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24</v>
      </c>
      <c r="R1854">
        <v>0</v>
      </c>
      <c r="S1854">
        <v>0</v>
      </c>
      <c r="T1854" t="s">
        <v>29</v>
      </c>
      <c r="U1854" t="s">
        <v>29</v>
      </c>
      <c r="V1854" t="s">
        <v>29</v>
      </c>
      <c r="W1854" t="s">
        <v>30</v>
      </c>
      <c r="Y1854" s="93"/>
      <c r="Z1854" s="93"/>
      <c r="AA1854" t="s">
        <v>1577</v>
      </c>
      <c r="AB1854" t="s">
        <v>1578</v>
      </c>
    </row>
    <row r="1855" spans="1:28" x14ac:dyDescent="0.3">
      <c r="A1855" s="8" t="b">
        <f t="shared" si="84"/>
        <v>0</v>
      </c>
      <c r="B1855" t="str">
        <f t="shared" si="85"/>
        <v>crystalofsnow</v>
      </c>
      <c r="C1855" s="10" t="str">
        <f t="shared" si="86"/>
        <v>crystal_of_snow</v>
      </c>
      <c r="D1855">
        <v>7088</v>
      </c>
      <c r="E1855" t="s">
        <v>24</v>
      </c>
      <c r="F1855" t="s">
        <v>2649</v>
      </c>
      <c r="G1855" t="s">
        <v>26</v>
      </c>
      <c r="H1855" t="s">
        <v>2650</v>
      </c>
      <c r="I1855" t="s">
        <v>28</v>
      </c>
      <c r="J1855" s="6">
        <v>1</v>
      </c>
      <c r="K1855">
        <v>50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24</v>
      </c>
      <c r="R1855">
        <v>0</v>
      </c>
      <c r="S1855">
        <v>0</v>
      </c>
      <c r="T1855" t="s">
        <v>29</v>
      </c>
      <c r="U1855" t="s">
        <v>29</v>
      </c>
      <c r="V1855" t="s">
        <v>29</v>
      </c>
      <c r="W1855" t="s">
        <v>30</v>
      </c>
      <c r="Y1855" s="93"/>
      <c r="Z1855" s="93"/>
      <c r="AA1855" t="s">
        <v>2651</v>
      </c>
      <c r="AB1855" t="s">
        <v>2652</v>
      </c>
    </row>
    <row r="1856" spans="1:28" x14ac:dyDescent="0.3">
      <c r="A1856" s="8" t="b">
        <f t="shared" si="84"/>
        <v>0</v>
      </c>
      <c r="B1856" t="str">
        <f t="shared" si="85"/>
        <v>indicationoftempest</v>
      </c>
      <c r="C1856" s="10" t="str">
        <f t="shared" si="86"/>
        <v>indication_of_tempest</v>
      </c>
      <c r="D1856">
        <v>7089</v>
      </c>
      <c r="E1856" t="s">
        <v>24</v>
      </c>
      <c r="F1856" t="s">
        <v>5493</v>
      </c>
      <c r="G1856" t="s">
        <v>26</v>
      </c>
      <c r="H1856" t="s">
        <v>5494</v>
      </c>
      <c r="I1856" t="s">
        <v>28</v>
      </c>
      <c r="J1856" s="8">
        <v>1</v>
      </c>
      <c r="K1856">
        <v>50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24</v>
      </c>
      <c r="R1856">
        <v>0</v>
      </c>
      <c r="S1856">
        <v>0</v>
      </c>
      <c r="T1856" t="s">
        <v>29</v>
      </c>
      <c r="U1856" t="s">
        <v>29</v>
      </c>
      <c r="V1856" t="s">
        <v>29</v>
      </c>
      <c r="W1856" t="s">
        <v>30</v>
      </c>
      <c r="Y1856" s="93"/>
      <c r="Z1856" s="93"/>
      <c r="AA1856" t="s">
        <v>5495</v>
      </c>
      <c r="AB1856" t="s">
        <v>5496</v>
      </c>
    </row>
    <row r="1857" spans="1:28" x14ac:dyDescent="0.3">
      <c r="A1857" s="8" t="b">
        <f t="shared" si="84"/>
        <v>0</v>
      </c>
      <c r="B1857" t="str">
        <f t="shared" si="85"/>
        <v>slilincewave</v>
      </c>
      <c r="C1857" s="10" t="str">
        <f t="shared" si="86"/>
        <v>slilince_wave</v>
      </c>
      <c r="D1857">
        <v>7090</v>
      </c>
      <c r="E1857" t="s">
        <v>24</v>
      </c>
      <c r="F1857" t="s">
        <v>9221</v>
      </c>
      <c r="G1857" t="s">
        <v>26</v>
      </c>
      <c r="H1857" t="s">
        <v>9222</v>
      </c>
      <c r="I1857" t="s">
        <v>28</v>
      </c>
      <c r="J1857" s="8">
        <v>1</v>
      </c>
      <c r="K1857">
        <v>50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24</v>
      </c>
      <c r="R1857">
        <v>0</v>
      </c>
      <c r="S1857">
        <v>0</v>
      </c>
      <c r="T1857" t="s">
        <v>29</v>
      </c>
      <c r="U1857" t="s">
        <v>29</v>
      </c>
      <c r="V1857" t="s">
        <v>29</v>
      </c>
      <c r="W1857" t="s">
        <v>30</v>
      </c>
      <c r="Y1857" s="93"/>
      <c r="Z1857" s="93"/>
      <c r="AA1857" t="s">
        <v>9223</v>
      </c>
      <c r="AB1857" t="s">
        <v>9224</v>
      </c>
    </row>
    <row r="1858" spans="1:28" x14ac:dyDescent="0.3">
      <c r="A1858" s="8" t="b">
        <f t="shared" ref="A1858:A1921" si="87">ISNUMBER(SEARCH("callfunc",X1858))</f>
        <v>0</v>
      </c>
      <c r="B1858" t="str">
        <f t="shared" ref="B1858:B1921" si="88">LOWER(SUBSTITUTE(F1858,"_",""))</f>
        <v>roughbillows</v>
      </c>
      <c r="C1858" s="10" t="str">
        <f t="shared" ref="C1858:C1921" si="89">LOWER(F1858)</f>
        <v>rough_billows</v>
      </c>
      <c r="D1858">
        <v>7091</v>
      </c>
      <c r="E1858" t="s">
        <v>24</v>
      </c>
      <c r="F1858" t="s">
        <v>8551</v>
      </c>
      <c r="G1858" t="s">
        <v>26</v>
      </c>
      <c r="H1858" t="s">
        <v>8552</v>
      </c>
      <c r="I1858" t="s">
        <v>28</v>
      </c>
      <c r="J1858" s="93">
        <v>1</v>
      </c>
      <c r="K1858">
        <v>50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24</v>
      </c>
      <c r="R1858">
        <v>0</v>
      </c>
      <c r="S1858">
        <v>0</v>
      </c>
      <c r="T1858" t="s">
        <v>29</v>
      </c>
      <c r="U1858" t="s">
        <v>29</v>
      </c>
      <c r="V1858" t="s">
        <v>29</v>
      </c>
      <c r="W1858" t="s">
        <v>30</v>
      </c>
      <c r="Y1858" s="93"/>
      <c r="Z1858" s="93"/>
      <c r="AA1858" t="s">
        <v>8553</v>
      </c>
      <c r="AB1858" t="s">
        <v>8554</v>
      </c>
    </row>
    <row r="1859" spans="1:28" x14ac:dyDescent="0.3">
      <c r="A1859" s="8" t="b">
        <f t="shared" si="87"/>
        <v>0</v>
      </c>
      <c r="B1859" t="str">
        <f t="shared" si="88"/>
        <v>airstream</v>
      </c>
      <c r="C1859" s="10" t="str">
        <f t="shared" si="89"/>
        <v>air_stream</v>
      </c>
      <c r="D1859">
        <v>7092</v>
      </c>
      <c r="E1859" t="s">
        <v>24</v>
      </c>
      <c r="F1859" t="s">
        <v>174</v>
      </c>
      <c r="G1859" t="s">
        <v>26</v>
      </c>
      <c r="H1859" t="s">
        <v>175</v>
      </c>
      <c r="I1859" t="s">
        <v>28</v>
      </c>
      <c r="J1859" s="93">
        <v>1</v>
      </c>
      <c r="K1859">
        <v>50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24</v>
      </c>
      <c r="R1859">
        <v>0</v>
      </c>
      <c r="S1859">
        <v>0</v>
      </c>
      <c r="T1859" t="s">
        <v>29</v>
      </c>
      <c r="U1859" t="s">
        <v>29</v>
      </c>
      <c r="V1859" t="s">
        <v>29</v>
      </c>
      <c r="W1859" t="s">
        <v>30</v>
      </c>
      <c r="Y1859" s="93"/>
      <c r="Z1859" s="93"/>
      <c r="AA1859" t="s">
        <v>176</v>
      </c>
      <c r="AB1859" t="s">
        <v>177</v>
      </c>
    </row>
    <row r="1860" spans="1:28" x14ac:dyDescent="0.3">
      <c r="A1860" s="8" t="b">
        <f t="shared" si="87"/>
        <v>0</v>
      </c>
      <c r="B1860" t="str">
        <f t="shared" si="88"/>
        <v>wheel</v>
      </c>
      <c r="C1860" s="10" t="str">
        <f t="shared" si="89"/>
        <v>wheel</v>
      </c>
      <c r="D1860">
        <v>7093</v>
      </c>
      <c r="E1860" t="s">
        <v>24</v>
      </c>
      <c r="F1860" t="s">
        <v>10581</v>
      </c>
      <c r="G1860" t="s">
        <v>26</v>
      </c>
      <c r="H1860" t="s">
        <v>10582</v>
      </c>
      <c r="I1860" t="s">
        <v>28</v>
      </c>
      <c r="J1860" s="1">
        <v>1512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24</v>
      </c>
      <c r="R1860">
        <v>0</v>
      </c>
      <c r="S1860">
        <v>0</v>
      </c>
      <c r="T1860" t="s">
        <v>29</v>
      </c>
      <c r="U1860" t="s">
        <v>29</v>
      </c>
      <c r="V1860" t="s">
        <v>29</v>
      </c>
      <c r="W1860" t="s">
        <v>30</v>
      </c>
      <c r="Y1860" s="93"/>
      <c r="Z1860" s="93"/>
      <c r="AA1860" t="s">
        <v>10583</v>
      </c>
      <c r="AB1860" t="s">
        <v>10584</v>
      </c>
    </row>
    <row r="1861" spans="1:28" x14ac:dyDescent="0.3">
      <c r="A1861" s="8" t="b">
        <f t="shared" si="87"/>
        <v>0</v>
      </c>
      <c r="B1861" t="str">
        <f t="shared" si="88"/>
        <v>mysterypiece</v>
      </c>
      <c r="C1861" s="10" t="str">
        <f t="shared" si="89"/>
        <v>mystery_piece</v>
      </c>
      <c r="D1861">
        <v>7094</v>
      </c>
      <c r="E1861" t="s">
        <v>24</v>
      </c>
      <c r="F1861" t="s">
        <v>6989</v>
      </c>
      <c r="G1861" t="s">
        <v>26</v>
      </c>
      <c r="H1861" t="s">
        <v>6990</v>
      </c>
      <c r="I1861" t="s">
        <v>28</v>
      </c>
      <c r="J1861" s="1">
        <v>1344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24</v>
      </c>
      <c r="R1861">
        <v>0</v>
      </c>
      <c r="S1861">
        <v>0</v>
      </c>
      <c r="T1861" t="s">
        <v>29</v>
      </c>
      <c r="U1861" t="s">
        <v>29</v>
      </c>
      <c r="V1861" t="s">
        <v>29</v>
      </c>
      <c r="W1861" t="s">
        <v>30</v>
      </c>
      <c r="Y1861" s="93"/>
      <c r="Z1861" s="93"/>
      <c r="AA1861" t="s">
        <v>6991</v>
      </c>
      <c r="AB1861" t="s">
        <v>6992</v>
      </c>
    </row>
    <row r="1862" spans="1:28" x14ac:dyDescent="0.3">
      <c r="A1862" s="8" t="b">
        <f t="shared" si="87"/>
        <v>0</v>
      </c>
      <c r="B1862" t="str">
        <f t="shared" si="88"/>
        <v>brokensteelpiece</v>
      </c>
      <c r="C1862" s="10" t="str">
        <f t="shared" si="89"/>
        <v>broken_steel_piece</v>
      </c>
      <c r="D1862">
        <v>7095</v>
      </c>
      <c r="E1862" t="s">
        <v>24</v>
      </c>
      <c r="F1862" t="s">
        <v>1633</v>
      </c>
      <c r="G1862" t="s">
        <v>26</v>
      </c>
      <c r="H1862" t="s">
        <v>1634</v>
      </c>
      <c r="I1862" t="s">
        <v>28</v>
      </c>
      <c r="J1862" s="1">
        <v>1075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24</v>
      </c>
      <c r="R1862">
        <v>0</v>
      </c>
      <c r="S1862">
        <v>0</v>
      </c>
      <c r="T1862" t="s">
        <v>29</v>
      </c>
      <c r="U1862" t="s">
        <v>29</v>
      </c>
      <c r="V1862" t="s">
        <v>29</v>
      </c>
      <c r="W1862" t="s">
        <v>30</v>
      </c>
      <c r="Y1862" s="93"/>
      <c r="Z1862" s="93"/>
      <c r="AA1862" t="s">
        <v>1635</v>
      </c>
      <c r="AB1862" t="s">
        <v>1636</v>
      </c>
    </row>
    <row r="1863" spans="1:28" x14ac:dyDescent="0.3">
      <c r="A1863" s="8" t="b">
        <f t="shared" si="87"/>
        <v>0</v>
      </c>
      <c r="B1863" t="str">
        <f t="shared" si="88"/>
        <v>coldmagma</v>
      </c>
      <c r="C1863" s="10" t="str">
        <f t="shared" si="89"/>
        <v>cold_magma</v>
      </c>
      <c r="D1863">
        <v>7096</v>
      </c>
      <c r="E1863" t="s">
        <v>24</v>
      </c>
      <c r="F1863" t="s">
        <v>2348</v>
      </c>
      <c r="G1863" t="s">
        <v>26</v>
      </c>
      <c r="H1863" t="s">
        <v>2349</v>
      </c>
      <c r="I1863" t="s">
        <v>28</v>
      </c>
      <c r="J1863" s="1">
        <v>1109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24</v>
      </c>
      <c r="R1863">
        <v>0</v>
      </c>
      <c r="S1863">
        <v>0</v>
      </c>
      <c r="T1863" t="s">
        <v>29</v>
      </c>
      <c r="U1863" t="s">
        <v>29</v>
      </c>
      <c r="V1863" t="s">
        <v>29</v>
      </c>
      <c r="W1863" t="s">
        <v>30</v>
      </c>
      <c r="Y1863" s="93"/>
      <c r="Z1863" s="93"/>
      <c r="AA1863" t="s">
        <v>2350</v>
      </c>
      <c r="AB1863" t="s">
        <v>2351</v>
      </c>
    </row>
    <row r="1864" spans="1:28" x14ac:dyDescent="0.3">
      <c r="A1864" s="8" t="b">
        <f t="shared" si="87"/>
        <v>0</v>
      </c>
      <c r="B1864" t="str">
        <f t="shared" si="88"/>
        <v>burningheart</v>
      </c>
      <c r="C1864" s="10" t="str">
        <f t="shared" si="89"/>
        <v>burning_heart</v>
      </c>
      <c r="D1864">
        <v>7097</v>
      </c>
      <c r="E1864" t="s">
        <v>24</v>
      </c>
      <c r="F1864" t="s">
        <v>1756</v>
      </c>
      <c r="G1864" t="s">
        <v>26</v>
      </c>
      <c r="H1864" t="s">
        <v>1757</v>
      </c>
      <c r="I1864" t="s">
        <v>28</v>
      </c>
      <c r="J1864" s="8">
        <v>924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24</v>
      </c>
      <c r="R1864">
        <v>0</v>
      </c>
      <c r="S1864">
        <v>0</v>
      </c>
      <c r="T1864" t="s">
        <v>29</v>
      </c>
      <c r="U1864" t="s">
        <v>29</v>
      </c>
      <c r="V1864" t="s">
        <v>29</v>
      </c>
      <c r="W1864" t="s">
        <v>30</v>
      </c>
      <c r="Y1864" s="93"/>
      <c r="Z1864" s="93"/>
      <c r="AA1864" t="s">
        <v>1758</v>
      </c>
      <c r="AB1864" t="s">
        <v>1759</v>
      </c>
    </row>
    <row r="1865" spans="1:28" x14ac:dyDescent="0.3">
      <c r="A1865" s="8" t="b">
        <f t="shared" si="87"/>
        <v>0</v>
      </c>
      <c r="B1865" t="str">
        <f t="shared" si="88"/>
        <v>livecoal</v>
      </c>
      <c r="C1865" s="10" t="str">
        <f t="shared" si="89"/>
        <v>live_coal</v>
      </c>
      <c r="D1865">
        <v>7098</v>
      </c>
      <c r="E1865" t="s">
        <v>24</v>
      </c>
      <c r="F1865" t="s">
        <v>6139</v>
      </c>
      <c r="G1865" t="s">
        <v>26</v>
      </c>
      <c r="H1865" t="s">
        <v>6140</v>
      </c>
      <c r="I1865" t="s">
        <v>28</v>
      </c>
      <c r="J1865" s="8">
        <v>638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24</v>
      </c>
      <c r="R1865">
        <v>0</v>
      </c>
      <c r="S1865">
        <v>0</v>
      </c>
      <c r="T1865" t="s">
        <v>29</v>
      </c>
      <c r="U1865" t="s">
        <v>29</v>
      </c>
      <c r="V1865" t="s">
        <v>29</v>
      </c>
      <c r="W1865" t="s">
        <v>30</v>
      </c>
      <c r="Y1865" s="93"/>
      <c r="Z1865" s="93"/>
      <c r="AA1865" t="s">
        <v>6141</v>
      </c>
      <c r="AB1865" t="s">
        <v>6142</v>
      </c>
    </row>
    <row r="1866" spans="1:28" x14ac:dyDescent="0.3">
      <c r="A1866" s="8" t="b">
        <f t="shared" si="87"/>
        <v>0</v>
      </c>
      <c r="B1866" t="str">
        <f t="shared" si="88"/>
        <v>oldmagiccircle</v>
      </c>
      <c r="C1866" s="10" t="str">
        <f t="shared" si="89"/>
        <v>old_magic_circle</v>
      </c>
      <c r="D1866">
        <v>7099</v>
      </c>
      <c r="E1866" t="s">
        <v>24</v>
      </c>
      <c r="F1866" t="s">
        <v>7210</v>
      </c>
      <c r="G1866" t="s">
        <v>26</v>
      </c>
      <c r="H1866" t="s">
        <v>7211</v>
      </c>
      <c r="I1866" t="s">
        <v>28</v>
      </c>
      <c r="J1866" s="8">
        <v>773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24</v>
      </c>
      <c r="R1866">
        <v>0</v>
      </c>
      <c r="S1866">
        <v>0</v>
      </c>
      <c r="T1866" t="s">
        <v>29</v>
      </c>
      <c r="U1866" t="s">
        <v>29</v>
      </c>
      <c r="V1866" t="s">
        <v>29</v>
      </c>
      <c r="W1866" t="s">
        <v>30</v>
      </c>
      <c r="Y1866" s="93"/>
      <c r="Z1866" s="93"/>
      <c r="AA1866" t="s">
        <v>7212</v>
      </c>
      <c r="AB1866" t="s">
        <v>7213</v>
      </c>
    </row>
    <row r="1867" spans="1:28" x14ac:dyDescent="0.3">
      <c r="A1867" s="8" t="b">
        <f t="shared" si="87"/>
        <v>0</v>
      </c>
      <c r="B1867" t="str">
        <f t="shared" si="88"/>
        <v>sharpleaf</v>
      </c>
      <c r="C1867" s="10" t="str">
        <f t="shared" si="89"/>
        <v>sharp_leaf</v>
      </c>
      <c r="D1867">
        <v>7100</v>
      </c>
      <c r="E1867" t="s">
        <v>24</v>
      </c>
      <c r="F1867" t="s">
        <v>8928</v>
      </c>
      <c r="G1867" t="s">
        <v>26</v>
      </c>
      <c r="H1867" t="s">
        <v>8929</v>
      </c>
      <c r="I1867" t="s">
        <v>28</v>
      </c>
      <c r="J1867" s="8">
        <v>806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24</v>
      </c>
      <c r="R1867">
        <v>0</v>
      </c>
      <c r="S1867">
        <v>0</v>
      </c>
      <c r="T1867" t="s">
        <v>29</v>
      </c>
      <c r="U1867" t="s">
        <v>29</v>
      </c>
      <c r="V1867" t="s">
        <v>29</v>
      </c>
      <c r="W1867" t="s">
        <v>30</v>
      </c>
      <c r="Y1867" s="93"/>
      <c r="Z1867" s="93"/>
      <c r="AA1867" t="s">
        <v>8930</v>
      </c>
      <c r="AB1867" t="s">
        <v>8931</v>
      </c>
    </row>
    <row r="1868" spans="1:28" x14ac:dyDescent="0.3">
      <c r="A1868" s="8" t="b">
        <f t="shared" si="87"/>
        <v>0</v>
      </c>
      <c r="B1868" t="str">
        <f t="shared" si="88"/>
        <v>pecowingfeather</v>
      </c>
      <c r="C1868" s="10" t="str">
        <f t="shared" si="89"/>
        <v>peco_wing_feather</v>
      </c>
      <c r="D1868">
        <v>7101</v>
      </c>
      <c r="E1868" t="s">
        <v>24</v>
      </c>
      <c r="F1868" t="s">
        <v>7462</v>
      </c>
      <c r="G1868" t="s">
        <v>26</v>
      </c>
      <c r="H1868" t="s">
        <v>7463</v>
      </c>
      <c r="I1868" t="s">
        <v>28</v>
      </c>
      <c r="J1868" s="8">
        <v>454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24</v>
      </c>
      <c r="R1868">
        <v>0</v>
      </c>
      <c r="S1868">
        <v>0</v>
      </c>
      <c r="T1868" t="s">
        <v>29</v>
      </c>
      <c r="U1868" t="s">
        <v>29</v>
      </c>
      <c r="V1868" t="s">
        <v>29</v>
      </c>
      <c r="W1868" t="s">
        <v>30</v>
      </c>
      <c r="Y1868" s="93"/>
      <c r="Z1868" s="93"/>
      <c r="AA1868" t="s">
        <v>7464</v>
      </c>
      <c r="AB1868" t="s">
        <v>7465</v>
      </c>
    </row>
    <row r="1869" spans="1:28" x14ac:dyDescent="0.3">
      <c r="A1869" s="8" t="b">
        <f t="shared" si="87"/>
        <v>0</v>
      </c>
      <c r="B1869" t="str">
        <f t="shared" si="88"/>
        <v>hideousdream</v>
      </c>
      <c r="C1869" s="10" t="str">
        <f t="shared" si="89"/>
        <v>hideous_dream</v>
      </c>
      <c r="D1869">
        <v>7102</v>
      </c>
      <c r="E1869" t="s">
        <v>24</v>
      </c>
      <c r="F1869" t="s">
        <v>5157</v>
      </c>
      <c r="G1869" t="s">
        <v>26</v>
      </c>
      <c r="H1869" t="s">
        <v>5158</v>
      </c>
      <c r="I1869" t="s">
        <v>28</v>
      </c>
      <c r="J1869" s="1">
        <v>1075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24</v>
      </c>
      <c r="R1869">
        <v>0</v>
      </c>
      <c r="S1869">
        <v>0</v>
      </c>
      <c r="T1869" t="s">
        <v>29</v>
      </c>
      <c r="U1869" t="s">
        <v>29</v>
      </c>
      <c r="V1869" t="s">
        <v>29</v>
      </c>
      <c r="W1869" t="s">
        <v>30</v>
      </c>
      <c r="Y1869" s="93"/>
      <c r="Z1869" s="93"/>
      <c r="AA1869" t="s">
        <v>5159</v>
      </c>
      <c r="AB1869" t="s">
        <v>5160</v>
      </c>
    </row>
    <row r="1870" spans="1:28" x14ac:dyDescent="0.3">
      <c r="A1870" s="8" t="b">
        <f t="shared" si="87"/>
        <v>0</v>
      </c>
      <c r="B1870" t="str">
        <f t="shared" si="88"/>
        <v>goat'shorn</v>
      </c>
      <c r="C1870" s="10" t="str">
        <f t="shared" si="89"/>
        <v>goat's_horn</v>
      </c>
      <c r="D1870">
        <v>7106</v>
      </c>
      <c r="E1870" t="s">
        <v>24</v>
      </c>
      <c r="F1870" t="s">
        <v>4559</v>
      </c>
      <c r="G1870" t="s">
        <v>26</v>
      </c>
      <c r="H1870" t="s">
        <v>4560</v>
      </c>
      <c r="I1870" t="s">
        <v>28</v>
      </c>
      <c r="J1870" s="93">
        <v>672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24</v>
      </c>
      <c r="R1870">
        <v>0</v>
      </c>
      <c r="S1870">
        <v>0</v>
      </c>
      <c r="T1870" t="s">
        <v>29</v>
      </c>
      <c r="U1870" t="s">
        <v>29</v>
      </c>
      <c r="V1870" t="s">
        <v>29</v>
      </c>
      <c r="W1870" t="s">
        <v>30</v>
      </c>
      <c r="Y1870" s="93"/>
      <c r="Z1870" s="93"/>
      <c r="AA1870" t="s">
        <v>4561</v>
      </c>
      <c r="AB1870" t="s">
        <v>4562</v>
      </c>
    </row>
    <row r="1871" spans="1:28" x14ac:dyDescent="0.3">
      <c r="A1871" s="8" t="b">
        <f t="shared" si="87"/>
        <v>0</v>
      </c>
      <c r="B1871" t="str">
        <f t="shared" si="88"/>
        <v>gaoat'sskin</v>
      </c>
      <c r="C1871" s="10" t="str">
        <f t="shared" si="89"/>
        <v>gaoat's_skin</v>
      </c>
      <c r="D1871">
        <v>7107</v>
      </c>
      <c r="E1871" t="s">
        <v>24</v>
      </c>
      <c r="F1871" t="s">
        <v>4344</v>
      </c>
      <c r="G1871" t="s">
        <v>26</v>
      </c>
      <c r="H1871" t="s">
        <v>4345</v>
      </c>
      <c r="I1871" t="s">
        <v>28</v>
      </c>
      <c r="J1871" s="8">
        <v>756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24</v>
      </c>
      <c r="R1871">
        <v>0</v>
      </c>
      <c r="S1871">
        <v>0</v>
      </c>
      <c r="T1871" t="s">
        <v>29</v>
      </c>
      <c r="U1871" t="s">
        <v>29</v>
      </c>
      <c r="V1871" t="s">
        <v>29</v>
      </c>
      <c r="W1871" t="s">
        <v>30</v>
      </c>
      <c r="Y1871" s="93"/>
      <c r="Z1871" s="93"/>
      <c r="AA1871" t="s">
        <v>4346</v>
      </c>
      <c r="AB1871" t="s">
        <v>4347</v>
      </c>
    </row>
    <row r="1872" spans="1:28" x14ac:dyDescent="0.3">
      <c r="A1872" s="8" t="b">
        <f t="shared" si="87"/>
        <v>0</v>
      </c>
      <c r="B1872" t="str">
        <f t="shared" si="88"/>
        <v>borokenshiledpiece</v>
      </c>
      <c r="C1872" s="10" t="str">
        <f t="shared" si="89"/>
        <v>boroken_shiled_piece</v>
      </c>
      <c r="D1872">
        <v>7108</v>
      </c>
      <c r="E1872" t="s">
        <v>24</v>
      </c>
      <c r="F1872" t="s">
        <v>1489</v>
      </c>
      <c r="G1872" t="s">
        <v>26</v>
      </c>
      <c r="H1872" t="s">
        <v>1490</v>
      </c>
      <c r="I1872" t="s">
        <v>28</v>
      </c>
      <c r="J1872" s="1">
        <v>1680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24</v>
      </c>
      <c r="R1872">
        <v>0</v>
      </c>
      <c r="S1872">
        <v>0</v>
      </c>
      <c r="T1872" t="s">
        <v>29</v>
      </c>
      <c r="U1872" t="s">
        <v>29</v>
      </c>
      <c r="V1872" t="s">
        <v>29</v>
      </c>
      <c r="W1872" t="s">
        <v>30</v>
      </c>
      <c r="Y1872" s="93"/>
      <c r="Z1872" s="93"/>
      <c r="AA1872" t="s">
        <v>1491</v>
      </c>
      <c r="AB1872" t="s">
        <v>1492</v>
      </c>
    </row>
    <row r="1873" spans="1:28" x14ac:dyDescent="0.3">
      <c r="A1873" s="8" t="b">
        <f t="shared" si="87"/>
        <v>0</v>
      </c>
      <c r="B1873" t="str">
        <f t="shared" si="88"/>
        <v>shinespearblade</v>
      </c>
      <c r="C1873" s="10" t="str">
        <f t="shared" si="89"/>
        <v>shine_spear_blade</v>
      </c>
      <c r="D1873">
        <v>7109</v>
      </c>
      <c r="E1873" t="s">
        <v>24</v>
      </c>
      <c r="F1873" t="s">
        <v>8975</v>
      </c>
      <c r="G1873" t="s">
        <v>26</v>
      </c>
      <c r="H1873" t="s">
        <v>8976</v>
      </c>
      <c r="I1873" t="s">
        <v>28</v>
      </c>
      <c r="J1873" s="6">
        <v>840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24</v>
      </c>
      <c r="R1873">
        <v>0</v>
      </c>
      <c r="S1873">
        <v>0</v>
      </c>
      <c r="T1873" t="s">
        <v>29</v>
      </c>
      <c r="U1873" t="s">
        <v>29</v>
      </c>
      <c r="V1873" t="s">
        <v>29</v>
      </c>
      <c r="W1873" t="s">
        <v>30</v>
      </c>
      <c r="Y1873" s="93"/>
      <c r="Z1873" s="93"/>
      <c r="AA1873" t="s">
        <v>8977</v>
      </c>
      <c r="AB1873" t="s">
        <v>8978</v>
      </c>
    </row>
    <row r="1874" spans="1:28" x14ac:dyDescent="0.3">
      <c r="A1874" s="8" t="b">
        <f t="shared" si="87"/>
        <v>0</v>
      </c>
      <c r="B1874" t="str">
        <f t="shared" si="88"/>
        <v>vrokensword</v>
      </c>
      <c r="C1874" s="10" t="str">
        <f t="shared" si="89"/>
        <v>vroken_sword</v>
      </c>
      <c r="D1874">
        <v>7110</v>
      </c>
      <c r="E1874" t="s">
        <v>24</v>
      </c>
      <c r="F1874" t="s">
        <v>10462</v>
      </c>
      <c r="G1874" t="s">
        <v>26</v>
      </c>
      <c r="H1874" t="s">
        <v>10463</v>
      </c>
      <c r="I1874" t="s">
        <v>28</v>
      </c>
      <c r="J1874" s="6">
        <v>588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24</v>
      </c>
      <c r="R1874">
        <v>0</v>
      </c>
      <c r="S1874">
        <v>0</v>
      </c>
      <c r="T1874" t="s">
        <v>29</v>
      </c>
      <c r="U1874" t="s">
        <v>29</v>
      </c>
      <c r="V1874" t="s">
        <v>29</v>
      </c>
      <c r="W1874" t="s">
        <v>30</v>
      </c>
      <c r="Y1874" s="93"/>
      <c r="Z1874" s="93"/>
      <c r="AA1874" t="s">
        <v>10464</v>
      </c>
      <c r="AB1874" t="s">
        <v>10465</v>
      </c>
    </row>
    <row r="1875" spans="1:28" x14ac:dyDescent="0.3">
      <c r="A1875" s="8" t="b">
        <f t="shared" si="87"/>
        <v>0</v>
      </c>
      <c r="B1875" t="str">
        <f t="shared" si="88"/>
        <v>smoothpaper</v>
      </c>
      <c r="C1875" s="10" t="str">
        <f t="shared" si="89"/>
        <v>smooth_paper</v>
      </c>
      <c r="D1875">
        <v>7111</v>
      </c>
      <c r="E1875" t="s">
        <v>24</v>
      </c>
      <c r="F1875" t="s">
        <v>9259</v>
      </c>
      <c r="G1875" t="s">
        <v>26</v>
      </c>
      <c r="H1875" t="s">
        <v>9260</v>
      </c>
      <c r="I1875" t="s">
        <v>28</v>
      </c>
      <c r="J1875" s="6">
        <v>706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24</v>
      </c>
      <c r="R1875">
        <v>0</v>
      </c>
      <c r="S1875">
        <v>0</v>
      </c>
      <c r="T1875" t="s">
        <v>29</v>
      </c>
      <c r="U1875" t="s">
        <v>29</v>
      </c>
      <c r="V1875" t="s">
        <v>29</v>
      </c>
      <c r="W1875" t="s">
        <v>30</v>
      </c>
      <c r="Y1875" s="93"/>
      <c r="Z1875" s="93"/>
      <c r="AA1875" t="s">
        <v>9261</v>
      </c>
      <c r="AB1875" t="s">
        <v>9262</v>
      </c>
    </row>
    <row r="1876" spans="1:28" x14ac:dyDescent="0.3">
      <c r="A1876" s="8" t="b">
        <f t="shared" si="87"/>
        <v>0</v>
      </c>
      <c r="B1876" t="str">
        <f t="shared" si="88"/>
        <v>frightpaperblade</v>
      </c>
      <c r="C1876" s="10" t="str">
        <f t="shared" si="89"/>
        <v>fright_paper_blade</v>
      </c>
      <c r="D1876">
        <v>7112</v>
      </c>
      <c r="E1876" t="s">
        <v>24</v>
      </c>
      <c r="F1876" t="s">
        <v>4250</v>
      </c>
      <c r="G1876" t="s">
        <v>26</v>
      </c>
      <c r="H1876" t="s">
        <v>4251</v>
      </c>
      <c r="I1876" t="s">
        <v>28</v>
      </c>
      <c r="J1876" s="8">
        <v>907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24</v>
      </c>
      <c r="R1876">
        <v>0</v>
      </c>
      <c r="S1876">
        <v>0</v>
      </c>
      <c r="T1876" t="s">
        <v>29</v>
      </c>
      <c r="U1876" t="s">
        <v>29</v>
      </c>
      <c r="V1876" t="s">
        <v>29</v>
      </c>
      <c r="W1876" t="s">
        <v>30</v>
      </c>
      <c r="Y1876" s="93"/>
      <c r="Z1876" s="93"/>
      <c r="AA1876" t="s">
        <v>4252</v>
      </c>
      <c r="AB1876" t="s">
        <v>4253</v>
      </c>
    </row>
    <row r="1877" spans="1:28" x14ac:dyDescent="0.3">
      <c r="A1877" s="8" t="b">
        <f t="shared" si="87"/>
        <v>0</v>
      </c>
      <c r="B1877" t="str">
        <f t="shared" si="88"/>
        <v>brokenpharaohsymbol</v>
      </c>
      <c r="C1877" s="10" t="str">
        <f t="shared" si="89"/>
        <v>broken_pharaoh_symbol</v>
      </c>
      <c r="D1877">
        <v>7113</v>
      </c>
      <c r="E1877" t="s">
        <v>24</v>
      </c>
      <c r="F1877" t="s">
        <v>1629</v>
      </c>
      <c r="G1877" t="s">
        <v>26</v>
      </c>
      <c r="H1877" t="s">
        <v>1630</v>
      </c>
      <c r="I1877" t="s">
        <v>28</v>
      </c>
      <c r="J1877" s="1">
        <v>2016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24</v>
      </c>
      <c r="R1877">
        <v>0</v>
      </c>
      <c r="S1877">
        <v>0</v>
      </c>
      <c r="T1877" t="s">
        <v>29</v>
      </c>
      <c r="U1877" t="s">
        <v>29</v>
      </c>
      <c r="V1877" t="s">
        <v>29</v>
      </c>
      <c r="W1877" t="s">
        <v>30</v>
      </c>
      <c r="Y1877" s="93"/>
      <c r="Z1877" s="93"/>
      <c r="AA1877" t="s">
        <v>1631</v>
      </c>
      <c r="AB1877" t="s">
        <v>1632</v>
      </c>
    </row>
    <row r="1878" spans="1:28" x14ac:dyDescent="0.3">
      <c r="A1878" s="8" t="b">
        <f t="shared" si="87"/>
        <v>0</v>
      </c>
      <c r="B1878" t="str">
        <f t="shared" si="88"/>
        <v>tutankhamen'smask</v>
      </c>
      <c r="C1878" s="10" t="str">
        <f t="shared" si="89"/>
        <v>tutankhamen's_mask</v>
      </c>
      <c r="D1878">
        <v>7114</v>
      </c>
      <c r="E1878" t="s">
        <v>24</v>
      </c>
      <c r="F1878" t="s">
        <v>10221</v>
      </c>
      <c r="G1878" t="s">
        <v>26</v>
      </c>
      <c r="H1878" t="s">
        <v>10222</v>
      </c>
      <c r="I1878" t="s">
        <v>28</v>
      </c>
      <c r="J1878" s="6">
        <v>10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24</v>
      </c>
      <c r="R1878">
        <v>0</v>
      </c>
      <c r="S1878">
        <v>0</v>
      </c>
      <c r="T1878" t="s">
        <v>29</v>
      </c>
      <c r="U1878" t="s">
        <v>29</v>
      </c>
      <c r="V1878" t="s">
        <v>29</v>
      </c>
      <c r="W1878" t="s">
        <v>30</v>
      </c>
      <c r="Y1878" s="93"/>
      <c r="Z1878" s="93"/>
      <c r="AA1878" t="s">
        <v>10223</v>
      </c>
      <c r="AB1878" t="s">
        <v>10224</v>
      </c>
    </row>
    <row r="1879" spans="1:28" x14ac:dyDescent="0.3">
      <c r="A1879" s="8" t="b">
        <f t="shared" si="87"/>
        <v>0</v>
      </c>
      <c r="B1879" t="str">
        <f t="shared" si="88"/>
        <v>harpy'sfeather</v>
      </c>
      <c r="C1879" s="10" t="str">
        <f t="shared" si="89"/>
        <v>harpy's_feather</v>
      </c>
      <c r="D1879">
        <v>7115</v>
      </c>
      <c r="E1879" t="s">
        <v>24</v>
      </c>
      <c r="F1879" t="s">
        <v>4989</v>
      </c>
      <c r="G1879" t="s">
        <v>26</v>
      </c>
      <c r="H1879" t="s">
        <v>4990</v>
      </c>
      <c r="I1879" t="s">
        <v>28</v>
      </c>
      <c r="J1879" s="1">
        <v>1142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24</v>
      </c>
      <c r="R1879">
        <v>0</v>
      </c>
      <c r="S1879">
        <v>0</v>
      </c>
      <c r="T1879" t="s">
        <v>29</v>
      </c>
      <c r="U1879" t="s">
        <v>29</v>
      </c>
      <c r="V1879" t="s">
        <v>29</v>
      </c>
      <c r="W1879" t="s">
        <v>30</v>
      </c>
      <c r="Y1879" s="93"/>
      <c r="Z1879" s="93"/>
      <c r="AA1879" t="s">
        <v>4991</v>
      </c>
      <c r="AB1879" t="s">
        <v>4992</v>
      </c>
    </row>
    <row r="1880" spans="1:28" x14ac:dyDescent="0.3">
      <c r="A1880" s="8" t="b">
        <f t="shared" si="87"/>
        <v>0</v>
      </c>
      <c r="B1880" t="str">
        <f t="shared" si="88"/>
        <v>rentspellbook</v>
      </c>
      <c r="C1880" s="10" t="str">
        <f t="shared" si="89"/>
        <v>rent_spell_book</v>
      </c>
      <c r="D1880">
        <v>7117</v>
      </c>
      <c r="E1880" t="s">
        <v>24</v>
      </c>
      <c r="F1880" t="s">
        <v>8301</v>
      </c>
      <c r="G1880" t="s">
        <v>26</v>
      </c>
      <c r="H1880" t="s">
        <v>8302</v>
      </c>
      <c r="I1880" t="s">
        <v>28</v>
      </c>
      <c r="J1880" s="1">
        <v>1142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24</v>
      </c>
      <c r="R1880">
        <v>0</v>
      </c>
      <c r="S1880">
        <v>0</v>
      </c>
      <c r="T1880" t="s">
        <v>29</v>
      </c>
      <c r="U1880" t="s">
        <v>29</v>
      </c>
      <c r="V1880" t="s">
        <v>29</v>
      </c>
      <c r="W1880" t="s">
        <v>30</v>
      </c>
      <c r="Y1880" s="93"/>
      <c r="Z1880" s="93"/>
      <c r="AA1880" t="s">
        <v>8303</v>
      </c>
      <c r="AB1880" t="s">
        <v>8304</v>
      </c>
    </row>
    <row r="1881" spans="1:28" x14ac:dyDescent="0.3">
      <c r="A1881" s="8" t="b">
        <f t="shared" si="87"/>
        <v>0</v>
      </c>
      <c r="B1881" t="str">
        <f t="shared" si="88"/>
        <v>burninghorseshoe</v>
      </c>
      <c r="C1881" s="10" t="str">
        <f t="shared" si="89"/>
        <v>burning_horse_shoe</v>
      </c>
      <c r="D1881">
        <v>7120</v>
      </c>
      <c r="E1881" t="s">
        <v>24</v>
      </c>
      <c r="F1881" t="s">
        <v>1760</v>
      </c>
      <c r="G1881" t="s">
        <v>26</v>
      </c>
      <c r="H1881" t="s">
        <v>1761</v>
      </c>
      <c r="I1881" t="s">
        <v>28</v>
      </c>
      <c r="J1881" s="8">
        <v>823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24</v>
      </c>
      <c r="R1881">
        <v>0</v>
      </c>
      <c r="S1881">
        <v>0</v>
      </c>
      <c r="T1881" t="s">
        <v>29</v>
      </c>
      <c r="U1881" t="s">
        <v>29</v>
      </c>
      <c r="V1881" t="s">
        <v>29</v>
      </c>
      <c r="W1881" t="s">
        <v>30</v>
      </c>
      <c r="Y1881" s="93"/>
      <c r="Z1881" s="93"/>
      <c r="AA1881" t="s">
        <v>1762</v>
      </c>
      <c r="AB1881" t="s">
        <v>1763</v>
      </c>
    </row>
    <row r="1882" spans="1:28" x14ac:dyDescent="0.3">
      <c r="A1882" s="8" t="b">
        <f t="shared" si="87"/>
        <v>0</v>
      </c>
      <c r="B1882" t="str">
        <f t="shared" si="88"/>
        <v>honeyjar</v>
      </c>
      <c r="C1882" s="10" t="str">
        <f t="shared" si="89"/>
        <v>honey_jar</v>
      </c>
      <c r="D1882">
        <v>7121</v>
      </c>
      <c r="E1882" t="s">
        <v>24</v>
      </c>
      <c r="F1882" t="s">
        <v>5258</v>
      </c>
      <c r="G1882" t="s">
        <v>26</v>
      </c>
      <c r="H1882" t="s">
        <v>5259</v>
      </c>
      <c r="I1882" t="s">
        <v>28</v>
      </c>
      <c r="J1882">
        <v>622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24</v>
      </c>
      <c r="R1882">
        <v>0</v>
      </c>
      <c r="S1882">
        <v>0</v>
      </c>
      <c r="T1882" t="s">
        <v>29</v>
      </c>
      <c r="U1882" t="s">
        <v>29</v>
      </c>
      <c r="V1882" t="s">
        <v>29</v>
      </c>
      <c r="W1882" t="s">
        <v>30</v>
      </c>
      <c r="Y1882" s="93"/>
      <c r="Z1882" s="93"/>
      <c r="AA1882" t="s">
        <v>5260</v>
      </c>
      <c r="AB1882" t="s">
        <v>5261</v>
      </c>
    </row>
    <row r="1883" spans="1:28" x14ac:dyDescent="0.3">
      <c r="A1883" s="8" t="b">
        <f t="shared" si="87"/>
        <v>0</v>
      </c>
      <c r="B1883" t="str">
        <f t="shared" si="88"/>
        <v>hothair</v>
      </c>
      <c r="C1883" s="10" t="str">
        <f t="shared" si="89"/>
        <v>hot_hair</v>
      </c>
      <c r="D1883">
        <v>7122</v>
      </c>
      <c r="E1883" t="s">
        <v>24</v>
      </c>
      <c r="F1883" t="s">
        <v>5312</v>
      </c>
      <c r="G1883" t="s">
        <v>26</v>
      </c>
      <c r="H1883" t="s">
        <v>5313</v>
      </c>
      <c r="I1883" t="s">
        <v>28</v>
      </c>
      <c r="J1883" s="6">
        <v>974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24</v>
      </c>
      <c r="R1883">
        <v>0</v>
      </c>
      <c r="S1883">
        <v>0</v>
      </c>
      <c r="T1883" t="s">
        <v>29</v>
      </c>
      <c r="U1883" t="s">
        <v>29</v>
      </c>
      <c r="V1883" t="s">
        <v>29</v>
      </c>
      <c r="W1883" t="s">
        <v>30</v>
      </c>
      <c r="Y1883" s="93"/>
      <c r="Z1883" s="93"/>
      <c r="AA1883" t="s">
        <v>5314</v>
      </c>
      <c r="AB1883" t="s">
        <v>5315</v>
      </c>
    </row>
    <row r="1884" spans="1:28" x14ac:dyDescent="0.3">
      <c r="A1884" s="8" t="b">
        <f t="shared" si="87"/>
        <v>0</v>
      </c>
      <c r="B1884" t="str">
        <f t="shared" si="88"/>
        <v>dragon'sskin</v>
      </c>
      <c r="C1884" s="10" t="str">
        <f t="shared" si="89"/>
        <v>dragon's_skin</v>
      </c>
      <c r="D1884">
        <v>7123</v>
      </c>
      <c r="E1884" t="s">
        <v>24</v>
      </c>
      <c r="F1884" t="s">
        <v>3201</v>
      </c>
      <c r="G1884" t="s">
        <v>26</v>
      </c>
      <c r="H1884" t="s">
        <v>3202</v>
      </c>
      <c r="I1884" t="s">
        <v>28</v>
      </c>
      <c r="J1884" s="1">
        <v>1025</v>
      </c>
      <c r="K1884">
        <v>1</v>
      </c>
      <c r="L1884" s="6">
        <v>0</v>
      </c>
      <c r="M1884">
        <v>0</v>
      </c>
      <c r="N1884">
        <v>0</v>
      </c>
      <c r="O1884">
        <v>0</v>
      </c>
      <c r="P1884">
        <v>0</v>
      </c>
      <c r="Q1884" t="s">
        <v>24</v>
      </c>
      <c r="R1884">
        <v>0</v>
      </c>
      <c r="S1884">
        <v>0</v>
      </c>
      <c r="T1884" t="s">
        <v>29</v>
      </c>
      <c r="U1884" t="s">
        <v>29</v>
      </c>
      <c r="V1884" t="s">
        <v>29</v>
      </c>
      <c r="W1884" t="s">
        <v>30</v>
      </c>
      <c r="Y1884" s="93"/>
      <c r="Z1884" s="93"/>
      <c r="AA1884" t="s">
        <v>3203</v>
      </c>
      <c r="AB1884" t="s">
        <v>3204</v>
      </c>
    </row>
    <row r="1885" spans="1:28" x14ac:dyDescent="0.3">
      <c r="A1885" s="8" t="b">
        <f t="shared" si="87"/>
        <v>0</v>
      </c>
      <c r="B1885" t="str">
        <f t="shared" si="88"/>
        <v>sandlump</v>
      </c>
      <c r="C1885" s="10" t="str">
        <f t="shared" si="89"/>
        <v>sand_lump</v>
      </c>
      <c r="D1885">
        <v>7124</v>
      </c>
      <c r="E1885" t="s">
        <v>24</v>
      </c>
      <c r="F1885" t="s">
        <v>8701</v>
      </c>
      <c r="G1885" t="s">
        <v>26</v>
      </c>
      <c r="H1885" t="s">
        <v>8702</v>
      </c>
      <c r="I1885" t="s">
        <v>28</v>
      </c>
      <c r="J1885" s="6">
        <v>706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24</v>
      </c>
      <c r="R1885">
        <v>0</v>
      </c>
      <c r="S1885">
        <v>0</v>
      </c>
      <c r="T1885" t="s">
        <v>29</v>
      </c>
      <c r="U1885" t="s">
        <v>29</v>
      </c>
      <c r="V1885" t="s">
        <v>29</v>
      </c>
      <c r="W1885" t="s">
        <v>30</v>
      </c>
      <c r="Y1885" s="93"/>
      <c r="Z1885" s="93"/>
      <c r="AA1885" t="s">
        <v>8703</v>
      </c>
      <c r="AB1885" t="s">
        <v>8704</v>
      </c>
    </row>
    <row r="1886" spans="1:28" x14ac:dyDescent="0.3">
      <c r="A1886" s="8" t="b">
        <f t="shared" si="87"/>
        <v>0</v>
      </c>
      <c r="B1886" t="str">
        <f t="shared" si="88"/>
        <v>largejellopy</v>
      </c>
      <c r="C1886" s="10" t="str">
        <f t="shared" si="89"/>
        <v>large_jellopy</v>
      </c>
      <c r="D1886">
        <v>7126</v>
      </c>
      <c r="E1886" t="s">
        <v>24</v>
      </c>
      <c r="F1886" t="s">
        <v>5970</v>
      </c>
      <c r="G1886" t="s">
        <v>26</v>
      </c>
      <c r="H1886" t="s">
        <v>5971</v>
      </c>
      <c r="I1886" t="s">
        <v>28</v>
      </c>
      <c r="J1886" s="6">
        <v>840</v>
      </c>
      <c r="K1886">
        <v>1</v>
      </c>
      <c r="L1886" s="6">
        <v>0</v>
      </c>
      <c r="M1886">
        <v>0</v>
      </c>
      <c r="N1886">
        <v>0</v>
      </c>
      <c r="O1886">
        <v>0</v>
      </c>
      <c r="P1886">
        <v>0</v>
      </c>
      <c r="Q1886" t="s">
        <v>24</v>
      </c>
      <c r="R1886">
        <v>0</v>
      </c>
      <c r="S1886">
        <v>0</v>
      </c>
      <c r="T1886" t="s">
        <v>29</v>
      </c>
      <c r="U1886" t="s">
        <v>29</v>
      </c>
      <c r="V1886" t="s">
        <v>29</v>
      </c>
      <c r="W1886" t="s">
        <v>30</v>
      </c>
      <c r="Y1886" s="93"/>
      <c r="Z1886" s="93"/>
      <c r="AA1886" t="s">
        <v>5972</v>
      </c>
      <c r="AB1886" t="s">
        <v>5973</v>
      </c>
    </row>
    <row r="1887" spans="1:28" x14ac:dyDescent="0.3">
      <c r="A1887" s="8" t="b">
        <f t="shared" si="87"/>
        <v>0</v>
      </c>
      <c r="B1887" t="str">
        <f t="shared" si="88"/>
        <v>alcolcreatebook</v>
      </c>
      <c r="C1887" s="10" t="str">
        <f t="shared" si="89"/>
        <v>alcol_create_book</v>
      </c>
      <c r="D1887">
        <v>7127</v>
      </c>
      <c r="E1887" t="s">
        <v>24</v>
      </c>
      <c r="F1887" t="s">
        <v>200</v>
      </c>
      <c r="G1887" t="s">
        <v>26</v>
      </c>
      <c r="H1887" t="s">
        <v>201</v>
      </c>
      <c r="I1887" t="s">
        <v>28</v>
      </c>
      <c r="J1887" s="1">
        <v>100000</v>
      </c>
      <c r="K1887">
        <v>1</v>
      </c>
      <c r="L1887" s="6">
        <v>0</v>
      </c>
      <c r="M1887">
        <v>0</v>
      </c>
      <c r="N1887">
        <v>0</v>
      </c>
      <c r="O1887">
        <v>0</v>
      </c>
      <c r="P1887">
        <v>0</v>
      </c>
      <c r="Q1887" t="s">
        <v>24</v>
      </c>
      <c r="R1887">
        <v>0</v>
      </c>
      <c r="S1887">
        <v>0</v>
      </c>
      <c r="T1887" t="s">
        <v>29</v>
      </c>
      <c r="U1887" t="s">
        <v>29</v>
      </c>
      <c r="V1887" t="s">
        <v>29</v>
      </c>
      <c r="W1887" t="s">
        <v>30</v>
      </c>
      <c r="Y1887" s="93"/>
      <c r="Z1887" s="93"/>
      <c r="AA1887" t="s">
        <v>202</v>
      </c>
      <c r="AB1887" t="s">
        <v>203</v>
      </c>
    </row>
    <row r="1888" spans="1:28" x14ac:dyDescent="0.3">
      <c r="A1888" s="8" t="b">
        <f t="shared" si="87"/>
        <v>0</v>
      </c>
      <c r="B1888" t="str">
        <f t="shared" si="88"/>
        <v>firebottlecreatebook</v>
      </c>
      <c r="C1888" s="10" t="str">
        <f t="shared" si="89"/>
        <v>firebottle_create_book</v>
      </c>
      <c r="D1888">
        <v>7128</v>
      </c>
      <c r="E1888" t="s">
        <v>24</v>
      </c>
      <c r="F1888" t="s">
        <v>3985</v>
      </c>
      <c r="G1888" t="s">
        <v>26</v>
      </c>
      <c r="H1888" t="s">
        <v>3986</v>
      </c>
      <c r="I1888" t="s">
        <v>28</v>
      </c>
      <c r="J1888" s="1">
        <v>100000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24</v>
      </c>
      <c r="R1888">
        <v>0</v>
      </c>
      <c r="S1888">
        <v>0</v>
      </c>
      <c r="T1888" t="s">
        <v>29</v>
      </c>
      <c r="U1888" t="s">
        <v>29</v>
      </c>
      <c r="V1888" t="s">
        <v>29</v>
      </c>
      <c r="W1888" t="s">
        <v>30</v>
      </c>
      <c r="Y1888" s="93"/>
      <c r="Z1888" s="93"/>
      <c r="AA1888" t="s">
        <v>3987</v>
      </c>
      <c r="AB1888" t="s">
        <v>3988</v>
      </c>
    </row>
    <row r="1889" spans="1:28" x14ac:dyDescent="0.3">
      <c r="A1889" s="8" t="b">
        <f t="shared" si="87"/>
        <v>0</v>
      </c>
      <c r="B1889" t="str">
        <f t="shared" si="88"/>
        <v>acidcreatebook</v>
      </c>
      <c r="C1889" s="10" t="str">
        <f t="shared" si="89"/>
        <v>acid_create_book</v>
      </c>
      <c r="D1889">
        <v>7129</v>
      </c>
      <c r="E1889" t="s">
        <v>24</v>
      </c>
      <c r="F1889" t="s">
        <v>94</v>
      </c>
      <c r="G1889" t="s">
        <v>26</v>
      </c>
      <c r="H1889" t="s">
        <v>95</v>
      </c>
      <c r="I1889" t="s">
        <v>28</v>
      </c>
      <c r="J1889" s="1">
        <v>100000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24</v>
      </c>
      <c r="R1889">
        <v>0</v>
      </c>
      <c r="S1889">
        <v>0</v>
      </c>
      <c r="T1889" t="s">
        <v>29</v>
      </c>
      <c r="U1889" t="s">
        <v>29</v>
      </c>
      <c r="V1889" t="s">
        <v>29</v>
      </c>
      <c r="W1889" t="s">
        <v>30</v>
      </c>
      <c r="Y1889" s="93"/>
      <c r="Z1889" s="93"/>
      <c r="AA1889" t="s">
        <v>96</v>
      </c>
      <c r="AB1889" t="s">
        <v>97</v>
      </c>
    </row>
    <row r="1890" spans="1:28" x14ac:dyDescent="0.3">
      <c r="A1890" s="8" t="b">
        <f t="shared" si="87"/>
        <v>0</v>
      </c>
      <c r="B1890" t="str">
        <f t="shared" si="88"/>
        <v>plantcreatebook</v>
      </c>
      <c r="C1890" s="10" t="str">
        <f t="shared" si="89"/>
        <v>plant_create_book</v>
      </c>
      <c r="D1890">
        <v>7130</v>
      </c>
      <c r="E1890" t="s">
        <v>24</v>
      </c>
      <c r="F1890" t="s">
        <v>7703</v>
      </c>
      <c r="G1890" t="s">
        <v>26</v>
      </c>
      <c r="H1890" t="s">
        <v>7704</v>
      </c>
      <c r="I1890" t="s">
        <v>28</v>
      </c>
      <c r="J1890" s="1">
        <v>100000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24</v>
      </c>
      <c r="R1890">
        <v>0</v>
      </c>
      <c r="S1890">
        <v>0</v>
      </c>
      <c r="T1890" t="s">
        <v>29</v>
      </c>
      <c r="U1890" t="s">
        <v>29</v>
      </c>
      <c r="V1890" t="s">
        <v>29</v>
      </c>
      <c r="W1890" t="s">
        <v>30</v>
      </c>
      <c r="Y1890" s="93"/>
      <c r="Z1890" s="93"/>
      <c r="AA1890" t="s">
        <v>7705</v>
      </c>
      <c r="AB1890" t="s">
        <v>7706</v>
      </c>
    </row>
    <row r="1891" spans="1:28" x14ac:dyDescent="0.3">
      <c r="A1891" s="8" t="b">
        <f t="shared" si="87"/>
        <v>0</v>
      </c>
      <c r="B1891" t="str">
        <f t="shared" si="88"/>
        <v>minecreatebook</v>
      </c>
      <c r="C1891" s="10" t="str">
        <f t="shared" si="89"/>
        <v>mine_create_book</v>
      </c>
      <c r="D1891">
        <v>7131</v>
      </c>
      <c r="E1891" t="s">
        <v>24</v>
      </c>
      <c r="F1891" t="s">
        <v>6669</v>
      </c>
      <c r="G1891" t="s">
        <v>26</v>
      </c>
      <c r="H1891" t="s">
        <v>6670</v>
      </c>
      <c r="I1891" t="s">
        <v>28</v>
      </c>
      <c r="J1891" s="1">
        <v>100000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24</v>
      </c>
      <c r="R1891">
        <v>0</v>
      </c>
      <c r="S1891">
        <v>0</v>
      </c>
      <c r="T1891" t="s">
        <v>29</v>
      </c>
      <c r="U1891" t="s">
        <v>29</v>
      </c>
      <c r="V1891" t="s">
        <v>29</v>
      </c>
      <c r="W1891" t="s">
        <v>30</v>
      </c>
      <c r="Y1891" s="93"/>
      <c r="Z1891" s="93"/>
      <c r="AA1891" t="s">
        <v>6671</v>
      </c>
      <c r="AB1891" t="s">
        <v>6672</v>
      </c>
    </row>
    <row r="1892" spans="1:28" x14ac:dyDescent="0.3">
      <c r="A1892" s="8" t="b">
        <f t="shared" si="87"/>
        <v>0</v>
      </c>
      <c r="B1892" t="str">
        <f t="shared" si="88"/>
        <v>coatingcreatebook</v>
      </c>
      <c r="C1892" s="10" t="str">
        <f t="shared" si="89"/>
        <v>coating_create_book</v>
      </c>
      <c r="D1892">
        <v>7132</v>
      </c>
      <c r="E1892" t="s">
        <v>24</v>
      </c>
      <c r="F1892" t="s">
        <v>2328</v>
      </c>
      <c r="G1892" t="s">
        <v>26</v>
      </c>
      <c r="H1892" t="s">
        <v>2329</v>
      </c>
      <c r="I1892" t="s">
        <v>28</v>
      </c>
      <c r="J1892" s="1">
        <v>100000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24</v>
      </c>
      <c r="R1892">
        <v>0</v>
      </c>
      <c r="S1892">
        <v>0</v>
      </c>
      <c r="T1892" t="s">
        <v>29</v>
      </c>
      <c r="U1892" t="s">
        <v>29</v>
      </c>
      <c r="V1892" t="s">
        <v>29</v>
      </c>
      <c r="W1892" t="s">
        <v>30</v>
      </c>
      <c r="Y1892" s="93"/>
      <c r="Z1892" s="93"/>
      <c r="AA1892" t="s">
        <v>2330</v>
      </c>
      <c r="AB1892" t="s">
        <v>2331</v>
      </c>
    </row>
    <row r="1893" spans="1:28" x14ac:dyDescent="0.3">
      <c r="A1893" s="8" t="b">
        <f t="shared" si="87"/>
        <v>0</v>
      </c>
      <c r="B1893" t="str">
        <f t="shared" si="88"/>
        <v>slimpotioncreatebook</v>
      </c>
      <c r="C1893" s="10" t="str">
        <f t="shared" si="89"/>
        <v>slim_potion_create_book</v>
      </c>
      <c r="D1893">
        <v>7133</v>
      </c>
      <c r="E1893" t="s">
        <v>24</v>
      </c>
      <c r="F1893" t="s">
        <v>9225</v>
      </c>
      <c r="G1893" t="s">
        <v>26</v>
      </c>
      <c r="H1893" t="s">
        <v>9226</v>
      </c>
      <c r="I1893" t="s">
        <v>28</v>
      </c>
      <c r="J1893" s="1">
        <v>240000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24</v>
      </c>
      <c r="R1893">
        <v>0</v>
      </c>
      <c r="S1893">
        <v>0</v>
      </c>
      <c r="T1893" t="s">
        <v>29</v>
      </c>
      <c r="U1893" t="s">
        <v>29</v>
      </c>
      <c r="V1893" t="s">
        <v>29</v>
      </c>
      <c r="W1893" t="s">
        <v>30</v>
      </c>
      <c r="Y1893" s="93"/>
      <c r="Z1893" s="93"/>
      <c r="AA1893" t="s">
        <v>9227</v>
      </c>
      <c r="AB1893" t="s">
        <v>9228</v>
      </c>
    </row>
    <row r="1894" spans="1:28" x14ac:dyDescent="0.3">
      <c r="A1894" s="8" t="b">
        <f t="shared" si="87"/>
        <v>0</v>
      </c>
      <c r="B1894" t="str">
        <f t="shared" si="88"/>
        <v>medicinebowl</v>
      </c>
      <c r="C1894" s="10" t="str">
        <f t="shared" si="89"/>
        <v>medicine_bowl</v>
      </c>
      <c r="D1894">
        <v>7134</v>
      </c>
      <c r="E1894" t="s">
        <v>24</v>
      </c>
      <c r="F1894" t="s">
        <v>6591</v>
      </c>
      <c r="G1894" t="s">
        <v>26</v>
      </c>
      <c r="H1894" t="s">
        <v>6592</v>
      </c>
      <c r="I1894" t="s">
        <v>28</v>
      </c>
      <c r="J1894" s="93">
        <v>8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24</v>
      </c>
      <c r="R1894">
        <v>0</v>
      </c>
      <c r="S1894">
        <v>0</v>
      </c>
      <c r="T1894" t="s">
        <v>29</v>
      </c>
      <c r="U1894" t="s">
        <v>29</v>
      </c>
      <c r="V1894" t="s">
        <v>29</v>
      </c>
      <c r="W1894" t="s">
        <v>30</v>
      </c>
      <c r="Y1894" s="93"/>
      <c r="Z1894" s="93"/>
      <c r="AA1894" t="s">
        <v>6593</v>
      </c>
      <c r="AB1894" t="s">
        <v>6594</v>
      </c>
    </row>
    <row r="1895" spans="1:28" x14ac:dyDescent="0.3">
      <c r="A1895" s="8" t="b">
        <f t="shared" si="87"/>
        <v>0</v>
      </c>
      <c r="B1895" t="str">
        <f t="shared" si="88"/>
        <v>firebottle</v>
      </c>
      <c r="C1895" s="10" t="str">
        <f t="shared" si="89"/>
        <v>fire_bottle</v>
      </c>
      <c r="D1895">
        <v>7135</v>
      </c>
      <c r="E1895" t="s">
        <v>60</v>
      </c>
      <c r="F1895" t="s">
        <v>3945</v>
      </c>
      <c r="G1895">
        <v>1</v>
      </c>
      <c r="H1895" t="s">
        <v>3946</v>
      </c>
      <c r="I1895" t="s">
        <v>28</v>
      </c>
      <c r="J1895">
        <v>200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24</v>
      </c>
      <c r="R1895">
        <v>0</v>
      </c>
      <c r="S1895">
        <v>0</v>
      </c>
      <c r="T1895" t="s">
        <v>29</v>
      </c>
      <c r="U1895" t="s">
        <v>29</v>
      </c>
      <c r="V1895" t="s">
        <v>29</v>
      </c>
      <c r="W1895" t="s">
        <v>30</v>
      </c>
      <c r="Y1895" s="93"/>
      <c r="Z1895" s="93"/>
      <c r="AA1895" t="s">
        <v>3947</v>
      </c>
      <c r="AB1895" t="s">
        <v>3948</v>
      </c>
    </row>
    <row r="1896" spans="1:28" x14ac:dyDescent="0.3">
      <c r="A1896" s="8" t="b">
        <f t="shared" si="87"/>
        <v>0</v>
      </c>
      <c r="B1896" t="str">
        <f t="shared" si="88"/>
        <v>acidbottle</v>
      </c>
      <c r="C1896" s="10" t="str">
        <f t="shared" si="89"/>
        <v>acid_bottle</v>
      </c>
      <c r="D1896">
        <v>7136</v>
      </c>
      <c r="E1896" t="s">
        <v>60</v>
      </c>
      <c r="F1896" t="s">
        <v>90</v>
      </c>
      <c r="G1896">
        <v>1</v>
      </c>
      <c r="H1896" t="s">
        <v>91</v>
      </c>
      <c r="I1896" t="s">
        <v>28</v>
      </c>
      <c r="J1896">
        <v>200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24</v>
      </c>
      <c r="R1896">
        <v>0</v>
      </c>
      <c r="S1896">
        <v>0</v>
      </c>
      <c r="T1896" t="s">
        <v>29</v>
      </c>
      <c r="U1896" t="s">
        <v>29</v>
      </c>
      <c r="V1896" t="s">
        <v>29</v>
      </c>
      <c r="W1896" t="s">
        <v>30</v>
      </c>
      <c r="Y1896" s="93"/>
      <c r="Z1896" s="93"/>
      <c r="AA1896" t="s">
        <v>92</v>
      </c>
      <c r="AB1896" t="s">
        <v>93</v>
      </c>
    </row>
    <row r="1897" spans="1:28" x14ac:dyDescent="0.3">
      <c r="A1897" s="8" t="b">
        <f t="shared" si="87"/>
        <v>0</v>
      </c>
      <c r="B1897" t="str">
        <f t="shared" si="88"/>
        <v>meneaterplantbottle</v>
      </c>
      <c r="C1897" s="10" t="str">
        <f t="shared" si="89"/>
        <v>meneater_plant_bottle</v>
      </c>
      <c r="D1897">
        <v>7137</v>
      </c>
      <c r="E1897" t="s">
        <v>24</v>
      </c>
      <c r="F1897" t="s">
        <v>6619</v>
      </c>
      <c r="G1897" t="s">
        <v>26</v>
      </c>
      <c r="H1897" t="s">
        <v>6620</v>
      </c>
      <c r="I1897" t="s">
        <v>28</v>
      </c>
      <c r="J1897">
        <v>200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24</v>
      </c>
      <c r="R1897">
        <v>0</v>
      </c>
      <c r="S1897">
        <v>0</v>
      </c>
      <c r="T1897" t="s">
        <v>29</v>
      </c>
      <c r="U1897" t="s">
        <v>29</v>
      </c>
      <c r="V1897" t="s">
        <v>29</v>
      </c>
      <c r="W1897" t="s">
        <v>30</v>
      </c>
      <c r="Y1897" s="93"/>
      <c r="Z1897" s="93"/>
      <c r="AA1897" t="s">
        <v>6621</v>
      </c>
      <c r="AB1897" t="s">
        <v>6622</v>
      </c>
    </row>
    <row r="1898" spans="1:28" x14ac:dyDescent="0.3">
      <c r="A1898" s="8" t="b">
        <f t="shared" si="87"/>
        <v>0</v>
      </c>
      <c r="B1898" t="str">
        <f t="shared" si="88"/>
        <v>minibottle</v>
      </c>
      <c r="C1898" s="10" t="str">
        <f t="shared" si="89"/>
        <v>mini_bottle</v>
      </c>
      <c r="D1898">
        <v>7138</v>
      </c>
      <c r="E1898" t="s">
        <v>24</v>
      </c>
      <c r="F1898" t="s">
        <v>6677</v>
      </c>
      <c r="G1898" t="s">
        <v>26</v>
      </c>
      <c r="H1898" t="s">
        <v>6678</v>
      </c>
      <c r="I1898" t="s">
        <v>28</v>
      </c>
      <c r="J1898">
        <v>200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24</v>
      </c>
      <c r="R1898">
        <v>0</v>
      </c>
      <c r="S1898">
        <v>0</v>
      </c>
      <c r="T1898" t="s">
        <v>29</v>
      </c>
      <c r="U1898" t="s">
        <v>29</v>
      </c>
      <c r="V1898" t="s">
        <v>29</v>
      </c>
      <c r="W1898" t="s">
        <v>30</v>
      </c>
      <c r="Y1898" s="93"/>
      <c r="Z1898" s="93"/>
      <c r="AA1898" t="s">
        <v>6679</v>
      </c>
      <c r="AB1898" t="s">
        <v>6680</v>
      </c>
    </row>
    <row r="1899" spans="1:28" x14ac:dyDescent="0.3">
      <c r="A1899" s="8" t="b">
        <f t="shared" si="87"/>
        <v>0</v>
      </c>
      <c r="B1899" t="str">
        <f t="shared" si="88"/>
        <v>coatingbottle</v>
      </c>
      <c r="C1899" s="10" t="str">
        <f t="shared" si="89"/>
        <v>coating_bottle</v>
      </c>
      <c r="D1899">
        <v>7139</v>
      </c>
      <c r="E1899" t="s">
        <v>24</v>
      </c>
      <c r="F1899" t="s">
        <v>2324</v>
      </c>
      <c r="G1899" t="s">
        <v>26</v>
      </c>
      <c r="H1899" t="s">
        <v>2325</v>
      </c>
      <c r="I1899" t="s">
        <v>28</v>
      </c>
      <c r="J1899" s="8">
        <v>200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24</v>
      </c>
      <c r="R1899">
        <v>0</v>
      </c>
      <c r="S1899">
        <v>0</v>
      </c>
      <c r="T1899" t="s">
        <v>29</v>
      </c>
      <c r="U1899" t="s">
        <v>29</v>
      </c>
      <c r="V1899" t="s">
        <v>29</v>
      </c>
      <c r="W1899" t="s">
        <v>30</v>
      </c>
      <c r="Y1899" s="93"/>
      <c r="Z1899" s="93"/>
      <c r="AA1899" t="s">
        <v>2326</v>
      </c>
      <c r="AB1899" t="s">
        <v>2327</v>
      </c>
    </row>
    <row r="1900" spans="1:28" x14ac:dyDescent="0.3">
      <c r="A1900" s="8" t="b">
        <f t="shared" si="87"/>
        <v>0</v>
      </c>
      <c r="B1900" t="str">
        <f t="shared" si="88"/>
        <v>seedoflife</v>
      </c>
      <c r="C1900" s="10" t="str">
        <f t="shared" si="89"/>
        <v>seed_of_life</v>
      </c>
      <c r="D1900">
        <v>7140</v>
      </c>
      <c r="E1900" t="s">
        <v>24</v>
      </c>
      <c r="F1900" t="s">
        <v>8863</v>
      </c>
      <c r="G1900" t="s">
        <v>26</v>
      </c>
      <c r="H1900" t="s">
        <v>8864</v>
      </c>
      <c r="I1900" t="s">
        <v>28</v>
      </c>
      <c r="J1900" s="1">
        <v>60000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24</v>
      </c>
      <c r="R1900">
        <v>0</v>
      </c>
      <c r="S1900">
        <v>0</v>
      </c>
      <c r="T1900" t="s">
        <v>29</v>
      </c>
      <c r="U1900" t="s">
        <v>29</v>
      </c>
      <c r="V1900" t="s">
        <v>29</v>
      </c>
      <c r="W1900" t="s">
        <v>30</v>
      </c>
      <c r="Y1900" s="93"/>
      <c r="Z1900" s="93"/>
      <c r="AA1900" t="s">
        <v>8865</v>
      </c>
      <c r="AB1900" t="s">
        <v>8866</v>
      </c>
    </row>
    <row r="1901" spans="1:28" x14ac:dyDescent="0.3">
      <c r="A1901" s="8" t="b">
        <f t="shared" si="87"/>
        <v>0</v>
      </c>
      <c r="B1901" t="str">
        <f t="shared" si="88"/>
        <v>yggdrasilberrydew</v>
      </c>
      <c r="C1901" s="10" t="str">
        <f t="shared" si="89"/>
        <v>yggdrasilberry_dew</v>
      </c>
      <c r="D1901">
        <v>7141</v>
      </c>
      <c r="E1901" t="s">
        <v>24</v>
      </c>
      <c r="F1901" t="s">
        <v>10944</v>
      </c>
      <c r="G1901" t="s">
        <v>26</v>
      </c>
      <c r="H1901" t="s">
        <v>10945</v>
      </c>
      <c r="I1901" t="s">
        <v>28</v>
      </c>
      <c r="J1901" s="1">
        <v>20000</v>
      </c>
      <c r="K1901">
        <v>1</v>
      </c>
      <c r="L1901">
        <v>10</v>
      </c>
      <c r="M1901">
        <v>0</v>
      </c>
      <c r="N1901">
        <v>0</v>
      </c>
      <c r="O1901">
        <v>0</v>
      </c>
      <c r="P1901">
        <v>0</v>
      </c>
      <c r="Q1901" t="s">
        <v>24</v>
      </c>
      <c r="R1901">
        <v>0</v>
      </c>
      <c r="S1901">
        <v>0</v>
      </c>
      <c r="T1901" t="s">
        <v>29</v>
      </c>
      <c r="U1901" t="s">
        <v>29</v>
      </c>
      <c r="V1901" t="s">
        <v>29</v>
      </c>
      <c r="W1901" t="s">
        <v>30</v>
      </c>
      <c r="Y1901" s="93"/>
      <c r="Z1901" s="93"/>
      <c r="AA1901" t="s">
        <v>10946</v>
      </c>
      <c r="AB1901" t="s">
        <v>10947</v>
      </c>
    </row>
    <row r="1902" spans="1:28" x14ac:dyDescent="0.3">
      <c r="A1902" s="8" t="b">
        <f t="shared" si="87"/>
        <v>0</v>
      </c>
      <c r="B1902" t="str">
        <f t="shared" si="88"/>
        <v>germinationbreed</v>
      </c>
      <c r="C1902" s="10" t="str">
        <f t="shared" si="89"/>
        <v>germination_breed</v>
      </c>
      <c r="D1902">
        <v>7142</v>
      </c>
      <c r="E1902" t="s">
        <v>24</v>
      </c>
      <c r="F1902" t="s">
        <v>4404</v>
      </c>
      <c r="G1902" t="s">
        <v>26</v>
      </c>
      <c r="H1902" t="s">
        <v>4405</v>
      </c>
      <c r="I1902" t="s">
        <v>28</v>
      </c>
      <c r="J1902" s="6">
        <v>10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24</v>
      </c>
      <c r="R1902">
        <v>0</v>
      </c>
      <c r="S1902">
        <v>0</v>
      </c>
      <c r="T1902" t="s">
        <v>29</v>
      </c>
      <c r="U1902" t="s">
        <v>29</v>
      </c>
      <c r="V1902" t="s">
        <v>29</v>
      </c>
      <c r="W1902" t="s">
        <v>30</v>
      </c>
      <c r="Y1902" s="93"/>
      <c r="Z1902" s="93"/>
      <c r="AA1902" t="s">
        <v>4406</v>
      </c>
      <c r="AB1902" t="s">
        <v>4407</v>
      </c>
    </row>
    <row r="1903" spans="1:28" x14ac:dyDescent="0.3">
      <c r="A1903" s="8" t="b">
        <f t="shared" si="87"/>
        <v>0</v>
      </c>
      <c r="B1903" t="str">
        <f t="shared" si="88"/>
        <v>lifeforcepot</v>
      </c>
      <c r="C1903" s="10" t="str">
        <f t="shared" si="89"/>
        <v>life_force_pot</v>
      </c>
      <c r="D1903">
        <v>7143</v>
      </c>
      <c r="E1903" t="s">
        <v>24</v>
      </c>
      <c r="F1903" t="s">
        <v>6070</v>
      </c>
      <c r="G1903" t="s">
        <v>26</v>
      </c>
      <c r="H1903" t="s">
        <v>6071</v>
      </c>
      <c r="I1903" t="s">
        <v>28</v>
      </c>
      <c r="J1903" s="1">
        <v>5000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24</v>
      </c>
      <c r="R1903">
        <v>0</v>
      </c>
      <c r="S1903">
        <v>0</v>
      </c>
      <c r="T1903" t="s">
        <v>29</v>
      </c>
      <c r="U1903" t="s">
        <v>29</v>
      </c>
      <c r="V1903" t="s">
        <v>29</v>
      </c>
      <c r="W1903" t="s">
        <v>30</v>
      </c>
      <c r="Y1903" s="93"/>
      <c r="Z1903" s="93"/>
      <c r="AA1903" t="s">
        <v>6072</v>
      </c>
      <c r="AB1903" t="s">
        <v>6073</v>
      </c>
    </row>
    <row r="1904" spans="1:28" x14ac:dyDescent="0.3">
      <c r="A1904" s="8" t="b">
        <f t="shared" si="87"/>
        <v>0</v>
      </c>
      <c r="B1904" t="str">
        <f t="shared" si="88"/>
        <v>normalpotionbook</v>
      </c>
      <c r="C1904" s="10" t="str">
        <f t="shared" si="89"/>
        <v>normal_potion_book</v>
      </c>
      <c r="D1904">
        <v>7144</v>
      </c>
      <c r="E1904" t="s">
        <v>24</v>
      </c>
      <c r="F1904" t="s">
        <v>7110</v>
      </c>
      <c r="G1904" t="s">
        <v>26</v>
      </c>
      <c r="H1904" t="s">
        <v>7111</v>
      </c>
      <c r="I1904" t="s">
        <v>28</v>
      </c>
      <c r="J1904" s="1">
        <v>100000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24</v>
      </c>
      <c r="R1904">
        <v>0</v>
      </c>
      <c r="S1904">
        <v>0</v>
      </c>
      <c r="T1904" t="s">
        <v>29</v>
      </c>
      <c r="U1904" t="s">
        <v>29</v>
      </c>
      <c r="V1904" t="s">
        <v>29</v>
      </c>
      <c r="W1904" t="s">
        <v>30</v>
      </c>
      <c r="Y1904" s="93"/>
      <c r="Z1904" s="93"/>
      <c r="AA1904" t="s">
        <v>7112</v>
      </c>
      <c r="AB1904" t="s">
        <v>7113</v>
      </c>
    </row>
    <row r="1905" spans="1:28" x14ac:dyDescent="0.3">
      <c r="A1905" s="8" t="b">
        <f t="shared" si="87"/>
        <v>0</v>
      </c>
      <c r="B1905" t="str">
        <f t="shared" si="88"/>
        <v>jasmin</v>
      </c>
      <c r="C1905" s="10" t="str">
        <f t="shared" si="89"/>
        <v>jasmin</v>
      </c>
      <c r="D1905">
        <v>7147</v>
      </c>
      <c r="E1905" t="s">
        <v>24</v>
      </c>
      <c r="F1905" t="s">
        <v>5636</v>
      </c>
      <c r="G1905" t="s">
        <v>26</v>
      </c>
      <c r="H1905" t="s">
        <v>5637</v>
      </c>
      <c r="I1905" t="s">
        <v>28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24</v>
      </c>
      <c r="R1905">
        <v>0</v>
      </c>
      <c r="S1905">
        <v>0</v>
      </c>
      <c r="T1905" t="s">
        <v>29</v>
      </c>
      <c r="U1905" t="s">
        <v>29</v>
      </c>
      <c r="V1905" t="s">
        <v>29</v>
      </c>
      <c r="W1905" t="s">
        <v>30</v>
      </c>
      <c r="Y1905" s="93"/>
      <c r="Z1905" s="93"/>
      <c r="AA1905" t="s">
        <v>5638</v>
      </c>
      <c r="AB1905" t="s">
        <v>5639</v>
      </c>
    </row>
    <row r="1906" spans="1:28" x14ac:dyDescent="0.3">
      <c r="A1906" s="8" t="b">
        <f t="shared" si="87"/>
        <v>0</v>
      </c>
      <c r="B1906" t="str">
        <f t="shared" si="88"/>
        <v>yellowplate</v>
      </c>
      <c r="C1906" s="10" t="str">
        <f t="shared" si="89"/>
        <v>yellow_plate</v>
      </c>
      <c r="D1906">
        <v>7149</v>
      </c>
      <c r="E1906" t="s">
        <v>24</v>
      </c>
      <c r="F1906" t="s">
        <v>10913</v>
      </c>
      <c r="G1906" t="s">
        <v>26</v>
      </c>
      <c r="H1906" t="s">
        <v>10914</v>
      </c>
      <c r="I1906" t="s">
        <v>28</v>
      </c>
      <c r="J1906" s="6">
        <v>220</v>
      </c>
      <c r="K1906">
        <v>1</v>
      </c>
      <c r="L1906" s="6">
        <v>0</v>
      </c>
      <c r="M1906">
        <v>0</v>
      </c>
      <c r="N1906">
        <v>0</v>
      </c>
      <c r="O1906">
        <v>0</v>
      </c>
      <c r="P1906">
        <v>0</v>
      </c>
      <c r="Q1906" t="s">
        <v>24</v>
      </c>
      <c r="R1906">
        <v>0</v>
      </c>
      <c r="S1906">
        <v>0</v>
      </c>
      <c r="T1906" t="s">
        <v>29</v>
      </c>
      <c r="U1906" t="s">
        <v>29</v>
      </c>
      <c r="V1906" t="s">
        <v>29</v>
      </c>
      <c r="W1906" t="s">
        <v>30</v>
      </c>
      <c r="Y1906" s="93"/>
      <c r="Z1906" s="93"/>
      <c r="AA1906" t="s">
        <v>10915</v>
      </c>
      <c r="AB1906" t="s">
        <v>10916</v>
      </c>
    </row>
    <row r="1907" spans="1:28" x14ac:dyDescent="0.3">
      <c r="A1907" s="8" t="b">
        <f t="shared" si="87"/>
        <v>0</v>
      </c>
      <c r="B1907" t="str">
        <f t="shared" si="88"/>
        <v>bamboocut</v>
      </c>
      <c r="C1907" s="10" t="str">
        <f t="shared" si="89"/>
        <v>bamboo_cut</v>
      </c>
      <c r="D1907">
        <v>7150</v>
      </c>
      <c r="E1907" t="s">
        <v>24</v>
      </c>
      <c r="F1907" t="s">
        <v>742</v>
      </c>
      <c r="G1907" t="s">
        <v>26</v>
      </c>
      <c r="H1907" t="s">
        <v>743</v>
      </c>
      <c r="I1907" t="s">
        <v>28</v>
      </c>
      <c r="J1907" s="6">
        <v>310</v>
      </c>
      <c r="K1907">
        <v>1</v>
      </c>
      <c r="L1907" s="6">
        <v>0</v>
      </c>
      <c r="M1907">
        <v>0</v>
      </c>
      <c r="N1907">
        <v>0</v>
      </c>
      <c r="O1907">
        <v>0</v>
      </c>
      <c r="P1907">
        <v>0</v>
      </c>
      <c r="Q1907" t="s">
        <v>24</v>
      </c>
      <c r="R1907">
        <v>0</v>
      </c>
      <c r="S1907">
        <v>0</v>
      </c>
      <c r="T1907" t="s">
        <v>29</v>
      </c>
      <c r="U1907" t="s">
        <v>29</v>
      </c>
      <c r="V1907" t="s">
        <v>29</v>
      </c>
      <c r="W1907" t="s">
        <v>30</v>
      </c>
      <c r="Y1907" s="93"/>
      <c r="Z1907" s="93"/>
      <c r="AA1907" t="s">
        <v>744</v>
      </c>
      <c r="AB1907" t="s">
        <v>745</v>
      </c>
    </row>
    <row r="1908" spans="1:28" x14ac:dyDescent="0.3">
      <c r="A1908" s="8" t="b">
        <f t="shared" si="87"/>
        <v>0</v>
      </c>
      <c r="B1908" t="str">
        <f t="shared" si="88"/>
        <v>oilpaper</v>
      </c>
      <c r="C1908" s="10" t="str">
        <f t="shared" si="89"/>
        <v>oil_paper</v>
      </c>
      <c r="D1908">
        <v>7151</v>
      </c>
      <c r="E1908" t="s">
        <v>24</v>
      </c>
      <c r="F1908" t="s">
        <v>7178</v>
      </c>
      <c r="G1908" t="s">
        <v>26</v>
      </c>
      <c r="H1908" t="s">
        <v>7179</v>
      </c>
      <c r="I1908" t="s">
        <v>28</v>
      </c>
      <c r="J1908" s="93">
        <v>210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24</v>
      </c>
      <c r="R1908">
        <v>0</v>
      </c>
      <c r="S1908">
        <v>0</v>
      </c>
      <c r="T1908" t="s">
        <v>29</v>
      </c>
      <c r="U1908" t="s">
        <v>29</v>
      </c>
      <c r="V1908" t="s">
        <v>29</v>
      </c>
      <c r="W1908" t="s">
        <v>30</v>
      </c>
      <c r="Y1908" s="93"/>
      <c r="Z1908" s="93"/>
      <c r="AA1908" t="s">
        <v>7180</v>
      </c>
      <c r="AB1908" t="s">
        <v>7181</v>
      </c>
    </row>
    <row r="1909" spans="1:28" x14ac:dyDescent="0.3">
      <c r="A1909" s="8" t="b">
        <f t="shared" si="87"/>
        <v>0</v>
      </c>
      <c r="B1909" t="str">
        <f t="shared" si="88"/>
        <v>poisonpowder</v>
      </c>
      <c r="C1909" s="10" t="str">
        <f t="shared" si="89"/>
        <v>poison_powder</v>
      </c>
      <c r="D1909">
        <v>7154</v>
      </c>
      <c r="E1909" t="s">
        <v>24</v>
      </c>
      <c r="F1909" t="s">
        <v>7784</v>
      </c>
      <c r="G1909" t="s">
        <v>26</v>
      </c>
      <c r="H1909" t="s">
        <v>7785</v>
      </c>
      <c r="I1909" t="s">
        <v>28</v>
      </c>
      <c r="J1909" s="6">
        <v>160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24</v>
      </c>
      <c r="R1909">
        <v>0</v>
      </c>
      <c r="S1909">
        <v>0</v>
      </c>
      <c r="T1909" t="s">
        <v>29</v>
      </c>
      <c r="U1909" t="s">
        <v>29</v>
      </c>
      <c r="V1909" t="s">
        <v>29</v>
      </c>
      <c r="W1909" t="s">
        <v>30</v>
      </c>
      <c r="Y1909" s="93"/>
      <c r="Z1909" s="93"/>
      <c r="AA1909" t="s">
        <v>7786</v>
      </c>
      <c r="AB1909" t="s">
        <v>7787</v>
      </c>
    </row>
    <row r="1910" spans="1:28" x14ac:dyDescent="0.3">
      <c r="A1910" s="8" t="b">
        <f t="shared" si="87"/>
        <v>0</v>
      </c>
      <c r="B1910" t="str">
        <f t="shared" si="88"/>
        <v>poisontoad'sskin</v>
      </c>
      <c r="C1910" s="10" t="str">
        <f t="shared" si="89"/>
        <v>poison_toad's_skin</v>
      </c>
      <c r="D1910">
        <v>7155</v>
      </c>
      <c r="E1910" t="s">
        <v>24</v>
      </c>
      <c r="F1910" t="s">
        <v>7804</v>
      </c>
      <c r="G1910" t="s">
        <v>26</v>
      </c>
      <c r="H1910" t="s">
        <v>7805</v>
      </c>
      <c r="I1910" t="s">
        <v>28</v>
      </c>
      <c r="J1910" s="93">
        <v>280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24</v>
      </c>
      <c r="R1910">
        <v>0</v>
      </c>
      <c r="S1910">
        <v>0</v>
      </c>
      <c r="T1910" t="s">
        <v>29</v>
      </c>
      <c r="U1910" t="s">
        <v>29</v>
      </c>
      <c r="V1910" t="s">
        <v>29</v>
      </c>
      <c r="W1910" t="s">
        <v>30</v>
      </c>
      <c r="Y1910" s="93"/>
      <c r="Z1910" s="93"/>
      <c r="AA1910" t="s">
        <v>7806</v>
      </c>
      <c r="AB1910" t="s">
        <v>7807</v>
      </c>
    </row>
    <row r="1911" spans="1:28" x14ac:dyDescent="0.3">
      <c r="A1911" s="8" t="b">
        <f t="shared" si="87"/>
        <v>0</v>
      </c>
      <c r="B1911" t="str">
        <f t="shared" si="88"/>
        <v>blackmask</v>
      </c>
      <c r="C1911" s="10" t="str">
        <f t="shared" si="89"/>
        <v>black_mask</v>
      </c>
      <c r="D1911">
        <v>7157</v>
      </c>
      <c r="E1911" t="s">
        <v>24</v>
      </c>
      <c r="F1911" t="s">
        <v>1201</v>
      </c>
      <c r="G1911" t="s">
        <v>26</v>
      </c>
      <c r="H1911" t="s">
        <v>1202</v>
      </c>
      <c r="I1911" t="s">
        <v>28</v>
      </c>
      <c r="J1911" s="93">
        <v>315</v>
      </c>
      <c r="K1911">
        <v>1</v>
      </c>
      <c r="L1911" s="6">
        <v>0</v>
      </c>
      <c r="M1911">
        <v>0</v>
      </c>
      <c r="N1911">
        <v>0</v>
      </c>
      <c r="O1911">
        <v>0</v>
      </c>
      <c r="P1911">
        <v>0</v>
      </c>
      <c r="Q1911" t="s">
        <v>24</v>
      </c>
      <c r="R1911">
        <v>0</v>
      </c>
      <c r="S1911">
        <v>0</v>
      </c>
      <c r="T1911" t="s">
        <v>29</v>
      </c>
      <c r="U1911" t="s">
        <v>29</v>
      </c>
      <c r="V1911" t="s">
        <v>29</v>
      </c>
      <c r="W1911" t="s">
        <v>30</v>
      </c>
      <c r="Y1911" s="93"/>
      <c r="Z1911" s="93"/>
      <c r="AA1911" t="s">
        <v>1203</v>
      </c>
      <c r="AB1911" t="s">
        <v>1204</v>
      </c>
    </row>
    <row r="1912" spans="1:28" x14ac:dyDescent="0.3">
      <c r="A1912" s="8" t="b">
        <f t="shared" si="87"/>
        <v>0</v>
      </c>
      <c r="B1912" t="str">
        <f t="shared" si="88"/>
        <v>brokenwinevessel</v>
      </c>
      <c r="C1912" s="10" t="str">
        <f t="shared" si="89"/>
        <v>broken_wine_vessel</v>
      </c>
      <c r="D1912">
        <v>7158</v>
      </c>
      <c r="E1912" t="s">
        <v>24</v>
      </c>
      <c r="F1912" t="s">
        <v>1637</v>
      </c>
      <c r="G1912" t="s">
        <v>26</v>
      </c>
      <c r="H1912" t="s">
        <v>1638</v>
      </c>
      <c r="I1912" t="s">
        <v>28</v>
      </c>
      <c r="J1912" s="6">
        <v>160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24</v>
      </c>
      <c r="R1912">
        <v>0</v>
      </c>
      <c r="S1912">
        <v>0</v>
      </c>
      <c r="T1912" t="s">
        <v>29</v>
      </c>
      <c r="U1912" t="s">
        <v>29</v>
      </c>
      <c r="V1912" t="s">
        <v>29</v>
      </c>
      <c r="W1912" t="s">
        <v>30</v>
      </c>
      <c r="Y1912" s="93"/>
      <c r="Z1912" s="93"/>
      <c r="AA1912" t="s">
        <v>1639</v>
      </c>
      <c r="AB1912" t="s">
        <v>1640</v>
      </c>
    </row>
    <row r="1913" spans="1:28" x14ac:dyDescent="0.3">
      <c r="A1913" s="8" t="b">
        <f t="shared" si="87"/>
        <v>0</v>
      </c>
      <c r="B1913" t="str">
        <f t="shared" si="88"/>
        <v>blackbear'sskin</v>
      </c>
      <c r="C1913" s="10" t="str">
        <f t="shared" si="89"/>
        <v>black_bear's_skin</v>
      </c>
      <c r="D1913">
        <v>7161</v>
      </c>
      <c r="E1913" t="s">
        <v>24</v>
      </c>
      <c r="F1913" t="s">
        <v>1150</v>
      </c>
      <c r="G1913" t="s">
        <v>26</v>
      </c>
      <c r="H1913" t="s">
        <v>1151</v>
      </c>
      <c r="I1913" t="s">
        <v>28</v>
      </c>
      <c r="J1913" s="6">
        <v>384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24</v>
      </c>
      <c r="R1913">
        <v>0</v>
      </c>
      <c r="S1913">
        <v>0</v>
      </c>
      <c r="T1913" t="s">
        <v>29</v>
      </c>
      <c r="U1913" t="s">
        <v>29</v>
      </c>
      <c r="V1913" t="s">
        <v>29</v>
      </c>
      <c r="W1913" t="s">
        <v>30</v>
      </c>
      <c r="Y1913" s="93"/>
      <c r="Z1913" s="93"/>
      <c r="AA1913" t="s">
        <v>1152</v>
      </c>
      <c r="AB1913" t="s">
        <v>1153</v>
      </c>
    </row>
    <row r="1914" spans="1:28" x14ac:dyDescent="0.3">
      <c r="A1914" s="8" t="b">
        <f t="shared" si="87"/>
        <v>0</v>
      </c>
      <c r="B1914" t="str">
        <f t="shared" si="88"/>
        <v>cloudpiece</v>
      </c>
      <c r="C1914" s="10" t="str">
        <f t="shared" si="89"/>
        <v>cloud_piece</v>
      </c>
      <c r="D1914">
        <v>7162</v>
      </c>
      <c r="E1914" t="s">
        <v>24</v>
      </c>
      <c r="F1914" t="s">
        <v>2300</v>
      </c>
      <c r="G1914" t="s">
        <v>26</v>
      </c>
      <c r="H1914" t="s">
        <v>2301</v>
      </c>
      <c r="I1914" t="s">
        <v>28</v>
      </c>
      <c r="J1914" s="8">
        <v>390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24</v>
      </c>
      <c r="R1914">
        <v>0</v>
      </c>
      <c r="S1914">
        <v>0</v>
      </c>
      <c r="T1914" t="s">
        <v>29</v>
      </c>
      <c r="U1914" t="s">
        <v>29</v>
      </c>
      <c r="V1914" t="s">
        <v>29</v>
      </c>
      <c r="W1914" t="s">
        <v>30</v>
      </c>
      <c r="Y1914" s="93"/>
      <c r="Z1914" s="93"/>
      <c r="AA1914" t="s">
        <v>2302</v>
      </c>
      <c r="AB1914" t="s">
        <v>2303</v>
      </c>
    </row>
    <row r="1915" spans="1:28" x14ac:dyDescent="0.3">
      <c r="A1915" s="8" t="b">
        <f t="shared" si="87"/>
        <v>0</v>
      </c>
      <c r="B1915" t="str">
        <f t="shared" si="88"/>
        <v>sharpfeeler</v>
      </c>
      <c r="C1915" s="10" t="str">
        <f t="shared" si="89"/>
        <v>sharp_feeler</v>
      </c>
      <c r="D1915">
        <v>7163</v>
      </c>
      <c r="E1915" t="s">
        <v>24</v>
      </c>
      <c r="F1915" t="s">
        <v>8919</v>
      </c>
      <c r="G1915" t="s">
        <v>26</v>
      </c>
      <c r="H1915" t="s">
        <v>8920</v>
      </c>
      <c r="I1915" t="s">
        <v>28</v>
      </c>
      <c r="J1915" s="93">
        <v>570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24</v>
      </c>
      <c r="R1915">
        <v>0</v>
      </c>
      <c r="S1915">
        <v>0</v>
      </c>
      <c r="T1915" t="s">
        <v>29</v>
      </c>
      <c r="U1915" t="s">
        <v>29</v>
      </c>
      <c r="V1915" t="s">
        <v>29</v>
      </c>
      <c r="W1915" t="s">
        <v>30</v>
      </c>
      <c r="Y1915" s="93"/>
      <c r="Z1915" s="93"/>
      <c r="AA1915" t="s">
        <v>8921</v>
      </c>
      <c r="AB1915" t="s">
        <v>8922</v>
      </c>
    </row>
    <row r="1916" spans="1:28" x14ac:dyDescent="0.3">
      <c r="A1916" s="8" t="b">
        <f t="shared" si="87"/>
        <v>0</v>
      </c>
      <c r="B1916" t="str">
        <f t="shared" si="88"/>
        <v>hardpeach</v>
      </c>
      <c r="C1916" s="10" t="str">
        <f t="shared" si="89"/>
        <v>hard_peach</v>
      </c>
      <c r="D1916">
        <v>7164</v>
      </c>
      <c r="E1916" t="s">
        <v>24</v>
      </c>
      <c r="F1916" t="s">
        <v>4981</v>
      </c>
      <c r="G1916" t="s">
        <v>26</v>
      </c>
      <c r="H1916" t="s">
        <v>4982</v>
      </c>
      <c r="I1916" t="s">
        <v>28</v>
      </c>
      <c r="J1916" s="6">
        <v>400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24</v>
      </c>
      <c r="R1916">
        <v>0</v>
      </c>
      <c r="S1916">
        <v>0</v>
      </c>
      <c r="T1916" t="s">
        <v>29</v>
      </c>
      <c r="U1916" t="s">
        <v>29</v>
      </c>
      <c r="V1916" t="s">
        <v>29</v>
      </c>
      <c r="W1916" t="s">
        <v>30</v>
      </c>
      <c r="Y1916" s="93"/>
      <c r="Z1916" s="93"/>
      <c r="AA1916" t="s">
        <v>4983</v>
      </c>
      <c r="AB1916" t="s">
        <v>4984</v>
      </c>
    </row>
    <row r="1917" spans="1:28" x14ac:dyDescent="0.3">
      <c r="A1917" s="8" t="b">
        <f t="shared" si="87"/>
        <v>0</v>
      </c>
      <c r="B1917" t="str">
        <f t="shared" si="88"/>
        <v>softsilkcloth</v>
      </c>
      <c r="C1917" s="10" t="str">
        <f t="shared" si="89"/>
        <v>soft_silk_cloth</v>
      </c>
      <c r="D1917">
        <v>7166</v>
      </c>
      <c r="E1917" t="s">
        <v>24</v>
      </c>
      <c r="F1917" t="s">
        <v>9314</v>
      </c>
      <c r="G1917" t="s">
        <v>26</v>
      </c>
      <c r="H1917" t="s">
        <v>9315</v>
      </c>
      <c r="I1917" t="s">
        <v>28</v>
      </c>
      <c r="J1917" s="1">
        <v>1200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24</v>
      </c>
      <c r="R1917">
        <v>0</v>
      </c>
      <c r="S1917">
        <v>0</v>
      </c>
      <c r="T1917" t="s">
        <v>29</v>
      </c>
      <c r="U1917" t="s">
        <v>29</v>
      </c>
      <c r="V1917" t="s">
        <v>29</v>
      </c>
      <c r="W1917" t="s">
        <v>30</v>
      </c>
      <c r="Y1917" s="93"/>
      <c r="Z1917" s="93"/>
      <c r="AA1917" t="s">
        <v>9316</v>
      </c>
      <c r="AB1917" t="s">
        <v>9317</v>
      </c>
    </row>
    <row r="1918" spans="1:28" x14ac:dyDescent="0.3">
      <c r="A1918" s="8" t="b">
        <f t="shared" si="87"/>
        <v>0</v>
      </c>
      <c r="B1918" t="str">
        <f t="shared" si="88"/>
        <v>mysteryironbit</v>
      </c>
      <c r="C1918" s="10" t="str">
        <f t="shared" si="89"/>
        <v>mystery_iron_bit</v>
      </c>
      <c r="D1918">
        <v>7167</v>
      </c>
      <c r="E1918" t="s">
        <v>24</v>
      </c>
      <c r="F1918" t="s">
        <v>6985</v>
      </c>
      <c r="G1918" t="s">
        <v>26</v>
      </c>
      <c r="H1918" t="s">
        <v>6986</v>
      </c>
      <c r="I1918" t="s">
        <v>28</v>
      </c>
      <c r="J1918" s="93">
        <v>430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24</v>
      </c>
      <c r="R1918">
        <v>0</v>
      </c>
      <c r="S1918">
        <v>0</v>
      </c>
      <c r="T1918" t="s">
        <v>29</v>
      </c>
      <c r="U1918" t="s">
        <v>29</v>
      </c>
      <c r="V1918" t="s">
        <v>29</v>
      </c>
      <c r="W1918" t="s">
        <v>30</v>
      </c>
      <c r="Y1918" s="93"/>
      <c r="Z1918" s="93"/>
      <c r="AA1918" t="s">
        <v>6987</v>
      </c>
      <c r="AB1918" t="s">
        <v>6988</v>
      </c>
    </row>
    <row r="1919" spans="1:28" x14ac:dyDescent="0.3">
      <c r="A1919" s="8" t="b">
        <f t="shared" si="87"/>
        <v>0</v>
      </c>
      <c r="B1919" t="str">
        <f t="shared" si="88"/>
        <v>greatwing</v>
      </c>
      <c r="C1919" s="10" t="str">
        <f t="shared" si="89"/>
        <v>great_wing</v>
      </c>
      <c r="D1919">
        <v>7168</v>
      </c>
      <c r="E1919" t="s">
        <v>24</v>
      </c>
      <c r="F1919" t="s">
        <v>4770</v>
      </c>
      <c r="G1919" t="s">
        <v>26</v>
      </c>
      <c r="H1919" t="s">
        <v>4771</v>
      </c>
      <c r="I1919" t="s">
        <v>28</v>
      </c>
      <c r="J1919" s="93">
        <v>614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24</v>
      </c>
      <c r="R1919">
        <v>0</v>
      </c>
      <c r="S1919">
        <v>0</v>
      </c>
      <c r="T1919" t="s">
        <v>29</v>
      </c>
      <c r="U1919" t="s">
        <v>29</v>
      </c>
      <c r="V1919" t="s">
        <v>29</v>
      </c>
      <c r="W1919" t="s">
        <v>30</v>
      </c>
      <c r="Y1919" s="93"/>
      <c r="Z1919" s="93"/>
      <c r="AA1919" t="s">
        <v>4772</v>
      </c>
      <c r="AB1919" t="s">
        <v>4773</v>
      </c>
    </row>
    <row r="1920" spans="1:28" x14ac:dyDescent="0.3">
      <c r="A1920" s="8" t="b">
        <f t="shared" si="87"/>
        <v>0</v>
      </c>
      <c r="B1920" t="str">
        <f t="shared" si="88"/>
        <v>tuxedo</v>
      </c>
      <c r="C1920" s="10" t="str">
        <f t="shared" si="89"/>
        <v>tuxedo</v>
      </c>
      <c r="D1920">
        <v>7170</v>
      </c>
      <c r="E1920" t="s">
        <v>24</v>
      </c>
      <c r="F1920" t="s">
        <v>10225</v>
      </c>
      <c r="G1920" t="s">
        <v>26</v>
      </c>
      <c r="H1920" t="s">
        <v>10225</v>
      </c>
      <c r="I1920" t="s">
        <v>59</v>
      </c>
      <c r="J1920" s="1">
        <v>43000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60</v>
      </c>
      <c r="R1920">
        <v>0</v>
      </c>
      <c r="S1920">
        <v>0</v>
      </c>
      <c r="T1920" t="s">
        <v>59</v>
      </c>
      <c r="U1920" t="s">
        <v>36</v>
      </c>
      <c r="V1920" t="s">
        <v>37</v>
      </c>
      <c r="W1920" t="s">
        <v>789</v>
      </c>
      <c r="Y1920" s="93" t="s">
        <v>39458</v>
      </c>
      <c r="Z1920" s="93" t="s">
        <v>39485</v>
      </c>
      <c r="AA1920" t="s">
        <v>10226</v>
      </c>
      <c r="AB1920" t="s">
        <v>10227</v>
      </c>
    </row>
    <row r="1921" spans="1:28" x14ac:dyDescent="0.3">
      <c r="A1921" s="8" t="b">
        <f t="shared" si="87"/>
        <v>0</v>
      </c>
      <c r="B1921" t="str">
        <f t="shared" si="88"/>
        <v>leopardskin</v>
      </c>
      <c r="C1921" s="10" t="str">
        <f t="shared" si="89"/>
        <v>leopard_skin</v>
      </c>
      <c r="D1921">
        <v>7171</v>
      </c>
      <c r="E1921" t="s">
        <v>24</v>
      </c>
      <c r="F1921" t="s">
        <v>6032</v>
      </c>
      <c r="G1921" t="s">
        <v>26</v>
      </c>
      <c r="H1921" t="s">
        <v>6033</v>
      </c>
      <c r="I1921" t="s">
        <v>28</v>
      </c>
      <c r="J1921" s="93">
        <v>282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24</v>
      </c>
      <c r="R1921">
        <v>0</v>
      </c>
      <c r="S1921">
        <v>0</v>
      </c>
      <c r="T1921" t="s">
        <v>29</v>
      </c>
      <c r="U1921" t="s">
        <v>29</v>
      </c>
      <c r="V1921" t="s">
        <v>29</v>
      </c>
      <c r="W1921" t="s">
        <v>30</v>
      </c>
      <c r="Y1921" s="93"/>
      <c r="Z1921" s="93"/>
      <c r="AA1921" t="s">
        <v>6034</v>
      </c>
      <c r="AB1921" t="s">
        <v>6035</v>
      </c>
    </row>
    <row r="1922" spans="1:28" x14ac:dyDescent="0.3">
      <c r="A1922" s="8" t="b">
        <f t="shared" ref="A1922:A1985" si="90">ISNUMBER(SEARCH("callfunc",X1922))</f>
        <v>0</v>
      </c>
      <c r="B1922" t="str">
        <f t="shared" ref="B1922:B1985" si="91">LOWER(SUBSTITUTE(F1922,"_",""))</f>
        <v>leopardtalon</v>
      </c>
      <c r="C1922" s="10" t="str">
        <f t="shared" ref="C1922:C1985" si="92">LOWER(F1922)</f>
        <v>leopard_talon</v>
      </c>
      <c r="D1922">
        <v>7172</v>
      </c>
      <c r="E1922" t="s">
        <v>24</v>
      </c>
      <c r="F1922" t="s">
        <v>6036</v>
      </c>
      <c r="G1922" t="s">
        <v>26</v>
      </c>
      <c r="H1922" t="s">
        <v>6037</v>
      </c>
      <c r="I1922" t="s">
        <v>28</v>
      </c>
      <c r="J1922" s="93">
        <v>290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24</v>
      </c>
      <c r="R1922">
        <v>0</v>
      </c>
      <c r="S1922">
        <v>0</v>
      </c>
      <c r="T1922" t="s">
        <v>29</v>
      </c>
      <c r="U1922" t="s">
        <v>29</v>
      </c>
      <c r="V1922" t="s">
        <v>29</v>
      </c>
      <c r="W1922" t="s">
        <v>30</v>
      </c>
      <c r="Y1922" s="93"/>
      <c r="Z1922" s="93"/>
      <c r="AA1922" t="s">
        <v>6038</v>
      </c>
      <c r="AB1922" t="s">
        <v>6039</v>
      </c>
    </row>
    <row r="1923" spans="1:28" x14ac:dyDescent="0.3">
      <c r="A1923" s="8" t="b">
        <f t="shared" si="90"/>
        <v>0</v>
      </c>
      <c r="B1923" t="str">
        <f t="shared" si="91"/>
        <v>packingribbon</v>
      </c>
      <c r="C1923" s="10" t="str">
        <f t="shared" si="92"/>
        <v>packing_ribbon</v>
      </c>
      <c r="D1923">
        <v>7174</v>
      </c>
      <c r="E1923" t="s">
        <v>24</v>
      </c>
      <c r="F1923" t="s">
        <v>7380</v>
      </c>
      <c r="G1923" t="s">
        <v>26</v>
      </c>
      <c r="H1923" t="s">
        <v>7381</v>
      </c>
      <c r="I1923" t="s">
        <v>28</v>
      </c>
      <c r="J1923" s="9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24</v>
      </c>
      <c r="R1923">
        <v>0</v>
      </c>
      <c r="S1923">
        <v>0</v>
      </c>
      <c r="T1923" t="s">
        <v>29</v>
      </c>
      <c r="U1923" t="s">
        <v>29</v>
      </c>
      <c r="V1923" t="s">
        <v>29</v>
      </c>
      <c r="W1923" t="s">
        <v>30</v>
      </c>
      <c r="Y1923" s="93"/>
      <c r="Z1923" s="93"/>
      <c r="AA1923" t="s">
        <v>7382</v>
      </c>
      <c r="AB1923" t="s">
        <v>7383</v>
      </c>
    </row>
    <row r="1924" spans="1:28" x14ac:dyDescent="0.3">
      <c r="A1924" s="8" t="b">
        <f t="shared" si="90"/>
        <v>0</v>
      </c>
      <c r="B1924" t="str">
        <f t="shared" si="91"/>
        <v>packingpaper</v>
      </c>
      <c r="C1924" s="10" t="str">
        <f t="shared" si="92"/>
        <v>packing_paper</v>
      </c>
      <c r="D1924">
        <v>7175</v>
      </c>
      <c r="E1924" t="s">
        <v>24</v>
      </c>
      <c r="F1924" t="s">
        <v>7376</v>
      </c>
      <c r="G1924" t="s">
        <v>26</v>
      </c>
      <c r="H1924" t="s">
        <v>7377</v>
      </c>
      <c r="I1924" t="s">
        <v>28</v>
      </c>
      <c r="J1924" s="93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24</v>
      </c>
      <c r="R1924">
        <v>0</v>
      </c>
      <c r="S1924">
        <v>0</v>
      </c>
      <c r="T1924" t="s">
        <v>29</v>
      </c>
      <c r="U1924" t="s">
        <v>29</v>
      </c>
      <c r="V1924" t="s">
        <v>29</v>
      </c>
      <c r="W1924" t="s">
        <v>30</v>
      </c>
      <c r="Y1924" s="93"/>
      <c r="Z1924" s="93"/>
      <c r="AA1924" t="s">
        <v>7378</v>
      </c>
      <c r="AB1924" t="s">
        <v>7379</v>
      </c>
    </row>
    <row r="1925" spans="1:28" x14ac:dyDescent="0.3">
      <c r="A1925" s="8" t="b">
        <f t="shared" si="90"/>
        <v>0</v>
      </c>
      <c r="B1925" t="str">
        <f t="shared" si="91"/>
        <v>cacao</v>
      </c>
      <c r="C1925" s="10" t="str">
        <f t="shared" si="92"/>
        <v>cacao</v>
      </c>
      <c r="D1925">
        <v>7182</v>
      </c>
      <c r="E1925" t="s">
        <v>24</v>
      </c>
      <c r="F1925" t="s">
        <v>1792</v>
      </c>
      <c r="G1925" t="s">
        <v>26</v>
      </c>
      <c r="H1925" t="s">
        <v>1792</v>
      </c>
      <c r="I1925" t="s">
        <v>28</v>
      </c>
      <c r="J1925" s="8">
        <v>200</v>
      </c>
      <c r="K1925">
        <v>2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24</v>
      </c>
      <c r="R1925">
        <v>0</v>
      </c>
      <c r="S1925">
        <v>0</v>
      </c>
      <c r="T1925" t="s">
        <v>29</v>
      </c>
      <c r="U1925" t="s">
        <v>29</v>
      </c>
      <c r="V1925" t="s">
        <v>29</v>
      </c>
      <c r="W1925" t="s">
        <v>30</v>
      </c>
      <c r="Y1925" s="93"/>
      <c r="Z1925" s="93"/>
      <c r="AA1925" t="s">
        <v>1793</v>
      </c>
      <c r="AB1925" t="s">
        <v>1794</v>
      </c>
    </row>
    <row r="1926" spans="1:28" x14ac:dyDescent="0.3">
      <c r="A1926" s="8" t="b">
        <f t="shared" si="90"/>
        <v>0</v>
      </c>
      <c r="B1926" t="str">
        <f t="shared" si="91"/>
        <v>brownyroot</v>
      </c>
      <c r="C1926" s="10" t="str">
        <f t="shared" si="92"/>
        <v>browny_root</v>
      </c>
      <c r="D1926">
        <v>7188</v>
      </c>
      <c r="E1926" t="s">
        <v>24</v>
      </c>
      <c r="F1926" t="s">
        <v>1671</v>
      </c>
      <c r="G1926" t="s">
        <v>26</v>
      </c>
      <c r="H1926" t="s">
        <v>1672</v>
      </c>
      <c r="I1926" t="s">
        <v>28</v>
      </c>
      <c r="J1926" s="8">
        <v>560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24</v>
      </c>
      <c r="R1926">
        <v>0</v>
      </c>
      <c r="S1926">
        <v>0</v>
      </c>
      <c r="T1926" t="s">
        <v>29</v>
      </c>
      <c r="U1926" t="s">
        <v>29</v>
      </c>
      <c r="V1926" t="s">
        <v>29</v>
      </c>
      <c r="W1926" t="s">
        <v>30</v>
      </c>
      <c r="Y1926" s="93"/>
      <c r="Z1926" s="93"/>
      <c r="AA1926" t="s">
        <v>1673</v>
      </c>
      <c r="AB1926" t="s">
        <v>1674</v>
      </c>
    </row>
    <row r="1927" spans="1:28" x14ac:dyDescent="0.3">
      <c r="A1927" s="8" t="b">
        <f t="shared" si="90"/>
        <v>0</v>
      </c>
      <c r="B1927" t="str">
        <f t="shared" si="91"/>
        <v>lamplight</v>
      </c>
      <c r="C1927" s="10" t="str">
        <f t="shared" si="92"/>
        <v>lamplight</v>
      </c>
      <c r="D1927">
        <v>7191</v>
      </c>
      <c r="E1927" t="s">
        <v>24</v>
      </c>
      <c r="F1927" t="s">
        <v>5952</v>
      </c>
      <c r="G1927" t="s">
        <v>26</v>
      </c>
      <c r="H1927" t="s">
        <v>5953</v>
      </c>
      <c r="I1927" t="s">
        <v>28</v>
      </c>
      <c r="J1927" s="6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24</v>
      </c>
      <c r="R1927">
        <v>0</v>
      </c>
      <c r="S1927">
        <v>0</v>
      </c>
      <c r="T1927" t="s">
        <v>29</v>
      </c>
      <c r="U1927" t="s">
        <v>29</v>
      </c>
      <c r="V1927" t="s">
        <v>29</v>
      </c>
      <c r="W1927" t="s">
        <v>30</v>
      </c>
      <c r="Y1927" s="93"/>
      <c r="Z1927" s="93"/>
      <c r="AA1927" t="s">
        <v>5954</v>
      </c>
      <c r="AB1927" t="s">
        <v>5955</v>
      </c>
    </row>
    <row r="1928" spans="1:28" x14ac:dyDescent="0.3">
      <c r="A1928" s="8" t="b">
        <f t="shared" si="90"/>
        <v>0</v>
      </c>
      <c r="B1928" t="str">
        <f t="shared" si="91"/>
        <v>softleaf</v>
      </c>
      <c r="C1928" s="10" t="str">
        <f t="shared" si="92"/>
        <v>soft_leaf</v>
      </c>
      <c r="D1928">
        <v>7194</v>
      </c>
      <c r="E1928" t="s">
        <v>24</v>
      </c>
      <c r="F1928" t="s">
        <v>9310</v>
      </c>
      <c r="G1928" t="s">
        <v>26</v>
      </c>
      <c r="H1928" t="s">
        <v>9311</v>
      </c>
      <c r="I1928" t="s">
        <v>28</v>
      </c>
      <c r="J1928" s="6">
        <v>400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24</v>
      </c>
      <c r="R1928">
        <v>0</v>
      </c>
      <c r="S1928">
        <v>0</v>
      </c>
      <c r="T1928" t="s">
        <v>29</v>
      </c>
      <c r="U1928" t="s">
        <v>29</v>
      </c>
      <c r="V1928" t="s">
        <v>29</v>
      </c>
      <c r="W1928" t="s">
        <v>30</v>
      </c>
      <c r="Y1928" s="93"/>
      <c r="Z1928" s="93"/>
      <c r="AA1928" t="s">
        <v>9312</v>
      </c>
      <c r="AB1928" t="s">
        <v>9313</v>
      </c>
    </row>
    <row r="1929" spans="1:28" x14ac:dyDescent="0.3">
      <c r="A1929" s="8" t="b">
        <f t="shared" si="90"/>
        <v>0</v>
      </c>
      <c r="B1929" t="str">
        <f t="shared" si="91"/>
        <v>toughvines</v>
      </c>
      <c r="C1929" s="10" t="str">
        <f t="shared" si="92"/>
        <v>tough_vines</v>
      </c>
      <c r="D1929">
        <v>7197</v>
      </c>
      <c r="E1929" t="s">
        <v>24</v>
      </c>
      <c r="F1929" t="s">
        <v>10104</v>
      </c>
      <c r="G1929" t="s">
        <v>26</v>
      </c>
      <c r="H1929" t="s">
        <v>10105</v>
      </c>
      <c r="I1929" t="s">
        <v>28</v>
      </c>
      <c r="J1929" s="6">
        <v>500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24</v>
      </c>
      <c r="R1929">
        <v>0</v>
      </c>
      <c r="S1929">
        <v>0</v>
      </c>
      <c r="T1929" t="s">
        <v>29</v>
      </c>
      <c r="U1929" t="s">
        <v>29</v>
      </c>
      <c r="V1929" t="s">
        <v>29</v>
      </c>
      <c r="W1929" t="s">
        <v>30</v>
      </c>
      <c r="Y1929" s="93"/>
      <c r="Z1929" s="93"/>
      <c r="AA1929" t="s">
        <v>10106</v>
      </c>
      <c r="AB1929" t="s">
        <v>10107</v>
      </c>
    </row>
    <row r="1930" spans="1:28" x14ac:dyDescent="0.3">
      <c r="A1930" s="8" t="b">
        <f t="shared" si="90"/>
        <v>0</v>
      </c>
      <c r="B1930" t="str">
        <f t="shared" si="91"/>
        <v>greatleaf</v>
      </c>
      <c r="C1930" s="10" t="str">
        <f t="shared" si="92"/>
        <v>great_leaf</v>
      </c>
      <c r="D1930">
        <v>7198</v>
      </c>
      <c r="E1930" t="s">
        <v>24</v>
      </c>
      <c r="F1930" t="s">
        <v>4762</v>
      </c>
      <c r="G1930" t="s">
        <v>26</v>
      </c>
      <c r="H1930" t="s">
        <v>4763</v>
      </c>
      <c r="I1930" t="s">
        <v>28</v>
      </c>
      <c r="J1930">
        <v>610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24</v>
      </c>
      <c r="R1930">
        <v>0</v>
      </c>
      <c r="S1930">
        <v>0</v>
      </c>
      <c r="T1930" t="s">
        <v>29</v>
      </c>
      <c r="U1930" t="s">
        <v>29</v>
      </c>
      <c r="V1930" t="s">
        <v>29</v>
      </c>
      <c r="W1930" t="s">
        <v>30</v>
      </c>
      <c r="Y1930" s="93"/>
      <c r="Z1930" s="93"/>
      <c r="AA1930" t="s">
        <v>4764</v>
      </c>
      <c r="AB1930" t="s">
        <v>4765</v>
      </c>
    </row>
    <row r="1931" spans="1:28" x14ac:dyDescent="0.3">
      <c r="A1931" s="8" t="b">
        <f t="shared" si="90"/>
        <v>0</v>
      </c>
      <c r="B1931" t="str">
        <f t="shared" si="91"/>
        <v>flexiblestring</v>
      </c>
      <c r="C1931" s="10" t="str">
        <f t="shared" si="92"/>
        <v>flexible_string</v>
      </c>
      <c r="D1931">
        <v>7200</v>
      </c>
      <c r="E1931" t="s">
        <v>24</v>
      </c>
      <c r="F1931" t="s">
        <v>4098</v>
      </c>
      <c r="G1931" t="s">
        <v>26</v>
      </c>
      <c r="H1931" t="s">
        <v>4099</v>
      </c>
      <c r="I1931" t="s">
        <v>28</v>
      </c>
      <c r="J1931" s="93">
        <v>380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24</v>
      </c>
      <c r="R1931">
        <v>0</v>
      </c>
      <c r="S1931">
        <v>0</v>
      </c>
      <c r="T1931" t="s">
        <v>29</v>
      </c>
      <c r="U1931" t="s">
        <v>29</v>
      </c>
      <c r="V1931" t="s">
        <v>29</v>
      </c>
      <c r="W1931" t="s">
        <v>30</v>
      </c>
      <c r="Y1931" s="93"/>
      <c r="Z1931" s="93"/>
      <c r="AA1931" t="s">
        <v>4100</v>
      </c>
      <c r="AB1931" t="s">
        <v>4101</v>
      </c>
    </row>
    <row r="1932" spans="1:28" x14ac:dyDescent="0.3">
      <c r="A1932" s="8" t="b">
        <f t="shared" si="90"/>
        <v>0</v>
      </c>
      <c r="B1932" t="str">
        <f t="shared" si="91"/>
        <v>log</v>
      </c>
      <c r="C1932" s="10" t="str">
        <f t="shared" si="92"/>
        <v>log</v>
      </c>
      <c r="D1932">
        <v>7201</v>
      </c>
      <c r="E1932" t="s">
        <v>24</v>
      </c>
      <c r="F1932" t="s">
        <v>6155</v>
      </c>
      <c r="G1932" t="s">
        <v>26</v>
      </c>
      <c r="H1932" t="s">
        <v>6155</v>
      </c>
      <c r="I1932" t="s">
        <v>28</v>
      </c>
      <c r="J1932" s="93">
        <v>250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24</v>
      </c>
      <c r="R1932">
        <v>0</v>
      </c>
      <c r="S1932">
        <v>0</v>
      </c>
      <c r="T1932" t="s">
        <v>29</v>
      </c>
      <c r="U1932" t="s">
        <v>29</v>
      </c>
      <c r="V1932" t="s">
        <v>29</v>
      </c>
      <c r="W1932" t="s">
        <v>30</v>
      </c>
      <c r="Y1932" s="93"/>
      <c r="Z1932" s="93"/>
      <c r="AA1932" t="s">
        <v>6156</v>
      </c>
      <c r="AB1932" t="s">
        <v>6157</v>
      </c>
    </row>
    <row r="1933" spans="1:28" x14ac:dyDescent="0.3">
      <c r="A1933" s="8" t="b">
        <f t="shared" si="90"/>
        <v>0</v>
      </c>
      <c r="B1933" t="str">
        <f t="shared" si="91"/>
        <v>solidtwig</v>
      </c>
      <c r="C1933" s="10" t="str">
        <f t="shared" si="92"/>
        <v>solid_twig</v>
      </c>
      <c r="D1933">
        <v>7203</v>
      </c>
      <c r="E1933" t="s">
        <v>24</v>
      </c>
      <c r="F1933" t="s">
        <v>9342</v>
      </c>
      <c r="G1933" t="s">
        <v>26</v>
      </c>
      <c r="H1933" t="s">
        <v>9343</v>
      </c>
      <c r="I1933" t="s">
        <v>28</v>
      </c>
      <c r="J1933" s="6">
        <v>190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24</v>
      </c>
      <c r="R1933">
        <v>0</v>
      </c>
      <c r="S1933">
        <v>0</v>
      </c>
      <c r="T1933" t="s">
        <v>29</v>
      </c>
      <c r="U1933" t="s">
        <v>29</v>
      </c>
      <c r="V1933" t="s">
        <v>29</v>
      </c>
      <c r="W1933" t="s">
        <v>30</v>
      </c>
      <c r="Y1933" s="93"/>
      <c r="Z1933" s="93"/>
      <c r="AA1933" t="s">
        <v>9344</v>
      </c>
      <c r="AB1933" t="s">
        <v>9345</v>
      </c>
    </row>
    <row r="1934" spans="1:28" x14ac:dyDescent="0.3">
      <c r="A1934" s="8" t="b">
        <f t="shared" si="90"/>
        <v>0</v>
      </c>
      <c r="B1934" t="str">
        <f t="shared" si="91"/>
        <v>pieceofblackcloth</v>
      </c>
      <c r="C1934" s="10" t="str">
        <f t="shared" si="92"/>
        <v>piece_of_black_cloth</v>
      </c>
      <c r="D1934">
        <v>7205</v>
      </c>
      <c r="E1934" t="s">
        <v>24</v>
      </c>
      <c r="F1934" t="s">
        <v>7576</v>
      </c>
      <c r="G1934" t="s">
        <v>26</v>
      </c>
      <c r="H1934" t="s">
        <v>7577</v>
      </c>
      <c r="I1934" t="s">
        <v>28</v>
      </c>
      <c r="J1934" s="93">
        <v>526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24</v>
      </c>
      <c r="R1934">
        <v>0</v>
      </c>
      <c r="S1934">
        <v>0</v>
      </c>
      <c r="T1934" t="s">
        <v>29</v>
      </c>
      <c r="U1934" t="s">
        <v>29</v>
      </c>
      <c r="V1934" t="s">
        <v>29</v>
      </c>
      <c r="W1934" t="s">
        <v>30</v>
      </c>
      <c r="Y1934" s="93"/>
      <c r="Z1934" s="93"/>
      <c r="AA1934" t="s">
        <v>7578</v>
      </c>
      <c r="AB1934" t="s">
        <v>7579</v>
      </c>
    </row>
    <row r="1935" spans="1:28" x14ac:dyDescent="0.3">
      <c r="A1935" s="8" t="b">
        <f t="shared" si="90"/>
        <v>0</v>
      </c>
      <c r="B1935" t="str">
        <f t="shared" si="91"/>
        <v>blackkittydoll</v>
      </c>
      <c r="C1935" s="10" t="str">
        <f t="shared" si="92"/>
        <v>black_kitty_doll</v>
      </c>
      <c r="D1935">
        <v>7206</v>
      </c>
      <c r="E1935" t="s">
        <v>24</v>
      </c>
      <c r="F1935" t="s">
        <v>1189</v>
      </c>
      <c r="G1935" t="s">
        <v>26</v>
      </c>
      <c r="H1935" t="s">
        <v>1190</v>
      </c>
      <c r="I1935" t="s">
        <v>28</v>
      </c>
      <c r="J1935" s="1">
        <v>1440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24</v>
      </c>
      <c r="R1935">
        <v>0</v>
      </c>
      <c r="S1935">
        <v>0</v>
      </c>
      <c r="T1935" t="s">
        <v>29</v>
      </c>
      <c r="U1935" t="s">
        <v>29</v>
      </c>
      <c r="V1935" t="s">
        <v>29</v>
      </c>
      <c r="W1935" t="s">
        <v>30</v>
      </c>
      <c r="Y1935" s="93"/>
      <c r="Z1935" s="93"/>
      <c r="AA1935" t="s">
        <v>1191</v>
      </c>
      <c r="AB1935" t="s">
        <v>1192</v>
      </c>
    </row>
    <row r="1936" spans="1:28" x14ac:dyDescent="0.3">
      <c r="A1936" s="8" t="b">
        <f t="shared" si="90"/>
        <v>0</v>
      </c>
      <c r="B1936" t="str">
        <f t="shared" si="91"/>
        <v>oldmanteau</v>
      </c>
      <c r="C1936" s="10" t="str">
        <f t="shared" si="92"/>
        <v>old_manteau</v>
      </c>
      <c r="D1936">
        <v>7207</v>
      </c>
      <c r="E1936" t="s">
        <v>24</v>
      </c>
      <c r="F1936" t="s">
        <v>7214</v>
      </c>
      <c r="G1936" t="s">
        <v>26</v>
      </c>
      <c r="H1936" t="s">
        <v>7215</v>
      </c>
      <c r="I1936" t="s">
        <v>28</v>
      </c>
      <c r="J1936" s="1">
        <v>1050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24</v>
      </c>
      <c r="R1936">
        <v>0</v>
      </c>
      <c r="S1936">
        <v>0</v>
      </c>
      <c r="T1936" t="s">
        <v>29</v>
      </c>
      <c r="U1936" t="s">
        <v>29</v>
      </c>
      <c r="V1936" t="s">
        <v>29</v>
      </c>
      <c r="W1936" t="s">
        <v>30</v>
      </c>
      <c r="Y1936" s="93"/>
      <c r="Z1936" s="93"/>
      <c r="AA1936" t="s">
        <v>7216</v>
      </c>
      <c r="AB1936" t="s">
        <v>7217</v>
      </c>
    </row>
    <row r="1937" spans="1:28" x14ac:dyDescent="0.3">
      <c r="A1937" s="8" t="b">
        <f t="shared" si="90"/>
        <v>0</v>
      </c>
      <c r="B1937" t="str">
        <f t="shared" si="91"/>
        <v>dullahan'shelm</v>
      </c>
      <c r="C1937" s="10" t="str">
        <f t="shared" si="92"/>
        <v>dullahan's_helm</v>
      </c>
      <c r="D1937">
        <v>7209</v>
      </c>
      <c r="E1937" t="s">
        <v>24</v>
      </c>
      <c r="F1937" t="s">
        <v>3448</v>
      </c>
      <c r="G1937" t="s">
        <v>26</v>
      </c>
      <c r="H1937" t="s">
        <v>3449</v>
      </c>
      <c r="I1937" t="s">
        <v>28</v>
      </c>
      <c r="J1937" s="1">
        <v>1350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24</v>
      </c>
      <c r="R1937">
        <v>0</v>
      </c>
      <c r="S1937">
        <v>0</v>
      </c>
      <c r="T1937" t="s">
        <v>29</v>
      </c>
      <c r="U1937" t="s">
        <v>29</v>
      </c>
      <c r="V1937" t="s">
        <v>29</v>
      </c>
      <c r="W1937" t="s">
        <v>30</v>
      </c>
      <c r="Y1937" s="93"/>
      <c r="Z1937" s="93"/>
      <c r="AA1937" t="s">
        <v>3450</v>
      </c>
      <c r="AB1937" t="s">
        <v>3451</v>
      </c>
    </row>
    <row r="1938" spans="1:28" x14ac:dyDescent="0.3">
      <c r="A1938" s="8" t="b">
        <f t="shared" si="90"/>
        <v>0</v>
      </c>
      <c r="B1938" t="str">
        <f t="shared" si="91"/>
        <v>dullahanarmor</v>
      </c>
      <c r="C1938" s="10" t="str">
        <f t="shared" si="92"/>
        <v>dullahan_armor</v>
      </c>
      <c r="D1938">
        <v>7210</v>
      </c>
      <c r="E1938" t="s">
        <v>24</v>
      </c>
      <c r="F1938" t="s">
        <v>3440</v>
      </c>
      <c r="G1938" t="s">
        <v>26</v>
      </c>
      <c r="H1938" t="s">
        <v>3441</v>
      </c>
      <c r="I1938" t="s">
        <v>28</v>
      </c>
      <c r="J1938">
        <v>790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24</v>
      </c>
      <c r="R1938">
        <v>0</v>
      </c>
      <c r="S1938">
        <v>0</v>
      </c>
      <c r="T1938" t="s">
        <v>29</v>
      </c>
      <c r="U1938" t="s">
        <v>29</v>
      </c>
      <c r="V1938" t="s">
        <v>29</v>
      </c>
      <c r="W1938" t="s">
        <v>30</v>
      </c>
      <c r="Y1938" s="93"/>
      <c r="Z1938" s="93"/>
      <c r="AA1938" t="s">
        <v>3442</v>
      </c>
      <c r="AB1938" t="s">
        <v>3443</v>
      </c>
    </row>
    <row r="1939" spans="1:28" x14ac:dyDescent="0.3">
      <c r="A1939" s="8" t="b">
        <f t="shared" si="90"/>
        <v>0</v>
      </c>
      <c r="B1939" t="str">
        <f t="shared" si="91"/>
        <v>rojertapiece</v>
      </c>
      <c r="C1939" s="10" t="str">
        <f t="shared" si="92"/>
        <v>rojerta_piece</v>
      </c>
      <c r="D1939">
        <v>7211</v>
      </c>
      <c r="E1939" t="s">
        <v>24</v>
      </c>
      <c r="F1939" t="s">
        <v>8486</v>
      </c>
      <c r="G1939" t="s">
        <v>26</v>
      </c>
      <c r="H1939" t="s">
        <v>8487</v>
      </c>
      <c r="I1939" t="s">
        <v>28</v>
      </c>
      <c r="J1939" s="1">
        <v>2600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24</v>
      </c>
      <c r="R1939">
        <v>0</v>
      </c>
      <c r="S1939">
        <v>0</v>
      </c>
      <c r="T1939" t="s">
        <v>29</v>
      </c>
      <c r="U1939" t="s">
        <v>29</v>
      </c>
      <c r="V1939" t="s">
        <v>29</v>
      </c>
      <c r="W1939" t="s">
        <v>30</v>
      </c>
      <c r="Y1939" s="93"/>
      <c r="Z1939" s="93"/>
      <c r="AA1939" t="s">
        <v>8488</v>
      </c>
      <c r="AB1939" t="s">
        <v>8489</v>
      </c>
    </row>
    <row r="1940" spans="1:28" x14ac:dyDescent="0.3">
      <c r="A1940" s="8" t="b">
        <f t="shared" si="90"/>
        <v>0</v>
      </c>
      <c r="B1940" t="str">
        <f t="shared" si="91"/>
        <v>hangingdoll</v>
      </c>
      <c r="C1940" s="10" t="str">
        <f t="shared" si="92"/>
        <v>hanging_doll</v>
      </c>
      <c r="D1940">
        <v>7212</v>
      </c>
      <c r="E1940" t="s">
        <v>24</v>
      </c>
      <c r="F1940" t="s">
        <v>4969</v>
      </c>
      <c r="G1940" t="s">
        <v>26</v>
      </c>
      <c r="H1940" t="s">
        <v>4970</v>
      </c>
      <c r="I1940" t="s">
        <v>28</v>
      </c>
      <c r="J1940" s="1">
        <v>1020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24</v>
      </c>
      <c r="R1940">
        <v>0</v>
      </c>
      <c r="S1940">
        <v>0</v>
      </c>
      <c r="T1940" t="s">
        <v>29</v>
      </c>
      <c r="U1940" t="s">
        <v>29</v>
      </c>
      <c r="V1940" t="s">
        <v>29</v>
      </c>
      <c r="W1940" t="s">
        <v>30</v>
      </c>
      <c r="Y1940" s="93"/>
      <c r="Z1940" s="93"/>
      <c r="AA1940" t="s">
        <v>4971</v>
      </c>
      <c r="AB1940" t="s">
        <v>4972</v>
      </c>
    </row>
    <row r="1941" spans="1:28" x14ac:dyDescent="0.3">
      <c r="A1941" s="8" t="b">
        <f t="shared" si="90"/>
        <v>0</v>
      </c>
      <c r="B1941" t="str">
        <f t="shared" si="91"/>
        <v>needlepouch</v>
      </c>
      <c r="C1941" s="10" t="str">
        <f t="shared" si="92"/>
        <v>needle_pouch</v>
      </c>
      <c r="D1941">
        <v>7213</v>
      </c>
      <c r="E1941" t="s">
        <v>24</v>
      </c>
      <c r="F1941" t="s">
        <v>7043</v>
      </c>
      <c r="G1941" t="s">
        <v>26</v>
      </c>
      <c r="H1941" t="s">
        <v>7044</v>
      </c>
      <c r="I1941" t="s">
        <v>28</v>
      </c>
      <c r="J1941" s="6">
        <v>832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24</v>
      </c>
      <c r="R1941">
        <v>0</v>
      </c>
      <c r="S1941">
        <v>0</v>
      </c>
      <c r="T1941" t="s">
        <v>29</v>
      </c>
      <c r="U1941" t="s">
        <v>29</v>
      </c>
      <c r="V1941" t="s">
        <v>29</v>
      </c>
      <c r="W1941" t="s">
        <v>30</v>
      </c>
      <c r="Y1941" s="93"/>
      <c r="Z1941" s="93"/>
      <c r="AA1941" t="s">
        <v>7045</v>
      </c>
      <c r="AB1941" t="s">
        <v>7046</v>
      </c>
    </row>
    <row r="1942" spans="1:28" x14ac:dyDescent="0.3">
      <c r="A1942" s="8" t="b">
        <f t="shared" si="90"/>
        <v>0</v>
      </c>
      <c r="B1942" t="str">
        <f t="shared" si="91"/>
        <v>batcage</v>
      </c>
      <c r="C1942" s="10" t="str">
        <f t="shared" si="92"/>
        <v>bat_cage</v>
      </c>
      <c r="D1942">
        <v>7214</v>
      </c>
      <c r="E1942" t="s">
        <v>24</v>
      </c>
      <c r="F1942" t="s">
        <v>803</v>
      </c>
      <c r="G1942" t="s">
        <v>26</v>
      </c>
      <c r="H1942" t="s">
        <v>804</v>
      </c>
      <c r="I1942" t="s">
        <v>28</v>
      </c>
      <c r="J1942" s="6">
        <v>880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24</v>
      </c>
      <c r="R1942">
        <v>0</v>
      </c>
      <c r="S1942">
        <v>0</v>
      </c>
      <c r="T1942" t="s">
        <v>29</v>
      </c>
      <c r="U1942" t="s">
        <v>29</v>
      </c>
      <c r="V1942" t="s">
        <v>29</v>
      </c>
      <c r="W1942" t="s">
        <v>30</v>
      </c>
      <c r="Y1942" s="93"/>
      <c r="Z1942" s="93"/>
      <c r="AA1942" t="s">
        <v>805</v>
      </c>
      <c r="AB1942" t="s">
        <v>806</v>
      </c>
    </row>
    <row r="1943" spans="1:28" x14ac:dyDescent="0.3">
      <c r="A1943" s="8" t="b">
        <f t="shared" si="90"/>
        <v>0</v>
      </c>
      <c r="B1943" t="str">
        <f t="shared" si="91"/>
        <v>brokenneedle</v>
      </c>
      <c r="C1943" s="10" t="str">
        <f t="shared" si="92"/>
        <v>broken_needle</v>
      </c>
      <c r="D1943">
        <v>7215</v>
      </c>
      <c r="E1943" t="s">
        <v>24</v>
      </c>
      <c r="F1943" t="s">
        <v>1625</v>
      </c>
      <c r="G1943" t="s">
        <v>26</v>
      </c>
      <c r="H1943" t="s">
        <v>1626</v>
      </c>
      <c r="I1943" t="s">
        <v>28</v>
      </c>
      <c r="J1943">
        <v>690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24</v>
      </c>
      <c r="R1943">
        <v>0</v>
      </c>
      <c r="S1943">
        <v>0</v>
      </c>
      <c r="T1943" t="s">
        <v>29</v>
      </c>
      <c r="U1943" t="s">
        <v>29</v>
      </c>
      <c r="V1943" t="s">
        <v>29</v>
      </c>
      <c r="W1943" t="s">
        <v>30</v>
      </c>
      <c r="Y1943" s="93"/>
      <c r="Z1943" s="93"/>
      <c r="AA1943" t="s">
        <v>1627</v>
      </c>
      <c r="AB1943" t="s">
        <v>1628</v>
      </c>
    </row>
    <row r="1944" spans="1:28" x14ac:dyDescent="0.3">
      <c r="A1944" s="8" t="b">
        <f t="shared" si="90"/>
        <v>0</v>
      </c>
      <c r="B1944" t="str">
        <f t="shared" si="91"/>
        <v>redscarf</v>
      </c>
      <c r="C1944" s="10" t="str">
        <f t="shared" si="92"/>
        <v>red_scarf</v>
      </c>
      <c r="D1944">
        <v>7216</v>
      </c>
      <c r="E1944" t="s">
        <v>24</v>
      </c>
      <c r="F1944" t="s">
        <v>8247</v>
      </c>
      <c r="G1944" t="s">
        <v>26</v>
      </c>
      <c r="H1944" t="s">
        <v>8248</v>
      </c>
      <c r="I1944" t="s">
        <v>28</v>
      </c>
      <c r="J1944">
        <v>660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24</v>
      </c>
      <c r="R1944">
        <v>0</v>
      </c>
      <c r="S1944">
        <v>0</v>
      </c>
      <c r="T1944" t="s">
        <v>29</v>
      </c>
      <c r="U1944" t="s">
        <v>29</v>
      </c>
      <c r="V1944" t="s">
        <v>29</v>
      </c>
      <c r="W1944" t="s">
        <v>30</v>
      </c>
      <c r="Y1944" s="93"/>
      <c r="Z1944" s="93"/>
      <c r="AA1944" t="s">
        <v>8249</v>
      </c>
      <c r="AB1944" t="s">
        <v>8250</v>
      </c>
    </row>
    <row r="1945" spans="1:28" x14ac:dyDescent="0.3">
      <c r="A1945" s="8" t="b">
        <f t="shared" si="90"/>
        <v>0</v>
      </c>
      <c r="B1945" t="str">
        <f t="shared" si="91"/>
        <v>spool</v>
      </c>
      <c r="C1945" s="10" t="str">
        <f t="shared" si="92"/>
        <v>spool</v>
      </c>
      <c r="D1945">
        <v>7217</v>
      </c>
      <c r="E1945" t="s">
        <v>24</v>
      </c>
      <c r="F1945" t="s">
        <v>9482</v>
      </c>
      <c r="G1945" t="s">
        <v>26</v>
      </c>
      <c r="H1945" t="s">
        <v>9482</v>
      </c>
      <c r="I1945" t="s">
        <v>28</v>
      </c>
      <c r="J1945" s="6">
        <v>424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24</v>
      </c>
      <c r="R1945">
        <v>0</v>
      </c>
      <c r="S1945">
        <v>0</v>
      </c>
      <c r="T1945" t="s">
        <v>29</v>
      </c>
      <c r="U1945" t="s">
        <v>29</v>
      </c>
      <c r="V1945" t="s">
        <v>29</v>
      </c>
      <c r="W1945" t="s">
        <v>30</v>
      </c>
      <c r="Y1945" s="93"/>
      <c r="Z1945" s="93"/>
      <c r="AA1945" t="s">
        <v>9483</v>
      </c>
      <c r="AB1945" t="s">
        <v>9484</v>
      </c>
    </row>
    <row r="1946" spans="1:28" x14ac:dyDescent="0.3">
      <c r="A1946" s="8" t="b">
        <f t="shared" si="90"/>
        <v>0</v>
      </c>
      <c r="B1946" t="str">
        <f t="shared" si="91"/>
        <v>stripedsocks</v>
      </c>
      <c r="C1946" s="10" t="str">
        <f t="shared" si="92"/>
        <v>striped_socks</v>
      </c>
      <c r="D1946">
        <v>7219</v>
      </c>
      <c r="E1946" t="s">
        <v>24</v>
      </c>
      <c r="F1946" t="s">
        <v>9706</v>
      </c>
      <c r="G1946" t="s">
        <v>26</v>
      </c>
      <c r="H1946" t="s">
        <v>9707</v>
      </c>
      <c r="I1946" t="s">
        <v>28</v>
      </c>
      <c r="J1946" s="6">
        <v>920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24</v>
      </c>
      <c r="R1946">
        <v>0</v>
      </c>
      <c r="S1946">
        <v>0</v>
      </c>
      <c r="T1946" t="s">
        <v>29</v>
      </c>
      <c r="U1946" t="s">
        <v>29</v>
      </c>
      <c r="V1946" t="s">
        <v>29</v>
      </c>
      <c r="W1946" t="s">
        <v>30</v>
      </c>
      <c r="Y1946" s="93"/>
      <c r="Z1946" s="93"/>
      <c r="AA1946" t="s">
        <v>9708</v>
      </c>
      <c r="AB1946" t="s">
        <v>9709</v>
      </c>
    </row>
    <row r="1947" spans="1:28" x14ac:dyDescent="0.3">
      <c r="A1947" s="8" t="b">
        <f t="shared" si="90"/>
        <v>0</v>
      </c>
      <c r="B1947" t="str">
        <f t="shared" si="91"/>
        <v>ectoplasm</v>
      </c>
      <c r="C1947" s="10" t="str">
        <f t="shared" si="92"/>
        <v>ectoplasm</v>
      </c>
      <c r="D1947">
        <v>7220</v>
      </c>
      <c r="E1947" t="s">
        <v>24</v>
      </c>
      <c r="F1947" t="s">
        <v>3516</v>
      </c>
      <c r="G1947" t="s">
        <v>26</v>
      </c>
      <c r="H1947" t="s">
        <v>3516</v>
      </c>
      <c r="I1947" t="s">
        <v>28</v>
      </c>
      <c r="J1947" s="8">
        <v>322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24</v>
      </c>
      <c r="R1947">
        <v>0</v>
      </c>
      <c r="S1947">
        <v>0</v>
      </c>
      <c r="T1947" t="s">
        <v>29</v>
      </c>
      <c r="U1947" t="s">
        <v>29</v>
      </c>
      <c r="V1947" t="s">
        <v>29</v>
      </c>
      <c r="W1947" t="s">
        <v>30</v>
      </c>
      <c r="Y1947" s="93"/>
      <c r="Z1947" s="93"/>
      <c r="AA1947" t="s">
        <v>3517</v>
      </c>
      <c r="AB1947" t="s">
        <v>3518</v>
      </c>
    </row>
    <row r="1948" spans="1:28" x14ac:dyDescent="0.3">
      <c r="A1948" s="8" t="b">
        <f t="shared" si="90"/>
        <v>0</v>
      </c>
      <c r="B1948" t="str">
        <f t="shared" si="91"/>
        <v>tangledchain</v>
      </c>
      <c r="C1948" s="10" t="str">
        <f t="shared" si="92"/>
        <v>tangled_chain</v>
      </c>
      <c r="D1948">
        <v>7221</v>
      </c>
      <c r="E1948" t="s">
        <v>24</v>
      </c>
      <c r="F1948" t="s">
        <v>9888</v>
      </c>
      <c r="G1948" t="s">
        <v>26</v>
      </c>
      <c r="H1948" t="s">
        <v>9889</v>
      </c>
      <c r="I1948" t="s">
        <v>28</v>
      </c>
      <c r="J1948" s="93">
        <v>740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24</v>
      </c>
      <c r="R1948">
        <v>0</v>
      </c>
      <c r="S1948">
        <v>0</v>
      </c>
      <c r="T1948" t="s">
        <v>29</v>
      </c>
      <c r="U1948" t="s">
        <v>29</v>
      </c>
      <c r="V1948" t="s">
        <v>29</v>
      </c>
      <c r="W1948" t="s">
        <v>30</v>
      </c>
      <c r="Y1948" s="93"/>
      <c r="Z1948" s="93"/>
      <c r="AA1948" t="s">
        <v>9890</v>
      </c>
      <c r="AB1948" t="s">
        <v>9891</v>
      </c>
    </row>
    <row r="1949" spans="1:28" x14ac:dyDescent="0.3">
      <c r="A1949" s="8" t="b">
        <f t="shared" si="90"/>
        <v>0</v>
      </c>
      <c r="B1949" t="str">
        <f t="shared" si="91"/>
        <v>pill</v>
      </c>
      <c r="C1949" s="10" t="str">
        <f t="shared" si="92"/>
        <v>pill</v>
      </c>
      <c r="D1949">
        <v>7226</v>
      </c>
      <c r="E1949" t="s">
        <v>24</v>
      </c>
      <c r="F1949" t="s">
        <v>7641</v>
      </c>
      <c r="G1949" t="s">
        <v>26</v>
      </c>
      <c r="H1949" t="s">
        <v>7642</v>
      </c>
      <c r="I1949" t="s">
        <v>28</v>
      </c>
      <c r="J1949" s="8">
        <v>2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24</v>
      </c>
      <c r="R1949">
        <v>0</v>
      </c>
      <c r="S1949">
        <v>0</v>
      </c>
      <c r="T1949" t="s">
        <v>29</v>
      </c>
      <c r="U1949" t="s">
        <v>29</v>
      </c>
      <c r="V1949" t="s">
        <v>29</v>
      </c>
      <c r="W1949" t="s">
        <v>30</v>
      </c>
      <c r="Y1949" s="93"/>
      <c r="Z1949" s="93"/>
      <c r="AA1949" t="s">
        <v>7643</v>
      </c>
      <c r="AB1949" t="s">
        <v>7644</v>
      </c>
    </row>
    <row r="1950" spans="1:28" x14ac:dyDescent="0.3">
      <c r="A1950" s="8" t="b">
        <f t="shared" si="90"/>
        <v>0</v>
      </c>
      <c r="B1950" t="str">
        <f t="shared" si="91"/>
        <v>goldbullion</v>
      </c>
      <c r="C1950" s="10" t="str">
        <f t="shared" si="92"/>
        <v>gold_bullion</v>
      </c>
      <c r="D1950">
        <v>7228</v>
      </c>
      <c r="E1950" t="s">
        <v>24</v>
      </c>
      <c r="F1950" t="s">
        <v>4613</v>
      </c>
      <c r="G1950" t="s">
        <v>26</v>
      </c>
      <c r="H1950" t="s">
        <v>4614</v>
      </c>
      <c r="I1950" t="s">
        <v>28</v>
      </c>
      <c r="J1950" s="1">
        <v>1000</v>
      </c>
      <c r="K1950">
        <v>30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24</v>
      </c>
      <c r="R1950">
        <v>0</v>
      </c>
      <c r="S1950">
        <v>0</v>
      </c>
      <c r="T1950" t="s">
        <v>29</v>
      </c>
      <c r="U1950" t="s">
        <v>29</v>
      </c>
      <c r="V1950" t="s">
        <v>29</v>
      </c>
      <c r="W1950" t="s">
        <v>30</v>
      </c>
      <c r="Y1950" s="93"/>
      <c r="Z1950" s="93"/>
      <c r="AA1950" t="s">
        <v>4615</v>
      </c>
      <c r="AB1950" t="s">
        <v>4616</v>
      </c>
    </row>
    <row r="1951" spans="1:28" x14ac:dyDescent="0.3">
      <c r="A1951" s="8" t="b">
        <f t="shared" si="90"/>
        <v>0</v>
      </c>
      <c r="B1951" t="str">
        <f t="shared" si="91"/>
        <v>silverbullion</v>
      </c>
      <c r="C1951" s="10" t="str">
        <f t="shared" si="92"/>
        <v>silver_bullion</v>
      </c>
      <c r="D1951">
        <v>7229</v>
      </c>
      <c r="E1951" t="s">
        <v>24</v>
      </c>
      <c r="F1951" t="s">
        <v>9068</v>
      </c>
      <c r="G1951" t="s">
        <v>26</v>
      </c>
      <c r="H1951" t="s">
        <v>9069</v>
      </c>
      <c r="I1951" t="s">
        <v>28</v>
      </c>
      <c r="J1951" s="1">
        <v>1000</v>
      </c>
      <c r="K1951">
        <v>30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24</v>
      </c>
      <c r="R1951">
        <v>0</v>
      </c>
      <c r="S1951">
        <v>0</v>
      </c>
      <c r="T1951" t="s">
        <v>29</v>
      </c>
      <c r="U1951" t="s">
        <v>29</v>
      </c>
      <c r="V1951" t="s">
        <v>29</v>
      </c>
      <c r="W1951" t="s">
        <v>30</v>
      </c>
      <c r="Y1951" s="93"/>
      <c r="Z1951" s="93"/>
      <c r="AA1951" t="s">
        <v>9070</v>
      </c>
      <c r="AB1951" t="s">
        <v>9071</v>
      </c>
    </row>
    <row r="1952" spans="1:28" x14ac:dyDescent="0.3">
      <c r="A1952" s="8" t="b">
        <f t="shared" si="90"/>
        <v>0</v>
      </c>
      <c r="B1952" t="str">
        <f t="shared" si="91"/>
        <v>whitegoldbullion</v>
      </c>
      <c r="C1952" s="10" t="str">
        <f t="shared" si="92"/>
        <v>white_gold_bullion</v>
      </c>
      <c r="D1952">
        <v>7230</v>
      </c>
      <c r="E1952" t="s">
        <v>24</v>
      </c>
      <c r="F1952" t="s">
        <v>10649</v>
      </c>
      <c r="G1952" t="s">
        <v>26</v>
      </c>
      <c r="H1952" t="s">
        <v>10650</v>
      </c>
      <c r="I1952" t="s">
        <v>28</v>
      </c>
      <c r="J1952" s="1">
        <v>1000</v>
      </c>
      <c r="K1952">
        <v>30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24</v>
      </c>
      <c r="R1952">
        <v>0</v>
      </c>
      <c r="S1952">
        <v>0</v>
      </c>
      <c r="T1952" t="s">
        <v>29</v>
      </c>
      <c r="U1952" t="s">
        <v>29</v>
      </c>
      <c r="V1952" t="s">
        <v>29</v>
      </c>
      <c r="W1952" t="s">
        <v>30</v>
      </c>
      <c r="Y1952" s="93"/>
      <c r="Z1952" s="93"/>
      <c r="AA1952" t="s">
        <v>10651</v>
      </c>
      <c r="AB1952" t="s">
        <v>10652</v>
      </c>
    </row>
    <row r="1953" spans="1:28" x14ac:dyDescent="0.3">
      <c r="A1953" s="8" t="b">
        <f t="shared" si="90"/>
        <v>0</v>
      </c>
      <c r="B1953" t="str">
        <f t="shared" si="91"/>
        <v>goldore</v>
      </c>
      <c r="C1953" s="10" t="str">
        <f t="shared" si="92"/>
        <v>gold_ore</v>
      </c>
      <c r="D1953">
        <v>7231</v>
      </c>
      <c r="E1953" t="s">
        <v>24</v>
      </c>
      <c r="F1953" t="s">
        <v>4625</v>
      </c>
      <c r="G1953" t="s">
        <v>26</v>
      </c>
      <c r="H1953" t="s">
        <v>4626</v>
      </c>
      <c r="I1953" t="s">
        <v>28</v>
      </c>
      <c r="J1953">
        <v>20</v>
      </c>
      <c r="K1953">
        <v>15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24</v>
      </c>
      <c r="R1953">
        <v>0</v>
      </c>
      <c r="S1953">
        <v>0</v>
      </c>
      <c r="T1953" t="s">
        <v>29</v>
      </c>
      <c r="U1953" t="s">
        <v>29</v>
      </c>
      <c r="V1953" t="s">
        <v>29</v>
      </c>
      <c r="W1953" t="s">
        <v>30</v>
      </c>
      <c r="Y1953" s="93"/>
      <c r="Z1953" s="93"/>
      <c r="AA1953" t="s">
        <v>4627</v>
      </c>
      <c r="AB1953" t="s">
        <v>4628</v>
      </c>
    </row>
    <row r="1954" spans="1:28" x14ac:dyDescent="0.3">
      <c r="A1954" s="8" t="b">
        <f t="shared" si="90"/>
        <v>0</v>
      </c>
      <c r="B1954" t="str">
        <f t="shared" si="91"/>
        <v>silverore</v>
      </c>
      <c r="C1954" s="10" t="str">
        <f t="shared" si="92"/>
        <v>silver_ore</v>
      </c>
      <c r="D1954">
        <v>7232</v>
      </c>
      <c r="E1954" t="s">
        <v>24</v>
      </c>
      <c r="F1954" t="s">
        <v>9088</v>
      </c>
      <c r="G1954" t="s">
        <v>26</v>
      </c>
      <c r="H1954" t="s">
        <v>9089</v>
      </c>
      <c r="I1954" t="s">
        <v>28</v>
      </c>
      <c r="J1954">
        <v>20</v>
      </c>
      <c r="K1954">
        <v>15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24</v>
      </c>
      <c r="R1954">
        <v>0</v>
      </c>
      <c r="S1954">
        <v>0</v>
      </c>
      <c r="T1954" t="s">
        <v>29</v>
      </c>
      <c r="U1954" t="s">
        <v>29</v>
      </c>
      <c r="V1954" t="s">
        <v>29</v>
      </c>
      <c r="W1954" t="s">
        <v>30</v>
      </c>
      <c r="Y1954" s="93"/>
      <c r="Z1954" s="93"/>
      <c r="AA1954" t="s">
        <v>9090</v>
      </c>
      <c r="AB1954" t="s">
        <v>9091</v>
      </c>
    </row>
    <row r="1955" spans="1:28" x14ac:dyDescent="0.3">
      <c r="A1955" s="8" t="b">
        <f t="shared" si="90"/>
        <v>0</v>
      </c>
      <c r="B1955" t="str">
        <f t="shared" si="91"/>
        <v>mithrilore</v>
      </c>
      <c r="C1955" s="10" t="str">
        <f t="shared" si="92"/>
        <v>mithril_ore</v>
      </c>
      <c r="D1955">
        <v>7233</v>
      </c>
      <c r="E1955" t="s">
        <v>24</v>
      </c>
      <c r="F1955" t="s">
        <v>6748</v>
      </c>
      <c r="G1955" t="s">
        <v>26</v>
      </c>
      <c r="H1955" t="s">
        <v>6749</v>
      </c>
      <c r="I1955" t="s">
        <v>28</v>
      </c>
      <c r="J1955">
        <v>20</v>
      </c>
      <c r="K1955">
        <v>15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24</v>
      </c>
      <c r="R1955">
        <v>0</v>
      </c>
      <c r="S1955">
        <v>0</v>
      </c>
      <c r="T1955" t="s">
        <v>29</v>
      </c>
      <c r="U1955" t="s">
        <v>29</v>
      </c>
      <c r="V1955" t="s">
        <v>29</v>
      </c>
      <c r="W1955" t="s">
        <v>30</v>
      </c>
      <c r="Y1955" s="93"/>
      <c r="Z1955" s="93"/>
      <c r="AA1955" t="s">
        <v>6750</v>
      </c>
      <c r="AB1955" t="s">
        <v>6751</v>
      </c>
    </row>
    <row r="1956" spans="1:28" x14ac:dyDescent="0.3">
      <c r="A1956" s="8" t="b">
        <f t="shared" si="90"/>
        <v>0</v>
      </c>
      <c r="B1956" t="str">
        <f t="shared" si="91"/>
        <v>fan</v>
      </c>
      <c r="C1956" s="10" t="str">
        <f t="shared" si="92"/>
        <v>fan</v>
      </c>
      <c r="D1956">
        <v>7262</v>
      </c>
      <c r="E1956" t="s">
        <v>24</v>
      </c>
      <c r="F1956" t="s">
        <v>3818</v>
      </c>
      <c r="G1956" t="s">
        <v>26</v>
      </c>
      <c r="H1956" t="s">
        <v>3819</v>
      </c>
      <c r="I1956" t="s">
        <v>28</v>
      </c>
      <c r="J1956" s="8">
        <v>466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24</v>
      </c>
      <c r="R1956">
        <v>0</v>
      </c>
      <c r="S1956">
        <v>0</v>
      </c>
      <c r="T1956" t="s">
        <v>29</v>
      </c>
      <c r="U1956" t="s">
        <v>29</v>
      </c>
      <c r="V1956" t="s">
        <v>29</v>
      </c>
      <c r="W1956" t="s">
        <v>30</v>
      </c>
      <c r="Y1956" s="93"/>
      <c r="Z1956" s="93"/>
      <c r="AA1956" t="s">
        <v>3820</v>
      </c>
      <c r="AB1956" t="s">
        <v>3821</v>
      </c>
    </row>
    <row r="1957" spans="1:28" x14ac:dyDescent="0.3">
      <c r="A1957" s="8" t="b">
        <f t="shared" si="90"/>
        <v>0</v>
      </c>
      <c r="B1957" t="str">
        <f t="shared" si="91"/>
        <v>cateyedstone</v>
      </c>
      <c r="C1957" s="10" t="str">
        <f t="shared" si="92"/>
        <v>cat_eyed_stone</v>
      </c>
      <c r="D1957">
        <v>7263</v>
      </c>
      <c r="E1957" t="s">
        <v>24</v>
      </c>
      <c r="F1957" t="s">
        <v>1994</v>
      </c>
      <c r="G1957" t="s">
        <v>26</v>
      </c>
      <c r="H1957" t="s">
        <v>1995</v>
      </c>
      <c r="I1957" t="s">
        <v>28</v>
      </c>
      <c r="J1957">
        <v>954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24</v>
      </c>
      <c r="R1957">
        <v>0</v>
      </c>
      <c r="S1957">
        <v>0</v>
      </c>
      <c r="T1957" t="s">
        <v>29</v>
      </c>
      <c r="U1957" t="s">
        <v>29</v>
      </c>
      <c r="V1957" t="s">
        <v>29</v>
      </c>
      <c r="W1957" t="s">
        <v>30</v>
      </c>
      <c r="Y1957" s="93"/>
      <c r="Z1957" s="93"/>
      <c r="AA1957" t="s">
        <v>1996</v>
      </c>
      <c r="AB1957" t="s">
        <v>1997</v>
      </c>
    </row>
    <row r="1958" spans="1:28" x14ac:dyDescent="0.3">
      <c r="A1958" s="8" t="b">
        <f t="shared" si="90"/>
        <v>0</v>
      </c>
      <c r="B1958" t="str">
        <f t="shared" si="91"/>
        <v>driedsand</v>
      </c>
      <c r="C1958" s="10" t="str">
        <f t="shared" si="92"/>
        <v>dried_sand</v>
      </c>
      <c r="D1958">
        <v>7264</v>
      </c>
      <c r="E1958" t="s">
        <v>24</v>
      </c>
      <c r="F1958" t="s">
        <v>3225</v>
      </c>
      <c r="G1958" t="s">
        <v>26</v>
      </c>
      <c r="H1958" t="s">
        <v>3226</v>
      </c>
      <c r="I1958" t="s">
        <v>28</v>
      </c>
      <c r="J1958" s="6">
        <v>322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24</v>
      </c>
      <c r="R1958">
        <v>0</v>
      </c>
      <c r="S1958">
        <v>0</v>
      </c>
      <c r="T1958" t="s">
        <v>29</v>
      </c>
      <c r="U1958" t="s">
        <v>29</v>
      </c>
      <c r="V1958" t="s">
        <v>29</v>
      </c>
      <c r="W1958" t="s">
        <v>30</v>
      </c>
      <c r="Y1958" s="93"/>
      <c r="Z1958" s="93"/>
      <c r="AA1958" t="s">
        <v>3227</v>
      </c>
      <c r="AB1958" t="s">
        <v>3228</v>
      </c>
    </row>
    <row r="1959" spans="1:28" x14ac:dyDescent="0.3">
      <c r="A1959" s="8" t="b">
        <f t="shared" si="90"/>
        <v>0</v>
      </c>
      <c r="B1959" t="str">
        <f t="shared" si="91"/>
        <v>dragonhorn</v>
      </c>
      <c r="C1959" s="10" t="str">
        <f t="shared" si="92"/>
        <v>dragon_horn</v>
      </c>
      <c r="D1959">
        <v>7265</v>
      </c>
      <c r="E1959" t="s">
        <v>24</v>
      </c>
      <c r="F1959" t="s">
        <v>3126</v>
      </c>
      <c r="G1959" t="s">
        <v>26</v>
      </c>
      <c r="H1959" t="s">
        <v>3127</v>
      </c>
      <c r="I1959" t="s">
        <v>28</v>
      </c>
      <c r="J1959" s="8">
        <v>544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24</v>
      </c>
      <c r="R1959">
        <v>0</v>
      </c>
      <c r="S1959">
        <v>0</v>
      </c>
      <c r="T1959" t="s">
        <v>29</v>
      </c>
      <c r="U1959" t="s">
        <v>29</v>
      </c>
      <c r="V1959" t="s">
        <v>29</v>
      </c>
      <c r="W1959" t="s">
        <v>30</v>
      </c>
      <c r="Y1959" s="93"/>
      <c r="Z1959" s="93"/>
      <c r="AA1959" t="s">
        <v>3128</v>
      </c>
      <c r="AB1959" t="s">
        <v>3129</v>
      </c>
    </row>
    <row r="1960" spans="1:28" x14ac:dyDescent="0.3">
      <c r="A1960" s="8" t="b">
        <f t="shared" si="90"/>
        <v>0</v>
      </c>
      <c r="B1960" t="str">
        <f t="shared" si="91"/>
        <v>tigerskinpanties</v>
      </c>
      <c r="C1960" s="10" t="str">
        <f t="shared" si="92"/>
        <v>tiger_skin_panties</v>
      </c>
      <c r="D1960">
        <v>7267</v>
      </c>
      <c r="E1960" t="s">
        <v>24</v>
      </c>
      <c r="F1960" t="s">
        <v>10037</v>
      </c>
      <c r="G1960" t="s">
        <v>26</v>
      </c>
      <c r="H1960" t="s">
        <v>10038</v>
      </c>
      <c r="I1960" t="s">
        <v>28</v>
      </c>
      <c r="J1960" s="6">
        <v>298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24</v>
      </c>
      <c r="R1960">
        <v>0</v>
      </c>
      <c r="S1960">
        <v>0</v>
      </c>
      <c r="T1960" t="s">
        <v>29</v>
      </c>
      <c r="U1960" t="s">
        <v>29</v>
      </c>
      <c r="V1960" t="s">
        <v>29</v>
      </c>
      <c r="W1960" t="s">
        <v>30</v>
      </c>
      <c r="Y1960" s="93"/>
      <c r="Z1960" s="93"/>
      <c r="AA1960" t="s">
        <v>10039</v>
      </c>
      <c r="AB1960" t="s">
        <v>10040</v>
      </c>
    </row>
    <row r="1961" spans="1:28" x14ac:dyDescent="0.3">
      <c r="A1961" s="8" t="b">
        <f t="shared" si="90"/>
        <v>0</v>
      </c>
      <c r="B1961" t="str">
        <f t="shared" si="91"/>
        <v>milkbottle</v>
      </c>
      <c r="C1961" s="10" t="str">
        <f t="shared" si="92"/>
        <v>milk_bottle</v>
      </c>
      <c r="D1961">
        <v>7270</v>
      </c>
      <c r="E1961" t="s">
        <v>24</v>
      </c>
      <c r="F1961" t="s">
        <v>6661</v>
      </c>
      <c r="G1961" t="s">
        <v>26</v>
      </c>
      <c r="H1961" t="s">
        <v>6662</v>
      </c>
      <c r="I1961" t="s">
        <v>28</v>
      </c>
      <c r="J1961" s="1">
        <v>1100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24</v>
      </c>
      <c r="R1961">
        <v>0</v>
      </c>
      <c r="S1961">
        <v>0</v>
      </c>
      <c r="T1961" t="s">
        <v>29</v>
      </c>
      <c r="U1961" t="s">
        <v>29</v>
      </c>
      <c r="V1961" t="s">
        <v>29</v>
      </c>
      <c r="W1961" t="s">
        <v>30</v>
      </c>
      <c r="Y1961" s="93"/>
      <c r="Z1961" s="93"/>
      <c r="AA1961" t="s">
        <v>6663</v>
      </c>
      <c r="AB1961" t="s">
        <v>6664</v>
      </c>
    </row>
    <row r="1962" spans="1:28" x14ac:dyDescent="0.3">
      <c r="A1962" s="8" t="b">
        <f t="shared" si="90"/>
        <v>0</v>
      </c>
      <c r="B1962" t="str">
        <f t="shared" si="91"/>
        <v>meatdumplingdoll</v>
      </c>
      <c r="C1962" s="10" t="str">
        <f t="shared" si="92"/>
        <v>meat_dumpling_doll</v>
      </c>
      <c r="D1962">
        <v>7272</v>
      </c>
      <c r="E1962" t="s">
        <v>24</v>
      </c>
      <c r="F1962" t="s">
        <v>6550</v>
      </c>
      <c r="G1962" t="s">
        <v>26</v>
      </c>
      <c r="H1962" t="s">
        <v>6551</v>
      </c>
      <c r="I1962" t="s">
        <v>28</v>
      </c>
      <c r="J1962" s="6">
        <v>500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24</v>
      </c>
      <c r="R1962">
        <v>0</v>
      </c>
      <c r="S1962">
        <v>0</v>
      </c>
      <c r="T1962" t="s">
        <v>29</v>
      </c>
      <c r="U1962" t="s">
        <v>29</v>
      </c>
      <c r="V1962" t="s">
        <v>29</v>
      </c>
      <c r="W1962" t="s">
        <v>30</v>
      </c>
      <c r="Y1962" s="93"/>
      <c r="Z1962" s="93"/>
      <c r="AA1962" t="s">
        <v>6552</v>
      </c>
      <c r="AB1962" t="s">
        <v>6553</v>
      </c>
    </row>
    <row r="1963" spans="1:28" x14ac:dyDescent="0.3">
      <c r="A1963" s="8" t="b">
        <f t="shared" si="90"/>
        <v>0</v>
      </c>
      <c r="B1963" t="str">
        <f t="shared" si="91"/>
        <v>munakdoll</v>
      </c>
      <c r="C1963" s="10" t="str">
        <f t="shared" si="92"/>
        <v>munak_doll</v>
      </c>
      <c r="D1963">
        <v>7277</v>
      </c>
      <c r="E1963" t="s">
        <v>24</v>
      </c>
      <c r="F1963" t="s">
        <v>6890</v>
      </c>
      <c r="G1963" t="s">
        <v>26</v>
      </c>
      <c r="H1963" t="s">
        <v>6891</v>
      </c>
      <c r="I1963" t="s">
        <v>28</v>
      </c>
      <c r="J1963" s="1">
        <v>8900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24</v>
      </c>
      <c r="R1963">
        <v>0</v>
      </c>
      <c r="S1963">
        <v>0</v>
      </c>
      <c r="T1963" t="s">
        <v>29</v>
      </c>
      <c r="U1963" t="s">
        <v>29</v>
      </c>
      <c r="V1963" t="s">
        <v>29</v>
      </c>
      <c r="W1963" t="s">
        <v>30</v>
      </c>
      <c r="Y1963" s="93"/>
      <c r="Z1963" s="93"/>
      <c r="AA1963" t="s">
        <v>6892</v>
      </c>
      <c r="AB1963" t="s">
        <v>6893</v>
      </c>
    </row>
    <row r="1964" spans="1:28" x14ac:dyDescent="0.3">
      <c r="A1964" s="8" t="b">
        <f t="shared" si="90"/>
        <v>0</v>
      </c>
      <c r="B1964" t="str">
        <f t="shared" si="91"/>
        <v>threadskein</v>
      </c>
      <c r="C1964" s="10" t="str">
        <f t="shared" si="92"/>
        <v>thread_skein</v>
      </c>
      <c r="D1964">
        <v>7285</v>
      </c>
      <c r="E1964" t="s">
        <v>24</v>
      </c>
      <c r="F1964" t="s">
        <v>10010</v>
      </c>
      <c r="G1964" t="s">
        <v>26</v>
      </c>
      <c r="H1964" t="s">
        <v>10011</v>
      </c>
      <c r="I1964" t="s">
        <v>28</v>
      </c>
      <c r="J1964" s="8">
        <v>2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24</v>
      </c>
      <c r="R1964">
        <v>0</v>
      </c>
      <c r="S1964">
        <v>0</v>
      </c>
      <c r="T1964" t="s">
        <v>29</v>
      </c>
      <c r="U1964" t="s">
        <v>29</v>
      </c>
      <c r="V1964" t="s">
        <v>29</v>
      </c>
      <c r="W1964" t="s">
        <v>30</v>
      </c>
      <c r="Y1964" s="93"/>
      <c r="Z1964" s="93"/>
      <c r="AA1964" t="s">
        <v>10012</v>
      </c>
      <c r="AB1964" t="s">
        <v>10013</v>
      </c>
    </row>
    <row r="1965" spans="1:28" x14ac:dyDescent="0.3">
      <c r="A1965" s="8" t="b">
        <f t="shared" si="90"/>
        <v>0</v>
      </c>
      <c r="B1965" t="str">
        <f t="shared" si="91"/>
        <v>chilli</v>
      </c>
      <c r="C1965" s="10" t="str">
        <f t="shared" si="92"/>
        <v>chilli</v>
      </c>
      <c r="D1965">
        <v>7286</v>
      </c>
      <c r="E1965" t="s">
        <v>24</v>
      </c>
      <c r="F1965" t="s">
        <v>2125</v>
      </c>
      <c r="G1965" t="s">
        <v>26</v>
      </c>
      <c r="H1965" t="s">
        <v>2126</v>
      </c>
      <c r="I1965" t="s">
        <v>28</v>
      </c>
      <c r="J1965" s="6">
        <v>20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24</v>
      </c>
      <c r="R1965">
        <v>0</v>
      </c>
      <c r="S1965">
        <v>0</v>
      </c>
      <c r="T1965" t="s">
        <v>29</v>
      </c>
      <c r="U1965" t="s">
        <v>29</v>
      </c>
      <c r="V1965" t="s">
        <v>29</v>
      </c>
      <c r="W1965" t="s">
        <v>30</v>
      </c>
      <c r="Y1965" s="93"/>
      <c r="Z1965" s="93"/>
      <c r="AA1965" t="s">
        <v>2127</v>
      </c>
      <c r="AB1965" t="s">
        <v>2128</v>
      </c>
    </row>
    <row r="1966" spans="1:28" x14ac:dyDescent="0.3">
      <c r="A1966" s="8" t="b">
        <f t="shared" si="90"/>
        <v>0</v>
      </c>
      <c r="B1966" t="str">
        <f t="shared" si="91"/>
        <v>olivine</v>
      </c>
      <c r="C1966" s="10" t="str">
        <f t="shared" si="92"/>
        <v>olivine</v>
      </c>
      <c r="D1966">
        <v>7289</v>
      </c>
      <c r="E1966" t="s">
        <v>24</v>
      </c>
      <c r="F1966" t="s">
        <v>7247</v>
      </c>
      <c r="G1966" t="s">
        <v>26</v>
      </c>
      <c r="H1966" t="s">
        <v>7248</v>
      </c>
      <c r="I1966" t="s">
        <v>28</v>
      </c>
      <c r="J1966" s="1">
        <v>3000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24</v>
      </c>
      <c r="R1966">
        <v>0</v>
      </c>
      <c r="S1966">
        <v>0</v>
      </c>
      <c r="T1966" t="s">
        <v>29</v>
      </c>
      <c r="U1966" t="s">
        <v>29</v>
      </c>
      <c r="V1966" t="s">
        <v>29</v>
      </c>
      <c r="W1966" t="s">
        <v>30</v>
      </c>
      <c r="Y1966" s="93"/>
      <c r="Z1966" s="93"/>
      <c r="AA1966" t="s">
        <v>7249</v>
      </c>
      <c r="AB1966" t="s">
        <v>7250</v>
      </c>
    </row>
    <row r="1967" spans="1:28" x14ac:dyDescent="0.3">
      <c r="A1967" s="8" t="b">
        <f t="shared" si="90"/>
        <v>0</v>
      </c>
      <c r="B1967" t="str">
        <f t="shared" si="91"/>
        <v>phlogopite</v>
      </c>
      <c r="C1967" s="10" t="str">
        <f t="shared" si="92"/>
        <v>phlogopite</v>
      </c>
      <c r="D1967">
        <v>7290</v>
      </c>
      <c r="E1967" t="s">
        <v>24</v>
      </c>
      <c r="F1967" t="s">
        <v>7546</v>
      </c>
      <c r="G1967" t="s">
        <v>26</v>
      </c>
      <c r="H1967" t="s">
        <v>7546</v>
      </c>
      <c r="I1967" t="s">
        <v>28</v>
      </c>
      <c r="J1967" s="1">
        <v>3000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24</v>
      </c>
      <c r="R1967">
        <v>0</v>
      </c>
      <c r="S1967">
        <v>0</v>
      </c>
      <c r="T1967" t="s">
        <v>29</v>
      </c>
      <c r="U1967" t="s">
        <v>29</v>
      </c>
      <c r="V1967" t="s">
        <v>29</v>
      </c>
      <c r="W1967" t="s">
        <v>30</v>
      </c>
      <c r="Y1967" s="93"/>
      <c r="Z1967" s="93"/>
      <c r="AA1967" t="s">
        <v>7547</v>
      </c>
      <c r="AB1967" t="s">
        <v>7548</v>
      </c>
    </row>
    <row r="1968" spans="1:28" x14ac:dyDescent="0.3">
      <c r="A1968" s="8" t="b">
        <f t="shared" si="90"/>
        <v>0</v>
      </c>
      <c r="B1968" t="str">
        <f t="shared" si="91"/>
        <v>agate</v>
      </c>
      <c r="C1968" s="10" t="str">
        <f t="shared" si="92"/>
        <v>agate</v>
      </c>
      <c r="D1968">
        <v>7291</v>
      </c>
      <c r="E1968" t="s">
        <v>24</v>
      </c>
      <c r="F1968" t="s">
        <v>144</v>
      </c>
      <c r="G1968" t="s">
        <v>26</v>
      </c>
      <c r="H1968" t="s">
        <v>144</v>
      </c>
      <c r="I1968" t="s">
        <v>28</v>
      </c>
      <c r="J1968" s="1">
        <v>3000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24</v>
      </c>
      <c r="R1968">
        <v>0</v>
      </c>
      <c r="S1968">
        <v>0</v>
      </c>
      <c r="T1968" t="s">
        <v>29</v>
      </c>
      <c r="U1968" t="s">
        <v>29</v>
      </c>
      <c r="V1968" t="s">
        <v>29</v>
      </c>
      <c r="W1968" t="s">
        <v>30</v>
      </c>
      <c r="Y1968" s="93"/>
      <c r="Z1968" s="93"/>
      <c r="AA1968" t="s">
        <v>145</v>
      </c>
      <c r="AB1968" t="s">
        <v>146</v>
      </c>
    </row>
    <row r="1969" spans="1:28" x14ac:dyDescent="0.3">
      <c r="A1969" s="8" t="b">
        <f t="shared" si="90"/>
        <v>0</v>
      </c>
      <c r="B1969" t="str">
        <f t="shared" si="91"/>
        <v>muscovite</v>
      </c>
      <c r="C1969" s="10" t="str">
        <f t="shared" si="92"/>
        <v>muscovite</v>
      </c>
      <c r="D1969">
        <v>7292</v>
      </c>
      <c r="E1969" t="s">
        <v>24</v>
      </c>
      <c r="F1969" t="s">
        <v>6909</v>
      </c>
      <c r="G1969" t="s">
        <v>26</v>
      </c>
      <c r="H1969" t="s">
        <v>6909</v>
      </c>
      <c r="I1969" t="s">
        <v>28</v>
      </c>
      <c r="J1969" s="1">
        <v>3000</v>
      </c>
      <c r="K1969">
        <v>10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24</v>
      </c>
      <c r="R1969">
        <v>0</v>
      </c>
      <c r="S1969">
        <v>0</v>
      </c>
      <c r="T1969" t="s">
        <v>29</v>
      </c>
      <c r="U1969" t="s">
        <v>29</v>
      </c>
      <c r="V1969" t="s">
        <v>29</v>
      </c>
      <c r="W1969" t="s">
        <v>30</v>
      </c>
      <c r="Y1969" s="93"/>
      <c r="Z1969" s="93"/>
      <c r="AA1969" t="s">
        <v>6910</v>
      </c>
      <c r="AB1969" t="s">
        <v>6911</v>
      </c>
    </row>
    <row r="1970" spans="1:28" x14ac:dyDescent="0.3">
      <c r="A1970" s="8" t="b">
        <f t="shared" si="90"/>
        <v>0</v>
      </c>
      <c r="B1970" t="str">
        <f t="shared" si="91"/>
        <v>rosequartz</v>
      </c>
      <c r="C1970" s="10" t="str">
        <f t="shared" si="92"/>
        <v>rose_quartz</v>
      </c>
      <c r="D1970">
        <v>7293</v>
      </c>
      <c r="E1970" t="s">
        <v>24</v>
      </c>
      <c r="F1970" t="s">
        <v>8520</v>
      </c>
      <c r="G1970" t="s">
        <v>26</v>
      </c>
      <c r="H1970" t="s">
        <v>8521</v>
      </c>
      <c r="I1970" t="s">
        <v>28</v>
      </c>
      <c r="J1970" s="1">
        <v>3000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24</v>
      </c>
      <c r="R1970">
        <v>0</v>
      </c>
      <c r="S1970">
        <v>0</v>
      </c>
      <c r="T1970" t="s">
        <v>29</v>
      </c>
      <c r="U1970" t="s">
        <v>29</v>
      </c>
      <c r="V1970" t="s">
        <v>29</v>
      </c>
      <c r="W1970" t="s">
        <v>30</v>
      </c>
      <c r="Y1970" s="93"/>
      <c r="Z1970" s="93"/>
      <c r="AA1970" t="s">
        <v>8522</v>
      </c>
      <c r="AB1970" t="s">
        <v>8523</v>
      </c>
    </row>
    <row r="1971" spans="1:28" x14ac:dyDescent="0.3">
      <c r="A1971" s="8" t="b">
        <f t="shared" si="90"/>
        <v>0</v>
      </c>
      <c r="B1971" t="str">
        <f t="shared" si="91"/>
        <v>turquoise</v>
      </c>
      <c r="C1971" s="10" t="str">
        <f t="shared" si="92"/>
        <v>turquoise</v>
      </c>
      <c r="D1971">
        <v>7294</v>
      </c>
      <c r="E1971" t="s">
        <v>24</v>
      </c>
      <c r="F1971" t="s">
        <v>10206</v>
      </c>
      <c r="G1971" t="s">
        <v>26</v>
      </c>
      <c r="H1971" t="s">
        <v>10206</v>
      </c>
      <c r="I1971" t="s">
        <v>28</v>
      </c>
      <c r="J1971" s="1">
        <v>3000</v>
      </c>
      <c r="K1971">
        <v>10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24</v>
      </c>
      <c r="R1971">
        <v>0</v>
      </c>
      <c r="S1971">
        <v>0</v>
      </c>
      <c r="T1971" t="s">
        <v>29</v>
      </c>
      <c r="U1971" t="s">
        <v>29</v>
      </c>
      <c r="V1971" t="s">
        <v>29</v>
      </c>
      <c r="W1971" t="s">
        <v>30</v>
      </c>
      <c r="Y1971" s="93"/>
      <c r="Z1971" s="93"/>
      <c r="AA1971" t="s">
        <v>10207</v>
      </c>
      <c r="AB1971" t="s">
        <v>10208</v>
      </c>
    </row>
    <row r="1972" spans="1:28" x14ac:dyDescent="0.3">
      <c r="A1972" s="8" t="b">
        <f t="shared" si="90"/>
        <v>0</v>
      </c>
      <c r="B1972" t="str">
        <f t="shared" si="91"/>
        <v>citrine</v>
      </c>
      <c r="C1972" s="10" t="str">
        <f t="shared" si="92"/>
        <v>citrine</v>
      </c>
      <c r="D1972">
        <v>7295</v>
      </c>
      <c r="E1972" t="s">
        <v>24</v>
      </c>
      <c r="F1972" t="s">
        <v>2225</v>
      </c>
      <c r="G1972" t="s">
        <v>26</v>
      </c>
      <c r="H1972" t="s">
        <v>2226</v>
      </c>
      <c r="I1972" t="s">
        <v>28</v>
      </c>
      <c r="J1972" s="1">
        <v>3000</v>
      </c>
      <c r="K1972">
        <v>10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24</v>
      </c>
      <c r="R1972">
        <v>0</v>
      </c>
      <c r="S1972">
        <v>0</v>
      </c>
      <c r="T1972" t="s">
        <v>29</v>
      </c>
      <c r="U1972" t="s">
        <v>29</v>
      </c>
      <c r="V1972" t="s">
        <v>29</v>
      </c>
      <c r="W1972" t="s">
        <v>30</v>
      </c>
      <c r="Y1972" s="93"/>
      <c r="Z1972" s="93"/>
      <c r="AA1972" t="s">
        <v>2227</v>
      </c>
      <c r="AB1972" t="s">
        <v>2228</v>
      </c>
    </row>
    <row r="1973" spans="1:28" x14ac:dyDescent="0.3">
      <c r="A1973" s="8" t="b">
        <f t="shared" si="90"/>
        <v>0</v>
      </c>
      <c r="B1973" t="str">
        <f t="shared" si="91"/>
        <v>pyroxene</v>
      </c>
      <c r="C1973" s="10" t="str">
        <f t="shared" si="92"/>
        <v>pyroxene</v>
      </c>
      <c r="D1973">
        <v>7296</v>
      </c>
      <c r="E1973" t="s">
        <v>24</v>
      </c>
      <c r="F1973" t="s">
        <v>7982</v>
      </c>
      <c r="G1973" t="s">
        <v>26</v>
      </c>
      <c r="H1973" t="s">
        <v>7982</v>
      </c>
      <c r="I1973" t="s">
        <v>28</v>
      </c>
      <c r="J1973" s="1">
        <v>3000</v>
      </c>
      <c r="K1973">
        <v>10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24</v>
      </c>
      <c r="R1973">
        <v>0</v>
      </c>
      <c r="S1973">
        <v>0</v>
      </c>
      <c r="T1973" t="s">
        <v>29</v>
      </c>
      <c r="U1973" t="s">
        <v>29</v>
      </c>
      <c r="V1973" t="s">
        <v>29</v>
      </c>
      <c r="W1973" t="s">
        <v>30</v>
      </c>
      <c r="Y1973" s="93"/>
      <c r="Z1973" s="93"/>
      <c r="AA1973" t="s">
        <v>7983</v>
      </c>
      <c r="AB1973" t="s">
        <v>7984</v>
      </c>
    </row>
    <row r="1974" spans="1:28" x14ac:dyDescent="0.3">
      <c r="A1974" s="8" t="b">
        <f t="shared" si="90"/>
        <v>0</v>
      </c>
      <c r="B1974" t="str">
        <f t="shared" si="91"/>
        <v>biotite</v>
      </c>
      <c r="C1974" s="10" t="str">
        <f t="shared" si="92"/>
        <v>biotite</v>
      </c>
      <c r="D1974">
        <v>7297</v>
      </c>
      <c r="E1974" t="s">
        <v>24</v>
      </c>
      <c r="F1974" t="s">
        <v>1124</v>
      </c>
      <c r="G1974" t="s">
        <v>26</v>
      </c>
      <c r="H1974" t="s">
        <v>1124</v>
      </c>
      <c r="I1974" t="s">
        <v>28</v>
      </c>
      <c r="J1974" s="1">
        <v>3000</v>
      </c>
      <c r="K1974">
        <v>10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24</v>
      </c>
      <c r="R1974">
        <v>0</v>
      </c>
      <c r="S1974">
        <v>0</v>
      </c>
      <c r="T1974" t="s">
        <v>29</v>
      </c>
      <c r="U1974" t="s">
        <v>29</v>
      </c>
      <c r="V1974" t="s">
        <v>29</v>
      </c>
      <c r="W1974" t="s">
        <v>30</v>
      </c>
      <c r="Y1974" s="93"/>
      <c r="Z1974" s="93"/>
      <c r="AA1974" t="s">
        <v>1125</v>
      </c>
      <c r="AB1974" t="s">
        <v>1126</v>
      </c>
    </row>
    <row r="1975" spans="1:28" x14ac:dyDescent="0.3">
      <c r="A1975" s="8" t="b">
        <f t="shared" si="90"/>
        <v>0</v>
      </c>
      <c r="B1975" t="str">
        <f t="shared" si="91"/>
        <v>leafclothes</v>
      </c>
      <c r="C1975" s="10" t="str">
        <f t="shared" si="92"/>
        <v>leaf_clothes</v>
      </c>
      <c r="D1975">
        <v>7298</v>
      </c>
      <c r="E1975" t="s">
        <v>24</v>
      </c>
      <c r="F1975" t="s">
        <v>5986</v>
      </c>
      <c r="G1975" t="s">
        <v>26</v>
      </c>
      <c r="H1975" t="s">
        <v>5987</v>
      </c>
      <c r="I1975" t="s">
        <v>28</v>
      </c>
      <c r="J1975" s="8">
        <v>538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24</v>
      </c>
      <c r="R1975">
        <v>0</v>
      </c>
      <c r="S1975">
        <v>0</v>
      </c>
      <c r="T1975" t="s">
        <v>29</v>
      </c>
      <c r="U1975" t="s">
        <v>29</v>
      </c>
      <c r="V1975" t="s">
        <v>29</v>
      </c>
      <c r="W1975" t="s">
        <v>30</v>
      </c>
      <c r="Y1975" s="93"/>
      <c r="Z1975" s="93"/>
      <c r="AA1975" t="s">
        <v>5988</v>
      </c>
      <c r="AB1975" t="s">
        <v>5989</v>
      </c>
    </row>
    <row r="1976" spans="1:28" x14ac:dyDescent="0.3">
      <c r="A1976" s="8" t="b">
        <f t="shared" si="90"/>
        <v>0</v>
      </c>
      <c r="B1976" t="str">
        <f t="shared" si="91"/>
        <v>gemstone</v>
      </c>
      <c r="C1976" s="10" t="str">
        <f t="shared" si="92"/>
        <v>gemstone</v>
      </c>
      <c r="D1976">
        <v>7300</v>
      </c>
      <c r="E1976" t="s">
        <v>24</v>
      </c>
      <c r="F1976" t="s">
        <v>4389</v>
      </c>
      <c r="G1976" t="s">
        <v>26</v>
      </c>
      <c r="H1976" t="s">
        <v>4389</v>
      </c>
      <c r="I1976" t="s">
        <v>28</v>
      </c>
      <c r="J1976" s="1">
        <v>1420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24</v>
      </c>
      <c r="R1976">
        <v>0</v>
      </c>
      <c r="S1976">
        <v>0</v>
      </c>
      <c r="T1976" t="s">
        <v>29</v>
      </c>
      <c r="U1976" t="s">
        <v>29</v>
      </c>
      <c r="V1976" t="s">
        <v>29</v>
      </c>
      <c r="W1976" t="s">
        <v>30</v>
      </c>
      <c r="Y1976" s="93"/>
      <c r="Z1976" s="93"/>
      <c r="AA1976" t="s">
        <v>4390</v>
      </c>
      <c r="AB1976" t="s">
        <v>4391</v>
      </c>
    </row>
    <row r="1977" spans="1:28" x14ac:dyDescent="0.3">
      <c r="A1977" s="8" t="b">
        <f t="shared" si="90"/>
        <v>0</v>
      </c>
      <c r="B1977" t="str">
        <f t="shared" si="91"/>
        <v>swordaccessory</v>
      </c>
      <c r="C1977" s="10" t="str">
        <f t="shared" si="92"/>
        <v>sword_accessory</v>
      </c>
      <c r="D1977">
        <v>7301</v>
      </c>
      <c r="E1977" t="s">
        <v>24</v>
      </c>
      <c r="F1977" t="s">
        <v>9826</v>
      </c>
      <c r="G1977" t="s">
        <v>26</v>
      </c>
      <c r="H1977" t="s">
        <v>9827</v>
      </c>
      <c r="I1977" t="s">
        <v>28</v>
      </c>
      <c r="J1977" s="8">
        <v>798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24</v>
      </c>
      <c r="R1977">
        <v>0</v>
      </c>
      <c r="S1977">
        <v>0</v>
      </c>
      <c r="T1977" t="s">
        <v>29</v>
      </c>
      <c r="U1977" t="s">
        <v>29</v>
      </c>
      <c r="V1977" t="s">
        <v>29</v>
      </c>
      <c r="W1977" t="s">
        <v>30</v>
      </c>
      <c r="Y1977" s="93"/>
      <c r="Z1977" s="93"/>
      <c r="AA1977" t="s">
        <v>9828</v>
      </c>
      <c r="AB1977" t="s">
        <v>9829</v>
      </c>
    </row>
    <row r="1978" spans="1:28" x14ac:dyDescent="0.3">
      <c r="A1978" s="8" t="b">
        <f t="shared" si="90"/>
        <v>0</v>
      </c>
      <c r="B1978" t="str">
        <f t="shared" si="91"/>
        <v>jubilee</v>
      </c>
      <c r="C1978" s="10" t="str">
        <f t="shared" si="92"/>
        <v>jubilee</v>
      </c>
      <c r="D1978">
        <v>7312</v>
      </c>
      <c r="E1978" t="s">
        <v>24</v>
      </c>
      <c r="F1978" t="s">
        <v>5674</v>
      </c>
      <c r="G1978" t="s">
        <v>26</v>
      </c>
      <c r="H1978" t="s">
        <v>5674</v>
      </c>
      <c r="I1978" t="s">
        <v>28</v>
      </c>
      <c r="J1978" s="8">
        <v>32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24</v>
      </c>
      <c r="R1978">
        <v>0</v>
      </c>
      <c r="S1978">
        <v>0</v>
      </c>
      <c r="T1978" t="s">
        <v>29</v>
      </c>
      <c r="U1978" t="s">
        <v>29</v>
      </c>
      <c r="V1978" t="s">
        <v>29</v>
      </c>
      <c r="W1978" t="s">
        <v>30</v>
      </c>
      <c r="Y1978" s="93"/>
      <c r="Z1978" s="93"/>
      <c r="AA1978" t="s">
        <v>5675</v>
      </c>
      <c r="AB1978" t="s">
        <v>5676</v>
      </c>
    </row>
    <row r="1979" spans="1:28" x14ac:dyDescent="0.3">
      <c r="A1979" s="8" t="b">
        <f t="shared" si="90"/>
        <v>0</v>
      </c>
      <c r="B1979" t="str">
        <f t="shared" si="91"/>
        <v>darkcrystalfragment</v>
      </c>
      <c r="C1979" s="10" t="str">
        <f t="shared" si="92"/>
        <v>dark_crystal_fragment</v>
      </c>
      <c r="D1979">
        <v>7315</v>
      </c>
      <c r="E1979" t="s">
        <v>24</v>
      </c>
      <c r="F1979" t="s">
        <v>2786</v>
      </c>
      <c r="G1979" t="s">
        <v>26</v>
      </c>
      <c r="H1979" t="s">
        <v>2787</v>
      </c>
      <c r="I1979" t="s">
        <v>28</v>
      </c>
      <c r="J1979" s="8">
        <v>422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24</v>
      </c>
      <c r="R1979">
        <v>0</v>
      </c>
      <c r="S1979">
        <v>0</v>
      </c>
      <c r="T1979" t="s">
        <v>29</v>
      </c>
      <c r="U1979" t="s">
        <v>29</v>
      </c>
      <c r="V1979" t="s">
        <v>29</v>
      </c>
      <c r="W1979" t="s">
        <v>30</v>
      </c>
      <c r="Y1979" s="93"/>
      <c r="Z1979" s="93"/>
      <c r="AA1979" t="s">
        <v>2788</v>
      </c>
      <c r="AB1979" t="s">
        <v>2789</v>
      </c>
    </row>
    <row r="1980" spans="1:28" x14ac:dyDescent="0.3">
      <c r="A1980" s="8" t="b">
        <f t="shared" si="90"/>
        <v>0</v>
      </c>
      <c r="B1980" t="str">
        <f t="shared" si="91"/>
        <v>longlimb</v>
      </c>
      <c r="C1980" s="10" t="str">
        <f t="shared" si="92"/>
        <v>long_limb</v>
      </c>
      <c r="D1980">
        <v>7316</v>
      </c>
      <c r="E1980" t="s">
        <v>24</v>
      </c>
      <c r="F1980" t="s">
        <v>6181</v>
      </c>
      <c r="G1980" t="s">
        <v>26</v>
      </c>
      <c r="H1980" t="s">
        <v>6182</v>
      </c>
      <c r="I1980" t="s">
        <v>28</v>
      </c>
      <c r="J1980" s="8">
        <v>658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24</v>
      </c>
      <c r="R1980">
        <v>0</v>
      </c>
      <c r="S1980">
        <v>0</v>
      </c>
      <c r="T1980" t="s">
        <v>29</v>
      </c>
      <c r="U1980" t="s">
        <v>29</v>
      </c>
      <c r="V1980" t="s">
        <v>29</v>
      </c>
      <c r="W1980" t="s">
        <v>30</v>
      </c>
      <c r="Y1980" s="93"/>
      <c r="Z1980" s="93"/>
      <c r="AA1980" t="s">
        <v>6183</v>
      </c>
      <c r="AB1980" t="s">
        <v>6184</v>
      </c>
    </row>
    <row r="1981" spans="1:28" x14ac:dyDescent="0.3">
      <c r="A1981" s="8" t="b">
        <f t="shared" si="90"/>
        <v>0</v>
      </c>
      <c r="B1981" t="str">
        <f t="shared" si="91"/>
        <v>screw</v>
      </c>
      <c r="C1981" s="10" t="str">
        <f t="shared" si="92"/>
        <v>screw</v>
      </c>
      <c r="D1981">
        <v>7317</v>
      </c>
      <c r="E1981" t="s">
        <v>24</v>
      </c>
      <c r="F1981" t="s">
        <v>8827</v>
      </c>
      <c r="G1981" t="s">
        <v>26</v>
      </c>
      <c r="H1981" t="s">
        <v>8828</v>
      </c>
      <c r="I1981" t="s">
        <v>28</v>
      </c>
      <c r="J1981" s="93">
        <v>534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24</v>
      </c>
      <c r="R1981">
        <v>0</v>
      </c>
      <c r="S1981">
        <v>0</v>
      </c>
      <c r="T1981" t="s">
        <v>29</v>
      </c>
      <c r="U1981" t="s">
        <v>29</v>
      </c>
      <c r="V1981" t="s">
        <v>29</v>
      </c>
      <c r="W1981" t="s">
        <v>30</v>
      </c>
      <c r="Y1981" s="93"/>
      <c r="Z1981" s="93"/>
      <c r="AA1981" t="s">
        <v>8829</v>
      </c>
      <c r="AB1981" t="s">
        <v>8830</v>
      </c>
    </row>
    <row r="1982" spans="1:28" x14ac:dyDescent="0.3">
      <c r="A1982" s="8" t="b">
        <f t="shared" si="90"/>
        <v>0</v>
      </c>
      <c r="B1982" t="str">
        <f t="shared" si="91"/>
        <v>oldpick</v>
      </c>
      <c r="C1982" s="10" t="str">
        <f t="shared" si="92"/>
        <v>old_pick</v>
      </c>
      <c r="D1982">
        <v>7318</v>
      </c>
      <c r="E1982" t="s">
        <v>24</v>
      </c>
      <c r="F1982" t="s">
        <v>7218</v>
      </c>
      <c r="G1982" t="s">
        <v>26</v>
      </c>
      <c r="H1982" t="s">
        <v>7219</v>
      </c>
      <c r="I1982" t="s">
        <v>28</v>
      </c>
      <c r="J1982" s="93">
        <v>512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24</v>
      </c>
      <c r="R1982">
        <v>0</v>
      </c>
      <c r="S1982">
        <v>0</v>
      </c>
      <c r="T1982" t="s">
        <v>29</v>
      </c>
      <c r="U1982" t="s">
        <v>29</v>
      </c>
      <c r="V1982" t="s">
        <v>29</v>
      </c>
      <c r="W1982" t="s">
        <v>30</v>
      </c>
      <c r="Y1982" s="93"/>
      <c r="Z1982" s="93"/>
      <c r="AA1982" t="s">
        <v>7220</v>
      </c>
      <c r="AB1982" t="s">
        <v>7221</v>
      </c>
    </row>
    <row r="1983" spans="1:28" x14ac:dyDescent="0.3">
      <c r="A1983" s="8" t="b">
        <f t="shared" si="90"/>
        <v>0</v>
      </c>
      <c r="B1983" t="str">
        <f t="shared" si="91"/>
        <v>oldsteelplate</v>
      </c>
      <c r="C1983" s="10" t="str">
        <f t="shared" si="92"/>
        <v>old_steel_plate</v>
      </c>
      <c r="D1983">
        <v>7319</v>
      </c>
      <c r="E1983" t="s">
        <v>24</v>
      </c>
      <c r="F1983" t="s">
        <v>7231</v>
      </c>
      <c r="G1983" t="s">
        <v>26</v>
      </c>
      <c r="H1983" t="s">
        <v>7232</v>
      </c>
      <c r="I1983" t="s">
        <v>28</v>
      </c>
      <c r="J1983" s="1">
        <v>1024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24</v>
      </c>
      <c r="R1983">
        <v>0</v>
      </c>
      <c r="S1983">
        <v>0</v>
      </c>
      <c r="T1983" t="s">
        <v>29</v>
      </c>
      <c r="U1983" t="s">
        <v>29</v>
      </c>
      <c r="V1983" t="s">
        <v>29</v>
      </c>
      <c r="W1983" t="s">
        <v>30</v>
      </c>
      <c r="Y1983" s="93"/>
      <c r="Z1983" s="93"/>
      <c r="AA1983" t="s">
        <v>7233</v>
      </c>
      <c r="AB1983" t="s">
        <v>7234</v>
      </c>
    </row>
    <row r="1984" spans="1:28" x14ac:dyDescent="0.3">
      <c r="A1984" s="8" t="b">
        <f t="shared" si="90"/>
        <v>0</v>
      </c>
      <c r="B1984" t="str">
        <f t="shared" si="91"/>
        <v>airpollutant</v>
      </c>
      <c r="C1984" s="10" t="str">
        <f t="shared" si="92"/>
        <v>air_pollutant</v>
      </c>
      <c r="D1984">
        <v>7320</v>
      </c>
      <c r="E1984" t="s">
        <v>24</v>
      </c>
      <c r="F1984" t="s">
        <v>170</v>
      </c>
      <c r="G1984" t="s">
        <v>26</v>
      </c>
      <c r="H1984" t="s">
        <v>171</v>
      </c>
      <c r="I1984" t="s">
        <v>28</v>
      </c>
      <c r="J1984" s="6">
        <v>256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24</v>
      </c>
      <c r="R1984">
        <v>0</v>
      </c>
      <c r="S1984">
        <v>0</v>
      </c>
      <c r="T1984" t="s">
        <v>29</v>
      </c>
      <c r="U1984" t="s">
        <v>29</v>
      </c>
      <c r="V1984" t="s">
        <v>29</v>
      </c>
      <c r="W1984" t="s">
        <v>30</v>
      </c>
      <c r="Y1984" s="93"/>
      <c r="Z1984" s="93"/>
      <c r="AA1984" t="s">
        <v>172</v>
      </c>
      <c r="AB1984" t="s">
        <v>173</v>
      </c>
    </row>
    <row r="1985" spans="1:28" x14ac:dyDescent="0.3">
      <c r="A1985" s="8" t="b">
        <f t="shared" si="90"/>
        <v>0</v>
      </c>
      <c r="B1985" t="str">
        <f t="shared" si="91"/>
        <v>fragmentofcrystal</v>
      </c>
      <c r="C1985" s="10" t="str">
        <f t="shared" si="92"/>
        <v>fragment_of_crystal</v>
      </c>
      <c r="D1985">
        <v>7321</v>
      </c>
      <c r="E1985" t="s">
        <v>24</v>
      </c>
      <c r="F1985" t="s">
        <v>4194</v>
      </c>
      <c r="G1985" t="s">
        <v>26</v>
      </c>
      <c r="H1985" t="s">
        <v>4195</v>
      </c>
      <c r="I1985" t="s">
        <v>28</v>
      </c>
      <c r="J1985" s="6">
        <v>552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24</v>
      </c>
      <c r="R1985">
        <v>0</v>
      </c>
      <c r="S1985">
        <v>0</v>
      </c>
      <c r="T1985" t="s">
        <v>29</v>
      </c>
      <c r="U1985" t="s">
        <v>29</v>
      </c>
      <c r="V1985" t="s">
        <v>29</v>
      </c>
      <c r="W1985" t="s">
        <v>30</v>
      </c>
      <c r="Y1985" s="93"/>
      <c r="Z1985" s="93"/>
      <c r="AA1985" t="s">
        <v>4196</v>
      </c>
      <c r="AB1985" t="s">
        <v>4197</v>
      </c>
    </row>
    <row r="1986" spans="1:28" x14ac:dyDescent="0.3">
      <c r="A1986" s="8" t="b">
        <f t="shared" ref="A1986:A2049" si="93">ISNUMBER(SEARCH("callfunc",X1986))</f>
        <v>0</v>
      </c>
      <c r="B1986" t="str">
        <f t="shared" ref="B1986:B2049" si="94">LOWER(SUBSTITUTE(F1986,"_",""))</f>
        <v>batteredkettle</v>
      </c>
      <c r="C1986" s="10" t="str">
        <f t="shared" ref="C1986:C2049" si="95">LOWER(F1986)</f>
        <v>battered_kettle</v>
      </c>
      <c r="D1986">
        <v>7323</v>
      </c>
      <c r="E1986" t="s">
        <v>24</v>
      </c>
      <c r="F1986" t="s">
        <v>815</v>
      </c>
      <c r="G1986" t="s">
        <v>26</v>
      </c>
      <c r="H1986" t="s">
        <v>816</v>
      </c>
      <c r="I1986" t="s">
        <v>28</v>
      </c>
      <c r="J1986" s="6">
        <v>256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24</v>
      </c>
      <c r="R1986">
        <v>0</v>
      </c>
      <c r="S1986">
        <v>0</v>
      </c>
      <c r="T1986" t="s">
        <v>29</v>
      </c>
      <c r="U1986" t="s">
        <v>29</v>
      </c>
      <c r="V1986" t="s">
        <v>29</v>
      </c>
      <c r="W1986" t="s">
        <v>30</v>
      </c>
      <c r="Y1986" s="93"/>
      <c r="Z1986" s="93"/>
      <c r="AA1986" t="s">
        <v>817</v>
      </c>
      <c r="AB1986" t="s">
        <v>818</v>
      </c>
    </row>
    <row r="1987" spans="1:28" x14ac:dyDescent="0.3">
      <c r="A1987" s="8" t="b">
        <f t="shared" si="93"/>
        <v>0</v>
      </c>
      <c r="B1987" t="str">
        <f t="shared" si="94"/>
        <v>tube</v>
      </c>
      <c r="C1987" s="10" t="str">
        <f t="shared" si="95"/>
        <v>tube</v>
      </c>
      <c r="D1987">
        <v>7325</v>
      </c>
      <c r="E1987" t="s">
        <v>24</v>
      </c>
      <c r="F1987" t="s">
        <v>10190</v>
      </c>
      <c r="G1987" t="s">
        <v>26</v>
      </c>
      <c r="H1987" t="s">
        <v>10191</v>
      </c>
      <c r="I1987" t="s">
        <v>28</v>
      </c>
      <c r="J1987" s="8">
        <v>102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24</v>
      </c>
      <c r="R1987">
        <v>0</v>
      </c>
      <c r="S1987">
        <v>0</v>
      </c>
      <c r="T1987" t="s">
        <v>29</v>
      </c>
      <c r="U1987" t="s">
        <v>29</v>
      </c>
      <c r="V1987" t="s">
        <v>29</v>
      </c>
      <c r="W1987" t="s">
        <v>30</v>
      </c>
      <c r="Y1987" s="93"/>
      <c r="Z1987" s="93"/>
      <c r="AA1987" t="s">
        <v>10192</v>
      </c>
      <c r="AB1987" t="s">
        <v>10193</v>
      </c>
    </row>
    <row r="1988" spans="1:28" x14ac:dyDescent="0.3">
      <c r="A1988" s="8" t="b">
        <f t="shared" si="93"/>
        <v>0</v>
      </c>
      <c r="B1988" t="str">
        <f t="shared" si="94"/>
        <v>fluorescentliquid</v>
      </c>
      <c r="C1988" s="10" t="str">
        <f t="shared" si="95"/>
        <v>fluorescent_liquid</v>
      </c>
      <c r="D1988">
        <v>7326</v>
      </c>
      <c r="E1988" t="s">
        <v>24</v>
      </c>
      <c r="F1988" t="s">
        <v>4150</v>
      </c>
      <c r="G1988" t="s">
        <v>26</v>
      </c>
      <c r="H1988" t="s">
        <v>4151</v>
      </c>
      <c r="I1988" t="s">
        <v>28</v>
      </c>
      <c r="J1988" s="8">
        <v>712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24</v>
      </c>
      <c r="R1988">
        <v>0</v>
      </c>
      <c r="S1988">
        <v>0</v>
      </c>
      <c r="T1988" t="s">
        <v>29</v>
      </c>
      <c r="U1988" t="s">
        <v>29</v>
      </c>
      <c r="V1988" t="s">
        <v>29</v>
      </c>
      <c r="W1988" t="s">
        <v>30</v>
      </c>
      <c r="Y1988" s="93"/>
      <c r="Z1988" s="93"/>
      <c r="AA1988" t="s">
        <v>4152</v>
      </c>
      <c r="AB1988" t="s">
        <v>4153</v>
      </c>
    </row>
    <row r="1989" spans="1:28" x14ac:dyDescent="0.3">
      <c r="A1989" s="8" t="b">
        <f t="shared" si="93"/>
        <v>0</v>
      </c>
      <c r="B1989" t="str">
        <f t="shared" si="94"/>
        <v>headlamp</v>
      </c>
      <c r="C1989" s="10" t="str">
        <f t="shared" si="95"/>
        <v>headlamp</v>
      </c>
      <c r="D1989">
        <v>7327</v>
      </c>
      <c r="E1989" t="s">
        <v>24</v>
      </c>
      <c r="F1989" t="s">
        <v>5039</v>
      </c>
      <c r="G1989" t="s">
        <v>26</v>
      </c>
      <c r="H1989" t="s">
        <v>5040</v>
      </c>
      <c r="I1989" t="s">
        <v>28</v>
      </c>
      <c r="J1989" s="1">
        <v>1024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24</v>
      </c>
      <c r="R1989">
        <v>0</v>
      </c>
      <c r="S1989">
        <v>0</v>
      </c>
      <c r="T1989" t="s">
        <v>29</v>
      </c>
      <c r="U1989" t="s">
        <v>29</v>
      </c>
      <c r="V1989" t="s">
        <v>29</v>
      </c>
      <c r="W1989" t="s">
        <v>30</v>
      </c>
      <c r="Y1989" s="93"/>
      <c r="Z1989" s="93"/>
      <c r="AA1989" t="s">
        <v>5041</v>
      </c>
      <c r="AB1989" t="s">
        <v>5042</v>
      </c>
    </row>
    <row r="1990" spans="1:28" x14ac:dyDescent="0.3">
      <c r="A1990" s="8" t="b">
        <f t="shared" si="93"/>
        <v>0</v>
      </c>
      <c r="B1990" t="str">
        <f t="shared" si="94"/>
        <v>eyeofhellion</v>
      </c>
      <c r="C1990" s="10" t="str">
        <f t="shared" si="95"/>
        <v>eye_of_hellion</v>
      </c>
      <c r="D1990">
        <v>7337</v>
      </c>
      <c r="E1990" t="s">
        <v>24</v>
      </c>
      <c r="F1990" t="s">
        <v>3763</v>
      </c>
      <c r="G1990" t="s">
        <v>26</v>
      </c>
      <c r="H1990" t="s">
        <v>3764</v>
      </c>
      <c r="I1990" t="s">
        <v>28</v>
      </c>
      <c r="J1990" s="8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24</v>
      </c>
      <c r="R1990">
        <v>0</v>
      </c>
      <c r="S1990">
        <v>0</v>
      </c>
      <c r="T1990" t="s">
        <v>29</v>
      </c>
      <c r="U1990" t="s">
        <v>29</v>
      </c>
      <c r="V1990" t="s">
        <v>29</v>
      </c>
      <c r="W1990" t="s">
        <v>30</v>
      </c>
      <c r="Y1990" s="93"/>
      <c r="Z1990" s="93"/>
      <c r="AA1990" t="s">
        <v>3765</v>
      </c>
      <c r="AB1990" t="s">
        <v>3766</v>
      </c>
    </row>
    <row r="1991" spans="1:28" x14ac:dyDescent="0.3">
      <c r="A1991" s="8" t="b">
        <f t="shared" si="93"/>
        <v>0</v>
      </c>
      <c r="B1991" t="str">
        <f t="shared" si="94"/>
        <v>willofdarkness</v>
      </c>
      <c r="C1991" s="10" t="str">
        <f t="shared" si="95"/>
        <v>will_of_darkness</v>
      </c>
      <c r="D1991">
        <v>7340</v>
      </c>
      <c r="E1991" t="s">
        <v>24</v>
      </c>
      <c r="F1991" t="s">
        <v>10720</v>
      </c>
      <c r="G1991" t="s">
        <v>26</v>
      </c>
      <c r="H1991" t="s">
        <v>10721</v>
      </c>
      <c r="I1991" t="s">
        <v>28</v>
      </c>
      <c r="J1991" s="8">
        <v>734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24</v>
      </c>
      <c r="R1991">
        <v>0</v>
      </c>
      <c r="S1991">
        <v>0</v>
      </c>
      <c r="T1991" t="s">
        <v>29</v>
      </c>
      <c r="U1991" t="s">
        <v>29</v>
      </c>
      <c r="V1991" t="s">
        <v>29</v>
      </c>
      <c r="W1991" t="s">
        <v>30</v>
      </c>
      <c r="Y1991" s="93"/>
      <c r="Z1991" s="93"/>
      <c r="AA1991" t="s">
        <v>10722</v>
      </c>
      <c r="AB1991" t="s">
        <v>10723</v>
      </c>
    </row>
    <row r="1992" spans="1:28" x14ac:dyDescent="0.3">
      <c r="A1992" s="8" t="b">
        <f t="shared" si="93"/>
        <v>0</v>
      </c>
      <c r="B1992" t="str">
        <f t="shared" si="94"/>
        <v>armletofprisoner</v>
      </c>
      <c r="C1992" s="10" t="str">
        <f t="shared" si="95"/>
        <v>armlet_of_prisoner</v>
      </c>
      <c r="D1992">
        <v>7345</v>
      </c>
      <c r="E1992" t="s">
        <v>24</v>
      </c>
      <c r="F1992" t="s">
        <v>548</v>
      </c>
      <c r="G1992" t="s">
        <v>26</v>
      </c>
      <c r="H1992" t="s">
        <v>549</v>
      </c>
      <c r="I1992" t="s">
        <v>28</v>
      </c>
      <c r="J1992" s="93">
        <v>724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24</v>
      </c>
      <c r="R1992">
        <v>0</v>
      </c>
      <c r="S1992">
        <v>0</v>
      </c>
      <c r="T1992" t="s">
        <v>29</v>
      </c>
      <c r="U1992" t="s">
        <v>29</v>
      </c>
      <c r="V1992" t="s">
        <v>29</v>
      </c>
      <c r="W1992" t="s">
        <v>30</v>
      </c>
      <c r="Y1992" s="93"/>
      <c r="Z1992" s="93"/>
      <c r="AA1992" t="s">
        <v>550</v>
      </c>
      <c r="AB1992" t="s">
        <v>551</v>
      </c>
    </row>
    <row r="1993" spans="1:28" x14ac:dyDescent="0.3">
      <c r="A1993" s="8" t="b">
        <f t="shared" si="93"/>
        <v>0</v>
      </c>
      <c r="B1993" t="str">
        <f t="shared" si="94"/>
        <v>labstaffrecord</v>
      </c>
      <c r="C1993" s="10" t="str">
        <f t="shared" si="95"/>
        <v>lab_staff_record</v>
      </c>
      <c r="D1993">
        <v>7347</v>
      </c>
      <c r="E1993" t="s">
        <v>24</v>
      </c>
      <c r="F1993" t="s">
        <v>5924</v>
      </c>
      <c r="G1993" t="s">
        <v>26</v>
      </c>
      <c r="H1993" t="s">
        <v>5925</v>
      </c>
      <c r="I1993" t="s">
        <v>28</v>
      </c>
      <c r="J1993" s="6">
        <v>840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24</v>
      </c>
      <c r="R1993">
        <v>0</v>
      </c>
      <c r="S1993">
        <v>0</v>
      </c>
      <c r="T1993" t="s">
        <v>29</v>
      </c>
      <c r="U1993" t="s">
        <v>29</v>
      </c>
      <c r="V1993" t="s">
        <v>29</v>
      </c>
      <c r="W1993" t="s">
        <v>30</v>
      </c>
      <c r="Y1993" s="93"/>
      <c r="Z1993" s="93"/>
      <c r="AA1993" t="s">
        <v>5926</v>
      </c>
      <c r="AB1993" t="s">
        <v>5927</v>
      </c>
    </row>
    <row r="1994" spans="1:28" x14ac:dyDescent="0.3">
      <c r="A1994" s="8" t="b">
        <f t="shared" si="93"/>
        <v>0</v>
      </c>
      <c r="B1994" t="str">
        <f t="shared" si="94"/>
        <v>pieceofcrest1</v>
      </c>
      <c r="C1994" s="10" t="str">
        <f t="shared" si="95"/>
        <v>piece_of_crest1</v>
      </c>
      <c r="D1994">
        <v>7356</v>
      </c>
      <c r="E1994" t="s">
        <v>24</v>
      </c>
      <c r="F1994" t="s">
        <v>7592</v>
      </c>
      <c r="G1994" t="s">
        <v>26</v>
      </c>
      <c r="H1994" t="s">
        <v>7593</v>
      </c>
      <c r="I1994" t="s">
        <v>28</v>
      </c>
      <c r="J1994" s="1">
        <v>5000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24</v>
      </c>
      <c r="R1994">
        <v>0</v>
      </c>
      <c r="S1994">
        <v>0</v>
      </c>
      <c r="T1994" t="s">
        <v>29</v>
      </c>
      <c r="U1994" t="s">
        <v>29</v>
      </c>
      <c r="V1994" t="s">
        <v>29</v>
      </c>
      <c r="W1994" t="s">
        <v>30</v>
      </c>
      <c r="Y1994" s="93"/>
      <c r="Z1994" s="93"/>
      <c r="AA1994" t="s">
        <v>7594</v>
      </c>
      <c r="AB1994" t="s">
        <v>7595</v>
      </c>
    </row>
    <row r="1995" spans="1:28" x14ac:dyDescent="0.3">
      <c r="A1995" s="8" t="b">
        <f t="shared" si="93"/>
        <v>0</v>
      </c>
      <c r="B1995" t="str">
        <f t="shared" si="94"/>
        <v>pieceofcrest2</v>
      </c>
      <c r="C1995" s="10" t="str">
        <f t="shared" si="95"/>
        <v>piece_of_crest2</v>
      </c>
      <c r="D1995">
        <v>7357</v>
      </c>
      <c r="E1995" t="s">
        <v>24</v>
      </c>
      <c r="F1995" t="s">
        <v>7596</v>
      </c>
      <c r="G1995" t="s">
        <v>26</v>
      </c>
      <c r="H1995" t="s">
        <v>7593</v>
      </c>
      <c r="I1995" t="s">
        <v>28</v>
      </c>
      <c r="J1995" s="1">
        <v>5000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24</v>
      </c>
      <c r="R1995">
        <v>0</v>
      </c>
      <c r="S1995">
        <v>0</v>
      </c>
      <c r="T1995" t="s">
        <v>29</v>
      </c>
      <c r="U1995" t="s">
        <v>29</v>
      </c>
      <c r="V1995" t="s">
        <v>29</v>
      </c>
      <c r="W1995" t="s">
        <v>30</v>
      </c>
      <c r="Y1995" s="93"/>
      <c r="Z1995" s="93"/>
      <c r="AA1995" t="s">
        <v>7597</v>
      </c>
      <c r="AB1995" t="s">
        <v>7598</v>
      </c>
    </row>
    <row r="1996" spans="1:28" x14ac:dyDescent="0.3">
      <c r="A1996" s="8" t="b">
        <f t="shared" si="93"/>
        <v>0</v>
      </c>
      <c r="B1996" t="str">
        <f t="shared" si="94"/>
        <v>pieceofcrest3</v>
      </c>
      <c r="C1996" s="10" t="str">
        <f t="shared" si="95"/>
        <v>piece_of_crest3</v>
      </c>
      <c r="D1996">
        <v>7358</v>
      </c>
      <c r="E1996" t="s">
        <v>24</v>
      </c>
      <c r="F1996" t="s">
        <v>7599</v>
      </c>
      <c r="G1996" t="s">
        <v>26</v>
      </c>
      <c r="H1996" t="s">
        <v>7593</v>
      </c>
      <c r="I1996" t="s">
        <v>28</v>
      </c>
      <c r="J1996" s="1">
        <v>5000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24</v>
      </c>
      <c r="R1996">
        <v>0</v>
      </c>
      <c r="S1996">
        <v>0</v>
      </c>
      <c r="T1996" t="s">
        <v>29</v>
      </c>
      <c r="U1996" t="s">
        <v>29</v>
      </c>
      <c r="V1996" t="s">
        <v>29</v>
      </c>
      <c r="W1996" t="s">
        <v>30</v>
      </c>
      <c r="Y1996" s="93"/>
      <c r="Z1996" s="93"/>
      <c r="AA1996" t="s">
        <v>7600</v>
      </c>
      <c r="AB1996" t="s">
        <v>7601</v>
      </c>
    </row>
    <row r="1997" spans="1:28" x14ac:dyDescent="0.3">
      <c r="A1997" s="8" t="b">
        <f t="shared" si="93"/>
        <v>0</v>
      </c>
      <c r="B1997" t="str">
        <f t="shared" si="94"/>
        <v>pieceofcrest4</v>
      </c>
      <c r="C1997" s="10" t="str">
        <f t="shared" si="95"/>
        <v>piece_of_crest4</v>
      </c>
      <c r="D1997">
        <v>7359</v>
      </c>
      <c r="E1997" t="s">
        <v>24</v>
      </c>
      <c r="F1997" t="s">
        <v>7602</v>
      </c>
      <c r="G1997" t="s">
        <v>26</v>
      </c>
      <c r="H1997" t="s">
        <v>7593</v>
      </c>
      <c r="I1997" t="s">
        <v>28</v>
      </c>
      <c r="J1997" s="1">
        <v>5000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24</v>
      </c>
      <c r="R1997">
        <v>0</v>
      </c>
      <c r="S1997">
        <v>0</v>
      </c>
      <c r="T1997" t="s">
        <v>29</v>
      </c>
      <c r="U1997" t="s">
        <v>29</v>
      </c>
      <c r="V1997" t="s">
        <v>29</v>
      </c>
      <c r="W1997" t="s">
        <v>30</v>
      </c>
      <c r="Y1997" s="93"/>
      <c r="Z1997" s="93"/>
      <c r="AA1997" t="s">
        <v>7603</v>
      </c>
      <c r="AB1997" t="s">
        <v>7604</v>
      </c>
    </row>
    <row r="1998" spans="1:28" x14ac:dyDescent="0.3">
      <c r="A1998" s="8" t="b">
        <f t="shared" si="93"/>
        <v>0</v>
      </c>
      <c r="B1998" t="str">
        <f t="shared" si="94"/>
        <v>magicgemblue</v>
      </c>
      <c r="C1998" s="10" t="str">
        <f t="shared" si="95"/>
        <v>magic_gem_blue</v>
      </c>
      <c r="D1998">
        <v>7428</v>
      </c>
      <c r="E1998" t="s">
        <v>24</v>
      </c>
      <c r="F1998" t="s">
        <v>6342</v>
      </c>
      <c r="G1998" t="s">
        <v>26</v>
      </c>
      <c r="H1998" t="s">
        <v>6343</v>
      </c>
      <c r="I1998" t="s">
        <v>28</v>
      </c>
      <c r="J1998" s="93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24</v>
      </c>
      <c r="R1998">
        <v>0</v>
      </c>
      <c r="S1998">
        <v>0</v>
      </c>
      <c r="T1998" t="s">
        <v>29</v>
      </c>
      <c r="U1998" t="s">
        <v>29</v>
      </c>
      <c r="V1998" t="s">
        <v>29</v>
      </c>
      <c r="W1998" t="s">
        <v>30</v>
      </c>
      <c r="Y1998" s="93"/>
      <c r="Z1998" s="93"/>
      <c r="AA1998" t="s">
        <v>6344</v>
      </c>
      <c r="AB1998" t="s">
        <v>6345</v>
      </c>
    </row>
    <row r="1999" spans="1:28" x14ac:dyDescent="0.3">
      <c r="A1999" s="8" t="b">
        <f t="shared" si="93"/>
        <v>0</v>
      </c>
      <c r="B1999" t="str">
        <f t="shared" si="94"/>
        <v>scroll</v>
      </c>
      <c r="C1999" s="10" t="str">
        <f t="shared" si="95"/>
        <v>scroll</v>
      </c>
      <c r="D1999">
        <v>7433</v>
      </c>
      <c r="E1999" t="s">
        <v>24</v>
      </c>
      <c r="F1999" t="s">
        <v>8831</v>
      </c>
      <c r="G1999" t="s">
        <v>26</v>
      </c>
      <c r="H1999" t="s">
        <v>8832</v>
      </c>
      <c r="I1999" t="s">
        <v>28</v>
      </c>
      <c r="J1999" s="1">
        <v>4000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24</v>
      </c>
      <c r="R1999">
        <v>0</v>
      </c>
      <c r="S1999">
        <v>0</v>
      </c>
      <c r="T1999" t="s">
        <v>29</v>
      </c>
      <c r="U1999" t="s">
        <v>29</v>
      </c>
      <c r="V1999" t="s">
        <v>29</v>
      </c>
      <c r="W1999" t="s">
        <v>30</v>
      </c>
      <c r="Y1999" s="93"/>
      <c r="Z1999" s="93"/>
      <c r="AA1999" t="s">
        <v>8833</v>
      </c>
      <c r="AB1999" t="s">
        <v>8834</v>
      </c>
    </row>
    <row r="2000" spans="1:28" x14ac:dyDescent="0.3">
      <c r="A2000" s="8" t="b">
        <f t="shared" si="93"/>
        <v>0</v>
      </c>
      <c r="B2000" t="str">
        <f t="shared" si="94"/>
        <v>elementalpotionbook</v>
      </c>
      <c r="C2000" s="10" t="str">
        <f t="shared" si="95"/>
        <v>elemental_potion_book</v>
      </c>
      <c r="D2000">
        <v>7434</v>
      </c>
      <c r="E2000" t="s">
        <v>24</v>
      </c>
      <c r="F2000" t="s">
        <v>3568</v>
      </c>
      <c r="G2000" t="s">
        <v>26</v>
      </c>
      <c r="H2000" t="s">
        <v>3569</v>
      </c>
      <c r="I2000" t="s">
        <v>28</v>
      </c>
      <c r="J2000" s="1">
        <v>100000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24</v>
      </c>
      <c r="R2000">
        <v>0</v>
      </c>
      <c r="S2000">
        <v>0</v>
      </c>
      <c r="T2000" t="s">
        <v>29</v>
      </c>
      <c r="U2000" t="s">
        <v>29</v>
      </c>
      <c r="V2000" t="s">
        <v>29</v>
      </c>
      <c r="W2000" t="s">
        <v>30</v>
      </c>
      <c r="Y2000" s="93"/>
      <c r="Z2000" s="93"/>
      <c r="AA2000" t="s">
        <v>3570</v>
      </c>
      <c r="AB2000" t="s">
        <v>3571</v>
      </c>
    </row>
    <row r="2001" spans="1:28" x14ac:dyDescent="0.3">
      <c r="A2001" s="8" t="b">
        <f t="shared" si="93"/>
        <v>0</v>
      </c>
      <c r="B2001" t="str">
        <f t="shared" si="94"/>
        <v>goldenbracelet</v>
      </c>
      <c r="C2001" s="10" t="str">
        <f t="shared" si="95"/>
        <v>golden_bracelet</v>
      </c>
      <c r="D2001">
        <v>7435</v>
      </c>
      <c r="E2001" t="s">
        <v>24</v>
      </c>
      <c r="F2001" t="s">
        <v>4649</v>
      </c>
      <c r="G2001" t="s">
        <v>26</v>
      </c>
      <c r="H2001" t="s">
        <v>4650</v>
      </c>
      <c r="I2001" t="s">
        <v>28</v>
      </c>
      <c r="J2001" s="1">
        <v>1907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24</v>
      </c>
      <c r="R2001">
        <v>0</v>
      </c>
      <c r="S2001">
        <v>0</v>
      </c>
      <c r="T2001" t="s">
        <v>29</v>
      </c>
      <c r="U2001" t="s">
        <v>29</v>
      </c>
      <c r="V2001" t="s">
        <v>29</v>
      </c>
      <c r="W2001" t="s">
        <v>30</v>
      </c>
      <c r="Y2001" s="93"/>
      <c r="Z2001" s="93"/>
      <c r="AA2001" t="s">
        <v>4651</v>
      </c>
      <c r="AB2001" t="s">
        <v>4652</v>
      </c>
    </row>
    <row r="2002" spans="1:28" x14ac:dyDescent="0.3">
      <c r="A2002" s="8" t="b">
        <f t="shared" si="93"/>
        <v>0</v>
      </c>
      <c r="B2002" t="str">
        <f t="shared" si="94"/>
        <v>pieceofmemorygreen</v>
      </c>
      <c r="C2002" s="10" t="str">
        <f t="shared" si="95"/>
        <v>piece_of_memory_green</v>
      </c>
      <c r="D2002">
        <v>7436</v>
      </c>
      <c r="E2002" t="s">
        <v>24</v>
      </c>
      <c r="F2002" t="s">
        <v>7617</v>
      </c>
      <c r="G2002" t="s">
        <v>26</v>
      </c>
      <c r="H2002" t="s">
        <v>7618</v>
      </c>
      <c r="I2002" t="s">
        <v>28</v>
      </c>
      <c r="J2002" s="1">
        <v>1506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24</v>
      </c>
      <c r="R2002">
        <v>0</v>
      </c>
      <c r="S2002">
        <v>0</v>
      </c>
      <c r="T2002" t="s">
        <v>29</v>
      </c>
      <c r="U2002" t="s">
        <v>29</v>
      </c>
      <c r="V2002" t="s">
        <v>29</v>
      </c>
      <c r="W2002" t="s">
        <v>30</v>
      </c>
      <c r="Y2002" s="93"/>
      <c r="Z2002" s="93"/>
      <c r="AA2002" t="s">
        <v>7619</v>
      </c>
      <c r="AB2002" t="s">
        <v>7620</v>
      </c>
    </row>
    <row r="2003" spans="1:28" x14ac:dyDescent="0.3">
      <c r="A2003" s="8" t="b">
        <f t="shared" si="93"/>
        <v>0</v>
      </c>
      <c r="B2003" t="str">
        <f t="shared" si="94"/>
        <v>pieceofmemorypurple</v>
      </c>
      <c r="C2003" s="10" t="str">
        <f t="shared" si="95"/>
        <v>piece_of_memory_purple</v>
      </c>
      <c r="D2003">
        <v>7437</v>
      </c>
      <c r="E2003" t="s">
        <v>24</v>
      </c>
      <c r="F2003" t="s">
        <v>7621</v>
      </c>
      <c r="G2003" t="s">
        <v>26</v>
      </c>
      <c r="H2003" t="s">
        <v>7622</v>
      </c>
      <c r="I2003" t="s">
        <v>28</v>
      </c>
      <c r="J2003" s="1">
        <v>1506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24</v>
      </c>
      <c r="R2003">
        <v>0</v>
      </c>
      <c r="S2003">
        <v>0</v>
      </c>
      <c r="T2003" t="s">
        <v>29</v>
      </c>
      <c r="U2003" t="s">
        <v>29</v>
      </c>
      <c r="V2003" t="s">
        <v>29</v>
      </c>
      <c r="W2003" t="s">
        <v>30</v>
      </c>
      <c r="Y2003" s="93"/>
      <c r="Z2003" s="93"/>
      <c r="AA2003" t="s">
        <v>7623</v>
      </c>
      <c r="AB2003" t="s">
        <v>7624</v>
      </c>
    </row>
    <row r="2004" spans="1:28" x14ac:dyDescent="0.3">
      <c r="A2004" s="8" t="b">
        <f t="shared" si="93"/>
        <v>0</v>
      </c>
      <c r="B2004" t="str">
        <f t="shared" si="94"/>
        <v>pieceofmemoryblue</v>
      </c>
      <c r="C2004" s="10" t="str">
        <f t="shared" si="95"/>
        <v>piece_of_memory_blue</v>
      </c>
      <c r="D2004">
        <v>7438</v>
      </c>
      <c r="E2004" t="s">
        <v>24</v>
      </c>
      <c r="F2004" t="s">
        <v>7613</v>
      </c>
      <c r="G2004" t="s">
        <v>26</v>
      </c>
      <c r="H2004" t="s">
        <v>7614</v>
      </c>
      <c r="I2004" t="s">
        <v>28</v>
      </c>
      <c r="J2004" s="1">
        <v>1506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24</v>
      </c>
      <c r="R2004">
        <v>0</v>
      </c>
      <c r="S2004">
        <v>0</v>
      </c>
      <c r="T2004" t="s">
        <v>29</v>
      </c>
      <c r="U2004" t="s">
        <v>29</v>
      </c>
      <c r="V2004" t="s">
        <v>29</v>
      </c>
      <c r="W2004" t="s">
        <v>30</v>
      </c>
      <c r="Y2004" s="93"/>
      <c r="Z2004" s="93"/>
      <c r="AA2004" t="s">
        <v>7615</v>
      </c>
      <c r="AB2004" t="s">
        <v>7616</v>
      </c>
    </row>
    <row r="2005" spans="1:28" x14ac:dyDescent="0.3">
      <c r="A2005" s="8" t="b">
        <f t="shared" si="93"/>
        <v>0</v>
      </c>
      <c r="B2005" t="str">
        <f t="shared" si="94"/>
        <v>pieceofmemoryred</v>
      </c>
      <c r="C2005" s="10" t="str">
        <f t="shared" si="95"/>
        <v>piece_of_memory_red</v>
      </c>
      <c r="D2005">
        <v>7439</v>
      </c>
      <c r="E2005" t="s">
        <v>24</v>
      </c>
      <c r="F2005" t="s">
        <v>7625</v>
      </c>
      <c r="G2005" t="s">
        <v>26</v>
      </c>
      <c r="H2005" t="s">
        <v>7626</v>
      </c>
      <c r="I2005" t="s">
        <v>28</v>
      </c>
      <c r="J2005" s="1">
        <v>1506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24</v>
      </c>
      <c r="R2005">
        <v>0</v>
      </c>
      <c r="S2005">
        <v>0</v>
      </c>
      <c r="T2005" t="s">
        <v>29</v>
      </c>
      <c r="U2005" t="s">
        <v>29</v>
      </c>
      <c r="V2005" t="s">
        <v>29</v>
      </c>
      <c r="W2005" t="s">
        <v>30</v>
      </c>
      <c r="Y2005" s="93"/>
      <c r="Z2005" s="93"/>
      <c r="AA2005" t="s">
        <v>7627</v>
      </c>
      <c r="AB2005" t="s">
        <v>7628</v>
      </c>
    </row>
    <row r="2006" spans="1:28" x14ac:dyDescent="0.3">
      <c r="A2006" s="8" t="b">
        <f t="shared" si="93"/>
        <v>0</v>
      </c>
      <c r="B2006" t="str">
        <f t="shared" si="94"/>
        <v>redfeather</v>
      </c>
      <c r="C2006" s="10" t="str">
        <f t="shared" si="95"/>
        <v>red_feather</v>
      </c>
      <c r="D2006">
        <v>7440</v>
      </c>
      <c r="E2006" t="s">
        <v>24</v>
      </c>
      <c r="F2006" t="s">
        <v>8204</v>
      </c>
      <c r="G2006" t="s">
        <v>26</v>
      </c>
      <c r="H2006" t="s">
        <v>8205</v>
      </c>
      <c r="I2006" t="s">
        <v>28</v>
      </c>
      <c r="J2006" s="1">
        <v>1335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24</v>
      </c>
      <c r="R2006">
        <v>0</v>
      </c>
      <c r="S2006">
        <v>0</v>
      </c>
      <c r="T2006" t="s">
        <v>29</v>
      </c>
      <c r="U2006" t="s">
        <v>29</v>
      </c>
      <c r="V2006" t="s">
        <v>29</v>
      </c>
      <c r="W2006" t="s">
        <v>30</v>
      </c>
      <c r="Y2006" s="93"/>
      <c r="Z2006" s="93"/>
      <c r="AA2006" t="s">
        <v>8206</v>
      </c>
      <c r="AB2006" t="s">
        <v>8207</v>
      </c>
    </row>
    <row r="2007" spans="1:28" x14ac:dyDescent="0.3">
      <c r="A2007" s="8" t="b">
        <f t="shared" si="93"/>
        <v>0</v>
      </c>
      <c r="B2007" t="str">
        <f t="shared" si="94"/>
        <v>bluefeather</v>
      </c>
      <c r="C2007" s="10" t="str">
        <f t="shared" si="95"/>
        <v>blue_feather</v>
      </c>
      <c r="D2007">
        <v>7441</v>
      </c>
      <c r="E2007" t="s">
        <v>24</v>
      </c>
      <c r="F2007" t="s">
        <v>1315</v>
      </c>
      <c r="G2007" t="s">
        <v>26</v>
      </c>
      <c r="H2007" t="s">
        <v>1316</v>
      </c>
      <c r="I2007" t="s">
        <v>28</v>
      </c>
      <c r="J2007" s="1">
        <v>1408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24</v>
      </c>
      <c r="R2007">
        <v>0</v>
      </c>
      <c r="S2007">
        <v>0</v>
      </c>
      <c r="T2007" t="s">
        <v>29</v>
      </c>
      <c r="U2007" t="s">
        <v>29</v>
      </c>
      <c r="V2007" t="s">
        <v>29</v>
      </c>
      <c r="W2007" t="s">
        <v>30</v>
      </c>
      <c r="Y2007" s="93"/>
      <c r="Z2007" s="93"/>
      <c r="AA2007" t="s">
        <v>1317</v>
      </c>
      <c r="AB2007" t="s">
        <v>1318</v>
      </c>
    </row>
    <row r="2008" spans="1:28" x14ac:dyDescent="0.3">
      <c r="A2008" s="8" t="b">
        <f t="shared" si="93"/>
        <v>0</v>
      </c>
      <c r="B2008" t="str">
        <f t="shared" si="94"/>
        <v>cursedseal</v>
      </c>
      <c r="C2008" s="10" t="str">
        <f t="shared" si="95"/>
        <v>cursed_seal</v>
      </c>
      <c r="D2008">
        <v>7442</v>
      </c>
      <c r="E2008" t="s">
        <v>24</v>
      </c>
      <c r="F2008" t="s">
        <v>2703</v>
      </c>
      <c r="G2008" t="s">
        <v>26</v>
      </c>
      <c r="H2008" t="s">
        <v>2704</v>
      </c>
      <c r="I2008" t="s">
        <v>28</v>
      </c>
      <c r="J2008" s="1">
        <v>1332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24</v>
      </c>
      <c r="R2008">
        <v>0</v>
      </c>
      <c r="S2008">
        <v>0</v>
      </c>
      <c r="T2008" t="s">
        <v>29</v>
      </c>
      <c r="U2008" t="s">
        <v>29</v>
      </c>
      <c r="V2008" t="s">
        <v>29</v>
      </c>
      <c r="W2008" t="s">
        <v>30</v>
      </c>
      <c r="Y2008" s="93"/>
      <c r="Z2008" s="93"/>
      <c r="AA2008" t="s">
        <v>2705</v>
      </c>
      <c r="AB2008" t="s">
        <v>2706</v>
      </c>
    </row>
    <row r="2009" spans="1:28" x14ac:dyDescent="0.3">
      <c r="A2009" s="8" t="b">
        <f t="shared" si="93"/>
        <v>0</v>
      </c>
      <c r="B2009" t="str">
        <f t="shared" si="94"/>
        <v>triheadeddragonhead</v>
      </c>
      <c r="C2009" s="10" t="str">
        <f t="shared" si="95"/>
        <v>tri_headed_dragon_head</v>
      </c>
      <c r="D2009">
        <v>7443</v>
      </c>
      <c r="E2009" t="s">
        <v>24</v>
      </c>
      <c r="F2009" t="s">
        <v>10152</v>
      </c>
      <c r="G2009" t="s">
        <v>26</v>
      </c>
      <c r="H2009" t="s">
        <v>10153</v>
      </c>
      <c r="I2009" t="s">
        <v>28</v>
      </c>
      <c r="J2009">
        <v>956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24</v>
      </c>
      <c r="R2009">
        <v>0</v>
      </c>
      <c r="S2009">
        <v>0</v>
      </c>
      <c r="T2009" t="s">
        <v>29</v>
      </c>
      <c r="U2009" t="s">
        <v>29</v>
      </c>
      <c r="V2009" t="s">
        <v>29</v>
      </c>
      <c r="W2009" t="s">
        <v>30</v>
      </c>
      <c r="Y2009" s="93"/>
      <c r="Z2009" s="93"/>
      <c r="AA2009" t="s">
        <v>10154</v>
      </c>
      <c r="AB2009" t="s">
        <v>10155</v>
      </c>
    </row>
    <row r="2010" spans="1:28" x14ac:dyDescent="0.3">
      <c r="A2010" s="8" t="b">
        <f t="shared" si="93"/>
        <v>0</v>
      </c>
      <c r="B2010" t="str">
        <f t="shared" si="94"/>
        <v>treasurebox</v>
      </c>
      <c r="C2010" s="10" t="str">
        <f t="shared" si="95"/>
        <v>treasure_box</v>
      </c>
      <c r="D2010">
        <v>7444</v>
      </c>
      <c r="E2010" t="s">
        <v>24</v>
      </c>
      <c r="F2010" t="s">
        <v>10128</v>
      </c>
      <c r="G2010" t="s">
        <v>26</v>
      </c>
      <c r="H2010" t="s">
        <v>10129</v>
      </c>
      <c r="I2010" t="s">
        <v>28</v>
      </c>
      <c r="J2010" s="1">
        <v>300000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24</v>
      </c>
      <c r="R2010">
        <v>0</v>
      </c>
      <c r="S2010">
        <v>0</v>
      </c>
      <c r="T2010" t="s">
        <v>29</v>
      </c>
      <c r="U2010" t="s">
        <v>29</v>
      </c>
      <c r="V2010" t="s">
        <v>29</v>
      </c>
      <c r="W2010" t="s">
        <v>30</v>
      </c>
      <c r="Y2010" s="93"/>
      <c r="Z2010" s="93"/>
      <c r="AA2010" t="s">
        <v>10130</v>
      </c>
      <c r="AB2010" t="s">
        <v>10131</v>
      </c>
    </row>
    <row r="2011" spans="1:28" x14ac:dyDescent="0.3">
      <c r="A2011" s="8" t="b">
        <f t="shared" si="93"/>
        <v>0</v>
      </c>
      <c r="B2011" t="str">
        <f t="shared" si="94"/>
        <v>dragonballgreen</v>
      </c>
      <c r="C2011" s="10" t="str">
        <f t="shared" si="95"/>
        <v>dragonball_green</v>
      </c>
      <c r="D2011">
        <v>7445</v>
      </c>
      <c r="E2011" t="s">
        <v>24</v>
      </c>
      <c r="F2011" t="s">
        <v>3181</v>
      </c>
      <c r="G2011" t="s">
        <v>26</v>
      </c>
      <c r="H2011" t="s">
        <v>3182</v>
      </c>
      <c r="I2011" t="s">
        <v>28</v>
      </c>
      <c r="J2011">
        <v>887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24</v>
      </c>
      <c r="R2011">
        <v>0</v>
      </c>
      <c r="S2011">
        <v>0</v>
      </c>
      <c r="T2011" t="s">
        <v>29</v>
      </c>
      <c r="U2011" t="s">
        <v>29</v>
      </c>
      <c r="V2011" t="s">
        <v>29</v>
      </c>
      <c r="W2011" t="s">
        <v>30</v>
      </c>
      <c r="Y2011" s="93"/>
      <c r="Z2011" s="93"/>
      <c r="AA2011" t="s">
        <v>3183</v>
      </c>
      <c r="AB2011" t="s">
        <v>3184</v>
      </c>
    </row>
    <row r="2012" spans="1:28" x14ac:dyDescent="0.3">
      <c r="A2012" s="8" t="b">
        <f t="shared" si="93"/>
        <v>0</v>
      </c>
      <c r="B2012" t="str">
        <f t="shared" si="94"/>
        <v>dragonballblue</v>
      </c>
      <c r="C2012" s="10" t="str">
        <f t="shared" si="95"/>
        <v>dragonball_blue</v>
      </c>
      <c r="D2012">
        <v>7446</v>
      </c>
      <c r="E2012" t="s">
        <v>24</v>
      </c>
      <c r="F2012" t="s">
        <v>3177</v>
      </c>
      <c r="G2012" t="s">
        <v>26</v>
      </c>
      <c r="H2012" t="s">
        <v>3178</v>
      </c>
      <c r="I2012" t="s">
        <v>28</v>
      </c>
      <c r="J2012">
        <v>887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24</v>
      </c>
      <c r="R2012">
        <v>0</v>
      </c>
      <c r="S2012">
        <v>0</v>
      </c>
      <c r="T2012" t="s">
        <v>29</v>
      </c>
      <c r="U2012" t="s">
        <v>29</v>
      </c>
      <c r="V2012" t="s">
        <v>29</v>
      </c>
      <c r="W2012" t="s">
        <v>30</v>
      </c>
      <c r="Y2012" s="93"/>
      <c r="Z2012" s="93"/>
      <c r="AA2012" t="s">
        <v>3179</v>
      </c>
      <c r="AB2012" t="s">
        <v>3180</v>
      </c>
    </row>
    <row r="2013" spans="1:28" x14ac:dyDescent="0.3">
      <c r="A2013" s="8" t="b">
        <f t="shared" si="93"/>
        <v>0</v>
      </c>
      <c r="B2013" t="str">
        <f t="shared" si="94"/>
        <v>dragonballred</v>
      </c>
      <c r="C2013" s="10" t="str">
        <f t="shared" si="95"/>
        <v>dragonball_red</v>
      </c>
      <c r="D2013">
        <v>7447</v>
      </c>
      <c r="E2013" t="s">
        <v>24</v>
      </c>
      <c r="F2013" t="s">
        <v>3185</v>
      </c>
      <c r="G2013" t="s">
        <v>26</v>
      </c>
      <c r="H2013" t="s">
        <v>3186</v>
      </c>
      <c r="I2013" t="s">
        <v>28</v>
      </c>
      <c r="J2013">
        <v>887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24</v>
      </c>
      <c r="R2013">
        <v>0</v>
      </c>
      <c r="S2013">
        <v>0</v>
      </c>
      <c r="T2013" t="s">
        <v>29</v>
      </c>
      <c r="U2013" t="s">
        <v>29</v>
      </c>
      <c r="V2013" t="s">
        <v>29</v>
      </c>
      <c r="W2013" t="s">
        <v>30</v>
      </c>
      <c r="Y2013" s="93"/>
      <c r="Z2013" s="93"/>
      <c r="AA2013" t="s">
        <v>3187</v>
      </c>
      <c r="AB2013" t="s">
        <v>3188</v>
      </c>
    </row>
    <row r="2014" spans="1:28" x14ac:dyDescent="0.3">
      <c r="A2014" s="8" t="b">
        <f t="shared" si="93"/>
        <v>0</v>
      </c>
      <c r="B2014" t="str">
        <f t="shared" si="94"/>
        <v>dragonballyellow</v>
      </c>
      <c r="C2014" s="10" t="str">
        <f t="shared" si="95"/>
        <v>dragonball_yellow</v>
      </c>
      <c r="D2014">
        <v>7448</v>
      </c>
      <c r="E2014" t="s">
        <v>24</v>
      </c>
      <c r="F2014" t="s">
        <v>3189</v>
      </c>
      <c r="G2014" t="s">
        <v>26</v>
      </c>
      <c r="H2014" t="s">
        <v>3190</v>
      </c>
      <c r="I2014" t="s">
        <v>28</v>
      </c>
      <c r="J2014" s="93">
        <v>887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24</v>
      </c>
      <c r="R2014">
        <v>0</v>
      </c>
      <c r="S2014">
        <v>0</v>
      </c>
      <c r="T2014" t="s">
        <v>29</v>
      </c>
      <c r="U2014" t="s">
        <v>29</v>
      </c>
      <c r="V2014" t="s">
        <v>29</v>
      </c>
      <c r="W2014" t="s">
        <v>30</v>
      </c>
      <c r="Y2014" s="93"/>
      <c r="Z2014" s="93"/>
      <c r="AA2014" t="s">
        <v>3191</v>
      </c>
      <c r="AB2014" t="s">
        <v>3192</v>
      </c>
    </row>
    <row r="2015" spans="1:28" x14ac:dyDescent="0.3">
      <c r="A2015" s="8" t="b">
        <f t="shared" si="93"/>
        <v>0</v>
      </c>
      <c r="B2015" t="str">
        <f t="shared" si="94"/>
        <v>bloodypage</v>
      </c>
      <c r="C2015" s="10" t="str">
        <f t="shared" si="95"/>
        <v>bloody_page</v>
      </c>
      <c r="D2015">
        <v>7449</v>
      </c>
      <c r="E2015" t="s">
        <v>24</v>
      </c>
      <c r="F2015" t="s">
        <v>1276</v>
      </c>
      <c r="G2015" t="s">
        <v>26</v>
      </c>
      <c r="H2015" t="s">
        <v>1277</v>
      </c>
      <c r="I2015" t="s">
        <v>28</v>
      </c>
      <c r="J2015">
        <v>681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24</v>
      </c>
      <c r="R2015">
        <v>0</v>
      </c>
      <c r="S2015">
        <v>0</v>
      </c>
      <c r="T2015" t="s">
        <v>29</v>
      </c>
      <c r="U2015" t="s">
        <v>29</v>
      </c>
      <c r="V2015" t="s">
        <v>29</v>
      </c>
      <c r="W2015" t="s">
        <v>30</v>
      </c>
      <c r="Y2015" s="93"/>
      <c r="Z2015" s="93"/>
      <c r="AA2015" t="s">
        <v>1278</v>
      </c>
      <c r="AB2015" t="s">
        <v>1279</v>
      </c>
    </row>
    <row r="2016" spans="1:28" x14ac:dyDescent="0.3">
      <c r="A2016" s="8" t="b">
        <f t="shared" si="93"/>
        <v>0</v>
      </c>
      <c r="B2016" t="str">
        <f t="shared" si="94"/>
        <v>pieceofbonearmor</v>
      </c>
      <c r="C2016" s="10" t="str">
        <f t="shared" si="95"/>
        <v>piece_of_bone_armor</v>
      </c>
      <c r="D2016">
        <v>7450</v>
      </c>
      <c r="E2016" t="s">
        <v>24</v>
      </c>
      <c r="F2016" t="s">
        <v>7580</v>
      </c>
      <c r="G2016" t="s">
        <v>26</v>
      </c>
      <c r="H2016" t="s">
        <v>7581</v>
      </c>
      <c r="I2016" t="s">
        <v>28</v>
      </c>
      <c r="J2016" s="1">
        <v>2050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24</v>
      </c>
      <c r="R2016">
        <v>0</v>
      </c>
      <c r="S2016">
        <v>0</v>
      </c>
      <c r="T2016" t="s">
        <v>29</v>
      </c>
      <c r="U2016" t="s">
        <v>29</v>
      </c>
      <c r="V2016" t="s">
        <v>29</v>
      </c>
      <c r="W2016" t="s">
        <v>30</v>
      </c>
      <c r="Y2016" s="93"/>
      <c r="Z2016" s="93"/>
      <c r="AA2016" t="s">
        <v>7582</v>
      </c>
      <c r="AB2016" t="s">
        <v>7583</v>
      </c>
    </row>
    <row r="2017" spans="1:28" x14ac:dyDescent="0.3">
      <c r="A2017" s="8" t="b">
        <f t="shared" si="93"/>
        <v>0</v>
      </c>
      <c r="B2017" t="str">
        <f t="shared" si="94"/>
        <v>scaleofreddragon</v>
      </c>
      <c r="C2017" s="10" t="str">
        <f t="shared" si="95"/>
        <v>scale_of_red_dragon</v>
      </c>
      <c r="D2017">
        <v>7451</v>
      </c>
      <c r="E2017" t="s">
        <v>24</v>
      </c>
      <c r="F2017" t="s">
        <v>8773</v>
      </c>
      <c r="G2017" t="s">
        <v>26</v>
      </c>
      <c r="H2017" t="s">
        <v>8774</v>
      </c>
      <c r="I2017" t="s">
        <v>28</v>
      </c>
      <c r="J2017" s="1">
        <v>1852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24</v>
      </c>
      <c r="R2017">
        <v>0</v>
      </c>
      <c r="S2017">
        <v>0</v>
      </c>
      <c r="T2017" t="s">
        <v>29</v>
      </c>
      <c r="U2017" t="s">
        <v>29</v>
      </c>
      <c r="V2017" t="s">
        <v>29</v>
      </c>
      <c r="W2017" t="s">
        <v>30</v>
      </c>
      <c r="Y2017" s="93"/>
      <c r="Z2017" s="93"/>
      <c r="AA2017" t="s">
        <v>8775</v>
      </c>
      <c r="AB2017" t="s">
        <v>8776</v>
      </c>
    </row>
    <row r="2018" spans="1:28" x14ac:dyDescent="0.3">
      <c r="A2018" s="8" t="b">
        <f t="shared" si="93"/>
        <v>0</v>
      </c>
      <c r="B2018" t="str">
        <f t="shared" si="94"/>
        <v>yellowspice</v>
      </c>
      <c r="C2018" s="10" t="str">
        <f t="shared" si="95"/>
        <v>yellow_spice</v>
      </c>
      <c r="D2018">
        <v>7452</v>
      </c>
      <c r="E2018" t="s">
        <v>24</v>
      </c>
      <c r="F2018" t="s">
        <v>10932</v>
      </c>
      <c r="G2018" t="s">
        <v>26</v>
      </c>
      <c r="H2018" t="s">
        <v>10933</v>
      </c>
      <c r="I2018" t="s">
        <v>28</v>
      </c>
      <c r="J2018" s="1">
        <v>1000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24</v>
      </c>
      <c r="R2018">
        <v>0</v>
      </c>
      <c r="S2018">
        <v>0</v>
      </c>
      <c r="T2018" t="s">
        <v>29</v>
      </c>
      <c r="U2018" t="s">
        <v>29</v>
      </c>
      <c r="V2018" t="s">
        <v>29</v>
      </c>
      <c r="W2018" t="s">
        <v>30</v>
      </c>
      <c r="Y2018" s="93"/>
      <c r="Z2018" s="93"/>
      <c r="AA2018" t="s">
        <v>10934</v>
      </c>
      <c r="AB2018" t="s">
        <v>10935</v>
      </c>
    </row>
    <row r="2019" spans="1:28" x14ac:dyDescent="0.3">
      <c r="A2019" s="8" t="b">
        <f t="shared" si="93"/>
        <v>0</v>
      </c>
      <c r="B2019" t="str">
        <f t="shared" si="94"/>
        <v>plainsauce</v>
      </c>
      <c r="C2019" s="10" t="str">
        <f t="shared" si="95"/>
        <v>plain_sauce</v>
      </c>
      <c r="D2019">
        <v>7454</v>
      </c>
      <c r="E2019" t="s">
        <v>24</v>
      </c>
      <c r="F2019" t="s">
        <v>7695</v>
      </c>
      <c r="G2019" t="s">
        <v>26</v>
      </c>
      <c r="H2019" t="s">
        <v>7696</v>
      </c>
      <c r="I2019" t="s">
        <v>28</v>
      </c>
      <c r="J2019">
        <v>700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24</v>
      </c>
      <c r="R2019">
        <v>0</v>
      </c>
      <c r="S2019">
        <v>0</v>
      </c>
      <c r="T2019" t="s">
        <v>29</v>
      </c>
      <c r="U2019" t="s">
        <v>29</v>
      </c>
      <c r="V2019" t="s">
        <v>29</v>
      </c>
      <c r="W2019" t="s">
        <v>30</v>
      </c>
      <c r="Y2019" s="93"/>
      <c r="Z2019" s="93"/>
      <c r="AA2019" t="s">
        <v>7697</v>
      </c>
      <c r="AB2019" t="s">
        <v>7698</v>
      </c>
    </row>
    <row r="2020" spans="1:28" x14ac:dyDescent="0.3">
      <c r="A2020" s="8" t="b">
        <f t="shared" si="93"/>
        <v>0</v>
      </c>
      <c r="B2020" t="str">
        <f t="shared" si="94"/>
        <v>redspice</v>
      </c>
      <c r="C2020" s="10" t="str">
        <f t="shared" si="95"/>
        <v>red_spice</v>
      </c>
      <c r="D2020">
        <v>7456</v>
      </c>
      <c r="E2020" t="s">
        <v>24</v>
      </c>
      <c r="F2020" t="s">
        <v>8263</v>
      </c>
      <c r="G2020" t="s">
        <v>26</v>
      </c>
      <c r="H2020" t="s">
        <v>8264</v>
      </c>
      <c r="I2020" t="s">
        <v>28</v>
      </c>
      <c r="J2020" s="1">
        <v>1000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24</v>
      </c>
      <c r="R2020">
        <v>0</v>
      </c>
      <c r="S2020">
        <v>0</v>
      </c>
      <c r="T2020" t="s">
        <v>29</v>
      </c>
      <c r="U2020" t="s">
        <v>29</v>
      </c>
      <c r="V2020" t="s">
        <v>29</v>
      </c>
      <c r="W2020" t="s">
        <v>30</v>
      </c>
      <c r="Y2020" s="93"/>
      <c r="Z2020" s="93"/>
      <c r="AA2020" t="s">
        <v>8265</v>
      </c>
      <c r="AB2020" t="s">
        <v>8266</v>
      </c>
    </row>
    <row r="2021" spans="1:28" x14ac:dyDescent="0.3">
      <c r="A2021" s="8" t="b">
        <f t="shared" si="93"/>
        <v>0</v>
      </c>
      <c r="B2021" t="str">
        <f t="shared" si="94"/>
        <v>cookbook06</v>
      </c>
      <c r="C2021" s="10" t="str">
        <f t="shared" si="95"/>
        <v>cookbook06</v>
      </c>
      <c r="D2021">
        <v>7477</v>
      </c>
      <c r="E2021" t="s">
        <v>24</v>
      </c>
      <c r="F2021" t="s">
        <v>2428</v>
      </c>
      <c r="G2021" t="s">
        <v>26</v>
      </c>
      <c r="H2021" t="s">
        <v>2429</v>
      </c>
      <c r="I2021" t="s">
        <v>28</v>
      </c>
      <c r="J2021" s="1">
        <v>1000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24</v>
      </c>
      <c r="R2021">
        <v>0</v>
      </c>
      <c r="S2021">
        <v>0</v>
      </c>
      <c r="T2021" t="s">
        <v>29</v>
      </c>
      <c r="U2021" t="s">
        <v>29</v>
      </c>
      <c r="V2021" t="s">
        <v>29</v>
      </c>
      <c r="W2021" t="s">
        <v>30</v>
      </c>
      <c r="Y2021" s="93"/>
      <c r="Z2021" s="93"/>
      <c r="AA2021" t="s">
        <v>2430</v>
      </c>
      <c r="AB2021" t="s">
        <v>2431</v>
      </c>
    </row>
    <row r="2022" spans="1:28" x14ac:dyDescent="0.3">
      <c r="A2022" s="8" t="b">
        <f t="shared" si="93"/>
        <v>0</v>
      </c>
      <c r="B2022" t="str">
        <f t="shared" si="94"/>
        <v>cookbook07</v>
      </c>
      <c r="C2022" s="10" t="str">
        <f t="shared" si="95"/>
        <v>cookbook07</v>
      </c>
      <c r="D2022">
        <v>7478</v>
      </c>
      <c r="E2022" t="s">
        <v>24</v>
      </c>
      <c r="F2022" t="s">
        <v>2432</v>
      </c>
      <c r="G2022" t="s">
        <v>26</v>
      </c>
      <c r="H2022" t="s">
        <v>2433</v>
      </c>
      <c r="I2022" t="s">
        <v>28</v>
      </c>
      <c r="J2022" s="1">
        <v>1000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24</v>
      </c>
      <c r="R2022">
        <v>0</v>
      </c>
      <c r="S2022">
        <v>0</v>
      </c>
      <c r="T2022" t="s">
        <v>29</v>
      </c>
      <c r="U2022" t="s">
        <v>29</v>
      </c>
      <c r="V2022" t="s">
        <v>29</v>
      </c>
      <c r="W2022" t="s">
        <v>30</v>
      </c>
      <c r="Y2022" s="93"/>
      <c r="Z2022" s="93"/>
      <c r="AA2022" t="s">
        <v>2434</v>
      </c>
      <c r="AB2022" t="s">
        <v>2435</v>
      </c>
    </row>
    <row r="2023" spans="1:28" x14ac:dyDescent="0.3">
      <c r="A2023" s="8" t="b">
        <f t="shared" si="93"/>
        <v>0</v>
      </c>
      <c r="B2023" t="str">
        <f t="shared" si="94"/>
        <v>sturdyironpiece</v>
      </c>
      <c r="C2023" s="10" t="str">
        <f t="shared" si="95"/>
        <v>sturdy_iron_piece</v>
      </c>
      <c r="D2023">
        <v>7507</v>
      </c>
      <c r="E2023" t="s">
        <v>24</v>
      </c>
      <c r="F2023" t="s">
        <v>9738</v>
      </c>
      <c r="G2023" t="s">
        <v>26</v>
      </c>
      <c r="H2023" t="s">
        <v>9739</v>
      </c>
      <c r="I2023" t="s">
        <v>28</v>
      </c>
      <c r="J2023" s="8">
        <v>842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24</v>
      </c>
      <c r="R2023">
        <v>0</v>
      </c>
      <c r="S2023">
        <v>0</v>
      </c>
      <c r="T2023" t="s">
        <v>29</v>
      </c>
      <c r="U2023" t="s">
        <v>29</v>
      </c>
      <c r="V2023" t="s">
        <v>29</v>
      </c>
      <c r="W2023" t="s">
        <v>30</v>
      </c>
      <c r="Y2023" s="93"/>
      <c r="Z2023" s="93"/>
      <c r="AA2023" t="s">
        <v>9740</v>
      </c>
      <c r="AB2023" t="s">
        <v>9741</v>
      </c>
    </row>
    <row r="2024" spans="1:28" x14ac:dyDescent="0.3">
      <c r="A2024" s="8" t="b">
        <f t="shared" si="93"/>
        <v>0</v>
      </c>
      <c r="B2024" t="str">
        <f t="shared" si="94"/>
        <v>valhallaflower</v>
      </c>
      <c r="C2024" s="10" t="str">
        <f t="shared" si="95"/>
        <v>valhalla_flower</v>
      </c>
      <c r="D2024">
        <v>7510</v>
      </c>
      <c r="E2024" t="s">
        <v>24</v>
      </c>
      <c r="F2024" t="s">
        <v>10309</v>
      </c>
      <c r="G2024" t="s">
        <v>26</v>
      </c>
      <c r="H2024" t="s">
        <v>10310</v>
      </c>
      <c r="I2024" t="s">
        <v>28</v>
      </c>
      <c r="J2024" s="1">
        <v>200000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24</v>
      </c>
      <c r="R2024">
        <v>0</v>
      </c>
      <c r="S2024">
        <v>0</v>
      </c>
      <c r="T2024" t="s">
        <v>29</v>
      </c>
      <c r="U2024" t="s">
        <v>29</v>
      </c>
      <c r="V2024" t="s">
        <v>29</v>
      </c>
      <c r="W2024" t="s">
        <v>30</v>
      </c>
      <c r="Y2024" s="93"/>
      <c r="Z2024" s="93"/>
      <c r="AA2024" t="s">
        <v>10311</v>
      </c>
      <c r="AB2024" t="s">
        <v>10312</v>
      </c>
    </row>
    <row r="2025" spans="1:28" x14ac:dyDescent="0.3">
      <c r="A2025" s="8" t="b">
        <f t="shared" si="93"/>
        <v>0</v>
      </c>
      <c r="B2025" t="str">
        <f t="shared" si="94"/>
        <v>runeofdarkness</v>
      </c>
      <c r="C2025" s="10" t="str">
        <f t="shared" si="95"/>
        <v>rune_of_darkness</v>
      </c>
      <c r="D2025">
        <v>7511</v>
      </c>
      <c r="E2025" t="s">
        <v>24</v>
      </c>
      <c r="F2025" t="s">
        <v>8598</v>
      </c>
      <c r="G2025" t="s">
        <v>26</v>
      </c>
      <c r="H2025" t="s">
        <v>8599</v>
      </c>
      <c r="I2025" t="s">
        <v>28</v>
      </c>
      <c r="J2025" s="1">
        <v>2526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24</v>
      </c>
      <c r="R2025">
        <v>0</v>
      </c>
      <c r="S2025">
        <v>0</v>
      </c>
      <c r="T2025" t="s">
        <v>29</v>
      </c>
      <c r="U2025" t="s">
        <v>29</v>
      </c>
      <c r="V2025" t="s">
        <v>29</v>
      </c>
      <c r="W2025" t="s">
        <v>30</v>
      </c>
      <c r="Y2025" s="93"/>
      <c r="Z2025" s="93"/>
      <c r="AA2025" t="s">
        <v>8600</v>
      </c>
      <c r="AB2025" t="s">
        <v>8601</v>
      </c>
    </row>
    <row r="2026" spans="1:28" x14ac:dyDescent="0.3">
      <c r="A2026" s="8" t="b">
        <f t="shared" si="93"/>
        <v>0</v>
      </c>
      <c r="B2026" t="str">
        <f t="shared" si="94"/>
        <v>burntparts</v>
      </c>
      <c r="C2026" s="10" t="str">
        <f t="shared" si="95"/>
        <v>burnt_parts</v>
      </c>
      <c r="D2026">
        <v>7512</v>
      </c>
      <c r="E2026" t="s">
        <v>24</v>
      </c>
      <c r="F2026" t="s">
        <v>1768</v>
      </c>
      <c r="G2026" t="s">
        <v>26</v>
      </c>
      <c r="H2026" t="s">
        <v>1769</v>
      </c>
      <c r="I2026" t="s">
        <v>28</v>
      </c>
      <c r="J2026" s="1">
        <v>1600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24</v>
      </c>
      <c r="R2026">
        <v>0</v>
      </c>
      <c r="S2026">
        <v>0</v>
      </c>
      <c r="T2026" t="s">
        <v>29</v>
      </c>
      <c r="U2026" t="s">
        <v>29</v>
      </c>
      <c r="V2026" t="s">
        <v>29</v>
      </c>
      <c r="W2026" t="s">
        <v>30</v>
      </c>
      <c r="Y2026" s="93"/>
      <c r="Z2026" s="93"/>
      <c r="AA2026" t="s">
        <v>1770</v>
      </c>
      <c r="AB2026" t="s">
        <v>1771</v>
      </c>
    </row>
    <row r="2027" spans="1:28" x14ac:dyDescent="0.3">
      <c r="A2027" s="8" t="b">
        <f t="shared" si="93"/>
        <v>0</v>
      </c>
      <c r="B2027" t="str">
        <f t="shared" si="94"/>
        <v>pocketwatch</v>
      </c>
      <c r="C2027" s="10" t="str">
        <f t="shared" si="95"/>
        <v>pocket_watch</v>
      </c>
      <c r="D2027">
        <v>7513</v>
      </c>
      <c r="E2027" t="s">
        <v>24</v>
      </c>
      <c r="F2027" t="s">
        <v>7726</v>
      </c>
      <c r="G2027" t="s">
        <v>26</v>
      </c>
      <c r="H2027" t="s">
        <v>7730</v>
      </c>
      <c r="I2027" t="s">
        <v>28</v>
      </c>
      <c r="J2027" s="1">
        <v>3420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24</v>
      </c>
      <c r="R2027">
        <v>0</v>
      </c>
      <c r="S2027">
        <v>0</v>
      </c>
      <c r="T2027" t="s">
        <v>29</v>
      </c>
      <c r="U2027" t="s">
        <v>29</v>
      </c>
      <c r="V2027" t="s">
        <v>29</v>
      </c>
      <c r="W2027" t="s">
        <v>30</v>
      </c>
      <c r="Y2027" s="93"/>
      <c r="Z2027" s="93"/>
      <c r="AA2027" t="s">
        <v>7731</v>
      </c>
      <c r="AB2027" t="s">
        <v>7732</v>
      </c>
    </row>
    <row r="2028" spans="1:28" x14ac:dyDescent="0.3">
      <c r="A2028" s="8" t="b">
        <f t="shared" si="93"/>
        <v>0</v>
      </c>
      <c r="B2028" t="str">
        <f t="shared" si="94"/>
        <v>flamestone</v>
      </c>
      <c r="C2028" s="10" t="str">
        <f t="shared" si="95"/>
        <v>flame_stone</v>
      </c>
      <c r="D2028">
        <v>7521</v>
      </c>
      <c r="E2028" t="s">
        <v>24</v>
      </c>
      <c r="F2028" t="s">
        <v>4061</v>
      </c>
      <c r="G2028" t="s">
        <v>26</v>
      </c>
      <c r="H2028" t="s">
        <v>4062</v>
      </c>
      <c r="I2028" t="s">
        <v>28</v>
      </c>
      <c r="J2028" s="93">
        <v>150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24</v>
      </c>
      <c r="R2028">
        <v>0</v>
      </c>
      <c r="S2028">
        <v>0</v>
      </c>
      <c r="T2028" t="s">
        <v>29</v>
      </c>
      <c r="U2028" t="s">
        <v>29</v>
      </c>
      <c r="V2028" t="s">
        <v>29</v>
      </c>
      <c r="W2028" t="s">
        <v>30</v>
      </c>
      <c r="Y2028" s="93"/>
      <c r="Z2028" s="93"/>
      <c r="AA2028" t="s">
        <v>4063</v>
      </c>
      <c r="AB2028" t="s">
        <v>4064</v>
      </c>
    </row>
    <row r="2029" spans="1:28" x14ac:dyDescent="0.3">
      <c r="A2029" s="8" t="b">
        <f t="shared" si="93"/>
        <v>0</v>
      </c>
      <c r="B2029" t="str">
        <f t="shared" si="94"/>
        <v>icestone</v>
      </c>
      <c r="C2029" s="10" t="str">
        <f t="shared" si="95"/>
        <v>ice_stone</v>
      </c>
      <c r="D2029">
        <v>7522</v>
      </c>
      <c r="E2029" t="s">
        <v>24</v>
      </c>
      <c r="F2029" t="s">
        <v>5400</v>
      </c>
      <c r="G2029" t="s">
        <v>26</v>
      </c>
      <c r="H2029" t="s">
        <v>5401</v>
      </c>
      <c r="I2029" t="s">
        <v>28</v>
      </c>
      <c r="J2029">
        <v>150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24</v>
      </c>
      <c r="R2029">
        <v>0</v>
      </c>
      <c r="S2029">
        <v>0</v>
      </c>
      <c r="T2029" t="s">
        <v>29</v>
      </c>
      <c r="U2029" t="s">
        <v>29</v>
      </c>
      <c r="V2029" t="s">
        <v>29</v>
      </c>
      <c r="W2029" t="s">
        <v>30</v>
      </c>
      <c r="Y2029" s="93"/>
      <c r="Z2029" s="93"/>
      <c r="AA2029" t="s">
        <v>5402</v>
      </c>
      <c r="AB2029" t="s">
        <v>5403</v>
      </c>
    </row>
    <row r="2030" spans="1:28" x14ac:dyDescent="0.3">
      <c r="A2030" s="8" t="b">
        <f t="shared" si="93"/>
        <v>0</v>
      </c>
      <c r="B2030" t="str">
        <f t="shared" si="94"/>
        <v>windstone</v>
      </c>
      <c r="C2030" s="10" t="str">
        <f t="shared" si="95"/>
        <v>wind_stone</v>
      </c>
      <c r="D2030">
        <v>7523</v>
      </c>
      <c r="E2030" t="s">
        <v>24</v>
      </c>
      <c r="F2030" t="s">
        <v>10760</v>
      </c>
      <c r="G2030" t="s">
        <v>26</v>
      </c>
      <c r="H2030" t="s">
        <v>10761</v>
      </c>
      <c r="I2030" t="s">
        <v>28</v>
      </c>
      <c r="J2030" s="93">
        <v>150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24</v>
      </c>
      <c r="R2030">
        <v>0</v>
      </c>
      <c r="S2030">
        <v>0</v>
      </c>
      <c r="T2030" t="s">
        <v>29</v>
      </c>
      <c r="U2030" t="s">
        <v>29</v>
      </c>
      <c r="V2030" t="s">
        <v>29</v>
      </c>
      <c r="W2030" t="s">
        <v>30</v>
      </c>
      <c r="Y2030" s="93"/>
      <c r="Z2030" s="93"/>
      <c r="AA2030" t="s">
        <v>10762</v>
      </c>
      <c r="AB2030" t="s">
        <v>10763</v>
      </c>
    </row>
    <row r="2031" spans="1:28" x14ac:dyDescent="0.3">
      <c r="A2031" s="8" t="b">
        <f t="shared" si="93"/>
        <v>0</v>
      </c>
      <c r="B2031" t="str">
        <f t="shared" si="94"/>
        <v>shadoworb</v>
      </c>
      <c r="C2031" s="10" t="str">
        <f t="shared" si="95"/>
        <v>shadow_orb</v>
      </c>
      <c r="D2031">
        <v>7524</v>
      </c>
      <c r="E2031" t="s">
        <v>24</v>
      </c>
      <c r="F2031" t="s">
        <v>8903</v>
      </c>
      <c r="G2031" t="s">
        <v>26</v>
      </c>
      <c r="H2031" t="s">
        <v>8904</v>
      </c>
      <c r="I2031" t="s">
        <v>28</v>
      </c>
      <c r="J2031" s="93">
        <v>300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24</v>
      </c>
      <c r="R2031">
        <v>0</v>
      </c>
      <c r="S2031">
        <v>0</v>
      </c>
      <c r="T2031" t="s">
        <v>29</v>
      </c>
      <c r="U2031" t="s">
        <v>29</v>
      </c>
      <c r="V2031" t="s">
        <v>29</v>
      </c>
      <c r="W2031" t="s">
        <v>30</v>
      </c>
      <c r="Y2031" s="93"/>
      <c r="Z2031" s="93"/>
      <c r="AA2031" t="s">
        <v>8905</v>
      </c>
      <c r="AB2031" t="s">
        <v>8906</v>
      </c>
    </row>
    <row r="2032" spans="1:28" x14ac:dyDescent="0.3">
      <c r="A2032" s="8" t="b">
        <f t="shared" si="93"/>
        <v>0</v>
      </c>
      <c r="B2032" t="str">
        <f t="shared" si="94"/>
        <v>lotusflower</v>
      </c>
      <c r="C2032" s="10" t="str">
        <f t="shared" si="95"/>
        <v>lotus_flower</v>
      </c>
      <c r="D2032">
        <v>7553</v>
      </c>
      <c r="E2032" t="s">
        <v>24</v>
      </c>
      <c r="F2032" t="s">
        <v>6201</v>
      </c>
      <c r="G2032" t="s">
        <v>26</v>
      </c>
      <c r="H2032" t="s">
        <v>6202</v>
      </c>
      <c r="I2032" t="s">
        <v>28</v>
      </c>
      <c r="J2032" s="93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24</v>
      </c>
      <c r="R2032">
        <v>0</v>
      </c>
      <c r="S2032">
        <v>0</v>
      </c>
      <c r="T2032" t="s">
        <v>29</v>
      </c>
      <c r="U2032" t="s">
        <v>29</v>
      </c>
      <c r="V2032" t="s">
        <v>29</v>
      </c>
      <c r="W2032" t="s">
        <v>30</v>
      </c>
      <c r="Y2032" s="93"/>
      <c r="Z2032" s="93"/>
      <c r="AA2032" t="s">
        <v>6203</v>
      </c>
      <c r="AB2032" t="s">
        <v>6204</v>
      </c>
    </row>
    <row r="2033" spans="1:28" x14ac:dyDescent="0.3">
      <c r="A2033" s="8" t="b">
        <f t="shared" si="93"/>
        <v>0</v>
      </c>
      <c r="B2033" t="str">
        <f t="shared" si="94"/>
        <v>greenincense</v>
      </c>
      <c r="C2033" s="10" t="str">
        <f t="shared" si="95"/>
        <v>green_incense</v>
      </c>
      <c r="D2033">
        <v>7555</v>
      </c>
      <c r="E2033" t="s">
        <v>24</v>
      </c>
      <c r="F2033" t="s">
        <v>4798</v>
      </c>
      <c r="G2033" t="s">
        <v>26</v>
      </c>
      <c r="H2033" t="s">
        <v>4799</v>
      </c>
      <c r="I2033" t="s">
        <v>28</v>
      </c>
      <c r="J2033" s="9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24</v>
      </c>
      <c r="R2033">
        <v>0</v>
      </c>
      <c r="S2033">
        <v>0</v>
      </c>
      <c r="T2033" t="s">
        <v>29</v>
      </c>
      <c r="U2033" t="s">
        <v>29</v>
      </c>
      <c r="V2033" t="s">
        <v>29</v>
      </c>
      <c r="W2033" t="s">
        <v>30</v>
      </c>
      <c r="Y2033" s="93"/>
      <c r="Z2033" s="93"/>
      <c r="AA2033" t="s">
        <v>4800</v>
      </c>
      <c r="AB2033" t="s">
        <v>4801</v>
      </c>
    </row>
    <row r="2034" spans="1:28" x14ac:dyDescent="0.3">
      <c r="A2034" s="8" t="b">
        <f t="shared" si="93"/>
        <v>0</v>
      </c>
      <c r="B2034" t="str">
        <f t="shared" si="94"/>
        <v>iceheart</v>
      </c>
      <c r="C2034" s="10" t="str">
        <f t="shared" si="95"/>
        <v>ice_heart</v>
      </c>
      <c r="D2034">
        <v>7561</v>
      </c>
      <c r="E2034" t="s">
        <v>24</v>
      </c>
      <c r="F2034" t="s">
        <v>5384</v>
      </c>
      <c r="G2034" t="s">
        <v>26</v>
      </c>
      <c r="H2034" t="s">
        <v>5385</v>
      </c>
      <c r="I2034" t="s">
        <v>28</v>
      </c>
      <c r="J2034" s="93">
        <v>606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24</v>
      </c>
      <c r="R2034">
        <v>0</v>
      </c>
      <c r="S2034">
        <v>0</v>
      </c>
      <c r="T2034" t="s">
        <v>29</v>
      </c>
      <c r="U2034" t="s">
        <v>29</v>
      </c>
      <c r="V2034" t="s">
        <v>29</v>
      </c>
      <c r="W2034" t="s">
        <v>30</v>
      </c>
      <c r="Y2034" s="93"/>
      <c r="Z2034" s="93"/>
      <c r="AA2034" t="s">
        <v>5386</v>
      </c>
      <c r="AB2034" t="s">
        <v>5387</v>
      </c>
    </row>
    <row r="2035" spans="1:28" x14ac:dyDescent="0.3">
      <c r="A2035" s="8" t="b">
        <f t="shared" si="93"/>
        <v>0</v>
      </c>
      <c r="B2035" t="str">
        <f t="shared" si="94"/>
        <v>icescale</v>
      </c>
      <c r="C2035" s="10" t="str">
        <f t="shared" si="95"/>
        <v>ice_scale</v>
      </c>
      <c r="D2035">
        <v>7562</v>
      </c>
      <c r="E2035" t="s">
        <v>24</v>
      </c>
      <c r="F2035" t="s">
        <v>5396</v>
      </c>
      <c r="G2035" t="s">
        <v>26</v>
      </c>
      <c r="H2035" t="s">
        <v>5397</v>
      </c>
      <c r="I2035" t="s">
        <v>28</v>
      </c>
      <c r="J2035" s="1">
        <v>3020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24</v>
      </c>
      <c r="R2035">
        <v>0</v>
      </c>
      <c r="S2035">
        <v>0</v>
      </c>
      <c r="T2035" t="s">
        <v>29</v>
      </c>
      <c r="U2035" t="s">
        <v>29</v>
      </c>
      <c r="V2035" t="s">
        <v>29</v>
      </c>
      <c r="W2035" t="s">
        <v>30</v>
      </c>
      <c r="Y2035" s="93"/>
      <c r="Z2035" s="93"/>
      <c r="AA2035" t="s">
        <v>5398</v>
      </c>
      <c r="AB2035" t="s">
        <v>5399</v>
      </c>
    </row>
    <row r="2036" spans="1:28" x14ac:dyDescent="0.3">
      <c r="A2036" s="8" t="b">
        <f t="shared" si="93"/>
        <v>0</v>
      </c>
      <c r="B2036" t="str">
        <f t="shared" si="94"/>
        <v>bloodyrune</v>
      </c>
      <c r="C2036" s="10" t="str">
        <f t="shared" si="95"/>
        <v>bloody_rune</v>
      </c>
      <c r="D2036">
        <v>7563</v>
      </c>
      <c r="E2036" t="s">
        <v>24</v>
      </c>
      <c r="F2036" t="s">
        <v>1284</v>
      </c>
      <c r="G2036" t="s">
        <v>26</v>
      </c>
      <c r="H2036" t="s">
        <v>1285</v>
      </c>
      <c r="I2036" t="s">
        <v>28</v>
      </c>
      <c r="J2036" s="1">
        <v>2016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24</v>
      </c>
      <c r="R2036">
        <v>0</v>
      </c>
      <c r="S2036">
        <v>0</v>
      </c>
      <c r="T2036" t="s">
        <v>29</v>
      </c>
      <c r="U2036" t="s">
        <v>29</v>
      </c>
      <c r="V2036" t="s">
        <v>29</v>
      </c>
      <c r="W2036" t="s">
        <v>30</v>
      </c>
      <c r="Y2036" s="93"/>
      <c r="Z2036" s="93"/>
      <c r="AA2036" t="s">
        <v>1286</v>
      </c>
      <c r="AB2036" t="s">
        <v>1287</v>
      </c>
    </row>
    <row r="2037" spans="1:28" x14ac:dyDescent="0.3">
      <c r="A2037" s="8" t="b">
        <f t="shared" si="93"/>
        <v>0</v>
      </c>
      <c r="B2037" t="str">
        <f t="shared" si="94"/>
        <v>rottenmeat</v>
      </c>
      <c r="C2037" s="10" t="str">
        <f t="shared" si="95"/>
        <v>rotten_meat</v>
      </c>
      <c r="D2037">
        <v>7564</v>
      </c>
      <c r="E2037" t="s">
        <v>24</v>
      </c>
      <c r="F2037" t="s">
        <v>8540</v>
      </c>
      <c r="G2037" t="s">
        <v>26</v>
      </c>
      <c r="H2037" t="s">
        <v>8541</v>
      </c>
      <c r="I2037" t="s">
        <v>28</v>
      </c>
      <c r="J2037" s="93">
        <v>102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24</v>
      </c>
      <c r="R2037">
        <v>0</v>
      </c>
      <c r="S2037">
        <v>0</v>
      </c>
      <c r="T2037" t="s">
        <v>29</v>
      </c>
      <c r="U2037" t="s">
        <v>29</v>
      </c>
      <c r="V2037" t="s">
        <v>29</v>
      </c>
      <c r="W2037" t="s">
        <v>30</v>
      </c>
      <c r="Y2037" s="93"/>
      <c r="Z2037" s="93"/>
      <c r="AA2037" t="s">
        <v>8542</v>
      </c>
      <c r="AB2037" t="s">
        <v>8543</v>
      </c>
    </row>
    <row r="2038" spans="1:28" x14ac:dyDescent="0.3">
      <c r="A2038" s="8" t="b">
        <f t="shared" si="93"/>
        <v>0</v>
      </c>
      <c r="B2038" t="str">
        <f t="shared" si="94"/>
        <v>stickypoison</v>
      </c>
      <c r="C2038" s="10" t="str">
        <f t="shared" si="95"/>
        <v>sticky_poison</v>
      </c>
      <c r="D2038">
        <v>7565</v>
      </c>
      <c r="E2038" t="s">
        <v>24</v>
      </c>
      <c r="F2038" t="s">
        <v>9627</v>
      </c>
      <c r="G2038" t="s">
        <v>26</v>
      </c>
      <c r="H2038" t="s">
        <v>9628</v>
      </c>
      <c r="I2038" t="s">
        <v>28</v>
      </c>
      <c r="J2038" s="93">
        <v>350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24</v>
      </c>
      <c r="R2038">
        <v>0</v>
      </c>
      <c r="S2038">
        <v>0</v>
      </c>
      <c r="T2038" t="s">
        <v>29</v>
      </c>
      <c r="U2038" t="s">
        <v>29</v>
      </c>
      <c r="V2038" t="s">
        <v>29</v>
      </c>
      <c r="W2038" t="s">
        <v>30</v>
      </c>
      <c r="Y2038" s="93"/>
      <c r="Z2038" s="93"/>
      <c r="AA2038" t="s">
        <v>9629</v>
      </c>
      <c r="AB2038" t="s">
        <v>9630</v>
      </c>
    </row>
    <row r="2039" spans="1:28" x14ac:dyDescent="0.3">
      <c r="A2039" s="8" t="b">
        <f t="shared" si="93"/>
        <v>0</v>
      </c>
      <c r="B2039" t="str">
        <f t="shared" si="94"/>
        <v>willofdarkness</v>
      </c>
      <c r="C2039" s="10" t="str">
        <f t="shared" si="95"/>
        <v>will_of_darkness_</v>
      </c>
      <c r="D2039">
        <v>7566</v>
      </c>
      <c r="E2039" t="s">
        <v>24</v>
      </c>
      <c r="F2039" t="s">
        <v>10724</v>
      </c>
      <c r="G2039" t="s">
        <v>26</v>
      </c>
      <c r="H2039" t="s">
        <v>10725</v>
      </c>
      <c r="I2039" t="s">
        <v>28</v>
      </c>
      <c r="J2039" s="1">
        <v>1530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24</v>
      </c>
      <c r="R2039">
        <v>0</v>
      </c>
      <c r="S2039">
        <v>0</v>
      </c>
      <c r="T2039" t="s">
        <v>29</v>
      </c>
      <c r="U2039" t="s">
        <v>29</v>
      </c>
      <c r="V2039" t="s">
        <v>29</v>
      </c>
      <c r="W2039" t="s">
        <v>30</v>
      </c>
      <c r="Y2039" s="93"/>
      <c r="Z2039" s="93"/>
      <c r="AA2039" t="s">
        <v>10726</v>
      </c>
      <c r="AB2039" t="s">
        <v>10727</v>
      </c>
    </row>
    <row r="2040" spans="1:28" x14ac:dyDescent="0.3">
      <c r="A2040" s="8" t="b">
        <f t="shared" si="93"/>
        <v>0</v>
      </c>
      <c r="B2040" t="str">
        <f t="shared" si="94"/>
        <v>suspicioushat</v>
      </c>
      <c r="C2040" s="10" t="str">
        <f t="shared" si="95"/>
        <v>suspicious_hat</v>
      </c>
      <c r="D2040">
        <v>7567</v>
      </c>
      <c r="E2040" t="s">
        <v>24</v>
      </c>
      <c r="F2040" t="s">
        <v>9802</v>
      </c>
      <c r="G2040" t="s">
        <v>26</v>
      </c>
      <c r="H2040" t="s">
        <v>9803</v>
      </c>
      <c r="I2040" t="s">
        <v>28</v>
      </c>
      <c r="J2040" s="1">
        <v>1290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24</v>
      </c>
      <c r="R2040">
        <v>0</v>
      </c>
      <c r="S2040">
        <v>0</v>
      </c>
      <c r="T2040" t="s">
        <v>29</v>
      </c>
      <c r="U2040" t="s">
        <v>29</v>
      </c>
      <c r="V2040" t="s">
        <v>29</v>
      </c>
      <c r="W2040" t="s">
        <v>30</v>
      </c>
      <c r="Y2040" s="93"/>
      <c r="Z2040" s="93"/>
      <c r="AA2040" t="s">
        <v>9804</v>
      </c>
      <c r="AB2040" t="s">
        <v>9805</v>
      </c>
    </row>
    <row r="2041" spans="1:28" x14ac:dyDescent="0.3">
      <c r="A2041" s="8" t="b">
        <f t="shared" si="93"/>
        <v>0</v>
      </c>
      <c r="B2041" t="str">
        <f t="shared" si="94"/>
        <v>whitemask</v>
      </c>
      <c r="C2041" s="10" t="str">
        <f t="shared" si="95"/>
        <v>white_mask</v>
      </c>
      <c r="D2041">
        <v>7568</v>
      </c>
      <c r="E2041" t="s">
        <v>24</v>
      </c>
      <c r="F2041" t="s">
        <v>10665</v>
      </c>
      <c r="G2041" t="s">
        <v>26</v>
      </c>
      <c r="H2041" t="s">
        <v>10666</v>
      </c>
      <c r="I2041" t="s">
        <v>28</v>
      </c>
      <c r="J2041" s="1">
        <v>1060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24</v>
      </c>
      <c r="R2041">
        <v>0</v>
      </c>
      <c r="S2041">
        <v>0</v>
      </c>
      <c r="T2041" t="s">
        <v>29</v>
      </c>
      <c r="U2041" t="s">
        <v>29</v>
      </c>
      <c r="V2041" t="s">
        <v>29</v>
      </c>
      <c r="W2041" t="s">
        <v>30</v>
      </c>
      <c r="Y2041" s="93"/>
      <c r="Z2041" s="93"/>
      <c r="AA2041" t="s">
        <v>10667</v>
      </c>
      <c r="AB2041" t="s">
        <v>10668</v>
      </c>
    </row>
    <row r="2042" spans="1:28" x14ac:dyDescent="0.3">
      <c r="A2042" s="8" t="b">
        <f t="shared" si="93"/>
        <v>0</v>
      </c>
      <c r="B2042" t="str">
        <f t="shared" si="94"/>
        <v>iceparticle</v>
      </c>
      <c r="C2042" s="10" t="str">
        <f t="shared" si="95"/>
        <v>ice_particle</v>
      </c>
      <c r="D2042">
        <v>7574</v>
      </c>
      <c r="E2042" t="s">
        <v>24</v>
      </c>
      <c r="F2042" t="s">
        <v>5388</v>
      </c>
      <c r="G2042" t="s">
        <v>26</v>
      </c>
      <c r="H2042" t="s">
        <v>5389</v>
      </c>
      <c r="I2042" t="s">
        <v>28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24</v>
      </c>
      <c r="R2042">
        <v>0</v>
      </c>
      <c r="S2042">
        <v>0</v>
      </c>
      <c r="T2042" t="s">
        <v>29</v>
      </c>
      <c r="U2042" t="s">
        <v>29</v>
      </c>
      <c r="V2042" t="s">
        <v>29</v>
      </c>
      <c r="W2042" t="s">
        <v>30</v>
      </c>
      <c r="Y2042" s="93"/>
      <c r="Z2042" s="93"/>
      <c r="AA2042" t="s">
        <v>5390</v>
      </c>
      <c r="AB2042" t="s">
        <v>5391</v>
      </c>
    </row>
    <row r="2043" spans="1:28" x14ac:dyDescent="0.3">
      <c r="A2043" s="8" t="b">
        <f t="shared" si="93"/>
        <v>0</v>
      </c>
      <c r="B2043" t="str">
        <f t="shared" si="94"/>
        <v>chickenegg</v>
      </c>
      <c r="C2043" s="10" t="str">
        <f t="shared" si="95"/>
        <v>chicken_egg</v>
      </c>
      <c r="D2043">
        <v>7605</v>
      </c>
      <c r="E2043" t="s">
        <v>24</v>
      </c>
      <c r="F2043" t="s">
        <v>2117</v>
      </c>
      <c r="G2043" t="s">
        <v>26</v>
      </c>
      <c r="H2043" t="s">
        <v>2118</v>
      </c>
      <c r="I2043" t="s">
        <v>28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24</v>
      </c>
      <c r="R2043">
        <v>0</v>
      </c>
      <c r="S2043">
        <v>0</v>
      </c>
      <c r="T2043" t="s">
        <v>29</v>
      </c>
      <c r="U2043" t="s">
        <v>29</v>
      </c>
      <c r="V2043" t="s">
        <v>29</v>
      </c>
      <c r="W2043" t="s">
        <v>30</v>
      </c>
      <c r="Y2043" s="93"/>
      <c r="Z2043" s="93"/>
      <c r="AA2043" t="s">
        <v>2119</v>
      </c>
      <c r="AB2043" t="s">
        <v>2120</v>
      </c>
    </row>
    <row r="2044" spans="1:28" x14ac:dyDescent="0.3">
      <c r="A2044" s="8" t="b">
        <f t="shared" si="93"/>
        <v>0</v>
      </c>
      <c r="B2044" t="str">
        <f t="shared" si="94"/>
        <v>enrichedoridecon</v>
      </c>
      <c r="C2044" s="10" t="str">
        <f t="shared" si="95"/>
        <v>enriched_oridecon</v>
      </c>
      <c r="D2044">
        <v>7620</v>
      </c>
      <c r="E2044" t="s">
        <v>24</v>
      </c>
      <c r="F2044" t="s">
        <v>3651</v>
      </c>
      <c r="G2044" t="s">
        <v>26</v>
      </c>
      <c r="H2044" t="s">
        <v>3652</v>
      </c>
      <c r="I2044" t="s">
        <v>28</v>
      </c>
      <c r="J2044" s="6">
        <v>2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24</v>
      </c>
      <c r="R2044">
        <v>0</v>
      </c>
      <c r="S2044">
        <v>0</v>
      </c>
      <c r="T2044" t="s">
        <v>29</v>
      </c>
      <c r="U2044" t="s">
        <v>29</v>
      </c>
      <c r="V2044" t="s">
        <v>29</v>
      </c>
      <c r="W2044" t="s">
        <v>30</v>
      </c>
      <c r="Y2044" s="93"/>
      <c r="Z2044" s="93"/>
      <c r="AA2044" t="s">
        <v>3653</v>
      </c>
      <c r="AB2044" t="s">
        <v>3654</v>
      </c>
    </row>
    <row r="2045" spans="1:28" x14ac:dyDescent="0.3">
      <c r="A2045" s="8" t="b">
        <f t="shared" si="93"/>
        <v>0</v>
      </c>
      <c r="B2045" t="str">
        <f t="shared" si="94"/>
        <v>langka</v>
      </c>
      <c r="C2045" s="10" t="str">
        <f t="shared" si="95"/>
        <v>langka</v>
      </c>
      <c r="D2045">
        <v>7747</v>
      </c>
      <c r="E2045" t="s">
        <v>24</v>
      </c>
      <c r="F2045" t="s">
        <v>5956</v>
      </c>
      <c r="G2045" t="s">
        <v>26</v>
      </c>
      <c r="H2045" t="s">
        <v>5956</v>
      </c>
      <c r="I2045" t="s">
        <v>28</v>
      </c>
      <c r="J2045" s="6">
        <v>2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24</v>
      </c>
      <c r="R2045">
        <v>0</v>
      </c>
      <c r="S2045">
        <v>0</v>
      </c>
      <c r="T2045" t="s">
        <v>29</v>
      </c>
      <c r="U2045" t="s">
        <v>29</v>
      </c>
      <c r="V2045" t="s">
        <v>29</v>
      </c>
      <c r="W2045" t="s">
        <v>30</v>
      </c>
      <c r="Y2045" s="93"/>
      <c r="Z2045" s="93"/>
      <c r="AA2045" t="s">
        <v>5957</v>
      </c>
      <c r="AB2045" t="s">
        <v>5958</v>
      </c>
    </row>
    <row r="2046" spans="1:28" x14ac:dyDescent="0.3">
      <c r="A2046" s="8" t="b">
        <f t="shared" si="93"/>
        <v>0</v>
      </c>
      <c r="B2046" t="str">
        <f t="shared" si="94"/>
        <v>sweetbanana</v>
      </c>
      <c r="C2046" s="10" t="str">
        <f t="shared" si="95"/>
        <v>sweet_banana</v>
      </c>
      <c r="D2046">
        <v>7749</v>
      </c>
      <c r="E2046" t="s">
        <v>24</v>
      </c>
      <c r="F2046" t="s">
        <v>9810</v>
      </c>
      <c r="G2046" t="s">
        <v>26</v>
      </c>
      <c r="H2046" t="s">
        <v>9811</v>
      </c>
      <c r="I2046" t="s">
        <v>28</v>
      </c>
      <c r="J2046">
        <v>2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24</v>
      </c>
      <c r="R2046">
        <v>0</v>
      </c>
      <c r="S2046">
        <v>0</v>
      </c>
      <c r="T2046" t="s">
        <v>29</v>
      </c>
      <c r="U2046" t="s">
        <v>29</v>
      </c>
      <c r="V2046" t="s">
        <v>29</v>
      </c>
      <c r="W2046" t="s">
        <v>30</v>
      </c>
      <c r="Y2046" s="93"/>
      <c r="Z2046" s="93"/>
      <c r="AA2046" t="s">
        <v>9812</v>
      </c>
      <c r="AB2046" t="s">
        <v>9813</v>
      </c>
    </row>
    <row r="2047" spans="1:28" x14ac:dyDescent="0.3">
      <c r="A2047" s="8" t="b">
        <f t="shared" si="93"/>
        <v>0</v>
      </c>
      <c r="B2047" t="str">
        <f t="shared" si="94"/>
        <v>oldwhitecloth</v>
      </c>
      <c r="C2047" s="10" t="str">
        <f t="shared" si="95"/>
        <v>old_white_cloth</v>
      </c>
      <c r="D2047">
        <v>7751</v>
      </c>
      <c r="E2047" t="s">
        <v>24</v>
      </c>
      <c r="F2047" t="s">
        <v>7239</v>
      </c>
      <c r="G2047" t="s">
        <v>26</v>
      </c>
      <c r="H2047" t="s">
        <v>7240</v>
      </c>
      <c r="I2047" t="s">
        <v>28</v>
      </c>
      <c r="J2047" s="93">
        <v>550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24</v>
      </c>
      <c r="R2047">
        <v>0</v>
      </c>
      <c r="S2047">
        <v>0</v>
      </c>
      <c r="T2047" t="s">
        <v>29</v>
      </c>
      <c r="U2047" t="s">
        <v>29</v>
      </c>
      <c r="V2047" t="s">
        <v>29</v>
      </c>
      <c r="W2047" t="s">
        <v>30</v>
      </c>
      <c r="Y2047" s="93"/>
      <c r="Z2047" s="93"/>
      <c r="AA2047" t="s">
        <v>7241</v>
      </c>
      <c r="AB2047" t="s">
        <v>7242</v>
      </c>
    </row>
    <row r="2048" spans="1:28" x14ac:dyDescent="0.3">
      <c r="A2048" s="8" t="b">
        <f t="shared" si="93"/>
        <v>0</v>
      </c>
      <c r="B2048" t="str">
        <f t="shared" si="94"/>
        <v>clatteringskull</v>
      </c>
      <c r="C2048" s="10" t="str">
        <f t="shared" si="95"/>
        <v>clattering_skull</v>
      </c>
      <c r="D2048">
        <v>7752</v>
      </c>
      <c r="E2048" t="s">
        <v>24</v>
      </c>
      <c r="F2048" t="s">
        <v>2249</v>
      </c>
      <c r="G2048" t="s">
        <v>26</v>
      </c>
      <c r="H2048" t="s">
        <v>2250</v>
      </c>
      <c r="I2048" t="s">
        <v>28</v>
      </c>
      <c r="J2048" s="93">
        <v>840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24</v>
      </c>
      <c r="R2048">
        <v>0</v>
      </c>
      <c r="S2048">
        <v>0</v>
      </c>
      <c r="T2048" t="s">
        <v>29</v>
      </c>
      <c r="U2048" t="s">
        <v>29</v>
      </c>
      <c r="V2048" t="s">
        <v>29</v>
      </c>
      <c r="W2048" t="s">
        <v>30</v>
      </c>
      <c r="Y2048" s="93"/>
      <c r="Z2048" s="93"/>
      <c r="AA2048" t="s">
        <v>2251</v>
      </c>
      <c r="AB2048" t="s">
        <v>2252</v>
      </c>
    </row>
    <row r="2049" spans="1:28" x14ac:dyDescent="0.3">
      <c r="A2049" s="8" t="b">
        <f t="shared" si="93"/>
        <v>0</v>
      </c>
      <c r="B2049" t="str">
        <f t="shared" si="94"/>
        <v>brokenfarmingutensil</v>
      </c>
      <c r="C2049" s="10" t="str">
        <f t="shared" si="95"/>
        <v>broken_farming_utensil</v>
      </c>
      <c r="D2049">
        <v>7753</v>
      </c>
      <c r="E2049" t="s">
        <v>24</v>
      </c>
      <c r="F2049" t="s">
        <v>1621</v>
      </c>
      <c r="G2049" t="s">
        <v>26</v>
      </c>
      <c r="H2049" t="s">
        <v>1622</v>
      </c>
      <c r="I2049" t="s">
        <v>28</v>
      </c>
      <c r="J2049" s="93">
        <v>330</v>
      </c>
      <c r="K2049">
        <v>1</v>
      </c>
      <c r="L2049" s="6">
        <v>0</v>
      </c>
      <c r="M2049">
        <v>0</v>
      </c>
      <c r="N2049">
        <v>0</v>
      </c>
      <c r="O2049">
        <v>0</v>
      </c>
      <c r="P2049">
        <v>0</v>
      </c>
      <c r="Q2049" t="s">
        <v>24</v>
      </c>
      <c r="R2049">
        <v>0</v>
      </c>
      <c r="S2049">
        <v>0</v>
      </c>
      <c r="T2049" t="s">
        <v>29</v>
      </c>
      <c r="U2049" t="s">
        <v>29</v>
      </c>
      <c r="V2049" t="s">
        <v>29</v>
      </c>
      <c r="W2049" t="s">
        <v>30</v>
      </c>
      <c r="Y2049" s="93"/>
      <c r="Z2049" s="93"/>
      <c r="AA2049" t="s">
        <v>1623</v>
      </c>
      <c r="AB2049" t="s">
        <v>1624</v>
      </c>
    </row>
    <row r="2050" spans="1:28" x14ac:dyDescent="0.3">
      <c r="A2050" s="8" t="b">
        <f t="shared" ref="A2050:A2113" si="96">ISNUMBER(SEARCH("callfunc",X2050))</f>
        <v>0</v>
      </c>
      <c r="B2050" t="str">
        <f t="shared" ref="B2050:B2113" si="97">LOWER(SUBSTITUTE(F2050,"_",""))</f>
        <v>yagapestle</v>
      </c>
      <c r="C2050" s="10" t="str">
        <f t="shared" ref="C2050:C2113" si="98">LOWER(F2050)</f>
        <v>yaga_pestle</v>
      </c>
      <c r="D2050">
        <v>7762</v>
      </c>
      <c r="E2050" t="s">
        <v>24</v>
      </c>
      <c r="F2050" t="s">
        <v>10882</v>
      </c>
      <c r="G2050" t="s">
        <v>26</v>
      </c>
      <c r="H2050" t="s">
        <v>10883</v>
      </c>
      <c r="I2050" t="s">
        <v>28</v>
      </c>
      <c r="J2050" s="8">
        <v>20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24</v>
      </c>
      <c r="R2050">
        <v>0</v>
      </c>
      <c r="S2050">
        <v>0</v>
      </c>
      <c r="T2050" t="s">
        <v>29</v>
      </c>
      <c r="U2050" t="s">
        <v>29</v>
      </c>
      <c r="V2050" t="s">
        <v>29</v>
      </c>
      <c r="W2050" t="s">
        <v>30</v>
      </c>
      <c r="Y2050" s="93"/>
      <c r="Z2050" s="93"/>
      <c r="AA2050" t="s">
        <v>10884</v>
      </c>
      <c r="AB2050" t="s">
        <v>10885</v>
      </c>
    </row>
    <row r="2051" spans="1:28" x14ac:dyDescent="0.3">
      <c r="A2051" s="8" t="b">
        <f t="shared" si="96"/>
        <v>0</v>
      </c>
      <c r="B2051" t="str">
        <f t="shared" si="97"/>
        <v>chungecake</v>
      </c>
      <c r="C2051" s="10" t="str">
        <f t="shared" si="98"/>
        <v>chung_e_cake</v>
      </c>
      <c r="D2051">
        <v>7767</v>
      </c>
      <c r="E2051" t="s">
        <v>24</v>
      </c>
      <c r="F2051" t="s">
        <v>2207</v>
      </c>
      <c r="G2051" t="s">
        <v>26</v>
      </c>
      <c r="H2051" t="s">
        <v>2208</v>
      </c>
      <c r="I2051" t="s">
        <v>28</v>
      </c>
      <c r="J2051" s="93">
        <v>20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24</v>
      </c>
      <c r="R2051">
        <v>0</v>
      </c>
      <c r="S2051">
        <v>0</v>
      </c>
      <c r="T2051" t="s">
        <v>29</v>
      </c>
      <c r="U2051" t="s">
        <v>29</v>
      </c>
      <c r="V2051" t="s">
        <v>29</v>
      </c>
      <c r="W2051" t="s">
        <v>30</v>
      </c>
      <c r="Y2051" s="93"/>
      <c r="Z2051" s="93"/>
      <c r="AA2051" t="s">
        <v>2209</v>
      </c>
      <c r="AB2051" t="s">
        <v>2210</v>
      </c>
    </row>
    <row r="2052" spans="1:28" x14ac:dyDescent="0.3">
      <c r="A2052" s="8" t="b">
        <f t="shared" si="96"/>
        <v>0</v>
      </c>
      <c r="B2052" t="str">
        <f t="shared" si="97"/>
        <v>lotusleaf</v>
      </c>
      <c r="C2052" s="10" t="str">
        <f t="shared" si="98"/>
        <v>lotus_leaf</v>
      </c>
      <c r="D2052">
        <v>7771</v>
      </c>
      <c r="E2052" t="s">
        <v>24</v>
      </c>
      <c r="F2052" t="s">
        <v>6209</v>
      </c>
      <c r="G2052" t="s">
        <v>26</v>
      </c>
      <c r="H2052" t="s">
        <v>6210</v>
      </c>
      <c r="I2052" t="s">
        <v>28</v>
      </c>
      <c r="J2052" s="93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24</v>
      </c>
      <c r="R2052">
        <v>0</v>
      </c>
      <c r="S2052">
        <v>0</v>
      </c>
      <c r="T2052" t="s">
        <v>29</v>
      </c>
      <c r="U2052" t="s">
        <v>29</v>
      </c>
      <c r="V2052" t="s">
        <v>29</v>
      </c>
      <c r="W2052" t="s">
        <v>30</v>
      </c>
      <c r="Y2052" s="93"/>
      <c r="Z2052" s="93"/>
      <c r="AA2052" t="s">
        <v>6211</v>
      </c>
      <c r="AB2052" t="s">
        <v>6212</v>
      </c>
    </row>
    <row r="2053" spans="1:28" x14ac:dyDescent="0.3">
      <c r="A2053" s="8" t="b">
        <f t="shared" si="96"/>
        <v>0</v>
      </c>
      <c r="B2053" t="str">
        <f t="shared" si="97"/>
        <v>maxweightupscroll</v>
      </c>
      <c r="C2053" s="10" t="str">
        <f t="shared" si="98"/>
        <v>max_weight_up_scroll</v>
      </c>
      <c r="D2053">
        <v>7776</v>
      </c>
      <c r="E2053" t="s">
        <v>60</v>
      </c>
      <c r="F2053" t="s">
        <v>6527</v>
      </c>
      <c r="G2053">
        <v>2</v>
      </c>
      <c r="H2053" t="s">
        <v>6528</v>
      </c>
      <c r="I2053" t="s">
        <v>28</v>
      </c>
      <c r="J2053" s="9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24</v>
      </c>
      <c r="R2053">
        <v>0</v>
      </c>
      <c r="S2053">
        <v>0</v>
      </c>
      <c r="T2053" t="s">
        <v>29</v>
      </c>
      <c r="U2053" t="s">
        <v>29</v>
      </c>
      <c r="V2053" t="s">
        <v>29</v>
      </c>
      <c r="W2053" t="s">
        <v>30</v>
      </c>
      <c r="Y2053" s="93"/>
      <c r="Z2053" s="93"/>
      <c r="AA2053" t="s">
        <v>6529</v>
      </c>
      <c r="AB2053" t="s">
        <v>6530</v>
      </c>
    </row>
    <row r="2054" spans="1:28" x14ac:dyDescent="0.3">
      <c r="A2054" s="8" t="b">
        <f t="shared" si="96"/>
        <v>0</v>
      </c>
      <c r="B2054" t="str">
        <f t="shared" si="97"/>
        <v>darkdebris</v>
      </c>
      <c r="C2054" s="10" t="str">
        <f t="shared" si="98"/>
        <v>dark_debris</v>
      </c>
      <c r="D2054">
        <v>7798</v>
      </c>
      <c r="E2054" t="s">
        <v>24</v>
      </c>
      <c r="F2054" t="s">
        <v>2790</v>
      </c>
      <c r="G2054" t="s">
        <v>26</v>
      </c>
      <c r="H2054" t="s">
        <v>2791</v>
      </c>
      <c r="I2054" t="s">
        <v>28</v>
      </c>
      <c r="J2054" s="8">
        <v>500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24</v>
      </c>
      <c r="R2054">
        <v>0</v>
      </c>
      <c r="S2054">
        <v>0</v>
      </c>
      <c r="T2054" t="s">
        <v>29</v>
      </c>
      <c r="U2054" t="s">
        <v>29</v>
      </c>
      <c r="V2054" t="s">
        <v>29</v>
      </c>
      <c r="W2054" t="s">
        <v>30</v>
      </c>
      <c r="Y2054" s="93"/>
      <c r="Z2054" s="93"/>
      <c r="AA2054" t="s">
        <v>2792</v>
      </c>
      <c r="AB2054" t="s">
        <v>2793</v>
      </c>
    </row>
    <row r="2055" spans="1:28" x14ac:dyDescent="0.3">
      <c r="A2055" s="8" t="b">
        <f t="shared" si="96"/>
        <v>0</v>
      </c>
      <c r="B2055" t="str">
        <f t="shared" si="97"/>
        <v>darkcrystal</v>
      </c>
      <c r="C2055" s="10" t="str">
        <f t="shared" si="98"/>
        <v>dark_crystal</v>
      </c>
      <c r="D2055">
        <v>7799</v>
      </c>
      <c r="E2055" t="s">
        <v>24</v>
      </c>
      <c r="F2055" t="s">
        <v>2782</v>
      </c>
      <c r="G2055" t="s">
        <v>26</v>
      </c>
      <c r="H2055" t="s">
        <v>2783</v>
      </c>
      <c r="I2055" t="s">
        <v>28</v>
      </c>
      <c r="J2055" s="93">
        <v>10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24</v>
      </c>
      <c r="R2055">
        <v>0</v>
      </c>
      <c r="S2055">
        <v>0</v>
      </c>
      <c r="T2055" t="s">
        <v>29</v>
      </c>
      <c r="U2055" t="s">
        <v>29</v>
      </c>
      <c r="V2055" t="s">
        <v>29</v>
      </c>
      <c r="W2055" t="s">
        <v>30</v>
      </c>
      <c r="Y2055" s="93"/>
      <c r="Z2055" s="93"/>
      <c r="AA2055" t="s">
        <v>2784</v>
      </c>
      <c r="AB2055" t="s">
        <v>2785</v>
      </c>
    </row>
    <row r="2056" spans="1:28" x14ac:dyDescent="0.3">
      <c r="A2056" s="8" t="b">
        <f t="shared" si="96"/>
        <v>0</v>
      </c>
      <c r="B2056" t="str">
        <f t="shared" si="97"/>
        <v>greenapple</v>
      </c>
      <c r="C2056" s="10" t="str">
        <f t="shared" si="98"/>
        <v>green_apple</v>
      </c>
      <c r="D2056">
        <v>7821</v>
      </c>
      <c r="E2056" t="s">
        <v>24</v>
      </c>
      <c r="F2056" t="s">
        <v>4778</v>
      </c>
      <c r="G2056" t="s">
        <v>26</v>
      </c>
      <c r="H2056" t="s">
        <v>4779</v>
      </c>
      <c r="I2056" t="s">
        <v>28</v>
      </c>
      <c r="J2056" s="93">
        <v>20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24</v>
      </c>
      <c r="R2056">
        <v>0</v>
      </c>
      <c r="S2056">
        <v>0</v>
      </c>
      <c r="T2056" t="s">
        <v>29</v>
      </c>
      <c r="U2056" t="s">
        <v>29</v>
      </c>
      <c r="V2056" t="s">
        <v>29</v>
      </c>
      <c r="W2056" t="s">
        <v>30</v>
      </c>
      <c r="Y2056" s="93"/>
      <c r="Z2056" s="93"/>
      <c r="AA2056" t="s">
        <v>4780</v>
      </c>
      <c r="AB2056" t="s">
        <v>4781</v>
      </c>
    </row>
    <row r="2057" spans="1:28" x14ac:dyDescent="0.3">
      <c r="A2057" s="8" t="b">
        <f t="shared" si="96"/>
        <v>0</v>
      </c>
      <c r="B2057" t="str">
        <f t="shared" si="97"/>
        <v>wholebarbecue</v>
      </c>
      <c r="C2057" s="10" t="str">
        <f t="shared" si="98"/>
        <v>whole_barbecue</v>
      </c>
      <c r="D2057">
        <v>7822</v>
      </c>
      <c r="E2057" t="s">
        <v>24</v>
      </c>
      <c r="F2057" t="s">
        <v>10685</v>
      </c>
      <c r="G2057" t="s">
        <v>26</v>
      </c>
      <c r="H2057" t="s">
        <v>10686</v>
      </c>
      <c r="I2057" t="s">
        <v>28</v>
      </c>
      <c r="J2057" s="93">
        <v>20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24</v>
      </c>
      <c r="R2057">
        <v>0</v>
      </c>
      <c r="S2057">
        <v>0</v>
      </c>
      <c r="T2057" t="s">
        <v>29</v>
      </c>
      <c r="U2057" t="s">
        <v>29</v>
      </c>
      <c r="V2057" t="s">
        <v>29</v>
      </c>
      <c r="W2057" t="s">
        <v>30</v>
      </c>
      <c r="Y2057" s="93"/>
      <c r="Z2057" s="93"/>
      <c r="AA2057" t="s">
        <v>10687</v>
      </c>
      <c r="AB2057" t="s">
        <v>10688</v>
      </c>
    </row>
    <row r="2058" spans="1:28" x14ac:dyDescent="0.3">
      <c r="A2058" s="8" t="b">
        <f t="shared" si="96"/>
        <v>0</v>
      </c>
      <c r="B2058" t="str">
        <f t="shared" si="97"/>
        <v>meatvegskewer</v>
      </c>
      <c r="C2058" s="10" t="str">
        <f t="shared" si="98"/>
        <v>meat_veg_skewer</v>
      </c>
      <c r="D2058">
        <v>7823</v>
      </c>
      <c r="E2058" t="s">
        <v>24</v>
      </c>
      <c r="F2058" t="s">
        <v>6554</v>
      </c>
      <c r="G2058" t="s">
        <v>26</v>
      </c>
      <c r="H2058" t="s">
        <v>6555</v>
      </c>
      <c r="I2058" t="s">
        <v>28</v>
      </c>
      <c r="J2058" s="93">
        <v>20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24</v>
      </c>
      <c r="R2058">
        <v>0</v>
      </c>
      <c r="S2058">
        <v>0</v>
      </c>
      <c r="T2058" t="s">
        <v>29</v>
      </c>
      <c r="U2058" t="s">
        <v>29</v>
      </c>
      <c r="V2058" t="s">
        <v>29</v>
      </c>
      <c r="W2058" t="s">
        <v>30</v>
      </c>
      <c r="Y2058" s="93"/>
      <c r="Z2058" s="93"/>
      <c r="AA2058" t="s">
        <v>6556</v>
      </c>
      <c r="AB2058" t="s">
        <v>6557</v>
      </c>
    </row>
    <row r="2059" spans="1:28" x14ac:dyDescent="0.3">
      <c r="A2059" s="8" t="b">
        <f t="shared" si="96"/>
        <v>0</v>
      </c>
      <c r="B2059" t="str">
        <f t="shared" si="97"/>
        <v>spiritliquor</v>
      </c>
      <c r="C2059" s="10" t="str">
        <f t="shared" si="98"/>
        <v>spirit_liquor</v>
      </c>
      <c r="D2059">
        <v>7824</v>
      </c>
      <c r="E2059" t="s">
        <v>24</v>
      </c>
      <c r="F2059" t="s">
        <v>9469</v>
      </c>
      <c r="G2059" t="s">
        <v>26</v>
      </c>
      <c r="H2059" t="s">
        <v>9470</v>
      </c>
      <c r="I2059" t="s">
        <v>28</v>
      </c>
      <c r="J2059" s="8">
        <v>20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24</v>
      </c>
      <c r="R2059">
        <v>0</v>
      </c>
      <c r="S2059">
        <v>0</v>
      </c>
      <c r="T2059" t="s">
        <v>29</v>
      </c>
      <c r="U2059" t="s">
        <v>29</v>
      </c>
      <c r="V2059" t="s">
        <v>29</v>
      </c>
      <c r="W2059" t="s">
        <v>30</v>
      </c>
      <c r="Y2059" s="93"/>
      <c r="Z2059" s="93"/>
      <c r="AA2059" t="s">
        <v>9471</v>
      </c>
      <c r="AB2059" t="s">
        <v>9472</v>
      </c>
    </row>
    <row r="2060" spans="1:28" x14ac:dyDescent="0.3">
      <c r="A2060" s="8" t="b">
        <f t="shared" si="96"/>
        <v>0</v>
      </c>
      <c r="B2060" t="str">
        <f t="shared" si="97"/>
        <v>bfbadge1</v>
      </c>
      <c r="C2060" s="10" t="str">
        <f t="shared" si="98"/>
        <v>bf_badge1</v>
      </c>
      <c r="D2060">
        <v>7828</v>
      </c>
      <c r="E2060" t="s">
        <v>24</v>
      </c>
      <c r="F2060" t="s">
        <v>915</v>
      </c>
      <c r="G2060" t="s">
        <v>26</v>
      </c>
      <c r="H2060" t="s">
        <v>916</v>
      </c>
      <c r="I2060" t="s">
        <v>28</v>
      </c>
      <c r="J2060" s="8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24</v>
      </c>
      <c r="R2060">
        <v>0</v>
      </c>
      <c r="S2060">
        <v>0</v>
      </c>
      <c r="T2060" t="s">
        <v>29</v>
      </c>
      <c r="U2060" t="s">
        <v>29</v>
      </c>
      <c r="V2060" t="s">
        <v>29</v>
      </c>
      <c r="W2060" t="s">
        <v>30</v>
      </c>
      <c r="Y2060" s="93"/>
      <c r="Z2060" s="93"/>
      <c r="AA2060" t="s">
        <v>917</v>
      </c>
      <c r="AB2060" t="s">
        <v>918</v>
      </c>
    </row>
    <row r="2061" spans="1:28" x14ac:dyDescent="0.3">
      <c r="A2061" s="8" t="b">
        <f t="shared" si="96"/>
        <v>0</v>
      </c>
      <c r="B2061" t="str">
        <f t="shared" si="97"/>
        <v>bfbadge2</v>
      </c>
      <c r="C2061" s="10" t="str">
        <f t="shared" si="98"/>
        <v>bf_badge2</v>
      </c>
      <c r="D2061">
        <v>7829</v>
      </c>
      <c r="E2061" t="s">
        <v>24</v>
      </c>
      <c r="F2061" t="s">
        <v>919</v>
      </c>
      <c r="G2061" t="s">
        <v>26</v>
      </c>
      <c r="H2061" t="s">
        <v>920</v>
      </c>
      <c r="I2061" t="s">
        <v>28</v>
      </c>
      <c r="J2061" s="8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24</v>
      </c>
      <c r="R2061">
        <v>0</v>
      </c>
      <c r="S2061">
        <v>0</v>
      </c>
      <c r="T2061" t="s">
        <v>29</v>
      </c>
      <c r="U2061" t="s">
        <v>29</v>
      </c>
      <c r="V2061" t="s">
        <v>29</v>
      </c>
      <c r="W2061" t="s">
        <v>30</v>
      </c>
      <c r="Y2061" s="93"/>
      <c r="Z2061" s="93"/>
      <c r="AA2061" t="s">
        <v>921</v>
      </c>
      <c r="AB2061" t="s">
        <v>922</v>
      </c>
    </row>
    <row r="2062" spans="1:28" x14ac:dyDescent="0.3">
      <c r="A2062" s="8" t="b">
        <f t="shared" si="96"/>
        <v>0</v>
      </c>
      <c r="B2062" t="str">
        <f t="shared" si="97"/>
        <v>goddesstear</v>
      </c>
      <c r="C2062" s="10" t="str">
        <f t="shared" si="98"/>
        <v>goddess_tear</v>
      </c>
      <c r="D2062">
        <v>7830</v>
      </c>
      <c r="E2062" t="s">
        <v>24</v>
      </c>
      <c r="F2062" t="s">
        <v>4599</v>
      </c>
      <c r="G2062" t="s">
        <v>26</v>
      </c>
      <c r="H2062" t="s">
        <v>4600</v>
      </c>
      <c r="I2062" t="s">
        <v>28</v>
      </c>
      <c r="J2062">
        <v>1</v>
      </c>
      <c r="K2062">
        <v>50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24</v>
      </c>
      <c r="R2062">
        <v>0</v>
      </c>
      <c r="S2062">
        <v>0</v>
      </c>
      <c r="T2062" t="s">
        <v>29</v>
      </c>
      <c r="U2062" t="s">
        <v>29</v>
      </c>
      <c r="V2062" t="s">
        <v>29</v>
      </c>
      <c r="W2062" t="s">
        <v>30</v>
      </c>
      <c r="Y2062" s="93"/>
      <c r="Z2062" s="93"/>
      <c r="AA2062" t="s">
        <v>4601</v>
      </c>
      <c r="AB2062" t="s">
        <v>4602</v>
      </c>
    </row>
    <row r="2063" spans="1:28" x14ac:dyDescent="0.3">
      <c r="A2063" s="8" t="b">
        <f t="shared" si="96"/>
        <v>0</v>
      </c>
      <c r="B2063" t="str">
        <f t="shared" si="97"/>
        <v>valkyrietoken</v>
      </c>
      <c r="C2063" s="10" t="str">
        <f t="shared" si="98"/>
        <v>valkyrie_token</v>
      </c>
      <c r="D2063">
        <v>7831</v>
      </c>
      <c r="E2063" t="s">
        <v>24</v>
      </c>
      <c r="F2063" t="s">
        <v>10321</v>
      </c>
      <c r="G2063" t="s">
        <v>26</v>
      </c>
      <c r="H2063" t="s">
        <v>10322</v>
      </c>
      <c r="I2063" t="s">
        <v>28</v>
      </c>
      <c r="J2063" s="8">
        <v>1</v>
      </c>
      <c r="K2063">
        <v>50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24</v>
      </c>
      <c r="R2063">
        <v>0</v>
      </c>
      <c r="S2063">
        <v>0</v>
      </c>
      <c r="T2063" t="s">
        <v>29</v>
      </c>
      <c r="U2063" t="s">
        <v>29</v>
      </c>
      <c r="V2063" t="s">
        <v>29</v>
      </c>
      <c r="W2063" t="s">
        <v>30</v>
      </c>
      <c r="Y2063" s="93"/>
      <c r="Z2063" s="93"/>
      <c r="AA2063" t="s">
        <v>10323</v>
      </c>
      <c r="AB2063" t="s">
        <v>10324</v>
      </c>
    </row>
    <row r="2064" spans="1:28" x14ac:dyDescent="0.3">
      <c r="A2064" s="8" t="b">
        <f t="shared" si="96"/>
        <v>0</v>
      </c>
      <c r="B2064" t="str">
        <f t="shared" si="97"/>
        <v>brynhildarmorpiece</v>
      </c>
      <c r="C2064" s="10" t="str">
        <f t="shared" si="98"/>
        <v>brynhild_armor_piece</v>
      </c>
      <c r="D2064">
        <v>7832</v>
      </c>
      <c r="E2064" t="s">
        <v>24</v>
      </c>
      <c r="F2064" t="s">
        <v>1675</v>
      </c>
      <c r="G2064" t="s">
        <v>26</v>
      </c>
      <c r="H2064" t="s">
        <v>1676</v>
      </c>
      <c r="I2064" t="s">
        <v>28</v>
      </c>
      <c r="J2064" s="6">
        <v>1</v>
      </c>
      <c r="K2064">
        <v>50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24</v>
      </c>
      <c r="R2064">
        <v>0</v>
      </c>
      <c r="S2064">
        <v>0</v>
      </c>
      <c r="T2064" t="s">
        <v>29</v>
      </c>
      <c r="U2064" t="s">
        <v>29</v>
      </c>
      <c r="V2064" t="s">
        <v>29</v>
      </c>
      <c r="W2064" t="s">
        <v>30</v>
      </c>
      <c r="Y2064" s="93"/>
      <c r="Z2064" s="93"/>
      <c r="AA2064" t="s">
        <v>1677</v>
      </c>
      <c r="AB2064" t="s">
        <v>1678</v>
      </c>
    </row>
    <row r="2065" spans="1:28" x14ac:dyDescent="0.3">
      <c r="A2065" s="8" t="b">
        <f t="shared" si="96"/>
        <v>0</v>
      </c>
      <c r="B2065" t="str">
        <f t="shared" si="97"/>
        <v>duskglow</v>
      </c>
      <c r="C2065" s="10" t="str">
        <f t="shared" si="98"/>
        <v>dusk_glow</v>
      </c>
      <c r="D2065">
        <v>7835</v>
      </c>
      <c r="E2065" t="s">
        <v>24</v>
      </c>
      <c r="F2065" t="s">
        <v>3455</v>
      </c>
      <c r="G2065" t="s">
        <v>26</v>
      </c>
      <c r="H2065" t="s">
        <v>3456</v>
      </c>
      <c r="I2065" t="s">
        <v>28</v>
      </c>
      <c r="J2065" s="6">
        <v>1</v>
      </c>
      <c r="K2065">
        <v>50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24</v>
      </c>
      <c r="R2065">
        <v>0</v>
      </c>
      <c r="S2065">
        <v>0</v>
      </c>
      <c r="T2065" t="s">
        <v>29</v>
      </c>
      <c r="U2065" t="s">
        <v>29</v>
      </c>
      <c r="V2065" t="s">
        <v>29</v>
      </c>
      <c r="W2065" t="s">
        <v>30</v>
      </c>
      <c r="Y2065" s="93"/>
      <c r="Z2065" s="93"/>
      <c r="AA2065" t="s">
        <v>3457</v>
      </c>
      <c r="AB2065" t="s">
        <v>3458</v>
      </c>
    </row>
    <row r="2066" spans="1:28" x14ac:dyDescent="0.3">
      <c r="A2066" s="8" t="b">
        <f t="shared" si="96"/>
        <v>0</v>
      </c>
      <c r="B2066" t="str">
        <f t="shared" si="97"/>
        <v>dawnessence</v>
      </c>
      <c r="C2066" s="10" t="str">
        <f t="shared" si="98"/>
        <v>dawn_essence</v>
      </c>
      <c r="D2066">
        <v>7836</v>
      </c>
      <c r="E2066" t="s">
        <v>24</v>
      </c>
      <c r="F2066" t="s">
        <v>2849</v>
      </c>
      <c r="G2066" t="s">
        <v>26</v>
      </c>
      <c r="H2066" t="s">
        <v>2850</v>
      </c>
      <c r="I2066" t="s">
        <v>28</v>
      </c>
      <c r="J2066" s="93">
        <v>1</v>
      </c>
      <c r="K2066">
        <v>50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24</v>
      </c>
      <c r="R2066">
        <v>0</v>
      </c>
      <c r="S2066">
        <v>0</v>
      </c>
      <c r="T2066" t="s">
        <v>29</v>
      </c>
      <c r="U2066" t="s">
        <v>29</v>
      </c>
      <c r="V2066" t="s">
        <v>29</v>
      </c>
      <c r="W2066" t="s">
        <v>30</v>
      </c>
      <c r="Y2066" s="93"/>
      <c r="Z2066" s="93"/>
      <c r="AA2066" t="s">
        <v>2851</v>
      </c>
      <c r="AB2066" t="s">
        <v>2852</v>
      </c>
    </row>
    <row r="2067" spans="1:28" x14ac:dyDescent="0.3">
      <c r="A2067" s="8" t="b">
        <f t="shared" si="96"/>
        <v>0</v>
      </c>
      <c r="B2067" t="str">
        <f t="shared" si="97"/>
        <v>coldmoonlight</v>
      </c>
      <c r="C2067" s="10" t="str">
        <f t="shared" si="98"/>
        <v>cold_moonlight</v>
      </c>
      <c r="D2067">
        <v>7837</v>
      </c>
      <c r="E2067" t="s">
        <v>24</v>
      </c>
      <c r="F2067" t="s">
        <v>2352</v>
      </c>
      <c r="G2067" t="s">
        <v>26</v>
      </c>
      <c r="H2067" t="s">
        <v>2353</v>
      </c>
      <c r="I2067" t="s">
        <v>28</v>
      </c>
      <c r="J2067" s="93">
        <v>1</v>
      </c>
      <c r="K2067">
        <v>50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24</v>
      </c>
      <c r="R2067">
        <v>0</v>
      </c>
      <c r="S2067">
        <v>0</v>
      </c>
      <c r="T2067" t="s">
        <v>29</v>
      </c>
      <c r="U2067" t="s">
        <v>29</v>
      </c>
      <c r="V2067" t="s">
        <v>29</v>
      </c>
      <c r="W2067" t="s">
        <v>30</v>
      </c>
      <c r="Y2067" s="93"/>
      <c r="Z2067" s="93"/>
      <c r="AA2067" t="s">
        <v>2354</v>
      </c>
      <c r="AB2067" t="s">
        <v>2355</v>
      </c>
    </row>
    <row r="2068" spans="1:28" x14ac:dyDescent="0.3">
      <c r="A2068" s="8" t="b">
        <f t="shared" si="96"/>
        <v>0</v>
      </c>
      <c r="B2068" t="str">
        <f t="shared" si="97"/>
        <v>heart</v>
      </c>
      <c r="C2068" s="10" t="str">
        <f t="shared" si="98"/>
        <v>heart</v>
      </c>
      <c r="D2068">
        <v>7855</v>
      </c>
      <c r="E2068" t="s">
        <v>24</v>
      </c>
      <c r="F2068" t="s">
        <v>5054</v>
      </c>
      <c r="G2068" t="s">
        <v>26</v>
      </c>
      <c r="H2068" t="s">
        <v>5054</v>
      </c>
      <c r="I2068" t="s">
        <v>28</v>
      </c>
      <c r="J2068" s="6">
        <v>20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24</v>
      </c>
      <c r="R2068">
        <v>0</v>
      </c>
      <c r="S2068">
        <v>0</v>
      </c>
      <c r="T2068" t="s">
        <v>29</v>
      </c>
      <c r="U2068" t="s">
        <v>29</v>
      </c>
      <c r="V2068" t="s">
        <v>29</v>
      </c>
      <c r="W2068" t="s">
        <v>30</v>
      </c>
      <c r="Y2068" s="93"/>
      <c r="Z2068" s="93"/>
      <c r="AA2068" t="s">
        <v>5055</v>
      </c>
      <c r="AB2068" t="s">
        <v>5056</v>
      </c>
    </row>
    <row r="2069" spans="1:28" x14ac:dyDescent="0.3">
      <c r="A2069" s="8" t="b">
        <f t="shared" si="96"/>
        <v>0</v>
      </c>
      <c r="B2069" t="str">
        <f t="shared" si="97"/>
        <v>poisonkit</v>
      </c>
      <c r="C2069" s="10" t="str">
        <f t="shared" si="98"/>
        <v>poison_kit</v>
      </c>
      <c r="D2069">
        <v>7931</v>
      </c>
      <c r="E2069" t="s">
        <v>24</v>
      </c>
      <c r="F2069" t="s">
        <v>7776</v>
      </c>
      <c r="G2069" t="s">
        <v>26</v>
      </c>
      <c r="H2069" t="s">
        <v>7777</v>
      </c>
      <c r="I2069" t="s">
        <v>28</v>
      </c>
      <c r="J2069" s="6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24</v>
      </c>
      <c r="R2069">
        <v>0</v>
      </c>
      <c r="S2069">
        <v>0</v>
      </c>
      <c r="T2069" t="s">
        <v>29</v>
      </c>
      <c r="U2069" t="s">
        <v>29</v>
      </c>
      <c r="V2069" t="s">
        <v>29</v>
      </c>
      <c r="W2069" t="s">
        <v>30</v>
      </c>
      <c r="Y2069" s="93"/>
      <c r="Z2069" s="93"/>
      <c r="AA2069" t="s">
        <v>7778</v>
      </c>
      <c r="AB2069" t="s">
        <v>7779</v>
      </c>
    </row>
    <row r="2070" spans="1:28" x14ac:dyDescent="0.3">
      <c r="A2070" s="8" t="b">
        <f t="shared" si="96"/>
        <v>0</v>
      </c>
      <c r="B2070" t="str">
        <f t="shared" si="97"/>
        <v>poisonherbnerium</v>
      </c>
      <c r="C2070" s="10" t="str">
        <f t="shared" si="98"/>
        <v>poison_herb_nerium</v>
      </c>
      <c r="D2070">
        <v>7932</v>
      </c>
      <c r="E2070" t="s">
        <v>24</v>
      </c>
      <c r="F2070" t="s">
        <v>7760</v>
      </c>
      <c r="G2070" t="s">
        <v>26</v>
      </c>
      <c r="H2070" t="s">
        <v>7761</v>
      </c>
      <c r="I2070" t="s">
        <v>28</v>
      </c>
      <c r="J2070" s="1">
        <v>5000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24</v>
      </c>
      <c r="R2070">
        <v>0</v>
      </c>
      <c r="S2070">
        <v>0</v>
      </c>
      <c r="T2070" t="s">
        <v>29</v>
      </c>
      <c r="U2070" t="s">
        <v>29</v>
      </c>
      <c r="V2070" t="s">
        <v>29</v>
      </c>
      <c r="W2070" t="s">
        <v>30</v>
      </c>
      <c r="Y2070" s="93"/>
      <c r="Z2070" s="93"/>
      <c r="AA2070" t="s">
        <v>7762</v>
      </c>
      <c r="AB2070" t="s">
        <v>7763</v>
      </c>
    </row>
    <row r="2071" spans="1:28" x14ac:dyDescent="0.3">
      <c r="A2071" s="8" t="b">
        <f t="shared" si="96"/>
        <v>0</v>
      </c>
      <c r="B2071" t="str">
        <f t="shared" si="97"/>
        <v>poisonherbrantana</v>
      </c>
      <c r="C2071" s="10" t="str">
        <f t="shared" si="98"/>
        <v>poison_herb_rantana</v>
      </c>
      <c r="D2071">
        <v>7933</v>
      </c>
      <c r="E2071" t="s">
        <v>24</v>
      </c>
      <c r="F2071" t="s">
        <v>7764</v>
      </c>
      <c r="G2071" t="s">
        <v>26</v>
      </c>
      <c r="H2071" t="s">
        <v>7765</v>
      </c>
      <c r="I2071" t="s">
        <v>28</v>
      </c>
      <c r="J2071" s="1">
        <v>5000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24</v>
      </c>
      <c r="R2071">
        <v>0</v>
      </c>
      <c r="S2071">
        <v>0</v>
      </c>
      <c r="T2071" t="s">
        <v>29</v>
      </c>
      <c r="U2071" t="s">
        <v>29</v>
      </c>
      <c r="V2071" t="s">
        <v>29</v>
      </c>
      <c r="W2071" t="s">
        <v>30</v>
      </c>
      <c r="Y2071" s="93"/>
      <c r="Z2071" s="93"/>
      <c r="AA2071" t="s">
        <v>7766</v>
      </c>
      <c r="AB2071" t="s">
        <v>7767</v>
      </c>
    </row>
    <row r="2072" spans="1:28" x14ac:dyDescent="0.3">
      <c r="A2072" s="8" t="b">
        <f t="shared" si="96"/>
        <v>0</v>
      </c>
      <c r="B2072" t="str">
        <f t="shared" si="97"/>
        <v>poisonherbmakulata</v>
      </c>
      <c r="C2072" s="10" t="str">
        <f t="shared" si="98"/>
        <v>poison_herb_makulata</v>
      </c>
      <c r="D2072">
        <v>7934</v>
      </c>
      <c r="E2072" t="s">
        <v>24</v>
      </c>
      <c r="F2072" t="s">
        <v>7756</v>
      </c>
      <c r="G2072" t="s">
        <v>26</v>
      </c>
      <c r="H2072" t="s">
        <v>7757</v>
      </c>
      <c r="I2072" t="s">
        <v>28</v>
      </c>
      <c r="J2072" s="1">
        <v>5000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24</v>
      </c>
      <c r="R2072">
        <v>0</v>
      </c>
      <c r="S2072">
        <v>0</v>
      </c>
      <c r="T2072" t="s">
        <v>29</v>
      </c>
      <c r="U2072" t="s">
        <v>29</v>
      </c>
      <c r="V2072" t="s">
        <v>29</v>
      </c>
      <c r="W2072" t="s">
        <v>30</v>
      </c>
      <c r="Y2072" s="93"/>
      <c r="Z2072" s="93"/>
      <c r="AA2072" t="s">
        <v>7758</v>
      </c>
      <c r="AB2072" t="s">
        <v>7759</v>
      </c>
    </row>
    <row r="2073" spans="1:28" x14ac:dyDescent="0.3">
      <c r="A2073" s="8" t="b">
        <f t="shared" si="96"/>
        <v>0</v>
      </c>
      <c r="B2073" t="str">
        <f t="shared" si="97"/>
        <v>poisonherbseratum</v>
      </c>
      <c r="C2073" s="10" t="str">
        <f t="shared" si="98"/>
        <v>poison_herb_seratum</v>
      </c>
      <c r="D2073">
        <v>7935</v>
      </c>
      <c r="E2073" t="s">
        <v>24</v>
      </c>
      <c r="F2073" t="s">
        <v>7772</v>
      </c>
      <c r="G2073" t="s">
        <v>26</v>
      </c>
      <c r="H2073" t="s">
        <v>7773</v>
      </c>
      <c r="I2073" t="s">
        <v>28</v>
      </c>
      <c r="J2073" s="1">
        <v>5000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24</v>
      </c>
      <c r="R2073">
        <v>0</v>
      </c>
      <c r="S2073">
        <v>0</v>
      </c>
      <c r="T2073" t="s">
        <v>29</v>
      </c>
      <c r="U2073" t="s">
        <v>29</v>
      </c>
      <c r="V2073" t="s">
        <v>29</v>
      </c>
      <c r="W2073" t="s">
        <v>30</v>
      </c>
      <c r="Y2073" s="93"/>
      <c r="Z2073" s="93"/>
      <c r="AA2073" t="s">
        <v>7774</v>
      </c>
      <c r="AB2073" t="s">
        <v>7775</v>
      </c>
    </row>
    <row r="2074" spans="1:28" x14ac:dyDescent="0.3">
      <c r="A2074" s="8" t="b">
        <f t="shared" si="96"/>
        <v>0</v>
      </c>
      <c r="B2074" t="str">
        <f t="shared" si="97"/>
        <v>poisonherbscopolia</v>
      </c>
      <c r="C2074" s="10" t="str">
        <f t="shared" si="98"/>
        <v>poison_herb_scopolia</v>
      </c>
      <c r="D2074">
        <v>7936</v>
      </c>
      <c r="E2074" t="s">
        <v>24</v>
      </c>
      <c r="F2074" t="s">
        <v>7768</v>
      </c>
      <c r="G2074" t="s">
        <v>26</v>
      </c>
      <c r="H2074" t="s">
        <v>7769</v>
      </c>
      <c r="I2074" t="s">
        <v>28</v>
      </c>
      <c r="J2074" s="1">
        <v>5000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24</v>
      </c>
      <c r="R2074">
        <v>0</v>
      </c>
      <c r="S2074">
        <v>0</v>
      </c>
      <c r="T2074" t="s">
        <v>29</v>
      </c>
      <c r="U2074" t="s">
        <v>29</v>
      </c>
      <c r="V2074" t="s">
        <v>29</v>
      </c>
      <c r="W2074" t="s">
        <v>30</v>
      </c>
      <c r="Y2074" s="93"/>
      <c r="Z2074" s="93"/>
      <c r="AA2074" t="s">
        <v>7770</v>
      </c>
      <c r="AB2074" t="s">
        <v>7771</v>
      </c>
    </row>
    <row r="2075" spans="1:28" x14ac:dyDescent="0.3">
      <c r="A2075" s="8" t="b">
        <f t="shared" si="96"/>
        <v>0</v>
      </c>
      <c r="B2075" t="str">
        <f t="shared" si="97"/>
        <v>poisonherbamoena</v>
      </c>
      <c r="C2075" s="10" t="str">
        <f t="shared" si="98"/>
        <v>poison_herb_amoena</v>
      </c>
      <c r="D2075">
        <v>7937</v>
      </c>
      <c r="E2075" t="s">
        <v>24</v>
      </c>
      <c r="F2075" t="s">
        <v>7752</v>
      </c>
      <c r="G2075" t="s">
        <v>26</v>
      </c>
      <c r="H2075" t="s">
        <v>7753</v>
      </c>
      <c r="I2075" t="s">
        <v>28</v>
      </c>
      <c r="J2075" s="1">
        <v>5000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24</v>
      </c>
      <c r="R2075">
        <v>0</v>
      </c>
      <c r="S2075">
        <v>0</v>
      </c>
      <c r="T2075" t="s">
        <v>29</v>
      </c>
      <c r="U2075" t="s">
        <v>29</v>
      </c>
      <c r="V2075" t="s">
        <v>29</v>
      </c>
      <c r="W2075" t="s">
        <v>30</v>
      </c>
      <c r="Y2075" s="93"/>
      <c r="Z2075" s="93"/>
      <c r="AA2075" t="s">
        <v>7754</v>
      </c>
      <c r="AB2075" t="s">
        <v>7755</v>
      </c>
    </row>
    <row r="2076" spans="1:28" x14ac:dyDescent="0.3">
      <c r="A2076" s="8" t="b">
        <f t="shared" si="96"/>
        <v>0</v>
      </c>
      <c r="B2076" t="str">
        <f t="shared" si="97"/>
        <v>lightgranule</v>
      </c>
      <c r="C2076" s="10" t="str">
        <f t="shared" si="98"/>
        <v>light_granule</v>
      </c>
      <c r="D2076">
        <v>7938</v>
      </c>
      <c r="E2076" t="s">
        <v>24</v>
      </c>
      <c r="F2076" t="s">
        <v>6082</v>
      </c>
      <c r="G2076" t="s">
        <v>26</v>
      </c>
      <c r="H2076" t="s">
        <v>6083</v>
      </c>
      <c r="I2076" t="s">
        <v>28</v>
      </c>
      <c r="J2076" s="8">
        <v>100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24</v>
      </c>
      <c r="R2076">
        <v>0</v>
      </c>
      <c r="S2076">
        <v>0</v>
      </c>
      <c r="T2076" t="s">
        <v>29</v>
      </c>
      <c r="U2076" t="s">
        <v>29</v>
      </c>
      <c r="V2076" t="s">
        <v>29</v>
      </c>
      <c r="W2076" t="s">
        <v>30</v>
      </c>
      <c r="Y2076" s="93"/>
      <c r="Z2076" s="93"/>
      <c r="AA2076" t="s">
        <v>6084</v>
      </c>
      <c r="AB2076" t="s">
        <v>6085</v>
      </c>
    </row>
    <row r="2077" spans="1:28" x14ac:dyDescent="0.3">
      <c r="A2077" s="8" t="b">
        <f t="shared" si="96"/>
        <v>0</v>
      </c>
      <c r="B2077" t="str">
        <f t="shared" si="97"/>
        <v>elderbranch</v>
      </c>
      <c r="C2077" s="10" t="str">
        <f t="shared" si="98"/>
        <v>elder_branch</v>
      </c>
      <c r="D2077">
        <v>7939</v>
      </c>
      <c r="E2077" t="s">
        <v>24</v>
      </c>
      <c r="F2077" t="s">
        <v>3536</v>
      </c>
      <c r="G2077" t="s">
        <v>26</v>
      </c>
      <c r="H2077" t="s">
        <v>3537</v>
      </c>
      <c r="I2077" t="s">
        <v>28</v>
      </c>
      <c r="J2077">
        <v>100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24</v>
      </c>
      <c r="R2077">
        <v>0</v>
      </c>
      <c r="S2077">
        <v>0</v>
      </c>
      <c r="T2077" t="s">
        <v>29</v>
      </c>
      <c r="U2077" t="s">
        <v>29</v>
      </c>
      <c r="V2077" t="s">
        <v>29</v>
      </c>
      <c r="W2077" t="s">
        <v>30</v>
      </c>
      <c r="Y2077" s="93"/>
      <c r="Z2077" s="93"/>
      <c r="AA2077" t="s">
        <v>3538</v>
      </c>
      <c r="AB2077" t="s">
        <v>3539</v>
      </c>
    </row>
    <row r="2078" spans="1:28" x14ac:dyDescent="0.3">
      <c r="A2078" s="8" t="b">
        <f t="shared" si="96"/>
        <v>0</v>
      </c>
      <c r="B2078" t="str">
        <f t="shared" si="97"/>
        <v>specialalloytrap</v>
      </c>
      <c r="C2078" s="10" t="str">
        <f t="shared" si="98"/>
        <v>special_alloy_trap</v>
      </c>
      <c r="D2078">
        <v>7940</v>
      </c>
      <c r="E2078" t="s">
        <v>24</v>
      </c>
      <c r="F2078" t="s">
        <v>9406</v>
      </c>
      <c r="G2078" t="s">
        <v>26</v>
      </c>
      <c r="H2078" t="s">
        <v>9407</v>
      </c>
      <c r="I2078" t="s">
        <v>28</v>
      </c>
      <c r="J2078">
        <v>250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24</v>
      </c>
      <c r="R2078">
        <v>0</v>
      </c>
      <c r="S2078">
        <v>0</v>
      </c>
      <c r="T2078" t="s">
        <v>29</v>
      </c>
      <c r="U2078" t="s">
        <v>29</v>
      </c>
      <c r="V2078" t="s">
        <v>29</v>
      </c>
      <c r="W2078" t="s">
        <v>30</v>
      </c>
      <c r="Y2078" s="93"/>
      <c r="Z2078" s="93"/>
      <c r="AA2078" t="s">
        <v>9408</v>
      </c>
      <c r="AB2078" t="s">
        <v>9409</v>
      </c>
    </row>
    <row r="2079" spans="1:28" x14ac:dyDescent="0.3">
      <c r="A2079" s="8" t="b">
        <f t="shared" si="96"/>
        <v>0</v>
      </c>
      <c r="B2079" t="str">
        <f t="shared" si="97"/>
        <v>greenpetiteegg</v>
      </c>
      <c r="C2079" s="10" t="str">
        <f t="shared" si="98"/>
        <v>green_petite_egg</v>
      </c>
      <c r="D2079">
        <v>9022</v>
      </c>
      <c r="E2079" t="s">
        <v>24</v>
      </c>
      <c r="F2079" t="s">
        <v>4806</v>
      </c>
      <c r="G2079" t="s">
        <v>26</v>
      </c>
      <c r="H2079" t="s">
        <v>4807</v>
      </c>
      <c r="I2079" t="s">
        <v>3485</v>
      </c>
      <c r="J2079" s="6">
        <v>20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24</v>
      </c>
      <c r="R2079">
        <v>0</v>
      </c>
      <c r="S2079">
        <v>0</v>
      </c>
      <c r="T2079" t="s">
        <v>29</v>
      </c>
      <c r="U2079" t="s">
        <v>29</v>
      </c>
      <c r="V2079" t="s">
        <v>29</v>
      </c>
      <c r="W2079" t="s">
        <v>30</v>
      </c>
      <c r="Y2079" s="93"/>
      <c r="Z2079" s="93"/>
      <c r="AA2079" t="s">
        <v>4808</v>
      </c>
      <c r="AB2079" t="s">
        <v>4809</v>
      </c>
    </row>
    <row r="2080" spans="1:28" x14ac:dyDescent="0.3">
      <c r="A2080" s="8" t="b">
        <f t="shared" si="96"/>
        <v>0</v>
      </c>
      <c r="B2080" t="str">
        <f t="shared" si="97"/>
        <v>ricecakeegg</v>
      </c>
      <c r="C2080" s="10" t="str">
        <f t="shared" si="98"/>
        <v>rice_cake_egg</v>
      </c>
      <c r="D2080">
        <v>9028</v>
      </c>
      <c r="E2080" t="s">
        <v>24</v>
      </c>
      <c r="F2080" t="s">
        <v>8391</v>
      </c>
      <c r="G2080" t="s">
        <v>26</v>
      </c>
      <c r="H2080" t="s">
        <v>8392</v>
      </c>
      <c r="I2080" t="s">
        <v>3485</v>
      </c>
      <c r="J2080" s="6">
        <v>20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24</v>
      </c>
      <c r="R2080">
        <v>0</v>
      </c>
      <c r="S2080">
        <v>0</v>
      </c>
      <c r="T2080" t="s">
        <v>29</v>
      </c>
      <c r="U2080" t="s">
        <v>29</v>
      </c>
      <c r="V2080" t="s">
        <v>29</v>
      </c>
      <c r="W2080" t="s">
        <v>30</v>
      </c>
      <c r="Y2080" s="93"/>
      <c r="Z2080" s="93"/>
      <c r="AA2080" t="s">
        <v>8393</v>
      </c>
      <c r="AB2080" t="s">
        <v>8394</v>
      </c>
    </row>
    <row r="2081" spans="1:28" x14ac:dyDescent="0.3">
      <c r="A2081" s="8" t="b">
        <f t="shared" si="96"/>
        <v>0</v>
      </c>
      <c r="B2081" t="str">
        <f t="shared" si="97"/>
        <v>reddeleteregg</v>
      </c>
      <c r="C2081" s="10" t="str">
        <f t="shared" si="98"/>
        <v>red_deleter_egg</v>
      </c>
      <c r="D2081">
        <v>9035</v>
      </c>
      <c r="E2081" t="s">
        <v>24</v>
      </c>
      <c r="F2081" t="s">
        <v>8189</v>
      </c>
      <c r="G2081" t="s">
        <v>26</v>
      </c>
      <c r="H2081" t="s">
        <v>8190</v>
      </c>
      <c r="I2081" t="s">
        <v>3485</v>
      </c>
      <c r="J2081" s="8">
        <v>20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24</v>
      </c>
      <c r="R2081">
        <v>0</v>
      </c>
      <c r="S2081">
        <v>0</v>
      </c>
      <c r="T2081" t="s">
        <v>29</v>
      </c>
      <c r="U2081" t="s">
        <v>29</v>
      </c>
      <c r="V2081" t="s">
        <v>29</v>
      </c>
      <c r="W2081" t="s">
        <v>30</v>
      </c>
      <c r="Y2081" s="93"/>
      <c r="Z2081" s="93"/>
      <c r="AA2081" t="s">
        <v>8191</v>
      </c>
      <c r="AB2081" t="s">
        <v>8192</v>
      </c>
    </row>
    <row r="2082" spans="1:28" x14ac:dyDescent="0.3">
      <c r="A2082" s="8" t="b">
        <f t="shared" si="96"/>
        <v>0</v>
      </c>
      <c r="B2082" t="str">
        <f t="shared" si="97"/>
        <v>transparentheadgear</v>
      </c>
      <c r="C2082" s="10" t="str">
        <f t="shared" si="98"/>
        <v>transparent_headgear</v>
      </c>
      <c r="D2082">
        <v>10003</v>
      </c>
      <c r="E2082" t="s">
        <v>24</v>
      </c>
      <c r="F2082" t="s">
        <v>10124</v>
      </c>
      <c r="G2082" t="s">
        <v>26</v>
      </c>
      <c r="H2082" t="s">
        <v>10125</v>
      </c>
      <c r="I2082" t="s">
        <v>723</v>
      </c>
      <c r="J2082" s="8">
        <v>20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24</v>
      </c>
      <c r="R2082">
        <v>0</v>
      </c>
      <c r="S2082">
        <v>0</v>
      </c>
      <c r="T2082" t="s">
        <v>29</v>
      </c>
      <c r="U2082" t="s">
        <v>29</v>
      </c>
      <c r="V2082" t="s">
        <v>29</v>
      </c>
      <c r="W2082" t="s">
        <v>30</v>
      </c>
      <c r="Y2082" s="93"/>
      <c r="Z2082" s="93"/>
      <c r="AA2082" t="s">
        <v>10126</v>
      </c>
      <c r="AB2082" t="s">
        <v>10127</v>
      </c>
    </row>
    <row r="2083" spans="1:28" x14ac:dyDescent="0.3">
      <c r="A2083" s="8" t="b">
        <f t="shared" si="96"/>
        <v>0</v>
      </c>
      <c r="B2083" t="str">
        <f t="shared" si="97"/>
        <v>pacifier</v>
      </c>
      <c r="C2083" s="10" t="str">
        <f t="shared" si="98"/>
        <v>pacifier</v>
      </c>
      <c r="D2083">
        <v>10004</v>
      </c>
      <c r="E2083" t="s">
        <v>24</v>
      </c>
      <c r="F2083" t="s">
        <v>7373</v>
      </c>
      <c r="G2083" t="s">
        <v>26</v>
      </c>
      <c r="H2083" t="s">
        <v>7373</v>
      </c>
      <c r="I2083" t="s">
        <v>723</v>
      </c>
      <c r="J2083" s="8">
        <v>20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24</v>
      </c>
      <c r="R2083">
        <v>0</v>
      </c>
      <c r="S2083">
        <v>0</v>
      </c>
      <c r="T2083" t="s">
        <v>29</v>
      </c>
      <c r="U2083" t="s">
        <v>29</v>
      </c>
      <c r="V2083" t="s">
        <v>29</v>
      </c>
      <c r="W2083" t="s">
        <v>30</v>
      </c>
      <c r="Y2083" s="93"/>
      <c r="Z2083" s="93"/>
      <c r="AA2083" t="s">
        <v>7374</v>
      </c>
      <c r="AB2083" t="s">
        <v>7375</v>
      </c>
    </row>
    <row r="2084" spans="1:28" x14ac:dyDescent="0.3">
      <c r="A2084" s="8" t="b">
        <f t="shared" si="96"/>
        <v>0</v>
      </c>
      <c r="B2084" t="str">
        <f t="shared" si="97"/>
        <v>wig</v>
      </c>
      <c r="C2084" s="10" t="str">
        <f t="shared" si="98"/>
        <v>wig</v>
      </c>
      <c r="D2084">
        <v>10005</v>
      </c>
      <c r="E2084" t="s">
        <v>24</v>
      </c>
      <c r="F2084" t="s">
        <v>10693</v>
      </c>
      <c r="G2084" t="s">
        <v>26</v>
      </c>
      <c r="H2084" t="s">
        <v>10693</v>
      </c>
      <c r="I2084" t="s">
        <v>723</v>
      </c>
      <c r="J2084" s="8">
        <v>20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24</v>
      </c>
      <c r="R2084">
        <v>0</v>
      </c>
      <c r="S2084">
        <v>0</v>
      </c>
      <c r="T2084" t="s">
        <v>29</v>
      </c>
      <c r="U2084" t="s">
        <v>29</v>
      </c>
      <c r="V2084" t="s">
        <v>29</v>
      </c>
      <c r="W2084" t="s">
        <v>30</v>
      </c>
      <c r="Y2084" s="93"/>
      <c r="Z2084" s="93"/>
      <c r="AA2084" t="s">
        <v>10694</v>
      </c>
      <c r="AB2084" t="s">
        <v>10695</v>
      </c>
    </row>
    <row r="2085" spans="1:28" x14ac:dyDescent="0.3">
      <c r="A2085" s="8" t="b">
        <f t="shared" si="96"/>
        <v>0</v>
      </c>
      <c r="B2085" t="str">
        <f t="shared" si="97"/>
        <v>queen'shairornament</v>
      </c>
      <c r="C2085" s="10" t="str">
        <f t="shared" si="98"/>
        <v>queen's_hair_ornament</v>
      </c>
      <c r="D2085">
        <v>10006</v>
      </c>
      <c r="E2085" t="s">
        <v>24</v>
      </c>
      <c r="F2085" t="s">
        <v>7985</v>
      </c>
      <c r="G2085" t="s">
        <v>26</v>
      </c>
      <c r="H2085" t="s">
        <v>7986</v>
      </c>
      <c r="I2085" t="s">
        <v>723</v>
      </c>
      <c r="J2085">
        <v>20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24</v>
      </c>
      <c r="R2085">
        <v>0</v>
      </c>
      <c r="S2085">
        <v>0</v>
      </c>
      <c r="T2085" t="s">
        <v>29</v>
      </c>
      <c r="U2085" t="s">
        <v>29</v>
      </c>
      <c r="V2085" t="s">
        <v>29</v>
      </c>
      <c r="W2085" t="s">
        <v>30</v>
      </c>
      <c r="Y2085" s="93"/>
      <c r="Z2085" s="93"/>
      <c r="AA2085" t="s">
        <v>7987</v>
      </c>
      <c r="AB2085" t="s">
        <v>7988</v>
      </c>
    </row>
    <row r="2086" spans="1:28" x14ac:dyDescent="0.3">
      <c r="A2086" s="8" t="b">
        <f t="shared" si="96"/>
        <v>0</v>
      </c>
      <c r="B2086" t="str">
        <f t="shared" si="97"/>
        <v>silkribbon</v>
      </c>
      <c r="C2086" s="10" t="str">
        <f t="shared" si="98"/>
        <v>silk_ribbon</v>
      </c>
      <c r="D2086">
        <v>10007</v>
      </c>
      <c r="E2086" t="s">
        <v>24</v>
      </c>
      <c r="F2086" t="s">
        <v>9051</v>
      </c>
      <c r="G2086" t="s">
        <v>26</v>
      </c>
      <c r="H2086" t="s">
        <v>9052</v>
      </c>
      <c r="I2086" t="s">
        <v>723</v>
      </c>
      <c r="J2086" s="8">
        <v>20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24</v>
      </c>
      <c r="R2086">
        <v>0</v>
      </c>
      <c r="S2086">
        <v>0</v>
      </c>
      <c r="T2086" t="s">
        <v>29</v>
      </c>
      <c r="U2086" t="s">
        <v>29</v>
      </c>
      <c r="V2086" t="s">
        <v>29</v>
      </c>
      <c r="W2086" t="s">
        <v>30</v>
      </c>
      <c r="Y2086" s="93"/>
      <c r="Z2086" s="93"/>
      <c r="AA2086" t="s">
        <v>9053</v>
      </c>
      <c r="AB2086" t="s">
        <v>9054</v>
      </c>
    </row>
    <row r="2087" spans="1:28" x14ac:dyDescent="0.3">
      <c r="A2087" s="8" t="b">
        <f t="shared" si="96"/>
        <v>0</v>
      </c>
      <c r="B2087" t="str">
        <f t="shared" si="97"/>
        <v>wildflower</v>
      </c>
      <c r="C2087" s="10" t="str">
        <f t="shared" si="98"/>
        <v>wild_flower</v>
      </c>
      <c r="D2087">
        <v>10009</v>
      </c>
      <c r="E2087" t="s">
        <v>24</v>
      </c>
      <c r="F2087" t="s">
        <v>10700</v>
      </c>
      <c r="G2087" t="s">
        <v>26</v>
      </c>
      <c r="H2087" t="s">
        <v>10701</v>
      </c>
      <c r="I2087" t="s">
        <v>723</v>
      </c>
      <c r="J2087" s="8">
        <v>20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24</v>
      </c>
      <c r="R2087">
        <v>0</v>
      </c>
      <c r="S2087">
        <v>0</v>
      </c>
      <c r="T2087" t="s">
        <v>29</v>
      </c>
      <c r="U2087" t="s">
        <v>29</v>
      </c>
      <c r="V2087" t="s">
        <v>29</v>
      </c>
      <c r="W2087" t="s">
        <v>30</v>
      </c>
      <c r="Y2087" s="93"/>
      <c r="Z2087" s="93"/>
      <c r="AA2087" t="s">
        <v>10702</v>
      </c>
      <c r="AB2087" t="s">
        <v>10703</v>
      </c>
    </row>
    <row r="2088" spans="1:28" x14ac:dyDescent="0.3">
      <c r="A2088" s="8" t="b">
        <f t="shared" si="96"/>
        <v>0</v>
      </c>
      <c r="B2088" t="str">
        <f t="shared" si="97"/>
        <v>batteredpot</v>
      </c>
      <c r="C2088" s="10" t="str">
        <f t="shared" si="98"/>
        <v>battered_pot</v>
      </c>
      <c r="D2088">
        <v>10010</v>
      </c>
      <c r="E2088" t="s">
        <v>24</v>
      </c>
      <c r="F2088" t="s">
        <v>819</v>
      </c>
      <c r="G2088" t="s">
        <v>26</v>
      </c>
      <c r="H2088" t="s">
        <v>820</v>
      </c>
      <c r="I2088" t="s">
        <v>723</v>
      </c>
      <c r="J2088" s="8">
        <v>20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24</v>
      </c>
      <c r="R2088">
        <v>0</v>
      </c>
      <c r="S2088">
        <v>0</v>
      </c>
      <c r="T2088" t="s">
        <v>29</v>
      </c>
      <c r="U2088" t="s">
        <v>29</v>
      </c>
      <c r="V2088" t="s">
        <v>29</v>
      </c>
      <c r="W2088" t="s">
        <v>30</v>
      </c>
      <c r="Y2088" s="93"/>
      <c r="Z2088" s="93"/>
      <c r="AA2088" t="s">
        <v>821</v>
      </c>
      <c r="AB2088" t="s">
        <v>822</v>
      </c>
    </row>
    <row r="2089" spans="1:28" x14ac:dyDescent="0.3">
      <c r="A2089" s="8" t="b">
        <f t="shared" si="96"/>
        <v>0</v>
      </c>
      <c r="B2089" t="str">
        <f t="shared" si="97"/>
        <v>tinyeggshell</v>
      </c>
      <c r="C2089" s="10" t="str">
        <f t="shared" si="98"/>
        <v>tiny_egg_shell</v>
      </c>
      <c r="D2089">
        <v>10012</v>
      </c>
      <c r="E2089" t="s">
        <v>24</v>
      </c>
      <c r="F2089" t="s">
        <v>10049</v>
      </c>
      <c r="G2089" t="s">
        <v>26</v>
      </c>
      <c r="H2089" t="s">
        <v>10050</v>
      </c>
      <c r="I2089" t="s">
        <v>723</v>
      </c>
      <c r="J2089" s="8">
        <v>20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24</v>
      </c>
      <c r="R2089">
        <v>0</v>
      </c>
      <c r="S2089">
        <v>0</v>
      </c>
      <c r="T2089" t="s">
        <v>29</v>
      </c>
      <c r="U2089" t="s">
        <v>29</v>
      </c>
      <c r="V2089" t="s">
        <v>29</v>
      </c>
      <c r="W2089" t="s">
        <v>30</v>
      </c>
      <c r="Y2089" s="93"/>
      <c r="Z2089" s="93"/>
      <c r="AA2089" t="s">
        <v>10051</v>
      </c>
      <c r="AB2089" t="s">
        <v>10052</v>
      </c>
    </row>
    <row r="2090" spans="1:28" x14ac:dyDescent="0.3">
      <c r="A2090" s="8" t="b">
        <f t="shared" si="96"/>
        <v>0</v>
      </c>
      <c r="B2090" t="str">
        <f t="shared" si="97"/>
        <v>backpack</v>
      </c>
      <c r="C2090" s="10" t="str">
        <f t="shared" si="98"/>
        <v>backpack</v>
      </c>
      <c r="D2090">
        <v>10013</v>
      </c>
      <c r="E2090" t="s">
        <v>24</v>
      </c>
      <c r="F2090" t="s">
        <v>722</v>
      </c>
      <c r="G2090" t="s">
        <v>26</v>
      </c>
      <c r="H2090" t="s">
        <v>722</v>
      </c>
      <c r="I2090" t="s">
        <v>723</v>
      </c>
      <c r="J2090" s="1">
        <v>1500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24</v>
      </c>
      <c r="R2090">
        <v>0</v>
      </c>
      <c r="S2090">
        <v>0</v>
      </c>
      <c r="T2090" t="s">
        <v>29</v>
      </c>
      <c r="U2090" t="s">
        <v>29</v>
      </c>
      <c r="V2090" t="s">
        <v>29</v>
      </c>
      <c r="W2090" t="s">
        <v>30</v>
      </c>
      <c r="Y2090" s="93"/>
      <c r="Z2090" s="93"/>
      <c r="AA2090" t="s">
        <v>724</v>
      </c>
      <c r="AB2090" t="s">
        <v>725</v>
      </c>
    </row>
    <row r="2091" spans="1:28" x14ac:dyDescent="0.3">
      <c r="A2091" s="8" t="b">
        <f t="shared" si="96"/>
        <v>0</v>
      </c>
      <c r="B2091" t="str">
        <f t="shared" si="97"/>
        <v>rockerglasses</v>
      </c>
      <c r="C2091" s="10" t="str">
        <f t="shared" si="98"/>
        <v>rocker_glasses</v>
      </c>
      <c r="D2091">
        <v>10014</v>
      </c>
      <c r="E2091" t="s">
        <v>24</v>
      </c>
      <c r="F2091" t="s">
        <v>8474</v>
      </c>
      <c r="G2091" t="s">
        <v>26</v>
      </c>
      <c r="H2091" t="s">
        <v>8475</v>
      </c>
      <c r="I2091" t="s">
        <v>723</v>
      </c>
      <c r="J2091" s="1">
        <v>2000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24</v>
      </c>
      <c r="R2091">
        <v>0</v>
      </c>
      <c r="S2091">
        <v>0</v>
      </c>
      <c r="T2091" t="s">
        <v>29</v>
      </c>
      <c r="U2091" t="s">
        <v>29</v>
      </c>
      <c r="V2091" t="s">
        <v>29</v>
      </c>
      <c r="W2091" t="s">
        <v>30</v>
      </c>
      <c r="Y2091" s="93"/>
      <c r="Z2091" s="93"/>
      <c r="AA2091" t="s">
        <v>8476</v>
      </c>
      <c r="AB2091" t="s">
        <v>8477</v>
      </c>
    </row>
    <row r="2092" spans="1:28" x14ac:dyDescent="0.3">
      <c r="A2092" s="8" t="b">
        <f t="shared" si="96"/>
        <v>0</v>
      </c>
      <c r="B2092" t="str">
        <f t="shared" si="97"/>
        <v>greenlace</v>
      </c>
      <c r="C2092" s="10" t="str">
        <f t="shared" si="98"/>
        <v>green_lace</v>
      </c>
      <c r="D2092">
        <v>10015</v>
      </c>
      <c r="E2092" t="s">
        <v>24</v>
      </c>
      <c r="F2092" t="s">
        <v>4802</v>
      </c>
      <c r="G2092" t="s">
        <v>26</v>
      </c>
      <c r="H2092" t="s">
        <v>4803</v>
      </c>
      <c r="I2092" t="s">
        <v>723</v>
      </c>
      <c r="J2092" s="8">
        <v>20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24</v>
      </c>
      <c r="R2092">
        <v>0</v>
      </c>
      <c r="S2092">
        <v>0</v>
      </c>
      <c r="T2092" t="s">
        <v>29</v>
      </c>
      <c r="U2092" t="s">
        <v>29</v>
      </c>
      <c r="V2092" t="s">
        <v>29</v>
      </c>
      <c r="W2092" t="s">
        <v>30</v>
      </c>
      <c r="Y2092" s="93"/>
      <c r="Z2092" s="93"/>
      <c r="AA2092" t="s">
        <v>4804</v>
      </c>
      <c r="AB2092" t="s">
        <v>4805</v>
      </c>
    </row>
    <row r="2093" spans="1:28" x14ac:dyDescent="0.3">
      <c r="A2093" s="8" t="b">
        <f t="shared" si="96"/>
        <v>0</v>
      </c>
      <c r="B2093" t="str">
        <f t="shared" si="97"/>
        <v>goldenbell</v>
      </c>
      <c r="C2093" s="10" t="str">
        <f t="shared" si="98"/>
        <v>golden_bell</v>
      </c>
      <c r="D2093">
        <v>10016</v>
      </c>
      <c r="E2093" t="s">
        <v>24</v>
      </c>
      <c r="F2093" t="s">
        <v>4645</v>
      </c>
      <c r="G2093" t="s">
        <v>26</v>
      </c>
      <c r="H2093" t="s">
        <v>4646</v>
      </c>
      <c r="I2093" t="s">
        <v>723</v>
      </c>
      <c r="J2093" s="8">
        <v>20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24</v>
      </c>
      <c r="R2093">
        <v>0</v>
      </c>
      <c r="S2093">
        <v>0</v>
      </c>
      <c r="T2093" t="s">
        <v>29</v>
      </c>
      <c r="U2093" t="s">
        <v>29</v>
      </c>
      <c r="V2093" t="s">
        <v>29</v>
      </c>
      <c r="W2093" t="s">
        <v>30</v>
      </c>
      <c r="Y2093" s="93"/>
      <c r="Z2093" s="93"/>
      <c r="AA2093" t="s">
        <v>4647</v>
      </c>
      <c r="AB2093" t="s">
        <v>4648</v>
      </c>
    </row>
    <row r="2094" spans="1:28" x14ac:dyDescent="0.3">
      <c r="A2094" s="8" t="b">
        <f t="shared" si="96"/>
        <v>0</v>
      </c>
      <c r="B2094" t="str">
        <f t="shared" si="97"/>
        <v>barkshorts</v>
      </c>
      <c r="C2094" s="10" t="str">
        <f t="shared" si="98"/>
        <v>bark_shorts</v>
      </c>
      <c r="D2094">
        <v>10017</v>
      </c>
      <c r="E2094" t="s">
        <v>24</v>
      </c>
      <c r="F2094" t="s">
        <v>780</v>
      </c>
      <c r="G2094" t="s">
        <v>26</v>
      </c>
      <c r="H2094" t="s">
        <v>781</v>
      </c>
      <c r="I2094" t="s">
        <v>723</v>
      </c>
      <c r="J2094" s="8">
        <v>20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24</v>
      </c>
      <c r="R2094">
        <v>0</v>
      </c>
      <c r="S2094">
        <v>0</v>
      </c>
      <c r="T2094" t="s">
        <v>29</v>
      </c>
      <c r="U2094" t="s">
        <v>29</v>
      </c>
      <c r="V2094" t="s">
        <v>29</v>
      </c>
      <c r="W2094" t="s">
        <v>30</v>
      </c>
      <c r="Y2094" s="93"/>
      <c r="Z2094" s="93"/>
      <c r="AA2094" t="s">
        <v>782</v>
      </c>
      <c r="AB2094" t="s">
        <v>783</v>
      </c>
    </row>
    <row r="2095" spans="1:28" x14ac:dyDescent="0.3">
      <c r="A2095" s="8" t="b">
        <f t="shared" si="96"/>
        <v>0</v>
      </c>
      <c r="B2095" t="str">
        <f t="shared" si="97"/>
        <v>redmuffler</v>
      </c>
      <c r="C2095" s="10" t="str">
        <f t="shared" si="98"/>
        <v>red_muffler</v>
      </c>
      <c r="D2095">
        <v>10019</v>
      </c>
      <c r="E2095" t="s">
        <v>24</v>
      </c>
      <c r="F2095" t="s">
        <v>8235</v>
      </c>
      <c r="G2095" t="s">
        <v>26</v>
      </c>
      <c r="H2095" t="s">
        <v>8236</v>
      </c>
      <c r="I2095" t="s">
        <v>723</v>
      </c>
      <c r="J2095" s="8">
        <v>20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24</v>
      </c>
      <c r="R2095">
        <v>0</v>
      </c>
      <c r="S2095">
        <v>0</v>
      </c>
      <c r="T2095" t="s">
        <v>29</v>
      </c>
      <c r="U2095" t="s">
        <v>29</v>
      </c>
      <c r="V2095" t="s">
        <v>29</v>
      </c>
      <c r="W2095" t="s">
        <v>30</v>
      </c>
      <c r="Y2095" s="93"/>
      <c r="Z2095" s="93"/>
      <c r="AA2095" t="s">
        <v>8237</v>
      </c>
      <c r="AB2095" t="s">
        <v>8238</v>
      </c>
    </row>
    <row r="2096" spans="1:28" x14ac:dyDescent="0.3">
      <c r="A2096" s="8" t="b">
        <f t="shared" si="96"/>
        <v>0</v>
      </c>
      <c r="B2096" t="str">
        <f t="shared" si="97"/>
        <v>swordofgravekeeper</v>
      </c>
      <c r="C2096" s="10" t="str">
        <f t="shared" si="98"/>
        <v>sword_of_grave_keeper</v>
      </c>
      <c r="D2096">
        <v>10020</v>
      </c>
      <c r="E2096" t="s">
        <v>24</v>
      </c>
      <c r="F2096" t="s">
        <v>9846</v>
      </c>
      <c r="G2096" t="s">
        <v>26</v>
      </c>
      <c r="H2096" t="s">
        <v>9847</v>
      </c>
      <c r="I2096" t="s">
        <v>723</v>
      </c>
      <c r="J2096" s="6">
        <v>20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24</v>
      </c>
      <c r="R2096">
        <v>0</v>
      </c>
      <c r="S2096">
        <v>0</v>
      </c>
      <c r="T2096" t="s">
        <v>29</v>
      </c>
      <c r="U2096" t="s">
        <v>29</v>
      </c>
      <c r="V2096" t="s">
        <v>29</v>
      </c>
      <c r="W2096" t="s">
        <v>30</v>
      </c>
      <c r="Y2096" s="93"/>
      <c r="Z2096" s="93"/>
      <c r="AA2096" t="s">
        <v>9848</v>
      </c>
      <c r="AB2096" t="s">
        <v>9849</v>
      </c>
    </row>
    <row r="2097" spans="1:28" x14ac:dyDescent="0.3">
      <c r="A2097" s="8" t="b">
        <f t="shared" si="96"/>
        <v>0</v>
      </c>
      <c r="B2097" t="str">
        <f t="shared" si="97"/>
        <v>starhairband</v>
      </c>
      <c r="C2097" s="10" t="str">
        <f t="shared" si="98"/>
        <v>star_hairband</v>
      </c>
      <c r="D2097">
        <v>10025</v>
      </c>
      <c r="E2097" t="s">
        <v>24</v>
      </c>
      <c r="F2097" t="s">
        <v>9565</v>
      </c>
      <c r="G2097" t="s">
        <v>26</v>
      </c>
      <c r="H2097" t="s">
        <v>9566</v>
      </c>
      <c r="I2097" t="s">
        <v>723</v>
      </c>
      <c r="J2097" s="8">
        <v>20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24</v>
      </c>
      <c r="R2097">
        <v>0</v>
      </c>
      <c r="S2097">
        <v>0</v>
      </c>
      <c r="T2097" t="s">
        <v>29</v>
      </c>
      <c r="U2097" t="s">
        <v>29</v>
      </c>
      <c r="V2097" t="s">
        <v>29</v>
      </c>
      <c r="W2097" t="s">
        <v>30</v>
      </c>
      <c r="Y2097" s="93"/>
      <c r="Z2097" s="93"/>
      <c r="AA2097" t="s">
        <v>9567</v>
      </c>
      <c r="AB2097" t="s">
        <v>9568</v>
      </c>
    </row>
    <row r="2098" spans="1:28" x14ac:dyDescent="0.3">
      <c r="A2098" s="8" t="b">
        <f t="shared" si="96"/>
        <v>0</v>
      </c>
      <c r="B2098" t="str">
        <f t="shared" si="97"/>
        <v>spiritchain</v>
      </c>
      <c r="C2098" s="10" t="str">
        <f t="shared" si="98"/>
        <v>spirit_chain_</v>
      </c>
      <c r="D2098">
        <v>10027</v>
      </c>
      <c r="E2098" t="s">
        <v>24</v>
      </c>
      <c r="F2098" t="s">
        <v>9465</v>
      </c>
      <c r="G2098" t="s">
        <v>26</v>
      </c>
      <c r="H2098" t="s">
        <v>9466</v>
      </c>
      <c r="I2098" t="s">
        <v>723</v>
      </c>
      <c r="J2098" s="6">
        <v>20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24</v>
      </c>
      <c r="R2098">
        <v>0</v>
      </c>
      <c r="S2098">
        <v>0</v>
      </c>
      <c r="T2098" t="s">
        <v>29</v>
      </c>
      <c r="U2098" t="s">
        <v>29</v>
      </c>
      <c r="V2098" t="s">
        <v>29</v>
      </c>
      <c r="W2098" t="s">
        <v>30</v>
      </c>
      <c r="Y2098" s="93"/>
      <c r="Z2098" s="93"/>
      <c r="AA2098" t="s">
        <v>9467</v>
      </c>
      <c r="AB2098" t="s">
        <v>9468</v>
      </c>
    </row>
    <row r="2099" spans="1:28" x14ac:dyDescent="0.3">
      <c r="A2099" s="8" t="b">
        <f t="shared" si="96"/>
        <v>0</v>
      </c>
      <c r="B2099" t="str">
        <f t="shared" si="97"/>
        <v>ballmask</v>
      </c>
      <c r="C2099" s="10" t="str">
        <f t="shared" si="98"/>
        <v>ball_mask</v>
      </c>
      <c r="D2099">
        <v>10034</v>
      </c>
      <c r="E2099" t="s">
        <v>24</v>
      </c>
      <c r="F2099" t="s">
        <v>734</v>
      </c>
      <c r="G2099" t="s">
        <v>26</v>
      </c>
      <c r="H2099" t="s">
        <v>735</v>
      </c>
      <c r="I2099" t="s">
        <v>723</v>
      </c>
      <c r="J2099" s="6">
        <v>20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24</v>
      </c>
      <c r="R2099">
        <v>0</v>
      </c>
      <c r="S2099">
        <v>0</v>
      </c>
      <c r="T2099" t="s">
        <v>29</v>
      </c>
      <c r="U2099" t="s">
        <v>29</v>
      </c>
      <c r="V2099" t="s">
        <v>29</v>
      </c>
      <c r="W2099" t="s">
        <v>30</v>
      </c>
      <c r="Y2099" s="93"/>
      <c r="Z2099" s="93"/>
      <c r="AA2099" t="s">
        <v>736</v>
      </c>
      <c r="AB2099" t="s">
        <v>737</v>
      </c>
    </row>
    <row r="2100" spans="1:28" x14ac:dyDescent="0.3">
      <c r="A2100" s="8" t="b">
        <f t="shared" si="96"/>
        <v>0</v>
      </c>
      <c r="B2100" t="str">
        <f t="shared" si="97"/>
        <v>greatcheforleans01</v>
      </c>
      <c r="C2100" s="10" t="str">
        <f t="shared" si="98"/>
        <v>great_chef_orleans01</v>
      </c>
      <c r="D2100">
        <v>11002</v>
      </c>
      <c r="E2100" t="s">
        <v>24</v>
      </c>
      <c r="F2100" t="s">
        <v>4753</v>
      </c>
      <c r="G2100" t="s">
        <v>26</v>
      </c>
      <c r="H2100" t="s">
        <v>4754</v>
      </c>
      <c r="I2100" t="s">
        <v>28</v>
      </c>
      <c r="J2100" s="1">
        <v>8000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24</v>
      </c>
      <c r="R2100">
        <v>0</v>
      </c>
      <c r="S2100">
        <v>0</v>
      </c>
      <c r="T2100" t="s">
        <v>29</v>
      </c>
      <c r="U2100" t="s">
        <v>29</v>
      </c>
      <c r="V2100" t="s">
        <v>29</v>
      </c>
      <c r="W2100" t="s">
        <v>30</v>
      </c>
      <c r="Y2100" s="93"/>
      <c r="Z2100" s="93"/>
      <c r="AA2100" t="s">
        <v>4755</v>
      </c>
      <c r="AB2100" t="s">
        <v>4756</v>
      </c>
    </row>
    <row r="2101" spans="1:28" x14ac:dyDescent="0.3">
      <c r="A2101" s="8" t="b">
        <f t="shared" si="96"/>
        <v>0</v>
      </c>
      <c r="B2101" t="str">
        <f t="shared" si="97"/>
        <v>holyscroll13</v>
      </c>
      <c r="C2101" s="10" t="str">
        <f t="shared" si="98"/>
        <v>holy_scroll_1_3</v>
      </c>
      <c r="D2101">
        <v>12001</v>
      </c>
      <c r="E2101" t="s">
        <v>24</v>
      </c>
      <c r="F2101" t="s">
        <v>5239</v>
      </c>
      <c r="G2101" t="s">
        <v>26</v>
      </c>
      <c r="H2101" t="s">
        <v>5240</v>
      </c>
      <c r="I2101" t="s">
        <v>35</v>
      </c>
      <c r="J2101" s="1">
        <v>1000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24</v>
      </c>
      <c r="R2101">
        <v>0</v>
      </c>
      <c r="S2101">
        <v>0</v>
      </c>
      <c r="T2101" t="s">
        <v>29</v>
      </c>
      <c r="U2101" t="s">
        <v>36</v>
      </c>
      <c r="V2101" t="s">
        <v>37</v>
      </c>
      <c r="W2101" t="s">
        <v>38</v>
      </c>
      <c r="X2101" t="s">
        <v>38867</v>
      </c>
      <c r="Y2101" s="93"/>
      <c r="Z2101" s="93"/>
      <c r="AA2101" t="s">
        <v>5241</v>
      </c>
      <c r="AB2101" t="s">
        <v>5242</v>
      </c>
    </row>
    <row r="2102" spans="1:28" x14ac:dyDescent="0.3">
      <c r="A2102" s="8" t="b">
        <f t="shared" si="96"/>
        <v>0</v>
      </c>
      <c r="B2102" t="str">
        <f t="shared" si="97"/>
        <v>holyscroll15</v>
      </c>
      <c r="C2102" s="10" t="str">
        <f t="shared" si="98"/>
        <v>holy_scroll_1_5</v>
      </c>
      <c r="D2102">
        <v>12002</v>
      </c>
      <c r="E2102" t="s">
        <v>24</v>
      </c>
      <c r="F2102" t="s">
        <v>5243</v>
      </c>
      <c r="G2102" t="s">
        <v>26</v>
      </c>
      <c r="H2102" t="s">
        <v>5244</v>
      </c>
      <c r="I2102" t="s">
        <v>35</v>
      </c>
      <c r="J2102" s="1">
        <v>2000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24</v>
      </c>
      <c r="R2102">
        <v>0</v>
      </c>
      <c r="S2102">
        <v>0</v>
      </c>
      <c r="T2102" t="s">
        <v>29</v>
      </c>
      <c r="U2102" t="s">
        <v>36</v>
      </c>
      <c r="V2102" t="s">
        <v>37</v>
      </c>
      <c r="W2102" t="s">
        <v>38</v>
      </c>
      <c r="X2102" t="s">
        <v>38868</v>
      </c>
      <c r="Y2102" s="93"/>
      <c r="Z2102" s="93"/>
      <c r="AA2102" t="s">
        <v>5245</v>
      </c>
      <c r="AB2102" t="s">
        <v>5246</v>
      </c>
    </row>
    <row r="2103" spans="1:28" x14ac:dyDescent="0.3">
      <c r="A2103" s="8" t="b">
        <f t="shared" si="96"/>
        <v>0</v>
      </c>
      <c r="B2103" t="str">
        <f t="shared" si="97"/>
        <v>quiveriron</v>
      </c>
      <c r="C2103" s="10" t="str">
        <f t="shared" si="98"/>
        <v>quiver_iron</v>
      </c>
      <c r="D2103">
        <v>12005</v>
      </c>
      <c r="E2103" t="s">
        <v>24</v>
      </c>
      <c r="F2103" t="s">
        <v>8021</v>
      </c>
      <c r="G2103" t="s">
        <v>26</v>
      </c>
      <c r="H2103" t="s">
        <v>8022</v>
      </c>
      <c r="I2103" t="s">
        <v>66</v>
      </c>
      <c r="J2103" s="93">
        <v>2</v>
      </c>
      <c r="K2103">
        <v>25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24</v>
      </c>
      <c r="R2103">
        <v>0</v>
      </c>
      <c r="S2103">
        <v>0</v>
      </c>
      <c r="T2103" t="s">
        <v>29</v>
      </c>
      <c r="U2103" t="s">
        <v>36</v>
      </c>
      <c r="V2103" t="s">
        <v>37</v>
      </c>
      <c r="W2103" t="s">
        <v>38</v>
      </c>
      <c r="X2103" t="s">
        <v>38869</v>
      </c>
      <c r="Y2103" s="93"/>
      <c r="Z2103" s="93"/>
      <c r="AA2103" t="s">
        <v>8023</v>
      </c>
      <c r="AB2103" t="s">
        <v>8024</v>
      </c>
    </row>
    <row r="2104" spans="1:28" x14ac:dyDescent="0.3">
      <c r="A2104" s="8" t="b">
        <f t="shared" si="96"/>
        <v>0</v>
      </c>
      <c r="B2104" t="str">
        <f t="shared" si="97"/>
        <v>quiversteel</v>
      </c>
      <c r="C2104" s="10" t="str">
        <f t="shared" si="98"/>
        <v>quiver_steel</v>
      </c>
      <c r="D2104">
        <v>12006</v>
      </c>
      <c r="E2104" t="s">
        <v>24</v>
      </c>
      <c r="F2104" t="s">
        <v>8057</v>
      </c>
      <c r="G2104" t="s">
        <v>26</v>
      </c>
      <c r="H2104" t="s">
        <v>8058</v>
      </c>
      <c r="I2104" t="s">
        <v>66</v>
      </c>
      <c r="J2104" s="93">
        <v>2</v>
      </c>
      <c r="K2104">
        <v>25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24</v>
      </c>
      <c r="R2104">
        <v>0</v>
      </c>
      <c r="S2104">
        <v>0</v>
      </c>
      <c r="T2104" t="s">
        <v>29</v>
      </c>
      <c r="U2104" t="s">
        <v>36</v>
      </c>
      <c r="V2104" t="s">
        <v>37</v>
      </c>
      <c r="W2104" t="s">
        <v>38</v>
      </c>
      <c r="X2104" t="s">
        <v>38870</v>
      </c>
      <c r="Y2104" s="93"/>
      <c r="Z2104" s="93"/>
      <c r="AA2104" t="s">
        <v>8059</v>
      </c>
      <c r="AB2104" t="s">
        <v>8060</v>
      </c>
    </row>
    <row r="2105" spans="1:28" x14ac:dyDescent="0.3">
      <c r="A2105" s="8" t="b">
        <f t="shared" si="96"/>
        <v>0</v>
      </c>
      <c r="B2105" t="str">
        <f t="shared" si="97"/>
        <v>quiveroridecon</v>
      </c>
      <c r="C2105" s="10" t="str">
        <f t="shared" si="98"/>
        <v>quiver_oridecon</v>
      </c>
      <c r="D2105">
        <v>12007</v>
      </c>
      <c r="E2105" t="s">
        <v>24</v>
      </c>
      <c r="F2105" t="s">
        <v>8029</v>
      </c>
      <c r="G2105" t="s">
        <v>26</v>
      </c>
      <c r="H2105" t="s">
        <v>8030</v>
      </c>
      <c r="I2105" t="s">
        <v>66</v>
      </c>
      <c r="J2105" s="93">
        <v>2</v>
      </c>
      <c r="K2105">
        <v>25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24</v>
      </c>
      <c r="R2105">
        <v>0</v>
      </c>
      <c r="S2105">
        <v>0</v>
      </c>
      <c r="T2105" t="s">
        <v>29</v>
      </c>
      <c r="U2105" t="s">
        <v>36</v>
      </c>
      <c r="V2105" t="s">
        <v>37</v>
      </c>
      <c r="W2105" t="s">
        <v>38</v>
      </c>
      <c r="X2105" t="s">
        <v>38871</v>
      </c>
      <c r="Y2105" s="93"/>
      <c r="Z2105" s="93"/>
      <c r="AA2105" t="s">
        <v>8031</v>
      </c>
      <c r="AB2105" t="s">
        <v>8032</v>
      </c>
    </row>
    <row r="2106" spans="1:28" x14ac:dyDescent="0.3">
      <c r="A2106" s="8" t="b">
        <f t="shared" si="96"/>
        <v>0</v>
      </c>
      <c r="B2106" t="str">
        <f t="shared" si="97"/>
        <v>quiverfire</v>
      </c>
      <c r="C2106" s="10" t="str">
        <f t="shared" si="98"/>
        <v>quiver_fire</v>
      </c>
      <c r="D2106">
        <v>12008</v>
      </c>
      <c r="E2106" t="s">
        <v>24</v>
      </c>
      <c r="F2106" t="s">
        <v>8001</v>
      </c>
      <c r="G2106" t="s">
        <v>26</v>
      </c>
      <c r="H2106" t="s">
        <v>8002</v>
      </c>
      <c r="I2106" t="s">
        <v>66</v>
      </c>
      <c r="J2106" s="93">
        <v>2</v>
      </c>
      <c r="K2106">
        <v>25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24</v>
      </c>
      <c r="R2106">
        <v>0</v>
      </c>
      <c r="S2106">
        <v>0</v>
      </c>
      <c r="T2106" t="s">
        <v>29</v>
      </c>
      <c r="U2106" t="s">
        <v>36</v>
      </c>
      <c r="V2106" t="s">
        <v>37</v>
      </c>
      <c r="W2106" t="s">
        <v>38</v>
      </c>
      <c r="X2106" t="s">
        <v>38872</v>
      </c>
      <c r="Y2106" s="93"/>
      <c r="Z2106" s="93"/>
      <c r="AA2106" t="s">
        <v>8003</v>
      </c>
      <c r="AB2106" t="s">
        <v>8004</v>
      </c>
    </row>
    <row r="2107" spans="1:28" x14ac:dyDescent="0.3">
      <c r="A2107" s="8" t="b">
        <f t="shared" si="96"/>
        <v>0</v>
      </c>
      <c r="B2107" t="str">
        <f t="shared" si="97"/>
        <v>quiversilver</v>
      </c>
      <c r="C2107" s="10" t="str">
        <f t="shared" si="98"/>
        <v>quiver_silver</v>
      </c>
      <c r="D2107">
        <v>12009</v>
      </c>
      <c r="E2107" t="s">
        <v>24</v>
      </c>
      <c r="F2107" t="s">
        <v>8049</v>
      </c>
      <c r="G2107" t="s">
        <v>26</v>
      </c>
      <c r="H2107" t="s">
        <v>8050</v>
      </c>
      <c r="I2107" t="s">
        <v>66</v>
      </c>
      <c r="J2107" s="8">
        <v>2</v>
      </c>
      <c r="K2107">
        <v>25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24</v>
      </c>
      <c r="R2107">
        <v>0</v>
      </c>
      <c r="S2107">
        <v>0</v>
      </c>
      <c r="T2107" t="s">
        <v>29</v>
      </c>
      <c r="U2107" t="s">
        <v>36</v>
      </c>
      <c r="V2107" t="s">
        <v>37</v>
      </c>
      <c r="W2107" t="s">
        <v>38</v>
      </c>
      <c r="X2107" t="s">
        <v>38873</v>
      </c>
      <c r="Y2107" s="93"/>
      <c r="Z2107" s="93"/>
      <c r="AA2107" t="s">
        <v>8051</v>
      </c>
      <c r="AB2107" t="s">
        <v>8052</v>
      </c>
    </row>
    <row r="2108" spans="1:28" x14ac:dyDescent="0.3">
      <c r="A2108" s="8" t="b">
        <f t="shared" si="96"/>
        <v>0</v>
      </c>
      <c r="B2108" t="str">
        <f t="shared" si="97"/>
        <v>quiverwind</v>
      </c>
      <c r="C2108" s="10" t="str">
        <f t="shared" si="98"/>
        <v>quiver_wind</v>
      </c>
      <c r="D2108">
        <v>12010</v>
      </c>
      <c r="E2108" t="s">
        <v>24</v>
      </c>
      <c r="F2108" t="s">
        <v>8069</v>
      </c>
      <c r="G2108" t="s">
        <v>26</v>
      </c>
      <c r="H2108" t="s">
        <v>8070</v>
      </c>
      <c r="I2108" t="s">
        <v>66</v>
      </c>
      <c r="J2108" s="8">
        <v>2</v>
      </c>
      <c r="K2108">
        <v>25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24</v>
      </c>
      <c r="R2108">
        <v>0</v>
      </c>
      <c r="S2108">
        <v>0</v>
      </c>
      <c r="T2108" t="s">
        <v>29</v>
      </c>
      <c r="U2108" t="s">
        <v>36</v>
      </c>
      <c r="V2108" t="s">
        <v>37</v>
      </c>
      <c r="W2108" t="s">
        <v>38</v>
      </c>
      <c r="X2108" t="s">
        <v>38874</v>
      </c>
      <c r="Y2108" s="93"/>
      <c r="Z2108" s="93"/>
      <c r="AA2108" t="s">
        <v>8071</v>
      </c>
      <c r="AB2108" t="s">
        <v>8072</v>
      </c>
    </row>
    <row r="2109" spans="1:28" x14ac:dyDescent="0.3">
      <c r="A2109" s="8" t="b">
        <f t="shared" si="96"/>
        <v>0</v>
      </c>
      <c r="B2109" t="str">
        <f t="shared" si="97"/>
        <v>quiverstone</v>
      </c>
      <c r="C2109" s="10" t="str">
        <f t="shared" si="98"/>
        <v>quiver_stone</v>
      </c>
      <c r="D2109">
        <v>12011</v>
      </c>
      <c r="E2109" t="s">
        <v>24</v>
      </c>
      <c r="F2109" t="s">
        <v>8061</v>
      </c>
      <c r="G2109" t="s">
        <v>26</v>
      </c>
      <c r="H2109" t="s">
        <v>8062</v>
      </c>
      <c r="I2109" t="s">
        <v>66</v>
      </c>
      <c r="J2109" s="8">
        <v>2</v>
      </c>
      <c r="K2109">
        <v>25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24</v>
      </c>
      <c r="R2109">
        <v>0</v>
      </c>
      <c r="S2109">
        <v>0</v>
      </c>
      <c r="T2109" t="s">
        <v>29</v>
      </c>
      <c r="U2109" t="s">
        <v>36</v>
      </c>
      <c r="V2109" t="s">
        <v>37</v>
      </c>
      <c r="W2109" t="s">
        <v>38</v>
      </c>
      <c r="X2109" t="s">
        <v>38875</v>
      </c>
      <c r="Y2109" s="93"/>
      <c r="Z2109" s="93"/>
      <c r="AA2109" t="s">
        <v>8063</v>
      </c>
      <c r="AB2109" t="s">
        <v>8064</v>
      </c>
    </row>
    <row r="2110" spans="1:28" x14ac:dyDescent="0.3">
      <c r="A2110" s="8" t="b">
        <f t="shared" si="96"/>
        <v>0</v>
      </c>
      <c r="B2110" t="str">
        <f t="shared" si="97"/>
        <v>quivercrystal</v>
      </c>
      <c r="C2110" s="10" t="str">
        <f t="shared" si="98"/>
        <v>quiver_crystal</v>
      </c>
      <c r="D2110">
        <v>12012</v>
      </c>
      <c r="E2110" t="s">
        <v>24</v>
      </c>
      <c r="F2110" t="s">
        <v>7993</v>
      </c>
      <c r="G2110" t="s">
        <v>26</v>
      </c>
      <c r="H2110" t="s">
        <v>7994</v>
      </c>
      <c r="I2110" t="s">
        <v>66</v>
      </c>
      <c r="J2110">
        <v>2</v>
      </c>
      <c r="K2110">
        <v>25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24</v>
      </c>
      <c r="R2110">
        <v>0</v>
      </c>
      <c r="S2110">
        <v>0</v>
      </c>
      <c r="T2110" t="s">
        <v>29</v>
      </c>
      <c r="U2110" t="s">
        <v>36</v>
      </c>
      <c r="V2110" t="s">
        <v>37</v>
      </c>
      <c r="W2110" t="s">
        <v>38</v>
      </c>
      <c r="X2110" t="s">
        <v>38876</v>
      </c>
      <c r="Y2110" s="93"/>
      <c r="Z2110" s="93"/>
      <c r="AA2110" t="s">
        <v>7995</v>
      </c>
      <c r="AB2110" t="s">
        <v>7996</v>
      </c>
    </row>
    <row r="2111" spans="1:28" x14ac:dyDescent="0.3">
      <c r="A2111" s="8" t="b">
        <f t="shared" si="96"/>
        <v>0</v>
      </c>
      <c r="B2111" t="str">
        <f t="shared" si="97"/>
        <v>quivershadow</v>
      </c>
      <c r="C2111" s="10" t="str">
        <f t="shared" si="98"/>
        <v>quiver_shadow</v>
      </c>
      <c r="D2111">
        <v>12013</v>
      </c>
      <c r="E2111" t="s">
        <v>24</v>
      </c>
      <c r="F2111" t="s">
        <v>8041</v>
      </c>
      <c r="G2111" t="s">
        <v>26</v>
      </c>
      <c r="H2111" t="s">
        <v>8042</v>
      </c>
      <c r="I2111" t="s">
        <v>66</v>
      </c>
      <c r="J2111" s="8">
        <v>2</v>
      </c>
      <c r="K2111">
        <v>25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24</v>
      </c>
      <c r="R2111">
        <v>0</v>
      </c>
      <c r="S2111">
        <v>0</v>
      </c>
      <c r="T2111" t="s">
        <v>29</v>
      </c>
      <c r="U2111" t="s">
        <v>36</v>
      </c>
      <c r="V2111" t="s">
        <v>37</v>
      </c>
      <c r="W2111" t="s">
        <v>38</v>
      </c>
      <c r="X2111" t="s">
        <v>38877</v>
      </c>
      <c r="Y2111" s="93"/>
      <c r="Z2111" s="93"/>
      <c r="AA2111" t="s">
        <v>8043</v>
      </c>
      <c r="AB2111" t="s">
        <v>8044</v>
      </c>
    </row>
    <row r="2112" spans="1:28" x14ac:dyDescent="0.3">
      <c r="A2112" s="8" t="b">
        <f t="shared" si="96"/>
        <v>0</v>
      </c>
      <c r="B2112" t="str">
        <f t="shared" si="97"/>
        <v>quiverimmaterial</v>
      </c>
      <c r="C2112" s="10" t="str">
        <f t="shared" si="98"/>
        <v>quiver_immaterial</v>
      </c>
      <c r="D2112">
        <v>12014</v>
      </c>
      <c r="E2112" t="s">
        <v>24</v>
      </c>
      <c r="F2112" t="s">
        <v>8017</v>
      </c>
      <c r="G2112" t="s">
        <v>26</v>
      </c>
      <c r="H2112" t="s">
        <v>8018</v>
      </c>
      <c r="I2112" t="s">
        <v>66</v>
      </c>
      <c r="J2112" s="8">
        <v>2</v>
      </c>
      <c r="K2112">
        <v>25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24</v>
      </c>
      <c r="R2112">
        <v>0</v>
      </c>
      <c r="S2112">
        <v>0</v>
      </c>
      <c r="T2112" t="s">
        <v>29</v>
      </c>
      <c r="U2112" t="s">
        <v>36</v>
      </c>
      <c r="V2112" t="s">
        <v>37</v>
      </c>
      <c r="W2112" t="s">
        <v>38</v>
      </c>
      <c r="X2112" t="s">
        <v>38878</v>
      </c>
      <c r="Y2112" s="93"/>
      <c r="Z2112" s="93"/>
      <c r="AA2112" t="s">
        <v>8019</v>
      </c>
      <c r="AB2112" t="s">
        <v>8020</v>
      </c>
    </row>
    <row r="2113" spans="1:28" x14ac:dyDescent="0.3">
      <c r="A2113" s="8" t="b">
        <f t="shared" si="96"/>
        <v>0</v>
      </c>
      <c r="B2113" t="str">
        <f t="shared" si="97"/>
        <v>quiverrusty</v>
      </c>
      <c r="C2113" s="10" t="str">
        <f t="shared" si="98"/>
        <v>quiver_rusty</v>
      </c>
      <c r="D2113">
        <v>12015</v>
      </c>
      <c r="E2113" t="s">
        <v>24</v>
      </c>
      <c r="F2113" t="s">
        <v>8037</v>
      </c>
      <c r="G2113" t="s">
        <v>26</v>
      </c>
      <c r="H2113" t="s">
        <v>8038</v>
      </c>
      <c r="I2113" t="s">
        <v>66</v>
      </c>
      <c r="J2113" s="8">
        <v>2</v>
      </c>
      <c r="K2113">
        <v>25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24</v>
      </c>
      <c r="R2113">
        <v>0</v>
      </c>
      <c r="S2113">
        <v>0</v>
      </c>
      <c r="T2113" t="s">
        <v>29</v>
      </c>
      <c r="U2113" t="s">
        <v>36</v>
      </c>
      <c r="V2113" t="s">
        <v>37</v>
      </c>
      <c r="W2113" t="s">
        <v>38</v>
      </c>
      <c r="X2113" t="s">
        <v>38879</v>
      </c>
      <c r="Y2113" s="93"/>
      <c r="Z2113" s="93"/>
      <c r="AA2113" t="s">
        <v>8039</v>
      </c>
      <c r="AB2113" t="s">
        <v>8040</v>
      </c>
    </row>
    <row r="2114" spans="1:28" x14ac:dyDescent="0.3">
      <c r="A2114" s="8" t="b">
        <f t="shared" ref="A2114:A2177" si="99">ISNUMBER(SEARCH("callfunc",X2114))</f>
        <v>0</v>
      </c>
      <c r="B2114" t="str">
        <f t="shared" ref="B2114:B2177" si="100">LOWER(SUBSTITUTE(F2114,"_",""))</f>
        <v>speeduppotion</v>
      </c>
      <c r="C2114" s="10" t="str">
        <f t="shared" ref="C2114:C2177" si="101">LOWER(F2114)</f>
        <v>speed_up_potion</v>
      </c>
      <c r="D2114">
        <v>12016</v>
      </c>
      <c r="E2114" t="s">
        <v>60</v>
      </c>
      <c r="F2114" t="s">
        <v>9418</v>
      </c>
      <c r="G2114">
        <v>1</v>
      </c>
      <c r="H2114" t="s">
        <v>9419</v>
      </c>
      <c r="I2114" t="s">
        <v>153</v>
      </c>
      <c r="J2114" s="8">
        <v>2</v>
      </c>
      <c r="K2114">
        <v>10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24</v>
      </c>
      <c r="R2114">
        <v>0</v>
      </c>
      <c r="S2114">
        <v>0</v>
      </c>
      <c r="T2114" t="s">
        <v>29</v>
      </c>
      <c r="U2114" t="s">
        <v>36</v>
      </c>
      <c r="V2114" t="s">
        <v>37</v>
      </c>
      <c r="W2114" t="s">
        <v>38</v>
      </c>
      <c r="X2114" t="s">
        <v>38880</v>
      </c>
      <c r="Y2114" s="93"/>
      <c r="Z2114" s="93"/>
      <c r="AA2114" t="s">
        <v>9420</v>
      </c>
      <c r="AB2114" t="s">
        <v>9421</v>
      </c>
    </row>
    <row r="2115" spans="1:28" x14ac:dyDescent="0.3">
      <c r="A2115" s="8" t="b">
        <f t="shared" si="99"/>
        <v>0</v>
      </c>
      <c r="B2115" t="str">
        <f t="shared" si="100"/>
        <v>slowdownpotion</v>
      </c>
      <c r="C2115" s="10" t="str">
        <f t="shared" si="101"/>
        <v>slow_down_potion</v>
      </c>
      <c r="D2115">
        <v>12017</v>
      </c>
      <c r="E2115" t="s">
        <v>24</v>
      </c>
      <c r="F2115" t="s">
        <v>9229</v>
      </c>
      <c r="G2115" t="s">
        <v>26</v>
      </c>
      <c r="H2115" t="s">
        <v>9230</v>
      </c>
      <c r="I2115" t="s">
        <v>153</v>
      </c>
      <c r="J2115">
        <v>2</v>
      </c>
      <c r="K2115">
        <v>10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24</v>
      </c>
      <c r="R2115">
        <v>0</v>
      </c>
      <c r="S2115">
        <v>0</v>
      </c>
      <c r="T2115" t="s">
        <v>29</v>
      </c>
      <c r="U2115" t="s">
        <v>36</v>
      </c>
      <c r="V2115" t="s">
        <v>37</v>
      </c>
      <c r="W2115" t="s">
        <v>38</v>
      </c>
      <c r="X2115" t="s">
        <v>38881</v>
      </c>
      <c r="Y2115" s="93"/>
      <c r="Z2115" s="93"/>
      <c r="AA2115" t="s">
        <v>9231</v>
      </c>
      <c r="AB2115" t="s">
        <v>9232</v>
      </c>
    </row>
    <row r="2116" spans="1:28" x14ac:dyDescent="0.3">
      <c r="A2116" s="8" t="b">
        <f t="shared" si="99"/>
        <v>0</v>
      </c>
      <c r="B2116" t="str">
        <f t="shared" si="100"/>
        <v>firecracker</v>
      </c>
      <c r="C2116" s="10" t="str">
        <f t="shared" si="101"/>
        <v>fire_cracker</v>
      </c>
      <c r="D2116">
        <v>12018</v>
      </c>
      <c r="E2116" t="s">
        <v>24</v>
      </c>
      <c r="F2116" t="s">
        <v>3953</v>
      </c>
      <c r="G2116" t="s">
        <v>26</v>
      </c>
      <c r="H2116" t="s">
        <v>3954</v>
      </c>
      <c r="I2116" t="s">
        <v>66</v>
      </c>
      <c r="J2116">
        <v>2</v>
      </c>
      <c r="K2116">
        <v>2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24</v>
      </c>
      <c r="R2116">
        <v>0</v>
      </c>
      <c r="S2116">
        <v>0</v>
      </c>
      <c r="T2116" t="s">
        <v>29</v>
      </c>
      <c r="U2116" t="s">
        <v>36</v>
      </c>
      <c r="V2116" t="s">
        <v>37</v>
      </c>
      <c r="W2116" t="s">
        <v>38</v>
      </c>
      <c r="X2116" t="s">
        <v>38882</v>
      </c>
      <c r="Y2116" s="93"/>
      <c r="Z2116" s="93"/>
      <c r="AA2116" t="s">
        <v>3955</v>
      </c>
      <c r="AB2116" t="s">
        <v>3956</v>
      </c>
    </row>
    <row r="2117" spans="1:28" x14ac:dyDescent="0.3">
      <c r="A2117" s="8" t="b">
        <f t="shared" si="99"/>
        <v>0</v>
      </c>
      <c r="B2117" t="str">
        <f t="shared" si="100"/>
        <v>waterofdarkness</v>
      </c>
      <c r="C2117" s="10" t="str">
        <f t="shared" si="101"/>
        <v>water_of_darkness</v>
      </c>
      <c r="D2117">
        <v>12020</v>
      </c>
      <c r="E2117" t="s">
        <v>24</v>
      </c>
      <c r="F2117" t="s">
        <v>10513</v>
      </c>
      <c r="G2117" t="s">
        <v>26</v>
      </c>
      <c r="H2117" t="s">
        <v>10514</v>
      </c>
      <c r="I2117" t="s">
        <v>66</v>
      </c>
      <c r="J2117">
        <v>2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24</v>
      </c>
      <c r="R2117">
        <v>0</v>
      </c>
      <c r="S2117">
        <v>0</v>
      </c>
      <c r="T2117" t="s">
        <v>29</v>
      </c>
      <c r="U2117" t="s">
        <v>36</v>
      </c>
      <c r="V2117" t="s">
        <v>37</v>
      </c>
      <c r="W2117" t="s">
        <v>38</v>
      </c>
      <c r="X2117" t="s">
        <v>38883</v>
      </c>
      <c r="Y2117" s="93"/>
      <c r="Z2117" s="93"/>
      <c r="AA2117" t="s">
        <v>10515</v>
      </c>
      <c r="AB2117" t="s">
        <v>10516</v>
      </c>
    </row>
    <row r="2118" spans="1:28" x14ac:dyDescent="0.3">
      <c r="A2118" s="8" t="b">
        <f t="shared" si="99"/>
        <v>0</v>
      </c>
      <c r="B2118" t="str">
        <f t="shared" si="100"/>
        <v>gigglingbox</v>
      </c>
      <c r="C2118" s="10" t="str">
        <f t="shared" si="101"/>
        <v>giggling_box</v>
      </c>
      <c r="D2118">
        <v>12027</v>
      </c>
      <c r="E2118" t="s">
        <v>24</v>
      </c>
      <c r="F2118" t="s">
        <v>4480</v>
      </c>
      <c r="G2118" t="s">
        <v>26</v>
      </c>
      <c r="H2118" t="s">
        <v>4481</v>
      </c>
      <c r="I2118" t="s">
        <v>66</v>
      </c>
      <c r="J2118" s="1">
        <v>1000</v>
      </c>
      <c r="K2118">
        <v>15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24</v>
      </c>
      <c r="R2118">
        <v>0</v>
      </c>
      <c r="S2118">
        <v>0</v>
      </c>
      <c r="T2118" t="s">
        <v>29</v>
      </c>
      <c r="U2118" t="s">
        <v>36</v>
      </c>
      <c r="V2118" t="s">
        <v>37</v>
      </c>
      <c r="W2118" t="s">
        <v>38</v>
      </c>
      <c r="X2118" t="s">
        <v>39160</v>
      </c>
      <c r="Y2118" s="93"/>
      <c r="Z2118" s="93"/>
      <c r="AA2118" t="s">
        <v>4482</v>
      </c>
      <c r="AB2118" t="s">
        <v>4483</v>
      </c>
    </row>
    <row r="2119" spans="1:28" x14ac:dyDescent="0.3">
      <c r="A2119" s="8" t="b">
        <f t="shared" si="99"/>
        <v>0</v>
      </c>
      <c r="B2119" t="str">
        <f t="shared" si="100"/>
        <v>boxofthunder</v>
      </c>
      <c r="C2119" s="10" t="str">
        <f t="shared" si="101"/>
        <v>box_of_thunder</v>
      </c>
      <c r="D2119">
        <v>12028</v>
      </c>
      <c r="E2119" t="s">
        <v>24</v>
      </c>
      <c r="F2119" t="s">
        <v>1523</v>
      </c>
      <c r="G2119" t="s">
        <v>26</v>
      </c>
      <c r="H2119" t="s">
        <v>1524</v>
      </c>
      <c r="I2119" t="s">
        <v>66</v>
      </c>
      <c r="J2119" s="1">
        <v>1000</v>
      </c>
      <c r="K2119">
        <v>15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24</v>
      </c>
      <c r="R2119">
        <v>0</v>
      </c>
      <c r="S2119">
        <v>0</v>
      </c>
      <c r="T2119" t="s">
        <v>29</v>
      </c>
      <c r="U2119" t="s">
        <v>36</v>
      </c>
      <c r="V2119" t="s">
        <v>37</v>
      </c>
      <c r="W2119" t="s">
        <v>38</v>
      </c>
      <c r="X2119" t="s">
        <v>38884</v>
      </c>
      <c r="Y2119" s="93"/>
      <c r="Z2119" s="93"/>
      <c r="AA2119" t="s">
        <v>1525</v>
      </c>
      <c r="AB2119" t="s">
        <v>1526</v>
      </c>
    </row>
    <row r="2120" spans="1:28" x14ac:dyDescent="0.3">
      <c r="A2120" s="8" t="b">
        <f t="shared" si="99"/>
        <v>0</v>
      </c>
      <c r="B2120" t="str">
        <f t="shared" si="100"/>
        <v>gloomybox</v>
      </c>
      <c r="C2120" s="10" t="str">
        <f t="shared" si="101"/>
        <v>gloomy_box</v>
      </c>
      <c r="D2120">
        <v>12029</v>
      </c>
      <c r="E2120" t="s">
        <v>24</v>
      </c>
      <c r="F2120" t="s">
        <v>4540</v>
      </c>
      <c r="G2120" t="s">
        <v>26</v>
      </c>
      <c r="H2120" t="s">
        <v>4541</v>
      </c>
      <c r="I2120" t="s">
        <v>35</v>
      </c>
      <c r="J2120" s="1">
        <v>1000</v>
      </c>
      <c r="K2120">
        <v>20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24</v>
      </c>
      <c r="R2120">
        <v>0</v>
      </c>
      <c r="S2120">
        <v>0</v>
      </c>
      <c r="T2120" t="s">
        <v>29</v>
      </c>
      <c r="U2120" t="s">
        <v>36</v>
      </c>
      <c r="V2120" t="s">
        <v>37</v>
      </c>
      <c r="W2120" t="s">
        <v>38</v>
      </c>
      <c r="X2120" t="s">
        <v>38885</v>
      </c>
      <c r="Y2120" s="93"/>
      <c r="Z2120" s="93"/>
      <c r="AA2120" t="s">
        <v>4542</v>
      </c>
      <c r="AB2120" t="s">
        <v>4543</v>
      </c>
    </row>
    <row r="2121" spans="1:28" x14ac:dyDescent="0.3">
      <c r="A2121" s="8" t="b">
        <f t="shared" si="99"/>
        <v>0</v>
      </c>
      <c r="B2121" t="str">
        <f t="shared" si="100"/>
        <v>boxofgrudge</v>
      </c>
      <c r="C2121" s="10" t="str">
        <f t="shared" si="101"/>
        <v>box_of_grudge</v>
      </c>
      <c r="D2121">
        <v>12030</v>
      </c>
      <c r="E2121" t="s">
        <v>24</v>
      </c>
      <c r="F2121" t="s">
        <v>1511</v>
      </c>
      <c r="G2121" t="s">
        <v>26</v>
      </c>
      <c r="H2121" t="s">
        <v>1512</v>
      </c>
      <c r="I2121" t="s">
        <v>66</v>
      </c>
      <c r="J2121" s="1">
        <v>1000</v>
      </c>
      <c r="K2121">
        <v>20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24</v>
      </c>
      <c r="R2121">
        <v>0</v>
      </c>
      <c r="S2121">
        <v>0</v>
      </c>
      <c r="T2121" t="s">
        <v>29</v>
      </c>
      <c r="U2121" t="s">
        <v>36</v>
      </c>
      <c r="V2121" t="s">
        <v>37</v>
      </c>
      <c r="W2121" t="s">
        <v>38</v>
      </c>
      <c r="X2121" t="s">
        <v>38886</v>
      </c>
      <c r="Y2121" s="93"/>
      <c r="Z2121" s="93"/>
      <c r="AA2121" t="s">
        <v>1513</v>
      </c>
      <c r="AB2121" t="s">
        <v>1514</v>
      </c>
    </row>
    <row r="2122" spans="1:28" x14ac:dyDescent="0.3">
      <c r="A2122" s="8" t="b">
        <f t="shared" si="99"/>
        <v>0</v>
      </c>
      <c r="B2122" t="str">
        <f t="shared" si="100"/>
        <v>sleepybox</v>
      </c>
      <c r="C2122" s="10" t="str">
        <f t="shared" si="101"/>
        <v>sleepy_box</v>
      </c>
      <c r="D2122">
        <v>12031</v>
      </c>
      <c r="E2122" t="s">
        <v>24</v>
      </c>
      <c r="F2122" t="s">
        <v>9213</v>
      </c>
      <c r="G2122" t="s">
        <v>26</v>
      </c>
      <c r="H2122" t="s">
        <v>9214</v>
      </c>
      <c r="I2122" t="s">
        <v>66</v>
      </c>
      <c r="J2122" s="1">
        <v>1000</v>
      </c>
      <c r="K2122">
        <v>20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24</v>
      </c>
      <c r="R2122">
        <v>0</v>
      </c>
      <c r="S2122">
        <v>0</v>
      </c>
      <c r="T2122" t="s">
        <v>29</v>
      </c>
      <c r="U2122" t="s">
        <v>36</v>
      </c>
      <c r="V2122" t="s">
        <v>37</v>
      </c>
      <c r="W2122" t="s">
        <v>38</v>
      </c>
      <c r="X2122" t="s">
        <v>38887</v>
      </c>
      <c r="Y2122" s="93"/>
      <c r="Z2122" s="93"/>
      <c r="AA2122" t="s">
        <v>9215</v>
      </c>
      <c r="AB2122" t="s">
        <v>9216</v>
      </c>
    </row>
    <row r="2123" spans="1:28" x14ac:dyDescent="0.3">
      <c r="A2123" s="8" t="b">
        <f t="shared" si="99"/>
        <v>0</v>
      </c>
      <c r="B2123" t="str">
        <f t="shared" si="100"/>
        <v>boxofstorm</v>
      </c>
      <c r="C2123" s="10" t="str">
        <f t="shared" si="101"/>
        <v>box_of_storm</v>
      </c>
      <c r="D2123">
        <v>12032</v>
      </c>
      <c r="E2123" t="s">
        <v>24</v>
      </c>
      <c r="F2123" t="s">
        <v>1515</v>
      </c>
      <c r="G2123" t="s">
        <v>26</v>
      </c>
      <c r="H2123" t="s">
        <v>1516</v>
      </c>
      <c r="I2123" t="s">
        <v>35</v>
      </c>
      <c r="J2123" s="1">
        <v>1000</v>
      </c>
      <c r="K2123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24</v>
      </c>
      <c r="R2123">
        <v>0</v>
      </c>
      <c r="S2123">
        <v>0</v>
      </c>
      <c r="T2123" t="s">
        <v>29</v>
      </c>
      <c r="U2123" t="s">
        <v>36</v>
      </c>
      <c r="V2123" t="s">
        <v>37</v>
      </c>
      <c r="W2123" t="s">
        <v>38</v>
      </c>
      <c r="X2123" t="s">
        <v>38888</v>
      </c>
      <c r="Y2123" s="93"/>
      <c r="Z2123" s="93"/>
      <c r="AA2123" t="s">
        <v>1517</v>
      </c>
      <c r="AB2123" t="s">
        <v>1518</v>
      </c>
    </row>
    <row r="2124" spans="1:28" x14ac:dyDescent="0.3">
      <c r="A2124" s="8" t="b">
        <f t="shared" si="99"/>
        <v>0</v>
      </c>
      <c r="B2124" t="str">
        <f t="shared" si="100"/>
        <v>boxofsunlight</v>
      </c>
      <c r="C2124" s="10" t="str">
        <f t="shared" si="101"/>
        <v>box_of_sunlight</v>
      </c>
      <c r="D2124">
        <v>12033</v>
      </c>
      <c r="E2124" t="s">
        <v>24</v>
      </c>
      <c r="F2124" t="s">
        <v>1519</v>
      </c>
      <c r="G2124" t="s">
        <v>26</v>
      </c>
      <c r="H2124" t="s">
        <v>1520</v>
      </c>
      <c r="I2124" t="s">
        <v>66</v>
      </c>
      <c r="J2124" s="1">
        <v>1000</v>
      </c>
      <c r="K2124">
        <v>20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24</v>
      </c>
      <c r="R2124">
        <v>0</v>
      </c>
      <c r="S2124">
        <v>0</v>
      </c>
      <c r="T2124" t="s">
        <v>29</v>
      </c>
      <c r="U2124" t="s">
        <v>36</v>
      </c>
      <c r="V2124" t="s">
        <v>37</v>
      </c>
      <c r="W2124" t="s">
        <v>38</v>
      </c>
      <c r="X2124" t="s">
        <v>38889</v>
      </c>
      <c r="Y2124" s="93"/>
      <c r="Z2124" s="93"/>
      <c r="AA2124" t="s">
        <v>1521</v>
      </c>
      <c r="AB2124" t="s">
        <v>1522</v>
      </c>
    </row>
    <row r="2125" spans="1:28" x14ac:dyDescent="0.3">
      <c r="A2125" s="8" t="b">
        <f t="shared" si="99"/>
        <v>0</v>
      </c>
      <c r="B2125" t="str">
        <f t="shared" si="100"/>
        <v>paintingbox</v>
      </c>
      <c r="C2125" s="10" t="str">
        <f t="shared" si="101"/>
        <v>painting_box</v>
      </c>
      <c r="D2125">
        <v>12034</v>
      </c>
      <c r="E2125" t="s">
        <v>24</v>
      </c>
      <c r="F2125" t="s">
        <v>7396</v>
      </c>
      <c r="G2125" t="s">
        <v>26</v>
      </c>
      <c r="H2125" t="s">
        <v>7397</v>
      </c>
      <c r="I2125" t="s">
        <v>66</v>
      </c>
      <c r="J2125" s="1">
        <v>1000</v>
      </c>
      <c r="K2125">
        <v>15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24</v>
      </c>
      <c r="R2125">
        <v>0</v>
      </c>
      <c r="S2125">
        <v>0</v>
      </c>
      <c r="T2125" t="s">
        <v>29</v>
      </c>
      <c r="U2125" t="s">
        <v>36</v>
      </c>
      <c r="V2125" t="s">
        <v>37</v>
      </c>
      <c r="W2125" t="s">
        <v>38</v>
      </c>
      <c r="X2125" t="s">
        <v>39161</v>
      </c>
      <c r="Y2125" s="93"/>
      <c r="Z2125" s="93"/>
      <c r="AA2125" t="s">
        <v>7398</v>
      </c>
      <c r="AB2125" t="s">
        <v>7399</v>
      </c>
    </row>
    <row r="2126" spans="1:28" x14ac:dyDescent="0.3">
      <c r="A2126" s="8" t="b">
        <f t="shared" si="99"/>
        <v>0</v>
      </c>
      <c r="B2126" t="str">
        <f t="shared" si="100"/>
        <v>stoneofintelligence</v>
      </c>
      <c r="C2126" s="10" t="str">
        <f t="shared" si="101"/>
        <v>stone_of_intelligence_</v>
      </c>
      <c r="D2126">
        <v>12040</v>
      </c>
      <c r="E2126" t="s">
        <v>24</v>
      </c>
      <c r="F2126" t="s">
        <v>9676</v>
      </c>
      <c r="G2126" t="s">
        <v>26</v>
      </c>
      <c r="H2126" t="s">
        <v>9677</v>
      </c>
      <c r="I2126" t="s">
        <v>66</v>
      </c>
      <c r="J2126" s="8">
        <v>0</v>
      </c>
      <c r="K2126">
        <v>30</v>
      </c>
      <c r="L2126" s="1">
        <v>7500</v>
      </c>
      <c r="M2126">
        <v>0</v>
      </c>
      <c r="N2126">
        <v>0</v>
      </c>
      <c r="O2126">
        <v>0</v>
      </c>
      <c r="P2126">
        <v>0</v>
      </c>
      <c r="Q2126" t="s">
        <v>24</v>
      </c>
      <c r="R2126">
        <v>0</v>
      </c>
      <c r="S2126">
        <v>0</v>
      </c>
      <c r="T2126" t="s">
        <v>29</v>
      </c>
      <c r="U2126" t="s">
        <v>36</v>
      </c>
      <c r="V2126" t="s">
        <v>37</v>
      </c>
      <c r="W2126" t="s">
        <v>38</v>
      </c>
      <c r="X2126" t="s">
        <v>38890</v>
      </c>
      <c r="Y2126" s="93"/>
      <c r="Z2126" s="93"/>
      <c r="AA2126" t="s">
        <v>9678</v>
      </c>
      <c r="AB2126" t="s">
        <v>9679</v>
      </c>
    </row>
    <row r="2127" spans="1:28" x14ac:dyDescent="0.3">
      <c r="A2127" s="8" t="b">
        <f t="shared" si="99"/>
        <v>0</v>
      </c>
      <c r="B2127" t="str">
        <f t="shared" si="100"/>
        <v>strdish03</v>
      </c>
      <c r="C2127" s="10" t="str">
        <f t="shared" si="101"/>
        <v>str_dish03</v>
      </c>
      <c r="D2127">
        <v>12043</v>
      </c>
      <c r="E2127" t="s">
        <v>24</v>
      </c>
      <c r="F2127" t="s">
        <v>9691</v>
      </c>
      <c r="G2127" t="s">
        <v>26</v>
      </c>
      <c r="H2127" t="s">
        <v>9692</v>
      </c>
      <c r="I2127" t="s">
        <v>153</v>
      </c>
      <c r="J2127" s="1">
        <v>6000</v>
      </c>
      <c r="K2127">
        <v>50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24</v>
      </c>
      <c r="R2127">
        <v>0</v>
      </c>
      <c r="S2127">
        <v>0</v>
      </c>
      <c r="T2127" t="s">
        <v>29</v>
      </c>
      <c r="U2127" t="s">
        <v>36</v>
      </c>
      <c r="V2127" t="s">
        <v>37</v>
      </c>
      <c r="W2127" t="s">
        <v>38</v>
      </c>
      <c r="X2127" t="s">
        <v>38891</v>
      </c>
      <c r="Y2127" s="93"/>
      <c r="Z2127" s="93"/>
      <c r="AA2127" t="s">
        <v>9693</v>
      </c>
      <c r="AB2127" t="s">
        <v>9694</v>
      </c>
    </row>
    <row r="2128" spans="1:28" x14ac:dyDescent="0.3">
      <c r="A2128" s="8" t="b">
        <f t="shared" si="99"/>
        <v>0</v>
      </c>
      <c r="B2128" t="str">
        <f t="shared" si="100"/>
        <v>strdish04</v>
      </c>
      <c r="C2128" s="10" t="str">
        <f t="shared" si="101"/>
        <v>str_dish04</v>
      </c>
      <c r="D2128">
        <v>12044</v>
      </c>
      <c r="E2128" t="s">
        <v>24</v>
      </c>
      <c r="F2128" t="s">
        <v>9695</v>
      </c>
      <c r="G2128" t="s">
        <v>26</v>
      </c>
      <c r="H2128" t="s">
        <v>9696</v>
      </c>
      <c r="I2128" t="s">
        <v>153</v>
      </c>
      <c r="J2128" s="1">
        <v>8000</v>
      </c>
      <c r="K2128">
        <v>50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24</v>
      </c>
      <c r="R2128">
        <v>0</v>
      </c>
      <c r="S2128">
        <v>0</v>
      </c>
      <c r="T2128" t="s">
        <v>29</v>
      </c>
      <c r="U2128" t="s">
        <v>36</v>
      </c>
      <c r="V2128" t="s">
        <v>37</v>
      </c>
      <c r="W2128" t="s">
        <v>38</v>
      </c>
      <c r="X2128" t="s">
        <v>38892</v>
      </c>
      <c r="Y2128" s="93"/>
      <c r="Z2128" s="93"/>
      <c r="AA2128" t="s">
        <v>9697</v>
      </c>
      <c r="AB2128" t="s">
        <v>9698</v>
      </c>
    </row>
    <row r="2129" spans="1:28" x14ac:dyDescent="0.3">
      <c r="A2129" s="8" t="b">
        <f t="shared" si="99"/>
        <v>0</v>
      </c>
      <c r="B2129" t="str">
        <f t="shared" si="100"/>
        <v>intdish02</v>
      </c>
      <c r="C2129" s="10" t="str">
        <f t="shared" si="101"/>
        <v>int_dish02</v>
      </c>
      <c r="D2129">
        <v>12047</v>
      </c>
      <c r="E2129" t="s">
        <v>24</v>
      </c>
      <c r="F2129" t="s">
        <v>5528</v>
      </c>
      <c r="G2129" t="s">
        <v>26</v>
      </c>
      <c r="H2129" t="s">
        <v>5529</v>
      </c>
      <c r="I2129" t="s">
        <v>153</v>
      </c>
      <c r="J2129" s="1">
        <v>4000</v>
      </c>
      <c r="K2129">
        <v>50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24</v>
      </c>
      <c r="R2129">
        <v>0</v>
      </c>
      <c r="S2129">
        <v>0</v>
      </c>
      <c r="T2129" t="s">
        <v>29</v>
      </c>
      <c r="U2129" t="s">
        <v>36</v>
      </c>
      <c r="V2129" t="s">
        <v>37</v>
      </c>
      <c r="W2129" t="s">
        <v>38</v>
      </c>
      <c r="X2129" t="s">
        <v>38893</v>
      </c>
      <c r="Y2129" s="93"/>
      <c r="Z2129" s="93"/>
      <c r="AA2129" t="s">
        <v>5530</v>
      </c>
      <c r="AB2129" t="s">
        <v>5531</v>
      </c>
    </row>
    <row r="2130" spans="1:28" x14ac:dyDescent="0.3">
      <c r="A2130" s="8" t="b">
        <f t="shared" si="99"/>
        <v>0</v>
      </c>
      <c r="B2130" t="str">
        <f t="shared" si="100"/>
        <v>intdish04</v>
      </c>
      <c r="C2130" s="10" t="str">
        <f t="shared" si="101"/>
        <v>int_dish04</v>
      </c>
      <c r="D2130">
        <v>12049</v>
      </c>
      <c r="E2130" t="s">
        <v>24</v>
      </c>
      <c r="F2130" t="s">
        <v>5532</v>
      </c>
      <c r="G2130" t="s">
        <v>26</v>
      </c>
      <c r="H2130" t="s">
        <v>5533</v>
      </c>
      <c r="I2130" t="s">
        <v>153</v>
      </c>
      <c r="J2130" s="1">
        <v>8000</v>
      </c>
      <c r="K2130">
        <v>30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24</v>
      </c>
      <c r="R2130">
        <v>0</v>
      </c>
      <c r="S2130">
        <v>0</v>
      </c>
      <c r="T2130" t="s">
        <v>29</v>
      </c>
      <c r="U2130" t="s">
        <v>36</v>
      </c>
      <c r="V2130" t="s">
        <v>37</v>
      </c>
      <c r="W2130" t="s">
        <v>38</v>
      </c>
      <c r="X2130" t="s">
        <v>38894</v>
      </c>
      <c r="Y2130" s="93"/>
      <c r="Z2130" s="93"/>
      <c r="AA2130" t="s">
        <v>5534</v>
      </c>
      <c r="AB2130" t="s">
        <v>5535</v>
      </c>
    </row>
    <row r="2131" spans="1:28" x14ac:dyDescent="0.3">
      <c r="A2131" s="8" t="b">
        <f t="shared" si="99"/>
        <v>0</v>
      </c>
      <c r="B2131" t="str">
        <f t="shared" si="100"/>
        <v>vitdish04</v>
      </c>
      <c r="C2131" s="10" t="str">
        <f t="shared" si="101"/>
        <v>vit_dish04</v>
      </c>
      <c r="D2131">
        <v>12054</v>
      </c>
      <c r="E2131" t="s">
        <v>24</v>
      </c>
      <c r="F2131" t="s">
        <v>10427</v>
      </c>
      <c r="G2131" t="s">
        <v>26</v>
      </c>
      <c r="H2131" t="s">
        <v>10428</v>
      </c>
      <c r="I2131" t="s">
        <v>153</v>
      </c>
      <c r="J2131" s="1">
        <v>8000</v>
      </c>
      <c r="K2131">
        <v>50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24</v>
      </c>
      <c r="R2131">
        <v>0</v>
      </c>
      <c r="S2131">
        <v>0</v>
      </c>
      <c r="T2131" t="s">
        <v>29</v>
      </c>
      <c r="U2131" t="s">
        <v>36</v>
      </c>
      <c r="V2131" t="s">
        <v>37</v>
      </c>
      <c r="W2131" t="s">
        <v>38</v>
      </c>
      <c r="X2131" t="s">
        <v>38895</v>
      </c>
      <c r="Y2131" s="93"/>
      <c r="Z2131" s="93"/>
      <c r="AA2131" t="s">
        <v>10429</v>
      </c>
      <c r="AB2131" t="s">
        <v>10430</v>
      </c>
    </row>
    <row r="2132" spans="1:28" x14ac:dyDescent="0.3">
      <c r="A2132" s="8" t="b">
        <f t="shared" si="99"/>
        <v>0</v>
      </c>
      <c r="B2132" t="str">
        <f t="shared" si="100"/>
        <v>agidish04</v>
      </c>
      <c r="C2132" s="10" t="str">
        <f t="shared" si="101"/>
        <v>agi_dish04</v>
      </c>
      <c r="D2132">
        <v>12059</v>
      </c>
      <c r="E2132" t="s">
        <v>24</v>
      </c>
      <c r="F2132" t="s">
        <v>156</v>
      </c>
      <c r="G2132" t="s">
        <v>26</v>
      </c>
      <c r="H2132" t="s">
        <v>157</v>
      </c>
      <c r="I2132" t="s">
        <v>153</v>
      </c>
      <c r="J2132" s="1">
        <v>8000</v>
      </c>
      <c r="K2132">
        <v>40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24</v>
      </c>
      <c r="R2132">
        <v>0</v>
      </c>
      <c r="S2132">
        <v>0</v>
      </c>
      <c r="T2132" t="s">
        <v>29</v>
      </c>
      <c r="U2132" t="s">
        <v>36</v>
      </c>
      <c r="V2132" t="s">
        <v>37</v>
      </c>
      <c r="W2132" t="s">
        <v>38</v>
      </c>
      <c r="X2132" t="s">
        <v>38896</v>
      </c>
      <c r="Y2132" s="93"/>
      <c r="Z2132" s="93"/>
      <c r="AA2132" t="s">
        <v>158</v>
      </c>
      <c r="AB2132" t="s">
        <v>159</v>
      </c>
    </row>
    <row r="2133" spans="1:28" x14ac:dyDescent="0.3">
      <c r="A2133" s="8" t="b">
        <f t="shared" si="99"/>
        <v>0</v>
      </c>
      <c r="B2133" t="str">
        <f t="shared" si="100"/>
        <v>dexdish01</v>
      </c>
      <c r="C2133" s="10" t="str">
        <f t="shared" si="101"/>
        <v>dex_dish01</v>
      </c>
      <c r="D2133">
        <v>12061</v>
      </c>
      <c r="E2133" t="s">
        <v>24</v>
      </c>
      <c r="F2133" t="s">
        <v>2972</v>
      </c>
      <c r="G2133" t="s">
        <v>26</v>
      </c>
      <c r="H2133" t="s">
        <v>2973</v>
      </c>
      <c r="I2133" t="s">
        <v>153</v>
      </c>
      <c r="J2133" s="1">
        <v>2000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24</v>
      </c>
      <c r="R2133">
        <v>0</v>
      </c>
      <c r="S2133">
        <v>0</v>
      </c>
      <c r="T2133" t="s">
        <v>29</v>
      </c>
      <c r="U2133" t="s">
        <v>36</v>
      </c>
      <c r="V2133" t="s">
        <v>37</v>
      </c>
      <c r="W2133" t="s">
        <v>38</v>
      </c>
      <c r="X2133" t="s">
        <v>38897</v>
      </c>
      <c r="Y2133" s="93"/>
      <c r="Z2133" s="93"/>
      <c r="AA2133" t="s">
        <v>2974</v>
      </c>
      <c r="AB2133" t="s">
        <v>2975</v>
      </c>
    </row>
    <row r="2134" spans="1:28" x14ac:dyDescent="0.3">
      <c r="A2134" s="8" t="b">
        <f t="shared" si="99"/>
        <v>0</v>
      </c>
      <c r="B2134" t="str">
        <f t="shared" si="100"/>
        <v>dexdish04</v>
      </c>
      <c r="C2134" s="10" t="str">
        <f t="shared" si="101"/>
        <v>dex_dish04</v>
      </c>
      <c r="D2134">
        <v>12064</v>
      </c>
      <c r="E2134" t="s">
        <v>24</v>
      </c>
      <c r="F2134" t="s">
        <v>2976</v>
      </c>
      <c r="G2134" t="s">
        <v>26</v>
      </c>
      <c r="H2134" t="s">
        <v>2977</v>
      </c>
      <c r="I2134" t="s">
        <v>153</v>
      </c>
      <c r="J2134" s="1">
        <v>8000</v>
      </c>
      <c r="K2134">
        <v>50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24</v>
      </c>
      <c r="R2134">
        <v>0</v>
      </c>
      <c r="S2134">
        <v>0</v>
      </c>
      <c r="T2134" t="s">
        <v>29</v>
      </c>
      <c r="U2134" t="s">
        <v>36</v>
      </c>
      <c r="V2134" t="s">
        <v>37</v>
      </c>
      <c r="W2134" t="s">
        <v>38</v>
      </c>
      <c r="X2134" t="s">
        <v>38898</v>
      </c>
      <c r="Y2134" s="93"/>
      <c r="Z2134" s="93"/>
      <c r="AA2134" t="s">
        <v>2978</v>
      </c>
      <c r="AB2134" t="s">
        <v>2979</v>
      </c>
    </row>
    <row r="2135" spans="1:28" x14ac:dyDescent="0.3">
      <c r="A2135" s="8" t="b">
        <f t="shared" si="99"/>
        <v>0</v>
      </c>
      <c r="B2135" t="str">
        <f t="shared" si="100"/>
        <v>lukdish04</v>
      </c>
      <c r="C2135" s="10" t="str">
        <f t="shared" si="101"/>
        <v>luk_dish04</v>
      </c>
      <c r="D2135">
        <v>12069</v>
      </c>
      <c r="E2135" t="s">
        <v>24</v>
      </c>
      <c r="F2135" t="s">
        <v>6267</v>
      </c>
      <c r="G2135" t="s">
        <v>26</v>
      </c>
      <c r="H2135" t="s">
        <v>6268</v>
      </c>
      <c r="I2135" t="s">
        <v>153</v>
      </c>
      <c r="J2135" s="1">
        <v>8000</v>
      </c>
      <c r="K2135">
        <v>50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24</v>
      </c>
      <c r="R2135">
        <v>0</v>
      </c>
      <c r="S2135">
        <v>0</v>
      </c>
      <c r="T2135" t="s">
        <v>29</v>
      </c>
      <c r="U2135" t="s">
        <v>36</v>
      </c>
      <c r="V2135" t="s">
        <v>37</v>
      </c>
      <c r="W2135" t="s">
        <v>38</v>
      </c>
      <c r="X2135" t="s">
        <v>38899</v>
      </c>
      <c r="Y2135" s="93"/>
      <c r="Z2135" s="93"/>
      <c r="AA2135" t="s">
        <v>6269</v>
      </c>
      <c r="AB2135" t="s">
        <v>6270</v>
      </c>
    </row>
    <row r="2136" spans="1:28" x14ac:dyDescent="0.3">
      <c r="A2136" s="8" t="b">
        <f t="shared" si="99"/>
        <v>0</v>
      </c>
      <c r="B2136" t="str">
        <f t="shared" si="100"/>
        <v>intdish06</v>
      </c>
      <c r="C2136" s="10" t="str">
        <f t="shared" si="101"/>
        <v>int_dish06</v>
      </c>
      <c r="D2136">
        <v>12076</v>
      </c>
      <c r="E2136" t="s">
        <v>24</v>
      </c>
      <c r="F2136" t="s">
        <v>5536</v>
      </c>
      <c r="G2136" t="s">
        <v>26</v>
      </c>
      <c r="H2136" t="s">
        <v>5537</v>
      </c>
      <c r="I2136" t="s">
        <v>153</v>
      </c>
      <c r="J2136" s="1">
        <v>20000</v>
      </c>
      <c r="K2136">
        <v>30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24</v>
      </c>
      <c r="R2136">
        <v>0</v>
      </c>
      <c r="S2136">
        <v>0</v>
      </c>
      <c r="T2136" t="s">
        <v>29</v>
      </c>
      <c r="U2136" t="s">
        <v>36</v>
      </c>
      <c r="V2136" t="s">
        <v>37</v>
      </c>
      <c r="W2136" t="s">
        <v>38</v>
      </c>
      <c r="X2136" t="s">
        <v>38900</v>
      </c>
      <c r="Y2136" s="93"/>
      <c r="Z2136" s="93"/>
      <c r="AA2136" t="s">
        <v>5538</v>
      </c>
      <c r="AB2136" t="s">
        <v>5539</v>
      </c>
    </row>
    <row r="2137" spans="1:28" x14ac:dyDescent="0.3">
      <c r="A2137" s="8" t="b">
        <f t="shared" si="99"/>
        <v>0</v>
      </c>
      <c r="B2137" t="str">
        <f t="shared" si="100"/>
        <v>intdish10</v>
      </c>
      <c r="C2137" s="10" t="str">
        <f t="shared" si="101"/>
        <v>int_dish10</v>
      </c>
      <c r="D2137">
        <v>12080</v>
      </c>
      <c r="E2137" t="s">
        <v>24</v>
      </c>
      <c r="F2137" t="s">
        <v>5540</v>
      </c>
      <c r="G2137" t="s">
        <v>26</v>
      </c>
      <c r="H2137" t="s">
        <v>5541</v>
      </c>
      <c r="I2137" t="s">
        <v>153</v>
      </c>
      <c r="J2137" s="1">
        <v>100000</v>
      </c>
      <c r="K2137">
        <v>100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24</v>
      </c>
      <c r="R2137">
        <v>0</v>
      </c>
      <c r="S2137">
        <v>0</v>
      </c>
      <c r="T2137" t="s">
        <v>29</v>
      </c>
      <c r="U2137" t="s">
        <v>36</v>
      </c>
      <c r="V2137" t="s">
        <v>37</v>
      </c>
      <c r="W2137" t="s">
        <v>38</v>
      </c>
      <c r="X2137" t="s">
        <v>38901</v>
      </c>
      <c r="Y2137" s="93"/>
      <c r="Z2137" s="93"/>
      <c r="AA2137" t="s">
        <v>5542</v>
      </c>
      <c r="AB2137" t="s">
        <v>5543</v>
      </c>
    </row>
    <row r="2138" spans="1:28" x14ac:dyDescent="0.3">
      <c r="A2138" s="8" t="b">
        <f t="shared" si="99"/>
        <v>0</v>
      </c>
      <c r="B2138" t="str">
        <f t="shared" si="100"/>
        <v>lukdish08</v>
      </c>
      <c r="C2138" s="10" t="str">
        <f t="shared" si="101"/>
        <v>luk_dish08</v>
      </c>
      <c r="D2138">
        <v>12098</v>
      </c>
      <c r="E2138" t="s">
        <v>24</v>
      </c>
      <c r="F2138" t="s">
        <v>6271</v>
      </c>
      <c r="G2138" t="s">
        <v>26</v>
      </c>
      <c r="H2138" t="s">
        <v>6272</v>
      </c>
      <c r="I2138" t="s">
        <v>153</v>
      </c>
      <c r="J2138" s="1">
        <v>60000</v>
      </c>
      <c r="K2138">
        <v>40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24</v>
      </c>
      <c r="R2138">
        <v>0</v>
      </c>
      <c r="S2138">
        <v>0</v>
      </c>
      <c r="T2138" t="s">
        <v>29</v>
      </c>
      <c r="U2138" t="s">
        <v>36</v>
      </c>
      <c r="V2138" t="s">
        <v>37</v>
      </c>
      <c r="W2138" t="s">
        <v>38</v>
      </c>
      <c r="X2138" t="s">
        <v>38902</v>
      </c>
      <c r="Y2138" s="93"/>
      <c r="Z2138" s="93"/>
      <c r="AA2138" t="s">
        <v>6275</v>
      </c>
      <c r="AB2138" t="s">
        <v>6276</v>
      </c>
    </row>
    <row r="2139" spans="1:28" x14ac:dyDescent="0.3">
      <c r="A2139" s="8" t="b">
        <f t="shared" si="99"/>
        <v>0</v>
      </c>
      <c r="B2139" t="str">
        <f t="shared" si="100"/>
        <v>bloodydeadbranch</v>
      </c>
      <c r="C2139" s="10" t="str">
        <f t="shared" si="101"/>
        <v>bloody_dead_branch</v>
      </c>
      <c r="D2139">
        <v>12103</v>
      </c>
      <c r="E2139" t="s">
        <v>60</v>
      </c>
      <c r="F2139" t="s">
        <v>1252</v>
      </c>
      <c r="G2139">
        <v>15</v>
      </c>
      <c r="H2139" t="s">
        <v>1253</v>
      </c>
      <c r="I2139" t="s">
        <v>66</v>
      </c>
      <c r="J2139" s="1">
        <v>10000</v>
      </c>
      <c r="K2139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24</v>
      </c>
      <c r="R2139">
        <v>0</v>
      </c>
      <c r="S2139">
        <v>0</v>
      </c>
      <c r="T2139" t="s">
        <v>29</v>
      </c>
      <c r="U2139" t="s">
        <v>36</v>
      </c>
      <c r="V2139" t="s">
        <v>37</v>
      </c>
      <c r="W2139" t="s">
        <v>38</v>
      </c>
      <c r="X2139" t="s">
        <v>38903</v>
      </c>
      <c r="Y2139" s="93"/>
      <c r="Z2139" s="93"/>
      <c r="AA2139" t="s">
        <v>1254</v>
      </c>
      <c r="AB2139" t="s">
        <v>1255</v>
      </c>
    </row>
    <row r="2140" spans="1:28" x14ac:dyDescent="0.3">
      <c r="A2140" s="8" t="b">
        <f t="shared" si="99"/>
        <v>0</v>
      </c>
      <c r="B2140" t="str">
        <f t="shared" si="100"/>
        <v>poringbox</v>
      </c>
      <c r="C2140" s="10" t="str">
        <f t="shared" si="101"/>
        <v>poring_box</v>
      </c>
      <c r="D2140">
        <v>12109</v>
      </c>
      <c r="E2140" t="s">
        <v>24</v>
      </c>
      <c r="F2140" t="s">
        <v>7843</v>
      </c>
      <c r="G2140" t="s">
        <v>26</v>
      </c>
      <c r="H2140" t="s">
        <v>7844</v>
      </c>
      <c r="I2140" t="s">
        <v>66</v>
      </c>
      <c r="J2140" s="1">
        <v>10000</v>
      </c>
      <c r="K2140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24</v>
      </c>
      <c r="R2140">
        <v>0</v>
      </c>
      <c r="S2140">
        <v>0</v>
      </c>
      <c r="T2140" t="s">
        <v>29</v>
      </c>
      <c r="U2140" t="s">
        <v>36</v>
      </c>
      <c r="V2140" t="s">
        <v>37</v>
      </c>
      <c r="W2140" t="s">
        <v>38</v>
      </c>
      <c r="X2140" t="s">
        <v>38905</v>
      </c>
      <c r="Y2140" s="93"/>
      <c r="Z2140" s="93"/>
      <c r="AA2140" t="s">
        <v>7845</v>
      </c>
      <c r="AB2140" t="s">
        <v>7846</v>
      </c>
    </row>
    <row r="2141" spans="1:28" x14ac:dyDescent="0.3">
      <c r="A2141" s="8" t="b">
        <f t="shared" si="99"/>
        <v>0</v>
      </c>
      <c r="B2141" t="str">
        <f t="shared" si="100"/>
        <v>elementalfire</v>
      </c>
      <c r="C2141" s="10" t="str">
        <f t="shared" si="101"/>
        <v>elemental_fire</v>
      </c>
      <c r="D2141">
        <v>12114</v>
      </c>
      <c r="E2141" t="s">
        <v>24</v>
      </c>
      <c r="F2141" t="s">
        <v>3564</v>
      </c>
      <c r="G2141" t="s">
        <v>26</v>
      </c>
      <c r="H2141" t="s">
        <v>3565</v>
      </c>
      <c r="I2141" t="s">
        <v>66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 t="s">
        <v>24</v>
      </c>
      <c r="R2141">
        <v>0</v>
      </c>
      <c r="S2141">
        <v>0</v>
      </c>
      <c r="T2141" t="s">
        <v>29</v>
      </c>
      <c r="U2141" t="s">
        <v>36</v>
      </c>
      <c r="V2141" t="s">
        <v>37</v>
      </c>
      <c r="W2141" t="s">
        <v>38</v>
      </c>
      <c r="X2141" t="s">
        <v>38906</v>
      </c>
      <c r="Y2141" s="93"/>
      <c r="Z2141" s="93"/>
      <c r="AA2141" t="s">
        <v>3566</v>
      </c>
      <c r="AB2141" t="s">
        <v>3567</v>
      </c>
    </row>
    <row r="2142" spans="1:28" x14ac:dyDescent="0.3">
      <c r="A2142" s="8" t="b">
        <f t="shared" si="99"/>
        <v>0</v>
      </c>
      <c r="B2142" t="str">
        <f t="shared" si="100"/>
        <v>elementalwater</v>
      </c>
      <c r="C2142" s="10" t="str">
        <f t="shared" si="101"/>
        <v>elemental_water</v>
      </c>
      <c r="D2142">
        <v>12115</v>
      </c>
      <c r="E2142" t="s">
        <v>24</v>
      </c>
      <c r="F2142" t="s">
        <v>3576</v>
      </c>
      <c r="G2142" t="s">
        <v>26</v>
      </c>
      <c r="H2142" t="s">
        <v>3577</v>
      </c>
      <c r="I2142" t="s">
        <v>66</v>
      </c>
      <c r="J2142">
        <v>0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 t="s">
        <v>24</v>
      </c>
      <c r="R2142">
        <v>0</v>
      </c>
      <c r="S2142">
        <v>0</v>
      </c>
      <c r="T2142" t="s">
        <v>29</v>
      </c>
      <c r="U2142" t="s">
        <v>36</v>
      </c>
      <c r="V2142" t="s">
        <v>37</v>
      </c>
      <c r="W2142" t="s">
        <v>38</v>
      </c>
      <c r="X2142" t="s">
        <v>38907</v>
      </c>
      <c r="Y2142" s="93"/>
      <c r="Z2142" s="93"/>
      <c r="AA2142" t="s">
        <v>3578</v>
      </c>
      <c r="AB2142" t="s">
        <v>3579</v>
      </c>
    </row>
    <row r="2143" spans="1:28" x14ac:dyDescent="0.3">
      <c r="A2143" s="8" t="b">
        <f t="shared" si="99"/>
        <v>0</v>
      </c>
      <c r="B2143" t="str">
        <f t="shared" si="100"/>
        <v>elementalearth</v>
      </c>
      <c r="C2143" s="10" t="str">
        <f t="shared" si="101"/>
        <v>elemental_earth</v>
      </c>
      <c r="D2143">
        <v>12116</v>
      </c>
      <c r="E2143" t="s">
        <v>24</v>
      </c>
      <c r="F2143" t="s">
        <v>3560</v>
      </c>
      <c r="G2143" t="s">
        <v>26</v>
      </c>
      <c r="H2143" t="s">
        <v>3561</v>
      </c>
      <c r="I2143" t="s">
        <v>66</v>
      </c>
      <c r="J2143" s="6">
        <v>0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 t="s">
        <v>24</v>
      </c>
      <c r="R2143">
        <v>0</v>
      </c>
      <c r="S2143">
        <v>0</v>
      </c>
      <c r="T2143" t="s">
        <v>29</v>
      </c>
      <c r="U2143" t="s">
        <v>36</v>
      </c>
      <c r="V2143" t="s">
        <v>37</v>
      </c>
      <c r="W2143" t="s">
        <v>38</v>
      </c>
      <c r="X2143" t="s">
        <v>38908</v>
      </c>
      <c r="Y2143" s="93"/>
      <c r="Z2143" s="93"/>
      <c r="AA2143" t="s">
        <v>3562</v>
      </c>
      <c r="AB2143" t="s">
        <v>3563</v>
      </c>
    </row>
    <row r="2144" spans="1:28" x14ac:dyDescent="0.3">
      <c r="A2144" s="8" t="b">
        <f t="shared" si="99"/>
        <v>0</v>
      </c>
      <c r="B2144" t="str">
        <f t="shared" si="100"/>
        <v>elementalwind</v>
      </c>
      <c r="C2144" s="10" t="str">
        <f t="shared" si="101"/>
        <v>elemental_wind</v>
      </c>
      <c r="D2144">
        <v>12117</v>
      </c>
      <c r="E2144" t="s">
        <v>24</v>
      </c>
      <c r="F2144" t="s">
        <v>3580</v>
      </c>
      <c r="G2144" t="s">
        <v>26</v>
      </c>
      <c r="H2144" t="s">
        <v>3581</v>
      </c>
      <c r="I2144" t="s">
        <v>66</v>
      </c>
      <c r="J2144">
        <v>0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 t="s">
        <v>24</v>
      </c>
      <c r="R2144">
        <v>0</v>
      </c>
      <c r="S2144">
        <v>0</v>
      </c>
      <c r="T2144" t="s">
        <v>29</v>
      </c>
      <c r="U2144" t="s">
        <v>36</v>
      </c>
      <c r="V2144" t="s">
        <v>37</v>
      </c>
      <c r="W2144" t="s">
        <v>38</v>
      </c>
      <c r="X2144" t="s">
        <v>38909</v>
      </c>
      <c r="Y2144" s="93"/>
      <c r="Z2144" s="93"/>
      <c r="AA2144" t="s">
        <v>3582</v>
      </c>
      <c r="AB2144" t="s">
        <v>3583</v>
      </c>
    </row>
    <row r="2145" spans="1:28" x14ac:dyDescent="0.3">
      <c r="A2145" s="8" t="b">
        <f t="shared" si="99"/>
        <v>0</v>
      </c>
      <c r="B2145" t="str">
        <f t="shared" si="100"/>
        <v>resistfire</v>
      </c>
      <c r="C2145" s="10" t="str">
        <f t="shared" si="101"/>
        <v>resist_fire</v>
      </c>
      <c r="D2145">
        <v>12118</v>
      </c>
      <c r="E2145" t="s">
        <v>24</v>
      </c>
      <c r="F2145" t="s">
        <v>8328</v>
      </c>
      <c r="G2145" t="s">
        <v>26</v>
      </c>
      <c r="H2145" t="s">
        <v>8329</v>
      </c>
      <c r="I2145" t="s">
        <v>66</v>
      </c>
      <c r="J2145">
        <v>2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24</v>
      </c>
      <c r="R2145">
        <v>0</v>
      </c>
      <c r="S2145">
        <v>0</v>
      </c>
      <c r="T2145" t="s">
        <v>29</v>
      </c>
      <c r="U2145" t="s">
        <v>36</v>
      </c>
      <c r="V2145" t="s">
        <v>37</v>
      </c>
      <c r="W2145" t="s">
        <v>38</v>
      </c>
      <c r="X2145" t="s">
        <v>38910</v>
      </c>
      <c r="Y2145" s="93"/>
      <c r="Z2145" s="93"/>
      <c r="AA2145" t="s">
        <v>8330</v>
      </c>
      <c r="AB2145" t="s">
        <v>8331</v>
      </c>
    </row>
    <row r="2146" spans="1:28" x14ac:dyDescent="0.3">
      <c r="A2146" s="8" t="b">
        <f t="shared" si="99"/>
        <v>0</v>
      </c>
      <c r="B2146" t="str">
        <f t="shared" si="100"/>
        <v>resistwater</v>
      </c>
      <c r="C2146" s="10" t="str">
        <f t="shared" si="101"/>
        <v>resist_water</v>
      </c>
      <c r="D2146">
        <v>12119</v>
      </c>
      <c r="E2146" t="s">
        <v>24</v>
      </c>
      <c r="F2146" t="s">
        <v>8332</v>
      </c>
      <c r="G2146" t="s">
        <v>26</v>
      </c>
      <c r="H2146" t="s">
        <v>8333</v>
      </c>
      <c r="I2146" t="s">
        <v>66</v>
      </c>
      <c r="J2146" s="6">
        <v>2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24</v>
      </c>
      <c r="R2146">
        <v>0</v>
      </c>
      <c r="S2146">
        <v>0</v>
      </c>
      <c r="T2146" t="s">
        <v>29</v>
      </c>
      <c r="U2146" t="s">
        <v>36</v>
      </c>
      <c r="V2146" t="s">
        <v>37</v>
      </c>
      <c r="W2146" t="s">
        <v>38</v>
      </c>
      <c r="X2146" t="s">
        <v>38911</v>
      </c>
      <c r="Y2146" s="93"/>
      <c r="Z2146" s="93"/>
      <c r="AA2146" t="s">
        <v>8334</v>
      </c>
      <c r="AB2146" t="s">
        <v>8335</v>
      </c>
    </row>
    <row r="2147" spans="1:28" x14ac:dyDescent="0.3">
      <c r="A2147" s="8" t="b">
        <f t="shared" si="99"/>
        <v>0</v>
      </c>
      <c r="B2147" t="str">
        <f t="shared" si="100"/>
        <v>resistearth</v>
      </c>
      <c r="C2147" s="10" t="str">
        <f t="shared" si="101"/>
        <v>resist_earth</v>
      </c>
      <c r="D2147">
        <v>12120</v>
      </c>
      <c r="E2147" t="s">
        <v>24</v>
      </c>
      <c r="F2147" t="s">
        <v>8324</v>
      </c>
      <c r="G2147" t="s">
        <v>26</v>
      </c>
      <c r="H2147" t="s">
        <v>8325</v>
      </c>
      <c r="I2147" t="s">
        <v>66</v>
      </c>
      <c r="J2147" s="6">
        <v>2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24</v>
      </c>
      <c r="R2147">
        <v>0</v>
      </c>
      <c r="S2147">
        <v>0</v>
      </c>
      <c r="T2147" t="s">
        <v>29</v>
      </c>
      <c r="U2147" t="s">
        <v>36</v>
      </c>
      <c r="V2147" t="s">
        <v>37</v>
      </c>
      <c r="W2147" t="s">
        <v>38</v>
      </c>
      <c r="X2147" t="s">
        <v>38912</v>
      </c>
      <c r="Y2147" s="93"/>
      <c r="Z2147" s="93"/>
      <c r="AA2147" t="s">
        <v>8326</v>
      </c>
      <c r="AB2147" t="s">
        <v>8327</v>
      </c>
    </row>
    <row r="2148" spans="1:28" x14ac:dyDescent="0.3">
      <c r="A2148" s="8" t="b">
        <f t="shared" si="99"/>
        <v>0</v>
      </c>
      <c r="B2148" t="str">
        <f t="shared" si="100"/>
        <v>resistwind</v>
      </c>
      <c r="C2148" s="10" t="str">
        <f t="shared" si="101"/>
        <v>resist_wind</v>
      </c>
      <c r="D2148">
        <v>12121</v>
      </c>
      <c r="E2148" t="s">
        <v>24</v>
      </c>
      <c r="F2148" t="s">
        <v>8336</v>
      </c>
      <c r="G2148" t="s">
        <v>26</v>
      </c>
      <c r="H2148" t="s">
        <v>8337</v>
      </c>
      <c r="I2148" t="s">
        <v>66</v>
      </c>
      <c r="J2148">
        <v>2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24</v>
      </c>
      <c r="R2148">
        <v>0</v>
      </c>
      <c r="S2148">
        <v>0</v>
      </c>
      <c r="T2148" t="s">
        <v>29</v>
      </c>
      <c r="U2148" t="s">
        <v>36</v>
      </c>
      <c r="V2148" t="s">
        <v>37</v>
      </c>
      <c r="W2148" t="s">
        <v>38</v>
      </c>
      <c r="X2148" t="s">
        <v>38913</v>
      </c>
      <c r="Y2148" s="93"/>
      <c r="Z2148" s="93"/>
      <c r="AA2148" t="s">
        <v>8338</v>
      </c>
      <c r="AB2148" t="s">
        <v>8339</v>
      </c>
    </row>
    <row r="2149" spans="1:28" x14ac:dyDescent="0.3">
      <c r="A2149" s="8" t="b">
        <f t="shared" si="99"/>
        <v>0</v>
      </c>
      <c r="B2149" t="str">
        <f t="shared" si="100"/>
        <v>sesamepastry</v>
      </c>
      <c r="C2149" s="10" t="str">
        <f t="shared" si="101"/>
        <v>sesame_pastry</v>
      </c>
      <c r="D2149">
        <v>12122</v>
      </c>
      <c r="E2149" t="s">
        <v>24</v>
      </c>
      <c r="F2149" t="s">
        <v>8883</v>
      </c>
      <c r="G2149" t="s">
        <v>26</v>
      </c>
      <c r="H2149" t="s">
        <v>8884</v>
      </c>
      <c r="I2149" t="s">
        <v>153</v>
      </c>
      <c r="J2149" s="93">
        <v>2</v>
      </c>
      <c r="K2149">
        <v>7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24</v>
      </c>
      <c r="R2149">
        <v>0</v>
      </c>
      <c r="S2149">
        <v>0</v>
      </c>
      <c r="T2149" t="s">
        <v>29</v>
      </c>
      <c r="U2149" t="s">
        <v>36</v>
      </c>
      <c r="V2149" t="s">
        <v>37</v>
      </c>
      <c r="W2149" t="s">
        <v>38</v>
      </c>
      <c r="X2149" t="s">
        <v>38914</v>
      </c>
      <c r="Y2149" s="93"/>
      <c r="Z2149" s="93"/>
      <c r="AA2149" t="s">
        <v>8885</v>
      </c>
      <c r="AB2149" t="s">
        <v>8886</v>
      </c>
    </row>
    <row r="2150" spans="1:28" x14ac:dyDescent="0.3">
      <c r="A2150" s="8" t="b">
        <f t="shared" si="99"/>
        <v>0</v>
      </c>
      <c r="B2150" t="str">
        <f t="shared" si="100"/>
        <v>honeypastry</v>
      </c>
      <c r="C2150" s="10" t="str">
        <f t="shared" si="101"/>
        <v>honey_pastry</v>
      </c>
      <c r="D2150">
        <v>12123</v>
      </c>
      <c r="E2150" t="s">
        <v>24</v>
      </c>
      <c r="F2150" t="s">
        <v>5266</v>
      </c>
      <c r="G2150" t="s">
        <v>26</v>
      </c>
      <c r="H2150" t="s">
        <v>5267</v>
      </c>
      <c r="I2150" t="s">
        <v>153</v>
      </c>
      <c r="J2150" s="93">
        <v>2</v>
      </c>
      <c r="K2150">
        <v>7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24</v>
      </c>
      <c r="R2150">
        <v>0</v>
      </c>
      <c r="S2150">
        <v>0</v>
      </c>
      <c r="T2150" t="s">
        <v>29</v>
      </c>
      <c r="U2150" t="s">
        <v>36</v>
      </c>
      <c r="V2150" t="s">
        <v>37</v>
      </c>
      <c r="W2150" t="s">
        <v>38</v>
      </c>
      <c r="X2150" t="s">
        <v>38915</v>
      </c>
      <c r="Y2150" s="93"/>
      <c r="Z2150" s="93"/>
      <c r="AA2150" t="s">
        <v>5268</v>
      </c>
      <c r="AB2150" t="s">
        <v>5269</v>
      </c>
    </row>
    <row r="2151" spans="1:28" x14ac:dyDescent="0.3">
      <c r="A2151" s="8" t="b">
        <f t="shared" si="99"/>
        <v>0</v>
      </c>
      <c r="B2151" t="str">
        <f t="shared" si="100"/>
        <v>rainbowcake</v>
      </c>
      <c r="C2151" s="10" t="str">
        <f t="shared" si="101"/>
        <v>rainbow_cake</v>
      </c>
      <c r="D2151">
        <v>12124</v>
      </c>
      <c r="E2151" t="s">
        <v>24</v>
      </c>
      <c r="F2151" t="s">
        <v>8129</v>
      </c>
      <c r="G2151" t="s">
        <v>26</v>
      </c>
      <c r="H2151" t="s">
        <v>8130</v>
      </c>
      <c r="I2151" t="s">
        <v>153</v>
      </c>
      <c r="J2151" s="93">
        <v>2</v>
      </c>
      <c r="K2151">
        <v>7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24</v>
      </c>
      <c r="R2151">
        <v>0</v>
      </c>
      <c r="S2151">
        <v>0</v>
      </c>
      <c r="T2151" t="s">
        <v>29</v>
      </c>
      <c r="U2151" t="s">
        <v>36</v>
      </c>
      <c r="V2151" t="s">
        <v>37</v>
      </c>
      <c r="W2151" t="s">
        <v>38</v>
      </c>
      <c r="X2151" t="s">
        <v>38916</v>
      </c>
      <c r="Y2151" s="93"/>
      <c r="Z2151" s="93"/>
      <c r="AA2151" t="s">
        <v>8131</v>
      </c>
      <c r="AB2151" t="s">
        <v>8132</v>
      </c>
    </row>
    <row r="2152" spans="1:28" x14ac:dyDescent="0.3">
      <c r="A2152" s="8" t="b">
        <f t="shared" si="99"/>
        <v>0</v>
      </c>
      <c r="B2152" t="str">
        <f t="shared" si="100"/>
        <v>highendcookingkits</v>
      </c>
      <c r="C2152" s="10" t="str">
        <f t="shared" si="101"/>
        <v>high_end_cooking_kits</v>
      </c>
      <c r="D2152">
        <v>12127</v>
      </c>
      <c r="E2152" t="s">
        <v>24</v>
      </c>
      <c r="F2152" t="s">
        <v>5161</v>
      </c>
      <c r="G2152" t="s">
        <v>26</v>
      </c>
      <c r="H2152" t="s">
        <v>5162</v>
      </c>
      <c r="I2152" t="s">
        <v>66</v>
      </c>
      <c r="J2152" s="1">
        <v>2000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24</v>
      </c>
      <c r="R2152">
        <v>0</v>
      </c>
      <c r="S2152">
        <v>0</v>
      </c>
      <c r="T2152" t="s">
        <v>29</v>
      </c>
      <c r="U2152" t="s">
        <v>36</v>
      </c>
      <c r="V2152" t="s">
        <v>37</v>
      </c>
      <c r="W2152" t="s">
        <v>38</v>
      </c>
      <c r="X2152" t="s">
        <v>38917</v>
      </c>
      <c r="Y2152" s="93"/>
      <c r="Z2152" s="93"/>
      <c r="AA2152" t="s">
        <v>5163</v>
      </c>
      <c r="AB2152" t="s">
        <v>5164</v>
      </c>
    </row>
    <row r="2153" spans="1:28" x14ac:dyDescent="0.3">
      <c r="A2153" s="8" t="b">
        <f t="shared" si="99"/>
        <v>0</v>
      </c>
      <c r="B2153" t="str">
        <f t="shared" si="100"/>
        <v>imperialcookingkits</v>
      </c>
      <c r="C2153" s="10" t="str">
        <f t="shared" si="101"/>
        <v>imperial_cooking_kits</v>
      </c>
      <c r="D2153">
        <v>12128</v>
      </c>
      <c r="E2153" t="s">
        <v>24</v>
      </c>
      <c r="F2153" t="s">
        <v>5443</v>
      </c>
      <c r="G2153" t="s">
        <v>26</v>
      </c>
      <c r="H2153" t="s">
        <v>5444</v>
      </c>
      <c r="I2153" t="s">
        <v>66</v>
      </c>
      <c r="J2153" s="1">
        <v>5000</v>
      </c>
      <c r="K2153">
        <v>7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24</v>
      </c>
      <c r="R2153">
        <v>0</v>
      </c>
      <c r="S2153">
        <v>0</v>
      </c>
      <c r="T2153" t="s">
        <v>29</v>
      </c>
      <c r="U2153" t="s">
        <v>36</v>
      </c>
      <c r="V2153" t="s">
        <v>37</v>
      </c>
      <c r="W2153" t="s">
        <v>38</v>
      </c>
      <c r="X2153" t="s">
        <v>38918</v>
      </c>
      <c r="Y2153" s="93"/>
      <c r="Z2153" s="93"/>
      <c r="AA2153" t="s">
        <v>5445</v>
      </c>
      <c r="AB2153" t="s">
        <v>5446</v>
      </c>
    </row>
    <row r="2154" spans="1:28" x14ac:dyDescent="0.3">
      <c r="A2154" s="8" t="b">
        <f t="shared" si="99"/>
        <v>0</v>
      </c>
      <c r="B2154" t="str">
        <f t="shared" si="100"/>
        <v>redenvelope</v>
      </c>
      <c r="C2154" s="10" t="str">
        <f t="shared" si="101"/>
        <v>red_envelope</v>
      </c>
      <c r="D2154">
        <v>12134</v>
      </c>
      <c r="E2154" t="s">
        <v>24</v>
      </c>
      <c r="F2154" t="s">
        <v>8201</v>
      </c>
      <c r="G2154" t="s">
        <v>26</v>
      </c>
      <c r="H2154" t="s">
        <v>4966</v>
      </c>
      <c r="I2154" t="s">
        <v>66</v>
      </c>
      <c r="J2154" s="93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24</v>
      </c>
      <c r="R2154">
        <v>0</v>
      </c>
      <c r="S2154">
        <v>0</v>
      </c>
      <c r="T2154" t="s">
        <v>29</v>
      </c>
      <c r="U2154" t="s">
        <v>36</v>
      </c>
      <c r="V2154" t="s">
        <v>37</v>
      </c>
      <c r="W2154" t="s">
        <v>38</v>
      </c>
      <c r="X2154" t="s">
        <v>38051</v>
      </c>
      <c r="Y2154" s="93"/>
      <c r="Z2154" s="93"/>
      <c r="AA2154" t="s">
        <v>8202</v>
      </c>
      <c r="AB2154" t="s">
        <v>8203</v>
      </c>
    </row>
    <row r="2155" spans="1:28" x14ac:dyDescent="0.3">
      <c r="A2155" s="8" t="b">
        <f t="shared" si="99"/>
        <v>0</v>
      </c>
      <c r="B2155" t="str">
        <f t="shared" si="100"/>
        <v>quiverholy</v>
      </c>
      <c r="C2155" s="10" t="str">
        <f t="shared" si="101"/>
        <v>quiver_holy</v>
      </c>
      <c r="D2155">
        <v>12183</v>
      </c>
      <c r="E2155" t="s">
        <v>24</v>
      </c>
      <c r="F2155" t="s">
        <v>8013</v>
      </c>
      <c r="G2155" t="s">
        <v>26</v>
      </c>
      <c r="H2155" t="s">
        <v>8014</v>
      </c>
      <c r="I2155" t="s">
        <v>66</v>
      </c>
      <c r="J2155" s="93">
        <v>2</v>
      </c>
      <c r="K2155">
        <v>25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24</v>
      </c>
      <c r="R2155">
        <v>0</v>
      </c>
      <c r="S2155">
        <v>0</v>
      </c>
      <c r="T2155" t="s">
        <v>29</v>
      </c>
      <c r="U2155" t="s">
        <v>36</v>
      </c>
      <c r="V2155" t="s">
        <v>37</v>
      </c>
      <c r="W2155" t="s">
        <v>38</v>
      </c>
      <c r="X2155" t="s">
        <v>38925</v>
      </c>
      <c r="Y2155" s="93"/>
      <c r="Z2155" s="93"/>
      <c r="AA2155" t="s">
        <v>8015</v>
      </c>
      <c r="AB2155" t="s">
        <v>8016</v>
      </c>
    </row>
    <row r="2156" spans="1:28" x14ac:dyDescent="0.3">
      <c r="A2156" s="8" t="b">
        <f t="shared" si="99"/>
        <v>0</v>
      </c>
      <c r="B2156" t="str">
        <f t="shared" si="100"/>
        <v>strdish10</v>
      </c>
      <c r="C2156" s="10" t="str">
        <f t="shared" si="101"/>
        <v>str_dish10_</v>
      </c>
      <c r="D2156">
        <v>12202</v>
      </c>
      <c r="E2156" t="s">
        <v>24</v>
      </c>
      <c r="F2156" t="s">
        <v>9699</v>
      </c>
      <c r="G2156" t="s">
        <v>26</v>
      </c>
      <c r="H2156" t="s">
        <v>9700</v>
      </c>
      <c r="I2156" t="s">
        <v>153</v>
      </c>
      <c r="J2156" s="93">
        <v>2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24</v>
      </c>
      <c r="R2156">
        <v>0</v>
      </c>
      <c r="S2156">
        <v>0</v>
      </c>
      <c r="T2156" t="s">
        <v>29</v>
      </c>
      <c r="U2156" t="s">
        <v>36</v>
      </c>
      <c r="V2156" t="s">
        <v>37</v>
      </c>
      <c r="W2156" t="s">
        <v>38</v>
      </c>
      <c r="X2156" t="s">
        <v>38926</v>
      </c>
      <c r="Y2156" s="93"/>
      <c r="Z2156" s="93"/>
      <c r="AA2156" t="s">
        <v>9701</v>
      </c>
      <c r="AB2156" t="s">
        <v>9702</v>
      </c>
    </row>
    <row r="2157" spans="1:28" x14ac:dyDescent="0.3">
      <c r="A2157" s="8" t="b">
        <f t="shared" si="99"/>
        <v>0</v>
      </c>
      <c r="B2157" t="str">
        <f t="shared" si="100"/>
        <v>agidish10</v>
      </c>
      <c r="C2157" s="10" t="str">
        <f t="shared" si="101"/>
        <v>agi_dish10_</v>
      </c>
      <c r="D2157">
        <v>12203</v>
      </c>
      <c r="E2157" t="s">
        <v>24</v>
      </c>
      <c r="F2157" t="s">
        <v>160</v>
      </c>
      <c r="G2157" t="s">
        <v>26</v>
      </c>
      <c r="H2157" t="s">
        <v>161</v>
      </c>
      <c r="I2157" t="s">
        <v>153</v>
      </c>
      <c r="J2157" s="8">
        <v>2</v>
      </c>
      <c r="K2157">
        <v>1</v>
      </c>
      <c r="L2157" s="93">
        <v>0</v>
      </c>
      <c r="M2157">
        <v>0</v>
      </c>
      <c r="N2157">
        <v>0</v>
      </c>
      <c r="O2157">
        <v>0</v>
      </c>
      <c r="P2157">
        <v>0</v>
      </c>
      <c r="Q2157" t="s">
        <v>24</v>
      </c>
      <c r="R2157">
        <v>0</v>
      </c>
      <c r="S2157">
        <v>0</v>
      </c>
      <c r="T2157" t="s">
        <v>29</v>
      </c>
      <c r="U2157" t="s">
        <v>36</v>
      </c>
      <c r="V2157" t="s">
        <v>37</v>
      </c>
      <c r="W2157" t="s">
        <v>38</v>
      </c>
      <c r="X2157" t="s">
        <v>38927</v>
      </c>
      <c r="Y2157" s="93"/>
      <c r="Z2157" s="93"/>
      <c r="AA2157" t="s">
        <v>162</v>
      </c>
      <c r="AB2157" t="s">
        <v>163</v>
      </c>
    </row>
    <row r="2158" spans="1:28" x14ac:dyDescent="0.3">
      <c r="A2158" s="8" t="b">
        <f t="shared" si="99"/>
        <v>0</v>
      </c>
      <c r="B2158" t="str">
        <f t="shared" si="100"/>
        <v>intdish10</v>
      </c>
      <c r="C2158" s="10" t="str">
        <f t="shared" si="101"/>
        <v>int_dish10_</v>
      </c>
      <c r="D2158">
        <v>12204</v>
      </c>
      <c r="E2158" t="s">
        <v>24</v>
      </c>
      <c r="F2158" t="s">
        <v>5544</v>
      </c>
      <c r="G2158" t="s">
        <v>26</v>
      </c>
      <c r="H2158" t="s">
        <v>5541</v>
      </c>
      <c r="I2158" t="s">
        <v>153</v>
      </c>
      <c r="J2158" s="93">
        <v>2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24</v>
      </c>
      <c r="R2158">
        <v>0</v>
      </c>
      <c r="S2158">
        <v>0</v>
      </c>
      <c r="T2158" t="s">
        <v>29</v>
      </c>
      <c r="U2158" t="s">
        <v>36</v>
      </c>
      <c r="V2158" t="s">
        <v>37</v>
      </c>
      <c r="W2158" t="s">
        <v>38</v>
      </c>
      <c r="X2158" t="s">
        <v>38928</v>
      </c>
      <c r="Y2158" s="93"/>
      <c r="Z2158" s="93"/>
      <c r="AA2158" t="s">
        <v>5545</v>
      </c>
      <c r="AB2158" t="s">
        <v>5546</v>
      </c>
    </row>
    <row r="2159" spans="1:28" x14ac:dyDescent="0.3">
      <c r="A2159" s="8" t="b">
        <f t="shared" si="99"/>
        <v>0</v>
      </c>
      <c r="B2159" t="str">
        <f t="shared" si="100"/>
        <v>dexdish10</v>
      </c>
      <c r="C2159" s="10" t="str">
        <f t="shared" si="101"/>
        <v>dex_dish10_</v>
      </c>
      <c r="D2159">
        <v>12205</v>
      </c>
      <c r="E2159" t="s">
        <v>24</v>
      </c>
      <c r="F2159" t="s">
        <v>2980</v>
      </c>
      <c r="G2159" t="s">
        <v>26</v>
      </c>
      <c r="H2159" t="s">
        <v>2981</v>
      </c>
      <c r="I2159" t="s">
        <v>153</v>
      </c>
      <c r="J2159" s="93">
        <v>2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24</v>
      </c>
      <c r="R2159">
        <v>0</v>
      </c>
      <c r="S2159">
        <v>0</v>
      </c>
      <c r="T2159" t="s">
        <v>29</v>
      </c>
      <c r="U2159" t="s">
        <v>36</v>
      </c>
      <c r="V2159" t="s">
        <v>37</v>
      </c>
      <c r="W2159" t="s">
        <v>38</v>
      </c>
      <c r="X2159" t="s">
        <v>38929</v>
      </c>
      <c r="Y2159" s="93"/>
      <c r="Z2159" s="93"/>
      <c r="AA2159" t="s">
        <v>2982</v>
      </c>
      <c r="AB2159" t="s">
        <v>2983</v>
      </c>
    </row>
    <row r="2160" spans="1:28" x14ac:dyDescent="0.3">
      <c r="A2160" s="8" t="b">
        <f t="shared" si="99"/>
        <v>0</v>
      </c>
      <c r="B2160" t="str">
        <f t="shared" si="100"/>
        <v>lukdish10</v>
      </c>
      <c r="C2160" s="10" t="str">
        <f t="shared" si="101"/>
        <v>luk_dish10_</v>
      </c>
      <c r="D2160">
        <v>12206</v>
      </c>
      <c r="E2160" t="s">
        <v>24</v>
      </c>
      <c r="F2160" t="s">
        <v>6277</v>
      </c>
      <c r="G2160" t="s">
        <v>26</v>
      </c>
      <c r="H2160" t="s">
        <v>6278</v>
      </c>
      <c r="I2160" t="s">
        <v>153</v>
      </c>
      <c r="J2160" s="93">
        <v>2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24</v>
      </c>
      <c r="R2160">
        <v>0</v>
      </c>
      <c r="S2160">
        <v>0</v>
      </c>
      <c r="T2160" t="s">
        <v>29</v>
      </c>
      <c r="U2160" t="s">
        <v>36</v>
      </c>
      <c r="V2160" t="s">
        <v>37</v>
      </c>
      <c r="W2160" t="s">
        <v>38</v>
      </c>
      <c r="X2160" t="s">
        <v>38930</v>
      </c>
      <c r="Y2160" s="93"/>
      <c r="Z2160" s="93"/>
      <c r="AA2160" t="s">
        <v>6279</v>
      </c>
      <c r="AB2160" t="s">
        <v>6280</v>
      </c>
    </row>
    <row r="2161" spans="1:28" x14ac:dyDescent="0.3">
      <c r="A2161" s="8" t="b">
        <f t="shared" si="99"/>
        <v>0</v>
      </c>
      <c r="B2161" t="str">
        <f t="shared" si="100"/>
        <v>vitdish10</v>
      </c>
      <c r="C2161" s="10" t="str">
        <f t="shared" si="101"/>
        <v>vit_dish10_</v>
      </c>
      <c r="D2161">
        <v>12207</v>
      </c>
      <c r="E2161" t="s">
        <v>24</v>
      </c>
      <c r="F2161" t="s">
        <v>10431</v>
      </c>
      <c r="G2161" t="s">
        <v>26</v>
      </c>
      <c r="H2161" t="s">
        <v>10432</v>
      </c>
      <c r="I2161" t="s">
        <v>153</v>
      </c>
      <c r="J2161" s="93">
        <v>2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24</v>
      </c>
      <c r="R2161">
        <v>0</v>
      </c>
      <c r="S2161">
        <v>0</v>
      </c>
      <c r="T2161" t="s">
        <v>29</v>
      </c>
      <c r="U2161" t="s">
        <v>36</v>
      </c>
      <c r="V2161" t="s">
        <v>37</v>
      </c>
      <c r="W2161" t="s">
        <v>38</v>
      </c>
      <c r="X2161" t="s">
        <v>38931</v>
      </c>
      <c r="Y2161" s="93"/>
      <c r="Z2161" s="93"/>
      <c r="AA2161" t="s">
        <v>10433</v>
      </c>
      <c r="AB2161" t="s">
        <v>10434</v>
      </c>
    </row>
    <row r="2162" spans="1:28" x14ac:dyDescent="0.3">
      <c r="A2162" s="8" t="b">
        <f t="shared" si="99"/>
        <v>0</v>
      </c>
      <c r="B2162" t="str">
        <f t="shared" si="100"/>
        <v>battlemanual</v>
      </c>
      <c r="C2162" s="10" t="str">
        <f t="shared" si="101"/>
        <v>battle_manual</v>
      </c>
      <c r="D2162">
        <v>12208</v>
      </c>
      <c r="E2162" t="s">
        <v>24</v>
      </c>
      <c r="F2162" t="s">
        <v>840</v>
      </c>
      <c r="G2162" t="s">
        <v>26</v>
      </c>
      <c r="H2162" t="s">
        <v>841</v>
      </c>
      <c r="I2162" t="s">
        <v>66</v>
      </c>
      <c r="J2162" s="93">
        <v>2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24</v>
      </c>
      <c r="R2162">
        <v>0</v>
      </c>
      <c r="S2162">
        <v>0</v>
      </c>
      <c r="T2162" t="s">
        <v>29</v>
      </c>
      <c r="U2162" t="s">
        <v>36</v>
      </c>
      <c r="V2162" t="s">
        <v>37</v>
      </c>
      <c r="W2162" t="s">
        <v>38</v>
      </c>
      <c r="X2162" t="s">
        <v>38932</v>
      </c>
      <c r="Y2162" s="93"/>
      <c r="Z2162" s="93"/>
      <c r="AA2162" t="s">
        <v>842</v>
      </c>
      <c r="AB2162" t="s">
        <v>843</v>
      </c>
    </row>
    <row r="2163" spans="1:28" x14ac:dyDescent="0.3">
      <c r="A2163" s="8" t="b">
        <f t="shared" si="99"/>
        <v>0</v>
      </c>
      <c r="B2163" t="str">
        <f t="shared" si="100"/>
        <v>insurance</v>
      </c>
      <c r="C2163" s="10" t="str">
        <f t="shared" si="101"/>
        <v>insurance</v>
      </c>
      <c r="D2163">
        <v>12209</v>
      </c>
      <c r="E2163" t="s">
        <v>24</v>
      </c>
      <c r="F2163" t="s">
        <v>5524</v>
      </c>
      <c r="G2163" t="s">
        <v>26</v>
      </c>
      <c r="H2163" t="s">
        <v>5525</v>
      </c>
      <c r="I2163" t="s">
        <v>66</v>
      </c>
      <c r="J2163" s="93">
        <v>2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24</v>
      </c>
      <c r="R2163">
        <v>0</v>
      </c>
      <c r="S2163">
        <v>0</v>
      </c>
      <c r="T2163" t="s">
        <v>29</v>
      </c>
      <c r="U2163" t="s">
        <v>36</v>
      </c>
      <c r="V2163" t="s">
        <v>37</v>
      </c>
      <c r="W2163" t="s">
        <v>38</v>
      </c>
      <c r="X2163" t="s">
        <v>38933</v>
      </c>
      <c r="Y2163" s="93"/>
      <c r="Z2163" s="93"/>
      <c r="AA2163" t="s">
        <v>5526</v>
      </c>
      <c r="AB2163" t="s">
        <v>5527</v>
      </c>
    </row>
    <row r="2164" spans="1:28" x14ac:dyDescent="0.3">
      <c r="A2164" s="8" t="b">
        <f t="shared" si="99"/>
        <v>0</v>
      </c>
      <c r="B2164" t="str">
        <f t="shared" si="100"/>
        <v>bubblegum</v>
      </c>
      <c r="C2164" s="10" t="str">
        <f t="shared" si="101"/>
        <v>bubble_gum</v>
      </c>
      <c r="D2164">
        <v>12210</v>
      </c>
      <c r="E2164" t="s">
        <v>24</v>
      </c>
      <c r="F2164" t="s">
        <v>1679</v>
      </c>
      <c r="G2164" t="s">
        <v>26</v>
      </c>
      <c r="H2164" t="s">
        <v>1680</v>
      </c>
      <c r="I2164" t="s">
        <v>66</v>
      </c>
      <c r="J2164" s="93">
        <v>2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24</v>
      </c>
      <c r="R2164">
        <v>0</v>
      </c>
      <c r="S2164">
        <v>0</v>
      </c>
      <c r="T2164" t="s">
        <v>29</v>
      </c>
      <c r="U2164" t="s">
        <v>36</v>
      </c>
      <c r="V2164" t="s">
        <v>37</v>
      </c>
      <c r="W2164" t="s">
        <v>38</v>
      </c>
      <c r="X2164" t="s">
        <v>38934</v>
      </c>
      <c r="Y2164" s="93"/>
      <c r="Z2164" s="93"/>
      <c r="AA2164" t="s">
        <v>1681</v>
      </c>
      <c r="AB2164" t="s">
        <v>1682</v>
      </c>
    </row>
    <row r="2165" spans="1:28" x14ac:dyDescent="0.3">
      <c r="A2165" s="8" t="b">
        <f t="shared" si="99"/>
        <v>0</v>
      </c>
      <c r="B2165" t="str">
        <f t="shared" si="100"/>
        <v>blessing10scroll</v>
      </c>
      <c r="C2165" s="10" t="str">
        <f t="shared" si="101"/>
        <v>blessing_10_scroll</v>
      </c>
      <c r="D2165">
        <v>12215</v>
      </c>
      <c r="E2165" t="s">
        <v>24</v>
      </c>
      <c r="F2165" t="s">
        <v>1229</v>
      </c>
      <c r="G2165" t="s">
        <v>26</v>
      </c>
      <c r="H2165" t="s">
        <v>1230</v>
      </c>
      <c r="I2165" t="s">
        <v>66</v>
      </c>
      <c r="J2165" s="93">
        <v>2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24</v>
      </c>
      <c r="R2165">
        <v>0</v>
      </c>
      <c r="S2165">
        <v>0</v>
      </c>
      <c r="T2165" t="s">
        <v>29</v>
      </c>
      <c r="U2165" t="s">
        <v>36</v>
      </c>
      <c r="V2165" t="s">
        <v>37</v>
      </c>
      <c r="W2165" t="s">
        <v>38</v>
      </c>
      <c r="X2165" t="s">
        <v>38936</v>
      </c>
      <c r="Y2165" s="93"/>
      <c r="Z2165" s="93"/>
      <c r="AA2165" t="s">
        <v>1231</v>
      </c>
      <c r="AB2165" t="s">
        <v>1232</v>
      </c>
    </row>
    <row r="2166" spans="1:28" x14ac:dyDescent="0.3">
      <c r="A2166" s="8" t="b">
        <f t="shared" si="99"/>
        <v>0</v>
      </c>
      <c r="B2166" t="str">
        <f t="shared" si="100"/>
        <v>incagi10scroll</v>
      </c>
      <c r="C2166" s="10" t="str">
        <f t="shared" si="101"/>
        <v>inc_agi_10_scroll</v>
      </c>
      <c r="D2166">
        <v>12216</v>
      </c>
      <c r="E2166" t="s">
        <v>24</v>
      </c>
      <c r="F2166" t="s">
        <v>5456</v>
      </c>
      <c r="G2166" t="s">
        <v>26</v>
      </c>
      <c r="H2166" t="s">
        <v>5457</v>
      </c>
      <c r="I2166" t="s">
        <v>66</v>
      </c>
      <c r="J2166" s="93">
        <v>2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24</v>
      </c>
      <c r="R2166">
        <v>0</v>
      </c>
      <c r="S2166">
        <v>0</v>
      </c>
      <c r="T2166" t="s">
        <v>29</v>
      </c>
      <c r="U2166" t="s">
        <v>36</v>
      </c>
      <c r="V2166" t="s">
        <v>37</v>
      </c>
      <c r="W2166" t="s">
        <v>38</v>
      </c>
      <c r="X2166" t="s">
        <v>38937</v>
      </c>
      <c r="Y2166" s="93"/>
      <c r="Z2166" s="93"/>
      <c r="AA2166" t="s">
        <v>5458</v>
      </c>
      <c r="AB2166" t="s">
        <v>5459</v>
      </c>
    </row>
    <row r="2167" spans="1:28" x14ac:dyDescent="0.3">
      <c r="A2167" s="8" t="b">
        <f t="shared" si="99"/>
        <v>0</v>
      </c>
      <c r="B2167" t="str">
        <f t="shared" si="100"/>
        <v>aspersio5scroll</v>
      </c>
      <c r="C2167" s="10" t="str">
        <f t="shared" si="101"/>
        <v>aspersio_5_scroll</v>
      </c>
      <c r="D2167">
        <v>12217</v>
      </c>
      <c r="E2167" t="s">
        <v>24</v>
      </c>
      <c r="F2167" t="s">
        <v>572</v>
      </c>
      <c r="G2167" t="s">
        <v>26</v>
      </c>
      <c r="H2167" t="s">
        <v>573</v>
      </c>
      <c r="I2167" t="s">
        <v>66</v>
      </c>
      <c r="J2167" s="93">
        <v>2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24</v>
      </c>
      <c r="R2167">
        <v>0</v>
      </c>
      <c r="S2167">
        <v>0</v>
      </c>
      <c r="T2167" t="s">
        <v>29</v>
      </c>
      <c r="U2167" t="s">
        <v>36</v>
      </c>
      <c r="V2167" t="s">
        <v>37</v>
      </c>
      <c r="W2167" t="s">
        <v>38</v>
      </c>
      <c r="X2167" t="s">
        <v>38938</v>
      </c>
      <c r="Y2167" s="93"/>
      <c r="Z2167" s="93"/>
      <c r="AA2167" t="s">
        <v>574</v>
      </c>
      <c r="AB2167" t="s">
        <v>575</v>
      </c>
    </row>
    <row r="2168" spans="1:28" x14ac:dyDescent="0.3">
      <c r="A2168" s="8" t="b">
        <f t="shared" si="99"/>
        <v>0</v>
      </c>
      <c r="B2168" t="str">
        <f t="shared" si="100"/>
        <v>assumptio5scroll</v>
      </c>
      <c r="C2168" s="10" t="str">
        <f t="shared" si="101"/>
        <v>assumptio_5_scroll</v>
      </c>
      <c r="D2168">
        <v>12218</v>
      </c>
      <c r="E2168" t="s">
        <v>24</v>
      </c>
      <c r="F2168" t="s">
        <v>609</v>
      </c>
      <c r="G2168" t="s">
        <v>26</v>
      </c>
      <c r="H2168" t="s">
        <v>610</v>
      </c>
      <c r="I2168" t="s">
        <v>66</v>
      </c>
      <c r="J2168" s="93">
        <v>2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24</v>
      </c>
      <c r="R2168">
        <v>0</v>
      </c>
      <c r="S2168">
        <v>0</v>
      </c>
      <c r="T2168" t="s">
        <v>29</v>
      </c>
      <c r="U2168" t="s">
        <v>36</v>
      </c>
      <c r="V2168" t="s">
        <v>37</v>
      </c>
      <c r="W2168" t="s">
        <v>38</v>
      </c>
      <c r="X2168" t="s">
        <v>38939</v>
      </c>
      <c r="Y2168" s="93"/>
      <c r="Z2168" s="93"/>
      <c r="AA2168" t="s">
        <v>611</v>
      </c>
      <c r="AB2168" t="s">
        <v>612</v>
      </c>
    </row>
    <row r="2169" spans="1:28" x14ac:dyDescent="0.3">
      <c r="A2169" s="8" t="b">
        <f t="shared" si="99"/>
        <v>0</v>
      </c>
      <c r="B2169" t="str">
        <f t="shared" si="100"/>
        <v>adrenalinescroll</v>
      </c>
      <c r="C2169" s="10" t="str">
        <f t="shared" si="101"/>
        <v>adrenaline_scroll</v>
      </c>
      <c r="D2169">
        <v>12220</v>
      </c>
      <c r="E2169" t="s">
        <v>24</v>
      </c>
      <c r="F2169" t="s">
        <v>120</v>
      </c>
      <c r="G2169" t="s">
        <v>26</v>
      </c>
      <c r="H2169" t="s">
        <v>121</v>
      </c>
      <c r="I2169" t="s">
        <v>66</v>
      </c>
      <c r="J2169" s="93">
        <v>2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24</v>
      </c>
      <c r="R2169">
        <v>0</v>
      </c>
      <c r="S2169">
        <v>0</v>
      </c>
      <c r="T2169" t="s">
        <v>29</v>
      </c>
      <c r="U2169" t="s">
        <v>36</v>
      </c>
      <c r="V2169" t="s">
        <v>37</v>
      </c>
      <c r="W2169" t="s">
        <v>38</v>
      </c>
      <c r="X2169" t="s">
        <v>38940</v>
      </c>
      <c r="Y2169" s="93"/>
      <c r="Z2169" s="93"/>
      <c r="AA2169" t="s">
        <v>122</v>
      </c>
      <c r="AB2169" t="s">
        <v>123</v>
      </c>
    </row>
    <row r="2170" spans="1:28" x14ac:dyDescent="0.3">
      <c r="A2170" s="8" t="b">
        <f t="shared" si="99"/>
        <v>0</v>
      </c>
      <c r="B2170" t="str">
        <f t="shared" si="100"/>
        <v>tinywaterbottle</v>
      </c>
      <c r="C2170" s="10" t="str">
        <f t="shared" si="101"/>
        <v>tiny_waterbottle</v>
      </c>
      <c r="D2170">
        <v>12353</v>
      </c>
      <c r="E2170" t="s">
        <v>24</v>
      </c>
      <c r="F2170" t="s">
        <v>10053</v>
      </c>
      <c r="G2170" t="s">
        <v>26</v>
      </c>
      <c r="H2170" t="s">
        <v>10054</v>
      </c>
      <c r="I2170" t="s">
        <v>66</v>
      </c>
      <c r="J2170" s="93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24</v>
      </c>
      <c r="R2170">
        <v>0</v>
      </c>
      <c r="S2170">
        <v>0</v>
      </c>
      <c r="T2170" t="s">
        <v>29</v>
      </c>
      <c r="U2170" t="s">
        <v>36</v>
      </c>
      <c r="V2170" t="s">
        <v>37</v>
      </c>
      <c r="W2170" t="s">
        <v>38</v>
      </c>
      <c r="Y2170" s="93"/>
      <c r="Z2170" s="93"/>
      <c r="AA2170" t="s">
        <v>10055</v>
      </c>
      <c r="AB2170" t="s">
        <v>10056</v>
      </c>
    </row>
    <row r="2171" spans="1:28" x14ac:dyDescent="0.3">
      <c r="A2171" s="8" t="b">
        <f t="shared" si="99"/>
        <v>0</v>
      </c>
      <c r="B2171" t="str">
        <f t="shared" si="100"/>
        <v>vulcanbulletmagazine</v>
      </c>
      <c r="C2171" s="10" t="str">
        <f t="shared" si="101"/>
        <v>vulcan_bullet_magazine</v>
      </c>
      <c r="D2171">
        <v>12383</v>
      </c>
      <c r="E2171" t="s">
        <v>24</v>
      </c>
      <c r="F2171" t="s">
        <v>10470</v>
      </c>
      <c r="G2171" t="s">
        <v>26</v>
      </c>
      <c r="H2171" t="s">
        <v>10471</v>
      </c>
      <c r="I2171" t="s">
        <v>66</v>
      </c>
      <c r="J2171" s="1">
        <v>1500</v>
      </c>
      <c r="K2171">
        <v>50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24</v>
      </c>
      <c r="R2171">
        <v>0</v>
      </c>
      <c r="S2171">
        <v>0</v>
      </c>
      <c r="T2171" t="s">
        <v>29</v>
      </c>
      <c r="U2171" t="s">
        <v>36</v>
      </c>
      <c r="V2171" t="s">
        <v>37</v>
      </c>
      <c r="W2171" t="s">
        <v>38</v>
      </c>
      <c r="X2171" t="s">
        <v>38941</v>
      </c>
      <c r="Y2171" s="93"/>
      <c r="Z2171" s="93"/>
      <c r="AA2171" t="s">
        <v>10472</v>
      </c>
      <c r="AB2171" t="s">
        <v>10473</v>
      </c>
    </row>
    <row r="2172" spans="1:28" x14ac:dyDescent="0.3">
      <c r="A2172" s="8" t="b">
        <f t="shared" si="99"/>
        <v>0</v>
      </c>
      <c r="B2172" t="str">
        <f t="shared" si="100"/>
        <v>runstonequality</v>
      </c>
      <c r="C2172" s="10" t="str">
        <f t="shared" si="101"/>
        <v>runstone_quality</v>
      </c>
      <c r="D2172">
        <v>12734</v>
      </c>
      <c r="E2172" t="s">
        <v>24</v>
      </c>
      <c r="F2172" t="s">
        <v>8615</v>
      </c>
      <c r="G2172" t="s">
        <v>26</v>
      </c>
      <c r="H2172" t="s">
        <v>8616</v>
      </c>
      <c r="I2172" t="s">
        <v>66</v>
      </c>
      <c r="J2172">
        <v>20</v>
      </c>
      <c r="K2172">
        <v>10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24</v>
      </c>
      <c r="R2172">
        <v>0</v>
      </c>
      <c r="S2172">
        <v>0</v>
      </c>
      <c r="T2172" t="s">
        <v>29</v>
      </c>
      <c r="U2172" t="s">
        <v>36</v>
      </c>
      <c r="V2172" t="s">
        <v>8604</v>
      </c>
      <c r="W2172" t="s">
        <v>38</v>
      </c>
      <c r="X2172" t="s">
        <v>38942</v>
      </c>
      <c r="Y2172" s="93"/>
      <c r="Z2172" s="93"/>
      <c r="AA2172" t="s">
        <v>8617</v>
      </c>
      <c r="AB2172" t="s">
        <v>8618</v>
      </c>
    </row>
    <row r="2173" spans="1:28" x14ac:dyDescent="0.3">
      <c r="A2173" s="8" t="b">
        <f t="shared" si="99"/>
        <v>0</v>
      </c>
      <c r="B2173" t="str">
        <f t="shared" si="100"/>
        <v>runstoneancient</v>
      </c>
      <c r="C2173" s="10" t="str">
        <f t="shared" si="101"/>
        <v>runstone_ancient</v>
      </c>
      <c r="D2173">
        <v>12735</v>
      </c>
      <c r="E2173" t="s">
        <v>24</v>
      </c>
      <c r="F2173" t="s">
        <v>8602</v>
      </c>
      <c r="G2173" t="s">
        <v>26</v>
      </c>
      <c r="H2173" t="s">
        <v>8603</v>
      </c>
      <c r="I2173" t="s">
        <v>66</v>
      </c>
      <c r="J2173">
        <v>20</v>
      </c>
      <c r="K2173">
        <v>10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24</v>
      </c>
      <c r="R2173">
        <v>0</v>
      </c>
      <c r="S2173">
        <v>0</v>
      </c>
      <c r="T2173" t="s">
        <v>29</v>
      </c>
      <c r="U2173" t="s">
        <v>36</v>
      </c>
      <c r="V2173" t="s">
        <v>8604</v>
      </c>
      <c r="W2173" t="s">
        <v>38</v>
      </c>
      <c r="X2173" t="s">
        <v>38943</v>
      </c>
      <c r="Y2173" s="93"/>
      <c r="Z2173" s="93"/>
      <c r="AA2173" t="s">
        <v>8605</v>
      </c>
      <c r="AB2173" t="s">
        <v>8606</v>
      </c>
    </row>
    <row r="2174" spans="1:28" x14ac:dyDescent="0.3">
      <c r="A2174" s="8" t="b">
        <f t="shared" si="99"/>
        <v>0</v>
      </c>
      <c r="B2174" t="str">
        <f t="shared" si="100"/>
        <v>runstonemystic</v>
      </c>
      <c r="C2174" s="10" t="str">
        <f t="shared" si="101"/>
        <v>runstone_mystic</v>
      </c>
      <c r="D2174">
        <v>12736</v>
      </c>
      <c r="E2174" t="s">
        <v>24</v>
      </c>
      <c r="F2174" t="s">
        <v>8607</v>
      </c>
      <c r="G2174" t="s">
        <v>26</v>
      </c>
      <c r="H2174" t="s">
        <v>8608</v>
      </c>
      <c r="I2174" t="s">
        <v>66</v>
      </c>
      <c r="J2174" s="6">
        <v>20</v>
      </c>
      <c r="K2174">
        <v>10</v>
      </c>
      <c r="L2174">
        <v>0</v>
      </c>
      <c r="M2174">
        <v>0</v>
      </c>
      <c r="N2174">
        <v>0</v>
      </c>
      <c r="O2174">
        <v>0</v>
      </c>
      <c r="P2174">
        <v>0</v>
      </c>
      <c r="Q2174" t="s">
        <v>24</v>
      </c>
      <c r="R2174">
        <v>0</v>
      </c>
      <c r="S2174">
        <v>0</v>
      </c>
      <c r="T2174" t="s">
        <v>29</v>
      </c>
      <c r="U2174" t="s">
        <v>36</v>
      </c>
      <c r="V2174" t="s">
        <v>8604</v>
      </c>
      <c r="W2174" t="s">
        <v>38</v>
      </c>
      <c r="X2174" t="s">
        <v>38944</v>
      </c>
      <c r="Y2174" s="93"/>
      <c r="Z2174" s="93"/>
      <c r="AA2174" t="s">
        <v>8609</v>
      </c>
      <c r="AB2174" t="s">
        <v>8610</v>
      </c>
    </row>
    <row r="2175" spans="1:28" x14ac:dyDescent="0.3">
      <c r="A2175" s="8" t="b">
        <f t="shared" si="99"/>
        <v>0</v>
      </c>
      <c r="B2175" t="str">
        <f t="shared" si="100"/>
        <v>runstoneordinary</v>
      </c>
      <c r="C2175" s="10" t="str">
        <f t="shared" si="101"/>
        <v>runstone_ordinary</v>
      </c>
      <c r="D2175">
        <v>12737</v>
      </c>
      <c r="E2175" t="s">
        <v>24</v>
      </c>
      <c r="F2175" t="s">
        <v>8611</v>
      </c>
      <c r="G2175" t="s">
        <v>26</v>
      </c>
      <c r="H2175" t="s">
        <v>8612</v>
      </c>
      <c r="I2175" t="s">
        <v>66</v>
      </c>
      <c r="J2175">
        <v>20</v>
      </c>
      <c r="K2175">
        <v>10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24</v>
      </c>
      <c r="R2175">
        <v>0</v>
      </c>
      <c r="S2175">
        <v>0</v>
      </c>
      <c r="T2175" t="s">
        <v>29</v>
      </c>
      <c r="U2175" t="s">
        <v>36</v>
      </c>
      <c r="V2175" t="s">
        <v>8604</v>
      </c>
      <c r="W2175" t="s">
        <v>38</v>
      </c>
      <c r="X2175" t="s">
        <v>38945</v>
      </c>
      <c r="Y2175" s="93"/>
      <c r="Z2175" s="93"/>
      <c r="AA2175" t="s">
        <v>8613</v>
      </c>
      <c r="AB2175" t="s">
        <v>8614</v>
      </c>
    </row>
    <row r="2176" spans="1:28" x14ac:dyDescent="0.3">
      <c r="A2176" s="8" t="b">
        <f t="shared" si="99"/>
        <v>0</v>
      </c>
      <c r="B2176" t="str">
        <f t="shared" si="100"/>
        <v>runstonerare</v>
      </c>
      <c r="C2176" s="10" t="str">
        <f t="shared" si="101"/>
        <v>runstone_rare</v>
      </c>
      <c r="D2176">
        <v>12738</v>
      </c>
      <c r="E2176" t="s">
        <v>24</v>
      </c>
      <c r="F2176" t="s">
        <v>8619</v>
      </c>
      <c r="G2176" t="s">
        <v>26</v>
      </c>
      <c r="H2176" t="s">
        <v>8620</v>
      </c>
      <c r="I2176" t="s">
        <v>66</v>
      </c>
      <c r="J2176" s="8">
        <v>20</v>
      </c>
      <c r="K2176">
        <v>10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24</v>
      </c>
      <c r="R2176">
        <v>0</v>
      </c>
      <c r="S2176">
        <v>0</v>
      </c>
      <c r="T2176" t="s">
        <v>29</v>
      </c>
      <c r="U2176" t="s">
        <v>36</v>
      </c>
      <c r="V2176" t="s">
        <v>8604</v>
      </c>
      <c r="W2176" t="s">
        <v>38</v>
      </c>
      <c r="X2176" t="s">
        <v>38946</v>
      </c>
      <c r="Y2176" s="93"/>
      <c r="Z2176" s="93"/>
      <c r="AA2176" t="s">
        <v>8621</v>
      </c>
      <c r="AB2176" t="s">
        <v>8622</v>
      </c>
    </row>
    <row r="2177" spans="1:28" x14ac:dyDescent="0.3">
      <c r="A2177" s="8" t="b">
        <f t="shared" si="99"/>
        <v>0</v>
      </c>
      <c r="B2177" t="str">
        <f t="shared" si="100"/>
        <v>dragonkiller</v>
      </c>
      <c r="C2177" s="10" t="str">
        <f t="shared" si="101"/>
        <v>dragon_killer</v>
      </c>
      <c r="D2177">
        <v>13001</v>
      </c>
      <c r="E2177" t="s">
        <v>24</v>
      </c>
      <c r="F2177" t="s">
        <v>3130</v>
      </c>
      <c r="G2177" t="s">
        <v>26</v>
      </c>
      <c r="H2177" t="s">
        <v>3131</v>
      </c>
      <c r="I2177" t="s">
        <v>578</v>
      </c>
      <c r="J2177" s="8">
        <v>20</v>
      </c>
      <c r="K2177">
        <v>90</v>
      </c>
      <c r="L2177">
        <v>0</v>
      </c>
      <c r="M2177">
        <v>110</v>
      </c>
      <c r="N2177">
        <v>1</v>
      </c>
      <c r="O2177">
        <v>0</v>
      </c>
      <c r="P2177">
        <v>0</v>
      </c>
      <c r="Q2177" t="s">
        <v>60</v>
      </c>
      <c r="R2177">
        <v>60</v>
      </c>
      <c r="S2177">
        <v>4</v>
      </c>
      <c r="T2177" t="s">
        <v>262</v>
      </c>
      <c r="U2177" t="s">
        <v>36</v>
      </c>
      <c r="V2177" t="s">
        <v>937</v>
      </c>
      <c r="W2177" t="s">
        <v>38</v>
      </c>
      <c r="X2177" t="s">
        <v>38947</v>
      </c>
      <c r="Y2177" s="93"/>
      <c r="Z2177" s="93"/>
      <c r="AA2177" t="s">
        <v>3132</v>
      </c>
      <c r="AB2177" t="s">
        <v>3133</v>
      </c>
    </row>
    <row r="2178" spans="1:28" x14ac:dyDescent="0.3">
      <c r="A2178" s="8" t="b">
        <f t="shared" ref="A2178:A2241" si="102">ISNUMBER(SEARCH("callfunc",X2178))</f>
        <v>0</v>
      </c>
      <c r="B2178" t="str">
        <f t="shared" ref="B2178:B2241" si="103">LOWER(SUBSTITUTE(F2178,"_",""))</f>
        <v>ginnungagap</v>
      </c>
      <c r="C2178" s="10" t="str">
        <f t="shared" ref="C2178:C2241" si="104">LOWER(F2178)</f>
        <v>ginnungagap</v>
      </c>
      <c r="D2178">
        <v>13002</v>
      </c>
      <c r="E2178" t="s">
        <v>24</v>
      </c>
      <c r="F2178" t="s">
        <v>4503</v>
      </c>
      <c r="G2178" t="s">
        <v>26</v>
      </c>
      <c r="H2178" t="s">
        <v>4503</v>
      </c>
      <c r="I2178" t="s">
        <v>578</v>
      </c>
      <c r="J2178">
        <v>20</v>
      </c>
      <c r="K2178">
        <v>70</v>
      </c>
      <c r="L2178">
        <v>0</v>
      </c>
      <c r="M2178">
        <v>148</v>
      </c>
      <c r="N2178">
        <v>1</v>
      </c>
      <c r="O2178">
        <v>0</v>
      </c>
      <c r="P2178">
        <v>0</v>
      </c>
      <c r="Q2178" t="s">
        <v>60</v>
      </c>
      <c r="R2178">
        <v>70</v>
      </c>
      <c r="S2178">
        <v>4</v>
      </c>
      <c r="T2178" t="s">
        <v>262</v>
      </c>
      <c r="U2178" t="s">
        <v>36</v>
      </c>
      <c r="V2178" t="s">
        <v>4026</v>
      </c>
      <c r="W2178" t="s">
        <v>38</v>
      </c>
      <c r="X2178" t="s">
        <v>38948</v>
      </c>
      <c r="Y2178" s="93"/>
      <c r="Z2178" s="93"/>
      <c r="AA2178" t="s">
        <v>4504</v>
      </c>
      <c r="AB2178" t="s">
        <v>4505</v>
      </c>
    </row>
    <row r="2179" spans="1:28" x14ac:dyDescent="0.3">
      <c r="A2179" s="8" t="b">
        <f t="shared" si="102"/>
        <v>0</v>
      </c>
      <c r="B2179" t="str">
        <f t="shared" si="103"/>
        <v>khukri</v>
      </c>
      <c r="C2179" s="10" t="str">
        <f t="shared" si="104"/>
        <v>khukri</v>
      </c>
      <c r="D2179">
        <v>13006</v>
      </c>
      <c r="E2179" t="s">
        <v>24</v>
      </c>
      <c r="F2179" t="s">
        <v>5812</v>
      </c>
      <c r="G2179" t="s">
        <v>26</v>
      </c>
      <c r="H2179" t="s">
        <v>5812</v>
      </c>
      <c r="I2179" t="s">
        <v>578</v>
      </c>
      <c r="J2179" s="1">
        <v>240000</v>
      </c>
      <c r="K2179">
        <v>60</v>
      </c>
      <c r="L2179">
        <v>0</v>
      </c>
      <c r="M2179">
        <v>150</v>
      </c>
      <c r="N2179">
        <v>1</v>
      </c>
      <c r="O2179">
        <v>0</v>
      </c>
      <c r="P2179">
        <v>0</v>
      </c>
      <c r="Q2179" t="s">
        <v>60</v>
      </c>
      <c r="R2179">
        <v>65</v>
      </c>
      <c r="S2179">
        <v>3</v>
      </c>
      <c r="T2179" t="s">
        <v>262</v>
      </c>
      <c r="U2179" t="s">
        <v>36</v>
      </c>
      <c r="V2179" t="s">
        <v>537</v>
      </c>
      <c r="W2179" t="s">
        <v>38</v>
      </c>
      <c r="X2179" t="s">
        <v>38949</v>
      </c>
      <c r="Y2179" s="93"/>
      <c r="Z2179" s="93"/>
      <c r="AA2179" t="s">
        <v>5813</v>
      </c>
      <c r="AB2179" t="s">
        <v>5814</v>
      </c>
    </row>
    <row r="2180" spans="1:28" x14ac:dyDescent="0.3">
      <c r="A2180" s="8" t="b">
        <f t="shared" si="102"/>
        <v>0</v>
      </c>
      <c r="B2180" t="str">
        <f t="shared" si="103"/>
        <v>kamaitachi</v>
      </c>
      <c r="C2180" s="10" t="str">
        <f t="shared" si="104"/>
        <v>kamaitachi</v>
      </c>
      <c r="D2180">
        <v>13009</v>
      </c>
      <c r="E2180" t="s">
        <v>24</v>
      </c>
      <c r="F2180" t="s">
        <v>5713</v>
      </c>
      <c r="G2180" t="s">
        <v>26</v>
      </c>
      <c r="H2180" t="s">
        <v>5713</v>
      </c>
      <c r="I2180" t="s">
        <v>578</v>
      </c>
      <c r="J2180" s="1">
        <v>48000</v>
      </c>
      <c r="K2180">
        <v>90</v>
      </c>
      <c r="L2180">
        <v>0</v>
      </c>
      <c r="M2180">
        <v>125</v>
      </c>
      <c r="N2180">
        <v>2</v>
      </c>
      <c r="O2180">
        <v>0</v>
      </c>
      <c r="P2180">
        <v>0</v>
      </c>
      <c r="Q2180" t="s">
        <v>60</v>
      </c>
      <c r="R2180">
        <v>70</v>
      </c>
      <c r="S2180">
        <v>4</v>
      </c>
      <c r="T2180" t="s">
        <v>262</v>
      </c>
      <c r="U2180" t="s">
        <v>36</v>
      </c>
      <c r="V2180" t="s">
        <v>537</v>
      </c>
      <c r="W2180" t="s">
        <v>38</v>
      </c>
      <c r="X2180" t="s">
        <v>38950</v>
      </c>
      <c r="Y2180" s="93"/>
      <c r="Z2180" s="93"/>
      <c r="AA2180" t="s">
        <v>5714</v>
      </c>
      <c r="AB2180" t="s">
        <v>5715</v>
      </c>
    </row>
    <row r="2181" spans="1:28" x14ac:dyDescent="0.3">
      <c r="A2181" s="8" t="b">
        <f t="shared" si="102"/>
        <v>0</v>
      </c>
      <c r="B2181" t="str">
        <f t="shared" si="103"/>
        <v>asura</v>
      </c>
      <c r="C2181" s="10" t="str">
        <f t="shared" si="104"/>
        <v>asura_</v>
      </c>
      <c r="D2181">
        <v>13011</v>
      </c>
      <c r="E2181" t="s">
        <v>24</v>
      </c>
      <c r="F2181" t="s">
        <v>621</v>
      </c>
      <c r="G2181" t="s">
        <v>26</v>
      </c>
      <c r="H2181" t="s">
        <v>622</v>
      </c>
      <c r="I2181" t="s">
        <v>578</v>
      </c>
      <c r="J2181" s="1">
        <v>3000</v>
      </c>
      <c r="K2181">
        <v>60</v>
      </c>
      <c r="L2181">
        <v>0</v>
      </c>
      <c r="M2181">
        <v>50</v>
      </c>
      <c r="N2181">
        <v>1</v>
      </c>
      <c r="O2181">
        <v>0</v>
      </c>
      <c r="P2181">
        <v>3</v>
      </c>
      <c r="Q2181" t="s">
        <v>60</v>
      </c>
      <c r="R2181">
        <v>12</v>
      </c>
      <c r="S2181">
        <v>1</v>
      </c>
      <c r="T2181" t="s">
        <v>262</v>
      </c>
      <c r="U2181" t="s">
        <v>36</v>
      </c>
      <c r="V2181" t="s">
        <v>537</v>
      </c>
      <c r="W2181" t="s">
        <v>38</v>
      </c>
      <c r="X2181" t="s">
        <v>38951</v>
      </c>
      <c r="Y2181" s="93"/>
      <c r="Z2181" s="93"/>
      <c r="AA2181" t="s">
        <v>623</v>
      </c>
      <c r="AB2181" t="s">
        <v>624</v>
      </c>
    </row>
    <row r="2182" spans="1:28" x14ac:dyDescent="0.3">
      <c r="A2182" s="8" t="b">
        <f t="shared" si="102"/>
        <v>0</v>
      </c>
      <c r="B2182" t="str">
        <f t="shared" si="103"/>
        <v>hakujin</v>
      </c>
      <c r="C2182" s="10" t="str">
        <f t="shared" si="104"/>
        <v>hakujin_</v>
      </c>
      <c r="D2182">
        <v>13015</v>
      </c>
      <c r="E2182" t="s">
        <v>24</v>
      </c>
      <c r="F2182" t="s">
        <v>4937</v>
      </c>
      <c r="G2182" t="s">
        <v>26</v>
      </c>
      <c r="H2182" t="s">
        <v>4938</v>
      </c>
      <c r="I2182" t="s">
        <v>578</v>
      </c>
      <c r="J2182" s="6">
        <v>20</v>
      </c>
      <c r="K2182">
        <v>80</v>
      </c>
      <c r="L2182">
        <v>0</v>
      </c>
      <c r="M2182">
        <v>120</v>
      </c>
      <c r="N2182">
        <v>1</v>
      </c>
      <c r="O2182">
        <v>0</v>
      </c>
      <c r="P2182">
        <v>1</v>
      </c>
      <c r="Q2182" t="s">
        <v>60</v>
      </c>
      <c r="R2182">
        <v>42</v>
      </c>
      <c r="S2182">
        <v>3</v>
      </c>
      <c r="T2182" t="s">
        <v>262</v>
      </c>
      <c r="U2182" t="s">
        <v>36</v>
      </c>
      <c r="V2182" t="s">
        <v>537</v>
      </c>
      <c r="W2182" t="s">
        <v>38</v>
      </c>
      <c r="X2182" t="s">
        <v>38952</v>
      </c>
      <c r="Y2182" s="93"/>
      <c r="Z2182" s="93"/>
      <c r="AA2182" t="s">
        <v>4939</v>
      </c>
      <c r="AB2182" t="s">
        <v>4940</v>
      </c>
    </row>
    <row r="2183" spans="1:28" x14ac:dyDescent="0.3">
      <c r="A2183" s="8" t="b">
        <f t="shared" si="102"/>
        <v>0</v>
      </c>
      <c r="B2183" t="str">
        <f t="shared" si="103"/>
        <v>poisonknife</v>
      </c>
      <c r="C2183" s="10" t="str">
        <f t="shared" si="104"/>
        <v>poison_knife_</v>
      </c>
      <c r="D2183">
        <v>13016</v>
      </c>
      <c r="E2183" t="s">
        <v>24</v>
      </c>
      <c r="F2183" t="s">
        <v>7780</v>
      </c>
      <c r="G2183" t="s">
        <v>26</v>
      </c>
      <c r="H2183" t="s">
        <v>7781</v>
      </c>
      <c r="I2183" t="s">
        <v>578</v>
      </c>
      <c r="J2183" s="93">
        <v>20</v>
      </c>
      <c r="K2183">
        <v>80</v>
      </c>
      <c r="L2183">
        <v>0</v>
      </c>
      <c r="M2183">
        <v>64</v>
      </c>
      <c r="N2183">
        <v>1</v>
      </c>
      <c r="O2183">
        <v>0</v>
      </c>
      <c r="P2183">
        <v>2</v>
      </c>
      <c r="Q2183" t="s">
        <v>60</v>
      </c>
      <c r="R2183">
        <v>65</v>
      </c>
      <c r="S2183">
        <v>3</v>
      </c>
      <c r="T2183" t="s">
        <v>262</v>
      </c>
      <c r="U2183" t="s">
        <v>36</v>
      </c>
      <c r="V2183" t="s">
        <v>853</v>
      </c>
      <c r="W2183" t="s">
        <v>38</v>
      </c>
      <c r="X2183" t="s">
        <v>38953</v>
      </c>
      <c r="Y2183" s="93"/>
      <c r="Z2183" s="93"/>
      <c r="AA2183" t="s">
        <v>7782</v>
      </c>
      <c r="AB2183" t="s">
        <v>7783</v>
      </c>
    </row>
    <row r="2184" spans="1:28" x14ac:dyDescent="0.3">
      <c r="A2184" s="8" t="b">
        <f t="shared" si="102"/>
        <v>0</v>
      </c>
      <c r="B2184" t="str">
        <f t="shared" si="103"/>
        <v>sucsamad</v>
      </c>
      <c r="C2184" s="10" t="str">
        <f t="shared" si="104"/>
        <v>sucsamad_</v>
      </c>
      <c r="D2184">
        <v>13018</v>
      </c>
      <c r="E2184" t="s">
        <v>24</v>
      </c>
      <c r="F2184" t="s">
        <v>9754</v>
      </c>
      <c r="G2184" t="s">
        <v>26</v>
      </c>
      <c r="H2184" t="s">
        <v>9755</v>
      </c>
      <c r="I2184" t="s">
        <v>578</v>
      </c>
      <c r="J2184" s="93">
        <v>20</v>
      </c>
      <c r="K2184">
        <v>80</v>
      </c>
      <c r="L2184">
        <v>0</v>
      </c>
      <c r="M2184">
        <v>140</v>
      </c>
      <c r="N2184">
        <v>1</v>
      </c>
      <c r="O2184">
        <v>0</v>
      </c>
      <c r="P2184">
        <v>1</v>
      </c>
      <c r="Q2184" t="s">
        <v>60</v>
      </c>
      <c r="R2184">
        <v>36</v>
      </c>
      <c r="S2184">
        <v>4</v>
      </c>
      <c r="T2184" t="s">
        <v>262</v>
      </c>
      <c r="U2184" t="s">
        <v>36</v>
      </c>
      <c r="V2184" t="s">
        <v>853</v>
      </c>
      <c r="W2184" t="s">
        <v>38</v>
      </c>
      <c r="X2184" t="s">
        <v>38954</v>
      </c>
      <c r="Y2184" s="93"/>
      <c r="Z2184" s="93"/>
      <c r="AA2184" t="s">
        <v>9756</v>
      </c>
      <c r="AB2184" t="s">
        <v>9757</v>
      </c>
    </row>
    <row r="2185" spans="1:28" x14ac:dyDescent="0.3">
      <c r="A2185" s="8" t="b">
        <f t="shared" si="102"/>
        <v>0</v>
      </c>
      <c r="B2185" t="str">
        <f t="shared" si="103"/>
        <v>combatknifec</v>
      </c>
      <c r="C2185" s="10" t="str">
        <f t="shared" si="104"/>
        <v>combat_knife_c</v>
      </c>
      <c r="D2185">
        <v>13021</v>
      </c>
      <c r="E2185" t="s">
        <v>24</v>
      </c>
      <c r="F2185" t="s">
        <v>2381</v>
      </c>
      <c r="G2185" t="s">
        <v>26</v>
      </c>
      <c r="H2185" t="s">
        <v>2382</v>
      </c>
      <c r="I2185" t="s">
        <v>578</v>
      </c>
      <c r="J2185" s="8">
        <v>0</v>
      </c>
      <c r="K2185">
        <v>0</v>
      </c>
      <c r="L2185">
        <v>0</v>
      </c>
      <c r="M2185">
        <v>129</v>
      </c>
      <c r="N2185">
        <v>1</v>
      </c>
      <c r="O2185">
        <v>0</v>
      </c>
      <c r="P2185">
        <v>0</v>
      </c>
      <c r="Q2185" t="s">
        <v>24</v>
      </c>
      <c r="R2185">
        <v>1</v>
      </c>
      <c r="S2185">
        <v>4</v>
      </c>
      <c r="T2185" t="s">
        <v>262</v>
      </c>
      <c r="U2185" t="s">
        <v>36</v>
      </c>
      <c r="V2185" t="s">
        <v>853</v>
      </c>
      <c r="W2185" t="s">
        <v>38</v>
      </c>
      <c r="X2185" t="s">
        <v>39277</v>
      </c>
      <c r="Y2185" s="93"/>
      <c r="Z2185" s="93"/>
      <c r="AA2185" t="s">
        <v>2383</v>
      </c>
      <c r="AB2185" t="s">
        <v>2384</v>
      </c>
    </row>
    <row r="2186" spans="1:28" x14ac:dyDescent="0.3">
      <c r="A2186" s="6" t="b">
        <f t="shared" si="102"/>
        <v>0</v>
      </c>
      <c r="B2186" t="str">
        <f t="shared" si="103"/>
        <v>counterdaggerc</v>
      </c>
      <c r="C2186" s="10" t="str">
        <f t="shared" si="104"/>
        <v>counter_dagger_c</v>
      </c>
      <c r="D2186">
        <v>13022</v>
      </c>
      <c r="E2186" t="s">
        <v>24</v>
      </c>
      <c r="F2186" t="s">
        <v>2515</v>
      </c>
      <c r="G2186" t="s">
        <v>26</v>
      </c>
      <c r="H2186" t="s">
        <v>2516</v>
      </c>
      <c r="I2186" t="s">
        <v>578</v>
      </c>
      <c r="J2186">
        <v>0</v>
      </c>
      <c r="K2186">
        <v>0</v>
      </c>
      <c r="L2186">
        <v>0</v>
      </c>
      <c r="M2186">
        <v>209</v>
      </c>
      <c r="N2186">
        <v>1</v>
      </c>
      <c r="O2186">
        <v>0</v>
      </c>
      <c r="P2186">
        <v>0</v>
      </c>
      <c r="Q2186" t="s">
        <v>24</v>
      </c>
      <c r="R2186">
        <v>1</v>
      </c>
      <c r="S2186">
        <v>4</v>
      </c>
      <c r="T2186" t="s">
        <v>262</v>
      </c>
      <c r="U2186" t="s">
        <v>36</v>
      </c>
      <c r="V2186" t="s">
        <v>2193</v>
      </c>
      <c r="W2186" t="s">
        <v>38</v>
      </c>
      <c r="X2186" t="s">
        <v>38099</v>
      </c>
      <c r="AA2186" t="s">
        <v>2517</v>
      </c>
      <c r="AB2186" t="s">
        <v>2518</v>
      </c>
    </row>
    <row r="2187" spans="1:28" x14ac:dyDescent="0.3">
      <c r="A2187" s="6" t="b">
        <f t="shared" si="102"/>
        <v>0</v>
      </c>
      <c r="B2187" t="str">
        <f t="shared" si="103"/>
        <v>scalpel</v>
      </c>
      <c r="C2187" s="10" t="str">
        <f t="shared" si="104"/>
        <v>scalpel</v>
      </c>
      <c r="D2187">
        <v>13027</v>
      </c>
      <c r="E2187" t="s">
        <v>24</v>
      </c>
      <c r="F2187" t="s">
        <v>8785</v>
      </c>
      <c r="G2187" t="s">
        <v>26</v>
      </c>
      <c r="H2187" t="s">
        <v>8786</v>
      </c>
      <c r="I2187" t="s">
        <v>578</v>
      </c>
      <c r="J2187">
        <v>20</v>
      </c>
      <c r="K2187">
        <v>50</v>
      </c>
      <c r="L2187">
        <v>0</v>
      </c>
      <c r="M2187">
        <v>120</v>
      </c>
      <c r="N2187">
        <v>1</v>
      </c>
      <c r="O2187">
        <v>0</v>
      </c>
      <c r="P2187">
        <v>3</v>
      </c>
      <c r="Q2187" t="s">
        <v>60</v>
      </c>
      <c r="R2187">
        <v>55</v>
      </c>
      <c r="S2187">
        <v>4</v>
      </c>
      <c r="T2187" t="s">
        <v>262</v>
      </c>
      <c r="U2187" t="s">
        <v>36</v>
      </c>
      <c r="V2187" t="s">
        <v>853</v>
      </c>
      <c r="W2187" t="s">
        <v>38</v>
      </c>
      <c r="X2187" t="s">
        <v>38955</v>
      </c>
      <c r="AA2187" t="s">
        <v>8787</v>
      </c>
      <c r="AB2187" t="s">
        <v>8788</v>
      </c>
    </row>
    <row r="2188" spans="1:28" x14ac:dyDescent="0.3">
      <c r="A2188" s="6" t="b">
        <f t="shared" si="102"/>
        <v>0</v>
      </c>
      <c r="B2188" t="str">
        <f t="shared" si="103"/>
        <v>assasindagger</v>
      </c>
      <c r="C2188" s="10" t="str">
        <f t="shared" si="104"/>
        <v>assasin_dagger_</v>
      </c>
      <c r="D2188">
        <v>13033</v>
      </c>
      <c r="E2188" t="s">
        <v>24</v>
      </c>
      <c r="F2188" t="s">
        <v>582</v>
      </c>
      <c r="G2188" t="s">
        <v>26</v>
      </c>
      <c r="H2188" t="s">
        <v>577</v>
      </c>
      <c r="I2188" t="s">
        <v>578</v>
      </c>
      <c r="J2188">
        <v>20</v>
      </c>
      <c r="K2188">
        <v>60</v>
      </c>
      <c r="L2188">
        <v>0</v>
      </c>
      <c r="M2188">
        <v>140</v>
      </c>
      <c r="N2188">
        <v>1</v>
      </c>
      <c r="O2188">
        <v>0</v>
      </c>
      <c r="P2188">
        <v>1</v>
      </c>
      <c r="Q2188" t="s">
        <v>60</v>
      </c>
      <c r="R2188">
        <v>36</v>
      </c>
      <c r="S2188">
        <v>4</v>
      </c>
      <c r="T2188" t="s">
        <v>262</v>
      </c>
      <c r="U2188" t="s">
        <v>36</v>
      </c>
      <c r="V2188" t="s">
        <v>579</v>
      </c>
      <c r="W2188" t="s">
        <v>38</v>
      </c>
      <c r="X2188" t="s">
        <v>38096</v>
      </c>
      <c r="AA2188" t="s">
        <v>583</v>
      </c>
      <c r="AB2188" t="s">
        <v>584</v>
      </c>
    </row>
    <row r="2189" spans="1:28" x14ac:dyDescent="0.3">
      <c r="A2189" s="6" t="b">
        <f t="shared" si="102"/>
        <v>0</v>
      </c>
      <c r="B2189" t="str">
        <f t="shared" si="103"/>
        <v>bfdagger1</v>
      </c>
      <c r="C2189" s="10" t="str">
        <f t="shared" si="104"/>
        <v>bf_dagger1</v>
      </c>
      <c r="D2189">
        <v>13036</v>
      </c>
      <c r="E2189" t="s">
        <v>24</v>
      </c>
      <c r="F2189" t="s">
        <v>935</v>
      </c>
      <c r="G2189" t="s">
        <v>26</v>
      </c>
      <c r="H2189" t="s">
        <v>936</v>
      </c>
      <c r="I2189" t="s">
        <v>578</v>
      </c>
      <c r="J2189">
        <v>0</v>
      </c>
      <c r="K2189">
        <v>0</v>
      </c>
      <c r="L2189">
        <v>0</v>
      </c>
      <c r="M2189">
        <v>120</v>
      </c>
      <c r="N2189">
        <v>1</v>
      </c>
      <c r="O2189">
        <v>0</v>
      </c>
      <c r="P2189">
        <v>0</v>
      </c>
      <c r="Q2189" t="s">
        <v>60</v>
      </c>
      <c r="R2189">
        <v>80</v>
      </c>
      <c r="S2189">
        <v>3</v>
      </c>
      <c r="T2189" t="s">
        <v>262</v>
      </c>
      <c r="U2189" t="s">
        <v>36</v>
      </c>
      <c r="V2189" t="s">
        <v>937</v>
      </c>
      <c r="W2189" t="s">
        <v>38</v>
      </c>
      <c r="X2189" t="s">
        <v>39345</v>
      </c>
      <c r="AA2189" t="s">
        <v>938</v>
      </c>
      <c r="AB2189" t="s">
        <v>939</v>
      </c>
    </row>
    <row r="2190" spans="1:28" x14ac:dyDescent="0.3">
      <c r="A2190" s="6" t="b">
        <f t="shared" si="102"/>
        <v>0</v>
      </c>
      <c r="B2190" t="str">
        <f t="shared" si="103"/>
        <v>bfdagger2</v>
      </c>
      <c r="C2190" s="10" t="str">
        <f t="shared" si="104"/>
        <v>bf_dagger2</v>
      </c>
      <c r="D2190">
        <v>13037</v>
      </c>
      <c r="E2190" t="s">
        <v>24</v>
      </c>
      <c r="F2190" t="s">
        <v>940</v>
      </c>
      <c r="G2190" t="s">
        <v>26</v>
      </c>
      <c r="H2190" t="s">
        <v>941</v>
      </c>
      <c r="I2190" t="s">
        <v>578</v>
      </c>
      <c r="J2190">
        <v>0</v>
      </c>
      <c r="K2190">
        <v>0</v>
      </c>
      <c r="L2190">
        <v>0</v>
      </c>
      <c r="M2190">
        <v>120</v>
      </c>
      <c r="N2190">
        <v>1</v>
      </c>
      <c r="O2190">
        <v>0</v>
      </c>
      <c r="P2190">
        <v>0</v>
      </c>
      <c r="Q2190" t="s">
        <v>60</v>
      </c>
      <c r="R2190">
        <v>80</v>
      </c>
      <c r="S2190">
        <v>3</v>
      </c>
      <c r="T2190" t="s">
        <v>262</v>
      </c>
      <c r="U2190" t="s">
        <v>36</v>
      </c>
      <c r="V2190" t="s">
        <v>942</v>
      </c>
      <c r="W2190" t="s">
        <v>38</v>
      </c>
      <c r="X2190" t="s">
        <v>39346</v>
      </c>
      <c r="AA2190" t="s">
        <v>943</v>
      </c>
      <c r="AB2190" t="s">
        <v>944</v>
      </c>
    </row>
    <row r="2191" spans="1:28" x14ac:dyDescent="0.3">
      <c r="A2191" s="8" t="b">
        <f t="shared" si="102"/>
        <v>0</v>
      </c>
      <c r="B2191" t="str">
        <f t="shared" si="103"/>
        <v>daggerofhunter</v>
      </c>
      <c r="C2191" s="10" t="str">
        <f t="shared" si="104"/>
        <v>dagger_of_hunter</v>
      </c>
      <c r="D2191">
        <v>13038</v>
      </c>
      <c r="E2191" t="s">
        <v>24</v>
      </c>
      <c r="F2191" t="s">
        <v>2750</v>
      </c>
      <c r="G2191" t="s">
        <v>26</v>
      </c>
      <c r="H2191" t="s">
        <v>2751</v>
      </c>
      <c r="I2191" t="s">
        <v>578</v>
      </c>
      <c r="J2191" s="6">
        <v>20</v>
      </c>
      <c r="K2191">
        <v>70</v>
      </c>
      <c r="L2191">
        <v>0</v>
      </c>
      <c r="M2191">
        <v>120</v>
      </c>
      <c r="N2191">
        <v>1</v>
      </c>
      <c r="O2191">
        <v>0</v>
      </c>
      <c r="P2191">
        <v>3</v>
      </c>
      <c r="Q2191" t="s">
        <v>60</v>
      </c>
      <c r="R2191">
        <v>70</v>
      </c>
      <c r="S2191">
        <v>3</v>
      </c>
      <c r="T2191" t="s">
        <v>262</v>
      </c>
      <c r="U2191" t="s">
        <v>2752</v>
      </c>
      <c r="V2191" t="s">
        <v>2753</v>
      </c>
      <c r="W2191" t="s">
        <v>38</v>
      </c>
      <c r="X2191" s="8" t="s">
        <v>39278</v>
      </c>
      <c r="Y2191" s="93"/>
      <c r="Z2191" s="93"/>
      <c r="AA2191" t="s">
        <v>2754</v>
      </c>
      <c r="AB2191" t="s">
        <v>2755</v>
      </c>
    </row>
    <row r="2192" spans="1:28" x14ac:dyDescent="0.3">
      <c r="A2192" s="8" t="b">
        <f t="shared" si="102"/>
        <v>0</v>
      </c>
      <c r="B2192" t="str">
        <f t="shared" si="103"/>
        <v>bfpistol1</v>
      </c>
      <c r="C2192" s="10" t="str">
        <f t="shared" si="104"/>
        <v>bf_pistol1</v>
      </c>
      <c r="D2192">
        <v>13108</v>
      </c>
      <c r="E2192" t="s">
        <v>24</v>
      </c>
      <c r="F2192" t="s">
        <v>1005</v>
      </c>
      <c r="G2192" t="s">
        <v>26</v>
      </c>
      <c r="H2192" t="s">
        <v>1006</v>
      </c>
      <c r="I2192" t="s">
        <v>1007</v>
      </c>
      <c r="J2192">
        <v>0</v>
      </c>
      <c r="K2192">
        <v>0</v>
      </c>
      <c r="L2192">
        <v>0</v>
      </c>
      <c r="M2192">
        <v>70</v>
      </c>
      <c r="N2192">
        <v>12</v>
      </c>
      <c r="O2192">
        <v>0</v>
      </c>
      <c r="P2192">
        <v>0</v>
      </c>
      <c r="Q2192" t="s">
        <v>60</v>
      </c>
      <c r="R2192">
        <v>80</v>
      </c>
      <c r="S2192">
        <v>3</v>
      </c>
      <c r="T2192" t="s">
        <v>166</v>
      </c>
      <c r="U2192" t="s">
        <v>36</v>
      </c>
      <c r="V2192" t="s">
        <v>429</v>
      </c>
      <c r="W2192" t="s">
        <v>38</v>
      </c>
      <c r="X2192" s="8" t="s">
        <v>39279</v>
      </c>
      <c r="Y2192" s="93"/>
      <c r="Z2192" s="93"/>
      <c r="AA2192" t="s">
        <v>1008</v>
      </c>
      <c r="AB2192" t="s">
        <v>1009</v>
      </c>
    </row>
    <row r="2193" spans="1:28" x14ac:dyDescent="0.3">
      <c r="A2193" s="8" t="b">
        <f t="shared" si="102"/>
        <v>0</v>
      </c>
      <c r="B2193" t="str">
        <f t="shared" si="103"/>
        <v>branch</v>
      </c>
      <c r="C2193" s="10" t="str">
        <f t="shared" si="104"/>
        <v>branch</v>
      </c>
      <c r="D2193">
        <v>13150</v>
      </c>
      <c r="E2193" t="s">
        <v>24</v>
      </c>
      <c r="F2193" t="s">
        <v>1549</v>
      </c>
      <c r="G2193" t="s">
        <v>26</v>
      </c>
      <c r="H2193" t="s">
        <v>1549</v>
      </c>
      <c r="I2193" t="s">
        <v>1016</v>
      </c>
      <c r="J2193" s="1">
        <v>3000</v>
      </c>
      <c r="K2193">
        <v>50</v>
      </c>
      <c r="L2193">
        <v>0</v>
      </c>
      <c r="M2193">
        <v>50</v>
      </c>
      <c r="N2193">
        <v>16</v>
      </c>
      <c r="O2193">
        <v>0</v>
      </c>
      <c r="P2193">
        <v>3</v>
      </c>
      <c r="Q2193" t="s">
        <v>60</v>
      </c>
      <c r="R2193">
        <v>1</v>
      </c>
      <c r="S2193">
        <v>1</v>
      </c>
      <c r="T2193" t="s">
        <v>166</v>
      </c>
      <c r="U2193" t="s">
        <v>36</v>
      </c>
      <c r="V2193" t="s">
        <v>429</v>
      </c>
      <c r="W2193" t="s">
        <v>38</v>
      </c>
      <c r="X2193" s="8"/>
      <c r="Y2193" s="93"/>
      <c r="Z2193" s="93"/>
      <c r="AA2193" t="s">
        <v>1550</v>
      </c>
      <c r="AB2193" t="s">
        <v>1551</v>
      </c>
    </row>
    <row r="2194" spans="1:28" x14ac:dyDescent="0.3">
      <c r="A2194" s="8" t="b">
        <f t="shared" si="102"/>
        <v>0</v>
      </c>
      <c r="B2194" t="str">
        <f t="shared" si="103"/>
        <v>rollingstone</v>
      </c>
      <c r="C2194" s="10" t="str">
        <f t="shared" si="104"/>
        <v>rolling_stone</v>
      </c>
      <c r="D2194">
        <v>13154</v>
      </c>
      <c r="E2194" t="s">
        <v>24</v>
      </c>
      <c r="F2194" t="s">
        <v>8490</v>
      </c>
      <c r="G2194" t="s">
        <v>26</v>
      </c>
      <c r="H2194" t="s">
        <v>8491</v>
      </c>
      <c r="I2194" t="s">
        <v>1021</v>
      </c>
      <c r="J2194" s="1">
        <v>12000</v>
      </c>
      <c r="K2194">
        <v>90</v>
      </c>
      <c r="L2194">
        <v>0</v>
      </c>
      <c r="M2194">
        <v>135</v>
      </c>
      <c r="N2194">
        <v>6</v>
      </c>
      <c r="O2194">
        <v>0</v>
      </c>
      <c r="P2194">
        <v>1</v>
      </c>
      <c r="Q2194" t="s">
        <v>60</v>
      </c>
      <c r="R2194">
        <v>14</v>
      </c>
      <c r="S2194">
        <v>1</v>
      </c>
      <c r="T2194" t="s">
        <v>166</v>
      </c>
      <c r="U2194" t="s">
        <v>36</v>
      </c>
      <c r="V2194" t="s">
        <v>429</v>
      </c>
      <c r="W2194" t="s">
        <v>38</v>
      </c>
      <c r="X2194" s="8" t="s">
        <v>38956</v>
      </c>
      <c r="Y2194" s="93"/>
      <c r="Z2194" s="93"/>
      <c r="AA2194" t="s">
        <v>8492</v>
      </c>
      <c r="AB2194" t="s">
        <v>8493</v>
      </c>
    </row>
    <row r="2195" spans="1:28" x14ac:dyDescent="0.3">
      <c r="A2195" s="8" t="b">
        <f t="shared" si="102"/>
        <v>0</v>
      </c>
      <c r="B2195" t="str">
        <f t="shared" si="103"/>
        <v>blackrose</v>
      </c>
      <c r="C2195" s="10" t="str">
        <f t="shared" si="104"/>
        <v>black_rose</v>
      </c>
      <c r="D2195">
        <v>13155</v>
      </c>
      <c r="E2195" t="s">
        <v>24</v>
      </c>
      <c r="F2195" t="s">
        <v>1205</v>
      </c>
      <c r="G2195" t="s">
        <v>26</v>
      </c>
      <c r="H2195" t="s">
        <v>1206</v>
      </c>
      <c r="I2195" t="s">
        <v>1021</v>
      </c>
      <c r="J2195" s="1">
        <v>32000</v>
      </c>
      <c r="K2195">
        <v>90</v>
      </c>
      <c r="L2195">
        <v>0</v>
      </c>
      <c r="M2195">
        <v>180</v>
      </c>
      <c r="N2195">
        <v>6</v>
      </c>
      <c r="O2195">
        <v>0</v>
      </c>
      <c r="P2195">
        <v>1</v>
      </c>
      <c r="Q2195" t="s">
        <v>60</v>
      </c>
      <c r="R2195">
        <v>35</v>
      </c>
      <c r="S2195">
        <v>2</v>
      </c>
      <c r="T2195" t="s">
        <v>166</v>
      </c>
      <c r="U2195" t="s">
        <v>36</v>
      </c>
      <c r="V2195" t="s">
        <v>429</v>
      </c>
      <c r="W2195" t="s">
        <v>38</v>
      </c>
      <c r="X2195" s="8" t="s">
        <v>38956</v>
      </c>
      <c r="Y2195" s="93"/>
      <c r="Z2195" s="93"/>
      <c r="AA2195" t="s">
        <v>1207</v>
      </c>
      <c r="AB2195" t="s">
        <v>1208</v>
      </c>
    </row>
    <row r="2196" spans="1:28" x14ac:dyDescent="0.3">
      <c r="A2196" s="8" t="b">
        <f t="shared" si="102"/>
        <v>0</v>
      </c>
      <c r="B2196" t="str">
        <f t="shared" si="103"/>
        <v>leveractionrifle</v>
      </c>
      <c r="C2196" s="10" t="str">
        <f t="shared" si="104"/>
        <v>lever_action_rifle</v>
      </c>
      <c r="D2196">
        <v>13170</v>
      </c>
      <c r="E2196" t="s">
        <v>24</v>
      </c>
      <c r="F2196" t="s">
        <v>6048</v>
      </c>
      <c r="G2196" t="s">
        <v>26</v>
      </c>
      <c r="H2196" t="s">
        <v>6049</v>
      </c>
      <c r="I2196" t="s">
        <v>1016</v>
      </c>
      <c r="J2196" s="6">
        <v>20</v>
      </c>
      <c r="K2196">
        <v>77</v>
      </c>
      <c r="L2196">
        <v>0</v>
      </c>
      <c r="M2196">
        <v>138</v>
      </c>
      <c r="N2196">
        <v>16</v>
      </c>
      <c r="O2196">
        <v>0</v>
      </c>
      <c r="P2196">
        <v>2</v>
      </c>
      <c r="Q2196" t="s">
        <v>60</v>
      </c>
      <c r="R2196">
        <v>70</v>
      </c>
      <c r="S2196">
        <v>3</v>
      </c>
      <c r="T2196" t="s">
        <v>166</v>
      </c>
      <c r="U2196" t="s">
        <v>36</v>
      </c>
      <c r="V2196" t="s">
        <v>429</v>
      </c>
      <c r="W2196" t="s">
        <v>38</v>
      </c>
      <c r="X2196" s="8" t="s">
        <v>38957</v>
      </c>
      <c r="Y2196" s="93"/>
      <c r="Z2196" s="93"/>
      <c r="AA2196" t="s">
        <v>6050</v>
      </c>
      <c r="AB2196" t="s">
        <v>6051</v>
      </c>
    </row>
    <row r="2197" spans="1:28" x14ac:dyDescent="0.3">
      <c r="A2197" s="8" t="b">
        <f t="shared" si="102"/>
        <v>0</v>
      </c>
      <c r="B2197" t="str">
        <f t="shared" si="103"/>
        <v>bfrifle1</v>
      </c>
      <c r="C2197" s="10" t="str">
        <f t="shared" si="104"/>
        <v>bf_rifle1</v>
      </c>
      <c r="D2197">
        <v>13171</v>
      </c>
      <c r="E2197" t="s">
        <v>24</v>
      </c>
      <c r="F2197" t="s">
        <v>1014</v>
      </c>
      <c r="G2197" t="s">
        <v>26</v>
      </c>
      <c r="H2197" t="s">
        <v>1015</v>
      </c>
      <c r="I2197" t="s">
        <v>1016</v>
      </c>
      <c r="J2197" s="6">
        <v>0</v>
      </c>
      <c r="K2197">
        <v>0</v>
      </c>
      <c r="L2197">
        <v>0</v>
      </c>
      <c r="M2197">
        <v>50</v>
      </c>
      <c r="N2197">
        <v>9</v>
      </c>
      <c r="O2197">
        <v>0</v>
      </c>
      <c r="P2197">
        <v>0</v>
      </c>
      <c r="Q2197" t="s">
        <v>60</v>
      </c>
      <c r="R2197">
        <v>80</v>
      </c>
      <c r="S2197">
        <v>3</v>
      </c>
      <c r="T2197" t="s">
        <v>166</v>
      </c>
      <c r="U2197" t="s">
        <v>36</v>
      </c>
      <c r="V2197" t="s">
        <v>429</v>
      </c>
      <c r="W2197" t="s">
        <v>38</v>
      </c>
      <c r="X2197" s="8" t="s">
        <v>39280</v>
      </c>
      <c r="Y2197" s="93"/>
      <c r="Z2197" s="93"/>
      <c r="AA2197" t="s">
        <v>1017</v>
      </c>
      <c r="AB2197" t="s">
        <v>1018</v>
      </c>
    </row>
    <row r="2198" spans="1:28" x14ac:dyDescent="0.3">
      <c r="A2198" s="8" t="b">
        <f t="shared" si="102"/>
        <v>0</v>
      </c>
      <c r="B2198" t="str">
        <f t="shared" si="103"/>
        <v>bfgatlinggun1</v>
      </c>
      <c r="C2198" s="10" t="str">
        <f t="shared" si="104"/>
        <v>bf_gatling_gun1</v>
      </c>
      <c r="D2198">
        <v>13172</v>
      </c>
      <c r="E2198" t="s">
        <v>24</v>
      </c>
      <c r="F2198" t="s">
        <v>945</v>
      </c>
      <c r="G2198" t="s">
        <v>26</v>
      </c>
      <c r="H2198" t="s">
        <v>946</v>
      </c>
      <c r="I2198" t="s">
        <v>947</v>
      </c>
      <c r="J2198" s="6">
        <v>0</v>
      </c>
      <c r="K2198">
        <v>0</v>
      </c>
      <c r="L2198">
        <v>0</v>
      </c>
      <c r="M2198">
        <v>80</v>
      </c>
      <c r="N2198">
        <v>9</v>
      </c>
      <c r="O2198">
        <v>0</v>
      </c>
      <c r="P2198">
        <v>0</v>
      </c>
      <c r="Q2198" t="s">
        <v>60</v>
      </c>
      <c r="R2198">
        <v>80</v>
      </c>
      <c r="S2198">
        <v>3</v>
      </c>
      <c r="T2198" t="s">
        <v>166</v>
      </c>
      <c r="U2198" t="s">
        <v>36</v>
      </c>
      <c r="V2198" t="s">
        <v>429</v>
      </c>
      <c r="W2198" t="s">
        <v>38</v>
      </c>
      <c r="X2198" s="8" t="s">
        <v>39281</v>
      </c>
      <c r="Y2198" s="93"/>
      <c r="Z2198" s="93"/>
      <c r="AA2198" t="s">
        <v>948</v>
      </c>
      <c r="AB2198" t="s">
        <v>949</v>
      </c>
    </row>
    <row r="2199" spans="1:28" x14ac:dyDescent="0.3">
      <c r="A2199" s="8" t="b">
        <f t="shared" si="102"/>
        <v>0</v>
      </c>
      <c r="B2199" t="str">
        <f t="shared" si="103"/>
        <v>bfshotgun1</v>
      </c>
      <c r="C2199" s="10" t="str">
        <f t="shared" si="104"/>
        <v>bf_shotgun1</v>
      </c>
      <c r="D2199">
        <v>13173</v>
      </c>
      <c r="E2199" t="s">
        <v>24</v>
      </c>
      <c r="F2199" t="s">
        <v>1019</v>
      </c>
      <c r="G2199" t="s">
        <v>26</v>
      </c>
      <c r="H2199" t="s">
        <v>1020</v>
      </c>
      <c r="I2199" t="s">
        <v>1021</v>
      </c>
      <c r="J2199" s="6">
        <v>0</v>
      </c>
      <c r="K2199">
        <v>0</v>
      </c>
      <c r="L2199">
        <v>0</v>
      </c>
      <c r="M2199">
        <v>100</v>
      </c>
      <c r="N2199">
        <v>9</v>
      </c>
      <c r="O2199">
        <v>0</v>
      </c>
      <c r="P2199">
        <v>0</v>
      </c>
      <c r="Q2199" t="s">
        <v>60</v>
      </c>
      <c r="R2199">
        <v>80</v>
      </c>
      <c r="S2199">
        <v>3</v>
      </c>
      <c r="T2199" t="s">
        <v>166</v>
      </c>
      <c r="U2199" t="s">
        <v>36</v>
      </c>
      <c r="V2199" t="s">
        <v>429</v>
      </c>
      <c r="W2199" t="s">
        <v>38</v>
      </c>
      <c r="X2199" s="8" t="s">
        <v>39282</v>
      </c>
      <c r="Y2199" s="93"/>
      <c r="Z2199" s="93"/>
      <c r="AA2199" t="s">
        <v>1022</v>
      </c>
      <c r="AB2199" t="s">
        <v>1023</v>
      </c>
    </row>
    <row r="2200" spans="1:28" x14ac:dyDescent="0.3">
      <c r="A2200" s="8" t="b">
        <f t="shared" si="102"/>
        <v>0</v>
      </c>
      <c r="B2200" t="str">
        <f t="shared" si="103"/>
        <v>bflauncher1</v>
      </c>
      <c r="C2200" s="10" t="str">
        <f t="shared" si="104"/>
        <v>bf_launcher1</v>
      </c>
      <c r="D2200">
        <v>13174</v>
      </c>
      <c r="E2200" t="s">
        <v>24</v>
      </c>
      <c r="F2200" t="s">
        <v>990</v>
      </c>
      <c r="G2200" t="s">
        <v>26</v>
      </c>
      <c r="H2200" t="s">
        <v>991</v>
      </c>
      <c r="I2200" t="s">
        <v>992</v>
      </c>
      <c r="J2200" s="6">
        <v>0</v>
      </c>
      <c r="K2200">
        <v>0</v>
      </c>
      <c r="L2200">
        <v>0</v>
      </c>
      <c r="M2200">
        <v>300</v>
      </c>
      <c r="N2200">
        <v>9</v>
      </c>
      <c r="O2200">
        <v>0</v>
      </c>
      <c r="P2200">
        <v>0</v>
      </c>
      <c r="Q2200" t="s">
        <v>60</v>
      </c>
      <c r="R2200">
        <v>80</v>
      </c>
      <c r="S2200">
        <v>3</v>
      </c>
      <c r="T2200" t="s">
        <v>166</v>
      </c>
      <c r="U2200" t="s">
        <v>36</v>
      </c>
      <c r="V2200" t="s">
        <v>429</v>
      </c>
      <c r="W2200" t="s">
        <v>38</v>
      </c>
      <c r="X2200" s="8" t="s">
        <v>39283</v>
      </c>
      <c r="Y2200" s="93"/>
      <c r="Z2200" s="93"/>
      <c r="AA2200" t="s">
        <v>993</v>
      </c>
      <c r="AB2200" t="s">
        <v>994</v>
      </c>
    </row>
    <row r="2201" spans="1:28" x14ac:dyDescent="0.3">
      <c r="A2201" s="6" t="b">
        <f t="shared" si="102"/>
        <v>0</v>
      </c>
      <c r="B2201" t="str">
        <f t="shared" si="103"/>
        <v>bullet</v>
      </c>
      <c r="C2201" s="10" t="str">
        <f t="shared" si="104"/>
        <v>bullet</v>
      </c>
      <c r="D2201">
        <v>13200</v>
      </c>
      <c r="E2201" t="s">
        <v>24</v>
      </c>
      <c r="F2201" t="s">
        <v>1706</v>
      </c>
      <c r="G2201" t="s">
        <v>26</v>
      </c>
      <c r="H2201" t="s">
        <v>1706</v>
      </c>
      <c r="I2201" t="s">
        <v>427</v>
      </c>
      <c r="J2201">
        <v>1</v>
      </c>
      <c r="K2201">
        <v>0.2</v>
      </c>
      <c r="L2201">
        <v>0</v>
      </c>
      <c r="M2201">
        <v>10</v>
      </c>
      <c r="N2201">
        <v>0</v>
      </c>
      <c r="O2201">
        <v>0</v>
      </c>
      <c r="P2201">
        <v>0</v>
      </c>
      <c r="Q2201" t="s">
        <v>24</v>
      </c>
      <c r="R2201">
        <v>1</v>
      </c>
      <c r="S2201">
        <v>0</v>
      </c>
      <c r="T2201" t="s">
        <v>428</v>
      </c>
      <c r="U2201" t="s">
        <v>36</v>
      </c>
      <c r="V2201" t="s">
        <v>429</v>
      </c>
      <c r="W2201" t="s">
        <v>38</v>
      </c>
      <c r="AA2201" t="s">
        <v>1707</v>
      </c>
      <c r="AB2201" t="s">
        <v>1708</v>
      </c>
    </row>
    <row r="2202" spans="1:28" x14ac:dyDescent="0.3">
      <c r="A2202" s="8" t="b">
        <f t="shared" si="102"/>
        <v>0</v>
      </c>
      <c r="B2202" t="str">
        <f t="shared" si="103"/>
        <v>silverbullet</v>
      </c>
      <c r="C2202" s="10" t="str">
        <f t="shared" si="104"/>
        <v>silver_bullet</v>
      </c>
      <c r="D2202">
        <v>13201</v>
      </c>
      <c r="E2202" t="s">
        <v>24</v>
      </c>
      <c r="F2202" t="s">
        <v>9064</v>
      </c>
      <c r="G2202" t="s">
        <v>26</v>
      </c>
      <c r="H2202" t="s">
        <v>9065</v>
      </c>
      <c r="I2202" t="s">
        <v>427</v>
      </c>
      <c r="J2202" s="6">
        <v>15</v>
      </c>
      <c r="K2202">
        <v>0.2</v>
      </c>
      <c r="L2202">
        <v>0</v>
      </c>
      <c r="M2202">
        <v>15</v>
      </c>
      <c r="N2202">
        <v>0</v>
      </c>
      <c r="O2202">
        <v>0</v>
      </c>
      <c r="P2202">
        <v>0</v>
      </c>
      <c r="Q2202" t="s">
        <v>24</v>
      </c>
      <c r="R2202">
        <v>1</v>
      </c>
      <c r="S2202">
        <v>0</v>
      </c>
      <c r="T2202" t="s">
        <v>428</v>
      </c>
      <c r="U2202" t="s">
        <v>36</v>
      </c>
      <c r="V2202" t="s">
        <v>429</v>
      </c>
      <c r="W2202" t="s">
        <v>38</v>
      </c>
      <c r="X2202" s="8" t="s">
        <v>38164</v>
      </c>
      <c r="Y2202" s="93" t="s">
        <v>39459</v>
      </c>
      <c r="Z2202" s="93"/>
      <c r="AA2202" t="s">
        <v>9066</v>
      </c>
      <c r="AB2202" t="s">
        <v>9067</v>
      </c>
    </row>
    <row r="2203" spans="1:28" x14ac:dyDescent="0.3">
      <c r="A2203" s="8" t="b">
        <f t="shared" si="102"/>
        <v>0</v>
      </c>
      <c r="B2203" t="str">
        <f t="shared" si="103"/>
        <v>shellofblood</v>
      </c>
      <c r="C2203" s="10" t="str">
        <f t="shared" si="104"/>
        <v>shell_of_blood</v>
      </c>
      <c r="D2203">
        <v>13202</v>
      </c>
      <c r="E2203" t="s">
        <v>24</v>
      </c>
      <c r="F2203" t="s">
        <v>8955</v>
      </c>
      <c r="G2203" t="s">
        <v>26</v>
      </c>
      <c r="H2203" t="s">
        <v>8956</v>
      </c>
      <c r="I2203" t="s">
        <v>427</v>
      </c>
      <c r="J2203" s="8">
        <v>30</v>
      </c>
      <c r="K2203">
        <v>0.2</v>
      </c>
      <c r="L2203">
        <v>0</v>
      </c>
      <c r="M2203">
        <v>30</v>
      </c>
      <c r="N2203">
        <v>0</v>
      </c>
      <c r="O2203">
        <v>0</v>
      </c>
      <c r="P2203">
        <v>0</v>
      </c>
      <c r="Q2203" t="s">
        <v>24</v>
      </c>
      <c r="R2203">
        <v>1</v>
      </c>
      <c r="S2203">
        <v>0</v>
      </c>
      <c r="T2203" t="s">
        <v>428</v>
      </c>
      <c r="U2203" t="s">
        <v>36</v>
      </c>
      <c r="V2203" t="s">
        <v>429</v>
      </c>
      <c r="W2203" t="s">
        <v>38</v>
      </c>
      <c r="X2203" s="8" t="s">
        <v>38958</v>
      </c>
      <c r="Y2203" s="93" t="s">
        <v>39460</v>
      </c>
      <c r="Z2203" s="93"/>
      <c r="AA2203" t="s">
        <v>8957</v>
      </c>
      <c r="AB2203" t="s">
        <v>8958</v>
      </c>
    </row>
    <row r="2204" spans="1:28" x14ac:dyDescent="0.3">
      <c r="A2204" s="8" t="b">
        <f t="shared" si="102"/>
        <v>0</v>
      </c>
      <c r="B2204" t="str">
        <f t="shared" si="103"/>
        <v>flaresphere</v>
      </c>
      <c r="C2204" s="10" t="str">
        <f t="shared" si="104"/>
        <v>flare_sphere</v>
      </c>
      <c r="D2204">
        <v>13203</v>
      </c>
      <c r="E2204" t="s">
        <v>24</v>
      </c>
      <c r="F2204" t="s">
        <v>4073</v>
      </c>
      <c r="G2204" t="s">
        <v>26</v>
      </c>
      <c r="H2204" t="s">
        <v>4074</v>
      </c>
      <c r="I2204" t="s">
        <v>1235</v>
      </c>
      <c r="J2204" s="8">
        <v>80</v>
      </c>
      <c r="K2204">
        <v>0.5</v>
      </c>
      <c r="L2204">
        <v>0</v>
      </c>
      <c r="M2204">
        <v>50</v>
      </c>
      <c r="N2204">
        <v>0</v>
      </c>
      <c r="O2204">
        <v>0</v>
      </c>
      <c r="P2204">
        <v>0</v>
      </c>
      <c r="Q2204" t="s">
        <v>24</v>
      </c>
      <c r="R2204">
        <v>1</v>
      </c>
      <c r="S2204">
        <v>0</v>
      </c>
      <c r="T2204" t="s">
        <v>428</v>
      </c>
      <c r="U2204" t="s">
        <v>36</v>
      </c>
      <c r="V2204" t="s">
        <v>429</v>
      </c>
      <c r="W2204" t="s">
        <v>38</v>
      </c>
      <c r="X2204" s="8" t="s">
        <v>38139</v>
      </c>
      <c r="Y2204" s="93" t="s">
        <v>39461</v>
      </c>
      <c r="Z2204" s="93"/>
      <c r="AA2204" t="s">
        <v>4075</v>
      </c>
      <c r="AB2204" t="s">
        <v>4076</v>
      </c>
    </row>
    <row r="2205" spans="1:28" x14ac:dyDescent="0.3">
      <c r="A2205" s="8" t="b">
        <f t="shared" si="102"/>
        <v>0</v>
      </c>
      <c r="B2205" t="str">
        <f t="shared" si="103"/>
        <v>lightingsphere</v>
      </c>
      <c r="C2205" s="10" t="str">
        <f t="shared" si="104"/>
        <v>lighting_sphere</v>
      </c>
      <c r="D2205">
        <v>13204</v>
      </c>
      <c r="E2205" t="s">
        <v>24</v>
      </c>
      <c r="F2205" t="s">
        <v>6094</v>
      </c>
      <c r="G2205" t="s">
        <v>26</v>
      </c>
      <c r="H2205" t="s">
        <v>6095</v>
      </c>
      <c r="I2205" t="s">
        <v>1235</v>
      </c>
      <c r="J2205" s="8">
        <v>80</v>
      </c>
      <c r="K2205">
        <v>0.5</v>
      </c>
      <c r="L2205">
        <v>0</v>
      </c>
      <c r="M2205">
        <v>50</v>
      </c>
      <c r="N2205">
        <v>0</v>
      </c>
      <c r="O2205">
        <v>0</v>
      </c>
      <c r="P2205">
        <v>0</v>
      </c>
      <c r="Q2205" t="s">
        <v>24</v>
      </c>
      <c r="R2205">
        <v>1</v>
      </c>
      <c r="S2205">
        <v>0</v>
      </c>
      <c r="T2205" t="s">
        <v>428</v>
      </c>
      <c r="U2205" t="s">
        <v>36</v>
      </c>
      <c r="V2205" t="s">
        <v>429</v>
      </c>
      <c r="W2205" t="s">
        <v>38</v>
      </c>
      <c r="X2205" s="8" t="s">
        <v>38140</v>
      </c>
      <c r="Y2205" s="93" t="s">
        <v>39462</v>
      </c>
      <c r="Z2205" s="93"/>
      <c r="AA2205" t="s">
        <v>6096</v>
      </c>
      <c r="AB2205" t="s">
        <v>6097</v>
      </c>
    </row>
    <row r="2206" spans="1:28" x14ac:dyDescent="0.3">
      <c r="A2206" s="8" t="b">
        <f t="shared" si="102"/>
        <v>0</v>
      </c>
      <c r="B2206" t="str">
        <f t="shared" si="103"/>
        <v>poisonsphere</v>
      </c>
      <c r="C2206" s="10" t="str">
        <f t="shared" si="104"/>
        <v>poison_sphere</v>
      </c>
      <c r="D2206">
        <v>13205</v>
      </c>
      <c r="E2206" t="s">
        <v>24</v>
      </c>
      <c r="F2206" t="s">
        <v>7788</v>
      </c>
      <c r="G2206" t="s">
        <v>26</v>
      </c>
      <c r="H2206" t="s">
        <v>7789</v>
      </c>
      <c r="I2206" t="s">
        <v>1235</v>
      </c>
      <c r="J2206" s="8">
        <v>80</v>
      </c>
      <c r="K2206">
        <v>0.5</v>
      </c>
      <c r="L2206">
        <v>0</v>
      </c>
      <c r="M2206">
        <v>50</v>
      </c>
      <c r="N2206">
        <v>0</v>
      </c>
      <c r="O2206">
        <v>0</v>
      </c>
      <c r="P2206">
        <v>0</v>
      </c>
      <c r="Q2206" t="s">
        <v>24</v>
      </c>
      <c r="R2206">
        <v>1</v>
      </c>
      <c r="S2206">
        <v>0</v>
      </c>
      <c r="T2206" t="s">
        <v>428</v>
      </c>
      <c r="U2206" t="s">
        <v>36</v>
      </c>
      <c r="V2206" t="s">
        <v>429</v>
      </c>
      <c r="W2206" t="s">
        <v>38</v>
      </c>
      <c r="X2206" s="8" t="s">
        <v>38959</v>
      </c>
      <c r="Y2206" s="93" t="s">
        <v>39463</v>
      </c>
      <c r="Z2206" s="93"/>
      <c r="AA2206" t="s">
        <v>7790</v>
      </c>
      <c r="AB2206" t="s">
        <v>7791</v>
      </c>
    </row>
    <row r="2207" spans="1:28" x14ac:dyDescent="0.3">
      <c r="A2207" s="8" t="b">
        <f t="shared" si="102"/>
        <v>0</v>
      </c>
      <c r="B2207" t="str">
        <f t="shared" si="103"/>
        <v>blindsphere</v>
      </c>
      <c r="C2207" s="10" t="str">
        <f t="shared" si="104"/>
        <v>blind_sphere</v>
      </c>
      <c r="D2207">
        <v>13206</v>
      </c>
      <c r="E2207" t="s">
        <v>24</v>
      </c>
      <c r="F2207" t="s">
        <v>1233</v>
      </c>
      <c r="G2207" t="s">
        <v>26</v>
      </c>
      <c r="H2207" t="s">
        <v>1234</v>
      </c>
      <c r="I2207" t="s">
        <v>1235</v>
      </c>
      <c r="J2207" s="8">
        <v>80</v>
      </c>
      <c r="K2207">
        <v>0.5</v>
      </c>
      <c r="L2207">
        <v>0</v>
      </c>
      <c r="M2207">
        <v>50</v>
      </c>
      <c r="N2207">
        <v>0</v>
      </c>
      <c r="O2207">
        <v>0</v>
      </c>
      <c r="P2207">
        <v>0</v>
      </c>
      <c r="Q2207" t="s">
        <v>24</v>
      </c>
      <c r="R2207">
        <v>1</v>
      </c>
      <c r="S2207">
        <v>0</v>
      </c>
      <c r="T2207" t="s">
        <v>428</v>
      </c>
      <c r="U2207" t="s">
        <v>36</v>
      </c>
      <c r="V2207" t="s">
        <v>429</v>
      </c>
      <c r="W2207" t="s">
        <v>38</v>
      </c>
      <c r="X2207" s="8" t="s">
        <v>38960</v>
      </c>
      <c r="Y2207" s="93" t="s">
        <v>39464</v>
      </c>
      <c r="Z2207" s="93"/>
      <c r="AA2207" t="s">
        <v>1236</v>
      </c>
      <c r="AB2207" t="s">
        <v>1237</v>
      </c>
    </row>
    <row r="2208" spans="1:28" x14ac:dyDescent="0.3">
      <c r="A2208" s="8" t="b">
        <f t="shared" si="102"/>
        <v>0</v>
      </c>
      <c r="B2208" t="str">
        <f t="shared" si="103"/>
        <v>freezingsphere</v>
      </c>
      <c r="C2208" s="10" t="str">
        <f t="shared" si="104"/>
        <v>freezing_sphere</v>
      </c>
      <c r="D2208">
        <v>13207</v>
      </c>
      <c r="E2208" t="s">
        <v>24</v>
      </c>
      <c r="F2208" t="s">
        <v>4206</v>
      </c>
      <c r="G2208" t="s">
        <v>26</v>
      </c>
      <c r="H2208" t="s">
        <v>4207</v>
      </c>
      <c r="I2208" t="s">
        <v>1235</v>
      </c>
      <c r="J2208" s="93">
        <v>80</v>
      </c>
      <c r="K2208">
        <v>0.5</v>
      </c>
      <c r="L2208">
        <v>0</v>
      </c>
      <c r="M2208">
        <v>50</v>
      </c>
      <c r="N2208">
        <v>0</v>
      </c>
      <c r="O2208">
        <v>0</v>
      </c>
      <c r="P2208">
        <v>0</v>
      </c>
      <c r="Q2208" t="s">
        <v>24</v>
      </c>
      <c r="R2208">
        <v>1</v>
      </c>
      <c r="S2208">
        <v>0</v>
      </c>
      <c r="T2208" t="s">
        <v>428</v>
      </c>
      <c r="U2208" t="s">
        <v>36</v>
      </c>
      <c r="V2208" t="s">
        <v>429</v>
      </c>
      <c r="W2208" t="s">
        <v>38</v>
      </c>
      <c r="X2208" s="8" t="s">
        <v>38100</v>
      </c>
      <c r="Y2208" s="93" t="s">
        <v>39465</v>
      </c>
      <c r="Z2208" s="93"/>
      <c r="AA2208" t="s">
        <v>4208</v>
      </c>
      <c r="AB2208" t="s">
        <v>4209</v>
      </c>
    </row>
    <row r="2209" spans="1:28" x14ac:dyDescent="0.3">
      <c r="A2209" s="8" t="b">
        <f t="shared" si="102"/>
        <v>0</v>
      </c>
      <c r="B2209" t="str">
        <f t="shared" si="103"/>
        <v>shuriken</v>
      </c>
      <c r="C2209" s="10" t="str">
        <f t="shared" si="104"/>
        <v>shuriken</v>
      </c>
      <c r="D2209">
        <v>13250</v>
      </c>
      <c r="E2209" t="s">
        <v>24</v>
      </c>
      <c r="F2209" t="s">
        <v>9021</v>
      </c>
      <c r="G2209" t="s">
        <v>26</v>
      </c>
      <c r="H2209" t="s">
        <v>9021</v>
      </c>
      <c r="I2209" t="s">
        <v>4087</v>
      </c>
      <c r="J2209" s="8">
        <v>4</v>
      </c>
      <c r="K2209">
        <v>0.5</v>
      </c>
      <c r="L2209">
        <v>0</v>
      </c>
      <c r="M2209">
        <v>10</v>
      </c>
      <c r="N2209">
        <v>0</v>
      </c>
      <c r="O2209">
        <v>0</v>
      </c>
      <c r="P2209">
        <v>0</v>
      </c>
      <c r="Q2209" t="s">
        <v>24</v>
      </c>
      <c r="R2209">
        <v>1</v>
      </c>
      <c r="S2209">
        <v>0</v>
      </c>
      <c r="T2209" t="s">
        <v>428</v>
      </c>
      <c r="U2209" t="s">
        <v>36</v>
      </c>
      <c r="V2209" t="s">
        <v>537</v>
      </c>
      <c r="W2209" t="s">
        <v>38</v>
      </c>
      <c r="X2209" s="8"/>
      <c r="Y2209" s="93"/>
      <c r="Z2209" s="93"/>
      <c r="AA2209" t="s">
        <v>9022</v>
      </c>
      <c r="AB2209" t="s">
        <v>9023</v>
      </c>
    </row>
    <row r="2210" spans="1:28" x14ac:dyDescent="0.3">
      <c r="A2210" s="8" t="b">
        <f t="shared" si="102"/>
        <v>0</v>
      </c>
      <c r="B2210" t="str">
        <f t="shared" si="103"/>
        <v>nimbusshuriken</v>
      </c>
      <c r="C2210" s="10" t="str">
        <f t="shared" si="104"/>
        <v>nimbus_shuriken</v>
      </c>
      <c r="D2210">
        <v>13251</v>
      </c>
      <c r="E2210" t="s">
        <v>24</v>
      </c>
      <c r="F2210" t="s">
        <v>7079</v>
      </c>
      <c r="G2210" t="s">
        <v>26</v>
      </c>
      <c r="H2210" t="s">
        <v>7080</v>
      </c>
      <c r="I2210" t="s">
        <v>4087</v>
      </c>
      <c r="J2210" s="8">
        <v>10</v>
      </c>
      <c r="K2210">
        <v>0.5</v>
      </c>
      <c r="L2210">
        <v>0</v>
      </c>
      <c r="M2210">
        <v>30</v>
      </c>
      <c r="N2210">
        <v>0</v>
      </c>
      <c r="O2210">
        <v>0</v>
      </c>
      <c r="P2210">
        <v>0</v>
      </c>
      <c r="Q2210" t="s">
        <v>24</v>
      </c>
      <c r="R2210">
        <v>20</v>
      </c>
      <c r="S2210">
        <v>0</v>
      </c>
      <c r="T2210" t="s">
        <v>428</v>
      </c>
      <c r="U2210" t="s">
        <v>36</v>
      </c>
      <c r="V2210" t="s">
        <v>537</v>
      </c>
      <c r="W2210" t="s">
        <v>38</v>
      </c>
      <c r="X2210" s="8"/>
      <c r="Y2210" s="93"/>
      <c r="Z2210" s="93"/>
      <c r="AA2210" t="s">
        <v>7081</v>
      </c>
      <c r="AB2210" t="s">
        <v>7082</v>
      </c>
    </row>
    <row r="2211" spans="1:28" x14ac:dyDescent="0.3">
      <c r="A2211" s="8" t="b">
        <f t="shared" si="102"/>
        <v>0</v>
      </c>
      <c r="B2211" t="str">
        <f t="shared" si="103"/>
        <v>flashshuriken</v>
      </c>
      <c r="C2211" s="10" t="str">
        <f t="shared" si="104"/>
        <v>flash_shuriken</v>
      </c>
      <c r="D2211">
        <v>13252</v>
      </c>
      <c r="E2211" t="s">
        <v>24</v>
      </c>
      <c r="F2211" t="s">
        <v>4085</v>
      </c>
      <c r="G2211" t="s">
        <v>26</v>
      </c>
      <c r="H2211" t="s">
        <v>4086</v>
      </c>
      <c r="I2211" t="s">
        <v>4087</v>
      </c>
      <c r="J2211" s="6">
        <v>20</v>
      </c>
      <c r="K2211">
        <v>0.5</v>
      </c>
      <c r="L2211" s="8">
        <v>0</v>
      </c>
      <c r="M2211">
        <v>45</v>
      </c>
      <c r="N2211">
        <v>0</v>
      </c>
      <c r="O2211">
        <v>0</v>
      </c>
      <c r="P2211">
        <v>0</v>
      </c>
      <c r="Q2211" t="s">
        <v>24</v>
      </c>
      <c r="R2211">
        <v>40</v>
      </c>
      <c r="S2211">
        <v>0</v>
      </c>
      <c r="T2211" t="s">
        <v>428</v>
      </c>
      <c r="U2211" t="s">
        <v>36</v>
      </c>
      <c r="V2211" t="s">
        <v>537</v>
      </c>
      <c r="W2211" t="s">
        <v>38</v>
      </c>
      <c r="X2211" s="8"/>
      <c r="Y2211" s="93"/>
      <c r="Z2211" s="93"/>
      <c r="AA2211" t="s">
        <v>4088</v>
      </c>
      <c r="AB2211" t="s">
        <v>4089</v>
      </c>
    </row>
    <row r="2212" spans="1:28" x14ac:dyDescent="0.3">
      <c r="A2212" s="8" t="b">
        <f t="shared" si="102"/>
        <v>0</v>
      </c>
      <c r="B2212" t="str">
        <f t="shared" si="103"/>
        <v>sharpleafshuriken</v>
      </c>
      <c r="C2212" s="10" t="str">
        <f t="shared" si="104"/>
        <v>sharp_leaf_shuriken</v>
      </c>
      <c r="D2212">
        <v>13253</v>
      </c>
      <c r="E2212" t="s">
        <v>24</v>
      </c>
      <c r="F2212" t="s">
        <v>8932</v>
      </c>
      <c r="G2212" t="s">
        <v>26</v>
      </c>
      <c r="H2212" t="s">
        <v>8933</v>
      </c>
      <c r="I2212" t="s">
        <v>4087</v>
      </c>
      <c r="J2212" s="8">
        <v>40</v>
      </c>
      <c r="K2212">
        <v>0.5</v>
      </c>
      <c r="L2212">
        <v>0</v>
      </c>
      <c r="M2212">
        <v>70</v>
      </c>
      <c r="N2212">
        <v>0</v>
      </c>
      <c r="O2212">
        <v>0</v>
      </c>
      <c r="P2212">
        <v>0</v>
      </c>
      <c r="Q2212" t="s">
        <v>24</v>
      </c>
      <c r="R2212">
        <v>60</v>
      </c>
      <c r="S2212">
        <v>0</v>
      </c>
      <c r="T2212" t="s">
        <v>428</v>
      </c>
      <c r="U2212" t="s">
        <v>36</v>
      </c>
      <c r="V2212" t="s">
        <v>537</v>
      </c>
      <c r="W2212" t="s">
        <v>38</v>
      </c>
      <c r="X2212" s="8"/>
      <c r="Y2212" s="93"/>
      <c r="Z2212" s="93"/>
      <c r="AA2212" t="s">
        <v>8934</v>
      </c>
      <c r="AB2212" t="s">
        <v>8935</v>
      </c>
    </row>
    <row r="2213" spans="1:28" x14ac:dyDescent="0.3">
      <c r="A2213" s="8" t="b">
        <f t="shared" si="102"/>
        <v>0</v>
      </c>
      <c r="B2213" t="str">
        <f t="shared" si="103"/>
        <v>thornneedleshuriken</v>
      </c>
      <c r="C2213" s="10" t="str">
        <f t="shared" si="104"/>
        <v>thorn_needle_shuriken</v>
      </c>
      <c r="D2213">
        <v>13254</v>
      </c>
      <c r="E2213" t="s">
        <v>24</v>
      </c>
      <c r="F2213" t="s">
        <v>10002</v>
      </c>
      <c r="G2213" t="s">
        <v>26</v>
      </c>
      <c r="H2213" t="s">
        <v>10003</v>
      </c>
      <c r="I2213" t="s">
        <v>4087</v>
      </c>
      <c r="J2213" s="8">
        <v>100</v>
      </c>
      <c r="K2213">
        <v>0.5</v>
      </c>
      <c r="L2213">
        <v>0</v>
      </c>
      <c r="M2213">
        <v>100</v>
      </c>
      <c r="N2213">
        <v>0</v>
      </c>
      <c r="O2213">
        <v>0</v>
      </c>
      <c r="P2213">
        <v>0</v>
      </c>
      <c r="Q2213" t="s">
        <v>24</v>
      </c>
      <c r="R2213">
        <v>80</v>
      </c>
      <c r="S2213">
        <v>0</v>
      </c>
      <c r="T2213" t="s">
        <v>428</v>
      </c>
      <c r="U2213" t="s">
        <v>36</v>
      </c>
      <c r="V2213" t="s">
        <v>537</v>
      </c>
      <c r="W2213" t="s">
        <v>38</v>
      </c>
      <c r="X2213" s="8"/>
      <c r="Y2213" s="93"/>
      <c r="Z2213" s="93"/>
      <c r="AA2213" t="s">
        <v>10004</v>
      </c>
      <c r="AB2213" t="s">
        <v>10005</v>
      </c>
    </row>
    <row r="2214" spans="1:28" x14ac:dyDescent="0.3">
      <c r="A2214" s="8" t="b">
        <f t="shared" si="102"/>
        <v>0</v>
      </c>
      <c r="B2214" t="str">
        <f t="shared" si="103"/>
        <v>kunaioficicle</v>
      </c>
      <c r="C2214" s="10" t="str">
        <f t="shared" si="104"/>
        <v>kunai_of_icicle</v>
      </c>
      <c r="D2214">
        <v>13255</v>
      </c>
      <c r="E2214" t="s">
        <v>24</v>
      </c>
      <c r="F2214" t="s">
        <v>5912</v>
      </c>
      <c r="G2214" t="s">
        <v>26</v>
      </c>
      <c r="H2214" t="s">
        <v>5913</v>
      </c>
      <c r="I2214" t="s">
        <v>5897</v>
      </c>
      <c r="J2214" s="8">
        <v>10</v>
      </c>
      <c r="K2214">
        <v>2</v>
      </c>
      <c r="L2214">
        <v>0</v>
      </c>
      <c r="M2214">
        <v>30</v>
      </c>
      <c r="N2214">
        <v>0</v>
      </c>
      <c r="O2214">
        <v>0</v>
      </c>
      <c r="P2214">
        <v>0</v>
      </c>
      <c r="Q2214" t="s">
        <v>24</v>
      </c>
      <c r="R2214">
        <v>1</v>
      </c>
      <c r="S2214">
        <v>0</v>
      </c>
      <c r="T2214" t="s">
        <v>428</v>
      </c>
      <c r="U2214" t="s">
        <v>36</v>
      </c>
      <c r="V2214" t="s">
        <v>537</v>
      </c>
      <c r="W2214" t="s">
        <v>38</v>
      </c>
      <c r="X2214" s="8" t="s">
        <v>38100</v>
      </c>
      <c r="Y2214" s="93"/>
      <c r="Z2214" s="93"/>
      <c r="AA2214" t="s">
        <v>5914</v>
      </c>
      <c r="AB2214" t="s">
        <v>5915</v>
      </c>
    </row>
    <row r="2215" spans="1:28" x14ac:dyDescent="0.3">
      <c r="A2215" s="8" t="b">
        <f t="shared" si="102"/>
        <v>0</v>
      </c>
      <c r="B2215" t="str">
        <f t="shared" si="103"/>
        <v>kunaiofblacksoil</v>
      </c>
      <c r="C2215" s="10" t="str">
        <f t="shared" si="104"/>
        <v>kunai_of_black_soil</v>
      </c>
      <c r="D2215">
        <v>13256</v>
      </c>
      <c r="E2215" t="s">
        <v>24</v>
      </c>
      <c r="F2215" t="s">
        <v>5895</v>
      </c>
      <c r="G2215" t="s">
        <v>26</v>
      </c>
      <c r="H2215" t="s">
        <v>5896</v>
      </c>
      <c r="I2215" t="s">
        <v>5897</v>
      </c>
      <c r="J2215" s="8">
        <v>10</v>
      </c>
      <c r="K2215">
        <v>2</v>
      </c>
      <c r="L2215">
        <v>0</v>
      </c>
      <c r="M2215">
        <v>30</v>
      </c>
      <c r="N2215">
        <v>0</v>
      </c>
      <c r="O2215">
        <v>0</v>
      </c>
      <c r="P2215">
        <v>0</v>
      </c>
      <c r="Q2215" t="s">
        <v>24</v>
      </c>
      <c r="R2215">
        <v>1</v>
      </c>
      <c r="S2215">
        <v>0</v>
      </c>
      <c r="T2215" t="s">
        <v>428</v>
      </c>
      <c r="U2215" t="s">
        <v>36</v>
      </c>
      <c r="V2215" t="s">
        <v>537</v>
      </c>
      <c r="W2215" t="s">
        <v>38</v>
      </c>
      <c r="X2215" s="8" t="s">
        <v>38138</v>
      </c>
      <c r="Y2215" s="93"/>
      <c r="Z2215" s="93"/>
      <c r="AA2215" t="s">
        <v>5898</v>
      </c>
      <c r="AB2215" t="s">
        <v>5899</v>
      </c>
    </row>
    <row r="2216" spans="1:28" x14ac:dyDescent="0.3">
      <c r="A2216" s="8" t="b">
        <f t="shared" si="102"/>
        <v>0</v>
      </c>
      <c r="B2216" t="str">
        <f t="shared" si="103"/>
        <v>kunaioffuriouswind</v>
      </c>
      <c r="C2216" s="10" t="str">
        <f t="shared" si="104"/>
        <v>kunai_of_furious_wind</v>
      </c>
      <c r="D2216">
        <v>13257</v>
      </c>
      <c r="E2216" t="s">
        <v>24</v>
      </c>
      <c r="F2216" t="s">
        <v>5908</v>
      </c>
      <c r="G2216" t="s">
        <v>26</v>
      </c>
      <c r="H2216" t="s">
        <v>5909</v>
      </c>
      <c r="I2216" t="s">
        <v>5897</v>
      </c>
      <c r="J2216" s="93">
        <v>10</v>
      </c>
      <c r="K2216">
        <v>2</v>
      </c>
      <c r="L2216">
        <v>0</v>
      </c>
      <c r="M2216">
        <v>30</v>
      </c>
      <c r="N2216">
        <v>0</v>
      </c>
      <c r="O2216">
        <v>0</v>
      </c>
      <c r="P2216">
        <v>0</v>
      </c>
      <c r="Q2216" t="s">
        <v>24</v>
      </c>
      <c r="R2216">
        <v>1</v>
      </c>
      <c r="S2216">
        <v>0</v>
      </c>
      <c r="T2216" t="s">
        <v>428</v>
      </c>
      <c r="U2216" t="s">
        <v>36</v>
      </c>
      <c r="V2216" t="s">
        <v>537</v>
      </c>
      <c r="W2216" t="s">
        <v>38</v>
      </c>
      <c r="X2216" s="8" t="s">
        <v>38140</v>
      </c>
      <c r="Y2216" s="93"/>
      <c r="Z2216" s="93"/>
      <c r="AA2216" t="s">
        <v>5910</v>
      </c>
      <c r="AB2216" t="s">
        <v>5911</v>
      </c>
    </row>
    <row r="2217" spans="1:28" x14ac:dyDescent="0.3">
      <c r="A2217" s="8" t="b">
        <f t="shared" si="102"/>
        <v>0</v>
      </c>
      <c r="B2217" t="str">
        <f t="shared" si="103"/>
        <v>kunaioffierceflame</v>
      </c>
      <c r="C2217" s="10" t="str">
        <f t="shared" si="104"/>
        <v>kunai_of_fierce_flame</v>
      </c>
      <c r="D2217">
        <v>13258</v>
      </c>
      <c r="E2217" t="s">
        <v>24</v>
      </c>
      <c r="F2217" t="s">
        <v>5904</v>
      </c>
      <c r="G2217" t="s">
        <v>26</v>
      </c>
      <c r="H2217" t="s">
        <v>5905</v>
      </c>
      <c r="I2217" t="s">
        <v>5897</v>
      </c>
      <c r="J2217" s="93">
        <v>10</v>
      </c>
      <c r="K2217">
        <v>2</v>
      </c>
      <c r="L2217">
        <v>0</v>
      </c>
      <c r="M2217">
        <v>30</v>
      </c>
      <c r="N2217">
        <v>0</v>
      </c>
      <c r="O2217">
        <v>0</v>
      </c>
      <c r="P2217">
        <v>0</v>
      </c>
      <c r="Q2217" t="s">
        <v>24</v>
      </c>
      <c r="R2217">
        <v>1</v>
      </c>
      <c r="S2217">
        <v>0</v>
      </c>
      <c r="T2217" t="s">
        <v>428</v>
      </c>
      <c r="U2217" t="s">
        <v>36</v>
      </c>
      <c r="V2217" t="s">
        <v>537</v>
      </c>
      <c r="W2217" t="s">
        <v>38</v>
      </c>
      <c r="X2217" s="8" t="s">
        <v>38139</v>
      </c>
      <c r="Y2217" s="93"/>
      <c r="Z2217" s="93"/>
      <c r="AA2217" t="s">
        <v>5906</v>
      </c>
      <c r="AB2217" t="s">
        <v>5907</v>
      </c>
    </row>
    <row r="2218" spans="1:28" x14ac:dyDescent="0.3">
      <c r="A2218" s="8" t="b">
        <f t="shared" si="102"/>
        <v>0</v>
      </c>
      <c r="B2218" t="str">
        <f t="shared" si="103"/>
        <v>kunaiofdeadlypoison</v>
      </c>
      <c r="C2218" s="10" t="str">
        <f t="shared" si="104"/>
        <v>kunai_of_deadly_poison</v>
      </c>
      <c r="D2218">
        <v>13259</v>
      </c>
      <c r="E2218" t="s">
        <v>24</v>
      </c>
      <c r="F2218" t="s">
        <v>5900</v>
      </c>
      <c r="G2218" t="s">
        <v>26</v>
      </c>
      <c r="H2218" t="s">
        <v>5901</v>
      </c>
      <c r="I2218" t="s">
        <v>5897</v>
      </c>
      <c r="J2218" s="93">
        <v>10</v>
      </c>
      <c r="K2218">
        <v>2</v>
      </c>
      <c r="L2218">
        <v>0</v>
      </c>
      <c r="M2218">
        <v>30</v>
      </c>
      <c r="N2218">
        <v>0</v>
      </c>
      <c r="O2218">
        <v>0</v>
      </c>
      <c r="P2218">
        <v>0</v>
      </c>
      <c r="Q2218" t="s">
        <v>24</v>
      </c>
      <c r="R2218">
        <v>1</v>
      </c>
      <c r="S2218">
        <v>0</v>
      </c>
      <c r="T2218" t="s">
        <v>428</v>
      </c>
      <c r="U2218" t="s">
        <v>36</v>
      </c>
      <c r="V2218" t="s">
        <v>537</v>
      </c>
      <c r="W2218" t="s">
        <v>38</v>
      </c>
      <c r="X2218" s="8" t="s">
        <v>38959</v>
      </c>
      <c r="Y2218" s="93"/>
      <c r="Z2218" s="93"/>
      <c r="AA2218" t="s">
        <v>5902</v>
      </c>
      <c r="AB2218" t="s">
        <v>5903</v>
      </c>
    </row>
    <row r="2219" spans="1:28" x14ac:dyDescent="0.3">
      <c r="A2219" s="8" t="b">
        <f t="shared" si="102"/>
        <v>0</v>
      </c>
      <c r="B2219" t="str">
        <f t="shared" si="103"/>
        <v>bfhuumashuriken1</v>
      </c>
      <c r="C2219" s="10" t="str">
        <f t="shared" si="104"/>
        <v>bf_huuma_shuriken1</v>
      </c>
      <c r="D2219">
        <v>13305</v>
      </c>
      <c r="E2219" t="s">
        <v>24</v>
      </c>
      <c r="F2219" t="s">
        <v>950</v>
      </c>
      <c r="G2219" t="s">
        <v>26</v>
      </c>
      <c r="H2219" t="s">
        <v>951</v>
      </c>
      <c r="I2219" t="s">
        <v>952</v>
      </c>
      <c r="J2219" s="8">
        <v>0</v>
      </c>
      <c r="K2219">
        <v>0</v>
      </c>
      <c r="L2219">
        <v>0</v>
      </c>
      <c r="M2219">
        <v>55</v>
      </c>
      <c r="N2219">
        <v>1</v>
      </c>
      <c r="O2219">
        <v>0</v>
      </c>
      <c r="P2219">
        <v>0</v>
      </c>
      <c r="Q2219" t="s">
        <v>60</v>
      </c>
      <c r="R2219">
        <v>80</v>
      </c>
      <c r="S2219">
        <v>3</v>
      </c>
      <c r="T2219" t="s">
        <v>166</v>
      </c>
      <c r="U2219" t="s">
        <v>36</v>
      </c>
      <c r="V2219" t="s">
        <v>537</v>
      </c>
      <c r="W2219" t="s">
        <v>38</v>
      </c>
      <c r="X2219" s="8" t="s">
        <v>39284</v>
      </c>
      <c r="Y2219" s="93"/>
      <c r="Z2219" s="93"/>
      <c r="AA2219" t="s">
        <v>953</v>
      </c>
      <c r="AB2219" t="s">
        <v>954</v>
      </c>
    </row>
    <row r="2220" spans="1:28" x14ac:dyDescent="0.3">
      <c r="A2220" s="8" t="b">
        <f t="shared" si="102"/>
        <v>0</v>
      </c>
      <c r="B2220" t="str">
        <f t="shared" si="103"/>
        <v>bfhuumashuriken2</v>
      </c>
      <c r="C2220" s="10" t="str">
        <f t="shared" si="104"/>
        <v>bf_huuma_shuriken2</v>
      </c>
      <c r="D2220">
        <v>13306</v>
      </c>
      <c r="E2220" t="s">
        <v>24</v>
      </c>
      <c r="F2220" t="s">
        <v>955</v>
      </c>
      <c r="G2220" t="s">
        <v>26</v>
      </c>
      <c r="H2220" t="s">
        <v>956</v>
      </c>
      <c r="I2220" t="s">
        <v>952</v>
      </c>
      <c r="J2220" s="8">
        <v>0</v>
      </c>
      <c r="K2220">
        <v>0</v>
      </c>
      <c r="L2220">
        <v>0</v>
      </c>
      <c r="M2220">
        <v>55</v>
      </c>
      <c r="N2220">
        <v>1</v>
      </c>
      <c r="O2220">
        <v>0</v>
      </c>
      <c r="P2220">
        <v>0</v>
      </c>
      <c r="Q2220" t="s">
        <v>60</v>
      </c>
      <c r="R2220">
        <v>80</v>
      </c>
      <c r="S2220">
        <v>3</v>
      </c>
      <c r="T2220" t="s">
        <v>166</v>
      </c>
      <c r="U2220" t="s">
        <v>36</v>
      </c>
      <c r="V2220" t="s">
        <v>537</v>
      </c>
      <c r="W2220" t="s">
        <v>38</v>
      </c>
      <c r="X2220" s="8" t="s">
        <v>39285</v>
      </c>
      <c r="Y2220" s="93"/>
      <c r="Z2220" s="93"/>
      <c r="AA2220" t="s">
        <v>957</v>
      </c>
      <c r="AB2220" t="s">
        <v>958</v>
      </c>
    </row>
    <row r="2221" spans="1:28" x14ac:dyDescent="0.3">
      <c r="A2221" s="8" t="b">
        <f t="shared" si="102"/>
        <v>0</v>
      </c>
      <c r="B2221" t="str">
        <f t="shared" si="103"/>
        <v>cutlas</v>
      </c>
      <c r="C2221" s="10" t="str">
        <f t="shared" si="104"/>
        <v>cutlas_</v>
      </c>
      <c r="D2221">
        <v>13400</v>
      </c>
      <c r="E2221" t="s">
        <v>24</v>
      </c>
      <c r="F2221" t="s">
        <v>2724</v>
      </c>
      <c r="G2221" t="s">
        <v>26</v>
      </c>
      <c r="H2221" t="s">
        <v>2721</v>
      </c>
      <c r="I2221" t="s">
        <v>1046</v>
      </c>
      <c r="J2221" s="8">
        <v>20</v>
      </c>
      <c r="K2221">
        <v>90</v>
      </c>
      <c r="L2221">
        <v>0</v>
      </c>
      <c r="M2221">
        <v>150</v>
      </c>
      <c r="N2221">
        <v>1</v>
      </c>
      <c r="O2221">
        <v>0</v>
      </c>
      <c r="P2221">
        <v>1</v>
      </c>
      <c r="Q2221" t="s">
        <v>60</v>
      </c>
      <c r="R2221">
        <v>40</v>
      </c>
      <c r="S2221">
        <v>4</v>
      </c>
      <c r="T2221" t="s">
        <v>262</v>
      </c>
      <c r="U2221" t="s">
        <v>36</v>
      </c>
      <c r="V2221" t="s">
        <v>672</v>
      </c>
      <c r="W2221" t="s">
        <v>38</v>
      </c>
      <c r="X2221" s="8" t="s">
        <v>38078</v>
      </c>
      <c r="Y2221" s="93"/>
      <c r="Z2221" s="93"/>
      <c r="AA2221" t="s">
        <v>2725</v>
      </c>
      <c r="AB2221" t="s">
        <v>2726</v>
      </c>
    </row>
    <row r="2222" spans="1:28" x14ac:dyDescent="0.3">
      <c r="A2222" s="8" t="b">
        <f t="shared" si="102"/>
        <v>0</v>
      </c>
      <c r="B2222" t="str">
        <f t="shared" si="103"/>
        <v>excaliburc</v>
      </c>
      <c r="C2222" s="10" t="str">
        <f t="shared" si="104"/>
        <v>excalibur_c</v>
      </c>
      <c r="D2222">
        <v>13401</v>
      </c>
      <c r="E2222" t="s">
        <v>24</v>
      </c>
      <c r="F2222" t="s">
        <v>3723</v>
      </c>
      <c r="G2222" t="s">
        <v>26</v>
      </c>
      <c r="H2222" t="s">
        <v>3724</v>
      </c>
      <c r="I2222" t="s">
        <v>1046</v>
      </c>
      <c r="J2222" s="8">
        <v>0</v>
      </c>
      <c r="K2222">
        <v>0</v>
      </c>
      <c r="L2222">
        <v>0</v>
      </c>
      <c r="M2222">
        <v>199</v>
      </c>
      <c r="N2222">
        <v>1</v>
      </c>
      <c r="O2222">
        <v>0</v>
      </c>
      <c r="P2222">
        <v>0</v>
      </c>
      <c r="Q2222" t="s">
        <v>24</v>
      </c>
      <c r="R2222">
        <v>1</v>
      </c>
      <c r="S2222">
        <v>4</v>
      </c>
      <c r="T2222" t="s">
        <v>262</v>
      </c>
      <c r="U2222" t="s">
        <v>36</v>
      </c>
      <c r="V2222" t="s">
        <v>672</v>
      </c>
      <c r="W2222" t="s">
        <v>38</v>
      </c>
      <c r="X2222" s="8" t="s">
        <v>38961</v>
      </c>
      <c r="Y2222" s="93"/>
      <c r="Z2222" s="93"/>
      <c r="AA2222" t="s">
        <v>3725</v>
      </c>
      <c r="AB2222" t="s">
        <v>3726</v>
      </c>
    </row>
    <row r="2223" spans="1:28" x14ac:dyDescent="0.3">
      <c r="A2223" s="8" t="b">
        <f t="shared" si="102"/>
        <v>0</v>
      </c>
      <c r="B2223" t="str">
        <f t="shared" si="103"/>
        <v>curvedsword</v>
      </c>
      <c r="C2223" s="10" t="str">
        <f t="shared" si="104"/>
        <v>curved_sword</v>
      </c>
      <c r="D2223">
        <v>13405</v>
      </c>
      <c r="E2223" t="s">
        <v>24</v>
      </c>
      <c r="F2223" t="s">
        <v>2707</v>
      </c>
      <c r="G2223" t="s">
        <v>26</v>
      </c>
      <c r="H2223" t="s">
        <v>2708</v>
      </c>
      <c r="I2223" t="s">
        <v>1046</v>
      </c>
      <c r="J2223" s="8">
        <v>20</v>
      </c>
      <c r="K2223">
        <v>80</v>
      </c>
      <c r="L2223">
        <v>0</v>
      </c>
      <c r="M2223">
        <v>125</v>
      </c>
      <c r="N2223">
        <v>1</v>
      </c>
      <c r="O2223">
        <v>0</v>
      </c>
      <c r="P2223">
        <v>2</v>
      </c>
      <c r="Q2223" t="s">
        <v>60</v>
      </c>
      <c r="R2223">
        <v>55</v>
      </c>
      <c r="S2223">
        <v>4</v>
      </c>
      <c r="T2223" t="s">
        <v>262</v>
      </c>
      <c r="U2223" t="s">
        <v>36</v>
      </c>
      <c r="V2223" t="s">
        <v>672</v>
      </c>
      <c r="W2223" t="s">
        <v>38</v>
      </c>
      <c r="X2223" s="8" t="s">
        <v>38962</v>
      </c>
      <c r="Y2223" s="93"/>
      <c r="Z2223" s="93"/>
      <c r="AA2223" t="s">
        <v>2709</v>
      </c>
      <c r="AB2223" t="s">
        <v>2710</v>
      </c>
    </row>
    <row r="2224" spans="1:28" x14ac:dyDescent="0.3">
      <c r="A2224" s="8" t="b">
        <f t="shared" si="102"/>
        <v>0</v>
      </c>
      <c r="B2224" t="str">
        <f t="shared" si="103"/>
        <v>bfsword1</v>
      </c>
      <c r="C2224" s="10" t="str">
        <f t="shared" si="104"/>
        <v>bf_sword1</v>
      </c>
      <c r="D2224">
        <v>13410</v>
      </c>
      <c r="E2224" t="s">
        <v>24</v>
      </c>
      <c r="F2224" t="s">
        <v>1044</v>
      </c>
      <c r="G2224" t="s">
        <v>26</v>
      </c>
      <c r="H2224" t="s">
        <v>1045</v>
      </c>
      <c r="I2224" t="s">
        <v>1046</v>
      </c>
      <c r="J2224" s="8">
        <v>0</v>
      </c>
      <c r="K2224">
        <v>0</v>
      </c>
      <c r="L2224">
        <v>0</v>
      </c>
      <c r="M2224">
        <v>115</v>
      </c>
      <c r="N2224">
        <v>1</v>
      </c>
      <c r="O2224">
        <v>0</v>
      </c>
      <c r="P2224">
        <v>0</v>
      </c>
      <c r="Q2224" t="s">
        <v>60</v>
      </c>
      <c r="R2224">
        <v>80</v>
      </c>
      <c r="S2224">
        <v>3</v>
      </c>
      <c r="T2224" t="s">
        <v>262</v>
      </c>
      <c r="U2224" t="s">
        <v>36</v>
      </c>
      <c r="V2224" t="s">
        <v>655</v>
      </c>
      <c r="W2224" t="s">
        <v>38</v>
      </c>
      <c r="X2224" s="8" t="s">
        <v>39180</v>
      </c>
      <c r="Y2224" s="93"/>
      <c r="Z2224" s="93"/>
      <c r="AA2224" t="s">
        <v>1047</v>
      </c>
      <c r="AB2224" t="s">
        <v>1048</v>
      </c>
    </row>
    <row r="2225" spans="1:28" x14ac:dyDescent="0.3">
      <c r="A2225" s="8" t="b">
        <f t="shared" si="102"/>
        <v>0</v>
      </c>
      <c r="B2225" t="str">
        <f t="shared" si="103"/>
        <v>bfsword2</v>
      </c>
      <c r="C2225" s="10" t="str">
        <f t="shared" si="104"/>
        <v>bf_sword2</v>
      </c>
      <c r="D2225">
        <v>13411</v>
      </c>
      <c r="E2225" t="s">
        <v>24</v>
      </c>
      <c r="F2225" t="s">
        <v>1049</v>
      </c>
      <c r="G2225" t="s">
        <v>26</v>
      </c>
      <c r="H2225" t="s">
        <v>1050</v>
      </c>
      <c r="I2225" t="s">
        <v>1046</v>
      </c>
      <c r="J2225" s="8">
        <v>0</v>
      </c>
      <c r="K2225">
        <v>0</v>
      </c>
      <c r="L2225">
        <v>0</v>
      </c>
      <c r="M2225">
        <v>115</v>
      </c>
      <c r="N2225">
        <v>1</v>
      </c>
      <c r="O2225">
        <v>0</v>
      </c>
      <c r="P2225">
        <v>0</v>
      </c>
      <c r="Q2225" t="s">
        <v>60</v>
      </c>
      <c r="R2225">
        <v>80</v>
      </c>
      <c r="S2225">
        <v>3</v>
      </c>
      <c r="T2225" t="s">
        <v>262</v>
      </c>
      <c r="U2225" t="s">
        <v>36</v>
      </c>
      <c r="V2225" t="s">
        <v>655</v>
      </c>
      <c r="W2225" t="s">
        <v>38</v>
      </c>
      <c r="X2225" s="8" t="s">
        <v>38963</v>
      </c>
      <c r="Y2225" s="93"/>
      <c r="Z2225" s="93"/>
      <c r="AA2225" t="s">
        <v>1051</v>
      </c>
      <c r="AB2225" t="s">
        <v>1052</v>
      </c>
    </row>
    <row r="2226" spans="1:28" x14ac:dyDescent="0.3">
      <c r="A2226" s="8" t="b">
        <f t="shared" si="102"/>
        <v>0</v>
      </c>
      <c r="B2226" t="str">
        <f t="shared" si="103"/>
        <v>elementalsword</v>
      </c>
      <c r="C2226" s="10" t="str">
        <f t="shared" si="104"/>
        <v>elemental_sword</v>
      </c>
      <c r="D2226">
        <v>13414</v>
      </c>
      <c r="E2226" t="s">
        <v>24</v>
      </c>
      <c r="F2226" t="s">
        <v>3572</v>
      </c>
      <c r="G2226" t="s">
        <v>26</v>
      </c>
      <c r="H2226" t="s">
        <v>3573</v>
      </c>
      <c r="I2226" t="s">
        <v>1046</v>
      </c>
      <c r="J2226" s="8">
        <v>20</v>
      </c>
      <c r="K2226">
        <v>120</v>
      </c>
      <c r="L2226">
        <v>0</v>
      </c>
      <c r="M2226">
        <v>105</v>
      </c>
      <c r="N2226">
        <v>1</v>
      </c>
      <c r="O2226">
        <v>0</v>
      </c>
      <c r="P2226">
        <v>3</v>
      </c>
      <c r="Q2226" t="s">
        <v>60</v>
      </c>
      <c r="R2226">
        <v>70</v>
      </c>
      <c r="S2226">
        <v>3</v>
      </c>
      <c r="T2226" t="s">
        <v>262</v>
      </c>
      <c r="U2226" t="s">
        <v>787</v>
      </c>
      <c r="V2226" t="s">
        <v>672</v>
      </c>
      <c r="W2226" t="s">
        <v>38</v>
      </c>
      <c r="X2226" s="8" t="s">
        <v>39286</v>
      </c>
      <c r="Y2226" s="93"/>
      <c r="Z2226" s="93"/>
      <c r="AA2226" t="s">
        <v>3574</v>
      </c>
      <c r="AB2226" t="s">
        <v>3575</v>
      </c>
    </row>
    <row r="2227" spans="1:28" x14ac:dyDescent="0.3">
      <c r="A2227" s="8" t="b">
        <f t="shared" si="102"/>
        <v>0</v>
      </c>
      <c r="B2227" t="str">
        <f t="shared" si="103"/>
        <v>chromemetalsword</v>
      </c>
      <c r="C2227" s="10" t="str">
        <f t="shared" si="104"/>
        <v>chrome_metal_sword</v>
      </c>
      <c r="D2227">
        <v>13431</v>
      </c>
      <c r="E2227" t="s">
        <v>24</v>
      </c>
      <c r="F2227" t="s">
        <v>2188</v>
      </c>
      <c r="G2227" t="s">
        <v>26</v>
      </c>
      <c r="H2227" t="s">
        <v>2189</v>
      </c>
      <c r="I2227" t="s">
        <v>1046</v>
      </c>
      <c r="J2227" s="6">
        <v>20</v>
      </c>
      <c r="K2227">
        <v>220</v>
      </c>
      <c r="L2227">
        <v>0</v>
      </c>
      <c r="M2227">
        <v>180</v>
      </c>
      <c r="N2227">
        <v>1</v>
      </c>
      <c r="O2227">
        <v>0</v>
      </c>
      <c r="P2227">
        <v>2</v>
      </c>
      <c r="Q2227" t="s">
        <v>60</v>
      </c>
      <c r="R2227">
        <v>110</v>
      </c>
      <c r="S2227">
        <v>3</v>
      </c>
      <c r="T2227" t="s">
        <v>262</v>
      </c>
      <c r="U2227" t="s">
        <v>787</v>
      </c>
      <c r="V2227" t="s">
        <v>826</v>
      </c>
      <c r="W2227" t="s">
        <v>38</v>
      </c>
      <c r="X2227" s="8" t="s">
        <v>38964</v>
      </c>
      <c r="Y2227" s="93"/>
      <c r="Z2227" s="93"/>
      <c r="AA2227" t="s">
        <v>2190</v>
      </c>
      <c r="AB2227" t="s">
        <v>2191</v>
      </c>
    </row>
    <row r="2228" spans="1:28" x14ac:dyDescent="0.3">
      <c r="A2228" s="8" t="b">
        <f t="shared" si="102"/>
        <v>0</v>
      </c>
      <c r="B2228" t="str">
        <f t="shared" si="103"/>
        <v>battlemanual100</v>
      </c>
      <c r="C2228" s="10" t="str">
        <f t="shared" si="104"/>
        <v>battle_manual100</v>
      </c>
      <c r="D2228">
        <v>14533</v>
      </c>
      <c r="E2228" t="s">
        <v>60</v>
      </c>
      <c r="F2228" t="s">
        <v>848</v>
      </c>
      <c r="G2228">
        <v>10</v>
      </c>
      <c r="H2228" t="s">
        <v>849</v>
      </c>
      <c r="I2228" t="s">
        <v>66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24</v>
      </c>
      <c r="R2228">
        <v>0</v>
      </c>
      <c r="S2228">
        <v>0</v>
      </c>
      <c r="T2228" t="s">
        <v>29</v>
      </c>
      <c r="U2228" t="s">
        <v>36</v>
      </c>
      <c r="V2228" t="s">
        <v>37</v>
      </c>
      <c r="W2228" t="s">
        <v>38</v>
      </c>
      <c r="X2228" s="8" t="s">
        <v>38966</v>
      </c>
      <c r="Y2228" s="93"/>
      <c r="Z2228" s="93"/>
      <c r="AA2228" t="s">
        <v>850</v>
      </c>
      <c r="AB2228" t="s">
        <v>851</v>
      </c>
    </row>
    <row r="2229" spans="1:28" x14ac:dyDescent="0.3">
      <c r="A2229" s="8" t="b">
        <f t="shared" si="102"/>
        <v>0</v>
      </c>
      <c r="B2229" t="str">
        <f t="shared" si="103"/>
        <v>battlemanualx3</v>
      </c>
      <c r="C2229" s="10" t="str">
        <f t="shared" si="104"/>
        <v>battle_manual_x3</v>
      </c>
      <c r="D2229">
        <v>14545</v>
      </c>
      <c r="E2229" t="s">
        <v>60</v>
      </c>
      <c r="F2229" t="s">
        <v>844</v>
      </c>
      <c r="G2229">
        <v>20</v>
      </c>
      <c r="H2229" t="s">
        <v>845</v>
      </c>
      <c r="I2229" t="s">
        <v>66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 t="s">
        <v>24</v>
      </c>
      <c r="R2229">
        <v>0</v>
      </c>
      <c r="S2229">
        <v>0</v>
      </c>
      <c r="T2229" t="s">
        <v>29</v>
      </c>
      <c r="U2229" t="s">
        <v>36</v>
      </c>
      <c r="V2229" t="s">
        <v>37</v>
      </c>
      <c r="W2229" t="s">
        <v>38</v>
      </c>
      <c r="X2229" s="8" t="s">
        <v>38967</v>
      </c>
      <c r="Y2229" s="93"/>
      <c r="Z2229" s="93"/>
      <c r="AA2229" t="s">
        <v>846</v>
      </c>
      <c r="AB2229" t="s">
        <v>847</v>
      </c>
    </row>
    <row r="2230" spans="1:28" x14ac:dyDescent="0.3">
      <c r="A2230" s="8" t="b">
        <f t="shared" si="102"/>
        <v>0</v>
      </c>
      <c r="B2230" t="str">
        <f t="shared" si="103"/>
        <v>agidish02</v>
      </c>
      <c r="C2230" s="10" t="str">
        <f t="shared" si="104"/>
        <v>agi_dish02_</v>
      </c>
      <c r="D2230">
        <v>14561</v>
      </c>
      <c r="E2230" t="s">
        <v>24</v>
      </c>
      <c r="F2230" t="s">
        <v>151</v>
      </c>
      <c r="G2230" t="s">
        <v>26</v>
      </c>
      <c r="H2230" t="s">
        <v>152</v>
      </c>
      <c r="I2230" t="s">
        <v>153</v>
      </c>
      <c r="J2230" s="93">
        <v>2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24</v>
      </c>
      <c r="R2230">
        <v>0</v>
      </c>
      <c r="S2230">
        <v>0</v>
      </c>
      <c r="T2230" t="s">
        <v>29</v>
      </c>
      <c r="U2230" t="s">
        <v>36</v>
      </c>
      <c r="V2230" t="s">
        <v>37</v>
      </c>
      <c r="W2230" t="s">
        <v>38</v>
      </c>
      <c r="X2230" s="8" t="s">
        <v>38968</v>
      </c>
      <c r="Y2230" s="93"/>
      <c r="Z2230" s="93"/>
      <c r="AA2230" t="s">
        <v>154</v>
      </c>
      <c r="AB2230" t="s">
        <v>155</v>
      </c>
    </row>
    <row r="2231" spans="1:28" x14ac:dyDescent="0.3">
      <c r="A2231" s="8" t="b">
        <f t="shared" si="102"/>
        <v>0</v>
      </c>
      <c r="B2231" t="str">
        <f t="shared" si="103"/>
        <v>repairscroll</v>
      </c>
      <c r="C2231" s="10" t="str">
        <f t="shared" si="104"/>
        <v>repair_scroll_</v>
      </c>
      <c r="D2231">
        <v>14587</v>
      </c>
      <c r="E2231" t="s">
        <v>24</v>
      </c>
      <c r="F2231" t="s">
        <v>8309</v>
      </c>
      <c r="G2231" t="s">
        <v>26</v>
      </c>
      <c r="H2231" t="s">
        <v>8310</v>
      </c>
      <c r="I2231" t="s">
        <v>35</v>
      </c>
      <c r="J2231" s="93">
        <v>2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24</v>
      </c>
      <c r="R2231">
        <v>0</v>
      </c>
      <c r="S2231">
        <v>0</v>
      </c>
      <c r="T2231" t="s">
        <v>29</v>
      </c>
      <c r="U2231" t="s">
        <v>36</v>
      </c>
      <c r="V2231" t="s">
        <v>37</v>
      </c>
      <c r="W2231" t="s">
        <v>38</v>
      </c>
      <c r="X2231" s="8" t="s">
        <v>38969</v>
      </c>
      <c r="Y2231" s="93"/>
      <c r="Z2231" s="93"/>
      <c r="AA2231" t="s">
        <v>8311</v>
      </c>
      <c r="AB2231" t="s">
        <v>8312</v>
      </c>
    </row>
    <row r="2232" spans="1:28" x14ac:dyDescent="0.3">
      <c r="A2232" s="8" t="b">
        <f t="shared" si="102"/>
        <v>0</v>
      </c>
      <c r="B2232" t="str">
        <f t="shared" si="103"/>
        <v>purityrobe</v>
      </c>
      <c r="C2232" s="10" t="str">
        <f t="shared" si="104"/>
        <v>purity_robe</v>
      </c>
      <c r="D2232">
        <v>15012</v>
      </c>
      <c r="E2232" t="s">
        <v>24</v>
      </c>
      <c r="F2232" t="s">
        <v>7967</v>
      </c>
      <c r="G2232" t="s">
        <v>26</v>
      </c>
      <c r="H2232" t="s">
        <v>7968</v>
      </c>
      <c r="I2232" t="s">
        <v>59</v>
      </c>
      <c r="J2232" s="93">
        <v>10</v>
      </c>
      <c r="K2232">
        <v>40</v>
      </c>
      <c r="L2232">
        <v>0</v>
      </c>
      <c r="M2232">
        <v>0</v>
      </c>
      <c r="N2232">
        <v>0</v>
      </c>
      <c r="O2232">
        <v>5</v>
      </c>
      <c r="P2232">
        <v>1</v>
      </c>
      <c r="Q2232" t="s">
        <v>60</v>
      </c>
      <c r="R2232">
        <v>22</v>
      </c>
      <c r="S2232">
        <v>0</v>
      </c>
      <c r="T2232" t="s">
        <v>59</v>
      </c>
      <c r="U2232" t="s">
        <v>36</v>
      </c>
      <c r="V2232" t="s">
        <v>37</v>
      </c>
      <c r="W2232" t="s">
        <v>38</v>
      </c>
      <c r="X2232" s="8" t="s">
        <v>38970</v>
      </c>
      <c r="Y2232" s="93"/>
      <c r="Z2232" s="93"/>
      <c r="AA2232" t="s">
        <v>7969</v>
      </c>
      <c r="AB2232" t="s">
        <v>7970</v>
      </c>
    </row>
    <row r="2233" spans="1:28" x14ac:dyDescent="0.3">
      <c r="A2233" s="8" t="b">
        <f t="shared" si="102"/>
        <v>0</v>
      </c>
      <c r="B2233" t="str">
        <f t="shared" si="103"/>
        <v>redsquarebag</v>
      </c>
      <c r="C2233" s="10" t="str">
        <f t="shared" si="104"/>
        <v>red_square_bag</v>
      </c>
      <c r="D2233">
        <v>16001</v>
      </c>
      <c r="E2233" t="s">
        <v>24</v>
      </c>
      <c r="F2233" t="s">
        <v>8267</v>
      </c>
      <c r="G2233" t="s">
        <v>26</v>
      </c>
      <c r="H2233" t="s">
        <v>8268</v>
      </c>
      <c r="I2233" t="s">
        <v>997</v>
      </c>
      <c r="J2233" s="6">
        <v>20</v>
      </c>
      <c r="K2233">
        <v>50</v>
      </c>
      <c r="L2233">
        <v>0</v>
      </c>
      <c r="M2233">
        <v>130</v>
      </c>
      <c r="N2233">
        <v>0</v>
      </c>
      <c r="O2233">
        <v>0</v>
      </c>
      <c r="P2233">
        <v>2</v>
      </c>
      <c r="Q2233" t="s">
        <v>60</v>
      </c>
      <c r="R2233">
        <v>50</v>
      </c>
      <c r="S2233">
        <v>4</v>
      </c>
      <c r="T2233" t="s">
        <v>262</v>
      </c>
      <c r="U2233" t="s">
        <v>787</v>
      </c>
      <c r="V2233" t="s">
        <v>2059</v>
      </c>
      <c r="W2233" t="s">
        <v>38</v>
      </c>
      <c r="X2233" s="8" t="s">
        <v>39347</v>
      </c>
      <c r="Y2233" s="93"/>
      <c r="Z2233" s="93"/>
      <c r="AA2233" t="s">
        <v>8269</v>
      </c>
      <c r="AB2233" t="s">
        <v>8270</v>
      </c>
    </row>
    <row r="2234" spans="1:28" x14ac:dyDescent="0.3">
      <c r="A2234" s="8" t="b">
        <f t="shared" si="102"/>
        <v>0</v>
      </c>
      <c r="B2234" t="str">
        <f t="shared" si="103"/>
        <v>cannonball</v>
      </c>
      <c r="C2234" s="10" t="str">
        <f t="shared" si="104"/>
        <v>cannon_ball</v>
      </c>
      <c r="D2234">
        <v>18000</v>
      </c>
      <c r="E2234" t="s">
        <v>24</v>
      </c>
      <c r="F2234" t="s">
        <v>1841</v>
      </c>
      <c r="G2234" t="s">
        <v>26</v>
      </c>
      <c r="H2234" t="s">
        <v>1842</v>
      </c>
      <c r="I2234" t="s">
        <v>1843</v>
      </c>
      <c r="J2234" s="6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24</v>
      </c>
      <c r="R2234">
        <v>1</v>
      </c>
      <c r="S2234">
        <v>0</v>
      </c>
      <c r="T2234" t="s">
        <v>428</v>
      </c>
      <c r="U2234" t="s">
        <v>36</v>
      </c>
      <c r="V2234" t="s">
        <v>83</v>
      </c>
      <c r="W2234" t="s">
        <v>38</v>
      </c>
      <c r="X2234" s="8" t="s">
        <v>38971</v>
      </c>
      <c r="Y2234" s="93"/>
      <c r="Z2234" s="93"/>
      <c r="AA2234" t="s">
        <v>1844</v>
      </c>
      <c r="AB2234" t="s">
        <v>1845</v>
      </c>
    </row>
    <row r="2235" spans="1:28" x14ac:dyDescent="0.3">
      <c r="A2235" s="8" t="b">
        <f t="shared" si="102"/>
        <v>0</v>
      </c>
      <c r="B2235" t="str">
        <f t="shared" si="103"/>
        <v>holycannonball</v>
      </c>
      <c r="C2235" s="10" t="str">
        <f t="shared" si="104"/>
        <v>holy_cannon_ball</v>
      </c>
      <c r="D2235">
        <v>18001</v>
      </c>
      <c r="E2235" t="s">
        <v>24</v>
      </c>
      <c r="F2235" t="s">
        <v>5228</v>
      </c>
      <c r="G2235" t="s">
        <v>26</v>
      </c>
      <c r="H2235" t="s">
        <v>1842</v>
      </c>
      <c r="I2235" t="s">
        <v>1843</v>
      </c>
      <c r="J2235" s="6">
        <v>200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24</v>
      </c>
      <c r="R2235">
        <v>1</v>
      </c>
      <c r="S2235">
        <v>0</v>
      </c>
      <c r="T2235" t="s">
        <v>428</v>
      </c>
      <c r="U2235" t="s">
        <v>36</v>
      </c>
      <c r="V2235" t="s">
        <v>83</v>
      </c>
      <c r="W2235" t="s">
        <v>38</v>
      </c>
      <c r="X2235" s="8" t="s">
        <v>38972</v>
      </c>
      <c r="Y2235" s="93"/>
      <c r="Z2235" s="93"/>
      <c r="AA2235" t="s">
        <v>5229</v>
      </c>
      <c r="AB2235" t="s">
        <v>5230</v>
      </c>
    </row>
    <row r="2236" spans="1:28" x14ac:dyDescent="0.3">
      <c r="A2236" s="8" t="b">
        <f t="shared" si="102"/>
        <v>0</v>
      </c>
      <c r="B2236" t="str">
        <f t="shared" si="103"/>
        <v>darkcannonball</v>
      </c>
      <c r="C2236" s="10" t="str">
        <f t="shared" si="104"/>
        <v>dark_cannon_ball</v>
      </c>
      <c r="D2236">
        <v>18002</v>
      </c>
      <c r="E2236" t="s">
        <v>24</v>
      </c>
      <c r="F2236" t="s">
        <v>2779</v>
      </c>
      <c r="G2236" t="s">
        <v>26</v>
      </c>
      <c r="H2236" t="s">
        <v>1842</v>
      </c>
      <c r="I2236" t="s">
        <v>1843</v>
      </c>
      <c r="J2236" s="6">
        <v>200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 t="s">
        <v>24</v>
      </c>
      <c r="R2236">
        <v>1</v>
      </c>
      <c r="S2236">
        <v>0</v>
      </c>
      <c r="T2236" t="s">
        <v>428</v>
      </c>
      <c r="U2236" t="s">
        <v>36</v>
      </c>
      <c r="V2236" t="s">
        <v>83</v>
      </c>
      <c r="W2236" t="s">
        <v>38</v>
      </c>
      <c r="X2236" s="8" t="s">
        <v>38973</v>
      </c>
      <c r="Y2236" s="93"/>
      <c r="Z2236" s="93"/>
      <c r="AA2236" t="s">
        <v>2780</v>
      </c>
      <c r="AB2236" t="s">
        <v>2781</v>
      </c>
    </row>
    <row r="2237" spans="1:28" x14ac:dyDescent="0.3">
      <c r="A2237" s="8" t="b">
        <f t="shared" si="102"/>
        <v>0</v>
      </c>
      <c r="B2237" t="str">
        <f t="shared" si="103"/>
        <v>soulcannonball</v>
      </c>
      <c r="C2237" s="10" t="str">
        <f t="shared" si="104"/>
        <v>soul_cannon_ball</v>
      </c>
      <c r="D2237">
        <v>18003</v>
      </c>
      <c r="E2237" t="s">
        <v>24</v>
      </c>
      <c r="F2237" t="s">
        <v>9357</v>
      </c>
      <c r="G2237" t="s">
        <v>26</v>
      </c>
      <c r="H2237" t="s">
        <v>1842</v>
      </c>
      <c r="I2237" t="s">
        <v>1843</v>
      </c>
      <c r="J2237" s="6">
        <v>200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 t="s">
        <v>24</v>
      </c>
      <c r="R2237">
        <v>1</v>
      </c>
      <c r="S2237">
        <v>0</v>
      </c>
      <c r="T2237" t="s">
        <v>428</v>
      </c>
      <c r="U2237" t="s">
        <v>36</v>
      </c>
      <c r="V2237" t="s">
        <v>83</v>
      </c>
      <c r="W2237" t="s">
        <v>38</v>
      </c>
      <c r="X2237" s="8" t="s">
        <v>38974</v>
      </c>
      <c r="Y2237" s="93"/>
      <c r="Z2237" s="93"/>
      <c r="AA2237" t="s">
        <v>9358</v>
      </c>
      <c r="AB2237" t="s">
        <v>9359</v>
      </c>
    </row>
    <row r="2238" spans="1:28" x14ac:dyDescent="0.3">
      <c r="A2238" s="8" t="b">
        <f t="shared" si="102"/>
        <v>0</v>
      </c>
      <c r="B2238" t="str">
        <f t="shared" si="103"/>
        <v>ironcannonball</v>
      </c>
      <c r="C2238" s="10" t="str">
        <f t="shared" si="104"/>
        <v>iron_cannon_ball</v>
      </c>
      <c r="D2238">
        <v>18004</v>
      </c>
      <c r="E2238" t="s">
        <v>24</v>
      </c>
      <c r="F2238" t="s">
        <v>5566</v>
      </c>
      <c r="G2238" t="s">
        <v>26</v>
      </c>
      <c r="H2238" t="s">
        <v>1842</v>
      </c>
      <c r="I2238" t="s">
        <v>1843</v>
      </c>
      <c r="J2238" s="8">
        <v>500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24</v>
      </c>
      <c r="R2238">
        <v>1</v>
      </c>
      <c r="S2238">
        <v>0</v>
      </c>
      <c r="T2238" t="s">
        <v>428</v>
      </c>
      <c r="U2238" t="s">
        <v>36</v>
      </c>
      <c r="V2238" t="s">
        <v>83</v>
      </c>
      <c r="W2238" t="s">
        <v>38</v>
      </c>
      <c r="X2238" s="8" t="s">
        <v>38975</v>
      </c>
      <c r="Y2238" s="93"/>
      <c r="Z2238" s="93"/>
      <c r="AA2238" t="s">
        <v>5567</v>
      </c>
      <c r="AB2238" t="s">
        <v>5568</v>
      </c>
    </row>
    <row r="2239" spans="1:28" x14ac:dyDescent="0.3">
      <c r="A2239" s="8" t="b">
        <f t="shared" si="102"/>
        <v>0</v>
      </c>
      <c r="B2239" t="str">
        <f t="shared" si="103"/>
        <v>frozenwings</v>
      </c>
      <c r="C2239" s="10" t="str">
        <f t="shared" si="104"/>
        <v>frozen_wings</v>
      </c>
      <c r="D2239">
        <v>20000</v>
      </c>
      <c r="E2239" t="s">
        <v>24</v>
      </c>
      <c r="F2239" t="s">
        <v>4277</v>
      </c>
      <c r="G2239" t="s">
        <v>26</v>
      </c>
      <c r="H2239" t="s">
        <v>4278</v>
      </c>
      <c r="I2239" t="s">
        <v>59</v>
      </c>
      <c r="J2239" s="8">
        <v>20</v>
      </c>
      <c r="K2239">
        <v>50</v>
      </c>
      <c r="L2239">
        <v>0</v>
      </c>
      <c r="M2239">
        <v>0</v>
      </c>
      <c r="N2239">
        <v>0</v>
      </c>
      <c r="O2239">
        <v>1</v>
      </c>
      <c r="P2239">
        <v>0</v>
      </c>
      <c r="Q2239" t="s">
        <v>24</v>
      </c>
      <c r="R2239">
        <v>75</v>
      </c>
      <c r="S2239">
        <v>0</v>
      </c>
      <c r="T2239" t="s">
        <v>61</v>
      </c>
      <c r="U2239" t="s">
        <v>36</v>
      </c>
      <c r="V2239" t="s">
        <v>37</v>
      </c>
      <c r="W2239" t="s">
        <v>38</v>
      </c>
      <c r="X2239" s="8" t="s">
        <v>38976</v>
      </c>
      <c r="Y2239" s="93"/>
      <c r="Z2239" s="93"/>
      <c r="AA2239" t="s">
        <v>4279</v>
      </c>
      <c r="AB2239" t="s">
        <v>4280</v>
      </c>
    </row>
    <row r="2240" spans="1:28" x14ac:dyDescent="0.3">
      <c r="A2240" s="8" t="b">
        <f t="shared" si="102"/>
        <v>0</v>
      </c>
      <c r="B2240" t="str">
        <f t="shared" si="103"/>
        <v>angelingwings</v>
      </c>
      <c r="C2240" s="10" t="str">
        <f t="shared" si="104"/>
        <v>angeling_wings</v>
      </c>
      <c r="D2240">
        <v>20001</v>
      </c>
      <c r="E2240" t="s">
        <v>24</v>
      </c>
      <c r="F2240" t="s">
        <v>331</v>
      </c>
      <c r="G2240" t="s">
        <v>26</v>
      </c>
      <c r="H2240" t="s">
        <v>332</v>
      </c>
      <c r="I2240" t="s">
        <v>59</v>
      </c>
      <c r="J2240" s="6">
        <v>20</v>
      </c>
      <c r="K2240">
        <v>50</v>
      </c>
      <c r="L2240">
        <v>0</v>
      </c>
      <c r="M2240">
        <v>0</v>
      </c>
      <c r="N2240">
        <v>0</v>
      </c>
      <c r="O2240">
        <v>1</v>
      </c>
      <c r="P2240">
        <v>0</v>
      </c>
      <c r="Q2240" t="s">
        <v>24</v>
      </c>
      <c r="R2240">
        <v>1</v>
      </c>
      <c r="S2240">
        <v>0</v>
      </c>
      <c r="T2240" t="s">
        <v>61</v>
      </c>
      <c r="U2240" t="s">
        <v>36</v>
      </c>
      <c r="V2240" t="s">
        <v>37</v>
      </c>
      <c r="W2240" t="s">
        <v>38</v>
      </c>
      <c r="X2240" s="8" t="s">
        <v>38977</v>
      </c>
      <c r="Y2240" s="93"/>
      <c r="Z2240" s="93"/>
      <c r="AA2240" t="s">
        <v>333</v>
      </c>
      <c r="AB2240" t="s">
        <v>334</v>
      </c>
    </row>
    <row r="2241" spans="1:28" x14ac:dyDescent="0.3">
      <c r="A2241" s="8" t="b">
        <f t="shared" si="102"/>
        <v>0</v>
      </c>
      <c r="B2241" t="str">
        <f t="shared" si="103"/>
        <v>deviruchiwings</v>
      </c>
      <c r="C2241" s="10" t="str">
        <f t="shared" si="104"/>
        <v>deviruchi_wings</v>
      </c>
      <c r="D2241">
        <v>20002</v>
      </c>
      <c r="E2241" t="s">
        <v>24</v>
      </c>
      <c r="F2241" t="s">
        <v>2964</v>
      </c>
      <c r="G2241" t="s">
        <v>26</v>
      </c>
      <c r="H2241" t="s">
        <v>2965</v>
      </c>
      <c r="I2241" t="s">
        <v>59</v>
      </c>
      <c r="J2241" s="6">
        <v>20</v>
      </c>
      <c r="K2241">
        <v>50</v>
      </c>
      <c r="L2241">
        <v>0</v>
      </c>
      <c r="M2241">
        <v>0</v>
      </c>
      <c r="N2241">
        <v>0</v>
      </c>
      <c r="O2241">
        <v>1</v>
      </c>
      <c r="P2241">
        <v>1</v>
      </c>
      <c r="Q2241" t="s">
        <v>24</v>
      </c>
      <c r="R2241">
        <v>1</v>
      </c>
      <c r="S2241">
        <v>0</v>
      </c>
      <c r="T2241" t="s">
        <v>61</v>
      </c>
      <c r="U2241" t="s">
        <v>36</v>
      </c>
      <c r="V2241" t="s">
        <v>37</v>
      </c>
      <c r="W2241" t="s">
        <v>38</v>
      </c>
      <c r="X2241" s="8" t="s">
        <v>38978</v>
      </c>
      <c r="Y2241" s="93"/>
      <c r="Z2241" s="93"/>
      <c r="AA2241" t="s">
        <v>2966</v>
      </c>
      <c r="AB2241" t="s">
        <v>2967</v>
      </c>
    </row>
    <row r="2242" spans="1:28" x14ac:dyDescent="0.3">
      <c r="A2242" s="8" t="b">
        <f t="shared" ref="A2242:A2305" si="105">ISNUMBER(SEARCH("callfunc",X2242))</f>
        <v>0</v>
      </c>
      <c r="B2242" t="str">
        <f t="shared" ref="B2242:B2305" si="106">LOWER(SUBSTITUTE(F2242,"_",""))</f>
        <v>beewings</v>
      </c>
      <c r="C2242" s="10" t="str">
        <f t="shared" ref="C2242:C2305" si="107">LOWER(F2242)</f>
        <v>bee_wings</v>
      </c>
      <c r="D2242">
        <v>20003</v>
      </c>
      <c r="E2242" t="s">
        <v>24</v>
      </c>
      <c r="F2242" t="s">
        <v>879</v>
      </c>
      <c r="G2242" t="s">
        <v>26</v>
      </c>
      <c r="H2242" t="s">
        <v>880</v>
      </c>
      <c r="I2242" t="s">
        <v>59</v>
      </c>
      <c r="J2242">
        <v>20</v>
      </c>
      <c r="K2242">
        <v>50</v>
      </c>
      <c r="L2242">
        <v>0</v>
      </c>
      <c r="M2242">
        <v>0</v>
      </c>
      <c r="N2242">
        <v>0</v>
      </c>
      <c r="O2242">
        <v>1</v>
      </c>
      <c r="P2242">
        <v>1</v>
      </c>
      <c r="Q2242" t="s">
        <v>24</v>
      </c>
      <c r="R2242">
        <v>75</v>
      </c>
      <c r="S2242">
        <v>0</v>
      </c>
      <c r="T2242" t="s">
        <v>61</v>
      </c>
      <c r="U2242" t="s">
        <v>36</v>
      </c>
      <c r="V2242" t="s">
        <v>37</v>
      </c>
      <c r="W2242" t="s">
        <v>38</v>
      </c>
      <c r="X2242" s="8" t="s">
        <v>38825</v>
      </c>
      <c r="Y2242" s="93"/>
      <c r="Z2242" s="93"/>
      <c r="AA2242" t="s">
        <v>881</v>
      </c>
      <c r="AB2242" t="s">
        <v>882</v>
      </c>
    </row>
    <row r="2243" spans="1:28" x14ac:dyDescent="0.3">
      <c r="A2243" s="8" t="b">
        <f t="shared" si="105"/>
        <v>0</v>
      </c>
      <c r="B2243" t="str">
        <f t="shared" si="106"/>
        <v>incubuswings</v>
      </c>
      <c r="C2243" s="10" t="str">
        <f t="shared" si="107"/>
        <v>incubus_wings</v>
      </c>
      <c r="D2243">
        <v>20004</v>
      </c>
      <c r="E2243" t="s">
        <v>24</v>
      </c>
      <c r="F2243" t="s">
        <v>5485</v>
      </c>
      <c r="G2243" t="s">
        <v>26</v>
      </c>
      <c r="H2243" t="s">
        <v>5486</v>
      </c>
      <c r="I2243" t="s">
        <v>59</v>
      </c>
      <c r="J2243">
        <v>20</v>
      </c>
      <c r="K2243">
        <v>50</v>
      </c>
      <c r="L2243">
        <v>0</v>
      </c>
      <c r="M2243">
        <v>0</v>
      </c>
      <c r="N2243">
        <v>0</v>
      </c>
      <c r="O2243">
        <v>1</v>
      </c>
      <c r="P2243">
        <v>0</v>
      </c>
      <c r="Q2243" t="s">
        <v>24</v>
      </c>
      <c r="R2243">
        <v>75</v>
      </c>
      <c r="S2243">
        <v>0</v>
      </c>
      <c r="T2243" t="s">
        <v>61</v>
      </c>
      <c r="U2243" t="s">
        <v>36</v>
      </c>
      <c r="V2243" t="s">
        <v>37</v>
      </c>
      <c r="W2243" t="s">
        <v>789</v>
      </c>
      <c r="X2243" s="8" t="s">
        <v>39287</v>
      </c>
      <c r="Y2243" s="93"/>
      <c r="Z2243" s="93"/>
      <c r="AA2243" t="s">
        <v>5487</v>
      </c>
      <c r="AB2243" t="s">
        <v>5488</v>
      </c>
    </row>
    <row r="2244" spans="1:28" x14ac:dyDescent="0.3">
      <c r="A2244" s="8" t="b">
        <f t="shared" si="105"/>
        <v>0</v>
      </c>
      <c r="B2244" t="str">
        <f t="shared" si="106"/>
        <v>elementalwings</v>
      </c>
      <c r="C2244" s="10" t="str">
        <f t="shared" si="107"/>
        <v>elemental_wings</v>
      </c>
      <c r="D2244">
        <v>20005</v>
      </c>
      <c r="E2244" t="s">
        <v>24</v>
      </c>
      <c r="F2244" t="s">
        <v>3584</v>
      </c>
      <c r="G2244" t="s">
        <v>26</v>
      </c>
      <c r="H2244" t="s">
        <v>3585</v>
      </c>
      <c r="I2244" t="s">
        <v>59</v>
      </c>
      <c r="J2244">
        <v>20</v>
      </c>
      <c r="K2244">
        <v>50</v>
      </c>
      <c r="L2244">
        <v>0</v>
      </c>
      <c r="M2244">
        <v>0</v>
      </c>
      <c r="N2244">
        <v>0</v>
      </c>
      <c r="O2244">
        <v>1</v>
      </c>
      <c r="P2244">
        <v>0</v>
      </c>
      <c r="Q2244" t="s">
        <v>24</v>
      </c>
      <c r="R2244">
        <v>75</v>
      </c>
      <c r="S2244">
        <v>0</v>
      </c>
      <c r="T2244" t="s">
        <v>61</v>
      </c>
      <c r="U2244" t="s">
        <v>36</v>
      </c>
      <c r="V2244" t="s">
        <v>37</v>
      </c>
      <c r="W2244" t="s">
        <v>38</v>
      </c>
      <c r="X2244" s="8" t="s">
        <v>38979</v>
      </c>
      <c r="Y2244" s="93"/>
      <c r="Z2244" s="93"/>
      <c r="AA2244" t="s">
        <v>3586</v>
      </c>
      <c r="AB2244" t="s">
        <v>3587</v>
      </c>
    </row>
    <row r="2245" spans="1:28" x14ac:dyDescent="0.3">
      <c r="A2245" s="8" t="b">
        <f t="shared" si="105"/>
        <v>0</v>
      </c>
      <c r="B2245" t="str">
        <f t="shared" si="106"/>
        <v>succubuswings</v>
      </c>
      <c r="C2245" s="10" t="str">
        <f t="shared" si="107"/>
        <v>succubus_wings</v>
      </c>
      <c r="D2245">
        <v>20006</v>
      </c>
      <c r="E2245" t="s">
        <v>24</v>
      </c>
      <c r="F2245" t="s">
        <v>9750</v>
      </c>
      <c r="G2245" t="s">
        <v>26</v>
      </c>
      <c r="H2245" t="s">
        <v>9751</v>
      </c>
      <c r="I2245" t="s">
        <v>59</v>
      </c>
      <c r="J2245">
        <v>20</v>
      </c>
      <c r="K2245">
        <v>50</v>
      </c>
      <c r="L2245">
        <v>0</v>
      </c>
      <c r="M2245">
        <v>0</v>
      </c>
      <c r="N2245">
        <v>0</v>
      </c>
      <c r="O2245">
        <v>1</v>
      </c>
      <c r="P2245">
        <v>0</v>
      </c>
      <c r="Q2245" t="s">
        <v>24</v>
      </c>
      <c r="R2245">
        <v>75</v>
      </c>
      <c r="S2245">
        <v>0</v>
      </c>
      <c r="T2245" t="s">
        <v>61</v>
      </c>
      <c r="U2245" t="s">
        <v>36</v>
      </c>
      <c r="V2245" t="s">
        <v>37</v>
      </c>
      <c r="W2245" t="s">
        <v>73</v>
      </c>
      <c r="X2245" s="8" t="s">
        <v>39288</v>
      </c>
      <c r="Y2245" s="93"/>
      <c r="Z2245" s="93"/>
      <c r="AA2245" t="s">
        <v>9752</v>
      </c>
      <c r="AB2245" t="s">
        <v>9753</v>
      </c>
    </row>
    <row r="2246" spans="1:28" x14ac:dyDescent="0.3">
      <c r="A2246" s="8" t="b">
        <f t="shared" si="105"/>
        <v>0</v>
      </c>
      <c r="B2246" t="str">
        <f t="shared" si="106"/>
        <v>devilingwings</v>
      </c>
      <c r="C2246" s="10" t="str">
        <f t="shared" si="107"/>
        <v>deviling_wings</v>
      </c>
      <c r="D2246">
        <v>20007</v>
      </c>
      <c r="E2246" t="s">
        <v>24</v>
      </c>
      <c r="F2246" t="s">
        <v>2952</v>
      </c>
      <c r="G2246" t="s">
        <v>26</v>
      </c>
      <c r="H2246" t="s">
        <v>2953</v>
      </c>
      <c r="I2246" t="s">
        <v>59</v>
      </c>
      <c r="J2246" s="6">
        <v>20</v>
      </c>
      <c r="K2246">
        <v>50</v>
      </c>
      <c r="L2246">
        <v>0</v>
      </c>
      <c r="M2246">
        <v>0</v>
      </c>
      <c r="N2246">
        <v>0</v>
      </c>
      <c r="O2246">
        <v>1</v>
      </c>
      <c r="P2246">
        <v>0</v>
      </c>
      <c r="Q2246" t="s">
        <v>24</v>
      </c>
      <c r="R2246">
        <v>1</v>
      </c>
      <c r="S2246">
        <v>0</v>
      </c>
      <c r="T2246" t="s">
        <v>61</v>
      </c>
      <c r="U2246" t="s">
        <v>36</v>
      </c>
      <c r="V2246" t="s">
        <v>37</v>
      </c>
      <c r="W2246" t="s">
        <v>38</v>
      </c>
      <c r="X2246" s="8" t="s">
        <v>38980</v>
      </c>
      <c r="Y2246" s="93"/>
      <c r="Z2246" s="93"/>
      <c r="AA2246" t="s">
        <v>2954</v>
      </c>
      <c r="AB2246" t="s">
        <v>2955</v>
      </c>
    </row>
    <row r="2247" spans="1:28" x14ac:dyDescent="0.3">
      <c r="A2247" s="8" t="b">
        <f t="shared" si="105"/>
        <v>0</v>
      </c>
      <c r="B2247" t="str">
        <f t="shared" si="106"/>
        <v>browndevilingwings</v>
      </c>
      <c r="C2247" s="10" t="str">
        <f t="shared" si="107"/>
        <v>brown_deviling_wings</v>
      </c>
      <c r="D2247">
        <v>20008</v>
      </c>
      <c r="E2247" t="s">
        <v>24</v>
      </c>
      <c r="F2247" t="s">
        <v>1663</v>
      </c>
      <c r="G2247" t="s">
        <v>26</v>
      </c>
      <c r="H2247" t="s">
        <v>1664</v>
      </c>
      <c r="I2247" t="s">
        <v>59</v>
      </c>
      <c r="J2247" s="6">
        <v>20</v>
      </c>
      <c r="K2247">
        <v>50</v>
      </c>
      <c r="L2247">
        <v>0</v>
      </c>
      <c r="M2247">
        <v>0</v>
      </c>
      <c r="N2247">
        <v>0</v>
      </c>
      <c r="O2247">
        <v>1</v>
      </c>
      <c r="P2247">
        <v>0</v>
      </c>
      <c r="Q2247" t="s">
        <v>24</v>
      </c>
      <c r="R2247">
        <v>1</v>
      </c>
      <c r="S2247">
        <v>0</v>
      </c>
      <c r="T2247" t="s">
        <v>61</v>
      </c>
      <c r="U2247" t="s">
        <v>36</v>
      </c>
      <c r="V2247" t="s">
        <v>37</v>
      </c>
      <c r="W2247" t="s">
        <v>38</v>
      </c>
      <c r="X2247" s="8" t="s">
        <v>38980</v>
      </c>
      <c r="Y2247" s="93"/>
      <c r="Z2247" s="93"/>
      <c r="AA2247" t="s">
        <v>1665</v>
      </c>
      <c r="AB2247" t="s">
        <v>1666</v>
      </c>
    </row>
    <row r="2248" spans="1:28" x14ac:dyDescent="0.3">
      <c r="A2248" s="8" t="b">
        <f t="shared" si="105"/>
        <v>0</v>
      </c>
      <c r="B2248" t="str">
        <f t="shared" si="106"/>
        <v>dragonwings</v>
      </c>
      <c r="C2248" s="10" t="str">
        <f t="shared" si="107"/>
        <v>dragon_wings</v>
      </c>
      <c r="D2248">
        <v>20009</v>
      </c>
      <c r="E2248" t="s">
        <v>24</v>
      </c>
      <c r="F2248" t="s">
        <v>3173</v>
      </c>
      <c r="G2248" t="s">
        <v>26</v>
      </c>
      <c r="H2248" t="s">
        <v>3174</v>
      </c>
      <c r="I2248" t="s">
        <v>59</v>
      </c>
      <c r="J2248">
        <v>20</v>
      </c>
      <c r="K2248">
        <v>50</v>
      </c>
      <c r="L2248">
        <v>0</v>
      </c>
      <c r="M2248">
        <v>0</v>
      </c>
      <c r="N2248">
        <v>0</v>
      </c>
      <c r="O2248">
        <v>1</v>
      </c>
      <c r="P2248">
        <v>0</v>
      </c>
      <c r="Q2248" t="s">
        <v>24</v>
      </c>
      <c r="R2248">
        <v>75</v>
      </c>
      <c r="S2248">
        <v>0</v>
      </c>
      <c r="T2248" t="s">
        <v>61</v>
      </c>
      <c r="U2248" t="s">
        <v>36</v>
      </c>
      <c r="V2248" t="s">
        <v>37</v>
      </c>
      <c r="W2248" t="s">
        <v>38</v>
      </c>
      <c r="X2248" s="8" t="s">
        <v>38981</v>
      </c>
      <c r="Y2248" s="93"/>
      <c r="Z2248" s="93" t="s">
        <v>39494</v>
      </c>
      <c r="AA2248" t="s">
        <v>3175</v>
      </c>
      <c r="AB2248" t="s">
        <v>3176</v>
      </c>
    </row>
    <row r="2249" spans="1:28" x14ac:dyDescent="0.3">
      <c r="A2249" s="8" t="b">
        <f t="shared" si="105"/>
        <v>0</v>
      </c>
      <c r="B2249" t="str">
        <f t="shared" si="106"/>
        <v>fairywings</v>
      </c>
      <c r="C2249" s="10" t="str">
        <f t="shared" si="107"/>
        <v>fairy_wings</v>
      </c>
      <c r="D2249">
        <v>20011</v>
      </c>
      <c r="E2249" t="s">
        <v>24</v>
      </c>
      <c r="F2249" t="s">
        <v>3785</v>
      </c>
      <c r="G2249" t="s">
        <v>26</v>
      </c>
      <c r="H2249" t="s">
        <v>3786</v>
      </c>
      <c r="I2249" t="s">
        <v>59</v>
      </c>
      <c r="J2249">
        <v>20</v>
      </c>
      <c r="K2249">
        <v>50</v>
      </c>
      <c r="L2249">
        <v>0</v>
      </c>
      <c r="M2249">
        <v>0</v>
      </c>
      <c r="N2249">
        <v>0</v>
      </c>
      <c r="O2249">
        <v>1</v>
      </c>
      <c r="P2249">
        <v>0</v>
      </c>
      <c r="Q2249" t="s">
        <v>24</v>
      </c>
      <c r="R2249">
        <v>75</v>
      </c>
      <c r="S2249">
        <v>0</v>
      </c>
      <c r="T2249" t="s">
        <v>61</v>
      </c>
      <c r="U2249" t="s">
        <v>36</v>
      </c>
      <c r="V2249" t="s">
        <v>37</v>
      </c>
      <c r="W2249" t="s">
        <v>38</v>
      </c>
      <c r="X2249" s="8" t="s">
        <v>39162</v>
      </c>
      <c r="Y2249" s="93"/>
      <c r="Z2249" s="93"/>
      <c r="AA2249" t="s">
        <v>3787</v>
      </c>
      <c r="AB2249" t="s">
        <v>3788</v>
      </c>
    </row>
    <row r="2250" spans="1:28" x14ac:dyDescent="0.3">
      <c r="A2250" s="8" t="b">
        <f t="shared" si="105"/>
        <v>0</v>
      </c>
      <c r="B2250" t="str">
        <f t="shared" si="106"/>
        <v>redbutterflywings</v>
      </c>
      <c r="C2250" s="10" t="str">
        <f t="shared" si="107"/>
        <v>red_butterfly_wings</v>
      </c>
      <c r="D2250">
        <v>20012</v>
      </c>
      <c r="E2250" t="s">
        <v>24</v>
      </c>
      <c r="F2250" t="s">
        <v>8185</v>
      </c>
      <c r="G2250" t="s">
        <v>26</v>
      </c>
      <c r="H2250" t="s">
        <v>8186</v>
      </c>
      <c r="I2250" t="s">
        <v>59</v>
      </c>
      <c r="J2250">
        <v>20</v>
      </c>
      <c r="K2250">
        <v>50</v>
      </c>
      <c r="L2250">
        <v>0</v>
      </c>
      <c r="M2250">
        <v>0</v>
      </c>
      <c r="N2250">
        <v>0</v>
      </c>
      <c r="O2250">
        <v>1</v>
      </c>
      <c r="P2250">
        <v>0</v>
      </c>
      <c r="Q2250" t="s">
        <v>24</v>
      </c>
      <c r="R2250">
        <v>75</v>
      </c>
      <c r="S2250">
        <v>0</v>
      </c>
      <c r="T2250" t="s">
        <v>61</v>
      </c>
      <c r="U2250" t="s">
        <v>36</v>
      </c>
      <c r="V2250" t="s">
        <v>37</v>
      </c>
      <c r="W2250" t="s">
        <v>38</v>
      </c>
      <c r="X2250" s="8" t="s">
        <v>38982</v>
      </c>
      <c r="Y2250" s="93"/>
      <c r="Z2250" s="93"/>
      <c r="AA2250" t="s">
        <v>8187</v>
      </c>
      <c r="AB2250" t="s">
        <v>8188</v>
      </c>
    </row>
    <row r="2251" spans="1:28" x14ac:dyDescent="0.3">
      <c r="A2251" s="8" t="b">
        <f t="shared" si="105"/>
        <v>0</v>
      </c>
      <c r="B2251" t="str">
        <f t="shared" si="106"/>
        <v>bluebutterflywings</v>
      </c>
      <c r="C2251" s="10" t="str">
        <f t="shared" si="107"/>
        <v>blue_butterfly_wings</v>
      </c>
      <c r="D2251">
        <v>20014</v>
      </c>
      <c r="E2251" t="s">
        <v>24</v>
      </c>
      <c r="F2251" t="s">
        <v>1300</v>
      </c>
      <c r="G2251" t="s">
        <v>26</v>
      </c>
      <c r="H2251" t="s">
        <v>1301</v>
      </c>
      <c r="I2251" t="s">
        <v>59</v>
      </c>
      <c r="J2251">
        <v>20</v>
      </c>
      <c r="K2251">
        <v>50</v>
      </c>
      <c r="L2251">
        <v>0</v>
      </c>
      <c r="M2251">
        <v>0</v>
      </c>
      <c r="N2251">
        <v>0</v>
      </c>
      <c r="O2251">
        <v>1</v>
      </c>
      <c r="P2251">
        <v>0</v>
      </c>
      <c r="Q2251" t="s">
        <v>24</v>
      </c>
      <c r="R2251">
        <v>75</v>
      </c>
      <c r="S2251">
        <v>0</v>
      </c>
      <c r="T2251" t="s">
        <v>61</v>
      </c>
      <c r="U2251" t="s">
        <v>36</v>
      </c>
      <c r="V2251" t="s">
        <v>37</v>
      </c>
      <c r="W2251" t="s">
        <v>38</v>
      </c>
      <c r="X2251" s="8" t="s">
        <v>39348</v>
      </c>
      <c r="Y2251" s="93"/>
      <c r="Z2251" s="93"/>
      <c r="AA2251" t="s">
        <v>1302</v>
      </c>
      <c r="AB2251" t="s">
        <v>1303</v>
      </c>
    </row>
    <row r="2252" spans="1:28" x14ac:dyDescent="0.3">
      <c r="A2252" s="8" t="b">
        <f t="shared" si="105"/>
        <v>0</v>
      </c>
      <c r="B2252" t="str">
        <f t="shared" si="106"/>
        <v>tiamatwings</v>
      </c>
      <c r="C2252" s="10" t="str">
        <f t="shared" si="107"/>
        <v>tiamat_wings</v>
      </c>
      <c r="D2252">
        <v>20015</v>
      </c>
      <c r="E2252" t="s">
        <v>24</v>
      </c>
      <c r="F2252" t="s">
        <v>10014</v>
      </c>
      <c r="G2252" t="s">
        <v>26</v>
      </c>
      <c r="H2252" t="s">
        <v>10015</v>
      </c>
      <c r="I2252" t="s">
        <v>59</v>
      </c>
      <c r="J2252" s="6">
        <v>20</v>
      </c>
      <c r="K2252">
        <v>50</v>
      </c>
      <c r="L2252">
        <v>0</v>
      </c>
      <c r="M2252">
        <v>0</v>
      </c>
      <c r="N2252">
        <v>0</v>
      </c>
      <c r="O2252">
        <v>1</v>
      </c>
      <c r="P2252">
        <v>0</v>
      </c>
      <c r="Q2252" t="s">
        <v>24</v>
      </c>
      <c r="R2252">
        <v>75</v>
      </c>
      <c r="S2252">
        <v>0</v>
      </c>
      <c r="T2252" t="s">
        <v>61</v>
      </c>
      <c r="U2252" t="s">
        <v>36</v>
      </c>
      <c r="V2252" t="s">
        <v>37</v>
      </c>
      <c r="W2252" t="s">
        <v>38</v>
      </c>
      <c r="X2252" s="8" t="s">
        <v>38983</v>
      </c>
      <c r="Y2252" s="93"/>
      <c r="Z2252" s="93"/>
      <c r="AA2252" t="s">
        <v>10016</v>
      </c>
      <c r="AB2252" t="s">
        <v>10017</v>
      </c>
    </row>
    <row r="2253" spans="1:28" x14ac:dyDescent="0.3">
      <c r="A2253" s="8" t="b">
        <f t="shared" si="105"/>
        <v>0</v>
      </c>
      <c r="B2253" t="str">
        <f t="shared" si="106"/>
        <v>angelwings</v>
      </c>
      <c r="C2253" s="10" t="str">
        <f t="shared" si="107"/>
        <v>angel_wings</v>
      </c>
      <c r="D2253">
        <v>20016</v>
      </c>
      <c r="E2253" t="s">
        <v>24</v>
      </c>
      <c r="F2253" t="s">
        <v>311</v>
      </c>
      <c r="G2253" t="s">
        <v>26</v>
      </c>
      <c r="H2253" t="s">
        <v>312</v>
      </c>
      <c r="I2253" t="s">
        <v>59</v>
      </c>
      <c r="J2253">
        <v>20</v>
      </c>
      <c r="K2253">
        <v>50</v>
      </c>
      <c r="L2253">
        <v>0</v>
      </c>
      <c r="M2253">
        <v>0</v>
      </c>
      <c r="N2253">
        <v>0</v>
      </c>
      <c r="O2253">
        <v>1</v>
      </c>
      <c r="P2253">
        <v>0</v>
      </c>
      <c r="Q2253" t="s">
        <v>24</v>
      </c>
      <c r="R2253">
        <v>75</v>
      </c>
      <c r="S2253">
        <v>0</v>
      </c>
      <c r="T2253" t="s">
        <v>61</v>
      </c>
      <c r="U2253" t="s">
        <v>36</v>
      </c>
      <c r="V2253" t="s">
        <v>37</v>
      </c>
      <c r="W2253" t="s">
        <v>38</v>
      </c>
      <c r="X2253" s="8" t="s">
        <v>38984</v>
      </c>
      <c r="Y2253" s="93"/>
      <c r="Z2253" s="93"/>
      <c r="AA2253" t="s">
        <v>313</v>
      </c>
      <c r="AB2253" t="s">
        <v>314</v>
      </c>
    </row>
    <row r="2254" spans="1:28" x14ac:dyDescent="0.3">
      <c r="A2254" s="8" t="b">
        <f t="shared" si="105"/>
        <v>0</v>
      </c>
      <c r="B2254" t="str">
        <f t="shared" si="106"/>
        <v>cupidwings</v>
      </c>
      <c r="C2254" s="10" t="str">
        <f t="shared" si="107"/>
        <v>cupid_wings</v>
      </c>
      <c r="D2254">
        <v>20019</v>
      </c>
      <c r="E2254" t="s">
        <v>24</v>
      </c>
      <c r="F2254" t="s">
        <v>2684</v>
      </c>
      <c r="G2254" t="s">
        <v>26</v>
      </c>
      <c r="H2254" t="s">
        <v>2685</v>
      </c>
      <c r="I2254" t="s">
        <v>59</v>
      </c>
      <c r="J2254">
        <v>20</v>
      </c>
      <c r="K2254">
        <v>50</v>
      </c>
      <c r="L2254">
        <v>0</v>
      </c>
      <c r="M2254">
        <v>0</v>
      </c>
      <c r="N2254">
        <v>0</v>
      </c>
      <c r="O2254">
        <v>1</v>
      </c>
      <c r="P2254">
        <v>0</v>
      </c>
      <c r="Q2254" t="s">
        <v>24</v>
      </c>
      <c r="R2254">
        <v>75</v>
      </c>
      <c r="S2254">
        <v>0</v>
      </c>
      <c r="T2254" t="s">
        <v>61</v>
      </c>
      <c r="U2254" t="s">
        <v>36</v>
      </c>
      <c r="V2254" t="s">
        <v>37</v>
      </c>
      <c r="W2254" t="s">
        <v>38</v>
      </c>
      <c r="X2254" s="8" t="s">
        <v>38985</v>
      </c>
      <c r="Y2254" s="93"/>
      <c r="Z2254" s="93"/>
      <c r="AA2254" t="s">
        <v>2686</v>
      </c>
      <c r="AB2254" t="s">
        <v>2687</v>
      </c>
    </row>
    <row r="2255" spans="1:28" x14ac:dyDescent="0.3">
      <c r="A2255" s="8" t="b">
        <f t="shared" si="105"/>
        <v>0</v>
      </c>
      <c r="B2255" t="str">
        <f t="shared" si="106"/>
        <v>titanwings</v>
      </c>
      <c r="C2255" s="10" t="str">
        <f t="shared" si="107"/>
        <v>titan_wings</v>
      </c>
      <c r="D2255">
        <v>20021</v>
      </c>
      <c r="E2255" t="s">
        <v>24</v>
      </c>
      <c r="F2255" t="s">
        <v>10069</v>
      </c>
      <c r="G2255" t="s">
        <v>26</v>
      </c>
      <c r="H2255" t="s">
        <v>10070</v>
      </c>
      <c r="I2255" t="s">
        <v>59</v>
      </c>
      <c r="J2255">
        <v>20</v>
      </c>
      <c r="K2255">
        <v>50</v>
      </c>
      <c r="L2255">
        <v>0</v>
      </c>
      <c r="M2255">
        <v>0</v>
      </c>
      <c r="N2255">
        <v>0</v>
      </c>
      <c r="O2255">
        <v>1</v>
      </c>
      <c r="P2255">
        <v>0</v>
      </c>
      <c r="Q2255" t="s">
        <v>24</v>
      </c>
      <c r="R2255">
        <v>75</v>
      </c>
      <c r="S2255">
        <v>0</v>
      </c>
      <c r="T2255" t="s">
        <v>61</v>
      </c>
      <c r="U2255" t="s">
        <v>36</v>
      </c>
      <c r="V2255" t="s">
        <v>37</v>
      </c>
      <c r="W2255" t="s">
        <v>38</v>
      </c>
      <c r="X2255" s="8"/>
      <c r="Y2255" s="93"/>
      <c r="Z2255" s="93"/>
      <c r="AA2255" t="s">
        <v>10071</v>
      </c>
      <c r="AB2255" t="s">
        <v>10072</v>
      </c>
    </row>
    <row r="2256" spans="1:28" x14ac:dyDescent="0.3">
      <c r="A2256" s="8" t="b">
        <f t="shared" si="105"/>
        <v>0</v>
      </c>
      <c r="B2256" t="str">
        <f t="shared" si="106"/>
        <v>reddragonwings</v>
      </c>
      <c r="C2256" s="10" t="str">
        <f t="shared" si="107"/>
        <v>red_dragon_wings</v>
      </c>
      <c r="D2256">
        <v>20022</v>
      </c>
      <c r="E2256" t="s">
        <v>24</v>
      </c>
      <c r="F2256" t="s">
        <v>8197</v>
      </c>
      <c r="G2256" t="s">
        <v>26</v>
      </c>
      <c r="H2256" t="s">
        <v>8198</v>
      </c>
      <c r="I2256" t="s">
        <v>59</v>
      </c>
      <c r="J2256">
        <v>20</v>
      </c>
      <c r="K2256">
        <v>50</v>
      </c>
      <c r="L2256">
        <v>0</v>
      </c>
      <c r="M2256">
        <v>0</v>
      </c>
      <c r="N2256">
        <v>0</v>
      </c>
      <c r="O2256">
        <v>1</v>
      </c>
      <c r="P2256">
        <v>0</v>
      </c>
      <c r="Q2256" t="s">
        <v>24</v>
      </c>
      <c r="R2256">
        <v>75</v>
      </c>
      <c r="S2256">
        <v>0</v>
      </c>
      <c r="T2256" t="s">
        <v>61</v>
      </c>
      <c r="U2256" t="s">
        <v>36</v>
      </c>
      <c r="V2256" t="s">
        <v>37</v>
      </c>
      <c r="W2256" t="s">
        <v>38</v>
      </c>
      <c r="X2256" s="8" t="s">
        <v>38986</v>
      </c>
      <c r="Y2256" s="93"/>
      <c r="Z2256" s="93"/>
      <c r="AA2256" t="s">
        <v>8199</v>
      </c>
      <c r="AB2256" t="s">
        <v>8200</v>
      </c>
    </row>
    <row r="2257" spans="1:28" x14ac:dyDescent="0.3">
      <c r="A2257" s="8" t="b">
        <f t="shared" si="105"/>
        <v>0</v>
      </c>
      <c r="B2257" t="str">
        <f t="shared" si="106"/>
        <v>goldenwings</v>
      </c>
      <c r="C2257" s="10" t="str">
        <f t="shared" si="107"/>
        <v>golden_wings</v>
      </c>
      <c r="D2257">
        <v>20024</v>
      </c>
      <c r="E2257" t="s">
        <v>24</v>
      </c>
      <c r="F2257" t="s">
        <v>4681</v>
      </c>
      <c r="G2257" t="s">
        <v>26</v>
      </c>
      <c r="H2257" t="s">
        <v>4682</v>
      </c>
      <c r="I2257" t="s">
        <v>59</v>
      </c>
      <c r="J2257">
        <v>20</v>
      </c>
      <c r="K2257">
        <v>50</v>
      </c>
      <c r="L2257">
        <v>0</v>
      </c>
      <c r="M2257">
        <v>0</v>
      </c>
      <c r="N2257">
        <v>0</v>
      </c>
      <c r="O2257">
        <v>1</v>
      </c>
      <c r="P2257">
        <v>0</v>
      </c>
      <c r="Q2257" t="s">
        <v>24</v>
      </c>
      <c r="R2257">
        <v>75</v>
      </c>
      <c r="S2257">
        <v>0</v>
      </c>
      <c r="T2257" t="s">
        <v>61</v>
      </c>
      <c r="U2257" t="s">
        <v>36</v>
      </c>
      <c r="V2257" t="s">
        <v>37</v>
      </c>
      <c r="W2257" t="s">
        <v>38</v>
      </c>
      <c r="X2257" s="8"/>
      <c r="Y2257" s="93"/>
      <c r="Z2257" s="93"/>
      <c r="AA2257" t="s">
        <v>4683</v>
      </c>
      <c r="AB2257" t="s">
        <v>4684</v>
      </c>
    </row>
    <row r="2258" spans="1:28" x14ac:dyDescent="0.3">
      <c r="A2258" s="8" t="b">
        <f t="shared" si="105"/>
        <v>0</v>
      </c>
      <c r="B2258" t="str">
        <f t="shared" si="106"/>
        <v>bluearchangelwings</v>
      </c>
      <c r="C2258" s="10" t="str">
        <f t="shared" si="107"/>
        <v>blue_archangel_wings</v>
      </c>
      <c r="D2258">
        <v>20026</v>
      </c>
      <c r="E2258" t="s">
        <v>24</v>
      </c>
      <c r="F2258" t="s">
        <v>1296</v>
      </c>
      <c r="G2258" t="s">
        <v>26</v>
      </c>
      <c r="H2258" t="s">
        <v>1297</v>
      </c>
      <c r="I2258" t="s">
        <v>59</v>
      </c>
      <c r="J2258">
        <v>20</v>
      </c>
      <c r="K2258">
        <v>50</v>
      </c>
      <c r="L2258">
        <v>0</v>
      </c>
      <c r="M2258">
        <v>0</v>
      </c>
      <c r="N2258">
        <v>0</v>
      </c>
      <c r="O2258">
        <v>1</v>
      </c>
      <c r="P2258">
        <v>0</v>
      </c>
      <c r="Q2258" t="s">
        <v>24</v>
      </c>
      <c r="R2258">
        <v>75</v>
      </c>
      <c r="S2258">
        <v>0</v>
      </c>
      <c r="T2258" t="s">
        <v>61</v>
      </c>
      <c r="U2258" t="s">
        <v>36</v>
      </c>
      <c r="V2258" t="s">
        <v>37</v>
      </c>
      <c r="W2258" t="s">
        <v>38</v>
      </c>
      <c r="X2258" s="8"/>
      <c r="Y2258" s="93"/>
      <c r="Z2258" s="93"/>
      <c r="AA2258" t="s">
        <v>1298</v>
      </c>
      <c r="AB2258" t="s">
        <v>1299</v>
      </c>
    </row>
    <row r="2259" spans="1:28" x14ac:dyDescent="0.3">
      <c r="A2259" s="8" t="b">
        <f t="shared" si="105"/>
        <v>0</v>
      </c>
      <c r="B2259" t="str">
        <f t="shared" si="106"/>
        <v>butterflywings</v>
      </c>
      <c r="C2259" s="10" t="str">
        <f t="shared" si="107"/>
        <v>butterfly_wings</v>
      </c>
      <c r="D2259">
        <v>20028</v>
      </c>
      <c r="E2259" t="s">
        <v>24</v>
      </c>
      <c r="F2259" t="s">
        <v>1780</v>
      </c>
      <c r="G2259" t="s">
        <v>26</v>
      </c>
      <c r="H2259" t="s">
        <v>1781</v>
      </c>
      <c r="I2259" t="s">
        <v>59</v>
      </c>
      <c r="J2259">
        <v>20</v>
      </c>
      <c r="K2259">
        <v>50</v>
      </c>
      <c r="L2259">
        <v>0</v>
      </c>
      <c r="M2259">
        <v>0</v>
      </c>
      <c r="N2259">
        <v>0</v>
      </c>
      <c r="O2259">
        <v>1</v>
      </c>
      <c r="P2259">
        <v>0</v>
      </c>
      <c r="Q2259" t="s">
        <v>24</v>
      </c>
      <c r="R2259">
        <v>75</v>
      </c>
      <c r="S2259">
        <v>0</v>
      </c>
      <c r="T2259" t="s">
        <v>61</v>
      </c>
      <c r="U2259" t="s">
        <v>36</v>
      </c>
      <c r="V2259" t="s">
        <v>37</v>
      </c>
      <c r="W2259" t="s">
        <v>38</v>
      </c>
      <c r="X2259" s="8"/>
      <c r="Y2259" s="93"/>
      <c r="Z2259" s="93"/>
      <c r="AA2259" t="s">
        <v>1782</v>
      </c>
      <c r="AB2259" t="s">
        <v>1783</v>
      </c>
    </row>
    <row r="2260" spans="1:28" x14ac:dyDescent="0.3">
      <c r="A2260" s="8" t="b">
        <f t="shared" si="105"/>
        <v>0</v>
      </c>
      <c r="B2260" t="str">
        <f t="shared" si="106"/>
        <v>irishhat</v>
      </c>
      <c r="C2260" s="10" t="str">
        <f t="shared" si="107"/>
        <v>irish_hat</v>
      </c>
      <c r="D2260">
        <v>20103</v>
      </c>
      <c r="E2260" t="s">
        <v>24</v>
      </c>
      <c r="F2260" t="s">
        <v>5551</v>
      </c>
      <c r="G2260" t="s">
        <v>26</v>
      </c>
      <c r="H2260" t="s">
        <v>5552</v>
      </c>
      <c r="I2260" t="s">
        <v>59</v>
      </c>
      <c r="J2260">
        <v>20</v>
      </c>
      <c r="K2260">
        <v>50</v>
      </c>
      <c r="L2260">
        <v>0</v>
      </c>
      <c r="M2260">
        <v>0</v>
      </c>
      <c r="N2260">
        <v>0</v>
      </c>
      <c r="O2260">
        <v>2</v>
      </c>
      <c r="P2260">
        <v>1</v>
      </c>
      <c r="Q2260" t="s">
        <v>60</v>
      </c>
      <c r="R2260">
        <v>1</v>
      </c>
      <c r="S2260">
        <v>0</v>
      </c>
      <c r="T2260" t="s">
        <v>72</v>
      </c>
      <c r="U2260" t="s">
        <v>36</v>
      </c>
      <c r="V2260" t="s">
        <v>37</v>
      </c>
      <c r="W2260" t="s">
        <v>38</v>
      </c>
      <c r="X2260" s="8"/>
      <c r="Y2260" s="93"/>
      <c r="Z2260" s="93"/>
      <c r="AA2260" t="s">
        <v>5553</v>
      </c>
      <c r="AB2260" t="s">
        <v>5554</v>
      </c>
    </row>
    <row r="2261" spans="1:28" x14ac:dyDescent="0.3">
      <c r="A2261" s="8" t="b">
        <f t="shared" si="105"/>
        <v>0</v>
      </c>
      <c r="B2261" t="str">
        <f t="shared" si="106"/>
        <v>luigicap</v>
      </c>
      <c r="C2261" s="10" t="str">
        <f t="shared" si="107"/>
        <v>luigi_cap</v>
      </c>
      <c r="D2261">
        <v>20104</v>
      </c>
      <c r="E2261" t="s">
        <v>24</v>
      </c>
      <c r="F2261" t="s">
        <v>6263</v>
      </c>
      <c r="G2261" t="s">
        <v>26</v>
      </c>
      <c r="H2261" t="s">
        <v>6264</v>
      </c>
      <c r="I2261" t="s">
        <v>59</v>
      </c>
      <c r="J2261" s="6">
        <v>20</v>
      </c>
      <c r="K2261">
        <v>50</v>
      </c>
      <c r="L2261">
        <v>0</v>
      </c>
      <c r="M2261">
        <v>0</v>
      </c>
      <c r="N2261">
        <v>0</v>
      </c>
      <c r="O2261">
        <v>2</v>
      </c>
      <c r="P2261">
        <v>1</v>
      </c>
      <c r="Q2261" t="s">
        <v>60</v>
      </c>
      <c r="R2261">
        <v>1</v>
      </c>
      <c r="S2261">
        <v>0</v>
      </c>
      <c r="T2261" t="s">
        <v>72</v>
      </c>
      <c r="U2261" t="s">
        <v>36</v>
      </c>
      <c r="V2261" t="s">
        <v>37</v>
      </c>
      <c r="W2261" t="s">
        <v>38</v>
      </c>
      <c r="X2261" s="8"/>
      <c r="Y2261" s="93"/>
      <c r="Z2261" s="93"/>
      <c r="AA2261" t="s">
        <v>6265</v>
      </c>
      <c r="AB2261" t="s">
        <v>6266</v>
      </c>
    </row>
    <row r="2262" spans="1:28" x14ac:dyDescent="0.3">
      <c r="A2262" s="8" t="b">
        <f t="shared" si="105"/>
        <v>0</v>
      </c>
      <c r="B2262" t="str">
        <f t="shared" si="106"/>
        <v>mariocap</v>
      </c>
      <c r="C2262" s="10" t="str">
        <f t="shared" si="107"/>
        <v>mario_cap</v>
      </c>
      <c r="D2262">
        <v>20105</v>
      </c>
      <c r="E2262" t="s">
        <v>24</v>
      </c>
      <c r="F2262" t="s">
        <v>6475</v>
      </c>
      <c r="G2262" t="s">
        <v>26</v>
      </c>
      <c r="H2262" t="s">
        <v>6476</v>
      </c>
      <c r="I2262" t="s">
        <v>59</v>
      </c>
      <c r="J2262" s="6">
        <v>20</v>
      </c>
      <c r="K2262">
        <v>50</v>
      </c>
      <c r="L2262">
        <v>0</v>
      </c>
      <c r="M2262">
        <v>0</v>
      </c>
      <c r="N2262">
        <v>0</v>
      </c>
      <c r="O2262">
        <v>2</v>
      </c>
      <c r="P2262">
        <v>1</v>
      </c>
      <c r="Q2262" t="s">
        <v>60</v>
      </c>
      <c r="R2262">
        <v>1</v>
      </c>
      <c r="S2262">
        <v>0</v>
      </c>
      <c r="T2262" t="s">
        <v>72</v>
      </c>
      <c r="U2262" t="s">
        <v>36</v>
      </c>
      <c r="V2262" t="s">
        <v>37</v>
      </c>
      <c r="W2262" t="s">
        <v>38</v>
      </c>
      <c r="X2262" s="8"/>
      <c r="Y2262" s="93"/>
      <c r="Z2262" s="93"/>
      <c r="AA2262" t="s">
        <v>6477</v>
      </c>
      <c r="AB2262" t="s">
        <v>6478</v>
      </c>
    </row>
    <row r="2263" spans="1:28" x14ac:dyDescent="0.3">
      <c r="A2263" s="8" t="b">
        <f t="shared" si="105"/>
        <v>0</v>
      </c>
      <c r="B2263" t="str">
        <f t="shared" si="106"/>
        <v>snowcap</v>
      </c>
      <c r="C2263" s="10" t="str">
        <f t="shared" si="107"/>
        <v>snow_cap</v>
      </c>
      <c r="D2263">
        <v>20106</v>
      </c>
      <c r="E2263" t="s">
        <v>24</v>
      </c>
      <c r="F2263" t="s">
        <v>9283</v>
      </c>
      <c r="G2263" t="s">
        <v>26</v>
      </c>
      <c r="H2263" t="s">
        <v>9284</v>
      </c>
      <c r="I2263" t="s">
        <v>59</v>
      </c>
      <c r="J2263" s="6">
        <v>20</v>
      </c>
      <c r="K2263">
        <v>50</v>
      </c>
      <c r="L2263">
        <v>0</v>
      </c>
      <c r="M2263">
        <v>0</v>
      </c>
      <c r="N2263">
        <v>0</v>
      </c>
      <c r="O2263">
        <v>2</v>
      </c>
      <c r="P2263">
        <v>1</v>
      </c>
      <c r="Q2263" t="s">
        <v>60</v>
      </c>
      <c r="R2263">
        <v>1</v>
      </c>
      <c r="S2263">
        <v>0</v>
      </c>
      <c r="T2263" t="s">
        <v>72</v>
      </c>
      <c r="U2263" t="s">
        <v>36</v>
      </c>
      <c r="V2263" t="s">
        <v>37</v>
      </c>
      <c r="W2263" t="s">
        <v>38</v>
      </c>
      <c r="Y2263" s="93" t="s">
        <v>39466</v>
      </c>
      <c r="Z2263" s="93" t="s">
        <v>39495</v>
      </c>
      <c r="AA2263" t="s">
        <v>9285</v>
      </c>
      <c r="AB2263" t="s">
        <v>9286</v>
      </c>
    </row>
    <row r="2264" spans="1:28" x14ac:dyDescent="0.3">
      <c r="A2264" s="8" t="b">
        <f t="shared" si="105"/>
        <v>0</v>
      </c>
      <c r="B2264" t="str">
        <f t="shared" si="106"/>
        <v>stuffedpanda</v>
      </c>
      <c r="C2264" s="10" t="str">
        <f t="shared" si="107"/>
        <v>stuffed_panda</v>
      </c>
      <c r="D2264">
        <v>20107</v>
      </c>
      <c r="E2264" t="s">
        <v>24</v>
      </c>
      <c r="F2264" t="s">
        <v>9726</v>
      </c>
      <c r="G2264" t="s">
        <v>26</v>
      </c>
      <c r="H2264" t="s">
        <v>9727</v>
      </c>
      <c r="I2264" t="s">
        <v>59</v>
      </c>
      <c r="J2264" s="8">
        <v>20</v>
      </c>
      <c r="K2264">
        <v>50</v>
      </c>
      <c r="L2264">
        <v>0</v>
      </c>
      <c r="M2264">
        <v>0</v>
      </c>
      <c r="N2264">
        <v>0</v>
      </c>
      <c r="O2264">
        <v>2</v>
      </c>
      <c r="P2264">
        <v>1</v>
      </c>
      <c r="Q2264" t="s">
        <v>60</v>
      </c>
      <c r="R2264">
        <v>1</v>
      </c>
      <c r="S2264">
        <v>0</v>
      </c>
      <c r="T2264" t="s">
        <v>72</v>
      </c>
      <c r="U2264" t="s">
        <v>36</v>
      </c>
      <c r="V2264" t="s">
        <v>37</v>
      </c>
      <c r="W2264" t="s">
        <v>38</v>
      </c>
      <c r="X2264" s="8"/>
      <c r="Y2264" s="93"/>
      <c r="Z2264" s="93"/>
      <c r="AA2264" t="s">
        <v>9728</v>
      </c>
      <c r="AB2264" t="s">
        <v>9729</v>
      </c>
    </row>
    <row r="2265" spans="1:28" x14ac:dyDescent="0.3">
      <c r="A2265" s="6" t="b">
        <f t="shared" si="105"/>
        <v>0</v>
      </c>
      <c r="B2265" t="str">
        <f t="shared" si="106"/>
        <v>flowerribbons</v>
      </c>
      <c r="C2265" s="10" t="str">
        <f t="shared" si="107"/>
        <v>flower_ribbons</v>
      </c>
      <c r="D2265">
        <v>20109</v>
      </c>
      <c r="E2265" t="s">
        <v>24</v>
      </c>
      <c r="F2265" t="s">
        <v>4129</v>
      </c>
      <c r="G2265" t="s">
        <v>26</v>
      </c>
      <c r="H2265" t="s">
        <v>4130</v>
      </c>
      <c r="I2265" t="s">
        <v>59</v>
      </c>
      <c r="J2265">
        <v>20</v>
      </c>
      <c r="K2265">
        <v>50</v>
      </c>
      <c r="L2265">
        <v>0</v>
      </c>
      <c r="M2265">
        <v>0</v>
      </c>
      <c r="N2265">
        <v>0</v>
      </c>
      <c r="O2265">
        <v>2</v>
      </c>
      <c r="P2265">
        <v>1</v>
      </c>
      <c r="Q2265" t="s">
        <v>60</v>
      </c>
      <c r="R2265">
        <v>1</v>
      </c>
      <c r="S2265">
        <v>0</v>
      </c>
      <c r="T2265" t="s">
        <v>72</v>
      </c>
      <c r="U2265" t="s">
        <v>36</v>
      </c>
      <c r="V2265" t="s">
        <v>37</v>
      </c>
      <c r="W2265" t="s">
        <v>38</v>
      </c>
      <c r="AA2265" t="s">
        <v>4131</v>
      </c>
      <c r="AB2265" t="s">
        <v>4132</v>
      </c>
    </row>
    <row r="2266" spans="1:28" x14ac:dyDescent="0.3">
      <c r="A2266" s="8" t="b">
        <f t="shared" si="105"/>
        <v>0</v>
      </c>
      <c r="B2266" t="str">
        <f t="shared" si="106"/>
        <v>gypsydiadem</v>
      </c>
      <c r="C2266" s="10" t="str">
        <f t="shared" si="107"/>
        <v>gypsy_diadem</v>
      </c>
      <c r="D2266">
        <v>20110</v>
      </c>
      <c r="E2266" t="s">
        <v>24</v>
      </c>
      <c r="F2266" t="s">
        <v>4909</v>
      </c>
      <c r="G2266" t="s">
        <v>26</v>
      </c>
      <c r="H2266" t="s">
        <v>4910</v>
      </c>
      <c r="I2266" t="s">
        <v>59</v>
      </c>
      <c r="J2266">
        <v>20</v>
      </c>
      <c r="K2266">
        <v>50</v>
      </c>
      <c r="L2266">
        <v>0</v>
      </c>
      <c r="M2266">
        <v>0</v>
      </c>
      <c r="N2266">
        <v>0</v>
      </c>
      <c r="O2266">
        <v>2</v>
      </c>
      <c r="P2266">
        <v>1</v>
      </c>
      <c r="Q2266" t="s">
        <v>60</v>
      </c>
      <c r="R2266">
        <v>1</v>
      </c>
      <c r="S2266">
        <v>0</v>
      </c>
      <c r="T2266" t="s">
        <v>141</v>
      </c>
      <c r="U2266" t="s">
        <v>36</v>
      </c>
      <c r="V2266" t="s">
        <v>37</v>
      </c>
      <c r="W2266" t="s">
        <v>38</v>
      </c>
      <c r="X2266" s="8"/>
      <c r="Y2266" s="93"/>
      <c r="Z2266" s="93"/>
      <c r="AA2266" t="s">
        <v>4911</v>
      </c>
      <c r="AB2266" t="s">
        <v>4912</v>
      </c>
    </row>
    <row r="2267" spans="1:28" x14ac:dyDescent="0.3">
      <c r="A2267" s="8" t="b">
        <f t="shared" si="105"/>
        <v>0</v>
      </c>
      <c r="B2267" t="str">
        <f t="shared" si="106"/>
        <v>kamenriderhelm</v>
      </c>
      <c r="C2267" s="10" t="str">
        <f t="shared" si="107"/>
        <v>kamen_rider_helm</v>
      </c>
      <c r="D2267">
        <v>20111</v>
      </c>
      <c r="E2267" t="s">
        <v>24</v>
      </c>
      <c r="F2267" t="s">
        <v>5716</v>
      </c>
      <c r="G2267" t="s">
        <v>26</v>
      </c>
      <c r="H2267" t="s">
        <v>5717</v>
      </c>
      <c r="I2267" t="s">
        <v>59</v>
      </c>
      <c r="J2267" s="6">
        <v>20</v>
      </c>
      <c r="K2267">
        <v>50</v>
      </c>
      <c r="L2267">
        <v>0</v>
      </c>
      <c r="M2267">
        <v>0</v>
      </c>
      <c r="N2267">
        <v>0</v>
      </c>
      <c r="O2267">
        <v>2</v>
      </c>
      <c r="P2267">
        <v>1</v>
      </c>
      <c r="Q2267" t="s">
        <v>60</v>
      </c>
      <c r="R2267">
        <v>1</v>
      </c>
      <c r="S2267">
        <v>0</v>
      </c>
      <c r="T2267" t="s">
        <v>141</v>
      </c>
      <c r="U2267" t="s">
        <v>36</v>
      </c>
      <c r="V2267" t="s">
        <v>37</v>
      </c>
      <c r="W2267" t="s">
        <v>38</v>
      </c>
      <c r="X2267" s="8" t="s">
        <v>38987</v>
      </c>
      <c r="Y2267" s="93"/>
      <c r="Z2267" s="93"/>
      <c r="AA2267" t="s">
        <v>5718</v>
      </c>
      <c r="AB2267" t="s">
        <v>5719</v>
      </c>
    </row>
    <row r="2268" spans="1:28" x14ac:dyDescent="0.3">
      <c r="A2268" s="8" t="b">
        <f t="shared" si="105"/>
        <v>0</v>
      </c>
      <c r="B2268" t="str">
        <f t="shared" si="106"/>
        <v>stellarhairband</v>
      </c>
      <c r="C2268" s="10" t="str">
        <f t="shared" si="107"/>
        <v>stellar_hairband</v>
      </c>
      <c r="D2268">
        <v>20112</v>
      </c>
      <c r="E2268" t="s">
        <v>24</v>
      </c>
      <c r="F2268" t="s">
        <v>9612</v>
      </c>
      <c r="G2268" t="s">
        <v>26</v>
      </c>
      <c r="H2268" t="s">
        <v>9613</v>
      </c>
      <c r="I2268" t="s">
        <v>59</v>
      </c>
      <c r="J2268">
        <v>20</v>
      </c>
      <c r="K2268">
        <v>50</v>
      </c>
      <c r="L2268">
        <v>0</v>
      </c>
      <c r="M2268">
        <v>0</v>
      </c>
      <c r="N2268">
        <v>0</v>
      </c>
      <c r="O2268">
        <v>2</v>
      </c>
      <c r="P2268">
        <v>1</v>
      </c>
      <c r="Q2268" t="s">
        <v>60</v>
      </c>
      <c r="R2268">
        <v>1</v>
      </c>
      <c r="S2268">
        <v>0</v>
      </c>
      <c r="T2268" t="s">
        <v>72</v>
      </c>
      <c r="U2268" t="s">
        <v>36</v>
      </c>
      <c r="V2268" t="s">
        <v>37</v>
      </c>
      <c r="W2268" t="s">
        <v>38</v>
      </c>
      <c r="X2268" s="8"/>
      <c r="Y2268" s="93"/>
      <c r="Z2268" s="93"/>
      <c r="AA2268" t="s">
        <v>9614</v>
      </c>
      <c r="AB2268" t="s">
        <v>9615</v>
      </c>
    </row>
    <row r="2269" spans="1:28" x14ac:dyDescent="0.3">
      <c r="A2269" s="8" t="b">
        <f t="shared" si="105"/>
        <v>0</v>
      </c>
      <c r="B2269" t="str">
        <f t="shared" si="106"/>
        <v>hoodofshadows</v>
      </c>
      <c r="C2269" s="10" t="str">
        <f t="shared" si="107"/>
        <v>hood_of_shadows</v>
      </c>
      <c r="D2269">
        <v>20120</v>
      </c>
      <c r="E2269" t="s">
        <v>24</v>
      </c>
      <c r="F2269" t="s">
        <v>5274</v>
      </c>
      <c r="G2269" t="s">
        <v>26</v>
      </c>
      <c r="H2269" t="s">
        <v>5275</v>
      </c>
      <c r="I2269" t="s">
        <v>59</v>
      </c>
      <c r="J2269">
        <v>20</v>
      </c>
      <c r="K2269">
        <v>50</v>
      </c>
      <c r="L2269">
        <v>0</v>
      </c>
      <c r="M2269">
        <v>0</v>
      </c>
      <c r="N2269">
        <v>0</v>
      </c>
      <c r="O2269">
        <v>2</v>
      </c>
      <c r="P2269">
        <v>1</v>
      </c>
      <c r="Q2269" t="s">
        <v>60</v>
      </c>
      <c r="R2269">
        <v>1</v>
      </c>
      <c r="S2269">
        <v>0</v>
      </c>
      <c r="T2269" t="s">
        <v>141</v>
      </c>
      <c r="U2269" t="s">
        <v>36</v>
      </c>
      <c r="V2269" t="s">
        <v>37</v>
      </c>
      <c r="W2269" t="s">
        <v>38</v>
      </c>
      <c r="X2269" s="8"/>
      <c r="Y2269" s="93"/>
      <c r="Z2269" s="93"/>
      <c r="AA2269" t="s">
        <v>5276</v>
      </c>
      <c r="AB2269" t="s">
        <v>5277</v>
      </c>
    </row>
    <row r="2270" spans="1:28" x14ac:dyDescent="0.3">
      <c r="A2270" s="8" t="b">
        <f t="shared" si="105"/>
        <v>0</v>
      </c>
      <c r="B2270" t="str">
        <f t="shared" si="106"/>
        <v>camouflagehat</v>
      </c>
      <c r="C2270" s="10" t="str">
        <f t="shared" si="107"/>
        <v>camouflage_hat</v>
      </c>
      <c r="D2270">
        <v>20123</v>
      </c>
      <c r="E2270" t="s">
        <v>24</v>
      </c>
      <c r="F2270" t="s">
        <v>1807</v>
      </c>
      <c r="G2270" t="s">
        <v>26</v>
      </c>
      <c r="H2270" t="s">
        <v>1808</v>
      </c>
      <c r="I2270" t="s">
        <v>59</v>
      </c>
      <c r="J2270" s="6">
        <v>20</v>
      </c>
      <c r="K2270">
        <v>50</v>
      </c>
      <c r="L2270">
        <v>0</v>
      </c>
      <c r="M2270">
        <v>0</v>
      </c>
      <c r="N2270">
        <v>0</v>
      </c>
      <c r="O2270">
        <v>2</v>
      </c>
      <c r="P2270">
        <v>1</v>
      </c>
      <c r="Q2270" t="s">
        <v>60</v>
      </c>
      <c r="R2270">
        <v>1</v>
      </c>
      <c r="S2270">
        <v>0</v>
      </c>
      <c r="T2270" t="s">
        <v>72</v>
      </c>
      <c r="U2270" t="s">
        <v>36</v>
      </c>
      <c r="V2270" t="s">
        <v>37</v>
      </c>
      <c r="W2270" t="s">
        <v>38</v>
      </c>
      <c r="X2270" s="8"/>
      <c r="Y2270" s="93"/>
      <c r="Z2270" s="93"/>
      <c r="AA2270" t="s">
        <v>1809</v>
      </c>
      <c r="AB2270" t="s">
        <v>1810</v>
      </c>
    </row>
    <row r="2271" spans="1:28" x14ac:dyDescent="0.3">
      <c r="A2271" s="8" t="b">
        <f t="shared" si="105"/>
        <v>0</v>
      </c>
      <c r="B2271" t="str">
        <f t="shared" si="106"/>
        <v>pimpcap</v>
      </c>
      <c r="C2271" s="10" t="str">
        <f t="shared" si="107"/>
        <v>pimp_cap</v>
      </c>
      <c r="D2271">
        <v>20124</v>
      </c>
      <c r="E2271" t="s">
        <v>24</v>
      </c>
      <c r="F2271" t="s">
        <v>7645</v>
      </c>
      <c r="G2271" t="s">
        <v>26</v>
      </c>
      <c r="H2271" t="s">
        <v>7646</v>
      </c>
      <c r="I2271" t="s">
        <v>59</v>
      </c>
      <c r="J2271">
        <v>20</v>
      </c>
      <c r="K2271">
        <v>50</v>
      </c>
      <c r="L2271">
        <v>0</v>
      </c>
      <c r="M2271">
        <v>0</v>
      </c>
      <c r="N2271">
        <v>0</v>
      </c>
      <c r="O2271">
        <v>2</v>
      </c>
      <c r="P2271">
        <v>1</v>
      </c>
      <c r="Q2271" t="s">
        <v>60</v>
      </c>
      <c r="R2271">
        <v>1</v>
      </c>
      <c r="S2271">
        <v>0</v>
      </c>
      <c r="T2271" t="s">
        <v>72</v>
      </c>
      <c r="U2271" t="s">
        <v>36</v>
      </c>
      <c r="V2271" t="s">
        <v>37</v>
      </c>
      <c r="W2271" t="s">
        <v>38</v>
      </c>
      <c r="X2271" s="8"/>
      <c r="Y2271" s="93"/>
      <c r="Z2271" s="93"/>
      <c r="AA2271" t="s">
        <v>7647</v>
      </c>
      <c r="AB2271" t="s">
        <v>7648</v>
      </c>
    </row>
    <row r="2272" spans="1:28" x14ac:dyDescent="0.3">
      <c r="A2272" s="8" t="b">
        <f t="shared" si="105"/>
        <v>0</v>
      </c>
      <c r="B2272" t="str">
        <f t="shared" si="106"/>
        <v>bellsofharem</v>
      </c>
      <c r="C2272" s="10" t="str">
        <f t="shared" si="107"/>
        <v>bells_of_harem</v>
      </c>
      <c r="D2272">
        <v>20125</v>
      </c>
      <c r="E2272" t="s">
        <v>24</v>
      </c>
      <c r="F2272" t="s">
        <v>895</v>
      </c>
      <c r="G2272" t="s">
        <v>26</v>
      </c>
      <c r="H2272" t="s">
        <v>896</v>
      </c>
      <c r="I2272" t="s">
        <v>59</v>
      </c>
      <c r="J2272" s="8">
        <v>20</v>
      </c>
      <c r="K2272">
        <v>50</v>
      </c>
      <c r="L2272">
        <v>0</v>
      </c>
      <c r="M2272">
        <v>0</v>
      </c>
      <c r="N2272">
        <v>0</v>
      </c>
      <c r="O2272">
        <v>2</v>
      </c>
      <c r="P2272">
        <v>1</v>
      </c>
      <c r="Q2272" t="s">
        <v>60</v>
      </c>
      <c r="R2272">
        <v>1</v>
      </c>
      <c r="S2272">
        <v>0</v>
      </c>
      <c r="T2272" t="s">
        <v>72</v>
      </c>
      <c r="U2272" t="s">
        <v>36</v>
      </c>
      <c r="V2272" t="s">
        <v>37</v>
      </c>
      <c r="W2272" t="s">
        <v>38</v>
      </c>
      <c r="X2272" s="8"/>
      <c r="Y2272" s="93"/>
      <c r="Z2272" s="93"/>
      <c r="AA2272" t="s">
        <v>897</v>
      </c>
      <c r="AB2272" t="s">
        <v>898</v>
      </c>
    </row>
    <row r="2273" spans="1:28" x14ac:dyDescent="0.3">
      <c r="A2273" s="8" t="b">
        <f t="shared" si="105"/>
        <v>0</v>
      </c>
      <c r="B2273" t="str">
        <f t="shared" si="106"/>
        <v>blackcap</v>
      </c>
      <c r="C2273" s="10" t="str">
        <f t="shared" si="107"/>
        <v>black_cap</v>
      </c>
      <c r="D2273">
        <v>20126</v>
      </c>
      <c r="E2273" t="s">
        <v>24</v>
      </c>
      <c r="F2273" t="s">
        <v>1162</v>
      </c>
      <c r="G2273" t="s">
        <v>26</v>
      </c>
      <c r="H2273" t="s">
        <v>1163</v>
      </c>
      <c r="I2273" t="s">
        <v>59</v>
      </c>
      <c r="J2273" s="8">
        <v>20</v>
      </c>
      <c r="K2273">
        <v>50</v>
      </c>
      <c r="L2273">
        <v>0</v>
      </c>
      <c r="M2273">
        <v>0</v>
      </c>
      <c r="N2273">
        <v>0</v>
      </c>
      <c r="O2273">
        <v>2</v>
      </c>
      <c r="P2273">
        <v>1</v>
      </c>
      <c r="Q2273" t="s">
        <v>60</v>
      </c>
      <c r="R2273">
        <v>1</v>
      </c>
      <c r="S2273">
        <v>0</v>
      </c>
      <c r="T2273" t="s">
        <v>72</v>
      </c>
      <c r="U2273" t="s">
        <v>36</v>
      </c>
      <c r="V2273" t="s">
        <v>37</v>
      </c>
      <c r="W2273" t="s">
        <v>38</v>
      </c>
      <c r="X2273" s="8"/>
      <c r="Y2273" s="93"/>
      <c r="Z2273" s="93"/>
      <c r="AA2273" t="s">
        <v>1164</v>
      </c>
      <c r="AB2273" t="s">
        <v>1165</v>
      </c>
    </row>
    <row r="2274" spans="1:28" x14ac:dyDescent="0.3">
      <c r="A2274" s="8" t="b">
        <f t="shared" si="105"/>
        <v>0</v>
      </c>
      <c r="B2274" t="str">
        <f t="shared" si="106"/>
        <v>catoninetailscap</v>
      </c>
      <c r="C2274" s="10" t="str">
        <f t="shared" si="107"/>
        <v>cat_o_nine_tails_cap</v>
      </c>
      <c r="D2274">
        <v>20127</v>
      </c>
      <c r="E2274" t="s">
        <v>24</v>
      </c>
      <c r="F2274" t="s">
        <v>2014</v>
      </c>
      <c r="G2274" t="s">
        <v>26</v>
      </c>
      <c r="H2274" t="s">
        <v>2015</v>
      </c>
      <c r="I2274" t="s">
        <v>59</v>
      </c>
      <c r="J2274" s="8">
        <v>20</v>
      </c>
      <c r="K2274">
        <v>50</v>
      </c>
      <c r="L2274">
        <v>0</v>
      </c>
      <c r="M2274">
        <v>0</v>
      </c>
      <c r="N2274">
        <v>0</v>
      </c>
      <c r="O2274">
        <v>2</v>
      </c>
      <c r="P2274">
        <v>1</v>
      </c>
      <c r="Q2274" t="s">
        <v>60</v>
      </c>
      <c r="R2274">
        <v>1</v>
      </c>
      <c r="S2274">
        <v>0</v>
      </c>
      <c r="T2274" t="s">
        <v>141</v>
      </c>
      <c r="U2274" t="s">
        <v>36</v>
      </c>
      <c r="V2274" t="s">
        <v>37</v>
      </c>
      <c r="W2274" t="s">
        <v>38</v>
      </c>
      <c r="X2274" s="8" t="s">
        <v>38189</v>
      </c>
      <c r="Y2274" s="93"/>
      <c r="Z2274" s="93"/>
      <c r="AA2274" t="s">
        <v>2016</v>
      </c>
      <c r="AB2274" t="s">
        <v>2017</v>
      </c>
    </row>
    <row r="2275" spans="1:28" x14ac:dyDescent="0.3">
      <c r="A2275" s="8" t="b">
        <f t="shared" si="105"/>
        <v>0</v>
      </c>
      <c r="B2275" t="str">
        <f t="shared" si="106"/>
        <v>droopingneko</v>
      </c>
      <c r="C2275" s="10" t="str">
        <f t="shared" si="107"/>
        <v>drooping_neko</v>
      </c>
      <c r="D2275">
        <v>20128</v>
      </c>
      <c r="E2275" t="s">
        <v>24</v>
      </c>
      <c r="F2275" t="s">
        <v>3344</v>
      </c>
      <c r="G2275" t="s">
        <v>26</v>
      </c>
      <c r="H2275" t="s">
        <v>3345</v>
      </c>
      <c r="I2275" t="s">
        <v>59</v>
      </c>
      <c r="J2275" s="6">
        <v>20</v>
      </c>
      <c r="K2275">
        <v>50</v>
      </c>
      <c r="L2275">
        <v>0</v>
      </c>
      <c r="M2275">
        <v>0</v>
      </c>
      <c r="N2275">
        <v>0</v>
      </c>
      <c r="O2275">
        <v>2</v>
      </c>
      <c r="P2275">
        <v>1</v>
      </c>
      <c r="Q2275" t="s">
        <v>60</v>
      </c>
      <c r="R2275">
        <v>1</v>
      </c>
      <c r="S2275">
        <v>0</v>
      </c>
      <c r="T2275" t="s">
        <v>72</v>
      </c>
      <c r="U2275" t="s">
        <v>36</v>
      </c>
      <c r="V2275" t="s">
        <v>37</v>
      </c>
      <c r="W2275" t="s">
        <v>38</v>
      </c>
      <c r="X2275" s="8"/>
      <c r="Y2275" s="93"/>
      <c r="Z2275" s="93"/>
      <c r="AA2275" t="s">
        <v>3346</v>
      </c>
      <c r="AB2275" t="s">
        <v>3347</v>
      </c>
    </row>
    <row r="2276" spans="1:28" x14ac:dyDescent="0.3">
      <c r="A2276" s="8" t="b">
        <f t="shared" si="105"/>
        <v>0</v>
      </c>
      <c r="B2276" t="str">
        <f t="shared" si="106"/>
        <v>floppybunny</v>
      </c>
      <c r="C2276" s="10" t="str">
        <f t="shared" si="107"/>
        <v>floppy_bunny</v>
      </c>
      <c r="D2276">
        <v>20129</v>
      </c>
      <c r="E2276" t="s">
        <v>24</v>
      </c>
      <c r="F2276" t="s">
        <v>4102</v>
      </c>
      <c r="G2276" t="s">
        <v>26</v>
      </c>
      <c r="H2276" t="s">
        <v>4103</v>
      </c>
      <c r="I2276" t="s">
        <v>59</v>
      </c>
      <c r="J2276" s="6">
        <v>20</v>
      </c>
      <c r="K2276">
        <v>50</v>
      </c>
      <c r="L2276">
        <v>0</v>
      </c>
      <c r="M2276">
        <v>0</v>
      </c>
      <c r="N2276">
        <v>0</v>
      </c>
      <c r="O2276">
        <v>2</v>
      </c>
      <c r="P2276">
        <v>1</v>
      </c>
      <c r="Q2276" t="s">
        <v>60</v>
      </c>
      <c r="R2276">
        <v>1</v>
      </c>
      <c r="S2276">
        <v>0</v>
      </c>
      <c r="T2276" t="s">
        <v>72</v>
      </c>
      <c r="U2276" t="s">
        <v>36</v>
      </c>
      <c r="V2276" t="s">
        <v>37</v>
      </c>
      <c r="W2276" t="s">
        <v>38</v>
      </c>
      <c r="X2276" s="8"/>
      <c r="Y2276" s="93"/>
      <c r="Z2276" s="93"/>
      <c r="AA2276" t="s">
        <v>4104</v>
      </c>
      <c r="AB2276" t="s">
        <v>4105</v>
      </c>
    </row>
    <row r="2277" spans="1:28" x14ac:dyDescent="0.3">
      <c r="A2277" s="8" t="b">
        <f t="shared" si="105"/>
        <v>0</v>
      </c>
      <c r="B2277" t="str">
        <f t="shared" si="106"/>
        <v>ghostringcap</v>
      </c>
      <c r="C2277" s="10" t="str">
        <f t="shared" si="107"/>
        <v>ghostring_cap</v>
      </c>
      <c r="D2277">
        <v>20130</v>
      </c>
      <c r="E2277" t="s">
        <v>24</v>
      </c>
      <c r="F2277" t="s">
        <v>4424</v>
      </c>
      <c r="G2277" t="s">
        <v>26</v>
      </c>
      <c r="H2277" t="s">
        <v>4425</v>
      </c>
      <c r="I2277" t="s">
        <v>59</v>
      </c>
      <c r="J2277" s="6">
        <v>20</v>
      </c>
      <c r="K2277">
        <v>50</v>
      </c>
      <c r="L2277">
        <v>0</v>
      </c>
      <c r="M2277">
        <v>0</v>
      </c>
      <c r="N2277">
        <v>0</v>
      </c>
      <c r="O2277">
        <v>2</v>
      </c>
      <c r="P2277">
        <v>1</v>
      </c>
      <c r="Q2277" t="s">
        <v>60</v>
      </c>
      <c r="R2277">
        <v>1</v>
      </c>
      <c r="S2277">
        <v>0</v>
      </c>
      <c r="T2277" t="s">
        <v>72</v>
      </c>
      <c r="U2277" t="s">
        <v>36</v>
      </c>
      <c r="V2277" t="s">
        <v>37</v>
      </c>
      <c r="W2277" t="s">
        <v>38</v>
      </c>
      <c r="X2277" s="8" t="s">
        <v>38989</v>
      </c>
      <c r="Y2277" s="93"/>
      <c r="Z2277" s="93"/>
      <c r="AA2277" t="s">
        <v>4426</v>
      </c>
      <c r="AB2277" t="s">
        <v>4427</v>
      </c>
    </row>
    <row r="2278" spans="1:28" x14ac:dyDescent="0.3">
      <c r="A2278" s="8" t="b">
        <f t="shared" si="105"/>
        <v>0</v>
      </c>
      <c r="B2278" t="str">
        <f t="shared" si="106"/>
        <v>blackhairband</v>
      </c>
      <c r="C2278" s="10" t="str">
        <f t="shared" si="107"/>
        <v>black_hairband</v>
      </c>
      <c r="D2278">
        <v>20131</v>
      </c>
      <c r="E2278" t="s">
        <v>24</v>
      </c>
      <c r="F2278" t="s">
        <v>1181</v>
      </c>
      <c r="G2278" t="s">
        <v>26</v>
      </c>
      <c r="H2278" t="s">
        <v>1182</v>
      </c>
      <c r="I2278" t="s">
        <v>59</v>
      </c>
      <c r="J2278" s="6">
        <v>20</v>
      </c>
      <c r="K2278">
        <v>50</v>
      </c>
      <c r="L2278">
        <v>0</v>
      </c>
      <c r="M2278">
        <v>0</v>
      </c>
      <c r="N2278">
        <v>0</v>
      </c>
      <c r="O2278">
        <v>2</v>
      </c>
      <c r="P2278">
        <v>1</v>
      </c>
      <c r="Q2278" t="s">
        <v>60</v>
      </c>
      <c r="R2278">
        <v>1</v>
      </c>
      <c r="S2278">
        <v>0</v>
      </c>
      <c r="T2278" t="s">
        <v>72</v>
      </c>
      <c r="U2278" t="s">
        <v>36</v>
      </c>
      <c r="V2278" t="s">
        <v>37</v>
      </c>
      <c r="W2278" t="s">
        <v>38</v>
      </c>
      <c r="X2278" s="8" t="s">
        <v>38990</v>
      </c>
      <c r="Y2278" s="93"/>
      <c r="Z2278" s="93"/>
      <c r="AA2278" t="s">
        <v>1183</v>
      </c>
      <c r="AB2278" t="s">
        <v>1184</v>
      </c>
    </row>
    <row r="2279" spans="1:28" x14ac:dyDescent="0.3">
      <c r="A2279" s="8" t="b">
        <f t="shared" si="105"/>
        <v>0</v>
      </c>
      <c r="B2279" t="str">
        <f t="shared" si="106"/>
        <v>maidribbon</v>
      </c>
      <c r="C2279" s="10" t="str">
        <f t="shared" si="107"/>
        <v>maid_ribbon</v>
      </c>
      <c r="D2279">
        <v>20132</v>
      </c>
      <c r="E2279" t="s">
        <v>24</v>
      </c>
      <c r="F2279" t="s">
        <v>6378</v>
      </c>
      <c r="G2279" t="s">
        <v>26</v>
      </c>
      <c r="H2279" t="s">
        <v>6379</v>
      </c>
      <c r="I2279" t="s">
        <v>59</v>
      </c>
      <c r="J2279">
        <v>20</v>
      </c>
      <c r="K2279">
        <v>50</v>
      </c>
      <c r="L2279">
        <v>0</v>
      </c>
      <c r="M2279">
        <v>0</v>
      </c>
      <c r="N2279">
        <v>0</v>
      </c>
      <c r="O2279">
        <v>2</v>
      </c>
      <c r="P2279">
        <v>1</v>
      </c>
      <c r="Q2279" t="s">
        <v>60</v>
      </c>
      <c r="R2279">
        <v>1</v>
      </c>
      <c r="S2279">
        <v>0</v>
      </c>
      <c r="T2279" t="s">
        <v>72</v>
      </c>
      <c r="U2279" t="s">
        <v>36</v>
      </c>
      <c r="V2279" t="s">
        <v>37</v>
      </c>
      <c r="W2279" t="s">
        <v>38</v>
      </c>
      <c r="X2279" s="8"/>
      <c r="Y2279" s="93"/>
      <c r="Z2279" s="93"/>
      <c r="AA2279" t="s">
        <v>6380</v>
      </c>
      <c r="AB2279" t="s">
        <v>6381</v>
      </c>
    </row>
    <row r="2280" spans="1:28" x14ac:dyDescent="0.3">
      <c r="A2280" s="8" t="b">
        <f t="shared" si="105"/>
        <v>0</v>
      </c>
      <c r="B2280" t="str">
        <f t="shared" si="106"/>
        <v>pandaears</v>
      </c>
      <c r="C2280" s="10" t="str">
        <f t="shared" si="107"/>
        <v>panda_ears</v>
      </c>
      <c r="D2280">
        <v>20133</v>
      </c>
      <c r="E2280" t="s">
        <v>24</v>
      </c>
      <c r="F2280" t="s">
        <v>7415</v>
      </c>
      <c r="G2280" t="s">
        <v>26</v>
      </c>
      <c r="H2280" t="s">
        <v>7416</v>
      </c>
      <c r="I2280" t="s">
        <v>59</v>
      </c>
      <c r="J2280">
        <v>20</v>
      </c>
      <c r="K2280">
        <v>50</v>
      </c>
      <c r="L2280">
        <v>0</v>
      </c>
      <c r="M2280">
        <v>0</v>
      </c>
      <c r="N2280">
        <v>0</v>
      </c>
      <c r="O2280">
        <v>2</v>
      </c>
      <c r="P2280">
        <v>1</v>
      </c>
      <c r="Q2280" t="s">
        <v>60</v>
      </c>
      <c r="R2280">
        <v>1</v>
      </c>
      <c r="S2280">
        <v>0</v>
      </c>
      <c r="T2280" t="s">
        <v>72</v>
      </c>
      <c r="U2280" t="s">
        <v>36</v>
      </c>
      <c r="V2280" t="s">
        <v>37</v>
      </c>
      <c r="W2280" t="s">
        <v>38</v>
      </c>
      <c r="X2280" s="8" t="s">
        <v>38991</v>
      </c>
      <c r="Y2280" s="93"/>
      <c r="Z2280" s="93"/>
      <c r="AA2280" t="s">
        <v>7417</v>
      </c>
      <c r="AB2280" t="s">
        <v>7418</v>
      </c>
    </row>
    <row r="2281" spans="1:28" x14ac:dyDescent="0.3">
      <c r="A2281" s="8" t="b">
        <f t="shared" si="105"/>
        <v>0</v>
      </c>
      <c r="B2281" t="str">
        <f t="shared" si="106"/>
        <v>bigbackribbon</v>
      </c>
      <c r="C2281" s="10" t="str">
        <f t="shared" si="107"/>
        <v>big_back_ribbon</v>
      </c>
      <c r="D2281">
        <v>20134</v>
      </c>
      <c r="E2281" t="s">
        <v>24</v>
      </c>
      <c r="F2281" t="s">
        <v>1082</v>
      </c>
      <c r="G2281" t="s">
        <v>26</v>
      </c>
      <c r="H2281" t="s">
        <v>1083</v>
      </c>
      <c r="I2281" t="s">
        <v>59</v>
      </c>
      <c r="J2281">
        <v>20</v>
      </c>
      <c r="K2281">
        <v>50</v>
      </c>
      <c r="L2281">
        <v>0</v>
      </c>
      <c r="M2281">
        <v>0</v>
      </c>
      <c r="N2281">
        <v>0</v>
      </c>
      <c r="O2281">
        <v>2</v>
      </c>
      <c r="P2281">
        <v>1</v>
      </c>
      <c r="Q2281" t="s">
        <v>60</v>
      </c>
      <c r="R2281">
        <v>1</v>
      </c>
      <c r="S2281">
        <v>0</v>
      </c>
      <c r="T2281" t="s">
        <v>72</v>
      </c>
      <c r="U2281" t="s">
        <v>36</v>
      </c>
      <c r="V2281" t="s">
        <v>37</v>
      </c>
      <c r="W2281" t="s">
        <v>38</v>
      </c>
      <c r="X2281" s="8"/>
      <c r="Y2281" s="93"/>
      <c r="Z2281" s="93"/>
      <c r="AA2281" t="s">
        <v>1084</v>
      </c>
      <c r="AB2281" t="s">
        <v>1085</v>
      </c>
    </row>
    <row r="2282" spans="1:28" x14ac:dyDescent="0.3">
      <c r="A2282" s="8" t="b">
        <f t="shared" si="105"/>
        <v>0</v>
      </c>
      <c r="B2282" t="str">
        <f t="shared" si="106"/>
        <v>rosecrown</v>
      </c>
      <c r="C2282" s="10" t="str">
        <f t="shared" si="107"/>
        <v>rose_crown</v>
      </c>
      <c r="D2282">
        <v>20135</v>
      </c>
      <c r="E2282" t="s">
        <v>24</v>
      </c>
      <c r="F2282" t="s">
        <v>8512</v>
      </c>
      <c r="G2282" t="s">
        <v>26</v>
      </c>
      <c r="H2282" t="s">
        <v>8513</v>
      </c>
      <c r="I2282" t="s">
        <v>59</v>
      </c>
      <c r="J2282">
        <v>20</v>
      </c>
      <c r="K2282">
        <v>50</v>
      </c>
      <c r="L2282">
        <v>0</v>
      </c>
      <c r="M2282">
        <v>0</v>
      </c>
      <c r="N2282">
        <v>0</v>
      </c>
      <c r="O2282">
        <v>2</v>
      </c>
      <c r="P2282">
        <v>1</v>
      </c>
      <c r="Q2282" t="s">
        <v>60</v>
      </c>
      <c r="R2282">
        <v>1</v>
      </c>
      <c r="S2282">
        <v>0</v>
      </c>
      <c r="T2282" t="s">
        <v>72</v>
      </c>
      <c r="U2282" t="s">
        <v>36</v>
      </c>
      <c r="V2282" t="s">
        <v>37</v>
      </c>
      <c r="W2282" t="s">
        <v>38</v>
      </c>
      <c r="X2282" s="8"/>
      <c r="Y2282" s="93"/>
      <c r="Z2282" s="93"/>
      <c r="AA2282" t="s">
        <v>8514</v>
      </c>
      <c r="AB2282" t="s">
        <v>8515</v>
      </c>
    </row>
    <row r="2283" spans="1:28" x14ac:dyDescent="0.3">
      <c r="A2283" s="8" t="b">
        <f t="shared" si="105"/>
        <v>0</v>
      </c>
      <c r="B2283" t="str">
        <f t="shared" si="106"/>
        <v>sukecap</v>
      </c>
      <c r="C2283" s="10" t="str">
        <f t="shared" si="107"/>
        <v>suke_cap</v>
      </c>
      <c r="D2283">
        <v>20136</v>
      </c>
      <c r="E2283" t="s">
        <v>24</v>
      </c>
      <c r="F2283" t="s">
        <v>9762</v>
      </c>
      <c r="G2283" t="s">
        <v>26</v>
      </c>
      <c r="H2283" t="s">
        <v>9763</v>
      </c>
      <c r="I2283" t="s">
        <v>59</v>
      </c>
      <c r="J2283" s="6">
        <v>20</v>
      </c>
      <c r="K2283">
        <v>50</v>
      </c>
      <c r="L2283">
        <v>0</v>
      </c>
      <c r="M2283">
        <v>0</v>
      </c>
      <c r="N2283">
        <v>0</v>
      </c>
      <c r="O2283">
        <v>2</v>
      </c>
      <c r="P2283">
        <v>1</v>
      </c>
      <c r="Q2283" t="s">
        <v>60</v>
      </c>
      <c r="R2283">
        <v>1</v>
      </c>
      <c r="S2283">
        <v>0</v>
      </c>
      <c r="T2283" t="s">
        <v>72</v>
      </c>
      <c r="U2283" t="s">
        <v>36</v>
      </c>
      <c r="V2283" t="s">
        <v>37</v>
      </c>
      <c r="W2283" t="s">
        <v>38</v>
      </c>
      <c r="X2283" s="8" t="s">
        <v>38992</v>
      </c>
      <c r="Y2283" s="93"/>
      <c r="Z2283" s="93"/>
      <c r="AA2283" t="s">
        <v>9764</v>
      </c>
      <c r="AB2283" t="s">
        <v>9765</v>
      </c>
    </row>
    <row r="2284" spans="1:28" x14ac:dyDescent="0.3">
      <c r="A2284" s="8" t="b">
        <f t="shared" si="105"/>
        <v>0</v>
      </c>
      <c r="B2284" t="str">
        <f t="shared" si="106"/>
        <v>twinbunnies</v>
      </c>
      <c r="C2284" s="10" t="str">
        <f t="shared" si="107"/>
        <v>twin_bunnies</v>
      </c>
      <c r="D2284">
        <v>20137</v>
      </c>
      <c r="E2284" t="s">
        <v>24</v>
      </c>
      <c r="F2284" t="s">
        <v>10232</v>
      </c>
      <c r="G2284" t="s">
        <v>26</v>
      </c>
      <c r="H2284" t="s">
        <v>10233</v>
      </c>
      <c r="I2284" t="s">
        <v>59</v>
      </c>
      <c r="J2284" s="6">
        <v>20</v>
      </c>
      <c r="K2284">
        <v>50</v>
      </c>
      <c r="L2284">
        <v>0</v>
      </c>
      <c r="M2284">
        <v>0</v>
      </c>
      <c r="N2284">
        <v>0</v>
      </c>
      <c r="O2284">
        <v>2</v>
      </c>
      <c r="P2284">
        <v>1</v>
      </c>
      <c r="Q2284" t="s">
        <v>60</v>
      </c>
      <c r="R2284">
        <v>1</v>
      </c>
      <c r="S2284">
        <v>0</v>
      </c>
      <c r="T2284" t="s">
        <v>141</v>
      </c>
      <c r="U2284" t="s">
        <v>36</v>
      </c>
      <c r="V2284" t="s">
        <v>37</v>
      </c>
      <c r="W2284" t="s">
        <v>38</v>
      </c>
      <c r="X2284" s="8"/>
      <c r="Y2284" s="93"/>
      <c r="Z2284" s="93"/>
      <c r="AA2284" t="s">
        <v>10234</v>
      </c>
      <c r="AB2284" t="s">
        <v>10235</v>
      </c>
    </row>
    <row r="2285" spans="1:28" x14ac:dyDescent="0.3">
      <c r="A2285" s="8" t="b">
        <f t="shared" si="105"/>
        <v>0</v>
      </c>
      <c r="B2285" t="str">
        <f t="shared" si="106"/>
        <v>blackhelmofdarkness</v>
      </c>
      <c r="C2285" s="10" t="str">
        <f t="shared" si="107"/>
        <v>black_helm_of_darkness</v>
      </c>
      <c r="D2285">
        <v>20138</v>
      </c>
      <c r="E2285" t="s">
        <v>24</v>
      </c>
      <c r="F2285" t="s">
        <v>1185</v>
      </c>
      <c r="G2285" t="s">
        <v>26</v>
      </c>
      <c r="H2285" t="s">
        <v>1186</v>
      </c>
      <c r="I2285" t="s">
        <v>59</v>
      </c>
      <c r="J2285" s="6">
        <v>20</v>
      </c>
      <c r="K2285">
        <v>50</v>
      </c>
      <c r="L2285">
        <v>0</v>
      </c>
      <c r="M2285">
        <v>0</v>
      </c>
      <c r="N2285">
        <v>0</v>
      </c>
      <c r="O2285">
        <v>2</v>
      </c>
      <c r="P2285">
        <v>1</v>
      </c>
      <c r="Q2285" t="s">
        <v>60</v>
      </c>
      <c r="R2285">
        <v>1</v>
      </c>
      <c r="S2285">
        <v>0</v>
      </c>
      <c r="T2285" t="s">
        <v>141</v>
      </c>
      <c r="U2285" t="s">
        <v>36</v>
      </c>
      <c r="V2285" t="s">
        <v>37</v>
      </c>
      <c r="W2285" t="s">
        <v>38</v>
      </c>
      <c r="X2285" s="8"/>
      <c r="Y2285" s="93"/>
      <c r="Z2285" s="93"/>
      <c r="AA2285" t="s">
        <v>1187</v>
      </c>
      <c r="AB2285" t="s">
        <v>1188</v>
      </c>
    </row>
    <row r="2286" spans="1:28" x14ac:dyDescent="0.3">
      <c r="A2286" s="8" t="b">
        <f t="shared" si="105"/>
        <v>0</v>
      </c>
      <c r="B2286" t="str">
        <f t="shared" si="106"/>
        <v>cowringhat</v>
      </c>
      <c r="C2286" s="10" t="str">
        <f t="shared" si="107"/>
        <v>cowring_hat</v>
      </c>
      <c r="D2286">
        <v>20139</v>
      </c>
      <c r="E2286" t="s">
        <v>24</v>
      </c>
      <c r="F2286" t="s">
        <v>2530</v>
      </c>
      <c r="G2286" t="s">
        <v>26</v>
      </c>
      <c r="H2286" t="s">
        <v>2531</v>
      </c>
      <c r="I2286" t="s">
        <v>59</v>
      </c>
      <c r="J2286" s="8">
        <v>20</v>
      </c>
      <c r="K2286">
        <v>50</v>
      </c>
      <c r="L2286">
        <v>0</v>
      </c>
      <c r="M2286">
        <v>0</v>
      </c>
      <c r="N2286">
        <v>0</v>
      </c>
      <c r="O2286">
        <v>2</v>
      </c>
      <c r="P2286">
        <v>1</v>
      </c>
      <c r="Q2286" t="s">
        <v>60</v>
      </c>
      <c r="R2286">
        <v>1</v>
      </c>
      <c r="S2286">
        <v>0</v>
      </c>
      <c r="T2286" t="s">
        <v>72</v>
      </c>
      <c r="U2286" t="s">
        <v>36</v>
      </c>
      <c r="V2286" t="s">
        <v>37</v>
      </c>
      <c r="W2286" t="s">
        <v>38</v>
      </c>
      <c r="X2286" t="s">
        <v>39163</v>
      </c>
      <c r="Y2286" s="93"/>
      <c r="Z2286" s="93"/>
      <c r="AA2286" t="s">
        <v>2532</v>
      </c>
      <c r="AB2286" t="s">
        <v>2533</v>
      </c>
    </row>
    <row r="2287" spans="1:28" x14ac:dyDescent="0.3">
      <c r="A2287" s="8" t="b">
        <f t="shared" si="105"/>
        <v>0</v>
      </c>
      <c r="B2287" t="str">
        <f t="shared" si="106"/>
        <v>whiteberet</v>
      </c>
      <c r="C2287" s="10" t="str">
        <f t="shared" si="107"/>
        <v>white_beret</v>
      </c>
      <c r="D2287">
        <v>20140</v>
      </c>
      <c r="E2287" t="s">
        <v>24</v>
      </c>
      <c r="F2287" t="s">
        <v>10629</v>
      </c>
      <c r="G2287" t="s">
        <v>26</v>
      </c>
      <c r="H2287" t="s">
        <v>10630</v>
      </c>
      <c r="I2287" t="s">
        <v>59</v>
      </c>
      <c r="J2287" s="8">
        <v>20</v>
      </c>
      <c r="K2287">
        <v>50</v>
      </c>
      <c r="L2287">
        <v>0</v>
      </c>
      <c r="M2287">
        <v>0</v>
      </c>
      <c r="N2287">
        <v>0</v>
      </c>
      <c r="O2287">
        <v>2</v>
      </c>
      <c r="P2287">
        <v>1</v>
      </c>
      <c r="Q2287" t="s">
        <v>60</v>
      </c>
      <c r="R2287">
        <v>1</v>
      </c>
      <c r="S2287">
        <v>0</v>
      </c>
      <c r="T2287" t="s">
        <v>72</v>
      </c>
      <c r="U2287" t="s">
        <v>36</v>
      </c>
      <c r="V2287" t="s">
        <v>37</v>
      </c>
      <c r="W2287" t="s">
        <v>38</v>
      </c>
      <c r="X2287" s="8"/>
      <c r="Y2287" s="93"/>
      <c r="Z2287" s="93"/>
      <c r="AA2287" t="s">
        <v>10631</v>
      </c>
      <c r="AB2287" t="s">
        <v>10632</v>
      </c>
    </row>
    <row r="2288" spans="1:28" x14ac:dyDescent="0.3">
      <c r="A2288" s="8" t="b">
        <f t="shared" si="105"/>
        <v>0</v>
      </c>
      <c r="B2288" t="str">
        <f t="shared" si="106"/>
        <v>leaftiara</v>
      </c>
      <c r="C2288" s="10" t="str">
        <f t="shared" si="107"/>
        <v>leaf_tiara</v>
      </c>
      <c r="D2288">
        <v>20141</v>
      </c>
      <c r="E2288" t="s">
        <v>24</v>
      </c>
      <c r="F2288" t="s">
        <v>5994</v>
      </c>
      <c r="G2288" t="s">
        <v>26</v>
      </c>
      <c r="H2288" t="s">
        <v>5995</v>
      </c>
      <c r="I2288" t="s">
        <v>59</v>
      </c>
      <c r="J2288" s="8">
        <v>20</v>
      </c>
      <c r="K2288">
        <v>50</v>
      </c>
      <c r="L2288">
        <v>0</v>
      </c>
      <c r="M2288">
        <v>0</v>
      </c>
      <c r="N2288">
        <v>0</v>
      </c>
      <c r="O2288">
        <v>2</v>
      </c>
      <c r="P2288">
        <v>1</v>
      </c>
      <c r="Q2288" t="s">
        <v>60</v>
      </c>
      <c r="R2288">
        <v>1</v>
      </c>
      <c r="S2288">
        <v>0</v>
      </c>
      <c r="T2288" t="s">
        <v>141</v>
      </c>
      <c r="U2288" t="s">
        <v>36</v>
      </c>
      <c r="V2288" t="s">
        <v>37</v>
      </c>
      <c r="W2288" t="s">
        <v>38</v>
      </c>
      <c r="X2288" s="8" t="s">
        <v>38354</v>
      </c>
      <c r="Y2288" s="93"/>
      <c r="Z2288" s="93"/>
      <c r="AA2288" t="s">
        <v>5996</v>
      </c>
      <c r="AB2288" t="s">
        <v>5997</v>
      </c>
    </row>
    <row r="2289" spans="1:28" x14ac:dyDescent="0.3">
      <c r="A2289" s="8" t="b">
        <f t="shared" si="105"/>
        <v>0</v>
      </c>
      <c r="B2289" t="str">
        <f t="shared" si="106"/>
        <v>succubusdoll</v>
      </c>
      <c r="C2289" s="10" t="str">
        <f t="shared" si="107"/>
        <v>succubus_doll</v>
      </c>
      <c r="D2289">
        <v>20142</v>
      </c>
      <c r="E2289" t="s">
        <v>24</v>
      </c>
      <c r="F2289" t="s">
        <v>9746</v>
      </c>
      <c r="G2289" t="s">
        <v>26</v>
      </c>
      <c r="H2289" t="s">
        <v>9747</v>
      </c>
      <c r="I2289" t="s">
        <v>59</v>
      </c>
      <c r="J2289" s="6">
        <v>20</v>
      </c>
      <c r="K2289">
        <v>50</v>
      </c>
      <c r="L2289">
        <v>0</v>
      </c>
      <c r="M2289">
        <v>0</v>
      </c>
      <c r="N2289">
        <v>0</v>
      </c>
      <c r="O2289">
        <v>2</v>
      </c>
      <c r="P2289">
        <v>1</v>
      </c>
      <c r="Q2289" t="s">
        <v>60</v>
      </c>
      <c r="R2289">
        <v>1</v>
      </c>
      <c r="S2289">
        <v>0</v>
      </c>
      <c r="T2289" t="s">
        <v>72</v>
      </c>
      <c r="U2289" t="s">
        <v>36</v>
      </c>
      <c r="V2289" t="s">
        <v>37</v>
      </c>
      <c r="W2289" t="s">
        <v>38</v>
      </c>
      <c r="X2289" s="8" t="s">
        <v>38348</v>
      </c>
      <c r="Y2289" s="93"/>
      <c r="Z2289" s="93"/>
      <c r="AA2289" t="s">
        <v>9748</v>
      </c>
      <c r="AB2289" t="s">
        <v>9749</v>
      </c>
    </row>
    <row r="2290" spans="1:28" x14ac:dyDescent="0.3">
      <c r="A2290" s="8" t="b">
        <f t="shared" si="105"/>
        <v>0</v>
      </c>
      <c r="B2290" t="str">
        <f t="shared" si="106"/>
        <v>droopingwildrose</v>
      </c>
      <c r="C2290" s="10" t="str">
        <f t="shared" si="107"/>
        <v>drooping_wild_rose</v>
      </c>
      <c r="D2290">
        <v>20144</v>
      </c>
      <c r="E2290" t="s">
        <v>24</v>
      </c>
      <c r="F2290" t="s">
        <v>3404</v>
      </c>
      <c r="G2290" t="s">
        <v>26</v>
      </c>
      <c r="H2290" t="s">
        <v>3405</v>
      </c>
      <c r="I2290" t="s">
        <v>59</v>
      </c>
      <c r="J2290" s="6">
        <v>20</v>
      </c>
      <c r="K2290">
        <v>50</v>
      </c>
      <c r="L2290">
        <v>0</v>
      </c>
      <c r="M2290">
        <v>0</v>
      </c>
      <c r="N2290">
        <v>0</v>
      </c>
      <c r="O2290">
        <v>2</v>
      </c>
      <c r="P2290">
        <v>1</v>
      </c>
      <c r="Q2290" t="s">
        <v>60</v>
      </c>
      <c r="R2290">
        <v>1</v>
      </c>
      <c r="S2290">
        <v>0</v>
      </c>
      <c r="T2290" t="s">
        <v>72</v>
      </c>
      <c r="U2290" t="s">
        <v>36</v>
      </c>
      <c r="V2290" t="s">
        <v>37</v>
      </c>
      <c r="W2290" t="s">
        <v>38</v>
      </c>
      <c r="X2290" s="8" t="s">
        <v>38728</v>
      </c>
      <c r="Y2290" s="93"/>
      <c r="Z2290" s="93"/>
      <c r="AA2290" t="s">
        <v>3406</v>
      </c>
      <c r="AB2290" t="s">
        <v>3407</v>
      </c>
    </row>
    <row r="2291" spans="1:28" x14ac:dyDescent="0.3">
      <c r="A2291" s="8" t="b">
        <f t="shared" si="105"/>
        <v>0</v>
      </c>
      <c r="B2291" t="str">
        <f t="shared" si="106"/>
        <v>droopingamistr</v>
      </c>
      <c r="C2291" s="10" t="str">
        <f t="shared" si="107"/>
        <v>drooping_amistr</v>
      </c>
      <c r="D2291">
        <v>20146</v>
      </c>
      <c r="E2291" t="s">
        <v>24</v>
      </c>
      <c r="F2291" t="s">
        <v>3237</v>
      </c>
      <c r="G2291" t="s">
        <v>26</v>
      </c>
      <c r="H2291" t="s">
        <v>3238</v>
      </c>
      <c r="I2291" t="s">
        <v>59</v>
      </c>
      <c r="J2291" s="6">
        <v>20</v>
      </c>
      <c r="K2291">
        <v>50</v>
      </c>
      <c r="L2291">
        <v>0</v>
      </c>
      <c r="M2291">
        <v>0</v>
      </c>
      <c r="N2291">
        <v>0</v>
      </c>
      <c r="O2291">
        <v>2</v>
      </c>
      <c r="P2291">
        <v>1</v>
      </c>
      <c r="Q2291" t="s">
        <v>60</v>
      </c>
      <c r="R2291">
        <v>1</v>
      </c>
      <c r="S2291">
        <v>0</v>
      </c>
      <c r="T2291" t="s">
        <v>72</v>
      </c>
      <c r="U2291" t="s">
        <v>36</v>
      </c>
      <c r="V2291" t="s">
        <v>37</v>
      </c>
      <c r="W2291" t="s">
        <v>38</v>
      </c>
      <c r="X2291" s="8" t="s">
        <v>38993</v>
      </c>
      <c r="Y2291" s="93"/>
      <c r="Z2291" s="93"/>
      <c r="AA2291" t="s">
        <v>3239</v>
      </c>
      <c r="AB2291" t="s">
        <v>3240</v>
      </c>
    </row>
    <row r="2292" spans="1:28" x14ac:dyDescent="0.3">
      <c r="A2292" s="8" t="b">
        <f t="shared" si="105"/>
        <v>0</v>
      </c>
      <c r="B2292" t="str">
        <f t="shared" si="106"/>
        <v>linkhat</v>
      </c>
      <c r="C2292" s="10" t="str">
        <f t="shared" si="107"/>
        <v>link_hat</v>
      </c>
      <c r="D2292">
        <v>20147</v>
      </c>
      <c r="E2292" t="s">
        <v>24</v>
      </c>
      <c r="F2292" t="s">
        <v>6114</v>
      </c>
      <c r="G2292" t="s">
        <v>26</v>
      </c>
      <c r="H2292" t="s">
        <v>6115</v>
      </c>
      <c r="I2292" t="s">
        <v>59</v>
      </c>
      <c r="J2292" s="6">
        <v>20</v>
      </c>
      <c r="K2292">
        <v>50</v>
      </c>
      <c r="L2292">
        <v>0</v>
      </c>
      <c r="M2292">
        <v>0</v>
      </c>
      <c r="N2292">
        <v>0</v>
      </c>
      <c r="O2292">
        <v>2</v>
      </c>
      <c r="P2292">
        <v>1</v>
      </c>
      <c r="Q2292" t="s">
        <v>60</v>
      </c>
      <c r="R2292">
        <v>1</v>
      </c>
      <c r="S2292">
        <v>0</v>
      </c>
      <c r="T2292" t="s">
        <v>72</v>
      </c>
      <c r="U2292" t="s">
        <v>36</v>
      </c>
      <c r="V2292" t="s">
        <v>37</v>
      </c>
      <c r="W2292" t="s">
        <v>38</v>
      </c>
      <c r="X2292" s="8"/>
      <c r="Y2292" s="93"/>
      <c r="Z2292" s="93"/>
      <c r="AA2292" t="s">
        <v>6116</v>
      </c>
      <c r="AB2292" t="s">
        <v>6117</v>
      </c>
    </row>
    <row r="2293" spans="1:28" x14ac:dyDescent="0.3">
      <c r="A2293" s="8" t="b">
        <f t="shared" si="105"/>
        <v>0</v>
      </c>
      <c r="B2293" t="str">
        <f t="shared" si="106"/>
        <v>reindeerhat</v>
      </c>
      <c r="C2293" s="10" t="str">
        <f t="shared" si="107"/>
        <v>reindeer_hat</v>
      </c>
      <c r="D2293">
        <v>20148</v>
      </c>
      <c r="E2293" t="s">
        <v>24</v>
      </c>
      <c r="F2293" t="s">
        <v>8282</v>
      </c>
      <c r="G2293" t="s">
        <v>26</v>
      </c>
      <c r="H2293" t="s">
        <v>8283</v>
      </c>
      <c r="I2293" t="s">
        <v>59</v>
      </c>
      <c r="J2293" s="6">
        <v>20</v>
      </c>
      <c r="K2293">
        <v>50</v>
      </c>
      <c r="L2293">
        <v>0</v>
      </c>
      <c r="M2293">
        <v>0</v>
      </c>
      <c r="N2293">
        <v>0</v>
      </c>
      <c r="O2293">
        <v>2</v>
      </c>
      <c r="P2293">
        <v>1</v>
      </c>
      <c r="Q2293" t="s">
        <v>60</v>
      </c>
      <c r="R2293">
        <v>1</v>
      </c>
      <c r="S2293">
        <v>0</v>
      </c>
      <c r="T2293" t="s">
        <v>72</v>
      </c>
      <c r="U2293" t="s">
        <v>36</v>
      </c>
      <c r="V2293" t="s">
        <v>37</v>
      </c>
      <c r="W2293" t="s">
        <v>38</v>
      </c>
      <c r="X2293" s="8" t="s">
        <v>38994</v>
      </c>
      <c r="Y2293" s="93"/>
      <c r="Z2293" s="93"/>
      <c r="AA2293" t="s">
        <v>8284</v>
      </c>
      <c r="AB2293" t="s">
        <v>8285</v>
      </c>
    </row>
    <row r="2294" spans="1:28" x14ac:dyDescent="0.3">
      <c r="A2294" s="8" t="b">
        <f t="shared" si="105"/>
        <v>0</v>
      </c>
      <c r="B2294" t="str">
        <f t="shared" si="106"/>
        <v>hollypin</v>
      </c>
      <c r="C2294" s="10" t="str">
        <f t="shared" si="107"/>
        <v>holly_pin</v>
      </c>
      <c r="D2294">
        <v>20149</v>
      </c>
      <c r="E2294" t="s">
        <v>24</v>
      </c>
      <c r="F2294" t="s">
        <v>5204</v>
      </c>
      <c r="G2294" t="s">
        <v>26</v>
      </c>
      <c r="H2294" t="s">
        <v>5205</v>
      </c>
      <c r="I2294" t="s">
        <v>59</v>
      </c>
      <c r="J2294" s="6">
        <v>20</v>
      </c>
      <c r="K2294">
        <v>50</v>
      </c>
      <c r="L2294">
        <v>0</v>
      </c>
      <c r="M2294">
        <v>0</v>
      </c>
      <c r="N2294">
        <v>0</v>
      </c>
      <c r="O2294">
        <v>2</v>
      </c>
      <c r="P2294">
        <v>1</v>
      </c>
      <c r="Q2294" t="s">
        <v>60</v>
      </c>
      <c r="R2294">
        <v>1</v>
      </c>
      <c r="S2294">
        <v>0</v>
      </c>
      <c r="T2294" t="s">
        <v>72</v>
      </c>
      <c r="U2294" t="s">
        <v>36</v>
      </c>
      <c r="V2294" t="s">
        <v>37</v>
      </c>
      <c r="W2294" t="s">
        <v>38</v>
      </c>
      <c r="Y2294" s="93"/>
      <c r="Z2294" s="93"/>
      <c r="AA2294" t="s">
        <v>5206</v>
      </c>
      <c r="AB2294" t="s">
        <v>5207</v>
      </c>
    </row>
    <row r="2295" spans="1:28" x14ac:dyDescent="0.3">
      <c r="A2295" s="8" t="b">
        <f t="shared" si="105"/>
        <v>0</v>
      </c>
      <c r="B2295" t="str">
        <f t="shared" si="106"/>
        <v>godhelm</v>
      </c>
      <c r="C2295" s="10" t="str">
        <f t="shared" si="107"/>
        <v>god_helm</v>
      </c>
      <c r="D2295">
        <v>20150</v>
      </c>
      <c r="E2295" t="s">
        <v>24</v>
      </c>
      <c r="F2295" t="s">
        <v>4591</v>
      </c>
      <c r="G2295" t="s">
        <v>26</v>
      </c>
      <c r="H2295" t="s">
        <v>4592</v>
      </c>
      <c r="I2295" t="s">
        <v>59</v>
      </c>
      <c r="J2295">
        <v>20</v>
      </c>
      <c r="K2295">
        <v>50</v>
      </c>
      <c r="L2295">
        <v>0</v>
      </c>
      <c r="M2295">
        <v>0</v>
      </c>
      <c r="N2295">
        <v>0</v>
      </c>
      <c r="O2295">
        <v>3</v>
      </c>
      <c r="P2295">
        <v>1</v>
      </c>
      <c r="Q2295" t="s">
        <v>60</v>
      </c>
      <c r="R2295">
        <v>1</v>
      </c>
      <c r="S2295">
        <v>0</v>
      </c>
      <c r="T2295" t="s">
        <v>72</v>
      </c>
      <c r="U2295" t="s">
        <v>36</v>
      </c>
      <c r="V2295" t="s">
        <v>37</v>
      </c>
      <c r="W2295" t="s">
        <v>38</v>
      </c>
      <c r="X2295" s="8" t="s">
        <v>38825</v>
      </c>
      <c r="Y2295" s="93"/>
      <c r="Z2295" s="93"/>
      <c r="AA2295" t="s">
        <v>4593</v>
      </c>
      <c r="AB2295" t="s">
        <v>4594</v>
      </c>
    </row>
    <row r="2296" spans="1:28" x14ac:dyDescent="0.3">
      <c r="A2296" s="8" t="b">
        <f t="shared" si="105"/>
        <v>0</v>
      </c>
      <c r="B2296" t="str">
        <f t="shared" si="106"/>
        <v>zealotusdoll</v>
      </c>
      <c r="C2296" s="10" t="str">
        <f t="shared" si="107"/>
        <v>zealotus_doll</v>
      </c>
      <c r="D2296">
        <v>20151</v>
      </c>
      <c r="E2296" t="s">
        <v>24</v>
      </c>
      <c r="F2296" t="s">
        <v>10979</v>
      </c>
      <c r="G2296" t="s">
        <v>26</v>
      </c>
      <c r="H2296" t="s">
        <v>10980</v>
      </c>
      <c r="I2296" t="s">
        <v>59</v>
      </c>
      <c r="J2296" s="6">
        <v>20</v>
      </c>
      <c r="K2296">
        <v>50</v>
      </c>
      <c r="L2296">
        <v>0</v>
      </c>
      <c r="M2296">
        <v>0</v>
      </c>
      <c r="N2296">
        <v>0</v>
      </c>
      <c r="O2296">
        <v>2</v>
      </c>
      <c r="P2296">
        <v>1</v>
      </c>
      <c r="Q2296" t="s">
        <v>60</v>
      </c>
      <c r="R2296">
        <v>1</v>
      </c>
      <c r="S2296">
        <v>0</v>
      </c>
      <c r="T2296" t="s">
        <v>72</v>
      </c>
      <c r="U2296" t="s">
        <v>36</v>
      </c>
      <c r="V2296" t="s">
        <v>37</v>
      </c>
      <c r="W2296" t="s">
        <v>38</v>
      </c>
      <c r="X2296" s="8" t="s">
        <v>38995</v>
      </c>
      <c r="Y2296" s="93"/>
      <c r="Z2296" s="93"/>
      <c r="AA2296" t="s">
        <v>10981</v>
      </c>
      <c r="AB2296" t="s">
        <v>10982</v>
      </c>
    </row>
    <row r="2297" spans="1:28" x14ac:dyDescent="0.3">
      <c r="A2297" s="8" t="b">
        <f t="shared" si="105"/>
        <v>0</v>
      </c>
      <c r="B2297" t="str">
        <f t="shared" si="106"/>
        <v>droopingkobold</v>
      </c>
      <c r="C2297" s="10" t="str">
        <f t="shared" si="107"/>
        <v>drooping_kobold</v>
      </c>
      <c r="D2297">
        <v>20152</v>
      </c>
      <c r="E2297" t="s">
        <v>24</v>
      </c>
      <c r="F2297" t="s">
        <v>3324</v>
      </c>
      <c r="G2297" t="s">
        <v>26</v>
      </c>
      <c r="H2297" t="s">
        <v>3325</v>
      </c>
      <c r="I2297" t="s">
        <v>59</v>
      </c>
      <c r="J2297">
        <v>20</v>
      </c>
      <c r="K2297">
        <v>50</v>
      </c>
      <c r="L2297">
        <v>0</v>
      </c>
      <c r="M2297">
        <v>0</v>
      </c>
      <c r="N2297">
        <v>0</v>
      </c>
      <c r="O2297">
        <v>2</v>
      </c>
      <c r="P2297">
        <v>1</v>
      </c>
      <c r="Q2297" t="s">
        <v>60</v>
      </c>
      <c r="R2297">
        <v>1</v>
      </c>
      <c r="S2297">
        <v>0</v>
      </c>
      <c r="T2297" t="s">
        <v>72</v>
      </c>
      <c r="U2297" t="s">
        <v>36</v>
      </c>
      <c r="V2297" t="s">
        <v>37</v>
      </c>
      <c r="W2297" t="s">
        <v>38</v>
      </c>
      <c r="X2297" s="8" t="s">
        <v>38996</v>
      </c>
      <c r="Y2297" s="93"/>
      <c r="Z2297" s="93"/>
      <c r="AA2297" t="s">
        <v>3326</v>
      </c>
      <c r="AB2297" t="s">
        <v>3327</v>
      </c>
    </row>
    <row r="2298" spans="1:28" x14ac:dyDescent="0.3">
      <c r="A2298" s="8" t="b">
        <f t="shared" si="105"/>
        <v>0</v>
      </c>
      <c r="B2298" t="str">
        <f t="shared" si="106"/>
        <v>icecreamhat</v>
      </c>
      <c r="C2298" s="10" t="str">
        <f t="shared" si="107"/>
        <v>ice_cream_hat</v>
      </c>
      <c r="D2298">
        <v>20153</v>
      </c>
      <c r="E2298" t="s">
        <v>24</v>
      </c>
      <c r="F2298" t="s">
        <v>5380</v>
      </c>
      <c r="G2298" t="s">
        <v>26</v>
      </c>
      <c r="H2298" t="s">
        <v>5381</v>
      </c>
      <c r="I2298" t="s">
        <v>59</v>
      </c>
      <c r="J2298" s="6">
        <v>20</v>
      </c>
      <c r="K2298">
        <v>50</v>
      </c>
      <c r="L2298" s="6">
        <v>0</v>
      </c>
      <c r="M2298">
        <v>0</v>
      </c>
      <c r="N2298">
        <v>0</v>
      </c>
      <c r="O2298">
        <v>2</v>
      </c>
      <c r="P2298">
        <v>1</v>
      </c>
      <c r="Q2298" t="s">
        <v>60</v>
      </c>
      <c r="R2298">
        <v>1</v>
      </c>
      <c r="S2298">
        <v>0</v>
      </c>
      <c r="T2298" t="s">
        <v>72</v>
      </c>
      <c r="U2298" t="s">
        <v>36</v>
      </c>
      <c r="V2298" t="s">
        <v>37</v>
      </c>
      <c r="W2298" t="s">
        <v>38</v>
      </c>
      <c r="X2298" s="8" t="s">
        <v>38997</v>
      </c>
      <c r="Y2298" s="93"/>
      <c r="Z2298" s="93"/>
      <c r="AA2298" t="s">
        <v>5382</v>
      </c>
      <c r="AB2298" t="s">
        <v>5383</v>
      </c>
    </row>
    <row r="2299" spans="1:28" x14ac:dyDescent="0.3">
      <c r="A2299" s="8" t="b">
        <f t="shared" si="105"/>
        <v>0</v>
      </c>
      <c r="B2299" t="str">
        <f t="shared" si="106"/>
        <v>droopinggazel</v>
      </c>
      <c r="C2299" s="10" t="str">
        <f t="shared" si="107"/>
        <v>drooping_gazel</v>
      </c>
      <c r="D2299">
        <v>20154</v>
      </c>
      <c r="E2299" t="s">
        <v>24</v>
      </c>
      <c r="F2299" t="s">
        <v>3300</v>
      </c>
      <c r="G2299" t="s">
        <v>26</v>
      </c>
      <c r="H2299" t="s">
        <v>3301</v>
      </c>
      <c r="I2299" t="s">
        <v>59</v>
      </c>
      <c r="J2299" s="6">
        <v>20</v>
      </c>
      <c r="K2299">
        <v>50</v>
      </c>
      <c r="L2299">
        <v>0</v>
      </c>
      <c r="M2299">
        <v>0</v>
      </c>
      <c r="N2299">
        <v>0</v>
      </c>
      <c r="O2299">
        <v>2</v>
      </c>
      <c r="P2299">
        <v>1</v>
      </c>
      <c r="Q2299" t="s">
        <v>60</v>
      </c>
      <c r="R2299">
        <v>1</v>
      </c>
      <c r="S2299">
        <v>0</v>
      </c>
      <c r="T2299" t="s">
        <v>72</v>
      </c>
      <c r="U2299" t="s">
        <v>36</v>
      </c>
      <c r="V2299" t="s">
        <v>37</v>
      </c>
      <c r="W2299" t="s">
        <v>38</v>
      </c>
      <c r="X2299" s="8"/>
      <c r="Y2299" s="93"/>
      <c r="Z2299" s="93"/>
      <c r="AA2299" t="s">
        <v>3302</v>
      </c>
      <c r="AB2299" t="s">
        <v>3303</v>
      </c>
    </row>
    <row r="2300" spans="1:28" x14ac:dyDescent="0.3">
      <c r="A2300" s="8" t="b">
        <f t="shared" si="105"/>
        <v>0</v>
      </c>
      <c r="B2300" t="str">
        <f t="shared" si="106"/>
        <v>butterflypin</v>
      </c>
      <c r="C2300" s="10" t="str">
        <f t="shared" si="107"/>
        <v>butterfly_pin</v>
      </c>
      <c r="D2300">
        <v>20159</v>
      </c>
      <c r="E2300" t="s">
        <v>24</v>
      </c>
      <c r="F2300" t="s">
        <v>1776</v>
      </c>
      <c r="G2300" t="s">
        <v>26</v>
      </c>
      <c r="H2300" t="s">
        <v>1777</v>
      </c>
      <c r="I2300" t="s">
        <v>59</v>
      </c>
      <c r="J2300" s="6">
        <v>20</v>
      </c>
      <c r="K2300">
        <v>50</v>
      </c>
      <c r="L2300">
        <v>0</v>
      </c>
      <c r="M2300">
        <v>0</v>
      </c>
      <c r="N2300">
        <v>0</v>
      </c>
      <c r="O2300">
        <v>2</v>
      </c>
      <c r="P2300">
        <v>1</v>
      </c>
      <c r="Q2300" t="s">
        <v>60</v>
      </c>
      <c r="R2300">
        <v>1</v>
      </c>
      <c r="S2300">
        <v>0</v>
      </c>
      <c r="T2300" t="s">
        <v>72</v>
      </c>
      <c r="U2300" t="s">
        <v>36</v>
      </c>
      <c r="V2300" t="s">
        <v>37</v>
      </c>
      <c r="W2300" t="s">
        <v>38</v>
      </c>
      <c r="X2300" s="8" t="s">
        <v>39002</v>
      </c>
      <c r="Y2300" s="93"/>
      <c r="Z2300" s="93"/>
      <c r="AA2300" t="s">
        <v>1778</v>
      </c>
      <c r="AB2300" t="s">
        <v>1779</v>
      </c>
    </row>
    <row r="2301" spans="1:28" x14ac:dyDescent="0.3">
      <c r="A2301" s="8" t="b">
        <f t="shared" si="105"/>
        <v>0</v>
      </c>
      <c r="B2301" t="str">
        <f t="shared" si="106"/>
        <v>christmastreehat</v>
      </c>
      <c r="C2301" s="10" t="str">
        <f t="shared" si="107"/>
        <v>christmas_tree_hat</v>
      </c>
      <c r="D2301">
        <v>20160</v>
      </c>
      <c r="E2301" t="s">
        <v>24</v>
      </c>
      <c r="F2301" t="s">
        <v>2184</v>
      </c>
      <c r="G2301" t="s">
        <v>26</v>
      </c>
      <c r="H2301" t="s">
        <v>2185</v>
      </c>
      <c r="I2301" t="s">
        <v>59</v>
      </c>
      <c r="J2301">
        <v>20</v>
      </c>
      <c r="K2301">
        <v>50</v>
      </c>
      <c r="L2301">
        <v>0</v>
      </c>
      <c r="M2301">
        <v>0</v>
      </c>
      <c r="N2301">
        <v>0</v>
      </c>
      <c r="O2301">
        <v>2</v>
      </c>
      <c r="P2301">
        <v>1</v>
      </c>
      <c r="Q2301" t="s">
        <v>60</v>
      </c>
      <c r="R2301">
        <v>1</v>
      </c>
      <c r="S2301">
        <v>0</v>
      </c>
      <c r="T2301" t="s">
        <v>72</v>
      </c>
      <c r="U2301" t="s">
        <v>36</v>
      </c>
      <c r="V2301" t="s">
        <v>37</v>
      </c>
      <c r="W2301" t="s">
        <v>38</v>
      </c>
      <c r="X2301" s="8"/>
      <c r="Y2301" s="93"/>
      <c r="Z2301" s="93"/>
      <c r="AA2301" t="s">
        <v>2186</v>
      </c>
      <c r="AB2301" t="s">
        <v>2187</v>
      </c>
    </row>
    <row r="2302" spans="1:28" x14ac:dyDescent="0.3">
      <c r="A2302" s="8" t="b">
        <f t="shared" si="105"/>
        <v>0</v>
      </c>
      <c r="B2302" t="str">
        <f t="shared" si="106"/>
        <v>flowerchoker</v>
      </c>
      <c r="C2302" s="10" t="str">
        <f t="shared" si="107"/>
        <v>flower_choker</v>
      </c>
      <c r="D2302">
        <v>20161</v>
      </c>
      <c r="E2302" t="s">
        <v>24</v>
      </c>
      <c r="F2302" t="s">
        <v>4113</v>
      </c>
      <c r="G2302" t="s">
        <v>26</v>
      </c>
      <c r="H2302" t="s">
        <v>4114</v>
      </c>
      <c r="I2302" t="s">
        <v>59</v>
      </c>
      <c r="J2302">
        <v>20</v>
      </c>
      <c r="K2302">
        <v>50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24</v>
      </c>
      <c r="R2302">
        <v>1</v>
      </c>
      <c r="S2302">
        <v>0</v>
      </c>
      <c r="T2302" t="s">
        <v>61</v>
      </c>
      <c r="U2302" t="s">
        <v>36</v>
      </c>
      <c r="V2302" t="s">
        <v>37</v>
      </c>
      <c r="W2302" t="s">
        <v>38</v>
      </c>
      <c r="Y2302" s="93"/>
      <c r="Z2302" s="93"/>
      <c r="AA2302" t="s">
        <v>4115</v>
      </c>
      <c r="AB2302" t="s">
        <v>4116</v>
      </c>
    </row>
    <row r="2303" spans="1:28" x14ac:dyDescent="0.3">
      <c r="A2303" s="8" t="b">
        <f t="shared" si="105"/>
        <v>0</v>
      </c>
      <c r="B2303" t="str">
        <f t="shared" si="106"/>
        <v>droopingtira</v>
      </c>
      <c r="C2303" s="10" t="str">
        <f t="shared" si="107"/>
        <v>drooping_tira</v>
      </c>
      <c r="D2303">
        <v>20162</v>
      </c>
      <c r="E2303" t="s">
        <v>24</v>
      </c>
      <c r="F2303" t="s">
        <v>3388</v>
      </c>
      <c r="G2303" t="s">
        <v>26</v>
      </c>
      <c r="H2303" t="s">
        <v>3389</v>
      </c>
      <c r="I2303" t="s">
        <v>59</v>
      </c>
      <c r="J2303" s="6">
        <v>20</v>
      </c>
      <c r="K2303">
        <v>50</v>
      </c>
      <c r="L2303">
        <v>0</v>
      </c>
      <c r="M2303">
        <v>0</v>
      </c>
      <c r="N2303">
        <v>0</v>
      </c>
      <c r="O2303">
        <v>2</v>
      </c>
      <c r="P2303">
        <v>1</v>
      </c>
      <c r="Q2303" t="s">
        <v>60</v>
      </c>
      <c r="R2303">
        <v>1</v>
      </c>
      <c r="S2303">
        <v>0</v>
      </c>
      <c r="T2303" t="s">
        <v>72</v>
      </c>
      <c r="U2303" t="s">
        <v>36</v>
      </c>
      <c r="V2303" t="s">
        <v>37</v>
      </c>
      <c r="W2303" t="s">
        <v>38</v>
      </c>
      <c r="Y2303" s="93"/>
      <c r="Z2303" s="93"/>
      <c r="AA2303" t="s">
        <v>3390</v>
      </c>
      <c r="AB2303" t="s">
        <v>3391</v>
      </c>
    </row>
    <row r="2304" spans="1:28" x14ac:dyDescent="0.3">
      <c r="A2304" s="8" t="b">
        <f t="shared" si="105"/>
        <v>0</v>
      </c>
      <c r="B2304" t="str">
        <f t="shared" si="106"/>
        <v>hyegunhat</v>
      </c>
      <c r="C2304" s="10" t="str">
        <f t="shared" si="107"/>
        <v>hyegun_hat</v>
      </c>
      <c r="D2304">
        <v>20163</v>
      </c>
      <c r="E2304" t="s">
        <v>24</v>
      </c>
      <c r="F2304" t="s">
        <v>5352</v>
      </c>
      <c r="G2304" t="s">
        <v>26</v>
      </c>
      <c r="H2304" t="s">
        <v>5353</v>
      </c>
      <c r="I2304" t="s">
        <v>59</v>
      </c>
      <c r="J2304" s="6">
        <v>20</v>
      </c>
      <c r="K2304">
        <v>50</v>
      </c>
      <c r="L2304" s="6">
        <v>0</v>
      </c>
      <c r="M2304">
        <v>0</v>
      </c>
      <c r="N2304">
        <v>0</v>
      </c>
      <c r="O2304">
        <v>2</v>
      </c>
      <c r="P2304">
        <v>1</v>
      </c>
      <c r="Q2304" t="s">
        <v>60</v>
      </c>
      <c r="R2304">
        <v>1</v>
      </c>
      <c r="S2304">
        <v>0</v>
      </c>
      <c r="T2304" t="s">
        <v>72</v>
      </c>
      <c r="U2304" t="s">
        <v>36</v>
      </c>
      <c r="V2304" t="s">
        <v>37</v>
      </c>
      <c r="W2304" t="s">
        <v>38</v>
      </c>
      <c r="X2304" t="s">
        <v>38160</v>
      </c>
      <c r="Y2304" s="93"/>
      <c r="Z2304" s="93"/>
      <c r="AA2304" t="s">
        <v>5354</v>
      </c>
      <c r="AB2304" t="s">
        <v>5355</v>
      </c>
    </row>
    <row r="2305" spans="1:28" x14ac:dyDescent="0.3">
      <c r="A2305" s="8" t="b">
        <f t="shared" si="105"/>
        <v>0</v>
      </c>
      <c r="B2305" t="str">
        <f t="shared" si="106"/>
        <v>dowry</v>
      </c>
      <c r="C2305" s="10" t="str">
        <f t="shared" si="107"/>
        <v>dowry</v>
      </c>
      <c r="D2305">
        <v>20164</v>
      </c>
      <c r="E2305" t="s">
        <v>24</v>
      </c>
      <c r="F2305" t="s">
        <v>3087</v>
      </c>
      <c r="G2305" t="s">
        <v>26</v>
      </c>
      <c r="H2305" t="s">
        <v>3087</v>
      </c>
      <c r="I2305" t="s">
        <v>59</v>
      </c>
      <c r="J2305" s="6">
        <v>20</v>
      </c>
      <c r="K2305">
        <v>50</v>
      </c>
      <c r="L2305" s="6">
        <v>0</v>
      </c>
      <c r="M2305">
        <v>0</v>
      </c>
      <c r="N2305">
        <v>0</v>
      </c>
      <c r="O2305">
        <v>2</v>
      </c>
      <c r="P2305">
        <v>1</v>
      </c>
      <c r="Q2305" t="s">
        <v>60</v>
      </c>
      <c r="R2305">
        <v>1</v>
      </c>
      <c r="S2305">
        <v>0</v>
      </c>
      <c r="T2305" t="s">
        <v>72</v>
      </c>
      <c r="U2305" t="s">
        <v>36</v>
      </c>
      <c r="V2305" t="s">
        <v>37</v>
      </c>
      <c r="W2305" t="s">
        <v>38</v>
      </c>
      <c r="X2305" t="s">
        <v>38316</v>
      </c>
      <c r="Y2305" s="93"/>
      <c r="Z2305" s="93"/>
      <c r="AA2305" t="s">
        <v>3088</v>
      </c>
      <c r="AB2305" t="s">
        <v>3089</v>
      </c>
    </row>
    <row r="2306" spans="1:28" x14ac:dyDescent="0.3">
      <c r="A2306" s="8" t="b">
        <f t="shared" ref="A2306:A2369" si="108">ISNUMBER(SEARCH("callfunc",X2306))</f>
        <v>0</v>
      </c>
      <c r="B2306" t="str">
        <f t="shared" ref="B2306:B2369" si="109">LOWER(SUBSTITUTE(F2306,"_",""))</f>
        <v>droopingpikachu</v>
      </c>
      <c r="C2306" s="10" t="str">
        <f t="shared" ref="C2306:C2369" si="110">LOWER(F2306)</f>
        <v>drooping_pikachu</v>
      </c>
      <c r="D2306">
        <v>20165</v>
      </c>
      <c r="E2306" t="s">
        <v>24</v>
      </c>
      <c r="F2306" t="s">
        <v>3364</v>
      </c>
      <c r="G2306" t="s">
        <v>26</v>
      </c>
      <c r="H2306" t="s">
        <v>3365</v>
      </c>
      <c r="I2306" t="s">
        <v>59</v>
      </c>
      <c r="J2306" s="6">
        <v>20</v>
      </c>
      <c r="K2306">
        <v>50</v>
      </c>
      <c r="L2306">
        <v>0</v>
      </c>
      <c r="M2306">
        <v>0</v>
      </c>
      <c r="N2306">
        <v>0</v>
      </c>
      <c r="O2306">
        <v>2</v>
      </c>
      <c r="P2306">
        <v>1</v>
      </c>
      <c r="Q2306" t="s">
        <v>60</v>
      </c>
      <c r="R2306">
        <v>1</v>
      </c>
      <c r="S2306">
        <v>0</v>
      </c>
      <c r="T2306" t="s">
        <v>72</v>
      </c>
      <c r="U2306" t="s">
        <v>36</v>
      </c>
      <c r="V2306" t="s">
        <v>37</v>
      </c>
      <c r="W2306" t="s">
        <v>38</v>
      </c>
      <c r="X2306" t="s">
        <v>39003</v>
      </c>
      <c r="Y2306" s="93" t="s">
        <v>39467</v>
      </c>
      <c r="Z2306" s="93"/>
      <c r="AA2306" t="s">
        <v>3366</v>
      </c>
      <c r="AB2306" t="s">
        <v>3367</v>
      </c>
    </row>
    <row r="2307" spans="1:28" x14ac:dyDescent="0.3">
      <c r="A2307" s="8" t="b">
        <f t="shared" si="108"/>
        <v>0</v>
      </c>
      <c r="B2307" t="str">
        <f t="shared" si="109"/>
        <v>chocodoll</v>
      </c>
      <c r="C2307" s="10" t="str">
        <f t="shared" si="110"/>
        <v>choco_doll</v>
      </c>
      <c r="D2307">
        <v>20166</v>
      </c>
      <c r="E2307" t="s">
        <v>24</v>
      </c>
      <c r="F2307" t="s">
        <v>2149</v>
      </c>
      <c r="G2307" t="s">
        <v>26</v>
      </c>
      <c r="H2307" t="s">
        <v>2150</v>
      </c>
      <c r="I2307" t="s">
        <v>59</v>
      </c>
      <c r="J2307" s="6">
        <v>20</v>
      </c>
      <c r="K2307">
        <v>50</v>
      </c>
      <c r="L2307">
        <v>0</v>
      </c>
      <c r="M2307">
        <v>0</v>
      </c>
      <c r="N2307">
        <v>0</v>
      </c>
      <c r="O2307">
        <v>2</v>
      </c>
      <c r="P2307">
        <v>1</v>
      </c>
      <c r="Q2307" t="s">
        <v>60</v>
      </c>
      <c r="R2307">
        <v>1</v>
      </c>
      <c r="S2307">
        <v>0</v>
      </c>
      <c r="T2307" t="s">
        <v>72</v>
      </c>
      <c r="U2307" t="s">
        <v>36</v>
      </c>
      <c r="V2307" t="s">
        <v>37</v>
      </c>
      <c r="W2307" t="s">
        <v>38</v>
      </c>
      <c r="X2307" s="8" t="s">
        <v>38752</v>
      </c>
      <c r="Y2307" s="93"/>
      <c r="Z2307" s="93"/>
      <c r="AA2307" t="s">
        <v>2151</v>
      </c>
      <c r="AB2307" t="s">
        <v>2152</v>
      </c>
    </row>
    <row r="2308" spans="1:28" x14ac:dyDescent="0.3">
      <c r="A2308" s="6" t="b">
        <f t="shared" si="108"/>
        <v>0</v>
      </c>
      <c r="B2308" t="str">
        <f t="shared" si="109"/>
        <v>asterpin</v>
      </c>
      <c r="C2308" s="10" t="str">
        <f t="shared" si="110"/>
        <v>aster_pin</v>
      </c>
      <c r="D2308">
        <v>20167</v>
      </c>
      <c r="E2308" t="s">
        <v>24</v>
      </c>
      <c r="F2308" t="s">
        <v>617</v>
      </c>
      <c r="G2308" t="s">
        <v>26</v>
      </c>
      <c r="H2308" t="s">
        <v>618</v>
      </c>
      <c r="I2308" t="s">
        <v>59</v>
      </c>
      <c r="J2308">
        <v>20</v>
      </c>
      <c r="K2308">
        <v>50</v>
      </c>
      <c r="L2308">
        <v>0</v>
      </c>
      <c r="M2308">
        <v>0</v>
      </c>
      <c r="N2308">
        <v>0</v>
      </c>
      <c r="O2308">
        <v>2</v>
      </c>
      <c r="P2308">
        <v>1</v>
      </c>
      <c r="Q2308" t="s">
        <v>60</v>
      </c>
      <c r="R2308">
        <v>1</v>
      </c>
      <c r="S2308">
        <v>0</v>
      </c>
      <c r="T2308" t="s">
        <v>72</v>
      </c>
      <c r="U2308" t="s">
        <v>36</v>
      </c>
      <c r="V2308" t="s">
        <v>37</v>
      </c>
      <c r="W2308" t="s">
        <v>38</v>
      </c>
      <c r="X2308" t="s">
        <v>39004</v>
      </c>
      <c r="AA2308" t="s">
        <v>619</v>
      </c>
      <c r="AB2308" t="s">
        <v>620</v>
      </c>
    </row>
    <row r="2309" spans="1:28" x14ac:dyDescent="0.3">
      <c r="A2309" s="8" t="b">
        <f t="shared" si="108"/>
        <v>0</v>
      </c>
      <c r="B2309" t="str">
        <f t="shared" si="109"/>
        <v>cupidscarf</v>
      </c>
      <c r="C2309" s="10" t="str">
        <f t="shared" si="110"/>
        <v>cupid_scarf</v>
      </c>
      <c r="D2309">
        <v>20169</v>
      </c>
      <c r="E2309" t="s">
        <v>24</v>
      </c>
      <c r="F2309" t="s">
        <v>2680</v>
      </c>
      <c r="G2309" t="s">
        <v>26</v>
      </c>
      <c r="H2309" t="s">
        <v>2681</v>
      </c>
      <c r="I2309" t="s">
        <v>59</v>
      </c>
      <c r="J2309" s="6">
        <v>20</v>
      </c>
      <c r="K2309">
        <v>50</v>
      </c>
      <c r="L2309">
        <v>0</v>
      </c>
      <c r="M2309">
        <v>0</v>
      </c>
      <c r="N2309">
        <v>0</v>
      </c>
      <c r="O2309">
        <v>0</v>
      </c>
      <c r="P2309">
        <v>1</v>
      </c>
      <c r="Q2309" t="s">
        <v>24</v>
      </c>
      <c r="R2309">
        <v>75</v>
      </c>
      <c r="S2309">
        <v>0</v>
      </c>
      <c r="T2309" t="s">
        <v>189</v>
      </c>
      <c r="U2309" t="s">
        <v>36</v>
      </c>
      <c r="V2309" t="s">
        <v>37</v>
      </c>
      <c r="W2309" t="s">
        <v>38</v>
      </c>
      <c r="X2309" s="8" t="s">
        <v>39006</v>
      </c>
      <c r="Y2309" s="93"/>
      <c r="Z2309" s="93"/>
      <c r="AA2309" t="s">
        <v>2682</v>
      </c>
      <c r="AB2309" t="s">
        <v>2683</v>
      </c>
    </row>
    <row r="2310" spans="1:28" x14ac:dyDescent="0.3">
      <c r="A2310" s="8" t="b">
        <f t="shared" si="108"/>
        <v>0</v>
      </c>
      <c r="B2310" t="str">
        <f t="shared" si="109"/>
        <v>cupidwings</v>
      </c>
      <c r="C2310" s="10" t="str">
        <f t="shared" si="110"/>
        <v>cupid_wings</v>
      </c>
      <c r="D2310">
        <v>20170</v>
      </c>
      <c r="E2310" t="s">
        <v>24</v>
      </c>
      <c r="F2310" t="s">
        <v>2684</v>
      </c>
      <c r="G2310" t="s">
        <v>26</v>
      </c>
      <c r="H2310" t="s">
        <v>2688</v>
      </c>
      <c r="I2310" t="s">
        <v>59</v>
      </c>
      <c r="J2310" s="6">
        <v>20</v>
      </c>
      <c r="K2310">
        <v>50</v>
      </c>
      <c r="L2310">
        <v>0</v>
      </c>
      <c r="M2310">
        <v>0</v>
      </c>
      <c r="N2310">
        <v>0</v>
      </c>
      <c r="O2310">
        <v>1</v>
      </c>
      <c r="P2310">
        <v>0</v>
      </c>
      <c r="Q2310" t="s">
        <v>24</v>
      </c>
      <c r="R2310">
        <v>75</v>
      </c>
      <c r="S2310">
        <v>0</v>
      </c>
      <c r="T2310" t="s">
        <v>61</v>
      </c>
      <c r="U2310" t="s">
        <v>36</v>
      </c>
      <c r="V2310" t="s">
        <v>37</v>
      </c>
      <c r="W2310" t="s">
        <v>38</v>
      </c>
      <c r="X2310" s="8"/>
      <c r="Y2310" s="93"/>
      <c r="Z2310" s="93"/>
      <c r="AA2310" t="s">
        <v>2689</v>
      </c>
      <c r="AB2310" t="s">
        <v>2690</v>
      </c>
    </row>
    <row r="2311" spans="1:28" x14ac:dyDescent="0.3">
      <c r="A2311" s="8" t="b">
        <f t="shared" si="108"/>
        <v>0</v>
      </c>
      <c r="B2311" t="str">
        <f t="shared" si="109"/>
        <v>wildwesthat</v>
      </c>
      <c r="C2311" s="10" t="str">
        <f t="shared" si="110"/>
        <v>wild_west_hat</v>
      </c>
      <c r="D2311">
        <v>20173</v>
      </c>
      <c r="E2311" t="s">
        <v>24</v>
      </c>
      <c r="F2311" t="s">
        <v>10716</v>
      </c>
      <c r="G2311" t="s">
        <v>26</v>
      </c>
      <c r="H2311" t="s">
        <v>10717</v>
      </c>
      <c r="I2311" t="s">
        <v>59</v>
      </c>
      <c r="J2311">
        <v>20</v>
      </c>
      <c r="K2311">
        <v>50</v>
      </c>
      <c r="L2311">
        <v>0</v>
      </c>
      <c r="M2311">
        <v>0</v>
      </c>
      <c r="N2311">
        <v>0</v>
      </c>
      <c r="O2311">
        <v>2</v>
      </c>
      <c r="P2311">
        <v>1</v>
      </c>
      <c r="Q2311" t="s">
        <v>60</v>
      </c>
      <c r="R2311">
        <v>1</v>
      </c>
      <c r="S2311">
        <v>0</v>
      </c>
      <c r="T2311" t="s">
        <v>72</v>
      </c>
      <c r="U2311" t="s">
        <v>36</v>
      </c>
      <c r="V2311" t="s">
        <v>37</v>
      </c>
      <c r="W2311" t="s">
        <v>38</v>
      </c>
      <c r="X2311" s="8" t="s">
        <v>38386</v>
      </c>
      <c r="Y2311" s="93"/>
      <c r="Z2311" s="93"/>
      <c r="AA2311" t="s">
        <v>10718</v>
      </c>
      <c r="AB2311" t="s">
        <v>10719</v>
      </c>
    </row>
    <row r="2312" spans="1:28" x14ac:dyDescent="0.3">
      <c r="A2312" s="8" t="b">
        <f t="shared" si="108"/>
        <v>0</v>
      </c>
      <c r="B2312" t="str">
        <f t="shared" si="109"/>
        <v>valentinerose</v>
      </c>
      <c r="C2312" s="10" t="str">
        <f t="shared" si="110"/>
        <v>valentine_rose</v>
      </c>
      <c r="D2312">
        <v>20174</v>
      </c>
      <c r="E2312" t="s">
        <v>24</v>
      </c>
      <c r="F2312" t="s">
        <v>10305</v>
      </c>
      <c r="G2312" t="s">
        <v>26</v>
      </c>
      <c r="H2312" t="s">
        <v>10306</v>
      </c>
      <c r="I2312" t="s">
        <v>59</v>
      </c>
      <c r="J2312">
        <v>20</v>
      </c>
      <c r="K2312">
        <v>50</v>
      </c>
      <c r="L2312">
        <v>0</v>
      </c>
      <c r="M2312">
        <v>0</v>
      </c>
      <c r="N2312">
        <v>0</v>
      </c>
      <c r="O2312">
        <v>1</v>
      </c>
      <c r="P2312">
        <v>1</v>
      </c>
      <c r="Q2312" t="s">
        <v>24</v>
      </c>
      <c r="R2312">
        <v>1</v>
      </c>
      <c r="S2312">
        <v>0</v>
      </c>
      <c r="T2312" t="s">
        <v>61</v>
      </c>
      <c r="U2312" t="s">
        <v>36</v>
      </c>
      <c r="V2312" t="s">
        <v>37</v>
      </c>
      <c r="W2312" t="s">
        <v>38</v>
      </c>
      <c r="X2312" s="8" t="s">
        <v>39008</v>
      </c>
      <c r="Y2312" s="93"/>
      <c r="Z2312" s="93"/>
      <c r="AA2312" t="s">
        <v>10307</v>
      </c>
      <c r="AB2312" t="s">
        <v>10308</v>
      </c>
    </row>
    <row r="2313" spans="1:28" x14ac:dyDescent="0.3">
      <c r="A2313" s="8" t="b">
        <f t="shared" si="108"/>
        <v>0</v>
      </c>
      <c r="B2313" t="str">
        <f t="shared" si="109"/>
        <v>nightcap</v>
      </c>
      <c r="C2313" s="10" t="str">
        <f t="shared" si="110"/>
        <v>night_cap</v>
      </c>
      <c r="D2313">
        <v>20175</v>
      </c>
      <c r="E2313" t="s">
        <v>24</v>
      </c>
      <c r="F2313" t="s">
        <v>7063</v>
      </c>
      <c r="G2313" t="s">
        <v>26</v>
      </c>
      <c r="H2313" t="s">
        <v>7064</v>
      </c>
      <c r="I2313" t="s">
        <v>59</v>
      </c>
      <c r="J2313">
        <v>20</v>
      </c>
      <c r="K2313">
        <v>50</v>
      </c>
      <c r="L2313">
        <v>0</v>
      </c>
      <c r="M2313">
        <v>0</v>
      </c>
      <c r="N2313">
        <v>0</v>
      </c>
      <c r="O2313">
        <v>2</v>
      </c>
      <c r="P2313">
        <v>1</v>
      </c>
      <c r="Q2313" t="s">
        <v>60</v>
      </c>
      <c r="R2313">
        <v>1</v>
      </c>
      <c r="S2313">
        <v>0</v>
      </c>
      <c r="T2313" t="s">
        <v>72</v>
      </c>
      <c r="U2313" t="s">
        <v>36</v>
      </c>
      <c r="V2313" t="s">
        <v>37</v>
      </c>
      <c r="W2313" t="s">
        <v>38</v>
      </c>
      <c r="X2313" s="8" t="s">
        <v>39009</v>
      </c>
      <c r="Y2313" s="93"/>
      <c r="Z2313" s="93"/>
      <c r="AA2313" t="s">
        <v>7065</v>
      </c>
      <c r="AB2313" t="s">
        <v>7066</v>
      </c>
    </row>
    <row r="2314" spans="1:28" x14ac:dyDescent="0.3">
      <c r="A2314" s="8" t="b">
        <f t="shared" si="108"/>
        <v>0</v>
      </c>
      <c r="B2314" t="str">
        <f t="shared" si="109"/>
        <v>mousehat</v>
      </c>
      <c r="C2314" s="10" t="str">
        <f t="shared" si="110"/>
        <v>mouse_hat</v>
      </c>
      <c r="D2314">
        <v>20176</v>
      </c>
      <c r="E2314" t="s">
        <v>24</v>
      </c>
      <c r="F2314" t="s">
        <v>6850</v>
      </c>
      <c r="G2314" t="s">
        <v>26</v>
      </c>
      <c r="H2314" t="s">
        <v>6851</v>
      </c>
      <c r="I2314" t="s">
        <v>59</v>
      </c>
      <c r="J2314">
        <v>20</v>
      </c>
      <c r="K2314">
        <v>50</v>
      </c>
      <c r="L2314">
        <v>0</v>
      </c>
      <c r="M2314">
        <v>0</v>
      </c>
      <c r="N2314">
        <v>0</v>
      </c>
      <c r="O2314">
        <v>2</v>
      </c>
      <c r="P2314">
        <v>1</v>
      </c>
      <c r="Q2314" t="s">
        <v>60</v>
      </c>
      <c r="R2314">
        <v>1</v>
      </c>
      <c r="S2314">
        <v>0</v>
      </c>
      <c r="T2314" t="s">
        <v>72</v>
      </c>
      <c r="U2314" t="s">
        <v>36</v>
      </c>
      <c r="V2314" t="s">
        <v>37</v>
      </c>
      <c r="W2314" t="s">
        <v>38</v>
      </c>
      <c r="X2314" s="8" t="s">
        <v>39349</v>
      </c>
      <c r="Y2314" s="93"/>
      <c r="Z2314" s="93"/>
      <c r="AA2314" t="s">
        <v>6852</v>
      </c>
      <c r="AB2314" t="s">
        <v>6853</v>
      </c>
    </row>
    <row r="2315" spans="1:28" x14ac:dyDescent="0.3">
      <c r="A2315" s="8" t="b">
        <f t="shared" si="108"/>
        <v>0</v>
      </c>
      <c r="B2315" t="str">
        <f t="shared" si="109"/>
        <v>bunnyhat</v>
      </c>
      <c r="C2315" s="10" t="str">
        <f t="shared" si="110"/>
        <v>bunny_hat</v>
      </c>
      <c r="D2315">
        <v>20177</v>
      </c>
      <c r="E2315" t="s">
        <v>24</v>
      </c>
      <c r="F2315" t="s">
        <v>1743</v>
      </c>
      <c r="G2315" t="s">
        <v>26</v>
      </c>
      <c r="H2315" t="s">
        <v>1744</v>
      </c>
      <c r="I2315" t="s">
        <v>59</v>
      </c>
      <c r="J2315">
        <v>20</v>
      </c>
      <c r="K2315">
        <v>50</v>
      </c>
      <c r="L2315">
        <v>0</v>
      </c>
      <c r="M2315">
        <v>0</v>
      </c>
      <c r="N2315">
        <v>0</v>
      </c>
      <c r="O2315">
        <v>2</v>
      </c>
      <c r="P2315">
        <v>1</v>
      </c>
      <c r="Q2315" t="s">
        <v>60</v>
      </c>
      <c r="R2315">
        <v>1</v>
      </c>
      <c r="S2315">
        <v>0</v>
      </c>
      <c r="T2315" t="s">
        <v>72</v>
      </c>
      <c r="U2315" t="s">
        <v>36</v>
      </c>
      <c r="V2315" t="s">
        <v>37</v>
      </c>
      <c r="W2315" t="s">
        <v>38</v>
      </c>
      <c r="X2315" s="8" t="s">
        <v>39349</v>
      </c>
      <c r="Y2315" s="93"/>
      <c r="Z2315" s="93"/>
      <c r="AA2315" t="s">
        <v>1745</v>
      </c>
      <c r="AB2315" t="s">
        <v>1746</v>
      </c>
    </row>
    <row r="2316" spans="1:28" x14ac:dyDescent="0.3">
      <c r="A2316" s="8" t="b">
        <f t="shared" si="108"/>
        <v>0</v>
      </c>
      <c r="B2316" t="str">
        <f t="shared" si="109"/>
        <v>doghat</v>
      </c>
      <c r="C2316" s="10" t="str">
        <f t="shared" si="110"/>
        <v>dog_hat</v>
      </c>
      <c r="D2316">
        <v>20178</v>
      </c>
      <c r="E2316" t="s">
        <v>24</v>
      </c>
      <c r="F2316" t="s">
        <v>3052</v>
      </c>
      <c r="G2316" t="s">
        <v>26</v>
      </c>
      <c r="H2316" t="s">
        <v>3053</v>
      </c>
      <c r="I2316" t="s">
        <v>59</v>
      </c>
      <c r="J2316" s="6">
        <v>20</v>
      </c>
      <c r="K2316">
        <v>50</v>
      </c>
      <c r="L2316">
        <v>0</v>
      </c>
      <c r="M2316">
        <v>0</v>
      </c>
      <c r="N2316">
        <v>0</v>
      </c>
      <c r="O2316">
        <v>2</v>
      </c>
      <c r="P2316">
        <v>1</v>
      </c>
      <c r="Q2316" t="s">
        <v>60</v>
      </c>
      <c r="R2316">
        <v>1</v>
      </c>
      <c r="S2316">
        <v>0</v>
      </c>
      <c r="T2316" t="s">
        <v>72</v>
      </c>
      <c r="U2316" t="s">
        <v>36</v>
      </c>
      <c r="V2316" t="s">
        <v>37</v>
      </c>
      <c r="W2316" t="s">
        <v>38</v>
      </c>
      <c r="X2316" s="8" t="s">
        <v>39349</v>
      </c>
      <c r="Y2316" s="93"/>
      <c r="Z2316" s="93"/>
      <c r="AA2316" t="s">
        <v>3054</v>
      </c>
      <c r="AB2316" t="s">
        <v>3055</v>
      </c>
    </row>
    <row r="2317" spans="1:28" x14ac:dyDescent="0.3">
      <c r="A2317" s="8" t="b">
        <f t="shared" si="108"/>
        <v>0</v>
      </c>
      <c r="B2317" t="str">
        <f t="shared" si="109"/>
        <v>pighat</v>
      </c>
      <c r="C2317" s="10" t="str">
        <f t="shared" si="110"/>
        <v>pig_hat</v>
      </c>
      <c r="D2317">
        <v>20179</v>
      </c>
      <c r="E2317" t="s">
        <v>24</v>
      </c>
      <c r="F2317" t="s">
        <v>7633</v>
      </c>
      <c r="G2317" t="s">
        <v>26</v>
      </c>
      <c r="H2317" t="s">
        <v>7634</v>
      </c>
      <c r="I2317" t="s">
        <v>59</v>
      </c>
      <c r="J2317">
        <v>20</v>
      </c>
      <c r="K2317">
        <v>50</v>
      </c>
      <c r="L2317">
        <v>0</v>
      </c>
      <c r="M2317">
        <v>0</v>
      </c>
      <c r="N2317">
        <v>0</v>
      </c>
      <c r="O2317">
        <v>2</v>
      </c>
      <c r="P2317">
        <v>1</v>
      </c>
      <c r="Q2317" t="s">
        <v>60</v>
      </c>
      <c r="R2317">
        <v>1</v>
      </c>
      <c r="S2317">
        <v>0</v>
      </c>
      <c r="T2317" t="s">
        <v>72</v>
      </c>
      <c r="U2317" t="s">
        <v>36</v>
      </c>
      <c r="V2317" t="s">
        <v>37</v>
      </c>
      <c r="W2317" t="s">
        <v>38</v>
      </c>
      <c r="X2317" s="8" t="s">
        <v>39349</v>
      </c>
      <c r="Y2317" s="93"/>
      <c r="Z2317" s="93"/>
      <c r="AA2317" t="s">
        <v>7635</v>
      </c>
      <c r="AB2317" t="s">
        <v>7636</v>
      </c>
    </row>
    <row r="2318" spans="1:28" x14ac:dyDescent="0.3">
      <c r="A2318" s="8" t="b">
        <f t="shared" si="108"/>
        <v>0</v>
      </c>
      <c r="B2318" t="str">
        <f t="shared" si="109"/>
        <v>leopardhat</v>
      </c>
      <c r="C2318" s="10" t="str">
        <f t="shared" si="110"/>
        <v>leopard_hat</v>
      </c>
      <c r="D2318">
        <v>20180</v>
      </c>
      <c r="E2318" t="s">
        <v>24</v>
      </c>
      <c r="F2318" t="s">
        <v>6028</v>
      </c>
      <c r="G2318" t="s">
        <v>26</v>
      </c>
      <c r="H2318" t="s">
        <v>6029</v>
      </c>
      <c r="I2318" t="s">
        <v>59</v>
      </c>
      <c r="J2318">
        <v>20</v>
      </c>
      <c r="K2318">
        <v>50</v>
      </c>
      <c r="L2318">
        <v>0</v>
      </c>
      <c r="M2318">
        <v>0</v>
      </c>
      <c r="N2318">
        <v>0</v>
      </c>
      <c r="O2318">
        <v>2</v>
      </c>
      <c r="P2318">
        <v>1</v>
      </c>
      <c r="Q2318" t="s">
        <v>60</v>
      </c>
      <c r="R2318">
        <v>1</v>
      </c>
      <c r="S2318">
        <v>0</v>
      </c>
      <c r="T2318" t="s">
        <v>72</v>
      </c>
      <c r="U2318" t="s">
        <v>36</v>
      </c>
      <c r="V2318" t="s">
        <v>37</v>
      </c>
      <c r="W2318" t="s">
        <v>38</v>
      </c>
      <c r="X2318" s="8" t="s">
        <v>39349</v>
      </c>
      <c r="Y2318" s="93"/>
      <c r="Z2318" s="93"/>
      <c r="AA2318" t="s">
        <v>6030</v>
      </c>
      <c r="AB2318" t="s">
        <v>6031</v>
      </c>
    </row>
    <row r="2319" spans="1:28" x14ac:dyDescent="0.3">
      <c r="A2319" s="8" t="b">
        <f t="shared" si="108"/>
        <v>0</v>
      </c>
      <c r="B2319" t="str">
        <f t="shared" si="109"/>
        <v>dragonwingears</v>
      </c>
      <c r="C2319" s="10" t="str">
        <f t="shared" si="110"/>
        <v>dragon_wing_ears</v>
      </c>
      <c r="D2319">
        <v>20181</v>
      </c>
      <c r="E2319" t="s">
        <v>24</v>
      </c>
      <c r="F2319" t="s">
        <v>3166</v>
      </c>
      <c r="G2319" t="s">
        <v>26</v>
      </c>
      <c r="H2319" t="s">
        <v>3167</v>
      </c>
      <c r="I2319" t="s">
        <v>59</v>
      </c>
      <c r="J2319">
        <v>20</v>
      </c>
      <c r="K2319">
        <v>50</v>
      </c>
      <c r="L2319">
        <v>0</v>
      </c>
      <c r="M2319">
        <v>0</v>
      </c>
      <c r="N2319">
        <v>0</v>
      </c>
      <c r="O2319">
        <v>0</v>
      </c>
      <c r="P2319">
        <v>1</v>
      </c>
      <c r="Q2319" t="s">
        <v>24</v>
      </c>
      <c r="R2319">
        <v>75</v>
      </c>
      <c r="S2319">
        <v>0</v>
      </c>
      <c r="T2319" t="s">
        <v>189</v>
      </c>
      <c r="U2319" t="s">
        <v>36</v>
      </c>
      <c r="V2319" t="s">
        <v>37</v>
      </c>
      <c r="W2319" t="s">
        <v>38</v>
      </c>
      <c r="X2319" s="8" t="s">
        <v>38353</v>
      </c>
      <c r="Y2319" s="93"/>
      <c r="Z2319" s="93"/>
      <c r="AA2319" t="s">
        <v>3168</v>
      </c>
      <c r="AB2319" t="s">
        <v>3169</v>
      </c>
    </row>
    <row r="2320" spans="1:28" x14ac:dyDescent="0.3">
      <c r="A2320" s="8" t="b">
        <f t="shared" si="108"/>
        <v>0</v>
      </c>
      <c r="B2320" t="str">
        <f t="shared" si="109"/>
        <v>januarykanzashi</v>
      </c>
      <c r="C2320" s="10" t="str">
        <f t="shared" si="110"/>
        <v>january_kanzashi</v>
      </c>
      <c r="D2320">
        <v>20182</v>
      </c>
      <c r="E2320" t="s">
        <v>24</v>
      </c>
      <c r="F2320" t="s">
        <v>5632</v>
      </c>
      <c r="G2320" t="s">
        <v>26</v>
      </c>
      <c r="H2320" t="s">
        <v>5633</v>
      </c>
      <c r="I2320" t="s">
        <v>59</v>
      </c>
      <c r="J2320" s="6">
        <v>20</v>
      </c>
      <c r="K2320">
        <v>50</v>
      </c>
      <c r="L2320" s="6">
        <v>0</v>
      </c>
      <c r="M2320">
        <v>0</v>
      </c>
      <c r="N2320">
        <v>0</v>
      </c>
      <c r="O2320">
        <v>2</v>
      </c>
      <c r="P2320">
        <v>1</v>
      </c>
      <c r="Q2320" t="s">
        <v>60</v>
      </c>
      <c r="R2320">
        <v>1</v>
      </c>
      <c r="S2320">
        <v>0</v>
      </c>
      <c r="T2320" t="s">
        <v>72</v>
      </c>
      <c r="U2320" t="s">
        <v>36</v>
      </c>
      <c r="V2320" t="s">
        <v>37</v>
      </c>
      <c r="W2320" t="s">
        <v>38</v>
      </c>
      <c r="X2320" s="8" t="s">
        <v>38101</v>
      </c>
      <c r="Y2320" s="93"/>
      <c r="Z2320" s="93"/>
      <c r="AA2320" t="s">
        <v>5634</v>
      </c>
      <c r="AB2320" t="s">
        <v>5635</v>
      </c>
    </row>
    <row r="2321" spans="1:28" x14ac:dyDescent="0.3">
      <c r="A2321" s="8" t="b">
        <f t="shared" si="108"/>
        <v>0</v>
      </c>
      <c r="B2321" t="str">
        <f t="shared" si="109"/>
        <v>februarykanzashi</v>
      </c>
      <c r="C2321" s="10" t="str">
        <f t="shared" si="110"/>
        <v>february_kanzashi</v>
      </c>
      <c r="D2321">
        <v>20183</v>
      </c>
      <c r="E2321" t="s">
        <v>24</v>
      </c>
      <c r="F2321" t="s">
        <v>3873</v>
      </c>
      <c r="G2321" t="s">
        <v>26</v>
      </c>
      <c r="H2321" t="s">
        <v>3874</v>
      </c>
      <c r="I2321" t="s">
        <v>59</v>
      </c>
      <c r="J2321" s="6">
        <v>20</v>
      </c>
      <c r="K2321">
        <v>50</v>
      </c>
      <c r="L2321">
        <v>0</v>
      </c>
      <c r="M2321">
        <v>0</v>
      </c>
      <c r="N2321">
        <v>0</v>
      </c>
      <c r="O2321">
        <v>2</v>
      </c>
      <c r="P2321">
        <v>1</v>
      </c>
      <c r="Q2321" t="s">
        <v>60</v>
      </c>
      <c r="R2321">
        <v>1</v>
      </c>
      <c r="S2321">
        <v>0</v>
      </c>
      <c r="T2321" t="s">
        <v>72</v>
      </c>
      <c r="U2321" t="s">
        <v>36</v>
      </c>
      <c r="V2321" t="s">
        <v>37</v>
      </c>
      <c r="W2321" t="s">
        <v>38</v>
      </c>
      <c r="X2321" s="8" t="s">
        <v>38230</v>
      </c>
      <c r="Y2321" s="93"/>
      <c r="Z2321" s="93"/>
      <c r="AA2321" t="s">
        <v>3875</v>
      </c>
      <c r="AB2321" t="s">
        <v>3876</v>
      </c>
    </row>
    <row r="2322" spans="1:28" x14ac:dyDescent="0.3">
      <c r="A2322" s="8" t="b">
        <f t="shared" si="108"/>
        <v>0</v>
      </c>
      <c r="B2322" t="str">
        <f t="shared" si="109"/>
        <v>marchkanzashi</v>
      </c>
      <c r="C2322" s="10" t="str">
        <f t="shared" si="110"/>
        <v>march_kanzashi</v>
      </c>
      <c r="D2322">
        <v>20184</v>
      </c>
      <c r="E2322" t="s">
        <v>24</v>
      </c>
      <c r="F2322" t="s">
        <v>6439</v>
      </c>
      <c r="G2322" t="s">
        <v>26</v>
      </c>
      <c r="H2322" t="s">
        <v>6440</v>
      </c>
      <c r="I2322" t="s">
        <v>59</v>
      </c>
      <c r="J2322">
        <v>20</v>
      </c>
      <c r="K2322">
        <v>50</v>
      </c>
      <c r="L2322">
        <v>0</v>
      </c>
      <c r="M2322">
        <v>0</v>
      </c>
      <c r="N2322">
        <v>0</v>
      </c>
      <c r="O2322">
        <v>2</v>
      </c>
      <c r="P2322">
        <v>1</v>
      </c>
      <c r="Q2322" t="s">
        <v>60</v>
      </c>
      <c r="R2322">
        <v>1</v>
      </c>
      <c r="S2322">
        <v>0</v>
      </c>
      <c r="T2322" t="s">
        <v>72</v>
      </c>
      <c r="U2322" t="s">
        <v>36</v>
      </c>
      <c r="V2322" t="s">
        <v>37</v>
      </c>
      <c r="W2322" t="s">
        <v>38</v>
      </c>
      <c r="X2322" s="8" t="s">
        <v>38208</v>
      </c>
      <c r="Y2322" s="93"/>
      <c r="Z2322" s="93"/>
      <c r="AA2322" t="s">
        <v>6441</v>
      </c>
      <c r="AB2322" t="s">
        <v>6442</v>
      </c>
    </row>
    <row r="2323" spans="1:28" x14ac:dyDescent="0.3">
      <c r="A2323" s="8" t="b">
        <f t="shared" si="108"/>
        <v>0</v>
      </c>
      <c r="B2323" t="str">
        <f t="shared" si="109"/>
        <v>aprilkanzashi</v>
      </c>
      <c r="C2323" s="10" t="str">
        <f t="shared" si="110"/>
        <v>april_kanzashi</v>
      </c>
      <c r="D2323">
        <v>20185</v>
      </c>
      <c r="E2323" t="s">
        <v>24</v>
      </c>
      <c r="F2323" t="s">
        <v>459</v>
      </c>
      <c r="G2323" t="s">
        <v>26</v>
      </c>
      <c r="H2323" t="s">
        <v>460</v>
      </c>
      <c r="I2323" t="s">
        <v>59</v>
      </c>
      <c r="J2323">
        <v>20</v>
      </c>
      <c r="K2323">
        <v>50</v>
      </c>
      <c r="L2323">
        <v>0</v>
      </c>
      <c r="M2323">
        <v>0</v>
      </c>
      <c r="N2323">
        <v>0</v>
      </c>
      <c r="O2323">
        <v>2</v>
      </c>
      <c r="P2323">
        <v>1</v>
      </c>
      <c r="Q2323" t="s">
        <v>60</v>
      </c>
      <c r="R2323">
        <v>1</v>
      </c>
      <c r="S2323">
        <v>0</v>
      </c>
      <c r="T2323" t="s">
        <v>72</v>
      </c>
      <c r="U2323" t="s">
        <v>36</v>
      </c>
      <c r="V2323" t="s">
        <v>37</v>
      </c>
      <c r="W2323" t="s">
        <v>38</v>
      </c>
      <c r="X2323" s="8" t="s">
        <v>38673</v>
      </c>
      <c r="Y2323" s="93"/>
      <c r="Z2323" s="93"/>
      <c r="AA2323" t="s">
        <v>461</v>
      </c>
      <c r="AB2323" t="s">
        <v>462</v>
      </c>
    </row>
    <row r="2324" spans="1:28" x14ac:dyDescent="0.3">
      <c r="A2324" s="8" t="b">
        <f t="shared" si="108"/>
        <v>0</v>
      </c>
      <c r="B2324" t="str">
        <f t="shared" si="109"/>
        <v>maykanzashi</v>
      </c>
      <c r="C2324" s="10" t="str">
        <f t="shared" si="110"/>
        <v>may_kanzashi</v>
      </c>
      <c r="D2324">
        <v>20186</v>
      </c>
      <c r="E2324" t="s">
        <v>24</v>
      </c>
      <c r="F2324" t="s">
        <v>6535</v>
      </c>
      <c r="G2324" t="s">
        <v>26</v>
      </c>
      <c r="H2324" t="s">
        <v>6536</v>
      </c>
      <c r="I2324" t="s">
        <v>59</v>
      </c>
      <c r="J2324" s="6">
        <v>20</v>
      </c>
      <c r="K2324">
        <v>50</v>
      </c>
      <c r="L2324">
        <v>0</v>
      </c>
      <c r="M2324">
        <v>0</v>
      </c>
      <c r="N2324">
        <v>0</v>
      </c>
      <c r="O2324">
        <v>2</v>
      </c>
      <c r="P2324">
        <v>1</v>
      </c>
      <c r="Q2324" t="s">
        <v>60</v>
      </c>
      <c r="R2324">
        <v>1</v>
      </c>
      <c r="S2324">
        <v>0</v>
      </c>
      <c r="T2324" t="s">
        <v>72</v>
      </c>
      <c r="U2324" t="s">
        <v>36</v>
      </c>
      <c r="V2324" t="s">
        <v>37</v>
      </c>
      <c r="W2324" t="s">
        <v>38</v>
      </c>
      <c r="X2324" s="8" t="s">
        <v>38214</v>
      </c>
      <c r="Y2324" s="93"/>
      <c r="Z2324" s="93"/>
      <c r="AA2324" t="s">
        <v>6537</v>
      </c>
      <c r="AB2324" t="s">
        <v>6538</v>
      </c>
    </row>
    <row r="2325" spans="1:28" x14ac:dyDescent="0.3">
      <c r="A2325" s="8" t="b">
        <f t="shared" si="108"/>
        <v>0</v>
      </c>
      <c r="B2325" t="str">
        <f t="shared" si="109"/>
        <v>junekanzashi</v>
      </c>
      <c r="C2325" s="10" t="str">
        <f t="shared" si="110"/>
        <v>june_kanzashi</v>
      </c>
      <c r="D2325">
        <v>20187</v>
      </c>
      <c r="E2325" t="s">
        <v>24</v>
      </c>
      <c r="F2325" t="s">
        <v>5689</v>
      </c>
      <c r="G2325" t="s">
        <v>26</v>
      </c>
      <c r="H2325" t="s">
        <v>5690</v>
      </c>
      <c r="I2325" t="s">
        <v>59</v>
      </c>
      <c r="J2325" s="6">
        <v>20</v>
      </c>
      <c r="K2325">
        <v>50</v>
      </c>
      <c r="L2325">
        <v>0</v>
      </c>
      <c r="M2325">
        <v>0</v>
      </c>
      <c r="N2325">
        <v>0</v>
      </c>
      <c r="O2325">
        <v>2</v>
      </c>
      <c r="P2325">
        <v>1</v>
      </c>
      <c r="Q2325" t="s">
        <v>60</v>
      </c>
      <c r="R2325">
        <v>1</v>
      </c>
      <c r="S2325">
        <v>0</v>
      </c>
      <c r="T2325" t="s">
        <v>72</v>
      </c>
      <c r="U2325" t="s">
        <v>36</v>
      </c>
      <c r="V2325" t="s">
        <v>37</v>
      </c>
      <c r="W2325" t="s">
        <v>38</v>
      </c>
      <c r="X2325" s="8" t="s">
        <v>38270</v>
      </c>
      <c r="Y2325" s="93"/>
      <c r="Z2325" s="93"/>
      <c r="AA2325" t="s">
        <v>5691</v>
      </c>
      <c r="AB2325" t="s">
        <v>5692</v>
      </c>
    </row>
    <row r="2326" spans="1:28" x14ac:dyDescent="0.3">
      <c r="A2326" s="8" t="b">
        <f t="shared" si="108"/>
        <v>0</v>
      </c>
      <c r="B2326" t="str">
        <f t="shared" si="109"/>
        <v>julykanzashi</v>
      </c>
      <c r="C2326" s="10" t="str">
        <f t="shared" si="110"/>
        <v>july_kanzashi</v>
      </c>
      <c r="D2326">
        <v>20188</v>
      </c>
      <c r="E2326" t="s">
        <v>24</v>
      </c>
      <c r="F2326" t="s">
        <v>5677</v>
      </c>
      <c r="G2326" t="s">
        <v>26</v>
      </c>
      <c r="H2326" t="s">
        <v>5678</v>
      </c>
      <c r="I2326" t="s">
        <v>59</v>
      </c>
      <c r="J2326" s="6">
        <v>20</v>
      </c>
      <c r="K2326">
        <v>50</v>
      </c>
      <c r="L2326">
        <v>0</v>
      </c>
      <c r="M2326">
        <v>0</v>
      </c>
      <c r="N2326">
        <v>0</v>
      </c>
      <c r="O2326">
        <v>2</v>
      </c>
      <c r="P2326">
        <v>1</v>
      </c>
      <c r="Q2326" t="s">
        <v>60</v>
      </c>
      <c r="R2326">
        <v>1</v>
      </c>
      <c r="S2326">
        <v>0</v>
      </c>
      <c r="T2326" t="s">
        <v>72</v>
      </c>
      <c r="U2326" t="s">
        <v>36</v>
      </c>
      <c r="V2326" t="s">
        <v>37</v>
      </c>
      <c r="W2326" t="s">
        <v>38</v>
      </c>
      <c r="X2326" s="8" t="s">
        <v>38101</v>
      </c>
      <c r="Y2326" s="93"/>
      <c r="Z2326" s="93"/>
      <c r="AA2326" t="s">
        <v>5679</v>
      </c>
      <c r="AB2326" t="s">
        <v>5680</v>
      </c>
    </row>
    <row r="2327" spans="1:28" x14ac:dyDescent="0.3">
      <c r="A2327" s="8" t="b">
        <f t="shared" si="108"/>
        <v>0</v>
      </c>
      <c r="B2327" t="str">
        <f t="shared" si="109"/>
        <v>augustkanzashi</v>
      </c>
      <c r="C2327" s="10" t="str">
        <f t="shared" si="110"/>
        <v>august_kanzashi</v>
      </c>
      <c r="D2327">
        <v>20189</v>
      </c>
      <c r="E2327" t="s">
        <v>24</v>
      </c>
      <c r="F2327" t="s">
        <v>640</v>
      </c>
      <c r="G2327" t="s">
        <v>26</v>
      </c>
      <c r="H2327" t="s">
        <v>641</v>
      </c>
      <c r="I2327" t="s">
        <v>59</v>
      </c>
      <c r="J2327" s="6">
        <v>20</v>
      </c>
      <c r="K2327">
        <v>50</v>
      </c>
      <c r="L2327">
        <v>0</v>
      </c>
      <c r="M2327">
        <v>0</v>
      </c>
      <c r="N2327">
        <v>0</v>
      </c>
      <c r="O2327">
        <v>2</v>
      </c>
      <c r="P2327">
        <v>1</v>
      </c>
      <c r="Q2327" t="s">
        <v>60</v>
      </c>
      <c r="R2327">
        <v>1</v>
      </c>
      <c r="S2327">
        <v>0</v>
      </c>
      <c r="T2327" t="s">
        <v>72</v>
      </c>
      <c r="U2327" t="s">
        <v>36</v>
      </c>
      <c r="V2327" t="s">
        <v>37</v>
      </c>
      <c r="W2327" t="s">
        <v>38</v>
      </c>
      <c r="X2327" s="8" t="s">
        <v>38230</v>
      </c>
      <c r="Y2327" s="93"/>
      <c r="Z2327" s="93"/>
      <c r="AA2327" t="s">
        <v>642</v>
      </c>
      <c r="AB2327" t="s">
        <v>643</v>
      </c>
    </row>
    <row r="2328" spans="1:28" x14ac:dyDescent="0.3">
      <c r="A2328" s="8" t="b">
        <f t="shared" si="108"/>
        <v>0</v>
      </c>
      <c r="B2328" t="str">
        <f t="shared" si="109"/>
        <v>septemberkanzashi</v>
      </c>
      <c r="C2328" s="10" t="str">
        <f t="shared" si="110"/>
        <v>september_kanzashi</v>
      </c>
      <c r="D2328">
        <v>20190</v>
      </c>
      <c r="E2328" t="s">
        <v>24</v>
      </c>
      <c r="F2328" t="s">
        <v>8879</v>
      </c>
      <c r="G2328" t="s">
        <v>26</v>
      </c>
      <c r="H2328" t="s">
        <v>8880</v>
      </c>
      <c r="I2328" t="s">
        <v>59</v>
      </c>
      <c r="J2328" s="6">
        <v>20</v>
      </c>
      <c r="K2328">
        <v>50</v>
      </c>
      <c r="L2328">
        <v>0</v>
      </c>
      <c r="M2328">
        <v>0</v>
      </c>
      <c r="N2328">
        <v>0</v>
      </c>
      <c r="O2328">
        <v>2</v>
      </c>
      <c r="P2328">
        <v>1</v>
      </c>
      <c r="Q2328" t="s">
        <v>60</v>
      </c>
      <c r="R2328">
        <v>1</v>
      </c>
      <c r="S2328">
        <v>0</v>
      </c>
      <c r="T2328" t="s">
        <v>72</v>
      </c>
      <c r="U2328" t="s">
        <v>36</v>
      </c>
      <c r="V2328" t="s">
        <v>37</v>
      </c>
      <c r="W2328" t="s">
        <v>38</v>
      </c>
      <c r="X2328" s="8" t="s">
        <v>38208</v>
      </c>
      <c r="Y2328" s="93"/>
      <c r="Z2328" s="93"/>
      <c r="AA2328" t="s">
        <v>8881</v>
      </c>
      <c r="AB2328" t="s">
        <v>8882</v>
      </c>
    </row>
    <row r="2329" spans="1:28" x14ac:dyDescent="0.3">
      <c r="A2329" s="8" t="b">
        <f t="shared" si="108"/>
        <v>0</v>
      </c>
      <c r="B2329" t="str">
        <f t="shared" si="109"/>
        <v>octoberkanzashi</v>
      </c>
      <c r="C2329" s="10" t="str">
        <f t="shared" si="110"/>
        <v>october_kanzashi</v>
      </c>
      <c r="D2329">
        <v>20191</v>
      </c>
      <c r="E2329" t="s">
        <v>24</v>
      </c>
      <c r="F2329" t="s">
        <v>7162</v>
      </c>
      <c r="G2329" t="s">
        <v>26</v>
      </c>
      <c r="H2329" t="s">
        <v>7163</v>
      </c>
      <c r="I2329" t="s">
        <v>59</v>
      </c>
      <c r="J2329" s="6">
        <v>20</v>
      </c>
      <c r="K2329">
        <v>50</v>
      </c>
      <c r="L2329">
        <v>0</v>
      </c>
      <c r="M2329">
        <v>0</v>
      </c>
      <c r="N2329">
        <v>0</v>
      </c>
      <c r="O2329">
        <v>2</v>
      </c>
      <c r="P2329">
        <v>1</v>
      </c>
      <c r="Q2329" t="s">
        <v>60</v>
      </c>
      <c r="R2329">
        <v>1</v>
      </c>
      <c r="S2329">
        <v>0</v>
      </c>
      <c r="T2329" t="s">
        <v>72</v>
      </c>
      <c r="U2329" t="s">
        <v>36</v>
      </c>
      <c r="V2329" t="s">
        <v>37</v>
      </c>
      <c r="W2329" t="s">
        <v>38</v>
      </c>
      <c r="X2329" s="8" t="s">
        <v>38673</v>
      </c>
      <c r="Y2329" s="93"/>
      <c r="Z2329" s="93"/>
      <c r="AA2329" t="s">
        <v>7164</v>
      </c>
      <c r="AB2329" t="s">
        <v>7165</v>
      </c>
    </row>
    <row r="2330" spans="1:28" x14ac:dyDescent="0.3">
      <c r="A2330" s="8" t="b">
        <f t="shared" si="108"/>
        <v>0</v>
      </c>
      <c r="B2330" t="str">
        <f t="shared" si="109"/>
        <v>novemberkanzashi</v>
      </c>
      <c r="C2330" s="10" t="str">
        <f t="shared" si="110"/>
        <v>november_kanzashi</v>
      </c>
      <c r="D2330">
        <v>20192</v>
      </c>
      <c r="E2330" t="s">
        <v>24</v>
      </c>
      <c r="F2330" t="s">
        <v>7122</v>
      </c>
      <c r="G2330" t="s">
        <v>26</v>
      </c>
      <c r="H2330" t="s">
        <v>7123</v>
      </c>
      <c r="I2330" t="s">
        <v>59</v>
      </c>
      <c r="J2330" s="6">
        <v>20</v>
      </c>
      <c r="K2330">
        <v>50</v>
      </c>
      <c r="L2330">
        <v>0</v>
      </c>
      <c r="M2330">
        <v>0</v>
      </c>
      <c r="N2330">
        <v>0</v>
      </c>
      <c r="O2330">
        <v>2</v>
      </c>
      <c r="P2330">
        <v>1</v>
      </c>
      <c r="Q2330" t="s">
        <v>60</v>
      </c>
      <c r="R2330">
        <v>1</v>
      </c>
      <c r="S2330">
        <v>0</v>
      </c>
      <c r="T2330" t="s">
        <v>72</v>
      </c>
      <c r="U2330" t="s">
        <v>36</v>
      </c>
      <c r="V2330" t="s">
        <v>37</v>
      </c>
      <c r="W2330" t="s">
        <v>38</v>
      </c>
      <c r="X2330" s="8" t="s">
        <v>38214</v>
      </c>
      <c r="Y2330" s="93"/>
      <c r="Z2330" s="93"/>
      <c r="AA2330" t="s">
        <v>7124</v>
      </c>
      <c r="AB2330" t="s">
        <v>7125</v>
      </c>
    </row>
    <row r="2331" spans="1:28" x14ac:dyDescent="0.3">
      <c r="A2331" s="8" t="b">
        <f t="shared" si="108"/>
        <v>0</v>
      </c>
      <c r="B2331" t="str">
        <f t="shared" si="109"/>
        <v>decemberkanzashi</v>
      </c>
      <c r="C2331" s="10" t="str">
        <f t="shared" si="110"/>
        <v>december_kanzashi</v>
      </c>
      <c r="D2331">
        <v>20193</v>
      </c>
      <c r="E2331" t="s">
        <v>24</v>
      </c>
      <c r="F2331" t="s">
        <v>2882</v>
      </c>
      <c r="G2331" t="s">
        <v>26</v>
      </c>
      <c r="H2331" t="s">
        <v>2883</v>
      </c>
      <c r="I2331" t="s">
        <v>59</v>
      </c>
      <c r="J2331" s="6">
        <v>20</v>
      </c>
      <c r="K2331">
        <v>50</v>
      </c>
      <c r="L2331">
        <v>0</v>
      </c>
      <c r="M2331">
        <v>0</v>
      </c>
      <c r="N2331">
        <v>0</v>
      </c>
      <c r="O2331">
        <v>2</v>
      </c>
      <c r="P2331">
        <v>1</v>
      </c>
      <c r="Q2331" t="s">
        <v>60</v>
      </c>
      <c r="R2331">
        <v>1</v>
      </c>
      <c r="S2331">
        <v>0</v>
      </c>
      <c r="T2331" t="s">
        <v>72</v>
      </c>
      <c r="U2331" t="s">
        <v>36</v>
      </c>
      <c r="V2331" t="s">
        <v>37</v>
      </c>
      <c r="W2331" t="s">
        <v>38</v>
      </c>
      <c r="X2331" s="8" t="s">
        <v>38270</v>
      </c>
      <c r="Y2331" s="93"/>
      <c r="Z2331" s="93"/>
      <c r="AA2331" t="s">
        <v>2884</v>
      </c>
      <c r="AB2331" t="s">
        <v>2885</v>
      </c>
    </row>
    <row r="2332" spans="1:28" x14ac:dyDescent="0.3">
      <c r="A2332" s="8" t="b">
        <f t="shared" si="108"/>
        <v>0</v>
      </c>
      <c r="B2332" t="str">
        <f t="shared" si="109"/>
        <v>droopingcebalrai</v>
      </c>
      <c r="C2332" s="10" t="str">
        <f t="shared" si="110"/>
        <v>drooping_cebalrai</v>
      </c>
      <c r="D2332">
        <v>20194</v>
      </c>
      <c r="E2332" t="s">
        <v>24</v>
      </c>
      <c r="F2332" t="s">
        <v>3260</v>
      </c>
      <c r="G2332" t="s">
        <v>26</v>
      </c>
      <c r="H2332" t="s">
        <v>3261</v>
      </c>
      <c r="I2332" t="s">
        <v>59</v>
      </c>
      <c r="J2332" s="6">
        <v>20</v>
      </c>
      <c r="K2332">
        <v>50</v>
      </c>
      <c r="L2332">
        <v>0</v>
      </c>
      <c r="M2332">
        <v>0</v>
      </c>
      <c r="N2332">
        <v>0</v>
      </c>
      <c r="O2332">
        <v>2</v>
      </c>
      <c r="P2332">
        <v>0</v>
      </c>
      <c r="Q2332" t="s">
        <v>60</v>
      </c>
      <c r="R2332">
        <v>1</v>
      </c>
      <c r="S2332">
        <v>0</v>
      </c>
      <c r="T2332" t="s">
        <v>72</v>
      </c>
      <c r="U2332" t="s">
        <v>36</v>
      </c>
      <c r="V2332" t="s">
        <v>37</v>
      </c>
      <c r="W2332" t="s">
        <v>38</v>
      </c>
      <c r="X2332" s="8"/>
      <c r="Y2332" s="93"/>
      <c r="Z2332" s="93"/>
      <c r="AA2332" t="s">
        <v>3262</v>
      </c>
      <c r="AB2332" t="s">
        <v>3263</v>
      </c>
    </row>
    <row r="2333" spans="1:28" x14ac:dyDescent="0.3">
      <c r="A2333" s="8" t="b">
        <f t="shared" si="108"/>
        <v>0</v>
      </c>
      <c r="B2333" t="str">
        <f t="shared" si="109"/>
        <v>littlegoathorns</v>
      </c>
      <c r="C2333" s="10" t="str">
        <f t="shared" si="110"/>
        <v>little_goat_horns</v>
      </c>
      <c r="D2333">
        <v>20195</v>
      </c>
      <c r="E2333" t="s">
        <v>24</v>
      </c>
      <c r="F2333" t="s">
        <v>6135</v>
      </c>
      <c r="G2333" t="s">
        <v>26</v>
      </c>
      <c r="H2333" t="s">
        <v>6136</v>
      </c>
      <c r="I2333" t="s">
        <v>59</v>
      </c>
      <c r="J2333">
        <v>20</v>
      </c>
      <c r="K2333">
        <v>50</v>
      </c>
      <c r="L2333">
        <v>0</v>
      </c>
      <c r="M2333">
        <v>0</v>
      </c>
      <c r="N2333">
        <v>0</v>
      </c>
      <c r="O2333">
        <v>2</v>
      </c>
      <c r="P2333">
        <v>1</v>
      </c>
      <c r="Q2333" t="s">
        <v>60</v>
      </c>
      <c r="R2333">
        <v>1</v>
      </c>
      <c r="S2333">
        <v>0</v>
      </c>
      <c r="T2333" t="s">
        <v>72</v>
      </c>
      <c r="U2333" t="s">
        <v>36</v>
      </c>
      <c r="V2333" t="s">
        <v>37</v>
      </c>
      <c r="W2333" t="s">
        <v>38</v>
      </c>
      <c r="X2333" s="8" t="s">
        <v>39010</v>
      </c>
      <c r="Y2333" s="93"/>
      <c r="Z2333" s="93"/>
      <c r="AA2333" t="s">
        <v>6137</v>
      </c>
      <c r="AB2333" t="s">
        <v>6138</v>
      </c>
    </row>
    <row r="2334" spans="1:28" x14ac:dyDescent="0.3">
      <c r="A2334" s="8" t="b">
        <f t="shared" si="108"/>
        <v>0</v>
      </c>
      <c r="B2334" t="str">
        <f t="shared" si="109"/>
        <v>droopingeddga</v>
      </c>
      <c r="C2334" s="10" t="str">
        <f t="shared" si="110"/>
        <v>drooping_eddga</v>
      </c>
      <c r="D2334">
        <v>20196</v>
      </c>
      <c r="E2334" t="s">
        <v>24</v>
      </c>
      <c r="F2334" t="s">
        <v>3280</v>
      </c>
      <c r="G2334" t="s">
        <v>26</v>
      </c>
      <c r="H2334" t="s">
        <v>3281</v>
      </c>
      <c r="I2334" t="s">
        <v>59</v>
      </c>
      <c r="J2334">
        <v>20</v>
      </c>
      <c r="K2334">
        <v>50</v>
      </c>
      <c r="L2334">
        <v>0</v>
      </c>
      <c r="M2334">
        <v>0</v>
      </c>
      <c r="N2334">
        <v>0</v>
      </c>
      <c r="O2334">
        <v>2</v>
      </c>
      <c r="P2334">
        <v>1</v>
      </c>
      <c r="Q2334" t="s">
        <v>60</v>
      </c>
      <c r="R2334">
        <v>1</v>
      </c>
      <c r="S2334">
        <v>0</v>
      </c>
      <c r="T2334" t="s">
        <v>72</v>
      </c>
      <c r="U2334" t="s">
        <v>36</v>
      </c>
      <c r="V2334" t="s">
        <v>37</v>
      </c>
      <c r="W2334" t="s">
        <v>38</v>
      </c>
      <c r="X2334" s="8" t="s">
        <v>39011</v>
      </c>
      <c r="Y2334" s="93"/>
      <c r="Z2334" s="93"/>
      <c r="AA2334" t="s">
        <v>3282</v>
      </c>
      <c r="AB2334" t="s">
        <v>3283</v>
      </c>
    </row>
    <row r="2335" spans="1:28" x14ac:dyDescent="0.3">
      <c r="A2335" s="8" t="b">
        <f t="shared" si="108"/>
        <v>0</v>
      </c>
      <c r="B2335" t="str">
        <f t="shared" si="109"/>
        <v>droopingmoonlightflower</v>
      </c>
      <c r="C2335" s="10" t="str">
        <f t="shared" si="110"/>
        <v>drooping_moonlight_flower</v>
      </c>
      <c r="D2335">
        <v>20197</v>
      </c>
      <c r="E2335" t="s">
        <v>24</v>
      </c>
      <c r="F2335" t="s">
        <v>3336</v>
      </c>
      <c r="G2335" t="s">
        <v>26</v>
      </c>
      <c r="H2335" t="s">
        <v>3337</v>
      </c>
      <c r="I2335" t="s">
        <v>59</v>
      </c>
      <c r="J2335">
        <v>20</v>
      </c>
      <c r="K2335">
        <v>50</v>
      </c>
      <c r="L2335">
        <v>0</v>
      </c>
      <c r="M2335">
        <v>0</v>
      </c>
      <c r="N2335">
        <v>0</v>
      </c>
      <c r="O2335">
        <v>2</v>
      </c>
      <c r="P2335">
        <v>1</v>
      </c>
      <c r="Q2335" t="s">
        <v>60</v>
      </c>
      <c r="R2335">
        <v>1</v>
      </c>
      <c r="S2335">
        <v>0</v>
      </c>
      <c r="T2335" t="s">
        <v>72</v>
      </c>
      <c r="U2335" t="s">
        <v>36</v>
      </c>
      <c r="V2335" t="s">
        <v>37</v>
      </c>
      <c r="W2335" t="s">
        <v>38</v>
      </c>
      <c r="X2335" s="8" t="s">
        <v>39012</v>
      </c>
      <c r="Y2335" s="93"/>
      <c r="Z2335" s="93"/>
      <c r="AA2335" t="s">
        <v>3338</v>
      </c>
      <c r="AB2335" t="s">
        <v>3339</v>
      </c>
    </row>
    <row r="2336" spans="1:28" x14ac:dyDescent="0.3">
      <c r="A2336" s="8" t="b">
        <f t="shared" si="108"/>
        <v>0</v>
      </c>
      <c r="B2336" t="str">
        <f t="shared" si="109"/>
        <v>loli'skitty</v>
      </c>
      <c r="C2336" s="10" t="str">
        <f t="shared" si="110"/>
        <v>loli's_kitty</v>
      </c>
      <c r="D2336">
        <v>20198</v>
      </c>
      <c r="E2336" t="s">
        <v>24</v>
      </c>
      <c r="F2336" t="s">
        <v>6173</v>
      </c>
      <c r="G2336" t="s">
        <v>26</v>
      </c>
      <c r="H2336" t="s">
        <v>6174</v>
      </c>
      <c r="I2336" t="s">
        <v>59</v>
      </c>
      <c r="J2336" s="6">
        <v>20</v>
      </c>
      <c r="K2336">
        <v>50</v>
      </c>
      <c r="L2336">
        <v>0</v>
      </c>
      <c r="M2336">
        <v>0</v>
      </c>
      <c r="N2336">
        <v>0</v>
      </c>
      <c r="O2336">
        <v>2</v>
      </c>
      <c r="P2336">
        <v>1</v>
      </c>
      <c r="Q2336" t="s">
        <v>60</v>
      </c>
      <c r="R2336">
        <v>1</v>
      </c>
      <c r="S2336">
        <v>0</v>
      </c>
      <c r="T2336" t="s">
        <v>72</v>
      </c>
      <c r="U2336" t="s">
        <v>36</v>
      </c>
      <c r="V2336" t="s">
        <v>37</v>
      </c>
      <c r="W2336" t="s">
        <v>38</v>
      </c>
      <c r="X2336" s="8" t="s">
        <v>39013</v>
      </c>
      <c r="Y2336" s="93"/>
      <c r="Z2336" s="93"/>
      <c r="AA2336" t="s">
        <v>6175</v>
      </c>
      <c r="AB2336" t="s">
        <v>6176</v>
      </c>
    </row>
    <row r="2337" spans="1:28" x14ac:dyDescent="0.3">
      <c r="A2337" s="8" t="b">
        <f t="shared" si="108"/>
        <v>0</v>
      </c>
      <c r="B2337" t="str">
        <f t="shared" si="109"/>
        <v>frogdoll</v>
      </c>
      <c r="C2337" s="10" t="str">
        <f t="shared" si="110"/>
        <v>frog_doll</v>
      </c>
      <c r="D2337">
        <v>20199</v>
      </c>
      <c r="E2337" t="s">
        <v>24</v>
      </c>
      <c r="F2337" t="s">
        <v>4262</v>
      </c>
      <c r="G2337" t="s">
        <v>26</v>
      </c>
      <c r="H2337" t="s">
        <v>4263</v>
      </c>
      <c r="I2337" t="s">
        <v>59</v>
      </c>
      <c r="J2337" s="6">
        <v>20</v>
      </c>
      <c r="K2337">
        <v>50</v>
      </c>
      <c r="L2337">
        <v>0</v>
      </c>
      <c r="M2337">
        <v>0</v>
      </c>
      <c r="N2337">
        <v>0</v>
      </c>
      <c r="O2337">
        <v>2</v>
      </c>
      <c r="P2337">
        <v>1</v>
      </c>
      <c r="Q2337" t="s">
        <v>60</v>
      </c>
      <c r="R2337">
        <v>1</v>
      </c>
      <c r="S2337">
        <v>0</v>
      </c>
      <c r="T2337" t="s">
        <v>72</v>
      </c>
      <c r="U2337" t="s">
        <v>36</v>
      </c>
      <c r="V2337" t="s">
        <v>37</v>
      </c>
      <c r="W2337" t="s">
        <v>38</v>
      </c>
      <c r="X2337" s="8" t="s">
        <v>39014</v>
      </c>
      <c r="Y2337" s="93"/>
      <c r="Z2337" s="93"/>
      <c r="AA2337" t="s">
        <v>4264</v>
      </c>
      <c r="AB2337" t="s">
        <v>4265</v>
      </c>
    </row>
    <row r="2338" spans="1:28" x14ac:dyDescent="0.3">
      <c r="A2338" s="8" t="b">
        <f t="shared" si="108"/>
        <v>0</v>
      </c>
      <c r="B2338" t="str">
        <f t="shared" si="109"/>
        <v>elvenears</v>
      </c>
      <c r="C2338" s="10" t="str">
        <f t="shared" si="110"/>
        <v>elven_ears_</v>
      </c>
      <c r="D2338">
        <v>20200</v>
      </c>
      <c r="E2338" t="s">
        <v>24</v>
      </c>
      <c r="F2338" t="s">
        <v>3619</v>
      </c>
      <c r="G2338" t="s">
        <v>26</v>
      </c>
      <c r="H2338" t="s">
        <v>3616</v>
      </c>
      <c r="I2338" t="s">
        <v>59</v>
      </c>
      <c r="J2338">
        <v>20</v>
      </c>
      <c r="K2338">
        <v>50</v>
      </c>
      <c r="L2338">
        <v>0</v>
      </c>
      <c r="M2338">
        <v>0</v>
      </c>
      <c r="N2338">
        <v>0</v>
      </c>
      <c r="O2338">
        <v>0</v>
      </c>
      <c r="P2338">
        <v>1</v>
      </c>
      <c r="Q2338" t="s">
        <v>24</v>
      </c>
      <c r="R2338">
        <v>75</v>
      </c>
      <c r="S2338">
        <v>0</v>
      </c>
      <c r="T2338" t="s">
        <v>189</v>
      </c>
      <c r="U2338" t="s">
        <v>36</v>
      </c>
      <c r="V2338" t="s">
        <v>37</v>
      </c>
      <c r="W2338" t="s">
        <v>38</v>
      </c>
      <c r="X2338" s="8" t="s">
        <v>39015</v>
      </c>
      <c r="Y2338" s="93"/>
      <c r="Z2338" s="93"/>
      <c r="AA2338" t="s">
        <v>3620</v>
      </c>
      <c r="AB2338" t="s">
        <v>3621</v>
      </c>
    </row>
    <row r="2339" spans="1:28" x14ac:dyDescent="0.3">
      <c r="A2339" s="6" t="b">
        <f t="shared" si="108"/>
        <v>0</v>
      </c>
      <c r="B2339" t="str">
        <f t="shared" si="109"/>
        <v>darkblinder</v>
      </c>
      <c r="C2339" s="10" t="str">
        <f t="shared" si="110"/>
        <v>dark_blinder_</v>
      </c>
      <c r="D2339">
        <v>20201</v>
      </c>
      <c r="E2339" t="s">
        <v>24</v>
      </c>
      <c r="F2339" t="s">
        <v>2772</v>
      </c>
      <c r="G2339" t="s">
        <v>26</v>
      </c>
      <c r="H2339" t="s">
        <v>2773</v>
      </c>
      <c r="I2339" t="s">
        <v>59</v>
      </c>
      <c r="J2339">
        <v>20</v>
      </c>
      <c r="K2339">
        <v>50</v>
      </c>
      <c r="L2339">
        <v>0</v>
      </c>
      <c r="M2339">
        <v>0</v>
      </c>
      <c r="N2339">
        <v>0</v>
      </c>
      <c r="O2339">
        <v>0</v>
      </c>
      <c r="P2339">
        <v>1</v>
      </c>
      <c r="Q2339" t="s">
        <v>24</v>
      </c>
      <c r="R2339">
        <v>75</v>
      </c>
      <c r="S2339">
        <v>0</v>
      </c>
      <c r="T2339" t="s">
        <v>189</v>
      </c>
      <c r="U2339" t="s">
        <v>36</v>
      </c>
      <c r="V2339" t="s">
        <v>37</v>
      </c>
      <c r="W2339" t="s">
        <v>38</v>
      </c>
      <c r="X2339" t="s">
        <v>39015</v>
      </c>
      <c r="AA2339" t="s">
        <v>2774</v>
      </c>
      <c r="AB2339" t="s">
        <v>2775</v>
      </c>
    </row>
    <row r="2340" spans="1:28" x14ac:dyDescent="0.3">
      <c r="A2340" s="6" t="b">
        <f t="shared" si="108"/>
        <v>0</v>
      </c>
      <c r="B2340" t="str">
        <f t="shared" si="109"/>
        <v>angelwingears</v>
      </c>
      <c r="C2340" s="10" t="str">
        <f t="shared" si="110"/>
        <v>angel_wing_ears_</v>
      </c>
      <c r="D2340">
        <v>20202</v>
      </c>
      <c r="E2340" t="s">
        <v>24</v>
      </c>
      <c r="F2340" t="s">
        <v>307</v>
      </c>
      <c r="G2340" t="s">
        <v>26</v>
      </c>
      <c r="H2340" t="s">
        <v>308</v>
      </c>
      <c r="I2340" t="s">
        <v>59</v>
      </c>
      <c r="J2340">
        <v>20</v>
      </c>
      <c r="K2340">
        <v>50</v>
      </c>
      <c r="L2340">
        <v>0</v>
      </c>
      <c r="M2340">
        <v>0</v>
      </c>
      <c r="N2340">
        <v>0</v>
      </c>
      <c r="O2340">
        <v>0</v>
      </c>
      <c r="P2340">
        <v>1</v>
      </c>
      <c r="Q2340" t="s">
        <v>24</v>
      </c>
      <c r="R2340">
        <v>75</v>
      </c>
      <c r="S2340">
        <v>0</v>
      </c>
      <c r="T2340" t="s">
        <v>189</v>
      </c>
      <c r="U2340" t="s">
        <v>36</v>
      </c>
      <c r="V2340" t="s">
        <v>37</v>
      </c>
      <c r="W2340" t="s">
        <v>38</v>
      </c>
      <c r="X2340" t="s">
        <v>39015</v>
      </c>
      <c r="AA2340" t="s">
        <v>309</v>
      </c>
      <c r="AB2340" t="s">
        <v>310</v>
      </c>
    </row>
    <row r="2341" spans="1:28" x14ac:dyDescent="0.3">
      <c r="A2341" s="6" t="b">
        <f t="shared" si="108"/>
        <v>0</v>
      </c>
      <c r="B2341" t="str">
        <f t="shared" si="109"/>
        <v>censorbar</v>
      </c>
      <c r="C2341" s="10" t="str">
        <f t="shared" si="110"/>
        <v>censor_bar_</v>
      </c>
      <c r="D2341">
        <v>20203</v>
      </c>
      <c r="E2341" t="s">
        <v>24</v>
      </c>
      <c r="F2341" t="s">
        <v>2034</v>
      </c>
      <c r="G2341" t="s">
        <v>26</v>
      </c>
      <c r="H2341" t="s">
        <v>2031</v>
      </c>
      <c r="I2341" t="s">
        <v>59</v>
      </c>
      <c r="J2341">
        <v>20</v>
      </c>
      <c r="K2341">
        <v>50</v>
      </c>
      <c r="L2341">
        <v>0</v>
      </c>
      <c r="M2341">
        <v>0</v>
      </c>
      <c r="N2341">
        <v>0</v>
      </c>
      <c r="O2341">
        <v>0</v>
      </c>
      <c r="P2341">
        <v>1</v>
      </c>
      <c r="Q2341" t="s">
        <v>24</v>
      </c>
      <c r="R2341">
        <v>75</v>
      </c>
      <c r="S2341">
        <v>0</v>
      </c>
      <c r="T2341" t="s">
        <v>189</v>
      </c>
      <c r="U2341" t="s">
        <v>36</v>
      </c>
      <c r="V2341" t="s">
        <v>37</v>
      </c>
      <c r="W2341" t="s">
        <v>38</v>
      </c>
      <c r="X2341" t="s">
        <v>39015</v>
      </c>
      <c r="AA2341" t="s">
        <v>2035</v>
      </c>
      <c r="AB2341" t="s">
        <v>2036</v>
      </c>
    </row>
    <row r="2342" spans="1:28" x14ac:dyDescent="0.3">
      <c r="A2342" s="6" t="b">
        <f t="shared" si="108"/>
        <v>0</v>
      </c>
      <c r="B2342" t="str">
        <f t="shared" si="109"/>
        <v>blinker</v>
      </c>
      <c r="C2342" s="10" t="str">
        <f t="shared" si="110"/>
        <v>blinker_</v>
      </c>
      <c r="D2342">
        <v>20204</v>
      </c>
      <c r="E2342" t="s">
        <v>24</v>
      </c>
      <c r="F2342" t="s">
        <v>1241</v>
      </c>
      <c r="G2342" t="s">
        <v>26</v>
      </c>
      <c r="H2342" t="s">
        <v>1238</v>
      </c>
      <c r="I2342" t="s">
        <v>59</v>
      </c>
      <c r="J2342">
        <v>20</v>
      </c>
      <c r="K2342">
        <v>50</v>
      </c>
      <c r="L2342">
        <v>0</v>
      </c>
      <c r="M2342">
        <v>0</v>
      </c>
      <c r="N2342">
        <v>0</v>
      </c>
      <c r="O2342">
        <v>0</v>
      </c>
      <c r="P2342">
        <v>1</v>
      </c>
      <c r="Q2342" t="s">
        <v>24</v>
      </c>
      <c r="R2342">
        <v>75</v>
      </c>
      <c r="S2342">
        <v>0</v>
      </c>
      <c r="T2342" t="s">
        <v>189</v>
      </c>
      <c r="U2342" t="s">
        <v>36</v>
      </c>
      <c r="V2342" t="s">
        <v>37</v>
      </c>
      <c r="W2342" t="s">
        <v>38</v>
      </c>
      <c r="X2342" t="s">
        <v>39015</v>
      </c>
      <c r="AA2342" t="s">
        <v>1242</v>
      </c>
      <c r="AB2342" t="s">
        <v>1243</v>
      </c>
    </row>
    <row r="2343" spans="1:28" x14ac:dyDescent="0.3">
      <c r="A2343" s="8" t="b">
        <f t="shared" si="108"/>
        <v>0</v>
      </c>
      <c r="B2343" t="str">
        <f t="shared" si="109"/>
        <v>evilwingears</v>
      </c>
      <c r="C2343" s="10" t="str">
        <f t="shared" si="110"/>
        <v>evil_wing_ears_</v>
      </c>
      <c r="D2343">
        <v>20205</v>
      </c>
      <c r="E2343" t="s">
        <v>24</v>
      </c>
      <c r="F2343" t="s">
        <v>3713</v>
      </c>
      <c r="G2343" t="s">
        <v>26</v>
      </c>
      <c r="H2343" t="s">
        <v>3470</v>
      </c>
      <c r="I2343" t="s">
        <v>59</v>
      </c>
      <c r="J2343" s="6">
        <v>20</v>
      </c>
      <c r="K2343">
        <v>50</v>
      </c>
      <c r="L2343">
        <v>0</v>
      </c>
      <c r="M2343">
        <v>0</v>
      </c>
      <c r="N2343">
        <v>0</v>
      </c>
      <c r="O2343">
        <v>0</v>
      </c>
      <c r="P2343">
        <v>1</v>
      </c>
      <c r="Q2343" t="s">
        <v>24</v>
      </c>
      <c r="R2343">
        <v>75</v>
      </c>
      <c r="S2343">
        <v>0</v>
      </c>
      <c r="T2343" t="s">
        <v>189</v>
      </c>
      <c r="U2343" t="s">
        <v>36</v>
      </c>
      <c r="V2343" t="s">
        <v>37</v>
      </c>
      <c r="W2343" t="s">
        <v>38</v>
      </c>
      <c r="X2343" s="8" t="s">
        <v>39015</v>
      </c>
      <c r="Y2343" s="93"/>
      <c r="Z2343" s="93"/>
      <c r="AA2343" t="s">
        <v>3714</v>
      </c>
      <c r="AB2343" t="s">
        <v>3715</v>
      </c>
    </row>
    <row r="2344" spans="1:28" x14ac:dyDescent="0.3">
      <c r="A2344" s="8" t="b">
        <f t="shared" si="108"/>
        <v>0</v>
      </c>
      <c r="B2344" t="str">
        <f t="shared" si="109"/>
        <v>blankeyes</v>
      </c>
      <c r="C2344" s="10" t="str">
        <f t="shared" si="110"/>
        <v>blank_eyes_</v>
      </c>
      <c r="D2344">
        <v>20206</v>
      </c>
      <c r="E2344" t="s">
        <v>24</v>
      </c>
      <c r="F2344" t="s">
        <v>1217</v>
      </c>
      <c r="G2344" t="s">
        <v>26</v>
      </c>
      <c r="H2344" t="s">
        <v>1218</v>
      </c>
      <c r="I2344" t="s">
        <v>59</v>
      </c>
      <c r="J2344" s="6">
        <v>20</v>
      </c>
      <c r="K2344">
        <v>50</v>
      </c>
      <c r="L2344">
        <v>0</v>
      </c>
      <c r="M2344">
        <v>0</v>
      </c>
      <c r="N2344">
        <v>0</v>
      </c>
      <c r="O2344">
        <v>0</v>
      </c>
      <c r="P2344">
        <v>1</v>
      </c>
      <c r="Q2344" t="s">
        <v>24</v>
      </c>
      <c r="R2344">
        <v>75</v>
      </c>
      <c r="S2344">
        <v>0</v>
      </c>
      <c r="T2344" t="s">
        <v>189</v>
      </c>
      <c r="U2344" t="s">
        <v>36</v>
      </c>
      <c r="V2344" t="s">
        <v>37</v>
      </c>
      <c r="W2344" t="s">
        <v>38</v>
      </c>
      <c r="X2344" s="8" t="s">
        <v>39015</v>
      </c>
      <c r="Y2344" s="93"/>
      <c r="Z2344" s="93"/>
      <c r="AA2344" t="s">
        <v>1219</v>
      </c>
      <c r="AB2344" t="s">
        <v>1220</v>
      </c>
    </row>
    <row r="2345" spans="1:28" x14ac:dyDescent="0.3">
      <c r="A2345" s="8" t="b">
        <f t="shared" si="108"/>
        <v>0</v>
      </c>
      <c r="B2345" t="str">
        <f t="shared" si="109"/>
        <v>miniglasses</v>
      </c>
      <c r="C2345" s="10" t="str">
        <f t="shared" si="110"/>
        <v>mini_glasses_</v>
      </c>
      <c r="D2345">
        <v>20207</v>
      </c>
      <c r="E2345" t="s">
        <v>24</v>
      </c>
      <c r="F2345" t="s">
        <v>6689</v>
      </c>
      <c r="G2345" t="s">
        <v>26</v>
      </c>
      <c r="H2345" t="s">
        <v>6686</v>
      </c>
      <c r="I2345" t="s">
        <v>59</v>
      </c>
      <c r="J2345" s="6">
        <v>20</v>
      </c>
      <c r="K2345">
        <v>50</v>
      </c>
      <c r="L2345">
        <v>0</v>
      </c>
      <c r="M2345">
        <v>0</v>
      </c>
      <c r="N2345">
        <v>0</v>
      </c>
      <c r="O2345">
        <v>0</v>
      </c>
      <c r="P2345">
        <v>1</v>
      </c>
      <c r="Q2345" t="s">
        <v>24</v>
      </c>
      <c r="R2345">
        <v>75</v>
      </c>
      <c r="S2345">
        <v>0</v>
      </c>
      <c r="T2345" t="s">
        <v>189</v>
      </c>
      <c r="U2345" t="s">
        <v>36</v>
      </c>
      <c r="V2345" t="s">
        <v>37</v>
      </c>
      <c r="W2345" t="s">
        <v>38</v>
      </c>
      <c r="X2345" s="8" t="s">
        <v>39015</v>
      </c>
      <c r="Y2345" s="93"/>
      <c r="Z2345" s="93"/>
      <c r="AA2345" t="s">
        <v>6690</v>
      </c>
      <c r="AB2345" t="s">
        <v>6691</v>
      </c>
    </row>
    <row r="2346" spans="1:28" x14ac:dyDescent="0.3">
      <c r="A2346" s="8" t="b">
        <f t="shared" si="108"/>
        <v>0</v>
      </c>
      <c r="B2346" t="str">
        <f t="shared" si="109"/>
        <v>machomansglasses</v>
      </c>
      <c r="C2346" s="10" t="str">
        <f t="shared" si="110"/>
        <v>machomans_glasses_</v>
      </c>
      <c r="D2346">
        <v>20208</v>
      </c>
      <c r="E2346" t="s">
        <v>24</v>
      </c>
      <c r="F2346" t="s">
        <v>6313</v>
      </c>
      <c r="G2346" t="s">
        <v>26</v>
      </c>
      <c r="H2346" t="s">
        <v>6310</v>
      </c>
      <c r="I2346" t="s">
        <v>59</v>
      </c>
      <c r="J2346" s="6">
        <v>20</v>
      </c>
      <c r="K2346">
        <v>50</v>
      </c>
      <c r="L2346">
        <v>0</v>
      </c>
      <c r="M2346">
        <v>0</v>
      </c>
      <c r="N2346">
        <v>0</v>
      </c>
      <c r="O2346">
        <v>0</v>
      </c>
      <c r="P2346">
        <v>1</v>
      </c>
      <c r="Q2346" t="s">
        <v>24</v>
      </c>
      <c r="R2346">
        <v>75</v>
      </c>
      <c r="S2346">
        <v>0</v>
      </c>
      <c r="T2346" t="s">
        <v>189</v>
      </c>
      <c r="U2346" t="s">
        <v>36</v>
      </c>
      <c r="V2346" t="s">
        <v>37</v>
      </c>
      <c r="W2346" t="s">
        <v>38</v>
      </c>
      <c r="X2346" s="8" t="s">
        <v>39015</v>
      </c>
      <c r="Y2346" s="93"/>
      <c r="Z2346" s="93"/>
      <c r="AA2346" t="s">
        <v>6314</v>
      </c>
      <c r="AB2346" t="s">
        <v>6315</v>
      </c>
    </row>
    <row r="2347" spans="1:28" x14ac:dyDescent="0.3">
      <c r="A2347" s="8" t="b">
        <f t="shared" si="108"/>
        <v>0</v>
      </c>
      <c r="B2347" t="str">
        <f t="shared" si="109"/>
        <v>blush</v>
      </c>
      <c r="C2347" s="10" t="str">
        <f t="shared" si="110"/>
        <v>blush_</v>
      </c>
      <c r="D2347">
        <v>20209</v>
      </c>
      <c r="E2347" t="s">
        <v>24</v>
      </c>
      <c r="F2347" t="s">
        <v>1386</v>
      </c>
      <c r="G2347" t="s">
        <v>26</v>
      </c>
      <c r="H2347" t="s">
        <v>1383</v>
      </c>
      <c r="I2347" t="s">
        <v>59</v>
      </c>
      <c r="J2347">
        <v>20</v>
      </c>
      <c r="K2347">
        <v>50</v>
      </c>
      <c r="L2347">
        <v>0</v>
      </c>
      <c r="M2347">
        <v>0</v>
      </c>
      <c r="N2347">
        <v>0</v>
      </c>
      <c r="O2347">
        <v>0</v>
      </c>
      <c r="P2347">
        <v>1</v>
      </c>
      <c r="Q2347" t="s">
        <v>24</v>
      </c>
      <c r="R2347">
        <v>75</v>
      </c>
      <c r="S2347">
        <v>0</v>
      </c>
      <c r="T2347" t="s">
        <v>189</v>
      </c>
      <c r="U2347" t="s">
        <v>36</v>
      </c>
      <c r="V2347" t="s">
        <v>37</v>
      </c>
      <c r="W2347" t="s">
        <v>38</v>
      </c>
      <c r="X2347" s="8" t="s">
        <v>39015</v>
      </c>
      <c r="Y2347" s="93"/>
      <c r="Z2347" s="93"/>
      <c r="AA2347" t="s">
        <v>1387</v>
      </c>
      <c r="AB2347" t="s">
        <v>1388</v>
      </c>
    </row>
    <row r="2348" spans="1:28" x14ac:dyDescent="0.3">
      <c r="A2348" s="8" t="b">
        <f t="shared" si="108"/>
        <v>0</v>
      </c>
      <c r="B2348" t="str">
        <f t="shared" si="109"/>
        <v>smallribbons</v>
      </c>
      <c r="C2348" s="10" t="str">
        <f t="shared" si="110"/>
        <v>small_ribbons_</v>
      </c>
      <c r="D2348">
        <v>20210</v>
      </c>
      <c r="E2348" t="s">
        <v>24</v>
      </c>
      <c r="F2348" t="s">
        <v>9233</v>
      </c>
      <c r="G2348" t="s">
        <v>26</v>
      </c>
      <c r="H2348" t="s">
        <v>7401</v>
      </c>
      <c r="I2348" t="s">
        <v>59</v>
      </c>
      <c r="J2348">
        <v>20</v>
      </c>
      <c r="K2348">
        <v>50</v>
      </c>
      <c r="L2348">
        <v>0</v>
      </c>
      <c r="M2348">
        <v>0</v>
      </c>
      <c r="N2348">
        <v>0</v>
      </c>
      <c r="O2348">
        <v>0</v>
      </c>
      <c r="P2348">
        <v>1</v>
      </c>
      <c r="Q2348" t="s">
        <v>24</v>
      </c>
      <c r="R2348">
        <v>75</v>
      </c>
      <c r="S2348">
        <v>0</v>
      </c>
      <c r="T2348" t="s">
        <v>189</v>
      </c>
      <c r="U2348" t="s">
        <v>36</v>
      </c>
      <c r="V2348" t="s">
        <v>37</v>
      </c>
      <c r="W2348" t="s">
        <v>38</v>
      </c>
      <c r="X2348" s="8" t="s">
        <v>39015</v>
      </c>
      <c r="Y2348" s="93"/>
      <c r="Z2348" s="93"/>
      <c r="AA2348" t="s">
        <v>9234</v>
      </c>
      <c r="AB2348" t="s">
        <v>9235</v>
      </c>
    </row>
    <row r="2349" spans="1:28" x14ac:dyDescent="0.3">
      <c r="A2349" s="8" t="b">
        <f t="shared" si="108"/>
        <v>0</v>
      </c>
      <c r="B2349" t="str">
        <f t="shared" si="109"/>
        <v>flowerring</v>
      </c>
      <c r="C2349" s="10" t="str">
        <f t="shared" si="110"/>
        <v>flower_ring</v>
      </c>
      <c r="D2349">
        <v>20211</v>
      </c>
      <c r="E2349" t="s">
        <v>24</v>
      </c>
      <c r="F2349" t="s">
        <v>4133</v>
      </c>
      <c r="G2349" t="s">
        <v>26</v>
      </c>
      <c r="H2349" t="s">
        <v>4134</v>
      </c>
      <c r="I2349" t="s">
        <v>59</v>
      </c>
      <c r="J2349">
        <v>20</v>
      </c>
      <c r="K2349">
        <v>50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24</v>
      </c>
      <c r="R2349">
        <v>1</v>
      </c>
      <c r="S2349">
        <v>0</v>
      </c>
      <c r="T2349" t="s">
        <v>61</v>
      </c>
      <c r="U2349" t="s">
        <v>36</v>
      </c>
      <c r="V2349" t="s">
        <v>37</v>
      </c>
      <c r="W2349" t="s">
        <v>38</v>
      </c>
      <c r="Y2349" s="93"/>
      <c r="Z2349" s="93"/>
      <c r="AA2349" t="s">
        <v>4135</v>
      </c>
      <c r="AB2349" t="s">
        <v>4136</v>
      </c>
    </row>
    <row r="2350" spans="1:28" x14ac:dyDescent="0.3">
      <c r="A2350" s="8" t="b">
        <f t="shared" si="108"/>
        <v>0</v>
      </c>
      <c r="B2350" t="str">
        <f t="shared" si="109"/>
        <v>roboheadphones</v>
      </c>
      <c r="C2350" s="10" t="str">
        <f t="shared" si="110"/>
        <v>robo_headphones</v>
      </c>
      <c r="D2350">
        <v>20213</v>
      </c>
      <c r="E2350" t="s">
        <v>24</v>
      </c>
      <c r="F2350" t="s">
        <v>8459</v>
      </c>
      <c r="G2350" t="s">
        <v>26</v>
      </c>
      <c r="H2350" t="s">
        <v>8460</v>
      </c>
      <c r="I2350" t="s">
        <v>59</v>
      </c>
      <c r="J2350">
        <v>20</v>
      </c>
      <c r="K2350">
        <v>50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24</v>
      </c>
      <c r="R2350">
        <v>1</v>
      </c>
      <c r="S2350">
        <v>0</v>
      </c>
      <c r="T2350" t="s">
        <v>141</v>
      </c>
      <c r="U2350" t="s">
        <v>36</v>
      </c>
      <c r="V2350" t="s">
        <v>37</v>
      </c>
      <c r="W2350" t="s">
        <v>38</v>
      </c>
      <c r="X2350" s="8"/>
      <c r="Y2350" s="93"/>
      <c r="Z2350" s="93"/>
      <c r="AA2350" t="s">
        <v>8461</v>
      </c>
      <c r="AB2350" t="s">
        <v>8462</v>
      </c>
    </row>
    <row r="2351" spans="1:28" x14ac:dyDescent="0.3">
      <c r="A2351" s="8" t="b">
        <f t="shared" si="108"/>
        <v>0</v>
      </c>
      <c r="B2351" t="str">
        <f t="shared" si="109"/>
        <v>roboheadset</v>
      </c>
      <c r="C2351" s="10" t="str">
        <f t="shared" si="110"/>
        <v>robo_headset</v>
      </c>
      <c r="D2351">
        <v>20214</v>
      </c>
      <c r="E2351" t="s">
        <v>24</v>
      </c>
      <c r="F2351" t="s">
        <v>8463</v>
      </c>
      <c r="G2351" t="s">
        <v>26</v>
      </c>
      <c r="H2351" t="s">
        <v>8464</v>
      </c>
      <c r="I2351" t="s">
        <v>59</v>
      </c>
      <c r="J2351">
        <v>20</v>
      </c>
      <c r="K2351">
        <v>50</v>
      </c>
      <c r="L2351">
        <v>0</v>
      </c>
      <c r="M2351">
        <v>0</v>
      </c>
      <c r="N2351">
        <v>0</v>
      </c>
      <c r="O2351">
        <v>0</v>
      </c>
      <c r="P2351">
        <v>1</v>
      </c>
      <c r="Q2351" t="s">
        <v>24</v>
      </c>
      <c r="R2351">
        <v>1</v>
      </c>
      <c r="S2351">
        <v>0</v>
      </c>
      <c r="T2351" t="s">
        <v>141</v>
      </c>
      <c r="U2351" t="s">
        <v>36</v>
      </c>
      <c r="V2351" t="s">
        <v>37</v>
      </c>
      <c r="W2351" t="s">
        <v>38</v>
      </c>
      <c r="Y2351" s="93"/>
      <c r="Z2351" s="93"/>
      <c r="AA2351" t="s">
        <v>8465</v>
      </c>
      <c r="AB2351" t="s">
        <v>8466</v>
      </c>
    </row>
    <row r="2352" spans="1:28" x14ac:dyDescent="0.3">
      <c r="A2352" s="6" t="b">
        <f t="shared" si="108"/>
        <v>0</v>
      </c>
      <c r="B2352" t="str">
        <f t="shared" si="109"/>
        <v>assassinmask</v>
      </c>
      <c r="C2352" s="10" t="str">
        <f t="shared" si="110"/>
        <v>assassin_mask_</v>
      </c>
      <c r="D2352">
        <v>20215</v>
      </c>
      <c r="E2352" t="s">
        <v>24</v>
      </c>
      <c r="F2352" t="s">
        <v>590</v>
      </c>
      <c r="G2352" t="s">
        <v>26</v>
      </c>
      <c r="H2352" t="s">
        <v>586</v>
      </c>
      <c r="I2352" t="s">
        <v>59</v>
      </c>
      <c r="J2352">
        <v>20</v>
      </c>
      <c r="K2352">
        <v>50</v>
      </c>
      <c r="L2352">
        <v>0</v>
      </c>
      <c r="M2352">
        <v>0</v>
      </c>
      <c r="N2352">
        <v>0</v>
      </c>
      <c r="O2352">
        <v>0</v>
      </c>
      <c r="P2352">
        <v>1</v>
      </c>
      <c r="Q2352" t="s">
        <v>24</v>
      </c>
      <c r="R2352">
        <v>75</v>
      </c>
      <c r="S2352">
        <v>0</v>
      </c>
      <c r="T2352" t="s">
        <v>189</v>
      </c>
      <c r="U2352" t="s">
        <v>36</v>
      </c>
      <c r="V2352" t="s">
        <v>37</v>
      </c>
      <c r="W2352" t="s">
        <v>38</v>
      </c>
      <c r="X2352" t="s">
        <v>39015</v>
      </c>
      <c r="AA2352" t="s">
        <v>591</v>
      </c>
      <c r="AB2352" t="s">
        <v>592</v>
      </c>
    </row>
    <row r="2353" spans="1:28" x14ac:dyDescent="0.3">
      <c r="A2353" s="8" t="b">
        <f t="shared" si="108"/>
        <v>0</v>
      </c>
      <c r="B2353" t="str">
        <f t="shared" si="109"/>
        <v>musicalring</v>
      </c>
      <c r="C2353" s="10" t="str">
        <f t="shared" si="110"/>
        <v>musical_ring</v>
      </c>
      <c r="D2353">
        <v>20228</v>
      </c>
      <c r="E2353" t="s">
        <v>24</v>
      </c>
      <c r="F2353" t="s">
        <v>6932</v>
      </c>
      <c r="G2353" t="s">
        <v>26</v>
      </c>
      <c r="H2353" t="s">
        <v>6933</v>
      </c>
      <c r="I2353" t="s">
        <v>59</v>
      </c>
      <c r="J2353">
        <v>20</v>
      </c>
      <c r="K2353">
        <v>50</v>
      </c>
      <c r="L2353">
        <v>0</v>
      </c>
      <c r="M2353">
        <v>0</v>
      </c>
      <c r="N2353">
        <v>0</v>
      </c>
      <c r="O2353">
        <v>0</v>
      </c>
      <c r="P2353">
        <v>1</v>
      </c>
      <c r="Q2353" t="s">
        <v>24</v>
      </c>
      <c r="R2353">
        <v>1</v>
      </c>
      <c r="S2353">
        <v>0</v>
      </c>
      <c r="T2353" t="s">
        <v>61</v>
      </c>
      <c r="U2353" t="s">
        <v>36</v>
      </c>
      <c r="V2353" t="s">
        <v>37</v>
      </c>
      <c r="W2353" t="s">
        <v>38</v>
      </c>
      <c r="X2353" t="s">
        <v>39016</v>
      </c>
      <c r="Y2353" s="93"/>
      <c r="Z2353" s="93"/>
      <c r="AA2353" t="s">
        <v>6934</v>
      </c>
      <c r="AB2353" t="s">
        <v>6935</v>
      </c>
    </row>
    <row r="2354" spans="1:28" x14ac:dyDescent="0.3">
      <c r="A2354" s="8" t="b">
        <f t="shared" si="108"/>
        <v>0</v>
      </c>
      <c r="B2354" t="str">
        <f t="shared" si="109"/>
        <v>rosering</v>
      </c>
      <c r="C2354" s="10" t="str">
        <f t="shared" si="110"/>
        <v>rose_ring</v>
      </c>
      <c r="D2354">
        <v>20229</v>
      </c>
      <c r="E2354" t="s">
        <v>24</v>
      </c>
      <c r="F2354" t="s">
        <v>8524</v>
      </c>
      <c r="G2354" t="s">
        <v>26</v>
      </c>
      <c r="H2354" t="s">
        <v>8525</v>
      </c>
      <c r="I2354" t="s">
        <v>59</v>
      </c>
      <c r="J2354">
        <v>20</v>
      </c>
      <c r="K2354">
        <v>50</v>
      </c>
      <c r="L2354">
        <v>0</v>
      </c>
      <c r="M2354">
        <v>0</v>
      </c>
      <c r="N2354">
        <v>0</v>
      </c>
      <c r="O2354">
        <v>0</v>
      </c>
      <c r="P2354">
        <v>1</v>
      </c>
      <c r="Q2354" t="s">
        <v>24</v>
      </c>
      <c r="R2354">
        <v>1</v>
      </c>
      <c r="S2354">
        <v>0</v>
      </c>
      <c r="T2354" t="s">
        <v>61</v>
      </c>
      <c r="U2354" t="s">
        <v>36</v>
      </c>
      <c r="V2354" t="s">
        <v>37</v>
      </c>
      <c r="W2354" t="s">
        <v>38</v>
      </c>
      <c r="X2354" t="s">
        <v>39017</v>
      </c>
      <c r="Y2354" s="93"/>
      <c r="Z2354" s="93"/>
      <c r="AA2354" t="s">
        <v>8526</v>
      </c>
      <c r="AB2354" t="s">
        <v>8527</v>
      </c>
    </row>
    <row r="2355" spans="1:28" x14ac:dyDescent="0.3">
      <c r="A2355" s="6" t="b">
        <f t="shared" si="108"/>
        <v>0</v>
      </c>
      <c r="B2355" t="str">
        <f t="shared" si="109"/>
        <v>roboeye</v>
      </c>
      <c r="C2355" s="10" t="str">
        <f t="shared" si="110"/>
        <v>robo_eye_</v>
      </c>
      <c r="D2355">
        <v>20230</v>
      </c>
      <c r="E2355" t="s">
        <v>24</v>
      </c>
      <c r="F2355" t="s">
        <v>8456</v>
      </c>
      <c r="G2355" t="s">
        <v>26</v>
      </c>
      <c r="H2355" t="s">
        <v>8453</v>
      </c>
      <c r="I2355" t="s">
        <v>59</v>
      </c>
      <c r="J2355">
        <v>20</v>
      </c>
      <c r="K2355">
        <v>50</v>
      </c>
      <c r="L2355">
        <v>0</v>
      </c>
      <c r="M2355">
        <v>0</v>
      </c>
      <c r="N2355">
        <v>0</v>
      </c>
      <c r="O2355">
        <v>0</v>
      </c>
      <c r="P2355">
        <v>1</v>
      </c>
      <c r="Q2355" t="s">
        <v>24</v>
      </c>
      <c r="R2355">
        <v>75</v>
      </c>
      <c r="S2355">
        <v>0</v>
      </c>
      <c r="T2355" t="s">
        <v>189</v>
      </c>
      <c r="U2355" t="s">
        <v>36</v>
      </c>
      <c r="V2355" t="s">
        <v>37</v>
      </c>
      <c r="W2355" t="s">
        <v>38</v>
      </c>
      <c r="X2355" t="s">
        <v>39015</v>
      </c>
      <c r="AA2355" t="s">
        <v>8457</v>
      </c>
      <c r="AB2355" t="s">
        <v>8458</v>
      </c>
    </row>
    <row r="2356" spans="1:28" x14ac:dyDescent="0.3">
      <c r="A2356" s="8" t="b">
        <f t="shared" si="108"/>
        <v>0</v>
      </c>
      <c r="B2356" t="str">
        <f t="shared" si="109"/>
        <v>dragonwingears</v>
      </c>
      <c r="C2356" s="10" t="str">
        <f t="shared" si="110"/>
        <v>dragon_wing_ears_</v>
      </c>
      <c r="D2356">
        <v>20231</v>
      </c>
      <c r="E2356" t="s">
        <v>24</v>
      </c>
      <c r="F2356" t="s">
        <v>3170</v>
      </c>
      <c r="G2356" t="s">
        <v>26</v>
      </c>
      <c r="H2356" t="s">
        <v>3167</v>
      </c>
      <c r="I2356" t="s">
        <v>59</v>
      </c>
      <c r="J2356">
        <v>20</v>
      </c>
      <c r="K2356">
        <v>50</v>
      </c>
      <c r="L2356">
        <v>0</v>
      </c>
      <c r="M2356">
        <v>0</v>
      </c>
      <c r="N2356">
        <v>0</v>
      </c>
      <c r="O2356">
        <v>0</v>
      </c>
      <c r="P2356">
        <v>1</v>
      </c>
      <c r="Q2356" t="s">
        <v>24</v>
      </c>
      <c r="R2356">
        <v>75</v>
      </c>
      <c r="S2356">
        <v>0</v>
      </c>
      <c r="T2356" t="s">
        <v>189</v>
      </c>
      <c r="U2356" t="s">
        <v>36</v>
      </c>
      <c r="V2356" t="s">
        <v>37</v>
      </c>
      <c r="W2356" t="s">
        <v>38</v>
      </c>
      <c r="X2356" t="s">
        <v>39015</v>
      </c>
      <c r="Y2356" s="93"/>
      <c r="Z2356" s="93"/>
      <c r="AA2356" t="s">
        <v>3171</v>
      </c>
      <c r="AB2356" t="s">
        <v>3172</v>
      </c>
    </row>
    <row r="2357" spans="1:28" x14ac:dyDescent="0.3">
      <c r="A2357" s="8" t="b">
        <f t="shared" si="108"/>
        <v>0</v>
      </c>
      <c r="B2357" t="str">
        <f t="shared" si="109"/>
        <v>redglasses</v>
      </c>
      <c r="C2357" s="10" t="str">
        <f t="shared" si="110"/>
        <v>red_glasses_</v>
      </c>
      <c r="D2357">
        <v>20232</v>
      </c>
      <c r="E2357" t="s">
        <v>24</v>
      </c>
      <c r="F2357" t="s">
        <v>8224</v>
      </c>
      <c r="G2357" t="s">
        <v>26</v>
      </c>
      <c r="H2357" t="s">
        <v>8221</v>
      </c>
      <c r="I2357" t="s">
        <v>59</v>
      </c>
      <c r="J2357">
        <v>20</v>
      </c>
      <c r="K2357">
        <v>50</v>
      </c>
      <c r="L2357">
        <v>0</v>
      </c>
      <c r="M2357">
        <v>0</v>
      </c>
      <c r="N2357">
        <v>0</v>
      </c>
      <c r="O2357">
        <v>0</v>
      </c>
      <c r="P2357">
        <v>1</v>
      </c>
      <c r="Q2357" t="s">
        <v>24</v>
      </c>
      <c r="R2357">
        <v>75</v>
      </c>
      <c r="S2357">
        <v>0</v>
      </c>
      <c r="T2357" t="s">
        <v>189</v>
      </c>
      <c r="U2357" t="s">
        <v>36</v>
      </c>
      <c r="V2357" t="s">
        <v>37</v>
      </c>
      <c r="W2357" t="s">
        <v>38</v>
      </c>
      <c r="X2357" t="s">
        <v>39015</v>
      </c>
      <c r="Y2357" s="93"/>
      <c r="Z2357" s="93"/>
      <c r="AA2357" t="s">
        <v>8225</v>
      </c>
      <c r="AB2357" t="s">
        <v>8226</v>
      </c>
    </row>
    <row r="2358" spans="1:28" x14ac:dyDescent="0.3">
      <c r="A2358" s="8" t="b">
        <f t="shared" si="108"/>
        <v>0</v>
      </c>
      <c r="B2358" t="str">
        <f t="shared" si="109"/>
        <v>masquerade</v>
      </c>
      <c r="C2358" s="10" t="str">
        <f t="shared" si="110"/>
        <v>masquerade_</v>
      </c>
      <c r="D2358">
        <v>20233</v>
      </c>
      <c r="E2358" t="s">
        <v>24</v>
      </c>
      <c r="F2358" t="s">
        <v>6505</v>
      </c>
      <c r="G2358" t="s">
        <v>26</v>
      </c>
      <c r="H2358" t="s">
        <v>6502</v>
      </c>
      <c r="I2358" t="s">
        <v>59</v>
      </c>
      <c r="J2358">
        <v>20</v>
      </c>
      <c r="K2358">
        <v>50</v>
      </c>
      <c r="L2358">
        <v>0</v>
      </c>
      <c r="M2358">
        <v>0</v>
      </c>
      <c r="N2358">
        <v>0</v>
      </c>
      <c r="O2358">
        <v>0</v>
      </c>
      <c r="P2358">
        <v>1</v>
      </c>
      <c r="Q2358" t="s">
        <v>24</v>
      </c>
      <c r="R2358">
        <v>75</v>
      </c>
      <c r="S2358">
        <v>0</v>
      </c>
      <c r="T2358" t="s">
        <v>189</v>
      </c>
      <c r="U2358" t="s">
        <v>36</v>
      </c>
      <c r="V2358" t="s">
        <v>37</v>
      </c>
      <c r="W2358" t="s">
        <v>38</v>
      </c>
      <c r="X2358" t="s">
        <v>39015</v>
      </c>
      <c r="Y2358" s="93"/>
      <c r="Z2358" s="93"/>
      <c r="AA2358" t="s">
        <v>6506</v>
      </c>
      <c r="AB2358" t="s">
        <v>6507</v>
      </c>
    </row>
    <row r="2359" spans="1:28" x14ac:dyDescent="0.3">
      <c r="A2359" s="8" t="b">
        <f t="shared" si="108"/>
        <v>0</v>
      </c>
      <c r="B2359" t="str">
        <f t="shared" si="109"/>
        <v>finhelm</v>
      </c>
      <c r="C2359" s="10" t="str">
        <f t="shared" si="110"/>
        <v>fin_helm_</v>
      </c>
      <c r="D2359">
        <v>20234</v>
      </c>
      <c r="E2359" t="s">
        <v>24</v>
      </c>
      <c r="F2359" t="s">
        <v>3930</v>
      </c>
      <c r="G2359" t="s">
        <v>26</v>
      </c>
      <c r="H2359" t="s">
        <v>3927</v>
      </c>
      <c r="I2359" t="s">
        <v>59</v>
      </c>
      <c r="J2359">
        <v>20</v>
      </c>
      <c r="K2359">
        <v>50</v>
      </c>
      <c r="L2359">
        <v>0</v>
      </c>
      <c r="M2359">
        <v>0</v>
      </c>
      <c r="N2359">
        <v>0</v>
      </c>
      <c r="O2359">
        <v>0</v>
      </c>
      <c r="P2359">
        <v>1</v>
      </c>
      <c r="Q2359" t="s">
        <v>24</v>
      </c>
      <c r="R2359">
        <v>75</v>
      </c>
      <c r="S2359">
        <v>0</v>
      </c>
      <c r="T2359" t="s">
        <v>189</v>
      </c>
      <c r="U2359" t="s">
        <v>36</v>
      </c>
      <c r="V2359" t="s">
        <v>37</v>
      </c>
      <c r="W2359" t="s">
        <v>38</v>
      </c>
      <c r="X2359" t="s">
        <v>39015</v>
      </c>
      <c r="Y2359" s="93"/>
      <c r="Z2359" s="93"/>
      <c r="AA2359" t="s">
        <v>3931</v>
      </c>
      <c r="AB2359" t="s">
        <v>3932</v>
      </c>
    </row>
    <row r="2360" spans="1:28" x14ac:dyDescent="0.3">
      <c r="A2360" s="8" t="b">
        <f t="shared" si="108"/>
        <v>0</v>
      </c>
      <c r="B2360" t="str">
        <f t="shared" si="109"/>
        <v>monocle</v>
      </c>
      <c r="C2360" s="10" t="str">
        <f t="shared" si="110"/>
        <v>monocle_</v>
      </c>
      <c r="D2360">
        <v>20235</v>
      </c>
      <c r="E2360" t="s">
        <v>24</v>
      </c>
      <c r="F2360" t="s">
        <v>6782</v>
      </c>
      <c r="G2360" t="s">
        <v>26</v>
      </c>
      <c r="H2360" t="s">
        <v>6783</v>
      </c>
      <c r="I2360" t="s">
        <v>59</v>
      </c>
      <c r="J2360">
        <v>20</v>
      </c>
      <c r="K2360">
        <v>50</v>
      </c>
      <c r="L2360">
        <v>0</v>
      </c>
      <c r="M2360">
        <v>0</v>
      </c>
      <c r="N2360">
        <v>0</v>
      </c>
      <c r="O2360">
        <v>0</v>
      </c>
      <c r="P2360">
        <v>1</v>
      </c>
      <c r="Q2360" t="s">
        <v>24</v>
      </c>
      <c r="R2360">
        <v>75</v>
      </c>
      <c r="S2360">
        <v>0</v>
      </c>
      <c r="T2360" t="s">
        <v>189</v>
      </c>
      <c r="U2360" t="s">
        <v>36</v>
      </c>
      <c r="V2360" t="s">
        <v>37</v>
      </c>
      <c r="W2360" t="s">
        <v>38</v>
      </c>
      <c r="X2360" t="s">
        <v>39015</v>
      </c>
      <c r="Y2360" s="93"/>
      <c r="Z2360" s="93"/>
      <c r="AA2360" t="s">
        <v>6784</v>
      </c>
      <c r="AB2360" t="s">
        <v>6785</v>
      </c>
    </row>
    <row r="2361" spans="1:28" x14ac:dyDescent="0.3">
      <c r="A2361" s="8" t="b">
        <f t="shared" si="108"/>
        <v>0</v>
      </c>
      <c r="B2361" t="str">
        <f t="shared" si="109"/>
        <v>eyepatch</v>
      </c>
      <c r="C2361" s="10" t="str">
        <f t="shared" si="110"/>
        <v>eye_patch_</v>
      </c>
      <c r="D2361">
        <v>20236</v>
      </c>
      <c r="E2361" t="s">
        <v>24</v>
      </c>
      <c r="F2361" t="s">
        <v>3767</v>
      </c>
      <c r="G2361" t="s">
        <v>26</v>
      </c>
      <c r="H2361" t="s">
        <v>3760</v>
      </c>
      <c r="I2361" t="s">
        <v>59</v>
      </c>
      <c r="J2361">
        <v>20</v>
      </c>
      <c r="K2361">
        <v>50</v>
      </c>
      <c r="L2361">
        <v>0</v>
      </c>
      <c r="M2361">
        <v>0</v>
      </c>
      <c r="N2361">
        <v>0</v>
      </c>
      <c r="O2361">
        <v>0</v>
      </c>
      <c r="P2361">
        <v>1</v>
      </c>
      <c r="Q2361" t="s">
        <v>24</v>
      </c>
      <c r="R2361">
        <v>75</v>
      </c>
      <c r="S2361">
        <v>0</v>
      </c>
      <c r="T2361" t="s">
        <v>189</v>
      </c>
      <c r="U2361" t="s">
        <v>36</v>
      </c>
      <c r="V2361" t="s">
        <v>37</v>
      </c>
      <c r="W2361" t="s">
        <v>38</v>
      </c>
      <c r="X2361" s="8" t="s">
        <v>39015</v>
      </c>
      <c r="Y2361" s="93"/>
      <c r="Z2361" s="93"/>
      <c r="AA2361" t="s">
        <v>3768</v>
      </c>
      <c r="AB2361" t="s">
        <v>3769</v>
      </c>
    </row>
    <row r="2362" spans="1:28" x14ac:dyDescent="0.3">
      <c r="A2362" s="8" t="b">
        <f t="shared" si="108"/>
        <v>0</v>
      </c>
      <c r="B2362" t="str">
        <f t="shared" si="109"/>
        <v>angledglasses</v>
      </c>
      <c r="C2362" s="10" t="str">
        <f t="shared" si="110"/>
        <v>angled_glasses_</v>
      </c>
      <c r="D2362">
        <v>20238</v>
      </c>
      <c r="E2362" t="s">
        <v>24</v>
      </c>
      <c r="F2362" t="s">
        <v>359</v>
      </c>
      <c r="G2362" t="s">
        <v>26</v>
      </c>
      <c r="H2362" t="s">
        <v>360</v>
      </c>
      <c r="I2362" t="s">
        <v>59</v>
      </c>
      <c r="J2362">
        <v>20</v>
      </c>
      <c r="K2362">
        <v>50</v>
      </c>
      <c r="L2362">
        <v>0</v>
      </c>
      <c r="M2362">
        <v>0</v>
      </c>
      <c r="N2362">
        <v>0</v>
      </c>
      <c r="O2362">
        <v>0</v>
      </c>
      <c r="P2362">
        <v>1</v>
      </c>
      <c r="Q2362" t="s">
        <v>24</v>
      </c>
      <c r="R2362">
        <v>75</v>
      </c>
      <c r="S2362">
        <v>0</v>
      </c>
      <c r="T2362" t="s">
        <v>189</v>
      </c>
      <c r="U2362" t="s">
        <v>36</v>
      </c>
      <c r="V2362" t="s">
        <v>37</v>
      </c>
      <c r="W2362" t="s">
        <v>38</v>
      </c>
      <c r="X2362" t="s">
        <v>39015</v>
      </c>
      <c r="Y2362" s="93"/>
      <c r="Z2362" s="93"/>
      <c r="AA2362" t="s">
        <v>361</v>
      </c>
      <c r="AB2362" t="s">
        <v>362</v>
      </c>
    </row>
    <row r="2363" spans="1:28" x14ac:dyDescent="0.3">
      <c r="A2363" s="8" t="b">
        <f t="shared" si="108"/>
        <v>0</v>
      </c>
      <c r="B2363" t="str">
        <f t="shared" si="109"/>
        <v>weirdgoatee</v>
      </c>
      <c r="C2363" s="10" t="str">
        <f t="shared" si="110"/>
        <v>weird_goatee</v>
      </c>
      <c r="D2363">
        <v>20239</v>
      </c>
      <c r="E2363" t="s">
        <v>24</v>
      </c>
      <c r="F2363" t="s">
        <v>10544</v>
      </c>
      <c r="G2363" t="s">
        <v>26</v>
      </c>
      <c r="H2363" t="s">
        <v>10545</v>
      </c>
      <c r="I2363" t="s">
        <v>59</v>
      </c>
      <c r="J2363">
        <v>20</v>
      </c>
      <c r="K2363">
        <v>50</v>
      </c>
      <c r="L2363">
        <v>0</v>
      </c>
      <c r="M2363">
        <v>0</v>
      </c>
      <c r="N2363">
        <v>0</v>
      </c>
      <c r="O2363">
        <v>0</v>
      </c>
      <c r="P2363">
        <v>1</v>
      </c>
      <c r="Q2363" t="s">
        <v>24</v>
      </c>
      <c r="R2363">
        <v>75</v>
      </c>
      <c r="S2363">
        <v>0</v>
      </c>
      <c r="T2363" t="s">
        <v>189</v>
      </c>
      <c r="U2363" t="s">
        <v>36</v>
      </c>
      <c r="V2363" t="s">
        <v>37</v>
      </c>
      <c r="W2363" t="s">
        <v>38</v>
      </c>
      <c r="X2363" t="s">
        <v>39015</v>
      </c>
      <c r="Y2363" s="93"/>
      <c r="Z2363" s="93"/>
      <c r="AA2363" t="s">
        <v>10546</v>
      </c>
      <c r="AB2363" t="s">
        <v>10547</v>
      </c>
    </row>
    <row r="2364" spans="1:28" x14ac:dyDescent="0.3">
      <c r="A2364" s="8" t="b">
        <f t="shared" si="108"/>
        <v>0</v>
      </c>
      <c r="B2364" t="str">
        <f t="shared" si="109"/>
        <v>cyclopseye</v>
      </c>
      <c r="C2364" s="10" t="str">
        <f t="shared" si="110"/>
        <v>cyclops_eye_</v>
      </c>
      <c r="D2364">
        <v>20240</v>
      </c>
      <c r="E2364" t="s">
        <v>24</v>
      </c>
      <c r="F2364" t="s">
        <v>2732</v>
      </c>
      <c r="G2364" t="s">
        <v>26</v>
      </c>
      <c r="H2364" t="s">
        <v>2733</v>
      </c>
      <c r="I2364" t="s">
        <v>59</v>
      </c>
      <c r="J2364">
        <v>20</v>
      </c>
      <c r="K2364">
        <v>50</v>
      </c>
      <c r="L2364">
        <v>0</v>
      </c>
      <c r="M2364">
        <v>0</v>
      </c>
      <c r="N2364">
        <v>0</v>
      </c>
      <c r="O2364">
        <v>0</v>
      </c>
      <c r="P2364">
        <v>1</v>
      </c>
      <c r="Q2364" t="s">
        <v>24</v>
      </c>
      <c r="R2364">
        <v>75</v>
      </c>
      <c r="S2364">
        <v>0</v>
      </c>
      <c r="T2364" t="s">
        <v>189</v>
      </c>
      <c r="U2364" t="s">
        <v>36</v>
      </c>
      <c r="V2364" t="s">
        <v>37</v>
      </c>
      <c r="W2364" t="s">
        <v>38</v>
      </c>
      <c r="X2364" s="8" t="s">
        <v>39015</v>
      </c>
      <c r="Y2364" s="93"/>
      <c r="Z2364" s="93"/>
      <c r="AA2364" t="s">
        <v>2734</v>
      </c>
      <c r="AB2364" t="s">
        <v>2735</v>
      </c>
    </row>
    <row r="2365" spans="1:28" x14ac:dyDescent="0.3">
      <c r="A2365" s="8" t="b">
        <f t="shared" si="108"/>
        <v>0</v>
      </c>
      <c r="B2365" t="str">
        <f t="shared" si="109"/>
        <v>weldingmask</v>
      </c>
      <c r="C2365" s="10" t="str">
        <f t="shared" si="110"/>
        <v>welding_mask_</v>
      </c>
      <c r="D2365">
        <v>20241</v>
      </c>
      <c r="E2365" t="s">
        <v>24</v>
      </c>
      <c r="F2365" t="s">
        <v>10554</v>
      </c>
      <c r="G2365" t="s">
        <v>26</v>
      </c>
      <c r="H2365" t="s">
        <v>10551</v>
      </c>
      <c r="I2365" t="s">
        <v>59</v>
      </c>
      <c r="J2365">
        <v>20</v>
      </c>
      <c r="K2365">
        <v>50</v>
      </c>
      <c r="L2365">
        <v>0</v>
      </c>
      <c r="M2365">
        <v>0</v>
      </c>
      <c r="N2365">
        <v>0</v>
      </c>
      <c r="O2365">
        <v>0</v>
      </c>
      <c r="P2365">
        <v>1</v>
      </c>
      <c r="Q2365" t="s">
        <v>24</v>
      </c>
      <c r="R2365">
        <v>75</v>
      </c>
      <c r="S2365">
        <v>0</v>
      </c>
      <c r="T2365" t="s">
        <v>189</v>
      </c>
      <c r="U2365" t="s">
        <v>36</v>
      </c>
      <c r="V2365" t="s">
        <v>37</v>
      </c>
      <c r="W2365" t="s">
        <v>38</v>
      </c>
      <c r="X2365" t="s">
        <v>39015</v>
      </c>
      <c r="Y2365" s="93"/>
      <c r="Z2365" s="93"/>
      <c r="AA2365" t="s">
        <v>10555</v>
      </c>
      <c r="AB2365" t="s">
        <v>10556</v>
      </c>
    </row>
    <row r="2366" spans="1:28" x14ac:dyDescent="0.3">
      <c r="A2366" s="8" t="b">
        <f t="shared" si="108"/>
        <v>0</v>
      </c>
      <c r="B2366" t="str">
        <f t="shared" si="109"/>
        <v>operamasque</v>
      </c>
      <c r="C2366" s="10" t="str">
        <f t="shared" si="110"/>
        <v>opera_masque_</v>
      </c>
      <c r="D2366">
        <v>20242</v>
      </c>
      <c r="E2366" t="s">
        <v>24</v>
      </c>
      <c r="F2366" t="s">
        <v>7251</v>
      </c>
      <c r="G2366" t="s">
        <v>26</v>
      </c>
      <c r="H2366" t="s">
        <v>7252</v>
      </c>
      <c r="I2366" t="s">
        <v>59</v>
      </c>
      <c r="J2366">
        <v>20</v>
      </c>
      <c r="K2366">
        <v>50</v>
      </c>
      <c r="L2366">
        <v>0</v>
      </c>
      <c r="M2366">
        <v>0</v>
      </c>
      <c r="N2366">
        <v>0</v>
      </c>
      <c r="O2366">
        <v>0</v>
      </c>
      <c r="P2366">
        <v>1</v>
      </c>
      <c r="Q2366" t="s">
        <v>24</v>
      </c>
      <c r="R2366">
        <v>75</v>
      </c>
      <c r="S2366">
        <v>0</v>
      </c>
      <c r="T2366" t="s">
        <v>189</v>
      </c>
      <c r="U2366" t="s">
        <v>36</v>
      </c>
      <c r="V2366" t="s">
        <v>37</v>
      </c>
      <c r="W2366" t="s">
        <v>38</v>
      </c>
      <c r="X2366" t="s">
        <v>39015</v>
      </c>
      <c r="Y2366" s="93"/>
      <c r="Z2366" s="93"/>
      <c r="AA2366" t="s">
        <v>7253</v>
      </c>
      <c r="AB2366" t="s">
        <v>7254</v>
      </c>
    </row>
    <row r="2367" spans="1:28" x14ac:dyDescent="0.3">
      <c r="A2367" s="8" t="b">
        <f t="shared" si="108"/>
        <v>0</v>
      </c>
      <c r="B2367" t="str">
        <f t="shared" si="109"/>
        <v>binoculars</v>
      </c>
      <c r="C2367" s="10" t="str">
        <f t="shared" si="110"/>
        <v>binoculars_</v>
      </c>
      <c r="D2367">
        <v>20243</v>
      </c>
      <c r="E2367" t="s">
        <v>24</v>
      </c>
      <c r="F2367" t="s">
        <v>1117</v>
      </c>
      <c r="G2367" t="s">
        <v>26</v>
      </c>
      <c r="H2367" t="s">
        <v>1113</v>
      </c>
      <c r="I2367" t="s">
        <v>59</v>
      </c>
      <c r="J2367">
        <v>20</v>
      </c>
      <c r="K2367">
        <v>50</v>
      </c>
      <c r="L2367">
        <v>0</v>
      </c>
      <c r="M2367">
        <v>0</v>
      </c>
      <c r="N2367">
        <v>0</v>
      </c>
      <c r="O2367">
        <v>0</v>
      </c>
      <c r="P2367">
        <v>1</v>
      </c>
      <c r="Q2367" t="s">
        <v>24</v>
      </c>
      <c r="R2367">
        <v>75</v>
      </c>
      <c r="S2367">
        <v>0</v>
      </c>
      <c r="T2367" t="s">
        <v>189</v>
      </c>
      <c r="U2367" t="s">
        <v>36</v>
      </c>
      <c r="V2367" t="s">
        <v>37</v>
      </c>
      <c r="W2367" t="s">
        <v>38</v>
      </c>
      <c r="X2367" t="s">
        <v>39015</v>
      </c>
      <c r="Y2367" s="93"/>
      <c r="Z2367" s="93"/>
      <c r="AA2367" t="s">
        <v>1118</v>
      </c>
      <c r="AB2367" t="s">
        <v>1119</v>
      </c>
    </row>
    <row r="2368" spans="1:28" x14ac:dyDescent="0.3">
      <c r="A2368" s="8" t="b">
        <f t="shared" si="108"/>
        <v>0</v>
      </c>
      <c r="B2368" t="str">
        <f t="shared" si="109"/>
        <v>divergoggles</v>
      </c>
      <c r="C2368" s="10" t="str">
        <f t="shared" si="110"/>
        <v>diver_goggles_</v>
      </c>
      <c r="D2368">
        <v>20244</v>
      </c>
      <c r="E2368" t="s">
        <v>24</v>
      </c>
      <c r="F2368" t="s">
        <v>3037</v>
      </c>
      <c r="G2368" t="s">
        <v>26</v>
      </c>
      <c r="H2368" t="s">
        <v>3038</v>
      </c>
      <c r="I2368" t="s">
        <v>59</v>
      </c>
      <c r="J2368">
        <v>20</v>
      </c>
      <c r="K2368">
        <v>50</v>
      </c>
      <c r="L2368">
        <v>0</v>
      </c>
      <c r="M2368">
        <v>0</v>
      </c>
      <c r="N2368">
        <v>0</v>
      </c>
      <c r="O2368">
        <v>0</v>
      </c>
      <c r="P2368">
        <v>1</v>
      </c>
      <c r="Q2368" t="s">
        <v>24</v>
      </c>
      <c r="R2368">
        <v>75</v>
      </c>
      <c r="S2368">
        <v>0</v>
      </c>
      <c r="T2368" t="s">
        <v>189</v>
      </c>
      <c r="U2368" t="s">
        <v>36</v>
      </c>
      <c r="V2368" t="s">
        <v>37</v>
      </c>
      <c r="W2368" t="s">
        <v>38</v>
      </c>
      <c r="X2368" t="s">
        <v>39015</v>
      </c>
      <c r="Y2368" s="93"/>
      <c r="Z2368" s="93"/>
      <c r="AA2368" t="s">
        <v>3039</v>
      </c>
      <c r="AB2368" t="s">
        <v>3040</v>
      </c>
    </row>
    <row r="2369" spans="1:28" x14ac:dyDescent="0.3">
      <c r="A2369" s="8" t="b">
        <f t="shared" si="108"/>
        <v>0</v>
      </c>
      <c r="B2369" t="str">
        <f t="shared" si="109"/>
        <v>victorywings</v>
      </c>
      <c r="C2369" s="10" t="str">
        <f t="shared" si="110"/>
        <v>victory_wings_</v>
      </c>
      <c r="D2369">
        <v>20245</v>
      </c>
      <c r="E2369" t="s">
        <v>24</v>
      </c>
      <c r="F2369" t="s">
        <v>10407</v>
      </c>
      <c r="G2369" t="s">
        <v>26</v>
      </c>
      <c r="H2369" t="s">
        <v>10408</v>
      </c>
      <c r="I2369" t="s">
        <v>59</v>
      </c>
      <c r="J2369">
        <v>20</v>
      </c>
      <c r="K2369">
        <v>50</v>
      </c>
      <c r="L2369">
        <v>0</v>
      </c>
      <c r="M2369">
        <v>0</v>
      </c>
      <c r="N2369">
        <v>0</v>
      </c>
      <c r="O2369">
        <v>0</v>
      </c>
      <c r="P2369">
        <v>1</v>
      </c>
      <c r="Q2369" t="s">
        <v>24</v>
      </c>
      <c r="R2369">
        <v>75</v>
      </c>
      <c r="S2369">
        <v>0</v>
      </c>
      <c r="T2369" t="s">
        <v>189</v>
      </c>
      <c r="U2369" t="s">
        <v>36</v>
      </c>
      <c r="V2369" t="s">
        <v>37</v>
      </c>
      <c r="W2369" t="s">
        <v>38</v>
      </c>
      <c r="X2369" s="8" t="s">
        <v>39015</v>
      </c>
      <c r="Y2369" s="93"/>
      <c r="Z2369" s="93"/>
      <c r="AA2369" t="s">
        <v>10409</v>
      </c>
      <c r="AB2369" t="s">
        <v>10410</v>
      </c>
    </row>
    <row r="2370" spans="1:28" x14ac:dyDescent="0.3">
      <c r="A2370" s="8" t="b">
        <f t="shared" ref="A2370:A2433" si="111">ISNUMBER(SEARCH("callfunc",X2370))</f>
        <v>0</v>
      </c>
      <c r="B2370" t="str">
        <f t="shared" ref="B2370:B2433" si="112">LOWER(SUBSTITUTE(F2370,"_",""))</f>
        <v>purpleglasses</v>
      </c>
      <c r="C2370" s="10" t="str">
        <f t="shared" ref="C2370:C2433" si="113">LOWER(F2370)</f>
        <v>purple_glasses_</v>
      </c>
      <c r="D2370">
        <v>20246</v>
      </c>
      <c r="E2370" t="s">
        <v>24</v>
      </c>
      <c r="F2370" t="s">
        <v>7971</v>
      </c>
      <c r="G2370" t="s">
        <v>26</v>
      </c>
      <c r="H2370" t="s">
        <v>6302</v>
      </c>
      <c r="I2370" t="s">
        <v>59</v>
      </c>
      <c r="J2370">
        <v>20</v>
      </c>
      <c r="K2370">
        <v>50</v>
      </c>
      <c r="L2370">
        <v>0</v>
      </c>
      <c r="M2370">
        <v>0</v>
      </c>
      <c r="N2370">
        <v>0</v>
      </c>
      <c r="O2370">
        <v>0</v>
      </c>
      <c r="P2370">
        <v>1</v>
      </c>
      <c r="Q2370" t="s">
        <v>24</v>
      </c>
      <c r="R2370">
        <v>75</v>
      </c>
      <c r="S2370">
        <v>0</v>
      </c>
      <c r="T2370" t="s">
        <v>189</v>
      </c>
      <c r="U2370" t="s">
        <v>36</v>
      </c>
      <c r="V2370" t="s">
        <v>37</v>
      </c>
      <c r="W2370" t="s">
        <v>38</v>
      </c>
      <c r="X2370" t="s">
        <v>39015</v>
      </c>
      <c r="Y2370" s="93"/>
      <c r="Z2370" s="93"/>
      <c r="AA2370" t="s">
        <v>7972</v>
      </c>
      <c r="AB2370" t="s">
        <v>7973</v>
      </c>
    </row>
    <row r="2371" spans="1:28" x14ac:dyDescent="0.3">
      <c r="A2371" s="8" t="b">
        <f t="shared" si="111"/>
        <v>0</v>
      </c>
      <c r="B2371" t="str">
        <f t="shared" si="112"/>
        <v>guccishadez</v>
      </c>
      <c r="C2371" s="10" t="str">
        <f t="shared" si="113"/>
        <v>gucci_shadez</v>
      </c>
      <c r="D2371">
        <v>20247</v>
      </c>
      <c r="E2371" t="s">
        <v>24</v>
      </c>
      <c r="F2371" t="s">
        <v>4855</v>
      </c>
      <c r="G2371" t="s">
        <v>26</v>
      </c>
      <c r="H2371" t="s">
        <v>4856</v>
      </c>
      <c r="I2371" t="s">
        <v>59</v>
      </c>
      <c r="J2371">
        <v>20</v>
      </c>
      <c r="K2371">
        <v>50</v>
      </c>
      <c r="L2371">
        <v>0</v>
      </c>
      <c r="M2371">
        <v>0</v>
      </c>
      <c r="N2371">
        <v>0</v>
      </c>
      <c r="O2371">
        <v>0</v>
      </c>
      <c r="P2371">
        <v>1</v>
      </c>
      <c r="Q2371" t="s">
        <v>24</v>
      </c>
      <c r="R2371">
        <v>75</v>
      </c>
      <c r="S2371">
        <v>0</v>
      </c>
      <c r="T2371" t="s">
        <v>189</v>
      </c>
      <c r="U2371" t="s">
        <v>36</v>
      </c>
      <c r="V2371" t="s">
        <v>37</v>
      </c>
      <c r="W2371" t="s">
        <v>38</v>
      </c>
      <c r="X2371" t="s">
        <v>39015</v>
      </c>
      <c r="Y2371" s="93"/>
      <c r="Z2371" s="93"/>
      <c r="AA2371" t="s">
        <v>4857</v>
      </c>
      <c r="AB2371" t="s">
        <v>4858</v>
      </c>
    </row>
    <row r="2372" spans="1:28" x14ac:dyDescent="0.3">
      <c r="A2372" s="8" t="b">
        <f t="shared" si="111"/>
        <v>0</v>
      </c>
      <c r="B2372" t="str">
        <f t="shared" si="112"/>
        <v>starearrings</v>
      </c>
      <c r="C2372" s="10" t="str">
        <f t="shared" si="113"/>
        <v>star_earrings</v>
      </c>
      <c r="D2372">
        <v>20248</v>
      </c>
      <c r="E2372" t="s">
        <v>24</v>
      </c>
      <c r="F2372" t="s">
        <v>9561</v>
      </c>
      <c r="G2372" t="s">
        <v>26</v>
      </c>
      <c r="H2372" t="s">
        <v>9562</v>
      </c>
      <c r="I2372" t="s">
        <v>59</v>
      </c>
      <c r="J2372" s="6">
        <v>20</v>
      </c>
      <c r="K2372">
        <v>50</v>
      </c>
      <c r="L2372">
        <v>0</v>
      </c>
      <c r="M2372">
        <v>0</v>
      </c>
      <c r="N2372">
        <v>0</v>
      </c>
      <c r="O2372">
        <v>0</v>
      </c>
      <c r="P2372">
        <v>1</v>
      </c>
      <c r="Q2372" t="s">
        <v>24</v>
      </c>
      <c r="R2372">
        <v>75</v>
      </c>
      <c r="S2372">
        <v>0</v>
      </c>
      <c r="T2372" t="s">
        <v>189</v>
      </c>
      <c r="U2372" t="s">
        <v>36</v>
      </c>
      <c r="V2372" t="s">
        <v>37</v>
      </c>
      <c r="W2372" t="s">
        <v>38</v>
      </c>
      <c r="X2372" s="8" t="s">
        <v>39015</v>
      </c>
      <c r="Y2372" s="93"/>
      <c r="Z2372" s="93"/>
      <c r="AA2372" t="s">
        <v>9563</v>
      </c>
      <c r="AB2372" t="s">
        <v>9564</v>
      </c>
    </row>
    <row r="2373" spans="1:28" x14ac:dyDescent="0.3">
      <c r="A2373" s="8" t="b">
        <f t="shared" si="111"/>
        <v>0</v>
      </c>
      <c r="B2373" t="str">
        <f t="shared" si="112"/>
        <v>exoduswings</v>
      </c>
      <c r="C2373" s="10" t="str">
        <f t="shared" si="113"/>
        <v>exodus_wings</v>
      </c>
      <c r="D2373">
        <v>20249</v>
      </c>
      <c r="E2373" t="s">
        <v>24</v>
      </c>
      <c r="F2373" t="s">
        <v>3743</v>
      </c>
      <c r="G2373" t="s">
        <v>26</v>
      </c>
      <c r="H2373" t="s">
        <v>3744</v>
      </c>
      <c r="I2373" t="s">
        <v>59</v>
      </c>
      <c r="J2373">
        <v>20</v>
      </c>
      <c r="K2373">
        <v>50</v>
      </c>
      <c r="L2373">
        <v>0</v>
      </c>
      <c r="M2373">
        <v>0</v>
      </c>
      <c r="N2373">
        <v>0</v>
      </c>
      <c r="O2373">
        <v>0</v>
      </c>
      <c r="P2373">
        <v>1</v>
      </c>
      <c r="Q2373" t="s">
        <v>24</v>
      </c>
      <c r="R2373">
        <v>75</v>
      </c>
      <c r="S2373">
        <v>0</v>
      </c>
      <c r="T2373" t="s">
        <v>189</v>
      </c>
      <c r="U2373" t="s">
        <v>36</v>
      </c>
      <c r="V2373" t="s">
        <v>37</v>
      </c>
      <c r="W2373" t="s">
        <v>38</v>
      </c>
      <c r="X2373" s="8" t="s">
        <v>39015</v>
      </c>
      <c r="Y2373" s="93"/>
      <c r="Z2373" s="93"/>
      <c r="AA2373" t="s">
        <v>3745</v>
      </c>
      <c r="AB2373" t="s">
        <v>3746</v>
      </c>
    </row>
    <row r="2374" spans="1:28" x14ac:dyDescent="0.3">
      <c r="A2374" s="8" t="b">
        <f t="shared" si="111"/>
        <v>0</v>
      </c>
      <c r="B2374" t="str">
        <f t="shared" si="112"/>
        <v>poringearrings</v>
      </c>
      <c r="C2374" s="10" t="str">
        <f t="shared" si="113"/>
        <v>poring_earrings</v>
      </c>
      <c r="D2374">
        <v>20250</v>
      </c>
      <c r="E2374" t="s">
        <v>24</v>
      </c>
      <c r="F2374" t="s">
        <v>7860</v>
      </c>
      <c r="G2374" t="s">
        <v>26</v>
      </c>
      <c r="H2374" t="s">
        <v>7861</v>
      </c>
      <c r="I2374" t="s">
        <v>59</v>
      </c>
      <c r="J2374">
        <v>20</v>
      </c>
      <c r="K2374">
        <v>50</v>
      </c>
      <c r="L2374">
        <v>0</v>
      </c>
      <c r="M2374">
        <v>0</v>
      </c>
      <c r="N2374">
        <v>0</v>
      </c>
      <c r="O2374">
        <v>0</v>
      </c>
      <c r="P2374">
        <v>1</v>
      </c>
      <c r="Q2374" t="s">
        <v>24</v>
      </c>
      <c r="R2374">
        <v>75</v>
      </c>
      <c r="S2374">
        <v>0</v>
      </c>
      <c r="T2374" t="s">
        <v>189</v>
      </c>
      <c r="U2374" t="s">
        <v>36</v>
      </c>
      <c r="V2374" t="s">
        <v>37</v>
      </c>
      <c r="W2374" t="s">
        <v>38</v>
      </c>
      <c r="X2374" t="s">
        <v>39015</v>
      </c>
      <c r="Y2374" s="93"/>
      <c r="Z2374" s="93"/>
      <c r="AA2374" t="s">
        <v>7862</v>
      </c>
      <c r="AB2374" t="s">
        <v>7863</v>
      </c>
    </row>
    <row r="2375" spans="1:28" x14ac:dyDescent="0.3">
      <c r="A2375" s="8" t="b">
        <f t="shared" si="111"/>
        <v>0</v>
      </c>
      <c r="B2375" t="str">
        <f t="shared" si="112"/>
        <v>goddessmask</v>
      </c>
      <c r="C2375" s="10" t="str">
        <f t="shared" si="113"/>
        <v>goddess_mask_</v>
      </c>
      <c r="D2375">
        <v>20252</v>
      </c>
      <c r="E2375" t="s">
        <v>24</v>
      </c>
      <c r="F2375" t="s">
        <v>4595</v>
      </c>
      <c r="G2375" t="s">
        <v>26</v>
      </c>
      <c r="H2375" t="s">
        <v>4596</v>
      </c>
      <c r="I2375" t="s">
        <v>59</v>
      </c>
      <c r="J2375" s="6">
        <v>20</v>
      </c>
      <c r="K2375">
        <v>50</v>
      </c>
      <c r="L2375">
        <v>0</v>
      </c>
      <c r="M2375">
        <v>0</v>
      </c>
      <c r="N2375">
        <v>0</v>
      </c>
      <c r="O2375">
        <v>0</v>
      </c>
      <c r="P2375">
        <v>1</v>
      </c>
      <c r="Q2375" t="s">
        <v>24</v>
      </c>
      <c r="R2375">
        <v>75</v>
      </c>
      <c r="S2375">
        <v>0</v>
      </c>
      <c r="T2375" t="s">
        <v>189</v>
      </c>
      <c r="U2375" t="s">
        <v>36</v>
      </c>
      <c r="V2375" t="s">
        <v>37</v>
      </c>
      <c r="W2375" t="s">
        <v>38</v>
      </c>
      <c r="X2375" s="8" t="s">
        <v>39015</v>
      </c>
      <c r="Y2375" s="93"/>
      <c r="Z2375" s="93"/>
      <c r="AA2375" t="s">
        <v>4597</v>
      </c>
      <c r="AB2375" t="s">
        <v>4598</v>
      </c>
    </row>
    <row r="2376" spans="1:28" x14ac:dyDescent="0.3">
      <c r="A2376" s="8" t="b">
        <f t="shared" si="111"/>
        <v>0</v>
      </c>
      <c r="B2376" t="str">
        <f t="shared" si="112"/>
        <v>twinbunnies</v>
      </c>
      <c r="C2376" s="10" t="str">
        <f t="shared" si="113"/>
        <v>twin_bunnies_</v>
      </c>
      <c r="D2376">
        <v>20255</v>
      </c>
      <c r="E2376" t="s">
        <v>24</v>
      </c>
      <c r="F2376" t="s">
        <v>10236</v>
      </c>
      <c r="G2376" t="s">
        <v>26</v>
      </c>
      <c r="H2376" t="s">
        <v>10233</v>
      </c>
      <c r="I2376" t="s">
        <v>59</v>
      </c>
      <c r="J2376">
        <v>20</v>
      </c>
      <c r="K2376">
        <v>50</v>
      </c>
      <c r="L2376">
        <v>0</v>
      </c>
      <c r="M2376">
        <v>0</v>
      </c>
      <c r="N2376">
        <v>0</v>
      </c>
      <c r="O2376">
        <v>0</v>
      </c>
      <c r="P2376">
        <v>1</v>
      </c>
      <c r="Q2376" t="s">
        <v>24</v>
      </c>
      <c r="R2376">
        <v>75</v>
      </c>
      <c r="S2376">
        <v>0</v>
      </c>
      <c r="T2376" t="s">
        <v>189</v>
      </c>
      <c r="U2376" t="s">
        <v>36</v>
      </c>
      <c r="V2376" t="s">
        <v>37</v>
      </c>
      <c r="W2376" t="s">
        <v>38</v>
      </c>
      <c r="X2376" t="s">
        <v>39015</v>
      </c>
      <c r="Y2376" s="93"/>
      <c r="Z2376" s="93"/>
      <c r="AA2376" t="s">
        <v>10237</v>
      </c>
      <c r="AB2376" t="s">
        <v>10238</v>
      </c>
    </row>
    <row r="2377" spans="1:28" x14ac:dyDescent="0.3">
      <c r="A2377" s="8" t="b">
        <f t="shared" si="111"/>
        <v>0</v>
      </c>
      <c r="B2377" t="str">
        <f t="shared" si="112"/>
        <v>zorromasque</v>
      </c>
      <c r="C2377" s="10" t="str">
        <f t="shared" si="113"/>
        <v>zorro_masque_</v>
      </c>
      <c r="D2377">
        <v>20256</v>
      </c>
      <c r="E2377" t="s">
        <v>24</v>
      </c>
      <c r="F2377" t="s">
        <v>11029</v>
      </c>
      <c r="G2377" t="s">
        <v>26</v>
      </c>
      <c r="H2377" t="s">
        <v>4337</v>
      </c>
      <c r="I2377" t="s">
        <v>59</v>
      </c>
      <c r="J2377" s="6">
        <v>20</v>
      </c>
      <c r="K2377">
        <v>50</v>
      </c>
      <c r="L2377">
        <v>0</v>
      </c>
      <c r="M2377">
        <v>0</v>
      </c>
      <c r="N2377">
        <v>0</v>
      </c>
      <c r="O2377">
        <v>0</v>
      </c>
      <c r="P2377">
        <v>1</v>
      </c>
      <c r="Q2377" t="s">
        <v>24</v>
      </c>
      <c r="R2377">
        <v>75</v>
      </c>
      <c r="S2377">
        <v>0</v>
      </c>
      <c r="T2377" t="s">
        <v>189</v>
      </c>
      <c r="U2377" t="s">
        <v>36</v>
      </c>
      <c r="V2377" t="s">
        <v>37</v>
      </c>
      <c r="W2377" t="s">
        <v>38</v>
      </c>
      <c r="X2377" t="s">
        <v>39015</v>
      </c>
      <c r="Y2377" s="93"/>
      <c r="Z2377" s="93"/>
      <c r="AA2377" t="s">
        <v>11030</v>
      </c>
      <c r="AB2377" t="s">
        <v>11031</v>
      </c>
    </row>
    <row r="2378" spans="1:28" x14ac:dyDescent="0.3">
      <c r="A2378" s="8" t="b">
        <f t="shared" si="111"/>
        <v>0</v>
      </c>
      <c r="B2378" t="str">
        <f t="shared" si="112"/>
        <v>alarmmask</v>
      </c>
      <c r="C2378" s="10" t="str">
        <f t="shared" si="113"/>
        <v>alarm_mask_</v>
      </c>
      <c r="D2378">
        <v>20257</v>
      </c>
      <c r="E2378" t="s">
        <v>24</v>
      </c>
      <c r="F2378" t="s">
        <v>188</v>
      </c>
      <c r="G2378" t="s">
        <v>26</v>
      </c>
      <c r="H2378" t="s">
        <v>183</v>
      </c>
      <c r="I2378" t="s">
        <v>59</v>
      </c>
      <c r="J2378">
        <v>20</v>
      </c>
      <c r="K2378">
        <v>50</v>
      </c>
      <c r="L2378">
        <v>0</v>
      </c>
      <c r="M2378">
        <v>0</v>
      </c>
      <c r="N2378">
        <v>0</v>
      </c>
      <c r="O2378">
        <v>0</v>
      </c>
      <c r="P2378">
        <v>1</v>
      </c>
      <c r="Q2378" t="s">
        <v>24</v>
      </c>
      <c r="R2378">
        <v>75</v>
      </c>
      <c r="S2378">
        <v>0</v>
      </c>
      <c r="T2378" t="s">
        <v>189</v>
      </c>
      <c r="U2378" t="s">
        <v>36</v>
      </c>
      <c r="V2378" t="s">
        <v>37</v>
      </c>
      <c r="W2378" t="s">
        <v>38</v>
      </c>
      <c r="X2378" s="8" t="s">
        <v>39015</v>
      </c>
      <c r="Y2378" s="93"/>
      <c r="Z2378" s="93"/>
      <c r="AA2378" t="s">
        <v>190</v>
      </c>
      <c r="AB2378" t="s">
        <v>191</v>
      </c>
    </row>
    <row r="2379" spans="1:28" x14ac:dyDescent="0.3">
      <c r="A2379" s="8" t="b">
        <f t="shared" si="111"/>
        <v>0</v>
      </c>
      <c r="B2379" t="str">
        <f t="shared" si="112"/>
        <v>sunglasses</v>
      </c>
      <c r="C2379" s="10" t="str">
        <f t="shared" si="113"/>
        <v>sunglasses__</v>
      </c>
      <c r="D2379">
        <v>20258</v>
      </c>
      <c r="E2379" t="s">
        <v>24</v>
      </c>
      <c r="F2379" t="s">
        <v>9783</v>
      </c>
      <c r="G2379" t="s">
        <v>26</v>
      </c>
      <c r="H2379" t="s">
        <v>9777</v>
      </c>
      <c r="I2379" t="s">
        <v>59</v>
      </c>
      <c r="J2379" s="1">
        <v>5000</v>
      </c>
      <c r="K2379">
        <v>50</v>
      </c>
      <c r="L2379">
        <v>0</v>
      </c>
      <c r="M2379">
        <v>0</v>
      </c>
      <c r="N2379">
        <v>0</v>
      </c>
      <c r="O2379">
        <v>0</v>
      </c>
      <c r="P2379">
        <v>1</v>
      </c>
      <c r="Q2379" t="s">
        <v>24</v>
      </c>
      <c r="R2379">
        <v>75</v>
      </c>
      <c r="S2379">
        <v>0</v>
      </c>
      <c r="T2379" t="s">
        <v>189</v>
      </c>
      <c r="U2379" t="s">
        <v>36</v>
      </c>
      <c r="V2379" t="s">
        <v>37</v>
      </c>
      <c r="W2379" t="s">
        <v>38</v>
      </c>
      <c r="X2379" t="s">
        <v>39015</v>
      </c>
      <c r="Y2379" s="93"/>
      <c r="Z2379" s="93"/>
      <c r="AA2379" t="s">
        <v>9784</v>
      </c>
      <c r="AB2379" t="s">
        <v>9785</v>
      </c>
    </row>
    <row r="2380" spans="1:28" x14ac:dyDescent="0.3">
      <c r="A2380" s="8" t="b">
        <f t="shared" si="111"/>
        <v>0</v>
      </c>
      <c r="B2380" t="str">
        <f t="shared" si="112"/>
        <v>geekglasses</v>
      </c>
      <c r="C2380" s="10" t="str">
        <f t="shared" si="113"/>
        <v>geek_glasses_</v>
      </c>
      <c r="D2380">
        <v>20259</v>
      </c>
      <c r="E2380" t="s">
        <v>24</v>
      </c>
      <c r="F2380" t="s">
        <v>4377</v>
      </c>
      <c r="G2380" t="s">
        <v>26</v>
      </c>
      <c r="H2380" t="s">
        <v>4378</v>
      </c>
      <c r="I2380" t="s">
        <v>59</v>
      </c>
      <c r="J2380" s="1">
        <v>20000</v>
      </c>
      <c r="K2380">
        <v>50</v>
      </c>
      <c r="L2380">
        <v>0</v>
      </c>
      <c r="M2380">
        <v>0</v>
      </c>
      <c r="N2380">
        <v>0</v>
      </c>
      <c r="O2380">
        <v>0</v>
      </c>
      <c r="P2380">
        <v>1</v>
      </c>
      <c r="Q2380" t="s">
        <v>24</v>
      </c>
      <c r="R2380">
        <v>75</v>
      </c>
      <c r="S2380">
        <v>0</v>
      </c>
      <c r="T2380" t="s">
        <v>189</v>
      </c>
      <c r="U2380" t="s">
        <v>36</v>
      </c>
      <c r="V2380" t="s">
        <v>37</v>
      </c>
      <c r="W2380" t="s">
        <v>38</v>
      </c>
      <c r="X2380" t="s">
        <v>39015</v>
      </c>
      <c r="Y2380" s="93"/>
      <c r="Z2380" s="93"/>
      <c r="AA2380" t="s">
        <v>4379</v>
      </c>
      <c r="AB2380" t="s">
        <v>4380</v>
      </c>
    </row>
    <row r="2381" spans="1:28" x14ac:dyDescent="0.3">
      <c r="A2381" s="8" t="b">
        <f t="shared" si="111"/>
        <v>0</v>
      </c>
      <c r="B2381" t="str">
        <f t="shared" si="112"/>
        <v>roboheadset</v>
      </c>
      <c r="C2381" s="10" t="str">
        <f t="shared" si="113"/>
        <v>robo_headset_</v>
      </c>
      <c r="D2381">
        <v>20260</v>
      </c>
      <c r="E2381" t="s">
        <v>24</v>
      </c>
      <c r="F2381" t="s">
        <v>8467</v>
      </c>
      <c r="G2381" t="s">
        <v>26</v>
      </c>
      <c r="H2381" t="s">
        <v>8464</v>
      </c>
      <c r="I2381" t="s">
        <v>59</v>
      </c>
      <c r="J2381">
        <v>20</v>
      </c>
      <c r="K2381">
        <v>50</v>
      </c>
      <c r="L2381">
        <v>0</v>
      </c>
      <c r="M2381">
        <v>0</v>
      </c>
      <c r="N2381">
        <v>0</v>
      </c>
      <c r="O2381">
        <v>0</v>
      </c>
      <c r="P2381">
        <v>1</v>
      </c>
      <c r="Q2381" t="s">
        <v>24</v>
      </c>
      <c r="R2381">
        <v>75</v>
      </c>
      <c r="S2381">
        <v>0</v>
      </c>
      <c r="T2381" t="s">
        <v>189</v>
      </c>
      <c r="U2381" t="s">
        <v>36</v>
      </c>
      <c r="V2381" t="s">
        <v>37</v>
      </c>
      <c r="W2381" t="s">
        <v>38</v>
      </c>
      <c r="X2381" s="8" t="s">
        <v>39015</v>
      </c>
      <c r="Y2381" s="93"/>
      <c r="Z2381" s="93"/>
      <c r="AA2381" t="s">
        <v>8468</v>
      </c>
      <c r="AB2381" t="s">
        <v>8469</v>
      </c>
    </row>
    <row r="2382" spans="1:28" x14ac:dyDescent="0.3">
      <c r="A2382" s="8" t="b">
        <f t="shared" si="111"/>
        <v>0</v>
      </c>
      <c r="B2382" t="str">
        <f t="shared" si="112"/>
        <v>earsofifrit</v>
      </c>
      <c r="C2382" s="10" t="str">
        <f t="shared" si="113"/>
        <v>ears_of_ifrit_</v>
      </c>
      <c r="D2382">
        <v>20261</v>
      </c>
      <c r="E2382" t="s">
        <v>24</v>
      </c>
      <c r="F2382" t="s">
        <v>3479</v>
      </c>
      <c r="G2382" t="s">
        <v>26</v>
      </c>
      <c r="H2382" t="s">
        <v>3480</v>
      </c>
      <c r="I2382" t="s">
        <v>59</v>
      </c>
      <c r="J2382">
        <v>20</v>
      </c>
      <c r="K2382">
        <v>50</v>
      </c>
      <c r="L2382">
        <v>0</v>
      </c>
      <c r="M2382">
        <v>0</v>
      </c>
      <c r="N2382">
        <v>0</v>
      </c>
      <c r="O2382">
        <v>0</v>
      </c>
      <c r="P2382">
        <v>1</v>
      </c>
      <c r="Q2382" t="s">
        <v>24</v>
      </c>
      <c r="R2382">
        <v>75</v>
      </c>
      <c r="S2382">
        <v>0</v>
      </c>
      <c r="T2382" t="s">
        <v>189</v>
      </c>
      <c r="U2382" t="s">
        <v>36</v>
      </c>
      <c r="V2382" t="s">
        <v>37</v>
      </c>
      <c r="W2382" t="s">
        <v>38</v>
      </c>
      <c r="X2382" t="s">
        <v>39015</v>
      </c>
      <c r="Y2382" s="93"/>
      <c r="Z2382" s="93"/>
      <c r="AA2382" t="s">
        <v>3481</v>
      </c>
      <c r="AB2382" t="s">
        <v>3482</v>
      </c>
    </row>
    <row r="2383" spans="1:28" x14ac:dyDescent="0.3">
      <c r="A2383" s="8" t="b">
        <f t="shared" si="111"/>
        <v>0</v>
      </c>
      <c r="B2383" t="str">
        <f t="shared" si="112"/>
        <v>blackglasses</v>
      </c>
      <c r="C2383" s="10" t="str">
        <f t="shared" si="113"/>
        <v>black_glasses_</v>
      </c>
      <c r="D2383">
        <v>20262</v>
      </c>
      <c r="E2383" t="s">
        <v>24</v>
      </c>
      <c r="F2383" t="s">
        <v>1178</v>
      </c>
      <c r="G2383" t="s">
        <v>26</v>
      </c>
      <c r="H2383" t="s">
        <v>1175</v>
      </c>
      <c r="I2383" t="s">
        <v>59</v>
      </c>
      <c r="J2383">
        <v>20</v>
      </c>
      <c r="K2383">
        <v>50</v>
      </c>
      <c r="L2383">
        <v>0</v>
      </c>
      <c r="M2383">
        <v>0</v>
      </c>
      <c r="N2383">
        <v>0</v>
      </c>
      <c r="O2383">
        <v>0</v>
      </c>
      <c r="P2383">
        <v>1</v>
      </c>
      <c r="Q2383" t="s">
        <v>24</v>
      </c>
      <c r="R2383">
        <v>75</v>
      </c>
      <c r="S2383">
        <v>0</v>
      </c>
      <c r="T2383" t="s">
        <v>189</v>
      </c>
      <c r="U2383" t="s">
        <v>36</v>
      </c>
      <c r="V2383" t="s">
        <v>37</v>
      </c>
      <c r="W2383" t="s">
        <v>38</v>
      </c>
      <c r="X2383" s="8" t="s">
        <v>39015</v>
      </c>
      <c r="Y2383" s="93"/>
      <c r="Z2383" s="93"/>
      <c r="AA2383" t="s">
        <v>1179</v>
      </c>
      <c r="AB2383" t="s">
        <v>1180</v>
      </c>
    </row>
    <row r="2384" spans="1:28" x14ac:dyDescent="0.3">
      <c r="A2384" s="8" t="b">
        <f t="shared" si="111"/>
        <v>0</v>
      </c>
      <c r="B2384" t="str">
        <f t="shared" si="112"/>
        <v>heimask</v>
      </c>
      <c r="C2384" s="10" t="str">
        <f t="shared" si="113"/>
        <v>hei_mask</v>
      </c>
      <c r="D2384">
        <v>20263</v>
      </c>
      <c r="E2384" t="s">
        <v>24</v>
      </c>
      <c r="F2384" t="s">
        <v>5088</v>
      </c>
      <c r="G2384" t="s">
        <v>26</v>
      </c>
      <c r="H2384" t="s">
        <v>5089</v>
      </c>
      <c r="I2384" t="s">
        <v>59</v>
      </c>
      <c r="J2384">
        <v>20</v>
      </c>
      <c r="K2384">
        <v>10</v>
      </c>
      <c r="L2384">
        <v>0</v>
      </c>
      <c r="M2384">
        <v>0</v>
      </c>
      <c r="N2384">
        <v>0</v>
      </c>
      <c r="O2384">
        <v>0</v>
      </c>
      <c r="P2384">
        <v>1</v>
      </c>
      <c r="Q2384" t="s">
        <v>24</v>
      </c>
      <c r="R2384">
        <v>1</v>
      </c>
      <c r="S2384">
        <v>0</v>
      </c>
      <c r="T2384" t="s">
        <v>184</v>
      </c>
      <c r="U2384" t="s">
        <v>36</v>
      </c>
      <c r="V2384" t="s">
        <v>37</v>
      </c>
      <c r="W2384" t="s">
        <v>38</v>
      </c>
      <c r="X2384" s="8" t="s">
        <v>39289</v>
      </c>
      <c r="Y2384" s="93"/>
      <c r="Z2384" s="93"/>
      <c r="AA2384" t="s">
        <v>5090</v>
      </c>
      <c r="AB2384" t="s">
        <v>5091</v>
      </c>
    </row>
    <row r="2385" spans="1:28" x14ac:dyDescent="0.3">
      <c r="A2385" s="8" t="b">
        <f t="shared" si="111"/>
        <v>0</v>
      </c>
      <c r="B2385" t="str">
        <f t="shared" si="112"/>
        <v>blueflame</v>
      </c>
      <c r="C2385" s="10" t="str">
        <f t="shared" si="113"/>
        <v>blue_flame</v>
      </c>
      <c r="D2385">
        <v>20264</v>
      </c>
      <c r="E2385" t="s">
        <v>24</v>
      </c>
      <c r="F2385" t="s">
        <v>1319</v>
      </c>
      <c r="G2385" t="s">
        <v>26</v>
      </c>
      <c r="H2385" t="s">
        <v>1320</v>
      </c>
      <c r="I2385" t="s">
        <v>59</v>
      </c>
      <c r="J2385">
        <v>20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1</v>
      </c>
      <c r="Q2385" t="s">
        <v>24</v>
      </c>
      <c r="R2385">
        <v>75</v>
      </c>
      <c r="S2385">
        <v>0</v>
      </c>
      <c r="T2385" t="s">
        <v>189</v>
      </c>
      <c r="U2385" t="s">
        <v>36</v>
      </c>
      <c r="V2385" t="s">
        <v>37</v>
      </c>
      <c r="W2385" t="s">
        <v>38</v>
      </c>
      <c r="X2385" s="8" t="s">
        <v>39015</v>
      </c>
      <c r="Y2385" s="93"/>
      <c r="Z2385" s="93"/>
      <c r="AA2385" t="s">
        <v>1321</v>
      </c>
      <c r="AB2385" t="s">
        <v>1322</v>
      </c>
    </row>
    <row r="2386" spans="1:28" x14ac:dyDescent="0.3">
      <c r="A2386" s="8" t="b">
        <f t="shared" si="111"/>
        <v>0</v>
      </c>
      <c r="B2386" t="str">
        <f t="shared" si="112"/>
        <v>sigrunswings</v>
      </c>
      <c r="C2386" s="10" t="str">
        <f t="shared" si="113"/>
        <v>sigruns_wings</v>
      </c>
      <c r="D2386">
        <v>20265</v>
      </c>
      <c r="E2386" t="s">
        <v>24</v>
      </c>
      <c r="F2386" t="s">
        <v>9036</v>
      </c>
      <c r="G2386" t="s">
        <v>26</v>
      </c>
      <c r="H2386" t="s">
        <v>9037</v>
      </c>
      <c r="I2386" t="s">
        <v>59</v>
      </c>
      <c r="J2386">
        <v>0</v>
      </c>
      <c r="K2386">
        <v>50</v>
      </c>
      <c r="L2386">
        <v>0</v>
      </c>
      <c r="M2386">
        <v>0</v>
      </c>
      <c r="N2386">
        <v>0</v>
      </c>
      <c r="O2386">
        <v>0</v>
      </c>
      <c r="P2386">
        <v>1</v>
      </c>
      <c r="Q2386" t="s">
        <v>24</v>
      </c>
      <c r="R2386">
        <v>75</v>
      </c>
      <c r="S2386">
        <v>0</v>
      </c>
      <c r="T2386" t="s">
        <v>189</v>
      </c>
      <c r="U2386" t="s">
        <v>36</v>
      </c>
      <c r="V2386" t="s">
        <v>37</v>
      </c>
      <c r="W2386" t="s">
        <v>38</v>
      </c>
      <c r="X2386" s="8" t="s">
        <v>39015</v>
      </c>
      <c r="Y2386" s="93"/>
      <c r="Z2386" s="93"/>
      <c r="AA2386" t="s">
        <v>9038</v>
      </c>
      <c r="AB2386" t="s">
        <v>9039</v>
      </c>
    </row>
    <row r="2387" spans="1:28" x14ac:dyDescent="0.3">
      <c r="A2387" s="8" t="b">
        <f t="shared" si="111"/>
        <v>0</v>
      </c>
      <c r="B2387" t="str">
        <f t="shared" si="112"/>
        <v>heartearrings</v>
      </c>
      <c r="C2387" s="10" t="str">
        <f t="shared" si="113"/>
        <v>heart_earrings</v>
      </c>
      <c r="D2387">
        <v>20266</v>
      </c>
      <c r="E2387" t="s">
        <v>24</v>
      </c>
      <c r="F2387" t="s">
        <v>5057</v>
      </c>
      <c r="G2387" t="s">
        <v>26</v>
      </c>
      <c r="H2387" t="s">
        <v>5058</v>
      </c>
      <c r="I2387" t="s">
        <v>59</v>
      </c>
      <c r="J2387" s="6">
        <v>20</v>
      </c>
      <c r="K2387">
        <v>50</v>
      </c>
      <c r="L2387">
        <v>0</v>
      </c>
      <c r="M2387">
        <v>0</v>
      </c>
      <c r="N2387">
        <v>0</v>
      </c>
      <c r="O2387">
        <v>0</v>
      </c>
      <c r="P2387">
        <v>1</v>
      </c>
      <c r="Q2387" t="s">
        <v>24</v>
      </c>
      <c r="R2387">
        <v>75</v>
      </c>
      <c r="S2387">
        <v>0</v>
      </c>
      <c r="T2387" t="s">
        <v>189</v>
      </c>
      <c r="U2387" t="s">
        <v>36</v>
      </c>
      <c r="V2387" t="s">
        <v>37</v>
      </c>
      <c r="W2387" t="s">
        <v>38</v>
      </c>
      <c r="X2387" t="s">
        <v>39015</v>
      </c>
      <c r="Y2387" s="93"/>
      <c r="Z2387" s="93"/>
      <c r="AA2387" t="s">
        <v>5059</v>
      </c>
      <c r="AB2387" t="s">
        <v>5060</v>
      </c>
    </row>
    <row r="2388" spans="1:28" x14ac:dyDescent="0.3">
      <c r="A2388" s="8" t="b">
        <f t="shared" si="111"/>
        <v>0</v>
      </c>
      <c r="B2388" t="str">
        <f t="shared" si="112"/>
        <v>blueglasses</v>
      </c>
      <c r="C2388" s="10" t="str">
        <f t="shared" si="113"/>
        <v>blue_glasses</v>
      </c>
      <c r="D2388">
        <v>20267</v>
      </c>
      <c r="E2388" t="s">
        <v>24</v>
      </c>
      <c r="F2388" t="s">
        <v>1331</v>
      </c>
      <c r="G2388" t="s">
        <v>26</v>
      </c>
      <c r="H2388" t="s">
        <v>1332</v>
      </c>
      <c r="I2388" t="s">
        <v>59</v>
      </c>
      <c r="J2388">
        <v>20</v>
      </c>
      <c r="K2388">
        <v>10</v>
      </c>
      <c r="L2388">
        <v>0</v>
      </c>
      <c r="M2388">
        <v>0</v>
      </c>
      <c r="N2388">
        <v>0</v>
      </c>
      <c r="O2388">
        <v>0</v>
      </c>
      <c r="P2388">
        <v>1</v>
      </c>
      <c r="Q2388" t="s">
        <v>24</v>
      </c>
      <c r="R2388">
        <v>75</v>
      </c>
      <c r="S2388">
        <v>0</v>
      </c>
      <c r="T2388" t="s">
        <v>189</v>
      </c>
      <c r="U2388" t="s">
        <v>36</v>
      </c>
      <c r="V2388" t="s">
        <v>37</v>
      </c>
      <c r="W2388" t="s">
        <v>38</v>
      </c>
      <c r="X2388" s="8" t="s">
        <v>39015</v>
      </c>
      <c r="Y2388" s="93"/>
      <c r="Z2388" s="93"/>
      <c r="AA2388" t="s">
        <v>1333</v>
      </c>
      <c r="AB2388" t="s">
        <v>1334</v>
      </c>
    </row>
    <row r="2389" spans="1:28" x14ac:dyDescent="0.3">
      <c r="A2389" s="8" t="b">
        <f t="shared" si="111"/>
        <v>0</v>
      </c>
      <c r="B2389" t="str">
        <f t="shared" si="112"/>
        <v>brownglasses</v>
      </c>
      <c r="C2389" s="10" t="str">
        <f t="shared" si="113"/>
        <v>brown_glasses</v>
      </c>
      <c r="D2389">
        <v>20268</v>
      </c>
      <c r="E2389" t="s">
        <v>24</v>
      </c>
      <c r="F2389" t="s">
        <v>1667</v>
      </c>
      <c r="G2389" t="s">
        <v>26</v>
      </c>
      <c r="H2389" t="s">
        <v>1668</v>
      </c>
      <c r="I2389" t="s">
        <v>59</v>
      </c>
      <c r="J2389" s="6">
        <v>20</v>
      </c>
      <c r="K2389">
        <v>10</v>
      </c>
      <c r="L2389">
        <v>0</v>
      </c>
      <c r="M2389">
        <v>0</v>
      </c>
      <c r="N2389">
        <v>0</v>
      </c>
      <c r="O2389">
        <v>0</v>
      </c>
      <c r="P2389">
        <v>1</v>
      </c>
      <c r="Q2389" t="s">
        <v>24</v>
      </c>
      <c r="R2389">
        <v>75</v>
      </c>
      <c r="S2389">
        <v>0</v>
      </c>
      <c r="T2389" t="s">
        <v>189</v>
      </c>
      <c r="U2389" t="s">
        <v>36</v>
      </c>
      <c r="V2389" t="s">
        <v>37</v>
      </c>
      <c r="W2389" t="s">
        <v>38</v>
      </c>
      <c r="X2389" t="s">
        <v>39015</v>
      </c>
      <c r="Y2389" s="93"/>
      <c r="Z2389" s="93"/>
      <c r="AA2389" t="s">
        <v>1669</v>
      </c>
      <c r="AB2389" t="s">
        <v>1670</v>
      </c>
    </row>
    <row r="2390" spans="1:28" x14ac:dyDescent="0.3">
      <c r="A2390" s="8" t="b">
        <f t="shared" si="111"/>
        <v>0</v>
      </c>
      <c r="B2390" t="str">
        <f t="shared" si="112"/>
        <v>lokimask</v>
      </c>
      <c r="C2390" s="10" t="str">
        <f t="shared" si="113"/>
        <v>loki_mask_</v>
      </c>
      <c r="D2390">
        <v>20272</v>
      </c>
      <c r="E2390" t="s">
        <v>24</v>
      </c>
      <c r="F2390" t="s">
        <v>6162</v>
      </c>
      <c r="G2390" t="s">
        <v>26</v>
      </c>
      <c r="H2390" t="s">
        <v>6159</v>
      </c>
      <c r="I2390" t="s">
        <v>59</v>
      </c>
      <c r="J2390">
        <v>0</v>
      </c>
      <c r="K2390">
        <v>20</v>
      </c>
      <c r="L2390">
        <v>0</v>
      </c>
      <c r="M2390">
        <v>0</v>
      </c>
      <c r="N2390">
        <v>0</v>
      </c>
      <c r="O2390">
        <v>0</v>
      </c>
      <c r="P2390">
        <v>1</v>
      </c>
      <c r="Q2390" t="s">
        <v>24</v>
      </c>
      <c r="R2390">
        <v>75</v>
      </c>
      <c r="S2390">
        <v>0</v>
      </c>
      <c r="T2390" t="s">
        <v>189</v>
      </c>
      <c r="U2390" t="s">
        <v>36</v>
      </c>
      <c r="V2390" t="s">
        <v>37</v>
      </c>
      <c r="W2390" t="s">
        <v>38</v>
      </c>
      <c r="X2390" s="8" t="s">
        <v>38758</v>
      </c>
      <c r="Y2390" s="93"/>
      <c r="Z2390" s="93"/>
      <c r="AA2390" t="s">
        <v>6163</v>
      </c>
      <c r="AB2390" t="s">
        <v>6164</v>
      </c>
    </row>
    <row r="2391" spans="1:28" x14ac:dyDescent="0.3">
      <c r="A2391" s="8" t="b">
        <f t="shared" si="111"/>
        <v>0</v>
      </c>
      <c r="B2391" t="str">
        <f t="shared" si="112"/>
        <v>heimask</v>
      </c>
      <c r="C2391" s="10" t="str">
        <f t="shared" si="113"/>
        <v>hei_mask_</v>
      </c>
      <c r="D2391">
        <v>20273</v>
      </c>
      <c r="E2391" t="s">
        <v>24</v>
      </c>
      <c r="F2391" t="s">
        <v>5092</v>
      </c>
      <c r="G2391" t="s">
        <v>26</v>
      </c>
      <c r="H2391" t="s">
        <v>5089</v>
      </c>
      <c r="I2391" t="s">
        <v>59</v>
      </c>
      <c r="J2391" s="6">
        <v>20</v>
      </c>
      <c r="K2391">
        <v>10</v>
      </c>
      <c r="L2391">
        <v>0</v>
      </c>
      <c r="M2391">
        <v>0</v>
      </c>
      <c r="N2391">
        <v>0</v>
      </c>
      <c r="O2391">
        <v>0</v>
      </c>
      <c r="P2391">
        <v>1</v>
      </c>
      <c r="Q2391" t="s">
        <v>24</v>
      </c>
      <c r="R2391">
        <v>75</v>
      </c>
      <c r="S2391">
        <v>0</v>
      </c>
      <c r="T2391" t="s">
        <v>189</v>
      </c>
      <c r="U2391" t="s">
        <v>36</v>
      </c>
      <c r="V2391" t="s">
        <v>37</v>
      </c>
      <c r="W2391" t="s">
        <v>38</v>
      </c>
      <c r="X2391" s="8" t="s">
        <v>39015</v>
      </c>
      <c r="Y2391" s="93"/>
      <c r="Z2391" s="93"/>
      <c r="AA2391" t="s">
        <v>5093</v>
      </c>
      <c r="AB2391" t="s">
        <v>5094</v>
      </c>
    </row>
    <row r="2392" spans="1:28" x14ac:dyDescent="0.3">
      <c r="A2392" s="8" t="b">
        <f t="shared" si="111"/>
        <v>0</v>
      </c>
      <c r="B2392" t="str">
        <f t="shared" si="112"/>
        <v>skullmask</v>
      </c>
      <c r="C2392" s="10" t="str">
        <f t="shared" si="113"/>
        <v>skull_mask</v>
      </c>
      <c r="D2392">
        <v>20275</v>
      </c>
      <c r="E2392" t="s">
        <v>24</v>
      </c>
      <c r="F2392" t="s">
        <v>9185</v>
      </c>
      <c r="G2392" t="s">
        <v>26</v>
      </c>
      <c r="H2392" t="s">
        <v>9186</v>
      </c>
      <c r="I2392" t="s">
        <v>59</v>
      </c>
      <c r="J2392" s="6">
        <v>20</v>
      </c>
      <c r="K2392">
        <v>10</v>
      </c>
      <c r="L2392">
        <v>0</v>
      </c>
      <c r="M2392">
        <v>0</v>
      </c>
      <c r="N2392">
        <v>0</v>
      </c>
      <c r="O2392">
        <v>0</v>
      </c>
      <c r="P2392">
        <v>1</v>
      </c>
      <c r="Q2392" t="s">
        <v>24</v>
      </c>
      <c r="R2392">
        <v>75</v>
      </c>
      <c r="S2392">
        <v>0</v>
      </c>
      <c r="T2392" t="s">
        <v>189</v>
      </c>
      <c r="U2392" t="s">
        <v>36</v>
      </c>
      <c r="V2392" t="s">
        <v>37</v>
      </c>
      <c r="W2392" t="s">
        <v>38</v>
      </c>
      <c r="X2392" s="8" t="s">
        <v>39015</v>
      </c>
      <c r="Y2392" s="93"/>
      <c r="Z2392" s="93"/>
      <c r="AA2392" t="s">
        <v>9187</v>
      </c>
      <c r="AB2392" t="s">
        <v>9188</v>
      </c>
    </row>
    <row r="2393" spans="1:28" x14ac:dyDescent="0.3">
      <c r="A2393" s="8" t="b">
        <f t="shared" si="111"/>
        <v>0</v>
      </c>
      <c r="B2393" t="str">
        <f t="shared" si="112"/>
        <v>coolglasses</v>
      </c>
      <c r="C2393" s="10" t="str">
        <f t="shared" si="113"/>
        <v>cool_glasses</v>
      </c>
      <c r="D2393">
        <v>20276</v>
      </c>
      <c r="E2393" t="s">
        <v>24</v>
      </c>
      <c r="F2393" t="s">
        <v>2456</v>
      </c>
      <c r="G2393" t="s">
        <v>26</v>
      </c>
      <c r="H2393" t="s">
        <v>2457</v>
      </c>
      <c r="I2393" t="s">
        <v>59</v>
      </c>
      <c r="J2393">
        <v>20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24</v>
      </c>
      <c r="R2393">
        <v>75</v>
      </c>
      <c r="S2393">
        <v>0</v>
      </c>
      <c r="T2393" t="s">
        <v>189</v>
      </c>
      <c r="U2393" t="s">
        <v>36</v>
      </c>
      <c r="V2393" t="s">
        <v>37</v>
      </c>
      <c r="W2393" t="s">
        <v>38</v>
      </c>
      <c r="X2393" s="8"/>
      <c r="Y2393" s="93"/>
      <c r="Z2393" s="93"/>
      <c r="AA2393" t="s">
        <v>2458</v>
      </c>
      <c r="AB2393" t="s">
        <v>2459</v>
      </c>
    </row>
    <row r="2394" spans="1:28" x14ac:dyDescent="0.3">
      <c r="A2394" s="8" t="b">
        <f t="shared" si="111"/>
        <v>0</v>
      </c>
      <c r="B2394" t="str">
        <f t="shared" si="112"/>
        <v>atkvalkyriehelm</v>
      </c>
      <c r="C2394" s="10" t="str">
        <f t="shared" si="113"/>
        <v>atk_valkyrie_helm</v>
      </c>
      <c r="D2394">
        <v>20300</v>
      </c>
      <c r="E2394" t="s">
        <v>24</v>
      </c>
      <c r="F2394" t="s">
        <v>632</v>
      </c>
      <c r="G2394" t="s">
        <v>26</v>
      </c>
      <c r="H2394" t="s">
        <v>633</v>
      </c>
      <c r="I2394" t="s">
        <v>59</v>
      </c>
      <c r="J2394">
        <v>20</v>
      </c>
      <c r="K2394">
        <v>50</v>
      </c>
      <c r="L2394">
        <v>0</v>
      </c>
      <c r="M2394">
        <v>0</v>
      </c>
      <c r="N2394">
        <v>0</v>
      </c>
      <c r="O2394">
        <v>1</v>
      </c>
      <c r="P2394">
        <v>1</v>
      </c>
      <c r="Q2394" t="s">
        <v>60</v>
      </c>
      <c r="R2394">
        <v>75</v>
      </c>
      <c r="S2394">
        <v>0</v>
      </c>
      <c r="T2394" t="s">
        <v>72</v>
      </c>
      <c r="U2394" t="s">
        <v>36</v>
      </c>
      <c r="V2394" t="s">
        <v>37</v>
      </c>
      <c r="W2394" t="s">
        <v>38</v>
      </c>
      <c r="X2394" t="s">
        <v>39290</v>
      </c>
      <c r="Y2394" s="93"/>
      <c r="Z2394" s="93"/>
      <c r="AA2394" t="s">
        <v>634</v>
      </c>
      <c r="AB2394" t="s">
        <v>635</v>
      </c>
    </row>
    <row r="2395" spans="1:28" x14ac:dyDescent="0.3">
      <c r="A2395" s="8" t="b">
        <f t="shared" si="111"/>
        <v>0</v>
      </c>
      <c r="B2395" t="str">
        <f t="shared" si="112"/>
        <v>freyacrescent'shat</v>
      </c>
      <c r="C2395" s="10" t="str">
        <f t="shared" si="113"/>
        <v>freya_crescent's_hat</v>
      </c>
      <c r="D2395">
        <v>20500</v>
      </c>
      <c r="E2395" t="s">
        <v>24</v>
      </c>
      <c r="F2395" t="s">
        <v>4214</v>
      </c>
      <c r="G2395" t="s">
        <v>26</v>
      </c>
      <c r="H2395" t="s">
        <v>4215</v>
      </c>
      <c r="I2395" t="s">
        <v>59</v>
      </c>
      <c r="J2395">
        <v>20</v>
      </c>
      <c r="K2395">
        <v>50</v>
      </c>
      <c r="L2395">
        <v>0</v>
      </c>
      <c r="M2395">
        <v>0</v>
      </c>
      <c r="N2395">
        <v>0</v>
      </c>
      <c r="O2395">
        <v>2</v>
      </c>
      <c r="P2395">
        <v>1</v>
      </c>
      <c r="Q2395" t="s">
        <v>60</v>
      </c>
      <c r="R2395">
        <v>1</v>
      </c>
      <c r="S2395">
        <v>0</v>
      </c>
      <c r="T2395" t="s">
        <v>72</v>
      </c>
      <c r="U2395" t="s">
        <v>36</v>
      </c>
      <c r="V2395" t="s">
        <v>37</v>
      </c>
      <c r="W2395" t="s">
        <v>38</v>
      </c>
      <c r="X2395" s="8" t="s">
        <v>39350</v>
      </c>
      <c r="Y2395" s="93"/>
      <c r="Z2395" s="93"/>
      <c r="AA2395" t="s">
        <v>4216</v>
      </c>
      <c r="AB2395" t="s">
        <v>4217</v>
      </c>
    </row>
    <row r="2396" spans="1:28" x14ac:dyDescent="0.3">
      <c r="A2396" s="8" t="b">
        <f t="shared" si="111"/>
        <v>0</v>
      </c>
      <c r="B2396" t="str">
        <f t="shared" si="112"/>
        <v>babybells</v>
      </c>
      <c r="C2396" s="10" t="str">
        <f t="shared" si="113"/>
        <v>baby_bells</v>
      </c>
      <c r="D2396">
        <v>20501</v>
      </c>
      <c r="E2396" t="s">
        <v>24</v>
      </c>
      <c r="F2396" t="s">
        <v>709</v>
      </c>
      <c r="G2396" t="s">
        <v>26</v>
      </c>
      <c r="H2396" t="s">
        <v>710</v>
      </c>
      <c r="I2396" t="s">
        <v>59</v>
      </c>
      <c r="J2396" s="6">
        <v>20</v>
      </c>
      <c r="K2396">
        <v>50</v>
      </c>
      <c r="L2396">
        <v>0</v>
      </c>
      <c r="M2396">
        <v>0</v>
      </c>
      <c r="N2396">
        <v>0</v>
      </c>
      <c r="O2396">
        <v>2</v>
      </c>
      <c r="P2396">
        <v>1</v>
      </c>
      <c r="Q2396" t="s">
        <v>60</v>
      </c>
      <c r="R2396">
        <v>1</v>
      </c>
      <c r="S2396">
        <v>0</v>
      </c>
      <c r="T2396" t="s">
        <v>72</v>
      </c>
      <c r="U2396" t="s">
        <v>711</v>
      </c>
      <c r="V2396" t="s">
        <v>37</v>
      </c>
      <c r="W2396" t="s">
        <v>38</v>
      </c>
      <c r="X2396" s="8" t="s">
        <v>39018</v>
      </c>
      <c r="Y2396" s="93"/>
      <c r="Z2396" s="93"/>
      <c r="AA2396" t="s">
        <v>712</v>
      </c>
      <c r="AB2396" t="s">
        <v>713</v>
      </c>
    </row>
    <row r="2397" spans="1:28" x14ac:dyDescent="0.3">
      <c r="A2397" s="8" t="b">
        <f t="shared" si="111"/>
        <v>0</v>
      </c>
      <c r="B2397" t="str">
        <f t="shared" si="112"/>
        <v>droopingyosh</v>
      </c>
      <c r="C2397" s="10" t="str">
        <f t="shared" si="113"/>
        <v>drooping_yosh</v>
      </c>
      <c r="D2397">
        <v>20502</v>
      </c>
      <c r="E2397" t="s">
        <v>24</v>
      </c>
      <c r="F2397" t="s">
        <v>3420</v>
      </c>
      <c r="G2397" t="s">
        <v>26</v>
      </c>
      <c r="H2397" t="s">
        <v>3421</v>
      </c>
      <c r="I2397" t="s">
        <v>59</v>
      </c>
      <c r="J2397">
        <v>20</v>
      </c>
      <c r="K2397">
        <v>50</v>
      </c>
      <c r="L2397">
        <v>0</v>
      </c>
      <c r="M2397">
        <v>0</v>
      </c>
      <c r="N2397">
        <v>0</v>
      </c>
      <c r="O2397">
        <v>2</v>
      </c>
      <c r="P2397">
        <v>0</v>
      </c>
      <c r="Q2397" t="s">
        <v>60</v>
      </c>
      <c r="R2397">
        <v>1</v>
      </c>
      <c r="S2397">
        <v>0</v>
      </c>
      <c r="T2397" t="s">
        <v>72</v>
      </c>
      <c r="U2397" t="s">
        <v>36</v>
      </c>
      <c r="V2397" t="s">
        <v>37</v>
      </c>
      <c r="W2397" t="s">
        <v>38</v>
      </c>
      <c r="X2397" s="8"/>
      <c r="Y2397" s="93"/>
      <c r="Z2397" s="93"/>
      <c r="AA2397" t="s">
        <v>3422</v>
      </c>
      <c r="AB2397" t="s">
        <v>3423</v>
      </c>
    </row>
    <row r="2398" spans="1:28" x14ac:dyDescent="0.3">
      <c r="A2398" s="8" t="b">
        <f t="shared" si="111"/>
        <v>0</v>
      </c>
      <c r="B2398" t="str">
        <f t="shared" si="112"/>
        <v>devilingpartyhat</v>
      </c>
      <c r="C2398" s="10" t="str">
        <f t="shared" si="113"/>
        <v>deviling_party_hat</v>
      </c>
      <c r="D2398">
        <v>20503</v>
      </c>
      <c r="E2398" t="s">
        <v>24</v>
      </c>
      <c r="F2398" t="s">
        <v>2948</v>
      </c>
      <c r="G2398" t="s">
        <v>26</v>
      </c>
      <c r="H2398" t="s">
        <v>2949</v>
      </c>
      <c r="I2398" t="s">
        <v>59</v>
      </c>
      <c r="J2398">
        <v>20</v>
      </c>
      <c r="K2398">
        <v>50</v>
      </c>
      <c r="L2398">
        <v>0</v>
      </c>
      <c r="M2398">
        <v>0</v>
      </c>
      <c r="N2398">
        <v>0</v>
      </c>
      <c r="O2398">
        <v>2</v>
      </c>
      <c r="P2398">
        <v>1</v>
      </c>
      <c r="Q2398" t="s">
        <v>60</v>
      </c>
      <c r="R2398">
        <v>1</v>
      </c>
      <c r="S2398">
        <v>0</v>
      </c>
      <c r="T2398" t="s">
        <v>72</v>
      </c>
      <c r="U2398" t="s">
        <v>711</v>
      </c>
      <c r="V2398" t="s">
        <v>37</v>
      </c>
      <c r="W2398" t="s">
        <v>38</v>
      </c>
      <c r="X2398" s="8"/>
      <c r="Y2398" s="93"/>
      <c r="Z2398" s="93"/>
      <c r="AA2398" t="s">
        <v>2950</v>
      </c>
      <c r="AB2398" t="s">
        <v>2951</v>
      </c>
    </row>
    <row r="2399" spans="1:28" x14ac:dyDescent="0.3">
      <c r="A2399" s="8" t="b">
        <f t="shared" si="111"/>
        <v>0</v>
      </c>
      <c r="B2399" t="str">
        <f t="shared" si="112"/>
        <v>witchhat</v>
      </c>
      <c r="C2399" s="10" t="str">
        <f t="shared" si="113"/>
        <v>witch_hat</v>
      </c>
      <c r="D2399">
        <v>20505</v>
      </c>
      <c r="E2399" t="s">
        <v>24</v>
      </c>
      <c r="F2399" t="s">
        <v>10795</v>
      </c>
      <c r="G2399" t="s">
        <v>26</v>
      </c>
      <c r="H2399" t="s">
        <v>10796</v>
      </c>
      <c r="I2399" t="s">
        <v>59</v>
      </c>
      <c r="J2399" s="6">
        <v>20</v>
      </c>
      <c r="K2399">
        <v>50</v>
      </c>
      <c r="L2399">
        <v>0</v>
      </c>
      <c r="M2399">
        <v>0</v>
      </c>
      <c r="N2399">
        <v>0</v>
      </c>
      <c r="O2399">
        <v>2</v>
      </c>
      <c r="P2399">
        <v>1</v>
      </c>
      <c r="Q2399" t="s">
        <v>60</v>
      </c>
      <c r="R2399">
        <v>1</v>
      </c>
      <c r="S2399">
        <v>0</v>
      </c>
      <c r="T2399" t="s">
        <v>72</v>
      </c>
      <c r="U2399" t="s">
        <v>711</v>
      </c>
      <c r="V2399" t="s">
        <v>37</v>
      </c>
      <c r="W2399" t="s">
        <v>38</v>
      </c>
      <c r="X2399" s="8" t="s">
        <v>38076</v>
      </c>
      <c r="Y2399" s="93"/>
      <c r="Z2399" s="93"/>
      <c r="AA2399" t="s">
        <v>10797</v>
      </c>
      <c r="AB2399" t="s">
        <v>10798</v>
      </c>
    </row>
    <row r="2400" spans="1:28" x14ac:dyDescent="0.3">
      <c r="A2400" s="8" t="b">
        <f t="shared" si="111"/>
        <v>0</v>
      </c>
      <c r="B2400" t="str">
        <f t="shared" si="112"/>
        <v>droopingskwipe</v>
      </c>
      <c r="C2400" s="10" t="str">
        <f t="shared" si="113"/>
        <v>drooping_skwipe</v>
      </c>
      <c r="D2400">
        <v>20506</v>
      </c>
      <c r="E2400" t="s">
        <v>24</v>
      </c>
      <c r="F2400" t="s">
        <v>3376</v>
      </c>
      <c r="G2400" t="s">
        <v>26</v>
      </c>
      <c r="H2400" t="s">
        <v>3377</v>
      </c>
      <c r="I2400" t="s">
        <v>59</v>
      </c>
      <c r="J2400">
        <v>20</v>
      </c>
      <c r="K2400">
        <v>50</v>
      </c>
      <c r="L2400">
        <v>0</v>
      </c>
      <c r="M2400">
        <v>0</v>
      </c>
      <c r="N2400">
        <v>0</v>
      </c>
      <c r="O2400">
        <v>2</v>
      </c>
      <c r="P2400">
        <v>0</v>
      </c>
      <c r="Q2400" t="s">
        <v>60</v>
      </c>
      <c r="R2400">
        <v>1</v>
      </c>
      <c r="S2400">
        <v>0</v>
      </c>
      <c r="T2400" t="s">
        <v>72</v>
      </c>
      <c r="U2400" t="s">
        <v>36</v>
      </c>
      <c r="V2400" t="s">
        <v>37</v>
      </c>
      <c r="W2400" t="s">
        <v>38</v>
      </c>
      <c r="Y2400" s="93"/>
      <c r="Z2400" s="93"/>
      <c r="AA2400" t="s">
        <v>3378</v>
      </c>
      <c r="AB2400" t="s">
        <v>3379</v>
      </c>
    </row>
    <row r="2401" spans="1:28" x14ac:dyDescent="0.3">
      <c r="A2401" s="8" t="b">
        <f t="shared" si="111"/>
        <v>0</v>
      </c>
      <c r="B2401" t="str">
        <f t="shared" si="112"/>
        <v>droopingtonystark</v>
      </c>
      <c r="C2401" s="10" t="str">
        <f t="shared" si="113"/>
        <v>drooping_tony_stark</v>
      </c>
      <c r="D2401">
        <v>20507</v>
      </c>
      <c r="E2401" t="s">
        <v>24</v>
      </c>
      <c r="F2401" t="s">
        <v>3392</v>
      </c>
      <c r="G2401" t="s">
        <v>26</v>
      </c>
      <c r="H2401" t="s">
        <v>3393</v>
      </c>
      <c r="I2401" t="s">
        <v>59</v>
      </c>
      <c r="J2401" s="6">
        <v>20</v>
      </c>
      <c r="K2401">
        <v>50</v>
      </c>
      <c r="L2401">
        <v>0</v>
      </c>
      <c r="M2401">
        <v>0</v>
      </c>
      <c r="N2401">
        <v>0</v>
      </c>
      <c r="O2401">
        <v>2</v>
      </c>
      <c r="P2401">
        <v>0</v>
      </c>
      <c r="Q2401" t="s">
        <v>60</v>
      </c>
      <c r="R2401">
        <v>1</v>
      </c>
      <c r="S2401">
        <v>0</v>
      </c>
      <c r="T2401" t="s">
        <v>72</v>
      </c>
      <c r="U2401" t="s">
        <v>36</v>
      </c>
      <c r="V2401" t="s">
        <v>37</v>
      </c>
      <c r="W2401" t="s">
        <v>38</v>
      </c>
      <c r="Y2401" s="93"/>
      <c r="Z2401" s="93"/>
      <c r="AA2401" t="s">
        <v>3394</v>
      </c>
      <c r="AB2401" t="s">
        <v>3395</v>
      </c>
    </row>
    <row r="2402" spans="1:28" x14ac:dyDescent="0.3">
      <c r="A2402" s="8" t="b">
        <f t="shared" si="111"/>
        <v>0</v>
      </c>
      <c r="B2402" t="str">
        <f t="shared" si="112"/>
        <v>droopingnorastark</v>
      </c>
      <c r="C2402" s="10" t="str">
        <f t="shared" si="113"/>
        <v>drooping_nora_stark</v>
      </c>
      <c r="D2402">
        <v>20508</v>
      </c>
      <c r="E2402" t="s">
        <v>24</v>
      </c>
      <c r="F2402" t="s">
        <v>3352</v>
      </c>
      <c r="G2402" t="s">
        <v>26</v>
      </c>
      <c r="H2402" t="s">
        <v>3353</v>
      </c>
      <c r="I2402" t="s">
        <v>59</v>
      </c>
      <c r="J2402">
        <v>20</v>
      </c>
      <c r="K2402">
        <v>50</v>
      </c>
      <c r="L2402">
        <v>0</v>
      </c>
      <c r="M2402">
        <v>0</v>
      </c>
      <c r="N2402">
        <v>0</v>
      </c>
      <c r="O2402">
        <v>2</v>
      </c>
      <c r="P2402">
        <v>0</v>
      </c>
      <c r="Q2402" t="s">
        <v>60</v>
      </c>
      <c r="R2402">
        <v>1</v>
      </c>
      <c r="S2402">
        <v>0</v>
      </c>
      <c r="T2402" t="s">
        <v>72</v>
      </c>
      <c r="U2402" t="s">
        <v>36</v>
      </c>
      <c r="V2402" t="s">
        <v>37</v>
      </c>
      <c r="W2402" t="s">
        <v>38</v>
      </c>
      <c r="Y2402" s="93"/>
      <c r="Z2402" s="93"/>
      <c r="AA2402" t="s">
        <v>3354</v>
      </c>
      <c r="AB2402" t="s">
        <v>3355</v>
      </c>
    </row>
    <row r="2403" spans="1:28" x14ac:dyDescent="0.3">
      <c r="A2403" s="8" t="b">
        <f t="shared" si="111"/>
        <v>0</v>
      </c>
      <c r="B2403" t="str">
        <f t="shared" si="112"/>
        <v>droopingkikki</v>
      </c>
      <c r="C2403" s="10" t="str">
        <f t="shared" si="113"/>
        <v>drooping_kikki</v>
      </c>
      <c r="D2403">
        <v>20509</v>
      </c>
      <c r="E2403" t="s">
        <v>24</v>
      </c>
      <c r="F2403" t="s">
        <v>3316</v>
      </c>
      <c r="G2403" t="s">
        <v>26</v>
      </c>
      <c r="H2403" t="s">
        <v>3317</v>
      </c>
      <c r="I2403" t="s">
        <v>59</v>
      </c>
      <c r="J2403">
        <v>20</v>
      </c>
      <c r="K2403">
        <v>50</v>
      </c>
      <c r="L2403">
        <v>0</v>
      </c>
      <c r="M2403">
        <v>0</v>
      </c>
      <c r="N2403">
        <v>0</v>
      </c>
      <c r="O2403">
        <v>2</v>
      </c>
      <c r="P2403">
        <v>0</v>
      </c>
      <c r="Q2403" t="s">
        <v>60</v>
      </c>
      <c r="R2403">
        <v>1</v>
      </c>
      <c r="S2403">
        <v>0</v>
      </c>
      <c r="T2403" t="s">
        <v>72</v>
      </c>
      <c r="U2403" t="s">
        <v>36</v>
      </c>
      <c r="V2403" t="s">
        <v>37</v>
      </c>
      <c r="W2403" t="s">
        <v>38</v>
      </c>
      <c r="X2403" s="8"/>
      <c r="Y2403" s="93"/>
      <c r="Z2403" s="93"/>
      <c r="AA2403" t="s">
        <v>3318</v>
      </c>
      <c r="AB2403" t="s">
        <v>3319</v>
      </c>
    </row>
    <row r="2404" spans="1:28" x14ac:dyDescent="0.3">
      <c r="A2404" s="8" t="b">
        <f t="shared" si="111"/>
        <v>0</v>
      </c>
      <c r="B2404" t="str">
        <f t="shared" si="112"/>
        <v>phreeonihat</v>
      </c>
      <c r="C2404" s="10" t="str">
        <f t="shared" si="113"/>
        <v>phreeoni_hat</v>
      </c>
      <c r="D2404">
        <v>20510</v>
      </c>
      <c r="E2404" t="s">
        <v>24</v>
      </c>
      <c r="F2404" t="s">
        <v>7556</v>
      </c>
      <c r="G2404" t="s">
        <v>26</v>
      </c>
      <c r="H2404" t="s">
        <v>7557</v>
      </c>
      <c r="I2404" t="s">
        <v>59</v>
      </c>
      <c r="J2404">
        <v>20</v>
      </c>
      <c r="K2404">
        <v>50</v>
      </c>
      <c r="L2404">
        <v>0</v>
      </c>
      <c r="M2404">
        <v>0</v>
      </c>
      <c r="N2404">
        <v>0</v>
      </c>
      <c r="O2404">
        <v>2</v>
      </c>
      <c r="P2404">
        <v>1</v>
      </c>
      <c r="Q2404" t="s">
        <v>60</v>
      </c>
      <c r="R2404">
        <v>1</v>
      </c>
      <c r="S2404">
        <v>0</v>
      </c>
      <c r="T2404" t="s">
        <v>72</v>
      </c>
      <c r="U2404" t="s">
        <v>36</v>
      </c>
      <c r="V2404" t="s">
        <v>37</v>
      </c>
      <c r="W2404" t="s">
        <v>38</v>
      </c>
      <c r="X2404" s="8" t="s">
        <v>38413</v>
      </c>
      <c r="Y2404" s="93"/>
      <c r="Z2404" s="93"/>
      <c r="AA2404" t="s">
        <v>7558</v>
      </c>
      <c r="AB2404" t="s">
        <v>7559</v>
      </c>
    </row>
    <row r="2405" spans="1:28" x14ac:dyDescent="0.3">
      <c r="A2405" s="8" t="b">
        <f t="shared" si="111"/>
        <v>0</v>
      </c>
      <c r="B2405" t="str">
        <f t="shared" si="112"/>
        <v>pantiehat</v>
      </c>
      <c r="C2405" s="10" t="str">
        <f t="shared" si="113"/>
        <v>pantie_hat</v>
      </c>
      <c r="D2405">
        <v>20511</v>
      </c>
      <c r="E2405" t="s">
        <v>24</v>
      </c>
      <c r="F2405" t="s">
        <v>7423</v>
      </c>
      <c r="G2405" t="s">
        <v>26</v>
      </c>
      <c r="H2405" t="s">
        <v>7424</v>
      </c>
      <c r="I2405" t="s">
        <v>59</v>
      </c>
      <c r="J2405">
        <v>20</v>
      </c>
      <c r="K2405">
        <v>50</v>
      </c>
      <c r="L2405">
        <v>0</v>
      </c>
      <c r="M2405">
        <v>0</v>
      </c>
      <c r="N2405">
        <v>0</v>
      </c>
      <c r="O2405">
        <v>2</v>
      </c>
      <c r="P2405">
        <v>1</v>
      </c>
      <c r="Q2405" t="s">
        <v>60</v>
      </c>
      <c r="R2405">
        <v>1</v>
      </c>
      <c r="S2405">
        <v>0</v>
      </c>
      <c r="T2405" t="s">
        <v>72</v>
      </c>
      <c r="U2405" t="s">
        <v>36</v>
      </c>
      <c r="V2405" t="s">
        <v>37</v>
      </c>
      <c r="W2405" t="s">
        <v>38</v>
      </c>
      <c r="X2405" s="8"/>
      <c r="Y2405" s="93"/>
      <c r="Z2405" s="93"/>
      <c r="AA2405" t="s">
        <v>7425</v>
      </c>
      <c r="AB2405" t="s">
        <v>7426</v>
      </c>
    </row>
    <row r="2406" spans="1:28" x14ac:dyDescent="0.3">
      <c r="A2406" s="8" t="b">
        <f t="shared" si="111"/>
        <v>0</v>
      </c>
      <c r="B2406" t="str">
        <f t="shared" si="112"/>
        <v>brahat</v>
      </c>
      <c r="C2406" s="10" t="str">
        <f t="shared" si="113"/>
        <v>bra_hat</v>
      </c>
      <c r="D2406">
        <v>20512</v>
      </c>
      <c r="E2406" t="s">
        <v>24</v>
      </c>
      <c r="F2406" t="s">
        <v>1538</v>
      </c>
      <c r="G2406" t="s">
        <v>26</v>
      </c>
      <c r="H2406" t="s">
        <v>1539</v>
      </c>
      <c r="I2406" t="s">
        <v>59</v>
      </c>
      <c r="J2406">
        <v>20</v>
      </c>
      <c r="K2406">
        <v>50</v>
      </c>
      <c r="L2406">
        <v>0</v>
      </c>
      <c r="M2406">
        <v>0</v>
      </c>
      <c r="N2406">
        <v>0</v>
      </c>
      <c r="O2406">
        <v>2</v>
      </c>
      <c r="P2406">
        <v>1</v>
      </c>
      <c r="Q2406" t="s">
        <v>60</v>
      </c>
      <c r="R2406">
        <v>1</v>
      </c>
      <c r="S2406">
        <v>0</v>
      </c>
      <c r="T2406" t="s">
        <v>72</v>
      </c>
      <c r="U2406" t="s">
        <v>36</v>
      </c>
      <c r="V2406" t="s">
        <v>37</v>
      </c>
      <c r="W2406" t="s">
        <v>38</v>
      </c>
      <c r="X2406" s="8"/>
      <c r="Y2406" s="93"/>
      <c r="Z2406" s="93"/>
      <c r="AA2406" t="s">
        <v>1540</v>
      </c>
      <c r="AB2406" t="s">
        <v>1541</v>
      </c>
    </row>
    <row r="2407" spans="1:28" x14ac:dyDescent="0.3">
      <c r="A2407" s="8" t="b">
        <f t="shared" si="111"/>
        <v>0</v>
      </c>
      <c r="B2407" t="str">
        <f t="shared" si="112"/>
        <v>droopingtakara</v>
      </c>
      <c r="C2407" s="10" t="str">
        <f t="shared" si="113"/>
        <v>drooping_takara</v>
      </c>
      <c r="D2407">
        <v>20513</v>
      </c>
      <c r="E2407" t="s">
        <v>24</v>
      </c>
      <c r="F2407" t="s">
        <v>3384</v>
      </c>
      <c r="G2407" t="s">
        <v>26</v>
      </c>
      <c r="H2407" t="s">
        <v>3385</v>
      </c>
      <c r="I2407" t="s">
        <v>59</v>
      </c>
      <c r="J2407">
        <v>20</v>
      </c>
      <c r="K2407">
        <v>50</v>
      </c>
      <c r="L2407">
        <v>0</v>
      </c>
      <c r="M2407">
        <v>0</v>
      </c>
      <c r="N2407">
        <v>0</v>
      </c>
      <c r="O2407">
        <v>2</v>
      </c>
      <c r="P2407">
        <v>0</v>
      </c>
      <c r="Q2407" t="s">
        <v>60</v>
      </c>
      <c r="R2407">
        <v>1</v>
      </c>
      <c r="S2407">
        <v>0</v>
      </c>
      <c r="T2407" t="s">
        <v>72</v>
      </c>
      <c r="U2407" t="s">
        <v>36</v>
      </c>
      <c r="V2407" t="s">
        <v>37</v>
      </c>
      <c r="W2407" t="s">
        <v>38</v>
      </c>
      <c r="X2407" s="8"/>
      <c r="Y2407" s="93"/>
      <c r="Z2407" s="93"/>
      <c r="AA2407" t="s">
        <v>3386</v>
      </c>
      <c r="AB2407" t="s">
        <v>3387</v>
      </c>
    </row>
    <row r="2408" spans="1:28" x14ac:dyDescent="0.3">
      <c r="A2408" s="8" t="b">
        <f t="shared" si="111"/>
        <v>0</v>
      </c>
      <c r="B2408" t="str">
        <f t="shared" si="112"/>
        <v>droopingvhaidra</v>
      </c>
      <c r="C2408" s="10" t="str">
        <f t="shared" si="113"/>
        <v>drooping_vhaidra</v>
      </c>
      <c r="D2408">
        <v>20514</v>
      </c>
      <c r="E2408" t="s">
        <v>24</v>
      </c>
      <c r="F2408" t="s">
        <v>3396</v>
      </c>
      <c r="G2408" t="s">
        <v>26</v>
      </c>
      <c r="H2408" t="s">
        <v>3397</v>
      </c>
      <c r="I2408" t="s">
        <v>59</v>
      </c>
      <c r="J2408">
        <v>20</v>
      </c>
      <c r="K2408">
        <v>50</v>
      </c>
      <c r="L2408">
        <v>0</v>
      </c>
      <c r="M2408">
        <v>0</v>
      </c>
      <c r="N2408">
        <v>0</v>
      </c>
      <c r="O2408">
        <v>2</v>
      </c>
      <c r="P2408">
        <v>0</v>
      </c>
      <c r="Q2408" t="s">
        <v>60</v>
      </c>
      <c r="R2408">
        <v>1</v>
      </c>
      <c r="S2408">
        <v>0</v>
      </c>
      <c r="T2408" t="s">
        <v>72</v>
      </c>
      <c r="U2408" t="s">
        <v>36</v>
      </c>
      <c r="V2408" t="s">
        <v>37</v>
      </c>
      <c r="W2408" t="s">
        <v>38</v>
      </c>
      <c r="X2408" s="8"/>
      <c r="Y2408" s="93"/>
      <c r="Z2408" s="93"/>
      <c r="AA2408" t="s">
        <v>3398</v>
      </c>
      <c r="AB2408" t="s">
        <v>3399</v>
      </c>
    </row>
    <row r="2409" spans="1:28" x14ac:dyDescent="0.3">
      <c r="A2409" s="8" t="b">
        <f t="shared" si="111"/>
        <v>0</v>
      </c>
      <c r="B2409" t="str">
        <f t="shared" si="112"/>
        <v>cheshirecathat</v>
      </c>
      <c r="C2409" s="10" t="str">
        <f t="shared" si="113"/>
        <v>cheshire_cat_hat</v>
      </c>
      <c r="D2409">
        <v>20515</v>
      </c>
      <c r="E2409" t="s">
        <v>24</v>
      </c>
      <c r="F2409" t="s">
        <v>2105</v>
      </c>
      <c r="G2409" t="s">
        <v>26</v>
      </c>
      <c r="H2409" t="s">
        <v>2106</v>
      </c>
      <c r="I2409" t="s">
        <v>59</v>
      </c>
      <c r="J2409">
        <v>20</v>
      </c>
      <c r="K2409">
        <v>50</v>
      </c>
      <c r="L2409">
        <v>0</v>
      </c>
      <c r="M2409">
        <v>0</v>
      </c>
      <c r="N2409">
        <v>0</v>
      </c>
      <c r="O2409">
        <v>2</v>
      </c>
      <c r="P2409">
        <v>1</v>
      </c>
      <c r="Q2409" t="s">
        <v>60</v>
      </c>
      <c r="R2409">
        <v>1</v>
      </c>
      <c r="S2409">
        <v>0</v>
      </c>
      <c r="T2409" t="s">
        <v>72</v>
      </c>
      <c r="U2409" t="s">
        <v>36</v>
      </c>
      <c r="V2409" t="s">
        <v>37</v>
      </c>
      <c r="W2409" t="s">
        <v>38</v>
      </c>
      <c r="X2409" s="8" t="s">
        <v>39019</v>
      </c>
      <c r="Y2409" s="93"/>
      <c r="Z2409" s="93"/>
      <c r="AA2409" t="s">
        <v>2107</v>
      </c>
      <c r="AB2409" t="s">
        <v>2108</v>
      </c>
    </row>
    <row r="2410" spans="1:28" x14ac:dyDescent="0.3">
      <c r="A2410" s="8" t="b">
        <f t="shared" si="111"/>
        <v>0</v>
      </c>
      <c r="B2410" t="str">
        <f t="shared" si="112"/>
        <v>ghostoffallenbishop</v>
      </c>
      <c r="C2410" s="10" t="str">
        <f t="shared" si="113"/>
        <v>ghost_of_fallen_bishop</v>
      </c>
      <c r="D2410">
        <v>20516</v>
      </c>
      <c r="E2410" t="s">
        <v>24</v>
      </c>
      <c r="F2410" t="s">
        <v>4412</v>
      </c>
      <c r="G2410" t="s">
        <v>26</v>
      </c>
      <c r="H2410" t="s">
        <v>4413</v>
      </c>
      <c r="I2410" t="s">
        <v>59</v>
      </c>
      <c r="J2410" s="6">
        <v>20</v>
      </c>
      <c r="K2410">
        <v>50</v>
      </c>
      <c r="L2410">
        <v>0</v>
      </c>
      <c r="M2410">
        <v>0</v>
      </c>
      <c r="N2410">
        <v>0</v>
      </c>
      <c r="O2410">
        <v>2</v>
      </c>
      <c r="P2410">
        <v>1</v>
      </c>
      <c r="Q2410" t="s">
        <v>60</v>
      </c>
      <c r="R2410">
        <v>1</v>
      </c>
      <c r="S2410">
        <v>0</v>
      </c>
      <c r="T2410" t="s">
        <v>101</v>
      </c>
      <c r="U2410" t="s">
        <v>36</v>
      </c>
      <c r="V2410" t="s">
        <v>37</v>
      </c>
      <c r="W2410" t="s">
        <v>38</v>
      </c>
      <c r="Y2410" s="93"/>
      <c r="Z2410" s="93"/>
      <c r="AA2410" t="s">
        <v>4414</v>
      </c>
      <c r="AB2410" t="s">
        <v>4415</v>
      </c>
    </row>
    <row r="2411" spans="1:28" x14ac:dyDescent="0.3">
      <c r="A2411" s="8" t="b">
        <f t="shared" si="111"/>
        <v>0</v>
      </c>
      <c r="B2411" t="str">
        <f t="shared" si="112"/>
        <v>droopingxackery</v>
      </c>
      <c r="C2411" s="10" t="str">
        <f t="shared" si="113"/>
        <v>drooping_xackery</v>
      </c>
      <c r="D2411">
        <v>20517</v>
      </c>
      <c r="E2411" t="s">
        <v>24</v>
      </c>
      <c r="F2411" t="s">
        <v>3412</v>
      </c>
      <c r="G2411" t="s">
        <v>26</v>
      </c>
      <c r="H2411" t="s">
        <v>3413</v>
      </c>
      <c r="I2411" t="s">
        <v>59</v>
      </c>
      <c r="J2411">
        <v>20</v>
      </c>
      <c r="K2411">
        <v>50</v>
      </c>
      <c r="L2411">
        <v>0</v>
      </c>
      <c r="M2411">
        <v>0</v>
      </c>
      <c r="N2411">
        <v>0</v>
      </c>
      <c r="O2411">
        <v>2</v>
      </c>
      <c r="P2411">
        <v>0</v>
      </c>
      <c r="Q2411" t="s">
        <v>60</v>
      </c>
      <c r="R2411">
        <v>1</v>
      </c>
      <c r="S2411">
        <v>0</v>
      </c>
      <c r="T2411" t="s">
        <v>72</v>
      </c>
      <c r="U2411" t="s">
        <v>36</v>
      </c>
      <c r="V2411" t="s">
        <v>37</v>
      </c>
      <c r="W2411" t="s">
        <v>38</v>
      </c>
      <c r="X2411" s="8"/>
      <c r="Y2411" s="93"/>
      <c r="Z2411" s="93"/>
      <c r="AA2411" t="s">
        <v>3414</v>
      </c>
      <c r="AB2411" t="s">
        <v>3415</v>
      </c>
    </row>
    <row r="2412" spans="1:28" x14ac:dyDescent="0.3">
      <c r="A2412" s="8" t="b">
        <f t="shared" si="111"/>
        <v>0</v>
      </c>
      <c r="B2412" t="str">
        <f t="shared" si="112"/>
        <v>droopingfalcon</v>
      </c>
      <c r="C2412" s="10" t="str">
        <f t="shared" si="113"/>
        <v>drooping_falcon</v>
      </c>
      <c r="D2412">
        <v>20519</v>
      </c>
      <c r="E2412" t="s">
        <v>24</v>
      </c>
      <c r="F2412" t="s">
        <v>3292</v>
      </c>
      <c r="G2412" t="s">
        <v>26</v>
      </c>
      <c r="H2412" t="s">
        <v>3293</v>
      </c>
      <c r="I2412" t="s">
        <v>59</v>
      </c>
      <c r="J2412">
        <v>20</v>
      </c>
      <c r="K2412">
        <v>50</v>
      </c>
      <c r="L2412">
        <v>0</v>
      </c>
      <c r="M2412">
        <v>0</v>
      </c>
      <c r="N2412">
        <v>0</v>
      </c>
      <c r="O2412">
        <v>2</v>
      </c>
      <c r="P2412">
        <v>1</v>
      </c>
      <c r="Q2412" t="s">
        <v>60</v>
      </c>
      <c r="R2412">
        <v>1</v>
      </c>
      <c r="S2412">
        <v>0</v>
      </c>
      <c r="T2412" t="s">
        <v>72</v>
      </c>
      <c r="U2412" t="s">
        <v>36</v>
      </c>
      <c r="V2412" t="s">
        <v>37</v>
      </c>
      <c r="W2412" t="s">
        <v>38</v>
      </c>
      <c r="X2412" s="8" t="s">
        <v>39020</v>
      </c>
      <c r="Y2412" s="93"/>
      <c r="Z2412" s="93"/>
      <c r="AA2412" t="s">
        <v>3294</v>
      </c>
      <c r="AB2412" t="s">
        <v>3295</v>
      </c>
    </row>
    <row r="2413" spans="1:28" x14ac:dyDescent="0.3">
      <c r="A2413" s="8" t="b">
        <f t="shared" si="111"/>
        <v>0</v>
      </c>
      <c r="B2413" t="str">
        <f t="shared" si="112"/>
        <v>piamette'shairband</v>
      </c>
      <c r="C2413" s="10" t="str">
        <f t="shared" si="113"/>
        <v>piamette's_hairband</v>
      </c>
      <c r="D2413">
        <v>20520</v>
      </c>
      <c r="E2413" t="s">
        <v>24</v>
      </c>
      <c r="F2413" t="s">
        <v>7560</v>
      </c>
      <c r="G2413" t="s">
        <v>26</v>
      </c>
      <c r="H2413" t="s">
        <v>7561</v>
      </c>
      <c r="I2413" t="s">
        <v>59</v>
      </c>
      <c r="J2413">
        <v>20</v>
      </c>
      <c r="K2413">
        <v>50</v>
      </c>
      <c r="L2413">
        <v>0</v>
      </c>
      <c r="M2413">
        <v>0</v>
      </c>
      <c r="N2413">
        <v>0</v>
      </c>
      <c r="O2413">
        <v>2</v>
      </c>
      <c r="P2413">
        <v>1</v>
      </c>
      <c r="Q2413" t="s">
        <v>60</v>
      </c>
      <c r="R2413">
        <v>1</v>
      </c>
      <c r="S2413">
        <v>0</v>
      </c>
      <c r="T2413" t="s">
        <v>72</v>
      </c>
      <c r="U2413" t="s">
        <v>36</v>
      </c>
      <c r="V2413" t="s">
        <v>37</v>
      </c>
      <c r="W2413" t="s">
        <v>38</v>
      </c>
      <c r="X2413" s="8" t="s">
        <v>39021</v>
      </c>
      <c r="Y2413" s="93"/>
      <c r="Z2413" s="93"/>
      <c r="AA2413" t="s">
        <v>7562</v>
      </c>
      <c r="AB2413" t="s">
        <v>7563</v>
      </c>
    </row>
    <row r="2414" spans="1:28" x14ac:dyDescent="0.3">
      <c r="A2414" s="8" t="b">
        <f t="shared" si="111"/>
        <v>0</v>
      </c>
      <c r="B2414" t="str">
        <f t="shared" si="112"/>
        <v>droopingdoctorwyrd</v>
      </c>
      <c r="C2414" s="10" t="str">
        <f t="shared" si="113"/>
        <v>drooping_doctor_wyrd</v>
      </c>
      <c r="D2414">
        <v>20521</v>
      </c>
      <c r="E2414" t="s">
        <v>24</v>
      </c>
      <c r="F2414" t="s">
        <v>3276</v>
      </c>
      <c r="G2414" t="s">
        <v>26</v>
      </c>
      <c r="H2414" t="s">
        <v>3277</v>
      </c>
      <c r="I2414" t="s">
        <v>59</v>
      </c>
      <c r="J2414">
        <v>20</v>
      </c>
      <c r="K2414">
        <v>50</v>
      </c>
      <c r="L2414">
        <v>0</v>
      </c>
      <c r="M2414">
        <v>0</v>
      </c>
      <c r="N2414">
        <v>0</v>
      </c>
      <c r="O2414">
        <v>2</v>
      </c>
      <c r="P2414">
        <v>0</v>
      </c>
      <c r="Q2414" t="s">
        <v>60</v>
      </c>
      <c r="R2414">
        <v>1</v>
      </c>
      <c r="S2414">
        <v>0</v>
      </c>
      <c r="T2414" t="s">
        <v>72</v>
      </c>
      <c r="U2414" t="s">
        <v>36</v>
      </c>
      <c r="V2414" t="s">
        <v>37</v>
      </c>
      <c r="W2414" t="s">
        <v>38</v>
      </c>
      <c r="X2414" s="8"/>
      <c r="Y2414" s="93"/>
      <c r="Z2414" s="93"/>
      <c r="AA2414" t="s">
        <v>3278</v>
      </c>
      <c r="AB2414" t="s">
        <v>3279</v>
      </c>
    </row>
    <row r="2415" spans="1:28" x14ac:dyDescent="0.3">
      <c r="A2415" s="8" t="b">
        <f t="shared" si="111"/>
        <v>0</v>
      </c>
      <c r="B2415" t="str">
        <f t="shared" si="112"/>
        <v>droopingariastark</v>
      </c>
      <c r="C2415" s="10" t="str">
        <f t="shared" si="113"/>
        <v>drooping_aria_stark</v>
      </c>
      <c r="D2415">
        <v>20522</v>
      </c>
      <c r="E2415" t="s">
        <v>24</v>
      </c>
      <c r="F2415" t="s">
        <v>3245</v>
      </c>
      <c r="G2415" t="s">
        <v>26</v>
      </c>
      <c r="H2415" t="s">
        <v>3246</v>
      </c>
      <c r="I2415" t="s">
        <v>59</v>
      </c>
      <c r="J2415" s="6">
        <v>20</v>
      </c>
      <c r="K2415">
        <v>50</v>
      </c>
      <c r="L2415">
        <v>0</v>
      </c>
      <c r="M2415">
        <v>0</v>
      </c>
      <c r="N2415">
        <v>0</v>
      </c>
      <c r="O2415">
        <v>2</v>
      </c>
      <c r="P2415">
        <v>0</v>
      </c>
      <c r="Q2415" t="s">
        <v>60</v>
      </c>
      <c r="R2415">
        <v>1</v>
      </c>
      <c r="S2415">
        <v>0</v>
      </c>
      <c r="T2415" t="s">
        <v>72</v>
      </c>
      <c r="U2415" t="s">
        <v>36</v>
      </c>
      <c r="V2415" t="s">
        <v>37</v>
      </c>
      <c r="W2415" t="s">
        <v>38</v>
      </c>
      <c r="X2415" s="8"/>
      <c r="Y2415" s="93"/>
      <c r="Z2415" s="93"/>
      <c r="AA2415" t="s">
        <v>3247</v>
      </c>
      <c r="AB2415" t="s">
        <v>3248</v>
      </c>
    </row>
    <row r="2416" spans="1:28" x14ac:dyDescent="0.3">
      <c r="A2416" s="8" t="b">
        <f t="shared" si="111"/>
        <v>0</v>
      </c>
      <c r="B2416" t="str">
        <f t="shared" si="112"/>
        <v>saplinghat</v>
      </c>
      <c r="C2416" s="10" t="str">
        <f t="shared" si="113"/>
        <v>sapling_hat</v>
      </c>
      <c r="D2416">
        <v>20523</v>
      </c>
      <c r="E2416" t="s">
        <v>24</v>
      </c>
      <c r="F2416" t="s">
        <v>8733</v>
      </c>
      <c r="G2416" t="s">
        <v>26</v>
      </c>
      <c r="H2416" t="s">
        <v>8734</v>
      </c>
      <c r="I2416" t="s">
        <v>59</v>
      </c>
      <c r="J2416">
        <v>20</v>
      </c>
      <c r="K2416">
        <v>50</v>
      </c>
      <c r="L2416">
        <v>0</v>
      </c>
      <c r="M2416">
        <v>0</v>
      </c>
      <c r="N2416">
        <v>0</v>
      </c>
      <c r="O2416">
        <v>2</v>
      </c>
      <c r="P2416">
        <v>1</v>
      </c>
      <c r="Q2416" t="s">
        <v>60</v>
      </c>
      <c r="R2416">
        <v>1</v>
      </c>
      <c r="S2416">
        <v>0</v>
      </c>
      <c r="T2416" t="s">
        <v>72</v>
      </c>
      <c r="U2416" t="s">
        <v>36</v>
      </c>
      <c r="V2416" t="s">
        <v>37</v>
      </c>
      <c r="W2416" t="s">
        <v>38</v>
      </c>
      <c r="X2416" s="8" t="s">
        <v>39022</v>
      </c>
      <c r="Y2416" s="93"/>
      <c r="Z2416" s="93"/>
      <c r="AA2416" t="s">
        <v>8735</v>
      </c>
      <c r="AB2416" t="s">
        <v>8736</v>
      </c>
    </row>
    <row r="2417" spans="1:28" x14ac:dyDescent="0.3">
      <c r="A2417" s="8" t="b">
        <f t="shared" si="111"/>
        <v>0</v>
      </c>
      <c r="B2417" t="str">
        <f t="shared" si="112"/>
        <v>droopingbiomaster</v>
      </c>
      <c r="C2417" s="10" t="str">
        <f t="shared" si="113"/>
        <v>drooping_biomaster</v>
      </c>
      <c r="D2417">
        <v>20524</v>
      </c>
      <c r="E2417" t="s">
        <v>24</v>
      </c>
      <c r="F2417" t="s">
        <v>3249</v>
      </c>
      <c r="G2417" t="s">
        <v>26</v>
      </c>
      <c r="H2417" t="s">
        <v>3250</v>
      </c>
      <c r="I2417" t="s">
        <v>59</v>
      </c>
      <c r="J2417">
        <v>20</v>
      </c>
      <c r="K2417">
        <v>50</v>
      </c>
      <c r="L2417">
        <v>0</v>
      </c>
      <c r="M2417">
        <v>0</v>
      </c>
      <c r="N2417">
        <v>0</v>
      </c>
      <c r="O2417">
        <v>2</v>
      </c>
      <c r="P2417">
        <v>0</v>
      </c>
      <c r="Q2417" t="s">
        <v>60</v>
      </c>
      <c r="R2417">
        <v>1</v>
      </c>
      <c r="S2417">
        <v>0</v>
      </c>
      <c r="T2417" t="s">
        <v>72</v>
      </c>
      <c r="U2417" t="s">
        <v>36</v>
      </c>
      <c r="V2417" t="s">
        <v>37</v>
      </c>
      <c r="W2417" t="s">
        <v>38</v>
      </c>
      <c r="X2417" s="8"/>
      <c r="Y2417" s="93"/>
      <c r="Z2417" s="93"/>
      <c r="AA2417" t="s">
        <v>3251</v>
      </c>
      <c r="AB2417" t="s">
        <v>3252</v>
      </c>
    </row>
    <row r="2418" spans="1:28" x14ac:dyDescent="0.3">
      <c r="A2418" s="8" t="b">
        <f t="shared" si="111"/>
        <v>0</v>
      </c>
      <c r="B2418" t="str">
        <f t="shared" si="112"/>
        <v>droopingeileithyia</v>
      </c>
      <c r="C2418" s="10" t="str">
        <f t="shared" si="113"/>
        <v>drooping_eileithyia</v>
      </c>
      <c r="D2418">
        <v>20525</v>
      </c>
      <c r="E2418" t="s">
        <v>24</v>
      </c>
      <c r="F2418" t="s">
        <v>3288</v>
      </c>
      <c r="G2418" t="s">
        <v>26</v>
      </c>
      <c r="H2418" t="s">
        <v>3289</v>
      </c>
      <c r="I2418" t="s">
        <v>59</v>
      </c>
      <c r="J2418">
        <v>20</v>
      </c>
      <c r="K2418">
        <v>50</v>
      </c>
      <c r="L2418">
        <v>0</v>
      </c>
      <c r="M2418">
        <v>0</v>
      </c>
      <c r="N2418">
        <v>0</v>
      </c>
      <c r="O2418">
        <v>2</v>
      </c>
      <c r="P2418">
        <v>0</v>
      </c>
      <c r="Q2418" t="s">
        <v>60</v>
      </c>
      <c r="R2418">
        <v>1</v>
      </c>
      <c r="S2418">
        <v>0</v>
      </c>
      <c r="T2418" t="s">
        <v>72</v>
      </c>
      <c r="U2418" t="s">
        <v>36</v>
      </c>
      <c r="V2418" t="s">
        <v>37</v>
      </c>
      <c r="W2418" t="s">
        <v>38</v>
      </c>
      <c r="X2418" s="8"/>
      <c r="Y2418" s="93"/>
      <c r="Z2418" s="93"/>
      <c r="AA2418" t="s">
        <v>3290</v>
      </c>
      <c r="AB2418" t="s">
        <v>3291</v>
      </c>
    </row>
    <row r="2419" spans="1:28" x14ac:dyDescent="0.3">
      <c r="A2419" s="8" t="b">
        <f t="shared" si="111"/>
        <v>0</v>
      </c>
      <c r="B2419" t="str">
        <f t="shared" si="112"/>
        <v>droopinghunnybuns</v>
      </c>
      <c r="C2419" s="10" t="str">
        <f t="shared" si="113"/>
        <v>drooping_hunny_buns</v>
      </c>
      <c r="D2419">
        <v>20526</v>
      </c>
      <c r="E2419" t="s">
        <v>24</v>
      </c>
      <c r="F2419" t="s">
        <v>3312</v>
      </c>
      <c r="G2419" t="s">
        <v>26</v>
      </c>
      <c r="H2419" t="s">
        <v>3313</v>
      </c>
      <c r="I2419" t="s">
        <v>59</v>
      </c>
      <c r="J2419">
        <v>20</v>
      </c>
      <c r="K2419">
        <v>50</v>
      </c>
      <c r="L2419">
        <v>0</v>
      </c>
      <c r="M2419">
        <v>0</v>
      </c>
      <c r="N2419">
        <v>0</v>
      </c>
      <c r="O2419">
        <v>2</v>
      </c>
      <c r="P2419">
        <v>0</v>
      </c>
      <c r="Q2419" t="s">
        <v>60</v>
      </c>
      <c r="R2419">
        <v>1</v>
      </c>
      <c r="S2419">
        <v>0</v>
      </c>
      <c r="T2419" t="s">
        <v>72</v>
      </c>
      <c r="U2419" t="s">
        <v>36</v>
      </c>
      <c r="V2419" t="s">
        <v>37</v>
      </c>
      <c r="W2419" t="s">
        <v>38</v>
      </c>
      <c r="X2419" s="8"/>
      <c r="Y2419" s="93"/>
      <c r="Z2419" s="93"/>
      <c r="AA2419" t="s">
        <v>3314</v>
      </c>
      <c r="AB2419" t="s">
        <v>3315</v>
      </c>
    </row>
    <row r="2420" spans="1:28" x14ac:dyDescent="0.3">
      <c r="A2420" s="8" t="b">
        <f t="shared" si="111"/>
        <v>0</v>
      </c>
      <c r="B2420" t="str">
        <f t="shared" si="112"/>
        <v>droopingdeleter</v>
      </c>
      <c r="C2420" s="10" t="str">
        <f t="shared" si="113"/>
        <v>drooping_deleter</v>
      </c>
      <c r="D2420">
        <v>20529</v>
      </c>
      <c r="E2420" t="s">
        <v>24</v>
      </c>
      <c r="F2420" t="s">
        <v>3272</v>
      </c>
      <c r="G2420" t="s">
        <v>26</v>
      </c>
      <c r="H2420" t="s">
        <v>3273</v>
      </c>
      <c r="I2420" t="s">
        <v>59</v>
      </c>
      <c r="J2420">
        <v>20</v>
      </c>
      <c r="K2420">
        <v>50</v>
      </c>
      <c r="L2420">
        <v>0</v>
      </c>
      <c r="M2420">
        <v>0</v>
      </c>
      <c r="N2420">
        <v>0</v>
      </c>
      <c r="O2420">
        <v>2</v>
      </c>
      <c r="P2420">
        <v>1</v>
      </c>
      <c r="Q2420" t="s">
        <v>60</v>
      </c>
      <c r="R2420">
        <v>1</v>
      </c>
      <c r="S2420">
        <v>0</v>
      </c>
      <c r="T2420" t="s">
        <v>72</v>
      </c>
      <c r="U2420" t="s">
        <v>36</v>
      </c>
      <c r="V2420" t="s">
        <v>37</v>
      </c>
      <c r="W2420" t="s">
        <v>38</v>
      </c>
      <c r="X2420" s="8" t="s">
        <v>39024</v>
      </c>
      <c r="Y2420" s="93"/>
      <c r="Z2420" s="93"/>
      <c r="AA2420" t="s">
        <v>3274</v>
      </c>
      <c r="AB2420" t="s">
        <v>3275</v>
      </c>
    </row>
    <row r="2421" spans="1:28" x14ac:dyDescent="0.3">
      <c r="A2421" s="8" t="b">
        <f t="shared" si="111"/>
        <v>0</v>
      </c>
      <c r="B2421" t="str">
        <f t="shared" si="112"/>
        <v>bombporinghat</v>
      </c>
      <c r="C2421" s="10" t="str">
        <f t="shared" si="113"/>
        <v>bomb_poring_hat</v>
      </c>
      <c r="D2421">
        <v>20530</v>
      </c>
      <c r="E2421" t="s">
        <v>24</v>
      </c>
      <c r="F2421" t="s">
        <v>1401</v>
      </c>
      <c r="G2421" t="s">
        <v>26</v>
      </c>
      <c r="H2421" t="s">
        <v>1402</v>
      </c>
      <c r="I2421" t="s">
        <v>59</v>
      </c>
      <c r="J2421">
        <v>20</v>
      </c>
      <c r="K2421">
        <v>50</v>
      </c>
      <c r="L2421">
        <v>0</v>
      </c>
      <c r="M2421">
        <v>0</v>
      </c>
      <c r="N2421">
        <v>0</v>
      </c>
      <c r="O2421">
        <v>2</v>
      </c>
      <c r="P2421">
        <v>1</v>
      </c>
      <c r="Q2421" t="s">
        <v>60</v>
      </c>
      <c r="R2421">
        <v>1</v>
      </c>
      <c r="S2421">
        <v>0</v>
      </c>
      <c r="T2421" t="s">
        <v>72</v>
      </c>
      <c r="U2421" t="s">
        <v>36</v>
      </c>
      <c r="V2421" t="s">
        <v>37</v>
      </c>
      <c r="W2421" t="s">
        <v>38</v>
      </c>
      <c r="X2421" s="8" t="s">
        <v>39025</v>
      </c>
      <c r="Y2421" s="93"/>
      <c r="Z2421" s="93"/>
      <c r="AA2421" t="s">
        <v>1403</v>
      </c>
      <c r="AB2421" t="s">
        <v>1404</v>
      </c>
    </row>
    <row r="2422" spans="1:28" x14ac:dyDescent="0.3">
      <c r="A2422" s="8" t="b">
        <f t="shared" si="111"/>
        <v>0</v>
      </c>
      <c r="B2422" t="str">
        <f t="shared" si="112"/>
        <v>roughwindhairpin</v>
      </c>
      <c r="C2422" s="10" t="str">
        <f t="shared" si="113"/>
        <v>rough_wind_hairpin</v>
      </c>
      <c r="D2422">
        <v>20531</v>
      </c>
      <c r="E2422" t="s">
        <v>24</v>
      </c>
      <c r="F2422" t="s">
        <v>8559</v>
      </c>
      <c r="G2422" t="s">
        <v>26</v>
      </c>
      <c r="H2422" t="s">
        <v>8560</v>
      </c>
      <c r="I2422" t="s">
        <v>59</v>
      </c>
      <c r="J2422">
        <v>20</v>
      </c>
      <c r="K2422">
        <v>50</v>
      </c>
      <c r="L2422">
        <v>0</v>
      </c>
      <c r="M2422">
        <v>0</v>
      </c>
      <c r="N2422">
        <v>0</v>
      </c>
      <c r="O2422">
        <v>2</v>
      </c>
      <c r="P2422">
        <v>1</v>
      </c>
      <c r="Q2422" t="s">
        <v>60</v>
      </c>
      <c r="R2422">
        <v>1</v>
      </c>
      <c r="S2422">
        <v>0</v>
      </c>
      <c r="T2422" t="s">
        <v>72</v>
      </c>
      <c r="U2422" t="s">
        <v>36</v>
      </c>
      <c r="V2422" t="s">
        <v>37</v>
      </c>
      <c r="W2422" t="s">
        <v>38</v>
      </c>
      <c r="X2422" s="8" t="s">
        <v>39026</v>
      </c>
      <c r="Y2422" s="93"/>
      <c r="Z2422" s="93"/>
      <c r="AA2422" t="s">
        <v>8561</v>
      </c>
      <c r="AB2422" t="s">
        <v>8562</v>
      </c>
    </row>
    <row r="2423" spans="1:28" x14ac:dyDescent="0.3">
      <c r="A2423" s="8" t="b">
        <f t="shared" si="111"/>
        <v>0</v>
      </c>
      <c r="B2423" t="str">
        <f t="shared" si="112"/>
        <v>marinahat</v>
      </c>
      <c r="C2423" s="10" t="str">
        <f t="shared" si="113"/>
        <v>marina_hat</v>
      </c>
      <c r="D2423">
        <v>20532</v>
      </c>
      <c r="E2423" t="s">
        <v>24</v>
      </c>
      <c r="F2423" t="s">
        <v>6467</v>
      </c>
      <c r="G2423" t="s">
        <v>26</v>
      </c>
      <c r="H2423" t="s">
        <v>6468</v>
      </c>
      <c r="I2423" t="s">
        <v>59</v>
      </c>
      <c r="J2423">
        <v>20</v>
      </c>
      <c r="K2423">
        <v>50</v>
      </c>
      <c r="L2423">
        <v>0</v>
      </c>
      <c r="M2423">
        <v>0</v>
      </c>
      <c r="N2423">
        <v>0</v>
      </c>
      <c r="O2423">
        <v>2</v>
      </c>
      <c r="P2423">
        <v>1</v>
      </c>
      <c r="Q2423" t="s">
        <v>60</v>
      </c>
      <c r="R2423">
        <v>1</v>
      </c>
      <c r="S2423">
        <v>0</v>
      </c>
      <c r="T2423" t="s">
        <v>72</v>
      </c>
      <c r="U2423" t="s">
        <v>36</v>
      </c>
      <c r="V2423" t="s">
        <v>37</v>
      </c>
      <c r="W2423" t="s">
        <v>38</v>
      </c>
      <c r="X2423" s="8" t="s">
        <v>39027</v>
      </c>
      <c r="Y2423" s="93"/>
      <c r="Z2423" s="93"/>
      <c r="AA2423" t="s">
        <v>6469</v>
      </c>
      <c r="AB2423" t="s">
        <v>6470</v>
      </c>
    </row>
    <row r="2424" spans="1:28" x14ac:dyDescent="0.3">
      <c r="A2424" s="8" t="b">
        <f t="shared" si="111"/>
        <v>0</v>
      </c>
      <c r="B2424" t="str">
        <f t="shared" si="112"/>
        <v>hylozoisthat</v>
      </c>
      <c r="C2424" s="10" t="str">
        <f t="shared" si="113"/>
        <v>hylozoist_hat</v>
      </c>
      <c r="D2424">
        <v>20533</v>
      </c>
      <c r="E2424" t="s">
        <v>24</v>
      </c>
      <c r="F2424" t="s">
        <v>5360</v>
      </c>
      <c r="G2424" t="s">
        <v>26</v>
      </c>
      <c r="H2424" t="s">
        <v>5361</v>
      </c>
      <c r="I2424" t="s">
        <v>59</v>
      </c>
      <c r="J2424" s="93">
        <v>20</v>
      </c>
      <c r="K2424">
        <v>50</v>
      </c>
      <c r="L2424">
        <v>0</v>
      </c>
      <c r="M2424">
        <v>0</v>
      </c>
      <c r="N2424">
        <v>0</v>
      </c>
      <c r="O2424">
        <v>2</v>
      </c>
      <c r="P2424">
        <v>1</v>
      </c>
      <c r="Q2424" t="s">
        <v>60</v>
      </c>
      <c r="R2424">
        <v>1</v>
      </c>
      <c r="S2424">
        <v>0</v>
      </c>
      <c r="T2424" t="s">
        <v>72</v>
      </c>
      <c r="U2424" t="s">
        <v>36</v>
      </c>
      <c r="V2424" t="s">
        <v>37</v>
      </c>
      <c r="W2424" t="s">
        <v>38</v>
      </c>
      <c r="X2424" s="8" t="s">
        <v>39028</v>
      </c>
      <c r="Y2424" s="93"/>
      <c r="Z2424" s="93"/>
      <c r="AA2424" t="s">
        <v>5362</v>
      </c>
      <c r="AB2424" t="s">
        <v>5363</v>
      </c>
    </row>
    <row r="2425" spans="1:28" x14ac:dyDescent="0.3">
      <c r="A2425" s="8" t="b">
        <f t="shared" si="111"/>
        <v>0</v>
      </c>
      <c r="B2425" t="str">
        <f t="shared" si="112"/>
        <v>alizadoll</v>
      </c>
      <c r="C2425" s="10" t="str">
        <f t="shared" si="113"/>
        <v>aliza_doll</v>
      </c>
      <c r="D2425">
        <v>20534</v>
      </c>
      <c r="E2425" t="s">
        <v>24</v>
      </c>
      <c r="F2425" t="s">
        <v>230</v>
      </c>
      <c r="G2425" t="s">
        <v>26</v>
      </c>
      <c r="H2425" t="s">
        <v>231</v>
      </c>
      <c r="I2425" t="s">
        <v>59</v>
      </c>
      <c r="J2425" s="93">
        <v>20</v>
      </c>
      <c r="K2425">
        <v>50</v>
      </c>
      <c r="L2425">
        <v>0</v>
      </c>
      <c r="M2425">
        <v>0</v>
      </c>
      <c r="N2425">
        <v>0</v>
      </c>
      <c r="O2425">
        <v>2</v>
      </c>
      <c r="P2425">
        <v>1</v>
      </c>
      <c r="Q2425" t="s">
        <v>60</v>
      </c>
      <c r="R2425">
        <v>1</v>
      </c>
      <c r="S2425">
        <v>0</v>
      </c>
      <c r="T2425" t="s">
        <v>72</v>
      </c>
      <c r="U2425" t="s">
        <v>36</v>
      </c>
      <c r="V2425" t="s">
        <v>37</v>
      </c>
      <c r="W2425" t="s">
        <v>38</v>
      </c>
      <c r="X2425" s="8" t="s">
        <v>39029</v>
      </c>
      <c r="Y2425" s="93"/>
      <c r="Z2425" s="93"/>
      <c r="AA2425" t="s">
        <v>232</v>
      </c>
      <c r="AB2425" t="s">
        <v>233</v>
      </c>
    </row>
    <row r="2426" spans="1:28" x14ac:dyDescent="0.3">
      <c r="A2426" s="8" t="b">
        <f t="shared" si="111"/>
        <v>0</v>
      </c>
      <c r="B2426" t="str">
        <f t="shared" si="112"/>
        <v>mystcasehat</v>
      </c>
      <c r="C2426" s="10" t="str">
        <f t="shared" si="113"/>
        <v>myst_case_hat</v>
      </c>
      <c r="D2426">
        <v>20535</v>
      </c>
      <c r="E2426" t="s">
        <v>24</v>
      </c>
      <c r="F2426" t="s">
        <v>6965</v>
      </c>
      <c r="G2426" t="s">
        <v>26</v>
      </c>
      <c r="H2426" t="s">
        <v>6966</v>
      </c>
      <c r="I2426" t="s">
        <v>59</v>
      </c>
      <c r="J2426" s="6">
        <v>20</v>
      </c>
      <c r="K2426">
        <v>50</v>
      </c>
      <c r="L2426">
        <v>0</v>
      </c>
      <c r="M2426">
        <v>0</v>
      </c>
      <c r="N2426">
        <v>0</v>
      </c>
      <c r="O2426">
        <v>2</v>
      </c>
      <c r="P2426">
        <v>1</v>
      </c>
      <c r="Q2426" t="s">
        <v>60</v>
      </c>
      <c r="R2426">
        <v>1</v>
      </c>
      <c r="S2426">
        <v>0</v>
      </c>
      <c r="T2426" t="s">
        <v>72</v>
      </c>
      <c r="U2426" t="s">
        <v>36</v>
      </c>
      <c r="V2426" t="s">
        <v>37</v>
      </c>
      <c r="W2426" t="s">
        <v>38</v>
      </c>
      <c r="X2426" s="8" t="s">
        <v>39030</v>
      </c>
      <c r="Y2426" s="93"/>
      <c r="Z2426" s="93"/>
      <c r="AA2426" t="s">
        <v>6967</v>
      </c>
      <c r="AB2426" t="s">
        <v>6968</v>
      </c>
    </row>
    <row r="2427" spans="1:28" x14ac:dyDescent="0.3">
      <c r="A2427" s="8" t="b">
        <f t="shared" si="111"/>
        <v>0</v>
      </c>
      <c r="B2427" t="str">
        <f t="shared" si="112"/>
        <v>helmoficewolf</v>
      </c>
      <c r="C2427" s="10" t="str">
        <f t="shared" si="113"/>
        <v>helm_of_ice_wolf</v>
      </c>
      <c r="D2427">
        <v>20536</v>
      </c>
      <c r="E2427" t="s">
        <v>24</v>
      </c>
      <c r="F2427" t="s">
        <v>5131</v>
      </c>
      <c r="G2427" t="s">
        <v>26</v>
      </c>
      <c r="H2427" t="s">
        <v>5132</v>
      </c>
      <c r="I2427" t="s">
        <v>59</v>
      </c>
      <c r="J2427" s="6">
        <v>20</v>
      </c>
      <c r="K2427">
        <v>50</v>
      </c>
      <c r="L2427">
        <v>0</v>
      </c>
      <c r="M2427">
        <v>0</v>
      </c>
      <c r="N2427">
        <v>0</v>
      </c>
      <c r="O2427">
        <v>2</v>
      </c>
      <c r="P2427">
        <v>1</v>
      </c>
      <c r="Q2427" t="s">
        <v>60</v>
      </c>
      <c r="R2427">
        <v>1</v>
      </c>
      <c r="S2427">
        <v>0</v>
      </c>
      <c r="T2427" t="s">
        <v>72</v>
      </c>
      <c r="U2427" t="s">
        <v>36</v>
      </c>
      <c r="V2427" t="s">
        <v>37</v>
      </c>
      <c r="W2427" t="s">
        <v>38</v>
      </c>
      <c r="X2427" s="8" t="s">
        <v>39031</v>
      </c>
      <c r="Y2427" s="93"/>
      <c r="Z2427" s="93"/>
      <c r="AA2427" t="s">
        <v>5133</v>
      </c>
      <c r="AB2427" t="s">
        <v>5134</v>
      </c>
    </row>
    <row r="2428" spans="1:28" x14ac:dyDescent="0.3">
      <c r="A2428" s="8" t="b">
        <f t="shared" si="111"/>
        <v>0</v>
      </c>
      <c r="B2428" t="str">
        <f t="shared" si="112"/>
        <v>turtlehelm</v>
      </c>
      <c r="C2428" s="10" t="str">
        <f t="shared" si="113"/>
        <v>turtle_helm</v>
      </c>
      <c r="D2428">
        <v>20537</v>
      </c>
      <c r="E2428" t="s">
        <v>24</v>
      </c>
      <c r="F2428" t="s">
        <v>10213</v>
      </c>
      <c r="G2428" t="s">
        <v>26</v>
      </c>
      <c r="H2428" t="s">
        <v>10214</v>
      </c>
      <c r="I2428" t="s">
        <v>59</v>
      </c>
      <c r="J2428">
        <v>20</v>
      </c>
      <c r="K2428">
        <v>50</v>
      </c>
      <c r="L2428">
        <v>0</v>
      </c>
      <c r="M2428">
        <v>0</v>
      </c>
      <c r="N2428">
        <v>0</v>
      </c>
      <c r="O2428">
        <v>2</v>
      </c>
      <c r="P2428">
        <v>1</v>
      </c>
      <c r="Q2428" t="s">
        <v>60</v>
      </c>
      <c r="R2428">
        <v>1</v>
      </c>
      <c r="S2428">
        <v>0</v>
      </c>
      <c r="T2428" t="s">
        <v>72</v>
      </c>
      <c r="U2428" t="s">
        <v>36</v>
      </c>
      <c r="V2428" t="s">
        <v>37</v>
      </c>
      <c r="W2428" t="s">
        <v>38</v>
      </c>
      <c r="X2428" s="8" t="s">
        <v>39032</v>
      </c>
      <c r="Y2428" s="93"/>
      <c r="Z2428" s="93"/>
      <c r="AA2428" t="s">
        <v>10215</v>
      </c>
      <c r="AB2428" t="s">
        <v>10216</v>
      </c>
    </row>
    <row r="2429" spans="1:28" x14ac:dyDescent="0.3">
      <c r="A2429" s="8" t="b">
        <f t="shared" si="111"/>
        <v>0</v>
      </c>
      <c r="B2429" t="str">
        <f t="shared" si="112"/>
        <v>helmofrandgris</v>
      </c>
      <c r="C2429" s="10" t="str">
        <f t="shared" si="113"/>
        <v>helm_of_randgris</v>
      </c>
      <c r="D2429">
        <v>20538</v>
      </c>
      <c r="E2429" t="s">
        <v>24</v>
      </c>
      <c r="F2429" t="s">
        <v>5135</v>
      </c>
      <c r="G2429" t="s">
        <v>26</v>
      </c>
      <c r="H2429" t="s">
        <v>5136</v>
      </c>
      <c r="I2429" t="s">
        <v>59</v>
      </c>
      <c r="J2429" s="6">
        <v>20</v>
      </c>
      <c r="K2429">
        <v>50</v>
      </c>
      <c r="L2429">
        <v>0</v>
      </c>
      <c r="M2429">
        <v>0</v>
      </c>
      <c r="N2429">
        <v>0</v>
      </c>
      <c r="O2429">
        <v>2</v>
      </c>
      <c r="P2429">
        <v>1</v>
      </c>
      <c r="Q2429" t="s">
        <v>60</v>
      </c>
      <c r="R2429">
        <v>1</v>
      </c>
      <c r="S2429">
        <v>0</v>
      </c>
      <c r="T2429" t="s">
        <v>72</v>
      </c>
      <c r="U2429" t="s">
        <v>36</v>
      </c>
      <c r="V2429" t="s">
        <v>37</v>
      </c>
      <c r="W2429" t="s">
        <v>38</v>
      </c>
      <c r="X2429" s="8"/>
      <c r="Y2429" s="93"/>
      <c r="Z2429" s="93"/>
      <c r="AA2429" t="s">
        <v>5137</v>
      </c>
      <c r="AB2429" t="s">
        <v>5138</v>
      </c>
    </row>
    <row r="2430" spans="1:28" x14ac:dyDescent="0.3">
      <c r="A2430" s="8" t="b">
        <f t="shared" si="111"/>
        <v>0</v>
      </c>
      <c r="B2430" t="str">
        <f t="shared" si="112"/>
        <v>helmofhermes</v>
      </c>
      <c r="C2430" s="10" t="str">
        <f t="shared" si="113"/>
        <v>helm_of_hermes</v>
      </c>
      <c r="D2430">
        <v>20539</v>
      </c>
      <c r="E2430" t="s">
        <v>24</v>
      </c>
      <c r="F2430" t="s">
        <v>5127</v>
      </c>
      <c r="G2430" t="s">
        <v>26</v>
      </c>
      <c r="H2430" t="s">
        <v>5128</v>
      </c>
      <c r="I2430" t="s">
        <v>59</v>
      </c>
      <c r="J2430" s="6">
        <v>20</v>
      </c>
      <c r="K2430">
        <v>50</v>
      </c>
      <c r="L2430">
        <v>0</v>
      </c>
      <c r="M2430">
        <v>0</v>
      </c>
      <c r="N2430">
        <v>0</v>
      </c>
      <c r="O2430">
        <v>2</v>
      </c>
      <c r="P2430">
        <v>1</v>
      </c>
      <c r="Q2430" t="s">
        <v>60</v>
      </c>
      <c r="R2430">
        <v>1</v>
      </c>
      <c r="S2430">
        <v>0</v>
      </c>
      <c r="T2430" t="s">
        <v>72</v>
      </c>
      <c r="U2430" t="s">
        <v>36</v>
      </c>
      <c r="V2430" t="s">
        <v>37</v>
      </c>
      <c r="W2430" t="s">
        <v>38</v>
      </c>
      <c r="X2430" s="8"/>
      <c r="Y2430" s="93"/>
      <c r="Z2430" s="93"/>
      <c r="AA2430" t="s">
        <v>5129</v>
      </c>
      <c r="AB2430" t="s">
        <v>5130</v>
      </c>
    </row>
    <row r="2431" spans="1:28" x14ac:dyDescent="0.3">
      <c r="A2431" s="8" t="b">
        <f t="shared" si="111"/>
        <v>0</v>
      </c>
      <c r="B2431" t="str">
        <f t="shared" si="112"/>
        <v>beaniebear</v>
      </c>
      <c r="C2431" s="10" t="str">
        <f t="shared" si="113"/>
        <v>beanie_bear</v>
      </c>
      <c r="D2431">
        <v>20540</v>
      </c>
      <c r="E2431" t="s">
        <v>24</v>
      </c>
      <c r="F2431" t="s">
        <v>856</v>
      </c>
      <c r="G2431" t="s">
        <v>26</v>
      </c>
      <c r="H2431" t="s">
        <v>857</v>
      </c>
      <c r="I2431" t="s">
        <v>59</v>
      </c>
      <c r="J2431" s="6">
        <v>20</v>
      </c>
      <c r="K2431">
        <v>50</v>
      </c>
      <c r="L2431">
        <v>0</v>
      </c>
      <c r="M2431">
        <v>0</v>
      </c>
      <c r="N2431">
        <v>0</v>
      </c>
      <c r="O2431">
        <v>2</v>
      </c>
      <c r="P2431">
        <v>1</v>
      </c>
      <c r="Q2431" t="s">
        <v>60</v>
      </c>
      <c r="R2431">
        <v>1</v>
      </c>
      <c r="S2431">
        <v>0</v>
      </c>
      <c r="T2431" t="s">
        <v>72</v>
      </c>
      <c r="U2431" t="s">
        <v>36</v>
      </c>
      <c r="V2431" t="s">
        <v>37</v>
      </c>
      <c r="W2431" t="s">
        <v>38</v>
      </c>
      <c r="X2431" s="8"/>
      <c r="Y2431" s="93"/>
      <c r="Z2431" s="93"/>
      <c r="AA2431" t="s">
        <v>858</v>
      </c>
      <c r="AB2431" t="s">
        <v>859</v>
      </c>
    </row>
    <row r="2432" spans="1:28" x14ac:dyDescent="0.3">
      <c r="A2432" s="8" t="b">
        <f t="shared" si="111"/>
        <v>0</v>
      </c>
      <c r="B2432" t="str">
        <f t="shared" si="112"/>
        <v>ayothayahat</v>
      </c>
      <c r="C2432" s="10" t="str">
        <f t="shared" si="113"/>
        <v>ayothaya_hat</v>
      </c>
      <c r="D2432">
        <v>20541</v>
      </c>
      <c r="E2432" t="s">
        <v>24</v>
      </c>
      <c r="F2432" t="s">
        <v>667</v>
      </c>
      <c r="G2432" t="s">
        <v>26</v>
      </c>
      <c r="H2432" t="s">
        <v>668</v>
      </c>
      <c r="I2432" t="s">
        <v>59</v>
      </c>
      <c r="J2432" s="6">
        <v>20</v>
      </c>
      <c r="K2432">
        <v>50</v>
      </c>
      <c r="L2432">
        <v>0</v>
      </c>
      <c r="M2432">
        <v>0</v>
      </c>
      <c r="N2432">
        <v>0</v>
      </c>
      <c r="O2432">
        <v>2</v>
      </c>
      <c r="P2432">
        <v>1</v>
      </c>
      <c r="Q2432" t="s">
        <v>60</v>
      </c>
      <c r="R2432">
        <v>1</v>
      </c>
      <c r="S2432">
        <v>0</v>
      </c>
      <c r="T2432" t="s">
        <v>72</v>
      </c>
      <c r="U2432" t="s">
        <v>36</v>
      </c>
      <c r="V2432" t="s">
        <v>37</v>
      </c>
      <c r="W2432" t="s">
        <v>38</v>
      </c>
      <c r="X2432" s="8"/>
      <c r="Y2432" s="93"/>
      <c r="Z2432" s="93"/>
      <c r="AA2432" t="s">
        <v>669</v>
      </c>
      <c r="AB2432" t="s">
        <v>670</v>
      </c>
    </row>
    <row r="2433" spans="1:28" x14ac:dyDescent="0.3">
      <c r="A2433" s="8" t="b">
        <f t="shared" si="111"/>
        <v>0</v>
      </c>
      <c r="B2433" t="str">
        <f t="shared" si="112"/>
        <v>cowringhat2</v>
      </c>
      <c r="C2433" s="10" t="str">
        <f t="shared" si="113"/>
        <v>cowring_hat_2</v>
      </c>
      <c r="D2433">
        <v>20542</v>
      </c>
      <c r="E2433" t="s">
        <v>24</v>
      </c>
      <c r="F2433" t="s">
        <v>2534</v>
      </c>
      <c r="G2433" t="s">
        <v>26</v>
      </c>
      <c r="H2433" t="s">
        <v>2535</v>
      </c>
      <c r="I2433" t="s">
        <v>59</v>
      </c>
      <c r="J2433" s="6">
        <v>20</v>
      </c>
      <c r="K2433">
        <v>50</v>
      </c>
      <c r="L2433">
        <v>0</v>
      </c>
      <c r="M2433">
        <v>0</v>
      </c>
      <c r="N2433">
        <v>0</v>
      </c>
      <c r="O2433">
        <v>2</v>
      </c>
      <c r="P2433">
        <v>1</v>
      </c>
      <c r="Q2433" t="s">
        <v>60</v>
      </c>
      <c r="R2433">
        <v>1</v>
      </c>
      <c r="S2433">
        <v>0</v>
      </c>
      <c r="T2433" t="s">
        <v>72</v>
      </c>
      <c r="U2433" t="s">
        <v>36</v>
      </c>
      <c r="V2433" t="s">
        <v>37</v>
      </c>
      <c r="W2433" t="s">
        <v>38</v>
      </c>
      <c r="X2433" t="s">
        <v>39163</v>
      </c>
      <c r="Y2433" s="93"/>
      <c r="Z2433" s="93"/>
      <c r="AA2433" t="s">
        <v>2536</v>
      </c>
      <c r="AB2433" t="s">
        <v>2537</v>
      </c>
    </row>
    <row r="2434" spans="1:28" x14ac:dyDescent="0.3">
      <c r="A2434" s="8" t="b">
        <f t="shared" ref="A2434:A2497" si="114">ISNUMBER(SEARCH("callfunc",X2434))</f>
        <v>0</v>
      </c>
      <c r="B2434" t="str">
        <f t="shared" ref="B2434:B2497" si="115">LOWER(SUBSTITUTE(F2434,"_",""))</f>
        <v>shinobihelm</v>
      </c>
      <c r="C2434" s="10" t="str">
        <f t="shared" ref="C2434:C2497" si="116">LOWER(F2434)</f>
        <v>shinobi_helm</v>
      </c>
      <c r="D2434">
        <v>20543</v>
      </c>
      <c r="E2434" t="s">
        <v>24</v>
      </c>
      <c r="F2434" t="s">
        <v>8991</v>
      </c>
      <c r="G2434" t="s">
        <v>26</v>
      </c>
      <c r="H2434" t="s">
        <v>8991</v>
      </c>
      <c r="I2434" t="s">
        <v>59</v>
      </c>
      <c r="J2434" s="6">
        <v>20</v>
      </c>
      <c r="K2434">
        <v>50</v>
      </c>
      <c r="L2434">
        <v>0</v>
      </c>
      <c r="M2434">
        <v>0</v>
      </c>
      <c r="N2434">
        <v>0</v>
      </c>
      <c r="O2434">
        <v>2</v>
      </c>
      <c r="P2434">
        <v>1</v>
      </c>
      <c r="Q2434" t="s">
        <v>60</v>
      </c>
      <c r="R2434">
        <v>1</v>
      </c>
      <c r="S2434">
        <v>0</v>
      </c>
      <c r="T2434" t="s">
        <v>72</v>
      </c>
      <c r="U2434" t="s">
        <v>36</v>
      </c>
      <c r="V2434" t="s">
        <v>37</v>
      </c>
      <c r="W2434" t="s">
        <v>38</v>
      </c>
      <c r="X2434" s="8"/>
      <c r="Y2434" s="93"/>
      <c r="Z2434" s="93"/>
      <c r="AA2434" t="s">
        <v>8992</v>
      </c>
      <c r="AB2434" t="s">
        <v>8993</v>
      </c>
    </row>
    <row r="2435" spans="1:28" x14ac:dyDescent="0.3">
      <c r="A2435" s="8" t="b">
        <f t="shared" si="114"/>
        <v>0</v>
      </c>
      <c r="B2435" t="str">
        <f t="shared" si="115"/>
        <v>cruiserhat</v>
      </c>
      <c r="C2435" s="10" t="str">
        <f t="shared" si="116"/>
        <v>cruiser_hat</v>
      </c>
      <c r="D2435">
        <v>20544</v>
      </c>
      <c r="E2435" t="s">
        <v>24</v>
      </c>
      <c r="F2435" t="s">
        <v>2613</v>
      </c>
      <c r="G2435" t="s">
        <v>26</v>
      </c>
      <c r="H2435" t="s">
        <v>2614</v>
      </c>
      <c r="I2435" t="s">
        <v>59</v>
      </c>
      <c r="J2435" s="6">
        <v>20</v>
      </c>
      <c r="K2435">
        <v>50</v>
      </c>
      <c r="L2435">
        <v>0</v>
      </c>
      <c r="M2435">
        <v>0</v>
      </c>
      <c r="N2435">
        <v>0</v>
      </c>
      <c r="O2435">
        <v>2</v>
      </c>
      <c r="P2435">
        <v>1</v>
      </c>
      <c r="Q2435" t="s">
        <v>60</v>
      </c>
      <c r="R2435">
        <v>1</v>
      </c>
      <c r="S2435">
        <v>0</v>
      </c>
      <c r="T2435" t="s">
        <v>72</v>
      </c>
      <c r="U2435" t="s">
        <v>36</v>
      </c>
      <c r="V2435" t="s">
        <v>37</v>
      </c>
      <c r="W2435" t="s">
        <v>38</v>
      </c>
      <c r="X2435" s="8"/>
      <c r="Y2435" s="93"/>
      <c r="Z2435" s="93"/>
      <c r="AA2435" t="s">
        <v>2615</v>
      </c>
      <c r="AB2435" t="s">
        <v>2616</v>
      </c>
    </row>
    <row r="2436" spans="1:28" x14ac:dyDescent="0.3">
      <c r="A2436" s="8" t="b">
        <f t="shared" si="114"/>
        <v>0</v>
      </c>
      <c r="B2436" t="str">
        <f t="shared" si="115"/>
        <v>hangingdolls</v>
      </c>
      <c r="C2436" s="10" t="str">
        <f t="shared" si="116"/>
        <v>hanging_dolls</v>
      </c>
      <c r="D2436">
        <v>20545</v>
      </c>
      <c r="E2436" t="s">
        <v>24</v>
      </c>
      <c r="F2436" t="s">
        <v>4973</v>
      </c>
      <c r="G2436" t="s">
        <v>26</v>
      </c>
      <c r="H2436" t="s">
        <v>4974</v>
      </c>
      <c r="I2436" t="s">
        <v>59</v>
      </c>
      <c r="J2436" s="6">
        <v>20</v>
      </c>
      <c r="K2436">
        <v>50</v>
      </c>
      <c r="L2436">
        <v>0</v>
      </c>
      <c r="M2436">
        <v>0</v>
      </c>
      <c r="N2436">
        <v>0</v>
      </c>
      <c r="O2436">
        <v>2</v>
      </c>
      <c r="P2436">
        <v>1</v>
      </c>
      <c r="Q2436" t="s">
        <v>60</v>
      </c>
      <c r="R2436">
        <v>1</v>
      </c>
      <c r="S2436">
        <v>0</v>
      </c>
      <c r="T2436" t="s">
        <v>72</v>
      </c>
      <c r="U2436" t="s">
        <v>36</v>
      </c>
      <c r="V2436" t="s">
        <v>37</v>
      </c>
      <c r="W2436" t="s">
        <v>38</v>
      </c>
      <c r="X2436" s="8"/>
      <c r="Y2436" s="93"/>
      <c r="Z2436" s="93"/>
      <c r="AA2436" t="s">
        <v>4975</v>
      </c>
      <c r="AB2436" t="s">
        <v>4976</v>
      </c>
    </row>
    <row r="2437" spans="1:28" x14ac:dyDescent="0.3">
      <c r="A2437" s="8" t="b">
        <f t="shared" si="114"/>
        <v>0</v>
      </c>
      <c r="B2437" t="str">
        <f t="shared" si="115"/>
        <v>droopingmaya</v>
      </c>
      <c r="C2437" s="10" t="str">
        <f t="shared" si="116"/>
        <v>drooping_maya</v>
      </c>
      <c r="D2437">
        <v>20546</v>
      </c>
      <c r="E2437" t="s">
        <v>24</v>
      </c>
      <c r="F2437" t="s">
        <v>3328</v>
      </c>
      <c r="G2437" t="s">
        <v>26</v>
      </c>
      <c r="H2437" t="s">
        <v>3329</v>
      </c>
      <c r="I2437" t="s">
        <v>59</v>
      </c>
      <c r="J2437" s="6">
        <v>20</v>
      </c>
      <c r="K2437">
        <v>50</v>
      </c>
      <c r="L2437">
        <v>0</v>
      </c>
      <c r="M2437">
        <v>0</v>
      </c>
      <c r="N2437">
        <v>0</v>
      </c>
      <c r="O2437">
        <v>2</v>
      </c>
      <c r="P2437">
        <v>1</v>
      </c>
      <c r="Q2437" t="s">
        <v>60</v>
      </c>
      <c r="R2437">
        <v>1</v>
      </c>
      <c r="S2437">
        <v>0</v>
      </c>
      <c r="T2437" t="s">
        <v>72</v>
      </c>
      <c r="U2437" t="s">
        <v>36</v>
      </c>
      <c r="V2437" t="s">
        <v>37</v>
      </c>
      <c r="W2437" t="s">
        <v>38</v>
      </c>
      <c r="X2437" s="8" t="s">
        <v>39033</v>
      </c>
      <c r="Y2437" s="93"/>
      <c r="Z2437" s="93"/>
      <c r="AA2437" t="s">
        <v>3330</v>
      </c>
      <c r="AB2437" t="s">
        <v>3331</v>
      </c>
    </row>
    <row r="2438" spans="1:28" x14ac:dyDescent="0.3">
      <c r="A2438" s="8" t="b">
        <f t="shared" si="114"/>
        <v>0</v>
      </c>
      <c r="B2438" t="str">
        <f t="shared" si="115"/>
        <v>bluequizhat</v>
      </c>
      <c r="C2438" s="10" t="str">
        <f t="shared" si="116"/>
        <v>blue_quiz_hat</v>
      </c>
      <c r="D2438">
        <v>20547</v>
      </c>
      <c r="E2438" t="s">
        <v>24</v>
      </c>
      <c r="F2438" t="s">
        <v>1363</v>
      </c>
      <c r="G2438" t="s">
        <v>26</v>
      </c>
      <c r="H2438" t="s">
        <v>1364</v>
      </c>
      <c r="I2438" t="s">
        <v>59</v>
      </c>
      <c r="J2438" s="6">
        <v>20</v>
      </c>
      <c r="K2438">
        <v>50</v>
      </c>
      <c r="L2438" s="6">
        <v>0</v>
      </c>
      <c r="M2438">
        <v>0</v>
      </c>
      <c r="N2438">
        <v>0</v>
      </c>
      <c r="O2438">
        <v>2</v>
      </c>
      <c r="P2438">
        <v>1</v>
      </c>
      <c r="Q2438" t="s">
        <v>60</v>
      </c>
      <c r="R2438">
        <v>1</v>
      </c>
      <c r="S2438">
        <v>0</v>
      </c>
      <c r="T2438" t="s">
        <v>72</v>
      </c>
      <c r="U2438" t="s">
        <v>36</v>
      </c>
      <c r="V2438" t="s">
        <v>37</v>
      </c>
      <c r="W2438" t="s">
        <v>38</v>
      </c>
      <c r="X2438" s="8"/>
      <c r="Y2438" s="93"/>
      <c r="Z2438" s="93"/>
      <c r="AA2438" t="s">
        <v>1365</v>
      </c>
      <c r="AB2438" t="s">
        <v>1366</v>
      </c>
    </row>
    <row r="2439" spans="1:28" x14ac:dyDescent="0.3">
      <c r="A2439" s="8" t="b">
        <f t="shared" si="114"/>
        <v>0</v>
      </c>
      <c r="B2439" t="str">
        <f t="shared" si="115"/>
        <v>yellowquizhat</v>
      </c>
      <c r="C2439" s="10" t="str">
        <f t="shared" si="116"/>
        <v>yellow_quiz_hat</v>
      </c>
      <c r="D2439">
        <v>20548</v>
      </c>
      <c r="E2439" t="s">
        <v>24</v>
      </c>
      <c r="F2439" t="s">
        <v>10921</v>
      </c>
      <c r="G2439" t="s">
        <v>26</v>
      </c>
      <c r="H2439" t="s">
        <v>10922</v>
      </c>
      <c r="I2439" t="s">
        <v>59</v>
      </c>
      <c r="J2439" s="6">
        <v>20</v>
      </c>
      <c r="K2439">
        <v>50</v>
      </c>
      <c r="L2439" s="6">
        <v>0</v>
      </c>
      <c r="M2439">
        <v>0</v>
      </c>
      <c r="N2439">
        <v>0</v>
      </c>
      <c r="O2439">
        <v>2</v>
      </c>
      <c r="P2439">
        <v>1</v>
      </c>
      <c r="Q2439" t="s">
        <v>60</v>
      </c>
      <c r="R2439">
        <v>1</v>
      </c>
      <c r="S2439">
        <v>0</v>
      </c>
      <c r="T2439" t="s">
        <v>72</v>
      </c>
      <c r="U2439" t="s">
        <v>36</v>
      </c>
      <c r="V2439" t="s">
        <v>37</v>
      </c>
      <c r="W2439" t="s">
        <v>38</v>
      </c>
      <c r="X2439" s="8"/>
      <c r="Y2439" s="93"/>
      <c r="Z2439" s="93"/>
      <c r="AA2439" t="s">
        <v>10923</v>
      </c>
      <c r="AB2439" t="s">
        <v>10924</v>
      </c>
    </row>
    <row r="2440" spans="1:28" x14ac:dyDescent="0.3">
      <c r="A2440" s="8" t="b">
        <f t="shared" si="114"/>
        <v>0</v>
      </c>
      <c r="B2440" t="str">
        <f t="shared" si="115"/>
        <v>redquizhat</v>
      </c>
      <c r="C2440" s="10" t="str">
        <f t="shared" si="116"/>
        <v>red_quiz_hat</v>
      </c>
      <c r="D2440">
        <v>20549</v>
      </c>
      <c r="E2440" t="s">
        <v>24</v>
      </c>
      <c r="F2440" t="s">
        <v>8243</v>
      </c>
      <c r="G2440" t="s">
        <v>26</v>
      </c>
      <c r="H2440" t="s">
        <v>8244</v>
      </c>
      <c r="I2440" t="s">
        <v>59</v>
      </c>
      <c r="J2440" s="6">
        <v>20</v>
      </c>
      <c r="K2440">
        <v>50</v>
      </c>
      <c r="L2440">
        <v>0</v>
      </c>
      <c r="M2440">
        <v>0</v>
      </c>
      <c r="N2440">
        <v>0</v>
      </c>
      <c r="O2440">
        <v>2</v>
      </c>
      <c r="P2440">
        <v>1</v>
      </c>
      <c r="Q2440" t="s">
        <v>60</v>
      </c>
      <c r="R2440">
        <v>1</v>
      </c>
      <c r="S2440">
        <v>0</v>
      </c>
      <c r="T2440" t="s">
        <v>72</v>
      </c>
      <c r="U2440" t="s">
        <v>36</v>
      </c>
      <c r="V2440" t="s">
        <v>37</v>
      </c>
      <c r="W2440" t="s">
        <v>38</v>
      </c>
      <c r="X2440" s="8"/>
      <c r="Y2440" s="93"/>
      <c r="Z2440" s="93"/>
      <c r="AA2440" t="s">
        <v>8245</v>
      </c>
      <c r="AB2440" t="s">
        <v>8246</v>
      </c>
    </row>
    <row r="2441" spans="1:28" x14ac:dyDescent="0.3">
      <c r="A2441" s="8" t="b">
        <f t="shared" si="114"/>
        <v>0</v>
      </c>
      <c r="B2441" t="str">
        <f t="shared" si="115"/>
        <v>greenquizhat</v>
      </c>
      <c r="C2441" s="10" t="str">
        <f t="shared" si="116"/>
        <v>green_quiz_hat</v>
      </c>
      <c r="D2441">
        <v>20550</v>
      </c>
      <c r="E2441" t="s">
        <v>24</v>
      </c>
      <c r="F2441" t="s">
        <v>4814</v>
      </c>
      <c r="G2441" t="s">
        <v>26</v>
      </c>
      <c r="H2441" t="s">
        <v>4815</v>
      </c>
      <c r="I2441" t="s">
        <v>59</v>
      </c>
      <c r="J2441" s="6">
        <v>20</v>
      </c>
      <c r="K2441">
        <v>50</v>
      </c>
      <c r="L2441">
        <v>0</v>
      </c>
      <c r="M2441">
        <v>0</v>
      </c>
      <c r="N2441">
        <v>0</v>
      </c>
      <c r="O2441">
        <v>2</v>
      </c>
      <c r="P2441">
        <v>1</v>
      </c>
      <c r="Q2441" t="s">
        <v>60</v>
      </c>
      <c r="R2441">
        <v>1</v>
      </c>
      <c r="S2441">
        <v>0</v>
      </c>
      <c r="T2441" t="s">
        <v>72</v>
      </c>
      <c r="U2441" t="s">
        <v>36</v>
      </c>
      <c r="V2441" t="s">
        <v>37</v>
      </c>
      <c r="W2441" t="s">
        <v>38</v>
      </c>
      <c r="X2441" s="8"/>
      <c r="Y2441" s="93"/>
      <c r="Z2441" s="93"/>
      <c r="AA2441" t="s">
        <v>4816</v>
      </c>
      <c r="AB2441" t="s">
        <v>4817</v>
      </c>
    </row>
    <row r="2442" spans="1:28" x14ac:dyDescent="0.3">
      <c r="A2442" s="8" t="b">
        <f t="shared" si="114"/>
        <v>0</v>
      </c>
      <c r="B2442" t="str">
        <f t="shared" si="115"/>
        <v>droopinghidden</v>
      </c>
      <c r="C2442" s="10" t="str">
        <f t="shared" si="116"/>
        <v>drooping_hidden</v>
      </c>
      <c r="D2442">
        <v>20551</v>
      </c>
      <c r="E2442" t="s">
        <v>24</v>
      </c>
      <c r="F2442" t="s">
        <v>3308</v>
      </c>
      <c r="G2442" t="s">
        <v>26</v>
      </c>
      <c r="H2442" t="s">
        <v>3309</v>
      </c>
      <c r="I2442" t="s">
        <v>59</v>
      </c>
      <c r="J2442" s="6">
        <v>20</v>
      </c>
      <c r="K2442">
        <v>50</v>
      </c>
      <c r="L2442">
        <v>0</v>
      </c>
      <c r="M2442">
        <v>0</v>
      </c>
      <c r="N2442">
        <v>0</v>
      </c>
      <c r="O2442">
        <v>2</v>
      </c>
      <c r="P2442">
        <v>1</v>
      </c>
      <c r="Q2442" t="s">
        <v>60</v>
      </c>
      <c r="R2442">
        <v>1</v>
      </c>
      <c r="S2442">
        <v>0</v>
      </c>
      <c r="T2442" t="s">
        <v>72</v>
      </c>
      <c r="U2442" t="s">
        <v>36</v>
      </c>
      <c r="V2442" t="s">
        <v>37</v>
      </c>
      <c r="W2442" t="s">
        <v>38</v>
      </c>
      <c r="X2442" s="8"/>
      <c r="Y2442" s="93"/>
      <c r="Z2442" s="93"/>
      <c r="AA2442" t="s">
        <v>3310</v>
      </c>
      <c r="AB2442" t="s">
        <v>3311</v>
      </c>
    </row>
    <row r="2443" spans="1:28" x14ac:dyDescent="0.3">
      <c r="A2443" s="8" t="b">
        <f t="shared" si="114"/>
        <v>0</v>
      </c>
      <c r="B2443" t="str">
        <f t="shared" si="115"/>
        <v>droopingwindii</v>
      </c>
      <c r="C2443" s="10" t="str">
        <f t="shared" si="116"/>
        <v>drooping_windii</v>
      </c>
      <c r="D2443">
        <v>20552</v>
      </c>
      <c r="E2443" t="s">
        <v>24</v>
      </c>
      <c r="F2443" t="s">
        <v>3408</v>
      </c>
      <c r="G2443" t="s">
        <v>26</v>
      </c>
      <c r="H2443" t="s">
        <v>3409</v>
      </c>
      <c r="I2443" t="s">
        <v>59</v>
      </c>
      <c r="J2443" s="6">
        <v>20</v>
      </c>
      <c r="K2443">
        <v>50</v>
      </c>
      <c r="L2443">
        <v>0</v>
      </c>
      <c r="M2443">
        <v>0</v>
      </c>
      <c r="N2443">
        <v>0</v>
      </c>
      <c r="O2443">
        <v>2</v>
      </c>
      <c r="P2443">
        <v>1</v>
      </c>
      <c r="Q2443" t="s">
        <v>60</v>
      </c>
      <c r="R2443">
        <v>1</v>
      </c>
      <c r="S2443">
        <v>0</v>
      </c>
      <c r="T2443" t="s">
        <v>72</v>
      </c>
      <c r="U2443" t="s">
        <v>36</v>
      </c>
      <c r="V2443" t="s">
        <v>37</v>
      </c>
      <c r="W2443" t="s">
        <v>38</v>
      </c>
      <c r="X2443" s="8"/>
      <c r="Y2443" s="93"/>
      <c r="Z2443" s="93"/>
      <c r="AA2443" t="s">
        <v>3410</v>
      </c>
      <c r="AB2443" t="s">
        <v>3411</v>
      </c>
    </row>
    <row r="2444" spans="1:28" x14ac:dyDescent="0.3">
      <c r="A2444" s="8" t="b">
        <f t="shared" si="114"/>
        <v>0</v>
      </c>
      <c r="B2444" t="str">
        <f t="shared" si="115"/>
        <v>angryeyebrows</v>
      </c>
      <c r="C2444" s="10" t="str">
        <f t="shared" si="116"/>
        <v>angry_eyebrows</v>
      </c>
      <c r="D2444">
        <v>20553</v>
      </c>
      <c r="E2444" t="s">
        <v>24</v>
      </c>
      <c r="F2444" t="s">
        <v>363</v>
      </c>
      <c r="G2444" t="s">
        <v>26</v>
      </c>
      <c r="H2444" t="s">
        <v>364</v>
      </c>
      <c r="I2444" t="s">
        <v>59</v>
      </c>
      <c r="J2444" s="6">
        <v>20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s">
        <v>24</v>
      </c>
      <c r="R2444">
        <v>75</v>
      </c>
      <c r="S2444">
        <v>0</v>
      </c>
      <c r="T2444" t="s">
        <v>189</v>
      </c>
      <c r="U2444" t="s">
        <v>36</v>
      </c>
      <c r="V2444" t="s">
        <v>37</v>
      </c>
      <c r="W2444" t="s">
        <v>38</v>
      </c>
      <c r="X2444" s="8" t="s">
        <v>39015</v>
      </c>
      <c r="Y2444" s="93"/>
      <c r="Z2444" s="93"/>
      <c r="AA2444" t="s">
        <v>365</v>
      </c>
      <c r="AB2444" t="s">
        <v>366</v>
      </c>
    </row>
    <row r="2445" spans="1:28" x14ac:dyDescent="0.3">
      <c r="A2445" s="8" t="b">
        <f t="shared" si="114"/>
        <v>0</v>
      </c>
      <c r="B2445" t="str">
        <f t="shared" si="115"/>
        <v>purpleshades</v>
      </c>
      <c r="C2445" s="10" t="str">
        <f t="shared" si="116"/>
        <v>purple_shades</v>
      </c>
      <c r="D2445">
        <v>20554</v>
      </c>
      <c r="E2445" t="s">
        <v>24</v>
      </c>
      <c r="F2445" t="s">
        <v>7978</v>
      </c>
      <c r="G2445" t="s">
        <v>26</v>
      </c>
      <c r="H2445" t="s">
        <v>7979</v>
      </c>
      <c r="I2445" t="s">
        <v>59</v>
      </c>
      <c r="J2445" s="6">
        <v>20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1</v>
      </c>
      <c r="Q2445" t="s">
        <v>24</v>
      </c>
      <c r="R2445">
        <v>75</v>
      </c>
      <c r="S2445">
        <v>0</v>
      </c>
      <c r="T2445" t="s">
        <v>189</v>
      </c>
      <c r="U2445" t="s">
        <v>36</v>
      </c>
      <c r="V2445" t="s">
        <v>37</v>
      </c>
      <c r="W2445" t="s">
        <v>38</v>
      </c>
      <c r="X2445" s="8" t="s">
        <v>39015</v>
      </c>
      <c r="Y2445" s="93"/>
      <c r="Z2445" s="93"/>
      <c r="AA2445" t="s">
        <v>7980</v>
      </c>
      <c r="AB2445" t="s">
        <v>7981</v>
      </c>
    </row>
    <row r="2446" spans="1:28" x14ac:dyDescent="0.3">
      <c r="A2446" s="8" t="b">
        <f t="shared" si="114"/>
        <v>0</v>
      </c>
      <c r="B2446" t="str">
        <f t="shared" si="115"/>
        <v>bucklecap</v>
      </c>
      <c r="C2446" s="10" t="str">
        <f t="shared" si="116"/>
        <v>buckle_cap</v>
      </c>
      <c r="D2446">
        <v>20556</v>
      </c>
      <c r="E2446" t="s">
        <v>24</v>
      </c>
      <c r="F2446" t="s">
        <v>1697</v>
      </c>
      <c r="G2446" t="s">
        <v>26</v>
      </c>
      <c r="H2446" t="s">
        <v>1698</v>
      </c>
      <c r="I2446" t="s">
        <v>59</v>
      </c>
      <c r="J2446" s="6">
        <v>20</v>
      </c>
      <c r="K2446">
        <v>50</v>
      </c>
      <c r="L2446">
        <v>0</v>
      </c>
      <c r="M2446">
        <v>0</v>
      </c>
      <c r="N2446">
        <v>0</v>
      </c>
      <c r="O2446">
        <v>3</v>
      </c>
      <c r="P2446">
        <v>1</v>
      </c>
      <c r="Q2446" t="s">
        <v>60</v>
      </c>
      <c r="R2446">
        <v>1</v>
      </c>
      <c r="S2446">
        <v>0</v>
      </c>
      <c r="T2446" t="s">
        <v>72</v>
      </c>
      <c r="U2446" t="s">
        <v>36</v>
      </c>
      <c r="V2446" t="s">
        <v>37</v>
      </c>
      <c r="W2446" t="s">
        <v>38</v>
      </c>
      <c r="X2446" s="8"/>
      <c r="Y2446" s="93"/>
      <c r="Z2446" s="93"/>
      <c r="AA2446" t="s">
        <v>1699</v>
      </c>
      <c r="AB2446" t="s">
        <v>1700</v>
      </c>
    </row>
    <row r="2447" spans="1:28" x14ac:dyDescent="0.3">
      <c r="A2447" s="8" t="b">
        <f t="shared" si="114"/>
        <v>0</v>
      </c>
      <c r="B2447" t="str">
        <f t="shared" si="115"/>
        <v>droopingmokona</v>
      </c>
      <c r="C2447" s="10" t="str">
        <f t="shared" si="116"/>
        <v>drooping_mokona</v>
      </c>
      <c r="D2447">
        <v>20557</v>
      </c>
      <c r="E2447" t="s">
        <v>24</v>
      </c>
      <c r="F2447" t="s">
        <v>3332</v>
      </c>
      <c r="G2447" t="s">
        <v>26</v>
      </c>
      <c r="H2447" t="s">
        <v>3333</v>
      </c>
      <c r="I2447" t="s">
        <v>59</v>
      </c>
      <c r="J2447" s="6">
        <v>20</v>
      </c>
      <c r="K2447">
        <v>50</v>
      </c>
      <c r="L2447">
        <v>0</v>
      </c>
      <c r="M2447">
        <v>0</v>
      </c>
      <c r="N2447">
        <v>0</v>
      </c>
      <c r="O2447">
        <v>1</v>
      </c>
      <c r="P2447">
        <v>1</v>
      </c>
      <c r="Q2447" t="s">
        <v>60</v>
      </c>
      <c r="R2447">
        <v>1</v>
      </c>
      <c r="S2447">
        <v>0</v>
      </c>
      <c r="T2447" t="s">
        <v>72</v>
      </c>
      <c r="U2447" t="s">
        <v>36</v>
      </c>
      <c r="V2447" t="s">
        <v>37</v>
      </c>
      <c r="W2447" t="s">
        <v>38</v>
      </c>
      <c r="X2447" s="8"/>
      <c r="Y2447" s="93"/>
      <c r="Z2447" s="93"/>
      <c r="AA2447" t="s">
        <v>3334</v>
      </c>
      <c r="AB2447" t="s">
        <v>3335</v>
      </c>
    </row>
    <row r="2448" spans="1:28" x14ac:dyDescent="0.3">
      <c r="A2448" s="8" t="b">
        <f t="shared" si="114"/>
        <v>0</v>
      </c>
      <c r="B2448" t="str">
        <f t="shared" si="115"/>
        <v>droopingsaproling</v>
      </c>
      <c r="C2448" s="10" t="str">
        <f t="shared" si="116"/>
        <v>drooping_saproling</v>
      </c>
      <c r="D2448">
        <v>20558</v>
      </c>
      <c r="E2448" t="s">
        <v>24</v>
      </c>
      <c r="F2448" t="s">
        <v>3372</v>
      </c>
      <c r="G2448" t="s">
        <v>26</v>
      </c>
      <c r="H2448" t="s">
        <v>3373</v>
      </c>
      <c r="I2448" t="s">
        <v>59</v>
      </c>
      <c r="J2448" s="6">
        <v>20</v>
      </c>
      <c r="K2448">
        <v>50</v>
      </c>
      <c r="L2448" s="6">
        <v>0</v>
      </c>
      <c r="M2448">
        <v>0</v>
      </c>
      <c r="N2448">
        <v>0</v>
      </c>
      <c r="O2448">
        <v>1</v>
      </c>
      <c r="P2448">
        <v>1</v>
      </c>
      <c r="Q2448" t="s">
        <v>60</v>
      </c>
      <c r="R2448">
        <v>1</v>
      </c>
      <c r="S2448">
        <v>0</v>
      </c>
      <c r="T2448" t="s">
        <v>72</v>
      </c>
      <c r="U2448" t="s">
        <v>36</v>
      </c>
      <c r="V2448" t="s">
        <v>37</v>
      </c>
      <c r="W2448" t="s">
        <v>38</v>
      </c>
      <c r="X2448" s="8"/>
      <c r="Y2448" s="93"/>
      <c r="Z2448" s="93"/>
      <c r="AA2448" t="s">
        <v>3374</v>
      </c>
      <c r="AB2448" t="s">
        <v>3375</v>
      </c>
    </row>
    <row r="2449" spans="1:28" x14ac:dyDescent="0.3">
      <c r="A2449" s="8" t="b">
        <f t="shared" si="114"/>
        <v>0</v>
      </c>
      <c r="B2449" t="str">
        <f t="shared" si="115"/>
        <v>hollyring</v>
      </c>
      <c r="C2449" s="10" t="str">
        <f t="shared" si="116"/>
        <v>holly_ring</v>
      </c>
      <c r="D2449">
        <v>20559</v>
      </c>
      <c r="E2449" t="s">
        <v>24</v>
      </c>
      <c r="F2449" t="s">
        <v>5208</v>
      </c>
      <c r="G2449" t="s">
        <v>26</v>
      </c>
      <c r="H2449" t="s">
        <v>5209</v>
      </c>
      <c r="I2449" t="s">
        <v>59</v>
      </c>
      <c r="J2449" s="6">
        <v>20</v>
      </c>
      <c r="K2449">
        <v>50</v>
      </c>
      <c r="L2449">
        <v>0</v>
      </c>
      <c r="M2449">
        <v>0</v>
      </c>
      <c r="N2449">
        <v>0</v>
      </c>
      <c r="O2449">
        <v>1</v>
      </c>
      <c r="P2449">
        <v>1</v>
      </c>
      <c r="Q2449" t="s">
        <v>24</v>
      </c>
      <c r="R2449">
        <v>1</v>
      </c>
      <c r="S2449">
        <v>0</v>
      </c>
      <c r="T2449" t="s">
        <v>61</v>
      </c>
      <c r="U2449" t="s">
        <v>36</v>
      </c>
      <c r="V2449" t="s">
        <v>37</v>
      </c>
      <c r="W2449" t="s">
        <v>38</v>
      </c>
      <c r="X2449" s="8"/>
      <c r="Y2449" s="93"/>
      <c r="Z2449" s="93"/>
      <c r="AA2449" t="s">
        <v>5210</v>
      </c>
      <c r="AB2449" t="s">
        <v>5211</v>
      </c>
    </row>
    <row r="2450" spans="1:28" x14ac:dyDescent="0.3">
      <c r="A2450" s="8" t="b">
        <f t="shared" si="114"/>
        <v>0</v>
      </c>
      <c r="B2450" t="str">
        <f t="shared" si="115"/>
        <v>starryring</v>
      </c>
      <c r="C2450" s="10" t="str">
        <f t="shared" si="116"/>
        <v>starry_ring</v>
      </c>
      <c r="D2450">
        <v>20560</v>
      </c>
      <c r="E2450" t="s">
        <v>24</v>
      </c>
      <c r="F2450" t="s">
        <v>9577</v>
      </c>
      <c r="G2450" t="s">
        <v>26</v>
      </c>
      <c r="H2450" t="s">
        <v>9578</v>
      </c>
      <c r="I2450" t="s">
        <v>59</v>
      </c>
      <c r="J2450" s="6">
        <v>20</v>
      </c>
      <c r="K2450">
        <v>50</v>
      </c>
      <c r="L2450">
        <v>0</v>
      </c>
      <c r="M2450">
        <v>0</v>
      </c>
      <c r="N2450">
        <v>0</v>
      </c>
      <c r="O2450">
        <v>1</v>
      </c>
      <c r="P2450">
        <v>1</v>
      </c>
      <c r="Q2450" t="s">
        <v>24</v>
      </c>
      <c r="R2450">
        <v>1</v>
      </c>
      <c r="S2450">
        <v>0</v>
      </c>
      <c r="T2450" t="s">
        <v>61</v>
      </c>
      <c r="U2450" t="s">
        <v>36</v>
      </c>
      <c r="V2450" t="s">
        <v>37</v>
      </c>
      <c r="W2450" t="s">
        <v>38</v>
      </c>
      <c r="Y2450" s="93"/>
      <c r="Z2450" s="93"/>
      <c r="AA2450" t="s">
        <v>9579</v>
      </c>
      <c r="AB2450" t="s">
        <v>9580</v>
      </c>
    </row>
    <row r="2451" spans="1:28" x14ac:dyDescent="0.3">
      <c r="A2451" s="8" t="b">
        <f t="shared" si="114"/>
        <v>0</v>
      </c>
      <c r="B2451" t="str">
        <f t="shared" si="115"/>
        <v>candyring</v>
      </c>
      <c r="C2451" s="10" t="str">
        <f t="shared" si="116"/>
        <v>candy_ring</v>
      </c>
      <c r="D2451">
        <v>20561</v>
      </c>
      <c r="E2451" t="s">
        <v>24</v>
      </c>
      <c r="F2451" t="s">
        <v>1833</v>
      </c>
      <c r="G2451" t="s">
        <v>26</v>
      </c>
      <c r="H2451" t="s">
        <v>1834</v>
      </c>
      <c r="I2451" t="s">
        <v>59</v>
      </c>
      <c r="J2451">
        <v>20</v>
      </c>
      <c r="K2451">
        <v>50</v>
      </c>
      <c r="L2451">
        <v>0</v>
      </c>
      <c r="M2451">
        <v>0</v>
      </c>
      <c r="N2451">
        <v>0</v>
      </c>
      <c r="O2451">
        <v>1</v>
      </c>
      <c r="P2451">
        <v>1</v>
      </c>
      <c r="Q2451" t="s">
        <v>24</v>
      </c>
      <c r="R2451">
        <v>1</v>
      </c>
      <c r="S2451">
        <v>0</v>
      </c>
      <c r="T2451" t="s">
        <v>61</v>
      </c>
      <c r="U2451" t="s">
        <v>36</v>
      </c>
      <c r="V2451" t="s">
        <v>37</v>
      </c>
      <c r="W2451" t="s">
        <v>38</v>
      </c>
      <c r="Y2451" s="93"/>
      <c r="Z2451" s="93"/>
      <c r="AA2451" t="s">
        <v>1835</v>
      </c>
      <c r="AB2451" t="s">
        <v>1836</v>
      </c>
    </row>
    <row r="2452" spans="1:28" x14ac:dyDescent="0.3">
      <c r="A2452" s="8" t="b">
        <f t="shared" si="114"/>
        <v>0</v>
      </c>
      <c r="B2452" t="str">
        <f t="shared" si="115"/>
        <v>heartring</v>
      </c>
      <c r="C2452" s="10" t="str">
        <f t="shared" si="116"/>
        <v>heart_ring</v>
      </c>
      <c r="D2452">
        <v>20562</v>
      </c>
      <c r="E2452" t="s">
        <v>24</v>
      </c>
      <c r="F2452" t="s">
        <v>5073</v>
      </c>
      <c r="G2452" t="s">
        <v>26</v>
      </c>
      <c r="H2452" t="s">
        <v>5074</v>
      </c>
      <c r="I2452" t="s">
        <v>59</v>
      </c>
      <c r="J2452" s="6">
        <v>20</v>
      </c>
      <c r="K2452">
        <v>50</v>
      </c>
      <c r="L2452">
        <v>0</v>
      </c>
      <c r="M2452">
        <v>0</v>
      </c>
      <c r="N2452">
        <v>0</v>
      </c>
      <c r="O2452">
        <v>1</v>
      </c>
      <c r="P2452">
        <v>1</v>
      </c>
      <c r="Q2452" t="s">
        <v>24</v>
      </c>
      <c r="R2452">
        <v>1</v>
      </c>
      <c r="S2452">
        <v>0</v>
      </c>
      <c r="T2452" t="s">
        <v>61</v>
      </c>
      <c r="U2452" t="s">
        <v>36</v>
      </c>
      <c r="V2452" t="s">
        <v>37</v>
      </c>
      <c r="W2452" t="s">
        <v>38</v>
      </c>
      <c r="Y2452" s="93"/>
      <c r="Z2452" s="93"/>
      <c r="AA2452" t="s">
        <v>5075</v>
      </c>
      <c r="AB2452" t="s">
        <v>5076</v>
      </c>
    </row>
    <row r="2453" spans="1:28" x14ac:dyDescent="0.3">
      <c r="A2453" s="8" t="b">
        <f t="shared" si="114"/>
        <v>0</v>
      </c>
      <c r="B2453" t="str">
        <f t="shared" si="115"/>
        <v>alchemyring</v>
      </c>
      <c r="C2453" s="10" t="str">
        <f t="shared" si="116"/>
        <v>alchemy_ring</v>
      </c>
      <c r="D2453">
        <v>20563</v>
      </c>
      <c r="E2453" t="s">
        <v>24</v>
      </c>
      <c r="F2453" t="s">
        <v>192</v>
      </c>
      <c r="G2453" t="s">
        <v>26</v>
      </c>
      <c r="H2453" t="s">
        <v>193</v>
      </c>
      <c r="I2453" t="s">
        <v>59</v>
      </c>
      <c r="J2453" s="6">
        <v>20</v>
      </c>
      <c r="K2453">
        <v>50</v>
      </c>
      <c r="L2453">
        <v>0</v>
      </c>
      <c r="M2453">
        <v>0</v>
      </c>
      <c r="N2453">
        <v>0</v>
      </c>
      <c r="O2453">
        <v>1</v>
      </c>
      <c r="P2453">
        <v>1</v>
      </c>
      <c r="Q2453" t="s">
        <v>24</v>
      </c>
      <c r="R2453">
        <v>75</v>
      </c>
      <c r="S2453">
        <v>0</v>
      </c>
      <c r="T2453" t="s">
        <v>61</v>
      </c>
      <c r="U2453" t="s">
        <v>36</v>
      </c>
      <c r="V2453" t="s">
        <v>37</v>
      </c>
      <c r="W2453" t="s">
        <v>38</v>
      </c>
      <c r="X2453" s="8" t="s">
        <v>39034</v>
      </c>
      <c r="Y2453" s="93"/>
      <c r="Z2453" s="93"/>
      <c r="AA2453" t="s">
        <v>194</v>
      </c>
      <c r="AB2453" t="s">
        <v>195</v>
      </c>
    </row>
    <row r="2454" spans="1:28" x14ac:dyDescent="0.3">
      <c r="A2454" s="8" t="b">
        <f t="shared" si="114"/>
        <v>0</v>
      </c>
      <c r="B2454" t="str">
        <f t="shared" si="115"/>
        <v>poringring</v>
      </c>
      <c r="C2454" s="10" t="str">
        <f t="shared" si="116"/>
        <v>poring_ring</v>
      </c>
      <c r="D2454">
        <v>20564</v>
      </c>
      <c r="E2454" t="s">
        <v>24</v>
      </c>
      <c r="F2454" t="s">
        <v>7868</v>
      </c>
      <c r="G2454" t="s">
        <v>26</v>
      </c>
      <c r="H2454" t="s">
        <v>7869</v>
      </c>
      <c r="I2454" t="s">
        <v>59</v>
      </c>
      <c r="J2454">
        <v>20</v>
      </c>
      <c r="K2454">
        <v>50</v>
      </c>
      <c r="L2454">
        <v>0</v>
      </c>
      <c r="M2454">
        <v>0</v>
      </c>
      <c r="N2454">
        <v>0</v>
      </c>
      <c r="O2454">
        <v>1</v>
      </c>
      <c r="P2454">
        <v>1</v>
      </c>
      <c r="Q2454" t="s">
        <v>24</v>
      </c>
      <c r="R2454">
        <v>1</v>
      </c>
      <c r="S2454">
        <v>0</v>
      </c>
      <c r="T2454" t="s">
        <v>61</v>
      </c>
      <c r="U2454" t="s">
        <v>36</v>
      </c>
      <c r="V2454" t="s">
        <v>37</v>
      </c>
      <c r="W2454" t="s">
        <v>38</v>
      </c>
      <c r="X2454" s="8" t="s">
        <v>39035</v>
      </c>
      <c r="Y2454" s="93"/>
      <c r="Z2454" s="93"/>
      <c r="AA2454" t="s">
        <v>7870</v>
      </c>
      <c r="AB2454" t="s">
        <v>7871</v>
      </c>
    </row>
    <row r="2455" spans="1:28" x14ac:dyDescent="0.3">
      <c r="A2455" s="8" t="b">
        <f t="shared" si="114"/>
        <v>0</v>
      </c>
      <c r="B2455" t="str">
        <f t="shared" si="115"/>
        <v>beering</v>
      </c>
      <c r="C2455" s="10" t="str">
        <f t="shared" si="116"/>
        <v>bee_ring</v>
      </c>
      <c r="D2455">
        <v>20566</v>
      </c>
      <c r="E2455" t="s">
        <v>24</v>
      </c>
      <c r="F2455" t="s">
        <v>871</v>
      </c>
      <c r="G2455" t="s">
        <v>26</v>
      </c>
      <c r="H2455" t="s">
        <v>872</v>
      </c>
      <c r="I2455" t="s">
        <v>59</v>
      </c>
      <c r="J2455">
        <v>20</v>
      </c>
      <c r="K2455">
        <v>50</v>
      </c>
      <c r="L2455">
        <v>0</v>
      </c>
      <c r="M2455">
        <v>0</v>
      </c>
      <c r="N2455">
        <v>0</v>
      </c>
      <c r="O2455">
        <v>1</v>
      </c>
      <c r="P2455">
        <v>1</v>
      </c>
      <c r="Q2455" t="s">
        <v>24</v>
      </c>
      <c r="R2455">
        <v>1</v>
      </c>
      <c r="S2455">
        <v>0</v>
      </c>
      <c r="T2455" t="s">
        <v>61</v>
      </c>
      <c r="U2455" t="s">
        <v>36</v>
      </c>
      <c r="V2455" t="s">
        <v>37</v>
      </c>
      <c r="W2455" t="s">
        <v>38</v>
      </c>
      <c r="X2455" s="8"/>
      <c r="Y2455" s="93"/>
      <c r="Z2455" s="93"/>
      <c r="AA2455" t="s">
        <v>873</v>
      </c>
      <c r="AB2455" t="s">
        <v>874</v>
      </c>
    </row>
    <row r="2456" spans="1:28" x14ac:dyDescent="0.3">
      <c r="A2456" s="8" t="b">
        <f t="shared" si="114"/>
        <v>0</v>
      </c>
      <c r="B2456" t="str">
        <f t="shared" si="115"/>
        <v>droopingeike</v>
      </c>
      <c r="C2456" s="10" t="str">
        <f t="shared" si="116"/>
        <v>drooping_eike</v>
      </c>
      <c r="D2456">
        <v>20568</v>
      </c>
      <c r="E2456" t="s">
        <v>24</v>
      </c>
      <c r="F2456" t="s">
        <v>3284</v>
      </c>
      <c r="G2456" t="s">
        <v>26</v>
      </c>
      <c r="H2456" t="s">
        <v>3285</v>
      </c>
      <c r="I2456" t="s">
        <v>59</v>
      </c>
      <c r="J2456" s="6">
        <v>20</v>
      </c>
      <c r="K2456">
        <v>50</v>
      </c>
      <c r="L2456">
        <v>0</v>
      </c>
      <c r="M2456">
        <v>0</v>
      </c>
      <c r="N2456">
        <v>0</v>
      </c>
      <c r="O2456">
        <v>2</v>
      </c>
      <c r="P2456">
        <v>1</v>
      </c>
      <c r="Q2456" t="s">
        <v>60</v>
      </c>
      <c r="R2456">
        <v>1</v>
      </c>
      <c r="S2456">
        <v>0</v>
      </c>
      <c r="T2456" t="s">
        <v>72</v>
      </c>
      <c r="U2456" t="s">
        <v>36</v>
      </c>
      <c r="V2456" t="s">
        <v>37</v>
      </c>
      <c r="W2456" t="s">
        <v>38</v>
      </c>
      <c r="X2456" s="8"/>
      <c r="Y2456" s="93"/>
      <c r="Z2456" s="93"/>
      <c r="AA2456" t="s">
        <v>3286</v>
      </c>
      <c r="AB2456" t="s">
        <v>3287</v>
      </c>
    </row>
    <row r="2457" spans="1:28" x14ac:dyDescent="0.3">
      <c r="A2457" s="8" t="b">
        <f t="shared" si="114"/>
        <v>0</v>
      </c>
      <c r="B2457" t="str">
        <f t="shared" si="115"/>
        <v>oxhat</v>
      </c>
      <c r="C2457" s="10" t="str">
        <f t="shared" si="116"/>
        <v>ox_hat</v>
      </c>
      <c r="D2457">
        <v>20569</v>
      </c>
      <c r="E2457" t="s">
        <v>24</v>
      </c>
      <c r="F2457" t="s">
        <v>7369</v>
      </c>
      <c r="G2457" t="s">
        <v>26</v>
      </c>
      <c r="H2457" t="s">
        <v>7370</v>
      </c>
      <c r="I2457" t="s">
        <v>59</v>
      </c>
      <c r="J2457" s="6">
        <v>20</v>
      </c>
      <c r="K2457">
        <v>50</v>
      </c>
      <c r="L2457">
        <v>0</v>
      </c>
      <c r="M2457">
        <v>0</v>
      </c>
      <c r="N2457">
        <v>0</v>
      </c>
      <c r="O2457">
        <v>3</v>
      </c>
      <c r="P2457">
        <v>1</v>
      </c>
      <c r="Q2457" t="s">
        <v>24</v>
      </c>
      <c r="R2457">
        <v>1</v>
      </c>
      <c r="S2457">
        <v>0</v>
      </c>
      <c r="T2457" t="s">
        <v>72</v>
      </c>
      <c r="U2457" t="s">
        <v>36</v>
      </c>
      <c r="V2457" t="s">
        <v>37</v>
      </c>
      <c r="W2457" t="s">
        <v>38</v>
      </c>
      <c r="X2457" s="8"/>
      <c r="Y2457" s="93"/>
      <c r="Z2457" s="93"/>
      <c r="AA2457" t="s">
        <v>7371</v>
      </c>
      <c r="AB2457" t="s">
        <v>7372</v>
      </c>
    </row>
    <row r="2458" spans="1:28" x14ac:dyDescent="0.3">
      <c r="A2458" s="8" t="b">
        <f t="shared" si="114"/>
        <v>0</v>
      </c>
      <c r="B2458" t="str">
        <f t="shared" si="115"/>
        <v>startiara</v>
      </c>
      <c r="C2458" s="10" t="str">
        <f t="shared" si="116"/>
        <v>star_tiara</v>
      </c>
      <c r="D2458">
        <v>20571</v>
      </c>
      <c r="E2458" t="s">
        <v>24</v>
      </c>
      <c r="F2458" t="s">
        <v>9573</v>
      </c>
      <c r="G2458" t="s">
        <v>26</v>
      </c>
      <c r="H2458" t="s">
        <v>9574</v>
      </c>
      <c r="I2458" t="s">
        <v>59</v>
      </c>
      <c r="J2458">
        <v>20</v>
      </c>
      <c r="K2458">
        <v>40</v>
      </c>
      <c r="L2458">
        <v>0</v>
      </c>
      <c r="M2458">
        <v>0</v>
      </c>
      <c r="N2458">
        <v>0</v>
      </c>
      <c r="O2458">
        <v>1</v>
      </c>
      <c r="P2458">
        <v>1</v>
      </c>
      <c r="Q2458" t="s">
        <v>60</v>
      </c>
      <c r="R2458">
        <v>1</v>
      </c>
      <c r="S2458">
        <v>0</v>
      </c>
      <c r="T2458" t="s">
        <v>72</v>
      </c>
      <c r="U2458" t="s">
        <v>36</v>
      </c>
      <c r="V2458" t="s">
        <v>37</v>
      </c>
      <c r="W2458" t="s">
        <v>38</v>
      </c>
      <c r="X2458" s="8"/>
      <c r="Y2458" s="93"/>
      <c r="Z2458" s="93"/>
      <c r="AA2458" t="s">
        <v>9575</v>
      </c>
      <c r="AB2458" t="s">
        <v>9576</v>
      </c>
    </row>
    <row r="2459" spans="1:28" x14ac:dyDescent="0.3">
      <c r="A2459" s="8" t="b">
        <f t="shared" si="114"/>
        <v>0</v>
      </c>
      <c r="B2459" t="str">
        <f t="shared" si="115"/>
        <v>trianonhat</v>
      </c>
      <c r="C2459" s="10" t="str">
        <f t="shared" si="116"/>
        <v>trianon_hat</v>
      </c>
      <c r="D2459">
        <v>20572</v>
      </c>
      <c r="E2459" t="s">
        <v>24</v>
      </c>
      <c r="F2459" t="s">
        <v>10164</v>
      </c>
      <c r="G2459" t="s">
        <v>26</v>
      </c>
      <c r="H2459" t="s">
        <v>10165</v>
      </c>
      <c r="I2459" t="s">
        <v>59</v>
      </c>
      <c r="J2459">
        <v>20</v>
      </c>
      <c r="K2459">
        <v>40</v>
      </c>
      <c r="L2459">
        <v>0</v>
      </c>
      <c r="M2459">
        <v>0</v>
      </c>
      <c r="N2459">
        <v>0</v>
      </c>
      <c r="O2459">
        <v>1</v>
      </c>
      <c r="P2459">
        <v>1</v>
      </c>
      <c r="Q2459" t="s">
        <v>60</v>
      </c>
      <c r="R2459">
        <v>1</v>
      </c>
      <c r="S2459">
        <v>0</v>
      </c>
      <c r="T2459" t="s">
        <v>72</v>
      </c>
      <c r="U2459" t="s">
        <v>36</v>
      </c>
      <c r="V2459" t="s">
        <v>37</v>
      </c>
      <c r="W2459" t="s">
        <v>38</v>
      </c>
      <c r="X2459" s="8"/>
      <c r="Y2459" s="93"/>
      <c r="Z2459" s="93"/>
      <c r="AA2459" t="s">
        <v>10166</v>
      </c>
      <c r="AB2459" t="s">
        <v>10167</v>
      </c>
    </row>
    <row r="2460" spans="1:28" x14ac:dyDescent="0.3">
      <c r="A2460" s="8" t="b">
        <f t="shared" si="114"/>
        <v>0</v>
      </c>
      <c r="B2460" t="str">
        <f t="shared" si="115"/>
        <v>lilypadring</v>
      </c>
      <c r="C2460" s="10" t="str">
        <f t="shared" si="116"/>
        <v>lilypad_ring</v>
      </c>
      <c r="D2460">
        <v>20574</v>
      </c>
      <c r="E2460" t="s">
        <v>24</v>
      </c>
      <c r="F2460" t="s">
        <v>6098</v>
      </c>
      <c r="G2460" t="s">
        <v>26</v>
      </c>
      <c r="H2460" t="s">
        <v>6099</v>
      </c>
      <c r="I2460" t="s">
        <v>59</v>
      </c>
      <c r="J2460" s="6">
        <v>20</v>
      </c>
      <c r="K2460">
        <v>40</v>
      </c>
      <c r="L2460">
        <v>0</v>
      </c>
      <c r="M2460">
        <v>0</v>
      </c>
      <c r="N2460">
        <v>0</v>
      </c>
      <c r="O2460">
        <v>1</v>
      </c>
      <c r="P2460">
        <v>1</v>
      </c>
      <c r="Q2460" t="s">
        <v>60</v>
      </c>
      <c r="R2460">
        <v>1</v>
      </c>
      <c r="S2460">
        <v>0</v>
      </c>
      <c r="T2460" t="s">
        <v>61</v>
      </c>
      <c r="U2460" t="s">
        <v>36</v>
      </c>
      <c r="V2460" t="s">
        <v>37</v>
      </c>
      <c r="W2460" t="s">
        <v>38</v>
      </c>
      <c r="X2460" s="8"/>
      <c r="Y2460" s="93"/>
      <c r="Z2460" s="93"/>
      <c r="AA2460" t="s">
        <v>6100</v>
      </c>
      <c r="AB2460" t="s">
        <v>6101</v>
      </c>
    </row>
    <row r="2461" spans="1:28" x14ac:dyDescent="0.3">
      <c r="A2461" s="8" t="b">
        <f t="shared" si="114"/>
        <v>0</v>
      </c>
      <c r="B2461" t="str">
        <f t="shared" si="115"/>
        <v>spookedeyes</v>
      </c>
      <c r="C2461" s="10" t="str">
        <f t="shared" si="116"/>
        <v>spooked_eyes</v>
      </c>
      <c r="D2461">
        <v>20575</v>
      </c>
      <c r="E2461" t="s">
        <v>24</v>
      </c>
      <c r="F2461" t="s">
        <v>9473</v>
      </c>
      <c r="G2461" t="s">
        <v>26</v>
      </c>
      <c r="H2461" t="s">
        <v>9474</v>
      </c>
      <c r="I2461" t="s">
        <v>59</v>
      </c>
      <c r="J2461">
        <v>20</v>
      </c>
      <c r="K2461">
        <v>40</v>
      </c>
      <c r="L2461">
        <v>0</v>
      </c>
      <c r="M2461">
        <v>0</v>
      </c>
      <c r="N2461">
        <v>0</v>
      </c>
      <c r="O2461">
        <v>1</v>
      </c>
      <c r="P2461">
        <v>1</v>
      </c>
      <c r="Q2461" t="s">
        <v>24</v>
      </c>
      <c r="R2461">
        <v>75</v>
      </c>
      <c r="S2461">
        <v>0</v>
      </c>
      <c r="T2461" t="s">
        <v>189</v>
      </c>
      <c r="U2461" t="s">
        <v>36</v>
      </c>
      <c r="V2461" t="s">
        <v>37</v>
      </c>
      <c r="W2461" t="s">
        <v>38</v>
      </c>
      <c r="X2461" s="8" t="s">
        <v>39015</v>
      </c>
      <c r="Y2461" s="93"/>
      <c r="Z2461" s="93"/>
      <c r="AA2461" t="s">
        <v>9475</v>
      </c>
      <c r="AB2461" t="s">
        <v>9476</v>
      </c>
    </row>
    <row r="2462" spans="1:28" x14ac:dyDescent="0.3">
      <c r="A2462" s="8" t="b">
        <f t="shared" si="114"/>
        <v>0</v>
      </c>
      <c r="B2462" t="str">
        <f t="shared" si="115"/>
        <v>droopingsuperscope</v>
      </c>
      <c r="C2462" s="10" t="str">
        <f t="shared" si="116"/>
        <v>drooping_super_scope</v>
      </c>
      <c r="D2462">
        <v>20576</v>
      </c>
      <c r="E2462" t="s">
        <v>24</v>
      </c>
      <c r="F2462" t="s">
        <v>3380</v>
      </c>
      <c r="G2462" t="s">
        <v>26</v>
      </c>
      <c r="H2462" t="s">
        <v>3381</v>
      </c>
      <c r="I2462" t="s">
        <v>59</v>
      </c>
      <c r="J2462">
        <v>20</v>
      </c>
      <c r="K2462">
        <v>40</v>
      </c>
      <c r="L2462">
        <v>0</v>
      </c>
      <c r="M2462">
        <v>0</v>
      </c>
      <c r="N2462">
        <v>0</v>
      </c>
      <c r="O2462">
        <v>1</v>
      </c>
      <c r="P2462">
        <v>1</v>
      </c>
      <c r="Q2462" t="s">
        <v>60</v>
      </c>
      <c r="R2462">
        <v>1</v>
      </c>
      <c r="S2462">
        <v>0</v>
      </c>
      <c r="T2462" t="s">
        <v>72</v>
      </c>
      <c r="U2462" t="s">
        <v>36</v>
      </c>
      <c r="V2462" t="s">
        <v>37</v>
      </c>
      <c r="W2462" t="s">
        <v>38</v>
      </c>
      <c r="X2462" s="8"/>
      <c r="Y2462" s="93"/>
      <c r="Z2462" s="93"/>
      <c r="AA2462" t="s">
        <v>3382</v>
      </c>
      <c r="AB2462" t="s">
        <v>3383</v>
      </c>
    </row>
    <row r="2463" spans="1:28" x14ac:dyDescent="0.3">
      <c r="A2463" s="8" t="b">
        <f t="shared" si="114"/>
        <v>0</v>
      </c>
      <c r="B2463" t="str">
        <f t="shared" si="115"/>
        <v>bubble1</v>
      </c>
      <c r="C2463" s="10" t="str">
        <f t="shared" si="116"/>
        <v>bubble1</v>
      </c>
      <c r="D2463">
        <v>20577</v>
      </c>
      <c r="E2463" t="s">
        <v>24</v>
      </c>
      <c r="F2463" t="s">
        <v>1687</v>
      </c>
      <c r="G2463" t="s">
        <v>26</v>
      </c>
      <c r="H2463" t="s">
        <v>1687</v>
      </c>
      <c r="I2463" t="s">
        <v>59</v>
      </c>
      <c r="J2463">
        <v>0</v>
      </c>
      <c r="K2463">
        <v>70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24</v>
      </c>
      <c r="R2463">
        <v>10</v>
      </c>
      <c r="S2463">
        <v>0</v>
      </c>
      <c r="T2463" t="s">
        <v>72</v>
      </c>
      <c r="U2463" t="s">
        <v>36</v>
      </c>
      <c r="V2463" t="s">
        <v>37</v>
      </c>
      <c r="W2463" t="s">
        <v>38</v>
      </c>
      <c r="X2463" s="8"/>
      <c r="Y2463" s="93"/>
      <c r="Z2463" s="93"/>
      <c r="AA2463" t="s">
        <v>1688</v>
      </c>
      <c r="AB2463" t="s">
        <v>1689</v>
      </c>
    </row>
    <row r="2464" spans="1:28" x14ac:dyDescent="0.3">
      <c r="A2464" s="8" t="b">
        <f t="shared" si="114"/>
        <v>0</v>
      </c>
      <c r="B2464" t="str">
        <f t="shared" si="115"/>
        <v>bubble2</v>
      </c>
      <c r="C2464" s="10" t="str">
        <f t="shared" si="116"/>
        <v>bubble2</v>
      </c>
      <c r="D2464">
        <v>20578</v>
      </c>
      <c r="E2464" t="s">
        <v>24</v>
      </c>
      <c r="F2464" t="s">
        <v>1690</v>
      </c>
      <c r="G2464" t="s">
        <v>26</v>
      </c>
      <c r="H2464" t="s">
        <v>1690</v>
      </c>
      <c r="I2464" t="s">
        <v>59</v>
      </c>
      <c r="J2464">
        <v>0</v>
      </c>
      <c r="K2464">
        <v>70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24</v>
      </c>
      <c r="R2464">
        <v>10</v>
      </c>
      <c r="S2464">
        <v>0</v>
      </c>
      <c r="T2464" t="s">
        <v>72</v>
      </c>
      <c r="U2464" t="s">
        <v>36</v>
      </c>
      <c r="V2464" t="s">
        <v>37</v>
      </c>
      <c r="W2464" t="s">
        <v>38</v>
      </c>
      <c r="X2464" s="8"/>
      <c r="Y2464" s="93"/>
      <c r="Z2464" s="93"/>
      <c r="AA2464" t="s">
        <v>1691</v>
      </c>
      <c r="AB2464" t="s">
        <v>1692</v>
      </c>
    </row>
    <row r="2465" spans="1:28" x14ac:dyDescent="0.3">
      <c r="A2465" s="6" t="b">
        <f t="shared" si="114"/>
        <v>0</v>
      </c>
      <c r="B2465" t="str">
        <f t="shared" si="115"/>
        <v>loveerohat</v>
      </c>
      <c r="C2465" s="10" t="str">
        <f t="shared" si="116"/>
        <v>love_ero_hat</v>
      </c>
      <c r="D2465">
        <v>20579</v>
      </c>
      <c r="E2465" t="s">
        <v>24</v>
      </c>
      <c r="F2465" t="s">
        <v>6225</v>
      </c>
      <c r="G2465" t="s">
        <v>26</v>
      </c>
      <c r="H2465" t="s">
        <v>6226</v>
      </c>
      <c r="I2465" t="s">
        <v>59</v>
      </c>
      <c r="J2465">
        <v>0</v>
      </c>
      <c r="K2465">
        <v>70</v>
      </c>
      <c r="L2465">
        <v>0</v>
      </c>
      <c r="M2465">
        <v>0</v>
      </c>
      <c r="N2465">
        <v>0</v>
      </c>
      <c r="O2465">
        <v>2</v>
      </c>
      <c r="P2465">
        <v>1</v>
      </c>
      <c r="Q2465" t="s">
        <v>24</v>
      </c>
      <c r="R2465">
        <v>10</v>
      </c>
      <c r="S2465">
        <v>0</v>
      </c>
      <c r="T2465" t="s">
        <v>72</v>
      </c>
      <c r="U2465" t="s">
        <v>36</v>
      </c>
      <c r="V2465" t="s">
        <v>37</v>
      </c>
      <c r="W2465" t="s">
        <v>38</v>
      </c>
      <c r="X2465" t="s">
        <v>39015</v>
      </c>
      <c r="AA2465" t="s">
        <v>6227</v>
      </c>
      <c r="AB2465" t="s">
        <v>6228</v>
      </c>
    </row>
    <row r="2466" spans="1:28" x14ac:dyDescent="0.3">
      <c r="A2466" s="8" t="b">
        <f t="shared" si="114"/>
        <v>0</v>
      </c>
      <c r="B2466" t="str">
        <f t="shared" si="115"/>
        <v>applehat</v>
      </c>
      <c r="C2466" s="10" t="str">
        <f t="shared" si="116"/>
        <v>apple_hat</v>
      </c>
      <c r="D2466">
        <v>20580</v>
      </c>
      <c r="E2466" t="s">
        <v>24</v>
      </c>
      <c r="F2466" t="s">
        <v>443</v>
      </c>
      <c r="G2466" t="s">
        <v>26</v>
      </c>
      <c r="H2466" t="s">
        <v>444</v>
      </c>
      <c r="I2466" t="s">
        <v>59</v>
      </c>
      <c r="J2466">
        <v>0</v>
      </c>
      <c r="K2466">
        <v>70</v>
      </c>
      <c r="L2466">
        <v>0</v>
      </c>
      <c r="M2466">
        <v>0</v>
      </c>
      <c r="N2466">
        <v>0</v>
      </c>
      <c r="O2466">
        <v>2</v>
      </c>
      <c r="P2466">
        <v>1</v>
      </c>
      <c r="Q2466" t="s">
        <v>60</v>
      </c>
      <c r="R2466">
        <v>10</v>
      </c>
      <c r="S2466">
        <v>0</v>
      </c>
      <c r="T2466" t="s">
        <v>72</v>
      </c>
      <c r="U2466" t="s">
        <v>36</v>
      </c>
      <c r="V2466" t="s">
        <v>37</v>
      </c>
      <c r="W2466" t="s">
        <v>38</v>
      </c>
      <c r="X2466" s="8"/>
      <c r="Y2466" s="93"/>
      <c r="Z2466" s="93"/>
      <c r="AA2466" t="s">
        <v>445</v>
      </c>
      <c r="AB2466" t="s">
        <v>446</v>
      </c>
    </row>
    <row r="2467" spans="1:28" x14ac:dyDescent="0.3">
      <c r="A2467" s="8" t="b">
        <f t="shared" si="114"/>
        <v>0</v>
      </c>
      <c r="B2467" t="str">
        <f t="shared" si="115"/>
        <v>droopingzhao</v>
      </c>
      <c r="C2467" s="10" t="str">
        <f t="shared" si="116"/>
        <v>drooping_zhao</v>
      </c>
      <c r="D2467">
        <v>20581</v>
      </c>
      <c r="E2467" t="s">
        <v>24</v>
      </c>
      <c r="F2467" t="s">
        <v>3424</v>
      </c>
      <c r="G2467" t="s">
        <v>26</v>
      </c>
      <c r="H2467" t="s">
        <v>3425</v>
      </c>
      <c r="I2467" t="s">
        <v>59</v>
      </c>
      <c r="J2467">
        <v>20</v>
      </c>
      <c r="K2467">
        <v>40</v>
      </c>
      <c r="L2467">
        <v>0</v>
      </c>
      <c r="M2467">
        <v>0</v>
      </c>
      <c r="N2467">
        <v>0</v>
      </c>
      <c r="O2467">
        <v>1</v>
      </c>
      <c r="P2467">
        <v>1</v>
      </c>
      <c r="Q2467" t="s">
        <v>60</v>
      </c>
      <c r="R2467">
        <v>1</v>
      </c>
      <c r="S2467">
        <v>0</v>
      </c>
      <c r="T2467" t="s">
        <v>72</v>
      </c>
      <c r="U2467" t="s">
        <v>36</v>
      </c>
      <c r="V2467" t="s">
        <v>37</v>
      </c>
      <c r="W2467" t="s">
        <v>38</v>
      </c>
      <c r="X2467" s="8"/>
      <c r="Y2467" s="93"/>
      <c r="Z2467" s="93"/>
      <c r="AA2467" t="s">
        <v>3426</v>
      </c>
      <c r="AB2467" t="s">
        <v>3427</v>
      </c>
    </row>
    <row r="2468" spans="1:28" x14ac:dyDescent="0.3">
      <c r="A2468" s="8" t="b">
        <f t="shared" si="114"/>
        <v>0</v>
      </c>
      <c r="B2468" t="str">
        <f t="shared" si="115"/>
        <v>boobhat</v>
      </c>
      <c r="C2468" s="10" t="str">
        <f t="shared" si="116"/>
        <v>boob_hat</v>
      </c>
      <c r="D2468">
        <v>20592</v>
      </c>
      <c r="E2468" t="s">
        <v>24</v>
      </c>
      <c r="F2468" t="s">
        <v>1435</v>
      </c>
      <c r="G2468" t="s">
        <v>26</v>
      </c>
      <c r="H2468" t="s">
        <v>1436</v>
      </c>
      <c r="I2468" t="s">
        <v>59</v>
      </c>
      <c r="J2468">
        <v>20</v>
      </c>
      <c r="K2468">
        <v>40</v>
      </c>
      <c r="L2468">
        <v>0</v>
      </c>
      <c r="M2468">
        <v>0</v>
      </c>
      <c r="N2468">
        <v>0</v>
      </c>
      <c r="O2468">
        <v>1</v>
      </c>
      <c r="P2468">
        <v>1</v>
      </c>
      <c r="Q2468" t="s">
        <v>24</v>
      </c>
      <c r="R2468">
        <v>1</v>
      </c>
      <c r="S2468">
        <v>0</v>
      </c>
      <c r="T2468" t="s">
        <v>72</v>
      </c>
      <c r="U2468" t="s">
        <v>36</v>
      </c>
      <c r="V2468" t="s">
        <v>37</v>
      </c>
      <c r="W2468" t="s">
        <v>38</v>
      </c>
      <c r="X2468" s="8"/>
      <c r="Y2468" s="93"/>
      <c r="Z2468" s="93"/>
      <c r="AA2468" t="s">
        <v>1437</v>
      </c>
      <c r="AB2468" t="s">
        <v>1438</v>
      </c>
    </row>
    <row r="2469" spans="1:28" x14ac:dyDescent="0.3">
      <c r="A2469" s="8" t="b">
        <f t="shared" si="114"/>
        <v>0</v>
      </c>
      <c r="B2469" t="str">
        <f t="shared" si="115"/>
        <v>devilingbackpack</v>
      </c>
      <c r="C2469" s="10" t="str">
        <f t="shared" si="116"/>
        <v>deviling_backpack</v>
      </c>
      <c r="D2469">
        <v>20594</v>
      </c>
      <c r="E2469" t="s">
        <v>24</v>
      </c>
      <c r="F2469" t="s">
        <v>2936</v>
      </c>
      <c r="G2469" t="s">
        <v>26</v>
      </c>
      <c r="H2469" t="s">
        <v>2937</v>
      </c>
      <c r="I2469" t="s">
        <v>59</v>
      </c>
      <c r="J2469" s="6">
        <v>20</v>
      </c>
      <c r="K2469">
        <v>50</v>
      </c>
      <c r="L2469">
        <v>0</v>
      </c>
      <c r="M2469">
        <v>0</v>
      </c>
      <c r="N2469">
        <v>0</v>
      </c>
      <c r="O2469">
        <v>1</v>
      </c>
      <c r="P2469">
        <v>1</v>
      </c>
      <c r="Q2469" t="s">
        <v>60</v>
      </c>
      <c r="R2469">
        <v>1</v>
      </c>
      <c r="S2469">
        <v>0</v>
      </c>
      <c r="T2469" t="s">
        <v>61</v>
      </c>
      <c r="U2469" t="s">
        <v>36</v>
      </c>
      <c r="V2469" t="s">
        <v>37</v>
      </c>
      <c r="W2469" t="s">
        <v>38</v>
      </c>
      <c r="X2469" s="8"/>
      <c r="Y2469" s="93"/>
      <c r="Z2469" s="93"/>
      <c r="AA2469" t="s">
        <v>2938</v>
      </c>
      <c r="AB2469" t="s">
        <v>2939</v>
      </c>
    </row>
    <row r="2470" spans="1:28" x14ac:dyDescent="0.3">
      <c r="A2470" s="8" t="b">
        <f t="shared" si="114"/>
        <v>0</v>
      </c>
      <c r="B2470" t="str">
        <f t="shared" si="115"/>
        <v>arcangelingbackpack</v>
      </c>
      <c r="C2470" s="10" t="str">
        <f t="shared" si="116"/>
        <v>arc_angeling_backpack</v>
      </c>
      <c r="D2470">
        <v>20595</v>
      </c>
      <c r="E2470" t="s">
        <v>24</v>
      </c>
      <c r="F2470" t="s">
        <v>489</v>
      </c>
      <c r="G2470" t="s">
        <v>26</v>
      </c>
      <c r="H2470" t="s">
        <v>490</v>
      </c>
      <c r="I2470" t="s">
        <v>59</v>
      </c>
      <c r="J2470">
        <v>20</v>
      </c>
      <c r="K2470">
        <v>50</v>
      </c>
      <c r="L2470">
        <v>0</v>
      </c>
      <c r="M2470">
        <v>0</v>
      </c>
      <c r="N2470">
        <v>0</v>
      </c>
      <c r="O2470">
        <v>1</v>
      </c>
      <c r="P2470">
        <v>1</v>
      </c>
      <c r="Q2470" t="s">
        <v>24</v>
      </c>
      <c r="R2470">
        <v>1</v>
      </c>
      <c r="S2470">
        <v>0</v>
      </c>
      <c r="T2470" t="s">
        <v>61</v>
      </c>
      <c r="U2470" t="s">
        <v>36</v>
      </c>
      <c r="V2470" t="s">
        <v>37</v>
      </c>
      <c r="W2470" t="s">
        <v>38</v>
      </c>
      <c r="X2470" s="8"/>
      <c r="Y2470" s="93"/>
      <c r="Z2470" s="93"/>
      <c r="AA2470" t="s">
        <v>491</v>
      </c>
      <c r="AB2470" t="s">
        <v>492</v>
      </c>
    </row>
    <row r="2471" spans="1:28" x14ac:dyDescent="0.3">
      <c r="A2471" s="8" t="b">
        <f t="shared" si="114"/>
        <v>0</v>
      </c>
      <c r="B2471" t="str">
        <f t="shared" si="115"/>
        <v>setantascarf</v>
      </c>
      <c r="C2471" s="10" t="str">
        <f t="shared" si="116"/>
        <v>setanta_scarf</v>
      </c>
      <c r="D2471">
        <v>20596</v>
      </c>
      <c r="E2471" t="s">
        <v>24</v>
      </c>
      <c r="F2471" t="s">
        <v>8887</v>
      </c>
      <c r="G2471" t="s">
        <v>26</v>
      </c>
      <c r="H2471" t="s">
        <v>8888</v>
      </c>
      <c r="I2471" t="s">
        <v>59</v>
      </c>
      <c r="J2471">
        <v>20</v>
      </c>
      <c r="K2471">
        <v>50</v>
      </c>
      <c r="L2471">
        <v>0</v>
      </c>
      <c r="M2471">
        <v>0</v>
      </c>
      <c r="N2471">
        <v>0</v>
      </c>
      <c r="O2471">
        <v>1</v>
      </c>
      <c r="P2471">
        <v>1</v>
      </c>
      <c r="Q2471" t="s">
        <v>24</v>
      </c>
      <c r="R2471">
        <v>1</v>
      </c>
      <c r="S2471">
        <v>0</v>
      </c>
      <c r="T2471" t="s">
        <v>61</v>
      </c>
      <c r="U2471" t="s">
        <v>36</v>
      </c>
      <c r="V2471" t="s">
        <v>37</v>
      </c>
      <c r="W2471" t="s">
        <v>38</v>
      </c>
      <c r="X2471" s="8"/>
      <c r="Y2471" s="93"/>
      <c r="Z2471" s="93"/>
      <c r="AA2471" t="s">
        <v>8889</v>
      </c>
      <c r="AB2471" t="s">
        <v>8890</v>
      </c>
    </row>
    <row r="2472" spans="1:28" x14ac:dyDescent="0.3">
      <c r="A2472" s="8" t="b">
        <f t="shared" si="114"/>
        <v>0</v>
      </c>
      <c r="B2472" t="str">
        <f t="shared" si="115"/>
        <v>dragonhat</v>
      </c>
      <c r="C2472" s="10" t="str">
        <f t="shared" si="116"/>
        <v>dragon_hat</v>
      </c>
      <c r="D2472">
        <v>20598</v>
      </c>
      <c r="E2472" t="s">
        <v>24</v>
      </c>
      <c r="F2472" t="s">
        <v>3122</v>
      </c>
      <c r="G2472" t="s">
        <v>26</v>
      </c>
      <c r="H2472" t="s">
        <v>3123</v>
      </c>
      <c r="I2472" t="s">
        <v>59</v>
      </c>
      <c r="J2472">
        <v>20</v>
      </c>
      <c r="K2472">
        <v>50</v>
      </c>
      <c r="L2472">
        <v>0</v>
      </c>
      <c r="M2472">
        <v>0</v>
      </c>
      <c r="N2472">
        <v>0</v>
      </c>
      <c r="O2472">
        <v>1</v>
      </c>
      <c r="P2472">
        <v>1</v>
      </c>
      <c r="Q2472" t="s">
        <v>24</v>
      </c>
      <c r="R2472">
        <v>1</v>
      </c>
      <c r="S2472">
        <v>0</v>
      </c>
      <c r="T2472" t="s">
        <v>72</v>
      </c>
      <c r="U2472" t="s">
        <v>36</v>
      </c>
      <c r="V2472" t="s">
        <v>37</v>
      </c>
      <c r="W2472" t="s">
        <v>38</v>
      </c>
      <c r="X2472" s="8"/>
      <c r="Y2472" s="93"/>
      <c r="Z2472" s="93"/>
      <c r="AA2472" t="s">
        <v>3124</v>
      </c>
      <c r="AB2472" t="s">
        <v>3125</v>
      </c>
    </row>
    <row r="2473" spans="1:28" x14ac:dyDescent="0.3">
      <c r="A2473" s="8" t="b">
        <f t="shared" si="114"/>
        <v>0</v>
      </c>
      <c r="B2473" t="str">
        <f t="shared" si="115"/>
        <v>bubblering</v>
      </c>
      <c r="C2473" s="10" t="str">
        <f t="shared" si="116"/>
        <v>bubble_ring</v>
      </c>
      <c r="D2473">
        <v>20601</v>
      </c>
      <c r="E2473" t="s">
        <v>24</v>
      </c>
      <c r="F2473" t="s">
        <v>1683</v>
      </c>
      <c r="G2473" t="s">
        <v>26</v>
      </c>
      <c r="H2473" t="s">
        <v>1684</v>
      </c>
      <c r="I2473" t="s">
        <v>59</v>
      </c>
      <c r="J2473">
        <v>20</v>
      </c>
      <c r="K2473">
        <v>10</v>
      </c>
      <c r="L2473">
        <v>0</v>
      </c>
      <c r="M2473">
        <v>0</v>
      </c>
      <c r="N2473">
        <v>0</v>
      </c>
      <c r="O2473">
        <v>1</v>
      </c>
      <c r="P2473">
        <v>1</v>
      </c>
      <c r="Q2473" t="s">
        <v>24</v>
      </c>
      <c r="R2473">
        <v>1</v>
      </c>
      <c r="S2473">
        <v>0</v>
      </c>
      <c r="T2473" t="s">
        <v>61</v>
      </c>
      <c r="U2473" t="s">
        <v>36</v>
      </c>
      <c r="V2473" t="s">
        <v>37</v>
      </c>
      <c r="W2473" t="s">
        <v>38</v>
      </c>
      <c r="X2473" s="8" t="s">
        <v>39037</v>
      </c>
      <c r="Y2473" s="93"/>
      <c r="Z2473" s="93"/>
      <c r="AA2473" t="s">
        <v>1685</v>
      </c>
      <c r="AB2473" t="s">
        <v>1686</v>
      </c>
    </row>
    <row r="2474" spans="1:28" x14ac:dyDescent="0.3">
      <c r="A2474" s="8" t="b">
        <f t="shared" si="114"/>
        <v>0</v>
      </c>
      <c r="B2474" t="str">
        <f t="shared" si="115"/>
        <v>rafflesiahat</v>
      </c>
      <c r="C2474" s="10" t="str">
        <f t="shared" si="116"/>
        <v>rafflesia_hat</v>
      </c>
      <c r="D2474">
        <v>20602</v>
      </c>
      <c r="E2474" t="s">
        <v>24</v>
      </c>
      <c r="F2474" t="s">
        <v>8109</v>
      </c>
      <c r="G2474" t="s">
        <v>26</v>
      </c>
      <c r="H2474" t="s">
        <v>8110</v>
      </c>
      <c r="I2474" t="s">
        <v>59</v>
      </c>
      <c r="J2474" s="6">
        <v>20</v>
      </c>
      <c r="K2474">
        <v>10</v>
      </c>
      <c r="L2474">
        <v>0</v>
      </c>
      <c r="M2474">
        <v>0</v>
      </c>
      <c r="N2474">
        <v>0</v>
      </c>
      <c r="O2474">
        <v>1</v>
      </c>
      <c r="P2474">
        <v>1</v>
      </c>
      <c r="Q2474" t="s">
        <v>24</v>
      </c>
      <c r="R2474">
        <v>1</v>
      </c>
      <c r="S2474">
        <v>0</v>
      </c>
      <c r="T2474" t="s">
        <v>72</v>
      </c>
      <c r="U2474" t="s">
        <v>36</v>
      </c>
      <c r="V2474" t="s">
        <v>37</v>
      </c>
      <c r="W2474" t="s">
        <v>38</v>
      </c>
      <c r="X2474" s="8" t="s">
        <v>39037</v>
      </c>
      <c r="Y2474" s="93"/>
      <c r="Z2474" s="93"/>
      <c r="AA2474" t="s">
        <v>8111</v>
      </c>
      <c r="AB2474" t="s">
        <v>8112</v>
      </c>
    </row>
    <row r="2475" spans="1:28" x14ac:dyDescent="0.3">
      <c r="A2475" s="8" t="b">
        <f t="shared" si="114"/>
        <v>0</v>
      </c>
      <c r="B2475" t="str">
        <f t="shared" si="115"/>
        <v>crossbaseballcap</v>
      </c>
      <c r="C2475" s="10" t="str">
        <f t="shared" si="116"/>
        <v>cross_baseball_cap</v>
      </c>
      <c r="D2475">
        <v>20606</v>
      </c>
      <c r="E2475" t="s">
        <v>24</v>
      </c>
      <c r="F2475" t="s">
        <v>2574</v>
      </c>
      <c r="G2475" t="s">
        <v>26</v>
      </c>
      <c r="H2475" t="s">
        <v>2575</v>
      </c>
      <c r="I2475" t="s">
        <v>59</v>
      </c>
      <c r="J2475" s="6">
        <v>20</v>
      </c>
      <c r="K2475">
        <v>50</v>
      </c>
      <c r="L2475">
        <v>0</v>
      </c>
      <c r="M2475">
        <v>0</v>
      </c>
      <c r="N2475">
        <v>0</v>
      </c>
      <c r="O2475">
        <v>2</v>
      </c>
      <c r="P2475">
        <v>1</v>
      </c>
      <c r="Q2475" t="s">
        <v>60</v>
      </c>
      <c r="R2475">
        <v>1</v>
      </c>
      <c r="S2475">
        <v>0</v>
      </c>
      <c r="T2475" t="s">
        <v>72</v>
      </c>
      <c r="U2475" t="s">
        <v>36</v>
      </c>
      <c r="V2475" t="s">
        <v>37</v>
      </c>
      <c r="W2475" t="s">
        <v>38</v>
      </c>
      <c r="X2475" s="8" t="s">
        <v>39040</v>
      </c>
      <c r="Y2475" s="93"/>
      <c r="Z2475" s="93"/>
      <c r="AA2475" t="s">
        <v>2576</v>
      </c>
      <c r="AB2475" t="s">
        <v>2577</v>
      </c>
    </row>
    <row r="2476" spans="1:28" x14ac:dyDescent="0.3">
      <c r="A2476" s="8" t="b">
        <f t="shared" si="114"/>
        <v>0</v>
      </c>
      <c r="B2476" t="str">
        <f t="shared" si="115"/>
        <v>crossbaseballcapv2</v>
      </c>
      <c r="C2476" s="10" t="str">
        <f t="shared" si="116"/>
        <v>cross_baseball_cap_v2</v>
      </c>
      <c r="D2476">
        <v>20607</v>
      </c>
      <c r="E2476" t="s">
        <v>24</v>
      </c>
      <c r="F2476" t="s">
        <v>2578</v>
      </c>
      <c r="G2476" t="s">
        <v>26</v>
      </c>
      <c r="H2476" t="s">
        <v>2579</v>
      </c>
      <c r="I2476" t="s">
        <v>59</v>
      </c>
      <c r="J2476" s="6">
        <v>20</v>
      </c>
      <c r="K2476">
        <v>50</v>
      </c>
      <c r="L2476">
        <v>0</v>
      </c>
      <c r="M2476">
        <v>0</v>
      </c>
      <c r="N2476">
        <v>0</v>
      </c>
      <c r="O2476">
        <v>2</v>
      </c>
      <c r="P2476">
        <v>1</v>
      </c>
      <c r="Q2476" t="s">
        <v>60</v>
      </c>
      <c r="R2476">
        <v>1</v>
      </c>
      <c r="S2476">
        <v>0</v>
      </c>
      <c r="T2476" t="s">
        <v>72</v>
      </c>
      <c r="U2476" t="s">
        <v>36</v>
      </c>
      <c r="V2476" t="s">
        <v>37</v>
      </c>
      <c r="W2476" t="s">
        <v>38</v>
      </c>
      <c r="X2476" s="8" t="s">
        <v>39040</v>
      </c>
      <c r="Y2476" s="93"/>
      <c r="Z2476" s="93"/>
      <c r="AA2476" t="s">
        <v>2580</v>
      </c>
      <c r="AB2476" t="s">
        <v>2581</v>
      </c>
    </row>
    <row r="2477" spans="1:28" x14ac:dyDescent="0.3">
      <c r="A2477" s="8" t="b">
        <f t="shared" si="114"/>
        <v>0</v>
      </c>
      <c r="B2477" t="str">
        <f t="shared" si="115"/>
        <v>christmasstar</v>
      </c>
      <c r="C2477" s="10" t="str">
        <f t="shared" si="116"/>
        <v>christmas_star</v>
      </c>
      <c r="D2477">
        <v>20608</v>
      </c>
      <c r="E2477" t="s">
        <v>24</v>
      </c>
      <c r="F2477" t="s">
        <v>2176</v>
      </c>
      <c r="G2477" t="s">
        <v>26</v>
      </c>
      <c r="H2477" t="s">
        <v>2177</v>
      </c>
      <c r="I2477" t="s">
        <v>59</v>
      </c>
      <c r="J2477">
        <v>20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24</v>
      </c>
      <c r="R2477">
        <v>1</v>
      </c>
      <c r="S2477">
        <v>0</v>
      </c>
      <c r="T2477" t="s">
        <v>72</v>
      </c>
      <c r="U2477" t="s">
        <v>36</v>
      </c>
      <c r="V2477" t="s">
        <v>37</v>
      </c>
      <c r="W2477" t="s">
        <v>38</v>
      </c>
      <c r="X2477" s="8"/>
      <c r="Y2477" s="93"/>
      <c r="Z2477" s="93"/>
      <c r="AA2477" t="s">
        <v>2178</v>
      </c>
      <c r="AB2477" t="s">
        <v>2179</v>
      </c>
    </row>
    <row r="2478" spans="1:28" x14ac:dyDescent="0.3">
      <c r="A2478" s="8" t="b">
        <f t="shared" si="114"/>
        <v>0</v>
      </c>
      <c r="B2478" t="str">
        <f t="shared" si="115"/>
        <v>heartphones</v>
      </c>
      <c r="C2478" s="10" t="str">
        <f t="shared" si="116"/>
        <v>heartphones</v>
      </c>
      <c r="D2478">
        <v>20609</v>
      </c>
      <c r="E2478" t="s">
        <v>24</v>
      </c>
      <c r="F2478" t="s">
        <v>5081</v>
      </c>
      <c r="G2478" t="s">
        <v>26</v>
      </c>
      <c r="H2478" t="s">
        <v>5081</v>
      </c>
      <c r="I2478" t="s">
        <v>59</v>
      </c>
      <c r="J2478" s="6">
        <v>20</v>
      </c>
      <c r="K2478">
        <v>10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60</v>
      </c>
      <c r="R2478">
        <v>1</v>
      </c>
      <c r="S2478">
        <v>0</v>
      </c>
      <c r="T2478" t="s">
        <v>72</v>
      </c>
      <c r="U2478" t="s">
        <v>36</v>
      </c>
      <c r="V2478" t="s">
        <v>37</v>
      </c>
      <c r="W2478" t="s">
        <v>38</v>
      </c>
      <c r="X2478" s="8"/>
      <c r="Y2478" s="93"/>
      <c r="Z2478" s="93"/>
      <c r="AA2478" t="s">
        <v>5082</v>
      </c>
      <c r="AB2478" t="s">
        <v>5083</v>
      </c>
    </row>
    <row r="2479" spans="1:28" x14ac:dyDescent="0.3">
      <c r="A2479" s="8" t="b">
        <f t="shared" si="114"/>
        <v>0</v>
      </c>
      <c r="B2479" t="str">
        <f t="shared" si="115"/>
        <v>tigerears</v>
      </c>
      <c r="C2479" s="10" t="str">
        <f t="shared" si="116"/>
        <v>tiger_ears</v>
      </c>
      <c r="D2479">
        <v>20610</v>
      </c>
      <c r="E2479" t="s">
        <v>24</v>
      </c>
      <c r="F2479" t="s">
        <v>10025</v>
      </c>
      <c r="G2479" t="s">
        <v>26</v>
      </c>
      <c r="H2479" t="s">
        <v>10026</v>
      </c>
      <c r="I2479" t="s">
        <v>59</v>
      </c>
      <c r="J2479">
        <v>20</v>
      </c>
      <c r="K2479">
        <v>10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24</v>
      </c>
      <c r="R2479">
        <v>1</v>
      </c>
      <c r="S2479">
        <v>0</v>
      </c>
      <c r="T2479" t="s">
        <v>72</v>
      </c>
      <c r="U2479" t="s">
        <v>36</v>
      </c>
      <c r="V2479" t="s">
        <v>37</v>
      </c>
      <c r="W2479" t="s">
        <v>38</v>
      </c>
      <c r="X2479" s="8"/>
      <c r="Y2479" s="93"/>
      <c r="Z2479" s="93"/>
      <c r="AA2479" t="s">
        <v>10027</v>
      </c>
      <c r="AB2479" t="s">
        <v>10028</v>
      </c>
    </row>
    <row r="2480" spans="1:28" x14ac:dyDescent="0.3">
      <c r="A2480" s="8" t="b">
        <f t="shared" si="114"/>
        <v>0</v>
      </c>
      <c r="B2480" t="str">
        <f t="shared" si="115"/>
        <v>twinclover</v>
      </c>
      <c r="C2480" s="10" t="str">
        <f t="shared" si="116"/>
        <v>twin_clover</v>
      </c>
      <c r="D2480">
        <v>20630</v>
      </c>
      <c r="E2480" t="s">
        <v>24</v>
      </c>
      <c r="F2480" t="s">
        <v>10239</v>
      </c>
      <c r="G2480" t="s">
        <v>26</v>
      </c>
      <c r="H2480" t="s">
        <v>10240</v>
      </c>
      <c r="I2480" t="s">
        <v>59</v>
      </c>
      <c r="J2480" s="8">
        <v>20</v>
      </c>
      <c r="K2480">
        <v>10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24</v>
      </c>
      <c r="R2480">
        <v>1</v>
      </c>
      <c r="S2480">
        <v>0</v>
      </c>
      <c r="T2480" t="s">
        <v>72</v>
      </c>
      <c r="U2480" t="s">
        <v>36</v>
      </c>
      <c r="V2480" t="s">
        <v>37</v>
      </c>
      <c r="W2480" t="s">
        <v>38</v>
      </c>
      <c r="X2480" s="8"/>
      <c r="Y2480" s="93"/>
      <c r="Z2480" s="93"/>
      <c r="AA2480" t="s">
        <v>10241</v>
      </c>
      <c r="AB2480" t="s">
        <v>10242</v>
      </c>
    </row>
    <row r="2481" spans="1:28" x14ac:dyDescent="0.3">
      <c r="A2481" s="8" t="b">
        <f t="shared" si="114"/>
        <v>0</v>
      </c>
      <c r="B2481" t="str">
        <f t="shared" si="115"/>
        <v>droopingaria</v>
      </c>
      <c r="C2481" s="10" t="str">
        <f t="shared" si="116"/>
        <v>drooping_aria</v>
      </c>
      <c r="D2481">
        <v>20631</v>
      </c>
      <c r="E2481" t="s">
        <v>24</v>
      </c>
      <c r="F2481" t="s">
        <v>3241</v>
      </c>
      <c r="G2481" t="s">
        <v>26</v>
      </c>
      <c r="H2481" t="s">
        <v>3242</v>
      </c>
      <c r="I2481" t="s">
        <v>59</v>
      </c>
      <c r="J2481" s="8">
        <v>20</v>
      </c>
      <c r="K2481">
        <v>50</v>
      </c>
      <c r="L2481">
        <v>0</v>
      </c>
      <c r="M2481">
        <v>0</v>
      </c>
      <c r="N2481">
        <v>0</v>
      </c>
      <c r="O2481">
        <v>2</v>
      </c>
      <c r="P2481">
        <v>0</v>
      </c>
      <c r="Q2481" t="s">
        <v>60</v>
      </c>
      <c r="R2481">
        <v>1</v>
      </c>
      <c r="S2481">
        <v>0</v>
      </c>
      <c r="T2481" t="s">
        <v>72</v>
      </c>
      <c r="U2481" t="s">
        <v>36</v>
      </c>
      <c r="V2481" t="s">
        <v>37</v>
      </c>
      <c r="W2481" t="s">
        <v>38</v>
      </c>
      <c r="X2481" s="8"/>
      <c r="Y2481" s="93"/>
      <c r="Z2481" s="93"/>
      <c r="AA2481" t="s">
        <v>3243</v>
      </c>
      <c r="AB2481" t="s">
        <v>3244</v>
      </c>
    </row>
    <row r="2482" spans="1:28" x14ac:dyDescent="0.3">
      <c r="A2482" s="8" t="b">
        <f t="shared" si="114"/>
        <v>0</v>
      </c>
      <c r="B2482" t="str">
        <f t="shared" si="115"/>
        <v>droopingcier</v>
      </c>
      <c r="C2482" s="10" t="str">
        <f t="shared" si="116"/>
        <v>drooping_cier</v>
      </c>
      <c r="D2482">
        <v>20632</v>
      </c>
      <c r="E2482" t="s">
        <v>60</v>
      </c>
      <c r="F2482" t="s">
        <v>3268</v>
      </c>
      <c r="G2482">
        <v>10</v>
      </c>
      <c r="H2482" t="s">
        <v>3269</v>
      </c>
      <c r="I2482" t="s">
        <v>59</v>
      </c>
      <c r="J2482" s="6">
        <v>20</v>
      </c>
      <c r="K2482">
        <v>50</v>
      </c>
      <c r="L2482">
        <v>0</v>
      </c>
      <c r="M2482">
        <v>0</v>
      </c>
      <c r="N2482">
        <v>0</v>
      </c>
      <c r="O2482">
        <v>2</v>
      </c>
      <c r="P2482">
        <v>0</v>
      </c>
      <c r="Q2482" t="s">
        <v>60</v>
      </c>
      <c r="R2482">
        <v>1</v>
      </c>
      <c r="S2482">
        <v>0</v>
      </c>
      <c r="T2482" t="s">
        <v>72</v>
      </c>
      <c r="U2482" t="s">
        <v>36</v>
      </c>
      <c r="V2482" t="s">
        <v>37</v>
      </c>
      <c r="W2482" t="s">
        <v>38</v>
      </c>
      <c r="X2482" s="8"/>
      <c r="Y2482" s="93"/>
      <c r="Z2482" s="93"/>
      <c r="AA2482" t="s">
        <v>3270</v>
      </c>
      <c r="AB2482" t="s">
        <v>3271</v>
      </c>
    </row>
    <row r="2483" spans="1:28" x14ac:dyDescent="0.3">
      <c r="A2483" s="8" t="b">
        <f t="shared" si="114"/>
        <v>0</v>
      </c>
      <c r="B2483" t="str">
        <f t="shared" si="115"/>
        <v>droopingfaustus</v>
      </c>
      <c r="C2483" s="10" t="str">
        <f t="shared" si="116"/>
        <v>drooping_faustus</v>
      </c>
      <c r="D2483">
        <v>20633</v>
      </c>
      <c r="E2483" t="s">
        <v>60</v>
      </c>
      <c r="F2483" t="s">
        <v>3296</v>
      </c>
      <c r="G2483">
        <v>10</v>
      </c>
      <c r="H2483" t="s">
        <v>3297</v>
      </c>
      <c r="I2483" t="s">
        <v>59</v>
      </c>
      <c r="J2483">
        <v>20</v>
      </c>
      <c r="K2483">
        <v>50</v>
      </c>
      <c r="L2483">
        <v>0</v>
      </c>
      <c r="M2483">
        <v>0</v>
      </c>
      <c r="N2483">
        <v>0</v>
      </c>
      <c r="O2483">
        <v>2</v>
      </c>
      <c r="P2483">
        <v>0</v>
      </c>
      <c r="Q2483" t="s">
        <v>60</v>
      </c>
      <c r="R2483">
        <v>1</v>
      </c>
      <c r="S2483">
        <v>0</v>
      </c>
      <c r="T2483" t="s">
        <v>72</v>
      </c>
      <c r="U2483" t="s">
        <v>36</v>
      </c>
      <c r="V2483" t="s">
        <v>37</v>
      </c>
      <c r="W2483" t="s">
        <v>38</v>
      </c>
      <c r="X2483" s="8"/>
      <c r="Y2483" s="93"/>
      <c r="Z2483" s="93"/>
      <c r="AA2483" t="s">
        <v>3298</v>
      </c>
      <c r="AB2483" t="s">
        <v>3299</v>
      </c>
    </row>
    <row r="2484" spans="1:28" x14ac:dyDescent="0.3">
      <c r="A2484" s="8" t="b">
        <f t="shared" si="114"/>
        <v>0</v>
      </c>
      <c r="B2484" t="str">
        <f t="shared" si="115"/>
        <v>droopingokale</v>
      </c>
      <c r="C2484" s="10" t="str">
        <f t="shared" si="116"/>
        <v>drooping_okale</v>
      </c>
      <c r="D2484">
        <v>20634</v>
      </c>
      <c r="E2484" t="s">
        <v>60</v>
      </c>
      <c r="F2484" t="s">
        <v>3356</v>
      </c>
      <c r="G2484">
        <v>10</v>
      </c>
      <c r="H2484" t="s">
        <v>3357</v>
      </c>
      <c r="I2484" t="s">
        <v>59</v>
      </c>
      <c r="J2484" s="6">
        <v>20</v>
      </c>
      <c r="K2484">
        <v>50</v>
      </c>
      <c r="L2484">
        <v>0</v>
      </c>
      <c r="M2484">
        <v>0</v>
      </c>
      <c r="N2484">
        <v>0</v>
      </c>
      <c r="O2484">
        <v>2</v>
      </c>
      <c r="P2484">
        <v>0</v>
      </c>
      <c r="Q2484" t="s">
        <v>60</v>
      </c>
      <c r="R2484">
        <v>1</v>
      </c>
      <c r="S2484">
        <v>0</v>
      </c>
      <c r="T2484" t="s">
        <v>72</v>
      </c>
      <c r="U2484" t="s">
        <v>36</v>
      </c>
      <c r="V2484" t="s">
        <v>37</v>
      </c>
      <c r="W2484" t="s">
        <v>38</v>
      </c>
      <c r="X2484" s="8"/>
      <c r="Y2484" s="93"/>
      <c r="Z2484" s="93"/>
      <c r="AA2484" t="s">
        <v>3358</v>
      </c>
      <c r="AB2484" t="s">
        <v>3359</v>
      </c>
    </row>
    <row r="2485" spans="1:28" x14ac:dyDescent="0.3">
      <c r="A2485" s="8" t="b">
        <f t="shared" si="114"/>
        <v>0</v>
      </c>
      <c r="B2485" t="str">
        <f t="shared" si="115"/>
        <v>droopingpraetor</v>
      </c>
      <c r="C2485" s="10" t="str">
        <f t="shared" si="116"/>
        <v>drooping_praetor</v>
      </c>
      <c r="D2485">
        <v>20635</v>
      </c>
      <c r="E2485" t="s">
        <v>24</v>
      </c>
      <c r="F2485" t="s">
        <v>3368</v>
      </c>
      <c r="G2485" t="s">
        <v>26</v>
      </c>
      <c r="H2485" t="s">
        <v>3369</v>
      </c>
      <c r="I2485" t="s">
        <v>59</v>
      </c>
      <c r="J2485" s="6">
        <v>20</v>
      </c>
      <c r="K2485">
        <v>50</v>
      </c>
      <c r="L2485">
        <v>0</v>
      </c>
      <c r="M2485">
        <v>0</v>
      </c>
      <c r="N2485">
        <v>0</v>
      </c>
      <c r="O2485">
        <v>2</v>
      </c>
      <c r="P2485">
        <v>0</v>
      </c>
      <c r="Q2485" t="s">
        <v>60</v>
      </c>
      <c r="R2485">
        <v>1</v>
      </c>
      <c r="S2485">
        <v>0</v>
      </c>
      <c r="T2485" t="s">
        <v>72</v>
      </c>
      <c r="U2485" t="s">
        <v>36</v>
      </c>
      <c r="V2485" t="s">
        <v>37</v>
      </c>
      <c r="W2485" t="s">
        <v>38</v>
      </c>
      <c r="X2485" s="8"/>
      <c r="Y2485" s="93"/>
      <c r="Z2485" s="93"/>
      <c r="AA2485" t="s">
        <v>3370</v>
      </c>
      <c r="AB2485" t="s">
        <v>3371</v>
      </c>
    </row>
    <row r="2486" spans="1:28" x14ac:dyDescent="0.3">
      <c r="A2486" s="8" t="b">
        <f t="shared" si="114"/>
        <v>0</v>
      </c>
      <c r="B2486" t="str">
        <f t="shared" si="115"/>
        <v>greenappleofarcher</v>
      </c>
      <c r="C2486" s="10" t="str">
        <f t="shared" si="116"/>
        <v>green_apple_of_archer</v>
      </c>
      <c r="D2486">
        <v>20644</v>
      </c>
      <c r="E2486" t="s">
        <v>24</v>
      </c>
      <c r="F2486" t="s">
        <v>4782</v>
      </c>
      <c r="G2486" t="s">
        <v>26</v>
      </c>
      <c r="H2486" t="s">
        <v>4783</v>
      </c>
      <c r="I2486" t="s">
        <v>59</v>
      </c>
      <c r="J2486">
        <v>20</v>
      </c>
      <c r="K2486">
        <v>20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60</v>
      </c>
      <c r="R2486">
        <v>30</v>
      </c>
      <c r="S2486">
        <v>0</v>
      </c>
      <c r="T2486" t="s">
        <v>72</v>
      </c>
      <c r="U2486" t="s">
        <v>36</v>
      </c>
      <c r="V2486" t="s">
        <v>185</v>
      </c>
      <c r="W2486" t="s">
        <v>38</v>
      </c>
      <c r="X2486" s="8" t="s">
        <v>38220</v>
      </c>
      <c r="Y2486" s="93"/>
      <c r="Z2486" s="93"/>
      <c r="AA2486" t="s">
        <v>4784</v>
      </c>
      <c r="AB2486" t="s">
        <v>4785</v>
      </c>
    </row>
    <row r="2487" spans="1:28" x14ac:dyDescent="0.3">
      <c r="A2487" s="8" t="b">
        <f t="shared" si="114"/>
        <v>0</v>
      </c>
      <c r="B2487" t="str">
        <f t="shared" si="115"/>
        <v>redfeatherberet</v>
      </c>
      <c r="C2487" s="10" t="str">
        <f t="shared" si="116"/>
        <v>red_feather_beret</v>
      </c>
      <c r="D2487">
        <v>20692</v>
      </c>
      <c r="E2487" t="s">
        <v>24</v>
      </c>
      <c r="F2487" t="s">
        <v>8208</v>
      </c>
      <c r="G2487" t="s">
        <v>26</v>
      </c>
      <c r="H2487" t="s">
        <v>8209</v>
      </c>
      <c r="I2487" t="s">
        <v>59</v>
      </c>
      <c r="J2487" s="1">
        <v>30000</v>
      </c>
      <c r="K2487">
        <v>60</v>
      </c>
      <c r="L2487">
        <v>0</v>
      </c>
      <c r="M2487">
        <v>0</v>
      </c>
      <c r="N2487">
        <v>0</v>
      </c>
      <c r="O2487">
        <v>1</v>
      </c>
      <c r="P2487">
        <v>0</v>
      </c>
      <c r="Q2487" t="s">
        <v>60</v>
      </c>
      <c r="R2487">
        <v>0</v>
      </c>
      <c r="S2487">
        <v>0</v>
      </c>
      <c r="T2487" t="s">
        <v>72</v>
      </c>
      <c r="U2487" t="s">
        <v>36</v>
      </c>
      <c r="V2487" t="s">
        <v>37</v>
      </c>
      <c r="W2487" t="s">
        <v>38</v>
      </c>
      <c r="X2487" s="8" t="s">
        <v>38702</v>
      </c>
      <c r="Y2487" s="93"/>
      <c r="Z2487" s="93"/>
      <c r="AA2487" t="s">
        <v>8210</v>
      </c>
      <c r="AB2487" t="s">
        <v>8211</v>
      </c>
    </row>
    <row r="2488" spans="1:28" x14ac:dyDescent="0.3">
      <c r="A2488" s="8" t="b">
        <f t="shared" si="114"/>
        <v>0</v>
      </c>
      <c r="B2488" t="str">
        <f t="shared" si="115"/>
        <v>blackbutterflywings</v>
      </c>
      <c r="C2488" s="10" t="str">
        <f t="shared" si="116"/>
        <v>black_butterfly_wings</v>
      </c>
      <c r="D2488">
        <v>20734</v>
      </c>
      <c r="E2488" t="s">
        <v>24</v>
      </c>
      <c r="F2488" t="s">
        <v>1158</v>
      </c>
      <c r="G2488" t="s">
        <v>26</v>
      </c>
      <c r="H2488" t="s">
        <v>1159</v>
      </c>
      <c r="I2488" t="s">
        <v>59</v>
      </c>
      <c r="J2488">
        <v>20</v>
      </c>
      <c r="K2488">
        <v>50</v>
      </c>
      <c r="L2488">
        <v>0</v>
      </c>
      <c r="M2488">
        <v>0</v>
      </c>
      <c r="N2488">
        <v>0</v>
      </c>
      <c r="O2488">
        <v>1</v>
      </c>
      <c r="P2488">
        <v>0</v>
      </c>
      <c r="Q2488" t="s">
        <v>24</v>
      </c>
      <c r="R2488">
        <v>75</v>
      </c>
      <c r="S2488">
        <v>0</v>
      </c>
      <c r="T2488" t="s">
        <v>61</v>
      </c>
      <c r="U2488" t="s">
        <v>36</v>
      </c>
      <c r="V2488" t="s">
        <v>37</v>
      </c>
      <c r="W2488" t="s">
        <v>38</v>
      </c>
      <c r="X2488" s="8"/>
      <c r="Y2488" s="93"/>
      <c r="Z2488" s="93"/>
      <c r="AA2488" t="s">
        <v>1160</v>
      </c>
      <c r="AB2488" t="s">
        <v>1161</v>
      </c>
    </row>
    <row r="2489" spans="1:28" x14ac:dyDescent="0.3">
      <c r="A2489" s="8" t="b">
        <f t="shared" si="114"/>
        <v>0</v>
      </c>
      <c r="B2489" t="str">
        <f t="shared" si="115"/>
        <v>droopingparadox924x</v>
      </c>
      <c r="C2489" s="10" t="str">
        <f t="shared" si="116"/>
        <v>drooping_paradox924x</v>
      </c>
      <c r="D2489">
        <v>20754</v>
      </c>
      <c r="E2489" t="s">
        <v>24</v>
      </c>
      <c r="F2489" t="s">
        <v>3360</v>
      </c>
      <c r="G2489" t="s">
        <v>26</v>
      </c>
      <c r="H2489" t="s">
        <v>3361</v>
      </c>
      <c r="I2489" t="s">
        <v>59</v>
      </c>
      <c r="J2489">
        <v>20</v>
      </c>
      <c r="K2489">
        <v>50</v>
      </c>
      <c r="L2489">
        <v>0</v>
      </c>
      <c r="M2489">
        <v>0</v>
      </c>
      <c r="N2489">
        <v>0</v>
      </c>
      <c r="O2489">
        <v>2</v>
      </c>
      <c r="P2489">
        <v>1</v>
      </c>
      <c r="Q2489" t="s">
        <v>60</v>
      </c>
      <c r="R2489">
        <v>1</v>
      </c>
      <c r="S2489">
        <v>0</v>
      </c>
      <c r="T2489" t="s">
        <v>72</v>
      </c>
      <c r="U2489" t="s">
        <v>36</v>
      </c>
      <c r="V2489" t="s">
        <v>37</v>
      </c>
      <c r="W2489" t="s">
        <v>38</v>
      </c>
      <c r="X2489" s="8"/>
      <c r="Y2489" s="93"/>
      <c r="Z2489" s="93"/>
      <c r="AA2489" t="s">
        <v>3362</v>
      </c>
      <c r="AB2489" t="s">
        <v>3363</v>
      </c>
    </row>
    <row r="2490" spans="1:28" x14ac:dyDescent="0.3">
      <c r="A2490" s="8" t="b">
        <f t="shared" si="114"/>
        <v>0</v>
      </c>
      <c r="B2490" t="str">
        <f t="shared" si="115"/>
        <v>droopingmulder</v>
      </c>
      <c r="C2490" s="10" t="str">
        <f t="shared" si="116"/>
        <v>drooping_mulder</v>
      </c>
      <c r="D2490">
        <v>20755</v>
      </c>
      <c r="E2490" t="s">
        <v>60</v>
      </c>
      <c r="F2490" t="s">
        <v>3340</v>
      </c>
      <c r="G2490">
        <v>10</v>
      </c>
      <c r="H2490" t="s">
        <v>3341</v>
      </c>
      <c r="I2490" t="s">
        <v>59</v>
      </c>
      <c r="J2490">
        <v>20</v>
      </c>
      <c r="K2490">
        <v>50</v>
      </c>
      <c r="L2490">
        <v>0</v>
      </c>
      <c r="M2490">
        <v>0</v>
      </c>
      <c r="N2490">
        <v>0</v>
      </c>
      <c r="O2490">
        <v>2</v>
      </c>
      <c r="P2490">
        <v>0</v>
      </c>
      <c r="Q2490" t="s">
        <v>60</v>
      </c>
      <c r="R2490">
        <v>1</v>
      </c>
      <c r="S2490">
        <v>0</v>
      </c>
      <c r="T2490" t="s">
        <v>72</v>
      </c>
      <c r="U2490" t="s">
        <v>36</v>
      </c>
      <c r="V2490" t="s">
        <v>37</v>
      </c>
      <c r="W2490" t="s">
        <v>38</v>
      </c>
      <c r="X2490" s="8"/>
      <c r="Y2490" s="93"/>
      <c r="Z2490" s="93"/>
      <c r="AA2490" t="s">
        <v>3342</v>
      </c>
      <c r="AB2490" t="s">
        <v>3343</v>
      </c>
    </row>
    <row r="2491" spans="1:28" x14ac:dyDescent="0.3">
      <c r="A2491" s="8" t="b">
        <f t="shared" si="114"/>
        <v>0</v>
      </c>
      <c r="B2491" t="str">
        <f t="shared" si="115"/>
        <v>erobirthdaycupcake</v>
      </c>
      <c r="C2491" s="10" t="str">
        <f t="shared" si="116"/>
        <v>ero_birthday_cupcake</v>
      </c>
      <c r="D2491">
        <v>20757</v>
      </c>
      <c r="E2491" t="s">
        <v>24</v>
      </c>
      <c r="F2491" t="s">
        <v>3667</v>
      </c>
      <c r="G2491" t="s">
        <v>26</v>
      </c>
      <c r="H2491" t="s">
        <v>3668</v>
      </c>
      <c r="I2491" t="s">
        <v>59</v>
      </c>
      <c r="J2491" s="6">
        <v>20</v>
      </c>
      <c r="K2491">
        <v>10</v>
      </c>
      <c r="L2491">
        <v>0</v>
      </c>
      <c r="M2491">
        <v>0</v>
      </c>
      <c r="N2491">
        <v>0</v>
      </c>
      <c r="O2491">
        <v>2</v>
      </c>
      <c r="P2491">
        <v>1</v>
      </c>
      <c r="Q2491" t="s">
        <v>60</v>
      </c>
      <c r="R2491">
        <v>0</v>
      </c>
      <c r="S2491">
        <v>0</v>
      </c>
      <c r="T2491" t="s">
        <v>72</v>
      </c>
      <c r="U2491" t="s">
        <v>36</v>
      </c>
      <c r="V2491" t="s">
        <v>37</v>
      </c>
      <c r="W2491" t="s">
        <v>38</v>
      </c>
      <c r="X2491" s="8" t="s">
        <v>38865</v>
      </c>
      <c r="Y2491" s="93"/>
      <c r="Z2491" s="93"/>
      <c r="AA2491" t="s">
        <v>3669</v>
      </c>
      <c r="AB2491" t="s">
        <v>3670</v>
      </c>
    </row>
    <row r="2492" spans="1:28" x14ac:dyDescent="0.3">
      <c r="A2492" s="8" t="b">
        <f t="shared" si="114"/>
        <v>0</v>
      </c>
      <c r="B2492" t="str">
        <f t="shared" si="115"/>
        <v>bluesantahat</v>
      </c>
      <c r="C2492" s="10" t="str">
        <f t="shared" si="116"/>
        <v>blue_santa_hat</v>
      </c>
      <c r="D2492">
        <v>20758</v>
      </c>
      <c r="E2492" t="s">
        <v>24</v>
      </c>
      <c r="F2492" t="s">
        <v>1371</v>
      </c>
      <c r="G2492" t="s">
        <v>26</v>
      </c>
      <c r="H2492" t="s">
        <v>1372</v>
      </c>
      <c r="I2492" t="s">
        <v>59</v>
      </c>
      <c r="J2492">
        <v>20</v>
      </c>
      <c r="K2492">
        <v>10</v>
      </c>
      <c r="L2492">
        <v>0</v>
      </c>
      <c r="M2492">
        <v>0</v>
      </c>
      <c r="N2492">
        <v>0</v>
      </c>
      <c r="O2492">
        <v>2</v>
      </c>
      <c r="P2492">
        <v>1</v>
      </c>
      <c r="Q2492" t="s">
        <v>60</v>
      </c>
      <c r="R2492">
        <v>0</v>
      </c>
      <c r="S2492">
        <v>0</v>
      </c>
      <c r="T2492" t="s">
        <v>72</v>
      </c>
      <c r="U2492" t="s">
        <v>36</v>
      </c>
      <c r="V2492" t="s">
        <v>37</v>
      </c>
      <c r="W2492" t="s">
        <v>38</v>
      </c>
      <c r="X2492" s="8" t="s">
        <v>39041</v>
      </c>
      <c r="Y2492" s="93"/>
      <c r="Z2492" s="93"/>
      <c r="AA2492" t="s">
        <v>1373</v>
      </c>
      <c r="AB2492" t="s">
        <v>1374</v>
      </c>
    </row>
    <row r="2493" spans="1:28" x14ac:dyDescent="0.3">
      <c r="A2493" s="8" t="b">
        <f t="shared" si="114"/>
        <v>0</v>
      </c>
      <c r="B2493" t="str">
        <f t="shared" si="115"/>
        <v>christmasbulb</v>
      </c>
      <c r="C2493" s="10" t="str">
        <f t="shared" si="116"/>
        <v>christmas_bulb</v>
      </c>
      <c r="D2493">
        <v>20759</v>
      </c>
      <c r="E2493" t="s">
        <v>24</v>
      </c>
      <c r="F2493" t="s">
        <v>2168</v>
      </c>
      <c r="G2493" t="s">
        <v>26</v>
      </c>
      <c r="H2493" t="s">
        <v>2169</v>
      </c>
      <c r="I2493" t="s">
        <v>59</v>
      </c>
      <c r="J2493">
        <v>20</v>
      </c>
      <c r="K2493">
        <v>10</v>
      </c>
      <c r="L2493">
        <v>0</v>
      </c>
      <c r="M2493">
        <v>0</v>
      </c>
      <c r="N2493">
        <v>0</v>
      </c>
      <c r="O2493">
        <v>2</v>
      </c>
      <c r="P2493">
        <v>1</v>
      </c>
      <c r="Q2493" t="s">
        <v>60</v>
      </c>
      <c r="R2493">
        <v>0</v>
      </c>
      <c r="S2493">
        <v>0</v>
      </c>
      <c r="T2493" t="s">
        <v>72</v>
      </c>
      <c r="U2493" t="s">
        <v>36</v>
      </c>
      <c r="V2493" t="s">
        <v>37</v>
      </c>
      <c r="W2493" t="s">
        <v>38</v>
      </c>
      <c r="X2493" s="8" t="s">
        <v>39041</v>
      </c>
      <c r="Y2493" s="93"/>
      <c r="Z2493" s="93"/>
      <c r="AA2493" t="s">
        <v>2170</v>
      </c>
      <c r="AB2493" t="s">
        <v>2171</v>
      </c>
    </row>
    <row r="2494" spans="1:28" x14ac:dyDescent="0.3">
      <c r="A2494" s="8" t="b">
        <f t="shared" si="114"/>
        <v>0</v>
      </c>
      <c r="B2494" t="str">
        <f t="shared" si="115"/>
        <v>christmascheshirehat</v>
      </c>
      <c r="C2494" s="10" t="str">
        <f t="shared" si="116"/>
        <v>christmas_cheshire_hat</v>
      </c>
      <c r="D2494">
        <v>20760</v>
      </c>
      <c r="E2494" t="s">
        <v>24</v>
      </c>
      <c r="F2494" t="s">
        <v>2172</v>
      </c>
      <c r="G2494" t="s">
        <v>26</v>
      </c>
      <c r="H2494" t="s">
        <v>2173</v>
      </c>
      <c r="I2494" t="s">
        <v>59</v>
      </c>
      <c r="J2494">
        <v>20</v>
      </c>
      <c r="K2494">
        <v>10</v>
      </c>
      <c r="L2494">
        <v>0</v>
      </c>
      <c r="M2494">
        <v>0</v>
      </c>
      <c r="N2494">
        <v>0</v>
      </c>
      <c r="O2494">
        <v>2</v>
      </c>
      <c r="P2494">
        <v>1</v>
      </c>
      <c r="Q2494" t="s">
        <v>60</v>
      </c>
      <c r="R2494">
        <v>0</v>
      </c>
      <c r="S2494">
        <v>0</v>
      </c>
      <c r="T2494" t="s">
        <v>72</v>
      </c>
      <c r="U2494" t="s">
        <v>36</v>
      </c>
      <c r="V2494" t="s">
        <v>37</v>
      </c>
      <c r="W2494" t="s">
        <v>38</v>
      </c>
      <c r="X2494" t="s">
        <v>39042</v>
      </c>
      <c r="Y2494" s="93"/>
      <c r="Z2494" s="93"/>
      <c r="AA2494" t="s">
        <v>2174</v>
      </c>
      <c r="AB2494" t="s">
        <v>2175</v>
      </c>
    </row>
    <row r="2495" spans="1:28" x14ac:dyDescent="0.3">
      <c r="A2495" s="8" t="b">
        <f t="shared" si="114"/>
        <v>0</v>
      </c>
      <c r="B2495" t="str">
        <f t="shared" si="115"/>
        <v>greensantahat</v>
      </c>
      <c r="C2495" s="10" t="str">
        <f t="shared" si="116"/>
        <v>green_santa_hat</v>
      </c>
      <c r="D2495">
        <v>20761</v>
      </c>
      <c r="E2495" t="s">
        <v>24</v>
      </c>
      <c r="F2495" t="s">
        <v>4818</v>
      </c>
      <c r="G2495" t="s">
        <v>26</v>
      </c>
      <c r="H2495" t="s">
        <v>4819</v>
      </c>
      <c r="I2495" t="s">
        <v>59</v>
      </c>
      <c r="J2495">
        <v>20</v>
      </c>
      <c r="K2495">
        <v>10</v>
      </c>
      <c r="L2495">
        <v>0</v>
      </c>
      <c r="M2495">
        <v>0</v>
      </c>
      <c r="N2495">
        <v>0</v>
      </c>
      <c r="O2495">
        <v>2</v>
      </c>
      <c r="P2495">
        <v>1</v>
      </c>
      <c r="Q2495" t="s">
        <v>60</v>
      </c>
      <c r="R2495">
        <v>0</v>
      </c>
      <c r="S2495">
        <v>0</v>
      </c>
      <c r="T2495" t="s">
        <v>72</v>
      </c>
      <c r="U2495" t="s">
        <v>36</v>
      </c>
      <c r="V2495" t="s">
        <v>37</v>
      </c>
      <c r="W2495" t="s">
        <v>38</v>
      </c>
      <c r="X2495" s="8" t="s">
        <v>39041</v>
      </c>
      <c r="Y2495" s="93"/>
      <c r="Z2495" s="93"/>
      <c r="AA2495" t="s">
        <v>4820</v>
      </c>
      <c r="AB2495" t="s">
        <v>4821</v>
      </c>
    </row>
    <row r="2496" spans="1:28" x14ac:dyDescent="0.3">
      <c r="A2496" s="8" t="b">
        <f t="shared" si="114"/>
        <v>0</v>
      </c>
      <c r="B2496" t="str">
        <f t="shared" si="115"/>
        <v>andremaw</v>
      </c>
      <c r="C2496" s="10" t="str">
        <f t="shared" si="116"/>
        <v>andre_maw</v>
      </c>
      <c r="D2496">
        <v>20762</v>
      </c>
      <c r="E2496" t="s">
        <v>24</v>
      </c>
      <c r="F2496" t="s">
        <v>295</v>
      </c>
      <c r="G2496" t="s">
        <v>26</v>
      </c>
      <c r="H2496" t="s">
        <v>296</v>
      </c>
      <c r="I2496" t="s">
        <v>59</v>
      </c>
      <c r="J2496" s="6">
        <v>20</v>
      </c>
      <c r="K2496">
        <v>10</v>
      </c>
      <c r="L2496">
        <v>0</v>
      </c>
      <c r="M2496">
        <v>0</v>
      </c>
      <c r="N2496">
        <v>0</v>
      </c>
      <c r="O2496">
        <v>2</v>
      </c>
      <c r="P2496">
        <v>1</v>
      </c>
      <c r="Q2496" t="s">
        <v>24</v>
      </c>
      <c r="R2496">
        <v>0</v>
      </c>
      <c r="S2496">
        <v>0</v>
      </c>
      <c r="T2496" t="s">
        <v>61</v>
      </c>
      <c r="U2496" t="s">
        <v>36</v>
      </c>
      <c r="V2496" t="s">
        <v>37</v>
      </c>
      <c r="W2496" t="s">
        <v>38</v>
      </c>
      <c r="X2496" s="8"/>
      <c r="Y2496" s="93"/>
      <c r="Z2496" s="93"/>
      <c r="AA2496" t="s">
        <v>297</v>
      </c>
      <c r="AB2496" t="s">
        <v>298</v>
      </c>
    </row>
    <row r="2497" spans="1:28" x14ac:dyDescent="0.3">
      <c r="A2497" s="8" t="b">
        <f t="shared" si="114"/>
        <v>0</v>
      </c>
      <c r="B2497" t="str">
        <f t="shared" si="115"/>
        <v>andreremains</v>
      </c>
      <c r="C2497" s="10" t="str">
        <f t="shared" si="116"/>
        <v>andre_remains</v>
      </c>
      <c r="D2497">
        <v>20763</v>
      </c>
      <c r="E2497" t="s">
        <v>24</v>
      </c>
      <c r="F2497" t="s">
        <v>299</v>
      </c>
      <c r="G2497" t="s">
        <v>26</v>
      </c>
      <c r="H2497" t="s">
        <v>300</v>
      </c>
      <c r="I2497" t="s">
        <v>59</v>
      </c>
      <c r="J2497">
        <v>20</v>
      </c>
      <c r="K2497">
        <v>10</v>
      </c>
      <c r="L2497">
        <v>0</v>
      </c>
      <c r="M2497">
        <v>0</v>
      </c>
      <c r="N2497">
        <v>0</v>
      </c>
      <c r="O2497">
        <v>2</v>
      </c>
      <c r="P2497">
        <v>1</v>
      </c>
      <c r="Q2497" t="s">
        <v>24</v>
      </c>
      <c r="R2497">
        <v>0</v>
      </c>
      <c r="S2497">
        <v>0</v>
      </c>
      <c r="T2497" t="s">
        <v>189</v>
      </c>
      <c r="U2497" t="s">
        <v>36</v>
      </c>
      <c r="V2497" t="s">
        <v>37</v>
      </c>
      <c r="W2497" t="s">
        <v>38</v>
      </c>
      <c r="X2497" s="8"/>
      <c r="Y2497" s="93"/>
      <c r="Z2497" s="93"/>
      <c r="AA2497" t="s">
        <v>301</v>
      </c>
      <c r="AB2497" t="s">
        <v>302</v>
      </c>
    </row>
    <row r="2498" spans="1:28" x14ac:dyDescent="0.3">
      <c r="A2498" s="8" t="b">
        <f t="shared" ref="A2498:A2561" si="117">ISNUMBER(SEARCH("callfunc",X2498))</f>
        <v>0</v>
      </c>
      <c r="B2498" t="str">
        <f t="shared" ref="B2498:B2561" si="118">LOWER(SUBSTITUTE(F2498,"_",""))</f>
        <v>bioaura</v>
      </c>
      <c r="C2498" s="10" t="str">
        <f t="shared" ref="C2498:C2561" si="119">LOWER(F2498)</f>
        <v>bio_aura</v>
      </c>
      <c r="D2498">
        <v>20764</v>
      </c>
      <c r="E2498" t="s">
        <v>24</v>
      </c>
      <c r="F2498" t="s">
        <v>1120</v>
      </c>
      <c r="G2498" t="s">
        <v>26</v>
      </c>
      <c r="H2498" t="s">
        <v>1121</v>
      </c>
      <c r="I2498" t="s">
        <v>59</v>
      </c>
      <c r="J2498">
        <v>20</v>
      </c>
      <c r="K2498">
        <v>10</v>
      </c>
      <c r="L2498">
        <v>0</v>
      </c>
      <c r="M2498">
        <v>0</v>
      </c>
      <c r="N2498">
        <v>0</v>
      </c>
      <c r="O2498">
        <v>2</v>
      </c>
      <c r="P2498">
        <v>1</v>
      </c>
      <c r="Q2498" t="s">
        <v>24</v>
      </c>
      <c r="R2498">
        <v>0</v>
      </c>
      <c r="S2498">
        <v>0</v>
      </c>
      <c r="T2498" t="s">
        <v>61</v>
      </c>
      <c r="U2498" t="s">
        <v>36</v>
      </c>
      <c r="V2498" t="s">
        <v>37</v>
      </c>
      <c r="W2498" t="s">
        <v>38</v>
      </c>
      <c r="Y2498" s="93"/>
      <c r="Z2498" s="93"/>
      <c r="AA2498" t="s">
        <v>1122</v>
      </c>
      <c r="AB2498" t="s">
        <v>1123</v>
      </c>
    </row>
    <row r="2499" spans="1:28" x14ac:dyDescent="0.3">
      <c r="A2499" s="8" t="b">
        <f t="shared" si="117"/>
        <v>0</v>
      </c>
      <c r="B2499" t="str">
        <f t="shared" si="118"/>
        <v>bluenecktie</v>
      </c>
      <c r="C2499" s="10" t="str">
        <f t="shared" si="119"/>
        <v>blue_neck_tie</v>
      </c>
      <c r="D2499">
        <v>20765</v>
      </c>
      <c r="E2499" t="s">
        <v>24</v>
      </c>
      <c r="F2499" t="s">
        <v>1347</v>
      </c>
      <c r="G2499" t="s">
        <v>26</v>
      </c>
      <c r="H2499" t="s">
        <v>1348</v>
      </c>
      <c r="I2499" t="s">
        <v>59</v>
      </c>
      <c r="J2499">
        <v>20</v>
      </c>
      <c r="K2499">
        <v>10</v>
      </c>
      <c r="L2499">
        <v>0</v>
      </c>
      <c r="M2499">
        <v>0</v>
      </c>
      <c r="N2499">
        <v>0</v>
      </c>
      <c r="O2499">
        <v>2</v>
      </c>
      <c r="P2499">
        <v>1</v>
      </c>
      <c r="Q2499" t="s">
        <v>24</v>
      </c>
      <c r="R2499">
        <v>0</v>
      </c>
      <c r="S2499">
        <v>0</v>
      </c>
      <c r="T2499" t="s">
        <v>61</v>
      </c>
      <c r="U2499" t="s">
        <v>36</v>
      </c>
      <c r="V2499" t="s">
        <v>37</v>
      </c>
      <c r="W2499" t="s">
        <v>38</v>
      </c>
      <c r="Y2499" s="93"/>
      <c r="Z2499" s="93"/>
      <c r="AA2499" t="s">
        <v>1349</v>
      </c>
      <c r="AB2499" t="s">
        <v>1350</v>
      </c>
    </row>
    <row r="2500" spans="1:28" x14ac:dyDescent="0.3">
      <c r="A2500" s="8" t="b">
        <f t="shared" si="117"/>
        <v>0</v>
      </c>
      <c r="B2500" t="str">
        <f t="shared" si="118"/>
        <v>buckteeth</v>
      </c>
      <c r="C2500" s="10" t="str">
        <f t="shared" si="119"/>
        <v>buck_teeth</v>
      </c>
      <c r="D2500">
        <v>20766</v>
      </c>
      <c r="E2500" t="s">
        <v>24</v>
      </c>
      <c r="F2500" t="s">
        <v>1693</v>
      </c>
      <c r="G2500" t="s">
        <v>26</v>
      </c>
      <c r="H2500" t="s">
        <v>1694</v>
      </c>
      <c r="I2500" t="s">
        <v>59</v>
      </c>
      <c r="J2500" s="6">
        <v>20</v>
      </c>
      <c r="K2500">
        <v>10</v>
      </c>
      <c r="L2500">
        <v>0</v>
      </c>
      <c r="M2500">
        <v>0</v>
      </c>
      <c r="N2500">
        <v>0</v>
      </c>
      <c r="O2500">
        <v>2</v>
      </c>
      <c r="P2500">
        <v>1</v>
      </c>
      <c r="Q2500" t="s">
        <v>24</v>
      </c>
      <c r="R2500">
        <v>0</v>
      </c>
      <c r="S2500">
        <v>0</v>
      </c>
      <c r="T2500" t="s">
        <v>61</v>
      </c>
      <c r="U2500" t="s">
        <v>36</v>
      </c>
      <c r="V2500" t="s">
        <v>37</v>
      </c>
      <c r="W2500" t="s">
        <v>38</v>
      </c>
      <c r="X2500" s="8"/>
      <c r="Y2500" s="93"/>
      <c r="Z2500" s="93"/>
      <c r="AA2500" t="s">
        <v>1695</v>
      </c>
      <c r="AB2500" t="s">
        <v>1696</v>
      </c>
    </row>
    <row r="2501" spans="1:28" x14ac:dyDescent="0.3">
      <c r="A2501" s="6" t="b">
        <f t="shared" si="117"/>
        <v>0</v>
      </c>
      <c r="B2501" t="str">
        <f t="shared" si="118"/>
        <v>clockkey</v>
      </c>
      <c r="C2501" s="10" t="str">
        <f t="shared" si="119"/>
        <v>clock_key</v>
      </c>
      <c r="D2501">
        <v>20767</v>
      </c>
      <c r="E2501" t="s">
        <v>24</v>
      </c>
      <c r="F2501" t="s">
        <v>2287</v>
      </c>
      <c r="G2501" t="s">
        <v>26</v>
      </c>
      <c r="H2501" t="s">
        <v>2288</v>
      </c>
      <c r="I2501" t="s">
        <v>59</v>
      </c>
      <c r="J2501">
        <v>20</v>
      </c>
      <c r="K2501">
        <v>10</v>
      </c>
      <c r="L2501">
        <v>0</v>
      </c>
      <c r="M2501">
        <v>0</v>
      </c>
      <c r="N2501">
        <v>0</v>
      </c>
      <c r="O2501">
        <v>2</v>
      </c>
      <c r="P2501">
        <v>1</v>
      </c>
      <c r="Q2501" t="s">
        <v>24</v>
      </c>
      <c r="R2501">
        <v>0</v>
      </c>
      <c r="S2501">
        <v>0</v>
      </c>
      <c r="T2501" t="s">
        <v>61</v>
      </c>
      <c r="U2501" t="s">
        <v>36</v>
      </c>
      <c r="V2501" t="s">
        <v>37</v>
      </c>
      <c r="W2501" t="s">
        <v>38</v>
      </c>
      <c r="AA2501" t="s">
        <v>2289</v>
      </c>
      <c r="AB2501" t="s">
        <v>2290</v>
      </c>
    </row>
    <row r="2502" spans="1:28" x14ac:dyDescent="0.3">
      <c r="A2502" s="8" t="b">
        <f t="shared" si="117"/>
        <v>0</v>
      </c>
      <c r="B2502" t="str">
        <f t="shared" si="118"/>
        <v>grouchomarxglasses</v>
      </c>
      <c r="C2502" s="10" t="str">
        <f t="shared" si="119"/>
        <v>groucho_marx_glasses</v>
      </c>
      <c r="D2502">
        <v>20768</v>
      </c>
      <c r="E2502" t="s">
        <v>24</v>
      </c>
      <c r="F2502" t="s">
        <v>4837</v>
      </c>
      <c r="G2502" t="s">
        <v>26</v>
      </c>
      <c r="H2502" t="s">
        <v>4838</v>
      </c>
      <c r="I2502" t="s">
        <v>59</v>
      </c>
      <c r="J2502">
        <v>20</v>
      </c>
      <c r="K2502">
        <v>10</v>
      </c>
      <c r="L2502">
        <v>0</v>
      </c>
      <c r="M2502">
        <v>0</v>
      </c>
      <c r="N2502">
        <v>0</v>
      </c>
      <c r="O2502">
        <v>2</v>
      </c>
      <c r="P2502">
        <v>1</v>
      </c>
      <c r="Q2502" t="s">
        <v>24</v>
      </c>
      <c r="R2502">
        <v>0</v>
      </c>
      <c r="S2502">
        <v>0</v>
      </c>
      <c r="T2502" t="s">
        <v>184</v>
      </c>
      <c r="U2502" t="s">
        <v>36</v>
      </c>
      <c r="V2502" t="s">
        <v>37</v>
      </c>
      <c r="W2502" t="s">
        <v>38</v>
      </c>
      <c r="Y2502" s="93"/>
      <c r="Z2502" s="93"/>
      <c r="AA2502" t="s">
        <v>4839</v>
      </c>
      <c r="AB2502" t="s">
        <v>4840</v>
      </c>
    </row>
    <row r="2503" spans="1:28" x14ac:dyDescent="0.3">
      <c r="A2503" s="8" t="b">
        <f t="shared" si="117"/>
        <v>0</v>
      </c>
      <c r="B2503" t="str">
        <f t="shared" si="118"/>
        <v>droopinghendrikein</v>
      </c>
      <c r="C2503" s="10" t="str">
        <f t="shared" si="119"/>
        <v>drooping_hendrik_ein</v>
      </c>
      <c r="D2503">
        <v>20770</v>
      </c>
      <c r="E2503" t="s">
        <v>24</v>
      </c>
      <c r="F2503" t="s">
        <v>3304</v>
      </c>
      <c r="G2503" t="s">
        <v>26</v>
      </c>
      <c r="H2503" t="s">
        <v>3305</v>
      </c>
      <c r="I2503" t="s">
        <v>59</v>
      </c>
      <c r="J2503">
        <v>20</v>
      </c>
      <c r="K2503">
        <v>10</v>
      </c>
      <c r="L2503">
        <v>0</v>
      </c>
      <c r="M2503">
        <v>0</v>
      </c>
      <c r="N2503">
        <v>0</v>
      </c>
      <c r="O2503">
        <v>2</v>
      </c>
      <c r="P2503">
        <v>1</v>
      </c>
      <c r="Q2503" t="s">
        <v>60</v>
      </c>
      <c r="R2503">
        <v>0</v>
      </c>
      <c r="S2503">
        <v>0</v>
      </c>
      <c r="T2503" t="s">
        <v>72</v>
      </c>
      <c r="U2503" t="s">
        <v>36</v>
      </c>
      <c r="V2503" t="s">
        <v>37</v>
      </c>
      <c r="W2503" t="s">
        <v>38</v>
      </c>
      <c r="Y2503" s="93"/>
      <c r="Z2503" s="93"/>
      <c r="AA2503" t="s">
        <v>3306</v>
      </c>
      <c r="AB2503" t="s">
        <v>3307</v>
      </c>
    </row>
    <row r="2504" spans="1:28" x14ac:dyDescent="0.3">
      <c r="A2504" s="8" t="b">
        <f t="shared" si="117"/>
        <v>0</v>
      </c>
      <c r="B2504" t="str">
        <f t="shared" si="118"/>
        <v>prizephoto</v>
      </c>
      <c r="C2504" s="10" t="str">
        <f t="shared" si="119"/>
        <v>prize_photo</v>
      </c>
      <c r="D2504">
        <v>20772</v>
      </c>
      <c r="E2504" t="s">
        <v>24</v>
      </c>
      <c r="F2504" t="s">
        <v>7912</v>
      </c>
      <c r="G2504" t="s">
        <v>26</v>
      </c>
      <c r="H2504" t="s">
        <v>7913</v>
      </c>
      <c r="I2504" t="s">
        <v>59</v>
      </c>
      <c r="J2504">
        <v>20</v>
      </c>
      <c r="K2504">
        <v>10</v>
      </c>
      <c r="L2504">
        <v>0</v>
      </c>
      <c r="M2504">
        <v>0</v>
      </c>
      <c r="N2504">
        <v>0</v>
      </c>
      <c r="O2504">
        <v>2</v>
      </c>
      <c r="P2504">
        <v>1</v>
      </c>
      <c r="Q2504" t="s">
        <v>24</v>
      </c>
      <c r="R2504">
        <v>0</v>
      </c>
      <c r="S2504">
        <v>0</v>
      </c>
      <c r="T2504" t="s">
        <v>61</v>
      </c>
      <c r="U2504" t="s">
        <v>36</v>
      </c>
      <c r="V2504" t="s">
        <v>37</v>
      </c>
      <c r="W2504" t="s">
        <v>38</v>
      </c>
      <c r="Y2504" s="93"/>
      <c r="Z2504" s="93"/>
      <c r="AA2504" t="s">
        <v>7914</v>
      </c>
      <c r="AB2504" t="s">
        <v>7915</v>
      </c>
    </row>
    <row r="2505" spans="1:28" x14ac:dyDescent="0.3">
      <c r="A2505" s="8" t="b">
        <f t="shared" si="117"/>
        <v>0</v>
      </c>
      <c r="B2505" t="str">
        <f t="shared" si="118"/>
        <v>waxlips</v>
      </c>
      <c r="C2505" s="10" t="str">
        <f t="shared" si="119"/>
        <v>wax_lips</v>
      </c>
      <c r="D2505">
        <v>20774</v>
      </c>
      <c r="E2505" t="s">
        <v>24</v>
      </c>
      <c r="F2505" t="s">
        <v>10528</v>
      </c>
      <c r="G2505" t="s">
        <v>26</v>
      </c>
      <c r="H2505" t="s">
        <v>10529</v>
      </c>
      <c r="I2505" t="s">
        <v>59</v>
      </c>
      <c r="J2505">
        <v>20</v>
      </c>
      <c r="K2505">
        <v>10</v>
      </c>
      <c r="L2505">
        <v>0</v>
      </c>
      <c r="M2505">
        <v>0</v>
      </c>
      <c r="N2505">
        <v>0</v>
      </c>
      <c r="O2505">
        <v>2</v>
      </c>
      <c r="P2505">
        <v>1</v>
      </c>
      <c r="Q2505" t="s">
        <v>24</v>
      </c>
      <c r="R2505">
        <v>0</v>
      </c>
      <c r="S2505">
        <v>0</v>
      </c>
      <c r="T2505" t="s">
        <v>61</v>
      </c>
      <c r="U2505" t="s">
        <v>36</v>
      </c>
      <c r="V2505" t="s">
        <v>37</v>
      </c>
      <c r="W2505" t="s">
        <v>38</v>
      </c>
      <c r="X2505" s="8"/>
      <c r="Y2505" s="93"/>
      <c r="Z2505" s="93"/>
      <c r="AA2505" t="s">
        <v>10530</v>
      </c>
      <c r="AB2505" t="s">
        <v>10531</v>
      </c>
    </row>
    <row r="2506" spans="1:28" x14ac:dyDescent="0.3">
      <c r="A2506" s="8" t="b">
        <f t="shared" si="117"/>
        <v>0</v>
      </c>
      <c r="B2506" t="str">
        <f t="shared" si="118"/>
        <v>purplesantahat</v>
      </c>
      <c r="C2506" s="10" t="str">
        <f t="shared" si="119"/>
        <v>purple_santa_hat</v>
      </c>
      <c r="D2506">
        <v>20776</v>
      </c>
      <c r="E2506" t="s">
        <v>24</v>
      </c>
      <c r="F2506" t="s">
        <v>7974</v>
      </c>
      <c r="G2506" t="s">
        <v>26</v>
      </c>
      <c r="H2506" t="s">
        <v>7975</v>
      </c>
      <c r="I2506" t="s">
        <v>59</v>
      </c>
      <c r="J2506">
        <v>20</v>
      </c>
      <c r="K2506">
        <v>10</v>
      </c>
      <c r="L2506">
        <v>0</v>
      </c>
      <c r="M2506">
        <v>0</v>
      </c>
      <c r="N2506">
        <v>0</v>
      </c>
      <c r="O2506">
        <v>2</v>
      </c>
      <c r="P2506">
        <v>1</v>
      </c>
      <c r="Q2506" t="s">
        <v>24</v>
      </c>
      <c r="R2506">
        <v>0</v>
      </c>
      <c r="S2506">
        <v>0</v>
      </c>
      <c r="T2506" t="s">
        <v>72</v>
      </c>
      <c r="U2506" t="s">
        <v>36</v>
      </c>
      <c r="V2506" t="s">
        <v>185</v>
      </c>
      <c r="W2506" t="s">
        <v>38</v>
      </c>
      <c r="X2506" t="s">
        <v>39041</v>
      </c>
      <c r="Y2506" s="93"/>
      <c r="Z2506" s="93"/>
      <c r="AA2506" t="s">
        <v>7976</v>
      </c>
      <c r="AB2506" t="s">
        <v>7977</v>
      </c>
    </row>
    <row r="2507" spans="1:28" x14ac:dyDescent="0.3">
      <c r="A2507" s="8" t="b">
        <f t="shared" si="117"/>
        <v>0</v>
      </c>
      <c r="B2507" t="str">
        <f t="shared" si="118"/>
        <v>smitten</v>
      </c>
      <c r="C2507" s="10" t="str">
        <f t="shared" si="119"/>
        <v>smitten</v>
      </c>
      <c r="D2507">
        <v>20777</v>
      </c>
      <c r="E2507" t="s">
        <v>24</v>
      </c>
      <c r="F2507" t="s">
        <v>9244</v>
      </c>
      <c r="G2507" t="s">
        <v>26</v>
      </c>
      <c r="H2507" t="s">
        <v>9244</v>
      </c>
      <c r="I2507" t="s">
        <v>59</v>
      </c>
      <c r="J2507" s="6">
        <v>20</v>
      </c>
      <c r="K2507">
        <v>10</v>
      </c>
      <c r="L2507">
        <v>0</v>
      </c>
      <c r="M2507">
        <v>0</v>
      </c>
      <c r="N2507">
        <v>0</v>
      </c>
      <c r="O2507">
        <v>2</v>
      </c>
      <c r="P2507">
        <v>0</v>
      </c>
      <c r="Q2507" t="s">
        <v>24</v>
      </c>
      <c r="R2507">
        <v>0</v>
      </c>
      <c r="S2507">
        <v>0</v>
      </c>
      <c r="T2507" t="s">
        <v>61</v>
      </c>
      <c r="U2507" t="s">
        <v>36</v>
      </c>
      <c r="V2507" t="s">
        <v>37</v>
      </c>
      <c r="W2507" t="s">
        <v>38</v>
      </c>
      <c r="Y2507" s="93"/>
      <c r="Z2507" s="93"/>
      <c r="AA2507" t="s">
        <v>9245</v>
      </c>
      <c r="AB2507" t="s">
        <v>9246</v>
      </c>
    </row>
    <row r="2508" spans="1:28" x14ac:dyDescent="0.3">
      <c r="A2508" s="8" t="b">
        <f t="shared" si="117"/>
        <v>0</v>
      </c>
      <c r="B2508" t="str">
        <f t="shared" si="118"/>
        <v>hodehat</v>
      </c>
      <c r="C2508" s="10" t="str">
        <f t="shared" si="119"/>
        <v>hode_hat</v>
      </c>
      <c r="D2508">
        <v>20789</v>
      </c>
      <c r="E2508" t="s">
        <v>24</v>
      </c>
      <c r="F2508" t="s">
        <v>5196</v>
      </c>
      <c r="G2508" t="s">
        <v>26</v>
      </c>
      <c r="H2508" t="s">
        <v>5197</v>
      </c>
      <c r="I2508" t="s">
        <v>59</v>
      </c>
      <c r="J2508">
        <v>20</v>
      </c>
      <c r="K2508">
        <v>10</v>
      </c>
      <c r="L2508">
        <v>0</v>
      </c>
      <c r="M2508">
        <v>0</v>
      </c>
      <c r="N2508">
        <v>0</v>
      </c>
      <c r="O2508">
        <v>2</v>
      </c>
      <c r="P2508">
        <v>0</v>
      </c>
      <c r="Q2508" t="s">
        <v>24</v>
      </c>
      <c r="R2508">
        <v>0</v>
      </c>
      <c r="S2508">
        <v>0</v>
      </c>
      <c r="T2508" t="s">
        <v>72</v>
      </c>
      <c r="U2508" t="s">
        <v>36</v>
      </c>
      <c r="V2508" t="s">
        <v>37</v>
      </c>
      <c r="W2508" t="s">
        <v>38</v>
      </c>
      <c r="Y2508" s="93"/>
      <c r="Z2508" s="93"/>
      <c r="AA2508" t="s">
        <v>5198</v>
      </c>
      <c r="AB2508" t="s">
        <v>5199</v>
      </c>
    </row>
    <row r="2509" spans="1:28" x14ac:dyDescent="0.3">
      <c r="A2509" s="8" t="b">
        <f t="shared" si="117"/>
        <v>0</v>
      </c>
      <c r="B2509" t="str">
        <f t="shared" si="118"/>
        <v>droopingyami</v>
      </c>
      <c r="C2509" s="10" t="str">
        <f t="shared" si="119"/>
        <v>drooping_yami</v>
      </c>
      <c r="D2509">
        <v>20799</v>
      </c>
      <c r="E2509" t="s">
        <v>60</v>
      </c>
      <c r="F2509" t="s">
        <v>3416</v>
      </c>
      <c r="G2509">
        <v>10</v>
      </c>
      <c r="H2509" t="s">
        <v>3417</v>
      </c>
      <c r="I2509" t="s">
        <v>59</v>
      </c>
      <c r="J2509">
        <v>20</v>
      </c>
      <c r="K2509">
        <v>10</v>
      </c>
      <c r="L2509">
        <v>0</v>
      </c>
      <c r="M2509">
        <v>0</v>
      </c>
      <c r="N2509">
        <v>0</v>
      </c>
      <c r="O2509">
        <v>2</v>
      </c>
      <c r="P2509">
        <v>0</v>
      </c>
      <c r="Q2509" t="s">
        <v>24</v>
      </c>
      <c r="R2509">
        <v>0</v>
      </c>
      <c r="S2509">
        <v>0</v>
      </c>
      <c r="T2509" t="s">
        <v>72</v>
      </c>
      <c r="U2509" t="s">
        <v>36</v>
      </c>
      <c r="V2509" t="s">
        <v>37</v>
      </c>
      <c r="W2509" t="s">
        <v>38</v>
      </c>
      <c r="Y2509" s="93"/>
      <c r="Z2509" s="93"/>
      <c r="AA2509" t="s">
        <v>3418</v>
      </c>
      <c r="AB2509" t="s">
        <v>3419</v>
      </c>
    </row>
    <row r="2510" spans="1:28" x14ac:dyDescent="0.3">
      <c r="A2510" s="8" t="b">
        <f t="shared" si="117"/>
        <v>0</v>
      </c>
      <c r="B2510" t="str">
        <f t="shared" si="118"/>
        <v>soulofcold</v>
      </c>
      <c r="C2510" s="10" t="str">
        <f t="shared" si="119"/>
        <v>soul_of_cold</v>
      </c>
      <c r="D2510">
        <v>21001</v>
      </c>
      <c r="E2510" t="s">
        <v>24</v>
      </c>
      <c r="F2510" t="s">
        <v>9360</v>
      </c>
      <c r="G2510" t="s">
        <v>26</v>
      </c>
      <c r="H2510" t="s">
        <v>9361</v>
      </c>
      <c r="I2510" t="s">
        <v>28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24</v>
      </c>
      <c r="R2510">
        <v>0</v>
      </c>
      <c r="S2510">
        <v>0</v>
      </c>
      <c r="T2510" t="s">
        <v>29</v>
      </c>
      <c r="U2510" t="s">
        <v>29</v>
      </c>
      <c r="V2510" t="s">
        <v>29</v>
      </c>
      <c r="W2510" t="s">
        <v>30</v>
      </c>
      <c r="X2510" s="8"/>
      <c r="Y2510" s="93"/>
      <c r="Z2510" s="93"/>
      <c r="AA2510" t="s">
        <v>9362</v>
      </c>
      <c r="AB2510" t="s">
        <v>9363</v>
      </c>
    </row>
    <row r="2511" spans="1:28" x14ac:dyDescent="0.3">
      <c r="A2511" s="8" t="b">
        <f t="shared" si="117"/>
        <v>0</v>
      </c>
      <c r="B2511" t="str">
        <f t="shared" si="118"/>
        <v>miningpick</v>
      </c>
      <c r="C2511" s="10" t="str">
        <f t="shared" si="119"/>
        <v>mining_pick</v>
      </c>
      <c r="D2511">
        <v>21002</v>
      </c>
      <c r="E2511" t="s">
        <v>24</v>
      </c>
      <c r="F2511" t="s">
        <v>6704</v>
      </c>
      <c r="G2511" t="s">
        <v>26</v>
      </c>
      <c r="H2511" t="s">
        <v>6705</v>
      </c>
      <c r="I2511" t="s">
        <v>28</v>
      </c>
      <c r="J2511">
        <v>0</v>
      </c>
      <c r="K2511">
        <v>100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24</v>
      </c>
      <c r="R2511">
        <v>0</v>
      </c>
      <c r="S2511">
        <v>0</v>
      </c>
      <c r="T2511" t="s">
        <v>29</v>
      </c>
      <c r="U2511" t="s">
        <v>29</v>
      </c>
      <c r="V2511" t="s">
        <v>29</v>
      </c>
      <c r="W2511" t="s">
        <v>30</v>
      </c>
      <c r="Y2511" s="93"/>
      <c r="Z2511" s="93"/>
      <c r="AA2511" t="s">
        <v>6706</v>
      </c>
      <c r="AB2511" t="s">
        <v>6707</v>
      </c>
    </row>
    <row r="2512" spans="1:28" x14ac:dyDescent="0.3">
      <c r="A2512" s="8" t="b">
        <f t="shared" si="117"/>
        <v>0</v>
      </c>
      <c r="B2512" t="str">
        <f t="shared" si="118"/>
        <v>lampofillumination</v>
      </c>
      <c r="C2512" s="10" t="str">
        <f t="shared" si="119"/>
        <v>lamp_of_illumination</v>
      </c>
      <c r="D2512">
        <v>21003</v>
      </c>
      <c r="E2512" t="s">
        <v>24</v>
      </c>
      <c r="F2512" t="s">
        <v>5948</v>
      </c>
      <c r="G2512" t="s">
        <v>26</v>
      </c>
      <c r="H2512" t="s">
        <v>5949</v>
      </c>
      <c r="I2512" t="s">
        <v>28</v>
      </c>
      <c r="J2512">
        <v>0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24</v>
      </c>
      <c r="R2512">
        <v>0</v>
      </c>
      <c r="S2512">
        <v>0</v>
      </c>
      <c r="T2512" t="s">
        <v>29</v>
      </c>
      <c r="U2512" t="s">
        <v>29</v>
      </c>
      <c r="V2512" t="s">
        <v>29</v>
      </c>
      <c r="W2512" t="s">
        <v>30</v>
      </c>
      <c r="Y2512" s="93"/>
      <c r="Z2512" s="93"/>
      <c r="AA2512" t="s">
        <v>5950</v>
      </c>
      <c r="AB2512" t="s">
        <v>5951</v>
      </c>
    </row>
    <row r="2513" spans="1:28" x14ac:dyDescent="0.3">
      <c r="A2513" s="8" t="b">
        <f t="shared" si="117"/>
        <v>0</v>
      </c>
      <c r="B2513" t="str">
        <f t="shared" si="118"/>
        <v>pokeball</v>
      </c>
      <c r="C2513" s="10" t="str">
        <f t="shared" si="119"/>
        <v>pokeball</v>
      </c>
      <c r="D2513">
        <v>21004</v>
      </c>
      <c r="E2513" t="s">
        <v>24</v>
      </c>
      <c r="F2513" t="s">
        <v>7808</v>
      </c>
      <c r="G2513" t="s">
        <v>26</v>
      </c>
      <c r="H2513" t="s">
        <v>7808</v>
      </c>
      <c r="I2513" t="s">
        <v>35</v>
      </c>
      <c r="J2513">
        <v>20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24</v>
      </c>
      <c r="R2513">
        <v>0</v>
      </c>
      <c r="S2513">
        <v>0</v>
      </c>
      <c r="T2513" t="s">
        <v>29</v>
      </c>
      <c r="U2513" t="s">
        <v>36</v>
      </c>
      <c r="V2513" t="s">
        <v>37</v>
      </c>
      <c r="W2513" t="s">
        <v>38</v>
      </c>
      <c r="X2513" s="8" t="s">
        <v>39351</v>
      </c>
      <c r="Y2513" s="93"/>
      <c r="Z2513" s="93"/>
      <c r="AA2513" t="s">
        <v>7809</v>
      </c>
      <c r="AB2513" t="s">
        <v>7810</v>
      </c>
    </row>
    <row r="2514" spans="1:28" x14ac:dyDescent="0.3">
      <c r="A2514" s="8" t="b">
        <f t="shared" si="117"/>
        <v>0</v>
      </c>
      <c r="B2514" t="str">
        <f t="shared" si="118"/>
        <v>advancedforgingmanual</v>
      </c>
      <c r="C2514" s="10" t="str">
        <f t="shared" si="119"/>
        <v>advanced_forging_manual</v>
      </c>
      <c r="D2514">
        <v>21005</v>
      </c>
      <c r="E2514" t="s">
        <v>24</v>
      </c>
      <c r="F2514" t="s">
        <v>124</v>
      </c>
      <c r="G2514" t="s">
        <v>26</v>
      </c>
      <c r="H2514" t="s">
        <v>125</v>
      </c>
      <c r="I2514" t="s">
        <v>28</v>
      </c>
      <c r="J2514">
        <v>0</v>
      </c>
      <c r="K2514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24</v>
      </c>
      <c r="R2514">
        <v>0</v>
      </c>
      <c r="S2514">
        <v>0</v>
      </c>
      <c r="T2514" t="s">
        <v>29</v>
      </c>
      <c r="U2514" t="s">
        <v>29</v>
      </c>
      <c r="V2514" t="s">
        <v>29</v>
      </c>
      <c r="W2514" t="s">
        <v>30</v>
      </c>
      <c r="X2514" s="8"/>
      <c r="Y2514" s="93"/>
      <c r="Z2514" s="93"/>
      <c r="AA2514" t="s">
        <v>126</v>
      </c>
      <c r="AB2514" t="s">
        <v>127</v>
      </c>
    </row>
    <row r="2515" spans="1:28" x14ac:dyDescent="0.3">
      <c r="A2515" s="8" t="b">
        <f t="shared" si="117"/>
        <v>0</v>
      </c>
      <c r="B2515" t="str">
        <f t="shared" si="118"/>
        <v>erovalkyriefragment</v>
      </c>
      <c r="C2515" s="10" t="str">
        <f t="shared" si="119"/>
        <v>ero_valkyrie_fragment</v>
      </c>
      <c r="D2515">
        <v>21006</v>
      </c>
      <c r="E2515" t="s">
        <v>24</v>
      </c>
      <c r="F2515" t="s">
        <v>3675</v>
      </c>
      <c r="G2515" t="s">
        <v>26</v>
      </c>
      <c r="H2515" t="s">
        <v>3676</v>
      </c>
      <c r="I2515" t="s">
        <v>28</v>
      </c>
      <c r="J2515">
        <v>0</v>
      </c>
      <c r="K2515">
        <v>20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24</v>
      </c>
      <c r="R2515">
        <v>0</v>
      </c>
      <c r="S2515">
        <v>0</v>
      </c>
      <c r="T2515" t="s">
        <v>29</v>
      </c>
      <c r="U2515" t="s">
        <v>29</v>
      </c>
      <c r="V2515" t="s">
        <v>29</v>
      </c>
      <c r="W2515" t="s">
        <v>30</v>
      </c>
      <c r="Y2515" s="93"/>
      <c r="Z2515" s="93"/>
      <c r="AA2515" t="s">
        <v>3677</v>
      </c>
      <c r="AB2515" t="s">
        <v>3678</v>
      </c>
    </row>
    <row r="2516" spans="1:28" x14ac:dyDescent="0.3">
      <c r="A2516" s="8" t="b">
        <f t="shared" si="117"/>
        <v>0</v>
      </c>
      <c r="B2516" t="str">
        <f t="shared" si="118"/>
        <v>eventtoken</v>
      </c>
      <c r="C2516" s="10" t="str">
        <f t="shared" si="119"/>
        <v>event_token</v>
      </c>
      <c r="D2516">
        <v>22000</v>
      </c>
      <c r="E2516" t="s">
        <v>24</v>
      </c>
      <c r="F2516" t="s">
        <v>3697</v>
      </c>
      <c r="G2516" t="s">
        <v>26</v>
      </c>
      <c r="H2516" t="s">
        <v>3698</v>
      </c>
      <c r="I2516" t="s">
        <v>28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24</v>
      </c>
      <c r="R2516">
        <v>0</v>
      </c>
      <c r="S2516">
        <v>0</v>
      </c>
      <c r="T2516" t="s">
        <v>29</v>
      </c>
      <c r="U2516" t="s">
        <v>29</v>
      </c>
      <c r="V2516" t="s">
        <v>29</v>
      </c>
      <c r="W2516" t="s">
        <v>30</v>
      </c>
      <c r="Y2516" s="93"/>
      <c r="Z2516" s="93"/>
      <c r="AA2516" t="s">
        <v>3699</v>
      </c>
      <c r="AB2516" t="s">
        <v>3700</v>
      </c>
    </row>
    <row r="2517" spans="1:28" x14ac:dyDescent="0.3">
      <c r="A2517" s="8" t="b">
        <f t="shared" si="117"/>
        <v>0</v>
      </c>
      <c r="B2517" t="str">
        <f t="shared" si="118"/>
        <v>quiverfrozen</v>
      </c>
      <c r="C2517" s="10" t="str">
        <f t="shared" si="119"/>
        <v>quiver_frozen</v>
      </c>
      <c r="D2517">
        <v>22002</v>
      </c>
      <c r="E2517" t="s">
        <v>24</v>
      </c>
      <c r="F2517" t="s">
        <v>8009</v>
      </c>
      <c r="G2517" t="s">
        <v>26</v>
      </c>
      <c r="H2517" t="s">
        <v>8010</v>
      </c>
      <c r="I2517" t="s">
        <v>66</v>
      </c>
      <c r="J2517">
        <v>0</v>
      </c>
      <c r="K2517">
        <v>25</v>
      </c>
      <c r="L2517">
        <v>1</v>
      </c>
      <c r="M2517">
        <v>0</v>
      </c>
      <c r="N2517">
        <v>0</v>
      </c>
      <c r="O2517">
        <v>0</v>
      </c>
      <c r="P2517">
        <v>0</v>
      </c>
      <c r="Q2517" t="s">
        <v>24</v>
      </c>
      <c r="R2517">
        <v>0</v>
      </c>
      <c r="S2517">
        <v>0</v>
      </c>
      <c r="T2517" t="s">
        <v>29</v>
      </c>
      <c r="U2517" t="s">
        <v>36</v>
      </c>
      <c r="V2517" t="s">
        <v>37</v>
      </c>
      <c r="W2517" t="s">
        <v>38</v>
      </c>
      <c r="X2517" s="8" t="s">
        <v>39044</v>
      </c>
      <c r="Y2517" s="93"/>
      <c r="Z2517" s="93"/>
      <c r="AA2517" t="s">
        <v>8011</v>
      </c>
      <c r="AB2517" t="s">
        <v>8012</v>
      </c>
    </row>
    <row r="2518" spans="1:28" x14ac:dyDescent="0.3">
      <c r="A2518" s="8" t="b">
        <f t="shared" si="117"/>
        <v>0</v>
      </c>
      <c r="B2518" t="str">
        <f t="shared" si="118"/>
        <v>quivercursed</v>
      </c>
      <c r="C2518" s="10" t="str">
        <f t="shared" si="119"/>
        <v>quiver_cursed</v>
      </c>
      <c r="D2518">
        <v>22003</v>
      </c>
      <c r="E2518" t="s">
        <v>24</v>
      </c>
      <c r="F2518" t="s">
        <v>7997</v>
      </c>
      <c r="G2518" t="s">
        <v>26</v>
      </c>
      <c r="H2518" t="s">
        <v>7998</v>
      </c>
      <c r="I2518" t="s">
        <v>66</v>
      </c>
      <c r="J2518">
        <v>0</v>
      </c>
      <c r="K2518">
        <v>25</v>
      </c>
      <c r="L2518">
        <v>1</v>
      </c>
      <c r="M2518">
        <v>0</v>
      </c>
      <c r="N2518">
        <v>0</v>
      </c>
      <c r="O2518">
        <v>0</v>
      </c>
      <c r="P2518">
        <v>0</v>
      </c>
      <c r="Q2518" t="s">
        <v>24</v>
      </c>
      <c r="R2518">
        <v>0</v>
      </c>
      <c r="S2518">
        <v>0</v>
      </c>
      <c r="T2518" t="s">
        <v>29</v>
      </c>
      <c r="U2518" t="s">
        <v>36</v>
      </c>
      <c r="V2518" t="s">
        <v>37</v>
      </c>
      <c r="W2518" t="s">
        <v>38</v>
      </c>
      <c r="X2518" t="s">
        <v>39045</v>
      </c>
      <c r="Y2518" s="93"/>
      <c r="Z2518" s="93"/>
      <c r="AA2518" t="s">
        <v>7999</v>
      </c>
      <c r="AB2518" t="s">
        <v>8000</v>
      </c>
    </row>
    <row r="2519" spans="1:28" x14ac:dyDescent="0.3">
      <c r="A2519" s="8" t="b">
        <f t="shared" si="117"/>
        <v>0</v>
      </c>
      <c r="B2519" t="str">
        <f t="shared" si="118"/>
        <v>quiverflash</v>
      </c>
      <c r="C2519" s="10" t="str">
        <f t="shared" si="119"/>
        <v>quiver_flash</v>
      </c>
      <c r="D2519">
        <v>22004</v>
      </c>
      <c r="E2519" t="s">
        <v>24</v>
      </c>
      <c r="F2519" t="s">
        <v>8005</v>
      </c>
      <c r="G2519" t="s">
        <v>26</v>
      </c>
      <c r="H2519" t="s">
        <v>8006</v>
      </c>
      <c r="I2519" t="s">
        <v>66</v>
      </c>
      <c r="J2519">
        <v>0</v>
      </c>
      <c r="K2519">
        <v>25</v>
      </c>
      <c r="L2519">
        <v>1</v>
      </c>
      <c r="M2519">
        <v>0</v>
      </c>
      <c r="N2519">
        <v>0</v>
      </c>
      <c r="O2519">
        <v>0</v>
      </c>
      <c r="P2519">
        <v>0</v>
      </c>
      <c r="Q2519" t="s">
        <v>24</v>
      </c>
      <c r="R2519">
        <v>0</v>
      </c>
      <c r="S2519">
        <v>0</v>
      </c>
      <c r="T2519" t="s">
        <v>29</v>
      </c>
      <c r="U2519" t="s">
        <v>36</v>
      </c>
      <c r="V2519" t="s">
        <v>37</v>
      </c>
      <c r="W2519" t="s">
        <v>38</v>
      </c>
      <c r="X2519" t="s">
        <v>39046</v>
      </c>
      <c r="Y2519" s="93"/>
      <c r="Z2519" s="93"/>
      <c r="AA2519" t="s">
        <v>8007</v>
      </c>
      <c r="AB2519" t="s">
        <v>8008</v>
      </c>
    </row>
    <row r="2520" spans="1:28" x14ac:dyDescent="0.3">
      <c r="A2520" s="8" t="b">
        <f t="shared" si="117"/>
        <v>0</v>
      </c>
      <c r="B2520" t="str">
        <f t="shared" si="118"/>
        <v>quivermute</v>
      </c>
      <c r="C2520" s="10" t="str">
        <f t="shared" si="119"/>
        <v>quiver_mute</v>
      </c>
      <c r="D2520">
        <v>22005</v>
      </c>
      <c r="E2520" t="s">
        <v>24</v>
      </c>
      <c r="F2520" t="s">
        <v>8025</v>
      </c>
      <c r="G2520" t="s">
        <v>26</v>
      </c>
      <c r="H2520" t="s">
        <v>8026</v>
      </c>
      <c r="I2520" t="s">
        <v>66</v>
      </c>
      <c r="J2520">
        <v>0</v>
      </c>
      <c r="K2520">
        <v>25</v>
      </c>
      <c r="L2520">
        <v>1</v>
      </c>
      <c r="M2520">
        <v>0</v>
      </c>
      <c r="N2520">
        <v>0</v>
      </c>
      <c r="O2520">
        <v>0</v>
      </c>
      <c r="P2520">
        <v>0</v>
      </c>
      <c r="Q2520" t="s">
        <v>24</v>
      </c>
      <c r="R2520">
        <v>0</v>
      </c>
      <c r="S2520">
        <v>0</v>
      </c>
      <c r="T2520" t="s">
        <v>29</v>
      </c>
      <c r="U2520" t="s">
        <v>36</v>
      </c>
      <c r="V2520" t="s">
        <v>37</v>
      </c>
      <c r="W2520" t="s">
        <v>38</v>
      </c>
      <c r="X2520" t="s">
        <v>39047</v>
      </c>
      <c r="Y2520" s="93"/>
      <c r="Z2520" s="93"/>
      <c r="AA2520" t="s">
        <v>8027</v>
      </c>
      <c r="AB2520" t="s">
        <v>8028</v>
      </c>
    </row>
    <row r="2521" spans="1:28" x14ac:dyDescent="0.3">
      <c r="A2521" s="8" t="b">
        <f t="shared" si="117"/>
        <v>0</v>
      </c>
      <c r="B2521" t="str">
        <f t="shared" si="118"/>
        <v>quiversleep</v>
      </c>
      <c r="C2521" s="10" t="str">
        <f t="shared" si="119"/>
        <v>quiver_sleep</v>
      </c>
      <c r="D2521">
        <v>22006</v>
      </c>
      <c r="E2521" t="s">
        <v>24</v>
      </c>
      <c r="F2521" t="s">
        <v>8053</v>
      </c>
      <c r="G2521" t="s">
        <v>26</v>
      </c>
      <c r="H2521" t="s">
        <v>8054</v>
      </c>
      <c r="I2521" t="s">
        <v>66</v>
      </c>
      <c r="J2521">
        <v>0</v>
      </c>
      <c r="K2521">
        <v>25</v>
      </c>
      <c r="L2521">
        <v>1</v>
      </c>
      <c r="M2521">
        <v>0</v>
      </c>
      <c r="N2521">
        <v>0</v>
      </c>
      <c r="O2521">
        <v>0</v>
      </c>
      <c r="P2521">
        <v>0</v>
      </c>
      <c r="Q2521" t="s">
        <v>24</v>
      </c>
      <c r="R2521">
        <v>0</v>
      </c>
      <c r="S2521">
        <v>0</v>
      </c>
      <c r="T2521" t="s">
        <v>29</v>
      </c>
      <c r="U2521" t="s">
        <v>36</v>
      </c>
      <c r="V2521" t="s">
        <v>37</v>
      </c>
      <c r="W2521" t="s">
        <v>38</v>
      </c>
      <c r="X2521" s="8" t="s">
        <v>39048</v>
      </c>
      <c r="Y2521" s="93"/>
      <c r="Z2521" s="93"/>
      <c r="AA2521" t="s">
        <v>8055</v>
      </c>
      <c r="AB2521" t="s">
        <v>8056</v>
      </c>
    </row>
    <row r="2522" spans="1:28" x14ac:dyDescent="0.3">
      <c r="A2522" s="6" t="b">
        <f t="shared" si="117"/>
        <v>0</v>
      </c>
      <c r="B2522" t="str">
        <f t="shared" si="118"/>
        <v>quiversharp</v>
      </c>
      <c r="C2522" s="10" t="str">
        <f t="shared" si="119"/>
        <v>quiver_sharp</v>
      </c>
      <c r="D2522">
        <v>22007</v>
      </c>
      <c r="E2522" t="s">
        <v>24</v>
      </c>
      <c r="F2522" t="s">
        <v>8045</v>
      </c>
      <c r="G2522" t="s">
        <v>26</v>
      </c>
      <c r="H2522" t="s">
        <v>8046</v>
      </c>
      <c r="I2522" t="s">
        <v>66</v>
      </c>
      <c r="J2522">
        <v>0</v>
      </c>
      <c r="K2522">
        <v>25</v>
      </c>
      <c r="L2522">
        <v>1</v>
      </c>
      <c r="M2522">
        <v>0</v>
      </c>
      <c r="N2522">
        <v>0</v>
      </c>
      <c r="O2522">
        <v>0</v>
      </c>
      <c r="P2522">
        <v>0</v>
      </c>
      <c r="Q2522" t="s">
        <v>24</v>
      </c>
      <c r="R2522">
        <v>0</v>
      </c>
      <c r="S2522">
        <v>0</v>
      </c>
      <c r="T2522" t="s">
        <v>29</v>
      </c>
      <c r="U2522" t="s">
        <v>36</v>
      </c>
      <c r="V2522" t="s">
        <v>37</v>
      </c>
      <c r="W2522" t="s">
        <v>38</v>
      </c>
      <c r="X2522" t="s">
        <v>39049</v>
      </c>
      <c r="AA2522" t="s">
        <v>8047</v>
      </c>
      <c r="AB2522" t="s">
        <v>8048</v>
      </c>
    </row>
    <row r="2523" spans="1:28" x14ac:dyDescent="0.3">
      <c r="A2523" s="6" t="b">
        <f t="shared" si="117"/>
        <v>0</v>
      </c>
      <c r="B2523" t="str">
        <f t="shared" si="118"/>
        <v>quiverstun</v>
      </c>
      <c r="C2523" s="10" t="str">
        <f t="shared" si="119"/>
        <v>quiver_stun</v>
      </c>
      <c r="D2523">
        <v>22008</v>
      </c>
      <c r="E2523" t="s">
        <v>24</v>
      </c>
      <c r="F2523" t="s">
        <v>8065</v>
      </c>
      <c r="G2523" t="s">
        <v>26</v>
      </c>
      <c r="H2523" t="s">
        <v>8066</v>
      </c>
      <c r="I2523" t="s">
        <v>66</v>
      </c>
      <c r="J2523">
        <v>0</v>
      </c>
      <c r="K2523">
        <v>25</v>
      </c>
      <c r="L2523">
        <v>1</v>
      </c>
      <c r="M2523">
        <v>0</v>
      </c>
      <c r="N2523">
        <v>0</v>
      </c>
      <c r="O2523">
        <v>0</v>
      </c>
      <c r="P2523">
        <v>0</v>
      </c>
      <c r="Q2523" t="s">
        <v>24</v>
      </c>
      <c r="R2523">
        <v>0</v>
      </c>
      <c r="S2523">
        <v>0</v>
      </c>
      <c r="T2523" t="s">
        <v>29</v>
      </c>
      <c r="U2523" t="s">
        <v>36</v>
      </c>
      <c r="V2523" t="s">
        <v>37</v>
      </c>
      <c r="W2523" t="s">
        <v>38</v>
      </c>
      <c r="X2523" t="s">
        <v>39050</v>
      </c>
      <c r="AA2523" t="s">
        <v>8067</v>
      </c>
      <c r="AB2523" t="s">
        <v>8068</v>
      </c>
    </row>
    <row r="2524" spans="1:28" x14ac:dyDescent="0.3">
      <c r="A2524" s="8" t="b">
        <f t="shared" si="117"/>
        <v>0</v>
      </c>
      <c r="B2524" t="str">
        <f t="shared" si="118"/>
        <v>quiverpoison</v>
      </c>
      <c r="C2524" s="10" t="str">
        <f t="shared" si="119"/>
        <v>quiver_poison</v>
      </c>
      <c r="D2524">
        <v>22009</v>
      </c>
      <c r="E2524" t="s">
        <v>24</v>
      </c>
      <c r="F2524" t="s">
        <v>8033</v>
      </c>
      <c r="G2524" t="s">
        <v>26</v>
      </c>
      <c r="H2524" t="s">
        <v>8034</v>
      </c>
      <c r="I2524" t="s">
        <v>66</v>
      </c>
      <c r="J2524">
        <v>0</v>
      </c>
      <c r="K2524">
        <v>25</v>
      </c>
      <c r="L2524">
        <v>1</v>
      </c>
      <c r="M2524">
        <v>0</v>
      </c>
      <c r="N2524">
        <v>0</v>
      </c>
      <c r="O2524">
        <v>0</v>
      </c>
      <c r="P2524">
        <v>0</v>
      </c>
      <c r="Q2524" t="s">
        <v>24</v>
      </c>
      <c r="R2524">
        <v>0</v>
      </c>
      <c r="S2524">
        <v>0</v>
      </c>
      <c r="T2524" t="s">
        <v>29</v>
      </c>
      <c r="U2524" t="s">
        <v>36</v>
      </c>
      <c r="V2524" t="s">
        <v>37</v>
      </c>
      <c r="W2524" t="s">
        <v>38</v>
      </c>
      <c r="X2524" s="8" t="s">
        <v>39051</v>
      </c>
      <c r="Y2524" s="93"/>
      <c r="Z2524" s="93"/>
      <c r="AA2524" t="s">
        <v>8035</v>
      </c>
      <c r="AB2524" t="s">
        <v>8036</v>
      </c>
    </row>
    <row r="2525" spans="1:28" x14ac:dyDescent="0.3">
      <c r="A2525" s="8" t="b">
        <f t="shared" si="117"/>
        <v>0</v>
      </c>
      <c r="B2525" t="str">
        <f t="shared" si="118"/>
        <v>winner'sbutton</v>
      </c>
      <c r="C2525" s="10" t="str">
        <f t="shared" si="119"/>
        <v>winner's_button</v>
      </c>
      <c r="D2525">
        <v>22100</v>
      </c>
      <c r="E2525" t="s">
        <v>24</v>
      </c>
      <c r="F2525" t="s">
        <v>10787</v>
      </c>
      <c r="G2525" t="s">
        <v>26</v>
      </c>
      <c r="H2525" t="s">
        <v>10788</v>
      </c>
      <c r="I2525" t="s">
        <v>28</v>
      </c>
      <c r="J2525" s="6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24</v>
      </c>
      <c r="R2525">
        <v>0</v>
      </c>
      <c r="S2525">
        <v>0</v>
      </c>
      <c r="T2525" t="s">
        <v>29</v>
      </c>
      <c r="U2525" t="s">
        <v>29</v>
      </c>
      <c r="V2525" t="s">
        <v>29</v>
      </c>
      <c r="W2525" t="s">
        <v>30</v>
      </c>
      <c r="X2525" s="8"/>
      <c r="Y2525" s="93"/>
      <c r="Z2525" s="93"/>
      <c r="AA2525" t="s">
        <v>10789</v>
      </c>
      <c r="AB2525" t="s">
        <v>10790</v>
      </c>
    </row>
    <row r="2526" spans="1:28" x14ac:dyDescent="0.3">
      <c r="A2526" s="8" t="b">
        <f t="shared" si="117"/>
        <v>0</v>
      </c>
      <c r="B2526" t="str">
        <f t="shared" si="118"/>
        <v>victorycoin</v>
      </c>
      <c r="C2526" s="10" t="str">
        <f t="shared" si="119"/>
        <v>victory_coin</v>
      </c>
      <c r="D2526">
        <v>22101</v>
      </c>
      <c r="E2526" t="s">
        <v>24</v>
      </c>
      <c r="F2526" t="s">
        <v>10403</v>
      </c>
      <c r="G2526" t="s">
        <v>26</v>
      </c>
      <c r="H2526" t="s">
        <v>10404</v>
      </c>
      <c r="I2526" t="s">
        <v>28</v>
      </c>
      <c r="J2526" s="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t="s">
        <v>24</v>
      </c>
      <c r="R2526">
        <v>0</v>
      </c>
      <c r="S2526">
        <v>0</v>
      </c>
      <c r="T2526" t="s">
        <v>29</v>
      </c>
      <c r="U2526" t="s">
        <v>29</v>
      </c>
      <c r="V2526" t="s">
        <v>29</v>
      </c>
      <c r="W2526" t="s">
        <v>30</v>
      </c>
      <c r="X2526" s="8"/>
      <c r="Y2526" s="93"/>
      <c r="Z2526" s="93"/>
      <c r="AA2526" t="s">
        <v>10405</v>
      </c>
      <c r="AB2526" t="s">
        <v>10406</v>
      </c>
    </row>
    <row r="2527" spans="1:28" x14ac:dyDescent="0.3">
      <c r="A2527" s="8" t="b">
        <f t="shared" si="117"/>
        <v>0</v>
      </c>
      <c r="B2527" t="str">
        <f t="shared" si="118"/>
        <v>champion'stoken</v>
      </c>
      <c r="C2527" s="10" t="str">
        <f t="shared" si="119"/>
        <v>champion's_token</v>
      </c>
      <c r="D2527">
        <v>22102</v>
      </c>
      <c r="E2527" t="s">
        <v>24</v>
      </c>
      <c r="F2527" t="s">
        <v>2086</v>
      </c>
      <c r="G2527" t="s">
        <v>26</v>
      </c>
      <c r="H2527" t="s">
        <v>2087</v>
      </c>
      <c r="I2527" t="s">
        <v>28</v>
      </c>
      <c r="J2527" s="6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24</v>
      </c>
      <c r="R2527">
        <v>0</v>
      </c>
      <c r="S2527">
        <v>0</v>
      </c>
      <c r="T2527" t="s">
        <v>29</v>
      </c>
      <c r="U2527" t="s">
        <v>29</v>
      </c>
      <c r="V2527" t="s">
        <v>29</v>
      </c>
      <c r="W2527" t="s">
        <v>30</v>
      </c>
      <c r="X2527" s="8"/>
      <c r="Y2527" s="93"/>
      <c r="Z2527" s="93"/>
      <c r="AA2527" t="s">
        <v>2088</v>
      </c>
      <c r="AB2527" t="s">
        <v>2089</v>
      </c>
    </row>
    <row r="2528" spans="1:28" x14ac:dyDescent="0.3">
      <c r="A2528" s="8" t="b">
        <f t="shared" si="117"/>
        <v>0</v>
      </c>
      <c r="B2528" t="str">
        <f t="shared" si="118"/>
        <v>gladiator'sbuckle</v>
      </c>
      <c r="C2528" s="10" t="str">
        <f t="shared" si="119"/>
        <v>gladiator's_buckle</v>
      </c>
      <c r="D2528">
        <v>22103</v>
      </c>
      <c r="E2528" t="s">
        <v>24</v>
      </c>
      <c r="F2528" t="s">
        <v>4510</v>
      </c>
      <c r="G2528" t="s">
        <v>26</v>
      </c>
      <c r="H2528" t="s">
        <v>4511</v>
      </c>
      <c r="I2528" t="s">
        <v>28</v>
      </c>
      <c r="J2528" s="6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24</v>
      </c>
      <c r="R2528">
        <v>0</v>
      </c>
      <c r="S2528">
        <v>0</v>
      </c>
      <c r="T2528" t="s">
        <v>29</v>
      </c>
      <c r="U2528" t="s">
        <v>29</v>
      </c>
      <c r="V2528" t="s">
        <v>29</v>
      </c>
      <c r="W2528" t="s">
        <v>30</v>
      </c>
      <c r="X2528" s="8"/>
      <c r="Y2528" s="93"/>
      <c r="Z2528" s="93"/>
      <c r="AA2528" t="s">
        <v>4512</v>
      </c>
      <c r="AB2528" t="s">
        <v>4513</v>
      </c>
    </row>
    <row r="2529" spans="1:28" x14ac:dyDescent="0.3">
      <c r="A2529" s="8" t="b">
        <f t="shared" si="117"/>
        <v>0</v>
      </c>
      <c r="B2529" t="str">
        <f t="shared" si="118"/>
        <v>conqueror'smedallion</v>
      </c>
      <c r="C2529" s="10" t="str">
        <f t="shared" si="119"/>
        <v>conqueror's_medallion</v>
      </c>
      <c r="D2529">
        <v>22104</v>
      </c>
      <c r="E2529" t="s">
        <v>24</v>
      </c>
      <c r="F2529" t="s">
        <v>2412</v>
      </c>
      <c r="G2529" t="s">
        <v>26</v>
      </c>
      <c r="H2529" t="s">
        <v>2413</v>
      </c>
      <c r="I2529" t="s">
        <v>28</v>
      </c>
      <c r="J2529" s="6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24</v>
      </c>
      <c r="R2529">
        <v>0</v>
      </c>
      <c r="S2529">
        <v>0</v>
      </c>
      <c r="T2529" t="s">
        <v>29</v>
      </c>
      <c r="U2529" t="s">
        <v>29</v>
      </c>
      <c r="V2529" t="s">
        <v>29</v>
      </c>
      <c r="W2529" t="s">
        <v>30</v>
      </c>
      <c r="X2529" s="8"/>
      <c r="Y2529" s="93"/>
      <c r="Z2529" s="93"/>
      <c r="AA2529" t="s">
        <v>2414</v>
      </c>
      <c r="AB2529" t="s">
        <v>2415</v>
      </c>
    </row>
    <row r="2530" spans="1:28" x14ac:dyDescent="0.3">
      <c r="A2530" s="8" t="b">
        <f t="shared" si="117"/>
        <v>0</v>
      </c>
      <c r="B2530" t="str">
        <f t="shared" si="118"/>
        <v>master'semblem</v>
      </c>
      <c r="C2530" s="10" t="str">
        <f t="shared" si="119"/>
        <v>master's_emblem</v>
      </c>
      <c r="D2530">
        <v>22105</v>
      </c>
      <c r="E2530" t="s">
        <v>24</v>
      </c>
      <c r="F2530" t="s">
        <v>6512</v>
      </c>
      <c r="G2530" t="s">
        <v>26</v>
      </c>
      <c r="H2530" t="s">
        <v>6513</v>
      </c>
      <c r="I2530" t="s">
        <v>28</v>
      </c>
      <c r="J2530" s="6">
        <v>0</v>
      </c>
      <c r="K2530">
        <v>0</v>
      </c>
      <c r="L2530" s="6">
        <v>0</v>
      </c>
      <c r="M2530">
        <v>0</v>
      </c>
      <c r="N2530">
        <v>0</v>
      </c>
      <c r="O2530">
        <v>0</v>
      </c>
      <c r="P2530">
        <v>0</v>
      </c>
      <c r="Q2530" t="s">
        <v>24</v>
      </c>
      <c r="R2530">
        <v>0</v>
      </c>
      <c r="S2530">
        <v>0</v>
      </c>
      <c r="T2530" t="s">
        <v>29</v>
      </c>
      <c r="U2530" t="s">
        <v>29</v>
      </c>
      <c r="V2530" t="s">
        <v>29</v>
      </c>
      <c r="W2530" t="s">
        <v>30</v>
      </c>
      <c r="X2530" s="8"/>
      <c r="Y2530" s="93"/>
      <c r="Z2530" s="93"/>
      <c r="AA2530" t="s">
        <v>6514</v>
      </c>
      <c r="AB2530" t="s">
        <v>6515</v>
      </c>
    </row>
    <row r="2531" spans="1:28" x14ac:dyDescent="0.3">
      <c r="A2531" s="8" t="b">
        <f t="shared" si="117"/>
        <v>0</v>
      </c>
      <c r="B2531" t="str">
        <f t="shared" si="118"/>
        <v>trophyoftheelite</v>
      </c>
      <c r="C2531" s="10" t="str">
        <f t="shared" si="119"/>
        <v>trophy_of_the_elite</v>
      </c>
      <c r="D2531">
        <v>22106</v>
      </c>
      <c r="E2531" t="s">
        <v>24</v>
      </c>
      <c r="F2531" t="s">
        <v>10178</v>
      </c>
      <c r="G2531" t="s">
        <v>26</v>
      </c>
      <c r="H2531" t="s">
        <v>10179</v>
      </c>
      <c r="I2531" t="s">
        <v>28</v>
      </c>
      <c r="J2531" s="6">
        <v>0</v>
      </c>
      <c r="K2531">
        <v>0</v>
      </c>
      <c r="L2531" s="6">
        <v>0</v>
      </c>
      <c r="M2531">
        <v>0</v>
      </c>
      <c r="N2531">
        <v>0</v>
      </c>
      <c r="O2531">
        <v>0</v>
      </c>
      <c r="P2531">
        <v>0</v>
      </c>
      <c r="Q2531" t="s">
        <v>24</v>
      </c>
      <c r="R2531">
        <v>0</v>
      </c>
      <c r="S2531">
        <v>0</v>
      </c>
      <c r="T2531" t="s">
        <v>29</v>
      </c>
      <c r="U2531" t="s">
        <v>29</v>
      </c>
      <c r="V2531" t="s">
        <v>29</v>
      </c>
      <c r="W2531" t="s">
        <v>30</v>
      </c>
      <c r="Y2531" s="93"/>
      <c r="Z2531" s="93"/>
      <c r="AA2531" t="s">
        <v>10180</v>
      </c>
      <c r="AB2531" t="s">
        <v>10181</v>
      </c>
    </row>
    <row r="2532" spans="1:28" x14ac:dyDescent="0.3">
      <c r="A2532" s="8" t="b">
        <f t="shared" si="117"/>
        <v>0</v>
      </c>
      <c r="B2532" t="str">
        <f t="shared" si="118"/>
        <v>christmastoys</v>
      </c>
      <c r="C2532" s="10" t="str">
        <f t="shared" si="119"/>
        <v>christmas_toys</v>
      </c>
      <c r="D2532">
        <v>22107</v>
      </c>
      <c r="E2532" t="s">
        <v>24</v>
      </c>
      <c r="F2532" t="s">
        <v>2180</v>
      </c>
      <c r="G2532" t="s">
        <v>26</v>
      </c>
      <c r="H2532" t="s">
        <v>2181</v>
      </c>
      <c r="I2532" t="s">
        <v>28</v>
      </c>
      <c r="J2532" s="6">
        <v>0</v>
      </c>
      <c r="K2532">
        <v>1</v>
      </c>
      <c r="L2532" s="1">
        <v>1000</v>
      </c>
      <c r="M2532">
        <v>0</v>
      </c>
      <c r="N2532">
        <v>0</v>
      </c>
      <c r="O2532">
        <v>0</v>
      </c>
      <c r="P2532">
        <v>0</v>
      </c>
      <c r="Q2532" t="s">
        <v>24</v>
      </c>
      <c r="R2532">
        <v>0</v>
      </c>
      <c r="S2532">
        <v>0</v>
      </c>
      <c r="T2532" t="s">
        <v>29</v>
      </c>
      <c r="U2532" t="s">
        <v>29</v>
      </c>
      <c r="V2532" t="s">
        <v>29</v>
      </c>
      <c r="W2532" t="s">
        <v>30</v>
      </c>
      <c r="Y2532" s="93"/>
      <c r="Z2532" s="93"/>
      <c r="AA2532" t="s">
        <v>2182</v>
      </c>
      <c r="AB2532" t="s">
        <v>2183</v>
      </c>
    </row>
    <row r="2533" spans="1:28" x14ac:dyDescent="0.3">
      <c r="A2533" s="8" t="b">
        <f t="shared" si="117"/>
        <v>0</v>
      </c>
      <c r="B2533" t="str">
        <f t="shared" si="118"/>
        <v>1millionzenycoin</v>
      </c>
      <c r="C2533" s="10" t="str">
        <f t="shared" si="119"/>
        <v>1_million_zeny_coin</v>
      </c>
      <c r="D2533">
        <v>22200</v>
      </c>
      <c r="E2533" t="s">
        <v>24</v>
      </c>
      <c r="F2533" t="s">
        <v>25</v>
      </c>
      <c r="G2533" t="s">
        <v>26</v>
      </c>
      <c r="H2533" t="s">
        <v>27</v>
      </c>
      <c r="I2533" t="s">
        <v>28</v>
      </c>
      <c r="J2533" s="6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24</v>
      </c>
      <c r="R2533">
        <v>0</v>
      </c>
      <c r="S2533">
        <v>0</v>
      </c>
      <c r="T2533" t="s">
        <v>29</v>
      </c>
      <c r="U2533" t="s">
        <v>29</v>
      </c>
      <c r="V2533" t="s">
        <v>29</v>
      </c>
      <c r="W2533" t="s">
        <v>30</v>
      </c>
      <c r="Y2533" s="93"/>
      <c r="Z2533" s="93"/>
      <c r="AA2533" t="s">
        <v>31</v>
      </c>
      <c r="AB2533" t="s">
        <v>32</v>
      </c>
    </row>
    <row r="2534" spans="1:28" x14ac:dyDescent="0.3">
      <c r="A2534" s="8" t="b">
        <f t="shared" si="117"/>
        <v>0</v>
      </c>
      <c r="B2534" t="str">
        <f t="shared" si="118"/>
        <v>boxofberries</v>
      </c>
      <c r="C2534" s="10" t="str">
        <f t="shared" si="119"/>
        <v>box_of_berries</v>
      </c>
      <c r="D2534">
        <v>22206</v>
      </c>
      <c r="E2534" t="s">
        <v>24</v>
      </c>
      <c r="F2534" t="s">
        <v>1507</v>
      </c>
      <c r="G2534" t="s">
        <v>26</v>
      </c>
      <c r="H2534" t="s">
        <v>1508</v>
      </c>
      <c r="I2534" t="s">
        <v>66</v>
      </c>
      <c r="J2534" s="6">
        <v>10</v>
      </c>
      <c r="K2534">
        <v>20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24</v>
      </c>
      <c r="R2534">
        <v>0</v>
      </c>
      <c r="S2534">
        <v>0</v>
      </c>
      <c r="T2534" t="s">
        <v>29</v>
      </c>
      <c r="U2534" t="s">
        <v>36</v>
      </c>
      <c r="V2534" t="s">
        <v>37</v>
      </c>
      <c r="W2534" t="s">
        <v>38</v>
      </c>
      <c r="X2534" t="s">
        <v>39052</v>
      </c>
      <c r="Y2534" s="93"/>
      <c r="Z2534" s="93"/>
      <c r="AA2534" t="s">
        <v>1509</v>
      </c>
      <c r="AB2534" t="s">
        <v>1510</v>
      </c>
    </row>
    <row r="2535" spans="1:28" x14ac:dyDescent="0.3">
      <c r="A2535" s="8" t="b">
        <f t="shared" si="117"/>
        <v>0</v>
      </c>
      <c r="B2535" t="str">
        <f t="shared" si="118"/>
        <v>fruitbox</v>
      </c>
      <c r="C2535" s="10" t="str">
        <f t="shared" si="119"/>
        <v>fruit_box</v>
      </c>
      <c r="D2535">
        <v>22207</v>
      </c>
      <c r="E2535" t="s">
        <v>24</v>
      </c>
      <c r="F2535" t="s">
        <v>4281</v>
      </c>
      <c r="G2535" t="s">
        <v>26</v>
      </c>
      <c r="H2535" t="s">
        <v>4282</v>
      </c>
      <c r="I2535" t="s">
        <v>66</v>
      </c>
      <c r="J2535" s="6">
        <v>10</v>
      </c>
      <c r="K2535">
        <v>20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24</v>
      </c>
      <c r="R2535">
        <v>0</v>
      </c>
      <c r="S2535">
        <v>0</v>
      </c>
      <c r="T2535" t="s">
        <v>29</v>
      </c>
      <c r="U2535" t="s">
        <v>36</v>
      </c>
      <c r="V2535" t="s">
        <v>37</v>
      </c>
      <c r="W2535" t="s">
        <v>38</v>
      </c>
      <c r="X2535" s="8" t="s">
        <v>39053</v>
      </c>
      <c r="Y2535" s="93"/>
      <c r="Z2535" s="93"/>
      <c r="AA2535" t="s">
        <v>4283</v>
      </c>
      <c r="AB2535" t="s">
        <v>4284</v>
      </c>
    </row>
    <row r="2536" spans="1:28" x14ac:dyDescent="0.3">
      <c r="A2536" s="8" t="b">
        <f t="shared" si="117"/>
        <v>0</v>
      </c>
      <c r="B2536" t="str">
        <f t="shared" si="118"/>
        <v>snowball</v>
      </c>
      <c r="C2536" s="10" t="str">
        <f t="shared" si="119"/>
        <v>snowball</v>
      </c>
      <c r="D2536">
        <v>22210</v>
      </c>
      <c r="E2536" t="s">
        <v>24</v>
      </c>
      <c r="F2536" t="s">
        <v>9287</v>
      </c>
      <c r="G2536" t="s">
        <v>26</v>
      </c>
      <c r="H2536" t="s">
        <v>9287</v>
      </c>
      <c r="I2536" t="s">
        <v>28</v>
      </c>
      <c r="J2536" s="93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24</v>
      </c>
      <c r="R2536">
        <v>0</v>
      </c>
      <c r="S2536">
        <v>0</v>
      </c>
      <c r="T2536" t="s">
        <v>29</v>
      </c>
      <c r="U2536" t="s">
        <v>29</v>
      </c>
      <c r="V2536" t="s">
        <v>29</v>
      </c>
      <c r="W2536" t="s">
        <v>30</v>
      </c>
      <c r="Y2536" s="93"/>
      <c r="Z2536" s="93"/>
      <c r="AA2536" t="s">
        <v>9288</v>
      </c>
      <c r="AB2536" t="s">
        <v>9289</v>
      </c>
    </row>
    <row r="2537" spans="1:28" x14ac:dyDescent="0.3">
      <c r="A2537" s="8" t="b">
        <f t="shared" si="117"/>
        <v>0</v>
      </c>
      <c r="B2537" t="str">
        <f t="shared" si="118"/>
        <v>seasonaleventtoken</v>
      </c>
      <c r="C2537" s="10" t="str">
        <f t="shared" si="119"/>
        <v>seasonal_event_token</v>
      </c>
      <c r="D2537">
        <v>22230</v>
      </c>
      <c r="E2537" t="s">
        <v>24</v>
      </c>
      <c r="F2537" t="s">
        <v>8851</v>
      </c>
      <c r="G2537" t="s">
        <v>26</v>
      </c>
      <c r="H2537" t="s">
        <v>8852</v>
      </c>
      <c r="I2537" t="s">
        <v>28</v>
      </c>
      <c r="J2537" s="6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24</v>
      </c>
      <c r="R2537">
        <v>0</v>
      </c>
      <c r="S2537">
        <v>0</v>
      </c>
      <c r="T2537" t="s">
        <v>29</v>
      </c>
      <c r="U2537" t="s">
        <v>29</v>
      </c>
      <c r="V2537" t="s">
        <v>29</v>
      </c>
      <c r="W2537" t="s">
        <v>30</v>
      </c>
      <c r="Y2537" s="93"/>
      <c r="Z2537" s="93"/>
      <c r="AA2537" t="s">
        <v>8853</v>
      </c>
      <c r="AB2537" t="s">
        <v>8854</v>
      </c>
    </row>
    <row r="2538" spans="1:28" x14ac:dyDescent="0.3">
      <c r="A2538" s="8" t="b">
        <f t="shared" si="117"/>
        <v>0</v>
      </c>
      <c r="B2538" t="str">
        <f t="shared" si="118"/>
        <v>skelingcard</v>
      </c>
      <c r="C2538" s="10" t="str">
        <f t="shared" si="119"/>
        <v>skeling_card</v>
      </c>
      <c r="D2538">
        <v>23000</v>
      </c>
      <c r="E2538" t="s">
        <v>24</v>
      </c>
      <c r="F2538" t="s">
        <v>9150</v>
      </c>
      <c r="G2538" t="s">
        <v>26</v>
      </c>
      <c r="H2538" t="s">
        <v>9151</v>
      </c>
      <c r="I2538" t="s">
        <v>100</v>
      </c>
      <c r="J2538" s="6">
        <v>0</v>
      </c>
      <c r="K2538">
        <v>1</v>
      </c>
      <c r="L2538">
        <v>10</v>
      </c>
      <c r="M2538">
        <v>0</v>
      </c>
      <c r="N2538">
        <v>0</v>
      </c>
      <c r="O2538">
        <v>0</v>
      </c>
      <c r="P2538">
        <v>0</v>
      </c>
      <c r="Q2538" t="s">
        <v>24</v>
      </c>
      <c r="R2538">
        <v>0</v>
      </c>
      <c r="S2538">
        <v>0</v>
      </c>
      <c r="T2538" t="s">
        <v>82</v>
      </c>
      <c r="U2538" t="s">
        <v>29</v>
      </c>
      <c r="V2538" t="s">
        <v>29</v>
      </c>
      <c r="W2538" t="s">
        <v>30</v>
      </c>
      <c r="X2538" t="s">
        <v>39055</v>
      </c>
      <c r="Y2538" s="93"/>
      <c r="Z2538" s="93" t="s">
        <v>39496</v>
      </c>
      <c r="AA2538" t="s">
        <v>9152</v>
      </c>
      <c r="AB2538" t="s">
        <v>9153</v>
      </c>
    </row>
    <row r="2539" spans="1:28" x14ac:dyDescent="0.3">
      <c r="A2539" s="8" t="b">
        <f t="shared" si="117"/>
        <v>0</v>
      </c>
      <c r="B2539" t="str">
        <f t="shared" si="118"/>
        <v>wakizashicard</v>
      </c>
      <c r="C2539" s="10" t="str">
        <f t="shared" si="119"/>
        <v>wakizashi_card</v>
      </c>
      <c r="D2539">
        <v>23001</v>
      </c>
      <c r="E2539" t="s">
        <v>24</v>
      </c>
      <c r="F2539" t="s">
        <v>10474</v>
      </c>
      <c r="G2539" t="s">
        <v>26</v>
      </c>
      <c r="H2539" t="s">
        <v>10475</v>
      </c>
      <c r="I2539" t="s">
        <v>100</v>
      </c>
      <c r="J2539" s="6">
        <v>0</v>
      </c>
      <c r="K2539">
        <v>1</v>
      </c>
      <c r="L2539">
        <v>10</v>
      </c>
      <c r="M2539">
        <v>0</v>
      </c>
      <c r="N2539">
        <v>0</v>
      </c>
      <c r="O2539">
        <v>0</v>
      </c>
      <c r="P2539">
        <v>0</v>
      </c>
      <c r="Q2539" t="s">
        <v>24</v>
      </c>
      <c r="R2539">
        <v>0</v>
      </c>
      <c r="S2539">
        <v>0</v>
      </c>
      <c r="T2539" t="s">
        <v>206</v>
      </c>
      <c r="U2539" t="s">
        <v>29</v>
      </c>
      <c r="V2539" t="s">
        <v>29</v>
      </c>
      <c r="W2539" t="s">
        <v>30</v>
      </c>
      <c r="X2539" s="8" t="s">
        <v>39056</v>
      </c>
      <c r="Y2539" s="93"/>
      <c r="Z2539" s="93"/>
      <c r="AA2539" t="s">
        <v>10476</v>
      </c>
      <c r="AB2539" t="s">
        <v>10477</v>
      </c>
    </row>
    <row r="2540" spans="1:28" x14ac:dyDescent="0.3">
      <c r="A2540" s="8" t="b">
        <f t="shared" si="117"/>
        <v>0</v>
      </c>
      <c r="B2540" t="str">
        <f t="shared" si="118"/>
        <v>cowringcard</v>
      </c>
      <c r="C2540" s="10" t="str">
        <f t="shared" si="119"/>
        <v>cowring_card</v>
      </c>
      <c r="D2540">
        <v>23002</v>
      </c>
      <c r="E2540" t="s">
        <v>24</v>
      </c>
      <c r="F2540" t="s">
        <v>2526</v>
      </c>
      <c r="G2540" t="s">
        <v>26</v>
      </c>
      <c r="H2540" t="s">
        <v>2527</v>
      </c>
      <c r="I2540" t="s">
        <v>100</v>
      </c>
      <c r="J2540" s="6">
        <v>0</v>
      </c>
      <c r="K2540">
        <v>1</v>
      </c>
      <c r="L2540">
        <v>10</v>
      </c>
      <c r="M2540">
        <v>0</v>
      </c>
      <c r="N2540">
        <v>0</v>
      </c>
      <c r="O2540">
        <v>0</v>
      </c>
      <c r="P2540">
        <v>0</v>
      </c>
      <c r="Q2540" t="s">
        <v>24</v>
      </c>
      <c r="R2540">
        <v>0</v>
      </c>
      <c r="S2540">
        <v>0</v>
      </c>
      <c r="T2540" t="s">
        <v>101</v>
      </c>
      <c r="U2540" t="s">
        <v>29</v>
      </c>
      <c r="V2540" t="s">
        <v>29</v>
      </c>
      <c r="W2540" t="s">
        <v>30</v>
      </c>
      <c r="X2540" t="s">
        <v>39057</v>
      </c>
      <c r="Y2540" s="93"/>
      <c r="Z2540" s="93"/>
      <c r="AA2540" t="s">
        <v>2528</v>
      </c>
      <c r="AB2540" t="s">
        <v>2529</v>
      </c>
    </row>
    <row r="2541" spans="1:28" x14ac:dyDescent="0.3">
      <c r="A2541" s="8" t="b">
        <f t="shared" si="117"/>
        <v>0</v>
      </c>
      <c r="B2541" t="str">
        <f t="shared" si="118"/>
        <v>pouringcard</v>
      </c>
      <c r="C2541" s="10" t="str">
        <f t="shared" si="119"/>
        <v>pouring_card</v>
      </c>
      <c r="D2541">
        <v>23003</v>
      </c>
      <c r="E2541" t="s">
        <v>24</v>
      </c>
      <c r="F2541" t="s">
        <v>7880</v>
      </c>
      <c r="G2541" t="s">
        <v>26</v>
      </c>
      <c r="H2541" t="s">
        <v>7881</v>
      </c>
      <c r="I2541" t="s">
        <v>100</v>
      </c>
      <c r="J2541">
        <v>0</v>
      </c>
      <c r="K2541">
        <v>1</v>
      </c>
      <c r="L2541">
        <v>10</v>
      </c>
      <c r="M2541">
        <v>0</v>
      </c>
      <c r="N2541">
        <v>0</v>
      </c>
      <c r="O2541">
        <v>0</v>
      </c>
      <c r="P2541">
        <v>0</v>
      </c>
      <c r="Q2541" t="s">
        <v>24</v>
      </c>
      <c r="R2541">
        <v>0</v>
      </c>
      <c r="S2541">
        <v>0</v>
      </c>
      <c r="T2541" t="s">
        <v>206</v>
      </c>
      <c r="U2541" t="s">
        <v>29</v>
      </c>
      <c r="V2541" t="s">
        <v>29</v>
      </c>
      <c r="W2541" t="s">
        <v>30</v>
      </c>
      <c r="X2541" t="s">
        <v>39058</v>
      </c>
      <c r="Y2541" s="93"/>
      <c r="Z2541" s="93"/>
      <c r="AA2541" t="s">
        <v>7882</v>
      </c>
      <c r="AB2541" t="s">
        <v>7883</v>
      </c>
    </row>
    <row r="2542" spans="1:28" x14ac:dyDescent="0.3">
      <c r="A2542" s="8" t="b">
        <f t="shared" si="117"/>
        <v>0</v>
      </c>
      <c r="B2542" t="str">
        <f t="shared" si="118"/>
        <v>aquaringcard</v>
      </c>
      <c r="C2542" s="10" t="str">
        <f t="shared" si="119"/>
        <v>aquaring_card</v>
      </c>
      <c r="D2542">
        <v>23004</v>
      </c>
      <c r="E2542" t="s">
        <v>24</v>
      </c>
      <c r="F2542" t="s">
        <v>467</v>
      </c>
      <c r="G2542" t="s">
        <v>26</v>
      </c>
      <c r="H2542" t="s">
        <v>468</v>
      </c>
      <c r="I2542" t="s">
        <v>100</v>
      </c>
      <c r="J2542">
        <v>0</v>
      </c>
      <c r="K2542">
        <v>1</v>
      </c>
      <c r="L2542">
        <v>10</v>
      </c>
      <c r="M2542">
        <v>0</v>
      </c>
      <c r="N2542">
        <v>0</v>
      </c>
      <c r="O2542">
        <v>0</v>
      </c>
      <c r="P2542">
        <v>0</v>
      </c>
      <c r="Q2542" t="s">
        <v>24</v>
      </c>
      <c r="R2542">
        <v>0</v>
      </c>
      <c r="S2542">
        <v>0</v>
      </c>
      <c r="T2542" t="s">
        <v>59</v>
      </c>
      <c r="U2542" t="s">
        <v>29</v>
      </c>
      <c r="V2542" t="s">
        <v>29</v>
      </c>
      <c r="W2542" t="s">
        <v>30</v>
      </c>
      <c r="X2542" t="s">
        <v>39059</v>
      </c>
      <c r="Y2542" s="93"/>
      <c r="Z2542" s="93"/>
      <c r="AA2542" t="s">
        <v>469</v>
      </c>
      <c r="AB2542" t="s">
        <v>470</v>
      </c>
    </row>
    <row r="2543" spans="1:28" x14ac:dyDescent="0.3">
      <c r="A2543" s="8" t="b">
        <f t="shared" si="117"/>
        <v>0</v>
      </c>
      <c r="B2543" t="str">
        <f t="shared" si="118"/>
        <v>whisperingcard</v>
      </c>
      <c r="C2543" s="10" t="str">
        <f t="shared" si="119"/>
        <v>whispering_card</v>
      </c>
      <c r="D2543">
        <v>23005</v>
      </c>
      <c r="E2543" t="s">
        <v>24</v>
      </c>
      <c r="F2543" t="s">
        <v>10617</v>
      </c>
      <c r="G2543" t="s">
        <v>26</v>
      </c>
      <c r="H2543" t="s">
        <v>10618</v>
      </c>
      <c r="I2543" t="s">
        <v>100</v>
      </c>
      <c r="J2543" s="6">
        <v>0</v>
      </c>
      <c r="K2543">
        <v>1</v>
      </c>
      <c r="L2543">
        <v>10</v>
      </c>
      <c r="M2543">
        <v>0</v>
      </c>
      <c r="N2543">
        <v>0</v>
      </c>
      <c r="O2543">
        <v>0</v>
      </c>
      <c r="P2543">
        <v>0</v>
      </c>
      <c r="Q2543" t="s">
        <v>24</v>
      </c>
      <c r="R2543">
        <v>0</v>
      </c>
      <c r="S2543">
        <v>0</v>
      </c>
      <c r="T2543" t="s">
        <v>223</v>
      </c>
      <c r="U2543" t="s">
        <v>29</v>
      </c>
      <c r="V2543" t="s">
        <v>29</v>
      </c>
      <c r="W2543" t="s">
        <v>30</v>
      </c>
      <c r="X2543" t="s">
        <v>39164</v>
      </c>
      <c r="Y2543" s="93"/>
      <c r="Z2543" s="93"/>
      <c r="AA2543" t="s">
        <v>10619</v>
      </c>
      <c r="AB2543" t="s">
        <v>10620</v>
      </c>
    </row>
    <row r="2544" spans="1:28" x14ac:dyDescent="0.3">
      <c r="A2544" s="8" t="b">
        <f t="shared" si="117"/>
        <v>0</v>
      </c>
      <c r="B2544" t="str">
        <f t="shared" si="118"/>
        <v>saplingcard</v>
      </c>
      <c r="C2544" s="10" t="str">
        <f t="shared" si="119"/>
        <v>sapling_card</v>
      </c>
      <c r="D2544">
        <v>23006</v>
      </c>
      <c r="E2544" t="s">
        <v>24</v>
      </c>
      <c r="F2544" t="s">
        <v>8729</v>
      </c>
      <c r="G2544" t="s">
        <v>26</v>
      </c>
      <c r="H2544" t="s">
        <v>8730</v>
      </c>
      <c r="I2544" t="s">
        <v>100</v>
      </c>
      <c r="J2544" s="6">
        <v>0</v>
      </c>
      <c r="K2544">
        <v>1</v>
      </c>
      <c r="L2544">
        <v>10</v>
      </c>
      <c r="M2544">
        <v>0</v>
      </c>
      <c r="N2544">
        <v>0</v>
      </c>
      <c r="O2544">
        <v>0</v>
      </c>
      <c r="P2544">
        <v>0</v>
      </c>
      <c r="Q2544" t="s">
        <v>24</v>
      </c>
      <c r="R2544">
        <v>0</v>
      </c>
      <c r="S2544">
        <v>0</v>
      </c>
      <c r="T2544" t="s">
        <v>223</v>
      </c>
      <c r="U2544" t="s">
        <v>29</v>
      </c>
      <c r="V2544" t="s">
        <v>29</v>
      </c>
      <c r="W2544" t="s">
        <v>30</v>
      </c>
      <c r="X2544" t="s">
        <v>39060</v>
      </c>
      <c r="Y2544" s="93"/>
      <c r="Z2544" s="93"/>
      <c r="AA2544" t="s">
        <v>8731</v>
      </c>
      <c r="AB2544" t="s">
        <v>8732</v>
      </c>
    </row>
    <row r="2545" spans="1:28" x14ac:dyDescent="0.3">
      <c r="A2545" s="8" t="b">
        <f t="shared" si="117"/>
        <v>0</v>
      </c>
      <c r="B2545" t="str">
        <f t="shared" si="118"/>
        <v>skollcard</v>
      </c>
      <c r="C2545" s="10" t="str">
        <f t="shared" si="119"/>
        <v>skoll_card</v>
      </c>
      <c r="D2545">
        <v>23009</v>
      </c>
      <c r="E2545" t="s">
        <v>24</v>
      </c>
      <c r="F2545" t="s">
        <v>9174</v>
      </c>
      <c r="G2545" t="s">
        <v>26</v>
      </c>
      <c r="H2545" t="s">
        <v>9175</v>
      </c>
      <c r="I2545" t="s">
        <v>100</v>
      </c>
      <c r="J2545" s="6">
        <v>0</v>
      </c>
      <c r="K2545">
        <v>1</v>
      </c>
      <c r="L2545">
        <v>10</v>
      </c>
      <c r="M2545">
        <v>0</v>
      </c>
      <c r="N2545">
        <v>0</v>
      </c>
      <c r="O2545">
        <v>0</v>
      </c>
      <c r="P2545">
        <v>0</v>
      </c>
      <c r="Q2545" t="s">
        <v>24</v>
      </c>
      <c r="R2545">
        <v>0</v>
      </c>
      <c r="S2545">
        <v>0</v>
      </c>
      <c r="T2545" t="s">
        <v>29</v>
      </c>
      <c r="U2545" t="s">
        <v>29</v>
      </c>
      <c r="V2545" t="s">
        <v>29</v>
      </c>
      <c r="W2545" t="s">
        <v>30</v>
      </c>
      <c r="Y2545" s="93"/>
      <c r="Z2545" s="93"/>
      <c r="AA2545" t="s">
        <v>9176</v>
      </c>
      <c r="AB2545" t="s">
        <v>9177</v>
      </c>
    </row>
    <row r="2546" spans="1:28" x14ac:dyDescent="0.3">
      <c r="A2546" s="8" t="b">
        <f t="shared" si="117"/>
        <v>0</v>
      </c>
      <c r="B2546" t="str">
        <f t="shared" si="118"/>
        <v>hillwindspercard</v>
      </c>
      <c r="C2546" s="10" t="str">
        <f t="shared" si="119"/>
        <v>hill_windsper_card</v>
      </c>
      <c r="D2546">
        <v>23010</v>
      </c>
      <c r="E2546" t="s">
        <v>24</v>
      </c>
      <c r="F2546" t="s">
        <v>5173</v>
      </c>
      <c r="G2546" t="s">
        <v>26</v>
      </c>
      <c r="H2546" t="s">
        <v>5174</v>
      </c>
      <c r="I2546" t="s">
        <v>100</v>
      </c>
      <c r="J2546">
        <v>0</v>
      </c>
      <c r="K2546">
        <v>1</v>
      </c>
      <c r="L2546">
        <v>10</v>
      </c>
      <c r="M2546">
        <v>0</v>
      </c>
      <c r="N2546">
        <v>0</v>
      </c>
      <c r="O2546">
        <v>0</v>
      </c>
      <c r="P2546">
        <v>0</v>
      </c>
      <c r="Q2546" t="s">
        <v>24</v>
      </c>
      <c r="R2546">
        <v>0</v>
      </c>
      <c r="S2546">
        <v>0</v>
      </c>
      <c r="T2546" t="s">
        <v>223</v>
      </c>
      <c r="U2546" t="s">
        <v>29</v>
      </c>
      <c r="V2546" t="s">
        <v>29</v>
      </c>
      <c r="W2546" t="s">
        <v>30</v>
      </c>
      <c r="X2546" s="8" t="s">
        <v>39292</v>
      </c>
      <c r="Y2546" s="93"/>
      <c r="Z2546" s="93"/>
      <c r="AA2546" t="s">
        <v>5175</v>
      </c>
      <c r="AB2546" t="s">
        <v>5176</v>
      </c>
    </row>
    <row r="2547" spans="1:28" x14ac:dyDescent="0.3">
      <c r="A2547" s="8" t="b">
        <f t="shared" si="117"/>
        <v>0</v>
      </c>
      <c r="B2547" t="str">
        <f t="shared" si="118"/>
        <v>hellionrevenantcard</v>
      </c>
      <c r="C2547" s="10" t="str">
        <f t="shared" si="119"/>
        <v>hellion_revenant_card</v>
      </c>
      <c r="D2547">
        <v>23011</v>
      </c>
      <c r="E2547" t="s">
        <v>24</v>
      </c>
      <c r="F2547" t="s">
        <v>5103</v>
      </c>
      <c r="G2547" t="s">
        <v>26</v>
      </c>
      <c r="H2547" t="s">
        <v>5104</v>
      </c>
      <c r="I2547" t="s">
        <v>100</v>
      </c>
      <c r="J2547" s="6">
        <v>0</v>
      </c>
      <c r="K2547">
        <v>1</v>
      </c>
      <c r="L2547" s="6">
        <v>10</v>
      </c>
      <c r="M2547">
        <v>0</v>
      </c>
      <c r="N2547">
        <v>0</v>
      </c>
      <c r="O2547">
        <v>0</v>
      </c>
      <c r="P2547">
        <v>0</v>
      </c>
      <c r="Q2547" t="s">
        <v>24</v>
      </c>
      <c r="R2547">
        <v>0</v>
      </c>
      <c r="S2547">
        <v>0</v>
      </c>
      <c r="T2547" t="s">
        <v>82</v>
      </c>
      <c r="U2547" t="s">
        <v>29</v>
      </c>
      <c r="V2547" t="s">
        <v>29</v>
      </c>
      <c r="W2547" t="s">
        <v>30</v>
      </c>
      <c r="X2547" s="8" t="s">
        <v>38076</v>
      </c>
      <c r="Y2547" s="93"/>
      <c r="Z2547" s="93"/>
      <c r="AA2547" t="s">
        <v>5105</v>
      </c>
      <c r="AB2547" t="s">
        <v>5106</v>
      </c>
    </row>
    <row r="2548" spans="1:28" x14ac:dyDescent="0.3">
      <c r="A2548" s="8" t="b">
        <f t="shared" si="117"/>
        <v>0</v>
      </c>
      <c r="B2548" t="str">
        <f t="shared" si="118"/>
        <v>pandaringcard</v>
      </c>
      <c r="C2548" s="10" t="str">
        <f t="shared" si="119"/>
        <v>pandaring_card</v>
      </c>
      <c r="D2548">
        <v>23012</v>
      </c>
      <c r="E2548" t="s">
        <v>24</v>
      </c>
      <c r="F2548" t="s">
        <v>7419</v>
      </c>
      <c r="G2548" t="s">
        <v>26</v>
      </c>
      <c r="H2548" t="s">
        <v>7420</v>
      </c>
      <c r="I2548" t="s">
        <v>100</v>
      </c>
      <c r="J2548" s="6">
        <v>0</v>
      </c>
      <c r="K2548">
        <v>1</v>
      </c>
      <c r="L2548" s="6">
        <v>10</v>
      </c>
      <c r="M2548">
        <v>0</v>
      </c>
      <c r="N2548">
        <v>0</v>
      </c>
      <c r="O2548">
        <v>0</v>
      </c>
      <c r="P2548">
        <v>0</v>
      </c>
      <c r="Q2548" t="s">
        <v>24</v>
      </c>
      <c r="R2548">
        <v>0</v>
      </c>
      <c r="S2548">
        <v>0</v>
      </c>
      <c r="T2548" t="s">
        <v>82</v>
      </c>
      <c r="U2548" t="s">
        <v>29</v>
      </c>
      <c r="V2548" t="s">
        <v>29</v>
      </c>
      <c r="W2548" t="s">
        <v>30</v>
      </c>
      <c r="X2548" t="s">
        <v>39062</v>
      </c>
      <c r="Y2548" s="93"/>
      <c r="Z2548" s="93"/>
      <c r="AA2548" t="s">
        <v>7421</v>
      </c>
      <c r="AB2548" t="s">
        <v>7422</v>
      </c>
    </row>
    <row r="2549" spans="1:28" x14ac:dyDescent="0.3">
      <c r="A2549" s="8" t="b">
        <f t="shared" si="117"/>
        <v>0</v>
      </c>
      <c r="B2549" t="str">
        <f t="shared" si="118"/>
        <v>corpsehandcard</v>
      </c>
      <c r="C2549" s="10" t="str">
        <f t="shared" si="119"/>
        <v>corpse_hand_card</v>
      </c>
      <c r="D2549">
        <v>23013</v>
      </c>
      <c r="E2549" t="s">
        <v>24</v>
      </c>
      <c r="F2549" t="s">
        <v>2494</v>
      </c>
      <c r="G2549" t="s">
        <v>26</v>
      </c>
      <c r="H2549" t="s">
        <v>2495</v>
      </c>
      <c r="I2549" t="s">
        <v>100</v>
      </c>
      <c r="J2549" s="6">
        <v>0</v>
      </c>
      <c r="K2549">
        <v>1</v>
      </c>
      <c r="L2549" s="6">
        <v>10</v>
      </c>
      <c r="M2549">
        <v>0</v>
      </c>
      <c r="N2549">
        <v>0</v>
      </c>
      <c r="O2549">
        <v>0</v>
      </c>
      <c r="P2549">
        <v>0</v>
      </c>
      <c r="Q2549" t="s">
        <v>24</v>
      </c>
      <c r="R2549">
        <v>0</v>
      </c>
      <c r="S2549">
        <v>0</v>
      </c>
      <c r="T2549" t="s">
        <v>101</v>
      </c>
      <c r="U2549" t="s">
        <v>29</v>
      </c>
      <c r="V2549" t="s">
        <v>29</v>
      </c>
      <c r="W2549" t="s">
        <v>30</v>
      </c>
      <c r="X2549" t="s">
        <v>39063</v>
      </c>
      <c r="Y2549" s="93"/>
      <c r="Z2549" s="93"/>
      <c r="AA2549" t="s">
        <v>2496</v>
      </c>
      <c r="AB2549" t="s">
        <v>2497</v>
      </c>
    </row>
    <row r="2550" spans="1:28" x14ac:dyDescent="0.3">
      <c r="A2550" s="8" t="b">
        <f t="shared" si="117"/>
        <v>0</v>
      </c>
      <c r="B2550" t="str">
        <f t="shared" si="118"/>
        <v>mermaidcard</v>
      </c>
      <c r="C2550" s="10" t="str">
        <f t="shared" si="119"/>
        <v>mermaid_card</v>
      </c>
      <c r="D2550">
        <v>23014</v>
      </c>
      <c r="E2550" t="s">
        <v>24</v>
      </c>
      <c r="F2550" t="s">
        <v>6630</v>
      </c>
      <c r="G2550" t="s">
        <v>26</v>
      </c>
      <c r="H2550" t="s">
        <v>6631</v>
      </c>
      <c r="I2550" t="s">
        <v>100</v>
      </c>
      <c r="J2550" s="6">
        <v>0</v>
      </c>
      <c r="K2550">
        <v>1</v>
      </c>
      <c r="L2550">
        <v>10</v>
      </c>
      <c r="M2550">
        <v>0</v>
      </c>
      <c r="N2550">
        <v>0</v>
      </c>
      <c r="O2550">
        <v>0</v>
      </c>
      <c r="P2550">
        <v>0</v>
      </c>
      <c r="Q2550" t="s">
        <v>24</v>
      </c>
      <c r="R2550">
        <v>0</v>
      </c>
      <c r="S2550">
        <v>0</v>
      </c>
      <c r="T2550" t="s">
        <v>82</v>
      </c>
      <c r="U2550" t="s">
        <v>29</v>
      </c>
      <c r="V2550" t="s">
        <v>29</v>
      </c>
      <c r="W2550" t="s">
        <v>30</v>
      </c>
      <c r="X2550" t="s">
        <v>39064</v>
      </c>
      <c r="Y2550" s="93"/>
      <c r="Z2550" s="93"/>
      <c r="AA2550" t="s">
        <v>6632</v>
      </c>
      <c r="AB2550" t="s">
        <v>6633</v>
      </c>
    </row>
    <row r="2551" spans="1:28" x14ac:dyDescent="0.3">
      <c r="A2551" s="8" t="b">
        <f t="shared" si="117"/>
        <v>0</v>
      </c>
      <c r="B2551" t="str">
        <f t="shared" si="118"/>
        <v>trevantedeschaincard</v>
      </c>
      <c r="C2551" s="10" t="str">
        <f t="shared" si="119"/>
        <v>trevante_deschain_card</v>
      </c>
      <c r="D2551">
        <v>23017</v>
      </c>
      <c r="E2551" t="s">
        <v>24</v>
      </c>
      <c r="F2551" t="s">
        <v>10148</v>
      </c>
      <c r="G2551" t="s">
        <v>26</v>
      </c>
      <c r="H2551" t="s">
        <v>10149</v>
      </c>
      <c r="I2551" t="s">
        <v>100</v>
      </c>
      <c r="J2551" s="6">
        <v>0</v>
      </c>
      <c r="K2551">
        <v>1</v>
      </c>
      <c r="L2551">
        <v>10</v>
      </c>
      <c r="M2551">
        <v>0</v>
      </c>
      <c r="N2551">
        <v>0</v>
      </c>
      <c r="O2551">
        <v>0</v>
      </c>
      <c r="P2551">
        <v>0</v>
      </c>
      <c r="Q2551" t="s">
        <v>24</v>
      </c>
      <c r="R2551">
        <v>0</v>
      </c>
      <c r="S2551">
        <v>0</v>
      </c>
      <c r="T2551" t="s">
        <v>262</v>
      </c>
      <c r="U2551" t="s">
        <v>29</v>
      </c>
      <c r="V2551" t="s">
        <v>29</v>
      </c>
      <c r="W2551" t="s">
        <v>30</v>
      </c>
      <c r="X2551" t="s">
        <v>39020</v>
      </c>
      <c r="Y2551" s="93"/>
      <c r="Z2551" s="93"/>
      <c r="AA2551" t="s">
        <v>10150</v>
      </c>
      <c r="AB2551" t="s">
        <v>10151</v>
      </c>
    </row>
    <row r="2552" spans="1:28" x14ac:dyDescent="0.3">
      <c r="A2552" s="8" t="b">
        <f t="shared" si="117"/>
        <v>0</v>
      </c>
      <c r="B2552" t="str">
        <f t="shared" si="118"/>
        <v>adelinderinsletcard</v>
      </c>
      <c r="C2552" s="10" t="str">
        <f t="shared" si="119"/>
        <v>adelinde_rinslet_card</v>
      </c>
      <c r="D2552">
        <v>23018</v>
      </c>
      <c r="E2552" t="s">
        <v>24</v>
      </c>
      <c r="F2552" t="s">
        <v>116</v>
      </c>
      <c r="G2552" t="s">
        <v>26</v>
      </c>
      <c r="H2552" t="s">
        <v>117</v>
      </c>
      <c r="I2552" t="s">
        <v>100</v>
      </c>
      <c r="J2552" s="6">
        <v>0</v>
      </c>
      <c r="K2552">
        <v>1</v>
      </c>
      <c r="L2552">
        <v>10</v>
      </c>
      <c r="M2552">
        <v>0</v>
      </c>
      <c r="N2552">
        <v>0</v>
      </c>
      <c r="O2552">
        <v>0</v>
      </c>
      <c r="P2552">
        <v>0</v>
      </c>
      <c r="Q2552" t="s">
        <v>24</v>
      </c>
      <c r="R2552">
        <v>0</v>
      </c>
      <c r="S2552">
        <v>0</v>
      </c>
      <c r="T2552" t="s">
        <v>82</v>
      </c>
      <c r="U2552" t="s">
        <v>29</v>
      </c>
      <c r="V2552" t="s">
        <v>29</v>
      </c>
      <c r="W2552" t="s">
        <v>30</v>
      </c>
      <c r="X2552" t="s">
        <v>39067</v>
      </c>
      <c r="Y2552" s="93"/>
      <c r="Z2552" s="93"/>
      <c r="AA2552" t="s">
        <v>118</v>
      </c>
      <c r="AB2552" t="s">
        <v>119</v>
      </c>
    </row>
    <row r="2553" spans="1:28" x14ac:dyDescent="0.3">
      <c r="A2553" s="8" t="b">
        <f t="shared" si="117"/>
        <v>0</v>
      </c>
      <c r="B2553" t="str">
        <f t="shared" si="118"/>
        <v>marieheinrikecard</v>
      </c>
      <c r="C2553" s="10" t="str">
        <f t="shared" si="119"/>
        <v>marie_heinrike_card</v>
      </c>
      <c r="D2553">
        <v>23019</v>
      </c>
      <c r="E2553" t="s">
        <v>24</v>
      </c>
      <c r="F2553" t="s">
        <v>6451</v>
      </c>
      <c r="G2553" t="s">
        <v>26</v>
      </c>
      <c r="H2553" t="s">
        <v>6452</v>
      </c>
      <c r="I2553" t="s">
        <v>100</v>
      </c>
      <c r="J2553" s="6">
        <v>0</v>
      </c>
      <c r="K2553">
        <v>1</v>
      </c>
      <c r="L2553">
        <v>10</v>
      </c>
      <c r="M2553">
        <v>0</v>
      </c>
      <c r="N2553">
        <v>0</v>
      </c>
      <c r="O2553">
        <v>0</v>
      </c>
      <c r="P2553">
        <v>0</v>
      </c>
      <c r="Q2553" t="s">
        <v>24</v>
      </c>
      <c r="R2553">
        <v>0</v>
      </c>
      <c r="S2553">
        <v>0</v>
      </c>
      <c r="T2553" t="s">
        <v>262</v>
      </c>
      <c r="U2553" t="s">
        <v>29</v>
      </c>
      <c r="V2553" t="s">
        <v>29</v>
      </c>
      <c r="W2553" t="s">
        <v>30</v>
      </c>
      <c r="X2553" t="s">
        <v>39068</v>
      </c>
      <c r="Y2553" s="93"/>
      <c r="Z2553" s="93"/>
      <c r="AA2553" t="s">
        <v>6453</v>
      </c>
      <c r="AB2553" t="s">
        <v>6454</v>
      </c>
    </row>
    <row r="2554" spans="1:28" x14ac:dyDescent="0.3">
      <c r="A2554" s="8" t="b">
        <f t="shared" si="117"/>
        <v>0</v>
      </c>
      <c r="B2554" t="str">
        <f t="shared" si="118"/>
        <v>yokofujibayashicard</v>
      </c>
      <c r="C2554" s="10" t="str">
        <f t="shared" si="119"/>
        <v>yoko_fujibayashi_card</v>
      </c>
      <c r="D2554">
        <v>23020</v>
      </c>
      <c r="E2554" t="s">
        <v>24</v>
      </c>
      <c r="F2554" t="s">
        <v>10952</v>
      </c>
      <c r="G2554" t="s">
        <v>26</v>
      </c>
      <c r="H2554" t="s">
        <v>10953</v>
      </c>
      <c r="I2554" t="s">
        <v>100</v>
      </c>
      <c r="J2554" s="6">
        <v>0</v>
      </c>
      <c r="K2554">
        <v>1</v>
      </c>
      <c r="L2554">
        <v>10</v>
      </c>
      <c r="M2554">
        <v>0</v>
      </c>
      <c r="N2554">
        <v>0</v>
      </c>
      <c r="O2554">
        <v>0</v>
      </c>
      <c r="P2554">
        <v>0</v>
      </c>
      <c r="Q2554" t="s">
        <v>24</v>
      </c>
      <c r="R2554">
        <v>0</v>
      </c>
      <c r="S2554">
        <v>0</v>
      </c>
      <c r="T2554" t="s">
        <v>59</v>
      </c>
      <c r="U2554" t="s">
        <v>29</v>
      </c>
      <c r="V2554" t="s">
        <v>29</v>
      </c>
      <c r="W2554" t="s">
        <v>30</v>
      </c>
      <c r="X2554" t="s">
        <v>39069</v>
      </c>
      <c r="Y2554" s="93"/>
      <c r="Z2554" s="93"/>
      <c r="AA2554" t="s">
        <v>10954</v>
      </c>
      <c r="AB2554" t="s">
        <v>10955</v>
      </c>
    </row>
    <row r="2555" spans="1:28" x14ac:dyDescent="0.3">
      <c r="A2555" s="8" t="b">
        <f t="shared" si="117"/>
        <v>0</v>
      </c>
      <c r="B2555" t="str">
        <f t="shared" si="118"/>
        <v>guineverebastioncard</v>
      </c>
      <c r="C2555" s="10" t="str">
        <f t="shared" si="119"/>
        <v>guinevere_bastion_card</v>
      </c>
      <c r="D2555">
        <v>23021</v>
      </c>
      <c r="E2555" t="s">
        <v>24</v>
      </c>
      <c r="F2555" t="s">
        <v>4863</v>
      </c>
      <c r="G2555" t="s">
        <v>26</v>
      </c>
      <c r="H2555" t="s">
        <v>4864</v>
      </c>
      <c r="I2555" t="s">
        <v>100</v>
      </c>
      <c r="J2555">
        <v>0</v>
      </c>
      <c r="K2555">
        <v>1</v>
      </c>
      <c r="L2555">
        <v>10</v>
      </c>
      <c r="M2555">
        <v>0</v>
      </c>
      <c r="N2555">
        <v>0</v>
      </c>
      <c r="O2555">
        <v>0</v>
      </c>
      <c r="P2555">
        <v>0</v>
      </c>
      <c r="Q2555" t="s">
        <v>24</v>
      </c>
      <c r="R2555">
        <v>0</v>
      </c>
      <c r="S2555">
        <v>0</v>
      </c>
      <c r="T2555" t="s">
        <v>106</v>
      </c>
      <c r="U2555" t="s">
        <v>29</v>
      </c>
      <c r="V2555" t="s">
        <v>29</v>
      </c>
      <c r="W2555" t="s">
        <v>30</v>
      </c>
      <c r="X2555" s="8" t="s">
        <v>39165</v>
      </c>
      <c r="Y2555" s="93"/>
      <c r="Z2555" s="93" t="s">
        <v>39491</v>
      </c>
      <c r="AA2555" t="s">
        <v>4865</v>
      </c>
      <c r="AB2555" t="s">
        <v>4866</v>
      </c>
    </row>
    <row r="2556" spans="1:28" x14ac:dyDescent="0.3">
      <c r="A2556" s="8" t="b">
        <f t="shared" si="117"/>
        <v>0</v>
      </c>
      <c r="B2556" t="str">
        <f t="shared" si="118"/>
        <v>caeliaambrosecard</v>
      </c>
      <c r="C2556" s="10" t="str">
        <f t="shared" si="119"/>
        <v>caelia_ambrose_card</v>
      </c>
      <c r="D2556">
        <v>23023</v>
      </c>
      <c r="E2556" t="s">
        <v>24</v>
      </c>
      <c r="F2556" t="s">
        <v>1799</v>
      </c>
      <c r="G2556" t="s">
        <v>26</v>
      </c>
      <c r="H2556" t="s">
        <v>1800</v>
      </c>
      <c r="I2556" t="s">
        <v>100</v>
      </c>
      <c r="J2556" s="6">
        <v>0</v>
      </c>
      <c r="K2556">
        <v>1</v>
      </c>
      <c r="L2556">
        <v>10</v>
      </c>
      <c r="M2556">
        <v>0</v>
      </c>
      <c r="N2556">
        <v>0</v>
      </c>
      <c r="O2556">
        <v>0</v>
      </c>
      <c r="P2556">
        <v>0</v>
      </c>
      <c r="Q2556" t="s">
        <v>24</v>
      </c>
      <c r="R2556">
        <v>0</v>
      </c>
      <c r="S2556">
        <v>0</v>
      </c>
      <c r="T2556" t="s">
        <v>82</v>
      </c>
      <c r="U2556" t="s">
        <v>29</v>
      </c>
      <c r="V2556" t="s">
        <v>29</v>
      </c>
      <c r="W2556" t="s">
        <v>30</v>
      </c>
      <c r="X2556" s="8" t="s">
        <v>39070</v>
      </c>
      <c r="Y2556" s="93"/>
      <c r="Z2556" s="93"/>
      <c r="AA2556" t="s">
        <v>1801</v>
      </c>
      <c r="AB2556" t="s">
        <v>1802</v>
      </c>
    </row>
    <row r="2557" spans="1:28" x14ac:dyDescent="0.3">
      <c r="A2557" s="8" t="b">
        <f t="shared" si="117"/>
        <v>0</v>
      </c>
      <c r="B2557" t="str">
        <f t="shared" si="118"/>
        <v>zelithariacard</v>
      </c>
      <c r="C2557" s="10" t="str">
        <f t="shared" si="119"/>
        <v>zelith_aria_card</v>
      </c>
      <c r="D2557">
        <v>23024</v>
      </c>
      <c r="E2557" t="s">
        <v>24</v>
      </c>
      <c r="F2557" t="s">
        <v>10983</v>
      </c>
      <c r="G2557" t="s">
        <v>26</v>
      </c>
      <c r="H2557" t="s">
        <v>10984</v>
      </c>
      <c r="I2557" t="s">
        <v>100</v>
      </c>
      <c r="J2557" s="6">
        <v>0</v>
      </c>
      <c r="K2557">
        <v>1</v>
      </c>
      <c r="L2557">
        <v>10</v>
      </c>
      <c r="M2557">
        <v>0</v>
      </c>
      <c r="N2557">
        <v>0</v>
      </c>
      <c r="O2557">
        <v>0</v>
      </c>
      <c r="P2557">
        <v>0</v>
      </c>
      <c r="Q2557" t="s">
        <v>24</v>
      </c>
      <c r="R2557">
        <v>0</v>
      </c>
      <c r="S2557">
        <v>0</v>
      </c>
      <c r="T2557" t="s">
        <v>101</v>
      </c>
      <c r="U2557" t="s">
        <v>29</v>
      </c>
      <c r="V2557" t="s">
        <v>29</v>
      </c>
      <c r="W2557" t="s">
        <v>30</v>
      </c>
      <c r="X2557" s="8" t="s">
        <v>39071</v>
      </c>
      <c r="Y2557" s="93"/>
      <c r="Z2557" s="93"/>
      <c r="AA2557" t="s">
        <v>10985</v>
      </c>
      <c r="AB2557" t="s">
        <v>10986</v>
      </c>
    </row>
    <row r="2558" spans="1:28" x14ac:dyDescent="0.3">
      <c r="A2558" s="8" t="b">
        <f t="shared" si="117"/>
        <v>0</v>
      </c>
      <c r="B2558" t="str">
        <f t="shared" si="118"/>
        <v>iceringcard</v>
      </c>
      <c r="C2558" s="10" t="str">
        <f t="shared" si="119"/>
        <v>icering_card</v>
      </c>
      <c r="D2558">
        <v>23026</v>
      </c>
      <c r="E2558" t="s">
        <v>24</v>
      </c>
      <c r="F2558" t="s">
        <v>5411</v>
      </c>
      <c r="G2558" t="s">
        <v>26</v>
      </c>
      <c r="H2558" t="s">
        <v>5412</v>
      </c>
      <c r="I2558" t="s">
        <v>100</v>
      </c>
      <c r="J2558" s="6">
        <v>0</v>
      </c>
      <c r="K2558">
        <v>1</v>
      </c>
      <c r="L2558">
        <v>10</v>
      </c>
      <c r="M2558">
        <v>0</v>
      </c>
      <c r="N2558">
        <v>0</v>
      </c>
      <c r="O2558">
        <v>0</v>
      </c>
      <c r="P2558">
        <v>0</v>
      </c>
      <c r="Q2558" t="s">
        <v>24</v>
      </c>
      <c r="R2558">
        <v>0</v>
      </c>
      <c r="S2558">
        <v>0</v>
      </c>
      <c r="T2558" t="s">
        <v>223</v>
      </c>
      <c r="U2558" t="s">
        <v>29</v>
      </c>
      <c r="V2558" t="s">
        <v>29</v>
      </c>
      <c r="W2558" t="s">
        <v>30</v>
      </c>
      <c r="X2558" t="s">
        <v>39072</v>
      </c>
      <c r="Y2558" s="93"/>
      <c r="Z2558" s="93"/>
      <c r="AA2558" t="s">
        <v>5413</v>
      </c>
      <c r="AB2558" t="s">
        <v>5414</v>
      </c>
    </row>
    <row r="2559" spans="1:28" x14ac:dyDescent="0.3">
      <c r="A2559" s="8" t="b">
        <f t="shared" si="117"/>
        <v>0</v>
      </c>
      <c r="B2559" t="str">
        <f t="shared" si="118"/>
        <v>demonringcard</v>
      </c>
      <c r="C2559" s="10" t="str">
        <f t="shared" si="119"/>
        <v>demonring_card</v>
      </c>
      <c r="D2559">
        <v>23027</v>
      </c>
      <c r="E2559" t="s">
        <v>24</v>
      </c>
      <c r="F2559" t="s">
        <v>2902</v>
      </c>
      <c r="G2559" t="s">
        <v>26</v>
      </c>
      <c r="H2559" t="s">
        <v>2903</v>
      </c>
      <c r="I2559" t="s">
        <v>100</v>
      </c>
      <c r="J2559" s="6">
        <v>0</v>
      </c>
      <c r="K2559">
        <v>1</v>
      </c>
      <c r="L2559">
        <v>10</v>
      </c>
      <c r="M2559">
        <v>0</v>
      </c>
      <c r="N2559">
        <v>0</v>
      </c>
      <c r="O2559">
        <v>0</v>
      </c>
      <c r="P2559">
        <v>0</v>
      </c>
      <c r="Q2559" t="s">
        <v>24</v>
      </c>
      <c r="R2559">
        <v>0</v>
      </c>
      <c r="S2559">
        <v>0</v>
      </c>
      <c r="T2559" t="s">
        <v>262</v>
      </c>
      <c r="U2559" t="s">
        <v>29</v>
      </c>
      <c r="V2559" t="s">
        <v>29</v>
      </c>
      <c r="W2559" t="s">
        <v>30</v>
      </c>
      <c r="X2559" t="s">
        <v>39073</v>
      </c>
      <c r="Y2559" s="93"/>
      <c r="Z2559" s="93"/>
      <c r="AA2559" t="s">
        <v>2904</v>
      </c>
      <c r="AB2559" t="s">
        <v>2905</v>
      </c>
    </row>
    <row r="2560" spans="1:28" x14ac:dyDescent="0.3">
      <c r="A2560" s="8" t="b">
        <f t="shared" si="117"/>
        <v>0</v>
      </c>
      <c r="B2560" t="str">
        <f t="shared" si="118"/>
        <v>incantationchungcard</v>
      </c>
      <c r="C2560" s="10" t="str">
        <f t="shared" si="119"/>
        <v>incantation_chung_card</v>
      </c>
      <c r="D2560">
        <v>23030</v>
      </c>
      <c r="E2560" t="s">
        <v>24</v>
      </c>
      <c r="F2560" t="s">
        <v>5465</v>
      </c>
      <c r="G2560" t="s">
        <v>26</v>
      </c>
      <c r="H2560" t="s">
        <v>5466</v>
      </c>
      <c r="I2560" t="s">
        <v>100</v>
      </c>
      <c r="J2560" s="6">
        <v>0</v>
      </c>
      <c r="K2560">
        <v>1</v>
      </c>
      <c r="L2560">
        <v>10</v>
      </c>
      <c r="M2560">
        <v>0</v>
      </c>
      <c r="N2560">
        <v>0</v>
      </c>
      <c r="O2560">
        <v>0</v>
      </c>
      <c r="P2560">
        <v>0</v>
      </c>
      <c r="Q2560" t="s">
        <v>24</v>
      </c>
      <c r="R2560">
        <v>0</v>
      </c>
      <c r="S2560">
        <v>0</v>
      </c>
      <c r="T2560" t="s">
        <v>101</v>
      </c>
      <c r="U2560" t="s">
        <v>29</v>
      </c>
      <c r="V2560" t="s">
        <v>29</v>
      </c>
      <c r="W2560" t="s">
        <v>30</v>
      </c>
      <c r="Y2560" s="93"/>
      <c r="Z2560" s="93"/>
      <c r="AA2560" t="s">
        <v>5467</v>
      </c>
      <c r="AB2560" t="s">
        <v>5468</v>
      </c>
    </row>
    <row r="2561" spans="1:28" x14ac:dyDescent="0.3">
      <c r="A2561" s="8" t="b">
        <f t="shared" si="117"/>
        <v>0</v>
      </c>
      <c r="B2561" t="str">
        <f t="shared" si="118"/>
        <v>clownhendrikcard</v>
      </c>
      <c r="C2561" s="10" t="str">
        <f t="shared" si="119"/>
        <v>clown_hendrik_card</v>
      </c>
      <c r="D2561">
        <v>23033</v>
      </c>
      <c r="E2561" t="s">
        <v>24</v>
      </c>
      <c r="F2561" t="s">
        <v>2307</v>
      </c>
      <c r="G2561" t="s">
        <v>26</v>
      </c>
      <c r="H2561" t="s">
        <v>2308</v>
      </c>
      <c r="I2561" t="s">
        <v>100</v>
      </c>
      <c r="J2561" s="6">
        <v>0</v>
      </c>
      <c r="K2561">
        <v>1</v>
      </c>
      <c r="L2561">
        <v>10</v>
      </c>
      <c r="M2561">
        <v>0</v>
      </c>
      <c r="N2561">
        <v>0</v>
      </c>
      <c r="O2561">
        <v>0</v>
      </c>
      <c r="P2561">
        <v>0</v>
      </c>
      <c r="Q2561" t="s">
        <v>24</v>
      </c>
      <c r="R2561">
        <v>0</v>
      </c>
      <c r="S2561">
        <v>0</v>
      </c>
      <c r="T2561" t="s">
        <v>101</v>
      </c>
      <c r="U2561" t="s">
        <v>29</v>
      </c>
      <c r="V2561" t="s">
        <v>29</v>
      </c>
      <c r="W2561" t="s">
        <v>30</v>
      </c>
      <c r="Y2561" s="93"/>
      <c r="Z2561" s="93"/>
      <c r="AA2561" t="s">
        <v>2309</v>
      </c>
      <c r="AB2561" t="s">
        <v>2310</v>
      </c>
    </row>
    <row r="2562" spans="1:28" x14ac:dyDescent="0.3">
      <c r="A2562" s="8" t="b">
        <f t="shared" ref="A2562:A2625" si="120">ISNUMBER(SEARCH("callfunc",X2562))</f>
        <v>0</v>
      </c>
      <c r="B2562" t="str">
        <f t="shared" ref="B2562:B2625" si="121">LOWER(SUBSTITUTE(F2562,"_",""))</f>
        <v>gunslingerrenatecard</v>
      </c>
      <c r="C2562" s="10" t="str">
        <f t="shared" ref="C2562:C2625" si="122">LOWER(F2562)</f>
        <v>gunslinger_renate_card</v>
      </c>
      <c r="D2562">
        <v>23034</v>
      </c>
      <c r="E2562" t="s">
        <v>24</v>
      </c>
      <c r="F2562" t="s">
        <v>4897</v>
      </c>
      <c r="G2562" t="s">
        <v>26</v>
      </c>
      <c r="H2562" t="s">
        <v>4898</v>
      </c>
      <c r="I2562" t="s">
        <v>100</v>
      </c>
      <c r="J2562">
        <v>0</v>
      </c>
      <c r="K2562">
        <v>1</v>
      </c>
      <c r="L2562">
        <v>10</v>
      </c>
      <c r="M2562">
        <v>0</v>
      </c>
      <c r="N2562">
        <v>0</v>
      </c>
      <c r="O2562">
        <v>0</v>
      </c>
      <c r="P2562">
        <v>0</v>
      </c>
      <c r="Q2562" t="s">
        <v>24</v>
      </c>
      <c r="R2562">
        <v>0</v>
      </c>
      <c r="S2562">
        <v>0</v>
      </c>
      <c r="T2562" t="s">
        <v>101</v>
      </c>
      <c r="U2562" t="s">
        <v>29</v>
      </c>
      <c r="V2562" t="s">
        <v>29</v>
      </c>
      <c r="W2562" t="s">
        <v>30</v>
      </c>
      <c r="Y2562" s="93"/>
      <c r="Z2562" s="93"/>
      <c r="AA2562" t="s">
        <v>4899</v>
      </c>
      <c r="AB2562" t="s">
        <v>4900</v>
      </c>
    </row>
    <row r="2563" spans="1:28" x14ac:dyDescent="0.3">
      <c r="A2563" s="8" t="b">
        <f t="shared" si="120"/>
        <v>0</v>
      </c>
      <c r="B2563" t="str">
        <f t="shared" si="121"/>
        <v>stalkeradelindecard</v>
      </c>
      <c r="C2563" s="10" t="str">
        <f t="shared" si="122"/>
        <v>stalker_adelinde_card</v>
      </c>
      <c r="D2563">
        <v>23035</v>
      </c>
      <c r="E2563" t="s">
        <v>24</v>
      </c>
      <c r="F2563" t="s">
        <v>9541</v>
      </c>
      <c r="G2563" t="s">
        <v>26</v>
      </c>
      <c r="H2563" t="s">
        <v>9542</v>
      </c>
      <c r="I2563" t="s">
        <v>100</v>
      </c>
      <c r="J2563">
        <v>0</v>
      </c>
      <c r="K2563">
        <v>1</v>
      </c>
      <c r="L2563">
        <v>10</v>
      </c>
      <c r="M2563">
        <v>0</v>
      </c>
      <c r="N2563">
        <v>0</v>
      </c>
      <c r="O2563">
        <v>0</v>
      </c>
      <c r="P2563">
        <v>0</v>
      </c>
      <c r="Q2563" t="s">
        <v>24</v>
      </c>
      <c r="R2563">
        <v>0</v>
      </c>
      <c r="S2563">
        <v>0</v>
      </c>
      <c r="T2563" t="s">
        <v>101</v>
      </c>
      <c r="U2563" t="s">
        <v>29</v>
      </c>
      <c r="V2563" t="s">
        <v>29</v>
      </c>
      <c r="W2563" t="s">
        <v>30</v>
      </c>
      <c r="Y2563" s="93"/>
      <c r="Z2563" s="93"/>
      <c r="AA2563" t="s">
        <v>9543</v>
      </c>
      <c r="AB2563" t="s">
        <v>9544</v>
      </c>
    </row>
    <row r="2564" spans="1:28" x14ac:dyDescent="0.3">
      <c r="A2564" s="8" t="b">
        <f t="shared" si="120"/>
        <v>0</v>
      </c>
      <c r="B2564" t="str">
        <f t="shared" si="121"/>
        <v>creatormariecard</v>
      </c>
      <c r="C2564" s="10" t="str">
        <f t="shared" si="122"/>
        <v>creator_marie_card</v>
      </c>
      <c r="D2564">
        <v>23036</v>
      </c>
      <c r="E2564" t="s">
        <v>24</v>
      </c>
      <c r="F2564" t="s">
        <v>2554</v>
      </c>
      <c r="G2564" t="s">
        <v>26</v>
      </c>
      <c r="H2564" t="s">
        <v>2555</v>
      </c>
      <c r="I2564" t="s">
        <v>100</v>
      </c>
      <c r="J2564" s="6">
        <v>0</v>
      </c>
      <c r="K2564">
        <v>1</v>
      </c>
      <c r="L2564">
        <v>10</v>
      </c>
      <c r="M2564">
        <v>0</v>
      </c>
      <c r="N2564">
        <v>0</v>
      </c>
      <c r="O2564">
        <v>0</v>
      </c>
      <c r="P2564">
        <v>0</v>
      </c>
      <c r="Q2564" t="s">
        <v>24</v>
      </c>
      <c r="R2564">
        <v>0</v>
      </c>
      <c r="S2564">
        <v>0</v>
      </c>
      <c r="T2564" t="s">
        <v>101</v>
      </c>
      <c r="U2564" t="s">
        <v>29</v>
      </c>
      <c r="V2564" t="s">
        <v>29</v>
      </c>
      <c r="W2564" t="s">
        <v>30</v>
      </c>
      <c r="X2564" s="8"/>
      <c r="Y2564" s="93"/>
      <c r="Z2564" s="93"/>
      <c r="AA2564" t="s">
        <v>2556</v>
      </c>
      <c r="AB2564" t="s">
        <v>2557</v>
      </c>
    </row>
    <row r="2565" spans="1:28" x14ac:dyDescent="0.3">
      <c r="A2565" s="6" t="b">
        <f t="shared" si="120"/>
        <v>0</v>
      </c>
      <c r="B2565" t="str">
        <f t="shared" si="121"/>
        <v>ninjaryuseicard</v>
      </c>
      <c r="C2565" s="10" t="str">
        <f t="shared" si="122"/>
        <v>ninja_ryusei_card</v>
      </c>
      <c r="D2565">
        <v>23037</v>
      </c>
      <c r="E2565" t="s">
        <v>24</v>
      </c>
      <c r="F2565" t="s">
        <v>7087</v>
      </c>
      <c r="G2565" t="s">
        <v>26</v>
      </c>
      <c r="H2565" t="s">
        <v>7088</v>
      </c>
      <c r="I2565" t="s">
        <v>100</v>
      </c>
      <c r="J2565">
        <v>0</v>
      </c>
      <c r="K2565">
        <v>1</v>
      </c>
      <c r="L2565">
        <v>10</v>
      </c>
      <c r="M2565">
        <v>0</v>
      </c>
      <c r="N2565">
        <v>0</v>
      </c>
      <c r="O2565">
        <v>0</v>
      </c>
      <c r="P2565">
        <v>0</v>
      </c>
      <c r="Q2565" t="s">
        <v>24</v>
      </c>
      <c r="R2565">
        <v>0</v>
      </c>
      <c r="S2565">
        <v>0</v>
      </c>
      <c r="T2565" t="s">
        <v>101</v>
      </c>
      <c r="U2565" t="s">
        <v>29</v>
      </c>
      <c r="V2565" t="s">
        <v>29</v>
      </c>
      <c r="W2565" t="s">
        <v>30</v>
      </c>
      <c r="AA2565" t="s">
        <v>7089</v>
      </c>
      <c r="AB2565" t="s">
        <v>7090</v>
      </c>
    </row>
    <row r="2566" spans="1:28" x14ac:dyDescent="0.3">
      <c r="A2566" s="6" t="b">
        <f t="shared" si="120"/>
        <v>0</v>
      </c>
      <c r="B2566" t="str">
        <f t="shared" si="121"/>
        <v>paladinguineverecard</v>
      </c>
      <c r="C2566" s="10" t="str">
        <f t="shared" si="122"/>
        <v>paladin_guinevere_card</v>
      </c>
      <c r="D2566">
        <v>23038</v>
      </c>
      <c r="E2566" t="s">
        <v>24</v>
      </c>
      <c r="F2566" t="s">
        <v>7404</v>
      </c>
      <c r="G2566" t="s">
        <v>26</v>
      </c>
      <c r="H2566" t="s">
        <v>7405</v>
      </c>
      <c r="I2566" t="s">
        <v>100</v>
      </c>
      <c r="J2566">
        <v>0</v>
      </c>
      <c r="K2566">
        <v>1</v>
      </c>
      <c r="L2566">
        <v>10</v>
      </c>
      <c r="M2566">
        <v>0</v>
      </c>
      <c r="N2566">
        <v>0</v>
      </c>
      <c r="O2566">
        <v>0</v>
      </c>
      <c r="P2566">
        <v>0</v>
      </c>
      <c r="Q2566" t="s">
        <v>24</v>
      </c>
      <c r="R2566">
        <v>0</v>
      </c>
      <c r="S2566">
        <v>0</v>
      </c>
      <c r="T2566" t="s">
        <v>101</v>
      </c>
      <c r="U2566" t="s">
        <v>29</v>
      </c>
      <c r="V2566" t="s">
        <v>29</v>
      </c>
      <c r="W2566" t="s">
        <v>30</v>
      </c>
      <c r="AA2566" t="s">
        <v>7406</v>
      </c>
      <c r="AB2566" t="s">
        <v>7407</v>
      </c>
    </row>
    <row r="2567" spans="1:28" x14ac:dyDescent="0.3">
      <c r="A2567" s="8" t="b">
        <f t="shared" si="120"/>
        <v>0</v>
      </c>
      <c r="B2567" t="str">
        <f t="shared" si="121"/>
        <v>professorcyntheiacard</v>
      </c>
      <c r="C2567" s="10" t="str">
        <f t="shared" si="122"/>
        <v>professor_cyntheia_card</v>
      </c>
      <c r="D2567">
        <v>23039</v>
      </c>
      <c r="E2567" t="s">
        <v>24</v>
      </c>
      <c r="F2567" t="s">
        <v>7916</v>
      </c>
      <c r="G2567" t="s">
        <v>26</v>
      </c>
      <c r="H2567" t="s">
        <v>7917</v>
      </c>
      <c r="I2567" t="s">
        <v>100</v>
      </c>
      <c r="J2567">
        <v>0</v>
      </c>
      <c r="K2567">
        <v>1</v>
      </c>
      <c r="L2567">
        <v>10</v>
      </c>
      <c r="M2567">
        <v>0</v>
      </c>
      <c r="N2567">
        <v>0</v>
      </c>
      <c r="O2567">
        <v>0</v>
      </c>
      <c r="P2567">
        <v>0</v>
      </c>
      <c r="Q2567" t="s">
        <v>24</v>
      </c>
      <c r="R2567">
        <v>0</v>
      </c>
      <c r="S2567">
        <v>0</v>
      </c>
      <c r="T2567" t="s">
        <v>101</v>
      </c>
      <c r="U2567" t="s">
        <v>29</v>
      </c>
      <c r="V2567" t="s">
        <v>29</v>
      </c>
      <c r="W2567" t="s">
        <v>30</v>
      </c>
      <c r="Y2567" s="93"/>
      <c r="Z2567" s="93"/>
      <c r="AA2567" t="s">
        <v>7918</v>
      </c>
      <c r="AB2567" t="s">
        <v>7919</v>
      </c>
    </row>
    <row r="2568" spans="1:28" x14ac:dyDescent="0.3">
      <c r="A2568" s="8" t="b">
        <f t="shared" si="120"/>
        <v>0</v>
      </c>
      <c r="B2568" t="str">
        <f t="shared" si="121"/>
        <v>gypsycaeliacard</v>
      </c>
      <c r="C2568" s="10" t="str">
        <f t="shared" si="122"/>
        <v>gypsy_caelia_card</v>
      </c>
      <c r="D2568">
        <v>23040</v>
      </c>
      <c r="E2568" t="s">
        <v>24</v>
      </c>
      <c r="F2568" t="s">
        <v>4905</v>
      </c>
      <c r="G2568" t="s">
        <v>26</v>
      </c>
      <c r="H2568" t="s">
        <v>4906</v>
      </c>
      <c r="I2568" t="s">
        <v>100</v>
      </c>
      <c r="J2568">
        <v>0</v>
      </c>
      <c r="K2568">
        <v>1</v>
      </c>
      <c r="L2568">
        <v>10</v>
      </c>
      <c r="M2568">
        <v>0</v>
      </c>
      <c r="N2568">
        <v>0</v>
      </c>
      <c r="O2568">
        <v>0</v>
      </c>
      <c r="P2568">
        <v>0</v>
      </c>
      <c r="Q2568" t="s">
        <v>24</v>
      </c>
      <c r="R2568">
        <v>0</v>
      </c>
      <c r="S2568">
        <v>0</v>
      </c>
      <c r="T2568" t="s">
        <v>101</v>
      </c>
      <c r="U2568" t="s">
        <v>29</v>
      </c>
      <c r="V2568" t="s">
        <v>29</v>
      </c>
      <c r="W2568" t="s">
        <v>30</v>
      </c>
      <c r="X2568" s="8"/>
      <c r="Y2568" s="93"/>
      <c r="Z2568" s="93"/>
      <c r="AA2568" t="s">
        <v>4907</v>
      </c>
      <c r="AB2568" t="s">
        <v>4908</v>
      </c>
    </row>
    <row r="2569" spans="1:28" x14ac:dyDescent="0.3">
      <c r="A2569" s="8" t="b">
        <f t="shared" si="120"/>
        <v>0</v>
      </c>
      <c r="B2569" t="str">
        <f t="shared" si="121"/>
        <v>championzelithcard</v>
      </c>
      <c r="C2569" s="10" t="str">
        <f t="shared" si="122"/>
        <v>champion_zelith_card</v>
      </c>
      <c r="D2569">
        <v>23041</v>
      </c>
      <c r="E2569" t="s">
        <v>24</v>
      </c>
      <c r="F2569" t="s">
        <v>2082</v>
      </c>
      <c r="G2569" t="s">
        <v>26</v>
      </c>
      <c r="H2569" t="s">
        <v>2083</v>
      </c>
      <c r="I2569" t="s">
        <v>100</v>
      </c>
      <c r="J2569" s="6">
        <v>0</v>
      </c>
      <c r="K2569">
        <v>1</v>
      </c>
      <c r="L2569">
        <v>10</v>
      </c>
      <c r="M2569">
        <v>0</v>
      </c>
      <c r="N2569">
        <v>0</v>
      </c>
      <c r="O2569">
        <v>0</v>
      </c>
      <c r="P2569">
        <v>0</v>
      </c>
      <c r="Q2569" t="s">
        <v>24</v>
      </c>
      <c r="R2569">
        <v>0</v>
      </c>
      <c r="S2569">
        <v>0</v>
      </c>
      <c r="T2569" t="s">
        <v>59</v>
      </c>
      <c r="U2569" t="s">
        <v>29</v>
      </c>
      <c r="V2569" t="s">
        <v>29</v>
      </c>
      <c r="W2569" t="s">
        <v>30</v>
      </c>
      <c r="Y2569" s="93"/>
      <c r="Z2569" s="93"/>
      <c r="AA2569" t="s">
        <v>2084</v>
      </c>
      <c r="AB2569" t="s">
        <v>2085</v>
      </c>
    </row>
    <row r="2570" spans="1:28" x14ac:dyDescent="0.3">
      <c r="A2570" s="8" t="b">
        <f t="shared" si="120"/>
        <v>0</v>
      </c>
      <c r="B2570" t="str">
        <f t="shared" si="121"/>
        <v>skollbabycard</v>
      </c>
      <c r="C2570" s="10" t="str">
        <f t="shared" si="122"/>
        <v>skoll_baby_card</v>
      </c>
      <c r="D2570">
        <v>23042</v>
      </c>
      <c r="E2570" t="s">
        <v>24</v>
      </c>
      <c r="F2570" t="s">
        <v>9170</v>
      </c>
      <c r="G2570" t="s">
        <v>26</v>
      </c>
      <c r="H2570" t="s">
        <v>9171</v>
      </c>
      <c r="I2570" t="s">
        <v>100</v>
      </c>
      <c r="J2570">
        <v>0</v>
      </c>
      <c r="K2570">
        <v>1</v>
      </c>
      <c r="L2570">
        <v>10</v>
      </c>
      <c r="M2570">
        <v>0</v>
      </c>
      <c r="N2570">
        <v>0</v>
      </c>
      <c r="O2570">
        <v>0</v>
      </c>
      <c r="P2570">
        <v>0</v>
      </c>
      <c r="Q2570" t="s">
        <v>24</v>
      </c>
      <c r="R2570">
        <v>0</v>
      </c>
      <c r="S2570">
        <v>0</v>
      </c>
      <c r="T2570" t="s">
        <v>106</v>
      </c>
      <c r="U2570" t="s">
        <v>29</v>
      </c>
      <c r="V2570" t="s">
        <v>29</v>
      </c>
      <c r="W2570" t="s">
        <v>30</v>
      </c>
      <c r="X2570" t="s">
        <v>39075</v>
      </c>
      <c r="Y2570" s="93"/>
      <c r="Z2570" s="93"/>
      <c r="AA2570" t="s">
        <v>9172</v>
      </c>
      <c r="AB2570" t="s">
        <v>9173</v>
      </c>
    </row>
    <row r="2571" spans="1:28" x14ac:dyDescent="0.3">
      <c r="A2571" s="8" t="b">
        <f t="shared" si="120"/>
        <v>0</v>
      </c>
      <c r="B2571" t="str">
        <f t="shared" si="121"/>
        <v>teddyringcard</v>
      </c>
      <c r="C2571" s="10" t="str">
        <f t="shared" si="122"/>
        <v>teddyring_card</v>
      </c>
      <c r="D2571">
        <v>23043</v>
      </c>
      <c r="E2571" t="s">
        <v>24</v>
      </c>
      <c r="F2571" t="s">
        <v>9924</v>
      </c>
      <c r="G2571" t="s">
        <v>26</v>
      </c>
      <c r="H2571" t="s">
        <v>9925</v>
      </c>
      <c r="I2571" t="s">
        <v>100</v>
      </c>
      <c r="J2571">
        <v>0</v>
      </c>
      <c r="K2571">
        <v>1</v>
      </c>
      <c r="L2571">
        <v>10</v>
      </c>
      <c r="M2571">
        <v>0</v>
      </c>
      <c r="N2571">
        <v>0</v>
      </c>
      <c r="O2571">
        <v>0</v>
      </c>
      <c r="P2571">
        <v>0</v>
      </c>
      <c r="Q2571" t="s">
        <v>24</v>
      </c>
      <c r="R2571">
        <v>0</v>
      </c>
      <c r="S2571">
        <v>0</v>
      </c>
      <c r="T2571" t="s">
        <v>223</v>
      </c>
      <c r="U2571" t="s">
        <v>29</v>
      </c>
      <c r="V2571" t="s">
        <v>29</v>
      </c>
      <c r="W2571" t="s">
        <v>30</v>
      </c>
      <c r="X2571" t="s">
        <v>39295</v>
      </c>
      <c r="Y2571" s="93"/>
      <c r="Z2571" s="93"/>
      <c r="AA2571" t="s">
        <v>9926</v>
      </c>
      <c r="AB2571" t="s">
        <v>9927</v>
      </c>
    </row>
    <row r="2572" spans="1:28" x14ac:dyDescent="0.3">
      <c r="A2572" s="8" t="b">
        <f t="shared" si="120"/>
        <v>0</v>
      </c>
      <c r="B2572" t="str">
        <f t="shared" si="121"/>
        <v>mummygirlcard</v>
      </c>
      <c r="C2572" s="10" t="str">
        <f t="shared" si="122"/>
        <v>mummy_girl_card</v>
      </c>
      <c r="D2572">
        <v>23045</v>
      </c>
      <c r="E2572" t="s">
        <v>24</v>
      </c>
      <c r="F2572" t="s">
        <v>6882</v>
      </c>
      <c r="G2572" t="s">
        <v>26</v>
      </c>
      <c r="H2572" t="s">
        <v>6883</v>
      </c>
      <c r="I2572" t="s">
        <v>100</v>
      </c>
      <c r="J2572">
        <v>0</v>
      </c>
      <c r="K2572">
        <v>1</v>
      </c>
      <c r="L2572">
        <v>10</v>
      </c>
      <c r="M2572">
        <v>0</v>
      </c>
      <c r="N2572">
        <v>0</v>
      </c>
      <c r="O2572">
        <v>0</v>
      </c>
      <c r="P2572">
        <v>0</v>
      </c>
      <c r="Q2572" t="s">
        <v>24</v>
      </c>
      <c r="R2572">
        <v>0</v>
      </c>
      <c r="S2572">
        <v>0</v>
      </c>
      <c r="T2572" t="s">
        <v>223</v>
      </c>
      <c r="U2572" t="s">
        <v>29</v>
      </c>
      <c r="V2572" t="s">
        <v>29</v>
      </c>
      <c r="W2572" t="s">
        <v>30</v>
      </c>
      <c r="X2572" t="s">
        <v>39296</v>
      </c>
      <c r="Y2572" s="93"/>
      <c r="Z2572" s="93"/>
      <c r="AA2572" t="s">
        <v>6884</v>
      </c>
      <c r="AB2572" t="s">
        <v>6885</v>
      </c>
    </row>
    <row r="2573" spans="1:28" x14ac:dyDescent="0.3">
      <c r="A2573" s="8" t="b">
        <f t="shared" si="120"/>
        <v>0</v>
      </c>
      <c r="B2573" t="str">
        <f t="shared" si="121"/>
        <v>boiledricecard</v>
      </c>
      <c r="C2573" s="10" t="str">
        <f t="shared" si="122"/>
        <v>boiled_rice_card</v>
      </c>
      <c r="D2573">
        <v>23046</v>
      </c>
      <c r="E2573" t="s">
        <v>24</v>
      </c>
      <c r="F2573" t="s">
        <v>1397</v>
      </c>
      <c r="G2573" t="s">
        <v>26</v>
      </c>
      <c r="H2573" t="s">
        <v>1398</v>
      </c>
      <c r="I2573" t="s">
        <v>100</v>
      </c>
      <c r="J2573" s="6">
        <v>0</v>
      </c>
      <c r="K2573">
        <v>1</v>
      </c>
      <c r="L2573">
        <v>10</v>
      </c>
      <c r="M2573">
        <v>0</v>
      </c>
      <c r="N2573">
        <v>0</v>
      </c>
      <c r="O2573">
        <v>0</v>
      </c>
      <c r="P2573">
        <v>0</v>
      </c>
      <c r="Q2573" t="s">
        <v>24</v>
      </c>
      <c r="R2573">
        <v>0</v>
      </c>
      <c r="S2573">
        <v>0</v>
      </c>
      <c r="T2573" t="s">
        <v>223</v>
      </c>
      <c r="U2573" t="s">
        <v>29</v>
      </c>
      <c r="V2573" t="s">
        <v>29</v>
      </c>
      <c r="W2573" t="s">
        <v>30</v>
      </c>
      <c r="X2573" t="s">
        <v>39297</v>
      </c>
      <c r="Y2573" s="93"/>
      <c r="Z2573" s="93"/>
      <c r="AA2573" t="s">
        <v>1399</v>
      </c>
      <c r="AB2573" t="s">
        <v>1400</v>
      </c>
    </row>
    <row r="2574" spans="1:28" x14ac:dyDescent="0.3">
      <c r="A2574" s="8" t="b">
        <f t="shared" si="120"/>
        <v>0</v>
      </c>
      <c r="B2574" t="str">
        <f t="shared" si="121"/>
        <v>essentialbackpack</v>
      </c>
      <c r="C2574" s="10" t="str">
        <f t="shared" si="122"/>
        <v>essential_backpack</v>
      </c>
      <c r="D2574">
        <v>29502</v>
      </c>
      <c r="E2574" t="s">
        <v>24</v>
      </c>
      <c r="F2574" t="s">
        <v>3687</v>
      </c>
      <c r="G2574" t="s">
        <v>26</v>
      </c>
      <c r="H2574" t="s">
        <v>3688</v>
      </c>
      <c r="I2574" t="s">
        <v>59</v>
      </c>
      <c r="J2574" s="6">
        <v>0</v>
      </c>
      <c r="K2574">
        <v>2</v>
      </c>
      <c r="L2574">
        <v>0</v>
      </c>
      <c r="M2574">
        <v>0</v>
      </c>
      <c r="N2574">
        <v>0</v>
      </c>
      <c r="O2574">
        <v>3</v>
      </c>
      <c r="P2574">
        <v>0</v>
      </c>
      <c r="Q2574" t="s">
        <v>24</v>
      </c>
      <c r="R2574">
        <v>1</v>
      </c>
      <c r="S2574">
        <v>0</v>
      </c>
      <c r="T2574" t="s">
        <v>61</v>
      </c>
      <c r="U2574" t="s">
        <v>3689</v>
      </c>
      <c r="V2574" t="s">
        <v>3690</v>
      </c>
      <c r="W2574" t="s">
        <v>38</v>
      </c>
      <c r="X2574" t="s">
        <v>39076</v>
      </c>
      <c r="Y2574" s="93"/>
      <c r="Z2574" s="93"/>
      <c r="AA2574" t="s">
        <v>3691</v>
      </c>
      <c r="AB2574" t="s">
        <v>3692</v>
      </c>
    </row>
    <row r="2575" spans="1:28" x14ac:dyDescent="0.3">
      <c r="A2575" s="8" t="b">
        <f t="shared" si="120"/>
        <v>0</v>
      </c>
      <c r="B2575" t="str">
        <f t="shared" si="121"/>
        <v>safetyring</v>
      </c>
      <c r="C2575" s="10" t="str">
        <f t="shared" si="122"/>
        <v>safety_ring_</v>
      </c>
      <c r="D2575">
        <v>29503</v>
      </c>
      <c r="E2575" t="s">
        <v>24</v>
      </c>
      <c r="F2575" t="s">
        <v>8670</v>
      </c>
      <c r="G2575" t="s">
        <v>26</v>
      </c>
      <c r="H2575" t="s">
        <v>8667</v>
      </c>
      <c r="I2575" t="s">
        <v>59</v>
      </c>
      <c r="J2575" s="1">
        <v>75000</v>
      </c>
      <c r="K2575">
        <v>10</v>
      </c>
      <c r="L2575">
        <v>0</v>
      </c>
      <c r="M2575">
        <v>0</v>
      </c>
      <c r="N2575">
        <v>0</v>
      </c>
      <c r="O2575">
        <v>3</v>
      </c>
      <c r="P2575">
        <v>1</v>
      </c>
      <c r="Q2575" t="s">
        <v>24</v>
      </c>
      <c r="R2575">
        <v>40</v>
      </c>
      <c r="S2575">
        <v>0</v>
      </c>
      <c r="T2575" t="s">
        <v>82</v>
      </c>
      <c r="U2575" t="s">
        <v>36</v>
      </c>
      <c r="V2575" t="s">
        <v>185</v>
      </c>
      <c r="W2575" t="s">
        <v>38</v>
      </c>
      <c r="X2575" t="s">
        <v>38201</v>
      </c>
      <c r="Y2575" s="93"/>
      <c r="Z2575" s="93"/>
      <c r="AA2575" t="s">
        <v>8671</v>
      </c>
      <c r="AB2575" t="s">
        <v>8672</v>
      </c>
    </row>
    <row r="2576" spans="1:28" x14ac:dyDescent="0.3">
      <c r="A2576" s="8" t="b">
        <f t="shared" si="120"/>
        <v>0</v>
      </c>
      <c r="B2576" t="str">
        <f t="shared" si="121"/>
        <v>hyperchanger</v>
      </c>
      <c r="C2576" s="10" t="str">
        <f t="shared" si="122"/>
        <v>hyper_changer_</v>
      </c>
      <c r="D2576">
        <v>29506</v>
      </c>
      <c r="E2576" t="s">
        <v>24</v>
      </c>
      <c r="F2576" t="s">
        <v>5368</v>
      </c>
      <c r="G2576" t="s">
        <v>26</v>
      </c>
      <c r="H2576" t="s">
        <v>5365</v>
      </c>
      <c r="I2576" t="s">
        <v>59</v>
      </c>
      <c r="J2576" s="1">
        <v>20000</v>
      </c>
      <c r="K2576">
        <v>100</v>
      </c>
      <c r="L2576">
        <v>0</v>
      </c>
      <c r="M2576">
        <v>0</v>
      </c>
      <c r="N2576">
        <v>0</v>
      </c>
      <c r="O2576">
        <v>1</v>
      </c>
      <c r="P2576">
        <v>1</v>
      </c>
      <c r="Q2576" t="s">
        <v>24</v>
      </c>
      <c r="R2576">
        <v>1</v>
      </c>
      <c r="S2576">
        <v>0</v>
      </c>
      <c r="T2576" t="s">
        <v>82</v>
      </c>
      <c r="U2576" t="s">
        <v>36</v>
      </c>
      <c r="V2576" t="s">
        <v>672</v>
      </c>
      <c r="W2576" t="s">
        <v>38</v>
      </c>
      <c r="X2576" s="8" t="s">
        <v>38248</v>
      </c>
      <c r="Y2576" s="93"/>
      <c r="Z2576" s="93"/>
      <c r="AA2576" t="s">
        <v>5369</v>
      </c>
      <c r="AB2576" t="s">
        <v>5370</v>
      </c>
    </row>
    <row r="2577" spans="1:28" x14ac:dyDescent="0.3">
      <c r="A2577" s="8" t="b">
        <f t="shared" si="120"/>
        <v>0</v>
      </c>
      <c r="B2577" t="str">
        <f t="shared" si="121"/>
        <v>lampofhope</v>
      </c>
      <c r="C2577" s="10" t="str">
        <f t="shared" si="122"/>
        <v>lamp_of_hope_</v>
      </c>
      <c r="D2577">
        <v>29507</v>
      </c>
      <c r="E2577" t="s">
        <v>24</v>
      </c>
      <c r="F2577" t="s">
        <v>5945</v>
      </c>
      <c r="G2577" t="s">
        <v>26</v>
      </c>
      <c r="H2577" t="s">
        <v>5942</v>
      </c>
      <c r="I2577" t="s">
        <v>59</v>
      </c>
      <c r="J2577">
        <v>0</v>
      </c>
      <c r="K2577">
        <v>10</v>
      </c>
      <c r="L2577">
        <v>10</v>
      </c>
      <c r="M2577">
        <v>0</v>
      </c>
      <c r="N2577">
        <v>0</v>
      </c>
      <c r="O2577">
        <v>0</v>
      </c>
      <c r="P2577">
        <v>1</v>
      </c>
      <c r="Q2577" t="s">
        <v>24</v>
      </c>
      <c r="R2577">
        <v>1</v>
      </c>
      <c r="S2577">
        <v>0</v>
      </c>
      <c r="T2577" t="s">
        <v>82</v>
      </c>
      <c r="U2577" t="s">
        <v>36</v>
      </c>
      <c r="V2577" t="s">
        <v>37</v>
      </c>
      <c r="W2577" t="s">
        <v>38</v>
      </c>
      <c r="X2577" s="8" t="s">
        <v>39077</v>
      </c>
      <c r="Y2577" s="93"/>
      <c r="Z2577" s="93"/>
      <c r="AA2577" t="s">
        <v>5946</v>
      </c>
      <c r="AB2577" t="s">
        <v>5947</v>
      </c>
    </row>
    <row r="2578" spans="1:28" x14ac:dyDescent="0.3">
      <c r="A2578" s="8" t="b">
        <f t="shared" si="120"/>
        <v>0</v>
      </c>
      <c r="B2578" t="str">
        <f t="shared" si="121"/>
        <v>gloveofarcher</v>
      </c>
      <c r="C2578" s="10" t="str">
        <f t="shared" si="122"/>
        <v>glove_of_archer_</v>
      </c>
      <c r="D2578">
        <v>29508</v>
      </c>
      <c r="E2578" t="s">
        <v>24</v>
      </c>
      <c r="F2578" t="s">
        <v>4552</v>
      </c>
      <c r="G2578" t="s">
        <v>26</v>
      </c>
      <c r="H2578" t="s">
        <v>4549</v>
      </c>
      <c r="I2578" t="s">
        <v>59</v>
      </c>
      <c r="J2578" s="6">
        <v>0</v>
      </c>
      <c r="K2578">
        <v>30</v>
      </c>
      <c r="L2578">
        <v>10</v>
      </c>
      <c r="M2578">
        <v>0</v>
      </c>
      <c r="N2578">
        <v>0</v>
      </c>
      <c r="O2578">
        <v>0</v>
      </c>
      <c r="P2578">
        <v>1</v>
      </c>
      <c r="Q2578" t="s">
        <v>24</v>
      </c>
      <c r="R2578">
        <v>60</v>
      </c>
      <c r="S2578">
        <v>0</v>
      </c>
      <c r="T2578" t="s">
        <v>82</v>
      </c>
      <c r="U2578" t="s">
        <v>36</v>
      </c>
      <c r="V2578" t="s">
        <v>185</v>
      </c>
      <c r="W2578" t="s">
        <v>38</v>
      </c>
      <c r="X2578" s="8" t="s">
        <v>38280</v>
      </c>
      <c r="Y2578" s="93"/>
      <c r="Z2578" s="93"/>
      <c r="AA2578" t="s">
        <v>4553</v>
      </c>
      <c r="AB2578" t="s">
        <v>4554</v>
      </c>
    </row>
    <row r="2579" spans="1:28" x14ac:dyDescent="0.3">
      <c r="A2579" s="8" t="b">
        <f t="shared" si="120"/>
        <v>0</v>
      </c>
      <c r="B2579" t="str">
        <f t="shared" si="121"/>
        <v>gildedcuirass</v>
      </c>
      <c r="C2579" s="10" t="str">
        <f t="shared" si="122"/>
        <v>gilded_cuirass</v>
      </c>
      <c r="D2579">
        <v>29509</v>
      </c>
      <c r="E2579" t="s">
        <v>24</v>
      </c>
      <c r="F2579" t="s">
        <v>4492</v>
      </c>
      <c r="G2579" t="s">
        <v>26</v>
      </c>
      <c r="H2579" t="s">
        <v>4493</v>
      </c>
      <c r="I2579" t="s">
        <v>59</v>
      </c>
      <c r="J2579" s="6">
        <v>20</v>
      </c>
      <c r="K2579">
        <v>280</v>
      </c>
      <c r="L2579">
        <v>0</v>
      </c>
      <c r="M2579">
        <v>0</v>
      </c>
      <c r="N2579">
        <v>0</v>
      </c>
      <c r="O2579">
        <v>6</v>
      </c>
      <c r="P2579">
        <v>1</v>
      </c>
      <c r="Q2579" t="s">
        <v>60</v>
      </c>
      <c r="R2579">
        <v>75</v>
      </c>
      <c r="S2579">
        <v>0</v>
      </c>
      <c r="T2579" t="s">
        <v>59</v>
      </c>
      <c r="U2579" t="s">
        <v>36</v>
      </c>
      <c r="V2579" t="s">
        <v>185</v>
      </c>
      <c r="W2579" t="s">
        <v>38</v>
      </c>
      <c r="X2579" s="8" t="s">
        <v>39078</v>
      </c>
      <c r="Y2579" s="93"/>
      <c r="Z2579" s="93"/>
      <c r="AA2579" t="s">
        <v>4494</v>
      </c>
      <c r="AB2579" t="s">
        <v>4495</v>
      </c>
    </row>
    <row r="2580" spans="1:28" x14ac:dyDescent="0.3">
      <c r="A2580" s="8" t="b">
        <f t="shared" si="120"/>
        <v>0</v>
      </c>
      <c r="B2580" t="str">
        <f t="shared" si="121"/>
        <v>gildedboots</v>
      </c>
      <c r="C2580" s="10" t="str">
        <f t="shared" si="122"/>
        <v>gilded_boots</v>
      </c>
      <c r="D2580">
        <v>29510</v>
      </c>
      <c r="E2580" t="s">
        <v>24</v>
      </c>
      <c r="F2580" t="s">
        <v>4484</v>
      </c>
      <c r="G2580" t="s">
        <v>26</v>
      </c>
      <c r="H2580" t="s">
        <v>4485</v>
      </c>
      <c r="I2580" t="s">
        <v>59</v>
      </c>
      <c r="J2580" s="6">
        <v>20</v>
      </c>
      <c r="K2580">
        <v>50</v>
      </c>
      <c r="L2580">
        <v>0</v>
      </c>
      <c r="M2580">
        <v>0</v>
      </c>
      <c r="N2580">
        <v>0</v>
      </c>
      <c r="O2580">
        <v>4</v>
      </c>
      <c r="P2580">
        <v>0</v>
      </c>
      <c r="Q2580" t="s">
        <v>60</v>
      </c>
      <c r="R2580">
        <v>75</v>
      </c>
      <c r="S2580">
        <v>0</v>
      </c>
      <c r="T2580" t="s">
        <v>106</v>
      </c>
      <c r="U2580" t="s">
        <v>36</v>
      </c>
      <c r="V2580" t="s">
        <v>185</v>
      </c>
      <c r="W2580" t="s">
        <v>38</v>
      </c>
      <c r="X2580" s="8" t="s">
        <v>39079</v>
      </c>
      <c r="Y2580" s="93"/>
      <c r="Z2580" s="93"/>
      <c r="AA2580" t="s">
        <v>4486</v>
      </c>
      <c r="AB2580" t="s">
        <v>4487</v>
      </c>
    </row>
    <row r="2581" spans="1:28" x14ac:dyDescent="0.3">
      <c r="A2581" s="8" t="b">
        <f t="shared" si="120"/>
        <v>0</v>
      </c>
      <c r="B2581" t="str">
        <f t="shared" si="121"/>
        <v>gildedbuckler</v>
      </c>
      <c r="C2581" s="10" t="str">
        <f t="shared" si="122"/>
        <v>gilded_buckler</v>
      </c>
      <c r="D2581">
        <v>29511</v>
      </c>
      <c r="E2581" t="s">
        <v>24</v>
      </c>
      <c r="F2581" t="s">
        <v>4488</v>
      </c>
      <c r="G2581" t="s">
        <v>26</v>
      </c>
      <c r="H2581" t="s">
        <v>4489</v>
      </c>
      <c r="I2581" t="s">
        <v>59</v>
      </c>
      <c r="J2581" s="1">
        <v>30000</v>
      </c>
      <c r="K2581">
        <v>50</v>
      </c>
      <c r="L2581">
        <v>0</v>
      </c>
      <c r="M2581">
        <v>0</v>
      </c>
      <c r="N2581">
        <v>0</v>
      </c>
      <c r="O2581">
        <v>3</v>
      </c>
      <c r="P2581">
        <v>1</v>
      </c>
      <c r="Q2581" t="s">
        <v>60</v>
      </c>
      <c r="R2581">
        <v>65</v>
      </c>
      <c r="S2581">
        <v>0</v>
      </c>
      <c r="T2581" t="s">
        <v>206</v>
      </c>
      <c r="U2581" t="s">
        <v>36</v>
      </c>
      <c r="V2581" t="s">
        <v>185</v>
      </c>
      <c r="W2581" t="s">
        <v>38</v>
      </c>
      <c r="X2581" s="8" t="s">
        <v>39298</v>
      </c>
      <c r="Y2581" s="93"/>
      <c r="Z2581" s="93"/>
      <c r="AA2581" t="s">
        <v>4490</v>
      </c>
      <c r="AB2581" t="s">
        <v>4491</v>
      </c>
    </row>
    <row r="2582" spans="1:28" x14ac:dyDescent="0.3">
      <c r="A2582" s="8" t="b">
        <f t="shared" si="120"/>
        <v>0</v>
      </c>
      <c r="B2582" t="str">
        <f t="shared" si="121"/>
        <v>gildedspaulders</v>
      </c>
      <c r="C2582" s="10" t="str">
        <f t="shared" si="122"/>
        <v>gilded_spaulders</v>
      </c>
      <c r="D2582">
        <v>29512</v>
      </c>
      <c r="E2582" t="s">
        <v>24</v>
      </c>
      <c r="F2582" t="s">
        <v>4496</v>
      </c>
      <c r="G2582" t="s">
        <v>26</v>
      </c>
      <c r="H2582" t="s">
        <v>4497</v>
      </c>
      <c r="I2582" t="s">
        <v>59</v>
      </c>
      <c r="J2582" s="6">
        <v>20</v>
      </c>
      <c r="K2582">
        <v>50</v>
      </c>
      <c r="L2582">
        <v>0</v>
      </c>
      <c r="M2582">
        <v>0</v>
      </c>
      <c r="N2582">
        <v>0</v>
      </c>
      <c r="O2582">
        <v>3</v>
      </c>
      <c r="P2582">
        <v>1</v>
      </c>
      <c r="Q2582" t="s">
        <v>60</v>
      </c>
      <c r="R2582">
        <v>75</v>
      </c>
      <c r="S2582">
        <v>0</v>
      </c>
      <c r="T2582" t="s">
        <v>223</v>
      </c>
      <c r="U2582" t="s">
        <v>36</v>
      </c>
      <c r="V2582" t="s">
        <v>185</v>
      </c>
      <c r="W2582" t="s">
        <v>38</v>
      </c>
      <c r="X2582" t="s">
        <v>39080</v>
      </c>
      <c r="Y2582" s="93"/>
      <c r="Z2582" s="93"/>
      <c r="AA2582" t="s">
        <v>4498</v>
      </c>
      <c r="AB2582" t="s">
        <v>4499</v>
      </c>
    </row>
    <row r="2583" spans="1:28" x14ac:dyDescent="0.3">
      <c r="A2583" s="8" t="b">
        <f t="shared" si="120"/>
        <v>0</v>
      </c>
      <c r="B2583" t="str">
        <f t="shared" si="121"/>
        <v>stealthpotion</v>
      </c>
      <c r="C2583" s="10" t="str">
        <f t="shared" si="122"/>
        <v>stealth_potion</v>
      </c>
      <c r="D2583">
        <v>29513</v>
      </c>
      <c r="E2583" t="s">
        <v>24</v>
      </c>
      <c r="F2583" t="s">
        <v>9589</v>
      </c>
      <c r="G2583" t="s">
        <v>26</v>
      </c>
      <c r="H2583" t="s">
        <v>9590</v>
      </c>
      <c r="I2583" t="s">
        <v>153</v>
      </c>
      <c r="J2583" s="6">
        <v>50</v>
      </c>
      <c r="K2583">
        <v>5</v>
      </c>
      <c r="L2583" s="93">
        <v>0</v>
      </c>
      <c r="M2583">
        <v>0</v>
      </c>
      <c r="N2583">
        <v>0</v>
      </c>
      <c r="O2583">
        <v>0</v>
      </c>
      <c r="P2583">
        <v>0</v>
      </c>
      <c r="Q2583" t="s">
        <v>24</v>
      </c>
      <c r="R2583">
        <v>0</v>
      </c>
      <c r="S2583">
        <v>0</v>
      </c>
      <c r="T2583" t="s">
        <v>29</v>
      </c>
      <c r="U2583" t="s">
        <v>36</v>
      </c>
      <c r="V2583" t="s">
        <v>37</v>
      </c>
      <c r="W2583" t="s">
        <v>38</v>
      </c>
      <c r="X2583" t="s">
        <v>39081</v>
      </c>
      <c r="Y2583" s="93"/>
      <c r="Z2583" s="93"/>
      <c r="AA2583" t="s">
        <v>9591</v>
      </c>
      <c r="AB2583" t="s">
        <v>9592</v>
      </c>
    </row>
    <row r="2584" spans="1:28" x14ac:dyDescent="0.3">
      <c r="A2584" s="8" t="b">
        <f t="shared" si="120"/>
        <v>0</v>
      </c>
      <c r="B2584" t="str">
        <f t="shared" si="121"/>
        <v>safariball</v>
      </c>
      <c r="C2584" s="10" t="str">
        <f t="shared" si="122"/>
        <v>safari_ball</v>
      </c>
      <c r="D2584">
        <v>29520</v>
      </c>
      <c r="E2584" t="s">
        <v>24</v>
      </c>
      <c r="F2584" t="s">
        <v>8658</v>
      </c>
      <c r="G2584" t="s">
        <v>26</v>
      </c>
      <c r="H2584" t="s">
        <v>8659</v>
      </c>
      <c r="I2584" t="s">
        <v>35</v>
      </c>
      <c r="J2584" s="6">
        <v>20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24</v>
      </c>
      <c r="R2584">
        <v>0</v>
      </c>
      <c r="S2584">
        <v>0</v>
      </c>
      <c r="T2584" t="s">
        <v>29</v>
      </c>
      <c r="U2584" t="s">
        <v>36</v>
      </c>
      <c r="V2584" t="s">
        <v>37</v>
      </c>
      <c r="W2584" t="s">
        <v>38</v>
      </c>
      <c r="X2584" t="s">
        <v>39353</v>
      </c>
      <c r="Y2584" s="93"/>
      <c r="Z2584" s="93"/>
      <c r="AA2584" t="s">
        <v>8660</v>
      </c>
      <c r="AB2584" t="s">
        <v>8661</v>
      </c>
    </row>
    <row r="2585" spans="1:28" x14ac:dyDescent="0.3">
      <c r="A2585" s="8" t="b">
        <f t="shared" si="120"/>
        <v>0</v>
      </c>
      <c r="B2585" t="str">
        <f t="shared" si="121"/>
        <v>tiracup</v>
      </c>
      <c r="C2585" s="10" t="str">
        <f t="shared" si="122"/>
        <v>tira_cup</v>
      </c>
      <c r="D2585">
        <v>29522</v>
      </c>
      <c r="E2585" t="s">
        <v>24</v>
      </c>
      <c r="F2585" t="s">
        <v>10057</v>
      </c>
      <c r="G2585" t="s">
        <v>26</v>
      </c>
      <c r="H2585" t="s">
        <v>10058</v>
      </c>
      <c r="I2585" t="s">
        <v>28</v>
      </c>
      <c r="J2585" s="6">
        <v>0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 t="s">
        <v>24</v>
      </c>
      <c r="R2585">
        <v>0</v>
      </c>
      <c r="S2585">
        <v>0</v>
      </c>
      <c r="T2585" t="s">
        <v>29</v>
      </c>
      <c r="U2585" t="s">
        <v>29</v>
      </c>
      <c r="V2585" t="s">
        <v>29</v>
      </c>
      <c r="W2585" t="s">
        <v>30</v>
      </c>
      <c r="Y2585" s="93"/>
      <c r="Z2585" s="93"/>
      <c r="AA2585" t="s">
        <v>10059</v>
      </c>
      <c r="AB2585" t="s">
        <v>10060</v>
      </c>
    </row>
    <row r="2586" spans="1:28" x14ac:dyDescent="0.3">
      <c r="A2586" s="8" t="b">
        <f t="shared" si="120"/>
        <v>0</v>
      </c>
      <c r="B2586" t="str">
        <f t="shared" si="121"/>
        <v>erominigametoken</v>
      </c>
      <c r="C2586" s="10" t="str">
        <f t="shared" si="122"/>
        <v>ero_minigame_token</v>
      </c>
      <c r="D2586">
        <v>29529</v>
      </c>
      <c r="E2586" t="s">
        <v>24</v>
      </c>
      <c r="F2586" t="s">
        <v>3671</v>
      </c>
      <c r="G2586" t="s">
        <v>26</v>
      </c>
      <c r="H2586" t="s">
        <v>3672</v>
      </c>
      <c r="I2586" t="s">
        <v>28</v>
      </c>
      <c r="J2586" s="6">
        <v>0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24</v>
      </c>
      <c r="R2586">
        <v>0</v>
      </c>
      <c r="S2586">
        <v>0</v>
      </c>
      <c r="T2586" t="s">
        <v>29</v>
      </c>
      <c r="U2586" t="s">
        <v>29</v>
      </c>
      <c r="V2586" t="s">
        <v>29</v>
      </c>
      <c r="W2586" t="s">
        <v>30</v>
      </c>
      <c r="Y2586" s="93"/>
      <c r="Z2586" s="93"/>
      <c r="AA2586" t="s">
        <v>3673</v>
      </c>
      <c r="AB2586" t="s">
        <v>3674</v>
      </c>
    </row>
    <row r="2587" spans="1:28" x14ac:dyDescent="0.3">
      <c r="A2587" s="6" t="b">
        <f t="shared" si="120"/>
        <v>0</v>
      </c>
      <c r="B2587" t="str">
        <f t="shared" si="121"/>
        <v>broomstick</v>
      </c>
      <c r="C2587" s="10" t="str">
        <f t="shared" si="122"/>
        <v>broomstick</v>
      </c>
      <c r="D2587">
        <v>29534</v>
      </c>
      <c r="E2587" t="s">
        <v>24</v>
      </c>
      <c r="F2587" t="s">
        <v>1655</v>
      </c>
      <c r="G2587" t="s">
        <v>26</v>
      </c>
      <c r="H2587" t="s">
        <v>1655</v>
      </c>
      <c r="I2587" t="s">
        <v>59</v>
      </c>
      <c r="J2587">
        <v>10</v>
      </c>
      <c r="K2587">
        <v>10</v>
      </c>
      <c r="L2587">
        <v>0</v>
      </c>
      <c r="M2587">
        <v>0</v>
      </c>
      <c r="N2587">
        <v>0</v>
      </c>
      <c r="O2587">
        <v>1</v>
      </c>
      <c r="P2587">
        <v>1</v>
      </c>
      <c r="Q2587" t="s">
        <v>60</v>
      </c>
      <c r="R2587">
        <v>0</v>
      </c>
      <c r="S2587">
        <v>0</v>
      </c>
      <c r="T2587" t="s">
        <v>59</v>
      </c>
      <c r="U2587" t="s">
        <v>36</v>
      </c>
      <c r="V2587" t="s">
        <v>1656</v>
      </c>
      <c r="W2587" t="s">
        <v>73</v>
      </c>
      <c r="X2587" t="s">
        <v>39085</v>
      </c>
      <c r="Z2587" t="s">
        <v>39497</v>
      </c>
      <c r="AA2587" t="s">
        <v>1657</v>
      </c>
      <c r="AB2587" t="s">
        <v>1658</v>
      </c>
    </row>
    <row r="2588" spans="1:28" x14ac:dyDescent="0.3">
      <c r="A2588" s="8" t="b">
        <f t="shared" si="120"/>
        <v>0</v>
      </c>
      <c r="B2588" t="str">
        <f t="shared" si="121"/>
        <v>corpsebranch</v>
      </c>
      <c r="C2588" s="10" t="str">
        <f t="shared" si="122"/>
        <v>corpse_branch</v>
      </c>
      <c r="D2588">
        <v>29546</v>
      </c>
      <c r="E2588" t="s">
        <v>24</v>
      </c>
      <c r="F2588" t="s">
        <v>2490</v>
      </c>
      <c r="G2588" t="s">
        <v>26</v>
      </c>
      <c r="H2588" t="s">
        <v>2491</v>
      </c>
      <c r="I2588" t="s">
        <v>66</v>
      </c>
      <c r="J2588" s="6">
        <v>50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24</v>
      </c>
      <c r="R2588">
        <v>0</v>
      </c>
      <c r="S2588">
        <v>0</v>
      </c>
      <c r="T2588" t="s">
        <v>29</v>
      </c>
      <c r="U2588" t="s">
        <v>36</v>
      </c>
      <c r="V2588" t="s">
        <v>37</v>
      </c>
      <c r="W2588" t="s">
        <v>38</v>
      </c>
      <c r="X2588" t="s">
        <v>39086</v>
      </c>
      <c r="Y2588" s="93"/>
      <c r="Z2588" s="93"/>
      <c r="AA2588" t="s">
        <v>2492</v>
      </c>
      <c r="AB2588" t="s">
        <v>2493</v>
      </c>
    </row>
    <row r="2589" spans="1:28" x14ac:dyDescent="0.3">
      <c r="A2589" s="8" t="b">
        <f t="shared" si="120"/>
        <v>0</v>
      </c>
      <c r="B2589" t="str">
        <f t="shared" si="121"/>
        <v>rightepsilon</v>
      </c>
      <c r="C2589" s="10" t="str">
        <f t="shared" si="122"/>
        <v>right_epsilon</v>
      </c>
      <c r="D2589">
        <v>29550</v>
      </c>
      <c r="E2589" t="s">
        <v>24</v>
      </c>
      <c r="F2589" t="s">
        <v>8414</v>
      </c>
      <c r="G2589" t="s">
        <v>26</v>
      </c>
      <c r="H2589" t="s">
        <v>8415</v>
      </c>
      <c r="I2589" t="s">
        <v>825</v>
      </c>
      <c r="J2589" s="6">
        <v>20</v>
      </c>
      <c r="K2589">
        <v>230</v>
      </c>
      <c r="L2589">
        <v>0</v>
      </c>
      <c r="M2589">
        <v>180</v>
      </c>
      <c r="N2589">
        <v>1</v>
      </c>
      <c r="O2589">
        <v>0</v>
      </c>
      <c r="P2589">
        <v>1</v>
      </c>
      <c r="Q2589" t="s">
        <v>60</v>
      </c>
      <c r="R2589">
        <v>44</v>
      </c>
      <c r="S2589">
        <v>4</v>
      </c>
      <c r="T2589" t="s">
        <v>166</v>
      </c>
      <c r="U2589" t="s">
        <v>36</v>
      </c>
      <c r="V2589" t="s">
        <v>826</v>
      </c>
      <c r="W2589" t="s">
        <v>38</v>
      </c>
      <c r="X2589" t="s">
        <v>39087</v>
      </c>
      <c r="Y2589" s="93"/>
      <c r="Z2589" s="93"/>
      <c r="AA2589" t="s">
        <v>8416</v>
      </c>
      <c r="AB2589" t="s">
        <v>8417</v>
      </c>
    </row>
    <row r="2590" spans="1:28" x14ac:dyDescent="0.3">
      <c r="A2590" s="8" t="b">
        <f t="shared" si="120"/>
        <v>0</v>
      </c>
      <c r="B2590" t="str">
        <f t="shared" si="121"/>
        <v>gauntletofaccuracy</v>
      </c>
      <c r="C2590" s="10" t="str">
        <f t="shared" si="122"/>
        <v>gauntlet_of_accuracy</v>
      </c>
      <c r="D2590">
        <v>29551</v>
      </c>
      <c r="E2590" t="s">
        <v>24</v>
      </c>
      <c r="F2590" t="s">
        <v>4367</v>
      </c>
      <c r="G2590" t="s">
        <v>26</v>
      </c>
      <c r="H2590" t="s">
        <v>4368</v>
      </c>
      <c r="I2590" t="s">
        <v>59</v>
      </c>
      <c r="J2590" s="6">
        <v>0</v>
      </c>
      <c r="K2590">
        <v>90</v>
      </c>
      <c r="L2590">
        <v>10</v>
      </c>
      <c r="M2590">
        <v>0</v>
      </c>
      <c r="N2590">
        <v>0</v>
      </c>
      <c r="O2590">
        <v>0</v>
      </c>
      <c r="P2590">
        <v>1</v>
      </c>
      <c r="Q2590" t="s">
        <v>24</v>
      </c>
      <c r="R2590">
        <v>75</v>
      </c>
      <c r="S2590">
        <v>0</v>
      </c>
      <c r="T2590" t="s">
        <v>82</v>
      </c>
      <c r="U2590" t="s">
        <v>36</v>
      </c>
      <c r="V2590" t="s">
        <v>37</v>
      </c>
      <c r="W2590" t="s">
        <v>38</v>
      </c>
      <c r="X2590" t="s">
        <v>38278</v>
      </c>
      <c r="Y2590" s="93"/>
      <c r="Z2590" s="93"/>
      <c r="AA2590" t="s">
        <v>4369</v>
      </c>
      <c r="AB2590" t="s">
        <v>4370</v>
      </c>
    </row>
    <row r="2591" spans="1:28" x14ac:dyDescent="0.3">
      <c r="A2591" s="8" t="b">
        <f t="shared" si="120"/>
        <v>0</v>
      </c>
      <c r="B2591" t="str">
        <f t="shared" si="121"/>
        <v>shinobi'ssash</v>
      </c>
      <c r="C2591" s="10" t="str">
        <f t="shared" si="122"/>
        <v>shinobi's_sash</v>
      </c>
      <c r="D2591">
        <v>29552</v>
      </c>
      <c r="E2591" t="s">
        <v>24</v>
      </c>
      <c r="F2591" t="s">
        <v>8994</v>
      </c>
      <c r="G2591" t="s">
        <v>26</v>
      </c>
      <c r="H2591" t="s">
        <v>8995</v>
      </c>
      <c r="I2591" t="s">
        <v>59</v>
      </c>
      <c r="J2591" s="1">
        <v>20000</v>
      </c>
      <c r="K2591">
        <v>30</v>
      </c>
      <c r="L2591">
        <v>0</v>
      </c>
      <c r="M2591">
        <v>0</v>
      </c>
      <c r="N2591">
        <v>0</v>
      </c>
      <c r="O2591">
        <v>1</v>
      </c>
      <c r="P2591">
        <v>1</v>
      </c>
      <c r="Q2591" t="s">
        <v>24</v>
      </c>
      <c r="R2591">
        <v>30</v>
      </c>
      <c r="S2591">
        <v>0</v>
      </c>
      <c r="T2591" t="s">
        <v>82</v>
      </c>
      <c r="U2591" t="s">
        <v>36</v>
      </c>
      <c r="V2591" t="s">
        <v>597</v>
      </c>
      <c r="W2591" t="s">
        <v>38</v>
      </c>
      <c r="X2591" s="8" t="s">
        <v>39088</v>
      </c>
      <c r="Y2591" s="93"/>
      <c r="Z2591" s="93"/>
      <c r="AA2591" t="s">
        <v>8996</v>
      </c>
      <c r="AB2591" t="s">
        <v>8997</v>
      </c>
    </row>
    <row r="2592" spans="1:28" x14ac:dyDescent="0.3">
      <c r="A2592" s="8" t="b">
        <f t="shared" si="120"/>
        <v>0</v>
      </c>
      <c r="B2592" t="str">
        <f t="shared" si="121"/>
        <v>evolvedthornybuckler</v>
      </c>
      <c r="C2592" s="10" t="str">
        <f t="shared" si="122"/>
        <v>evolved_thorny_buckler</v>
      </c>
      <c r="D2592">
        <v>29553</v>
      </c>
      <c r="E2592" t="s">
        <v>24</v>
      </c>
      <c r="F2592" t="s">
        <v>3716</v>
      </c>
      <c r="G2592" t="s">
        <v>26</v>
      </c>
      <c r="H2592" t="s">
        <v>3717</v>
      </c>
      <c r="I2592" t="s">
        <v>59</v>
      </c>
      <c r="J2592" s="8">
        <v>20</v>
      </c>
      <c r="K2592">
        <v>100</v>
      </c>
      <c r="L2592">
        <v>0</v>
      </c>
      <c r="M2592">
        <v>0</v>
      </c>
      <c r="N2592">
        <v>0</v>
      </c>
      <c r="O2592">
        <v>5</v>
      </c>
      <c r="P2592">
        <v>1</v>
      </c>
      <c r="Q2592" t="s">
        <v>60</v>
      </c>
      <c r="R2592">
        <v>55</v>
      </c>
      <c r="S2592">
        <v>0</v>
      </c>
      <c r="T2592" t="s">
        <v>206</v>
      </c>
      <c r="U2592" t="s">
        <v>36</v>
      </c>
      <c r="V2592" t="s">
        <v>185</v>
      </c>
      <c r="W2592" t="s">
        <v>38</v>
      </c>
      <c r="X2592" s="8" t="s">
        <v>39089</v>
      </c>
      <c r="Y2592" s="93"/>
      <c r="Z2592" s="93"/>
      <c r="AA2592" t="s">
        <v>3718</v>
      </c>
      <c r="AB2592" t="s">
        <v>3719</v>
      </c>
    </row>
    <row r="2593" spans="1:28" x14ac:dyDescent="0.3">
      <c r="A2593" s="8" t="b">
        <f t="shared" si="120"/>
        <v>0</v>
      </c>
      <c r="B2593" t="str">
        <f t="shared" si="121"/>
        <v>luckycandy</v>
      </c>
      <c r="C2593" s="10" t="str">
        <f t="shared" si="122"/>
        <v>lucky_candy</v>
      </c>
      <c r="D2593">
        <v>29554</v>
      </c>
      <c r="E2593" t="s">
        <v>24</v>
      </c>
      <c r="F2593" t="s">
        <v>6245</v>
      </c>
      <c r="G2593" t="s">
        <v>26</v>
      </c>
      <c r="H2593" t="s">
        <v>6246</v>
      </c>
      <c r="I2593" t="s">
        <v>66</v>
      </c>
      <c r="J2593" s="6">
        <v>2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 t="s">
        <v>24</v>
      </c>
      <c r="R2593">
        <v>0</v>
      </c>
      <c r="S2593">
        <v>0</v>
      </c>
      <c r="T2593" t="s">
        <v>29</v>
      </c>
      <c r="U2593" t="s">
        <v>36</v>
      </c>
      <c r="V2593" t="s">
        <v>37</v>
      </c>
      <c r="W2593" t="s">
        <v>38</v>
      </c>
      <c r="X2593" t="s">
        <v>39090</v>
      </c>
      <c r="Y2593" s="93"/>
      <c r="Z2593" s="93"/>
      <c r="AA2593" t="s">
        <v>6247</v>
      </c>
      <c r="AB2593" t="s">
        <v>6248</v>
      </c>
    </row>
    <row r="2594" spans="1:28" x14ac:dyDescent="0.3">
      <c r="A2594" s="8" t="b">
        <f t="shared" si="120"/>
        <v>0</v>
      </c>
      <c r="B2594" t="str">
        <f t="shared" si="121"/>
        <v>orcishsword</v>
      </c>
      <c r="C2594" s="10" t="str">
        <f t="shared" si="122"/>
        <v>orcish_sword_</v>
      </c>
      <c r="D2594">
        <v>29556</v>
      </c>
      <c r="E2594" t="s">
        <v>24</v>
      </c>
      <c r="F2594" t="s">
        <v>7323</v>
      </c>
      <c r="G2594" t="s">
        <v>26</v>
      </c>
      <c r="H2594" t="s">
        <v>7320</v>
      </c>
      <c r="I2594" t="s">
        <v>1046</v>
      </c>
      <c r="J2594" s="6">
        <v>20</v>
      </c>
      <c r="K2594">
        <v>80</v>
      </c>
      <c r="L2594">
        <v>0</v>
      </c>
      <c r="M2594">
        <v>90</v>
      </c>
      <c r="N2594">
        <v>1</v>
      </c>
      <c r="O2594">
        <v>0</v>
      </c>
      <c r="P2594">
        <v>4</v>
      </c>
      <c r="Q2594" t="s">
        <v>60</v>
      </c>
      <c r="R2594">
        <v>5</v>
      </c>
      <c r="S2594">
        <v>3</v>
      </c>
      <c r="T2594" t="s">
        <v>262</v>
      </c>
      <c r="U2594" t="s">
        <v>36</v>
      </c>
      <c r="V2594" t="s">
        <v>655</v>
      </c>
      <c r="W2594" t="s">
        <v>38</v>
      </c>
      <c r="X2594" t="s">
        <v>38075</v>
      </c>
      <c r="Y2594" s="93"/>
      <c r="Z2594" s="93"/>
      <c r="AA2594" t="s">
        <v>7324</v>
      </c>
      <c r="AB2594" t="s">
        <v>7325</v>
      </c>
    </row>
    <row r="2595" spans="1:28" x14ac:dyDescent="0.3">
      <c r="A2595" s="8" t="b">
        <f t="shared" si="120"/>
        <v>0</v>
      </c>
      <c r="B2595" t="str">
        <f t="shared" si="121"/>
        <v>pocketwatch</v>
      </c>
      <c r="C2595" s="10" t="str">
        <f t="shared" si="122"/>
        <v>pocket_watch</v>
      </c>
      <c r="D2595">
        <v>29557</v>
      </c>
      <c r="E2595" t="s">
        <v>24</v>
      </c>
      <c r="F2595" t="s">
        <v>7726</v>
      </c>
      <c r="G2595" t="s">
        <v>26</v>
      </c>
      <c r="H2595" t="s">
        <v>7727</v>
      </c>
      <c r="I2595" t="s">
        <v>59</v>
      </c>
      <c r="J2595" s="6">
        <v>20</v>
      </c>
      <c r="K2595">
        <v>20</v>
      </c>
      <c r="L2595">
        <v>0</v>
      </c>
      <c r="M2595">
        <v>0</v>
      </c>
      <c r="N2595">
        <v>0</v>
      </c>
      <c r="O2595">
        <v>0</v>
      </c>
      <c r="P2595">
        <v>1</v>
      </c>
      <c r="Q2595" t="s">
        <v>24</v>
      </c>
      <c r="R2595">
        <v>80</v>
      </c>
      <c r="S2595">
        <v>0</v>
      </c>
      <c r="T2595" t="s">
        <v>82</v>
      </c>
      <c r="U2595" t="s">
        <v>36</v>
      </c>
      <c r="V2595" t="s">
        <v>2193</v>
      </c>
      <c r="W2595" t="s">
        <v>38</v>
      </c>
      <c r="Y2595" s="93"/>
      <c r="Z2595" s="93"/>
      <c r="AA2595" t="s">
        <v>7728</v>
      </c>
      <c r="AB2595" t="s">
        <v>7729</v>
      </c>
    </row>
    <row r="2596" spans="1:28" x14ac:dyDescent="0.3">
      <c r="A2596" s="8" t="b">
        <f t="shared" si="120"/>
        <v>0</v>
      </c>
      <c r="B2596" t="str">
        <f t="shared" si="121"/>
        <v>lukdish08</v>
      </c>
      <c r="C2596" s="10" t="str">
        <f t="shared" si="122"/>
        <v>luk_dish08</v>
      </c>
      <c r="D2596">
        <v>29728</v>
      </c>
      <c r="E2596" t="s">
        <v>24</v>
      </c>
      <c r="F2596" t="s">
        <v>6271</v>
      </c>
      <c r="G2596" t="s">
        <v>26</v>
      </c>
      <c r="H2596" t="s">
        <v>6272</v>
      </c>
      <c r="I2596" t="s">
        <v>153</v>
      </c>
      <c r="J2596" s="1">
        <v>60000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24</v>
      </c>
      <c r="R2596">
        <v>0</v>
      </c>
      <c r="S2596">
        <v>0</v>
      </c>
      <c r="T2596" t="s">
        <v>29</v>
      </c>
      <c r="U2596" t="s">
        <v>36</v>
      </c>
      <c r="V2596" t="s">
        <v>37</v>
      </c>
      <c r="W2596" t="s">
        <v>38</v>
      </c>
      <c r="X2596" s="8" t="s">
        <v>39091</v>
      </c>
      <c r="Y2596" s="93"/>
      <c r="Z2596" s="93"/>
      <c r="AA2596" t="s">
        <v>6273</v>
      </c>
      <c r="AB2596" t="s">
        <v>6274</v>
      </c>
    </row>
    <row r="2597" spans="1:28" x14ac:dyDescent="0.3">
      <c r="A2597" s="8" t="b">
        <f t="shared" si="120"/>
        <v>0</v>
      </c>
      <c r="B2597" t="str">
        <f t="shared" si="121"/>
        <v>skydeleterpokeball</v>
      </c>
      <c r="C2597" s="10" t="str">
        <f t="shared" si="122"/>
        <v>sky_deleter_pokeball</v>
      </c>
      <c r="D2597">
        <v>30017</v>
      </c>
      <c r="E2597" t="s">
        <v>24</v>
      </c>
      <c r="F2597" t="s">
        <v>9189</v>
      </c>
      <c r="G2597" t="s">
        <v>26</v>
      </c>
      <c r="H2597" t="s">
        <v>9190</v>
      </c>
      <c r="I2597" t="s">
        <v>3485</v>
      </c>
      <c r="J2597">
        <v>0</v>
      </c>
      <c r="K2597">
        <v>0</v>
      </c>
      <c r="L2597">
        <v>10</v>
      </c>
      <c r="M2597">
        <v>0</v>
      </c>
      <c r="N2597">
        <v>0</v>
      </c>
      <c r="O2597">
        <v>0</v>
      </c>
      <c r="P2597">
        <v>0</v>
      </c>
      <c r="Q2597" t="s">
        <v>24</v>
      </c>
      <c r="R2597">
        <v>0</v>
      </c>
      <c r="S2597">
        <v>0</v>
      </c>
      <c r="T2597" t="s">
        <v>29</v>
      </c>
      <c r="U2597" t="s">
        <v>29</v>
      </c>
      <c r="V2597" t="s">
        <v>29</v>
      </c>
      <c r="W2597" t="s">
        <v>30</v>
      </c>
      <c r="X2597" s="8"/>
      <c r="Y2597" s="93"/>
      <c r="Z2597" s="93"/>
      <c r="AA2597" t="s">
        <v>9191</v>
      </c>
      <c r="AB2597" t="s">
        <v>9192</v>
      </c>
    </row>
    <row r="2598" spans="1:28" x14ac:dyDescent="0.3">
      <c r="A2598" s="8" t="b">
        <f t="shared" si="120"/>
        <v>0</v>
      </c>
      <c r="B2598" t="str">
        <f t="shared" si="121"/>
        <v>earthcrystalpokeball</v>
      </c>
      <c r="C2598" s="10" t="str">
        <f t="shared" si="122"/>
        <v>earth_crystal_pokeball</v>
      </c>
      <c r="D2598">
        <v>30024</v>
      </c>
      <c r="E2598" t="s">
        <v>24</v>
      </c>
      <c r="F2598" t="s">
        <v>3483</v>
      </c>
      <c r="G2598" t="s">
        <v>26</v>
      </c>
      <c r="H2598" t="s">
        <v>3484</v>
      </c>
      <c r="I2598" t="s">
        <v>3485</v>
      </c>
      <c r="J2598" s="6">
        <v>0</v>
      </c>
      <c r="K2598">
        <v>0</v>
      </c>
      <c r="L2598">
        <v>10</v>
      </c>
      <c r="M2598">
        <v>0</v>
      </c>
      <c r="N2598">
        <v>0</v>
      </c>
      <c r="O2598">
        <v>0</v>
      </c>
      <c r="P2598">
        <v>0</v>
      </c>
      <c r="Q2598" t="s">
        <v>24</v>
      </c>
      <c r="R2598">
        <v>0</v>
      </c>
      <c r="S2598">
        <v>0</v>
      </c>
      <c r="T2598" t="s">
        <v>29</v>
      </c>
      <c r="U2598" t="s">
        <v>29</v>
      </c>
      <c r="V2598" t="s">
        <v>29</v>
      </c>
      <c r="W2598" t="s">
        <v>30</v>
      </c>
      <c r="X2598" s="8"/>
      <c r="Y2598" s="93"/>
      <c r="Z2598" s="93"/>
      <c r="AA2598" t="s">
        <v>3486</v>
      </c>
      <c r="AB2598" t="s">
        <v>3487</v>
      </c>
    </row>
    <row r="2599" spans="1:28" x14ac:dyDescent="0.3">
      <c r="A2599" s="8" t="b">
        <f t="shared" si="120"/>
        <v>0</v>
      </c>
      <c r="B2599" t="str">
        <f t="shared" si="121"/>
        <v>firecrystalpokeball</v>
      </c>
      <c r="C2599" s="10" t="str">
        <f t="shared" si="122"/>
        <v>fire_crystal_pokeball</v>
      </c>
      <c r="D2599">
        <v>30029</v>
      </c>
      <c r="E2599" t="s">
        <v>24</v>
      </c>
      <c r="F2599" t="s">
        <v>3957</v>
      </c>
      <c r="G2599" t="s">
        <v>26</v>
      </c>
      <c r="H2599" t="s">
        <v>3958</v>
      </c>
      <c r="I2599" t="s">
        <v>3485</v>
      </c>
      <c r="J2599">
        <v>0</v>
      </c>
      <c r="K2599">
        <v>0</v>
      </c>
      <c r="L2599">
        <v>10</v>
      </c>
      <c r="M2599">
        <v>0</v>
      </c>
      <c r="N2599">
        <v>0</v>
      </c>
      <c r="O2599">
        <v>0</v>
      </c>
      <c r="P2599">
        <v>0</v>
      </c>
      <c r="Q2599" t="s">
        <v>24</v>
      </c>
      <c r="R2599">
        <v>0</v>
      </c>
      <c r="S2599">
        <v>0</v>
      </c>
      <c r="T2599" t="s">
        <v>29</v>
      </c>
      <c r="U2599" t="s">
        <v>29</v>
      </c>
      <c r="V2599" t="s">
        <v>29</v>
      </c>
      <c r="W2599" t="s">
        <v>30</v>
      </c>
      <c r="X2599" s="8"/>
      <c r="Y2599" s="93"/>
      <c r="Z2599" s="93"/>
      <c r="AA2599" t="s">
        <v>3959</v>
      </c>
      <c r="AB2599" t="s">
        <v>3960</v>
      </c>
    </row>
    <row r="2600" spans="1:28" x14ac:dyDescent="0.3">
      <c r="A2600" s="8" t="b">
        <f t="shared" si="120"/>
        <v>0</v>
      </c>
      <c r="B2600" t="str">
        <f t="shared" si="121"/>
        <v>goldensavagepokeball</v>
      </c>
      <c r="C2600" s="10" t="str">
        <f t="shared" si="122"/>
        <v>golden_savage_pokeball</v>
      </c>
      <c r="D2600">
        <v>30035</v>
      </c>
      <c r="E2600" t="s">
        <v>24</v>
      </c>
      <c r="F2600" t="s">
        <v>4677</v>
      </c>
      <c r="G2600" t="s">
        <v>26</v>
      </c>
      <c r="H2600" t="s">
        <v>4678</v>
      </c>
      <c r="I2600" t="s">
        <v>3485</v>
      </c>
      <c r="J2600" s="6">
        <v>0</v>
      </c>
      <c r="K2600">
        <v>0</v>
      </c>
      <c r="L2600">
        <v>10</v>
      </c>
      <c r="M2600">
        <v>0</v>
      </c>
      <c r="N2600">
        <v>0</v>
      </c>
      <c r="O2600">
        <v>0</v>
      </c>
      <c r="P2600">
        <v>0</v>
      </c>
      <c r="Q2600" t="s">
        <v>24</v>
      </c>
      <c r="R2600">
        <v>0</v>
      </c>
      <c r="S2600">
        <v>0</v>
      </c>
      <c r="T2600" t="s">
        <v>29</v>
      </c>
      <c r="U2600" t="s">
        <v>29</v>
      </c>
      <c r="V2600" t="s">
        <v>29</v>
      </c>
      <c r="W2600" t="s">
        <v>30</v>
      </c>
      <c r="X2600" s="8"/>
      <c r="Y2600" s="93"/>
      <c r="Z2600" s="93"/>
      <c r="AA2600" t="s">
        <v>4679</v>
      </c>
      <c r="AB2600" t="s">
        <v>4680</v>
      </c>
    </row>
    <row r="2601" spans="1:28" x14ac:dyDescent="0.3">
      <c r="A2601" s="8" t="b">
        <f t="shared" si="120"/>
        <v>0</v>
      </c>
      <c r="B2601" t="str">
        <f t="shared" si="121"/>
        <v>watercrystalpokeball</v>
      </c>
      <c r="C2601" s="10" t="str">
        <f t="shared" si="122"/>
        <v>water_crystal_pokeball</v>
      </c>
      <c r="D2601">
        <v>30071</v>
      </c>
      <c r="E2601" t="s">
        <v>24</v>
      </c>
      <c r="F2601" t="s">
        <v>10505</v>
      </c>
      <c r="G2601" t="s">
        <v>26</v>
      </c>
      <c r="H2601" t="s">
        <v>10506</v>
      </c>
      <c r="I2601" t="s">
        <v>3485</v>
      </c>
      <c r="J2601" s="6">
        <v>0</v>
      </c>
      <c r="K2601">
        <v>0</v>
      </c>
      <c r="L2601" s="6">
        <v>10</v>
      </c>
      <c r="M2601">
        <v>0</v>
      </c>
      <c r="N2601">
        <v>0</v>
      </c>
      <c r="O2601">
        <v>0</v>
      </c>
      <c r="P2601">
        <v>0</v>
      </c>
      <c r="Q2601" t="s">
        <v>24</v>
      </c>
      <c r="R2601">
        <v>0</v>
      </c>
      <c r="S2601">
        <v>0</v>
      </c>
      <c r="T2601" t="s">
        <v>29</v>
      </c>
      <c r="U2601" t="s">
        <v>29</v>
      </c>
      <c r="V2601" t="s">
        <v>29</v>
      </c>
      <c r="W2601" t="s">
        <v>30</v>
      </c>
      <c r="Y2601" s="93"/>
      <c r="Z2601" s="93"/>
      <c r="AA2601" t="s">
        <v>10507</v>
      </c>
      <c r="AB2601" t="s">
        <v>10508</v>
      </c>
    </row>
    <row r="2602" spans="1:28" x14ac:dyDescent="0.3">
      <c r="A2602" s="8" t="b">
        <f t="shared" si="120"/>
        <v>0</v>
      </c>
      <c r="B2602" t="str">
        <f t="shared" si="121"/>
        <v>windcrystalpokeball</v>
      </c>
      <c r="C2602" s="10" t="str">
        <f t="shared" si="122"/>
        <v>wind_crystal_pokeball</v>
      </c>
      <c r="D2602">
        <v>30074</v>
      </c>
      <c r="E2602" t="s">
        <v>24</v>
      </c>
      <c r="F2602" t="s">
        <v>10732</v>
      </c>
      <c r="G2602" t="s">
        <v>26</v>
      </c>
      <c r="H2602" t="s">
        <v>10733</v>
      </c>
      <c r="I2602" t="s">
        <v>3485</v>
      </c>
      <c r="J2602" s="6">
        <v>0</v>
      </c>
      <c r="K2602">
        <v>0</v>
      </c>
      <c r="L2602" s="6">
        <v>10</v>
      </c>
      <c r="M2602">
        <v>0</v>
      </c>
      <c r="N2602">
        <v>0</v>
      </c>
      <c r="O2602">
        <v>0</v>
      </c>
      <c r="P2602">
        <v>0</v>
      </c>
      <c r="Q2602" t="s">
        <v>24</v>
      </c>
      <c r="R2602">
        <v>0</v>
      </c>
      <c r="S2602">
        <v>0</v>
      </c>
      <c r="T2602" t="s">
        <v>29</v>
      </c>
      <c r="U2602" t="s">
        <v>29</v>
      </c>
      <c r="V2602" t="s">
        <v>29</v>
      </c>
      <c r="W2602" t="s">
        <v>30</v>
      </c>
      <c r="Y2602" s="93"/>
      <c r="Z2602" s="93"/>
      <c r="AA2602" t="s">
        <v>10734</v>
      </c>
      <c r="AB2602" t="s">
        <v>10735</v>
      </c>
    </row>
    <row r="2603" spans="1:28" x14ac:dyDescent="0.3">
      <c r="A2603" s="6" t="b">
        <f t="shared" si="120"/>
        <v>0</v>
      </c>
      <c r="B2603" t="str">
        <f t="shared" si="121"/>
        <v>fairyegg</v>
      </c>
      <c r="C2603" s="10" t="str">
        <f t="shared" si="122"/>
        <v>fairy_egg</v>
      </c>
      <c r="D2603">
        <v>30077</v>
      </c>
      <c r="E2603" t="s">
        <v>24</v>
      </c>
      <c r="F2603" t="s">
        <v>3782</v>
      </c>
      <c r="G2603" t="s">
        <v>26</v>
      </c>
      <c r="H2603" t="s">
        <v>3782</v>
      </c>
      <c r="I2603" t="s">
        <v>3485</v>
      </c>
      <c r="J2603">
        <v>0</v>
      </c>
      <c r="K2603">
        <v>0</v>
      </c>
      <c r="L2603">
        <v>10</v>
      </c>
      <c r="M2603">
        <v>0</v>
      </c>
      <c r="N2603">
        <v>0</v>
      </c>
      <c r="O2603">
        <v>0</v>
      </c>
      <c r="P2603">
        <v>0</v>
      </c>
      <c r="Q2603" t="s">
        <v>24</v>
      </c>
      <c r="R2603">
        <v>0</v>
      </c>
      <c r="S2603">
        <v>0</v>
      </c>
      <c r="T2603" t="s">
        <v>29</v>
      </c>
      <c r="U2603" t="s">
        <v>29</v>
      </c>
      <c r="V2603" t="s">
        <v>29</v>
      </c>
      <c r="W2603" t="s">
        <v>30</v>
      </c>
      <c r="AA2603" t="s">
        <v>3783</v>
      </c>
      <c r="AB2603" t="s">
        <v>3784</v>
      </c>
    </row>
    <row r="2604" spans="1:28" x14ac:dyDescent="0.3">
      <c r="A2604" s="8" t="b">
        <f t="shared" si="120"/>
        <v>0</v>
      </c>
      <c r="B2604" t="str">
        <f t="shared" si="121"/>
        <v>prinnypokeball</v>
      </c>
      <c r="C2604" s="10" t="str">
        <f t="shared" si="122"/>
        <v>prinny_pokeball</v>
      </c>
      <c r="D2604">
        <v>30078</v>
      </c>
      <c r="E2604" t="s">
        <v>24</v>
      </c>
      <c r="F2604" t="s">
        <v>7908</v>
      </c>
      <c r="G2604" t="s">
        <v>26</v>
      </c>
      <c r="H2604" t="s">
        <v>7909</v>
      </c>
      <c r="I2604" t="s">
        <v>3485</v>
      </c>
      <c r="J2604" s="6">
        <v>0</v>
      </c>
      <c r="K2604">
        <v>0</v>
      </c>
      <c r="L2604">
        <v>10</v>
      </c>
      <c r="M2604">
        <v>0</v>
      </c>
      <c r="N2604">
        <v>0</v>
      </c>
      <c r="O2604">
        <v>0</v>
      </c>
      <c r="P2604">
        <v>0</v>
      </c>
      <c r="Q2604" t="s">
        <v>24</v>
      </c>
      <c r="R2604">
        <v>0</v>
      </c>
      <c r="S2604">
        <v>0</v>
      </c>
      <c r="T2604" t="s">
        <v>29</v>
      </c>
      <c r="U2604" t="s">
        <v>29</v>
      </c>
      <c r="V2604" t="s">
        <v>29</v>
      </c>
      <c r="W2604" t="s">
        <v>30</v>
      </c>
      <c r="Y2604" s="93"/>
      <c r="Z2604" s="93"/>
      <c r="AA2604" t="s">
        <v>7910</v>
      </c>
      <c r="AB2604" t="s">
        <v>7911</v>
      </c>
    </row>
    <row r="2605" spans="1:28" x14ac:dyDescent="0.3">
      <c r="A2605" s="8" t="b">
        <f t="shared" si="120"/>
        <v>0</v>
      </c>
      <c r="B2605" t="str">
        <f t="shared" si="121"/>
        <v>novuspokeball</v>
      </c>
      <c r="C2605" s="10" t="str">
        <f t="shared" si="122"/>
        <v>novus_pokeball</v>
      </c>
      <c r="D2605">
        <v>30109</v>
      </c>
      <c r="E2605" t="s">
        <v>24</v>
      </c>
      <c r="F2605" t="s">
        <v>7138</v>
      </c>
      <c r="G2605" t="s">
        <v>26</v>
      </c>
      <c r="H2605" t="s">
        <v>7139</v>
      </c>
      <c r="I2605" t="s">
        <v>3485</v>
      </c>
      <c r="J2605" s="6">
        <v>0</v>
      </c>
      <c r="K2605">
        <v>0</v>
      </c>
      <c r="L2605">
        <v>10</v>
      </c>
      <c r="M2605">
        <v>0</v>
      </c>
      <c r="N2605">
        <v>0</v>
      </c>
      <c r="O2605">
        <v>0</v>
      </c>
      <c r="P2605">
        <v>0</v>
      </c>
      <c r="Q2605" t="s">
        <v>24</v>
      </c>
      <c r="R2605">
        <v>0</v>
      </c>
      <c r="S2605">
        <v>0</v>
      </c>
      <c r="T2605" t="s">
        <v>29</v>
      </c>
      <c r="U2605" t="s">
        <v>29</v>
      </c>
      <c r="V2605" t="s">
        <v>29</v>
      </c>
      <c r="W2605" t="s">
        <v>30</v>
      </c>
      <c r="Y2605" s="93"/>
      <c r="Z2605" s="93"/>
      <c r="AA2605" t="s">
        <v>7140</v>
      </c>
      <c r="AB2605" t="s">
        <v>7141</v>
      </c>
    </row>
    <row r="2606" spans="1:28" x14ac:dyDescent="0.3">
      <c r="A2606" s="8" t="b">
        <f t="shared" si="120"/>
        <v>0</v>
      </c>
      <c r="B2606" t="str">
        <f t="shared" si="121"/>
        <v>snowbunnypokeball</v>
      </c>
      <c r="C2606" s="10" t="str">
        <f t="shared" si="122"/>
        <v>snow_bunny_pokeball</v>
      </c>
      <c r="D2606">
        <v>30153</v>
      </c>
      <c r="E2606" t="s">
        <v>24</v>
      </c>
      <c r="F2606" t="s">
        <v>9279</v>
      </c>
      <c r="G2606" t="s">
        <v>26</v>
      </c>
      <c r="H2606" t="s">
        <v>9280</v>
      </c>
      <c r="I2606" t="s">
        <v>3485</v>
      </c>
      <c r="J2606">
        <v>0</v>
      </c>
      <c r="K2606">
        <v>0</v>
      </c>
      <c r="L2606">
        <v>10</v>
      </c>
      <c r="M2606">
        <v>0</v>
      </c>
      <c r="N2606">
        <v>0</v>
      </c>
      <c r="O2606">
        <v>0</v>
      </c>
      <c r="P2606">
        <v>0</v>
      </c>
      <c r="Q2606" t="s">
        <v>24</v>
      </c>
      <c r="R2606">
        <v>0</v>
      </c>
      <c r="S2606">
        <v>0</v>
      </c>
      <c r="T2606" t="s">
        <v>29</v>
      </c>
      <c r="U2606" t="s">
        <v>29</v>
      </c>
      <c r="V2606" t="s">
        <v>29</v>
      </c>
      <c r="W2606" t="s">
        <v>30</v>
      </c>
      <c r="Y2606" s="93"/>
      <c r="Z2606" s="93"/>
      <c r="AA2606" t="s">
        <v>9281</v>
      </c>
      <c r="AB2606" t="s">
        <v>9282</v>
      </c>
    </row>
    <row r="2607" spans="1:28" x14ac:dyDescent="0.3">
      <c r="A2607" s="8" t="b">
        <f t="shared" si="120"/>
        <v>0</v>
      </c>
      <c r="B2607" t="str">
        <f t="shared" si="121"/>
        <v>hillslionpokeball</v>
      </c>
      <c r="C2607" s="10" t="str">
        <f t="shared" si="122"/>
        <v>hills_lion_pokeball</v>
      </c>
      <c r="D2607">
        <v>30170</v>
      </c>
      <c r="E2607" t="s">
        <v>24</v>
      </c>
      <c r="F2607" t="s">
        <v>5177</v>
      </c>
      <c r="G2607" t="s">
        <v>26</v>
      </c>
      <c r="H2607" t="s">
        <v>5178</v>
      </c>
      <c r="I2607" t="s">
        <v>3485</v>
      </c>
      <c r="J2607" s="6">
        <v>0</v>
      </c>
      <c r="K2607">
        <v>0</v>
      </c>
      <c r="L2607">
        <v>10</v>
      </c>
      <c r="M2607">
        <v>0</v>
      </c>
      <c r="N2607">
        <v>0</v>
      </c>
      <c r="O2607">
        <v>0</v>
      </c>
      <c r="P2607">
        <v>0</v>
      </c>
      <c r="Q2607" t="s">
        <v>24</v>
      </c>
      <c r="R2607">
        <v>0</v>
      </c>
      <c r="S2607">
        <v>0</v>
      </c>
      <c r="T2607" t="s">
        <v>29</v>
      </c>
      <c r="U2607" t="s">
        <v>29</v>
      </c>
      <c r="V2607" t="s">
        <v>29</v>
      </c>
      <c r="W2607" t="s">
        <v>30</v>
      </c>
      <c r="Y2607" s="93"/>
      <c r="Z2607" s="93"/>
      <c r="AA2607" t="s">
        <v>5179</v>
      </c>
      <c r="AB2607" t="s">
        <v>5180</v>
      </c>
    </row>
    <row r="2608" spans="1:28" x14ac:dyDescent="0.3">
      <c r="A2608" s="8" t="b">
        <f t="shared" si="120"/>
        <v>0</v>
      </c>
      <c r="B2608" t="str">
        <f t="shared" si="121"/>
        <v>goblinarcherpokeball</v>
      </c>
      <c r="C2608" s="10" t="str">
        <f t="shared" si="122"/>
        <v>goblin_archer_pokeball</v>
      </c>
      <c r="D2608">
        <v>30270</v>
      </c>
      <c r="E2608" t="s">
        <v>24</v>
      </c>
      <c r="F2608" t="s">
        <v>4567</v>
      </c>
      <c r="G2608" t="s">
        <v>26</v>
      </c>
      <c r="H2608" t="s">
        <v>4568</v>
      </c>
      <c r="I2608" t="s">
        <v>3485</v>
      </c>
      <c r="J2608" s="6">
        <v>0</v>
      </c>
      <c r="K2608">
        <v>0</v>
      </c>
      <c r="L2608">
        <v>10</v>
      </c>
      <c r="M2608">
        <v>0</v>
      </c>
      <c r="N2608">
        <v>0</v>
      </c>
      <c r="O2608">
        <v>0</v>
      </c>
      <c r="P2608">
        <v>0</v>
      </c>
      <c r="Q2608" t="s">
        <v>24</v>
      </c>
      <c r="R2608">
        <v>0</v>
      </c>
      <c r="S2608">
        <v>0</v>
      </c>
      <c r="T2608" t="s">
        <v>29</v>
      </c>
      <c r="U2608" t="s">
        <v>29</v>
      </c>
      <c r="V2608" t="s">
        <v>29</v>
      </c>
      <c r="W2608" t="s">
        <v>30</v>
      </c>
      <c r="Y2608" s="93"/>
      <c r="Z2608" s="93"/>
      <c r="AA2608" t="s">
        <v>4569</v>
      </c>
      <c r="AB2608" t="s">
        <v>4570</v>
      </c>
    </row>
    <row r="2609" spans="1:28" x14ac:dyDescent="0.3">
      <c r="A2609" s="6" t="b">
        <f t="shared" si="120"/>
        <v>0</v>
      </c>
      <c r="B2609" t="str">
        <f t="shared" si="121"/>
        <v>crystalbullet</v>
      </c>
      <c r="C2609" s="10" t="str">
        <f t="shared" si="122"/>
        <v>crystal_bullet</v>
      </c>
      <c r="D2609">
        <v>31000</v>
      </c>
      <c r="E2609" t="s">
        <v>24</v>
      </c>
      <c r="F2609" t="s">
        <v>2625</v>
      </c>
      <c r="G2609" t="s">
        <v>26</v>
      </c>
      <c r="H2609" t="s">
        <v>2626</v>
      </c>
      <c r="I2609" t="s">
        <v>427</v>
      </c>
      <c r="J2609">
        <v>10</v>
      </c>
      <c r="K2609">
        <v>0.2</v>
      </c>
      <c r="L2609">
        <v>0</v>
      </c>
      <c r="M2609">
        <v>15</v>
      </c>
      <c r="N2609">
        <v>0</v>
      </c>
      <c r="O2609">
        <v>0</v>
      </c>
      <c r="P2609">
        <v>0</v>
      </c>
      <c r="Q2609" t="s">
        <v>24</v>
      </c>
      <c r="R2609">
        <v>1</v>
      </c>
      <c r="S2609">
        <v>0</v>
      </c>
      <c r="T2609" t="s">
        <v>428</v>
      </c>
      <c r="U2609" t="s">
        <v>36</v>
      </c>
      <c r="V2609" t="s">
        <v>429</v>
      </c>
      <c r="W2609" t="s">
        <v>38</v>
      </c>
      <c r="X2609" t="s">
        <v>38100</v>
      </c>
      <c r="Y2609" t="s">
        <v>39468</v>
      </c>
      <c r="AA2609" t="s">
        <v>2627</v>
      </c>
      <c r="AB2609" t="s">
        <v>2628</v>
      </c>
    </row>
    <row r="2610" spans="1:28" x14ac:dyDescent="0.3">
      <c r="A2610" s="8" t="b">
        <f t="shared" si="120"/>
        <v>0</v>
      </c>
      <c r="B2610" t="str">
        <f t="shared" si="121"/>
        <v>stonebullet</v>
      </c>
      <c r="C2610" s="10" t="str">
        <f t="shared" si="122"/>
        <v>stone_bullet</v>
      </c>
      <c r="D2610">
        <v>31001</v>
      </c>
      <c r="E2610" t="s">
        <v>24</v>
      </c>
      <c r="F2610" t="s">
        <v>9664</v>
      </c>
      <c r="G2610" t="s">
        <v>26</v>
      </c>
      <c r="H2610" t="s">
        <v>9665</v>
      </c>
      <c r="I2610" t="s">
        <v>427</v>
      </c>
      <c r="J2610">
        <v>10</v>
      </c>
      <c r="K2610">
        <v>0.2</v>
      </c>
      <c r="L2610">
        <v>0</v>
      </c>
      <c r="M2610">
        <v>15</v>
      </c>
      <c r="N2610">
        <v>0</v>
      </c>
      <c r="O2610">
        <v>0</v>
      </c>
      <c r="P2610">
        <v>0</v>
      </c>
      <c r="Q2610" t="s">
        <v>24</v>
      </c>
      <c r="R2610">
        <v>1</v>
      </c>
      <c r="S2610">
        <v>0</v>
      </c>
      <c r="T2610" t="s">
        <v>428</v>
      </c>
      <c r="U2610" t="s">
        <v>36</v>
      </c>
      <c r="V2610" t="s">
        <v>429</v>
      </c>
      <c r="W2610" t="s">
        <v>38</v>
      </c>
      <c r="X2610" t="s">
        <v>38138</v>
      </c>
      <c r="Y2610" s="93" t="s">
        <v>39469</v>
      </c>
      <c r="Z2610" s="93"/>
      <c r="AA2610" t="s">
        <v>9666</v>
      </c>
      <c r="AB2610" t="s">
        <v>9667</v>
      </c>
    </row>
    <row r="2611" spans="1:28" x14ac:dyDescent="0.3">
      <c r="A2611" s="8" t="b">
        <f t="shared" si="120"/>
        <v>0</v>
      </c>
      <c r="B2611" t="str">
        <f t="shared" si="121"/>
        <v>flamingbullet</v>
      </c>
      <c r="C2611" s="10" t="str">
        <f t="shared" si="122"/>
        <v>flaming_bullet</v>
      </c>
      <c r="D2611">
        <v>31002</v>
      </c>
      <c r="E2611" t="s">
        <v>24</v>
      </c>
      <c r="F2611" t="s">
        <v>4069</v>
      </c>
      <c r="G2611" t="s">
        <v>26</v>
      </c>
      <c r="H2611" t="s">
        <v>4070</v>
      </c>
      <c r="I2611" t="s">
        <v>427</v>
      </c>
      <c r="J2611" s="6">
        <v>10</v>
      </c>
      <c r="K2611">
        <v>0.2</v>
      </c>
      <c r="L2611">
        <v>0</v>
      </c>
      <c r="M2611">
        <v>15</v>
      </c>
      <c r="N2611">
        <v>0</v>
      </c>
      <c r="O2611">
        <v>0</v>
      </c>
      <c r="P2611">
        <v>0</v>
      </c>
      <c r="Q2611" t="s">
        <v>24</v>
      </c>
      <c r="R2611">
        <v>1</v>
      </c>
      <c r="S2611">
        <v>0</v>
      </c>
      <c r="T2611" t="s">
        <v>428</v>
      </c>
      <c r="U2611" t="s">
        <v>36</v>
      </c>
      <c r="V2611" t="s">
        <v>429</v>
      </c>
      <c r="W2611" t="s">
        <v>38</v>
      </c>
      <c r="X2611" s="8" t="s">
        <v>38139</v>
      </c>
      <c r="Y2611" s="93" t="s">
        <v>39470</v>
      </c>
      <c r="Z2611" s="93"/>
      <c r="AA2611" t="s">
        <v>4071</v>
      </c>
      <c r="AB2611" t="s">
        <v>4072</v>
      </c>
    </row>
    <row r="2612" spans="1:28" x14ac:dyDescent="0.3">
      <c r="A2612" s="8" t="b">
        <f t="shared" si="120"/>
        <v>0</v>
      </c>
      <c r="B2612" t="str">
        <f t="shared" si="121"/>
        <v>windybullet</v>
      </c>
      <c r="C2612" s="10" t="str">
        <f t="shared" si="122"/>
        <v>windy_bullet</v>
      </c>
      <c r="D2612">
        <v>31003</v>
      </c>
      <c r="E2612" t="s">
        <v>24</v>
      </c>
      <c r="F2612" t="s">
        <v>10764</v>
      </c>
      <c r="G2612" t="s">
        <v>26</v>
      </c>
      <c r="H2612" t="s">
        <v>10765</v>
      </c>
      <c r="I2612" t="s">
        <v>427</v>
      </c>
      <c r="J2612" s="6">
        <v>10</v>
      </c>
      <c r="K2612">
        <v>0.2</v>
      </c>
      <c r="L2612">
        <v>0</v>
      </c>
      <c r="M2612">
        <v>15</v>
      </c>
      <c r="N2612">
        <v>0</v>
      </c>
      <c r="O2612">
        <v>0</v>
      </c>
      <c r="P2612">
        <v>0</v>
      </c>
      <c r="Q2612" t="s">
        <v>24</v>
      </c>
      <c r="R2612">
        <v>1</v>
      </c>
      <c r="S2612">
        <v>0</v>
      </c>
      <c r="T2612" t="s">
        <v>428</v>
      </c>
      <c r="U2612" t="s">
        <v>36</v>
      </c>
      <c r="V2612" t="s">
        <v>429</v>
      </c>
      <c r="W2612" t="s">
        <v>38</v>
      </c>
      <c r="X2612" t="s">
        <v>38140</v>
      </c>
      <c r="Y2612" s="93" t="s">
        <v>39471</v>
      </c>
      <c r="Z2612" s="93"/>
      <c r="AA2612" t="s">
        <v>10766</v>
      </c>
      <c r="AB2612" t="s">
        <v>10767</v>
      </c>
    </row>
    <row r="2613" spans="1:28" x14ac:dyDescent="0.3">
      <c r="A2613" s="8" t="b">
        <f t="shared" si="120"/>
        <v>0</v>
      </c>
      <c r="B2613" t="str">
        <f t="shared" si="121"/>
        <v>immaterialbullet</v>
      </c>
      <c r="C2613" s="10" t="str">
        <f t="shared" si="122"/>
        <v>immaterial_bullet</v>
      </c>
      <c r="D2613">
        <v>31004</v>
      </c>
      <c r="E2613" t="s">
        <v>24</v>
      </c>
      <c r="F2613" t="s">
        <v>5427</v>
      </c>
      <c r="G2613" t="s">
        <v>26</v>
      </c>
      <c r="H2613" t="s">
        <v>5428</v>
      </c>
      <c r="I2613" t="s">
        <v>427</v>
      </c>
      <c r="J2613" s="6">
        <v>10</v>
      </c>
      <c r="K2613">
        <v>0.2</v>
      </c>
      <c r="L2613">
        <v>0</v>
      </c>
      <c r="M2613">
        <v>15</v>
      </c>
      <c r="N2613">
        <v>0</v>
      </c>
      <c r="O2613">
        <v>0</v>
      </c>
      <c r="P2613">
        <v>0</v>
      </c>
      <c r="Q2613" t="s">
        <v>24</v>
      </c>
      <c r="R2613">
        <v>1</v>
      </c>
      <c r="S2613">
        <v>0</v>
      </c>
      <c r="T2613" t="s">
        <v>428</v>
      </c>
      <c r="U2613" t="s">
        <v>36</v>
      </c>
      <c r="V2613" t="s">
        <v>429</v>
      </c>
      <c r="W2613" t="s">
        <v>38</v>
      </c>
      <c r="X2613" t="s">
        <v>38165</v>
      </c>
      <c r="Y2613" s="93" t="s">
        <v>39472</v>
      </c>
      <c r="Z2613" s="93"/>
      <c r="AA2613" t="s">
        <v>5429</v>
      </c>
      <c r="AB2613" t="s">
        <v>5430</v>
      </c>
    </row>
    <row r="2614" spans="1:28" x14ac:dyDescent="0.3">
      <c r="A2614" s="8" t="b">
        <f t="shared" si="120"/>
        <v>0</v>
      </c>
      <c r="B2614" t="str">
        <f t="shared" si="121"/>
        <v>rustybullet</v>
      </c>
      <c r="C2614" s="10" t="str">
        <f t="shared" si="122"/>
        <v>rusty_bullet</v>
      </c>
      <c r="D2614">
        <v>31005</v>
      </c>
      <c r="E2614" t="s">
        <v>24</v>
      </c>
      <c r="F2614" t="s">
        <v>8631</v>
      </c>
      <c r="G2614" t="s">
        <v>26</v>
      </c>
      <c r="H2614" t="s">
        <v>8632</v>
      </c>
      <c r="I2614" t="s">
        <v>427</v>
      </c>
      <c r="J2614" s="6">
        <v>10</v>
      </c>
      <c r="K2614">
        <v>0.2</v>
      </c>
      <c r="L2614">
        <v>0</v>
      </c>
      <c r="M2614">
        <v>15</v>
      </c>
      <c r="N2614">
        <v>0</v>
      </c>
      <c r="O2614">
        <v>0</v>
      </c>
      <c r="P2614">
        <v>0</v>
      </c>
      <c r="Q2614" t="s">
        <v>24</v>
      </c>
      <c r="R2614">
        <v>1</v>
      </c>
      <c r="S2614">
        <v>0</v>
      </c>
      <c r="T2614" t="s">
        <v>428</v>
      </c>
      <c r="U2614" t="s">
        <v>36</v>
      </c>
      <c r="V2614" t="s">
        <v>429</v>
      </c>
      <c r="W2614" t="s">
        <v>38</v>
      </c>
      <c r="X2614" t="s">
        <v>38170</v>
      </c>
      <c r="Y2614" s="93" t="s">
        <v>39473</v>
      </c>
      <c r="Z2614" s="93"/>
      <c r="AA2614" t="s">
        <v>8633</v>
      </c>
      <c r="AB2614" t="s">
        <v>8634</v>
      </c>
    </row>
    <row r="2615" spans="1:28" x14ac:dyDescent="0.3">
      <c r="A2615" s="8" t="b">
        <f t="shared" si="120"/>
        <v>0</v>
      </c>
      <c r="B2615" t="str">
        <f t="shared" si="121"/>
        <v>shadowbullet</v>
      </c>
      <c r="C2615" s="10" t="str">
        <f t="shared" si="122"/>
        <v>shadow_bullet</v>
      </c>
      <c r="D2615">
        <v>31006</v>
      </c>
      <c r="E2615" t="s">
        <v>24</v>
      </c>
      <c r="F2615" t="s">
        <v>8895</v>
      </c>
      <c r="G2615" t="s">
        <v>26</v>
      </c>
      <c r="H2615" t="s">
        <v>8896</v>
      </c>
      <c r="I2615" t="s">
        <v>427</v>
      </c>
      <c r="J2615" s="6">
        <v>10</v>
      </c>
      <c r="K2615">
        <v>0.2</v>
      </c>
      <c r="L2615">
        <v>0</v>
      </c>
      <c r="M2615">
        <v>15</v>
      </c>
      <c r="N2615">
        <v>0</v>
      </c>
      <c r="O2615">
        <v>0</v>
      </c>
      <c r="P2615">
        <v>0</v>
      </c>
      <c r="Q2615" t="s">
        <v>24</v>
      </c>
      <c r="R2615">
        <v>1</v>
      </c>
      <c r="S2615">
        <v>0</v>
      </c>
      <c r="T2615" t="s">
        <v>428</v>
      </c>
      <c r="U2615" t="s">
        <v>36</v>
      </c>
      <c r="V2615" t="s">
        <v>429</v>
      </c>
      <c r="W2615" t="s">
        <v>38</v>
      </c>
      <c r="X2615" t="s">
        <v>38173</v>
      </c>
      <c r="Y2615" s="93" t="s">
        <v>39474</v>
      </c>
      <c r="Z2615" s="93"/>
      <c r="AA2615" t="s">
        <v>8897</v>
      </c>
      <c r="AB2615" t="s">
        <v>8898</v>
      </c>
    </row>
    <row r="2616" spans="1:28" x14ac:dyDescent="0.3">
      <c r="A2616" s="8" t="b">
        <f t="shared" si="120"/>
        <v>0</v>
      </c>
      <c r="B2616" t="str">
        <f t="shared" si="121"/>
        <v>holybullet</v>
      </c>
      <c r="C2616" s="10" t="str">
        <f t="shared" si="122"/>
        <v>holy_bullet</v>
      </c>
      <c r="D2616">
        <v>31007</v>
      </c>
      <c r="E2616" t="s">
        <v>24</v>
      </c>
      <c r="F2616" t="s">
        <v>5224</v>
      </c>
      <c r="G2616" t="s">
        <v>26</v>
      </c>
      <c r="H2616" t="s">
        <v>5225</v>
      </c>
      <c r="I2616" t="s">
        <v>427</v>
      </c>
      <c r="J2616">
        <v>10</v>
      </c>
      <c r="K2616">
        <v>0.2</v>
      </c>
      <c r="L2616">
        <v>0</v>
      </c>
      <c r="M2616">
        <v>30</v>
      </c>
      <c r="N2616">
        <v>0</v>
      </c>
      <c r="O2616">
        <v>0</v>
      </c>
      <c r="P2616">
        <v>0</v>
      </c>
      <c r="Q2616" t="s">
        <v>24</v>
      </c>
      <c r="R2616">
        <v>1</v>
      </c>
      <c r="S2616">
        <v>0</v>
      </c>
      <c r="T2616" t="s">
        <v>428</v>
      </c>
      <c r="U2616" t="s">
        <v>36</v>
      </c>
      <c r="V2616" t="s">
        <v>429</v>
      </c>
      <c r="W2616" t="s">
        <v>38</v>
      </c>
      <c r="X2616" t="s">
        <v>38176</v>
      </c>
      <c r="Y2616" s="93" t="s">
        <v>39475</v>
      </c>
      <c r="Z2616" s="93"/>
      <c r="AA2616" t="s">
        <v>5226</v>
      </c>
      <c r="AB2616" t="s">
        <v>5227</v>
      </c>
    </row>
    <row r="2617" spans="1:28" x14ac:dyDescent="0.3">
      <c r="A2617" s="8" t="b">
        <f t="shared" si="120"/>
        <v>0</v>
      </c>
      <c r="B2617" t="str">
        <f t="shared" si="121"/>
        <v>cursedbullet</v>
      </c>
      <c r="C2617" s="10" t="str">
        <f t="shared" si="122"/>
        <v>cursed_bullet</v>
      </c>
      <c r="D2617">
        <v>31008</v>
      </c>
      <c r="E2617" t="s">
        <v>24</v>
      </c>
      <c r="F2617" t="s">
        <v>2695</v>
      </c>
      <c r="G2617" t="s">
        <v>26</v>
      </c>
      <c r="H2617" t="s">
        <v>2696</v>
      </c>
      <c r="I2617" t="s">
        <v>427</v>
      </c>
      <c r="J2617" s="6">
        <v>10</v>
      </c>
      <c r="K2617">
        <v>0.3</v>
      </c>
      <c r="L2617">
        <v>0</v>
      </c>
      <c r="M2617">
        <v>30</v>
      </c>
      <c r="N2617">
        <v>0</v>
      </c>
      <c r="O2617">
        <v>0</v>
      </c>
      <c r="P2617">
        <v>0</v>
      </c>
      <c r="Q2617" t="s">
        <v>24</v>
      </c>
      <c r="R2617">
        <v>1</v>
      </c>
      <c r="S2617">
        <v>0</v>
      </c>
      <c r="T2617" t="s">
        <v>428</v>
      </c>
      <c r="U2617" t="s">
        <v>36</v>
      </c>
      <c r="V2617" t="s">
        <v>429</v>
      </c>
      <c r="W2617" t="s">
        <v>38</v>
      </c>
      <c r="X2617" t="s">
        <v>39092</v>
      </c>
      <c r="Y2617" s="93" t="s">
        <v>39476</v>
      </c>
      <c r="Z2617" s="93"/>
      <c r="AA2617" t="s">
        <v>2697</v>
      </c>
      <c r="AB2617" t="s">
        <v>2698</v>
      </c>
    </row>
    <row r="2618" spans="1:28" x14ac:dyDescent="0.3">
      <c r="A2618" s="8" t="b">
        <f t="shared" si="120"/>
        <v>0</v>
      </c>
      <c r="B2618" t="str">
        <f t="shared" si="121"/>
        <v>flashbullet</v>
      </c>
      <c r="C2618" s="10" t="str">
        <f t="shared" si="122"/>
        <v>flash_bullet</v>
      </c>
      <c r="D2618">
        <v>31009</v>
      </c>
      <c r="E2618" t="s">
        <v>24</v>
      </c>
      <c r="F2618" t="s">
        <v>4081</v>
      </c>
      <c r="G2618" t="s">
        <v>26</v>
      </c>
      <c r="H2618" t="s">
        <v>4082</v>
      </c>
      <c r="I2618" t="s">
        <v>427</v>
      </c>
      <c r="J2618" s="6">
        <v>10</v>
      </c>
      <c r="K2618">
        <v>0.3</v>
      </c>
      <c r="L2618">
        <v>0</v>
      </c>
      <c r="M2618">
        <v>30</v>
      </c>
      <c r="N2618">
        <v>0</v>
      </c>
      <c r="O2618">
        <v>0</v>
      </c>
      <c r="P2618">
        <v>0</v>
      </c>
      <c r="Q2618" t="s">
        <v>24</v>
      </c>
      <c r="R2618">
        <v>1</v>
      </c>
      <c r="S2618">
        <v>0</v>
      </c>
      <c r="T2618" t="s">
        <v>428</v>
      </c>
      <c r="U2618" t="s">
        <v>36</v>
      </c>
      <c r="V2618" t="s">
        <v>429</v>
      </c>
      <c r="W2618" t="s">
        <v>38</v>
      </c>
      <c r="X2618" s="8" t="s">
        <v>39093</v>
      </c>
      <c r="Y2618" s="93" t="s">
        <v>39477</v>
      </c>
      <c r="Z2618" s="93"/>
      <c r="AA2618" t="s">
        <v>4083</v>
      </c>
      <c r="AB2618" t="s">
        <v>4084</v>
      </c>
    </row>
    <row r="2619" spans="1:28" x14ac:dyDescent="0.3">
      <c r="A2619" s="8" t="b">
        <f t="shared" si="120"/>
        <v>0</v>
      </c>
      <c r="B2619" t="str">
        <f t="shared" si="121"/>
        <v>mutebullet</v>
      </c>
      <c r="C2619" s="10" t="str">
        <f t="shared" si="122"/>
        <v>mute_bullet</v>
      </c>
      <c r="D2619">
        <v>31010</v>
      </c>
      <c r="E2619" t="s">
        <v>24</v>
      </c>
      <c r="F2619" t="s">
        <v>6952</v>
      </c>
      <c r="G2619" t="s">
        <v>26</v>
      </c>
      <c r="H2619" t="s">
        <v>6953</v>
      </c>
      <c r="I2619" t="s">
        <v>427</v>
      </c>
      <c r="J2619" s="6">
        <v>10</v>
      </c>
      <c r="K2619">
        <v>0.3</v>
      </c>
      <c r="L2619">
        <v>0</v>
      </c>
      <c r="M2619">
        <v>30</v>
      </c>
      <c r="N2619">
        <v>0</v>
      </c>
      <c r="O2619">
        <v>0</v>
      </c>
      <c r="P2619">
        <v>0</v>
      </c>
      <c r="Q2619" t="s">
        <v>24</v>
      </c>
      <c r="R2619">
        <v>1</v>
      </c>
      <c r="S2619">
        <v>0</v>
      </c>
      <c r="T2619" t="s">
        <v>428</v>
      </c>
      <c r="U2619" t="s">
        <v>36</v>
      </c>
      <c r="V2619" t="s">
        <v>429</v>
      </c>
      <c r="W2619" t="s">
        <v>38</v>
      </c>
      <c r="X2619" t="s">
        <v>39094</v>
      </c>
      <c r="Y2619" s="93" t="s">
        <v>39478</v>
      </c>
      <c r="Z2619" s="93"/>
      <c r="AA2619" t="s">
        <v>6954</v>
      </c>
      <c r="AB2619" t="s">
        <v>6955</v>
      </c>
    </row>
    <row r="2620" spans="1:28" x14ac:dyDescent="0.3">
      <c r="A2620" s="8" t="b">
        <f t="shared" si="120"/>
        <v>0</v>
      </c>
      <c r="B2620" t="str">
        <f t="shared" si="121"/>
        <v>sleepbullet</v>
      </c>
      <c r="C2620" s="10" t="str">
        <f t="shared" si="122"/>
        <v>sleep_bullet</v>
      </c>
      <c r="D2620">
        <v>31011</v>
      </c>
      <c r="E2620" t="s">
        <v>24</v>
      </c>
      <c r="F2620" t="s">
        <v>9205</v>
      </c>
      <c r="G2620" t="s">
        <v>26</v>
      </c>
      <c r="H2620" t="s">
        <v>9206</v>
      </c>
      <c r="I2620" t="s">
        <v>427</v>
      </c>
      <c r="J2620" s="6">
        <v>10</v>
      </c>
      <c r="K2620">
        <v>0.3</v>
      </c>
      <c r="L2620">
        <v>0</v>
      </c>
      <c r="M2620">
        <v>30</v>
      </c>
      <c r="N2620">
        <v>0</v>
      </c>
      <c r="O2620">
        <v>0</v>
      </c>
      <c r="P2620">
        <v>0</v>
      </c>
      <c r="Q2620" t="s">
        <v>24</v>
      </c>
      <c r="R2620">
        <v>1</v>
      </c>
      <c r="S2620">
        <v>0</v>
      </c>
      <c r="T2620" t="s">
        <v>428</v>
      </c>
      <c r="U2620" t="s">
        <v>36</v>
      </c>
      <c r="V2620" t="s">
        <v>429</v>
      </c>
      <c r="W2620" t="s">
        <v>38</v>
      </c>
      <c r="X2620" t="s">
        <v>39009</v>
      </c>
      <c r="Y2620" s="93" t="s">
        <v>39479</v>
      </c>
      <c r="Z2620" s="93"/>
      <c r="AA2620" t="s">
        <v>9207</v>
      </c>
      <c r="AB2620" t="s">
        <v>9208</v>
      </c>
    </row>
    <row r="2621" spans="1:28" x14ac:dyDescent="0.3">
      <c r="A2621" s="8" t="b">
        <f t="shared" si="120"/>
        <v>0</v>
      </c>
      <c r="B2621" t="str">
        <f t="shared" si="121"/>
        <v>stunbullet</v>
      </c>
      <c r="C2621" s="10" t="str">
        <f t="shared" si="122"/>
        <v>stun_bullet</v>
      </c>
      <c r="D2621">
        <v>31012</v>
      </c>
      <c r="E2621" t="s">
        <v>24</v>
      </c>
      <c r="F2621" t="s">
        <v>9734</v>
      </c>
      <c r="G2621" t="s">
        <v>26</v>
      </c>
      <c r="H2621" t="s">
        <v>9735</v>
      </c>
      <c r="I2621" t="s">
        <v>427</v>
      </c>
      <c r="J2621">
        <v>10</v>
      </c>
      <c r="K2621">
        <v>0.3</v>
      </c>
      <c r="L2621">
        <v>0</v>
      </c>
      <c r="M2621">
        <v>30</v>
      </c>
      <c r="N2621">
        <v>0</v>
      </c>
      <c r="O2621">
        <v>0</v>
      </c>
      <c r="P2621">
        <v>0</v>
      </c>
      <c r="Q2621" t="s">
        <v>24</v>
      </c>
      <c r="R2621">
        <v>1</v>
      </c>
      <c r="S2621">
        <v>0</v>
      </c>
      <c r="T2621" t="s">
        <v>428</v>
      </c>
      <c r="U2621" t="s">
        <v>36</v>
      </c>
      <c r="V2621" t="s">
        <v>429</v>
      </c>
      <c r="W2621" t="s">
        <v>38</v>
      </c>
      <c r="X2621" s="8" t="s">
        <v>38332</v>
      </c>
      <c r="Y2621" s="93" t="s">
        <v>39480</v>
      </c>
      <c r="Z2621" s="93"/>
      <c r="AA2621" t="s">
        <v>9736</v>
      </c>
      <c r="AB2621" t="s">
        <v>9737</v>
      </c>
    </row>
    <row r="2622" spans="1:28" x14ac:dyDescent="0.3">
      <c r="A2622" s="8" t="b">
        <f t="shared" si="120"/>
        <v>0</v>
      </c>
      <c r="B2622" t="str">
        <f t="shared" si="121"/>
        <v>poisonbullet</v>
      </c>
      <c r="C2622" s="10" t="str">
        <f t="shared" si="122"/>
        <v>poison_bullet</v>
      </c>
      <c r="D2622">
        <v>31013</v>
      </c>
      <c r="E2622" t="s">
        <v>24</v>
      </c>
      <c r="F2622" t="s">
        <v>7748</v>
      </c>
      <c r="G2622" t="s">
        <v>26</v>
      </c>
      <c r="H2622" t="s">
        <v>7749</v>
      </c>
      <c r="I2622" t="s">
        <v>427</v>
      </c>
      <c r="J2622" s="6">
        <v>20</v>
      </c>
      <c r="K2622">
        <v>0.3</v>
      </c>
      <c r="L2622">
        <v>0</v>
      </c>
      <c r="M2622">
        <v>30</v>
      </c>
      <c r="N2622">
        <v>0</v>
      </c>
      <c r="O2622">
        <v>0</v>
      </c>
      <c r="P2622">
        <v>0</v>
      </c>
      <c r="Q2622" t="s">
        <v>24</v>
      </c>
      <c r="R2622">
        <v>1</v>
      </c>
      <c r="S2622">
        <v>0</v>
      </c>
      <c r="T2622" t="s">
        <v>428</v>
      </c>
      <c r="U2622" t="s">
        <v>36</v>
      </c>
      <c r="V2622" t="s">
        <v>429</v>
      </c>
      <c r="W2622" t="s">
        <v>38</v>
      </c>
      <c r="X2622" s="8" t="s">
        <v>39095</v>
      </c>
      <c r="Y2622" s="93" t="s">
        <v>39481</v>
      </c>
      <c r="Z2622" s="93"/>
      <c r="AA2622" t="s">
        <v>7750</v>
      </c>
      <c r="AB2622" t="s">
        <v>7751</v>
      </c>
    </row>
    <row r="2623" spans="1:28" x14ac:dyDescent="0.3">
      <c r="A2623" s="8" t="b">
        <f t="shared" si="120"/>
        <v>0</v>
      </c>
      <c r="B2623" t="str">
        <f t="shared" si="121"/>
        <v>frozenbullet</v>
      </c>
      <c r="C2623" s="10" t="str">
        <f t="shared" si="122"/>
        <v>frozen_bullet</v>
      </c>
      <c r="D2623">
        <v>31014</v>
      </c>
      <c r="E2623" t="s">
        <v>24</v>
      </c>
      <c r="F2623" t="s">
        <v>4266</v>
      </c>
      <c r="G2623" t="s">
        <v>26</v>
      </c>
      <c r="H2623" t="s">
        <v>4082</v>
      </c>
      <c r="I2623" t="s">
        <v>427</v>
      </c>
      <c r="J2623" s="6">
        <v>20</v>
      </c>
      <c r="K2623">
        <v>0.3</v>
      </c>
      <c r="L2623">
        <v>0</v>
      </c>
      <c r="M2623">
        <v>30</v>
      </c>
      <c r="N2623">
        <v>0</v>
      </c>
      <c r="O2623">
        <v>0</v>
      </c>
      <c r="P2623">
        <v>0</v>
      </c>
      <c r="Q2623" t="s">
        <v>24</v>
      </c>
      <c r="R2623">
        <v>1</v>
      </c>
      <c r="S2623">
        <v>0</v>
      </c>
      <c r="T2623" t="s">
        <v>428</v>
      </c>
      <c r="U2623" t="s">
        <v>36</v>
      </c>
      <c r="V2623" t="s">
        <v>429</v>
      </c>
      <c r="W2623" t="s">
        <v>38</v>
      </c>
      <c r="X2623" t="s">
        <v>38102</v>
      </c>
      <c r="Y2623" s="93" t="s">
        <v>39482</v>
      </c>
      <c r="Z2623" s="93"/>
      <c r="AA2623" t="s">
        <v>4267</v>
      </c>
      <c r="AB2623" t="s">
        <v>4268</v>
      </c>
    </row>
    <row r="2624" spans="1:28" x14ac:dyDescent="0.3">
      <c r="A2624" s="8" t="b">
        <f t="shared" si="120"/>
        <v>0</v>
      </c>
      <c r="B2624" t="str">
        <f t="shared" si="121"/>
        <v>steelbullet</v>
      </c>
      <c r="C2624" s="10" t="str">
        <f t="shared" si="122"/>
        <v>steel_bullet</v>
      </c>
      <c r="D2624">
        <v>31015</v>
      </c>
      <c r="E2624" t="s">
        <v>24</v>
      </c>
      <c r="F2624" t="s">
        <v>9604</v>
      </c>
      <c r="G2624" t="s">
        <v>26</v>
      </c>
      <c r="H2624" t="s">
        <v>9605</v>
      </c>
      <c r="I2624" t="s">
        <v>427</v>
      </c>
      <c r="J2624">
        <v>10</v>
      </c>
      <c r="K2624">
        <v>0.2</v>
      </c>
      <c r="L2624">
        <v>0</v>
      </c>
      <c r="M2624">
        <v>30</v>
      </c>
      <c r="N2624">
        <v>0</v>
      </c>
      <c r="O2624">
        <v>0</v>
      </c>
      <c r="P2624">
        <v>0</v>
      </c>
      <c r="Q2624" t="s">
        <v>24</v>
      </c>
      <c r="R2624">
        <v>1</v>
      </c>
      <c r="S2624">
        <v>0</v>
      </c>
      <c r="T2624" t="s">
        <v>428</v>
      </c>
      <c r="U2624" t="s">
        <v>36</v>
      </c>
      <c r="V2624" t="s">
        <v>429</v>
      </c>
      <c r="W2624" t="s">
        <v>38</v>
      </c>
      <c r="X2624" s="8"/>
      <c r="Y2624" s="93" t="s">
        <v>39483</v>
      </c>
      <c r="Z2624" s="93"/>
      <c r="AA2624" t="s">
        <v>9606</v>
      </c>
      <c r="AB2624" t="s">
        <v>9607</v>
      </c>
    </row>
    <row r="2625" spans="1:28" x14ac:dyDescent="0.3">
      <c r="A2625" s="8" t="b">
        <f t="shared" si="120"/>
        <v>0</v>
      </c>
      <c r="B2625" t="str">
        <f t="shared" si="121"/>
        <v>apbullet</v>
      </c>
      <c r="C2625" s="10" t="str">
        <f t="shared" si="122"/>
        <v>ap_bullet</v>
      </c>
      <c r="D2625">
        <v>31017</v>
      </c>
      <c r="E2625" t="s">
        <v>24</v>
      </c>
      <c r="F2625" t="s">
        <v>425</v>
      </c>
      <c r="G2625" t="s">
        <v>26</v>
      </c>
      <c r="H2625" t="s">
        <v>426</v>
      </c>
      <c r="I2625" t="s">
        <v>427</v>
      </c>
      <c r="J2625" s="6">
        <v>10</v>
      </c>
      <c r="K2625">
        <v>0.3</v>
      </c>
      <c r="L2625">
        <v>0</v>
      </c>
      <c r="M2625">
        <v>10</v>
      </c>
      <c r="N2625">
        <v>0</v>
      </c>
      <c r="O2625">
        <v>0</v>
      </c>
      <c r="P2625">
        <v>0</v>
      </c>
      <c r="Q2625" t="s">
        <v>24</v>
      </c>
      <c r="R2625">
        <v>1</v>
      </c>
      <c r="S2625">
        <v>0</v>
      </c>
      <c r="T2625" t="s">
        <v>428</v>
      </c>
      <c r="U2625" t="s">
        <v>36</v>
      </c>
      <c r="V2625" t="s">
        <v>429</v>
      </c>
      <c r="W2625" t="s">
        <v>38</v>
      </c>
      <c r="X2625" s="8" t="s">
        <v>38172</v>
      </c>
      <c r="Y2625" s="93" t="s">
        <v>39484</v>
      </c>
      <c r="Z2625" s="93"/>
      <c r="AA2625" t="s">
        <v>430</v>
      </c>
      <c r="AB2625" t="s">
        <v>431</v>
      </c>
    </row>
    <row r="2626" spans="1:28" x14ac:dyDescent="0.3">
      <c r="A2626" s="8" t="b">
        <f t="shared" ref="A2626:A2631" si="123">ISNUMBER(SEARCH("callfunc",X2626))</f>
        <v>0</v>
      </c>
      <c r="B2626" t="str">
        <f t="shared" ref="B2626:B2631" si="124">LOWER(SUBSTITUTE(F2626,"_",""))</f>
        <v>ultimateflywing</v>
      </c>
      <c r="C2626" s="10" t="str">
        <f t="shared" ref="C2626:C2631" si="125">LOWER(F2626)</f>
        <v>ultimate_fly_wing</v>
      </c>
      <c r="D2626">
        <v>32000</v>
      </c>
      <c r="E2626" t="s">
        <v>60</v>
      </c>
      <c r="F2626" t="s">
        <v>10259</v>
      </c>
      <c r="G2626">
        <v>5</v>
      </c>
      <c r="H2626" t="s">
        <v>10260</v>
      </c>
      <c r="I2626" t="s">
        <v>35</v>
      </c>
      <c r="J2626" s="6">
        <v>50</v>
      </c>
      <c r="K2626">
        <v>10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24</v>
      </c>
      <c r="R2626">
        <v>0</v>
      </c>
      <c r="S2626">
        <v>0</v>
      </c>
      <c r="T2626" t="s">
        <v>29</v>
      </c>
      <c r="U2626" t="s">
        <v>36</v>
      </c>
      <c r="V2626" t="s">
        <v>37</v>
      </c>
      <c r="W2626" t="s">
        <v>30</v>
      </c>
      <c r="X2626" s="8" t="s">
        <v>39354</v>
      </c>
      <c r="Y2626" s="93"/>
      <c r="Z2626" s="93"/>
      <c r="AA2626" t="s">
        <v>10261</v>
      </c>
      <c r="AB2626" t="s">
        <v>10262</v>
      </c>
    </row>
    <row r="2627" spans="1:28" x14ac:dyDescent="0.3">
      <c r="A2627" s="8" t="b">
        <f t="shared" si="123"/>
        <v>0</v>
      </c>
      <c r="B2627" t="str">
        <f t="shared" si="124"/>
        <v>ultimatebutterflywing</v>
      </c>
      <c r="C2627" s="10" t="str">
        <f t="shared" si="125"/>
        <v>ultimate_butterfly_wing</v>
      </c>
      <c r="D2627">
        <v>32007</v>
      </c>
      <c r="E2627" t="s">
        <v>60</v>
      </c>
      <c r="F2627" t="s">
        <v>10255</v>
      </c>
      <c r="G2627">
        <v>1</v>
      </c>
      <c r="H2627" t="s">
        <v>10256</v>
      </c>
      <c r="I2627" t="s">
        <v>35</v>
      </c>
      <c r="J2627" s="6">
        <v>50</v>
      </c>
      <c r="K2627">
        <v>10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24</v>
      </c>
      <c r="R2627">
        <v>0</v>
      </c>
      <c r="S2627">
        <v>0</v>
      </c>
      <c r="T2627" t="s">
        <v>29</v>
      </c>
      <c r="U2627" t="s">
        <v>36</v>
      </c>
      <c r="V2627" t="s">
        <v>37</v>
      </c>
      <c r="W2627" t="s">
        <v>30</v>
      </c>
      <c r="X2627" s="8" t="s">
        <v>39357</v>
      </c>
      <c r="Y2627" s="93"/>
      <c r="Z2627" s="93"/>
      <c r="AA2627" t="s">
        <v>10257</v>
      </c>
      <c r="AB2627" t="s">
        <v>10258</v>
      </c>
    </row>
    <row r="2628" spans="1:28" x14ac:dyDescent="0.3">
      <c r="A2628" s="8" t="b">
        <f t="shared" si="123"/>
        <v>0</v>
      </c>
      <c r="B2628" t="str">
        <f t="shared" si="124"/>
        <v>donationdisguisetoken</v>
      </c>
      <c r="C2628" s="10" t="str">
        <f t="shared" si="125"/>
        <v>donation_disguise_token</v>
      </c>
      <c r="D2628">
        <v>32008</v>
      </c>
      <c r="E2628" t="s">
        <v>60</v>
      </c>
      <c r="F2628" t="s">
        <v>3071</v>
      </c>
      <c r="G2628">
        <v>10</v>
      </c>
      <c r="H2628" t="s">
        <v>3072</v>
      </c>
      <c r="I2628" t="s">
        <v>28</v>
      </c>
      <c r="J2628">
        <v>0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24</v>
      </c>
      <c r="R2628">
        <v>0</v>
      </c>
      <c r="S2628">
        <v>0</v>
      </c>
      <c r="T2628" t="s">
        <v>29</v>
      </c>
      <c r="U2628" t="s">
        <v>29</v>
      </c>
      <c r="V2628" t="s">
        <v>29</v>
      </c>
      <c r="W2628" t="s">
        <v>30</v>
      </c>
      <c r="X2628" s="8"/>
      <c r="Y2628" s="93"/>
      <c r="Z2628" s="93"/>
      <c r="AA2628" t="s">
        <v>3073</v>
      </c>
      <c r="AB2628" t="s">
        <v>3074</v>
      </c>
    </row>
    <row r="2629" spans="1:28" x14ac:dyDescent="0.3">
      <c r="A2629" s="8" t="b">
        <f t="shared" si="123"/>
        <v>0</v>
      </c>
      <c r="B2629" t="str">
        <f t="shared" si="124"/>
        <v>advancedluckycandy</v>
      </c>
      <c r="C2629" s="10" t="str">
        <f t="shared" si="125"/>
        <v>advanced_lucky_candy</v>
      </c>
      <c r="D2629">
        <v>32010</v>
      </c>
      <c r="E2629" t="s">
        <v>60</v>
      </c>
      <c r="F2629" t="s">
        <v>128</v>
      </c>
      <c r="G2629">
        <v>1</v>
      </c>
      <c r="H2629" t="s">
        <v>129</v>
      </c>
      <c r="I2629" t="s">
        <v>66</v>
      </c>
      <c r="J2629" s="93">
        <v>50</v>
      </c>
      <c r="K2629">
        <v>10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24</v>
      </c>
      <c r="R2629">
        <v>0</v>
      </c>
      <c r="S2629">
        <v>0</v>
      </c>
      <c r="T2629" t="s">
        <v>29</v>
      </c>
      <c r="U2629" t="s">
        <v>36</v>
      </c>
      <c r="V2629" t="s">
        <v>37</v>
      </c>
      <c r="W2629" t="s">
        <v>30</v>
      </c>
      <c r="X2629" s="8" t="s">
        <v>39101</v>
      </c>
      <c r="Y2629" s="93"/>
      <c r="Z2629" s="93"/>
      <c r="AA2629" t="s">
        <v>130</v>
      </c>
      <c r="AB2629" t="s">
        <v>131</v>
      </c>
    </row>
    <row r="2630" spans="1:28" x14ac:dyDescent="0.3">
      <c r="A2630" s="8" t="b">
        <f t="shared" si="123"/>
        <v>0</v>
      </c>
      <c r="B2630" t="str">
        <f t="shared" si="124"/>
        <v>spraypaint</v>
      </c>
      <c r="C2630" s="10" t="str">
        <f t="shared" si="125"/>
        <v>spray_paint</v>
      </c>
      <c r="D2630">
        <v>32014</v>
      </c>
      <c r="E2630" t="s">
        <v>60</v>
      </c>
      <c r="F2630" t="s">
        <v>9501</v>
      </c>
      <c r="G2630">
        <v>1</v>
      </c>
      <c r="H2630" t="s">
        <v>9502</v>
      </c>
      <c r="I2630" t="s">
        <v>35</v>
      </c>
      <c r="J2630" s="93">
        <v>50</v>
      </c>
      <c r="K2630">
        <v>10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24</v>
      </c>
      <c r="R2630">
        <v>0</v>
      </c>
      <c r="S2630">
        <v>0</v>
      </c>
      <c r="T2630" t="s">
        <v>29</v>
      </c>
      <c r="U2630" t="s">
        <v>36</v>
      </c>
      <c r="V2630" t="s">
        <v>37</v>
      </c>
      <c r="W2630" t="s">
        <v>30</v>
      </c>
      <c r="X2630" s="8" t="s">
        <v>39103</v>
      </c>
      <c r="Y2630" s="93"/>
      <c r="Z2630" s="93"/>
      <c r="AA2630" t="s">
        <v>9503</v>
      </c>
      <c r="AB2630" t="s">
        <v>9504</v>
      </c>
    </row>
    <row r="2631" spans="1:28" x14ac:dyDescent="0.3">
      <c r="A2631" s="8" t="b">
        <f t="shared" si="123"/>
        <v>0</v>
      </c>
      <c r="B2631" t="str">
        <f t="shared" si="124"/>
        <v>cleaner</v>
      </c>
      <c r="C2631" s="10" t="str">
        <f t="shared" si="125"/>
        <v>cleaner</v>
      </c>
      <c r="D2631">
        <v>32015</v>
      </c>
      <c r="E2631" t="s">
        <v>60</v>
      </c>
      <c r="F2631" t="s">
        <v>2277</v>
      </c>
      <c r="G2631">
        <v>1</v>
      </c>
      <c r="H2631" t="s">
        <v>2277</v>
      </c>
      <c r="I2631" t="s">
        <v>35</v>
      </c>
      <c r="J2631" s="6">
        <v>50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24</v>
      </c>
      <c r="R2631">
        <v>0</v>
      </c>
      <c r="S2631">
        <v>0</v>
      </c>
      <c r="T2631" t="s">
        <v>29</v>
      </c>
      <c r="U2631" t="s">
        <v>36</v>
      </c>
      <c r="V2631" t="s">
        <v>37</v>
      </c>
      <c r="W2631" t="s">
        <v>30</v>
      </c>
      <c r="X2631" s="8" t="s">
        <v>39104</v>
      </c>
      <c r="Y2631" s="93"/>
      <c r="Z2631" s="93"/>
      <c r="AA2631" t="s">
        <v>2278</v>
      </c>
      <c r="AB2631" t="s">
        <v>2279</v>
      </c>
    </row>
    <row r="2632" spans="1:28" x14ac:dyDescent="0.3">
      <c r="A2632" s="8"/>
      <c r="Y2632" s="93"/>
      <c r="Z2632" s="93"/>
    </row>
    <row r="2633" spans="1:28" x14ac:dyDescent="0.3">
      <c r="A2633" s="8"/>
      <c r="Y2633" s="93"/>
      <c r="Z2633" s="93"/>
    </row>
    <row r="2634" spans="1:28" x14ac:dyDescent="0.3">
      <c r="A2634" s="8"/>
      <c r="Y2634" s="93"/>
      <c r="Z2634" s="93"/>
    </row>
    <row r="2635" spans="1:28" x14ac:dyDescent="0.3">
      <c r="A2635" s="8"/>
      <c r="J2635" s="93"/>
      <c r="Y2635" s="93"/>
      <c r="Z2635" s="93"/>
    </row>
    <row r="2636" spans="1:28" x14ac:dyDescent="0.3">
      <c r="A2636" s="8"/>
      <c r="Y2636" s="93"/>
      <c r="Z2636" s="93"/>
    </row>
    <row r="2637" spans="1:28" x14ac:dyDescent="0.3">
      <c r="A2637" s="8"/>
      <c r="J2637" s="6"/>
      <c r="Y2637" s="93"/>
      <c r="Z2637" s="93"/>
    </row>
    <row r="2639" spans="1:28" x14ac:dyDescent="0.3">
      <c r="A2639" s="8"/>
      <c r="J2639" s="6"/>
      <c r="X2639" s="8"/>
      <c r="Y2639" s="93"/>
      <c r="Z2639" s="93"/>
    </row>
    <row r="2640" spans="1:28" x14ac:dyDescent="0.3">
      <c r="A2640" s="8"/>
      <c r="J2640" s="6"/>
      <c r="X2640" s="8"/>
      <c r="Y2640" s="93"/>
      <c r="Z2640" s="93"/>
    </row>
    <row r="2642" spans="1:26" x14ac:dyDescent="0.3">
      <c r="A2642" s="8"/>
      <c r="J2642" s="6"/>
      <c r="Y2642" s="93"/>
      <c r="Z2642" s="93"/>
    </row>
    <row r="2643" spans="1:26" x14ac:dyDescent="0.3">
      <c r="A2643" s="8"/>
      <c r="J2643" s="6"/>
      <c r="X2643" s="8"/>
      <c r="Y2643" s="93"/>
      <c r="Z2643" s="93"/>
    </row>
    <row r="2644" spans="1:26" x14ac:dyDescent="0.3">
      <c r="A2644" s="8"/>
      <c r="J2644" s="6"/>
      <c r="X2644" s="8"/>
      <c r="Y2644" s="93"/>
      <c r="Z2644" s="93"/>
    </row>
    <row r="2645" spans="1:26" x14ac:dyDescent="0.3">
      <c r="A2645" s="8"/>
      <c r="J2645" s="6"/>
      <c r="X2645" s="8"/>
      <c r="Y2645" s="93"/>
      <c r="Z2645" s="93"/>
    </row>
    <row r="2646" spans="1:26" x14ac:dyDescent="0.3">
      <c r="A2646" s="8"/>
      <c r="J2646" s="6"/>
      <c r="X2646" s="8"/>
      <c r="Y2646" s="93"/>
      <c r="Z2646" s="93"/>
    </row>
    <row r="2647" spans="1:26" x14ac:dyDescent="0.3">
      <c r="A2647" s="8"/>
      <c r="J2647" s="93"/>
      <c r="X2647" s="8"/>
      <c r="Y2647" s="93"/>
      <c r="Z2647" s="93"/>
    </row>
    <row r="2648" spans="1:26" x14ac:dyDescent="0.3">
      <c r="A2648" s="8"/>
      <c r="J2648" s="6"/>
      <c r="X2648" s="8"/>
      <c r="Y2648" s="93"/>
      <c r="Z2648" s="93"/>
    </row>
    <row r="2649" spans="1:26" x14ac:dyDescent="0.3">
      <c r="A2649" s="8"/>
      <c r="J2649" s="6"/>
      <c r="X2649" s="8"/>
      <c r="Y2649" s="93"/>
      <c r="Z2649" s="93"/>
    </row>
    <row r="2650" spans="1:26" x14ac:dyDescent="0.3">
      <c r="A2650" s="8"/>
      <c r="J2650" s="6"/>
      <c r="X2650" s="8"/>
      <c r="Y2650" s="93"/>
      <c r="Z2650" s="93"/>
    </row>
    <row r="2651" spans="1:26" x14ac:dyDescent="0.3">
      <c r="A2651" s="8"/>
      <c r="J2651" s="6"/>
      <c r="X2651" s="8"/>
      <c r="Y2651" s="93"/>
      <c r="Z2651" s="93"/>
    </row>
    <row r="2652" spans="1:26" x14ac:dyDescent="0.3">
      <c r="A2652" s="8"/>
      <c r="J2652" s="93"/>
      <c r="Y2652" s="93"/>
      <c r="Z2652" s="93"/>
    </row>
    <row r="2653" spans="1:26" x14ac:dyDescent="0.3">
      <c r="A2653" s="8"/>
      <c r="J2653" s="6"/>
      <c r="X2653" s="8"/>
      <c r="Y2653" s="93"/>
      <c r="Z2653" s="93"/>
    </row>
    <row r="2654" spans="1:26" x14ac:dyDescent="0.3">
      <c r="A2654" s="8"/>
      <c r="X2654" s="8"/>
      <c r="Y2654" s="93"/>
      <c r="Z2654" s="93"/>
    </row>
    <row r="2655" spans="1:26" x14ac:dyDescent="0.3">
      <c r="A2655" s="8"/>
      <c r="X2655" s="8"/>
      <c r="Y2655" s="93"/>
      <c r="Z2655" s="93"/>
    </row>
    <row r="2656" spans="1:26" x14ac:dyDescent="0.3">
      <c r="A2656" s="8"/>
      <c r="J2656" s="6"/>
      <c r="X2656" s="8"/>
      <c r="Y2656" s="93"/>
      <c r="Z2656" s="93"/>
    </row>
    <row r="2657" spans="1:26" x14ac:dyDescent="0.3">
      <c r="A2657" s="8"/>
      <c r="X2657" s="8"/>
      <c r="Y2657" s="93"/>
      <c r="Z2657" s="93"/>
    </row>
    <row r="2658" spans="1:26" x14ac:dyDescent="0.3">
      <c r="A2658" s="8"/>
      <c r="J2658" s="6"/>
      <c r="X2658" s="8"/>
      <c r="Y2658" s="93"/>
      <c r="Z2658" s="93"/>
    </row>
    <row r="2659" spans="1:26" x14ac:dyDescent="0.3">
      <c r="A2659" s="8"/>
      <c r="J2659" s="6"/>
      <c r="X2659" s="8"/>
      <c r="Y2659" s="93"/>
      <c r="Z2659" s="93"/>
    </row>
    <row r="2660" spans="1:26" x14ac:dyDescent="0.3">
      <c r="A2660" s="8"/>
      <c r="J2660" s="6"/>
      <c r="X2660" s="8"/>
      <c r="Y2660" s="93"/>
      <c r="Z2660" s="93"/>
    </row>
    <row r="2661" spans="1:26" x14ac:dyDescent="0.3">
      <c r="A2661" s="8"/>
      <c r="J2661" s="6"/>
      <c r="X2661" s="8"/>
      <c r="Y2661" s="93"/>
      <c r="Z2661" s="93"/>
    </row>
    <row r="2662" spans="1:26" x14ac:dyDescent="0.3">
      <c r="A2662" s="8"/>
      <c r="X2662" s="8"/>
      <c r="Y2662" s="93"/>
      <c r="Z2662" s="93"/>
    </row>
    <row r="2663" spans="1:26" x14ac:dyDescent="0.3">
      <c r="A2663" s="8"/>
      <c r="J2663" s="6"/>
      <c r="X2663" s="8"/>
      <c r="Y2663" s="93"/>
      <c r="Z2663" s="93"/>
    </row>
    <row r="2664" spans="1:26" x14ac:dyDescent="0.3">
      <c r="A2664" s="8"/>
      <c r="J2664" s="6"/>
      <c r="X2664" s="8"/>
      <c r="Y2664" s="93"/>
      <c r="Z2664" s="93"/>
    </row>
    <row r="2665" spans="1:26" x14ac:dyDescent="0.3">
      <c r="A2665" s="8"/>
      <c r="J2665" s="6"/>
      <c r="X2665" s="8"/>
      <c r="Y2665" s="93"/>
      <c r="Z2665" s="93"/>
    </row>
    <row r="2666" spans="1:26" x14ac:dyDescent="0.3">
      <c r="A2666" s="8"/>
      <c r="J2666" s="6"/>
      <c r="X2666" s="8"/>
      <c r="Y2666" s="93"/>
      <c r="Z2666" s="93"/>
    </row>
    <row r="2667" spans="1:26" x14ac:dyDescent="0.3">
      <c r="A2667" s="8"/>
      <c r="X2667" s="8"/>
      <c r="Y2667" s="93"/>
      <c r="Z2667" s="93"/>
    </row>
    <row r="2668" spans="1:26" x14ac:dyDescent="0.3">
      <c r="A2668" s="8"/>
      <c r="X2668" s="8"/>
      <c r="Y2668" s="93"/>
      <c r="Z2668" s="93"/>
    </row>
    <row r="2669" spans="1:26" x14ac:dyDescent="0.3">
      <c r="A2669" s="8"/>
      <c r="X2669" s="8"/>
      <c r="Y2669" s="93"/>
      <c r="Z2669" s="93"/>
    </row>
    <row r="2670" spans="1:26" x14ac:dyDescent="0.3">
      <c r="A2670" s="8"/>
      <c r="X2670" s="8"/>
      <c r="Y2670" s="93"/>
      <c r="Z2670" s="93"/>
    </row>
    <row r="2671" spans="1:26" x14ac:dyDescent="0.3">
      <c r="A2671" s="8"/>
      <c r="J2671" s="6"/>
      <c r="Y2671" s="93"/>
      <c r="Z2671" s="93"/>
    </row>
    <row r="2672" spans="1:26" x14ac:dyDescent="0.3">
      <c r="A2672" s="8"/>
      <c r="J2672" s="6"/>
      <c r="X2672" s="8"/>
      <c r="Y2672" s="93"/>
      <c r="Z2672" s="93"/>
    </row>
    <row r="2673" spans="1:26" x14ac:dyDescent="0.3">
      <c r="A2673" s="8"/>
      <c r="J2673" s="6"/>
      <c r="Y2673" s="93"/>
      <c r="Z2673" s="93"/>
    </row>
    <row r="2674" spans="1:26" x14ac:dyDescent="0.3">
      <c r="A2674" s="8"/>
      <c r="Y2674" s="93"/>
      <c r="Z2674" s="93"/>
    </row>
    <row r="2675" spans="1:26" x14ac:dyDescent="0.3">
      <c r="A2675" s="8"/>
      <c r="Y2675" s="93"/>
      <c r="Z2675" s="93"/>
    </row>
    <row r="2676" spans="1:26" x14ac:dyDescent="0.3">
      <c r="A2676" s="8"/>
      <c r="J2676" s="6"/>
      <c r="Y2676" s="93"/>
      <c r="Z2676" s="93"/>
    </row>
    <row r="2677" spans="1:26" x14ac:dyDescent="0.3">
      <c r="A2677" s="8"/>
      <c r="J2677" s="6"/>
      <c r="Y2677" s="93"/>
      <c r="Z2677" s="93"/>
    </row>
    <row r="2678" spans="1:26" x14ac:dyDescent="0.3">
      <c r="A2678" s="8"/>
      <c r="Y2678" s="93"/>
      <c r="Z2678" s="93"/>
    </row>
    <row r="2679" spans="1:26" x14ac:dyDescent="0.3">
      <c r="A2679" s="8"/>
      <c r="Y2679" s="93"/>
      <c r="Z2679" s="93"/>
    </row>
    <row r="2680" spans="1:26" x14ac:dyDescent="0.3">
      <c r="A2680" s="8"/>
      <c r="Y2680" s="93"/>
      <c r="Z2680" s="93"/>
    </row>
    <row r="2681" spans="1:26" x14ac:dyDescent="0.3">
      <c r="A2681" s="8"/>
      <c r="Y2681" s="93"/>
      <c r="Z2681" s="93"/>
    </row>
    <row r="2682" spans="1:26" x14ac:dyDescent="0.3">
      <c r="A2682" s="8"/>
      <c r="J2682" s="6"/>
      <c r="X2682" s="8"/>
      <c r="Y2682" s="93"/>
      <c r="Z2682" s="93"/>
    </row>
    <row r="2683" spans="1:26" x14ac:dyDescent="0.3">
      <c r="A2683" s="8"/>
      <c r="X2683" s="8"/>
      <c r="Y2683" s="93"/>
      <c r="Z2683" s="93"/>
    </row>
    <row r="2684" spans="1:26" x14ac:dyDescent="0.3">
      <c r="A2684" s="8"/>
      <c r="X2684" s="8"/>
      <c r="Y2684" s="93"/>
      <c r="Z2684" s="93"/>
    </row>
    <row r="2685" spans="1:26" x14ac:dyDescent="0.3">
      <c r="A2685" s="8"/>
      <c r="J2685" s="8"/>
      <c r="X2685" s="8"/>
      <c r="Y2685" s="93"/>
      <c r="Z2685" s="93"/>
    </row>
    <row r="2686" spans="1:26" x14ac:dyDescent="0.3">
      <c r="A2686" s="8"/>
      <c r="J2686" s="8"/>
      <c r="X2686" s="8"/>
      <c r="Y2686" s="93"/>
      <c r="Z2686" s="93"/>
    </row>
    <row r="2687" spans="1:26" x14ac:dyDescent="0.3">
      <c r="A2687" s="8"/>
      <c r="X2687" s="8"/>
      <c r="Y2687" s="93"/>
      <c r="Z2687" s="93"/>
    </row>
    <row r="2688" spans="1:26" x14ac:dyDescent="0.3">
      <c r="A2688" s="8"/>
      <c r="C2688" s="10" t="str">
        <f t="shared" ref="C2688:C2719" si="126">LOWER(F2688)</f>
        <v/>
      </c>
      <c r="J2688" s="1"/>
      <c r="X2688" s="8"/>
      <c r="Y2688" s="93"/>
      <c r="Z2688" s="93"/>
    </row>
    <row r="2689" spans="1:26" x14ac:dyDescent="0.3">
      <c r="A2689" s="8"/>
      <c r="C2689" s="10" t="str">
        <f t="shared" si="126"/>
        <v/>
      </c>
      <c r="J2689" s="1"/>
      <c r="X2689" s="8"/>
      <c r="Y2689" s="93"/>
      <c r="Z2689" s="93"/>
    </row>
    <row r="2690" spans="1:26" x14ac:dyDescent="0.3">
      <c r="A2690" s="8"/>
      <c r="C2690" s="10" t="str">
        <f t="shared" si="126"/>
        <v/>
      </c>
      <c r="J2690" s="1"/>
      <c r="X2690" s="8"/>
      <c r="Y2690" s="93"/>
      <c r="Z2690" s="93"/>
    </row>
    <row r="2691" spans="1:26" x14ac:dyDescent="0.3">
      <c r="A2691" s="8"/>
      <c r="C2691" s="10" t="str">
        <f t="shared" si="126"/>
        <v/>
      </c>
      <c r="J2691" s="1"/>
      <c r="X2691" s="8"/>
      <c r="Y2691" s="93"/>
      <c r="Z2691" s="93"/>
    </row>
    <row r="2692" spans="1:26" x14ac:dyDescent="0.3">
      <c r="A2692" s="8"/>
      <c r="C2692" s="10" t="str">
        <f t="shared" si="126"/>
        <v/>
      </c>
      <c r="J2692" s="1"/>
      <c r="X2692" s="8"/>
      <c r="Y2692" s="93"/>
      <c r="Z2692" s="93"/>
    </row>
    <row r="2693" spans="1:26" x14ac:dyDescent="0.3">
      <c r="A2693" s="8"/>
      <c r="C2693" s="10" t="str">
        <f t="shared" si="126"/>
        <v/>
      </c>
      <c r="J2693" s="1"/>
      <c r="X2693" s="8"/>
      <c r="Y2693" s="93"/>
      <c r="Z2693" s="93"/>
    </row>
    <row r="2694" spans="1:26" x14ac:dyDescent="0.3">
      <c r="A2694" s="8"/>
      <c r="C2694" s="10" t="str">
        <f t="shared" si="126"/>
        <v/>
      </c>
      <c r="J2694" s="1"/>
      <c r="X2694" s="8"/>
      <c r="Y2694" s="93"/>
      <c r="Z2694" s="93"/>
    </row>
    <row r="2695" spans="1:26" x14ac:dyDescent="0.3">
      <c r="A2695" s="8"/>
      <c r="C2695" s="10" t="str">
        <f t="shared" si="126"/>
        <v/>
      </c>
      <c r="J2695" s="6"/>
      <c r="X2695" s="8"/>
      <c r="Y2695" s="93"/>
      <c r="Z2695" s="93"/>
    </row>
    <row r="2696" spans="1:26" x14ac:dyDescent="0.3">
      <c r="A2696" s="8"/>
      <c r="C2696" s="10" t="str">
        <f t="shared" si="126"/>
        <v/>
      </c>
      <c r="J2696" s="6"/>
      <c r="X2696" s="8"/>
      <c r="Y2696" s="93"/>
      <c r="Z2696" s="93"/>
    </row>
    <row r="2697" spans="1:26" x14ac:dyDescent="0.3">
      <c r="A2697" s="8"/>
      <c r="C2697" s="10" t="str">
        <f t="shared" si="126"/>
        <v/>
      </c>
      <c r="J2697" s="6"/>
      <c r="X2697" s="8"/>
      <c r="Y2697" s="93"/>
      <c r="Z2697" s="93"/>
    </row>
    <row r="2698" spans="1:26" x14ac:dyDescent="0.3">
      <c r="A2698" s="8"/>
      <c r="C2698" s="10" t="str">
        <f t="shared" si="126"/>
        <v/>
      </c>
      <c r="J2698" s="6"/>
      <c r="Y2698" s="93"/>
      <c r="Z2698" s="93"/>
    </row>
    <row r="2699" spans="1:26" x14ac:dyDescent="0.3">
      <c r="A2699" s="8"/>
      <c r="C2699" s="10" t="str">
        <f t="shared" si="126"/>
        <v/>
      </c>
      <c r="J2699" s="6"/>
      <c r="X2699" s="8"/>
      <c r="Y2699" s="93"/>
      <c r="Z2699" s="93"/>
    </row>
    <row r="2700" spans="1:26" x14ac:dyDescent="0.3">
      <c r="A2700" s="8"/>
      <c r="C2700" s="10" t="str">
        <f t="shared" si="126"/>
        <v/>
      </c>
      <c r="J2700" s="6"/>
      <c r="Y2700" s="93"/>
      <c r="Z2700" s="93"/>
    </row>
    <row r="2701" spans="1:26" x14ac:dyDescent="0.3">
      <c r="A2701" s="8"/>
      <c r="C2701" s="10" t="str">
        <f t="shared" si="126"/>
        <v/>
      </c>
      <c r="X2701" s="8"/>
      <c r="Y2701" s="93"/>
      <c r="Z2701" s="93"/>
    </row>
    <row r="2702" spans="1:26" x14ac:dyDescent="0.3">
      <c r="A2702" s="8"/>
      <c r="C2702" s="10" t="str">
        <f t="shared" si="126"/>
        <v/>
      </c>
      <c r="J2702" s="6"/>
      <c r="Y2702" s="93"/>
      <c r="Z2702" s="93"/>
    </row>
    <row r="2703" spans="1:26" x14ac:dyDescent="0.3">
      <c r="A2703" s="8"/>
      <c r="C2703" s="10" t="str">
        <f t="shared" si="126"/>
        <v/>
      </c>
      <c r="J2703" s="6"/>
      <c r="X2703" s="8"/>
      <c r="Y2703" s="93"/>
      <c r="Z2703" s="93"/>
    </row>
    <row r="2704" spans="1:26" x14ac:dyDescent="0.3">
      <c r="A2704" s="8"/>
      <c r="C2704" s="10" t="str">
        <f t="shared" si="126"/>
        <v/>
      </c>
      <c r="X2704" s="8"/>
      <c r="Y2704" s="93"/>
      <c r="Z2704" s="93"/>
    </row>
    <row r="2705" spans="1:26" x14ac:dyDescent="0.3">
      <c r="A2705" s="8"/>
      <c r="C2705" s="10" t="str">
        <f t="shared" si="126"/>
        <v/>
      </c>
      <c r="X2705" s="8"/>
      <c r="Y2705" s="93"/>
      <c r="Z2705" s="93"/>
    </row>
    <row r="2706" spans="1:26" x14ac:dyDescent="0.3">
      <c r="A2706" s="8"/>
      <c r="C2706" s="10" t="str">
        <f t="shared" si="126"/>
        <v/>
      </c>
      <c r="X2706" s="8"/>
      <c r="Y2706" s="93"/>
      <c r="Z2706" s="93"/>
    </row>
    <row r="2707" spans="1:26" x14ac:dyDescent="0.3">
      <c r="A2707" s="8"/>
      <c r="C2707" s="10" t="str">
        <f t="shared" si="126"/>
        <v/>
      </c>
      <c r="J2707" s="8"/>
      <c r="X2707" s="8"/>
      <c r="Y2707" s="93"/>
      <c r="Z2707" s="93"/>
    </row>
    <row r="2708" spans="1:26" x14ac:dyDescent="0.3">
      <c r="A2708" s="8"/>
      <c r="C2708" s="10" t="str">
        <f t="shared" si="126"/>
        <v/>
      </c>
      <c r="X2708" s="8"/>
      <c r="Y2708" s="93"/>
      <c r="Z2708" s="93"/>
    </row>
    <row r="2709" spans="1:26" x14ac:dyDescent="0.3">
      <c r="A2709" s="8"/>
      <c r="C2709" s="10" t="str">
        <f t="shared" si="126"/>
        <v/>
      </c>
      <c r="X2709" s="8"/>
      <c r="Y2709" s="93"/>
      <c r="Z2709" s="93"/>
    </row>
    <row r="2710" spans="1:26" x14ac:dyDescent="0.3">
      <c r="A2710" s="8"/>
      <c r="C2710" s="10" t="str">
        <f t="shared" si="126"/>
        <v/>
      </c>
      <c r="X2710" s="8"/>
      <c r="Y2710" s="93"/>
      <c r="Z2710" s="93"/>
    </row>
    <row r="2711" spans="1:26" x14ac:dyDescent="0.3">
      <c r="A2711" s="8"/>
      <c r="C2711" s="10" t="str">
        <f t="shared" si="126"/>
        <v/>
      </c>
      <c r="J2711" s="6"/>
      <c r="Y2711" s="93"/>
      <c r="Z2711" s="93"/>
    </row>
    <row r="2712" spans="1:26" x14ac:dyDescent="0.3">
      <c r="A2712" s="8"/>
      <c r="C2712" s="10" t="str">
        <f t="shared" si="126"/>
        <v/>
      </c>
      <c r="J2712" s="8"/>
      <c r="X2712" s="8"/>
      <c r="Y2712" s="93"/>
      <c r="Z2712" s="93"/>
    </row>
    <row r="2713" spans="1:26" x14ac:dyDescent="0.3">
      <c r="A2713" s="8"/>
      <c r="C2713" s="10" t="str">
        <f t="shared" si="126"/>
        <v/>
      </c>
      <c r="Y2713" s="93"/>
      <c r="Z2713" s="93"/>
    </row>
    <row r="2714" spans="1:26" x14ac:dyDescent="0.3">
      <c r="A2714" s="8"/>
      <c r="C2714" s="10" t="str">
        <f t="shared" si="126"/>
        <v/>
      </c>
      <c r="Y2714" s="93"/>
      <c r="Z2714" s="93"/>
    </row>
    <row r="2715" spans="1:26" x14ac:dyDescent="0.3">
      <c r="A2715" s="8"/>
      <c r="C2715" s="10" t="str">
        <f t="shared" si="126"/>
        <v/>
      </c>
      <c r="J2715" s="6"/>
      <c r="Y2715" s="93"/>
      <c r="Z2715" s="93"/>
    </row>
    <row r="2716" spans="1:26" x14ac:dyDescent="0.3">
      <c r="A2716" s="8"/>
      <c r="C2716" s="10" t="str">
        <f t="shared" si="126"/>
        <v/>
      </c>
      <c r="J2716" s="6"/>
      <c r="Y2716" s="93"/>
      <c r="Z2716" s="93"/>
    </row>
    <row r="2717" spans="1:26" x14ac:dyDescent="0.3">
      <c r="A2717" s="8"/>
      <c r="C2717" s="10" t="str">
        <f t="shared" si="126"/>
        <v/>
      </c>
      <c r="J2717" s="6"/>
      <c r="Y2717" s="93"/>
      <c r="Z2717" s="93"/>
    </row>
    <row r="2718" spans="1:26" x14ac:dyDescent="0.3">
      <c r="A2718" s="8"/>
      <c r="C2718" s="10" t="str">
        <f t="shared" si="126"/>
        <v/>
      </c>
      <c r="J2718" s="6"/>
      <c r="Y2718" s="93"/>
      <c r="Z2718" s="93"/>
    </row>
    <row r="2719" spans="1:26" x14ac:dyDescent="0.3">
      <c r="A2719" s="8"/>
      <c r="C2719" s="10" t="str">
        <f t="shared" si="126"/>
        <v/>
      </c>
      <c r="J2719" s="6"/>
      <c r="Y2719" s="93"/>
      <c r="Z2719" s="93"/>
    </row>
    <row r="2720" spans="1:26" x14ac:dyDescent="0.3">
      <c r="A2720" s="8"/>
      <c r="C2720" s="10" t="str">
        <f t="shared" ref="C2720:C2751" si="127">LOWER(F2720)</f>
        <v/>
      </c>
      <c r="Y2720" s="93"/>
      <c r="Z2720" s="93"/>
    </row>
    <row r="2721" spans="1:26" x14ac:dyDescent="0.3">
      <c r="A2721" s="8"/>
      <c r="C2721" s="10" t="str">
        <f t="shared" si="127"/>
        <v/>
      </c>
      <c r="Y2721" s="93"/>
      <c r="Z2721" s="93"/>
    </row>
    <row r="2722" spans="1:26" x14ac:dyDescent="0.3">
      <c r="A2722" s="8"/>
      <c r="C2722" s="10" t="str">
        <f t="shared" si="127"/>
        <v/>
      </c>
      <c r="J2722" s="6"/>
      <c r="Y2722" s="93"/>
      <c r="Z2722" s="93"/>
    </row>
    <row r="2723" spans="1:26" x14ac:dyDescent="0.3">
      <c r="A2723" s="8"/>
      <c r="C2723" s="10" t="str">
        <f t="shared" si="127"/>
        <v/>
      </c>
      <c r="J2723" s="6"/>
      <c r="Y2723" s="93"/>
      <c r="Z2723" s="93"/>
    </row>
    <row r="2724" spans="1:26" x14ac:dyDescent="0.3">
      <c r="A2724" s="8"/>
      <c r="C2724" s="10" t="str">
        <f t="shared" si="127"/>
        <v/>
      </c>
      <c r="J2724" s="6"/>
      <c r="Y2724" s="93"/>
      <c r="Z2724" s="93"/>
    </row>
    <row r="2725" spans="1:26" x14ac:dyDescent="0.3">
      <c r="A2725" s="8"/>
      <c r="C2725" s="10" t="str">
        <f t="shared" si="127"/>
        <v/>
      </c>
      <c r="J2725" s="6"/>
      <c r="X2725" s="8"/>
      <c r="Y2725" s="93"/>
      <c r="Z2725" s="93"/>
    </row>
    <row r="2726" spans="1:26" x14ac:dyDescent="0.3">
      <c r="A2726" s="8"/>
      <c r="C2726" s="10" t="str">
        <f t="shared" si="127"/>
        <v/>
      </c>
      <c r="J2726" s="6"/>
      <c r="X2726" s="8"/>
      <c r="Y2726" s="93"/>
      <c r="Z2726" s="93"/>
    </row>
    <row r="2727" spans="1:26" x14ac:dyDescent="0.3">
      <c r="A2727" s="8"/>
      <c r="C2727" s="10" t="str">
        <f t="shared" si="127"/>
        <v/>
      </c>
      <c r="X2727" s="8"/>
      <c r="Y2727" s="93"/>
      <c r="Z2727" s="93"/>
    </row>
    <row r="2728" spans="1:26" x14ac:dyDescent="0.3">
      <c r="A2728" s="8"/>
      <c r="C2728" s="10" t="str">
        <f t="shared" si="127"/>
        <v/>
      </c>
      <c r="X2728" s="8"/>
      <c r="Y2728" s="93"/>
      <c r="Z2728" s="93"/>
    </row>
    <row r="2729" spans="1:26" x14ac:dyDescent="0.3">
      <c r="A2729" s="8"/>
      <c r="C2729" s="10" t="str">
        <f t="shared" si="127"/>
        <v/>
      </c>
      <c r="X2729" s="8"/>
      <c r="Y2729" s="93"/>
      <c r="Z2729" s="93"/>
    </row>
    <row r="2730" spans="1:26" x14ac:dyDescent="0.3">
      <c r="A2730" s="8"/>
      <c r="C2730" s="10" t="str">
        <f t="shared" si="127"/>
        <v/>
      </c>
      <c r="X2730" s="8"/>
      <c r="Y2730" s="93"/>
      <c r="Z2730" s="93"/>
    </row>
    <row r="2731" spans="1:26" x14ac:dyDescent="0.3">
      <c r="A2731" s="8"/>
      <c r="C2731" s="10" t="str">
        <f t="shared" si="127"/>
        <v/>
      </c>
      <c r="J2731" s="6"/>
      <c r="L2731" s="6"/>
      <c r="X2731" s="8"/>
      <c r="Y2731" s="93"/>
      <c r="Z2731" s="93"/>
    </row>
    <row r="2732" spans="1:26" x14ac:dyDescent="0.3">
      <c r="A2732" s="8"/>
      <c r="C2732" s="10" t="str">
        <f t="shared" si="127"/>
        <v/>
      </c>
      <c r="X2732" s="8"/>
      <c r="Y2732" s="93"/>
      <c r="Z2732" s="93"/>
    </row>
    <row r="2733" spans="1:26" x14ac:dyDescent="0.3">
      <c r="A2733" s="8"/>
      <c r="C2733" s="10" t="str">
        <f t="shared" si="127"/>
        <v/>
      </c>
      <c r="X2733" s="8"/>
      <c r="Y2733" s="93"/>
      <c r="Z2733" s="93"/>
    </row>
    <row r="2734" spans="1:26" x14ac:dyDescent="0.3">
      <c r="A2734" s="8"/>
      <c r="C2734" s="10" t="str">
        <f t="shared" si="127"/>
        <v/>
      </c>
      <c r="J2734" s="6"/>
      <c r="X2734" s="8"/>
      <c r="Y2734" s="93"/>
      <c r="Z2734" s="93"/>
    </row>
    <row r="2735" spans="1:26" x14ac:dyDescent="0.3">
      <c r="A2735" s="8"/>
      <c r="C2735" s="10" t="str">
        <f t="shared" si="127"/>
        <v/>
      </c>
      <c r="J2735" s="6"/>
      <c r="X2735" s="8"/>
      <c r="Y2735" s="93"/>
      <c r="Z2735" s="93"/>
    </row>
    <row r="2736" spans="1:26" x14ac:dyDescent="0.3">
      <c r="A2736" s="8"/>
      <c r="C2736" s="10" t="str">
        <f t="shared" si="127"/>
        <v/>
      </c>
      <c r="X2736" s="8"/>
      <c r="Y2736" s="93"/>
      <c r="Z2736" s="93"/>
    </row>
    <row r="2737" spans="1:26" x14ac:dyDescent="0.3">
      <c r="A2737" s="8"/>
      <c r="C2737" s="10" t="str">
        <f t="shared" si="127"/>
        <v/>
      </c>
      <c r="X2737" s="8"/>
      <c r="Y2737" s="93"/>
      <c r="Z2737" s="93"/>
    </row>
    <row r="2738" spans="1:26" x14ac:dyDescent="0.3">
      <c r="A2738" s="8"/>
      <c r="C2738" s="10" t="str">
        <f t="shared" si="127"/>
        <v/>
      </c>
      <c r="J2738" s="6"/>
      <c r="X2738" s="8"/>
      <c r="Y2738" s="93"/>
      <c r="Z2738" s="93"/>
    </row>
    <row r="2739" spans="1:26" x14ac:dyDescent="0.3">
      <c r="A2739" s="8"/>
      <c r="C2739" s="10" t="str">
        <f t="shared" si="127"/>
        <v/>
      </c>
      <c r="J2739" s="6"/>
      <c r="X2739" s="8"/>
      <c r="Y2739" s="93"/>
      <c r="Z2739" s="93"/>
    </row>
    <row r="2740" spans="1:26" x14ac:dyDescent="0.3">
      <c r="A2740" s="8"/>
      <c r="C2740" s="10" t="str">
        <f t="shared" si="127"/>
        <v/>
      </c>
      <c r="J2740" s="6"/>
      <c r="Y2740" s="93"/>
      <c r="Z2740" s="93"/>
    </row>
    <row r="2741" spans="1:26" x14ac:dyDescent="0.3">
      <c r="A2741" s="8"/>
      <c r="C2741" s="10" t="str">
        <f t="shared" si="127"/>
        <v/>
      </c>
      <c r="X2741" s="8"/>
      <c r="Y2741" s="93"/>
      <c r="Z2741" s="93"/>
    </row>
    <row r="2742" spans="1:26" x14ac:dyDescent="0.3">
      <c r="A2742" s="8"/>
      <c r="C2742" s="10" t="str">
        <f t="shared" si="127"/>
        <v/>
      </c>
      <c r="X2742" s="8"/>
      <c r="Y2742" s="93"/>
      <c r="Z2742" s="93"/>
    </row>
    <row r="2743" spans="1:26" x14ac:dyDescent="0.3">
      <c r="A2743" s="8"/>
      <c r="C2743" s="10" t="str">
        <f t="shared" si="127"/>
        <v/>
      </c>
      <c r="X2743" s="8"/>
      <c r="Y2743" s="93"/>
      <c r="Z2743" s="93"/>
    </row>
    <row r="2744" spans="1:26" x14ac:dyDescent="0.3">
      <c r="A2744" s="8"/>
      <c r="C2744" s="10" t="str">
        <f t="shared" si="127"/>
        <v/>
      </c>
      <c r="X2744" s="8"/>
      <c r="Y2744" s="93"/>
      <c r="Z2744" s="93"/>
    </row>
    <row r="2745" spans="1:26" x14ac:dyDescent="0.3">
      <c r="A2745" s="8"/>
      <c r="C2745" s="10" t="str">
        <f t="shared" si="127"/>
        <v/>
      </c>
      <c r="X2745" s="8"/>
      <c r="Y2745" s="93"/>
      <c r="Z2745" s="93"/>
    </row>
    <row r="2746" spans="1:26" x14ac:dyDescent="0.3">
      <c r="A2746" s="8"/>
      <c r="C2746" s="10" t="str">
        <f t="shared" si="127"/>
        <v/>
      </c>
      <c r="X2746" s="8"/>
      <c r="Y2746" s="93"/>
      <c r="Z2746" s="93"/>
    </row>
    <row r="2747" spans="1:26" x14ac:dyDescent="0.3">
      <c r="A2747" s="8"/>
      <c r="C2747" s="10" t="str">
        <f t="shared" si="127"/>
        <v/>
      </c>
      <c r="X2747" s="8"/>
      <c r="Y2747" s="93"/>
      <c r="Z2747" s="93"/>
    </row>
    <row r="2748" spans="1:26" x14ac:dyDescent="0.3">
      <c r="A2748" s="8"/>
      <c r="C2748" s="10" t="str">
        <f t="shared" si="127"/>
        <v/>
      </c>
      <c r="X2748" s="8"/>
      <c r="Y2748" s="93"/>
      <c r="Z2748" s="93"/>
    </row>
    <row r="2749" spans="1:26" x14ac:dyDescent="0.3">
      <c r="A2749" s="8"/>
      <c r="C2749" s="10" t="str">
        <f t="shared" si="127"/>
        <v/>
      </c>
      <c r="X2749" s="8"/>
      <c r="Y2749" s="93"/>
      <c r="Z2749" s="93"/>
    </row>
    <row r="2750" spans="1:26" x14ac:dyDescent="0.3">
      <c r="A2750" s="8"/>
      <c r="C2750" s="10" t="str">
        <f t="shared" si="127"/>
        <v/>
      </c>
      <c r="Y2750" s="93"/>
      <c r="Z2750" s="93"/>
    </row>
    <row r="2751" spans="1:26" x14ac:dyDescent="0.3">
      <c r="A2751" s="8"/>
      <c r="C2751" s="10" t="str">
        <f t="shared" si="127"/>
        <v/>
      </c>
      <c r="X2751" s="8"/>
      <c r="Y2751" s="93"/>
      <c r="Z2751" s="93"/>
    </row>
    <row r="2752" spans="1:26" x14ac:dyDescent="0.3">
      <c r="A2752" s="8"/>
      <c r="C2752" s="10" t="str">
        <f t="shared" ref="C2752:C2783" si="128">LOWER(F2752)</f>
        <v/>
      </c>
      <c r="X2752" s="8"/>
      <c r="Y2752" s="93"/>
      <c r="Z2752" s="93"/>
    </row>
    <row r="2753" spans="1:26" x14ac:dyDescent="0.3">
      <c r="A2753" s="8"/>
      <c r="C2753" s="10" t="str">
        <f t="shared" si="128"/>
        <v/>
      </c>
      <c r="X2753" s="8"/>
      <c r="Y2753" s="93"/>
      <c r="Z2753" s="93"/>
    </row>
    <row r="2754" spans="1:26" x14ac:dyDescent="0.3">
      <c r="A2754" s="8"/>
      <c r="C2754" s="10" t="str">
        <f t="shared" si="128"/>
        <v/>
      </c>
      <c r="X2754" s="8"/>
      <c r="Y2754" s="93"/>
      <c r="Z2754" s="93"/>
    </row>
    <row r="2755" spans="1:26" x14ac:dyDescent="0.3">
      <c r="A2755" s="8"/>
      <c r="C2755" s="10" t="str">
        <f t="shared" si="128"/>
        <v/>
      </c>
      <c r="J2755" s="6"/>
      <c r="X2755" s="8"/>
      <c r="Y2755" s="93"/>
      <c r="Z2755" s="93"/>
    </row>
    <row r="2756" spans="1:26" x14ac:dyDescent="0.3">
      <c r="A2756" s="8" t="b">
        <f t="shared" ref="A2756:A2790" si="129">ISNUMBER(SEARCH("callfunc",X2756))</f>
        <v>0</v>
      </c>
      <c r="C2756" s="10" t="str">
        <f t="shared" si="128"/>
        <v/>
      </c>
      <c r="Y2756" s="93"/>
      <c r="Z2756" s="93"/>
    </row>
    <row r="2757" spans="1:26" x14ac:dyDescent="0.3">
      <c r="A2757" s="8" t="b">
        <f t="shared" si="129"/>
        <v>0</v>
      </c>
      <c r="C2757" s="10" t="str">
        <f t="shared" si="128"/>
        <v/>
      </c>
      <c r="Y2757" s="93"/>
      <c r="Z2757" s="93"/>
    </row>
    <row r="2758" spans="1:26" x14ac:dyDescent="0.3">
      <c r="A2758" s="8" t="b">
        <f t="shared" si="129"/>
        <v>0</v>
      </c>
      <c r="C2758" s="10" t="str">
        <f t="shared" si="128"/>
        <v/>
      </c>
      <c r="Y2758" s="93"/>
      <c r="Z2758" s="93"/>
    </row>
    <row r="2759" spans="1:26" x14ac:dyDescent="0.3">
      <c r="A2759" s="8" t="b">
        <f t="shared" si="129"/>
        <v>0</v>
      </c>
      <c r="C2759" s="10" t="str">
        <f t="shared" si="128"/>
        <v/>
      </c>
      <c r="Y2759" s="93"/>
      <c r="Z2759" s="93"/>
    </row>
    <row r="2760" spans="1:26" x14ac:dyDescent="0.3">
      <c r="A2760" s="8" t="b">
        <f t="shared" si="129"/>
        <v>0</v>
      </c>
      <c r="C2760" s="10" t="str">
        <f t="shared" si="128"/>
        <v/>
      </c>
      <c r="Y2760" s="93"/>
      <c r="Z2760" s="93"/>
    </row>
    <row r="2761" spans="1:26" x14ac:dyDescent="0.3">
      <c r="A2761" s="8" t="b">
        <f t="shared" si="129"/>
        <v>0</v>
      </c>
      <c r="C2761" s="10" t="str">
        <f t="shared" si="128"/>
        <v/>
      </c>
      <c r="Y2761" s="93"/>
      <c r="Z2761" s="93"/>
    </row>
    <row r="2762" spans="1:26" x14ac:dyDescent="0.3">
      <c r="A2762" s="8" t="b">
        <f t="shared" si="129"/>
        <v>0</v>
      </c>
      <c r="C2762" s="10" t="str">
        <f t="shared" si="128"/>
        <v/>
      </c>
      <c r="Y2762" s="93"/>
      <c r="Z2762" s="93"/>
    </row>
    <row r="2763" spans="1:26" x14ac:dyDescent="0.3">
      <c r="A2763" s="8" t="b">
        <f t="shared" si="129"/>
        <v>0</v>
      </c>
      <c r="C2763" s="10" t="str">
        <f t="shared" si="128"/>
        <v/>
      </c>
      <c r="Y2763" s="93"/>
      <c r="Z2763" s="93"/>
    </row>
    <row r="2764" spans="1:26" x14ac:dyDescent="0.3">
      <c r="A2764" s="8" t="b">
        <f t="shared" si="129"/>
        <v>0</v>
      </c>
      <c r="C2764" s="10" t="str">
        <f t="shared" si="128"/>
        <v/>
      </c>
      <c r="J2764" s="6"/>
      <c r="Y2764" s="93"/>
      <c r="Z2764" s="93"/>
    </row>
    <row r="2765" spans="1:26" x14ac:dyDescent="0.3">
      <c r="A2765" s="8" t="b">
        <f t="shared" si="129"/>
        <v>0</v>
      </c>
      <c r="C2765" s="10" t="str">
        <f t="shared" si="128"/>
        <v/>
      </c>
      <c r="Y2765" s="93"/>
      <c r="Z2765" s="93"/>
    </row>
    <row r="2766" spans="1:26" x14ac:dyDescent="0.3">
      <c r="A2766" s="8" t="b">
        <f t="shared" si="129"/>
        <v>0</v>
      </c>
      <c r="C2766" s="10" t="str">
        <f t="shared" si="128"/>
        <v/>
      </c>
      <c r="J2766" s="6"/>
      <c r="Y2766" s="93"/>
      <c r="Z2766" s="93"/>
    </row>
    <row r="2767" spans="1:26" x14ac:dyDescent="0.3">
      <c r="A2767" s="8" t="b">
        <f t="shared" si="129"/>
        <v>0</v>
      </c>
      <c r="C2767" s="10" t="str">
        <f t="shared" si="128"/>
        <v/>
      </c>
      <c r="J2767" s="6"/>
      <c r="Y2767" s="93"/>
      <c r="Z2767" s="93"/>
    </row>
    <row r="2768" spans="1:26" x14ac:dyDescent="0.3">
      <c r="A2768" s="8" t="b">
        <f t="shared" si="129"/>
        <v>0</v>
      </c>
      <c r="C2768" s="10" t="str">
        <f t="shared" si="128"/>
        <v/>
      </c>
      <c r="Y2768" s="93"/>
      <c r="Z2768" s="93"/>
    </row>
    <row r="2769" spans="1:26" x14ac:dyDescent="0.3">
      <c r="A2769" s="8" t="b">
        <f t="shared" si="129"/>
        <v>0</v>
      </c>
      <c r="C2769" s="10" t="str">
        <f t="shared" si="128"/>
        <v/>
      </c>
      <c r="Y2769" s="93"/>
      <c r="Z2769" s="93"/>
    </row>
    <row r="2770" spans="1:26" x14ac:dyDescent="0.3">
      <c r="A2770" s="8" t="b">
        <f t="shared" si="129"/>
        <v>0</v>
      </c>
      <c r="C2770" s="10" t="str">
        <f t="shared" si="128"/>
        <v/>
      </c>
      <c r="Y2770" s="93"/>
      <c r="Z2770" s="93"/>
    </row>
    <row r="2771" spans="1:26" x14ac:dyDescent="0.3">
      <c r="A2771" s="8" t="b">
        <f t="shared" si="129"/>
        <v>0</v>
      </c>
      <c r="C2771" s="10" t="str">
        <f t="shared" si="128"/>
        <v/>
      </c>
      <c r="Y2771" s="93"/>
      <c r="Z2771" s="93"/>
    </row>
    <row r="2772" spans="1:26" x14ac:dyDescent="0.3">
      <c r="A2772" s="8" t="b">
        <f t="shared" si="129"/>
        <v>0</v>
      </c>
      <c r="C2772" s="10" t="str">
        <f t="shared" si="128"/>
        <v/>
      </c>
      <c r="Y2772" s="93"/>
      <c r="Z2772" s="93"/>
    </row>
    <row r="2773" spans="1:26" x14ac:dyDescent="0.3">
      <c r="A2773" s="8" t="b">
        <f t="shared" si="129"/>
        <v>0</v>
      </c>
      <c r="C2773" s="10" t="str">
        <f t="shared" si="128"/>
        <v/>
      </c>
      <c r="Y2773" s="93"/>
      <c r="Z2773" s="93"/>
    </row>
    <row r="2774" spans="1:26" x14ac:dyDescent="0.3">
      <c r="A2774" s="8" t="b">
        <f t="shared" si="129"/>
        <v>0</v>
      </c>
      <c r="C2774" s="10" t="str">
        <f t="shared" si="128"/>
        <v/>
      </c>
      <c r="Y2774" s="93"/>
      <c r="Z2774" s="93"/>
    </row>
    <row r="2775" spans="1:26" x14ac:dyDescent="0.3">
      <c r="A2775" s="8" t="b">
        <f t="shared" si="129"/>
        <v>0</v>
      </c>
      <c r="C2775" s="10" t="str">
        <f t="shared" si="128"/>
        <v/>
      </c>
      <c r="Y2775" s="93"/>
      <c r="Z2775" s="93"/>
    </row>
    <row r="2776" spans="1:26" x14ac:dyDescent="0.3">
      <c r="A2776" s="8" t="b">
        <f t="shared" si="129"/>
        <v>0</v>
      </c>
      <c r="C2776" s="10" t="str">
        <f t="shared" si="128"/>
        <v/>
      </c>
      <c r="Y2776" s="93"/>
      <c r="Z2776" s="93"/>
    </row>
    <row r="2777" spans="1:26" x14ac:dyDescent="0.3">
      <c r="A2777" s="8" t="b">
        <f t="shared" si="129"/>
        <v>0</v>
      </c>
      <c r="C2777" s="10" t="str">
        <f t="shared" si="128"/>
        <v/>
      </c>
      <c r="Y2777" s="93"/>
      <c r="Z2777" s="93"/>
    </row>
    <row r="2778" spans="1:26" x14ac:dyDescent="0.3">
      <c r="A2778" s="8" t="b">
        <f t="shared" si="129"/>
        <v>0</v>
      </c>
      <c r="C2778" s="10" t="str">
        <f t="shared" si="128"/>
        <v/>
      </c>
      <c r="Y2778" s="93"/>
      <c r="Z2778" s="93"/>
    </row>
    <row r="2779" spans="1:26" x14ac:dyDescent="0.3">
      <c r="A2779" s="8" t="b">
        <f t="shared" si="129"/>
        <v>0</v>
      </c>
      <c r="C2779" s="10" t="str">
        <f t="shared" si="128"/>
        <v/>
      </c>
      <c r="Y2779" s="93"/>
      <c r="Z2779" s="93"/>
    </row>
    <row r="2780" spans="1:26" x14ac:dyDescent="0.3">
      <c r="A2780" s="8" t="b">
        <f t="shared" si="129"/>
        <v>0</v>
      </c>
      <c r="C2780" s="10" t="str">
        <f t="shared" si="128"/>
        <v/>
      </c>
      <c r="Y2780" s="93"/>
      <c r="Z2780" s="93"/>
    </row>
    <row r="2781" spans="1:26" x14ac:dyDescent="0.3">
      <c r="A2781" s="8" t="b">
        <f t="shared" si="129"/>
        <v>0</v>
      </c>
      <c r="C2781" s="10" t="str">
        <f t="shared" si="128"/>
        <v/>
      </c>
      <c r="Y2781" s="93"/>
      <c r="Z2781" s="93"/>
    </row>
    <row r="2782" spans="1:26" x14ac:dyDescent="0.3">
      <c r="A2782" s="8" t="b">
        <f t="shared" si="129"/>
        <v>0</v>
      </c>
      <c r="C2782" s="10" t="str">
        <f t="shared" si="128"/>
        <v/>
      </c>
      <c r="Y2782" s="93"/>
      <c r="Z2782" s="93"/>
    </row>
    <row r="2783" spans="1:26" x14ac:dyDescent="0.3">
      <c r="A2783" s="8" t="b">
        <f t="shared" si="129"/>
        <v>0</v>
      </c>
      <c r="C2783" s="10" t="str">
        <f t="shared" si="128"/>
        <v/>
      </c>
      <c r="Y2783" s="93"/>
      <c r="Z2783" s="93"/>
    </row>
    <row r="2784" spans="1:26" x14ac:dyDescent="0.3">
      <c r="A2784" s="8" t="b">
        <f t="shared" si="129"/>
        <v>0</v>
      </c>
      <c r="C2784" s="10" t="str">
        <f t="shared" ref="C2784:C2790" si="130">LOWER(F2784)</f>
        <v/>
      </c>
      <c r="Y2784" s="93"/>
      <c r="Z2784" s="93"/>
    </row>
    <row r="2785" spans="1:26" x14ac:dyDescent="0.3">
      <c r="A2785" s="8" t="b">
        <f t="shared" si="129"/>
        <v>0</v>
      </c>
      <c r="C2785" s="10" t="str">
        <f t="shared" si="130"/>
        <v/>
      </c>
      <c r="Y2785" s="93"/>
      <c r="Z2785" s="93"/>
    </row>
    <row r="2786" spans="1:26" x14ac:dyDescent="0.3">
      <c r="A2786" s="8" t="b">
        <f t="shared" si="129"/>
        <v>0</v>
      </c>
      <c r="C2786" s="10" t="str">
        <f t="shared" si="130"/>
        <v/>
      </c>
      <c r="Y2786" s="93"/>
      <c r="Z2786" s="93"/>
    </row>
    <row r="2787" spans="1:26" x14ac:dyDescent="0.3">
      <c r="A2787" s="8" t="b">
        <f t="shared" si="129"/>
        <v>0</v>
      </c>
      <c r="C2787" s="10" t="str">
        <f t="shared" si="130"/>
        <v/>
      </c>
      <c r="Y2787" s="93"/>
      <c r="Z2787" s="93"/>
    </row>
    <row r="2788" spans="1:26" x14ac:dyDescent="0.3">
      <c r="A2788" s="8" t="b">
        <f t="shared" si="129"/>
        <v>0</v>
      </c>
      <c r="C2788" s="10" t="str">
        <f t="shared" si="130"/>
        <v/>
      </c>
      <c r="Y2788" s="93"/>
      <c r="Z2788" s="93"/>
    </row>
    <row r="2789" spans="1:26" x14ac:dyDescent="0.3">
      <c r="A2789" s="8" t="b">
        <f t="shared" si="129"/>
        <v>0</v>
      </c>
      <c r="C2789" s="10" t="str">
        <f t="shared" si="130"/>
        <v/>
      </c>
      <c r="Y2789" s="93"/>
      <c r="Z2789" s="93"/>
    </row>
    <row r="2790" spans="1:26" x14ac:dyDescent="0.3">
      <c r="A2790" s="8" t="b">
        <f t="shared" si="129"/>
        <v>0</v>
      </c>
      <c r="C2790" s="10" t="str">
        <f t="shared" si="130"/>
        <v/>
      </c>
      <c r="Y2790" s="93"/>
      <c r="Z2790" s="93"/>
    </row>
  </sheetData>
  <autoFilter ref="A1:AB2790">
    <sortState ref="A2:AB2790">
      <sortCondition ref="D1:D279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56"/>
  <sheetViews>
    <sheetView topLeftCell="A236" workbookViewId="0">
      <selection activeCell="D261" sqref="D261"/>
    </sheetView>
  </sheetViews>
  <sheetFormatPr defaultRowHeight="14.4" x14ac:dyDescent="0.3"/>
  <cols>
    <col min="1" max="1" width="10.109375" bestFit="1" customWidth="1"/>
    <col min="2" max="2" width="10.109375" style="10" customWidth="1"/>
    <col min="3" max="3" width="19.6640625" style="6" bestFit="1" customWidth="1"/>
    <col min="4" max="4" width="19.6640625" style="6" customWidth="1"/>
    <col min="5" max="5" width="8.88671875" style="6"/>
    <col min="6" max="6" width="14.77734375" style="93" customWidth="1"/>
    <col min="7" max="7" width="8.88671875" style="10"/>
    <col min="8" max="8" width="8.88671875" style="2"/>
    <col min="9" max="9" width="18.44140625" bestFit="1" customWidth="1"/>
    <col min="10" max="10" width="20.21875" bestFit="1" customWidth="1"/>
    <col min="27" max="27" width="38.5546875" style="7" customWidth="1"/>
    <col min="28" max="28" width="34.109375" customWidth="1"/>
  </cols>
  <sheetData>
    <row r="1" spans="1:30" x14ac:dyDescent="0.3">
      <c r="A1" t="s">
        <v>12186</v>
      </c>
      <c r="B1" s="10" t="s">
        <v>12290</v>
      </c>
      <c r="C1" s="6" t="s">
        <v>36458</v>
      </c>
      <c r="D1" s="6" t="s">
        <v>36460</v>
      </c>
      <c r="E1" s="6" t="s">
        <v>12198</v>
      </c>
      <c r="F1" s="93" t="s">
        <v>39433</v>
      </c>
      <c r="G1" s="10" t="s">
        <v>12205</v>
      </c>
      <c r="H1" s="2" t="s">
        <v>11037</v>
      </c>
      <c r="I1" t="s">
        <v>11036</v>
      </c>
      <c r="J1" t="s">
        <v>11038</v>
      </c>
      <c r="K1" t="s">
        <v>12187</v>
      </c>
      <c r="L1" t="s">
        <v>12189</v>
      </c>
      <c r="M1" t="s">
        <v>12190</v>
      </c>
      <c r="N1" t="s">
        <v>12191</v>
      </c>
      <c r="O1" s="9" t="s">
        <v>12192</v>
      </c>
      <c r="P1" s="10" t="s">
        <v>12193</v>
      </c>
      <c r="Q1" s="10" t="s">
        <v>10</v>
      </c>
      <c r="R1" s="10" t="s">
        <v>12194</v>
      </c>
      <c r="S1" s="10" t="s">
        <v>12195</v>
      </c>
      <c r="T1" s="10" t="s">
        <v>12196</v>
      </c>
      <c r="U1" s="10" t="s">
        <v>12197</v>
      </c>
      <c r="V1" s="10" t="s">
        <v>12198</v>
      </c>
      <c r="W1" s="10" t="s">
        <v>12199</v>
      </c>
      <c r="X1" s="10" t="s">
        <v>12200</v>
      </c>
      <c r="Y1" s="10" t="s">
        <v>13</v>
      </c>
      <c r="Z1" s="10" t="s">
        <v>12201</v>
      </c>
      <c r="AA1" s="7" t="s">
        <v>12202</v>
      </c>
      <c r="AB1" s="10" t="s">
        <v>12203</v>
      </c>
      <c r="AC1" s="10" t="s">
        <v>12204</v>
      </c>
      <c r="AD1" t="s">
        <v>39426</v>
      </c>
    </row>
    <row r="2" spans="1:30" x14ac:dyDescent="0.3">
      <c r="A2" t="str">
        <f>VLOOKUP(G2,web_archive!D:AB,6,FALSE)</f>
        <v>Card</v>
      </c>
      <c r="B2" s="10" t="str">
        <f>VLOOKUP(G2,web_archive!D:AB,19,FALSE)</f>
        <v>None</v>
      </c>
      <c r="C2" s="6" t="str">
        <f>VLOOKUP(G2,web_archive!D:AB,18,FALSE)</f>
        <v>None</v>
      </c>
      <c r="D2" s="6" t="str">
        <f>VLOOKUP(G2,web_archive!D:AB,20,FALSE)</f>
        <v>Unknown</v>
      </c>
      <c r="E2" s="6" t="str">
        <f>VLOOKUP(G2,web_archive!D:AB,17,FALSE)</f>
        <v>Accessory 1 + Accessory 2</v>
      </c>
      <c r="F2" s="93" t="str">
        <f>VLOOKUP(H2,reborn_keys!C:D,2,FALSE)</f>
        <v>Adelinde_Rinslet_Card</v>
      </c>
      <c r="G2" s="94">
        <v>23018</v>
      </c>
      <c r="H2" s="2">
        <v>47016</v>
      </c>
      <c r="I2" t="str">
        <f>VLOOKUP(H2,reborn_keys!C:D,2,FALSE)</f>
        <v>Adelinde_Rinslet_Card</v>
      </c>
      <c r="J2" t="str">
        <f>VLOOKUP(G2,web_archive!D:AB,5,FALSE)</f>
        <v>Adelinde Rinslet Card</v>
      </c>
      <c r="K2">
        <f>VLOOKUP(A2,type!A:B,2,FALSE)</f>
        <v>6</v>
      </c>
      <c r="L2" t="str">
        <f>IF(VLOOKUP(G2,web_archive!D:AB,7,FALSE)&gt;0, VLOOKUP(G2,web_archive!D:AB,7,FALSE), "")</f>
        <v/>
      </c>
      <c r="N2">
        <f>VLOOKUP(G2,web_archive!D:AB,8,FALSE)*10</f>
        <v>10</v>
      </c>
      <c r="O2" t="str">
        <f>IF(VLOOKUP(G2,web_archive!D:AB,10,FALSE)&gt;0,VLOOKUP(G2,web_archive!D:AB,10,FALSE),"")</f>
        <v/>
      </c>
      <c r="P2" t="str">
        <f>IF(VLOOKUP(G2,web_archive!D:AB,12,FALSE)&gt;0,VLOOKUP(G2,web_archive!D:AB,12,FALSE),"")</f>
        <v/>
      </c>
      <c r="Q2" t="str">
        <f>IF(VLOOKUP(G2,web_archive!D:AB,11,FALSE)&gt;0,VLOOKUP(G2,web_archive!D:AB,11,FALSE),"")</f>
        <v/>
      </c>
      <c r="R2" t="str">
        <f>IF(VLOOKUP(G2,web_archive!D:AB,13,FALSE)&gt;0,VLOOKUP(G2,web_archive!D:AB,13,FALSE),"")</f>
        <v/>
      </c>
      <c r="S2" t="str">
        <f>UPPER(VLOOKUP(B2,job!A:B,2,FALSE))</f>
        <v/>
      </c>
      <c r="T2" t="str">
        <f>LOWER(VLOOKUP(C2,class!A:B,2,FALSE))</f>
        <v/>
      </c>
      <c r="U2" t="str">
        <f>VLOOKUP(D2,Table2[#All],2,FALSE)</f>
        <v/>
      </c>
      <c r="V2" t="str">
        <f>VLOOKUP(E2,Table3[#All],2,FALSE)</f>
        <v>136</v>
      </c>
      <c r="W2" t="str">
        <f>IF(VLOOKUP(G2,web_archive!D:AB,16,FALSE)&gt;0,VLOOKUP(I2,web_archive!D:AB,16,FALSE),"")</f>
        <v/>
      </c>
      <c r="X2" t="str">
        <f>IF(VLOOKUP(G2,web_archive!D:AB,15,FALSE)&gt;1,VLOOKUP(G2,web_archive!D:AB,15,FALSE),"")</f>
        <v/>
      </c>
      <c r="Y2" t="str">
        <f>IF(EXACT(VLOOKUP(G2,web_archive!D:AB,14,FALSE),"Yes"),"1","0")</f>
        <v>0</v>
      </c>
      <c r="Z2" t="str">
        <f>IF(ISNA((VLOOKUP(UPPER(F2),Table4[#All],2,FALSE))),"",VLOOKUP(UPPER(F2),Table4[#All],2,FALSE))</f>
        <v/>
      </c>
      <c r="AA2" s="7" t="str">
        <f>IF(VLOOKUP(G2,web_archive!D:AB,21,FALSE)=0,"{}","{ "&amp;VLOOKUP(G2,web_archive!D:AB,21,FALSE)&amp;" }")</f>
        <v>{ skill "RG_SNATCHER",1; }</v>
      </c>
      <c r="AB2" t="str">
        <f>IF(VLOOKUP(G2,web_archive!D:AB,22,FALSE)=0,"{}","{ "&amp;VLOOKUP(G2,web_archive!D:AB,22,FALSE)&amp;" }")</f>
        <v>{}</v>
      </c>
      <c r="AC2" t="str">
        <f>IF(VLOOKUP(G2,web_archive!D:AB,23,FALSE)=0,"{}","{ "&amp;VLOOKUP(G2,web_archive!D:AB,23,FALSE)&amp;" }")</f>
        <v>{}</v>
      </c>
      <c r="AD2" t="str">
        <f t="shared" ref="AD2:AD64" si="0">H2&amp;","&amp;I2&amp;","&amp;J2&amp;","&amp;K2&amp;","&amp;L2&amp;","&amp;M2&amp;","&amp;N2&amp;","&amp;O2&amp;","&amp;P2&amp;","&amp;Q2&amp;","&amp;R2&amp;","&amp;S2&amp;","&amp;T2&amp;","&amp;U2&amp;","&amp;V2&amp;","&amp;W2&amp;","&amp;X2&amp;","&amp;Y2&amp;","&amp;Z2&amp;","&amp;AA2&amp;","&amp;AB2&amp;","&amp;AC2</f>
        <v>47016,Adelinde_Rinslet_Card,Adelinde Rinslet Card,6,,,10,,,,,,,,136,,,0,,{ skill "RG_SNATCHER",1; },{},{}</v>
      </c>
    </row>
    <row r="3" spans="1:30" x14ac:dyDescent="0.3">
      <c r="A3" s="93" t="str">
        <f>VLOOKUP(G3,web_archive!D:AB,6,FALSE)</f>
        <v>Armor</v>
      </c>
      <c r="B3" s="93" t="str">
        <f>VLOOKUP(G3,web_archive!D:AB,19,FALSE)</f>
        <v>All Jobs</v>
      </c>
      <c r="C3" s="93" t="str">
        <f>VLOOKUP(G3,web_archive!D:AB,18,FALSE)</f>
        <v>Normal / Upper / Baby</v>
      </c>
      <c r="D3" s="93" t="str">
        <f>VLOOKUP(G3,web_archive!D:AB,20,FALSE)</f>
        <v>Both (Male and Female)</v>
      </c>
      <c r="E3" s="93" t="str">
        <f>VLOOKUP(G3,web_archive!D:AB,17,FALSE)</f>
        <v>Lower Headgear</v>
      </c>
      <c r="F3" s="93" t="str">
        <f>VLOOKUP(H3,reborn_keys!C:D,2,FALSE)</f>
        <v>AndreMaw</v>
      </c>
      <c r="G3" s="10">
        <v>20762</v>
      </c>
      <c r="H3" s="2">
        <v>45003</v>
      </c>
      <c r="I3" s="93" t="str">
        <f>VLOOKUP(G3,web_archive!D:AB,3,FALSE)</f>
        <v>Andre_Maw</v>
      </c>
      <c r="J3" s="93" t="str">
        <f>VLOOKUP(G3,web_archive!D:AB,5,FALSE)</f>
        <v>Andre Maw</v>
      </c>
      <c r="K3">
        <f>VLOOKUP(A3,type!A:B,2,FALSE)</f>
        <v>4</v>
      </c>
      <c r="L3" s="93">
        <f>IF(VLOOKUP(G3,web_archive!D:AB,7,FALSE)&gt;0, VLOOKUP(G3,web_archive!D:AB,7,FALSE), "")</f>
        <v>20</v>
      </c>
      <c r="N3" s="93">
        <f>VLOOKUP(G3,web_archive!D:AB,8,FALSE)*10</f>
        <v>100</v>
      </c>
      <c r="O3" s="93" t="str">
        <f>IF(VLOOKUP(G3,web_archive!D:AB,10,FALSE)&gt;0,VLOOKUP(G3,web_archive!D:AB,10,FALSE),"")</f>
        <v/>
      </c>
      <c r="P3" s="93">
        <f>IF(VLOOKUP(G3,web_archive!D:AB,12,FALSE)&gt;0,VLOOKUP(G3,web_archive!D:AB,12,FALSE),"")</f>
        <v>2</v>
      </c>
      <c r="Q3" s="93" t="str">
        <f>IF(VLOOKUP(G3,web_archive!D:AB,11,FALSE)&gt;0,VLOOKUP(G3,web_archive!D:AB,11,FALSE),"")</f>
        <v/>
      </c>
      <c r="R3" s="93">
        <f>IF(VLOOKUP(G3,web_archive!D:AB,13,FALSE)&gt;0,VLOOKUP(G3,web_archive!D:AB,13,FALSE),"")</f>
        <v>1</v>
      </c>
      <c r="S3" s="10" t="str">
        <f>UPPER(VLOOKUP(B3,job!A:B,2,FALSE))</f>
        <v>0XFFFFFFFF</v>
      </c>
      <c r="T3" s="6" t="str">
        <f>LOWER(VLOOKUP(C3,class!A:B,2,FALSE))</f>
        <v>63</v>
      </c>
      <c r="U3" s="6" t="str">
        <f>VLOOKUP(D3,Table2[#All],2,FALSE)</f>
        <v>2</v>
      </c>
      <c r="V3" s="6" t="str">
        <f>VLOOKUP(E3,Table3[#All],2,FALSE)</f>
        <v>001</v>
      </c>
      <c r="W3" s="93" t="str">
        <f>IF(VLOOKUP(G3,web_archive!D:AB,16,FALSE)&gt;0,VLOOKUP(I3,web_archive!D:AB,16,FALSE),"")</f>
        <v/>
      </c>
      <c r="X3" s="93" t="str">
        <f>IF(VLOOKUP(G3,web_archive!D:AB,15,FALSE)&gt;1,VLOOKUP(G3,web_archive!D:AB,15,FALSE),"")</f>
        <v/>
      </c>
      <c r="Y3" s="93" t="str">
        <f>IF(EXACT(VLOOKUP(G3,web_archive!D:AB,14,FALSE),"Yes"),"1","0")</f>
        <v>0</v>
      </c>
      <c r="Z3" s="93">
        <f>IF(ISNA((VLOOKUP(UPPER(F3),Table4[#All],2,FALSE))),"",VLOOKUP(UPPER(F3),Table4[#All],2,FALSE))</f>
        <v>1604</v>
      </c>
      <c r="AA3" s="7" t="str">
        <f>IF(VLOOKUP(G3,web_archive!D:AB,21,FALSE)=0,"{}","{ "&amp;VLOOKUP(G3,web_archive!D:AB,21,FALSE)&amp;" }")</f>
        <v>{}</v>
      </c>
      <c r="AB3" s="93" t="str">
        <f>IF(VLOOKUP(G3,web_archive!D:AB,22,FALSE)=0,"{}","{ "&amp;VLOOKUP(G3,web_archive!D:AB,22,FALSE)&amp;" }")</f>
        <v>{}</v>
      </c>
      <c r="AC3" s="93" t="str">
        <f>IF(VLOOKUP(G3,web_archive!D:AB,23,FALSE)=0,"{}","{ "&amp;VLOOKUP(G3,web_archive!D:AB,23,FALSE)&amp;" }")</f>
        <v>{}</v>
      </c>
      <c r="AD3" s="8" t="str">
        <f t="shared" si="0"/>
        <v>45003,Andre_Maw,Andre Maw,4,20,,100,,2,,1,0XFFFFFFFF,63,2,001,,,0,1604,{},{},{}</v>
      </c>
    </row>
    <row r="4" spans="1:30" x14ac:dyDescent="0.3">
      <c r="A4" s="93" t="str">
        <f>VLOOKUP(G4,web_archive!D:AB,6,FALSE)</f>
        <v>Armor</v>
      </c>
      <c r="B4" s="93" t="str">
        <f>VLOOKUP(G4,web_archive!D:AB,19,FALSE)</f>
        <v>All Jobs</v>
      </c>
      <c r="C4" s="93" t="str">
        <f>VLOOKUP(G4,web_archive!D:AB,18,FALSE)</f>
        <v>Normal / Upper / Baby</v>
      </c>
      <c r="D4" s="93" t="str">
        <f>VLOOKUP(G4,web_archive!D:AB,20,FALSE)</f>
        <v>Both (Male and Female)</v>
      </c>
      <c r="E4" s="93" t="str">
        <f>VLOOKUP(G4,web_archive!D:AB,17,FALSE)</f>
        <v>Middle Headgear</v>
      </c>
      <c r="F4" s="93" t="str">
        <f>VLOOKUP(H4,reborn_keys!C:D,2,FALSE)</f>
        <v>AndreRemains</v>
      </c>
      <c r="G4" s="10">
        <v>20763</v>
      </c>
      <c r="H4" s="2">
        <v>45004</v>
      </c>
      <c r="I4" s="93" t="str">
        <f>VLOOKUP(G4,web_archive!D:AB,3,FALSE)</f>
        <v>Andre_Remains</v>
      </c>
      <c r="J4" s="93" t="str">
        <f>VLOOKUP(G4,web_archive!D:AB,5,FALSE)</f>
        <v>Andre Remains</v>
      </c>
      <c r="K4">
        <f>VLOOKUP(A4,type!A:B,2,FALSE)</f>
        <v>4</v>
      </c>
      <c r="L4" s="93">
        <f>IF(VLOOKUP(G4,web_archive!D:AB,7,FALSE)&gt;0, VLOOKUP(G4,web_archive!D:AB,7,FALSE), "")</f>
        <v>20</v>
      </c>
      <c r="N4" s="93">
        <f>VLOOKUP(G4,web_archive!D:AB,8,FALSE)*10</f>
        <v>100</v>
      </c>
      <c r="O4" s="93" t="str">
        <f>IF(VLOOKUP(G4,web_archive!D:AB,10,FALSE)&gt;0,VLOOKUP(G4,web_archive!D:AB,10,FALSE),"")</f>
        <v/>
      </c>
      <c r="P4" s="93">
        <f>IF(VLOOKUP(G4,web_archive!D:AB,12,FALSE)&gt;0,VLOOKUP(G4,web_archive!D:AB,12,FALSE),"")</f>
        <v>2</v>
      </c>
      <c r="Q4" s="93" t="str">
        <f>IF(VLOOKUP(G4,web_archive!D:AB,11,FALSE)&gt;0,VLOOKUP(G4,web_archive!D:AB,11,FALSE),"")</f>
        <v/>
      </c>
      <c r="R4" s="93">
        <f>IF(VLOOKUP(G4,web_archive!D:AB,13,FALSE)&gt;0,VLOOKUP(G4,web_archive!D:AB,13,FALSE),"")</f>
        <v>1</v>
      </c>
      <c r="S4" s="10" t="str">
        <f>UPPER(VLOOKUP(B4,job!A:B,2,FALSE))</f>
        <v>0XFFFFFFFF</v>
      </c>
      <c r="T4" s="6" t="str">
        <f>LOWER(VLOOKUP(C4,class!A:B,2,FALSE))</f>
        <v>63</v>
      </c>
      <c r="U4" s="6" t="str">
        <f>VLOOKUP(D4,Table2[#All],2,FALSE)</f>
        <v>2</v>
      </c>
      <c r="V4" s="6" t="str">
        <f>VLOOKUP(E4,Table3[#All],2,FALSE)</f>
        <v>512</v>
      </c>
      <c r="W4" s="93" t="str">
        <f>IF(VLOOKUP(G4,web_archive!D:AB,16,FALSE)&gt;0,VLOOKUP(I4,web_archive!D:AB,16,FALSE),"")</f>
        <v/>
      </c>
      <c r="X4" s="93" t="str">
        <f>IF(VLOOKUP(G4,web_archive!D:AB,15,FALSE)&gt;1,VLOOKUP(G4,web_archive!D:AB,15,FALSE),"")</f>
        <v/>
      </c>
      <c r="Y4" s="93" t="str">
        <f>IF(EXACT(VLOOKUP(G4,web_archive!D:AB,14,FALSE),"Yes"),"1","0")</f>
        <v>0</v>
      </c>
      <c r="Z4" s="93">
        <f>IF(ISNA((VLOOKUP(UPPER(F4),Table4[#All],2,FALSE))),"",VLOOKUP(UPPER(F4),Table4[#All],2,FALSE))</f>
        <v>1605</v>
      </c>
      <c r="AA4" s="7" t="str">
        <f>IF(VLOOKUP(G4,web_archive!D:AB,21,FALSE)=0,"{}","{ "&amp;VLOOKUP(G4,web_archive!D:AB,21,FALSE)&amp;" }")</f>
        <v>{}</v>
      </c>
      <c r="AB4" s="93" t="str">
        <f>IF(VLOOKUP(G4,web_archive!D:AB,22,FALSE)=0,"{}","{ "&amp;VLOOKUP(G4,web_archive!D:AB,22,FALSE)&amp;" }")</f>
        <v>{}</v>
      </c>
      <c r="AC4" s="93" t="str">
        <f>IF(VLOOKUP(G4,web_archive!D:AB,23,FALSE)=0,"{}","{ "&amp;VLOOKUP(G4,web_archive!D:AB,23,FALSE)&amp;" }")</f>
        <v>{}</v>
      </c>
      <c r="AD4" s="8" t="str">
        <f t="shared" si="0"/>
        <v>45004,Andre_Remains,Andre Remains,4,20,,100,,2,,1,0XFFFFFFFF,63,2,512,,,0,1605,{},{},{}</v>
      </c>
    </row>
    <row r="5" spans="1:30" x14ac:dyDescent="0.3">
      <c r="A5" s="93" t="str">
        <f>VLOOKUP(G5,web_archive!D:AB,6,FALSE)</f>
        <v>Armor</v>
      </c>
      <c r="B5" s="93" t="str">
        <f>VLOOKUP(G5,web_archive!D:AB,19,FALSE)</f>
        <v>All Jobs</v>
      </c>
      <c r="C5" s="93" t="str">
        <f>VLOOKUP(G5,web_archive!D:AB,18,FALSE)</f>
        <v>Normal / Upper / Baby</v>
      </c>
      <c r="D5" s="93" t="str">
        <f>VLOOKUP(G5,web_archive!D:AB,20,FALSE)</f>
        <v>Both (Male and Female)</v>
      </c>
      <c r="E5" s="93" t="str">
        <f>VLOOKUP(G5,web_archive!D:AB,17,FALSE)</f>
        <v>Lower Headgear</v>
      </c>
      <c r="F5" s="93" t="str">
        <f>VLOOKUP(H5,reborn_keys!C:D,2,FALSE)</f>
        <v>angelwings</v>
      </c>
      <c r="G5" s="10">
        <v>20016</v>
      </c>
      <c r="H5" s="2">
        <v>45010</v>
      </c>
      <c r="I5" s="93" t="str">
        <f>VLOOKUP(G5,web_archive!D:AB,3,FALSE)</f>
        <v>Angel_Wings</v>
      </c>
      <c r="J5" s="93" t="str">
        <f>VLOOKUP(G5,web_archive!D:AB,5,FALSE)</f>
        <v>Angel Wings</v>
      </c>
      <c r="K5">
        <f>VLOOKUP(A5,type!A:B,2,FALSE)</f>
        <v>4</v>
      </c>
      <c r="L5" s="93">
        <f>IF(VLOOKUP(G5,web_archive!D:AB,7,FALSE)&gt;0, VLOOKUP(G5,web_archive!D:AB,7,FALSE), "")</f>
        <v>20</v>
      </c>
      <c r="N5" s="93">
        <f>VLOOKUP(G5,web_archive!D:AB,8,FALSE)*10</f>
        <v>500</v>
      </c>
      <c r="O5" s="93" t="str">
        <f>IF(VLOOKUP(G5,web_archive!D:AB,10,FALSE)&gt;0,VLOOKUP(G5,web_archive!D:AB,10,FALSE),"")</f>
        <v/>
      </c>
      <c r="P5" s="93">
        <f>IF(VLOOKUP(G5,web_archive!D:AB,12,FALSE)&gt;0,VLOOKUP(G5,web_archive!D:AB,12,FALSE),"")</f>
        <v>1</v>
      </c>
      <c r="Q5" s="93" t="str">
        <f>IF(VLOOKUP(G5,web_archive!D:AB,11,FALSE)&gt;0,VLOOKUP(G5,web_archive!D:AB,11,FALSE),"")</f>
        <v/>
      </c>
      <c r="R5" s="93" t="str">
        <f>IF(VLOOKUP(G5,web_archive!D:AB,13,FALSE)&gt;0,VLOOKUP(G5,web_archive!D:AB,13,FALSE),"")</f>
        <v/>
      </c>
      <c r="S5" s="10" t="str">
        <f>UPPER(VLOOKUP(B5,job!A:B,2,FALSE))</f>
        <v>0XFFFFFFFF</v>
      </c>
      <c r="T5" s="6" t="str">
        <f>LOWER(VLOOKUP(C5,class!A:B,2,FALSE))</f>
        <v>63</v>
      </c>
      <c r="U5" s="6" t="str">
        <f>VLOOKUP(D5,Table2[#All],2,FALSE)</f>
        <v>2</v>
      </c>
      <c r="V5" s="6" t="str">
        <f>VLOOKUP(E5,Table3[#All],2,FALSE)</f>
        <v>001</v>
      </c>
      <c r="W5" s="93" t="str">
        <f>IF(VLOOKUP(G5,web_archive!D:AB,16,FALSE)&gt;0,VLOOKUP(I5,web_archive!D:AB,16,FALSE),"")</f>
        <v/>
      </c>
      <c r="X5" s="93">
        <f>IF(VLOOKUP(G5,web_archive!D:AB,15,FALSE)&gt;1,VLOOKUP(G5,web_archive!D:AB,15,FALSE),"")</f>
        <v>75</v>
      </c>
      <c r="Y5" s="93" t="str">
        <f>IF(EXACT(VLOOKUP(G5,web_archive!D:AB,14,FALSE),"Yes"),"1","0")</f>
        <v>0</v>
      </c>
      <c r="Z5" s="93">
        <f>IF(ISNA((VLOOKUP(UPPER(F5),Table4[#All],2,FALSE))),"",VLOOKUP(UPPER(F5),Table4[#All],2,FALSE))</f>
        <v>1611</v>
      </c>
      <c r="AA5" s="7" t="str">
        <f>IF(VLOOKUP(G5,web_archive!D:AB,21,FALSE)=0,"{}","{ "&amp;VLOOKUP(G5,web_archive!D:AB,21,FALSE)&amp;" }")</f>
        <v>{ bonus2 bSubEle,Ele_Neutral,15; bonus bMaxHPrate,5; bonus bLongAtkDef,15; }</v>
      </c>
      <c r="AB5" s="93" t="str">
        <f>IF(VLOOKUP(G5,web_archive!D:AB,22,FALSE)=0,"{}","{ "&amp;VLOOKUP(G5,web_archive!D:AB,22,FALSE)&amp;" }")</f>
        <v>{}</v>
      </c>
      <c r="AC5" s="93" t="str">
        <f>IF(VLOOKUP(G5,web_archive!D:AB,23,FALSE)=0,"{}","{ "&amp;VLOOKUP(G5,web_archive!D:AB,23,FALSE)&amp;" }")</f>
        <v>{}</v>
      </c>
      <c r="AD5" s="8" t="str">
        <f t="shared" si="0"/>
        <v>45010,Angel_Wings,Angel Wings,4,20,,500,,1,,,0XFFFFFFFF,63,2,001,,75,0,1611,{ bonus2 bSubEle,Ele_Neutral,15; bonus bMaxHPrate,5; bonus bLongAtkDef,15; },{},{}</v>
      </c>
    </row>
    <row r="6" spans="1:30" x14ac:dyDescent="0.3">
      <c r="A6" s="93" t="str">
        <f>VLOOKUP(G6,web_archive!D:AB,6,FALSE)</f>
        <v>Armor</v>
      </c>
      <c r="B6" s="93" t="str">
        <f>VLOOKUP(G6,web_archive!D:AB,19,FALSE)</f>
        <v>All Jobs</v>
      </c>
      <c r="C6" s="93" t="str">
        <f>VLOOKUP(G6,web_archive!D:AB,18,FALSE)</f>
        <v>Normal / Upper / Baby</v>
      </c>
      <c r="D6" s="93" t="str">
        <f>VLOOKUP(G6,web_archive!D:AB,20,FALSE)</f>
        <v>Both (Male and Female)</v>
      </c>
      <c r="E6" s="93" t="str">
        <f>VLOOKUP(G6,web_archive!D:AB,17,FALSE)</f>
        <v>Upper Headgear</v>
      </c>
      <c r="F6" s="93" t="str">
        <f>VLOOKUP(H6,reborn_keys!C:D,2,FALSE)</f>
        <v>angeling_hat</v>
      </c>
      <c r="G6" s="10">
        <v>5132</v>
      </c>
      <c r="H6" s="2">
        <v>45006</v>
      </c>
      <c r="I6" s="93" t="str">
        <f>VLOOKUP(G6,web_archive!D:AB,3,FALSE)</f>
        <v>Angeling_Hat</v>
      </c>
      <c r="J6" s="93" t="str">
        <f>VLOOKUP(G6,web_archive!D:AB,5,FALSE)</f>
        <v>Angeling Hat</v>
      </c>
      <c r="K6">
        <f>VLOOKUP(A6,type!A:B,2,FALSE)</f>
        <v>4</v>
      </c>
      <c r="L6" s="93">
        <f>IF(VLOOKUP(G6,web_archive!D:AB,7,FALSE)&gt;0, VLOOKUP(G6,web_archive!D:AB,7,FALSE), "")</f>
        <v>20</v>
      </c>
      <c r="N6" s="93">
        <f>VLOOKUP(G6,web_archive!D:AB,8,FALSE)*10</f>
        <v>700</v>
      </c>
      <c r="O6" s="93" t="str">
        <f>IF(VLOOKUP(G6,web_archive!D:AB,10,FALSE)&gt;0,VLOOKUP(G6,web_archive!D:AB,10,FALSE),"")</f>
        <v/>
      </c>
      <c r="P6" s="93">
        <f>IF(VLOOKUP(G6,web_archive!D:AB,12,FALSE)&gt;0,VLOOKUP(G6,web_archive!D:AB,12,FALSE),"")</f>
        <v>2</v>
      </c>
      <c r="Q6" s="93" t="str">
        <f>IF(VLOOKUP(G6,web_archive!D:AB,11,FALSE)&gt;0,VLOOKUP(G6,web_archive!D:AB,11,FALSE),"")</f>
        <v/>
      </c>
      <c r="R6" s="93" t="str">
        <f>IF(VLOOKUP(G6,web_archive!D:AB,13,FALSE)&gt;0,VLOOKUP(G6,web_archive!D:AB,13,FALSE),"")</f>
        <v/>
      </c>
      <c r="S6" s="10" t="str">
        <f>UPPER(VLOOKUP(B6,job!A:B,2,FALSE))</f>
        <v>0XFFFFFFFF</v>
      </c>
      <c r="T6" s="6" t="str">
        <f>LOWER(VLOOKUP(C6,class!A:B,2,FALSE))</f>
        <v>63</v>
      </c>
      <c r="U6" s="6" t="str">
        <f>VLOOKUP(D6,Table2[#All],2,FALSE)</f>
        <v>2</v>
      </c>
      <c r="V6" s="6" t="str">
        <f>VLOOKUP(E6,Table3[#All],2,FALSE)</f>
        <v>256</v>
      </c>
      <c r="W6" s="93" t="str">
        <f>IF(VLOOKUP(G6,web_archive!D:AB,16,FALSE)&gt;0,VLOOKUP(I6,web_archive!D:AB,16,FALSE),"")</f>
        <v/>
      </c>
      <c r="X6" s="93" t="str">
        <f>IF(VLOOKUP(G6,web_archive!D:AB,15,FALSE)&gt;1,VLOOKUP(G6,web_archive!D:AB,15,FALSE),"")</f>
        <v/>
      </c>
      <c r="Y6" s="93" t="str">
        <f>IF(EXACT(VLOOKUP(G6,web_archive!D:AB,14,FALSE),"Yes"),"1","0")</f>
        <v>0</v>
      </c>
      <c r="Z6" s="93">
        <f>IF(ISNA((VLOOKUP(UPPER(F6),Table4[#All],2,FALSE))),"",VLOOKUP(UPPER(F6),Table4[#All],2,FALSE))</f>
        <v>204</v>
      </c>
      <c r="AA6" s="7" t="str">
        <f>IF(VLOOKUP(G6,web_archive!D:AB,21,FALSE)=0,"{}","{ "&amp;VLOOKUP(G6,web_archive!D:AB,21,FALSE)&amp;" }")</f>
        <v>{ bonus2 bSubRace,RC_DemiHuman,10; }</v>
      </c>
      <c r="AB6" s="93" t="str">
        <f>IF(VLOOKUP(G6,web_archive!D:AB,22,FALSE)=0,"{}","{ "&amp;VLOOKUP(G6,web_archive!D:AB,22,FALSE)&amp;" }")</f>
        <v>{}</v>
      </c>
      <c r="AC6" s="93" t="str">
        <f>IF(VLOOKUP(G6,web_archive!D:AB,23,FALSE)=0,"{}","{ "&amp;VLOOKUP(G6,web_archive!D:AB,23,FALSE)&amp;" }")</f>
        <v>{}</v>
      </c>
      <c r="AD6" s="8" t="str">
        <f t="shared" si="0"/>
        <v>45006,Angeling_Hat,Angeling Hat,4,20,,700,,2,,,0XFFFFFFFF,63,2,256,,,0,204,{ bonus2 bSubRace,RC_DemiHuman,10; },{},{}</v>
      </c>
    </row>
    <row r="7" spans="1:30" x14ac:dyDescent="0.3">
      <c r="A7" s="93" t="str">
        <f>VLOOKUP(G7,web_archive!D:AB,6,FALSE)</f>
        <v>Armor</v>
      </c>
      <c r="B7" s="93" t="str">
        <f>VLOOKUP(G7,web_archive!D:AB,19,FALSE)</f>
        <v>All Jobs</v>
      </c>
      <c r="C7" s="93" t="str">
        <f>VLOOKUP(G7,web_archive!D:AB,18,FALSE)</f>
        <v>Normal / Upper / Baby</v>
      </c>
      <c r="D7" s="93" t="str">
        <f>VLOOKUP(G7,web_archive!D:AB,20,FALSE)</f>
        <v>Both (Male and Female)</v>
      </c>
      <c r="E7" s="93" t="str">
        <f>VLOOKUP(G7,web_archive!D:AB,17,FALSE)</f>
        <v>Lower Headgear</v>
      </c>
      <c r="F7" s="93" t="str">
        <f>VLOOKUP(H7,reborn_keys!C:D,2,FALSE)</f>
        <v>angelingwings</v>
      </c>
      <c r="G7" s="10">
        <v>20001</v>
      </c>
      <c r="H7" s="2">
        <v>45007</v>
      </c>
      <c r="I7" s="93" t="str">
        <f>VLOOKUP(G7,web_archive!D:AB,3,FALSE)</f>
        <v>Angeling_Wings</v>
      </c>
      <c r="J7" s="93" t="str">
        <f>VLOOKUP(G7,web_archive!D:AB,5,FALSE)</f>
        <v>Angeling Wings</v>
      </c>
      <c r="K7">
        <f>VLOOKUP(A7,type!A:B,2,FALSE)</f>
        <v>4</v>
      </c>
      <c r="L7" s="93">
        <f>IF(VLOOKUP(G7,web_archive!D:AB,7,FALSE)&gt;0, VLOOKUP(G7,web_archive!D:AB,7,FALSE), "")</f>
        <v>20</v>
      </c>
      <c r="N7" s="93">
        <f>VLOOKUP(G7,web_archive!D:AB,8,FALSE)*10</f>
        <v>500</v>
      </c>
      <c r="O7" s="93" t="str">
        <f>IF(VLOOKUP(G7,web_archive!D:AB,10,FALSE)&gt;0,VLOOKUP(G7,web_archive!D:AB,10,FALSE),"")</f>
        <v/>
      </c>
      <c r="P7" s="93">
        <f>IF(VLOOKUP(G7,web_archive!D:AB,12,FALSE)&gt;0,VLOOKUP(G7,web_archive!D:AB,12,FALSE),"")</f>
        <v>1</v>
      </c>
      <c r="Q7" s="93" t="str">
        <f>IF(VLOOKUP(G7,web_archive!D:AB,11,FALSE)&gt;0,VLOOKUP(G7,web_archive!D:AB,11,FALSE),"")</f>
        <v/>
      </c>
      <c r="R7" s="93" t="str">
        <f>IF(VLOOKUP(G7,web_archive!D:AB,13,FALSE)&gt;0,VLOOKUP(G7,web_archive!D:AB,13,FALSE),"")</f>
        <v/>
      </c>
      <c r="S7" s="10" t="str">
        <f>UPPER(VLOOKUP(B7,job!A:B,2,FALSE))</f>
        <v>0XFFFFFFFF</v>
      </c>
      <c r="T7" s="6" t="str">
        <f>LOWER(VLOOKUP(C7,class!A:B,2,FALSE))</f>
        <v>63</v>
      </c>
      <c r="U7" s="6" t="str">
        <f>VLOOKUP(D7,Table2[#All],2,FALSE)</f>
        <v>2</v>
      </c>
      <c r="V7" s="6" t="str">
        <f>VLOOKUP(E7,Table3[#All],2,FALSE)</f>
        <v>001</v>
      </c>
      <c r="W7" s="93" t="str">
        <f>IF(VLOOKUP(G7,web_archive!D:AB,16,FALSE)&gt;0,VLOOKUP(I7,web_archive!D:AB,16,FALSE),"")</f>
        <v/>
      </c>
      <c r="X7" s="93" t="str">
        <f>IF(VLOOKUP(G7,web_archive!D:AB,15,FALSE)&gt;1,VLOOKUP(G7,web_archive!D:AB,15,FALSE),"")</f>
        <v/>
      </c>
      <c r="Y7" s="93" t="str">
        <f>IF(EXACT(VLOOKUP(G7,web_archive!D:AB,14,FALSE),"Yes"),"1","0")</f>
        <v>0</v>
      </c>
      <c r="Z7" s="93">
        <f>IF(ISNA((VLOOKUP(UPPER(F7),Table4[#All],2,FALSE))),"",VLOOKUP(UPPER(F7),Table4[#All],2,FALSE))</f>
        <v>1608</v>
      </c>
      <c r="AA7" s="7" t="str">
        <f>IF(VLOOKUP(G7,web_archive!D:AB,21,FALSE)=0,"{}","{ "&amp;VLOOKUP(G7,web_archive!D:AB,21,FALSE)&amp;" }")</f>
        <v>{ bonus2 bAddRace,RC_Angel,10; }</v>
      </c>
      <c r="AB7" s="93" t="str">
        <f>IF(VLOOKUP(G7,web_archive!D:AB,22,FALSE)=0,"{}","{ "&amp;VLOOKUP(G7,web_archive!D:AB,22,FALSE)&amp;" }")</f>
        <v>{}</v>
      </c>
      <c r="AC7" s="93" t="str">
        <f>IF(VLOOKUP(G7,web_archive!D:AB,23,FALSE)=0,"{}","{ "&amp;VLOOKUP(G7,web_archive!D:AB,23,FALSE)&amp;" }")</f>
        <v>{}</v>
      </c>
      <c r="AD7" s="8" t="str">
        <f t="shared" si="0"/>
        <v>45007,Angeling_Wings,Angeling Wings,4,20,,500,,1,,,0XFFFFFFFF,63,2,001,,,0,1608,{ bonus2 bAddRace,RC_Angel,10; },{},{}</v>
      </c>
    </row>
    <row r="8" spans="1:30" x14ac:dyDescent="0.3">
      <c r="A8" s="93" t="str">
        <f>VLOOKUP(G8,web_archive!D:AB,6,FALSE)</f>
        <v>Armor</v>
      </c>
      <c r="B8" s="93" t="str">
        <f>VLOOKUP(G8,web_archive!D:AB,19,FALSE)</f>
        <v>All Jobs</v>
      </c>
      <c r="C8" s="93" t="str">
        <f>VLOOKUP(G8,web_archive!D:AB,18,FALSE)</f>
        <v>Normal / Upper / Baby</v>
      </c>
      <c r="D8" s="93" t="str">
        <f>VLOOKUP(G8,web_archive!D:AB,20,FALSE)</f>
        <v>Both (Male and Female)</v>
      </c>
      <c r="E8" s="93" t="str">
        <f>VLOOKUP(G8,web_archive!D:AB,17,FALSE)</f>
        <v>Middle Headgear</v>
      </c>
      <c r="F8" s="93" t="str">
        <f>VLOOKUP(H8,reborn_keys!C:D,2,FALSE)</f>
        <v>angry_eyebrows</v>
      </c>
      <c r="G8" s="10">
        <v>20553</v>
      </c>
      <c r="H8" s="2">
        <v>45011</v>
      </c>
      <c r="I8" s="93" t="str">
        <f>VLOOKUP(G8,web_archive!D:AB,3,FALSE)</f>
        <v>Angry_Eyebrows</v>
      </c>
      <c r="J8" s="93" t="str">
        <f>VLOOKUP(G8,web_archive!D:AB,5,FALSE)</f>
        <v>Angry Eyebrows</v>
      </c>
      <c r="K8">
        <f>VLOOKUP(A8,type!A:B,2,FALSE)</f>
        <v>4</v>
      </c>
      <c r="L8" s="93">
        <f>IF(VLOOKUP(G8,web_archive!D:AB,7,FALSE)&gt;0, VLOOKUP(G8,web_archive!D:AB,7,FALSE), "")</f>
        <v>20</v>
      </c>
      <c r="N8" s="93">
        <f>VLOOKUP(G8,web_archive!D:AB,8,FALSE)*10</f>
        <v>0</v>
      </c>
      <c r="O8" s="93" t="str">
        <f>IF(VLOOKUP(G8,web_archive!D:AB,10,FALSE)&gt;0,VLOOKUP(G8,web_archive!D:AB,10,FALSE),"")</f>
        <v/>
      </c>
      <c r="P8" s="93" t="str">
        <f>IF(VLOOKUP(G8,web_archive!D:AB,12,FALSE)&gt;0,VLOOKUP(G8,web_archive!D:AB,12,FALSE),"")</f>
        <v/>
      </c>
      <c r="Q8" s="93" t="str">
        <f>IF(VLOOKUP(G8,web_archive!D:AB,11,FALSE)&gt;0,VLOOKUP(G8,web_archive!D:AB,11,FALSE),"")</f>
        <v/>
      </c>
      <c r="R8" s="93">
        <f>IF(VLOOKUP(G8,web_archive!D:AB,13,FALSE)&gt;0,VLOOKUP(G8,web_archive!D:AB,13,FALSE),"")</f>
        <v>1</v>
      </c>
      <c r="S8" s="10" t="str">
        <f>UPPER(VLOOKUP(B8,job!A:B,2,FALSE))</f>
        <v>0XFFFFFFFF</v>
      </c>
      <c r="T8" s="6" t="str">
        <f>LOWER(VLOOKUP(C8,class!A:B,2,FALSE))</f>
        <v>63</v>
      </c>
      <c r="U8" s="6" t="str">
        <f>VLOOKUP(D8,Table2[#All],2,FALSE)</f>
        <v>2</v>
      </c>
      <c r="V8" s="6" t="str">
        <f>VLOOKUP(E8,Table3[#All],2,FALSE)</f>
        <v>512</v>
      </c>
      <c r="W8" s="93" t="str">
        <f>IF(VLOOKUP(G8,web_archive!D:AB,16,FALSE)&gt;0,VLOOKUP(I8,web_archive!D:AB,16,FALSE),"")</f>
        <v/>
      </c>
      <c r="X8" s="93">
        <f>IF(VLOOKUP(G8,web_archive!D:AB,15,FALSE)&gt;1,VLOOKUP(G8,web_archive!D:AB,15,FALSE),"")</f>
        <v>75</v>
      </c>
      <c r="Y8" s="93" t="str">
        <f>IF(EXACT(VLOOKUP(G8,web_archive!D:AB,14,FALSE),"Yes"),"1","0")</f>
        <v>0</v>
      </c>
      <c r="Z8" s="93">
        <f>IF(ISNA((VLOOKUP(UPPER(F8),Table4[#All],2,FALSE))),"",VLOOKUP(UPPER(F8),Table4[#All],2,FALSE))</f>
        <v>1612</v>
      </c>
      <c r="AA8" s="7" t="str">
        <f>IF(VLOOKUP(G8,web_archive!D:AB,21,FALSE)=0,"{}","{ "&amp;VLOOKUP(G8,web_archive!D:AB,21,FALSE)&amp;" }")</f>
        <v>{ bonus bAllStats,1; }</v>
      </c>
      <c r="AB8" s="93" t="str">
        <f>IF(VLOOKUP(G8,web_archive!D:AB,22,FALSE)=0,"{}","{ "&amp;VLOOKUP(G8,web_archive!D:AB,22,FALSE)&amp;" }")</f>
        <v>{}</v>
      </c>
      <c r="AC8" s="93" t="str">
        <f>IF(VLOOKUP(G8,web_archive!D:AB,23,FALSE)=0,"{}","{ "&amp;VLOOKUP(G8,web_archive!D:AB,23,FALSE)&amp;" }")</f>
        <v>{}</v>
      </c>
      <c r="AD8" s="8" t="str">
        <f t="shared" si="0"/>
        <v>45011,Angry_Eyebrows,Angry Eyebrows,4,20,,0,,,,1,0XFFFFFFFF,63,2,512,,75,0,1612,{ bonus bAllStats,1; },{},{}</v>
      </c>
    </row>
    <row r="9" spans="1:30" x14ac:dyDescent="0.3">
      <c r="A9" s="93" t="str">
        <f>VLOOKUP(G9,web_archive!D:AB,6,FALSE)</f>
        <v>Armor</v>
      </c>
      <c r="B9" s="93" t="str">
        <f>VLOOKUP(G9,web_archive!D:AB,19,FALSE)</f>
        <v>All Jobs</v>
      </c>
      <c r="C9" s="93" t="str">
        <f>VLOOKUP(G9,web_archive!D:AB,18,FALSE)</f>
        <v>Normal / Upper / Baby</v>
      </c>
      <c r="D9" s="93" t="str">
        <f>VLOOKUP(G9,web_archive!D:AB,20,FALSE)</f>
        <v>Both (Male and Female)</v>
      </c>
      <c r="E9" s="93" t="str">
        <f>VLOOKUP(G9,web_archive!D:AB,17,FALSE)</f>
        <v>Upper Headgear</v>
      </c>
      <c r="F9" s="93" t="str">
        <f>VLOOKUP(H9,reborn_keys!C:D,2,FALSE)</f>
        <v>kanapr</v>
      </c>
      <c r="G9" s="10">
        <v>20185</v>
      </c>
      <c r="H9" s="2">
        <v>45291</v>
      </c>
      <c r="I9" s="93" t="str">
        <f>VLOOKUP(G9,web_archive!D:AB,3,FALSE)</f>
        <v>April_Kanzashi</v>
      </c>
      <c r="J9" s="93" t="str">
        <f>VLOOKUP(G9,web_archive!D:AB,5,FALSE)</f>
        <v>April Kanzashi</v>
      </c>
      <c r="K9">
        <f>VLOOKUP(A9,type!A:B,2,FALSE)</f>
        <v>4</v>
      </c>
      <c r="L9" s="93">
        <f>IF(VLOOKUP(G9,web_archive!D:AB,7,FALSE)&gt;0, VLOOKUP(G9,web_archive!D:AB,7,FALSE), "")</f>
        <v>20</v>
      </c>
      <c r="N9" s="93">
        <f>VLOOKUP(G9,web_archive!D:AB,8,FALSE)*10</f>
        <v>500</v>
      </c>
      <c r="O9" s="93" t="str">
        <f>IF(VLOOKUP(G9,web_archive!D:AB,10,FALSE)&gt;0,VLOOKUP(G9,web_archive!D:AB,10,FALSE),"")</f>
        <v/>
      </c>
      <c r="P9" s="93">
        <f>IF(VLOOKUP(G9,web_archive!D:AB,12,FALSE)&gt;0,VLOOKUP(G9,web_archive!D:AB,12,FALSE),"")</f>
        <v>2</v>
      </c>
      <c r="Q9" s="93" t="str">
        <f>IF(VLOOKUP(G9,web_archive!D:AB,11,FALSE)&gt;0,VLOOKUP(G9,web_archive!D:AB,11,FALSE),"")</f>
        <v/>
      </c>
      <c r="R9" s="93">
        <f>IF(VLOOKUP(G9,web_archive!D:AB,13,FALSE)&gt;0,VLOOKUP(G9,web_archive!D:AB,13,FALSE),"")</f>
        <v>1</v>
      </c>
      <c r="S9" s="10" t="str">
        <f>UPPER(VLOOKUP(B9,job!A:B,2,FALSE))</f>
        <v>0XFFFFFFFF</v>
      </c>
      <c r="T9" s="6" t="str">
        <f>LOWER(VLOOKUP(C9,class!A:B,2,FALSE))</f>
        <v>63</v>
      </c>
      <c r="U9" s="6" t="str">
        <f>VLOOKUP(D9,Table2[#All],2,FALSE)</f>
        <v>2</v>
      </c>
      <c r="V9" s="6" t="str">
        <f>VLOOKUP(E9,Table3[#All],2,FALSE)</f>
        <v>256</v>
      </c>
      <c r="W9" s="93" t="str">
        <f>IF(VLOOKUP(G9,web_archive!D:AB,16,FALSE)&gt;0,VLOOKUP(I9,web_archive!D:AB,16,FALSE),"")</f>
        <v/>
      </c>
      <c r="X9" s="93" t="str">
        <f>IF(VLOOKUP(G9,web_archive!D:AB,15,FALSE)&gt;1,VLOOKUP(G9,web_archive!D:AB,15,FALSE),"")</f>
        <v/>
      </c>
      <c r="Y9" s="93" t="str">
        <f>IF(EXACT(VLOOKUP(G9,web_archive!D:AB,14,FALSE),"Yes"),"1","0")</f>
        <v>1</v>
      </c>
      <c r="Z9" s="93">
        <f>IF(ISNA((VLOOKUP(UPPER(F9),Table4[#All],2,FALSE))),"",VLOOKUP(UPPER(F9),Table4[#All],2,FALSE))</f>
        <v>1874</v>
      </c>
      <c r="AA9" s="7" t="str">
        <f>IF(VLOOKUP(G9,web_archive!D:AB,21,FALSE)=0,"{}","{ "&amp;VLOOKUP(G9,web_archive!D:AB,21,FALSE)&amp;" }")</f>
        <v>{ bonus bLuk,1; }</v>
      </c>
      <c r="AB9" s="93" t="str">
        <f>IF(VLOOKUP(G9,web_archive!D:AB,22,FALSE)=0,"{}","{ "&amp;VLOOKUP(G9,web_archive!D:AB,22,FALSE)&amp;" }")</f>
        <v>{}</v>
      </c>
      <c r="AC9" s="93" t="str">
        <f>IF(VLOOKUP(G9,web_archive!D:AB,23,FALSE)=0,"{}","{ "&amp;VLOOKUP(G9,web_archive!D:AB,23,FALSE)&amp;" }")</f>
        <v>{}</v>
      </c>
      <c r="AD9" s="8" t="str">
        <f t="shared" si="0"/>
        <v>45291,April_Kanzashi,April Kanzashi,4,20,,500,,2,,1,0XFFFFFFFF,63,2,256,,,1,1874,{ bonus bLuk,1; },{},{}</v>
      </c>
    </row>
    <row r="10" spans="1:30" x14ac:dyDescent="0.3">
      <c r="A10" s="93" t="str">
        <f>VLOOKUP(G10,web_archive!D:AB,6,FALSE)</f>
        <v>Armor</v>
      </c>
      <c r="B10" s="93" t="str">
        <f>VLOOKUP(G10,web_archive!D:AB,19,FALSE)</f>
        <v>All Jobs</v>
      </c>
      <c r="C10" s="93" t="str">
        <f>VLOOKUP(G10,web_archive!D:AB,18,FALSE)</f>
        <v>Normal / Upper / Baby</v>
      </c>
      <c r="D10" s="93" t="str">
        <f>VLOOKUP(G10,web_archive!D:AB,20,FALSE)</f>
        <v>Both (Male and Female)</v>
      </c>
      <c r="E10" s="93" t="str">
        <f>VLOOKUP(G10,web_archive!D:AB,17,FALSE)</f>
        <v>Upper Headgear</v>
      </c>
      <c r="F10" s="93" t="str">
        <f>VLOOKUP(H10,reborn_keys!C:D,2,FALSE)</f>
        <v>asterpin</v>
      </c>
      <c r="G10" s="10">
        <v>20167</v>
      </c>
      <c r="H10" s="2">
        <v>45016</v>
      </c>
      <c r="I10" s="93" t="str">
        <f>VLOOKUP(G10,web_archive!D:AB,3,FALSE)</f>
        <v>Aster_Pin</v>
      </c>
      <c r="J10" s="93" t="str">
        <f>VLOOKUP(G10,web_archive!D:AB,5,FALSE)</f>
        <v>Aster Pin</v>
      </c>
      <c r="K10">
        <f>VLOOKUP(A10,type!A:B,2,FALSE)</f>
        <v>4</v>
      </c>
      <c r="L10" s="93">
        <f>IF(VLOOKUP(G10,web_archive!D:AB,7,FALSE)&gt;0, VLOOKUP(G10,web_archive!D:AB,7,FALSE), "")</f>
        <v>20</v>
      </c>
      <c r="N10" s="93">
        <f>VLOOKUP(G10,web_archive!D:AB,8,FALSE)*10</f>
        <v>500</v>
      </c>
      <c r="O10" s="93" t="str">
        <f>IF(VLOOKUP(G10,web_archive!D:AB,10,FALSE)&gt;0,VLOOKUP(G10,web_archive!D:AB,10,FALSE),"")</f>
        <v/>
      </c>
      <c r="P10" s="93">
        <f>IF(VLOOKUP(G10,web_archive!D:AB,12,FALSE)&gt;0,VLOOKUP(G10,web_archive!D:AB,12,FALSE),"")</f>
        <v>2</v>
      </c>
      <c r="Q10" s="93" t="str">
        <f>IF(VLOOKUP(G10,web_archive!D:AB,11,FALSE)&gt;0,VLOOKUP(G10,web_archive!D:AB,11,FALSE),"")</f>
        <v/>
      </c>
      <c r="R10" s="93">
        <f>IF(VLOOKUP(G10,web_archive!D:AB,13,FALSE)&gt;0,VLOOKUP(G10,web_archive!D:AB,13,FALSE),"")</f>
        <v>1</v>
      </c>
      <c r="S10" s="10" t="str">
        <f>UPPER(VLOOKUP(B10,job!A:B,2,FALSE))</f>
        <v>0XFFFFFFFF</v>
      </c>
      <c r="T10" s="6" t="str">
        <f>LOWER(VLOOKUP(C10,class!A:B,2,FALSE))</f>
        <v>63</v>
      </c>
      <c r="U10" s="6" t="str">
        <f>VLOOKUP(D10,Table2[#All],2,FALSE)</f>
        <v>2</v>
      </c>
      <c r="V10" s="6" t="str">
        <f>VLOOKUP(E10,Table3[#All],2,FALSE)</f>
        <v>256</v>
      </c>
      <c r="W10" s="93" t="str">
        <f>IF(VLOOKUP(G10,web_archive!D:AB,16,FALSE)&gt;0,VLOOKUP(I10,web_archive!D:AB,16,FALSE),"")</f>
        <v/>
      </c>
      <c r="X10" s="93" t="str">
        <f>IF(VLOOKUP(G10,web_archive!D:AB,15,FALSE)&gt;1,VLOOKUP(G10,web_archive!D:AB,15,FALSE),"")</f>
        <v/>
      </c>
      <c r="Y10" s="93" t="str">
        <f>IF(EXACT(VLOOKUP(G10,web_archive!D:AB,14,FALSE),"Yes"),"1","0")</f>
        <v>1</v>
      </c>
      <c r="Z10" s="93">
        <f>IF(ISNA((VLOOKUP(UPPER(F10),Table4[#All],2,FALSE))),"",VLOOKUP(UPPER(F10),Table4[#All],2,FALSE))</f>
        <v>1617</v>
      </c>
      <c r="AA10" s="7" t="str">
        <f>IF(VLOOKUP(G10,web_archive!D:AB,21,FALSE)=0,"{}","{ "&amp;VLOOKUP(G10,web_archive!D:AB,21,FALSE)&amp;" }")</f>
        <v>{ bonus3 bAddMonsterDropItem,551,5,10; }</v>
      </c>
      <c r="AB10" s="93" t="str">
        <f>IF(VLOOKUP(G10,web_archive!D:AB,22,FALSE)=0,"{}","{ "&amp;VLOOKUP(G10,web_archive!D:AB,22,FALSE)&amp;" }")</f>
        <v>{}</v>
      </c>
      <c r="AC10" s="93" t="str">
        <f>IF(VLOOKUP(G10,web_archive!D:AB,23,FALSE)=0,"{}","{ "&amp;VLOOKUP(G10,web_archive!D:AB,23,FALSE)&amp;" }")</f>
        <v>{}</v>
      </c>
      <c r="AD10" s="8" t="str">
        <f t="shared" si="0"/>
        <v>45016,Aster_Pin,Aster Pin,4,20,,500,,2,,1,0XFFFFFFFF,63,2,256,,,1,1617,{ bonus3 bAddMonsterDropItem,551,5,10; },{},{}</v>
      </c>
    </row>
    <row r="11" spans="1:30" x14ac:dyDescent="0.3">
      <c r="A11" s="93" t="str">
        <f>VLOOKUP(G11,web_archive!D:AB,6,FALSE)</f>
        <v>Armor</v>
      </c>
      <c r="B11" s="93" t="str">
        <f>VLOOKUP(G11,web_archive!D:AB,19,FALSE)</f>
        <v>All Jobs</v>
      </c>
      <c r="C11" s="93" t="str">
        <f>VLOOKUP(G11,web_archive!D:AB,18,FALSE)</f>
        <v>Normal / Upper / Baby</v>
      </c>
      <c r="D11" s="93" t="str">
        <f>VLOOKUP(G11,web_archive!D:AB,20,FALSE)</f>
        <v>Both (Male and Female)</v>
      </c>
      <c r="E11" s="93" t="str">
        <f>VLOOKUP(G11,web_archive!D:AB,17,FALSE)</f>
        <v>Upper Headgear</v>
      </c>
      <c r="F11" s="93" t="str">
        <f>VLOOKUP(H11,reborn_keys!C:D,2,FALSE)</f>
        <v>kanaug</v>
      </c>
      <c r="G11" s="10">
        <v>20189</v>
      </c>
      <c r="H11" s="2">
        <v>45292</v>
      </c>
      <c r="I11" s="93" t="str">
        <f>VLOOKUP(G11,web_archive!D:AB,3,FALSE)</f>
        <v>August_Kanzashi</v>
      </c>
      <c r="J11" s="93" t="str">
        <f>VLOOKUP(G11,web_archive!D:AB,5,FALSE)</f>
        <v>August Kanzashi</v>
      </c>
      <c r="K11">
        <f>VLOOKUP(A11,type!A:B,2,FALSE)</f>
        <v>4</v>
      </c>
      <c r="L11" s="93">
        <f>IF(VLOOKUP(G11,web_archive!D:AB,7,FALSE)&gt;0, VLOOKUP(G11,web_archive!D:AB,7,FALSE), "")</f>
        <v>20</v>
      </c>
      <c r="N11" s="93">
        <f>VLOOKUP(G11,web_archive!D:AB,8,FALSE)*10</f>
        <v>500</v>
      </c>
      <c r="O11" s="93" t="str">
        <f>IF(VLOOKUP(G11,web_archive!D:AB,10,FALSE)&gt;0,VLOOKUP(G11,web_archive!D:AB,10,FALSE),"")</f>
        <v/>
      </c>
      <c r="P11" s="93">
        <f>IF(VLOOKUP(G11,web_archive!D:AB,12,FALSE)&gt;0,VLOOKUP(G11,web_archive!D:AB,12,FALSE),"")</f>
        <v>2</v>
      </c>
      <c r="Q11" s="93" t="str">
        <f>IF(VLOOKUP(G11,web_archive!D:AB,11,FALSE)&gt;0,VLOOKUP(G11,web_archive!D:AB,11,FALSE),"")</f>
        <v/>
      </c>
      <c r="R11" s="93">
        <f>IF(VLOOKUP(G11,web_archive!D:AB,13,FALSE)&gt;0,VLOOKUP(G11,web_archive!D:AB,13,FALSE),"")</f>
        <v>1</v>
      </c>
      <c r="S11" s="10" t="str">
        <f>UPPER(VLOOKUP(B11,job!A:B,2,FALSE))</f>
        <v>0XFFFFFFFF</v>
      </c>
      <c r="T11" s="6" t="str">
        <f>LOWER(VLOOKUP(C11,class!A:B,2,FALSE))</f>
        <v>63</v>
      </c>
      <c r="U11" s="6" t="str">
        <f>VLOOKUP(D11,Table2[#All],2,FALSE)</f>
        <v>2</v>
      </c>
      <c r="V11" s="6" t="str">
        <f>VLOOKUP(E11,Table3[#All],2,FALSE)</f>
        <v>256</v>
      </c>
      <c r="W11" s="93" t="str">
        <f>IF(VLOOKUP(G11,web_archive!D:AB,16,FALSE)&gt;0,VLOOKUP(I11,web_archive!D:AB,16,FALSE),"")</f>
        <v/>
      </c>
      <c r="X11" s="93" t="str">
        <f>IF(VLOOKUP(G11,web_archive!D:AB,15,FALSE)&gt;1,VLOOKUP(G11,web_archive!D:AB,15,FALSE),"")</f>
        <v/>
      </c>
      <c r="Y11" s="93" t="str">
        <f>IF(EXACT(VLOOKUP(G11,web_archive!D:AB,14,FALSE),"Yes"),"1","0")</f>
        <v>1</v>
      </c>
      <c r="Z11" s="93">
        <f>IF(ISNA((VLOOKUP(UPPER(F11),Table4[#All],2,FALSE))),"",VLOOKUP(UPPER(F11),Table4[#All],2,FALSE))</f>
        <v>1875</v>
      </c>
      <c r="AA11" s="7" t="str">
        <f>IF(VLOOKUP(G11,web_archive!D:AB,21,FALSE)=0,"{}","{ "&amp;VLOOKUP(G11,web_archive!D:AB,21,FALSE)&amp;" }")</f>
        <v>{ bonus bAgi,1; }</v>
      </c>
      <c r="AB11" s="93" t="str">
        <f>IF(VLOOKUP(G11,web_archive!D:AB,22,FALSE)=0,"{}","{ "&amp;VLOOKUP(G11,web_archive!D:AB,22,FALSE)&amp;" }")</f>
        <v>{}</v>
      </c>
      <c r="AC11" s="93" t="str">
        <f>IF(VLOOKUP(G11,web_archive!D:AB,23,FALSE)=0,"{}","{ "&amp;VLOOKUP(G11,web_archive!D:AB,23,FALSE)&amp;" }")</f>
        <v>{}</v>
      </c>
      <c r="AD11" s="8" t="str">
        <f t="shared" si="0"/>
        <v>45292,August_Kanzashi,August Kanzashi,4,20,,500,,2,,1,0XFFFFFFFF,63,2,256,,,1,1875,{ bonus bAgi,1; },{},{}</v>
      </c>
    </row>
    <row r="12" spans="1:30" x14ac:dyDescent="0.3">
      <c r="A12" s="93" t="str">
        <f>VLOOKUP(G12,web_archive!D:AB,6,FALSE)</f>
        <v>Armor</v>
      </c>
      <c r="B12" s="93" t="str">
        <f>VLOOKUP(G12,web_archive!D:AB,19,FALSE)</f>
        <v>Swordman / Merchant / Thief / Knight / Blacksmith / Assassin / Crusader / Rogue / Alchemist</v>
      </c>
      <c r="C12" s="93" t="str">
        <f>VLOOKUP(G12,web_archive!D:AB,18,FALSE)</f>
        <v>Normal / Upper / Baby</v>
      </c>
      <c r="D12" s="93" t="str">
        <f>VLOOKUP(G12,web_archive!D:AB,20,FALSE)</f>
        <v>Both (Male and Female)</v>
      </c>
      <c r="E12" s="93" t="str">
        <f>VLOOKUP(G12,web_archive!D:AB,17,FALSE)</f>
        <v>Upper Headgear</v>
      </c>
      <c r="F12" s="93" t="str">
        <f>VLOOKUP(H12,reborn_keys!C:D,2,FALSE)</f>
        <v>ayothayahat</v>
      </c>
      <c r="G12" s="10">
        <v>5312</v>
      </c>
      <c r="H12" s="2">
        <v>45028</v>
      </c>
      <c r="I12" s="93" t="str">
        <f>VLOOKUP(G12,web_archive!D:AB,3,FALSE)</f>
        <v>Ayothaya_Hat</v>
      </c>
      <c r="J12" s="93" t="str">
        <f>VLOOKUP(G12,web_archive!D:AB,5,FALSE)</f>
        <v>Ayothaya King's Hat</v>
      </c>
      <c r="K12">
        <f>VLOOKUP(A12,type!A:B,2,FALSE)</f>
        <v>4</v>
      </c>
      <c r="L12" s="93">
        <f>IF(VLOOKUP(G12,web_archive!D:AB,7,FALSE)&gt;0, VLOOKUP(G12,web_archive!D:AB,7,FALSE), "")</f>
        <v>20</v>
      </c>
      <c r="N12" s="93">
        <f>VLOOKUP(G12,web_archive!D:AB,8,FALSE)*10</f>
        <v>100</v>
      </c>
      <c r="O12" s="93" t="str">
        <f>IF(VLOOKUP(G12,web_archive!D:AB,10,FALSE)&gt;0,VLOOKUP(G12,web_archive!D:AB,10,FALSE),"")</f>
        <v/>
      </c>
      <c r="P12" s="93">
        <f>IF(VLOOKUP(G12,web_archive!D:AB,12,FALSE)&gt;0,VLOOKUP(G12,web_archive!D:AB,12,FALSE),"")</f>
        <v>5</v>
      </c>
      <c r="Q12" s="93" t="str">
        <f>IF(VLOOKUP(G12,web_archive!D:AB,11,FALSE)&gt;0,VLOOKUP(G12,web_archive!D:AB,11,FALSE),"")</f>
        <v/>
      </c>
      <c r="R12" s="93">
        <f>IF(VLOOKUP(G12,web_archive!D:AB,13,FALSE)&gt;0,VLOOKUP(G12,web_archive!D:AB,13,FALSE),"")</f>
        <v>1</v>
      </c>
      <c r="S12" s="10" t="str">
        <f>UPPER(VLOOKUP(B12,job!A:B,2,FALSE))</f>
        <v>0X000654E2</v>
      </c>
      <c r="T12" s="6" t="str">
        <f>LOWER(VLOOKUP(C12,class!A:B,2,FALSE))</f>
        <v>63</v>
      </c>
      <c r="U12" s="6" t="str">
        <f>VLOOKUP(D12,Table2[#All],2,FALSE)</f>
        <v>2</v>
      </c>
      <c r="V12" s="6" t="str">
        <f>VLOOKUP(E12,Table3[#All],2,FALSE)</f>
        <v>256</v>
      </c>
      <c r="W12" s="93" t="str">
        <f>IF(VLOOKUP(G12,web_archive!D:AB,16,FALSE)&gt;0,VLOOKUP(I12,web_archive!D:AB,16,FALSE),"")</f>
        <v/>
      </c>
      <c r="X12" s="93" t="str">
        <f>IF(VLOOKUP(G12,web_archive!D:AB,15,FALSE)&gt;1,VLOOKUP(G12,web_archive!D:AB,15,FALSE),"")</f>
        <v/>
      </c>
      <c r="Y12" s="93" t="str">
        <f>IF(EXACT(VLOOKUP(G12,web_archive!D:AB,14,FALSE),"Yes"),"1","0")</f>
        <v>1</v>
      </c>
      <c r="Z12" s="93">
        <f>IF(ISNA((VLOOKUP(UPPER(F12),Table4[#All],2,FALSE))),"",VLOOKUP(UPPER(F12),Table4[#All],2,FALSE))</f>
        <v>1628</v>
      </c>
      <c r="AA12" s="7" t="str">
        <f>IF(VLOOKUP(G12,web_archive!D:AB,21,FALSE)=0,"{}","{ "&amp;VLOOKUP(G12,web_archive!D:AB,21,FALSE)&amp;" }")</f>
        <v>{ bonus bStr,1; bonus2 bAddRace,RC_DemiHuman,5; }</v>
      </c>
      <c r="AB12" s="93" t="str">
        <f>IF(VLOOKUP(G12,web_archive!D:AB,22,FALSE)=0,"{}","{ "&amp;VLOOKUP(G12,web_archive!D:AB,22,FALSE)&amp;" }")</f>
        <v>{}</v>
      </c>
      <c r="AC12" s="93" t="str">
        <f>IF(VLOOKUP(G12,web_archive!D:AB,23,FALSE)=0,"{}","{ "&amp;VLOOKUP(G12,web_archive!D:AB,23,FALSE)&amp;" }")</f>
        <v>{}</v>
      </c>
      <c r="AD12" s="8" t="str">
        <f t="shared" si="0"/>
        <v>45028,Ayothaya_Hat,Ayothaya King's Hat,4,20,,100,,5,,1,0X000654E2,63,2,256,,,1,1628,{ bonus bStr,1; bonus2 bAddRace,RC_DemiHuman,5; },{},{}</v>
      </c>
    </row>
    <row r="13" spans="1:30" x14ac:dyDescent="0.3">
      <c r="A13" s="93" t="str">
        <f>VLOOKUP(G13,web_archive!D:AB,6,FALSE)</f>
        <v>Armor</v>
      </c>
      <c r="B13" s="93" t="str">
        <f>VLOOKUP(G13,web_archive!D:AB,19,FALSE)</f>
        <v>All Jobs</v>
      </c>
      <c r="C13" s="93" t="str">
        <f>VLOOKUP(G13,web_archive!D:AB,18,FALSE)</f>
        <v>Baby</v>
      </c>
      <c r="D13" s="93" t="str">
        <f>VLOOKUP(G13,web_archive!D:AB,20,FALSE)</f>
        <v>Both (Male and Female)</v>
      </c>
      <c r="E13" s="93" t="str">
        <f>VLOOKUP(G13,web_archive!D:AB,17,FALSE)</f>
        <v>Upper Headgear</v>
      </c>
      <c r="F13" s="93" t="str">
        <f>VLOOKUP(H13,reborn_keys!C:D,2,FALSE)</f>
        <v>babybell</v>
      </c>
      <c r="G13" s="10">
        <v>20501</v>
      </c>
      <c r="H13" s="2">
        <v>45029</v>
      </c>
      <c r="I13" s="93" t="str">
        <f>VLOOKUP(G13,web_archive!D:AB,3,FALSE)</f>
        <v>Baby_Bells</v>
      </c>
      <c r="J13" s="93" t="str">
        <f>VLOOKUP(G13,web_archive!D:AB,5,FALSE)</f>
        <v>Baby Bells</v>
      </c>
      <c r="K13">
        <f>VLOOKUP(A13,type!A:B,2,FALSE)</f>
        <v>4</v>
      </c>
      <c r="L13" s="93">
        <f>IF(VLOOKUP(G13,web_archive!D:AB,7,FALSE)&gt;0, VLOOKUP(G13,web_archive!D:AB,7,FALSE), "")</f>
        <v>20</v>
      </c>
      <c r="N13" s="93">
        <f>VLOOKUP(G13,web_archive!D:AB,8,FALSE)*10</f>
        <v>500</v>
      </c>
      <c r="O13" s="93" t="str">
        <f>IF(VLOOKUP(G13,web_archive!D:AB,10,FALSE)&gt;0,VLOOKUP(G13,web_archive!D:AB,10,FALSE),"")</f>
        <v/>
      </c>
      <c r="P13" s="93">
        <f>IF(VLOOKUP(G13,web_archive!D:AB,12,FALSE)&gt;0,VLOOKUP(G13,web_archive!D:AB,12,FALSE),"")</f>
        <v>2</v>
      </c>
      <c r="Q13" s="93" t="str">
        <f>IF(VLOOKUP(G13,web_archive!D:AB,11,FALSE)&gt;0,VLOOKUP(G13,web_archive!D:AB,11,FALSE),"")</f>
        <v/>
      </c>
      <c r="R13" s="93">
        <f>IF(VLOOKUP(G13,web_archive!D:AB,13,FALSE)&gt;0,VLOOKUP(G13,web_archive!D:AB,13,FALSE),"")</f>
        <v>1</v>
      </c>
      <c r="S13" s="10" t="str">
        <f>UPPER(VLOOKUP(B13,job!A:B,2,FALSE))</f>
        <v>0XFFFFFFFF</v>
      </c>
      <c r="T13" s="6" t="str">
        <f>LOWER(VLOOKUP(C13,class!A:B,2,FALSE))</f>
        <v>4</v>
      </c>
      <c r="U13" s="6" t="str">
        <f>VLOOKUP(D13,Table2[#All],2,FALSE)</f>
        <v>2</v>
      </c>
      <c r="V13" s="6" t="str">
        <f>VLOOKUP(E13,Table3[#All],2,FALSE)</f>
        <v>256</v>
      </c>
      <c r="W13" s="93" t="str">
        <f>IF(VLOOKUP(G13,web_archive!D:AB,16,FALSE)&gt;0,VLOOKUP(I13,web_archive!D:AB,16,FALSE),"")</f>
        <v/>
      </c>
      <c r="X13" s="93" t="str">
        <f>IF(VLOOKUP(G13,web_archive!D:AB,15,FALSE)&gt;1,VLOOKUP(G13,web_archive!D:AB,15,FALSE),"")</f>
        <v/>
      </c>
      <c r="Y13" s="93" t="str">
        <f>IF(EXACT(VLOOKUP(G13,web_archive!D:AB,14,FALSE),"Yes"),"1","0")</f>
        <v>1</v>
      </c>
      <c r="Z13" s="93">
        <f>IF(ISNA((VLOOKUP(UPPER(F13),Table4[#All],2,FALSE))),"",VLOOKUP(UPPER(F13),Table4[#All],2,FALSE))</f>
        <v>1629</v>
      </c>
      <c r="AA13" s="7" t="str">
        <f>IF(VLOOKUP(G13,web_archive!D:AB,21,FALSE)=0,"{}","{ "&amp;VLOOKUP(G13,web_archive!D:AB,21,FALSE)&amp;" }")</f>
        <v>{ bonus bCastrate,-20; }</v>
      </c>
      <c r="AB13" s="93" t="str">
        <f>IF(VLOOKUP(G13,web_archive!D:AB,22,FALSE)=0,"{}","{ "&amp;VLOOKUP(G13,web_archive!D:AB,22,FALSE)&amp;" }")</f>
        <v>{}</v>
      </c>
      <c r="AC13" s="93" t="str">
        <f>IF(VLOOKUP(G13,web_archive!D:AB,23,FALSE)=0,"{}","{ "&amp;VLOOKUP(G13,web_archive!D:AB,23,FALSE)&amp;" }")</f>
        <v>{}</v>
      </c>
      <c r="AD13" s="8" t="str">
        <f t="shared" si="0"/>
        <v>45029,Baby_Bells,Baby Bells,4,20,,500,,2,,1,0XFFFFFFFF,4,2,256,,,1,1629,{ bonus bCastrate,-20; },{},{}</v>
      </c>
    </row>
    <row r="14" spans="1:30" x14ac:dyDescent="0.3">
      <c r="A14" s="93" t="str">
        <f>VLOOKUP(G14,web_archive!D:AB,6,FALSE)</f>
        <v>Pet Armor</v>
      </c>
      <c r="B14" s="93" t="str">
        <f>VLOOKUP(G14,web_archive!D:AB,19,FALSE)</f>
        <v>None</v>
      </c>
      <c r="C14" s="93" t="str">
        <f>VLOOKUP(G14,web_archive!D:AB,18,FALSE)</f>
        <v>None</v>
      </c>
      <c r="D14" s="93" t="str">
        <f>VLOOKUP(G14,web_archive!D:AB,20,FALSE)</f>
        <v>Unknown</v>
      </c>
      <c r="E14" s="93" t="str">
        <f>VLOOKUP(G14,web_archive!D:AB,17,FALSE)</f>
        <v>None</v>
      </c>
      <c r="F14" s="93" t="str">
        <f>VLOOKUP(H14,reborn_keys!C:D,2,FALSE)</f>
        <v>backpack</v>
      </c>
      <c r="G14" s="10">
        <v>10013</v>
      </c>
      <c r="H14" s="2">
        <v>45030</v>
      </c>
      <c r="I14" s="93" t="str">
        <f>VLOOKUP(G14,web_archive!D:AB,3,FALSE)</f>
        <v>Backpack</v>
      </c>
      <c r="J14" s="93" t="str">
        <f>VLOOKUP(G14,web_archive!D:AB,5,FALSE)</f>
        <v>Backpack</v>
      </c>
      <c r="K14">
        <f>VLOOKUP(A14,type!A:B,2,FALSE)</f>
        <v>8</v>
      </c>
      <c r="L14" s="93">
        <f>IF(VLOOKUP(G14,web_archive!D:AB,7,FALSE)&gt;0, VLOOKUP(G14,web_archive!D:AB,7,FALSE), "")</f>
        <v>1500</v>
      </c>
      <c r="N14" s="93">
        <f>VLOOKUP(G14,web_archive!D:AB,8,FALSE)*10</f>
        <v>0</v>
      </c>
      <c r="O14" s="93" t="str">
        <f>IF(VLOOKUP(G14,web_archive!D:AB,10,FALSE)&gt;0,VLOOKUP(G14,web_archive!D:AB,10,FALSE),"")</f>
        <v/>
      </c>
      <c r="P14" s="93" t="str">
        <f>IF(VLOOKUP(G14,web_archive!D:AB,12,FALSE)&gt;0,VLOOKUP(G14,web_archive!D:AB,12,FALSE),"")</f>
        <v/>
      </c>
      <c r="Q14" s="93" t="str">
        <f>IF(VLOOKUP(G14,web_archive!D:AB,11,FALSE)&gt;0,VLOOKUP(G14,web_archive!D:AB,11,FALSE),"")</f>
        <v/>
      </c>
      <c r="R14" s="93" t="str">
        <f>IF(VLOOKUP(G14,web_archive!D:AB,13,FALSE)&gt;0,VLOOKUP(G14,web_archive!D:AB,13,FALSE),"")</f>
        <v/>
      </c>
      <c r="S14" s="10" t="str">
        <f>UPPER(VLOOKUP(B14,job!A:B,2,FALSE))</f>
        <v/>
      </c>
      <c r="T14" s="6" t="str">
        <f>LOWER(VLOOKUP(C14,class!A:B,2,FALSE))</f>
        <v/>
      </c>
      <c r="U14" s="6" t="str">
        <f>VLOOKUP(D14,Table2[#All],2,FALSE)</f>
        <v/>
      </c>
      <c r="V14" s="6" t="str">
        <f>VLOOKUP(E14,Table3[#All],2,FALSE)</f>
        <v/>
      </c>
      <c r="W14" s="93" t="str">
        <f>IF(VLOOKUP(G14,web_archive!D:AB,16,FALSE)&gt;0,VLOOKUP(I14,web_archive!D:AB,16,FALSE),"")</f>
        <v/>
      </c>
      <c r="X14" s="93" t="str">
        <f>IF(VLOOKUP(G14,web_archive!D:AB,15,FALSE)&gt;1,VLOOKUP(G14,web_archive!D:AB,15,FALSE),"")</f>
        <v/>
      </c>
      <c r="Y14" s="93" t="str">
        <f>IF(EXACT(VLOOKUP(G14,web_archive!D:AB,14,FALSE),"Yes"),"1","0")</f>
        <v>0</v>
      </c>
      <c r="Z14" s="93">
        <f>IF(ISNA((VLOOKUP(UPPER(F14),Table4[#All],2,FALSE))),"",VLOOKUP(UPPER(F14),Table4[#All],2,FALSE))</f>
        <v>1630</v>
      </c>
      <c r="AA14" s="7" t="str">
        <f>IF(VLOOKUP(G14,web_archive!D:AB,21,FALSE)=0,"{}","{ "&amp;VLOOKUP(G14,web_archive!D:AB,21,FALSE)&amp;" }")</f>
        <v>{}</v>
      </c>
      <c r="AB14" s="93" t="str">
        <f>IF(VLOOKUP(G14,web_archive!D:AB,22,FALSE)=0,"{}","{ "&amp;VLOOKUP(G14,web_archive!D:AB,22,FALSE)&amp;" }")</f>
        <v>{}</v>
      </c>
      <c r="AC14" s="93" t="str">
        <f>IF(VLOOKUP(G14,web_archive!D:AB,23,FALSE)=0,"{}","{ "&amp;VLOOKUP(G14,web_archive!D:AB,23,FALSE)&amp;" }")</f>
        <v>{}</v>
      </c>
      <c r="AD14" s="8" t="str">
        <f t="shared" si="0"/>
        <v>45030,Backpack,Backpack,8,1500,,0,,,,,,,,,,,0,1630,{},{},{}</v>
      </c>
    </row>
    <row r="15" spans="1:30" x14ac:dyDescent="0.3">
      <c r="A15" s="93" t="str">
        <f>VLOOKUP(G15,web_archive!D:AB,6,FALSE)</f>
        <v>Armor</v>
      </c>
      <c r="B15" s="93" t="str">
        <f>VLOOKUP(G15,web_archive!D:AB,19,FALSE)</f>
        <v>All Jobs</v>
      </c>
      <c r="C15" s="93" t="str">
        <f>VLOOKUP(G15,web_archive!D:AB,18,FALSE)</f>
        <v>Normal / Upper / Baby</v>
      </c>
      <c r="D15" s="93" t="str">
        <f>VLOOKUP(G15,web_archive!D:AB,20,FALSE)</f>
        <v>Both (Male and Female)</v>
      </c>
      <c r="E15" s="93" t="str">
        <f>VLOOKUP(G15,web_archive!D:AB,17,FALSE)</f>
        <v>Upper Headgear</v>
      </c>
      <c r="F15" s="93" t="str">
        <f>VLOOKUP(H15,reborn_keys!C:D,2,FALSE)</f>
        <v>bellsofharem</v>
      </c>
      <c r="G15" s="10">
        <v>20125</v>
      </c>
      <c r="H15" s="2">
        <v>45047</v>
      </c>
      <c r="I15" s="93" t="str">
        <f>VLOOKUP(G15,web_archive!D:AB,3,FALSE)</f>
        <v>Bells_of_Harem</v>
      </c>
      <c r="J15" s="93" t="str">
        <f>VLOOKUP(G15,web_archive!D:AB,5,FALSE)</f>
        <v>Bells of Harem</v>
      </c>
      <c r="K15">
        <f>VLOOKUP(A15,type!A:B,2,FALSE)</f>
        <v>4</v>
      </c>
      <c r="L15" s="93">
        <f>IF(VLOOKUP(G15,web_archive!D:AB,7,FALSE)&gt;0, VLOOKUP(G15,web_archive!D:AB,7,FALSE), "")</f>
        <v>20</v>
      </c>
      <c r="N15" s="93">
        <f>VLOOKUP(G15,web_archive!D:AB,8,FALSE)*10</f>
        <v>500</v>
      </c>
      <c r="O15" s="93" t="str">
        <f>IF(VLOOKUP(G15,web_archive!D:AB,10,FALSE)&gt;0,VLOOKUP(G15,web_archive!D:AB,10,FALSE),"")</f>
        <v/>
      </c>
      <c r="P15" s="93">
        <f>IF(VLOOKUP(G15,web_archive!D:AB,12,FALSE)&gt;0,VLOOKUP(G15,web_archive!D:AB,12,FALSE),"")</f>
        <v>2</v>
      </c>
      <c r="Q15" s="93" t="str">
        <f>IF(VLOOKUP(G15,web_archive!D:AB,11,FALSE)&gt;0,VLOOKUP(G15,web_archive!D:AB,11,FALSE),"")</f>
        <v/>
      </c>
      <c r="R15" s="93">
        <f>IF(VLOOKUP(G15,web_archive!D:AB,13,FALSE)&gt;0,VLOOKUP(G15,web_archive!D:AB,13,FALSE),"")</f>
        <v>1</v>
      </c>
      <c r="S15" s="10" t="str">
        <f>UPPER(VLOOKUP(B15,job!A:B,2,FALSE))</f>
        <v>0XFFFFFFFF</v>
      </c>
      <c r="T15" s="6" t="str">
        <f>LOWER(VLOOKUP(C15,class!A:B,2,FALSE))</f>
        <v>63</v>
      </c>
      <c r="U15" s="6" t="str">
        <f>VLOOKUP(D15,Table2[#All],2,FALSE)</f>
        <v>2</v>
      </c>
      <c r="V15" s="6" t="str">
        <f>VLOOKUP(E15,Table3[#All],2,FALSE)</f>
        <v>256</v>
      </c>
      <c r="W15" s="93" t="str">
        <f>IF(VLOOKUP(G15,web_archive!D:AB,16,FALSE)&gt;0,VLOOKUP(I15,web_archive!D:AB,16,FALSE),"")</f>
        <v/>
      </c>
      <c r="X15" s="93" t="str">
        <f>IF(VLOOKUP(G15,web_archive!D:AB,15,FALSE)&gt;1,VLOOKUP(G15,web_archive!D:AB,15,FALSE),"")</f>
        <v/>
      </c>
      <c r="Y15" s="93" t="str">
        <f>IF(EXACT(VLOOKUP(G15,web_archive!D:AB,14,FALSE),"Yes"),"1","0")</f>
        <v>1</v>
      </c>
      <c r="Z15" s="93">
        <f>IF(ISNA((VLOOKUP(UPPER(F15),Table4[#All],2,FALSE))),"",VLOOKUP(UPPER(F15),Table4[#All],2,FALSE))</f>
        <v>1647</v>
      </c>
      <c r="AA15" s="7" t="str">
        <f>IF(VLOOKUP(G15,web_archive!D:AB,21,FALSE)=0,"{}","{ "&amp;VLOOKUP(G15,web_archive!D:AB,21,FALSE)&amp;" }")</f>
        <v>{}</v>
      </c>
      <c r="AB15" s="93" t="str">
        <f>IF(VLOOKUP(G15,web_archive!D:AB,22,FALSE)=0,"{}","{ "&amp;VLOOKUP(G15,web_archive!D:AB,22,FALSE)&amp;" }")</f>
        <v>{}</v>
      </c>
      <c r="AC15" s="93" t="str">
        <f>IF(VLOOKUP(G15,web_archive!D:AB,23,FALSE)=0,"{}","{ "&amp;VLOOKUP(G15,web_archive!D:AB,23,FALSE)&amp;" }")</f>
        <v>{}</v>
      </c>
      <c r="AD15" s="8" t="str">
        <f t="shared" si="0"/>
        <v>45047,Bells_of_Harem,Bells of Harem,4,20,,500,,2,,1,0XFFFFFFFF,63,2,256,,,1,1647,{},{},{}</v>
      </c>
    </row>
    <row r="16" spans="1:30" x14ac:dyDescent="0.3">
      <c r="A16" s="93" t="str">
        <f>VLOOKUP(G16,web_archive!D:AB,6,FALSE)</f>
        <v>Armor</v>
      </c>
      <c r="B16" s="93" t="str">
        <f>VLOOKUP(G16,web_archive!D:AB,19,FALSE)</f>
        <v>All Jobs</v>
      </c>
      <c r="C16" s="93" t="str">
        <f>VLOOKUP(G16,web_archive!D:AB,18,FALSE)</f>
        <v>Normal / Upper / Baby</v>
      </c>
      <c r="D16" s="93" t="str">
        <f>VLOOKUP(G16,web_archive!D:AB,20,FALSE)</f>
        <v>Both (Male and Female)</v>
      </c>
      <c r="E16" s="93" t="str">
        <f>VLOOKUP(G16,web_archive!D:AB,17,FALSE)</f>
        <v>Upper Headgear</v>
      </c>
      <c r="F16" s="93" t="str">
        <f>VLOOKUP(H16,reborn_keys!C:D,2,FALSE)</f>
        <v>bigbackribbon</v>
      </c>
      <c r="G16" s="10">
        <v>20134</v>
      </c>
      <c r="H16" s="2">
        <v>45057</v>
      </c>
      <c r="I16" s="93" t="str">
        <f>VLOOKUP(G16,web_archive!D:AB,3,FALSE)</f>
        <v>Big_Back_Ribbon</v>
      </c>
      <c r="J16" s="93" t="str">
        <f>VLOOKUP(G16,web_archive!D:AB,5,FALSE)</f>
        <v>Big Back Ribbon</v>
      </c>
      <c r="K16">
        <f>VLOOKUP(A16,type!A:B,2,FALSE)</f>
        <v>4</v>
      </c>
      <c r="L16" s="93">
        <f>IF(VLOOKUP(G16,web_archive!D:AB,7,FALSE)&gt;0, VLOOKUP(G16,web_archive!D:AB,7,FALSE), "")</f>
        <v>20</v>
      </c>
      <c r="N16" s="93">
        <f>VLOOKUP(G16,web_archive!D:AB,8,FALSE)*10</f>
        <v>500</v>
      </c>
      <c r="O16" s="93" t="str">
        <f>IF(VLOOKUP(G16,web_archive!D:AB,10,FALSE)&gt;0,VLOOKUP(G16,web_archive!D:AB,10,FALSE),"")</f>
        <v/>
      </c>
      <c r="P16" s="93">
        <f>IF(VLOOKUP(G16,web_archive!D:AB,12,FALSE)&gt;0,VLOOKUP(G16,web_archive!D:AB,12,FALSE),"")</f>
        <v>2</v>
      </c>
      <c r="Q16" s="93" t="str">
        <f>IF(VLOOKUP(G16,web_archive!D:AB,11,FALSE)&gt;0,VLOOKUP(G16,web_archive!D:AB,11,FALSE),"")</f>
        <v/>
      </c>
      <c r="R16" s="93">
        <f>IF(VLOOKUP(G16,web_archive!D:AB,13,FALSE)&gt;0,VLOOKUP(G16,web_archive!D:AB,13,FALSE),"")</f>
        <v>1</v>
      </c>
      <c r="S16" s="10" t="str">
        <f>UPPER(VLOOKUP(B16,job!A:B,2,FALSE))</f>
        <v>0XFFFFFFFF</v>
      </c>
      <c r="T16" s="6" t="str">
        <f>LOWER(VLOOKUP(C16,class!A:B,2,FALSE))</f>
        <v>63</v>
      </c>
      <c r="U16" s="6" t="str">
        <f>VLOOKUP(D16,Table2[#All],2,FALSE)</f>
        <v>2</v>
      </c>
      <c r="V16" s="6" t="str">
        <f>VLOOKUP(E16,Table3[#All],2,FALSE)</f>
        <v>256</v>
      </c>
      <c r="W16" s="93" t="str">
        <f>IF(VLOOKUP(G16,web_archive!D:AB,16,FALSE)&gt;0,VLOOKUP(I16,web_archive!D:AB,16,FALSE),"")</f>
        <v/>
      </c>
      <c r="X16" s="93" t="str">
        <f>IF(VLOOKUP(G16,web_archive!D:AB,15,FALSE)&gt;1,VLOOKUP(G16,web_archive!D:AB,15,FALSE),"")</f>
        <v/>
      </c>
      <c r="Y16" s="93" t="str">
        <f>IF(EXACT(VLOOKUP(G16,web_archive!D:AB,14,FALSE),"Yes"),"1","0")</f>
        <v>1</v>
      </c>
      <c r="Z16" s="93">
        <f>IF(ISNA((VLOOKUP(UPPER(F16),Table4[#All],2,FALSE))),"",VLOOKUP(UPPER(F16),Table4[#All],2,FALSE))</f>
        <v>1657</v>
      </c>
      <c r="AA16" s="7" t="str">
        <f>IF(VLOOKUP(G16,web_archive!D:AB,21,FALSE)=0,"{}","{ "&amp;VLOOKUP(G16,web_archive!D:AB,21,FALSE)&amp;" }")</f>
        <v>{}</v>
      </c>
      <c r="AB16" s="93" t="str">
        <f>IF(VLOOKUP(G16,web_archive!D:AB,22,FALSE)=0,"{}","{ "&amp;VLOOKUP(G16,web_archive!D:AB,22,FALSE)&amp;" }")</f>
        <v>{}</v>
      </c>
      <c r="AC16" s="93" t="str">
        <f>IF(VLOOKUP(G16,web_archive!D:AB,23,FALSE)=0,"{}","{ "&amp;VLOOKUP(G16,web_archive!D:AB,23,FALSE)&amp;" }")</f>
        <v>{}</v>
      </c>
      <c r="AD16" s="8" t="str">
        <f t="shared" si="0"/>
        <v>45057,Big_Back_Ribbon,Big Back Ribbon,4,20,,500,,2,,1,0XFFFFFFFF,63,2,256,,,1,1657,{},{},{}</v>
      </c>
    </row>
    <row r="17" spans="1:30" x14ac:dyDescent="0.3">
      <c r="A17" s="93" t="str">
        <f>VLOOKUP(G17,web_archive!D:AB,6,FALSE)</f>
        <v>Armor</v>
      </c>
      <c r="B17" s="93" t="str">
        <f>VLOOKUP(G17,web_archive!D:AB,19,FALSE)</f>
        <v>All Jobs</v>
      </c>
      <c r="C17" s="93" t="str">
        <f>VLOOKUP(G17,web_archive!D:AB,18,FALSE)</f>
        <v>Normal / Upper / Baby</v>
      </c>
      <c r="D17" s="93" t="str">
        <f>VLOOKUP(G17,web_archive!D:AB,20,FALSE)</f>
        <v>Both (Male and Female)</v>
      </c>
      <c r="E17" s="93" t="str">
        <f>VLOOKUP(G17,web_archive!D:AB,17,FALSE)</f>
        <v>Upper Headgear</v>
      </c>
      <c r="F17" s="93" t="str">
        <f>VLOOKUP(H17,reborn_keys!C:D,2,FALSE)</f>
        <v>vinitdoll</v>
      </c>
      <c r="G17" s="10">
        <v>5344</v>
      </c>
      <c r="H17" s="2">
        <v>45492</v>
      </c>
      <c r="I17" s="93" t="str">
        <f>VLOOKUP(G17,web_archive!D:AB,3,FALSE)</f>
        <v>Binit_Doll_Hat</v>
      </c>
      <c r="J17" s="93" t="str">
        <f>VLOOKUP(G17,web_archive!D:AB,5,FALSE)</f>
        <v>Vinit Doll Hat</v>
      </c>
      <c r="K17">
        <f>VLOOKUP(A17,type!A:B,2,FALSE)</f>
        <v>4</v>
      </c>
      <c r="L17" s="93" t="str">
        <f>IF(VLOOKUP(G17,web_archive!D:AB,7,FALSE)&gt;0, VLOOKUP(G17,web_archive!D:AB,7,FALSE), "")</f>
        <v/>
      </c>
      <c r="N17" s="93">
        <f>VLOOKUP(G17,web_archive!D:AB,8,FALSE)*10</f>
        <v>500</v>
      </c>
      <c r="O17" s="93" t="str">
        <f>IF(VLOOKUP(G17,web_archive!D:AB,10,FALSE)&gt;0,VLOOKUP(G17,web_archive!D:AB,10,FALSE),"")</f>
        <v/>
      </c>
      <c r="P17" s="93" t="str">
        <f>IF(VLOOKUP(G17,web_archive!D:AB,12,FALSE)&gt;0,VLOOKUP(G17,web_archive!D:AB,12,FALSE),"")</f>
        <v/>
      </c>
      <c r="Q17" s="93" t="str">
        <f>IF(VLOOKUP(G17,web_archive!D:AB,11,FALSE)&gt;0,VLOOKUP(G17,web_archive!D:AB,11,FALSE),"")</f>
        <v/>
      </c>
      <c r="R17" s="93">
        <f>IF(VLOOKUP(G17,web_archive!D:AB,13,FALSE)&gt;0,VLOOKUP(G17,web_archive!D:AB,13,FALSE),"")</f>
        <v>1</v>
      </c>
      <c r="S17" s="10" t="str">
        <f>UPPER(VLOOKUP(B17,job!A:B,2,FALSE))</f>
        <v>0XFFFFFFFF</v>
      </c>
      <c r="T17" s="6" t="str">
        <f>LOWER(VLOOKUP(C17,class!A:B,2,FALSE))</f>
        <v>63</v>
      </c>
      <c r="U17" s="6" t="str">
        <f>VLOOKUP(D17,Table2[#All],2,FALSE)</f>
        <v>2</v>
      </c>
      <c r="V17" s="6" t="str">
        <f>VLOOKUP(E17,Table3[#All],2,FALSE)</f>
        <v>256</v>
      </c>
      <c r="W17" s="93" t="str">
        <f>IF(VLOOKUP(G17,web_archive!D:AB,16,FALSE)&gt;0,VLOOKUP(I17,web_archive!D:AB,16,FALSE),"")</f>
        <v/>
      </c>
      <c r="X17" s="93">
        <f>IF(VLOOKUP(G17,web_archive!D:AB,15,FALSE)&gt;1,VLOOKUP(G17,web_archive!D:AB,15,FALSE),"")</f>
        <v>60</v>
      </c>
      <c r="Y17" s="93" t="str">
        <f>IF(EXACT(VLOOKUP(G17,web_archive!D:AB,14,FALSE),"Yes"),"1","0")</f>
        <v>0</v>
      </c>
      <c r="Z17" s="93">
        <f>IF(ISNA((VLOOKUP(UPPER(F17),Table4[#All],2,FALSE))),"",VLOOKUP(UPPER(F17),Table4[#All],2,FALSE))</f>
        <v>2059</v>
      </c>
      <c r="AA17" s="7" t="str">
        <f>IF(VLOOKUP(G17,web_archive!D:AB,21,FALSE)=0,"{}","{ "&amp;VLOOKUP(G17,web_archive!D:AB,21,FALSE)&amp;" }")</f>
        <v>{ bonus2 bSubRace,RC_DemiHuman,5; bonus bVit,2; autobonus "{ bonus bAspdRate,5; }",20,30000,0,"{ specialeffect2 EF_HASTEUP; }"; }</v>
      </c>
      <c r="AB17" s="93" t="str">
        <f>IF(VLOOKUP(G17,web_archive!D:AB,22,FALSE)=0,"{}","{ "&amp;VLOOKUP(G17,web_archive!D:AB,22,FALSE)&amp;" }")</f>
        <v>{}</v>
      </c>
      <c r="AC17" s="93" t="str">
        <f>IF(VLOOKUP(G17,web_archive!D:AB,23,FALSE)=0,"{}","{ "&amp;VLOOKUP(G17,web_archive!D:AB,23,FALSE)&amp;" }")</f>
        <v>{}</v>
      </c>
      <c r="AD17" s="8" t="str">
        <f t="shared" si="0"/>
        <v>45492,Binit_Doll_Hat,Vinit Doll Hat,4,,,500,,,,1,0XFFFFFFFF,63,2,256,,60,0,2059,{ bonus2 bSubRace,RC_DemiHuman,5; bonus bVit,2; autobonus "{ bonus bAspdRate,5; }",20,30000,0,"{ specialeffect2 EF_HASTEUP; }"; },{},{}</v>
      </c>
    </row>
    <row r="18" spans="1:30" x14ac:dyDescent="0.3">
      <c r="A18" s="93" t="str">
        <f>VLOOKUP(G18,web_archive!D:AB,6,FALSE)</f>
        <v>Armor</v>
      </c>
      <c r="B18" s="93" t="str">
        <f>VLOOKUP(G18,web_archive!D:AB,19,FALSE)</f>
        <v>All Jobs</v>
      </c>
      <c r="C18" s="93" t="str">
        <f>VLOOKUP(G18,web_archive!D:AB,18,FALSE)</f>
        <v>Normal / Upper / Baby</v>
      </c>
      <c r="D18" s="93" t="str">
        <f>VLOOKUP(G18,web_archive!D:AB,20,FALSE)</f>
        <v>Both (Male and Female)</v>
      </c>
      <c r="E18" s="93" t="str">
        <f>VLOOKUP(G18,web_archive!D:AB,17,FALSE)</f>
        <v>Lower Headgear</v>
      </c>
      <c r="F18" s="93" t="str">
        <f>VLOOKUP(H18,reborn_keys!C:D,2,FALSE)</f>
        <v>BioAura</v>
      </c>
      <c r="G18" s="10">
        <v>20764</v>
      </c>
      <c r="H18" s="2">
        <v>45058</v>
      </c>
      <c r="I18" s="93" t="str">
        <f>VLOOKUP(G18,web_archive!D:AB,3,FALSE)</f>
        <v>Bio_Aura</v>
      </c>
      <c r="J18" s="93" t="str">
        <f>VLOOKUP(G18,web_archive!D:AB,5,FALSE)</f>
        <v>Bio Aura</v>
      </c>
      <c r="K18">
        <f>VLOOKUP(A18,type!A:B,2,FALSE)</f>
        <v>4</v>
      </c>
      <c r="L18" s="93">
        <f>IF(VLOOKUP(G18,web_archive!D:AB,7,FALSE)&gt;0, VLOOKUP(G18,web_archive!D:AB,7,FALSE), "")</f>
        <v>20</v>
      </c>
      <c r="N18" s="93">
        <f>VLOOKUP(G18,web_archive!D:AB,8,FALSE)*10</f>
        <v>100</v>
      </c>
      <c r="O18" s="93" t="str">
        <f>IF(VLOOKUP(G18,web_archive!D:AB,10,FALSE)&gt;0,VLOOKUP(G18,web_archive!D:AB,10,FALSE),"")</f>
        <v/>
      </c>
      <c r="P18" s="93">
        <f>IF(VLOOKUP(G18,web_archive!D:AB,12,FALSE)&gt;0,VLOOKUP(G18,web_archive!D:AB,12,FALSE),"")</f>
        <v>2</v>
      </c>
      <c r="Q18" s="93" t="str">
        <f>IF(VLOOKUP(G18,web_archive!D:AB,11,FALSE)&gt;0,VLOOKUP(G18,web_archive!D:AB,11,FALSE),"")</f>
        <v/>
      </c>
      <c r="R18" s="93">
        <f>IF(VLOOKUP(G18,web_archive!D:AB,13,FALSE)&gt;0,VLOOKUP(G18,web_archive!D:AB,13,FALSE),"")</f>
        <v>1</v>
      </c>
      <c r="S18" s="10" t="str">
        <f>UPPER(VLOOKUP(B18,job!A:B,2,FALSE))</f>
        <v>0XFFFFFFFF</v>
      </c>
      <c r="T18" s="6" t="str">
        <f>LOWER(VLOOKUP(C18,class!A:B,2,FALSE))</f>
        <v>63</v>
      </c>
      <c r="U18" s="6" t="str">
        <f>VLOOKUP(D18,Table2[#All],2,FALSE)</f>
        <v>2</v>
      </c>
      <c r="V18" s="6" t="str">
        <f>VLOOKUP(E18,Table3[#All],2,FALSE)</f>
        <v>001</v>
      </c>
      <c r="W18" s="93" t="str">
        <f>IF(VLOOKUP(G18,web_archive!D:AB,16,FALSE)&gt;0,VLOOKUP(I18,web_archive!D:AB,16,FALSE),"")</f>
        <v/>
      </c>
      <c r="X18" s="93" t="str">
        <f>IF(VLOOKUP(G18,web_archive!D:AB,15,FALSE)&gt;1,VLOOKUP(G18,web_archive!D:AB,15,FALSE),"")</f>
        <v/>
      </c>
      <c r="Y18" s="93" t="str">
        <f>IF(EXACT(VLOOKUP(G18,web_archive!D:AB,14,FALSE),"Yes"),"1","0")</f>
        <v>0</v>
      </c>
      <c r="Z18" s="93">
        <f>IF(ISNA((VLOOKUP(UPPER(F18),Table4[#All],2,FALSE))),"",VLOOKUP(UPPER(F18),Table4[#All],2,FALSE))</f>
        <v>1658</v>
      </c>
      <c r="AA18" s="7" t="str">
        <f>IF(VLOOKUP(G18,web_archive!D:AB,21,FALSE)=0,"{}","{ "&amp;VLOOKUP(G18,web_archive!D:AB,21,FALSE)&amp;" }")</f>
        <v>{}</v>
      </c>
      <c r="AB18" s="93" t="str">
        <f>IF(VLOOKUP(G18,web_archive!D:AB,22,FALSE)=0,"{}","{ "&amp;VLOOKUP(G18,web_archive!D:AB,22,FALSE)&amp;" }")</f>
        <v>{}</v>
      </c>
      <c r="AC18" s="93" t="str">
        <f>IF(VLOOKUP(G18,web_archive!D:AB,23,FALSE)=0,"{}","{ "&amp;VLOOKUP(G18,web_archive!D:AB,23,FALSE)&amp;" }")</f>
        <v>{}</v>
      </c>
      <c r="AD18" s="8" t="str">
        <f t="shared" si="0"/>
        <v>45058,Bio_Aura,Bio Aura,4,20,,100,,2,,1,0XFFFFFFFF,63,2,001,,,0,1658,{},{},{}</v>
      </c>
    </row>
    <row r="19" spans="1:30" x14ac:dyDescent="0.3">
      <c r="A19" s="93" t="str">
        <f>VLOOKUP(G19,web_archive!D:AB,6,FALSE)</f>
        <v>Armor</v>
      </c>
      <c r="B19" s="93" t="str">
        <f>VLOOKUP(G19,web_archive!D:AB,19,FALSE)</f>
        <v>All Jobs</v>
      </c>
      <c r="C19" s="93" t="str">
        <f>VLOOKUP(G19,web_archive!D:AB,18,FALSE)</f>
        <v>Normal / Upper / Baby</v>
      </c>
      <c r="D19" s="93" t="str">
        <f>VLOOKUP(G19,web_archive!D:AB,20,FALSE)</f>
        <v>Both (Male and Female)</v>
      </c>
      <c r="E19" s="93" t="str">
        <f>VLOOKUP(G19,web_archive!D:AB,17,FALSE)</f>
        <v>Lower Headgear</v>
      </c>
      <c r="F19" s="93" t="str">
        <f>VLOOKUP(H19,reborn_keys!C:D,2,FALSE)</f>
        <v>blackbwings</v>
      </c>
      <c r="G19" s="10">
        <v>20734</v>
      </c>
      <c r="H19" s="2">
        <v>45061</v>
      </c>
      <c r="I19" s="93" t="str">
        <f>VLOOKUP(G19,web_archive!D:AB,3,FALSE)</f>
        <v>Black_Butterfly_Wings</v>
      </c>
      <c r="J19" s="93" t="str">
        <f>VLOOKUP(G19,web_archive!D:AB,5,FALSE)</f>
        <v>Black Butterfly Wings</v>
      </c>
      <c r="K19">
        <f>VLOOKUP(A19,type!A:B,2,FALSE)</f>
        <v>4</v>
      </c>
      <c r="L19" s="93">
        <f>IF(VLOOKUP(G19,web_archive!D:AB,7,FALSE)&gt;0, VLOOKUP(G19,web_archive!D:AB,7,FALSE), "")</f>
        <v>20</v>
      </c>
      <c r="N19" s="93">
        <f>VLOOKUP(G19,web_archive!D:AB,8,FALSE)*10</f>
        <v>500</v>
      </c>
      <c r="O19" s="93" t="str">
        <f>IF(VLOOKUP(G19,web_archive!D:AB,10,FALSE)&gt;0,VLOOKUP(G19,web_archive!D:AB,10,FALSE),"")</f>
        <v/>
      </c>
      <c r="P19" s="93">
        <f>IF(VLOOKUP(G19,web_archive!D:AB,12,FALSE)&gt;0,VLOOKUP(G19,web_archive!D:AB,12,FALSE),"")</f>
        <v>1</v>
      </c>
      <c r="Q19" s="93" t="str">
        <f>IF(VLOOKUP(G19,web_archive!D:AB,11,FALSE)&gt;0,VLOOKUP(G19,web_archive!D:AB,11,FALSE),"")</f>
        <v/>
      </c>
      <c r="R19" s="93" t="str">
        <f>IF(VLOOKUP(G19,web_archive!D:AB,13,FALSE)&gt;0,VLOOKUP(G19,web_archive!D:AB,13,FALSE),"")</f>
        <v/>
      </c>
      <c r="S19" s="10" t="str">
        <f>UPPER(VLOOKUP(B19,job!A:B,2,FALSE))</f>
        <v>0XFFFFFFFF</v>
      </c>
      <c r="T19" s="6" t="str">
        <f>LOWER(VLOOKUP(C19,class!A:B,2,FALSE))</f>
        <v>63</v>
      </c>
      <c r="U19" s="6" t="str">
        <f>VLOOKUP(D19,Table2[#All],2,FALSE)</f>
        <v>2</v>
      </c>
      <c r="V19" s="6" t="str">
        <f>VLOOKUP(E19,Table3[#All],2,FALSE)</f>
        <v>001</v>
      </c>
      <c r="W19" s="93" t="str">
        <f>IF(VLOOKUP(G19,web_archive!D:AB,16,FALSE)&gt;0,VLOOKUP(I19,web_archive!D:AB,16,FALSE),"")</f>
        <v/>
      </c>
      <c r="X19" s="93">
        <f>IF(VLOOKUP(G19,web_archive!D:AB,15,FALSE)&gt;1,VLOOKUP(G19,web_archive!D:AB,15,FALSE),"")</f>
        <v>75</v>
      </c>
      <c r="Y19" s="93" t="str">
        <f>IF(EXACT(VLOOKUP(G19,web_archive!D:AB,14,FALSE),"Yes"),"1","0")</f>
        <v>0</v>
      </c>
      <c r="Z19" s="93" t="str">
        <f>IF(ISNA((VLOOKUP(UPPER(F19),Table4[#All],2,FALSE))),"",VLOOKUP(UPPER(F19),Table4[#All],2,FALSE))</f>
        <v/>
      </c>
      <c r="AA19" s="7" t="str">
        <f>IF(VLOOKUP(G19,web_archive!D:AB,21,FALSE)=0,"{}","{ "&amp;VLOOKUP(G19,web_archive!D:AB,21,FALSE)&amp;" }")</f>
        <v>{}</v>
      </c>
      <c r="AB19" s="93" t="str">
        <f>IF(VLOOKUP(G19,web_archive!D:AB,22,FALSE)=0,"{}","{ "&amp;VLOOKUP(G19,web_archive!D:AB,22,FALSE)&amp;" }")</f>
        <v>{}</v>
      </c>
      <c r="AC19" s="93" t="str">
        <f>IF(VLOOKUP(G19,web_archive!D:AB,23,FALSE)=0,"{}","{ "&amp;VLOOKUP(G19,web_archive!D:AB,23,FALSE)&amp;" }")</f>
        <v>{}</v>
      </c>
      <c r="AD19" s="8" t="str">
        <f t="shared" si="0"/>
        <v>45061,Black_Butterfly_Wings,Black Butterfly Wings,4,20,,500,,1,,,0XFFFFFFFF,63,2,001,,75,0,,{},{},{}</v>
      </c>
    </row>
    <row r="20" spans="1:30" x14ac:dyDescent="0.3">
      <c r="A20" s="93" t="str">
        <f>VLOOKUP(G20,web_archive!D:AB,6,FALSE)</f>
        <v>Armor</v>
      </c>
      <c r="B20" s="93" t="str">
        <f>VLOOKUP(G20,web_archive!D:AB,19,FALSE)</f>
        <v>All Jobs</v>
      </c>
      <c r="C20" s="93" t="str">
        <f>VLOOKUP(G20,web_archive!D:AB,18,FALSE)</f>
        <v>Normal / Upper / Baby</v>
      </c>
      <c r="D20" s="93" t="str">
        <f>VLOOKUP(G20,web_archive!D:AB,20,FALSE)</f>
        <v>Both (Male and Female)</v>
      </c>
      <c r="E20" s="93" t="str">
        <f>VLOOKUP(G20,web_archive!D:AB,17,FALSE)</f>
        <v>Upper Headgear</v>
      </c>
      <c r="F20" s="93" t="str">
        <f>VLOOKUP(H20,reborn_keys!C:D,2,FALSE)</f>
        <v>Sblackcap</v>
      </c>
      <c r="G20" s="10">
        <v>20126</v>
      </c>
      <c r="H20" s="2">
        <v>45062</v>
      </c>
      <c r="I20" s="93" t="str">
        <f>VLOOKUP(G20,web_archive!D:AB,3,FALSE)</f>
        <v>Black_Cap</v>
      </c>
      <c r="J20" s="93" t="str">
        <f>VLOOKUP(G20,web_archive!D:AB,5,FALSE)</f>
        <v>Black Cap</v>
      </c>
      <c r="K20">
        <f>VLOOKUP(A20,type!A:B,2,FALSE)</f>
        <v>4</v>
      </c>
      <c r="L20" s="93">
        <f>IF(VLOOKUP(G20,web_archive!D:AB,7,FALSE)&gt;0, VLOOKUP(G20,web_archive!D:AB,7,FALSE), "")</f>
        <v>20</v>
      </c>
      <c r="N20" s="93">
        <f>VLOOKUP(G20,web_archive!D:AB,8,FALSE)*10</f>
        <v>500</v>
      </c>
      <c r="O20" s="93" t="str">
        <f>IF(VLOOKUP(G20,web_archive!D:AB,10,FALSE)&gt;0,VLOOKUP(G20,web_archive!D:AB,10,FALSE),"")</f>
        <v/>
      </c>
      <c r="P20" s="93">
        <f>IF(VLOOKUP(G20,web_archive!D:AB,12,FALSE)&gt;0,VLOOKUP(G20,web_archive!D:AB,12,FALSE),"")</f>
        <v>2</v>
      </c>
      <c r="Q20" s="93" t="str">
        <f>IF(VLOOKUP(G20,web_archive!D:AB,11,FALSE)&gt;0,VLOOKUP(G20,web_archive!D:AB,11,FALSE),"")</f>
        <v/>
      </c>
      <c r="R20" s="93">
        <f>IF(VLOOKUP(G20,web_archive!D:AB,13,FALSE)&gt;0,VLOOKUP(G20,web_archive!D:AB,13,FALSE),"")</f>
        <v>1</v>
      </c>
      <c r="S20" s="10" t="str">
        <f>UPPER(VLOOKUP(B20,job!A:B,2,FALSE))</f>
        <v>0XFFFFFFFF</v>
      </c>
      <c r="T20" s="6" t="str">
        <f>LOWER(VLOOKUP(C20,class!A:B,2,FALSE))</f>
        <v>63</v>
      </c>
      <c r="U20" s="6" t="str">
        <f>VLOOKUP(D20,Table2[#All],2,FALSE)</f>
        <v>2</v>
      </c>
      <c r="V20" s="6" t="str">
        <f>VLOOKUP(E20,Table3[#All],2,FALSE)</f>
        <v>256</v>
      </c>
      <c r="W20" s="93" t="str">
        <f>IF(VLOOKUP(G20,web_archive!D:AB,16,FALSE)&gt;0,VLOOKUP(I20,web_archive!D:AB,16,FALSE),"")</f>
        <v/>
      </c>
      <c r="X20" s="93" t="str">
        <f>IF(VLOOKUP(G20,web_archive!D:AB,15,FALSE)&gt;1,VLOOKUP(G20,web_archive!D:AB,15,FALSE),"")</f>
        <v/>
      </c>
      <c r="Y20" s="93" t="str">
        <f>IF(EXACT(VLOOKUP(G20,web_archive!D:AB,14,FALSE),"Yes"),"1","0")</f>
        <v>1</v>
      </c>
      <c r="Z20" s="93">
        <f>IF(ISNA((VLOOKUP(UPPER(F20),Table4[#All],2,FALSE))),"",VLOOKUP(UPPER(F20),Table4[#All],2,FALSE))</f>
        <v>1662</v>
      </c>
      <c r="AA20" s="7" t="str">
        <f>IF(VLOOKUP(G20,web_archive!D:AB,21,FALSE)=0,"{}","{ "&amp;VLOOKUP(G20,web_archive!D:AB,21,FALSE)&amp;" }")</f>
        <v>{}</v>
      </c>
      <c r="AB20" s="93" t="str">
        <f>IF(VLOOKUP(G20,web_archive!D:AB,22,FALSE)=0,"{}","{ "&amp;VLOOKUP(G20,web_archive!D:AB,22,FALSE)&amp;" }")</f>
        <v>{}</v>
      </c>
      <c r="AC20" s="93" t="str">
        <f>IF(VLOOKUP(G20,web_archive!D:AB,23,FALSE)=0,"{}","{ "&amp;VLOOKUP(G20,web_archive!D:AB,23,FALSE)&amp;" }")</f>
        <v>{}</v>
      </c>
      <c r="AD20" s="8" t="str">
        <f t="shared" si="0"/>
        <v>45062,Black_Cap,Black Cap,4,20,,500,,2,,1,0XFFFFFFFF,63,2,256,,,1,1662,{},{},{}</v>
      </c>
    </row>
    <row r="21" spans="1:30" x14ac:dyDescent="0.3">
      <c r="A21" s="93" t="str">
        <f>VLOOKUP(G21,web_archive!D:AB,6,FALSE)</f>
        <v>Armor</v>
      </c>
      <c r="B21" s="93" t="str">
        <f>VLOOKUP(G21,web_archive!D:AB,19,FALSE)</f>
        <v>All Jobs</v>
      </c>
      <c r="C21" s="93" t="str">
        <f>VLOOKUP(G21,web_archive!D:AB,18,FALSE)</f>
        <v>Normal / Upper / Baby</v>
      </c>
      <c r="D21" s="93" t="str">
        <f>VLOOKUP(G21,web_archive!D:AB,20,FALSE)</f>
        <v>Both (Male and Female)</v>
      </c>
      <c r="E21" s="93" t="str">
        <f>VLOOKUP(G21,web_archive!D:AB,17,FALSE)</f>
        <v>Upper Headgear</v>
      </c>
      <c r="F21" s="93" t="str">
        <f>VLOOKUP(H21,reborn_keys!C:D,2,FALSE)</f>
        <v>blackhairband</v>
      </c>
      <c r="G21" s="10">
        <v>20131</v>
      </c>
      <c r="H21" s="2">
        <v>45063</v>
      </c>
      <c r="I21" s="93" t="str">
        <f>VLOOKUP(G21,web_archive!D:AB,3,FALSE)</f>
        <v>Black_Hairband</v>
      </c>
      <c r="J21" s="93" t="str">
        <f>VLOOKUP(G21,web_archive!D:AB,5,FALSE)</f>
        <v>Black Hairband</v>
      </c>
      <c r="K21">
        <f>VLOOKUP(A21,type!A:B,2,FALSE)</f>
        <v>4</v>
      </c>
      <c r="L21" s="93">
        <f>IF(VLOOKUP(G21,web_archive!D:AB,7,FALSE)&gt;0, VLOOKUP(G21,web_archive!D:AB,7,FALSE), "")</f>
        <v>20</v>
      </c>
      <c r="N21" s="93">
        <f>VLOOKUP(G21,web_archive!D:AB,8,FALSE)*10</f>
        <v>500</v>
      </c>
      <c r="O21" s="93" t="str">
        <f>IF(VLOOKUP(G21,web_archive!D:AB,10,FALSE)&gt;0,VLOOKUP(G21,web_archive!D:AB,10,FALSE),"")</f>
        <v/>
      </c>
      <c r="P21" s="93">
        <f>IF(VLOOKUP(G21,web_archive!D:AB,12,FALSE)&gt;0,VLOOKUP(G21,web_archive!D:AB,12,FALSE),"")</f>
        <v>2</v>
      </c>
      <c r="Q21" s="93" t="str">
        <f>IF(VLOOKUP(G21,web_archive!D:AB,11,FALSE)&gt;0,VLOOKUP(G21,web_archive!D:AB,11,FALSE),"")</f>
        <v/>
      </c>
      <c r="R21" s="93">
        <f>IF(VLOOKUP(G21,web_archive!D:AB,13,FALSE)&gt;0,VLOOKUP(G21,web_archive!D:AB,13,FALSE),"")</f>
        <v>1</v>
      </c>
      <c r="S21" s="10" t="str">
        <f>UPPER(VLOOKUP(B21,job!A:B,2,FALSE))</f>
        <v>0XFFFFFFFF</v>
      </c>
      <c r="T21" s="6" t="str">
        <f>LOWER(VLOOKUP(C21,class!A:B,2,FALSE))</f>
        <v>63</v>
      </c>
      <c r="U21" s="6" t="str">
        <f>VLOOKUP(D21,Table2[#All],2,FALSE)</f>
        <v>2</v>
      </c>
      <c r="V21" s="6" t="str">
        <f>VLOOKUP(E21,Table3[#All],2,FALSE)</f>
        <v>256</v>
      </c>
      <c r="W21" s="93" t="str">
        <f>IF(VLOOKUP(G21,web_archive!D:AB,16,FALSE)&gt;0,VLOOKUP(I21,web_archive!D:AB,16,FALSE),"")</f>
        <v/>
      </c>
      <c r="X21" s="93" t="str">
        <f>IF(VLOOKUP(G21,web_archive!D:AB,15,FALSE)&gt;1,VLOOKUP(G21,web_archive!D:AB,15,FALSE),"")</f>
        <v/>
      </c>
      <c r="Y21" s="93" t="str">
        <f>IF(EXACT(VLOOKUP(G21,web_archive!D:AB,14,FALSE),"Yes"),"1","0")</f>
        <v>1</v>
      </c>
      <c r="Z21" s="93">
        <f>IF(ISNA((VLOOKUP(UPPER(F21),Table4[#All],2,FALSE))),"",VLOOKUP(UPPER(F21),Table4[#All],2,FALSE))</f>
        <v>1663</v>
      </c>
      <c r="AA21" s="7" t="str">
        <f>IF(VLOOKUP(G21,web_archive!D:AB,21,FALSE)=0,"{}","{ "&amp;VLOOKUP(G21,web_archive!D:AB,21,FALSE)&amp;" }")</f>
        <v>{ bonus2 bAddEle,Ele_Neutral,10; }</v>
      </c>
      <c r="AB21" s="93" t="str">
        <f>IF(VLOOKUP(G21,web_archive!D:AB,22,FALSE)=0,"{}","{ "&amp;VLOOKUP(G21,web_archive!D:AB,22,FALSE)&amp;" }")</f>
        <v>{}</v>
      </c>
      <c r="AC21" s="93" t="str">
        <f>IF(VLOOKUP(G21,web_archive!D:AB,23,FALSE)=0,"{}","{ "&amp;VLOOKUP(G21,web_archive!D:AB,23,FALSE)&amp;" }")</f>
        <v>{}</v>
      </c>
      <c r="AD21" s="8" t="str">
        <f t="shared" si="0"/>
        <v>45063,Black_Hairband,Black Hairband,4,20,,500,,2,,1,0XFFFFFFFF,63,2,256,,,1,1663,{ bonus2 bAddEle,Ele_Neutral,10; },{},{}</v>
      </c>
    </row>
    <row r="22" spans="1:30" x14ac:dyDescent="0.3">
      <c r="A22" s="93" t="str">
        <f>VLOOKUP(G22,web_archive!D:AB,6,FALSE)</f>
        <v>Armor</v>
      </c>
      <c r="B22" s="93" t="str">
        <f>VLOOKUP(G22,web_archive!D:AB,19,FALSE)</f>
        <v>All Jobs</v>
      </c>
      <c r="C22" s="93" t="str">
        <f>VLOOKUP(G22,web_archive!D:AB,18,FALSE)</f>
        <v>Normal / Upper / Baby</v>
      </c>
      <c r="D22" s="93" t="str">
        <f>VLOOKUP(G22,web_archive!D:AB,20,FALSE)</f>
        <v>Both (Male and Female)</v>
      </c>
      <c r="E22" s="93" t="str">
        <f>VLOOKUP(G22,web_archive!D:AB,17,FALSE)</f>
        <v>Upper Headgear + Middle Headgear</v>
      </c>
      <c r="F22" s="93" t="str">
        <f>VLOOKUP(H22,reborn_keys!C:D,2,FALSE)</f>
        <v>blackhelmofdarkness</v>
      </c>
      <c r="G22" s="10">
        <v>20138</v>
      </c>
      <c r="H22" s="2">
        <v>45064</v>
      </c>
      <c r="I22" s="93" t="str">
        <f>VLOOKUP(G22,web_archive!D:AB,3,FALSE)</f>
        <v>Black_Helm_of_Darkness</v>
      </c>
      <c r="J22" s="93" t="str">
        <f>VLOOKUP(G22,web_archive!D:AB,5,FALSE)</f>
        <v>Black Helm of Darkness</v>
      </c>
      <c r="K22">
        <f>VLOOKUP(A22,type!A:B,2,FALSE)</f>
        <v>4</v>
      </c>
      <c r="L22" s="93">
        <f>IF(VLOOKUP(G22,web_archive!D:AB,7,FALSE)&gt;0, VLOOKUP(G22,web_archive!D:AB,7,FALSE), "")</f>
        <v>20</v>
      </c>
      <c r="N22" s="93">
        <f>VLOOKUP(G22,web_archive!D:AB,8,FALSE)*10</f>
        <v>500</v>
      </c>
      <c r="O22" s="93" t="str">
        <f>IF(VLOOKUP(G22,web_archive!D:AB,10,FALSE)&gt;0,VLOOKUP(G22,web_archive!D:AB,10,FALSE),"")</f>
        <v/>
      </c>
      <c r="P22" s="93">
        <f>IF(VLOOKUP(G22,web_archive!D:AB,12,FALSE)&gt;0,VLOOKUP(G22,web_archive!D:AB,12,FALSE),"")</f>
        <v>2</v>
      </c>
      <c r="Q22" s="93" t="str">
        <f>IF(VLOOKUP(G22,web_archive!D:AB,11,FALSE)&gt;0,VLOOKUP(G22,web_archive!D:AB,11,FALSE),"")</f>
        <v/>
      </c>
      <c r="R22" s="93">
        <f>IF(VLOOKUP(G22,web_archive!D:AB,13,FALSE)&gt;0,VLOOKUP(G22,web_archive!D:AB,13,FALSE),"")</f>
        <v>1</v>
      </c>
      <c r="S22" s="10" t="str">
        <f>UPPER(VLOOKUP(B22,job!A:B,2,FALSE))</f>
        <v>0XFFFFFFFF</v>
      </c>
      <c r="T22" s="6" t="str">
        <f>LOWER(VLOOKUP(C22,class!A:B,2,FALSE))</f>
        <v>63</v>
      </c>
      <c r="U22" s="6" t="str">
        <f>VLOOKUP(D22,Table2[#All],2,FALSE)</f>
        <v>2</v>
      </c>
      <c r="V22" s="6" t="str">
        <f>VLOOKUP(E22,Table3[#All],2,FALSE)</f>
        <v>768</v>
      </c>
      <c r="W22" s="93" t="str">
        <f>IF(VLOOKUP(G22,web_archive!D:AB,16,FALSE)&gt;0,VLOOKUP(I22,web_archive!D:AB,16,FALSE),"")</f>
        <v/>
      </c>
      <c r="X22" s="93" t="str">
        <f>IF(VLOOKUP(G22,web_archive!D:AB,15,FALSE)&gt;1,VLOOKUP(G22,web_archive!D:AB,15,FALSE),"")</f>
        <v/>
      </c>
      <c r="Y22" s="93" t="str">
        <f>IF(EXACT(VLOOKUP(G22,web_archive!D:AB,14,FALSE),"Yes"),"1","0")</f>
        <v>1</v>
      </c>
      <c r="Z22" s="93">
        <f>IF(ISNA((VLOOKUP(UPPER(F22),Table4[#All],2,FALSE))),"",VLOOKUP(UPPER(F22),Table4[#All],2,FALSE))</f>
        <v>1664</v>
      </c>
      <c r="AA22" s="7" t="str">
        <f>IF(VLOOKUP(G22,web_archive!D:AB,21,FALSE)=0,"{}","{ "&amp;VLOOKUP(G22,web_archive!D:AB,21,FALSE)&amp;" }")</f>
        <v>{}</v>
      </c>
      <c r="AB22" s="93" t="str">
        <f>IF(VLOOKUP(G22,web_archive!D:AB,22,FALSE)=0,"{}","{ "&amp;VLOOKUP(G22,web_archive!D:AB,22,FALSE)&amp;" }")</f>
        <v>{}</v>
      </c>
      <c r="AC22" s="93" t="str">
        <f>IF(VLOOKUP(G22,web_archive!D:AB,23,FALSE)=0,"{}","{ "&amp;VLOOKUP(G22,web_archive!D:AB,23,FALSE)&amp;" }")</f>
        <v>{}</v>
      </c>
      <c r="AD22" s="8" t="str">
        <f t="shared" si="0"/>
        <v>45064,Black_Helm_of_Darkness,Black Helm of Darkness,4,20,,500,,2,,1,0XFFFFFFFF,63,2,768,,,1,1664,{},{},{}</v>
      </c>
    </row>
    <row r="23" spans="1:30" x14ac:dyDescent="0.3">
      <c r="A23" s="93" t="str">
        <f>VLOOKUP(G23,web_archive!D:AB,6,FALSE)</f>
        <v>Armor</v>
      </c>
      <c r="B23" s="93" t="str">
        <f>VLOOKUP(G23,web_archive!D:AB,19,FALSE)</f>
        <v>All Jobs</v>
      </c>
      <c r="C23" s="93" t="str">
        <f>VLOOKUP(G23,web_archive!D:AB,18,FALSE)</f>
        <v>Normal / Upper / Baby</v>
      </c>
      <c r="D23" s="93" t="str">
        <f>VLOOKUP(G23,web_archive!D:AB,20,FALSE)</f>
        <v>Both (Male and Female)</v>
      </c>
      <c r="E23" s="93" t="str">
        <f>VLOOKUP(G23,web_archive!D:AB,17,FALSE)</f>
        <v>Upper Headgear + Middle Headgear</v>
      </c>
      <c r="F23" s="93" t="str">
        <f>VLOOKUP(H23,reborn_keys!C:D,2,FALSE)</f>
        <v>greenhelmofdarkness</v>
      </c>
      <c r="G23" s="10">
        <v>20138</v>
      </c>
      <c r="H23" s="2">
        <v>45247</v>
      </c>
      <c r="I23" s="93" t="str">
        <f>VLOOKUP(G23,web_archive!D:AB,3,FALSE)</f>
        <v>Black_Helm_of_Darkness</v>
      </c>
      <c r="J23" s="93" t="str">
        <f>VLOOKUP(G23,web_archive!D:AB,5,FALSE)</f>
        <v>Black Helm of Darkness</v>
      </c>
      <c r="K23">
        <f>VLOOKUP(A23,type!A:B,2,FALSE)</f>
        <v>4</v>
      </c>
      <c r="L23" s="93">
        <f>IF(VLOOKUP(G23,web_archive!D:AB,7,FALSE)&gt;0, VLOOKUP(G23,web_archive!D:AB,7,FALSE), "")</f>
        <v>20</v>
      </c>
      <c r="N23" s="93">
        <f>VLOOKUP(G23,web_archive!D:AB,8,FALSE)*10</f>
        <v>500</v>
      </c>
      <c r="O23" s="93" t="str">
        <f>IF(VLOOKUP(G23,web_archive!D:AB,10,FALSE)&gt;0,VLOOKUP(G23,web_archive!D:AB,10,FALSE),"")</f>
        <v/>
      </c>
      <c r="P23" s="93">
        <f>IF(VLOOKUP(G23,web_archive!D:AB,12,FALSE)&gt;0,VLOOKUP(G23,web_archive!D:AB,12,FALSE),"")</f>
        <v>2</v>
      </c>
      <c r="Q23" s="93" t="str">
        <f>IF(VLOOKUP(G23,web_archive!D:AB,11,FALSE)&gt;0,VLOOKUP(G23,web_archive!D:AB,11,FALSE),"")</f>
        <v/>
      </c>
      <c r="R23" s="93">
        <f>IF(VLOOKUP(G23,web_archive!D:AB,13,FALSE)&gt;0,VLOOKUP(G23,web_archive!D:AB,13,FALSE),"")</f>
        <v>1</v>
      </c>
      <c r="S23" s="10" t="str">
        <f>UPPER(VLOOKUP(B23,job!A:B,2,FALSE))</f>
        <v>0XFFFFFFFF</v>
      </c>
      <c r="T23" s="6" t="str">
        <f>LOWER(VLOOKUP(C23,class!A:B,2,FALSE))</f>
        <v>63</v>
      </c>
      <c r="U23" s="6" t="str">
        <f>VLOOKUP(D23,Table2[#All],2,FALSE)</f>
        <v>2</v>
      </c>
      <c r="V23" s="6" t="str">
        <f>VLOOKUP(E23,Table3[#All],2,FALSE)</f>
        <v>768</v>
      </c>
      <c r="W23" s="93" t="str">
        <f>IF(VLOOKUP(G23,web_archive!D:AB,16,FALSE)&gt;0,VLOOKUP(I23,web_archive!D:AB,16,FALSE),"")</f>
        <v/>
      </c>
      <c r="X23" s="93" t="str">
        <f>IF(VLOOKUP(G23,web_archive!D:AB,15,FALSE)&gt;1,VLOOKUP(G23,web_archive!D:AB,15,FALSE),"")</f>
        <v/>
      </c>
      <c r="Y23" s="93" t="str">
        <f>IF(EXACT(VLOOKUP(G23,web_archive!D:AB,14,FALSE),"Yes"),"1","0")</f>
        <v>1</v>
      </c>
      <c r="Z23" s="93">
        <f>IF(ISNA((VLOOKUP(UPPER(F23),Table4[#All],2,FALSE))),"",VLOOKUP(UPPER(F23),Table4[#All],2,FALSE))</f>
        <v>1832</v>
      </c>
      <c r="AA23" s="7" t="str">
        <f>IF(VLOOKUP(G23,web_archive!D:AB,21,FALSE)=0,"{}","{ "&amp;VLOOKUP(G23,web_archive!D:AB,21,FALSE)&amp;" }")</f>
        <v>{}</v>
      </c>
      <c r="AB23" s="93" t="str">
        <f>IF(VLOOKUP(G23,web_archive!D:AB,22,FALSE)=0,"{}","{ "&amp;VLOOKUP(G23,web_archive!D:AB,22,FALSE)&amp;" }")</f>
        <v>{}</v>
      </c>
      <c r="AC23" s="93" t="str">
        <f>IF(VLOOKUP(G23,web_archive!D:AB,23,FALSE)=0,"{}","{ "&amp;VLOOKUP(G23,web_archive!D:AB,23,FALSE)&amp;" }")</f>
        <v>{}</v>
      </c>
      <c r="AD23" s="8" t="str">
        <f t="shared" si="0"/>
        <v>45247,Black_Helm_of_Darkness,Black Helm of Darkness,4,20,,500,,2,,1,0XFFFFFFFF,63,2,768,,,1,1832,{},{},{}</v>
      </c>
    </row>
    <row r="24" spans="1:30" x14ac:dyDescent="0.3">
      <c r="A24" s="93" t="str">
        <f>VLOOKUP(G24,web_archive!D:AB,6,FALSE)</f>
        <v>Armor</v>
      </c>
      <c r="B24" s="93" t="str">
        <f>VLOOKUP(G24,web_archive!D:AB,19,FALSE)</f>
        <v>All Jobs</v>
      </c>
      <c r="C24" s="93" t="str">
        <f>VLOOKUP(G24,web_archive!D:AB,18,FALSE)</f>
        <v>Normal / Upper / Baby</v>
      </c>
      <c r="D24" s="93" t="str">
        <f>VLOOKUP(G24,web_archive!D:AB,20,FALSE)</f>
        <v>Both (Male and Female)</v>
      </c>
      <c r="E24" s="93" t="str">
        <f>VLOOKUP(G24,web_archive!D:AB,17,FALSE)</f>
        <v>Middle Headgear</v>
      </c>
      <c r="F24" s="93" t="str">
        <f>VLOOKUP(H24,reborn_keys!C:D,2,FALSE)</f>
        <v>blueflame</v>
      </c>
      <c r="G24" s="10">
        <v>20264</v>
      </c>
      <c r="H24" s="2">
        <v>45079</v>
      </c>
      <c r="I24" s="93" t="str">
        <f>VLOOKUP(G24,web_archive!D:AB,3,FALSE)</f>
        <v>Blue_Flame</v>
      </c>
      <c r="J24" s="93" t="str">
        <f>VLOOKUP(G24,web_archive!D:AB,5,FALSE)</f>
        <v>Blue Flame</v>
      </c>
      <c r="K24">
        <f>VLOOKUP(A24,type!A:B,2,FALSE)</f>
        <v>4</v>
      </c>
      <c r="L24" s="93">
        <f>IF(VLOOKUP(G24,web_archive!D:AB,7,FALSE)&gt;0, VLOOKUP(G24,web_archive!D:AB,7,FALSE), "")</f>
        <v>20</v>
      </c>
      <c r="N24" s="93">
        <f>VLOOKUP(G24,web_archive!D:AB,8,FALSE)*10</f>
        <v>10</v>
      </c>
      <c r="O24" s="93" t="str">
        <f>IF(VLOOKUP(G24,web_archive!D:AB,10,FALSE)&gt;0,VLOOKUP(G24,web_archive!D:AB,10,FALSE),"")</f>
        <v/>
      </c>
      <c r="P24" s="93" t="str">
        <f>IF(VLOOKUP(G24,web_archive!D:AB,12,FALSE)&gt;0,VLOOKUP(G24,web_archive!D:AB,12,FALSE),"")</f>
        <v/>
      </c>
      <c r="Q24" s="93" t="str">
        <f>IF(VLOOKUP(G24,web_archive!D:AB,11,FALSE)&gt;0,VLOOKUP(G24,web_archive!D:AB,11,FALSE),"")</f>
        <v/>
      </c>
      <c r="R24" s="93">
        <f>IF(VLOOKUP(G24,web_archive!D:AB,13,FALSE)&gt;0,VLOOKUP(G24,web_archive!D:AB,13,FALSE),"")</f>
        <v>1</v>
      </c>
      <c r="S24" s="10" t="str">
        <f>UPPER(VLOOKUP(B24,job!A:B,2,FALSE))</f>
        <v>0XFFFFFFFF</v>
      </c>
      <c r="T24" s="6" t="str">
        <f>LOWER(VLOOKUP(C24,class!A:B,2,FALSE))</f>
        <v>63</v>
      </c>
      <c r="U24" s="6" t="str">
        <f>VLOOKUP(D24,Table2[#All],2,FALSE)</f>
        <v>2</v>
      </c>
      <c r="V24" s="6" t="str">
        <f>VLOOKUP(E24,Table3[#All],2,FALSE)</f>
        <v>512</v>
      </c>
      <c r="W24" s="93" t="str">
        <f>IF(VLOOKUP(G24,web_archive!D:AB,16,FALSE)&gt;0,VLOOKUP(I24,web_archive!D:AB,16,FALSE),"")</f>
        <v/>
      </c>
      <c r="X24" s="93">
        <f>IF(VLOOKUP(G24,web_archive!D:AB,15,FALSE)&gt;1,VLOOKUP(G24,web_archive!D:AB,15,FALSE),"")</f>
        <v>75</v>
      </c>
      <c r="Y24" s="93" t="str">
        <f>IF(EXACT(VLOOKUP(G24,web_archive!D:AB,14,FALSE),"Yes"),"1","0")</f>
        <v>0</v>
      </c>
      <c r="Z24" s="93">
        <f>IF(ISNA((VLOOKUP(UPPER(F24),Table4[#All],2,FALSE))),"",VLOOKUP(UPPER(F24),Table4[#All],2,FALSE))</f>
        <v>1679</v>
      </c>
      <c r="AA24" s="7" t="str">
        <f>IF(VLOOKUP(G24,web_archive!D:AB,21,FALSE)=0,"{}","{ "&amp;VLOOKUP(G24,web_archive!D:AB,21,FALSE)&amp;" }")</f>
        <v>{ bonus bAllStats,1; }</v>
      </c>
      <c r="AB24" s="93" t="str">
        <f>IF(VLOOKUP(G24,web_archive!D:AB,22,FALSE)=0,"{}","{ "&amp;VLOOKUP(G24,web_archive!D:AB,22,FALSE)&amp;" }")</f>
        <v>{}</v>
      </c>
      <c r="AC24" s="93" t="str">
        <f>IF(VLOOKUP(G24,web_archive!D:AB,23,FALSE)=0,"{}","{ "&amp;VLOOKUP(G24,web_archive!D:AB,23,FALSE)&amp;" }")</f>
        <v>{}</v>
      </c>
      <c r="AD24" s="8" t="str">
        <f t="shared" si="0"/>
        <v>45079,Blue_Flame,Blue Flame,4,20,,10,,,,1,0XFFFFFFFF,63,2,512,,75,0,1679,{ bonus bAllStats,1; },{},{}</v>
      </c>
    </row>
    <row r="25" spans="1:30" x14ac:dyDescent="0.3">
      <c r="A25" s="93" t="str">
        <f>VLOOKUP(G25,web_archive!D:AB,6,FALSE)</f>
        <v>Armor</v>
      </c>
      <c r="B25" s="93" t="str">
        <f>VLOOKUP(G25,web_archive!D:AB,19,FALSE)</f>
        <v>All Jobs</v>
      </c>
      <c r="C25" s="93" t="str">
        <f>VLOOKUP(G25,web_archive!D:AB,18,FALSE)</f>
        <v>Normal / Upper / Baby</v>
      </c>
      <c r="D25" s="93" t="str">
        <f>VLOOKUP(G25,web_archive!D:AB,20,FALSE)</f>
        <v>Both (Male and Female)</v>
      </c>
      <c r="E25" s="93" t="str">
        <f>VLOOKUP(G25,web_archive!D:AB,17,FALSE)</f>
        <v>Upper Headgear</v>
      </c>
      <c r="F25" s="93" t="str">
        <f>VLOOKUP(H25,reborn_keys!C:D,2,FALSE)</f>
        <v>bluehairband</v>
      </c>
      <c r="G25" s="10">
        <v>5052</v>
      </c>
      <c r="H25" s="2">
        <v>45080</v>
      </c>
      <c r="I25" s="93" t="str">
        <f>VLOOKUP(G25,web_archive!D:AB,3,FALSE)</f>
        <v>Blue_Hair_Band</v>
      </c>
      <c r="J25" s="93" t="str">
        <f>VLOOKUP(G25,web_archive!D:AB,5,FALSE)</f>
        <v>Blue Hairband</v>
      </c>
      <c r="K25">
        <f>VLOOKUP(A25,type!A:B,2,FALSE)</f>
        <v>4</v>
      </c>
      <c r="L25" s="93">
        <f>IF(VLOOKUP(G25,web_archive!D:AB,7,FALSE)&gt;0, VLOOKUP(G25,web_archive!D:AB,7,FALSE), "")</f>
        <v>20</v>
      </c>
      <c r="N25" s="93">
        <f>VLOOKUP(G25,web_archive!D:AB,8,FALSE)*10</f>
        <v>150</v>
      </c>
      <c r="O25" s="93" t="str">
        <f>IF(VLOOKUP(G25,web_archive!D:AB,10,FALSE)&gt;0,VLOOKUP(G25,web_archive!D:AB,10,FALSE),"")</f>
        <v/>
      </c>
      <c r="P25" s="93">
        <f>IF(VLOOKUP(G25,web_archive!D:AB,12,FALSE)&gt;0,VLOOKUP(G25,web_archive!D:AB,12,FALSE),"")</f>
        <v>1</v>
      </c>
      <c r="Q25" s="93" t="str">
        <f>IF(VLOOKUP(G25,web_archive!D:AB,11,FALSE)&gt;0,VLOOKUP(G25,web_archive!D:AB,11,FALSE),"")</f>
        <v/>
      </c>
      <c r="R25" s="93" t="str">
        <f>IF(VLOOKUP(G25,web_archive!D:AB,13,FALSE)&gt;0,VLOOKUP(G25,web_archive!D:AB,13,FALSE),"")</f>
        <v/>
      </c>
      <c r="S25" s="10" t="str">
        <f>UPPER(VLOOKUP(B25,job!A:B,2,FALSE))</f>
        <v>0XFFFFFFFF</v>
      </c>
      <c r="T25" s="6" t="str">
        <f>LOWER(VLOOKUP(C25,class!A:B,2,FALSE))</f>
        <v>63</v>
      </c>
      <c r="U25" s="6" t="str">
        <f>VLOOKUP(D25,Table2[#All],2,FALSE)</f>
        <v>2</v>
      </c>
      <c r="V25" s="6" t="str">
        <f>VLOOKUP(E25,Table3[#All],2,FALSE)</f>
        <v>256</v>
      </c>
      <c r="W25" s="93" t="str">
        <f>IF(VLOOKUP(G25,web_archive!D:AB,16,FALSE)&gt;0,VLOOKUP(I25,web_archive!D:AB,16,FALSE),"")</f>
        <v/>
      </c>
      <c r="X25" s="93" t="str">
        <f>IF(VLOOKUP(G25,web_archive!D:AB,15,FALSE)&gt;1,VLOOKUP(G25,web_archive!D:AB,15,FALSE),"")</f>
        <v/>
      </c>
      <c r="Y25" s="93" t="str">
        <f>IF(EXACT(VLOOKUP(G25,web_archive!D:AB,14,FALSE),"Yes"),"1","0")</f>
        <v>1</v>
      </c>
      <c r="Z25" s="93">
        <f>IF(ISNA((VLOOKUP(UPPER(F25),Table4[#All],2,FALSE))),"",VLOOKUP(UPPER(F25),Table4[#All],2,FALSE))</f>
        <v>1680</v>
      </c>
      <c r="AA25" s="7" t="str">
        <f>IF(VLOOKUP(G25,web_archive!D:AB,21,FALSE)=0,"{}","{ "&amp;VLOOKUP(G25,web_archive!D:AB,21,FALSE)&amp;" }")</f>
        <v>{}</v>
      </c>
      <c r="AB25" s="93" t="str">
        <f>IF(VLOOKUP(G25,web_archive!D:AB,22,FALSE)=0,"{}","{ "&amp;VLOOKUP(G25,web_archive!D:AB,22,FALSE)&amp;" }")</f>
        <v>{}</v>
      </c>
      <c r="AC25" s="93" t="str">
        <f>IF(VLOOKUP(G25,web_archive!D:AB,23,FALSE)=0,"{}","{ "&amp;VLOOKUP(G25,web_archive!D:AB,23,FALSE)&amp;" }")</f>
        <v>{}</v>
      </c>
      <c r="AD25" s="8" t="str">
        <f t="shared" si="0"/>
        <v>45080,Blue_Hair_Band,Blue Hairband,4,20,,150,,1,,,0XFFFFFFFF,63,2,256,,,1,1680,{},{},{}</v>
      </c>
    </row>
    <row r="26" spans="1:30" x14ac:dyDescent="0.3">
      <c r="A26" s="93" t="str">
        <f>VLOOKUP(G26,web_archive!D:AB,6,FALSE)</f>
        <v>Armor</v>
      </c>
      <c r="B26" s="93" t="str">
        <f>VLOOKUP(G26,web_archive!D:AB,19,FALSE)</f>
        <v>All Jobs</v>
      </c>
      <c r="C26" s="93" t="str">
        <f>VLOOKUP(G26,web_archive!D:AB,18,FALSE)</f>
        <v>Normal / Upper / Baby</v>
      </c>
      <c r="D26" s="93" t="str">
        <f>VLOOKUP(G26,web_archive!D:AB,20,FALSE)</f>
        <v>Both (Male and Female)</v>
      </c>
      <c r="E26" s="93" t="str">
        <f>VLOOKUP(G26,web_archive!D:AB,17,FALSE)</f>
        <v>Lower Headgear</v>
      </c>
      <c r="F26" s="93" t="str">
        <f>VLOOKUP(H26,reborn_keys!C:D,2,FALSE)</f>
        <v>BlueNeckTie</v>
      </c>
      <c r="G26" s="10">
        <v>20765</v>
      </c>
      <c r="H26" s="2">
        <v>45081</v>
      </c>
      <c r="I26" s="93" t="str">
        <f>VLOOKUP(G26,web_archive!D:AB,3,FALSE)</f>
        <v>Blue_Neck_Tie</v>
      </c>
      <c r="J26" s="93" t="str">
        <f>VLOOKUP(G26,web_archive!D:AB,5,FALSE)</f>
        <v>Blue Neck Tie</v>
      </c>
      <c r="K26">
        <f>VLOOKUP(A26,type!A:B,2,FALSE)</f>
        <v>4</v>
      </c>
      <c r="L26" s="93">
        <f>IF(VLOOKUP(G26,web_archive!D:AB,7,FALSE)&gt;0, VLOOKUP(G26,web_archive!D:AB,7,FALSE), "")</f>
        <v>20</v>
      </c>
      <c r="N26" s="93">
        <f>VLOOKUP(G26,web_archive!D:AB,8,FALSE)*10</f>
        <v>100</v>
      </c>
      <c r="O26" s="93" t="str">
        <f>IF(VLOOKUP(G26,web_archive!D:AB,10,FALSE)&gt;0,VLOOKUP(G26,web_archive!D:AB,10,FALSE),"")</f>
        <v/>
      </c>
      <c r="P26" s="93">
        <f>IF(VLOOKUP(G26,web_archive!D:AB,12,FALSE)&gt;0,VLOOKUP(G26,web_archive!D:AB,12,FALSE),"")</f>
        <v>2</v>
      </c>
      <c r="Q26" s="93" t="str">
        <f>IF(VLOOKUP(G26,web_archive!D:AB,11,FALSE)&gt;0,VLOOKUP(G26,web_archive!D:AB,11,FALSE),"")</f>
        <v/>
      </c>
      <c r="R26" s="93">
        <f>IF(VLOOKUP(G26,web_archive!D:AB,13,FALSE)&gt;0,VLOOKUP(G26,web_archive!D:AB,13,FALSE),"")</f>
        <v>1</v>
      </c>
      <c r="S26" s="10" t="str">
        <f>UPPER(VLOOKUP(B26,job!A:B,2,FALSE))</f>
        <v>0XFFFFFFFF</v>
      </c>
      <c r="T26" s="6" t="str">
        <f>LOWER(VLOOKUP(C26,class!A:B,2,FALSE))</f>
        <v>63</v>
      </c>
      <c r="U26" s="6" t="str">
        <f>VLOOKUP(D26,Table2[#All],2,FALSE)</f>
        <v>2</v>
      </c>
      <c r="V26" s="6" t="str">
        <f>VLOOKUP(E26,Table3[#All],2,FALSE)</f>
        <v>001</v>
      </c>
      <c r="W26" s="93" t="str">
        <f>IF(VLOOKUP(G26,web_archive!D:AB,16,FALSE)&gt;0,VLOOKUP(I26,web_archive!D:AB,16,FALSE),"")</f>
        <v/>
      </c>
      <c r="X26" s="93" t="str">
        <f>IF(VLOOKUP(G26,web_archive!D:AB,15,FALSE)&gt;1,VLOOKUP(G26,web_archive!D:AB,15,FALSE),"")</f>
        <v/>
      </c>
      <c r="Y26" s="93" t="str">
        <f>IF(EXACT(VLOOKUP(G26,web_archive!D:AB,14,FALSE),"Yes"),"1","0")</f>
        <v>0</v>
      </c>
      <c r="Z26" s="93">
        <f>IF(ISNA((VLOOKUP(UPPER(F26),Table4[#All],2,FALSE))),"",VLOOKUP(UPPER(F26),Table4[#All],2,FALSE))</f>
        <v>1681</v>
      </c>
      <c r="AA26" s="7" t="str">
        <f>IF(VLOOKUP(G26,web_archive!D:AB,21,FALSE)=0,"{}","{ "&amp;VLOOKUP(G26,web_archive!D:AB,21,FALSE)&amp;" }")</f>
        <v>{}</v>
      </c>
      <c r="AB26" s="93" t="str">
        <f>IF(VLOOKUP(G26,web_archive!D:AB,22,FALSE)=0,"{}","{ "&amp;VLOOKUP(G26,web_archive!D:AB,22,FALSE)&amp;" }")</f>
        <v>{}</v>
      </c>
      <c r="AC26" s="93" t="str">
        <f>IF(VLOOKUP(G26,web_archive!D:AB,23,FALSE)=0,"{}","{ "&amp;VLOOKUP(G26,web_archive!D:AB,23,FALSE)&amp;" }")</f>
        <v>{}</v>
      </c>
      <c r="AD26" s="8" t="str">
        <f t="shared" si="0"/>
        <v>45081,Blue_Neck_Tie,Blue Neck Tie,4,20,,100,,2,,1,0XFFFFFFFF,63,2,001,,,0,1681,{},{},{}</v>
      </c>
    </row>
    <row r="27" spans="1:30" x14ac:dyDescent="0.3">
      <c r="A27" s="93" t="str">
        <f>VLOOKUP(G27,web_archive!D:AB,6,FALSE)</f>
        <v>Armor</v>
      </c>
      <c r="B27" s="93" t="str">
        <f>VLOOKUP(G27,web_archive!D:AB,19,FALSE)</f>
        <v>All Jobs</v>
      </c>
      <c r="C27" s="93" t="str">
        <f>VLOOKUP(G27,web_archive!D:AB,18,FALSE)</f>
        <v>Normal / Upper / Baby</v>
      </c>
      <c r="D27" s="93" t="str">
        <f>VLOOKUP(G27,web_archive!D:AB,20,FALSE)</f>
        <v>Both (Male and Female)</v>
      </c>
      <c r="E27" s="93" t="str">
        <f>VLOOKUP(G27,web_archive!D:AB,17,FALSE)</f>
        <v>Upper Headgear</v>
      </c>
      <c r="F27" s="93" t="str">
        <f>VLOOKUP(H27,reborn_keys!C:D,2,FALSE)</f>
        <v>bluequiz</v>
      </c>
      <c r="G27" s="10">
        <v>20547</v>
      </c>
      <c r="H27" s="2">
        <v>45082</v>
      </c>
      <c r="I27" s="93" t="str">
        <f>VLOOKUP(G27,web_archive!D:AB,3,FALSE)</f>
        <v>Blue_Quiz_Hat</v>
      </c>
      <c r="J27" s="93" t="str">
        <f>VLOOKUP(G27,web_archive!D:AB,5,FALSE)</f>
        <v>Blue Quiz Hat</v>
      </c>
      <c r="K27">
        <f>VLOOKUP(A27,type!A:B,2,FALSE)</f>
        <v>4</v>
      </c>
      <c r="L27" s="93">
        <f>IF(VLOOKUP(G27,web_archive!D:AB,7,FALSE)&gt;0, VLOOKUP(G27,web_archive!D:AB,7,FALSE), "")</f>
        <v>20</v>
      </c>
      <c r="N27" s="93">
        <f>VLOOKUP(G27,web_archive!D:AB,8,FALSE)*10</f>
        <v>500</v>
      </c>
      <c r="O27" s="93" t="str">
        <f>IF(VLOOKUP(G27,web_archive!D:AB,10,FALSE)&gt;0,VLOOKUP(G27,web_archive!D:AB,10,FALSE),"")</f>
        <v/>
      </c>
      <c r="P27" s="93">
        <f>IF(VLOOKUP(G27,web_archive!D:AB,12,FALSE)&gt;0,VLOOKUP(G27,web_archive!D:AB,12,FALSE),"")</f>
        <v>2</v>
      </c>
      <c r="Q27" s="93" t="str">
        <f>IF(VLOOKUP(G27,web_archive!D:AB,11,FALSE)&gt;0,VLOOKUP(G27,web_archive!D:AB,11,FALSE),"")</f>
        <v/>
      </c>
      <c r="R27" s="93">
        <f>IF(VLOOKUP(G27,web_archive!D:AB,13,FALSE)&gt;0,VLOOKUP(G27,web_archive!D:AB,13,FALSE),"")</f>
        <v>1</v>
      </c>
      <c r="S27" s="10" t="str">
        <f>UPPER(VLOOKUP(B27,job!A:B,2,FALSE))</f>
        <v>0XFFFFFFFF</v>
      </c>
      <c r="T27" s="6" t="str">
        <f>LOWER(VLOOKUP(C27,class!A:B,2,FALSE))</f>
        <v>63</v>
      </c>
      <c r="U27" s="6" t="str">
        <f>VLOOKUP(D27,Table2[#All],2,FALSE)</f>
        <v>2</v>
      </c>
      <c r="V27" s="6" t="str">
        <f>VLOOKUP(E27,Table3[#All],2,FALSE)</f>
        <v>256</v>
      </c>
      <c r="W27" s="93" t="str">
        <f>IF(VLOOKUP(G27,web_archive!D:AB,16,FALSE)&gt;0,VLOOKUP(I27,web_archive!D:AB,16,FALSE),"")</f>
        <v/>
      </c>
      <c r="X27" s="93" t="str">
        <f>IF(VLOOKUP(G27,web_archive!D:AB,15,FALSE)&gt;1,VLOOKUP(G27,web_archive!D:AB,15,FALSE),"")</f>
        <v/>
      </c>
      <c r="Y27" s="93" t="str">
        <f>IF(EXACT(VLOOKUP(G27,web_archive!D:AB,14,FALSE),"Yes"),"1","0")</f>
        <v>1</v>
      </c>
      <c r="Z27" s="93">
        <f>IF(ISNA((VLOOKUP(UPPER(F27),Table4[#All],2,FALSE))),"",VLOOKUP(UPPER(F27),Table4[#All],2,FALSE))</f>
        <v>1682</v>
      </c>
      <c r="AA27" s="7" t="str">
        <f>IF(VLOOKUP(G27,web_archive!D:AB,21,FALSE)=0,"{}","{ "&amp;VLOOKUP(G27,web_archive!D:AB,21,FALSE)&amp;" }")</f>
        <v>{}</v>
      </c>
      <c r="AB27" s="93" t="str">
        <f>IF(VLOOKUP(G27,web_archive!D:AB,22,FALSE)=0,"{}","{ "&amp;VLOOKUP(G27,web_archive!D:AB,22,FALSE)&amp;" }")</f>
        <v>{}</v>
      </c>
      <c r="AC27" s="93" t="str">
        <f>IF(VLOOKUP(G27,web_archive!D:AB,23,FALSE)=0,"{}","{ "&amp;VLOOKUP(G27,web_archive!D:AB,23,FALSE)&amp;" }")</f>
        <v>{}</v>
      </c>
      <c r="AD27" s="8" t="str">
        <f t="shared" si="0"/>
        <v>45082,Blue_Quiz_Hat,Blue Quiz Hat,4,20,,500,,2,,1,0XFFFFFFFF,63,2,256,,,1,1682,{},{},{}</v>
      </c>
    </row>
    <row r="28" spans="1:30" x14ac:dyDescent="0.3">
      <c r="A28" s="93" t="str">
        <f>VLOOKUP(G28,web_archive!D:AB,6,FALSE)</f>
        <v>Armor</v>
      </c>
      <c r="B28" s="93" t="str">
        <f>VLOOKUP(G28,web_archive!D:AB,19,FALSE)</f>
        <v>All Jobs</v>
      </c>
      <c r="C28" s="93" t="str">
        <f>VLOOKUP(G28,web_archive!D:AB,18,FALSE)</f>
        <v>Normal / Upper / Baby</v>
      </c>
      <c r="D28" s="93" t="str">
        <f>VLOOKUP(G28,web_archive!D:AB,20,FALSE)</f>
        <v>Both (Male and Female)</v>
      </c>
      <c r="E28" s="93" t="str">
        <f>VLOOKUP(G28,web_archive!D:AB,17,FALSE)</f>
        <v>Upper Headgear</v>
      </c>
      <c r="F28" s="93" t="str">
        <f>VLOOKUP(H28,reborn_keys!C:D,2,FALSE)</f>
        <v>bluesantahat</v>
      </c>
      <c r="G28" s="10">
        <v>20758</v>
      </c>
      <c r="H28" s="2">
        <v>45083</v>
      </c>
      <c r="I28" s="93" t="str">
        <f>VLOOKUP(G28,web_archive!D:AB,3,FALSE)</f>
        <v>Blue_Santa_Hat</v>
      </c>
      <c r="J28" s="93" t="str">
        <f>VLOOKUP(G28,web_archive!D:AB,5,FALSE)</f>
        <v>Blue Santa Hat</v>
      </c>
      <c r="K28">
        <f>VLOOKUP(A28,type!A:B,2,FALSE)</f>
        <v>4</v>
      </c>
      <c r="L28" s="93">
        <f>IF(VLOOKUP(G28,web_archive!D:AB,7,FALSE)&gt;0, VLOOKUP(G28,web_archive!D:AB,7,FALSE), "")</f>
        <v>20</v>
      </c>
      <c r="N28" s="93">
        <f>VLOOKUP(G28,web_archive!D:AB,8,FALSE)*10</f>
        <v>100</v>
      </c>
      <c r="O28" s="93" t="str">
        <f>IF(VLOOKUP(G28,web_archive!D:AB,10,FALSE)&gt;0,VLOOKUP(G28,web_archive!D:AB,10,FALSE),"")</f>
        <v/>
      </c>
      <c r="P28" s="93">
        <f>IF(VLOOKUP(G28,web_archive!D:AB,12,FALSE)&gt;0,VLOOKUP(G28,web_archive!D:AB,12,FALSE),"")</f>
        <v>2</v>
      </c>
      <c r="Q28" s="93" t="str">
        <f>IF(VLOOKUP(G28,web_archive!D:AB,11,FALSE)&gt;0,VLOOKUP(G28,web_archive!D:AB,11,FALSE),"")</f>
        <v/>
      </c>
      <c r="R28" s="93">
        <f>IF(VLOOKUP(G28,web_archive!D:AB,13,FALSE)&gt;0,VLOOKUP(G28,web_archive!D:AB,13,FALSE),"")</f>
        <v>1</v>
      </c>
      <c r="S28" s="10" t="str">
        <f>UPPER(VLOOKUP(B28,job!A:B,2,FALSE))</f>
        <v>0XFFFFFFFF</v>
      </c>
      <c r="T28" s="6" t="str">
        <f>LOWER(VLOOKUP(C28,class!A:B,2,FALSE))</f>
        <v>63</v>
      </c>
      <c r="U28" s="6" t="str">
        <f>VLOOKUP(D28,Table2[#All],2,FALSE)</f>
        <v>2</v>
      </c>
      <c r="V28" s="6" t="str">
        <f>VLOOKUP(E28,Table3[#All],2,FALSE)</f>
        <v>256</v>
      </c>
      <c r="W28" s="93" t="str">
        <f>IF(VLOOKUP(G28,web_archive!D:AB,16,FALSE)&gt;0,VLOOKUP(I28,web_archive!D:AB,16,FALSE),"")</f>
        <v/>
      </c>
      <c r="X28" s="93" t="str">
        <f>IF(VLOOKUP(G28,web_archive!D:AB,15,FALSE)&gt;1,VLOOKUP(G28,web_archive!D:AB,15,FALSE),"")</f>
        <v/>
      </c>
      <c r="Y28" s="93" t="str">
        <f>IF(EXACT(VLOOKUP(G28,web_archive!D:AB,14,FALSE),"Yes"),"1","0")</f>
        <v>1</v>
      </c>
      <c r="Z28" s="93">
        <f>IF(ISNA((VLOOKUP(UPPER(F28),Table4[#All],2,FALSE))),"",VLOOKUP(UPPER(F28),Table4[#All],2,FALSE))</f>
        <v>1683</v>
      </c>
      <c r="AA28" s="7" t="str">
        <f>IF(VLOOKUP(G28,web_archive!D:AB,21,FALSE)=0,"{}","{ "&amp;VLOOKUP(G28,web_archive!D:AB,21,FALSE)&amp;" }")</f>
        <v>{ bonus bAllStats, 1; }</v>
      </c>
      <c r="AB28" s="93" t="str">
        <f>IF(VLOOKUP(G28,web_archive!D:AB,22,FALSE)=0,"{}","{ "&amp;VLOOKUP(G28,web_archive!D:AB,22,FALSE)&amp;" }")</f>
        <v>{}</v>
      </c>
      <c r="AC28" s="93" t="str">
        <f>IF(VLOOKUP(G28,web_archive!D:AB,23,FALSE)=0,"{}","{ "&amp;VLOOKUP(G28,web_archive!D:AB,23,FALSE)&amp;" }")</f>
        <v>{}</v>
      </c>
      <c r="AD28" s="8" t="str">
        <f t="shared" si="0"/>
        <v>45083,Blue_Santa_Hat,Blue Santa Hat,4,20,,100,,2,,1,0XFFFFFFFF,63,2,256,,,1,1683,{ bonus bAllStats, 1; },{},{}</v>
      </c>
    </row>
    <row r="29" spans="1:30" x14ac:dyDescent="0.3">
      <c r="A29" s="93" t="str">
        <f>VLOOKUP(G29,web_archive!D:AB,6,FALSE)</f>
        <v>Armor</v>
      </c>
      <c r="B29" s="93" t="str">
        <f>VLOOKUP(G29,web_archive!D:AB,19,FALSE)</f>
        <v>All Jobs</v>
      </c>
      <c r="C29" s="93" t="str">
        <f>VLOOKUP(G29,web_archive!D:AB,18,FALSE)</f>
        <v>Normal / Upper / Baby</v>
      </c>
      <c r="D29" s="93" t="str">
        <f>VLOOKUP(G29,web_archive!D:AB,20,FALSE)</f>
        <v>Both (Male and Female)</v>
      </c>
      <c r="E29" s="93" t="str">
        <f>VLOOKUP(G29,web_archive!D:AB,17,FALSE)</f>
        <v>Upper Headgear</v>
      </c>
      <c r="F29" s="93" t="str">
        <f>VLOOKUP(H29,reborn_keys!C:D,2,FALSE)</f>
        <v>bomb_poring_hat</v>
      </c>
      <c r="G29" s="10">
        <v>20530</v>
      </c>
      <c r="H29" s="2">
        <v>45086</v>
      </c>
      <c r="I29" s="93" t="str">
        <f>VLOOKUP(G29,web_archive!D:AB,3,FALSE)</f>
        <v>Bomb_Poring_Hat</v>
      </c>
      <c r="J29" s="93" t="str">
        <f>VLOOKUP(G29,web_archive!D:AB,5,FALSE)</f>
        <v>Bomb Poring Hat</v>
      </c>
      <c r="K29">
        <f>VLOOKUP(A29,type!A:B,2,FALSE)</f>
        <v>4</v>
      </c>
      <c r="L29" s="93">
        <f>IF(VLOOKUP(G29,web_archive!D:AB,7,FALSE)&gt;0, VLOOKUP(G29,web_archive!D:AB,7,FALSE), "")</f>
        <v>20</v>
      </c>
      <c r="N29" s="93">
        <f>VLOOKUP(G29,web_archive!D:AB,8,FALSE)*10</f>
        <v>500</v>
      </c>
      <c r="O29" s="93" t="str">
        <f>IF(VLOOKUP(G29,web_archive!D:AB,10,FALSE)&gt;0,VLOOKUP(G29,web_archive!D:AB,10,FALSE),"")</f>
        <v/>
      </c>
      <c r="P29" s="93">
        <f>IF(VLOOKUP(G29,web_archive!D:AB,12,FALSE)&gt;0,VLOOKUP(G29,web_archive!D:AB,12,FALSE),"")</f>
        <v>2</v>
      </c>
      <c r="Q29" s="93" t="str">
        <f>IF(VLOOKUP(G29,web_archive!D:AB,11,FALSE)&gt;0,VLOOKUP(G29,web_archive!D:AB,11,FALSE),"")</f>
        <v/>
      </c>
      <c r="R29" s="93">
        <f>IF(VLOOKUP(G29,web_archive!D:AB,13,FALSE)&gt;0,VLOOKUP(G29,web_archive!D:AB,13,FALSE),"")</f>
        <v>1</v>
      </c>
      <c r="S29" s="10" t="str">
        <f>UPPER(VLOOKUP(B29,job!A:B,2,FALSE))</f>
        <v>0XFFFFFFFF</v>
      </c>
      <c r="T29" s="6" t="str">
        <f>LOWER(VLOOKUP(C29,class!A:B,2,FALSE))</f>
        <v>63</v>
      </c>
      <c r="U29" s="6" t="str">
        <f>VLOOKUP(D29,Table2[#All],2,FALSE)</f>
        <v>2</v>
      </c>
      <c r="V29" s="6" t="str">
        <f>VLOOKUP(E29,Table3[#All],2,FALSE)</f>
        <v>256</v>
      </c>
      <c r="W29" s="93" t="str">
        <f>IF(VLOOKUP(G29,web_archive!D:AB,16,FALSE)&gt;0,VLOOKUP(I29,web_archive!D:AB,16,FALSE),"")</f>
        <v/>
      </c>
      <c r="X29" s="93" t="str">
        <f>IF(VLOOKUP(G29,web_archive!D:AB,15,FALSE)&gt;1,VLOOKUP(G29,web_archive!D:AB,15,FALSE),"")</f>
        <v/>
      </c>
      <c r="Y29" s="93" t="str">
        <f>IF(EXACT(VLOOKUP(G29,web_archive!D:AB,14,FALSE),"Yes"),"1","0")</f>
        <v>1</v>
      </c>
      <c r="Z29" s="93">
        <f>IF(ISNA((VLOOKUP(UPPER(F29),Table4[#All],2,FALSE))),"",VLOOKUP(UPPER(F29),Table4[#All],2,FALSE))</f>
        <v>1686</v>
      </c>
      <c r="AA29" s="7" t="str">
        <f>IF(VLOOKUP(G29,web_archive!D:AB,21,FALSE)=0,"{}","{ "&amp;VLOOKUP(G29,web_archive!D:AB,21,FALSE)&amp;" }")</f>
        <v>{ bonus3 bAutoSpellWhenHit,NPC_SELFDESTRUCTION,1,10; bonus bStr,3; bonus bAgi,3; bonus bLuk,3; }</v>
      </c>
      <c r="AB29" s="93" t="str">
        <f>IF(VLOOKUP(G29,web_archive!D:AB,22,FALSE)=0,"{}","{ "&amp;VLOOKUP(G29,web_archive!D:AB,22,FALSE)&amp;" }")</f>
        <v>{}</v>
      </c>
      <c r="AC29" s="93" t="str">
        <f>IF(VLOOKUP(G29,web_archive!D:AB,23,FALSE)=0,"{}","{ "&amp;VLOOKUP(G29,web_archive!D:AB,23,FALSE)&amp;" }")</f>
        <v>{}</v>
      </c>
      <c r="AD29" s="8" t="str">
        <f t="shared" si="0"/>
        <v>45086,Bomb_Poring_Hat,Bomb Poring Hat,4,20,,500,,2,,1,0XFFFFFFFF,63,2,256,,,1,1686,{ bonus3 bAutoSpellWhenHit,NPC_SELFDESTRUCTION,1,10; bonus bStr,3; bonus bAgi,3; bonus bLuk,3; },{},{}</v>
      </c>
    </row>
    <row r="30" spans="1:30" x14ac:dyDescent="0.3">
      <c r="A30" s="93" t="str">
        <f>VLOOKUP(G30,web_archive!D:AB,6,FALSE)</f>
        <v>Armor</v>
      </c>
      <c r="B30" s="93" t="str">
        <f>VLOOKUP(G30,web_archive!D:AB,19,FALSE)</f>
        <v>All Jobs</v>
      </c>
      <c r="C30" s="93" t="str">
        <f>VLOOKUP(G30,web_archive!D:AB,18,FALSE)</f>
        <v>Normal / Upper / Baby</v>
      </c>
      <c r="D30" s="93" t="str">
        <f>VLOOKUP(G30,web_archive!D:AB,20,FALSE)</f>
        <v>Both (Male and Female)</v>
      </c>
      <c r="E30" s="93" t="str">
        <f>VLOOKUP(G30,web_archive!D:AB,17,FALSE)</f>
        <v>Upper Headgear</v>
      </c>
      <c r="F30" s="93" t="str">
        <f>VLOOKUP(H30,reborn_keys!C:D,2,FALSE)</f>
        <v>brahat</v>
      </c>
      <c r="G30" s="10">
        <v>20512</v>
      </c>
      <c r="H30" s="2">
        <v>45087</v>
      </c>
      <c r="I30" s="93" t="str">
        <f>VLOOKUP(G30,web_archive!D:AB,3,FALSE)</f>
        <v>Bra_Hat</v>
      </c>
      <c r="J30" s="93" t="str">
        <f>VLOOKUP(G30,web_archive!D:AB,5,FALSE)</f>
        <v>Bra Hat</v>
      </c>
      <c r="K30">
        <f>VLOOKUP(A30,type!A:B,2,FALSE)</f>
        <v>4</v>
      </c>
      <c r="L30" s="93">
        <f>IF(VLOOKUP(G30,web_archive!D:AB,7,FALSE)&gt;0, VLOOKUP(G30,web_archive!D:AB,7,FALSE), "")</f>
        <v>20</v>
      </c>
      <c r="N30" s="93">
        <f>VLOOKUP(G30,web_archive!D:AB,8,FALSE)*10</f>
        <v>500</v>
      </c>
      <c r="O30" s="93" t="str">
        <f>IF(VLOOKUP(G30,web_archive!D:AB,10,FALSE)&gt;0,VLOOKUP(G30,web_archive!D:AB,10,FALSE),"")</f>
        <v/>
      </c>
      <c r="P30" s="93">
        <f>IF(VLOOKUP(G30,web_archive!D:AB,12,FALSE)&gt;0,VLOOKUP(G30,web_archive!D:AB,12,FALSE),"")</f>
        <v>2</v>
      </c>
      <c r="Q30" s="93" t="str">
        <f>IF(VLOOKUP(G30,web_archive!D:AB,11,FALSE)&gt;0,VLOOKUP(G30,web_archive!D:AB,11,FALSE),"")</f>
        <v/>
      </c>
      <c r="R30" s="93">
        <f>IF(VLOOKUP(G30,web_archive!D:AB,13,FALSE)&gt;0,VLOOKUP(G30,web_archive!D:AB,13,FALSE),"")</f>
        <v>1</v>
      </c>
      <c r="S30" s="10" t="str">
        <f>UPPER(VLOOKUP(B30,job!A:B,2,FALSE))</f>
        <v>0XFFFFFFFF</v>
      </c>
      <c r="T30" s="6" t="str">
        <f>LOWER(VLOOKUP(C30,class!A:B,2,FALSE))</f>
        <v>63</v>
      </c>
      <c r="U30" s="6" t="str">
        <f>VLOOKUP(D30,Table2[#All],2,FALSE)</f>
        <v>2</v>
      </c>
      <c r="V30" s="6" t="str">
        <f>VLOOKUP(E30,Table3[#All],2,FALSE)</f>
        <v>256</v>
      </c>
      <c r="W30" s="93" t="str">
        <f>IF(VLOOKUP(G30,web_archive!D:AB,16,FALSE)&gt;0,VLOOKUP(I30,web_archive!D:AB,16,FALSE),"")</f>
        <v/>
      </c>
      <c r="X30" s="93" t="str">
        <f>IF(VLOOKUP(G30,web_archive!D:AB,15,FALSE)&gt;1,VLOOKUP(G30,web_archive!D:AB,15,FALSE),"")</f>
        <v/>
      </c>
      <c r="Y30" s="93" t="str">
        <f>IF(EXACT(VLOOKUP(G30,web_archive!D:AB,14,FALSE),"Yes"),"1","0")</f>
        <v>1</v>
      </c>
      <c r="Z30" s="93">
        <f>IF(ISNA((VLOOKUP(UPPER(F30),Table4[#All],2,FALSE))),"",VLOOKUP(UPPER(F30),Table4[#All],2,FALSE))</f>
        <v>1687</v>
      </c>
      <c r="AA30" s="7" t="str">
        <f>IF(VLOOKUP(G30,web_archive!D:AB,21,FALSE)=0,"{}","{ "&amp;VLOOKUP(G30,web_archive!D:AB,21,FALSE)&amp;" }")</f>
        <v>{}</v>
      </c>
      <c r="AB30" s="93" t="str">
        <f>IF(VLOOKUP(G30,web_archive!D:AB,22,FALSE)=0,"{}","{ "&amp;VLOOKUP(G30,web_archive!D:AB,22,FALSE)&amp;" }")</f>
        <v>{}</v>
      </c>
      <c r="AC30" s="93" t="str">
        <f>IF(VLOOKUP(G30,web_archive!D:AB,23,FALSE)=0,"{}","{ "&amp;VLOOKUP(G30,web_archive!D:AB,23,FALSE)&amp;" }")</f>
        <v>{}</v>
      </c>
      <c r="AD30" s="8" t="str">
        <f t="shared" si="0"/>
        <v>45087,Bra_Hat,Bra Hat,4,20,,500,,2,,1,0XFFFFFFFF,63,2,256,,,1,1687,{},{},{}</v>
      </c>
    </row>
    <row r="31" spans="1:30" x14ac:dyDescent="0.3">
      <c r="A31" s="93" t="str">
        <f>VLOOKUP(G31,web_archive!D:AB,6,FALSE)</f>
        <v>Armor</v>
      </c>
      <c r="B31" s="93" t="str">
        <f>VLOOKUP(G31,web_archive!D:AB,19,FALSE)</f>
        <v>All Jobs</v>
      </c>
      <c r="C31" s="93" t="str">
        <f>VLOOKUP(G31,web_archive!D:AB,18,FALSE)</f>
        <v>Normal / Upper / Baby</v>
      </c>
      <c r="D31" s="93" t="str">
        <f>VLOOKUP(G31,web_archive!D:AB,20,FALSE)</f>
        <v>Both (Male and Female)</v>
      </c>
      <c r="E31" s="93" t="str">
        <f>VLOOKUP(G31,web_archive!D:AB,17,FALSE)</f>
        <v>Upper Headgear</v>
      </c>
      <c r="F31" s="93" t="str">
        <f>VLOOKUP(H31,reborn_keys!C:D,2,FALSE)</f>
        <v>brazilflaghat</v>
      </c>
      <c r="G31" s="10">
        <v>5477</v>
      </c>
      <c r="H31" s="2">
        <v>45088</v>
      </c>
      <c r="I31" s="93" t="str">
        <f>VLOOKUP(G31,web_archive!D:AB,3,FALSE)</f>
        <v>Bro_Flag</v>
      </c>
      <c r="J31" s="93" t="str">
        <f>VLOOKUP(G31,web_archive!D:AB,5,FALSE)</f>
        <v>Brazilian Flag Hat</v>
      </c>
      <c r="K31">
        <f>VLOOKUP(A31,type!A:B,2,FALSE)</f>
        <v>4</v>
      </c>
      <c r="L31" s="93" t="str">
        <f>IF(VLOOKUP(G31,web_archive!D:AB,7,FALSE)&gt;0, VLOOKUP(G31,web_archive!D:AB,7,FALSE), "")</f>
        <v/>
      </c>
      <c r="N31" s="93">
        <f>VLOOKUP(G31,web_archive!D:AB,8,FALSE)*10</f>
        <v>100</v>
      </c>
      <c r="O31" s="93" t="str">
        <f>IF(VLOOKUP(G31,web_archive!D:AB,10,FALSE)&gt;0,VLOOKUP(G31,web_archive!D:AB,10,FALSE),"")</f>
        <v/>
      </c>
      <c r="P31" s="93">
        <f>IF(VLOOKUP(G31,web_archive!D:AB,12,FALSE)&gt;0,VLOOKUP(G31,web_archive!D:AB,12,FALSE),"")</f>
        <v>1</v>
      </c>
      <c r="Q31" s="93" t="str">
        <f>IF(VLOOKUP(G31,web_archive!D:AB,11,FALSE)&gt;0,VLOOKUP(G31,web_archive!D:AB,11,FALSE),"")</f>
        <v/>
      </c>
      <c r="R31" s="93">
        <f>IF(VLOOKUP(G31,web_archive!D:AB,13,FALSE)&gt;0,VLOOKUP(G31,web_archive!D:AB,13,FALSE),"")</f>
        <v>1</v>
      </c>
      <c r="S31" s="10" t="str">
        <f>UPPER(VLOOKUP(B31,job!A:B,2,FALSE))</f>
        <v>0XFFFFFFFF</v>
      </c>
      <c r="T31" s="6" t="str">
        <f>LOWER(VLOOKUP(C31,class!A:B,2,FALSE))</f>
        <v>63</v>
      </c>
      <c r="U31" s="6" t="str">
        <f>VLOOKUP(D31,Table2[#All],2,FALSE)</f>
        <v>2</v>
      </c>
      <c r="V31" s="6" t="str">
        <f>VLOOKUP(E31,Table3[#All],2,FALSE)</f>
        <v>256</v>
      </c>
      <c r="W31" s="93" t="str">
        <f>IF(VLOOKUP(G31,web_archive!D:AB,16,FALSE)&gt;0,VLOOKUP(I31,web_archive!D:AB,16,FALSE),"")</f>
        <v/>
      </c>
      <c r="X31" s="93">
        <f>IF(VLOOKUP(G31,web_archive!D:AB,15,FALSE)&gt;1,VLOOKUP(G31,web_archive!D:AB,15,FALSE),"")</f>
        <v>30</v>
      </c>
      <c r="Y31" s="93" t="str">
        <f>IF(EXACT(VLOOKUP(G31,web_archive!D:AB,14,FALSE),"Yes"),"1","0")</f>
        <v>1</v>
      </c>
      <c r="Z31" s="93">
        <f>IF(ISNA((VLOOKUP(UPPER(F31),Table4[#All],2,FALSE))),"",VLOOKUP(UPPER(F31),Table4[#All],2,FALSE))</f>
        <v>1688</v>
      </c>
      <c r="AA31" s="7" t="str">
        <f>IF(VLOOKUP(G31,web_archive!D:AB,21,FALSE)=0,"{}","{ "&amp;VLOOKUP(G31,web_archive!D:AB,21,FALSE)&amp;" }")</f>
        <v>{ skill "SM_BASH",1; }</v>
      </c>
      <c r="AB31" s="93" t="str">
        <f>IF(VLOOKUP(G31,web_archive!D:AB,22,FALSE)=0,"{}","{ "&amp;VLOOKUP(G31,web_archive!D:AB,22,FALSE)&amp;" }")</f>
        <v>{}</v>
      </c>
      <c r="AC31" s="93" t="str">
        <f>IF(VLOOKUP(G31,web_archive!D:AB,23,FALSE)=0,"{}","{ "&amp;VLOOKUP(G31,web_archive!D:AB,23,FALSE)&amp;" }")</f>
        <v>{}</v>
      </c>
      <c r="AD31" s="8" t="str">
        <f t="shared" si="0"/>
        <v>45088,Bro_Flag,Brazilian Flag Hat,4,,,100,,1,,1,0XFFFFFFFF,63,2,256,,30,1,1688,{ skill "SM_BASH",1; },{},{}</v>
      </c>
    </row>
    <row r="32" spans="1:30" x14ac:dyDescent="0.3">
      <c r="A32" s="93" t="str">
        <f>VLOOKUP(G32,web_archive!D:AB,6,FALSE)</f>
        <v>Armor</v>
      </c>
      <c r="B32" s="93" t="str">
        <f>VLOOKUP(G32,web_archive!D:AB,19,FALSE)</f>
        <v>All Jobs</v>
      </c>
      <c r="C32" s="93" t="str">
        <f>VLOOKUP(G32,web_archive!D:AB,18,FALSE)</f>
        <v>Normal / Upper / Baby</v>
      </c>
      <c r="D32" s="93" t="str">
        <f>VLOOKUP(G32,web_archive!D:AB,20,FALSE)</f>
        <v>Both (Male and Female)</v>
      </c>
      <c r="E32" s="93" t="str">
        <f>VLOOKUP(G32,web_archive!D:AB,17,FALSE)</f>
        <v>Lower Headgear</v>
      </c>
      <c r="F32" s="93" t="str">
        <f>VLOOKUP(H32,reborn_keys!C:D,2,FALSE)</f>
        <v>browndevilingwings</v>
      </c>
      <c r="G32" s="10">
        <v>20008</v>
      </c>
      <c r="H32" s="2">
        <v>45091</v>
      </c>
      <c r="I32" s="93" t="str">
        <f>VLOOKUP(G32,web_archive!D:AB,3,FALSE)</f>
        <v>Brown_Deviling_Wings</v>
      </c>
      <c r="J32" s="93" t="str">
        <f>VLOOKUP(G32,web_archive!D:AB,5,FALSE)</f>
        <v>Brown Deviling Wings</v>
      </c>
      <c r="K32">
        <f>VLOOKUP(A32,type!A:B,2,FALSE)</f>
        <v>4</v>
      </c>
      <c r="L32" s="93">
        <f>IF(VLOOKUP(G32,web_archive!D:AB,7,FALSE)&gt;0, VLOOKUP(G32,web_archive!D:AB,7,FALSE), "")</f>
        <v>20</v>
      </c>
      <c r="N32" s="93">
        <f>VLOOKUP(G32,web_archive!D:AB,8,FALSE)*10</f>
        <v>500</v>
      </c>
      <c r="O32" s="93" t="str">
        <f>IF(VLOOKUP(G32,web_archive!D:AB,10,FALSE)&gt;0,VLOOKUP(G32,web_archive!D:AB,10,FALSE),"")</f>
        <v/>
      </c>
      <c r="P32" s="93">
        <f>IF(VLOOKUP(G32,web_archive!D:AB,12,FALSE)&gt;0,VLOOKUP(G32,web_archive!D:AB,12,FALSE),"")</f>
        <v>1</v>
      </c>
      <c r="Q32" s="93" t="str">
        <f>IF(VLOOKUP(G32,web_archive!D:AB,11,FALSE)&gt;0,VLOOKUP(G32,web_archive!D:AB,11,FALSE),"")</f>
        <v/>
      </c>
      <c r="R32" s="93" t="str">
        <f>IF(VLOOKUP(G32,web_archive!D:AB,13,FALSE)&gt;0,VLOOKUP(G32,web_archive!D:AB,13,FALSE),"")</f>
        <v/>
      </c>
      <c r="S32" s="10" t="str">
        <f>UPPER(VLOOKUP(B32,job!A:B,2,FALSE))</f>
        <v>0XFFFFFFFF</v>
      </c>
      <c r="T32" s="6" t="str">
        <f>LOWER(VLOOKUP(C32,class!A:B,2,FALSE))</f>
        <v>63</v>
      </c>
      <c r="U32" s="6" t="str">
        <f>VLOOKUP(D32,Table2[#All],2,FALSE)</f>
        <v>2</v>
      </c>
      <c r="V32" s="6" t="str">
        <f>VLOOKUP(E32,Table3[#All],2,FALSE)</f>
        <v>001</v>
      </c>
      <c r="W32" s="93" t="str">
        <f>IF(VLOOKUP(G32,web_archive!D:AB,16,FALSE)&gt;0,VLOOKUP(I32,web_archive!D:AB,16,FALSE),"")</f>
        <v/>
      </c>
      <c r="X32" s="93" t="str">
        <f>IF(VLOOKUP(G32,web_archive!D:AB,15,FALSE)&gt;1,VLOOKUP(G32,web_archive!D:AB,15,FALSE),"")</f>
        <v/>
      </c>
      <c r="Y32" s="93" t="str">
        <f>IF(EXACT(VLOOKUP(G32,web_archive!D:AB,14,FALSE),"Yes"),"1","0")</f>
        <v>0</v>
      </c>
      <c r="Z32" s="93">
        <f>IF(ISNA((VLOOKUP(UPPER(F32),Table4[#All],2,FALSE))),"",VLOOKUP(UPPER(F32),Table4[#All],2,FALSE))</f>
        <v>1691</v>
      </c>
      <c r="AA32" s="7" t="str">
        <f>IF(VLOOKUP(G32,web_archive!D:AB,21,FALSE)=0,"{}","{ "&amp;VLOOKUP(G32,web_archive!D:AB,21,FALSE)&amp;" }")</f>
        <v>{ bonus2 bAddRace,RC_Demon,10; }</v>
      </c>
      <c r="AB32" s="93" t="str">
        <f>IF(VLOOKUP(G32,web_archive!D:AB,22,FALSE)=0,"{}","{ "&amp;VLOOKUP(G32,web_archive!D:AB,22,FALSE)&amp;" }")</f>
        <v>{}</v>
      </c>
      <c r="AC32" s="93" t="str">
        <f>IF(VLOOKUP(G32,web_archive!D:AB,23,FALSE)=0,"{}","{ "&amp;VLOOKUP(G32,web_archive!D:AB,23,FALSE)&amp;" }")</f>
        <v>{}</v>
      </c>
      <c r="AD32" s="8" t="str">
        <f t="shared" si="0"/>
        <v>45091,Brown_Deviling_Wings,Brown Deviling Wings,4,20,,500,,1,,,0XFFFFFFFF,63,2,001,,,0,1691,{ bonus2 bAddRace,RC_Demon,10; },{},{}</v>
      </c>
    </row>
    <row r="33" spans="1:30" x14ac:dyDescent="0.3">
      <c r="A33" s="93" t="str">
        <f>VLOOKUP(G33,web_archive!D:AB,6,FALSE)</f>
        <v>Armor</v>
      </c>
      <c r="B33" s="93" t="str">
        <f>VLOOKUP(G33,web_archive!D:AB,19,FALSE)</f>
        <v>All Jobs</v>
      </c>
      <c r="C33" s="93" t="str">
        <f>VLOOKUP(G33,web_archive!D:AB,18,FALSE)</f>
        <v>Normal / Upper / Baby</v>
      </c>
      <c r="D33" s="93" t="str">
        <f>VLOOKUP(G33,web_archive!D:AB,20,FALSE)</f>
        <v>Both (Male and Female)</v>
      </c>
      <c r="E33" s="93" t="str">
        <f>VLOOKUP(G33,web_archive!D:AB,17,FALSE)</f>
        <v>Lower Headgear</v>
      </c>
      <c r="F33" s="93" t="str">
        <f>VLOOKUP(H33,reborn_keys!C:D,2,FALSE)</f>
        <v>BuckTeeth</v>
      </c>
      <c r="G33" s="10">
        <v>20766</v>
      </c>
      <c r="H33" s="2">
        <v>45103</v>
      </c>
      <c r="I33" s="93" t="str">
        <f>VLOOKUP(G33,web_archive!D:AB,3,FALSE)</f>
        <v>Buck_Teeth</v>
      </c>
      <c r="J33" s="93" t="str">
        <f>VLOOKUP(G33,web_archive!D:AB,5,FALSE)</f>
        <v>Buck Teeth</v>
      </c>
      <c r="K33">
        <f>VLOOKUP(A33,type!A:B,2,FALSE)</f>
        <v>4</v>
      </c>
      <c r="L33" s="93">
        <f>IF(VLOOKUP(G33,web_archive!D:AB,7,FALSE)&gt;0, VLOOKUP(G33,web_archive!D:AB,7,FALSE), "")</f>
        <v>20</v>
      </c>
      <c r="N33" s="93">
        <f>VLOOKUP(G33,web_archive!D:AB,8,FALSE)*10</f>
        <v>100</v>
      </c>
      <c r="O33" s="93" t="str">
        <f>IF(VLOOKUP(G33,web_archive!D:AB,10,FALSE)&gt;0,VLOOKUP(G33,web_archive!D:AB,10,FALSE),"")</f>
        <v/>
      </c>
      <c r="P33" s="93">
        <f>IF(VLOOKUP(G33,web_archive!D:AB,12,FALSE)&gt;0,VLOOKUP(G33,web_archive!D:AB,12,FALSE),"")</f>
        <v>2</v>
      </c>
      <c r="Q33" s="93" t="str">
        <f>IF(VLOOKUP(G33,web_archive!D:AB,11,FALSE)&gt;0,VLOOKUP(G33,web_archive!D:AB,11,FALSE),"")</f>
        <v/>
      </c>
      <c r="R33" s="93">
        <f>IF(VLOOKUP(G33,web_archive!D:AB,13,FALSE)&gt;0,VLOOKUP(G33,web_archive!D:AB,13,FALSE),"")</f>
        <v>1</v>
      </c>
      <c r="S33" s="10" t="str">
        <f>UPPER(VLOOKUP(B33,job!A:B,2,FALSE))</f>
        <v>0XFFFFFFFF</v>
      </c>
      <c r="T33" s="6" t="str">
        <f>LOWER(VLOOKUP(C33,class!A:B,2,FALSE))</f>
        <v>63</v>
      </c>
      <c r="U33" s="6" t="str">
        <f>VLOOKUP(D33,Table2[#All],2,FALSE)</f>
        <v>2</v>
      </c>
      <c r="V33" s="6" t="str">
        <f>VLOOKUP(E33,Table3[#All],2,FALSE)</f>
        <v>001</v>
      </c>
      <c r="W33" s="93" t="str">
        <f>IF(VLOOKUP(G33,web_archive!D:AB,16,FALSE)&gt;0,VLOOKUP(I33,web_archive!D:AB,16,FALSE),"")</f>
        <v/>
      </c>
      <c r="X33" s="93" t="str">
        <f>IF(VLOOKUP(G33,web_archive!D:AB,15,FALSE)&gt;1,VLOOKUP(G33,web_archive!D:AB,15,FALSE),"")</f>
        <v/>
      </c>
      <c r="Y33" s="93" t="str">
        <f>IF(EXACT(VLOOKUP(G33,web_archive!D:AB,14,FALSE),"Yes"),"1","0")</f>
        <v>0</v>
      </c>
      <c r="Z33" s="93">
        <f>IF(ISNA((VLOOKUP(UPPER(F33),Table4[#All],2,FALSE))),"",VLOOKUP(UPPER(F33),Table4[#All],2,FALSE))</f>
        <v>1703</v>
      </c>
      <c r="AA33" s="7" t="str">
        <f>IF(VLOOKUP(G33,web_archive!D:AB,21,FALSE)=0,"{}","{ "&amp;VLOOKUP(G33,web_archive!D:AB,21,FALSE)&amp;" }")</f>
        <v>{}</v>
      </c>
      <c r="AB33" s="93" t="str">
        <f>IF(VLOOKUP(G33,web_archive!D:AB,22,FALSE)=0,"{}","{ "&amp;VLOOKUP(G33,web_archive!D:AB,22,FALSE)&amp;" }")</f>
        <v>{}</v>
      </c>
      <c r="AC33" s="93" t="str">
        <f>IF(VLOOKUP(G33,web_archive!D:AB,23,FALSE)=0,"{}","{ "&amp;VLOOKUP(G33,web_archive!D:AB,23,FALSE)&amp;" }")</f>
        <v>{}</v>
      </c>
      <c r="AD33" s="8" t="str">
        <f t="shared" si="0"/>
        <v>45103,Buck_Teeth,Buck Teeth,4,20,,100,,2,,1,0XFFFFFFFF,63,2,001,,,0,1703,{},{},{}</v>
      </c>
    </row>
    <row r="34" spans="1:30" x14ac:dyDescent="0.3">
      <c r="A34" s="93" t="str">
        <f>VLOOKUP(G34,web_archive!D:AB,6,FALSE)</f>
        <v>Armor</v>
      </c>
      <c r="B34" s="93" t="str">
        <f>VLOOKUP(G34,web_archive!D:AB,19,FALSE)</f>
        <v>All Jobs</v>
      </c>
      <c r="C34" s="93" t="str">
        <f>VLOOKUP(G34,web_archive!D:AB,18,FALSE)</f>
        <v>Normal / Upper / Baby</v>
      </c>
      <c r="D34" s="93" t="str">
        <f>VLOOKUP(G34,web_archive!D:AB,20,FALSE)</f>
        <v>Both (Male and Female)</v>
      </c>
      <c r="E34" s="93" t="str">
        <f>VLOOKUP(G34,web_archive!D:AB,17,FALSE)</f>
        <v>Upper Headgear</v>
      </c>
      <c r="F34" s="93" t="str">
        <f>VLOOKUP(H34,reborn_keys!C:D,2,FALSE)</f>
        <v>buckle_cap</v>
      </c>
      <c r="G34" s="10">
        <v>20556</v>
      </c>
      <c r="H34" s="2">
        <v>45102</v>
      </c>
      <c r="I34" s="93" t="str">
        <f>VLOOKUP(G34,web_archive!D:AB,3,FALSE)</f>
        <v>Buckle_Cap</v>
      </c>
      <c r="J34" s="93" t="str">
        <f>VLOOKUP(G34,web_archive!D:AB,5,FALSE)</f>
        <v>Buckle Cap</v>
      </c>
      <c r="K34">
        <f>VLOOKUP(A34,type!A:B,2,FALSE)</f>
        <v>4</v>
      </c>
      <c r="L34" s="93">
        <f>IF(VLOOKUP(G34,web_archive!D:AB,7,FALSE)&gt;0, VLOOKUP(G34,web_archive!D:AB,7,FALSE), "")</f>
        <v>20</v>
      </c>
      <c r="N34" s="93">
        <f>VLOOKUP(G34,web_archive!D:AB,8,FALSE)*10</f>
        <v>500</v>
      </c>
      <c r="O34" s="93" t="str">
        <f>IF(VLOOKUP(G34,web_archive!D:AB,10,FALSE)&gt;0,VLOOKUP(G34,web_archive!D:AB,10,FALSE),"")</f>
        <v/>
      </c>
      <c r="P34" s="93">
        <f>IF(VLOOKUP(G34,web_archive!D:AB,12,FALSE)&gt;0,VLOOKUP(G34,web_archive!D:AB,12,FALSE),"")</f>
        <v>3</v>
      </c>
      <c r="Q34" s="93" t="str">
        <f>IF(VLOOKUP(G34,web_archive!D:AB,11,FALSE)&gt;0,VLOOKUP(G34,web_archive!D:AB,11,FALSE),"")</f>
        <v/>
      </c>
      <c r="R34" s="93">
        <f>IF(VLOOKUP(G34,web_archive!D:AB,13,FALSE)&gt;0,VLOOKUP(G34,web_archive!D:AB,13,FALSE),"")</f>
        <v>1</v>
      </c>
      <c r="S34" s="10" t="str">
        <f>UPPER(VLOOKUP(B34,job!A:B,2,FALSE))</f>
        <v>0XFFFFFFFF</v>
      </c>
      <c r="T34" s="6" t="str">
        <f>LOWER(VLOOKUP(C34,class!A:B,2,FALSE))</f>
        <v>63</v>
      </c>
      <c r="U34" s="6" t="str">
        <f>VLOOKUP(D34,Table2[#All],2,FALSE)</f>
        <v>2</v>
      </c>
      <c r="V34" s="6" t="str">
        <f>VLOOKUP(E34,Table3[#All],2,FALSE)</f>
        <v>256</v>
      </c>
      <c r="W34" s="93" t="str">
        <f>IF(VLOOKUP(G34,web_archive!D:AB,16,FALSE)&gt;0,VLOOKUP(I34,web_archive!D:AB,16,FALSE),"")</f>
        <v/>
      </c>
      <c r="X34" s="93" t="str">
        <f>IF(VLOOKUP(G34,web_archive!D:AB,15,FALSE)&gt;1,VLOOKUP(G34,web_archive!D:AB,15,FALSE),"")</f>
        <v/>
      </c>
      <c r="Y34" s="93" t="str">
        <f>IF(EXACT(VLOOKUP(G34,web_archive!D:AB,14,FALSE),"Yes"),"1","0")</f>
        <v>1</v>
      </c>
      <c r="Z34" s="93">
        <f>IF(ISNA((VLOOKUP(UPPER(F34),Table4[#All],2,FALSE))),"",VLOOKUP(UPPER(F34),Table4[#All],2,FALSE))</f>
        <v>1702</v>
      </c>
      <c r="AA34" s="7" t="str">
        <f>IF(VLOOKUP(G34,web_archive!D:AB,21,FALSE)=0,"{}","{ "&amp;VLOOKUP(G34,web_archive!D:AB,21,FALSE)&amp;" }")</f>
        <v>{}</v>
      </c>
      <c r="AB34" s="93" t="str">
        <f>IF(VLOOKUP(G34,web_archive!D:AB,22,FALSE)=0,"{}","{ "&amp;VLOOKUP(G34,web_archive!D:AB,22,FALSE)&amp;" }")</f>
        <v>{}</v>
      </c>
      <c r="AC34" s="93" t="str">
        <f>IF(VLOOKUP(G34,web_archive!D:AB,23,FALSE)=0,"{}","{ "&amp;VLOOKUP(G34,web_archive!D:AB,23,FALSE)&amp;" }")</f>
        <v>{}</v>
      </c>
      <c r="AD34" s="8" t="str">
        <f t="shared" si="0"/>
        <v>45102,Buckle_Cap,Buckle Cap,4,20,,500,,3,,1,0XFFFFFFFF,63,2,256,,,1,1702,{},{},{}</v>
      </c>
    </row>
    <row r="35" spans="1:30" x14ac:dyDescent="0.3">
      <c r="A35" s="93" t="str">
        <f>VLOOKUP(G35,web_archive!D:AB,6,FALSE)</f>
        <v>Armor</v>
      </c>
      <c r="B35" s="93" t="str">
        <f>VLOOKUP(G35,web_archive!D:AB,19,FALSE)</f>
        <v>All Jobs</v>
      </c>
      <c r="C35" s="93" t="str">
        <f>VLOOKUP(G35,web_archive!D:AB,18,FALSE)</f>
        <v>Normal / Upper / Baby</v>
      </c>
      <c r="D35" s="93" t="str">
        <f>VLOOKUP(G35,web_archive!D:AB,20,FALSE)</f>
        <v>Both (Male and Female)</v>
      </c>
      <c r="E35" s="93" t="str">
        <f>VLOOKUP(G35,web_archive!D:AB,17,FALSE)</f>
        <v>Upper Headgear</v>
      </c>
      <c r="F35" s="93" t="str">
        <f>VLOOKUP(H35,reborn_keys!C:D,2,FALSE)</f>
        <v>bunnyhat</v>
      </c>
      <c r="G35" s="10">
        <v>20177</v>
      </c>
      <c r="H35" s="2">
        <v>45111</v>
      </c>
      <c r="I35" s="93" t="str">
        <f>VLOOKUP(G35,web_archive!D:AB,3,FALSE)</f>
        <v>Bunny_Hat</v>
      </c>
      <c r="J35" s="93" t="str">
        <f>VLOOKUP(G35,web_archive!D:AB,5,FALSE)</f>
        <v>Bunny Hat</v>
      </c>
      <c r="K35">
        <f>VLOOKUP(A35,type!A:B,2,FALSE)</f>
        <v>4</v>
      </c>
      <c r="L35" s="93">
        <f>IF(VLOOKUP(G35,web_archive!D:AB,7,FALSE)&gt;0, VLOOKUP(G35,web_archive!D:AB,7,FALSE), "")</f>
        <v>20</v>
      </c>
      <c r="N35" s="93">
        <f>VLOOKUP(G35,web_archive!D:AB,8,FALSE)*10</f>
        <v>500</v>
      </c>
      <c r="O35" s="93" t="str">
        <f>IF(VLOOKUP(G35,web_archive!D:AB,10,FALSE)&gt;0,VLOOKUP(G35,web_archive!D:AB,10,FALSE),"")</f>
        <v/>
      </c>
      <c r="P35" s="93">
        <f>IF(VLOOKUP(G35,web_archive!D:AB,12,FALSE)&gt;0,VLOOKUP(G35,web_archive!D:AB,12,FALSE),"")</f>
        <v>2</v>
      </c>
      <c r="Q35" s="93" t="str">
        <f>IF(VLOOKUP(G35,web_archive!D:AB,11,FALSE)&gt;0,VLOOKUP(G35,web_archive!D:AB,11,FALSE),"")</f>
        <v/>
      </c>
      <c r="R35" s="93">
        <f>IF(VLOOKUP(G35,web_archive!D:AB,13,FALSE)&gt;0,VLOOKUP(G35,web_archive!D:AB,13,FALSE),"")</f>
        <v>1</v>
      </c>
      <c r="S35" s="10" t="str">
        <f>UPPER(VLOOKUP(B35,job!A:B,2,FALSE))</f>
        <v>0XFFFFFFFF</v>
      </c>
      <c r="T35" s="6" t="str">
        <f>LOWER(VLOOKUP(C35,class!A:B,2,FALSE))</f>
        <v>63</v>
      </c>
      <c r="U35" s="6" t="str">
        <f>VLOOKUP(D35,Table2[#All],2,FALSE)</f>
        <v>2</v>
      </c>
      <c r="V35" s="6" t="str">
        <f>VLOOKUP(E35,Table3[#All],2,FALSE)</f>
        <v>256</v>
      </c>
      <c r="W35" s="93" t="str">
        <f>IF(VLOOKUP(G35,web_archive!D:AB,16,FALSE)&gt;0,VLOOKUP(I35,web_archive!D:AB,16,FALSE),"")</f>
        <v/>
      </c>
      <c r="X35" s="93" t="str">
        <f>IF(VLOOKUP(G35,web_archive!D:AB,15,FALSE)&gt;1,VLOOKUP(G35,web_archive!D:AB,15,FALSE),"")</f>
        <v/>
      </c>
      <c r="Y35" s="93" t="str">
        <f>IF(EXACT(VLOOKUP(G35,web_archive!D:AB,14,FALSE),"Yes"),"1","0")</f>
        <v>1</v>
      </c>
      <c r="Z35" s="93">
        <f>IF(ISNA((VLOOKUP(UPPER(F35),Table4[#All],2,FALSE))),"",VLOOKUP(UPPER(F35),Table4[#All],2,FALSE))</f>
        <v>1704</v>
      </c>
      <c r="AA35" s="7" t="str">
        <f>IF(VLOOKUP(G35,web_archive!D:AB,21,FALSE)=0,"{}","{ "&amp;VLOOKUP(G35,web_archive!D:AB,21,FALSE)&amp;"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35" s="93" t="str">
        <f>IF(VLOOKUP(G35,web_archive!D:AB,22,FALSE)=0,"{}","{ "&amp;VLOOKUP(G35,web_archive!D:AB,22,FALSE)&amp;" }")</f>
        <v>{}</v>
      </c>
      <c r="AC35" s="93" t="str">
        <f>IF(VLOOKUP(G35,web_archive!D:AB,23,FALSE)=0,"{}","{ "&amp;VLOOKUP(G35,web_archive!D:AB,23,FALSE)&amp;" }")</f>
        <v>{}</v>
      </c>
      <c r="AD35" s="8" t="str">
        <f t="shared" si="0"/>
        <v>45111,Bunny_Hat,Bunny Hat,4,20,,500,,2,,1,0XFFFFFFFF,63,2,256,,,1,1704,{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36" spans="1:30" x14ac:dyDescent="0.3">
      <c r="A36" s="93" t="str">
        <f>VLOOKUP(G36,web_archive!D:AB,6,FALSE)</f>
        <v>Armor</v>
      </c>
      <c r="B36" s="93" t="str">
        <f>VLOOKUP(G36,web_archive!D:AB,19,FALSE)</f>
        <v>All Jobs</v>
      </c>
      <c r="C36" s="93" t="str">
        <f>VLOOKUP(G36,web_archive!D:AB,18,FALSE)</f>
        <v>Normal / Upper / Baby</v>
      </c>
      <c r="D36" s="93" t="str">
        <f>VLOOKUP(G36,web_archive!D:AB,20,FALSE)</f>
        <v>Both (Male and Female)</v>
      </c>
      <c r="E36" s="93" t="str">
        <f>VLOOKUP(G36,web_archive!D:AB,17,FALSE)</f>
        <v>Upper Headgear</v>
      </c>
      <c r="F36" s="93" t="str">
        <f>VLOOKUP(H36,reborn_keys!C:D,2,FALSE)</f>
        <v>butterflypin</v>
      </c>
      <c r="G36" s="10">
        <v>20159</v>
      </c>
      <c r="H36" s="2">
        <v>45112</v>
      </c>
      <c r="I36" s="93" t="str">
        <f>VLOOKUP(G36,web_archive!D:AB,3,FALSE)</f>
        <v>Butterfly_Pin</v>
      </c>
      <c r="J36" s="93" t="str">
        <f>VLOOKUP(G36,web_archive!D:AB,5,FALSE)</f>
        <v>Butterfly Pin</v>
      </c>
      <c r="K36">
        <f>VLOOKUP(A36,type!A:B,2,FALSE)</f>
        <v>4</v>
      </c>
      <c r="L36" s="93">
        <f>IF(VLOOKUP(G36,web_archive!D:AB,7,FALSE)&gt;0, VLOOKUP(G36,web_archive!D:AB,7,FALSE), "")</f>
        <v>20</v>
      </c>
      <c r="N36" s="93">
        <f>VLOOKUP(G36,web_archive!D:AB,8,FALSE)*10</f>
        <v>500</v>
      </c>
      <c r="O36" s="93" t="str">
        <f>IF(VLOOKUP(G36,web_archive!D:AB,10,FALSE)&gt;0,VLOOKUP(G36,web_archive!D:AB,10,FALSE),"")</f>
        <v/>
      </c>
      <c r="P36" s="93">
        <f>IF(VLOOKUP(G36,web_archive!D:AB,12,FALSE)&gt;0,VLOOKUP(G36,web_archive!D:AB,12,FALSE),"")</f>
        <v>2</v>
      </c>
      <c r="Q36" s="93" t="str">
        <f>IF(VLOOKUP(G36,web_archive!D:AB,11,FALSE)&gt;0,VLOOKUP(G36,web_archive!D:AB,11,FALSE),"")</f>
        <v/>
      </c>
      <c r="R36" s="93">
        <f>IF(VLOOKUP(G36,web_archive!D:AB,13,FALSE)&gt;0,VLOOKUP(G36,web_archive!D:AB,13,FALSE),"")</f>
        <v>1</v>
      </c>
      <c r="S36" s="10" t="str">
        <f>UPPER(VLOOKUP(B36,job!A:B,2,FALSE))</f>
        <v>0XFFFFFFFF</v>
      </c>
      <c r="T36" s="6" t="str">
        <f>LOWER(VLOOKUP(C36,class!A:B,2,FALSE))</f>
        <v>63</v>
      </c>
      <c r="U36" s="6" t="str">
        <f>VLOOKUP(D36,Table2[#All],2,FALSE)</f>
        <v>2</v>
      </c>
      <c r="V36" s="6" t="str">
        <f>VLOOKUP(E36,Table3[#All],2,FALSE)</f>
        <v>256</v>
      </c>
      <c r="W36" s="93" t="str">
        <f>IF(VLOOKUP(G36,web_archive!D:AB,16,FALSE)&gt;0,VLOOKUP(I36,web_archive!D:AB,16,FALSE),"")</f>
        <v/>
      </c>
      <c r="X36" s="93" t="str">
        <f>IF(VLOOKUP(G36,web_archive!D:AB,15,FALSE)&gt;1,VLOOKUP(G36,web_archive!D:AB,15,FALSE),"")</f>
        <v/>
      </c>
      <c r="Y36" s="93" t="str">
        <f>IF(EXACT(VLOOKUP(G36,web_archive!D:AB,14,FALSE),"Yes"),"1","0")</f>
        <v>1</v>
      </c>
      <c r="Z36" s="93">
        <f>IF(ISNA((VLOOKUP(UPPER(F36),Table4[#All],2,FALSE))),"",VLOOKUP(UPPER(F36),Table4[#All],2,FALSE))</f>
        <v>1705</v>
      </c>
      <c r="AA36" s="7" t="str">
        <f>IF(VLOOKUP(G36,web_archive!D:AB,21,FALSE)=0,"{}","{ "&amp;VLOOKUP(G36,web_archive!D:AB,21,FALSE)&amp;" }")</f>
        <v>{ bonus bDex,1; bonus bAgi,1; }</v>
      </c>
      <c r="AB36" s="93" t="str">
        <f>IF(VLOOKUP(G36,web_archive!D:AB,22,FALSE)=0,"{}","{ "&amp;VLOOKUP(G36,web_archive!D:AB,22,FALSE)&amp;" }")</f>
        <v>{}</v>
      </c>
      <c r="AC36" s="93" t="str">
        <f>IF(VLOOKUP(G36,web_archive!D:AB,23,FALSE)=0,"{}","{ "&amp;VLOOKUP(G36,web_archive!D:AB,23,FALSE)&amp;" }")</f>
        <v>{}</v>
      </c>
      <c r="AD36" s="8" t="str">
        <f t="shared" si="0"/>
        <v>45112,Butterfly_Pin,Butterfly Pin,4,20,,500,,2,,1,0XFFFFFFFF,63,2,256,,,1,1705,{ bonus bDex,1; bonus bAgi,1; },{},{}</v>
      </c>
    </row>
    <row r="37" spans="1:30" x14ac:dyDescent="0.3">
      <c r="A37" s="93" t="str">
        <f>VLOOKUP(G37,web_archive!D:AB,6,FALSE)</f>
        <v>Card</v>
      </c>
      <c r="B37" s="93" t="str">
        <f>VLOOKUP(G37,web_archive!D:AB,19,FALSE)</f>
        <v>None</v>
      </c>
      <c r="C37" s="93" t="str">
        <f>VLOOKUP(G37,web_archive!D:AB,18,FALSE)</f>
        <v>None</v>
      </c>
      <c r="D37" s="93" t="str">
        <f>VLOOKUP(G37,web_archive!D:AB,20,FALSE)</f>
        <v>Unknown</v>
      </c>
      <c r="E37" s="93" t="str">
        <f>VLOOKUP(G37,web_archive!D:AB,17,FALSE)</f>
        <v>Accessory 1 + Accessory 2</v>
      </c>
      <c r="F37" s="93" t="str">
        <f>VLOOKUP(H37,reborn_keys!C:D,2,FALSE)</f>
        <v>Caelia_Ambrose_Card</v>
      </c>
      <c r="G37" s="94">
        <v>23023</v>
      </c>
      <c r="H37" s="2">
        <v>47017</v>
      </c>
      <c r="I37" s="93" t="str">
        <f>VLOOKUP(G37,web_archive!D:AB,3,FALSE)</f>
        <v>Caelia_Ambrose_Card</v>
      </c>
      <c r="J37" s="93" t="str">
        <f>VLOOKUP(G37,web_archive!D:AB,5,FALSE)</f>
        <v>Caelia Ambrose Card</v>
      </c>
      <c r="K37">
        <f>VLOOKUP(A37,type!A:B,2,FALSE)</f>
        <v>6</v>
      </c>
      <c r="L37" s="93" t="str">
        <f>IF(VLOOKUP(G37,web_archive!D:AB,7,FALSE)&gt;0, VLOOKUP(G37,web_archive!D:AB,7,FALSE), "")</f>
        <v/>
      </c>
      <c r="N37" s="93">
        <f>VLOOKUP(G37,web_archive!D:AB,8,FALSE)*10</f>
        <v>10</v>
      </c>
      <c r="O37" s="93" t="str">
        <f>IF(VLOOKUP(G37,web_archive!D:AB,10,FALSE)&gt;0,VLOOKUP(G37,web_archive!D:AB,10,FALSE),"")</f>
        <v/>
      </c>
      <c r="P37" s="93" t="str">
        <f>IF(VLOOKUP(G37,web_archive!D:AB,12,FALSE)&gt;0,VLOOKUP(G37,web_archive!D:AB,12,FALSE),"")</f>
        <v/>
      </c>
      <c r="Q37" s="93" t="str">
        <f>IF(VLOOKUP(G37,web_archive!D:AB,11,FALSE)&gt;0,VLOOKUP(G37,web_archive!D:AB,11,FALSE),"")</f>
        <v/>
      </c>
      <c r="R37" s="93" t="str">
        <f>IF(VLOOKUP(G37,web_archive!D:AB,13,FALSE)&gt;0,VLOOKUP(G37,web_archive!D:AB,13,FALSE),"")</f>
        <v/>
      </c>
      <c r="S37" s="10" t="str">
        <f>UPPER(VLOOKUP(B37,job!A:B,2,FALSE))</f>
        <v/>
      </c>
      <c r="T37" s="6" t="str">
        <f>LOWER(VLOOKUP(C37,class!A:B,2,FALSE))</f>
        <v/>
      </c>
      <c r="U37" s="6" t="str">
        <f>VLOOKUP(D37,Table2[#All],2,FALSE)</f>
        <v/>
      </c>
      <c r="V37" s="6" t="str">
        <f>VLOOKUP(E37,Table3[#All],2,FALSE)</f>
        <v>136</v>
      </c>
      <c r="W37" s="93" t="str">
        <f>IF(VLOOKUP(G37,web_archive!D:AB,16,FALSE)&gt;0,VLOOKUP(I37,web_archive!D:AB,16,FALSE),"")</f>
        <v/>
      </c>
      <c r="X37" s="93" t="str">
        <f>IF(VLOOKUP(G37,web_archive!D:AB,15,FALSE)&gt;1,VLOOKUP(G37,web_archive!D:AB,15,FALSE),"")</f>
        <v/>
      </c>
      <c r="Y37" s="93" t="str">
        <f>IF(EXACT(VLOOKUP(G37,web_archive!D:AB,14,FALSE),"Yes"),"1","0")</f>
        <v>0</v>
      </c>
      <c r="Z37" s="93" t="str">
        <f>IF(ISNA((VLOOKUP(UPPER(F37),Table4[#All],2,FALSE))),"",VLOOKUP(UPPER(F37),Table4[#All],2,FALSE))</f>
        <v/>
      </c>
      <c r="AA37" s="7" t="str">
        <f>IF(VLOOKUP(G37,web_archive!D:AB,21,FALSE)=0,"{}","{ "&amp;VLOOKUP(G37,web_archive!D:AB,21,FALSE)&amp;" }")</f>
        <v>{ bonus3 bAutoSpell,"DC_SCREAM",1,20; }</v>
      </c>
      <c r="AB37" s="93" t="str">
        <f>IF(VLOOKUP(G37,web_archive!D:AB,22,FALSE)=0,"{}","{ "&amp;VLOOKUP(G37,web_archive!D:AB,22,FALSE)&amp;" }")</f>
        <v>{}</v>
      </c>
      <c r="AC37" s="93" t="str">
        <f>IF(VLOOKUP(G37,web_archive!D:AB,23,FALSE)=0,"{}","{ "&amp;VLOOKUP(G37,web_archive!D:AB,23,FALSE)&amp;" }")</f>
        <v>{}</v>
      </c>
      <c r="AD37" s="8" t="str">
        <f t="shared" si="0"/>
        <v>47017,Caelia_Ambrose_Card,Caelia Ambrose Card,6,,,10,,,,,,,,136,,,0,,{ bonus3 bAutoSpell,"DC_SCREAM",1,20; },{},{}</v>
      </c>
    </row>
    <row r="38" spans="1:30" x14ac:dyDescent="0.3">
      <c r="A38" s="93" t="str">
        <f>VLOOKUP(G38,web_archive!D:AB,6,FALSE)</f>
        <v>Armor</v>
      </c>
      <c r="B38" s="93" t="str">
        <f>VLOOKUP(G38,web_archive!D:AB,19,FALSE)</f>
        <v>All Jobs</v>
      </c>
      <c r="C38" s="93" t="str">
        <f>VLOOKUP(G38,web_archive!D:AB,18,FALSE)</f>
        <v>Normal / Upper / Baby</v>
      </c>
      <c r="D38" s="93" t="str">
        <f>VLOOKUP(G38,web_archive!D:AB,20,FALSE)</f>
        <v>Both (Male and Female)</v>
      </c>
      <c r="E38" s="93" t="str">
        <f>VLOOKUP(G38,web_archive!D:AB,17,FALSE)</f>
        <v>Upper Headgear</v>
      </c>
      <c r="F38" s="93" t="str">
        <f>VLOOKUP(H38,reborn_keys!C:D,2,FALSE)</f>
        <v>camouflagehat</v>
      </c>
      <c r="G38" s="10">
        <v>20123</v>
      </c>
      <c r="H38" s="2">
        <v>45113</v>
      </c>
      <c r="I38" s="93" t="str">
        <f>VLOOKUP(G38,web_archive!D:AB,3,FALSE)</f>
        <v>Camouflage_Hat</v>
      </c>
      <c r="J38" s="93" t="str">
        <f>VLOOKUP(G38,web_archive!D:AB,5,FALSE)</f>
        <v>Camouflage Hat</v>
      </c>
      <c r="K38">
        <f>VLOOKUP(A38,type!A:B,2,FALSE)</f>
        <v>4</v>
      </c>
      <c r="L38" s="93">
        <f>IF(VLOOKUP(G38,web_archive!D:AB,7,FALSE)&gt;0, VLOOKUP(G38,web_archive!D:AB,7,FALSE), "")</f>
        <v>20</v>
      </c>
      <c r="N38" s="93">
        <f>VLOOKUP(G38,web_archive!D:AB,8,FALSE)*10</f>
        <v>500</v>
      </c>
      <c r="O38" s="93" t="str">
        <f>IF(VLOOKUP(G38,web_archive!D:AB,10,FALSE)&gt;0,VLOOKUP(G38,web_archive!D:AB,10,FALSE),"")</f>
        <v/>
      </c>
      <c r="P38" s="93">
        <f>IF(VLOOKUP(G38,web_archive!D:AB,12,FALSE)&gt;0,VLOOKUP(G38,web_archive!D:AB,12,FALSE),"")</f>
        <v>2</v>
      </c>
      <c r="Q38" s="93" t="str">
        <f>IF(VLOOKUP(G38,web_archive!D:AB,11,FALSE)&gt;0,VLOOKUP(G38,web_archive!D:AB,11,FALSE),"")</f>
        <v/>
      </c>
      <c r="R38" s="93">
        <f>IF(VLOOKUP(G38,web_archive!D:AB,13,FALSE)&gt;0,VLOOKUP(G38,web_archive!D:AB,13,FALSE),"")</f>
        <v>1</v>
      </c>
      <c r="S38" s="10" t="str">
        <f>UPPER(VLOOKUP(B38,job!A:B,2,FALSE))</f>
        <v>0XFFFFFFFF</v>
      </c>
      <c r="T38" s="6" t="str">
        <f>LOWER(VLOOKUP(C38,class!A:B,2,FALSE))</f>
        <v>63</v>
      </c>
      <c r="U38" s="6" t="str">
        <f>VLOOKUP(D38,Table2[#All],2,FALSE)</f>
        <v>2</v>
      </c>
      <c r="V38" s="6" t="str">
        <f>VLOOKUP(E38,Table3[#All],2,FALSE)</f>
        <v>256</v>
      </c>
      <c r="W38" s="93" t="str">
        <f>IF(VLOOKUP(G38,web_archive!D:AB,16,FALSE)&gt;0,VLOOKUP(I38,web_archive!D:AB,16,FALSE),"")</f>
        <v/>
      </c>
      <c r="X38" s="93" t="str">
        <f>IF(VLOOKUP(G38,web_archive!D:AB,15,FALSE)&gt;1,VLOOKUP(G38,web_archive!D:AB,15,FALSE),"")</f>
        <v/>
      </c>
      <c r="Y38" s="93" t="str">
        <f>IF(EXACT(VLOOKUP(G38,web_archive!D:AB,14,FALSE),"Yes"),"1","0")</f>
        <v>1</v>
      </c>
      <c r="Z38" s="93">
        <f>IF(ISNA((VLOOKUP(UPPER(F38),Table4[#All],2,FALSE))),"",VLOOKUP(UPPER(F38),Table4[#All],2,FALSE))</f>
        <v>1706</v>
      </c>
      <c r="AA38" s="7" t="str">
        <f>IF(VLOOKUP(G38,web_archive!D:AB,21,FALSE)=0,"{}","{ "&amp;VLOOKUP(G38,web_archive!D:AB,21,FALSE)&amp;" }")</f>
        <v>{}</v>
      </c>
      <c r="AB38" s="93" t="str">
        <f>IF(VLOOKUP(G38,web_archive!D:AB,22,FALSE)=0,"{}","{ "&amp;VLOOKUP(G38,web_archive!D:AB,22,FALSE)&amp;" }")</f>
        <v>{}</v>
      </c>
      <c r="AC38" s="93" t="str">
        <f>IF(VLOOKUP(G38,web_archive!D:AB,23,FALSE)=0,"{}","{ "&amp;VLOOKUP(G38,web_archive!D:AB,23,FALSE)&amp;" }")</f>
        <v>{}</v>
      </c>
      <c r="AD38" s="8" t="str">
        <f t="shared" si="0"/>
        <v>45113,Camouflage_Hat,Camouflage Hat,4,20,,500,,2,,1,0XFFFFFFFF,63,2,256,,,1,1706,{},{},{}</v>
      </c>
    </row>
    <row r="39" spans="1:30" x14ac:dyDescent="0.3">
      <c r="A39" s="93" t="str">
        <f>VLOOKUP(G39,web_archive!D:AB,6,FALSE)</f>
        <v>Armor</v>
      </c>
      <c r="B39" s="93" t="str">
        <f>VLOOKUP(G39,web_archive!D:AB,19,FALSE)</f>
        <v>All Jobs</v>
      </c>
      <c r="C39" s="93" t="str">
        <f>VLOOKUP(G39,web_archive!D:AB,18,FALSE)</f>
        <v>Normal / Upper / Baby</v>
      </c>
      <c r="D39" s="93" t="str">
        <f>VLOOKUP(G39,web_archive!D:AB,20,FALSE)</f>
        <v>Both (Male and Female)</v>
      </c>
      <c r="E39" s="93" t="str">
        <f>VLOOKUP(G39,web_archive!D:AB,17,FALSE)</f>
        <v>Upper Headgear + Middle Headgear</v>
      </c>
      <c r="F39" s="93" t="str">
        <f>VLOOKUP(H39,reborn_keys!C:D,2,FALSE)</f>
        <v>catoninetailscap</v>
      </c>
      <c r="G39" s="10">
        <v>20127</v>
      </c>
      <c r="H39" s="2">
        <v>45123</v>
      </c>
      <c r="I39" s="93" t="str">
        <f>VLOOKUP(G39,web_archive!D:AB,3,FALSE)</f>
        <v>Cat_o_Nine_Tails_Cap</v>
      </c>
      <c r="J39" s="93" t="str">
        <f>VLOOKUP(G39,web_archive!D:AB,5,FALSE)</f>
        <v>Cat o' Nine Tails Cap</v>
      </c>
      <c r="K39">
        <f>VLOOKUP(A39,type!A:B,2,FALSE)</f>
        <v>4</v>
      </c>
      <c r="L39" s="93">
        <f>IF(VLOOKUP(G39,web_archive!D:AB,7,FALSE)&gt;0, VLOOKUP(G39,web_archive!D:AB,7,FALSE), "")</f>
        <v>20</v>
      </c>
      <c r="N39" s="93">
        <f>VLOOKUP(G39,web_archive!D:AB,8,FALSE)*10</f>
        <v>500</v>
      </c>
      <c r="O39" s="93" t="str">
        <f>IF(VLOOKUP(G39,web_archive!D:AB,10,FALSE)&gt;0,VLOOKUP(G39,web_archive!D:AB,10,FALSE),"")</f>
        <v/>
      </c>
      <c r="P39" s="93">
        <f>IF(VLOOKUP(G39,web_archive!D:AB,12,FALSE)&gt;0,VLOOKUP(G39,web_archive!D:AB,12,FALSE),"")</f>
        <v>2</v>
      </c>
      <c r="Q39" s="93" t="str">
        <f>IF(VLOOKUP(G39,web_archive!D:AB,11,FALSE)&gt;0,VLOOKUP(G39,web_archive!D:AB,11,FALSE),"")</f>
        <v/>
      </c>
      <c r="R39" s="93">
        <f>IF(VLOOKUP(G39,web_archive!D:AB,13,FALSE)&gt;0,VLOOKUP(G39,web_archive!D:AB,13,FALSE),"")</f>
        <v>1</v>
      </c>
      <c r="S39" s="10" t="str">
        <f>UPPER(VLOOKUP(B39,job!A:B,2,FALSE))</f>
        <v>0XFFFFFFFF</v>
      </c>
      <c r="T39" s="6" t="str">
        <f>LOWER(VLOOKUP(C39,class!A:B,2,FALSE))</f>
        <v>63</v>
      </c>
      <c r="U39" s="6" t="str">
        <f>VLOOKUP(D39,Table2[#All],2,FALSE)</f>
        <v>2</v>
      </c>
      <c r="V39" s="6" t="str">
        <f>VLOOKUP(E39,Table3[#All],2,FALSE)</f>
        <v>768</v>
      </c>
      <c r="W39" s="93" t="str">
        <f>IF(VLOOKUP(G39,web_archive!D:AB,16,FALSE)&gt;0,VLOOKUP(I39,web_archive!D:AB,16,FALSE),"")</f>
        <v/>
      </c>
      <c r="X39" s="93" t="str">
        <f>IF(VLOOKUP(G39,web_archive!D:AB,15,FALSE)&gt;1,VLOOKUP(G39,web_archive!D:AB,15,FALSE),"")</f>
        <v/>
      </c>
      <c r="Y39" s="93" t="str">
        <f>IF(EXACT(VLOOKUP(G39,web_archive!D:AB,14,FALSE),"Yes"),"1","0")</f>
        <v>1</v>
      </c>
      <c r="Z39" s="93">
        <f>IF(ISNA((VLOOKUP(UPPER(F39),Table4[#All],2,FALSE))),"",VLOOKUP(UPPER(F39),Table4[#All],2,FALSE))</f>
        <v>1709</v>
      </c>
      <c r="AA39" s="7" t="str">
        <f>IF(VLOOKUP(G39,web_archive!D:AB,21,FALSE)=0,"{}","{ "&amp;VLOOKUP(G39,web_archive!D:AB,21,FALSE)&amp;" }")</f>
        <v>{ bonus bMdef,5; }</v>
      </c>
      <c r="AB39" s="93" t="str">
        <f>IF(VLOOKUP(G39,web_archive!D:AB,22,FALSE)=0,"{}","{ "&amp;VLOOKUP(G39,web_archive!D:AB,22,FALSE)&amp;" }")</f>
        <v>{}</v>
      </c>
      <c r="AC39" s="93" t="str">
        <f>IF(VLOOKUP(G39,web_archive!D:AB,23,FALSE)=0,"{}","{ "&amp;VLOOKUP(G39,web_archive!D:AB,23,FALSE)&amp;" }")</f>
        <v>{}</v>
      </c>
      <c r="AD39" s="8" t="str">
        <f t="shared" si="0"/>
        <v>45123,Cat_o_Nine_Tails_Cap,Cat o' Nine Tails Cap,4,20,,500,,2,,1,0XFFFFFFFF,63,2,768,,,1,1709,{ bonus bMdef,5; },{},{}</v>
      </c>
    </row>
    <row r="40" spans="1:30" x14ac:dyDescent="0.3">
      <c r="A40" s="93" t="str">
        <f>VLOOKUP(G40,web_archive!D:AB,6,FALSE)</f>
        <v>Armor</v>
      </c>
      <c r="B40" s="93" t="str">
        <f>VLOOKUP(G40,web_archive!D:AB,19,FALSE)</f>
        <v>All Jobs</v>
      </c>
      <c r="C40" s="93" t="str">
        <f>VLOOKUP(G40,web_archive!D:AB,18,FALSE)</f>
        <v>Normal / Upper / Baby</v>
      </c>
      <c r="D40" s="93" t="str">
        <f>VLOOKUP(G40,web_archive!D:AB,20,FALSE)</f>
        <v>Both (Male and Female)</v>
      </c>
      <c r="E40" s="93" t="str">
        <f>VLOOKUP(G40,web_archive!D:AB,17,FALSE)</f>
        <v>Upper Headgear</v>
      </c>
      <c r="F40" s="93" t="str">
        <f>VLOOKUP(H40,reborn_keys!C:D,2,FALSE)</f>
        <v>cheshirecat</v>
      </c>
      <c r="G40" s="10">
        <v>20515</v>
      </c>
      <c r="H40" s="2">
        <v>45124</v>
      </c>
      <c r="I40" s="93" t="str">
        <f>VLOOKUP(G40,web_archive!D:AB,3,FALSE)</f>
        <v>Cheshire_Cat_Hat</v>
      </c>
      <c r="J40" s="93" t="str">
        <f>VLOOKUP(G40,web_archive!D:AB,5,FALSE)</f>
        <v>Cheshire Cat Hat</v>
      </c>
      <c r="K40">
        <f>VLOOKUP(A40,type!A:B,2,FALSE)</f>
        <v>4</v>
      </c>
      <c r="L40" s="93">
        <f>IF(VLOOKUP(G40,web_archive!D:AB,7,FALSE)&gt;0, VLOOKUP(G40,web_archive!D:AB,7,FALSE), "")</f>
        <v>20</v>
      </c>
      <c r="N40" s="93">
        <f>VLOOKUP(G40,web_archive!D:AB,8,FALSE)*10</f>
        <v>500</v>
      </c>
      <c r="O40" s="93" t="str">
        <f>IF(VLOOKUP(G40,web_archive!D:AB,10,FALSE)&gt;0,VLOOKUP(G40,web_archive!D:AB,10,FALSE),"")</f>
        <v/>
      </c>
      <c r="P40" s="93">
        <f>IF(VLOOKUP(G40,web_archive!D:AB,12,FALSE)&gt;0,VLOOKUP(G40,web_archive!D:AB,12,FALSE),"")</f>
        <v>2</v>
      </c>
      <c r="Q40" s="93" t="str">
        <f>IF(VLOOKUP(G40,web_archive!D:AB,11,FALSE)&gt;0,VLOOKUP(G40,web_archive!D:AB,11,FALSE),"")</f>
        <v/>
      </c>
      <c r="R40" s="93">
        <f>IF(VLOOKUP(G40,web_archive!D:AB,13,FALSE)&gt;0,VLOOKUP(G40,web_archive!D:AB,13,FALSE),"")</f>
        <v>1</v>
      </c>
      <c r="S40" s="10" t="str">
        <f>UPPER(VLOOKUP(B40,job!A:B,2,FALSE))</f>
        <v>0XFFFFFFFF</v>
      </c>
      <c r="T40" s="6" t="str">
        <f>LOWER(VLOOKUP(C40,class!A:B,2,FALSE))</f>
        <v>63</v>
      </c>
      <c r="U40" s="6" t="str">
        <f>VLOOKUP(D40,Table2[#All],2,FALSE)</f>
        <v>2</v>
      </c>
      <c r="V40" s="6" t="str">
        <f>VLOOKUP(E40,Table3[#All],2,FALSE)</f>
        <v>256</v>
      </c>
      <c r="W40" s="93" t="str">
        <f>IF(VLOOKUP(G40,web_archive!D:AB,16,FALSE)&gt;0,VLOOKUP(I40,web_archive!D:AB,16,FALSE),"")</f>
        <v/>
      </c>
      <c r="X40" s="93" t="str">
        <f>IF(VLOOKUP(G40,web_archive!D:AB,15,FALSE)&gt;1,VLOOKUP(G40,web_archive!D:AB,15,FALSE),"")</f>
        <v/>
      </c>
      <c r="Y40" s="93" t="str">
        <f>IF(EXACT(VLOOKUP(G40,web_archive!D:AB,14,FALSE),"Yes"),"1","0")</f>
        <v>1</v>
      </c>
      <c r="Z40" s="93">
        <f>IF(ISNA((VLOOKUP(UPPER(F40),Table4[#All],2,FALSE))),"",VLOOKUP(UPPER(F40),Table4[#All],2,FALSE))</f>
        <v>1710</v>
      </c>
      <c r="AA40" s="7" t="str">
        <f>IF(VLOOKUP(G40,web_archive!D:AB,21,FALSE)=0,"{}","{ "&amp;VLOOKUP(G40,web_archive!D:AB,21,FALSE)&amp;" }")</f>
        <v>{ bonus5 bAutoSpellWhenHit,"AS_CLOAKING",3,50,BF_MAGIC,0; skill "TF_HIDING",1; }</v>
      </c>
      <c r="AB40" s="93" t="str">
        <f>IF(VLOOKUP(G40,web_archive!D:AB,22,FALSE)=0,"{}","{ "&amp;VLOOKUP(G40,web_archive!D:AB,22,FALSE)&amp;" }")</f>
        <v>{}</v>
      </c>
      <c r="AC40" s="93" t="str">
        <f>IF(VLOOKUP(G40,web_archive!D:AB,23,FALSE)=0,"{}","{ "&amp;VLOOKUP(G40,web_archive!D:AB,23,FALSE)&amp;" }")</f>
        <v>{}</v>
      </c>
      <c r="AD40" s="8" t="str">
        <f t="shared" si="0"/>
        <v>45124,Cheshire_Cat_Hat,Cheshire Cat Hat,4,20,,500,,2,,1,0XFFFFFFFF,63,2,256,,,1,1710,{ bonus5 bAutoSpellWhenHit,"AS_CLOAKING",3,50,BF_MAGIC,0; skill "TF_HIDING",1; },{},{}</v>
      </c>
    </row>
    <row r="41" spans="1:30" x14ac:dyDescent="0.3">
      <c r="A41" s="93" t="str">
        <f>VLOOKUP(G41,web_archive!D:AB,6,FALSE)</f>
        <v>Armor</v>
      </c>
      <c r="B41" s="93" t="str">
        <f>VLOOKUP(G41,web_archive!D:AB,19,FALSE)</f>
        <v>All Jobs</v>
      </c>
      <c r="C41" s="93" t="str">
        <f>VLOOKUP(G41,web_archive!D:AB,18,FALSE)</f>
        <v>Normal / Upper / Baby</v>
      </c>
      <c r="D41" s="93" t="str">
        <f>VLOOKUP(G41,web_archive!D:AB,20,FALSE)</f>
        <v>Both (Male and Female)</v>
      </c>
      <c r="E41" s="93" t="str">
        <f>VLOOKUP(G41,web_archive!D:AB,17,FALSE)</f>
        <v>Upper Headgear</v>
      </c>
      <c r="F41" s="93" t="str">
        <f>VLOOKUP(H41,reborn_keys!C:D,2,FALSE)</f>
        <v>christmasbulb</v>
      </c>
      <c r="G41" s="10">
        <v>20759</v>
      </c>
      <c r="H41" s="2">
        <v>45128</v>
      </c>
      <c r="I41" s="93" t="str">
        <f>VLOOKUP(G41,web_archive!D:AB,3,FALSE)</f>
        <v>Christmas_Bulb</v>
      </c>
      <c r="J41" s="93" t="str">
        <f>VLOOKUP(G41,web_archive!D:AB,5,FALSE)</f>
        <v>Christmas Bulb</v>
      </c>
      <c r="K41">
        <f>VLOOKUP(A41,type!A:B,2,FALSE)</f>
        <v>4</v>
      </c>
      <c r="L41" s="93">
        <f>IF(VLOOKUP(G41,web_archive!D:AB,7,FALSE)&gt;0, VLOOKUP(G41,web_archive!D:AB,7,FALSE), "")</f>
        <v>20</v>
      </c>
      <c r="N41" s="93">
        <f>VLOOKUP(G41,web_archive!D:AB,8,FALSE)*10</f>
        <v>100</v>
      </c>
      <c r="O41" s="93" t="str">
        <f>IF(VLOOKUP(G41,web_archive!D:AB,10,FALSE)&gt;0,VLOOKUP(G41,web_archive!D:AB,10,FALSE),"")</f>
        <v/>
      </c>
      <c r="P41" s="93">
        <f>IF(VLOOKUP(G41,web_archive!D:AB,12,FALSE)&gt;0,VLOOKUP(G41,web_archive!D:AB,12,FALSE),"")</f>
        <v>2</v>
      </c>
      <c r="Q41" s="93" t="str">
        <f>IF(VLOOKUP(G41,web_archive!D:AB,11,FALSE)&gt;0,VLOOKUP(G41,web_archive!D:AB,11,FALSE),"")</f>
        <v/>
      </c>
      <c r="R41" s="93">
        <f>IF(VLOOKUP(G41,web_archive!D:AB,13,FALSE)&gt;0,VLOOKUP(G41,web_archive!D:AB,13,FALSE),"")</f>
        <v>1</v>
      </c>
      <c r="S41" s="10" t="str">
        <f>UPPER(VLOOKUP(B41,job!A:B,2,FALSE))</f>
        <v>0XFFFFFFFF</v>
      </c>
      <c r="T41" s="6" t="str">
        <f>LOWER(VLOOKUP(C41,class!A:B,2,FALSE))</f>
        <v>63</v>
      </c>
      <c r="U41" s="6" t="str">
        <f>VLOOKUP(D41,Table2[#All],2,FALSE)</f>
        <v>2</v>
      </c>
      <c r="V41" s="6" t="str">
        <f>VLOOKUP(E41,Table3[#All],2,FALSE)</f>
        <v>256</v>
      </c>
      <c r="W41" s="93" t="str">
        <f>IF(VLOOKUP(G41,web_archive!D:AB,16,FALSE)&gt;0,VLOOKUP(I41,web_archive!D:AB,16,FALSE),"")</f>
        <v/>
      </c>
      <c r="X41" s="93" t="str">
        <f>IF(VLOOKUP(G41,web_archive!D:AB,15,FALSE)&gt;1,VLOOKUP(G41,web_archive!D:AB,15,FALSE),"")</f>
        <v/>
      </c>
      <c r="Y41" s="93" t="str">
        <f>IF(EXACT(VLOOKUP(G41,web_archive!D:AB,14,FALSE),"Yes"),"1","0")</f>
        <v>1</v>
      </c>
      <c r="Z41" s="93">
        <f>IF(ISNA((VLOOKUP(UPPER(F41),Table4[#All],2,FALSE))),"",VLOOKUP(UPPER(F41),Table4[#All],2,FALSE))</f>
        <v>1714</v>
      </c>
      <c r="AA41" s="7" t="str">
        <f>IF(VLOOKUP(G41,web_archive!D:AB,21,FALSE)=0,"{}","{ "&amp;VLOOKUP(G41,web_archive!D:AB,21,FALSE)&amp;" }")</f>
        <v>{ bonus bAllStats, 1; }</v>
      </c>
      <c r="AB41" s="93" t="str">
        <f>IF(VLOOKUP(G41,web_archive!D:AB,22,FALSE)=0,"{}","{ "&amp;VLOOKUP(G41,web_archive!D:AB,22,FALSE)&amp;" }")</f>
        <v>{}</v>
      </c>
      <c r="AC41" s="93" t="str">
        <f>IF(VLOOKUP(G41,web_archive!D:AB,23,FALSE)=0,"{}","{ "&amp;VLOOKUP(G41,web_archive!D:AB,23,FALSE)&amp;" }")</f>
        <v>{}</v>
      </c>
      <c r="AD41" s="8" t="str">
        <f t="shared" si="0"/>
        <v>45128,Christmas_Bulb,Christmas Bulb,4,20,,100,,2,,1,0XFFFFFFFF,63,2,256,,,1,1714,{ bonus bAllStats, 1; },{},{}</v>
      </c>
    </row>
    <row r="42" spans="1:30" x14ac:dyDescent="0.3">
      <c r="A42" s="93" t="str">
        <f>VLOOKUP(G42,web_archive!D:AB,6,FALSE)</f>
        <v>Armor</v>
      </c>
      <c r="B42" s="93" t="str">
        <f>VLOOKUP(G42,web_archive!D:AB,19,FALSE)</f>
        <v>All Jobs</v>
      </c>
      <c r="C42" s="93" t="str">
        <f>VLOOKUP(G42,web_archive!D:AB,18,FALSE)</f>
        <v>Normal / Upper / Baby</v>
      </c>
      <c r="D42" s="93" t="str">
        <f>VLOOKUP(G42,web_archive!D:AB,20,FALSE)</f>
        <v>Both (Male and Female)</v>
      </c>
      <c r="E42" s="93" t="str">
        <f>VLOOKUP(G42,web_archive!D:AB,17,FALSE)</f>
        <v>Upper Headgear</v>
      </c>
      <c r="F42" s="93" t="str">
        <f>VLOOKUP(H42,reborn_keys!C:D,2,FALSE)</f>
        <v>christmascheshire</v>
      </c>
      <c r="G42" s="10">
        <v>20760</v>
      </c>
      <c r="H42" s="2">
        <v>45129</v>
      </c>
      <c r="I42" s="93" t="str">
        <f>VLOOKUP(G42,web_archive!D:AB,3,FALSE)</f>
        <v>Christmas_Cheshire_Hat</v>
      </c>
      <c r="J42" s="93" t="str">
        <f>VLOOKUP(G42,web_archive!D:AB,5,FALSE)</f>
        <v>Christmas Cheshire Hat</v>
      </c>
      <c r="K42">
        <f>VLOOKUP(A42,type!A:B,2,FALSE)</f>
        <v>4</v>
      </c>
      <c r="L42" s="93">
        <f>IF(VLOOKUP(G42,web_archive!D:AB,7,FALSE)&gt;0, VLOOKUP(G42,web_archive!D:AB,7,FALSE), "")</f>
        <v>20</v>
      </c>
      <c r="N42" s="93">
        <f>VLOOKUP(G42,web_archive!D:AB,8,FALSE)*10</f>
        <v>100</v>
      </c>
      <c r="O42" s="93" t="str">
        <f>IF(VLOOKUP(G42,web_archive!D:AB,10,FALSE)&gt;0,VLOOKUP(G42,web_archive!D:AB,10,FALSE),"")</f>
        <v/>
      </c>
      <c r="P42" s="93">
        <f>IF(VLOOKUP(G42,web_archive!D:AB,12,FALSE)&gt;0,VLOOKUP(G42,web_archive!D:AB,12,FALSE),"")</f>
        <v>2</v>
      </c>
      <c r="Q42" s="93" t="str">
        <f>IF(VLOOKUP(G42,web_archive!D:AB,11,FALSE)&gt;0,VLOOKUP(G42,web_archive!D:AB,11,FALSE),"")</f>
        <v/>
      </c>
      <c r="R42" s="93">
        <f>IF(VLOOKUP(G42,web_archive!D:AB,13,FALSE)&gt;0,VLOOKUP(G42,web_archive!D:AB,13,FALSE),"")</f>
        <v>1</v>
      </c>
      <c r="S42" s="10" t="str">
        <f>UPPER(VLOOKUP(B42,job!A:B,2,FALSE))</f>
        <v>0XFFFFFFFF</v>
      </c>
      <c r="T42" s="6" t="str">
        <f>LOWER(VLOOKUP(C42,class!A:B,2,FALSE))</f>
        <v>63</v>
      </c>
      <c r="U42" s="6" t="str">
        <f>VLOOKUP(D42,Table2[#All],2,FALSE)</f>
        <v>2</v>
      </c>
      <c r="V42" s="6" t="str">
        <f>VLOOKUP(E42,Table3[#All],2,FALSE)</f>
        <v>256</v>
      </c>
      <c r="W42" s="93" t="str">
        <f>IF(VLOOKUP(G42,web_archive!D:AB,16,FALSE)&gt;0,VLOOKUP(I42,web_archive!D:AB,16,FALSE),"")</f>
        <v/>
      </c>
      <c r="X42" s="93" t="str">
        <f>IF(VLOOKUP(G42,web_archive!D:AB,15,FALSE)&gt;1,VLOOKUP(G42,web_archive!D:AB,15,FALSE),"")</f>
        <v/>
      </c>
      <c r="Y42" s="93" t="str">
        <f>IF(EXACT(VLOOKUP(G42,web_archive!D:AB,14,FALSE),"Yes"),"1","0")</f>
        <v>1</v>
      </c>
      <c r="Z42" s="93">
        <f>IF(ISNA((VLOOKUP(UPPER(F42),Table4[#All],2,FALSE))),"",VLOOKUP(UPPER(F42),Table4[#All],2,FALSE))</f>
        <v>1715</v>
      </c>
      <c r="AA42" s="7" t="str">
        <f>IF(VLOOKUP(G42,web_archive!D:AB,21,FALSE)=0,"{}","{ "&amp;VLOOKUP(G42,web_archive!D:AB,21,FALSE)&amp;" }")</f>
        <v>{ bonus bLuk, 3; }</v>
      </c>
      <c r="AB42" s="93" t="str">
        <f>IF(VLOOKUP(G42,web_archive!D:AB,22,FALSE)=0,"{}","{ "&amp;VLOOKUP(G42,web_archive!D:AB,22,FALSE)&amp;" }")</f>
        <v>{}</v>
      </c>
      <c r="AC42" s="93" t="str">
        <f>IF(VLOOKUP(G42,web_archive!D:AB,23,FALSE)=0,"{}","{ "&amp;VLOOKUP(G42,web_archive!D:AB,23,FALSE)&amp;" }")</f>
        <v>{}</v>
      </c>
      <c r="AD42" s="8" t="str">
        <f t="shared" si="0"/>
        <v>45129,Christmas_Cheshire_Hat,Christmas Cheshire Hat,4,20,,100,,2,,1,0XFFFFFFFF,63,2,256,,,1,1715,{ bonus bLuk, 3; },{},{}</v>
      </c>
    </row>
    <row r="43" spans="1:30" x14ac:dyDescent="0.3">
      <c r="A43" s="93" t="str">
        <f>VLOOKUP(G43,web_archive!D:AB,6,FALSE)</f>
        <v>Armor</v>
      </c>
      <c r="B43" s="93" t="str">
        <f>VLOOKUP(G43,web_archive!D:AB,19,FALSE)</f>
        <v>All Jobs</v>
      </c>
      <c r="C43" s="93" t="str">
        <f>VLOOKUP(G43,web_archive!D:AB,18,FALSE)</f>
        <v>Normal / Upper / Baby</v>
      </c>
      <c r="D43" s="93" t="str">
        <f>VLOOKUP(G43,web_archive!D:AB,20,FALSE)</f>
        <v>Both (Male and Female)</v>
      </c>
      <c r="E43" s="93" t="str">
        <f>VLOOKUP(G43,web_archive!D:AB,17,FALSE)</f>
        <v>Upper Headgear</v>
      </c>
      <c r="F43" s="93" t="str">
        <f>VLOOKUP(H43,reborn_keys!C:D,2,FALSE)</f>
        <v>christmas_star</v>
      </c>
      <c r="G43" s="10">
        <v>20608</v>
      </c>
      <c r="H43" s="2">
        <v>45126</v>
      </c>
      <c r="I43" s="93" t="str">
        <f>VLOOKUP(G43,web_archive!D:AB,3,FALSE)</f>
        <v>Christmas_Star</v>
      </c>
      <c r="J43" s="93" t="str">
        <f>VLOOKUP(G43,web_archive!D:AB,5,FALSE)</f>
        <v>Christmas Star</v>
      </c>
      <c r="K43">
        <f>VLOOKUP(A43,type!A:B,2,FALSE)</f>
        <v>4</v>
      </c>
      <c r="L43" s="93">
        <f>IF(VLOOKUP(G43,web_archive!D:AB,7,FALSE)&gt;0, VLOOKUP(G43,web_archive!D:AB,7,FALSE), "")</f>
        <v>20</v>
      </c>
      <c r="N43" s="93">
        <f>VLOOKUP(G43,web_archive!D:AB,8,FALSE)*10</f>
        <v>100</v>
      </c>
      <c r="O43" s="93" t="str">
        <f>IF(VLOOKUP(G43,web_archive!D:AB,10,FALSE)&gt;0,VLOOKUP(G43,web_archive!D:AB,10,FALSE),"")</f>
        <v/>
      </c>
      <c r="P43" s="93" t="str">
        <f>IF(VLOOKUP(G43,web_archive!D:AB,12,FALSE)&gt;0,VLOOKUP(G43,web_archive!D:AB,12,FALSE),"")</f>
        <v/>
      </c>
      <c r="Q43" s="93" t="str">
        <f>IF(VLOOKUP(G43,web_archive!D:AB,11,FALSE)&gt;0,VLOOKUP(G43,web_archive!D:AB,11,FALSE),"")</f>
        <v/>
      </c>
      <c r="R43" s="93" t="str">
        <f>IF(VLOOKUP(G43,web_archive!D:AB,13,FALSE)&gt;0,VLOOKUP(G43,web_archive!D:AB,13,FALSE),"")</f>
        <v/>
      </c>
      <c r="S43" s="10" t="str">
        <f>UPPER(VLOOKUP(B43,job!A:B,2,FALSE))</f>
        <v>0XFFFFFFFF</v>
      </c>
      <c r="T43" s="6" t="str">
        <f>LOWER(VLOOKUP(C43,class!A:B,2,FALSE))</f>
        <v>63</v>
      </c>
      <c r="U43" s="6" t="str">
        <f>VLOOKUP(D43,Table2[#All],2,FALSE)</f>
        <v>2</v>
      </c>
      <c r="V43" s="6" t="str">
        <f>VLOOKUP(E43,Table3[#All],2,FALSE)</f>
        <v>256</v>
      </c>
      <c r="W43" s="93" t="str">
        <f>IF(VLOOKUP(G43,web_archive!D:AB,16,FALSE)&gt;0,VLOOKUP(I43,web_archive!D:AB,16,FALSE),"")</f>
        <v/>
      </c>
      <c r="X43" s="93" t="str">
        <f>IF(VLOOKUP(G43,web_archive!D:AB,15,FALSE)&gt;1,VLOOKUP(G43,web_archive!D:AB,15,FALSE),"")</f>
        <v/>
      </c>
      <c r="Y43" s="93" t="str">
        <f>IF(EXACT(VLOOKUP(G43,web_archive!D:AB,14,FALSE),"Yes"),"1","0")</f>
        <v>0</v>
      </c>
      <c r="Z43" s="93">
        <f>IF(ISNA((VLOOKUP(UPPER(F43),Table4[#All],2,FALSE))),"",VLOOKUP(UPPER(F43),Table4[#All],2,FALSE))</f>
        <v>1712</v>
      </c>
      <c r="AA43" s="7" t="str">
        <f>IF(VLOOKUP(G43,web_archive!D:AB,21,FALSE)=0,"{}","{ "&amp;VLOOKUP(G43,web_archive!D:AB,21,FALSE)&amp;" }")</f>
        <v>{}</v>
      </c>
      <c r="AB43" s="93" t="str">
        <f>IF(VLOOKUP(G43,web_archive!D:AB,22,FALSE)=0,"{}","{ "&amp;VLOOKUP(G43,web_archive!D:AB,22,FALSE)&amp;" }")</f>
        <v>{}</v>
      </c>
      <c r="AC43" s="93" t="str">
        <f>IF(VLOOKUP(G43,web_archive!D:AB,23,FALSE)=0,"{}","{ "&amp;VLOOKUP(G43,web_archive!D:AB,23,FALSE)&amp;" }")</f>
        <v>{}</v>
      </c>
      <c r="AD43" s="8" t="str">
        <f t="shared" si="0"/>
        <v>45126,Christmas_Star,Christmas Star,4,20,,100,,,,,0XFFFFFFFF,63,2,256,,,0,1712,{},{},{}</v>
      </c>
    </row>
    <row r="44" spans="1:30" x14ac:dyDescent="0.3">
      <c r="A44" s="93" t="str">
        <f>VLOOKUP(G44,web_archive!D:AB,6,FALSE)</f>
        <v>Etc</v>
      </c>
      <c r="B44" s="93" t="str">
        <f>VLOOKUP(G44,web_archive!D:AB,19,FALSE)</f>
        <v>None</v>
      </c>
      <c r="C44" s="93" t="str">
        <f>VLOOKUP(G44,web_archive!D:AB,18,FALSE)</f>
        <v>None</v>
      </c>
      <c r="D44" s="93" t="str">
        <f>VLOOKUP(G44,web_archive!D:AB,20,FALSE)</f>
        <v>Unknown</v>
      </c>
      <c r="E44" s="93" t="str">
        <f>VLOOKUP(G44,web_archive!D:AB,17,FALSE)</f>
        <v>None</v>
      </c>
      <c r="F44" s="93" t="str">
        <f>VLOOKUP(H44,reborn_keys!C:D,2,FALSE)</f>
        <v>christmas_toys</v>
      </c>
      <c r="G44" s="10">
        <v>22107</v>
      </c>
      <c r="H44" s="2">
        <v>45127</v>
      </c>
      <c r="I44" s="93" t="str">
        <f>VLOOKUP(G44,web_archive!D:AB,3,FALSE)</f>
        <v>Christmas_Toys</v>
      </c>
      <c r="J44" s="93" t="str">
        <f>VLOOKUP(G44,web_archive!D:AB,5,FALSE)</f>
        <v>Christmas Toys</v>
      </c>
      <c r="K44">
        <f>VLOOKUP(A44,type!A:B,2,FALSE)</f>
        <v>3</v>
      </c>
      <c r="L44" s="93" t="str">
        <f>IF(VLOOKUP(G44,web_archive!D:AB,7,FALSE)&gt;0, VLOOKUP(G44,web_archive!D:AB,7,FALSE), "")</f>
        <v/>
      </c>
      <c r="N44" s="93">
        <f>VLOOKUP(G44,web_archive!D:AB,8,FALSE)*10</f>
        <v>10</v>
      </c>
      <c r="O44" s="93" t="str">
        <f>IF(VLOOKUP(G44,web_archive!D:AB,10,FALSE)&gt;0,VLOOKUP(G44,web_archive!D:AB,10,FALSE),"")</f>
        <v/>
      </c>
      <c r="P44" s="93" t="str">
        <f>IF(VLOOKUP(G44,web_archive!D:AB,12,FALSE)&gt;0,VLOOKUP(G44,web_archive!D:AB,12,FALSE),"")</f>
        <v/>
      </c>
      <c r="Q44" s="93" t="str">
        <f>IF(VLOOKUP(G44,web_archive!D:AB,11,FALSE)&gt;0,VLOOKUP(G44,web_archive!D:AB,11,FALSE),"")</f>
        <v/>
      </c>
      <c r="R44" s="93" t="str">
        <f>IF(VLOOKUP(G44,web_archive!D:AB,13,FALSE)&gt;0,VLOOKUP(G44,web_archive!D:AB,13,FALSE),"")</f>
        <v/>
      </c>
      <c r="S44" s="10" t="str">
        <f>UPPER(VLOOKUP(B44,job!A:B,2,FALSE))</f>
        <v/>
      </c>
      <c r="T44" s="6" t="str">
        <f>LOWER(VLOOKUP(C44,class!A:B,2,FALSE))</f>
        <v/>
      </c>
      <c r="U44" s="6" t="str">
        <f>VLOOKUP(D44,Table2[#All],2,FALSE)</f>
        <v/>
      </c>
      <c r="V44" s="6" t="str">
        <f>VLOOKUP(E44,Table3[#All],2,FALSE)</f>
        <v/>
      </c>
      <c r="W44" s="93" t="str">
        <f>IF(VLOOKUP(G44,web_archive!D:AB,16,FALSE)&gt;0,VLOOKUP(I44,web_archive!D:AB,16,FALSE),"")</f>
        <v/>
      </c>
      <c r="X44" s="93" t="str">
        <f>IF(VLOOKUP(G44,web_archive!D:AB,15,FALSE)&gt;1,VLOOKUP(G44,web_archive!D:AB,15,FALSE),"")</f>
        <v/>
      </c>
      <c r="Y44" s="93" t="str">
        <f>IF(EXACT(VLOOKUP(G44,web_archive!D:AB,14,FALSE),"Yes"),"1","0")</f>
        <v>0</v>
      </c>
      <c r="Z44" s="93">
        <f>IF(ISNA((VLOOKUP(UPPER(F44),Table4[#All],2,FALSE))),"",VLOOKUP(UPPER(F44),Table4[#All],2,FALSE))</f>
        <v>1713</v>
      </c>
      <c r="AA44" s="7" t="str">
        <f>IF(VLOOKUP(G44,web_archive!D:AB,21,FALSE)=0,"{}","{ "&amp;VLOOKUP(G44,web_archive!D:AB,21,FALSE)&amp;" }")</f>
        <v>{}</v>
      </c>
      <c r="AB44" s="93" t="str">
        <f>IF(VLOOKUP(G44,web_archive!D:AB,22,FALSE)=0,"{}","{ "&amp;VLOOKUP(G44,web_archive!D:AB,22,FALSE)&amp;" }")</f>
        <v>{}</v>
      </c>
      <c r="AC44" s="93" t="str">
        <f>IF(VLOOKUP(G44,web_archive!D:AB,23,FALSE)=0,"{}","{ "&amp;VLOOKUP(G44,web_archive!D:AB,23,FALSE)&amp;" }")</f>
        <v>{}</v>
      </c>
      <c r="AD44" s="8" t="str">
        <f t="shared" si="0"/>
        <v>45127,Christmas_Toys,Christmas Toys,3,,,10,,,,,,,,,,,0,1713,{},{},{}</v>
      </c>
    </row>
    <row r="45" spans="1:30" x14ac:dyDescent="0.3">
      <c r="A45" s="93" t="str">
        <f>VLOOKUP(G45,web_archive!D:AB,6,FALSE)</f>
        <v>Armor</v>
      </c>
      <c r="B45" s="93" t="str">
        <f>VLOOKUP(G45,web_archive!D:AB,19,FALSE)</f>
        <v>All Jobs</v>
      </c>
      <c r="C45" s="93" t="str">
        <f>VLOOKUP(G45,web_archive!D:AB,18,FALSE)</f>
        <v>Normal / Upper / Baby</v>
      </c>
      <c r="D45" s="93" t="str">
        <f>VLOOKUP(G45,web_archive!D:AB,20,FALSE)</f>
        <v>Both (Male and Female)</v>
      </c>
      <c r="E45" s="93" t="str">
        <f>VLOOKUP(G45,web_archive!D:AB,17,FALSE)</f>
        <v>Upper Headgear</v>
      </c>
      <c r="F45" s="93" t="str">
        <f>VLOOKUP(H45,reborn_keys!C:D,2,FALSE)</f>
        <v>christmastreehat</v>
      </c>
      <c r="G45" s="10">
        <v>20160</v>
      </c>
      <c r="H45" s="2">
        <v>45130</v>
      </c>
      <c r="I45" s="93" t="str">
        <f>VLOOKUP(G45,web_archive!D:AB,3,FALSE)</f>
        <v>Christmas_Tree_Hat</v>
      </c>
      <c r="J45" s="93" t="str">
        <f>VLOOKUP(G45,web_archive!D:AB,5,FALSE)</f>
        <v>Christmas Tree Hat</v>
      </c>
      <c r="K45">
        <f>VLOOKUP(A45,type!A:B,2,FALSE)</f>
        <v>4</v>
      </c>
      <c r="L45" s="93">
        <f>IF(VLOOKUP(G45,web_archive!D:AB,7,FALSE)&gt;0, VLOOKUP(G45,web_archive!D:AB,7,FALSE), "")</f>
        <v>20</v>
      </c>
      <c r="N45" s="93">
        <f>VLOOKUP(G45,web_archive!D:AB,8,FALSE)*10</f>
        <v>500</v>
      </c>
      <c r="O45" s="93" t="str">
        <f>IF(VLOOKUP(G45,web_archive!D:AB,10,FALSE)&gt;0,VLOOKUP(G45,web_archive!D:AB,10,FALSE),"")</f>
        <v/>
      </c>
      <c r="P45" s="93">
        <f>IF(VLOOKUP(G45,web_archive!D:AB,12,FALSE)&gt;0,VLOOKUP(G45,web_archive!D:AB,12,FALSE),"")</f>
        <v>2</v>
      </c>
      <c r="Q45" s="93" t="str">
        <f>IF(VLOOKUP(G45,web_archive!D:AB,11,FALSE)&gt;0,VLOOKUP(G45,web_archive!D:AB,11,FALSE),"")</f>
        <v/>
      </c>
      <c r="R45" s="93">
        <f>IF(VLOOKUP(G45,web_archive!D:AB,13,FALSE)&gt;0,VLOOKUP(G45,web_archive!D:AB,13,FALSE),"")</f>
        <v>1</v>
      </c>
      <c r="S45" s="10" t="str">
        <f>UPPER(VLOOKUP(B45,job!A:B,2,FALSE))</f>
        <v>0XFFFFFFFF</v>
      </c>
      <c r="T45" s="6" t="str">
        <f>LOWER(VLOOKUP(C45,class!A:B,2,FALSE))</f>
        <v>63</v>
      </c>
      <c r="U45" s="6" t="str">
        <f>VLOOKUP(D45,Table2[#All],2,FALSE)</f>
        <v>2</v>
      </c>
      <c r="V45" s="6" t="str">
        <f>VLOOKUP(E45,Table3[#All],2,FALSE)</f>
        <v>256</v>
      </c>
      <c r="W45" s="93" t="str">
        <f>IF(VLOOKUP(G45,web_archive!D:AB,16,FALSE)&gt;0,VLOOKUP(I45,web_archive!D:AB,16,FALSE),"")</f>
        <v/>
      </c>
      <c r="X45" s="93" t="str">
        <f>IF(VLOOKUP(G45,web_archive!D:AB,15,FALSE)&gt;1,VLOOKUP(G45,web_archive!D:AB,15,FALSE),"")</f>
        <v/>
      </c>
      <c r="Y45" s="93" t="str">
        <f>IF(EXACT(VLOOKUP(G45,web_archive!D:AB,14,FALSE),"Yes"),"1","0")</f>
        <v>1</v>
      </c>
      <c r="Z45" s="93">
        <f>IF(ISNA((VLOOKUP(UPPER(F45),Table4[#All],2,FALSE))),"",VLOOKUP(UPPER(F45),Table4[#All],2,FALSE))</f>
        <v>1716</v>
      </c>
      <c r="AA45" s="7" t="str">
        <f>IF(VLOOKUP(G45,web_archive!D:AB,21,FALSE)=0,"{}","{ "&amp;VLOOKUP(G45,web_archive!D:AB,21,FALSE)&amp;" }")</f>
        <v>{}</v>
      </c>
      <c r="AB45" s="93" t="str">
        <f>IF(VLOOKUP(G45,web_archive!D:AB,22,FALSE)=0,"{}","{ "&amp;VLOOKUP(G45,web_archive!D:AB,22,FALSE)&amp;" }")</f>
        <v>{}</v>
      </c>
      <c r="AC45" s="93" t="str">
        <f>IF(VLOOKUP(G45,web_archive!D:AB,23,FALSE)=0,"{}","{ "&amp;VLOOKUP(G45,web_archive!D:AB,23,FALSE)&amp;" }")</f>
        <v>{}</v>
      </c>
      <c r="AD45" s="8" t="str">
        <f t="shared" si="0"/>
        <v>45130,Christmas_Tree_Hat,Christmas Tree Hat,4,20,,500,,2,,1,0XFFFFFFFF,63,2,256,,,1,1716,{},{},{}</v>
      </c>
    </row>
    <row r="46" spans="1:30" x14ac:dyDescent="0.3">
      <c r="A46" s="93" t="str">
        <f>VLOOKUP(G46,web_archive!D:AB,6,FALSE)</f>
        <v>Armor</v>
      </c>
      <c r="B46" s="93" t="str">
        <f>VLOOKUP(G46,web_archive!D:AB,19,FALSE)</f>
        <v>All Jobs</v>
      </c>
      <c r="C46" s="93" t="str">
        <f>VLOOKUP(G46,web_archive!D:AB,18,FALSE)</f>
        <v>Normal / Upper / Baby</v>
      </c>
      <c r="D46" s="93" t="str">
        <f>VLOOKUP(G46,web_archive!D:AB,20,FALSE)</f>
        <v>Both (Male and Female)</v>
      </c>
      <c r="E46" s="93" t="str">
        <f>VLOOKUP(G46,web_archive!D:AB,17,FALSE)</f>
        <v>Lower Headgear</v>
      </c>
      <c r="F46" s="93" t="str">
        <f>VLOOKUP(H46,reborn_keys!C:D,2,FALSE)</f>
        <v>ClockKey</v>
      </c>
      <c r="G46" s="10">
        <v>20767</v>
      </c>
      <c r="H46" s="2">
        <v>45131</v>
      </c>
      <c r="I46" s="93" t="str">
        <f>VLOOKUP(G46,web_archive!D:AB,3,FALSE)</f>
        <v>Clock_Key</v>
      </c>
      <c r="J46" s="93" t="str">
        <f>VLOOKUP(G46,web_archive!D:AB,5,FALSE)</f>
        <v>Clock Key</v>
      </c>
      <c r="K46">
        <f>VLOOKUP(A46,type!A:B,2,FALSE)</f>
        <v>4</v>
      </c>
      <c r="L46" s="93">
        <f>IF(VLOOKUP(G46,web_archive!D:AB,7,FALSE)&gt;0, VLOOKUP(G46,web_archive!D:AB,7,FALSE), "")</f>
        <v>20</v>
      </c>
      <c r="N46" s="93">
        <f>VLOOKUP(G46,web_archive!D:AB,8,FALSE)*10</f>
        <v>100</v>
      </c>
      <c r="O46" s="93" t="str">
        <f>IF(VLOOKUP(G46,web_archive!D:AB,10,FALSE)&gt;0,VLOOKUP(G46,web_archive!D:AB,10,FALSE),"")</f>
        <v/>
      </c>
      <c r="P46" s="93">
        <f>IF(VLOOKUP(G46,web_archive!D:AB,12,FALSE)&gt;0,VLOOKUP(G46,web_archive!D:AB,12,FALSE),"")</f>
        <v>2</v>
      </c>
      <c r="Q46" s="93" t="str">
        <f>IF(VLOOKUP(G46,web_archive!D:AB,11,FALSE)&gt;0,VLOOKUP(G46,web_archive!D:AB,11,FALSE),"")</f>
        <v/>
      </c>
      <c r="R46" s="93">
        <f>IF(VLOOKUP(G46,web_archive!D:AB,13,FALSE)&gt;0,VLOOKUP(G46,web_archive!D:AB,13,FALSE),"")</f>
        <v>1</v>
      </c>
      <c r="S46" s="10" t="str">
        <f>UPPER(VLOOKUP(B46,job!A:B,2,FALSE))</f>
        <v>0XFFFFFFFF</v>
      </c>
      <c r="T46" s="6" t="str">
        <f>LOWER(VLOOKUP(C46,class!A:B,2,FALSE))</f>
        <v>63</v>
      </c>
      <c r="U46" s="6" t="str">
        <f>VLOOKUP(D46,Table2[#All],2,FALSE)</f>
        <v>2</v>
      </c>
      <c r="V46" s="6" t="str">
        <f>VLOOKUP(E46,Table3[#All],2,FALSE)</f>
        <v>001</v>
      </c>
      <c r="W46" s="93" t="str">
        <f>IF(VLOOKUP(G46,web_archive!D:AB,16,FALSE)&gt;0,VLOOKUP(I46,web_archive!D:AB,16,FALSE),"")</f>
        <v/>
      </c>
      <c r="X46" s="93" t="str">
        <f>IF(VLOOKUP(G46,web_archive!D:AB,15,FALSE)&gt;1,VLOOKUP(G46,web_archive!D:AB,15,FALSE),"")</f>
        <v/>
      </c>
      <c r="Y46" s="93" t="str">
        <f>IF(EXACT(VLOOKUP(G46,web_archive!D:AB,14,FALSE),"Yes"),"1","0")</f>
        <v>0</v>
      </c>
      <c r="Z46" s="93">
        <f>IF(ISNA((VLOOKUP(UPPER(F46),Table4[#All],2,FALSE))),"",VLOOKUP(UPPER(F46),Table4[#All],2,FALSE))</f>
        <v>1717</v>
      </c>
      <c r="AA46" s="7" t="str">
        <f>IF(VLOOKUP(G46,web_archive!D:AB,21,FALSE)=0,"{}","{ "&amp;VLOOKUP(G46,web_archive!D:AB,21,FALSE)&amp;" }")</f>
        <v>{}</v>
      </c>
      <c r="AB46" s="93" t="str">
        <f>IF(VLOOKUP(G46,web_archive!D:AB,22,FALSE)=0,"{}","{ "&amp;VLOOKUP(G46,web_archive!D:AB,22,FALSE)&amp;" }")</f>
        <v>{}</v>
      </c>
      <c r="AC46" s="93" t="str">
        <f>IF(VLOOKUP(G46,web_archive!D:AB,23,FALSE)=0,"{}","{ "&amp;VLOOKUP(G46,web_archive!D:AB,23,FALSE)&amp;" }")</f>
        <v>{}</v>
      </c>
      <c r="AD46" s="8" t="str">
        <f t="shared" si="0"/>
        <v>45131,Clock_Key,Clock Key,4,20,,100,,2,,1,0XFFFFFFFF,63,2,001,,,0,1717,{},{},{}</v>
      </c>
    </row>
    <row r="47" spans="1:30" x14ac:dyDescent="0.3">
      <c r="A47" s="93" t="str">
        <f>VLOOKUP(G47,web_archive!D:AB,6,FALSE)</f>
        <v>Armor</v>
      </c>
      <c r="B47" s="93" t="str">
        <f>VLOOKUP(G47,web_archive!D:AB,19,FALSE)</f>
        <v>All Jobs</v>
      </c>
      <c r="C47" s="93" t="str">
        <f>VLOOKUP(G47,web_archive!D:AB,18,FALSE)</f>
        <v>Normal / Upper / Baby</v>
      </c>
      <c r="D47" s="93" t="str">
        <f>VLOOKUP(G47,web_archive!D:AB,20,FALSE)</f>
        <v>Both (Male and Female)</v>
      </c>
      <c r="E47" s="93" t="str">
        <f>VLOOKUP(G47,web_archive!D:AB,17,FALSE)</f>
        <v>Middle Headgear</v>
      </c>
      <c r="F47" s="93" t="str">
        <f>VLOOKUP(H47,reborn_keys!C:D,2,FALSE)</f>
        <v>COOLglasses</v>
      </c>
      <c r="G47" s="10">
        <v>20276</v>
      </c>
      <c r="H47" s="2">
        <v>45133</v>
      </c>
      <c r="I47" s="93" t="str">
        <f>VLOOKUP(G47,web_archive!D:AB,3,FALSE)</f>
        <v>COOL_Glasses</v>
      </c>
      <c r="J47" s="93" t="str">
        <f>VLOOKUP(G47,web_archive!D:AB,5,FALSE)</f>
        <v>Cool Glasses</v>
      </c>
      <c r="K47">
        <f>VLOOKUP(A47,type!A:B,2,FALSE)</f>
        <v>4</v>
      </c>
      <c r="L47" s="93">
        <f>IF(VLOOKUP(G47,web_archive!D:AB,7,FALSE)&gt;0, VLOOKUP(G47,web_archive!D:AB,7,FALSE), "")</f>
        <v>20</v>
      </c>
      <c r="N47" s="93">
        <f>VLOOKUP(G47,web_archive!D:AB,8,FALSE)*10</f>
        <v>100</v>
      </c>
      <c r="O47" s="93" t="str">
        <f>IF(VLOOKUP(G47,web_archive!D:AB,10,FALSE)&gt;0,VLOOKUP(G47,web_archive!D:AB,10,FALSE),"")</f>
        <v/>
      </c>
      <c r="P47" s="93" t="str">
        <f>IF(VLOOKUP(G47,web_archive!D:AB,12,FALSE)&gt;0,VLOOKUP(G47,web_archive!D:AB,12,FALSE),"")</f>
        <v/>
      </c>
      <c r="Q47" s="93" t="str">
        <f>IF(VLOOKUP(G47,web_archive!D:AB,11,FALSE)&gt;0,VLOOKUP(G47,web_archive!D:AB,11,FALSE),"")</f>
        <v/>
      </c>
      <c r="R47" s="93" t="str">
        <f>IF(VLOOKUP(G47,web_archive!D:AB,13,FALSE)&gt;0,VLOOKUP(G47,web_archive!D:AB,13,FALSE),"")</f>
        <v/>
      </c>
      <c r="S47" s="10" t="str">
        <f>UPPER(VLOOKUP(B47,job!A:B,2,FALSE))</f>
        <v>0XFFFFFFFF</v>
      </c>
      <c r="T47" s="6" t="str">
        <f>LOWER(VLOOKUP(C47,class!A:B,2,FALSE))</f>
        <v>63</v>
      </c>
      <c r="U47" s="6" t="str">
        <f>VLOOKUP(D47,Table2[#All],2,FALSE)</f>
        <v>2</v>
      </c>
      <c r="V47" s="6" t="str">
        <f>VLOOKUP(E47,Table3[#All],2,FALSE)</f>
        <v>512</v>
      </c>
      <c r="W47" s="93" t="str">
        <f>IF(VLOOKUP(G47,web_archive!D:AB,16,FALSE)&gt;0,VLOOKUP(I47,web_archive!D:AB,16,FALSE),"")</f>
        <v/>
      </c>
      <c r="X47" s="93">
        <f>IF(VLOOKUP(G47,web_archive!D:AB,15,FALSE)&gt;1,VLOOKUP(G47,web_archive!D:AB,15,FALSE),"")</f>
        <v>75</v>
      </c>
      <c r="Y47" s="93" t="str">
        <f>IF(EXACT(VLOOKUP(G47,web_archive!D:AB,14,FALSE),"Yes"),"1","0")</f>
        <v>0</v>
      </c>
      <c r="Z47" s="93">
        <f>IF(ISNA((VLOOKUP(UPPER(F47),Table4[#All],2,FALSE))),"",VLOOKUP(UPPER(F47),Table4[#All],2,FALSE))</f>
        <v>1719</v>
      </c>
      <c r="AA47" s="7" t="str">
        <f>IF(VLOOKUP(G47,web_archive!D:AB,21,FALSE)=0,"{}","{ "&amp;VLOOKUP(G47,web_archive!D:AB,21,FALSE)&amp;" }")</f>
        <v>{}</v>
      </c>
      <c r="AB47" s="93" t="str">
        <f>IF(VLOOKUP(G47,web_archive!D:AB,22,FALSE)=0,"{}","{ "&amp;VLOOKUP(G47,web_archive!D:AB,22,FALSE)&amp;" }")</f>
        <v>{}</v>
      </c>
      <c r="AC47" s="93" t="str">
        <f>IF(VLOOKUP(G47,web_archive!D:AB,23,FALSE)=0,"{}","{ "&amp;VLOOKUP(G47,web_archive!D:AB,23,FALSE)&amp;" }")</f>
        <v>{}</v>
      </c>
      <c r="AD47" s="8" t="str">
        <f t="shared" si="0"/>
        <v>45133,COOL_Glasses,Cool Glasses,4,20,,100,,,,,0XFFFFFFFF,63,2,512,,75,0,1719,{},{},{}</v>
      </c>
    </row>
    <row r="48" spans="1:30" x14ac:dyDescent="0.3">
      <c r="A48" s="93" t="str">
        <f>VLOOKUP(G48,web_archive!D:AB,6,FALSE)</f>
        <v>Usable</v>
      </c>
      <c r="B48" s="93" t="str">
        <f>VLOOKUP(G48,web_archive!D:AB,19,FALSE)</f>
        <v>All Jobs</v>
      </c>
      <c r="C48" s="93" t="str">
        <f>VLOOKUP(G48,web_archive!D:AB,18,FALSE)</f>
        <v>Normal / Upper / Baby</v>
      </c>
      <c r="D48" s="93" t="str">
        <f>VLOOKUP(G48,web_archive!D:AB,20,FALSE)</f>
        <v>Both (Male and Female)</v>
      </c>
      <c r="E48" s="93" t="str">
        <f>VLOOKUP(G48,web_archive!D:AB,17,FALSE)</f>
        <v>None</v>
      </c>
      <c r="F48" s="93" t="str">
        <f>VLOOKUP(H48,reborn_keys!C:D,2,FALSE)</f>
        <v>corpsebranch</v>
      </c>
      <c r="G48" s="10">
        <v>29546</v>
      </c>
      <c r="H48" s="2">
        <v>45134</v>
      </c>
      <c r="I48" s="93" t="str">
        <f>VLOOKUP(G48,web_archive!D:AB,3,FALSE)</f>
        <v>Corpse_Branch</v>
      </c>
      <c r="J48" s="93" t="str">
        <f>VLOOKUP(G48,web_archive!D:AB,5,FALSE)</f>
        <v>Corpse Branch</v>
      </c>
      <c r="K48">
        <f>VLOOKUP(A48,type!A:B,2,FALSE)</f>
        <v>11</v>
      </c>
      <c r="L48" s="93">
        <f>IF(VLOOKUP(G48,web_archive!D:AB,7,FALSE)&gt;0, VLOOKUP(G48,web_archive!D:AB,7,FALSE), "")</f>
        <v>50</v>
      </c>
      <c r="N48" s="93">
        <f>VLOOKUP(G48,web_archive!D:AB,8,FALSE)*10</f>
        <v>50</v>
      </c>
      <c r="O48" s="93" t="str">
        <f>IF(VLOOKUP(G48,web_archive!D:AB,10,FALSE)&gt;0,VLOOKUP(G48,web_archive!D:AB,10,FALSE),"")</f>
        <v/>
      </c>
      <c r="P48" s="93" t="str">
        <f>IF(VLOOKUP(G48,web_archive!D:AB,12,FALSE)&gt;0,VLOOKUP(G48,web_archive!D:AB,12,FALSE),"")</f>
        <v/>
      </c>
      <c r="Q48" s="93" t="str">
        <f>IF(VLOOKUP(G48,web_archive!D:AB,11,FALSE)&gt;0,VLOOKUP(G48,web_archive!D:AB,11,FALSE),"")</f>
        <v/>
      </c>
      <c r="R48" s="93" t="str">
        <f>IF(VLOOKUP(G48,web_archive!D:AB,13,FALSE)&gt;0,VLOOKUP(G48,web_archive!D:AB,13,FALSE),"")</f>
        <v/>
      </c>
      <c r="S48" s="10" t="str">
        <f>UPPER(VLOOKUP(B48,job!A:B,2,FALSE))</f>
        <v>0XFFFFFFFF</v>
      </c>
      <c r="T48" s="6" t="str">
        <f>LOWER(VLOOKUP(C48,class!A:B,2,FALSE))</f>
        <v>63</v>
      </c>
      <c r="U48" s="6" t="str">
        <f>VLOOKUP(D48,Table2[#All],2,FALSE)</f>
        <v>2</v>
      </c>
      <c r="V48" s="6" t="str">
        <f>VLOOKUP(E48,Table3[#All],2,FALSE)</f>
        <v/>
      </c>
      <c r="W48" s="93" t="str">
        <f>IF(VLOOKUP(G48,web_archive!D:AB,16,FALSE)&gt;0,VLOOKUP(I48,web_archive!D:AB,16,FALSE),"")</f>
        <v/>
      </c>
      <c r="X48" s="93" t="str">
        <f>IF(VLOOKUP(G48,web_archive!D:AB,15,FALSE)&gt;1,VLOOKUP(G48,web_archive!D:AB,15,FALSE),"")</f>
        <v/>
      </c>
      <c r="Y48" s="93" t="str">
        <f>IF(EXACT(VLOOKUP(G48,web_archive!D:AB,14,FALSE),"Yes"),"1","0")</f>
        <v>0</v>
      </c>
      <c r="Z48" s="93">
        <f>IF(ISNA((VLOOKUP(UPPER(F48),Table4[#All],2,FALSE))),"",VLOOKUP(UPPER(F48),Table4[#All],2,FALSE))</f>
        <v>1720</v>
      </c>
      <c r="AA48" s="7" t="str">
        <f>IF(VLOOKUP(G48,web_archive!D:AB,21,FALSE)=0,"{}","{ "&amp;VLOOKUP(G48,web_archive!D:AB,21,FALSE)&amp;" }")</f>
        <v>{ monster "this",-1,-1,"--ja--",-5,1,""; }</v>
      </c>
      <c r="AB48" s="93" t="str">
        <f>IF(VLOOKUP(G48,web_archive!D:AB,22,FALSE)=0,"{}","{ "&amp;VLOOKUP(G48,web_archive!D:AB,22,FALSE)&amp;" }")</f>
        <v>{}</v>
      </c>
      <c r="AC48" s="93" t="str">
        <f>IF(VLOOKUP(G48,web_archive!D:AB,23,FALSE)=0,"{}","{ "&amp;VLOOKUP(G48,web_archive!D:AB,23,FALSE)&amp;" }")</f>
        <v>{}</v>
      </c>
      <c r="AD48" s="8" t="str">
        <f t="shared" si="0"/>
        <v>45134,Corpse_Branch,Corpse Branch,11,50,,50,,,,,0XFFFFFFFF,63,2,,,,0,1720,{ monster "this",-1,-1,"--ja--",-5,1,""; },{},{}</v>
      </c>
    </row>
    <row r="49" spans="1:30" x14ac:dyDescent="0.3">
      <c r="A49" s="93" t="str">
        <f>VLOOKUP(G49,web_archive!D:AB,6,FALSE)</f>
        <v>Armor</v>
      </c>
      <c r="B49" s="93" t="str">
        <f>VLOOKUP(G49,web_archive!D:AB,19,FALSE)</f>
        <v>All Jobs</v>
      </c>
      <c r="C49" s="93" t="str">
        <f>VLOOKUP(G49,web_archive!D:AB,18,FALSE)</f>
        <v>Normal / Upper / Baby</v>
      </c>
      <c r="D49" s="93" t="str">
        <f>VLOOKUP(G49,web_archive!D:AB,20,FALSE)</f>
        <v>Both (Male and Female)</v>
      </c>
      <c r="E49" s="93" t="str">
        <f>VLOOKUP(G49,web_archive!D:AB,17,FALSE)</f>
        <v>Upper Headgear</v>
      </c>
      <c r="F49" s="93" t="str">
        <f>VLOOKUP(H49,reborn_keys!C:D,2,FALSE)</f>
        <v>cowringhat</v>
      </c>
      <c r="G49" s="10">
        <v>20139</v>
      </c>
      <c r="H49" s="2">
        <v>45136</v>
      </c>
      <c r="I49" s="93" t="str">
        <f>VLOOKUP(G49,web_archive!D:AB,3,FALSE)</f>
        <v>Cowring_Hat</v>
      </c>
      <c r="J49" s="93" t="str">
        <f>VLOOKUP(G49,web_archive!D:AB,5,FALSE)</f>
        <v>Cowring Hat</v>
      </c>
      <c r="K49">
        <f>VLOOKUP(A49,type!A:B,2,FALSE)</f>
        <v>4</v>
      </c>
      <c r="L49" s="93">
        <f>IF(VLOOKUP(G49,web_archive!D:AB,7,FALSE)&gt;0, VLOOKUP(G49,web_archive!D:AB,7,FALSE), "")</f>
        <v>20</v>
      </c>
      <c r="N49" s="93">
        <f>VLOOKUP(G49,web_archive!D:AB,8,FALSE)*10</f>
        <v>500</v>
      </c>
      <c r="O49" s="93" t="str">
        <f>IF(VLOOKUP(G49,web_archive!D:AB,10,FALSE)&gt;0,VLOOKUP(G49,web_archive!D:AB,10,FALSE),"")</f>
        <v/>
      </c>
      <c r="P49" s="93">
        <f>IF(VLOOKUP(G49,web_archive!D:AB,12,FALSE)&gt;0,VLOOKUP(G49,web_archive!D:AB,12,FALSE),"")</f>
        <v>2</v>
      </c>
      <c r="Q49" s="93" t="str">
        <f>IF(VLOOKUP(G49,web_archive!D:AB,11,FALSE)&gt;0,VLOOKUP(G49,web_archive!D:AB,11,FALSE),"")</f>
        <v/>
      </c>
      <c r="R49" s="93">
        <f>IF(VLOOKUP(G49,web_archive!D:AB,13,FALSE)&gt;0,VLOOKUP(G49,web_archive!D:AB,13,FALSE),"")</f>
        <v>1</v>
      </c>
      <c r="S49" s="10" t="str">
        <f>UPPER(VLOOKUP(B49,job!A:B,2,FALSE))</f>
        <v>0XFFFFFFFF</v>
      </c>
      <c r="T49" s="6" t="str">
        <f>LOWER(VLOOKUP(C49,class!A:B,2,FALSE))</f>
        <v>63</v>
      </c>
      <c r="U49" s="6" t="str">
        <f>VLOOKUP(D49,Table2[#All],2,FALSE)</f>
        <v>2</v>
      </c>
      <c r="V49" s="6" t="str">
        <f>VLOOKUP(E49,Table3[#All],2,FALSE)</f>
        <v>256</v>
      </c>
      <c r="W49" s="93" t="str">
        <f>IF(VLOOKUP(G49,web_archive!D:AB,16,FALSE)&gt;0,VLOOKUP(I49,web_archive!D:AB,16,FALSE),"")</f>
        <v/>
      </c>
      <c r="X49" s="93" t="str">
        <f>IF(VLOOKUP(G49,web_archive!D:AB,15,FALSE)&gt;1,VLOOKUP(G49,web_archive!D:AB,15,FALSE),"")</f>
        <v/>
      </c>
      <c r="Y49" s="93" t="str">
        <f>IF(EXACT(VLOOKUP(G49,web_archive!D:AB,14,FALSE),"Yes"),"1","0")</f>
        <v>1</v>
      </c>
      <c r="Z49" s="93">
        <f>IF(ISNA((VLOOKUP(UPPER(F49),Table4[#All],2,FALSE))),"",VLOOKUP(UPPER(F49),Table4[#All],2,FALSE))</f>
        <v>1722</v>
      </c>
      <c r="AA49" s="7" t="str">
        <f>IF(VLOOKUP(G49,web_archive!D:AB,21,FALSE)=0,"{}","{ "&amp;VLOOKUP(G49,web_archive!D:AB,21,FALSE)&amp;" }")</f>
        <v>{ if (Upper != 1) bonus2 bExpAddRace,RC_NonBoss,5; }</v>
      </c>
      <c r="AB49" s="93" t="str">
        <f>IF(VLOOKUP(G49,web_archive!D:AB,22,FALSE)=0,"{}","{ "&amp;VLOOKUP(G49,web_archive!D:AB,22,FALSE)&amp;" }")</f>
        <v>{}</v>
      </c>
      <c r="AC49" s="93" t="str">
        <f>IF(VLOOKUP(G49,web_archive!D:AB,23,FALSE)=0,"{}","{ "&amp;VLOOKUP(G49,web_archive!D:AB,23,FALSE)&amp;" }")</f>
        <v>{}</v>
      </c>
      <c r="AD49" s="8" t="str">
        <f t="shared" si="0"/>
        <v>45136,Cowring_Hat,Cowring Hat,4,20,,500,,2,,1,0XFFFFFFFF,63,2,256,,,1,1722,{ if (Upper != 1) bonus2 bExpAddRace,RC_NonBoss,5; },{},{}</v>
      </c>
    </row>
    <row r="50" spans="1:30" x14ac:dyDescent="0.3">
      <c r="A50" s="93" t="str">
        <f>VLOOKUP(G50,web_archive!D:AB,6,FALSE)</f>
        <v>Armor</v>
      </c>
      <c r="B50" s="93" t="str">
        <f>VLOOKUP(G50,web_archive!D:AB,19,FALSE)</f>
        <v>All Jobs</v>
      </c>
      <c r="C50" s="93" t="str">
        <f>VLOOKUP(G50,web_archive!D:AB,18,FALSE)</f>
        <v>Normal / Upper / Baby</v>
      </c>
      <c r="D50" s="93" t="str">
        <f>VLOOKUP(G50,web_archive!D:AB,20,FALSE)</f>
        <v>Both (Male and Female)</v>
      </c>
      <c r="E50" s="93" t="str">
        <f>VLOOKUP(G50,web_archive!D:AB,17,FALSE)</f>
        <v>Upper Headgear</v>
      </c>
      <c r="F50" s="93" t="str">
        <f>VLOOKUP(H50,reborn_keys!C:D,2,FALSE)</f>
        <v>crossballcap</v>
      </c>
      <c r="G50" s="10">
        <v>20606</v>
      </c>
      <c r="H50" s="2">
        <v>45139</v>
      </c>
      <c r="I50" s="93" t="str">
        <f>VLOOKUP(G50,web_archive!D:AB,3,FALSE)</f>
        <v>Cross_Baseball_Cap</v>
      </c>
      <c r="J50" s="93" t="str">
        <f>VLOOKUP(G50,web_archive!D:AB,5,FALSE)</f>
        <v>Cross Baseball Cap</v>
      </c>
      <c r="K50">
        <f>VLOOKUP(A50,type!A:B,2,FALSE)</f>
        <v>4</v>
      </c>
      <c r="L50" s="93">
        <f>IF(VLOOKUP(G50,web_archive!D:AB,7,FALSE)&gt;0, VLOOKUP(G50,web_archive!D:AB,7,FALSE), "")</f>
        <v>20</v>
      </c>
      <c r="N50" s="93">
        <f>VLOOKUP(G50,web_archive!D:AB,8,FALSE)*10</f>
        <v>500</v>
      </c>
      <c r="O50" s="93" t="str">
        <f>IF(VLOOKUP(G50,web_archive!D:AB,10,FALSE)&gt;0,VLOOKUP(G50,web_archive!D:AB,10,FALSE),"")</f>
        <v/>
      </c>
      <c r="P50" s="93">
        <f>IF(VLOOKUP(G50,web_archive!D:AB,12,FALSE)&gt;0,VLOOKUP(G50,web_archive!D:AB,12,FALSE),"")</f>
        <v>2</v>
      </c>
      <c r="Q50" s="93" t="str">
        <f>IF(VLOOKUP(G50,web_archive!D:AB,11,FALSE)&gt;0,VLOOKUP(G50,web_archive!D:AB,11,FALSE),"")</f>
        <v/>
      </c>
      <c r="R50" s="93">
        <f>IF(VLOOKUP(G50,web_archive!D:AB,13,FALSE)&gt;0,VLOOKUP(G50,web_archive!D:AB,13,FALSE),"")</f>
        <v>1</v>
      </c>
      <c r="S50" s="10" t="str">
        <f>UPPER(VLOOKUP(B50,job!A:B,2,FALSE))</f>
        <v>0XFFFFFFFF</v>
      </c>
      <c r="T50" s="6" t="str">
        <f>LOWER(VLOOKUP(C50,class!A:B,2,FALSE))</f>
        <v>63</v>
      </c>
      <c r="U50" s="6" t="str">
        <f>VLOOKUP(D50,Table2[#All],2,FALSE)</f>
        <v>2</v>
      </c>
      <c r="V50" s="6" t="str">
        <f>VLOOKUP(E50,Table3[#All],2,FALSE)</f>
        <v>256</v>
      </c>
      <c r="W50" s="93" t="str">
        <f>IF(VLOOKUP(G50,web_archive!D:AB,16,FALSE)&gt;0,VLOOKUP(I50,web_archive!D:AB,16,FALSE),"")</f>
        <v/>
      </c>
      <c r="X50" s="93" t="str">
        <f>IF(VLOOKUP(G50,web_archive!D:AB,15,FALSE)&gt;1,VLOOKUP(G50,web_archive!D:AB,15,FALSE),"")</f>
        <v/>
      </c>
      <c r="Y50" s="93" t="str">
        <f>IF(EXACT(VLOOKUP(G50,web_archive!D:AB,14,FALSE),"Yes"),"1","0")</f>
        <v>1</v>
      </c>
      <c r="Z50" s="93">
        <f>IF(ISNA((VLOOKUP(UPPER(F50),Table4[#All],2,FALSE))),"",VLOOKUP(UPPER(F50),Table4[#All],2,FALSE))</f>
        <v>1725</v>
      </c>
      <c r="AA50" s="7" t="str">
        <f>IF(VLOOKUP(G50,web_archive!D:AB,21,FALSE)=0,"{}","{ "&amp;VLOOKUP(G50,web_archive!D:AB,21,FALSE)&amp;" }")</f>
        <v>{ bonus2 bSubRace,RC_Undead,1; }</v>
      </c>
      <c r="AB50" s="93" t="str">
        <f>IF(VLOOKUP(G50,web_archive!D:AB,22,FALSE)=0,"{}","{ "&amp;VLOOKUP(G50,web_archive!D:AB,22,FALSE)&amp;" }")</f>
        <v>{}</v>
      </c>
      <c r="AC50" s="93" t="str">
        <f>IF(VLOOKUP(G50,web_archive!D:AB,23,FALSE)=0,"{}","{ "&amp;VLOOKUP(G50,web_archive!D:AB,23,FALSE)&amp;" }")</f>
        <v>{}</v>
      </c>
      <c r="AD50" s="8" t="str">
        <f t="shared" si="0"/>
        <v>45139,Cross_Baseball_Cap,Cross Baseball Cap,4,20,,500,,2,,1,0XFFFFFFFF,63,2,256,,,1,1725,{ bonus2 bSubRace,RC_Undead,1; },{},{}</v>
      </c>
    </row>
    <row r="51" spans="1:30" x14ac:dyDescent="0.3">
      <c r="A51" s="93" t="str">
        <f>VLOOKUP(G51,web_archive!D:AB,6,FALSE)</f>
        <v>Armor</v>
      </c>
      <c r="B51" s="93" t="str">
        <f>VLOOKUP(G51,web_archive!D:AB,19,FALSE)</f>
        <v>All Jobs</v>
      </c>
      <c r="C51" s="93" t="str">
        <f>VLOOKUP(G51,web_archive!D:AB,18,FALSE)</f>
        <v>Normal / Upper / Baby</v>
      </c>
      <c r="D51" s="93" t="str">
        <f>VLOOKUP(G51,web_archive!D:AB,20,FALSE)</f>
        <v>Both (Male and Female)</v>
      </c>
      <c r="E51" s="93" t="str">
        <f>VLOOKUP(G51,web_archive!D:AB,17,FALSE)</f>
        <v>Upper Headgear</v>
      </c>
      <c r="F51" s="93" t="str">
        <f>VLOOKUP(H51,reborn_keys!C:D,2,FALSE)</f>
        <v>v2crossballcap</v>
      </c>
      <c r="G51" s="10">
        <v>20607</v>
      </c>
      <c r="H51" s="2">
        <v>45486</v>
      </c>
      <c r="I51" s="93" t="str">
        <f>VLOOKUP(G51,web_archive!D:AB,3,FALSE)</f>
        <v>Cross_Baseball_Cap_v2</v>
      </c>
      <c r="J51" s="93" t="str">
        <f>VLOOKUP(G51,web_archive!D:AB,5,FALSE)</f>
        <v>Cross Baseball Cap v2</v>
      </c>
      <c r="K51">
        <f>VLOOKUP(A51,type!A:B,2,FALSE)</f>
        <v>4</v>
      </c>
      <c r="L51" s="93">
        <f>IF(VLOOKUP(G51,web_archive!D:AB,7,FALSE)&gt;0, VLOOKUP(G51,web_archive!D:AB,7,FALSE), "")</f>
        <v>20</v>
      </c>
      <c r="N51" s="93">
        <f>VLOOKUP(G51,web_archive!D:AB,8,FALSE)*10</f>
        <v>500</v>
      </c>
      <c r="O51" s="93" t="str">
        <f>IF(VLOOKUP(G51,web_archive!D:AB,10,FALSE)&gt;0,VLOOKUP(G51,web_archive!D:AB,10,FALSE),"")</f>
        <v/>
      </c>
      <c r="P51" s="93">
        <f>IF(VLOOKUP(G51,web_archive!D:AB,12,FALSE)&gt;0,VLOOKUP(G51,web_archive!D:AB,12,FALSE),"")</f>
        <v>2</v>
      </c>
      <c r="Q51" s="93" t="str">
        <f>IF(VLOOKUP(G51,web_archive!D:AB,11,FALSE)&gt;0,VLOOKUP(G51,web_archive!D:AB,11,FALSE),"")</f>
        <v/>
      </c>
      <c r="R51" s="93">
        <f>IF(VLOOKUP(G51,web_archive!D:AB,13,FALSE)&gt;0,VLOOKUP(G51,web_archive!D:AB,13,FALSE),"")</f>
        <v>1</v>
      </c>
      <c r="S51" s="10" t="str">
        <f>UPPER(VLOOKUP(B51,job!A:B,2,FALSE))</f>
        <v>0XFFFFFFFF</v>
      </c>
      <c r="T51" s="6" t="str">
        <f>LOWER(VLOOKUP(C51,class!A:B,2,FALSE))</f>
        <v>63</v>
      </c>
      <c r="U51" s="6" t="str">
        <f>VLOOKUP(D51,Table2[#All],2,FALSE)</f>
        <v>2</v>
      </c>
      <c r="V51" s="6" t="str">
        <f>VLOOKUP(E51,Table3[#All],2,FALSE)</f>
        <v>256</v>
      </c>
      <c r="W51" s="93" t="str">
        <f>IF(VLOOKUP(G51,web_archive!D:AB,16,FALSE)&gt;0,VLOOKUP(I51,web_archive!D:AB,16,FALSE),"")</f>
        <v/>
      </c>
      <c r="X51" s="93" t="str">
        <f>IF(VLOOKUP(G51,web_archive!D:AB,15,FALSE)&gt;1,VLOOKUP(G51,web_archive!D:AB,15,FALSE),"")</f>
        <v/>
      </c>
      <c r="Y51" s="93" t="str">
        <f>IF(EXACT(VLOOKUP(G51,web_archive!D:AB,14,FALSE),"Yes"),"1","0")</f>
        <v>1</v>
      </c>
      <c r="Z51" s="93">
        <f>IF(ISNA((VLOOKUP(UPPER(F51),Table4[#All],2,FALSE))),"",VLOOKUP(UPPER(F51),Table4[#All],2,FALSE))</f>
        <v>2053</v>
      </c>
      <c r="AA51" s="7" t="str">
        <f>IF(VLOOKUP(G51,web_archive!D:AB,21,FALSE)=0,"{}","{ "&amp;VLOOKUP(G51,web_archive!D:AB,21,FALSE)&amp;" }")</f>
        <v>{ bonus2 bSubRace,RC_Undead,1; }</v>
      </c>
      <c r="AB51" s="93" t="str">
        <f>IF(VLOOKUP(G51,web_archive!D:AB,22,FALSE)=0,"{}","{ "&amp;VLOOKUP(G51,web_archive!D:AB,22,FALSE)&amp;" }")</f>
        <v>{}</v>
      </c>
      <c r="AC51" s="93" t="str">
        <f>IF(VLOOKUP(G51,web_archive!D:AB,23,FALSE)=0,"{}","{ "&amp;VLOOKUP(G51,web_archive!D:AB,23,FALSE)&amp;" }")</f>
        <v>{}</v>
      </c>
      <c r="AD51" s="8" t="str">
        <f t="shared" si="0"/>
        <v>45486,Cross_Baseball_Cap_v2,Cross Baseball Cap v2,4,20,,500,,2,,1,0XFFFFFFFF,63,2,256,,,1,2053,{ bonus2 bSubRace,RC_Undead,1; },{},{}</v>
      </c>
    </row>
    <row r="52" spans="1:30" x14ac:dyDescent="0.3">
      <c r="A52" s="93" t="str">
        <f>VLOOKUP(G52,web_archive!D:AB,6,FALSE)</f>
        <v>Armor</v>
      </c>
      <c r="B52" s="93" t="str">
        <f>VLOOKUP(G52,web_archive!D:AB,19,FALSE)</f>
        <v>All Jobs</v>
      </c>
      <c r="C52" s="93" t="str">
        <f>VLOOKUP(G52,web_archive!D:AB,18,FALSE)</f>
        <v>Normal / Upper / Baby</v>
      </c>
      <c r="D52" s="93" t="str">
        <f>VLOOKUP(G52,web_archive!D:AB,20,FALSE)</f>
        <v>Both (Male and Female)</v>
      </c>
      <c r="E52" s="93" t="str">
        <f>VLOOKUP(G52,web_archive!D:AB,17,FALSE)</f>
        <v>Upper Headgear</v>
      </c>
      <c r="F52" s="93" t="str">
        <f>VLOOKUP(H52,reborn_keys!C:D,2,FALSE)</f>
        <v>cruiser</v>
      </c>
      <c r="G52" s="10">
        <v>20544</v>
      </c>
      <c r="H52" s="2">
        <v>45140</v>
      </c>
      <c r="I52" s="93" t="str">
        <f>VLOOKUP(G52,web_archive!D:AB,3,FALSE)</f>
        <v>Cruiser_Hat</v>
      </c>
      <c r="J52" s="93" t="str">
        <f>VLOOKUP(G52,web_archive!D:AB,5,FALSE)</f>
        <v>Cruiser Hat</v>
      </c>
      <c r="K52">
        <f>VLOOKUP(A52,type!A:B,2,FALSE)</f>
        <v>4</v>
      </c>
      <c r="L52" s="93">
        <f>IF(VLOOKUP(G52,web_archive!D:AB,7,FALSE)&gt;0, VLOOKUP(G52,web_archive!D:AB,7,FALSE), "")</f>
        <v>20</v>
      </c>
      <c r="N52" s="93">
        <f>VLOOKUP(G52,web_archive!D:AB,8,FALSE)*10</f>
        <v>500</v>
      </c>
      <c r="O52" s="93" t="str">
        <f>IF(VLOOKUP(G52,web_archive!D:AB,10,FALSE)&gt;0,VLOOKUP(G52,web_archive!D:AB,10,FALSE),"")</f>
        <v/>
      </c>
      <c r="P52" s="93">
        <f>IF(VLOOKUP(G52,web_archive!D:AB,12,FALSE)&gt;0,VLOOKUP(G52,web_archive!D:AB,12,FALSE),"")</f>
        <v>2</v>
      </c>
      <c r="Q52" s="93" t="str">
        <f>IF(VLOOKUP(G52,web_archive!D:AB,11,FALSE)&gt;0,VLOOKUP(G52,web_archive!D:AB,11,FALSE),"")</f>
        <v/>
      </c>
      <c r="R52" s="93">
        <f>IF(VLOOKUP(G52,web_archive!D:AB,13,FALSE)&gt;0,VLOOKUP(G52,web_archive!D:AB,13,FALSE),"")</f>
        <v>1</v>
      </c>
      <c r="S52" s="10" t="str">
        <f>UPPER(VLOOKUP(B52,job!A:B,2,FALSE))</f>
        <v>0XFFFFFFFF</v>
      </c>
      <c r="T52" s="6" t="str">
        <f>LOWER(VLOOKUP(C52,class!A:B,2,FALSE))</f>
        <v>63</v>
      </c>
      <c r="U52" s="6" t="str">
        <f>VLOOKUP(D52,Table2[#All],2,FALSE)</f>
        <v>2</v>
      </c>
      <c r="V52" s="6" t="str">
        <f>VLOOKUP(E52,Table3[#All],2,FALSE)</f>
        <v>256</v>
      </c>
      <c r="W52" s="93" t="str">
        <f>IF(VLOOKUP(G52,web_archive!D:AB,16,FALSE)&gt;0,VLOOKUP(I52,web_archive!D:AB,16,FALSE),"")</f>
        <v/>
      </c>
      <c r="X52" s="93" t="str">
        <f>IF(VLOOKUP(G52,web_archive!D:AB,15,FALSE)&gt;1,VLOOKUP(G52,web_archive!D:AB,15,FALSE),"")</f>
        <v/>
      </c>
      <c r="Y52" s="93" t="str">
        <f>IF(EXACT(VLOOKUP(G52,web_archive!D:AB,14,FALSE),"Yes"),"1","0")</f>
        <v>1</v>
      </c>
      <c r="Z52" s="93">
        <f>IF(ISNA((VLOOKUP(UPPER(F52),Table4[#All],2,FALSE))),"",VLOOKUP(UPPER(F52),Table4[#All],2,FALSE))</f>
        <v>1726</v>
      </c>
      <c r="AA52" s="7" t="str">
        <f>IF(VLOOKUP(G52,web_archive!D:AB,21,FALSE)=0,"{}","{ "&amp;VLOOKUP(G52,web_archive!D:AB,21,FALSE)&amp;" }")</f>
        <v>{}</v>
      </c>
      <c r="AB52" s="93" t="str">
        <f>IF(VLOOKUP(G52,web_archive!D:AB,22,FALSE)=0,"{}","{ "&amp;VLOOKUP(G52,web_archive!D:AB,22,FALSE)&amp;" }")</f>
        <v>{}</v>
      </c>
      <c r="AC52" s="93" t="str">
        <f>IF(VLOOKUP(G52,web_archive!D:AB,23,FALSE)=0,"{}","{ "&amp;VLOOKUP(G52,web_archive!D:AB,23,FALSE)&amp;" }")</f>
        <v>{}</v>
      </c>
      <c r="AD52" s="8" t="str">
        <f t="shared" si="0"/>
        <v>45140,Cruiser_Hat,Cruiser Hat,4,20,,500,,2,,1,0XFFFFFFFF,63,2,256,,,1,1726,{},{},{}</v>
      </c>
    </row>
    <row r="53" spans="1:30" x14ac:dyDescent="0.3">
      <c r="A53" s="93" t="str">
        <f>VLOOKUP(G53,web_archive!D:AB,6,FALSE)</f>
        <v>Ammo - Bullet</v>
      </c>
      <c r="B53" s="93" t="str">
        <f>VLOOKUP(G53,web_archive!D:AB,19,FALSE)</f>
        <v>Gunslinger</v>
      </c>
      <c r="C53" s="93" t="str">
        <f>VLOOKUP(G53,web_archive!D:AB,18,FALSE)</f>
        <v>Normal / Upper / Baby</v>
      </c>
      <c r="D53" s="93" t="str">
        <f>VLOOKUP(G53,web_archive!D:AB,20,FALSE)</f>
        <v>Both (Male and Female)</v>
      </c>
      <c r="E53" s="93" t="str">
        <f>VLOOKUP(G53,web_archive!D:AB,17,FALSE)</f>
        <v>Arrow</v>
      </c>
      <c r="F53" s="93" t="str">
        <f>VLOOKUP(H53,reborn_keys!C:D,2,FALSE)</f>
        <v>bullet_water</v>
      </c>
      <c r="G53" s="10">
        <v>31000</v>
      </c>
      <c r="H53" s="2">
        <v>45109</v>
      </c>
      <c r="I53" s="93" t="str">
        <f>VLOOKUP(G53,web_archive!D:AB,3,FALSE)</f>
        <v>Crystal_Bullet</v>
      </c>
      <c r="J53" s="93" t="str">
        <f>VLOOKUP(G53,web_archive!D:AB,5,FALSE)</f>
        <v>Crystal Bullet</v>
      </c>
      <c r="K53">
        <f>VLOOKUP(A53,type!A:B,2,FALSE)</f>
        <v>10</v>
      </c>
      <c r="L53" s="93">
        <f>IF(VLOOKUP(G53,web_archive!D:AB,7,FALSE)&gt;0, VLOOKUP(G53,web_archive!D:AB,7,FALSE), "")</f>
        <v>10</v>
      </c>
      <c r="N53" s="93">
        <f>VLOOKUP(G53,web_archive!D:AB,8,FALSE)*10</f>
        <v>2</v>
      </c>
      <c r="O53" s="93">
        <f>IF(VLOOKUP(G53,web_archive!D:AB,10,FALSE)&gt;0,VLOOKUP(G53,web_archive!D:AB,10,FALSE),"")</f>
        <v>15</v>
      </c>
      <c r="P53" s="93" t="str">
        <f>IF(VLOOKUP(G53,web_archive!D:AB,12,FALSE)&gt;0,VLOOKUP(G53,web_archive!D:AB,12,FALSE),"")</f>
        <v/>
      </c>
      <c r="Q53" s="93" t="str">
        <f>IF(VLOOKUP(G53,web_archive!D:AB,11,FALSE)&gt;0,VLOOKUP(G53,web_archive!D:AB,11,FALSE),"")</f>
        <v/>
      </c>
      <c r="R53" s="93" t="str">
        <f>IF(VLOOKUP(G53,web_archive!D:AB,13,FALSE)&gt;0,VLOOKUP(G53,web_archive!D:AB,13,FALSE),"")</f>
        <v/>
      </c>
      <c r="S53" s="10" t="str">
        <f>UPPER(VLOOKUP(B53,job!A:B,2,FALSE))</f>
        <v>0X01000000</v>
      </c>
      <c r="T53" s="6" t="str">
        <f>LOWER(VLOOKUP(C53,class!A:B,2,FALSE))</f>
        <v>63</v>
      </c>
      <c r="U53" s="6" t="str">
        <f>VLOOKUP(D53,Table2[#All],2,FALSE)</f>
        <v>2</v>
      </c>
      <c r="V53" s="6" t="str">
        <f>VLOOKUP(E53,Table3[#All],2,FALSE)</f>
        <v>32768</v>
      </c>
      <c r="W53" s="93" t="str">
        <f>IF(VLOOKUP(G53,web_archive!D:AB,16,FALSE)&gt;0,VLOOKUP(I53,web_archive!D:AB,16,FALSE),"")</f>
        <v/>
      </c>
      <c r="X53" s="93" t="str">
        <f>IF(VLOOKUP(G53,web_archive!D:AB,15,FALSE)&gt;1,VLOOKUP(G53,web_archive!D:AB,15,FALSE),"")</f>
        <v/>
      </c>
      <c r="Y53" s="93" t="str">
        <f>IF(EXACT(VLOOKUP(G53,web_archive!D:AB,14,FALSE),"Yes"),"1","0")</f>
        <v>0</v>
      </c>
      <c r="Z53" s="93" t="str">
        <f>IF(ISNA((VLOOKUP(UPPER(F53),Table4[#All],2,FALSE))),"",VLOOKUP(UPPER(F53),Table4[#All],2,FALSE))</f>
        <v/>
      </c>
      <c r="AA53" s="7" t="str">
        <f>IF(VLOOKUP(G53,web_archive!D:AB,21,FALSE)=0,"{}","{ "&amp;VLOOKUP(G53,web_archive!D:AB,21,FALSE)&amp;" }")</f>
        <v>{ bonus bAtkEle,Ele_Water; }</v>
      </c>
      <c r="AB53" s="93" t="str">
        <f>IF(VLOOKUP(G53,web_archive!D:AB,22,FALSE)=0,"{}","{ "&amp;VLOOKUP(G53,web_archive!D:AB,22,FALSE)&amp;" }")</f>
        <v>{ dispbottom "Crystal Bullet equipped."; end; }</v>
      </c>
      <c r="AC53" s="93" t="str">
        <f>IF(VLOOKUP(G53,web_archive!D:AB,23,FALSE)=0,"{}","{ "&amp;VLOOKUP(G53,web_archive!D:AB,23,FALSE)&amp;" }")</f>
        <v>{}</v>
      </c>
      <c r="AD53" s="8" t="str">
        <f t="shared" si="0"/>
        <v>45109,Crystal_Bullet,Crystal Bullet,10,10,,2,15,,,,0X01000000,63,2,32768,,,0,,{ bonus bAtkEle,Ele_Water; },{ dispbottom "Crystal Bullet equipped."; end; },{}</v>
      </c>
    </row>
    <row r="54" spans="1:30" x14ac:dyDescent="0.3">
      <c r="A54" s="93" t="str">
        <f>VLOOKUP(G54,web_archive!D:AB,6,FALSE)</f>
        <v>Armor</v>
      </c>
      <c r="B54" s="93" t="str">
        <f>VLOOKUP(G54,web_archive!D:AB,19,FALSE)</f>
        <v>All Jobs</v>
      </c>
      <c r="C54" s="93" t="str">
        <f>VLOOKUP(G54,web_archive!D:AB,18,FALSE)</f>
        <v>Normal / Upper / Baby</v>
      </c>
      <c r="D54" s="93" t="str">
        <f>VLOOKUP(G54,web_archive!D:AB,20,FALSE)</f>
        <v>Both (Male and Female)</v>
      </c>
      <c r="E54" s="93" t="str">
        <f>VLOOKUP(G54,web_archive!D:AB,17,FALSE)</f>
        <v>Lower Headgear</v>
      </c>
      <c r="F54" s="93" t="str">
        <f>VLOOKUP(H54,reborn_keys!C:D,2,FALSE)</f>
        <v>cupidwing</v>
      </c>
      <c r="G54" s="10">
        <v>20019</v>
      </c>
      <c r="H54" s="2">
        <v>45142</v>
      </c>
      <c r="I54" s="93" t="str">
        <f>VLOOKUP(G54,web_archive!D:AB,3,FALSE)</f>
        <v>Cupid_Wings</v>
      </c>
      <c r="J54" s="93" t="str">
        <f>VLOOKUP(G54,web_archive!D:AB,5,FALSE)</f>
        <v>Cupid Wings</v>
      </c>
      <c r="K54">
        <f>VLOOKUP(A54,type!A:B,2,FALSE)</f>
        <v>4</v>
      </c>
      <c r="L54" s="93">
        <f>IF(VLOOKUP(G54,web_archive!D:AB,7,FALSE)&gt;0, VLOOKUP(G54,web_archive!D:AB,7,FALSE), "")</f>
        <v>20</v>
      </c>
      <c r="N54" s="93">
        <f>VLOOKUP(G54,web_archive!D:AB,8,FALSE)*10</f>
        <v>500</v>
      </c>
      <c r="O54" s="93" t="str">
        <f>IF(VLOOKUP(G54,web_archive!D:AB,10,FALSE)&gt;0,VLOOKUP(G54,web_archive!D:AB,10,FALSE),"")</f>
        <v/>
      </c>
      <c r="P54" s="93">
        <f>IF(VLOOKUP(G54,web_archive!D:AB,12,FALSE)&gt;0,VLOOKUP(G54,web_archive!D:AB,12,FALSE),"")</f>
        <v>1</v>
      </c>
      <c r="Q54" s="93" t="str">
        <f>IF(VLOOKUP(G54,web_archive!D:AB,11,FALSE)&gt;0,VLOOKUP(G54,web_archive!D:AB,11,FALSE),"")</f>
        <v/>
      </c>
      <c r="R54" s="93" t="str">
        <f>IF(VLOOKUP(G54,web_archive!D:AB,13,FALSE)&gt;0,VLOOKUP(G54,web_archive!D:AB,13,FALSE),"")</f>
        <v/>
      </c>
      <c r="S54" s="10" t="str">
        <f>UPPER(VLOOKUP(B54,job!A:B,2,FALSE))</f>
        <v>0XFFFFFFFF</v>
      </c>
      <c r="T54" s="6" t="str">
        <f>LOWER(VLOOKUP(C54,class!A:B,2,FALSE))</f>
        <v>63</v>
      </c>
      <c r="U54" s="6" t="str">
        <f>VLOOKUP(D54,Table2[#All],2,FALSE)</f>
        <v>2</v>
      </c>
      <c r="V54" s="6" t="str">
        <f>VLOOKUP(E54,Table3[#All],2,FALSE)</f>
        <v>001</v>
      </c>
      <c r="W54" s="93" t="str">
        <f>IF(VLOOKUP(G54,web_archive!D:AB,16,FALSE)&gt;0,VLOOKUP(I54,web_archive!D:AB,16,FALSE),"")</f>
        <v/>
      </c>
      <c r="X54" s="93">
        <f>IF(VLOOKUP(G54,web_archive!D:AB,15,FALSE)&gt;1,VLOOKUP(G54,web_archive!D:AB,15,FALSE),"")</f>
        <v>75</v>
      </c>
      <c r="Y54" s="93" t="str">
        <f>IF(EXACT(VLOOKUP(G54,web_archive!D:AB,14,FALSE),"Yes"),"1","0")</f>
        <v>0</v>
      </c>
      <c r="Z54" s="93">
        <f>IF(ISNA((VLOOKUP(UPPER(F54),Table4[#All],2,FALSE))),"",VLOOKUP(UPPER(F54),Table4[#All],2,FALSE))</f>
        <v>1728</v>
      </c>
      <c r="AA54" s="7" t="str">
        <f>IF(VLOOKUP(G54,web_archive!D:AB,21,FALSE)=0,"{}","{ "&amp;VLOOKUP(G54,web_archive!D:AB,21,FALSE)&amp;" }")</f>
        <v>{ skill "SA_ABRACADABRA",3; skill "RG_GRAFFITI",1; skill "RG_CLEANER",1; }</v>
      </c>
      <c r="AB54" s="93" t="str">
        <f>IF(VLOOKUP(G54,web_archive!D:AB,22,FALSE)=0,"{}","{ "&amp;VLOOKUP(G54,web_archive!D:AB,22,FALSE)&amp;" }")</f>
        <v>{}</v>
      </c>
      <c r="AC54" s="93" t="str">
        <f>IF(VLOOKUP(G54,web_archive!D:AB,23,FALSE)=0,"{}","{ "&amp;VLOOKUP(G54,web_archive!D:AB,23,FALSE)&amp;" }")</f>
        <v>{}</v>
      </c>
      <c r="AD54" s="8" t="str">
        <f t="shared" si="0"/>
        <v>45142,Cupid_Wings,Cupid Wings,4,20,,500,,1,,,0XFFFFFFFF,63,2,001,,75,0,1728,{ skill "SA_ABRACADABRA",3; skill "RG_GRAFFITI",1; skill "RG_CLEANER",1; },{},{}</v>
      </c>
    </row>
    <row r="55" spans="1:30" x14ac:dyDescent="0.3">
      <c r="A55" s="93" t="str">
        <f>VLOOKUP(G55,web_archive!D:AB,6,FALSE)</f>
        <v>Armor</v>
      </c>
      <c r="B55" s="93" t="str">
        <f>VLOOKUP(G55,web_archive!D:AB,19,FALSE)</f>
        <v>All Jobs Except Novice</v>
      </c>
      <c r="C55" s="93" t="str">
        <f>VLOOKUP(G55,web_archive!D:AB,18,FALSE)</f>
        <v>Normal / Upper / Baby</v>
      </c>
      <c r="D55" s="93" t="str">
        <f>VLOOKUP(G55,web_archive!D:AB,20,FALSE)</f>
        <v>Both (Male and Female)</v>
      </c>
      <c r="E55" s="93" t="str">
        <f>VLOOKUP(G55,web_archive!D:AB,17,FALSE)</f>
        <v>Middle Headgear</v>
      </c>
      <c r="F55" s="93" t="str">
        <f>VLOOKUP(H55,reborn_keys!C:D,2,FALSE)</f>
        <v>visor</v>
      </c>
      <c r="G55" s="10">
        <v>5135</v>
      </c>
      <c r="H55" s="2">
        <v>45493</v>
      </c>
      <c r="I55" s="93" t="str">
        <f>VLOOKUP(G55,web_archive!D:AB,3,FALSE)</f>
        <v>Cyclops_Visor</v>
      </c>
      <c r="J55" s="93" t="str">
        <f>VLOOKUP(G55,web_archive!D:AB,5,FALSE)</f>
        <v>Cyclop's Eye</v>
      </c>
      <c r="K55">
        <f>VLOOKUP(A55,type!A:B,2,FALSE)</f>
        <v>4</v>
      </c>
      <c r="L55" s="93" t="str">
        <f>IF(VLOOKUP(G55,web_archive!D:AB,7,FALSE)&gt;0, VLOOKUP(G55,web_archive!D:AB,7,FALSE), "")</f>
        <v/>
      </c>
      <c r="N55" s="93">
        <f>VLOOKUP(G55,web_archive!D:AB,8,FALSE)*10</f>
        <v>200</v>
      </c>
      <c r="O55" s="93" t="str">
        <f>IF(VLOOKUP(G55,web_archive!D:AB,10,FALSE)&gt;0,VLOOKUP(G55,web_archive!D:AB,10,FALSE),"")</f>
        <v/>
      </c>
      <c r="P55" s="93" t="str">
        <f>IF(VLOOKUP(G55,web_archive!D:AB,12,FALSE)&gt;0,VLOOKUP(G55,web_archive!D:AB,12,FALSE),"")</f>
        <v/>
      </c>
      <c r="Q55" s="93" t="str">
        <f>IF(VLOOKUP(G55,web_archive!D:AB,11,FALSE)&gt;0,VLOOKUP(G55,web_archive!D:AB,11,FALSE),"")</f>
        <v/>
      </c>
      <c r="R55" s="93" t="str">
        <f>IF(VLOOKUP(G55,web_archive!D:AB,13,FALSE)&gt;0,VLOOKUP(G55,web_archive!D:AB,13,FALSE),"")</f>
        <v/>
      </c>
      <c r="S55" s="10" t="str">
        <f>UPPER(VLOOKUP(B55,job!A:B,2,FALSE))</f>
        <v>0XFFFFFFFE</v>
      </c>
      <c r="T55" s="6" t="str">
        <f>LOWER(VLOOKUP(C55,class!A:B,2,FALSE))</f>
        <v>63</v>
      </c>
      <c r="U55" s="6" t="str">
        <f>VLOOKUP(D55,Table2[#All],2,FALSE)</f>
        <v>2</v>
      </c>
      <c r="V55" s="6" t="str">
        <f>VLOOKUP(E55,Table3[#All],2,FALSE)</f>
        <v>512</v>
      </c>
      <c r="W55" s="93" t="str">
        <f>IF(VLOOKUP(G55,web_archive!D:AB,16,FALSE)&gt;0,VLOOKUP(I55,web_archive!D:AB,16,FALSE),"")</f>
        <v/>
      </c>
      <c r="X55" s="93">
        <f>IF(VLOOKUP(G55,web_archive!D:AB,15,FALSE)&gt;1,VLOOKUP(G55,web_archive!D:AB,15,FALSE),"")</f>
        <v>75</v>
      </c>
      <c r="Y55" s="93" t="str">
        <f>IF(EXACT(VLOOKUP(G55,web_archive!D:AB,14,FALSE),"Yes"),"1","0")</f>
        <v>0</v>
      </c>
      <c r="Z55" s="93">
        <f>IF(ISNA((VLOOKUP(UPPER(F55),Table4[#All],2,FALSE))),"",VLOOKUP(UPPER(F55),Table4[#All],2,FALSE))</f>
        <v>2060</v>
      </c>
      <c r="AA55" s="7" t="str">
        <f>IF(VLOOKUP(G55,web_archive!D:AB,21,FALSE)=0,"{}","{ "&amp;VLOOKUP(G55,web_archive!D:AB,21,FALSE)&amp;" }")</f>
        <v>{ bonus bMaxSP,50; }</v>
      </c>
      <c r="AB55" s="93" t="str">
        <f>IF(VLOOKUP(G55,web_archive!D:AB,22,FALSE)=0,"{}","{ "&amp;VLOOKUP(G55,web_archive!D:AB,22,FALSE)&amp;" }")</f>
        <v>{}</v>
      </c>
      <c r="AC55" s="93" t="str">
        <f>IF(VLOOKUP(G55,web_archive!D:AB,23,FALSE)=0,"{}","{ "&amp;VLOOKUP(G55,web_archive!D:AB,23,FALSE)&amp;" }")</f>
        <v>{}</v>
      </c>
      <c r="AD55" s="8" t="str">
        <f t="shared" si="0"/>
        <v>45493,Cyclops_Visor,Cyclop's Eye,4,,,200,,,,,0XFFFFFFFE,63,2,512,,75,0,2060,{ bonus bMaxSP,50; },{},{}</v>
      </c>
    </row>
    <row r="56" spans="1:30" x14ac:dyDescent="0.3">
      <c r="A56" s="93" t="str">
        <f>VLOOKUP(G56,web_archive!D:AB,6,FALSE)</f>
        <v>Armor</v>
      </c>
      <c r="B56" s="93" t="str">
        <f>VLOOKUP(G56,web_archive!D:AB,19,FALSE)</f>
        <v>All Jobs</v>
      </c>
      <c r="C56" s="93" t="str">
        <f>VLOOKUP(G56,web_archive!D:AB,18,FALSE)</f>
        <v>Normal / Upper / Baby</v>
      </c>
      <c r="D56" s="93" t="str">
        <f>VLOOKUP(G56,web_archive!D:AB,20,FALSE)</f>
        <v>Both (Male and Female)</v>
      </c>
      <c r="E56" s="93" t="str">
        <f>VLOOKUP(G56,web_archive!D:AB,17,FALSE)</f>
        <v>Upper Headgear</v>
      </c>
      <c r="F56" s="93" t="str">
        <f>VLOOKUP(H56,reborn_keys!C:D,2,FALSE)</f>
        <v>kandec</v>
      </c>
      <c r="G56" s="10">
        <v>20193</v>
      </c>
      <c r="H56" s="2">
        <v>45293</v>
      </c>
      <c r="I56" s="93" t="str">
        <f>VLOOKUP(G56,web_archive!D:AB,3,FALSE)</f>
        <v>December_Kanzashi</v>
      </c>
      <c r="J56" s="93" t="str">
        <f>VLOOKUP(G56,web_archive!D:AB,5,FALSE)</f>
        <v>December Kanzashi</v>
      </c>
      <c r="K56">
        <f>VLOOKUP(A56,type!A:B,2,FALSE)</f>
        <v>4</v>
      </c>
      <c r="L56" s="93">
        <f>IF(VLOOKUP(G56,web_archive!D:AB,7,FALSE)&gt;0, VLOOKUP(G56,web_archive!D:AB,7,FALSE), "")</f>
        <v>20</v>
      </c>
      <c r="N56" s="93">
        <f>VLOOKUP(G56,web_archive!D:AB,8,FALSE)*10</f>
        <v>500</v>
      </c>
      <c r="O56" s="93" t="str">
        <f>IF(VLOOKUP(G56,web_archive!D:AB,10,FALSE)&gt;0,VLOOKUP(G56,web_archive!D:AB,10,FALSE),"")</f>
        <v/>
      </c>
      <c r="P56" s="93">
        <f>IF(VLOOKUP(G56,web_archive!D:AB,12,FALSE)&gt;0,VLOOKUP(G56,web_archive!D:AB,12,FALSE),"")</f>
        <v>2</v>
      </c>
      <c r="Q56" s="93" t="str">
        <f>IF(VLOOKUP(G56,web_archive!D:AB,11,FALSE)&gt;0,VLOOKUP(G56,web_archive!D:AB,11,FALSE),"")</f>
        <v/>
      </c>
      <c r="R56" s="93">
        <f>IF(VLOOKUP(G56,web_archive!D:AB,13,FALSE)&gt;0,VLOOKUP(G56,web_archive!D:AB,13,FALSE),"")</f>
        <v>1</v>
      </c>
      <c r="S56" s="10" t="str">
        <f>UPPER(VLOOKUP(B56,job!A:B,2,FALSE))</f>
        <v>0XFFFFFFFF</v>
      </c>
      <c r="T56" s="6" t="str">
        <f>LOWER(VLOOKUP(C56,class!A:B,2,FALSE))</f>
        <v>63</v>
      </c>
      <c r="U56" s="6" t="str">
        <f>VLOOKUP(D56,Table2[#All],2,FALSE)</f>
        <v>2</v>
      </c>
      <c r="V56" s="6" t="str">
        <f>VLOOKUP(E56,Table3[#All],2,FALSE)</f>
        <v>256</v>
      </c>
      <c r="W56" s="93" t="str">
        <f>IF(VLOOKUP(G56,web_archive!D:AB,16,FALSE)&gt;0,VLOOKUP(I56,web_archive!D:AB,16,FALSE),"")</f>
        <v/>
      </c>
      <c r="X56" s="93" t="str">
        <f>IF(VLOOKUP(G56,web_archive!D:AB,15,FALSE)&gt;1,VLOOKUP(G56,web_archive!D:AB,15,FALSE),"")</f>
        <v/>
      </c>
      <c r="Y56" s="93" t="str">
        <f>IF(EXACT(VLOOKUP(G56,web_archive!D:AB,14,FALSE),"Yes"),"1","0")</f>
        <v>1</v>
      </c>
      <c r="Z56" s="93">
        <f>IF(ISNA((VLOOKUP(UPPER(F56),Table4[#All],2,FALSE))),"",VLOOKUP(UPPER(F56),Table4[#All],2,FALSE))</f>
        <v>1876</v>
      </c>
      <c r="AA56" s="7" t="str">
        <f>IF(VLOOKUP(G56,web_archive!D:AB,21,FALSE)=0,"{}","{ "&amp;VLOOKUP(G56,web_archive!D:AB,21,FALSE)&amp;" }")</f>
        <v>{ bonus bVit,1; }</v>
      </c>
      <c r="AB56" s="93" t="str">
        <f>IF(VLOOKUP(G56,web_archive!D:AB,22,FALSE)=0,"{}","{ "&amp;VLOOKUP(G56,web_archive!D:AB,22,FALSE)&amp;" }")</f>
        <v>{}</v>
      </c>
      <c r="AC56" s="93" t="str">
        <f>IF(VLOOKUP(G56,web_archive!D:AB,23,FALSE)=0,"{}","{ "&amp;VLOOKUP(G56,web_archive!D:AB,23,FALSE)&amp;" }")</f>
        <v>{}</v>
      </c>
      <c r="AD56" s="8" t="str">
        <f t="shared" si="0"/>
        <v>45293,December_Kanzashi,December Kanzashi,4,20,,500,,2,,1,0XFFFFFFFF,63,2,256,,,1,1876,{ bonus bVit,1; },{},{}</v>
      </c>
    </row>
    <row r="57" spans="1:30" x14ac:dyDescent="0.3">
      <c r="A57" s="93" t="str">
        <f>VLOOKUP(G57,web_archive!D:AB,6,FALSE)</f>
        <v>Armor</v>
      </c>
      <c r="B57" s="93" t="str">
        <f>VLOOKUP(G57,web_archive!D:AB,19,FALSE)</f>
        <v>All Jobs</v>
      </c>
      <c r="C57" s="93" t="str">
        <f>VLOOKUP(G57,web_archive!D:AB,18,FALSE)</f>
        <v>Baby</v>
      </c>
      <c r="D57" s="93" t="str">
        <f>VLOOKUP(G57,web_archive!D:AB,20,FALSE)</f>
        <v>Both (Male and Female)</v>
      </c>
      <c r="E57" s="93" t="str">
        <f>VLOOKUP(G57,web_archive!D:AB,17,FALSE)</f>
        <v>Upper Headgear</v>
      </c>
      <c r="F57" s="93" t="str">
        <f>VLOOKUP(H57,reborn_keys!C:D,2,FALSE)</f>
        <v>devilingpartyhat</v>
      </c>
      <c r="G57" s="10">
        <v>20503</v>
      </c>
      <c r="H57" s="2">
        <v>45148</v>
      </c>
      <c r="I57" s="93" t="str">
        <f>VLOOKUP(G57,web_archive!D:AB,3,FALSE)</f>
        <v>Deviling_Party_Hat</v>
      </c>
      <c r="J57" s="93" t="str">
        <f>VLOOKUP(G57,web_archive!D:AB,5,FALSE)</f>
        <v>Deviling Party Hat</v>
      </c>
      <c r="K57">
        <f>VLOOKUP(A57,type!A:B,2,FALSE)</f>
        <v>4</v>
      </c>
      <c r="L57" s="93">
        <f>IF(VLOOKUP(G57,web_archive!D:AB,7,FALSE)&gt;0, VLOOKUP(G57,web_archive!D:AB,7,FALSE), "")</f>
        <v>20</v>
      </c>
      <c r="N57" s="93">
        <f>VLOOKUP(G57,web_archive!D:AB,8,FALSE)*10</f>
        <v>500</v>
      </c>
      <c r="O57" s="93" t="str">
        <f>IF(VLOOKUP(G57,web_archive!D:AB,10,FALSE)&gt;0,VLOOKUP(G57,web_archive!D:AB,10,FALSE),"")</f>
        <v/>
      </c>
      <c r="P57" s="93">
        <f>IF(VLOOKUP(G57,web_archive!D:AB,12,FALSE)&gt;0,VLOOKUP(G57,web_archive!D:AB,12,FALSE),"")</f>
        <v>2</v>
      </c>
      <c r="Q57" s="93" t="str">
        <f>IF(VLOOKUP(G57,web_archive!D:AB,11,FALSE)&gt;0,VLOOKUP(G57,web_archive!D:AB,11,FALSE),"")</f>
        <v/>
      </c>
      <c r="R57" s="93">
        <f>IF(VLOOKUP(G57,web_archive!D:AB,13,FALSE)&gt;0,VLOOKUP(G57,web_archive!D:AB,13,FALSE),"")</f>
        <v>1</v>
      </c>
      <c r="S57" s="10" t="str">
        <f>UPPER(VLOOKUP(B57,job!A:B,2,FALSE))</f>
        <v>0XFFFFFFFF</v>
      </c>
      <c r="T57" s="6" t="str">
        <f>LOWER(VLOOKUP(C57,class!A:B,2,FALSE))</f>
        <v>4</v>
      </c>
      <c r="U57" s="6" t="str">
        <f>VLOOKUP(D57,Table2[#All],2,FALSE)</f>
        <v>2</v>
      </c>
      <c r="V57" s="6" t="str">
        <f>VLOOKUP(E57,Table3[#All],2,FALSE)</f>
        <v>256</v>
      </c>
      <c r="W57" s="93" t="str">
        <f>IF(VLOOKUP(G57,web_archive!D:AB,16,FALSE)&gt;0,VLOOKUP(I57,web_archive!D:AB,16,FALSE),"")</f>
        <v/>
      </c>
      <c r="X57" s="93" t="str">
        <f>IF(VLOOKUP(G57,web_archive!D:AB,15,FALSE)&gt;1,VLOOKUP(G57,web_archive!D:AB,15,FALSE),"")</f>
        <v/>
      </c>
      <c r="Y57" s="93" t="str">
        <f>IF(EXACT(VLOOKUP(G57,web_archive!D:AB,14,FALSE),"Yes"),"1","0")</f>
        <v>1</v>
      </c>
      <c r="Z57" s="93">
        <f>IF(ISNA((VLOOKUP(UPPER(F57),Table4[#All],2,FALSE))),"",VLOOKUP(UPPER(F57),Table4[#All],2,FALSE))</f>
        <v>1734</v>
      </c>
      <c r="AA57" s="7" t="str">
        <f>IF(VLOOKUP(G57,web_archive!D:AB,21,FALSE)=0,"{}","{ "&amp;VLOOKUP(G57,web_archive!D:AB,21,FALSE)&amp;" }")</f>
        <v>{}</v>
      </c>
      <c r="AB57" s="93" t="str">
        <f>IF(VLOOKUP(G57,web_archive!D:AB,22,FALSE)=0,"{}","{ "&amp;VLOOKUP(G57,web_archive!D:AB,22,FALSE)&amp;" }")</f>
        <v>{}</v>
      </c>
      <c r="AC57" s="93" t="str">
        <f>IF(VLOOKUP(G57,web_archive!D:AB,23,FALSE)=0,"{}","{ "&amp;VLOOKUP(G57,web_archive!D:AB,23,FALSE)&amp;" }")</f>
        <v>{}</v>
      </c>
      <c r="AD57" s="8" t="str">
        <f t="shared" si="0"/>
        <v>45148,Deviling_Party_Hat,Deviling Party Hat,4,20,,500,,2,,1,0XFFFFFFFF,4,2,256,,,1,1734,{},{},{}</v>
      </c>
    </row>
    <row r="58" spans="1:30" x14ac:dyDescent="0.3">
      <c r="A58" s="93" t="str">
        <f>VLOOKUP(G58,web_archive!D:AB,6,FALSE)</f>
        <v>Armor</v>
      </c>
      <c r="B58" s="93" t="str">
        <f>VLOOKUP(G58,web_archive!D:AB,19,FALSE)</f>
        <v>All Jobs</v>
      </c>
      <c r="C58" s="93" t="str">
        <f>VLOOKUP(G58,web_archive!D:AB,18,FALSE)</f>
        <v>Normal / Upper / Baby</v>
      </c>
      <c r="D58" s="93" t="str">
        <f>VLOOKUP(G58,web_archive!D:AB,20,FALSE)</f>
        <v>Both (Male and Female)</v>
      </c>
      <c r="E58" s="93" t="str">
        <f>VLOOKUP(G58,web_archive!D:AB,17,FALSE)</f>
        <v>Lower Headgear</v>
      </c>
      <c r="F58" s="93" t="str">
        <f>VLOOKUP(H58,reborn_keys!C:D,2,FALSE)</f>
        <v>devilingwings</v>
      </c>
      <c r="G58" s="10">
        <v>20007</v>
      </c>
      <c r="H58" s="2">
        <v>45149</v>
      </c>
      <c r="I58" s="93" t="str">
        <f>VLOOKUP(G58,web_archive!D:AB,3,FALSE)</f>
        <v>Deviling_Wings</v>
      </c>
      <c r="J58" s="93" t="str">
        <f>VLOOKUP(G58,web_archive!D:AB,5,FALSE)</f>
        <v>Deviling Wings</v>
      </c>
      <c r="K58">
        <f>VLOOKUP(A58,type!A:B,2,FALSE)</f>
        <v>4</v>
      </c>
      <c r="L58" s="93">
        <f>IF(VLOOKUP(G58,web_archive!D:AB,7,FALSE)&gt;0, VLOOKUP(G58,web_archive!D:AB,7,FALSE), "")</f>
        <v>20</v>
      </c>
      <c r="N58" s="93">
        <f>VLOOKUP(G58,web_archive!D:AB,8,FALSE)*10</f>
        <v>500</v>
      </c>
      <c r="O58" s="93" t="str">
        <f>IF(VLOOKUP(G58,web_archive!D:AB,10,FALSE)&gt;0,VLOOKUP(G58,web_archive!D:AB,10,FALSE),"")</f>
        <v/>
      </c>
      <c r="P58" s="93">
        <f>IF(VLOOKUP(G58,web_archive!D:AB,12,FALSE)&gt;0,VLOOKUP(G58,web_archive!D:AB,12,FALSE),"")</f>
        <v>1</v>
      </c>
      <c r="Q58" s="93" t="str">
        <f>IF(VLOOKUP(G58,web_archive!D:AB,11,FALSE)&gt;0,VLOOKUP(G58,web_archive!D:AB,11,FALSE),"")</f>
        <v/>
      </c>
      <c r="R58" s="93" t="str">
        <f>IF(VLOOKUP(G58,web_archive!D:AB,13,FALSE)&gt;0,VLOOKUP(G58,web_archive!D:AB,13,FALSE),"")</f>
        <v/>
      </c>
      <c r="S58" s="10" t="str">
        <f>UPPER(VLOOKUP(B58,job!A:B,2,FALSE))</f>
        <v>0XFFFFFFFF</v>
      </c>
      <c r="T58" s="6" t="str">
        <f>LOWER(VLOOKUP(C58,class!A:B,2,FALSE))</f>
        <v>63</v>
      </c>
      <c r="U58" s="6" t="str">
        <f>VLOOKUP(D58,Table2[#All],2,FALSE)</f>
        <v>2</v>
      </c>
      <c r="V58" s="6" t="str">
        <f>VLOOKUP(E58,Table3[#All],2,FALSE)</f>
        <v>001</v>
      </c>
      <c r="W58" s="93" t="str">
        <f>IF(VLOOKUP(G58,web_archive!D:AB,16,FALSE)&gt;0,VLOOKUP(I58,web_archive!D:AB,16,FALSE),"")</f>
        <v/>
      </c>
      <c r="X58" s="93" t="str">
        <f>IF(VLOOKUP(G58,web_archive!D:AB,15,FALSE)&gt;1,VLOOKUP(G58,web_archive!D:AB,15,FALSE),"")</f>
        <v/>
      </c>
      <c r="Y58" s="93" t="str">
        <f>IF(EXACT(VLOOKUP(G58,web_archive!D:AB,14,FALSE),"Yes"),"1","0")</f>
        <v>0</v>
      </c>
      <c r="Z58" s="93">
        <f>IF(ISNA((VLOOKUP(UPPER(F58),Table4[#All],2,FALSE))),"",VLOOKUP(UPPER(F58),Table4[#All],2,FALSE))</f>
        <v>1735</v>
      </c>
      <c r="AA58" s="7" t="str">
        <f>IF(VLOOKUP(G58,web_archive!D:AB,21,FALSE)=0,"{}","{ "&amp;VLOOKUP(G58,web_archive!D:AB,21,FALSE)&amp;" }")</f>
        <v>{ bonus2 bAddRace,RC_Demon,10; }</v>
      </c>
      <c r="AB58" s="93" t="str">
        <f>IF(VLOOKUP(G58,web_archive!D:AB,22,FALSE)=0,"{}","{ "&amp;VLOOKUP(G58,web_archive!D:AB,22,FALSE)&amp;" }")</f>
        <v>{}</v>
      </c>
      <c r="AC58" s="93" t="str">
        <f>IF(VLOOKUP(G58,web_archive!D:AB,23,FALSE)=0,"{}","{ "&amp;VLOOKUP(G58,web_archive!D:AB,23,FALSE)&amp;" }")</f>
        <v>{}</v>
      </c>
      <c r="AD58" s="8" t="str">
        <f t="shared" si="0"/>
        <v>45149,Deviling_Wings,Deviling Wings,4,20,,500,,1,,,0XFFFFFFFF,63,2,001,,,0,1735,{ bonus2 bAddRace,RC_Demon,10; },{},{}</v>
      </c>
    </row>
    <row r="59" spans="1:30" x14ac:dyDescent="0.3">
      <c r="A59" s="93" t="str">
        <f>VLOOKUP(G59,web_archive!D:AB,6,FALSE)</f>
        <v>Armor</v>
      </c>
      <c r="B59" s="93" t="str">
        <f>VLOOKUP(G59,web_archive!D:AB,19,FALSE)</f>
        <v>All Jobs</v>
      </c>
      <c r="C59" s="93" t="str">
        <f>VLOOKUP(G59,web_archive!D:AB,18,FALSE)</f>
        <v>Normal / Upper / Baby</v>
      </c>
      <c r="D59" s="93" t="str">
        <f>VLOOKUP(G59,web_archive!D:AB,20,FALSE)</f>
        <v>Both (Male and Female)</v>
      </c>
      <c r="E59" s="93" t="str">
        <f>VLOOKUP(G59,web_archive!D:AB,17,FALSE)</f>
        <v>Lower Headgear</v>
      </c>
      <c r="F59" s="93" t="str">
        <f>VLOOKUP(H59,reborn_keys!C:D,2,FALSE)</f>
        <v>deviruchiwings</v>
      </c>
      <c r="G59" s="10">
        <v>20002</v>
      </c>
      <c r="H59" s="2">
        <v>45150</v>
      </c>
      <c r="I59" s="93" t="str">
        <f>VLOOKUP(G59,web_archive!D:AB,3,FALSE)</f>
        <v>Deviruchi_Wings</v>
      </c>
      <c r="J59" s="93" t="str">
        <f>VLOOKUP(G59,web_archive!D:AB,5,FALSE)</f>
        <v>Deviruchi Wings</v>
      </c>
      <c r="K59">
        <f>VLOOKUP(A59,type!A:B,2,FALSE)</f>
        <v>4</v>
      </c>
      <c r="L59" s="93">
        <f>IF(VLOOKUP(G59,web_archive!D:AB,7,FALSE)&gt;0, VLOOKUP(G59,web_archive!D:AB,7,FALSE), "")</f>
        <v>20</v>
      </c>
      <c r="N59" s="93">
        <f>VLOOKUP(G59,web_archive!D:AB,8,FALSE)*10</f>
        <v>500</v>
      </c>
      <c r="O59" s="93" t="str">
        <f>IF(VLOOKUP(G59,web_archive!D:AB,10,FALSE)&gt;0,VLOOKUP(G59,web_archive!D:AB,10,FALSE),"")</f>
        <v/>
      </c>
      <c r="P59" s="93">
        <f>IF(VLOOKUP(G59,web_archive!D:AB,12,FALSE)&gt;0,VLOOKUP(G59,web_archive!D:AB,12,FALSE),"")</f>
        <v>1</v>
      </c>
      <c r="Q59" s="93" t="str">
        <f>IF(VLOOKUP(G59,web_archive!D:AB,11,FALSE)&gt;0,VLOOKUP(G59,web_archive!D:AB,11,FALSE),"")</f>
        <v/>
      </c>
      <c r="R59" s="93">
        <f>IF(VLOOKUP(G59,web_archive!D:AB,13,FALSE)&gt;0,VLOOKUP(G59,web_archive!D:AB,13,FALSE),"")</f>
        <v>1</v>
      </c>
      <c r="S59" s="10" t="str">
        <f>UPPER(VLOOKUP(B59,job!A:B,2,FALSE))</f>
        <v>0XFFFFFFFF</v>
      </c>
      <c r="T59" s="6" t="str">
        <f>LOWER(VLOOKUP(C59,class!A:B,2,FALSE))</f>
        <v>63</v>
      </c>
      <c r="U59" s="6" t="str">
        <f>VLOOKUP(D59,Table2[#All],2,FALSE)</f>
        <v>2</v>
      </c>
      <c r="V59" s="6" t="str">
        <f>VLOOKUP(E59,Table3[#All],2,FALSE)</f>
        <v>001</v>
      </c>
      <c r="W59" s="93" t="str">
        <f>IF(VLOOKUP(G59,web_archive!D:AB,16,FALSE)&gt;0,VLOOKUP(I59,web_archive!D:AB,16,FALSE),"")</f>
        <v/>
      </c>
      <c r="X59" s="93" t="str">
        <f>IF(VLOOKUP(G59,web_archive!D:AB,15,FALSE)&gt;1,VLOOKUP(G59,web_archive!D:AB,15,FALSE),"")</f>
        <v/>
      </c>
      <c r="Y59" s="93" t="str">
        <f>IF(EXACT(VLOOKUP(G59,web_archive!D:AB,14,FALSE),"Yes"),"1","0")</f>
        <v>0</v>
      </c>
      <c r="Z59" s="93">
        <f>IF(ISNA((VLOOKUP(UPPER(F59),Table4[#All],2,FALSE))),"",VLOOKUP(UPPER(F59),Table4[#All],2,FALSE))</f>
        <v>1736</v>
      </c>
      <c r="AA59" s="7" t="str">
        <f>IF(VLOOKUP(G59,web_archive!D:AB,21,FALSE)=0,"{}","{ "&amp;VLOOKUP(G59,web_archive!D:AB,21,FALSE)&amp;" }")</f>
        <v>{ bonus3 bAutoSpell,"MG_SOULSTRIKE",4,50; }</v>
      </c>
      <c r="AB59" s="93" t="str">
        <f>IF(VLOOKUP(G59,web_archive!D:AB,22,FALSE)=0,"{}","{ "&amp;VLOOKUP(G59,web_archive!D:AB,22,FALSE)&amp;" }")</f>
        <v>{}</v>
      </c>
      <c r="AC59" s="93" t="str">
        <f>IF(VLOOKUP(G59,web_archive!D:AB,23,FALSE)=0,"{}","{ "&amp;VLOOKUP(G59,web_archive!D:AB,23,FALSE)&amp;" }")</f>
        <v>{}</v>
      </c>
      <c r="AD59" s="8" t="str">
        <f t="shared" si="0"/>
        <v>45150,Deviruchi_Wings,Deviruchi Wings,4,20,,500,,1,,1,0XFFFFFFFF,63,2,001,,,0,1736,{ bonus3 bAutoSpell,"MG_SOULSTRIKE",4,50; },{},{}</v>
      </c>
    </row>
    <row r="60" spans="1:30" x14ac:dyDescent="0.3">
      <c r="A60" s="93" t="str">
        <f>VLOOKUP(G60,web_archive!D:AB,6,FALSE)</f>
        <v>Armor</v>
      </c>
      <c r="B60" s="93" t="str">
        <f>VLOOKUP(G60,web_archive!D:AB,19,FALSE)</f>
        <v>All Jobs</v>
      </c>
      <c r="C60" s="93" t="str">
        <f>VLOOKUP(G60,web_archive!D:AB,18,FALSE)</f>
        <v>Normal / Upper / Baby</v>
      </c>
      <c r="D60" s="93" t="str">
        <f>VLOOKUP(G60,web_archive!D:AB,20,FALSE)</f>
        <v>Both (Male and Female)</v>
      </c>
      <c r="E60" s="93" t="str">
        <f>VLOOKUP(G60,web_archive!D:AB,17,FALSE)</f>
        <v>Upper Headgear + Middle Headgear</v>
      </c>
      <c r="F60" s="93" t="str">
        <f>VLOOKUP(H60,reborn_keys!C:D,2,FALSE)</f>
        <v>diadem</v>
      </c>
      <c r="G60" s="10">
        <v>5313</v>
      </c>
      <c r="H60" s="2">
        <v>45151</v>
      </c>
      <c r="I60" s="93" t="str">
        <f>VLOOKUP(G60,web_archive!D:AB,3,FALSE)</f>
        <v>Diadem</v>
      </c>
      <c r="J60" s="93" t="str">
        <f>VLOOKUP(G60,web_archive!D:AB,5,FALSE)</f>
        <v>Diadem</v>
      </c>
      <c r="K60">
        <f>VLOOKUP(A60,type!A:B,2,FALSE)</f>
        <v>4</v>
      </c>
      <c r="L60" s="93">
        <f>IF(VLOOKUP(G60,web_archive!D:AB,7,FALSE)&gt;0, VLOOKUP(G60,web_archive!D:AB,7,FALSE), "")</f>
        <v>20</v>
      </c>
      <c r="N60" s="93">
        <f>VLOOKUP(G60,web_archive!D:AB,8,FALSE)*10</f>
        <v>100</v>
      </c>
      <c r="O60" s="93" t="str">
        <f>IF(VLOOKUP(G60,web_archive!D:AB,10,FALSE)&gt;0,VLOOKUP(G60,web_archive!D:AB,10,FALSE),"")</f>
        <v/>
      </c>
      <c r="P60" s="93">
        <f>IF(VLOOKUP(G60,web_archive!D:AB,12,FALSE)&gt;0,VLOOKUP(G60,web_archive!D:AB,12,FALSE),"")</f>
        <v>3</v>
      </c>
      <c r="Q60" s="93" t="str">
        <f>IF(VLOOKUP(G60,web_archive!D:AB,11,FALSE)&gt;0,VLOOKUP(G60,web_archive!D:AB,11,FALSE),"")</f>
        <v/>
      </c>
      <c r="R60" s="93">
        <f>IF(VLOOKUP(G60,web_archive!D:AB,13,FALSE)&gt;0,VLOOKUP(G60,web_archive!D:AB,13,FALSE),"")</f>
        <v>1</v>
      </c>
      <c r="S60" s="10" t="str">
        <f>UPPER(VLOOKUP(B60,job!A:B,2,FALSE))</f>
        <v>0XFFFFFFFF</v>
      </c>
      <c r="T60" s="6" t="str">
        <f>LOWER(VLOOKUP(C60,class!A:B,2,FALSE))</f>
        <v>63</v>
      </c>
      <c r="U60" s="6" t="str">
        <f>VLOOKUP(D60,Table2[#All],2,FALSE)</f>
        <v>2</v>
      </c>
      <c r="V60" s="6" t="str">
        <f>VLOOKUP(E60,Table3[#All],2,FALSE)</f>
        <v>768</v>
      </c>
      <c r="W60" s="93" t="str">
        <f>IF(VLOOKUP(G60,web_archive!D:AB,16,FALSE)&gt;0,VLOOKUP(I60,web_archive!D:AB,16,FALSE),"")</f>
        <v/>
      </c>
      <c r="X60" s="93" t="str">
        <f>IF(VLOOKUP(G60,web_archive!D:AB,15,FALSE)&gt;1,VLOOKUP(G60,web_archive!D:AB,15,FALSE),"")</f>
        <v/>
      </c>
      <c r="Y60" s="93" t="str">
        <f>IF(EXACT(VLOOKUP(G60,web_archive!D:AB,14,FALSE),"Yes"),"1","0")</f>
        <v>1</v>
      </c>
      <c r="Z60" s="93">
        <f>IF(ISNA((VLOOKUP(UPPER(F60),Table4[#All],2,FALSE))),"",VLOOKUP(UPPER(F60),Table4[#All],2,FALSE))</f>
        <v>1737</v>
      </c>
      <c r="AA60" s="7" t="str">
        <f>IF(VLOOKUP(G60,web_archive!D:AB,21,FALSE)=0,"{}","{ "&amp;VLOOKUP(G60,web_archive!D:AB,21,FALSE)&amp;" }")</f>
        <v>{ bonus bInt,1; bonus bMatkRate,3; bonus bCastrate,-3; }</v>
      </c>
      <c r="AB60" s="93" t="str">
        <f>IF(VLOOKUP(G60,web_archive!D:AB,22,FALSE)=0,"{}","{ "&amp;VLOOKUP(G60,web_archive!D:AB,22,FALSE)&amp;" }")</f>
        <v>{}</v>
      </c>
      <c r="AC60" s="93" t="str">
        <f>IF(VLOOKUP(G60,web_archive!D:AB,23,FALSE)=0,"{}","{ "&amp;VLOOKUP(G60,web_archive!D:AB,23,FALSE)&amp;" }")</f>
        <v>{}</v>
      </c>
      <c r="AD60" s="8" t="str">
        <f t="shared" si="0"/>
        <v>45151,Diadem,Diadem,4,20,,100,,3,,1,0XFFFFFFFF,63,2,768,,,1,1737,{ bonus bInt,1; bonus bMatkRate,3; bonus bCastrate,-3; },{},{}</v>
      </c>
    </row>
    <row r="61" spans="1:30" x14ac:dyDescent="0.3">
      <c r="A61" s="93" t="str">
        <f>VLOOKUP(G61,web_archive!D:AB,6,FALSE)</f>
        <v>Armor</v>
      </c>
      <c r="B61" s="93" t="str">
        <f>VLOOKUP(G61,web_archive!D:AB,19,FALSE)</f>
        <v>All Jobs</v>
      </c>
      <c r="C61" s="93" t="str">
        <f>VLOOKUP(G61,web_archive!D:AB,18,FALSE)</f>
        <v>Normal / Upper / Baby</v>
      </c>
      <c r="D61" s="93" t="str">
        <f>VLOOKUP(G61,web_archive!D:AB,20,FALSE)</f>
        <v>Both (Male and Female)</v>
      </c>
      <c r="E61" s="93" t="str">
        <f>VLOOKUP(G61,web_archive!D:AB,17,FALSE)</f>
        <v>Upper Headgear</v>
      </c>
      <c r="F61" s="93" t="str">
        <f>VLOOKUP(H61,reborn_keys!C:D,2,FALSE)</f>
        <v>doghat</v>
      </c>
      <c r="G61" s="10">
        <v>20178</v>
      </c>
      <c r="H61" s="2">
        <v>45153</v>
      </c>
      <c r="I61" s="93" t="str">
        <f>VLOOKUP(G61,web_archive!D:AB,3,FALSE)</f>
        <v>Dog_Hat</v>
      </c>
      <c r="J61" s="93" t="str">
        <f>VLOOKUP(G61,web_archive!D:AB,5,FALSE)</f>
        <v>Dog Hat</v>
      </c>
      <c r="K61">
        <f>VLOOKUP(A61,type!A:B,2,FALSE)</f>
        <v>4</v>
      </c>
      <c r="L61" s="93">
        <f>IF(VLOOKUP(G61,web_archive!D:AB,7,FALSE)&gt;0, VLOOKUP(G61,web_archive!D:AB,7,FALSE), "")</f>
        <v>20</v>
      </c>
      <c r="N61" s="93">
        <f>VLOOKUP(G61,web_archive!D:AB,8,FALSE)*10</f>
        <v>500</v>
      </c>
      <c r="O61" s="93" t="str">
        <f>IF(VLOOKUP(G61,web_archive!D:AB,10,FALSE)&gt;0,VLOOKUP(G61,web_archive!D:AB,10,FALSE),"")</f>
        <v/>
      </c>
      <c r="P61" s="93">
        <f>IF(VLOOKUP(G61,web_archive!D:AB,12,FALSE)&gt;0,VLOOKUP(G61,web_archive!D:AB,12,FALSE),"")</f>
        <v>2</v>
      </c>
      <c r="Q61" s="93" t="str">
        <f>IF(VLOOKUP(G61,web_archive!D:AB,11,FALSE)&gt;0,VLOOKUP(G61,web_archive!D:AB,11,FALSE),"")</f>
        <v/>
      </c>
      <c r="R61" s="93">
        <f>IF(VLOOKUP(G61,web_archive!D:AB,13,FALSE)&gt;0,VLOOKUP(G61,web_archive!D:AB,13,FALSE),"")</f>
        <v>1</v>
      </c>
      <c r="S61" s="10" t="str">
        <f>UPPER(VLOOKUP(B61,job!A:B,2,FALSE))</f>
        <v>0XFFFFFFFF</v>
      </c>
      <c r="T61" s="6" t="str">
        <f>LOWER(VLOOKUP(C61,class!A:B,2,FALSE))</f>
        <v>63</v>
      </c>
      <c r="U61" s="6" t="str">
        <f>VLOOKUP(D61,Table2[#All],2,FALSE)</f>
        <v>2</v>
      </c>
      <c r="V61" s="6" t="str">
        <f>VLOOKUP(E61,Table3[#All],2,FALSE)</f>
        <v>256</v>
      </c>
      <c r="W61" s="93" t="str">
        <f>IF(VLOOKUP(G61,web_archive!D:AB,16,FALSE)&gt;0,VLOOKUP(I61,web_archive!D:AB,16,FALSE),"")</f>
        <v/>
      </c>
      <c r="X61" s="93" t="str">
        <f>IF(VLOOKUP(G61,web_archive!D:AB,15,FALSE)&gt;1,VLOOKUP(G61,web_archive!D:AB,15,FALSE),"")</f>
        <v/>
      </c>
      <c r="Y61" s="93" t="str">
        <f>IF(EXACT(VLOOKUP(G61,web_archive!D:AB,14,FALSE),"Yes"),"1","0")</f>
        <v>1</v>
      </c>
      <c r="Z61" s="93">
        <f>IF(ISNA((VLOOKUP(UPPER(F61),Table4[#All],2,FALSE))),"",VLOOKUP(UPPER(F61),Table4[#All],2,FALSE))</f>
        <v>234</v>
      </c>
      <c r="AA61" s="7" t="str">
        <f>IF(VLOOKUP(G61,web_archive!D:AB,21,FALSE)=0,"{}","{ "&amp;VLOOKUP(G61,web_archive!D:AB,21,FALSE)&amp;"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61" s="93" t="str">
        <f>IF(VLOOKUP(G61,web_archive!D:AB,22,FALSE)=0,"{}","{ "&amp;VLOOKUP(G61,web_archive!D:AB,22,FALSE)&amp;" }")</f>
        <v>{}</v>
      </c>
      <c r="AC61" s="93" t="str">
        <f>IF(VLOOKUP(G61,web_archive!D:AB,23,FALSE)=0,"{}","{ "&amp;VLOOKUP(G61,web_archive!D:AB,23,FALSE)&amp;" }")</f>
        <v>{}</v>
      </c>
      <c r="AD61" s="8" t="str">
        <f t="shared" si="0"/>
        <v>45153,Dog_Hat,Dog Hat,4,20,,500,,2,,1,0XFFFFFFFF,63,2,256,,,1,234,{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62" spans="1:30" x14ac:dyDescent="0.3">
      <c r="A62" s="93" t="str">
        <f>VLOOKUP(G62,web_archive!D:AB,6,FALSE)</f>
        <v>Armor</v>
      </c>
      <c r="B62" s="93" t="str">
        <f>VLOOKUP(G62,web_archive!D:AB,19,FALSE)</f>
        <v>All Jobs</v>
      </c>
      <c r="C62" s="93" t="str">
        <f>VLOOKUP(G62,web_archive!D:AB,18,FALSE)</f>
        <v>Normal / Upper / Baby</v>
      </c>
      <c r="D62" s="93" t="str">
        <f>VLOOKUP(G62,web_archive!D:AB,20,FALSE)</f>
        <v>Both (Male and Female)</v>
      </c>
      <c r="E62" s="93" t="str">
        <f>VLOOKUP(G62,web_archive!D:AB,17,FALSE)</f>
        <v>Upper Headgear</v>
      </c>
      <c r="F62" s="93" t="str">
        <f>VLOOKUP(H62,reborn_keys!C:D,2,FALSE)</f>
        <v>dowry</v>
      </c>
      <c r="G62" s="10">
        <v>20164</v>
      </c>
      <c r="H62" s="2">
        <v>45154</v>
      </c>
      <c r="I62" s="93" t="str">
        <f>VLOOKUP(G62,web_archive!D:AB,3,FALSE)</f>
        <v>Dowry</v>
      </c>
      <c r="J62" s="93" t="str">
        <f>VLOOKUP(G62,web_archive!D:AB,5,FALSE)</f>
        <v>Dowry</v>
      </c>
      <c r="K62">
        <f>VLOOKUP(A62,type!A:B,2,FALSE)</f>
        <v>4</v>
      </c>
      <c r="L62" s="93">
        <f>IF(VLOOKUP(G62,web_archive!D:AB,7,FALSE)&gt;0, VLOOKUP(G62,web_archive!D:AB,7,FALSE), "")</f>
        <v>20</v>
      </c>
      <c r="N62" s="93">
        <f>VLOOKUP(G62,web_archive!D:AB,8,FALSE)*10</f>
        <v>500</v>
      </c>
      <c r="O62" s="93" t="str">
        <f>IF(VLOOKUP(G62,web_archive!D:AB,10,FALSE)&gt;0,VLOOKUP(G62,web_archive!D:AB,10,FALSE),"")</f>
        <v/>
      </c>
      <c r="P62" s="93">
        <f>IF(VLOOKUP(G62,web_archive!D:AB,12,FALSE)&gt;0,VLOOKUP(G62,web_archive!D:AB,12,FALSE),"")</f>
        <v>2</v>
      </c>
      <c r="Q62" s="93" t="str">
        <f>IF(VLOOKUP(G62,web_archive!D:AB,11,FALSE)&gt;0,VLOOKUP(G62,web_archive!D:AB,11,FALSE),"")</f>
        <v/>
      </c>
      <c r="R62" s="93">
        <f>IF(VLOOKUP(G62,web_archive!D:AB,13,FALSE)&gt;0,VLOOKUP(G62,web_archive!D:AB,13,FALSE),"")</f>
        <v>1</v>
      </c>
      <c r="S62" s="10" t="str">
        <f>UPPER(VLOOKUP(B62,job!A:B,2,FALSE))</f>
        <v>0XFFFFFFFF</v>
      </c>
      <c r="T62" s="6" t="str">
        <f>LOWER(VLOOKUP(C62,class!A:B,2,FALSE))</f>
        <v>63</v>
      </c>
      <c r="U62" s="6" t="str">
        <f>VLOOKUP(D62,Table2[#All],2,FALSE)</f>
        <v>2</v>
      </c>
      <c r="V62" s="6" t="str">
        <f>VLOOKUP(E62,Table3[#All],2,FALSE)</f>
        <v>256</v>
      </c>
      <c r="W62" s="93" t="str">
        <f>IF(VLOOKUP(G62,web_archive!D:AB,16,FALSE)&gt;0,VLOOKUP(I62,web_archive!D:AB,16,FALSE),"")</f>
        <v/>
      </c>
      <c r="X62" s="93" t="str">
        <f>IF(VLOOKUP(G62,web_archive!D:AB,15,FALSE)&gt;1,VLOOKUP(G62,web_archive!D:AB,15,FALSE),"")</f>
        <v/>
      </c>
      <c r="Y62" s="93" t="str">
        <f>IF(EXACT(VLOOKUP(G62,web_archive!D:AB,14,FALSE),"Yes"),"1","0")</f>
        <v>1</v>
      </c>
      <c r="Z62" s="93">
        <f>IF(ISNA((VLOOKUP(UPPER(F62),Table4[#All],2,FALSE))),"",VLOOKUP(UPPER(F62),Table4[#All],2,FALSE))</f>
        <v>1739</v>
      </c>
      <c r="AA62" s="7" t="str">
        <f>IF(VLOOKUP(G62,web_archive!D:AB,21,FALSE)=0,"{}","{ "&amp;VLOOKUP(G62,web_archive!D:AB,21,FALSE)&amp;" }")</f>
        <v>{ bonus bAgi,3; }</v>
      </c>
      <c r="AB62" s="93" t="str">
        <f>IF(VLOOKUP(G62,web_archive!D:AB,22,FALSE)=0,"{}","{ "&amp;VLOOKUP(G62,web_archive!D:AB,22,FALSE)&amp;" }")</f>
        <v>{}</v>
      </c>
      <c r="AC62" s="93" t="str">
        <f>IF(VLOOKUP(G62,web_archive!D:AB,23,FALSE)=0,"{}","{ "&amp;VLOOKUP(G62,web_archive!D:AB,23,FALSE)&amp;" }")</f>
        <v>{}</v>
      </c>
      <c r="AD62" s="8" t="str">
        <f t="shared" si="0"/>
        <v>45154,Dowry,Dowry,4,20,,500,,2,,1,0XFFFFFFFF,63,2,256,,,1,1739,{ bonus bAgi,3; },{},{}</v>
      </c>
    </row>
    <row r="63" spans="1:30" x14ac:dyDescent="0.3">
      <c r="A63" s="93" t="str">
        <f>VLOOKUP(G63,web_archive!D:AB,6,FALSE)</f>
        <v>Armor</v>
      </c>
      <c r="B63" s="93" t="str">
        <f>VLOOKUP(G63,web_archive!D:AB,19,FALSE)</f>
        <v>All Jobs</v>
      </c>
      <c r="C63" s="93" t="str">
        <f>VLOOKUP(G63,web_archive!D:AB,18,FALSE)</f>
        <v>Normal / Upper / Baby</v>
      </c>
      <c r="D63" s="93" t="str">
        <f>VLOOKUP(G63,web_archive!D:AB,20,FALSE)</f>
        <v>Both (Male and Female)</v>
      </c>
      <c r="E63" s="93" t="str">
        <f>VLOOKUP(G63,web_archive!D:AB,17,FALSE)</f>
        <v>Upper Headgear</v>
      </c>
      <c r="F63" s="93" t="str">
        <f>VLOOKUP(H63,reborn_keys!C:D,2,FALSE)</f>
        <v>dragon_hat</v>
      </c>
      <c r="G63" s="10">
        <v>20598</v>
      </c>
      <c r="H63" s="2">
        <v>45155</v>
      </c>
      <c r="I63" s="93" t="str">
        <f>VLOOKUP(G63,web_archive!D:AB,3,FALSE)</f>
        <v>Dragon_Hat</v>
      </c>
      <c r="J63" s="93" t="str">
        <f>VLOOKUP(G63,web_archive!D:AB,5,FALSE)</f>
        <v>Dragon Hat</v>
      </c>
      <c r="K63">
        <f>VLOOKUP(A63,type!A:B,2,FALSE)</f>
        <v>4</v>
      </c>
      <c r="L63" s="93">
        <f>IF(VLOOKUP(G63,web_archive!D:AB,7,FALSE)&gt;0, VLOOKUP(G63,web_archive!D:AB,7,FALSE), "")</f>
        <v>20</v>
      </c>
      <c r="N63" s="93">
        <f>VLOOKUP(G63,web_archive!D:AB,8,FALSE)*10</f>
        <v>500</v>
      </c>
      <c r="O63" s="93" t="str">
        <f>IF(VLOOKUP(G63,web_archive!D:AB,10,FALSE)&gt;0,VLOOKUP(G63,web_archive!D:AB,10,FALSE),"")</f>
        <v/>
      </c>
      <c r="P63" s="93">
        <f>IF(VLOOKUP(G63,web_archive!D:AB,12,FALSE)&gt;0,VLOOKUP(G63,web_archive!D:AB,12,FALSE),"")</f>
        <v>1</v>
      </c>
      <c r="Q63" s="93" t="str">
        <f>IF(VLOOKUP(G63,web_archive!D:AB,11,FALSE)&gt;0,VLOOKUP(G63,web_archive!D:AB,11,FALSE),"")</f>
        <v/>
      </c>
      <c r="R63" s="93">
        <f>IF(VLOOKUP(G63,web_archive!D:AB,13,FALSE)&gt;0,VLOOKUP(G63,web_archive!D:AB,13,FALSE),"")</f>
        <v>1</v>
      </c>
      <c r="S63" s="10" t="str">
        <f>UPPER(VLOOKUP(B63,job!A:B,2,FALSE))</f>
        <v>0XFFFFFFFF</v>
      </c>
      <c r="T63" s="6" t="str">
        <f>LOWER(VLOOKUP(C63,class!A:B,2,FALSE))</f>
        <v>63</v>
      </c>
      <c r="U63" s="6" t="str">
        <f>VLOOKUP(D63,Table2[#All],2,FALSE)</f>
        <v>2</v>
      </c>
      <c r="V63" s="6" t="str">
        <f>VLOOKUP(E63,Table3[#All],2,FALSE)</f>
        <v>256</v>
      </c>
      <c r="W63" s="93" t="str">
        <f>IF(VLOOKUP(G63,web_archive!D:AB,16,FALSE)&gt;0,VLOOKUP(I63,web_archive!D:AB,16,FALSE),"")</f>
        <v/>
      </c>
      <c r="X63" s="93" t="str">
        <f>IF(VLOOKUP(G63,web_archive!D:AB,15,FALSE)&gt;1,VLOOKUP(G63,web_archive!D:AB,15,FALSE),"")</f>
        <v/>
      </c>
      <c r="Y63" s="93" t="str">
        <f>IF(EXACT(VLOOKUP(G63,web_archive!D:AB,14,FALSE),"Yes"),"1","0")</f>
        <v>0</v>
      </c>
      <c r="Z63" s="93">
        <f>IF(ISNA((VLOOKUP(UPPER(F63),Table4[#All],2,FALSE))),"",VLOOKUP(UPPER(F63),Table4[#All],2,FALSE))</f>
        <v>1740</v>
      </c>
      <c r="AA63" s="7" t="str">
        <f>IF(VLOOKUP(G63,web_archive!D:AB,21,FALSE)=0,"{}","{ "&amp;VLOOKUP(G63,web_archive!D:AB,21,FALSE)&amp;" }")</f>
        <v>{}</v>
      </c>
      <c r="AB63" s="93" t="str">
        <f>IF(VLOOKUP(G63,web_archive!D:AB,22,FALSE)=0,"{}","{ "&amp;VLOOKUP(G63,web_archive!D:AB,22,FALSE)&amp;" }")</f>
        <v>{}</v>
      </c>
      <c r="AC63" s="93" t="str">
        <f>IF(VLOOKUP(G63,web_archive!D:AB,23,FALSE)=0,"{}","{ "&amp;VLOOKUP(G63,web_archive!D:AB,23,FALSE)&amp;" }")</f>
        <v>{}</v>
      </c>
      <c r="AD63" s="8" t="str">
        <f t="shared" si="0"/>
        <v>45155,Dragon_Hat,Dragon Hat,4,20,,500,,1,,1,0XFFFFFFFF,63,2,256,,,0,1740,{},{},{}</v>
      </c>
    </row>
    <row r="64" spans="1:30" x14ac:dyDescent="0.3">
      <c r="A64" s="93" t="str">
        <f>VLOOKUP(G64,web_archive!D:AB,6,FALSE)</f>
        <v>Armor</v>
      </c>
      <c r="B64" s="93" t="str">
        <f>VLOOKUP(G64,web_archive!D:AB,19,FALSE)</f>
        <v>All Jobs</v>
      </c>
      <c r="C64" s="93" t="str">
        <f>VLOOKUP(G64,web_archive!D:AB,18,FALSE)</f>
        <v>Normal / Upper / Baby</v>
      </c>
      <c r="D64" s="93" t="str">
        <f>VLOOKUP(G64,web_archive!D:AB,20,FALSE)</f>
        <v>Both (Male and Female)</v>
      </c>
      <c r="E64" s="93" t="str">
        <f>VLOOKUP(G64,web_archive!D:AB,17,FALSE)</f>
        <v>Upper Headgear</v>
      </c>
      <c r="F64" s="93" t="str">
        <f>VLOOKUP(H64,reborn_keys!C:D,2,FALSE)</f>
        <v>drooping_amistr</v>
      </c>
      <c r="G64" s="10">
        <v>20146</v>
      </c>
      <c r="H64" s="2">
        <v>45159</v>
      </c>
      <c r="I64" s="93" t="str">
        <f>VLOOKUP(G64,web_archive!D:AB,3,FALSE)</f>
        <v>Drooping_Amistr</v>
      </c>
      <c r="J64" s="93" t="str">
        <f>VLOOKUP(G64,web_archive!D:AB,5,FALSE)</f>
        <v>Drooping Amistr</v>
      </c>
      <c r="K64">
        <f>VLOOKUP(A64,type!A:B,2,FALSE)</f>
        <v>4</v>
      </c>
      <c r="L64" s="93">
        <f>IF(VLOOKUP(G64,web_archive!D:AB,7,FALSE)&gt;0, VLOOKUP(G64,web_archive!D:AB,7,FALSE), "")</f>
        <v>20</v>
      </c>
      <c r="N64" s="93">
        <f>VLOOKUP(G64,web_archive!D:AB,8,FALSE)*10</f>
        <v>500</v>
      </c>
      <c r="O64" s="93" t="str">
        <f>IF(VLOOKUP(G64,web_archive!D:AB,10,FALSE)&gt;0,VLOOKUP(G64,web_archive!D:AB,10,FALSE),"")</f>
        <v/>
      </c>
      <c r="P64" s="93">
        <f>IF(VLOOKUP(G64,web_archive!D:AB,12,FALSE)&gt;0,VLOOKUP(G64,web_archive!D:AB,12,FALSE),"")</f>
        <v>2</v>
      </c>
      <c r="Q64" s="93" t="str">
        <f>IF(VLOOKUP(G64,web_archive!D:AB,11,FALSE)&gt;0,VLOOKUP(G64,web_archive!D:AB,11,FALSE),"")</f>
        <v/>
      </c>
      <c r="R64" s="93">
        <f>IF(VLOOKUP(G64,web_archive!D:AB,13,FALSE)&gt;0,VLOOKUP(G64,web_archive!D:AB,13,FALSE),"")</f>
        <v>1</v>
      </c>
      <c r="S64" s="10" t="str">
        <f>UPPER(VLOOKUP(B64,job!A:B,2,FALSE))</f>
        <v>0XFFFFFFFF</v>
      </c>
      <c r="T64" s="6" t="str">
        <f>LOWER(VLOOKUP(C64,class!A:B,2,FALSE))</f>
        <v>63</v>
      </c>
      <c r="U64" s="6" t="str">
        <f>VLOOKUP(D64,Table2[#All],2,FALSE)</f>
        <v>2</v>
      </c>
      <c r="V64" s="6" t="str">
        <f>VLOOKUP(E64,Table3[#All],2,FALSE)</f>
        <v>256</v>
      </c>
      <c r="W64" s="93" t="str">
        <f>IF(VLOOKUP(G64,web_archive!D:AB,16,FALSE)&gt;0,VLOOKUP(I64,web_archive!D:AB,16,FALSE),"")</f>
        <v/>
      </c>
      <c r="X64" s="93" t="str">
        <f>IF(VLOOKUP(G64,web_archive!D:AB,15,FALSE)&gt;1,VLOOKUP(G64,web_archive!D:AB,15,FALSE),"")</f>
        <v/>
      </c>
      <c r="Y64" s="93" t="str">
        <f>IF(EXACT(VLOOKUP(G64,web_archive!D:AB,14,FALSE),"Yes"),"1","0")</f>
        <v>1</v>
      </c>
      <c r="Z64" s="93">
        <f>IF(ISNA((VLOOKUP(UPPER(F64),Table4[#All],2,FALSE))),"",VLOOKUP(UPPER(F64),Table4[#All],2,FALSE))</f>
        <v>1744</v>
      </c>
      <c r="AA64" s="7" t="str">
        <f>IF(VLOOKUP(G64,web_archive!D:AB,21,FALSE)=0,"{}","{ "&amp;VLOOKUP(G64,web_archive!D:AB,21,FALSE)&amp;" }")</f>
        <v>{ bonus bVit,1; bonus bDef,getrefine(); }</v>
      </c>
      <c r="AB64" s="93" t="str">
        <f>IF(VLOOKUP(G64,web_archive!D:AB,22,FALSE)=0,"{}","{ "&amp;VLOOKUP(G64,web_archive!D:AB,22,FALSE)&amp;" }")</f>
        <v>{}</v>
      </c>
      <c r="AC64" s="93" t="str">
        <f>IF(VLOOKUP(G64,web_archive!D:AB,23,FALSE)=0,"{}","{ "&amp;VLOOKUP(G64,web_archive!D:AB,23,FALSE)&amp;" }")</f>
        <v>{}</v>
      </c>
      <c r="AD64" s="8" t="str">
        <f t="shared" si="0"/>
        <v>45159,Drooping_Amistr,Drooping Amistr,4,20,,500,,2,,1,0XFFFFFFFF,63,2,256,,,1,1744,{ bonus bVit,1; bonus bDef,getrefine(); },{},{}</v>
      </c>
    </row>
    <row r="65" spans="1:30" x14ac:dyDescent="0.3">
      <c r="A65" s="93" t="str">
        <f>VLOOKUP(G65,web_archive!D:AB,6,FALSE)</f>
        <v>Armor</v>
      </c>
      <c r="B65" s="93" t="str">
        <f>VLOOKUP(G65,web_archive!D:AB,19,FALSE)</f>
        <v>All Jobs</v>
      </c>
      <c r="C65" s="93" t="str">
        <f>VLOOKUP(G65,web_archive!D:AB,18,FALSE)</f>
        <v>Normal / Upper / Baby</v>
      </c>
      <c r="D65" s="93" t="str">
        <f>VLOOKUP(G65,web_archive!D:AB,20,FALSE)</f>
        <v>Both (Male and Female)</v>
      </c>
      <c r="E65" s="93" t="str">
        <f>VLOOKUP(G65,web_archive!D:AB,17,FALSE)</f>
        <v>Upper Headgear</v>
      </c>
      <c r="F65" s="93" t="str">
        <f>VLOOKUP(H65,reborn_keys!C:D,2,FALSE)</f>
        <v>GMCier_</v>
      </c>
      <c r="G65" s="10">
        <v>20632</v>
      </c>
      <c r="H65" s="2">
        <v>45234</v>
      </c>
      <c r="I65" s="93" t="str">
        <f>VLOOKUP(G65,web_archive!D:AB,3,FALSE)</f>
        <v>Drooping_Cier</v>
      </c>
      <c r="J65" s="93" t="str">
        <f>VLOOKUP(G65,web_archive!D:AB,5,FALSE)</f>
        <v>Drooping Cier</v>
      </c>
      <c r="K65">
        <f>VLOOKUP(A65,type!A:B,2,FALSE)</f>
        <v>4</v>
      </c>
      <c r="L65" s="93">
        <f>IF(VLOOKUP(G65,web_archive!D:AB,7,FALSE)&gt;0, VLOOKUP(G65,web_archive!D:AB,7,FALSE), "")</f>
        <v>20</v>
      </c>
      <c r="N65" s="93">
        <f>VLOOKUP(G65,web_archive!D:AB,8,FALSE)*10</f>
        <v>500</v>
      </c>
      <c r="O65" s="93" t="str">
        <f>IF(VLOOKUP(G65,web_archive!D:AB,10,FALSE)&gt;0,VLOOKUP(G65,web_archive!D:AB,10,FALSE),"")</f>
        <v/>
      </c>
      <c r="P65" s="93">
        <f>IF(VLOOKUP(G65,web_archive!D:AB,12,FALSE)&gt;0,VLOOKUP(G65,web_archive!D:AB,12,FALSE),"")</f>
        <v>2</v>
      </c>
      <c r="Q65" s="93" t="str">
        <f>IF(VLOOKUP(G65,web_archive!D:AB,11,FALSE)&gt;0,VLOOKUP(G65,web_archive!D:AB,11,FALSE),"")</f>
        <v/>
      </c>
      <c r="R65" s="93" t="str">
        <f>IF(VLOOKUP(G65,web_archive!D:AB,13,FALSE)&gt;0,VLOOKUP(G65,web_archive!D:AB,13,FALSE),"")</f>
        <v/>
      </c>
      <c r="S65" s="10" t="str">
        <f>UPPER(VLOOKUP(B65,job!A:B,2,FALSE))</f>
        <v>0XFFFFFFFF</v>
      </c>
      <c r="T65" s="6" t="str">
        <f>LOWER(VLOOKUP(C65,class!A:B,2,FALSE))</f>
        <v>63</v>
      </c>
      <c r="U65" s="6" t="str">
        <f>VLOOKUP(D65,Table2[#All],2,FALSE)</f>
        <v>2</v>
      </c>
      <c r="V65" s="6" t="str">
        <f>VLOOKUP(E65,Table3[#All],2,FALSE)</f>
        <v>256</v>
      </c>
      <c r="W65" s="93" t="str">
        <f>IF(VLOOKUP(G65,web_archive!D:AB,16,FALSE)&gt;0,VLOOKUP(I65,web_archive!D:AB,16,FALSE),"")</f>
        <v/>
      </c>
      <c r="X65" s="93" t="str">
        <f>IF(VLOOKUP(G65,web_archive!D:AB,15,FALSE)&gt;1,VLOOKUP(G65,web_archive!D:AB,15,FALSE),"")</f>
        <v/>
      </c>
      <c r="Y65" s="93" t="str">
        <f>IF(EXACT(VLOOKUP(G65,web_archive!D:AB,14,FALSE),"Yes"),"1","0")</f>
        <v>1</v>
      </c>
      <c r="Z65" s="93">
        <f>IF(ISNA((VLOOKUP(UPPER(F65),Table4[#All],2,FALSE))),"",VLOOKUP(UPPER(F65),Table4[#All],2,FALSE))</f>
        <v>1819</v>
      </c>
      <c r="AA65" s="7" t="str">
        <f>IF(VLOOKUP(G65,web_archive!D:AB,21,FALSE)=0,"{}","{ "&amp;VLOOKUP(G65,web_archive!D:AB,21,FALSE)&amp;" }")</f>
        <v>{}</v>
      </c>
      <c r="AB65" s="93" t="str">
        <f>IF(VLOOKUP(G65,web_archive!D:AB,22,FALSE)=0,"{}","{ "&amp;VLOOKUP(G65,web_archive!D:AB,22,FALSE)&amp;" }")</f>
        <v>{}</v>
      </c>
      <c r="AC65" s="93" t="str">
        <f>IF(VLOOKUP(G65,web_archive!D:AB,23,FALSE)=0,"{}","{ "&amp;VLOOKUP(G65,web_archive!D:AB,23,FALSE)&amp;" }")</f>
        <v>{}</v>
      </c>
      <c r="AD65" s="8" t="str">
        <f t="shared" ref="AD65:AD109" si="1">H65&amp;","&amp;I65&amp;","&amp;J65&amp;","&amp;K65&amp;","&amp;L65&amp;","&amp;M65&amp;","&amp;N65&amp;","&amp;O65&amp;","&amp;P65&amp;","&amp;Q65&amp;","&amp;R65&amp;","&amp;S65&amp;","&amp;T65&amp;","&amp;U65&amp;","&amp;V65&amp;","&amp;W65&amp;","&amp;X65&amp;","&amp;Y65&amp;","&amp;Z65&amp;","&amp;AA65&amp;","&amp;AB65&amp;","&amp;AC65</f>
        <v>45234,Drooping_Cier,Drooping Cier,4,20,,500,,2,,,0XFFFFFFFF,63,2,256,,,1,1819,{},{},{}</v>
      </c>
    </row>
    <row r="66" spans="1:30" x14ac:dyDescent="0.3">
      <c r="A66" s="93" t="str">
        <f>VLOOKUP(G66,web_archive!D:AB,6,FALSE)</f>
        <v>Armor</v>
      </c>
      <c r="B66" s="93" t="str">
        <f>VLOOKUP(G66,web_archive!D:AB,19,FALSE)</f>
        <v>All Jobs</v>
      </c>
      <c r="C66" s="93" t="str">
        <f>VLOOKUP(G66,web_archive!D:AB,18,FALSE)</f>
        <v>Normal / Upper / Baby</v>
      </c>
      <c r="D66" s="93" t="str">
        <f>VLOOKUP(G66,web_archive!D:AB,20,FALSE)</f>
        <v>Both (Male and Female)</v>
      </c>
      <c r="E66" s="93" t="str">
        <f>VLOOKUP(G66,web_archive!D:AB,17,FALSE)</f>
        <v>Upper Headgear</v>
      </c>
      <c r="F66" s="93" t="str">
        <f>VLOOKUP(H66,reborn_keys!C:D,2,FALSE)</f>
        <v>drooping_deleter</v>
      </c>
      <c r="G66" s="10">
        <v>20529</v>
      </c>
      <c r="H66" s="2">
        <v>45160</v>
      </c>
      <c r="I66" s="93" t="str">
        <f>VLOOKUP(G66,web_archive!D:AB,3,FALSE)</f>
        <v>Drooping_Deleter</v>
      </c>
      <c r="J66" s="93" t="str">
        <f>VLOOKUP(G66,web_archive!D:AB,5,FALSE)</f>
        <v>Drooping Deleter</v>
      </c>
      <c r="K66">
        <f>VLOOKUP(A66,type!A:B,2,FALSE)</f>
        <v>4</v>
      </c>
      <c r="L66" s="93">
        <f>IF(VLOOKUP(G66,web_archive!D:AB,7,FALSE)&gt;0, VLOOKUP(G66,web_archive!D:AB,7,FALSE), "")</f>
        <v>20</v>
      </c>
      <c r="N66" s="93">
        <f>VLOOKUP(G66,web_archive!D:AB,8,FALSE)*10</f>
        <v>500</v>
      </c>
      <c r="O66" s="93" t="str">
        <f>IF(VLOOKUP(G66,web_archive!D:AB,10,FALSE)&gt;0,VLOOKUP(G66,web_archive!D:AB,10,FALSE),"")</f>
        <v/>
      </c>
      <c r="P66" s="93">
        <f>IF(VLOOKUP(G66,web_archive!D:AB,12,FALSE)&gt;0,VLOOKUP(G66,web_archive!D:AB,12,FALSE),"")</f>
        <v>2</v>
      </c>
      <c r="Q66" s="93" t="str">
        <f>IF(VLOOKUP(G66,web_archive!D:AB,11,FALSE)&gt;0,VLOOKUP(G66,web_archive!D:AB,11,FALSE),"")</f>
        <v/>
      </c>
      <c r="R66" s="93">
        <f>IF(VLOOKUP(G66,web_archive!D:AB,13,FALSE)&gt;0,VLOOKUP(G66,web_archive!D:AB,13,FALSE),"")</f>
        <v>1</v>
      </c>
      <c r="S66" s="10" t="str">
        <f>UPPER(VLOOKUP(B66,job!A:B,2,FALSE))</f>
        <v>0XFFFFFFFF</v>
      </c>
      <c r="T66" s="6" t="str">
        <f>LOWER(VLOOKUP(C66,class!A:B,2,FALSE))</f>
        <v>63</v>
      </c>
      <c r="U66" s="6" t="str">
        <f>VLOOKUP(D66,Table2[#All],2,FALSE)</f>
        <v>2</v>
      </c>
      <c r="V66" s="6" t="str">
        <f>VLOOKUP(E66,Table3[#All],2,FALSE)</f>
        <v>256</v>
      </c>
      <c r="W66" s="93" t="str">
        <f>IF(VLOOKUP(G66,web_archive!D:AB,16,FALSE)&gt;0,VLOOKUP(I66,web_archive!D:AB,16,FALSE),"")</f>
        <v/>
      </c>
      <c r="X66" s="93" t="str">
        <f>IF(VLOOKUP(G66,web_archive!D:AB,15,FALSE)&gt;1,VLOOKUP(G66,web_archive!D:AB,15,FALSE),"")</f>
        <v/>
      </c>
      <c r="Y66" s="93" t="str">
        <f>IF(EXACT(VLOOKUP(G66,web_archive!D:AB,14,FALSE),"Yes"),"1","0")</f>
        <v>1</v>
      </c>
      <c r="Z66" s="93">
        <f>IF(ISNA((VLOOKUP(UPPER(F66),Table4[#All],2,FALSE))),"",VLOOKUP(UPPER(F66),Table4[#All],2,FALSE))</f>
        <v>1745</v>
      </c>
      <c r="AA66" s="7" t="str">
        <f>IF(VLOOKUP(G66,web_archive!D:AB,21,FALSE)=0,"{}","{ "&amp;VLOOKUP(G66,web_archive!D:AB,21,FALSE)&amp;" }")</f>
        <v>{ skill "MG_FIREWALL",1; }</v>
      </c>
      <c r="AB66" s="93" t="str">
        <f>IF(VLOOKUP(G66,web_archive!D:AB,22,FALSE)=0,"{}","{ "&amp;VLOOKUP(G66,web_archive!D:AB,22,FALSE)&amp;" }")</f>
        <v>{}</v>
      </c>
      <c r="AC66" s="93" t="str">
        <f>IF(VLOOKUP(G66,web_archive!D:AB,23,FALSE)=0,"{}","{ "&amp;VLOOKUP(G66,web_archive!D:AB,23,FALSE)&amp;" }")</f>
        <v>{}</v>
      </c>
      <c r="AD66" s="8" t="str">
        <f t="shared" si="1"/>
        <v>45160,Drooping_Deleter,Drooping Deleter,4,20,,500,,2,,1,0XFFFFFFFF,63,2,256,,,1,1745,{ skill "MG_FIREWALL",1; },{},{}</v>
      </c>
    </row>
    <row r="67" spans="1:30" x14ac:dyDescent="0.3">
      <c r="A67" s="93" t="str">
        <f>VLOOKUP(G67,web_archive!D:AB,6,FALSE)</f>
        <v>Armor</v>
      </c>
      <c r="B67" s="93" t="str">
        <f>VLOOKUP(G67,web_archive!D:AB,19,FALSE)</f>
        <v>All Jobs</v>
      </c>
      <c r="C67" s="93" t="str">
        <f>VLOOKUP(G67,web_archive!D:AB,18,FALSE)</f>
        <v>Normal / Upper / Baby</v>
      </c>
      <c r="D67" s="93" t="str">
        <f>VLOOKUP(G67,web_archive!D:AB,20,FALSE)</f>
        <v>Both (Male and Female)</v>
      </c>
      <c r="E67" s="93" t="str">
        <f>VLOOKUP(G67,web_archive!D:AB,17,FALSE)</f>
        <v>Upper Headgear</v>
      </c>
      <c r="F67" s="93" t="str">
        <f>VLOOKUP(H67,reborn_keys!C:D,2,FALSE)</f>
        <v>wyrd</v>
      </c>
      <c r="G67" s="10">
        <v>20521</v>
      </c>
      <c r="H67" s="2">
        <v>45511</v>
      </c>
      <c r="I67" s="93" t="str">
        <f>VLOOKUP(G67,web_archive!D:AB,3,FALSE)</f>
        <v>Drooping_Doctor_Wyrd</v>
      </c>
      <c r="J67" s="93" t="str">
        <f>VLOOKUP(G67,web_archive!D:AB,5,FALSE)</f>
        <v>Drooping Doctor Wyrd</v>
      </c>
      <c r="K67">
        <f>VLOOKUP(A67,type!A:B,2,FALSE)</f>
        <v>4</v>
      </c>
      <c r="L67" s="93">
        <f>IF(VLOOKUP(G67,web_archive!D:AB,7,FALSE)&gt;0, VLOOKUP(G67,web_archive!D:AB,7,FALSE), "")</f>
        <v>20</v>
      </c>
      <c r="N67" s="93">
        <f>VLOOKUP(G67,web_archive!D:AB,8,FALSE)*10</f>
        <v>500</v>
      </c>
      <c r="O67" s="93" t="str">
        <f>IF(VLOOKUP(G67,web_archive!D:AB,10,FALSE)&gt;0,VLOOKUP(G67,web_archive!D:AB,10,FALSE),"")</f>
        <v/>
      </c>
      <c r="P67" s="93">
        <f>IF(VLOOKUP(G67,web_archive!D:AB,12,FALSE)&gt;0,VLOOKUP(G67,web_archive!D:AB,12,FALSE),"")</f>
        <v>2</v>
      </c>
      <c r="Q67" s="93" t="str">
        <f>IF(VLOOKUP(G67,web_archive!D:AB,11,FALSE)&gt;0,VLOOKUP(G67,web_archive!D:AB,11,FALSE),"")</f>
        <v/>
      </c>
      <c r="R67" s="93" t="str">
        <f>IF(VLOOKUP(G67,web_archive!D:AB,13,FALSE)&gt;0,VLOOKUP(G67,web_archive!D:AB,13,FALSE),"")</f>
        <v/>
      </c>
      <c r="S67" s="10" t="str">
        <f>UPPER(VLOOKUP(B67,job!A:B,2,FALSE))</f>
        <v>0XFFFFFFFF</v>
      </c>
      <c r="T67" s="6" t="str">
        <f>LOWER(VLOOKUP(C67,class!A:B,2,FALSE))</f>
        <v>63</v>
      </c>
      <c r="U67" s="6" t="str">
        <f>VLOOKUP(D67,Table2[#All],2,FALSE)</f>
        <v>2</v>
      </c>
      <c r="V67" s="6" t="str">
        <f>VLOOKUP(E67,Table3[#All],2,FALSE)</f>
        <v>256</v>
      </c>
      <c r="W67" s="93" t="str">
        <f>IF(VLOOKUP(G67,web_archive!D:AB,16,FALSE)&gt;0,VLOOKUP(I67,web_archive!D:AB,16,FALSE),"")</f>
        <v/>
      </c>
      <c r="X67" s="93" t="str">
        <f>IF(VLOOKUP(G67,web_archive!D:AB,15,FALSE)&gt;1,VLOOKUP(G67,web_archive!D:AB,15,FALSE),"")</f>
        <v/>
      </c>
      <c r="Y67" s="93" t="str">
        <f>IF(EXACT(VLOOKUP(G67,web_archive!D:AB,14,FALSE),"Yes"),"1","0")</f>
        <v>1</v>
      </c>
      <c r="Z67" s="93">
        <f>IF(ISNA((VLOOKUP(UPPER(F67),Table4[#All],2,FALSE))),"",VLOOKUP(UPPER(F67),Table4[#All],2,FALSE))</f>
        <v>2078</v>
      </c>
      <c r="AA67" s="7" t="str">
        <f>IF(VLOOKUP(G67,web_archive!D:AB,21,FALSE)=0,"{}","{ "&amp;VLOOKUP(G67,web_archive!D:AB,21,FALSE)&amp;" }")</f>
        <v>{}</v>
      </c>
      <c r="AB67" s="93" t="str">
        <f>IF(VLOOKUP(G67,web_archive!D:AB,22,FALSE)=0,"{}","{ "&amp;VLOOKUP(G67,web_archive!D:AB,22,FALSE)&amp;" }")</f>
        <v>{}</v>
      </c>
      <c r="AC67" s="93" t="str">
        <f>IF(VLOOKUP(G67,web_archive!D:AB,23,FALSE)=0,"{}","{ "&amp;VLOOKUP(G67,web_archive!D:AB,23,FALSE)&amp;" }")</f>
        <v>{}</v>
      </c>
      <c r="AD67" s="8" t="str">
        <f t="shared" si="1"/>
        <v>45511,Drooping_Doctor_Wyrd,Drooping Doctor Wyrd,4,20,,500,,2,,,0XFFFFFFFF,63,2,256,,,1,2078,{},{},{}</v>
      </c>
    </row>
    <row r="68" spans="1:30" x14ac:dyDescent="0.3">
      <c r="A68" s="93" t="str">
        <f>VLOOKUP(G68,web_archive!D:AB,6,FALSE)</f>
        <v>Armor</v>
      </c>
      <c r="B68" s="93" t="str">
        <f>VLOOKUP(G68,web_archive!D:AB,19,FALSE)</f>
        <v>All Jobs</v>
      </c>
      <c r="C68" s="93" t="str">
        <f>VLOOKUP(G68,web_archive!D:AB,18,FALSE)</f>
        <v>Normal / Upper / Baby</v>
      </c>
      <c r="D68" s="93" t="str">
        <f>VLOOKUP(G68,web_archive!D:AB,20,FALSE)</f>
        <v>Both (Male and Female)</v>
      </c>
      <c r="E68" s="93" t="str">
        <f>VLOOKUP(G68,web_archive!D:AB,17,FALSE)</f>
        <v>Upper Headgear</v>
      </c>
      <c r="F68" s="93" t="str">
        <f>VLOOKUP(H68,reborn_keys!C:D,2,FALSE)</f>
        <v>droopingeddga</v>
      </c>
      <c r="G68" s="10">
        <v>20196</v>
      </c>
      <c r="H68" s="2">
        <v>45168</v>
      </c>
      <c r="I68" s="93" t="str">
        <f>VLOOKUP(G68,web_archive!D:AB,3,FALSE)</f>
        <v>Drooping_Eddga</v>
      </c>
      <c r="J68" s="93" t="str">
        <f>VLOOKUP(G68,web_archive!D:AB,5,FALSE)</f>
        <v>Drooping Eddga</v>
      </c>
      <c r="K68">
        <f>VLOOKUP(A68,type!A:B,2,FALSE)</f>
        <v>4</v>
      </c>
      <c r="L68" s="93">
        <f>IF(VLOOKUP(G68,web_archive!D:AB,7,FALSE)&gt;0, VLOOKUP(G68,web_archive!D:AB,7,FALSE), "")</f>
        <v>20</v>
      </c>
      <c r="N68" s="93">
        <f>VLOOKUP(G68,web_archive!D:AB,8,FALSE)*10</f>
        <v>500</v>
      </c>
      <c r="O68" s="93" t="str">
        <f>IF(VLOOKUP(G68,web_archive!D:AB,10,FALSE)&gt;0,VLOOKUP(G68,web_archive!D:AB,10,FALSE),"")</f>
        <v/>
      </c>
      <c r="P68" s="93">
        <f>IF(VLOOKUP(G68,web_archive!D:AB,12,FALSE)&gt;0,VLOOKUP(G68,web_archive!D:AB,12,FALSE),"")</f>
        <v>2</v>
      </c>
      <c r="Q68" s="93" t="str">
        <f>IF(VLOOKUP(G68,web_archive!D:AB,11,FALSE)&gt;0,VLOOKUP(G68,web_archive!D:AB,11,FALSE),"")</f>
        <v/>
      </c>
      <c r="R68" s="93">
        <f>IF(VLOOKUP(G68,web_archive!D:AB,13,FALSE)&gt;0,VLOOKUP(G68,web_archive!D:AB,13,FALSE),"")</f>
        <v>1</v>
      </c>
      <c r="S68" s="10" t="str">
        <f>UPPER(VLOOKUP(B68,job!A:B,2,FALSE))</f>
        <v>0XFFFFFFFF</v>
      </c>
      <c r="T68" s="6" t="str">
        <f>LOWER(VLOOKUP(C68,class!A:B,2,FALSE))</f>
        <v>63</v>
      </c>
      <c r="U68" s="6" t="str">
        <f>VLOOKUP(D68,Table2[#All],2,FALSE)</f>
        <v>2</v>
      </c>
      <c r="V68" s="6" t="str">
        <f>VLOOKUP(E68,Table3[#All],2,FALSE)</f>
        <v>256</v>
      </c>
      <c r="W68" s="93" t="str">
        <f>IF(VLOOKUP(G68,web_archive!D:AB,16,FALSE)&gt;0,VLOOKUP(I68,web_archive!D:AB,16,FALSE),"")</f>
        <v/>
      </c>
      <c r="X68" s="93" t="str">
        <f>IF(VLOOKUP(G68,web_archive!D:AB,15,FALSE)&gt;1,VLOOKUP(G68,web_archive!D:AB,15,FALSE),"")</f>
        <v/>
      </c>
      <c r="Y68" s="93" t="str">
        <f>IF(EXACT(VLOOKUP(G68,web_archive!D:AB,14,FALSE),"Yes"),"1","0")</f>
        <v>1</v>
      </c>
      <c r="Z68" s="93">
        <f>IF(ISNA((VLOOKUP(UPPER(F68),Table4[#All],2,FALSE))),"",VLOOKUP(UPPER(F68),Table4[#All],2,FALSE))</f>
        <v>1753</v>
      </c>
      <c r="AA68" s="7" t="str">
        <f>IF(VLOOKUP(G68,web_archive!D:AB,21,FALSE)=0,"{}","{ "&amp;VLOOKUP(G68,web_archive!D:AB,21,FALSE)&amp;" }")</f>
        <v>{ bonus3 bAutoSpellWhenHit,"SM_ENDURE",10,20; bonus3 bAutoSpell,"MG_FIREBALL",2,30; }</v>
      </c>
      <c r="AB68" s="93" t="str">
        <f>IF(VLOOKUP(G68,web_archive!D:AB,22,FALSE)=0,"{}","{ "&amp;VLOOKUP(G68,web_archive!D:AB,22,FALSE)&amp;" }")</f>
        <v>{}</v>
      </c>
      <c r="AC68" s="93" t="str">
        <f>IF(VLOOKUP(G68,web_archive!D:AB,23,FALSE)=0,"{}","{ "&amp;VLOOKUP(G68,web_archive!D:AB,23,FALSE)&amp;" }")</f>
        <v>{}</v>
      </c>
      <c r="AD68" s="8" t="str">
        <f t="shared" si="1"/>
        <v>45168,Drooping_Eddga,Drooping Eddga,4,20,,500,,2,,1,0XFFFFFFFF,63,2,256,,,1,1753,{ bonus3 bAutoSpellWhenHit,"SM_ENDURE",10,20; bonus3 bAutoSpell,"MG_FIREBALL",2,30; },{},{}</v>
      </c>
    </row>
    <row r="69" spans="1:30" x14ac:dyDescent="0.3">
      <c r="A69" s="93" t="str">
        <f>VLOOKUP(G69,web_archive!D:AB,6,FALSE)</f>
        <v>Armor</v>
      </c>
      <c r="B69" s="93" t="str">
        <f>VLOOKUP(G69,web_archive!D:AB,19,FALSE)</f>
        <v>All Jobs</v>
      </c>
      <c r="C69" s="93" t="str">
        <f>VLOOKUP(G69,web_archive!D:AB,18,FALSE)</f>
        <v>Normal / Upper / Baby</v>
      </c>
      <c r="D69" s="93" t="str">
        <f>VLOOKUP(G69,web_archive!D:AB,20,FALSE)</f>
        <v>Both (Male and Female)</v>
      </c>
      <c r="E69" s="93" t="str">
        <f>VLOOKUP(G69,web_archive!D:AB,17,FALSE)</f>
        <v>Upper Headgear</v>
      </c>
      <c r="F69" s="93" t="str">
        <f>VLOOKUP(H69,reborn_keys!C:D,2,FALSE)</f>
        <v>falcon</v>
      </c>
      <c r="G69" s="10">
        <v>20519</v>
      </c>
      <c r="H69" s="2">
        <v>45189</v>
      </c>
      <c r="I69" s="93" t="str">
        <f>VLOOKUP(G69,web_archive!D:AB,3,FALSE)</f>
        <v>Drooping_Falcon</v>
      </c>
      <c r="J69" s="93" t="str">
        <f>VLOOKUP(G69,web_archive!D:AB,5,FALSE)</f>
        <v>Drooping Falcon</v>
      </c>
      <c r="K69">
        <f>VLOOKUP(A69,type!A:B,2,FALSE)</f>
        <v>4</v>
      </c>
      <c r="L69" s="93">
        <f>IF(VLOOKUP(G69,web_archive!D:AB,7,FALSE)&gt;0, VLOOKUP(G69,web_archive!D:AB,7,FALSE), "")</f>
        <v>20</v>
      </c>
      <c r="N69" s="93">
        <f>VLOOKUP(G69,web_archive!D:AB,8,FALSE)*10</f>
        <v>500</v>
      </c>
      <c r="O69" s="93" t="str">
        <f>IF(VLOOKUP(G69,web_archive!D:AB,10,FALSE)&gt;0,VLOOKUP(G69,web_archive!D:AB,10,FALSE),"")</f>
        <v/>
      </c>
      <c r="P69" s="93">
        <f>IF(VLOOKUP(G69,web_archive!D:AB,12,FALSE)&gt;0,VLOOKUP(G69,web_archive!D:AB,12,FALSE),"")</f>
        <v>2</v>
      </c>
      <c r="Q69" s="93" t="str">
        <f>IF(VLOOKUP(G69,web_archive!D:AB,11,FALSE)&gt;0,VLOOKUP(G69,web_archive!D:AB,11,FALSE),"")</f>
        <v/>
      </c>
      <c r="R69" s="93">
        <f>IF(VLOOKUP(G69,web_archive!D:AB,13,FALSE)&gt;0,VLOOKUP(G69,web_archive!D:AB,13,FALSE),"")</f>
        <v>1</v>
      </c>
      <c r="S69" s="10" t="str">
        <f>UPPER(VLOOKUP(B69,job!A:B,2,FALSE))</f>
        <v>0XFFFFFFFF</v>
      </c>
      <c r="T69" s="6" t="str">
        <f>LOWER(VLOOKUP(C69,class!A:B,2,FALSE))</f>
        <v>63</v>
      </c>
      <c r="U69" s="6" t="str">
        <f>VLOOKUP(D69,Table2[#All],2,FALSE)</f>
        <v>2</v>
      </c>
      <c r="V69" s="6" t="str">
        <f>VLOOKUP(E69,Table3[#All],2,FALSE)</f>
        <v>256</v>
      </c>
      <c r="W69" s="93" t="str">
        <f>IF(VLOOKUP(G69,web_archive!D:AB,16,FALSE)&gt;0,VLOOKUP(I69,web_archive!D:AB,16,FALSE),"")</f>
        <v/>
      </c>
      <c r="X69" s="93" t="str">
        <f>IF(VLOOKUP(G69,web_archive!D:AB,15,FALSE)&gt;1,VLOOKUP(G69,web_archive!D:AB,15,FALSE),"")</f>
        <v/>
      </c>
      <c r="Y69" s="93" t="str">
        <f>IF(EXACT(VLOOKUP(G69,web_archive!D:AB,14,FALSE),"Yes"),"1","0")</f>
        <v>1</v>
      </c>
      <c r="Z69" s="93">
        <f>IF(ISNA((VLOOKUP(UPPER(F69),Table4[#All],2,FALSE))),"",VLOOKUP(UPPER(F69),Table4[#All],2,FALSE))</f>
        <v>1774</v>
      </c>
      <c r="AA69" s="7" t="str">
        <f>IF(VLOOKUP(G69,web_archive!D:AB,21,FALSE)=0,"{}","{ "&amp;VLOOKUP(G69,web_archive!D:AB,21,FALSE)&amp;" }")</f>
        <v>{ bonus bPerfectHitAddRate,10; }</v>
      </c>
      <c r="AB69" s="93" t="str">
        <f>IF(VLOOKUP(G69,web_archive!D:AB,22,FALSE)=0,"{}","{ "&amp;VLOOKUP(G69,web_archive!D:AB,22,FALSE)&amp;" }")</f>
        <v>{}</v>
      </c>
      <c r="AC69" s="93" t="str">
        <f>IF(VLOOKUP(G69,web_archive!D:AB,23,FALSE)=0,"{}","{ "&amp;VLOOKUP(G69,web_archive!D:AB,23,FALSE)&amp;" }")</f>
        <v>{}</v>
      </c>
      <c r="AD69" s="8" t="str">
        <f t="shared" si="1"/>
        <v>45189,Drooping_Falcon,Drooping Falcon,4,20,,500,,2,,1,0XFFFFFFFF,63,2,256,,,1,1774,{ bonus bPerfectHitAddRate,10; },{},{}</v>
      </c>
    </row>
    <row r="70" spans="1:30" x14ac:dyDescent="0.3">
      <c r="A70" s="93" t="str">
        <f>VLOOKUP(G70,web_archive!D:AB,6,FALSE)</f>
        <v>Armor</v>
      </c>
      <c r="B70" s="93" t="str">
        <f>VLOOKUP(G70,web_archive!D:AB,19,FALSE)</f>
        <v>All Jobs</v>
      </c>
      <c r="C70" s="93" t="str">
        <f>VLOOKUP(G70,web_archive!D:AB,18,FALSE)</f>
        <v>Normal / Upper / Baby</v>
      </c>
      <c r="D70" s="93" t="str">
        <f>VLOOKUP(G70,web_archive!D:AB,20,FALSE)</f>
        <v>Both (Male and Female)</v>
      </c>
      <c r="E70" s="93" t="str">
        <f>VLOOKUP(G70,web_archive!D:AB,17,FALSE)</f>
        <v>Upper Headgear</v>
      </c>
      <c r="F70" s="93" t="str">
        <f>VLOOKUP(H70,reborn_keys!C:D,2,FALSE)</f>
        <v>kobold</v>
      </c>
      <c r="G70" s="10">
        <v>20152</v>
      </c>
      <c r="H70" s="2">
        <v>45315</v>
      </c>
      <c r="I70" s="93" t="str">
        <f>VLOOKUP(G70,web_archive!D:AB,3,FALSE)</f>
        <v>Drooping_Kobold</v>
      </c>
      <c r="J70" s="93" t="str">
        <f>VLOOKUP(G70,web_archive!D:AB,5,FALSE)</f>
        <v>Drooping Kobold</v>
      </c>
      <c r="K70">
        <f>VLOOKUP(A70,type!A:B,2,FALSE)</f>
        <v>4</v>
      </c>
      <c r="L70" s="93">
        <f>IF(VLOOKUP(G70,web_archive!D:AB,7,FALSE)&gt;0, VLOOKUP(G70,web_archive!D:AB,7,FALSE), "")</f>
        <v>20</v>
      </c>
      <c r="N70" s="93">
        <f>VLOOKUP(G70,web_archive!D:AB,8,FALSE)*10</f>
        <v>500</v>
      </c>
      <c r="O70" s="93" t="str">
        <f>IF(VLOOKUP(G70,web_archive!D:AB,10,FALSE)&gt;0,VLOOKUP(G70,web_archive!D:AB,10,FALSE),"")</f>
        <v/>
      </c>
      <c r="P70" s="93">
        <f>IF(VLOOKUP(G70,web_archive!D:AB,12,FALSE)&gt;0,VLOOKUP(G70,web_archive!D:AB,12,FALSE),"")</f>
        <v>2</v>
      </c>
      <c r="Q70" s="93" t="str">
        <f>IF(VLOOKUP(G70,web_archive!D:AB,11,FALSE)&gt;0,VLOOKUP(G70,web_archive!D:AB,11,FALSE),"")</f>
        <v/>
      </c>
      <c r="R70" s="93">
        <f>IF(VLOOKUP(G70,web_archive!D:AB,13,FALSE)&gt;0,VLOOKUP(G70,web_archive!D:AB,13,FALSE),"")</f>
        <v>1</v>
      </c>
      <c r="S70" s="10" t="str">
        <f>UPPER(VLOOKUP(B70,job!A:B,2,FALSE))</f>
        <v>0XFFFFFFFF</v>
      </c>
      <c r="T70" s="6" t="str">
        <f>LOWER(VLOOKUP(C70,class!A:B,2,FALSE))</f>
        <v>63</v>
      </c>
      <c r="U70" s="6" t="str">
        <f>VLOOKUP(D70,Table2[#All],2,FALSE)</f>
        <v>2</v>
      </c>
      <c r="V70" s="6" t="str">
        <f>VLOOKUP(E70,Table3[#All],2,FALSE)</f>
        <v>256</v>
      </c>
      <c r="W70" s="93" t="str">
        <f>IF(VLOOKUP(G70,web_archive!D:AB,16,FALSE)&gt;0,VLOOKUP(I70,web_archive!D:AB,16,FALSE),"")</f>
        <v/>
      </c>
      <c r="X70" s="93" t="str">
        <f>IF(VLOOKUP(G70,web_archive!D:AB,15,FALSE)&gt;1,VLOOKUP(G70,web_archive!D:AB,15,FALSE),"")</f>
        <v/>
      </c>
      <c r="Y70" s="93" t="str">
        <f>IF(EXACT(VLOOKUP(G70,web_archive!D:AB,14,FALSE),"Yes"),"1","0")</f>
        <v>1</v>
      </c>
      <c r="Z70" s="93">
        <f>IF(ISNA((VLOOKUP(UPPER(F70),Table4[#All],2,FALSE))),"",VLOOKUP(UPPER(F70),Table4[#All],2,FALSE))</f>
        <v>1897</v>
      </c>
      <c r="AA70" s="7" t="str">
        <f>IF(VLOOKUP(G70,web_archive!D:AB,21,FALSE)=0,"{}","{ "&amp;VLOOKUP(G70,web_archive!D:AB,21,FALSE)&amp;" }")</f>
        <v>{ bonus bCritical,4; bonus bStr,1; }</v>
      </c>
      <c r="AB70" s="93" t="str">
        <f>IF(VLOOKUP(G70,web_archive!D:AB,22,FALSE)=0,"{}","{ "&amp;VLOOKUP(G70,web_archive!D:AB,22,FALSE)&amp;" }")</f>
        <v>{}</v>
      </c>
      <c r="AC70" s="93" t="str">
        <f>IF(VLOOKUP(G70,web_archive!D:AB,23,FALSE)=0,"{}","{ "&amp;VLOOKUP(G70,web_archive!D:AB,23,FALSE)&amp;" }")</f>
        <v>{}</v>
      </c>
      <c r="AD70" s="8" t="str">
        <f t="shared" si="1"/>
        <v>45315,Drooping_Kobold,Drooping Kobold,4,20,,500,,2,,1,0XFFFFFFFF,63,2,256,,,1,1897,{ bonus bCritical,4; bonus bStr,1; },{},{}</v>
      </c>
    </row>
    <row r="71" spans="1:30" x14ac:dyDescent="0.3">
      <c r="A71" s="93" t="str">
        <f>VLOOKUP(G71,web_archive!D:AB,6,FALSE)</f>
        <v>Armor</v>
      </c>
      <c r="B71" s="93" t="str">
        <f>VLOOKUP(G71,web_archive!D:AB,19,FALSE)</f>
        <v>All Jobs</v>
      </c>
      <c r="C71" s="93" t="str">
        <f>VLOOKUP(G71,web_archive!D:AB,18,FALSE)</f>
        <v>Normal / Upper / Baby</v>
      </c>
      <c r="D71" s="93" t="str">
        <f>VLOOKUP(G71,web_archive!D:AB,20,FALSE)</f>
        <v>Both (Male and Female)</v>
      </c>
      <c r="E71" s="93" t="str">
        <f>VLOOKUP(G71,web_archive!D:AB,17,FALSE)</f>
        <v>Upper Headgear</v>
      </c>
      <c r="F71" s="93" t="str">
        <f>VLOOKUP(H71,reborn_keys!C:D,2,FALSE)</f>
        <v>droopingmaya</v>
      </c>
      <c r="G71" s="10">
        <v>20546</v>
      </c>
      <c r="H71" s="2">
        <v>45172</v>
      </c>
      <c r="I71" s="93" t="str">
        <f>VLOOKUP(G71,web_archive!D:AB,3,FALSE)</f>
        <v>Drooping_Maya</v>
      </c>
      <c r="J71" s="93" t="str">
        <f>VLOOKUP(G71,web_archive!D:AB,5,FALSE)</f>
        <v>Drooping Maya</v>
      </c>
      <c r="K71">
        <f>VLOOKUP(A71,type!A:B,2,FALSE)</f>
        <v>4</v>
      </c>
      <c r="L71" s="93">
        <f>IF(VLOOKUP(G71,web_archive!D:AB,7,FALSE)&gt;0, VLOOKUP(G71,web_archive!D:AB,7,FALSE), "")</f>
        <v>20</v>
      </c>
      <c r="N71" s="93">
        <f>VLOOKUP(G71,web_archive!D:AB,8,FALSE)*10</f>
        <v>500</v>
      </c>
      <c r="O71" s="93" t="str">
        <f>IF(VLOOKUP(G71,web_archive!D:AB,10,FALSE)&gt;0,VLOOKUP(G71,web_archive!D:AB,10,FALSE),"")</f>
        <v/>
      </c>
      <c r="P71" s="93">
        <f>IF(VLOOKUP(G71,web_archive!D:AB,12,FALSE)&gt;0,VLOOKUP(G71,web_archive!D:AB,12,FALSE),"")</f>
        <v>2</v>
      </c>
      <c r="Q71" s="93" t="str">
        <f>IF(VLOOKUP(G71,web_archive!D:AB,11,FALSE)&gt;0,VLOOKUP(G71,web_archive!D:AB,11,FALSE),"")</f>
        <v/>
      </c>
      <c r="R71" s="93">
        <f>IF(VLOOKUP(G71,web_archive!D:AB,13,FALSE)&gt;0,VLOOKUP(G71,web_archive!D:AB,13,FALSE),"")</f>
        <v>1</v>
      </c>
      <c r="S71" s="10" t="str">
        <f>UPPER(VLOOKUP(B71,job!A:B,2,FALSE))</f>
        <v>0XFFFFFFFF</v>
      </c>
      <c r="T71" s="6" t="str">
        <f>LOWER(VLOOKUP(C71,class!A:B,2,FALSE))</f>
        <v>63</v>
      </c>
      <c r="U71" s="6" t="str">
        <f>VLOOKUP(D71,Table2[#All],2,FALSE)</f>
        <v>2</v>
      </c>
      <c r="V71" s="6" t="str">
        <f>VLOOKUP(E71,Table3[#All],2,FALSE)</f>
        <v>256</v>
      </c>
      <c r="W71" s="93" t="str">
        <f>IF(VLOOKUP(G71,web_archive!D:AB,16,FALSE)&gt;0,VLOOKUP(I71,web_archive!D:AB,16,FALSE),"")</f>
        <v/>
      </c>
      <c r="X71" s="93" t="str">
        <f>IF(VLOOKUP(G71,web_archive!D:AB,15,FALSE)&gt;1,VLOOKUP(G71,web_archive!D:AB,15,FALSE),"")</f>
        <v/>
      </c>
      <c r="Y71" s="93" t="str">
        <f>IF(EXACT(VLOOKUP(G71,web_archive!D:AB,14,FALSE),"Yes"),"1","0")</f>
        <v>1</v>
      </c>
      <c r="Z71" s="93">
        <f>IF(ISNA((VLOOKUP(UPPER(F71),Table4[#All],2,FALSE))),"",VLOOKUP(UPPER(F71),Table4[#All],2,FALSE))</f>
        <v>1757</v>
      </c>
      <c r="AA71" s="7" t="str">
        <f>IF(VLOOKUP(G71,web_archive!D:AB,21,FALSE)=0,"{}","{ "&amp;VLOOKUP(G71,web_archive!D:AB,21,FALSE)&amp;" }")</f>
        <v>{ skill "WZ_HEAVENDRIVE",1; }</v>
      </c>
      <c r="AB71" s="93" t="str">
        <f>IF(VLOOKUP(G71,web_archive!D:AB,22,FALSE)=0,"{}","{ "&amp;VLOOKUP(G71,web_archive!D:AB,22,FALSE)&amp;" }")</f>
        <v>{}</v>
      </c>
      <c r="AC71" s="93" t="str">
        <f>IF(VLOOKUP(G71,web_archive!D:AB,23,FALSE)=0,"{}","{ "&amp;VLOOKUP(G71,web_archive!D:AB,23,FALSE)&amp;" }")</f>
        <v>{}</v>
      </c>
      <c r="AD71" s="8" t="str">
        <f t="shared" si="1"/>
        <v>45172,Drooping_Maya,Drooping Maya,4,20,,500,,2,,1,0XFFFFFFFF,63,2,256,,,1,1757,{ skill "WZ_HEAVENDRIVE",1; },{},{}</v>
      </c>
    </row>
    <row r="72" spans="1:30" x14ac:dyDescent="0.3">
      <c r="A72" s="93" t="str">
        <f>VLOOKUP(G72,web_archive!D:AB,6,FALSE)</f>
        <v>Armor</v>
      </c>
      <c r="B72" s="93" t="str">
        <f>VLOOKUP(G72,web_archive!D:AB,19,FALSE)</f>
        <v>All Jobs</v>
      </c>
      <c r="C72" s="93" t="str">
        <f>VLOOKUP(G72,web_archive!D:AB,18,FALSE)</f>
        <v>Normal / Upper / Baby</v>
      </c>
      <c r="D72" s="93" t="str">
        <f>VLOOKUP(G72,web_archive!D:AB,20,FALSE)</f>
        <v>Both (Male and Female)</v>
      </c>
      <c r="E72" s="93" t="str">
        <f>VLOOKUP(G72,web_archive!D:AB,17,FALSE)</f>
        <v>Upper Headgear</v>
      </c>
      <c r="F72" s="93" t="str">
        <f>VLOOKUP(H72,reborn_keys!C:D,2,FALSE)</f>
        <v>droopingmoonlight</v>
      </c>
      <c r="G72" s="10">
        <v>20197</v>
      </c>
      <c r="H72" s="2">
        <v>45173</v>
      </c>
      <c r="I72" s="93" t="str">
        <f>VLOOKUP(G72,web_archive!D:AB,3,FALSE)</f>
        <v>Drooping_Moonlight_Flower</v>
      </c>
      <c r="J72" s="93" t="str">
        <f>VLOOKUP(G72,web_archive!D:AB,5,FALSE)</f>
        <v>Drooping Moonlight Flower</v>
      </c>
      <c r="K72">
        <f>VLOOKUP(A72,type!A:B,2,FALSE)</f>
        <v>4</v>
      </c>
      <c r="L72" s="93">
        <f>IF(VLOOKUP(G72,web_archive!D:AB,7,FALSE)&gt;0, VLOOKUP(G72,web_archive!D:AB,7,FALSE), "")</f>
        <v>20</v>
      </c>
      <c r="N72" s="93">
        <f>VLOOKUP(G72,web_archive!D:AB,8,FALSE)*10</f>
        <v>500</v>
      </c>
      <c r="O72" s="93" t="str">
        <f>IF(VLOOKUP(G72,web_archive!D:AB,10,FALSE)&gt;0,VLOOKUP(G72,web_archive!D:AB,10,FALSE),"")</f>
        <v/>
      </c>
      <c r="P72" s="93">
        <f>IF(VLOOKUP(G72,web_archive!D:AB,12,FALSE)&gt;0,VLOOKUP(G72,web_archive!D:AB,12,FALSE),"")</f>
        <v>2</v>
      </c>
      <c r="Q72" s="93" t="str">
        <f>IF(VLOOKUP(G72,web_archive!D:AB,11,FALSE)&gt;0,VLOOKUP(G72,web_archive!D:AB,11,FALSE),"")</f>
        <v/>
      </c>
      <c r="R72" s="93">
        <f>IF(VLOOKUP(G72,web_archive!D:AB,13,FALSE)&gt;0,VLOOKUP(G72,web_archive!D:AB,13,FALSE),"")</f>
        <v>1</v>
      </c>
      <c r="S72" s="10" t="str">
        <f>UPPER(VLOOKUP(B72,job!A:B,2,FALSE))</f>
        <v>0XFFFFFFFF</v>
      </c>
      <c r="T72" s="6" t="str">
        <f>LOWER(VLOOKUP(C72,class!A:B,2,FALSE))</f>
        <v>63</v>
      </c>
      <c r="U72" s="6" t="str">
        <f>VLOOKUP(D72,Table2[#All],2,FALSE)</f>
        <v>2</v>
      </c>
      <c r="V72" s="6" t="str">
        <f>VLOOKUP(E72,Table3[#All],2,FALSE)</f>
        <v>256</v>
      </c>
      <c r="W72" s="93" t="str">
        <f>IF(VLOOKUP(G72,web_archive!D:AB,16,FALSE)&gt;0,VLOOKUP(I72,web_archive!D:AB,16,FALSE),"")</f>
        <v/>
      </c>
      <c r="X72" s="93" t="str">
        <f>IF(VLOOKUP(G72,web_archive!D:AB,15,FALSE)&gt;1,VLOOKUP(G72,web_archive!D:AB,15,FALSE),"")</f>
        <v/>
      </c>
      <c r="Y72" s="93" t="str">
        <f>IF(EXACT(VLOOKUP(G72,web_archive!D:AB,14,FALSE),"Yes"),"1","0")</f>
        <v>1</v>
      </c>
      <c r="Z72" s="93">
        <f>IF(ISNA((VLOOKUP(UPPER(F72),Table4[#All],2,FALSE))),"",VLOOKUP(UPPER(F72),Table4[#All],2,FALSE))</f>
        <v>1758</v>
      </c>
      <c r="AA72" s="7" t="str">
        <f>IF(VLOOKUP(G72,web_archive!D:AB,21,FALSE)=0,"{}","{ "&amp;VLOOKUP(G72,web_archive!D:AB,21,FALSE)&amp;" }")</f>
        <v>{ bonus5 bAutoSpellWhenHit,"NPC_WIDESILENCE",1,10,BF_MAGIC,0; bonus3 bAutoSpell,"MG_COLDBOLT",3,30; }</v>
      </c>
      <c r="AB72" s="93" t="str">
        <f>IF(VLOOKUP(G72,web_archive!D:AB,22,FALSE)=0,"{}","{ "&amp;VLOOKUP(G72,web_archive!D:AB,22,FALSE)&amp;" }")</f>
        <v>{}</v>
      </c>
      <c r="AC72" s="93" t="str">
        <f>IF(VLOOKUP(G72,web_archive!D:AB,23,FALSE)=0,"{}","{ "&amp;VLOOKUP(G72,web_archive!D:AB,23,FALSE)&amp;" }")</f>
        <v>{}</v>
      </c>
      <c r="AD72" s="8" t="str">
        <f t="shared" si="1"/>
        <v>45173,Drooping_Moonlight_Flower,Drooping Moonlight Flower,4,20,,500,,2,,1,0XFFFFFFFF,63,2,256,,,1,1758,{ bonus5 bAutoSpellWhenHit,"NPC_WIDESILENCE",1,10,BF_MAGIC,0; bonus3 bAutoSpell,"MG_COLDBOLT",3,30; },{},{}</v>
      </c>
    </row>
    <row r="73" spans="1:30" x14ac:dyDescent="0.3">
      <c r="A73" s="93" t="str">
        <f>VLOOKUP(G73,web_archive!D:AB,6,FALSE)</f>
        <v>Armor</v>
      </c>
      <c r="B73" s="93" t="str">
        <f>VLOOKUP(G73,web_archive!D:AB,19,FALSE)</f>
        <v>All Jobs</v>
      </c>
      <c r="C73" s="93" t="str">
        <f>VLOOKUP(G73,web_archive!D:AB,18,FALSE)</f>
        <v>Normal / Upper / Baby</v>
      </c>
      <c r="D73" s="93" t="str">
        <f>VLOOKUP(G73,web_archive!D:AB,20,FALSE)</f>
        <v>Both (Male and Female)</v>
      </c>
      <c r="E73" s="93" t="str">
        <f>VLOOKUP(G73,web_archive!D:AB,17,FALSE)</f>
        <v>Upper Headgear</v>
      </c>
      <c r="F73" s="93" t="str">
        <f>VLOOKUP(H73,reborn_keys!C:D,2,FALSE)</f>
        <v>droopingneko</v>
      </c>
      <c r="G73" s="10">
        <v>20128</v>
      </c>
      <c r="H73" s="2">
        <v>45174</v>
      </c>
      <c r="I73" s="93" t="str">
        <f>VLOOKUP(G73,web_archive!D:AB,3,FALSE)</f>
        <v>Drooping_Neko</v>
      </c>
      <c r="J73" s="93" t="str">
        <f>VLOOKUP(G73,web_archive!D:AB,5,FALSE)</f>
        <v>Drooping Neko</v>
      </c>
      <c r="K73">
        <f>VLOOKUP(A73,type!A:B,2,FALSE)</f>
        <v>4</v>
      </c>
      <c r="L73" s="93">
        <f>IF(VLOOKUP(G73,web_archive!D:AB,7,FALSE)&gt;0, VLOOKUP(G73,web_archive!D:AB,7,FALSE), "")</f>
        <v>20</v>
      </c>
      <c r="N73" s="93">
        <f>VLOOKUP(G73,web_archive!D:AB,8,FALSE)*10</f>
        <v>500</v>
      </c>
      <c r="O73" s="93" t="str">
        <f>IF(VLOOKUP(G73,web_archive!D:AB,10,FALSE)&gt;0,VLOOKUP(G73,web_archive!D:AB,10,FALSE),"")</f>
        <v/>
      </c>
      <c r="P73" s="93">
        <f>IF(VLOOKUP(G73,web_archive!D:AB,12,FALSE)&gt;0,VLOOKUP(G73,web_archive!D:AB,12,FALSE),"")</f>
        <v>2</v>
      </c>
      <c r="Q73" s="93" t="str">
        <f>IF(VLOOKUP(G73,web_archive!D:AB,11,FALSE)&gt;0,VLOOKUP(G73,web_archive!D:AB,11,FALSE),"")</f>
        <v/>
      </c>
      <c r="R73" s="93">
        <f>IF(VLOOKUP(G73,web_archive!D:AB,13,FALSE)&gt;0,VLOOKUP(G73,web_archive!D:AB,13,FALSE),"")</f>
        <v>1</v>
      </c>
      <c r="S73" s="10" t="str">
        <f>UPPER(VLOOKUP(B73,job!A:B,2,FALSE))</f>
        <v>0XFFFFFFFF</v>
      </c>
      <c r="T73" s="6" t="str">
        <f>LOWER(VLOOKUP(C73,class!A:B,2,FALSE))</f>
        <v>63</v>
      </c>
      <c r="U73" s="6" t="str">
        <f>VLOOKUP(D73,Table2[#All],2,FALSE)</f>
        <v>2</v>
      </c>
      <c r="V73" s="6" t="str">
        <f>VLOOKUP(E73,Table3[#All],2,FALSE)</f>
        <v>256</v>
      </c>
      <c r="W73" s="93" t="str">
        <f>IF(VLOOKUP(G73,web_archive!D:AB,16,FALSE)&gt;0,VLOOKUP(I73,web_archive!D:AB,16,FALSE),"")</f>
        <v/>
      </c>
      <c r="X73" s="93" t="str">
        <f>IF(VLOOKUP(G73,web_archive!D:AB,15,FALSE)&gt;1,VLOOKUP(G73,web_archive!D:AB,15,FALSE),"")</f>
        <v/>
      </c>
      <c r="Y73" s="93" t="str">
        <f>IF(EXACT(VLOOKUP(G73,web_archive!D:AB,14,FALSE),"Yes"),"1","0")</f>
        <v>1</v>
      </c>
      <c r="Z73" s="93">
        <f>IF(ISNA((VLOOKUP(UPPER(F73),Table4[#All],2,FALSE))),"",VLOOKUP(UPPER(F73),Table4[#All],2,FALSE))</f>
        <v>1759</v>
      </c>
      <c r="AA73" s="7" t="str">
        <f>IF(VLOOKUP(G73,web_archive!D:AB,21,FALSE)=0,"{}","{ "&amp;VLOOKUP(G73,web_archive!D:AB,21,FALSE)&amp;" }")</f>
        <v>{}</v>
      </c>
      <c r="AB73" s="93" t="str">
        <f>IF(VLOOKUP(G73,web_archive!D:AB,22,FALSE)=0,"{}","{ "&amp;VLOOKUP(G73,web_archive!D:AB,22,FALSE)&amp;" }")</f>
        <v>{}</v>
      </c>
      <c r="AC73" s="93" t="str">
        <f>IF(VLOOKUP(G73,web_archive!D:AB,23,FALSE)=0,"{}","{ "&amp;VLOOKUP(G73,web_archive!D:AB,23,FALSE)&amp;" }")</f>
        <v>{}</v>
      </c>
      <c r="AD73" s="8" t="str">
        <f t="shared" si="1"/>
        <v>45174,Drooping_Neko,Drooping Neko,4,20,,500,,2,,1,0XFFFFFFFF,63,2,256,,,1,1759,{},{},{}</v>
      </c>
    </row>
    <row r="74" spans="1:30" x14ac:dyDescent="0.3">
      <c r="A74" s="93" t="str">
        <f>VLOOKUP(G74,web_archive!D:AB,6,FALSE)</f>
        <v>Armor</v>
      </c>
      <c r="B74" s="93" t="str">
        <f>VLOOKUP(G74,web_archive!D:AB,19,FALSE)</f>
        <v>All Jobs</v>
      </c>
      <c r="C74" s="93" t="str">
        <f>VLOOKUP(G74,web_archive!D:AB,18,FALSE)</f>
        <v>Normal / Upper / Baby</v>
      </c>
      <c r="D74" s="93" t="str">
        <f>VLOOKUP(G74,web_archive!D:AB,20,FALSE)</f>
        <v>Both (Male and Female)</v>
      </c>
      <c r="E74" s="93" t="str">
        <f>VLOOKUP(G74,web_archive!D:AB,17,FALSE)</f>
        <v>Upper Headgear</v>
      </c>
      <c r="F74" s="93" t="str">
        <f>VLOOKUP(H74,reborn_keys!C:D,2,FALSE)</f>
        <v>norastark</v>
      </c>
      <c r="G74" s="10">
        <v>20508</v>
      </c>
      <c r="H74" s="2">
        <v>45358</v>
      </c>
      <c r="I74" s="93" t="str">
        <f>VLOOKUP(G74,web_archive!D:AB,3,FALSE)</f>
        <v>Drooping_Nora_Stark</v>
      </c>
      <c r="J74" s="93" t="str">
        <f>VLOOKUP(G74,web_archive!D:AB,5,FALSE)</f>
        <v>Drooping Nora Stark</v>
      </c>
      <c r="K74">
        <f>VLOOKUP(A74,type!A:B,2,FALSE)</f>
        <v>4</v>
      </c>
      <c r="L74" s="93">
        <f>IF(VLOOKUP(G74,web_archive!D:AB,7,FALSE)&gt;0, VLOOKUP(G74,web_archive!D:AB,7,FALSE), "")</f>
        <v>20</v>
      </c>
      <c r="N74" s="93">
        <f>VLOOKUP(G74,web_archive!D:AB,8,FALSE)*10</f>
        <v>500</v>
      </c>
      <c r="O74" s="93" t="str">
        <f>IF(VLOOKUP(G74,web_archive!D:AB,10,FALSE)&gt;0,VLOOKUP(G74,web_archive!D:AB,10,FALSE),"")</f>
        <v/>
      </c>
      <c r="P74" s="93">
        <f>IF(VLOOKUP(G74,web_archive!D:AB,12,FALSE)&gt;0,VLOOKUP(G74,web_archive!D:AB,12,FALSE),"")</f>
        <v>2</v>
      </c>
      <c r="Q74" s="93" t="str">
        <f>IF(VLOOKUP(G74,web_archive!D:AB,11,FALSE)&gt;0,VLOOKUP(G74,web_archive!D:AB,11,FALSE),"")</f>
        <v/>
      </c>
      <c r="R74" s="93" t="str">
        <f>IF(VLOOKUP(G74,web_archive!D:AB,13,FALSE)&gt;0,VLOOKUP(G74,web_archive!D:AB,13,FALSE),"")</f>
        <v/>
      </c>
      <c r="S74" s="10" t="str">
        <f>UPPER(VLOOKUP(B74,job!A:B,2,FALSE))</f>
        <v>0XFFFFFFFF</v>
      </c>
      <c r="T74" s="6" t="str">
        <f>LOWER(VLOOKUP(C74,class!A:B,2,FALSE))</f>
        <v>63</v>
      </c>
      <c r="U74" s="6" t="str">
        <f>VLOOKUP(D74,Table2[#All],2,FALSE)</f>
        <v>2</v>
      </c>
      <c r="V74" s="6" t="str">
        <f>VLOOKUP(E74,Table3[#All],2,FALSE)</f>
        <v>256</v>
      </c>
      <c r="W74" s="93" t="str">
        <f>IF(VLOOKUP(G74,web_archive!D:AB,16,FALSE)&gt;0,VLOOKUP(I74,web_archive!D:AB,16,FALSE),"")</f>
        <v/>
      </c>
      <c r="X74" s="93" t="str">
        <f>IF(VLOOKUP(G74,web_archive!D:AB,15,FALSE)&gt;1,VLOOKUP(G74,web_archive!D:AB,15,FALSE),"")</f>
        <v/>
      </c>
      <c r="Y74" s="93" t="str">
        <f>IF(EXACT(VLOOKUP(G74,web_archive!D:AB,14,FALSE),"Yes"),"1","0")</f>
        <v>1</v>
      </c>
      <c r="Z74" s="93">
        <f>IF(ISNA((VLOOKUP(UPPER(F74),Table4[#All],2,FALSE))),"",VLOOKUP(UPPER(F74),Table4[#All],2,FALSE))</f>
        <v>1939</v>
      </c>
      <c r="AA74" s="7" t="str">
        <f>IF(VLOOKUP(G74,web_archive!D:AB,21,FALSE)=0,"{}","{ "&amp;VLOOKUP(G74,web_archive!D:AB,21,FALSE)&amp;" }")</f>
        <v>{}</v>
      </c>
      <c r="AB74" s="93" t="str">
        <f>IF(VLOOKUP(G74,web_archive!D:AB,22,FALSE)=0,"{}","{ "&amp;VLOOKUP(G74,web_archive!D:AB,22,FALSE)&amp;" }")</f>
        <v>{}</v>
      </c>
      <c r="AC74" s="93" t="str">
        <f>IF(VLOOKUP(G74,web_archive!D:AB,23,FALSE)=0,"{}","{ "&amp;VLOOKUP(G74,web_archive!D:AB,23,FALSE)&amp;" }")</f>
        <v>{}</v>
      </c>
      <c r="AD74" s="8" t="str">
        <f t="shared" si="1"/>
        <v>45358,Drooping_Nora_Stark,Drooping Nora Stark,4,20,,500,,2,,,0XFFFFFFFF,63,2,256,,,1,1939,{},{},{}</v>
      </c>
    </row>
    <row r="75" spans="1:30" x14ac:dyDescent="0.3">
      <c r="A75" s="93" t="str">
        <f>VLOOKUP(G75,web_archive!D:AB,6,FALSE)</f>
        <v>Armor</v>
      </c>
      <c r="B75" s="93" t="str">
        <f>VLOOKUP(G75,web_archive!D:AB,19,FALSE)</f>
        <v>All Jobs</v>
      </c>
      <c r="C75" s="93" t="str">
        <f>VLOOKUP(G75,web_archive!D:AB,18,FALSE)</f>
        <v>Normal / Upper / Baby</v>
      </c>
      <c r="D75" s="93" t="str">
        <f>VLOOKUP(G75,web_archive!D:AB,20,FALSE)</f>
        <v>Both (Male and Female)</v>
      </c>
      <c r="E75" s="93" t="str">
        <f>VLOOKUP(G75,web_archive!D:AB,17,FALSE)</f>
        <v>Upper Headgear</v>
      </c>
      <c r="F75" s="93" t="str">
        <f>VLOOKUP(H75,reborn_keys!C:D,2,FALSE)</f>
        <v>droopingtira</v>
      </c>
      <c r="G75" s="10">
        <v>20162</v>
      </c>
      <c r="H75" s="2">
        <v>45176</v>
      </c>
      <c r="I75" s="93" t="str">
        <f>VLOOKUP(G75,web_archive!D:AB,3,FALSE)</f>
        <v>Drooping_Tira</v>
      </c>
      <c r="J75" s="93" t="str">
        <f>VLOOKUP(G75,web_archive!D:AB,5,FALSE)</f>
        <v>Drooping Tira</v>
      </c>
      <c r="K75">
        <f>VLOOKUP(A75,type!A:B,2,FALSE)</f>
        <v>4</v>
      </c>
      <c r="L75" s="93">
        <f>IF(VLOOKUP(G75,web_archive!D:AB,7,FALSE)&gt;0, VLOOKUP(G75,web_archive!D:AB,7,FALSE), "")</f>
        <v>20</v>
      </c>
      <c r="N75" s="93">
        <f>VLOOKUP(G75,web_archive!D:AB,8,FALSE)*10</f>
        <v>500</v>
      </c>
      <c r="O75" s="93" t="str">
        <f>IF(VLOOKUP(G75,web_archive!D:AB,10,FALSE)&gt;0,VLOOKUP(G75,web_archive!D:AB,10,FALSE),"")</f>
        <v/>
      </c>
      <c r="P75" s="93">
        <f>IF(VLOOKUP(G75,web_archive!D:AB,12,FALSE)&gt;0,VLOOKUP(G75,web_archive!D:AB,12,FALSE),"")</f>
        <v>2</v>
      </c>
      <c r="Q75" s="93" t="str">
        <f>IF(VLOOKUP(G75,web_archive!D:AB,11,FALSE)&gt;0,VLOOKUP(G75,web_archive!D:AB,11,FALSE),"")</f>
        <v/>
      </c>
      <c r="R75" s="93">
        <f>IF(VLOOKUP(G75,web_archive!D:AB,13,FALSE)&gt;0,VLOOKUP(G75,web_archive!D:AB,13,FALSE),"")</f>
        <v>1</v>
      </c>
      <c r="S75" s="10" t="str">
        <f>UPPER(VLOOKUP(B75,job!A:B,2,FALSE))</f>
        <v>0XFFFFFFFF</v>
      </c>
      <c r="T75" s="6" t="str">
        <f>LOWER(VLOOKUP(C75,class!A:B,2,FALSE))</f>
        <v>63</v>
      </c>
      <c r="U75" s="6" t="str">
        <f>VLOOKUP(D75,Table2[#All],2,FALSE)</f>
        <v>2</v>
      </c>
      <c r="V75" s="6" t="str">
        <f>VLOOKUP(E75,Table3[#All],2,FALSE)</f>
        <v>256</v>
      </c>
      <c r="W75" s="93" t="str">
        <f>IF(VLOOKUP(G75,web_archive!D:AB,16,FALSE)&gt;0,VLOOKUP(I75,web_archive!D:AB,16,FALSE),"")</f>
        <v/>
      </c>
      <c r="X75" s="93" t="str">
        <f>IF(VLOOKUP(G75,web_archive!D:AB,15,FALSE)&gt;1,VLOOKUP(G75,web_archive!D:AB,15,FALSE),"")</f>
        <v/>
      </c>
      <c r="Y75" s="93" t="str">
        <f>IF(EXACT(VLOOKUP(G75,web_archive!D:AB,14,FALSE),"Yes"),"1","0")</f>
        <v>1</v>
      </c>
      <c r="Z75" s="93">
        <f>IF(ISNA((VLOOKUP(UPPER(F75),Table4[#All],2,FALSE))),"",VLOOKUP(UPPER(F75),Table4[#All],2,FALSE))</f>
        <v>1761</v>
      </c>
      <c r="AA75" s="7" t="str">
        <f>IF(VLOOKUP(G75,web_archive!D:AB,21,FALSE)=0,"{}","{ "&amp;VLOOKUP(G75,web_archive!D:AB,21,FALSE)&amp;" }")</f>
        <v>{}</v>
      </c>
      <c r="AB75" s="93" t="str">
        <f>IF(VLOOKUP(G75,web_archive!D:AB,22,FALSE)=0,"{}","{ "&amp;VLOOKUP(G75,web_archive!D:AB,22,FALSE)&amp;" }")</f>
        <v>{}</v>
      </c>
      <c r="AC75" s="93" t="str">
        <f>IF(VLOOKUP(G75,web_archive!D:AB,23,FALSE)=0,"{}","{ "&amp;VLOOKUP(G75,web_archive!D:AB,23,FALSE)&amp;" }")</f>
        <v>{}</v>
      </c>
      <c r="AD75" s="8" t="str">
        <f t="shared" si="1"/>
        <v>45176,Drooping_Tira,Drooping Tira,4,20,,500,,2,,1,0XFFFFFFFF,63,2,256,,,1,1761,{},{},{}</v>
      </c>
    </row>
    <row r="76" spans="1:30" x14ac:dyDescent="0.3">
      <c r="A76" s="93" t="str">
        <f>VLOOKUP(G76,web_archive!D:AB,6,FALSE)</f>
        <v>Armor</v>
      </c>
      <c r="B76" s="93" t="str">
        <f>VLOOKUP(G76,web_archive!D:AB,19,FALSE)</f>
        <v>All Jobs</v>
      </c>
      <c r="C76" s="93" t="str">
        <f>VLOOKUP(G76,web_archive!D:AB,18,FALSE)</f>
        <v>Normal / Upper / Baby</v>
      </c>
      <c r="D76" s="93" t="str">
        <f>VLOOKUP(G76,web_archive!D:AB,20,FALSE)</f>
        <v>Both (Male and Female)</v>
      </c>
      <c r="E76" s="93" t="str">
        <f>VLOOKUP(G76,web_archive!D:AB,17,FALSE)</f>
        <v>Upper Headgear</v>
      </c>
      <c r="F76" s="93" t="str">
        <f>VLOOKUP(H76,reborn_keys!C:D,2,FALSE)</f>
        <v>tonystark</v>
      </c>
      <c r="G76" s="10">
        <v>20507</v>
      </c>
      <c r="H76" s="2">
        <v>45478</v>
      </c>
      <c r="I76" s="93" t="str">
        <f>VLOOKUP(G76,web_archive!D:AB,3,FALSE)</f>
        <v>Drooping_Tony_Stark</v>
      </c>
      <c r="J76" s="93" t="str">
        <f>VLOOKUP(G76,web_archive!D:AB,5,FALSE)</f>
        <v>Drooping Tony Stark</v>
      </c>
      <c r="K76">
        <f>VLOOKUP(A76,type!A:B,2,FALSE)</f>
        <v>4</v>
      </c>
      <c r="L76" s="93">
        <f>IF(VLOOKUP(G76,web_archive!D:AB,7,FALSE)&gt;0, VLOOKUP(G76,web_archive!D:AB,7,FALSE), "")</f>
        <v>20</v>
      </c>
      <c r="N76" s="93">
        <f>VLOOKUP(G76,web_archive!D:AB,8,FALSE)*10</f>
        <v>500</v>
      </c>
      <c r="O76" s="93" t="str">
        <f>IF(VLOOKUP(G76,web_archive!D:AB,10,FALSE)&gt;0,VLOOKUP(G76,web_archive!D:AB,10,FALSE),"")</f>
        <v/>
      </c>
      <c r="P76" s="93">
        <f>IF(VLOOKUP(G76,web_archive!D:AB,12,FALSE)&gt;0,VLOOKUP(G76,web_archive!D:AB,12,FALSE),"")</f>
        <v>2</v>
      </c>
      <c r="Q76" s="93" t="str">
        <f>IF(VLOOKUP(G76,web_archive!D:AB,11,FALSE)&gt;0,VLOOKUP(G76,web_archive!D:AB,11,FALSE),"")</f>
        <v/>
      </c>
      <c r="R76" s="93" t="str">
        <f>IF(VLOOKUP(G76,web_archive!D:AB,13,FALSE)&gt;0,VLOOKUP(G76,web_archive!D:AB,13,FALSE),"")</f>
        <v/>
      </c>
      <c r="S76" s="10" t="str">
        <f>UPPER(VLOOKUP(B76,job!A:B,2,FALSE))</f>
        <v>0XFFFFFFFF</v>
      </c>
      <c r="T76" s="6" t="str">
        <f>LOWER(VLOOKUP(C76,class!A:B,2,FALSE))</f>
        <v>63</v>
      </c>
      <c r="U76" s="6" t="str">
        <f>VLOOKUP(D76,Table2[#All],2,FALSE)</f>
        <v>2</v>
      </c>
      <c r="V76" s="6" t="str">
        <f>VLOOKUP(E76,Table3[#All],2,FALSE)</f>
        <v>256</v>
      </c>
      <c r="W76" s="93" t="str">
        <f>IF(VLOOKUP(G76,web_archive!D:AB,16,FALSE)&gt;0,VLOOKUP(I76,web_archive!D:AB,16,FALSE),"")</f>
        <v/>
      </c>
      <c r="X76" s="93" t="str">
        <f>IF(VLOOKUP(G76,web_archive!D:AB,15,FALSE)&gt;1,VLOOKUP(G76,web_archive!D:AB,15,FALSE),"")</f>
        <v/>
      </c>
      <c r="Y76" s="93" t="str">
        <f>IF(EXACT(VLOOKUP(G76,web_archive!D:AB,14,FALSE),"Yes"),"1","0")</f>
        <v>1</v>
      </c>
      <c r="Z76" s="93">
        <f>IF(ISNA((VLOOKUP(UPPER(F76),Table4[#All],2,FALSE))),"",VLOOKUP(UPPER(F76),Table4[#All],2,FALSE))</f>
        <v>2045</v>
      </c>
      <c r="AA76" s="7" t="str">
        <f>IF(VLOOKUP(G76,web_archive!D:AB,21,FALSE)=0,"{}","{ "&amp;VLOOKUP(G76,web_archive!D:AB,21,FALSE)&amp;" }")</f>
        <v>{}</v>
      </c>
      <c r="AB76" s="93" t="str">
        <f>IF(VLOOKUP(G76,web_archive!D:AB,22,FALSE)=0,"{}","{ "&amp;VLOOKUP(G76,web_archive!D:AB,22,FALSE)&amp;" }")</f>
        <v>{}</v>
      </c>
      <c r="AC76" s="93" t="str">
        <f>IF(VLOOKUP(G76,web_archive!D:AB,23,FALSE)=0,"{}","{ "&amp;VLOOKUP(G76,web_archive!D:AB,23,FALSE)&amp;" }")</f>
        <v>{}</v>
      </c>
      <c r="AD76" s="8" t="str">
        <f t="shared" si="1"/>
        <v>45478,Drooping_Tony_Stark,Drooping Tony Stark,4,20,,500,,2,,,0XFFFFFFFF,63,2,256,,,1,2045,{},{},{}</v>
      </c>
    </row>
    <row r="77" spans="1:30" x14ac:dyDescent="0.3">
      <c r="A77" s="93" t="str">
        <f>VLOOKUP(G77,web_archive!D:AB,6,FALSE)</f>
        <v>Armor</v>
      </c>
      <c r="B77" s="93" t="str">
        <f>VLOOKUP(G77,web_archive!D:AB,19,FALSE)</f>
        <v>All Jobs</v>
      </c>
      <c r="C77" s="93" t="str">
        <f>VLOOKUP(G77,web_archive!D:AB,18,FALSE)</f>
        <v>Normal / Upper / Baby</v>
      </c>
      <c r="D77" s="93" t="str">
        <f>VLOOKUP(G77,web_archive!D:AB,20,FALSE)</f>
        <v>Both (Male and Female)</v>
      </c>
      <c r="E77" s="93" t="str">
        <f>VLOOKUP(G77,web_archive!D:AB,17,FALSE)</f>
        <v>Upper Headgear</v>
      </c>
      <c r="F77" s="93" t="str">
        <f>VLOOKUP(H77,reborn_keys!C:D,2,FALSE)</f>
        <v>drooping_wild_rose</v>
      </c>
      <c r="G77" s="10">
        <v>20144</v>
      </c>
      <c r="H77" s="2">
        <v>45165</v>
      </c>
      <c r="I77" s="93" t="str">
        <f>VLOOKUP(G77,web_archive!D:AB,3,FALSE)</f>
        <v>Drooping_Wild_Rose</v>
      </c>
      <c r="J77" s="93" t="str">
        <f>VLOOKUP(G77,web_archive!D:AB,5,FALSE)</f>
        <v>Drooping Wild Rose</v>
      </c>
      <c r="K77">
        <f>VLOOKUP(A77,type!A:B,2,FALSE)</f>
        <v>4</v>
      </c>
      <c r="L77" s="93">
        <f>IF(VLOOKUP(G77,web_archive!D:AB,7,FALSE)&gt;0, VLOOKUP(G77,web_archive!D:AB,7,FALSE), "")</f>
        <v>20</v>
      </c>
      <c r="N77" s="93">
        <f>VLOOKUP(G77,web_archive!D:AB,8,FALSE)*10</f>
        <v>500</v>
      </c>
      <c r="O77" s="93" t="str">
        <f>IF(VLOOKUP(G77,web_archive!D:AB,10,FALSE)&gt;0,VLOOKUP(G77,web_archive!D:AB,10,FALSE),"")</f>
        <v/>
      </c>
      <c r="P77" s="93">
        <f>IF(VLOOKUP(G77,web_archive!D:AB,12,FALSE)&gt;0,VLOOKUP(G77,web_archive!D:AB,12,FALSE),"")</f>
        <v>2</v>
      </c>
      <c r="Q77" s="93" t="str">
        <f>IF(VLOOKUP(G77,web_archive!D:AB,11,FALSE)&gt;0,VLOOKUP(G77,web_archive!D:AB,11,FALSE),"")</f>
        <v/>
      </c>
      <c r="R77" s="93">
        <f>IF(VLOOKUP(G77,web_archive!D:AB,13,FALSE)&gt;0,VLOOKUP(G77,web_archive!D:AB,13,FALSE),"")</f>
        <v>1</v>
      </c>
      <c r="S77" s="10" t="str">
        <f>UPPER(VLOOKUP(B77,job!A:B,2,FALSE))</f>
        <v>0XFFFFFFFF</v>
      </c>
      <c r="T77" s="6" t="str">
        <f>LOWER(VLOOKUP(C77,class!A:B,2,FALSE))</f>
        <v>63</v>
      </c>
      <c r="U77" s="6" t="str">
        <f>VLOOKUP(D77,Table2[#All],2,FALSE)</f>
        <v>2</v>
      </c>
      <c r="V77" s="6" t="str">
        <f>VLOOKUP(E77,Table3[#All],2,FALSE)</f>
        <v>256</v>
      </c>
      <c r="W77" s="93" t="str">
        <f>IF(VLOOKUP(G77,web_archive!D:AB,16,FALSE)&gt;0,VLOOKUP(I77,web_archive!D:AB,16,FALSE),"")</f>
        <v/>
      </c>
      <c r="X77" s="93" t="str">
        <f>IF(VLOOKUP(G77,web_archive!D:AB,15,FALSE)&gt;1,VLOOKUP(G77,web_archive!D:AB,15,FALSE),"")</f>
        <v/>
      </c>
      <c r="Y77" s="93" t="str">
        <f>IF(EXACT(VLOOKUP(G77,web_archive!D:AB,14,FALSE),"Yes"),"1","0")</f>
        <v>1</v>
      </c>
      <c r="Z77" s="93">
        <f>IF(ISNA((VLOOKUP(UPPER(F77),Table4[#All],2,FALSE))),"",VLOOKUP(UPPER(F77),Table4[#All],2,FALSE))</f>
        <v>1750</v>
      </c>
      <c r="AA77" s="7" t="str">
        <f>IF(VLOOKUP(G77,web_archive!D:AB,21,FALSE)=0,"{}","{ "&amp;VLOOKUP(G77,web_archive!D:AB,21,FALSE)&amp;" }")</f>
        <v>{ bonus bFlee2,5; }</v>
      </c>
      <c r="AB77" s="93" t="str">
        <f>IF(VLOOKUP(G77,web_archive!D:AB,22,FALSE)=0,"{}","{ "&amp;VLOOKUP(G77,web_archive!D:AB,22,FALSE)&amp;" }")</f>
        <v>{}</v>
      </c>
      <c r="AC77" s="93" t="str">
        <f>IF(VLOOKUP(G77,web_archive!D:AB,23,FALSE)=0,"{}","{ "&amp;VLOOKUP(G77,web_archive!D:AB,23,FALSE)&amp;" }")</f>
        <v>{}</v>
      </c>
      <c r="AD77" s="8" t="str">
        <f t="shared" si="1"/>
        <v>45165,Drooping_Wild_Rose,Drooping Wild Rose,4,20,,500,,2,,1,0XFFFFFFFF,63,2,256,,,1,1750,{ bonus bFlee2,5; },{},{}</v>
      </c>
    </row>
    <row r="78" spans="1:30" x14ac:dyDescent="0.3">
      <c r="A78" s="93" t="str">
        <f>VLOOKUP(G78,web_archive!D:AB,6,FALSE)</f>
        <v>Etc</v>
      </c>
      <c r="B78" s="93" t="str">
        <f>VLOOKUP(G78,web_archive!D:AB,19,FALSE)</f>
        <v>None</v>
      </c>
      <c r="C78" s="93" t="str">
        <f>VLOOKUP(G78,web_archive!D:AB,18,FALSE)</f>
        <v>None</v>
      </c>
      <c r="D78" s="93" t="str">
        <f>VLOOKUP(G78,web_archive!D:AB,20,FALSE)</f>
        <v>Unknown</v>
      </c>
      <c r="E78" s="93" t="str">
        <f>VLOOKUP(G78,web_archive!D:AB,17,FALSE)</f>
        <v>None</v>
      </c>
      <c r="F78" s="93" t="str">
        <f>VLOOKUP(H78,reborn_keys!C:D,2,FALSE)</f>
        <v>Minigame_Token</v>
      </c>
      <c r="G78" s="10">
        <v>29529</v>
      </c>
      <c r="H78" s="2">
        <v>46500</v>
      </c>
      <c r="I78" s="93" t="str">
        <f>VLOOKUP(G78,web_archive!D:AB,3,FALSE)</f>
        <v>eRO_Minigame_Token</v>
      </c>
      <c r="J78" s="93" t="str">
        <f>VLOOKUP(G78,web_archive!D:AB,5,FALSE)</f>
        <v>eRO Minigame Token</v>
      </c>
      <c r="K78">
        <f>VLOOKUP(A78,type!A:B,2,FALSE)</f>
        <v>3</v>
      </c>
      <c r="L78" s="93" t="str">
        <f>IF(VLOOKUP(G78,web_archive!D:AB,7,FALSE)&gt;0, VLOOKUP(G78,web_archive!D:AB,7,FALSE), "")</f>
        <v/>
      </c>
      <c r="N78" s="93">
        <f>VLOOKUP(G78,web_archive!D:AB,8,FALSE)*10</f>
        <v>50</v>
      </c>
      <c r="O78" s="93" t="str">
        <f>IF(VLOOKUP(G78,web_archive!D:AB,10,FALSE)&gt;0,VLOOKUP(G78,web_archive!D:AB,10,FALSE),"")</f>
        <v/>
      </c>
      <c r="P78" s="93" t="str">
        <f>IF(VLOOKUP(G78,web_archive!D:AB,12,FALSE)&gt;0,VLOOKUP(G78,web_archive!D:AB,12,FALSE),"")</f>
        <v/>
      </c>
      <c r="Q78" s="93" t="str">
        <f>IF(VLOOKUP(G78,web_archive!D:AB,11,FALSE)&gt;0,VLOOKUP(G78,web_archive!D:AB,11,FALSE),"")</f>
        <v/>
      </c>
      <c r="R78" s="93" t="str">
        <f>IF(VLOOKUP(G78,web_archive!D:AB,13,FALSE)&gt;0,VLOOKUP(G78,web_archive!D:AB,13,FALSE),"")</f>
        <v/>
      </c>
      <c r="S78" s="10" t="str">
        <f>UPPER(VLOOKUP(B78,job!A:B,2,FALSE))</f>
        <v/>
      </c>
      <c r="T78" s="6" t="str">
        <f>LOWER(VLOOKUP(C78,class!A:B,2,FALSE))</f>
        <v/>
      </c>
      <c r="U78" s="6" t="str">
        <f>VLOOKUP(D78,Table2[#All],2,FALSE)</f>
        <v/>
      </c>
      <c r="V78" s="6" t="str">
        <f>VLOOKUP(E78,Table3[#All],2,FALSE)</f>
        <v/>
      </c>
      <c r="W78" s="93" t="str">
        <f>IF(VLOOKUP(G78,web_archive!D:AB,16,FALSE)&gt;0,VLOOKUP(I78,web_archive!D:AB,16,FALSE),"")</f>
        <v/>
      </c>
      <c r="X78" s="93" t="str">
        <f>IF(VLOOKUP(G78,web_archive!D:AB,15,FALSE)&gt;1,VLOOKUP(G78,web_archive!D:AB,15,FALSE),"")</f>
        <v/>
      </c>
      <c r="Y78" s="93" t="str">
        <f>IF(EXACT(VLOOKUP(G78,web_archive!D:AB,14,FALSE),"Yes"),"1","0")</f>
        <v>0</v>
      </c>
      <c r="Z78" s="93" t="str">
        <f>IF(ISNA((VLOOKUP(UPPER(F78),Table4[#All],2,FALSE))),"",VLOOKUP(UPPER(F78),Table4[#All],2,FALSE))</f>
        <v/>
      </c>
      <c r="AA78" s="7" t="str">
        <f>IF(VLOOKUP(G78,web_archive!D:AB,21,FALSE)=0,"{}","{ "&amp;VLOOKUP(G78,web_archive!D:AB,21,FALSE)&amp;" }")</f>
        <v>{}</v>
      </c>
      <c r="AB78" s="93" t="str">
        <f>IF(VLOOKUP(G78,web_archive!D:AB,22,FALSE)=0,"{}","{ "&amp;VLOOKUP(G78,web_archive!D:AB,22,FALSE)&amp;" }")</f>
        <v>{}</v>
      </c>
      <c r="AC78" s="93" t="str">
        <f>IF(VLOOKUP(G78,web_archive!D:AB,23,FALSE)=0,"{}","{ "&amp;VLOOKUP(G78,web_archive!D:AB,23,FALSE)&amp;" }")</f>
        <v>{}</v>
      </c>
      <c r="AD78" s="8" t="str">
        <f t="shared" si="1"/>
        <v>46500,eRO_Minigame_Token,eRO Minigame Token,3,,,50,,,,,,,,,,,0,,{},{},{}</v>
      </c>
    </row>
    <row r="79" spans="1:30" x14ac:dyDescent="0.3">
      <c r="A79" s="93" t="str">
        <f>VLOOKUP(G79,web_archive!D:AB,6,FALSE)</f>
        <v>Etc</v>
      </c>
      <c r="B79" s="93" t="str">
        <f>VLOOKUP(G79,web_archive!D:AB,19,FALSE)</f>
        <v>None</v>
      </c>
      <c r="C79" s="93" t="str">
        <f>VLOOKUP(G79,web_archive!D:AB,18,FALSE)</f>
        <v>None</v>
      </c>
      <c r="D79" s="93" t="str">
        <f>VLOOKUP(G79,web_archive!D:AB,20,FALSE)</f>
        <v>Unknown</v>
      </c>
      <c r="E79" s="93" t="str">
        <f>VLOOKUP(G79,web_archive!D:AB,17,FALSE)</f>
        <v>None</v>
      </c>
      <c r="F79" s="93" t="str">
        <f>VLOOKUP(H79,reborn_keys!C:D,2,FALSE)</f>
        <v>valkfrag</v>
      </c>
      <c r="G79" s="10">
        <v>21006</v>
      </c>
      <c r="H79" s="2">
        <v>45488</v>
      </c>
      <c r="I79" s="93" t="str">
        <f>VLOOKUP(G79,web_archive!D:AB,3,FALSE)</f>
        <v>eRO_Valkyrie_Fragment</v>
      </c>
      <c r="J79" s="93" t="str">
        <f>VLOOKUP(G79,web_archive!D:AB,5,FALSE)</f>
        <v>eRO Valkyrie Fragment</v>
      </c>
      <c r="K79">
        <f>VLOOKUP(A79,type!A:B,2,FALSE)</f>
        <v>3</v>
      </c>
      <c r="L79" s="93" t="str">
        <f>IF(VLOOKUP(G79,web_archive!D:AB,7,FALSE)&gt;0, VLOOKUP(G79,web_archive!D:AB,7,FALSE), "")</f>
        <v/>
      </c>
      <c r="N79" s="93">
        <f>VLOOKUP(G79,web_archive!D:AB,8,FALSE)*10</f>
        <v>200</v>
      </c>
      <c r="O79" s="93" t="str">
        <f>IF(VLOOKUP(G79,web_archive!D:AB,10,FALSE)&gt;0,VLOOKUP(G79,web_archive!D:AB,10,FALSE),"")</f>
        <v/>
      </c>
      <c r="P79" s="93" t="str">
        <f>IF(VLOOKUP(G79,web_archive!D:AB,12,FALSE)&gt;0,VLOOKUP(G79,web_archive!D:AB,12,FALSE),"")</f>
        <v/>
      </c>
      <c r="Q79" s="93" t="str">
        <f>IF(VLOOKUP(G79,web_archive!D:AB,11,FALSE)&gt;0,VLOOKUP(G79,web_archive!D:AB,11,FALSE),"")</f>
        <v/>
      </c>
      <c r="R79" s="93" t="str">
        <f>IF(VLOOKUP(G79,web_archive!D:AB,13,FALSE)&gt;0,VLOOKUP(G79,web_archive!D:AB,13,FALSE),"")</f>
        <v/>
      </c>
      <c r="S79" s="10" t="str">
        <f>UPPER(VLOOKUP(B79,job!A:B,2,FALSE))</f>
        <v/>
      </c>
      <c r="T79" s="6" t="str">
        <f>LOWER(VLOOKUP(C79,class!A:B,2,FALSE))</f>
        <v/>
      </c>
      <c r="U79" s="6" t="str">
        <f>VLOOKUP(D79,Table2[#All],2,FALSE)</f>
        <v/>
      </c>
      <c r="V79" s="6" t="str">
        <f>VLOOKUP(E79,Table3[#All],2,FALSE)</f>
        <v/>
      </c>
      <c r="W79" s="93" t="str">
        <f>IF(VLOOKUP(G79,web_archive!D:AB,16,FALSE)&gt;0,VLOOKUP(I79,web_archive!D:AB,16,FALSE),"")</f>
        <v/>
      </c>
      <c r="X79" s="93" t="str">
        <f>IF(VLOOKUP(G79,web_archive!D:AB,15,FALSE)&gt;1,VLOOKUP(G79,web_archive!D:AB,15,FALSE),"")</f>
        <v/>
      </c>
      <c r="Y79" s="93" t="str">
        <f>IF(EXACT(VLOOKUP(G79,web_archive!D:AB,14,FALSE),"Yes"),"1","0")</f>
        <v>0</v>
      </c>
      <c r="Z79" s="93">
        <f>IF(ISNA((VLOOKUP(UPPER(F79),Table4[#All],2,FALSE))),"",VLOOKUP(UPPER(F79),Table4[#All],2,FALSE))</f>
        <v>2055</v>
      </c>
      <c r="AA79" s="7" t="str">
        <f>IF(VLOOKUP(G79,web_archive!D:AB,21,FALSE)=0,"{}","{ "&amp;VLOOKUP(G79,web_archive!D:AB,21,FALSE)&amp;" }")</f>
        <v>{}</v>
      </c>
      <c r="AB79" s="93" t="str">
        <f>IF(VLOOKUP(G79,web_archive!D:AB,22,FALSE)=0,"{}","{ "&amp;VLOOKUP(G79,web_archive!D:AB,22,FALSE)&amp;" }")</f>
        <v>{}</v>
      </c>
      <c r="AC79" s="93" t="str">
        <f>IF(VLOOKUP(G79,web_archive!D:AB,23,FALSE)=0,"{}","{ "&amp;VLOOKUP(G79,web_archive!D:AB,23,FALSE)&amp;" }")</f>
        <v>{}</v>
      </c>
      <c r="AD79" s="8" t="str">
        <f t="shared" si="1"/>
        <v>45488,eRO_Valkyrie_Fragment,eRO Valkyrie Fragment,3,,,200,,,,,,,,,,,0,2055,{},{},{}</v>
      </c>
    </row>
    <row r="80" spans="1:30" x14ac:dyDescent="0.3">
      <c r="A80" s="93" t="str">
        <f>VLOOKUP(G80,web_archive!D:AB,6,FALSE)</f>
        <v>Etc</v>
      </c>
      <c r="B80" s="93" t="str">
        <f>VLOOKUP(G80,web_archive!D:AB,19,FALSE)</f>
        <v>None</v>
      </c>
      <c r="C80" s="93" t="str">
        <f>VLOOKUP(G80,web_archive!D:AB,18,FALSE)</f>
        <v>None</v>
      </c>
      <c r="D80" s="93" t="str">
        <f>VLOOKUP(G80,web_archive!D:AB,20,FALSE)</f>
        <v>Unknown</v>
      </c>
      <c r="E80" s="93" t="str">
        <f>VLOOKUP(G80,web_archive!D:AB,17,FALSE)</f>
        <v>None</v>
      </c>
      <c r="F80" s="93" t="str">
        <f>VLOOKUP(H80,reborn_keys!C:D,2,FALSE)</f>
        <v>Valkyrie_Fragment</v>
      </c>
      <c r="G80" s="10">
        <v>21006</v>
      </c>
      <c r="H80" s="2">
        <v>46501</v>
      </c>
      <c r="I80" s="93" t="str">
        <f>VLOOKUP(G80,web_archive!D:AB,3,FALSE)</f>
        <v>eRO_Valkyrie_Fragment</v>
      </c>
      <c r="J80" s="93" t="str">
        <f>VLOOKUP(G80,web_archive!D:AB,5,FALSE)</f>
        <v>eRO Valkyrie Fragment</v>
      </c>
      <c r="K80">
        <f>VLOOKUP(A80,type!A:B,2,FALSE)</f>
        <v>3</v>
      </c>
      <c r="L80" s="93" t="str">
        <f>IF(VLOOKUP(G80,web_archive!D:AB,7,FALSE)&gt;0, VLOOKUP(G80,web_archive!D:AB,7,FALSE), "")</f>
        <v/>
      </c>
      <c r="N80" s="93">
        <f>VLOOKUP(G80,web_archive!D:AB,8,FALSE)*10</f>
        <v>200</v>
      </c>
      <c r="O80" s="93" t="str">
        <f>IF(VLOOKUP(G80,web_archive!D:AB,10,FALSE)&gt;0,VLOOKUP(G80,web_archive!D:AB,10,FALSE),"")</f>
        <v/>
      </c>
      <c r="P80" s="93" t="str">
        <f>IF(VLOOKUP(G80,web_archive!D:AB,12,FALSE)&gt;0,VLOOKUP(G80,web_archive!D:AB,12,FALSE),"")</f>
        <v/>
      </c>
      <c r="Q80" s="93" t="str">
        <f>IF(VLOOKUP(G80,web_archive!D:AB,11,FALSE)&gt;0,VLOOKUP(G80,web_archive!D:AB,11,FALSE),"")</f>
        <v/>
      </c>
      <c r="R80" s="93" t="str">
        <f>IF(VLOOKUP(G80,web_archive!D:AB,13,FALSE)&gt;0,VLOOKUP(G80,web_archive!D:AB,13,FALSE),"")</f>
        <v/>
      </c>
      <c r="S80" s="10" t="str">
        <f>UPPER(VLOOKUP(B80,job!A:B,2,FALSE))</f>
        <v/>
      </c>
      <c r="T80" s="6" t="str">
        <f>LOWER(VLOOKUP(C80,class!A:B,2,FALSE))</f>
        <v/>
      </c>
      <c r="U80" s="6" t="str">
        <f>VLOOKUP(D80,Table2[#All],2,FALSE)</f>
        <v/>
      </c>
      <c r="V80" s="6" t="str">
        <f>VLOOKUP(E80,Table3[#All],2,FALSE)</f>
        <v/>
      </c>
      <c r="W80" s="93" t="str">
        <f>IF(VLOOKUP(G80,web_archive!D:AB,16,FALSE)&gt;0,VLOOKUP(I80,web_archive!D:AB,16,FALSE),"")</f>
        <v/>
      </c>
      <c r="X80" s="93" t="str">
        <f>IF(VLOOKUP(G80,web_archive!D:AB,15,FALSE)&gt;1,VLOOKUP(G80,web_archive!D:AB,15,FALSE),"")</f>
        <v/>
      </c>
      <c r="Y80" s="93" t="str">
        <f>IF(EXACT(VLOOKUP(G80,web_archive!D:AB,14,FALSE),"Yes"),"1","0")</f>
        <v>0</v>
      </c>
      <c r="Z80" s="93" t="str">
        <f>IF(ISNA((VLOOKUP(UPPER(F80),Table4[#All],2,FALSE))),"",VLOOKUP(UPPER(F80),Table4[#All],2,FALSE))</f>
        <v/>
      </c>
      <c r="AA80" s="7" t="str">
        <f>IF(VLOOKUP(G80,web_archive!D:AB,21,FALSE)=0,"{}","{ "&amp;VLOOKUP(G80,web_archive!D:AB,21,FALSE)&amp;" }")</f>
        <v>{}</v>
      </c>
      <c r="AB80" s="93" t="str">
        <f>IF(VLOOKUP(G80,web_archive!D:AB,22,FALSE)=0,"{}","{ "&amp;VLOOKUP(G80,web_archive!D:AB,22,FALSE)&amp;" }")</f>
        <v>{}</v>
      </c>
      <c r="AC80" s="93" t="str">
        <f>IF(VLOOKUP(G80,web_archive!D:AB,23,FALSE)=0,"{}","{ "&amp;VLOOKUP(G80,web_archive!D:AB,23,FALSE)&amp;" }")</f>
        <v>{}</v>
      </c>
      <c r="AD80" s="8" t="str">
        <f t="shared" si="1"/>
        <v>46501,eRO_Valkyrie_Fragment,eRO Valkyrie Fragment,3,,,200,,,,,,,,,,,0,,{},{},{}</v>
      </c>
    </row>
    <row r="81" spans="1:30" x14ac:dyDescent="0.3">
      <c r="A81" s="93" t="str">
        <f>VLOOKUP(G81,web_archive!D:AB,6,FALSE)</f>
        <v>Etc</v>
      </c>
      <c r="B81" s="93" t="str">
        <f>VLOOKUP(G81,web_archive!D:AB,19,FALSE)</f>
        <v>None</v>
      </c>
      <c r="C81" s="93" t="str">
        <f>VLOOKUP(G81,web_archive!D:AB,18,FALSE)</f>
        <v>None</v>
      </c>
      <c r="D81" s="93" t="str">
        <f>VLOOKUP(G81,web_archive!D:AB,20,FALSE)</f>
        <v>Unknown</v>
      </c>
      <c r="E81" s="93" t="str">
        <f>VLOOKUP(G81,web_archive!D:AB,17,FALSE)</f>
        <v>None</v>
      </c>
      <c r="F81" s="93" t="str">
        <f>VLOOKUP(H81,reborn_keys!C:D,2,FALSE)</f>
        <v>Minigame_Token</v>
      </c>
      <c r="G81" s="10">
        <v>22000</v>
      </c>
      <c r="H81" s="2">
        <v>46500</v>
      </c>
      <c r="I81" s="93" t="str">
        <f>VLOOKUP(G81,web_archive!D:AB,3,FALSE)</f>
        <v>Event_Token</v>
      </c>
      <c r="J81" s="93" t="str">
        <f>VLOOKUP(G81,web_archive!D:AB,5,FALSE)</f>
        <v>Event Token</v>
      </c>
      <c r="K81">
        <f>VLOOKUP(A81,type!A:B,2,FALSE)</f>
        <v>3</v>
      </c>
      <c r="L81" s="93" t="str">
        <f>IF(VLOOKUP(G81,web_archive!D:AB,7,FALSE)&gt;0, VLOOKUP(G81,web_archive!D:AB,7,FALSE), "")</f>
        <v/>
      </c>
      <c r="N81" s="93">
        <f>VLOOKUP(G81,web_archive!D:AB,8,FALSE)*10</f>
        <v>0</v>
      </c>
      <c r="O81" s="93" t="str">
        <f>IF(VLOOKUP(G81,web_archive!D:AB,10,FALSE)&gt;0,VLOOKUP(G81,web_archive!D:AB,10,FALSE),"")</f>
        <v/>
      </c>
      <c r="P81" s="93" t="str">
        <f>IF(VLOOKUP(G81,web_archive!D:AB,12,FALSE)&gt;0,VLOOKUP(G81,web_archive!D:AB,12,FALSE),"")</f>
        <v/>
      </c>
      <c r="Q81" s="93" t="str">
        <f>IF(VLOOKUP(G81,web_archive!D:AB,11,FALSE)&gt;0,VLOOKUP(G81,web_archive!D:AB,11,FALSE),"")</f>
        <v/>
      </c>
      <c r="R81" s="93" t="str">
        <f>IF(VLOOKUP(G81,web_archive!D:AB,13,FALSE)&gt;0,VLOOKUP(G81,web_archive!D:AB,13,FALSE),"")</f>
        <v/>
      </c>
      <c r="S81" s="10" t="str">
        <f>UPPER(VLOOKUP(B81,job!A:B,2,FALSE))</f>
        <v/>
      </c>
      <c r="T81" s="6" t="str">
        <f>LOWER(VLOOKUP(C81,class!A:B,2,FALSE))</f>
        <v/>
      </c>
      <c r="U81" s="6" t="str">
        <f>VLOOKUP(D81,Table2[#All],2,FALSE)</f>
        <v/>
      </c>
      <c r="V81" s="6" t="str">
        <f>VLOOKUP(E81,Table3[#All],2,FALSE)</f>
        <v/>
      </c>
      <c r="W81" s="93" t="str">
        <f>IF(VLOOKUP(G81,web_archive!D:AB,16,FALSE)&gt;0,VLOOKUP(I81,web_archive!D:AB,16,FALSE),"")</f>
        <v/>
      </c>
      <c r="X81" s="93" t="str">
        <f>IF(VLOOKUP(G81,web_archive!D:AB,15,FALSE)&gt;1,VLOOKUP(G81,web_archive!D:AB,15,FALSE),"")</f>
        <v/>
      </c>
      <c r="Y81" s="93" t="str">
        <f>IF(EXACT(VLOOKUP(G81,web_archive!D:AB,14,FALSE),"Yes"),"1","0")</f>
        <v>0</v>
      </c>
      <c r="Z81" s="93" t="str">
        <f>IF(ISNA((VLOOKUP(UPPER(F81),Table4[#All],2,FALSE))),"",VLOOKUP(UPPER(F81),Table4[#All],2,FALSE))</f>
        <v/>
      </c>
      <c r="AA81" s="7" t="str">
        <f>IF(VLOOKUP(G81,web_archive!D:AB,21,FALSE)=0,"{}","{ "&amp;VLOOKUP(G81,web_archive!D:AB,21,FALSE)&amp;" }")</f>
        <v>{}</v>
      </c>
      <c r="AB81" s="93" t="str">
        <f>IF(VLOOKUP(G81,web_archive!D:AB,22,FALSE)=0,"{}","{ "&amp;VLOOKUP(G81,web_archive!D:AB,22,FALSE)&amp;" }")</f>
        <v>{}</v>
      </c>
      <c r="AC81" s="93" t="str">
        <f>IF(VLOOKUP(G81,web_archive!D:AB,23,FALSE)=0,"{}","{ "&amp;VLOOKUP(G81,web_archive!D:AB,23,FALSE)&amp;" }")</f>
        <v>{}</v>
      </c>
      <c r="AD81" s="8" t="str">
        <f t="shared" si="1"/>
        <v>46500,Event_Token,Event Token,3,,,0,,,,,,,,,,,0,,{},{},{}</v>
      </c>
    </row>
    <row r="82" spans="1:30" x14ac:dyDescent="0.3">
      <c r="A82" s="93" t="str">
        <f>VLOOKUP(G82,web_archive!D:AB,6,FALSE)</f>
        <v>Etc</v>
      </c>
      <c r="B82" s="93" t="str">
        <f>VLOOKUP(G82,web_archive!D:AB,19,FALSE)</f>
        <v>None</v>
      </c>
      <c r="C82" s="93" t="str">
        <f>VLOOKUP(G82,web_archive!D:AB,18,FALSE)</f>
        <v>None</v>
      </c>
      <c r="D82" s="93" t="str">
        <f>VLOOKUP(G82,web_archive!D:AB,20,FALSE)</f>
        <v>Unknown</v>
      </c>
      <c r="E82" s="93" t="str">
        <f>VLOOKUP(G82,web_archive!D:AB,17,FALSE)</f>
        <v>None</v>
      </c>
      <c r="F82" s="93" t="str">
        <f>VLOOKUP(H82,reborn_keys!C:D,2,FALSE)</f>
        <v>Event_Token</v>
      </c>
      <c r="G82" s="10">
        <v>22000</v>
      </c>
      <c r="H82" s="2">
        <v>46502</v>
      </c>
      <c r="I82" s="93" t="str">
        <f>VLOOKUP(G82,web_archive!D:AB,3,FALSE)</f>
        <v>Event_Token</v>
      </c>
      <c r="J82" s="93" t="str">
        <f>VLOOKUP(G82,web_archive!D:AB,5,FALSE)</f>
        <v>Event Token</v>
      </c>
      <c r="K82">
        <f>VLOOKUP(A82,type!A:B,2,FALSE)</f>
        <v>3</v>
      </c>
      <c r="L82" s="93" t="str">
        <f>IF(VLOOKUP(G82,web_archive!D:AB,7,FALSE)&gt;0, VLOOKUP(G82,web_archive!D:AB,7,FALSE), "")</f>
        <v/>
      </c>
      <c r="N82" s="93">
        <f>VLOOKUP(G82,web_archive!D:AB,8,FALSE)*10</f>
        <v>0</v>
      </c>
      <c r="O82" s="93" t="str">
        <f>IF(VLOOKUP(G82,web_archive!D:AB,10,FALSE)&gt;0,VLOOKUP(G82,web_archive!D:AB,10,FALSE),"")</f>
        <v/>
      </c>
      <c r="P82" s="93" t="str">
        <f>IF(VLOOKUP(G82,web_archive!D:AB,12,FALSE)&gt;0,VLOOKUP(G82,web_archive!D:AB,12,FALSE),"")</f>
        <v/>
      </c>
      <c r="Q82" s="93" t="str">
        <f>IF(VLOOKUP(G82,web_archive!D:AB,11,FALSE)&gt;0,VLOOKUP(G82,web_archive!D:AB,11,FALSE),"")</f>
        <v/>
      </c>
      <c r="R82" s="93" t="str">
        <f>IF(VLOOKUP(G82,web_archive!D:AB,13,FALSE)&gt;0,VLOOKUP(G82,web_archive!D:AB,13,FALSE),"")</f>
        <v/>
      </c>
      <c r="S82" s="10" t="str">
        <f>UPPER(VLOOKUP(B82,job!A:B,2,FALSE))</f>
        <v/>
      </c>
      <c r="T82" s="6" t="str">
        <f>LOWER(VLOOKUP(C82,class!A:B,2,FALSE))</f>
        <v/>
      </c>
      <c r="U82" s="6" t="str">
        <f>VLOOKUP(D82,Table2[#All],2,FALSE)</f>
        <v/>
      </c>
      <c r="V82" s="6" t="str">
        <f>VLOOKUP(E82,Table3[#All],2,FALSE)</f>
        <v/>
      </c>
      <c r="W82" s="93" t="str">
        <f>IF(VLOOKUP(G82,web_archive!D:AB,16,FALSE)&gt;0,VLOOKUP(I82,web_archive!D:AB,16,FALSE),"")</f>
        <v/>
      </c>
      <c r="X82" s="93" t="str">
        <f>IF(VLOOKUP(G82,web_archive!D:AB,15,FALSE)&gt;1,VLOOKUP(G82,web_archive!D:AB,15,FALSE),"")</f>
        <v/>
      </c>
      <c r="Y82" s="93" t="str">
        <f>IF(EXACT(VLOOKUP(G82,web_archive!D:AB,14,FALSE),"Yes"),"1","0")</f>
        <v>0</v>
      </c>
      <c r="Z82" s="93" t="str">
        <f>IF(ISNA((VLOOKUP(UPPER(F82),Table4[#All],2,FALSE))),"",VLOOKUP(UPPER(F82),Table4[#All],2,FALSE))</f>
        <v/>
      </c>
      <c r="AA82" s="7" t="str">
        <f>IF(VLOOKUP(G82,web_archive!D:AB,21,FALSE)=0,"{}","{ "&amp;VLOOKUP(G82,web_archive!D:AB,21,FALSE)&amp;" }")</f>
        <v>{}</v>
      </c>
      <c r="AB82" s="93" t="str">
        <f>IF(VLOOKUP(G82,web_archive!D:AB,22,FALSE)=0,"{}","{ "&amp;VLOOKUP(G82,web_archive!D:AB,22,FALSE)&amp;" }")</f>
        <v>{}</v>
      </c>
      <c r="AC82" s="93" t="str">
        <f>IF(VLOOKUP(G82,web_archive!D:AB,23,FALSE)=0,"{}","{ "&amp;VLOOKUP(G82,web_archive!D:AB,23,FALSE)&amp;" }")</f>
        <v>{}</v>
      </c>
      <c r="AD82" s="8" t="str">
        <f t="shared" si="1"/>
        <v>46502,Event_Token,Event Token,3,,,0,,,,,,,,,,,0,,{},{},{}</v>
      </c>
    </row>
    <row r="83" spans="1:30" x14ac:dyDescent="0.3">
      <c r="A83" s="93" t="str">
        <f>VLOOKUP(G83,web_archive!D:AB,6,FALSE)</f>
        <v>Pet Egg</v>
      </c>
      <c r="B83" s="93" t="str">
        <f>VLOOKUP(G83,web_archive!D:AB,19,FALSE)</f>
        <v>None</v>
      </c>
      <c r="C83" s="93" t="str">
        <f>VLOOKUP(G83,web_archive!D:AB,18,FALSE)</f>
        <v>None</v>
      </c>
      <c r="D83" s="93" t="str">
        <f>VLOOKUP(G83,web_archive!D:AB,20,FALSE)</f>
        <v>Unknown</v>
      </c>
      <c r="E83" s="93" t="str">
        <f>VLOOKUP(G83,web_archive!D:AB,17,FALSE)</f>
        <v>None</v>
      </c>
      <c r="F83" s="93" t="str">
        <f>VLOOKUP(H83,reborn_keys!C:D,2,FALSE)</f>
        <v>fairyegg</v>
      </c>
      <c r="G83" s="10">
        <v>30077</v>
      </c>
      <c r="H83" s="2">
        <v>45187</v>
      </c>
      <c r="I83" s="93" t="str">
        <f>VLOOKUP(G83,web_archive!D:AB,3,FALSE)</f>
        <v>Fairy_Egg</v>
      </c>
      <c r="J83" s="93" t="str">
        <f>VLOOKUP(G83,web_archive!D:AB,5,FALSE)</f>
        <v>Fairy_Egg</v>
      </c>
      <c r="K83">
        <f>VLOOKUP(A83,type!A:B,2,FALSE)</f>
        <v>7</v>
      </c>
      <c r="L83" s="93" t="str">
        <f>IF(VLOOKUP(G83,web_archive!D:AB,7,FALSE)&gt;0, VLOOKUP(G83,web_archive!D:AB,7,FALSE), "")</f>
        <v/>
      </c>
      <c r="N83" s="93">
        <f>VLOOKUP(G83,web_archive!D:AB,8,FALSE)*10</f>
        <v>0</v>
      </c>
      <c r="O83" s="93" t="str">
        <f>IF(VLOOKUP(G83,web_archive!D:AB,10,FALSE)&gt;0,VLOOKUP(G83,web_archive!D:AB,10,FALSE),"")</f>
        <v/>
      </c>
      <c r="P83" s="93" t="str">
        <f>IF(VLOOKUP(G83,web_archive!D:AB,12,FALSE)&gt;0,VLOOKUP(G83,web_archive!D:AB,12,FALSE),"")</f>
        <v/>
      </c>
      <c r="Q83" s="93" t="str">
        <f>IF(VLOOKUP(G83,web_archive!D:AB,11,FALSE)&gt;0,VLOOKUP(G83,web_archive!D:AB,11,FALSE),"")</f>
        <v/>
      </c>
      <c r="R83" s="93" t="str">
        <f>IF(VLOOKUP(G83,web_archive!D:AB,13,FALSE)&gt;0,VLOOKUP(G83,web_archive!D:AB,13,FALSE),"")</f>
        <v/>
      </c>
      <c r="S83" s="10" t="str">
        <f>UPPER(VLOOKUP(B83,job!A:B,2,FALSE))</f>
        <v/>
      </c>
      <c r="T83" s="6" t="str">
        <f>LOWER(VLOOKUP(C83,class!A:B,2,FALSE))</f>
        <v/>
      </c>
      <c r="U83" s="6" t="str">
        <f>VLOOKUP(D83,Table2[#All],2,FALSE)</f>
        <v/>
      </c>
      <c r="V83" s="6" t="str">
        <f>VLOOKUP(E83,Table3[#All],2,FALSE)</f>
        <v/>
      </c>
      <c r="W83" s="93" t="str">
        <f>IF(VLOOKUP(G83,web_archive!D:AB,16,FALSE)&gt;0,VLOOKUP(I83,web_archive!D:AB,16,FALSE),"")</f>
        <v/>
      </c>
      <c r="X83" s="93" t="str">
        <f>IF(VLOOKUP(G83,web_archive!D:AB,15,FALSE)&gt;1,VLOOKUP(G83,web_archive!D:AB,15,FALSE),"")</f>
        <v/>
      </c>
      <c r="Y83" s="93" t="str">
        <f>IF(EXACT(VLOOKUP(G83,web_archive!D:AB,14,FALSE),"Yes"),"1","0")</f>
        <v>0</v>
      </c>
      <c r="Z83" s="93">
        <f>IF(ISNA((VLOOKUP(UPPER(F83),Table4[#All],2,FALSE))),"",VLOOKUP(UPPER(F83),Table4[#All],2,FALSE))</f>
        <v>1772</v>
      </c>
      <c r="AA83" s="7" t="str">
        <f>IF(VLOOKUP(G83,web_archive!D:AB,21,FALSE)=0,"{}","{ "&amp;VLOOKUP(G83,web_archive!D:AB,21,FALSE)&amp;" }")</f>
        <v>{}</v>
      </c>
      <c r="AB83" s="93" t="str">
        <f>IF(VLOOKUP(G83,web_archive!D:AB,22,FALSE)=0,"{}","{ "&amp;VLOOKUP(G83,web_archive!D:AB,22,FALSE)&amp;" }")</f>
        <v>{}</v>
      </c>
      <c r="AC83" s="93" t="str">
        <f>IF(VLOOKUP(G83,web_archive!D:AB,23,FALSE)=0,"{}","{ "&amp;VLOOKUP(G83,web_archive!D:AB,23,FALSE)&amp;" }")</f>
        <v>{}</v>
      </c>
      <c r="AD83" s="8" t="str">
        <f t="shared" si="1"/>
        <v>45187,Fairy_Egg,Fairy_Egg,7,,,0,,,,,,,,,,,0,1772,{},{},{}</v>
      </c>
    </row>
    <row r="84" spans="1:30" x14ac:dyDescent="0.3">
      <c r="A84" s="93" t="str">
        <f>VLOOKUP(G84,web_archive!D:AB,6,FALSE)</f>
        <v>Armor</v>
      </c>
      <c r="B84" s="93" t="str">
        <f>VLOOKUP(G84,web_archive!D:AB,19,FALSE)</f>
        <v>All Jobs</v>
      </c>
      <c r="C84" s="93" t="str">
        <f>VLOOKUP(G84,web_archive!D:AB,18,FALSE)</f>
        <v>Normal / Upper / Baby</v>
      </c>
      <c r="D84" s="93" t="str">
        <f>VLOOKUP(G84,web_archive!D:AB,20,FALSE)</f>
        <v>Both (Male and Female)</v>
      </c>
      <c r="E84" s="93" t="str">
        <f>VLOOKUP(G84,web_archive!D:AB,17,FALSE)</f>
        <v>Lower Headgear</v>
      </c>
      <c r="F84" s="93" t="str">
        <f>VLOOKUP(H84,reborn_keys!C:D,2,FALSE)</f>
        <v>fairywings</v>
      </c>
      <c r="G84" s="10">
        <v>20011</v>
      </c>
      <c r="H84" s="2">
        <v>45188</v>
      </c>
      <c r="I84" s="93" t="str">
        <f>VLOOKUP(G84,web_archive!D:AB,3,FALSE)</f>
        <v>Fairy_Wings</v>
      </c>
      <c r="J84" s="93" t="str">
        <f>VLOOKUP(G84,web_archive!D:AB,5,FALSE)</f>
        <v>Fairy Wings</v>
      </c>
      <c r="K84">
        <f>VLOOKUP(A84,type!A:B,2,FALSE)</f>
        <v>4</v>
      </c>
      <c r="L84" s="93">
        <f>IF(VLOOKUP(G84,web_archive!D:AB,7,FALSE)&gt;0, VLOOKUP(G84,web_archive!D:AB,7,FALSE), "")</f>
        <v>20</v>
      </c>
      <c r="N84" s="93">
        <f>VLOOKUP(G84,web_archive!D:AB,8,FALSE)*10</f>
        <v>500</v>
      </c>
      <c r="O84" s="93" t="str">
        <f>IF(VLOOKUP(G84,web_archive!D:AB,10,FALSE)&gt;0,VLOOKUP(G84,web_archive!D:AB,10,FALSE),"")</f>
        <v/>
      </c>
      <c r="P84" s="93">
        <f>IF(VLOOKUP(G84,web_archive!D:AB,12,FALSE)&gt;0,VLOOKUP(G84,web_archive!D:AB,12,FALSE),"")</f>
        <v>1</v>
      </c>
      <c r="Q84" s="93" t="str">
        <f>IF(VLOOKUP(G84,web_archive!D:AB,11,FALSE)&gt;0,VLOOKUP(G84,web_archive!D:AB,11,FALSE),"")</f>
        <v/>
      </c>
      <c r="R84" s="93" t="str">
        <f>IF(VLOOKUP(G84,web_archive!D:AB,13,FALSE)&gt;0,VLOOKUP(G84,web_archive!D:AB,13,FALSE),"")</f>
        <v/>
      </c>
      <c r="S84" s="10" t="str">
        <f>UPPER(VLOOKUP(B84,job!A:B,2,FALSE))</f>
        <v>0XFFFFFFFF</v>
      </c>
      <c r="T84" s="6" t="str">
        <f>LOWER(VLOOKUP(C84,class!A:B,2,FALSE))</f>
        <v>63</v>
      </c>
      <c r="U84" s="6" t="str">
        <f>VLOOKUP(D84,Table2[#All],2,FALSE)</f>
        <v>2</v>
      </c>
      <c r="V84" s="6" t="str">
        <f>VLOOKUP(E84,Table3[#All],2,FALSE)</f>
        <v>001</v>
      </c>
      <c r="W84" s="93" t="str">
        <f>IF(VLOOKUP(G84,web_archive!D:AB,16,FALSE)&gt;0,VLOOKUP(I84,web_archive!D:AB,16,FALSE),"")</f>
        <v/>
      </c>
      <c r="X84" s="93">
        <f>IF(VLOOKUP(G84,web_archive!D:AB,15,FALSE)&gt;1,VLOOKUP(G84,web_archive!D:AB,15,FALSE),"")</f>
        <v>75</v>
      </c>
      <c r="Y84" s="93" t="str">
        <f>IF(EXACT(VLOOKUP(G84,web_archive!D:AB,14,FALSE),"Yes"),"1","0")</f>
        <v>0</v>
      </c>
      <c r="Z84" s="93">
        <f>IF(ISNA((VLOOKUP(UPPER(F84),Table4[#All],2,FALSE))),"",VLOOKUP(UPPER(F84),Table4[#All],2,FALSE))</f>
        <v>1773</v>
      </c>
      <c r="AA84" s="7" t="str">
        <f>IF(VLOOKUP(G84,web_archive!D:AB,21,FALSE)=0,"{}","{ "&amp;VLOOKUP(G84,web_archive!D:AB,21,FALSE)&amp;" }")</f>
        <v>{ bonus bDex,3; if (isequippedcnt(4403)==0){ bonus bDelayRate,-20;} }</v>
      </c>
      <c r="AB84" s="93" t="str">
        <f>IF(VLOOKUP(G84,web_archive!D:AB,22,FALSE)=0,"{}","{ "&amp;VLOOKUP(G84,web_archive!D:AB,22,FALSE)&amp;" }")</f>
        <v>{}</v>
      </c>
      <c r="AC84" s="93" t="str">
        <f>IF(VLOOKUP(G84,web_archive!D:AB,23,FALSE)=0,"{}","{ "&amp;VLOOKUP(G84,web_archive!D:AB,23,FALSE)&amp;" }")</f>
        <v>{}</v>
      </c>
      <c r="AD84" s="8" t="str">
        <f t="shared" si="1"/>
        <v>45188,Fairy_Wings,Fairy Wings,4,20,,500,,1,,,0XFFFFFFFF,63,2,001,,75,0,1773,{ bonus bDex,3; if (isequippedcnt(4403)==0){ bonus bDelayRate,-20;} },{},{}</v>
      </c>
    </row>
    <row r="85" spans="1:30" x14ac:dyDescent="0.3">
      <c r="A85" s="93" t="str">
        <f>VLOOKUP(G85,web_archive!D:AB,6,FALSE)</f>
        <v>Armor</v>
      </c>
      <c r="B85" s="93" t="str">
        <f>VLOOKUP(G85,web_archive!D:AB,19,FALSE)</f>
        <v>All Jobs</v>
      </c>
      <c r="C85" s="93" t="str">
        <f>VLOOKUP(G85,web_archive!D:AB,18,FALSE)</f>
        <v>Normal / Upper / Baby</v>
      </c>
      <c r="D85" s="93" t="str">
        <f>VLOOKUP(G85,web_archive!D:AB,20,FALSE)</f>
        <v>Both (Male and Female)</v>
      </c>
      <c r="E85" s="93" t="str">
        <f>VLOOKUP(G85,web_archive!D:AB,17,FALSE)</f>
        <v>Upper Headgear</v>
      </c>
      <c r="F85" s="93" t="str">
        <f>VLOOKUP(H85,reborn_keys!C:D,2,FALSE)</f>
        <v>kanfeb</v>
      </c>
      <c r="G85" s="10">
        <v>20183</v>
      </c>
      <c r="H85" s="2">
        <v>45294</v>
      </c>
      <c r="I85" s="93" t="str">
        <f>VLOOKUP(G85,web_archive!D:AB,3,FALSE)</f>
        <v>February_Kanzashi</v>
      </c>
      <c r="J85" s="93" t="str">
        <f>VLOOKUP(G85,web_archive!D:AB,5,FALSE)</f>
        <v>February Kanzashi</v>
      </c>
      <c r="K85">
        <f>VLOOKUP(A85,type!A:B,2,FALSE)</f>
        <v>4</v>
      </c>
      <c r="L85" s="93">
        <f>IF(VLOOKUP(G85,web_archive!D:AB,7,FALSE)&gt;0, VLOOKUP(G85,web_archive!D:AB,7,FALSE), "")</f>
        <v>20</v>
      </c>
      <c r="N85" s="93">
        <f>VLOOKUP(G85,web_archive!D:AB,8,FALSE)*10</f>
        <v>500</v>
      </c>
      <c r="O85" s="93" t="str">
        <f>IF(VLOOKUP(G85,web_archive!D:AB,10,FALSE)&gt;0,VLOOKUP(G85,web_archive!D:AB,10,FALSE),"")</f>
        <v/>
      </c>
      <c r="P85" s="93">
        <f>IF(VLOOKUP(G85,web_archive!D:AB,12,FALSE)&gt;0,VLOOKUP(G85,web_archive!D:AB,12,FALSE),"")</f>
        <v>2</v>
      </c>
      <c r="Q85" s="93" t="str">
        <f>IF(VLOOKUP(G85,web_archive!D:AB,11,FALSE)&gt;0,VLOOKUP(G85,web_archive!D:AB,11,FALSE),"")</f>
        <v/>
      </c>
      <c r="R85" s="93">
        <f>IF(VLOOKUP(G85,web_archive!D:AB,13,FALSE)&gt;0,VLOOKUP(G85,web_archive!D:AB,13,FALSE),"")</f>
        <v>1</v>
      </c>
      <c r="S85" s="10" t="str">
        <f>UPPER(VLOOKUP(B85,job!A:B,2,FALSE))</f>
        <v>0XFFFFFFFF</v>
      </c>
      <c r="T85" s="6" t="str">
        <f>LOWER(VLOOKUP(C85,class!A:B,2,FALSE))</f>
        <v>63</v>
      </c>
      <c r="U85" s="6" t="str">
        <f>VLOOKUP(D85,Table2[#All],2,FALSE)</f>
        <v>2</v>
      </c>
      <c r="V85" s="6" t="str">
        <f>VLOOKUP(E85,Table3[#All],2,FALSE)</f>
        <v>256</v>
      </c>
      <c r="W85" s="93" t="str">
        <f>IF(VLOOKUP(G85,web_archive!D:AB,16,FALSE)&gt;0,VLOOKUP(I85,web_archive!D:AB,16,FALSE),"")</f>
        <v/>
      </c>
      <c r="X85" s="93" t="str">
        <f>IF(VLOOKUP(G85,web_archive!D:AB,15,FALSE)&gt;1,VLOOKUP(G85,web_archive!D:AB,15,FALSE),"")</f>
        <v/>
      </c>
      <c r="Y85" s="93" t="str">
        <f>IF(EXACT(VLOOKUP(G85,web_archive!D:AB,14,FALSE),"Yes"),"1","0")</f>
        <v>1</v>
      </c>
      <c r="Z85" s="93">
        <f>IF(ISNA((VLOOKUP(UPPER(F85),Table4[#All],2,FALSE))),"",VLOOKUP(UPPER(F85),Table4[#All],2,FALSE))</f>
        <v>1877</v>
      </c>
      <c r="AA85" s="7" t="str">
        <f>IF(VLOOKUP(G85,web_archive!D:AB,21,FALSE)=0,"{}","{ "&amp;VLOOKUP(G85,web_archive!D:AB,21,FALSE)&amp;" }")</f>
        <v>{ bonus bAgi,1; }</v>
      </c>
      <c r="AB85" s="93" t="str">
        <f>IF(VLOOKUP(G85,web_archive!D:AB,22,FALSE)=0,"{}","{ "&amp;VLOOKUP(G85,web_archive!D:AB,22,FALSE)&amp;" }")</f>
        <v>{}</v>
      </c>
      <c r="AC85" s="93" t="str">
        <f>IF(VLOOKUP(G85,web_archive!D:AB,23,FALSE)=0,"{}","{ "&amp;VLOOKUP(G85,web_archive!D:AB,23,FALSE)&amp;" }")</f>
        <v>{}</v>
      </c>
      <c r="AD85" s="8" t="str">
        <f t="shared" si="1"/>
        <v>45294,February_Kanzashi,February Kanzashi,4,20,,500,,2,,1,0XFFFFFFFF,63,2,256,,,1,1877,{ bonus bAgi,1; },{},{}</v>
      </c>
    </row>
    <row r="86" spans="1:30" x14ac:dyDescent="0.3">
      <c r="A86" s="93" t="str">
        <f>VLOOKUP(G86,web_archive!D:AB,6,FALSE)</f>
        <v>Armor</v>
      </c>
      <c r="B86" s="93" t="str">
        <f>VLOOKUP(G86,web_archive!D:AB,19,FALSE)</f>
        <v>All Jobs</v>
      </c>
      <c r="C86" s="93" t="str">
        <f>VLOOKUP(G86,web_archive!D:AB,18,FALSE)</f>
        <v>Normal / Upper / Baby</v>
      </c>
      <c r="D86" s="93" t="str">
        <f>VLOOKUP(G86,web_archive!D:AB,20,FALSE)</f>
        <v>Both (Male and Female)</v>
      </c>
      <c r="E86" s="93" t="str">
        <f>VLOOKUP(G86,web_archive!D:AB,17,FALSE)</f>
        <v>Upper Headgear</v>
      </c>
      <c r="F86" s="93" t="str">
        <f>VLOOKUP(H86,reborn_keys!C:D,2,FALSE)</f>
        <v>filir</v>
      </c>
      <c r="G86" s="10">
        <v>5405</v>
      </c>
      <c r="H86" s="2">
        <v>45201</v>
      </c>
      <c r="I86" s="93" t="str">
        <f>VLOOKUP(G86,web_archive!D:AB,3,FALSE)</f>
        <v>Filir_Hat</v>
      </c>
      <c r="J86" s="93" t="str">
        <f>VLOOKUP(G86,web_archive!D:AB,5,FALSE)</f>
        <v>Filir Hat</v>
      </c>
      <c r="K86">
        <f>VLOOKUP(A86,type!A:B,2,FALSE)</f>
        <v>4</v>
      </c>
      <c r="L86" s="93">
        <f>IF(VLOOKUP(G86,web_archive!D:AB,7,FALSE)&gt;0, VLOOKUP(G86,web_archive!D:AB,7,FALSE), "")</f>
        <v>20</v>
      </c>
      <c r="N86" s="93">
        <f>VLOOKUP(G86,web_archive!D:AB,8,FALSE)*10</f>
        <v>200</v>
      </c>
      <c r="O86" s="93" t="str">
        <f>IF(VLOOKUP(G86,web_archive!D:AB,10,FALSE)&gt;0,VLOOKUP(G86,web_archive!D:AB,10,FALSE),"")</f>
        <v/>
      </c>
      <c r="P86" s="93" t="str">
        <f>IF(VLOOKUP(G86,web_archive!D:AB,12,FALSE)&gt;0,VLOOKUP(G86,web_archive!D:AB,12,FALSE),"")</f>
        <v/>
      </c>
      <c r="Q86" s="93" t="str">
        <f>IF(VLOOKUP(G86,web_archive!D:AB,11,FALSE)&gt;0,VLOOKUP(G86,web_archive!D:AB,11,FALSE),"")</f>
        <v/>
      </c>
      <c r="R86" s="93" t="str">
        <f>IF(VLOOKUP(G86,web_archive!D:AB,13,FALSE)&gt;0,VLOOKUP(G86,web_archive!D:AB,13,FALSE),"")</f>
        <v/>
      </c>
      <c r="S86" s="10" t="str">
        <f>UPPER(VLOOKUP(B86,job!A:B,2,FALSE))</f>
        <v>0XFFFFFFFF</v>
      </c>
      <c r="T86" s="6" t="str">
        <f>LOWER(VLOOKUP(C86,class!A:B,2,FALSE))</f>
        <v>63</v>
      </c>
      <c r="U86" s="6" t="str">
        <f>VLOOKUP(D86,Table2[#All],2,FALSE)</f>
        <v>2</v>
      </c>
      <c r="V86" s="6" t="str">
        <f>VLOOKUP(E86,Table3[#All],2,FALSE)</f>
        <v>256</v>
      </c>
      <c r="W86" s="93" t="str">
        <f>IF(VLOOKUP(G86,web_archive!D:AB,16,FALSE)&gt;0,VLOOKUP(I86,web_archive!D:AB,16,FALSE),"")</f>
        <v/>
      </c>
      <c r="X86" s="93">
        <f>IF(VLOOKUP(G86,web_archive!D:AB,15,FALSE)&gt;1,VLOOKUP(G86,web_archive!D:AB,15,FALSE),"")</f>
        <v>80</v>
      </c>
      <c r="Y86" s="93" t="str">
        <f>IF(EXACT(VLOOKUP(G86,web_archive!D:AB,14,FALSE),"Yes"),"1","0")</f>
        <v>0</v>
      </c>
      <c r="Z86" s="93">
        <f>IF(ISNA((VLOOKUP(UPPER(F86),Table4[#All],2,FALSE))),"",VLOOKUP(UPPER(F86),Table4[#All],2,FALSE))</f>
        <v>1786</v>
      </c>
      <c r="AA86" s="7" t="str">
        <f>IF(VLOOKUP(G86,web_archive!D:AB,21,FALSE)=0,"{}","{ "&amp;VLOOKUP(G86,web_archive!D:AB,21,FALSE)&amp;" }")</f>
        <v>{ bonus bShortWeaponDamageReturn,1; }</v>
      </c>
      <c r="AB86" s="93" t="str">
        <f>IF(VLOOKUP(G86,web_archive!D:AB,22,FALSE)=0,"{}","{ "&amp;VLOOKUP(G86,web_archive!D:AB,22,FALSE)&amp;" }")</f>
        <v>{}</v>
      </c>
      <c r="AC86" s="93" t="str">
        <f>IF(VLOOKUP(G86,web_archive!D:AB,23,FALSE)=0,"{}","{ "&amp;VLOOKUP(G86,web_archive!D:AB,23,FALSE)&amp;" }")</f>
        <v>{}</v>
      </c>
      <c r="AD86" s="8" t="str">
        <f t="shared" si="1"/>
        <v>45201,Filir_Hat,Filir Hat,4,20,,200,,,,,0XFFFFFFFF,63,2,256,,80,0,1786,{ bonus bShortWeaponDamageReturn,1; },{},{}</v>
      </c>
    </row>
    <row r="87" spans="1:30" x14ac:dyDescent="0.3">
      <c r="A87" s="93" t="str">
        <f>VLOOKUP(G87,web_archive!D:AB,6,FALSE)</f>
        <v>Ammo - Bullet</v>
      </c>
      <c r="B87" s="93" t="str">
        <f>VLOOKUP(G87,web_archive!D:AB,19,FALSE)</f>
        <v>Gunslinger</v>
      </c>
      <c r="C87" s="93" t="str">
        <f>VLOOKUP(G87,web_archive!D:AB,18,FALSE)</f>
        <v>Normal / Upper / Baby</v>
      </c>
      <c r="D87" s="93" t="str">
        <f>VLOOKUP(G87,web_archive!D:AB,20,FALSE)</f>
        <v>Both (Male and Female)</v>
      </c>
      <c r="E87" s="93" t="str">
        <f>VLOOKUP(G87,web_archive!D:AB,17,FALSE)</f>
        <v>Arrow</v>
      </c>
      <c r="F87" s="93" t="str">
        <f>VLOOKUP(H87,reborn_keys!C:D,2,FALSE)</f>
        <v>bullet_fire</v>
      </c>
      <c r="G87" s="10">
        <v>31002</v>
      </c>
      <c r="H87" s="2">
        <v>45105</v>
      </c>
      <c r="I87" s="93" t="str">
        <f>VLOOKUP(G87,web_archive!D:AB,3,FALSE)</f>
        <v>Flaming_Bullet</v>
      </c>
      <c r="J87" s="93" t="str">
        <f>VLOOKUP(G87,web_archive!D:AB,5,FALSE)</f>
        <v>Flaming Bullet</v>
      </c>
      <c r="K87">
        <f>VLOOKUP(A87,type!A:B,2,FALSE)</f>
        <v>10</v>
      </c>
      <c r="L87" s="93">
        <f>IF(VLOOKUP(G87,web_archive!D:AB,7,FALSE)&gt;0, VLOOKUP(G87,web_archive!D:AB,7,FALSE), "")</f>
        <v>10</v>
      </c>
      <c r="N87" s="93">
        <f>VLOOKUP(G87,web_archive!D:AB,8,FALSE)*10</f>
        <v>2</v>
      </c>
      <c r="O87" s="93">
        <f>IF(VLOOKUP(G87,web_archive!D:AB,10,FALSE)&gt;0,VLOOKUP(G87,web_archive!D:AB,10,FALSE),"")</f>
        <v>15</v>
      </c>
      <c r="P87" s="93" t="str">
        <f>IF(VLOOKUP(G87,web_archive!D:AB,12,FALSE)&gt;0,VLOOKUP(G87,web_archive!D:AB,12,FALSE),"")</f>
        <v/>
      </c>
      <c r="Q87" s="93" t="str">
        <f>IF(VLOOKUP(G87,web_archive!D:AB,11,FALSE)&gt;0,VLOOKUP(G87,web_archive!D:AB,11,FALSE),"")</f>
        <v/>
      </c>
      <c r="R87" s="93" t="str">
        <f>IF(VLOOKUP(G87,web_archive!D:AB,13,FALSE)&gt;0,VLOOKUP(G87,web_archive!D:AB,13,FALSE),"")</f>
        <v/>
      </c>
      <c r="S87" s="10" t="str">
        <f>UPPER(VLOOKUP(B87,job!A:B,2,FALSE))</f>
        <v>0X01000000</v>
      </c>
      <c r="T87" s="6" t="str">
        <f>LOWER(VLOOKUP(C87,class!A:B,2,FALSE))</f>
        <v>63</v>
      </c>
      <c r="U87" s="6" t="str">
        <f>VLOOKUP(D87,Table2[#All],2,FALSE)</f>
        <v>2</v>
      </c>
      <c r="V87" s="6" t="str">
        <f>VLOOKUP(E87,Table3[#All],2,FALSE)</f>
        <v>32768</v>
      </c>
      <c r="W87" s="93" t="str">
        <f>IF(VLOOKUP(G87,web_archive!D:AB,16,FALSE)&gt;0,VLOOKUP(I87,web_archive!D:AB,16,FALSE),"")</f>
        <v/>
      </c>
      <c r="X87" s="93" t="str">
        <f>IF(VLOOKUP(G87,web_archive!D:AB,15,FALSE)&gt;1,VLOOKUP(G87,web_archive!D:AB,15,FALSE),"")</f>
        <v/>
      </c>
      <c r="Y87" s="93" t="str">
        <f>IF(EXACT(VLOOKUP(G87,web_archive!D:AB,14,FALSE),"Yes"),"1","0")</f>
        <v>0</v>
      </c>
      <c r="Z87" s="93" t="str">
        <f>IF(ISNA((VLOOKUP(UPPER(F87),Table4[#All],2,FALSE))),"",VLOOKUP(UPPER(F87),Table4[#All],2,FALSE))</f>
        <v/>
      </c>
      <c r="AA87" s="7" t="str">
        <f>IF(VLOOKUP(G87,web_archive!D:AB,21,FALSE)=0,"{}","{ "&amp;VLOOKUP(G87,web_archive!D:AB,21,FALSE)&amp;" }")</f>
        <v>{ bonus bAtkEle,Ele_Fire; }</v>
      </c>
      <c r="AB87" s="93" t="str">
        <f>IF(VLOOKUP(G87,web_archive!D:AB,22,FALSE)=0,"{}","{ "&amp;VLOOKUP(G87,web_archive!D:AB,22,FALSE)&amp;" }")</f>
        <v>{ dispbottom "Flaming Bullet equipped."; end; }</v>
      </c>
      <c r="AC87" s="93" t="str">
        <f>IF(VLOOKUP(G87,web_archive!D:AB,23,FALSE)=0,"{}","{ "&amp;VLOOKUP(G87,web_archive!D:AB,23,FALSE)&amp;" }")</f>
        <v>{}</v>
      </c>
      <c r="AD87" s="8" t="str">
        <f t="shared" si="1"/>
        <v>45105,Flaming_Bullet,Flaming Bullet,10,10,,2,15,,,,0X01000000,63,2,32768,,,0,,{ bonus bAtkEle,Ele_Fire; },{ dispbottom "Flaming Bullet equipped."; end; },{}</v>
      </c>
    </row>
    <row r="88" spans="1:30" x14ac:dyDescent="0.3">
      <c r="A88" s="93" t="str">
        <f>VLOOKUP(G88,web_archive!D:AB,6,FALSE)</f>
        <v>Armor</v>
      </c>
      <c r="B88" s="93" t="str">
        <f>VLOOKUP(G88,web_archive!D:AB,19,FALSE)</f>
        <v>All Jobs</v>
      </c>
      <c r="C88" s="93" t="str">
        <f>VLOOKUP(G88,web_archive!D:AB,18,FALSE)</f>
        <v>Normal / Upper / Baby</v>
      </c>
      <c r="D88" s="93" t="str">
        <f>VLOOKUP(G88,web_archive!D:AB,20,FALSE)</f>
        <v>Both (Male and Female)</v>
      </c>
      <c r="E88" s="93" t="str">
        <f>VLOOKUP(G88,web_archive!D:AB,17,FALSE)</f>
        <v>Upper Headgear</v>
      </c>
      <c r="F88" s="93" t="str">
        <f>VLOOKUP(H88,reborn_keys!C:D,2,FALSE)</f>
        <v>floppybunny</v>
      </c>
      <c r="G88" s="10">
        <v>20129</v>
      </c>
      <c r="H88" s="2">
        <v>45205</v>
      </c>
      <c r="I88" s="93" t="str">
        <f>VLOOKUP(G88,web_archive!D:AB,3,FALSE)</f>
        <v>Floppy_Bunny</v>
      </c>
      <c r="J88" s="93" t="str">
        <f>VLOOKUP(G88,web_archive!D:AB,5,FALSE)</f>
        <v>Floppy Bunny</v>
      </c>
      <c r="K88">
        <f>VLOOKUP(A88,type!A:B,2,FALSE)</f>
        <v>4</v>
      </c>
      <c r="L88" s="93">
        <f>IF(VLOOKUP(G88,web_archive!D:AB,7,FALSE)&gt;0, VLOOKUP(G88,web_archive!D:AB,7,FALSE), "")</f>
        <v>20</v>
      </c>
      <c r="N88" s="93">
        <f>VLOOKUP(G88,web_archive!D:AB,8,FALSE)*10</f>
        <v>500</v>
      </c>
      <c r="O88" s="93" t="str">
        <f>IF(VLOOKUP(G88,web_archive!D:AB,10,FALSE)&gt;0,VLOOKUP(G88,web_archive!D:AB,10,FALSE),"")</f>
        <v/>
      </c>
      <c r="P88" s="93">
        <f>IF(VLOOKUP(G88,web_archive!D:AB,12,FALSE)&gt;0,VLOOKUP(G88,web_archive!D:AB,12,FALSE),"")</f>
        <v>2</v>
      </c>
      <c r="Q88" s="93" t="str">
        <f>IF(VLOOKUP(G88,web_archive!D:AB,11,FALSE)&gt;0,VLOOKUP(G88,web_archive!D:AB,11,FALSE),"")</f>
        <v/>
      </c>
      <c r="R88" s="93">
        <f>IF(VLOOKUP(G88,web_archive!D:AB,13,FALSE)&gt;0,VLOOKUP(G88,web_archive!D:AB,13,FALSE),"")</f>
        <v>1</v>
      </c>
      <c r="S88" s="10" t="str">
        <f>UPPER(VLOOKUP(B88,job!A:B,2,FALSE))</f>
        <v>0XFFFFFFFF</v>
      </c>
      <c r="T88" s="6" t="str">
        <f>LOWER(VLOOKUP(C88,class!A:B,2,FALSE))</f>
        <v>63</v>
      </c>
      <c r="U88" s="6" t="str">
        <f>VLOOKUP(D88,Table2[#All],2,FALSE)</f>
        <v>2</v>
      </c>
      <c r="V88" s="6" t="str">
        <f>VLOOKUP(E88,Table3[#All],2,FALSE)</f>
        <v>256</v>
      </c>
      <c r="W88" s="93" t="str">
        <f>IF(VLOOKUP(G88,web_archive!D:AB,16,FALSE)&gt;0,VLOOKUP(I88,web_archive!D:AB,16,FALSE),"")</f>
        <v/>
      </c>
      <c r="X88" s="93" t="str">
        <f>IF(VLOOKUP(G88,web_archive!D:AB,15,FALSE)&gt;1,VLOOKUP(G88,web_archive!D:AB,15,FALSE),"")</f>
        <v/>
      </c>
      <c r="Y88" s="93" t="str">
        <f>IF(EXACT(VLOOKUP(G88,web_archive!D:AB,14,FALSE),"Yes"),"1","0")</f>
        <v>1</v>
      </c>
      <c r="Z88" s="93">
        <f>IF(ISNA((VLOOKUP(UPPER(F88),Table4[#All],2,FALSE))),"",VLOOKUP(UPPER(F88),Table4[#All],2,FALSE))</f>
        <v>1790</v>
      </c>
      <c r="AA88" s="7" t="str">
        <f>IF(VLOOKUP(G88,web_archive!D:AB,21,FALSE)=0,"{}","{ "&amp;VLOOKUP(G88,web_archive!D:AB,21,FALSE)&amp;" }")</f>
        <v>{}</v>
      </c>
      <c r="AB88" s="93" t="str">
        <f>IF(VLOOKUP(G88,web_archive!D:AB,22,FALSE)=0,"{}","{ "&amp;VLOOKUP(G88,web_archive!D:AB,22,FALSE)&amp;" }")</f>
        <v>{}</v>
      </c>
      <c r="AC88" s="93" t="str">
        <f>IF(VLOOKUP(G88,web_archive!D:AB,23,FALSE)=0,"{}","{ "&amp;VLOOKUP(G88,web_archive!D:AB,23,FALSE)&amp;" }")</f>
        <v>{}</v>
      </c>
      <c r="AD88" s="8" t="str">
        <f t="shared" si="1"/>
        <v>45205,Floppy_Bunny,Floppy Bunny,4,20,,500,,2,,1,0XFFFFFFFF,63,2,256,,,1,1790,{},{},{}</v>
      </c>
    </row>
    <row r="89" spans="1:30" x14ac:dyDescent="0.3">
      <c r="A89" s="93" t="str">
        <f>VLOOKUP(G89,web_archive!D:AB,6,FALSE)</f>
        <v>Armor</v>
      </c>
      <c r="B89" s="93" t="str">
        <f>VLOOKUP(G89,web_archive!D:AB,19,FALSE)</f>
        <v>All Jobs</v>
      </c>
      <c r="C89" s="93" t="str">
        <f>VLOOKUP(G89,web_archive!D:AB,18,FALSE)</f>
        <v>Normal / Upper / Baby</v>
      </c>
      <c r="D89" s="93" t="str">
        <f>VLOOKUP(G89,web_archive!D:AB,20,FALSE)</f>
        <v>Both (Male and Female)</v>
      </c>
      <c r="E89" s="93" t="str">
        <f>VLOOKUP(G89,web_archive!D:AB,17,FALSE)</f>
        <v>Lower Headgear</v>
      </c>
      <c r="F89" s="93" t="str">
        <f>VLOOKUP(H89,reborn_keys!C:D,2,FALSE)</f>
        <v>flowerchoker</v>
      </c>
      <c r="G89" s="10">
        <v>20161</v>
      </c>
      <c r="H89" s="2">
        <v>45206</v>
      </c>
      <c r="I89" s="93" t="str">
        <f>VLOOKUP(G89,web_archive!D:AB,3,FALSE)</f>
        <v>Flower_Choker</v>
      </c>
      <c r="J89" s="93" t="str">
        <f>VLOOKUP(G89,web_archive!D:AB,5,FALSE)</f>
        <v>Flower Choker</v>
      </c>
      <c r="K89">
        <f>VLOOKUP(A89,type!A:B,2,FALSE)</f>
        <v>4</v>
      </c>
      <c r="L89" s="93">
        <f>IF(VLOOKUP(G89,web_archive!D:AB,7,FALSE)&gt;0, VLOOKUP(G89,web_archive!D:AB,7,FALSE), "")</f>
        <v>20</v>
      </c>
      <c r="N89" s="93">
        <f>VLOOKUP(G89,web_archive!D:AB,8,FALSE)*10</f>
        <v>500</v>
      </c>
      <c r="O89" s="93" t="str">
        <f>IF(VLOOKUP(G89,web_archive!D:AB,10,FALSE)&gt;0,VLOOKUP(G89,web_archive!D:AB,10,FALSE),"")</f>
        <v/>
      </c>
      <c r="P89" s="93" t="str">
        <f>IF(VLOOKUP(G89,web_archive!D:AB,12,FALSE)&gt;0,VLOOKUP(G89,web_archive!D:AB,12,FALSE),"")</f>
        <v/>
      </c>
      <c r="Q89" s="93" t="str">
        <f>IF(VLOOKUP(G89,web_archive!D:AB,11,FALSE)&gt;0,VLOOKUP(G89,web_archive!D:AB,11,FALSE),"")</f>
        <v/>
      </c>
      <c r="R89" s="93" t="str">
        <f>IF(VLOOKUP(G89,web_archive!D:AB,13,FALSE)&gt;0,VLOOKUP(G89,web_archive!D:AB,13,FALSE),"")</f>
        <v/>
      </c>
      <c r="S89" s="10" t="str">
        <f>UPPER(VLOOKUP(B89,job!A:B,2,FALSE))</f>
        <v>0XFFFFFFFF</v>
      </c>
      <c r="T89" s="6" t="str">
        <f>LOWER(VLOOKUP(C89,class!A:B,2,FALSE))</f>
        <v>63</v>
      </c>
      <c r="U89" s="6" t="str">
        <f>VLOOKUP(D89,Table2[#All],2,FALSE)</f>
        <v>2</v>
      </c>
      <c r="V89" s="6" t="str">
        <f>VLOOKUP(E89,Table3[#All],2,FALSE)</f>
        <v>001</v>
      </c>
      <c r="W89" s="93" t="str">
        <f>IF(VLOOKUP(G89,web_archive!D:AB,16,FALSE)&gt;0,VLOOKUP(I89,web_archive!D:AB,16,FALSE),"")</f>
        <v/>
      </c>
      <c r="X89" s="93" t="str">
        <f>IF(VLOOKUP(G89,web_archive!D:AB,15,FALSE)&gt;1,VLOOKUP(G89,web_archive!D:AB,15,FALSE),"")</f>
        <v/>
      </c>
      <c r="Y89" s="93" t="str">
        <f>IF(EXACT(VLOOKUP(G89,web_archive!D:AB,14,FALSE),"Yes"),"1","0")</f>
        <v>0</v>
      </c>
      <c r="Z89" s="93">
        <f>IF(ISNA((VLOOKUP(UPPER(F89),Table4[#All],2,FALSE))),"",VLOOKUP(UPPER(F89),Table4[#All],2,FALSE))</f>
        <v>1791</v>
      </c>
      <c r="AA89" s="7" t="str">
        <f>IF(VLOOKUP(G89,web_archive!D:AB,21,FALSE)=0,"{}","{ "&amp;VLOOKUP(G89,web_archive!D:AB,21,FALSE)&amp;" }")</f>
        <v>{}</v>
      </c>
      <c r="AB89" s="93" t="str">
        <f>IF(VLOOKUP(G89,web_archive!D:AB,22,FALSE)=0,"{}","{ "&amp;VLOOKUP(G89,web_archive!D:AB,22,FALSE)&amp;" }")</f>
        <v>{}</v>
      </c>
      <c r="AC89" s="93" t="str">
        <f>IF(VLOOKUP(G89,web_archive!D:AB,23,FALSE)=0,"{}","{ "&amp;VLOOKUP(G89,web_archive!D:AB,23,FALSE)&amp;" }")</f>
        <v>{}</v>
      </c>
      <c r="AD89" s="8" t="str">
        <f t="shared" si="1"/>
        <v>45206,Flower_Choker,Flower Choker,4,20,,500,,,,,0XFFFFFFFF,63,2,001,,,0,1791,{},{},{}</v>
      </c>
    </row>
    <row r="90" spans="1:30" x14ac:dyDescent="0.3">
      <c r="A90" s="93" t="str">
        <f>VLOOKUP(G90,web_archive!D:AB,6,FALSE)</f>
        <v>Armor</v>
      </c>
      <c r="B90" s="93" t="str">
        <f>VLOOKUP(G90,web_archive!D:AB,19,FALSE)</f>
        <v>All Jobs</v>
      </c>
      <c r="C90" s="93" t="str">
        <f>VLOOKUP(G90,web_archive!D:AB,18,FALSE)</f>
        <v>Normal / Upper / Baby</v>
      </c>
      <c r="D90" s="93" t="str">
        <f>VLOOKUP(G90,web_archive!D:AB,20,FALSE)</f>
        <v>Both (Male and Female)</v>
      </c>
      <c r="E90" s="93" t="str">
        <f>VLOOKUP(G90,web_archive!D:AB,17,FALSE)</f>
        <v>Upper Headgear</v>
      </c>
      <c r="F90" s="93" t="str">
        <f>VLOOKUP(H90,reborn_keys!C:D,2,FALSE)</f>
        <v>flowerribbons</v>
      </c>
      <c r="G90" s="10">
        <v>20109</v>
      </c>
      <c r="H90" s="2">
        <v>45208</v>
      </c>
      <c r="I90" s="93" t="str">
        <f>VLOOKUP(G90,web_archive!D:AB,3,FALSE)</f>
        <v>Flower_Ribbons</v>
      </c>
      <c r="J90" s="93" t="str">
        <f>VLOOKUP(G90,web_archive!D:AB,5,FALSE)</f>
        <v>Flower Ribbons</v>
      </c>
      <c r="K90">
        <f>VLOOKUP(A90,type!A:B,2,FALSE)</f>
        <v>4</v>
      </c>
      <c r="L90" s="93">
        <f>IF(VLOOKUP(G90,web_archive!D:AB,7,FALSE)&gt;0, VLOOKUP(G90,web_archive!D:AB,7,FALSE), "")</f>
        <v>20</v>
      </c>
      <c r="N90" s="93">
        <f>VLOOKUP(G90,web_archive!D:AB,8,FALSE)*10</f>
        <v>500</v>
      </c>
      <c r="O90" s="93" t="str">
        <f>IF(VLOOKUP(G90,web_archive!D:AB,10,FALSE)&gt;0,VLOOKUP(G90,web_archive!D:AB,10,FALSE),"")</f>
        <v/>
      </c>
      <c r="P90" s="93">
        <f>IF(VLOOKUP(G90,web_archive!D:AB,12,FALSE)&gt;0,VLOOKUP(G90,web_archive!D:AB,12,FALSE),"")</f>
        <v>2</v>
      </c>
      <c r="Q90" s="93" t="str">
        <f>IF(VLOOKUP(G90,web_archive!D:AB,11,FALSE)&gt;0,VLOOKUP(G90,web_archive!D:AB,11,FALSE),"")</f>
        <v/>
      </c>
      <c r="R90" s="93">
        <f>IF(VLOOKUP(G90,web_archive!D:AB,13,FALSE)&gt;0,VLOOKUP(G90,web_archive!D:AB,13,FALSE),"")</f>
        <v>1</v>
      </c>
      <c r="S90" s="10" t="str">
        <f>UPPER(VLOOKUP(B90,job!A:B,2,FALSE))</f>
        <v>0XFFFFFFFF</v>
      </c>
      <c r="T90" s="6" t="str">
        <f>LOWER(VLOOKUP(C90,class!A:B,2,FALSE))</f>
        <v>63</v>
      </c>
      <c r="U90" s="6" t="str">
        <f>VLOOKUP(D90,Table2[#All],2,FALSE)</f>
        <v>2</v>
      </c>
      <c r="V90" s="6" t="str">
        <f>VLOOKUP(E90,Table3[#All],2,FALSE)</f>
        <v>256</v>
      </c>
      <c r="W90" s="93" t="str">
        <f>IF(VLOOKUP(G90,web_archive!D:AB,16,FALSE)&gt;0,VLOOKUP(I90,web_archive!D:AB,16,FALSE),"")</f>
        <v/>
      </c>
      <c r="X90" s="93" t="str">
        <f>IF(VLOOKUP(G90,web_archive!D:AB,15,FALSE)&gt;1,VLOOKUP(G90,web_archive!D:AB,15,FALSE),"")</f>
        <v/>
      </c>
      <c r="Y90" s="93" t="str">
        <f>IF(EXACT(VLOOKUP(G90,web_archive!D:AB,14,FALSE),"Yes"),"1","0")</f>
        <v>1</v>
      </c>
      <c r="Z90" s="93">
        <f>IF(ISNA((VLOOKUP(UPPER(F90),Table4[#All],2,FALSE))),"",VLOOKUP(UPPER(F90),Table4[#All],2,FALSE))</f>
        <v>1793</v>
      </c>
      <c r="AA90" s="7" t="str">
        <f>IF(VLOOKUP(G90,web_archive!D:AB,21,FALSE)=0,"{}","{ "&amp;VLOOKUP(G90,web_archive!D:AB,21,FALSE)&amp;" }")</f>
        <v>{}</v>
      </c>
      <c r="AB90" s="93" t="str">
        <f>IF(VLOOKUP(G90,web_archive!D:AB,22,FALSE)=0,"{}","{ "&amp;VLOOKUP(G90,web_archive!D:AB,22,FALSE)&amp;" }")</f>
        <v>{}</v>
      </c>
      <c r="AC90" s="93" t="str">
        <f>IF(VLOOKUP(G90,web_archive!D:AB,23,FALSE)=0,"{}","{ "&amp;VLOOKUP(G90,web_archive!D:AB,23,FALSE)&amp;" }")</f>
        <v>{}</v>
      </c>
      <c r="AD90" s="8" t="str">
        <f t="shared" si="1"/>
        <v>45208,Flower_Ribbons,Flower Ribbons,4,20,,500,,2,,1,0XFFFFFFFF,63,2,256,,,1,1793,{},{},{}</v>
      </c>
    </row>
    <row r="91" spans="1:30" x14ac:dyDescent="0.3">
      <c r="A91" s="93" t="str">
        <f>VLOOKUP(G91,web_archive!D:AB,6,FALSE)</f>
        <v>Etc</v>
      </c>
      <c r="B91" s="93" t="str">
        <f>VLOOKUP(G91,web_archive!D:AB,19,FALSE)</f>
        <v>All Jobs</v>
      </c>
      <c r="C91" s="93" t="str">
        <f>VLOOKUP(G91,web_archive!D:AB,18,FALSE)</f>
        <v>Normal / Upper / Baby</v>
      </c>
      <c r="D91" s="93" t="str">
        <f>VLOOKUP(G91,web_archive!D:AB,20,FALSE)</f>
        <v>Both (Male and Female)</v>
      </c>
      <c r="E91" s="93" t="str">
        <f>VLOOKUP(G91,web_archive!D:AB,17,FALSE)</f>
        <v>Accessory 1 + Accessory 2</v>
      </c>
      <c r="F91" s="93" t="str">
        <f>VLOOKUP(H91,reborn_keys!C:D,2,FALSE)</f>
        <v>flowerring</v>
      </c>
      <c r="G91" s="10">
        <v>2612</v>
      </c>
      <c r="H91" s="2">
        <v>45209</v>
      </c>
      <c r="I91" s="93" t="str">
        <f>VLOOKUP(G91,web_archive!D:AB,3,FALSE)</f>
        <v>Flower_Ring</v>
      </c>
      <c r="J91" s="93" t="str">
        <f>VLOOKUP(G91,web_archive!D:AB,5,FALSE)</f>
        <v>Flower Ring</v>
      </c>
      <c r="K91">
        <f>VLOOKUP(A91,type!A:B,2,FALSE)</f>
        <v>3</v>
      </c>
      <c r="L91" s="93">
        <f>IF(VLOOKUP(G91,web_archive!D:AB,7,FALSE)&gt;0, VLOOKUP(G91,web_archive!D:AB,7,FALSE), "")</f>
        <v>1500</v>
      </c>
      <c r="N91" s="93">
        <f>VLOOKUP(G91,web_archive!D:AB,8,FALSE)*10</f>
        <v>100</v>
      </c>
      <c r="O91" s="93" t="str">
        <f>IF(VLOOKUP(G91,web_archive!D:AB,10,FALSE)&gt;0,VLOOKUP(G91,web_archive!D:AB,10,FALSE),"")</f>
        <v/>
      </c>
      <c r="P91" s="93" t="str">
        <f>IF(VLOOKUP(G91,web_archive!D:AB,12,FALSE)&gt;0,VLOOKUP(G91,web_archive!D:AB,12,FALSE),"")</f>
        <v/>
      </c>
      <c r="Q91" s="93" t="str">
        <f>IF(VLOOKUP(G91,web_archive!D:AB,11,FALSE)&gt;0,VLOOKUP(G91,web_archive!D:AB,11,FALSE),"")</f>
        <v/>
      </c>
      <c r="R91" s="93" t="str">
        <f>IF(VLOOKUP(G91,web_archive!D:AB,13,FALSE)&gt;0,VLOOKUP(G91,web_archive!D:AB,13,FALSE),"")</f>
        <v/>
      </c>
      <c r="S91" s="10" t="str">
        <f>UPPER(VLOOKUP(B91,job!A:B,2,FALSE))</f>
        <v>0XFFFFFFFF</v>
      </c>
      <c r="T91" s="6" t="str">
        <f>LOWER(VLOOKUP(C91,class!A:B,2,FALSE))</f>
        <v>63</v>
      </c>
      <c r="U91" s="6" t="str">
        <f>VLOOKUP(D91,Table2[#All],2,FALSE)</f>
        <v>2</v>
      </c>
      <c r="V91" s="6" t="str">
        <f>VLOOKUP(E91,Table3[#All],2,FALSE)</f>
        <v>136</v>
      </c>
      <c r="W91" s="93" t="str">
        <f>IF(VLOOKUP(G91,web_archive!D:AB,16,FALSE)&gt;0,VLOOKUP(I91,web_archive!D:AB,16,FALSE),"")</f>
        <v/>
      </c>
      <c r="X91" s="93" t="str">
        <f>IF(VLOOKUP(G91,web_archive!D:AB,15,FALSE)&gt;1,VLOOKUP(G91,web_archive!D:AB,15,FALSE),"")</f>
        <v/>
      </c>
      <c r="Y91" s="93" t="str">
        <f>IF(EXACT(VLOOKUP(G91,web_archive!D:AB,14,FALSE),"Yes"),"1","0")</f>
        <v>0</v>
      </c>
      <c r="Z91" s="93">
        <f>IF(ISNA((VLOOKUP(UPPER(F91),Table4[#All],2,FALSE))),"",VLOOKUP(UPPER(F91),Table4[#All],2,FALSE))</f>
        <v>1794</v>
      </c>
      <c r="AA91" s="7" t="str">
        <f>IF(VLOOKUP(G91,web_archive!D:AB,21,FALSE)=0,"{}","{ "&amp;VLOOKUP(G91,web_archive!D:AB,21,FALSE)&amp;" }")</f>
        <v>{}</v>
      </c>
      <c r="AB91" s="93" t="str">
        <f>IF(VLOOKUP(G91,web_archive!D:AB,22,FALSE)=0,"{}","{ "&amp;VLOOKUP(G91,web_archive!D:AB,22,FALSE)&amp;" }")</f>
        <v>{}</v>
      </c>
      <c r="AC91" s="93" t="str">
        <f>IF(VLOOKUP(G91,web_archive!D:AB,23,FALSE)=0,"{}","{ "&amp;VLOOKUP(G91,web_archive!D:AB,23,FALSE)&amp;" }")</f>
        <v>{}</v>
      </c>
      <c r="AD91" s="8" t="str">
        <f t="shared" si="1"/>
        <v>45209,Flower_Ring,Flower Ring,3,1500,,100,,,,,0XFFFFFFFF,63,2,136,,,0,1794,{},{},{}</v>
      </c>
    </row>
    <row r="92" spans="1:30" x14ac:dyDescent="0.3">
      <c r="A92" s="93" t="str">
        <f>VLOOKUP(G92,web_archive!D:AB,6,FALSE)</f>
        <v>Armor</v>
      </c>
      <c r="B92" s="93" t="str">
        <f>VLOOKUP(G92,web_archive!D:AB,19,FALSE)</f>
        <v>All Jobs</v>
      </c>
      <c r="C92" s="93" t="str">
        <f>VLOOKUP(G92,web_archive!D:AB,18,FALSE)</f>
        <v>Normal / Upper / Baby</v>
      </c>
      <c r="D92" s="93" t="str">
        <f>VLOOKUP(G92,web_archive!D:AB,20,FALSE)</f>
        <v>Both (Male and Female)</v>
      </c>
      <c r="E92" s="93" t="str">
        <f>VLOOKUP(G92,web_archive!D:AB,17,FALSE)</f>
        <v>Upper Headgear</v>
      </c>
      <c r="F92" s="93" t="str">
        <f>VLOOKUP(H92,reborn_keys!C:D,2,FALSE)</f>
        <v>frogdoll</v>
      </c>
      <c r="G92" s="10">
        <v>20199</v>
      </c>
      <c r="H92" s="2">
        <v>45212</v>
      </c>
      <c r="I92" s="93" t="str">
        <f>VLOOKUP(G92,web_archive!D:AB,3,FALSE)</f>
        <v>Frog_Doll</v>
      </c>
      <c r="J92" s="93" t="str">
        <f>VLOOKUP(G92,web_archive!D:AB,5,FALSE)</f>
        <v>Frog Doll</v>
      </c>
      <c r="K92">
        <f>VLOOKUP(A92,type!A:B,2,FALSE)</f>
        <v>4</v>
      </c>
      <c r="L92" s="93">
        <f>IF(VLOOKUP(G92,web_archive!D:AB,7,FALSE)&gt;0, VLOOKUP(G92,web_archive!D:AB,7,FALSE), "")</f>
        <v>20</v>
      </c>
      <c r="N92" s="93">
        <f>VLOOKUP(G92,web_archive!D:AB,8,FALSE)*10</f>
        <v>500</v>
      </c>
      <c r="O92" s="93" t="str">
        <f>IF(VLOOKUP(G92,web_archive!D:AB,10,FALSE)&gt;0,VLOOKUP(G92,web_archive!D:AB,10,FALSE),"")</f>
        <v/>
      </c>
      <c r="P92" s="93">
        <f>IF(VLOOKUP(G92,web_archive!D:AB,12,FALSE)&gt;0,VLOOKUP(G92,web_archive!D:AB,12,FALSE),"")</f>
        <v>2</v>
      </c>
      <c r="Q92" s="93" t="str">
        <f>IF(VLOOKUP(G92,web_archive!D:AB,11,FALSE)&gt;0,VLOOKUP(G92,web_archive!D:AB,11,FALSE),"")</f>
        <v/>
      </c>
      <c r="R92" s="93">
        <f>IF(VLOOKUP(G92,web_archive!D:AB,13,FALSE)&gt;0,VLOOKUP(G92,web_archive!D:AB,13,FALSE),"")</f>
        <v>1</v>
      </c>
      <c r="S92" s="10" t="str">
        <f>UPPER(VLOOKUP(B92,job!A:B,2,FALSE))</f>
        <v>0XFFFFFFFF</v>
      </c>
      <c r="T92" s="6" t="str">
        <f>LOWER(VLOOKUP(C92,class!A:B,2,FALSE))</f>
        <v>63</v>
      </c>
      <c r="U92" s="6" t="str">
        <f>VLOOKUP(D92,Table2[#All],2,FALSE)</f>
        <v>2</v>
      </c>
      <c r="V92" s="6" t="str">
        <f>VLOOKUP(E92,Table3[#All],2,FALSE)</f>
        <v>256</v>
      </c>
      <c r="W92" s="93" t="str">
        <f>IF(VLOOKUP(G92,web_archive!D:AB,16,FALSE)&gt;0,VLOOKUP(I92,web_archive!D:AB,16,FALSE),"")</f>
        <v/>
      </c>
      <c r="X92" s="93" t="str">
        <f>IF(VLOOKUP(G92,web_archive!D:AB,15,FALSE)&gt;1,VLOOKUP(G92,web_archive!D:AB,15,FALSE),"")</f>
        <v/>
      </c>
      <c r="Y92" s="93" t="str">
        <f>IF(EXACT(VLOOKUP(G92,web_archive!D:AB,14,FALSE),"Yes"),"1","0")</f>
        <v>1</v>
      </c>
      <c r="Z92" s="93">
        <f>IF(ISNA((VLOOKUP(UPPER(F92),Table4[#All],2,FALSE))),"",VLOOKUP(UPPER(F92),Table4[#All],2,FALSE))</f>
        <v>1797</v>
      </c>
      <c r="AA92" s="7" t="str">
        <f>IF(VLOOKUP(G92,web_archive!D:AB,21,FALSE)=0,"{}","{ "&amp;VLOOKUP(G92,web_archive!D:AB,21,FALSE)&amp;" }")</f>
        <v>{ bonus bMiscAtkDef,5; }</v>
      </c>
      <c r="AB92" s="93" t="str">
        <f>IF(VLOOKUP(G92,web_archive!D:AB,22,FALSE)=0,"{}","{ "&amp;VLOOKUP(G92,web_archive!D:AB,22,FALSE)&amp;" }")</f>
        <v>{}</v>
      </c>
      <c r="AC92" s="93" t="str">
        <f>IF(VLOOKUP(G92,web_archive!D:AB,23,FALSE)=0,"{}","{ "&amp;VLOOKUP(G92,web_archive!D:AB,23,FALSE)&amp;" }")</f>
        <v>{}</v>
      </c>
      <c r="AD92" s="8" t="str">
        <f t="shared" si="1"/>
        <v>45212,Frog_Doll,Frog Doll,4,20,,500,,2,,1,0XFFFFFFFF,63,2,256,,,1,1797,{ bonus bMiscAtkDef,5; },{},{}</v>
      </c>
    </row>
    <row r="93" spans="1:30" x14ac:dyDescent="0.3">
      <c r="A93" s="93" t="str">
        <f>VLOOKUP(G93,web_archive!D:AB,6,FALSE)</f>
        <v>Armor</v>
      </c>
      <c r="B93" s="93" t="str">
        <f>VLOOKUP(G93,web_archive!D:AB,19,FALSE)</f>
        <v>All Jobs</v>
      </c>
      <c r="C93" s="93" t="str">
        <f>VLOOKUP(G93,web_archive!D:AB,18,FALSE)</f>
        <v>Normal / Upper / Baby</v>
      </c>
      <c r="D93" s="93" t="str">
        <f>VLOOKUP(G93,web_archive!D:AB,20,FALSE)</f>
        <v>Both (Male and Female)</v>
      </c>
      <c r="E93" s="93" t="str">
        <f>VLOOKUP(G93,web_archive!D:AB,17,FALSE)</f>
        <v>Lower Headgear</v>
      </c>
      <c r="F93" s="93" t="str">
        <f>VLOOKUP(H93,reborn_keys!C:D,2,FALSE)</f>
        <v>frozenwings</v>
      </c>
      <c r="G93" s="10">
        <v>20000</v>
      </c>
      <c r="H93" s="2">
        <v>45214</v>
      </c>
      <c r="I93" s="93" t="str">
        <f>VLOOKUP(G93,web_archive!D:AB,3,FALSE)</f>
        <v>Frozen_Wings</v>
      </c>
      <c r="J93" s="93" t="str">
        <f>VLOOKUP(G93,web_archive!D:AB,5,FALSE)</f>
        <v>Frozen Wings</v>
      </c>
      <c r="K93">
        <f>VLOOKUP(A93,type!A:B,2,FALSE)</f>
        <v>4</v>
      </c>
      <c r="L93" s="93">
        <f>IF(VLOOKUP(G93,web_archive!D:AB,7,FALSE)&gt;0, VLOOKUP(G93,web_archive!D:AB,7,FALSE), "")</f>
        <v>20</v>
      </c>
      <c r="N93" s="93">
        <f>VLOOKUP(G93,web_archive!D:AB,8,FALSE)*10</f>
        <v>500</v>
      </c>
      <c r="O93" s="93" t="str">
        <f>IF(VLOOKUP(G93,web_archive!D:AB,10,FALSE)&gt;0,VLOOKUP(G93,web_archive!D:AB,10,FALSE),"")</f>
        <v/>
      </c>
      <c r="P93" s="93">
        <f>IF(VLOOKUP(G93,web_archive!D:AB,12,FALSE)&gt;0,VLOOKUP(G93,web_archive!D:AB,12,FALSE),"")</f>
        <v>1</v>
      </c>
      <c r="Q93" s="93" t="str">
        <f>IF(VLOOKUP(G93,web_archive!D:AB,11,FALSE)&gt;0,VLOOKUP(G93,web_archive!D:AB,11,FALSE),"")</f>
        <v/>
      </c>
      <c r="R93" s="93" t="str">
        <f>IF(VLOOKUP(G93,web_archive!D:AB,13,FALSE)&gt;0,VLOOKUP(G93,web_archive!D:AB,13,FALSE),"")</f>
        <v/>
      </c>
      <c r="S93" s="10" t="str">
        <f>UPPER(VLOOKUP(B93,job!A:B,2,FALSE))</f>
        <v>0XFFFFFFFF</v>
      </c>
      <c r="T93" s="6" t="str">
        <f>LOWER(VLOOKUP(C93,class!A:B,2,FALSE))</f>
        <v>63</v>
      </c>
      <c r="U93" s="6" t="str">
        <f>VLOOKUP(D93,Table2[#All],2,FALSE)</f>
        <v>2</v>
      </c>
      <c r="V93" s="6" t="str">
        <f>VLOOKUP(E93,Table3[#All],2,FALSE)</f>
        <v>001</v>
      </c>
      <c r="W93" s="93" t="str">
        <f>IF(VLOOKUP(G93,web_archive!D:AB,16,FALSE)&gt;0,VLOOKUP(I93,web_archive!D:AB,16,FALSE),"")</f>
        <v/>
      </c>
      <c r="X93" s="93">
        <f>IF(VLOOKUP(G93,web_archive!D:AB,15,FALSE)&gt;1,VLOOKUP(G93,web_archive!D:AB,15,FALSE),"")</f>
        <v>75</v>
      </c>
      <c r="Y93" s="93" t="str">
        <f>IF(EXACT(VLOOKUP(G93,web_archive!D:AB,14,FALSE),"Yes"),"1","0")</f>
        <v>0</v>
      </c>
      <c r="Z93" s="93">
        <f>IF(ISNA((VLOOKUP(UPPER(F93),Table4[#All],2,FALSE))),"",VLOOKUP(UPPER(F93),Table4[#All],2,FALSE))</f>
        <v>1799</v>
      </c>
      <c r="AA93" s="7" t="str">
        <f>IF(VLOOKUP(G93,web_archive!D:AB,21,FALSE)=0,"{}","{ "&amp;VLOOKUP(G93,web_archive!D:AB,21,FALSE)&amp;" }")</f>
        <v>{ bonus bInt,3; bonus bMatkRate,15; bonus4 bAutoSpellWhenHit,"PF_MINDBREAKER",1,30,0; }</v>
      </c>
      <c r="AB93" s="93" t="str">
        <f>IF(VLOOKUP(G93,web_archive!D:AB,22,FALSE)=0,"{}","{ "&amp;VLOOKUP(G93,web_archive!D:AB,22,FALSE)&amp;" }")</f>
        <v>{}</v>
      </c>
      <c r="AC93" s="93" t="str">
        <f>IF(VLOOKUP(G93,web_archive!D:AB,23,FALSE)=0,"{}","{ "&amp;VLOOKUP(G93,web_archive!D:AB,23,FALSE)&amp;" }")</f>
        <v>{}</v>
      </c>
      <c r="AD93" s="8" t="str">
        <f t="shared" si="1"/>
        <v>45214,Frozen_Wings,Frozen Wings,4,20,,500,,1,,,0XFFFFFFFF,63,2,001,,75,0,1799,{ bonus bInt,3; bonus bMatkRate,15; bonus4 bAutoSpellWhenHit,"PF_MINDBREAKER",1,30,0; },{},{}</v>
      </c>
    </row>
    <row r="94" spans="1:30" x14ac:dyDescent="0.3">
      <c r="A94" s="93" t="str">
        <f>VLOOKUP(G94,web_archive!D:AB,6,FALSE)</f>
        <v>Armor</v>
      </c>
      <c r="B94" s="93" t="str">
        <f>VLOOKUP(G94,web_archive!D:AB,19,FALSE)</f>
        <v>All Jobs</v>
      </c>
      <c r="C94" s="93" t="str">
        <f>VLOOKUP(G94,web_archive!D:AB,18,FALSE)</f>
        <v>Normal / Upper / Baby</v>
      </c>
      <c r="D94" s="93" t="str">
        <f>VLOOKUP(G94,web_archive!D:AB,20,FALSE)</f>
        <v>Both (Male and Female)</v>
      </c>
      <c r="E94" s="93" t="str">
        <f>VLOOKUP(G94,web_archive!D:AB,17,FALSE)</f>
        <v>Upper Headgear</v>
      </c>
      <c r="F94" s="93" t="str">
        <f>VLOOKUP(H94,reborn_keys!C:D,2,FALSE)</f>
        <v>ghostringcap</v>
      </c>
      <c r="G94" s="10">
        <v>20130</v>
      </c>
      <c r="H94" s="2">
        <v>45226</v>
      </c>
      <c r="I94" s="93" t="str">
        <f>VLOOKUP(G94,web_archive!D:AB,3,FALSE)</f>
        <v>Ghostring_Cap</v>
      </c>
      <c r="J94" s="93" t="str">
        <f>VLOOKUP(G94,web_archive!D:AB,5,FALSE)</f>
        <v>Ghostring Cap</v>
      </c>
      <c r="K94">
        <f>VLOOKUP(A94,type!A:B,2,FALSE)</f>
        <v>4</v>
      </c>
      <c r="L94" s="93">
        <f>IF(VLOOKUP(G94,web_archive!D:AB,7,FALSE)&gt;0, VLOOKUP(G94,web_archive!D:AB,7,FALSE), "")</f>
        <v>20</v>
      </c>
      <c r="N94" s="93">
        <f>VLOOKUP(G94,web_archive!D:AB,8,FALSE)*10</f>
        <v>500</v>
      </c>
      <c r="O94" s="93" t="str">
        <f>IF(VLOOKUP(G94,web_archive!D:AB,10,FALSE)&gt;0,VLOOKUP(G94,web_archive!D:AB,10,FALSE),"")</f>
        <v/>
      </c>
      <c r="P94" s="93">
        <f>IF(VLOOKUP(G94,web_archive!D:AB,12,FALSE)&gt;0,VLOOKUP(G94,web_archive!D:AB,12,FALSE),"")</f>
        <v>2</v>
      </c>
      <c r="Q94" s="93" t="str">
        <f>IF(VLOOKUP(G94,web_archive!D:AB,11,FALSE)&gt;0,VLOOKUP(G94,web_archive!D:AB,11,FALSE),"")</f>
        <v/>
      </c>
      <c r="R94" s="93">
        <f>IF(VLOOKUP(G94,web_archive!D:AB,13,FALSE)&gt;0,VLOOKUP(G94,web_archive!D:AB,13,FALSE),"")</f>
        <v>1</v>
      </c>
      <c r="S94" s="10" t="str">
        <f>UPPER(VLOOKUP(B94,job!A:B,2,FALSE))</f>
        <v>0XFFFFFFFF</v>
      </c>
      <c r="T94" s="6" t="str">
        <f>LOWER(VLOOKUP(C94,class!A:B,2,FALSE))</f>
        <v>63</v>
      </c>
      <c r="U94" s="6" t="str">
        <f>VLOOKUP(D94,Table2[#All],2,FALSE)</f>
        <v>2</v>
      </c>
      <c r="V94" s="6" t="str">
        <f>VLOOKUP(E94,Table3[#All],2,FALSE)</f>
        <v>256</v>
      </c>
      <c r="W94" s="93" t="str">
        <f>IF(VLOOKUP(G94,web_archive!D:AB,16,FALSE)&gt;0,VLOOKUP(I94,web_archive!D:AB,16,FALSE),"")</f>
        <v/>
      </c>
      <c r="X94" s="93" t="str">
        <f>IF(VLOOKUP(G94,web_archive!D:AB,15,FALSE)&gt;1,VLOOKUP(G94,web_archive!D:AB,15,FALSE),"")</f>
        <v/>
      </c>
      <c r="Y94" s="93" t="str">
        <f>IF(EXACT(VLOOKUP(G94,web_archive!D:AB,14,FALSE),"Yes"),"1","0")</f>
        <v>1</v>
      </c>
      <c r="Z94" s="93">
        <f>IF(ISNA((VLOOKUP(UPPER(F94),Table4[#All],2,FALSE))),"",VLOOKUP(UPPER(F94),Table4[#All],2,FALSE))</f>
        <v>1811</v>
      </c>
      <c r="AA94" s="7" t="str">
        <f>IF(VLOOKUP(G94,web_archive!D:AB,21,FALSE)=0,"{}","{ "&amp;VLOOKUP(G94,web_archive!D:AB,21,FALSE)&amp;" }")</f>
        <v>{ bonus2 bAddEle,Ele_Ghost,10; }</v>
      </c>
      <c r="AB94" s="93" t="str">
        <f>IF(VLOOKUP(G94,web_archive!D:AB,22,FALSE)=0,"{}","{ "&amp;VLOOKUP(G94,web_archive!D:AB,22,FALSE)&amp;" }")</f>
        <v>{}</v>
      </c>
      <c r="AC94" s="93" t="str">
        <f>IF(VLOOKUP(G94,web_archive!D:AB,23,FALSE)=0,"{}","{ "&amp;VLOOKUP(G94,web_archive!D:AB,23,FALSE)&amp;" }")</f>
        <v>{}</v>
      </c>
      <c r="AD94" s="8" t="str">
        <f t="shared" si="1"/>
        <v>45226,Ghostring_Cap,Ghostring Cap,4,20,,500,,2,,1,0XFFFFFFFF,63,2,256,,,1,1811,{ bonus2 bAddEle,Ele_Ghost,10; },{},{}</v>
      </c>
    </row>
    <row r="95" spans="1:30" x14ac:dyDescent="0.3">
      <c r="A95" s="93" t="str">
        <f>VLOOKUP(G95,web_archive!D:AB,6,FALSE)</f>
        <v>Armor</v>
      </c>
      <c r="B95" s="93" t="str">
        <f>VLOOKUP(G95,web_archive!D:AB,19,FALSE)</f>
        <v>All Jobs Except Novice</v>
      </c>
      <c r="C95" s="93" t="str">
        <f>VLOOKUP(G95,web_archive!D:AB,18,FALSE)</f>
        <v>Normal / Upper / Baby</v>
      </c>
      <c r="D95" s="93" t="str">
        <f>VLOOKUP(G95,web_archive!D:AB,20,FALSE)</f>
        <v>Both (Male and Female)</v>
      </c>
      <c r="E95" s="93" t="str">
        <f>VLOOKUP(G95,web_archive!D:AB,17,FALSE)</f>
        <v>Footgear</v>
      </c>
      <c r="F95" s="93" t="str">
        <f>VLOOKUP(H95,reborn_keys!C:D,2,FALSE)</f>
        <v>gilded_boots</v>
      </c>
      <c r="G95" s="10">
        <v>29510</v>
      </c>
      <c r="H95" s="2">
        <v>45229</v>
      </c>
      <c r="I95" s="93" t="str">
        <f>VLOOKUP(G95,web_archive!D:AB,3,FALSE)</f>
        <v>Gilded_Boots</v>
      </c>
      <c r="J95" s="93" t="str">
        <f>VLOOKUP(G95,web_archive!D:AB,5,FALSE)</f>
        <v>Gilded Boots</v>
      </c>
      <c r="K95">
        <f>VLOOKUP(A95,type!A:B,2,FALSE)</f>
        <v>4</v>
      </c>
      <c r="L95" s="93">
        <f>IF(VLOOKUP(G95,web_archive!D:AB,7,FALSE)&gt;0, VLOOKUP(G95,web_archive!D:AB,7,FALSE), "")</f>
        <v>20</v>
      </c>
      <c r="N95" s="93">
        <f>VLOOKUP(G95,web_archive!D:AB,8,FALSE)*10</f>
        <v>500</v>
      </c>
      <c r="O95" s="93" t="str">
        <f>IF(VLOOKUP(G95,web_archive!D:AB,10,FALSE)&gt;0,VLOOKUP(G95,web_archive!D:AB,10,FALSE),"")</f>
        <v/>
      </c>
      <c r="P95" s="93">
        <f>IF(VLOOKUP(G95,web_archive!D:AB,12,FALSE)&gt;0,VLOOKUP(G95,web_archive!D:AB,12,FALSE),"")</f>
        <v>4</v>
      </c>
      <c r="Q95" s="93" t="str">
        <f>IF(VLOOKUP(G95,web_archive!D:AB,11,FALSE)&gt;0,VLOOKUP(G95,web_archive!D:AB,11,FALSE),"")</f>
        <v/>
      </c>
      <c r="R95" s="93" t="str">
        <f>IF(VLOOKUP(G95,web_archive!D:AB,13,FALSE)&gt;0,VLOOKUP(G95,web_archive!D:AB,13,FALSE),"")</f>
        <v/>
      </c>
      <c r="S95" s="10" t="str">
        <f>UPPER(VLOOKUP(B95,job!A:B,2,FALSE))</f>
        <v>0XFFFFFFFE</v>
      </c>
      <c r="T95" s="6" t="str">
        <f>LOWER(VLOOKUP(C95,class!A:B,2,FALSE))</f>
        <v>63</v>
      </c>
      <c r="U95" s="6" t="str">
        <f>VLOOKUP(D95,Table2[#All],2,FALSE)</f>
        <v>2</v>
      </c>
      <c r="V95" s="6" t="str">
        <f>VLOOKUP(E95,Table3[#All],2,FALSE)</f>
        <v>064</v>
      </c>
      <c r="W95" s="93" t="str">
        <f>IF(VLOOKUP(G95,web_archive!D:AB,16,FALSE)&gt;0,VLOOKUP(I95,web_archive!D:AB,16,FALSE),"")</f>
        <v/>
      </c>
      <c r="X95" s="93">
        <f>IF(VLOOKUP(G95,web_archive!D:AB,15,FALSE)&gt;1,VLOOKUP(G95,web_archive!D:AB,15,FALSE),"")</f>
        <v>75</v>
      </c>
      <c r="Y95" s="93" t="str">
        <f>IF(EXACT(VLOOKUP(G95,web_archive!D:AB,14,FALSE),"Yes"),"1","0")</f>
        <v>1</v>
      </c>
      <c r="Z95" s="93">
        <f>IF(ISNA((VLOOKUP(UPPER(F95),Table4[#All],2,FALSE))),"",VLOOKUP(UPPER(F95),Table4[#All],2,FALSE))</f>
        <v>1814</v>
      </c>
      <c r="AA95" s="7" t="str">
        <f>IF(VLOOKUP(G95,web_archive!D:AB,21,FALSE)=0,"{}","{ "&amp;VLOOKUP(G95,web_archive!D:AB,21,FALSE)&amp;" }")</f>
        <v>{ bonus bSpeedAddRate,(getrefine()*3); }</v>
      </c>
      <c r="AB95" s="93" t="str">
        <f>IF(VLOOKUP(G95,web_archive!D:AB,22,FALSE)=0,"{}","{ "&amp;VLOOKUP(G95,web_archive!D:AB,22,FALSE)&amp;" }")</f>
        <v>{}</v>
      </c>
      <c r="AC95" s="93" t="str">
        <f>IF(VLOOKUP(G95,web_archive!D:AB,23,FALSE)=0,"{}","{ "&amp;VLOOKUP(G95,web_archive!D:AB,23,FALSE)&amp;" }")</f>
        <v>{}</v>
      </c>
      <c r="AD95" s="8" t="str">
        <f t="shared" si="1"/>
        <v>45229,Gilded_Boots,Gilded Boots,4,20,,500,,4,,,0XFFFFFFFE,63,2,064,,75,1,1814,{ bonus bSpeedAddRate,(getrefine()*3); },{},{}</v>
      </c>
    </row>
    <row r="96" spans="1:30" x14ac:dyDescent="0.3">
      <c r="A96" s="93" t="str">
        <f>VLOOKUP(G96,web_archive!D:AB,6,FALSE)</f>
        <v>Armor</v>
      </c>
      <c r="B96" s="93" t="str">
        <f>VLOOKUP(G96,web_archive!D:AB,19,FALSE)</f>
        <v>All Jobs Except Novice</v>
      </c>
      <c r="C96" s="93" t="str">
        <f>VLOOKUP(G96,web_archive!D:AB,18,FALSE)</f>
        <v>Normal / Upper / Baby</v>
      </c>
      <c r="D96" s="93" t="str">
        <f>VLOOKUP(G96,web_archive!D:AB,20,FALSE)</f>
        <v>Both (Male and Female)</v>
      </c>
      <c r="E96" s="93" t="str">
        <f>VLOOKUP(G96,web_archive!D:AB,17,FALSE)</f>
        <v>Footgear</v>
      </c>
      <c r="F96" s="93" t="str">
        <f>VLOOKUP(H96,reborn_keys!C:D,2,FALSE)</f>
        <v>gilded_boots</v>
      </c>
      <c r="G96" s="10">
        <v>29510</v>
      </c>
      <c r="H96" s="2">
        <v>45229</v>
      </c>
      <c r="I96" s="93" t="str">
        <f>VLOOKUP(G96,web_archive!D:AB,3,FALSE)</f>
        <v>Gilded_Boots</v>
      </c>
      <c r="J96" s="93" t="str">
        <f>VLOOKUP(G96,web_archive!D:AB,5,FALSE)</f>
        <v>Gilded Boots</v>
      </c>
      <c r="K96">
        <f>VLOOKUP(A96,type!A:B,2,FALSE)</f>
        <v>4</v>
      </c>
      <c r="L96" s="93">
        <f>IF(VLOOKUP(G96,web_archive!D:AB,7,FALSE)&gt;0, VLOOKUP(G96,web_archive!D:AB,7,FALSE), "")</f>
        <v>20</v>
      </c>
      <c r="N96" s="93">
        <f>VLOOKUP(G96,web_archive!D:AB,8,FALSE)*10</f>
        <v>500</v>
      </c>
      <c r="O96" s="93" t="str">
        <f>IF(VLOOKUP(G96,web_archive!D:AB,10,FALSE)&gt;0,VLOOKUP(G96,web_archive!D:AB,10,FALSE),"")</f>
        <v/>
      </c>
      <c r="P96" s="93">
        <f>IF(VLOOKUP(G96,web_archive!D:AB,12,FALSE)&gt;0,VLOOKUP(G96,web_archive!D:AB,12,FALSE),"")</f>
        <v>4</v>
      </c>
      <c r="Q96" s="93" t="str">
        <f>IF(VLOOKUP(G96,web_archive!D:AB,11,FALSE)&gt;0,VLOOKUP(G96,web_archive!D:AB,11,FALSE),"")</f>
        <v/>
      </c>
      <c r="R96" s="93" t="str">
        <f>IF(VLOOKUP(G96,web_archive!D:AB,13,FALSE)&gt;0,VLOOKUP(G96,web_archive!D:AB,13,FALSE),"")</f>
        <v/>
      </c>
      <c r="S96" s="10" t="str">
        <f>UPPER(VLOOKUP(B96,job!A:B,2,FALSE))</f>
        <v>0XFFFFFFFE</v>
      </c>
      <c r="T96" s="6" t="str">
        <f>LOWER(VLOOKUP(C96,class!A:B,2,FALSE))</f>
        <v>63</v>
      </c>
      <c r="U96" s="6" t="str">
        <f>VLOOKUP(D96,Table2[#All],2,FALSE)</f>
        <v>2</v>
      </c>
      <c r="V96" s="6" t="str">
        <f>VLOOKUP(E96,Table3[#All],2,FALSE)</f>
        <v>064</v>
      </c>
      <c r="W96" s="93" t="str">
        <f>IF(VLOOKUP(G96,web_archive!D:AB,16,FALSE)&gt;0,VLOOKUP(I96,web_archive!D:AB,16,FALSE),"")</f>
        <v/>
      </c>
      <c r="X96" s="93">
        <f>IF(VLOOKUP(G96,web_archive!D:AB,15,FALSE)&gt;1,VLOOKUP(G96,web_archive!D:AB,15,FALSE),"")</f>
        <v>75</v>
      </c>
      <c r="Y96" s="93" t="str">
        <f>IF(EXACT(VLOOKUP(G96,web_archive!D:AB,14,FALSE),"Yes"),"1","0")</f>
        <v>1</v>
      </c>
      <c r="Z96" s="93">
        <f>IF(ISNA((VLOOKUP(UPPER(F96),Table4[#All],2,FALSE))),"",VLOOKUP(UPPER(F96),Table4[#All],2,FALSE))</f>
        <v>1814</v>
      </c>
      <c r="AA96" s="7" t="str">
        <f>IF(VLOOKUP(G96,web_archive!D:AB,21,FALSE)=0,"{}","{ "&amp;VLOOKUP(G96,web_archive!D:AB,21,FALSE)&amp;" }")</f>
        <v>{ bonus bSpeedAddRate,(getrefine()*3); }</v>
      </c>
      <c r="AB96" s="93" t="str">
        <f>IF(VLOOKUP(G96,web_archive!D:AB,22,FALSE)=0,"{}","{ "&amp;VLOOKUP(G96,web_archive!D:AB,22,FALSE)&amp;" }")</f>
        <v>{}</v>
      </c>
      <c r="AC96" s="93" t="str">
        <f>IF(VLOOKUP(G96,web_archive!D:AB,23,FALSE)=0,"{}","{ "&amp;VLOOKUP(G96,web_archive!D:AB,23,FALSE)&amp;" }")</f>
        <v>{}</v>
      </c>
      <c r="AD96" s="8" t="str">
        <f t="shared" si="1"/>
        <v>45229,Gilded_Boots,Gilded Boots,4,20,,500,,4,,,0XFFFFFFFE,63,2,064,,75,1,1814,{ bonus bSpeedAddRate,(getrefine()*3); },{},{}</v>
      </c>
    </row>
    <row r="97" spans="1:30" x14ac:dyDescent="0.3">
      <c r="A97" s="93" t="str">
        <f>VLOOKUP(G97,web_archive!D:AB,6,FALSE)</f>
        <v>Armor</v>
      </c>
      <c r="B97" s="93" t="str">
        <f>VLOOKUP(G97,web_archive!D:AB,19,FALSE)</f>
        <v>All Jobs Except Novice</v>
      </c>
      <c r="C97" s="93" t="str">
        <f>VLOOKUP(G97,web_archive!D:AB,18,FALSE)</f>
        <v>Normal / Upper / Baby</v>
      </c>
      <c r="D97" s="93" t="str">
        <f>VLOOKUP(G97,web_archive!D:AB,20,FALSE)</f>
        <v>Both (Male and Female)</v>
      </c>
      <c r="E97" s="93" t="str">
        <f>VLOOKUP(G97,web_archive!D:AB,17,FALSE)</f>
        <v>Off Hand</v>
      </c>
      <c r="F97" s="93" t="str">
        <f>VLOOKUP(H97,reborn_keys!C:D,2,FALSE)</f>
        <v>gilded_buckler</v>
      </c>
      <c r="G97" s="10">
        <v>29511</v>
      </c>
      <c r="H97" s="10">
        <v>45230</v>
      </c>
      <c r="I97" s="93" t="str">
        <f>VLOOKUP(G97,web_archive!D:AB,3,FALSE)</f>
        <v>Gilded_Buckler</v>
      </c>
      <c r="J97" s="93" t="str">
        <f>VLOOKUP(G97,web_archive!D:AB,5,FALSE)</f>
        <v>Gilded Buckler</v>
      </c>
      <c r="K97" s="93">
        <f>VLOOKUP(A97,type!A:B,2,FALSE)</f>
        <v>4</v>
      </c>
      <c r="L97" s="93">
        <f>IF(VLOOKUP(G97,web_archive!D:AB,7,FALSE)&gt;0, VLOOKUP(G97,web_archive!D:AB,7,FALSE), "")</f>
        <v>30000</v>
      </c>
      <c r="N97" s="93">
        <f>VLOOKUP(G97,web_archive!D:AB,8,FALSE)*10</f>
        <v>500</v>
      </c>
      <c r="O97" s="93" t="str">
        <f>IF(VLOOKUP(G97,web_archive!D:AB,10,FALSE)&gt;0,VLOOKUP(G97,web_archive!D:AB,10,FALSE),"")</f>
        <v/>
      </c>
      <c r="P97" s="93">
        <f>IF(VLOOKUP(G97,web_archive!D:AB,12,FALSE)&gt;0,VLOOKUP(G97,web_archive!D:AB,12,FALSE),"")</f>
        <v>3</v>
      </c>
      <c r="Q97" s="93" t="str">
        <f>IF(VLOOKUP(G97,web_archive!D:AB,11,FALSE)&gt;0,VLOOKUP(G97,web_archive!D:AB,11,FALSE),"")</f>
        <v/>
      </c>
      <c r="R97" s="93">
        <f>IF(VLOOKUP(G97,web_archive!D:AB,13,FALSE)&gt;0,VLOOKUP(G97,web_archive!D:AB,13,FALSE),"")</f>
        <v>1</v>
      </c>
      <c r="S97" s="93" t="str">
        <f>UPPER(VLOOKUP(B97,job!A:B,2,FALSE))</f>
        <v>0XFFFFFFFE</v>
      </c>
      <c r="T97" s="93" t="str">
        <f>LOWER(VLOOKUP(C97,class!A:B,2,FALSE))</f>
        <v>63</v>
      </c>
      <c r="U97" s="93" t="str">
        <f>VLOOKUP(D97,Table2[#All],2,FALSE)</f>
        <v>2</v>
      </c>
      <c r="V97" s="93" t="str">
        <f>VLOOKUP(E97,Table3[#All],2,FALSE)</f>
        <v>032</v>
      </c>
      <c r="W97" s="93" t="str">
        <f>IF(VLOOKUP(G97,web_archive!D:AB,16,FALSE)&gt;0,VLOOKUP(I97,web_archive!D:AB,16,FALSE),"")</f>
        <v/>
      </c>
      <c r="X97" s="93">
        <f>IF(VLOOKUP(G97,web_archive!D:AB,15,FALSE)&gt;1,VLOOKUP(G97,web_archive!D:AB,15,FALSE),"")</f>
        <v>65</v>
      </c>
      <c r="Y97" s="93" t="str">
        <f>IF(EXACT(VLOOKUP(G97,web_archive!D:AB,14,FALSE),"Yes"),"1","0")</f>
        <v>1</v>
      </c>
      <c r="Z97" s="93">
        <f>IF(ISNA((VLOOKUP(UPPER(F97),Table4[#All],2,FALSE))),"",VLOOKUP(UPPER(F97),Table4[#All],2,FALSE))</f>
        <v>1815</v>
      </c>
      <c r="AA97" s="7" t="str">
        <f>IF(VLOOKUP(G97,web_archive!D:AB,21,FALSE)=0,"{}","{ "&amp;VLOOKUP(G97,web_archive!D:AB,21,FALSE)&amp;" }")</f>
        <v>{ bonus2 bSubEle,Ele_Holy,20; bonus2 bSubEle,Ele_Earth,20; bonus2 bSubEle,Ele_Wind,20; bonus2 bSubEle,Ele_Ghost,20; bonus bMdef,5; }</v>
      </c>
      <c r="AB97" s="93" t="str">
        <f>IF(VLOOKUP(G97,web_archive!D:AB,22,FALSE)=0,"{}","{ "&amp;VLOOKUP(G97,web_archive!D:AB,22,FALSE)&amp;" }")</f>
        <v>{}</v>
      </c>
      <c r="AC97" s="93" t="str">
        <f>IF(VLOOKUP(G97,web_archive!D:AB,23,FALSE)=0,"{}","{ "&amp;VLOOKUP(G97,web_archive!D:AB,23,FALSE)&amp;" }")</f>
        <v>{}</v>
      </c>
      <c r="AD97" s="93" t="str">
        <f t="shared" si="1"/>
        <v>45230,Gilded_Buckler,Gilded Buckler,4,30000,,500,,3,,1,0XFFFFFFFE,63,2,032,,65,1,1815,{ bonus2 bSubEle,Ele_Holy,20; bonus2 bSubEle,Ele_Earth,20; bonus2 bSubEle,Ele_Wind,20; bonus2 bSubEle,Ele_Ghost,20; bonus bMdef,5; },{},{}</v>
      </c>
    </row>
    <row r="98" spans="1:30" x14ac:dyDescent="0.3">
      <c r="A98" s="93" t="str">
        <f>VLOOKUP(G98,web_archive!D:AB,6,FALSE)</f>
        <v>Armor</v>
      </c>
      <c r="B98" s="93" t="str">
        <f>VLOOKUP(G98,web_archive!D:AB,19,FALSE)</f>
        <v>All Jobs Except Novice</v>
      </c>
      <c r="C98" s="93" t="str">
        <f>VLOOKUP(G98,web_archive!D:AB,18,FALSE)</f>
        <v>Normal / Upper / Baby</v>
      </c>
      <c r="D98" s="93" t="str">
        <f>VLOOKUP(G98,web_archive!D:AB,20,FALSE)</f>
        <v>Both (Male and Female)</v>
      </c>
      <c r="E98" s="93" t="str">
        <f>VLOOKUP(G98,web_archive!D:AB,17,FALSE)</f>
        <v>Off Hand</v>
      </c>
      <c r="F98" s="93" t="str">
        <f>VLOOKUP(H98,reborn_keys!C:D,2,FALSE)</f>
        <v>gilded_buckler</v>
      </c>
      <c r="G98" s="10">
        <v>29511</v>
      </c>
      <c r="H98" s="10">
        <v>45230</v>
      </c>
      <c r="I98" s="93" t="str">
        <f>VLOOKUP(G98,web_archive!D:AB,3,FALSE)</f>
        <v>Gilded_Buckler</v>
      </c>
      <c r="J98" s="93" t="str">
        <f>VLOOKUP(G98,web_archive!D:AB,5,FALSE)</f>
        <v>Gilded Buckler</v>
      </c>
      <c r="K98" s="93">
        <f>VLOOKUP(A98,type!A:B,2,FALSE)</f>
        <v>4</v>
      </c>
      <c r="L98" s="93">
        <f>IF(VLOOKUP(G98,web_archive!D:AB,7,FALSE)&gt;0, VLOOKUP(G98,web_archive!D:AB,7,FALSE), "")</f>
        <v>30000</v>
      </c>
      <c r="N98" s="93">
        <f>VLOOKUP(G98,web_archive!D:AB,8,FALSE)*10</f>
        <v>500</v>
      </c>
      <c r="O98" s="93" t="str">
        <f>IF(VLOOKUP(G98,web_archive!D:AB,10,FALSE)&gt;0,VLOOKUP(G98,web_archive!D:AB,10,FALSE),"")</f>
        <v/>
      </c>
      <c r="P98" s="93">
        <f>IF(VLOOKUP(G98,web_archive!D:AB,12,FALSE)&gt;0,VLOOKUP(G98,web_archive!D:AB,12,FALSE),"")</f>
        <v>3</v>
      </c>
      <c r="Q98" s="93" t="str">
        <f>IF(VLOOKUP(G98,web_archive!D:AB,11,FALSE)&gt;0,VLOOKUP(G98,web_archive!D:AB,11,FALSE),"")</f>
        <v/>
      </c>
      <c r="R98" s="93">
        <f>IF(VLOOKUP(G98,web_archive!D:AB,13,FALSE)&gt;0,VLOOKUP(G98,web_archive!D:AB,13,FALSE),"")</f>
        <v>1</v>
      </c>
      <c r="S98" s="93" t="str">
        <f>UPPER(VLOOKUP(B98,job!A:B,2,FALSE))</f>
        <v>0XFFFFFFFE</v>
      </c>
      <c r="T98" s="93" t="str">
        <f>LOWER(VLOOKUP(C98,class!A:B,2,FALSE))</f>
        <v>63</v>
      </c>
      <c r="U98" s="93" t="str">
        <f>VLOOKUP(D98,Table2[#All],2,FALSE)</f>
        <v>2</v>
      </c>
      <c r="V98" s="93" t="str">
        <f>VLOOKUP(E98,Table3[#All],2,FALSE)</f>
        <v>032</v>
      </c>
      <c r="W98" s="93" t="str">
        <f>IF(VLOOKUP(G98,web_archive!D:AB,16,FALSE)&gt;0,VLOOKUP(I98,web_archive!D:AB,16,FALSE),"")</f>
        <v/>
      </c>
      <c r="X98" s="93">
        <f>IF(VLOOKUP(G98,web_archive!D:AB,15,FALSE)&gt;1,VLOOKUP(G98,web_archive!D:AB,15,FALSE),"")</f>
        <v>65</v>
      </c>
      <c r="Y98" s="93" t="str">
        <f>IF(EXACT(VLOOKUP(G98,web_archive!D:AB,14,FALSE),"Yes"),"1","0")</f>
        <v>1</v>
      </c>
      <c r="Z98" s="93">
        <f>IF(ISNA((VLOOKUP(UPPER(F98),Table4[#All],2,FALSE))),"",VLOOKUP(UPPER(F98),Table4[#All],2,FALSE))</f>
        <v>1815</v>
      </c>
      <c r="AA98" s="7" t="str">
        <f>IF(VLOOKUP(G98,web_archive!D:AB,21,FALSE)=0,"{}","{ "&amp;VLOOKUP(G98,web_archive!D:AB,21,FALSE)&amp;" }")</f>
        <v>{ bonus2 bSubEle,Ele_Holy,20; bonus2 bSubEle,Ele_Earth,20; bonus2 bSubEle,Ele_Wind,20; bonus2 bSubEle,Ele_Ghost,20; bonus bMdef,5; }</v>
      </c>
      <c r="AB98" s="93" t="str">
        <f>IF(VLOOKUP(G98,web_archive!D:AB,22,FALSE)=0,"{}","{ "&amp;VLOOKUP(G98,web_archive!D:AB,22,FALSE)&amp;" }")</f>
        <v>{}</v>
      </c>
      <c r="AC98" s="93" t="str">
        <f>IF(VLOOKUP(G98,web_archive!D:AB,23,FALSE)=0,"{}","{ "&amp;VLOOKUP(G98,web_archive!D:AB,23,FALSE)&amp;" }")</f>
        <v>{}</v>
      </c>
      <c r="AD98" s="93" t="str">
        <f t="shared" si="1"/>
        <v>45230,Gilded_Buckler,Gilded Buckler,4,30000,,500,,3,,1,0XFFFFFFFE,63,2,032,,65,1,1815,{ bonus2 bSubEle,Ele_Holy,20; bonus2 bSubEle,Ele_Earth,20; bonus2 bSubEle,Ele_Wind,20; bonus2 bSubEle,Ele_Ghost,20; bonus bMdef,5; },{},{}</v>
      </c>
    </row>
    <row r="99" spans="1:30" x14ac:dyDescent="0.3">
      <c r="A99" s="93" t="str">
        <f>VLOOKUP(G99,web_archive!D:AB,6,FALSE)</f>
        <v>Armor</v>
      </c>
      <c r="B99" s="93" t="str">
        <f>VLOOKUP(G99,web_archive!D:AB,19,FALSE)</f>
        <v>All Jobs Except Novice</v>
      </c>
      <c r="C99" s="93" t="str">
        <f>VLOOKUP(G99,web_archive!D:AB,18,FALSE)</f>
        <v>Normal / Upper / Baby</v>
      </c>
      <c r="D99" s="93" t="str">
        <f>VLOOKUP(G99,web_archive!D:AB,20,FALSE)</f>
        <v>Both (Male and Female)</v>
      </c>
      <c r="E99" s="93" t="str">
        <f>VLOOKUP(G99,web_archive!D:AB,17,FALSE)</f>
        <v>Armor</v>
      </c>
      <c r="F99" s="93" t="str">
        <f>VLOOKUP(H99,reborn_keys!C:D,2,FALSE)</f>
        <v>gilded_armor</v>
      </c>
      <c r="G99" s="10">
        <v>29509</v>
      </c>
      <c r="H99" s="10">
        <v>45228</v>
      </c>
      <c r="I99" s="93" t="str">
        <f>VLOOKUP(G99,web_archive!D:AB,3,FALSE)</f>
        <v>Gilded_Cuirass</v>
      </c>
      <c r="J99" s="93" t="str">
        <f>VLOOKUP(G99,web_archive!D:AB,5,FALSE)</f>
        <v>Gilded Cuirass</v>
      </c>
      <c r="K99" s="93">
        <f>VLOOKUP(A99,type!A:B,2,FALSE)</f>
        <v>4</v>
      </c>
      <c r="L99" s="93">
        <f>IF(VLOOKUP(G99,web_archive!D:AB,7,FALSE)&gt;0, VLOOKUP(G99,web_archive!D:AB,7,FALSE), "")</f>
        <v>20</v>
      </c>
      <c r="N99" s="93">
        <f>VLOOKUP(G99,web_archive!D:AB,8,FALSE)*10</f>
        <v>2800</v>
      </c>
      <c r="O99" s="93" t="str">
        <f>IF(VLOOKUP(G99,web_archive!D:AB,10,FALSE)&gt;0,VLOOKUP(G99,web_archive!D:AB,10,FALSE),"")</f>
        <v/>
      </c>
      <c r="P99" s="93">
        <f>IF(VLOOKUP(G99,web_archive!D:AB,12,FALSE)&gt;0,VLOOKUP(G99,web_archive!D:AB,12,FALSE),"")</f>
        <v>6</v>
      </c>
      <c r="Q99" s="93" t="str">
        <f>IF(VLOOKUP(G99,web_archive!D:AB,11,FALSE)&gt;0,VLOOKUP(G99,web_archive!D:AB,11,FALSE),"")</f>
        <v/>
      </c>
      <c r="R99" s="93">
        <f>IF(VLOOKUP(G99,web_archive!D:AB,13,FALSE)&gt;0,VLOOKUP(G99,web_archive!D:AB,13,FALSE),"")</f>
        <v>1</v>
      </c>
      <c r="S99" s="93" t="str">
        <f>UPPER(VLOOKUP(B99,job!A:B,2,FALSE))</f>
        <v>0XFFFFFFFE</v>
      </c>
      <c r="T99" s="93" t="str">
        <f>LOWER(VLOOKUP(C99,class!A:B,2,FALSE))</f>
        <v>63</v>
      </c>
      <c r="U99" s="93" t="str">
        <f>VLOOKUP(D99,Table2[#All],2,FALSE)</f>
        <v>2</v>
      </c>
      <c r="V99" s="93" t="str">
        <f>VLOOKUP(E99,Table3[#All],2,FALSE)</f>
        <v>016</v>
      </c>
      <c r="W99" s="93" t="str">
        <f>IF(VLOOKUP(G99,web_archive!D:AB,16,FALSE)&gt;0,VLOOKUP(I99,web_archive!D:AB,16,FALSE),"")</f>
        <v/>
      </c>
      <c r="X99" s="93">
        <f>IF(VLOOKUP(G99,web_archive!D:AB,15,FALSE)&gt;1,VLOOKUP(G99,web_archive!D:AB,15,FALSE),"")</f>
        <v>75</v>
      </c>
      <c r="Y99" s="93" t="str">
        <f>IF(EXACT(VLOOKUP(G99,web_archive!D:AB,14,FALSE),"Yes"),"1","0")</f>
        <v>1</v>
      </c>
      <c r="Z99" s="93">
        <f>IF(ISNA((VLOOKUP(UPPER(F99),Table4[#All],2,FALSE))),"",VLOOKUP(UPPER(F99),Table4[#All],2,FALSE))</f>
        <v>1813</v>
      </c>
      <c r="AA99" s="7" t="str">
        <f>IF(VLOOKUP(G99,web_archive!D:AB,21,FALSE)=0,"{}","{ "&amp;VLOOKUP(G99,web_archive!D:AB,21,FALSE)&amp;" }")</f>
        <v>{ bonus bUnbreakableArmor,0; }</v>
      </c>
      <c r="AB99" s="93" t="str">
        <f>IF(VLOOKUP(G99,web_archive!D:AB,22,FALSE)=0,"{}","{ "&amp;VLOOKUP(G99,web_archive!D:AB,22,FALSE)&amp;" }")</f>
        <v>{}</v>
      </c>
      <c r="AC99" s="93" t="str">
        <f>IF(VLOOKUP(G99,web_archive!D:AB,23,FALSE)=0,"{}","{ "&amp;VLOOKUP(G99,web_archive!D:AB,23,FALSE)&amp;" }")</f>
        <v>{}</v>
      </c>
      <c r="AD99" s="93" t="str">
        <f t="shared" si="1"/>
        <v>45228,Gilded_Cuirass,Gilded Cuirass,4,20,,2800,,6,,1,0XFFFFFFFE,63,2,016,,75,1,1813,{ bonus bUnbreakableArmor,0; },{},{}</v>
      </c>
    </row>
    <row r="100" spans="1:30" x14ac:dyDescent="0.3">
      <c r="A100" s="93" t="str">
        <f>VLOOKUP(G100,web_archive!D:AB,6,FALSE)</f>
        <v>Armor</v>
      </c>
      <c r="B100" s="93" t="str">
        <f>VLOOKUP(G100,web_archive!D:AB,19,FALSE)</f>
        <v>All Jobs Except Novice</v>
      </c>
      <c r="C100" s="93" t="str">
        <f>VLOOKUP(G100,web_archive!D:AB,18,FALSE)</f>
        <v>Normal / Upper / Baby</v>
      </c>
      <c r="D100" s="93" t="str">
        <f>VLOOKUP(G100,web_archive!D:AB,20,FALSE)</f>
        <v>Both (Male and Female)</v>
      </c>
      <c r="E100" s="93" t="str">
        <f>VLOOKUP(G100,web_archive!D:AB,17,FALSE)</f>
        <v>Armor</v>
      </c>
      <c r="F100" s="93" t="str">
        <f>VLOOKUP(H100,reborn_keys!C:D,2,FALSE)</f>
        <v>gilded_armor</v>
      </c>
      <c r="G100" s="10">
        <v>29509</v>
      </c>
      <c r="H100" s="10">
        <v>45228</v>
      </c>
      <c r="I100" s="93" t="str">
        <f>VLOOKUP(G100,web_archive!D:AB,3,FALSE)</f>
        <v>Gilded_Cuirass</v>
      </c>
      <c r="J100" s="93" t="str">
        <f>VLOOKUP(G100,web_archive!D:AB,5,FALSE)</f>
        <v>Gilded Cuirass</v>
      </c>
      <c r="K100" s="93">
        <f>VLOOKUP(A100,type!A:B,2,FALSE)</f>
        <v>4</v>
      </c>
      <c r="L100" s="93">
        <f>IF(VLOOKUP(G100,web_archive!D:AB,7,FALSE)&gt;0, VLOOKUP(G100,web_archive!D:AB,7,FALSE), "")</f>
        <v>20</v>
      </c>
      <c r="N100" s="93">
        <f>VLOOKUP(G100,web_archive!D:AB,8,FALSE)*10</f>
        <v>2800</v>
      </c>
      <c r="O100" s="93" t="str">
        <f>IF(VLOOKUP(G100,web_archive!D:AB,10,FALSE)&gt;0,VLOOKUP(G100,web_archive!D:AB,10,FALSE),"")</f>
        <v/>
      </c>
      <c r="P100" s="93">
        <f>IF(VLOOKUP(G100,web_archive!D:AB,12,FALSE)&gt;0,VLOOKUP(G100,web_archive!D:AB,12,FALSE),"")</f>
        <v>6</v>
      </c>
      <c r="Q100" s="93" t="str">
        <f>IF(VLOOKUP(G100,web_archive!D:AB,11,FALSE)&gt;0,VLOOKUP(G100,web_archive!D:AB,11,FALSE),"")</f>
        <v/>
      </c>
      <c r="R100" s="93">
        <f>IF(VLOOKUP(G100,web_archive!D:AB,13,FALSE)&gt;0,VLOOKUP(G100,web_archive!D:AB,13,FALSE),"")</f>
        <v>1</v>
      </c>
      <c r="S100" s="93" t="str">
        <f>UPPER(VLOOKUP(B100,job!A:B,2,FALSE))</f>
        <v>0XFFFFFFFE</v>
      </c>
      <c r="T100" s="93" t="str">
        <f>LOWER(VLOOKUP(C100,class!A:B,2,FALSE))</f>
        <v>63</v>
      </c>
      <c r="U100" s="93" t="str">
        <f>VLOOKUP(D100,Table2[#All],2,FALSE)</f>
        <v>2</v>
      </c>
      <c r="V100" s="93" t="str">
        <f>VLOOKUP(E100,Table3[#All],2,FALSE)</f>
        <v>016</v>
      </c>
      <c r="W100" s="93" t="str">
        <f>IF(VLOOKUP(G100,web_archive!D:AB,16,FALSE)&gt;0,VLOOKUP(I100,web_archive!D:AB,16,FALSE),"")</f>
        <v/>
      </c>
      <c r="X100" s="93">
        <f>IF(VLOOKUP(G100,web_archive!D:AB,15,FALSE)&gt;1,VLOOKUP(G100,web_archive!D:AB,15,FALSE),"")</f>
        <v>75</v>
      </c>
      <c r="Y100" s="93" t="str">
        <f>IF(EXACT(VLOOKUP(G100,web_archive!D:AB,14,FALSE),"Yes"),"1","0")</f>
        <v>1</v>
      </c>
      <c r="Z100" s="93">
        <f>IF(ISNA((VLOOKUP(UPPER(F100),Table4[#All],2,FALSE))),"",VLOOKUP(UPPER(F100),Table4[#All],2,FALSE))</f>
        <v>1813</v>
      </c>
      <c r="AA100" s="7" t="str">
        <f>IF(VLOOKUP(G100,web_archive!D:AB,21,FALSE)=0,"{}","{ "&amp;VLOOKUP(G100,web_archive!D:AB,21,FALSE)&amp;" }")</f>
        <v>{ bonus bUnbreakableArmor,0; }</v>
      </c>
      <c r="AB100" s="93" t="str">
        <f>IF(VLOOKUP(G100,web_archive!D:AB,22,FALSE)=0,"{}","{ "&amp;VLOOKUP(G100,web_archive!D:AB,22,FALSE)&amp;" }")</f>
        <v>{}</v>
      </c>
      <c r="AC100" s="93" t="str">
        <f>IF(VLOOKUP(G100,web_archive!D:AB,23,FALSE)=0,"{}","{ "&amp;VLOOKUP(G100,web_archive!D:AB,23,FALSE)&amp;" }")</f>
        <v>{}</v>
      </c>
      <c r="AD100" s="93" t="str">
        <f t="shared" si="1"/>
        <v>45228,Gilded_Cuirass,Gilded Cuirass,4,20,,2800,,6,,1,0XFFFFFFFE,63,2,016,,75,1,1813,{ bonus bUnbreakableArmor,0; },{},{}</v>
      </c>
    </row>
    <row r="101" spans="1:30" x14ac:dyDescent="0.3">
      <c r="A101" s="93" t="str">
        <f>VLOOKUP(G101,web_archive!D:AB,6,FALSE)</f>
        <v>Armor</v>
      </c>
      <c r="B101" s="93" t="str">
        <f>VLOOKUP(G101,web_archive!D:AB,19,FALSE)</f>
        <v>All Jobs Except Novice</v>
      </c>
      <c r="C101" s="93" t="str">
        <f>VLOOKUP(G101,web_archive!D:AB,18,FALSE)</f>
        <v>Normal / Upper / Baby</v>
      </c>
      <c r="D101" s="93" t="str">
        <f>VLOOKUP(G101,web_archive!D:AB,20,FALSE)</f>
        <v>Both (Male and Female)</v>
      </c>
      <c r="E101" s="93" t="str">
        <f>VLOOKUP(G101,web_archive!D:AB,17,FALSE)</f>
        <v>Garment</v>
      </c>
      <c r="F101" s="93" t="str">
        <f>VLOOKUP(H101,reborn_keys!C:D,2,FALSE)</f>
        <v>gilded_spaulders</v>
      </c>
      <c r="G101" s="10">
        <v>29512</v>
      </c>
      <c r="H101" s="10">
        <v>45231</v>
      </c>
      <c r="I101" s="93" t="str">
        <f>VLOOKUP(G101,web_archive!D:AB,3,FALSE)</f>
        <v>Gilded_Spaulders</v>
      </c>
      <c r="J101" s="93" t="str">
        <f>VLOOKUP(G101,web_archive!D:AB,5,FALSE)</f>
        <v>Gilded Spaulders</v>
      </c>
      <c r="K101" s="93">
        <f>VLOOKUP(A101,type!A:B,2,FALSE)</f>
        <v>4</v>
      </c>
      <c r="L101" s="93">
        <f>IF(VLOOKUP(G101,web_archive!D:AB,7,FALSE)&gt;0, VLOOKUP(G101,web_archive!D:AB,7,FALSE), "")</f>
        <v>20</v>
      </c>
      <c r="N101" s="93">
        <f>VLOOKUP(G101,web_archive!D:AB,8,FALSE)*10</f>
        <v>500</v>
      </c>
      <c r="O101" s="93" t="str">
        <f>IF(VLOOKUP(G101,web_archive!D:AB,10,FALSE)&gt;0,VLOOKUP(G101,web_archive!D:AB,10,FALSE),"")</f>
        <v/>
      </c>
      <c r="P101" s="93">
        <f>IF(VLOOKUP(G101,web_archive!D:AB,12,FALSE)&gt;0,VLOOKUP(G101,web_archive!D:AB,12,FALSE),"")</f>
        <v>3</v>
      </c>
      <c r="Q101" s="93" t="str">
        <f>IF(VLOOKUP(G101,web_archive!D:AB,11,FALSE)&gt;0,VLOOKUP(G101,web_archive!D:AB,11,FALSE),"")</f>
        <v/>
      </c>
      <c r="R101" s="93">
        <f>IF(VLOOKUP(G101,web_archive!D:AB,13,FALSE)&gt;0,VLOOKUP(G101,web_archive!D:AB,13,FALSE),"")</f>
        <v>1</v>
      </c>
      <c r="S101" s="93" t="str">
        <f>UPPER(VLOOKUP(B101,job!A:B,2,FALSE))</f>
        <v>0XFFFFFFFE</v>
      </c>
      <c r="T101" s="93" t="str">
        <f>LOWER(VLOOKUP(C101,class!A:B,2,FALSE))</f>
        <v>63</v>
      </c>
      <c r="U101" s="93" t="str">
        <f>VLOOKUP(D101,Table2[#All],2,FALSE)</f>
        <v>2</v>
      </c>
      <c r="V101" s="93" t="str">
        <f>VLOOKUP(E101,Table3[#All],2,FALSE)</f>
        <v>004</v>
      </c>
      <c r="W101" s="93" t="str">
        <f>IF(VLOOKUP(G101,web_archive!D:AB,16,FALSE)&gt;0,VLOOKUP(I101,web_archive!D:AB,16,FALSE),"")</f>
        <v/>
      </c>
      <c r="X101" s="93">
        <f>IF(VLOOKUP(G101,web_archive!D:AB,15,FALSE)&gt;1,VLOOKUP(G101,web_archive!D:AB,15,FALSE),"")</f>
        <v>75</v>
      </c>
      <c r="Y101" s="93" t="str">
        <f>IF(EXACT(VLOOKUP(G101,web_archive!D:AB,14,FALSE),"Yes"),"1","0")</f>
        <v>1</v>
      </c>
      <c r="Z101" s="93">
        <f>IF(ISNA((VLOOKUP(UPPER(F101),Table4[#All],2,FALSE))),"",VLOOKUP(UPPER(F101),Table4[#All],2,FALSE))</f>
        <v>1816</v>
      </c>
      <c r="AA101" s="7" t="str">
        <f>IF(VLOOKUP(G101,web_archive!D:AB,21,FALSE)=0,"{}","{ "&amp;VLOOKUP(G101,web_archive!D:AB,21,FALSE)&amp;" }")</f>
        <v>{ bonus bMagicDamageReturn,getrefine()*2; }</v>
      </c>
      <c r="AB101" s="93" t="str">
        <f>IF(VLOOKUP(G101,web_archive!D:AB,22,FALSE)=0,"{}","{ "&amp;VLOOKUP(G101,web_archive!D:AB,22,FALSE)&amp;" }")</f>
        <v>{}</v>
      </c>
      <c r="AC101" s="93" t="str">
        <f>IF(VLOOKUP(G101,web_archive!D:AB,23,FALSE)=0,"{}","{ "&amp;VLOOKUP(G101,web_archive!D:AB,23,FALSE)&amp;" }")</f>
        <v>{}</v>
      </c>
      <c r="AD101" s="93" t="str">
        <f t="shared" si="1"/>
        <v>45231,Gilded_Spaulders,Gilded Spaulders,4,20,,500,,3,,1,0XFFFFFFFE,63,2,004,,75,1,1816,{ bonus bMagicDamageReturn,getrefine()*2; },{},{}</v>
      </c>
    </row>
    <row r="102" spans="1:30" x14ac:dyDescent="0.3">
      <c r="A102" s="93" t="str">
        <f>VLOOKUP(G102,web_archive!D:AB,6,FALSE)</f>
        <v>Armor</v>
      </c>
      <c r="B102" s="93" t="str">
        <f>VLOOKUP(G102,web_archive!D:AB,19,FALSE)</f>
        <v>All Jobs Except Novice</v>
      </c>
      <c r="C102" s="93" t="str">
        <f>VLOOKUP(G102,web_archive!D:AB,18,FALSE)</f>
        <v>Normal / Upper / Baby</v>
      </c>
      <c r="D102" s="93" t="str">
        <f>VLOOKUP(G102,web_archive!D:AB,20,FALSE)</f>
        <v>Both (Male and Female)</v>
      </c>
      <c r="E102" s="93" t="str">
        <f>VLOOKUP(G102,web_archive!D:AB,17,FALSE)</f>
        <v>Garment</v>
      </c>
      <c r="F102" s="93" t="str">
        <f>VLOOKUP(H102,reborn_keys!C:D,2,FALSE)</f>
        <v>gilded_spaulders</v>
      </c>
      <c r="G102" s="10">
        <v>29512</v>
      </c>
      <c r="H102" s="10">
        <v>45231</v>
      </c>
      <c r="I102" s="93" t="str">
        <f>VLOOKUP(G102,web_archive!D:AB,3,FALSE)</f>
        <v>Gilded_Spaulders</v>
      </c>
      <c r="J102" s="93" t="str">
        <f>VLOOKUP(G102,web_archive!D:AB,5,FALSE)</f>
        <v>Gilded Spaulders</v>
      </c>
      <c r="K102" s="93">
        <f>VLOOKUP(A102,type!A:B,2,FALSE)</f>
        <v>4</v>
      </c>
      <c r="L102" s="93">
        <f>IF(VLOOKUP(G102,web_archive!D:AB,7,FALSE)&gt;0, VLOOKUP(G102,web_archive!D:AB,7,FALSE), "")</f>
        <v>20</v>
      </c>
      <c r="N102" s="93">
        <f>VLOOKUP(G102,web_archive!D:AB,8,FALSE)*10</f>
        <v>500</v>
      </c>
      <c r="O102" s="93" t="str">
        <f>IF(VLOOKUP(G102,web_archive!D:AB,10,FALSE)&gt;0,VLOOKUP(G102,web_archive!D:AB,10,FALSE),"")</f>
        <v/>
      </c>
      <c r="P102" s="93">
        <f>IF(VLOOKUP(G102,web_archive!D:AB,12,FALSE)&gt;0,VLOOKUP(G102,web_archive!D:AB,12,FALSE),"")</f>
        <v>3</v>
      </c>
      <c r="Q102" s="93" t="str">
        <f>IF(VLOOKUP(G102,web_archive!D:AB,11,FALSE)&gt;0,VLOOKUP(G102,web_archive!D:AB,11,FALSE),"")</f>
        <v/>
      </c>
      <c r="R102" s="93">
        <f>IF(VLOOKUP(G102,web_archive!D:AB,13,FALSE)&gt;0,VLOOKUP(G102,web_archive!D:AB,13,FALSE),"")</f>
        <v>1</v>
      </c>
      <c r="S102" s="93" t="str">
        <f>UPPER(VLOOKUP(B102,job!A:B,2,FALSE))</f>
        <v>0XFFFFFFFE</v>
      </c>
      <c r="T102" s="93" t="str">
        <f>LOWER(VLOOKUP(C102,class!A:B,2,FALSE))</f>
        <v>63</v>
      </c>
      <c r="U102" s="93" t="str">
        <f>VLOOKUP(D102,Table2[#All],2,FALSE)</f>
        <v>2</v>
      </c>
      <c r="V102" s="93" t="str">
        <f>VLOOKUP(E102,Table3[#All],2,FALSE)</f>
        <v>004</v>
      </c>
      <c r="W102" s="93" t="str">
        <f>IF(VLOOKUP(G102,web_archive!D:AB,16,FALSE)&gt;0,VLOOKUP(I102,web_archive!D:AB,16,FALSE),"")</f>
        <v/>
      </c>
      <c r="X102" s="93">
        <f>IF(VLOOKUP(G102,web_archive!D:AB,15,FALSE)&gt;1,VLOOKUP(G102,web_archive!D:AB,15,FALSE),"")</f>
        <v>75</v>
      </c>
      <c r="Y102" s="93" t="str">
        <f>IF(EXACT(VLOOKUP(G102,web_archive!D:AB,14,FALSE),"Yes"),"1","0")</f>
        <v>1</v>
      </c>
      <c r="Z102" s="93">
        <f>IF(ISNA((VLOOKUP(UPPER(F102),Table4[#All],2,FALSE))),"",VLOOKUP(UPPER(F102),Table4[#All],2,FALSE))</f>
        <v>1816</v>
      </c>
      <c r="AA102" s="7" t="str">
        <f>IF(VLOOKUP(G102,web_archive!D:AB,21,FALSE)=0,"{}","{ "&amp;VLOOKUP(G102,web_archive!D:AB,21,FALSE)&amp;" }")</f>
        <v>{ bonus bMagicDamageReturn,getrefine()*2; }</v>
      </c>
      <c r="AB102" s="93" t="str">
        <f>IF(VLOOKUP(G102,web_archive!D:AB,22,FALSE)=0,"{}","{ "&amp;VLOOKUP(G102,web_archive!D:AB,22,FALSE)&amp;" }")</f>
        <v>{}</v>
      </c>
      <c r="AC102" s="93" t="str">
        <f>IF(VLOOKUP(G102,web_archive!D:AB,23,FALSE)=0,"{}","{ "&amp;VLOOKUP(G102,web_archive!D:AB,23,FALSE)&amp;" }")</f>
        <v>{}</v>
      </c>
      <c r="AD102" s="93" t="str">
        <f t="shared" si="1"/>
        <v>45231,Gilded_Spaulders,Gilded Spaulders,4,20,,500,,3,,1,0XFFFFFFFE,63,2,004,,75,1,1816,{ bonus bMagicDamageReturn,getrefine()*2; },{},{}</v>
      </c>
    </row>
    <row r="103" spans="1:30" x14ac:dyDescent="0.3">
      <c r="A103" s="93" t="str">
        <f>VLOOKUP(G103,web_archive!D:AB,6,FALSE)</f>
        <v>Armor</v>
      </c>
      <c r="B103" s="93" t="str">
        <f>VLOOKUP(G103,web_archive!D:AB,19,FALSE)</f>
        <v>All Jobs</v>
      </c>
      <c r="C103" s="93" t="str">
        <f>VLOOKUP(G103,web_archive!D:AB,18,FALSE)</f>
        <v>Normal / Upper / Baby</v>
      </c>
      <c r="D103" s="93" t="str">
        <f>VLOOKUP(G103,web_archive!D:AB,20,FALSE)</f>
        <v>Both (Male and Female)</v>
      </c>
      <c r="E103" s="93" t="str">
        <f>VLOOKUP(G103,web_archive!D:AB,17,FALSE)</f>
        <v>Upper Headgear</v>
      </c>
      <c r="F103" s="93" t="str">
        <f>VLOOKUP(H103,reborn_keys!C:D,2,FALSE)</f>
        <v>godhelm</v>
      </c>
      <c r="G103" s="10">
        <v>20150</v>
      </c>
      <c r="H103" s="95">
        <v>45240</v>
      </c>
      <c r="I103" s="93" t="str">
        <f>VLOOKUP(G103,web_archive!D:AB,3,FALSE)</f>
        <v>God_Helm</v>
      </c>
      <c r="J103" s="93" t="str">
        <f>VLOOKUP(G103,web_archive!D:AB,5,FALSE)</f>
        <v>God Helm</v>
      </c>
      <c r="K103" s="93">
        <f>VLOOKUP(A103,type!A:B,2,FALSE)</f>
        <v>4</v>
      </c>
      <c r="L103" s="93">
        <f>IF(VLOOKUP(G103,web_archive!D:AB,7,FALSE)&gt;0, VLOOKUP(G103,web_archive!D:AB,7,FALSE), "")</f>
        <v>20</v>
      </c>
      <c r="N103" s="93">
        <f>VLOOKUP(G103,web_archive!D:AB,8,FALSE)*10</f>
        <v>500</v>
      </c>
      <c r="O103" s="93" t="str">
        <f>IF(VLOOKUP(G103,web_archive!D:AB,10,FALSE)&gt;0,VLOOKUP(G103,web_archive!D:AB,10,FALSE),"")</f>
        <v/>
      </c>
      <c r="P103" s="93">
        <f>IF(VLOOKUP(G103,web_archive!D:AB,12,FALSE)&gt;0,VLOOKUP(G103,web_archive!D:AB,12,FALSE),"")</f>
        <v>3</v>
      </c>
      <c r="Q103" s="93" t="str">
        <f>IF(VLOOKUP(G103,web_archive!D:AB,11,FALSE)&gt;0,VLOOKUP(G103,web_archive!D:AB,11,FALSE),"")</f>
        <v/>
      </c>
      <c r="R103" s="93">
        <f>IF(VLOOKUP(G103,web_archive!D:AB,13,FALSE)&gt;0,VLOOKUP(G103,web_archive!D:AB,13,FALSE),"")</f>
        <v>1</v>
      </c>
      <c r="S103" s="93" t="str">
        <f>UPPER(VLOOKUP(B103,job!A:B,2,FALSE))</f>
        <v>0XFFFFFFFF</v>
      </c>
      <c r="T103" s="93" t="str">
        <f>LOWER(VLOOKUP(C103,class!A:B,2,FALSE))</f>
        <v>63</v>
      </c>
      <c r="U103" s="93" t="str">
        <f>VLOOKUP(D103,Table2[#All],2,FALSE)</f>
        <v>2</v>
      </c>
      <c r="V103" s="93" t="str">
        <f>VLOOKUP(E103,Table3[#All],2,FALSE)</f>
        <v>256</v>
      </c>
      <c r="W103" s="93" t="str">
        <f>IF(VLOOKUP(G103,web_archive!D:AB,16,FALSE)&gt;0,VLOOKUP(I103,web_archive!D:AB,16,FALSE),"")</f>
        <v/>
      </c>
      <c r="X103" s="93" t="str">
        <f>IF(VLOOKUP(G103,web_archive!D:AB,15,FALSE)&gt;1,VLOOKUP(G103,web_archive!D:AB,15,FALSE),"")</f>
        <v/>
      </c>
      <c r="Y103" s="93" t="str">
        <f>IF(EXACT(VLOOKUP(G103,web_archive!D:AB,14,FALSE),"Yes"),"1","0")</f>
        <v>1</v>
      </c>
      <c r="Z103" s="93">
        <f>IF(ISNA((VLOOKUP(UPPER(F103),Table4[#All],2,FALSE))),"",VLOOKUP(UPPER(F103),Table4[#All],2,FALSE))</f>
        <v>1825</v>
      </c>
      <c r="AA103" s="7" t="str">
        <f>IF(VLOOKUP(G103,web_archive!D:AB,21,FALSE)=0,"{}","{ "&amp;VLOOKUP(G103,web_archive!D:AB,21,FALSE)&amp;" }")</f>
        <v>{ bonus bAllStats,2; }</v>
      </c>
      <c r="AB103" s="93" t="str">
        <f>IF(VLOOKUP(G103,web_archive!D:AB,22,FALSE)=0,"{}","{ "&amp;VLOOKUP(G103,web_archive!D:AB,22,FALSE)&amp;" }")</f>
        <v>{}</v>
      </c>
      <c r="AC103" s="93" t="str">
        <f>IF(VLOOKUP(G103,web_archive!D:AB,23,FALSE)=0,"{}","{ "&amp;VLOOKUP(G103,web_archive!D:AB,23,FALSE)&amp;" }")</f>
        <v>{}</v>
      </c>
      <c r="AD103" s="93" t="str">
        <f t="shared" si="1"/>
        <v>45240,God_Helm,God Helm,4,20,,500,,3,,1,0XFFFFFFFF,63,2,256,,,1,1825,{ bonus bAllStats,2; },{},{}</v>
      </c>
    </row>
    <row r="104" spans="1:30" x14ac:dyDescent="0.3">
      <c r="A104" s="93" t="str">
        <f>VLOOKUP(G104,web_archive!D:AB,6,FALSE)</f>
        <v>Armor</v>
      </c>
      <c r="B104" s="93" t="str">
        <f>VLOOKUP(G104,web_archive!D:AB,19,FALSE)</f>
        <v>All Jobs</v>
      </c>
      <c r="C104" s="93" t="str">
        <f>VLOOKUP(G104,web_archive!D:AB,18,FALSE)</f>
        <v>Normal / Upper / Baby</v>
      </c>
      <c r="D104" s="93" t="str">
        <f>VLOOKUP(G104,web_archive!D:AB,20,FALSE)</f>
        <v>Both (Male and Female)</v>
      </c>
      <c r="E104" s="93" t="str">
        <f>VLOOKUP(G104,web_archive!D:AB,17,FALSE)</f>
        <v>Lower Headgear</v>
      </c>
      <c r="F104" s="93" t="str">
        <f>VLOOKUP(H104,reborn_keys!C:D,2,FALSE)</f>
        <v>goldenwing</v>
      </c>
      <c r="G104" s="10">
        <v>20024</v>
      </c>
      <c r="H104" s="10">
        <v>45242</v>
      </c>
      <c r="I104" s="93" t="str">
        <f>VLOOKUP(G104,web_archive!D:AB,3,FALSE)</f>
        <v>Golden_Wings</v>
      </c>
      <c r="J104" s="93" t="str">
        <f>VLOOKUP(G104,web_archive!D:AB,5,FALSE)</f>
        <v>Golden Wings</v>
      </c>
      <c r="K104" s="93">
        <f>VLOOKUP(A104,type!A:B,2,FALSE)</f>
        <v>4</v>
      </c>
      <c r="L104" s="93">
        <f>IF(VLOOKUP(G104,web_archive!D:AB,7,FALSE)&gt;0, VLOOKUP(G104,web_archive!D:AB,7,FALSE), "")</f>
        <v>20</v>
      </c>
      <c r="N104" s="93">
        <f>VLOOKUP(G104,web_archive!D:AB,8,FALSE)*10</f>
        <v>500</v>
      </c>
      <c r="O104" s="93" t="str">
        <f>IF(VLOOKUP(G104,web_archive!D:AB,10,FALSE)&gt;0,VLOOKUP(G104,web_archive!D:AB,10,FALSE),"")</f>
        <v/>
      </c>
      <c r="P104" s="93">
        <f>IF(VLOOKUP(G104,web_archive!D:AB,12,FALSE)&gt;0,VLOOKUP(G104,web_archive!D:AB,12,FALSE),"")</f>
        <v>1</v>
      </c>
      <c r="Q104" s="93" t="str">
        <f>IF(VLOOKUP(G104,web_archive!D:AB,11,FALSE)&gt;0,VLOOKUP(G104,web_archive!D:AB,11,FALSE),"")</f>
        <v/>
      </c>
      <c r="R104" s="93" t="str">
        <f>IF(VLOOKUP(G104,web_archive!D:AB,13,FALSE)&gt;0,VLOOKUP(G104,web_archive!D:AB,13,FALSE),"")</f>
        <v/>
      </c>
      <c r="S104" s="93" t="str">
        <f>UPPER(VLOOKUP(B104,job!A:B,2,FALSE))</f>
        <v>0XFFFFFFFF</v>
      </c>
      <c r="T104" s="93" t="str">
        <f>LOWER(VLOOKUP(C104,class!A:B,2,FALSE))</f>
        <v>63</v>
      </c>
      <c r="U104" s="93" t="str">
        <f>VLOOKUP(D104,Table2[#All],2,FALSE)</f>
        <v>2</v>
      </c>
      <c r="V104" s="93" t="str">
        <f>VLOOKUP(E104,Table3[#All],2,FALSE)</f>
        <v>001</v>
      </c>
      <c r="W104" s="93" t="str">
        <f>IF(VLOOKUP(G104,web_archive!D:AB,16,FALSE)&gt;0,VLOOKUP(I104,web_archive!D:AB,16,FALSE),"")</f>
        <v/>
      </c>
      <c r="X104" s="93">
        <f>IF(VLOOKUP(G104,web_archive!D:AB,15,FALSE)&gt;1,VLOOKUP(G104,web_archive!D:AB,15,FALSE),"")</f>
        <v>75</v>
      </c>
      <c r="Y104" s="93" t="str">
        <f>IF(EXACT(VLOOKUP(G104,web_archive!D:AB,14,FALSE),"Yes"),"1","0")</f>
        <v>0</v>
      </c>
      <c r="Z104" s="93">
        <f>IF(ISNA((VLOOKUP(UPPER(F104),Table4[#All],2,FALSE))),"",VLOOKUP(UPPER(F104),Table4[#All],2,FALSE))</f>
        <v>1827</v>
      </c>
      <c r="AA104" s="7" t="str">
        <f>IF(VLOOKUP(G104,web_archive!D:AB,21,FALSE)=0,"{}","{ "&amp;VLOOKUP(G104,web_archive!D:AB,21,FALSE)&amp;" }")</f>
        <v>{}</v>
      </c>
      <c r="AB104" s="93" t="str">
        <f>IF(VLOOKUP(G104,web_archive!D:AB,22,FALSE)=0,"{}","{ "&amp;VLOOKUP(G104,web_archive!D:AB,22,FALSE)&amp;" }")</f>
        <v>{}</v>
      </c>
      <c r="AC104" s="93" t="str">
        <f>IF(VLOOKUP(G104,web_archive!D:AB,23,FALSE)=0,"{}","{ "&amp;VLOOKUP(G104,web_archive!D:AB,23,FALSE)&amp;" }")</f>
        <v>{}</v>
      </c>
      <c r="AD104" s="93" t="str">
        <f t="shared" si="1"/>
        <v>45242,Golden_Wings,Golden Wings,4,20,,500,,1,,,0XFFFFFFFF,63,2,001,,75,0,1827,{},{},{}</v>
      </c>
    </row>
    <row r="105" spans="1:30" x14ac:dyDescent="0.3">
      <c r="A105" s="93" t="str">
        <f>VLOOKUP(G105,web_archive!D:AB,6,FALSE)</f>
        <v>Armor</v>
      </c>
      <c r="B105" s="93" t="str">
        <f>VLOOKUP(G105,web_archive!D:AB,19,FALSE)</f>
        <v>All Jobs</v>
      </c>
      <c r="C105" s="93" t="str">
        <f>VLOOKUP(G105,web_archive!D:AB,18,FALSE)</f>
        <v>Normal / Upper / Baby</v>
      </c>
      <c r="D105" s="93" t="str">
        <f>VLOOKUP(G105,web_archive!D:AB,20,FALSE)</f>
        <v>Both (Male and Female)</v>
      </c>
      <c r="E105" s="93" t="str">
        <f>VLOOKUP(G105,web_archive!D:AB,17,FALSE)</f>
        <v>Upper Headgear</v>
      </c>
      <c r="F105" s="93" t="str">
        <f>VLOOKUP(H105,reborn_keys!C:D,2,FALSE)</f>
        <v>greenquiz</v>
      </c>
      <c r="G105" s="10">
        <v>20550</v>
      </c>
      <c r="H105" s="10">
        <v>45250</v>
      </c>
      <c r="I105" s="93" t="str">
        <f>VLOOKUP(G105,web_archive!D:AB,3,FALSE)</f>
        <v>Green_Quiz_Hat</v>
      </c>
      <c r="J105" s="93" t="str">
        <f>VLOOKUP(G105,web_archive!D:AB,5,FALSE)</f>
        <v>Green Quiz Hat</v>
      </c>
      <c r="K105" s="93">
        <f>VLOOKUP(A105,type!A:B,2,FALSE)</f>
        <v>4</v>
      </c>
      <c r="L105" s="93">
        <f>IF(VLOOKUP(G105,web_archive!D:AB,7,FALSE)&gt;0, VLOOKUP(G105,web_archive!D:AB,7,FALSE), "")</f>
        <v>20</v>
      </c>
      <c r="N105" s="93">
        <f>VLOOKUP(G105,web_archive!D:AB,8,FALSE)*10</f>
        <v>500</v>
      </c>
      <c r="O105" s="93" t="str">
        <f>IF(VLOOKUP(G105,web_archive!D:AB,10,FALSE)&gt;0,VLOOKUP(G105,web_archive!D:AB,10,FALSE),"")</f>
        <v/>
      </c>
      <c r="P105" s="93">
        <f>IF(VLOOKUP(G105,web_archive!D:AB,12,FALSE)&gt;0,VLOOKUP(G105,web_archive!D:AB,12,FALSE),"")</f>
        <v>2</v>
      </c>
      <c r="Q105" s="93" t="str">
        <f>IF(VLOOKUP(G105,web_archive!D:AB,11,FALSE)&gt;0,VLOOKUP(G105,web_archive!D:AB,11,FALSE),"")</f>
        <v/>
      </c>
      <c r="R105" s="93">
        <f>IF(VLOOKUP(G105,web_archive!D:AB,13,FALSE)&gt;0,VLOOKUP(G105,web_archive!D:AB,13,FALSE),"")</f>
        <v>1</v>
      </c>
      <c r="S105" s="93" t="str">
        <f>UPPER(VLOOKUP(B105,job!A:B,2,FALSE))</f>
        <v>0XFFFFFFFF</v>
      </c>
      <c r="T105" s="93" t="str">
        <f>LOWER(VLOOKUP(C105,class!A:B,2,FALSE))</f>
        <v>63</v>
      </c>
      <c r="U105" s="93" t="str">
        <f>VLOOKUP(D105,Table2[#All],2,FALSE)</f>
        <v>2</v>
      </c>
      <c r="V105" s="93" t="str">
        <f>VLOOKUP(E105,Table3[#All],2,FALSE)</f>
        <v>256</v>
      </c>
      <c r="W105" s="93" t="str">
        <f>IF(VLOOKUP(G105,web_archive!D:AB,16,FALSE)&gt;0,VLOOKUP(I105,web_archive!D:AB,16,FALSE),"")</f>
        <v/>
      </c>
      <c r="X105" s="93" t="str">
        <f>IF(VLOOKUP(G105,web_archive!D:AB,15,FALSE)&gt;1,VLOOKUP(G105,web_archive!D:AB,15,FALSE),"")</f>
        <v/>
      </c>
      <c r="Y105" s="93" t="str">
        <f>IF(EXACT(VLOOKUP(G105,web_archive!D:AB,14,FALSE),"Yes"),"1","0")</f>
        <v>1</v>
      </c>
      <c r="Z105" s="93">
        <f>IF(ISNA((VLOOKUP(UPPER(F105),Table4[#All],2,FALSE))),"",VLOOKUP(UPPER(F105),Table4[#All],2,FALSE))</f>
        <v>1835</v>
      </c>
      <c r="AA105" s="7" t="str">
        <f>IF(VLOOKUP(G105,web_archive!D:AB,21,FALSE)=0,"{}","{ "&amp;VLOOKUP(G105,web_archive!D:AB,21,FALSE)&amp;" }")</f>
        <v>{}</v>
      </c>
      <c r="AB105" s="93" t="str">
        <f>IF(VLOOKUP(G105,web_archive!D:AB,22,FALSE)=0,"{}","{ "&amp;VLOOKUP(G105,web_archive!D:AB,22,FALSE)&amp;" }")</f>
        <v>{}</v>
      </c>
      <c r="AC105" s="93" t="str">
        <f>IF(VLOOKUP(G105,web_archive!D:AB,23,FALSE)=0,"{}","{ "&amp;VLOOKUP(G105,web_archive!D:AB,23,FALSE)&amp;" }")</f>
        <v>{}</v>
      </c>
      <c r="AD105" s="93" t="str">
        <f t="shared" si="1"/>
        <v>45250,Green_Quiz_Hat,Green Quiz Hat,4,20,,500,,2,,1,0XFFFFFFFF,63,2,256,,,1,1835,{},{},{}</v>
      </c>
    </row>
    <row r="106" spans="1:30" x14ac:dyDescent="0.3">
      <c r="A106" s="93" t="str">
        <f>VLOOKUP(G106,web_archive!D:AB,6,FALSE)</f>
        <v>Armor</v>
      </c>
      <c r="B106" s="93" t="str">
        <f>VLOOKUP(G106,web_archive!D:AB,19,FALSE)</f>
        <v>All Jobs</v>
      </c>
      <c r="C106" s="93" t="str">
        <f>VLOOKUP(G106,web_archive!D:AB,18,FALSE)</f>
        <v>Normal / Upper / Baby</v>
      </c>
      <c r="D106" s="93" t="str">
        <f>VLOOKUP(G106,web_archive!D:AB,20,FALSE)</f>
        <v>Both (Male and Female)</v>
      </c>
      <c r="E106" s="93" t="str">
        <f>VLOOKUP(G106,web_archive!D:AB,17,FALSE)</f>
        <v>Upper Headgear</v>
      </c>
      <c r="F106" s="93" t="str">
        <f>VLOOKUP(H106,reborn_keys!C:D,2,FALSE)</f>
        <v>greensantahat</v>
      </c>
      <c r="G106" s="10">
        <v>20761</v>
      </c>
      <c r="H106" s="95">
        <v>45251</v>
      </c>
      <c r="I106" s="93" t="str">
        <f>VLOOKUP(G106,web_archive!D:AB,3,FALSE)</f>
        <v>Green_Santa_Hat</v>
      </c>
      <c r="J106" s="93" t="str">
        <f>VLOOKUP(G106,web_archive!D:AB,5,FALSE)</f>
        <v>Green Santa Hat</v>
      </c>
      <c r="K106" s="93">
        <f>VLOOKUP(A106,type!A:B,2,FALSE)</f>
        <v>4</v>
      </c>
      <c r="L106" s="93">
        <f>IF(VLOOKUP(G106,web_archive!D:AB,7,FALSE)&gt;0, VLOOKUP(G106,web_archive!D:AB,7,FALSE), "")</f>
        <v>20</v>
      </c>
      <c r="N106" s="93">
        <f>VLOOKUP(G106,web_archive!D:AB,8,FALSE)*10</f>
        <v>100</v>
      </c>
      <c r="O106" s="93" t="str">
        <f>IF(VLOOKUP(G106,web_archive!D:AB,10,FALSE)&gt;0,VLOOKUP(G106,web_archive!D:AB,10,FALSE),"")</f>
        <v/>
      </c>
      <c r="P106" s="93">
        <f>IF(VLOOKUP(G106,web_archive!D:AB,12,FALSE)&gt;0,VLOOKUP(G106,web_archive!D:AB,12,FALSE),"")</f>
        <v>2</v>
      </c>
      <c r="Q106" s="93" t="str">
        <f>IF(VLOOKUP(G106,web_archive!D:AB,11,FALSE)&gt;0,VLOOKUP(G106,web_archive!D:AB,11,FALSE),"")</f>
        <v/>
      </c>
      <c r="R106" s="93">
        <f>IF(VLOOKUP(G106,web_archive!D:AB,13,FALSE)&gt;0,VLOOKUP(G106,web_archive!D:AB,13,FALSE),"")</f>
        <v>1</v>
      </c>
      <c r="S106" s="93" t="str">
        <f>UPPER(VLOOKUP(B106,job!A:B,2,FALSE))</f>
        <v>0XFFFFFFFF</v>
      </c>
      <c r="T106" s="93" t="str">
        <f>LOWER(VLOOKUP(C106,class!A:B,2,FALSE))</f>
        <v>63</v>
      </c>
      <c r="U106" s="93" t="str">
        <f>VLOOKUP(D106,Table2[#All],2,FALSE)</f>
        <v>2</v>
      </c>
      <c r="V106" s="93" t="str">
        <f>VLOOKUP(E106,Table3[#All],2,FALSE)</f>
        <v>256</v>
      </c>
      <c r="W106" s="93" t="str">
        <f>IF(VLOOKUP(G106,web_archive!D:AB,16,FALSE)&gt;0,VLOOKUP(I106,web_archive!D:AB,16,FALSE),"")</f>
        <v/>
      </c>
      <c r="X106" s="93" t="str">
        <f>IF(VLOOKUP(G106,web_archive!D:AB,15,FALSE)&gt;1,VLOOKUP(G106,web_archive!D:AB,15,FALSE),"")</f>
        <v/>
      </c>
      <c r="Y106" s="93" t="str">
        <f>IF(EXACT(VLOOKUP(G106,web_archive!D:AB,14,FALSE),"Yes"),"1","0")</f>
        <v>1</v>
      </c>
      <c r="Z106" s="93">
        <f>IF(ISNA((VLOOKUP(UPPER(F106),Table4[#All],2,FALSE))),"",VLOOKUP(UPPER(F106),Table4[#All],2,FALSE))</f>
        <v>1836</v>
      </c>
      <c r="AA106" s="7" t="str">
        <f>IF(VLOOKUP(G106,web_archive!D:AB,21,FALSE)=0,"{}","{ "&amp;VLOOKUP(G106,web_archive!D:AB,21,FALSE)&amp;" }")</f>
        <v>{ bonus bAllStats, 1; }</v>
      </c>
      <c r="AB106" s="93" t="str">
        <f>IF(VLOOKUP(G106,web_archive!D:AB,22,FALSE)=0,"{}","{ "&amp;VLOOKUP(G106,web_archive!D:AB,22,FALSE)&amp;" }")</f>
        <v>{}</v>
      </c>
      <c r="AC106" s="93" t="str">
        <f>IF(VLOOKUP(G106,web_archive!D:AB,23,FALSE)=0,"{}","{ "&amp;VLOOKUP(G106,web_archive!D:AB,23,FALSE)&amp;" }")</f>
        <v>{}</v>
      </c>
      <c r="AD106" s="93" t="str">
        <f t="shared" si="1"/>
        <v>45251,Green_Santa_Hat,Green Santa Hat,4,20,,100,,2,,1,0XFFFFFFFF,63,2,256,,,1,1836,{ bonus bAllStats, 1; },{},{}</v>
      </c>
    </row>
    <row r="107" spans="1:30" x14ac:dyDescent="0.3">
      <c r="A107" s="93" t="str">
        <f>VLOOKUP(G107,web_archive!D:AB,6,FALSE)</f>
        <v>Armor</v>
      </c>
      <c r="B107" s="93" t="str">
        <f>VLOOKUP(G107,web_archive!D:AB,19,FALSE)</f>
        <v>All Jobs</v>
      </c>
      <c r="C107" s="93" t="str">
        <f>VLOOKUP(G107,web_archive!D:AB,18,FALSE)</f>
        <v>Normal / Upper / Baby</v>
      </c>
      <c r="D107" s="93" t="str">
        <f>VLOOKUP(G107,web_archive!D:AB,20,FALSE)</f>
        <v>Both (Male and Female)</v>
      </c>
      <c r="E107" s="93" t="str">
        <f>VLOOKUP(G107,web_archive!D:AB,17,FALSE)</f>
        <v>Middle Headgear + Lower Headgear</v>
      </c>
      <c r="F107" s="93" t="str">
        <f>VLOOKUP(H107,reborn_keys!C:D,2,FALSE)</f>
        <v>GrouchoMarxGlasses</v>
      </c>
      <c r="G107" s="10">
        <v>20768</v>
      </c>
      <c r="H107" s="95">
        <v>45254</v>
      </c>
      <c r="I107" s="93" t="str">
        <f>VLOOKUP(G107,web_archive!D:AB,3,FALSE)</f>
        <v>Groucho_Marx_Glasses</v>
      </c>
      <c r="J107" s="93" t="str">
        <f>VLOOKUP(G107,web_archive!D:AB,5,FALSE)</f>
        <v>Groucho Marx Glasses</v>
      </c>
      <c r="K107" s="93">
        <f>VLOOKUP(A107,type!A:B,2,FALSE)</f>
        <v>4</v>
      </c>
      <c r="L107" s="93">
        <f>IF(VLOOKUP(G107,web_archive!D:AB,7,FALSE)&gt;0, VLOOKUP(G107,web_archive!D:AB,7,FALSE), "")</f>
        <v>20</v>
      </c>
      <c r="N107" s="93">
        <f>VLOOKUP(G107,web_archive!D:AB,8,FALSE)*10</f>
        <v>100</v>
      </c>
      <c r="O107" s="93" t="str">
        <f>IF(VLOOKUP(G107,web_archive!D:AB,10,FALSE)&gt;0,VLOOKUP(G107,web_archive!D:AB,10,FALSE),"")</f>
        <v/>
      </c>
      <c r="P107" s="93">
        <f>IF(VLOOKUP(G107,web_archive!D:AB,12,FALSE)&gt;0,VLOOKUP(G107,web_archive!D:AB,12,FALSE),"")</f>
        <v>2</v>
      </c>
      <c r="Q107" s="93" t="str">
        <f>IF(VLOOKUP(G107,web_archive!D:AB,11,FALSE)&gt;0,VLOOKUP(G107,web_archive!D:AB,11,FALSE),"")</f>
        <v/>
      </c>
      <c r="R107" s="93">
        <f>IF(VLOOKUP(G107,web_archive!D:AB,13,FALSE)&gt;0,VLOOKUP(G107,web_archive!D:AB,13,FALSE),"")</f>
        <v>1</v>
      </c>
      <c r="S107" s="93" t="str">
        <f>UPPER(VLOOKUP(B107,job!A:B,2,FALSE))</f>
        <v>0XFFFFFFFF</v>
      </c>
      <c r="T107" s="93" t="str">
        <f>LOWER(VLOOKUP(C107,class!A:B,2,FALSE))</f>
        <v>63</v>
      </c>
      <c r="U107" s="93" t="str">
        <f>VLOOKUP(D107,Table2[#All],2,FALSE)</f>
        <v>2</v>
      </c>
      <c r="V107" s="93" t="str">
        <f>VLOOKUP(E107,Table3[#All],2,FALSE)</f>
        <v>513</v>
      </c>
      <c r="W107" s="93" t="str">
        <f>IF(VLOOKUP(G107,web_archive!D:AB,16,FALSE)&gt;0,VLOOKUP(I107,web_archive!D:AB,16,FALSE),"")</f>
        <v/>
      </c>
      <c r="X107" s="93" t="str">
        <f>IF(VLOOKUP(G107,web_archive!D:AB,15,FALSE)&gt;1,VLOOKUP(G107,web_archive!D:AB,15,FALSE),"")</f>
        <v/>
      </c>
      <c r="Y107" s="93" t="str">
        <f>IF(EXACT(VLOOKUP(G107,web_archive!D:AB,14,FALSE),"Yes"),"1","0")</f>
        <v>0</v>
      </c>
      <c r="Z107" s="93">
        <f>IF(ISNA((VLOOKUP(UPPER(F107),Table4[#All],2,FALSE))),"",VLOOKUP(UPPER(F107),Table4[#All],2,FALSE))</f>
        <v>1839</v>
      </c>
      <c r="AA107" s="7" t="str">
        <f>IF(VLOOKUP(G107,web_archive!D:AB,21,FALSE)=0,"{}","{ "&amp;VLOOKUP(G107,web_archive!D:AB,21,FALSE)&amp;" }")</f>
        <v>{}</v>
      </c>
      <c r="AB107" s="93" t="str">
        <f>IF(VLOOKUP(G107,web_archive!D:AB,22,FALSE)=0,"{}","{ "&amp;VLOOKUP(G107,web_archive!D:AB,22,FALSE)&amp;" }")</f>
        <v>{}</v>
      </c>
      <c r="AC107" s="93" t="str">
        <f>IF(VLOOKUP(G107,web_archive!D:AB,23,FALSE)=0,"{}","{ "&amp;VLOOKUP(G107,web_archive!D:AB,23,FALSE)&amp;" }")</f>
        <v>{}</v>
      </c>
      <c r="AD107" s="93" t="str">
        <f t="shared" si="1"/>
        <v>45254,Groucho_Marx_Glasses,Groucho Marx Glasses,4,20,,100,,2,,1,0XFFFFFFFF,63,2,513,,,0,1839,{},{},{}</v>
      </c>
    </row>
    <row r="108" spans="1:30" x14ac:dyDescent="0.3">
      <c r="A108" s="93" t="str">
        <f>VLOOKUP(G108,web_archive!D:AB,6,FALSE)</f>
        <v>Armor</v>
      </c>
      <c r="B108" s="93" t="str">
        <f>VLOOKUP(G108,web_archive!D:AB,19,FALSE)</f>
        <v>All Jobs</v>
      </c>
      <c r="C108" s="93" t="str">
        <f>VLOOKUP(G108,web_archive!D:AB,18,FALSE)</f>
        <v>Normal / Upper / Baby</v>
      </c>
      <c r="D108" s="93" t="str">
        <f>VLOOKUP(G108,web_archive!D:AB,20,FALSE)</f>
        <v>Both (Male and Female)</v>
      </c>
      <c r="E108" s="93" t="str">
        <f>VLOOKUP(G108,web_archive!D:AB,17,FALSE)</f>
        <v>Middle Headgear</v>
      </c>
      <c r="F108" s="93" t="str">
        <f>VLOOKUP(H108,reborn_keys!C:D,2,FALSE)</f>
        <v>gucci</v>
      </c>
      <c r="G108" s="10">
        <v>20247</v>
      </c>
      <c r="H108" s="10">
        <v>45257</v>
      </c>
      <c r="I108" s="93" t="str">
        <f>VLOOKUP(G108,web_archive!D:AB,3,FALSE)</f>
        <v>Gucci_Shadez</v>
      </c>
      <c r="J108" s="93" t="str">
        <f>VLOOKUP(G108,web_archive!D:AB,5,FALSE)</f>
        <v>Gucci Shadez</v>
      </c>
      <c r="K108" s="93">
        <f>VLOOKUP(A108,type!A:B,2,FALSE)</f>
        <v>4</v>
      </c>
      <c r="L108" s="93">
        <f>IF(VLOOKUP(G108,web_archive!D:AB,7,FALSE)&gt;0, VLOOKUP(G108,web_archive!D:AB,7,FALSE), "")</f>
        <v>20</v>
      </c>
      <c r="N108" s="93">
        <f>VLOOKUP(G108,web_archive!D:AB,8,FALSE)*10</f>
        <v>500</v>
      </c>
      <c r="O108" s="93" t="str">
        <f>IF(VLOOKUP(G108,web_archive!D:AB,10,FALSE)&gt;0,VLOOKUP(G108,web_archive!D:AB,10,FALSE),"")</f>
        <v/>
      </c>
      <c r="P108" s="93" t="str">
        <f>IF(VLOOKUP(G108,web_archive!D:AB,12,FALSE)&gt;0,VLOOKUP(G108,web_archive!D:AB,12,FALSE),"")</f>
        <v/>
      </c>
      <c r="Q108" s="93" t="str">
        <f>IF(VLOOKUP(G108,web_archive!D:AB,11,FALSE)&gt;0,VLOOKUP(G108,web_archive!D:AB,11,FALSE),"")</f>
        <v/>
      </c>
      <c r="R108" s="93">
        <f>IF(VLOOKUP(G108,web_archive!D:AB,13,FALSE)&gt;0,VLOOKUP(G108,web_archive!D:AB,13,FALSE),"")</f>
        <v>1</v>
      </c>
      <c r="S108" s="93" t="str">
        <f>UPPER(VLOOKUP(B108,job!A:B,2,FALSE))</f>
        <v>0XFFFFFFFF</v>
      </c>
      <c r="T108" s="93" t="str">
        <f>LOWER(VLOOKUP(C108,class!A:B,2,FALSE))</f>
        <v>63</v>
      </c>
      <c r="U108" s="93" t="str">
        <f>VLOOKUP(D108,Table2[#All],2,FALSE)</f>
        <v>2</v>
      </c>
      <c r="V108" s="93" t="str">
        <f>VLOOKUP(E108,Table3[#All],2,FALSE)</f>
        <v>512</v>
      </c>
      <c r="W108" s="93" t="str">
        <f>IF(VLOOKUP(G108,web_archive!D:AB,16,FALSE)&gt;0,VLOOKUP(I108,web_archive!D:AB,16,FALSE),"")</f>
        <v/>
      </c>
      <c r="X108" s="93">
        <f>IF(VLOOKUP(G108,web_archive!D:AB,15,FALSE)&gt;1,VLOOKUP(G108,web_archive!D:AB,15,FALSE),"")</f>
        <v>75</v>
      </c>
      <c r="Y108" s="93" t="str">
        <f>IF(EXACT(VLOOKUP(G108,web_archive!D:AB,14,FALSE),"Yes"),"1","0")</f>
        <v>0</v>
      </c>
      <c r="Z108" s="93">
        <f>IF(ISNA((VLOOKUP(UPPER(F108),Table4[#All],2,FALSE))),"",VLOOKUP(UPPER(F108),Table4[#All],2,FALSE))</f>
        <v>1842</v>
      </c>
      <c r="AA108" s="7" t="str">
        <f>IF(VLOOKUP(G108,web_archive!D:AB,21,FALSE)=0,"{}","{ "&amp;VLOOKUP(G108,web_archive!D:AB,21,FALSE)&amp;" }")</f>
        <v>{ bonus bAllStats,1; }</v>
      </c>
      <c r="AB108" s="93" t="str">
        <f>IF(VLOOKUP(G108,web_archive!D:AB,22,FALSE)=0,"{}","{ "&amp;VLOOKUP(G108,web_archive!D:AB,22,FALSE)&amp;" }")</f>
        <v>{}</v>
      </c>
      <c r="AC108" s="93" t="str">
        <f>IF(VLOOKUP(G108,web_archive!D:AB,23,FALSE)=0,"{}","{ "&amp;VLOOKUP(G108,web_archive!D:AB,23,FALSE)&amp;" }")</f>
        <v>{}</v>
      </c>
      <c r="AD108" s="93" t="str">
        <f t="shared" si="1"/>
        <v>45257,Gucci_Shadez,Gucci Shadez,4,20,,500,,,,1,0XFFFFFFFF,63,2,512,,75,0,1842,{ bonus bAllStats,1; },{},{}</v>
      </c>
    </row>
    <row r="109" spans="1:30" x14ac:dyDescent="0.3">
      <c r="A109" s="93" t="str">
        <f>VLOOKUP(G109,web_archive!D:AB,6,FALSE)</f>
        <v>Card</v>
      </c>
      <c r="B109" s="93" t="str">
        <f>VLOOKUP(G109,web_archive!D:AB,19,FALSE)</f>
        <v>None</v>
      </c>
      <c r="C109" s="93" t="str">
        <f>VLOOKUP(G109,web_archive!D:AB,18,FALSE)</f>
        <v>None</v>
      </c>
      <c r="D109" s="93" t="str">
        <f>VLOOKUP(G109,web_archive!D:AB,20,FALSE)</f>
        <v>Unknown</v>
      </c>
      <c r="E109" s="93" t="str">
        <f>VLOOKUP(G109,web_archive!D:AB,17,FALSE)</f>
        <v>Footgear</v>
      </c>
      <c r="F109" s="93" t="str">
        <f>VLOOKUP(H109,reborn_keys!C:D,2,FALSE)</f>
        <v>Guinevere_Bastion_Card</v>
      </c>
      <c r="G109" s="94">
        <v>23021</v>
      </c>
      <c r="H109" s="10">
        <v>47019</v>
      </c>
      <c r="I109" s="93" t="str">
        <f>VLOOKUP(G109,web_archive!D:AB,3,FALSE)</f>
        <v>Guinevere_Bastion_Card</v>
      </c>
      <c r="J109" s="93" t="str">
        <f>VLOOKUP(G109,web_archive!D:AB,5,FALSE)</f>
        <v>Guinevere Bastion Card</v>
      </c>
      <c r="K109" s="93">
        <f>VLOOKUP(A109,type!A:B,2,FALSE)</f>
        <v>6</v>
      </c>
      <c r="L109" s="93" t="str">
        <f>IF(VLOOKUP(G109,web_archive!D:AB,7,FALSE)&gt;0, VLOOKUP(G109,web_archive!D:AB,7,FALSE), "")</f>
        <v/>
      </c>
      <c r="N109" s="93">
        <f>VLOOKUP(G109,web_archive!D:AB,8,FALSE)*10</f>
        <v>10</v>
      </c>
      <c r="O109" s="93" t="str">
        <f>IF(VLOOKUP(G109,web_archive!D:AB,10,FALSE)&gt;0,VLOOKUP(G109,web_archive!D:AB,10,FALSE),"")</f>
        <v/>
      </c>
      <c r="P109" s="93" t="str">
        <f>IF(VLOOKUP(G109,web_archive!D:AB,12,FALSE)&gt;0,VLOOKUP(G109,web_archive!D:AB,12,FALSE),"")</f>
        <v/>
      </c>
      <c r="Q109" s="93" t="str">
        <f>IF(VLOOKUP(G109,web_archive!D:AB,11,FALSE)&gt;0,VLOOKUP(G109,web_archive!D:AB,11,FALSE),"")</f>
        <v/>
      </c>
      <c r="R109" s="93" t="str">
        <f>IF(VLOOKUP(G109,web_archive!D:AB,13,FALSE)&gt;0,VLOOKUP(G109,web_archive!D:AB,13,FALSE),"")</f>
        <v/>
      </c>
      <c r="S109" s="93" t="str">
        <f>UPPER(VLOOKUP(B109,job!A:B,2,FALSE))</f>
        <v/>
      </c>
      <c r="T109" s="93" t="str">
        <f>LOWER(VLOOKUP(C109,class!A:B,2,FALSE))</f>
        <v/>
      </c>
      <c r="U109" s="93" t="str">
        <f>VLOOKUP(D109,Table2[#All],2,FALSE)</f>
        <v/>
      </c>
      <c r="V109" s="93" t="str">
        <f>VLOOKUP(E109,Table3[#All],2,FALSE)</f>
        <v>064</v>
      </c>
      <c r="W109" s="93" t="str">
        <f>IF(VLOOKUP(G109,web_archive!D:AB,16,FALSE)&gt;0,VLOOKUP(I109,web_archive!D:AB,16,FALSE),"")</f>
        <v/>
      </c>
      <c r="X109" s="93" t="str">
        <f>IF(VLOOKUP(G109,web_archive!D:AB,15,FALSE)&gt;1,VLOOKUP(G109,web_archive!D:AB,15,FALSE),"")</f>
        <v/>
      </c>
      <c r="Y109" s="93" t="str">
        <f>IF(EXACT(VLOOKUP(G109,web_archive!D:AB,14,FALSE),"Yes"),"1","0")</f>
        <v>0</v>
      </c>
      <c r="Z109" s="93" t="str">
        <f>IF(ISNA((VLOOKUP(UPPER(F109),Table4[#All],2,FALSE))),"",VLOOKUP(UPPER(F109),Table4[#All],2,FALSE))</f>
        <v/>
      </c>
      <c r="AA109" s="7" t="str">
        <f>IF(VLOOKUP(G109,web_archive!D:AB,21,FALSE)=0,"{}","{ "&amp;VLOOKUP(G109,web_archive!D:AB,21,FALSE)&amp;" }")</f>
        <v>{ bonus3 bAutoSpellWhenHit,"CR_AUTOGUARD",1+9*(getskilllv("CR_AUTOGUARD")==10),10; }</v>
      </c>
      <c r="AB109" s="93" t="str">
        <f>IF(VLOOKUP(G109,web_archive!D:AB,22,FALSE)=0,"{}","{ "&amp;VLOOKUP(G109,web_archive!D:AB,22,FALSE)&amp;" }")</f>
        <v>{}</v>
      </c>
      <c r="AC109" s="93" t="str">
        <f>IF(VLOOKUP(G109,web_archive!D:AB,23,FALSE)=0,"{}","{ "&amp;VLOOKUP(G109,web_archive!D:AB,23,FALSE)&amp;" }")</f>
        <v>{ sc_end SC_AUTOGUARD; }</v>
      </c>
      <c r="AD109" s="93" t="str">
        <f t="shared" si="1"/>
        <v>47019,Guinevere_Bastion_Card,Guinevere Bastion Card,6,,,10,,,,,,,,064,,,0,,{ bonus3 bAutoSpellWhenHit,"CR_AUTOGUARD",1+9*(getskilllv("CR_AUTOGUARD")==10),10; },{},{ sc_end SC_AUTOGUARD; }</v>
      </c>
    </row>
    <row r="110" spans="1:30" x14ac:dyDescent="0.3">
      <c r="A110" s="93" t="str">
        <f>VLOOKUP(G110,web_archive!D:AB,6,FALSE)</f>
        <v>Armor</v>
      </c>
      <c r="B110" s="93" t="str">
        <f>VLOOKUP(G110,web_archive!D:AB,19,FALSE)</f>
        <v>All Jobs</v>
      </c>
      <c r="C110" s="93" t="str">
        <f>VLOOKUP(G110,web_archive!D:AB,18,FALSE)</f>
        <v>Normal / Upper / Baby</v>
      </c>
      <c r="D110" s="93" t="str">
        <f>VLOOKUP(G110,web_archive!D:AB,20,FALSE)</f>
        <v>Both (Male and Female)</v>
      </c>
      <c r="E110" s="93" t="str">
        <f>VLOOKUP(G110,web_archive!D:AB,17,FALSE)</f>
        <v>Upper Headgear + Middle Headgear</v>
      </c>
      <c r="F110" s="93" t="str">
        <f>VLOOKUP(H110,reborn_keys!C:D,2,FALSE)</f>
        <v>gypsydiadem</v>
      </c>
      <c r="G110" s="10">
        <v>20110</v>
      </c>
      <c r="H110" s="95">
        <v>45258</v>
      </c>
      <c r="I110" s="93" t="str">
        <f>VLOOKUP(G110,web_archive!D:AB,3,FALSE)</f>
        <v>Gypsy_Diadem</v>
      </c>
      <c r="J110" s="93" t="str">
        <f>VLOOKUP(G110,web_archive!D:AB,5,FALSE)</f>
        <v>Gypsy Diadem</v>
      </c>
      <c r="K110" s="93">
        <f>VLOOKUP(A110,type!A:B,2,FALSE)</f>
        <v>4</v>
      </c>
      <c r="L110" s="93">
        <f>IF(VLOOKUP(G110,web_archive!D:AB,7,FALSE)&gt;0, VLOOKUP(G110,web_archive!D:AB,7,FALSE), "")</f>
        <v>20</v>
      </c>
      <c r="N110" s="93">
        <f>VLOOKUP(G110,web_archive!D:AB,8,FALSE)*10</f>
        <v>500</v>
      </c>
      <c r="O110" s="93" t="str">
        <f>IF(VLOOKUP(G110,web_archive!D:AB,10,FALSE)&gt;0,VLOOKUP(G110,web_archive!D:AB,10,FALSE),"")</f>
        <v/>
      </c>
      <c r="P110" s="93">
        <f>IF(VLOOKUP(G110,web_archive!D:AB,12,FALSE)&gt;0,VLOOKUP(G110,web_archive!D:AB,12,FALSE),"")</f>
        <v>2</v>
      </c>
      <c r="Q110" s="93" t="str">
        <f>IF(VLOOKUP(G110,web_archive!D:AB,11,FALSE)&gt;0,VLOOKUP(G110,web_archive!D:AB,11,FALSE),"")</f>
        <v/>
      </c>
      <c r="R110" s="93">
        <f>IF(VLOOKUP(G110,web_archive!D:AB,13,FALSE)&gt;0,VLOOKUP(G110,web_archive!D:AB,13,FALSE),"")</f>
        <v>1</v>
      </c>
      <c r="S110" s="93" t="str">
        <f>UPPER(VLOOKUP(B110,job!A:B,2,FALSE))</f>
        <v>0XFFFFFFFF</v>
      </c>
      <c r="T110" s="93" t="str">
        <f>LOWER(VLOOKUP(C110,class!A:B,2,FALSE))</f>
        <v>63</v>
      </c>
      <c r="U110" s="93" t="str">
        <f>VLOOKUP(D110,Table2[#All],2,FALSE)</f>
        <v>2</v>
      </c>
      <c r="V110" s="93" t="str">
        <f>VLOOKUP(E110,Table3[#All],2,FALSE)</f>
        <v>768</v>
      </c>
      <c r="W110" s="93" t="str">
        <f>IF(VLOOKUP(G110,web_archive!D:AB,16,FALSE)&gt;0,VLOOKUP(I110,web_archive!D:AB,16,FALSE),"")</f>
        <v/>
      </c>
      <c r="X110" s="93" t="str">
        <f>IF(VLOOKUP(G110,web_archive!D:AB,15,FALSE)&gt;1,VLOOKUP(G110,web_archive!D:AB,15,FALSE),"")</f>
        <v/>
      </c>
      <c r="Y110" s="93" t="str">
        <f>IF(EXACT(VLOOKUP(G110,web_archive!D:AB,14,FALSE),"Yes"),"1","0")</f>
        <v>1</v>
      </c>
      <c r="Z110" s="93">
        <f>IF(ISNA((VLOOKUP(UPPER(F110),Table4[#All],2,FALSE))),"",VLOOKUP(UPPER(F110),Table4[#All],2,FALSE))</f>
        <v>1843</v>
      </c>
      <c r="AA110" s="7" t="str">
        <f>IF(VLOOKUP(G110,web_archive!D:AB,21,FALSE)=0,"{}","{ "&amp;VLOOKUP(G110,web_archive!D:AB,21,FALSE)&amp;" }")</f>
        <v>{}</v>
      </c>
      <c r="AB110" s="93" t="str">
        <f>IF(VLOOKUP(G110,web_archive!D:AB,22,FALSE)=0,"{}","{ "&amp;VLOOKUP(G110,web_archive!D:AB,22,FALSE)&amp;" }")</f>
        <v>{}</v>
      </c>
      <c r="AC110" s="93" t="str">
        <f>IF(VLOOKUP(G110,web_archive!D:AB,23,FALSE)=0,"{}","{ "&amp;VLOOKUP(G110,web_archive!D:AB,23,FALSE)&amp;" }")</f>
        <v>{}</v>
      </c>
      <c r="AD110" s="93" t="str">
        <f t="shared" ref="AD110:AD173" si="2">H110&amp;","&amp;I110&amp;","&amp;J110&amp;","&amp;K110&amp;","&amp;L110&amp;","&amp;M110&amp;","&amp;N110&amp;","&amp;O110&amp;","&amp;P110&amp;","&amp;Q110&amp;","&amp;R110&amp;","&amp;S110&amp;","&amp;T110&amp;","&amp;U110&amp;","&amp;V110&amp;","&amp;W110&amp;","&amp;X110&amp;","&amp;Y110&amp;","&amp;Z110&amp;","&amp;AA110&amp;","&amp;AB110&amp;","&amp;AC110</f>
        <v>45258,Gypsy_Diadem,Gypsy Diadem,4,20,,500,,2,,1,0XFFFFFFFF,63,2,768,,,1,1843,{},{},{}</v>
      </c>
    </row>
    <row r="111" spans="1:30" x14ac:dyDescent="0.3">
      <c r="A111" s="93" t="str">
        <f>VLOOKUP(G111,web_archive!D:AB,6,FALSE)</f>
        <v>Etc</v>
      </c>
      <c r="B111" s="93" t="str">
        <f>VLOOKUP(G111,web_archive!D:AB,19,FALSE)</f>
        <v>None</v>
      </c>
      <c r="C111" s="93" t="str">
        <f>VLOOKUP(G111,web_archive!D:AB,18,FALSE)</f>
        <v>None</v>
      </c>
      <c r="D111" s="93" t="str">
        <f>VLOOKUP(G111,web_archive!D:AB,20,FALSE)</f>
        <v>Unknown</v>
      </c>
      <c r="E111" s="93" t="str">
        <f>VLOOKUP(G111,web_archive!D:AB,17,FALSE)</f>
        <v>None</v>
      </c>
      <c r="F111" s="93" t="str">
        <f>VLOOKUP(H111,reborn_keys!C:D,2,FALSE)</f>
        <v>hangingdoll</v>
      </c>
      <c r="G111" s="10">
        <v>7212</v>
      </c>
      <c r="H111" s="95">
        <v>45263</v>
      </c>
      <c r="I111" s="93" t="str">
        <f>VLOOKUP(G111,web_archive!D:AB,3,FALSE)</f>
        <v>Hanging_Doll</v>
      </c>
      <c r="J111" s="93" t="str">
        <f>VLOOKUP(G111,web_archive!D:AB,5,FALSE)</f>
        <v>Hung Doll</v>
      </c>
      <c r="K111" s="93">
        <f>VLOOKUP(A111,type!A:B,2,FALSE)</f>
        <v>3</v>
      </c>
      <c r="L111" s="93">
        <f>IF(VLOOKUP(G111,web_archive!D:AB,7,FALSE)&gt;0, VLOOKUP(G111,web_archive!D:AB,7,FALSE), "")</f>
        <v>1020</v>
      </c>
      <c r="N111" s="93">
        <f>VLOOKUP(G111,web_archive!D:AB,8,FALSE)*10</f>
        <v>10</v>
      </c>
      <c r="O111" s="93" t="str">
        <f>IF(VLOOKUP(G111,web_archive!D:AB,10,FALSE)&gt;0,VLOOKUP(G111,web_archive!D:AB,10,FALSE),"")</f>
        <v/>
      </c>
      <c r="P111" s="93" t="str">
        <f>IF(VLOOKUP(G111,web_archive!D:AB,12,FALSE)&gt;0,VLOOKUP(G111,web_archive!D:AB,12,FALSE),"")</f>
        <v/>
      </c>
      <c r="Q111" s="93" t="str">
        <f>IF(VLOOKUP(G111,web_archive!D:AB,11,FALSE)&gt;0,VLOOKUP(G111,web_archive!D:AB,11,FALSE),"")</f>
        <v/>
      </c>
      <c r="R111" s="93" t="str">
        <f>IF(VLOOKUP(G111,web_archive!D:AB,13,FALSE)&gt;0,VLOOKUP(G111,web_archive!D:AB,13,FALSE),"")</f>
        <v/>
      </c>
      <c r="S111" s="93" t="str">
        <f>UPPER(VLOOKUP(B111,job!A:B,2,FALSE))</f>
        <v/>
      </c>
      <c r="T111" s="93" t="str">
        <f>LOWER(VLOOKUP(C111,class!A:B,2,FALSE))</f>
        <v/>
      </c>
      <c r="U111" s="93" t="str">
        <f>VLOOKUP(D111,Table2[#All],2,FALSE)</f>
        <v/>
      </c>
      <c r="V111" s="93" t="str">
        <f>VLOOKUP(E111,Table3[#All],2,FALSE)</f>
        <v/>
      </c>
      <c r="W111" s="93" t="str">
        <f>IF(VLOOKUP(G111,web_archive!D:AB,16,FALSE)&gt;0,VLOOKUP(I111,web_archive!D:AB,16,FALSE),"")</f>
        <v/>
      </c>
      <c r="X111" s="93" t="str">
        <f>IF(VLOOKUP(G111,web_archive!D:AB,15,FALSE)&gt;1,VLOOKUP(G111,web_archive!D:AB,15,FALSE),"")</f>
        <v/>
      </c>
      <c r="Y111" s="93" t="str">
        <f>IF(EXACT(VLOOKUP(G111,web_archive!D:AB,14,FALSE),"Yes"),"1","0")</f>
        <v>0</v>
      </c>
      <c r="Z111" s="93">
        <f>IF(ISNA((VLOOKUP(UPPER(F111),Table4[#All],2,FALSE))),"",VLOOKUP(UPPER(F111),Table4[#All],2,FALSE))</f>
        <v>1846</v>
      </c>
      <c r="AA111" s="7" t="str">
        <f>IF(VLOOKUP(G111,web_archive!D:AB,21,FALSE)=0,"{}","{ "&amp;VLOOKUP(G111,web_archive!D:AB,21,FALSE)&amp;" }")</f>
        <v>{}</v>
      </c>
      <c r="AB111" s="93" t="str">
        <f>IF(VLOOKUP(G111,web_archive!D:AB,22,FALSE)=0,"{}","{ "&amp;VLOOKUP(G111,web_archive!D:AB,22,FALSE)&amp;" }")</f>
        <v>{}</v>
      </c>
      <c r="AC111" s="93" t="str">
        <f>IF(VLOOKUP(G111,web_archive!D:AB,23,FALSE)=0,"{}","{ "&amp;VLOOKUP(G111,web_archive!D:AB,23,FALSE)&amp;" }")</f>
        <v>{}</v>
      </c>
      <c r="AD111" s="93" t="str">
        <f t="shared" si="2"/>
        <v>45263,Hanging_Doll,Hung Doll,3,1020,,10,,,,,,,,,,,0,1846,{},{},{}</v>
      </c>
    </row>
    <row r="112" spans="1:30" x14ac:dyDescent="0.3">
      <c r="A112" s="93" t="str">
        <f>VLOOKUP(G112,web_archive!D:AB,6,FALSE)</f>
        <v>Armor</v>
      </c>
      <c r="B112" s="93" t="str">
        <f>VLOOKUP(G112,web_archive!D:AB,19,FALSE)</f>
        <v>All Jobs</v>
      </c>
      <c r="C112" s="93" t="str">
        <f>VLOOKUP(G112,web_archive!D:AB,18,FALSE)</f>
        <v>Normal / Upper / Baby</v>
      </c>
      <c r="D112" s="93" t="str">
        <f>VLOOKUP(G112,web_archive!D:AB,20,FALSE)</f>
        <v>Both (Male and Female)</v>
      </c>
      <c r="E112" s="93" t="str">
        <f>VLOOKUP(G112,web_archive!D:AB,17,FALSE)</f>
        <v>Middle Headgear</v>
      </c>
      <c r="F112" s="93" t="str">
        <f>VLOOKUP(H112,reborn_keys!C:D,2,FALSE)</f>
        <v>heartearrings</v>
      </c>
      <c r="G112" s="10">
        <v>20266</v>
      </c>
      <c r="H112" s="95">
        <v>45264</v>
      </c>
      <c r="I112" s="93" t="str">
        <f>VLOOKUP(G112,web_archive!D:AB,3,FALSE)</f>
        <v>Heart_Earrings</v>
      </c>
      <c r="J112" s="93" t="str">
        <f>VLOOKUP(G112,web_archive!D:AB,5,FALSE)</f>
        <v>Heart Earrings</v>
      </c>
      <c r="K112" s="93">
        <f>VLOOKUP(A112,type!A:B,2,FALSE)</f>
        <v>4</v>
      </c>
      <c r="L112" s="93">
        <f>IF(VLOOKUP(G112,web_archive!D:AB,7,FALSE)&gt;0, VLOOKUP(G112,web_archive!D:AB,7,FALSE), "")</f>
        <v>20</v>
      </c>
      <c r="N112" s="93">
        <f>VLOOKUP(G112,web_archive!D:AB,8,FALSE)*10</f>
        <v>500</v>
      </c>
      <c r="O112" s="93" t="str">
        <f>IF(VLOOKUP(G112,web_archive!D:AB,10,FALSE)&gt;0,VLOOKUP(G112,web_archive!D:AB,10,FALSE),"")</f>
        <v/>
      </c>
      <c r="P112" s="93" t="str">
        <f>IF(VLOOKUP(G112,web_archive!D:AB,12,FALSE)&gt;0,VLOOKUP(G112,web_archive!D:AB,12,FALSE),"")</f>
        <v/>
      </c>
      <c r="Q112" s="93" t="str">
        <f>IF(VLOOKUP(G112,web_archive!D:AB,11,FALSE)&gt;0,VLOOKUP(G112,web_archive!D:AB,11,FALSE),"")</f>
        <v/>
      </c>
      <c r="R112" s="93">
        <f>IF(VLOOKUP(G112,web_archive!D:AB,13,FALSE)&gt;0,VLOOKUP(G112,web_archive!D:AB,13,FALSE),"")</f>
        <v>1</v>
      </c>
      <c r="S112" s="93" t="str">
        <f>UPPER(VLOOKUP(B112,job!A:B,2,FALSE))</f>
        <v>0XFFFFFFFF</v>
      </c>
      <c r="T112" s="93" t="str">
        <f>LOWER(VLOOKUP(C112,class!A:B,2,FALSE))</f>
        <v>63</v>
      </c>
      <c r="U112" s="93" t="str">
        <f>VLOOKUP(D112,Table2[#All],2,FALSE)</f>
        <v>2</v>
      </c>
      <c r="V112" s="93" t="str">
        <f>VLOOKUP(E112,Table3[#All],2,FALSE)</f>
        <v>512</v>
      </c>
      <c r="W112" s="93" t="str">
        <f>IF(VLOOKUP(G112,web_archive!D:AB,16,FALSE)&gt;0,VLOOKUP(I112,web_archive!D:AB,16,FALSE),"")</f>
        <v/>
      </c>
      <c r="X112" s="93">
        <f>IF(VLOOKUP(G112,web_archive!D:AB,15,FALSE)&gt;1,VLOOKUP(G112,web_archive!D:AB,15,FALSE),"")</f>
        <v>75</v>
      </c>
      <c r="Y112" s="93" t="str">
        <f>IF(EXACT(VLOOKUP(G112,web_archive!D:AB,14,FALSE),"Yes"),"1","0")</f>
        <v>0</v>
      </c>
      <c r="Z112" s="93">
        <f>IF(ISNA((VLOOKUP(UPPER(F112),Table4[#All],2,FALSE))),"",VLOOKUP(UPPER(F112),Table4[#All],2,FALSE))</f>
        <v>1847</v>
      </c>
      <c r="AA112" s="7" t="str">
        <f>IF(VLOOKUP(G112,web_archive!D:AB,21,FALSE)=0,"{}","{ "&amp;VLOOKUP(G112,web_archive!D:AB,21,FALSE)&amp;" }")</f>
        <v>{ bonus bAllStats,1; }</v>
      </c>
      <c r="AB112" s="93" t="str">
        <f>IF(VLOOKUP(G112,web_archive!D:AB,22,FALSE)=0,"{}","{ "&amp;VLOOKUP(G112,web_archive!D:AB,22,FALSE)&amp;" }")</f>
        <v>{}</v>
      </c>
      <c r="AC112" s="93" t="str">
        <f>IF(VLOOKUP(G112,web_archive!D:AB,23,FALSE)=0,"{}","{ "&amp;VLOOKUP(G112,web_archive!D:AB,23,FALSE)&amp;" }")</f>
        <v>{}</v>
      </c>
      <c r="AD112" s="93" t="str">
        <f t="shared" si="2"/>
        <v>45264,Heart_Earrings,Heart Earrings,4,20,,500,,,,1,0XFFFFFFFF,63,2,512,,75,0,1847,{ bonus bAllStats,1; },{},{}</v>
      </c>
    </row>
    <row r="113" spans="1:30" x14ac:dyDescent="0.3">
      <c r="A113" s="93" t="str">
        <f>VLOOKUP(G113,web_archive!D:AB,6,FALSE)</f>
        <v>Armor</v>
      </c>
      <c r="B113" s="93" t="str">
        <f>VLOOKUP(G113,web_archive!D:AB,19,FALSE)</f>
        <v>All Jobs</v>
      </c>
      <c r="C113" s="93" t="str">
        <f>VLOOKUP(G113,web_archive!D:AB,18,FALSE)</f>
        <v>Normal / Upper / Baby</v>
      </c>
      <c r="D113" s="93" t="str">
        <f>VLOOKUP(G113,web_archive!D:AB,20,FALSE)</f>
        <v>Both (Male and Female)</v>
      </c>
      <c r="E113" s="93" t="str">
        <f>VLOOKUP(G113,web_archive!D:AB,17,FALSE)</f>
        <v>Upper Headgear</v>
      </c>
      <c r="F113" s="93" t="str">
        <f>VLOOKUP(H113,reborn_keys!C:D,2,FALSE)</f>
        <v>heartphones</v>
      </c>
      <c r="G113" s="10">
        <v>20609</v>
      </c>
      <c r="H113" s="95">
        <v>45266</v>
      </c>
      <c r="I113" s="93" t="str">
        <f>VLOOKUP(G113,web_archive!D:AB,3,FALSE)</f>
        <v>Heartphones</v>
      </c>
      <c r="J113" s="93" t="str">
        <f>VLOOKUP(G113,web_archive!D:AB,5,FALSE)</f>
        <v>Heartphones</v>
      </c>
      <c r="K113" s="93">
        <f>VLOOKUP(A113,type!A:B,2,FALSE)</f>
        <v>4</v>
      </c>
      <c r="L113" s="93">
        <f>IF(VLOOKUP(G113,web_archive!D:AB,7,FALSE)&gt;0, VLOOKUP(G113,web_archive!D:AB,7,FALSE), "")</f>
        <v>20</v>
      </c>
      <c r="N113" s="93">
        <f>VLOOKUP(G113,web_archive!D:AB,8,FALSE)*10</f>
        <v>100</v>
      </c>
      <c r="O113" s="93" t="str">
        <f>IF(VLOOKUP(G113,web_archive!D:AB,10,FALSE)&gt;0,VLOOKUP(G113,web_archive!D:AB,10,FALSE),"")</f>
        <v/>
      </c>
      <c r="P113" s="93" t="str">
        <f>IF(VLOOKUP(G113,web_archive!D:AB,12,FALSE)&gt;0,VLOOKUP(G113,web_archive!D:AB,12,FALSE),"")</f>
        <v/>
      </c>
      <c r="Q113" s="93" t="str">
        <f>IF(VLOOKUP(G113,web_archive!D:AB,11,FALSE)&gt;0,VLOOKUP(G113,web_archive!D:AB,11,FALSE),"")</f>
        <v/>
      </c>
      <c r="R113" s="93" t="str">
        <f>IF(VLOOKUP(G113,web_archive!D:AB,13,FALSE)&gt;0,VLOOKUP(G113,web_archive!D:AB,13,FALSE),"")</f>
        <v/>
      </c>
      <c r="S113" s="93" t="str">
        <f>UPPER(VLOOKUP(B113,job!A:B,2,FALSE))</f>
        <v>0XFFFFFFFF</v>
      </c>
      <c r="T113" s="93" t="str">
        <f>LOWER(VLOOKUP(C113,class!A:B,2,FALSE))</f>
        <v>63</v>
      </c>
      <c r="U113" s="93" t="str">
        <f>VLOOKUP(D113,Table2[#All],2,FALSE)</f>
        <v>2</v>
      </c>
      <c r="V113" s="93" t="str">
        <f>VLOOKUP(E113,Table3[#All],2,FALSE)</f>
        <v>256</v>
      </c>
      <c r="W113" s="93" t="str">
        <f>IF(VLOOKUP(G113,web_archive!D:AB,16,FALSE)&gt;0,VLOOKUP(I113,web_archive!D:AB,16,FALSE),"")</f>
        <v/>
      </c>
      <c r="X113" s="93" t="str">
        <f>IF(VLOOKUP(G113,web_archive!D:AB,15,FALSE)&gt;1,VLOOKUP(G113,web_archive!D:AB,15,FALSE),"")</f>
        <v/>
      </c>
      <c r="Y113" s="93" t="str">
        <f>IF(EXACT(VLOOKUP(G113,web_archive!D:AB,14,FALSE),"Yes"),"1","0")</f>
        <v>1</v>
      </c>
      <c r="Z113" s="93">
        <f>IF(ISNA((VLOOKUP(UPPER(F113),Table4[#All],2,FALSE))),"",VLOOKUP(UPPER(F113),Table4[#All],2,FALSE))</f>
        <v>1849</v>
      </c>
      <c r="AA113" s="7" t="str">
        <f>IF(VLOOKUP(G113,web_archive!D:AB,21,FALSE)=0,"{}","{ "&amp;VLOOKUP(G113,web_archive!D:AB,21,FALSE)&amp;" }")</f>
        <v>{}</v>
      </c>
      <c r="AB113" s="93" t="str">
        <f>IF(VLOOKUP(G113,web_archive!D:AB,22,FALSE)=0,"{}","{ "&amp;VLOOKUP(G113,web_archive!D:AB,22,FALSE)&amp;" }")</f>
        <v>{}</v>
      </c>
      <c r="AC113" s="93" t="str">
        <f>IF(VLOOKUP(G113,web_archive!D:AB,23,FALSE)=0,"{}","{ "&amp;VLOOKUP(G113,web_archive!D:AB,23,FALSE)&amp;" }")</f>
        <v>{}</v>
      </c>
      <c r="AD113" s="93" t="str">
        <f t="shared" si="2"/>
        <v>45266,Heartphones,Heartphones,4,20,,100,,,,,0XFFFFFFFF,63,2,256,,,1,1849,{},{},{}</v>
      </c>
    </row>
    <row r="114" spans="1:30" x14ac:dyDescent="0.3">
      <c r="A114" s="93" t="str">
        <f>VLOOKUP(G114,web_archive!D:AB,6,FALSE)</f>
        <v>Armor</v>
      </c>
      <c r="B114" s="93" t="str">
        <f>VLOOKUP(G114,web_archive!D:AB,19,FALSE)</f>
        <v>All Jobs</v>
      </c>
      <c r="C114" s="93" t="str">
        <f>VLOOKUP(G114,web_archive!D:AB,18,FALSE)</f>
        <v>Normal / Upper / Baby</v>
      </c>
      <c r="D114" s="93" t="str">
        <f>VLOOKUP(G114,web_archive!D:AB,20,FALSE)</f>
        <v>Both (Male and Female)</v>
      </c>
      <c r="E114" s="93" t="str">
        <f>VLOOKUP(G114,web_archive!D:AB,17,FALSE)</f>
        <v>Middle Headgear + Lower Headgear</v>
      </c>
      <c r="F114" s="93" t="str">
        <f>VLOOKUP(H114,reborn_keys!C:D,2,FALSE)</f>
        <v>heimask</v>
      </c>
      <c r="G114" s="10">
        <v>20263</v>
      </c>
      <c r="H114" s="95">
        <v>45270</v>
      </c>
      <c r="I114" s="93" t="str">
        <f>VLOOKUP(G114,web_archive!D:AB,3,FALSE)</f>
        <v>Hei_Mask</v>
      </c>
      <c r="J114" s="93" t="str">
        <f>VLOOKUP(G114,web_archive!D:AB,5,FALSE)</f>
        <v>Hei Mask</v>
      </c>
      <c r="K114" s="93">
        <f>VLOOKUP(A114,type!A:B,2,FALSE)</f>
        <v>4</v>
      </c>
      <c r="L114" s="93">
        <f>IF(VLOOKUP(G114,web_archive!D:AB,7,FALSE)&gt;0, VLOOKUP(G114,web_archive!D:AB,7,FALSE), "")</f>
        <v>20</v>
      </c>
      <c r="N114" s="93">
        <f>VLOOKUP(G114,web_archive!D:AB,8,FALSE)*10</f>
        <v>100</v>
      </c>
      <c r="O114" s="93" t="str">
        <f>IF(VLOOKUP(G114,web_archive!D:AB,10,FALSE)&gt;0,VLOOKUP(G114,web_archive!D:AB,10,FALSE),"")</f>
        <v/>
      </c>
      <c r="P114" s="93" t="str">
        <f>IF(VLOOKUP(G114,web_archive!D:AB,12,FALSE)&gt;0,VLOOKUP(G114,web_archive!D:AB,12,FALSE),"")</f>
        <v/>
      </c>
      <c r="Q114" s="93" t="str">
        <f>IF(VLOOKUP(G114,web_archive!D:AB,11,FALSE)&gt;0,VLOOKUP(G114,web_archive!D:AB,11,FALSE),"")</f>
        <v/>
      </c>
      <c r="R114" s="93">
        <f>IF(VLOOKUP(G114,web_archive!D:AB,13,FALSE)&gt;0,VLOOKUP(G114,web_archive!D:AB,13,FALSE),"")</f>
        <v>1</v>
      </c>
      <c r="S114" s="93" t="str">
        <f>UPPER(VLOOKUP(B114,job!A:B,2,FALSE))</f>
        <v>0XFFFFFFFF</v>
      </c>
      <c r="T114" s="93" t="str">
        <f>LOWER(VLOOKUP(C114,class!A:B,2,FALSE))</f>
        <v>63</v>
      </c>
      <c r="U114" s="93" t="str">
        <f>VLOOKUP(D114,Table2[#All],2,FALSE)</f>
        <v>2</v>
      </c>
      <c r="V114" s="93" t="str">
        <f>VLOOKUP(E114,Table3[#All],2,FALSE)</f>
        <v>513</v>
      </c>
      <c r="W114" s="93" t="str">
        <f>IF(VLOOKUP(G114,web_archive!D:AB,16,FALSE)&gt;0,VLOOKUP(I114,web_archive!D:AB,16,FALSE),"")</f>
        <v/>
      </c>
      <c r="X114" s="93" t="str">
        <f>IF(VLOOKUP(G114,web_archive!D:AB,15,FALSE)&gt;1,VLOOKUP(G114,web_archive!D:AB,15,FALSE),"")</f>
        <v/>
      </c>
      <c r="Y114" s="93" t="str">
        <f>IF(EXACT(VLOOKUP(G114,web_archive!D:AB,14,FALSE),"Yes"),"1","0")</f>
        <v>0</v>
      </c>
      <c r="Z114" s="93">
        <f>IF(ISNA((VLOOKUP(UPPER(F114),Table4[#All],2,FALSE))),"",VLOOKUP(UPPER(F114),Table4[#All],2,FALSE))</f>
        <v>1853</v>
      </c>
      <c r="AA114" s="7" t="str">
        <f>IF(VLOOKUP(G114,web_archive!D:AB,21,FALSE)=0,"{}","{ "&amp;VLOOKUP(G114,web_archive!D:AB,21,FALSE)&amp;" }")</f>
        <v>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</v>
      </c>
      <c r="AB114" s="93" t="str">
        <f>IF(VLOOKUP(G114,web_archive!D:AB,22,FALSE)=0,"{}","{ "&amp;VLOOKUP(G114,web_archive!D:AB,22,FALSE)&amp;" }")</f>
        <v>{}</v>
      </c>
      <c r="AC114" s="93" t="str">
        <f>IF(VLOOKUP(G114,web_archive!D:AB,23,FALSE)=0,"{}","{ "&amp;VLOOKUP(G114,web_archive!D:AB,23,FALSE)&amp;" }")</f>
        <v>{}</v>
      </c>
      <c r="AD114" s="93" t="str">
        <f t="shared" si="2"/>
        <v>45270,Hei_Mask,Hei Mask,4,20,,100,,,,1,0XFFFFFFFF,63,2,513,,,0,1853,{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},{},{}</v>
      </c>
    </row>
    <row r="115" spans="1:30" x14ac:dyDescent="0.3">
      <c r="A115" s="93" t="str">
        <f>VLOOKUP(G115,web_archive!D:AB,6,FALSE)</f>
        <v>Card</v>
      </c>
      <c r="B115" s="93" t="str">
        <f>VLOOKUP(G115,web_archive!D:AB,19,FALSE)</f>
        <v>None</v>
      </c>
      <c r="C115" s="93" t="str">
        <f>VLOOKUP(G115,web_archive!D:AB,18,FALSE)</f>
        <v>None</v>
      </c>
      <c r="D115" s="93" t="str">
        <f>VLOOKUP(G115,web_archive!D:AB,20,FALSE)</f>
        <v>Unknown</v>
      </c>
      <c r="E115" s="93" t="str">
        <f>VLOOKUP(G115,web_archive!D:AB,17,FALSE)</f>
        <v>Accessory 1 + Accessory 2</v>
      </c>
      <c r="F115" s="93" t="str">
        <f>VLOOKUP(H115,reborn_keys!C:D,2,FALSE)</f>
        <v>Hellion_Revenant_Card</v>
      </c>
      <c r="G115" s="94">
        <v>23011</v>
      </c>
      <c r="H115" s="10">
        <v>47103</v>
      </c>
      <c r="I115" s="93" t="str">
        <f>VLOOKUP(G115,web_archive!D:AB,3,FALSE)</f>
        <v>Hellion_Revenant_Card</v>
      </c>
      <c r="J115" s="93" t="str">
        <f>VLOOKUP(G115,web_archive!D:AB,5,FALSE)</f>
        <v>Hellion Revenant Card</v>
      </c>
      <c r="K115" s="93">
        <f>VLOOKUP(A115,type!A:B,2,FALSE)</f>
        <v>6</v>
      </c>
      <c r="L115" s="93" t="str">
        <f>IF(VLOOKUP(G115,web_archive!D:AB,7,FALSE)&gt;0, VLOOKUP(G115,web_archive!D:AB,7,FALSE), "")</f>
        <v/>
      </c>
      <c r="N115" s="93">
        <f>VLOOKUP(G115,web_archive!D:AB,8,FALSE)*10</f>
        <v>10</v>
      </c>
      <c r="O115" s="93" t="str">
        <f>IF(VLOOKUP(G115,web_archive!D:AB,10,FALSE)&gt;0,VLOOKUP(G115,web_archive!D:AB,10,FALSE),"")</f>
        <v/>
      </c>
      <c r="P115" s="93" t="str">
        <f>IF(VLOOKUP(G115,web_archive!D:AB,12,FALSE)&gt;0,VLOOKUP(G115,web_archive!D:AB,12,FALSE),"")</f>
        <v/>
      </c>
      <c r="Q115" s="93" t="str">
        <f>IF(VLOOKUP(G115,web_archive!D:AB,11,FALSE)&gt;0,VLOOKUP(G115,web_archive!D:AB,11,FALSE),"")</f>
        <v/>
      </c>
      <c r="R115" s="93" t="str">
        <f>IF(VLOOKUP(G115,web_archive!D:AB,13,FALSE)&gt;0,VLOOKUP(G115,web_archive!D:AB,13,FALSE),"")</f>
        <v/>
      </c>
      <c r="S115" s="93" t="str">
        <f>UPPER(VLOOKUP(B115,job!A:B,2,FALSE))</f>
        <v/>
      </c>
      <c r="T115" s="93" t="str">
        <f>LOWER(VLOOKUP(C115,class!A:B,2,FALSE))</f>
        <v/>
      </c>
      <c r="U115" s="93" t="str">
        <f>VLOOKUP(D115,Table2[#All],2,FALSE)</f>
        <v/>
      </c>
      <c r="V115" s="93" t="str">
        <f>VLOOKUP(E115,Table3[#All],2,FALSE)</f>
        <v>136</v>
      </c>
      <c r="W115" s="93" t="str">
        <f>IF(VLOOKUP(G115,web_archive!D:AB,16,FALSE)&gt;0,VLOOKUP(I115,web_archive!D:AB,16,FALSE),"")</f>
        <v/>
      </c>
      <c r="X115" s="93" t="str">
        <f>IF(VLOOKUP(G115,web_archive!D:AB,15,FALSE)&gt;1,VLOOKUP(G115,web_archive!D:AB,15,FALSE),"")</f>
        <v/>
      </c>
      <c r="Y115" s="93" t="str">
        <f>IF(EXACT(VLOOKUP(G115,web_archive!D:AB,14,FALSE),"Yes"),"1","0")</f>
        <v>0</v>
      </c>
      <c r="Z115" s="93" t="str">
        <f>IF(ISNA((VLOOKUP(UPPER(F115),Table4[#All],2,FALSE))),"",VLOOKUP(UPPER(F115),Table4[#All],2,FALSE))</f>
        <v/>
      </c>
      <c r="AA115" s="7" t="str">
        <f>IF(VLOOKUP(G115,web_archive!D:AB,21,FALSE)=0,"{}","{ "&amp;VLOOKUP(G115,web_archive!D:AB,21,FALSE)&amp;" }")</f>
        <v>{ bonus bInt,3; }</v>
      </c>
      <c r="AB115" s="93" t="str">
        <f>IF(VLOOKUP(G115,web_archive!D:AB,22,FALSE)=0,"{}","{ "&amp;VLOOKUP(G115,web_archive!D:AB,22,FALSE)&amp;" }")</f>
        <v>{}</v>
      </c>
      <c r="AC115" s="93" t="str">
        <f>IF(VLOOKUP(G115,web_archive!D:AB,23,FALSE)=0,"{}","{ "&amp;VLOOKUP(G115,web_archive!D:AB,23,FALSE)&amp;" }")</f>
        <v>{}</v>
      </c>
      <c r="AD115" s="93" t="str">
        <f t="shared" si="2"/>
        <v>47103,Hellion_Revenant_Card,Hellion Revenant Card,6,,,10,,,,,,,,136,,,0,,{ bonus bInt,3; },{},{}</v>
      </c>
    </row>
    <row r="116" spans="1:30" x14ac:dyDescent="0.3">
      <c r="A116" s="93" t="str">
        <f>VLOOKUP(G116,web_archive!D:AB,6,FALSE)</f>
        <v>Armor</v>
      </c>
      <c r="B116" s="93" t="str">
        <f>VLOOKUP(G116,web_archive!D:AB,19,FALSE)</f>
        <v>All Jobs Except Novice</v>
      </c>
      <c r="C116" s="93" t="str">
        <f>VLOOKUP(G116,web_archive!D:AB,18,FALSE)</f>
        <v>Normal / Upper / Baby</v>
      </c>
      <c r="D116" s="93" t="str">
        <f>VLOOKUP(G116,web_archive!D:AB,20,FALSE)</f>
        <v>Both (Male and Female)</v>
      </c>
      <c r="E116" s="93" t="str">
        <f>VLOOKUP(G116,web_archive!D:AB,17,FALSE)</f>
        <v>Upper Headgear</v>
      </c>
      <c r="F116" s="93" t="str">
        <f>VLOOKUP(H116,reborn_keys!C:D,2,FALSE)</f>
        <v>hellomother</v>
      </c>
      <c r="G116" s="93">
        <v>5319</v>
      </c>
      <c r="H116" s="93">
        <v>45273</v>
      </c>
      <c r="I116" s="93" t="str">
        <f>VLOOKUP(G116,web_archive!D:AB,3,FALSE)</f>
        <v>Hellomother_Hat</v>
      </c>
      <c r="J116" s="93" t="str">
        <f>VLOOKUP(G116,web_archive!D:AB,5,FALSE)</f>
        <v>Hello Mother Hat</v>
      </c>
      <c r="K116" s="93">
        <f>VLOOKUP(A116,type!A:B,2,FALSE)</f>
        <v>4</v>
      </c>
      <c r="L116" s="93">
        <f>IF(VLOOKUP(G116,web_archive!D:AB,7,FALSE)&gt;0, VLOOKUP(G116,web_archive!D:AB,7,FALSE), "")</f>
        <v>20</v>
      </c>
      <c r="N116" s="93">
        <f>VLOOKUP(G116,web_archive!D:AB,8,FALSE)*10</f>
        <v>200</v>
      </c>
      <c r="O116" s="93" t="str">
        <f>IF(VLOOKUP(G116,web_archive!D:AB,10,FALSE)&gt;0,VLOOKUP(G116,web_archive!D:AB,10,FALSE),"")</f>
        <v/>
      </c>
      <c r="P116" s="93">
        <f>IF(VLOOKUP(G116,web_archive!D:AB,12,FALSE)&gt;0,VLOOKUP(G116,web_archive!D:AB,12,FALSE),"")</f>
        <v>2</v>
      </c>
      <c r="Q116" s="93" t="str">
        <f>IF(VLOOKUP(G116,web_archive!D:AB,11,FALSE)&gt;0,VLOOKUP(G116,web_archive!D:AB,11,FALSE),"")</f>
        <v/>
      </c>
      <c r="R116" s="93" t="str">
        <f>IF(VLOOKUP(G116,web_archive!D:AB,13,FALSE)&gt;0,VLOOKUP(G116,web_archive!D:AB,13,FALSE),"")</f>
        <v/>
      </c>
      <c r="S116" s="93" t="str">
        <f>UPPER(VLOOKUP(B116,job!A:B,2,FALSE))</f>
        <v>0XFFFFFFFE</v>
      </c>
      <c r="T116" s="93" t="str">
        <f>LOWER(VLOOKUP(C116,class!A:B,2,FALSE))</f>
        <v>63</v>
      </c>
      <c r="U116" s="93" t="str">
        <f>VLOOKUP(D116,Table2[#All],2,FALSE)</f>
        <v>2</v>
      </c>
      <c r="V116" s="93" t="str">
        <f>VLOOKUP(E116,Table3[#All],2,FALSE)</f>
        <v>256</v>
      </c>
      <c r="W116" s="93" t="str">
        <f>IF(VLOOKUP(G116,web_archive!D:AB,16,FALSE)&gt;0,VLOOKUP(I116,web_archive!D:AB,16,FALSE),"")</f>
        <v/>
      </c>
      <c r="X116" s="93">
        <f>IF(VLOOKUP(G116,web_archive!D:AB,15,FALSE)&gt;1,VLOOKUP(G116,web_archive!D:AB,15,FALSE),"")</f>
        <v>10</v>
      </c>
      <c r="Y116" s="93" t="str">
        <f>IF(EXACT(VLOOKUP(G116,web_archive!D:AB,14,FALSE),"Yes"),"1","0")</f>
        <v>1</v>
      </c>
      <c r="Z116" s="93">
        <f>IF(ISNA((VLOOKUP(UPPER(F116),Table4[#All],2,FALSE))),"",VLOOKUP(UPPER(F116),Table4[#All],2,FALSE))</f>
        <v>1856</v>
      </c>
      <c r="AA116" s="7" t="str">
        <f>IF(VLOOKUP(G116,web_archive!D:AB,21,FALSE)=0,"{}","{ "&amp;VLOOKUP(G116,web_archive!D:AB,21,FALSE)&amp;" }")</f>
        <v>{ bonus bLuk,3; }</v>
      </c>
      <c r="AB116" s="93" t="str">
        <f>IF(VLOOKUP(G116,web_archive!D:AB,22,FALSE)=0,"{}","{ "&amp;VLOOKUP(G116,web_archive!D:AB,22,FALSE)&amp;" }")</f>
        <v>{}</v>
      </c>
      <c r="AC116" s="93" t="str">
        <f>IF(VLOOKUP(G116,web_archive!D:AB,23,FALSE)=0,"{}","{ "&amp;VLOOKUP(G116,web_archive!D:AB,23,FALSE)&amp;" }")</f>
        <v>{}</v>
      </c>
      <c r="AD116" s="93" t="str">
        <f t="shared" si="2"/>
        <v>45273,Hellomother_Hat,Hello Mother Hat,4,20,,200,,2,,,0XFFFFFFFE,63,2,256,,10,1,1856,{ bonus bLuk,3; },{},{}</v>
      </c>
    </row>
    <row r="117" spans="1:30" x14ac:dyDescent="0.3">
      <c r="A117" s="93" t="str">
        <f>VLOOKUP(G117,web_archive!D:AB,6,FALSE)</f>
        <v>Armor</v>
      </c>
      <c r="B117" s="93" t="str">
        <f>VLOOKUP(G117,web_archive!D:AB,19,FALSE)</f>
        <v>All Jobs</v>
      </c>
      <c r="C117" s="93" t="str">
        <f>VLOOKUP(G117,web_archive!D:AB,18,FALSE)</f>
        <v>Normal / Upper / Baby</v>
      </c>
      <c r="D117" s="93" t="str">
        <f>VLOOKUP(G117,web_archive!D:AB,20,FALSE)</f>
        <v>Both (Male and Female)</v>
      </c>
      <c r="E117" s="93" t="str">
        <f>VLOOKUP(G117,web_archive!D:AB,17,FALSE)</f>
        <v>Upper Headgear</v>
      </c>
      <c r="F117" s="93" t="str">
        <f>VLOOKUP(H117,reborn_keys!C:D,2,FALSE)</f>
        <v>hermes</v>
      </c>
      <c r="G117" s="93">
        <v>20539</v>
      </c>
      <c r="H117" s="93">
        <v>45274</v>
      </c>
      <c r="I117" s="93" t="str">
        <f>VLOOKUP(G117,web_archive!D:AB,3,FALSE)</f>
        <v>Helm_of_Hermes</v>
      </c>
      <c r="J117" s="93" t="str">
        <f>VLOOKUP(G117,web_archive!D:AB,5,FALSE)</f>
        <v>Helm of Hermes</v>
      </c>
      <c r="K117" s="93">
        <f>VLOOKUP(A117,type!A:B,2,FALSE)</f>
        <v>4</v>
      </c>
      <c r="L117" s="93">
        <f>IF(VLOOKUP(G117,web_archive!D:AB,7,FALSE)&gt;0, VLOOKUP(G117,web_archive!D:AB,7,FALSE), "")</f>
        <v>20</v>
      </c>
      <c r="N117" s="93">
        <f>VLOOKUP(G117,web_archive!D:AB,8,FALSE)*10</f>
        <v>500</v>
      </c>
      <c r="O117" s="93" t="str">
        <f>IF(VLOOKUP(G117,web_archive!D:AB,10,FALSE)&gt;0,VLOOKUP(G117,web_archive!D:AB,10,FALSE),"")</f>
        <v/>
      </c>
      <c r="P117" s="93">
        <f>IF(VLOOKUP(G117,web_archive!D:AB,12,FALSE)&gt;0,VLOOKUP(G117,web_archive!D:AB,12,FALSE),"")</f>
        <v>2</v>
      </c>
      <c r="Q117" s="93" t="str">
        <f>IF(VLOOKUP(G117,web_archive!D:AB,11,FALSE)&gt;0,VLOOKUP(G117,web_archive!D:AB,11,FALSE),"")</f>
        <v/>
      </c>
      <c r="R117" s="93">
        <f>IF(VLOOKUP(G117,web_archive!D:AB,13,FALSE)&gt;0,VLOOKUP(G117,web_archive!D:AB,13,FALSE),"")</f>
        <v>1</v>
      </c>
      <c r="S117" s="93" t="str">
        <f>UPPER(VLOOKUP(B117,job!A:B,2,FALSE))</f>
        <v>0XFFFFFFFF</v>
      </c>
      <c r="T117" s="93" t="str">
        <f>LOWER(VLOOKUP(C117,class!A:B,2,FALSE))</f>
        <v>63</v>
      </c>
      <c r="U117" s="93" t="str">
        <f>VLOOKUP(D117,Table2[#All],2,FALSE)</f>
        <v>2</v>
      </c>
      <c r="V117" s="93" t="str">
        <f>VLOOKUP(E117,Table3[#All],2,FALSE)</f>
        <v>256</v>
      </c>
      <c r="W117" s="93" t="str">
        <f>IF(VLOOKUP(G117,web_archive!D:AB,16,FALSE)&gt;0,VLOOKUP(I117,web_archive!D:AB,16,FALSE),"")</f>
        <v/>
      </c>
      <c r="X117" s="93" t="str">
        <f>IF(VLOOKUP(G117,web_archive!D:AB,15,FALSE)&gt;1,VLOOKUP(G117,web_archive!D:AB,15,FALSE),"")</f>
        <v/>
      </c>
      <c r="Y117" s="93" t="str">
        <f>IF(EXACT(VLOOKUP(G117,web_archive!D:AB,14,FALSE),"Yes"),"1","0")</f>
        <v>1</v>
      </c>
      <c r="Z117" s="93">
        <f>IF(ISNA((VLOOKUP(UPPER(F117),Table4[#All],2,FALSE))),"",VLOOKUP(UPPER(F117),Table4[#All],2,FALSE))</f>
        <v>1857</v>
      </c>
      <c r="AA117" s="7" t="str">
        <f>IF(VLOOKUP(G117,web_archive!D:AB,21,FALSE)=0,"{}","{ "&amp;VLOOKUP(G117,web_archive!D:AB,21,FALSE)&amp;" }")</f>
        <v>{}</v>
      </c>
      <c r="AB117" s="93" t="str">
        <f>IF(VLOOKUP(G117,web_archive!D:AB,22,FALSE)=0,"{}","{ "&amp;VLOOKUP(G117,web_archive!D:AB,22,FALSE)&amp;" }")</f>
        <v>{}</v>
      </c>
      <c r="AC117" s="93" t="str">
        <f>IF(VLOOKUP(G117,web_archive!D:AB,23,FALSE)=0,"{}","{ "&amp;VLOOKUP(G117,web_archive!D:AB,23,FALSE)&amp;" }")</f>
        <v>{}</v>
      </c>
      <c r="AD117" s="93" t="str">
        <f t="shared" si="2"/>
        <v>45274,Helm_of_Hermes,Helm of Hermes,4,20,,500,,2,,1,0XFFFFFFFF,63,2,256,,,1,1857,{},{},{}</v>
      </c>
    </row>
    <row r="118" spans="1:30" x14ac:dyDescent="0.3">
      <c r="A118" s="93" t="str">
        <f>VLOOKUP(G118,web_archive!D:AB,6,FALSE)</f>
        <v>Armor</v>
      </c>
      <c r="B118" s="93" t="str">
        <f>VLOOKUP(G118,web_archive!D:AB,19,FALSE)</f>
        <v>All Jobs</v>
      </c>
      <c r="C118" s="93" t="str">
        <f>VLOOKUP(G118,web_archive!D:AB,18,FALSE)</f>
        <v>Normal / Upper / Baby</v>
      </c>
      <c r="D118" s="93" t="str">
        <f>VLOOKUP(G118,web_archive!D:AB,20,FALSE)</f>
        <v>Both (Male and Female)</v>
      </c>
      <c r="E118" s="93" t="str">
        <f>VLOOKUP(G118,web_archive!D:AB,17,FALSE)</f>
        <v>Upper Headgear</v>
      </c>
      <c r="F118" s="93" t="str">
        <f>VLOOKUP(H118,reborn_keys!C:D,2,FALSE)</f>
        <v>icewolf</v>
      </c>
      <c r="G118" s="93">
        <v>20536</v>
      </c>
      <c r="H118" s="93">
        <v>45285</v>
      </c>
      <c r="I118" s="93" t="str">
        <f>VLOOKUP(G118,web_archive!D:AB,3,FALSE)</f>
        <v>Helm_of_Ice_Wolf</v>
      </c>
      <c r="J118" s="93" t="str">
        <f>VLOOKUP(G118,web_archive!D:AB,5,FALSE)</f>
        <v>Helm of Ice Wolf</v>
      </c>
      <c r="K118" s="93">
        <f>VLOOKUP(A118,type!A:B,2,FALSE)</f>
        <v>4</v>
      </c>
      <c r="L118" s="93">
        <f>IF(VLOOKUP(G118,web_archive!D:AB,7,FALSE)&gt;0, VLOOKUP(G118,web_archive!D:AB,7,FALSE), "")</f>
        <v>20</v>
      </c>
      <c r="N118" s="93">
        <f>VLOOKUP(G118,web_archive!D:AB,8,FALSE)*10</f>
        <v>500</v>
      </c>
      <c r="O118" s="93" t="str">
        <f>IF(VLOOKUP(G118,web_archive!D:AB,10,FALSE)&gt;0,VLOOKUP(G118,web_archive!D:AB,10,FALSE),"")</f>
        <v/>
      </c>
      <c r="P118" s="93">
        <f>IF(VLOOKUP(G118,web_archive!D:AB,12,FALSE)&gt;0,VLOOKUP(G118,web_archive!D:AB,12,FALSE),"")</f>
        <v>2</v>
      </c>
      <c r="Q118" s="93" t="str">
        <f>IF(VLOOKUP(G118,web_archive!D:AB,11,FALSE)&gt;0,VLOOKUP(G118,web_archive!D:AB,11,FALSE),"")</f>
        <v/>
      </c>
      <c r="R118" s="93">
        <f>IF(VLOOKUP(G118,web_archive!D:AB,13,FALSE)&gt;0,VLOOKUP(G118,web_archive!D:AB,13,FALSE),"")</f>
        <v>1</v>
      </c>
      <c r="S118" s="93" t="str">
        <f>UPPER(VLOOKUP(B118,job!A:B,2,FALSE))</f>
        <v>0XFFFFFFFF</v>
      </c>
      <c r="T118" s="93" t="str">
        <f>LOWER(VLOOKUP(C118,class!A:B,2,FALSE))</f>
        <v>63</v>
      </c>
      <c r="U118" s="93" t="str">
        <f>VLOOKUP(D118,Table2[#All],2,FALSE)</f>
        <v>2</v>
      </c>
      <c r="V118" s="93" t="str">
        <f>VLOOKUP(E118,Table3[#All],2,FALSE)</f>
        <v>256</v>
      </c>
      <c r="W118" s="93" t="str">
        <f>IF(VLOOKUP(G118,web_archive!D:AB,16,FALSE)&gt;0,VLOOKUP(I118,web_archive!D:AB,16,FALSE),"")</f>
        <v/>
      </c>
      <c r="X118" s="93" t="str">
        <f>IF(VLOOKUP(G118,web_archive!D:AB,15,FALSE)&gt;1,VLOOKUP(G118,web_archive!D:AB,15,FALSE),"")</f>
        <v/>
      </c>
      <c r="Y118" s="93" t="str">
        <f>IF(EXACT(VLOOKUP(G118,web_archive!D:AB,14,FALSE),"Yes"),"1","0")</f>
        <v>1</v>
      </c>
      <c r="Z118" s="93">
        <f>IF(ISNA((VLOOKUP(UPPER(F118),Table4[#All],2,FALSE))),"",VLOOKUP(UPPER(F118),Table4[#All],2,FALSE))</f>
        <v>1868</v>
      </c>
      <c r="AA118" s="7" t="str">
        <f>IF(VLOOKUP(G118,web_archive!D:AB,21,FALSE)=0,"{}","{ "&amp;VLOOKUP(G118,web_archive!D:AB,21,FALSE)&amp;" }")</f>
        <v>{ bonus5 bAutoSpellWhenHit,"NPC_WIDEFREEZE",1,10,BF_MAGIC,1; }</v>
      </c>
      <c r="AB118" s="93" t="str">
        <f>IF(VLOOKUP(G118,web_archive!D:AB,22,FALSE)=0,"{}","{ "&amp;VLOOKUP(G118,web_archive!D:AB,22,FALSE)&amp;" }")</f>
        <v>{}</v>
      </c>
      <c r="AC118" s="93" t="str">
        <f>IF(VLOOKUP(G118,web_archive!D:AB,23,FALSE)=0,"{}","{ "&amp;VLOOKUP(G118,web_archive!D:AB,23,FALSE)&amp;" }")</f>
        <v>{}</v>
      </c>
      <c r="AD118" s="93" t="str">
        <f t="shared" si="2"/>
        <v>45285,Helm_of_Ice_Wolf,Helm of Ice Wolf,4,20,,500,,2,,1,0XFFFFFFFF,63,2,256,,,1,1868,{ bonus5 bAutoSpellWhenHit,"NPC_WIDEFREEZE",1,10,BF_MAGIC,1; },{},{}</v>
      </c>
    </row>
    <row r="119" spans="1:30" x14ac:dyDescent="0.3">
      <c r="A119" s="93" t="str">
        <f>VLOOKUP(G119,web_archive!D:AB,6,FALSE)</f>
        <v>Armor</v>
      </c>
      <c r="B119" s="93" t="str">
        <f>VLOOKUP(G119,web_archive!D:AB,19,FALSE)</f>
        <v>All Jobs</v>
      </c>
      <c r="C119" s="93" t="str">
        <f>VLOOKUP(G119,web_archive!D:AB,18,FALSE)</f>
        <v>Normal / Upper / Baby</v>
      </c>
      <c r="D119" s="93" t="str">
        <f>VLOOKUP(G119,web_archive!D:AB,20,FALSE)</f>
        <v>Both (Male and Female)</v>
      </c>
      <c r="E119" s="93" t="str">
        <f>VLOOKUP(G119,web_archive!D:AB,17,FALSE)</f>
        <v>Middle Headgear + Lower Headgear</v>
      </c>
      <c r="F119" s="93" t="str">
        <f>VLOOKUP(H119,reborn_keys!C:D,2,FALSE)</f>
        <v>hockeymask</v>
      </c>
      <c r="G119" s="93">
        <v>5314</v>
      </c>
      <c r="H119" s="95">
        <v>45275</v>
      </c>
      <c r="I119" s="93" t="str">
        <f>VLOOKUP(G119,web_archive!D:AB,3,FALSE)</f>
        <v>Hockey_Mask</v>
      </c>
      <c r="J119" s="93" t="str">
        <f>VLOOKUP(G119,web_archive!D:AB,5,FALSE)</f>
        <v>Hockey Mask</v>
      </c>
      <c r="K119" s="93">
        <f>VLOOKUP(A119,type!A:B,2,FALSE)</f>
        <v>4</v>
      </c>
      <c r="L119" s="93">
        <f>IF(VLOOKUP(G119,web_archive!D:AB,7,FALSE)&gt;0, VLOOKUP(G119,web_archive!D:AB,7,FALSE), "")</f>
        <v>20</v>
      </c>
      <c r="N119" s="93">
        <f>VLOOKUP(G119,web_archive!D:AB,8,FALSE)*10</f>
        <v>100</v>
      </c>
      <c r="O119" s="93" t="str">
        <f>IF(VLOOKUP(G119,web_archive!D:AB,10,FALSE)&gt;0,VLOOKUP(G119,web_archive!D:AB,10,FALSE),"")</f>
        <v/>
      </c>
      <c r="P119" s="93">
        <f>IF(VLOOKUP(G119,web_archive!D:AB,12,FALSE)&gt;0,VLOOKUP(G119,web_archive!D:AB,12,FALSE),"")</f>
        <v>1</v>
      </c>
      <c r="Q119" s="93" t="str">
        <f>IF(VLOOKUP(G119,web_archive!D:AB,11,FALSE)&gt;0,VLOOKUP(G119,web_archive!D:AB,11,FALSE),"")</f>
        <v/>
      </c>
      <c r="R119" s="93" t="str">
        <f>IF(VLOOKUP(G119,web_archive!D:AB,13,FALSE)&gt;0,VLOOKUP(G119,web_archive!D:AB,13,FALSE),"")</f>
        <v/>
      </c>
      <c r="S119" s="93" t="str">
        <f>UPPER(VLOOKUP(B119,job!A:B,2,FALSE))</f>
        <v>0XFFFFFFFF</v>
      </c>
      <c r="T119" s="93" t="str">
        <f>LOWER(VLOOKUP(C119,class!A:B,2,FALSE))</f>
        <v>63</v>
      </c>
      <c r="U119" s="93" t="str">
        <f>VLOOKUP(D119,Table2[#All],2,FALSE)</f>
        <v>2</v>
      </c>
      <c r="V119" s="93" t="str">
        <f>VLOOKUP(E119,Table3[#All],2,FALSE)</f>
        <v>513</v>
      </c>
      <c r="W119" s="93" t="str">
        <f>IF(VLOOKUP(G119,web_archive!D:AB,16,FALSE)&gt;0,VLOOKUP(I119,web_archive!D:AB,16,FALSE),"")</f>
        <v/>
      </c>
      <c r="X119" s="93">
        <f>IF(VLOOKUP(G119,web_archive!D:AB,15,FALSE)&gt;1,VLOOKUP(G119,web_archive!D:AB,15,FALSE),"")</f>
        <v>50</v>
      </c>
      <c r="Y119" s="93" t="str">
        <f>IF(EXACT(VLOOKUP(G119,web_archive!D:AB,14,FALSE),"Yes"),"1","0")</f>
        <v>0</v>
      </c>
      <c r="Z119" s="93">
        <f>IF(ISNA((VLOOKUP(UPPER(F119),Table4[#All],2,FALSE))),"",VLOOKUP(UPPER(F119),Table4[#All],2,FALSE))</f>
        <v>1858</v>
      </c>
      <c r="AA119" s="7" t="str">
        <f>IF(VLOOKUP(G119,web_archive!D:AB,21,FALSE)=0,"{}","{ "&amp;VLOOKUP(G119,web_archive!D:AB,21,FALSE)&amp;" }")</f>
        <v>{ bonus2 bAddRace,RC_DemiHuman,5; }</v>
      </c>
      <c r="AB119" s="93" t="str">
        <f>IF(VLOOKUP(G119,web_archive!D:AB,22,FALSE)=0,"{}","{ "&amp;VLOOKUP(G119,web_archive!D:AB,22,FALSE)&amp;" }")</f>
        <v>{}</v>
      </c>
      <c r="AC119" s="93" t="str">
        <f>IF(VLOOKUP(G119,web_archive!D:AB,23,FALSE)=0,"{}","{ "&amp;VLOOKUP(G119,web_archive!D:AB,23,FALSE)&amp;" }")</f>
        <v>{}</v>
      </c>
      <c r="AD119" s="93" t="str">
        <f t="shared" si="2"/>
        <v>45275,Hockey_Mask,Hockey Mask,4,20,,100,,1,,,0XFFFFFFFF,63,2,513,,50,0,1858,{ bonus2 bAddRace,RC_DemiHuman,5; },{},{}</v>
      </c>
    </row>
    <row r="120" spans="1:30" x14ac:dyDescent="0.3">
      <c r="A120" s="93" t="str">
        <f>VLOOKUP(G120,web_archive!D:AB,6,FALSE)</f>
        <v>Armor</v>
      </c>
      <c r="B120" s="93" t="str">
        <f>VLOOKUP(G120,web_archive!D:AB,19,FALSE)</f>
        <v>All Jobs</v>
      </c>
      <c r="C120" s="93" t="str">
        <f>VLOOKUP(G120,web_archive!D:AB,18,FALSE)</f>
        <v>Normal / Upper / Baby</v>
      </c>
      <c r="D120" s="93" t="str">
        <f>VLOOKUP(G120,web_archive!D:AB,20,FALSE)</f>
        <v>Both (Male and Female)</v>
      </c>
      <c r="E120" s="93" t="str">
        <f>VLOOKUP(G120,web_archive!D:AB,17,FALSE)</f>
        <v>Upper Headgear</v>
      </c>
      <c r="F120" s="93" t="str">
        <f>VLOOKUP(H120,reborn_keys!C:D,2,FALSE)</f>
        <v>PhallicMonsterHeadfashion</v>
      </c>
      <c r="G120" s="93">
        <v>20789</v>
      </c>
      <c r="H120" s="93">
        <v>45367</v>
      </c>
      <c r="I120" s="93" t="str">
        <f>VLOOKUP(G120,web_archive!D:AB,3,FALSE)</f>
        <v>Hode_Hat</v>
      </c>
      <c r="J120" s="93" t="str">
        <f>VLOOKUP(G120,web_archive!D:AB,5,FALSE)</f>
        <v>Phallic Monster Headfashion</v>
      </c>
      <c r="K120" s="93">
        <f>VLOOKUP(A120,type!A:B,2,FALSE)</f>
        <v>4</v>
      </c>
      <c r="L120" s="93">
        <f>IF(VLOOKUP(G120,web_archive!D:AB,7,FALSE)&gt;0, VLOOKUP(G120,web_archive!D:AB,7,FALSE), "")</f>
        <v>20</v>
      </c>
      <c r="N120" s="93">
        <f>VLOOKUP(G120,web_archive!D:AB,8,FALSE)*10</f>
        <v>100</v>
      </c>
      <c r="O120" s="93" t="str">
        <f>IF(VLOOKUP(G120,web_archive!D:AB,10,FALSE)&gt;0,VLOOKUP(G120,web_archive!D:AB,10,FALSE),"")</f>
        <v/>
      </c>
      <c r="P120" s="93">
        <f>IF(VLOOKUP(G120,web_archive!D:AB,12,FALSE)&gt;0,VLOOKUP(G120,web_archive!D:AB,12,FALSE),"")</f>
        <v>2</v>
      </c>
      <c r="Q120" s="93" t="str">
        <f>IF(VLOOKUP(G120,web_archive!D:AB,11,FALSE)&gt;0,VLOOKUP(G120,web_archive!D:AB,11,FALSE),"")</f>
        <v/>
      </c>
      <c r="R120" s="93" t="str">
        <f>IF(VLOOKUP(G120,web_archive!D:AB,13,FALSE)&gt;0,VLOOKUP(G120,web_archive!D:AB,13,FALSE),"")</f>
        <v/>
      </c>
      <c r="S120" s="93" t="str">
        <f>UPPER(VLOOKUP(B120,job!A:B,2,FALSE))</f>
        <v>0XFFFFFFFF</v>
      </c>
      <c r="T120" s="93" t="str">
        <f>LOWER(VLOOKUP(C120,class!A:B,2,FALSE))</f>
        <v>63</v>
      </c>
      <c r="U120" s="93" t="str">
        <f>VLOOKUP(D120,Table2[#All],2,FALSE)</f>
        <v>2</v>
      </c>
      <c r="V120" s="93" t="str">
        <f>VLOOKUP(E120,Table3[#All],2,FALSE)</f>
        <v>256</v>
      </c>
      <c r="W120" s="93" t="str">
        <f>IF(VLOOKUP(G120,web_archive!D:AB,16,FALSE)&gt;0,VLOOKUP(I120,web_archive!D:AB,16,FALSE),"")</f>
        <v/>
      </c>
      <c r="X120" s="93" t="str">
        <f>IF(VLOOKUP(G120,web_archive!D:AB,15,FALSE)&gt;1,VLOOKUP(G120,web_archive!D:AB,15,FALSE),"")</f>
        <v/>
      </c>
      <c r="Y120" s="93" t="str">
        <f>IF(EXACT(VLOOKUP(G120,web_archive!D:AB,14,FALSE),"Yes"),"1","0")</f>
        <v>0</v>
      </c>
      <c r="Z120" s="93">
        <f>IF(ISNA((VLOOKUP(UPPER(F120),Table4[#All],2,FALSE))),"",VLOOKUP(UPPER(F120),Table4[#All],2,FALSE))</f>
        <v>1948</v>
      </c>
      <c r="AA120" s="7" t="str">
        <f>IF(VLOOKUP(G120,web_archive!D:AB,21,FALSE)=0,"{}","{ "&amp;VLOOKUP(G120,web_archive!D:AB,21,FALSE)&amp;" }")</f>
        <v>{}</v>
      </c>
      <c r="AB120" s="93" t="str">
        <f>IF(VLOOKUP(G120,web_archive!D:AB,22,FALSE)=0,"{}","{ "&amp;VLOOKUP(G120,web_archive!D:AB,22,FALSE)&amp;" }")</f>
        <v>{}</v>
      </c>
      <c r="AC120" s="93" t="str">
        <f>IF(VLOOKUP(G120,web_archive!D:AB,23,FALSE)=0,"{}","{ "&amp;VLOOKUP(G120,web_archive!D:AB,23,FALSE)&amp;" }")</f>
        <v>{}</v>
      </c>
      <c r="AD120" s="93" t="str">
        <f t="shared" si="2"/>
        <v>45367,Hode_Hat,Phallic Monster Headfashion,4,20,,100,,2,,,0XFFFFFFFF,63,2,256,,,0,1948,{},{},{}</v>
      </c>
    </row>
    <row r="121" spans="1:30" x14ac:dyDescent="0.3">
      <c r="A121" s="93" t="str">
        <f>VLOOKUP(G121,web_archive!D:AB,6,FALSE)</f>
        <v>Armor</v>
      </c>
      <c r="B121" s="93" t="str">
        <f>VLOOKUP(G121,web_archive!D:AB,19,FALSE)</f>
        <v>All Jobs</v>
      </c>
      <c r="C121" s="93" t="str">
        <f>VLOOKUP(G121,web_archive!D:AB,18,FALSE)</f>
        <v>Normal / Upper / Baby</v>
      </c>
      <c r="D121" s="93" t="str">
        <f>VLOOKUP(G121,web_archive!D:AB,20,FALSE)</f>
        <v>Both (Male and Female)</v>
      </c>
      <c r="E121" s="93" t="str">
        <f>VLOOKUP(G121,web_archive!D:AB,17,FALSE)</f>
        <v>Upper Headgear</v>
      </c>
      <c r="F121" s="93" t="str">
        <f>VLOOKUP(H121,reborn_keys!C:D,2,FALSE)</f>
        <v>hollypin</v>
      </c>
      <c r="G121" s="93">
        <v>20149</v>
      </c>
      <c r="H121" s="95">
        <v>45276</v>
      </c>
      <c r="I121" s="93" t="str">
        <f>VLOOKUP(G121,web_archive!D:AB,3,FALSE)</f>
        <v>Holly_Pin</v>
      </c>
      <c r="J121" s="93" t="str">
        <f>VLOOKUP(G121,web_archive!D:AB,5,FALSE)</f>
        <v>Holly Pin</v>
      </c>
      <c r="K121" s="93">
        <f>VLOOKUP(A121,type!A:B,2,FALSE)</f>
        <v>4</v>
      </c>
      <c r="L121" s="93">
        <f>IF(VLOOKUP(G121,web_archive!D:AB,7,FALSE)&gt;0, VLOOKUP(G121,web_archive!D:AB,7,FALSE), "")</f>
        <v>20</v>
      </c>
      <c r="N121" s="93">
        <f>VLOOKUP(G121,web_archive!D:AB,8,FALSE)*10</f>
        <v>500</v>
      </c>
      <c r="O121" s="93" t="str">
        <f>IF(VLOOKUP(G121,web_archive!D:AB,10,FALSE)&gt;0,VLOOKUP(G121,web_archive!D:AB,10,FALSE),"")</f>
        <v/>
      </c>
      <c r="P121" s="93">
        <f>IF(VLOOKUP(G121,web_archive!D:AB,12,FALSE)&gt;0,VLOOKUP(G121,web_archive!D:AB,12,FALSE),"")</f>
        <v>2</v>
      </c>
      <c r="Q121" s="93" t="str">
        <f>IF(VLOOKUP(G121,web_archive!D:AB,11,FALSE)&gt;0,VLOOKUP(G121,web_archive!D:AB,11,FALSE),"")</f>
        <v/>
      </c>
      <c r="R121" s="93">
        <f>IF(VLOOKUP(G121,web_archive!D:AB,13,FALSE)&gt;0,VLOOKUP(G121,web_archive!D:AB,13,FALSE),"")</f>
        <v>1</v>
      </c>
      <c r="S121" s="93" t="str">
        <f>UPPER(VLOOKUP(B121,job!A:B,2,FALSE))</f>
        <v>0XFFFFFFFF</v>
      </c>
      <c r="T121" s="93" t="str">
        <f>LOWER(VLOOKUP(C121,class!A:B,2,FALSE))</f>
        <v>63</v>
      </c>
      <c r="U121" s="93" t="str">
        <f>VLOOKUP(D121,Table2[#All],2,FALSE)</f>
        <v>2</v>
      </c>
      <c r="V121" s="93" t="str">
        <f>VLOOKUP(E121,Table3[#All],2,FALSE)</f>
        <v>256</v>
      </c>
      <c r="W121" s="93" t="str">
        <f>IF(VLOOKUP(G121,web_archive!D:AB,16,FALSE)&gt;0,VLOOKUP(I121,web_archive!D:AB,16,FALSE),"")</f>
        <v/>
      </c>
      <c r="X121" s="93" t="str">
        <f>IF(VLOOKUP(G121,web_archive!D:AB,15,FALSE)&gt;1,VLOOKUP(G121,web_archive!D:AB,15,FALSE),"")</f>
        <v/>
      </c>
      <c r="Y121" s="93" t="str">
        <f>IF(EXACT(VLOOKUP(G121,web_archive!D:AB,14,FALSE),"Yes"),"1","0")</f>
        <v>1</v>
      </c>
      <c r="Z121" s="93">
        <f>IF(ISNA((VLOOKUP(UPPER(F121),Table4[#All],2,FALSE))),"",VLOOKUP(UPPER(F121),Table4[#All],2,FALSE))</f>
        <v>1859</v>
      </c>
      <c r="AA121" s="7" t="str">
        <f>IF(VLOOKUP(G121,web_archive!D:AB,21,FALSE)=0,"{}","{ "&amp;VLOOKUP(G121,web_archive!D:AB,21,FALSE)&amp;" }")</f>
        <v>{}</v>
      </c>
      <c r="AB121" s="93" t="str">
        <f>IF(VLOOKUP(G121,web_archive!D:AB,22,FALSE)=0,"{}","{ "&amp;VLOOKUP(G121,web_archive!D:AB,22,FALSE)&amp;" }")</f>
        <v>{}</v>
      </c>
      <c r="AC121" s="93" t="str">
        <f>IF(VLOOKUP(G121,web_archive!D:AB,23,FALSE)=0,"{}","{ "&amp;VLOOKUP(G121,web_archive!D:AB,23,FALSE)&amp;" }")</f>
        <v>{}</v>
      </c>
      <c r="AD121" s="93" t="str">
        <f t="shared" si="2"/>
        <v>45276,Holly_Pin,Holly Pin,4,20,,500,,2,,1,0XFFFFFFFF,63,2,256,,,1,1859,{},{},{}</v>
      </c>
    </row>
    <row r="122" spans="1:30" x14ac:dyDescent="0.3">
      <c r="A122" s="93" t="str">
        <f>VLOOKUP(G122,web_archive!D:AB,6,FALSE)</f>
        <v>Armor</v>
      </c>
      <c r="B122" s="93" t="str">
        <f>VLOOKUP(G122,web_archive!D:AB,19,FALSE)</f>
        <v>All Jobs</v>
      </c>
      <c r="C122" s="93" t="str">
        <f>VLOOKUP(G122,web_archive!D:AB,18,FALSE)</f>
        <v>Normal / Upper / Baby</v>
      </c>
      <c r="D122" s="93" t="str">
        <f>VLOOKUP(G122,web_archive!D:AB,20,FALSE)</f>
        <v>Both (Male and Female)</v>
      </c>
      <c r="E122" s="93" t="str">
        <f>VLOOKUP(G122,web_archive!D:AB,17,FALSE)</f>
        <v>Lower Headgear</v>
      </c>
      <c r="F122" s="93" t="str">
        <f>VLOOKUP(H122,reborn_keys!C:D,2,FALSE)</f>
        <v>hollyring</v>
      </c>
      <c r="G122" s="93">
        <v>20559</v>
      </c>
      <c r="H122" s="95">
        <v>45277</v>
      </c>
      <c r="I122" s="93" t="str">
        <f>VLOOKUP(G122,web_archive!D:AB,3,FALSE)</f>
        <v>Holly_Ring</v>
      </c>
      <c r="J122" s="93" t="str">
        <f>VLOOKUP(G122,web_archive!D:AB,5,FALSE)</f>
        <v>Holly Ring</v>
      </c>
      <c r="K122" s="93">
        <f>VLOOKUP(A122,type!A:B,2,FALSE)</f>
        <v>4</v>
      </c>
      <c r="L122" s="93">
        <f>IF(VLOOKUP(G122,web_archive!D:AB,7,FALSE)&gt;0, VLOOKUP(G122,web_archive!D:AB,7,FALSE), "")</f>
        <v>20</v>
      </c>
      <c r="N122" s="93">
        <f>VLOOKUP(G122,web_archive!D:AB,8,FALSE)*10</f>
        <v>500</v>
      </c>
      <c r="O122" s="93" t="str">
        <f>IF(VLOOKUP(G122,web_archive!D:AB,10,FALSE)&gt;0,VLOOKUP(G122,web_archive!D:AB,10,FALSE),"")</f>
        <v/>
      </c>
      <c r="P122" s="93">
        <f>IF(VLOOKUP(G122,web_archive!D:AB,12,FALSE)&gt;0,VLOOKUP(G122,web_archive!D:AB,12,FALSE),"")</f>
        <v>1</v>
      </c>
      <c r="Q122" s="93" t="str">
        <f>IF(VLOOKUP(G122,web_archive!D:AB,11,FALSE)&gt;0,VLOOKUP(G122,web_archive!D:AB,11,FALSE),"")</f>
        <v/>
      </c>
      <c r="R122" s="93">
        <f>IF(VLOOKUP(G122,web_archive!D:AB,13,FALSE)&gt;0,VLOOKUP(G122,web_archive!D:AB,13,FALSE),"")</f>
        <v>1</v>
      </c>
      <c r="S122" s="93" t="str">
        <f>UPPER(VLOOKUP(B122,job!A:B,2,FALSE))</f>
        <v>0XFFFFFFFF</v>
      </c>
      <c r="T122" s="93" t="str">
        <f>LOWER(VLOOKUP(C122,class!A:B,2,FALSE))</f>
        <v>63</v>
      </c>
      <c r="U122" s="93" t="str">
        <f>VLOOKUP(D122,Table2[#All],2,FALSE)</f>
        <v>2</v>
      </c>
      <c r="V122" s="93" t="str">
        <f>VLOOKUP(E122,Table3[#All],2,FALSE)</f>
        <v>001</v>
      </c>
      <c r="W122" s="93" t="str">
        <f>IF(VLOOKUP(G122,web_archive!D:AB,16,FALSE)&gt;0,VLOOKUP(I122,web_archive!D:AB,16,FALSE),"")</f>
        <v/>
      </c>
      <c r="X122" s="93" t="str">
        <f>IF(VLOOKUP(G122,web_archive!D:AB,15,FALSE)&gt;1,VLOOKUP(G122,web_archive!D:AB,15,FALSE),"")</f>
        <v/>
      </c>
      <c r="Y122" s="93" t="str">
        <f>IF(EXACT(VLOOKUP(G122,web_archive!D:AB,14,FALSE),"Yes"),"1","0")</f>
        <v>0</v>
      </c>
      <c r="Z122" s="93">
        <f>IF(ISNA((VLOOKUP(UPPER(F122),Table4[#All],2,FALSE))),"",VLOOKUP(UPPER(F122),Table4[#All],2,FALSE))</f>
        <v>1860</v>
      </c>
      <c r="AA122" s="7" t="str">
        <f>IF(VLOOKUP(G122,web_archive!D:AB,21,FALSE)=0,"{}","{ "&amp;VLOOKUP(G122,web_archive!D:AB,21,FALSE)&amp;" }")</f>
        <v>{}</v>
      </c>
      <c r="AB122" s="93" t="str">
        <f>IF(VLOOKUP(G122,web_archive!D:AB,22,FALSE)=0,"{}","{ "&amp;VLOOKUP(G122,web_archive!D:AB,22,FALSE)&amp;" }")</f>
        <v>{}</v>
      </c>
      <c r="AC122" s="93" t="str">
        <f>IF(VLOOKUP(G122,web_archive!D:AB,23,FALSE)=0,"{}","{ "&amp;VLOOKUP(G122,web_archive!D:AB,23,FALSE)&amp;" }")</f>
        <v>{}</v>
      </c>
      <c r="AD122" s="93" t="str">
        <f t="shared" si="2"/>
        <v>45277,Holly_Ring,Holly Ring,4,20,,500,,1,,1,0XFFFFFFFF,63,2,001,,,0,1860,{},{},{}</v>
      </c>
    </row>
    <row r="123" spans="1:30" x14ac:dyDescent="0.3">
      <c r="A123" s="93" t="str">
        <f>VLOOKUP(G123,web_archive!D:AB,6,FALSE)</f>
        <v>Ammo - Bullet</v>
      </c>
      <c r="B123" s="93" t="str">
        <f>VLOOKUP(G123,web_archive!D:AB,19,FALSE)</f>
        <v>Gunslinger</v>
      </c>
      <c r="C123" s="93" t="str">
        <f>VLOOKUP(G123,web_archive!D:AB,18,FALSE)</f>
        <v>Normal / Upper / Baby</v>
      </c>
      <c r="D123" s="93" t="str">
        <f>VLOOKUP(G123,web_archive!D:AB,20,FALSE)</f>
        <v>Both (Male and Female)</v>
      </c>
      <c r="E123" s="93" t="str">
        <f>VLOOKUP(G123,web_archive!D:AB,17,FALSE)</f>
        <v>Arrow</v>
      </c>
      <c r="F123" s="93" t="str">
        <f>VLOOKUP(H123,reborn_keys!C:D,2,FALSE)</f>
        <v>bullet_holy</v>
      </c>
      <c r="G123" s="93">
        <v>31007</v>
      </c>
      <c r="H123" s="93">
        <v>45106</v>
      </c>
      <c r="I123" s="93" t="str">
        <f>VLOOKUP(G123,web_archive!D:AB,3,FALSE)</f>
        <v>Holy_Bullet</v>
      </c>
      <c r="J123" s="93" t="str">
        <f>VLOOKUP(G123,web_archive!D:AB,5,FALSE)</f>
        <v>Holy Bullet</v>
      </c>
      <c r="K123" s="93">
        <f>VLOOKUP(A123,type!A:B,2,FALSE)</f>
        <v>10</v>
      </c>
      <c r="L123" s="93">
        <f>IF(VLOOKUP(G123,web_archive!D:AB,7,FALSE)&gt;0, VLOOKUP(G123,web_archive!D:AB,7,FALSE), "")</f>
        <v>10</v>
      </c>
      <c r="N123" s="93">
        <f>VLOOKUP(G123,web_archive!D:AB,8,FALSE)*10</f>
        <v>2</v>
      </c>
      <c r="O123" s="93">
        <f>IF(VLOOKUP(G123,web_archive!D:AB,10,FALSE)&gt;0,VLOOKUP(G123,web_archive!D:AB,10,FALSE),"")</f>
        <v>30</v>
      </c>
      <c r="P123" s="93" t="str">
        <f>IF(VLOOKUP(G123,web_archive!D:AB,12,FALSE)&gt;0,VLOOKUP(G123,web_archive!D:AB,12,FALSE),"")</f>
        <v/>
      </c>
      <c r="Q123" s="93" t="str">
        <f>IF(VLOOKUP(G123,web_archive!D:AB,11,FALSE)&gt;0,VLOOKUP(G123,web_archive!D:AB,11,FALSE),"")</f>
        <v/>
      </c>
      <c r="R123" s="93" t="str">
        <f>IF(VLOOKUP(G123,web_archive!D:AB,13,FALSE)&gt;0,VLOOKUP(G123,web_archive!D:AB,13,FALSE),"")</f>
        <v/>
      </c>
      <c r="S123" s="93" t="str">
        <f>UPPER(VLOOKUP(B123,job!A:B,2,FALSE))</f>
        <v>0X01000000</v>
      </c>
      <c r="T123" s="93" t="str">
        <f>LOWER(VLOOKUP(C123,class!A:B,2,FALSE))</f>
        <v>63</v>
      </c>
      <c r="U123" s="93" t="str">
        <f>VLOOKUP(D123,Table2[#All],2,FALSE)</f>
        <v>2</v>
      </c>
      <c r="V123" s="93" t="str">
        <f>VLOOKUP(E123,Table3[#All],2,FALSE)</f>
        <v>32768</v>
      </c>
      <c r="W123" s="93" t="str">
        <f>IF(VLOOKUP(G123,web_archive!D:AB,16,FALSE)&gt;0,VLOOKUP(I123,web_archive!D:AB,16,FALSE),"")</f>
        <v/>
      </c>
      <c r="X123" s="93" t="str">
        <f>IF(VLOOKUP(G123,web_archive!D:AB,15,FALSE)&gt;1,VLOOKUP(G123,web_archive!D:AB,15,FALSE),"")</f>
        <v/>
      </c>
      <c r="Y123" s="93" t="str">
        <f>IF(EXACT(VLOOKUP(G123,web_archive!D:AB,14,FALSE),"Yes"),"1","0")</f>
        <v>0</v>
      </c>
      <c r="Z123" s="93" t="str">
        <f>IF(ISNA((VLOOKUP(UPPER(F123),Table4[#All],2,FALSE))),"",VLOOKUP(UPPER(F123),Table4[#All],2,FALSE))</f>
        <v/>
      </c>
      <c r="AA123" s="7" t="str">
        <f>IF(VLOOKUP(G123,web_archive!D:AB,21,FALSE)=0,"{}","{ "&amp;VLOOKUP(G123,web_archive!D:AB,21,FALSE)&amp;" }")</f>
        <v>{ bonus bAtkEle,Ele_Holy; bonus2 bAddRace,RC_Demon,5; }</v>
      </c>
      <c r="AB123" s="93" t="str">
        <f>IF(VLOOKUP(G123,web_archive!D:AB,22,FALSE)=0,"{}","{ "&amp;VLOOKUP(G123,web_archive!D:AB,22,FALSE)&amp;" }")</f>
        <v>{ dispbottom "Holy Bullet equipped."; end; }</v>
      </c>
      <c r="AC123" s="93" t="str">
        <f>IF(VLOOKUP(G123,web_archive!D:AB,23,FALSE)=0,"{}","{ "&amp;VLOOKUP(G123,web_archive!D:AB,23,FALSE)&amp;" }")</f>
        <v>{}</v>
      </c>
      <c r="AD123" s="93" t="str">
        <f t="shared" si="2"/>
        <v>45106,Holy_Bullet,Holy Bullet,10,10,,2,30,,,,0X01000000,63,2,32768,,,0,,{ bonus bAtkEle,Ele_Holy; bonus2 bAddRace,RC_Demon,5; },{ dispbottom "Holy Bullet equipped."; end; },{}</v>
      </c>
    </row>
    <row r="124" spans="1:30" x14ac:dyDescent="0.3">
      <c r="A124" s="93" t="str">
        <f>VLOOKUP(G124,web_archive!D:AB,6,FALSE)</f>
        <v>Armor</v>
      </c>
      <c r="B124" s="93" t="str">
        <f>VLOOKUP(G124,web_archive!D:AB,19,FALSE)</f>
        <v>All Jobs</v>
      </c>
      <c r="C124" s="93" t="str">
        <f>VLOOKUP(G124,web_archive!D:AB,18,FALSE)</f>
        <v>Normal / Upper / Baby</v>
      </c>
      <c r="D124" s="93" t="str">
        <f>VLOOKUP(G124,web_archive!D:AB,20,FALSE)</f>
        <v>Both (Male and Female)</v>
      </c>
      <c r="E124" s="93" t="str">
        <f>VLOOKUP(G124,web_archive!D:AB,17,FALSE)</f>
        <v>Upper Headgear + Middle Headgear</v>
      </c>
      <c r="F124" s="93" t="str">
        <f>VLOOKUP(H124,reborn_keys!C:D,2,FALSE)</f>
        <v>hoodofshadows</v>
      </c>
      <c r="G124" s="93">
        <v>20120</v>
      </c>
      <c r="H124" s="95">
        <v>45279</v>
      </c>
      <c r="I124" s="93" t="str">
        <f>VLOOKUP(G124,web_archive!D:AB,3,FALSE)</f>
        <v>Hood_of_Shadows</v>
      </c>
      <c r="J124" s="93" t="str">
        <f>VLOOKUP(G124,web_archive!D:AB,5,FALSE)</f>
        <v>Hood of Shadows</v>
      </c>
      <c r="K124" s="93">
        <f>VLOOKUP(A124,type!A:B,2,FALSE)</f>
        <v>4</v>
      </c>
      <c r="L124" s="93">
        <f>IF(VLOOKUP(G124,web_archive!D:AB,7,FALSE)&gt;0, VLOOKUP(G124,web_archive!D:AB,7,FALSE), "")</f>
        <v>20</v>
      </c>
      <c r="N124" s="93">
        <f>VLOOKUP(G124,web_archive!D:AB,8,FALSE)*10</f>
        <v>500</v>
      </c>
      <c r="O124" s="93" t="str">
        <f>IF(VLOOKUP(G124,web_archive!D:AB,10,FALSE)&gt;0,VLOOKUP(G124,web_archive!D:AB,10,FALSE),"")</f>
        <v/>
      </c>
      <c r="P124" s="93">
        <f>IF(VLOOKUP(G124,web_archive!D:AB,12,FALSE)&gt;0,VLOOKUP(G124,web_archive!D:AB,12,FALSE),"")</f>
        <v>2</v>
      </c>
      <c r="Q124" s="93" t="str">
        <f>IF(VLOOKUP(G124,web_archive!D:AB,11,FALSE)&gt;0,VLOOKUP(G124,web_archive!D:AB,11,FALSE),"")</f>
        <v/>
      </c>
      <c r="R124" s="93">
        <f>IF(VLOOKUP(G124,web_archive!D:AB,13,FALSE)&gt;0,VLOOKUP(G124,web_archive!D:AB,13,FALSE),"")</f>
        <v>1</v>
      </c>
      <c r="S124" s="93" t="str">
        <f>UPPER(VLOOKUP(B124,job!A:B,2,FALSE))</f>
        <v>0XFFFFFFFF</v>
      </c>
      <c r="T124" s="93" t="str">
        <f>LOWER(VLOOKUP(C124,class!A:B,2,FALSE))</f>
        <v>63</v>
      </c>
      <c r="U124" s="93" t="str">
        <f>VLOOKUP(D124,Table2[#All],2,FALSE)</f>
        <v>2</v>
      </c>
      <c r="V124" s="93" t="str">
        <f>VLOOKUP(E124,Table3[#All],2,FALSE)</f>
        <v>768</v>
      </c>
      <c r="W124" s="93" t="str">
        <f>IF(VLOOKUP(G124,web_archive!D:AB,16,FALSE)&gt;0,VLOOKUP(I124,web_archive!D:AB,16,FALSE),"")</f>
        <v/>
      </c>
      <c r="X124" s="93" t="str">
        <f>IF(VLOOKUP(G124,web_archive!D:AB,15,FALSE)&gt;1,VLOOKUP(G124,web_archive!D:AB,15,FALSE),"")</f>
        <v/>
      </c>
      <c r="Y124" s="93" t="str">
        <f>IF(EXACT(VLOOKUP(G124,web_archive!D:AB,14,FALSE),"Yes"),"1","0")</f>
        <v>1</v>
      </c>
      <c r="Z124" s="93">
        <f>IF(ISNA((VLOOKUP(UPPER(F124),Table4[#All],2,FALSE))),"",VLOOKUP(UPPER(F124),Table4[#All],2,FALSE))</f>
        <v>1862</v>
      </c>
      <c r="AA124" s="7" t="str">
        <f>IF(VLOOKUP(G124,web_archive!D:AB,21,FALSE)=0,"{}","{ "&amp;VLOOKUP(G124,web_archive!D:AB,21,FALSE)&amp;" }")</f>
        <v>{}</v>
      </c>
      <c r="AB124" s="93" t="str">
        <f>IF(VLOOKUP(G124,web_archive!D:AB,22,FALSE)=0,"{}","{ "&amp;VLOOKUP(G124,web_archive!D:AB,22,FALSE)&amp;" }")</f>
        <v>{}</v>
      </c>
      <c r="AC124" s="93" t="str">
        <f>IF(VLOOKUP(G124,web_archive!D:AB,23,FALSE)=0,"{}","{ "&amp;VLOOKUP(G124,web_archive!D:AB,23,FALSE)&amp;" }")</f>
        <v>{}</v>
      </c>
      <c r="AD124" s="93" t="str">
        <f t="shared" si="2"/>
        <v>45279,Hood_of_Shadows,Hood of Shadows,4,20,,500,,2,,1,0XFFFFFFFF,63,2,768,,,1,1862,{},{},{}</v>
      </c>
    </row>
    <row r="125" spans="1:30" x14ac:dyDescent="0.3">
      <c r="A125" s="93" t="str">
        <f>VLOOKUP(G125,web_archive!D:AB,6,FALSE)</f>
        <v>Armor</v>
      </c>
      <c r="B125" s="93" t="str">
        <f>VLOOKUP(G125,web_archive!D:AB,19,FALSE)</f>
        <v>All Jobs</v>
      </c>
      <c r="C125" s="93" t="str">
        <f>VLOOKUP(G125,web_archive!D:AB,18,FALSE)</f>
        <v>Normal / Upper / Baby</v>
      </c>
      <c r="D125" s="93" t="str">
        <f>VLOOKUP(G125,web_archive!D:AB,20,FALSE)</f>
        <v>Both (Male and Female)</v>
      </c>
      <c r="E125" s="93" t="str">
        <f>VLOOKUP(G125,web_archive!D:AB,17,FALSE)</f>
        <v>Upper Headgear</v>
      </c>
      <c r="F125" s="93" t="str">
        <f>VLOOKUP(H125,reborn_keys!C:D,2,FALSE)</f>
        <v>hyegunhat</v>
      </c>
      <c r="G125" s="93">
        <v>20163</v>
      </c>
      <c r="H125" s="95">
        <v>45282</v>
      </c>
      <c r="I125" s="93" t="str">
        <f>VLOOKUP(G125,web_archive!D:AB,3,FALSE)</f>
        <v>Hyegun_Hat</v>
      </c>
      <c r="J125" s="93" t="str">
        <f>VLOOKUP(G125,web_archive!D:AB,5,FALSE)</f>
        <v>Hyegun Hat</v>
      </c>
      <c r="K125" s="93">
        <f>VLOOKUP(A125,type!A:B,2,FALSE)</f>
        <v>4</v>
      </c>
      <c r="L125" s="93">
        <f>IF(VLOOKUP(G125,web_archive!D:AB,7,FALSE)&gt;0, VLOOKUP(G125,web_archive!D:AB,7,FALSE), "")</f>
        <v>20</v>
      </c>
      <c r="N125" s="93">
        <f>VLOOKUP(G125,web_archive!D:AB,8,FALSE)*10</f>
        <v>500</v>
      </c>
      <c r="O125" s="93" t="str">
        <f>IF(VLOOKUP(G125,web_archive!D:AB,10,FALSE)&gt;0,VLOOKUP(G125,web_archive!D:AB,10,FALSE),"")</f>
        <v/>
      </c>
      <c r="P125" s="93">
        <f>IF(VLOOKUP(G125,web_archive!D:AB,12,FALSE)&gt;0,VLOOKUP(G125,web_archive!D:AB,12,FALSE),"")</f>
        <v>2</v>
      </c>
      <c r="Q125" s="93" t="str">
        <f>IF(VLOOKUP(G125,web_archive!D:AB,11,FALSE)&gt;0,VLOOKUP(G125,web_archive!D:AB,11,FALSE),"")</f>
        <v/>
      </c>
      <c r="R125" s="93">
        <f>IF(VLOOKUP(G125,web_archive!D:AB,13,FALSE)&gt;0,VLOOKUP(G125,web_archive!D:AB,13,FALSE),"")</f>
        <v>1</v>
      </c>
      <c r="S125" s="93" t="str">
        <f>UPPER(VLOOKUP(B125,job!A:B,2,FALSE))</f>
        <v>0XFFFFFFFF</v>
      </c>
      <c r="T125" s="93" t="str">
        <f>LOWER(VLOOKUP(C125,class!A:B,2,FALSE))</f>
        <v>63</v>
      </c>
      <c r="U125" s="93" t="str">
        <f>VLOOKUP(D125,Table2[#All],2,FALSE)</f>
        <v>2</v>
      </c>
      <c r="V125" s="93" t="str">
        <f>VLOOKUP(E125,Table3[#All],2,FALSE)</f>
        <v>256</v>
      </c>
      <c r="W125" s="93" t="str">
        <f>IF(VLOOKUP(G125,web_archive!D:AB,16,FALSE)&gt;0,VLOOKUP(I125,web_archive!D:AB,16,FALSE),"")</f>
        <v/>
      </c>
      <c r="X125" s="93" t="str">
        <f>IF(VLOOKUP(G125,web_archive!D:AB,15,FALSE)&gt;1,VLOOKUP(G125,web_archive!D:AB,15,FALSE),"")</f>
        <v/>
      </c>
      <c r="Y125" s="93" t="str">
        <f>IF(EXACT(VLOOKUP(G125,web_archive!D:AB,14,FALSE),"Yes"),"1","0")</f>
        <v>1</v>
      </c>
      <c r="Z125" s="93">
        <f>IF(ISNA((VLOOKUP(UPPER(F125),Table4[#All],2,FALSE))),"",VLOOKUP(UPPER(F125),Table4[#All],2,FALSE))</f>
        <v>1865</v>
      </c>
      <c r="AA125" s="7" t="str">
        <f>IF(VLOOKUP(G125,web_archive!D:AB,21,FALSE)=0,"{}","{ "&amp;VLOOKUP(G125,web_archive!D:AB,21,FALSE)&amp;" }")</f>
        <v>{ bonus bDex,2; }</v>
      </c>
      <c r="AB125" s="93" t="str">
        <f>IF(VLOOKUP(G125,web_archive!D:AB,22,FALSE)=0,"{}","{ "&amp;VLOOKUP(G125,web_archive!D:AB,22,FALSE)&amp;" }")</f>
        <v>{}</v>
      </c>
      <c r="AC125" s="93" t="str">
        <f>IF(VLOOKUP(G125,web_archive!D:AB,23,FALSE)=0,"{}","{ "&amp;VLOOKUP(G125,web_archive!D:AB,23,FALSE)&amp;" }")</f>
        <v>{}</v>
      </c>
      <c r="AD125" s="93" t="str">
        <f t="shared" si="2"/>
        <v>45282,Hyegun_Hat,Hyegun Hat,4,20,,500,,2,,1,0XFFFFFFFF,63,2,256,,,1,1865,{ bonus bDex,2; },{},{}</v>
      </c>
    </row>
    <row r="126" spans="1:30" x14ac:dyDescent="0.3">
      <c r="A126" s="93" t="str">
        <f>VLOOKUP(G126,web_archive!D:AB,6,FALSE)</f>
        <v>Armor</v>
      </c>
      <c r="B126" s="93" t="str">
        <f>VLOOKUP(G126,web_archive!D:AB,19,FALSE)</f>
        <v>All Jobs</v>
      </c>
      <c r="C126" s="93" t="str">
        <f>VLOOKUP(G126,web_archive!D:AB,18,FALSE)</f>
        <v>Normal / Upper / Baby</v>
      </c>
      <c r="D126" s="93" t="str">
        <f>VLOOKUP(G126,web_archive!D:AB,20,FALSE)</f>
        <v>Male</v>
      </c>
      <c r="E126" s="93" t="str">
        <f>VLOOKUP(G126,web_archive!D:AB,17,FALSE)</f>
        <v>Lower Headgear</v>
      </c>
      <c r="F126" s="93" t="str">
        <f>VLOOKUP(H126,reborn_keys!C:D,2,FALSE)</f>
        <v>incubuswings</v>
      </c>
      <c r="G126" s="93">
        <v>20004</v>
      </c>
      <c r="H126" s="95">
        <v>45288</v>
      </c>
      <c r="I126" s="93" t="str">
        <f>VLOOKUP(G126,web_archive!D:AB,3,FALSE)</f>
        <v>Incubus_Wings</v>
      </c>
      <c r="J126" s="93" t="str">
        <f>VLOOKUP(G126,web_archive!D:AB,5,FALSE)</f>
        <v>Incubus Wings</v>
      </c>
      <c r="K126" s="93">
        <f>VLOOKUP(A126,type!A:B,2,FALSE)</f>
        <v>4</v>
      </c>
      <c r="L126" s="93">
        <f>IF(VLOOKUP(G126,web_archive!D:AB,7,FALSE)&gt;0, VLOOKUP(G126,web_archive!D:AB,7,FALSE), "")</f>
        <v>20</v>
      </c>
      <c r="N126" s="93">
        <f>VLOOKUP(G126,web_archive!D:AB,8,FALSE)*10</f>
        <v>500</v>
      </c>
      <c r="O126" s="93" t="str">
        <f>IF(VLOOKUP(G126,web_archive!D:AB,10,FALSE)&gt;0,VLOOKUP(G126,web_archive!D:AB,10,FALSE),"")</f>
        <v/>
      </c>
      <c r="P126" s="93">
        <f>IF(VLOOKUP(G126,web_archive!D:AB,12,FALSE)&gt;0,VLOOKUP(G126,web_archive!D:AB,12,FALSE),"")</f>
        <v>1</v>
      </c>
      <c r="Q126" s="93" t="str">
        <f>IF(VLOOKUP(G126,web_archive!D:AB,11,FALSE)&gt;0,VLOOKUP(G126,web_archive!D:AB,11,FALSE),"")</f>
        <v/>
      </c>
      <c r="R126" s="93" t="str">
        <f>IF(VLOOKUP(G126,web_archive!D:AB,13,FALSE)&gt;0,VLOOKUP(G126,web_archive!D:AB,13,FALSE),"")</f>
        <v/>
      </c>
      <c r="S126" s="93" t="str">
        <f>UPPER(VLOOKUP(B126,job!A:B,2,FALSE))</f>
        <v>0XFFFFFFFF</v>
      </c>
      <c r="T126" s="93" t="str">
        <f>LOWER(VLOOKUP(C126,class!A:B,2,FALSE))</f>
        <v>63</v>
      </c>
      <c r="U126" s="93" t="str">
        <f>VLOOKUP(D126,Table2[#All],2,FALSE)</f>
        <v>1</v>
      </c>
      <c r="V126" s="93" t="str">
        <f>VLOOKUP(E126,Table3[#All],2,FALSE)</f>
        <v>001</v>
      </c>
      <c r="W126" s="93" t="str">
        <f>IF(VLOOKUP(G126,web_archive!D:AB,16,FALSE)&gt;0,VLOOKUP(I126,web_archive!D:AB,16,FALSE),"")</f>
        <v/>
      </c>
      <c r="X126" s="93">
        <f>IF(VLOOKUP(G126,web_archive!D:AB,15,FALSE)&gt;1,VLOOKUP(G126,web_archive!D:AB,15,FALSE),"")</f>
        <v>75</v>
      </c>
      <c r="Y126" s="93" t="str">
        <f>IF(EXACT(VLOOKUP(G126,web_archive!D:AB,14,FALSE),"Yes"),"1","0")</f>
        <v>0</v>
      </c>
      <c r="Z126" s="93">
        <f>IF(ISNA((VLOOKUP(UPPER(F126),Table4[#All],2,FALSE))),"",VLOOKUP(UPPER(F126),Table4[#All],2,FALSE))</f>
        <v>1871</v>
      </c>
      <c r="AA126" s="7" t="str">
        <f>IF(VLOOKUP(G126,web_archive!D:AB,21,FALSE)=0,"{}","{ "&amp;VLOOKUP(G126,web_archive!D:AB,21,FALSE)&amp;" }")</f>
        <v>{ bonus2 bSubEle,Ele_Dark,10; bonus2 bAddEffWhenHit,Eff_Stone,500; bonus2 bAddEffWhenHit,Eff_Confusion,200; bonus2 bAddEffWhenHit,Eff_Sleep,200; }</v>
      </c>
      <c r="AB126" s="93" t="str">
        <f>IF(VLOOKUP(G126,web_archive!D:AB,22,FALSE)=0,"{}","{ "&amp;VLOOKUP(G126,web_archive!D:AB,22,FALSE)&amp;" }")</f>
        <v>{}</v>
      </c>
      <c r="AC126" s="93" t="str">
        <f>IF(VLOOKUP(G126,web_archive!D:AB,23,FALSE)=0,"{}","{ "&amp;VLOOKUP(G126,web_archive!D:AB,23,FALSE)&amp;" }")</f>
        <v>{}</v>
      </c>
      <c r="AD126" s="93" t="str">
        <f t="shared" si="2"/>
        <v>45288,Incubus_Wings,Incubus Wings,4,20,,500,,1,,,0XFFFFFFFF,63,1,001,,75,0,1871,{ bonus2 bSubEle,Ele_Dark,10; bonus2 bAddEffWhenHit,Eff_Stone,500; bonus2 bAddEffWhenHit,Eff_Confusion,200; bonus2 bAddEffWhenHit,Eff_Sleep,200; },{},{}</v>
      </c>
    </row>
    <row r="127" spans="1:30" x14ac:dyDescent="0.3">
      <c r="A127" s="93" t="str">
        <f>VLOOKUP(G127,web_archive!D:AB,6,FALSE)</f>
        <v>Armor</v>
      </c>
      <c r="B127" s="93" t="str">
        <f>VLOOKUP(G127,web_archive!D:AB,19,FALSE)</f>
        <v>All Jobs</v>
      </c>
      <c r="C127" s="93" t="str">
        <f>VLOOKUP(G127,web_archive!D:AB,18,FALSE)</f>
        <v>Normal / Upper / Baby</v>
      </c>
      <c r="D127" s="93" t="str">
        <f>VLOOKUP(G127,web_archive!D:AB,20,FALSE)</f>
        <v>Both (Male and Female)</v>
      </c>
      <c r="E127" s="93" t="str">
        <f>VLOOKUP(G127,web_archive!D:AB,17,FALSE)</f>
        <v>Upper Headgear</v>
      </c>
      <c r="F127" s="93" t="str">
        <f>VLOOKUP(H127,reborn_keys!C:D,2,FALSE)</f>
        <v>irishhat</v>
      </c>
      <c r="G127" s="93">
        <v>20103</v>
      </c>
      <c r="H127" s="95">
        <v>45289</v>
      </c>
      <c r="I127" s="93" t="str">
        <f>VLOOKUP(G127,web_archive!D:AB,3,FALSE)</f>
        <v>Irish_Hat</v>
      </c>
      <c r="J127" s="93" t="str">
        <f>VLOOKUP(G127,web_archive!D:AB,5,FALSE)</f>
        <v>Irish Hat</v>
      </c>
      <c r="K127" s="93">
        <f>VLOOKUP(A127,type!A:B,2,FALSE)</f>
        <v>4</v>
      </c>
      <c r="L127" s="93">
        <f>IF(VLOOKUP(G127,web_archive!D:AB,7,FALSE)&gt;0, VLOOKUP(G127,web_archive!D:AB,7,FALSE), "")</f>
        <v>20</v>
      </c>
      <c r="N127" s="93">
        <f>VLOOKUP(G127,web_archive!D:AB,8,FALSE)*10</f>
        <v>500</v>
      </c>
      <c r="O127" s="93" t="str">
        <f>IF(VLOOKUP(G127,web_archive!D:AB,10,FALSE)&gt;0,VLOOKUP(G127,web_archive!D:AB,10,FALSE),"")</f>
        <v/>
      </c>
      <c r="P127" s="93">
        <f>IF(VLOOKUP(G127,web_archive!D:AB,12,FALSE)&gt;0,VLOOKUP(G127,web_archive!D:AB,12,FALSE),"")</f>
        <v>2</v>
      </c>
      <c r="Q127" s="93" t="str">
        <f>IF(VLOOKUP(G127,web_archive!D:AB,11,FALSE)&gt;0,VLOOKUP(G127,web_archive!D:AB,11,FALSE),"")</f>
        <v/>
      </c>
      <c r="R127" s="93">
        <f>IF(VLOOKUP(G127,web_archive!D:AB,13,FALSE)&gt;0,VLOOKUP(G127,web_archive!D:AB,13,FALSE),"")</f>
        <v>1</v>
      </c>
      <c r="S127" s="93" t="str">
        <f>UPPER(VLOOKUP(B127,job!A:B,2,FALSE))</f>
        <v>0XFFFFFFFF</v>
      </c>
      <c r="T127" s="93" t="str">
        <f>LOWER(VLOOKUP(C127,class!A:B,2,FALSE))</f>
        <v>63</v>
      </c>
      <c r="U127" s="93" t="str">
        <f>VLOOKUP(D127,Table2[#All],2,FALSE)</f>
        <v>2</v>
      </c>
      <c r="V127" s="93" t="str">
        <f>VLOOKUP(E127,Table3[#All],2,FALSE)</f>
        <v>256</v>
      </c>
      <c r="W127" s="93" t="str">
        <f>IF(VLOOKUP(G127,web_archive!D:AB,16,FALSE)&gt;0,VLOOKUP(I127,web_archive!D:AB,16,FALSE),"")</f>
        <v/>
      </c>
      <c r="X127" s="93" t="str">
        <f>IF(VLOOKUP(G127,web_archive!D:AB,15,FALSE)&gt;1,VLOOKUP(G127,web_archive!D:AB,15,FALSE),"")</f>
        <v/>
      </c>
      <c r="Y127" s="93" t="str">
        <f>IF(EXACT(VLOOKUP(G127,web_archive!D:AB,14,FALSE),"Yes"),"1","0")</f>
        <v>1</v>
      </c>
      <c r="Z127" s="93">
        <f>IF(ISNA((VLOOKUP(UPPER(F127),Table4[#All],2,FALSE))),"",VLOOKUP(UPPER(F127),Table4[#All],2,FALSE))</f>
        <v>1872</v>
      </c>
      <c r="AA127" s="7" t="str">
        <f>IF(VLOOKUP(G127,web_archive!D:AB,21,FALSE)=0,"{}","{ "&amp;VLOOKUP(G127,web_archive!D:AB,21,FALSE)&amp;" }")</f>
        <v>{}</v>
      </c>
      <c r="AB127" s="93" t="str">
        <f>IF(VLOOKUP(G127,web_archive!D:AB,22,FALSE)=0,"{}","{ "&amp;VLOOKUP(G127,web_archive!D:AB,22,FALSE)&amp;" }")</f>
        <v>{}</v>
      </c>
      <c r="AC127" s="93" t="str">
        <f>IF(VLOOKUP(G127,web_archive!D:AB,23,FALSE)=0,"{}","{ "&amp;VLOOKUP(G127,web_archive!D:AB,23,FALSE)&amp;" }")</f>
        <v>{}</v>
      </c>
      <c r="AD127" s="93" t="str">
        <f t="shared" si="2"/>
        <v>45289,Irish_Hat,Irish Hat,4,20,,500,,2,,1,0XFFFFFFFF,63,2,256,,,1,1872,{},{},{}</v>
      </c>
    </row>
    <row r="128" spans="1:30" x14ac:dyDescent="0.3">
      <c r="A128" s="93" t="str">
        <f>VLOOKUP(G128,web_archive!D:AB,6,FALSE)</f>
        <v>Armor</v>
      </c>
      <c r="B128" s="93" t="str">
        <f>VLOOKUP(G128,web_archive!D:AB,19,FALSE)</f>
        <v>All Jobs</v>
      </c>
      <c r="C128" s="93" t="str">
        <f>VLOOKUP(G128,web_archive!D:AB,18,FALSE)</f>
        <v>Normal / Upper / Baby</v>
      </c>
      <c r="D128" s="93" t="str">
        <f>VLOOKUP(G128,web_archive!D:AB,20,FALSE)</f>
        <v>Both (Male and Female)</v>
      </c>
      <c r="E128" s="93" t="str">
        <f>VLOOKUP(G128,web_archive!D:AB,17,FALSE)</f>
        <v>Upper Headgear</v>
      </c>
      <c r="F128" s="93" t="str">
        <f>VLOOKUP(H128,reborn_keys!C:D,2,FALSE)</f>
        <v>kanjan</v>
      </c>
      <c r="G128" s="93">
        <v>20182</v>
      </c>
      <c r="H128" s="93">
        <v>45295</v>
      </c>
      <c r="I128" s="93" t="str">
        <f>VLOOKUP(G128,web_archive!D:AB,3,FALSE)</f>
        <v>January_Kanzashi</v>
      </c>
      <c r="J128" s="93" t="str">
        <f>VLOOKUP(G128,web_archive!D:AB,5,FALSE)</f>
        <v>January Kanzashi</v>
      </c>
      <c r="K128" s="93">
        <f>VLOOKUP(A128,type!A:B,2,FALSE)</f>
        <v>4</v>
      </c>
      <c r="L128" s="93">
        <f>IF(VLOOKUP(G128,web_archive!D:AB,7,FALSE)&gt;0, VLOOKUP(G128,web_archive!D:AB,7,FALSE), "")</f>
        <v>20</v>
      </c>
      <c r="N128" s="93">
        <f>VLOOKUP(G128,web_archive!D:AB,8,FALSE)*10</f>
        <v>500</v>
      </c>
      <c r="O128" s="93" t="str">
        <f>IF(VLOOKUP(G128,web_archive!D:AB,10,FALSE)&gt;0,VLOOKUP(G128,web_archive!D:AB,10,FALSE),"")</f>
        <v/>
      </c>
      <c r="P128" s="93">
        <f>IF(VLOOKUP(G128,web_archive!D:AB,12,FALSE)&gt;0,VLOOKUP(G128,web_archive!D:AB,12,FALSE),"")</f>
        <v>2</v>
      </c>
      <c r="Q128" s="93" t="str">
        <f>IF(VLOOKUP(G128,web_archive!D:AB,11,FALSE)&gt;0,VLOOKUP(G128,web_archive!D:AB,11,FALSE),"")</f>
        <v/>
      </c>
      <c r="R128" s="93">
        <f>IF(VLOOKUP(G128,web_archive!D:AB,13,FALSE)&gt;0,VLOOKUP(G128,web_archive!D:AB,13,FALSE),"")</f>
        <v>1</v>
      </c>
      <c r="S128" s="93" t="str">
        <f>UPPER(VLOOKUP(B128,job!A:B,2,FALSE))</f>
        <v>0XFFFFFFFF</v>
      </c>
      <c r="T128" s="93" t="str">
        <f>LOWER(VLOOKUP(C128,class!A:B,2,FALSE))</f>
        <v>63</v>
      </c>
      <c r="U128" s="93" t="str">
        <f>VLOOKUP(D128,Table2[#All],2,FALSE)</f>
        <v>2</v>
      </c>
      <c r="V128" s="93" t="str">
        <f>VLOOKUP(E128,Table3[#All],2,FALSE)</f>
        <v>256</v>
      </c>
      <c r="W128" s="93" t="str">
        <f>IF(VLOOKUP(G128,web_archive!D:AB,16,FALSE)&gt;0,VLOOKUP(I128,web_archive!D:AB,16,FALSE),"")</f>
        <v/>
      </c>
      <c r="X128" s="93" t="str">
        <f>IF(VLOOKUP(G128,web_archive!D:AB,15,FALSE)&gt;1,VLOOKUP(G128,web_archive!D:AB,15,FALSE),"")</f>
        <v/>
      </c>
      <c r="Y128" s="93" t="str">
        <f>IF(EXACT(VLOOKUP(G128,web_archive!D:AB,14,FALSE),"Yes"),"1","0")</f>
        <v>1</v>
      </c>
      <c r="Z128" s="93">
        <f>IF(ISNA((VLOOKUP(UPPER(F128),Table4[#All],2,FALSE))),"",VLOOKUP(UPPER(F128),Table4[#All],2,FALSE))</f>
        <v>1878</v>
      </c>
      <c r="AA128" s="7" t="str">
        <f>IF(VLOOKUP(G128,web_archive!D:AB,21,FALSE)=0,"{}","{ "&amp;VLOOKUP(G128,web_archive!D:AB,21,FALSE)&amp;" }")</f>
        <v>{ bonus bDex,1; }</v>
      </c>
      <c r="AB128" s="93" t="str">
        <f>IF(VLOOKUP(G128,web_archive!D:AB,22,FALSE)=0,"{}","{ "&amp;VLOOKUP(G128,web_archive!D:AB,22,FALSE)&amp;" }")</f>
        <v>{}</v>
      </c>
      <c r="AC128" s="93" t="str">
        <f>IF(VLOOKUP(G128,web_archive!D:AB,23,FALSE)=0,"{}","{ "&amp;VLOOKUP(G128,web_archive!D:AB,23,FALSE)&amp;" }")</f>
        <v>{}</v>
      </c>
      <c r="AD128" s="93" t="str">
        <f t="shared" si="2"/>
        <v>45295,January_Kanzashi,January Kanzashi,4,20,,500,,2,,1,0XFFFFFFFF,63,2,256,,,1,1878,{ bonus bDex,1; },{},{}</v>
      </c>
    </row>
    <row r="129" spans="1:30" x14ac:dyDescent="0.3">
      <c r="A129" s="93" t="str">
        <f>VLOOKUP(G129,web_archive!D:AB,6,FALSE)</f>
        <v>Armor</v>
      </c>
      <c r="B129" s="93" t="str">
        <f>VLOOKUP(G129,web_archive!D:AB,19,FALSE)</f>
        <v>All Jobs</v>
      </c>
      <c r="C129" s="93" t="str">
        <f>VLOOKUP(G129,web_archive!D:AB,18,FALSE)</f>
        <v>Normal / Upper / Baby</v>
      </c>
      <c r="D129" s="93" t="str">
        <f>VLOOKUP(G129,web_archive!D:AB,20,FALSE)</f>
        <v>Both (Male and Female)</v>
      </c>
      <c r="E129" s="93" t="str">
        <f>VLOOKUP(G129,web_archive!D:AB,17,FALSE)</f>
        <v>Upper Headgear</v>
      </c>
      <c r="F129" s="93" t="str">
        <f>VLOOKUP(H129,reborn_keys!C:D,2,FALSE)</f>
        <v>kanjul</v>
      </c>
      <c r="G129" s="93">
        <v>20188</v>
      </c>
      <c r="H129" s="93">
        <v>45296</v>
      </c>
      <c r="I129" s="93" t="str">
        <f>VLOOKUP(G129,web_archive!D:AB,3,FALSE)</f>
        <v>July_Kanzashi</v>
      </c>
      <c r="J129" s="93" t="str">
        <f>VLOOKUP(G129,web_archive!D:AB,5,FALSE)</f>
        <v>July Kanzashi</v>
      </c>
      <c r="K129" s="93">
        <f>VLOOKUP(A129,type!A:B,2,FALSE)</f>
        <v>4</v>
      </c>
      <c r="L129" s="93">
        <f>IF(VLOOKUP(G129,web_archive!D:AB,7,FALSE)&gt;0, VLOOKUP(G129,web_archive!D:AB,7,FALSE), "")</f>
        <v>20</v>
      </c>
      <c r="N129" s="93">
        <f>VLOOKUP(G129,web_archive!D:AB,8,FALSE)*10</f>
        <v>500</v>
      </c>
      <c r="O129" s="93" t="str">
        <f>IF(VLOOKUP(G129,web_archive!D:AB,10,FALSE)&gt;0,VLOOKUP(G129,web_archive!D:AB,10,FALSE),"")</f>
        <v/>
      </c>
      <c r="P129" s="93">
        <f>IF(VLOOKUP(G129,web_archive!D:AB,12,FALSE)&gt;0,VLOOKUP(G129,web_archive!D:AB,12,FALSE),"")</f>
        <v>2</v>
      </c>
      <c r="Q129" s="93" t="str">
        <f>IF(VLOOKUP(G129,web_archive!D:AB,11,FALSE)&gt;0,VLOOKUP(G129,web_archive!D:AB,11,FALSE),"")</f>
        <v/>
      </c>
      <c r="R129" s="93">
        <f>IF(VLOOKUP(G129,web_archive!D:AB,13,FALSE)&gt;0,VLOOKUP(G129,web_archive!D:AB,13,FALSE),"")</f>
        <v>1</v>
      </c>
      <c r="S129" s="93" t="str">
        <f>UPPER(VLOOKUP(B129,job!A:B,2,FALSE))</f>
        <v>0XFFFFFFFF</v>
      </c>
      <c r="T129" s="93" t="str">
        <f>LOWER(VLOOKUP(C129,class!A:B,2,FALSE))</f>
        <v>63</v>
      </c>
      <c r="U129" s="93" t="str">
        <f>VLOOKUP(D129,Table2[#All],2,FALSE)</f>
        <v>2</v>
      </c>
      <c r="V129" s="93" t="str">
        <f>VLOOKUP(E129,Table3[#All],2,FALSE)</f>
        <v>256</v>
      </c>
      <c r="W129" s="93" t="str">
        <f>IF(VLOOKUP(G129,web_archive!D:AB,16,FALSE)&gt;0,VLOOKUP(I129,web_archive!D:AB,16,FALSE),"")</f>
        <v/>
      </c>
      <c r="X129" s="93" t="str">
        <f>IF(VLOOKUP(G129,web_archive!D:AB,15,FALSE)&gt;1,VLOOKUP(G129,web_archive!D:AB,15,FALSE),"")</f>
        <v/>
      </c>
      <c r="Y129" s="93" t="str">
        <f>IF(EXACT(VLOOKUP(G129,web_archive!D:AB,14,FALSE),"Yes"),"1","0")</f>
        <v>1</v>
      </c>
      <c r="Z129" s="93">
        <f>IF(ISNA((VLOOKUP(UPPER(F129),Table4[#All],2,FALSE))),"",VLOOKUP(UPPER(F129),Table4[#All],2,FALSE))</f>
        <v>1879</v>
      </c>
      <c r="AA129" s="7" t="str">
        <f>IF(VLOOKUP(G129,web_archive!D:AB,21,FALSE)=0,"{}","{ "&amp;VLOOKUP(G129,web_archive!D:AB,21,FALSE)&amp;" }")</f>
        <v>{ bonus bDex,1; }</v>
      </c>
      <c r="AB129" s="93" t="str">
        <f>IF(VLOOKUP(G129,web_archive!D:AB,22,FALSE)=0,"{}","{ "&amp;VLOOKUP(G129,web_archive!D:AB,22,FALSE)&amp;" }")</f>
        <v>{}</v>
      </c>
      <c r="AC129" s="93" t="str">
        <f>IF(VLOOKUP(G129,web_archive!D:AB,23,FALSE)=0,"{}","{ "&amp;VLOOKUP(G129,web_archive!D:AB,23,FALSE)&amp;" }")</f>
        <v>{}</v>
      </c>
      <c r="AD129" s="93" t="str">
        <f t="shared" si="2"/>
        <v>45296,July_Kanzashi,July Kanzashi,4,20,,500,,2,,1,0XFFFFFFFF,63,2,256,,,1,1879,{ bonus bDex,1; },{},{}</v>
      </c>
    </row>
    <row r="130" spans="1:30" x14ac:dyDescent="0.3">
      <c r="A130" s="93" t="str">
        <f>VLOOKUP(G130,web_archive!D:AB,6,FALSE)</f>
        <v>Armor</v>
      </c>
      <c r="B130" s="93" t="str">
        <f>VLOOKUP(G130,web_archive!D:AB,19,FALSE)</f>
        <v>All Jobs</v>
      </c>
      <c r="C130" s="93" t="str">
        <f>VLOOKUP(G130,web_archive!D:AB,18,FALSE)</f>
        <v>Normal / Upper / Baby</v>
      </c>
      <c r="D130" s="93" t="str">
        <f>VLOOKUP(G130,web_archive!D:AB,20,FALSE)</f>
        <v>Both (Male and Female)</v>
      </c>
      <c r="E130" s="93" t="str">
        <f>VLOOKUP(G130,web_archive!D:AB,17,FALSE)</f>
        <v>Upper Headgear</v>
      </c>
      <c r="F130" s="93" t="str">
        <f>VLOOKUP(H130,reborn_keys!C:D,2,FALSE)</f>
        <v>kanjun</v>
      </c>
      <c r="G130" s="93">
        <v>20187</v>
      </c>
      <c r="H130" s="93">
        <v>45297</v>
      </c>
      <c r="I130" s="93" t="str">
        <f>VLOOKUP(G130,web_archive!D:AB,3,FALSE)</f>
        <v>June_Kanzashi</v>
      </c>
      <c r="J130" s="93" t="str">
        <f>VLOOKUP(G130,web_archive!D:AB,5,FALSE)</f>
        <v>June Kanzashi</v>
      </c>
      <c r="K130" s="93">
        <f>VLOOKUP(A130,type!A:B,2,FALSE)</f>
        <v>4</v>
      </c>
      <c r="L130" s="93">
        <f>IF(VLOOKUP(G130,web_archive!D:AB,7,FALSE)&gt;0, VLOOKUP(G130,web_archive!D:AB,7,FALSE), "")</f>
        <v>20</v>
      </c>
      <c r="N130" s="93">
        <f>VLOOKUP(G130,web_archive!D:AB,8,FALSE)*10</f>
        <v>500</v>
      </c>
      <c r="O130" s="93" t="str">
        <f>IF(VLOOKUP(G130,web_archive!D:AB,10,FALSE)&gt;0,VLOOKUP(G130,web_archive!D:AB,10,FALSE),"")</f>
        <v/>
      </c>
      <c r="P130" s="93">
        <f>IF(VLOOKUP(G130,web_archive!D:AB,12,FALSE)&gt;0,VLOOKUP(G130,web_archive!D:AB,12,FALSE),"")</f>
        <v>2</v>
      </c>
      <c r="Q130" s="93" t="str">
        <f>IF(VLOOKUP(G130,web_archive!D:AB,11,FALSE)&gt;0,VLOOKUP(G130,web_archive!D:AB,11,FALSE),"")</f>
        <v/>
      </c>
      <c r="R130" s="93">
        <f>IF(VLOOKUP(G130,web_archive!D:AB,13,FALSE)&gt;0,VLOOKUP(G130,web_archive!D:AB,13,FALSE),"")</f>
        <v>1</v>
      </c>
      <c r="S130" s="93" t="str">
        <f>UPPER(VLOOKUP(B130,job!A:B,2,FALSE))</f>
        <v>0XFFFFFFFF</v>
      </c>
      <c r="T130" s="93" t="str">
        <f>LOWER(VLOOKUP(C130,class!A:B,2,FALSE))</f>
        <v>63</v>
      </c>
      <c r="U130" s="93" t="str">
        <f>VLOOKUP(D130,Table2[#All],2,FALSE)</f>
        <v>2</v>
      </c>
      <c r="V130" s="93" t="str">
        <f>VLOOKUP(E130,Table3[#All],2,FALSE)</f>
        <v>256</v>
      </c>
      <c r="W130" s="93" t="str">
        <f>IF(VLOOKUP(G130,web_archive!D:AB,16,FALSE)&gt;0,VLOOKUP(I130,web_archive!D:AB,16,FALSE),"")</f>
        <v/>
      </c>
      <c r="X130" s="93" t="str">
        <f>IF(VLOOKUP(G130,web_archive!D:AB,15,FALSE)&gt;1,VLOOKUP(G130,web_archive!D:AB,15,FALSE),"")</f>
        <v/>
      </c>
      <c r="Y130" s="93" t="str">
        <f>IF(EXACT(VLOOKUP(G130,web_archive!D:AB,14,FALSE),"Yes"),"1","0")</f>
        <v>1</v>
      </c>
      <c r="Z130" s="93">
        <f>IF(ISNA((VLOOKUP(UPPER(F130),Table4[#All],2,FALSE))),"",VLOOKUP(UPPER(F130),Table4[#All],2,FALSE))</f>
        <v>1880</v>
      </c>
      <c r="AA130" s="7" t="str">
        <f>IF(VLOOKUP(G130,web_archive!D:AB,21,FALSE)=0,"{}","{ "&amp;VLOOKUP(G130,web_archive!D:AB,21,FALSE)&amp;" }")</f>
        <v>{ bonus bVit,1; }</v>
      </c>
      <c r="AB130" s="93" t="str">
        <f>IF(VLOOKUP(G130,web_archive!D:AB,22,FALSE)=0,"{}","{ "&amp;VLOOKUP(G130,web_archive!D:AB,22,FALSE)&amp;" }")</f>
        <v>{}</v>
      </c>
      <c r="AC130" s="93" t="str">
        <f>IF(VLOOKUP(G130,web_archive!D:AB,23,FALSE)=0,"{}","{ "&amp;VLOOKUP(G130,web_archive!D:AB,23,FALSE)&amp;" }")</f>
        <v>{}</v>
      </c>
      <c r="AD130" s="93" t="str">
        <f t="shared" si="2"/>
        <v>45297,June_Kanzashi,June Kanzashi,4,20,,500,,2,,1,0XFFFFFFFF,63,2,256,,,1,1880,{ bonus bVit,1; },{},{}</v>
      </c>
    </row>
    <row r="131" spans="1:30" x14ac:dyDescent="0.3">
      <c r="A131" s="93" t="str">
        <f>VLOOKUP(G131,web_archive!D:AB,6,FALSE)</f>
        <v>Armor</v>
      </c>
      <c r="B131" s="93" t="str">
        <f>VLOOKUP(G131,web_archive!D:AB,19,FALSE)</f>
        <v>All Jobs</v>
      </c>
      <c r="C131" s="93" t="str">
        <f>VLOOKUP(G131,web_archive!D:AB,18,FALSE)</f>
        <v>Normal / Upper / Baby</v>
      </c>
      <c r="D131" s="93" t="str">
        <f>VLOOKUP(G131,web_archive!D:AB,20,FALSE)</f>
        <v>Both (Male and Female)</v>
      </c>
      <c r="E131" s="93" t="str">
        <f>VLOOKUP(G131,web_archive!D:AB,17,FALSE)</f>
        <v>Upper Headgear + Middle Headgear</v>
      </c>
      <c r="F131" s="93" t="str">
        <f>VLOOKUP(H131,reborn_keys!C:D,2,FALSE)</f>
        <v>kamenriderhelm</v>
      </c>
      <c r="G131" s="93">
        <v>20111</v>
      </c>
      <c r="H131" s="95">
        <v>45290</v>
      </c>
      <c r="I131" s="93" t="str">
        <f>VLOOKUP(G131,web_archive!D:AB,3,FALSE)</f>
        <v>Kamen_Rider_Helm</v>
      </c>
      <c r="J131" s="93" t="str">
        <f>VLOOKUP(G131,web_archive!D:AB,5,FALSE)</f>
        <v>Kamen Rider Helm</v>
      </c>
      <c r="K131" s="93">
        <f>VLOOKUP(A131,type!A:B,2,FALSE)</f>
        <v>4</v>
      </c>
      <c r="L131" s="93">
        <f>IF(VLOOKUP(G131,web_archive!D:AB,7,FALSE)&gt;0, VLOOKUP(G131,web_archive!D:AB,7,FALSE), "")</f>
        <v>20</v>
      </c>
      <c r="N131" s="93">
        <f>VLOOKUP(G131,web_archive!D:AB,8,FALSE)*10</f>
        <v>500</v>
      </c>
      <c r="O131" s="93" t="str">
        <f>IF(VLOOKUP(G131,web_archive!D:AB,10,FALSE)&gt;0,VLOOKUP(G131,web_archive!D:AB,10,FALSE),"")</f>
        <v/>
      </c>
      <c r="P131" s="93">
        <f>IF(VLOOKUP(G131,web_archive!D:AB,12,FALSE)&gt;0,VLOOKUP(G131,web_archive!D:AB,12,FALSE),"")</f>
        <v>2</v>
      </c>
      <c r="Q131" s="93" t="str">
        <f>IF(VLOOKUP(G131,web_archive!D:AB,11,FALSE)&gt;0,VLOOKUP(G131,web_archive!D:AB,11,FALSE),"")</f>
        <v/>
      </c>
      <c r="R131" s="93">
        <f>IF(VLOOKUP(G131,web_archive!D:AB,13,FALSE)&gt;0,VLOOKUP(G131,web_archive!D:AB,13,FALSE),"")</f>
        <v>1</v>
      </c>
      <c r="S131" s="93" t="str">
        <f>UPPER(VLOOKUP(B131,job!A:B,2,FALSE))</f>
        <v>0XFFFFFFFF</v>
      </c>
      <c r="T131" s="93" t="str">
        <f>LOWER(VLOOKUP(C131,class!A:B,2,FALSE))</f>
        <v>63</v>
      </c>
      <c r="U131" s="93" t="str">
        <f>VLOOKUP(D131,Table2[#All],2,FALSE)</f>
        <v>2</v>
      </c>
      <c r="V131" s="93" t="str">
        <f>VLOOKUP(E131,Table3[#All],2,FALSE)</f>
        <v>768</v>
      </c>
      <c r="W131" s="93" t="str">
        <f>IF(VLOOKUP(G131,web_archive!D:AB,16,FALSE)&gt;0,VLOOKUP(I131,web_archive!D:AB,16,FALSE),"")</f>
        <v/>
      </c>
      <c r="X131" s="93" t="str">
        <f>IF(VLOOKUP(G131,web_archive!D:AB,15,FALSE)&gt;1,VLOOKUP(G131,web_archive!D:AB,15,FALSE),"")</f>
        <v/>
      </c>
      <c r="Y131" s="93" t="str">
        <f>IF(EXACT(VLOOKUP(G131,web_archive!D:AB,14,FALSE),"Yes"),"1","0")</f>
        <v>1</v>
      </c>
      <c r="Z131" s="93">
        <f>IF(ISNA((VLOOKUP(UPPER(F131),Table4[#All],2,FALSE))),"",VLOOKUP(UPPER(F131),Table4[#All],2,FALSE))</f>
        <v>1873</v>
      </c>
      <c r="AA131" s="7" t="str">
        <f>IF(VLOOKUP(G131,web_archive!D:AB,21,FALSE)=0,"{}","{ "&amp;VLOOKUP(G131,web_archive!D:AB,21,FALSE)&amp;" }")</f>
        <v>{ bonus2 bSubRace,RC_Insect,20; }</v>
      </c>
      <c r="AB131" s="93" t="str">
        <f>IF(VLOOKUP(G131,web_archive!D:AB,22,FALSE)=0,"{}","{ "&amp;VLOOKUP(G131,web_archive!D:AB,22,FALSE)&amp;" }")</f>
        <v>{}</v>
      </c>
      <c r="AC131" s="93" t="str">
        <f>IF(VLOOKUP(G131,web_archive!D:AB,23,FALSE)=0,"{}","{ "&amp;VLOOKUP(G131,web_archive!D:AB,23,FALSE)&amp;" }")</f>
        <v>{}</v>
      </c>
      <c r="AD131" s="93" t="str">
        <f t="shared" si="2"/>
        <v>45290,Kamen_Rider_Helm,Kamen Rider Helm,4,20,,500,,2,,1,0XFFFFFFFF,63,2,768,,,1,1873,{ bonus2 bSubRace,RC_Insect,20; },{},{}</v>
      </c>
    </row>
    <row r="132" spans="1:30" x14ac:dyDescent="0.3">
      <c r="A132" s="93" t="str">
        <f>VLOOKUP(G132,web_archive!D:AB,6,FALSE)</f>
        <v>Armor</v>
      </c>
      <c r="B132" s="93" t="str">
        <f>VLOOKUP(G132,web_archive!D:AB,19,FALSE)</f>
        <v>All Jobs</v>
      </c>
      <c r="C132" s="93" t="str">
        <f>VLOOKUP(G132,web_archive!D:AB,18,FALSE)</f>
        <v>Normal / Upper / Baby</v>
      </c>
      <c r="D132" s="93" t="str">
        <f>VLOOKUP(G132,web_archive!D:AB,20,FALSE)</f>
        <v>Both (Male and Female)</v>
      </c>
      <c r="E132" s="93" t="str">
        <f>VLOOKUP(G132,web_archive!D:AB,17,FALSE)</f>
        <v>Upper Headgear</v>
      </c>
      <c r="F132" s="93" t="str">
        <f>VLOOKUP(H132,reborn_keys!C:D,2,FALSE)</f>
        <v>largehibiscus</v>
      </c>
      <c r="G132" s="93">
        <v>5311</v>
      </c>
      <c r="H132" s="95">
        <v>45317</v>
      </c>
      <c r="I132" s="93" t="str">
        <f>VLOOKUP(G132,web_archive!D:AB,3,FALSE)</f>
        <v>Large_Hibiscus</v>
      </c>
      <c r="J132" s="93" t="str">
        <f>VLOOKUP(G132,web_archive!D:AB,5,FALSE)</f>
        <v>Large Hibiscus</v>
      </c>
      <c r="K132" s="93">
        <f>VLOOKUP(A132,type!A:B,2,FALSE)</f>
        <v>4</v>
      </c>
      <c r="L132" s="93">
        <f>IF(VLOOKUP(G132,web_archive!D:AB,7,FALSE)&gt;0, VLOOKUP(G132,web_archive!D:AB,7,FALSE), "")</f>
        <v>20</v>
      </c>
      <c r="N132" s="93">
        <f>VLOOKUP(G132,web_archive!D:AB,8,FALSE)*10</f>
        <v>100</v>
      </c>
      <c r="O132" s="93" t="str">
        <f>IF(VLOOKUP(G132,web_archive!D:AB,10,FALSE)&gt;0,VLOOKUP(G132,web_archive!D:AB,10,FALSE),"")</f>
        <v/>
      </c>
      <c r="P132" s="93">
        <f>IF(VLOOKUP(G132,web_archive!D:AB,12,FALSE)&gt;0,VLOOKUP(G132,web_archive!D:AB,12,FALSE),"")</f>
        <v>1</v>
      </c>
      <c r="Q132" s="93" t="str">
        <f>IF(VLOOKUP(G132,web_archive!D:AB,11,FALSE)&gt;0,VLOOKUP(G132,web_archive!D:AB,11,FALSE),"")</f>
        <v/>
      </c>
      <c r="R132" s="93">
        <f>IF(VLOOKUP(G132,web_archive!D:AB,13,FALSE)&gt;0,VLOOKUP(G132,web_archive!D:AB,13,FALSE),"")</f>
        <v>1</v>
      </c>
      <c r="S132" s="93" t="str">
        <f>UPPER(VLOOKUP(B132,job!A:B,2,FALSE))</f>
        <v>0XFFFFFFFF</v>
      </c>
      <c r="T132" s="93" t="str">
        <f>LOWER(VLOOKUP(C132,class!A:B,2,FALSE))</f>
        <v>63</v>
      </c>
      <c r="U132" s="93" t="str">
        <f>VLOOKUP(D132,Table2[#All],2,FALSE)</f>
        <v>2</v>
      </c>
      <c r="V132" s="93" t="str">
        <f>VLOOKUP(E132,Table3[#All],2,FALSE)</f>
        <v>256</v>
      </c>
      <c r="W132" s="93" t="str">
        <f>IF(VLOOKUP(G132,web_archive!D:AB,16,FALSE)&gt;0,VLOOKUP(I132,web_archive!D:AB,16,FALSE),"")</f>
        <v/>
      </c>
      <c r="X132" s="93" t="str">
        <f>IF(VLOOKUP(G132,web_archive!D:AB,15,FALSE)&gt;1,VLOOKUP(G132,web_archive!D:AB,15,FALSE),"")</f>
        <v/>
      </c>
      <c r="Y132" s="93" t="str">
        <f>IF(EXACT(VLOOKUP(G132,web_archive!D:AB,14,FALSE),"Yes"),"1","0")</f>
        <v>0</v>
      </c>
      <c r="Z132" s="93">
        <f>IF(ISNA((VLOOKUP(UPPER(F132),Table4[#All],2,FALSE))),"",VLOOKUP(UPPER(F132),Table4[#All],2,FALSE))</f>
        <v>1899</v>
      </c>
      <c r="AA132" s="7" t="str">
        <f>IF(VLOOKUP(G132,web_archive!D:AB,21,FALSE)=0,"{}","{ "&amp;VLOOKUP(G132,web_archive!D:AB,21,FALSE)&amp;" }")</f>
        <v>{ bonus bMdef,15; }</v>
      </c>
      <c r="AB132" s="93" t="str">
        <f>IF(VLOOKUP(G132,web_archive!D:AB,22,FALSE)=0,"{}","{ "&amp;VLOOKUP(G132,web_archive!D:AB,22,FALSE)&amp;" }")</f>
        <v>{}</v>
      </c>
      <c r="AC132" s="93" t="str">
        <f>IF(VLOOKUP(G132,web_archive!D:AB,23,FALSE)=0,"{}","{ "&amp;VLOOKUP(G132,web_archive!D:AB,23,FALSE)&amp;" }")</f>
        <v>{}</v>
      </c>
      <c r="AD132" s="93" t="str">
        <f t="shared" si="2"/>
        <v>45317,Large_Hibiscus,Large Hibiscus,4,20,,100,,1,,1,0XFFFFFFFF,63,2,256,,,0,1899,{ bonus bMdef,15; },{},{}</v>
      </c>
    </row>
    <row r="133" spans="1:30" x14ac:dyDescent="0.3">
      <c r="A133" s="93" t="str">
        <f>VLOOKUP(G133,web_archive!D:AB,6,FALSE)</f>
        <v>Armor</v>
      </c>
      <c r="B133" s="93" t="str">
        <f>VLOOKUP(G133,web_archive!D:AB,19,FALSE)</f>
        <v>All Jobs</v>
      </c>
      <c r="C133" s="93" t="str">
        <f>VLOOKUP(G133,web_archive!D:AB,18,FALSE)</f>
        <v>Normal / Upper / Baby</v>
      </c>
      <c r="D133" s="93" t="str">
        <f>VLOOKUP(G133,web_archive!D:AB,20,FALSE)</f>
        <v>Both (Male and Female)</v>
      </c>
      <c r="E133" s="93" t="str">
        <f>VLOOKUP(G133,web_archive!D:AB,17,FALSE)</f>
        <v>Upper Headgear</v>
      </c>
      <c r="F133" s="93" t="str">
        <f>VLOOKUP(H133,reborn_keys!C:D,2,FALSE)</f>
        <v>drooping_leaf_cat</v>
      </c>
      <c r="G133" s="93">
        <v>5555</v>
      </c>
      <c r="H133" s="93">
        <v>45161</v>
      </c>
      <c r="I133" s="93" t="str">
        <f>VLOOKUP(G133,web_archive!D:AB,3,FALSE)</f>
        <v>Leaf_Cat_Hat</v>
      </c>
      <c r="J133" s="93" t="str">
        <f>VLOOKUP(G133,web_archive!D:AB,5,FALSE)</f>
        <v>Leaf Cat Hat</v>
      </c>
      <c r="K133" s="93">
        <f>VLOOKUP(A133,type!A:B,2,FALSE)</f>
        <v>4</v>
      </c>
      <c r="L133" s="93">
        <f>IF(VLOOKUP(G133,web_archive!D:AB,7,FALSE)&gt;0, VLOOKUP(G133,web_archive!D:AB,7,FALSE), "")</f>
        <v>20</v>
      </c>
      <c r="N133" s="93">
        <f>VLOOKUP(G133,web_archive!D:AB,8,FALSE)*10</f>
        <v>100</v>
      </c>
      <c r="O133" s="93" t="str">
        <f>IF(VLOOKUP(G133,web_archive!D:AB,10,FALSE)&gt;0,VLOOKUP(G133,web_archive!D:AB,10,FALSE),"")</f>
        <v/>
      </c>
      <c r="P133" s="93">
        <f>IF(VLOOKUP(G133,web_archive!D:AB,12,FALSE)&gt;0,VLOOKUP(G133,web_archive!D:AB,12,FALSE),"")</f>
        <v>3</v>
      </c>
      <c r="Q133" s="93" t="str">
        <f>IF(VLOOKUP(G133,web_archive!D:AB,11,FALSE)&gt;0,VLOOKUP(G133,web_archive!D:AB,11,FALSE),"")</f>
        <v/>
      </c>
      <c r="R133" s="93" t="str">
        <f>IF(VLOOKUP(G133,web_archive!D:AB,13,FALSE)&gt;0,VLOOKUP(G133,web_archive!D:AB,13,FALSE),"")</f>
        <v/>
      </c>
      <c r="S133" s="93" t="str">
        <f>UPPER(VLOOKUP(B133,job!A:B,2,FALSE))</f>
        <v>0XFFFFFFFF</v>
      </c>
      <c r="T133" s="93" t="str">
        <f>LOWER(VLOOKUP(C133,class!A:B,2,FALSE))</f>
        <v>63</v>
      </c>
      <c r="U133" s="93" t="str">
        <f>VLOOKUP(D133,Table2[#All],2,FALSE)</f>
        <v>2</v>
      </c>
      <c r="V133" s="93" t="str">
        <f>VLOOKUP(E133,Table3[#All],2,FALSE)</f>
        <v>256</v>
      </c>
      <c r="W133" s="93" t="str">
        <f>IF(VLOOKUP(G133,web_archive!D:AB,16,FALSE)&gt;0,VLOOKUP(I133,web_archive!D:AB,16,FALSE),"")</f>
        <v/>
      </c>
      <c r="X133" s="93" t="str">
        <f>IF(VLOOKUP(G133,web_archive!D:AB,15,FALSE)&gt;1,VLOOKUP(G133,web_archive!D:AB,15,FALSE),"")</f>
        <v/>
      </c>
      <c r="Y133" s="93" t="str">
        <f>IF(EXACT(VLOOKUP(G133,web_archive!D:AB,14,FALSE),"Yes"),"1","0")</f>
        <v>1</v>
      </c>
      <c r="Z133" s="93">
        <f>IF(ISNA((VLOOKUP(UPPER(F133),Table4[#All],2,FALSE))),"",VLOOKUP(UPPER(F133),Table4[#All],2,FALSE))</f>
        <v>1746</v>
      </c>
      <c r="AA133" s="7" t="str">
        <f>IF(VLOOKUP(G133,web_archive!D:AB,21,FALSE)=0,"{}","{ "&amp;VLOOKUP(G133,web_archive!D:AB,21,FALSE)&amp;" }")</f>
        <v>{ bonus bAgi,1; bonus3 bAutoSpellWhenHit,"AL_HEAL",3,10; }</v>
      </c>
      <c r="AB133" s="93" t="str">
        <f>IF(VLOOKUP(G133,web_archive!D:AB,22,FALSE)=0,"{}","{ "&amp;VLOOKUP(G133,web_archive!D:AB,22,FALSE)&amp;" }")</f>
        <v>{}</v>
      </c>
      <c r="AC133" s="93" t="str">
        <f>IF(VLOOKUP(G133,web_archive!D:AB,23,FALSE)=0,"{}","{ "&amp;VLOOKUP(G133,web_archive!D:AB,23,FALSE)&amp;" }")</f>
        <v>{}</v>
      </c>
      <c r="AD133" s="93" t="str">
        <f t="shared" si="2"/>
        <v>45161,Leaf_Cat_Hat,Leaf Cat Hat,4,20,,100,,3,,,0XFFFFFFFF,63,2,256,,,1,1746,{ bonus bAgi,1; bonus3 bAutoSpellWhenHit,"AL_HEAL",3,10; },{},{}</v>
      </c>
    </row>
    <row r="134" spans="1:30" x14ac:dyDescent="0.3">
      <c r="A134" s="93" t="str">
        <f>VLOOKUP(G134,web_archive!D:AB,6,FALSE)</f>
        <v>Armor</v>
      </c>
      <c r="B134" s="93" t="str">
        <f>VLOOKUP(G134,web_archive!D:AB,19,FALSE)</f>
        <v>All Jobs</v>
      </c>
      <c r="C134" s="93" t="str">
        <f>VLOOKUP(G134,web_archive!D:AB,18,FALSE)</f>
        <v>Normal / Upper / Baby</v>
      </c>
      <c r="D134" s="93" t="str">
        <f>VLOOKUP(G134,web_archive!D:AB,20,FALSE)</f>
        <v>Both (Male and Female)</v>
      </c>
      <c r="E134" s="93" t="str">
        <f>VLOOKUP(G134,web_archive!D:AB,17,FALSE)</f>
        <v>Upper Headgear + Middle Headgear</v>
      </c>
      <c r="F134" s="93" t="str">
        <f>VLOOKUP(H134,reborn_keys!C:D,2,FALSE)</f>
        <v>leaftiara</v>
      </c>
      <c r="G134" s="93">
        <v>20141</v>
      </c>
      <c r="H134" s="95">
        <v>45320</v>
      </c>
      <c r="I134" s="93" t="str">
        <f>VLOOKUP(G134,web_archive!D:AB,3,FALSE)</f>
        <v>Leaf_Tiara</v>
      </c>
      <c r="J134" s="93" t="str">
        <f>VLOOKUP(G134,web_archive!D:AB,5,FALSE)</f>
        <v>Leaf Tiara</v>
      </c>
      <c r="K134" s="93">
        <f>VLOOKUP(A134,type!A:B,2,FALSE)</f>
        <v>4</v>
      </c>
      <c r="L134" s="93">
        <f>IF(VLOOKUP(G134,web_archive!D:AB,7,FALSE)&gt;0, VLOOKUP(G134,web_archive!D:AB,7,FALSE), "")</f>
        <v>20</v>
      </c>
      <c r="N134" s="93">
        <f>VLOOKUP(G134,web_archive!D:AB,8,FALSE)*10</f>
        <v>500</v>
      </c>
      <c r="O134" s="93" t="str">
        <f>IF(VLOOKUP(G134,web_archive!D:AB,10,FALSE)&gt;0,VLOOKUP(G134,web_archive!D:AB,10,FALSE),"")</f>
        <v/>
      </c>
      <c r="P134" s="93">
        <f>IF(VLOOKUP(G134,web_archive!D:AB,12,FALSE)&gt;0,VLOOKUP(G134,web_archive!D:AB,12,FALSE),"")</f>
        <v>2</v>
      </c>
      <c r="Q134" s="93" t="str">
        <f>IF(VLOOKUP(G134,web_archive!D:AB,11,FALSE)&gt;0,VLOOKUP(G134,web_archive!D:AB,11,FALSE),"")</f>
        <v/>
      </c>
      <c r="R134" s="93">
        <f>IF(VLOOKUP(G134,web_archive!D:AB,13,FALSE)&gt;0,VLOOKUP(G134,web_archive!D:AB,13,FALSE),"")</f>
        <v>1</v>
      </c>
      <c r="S134" s="93" t="str">
        <f>UPPER(VLOOKUP(B134,job!A:B,2,FALSE))</f>
        <v>0XFFFFFFFF</v>
      </c>
      <c r="T134" s="93" t="str">
        <f>LOWER(VLOOKUP(C134,class!A:B,2,FALSE))</f>
        <v>63</v>
      </c>
      <c r="U134" s="93" t="str">
        <f>VLOOKUP(D134,Table2[#All],2,FALSE)</f>
        <v>2</v>
      </c>
      <c r="V134" s="93" t="str">
        <f>VLOOKUP(E134,Table3[#All],2,FALSE)</f>
        <v>768</v>
      </c>
      <c r="W134" s="93" t="str">
        <f>IF(VLOOKUP(G134,web_archive!D:AB,16,FALSE)&gt;0,VLOOKUP(I134,web_archive!D:AB,16,FALSE),"")</f>
        <v/>
      </c>
      <c r="X134" s="93" t="str">
        <f>IF(VLOOKUP(G134,web_archive!D:AB,15,FALSE)&gt;1,VLOOKUP(G134,web_archive!D:AB,15,FALSE),"")</f>
        <v/>
      </c>
      <c r="Y134" s="93" t="str">
        <f>IF(EXACT(VLOOKUP(G134,web_archive!D:AB,14,FALSE),"Yes"),"1","0")</f>
        <v>1</v>
      </c>
      <c r="Z134" s="93">
        <f>IF(ISNA((VLOOKUP(UPPER(F134),Table4[#All],2,FALSE))),"",VLOOKUP(UPPER(F134),Table4[#All],2,FALSE))</f>
        <v>1902</v>
      </c>
      <c r="AA134" s="7" t="str">
        <f>IF(VLOOKUP(G134,web_archive!D:AB,21,FALSE)=0,"{}","{ "&amp;VLOOKUP(G134,web_archive!D:AB,21,FALSE)&amp;" }")</f>
        <v>{ skill "TF_HIDING",1; }</v>
      </c>
      <c r="AB134" s="93" t="str">
        <f>IF(VLOOKUP(G134,web_archive!D:AB,22,FALSE)=0,"{}","{ "&amp;VLOOKUP(G134,web_archive!D:AB,22,FALSE)&amp;" }")</f>
        <v>{}</v>
      </c>
      <c r="AC134" s="93" t="str">
        <f>IF(VLOOKUP(G134,web_archive!D:AB,23,FALSE)=0,"{}","{ "&amp;VLOOKUP(G134,web_archive!D:AB,23,FALSE)&amp;" }")</f>
        <v>{}</v>
      </c>
      <c r="AD134" s="93" t="str">
        <f t="shared" si="2"/>
        <v>45320,Leaf_Tiara,Leaf Tiara,4,20,,500,,2,,1,0XFFFFFFFF,63,2,768,,,1,1902,{ skill "TF_HIDING",1; },{},{}</v>
      </c>
    </row>
    <row r="135" spans="1:30" x14ac:dyDescent="0.3">
      <c r="A135" s="93" t="str">
        <f>VLOOKUP(G135,web_archive!D:AB,6,FALSE)</f>
        <v>Armor</v>
      </c>
      <c r="B135" s="93" t="str">
        <f>VLOOKUP(G135,web_archive!D:AB,19,FALSE)</f>
        <v>All Jobs</v>
      </c>
      <c r="C135" s="93" t="str">
        <f>VLOOKUP(G135,web_archive!D:AB,18,FALSE)</f>
        <v>Normal / Upper / Baby</v>
      </c>
      <c r="D135" s="93" t="str">
        <f>VLOOKUP(G135,web_archive!D:AB,20,FALSE)</f>
        <v>Both (Male and Female)</v>
      </c>
      <c r="E135" s="93" t="str">
        <f>VLOOKUP(G135,web_archive!D:AB,17,FALSE)</f>
        <v>Upper Headgear</v>
      </c>
      <c r="F135" s="93" t="str">
        <f>VLOOKUP(H135,reborn_keys!C:D,2,FALSE)</f>
        <v>leopardhat</v>
      </c>
      <c r="G135" s="93">
        <v>20180</v>
      </c>
      <c r="H135" s="95">
        <v>45321</v>
      </c>
      <c r="I135" s="93" t="str">
        <f>VLOOKUP(G135,web_archive!D:AB,3,FALSE)</f>
        <v>Leopard_Hat</v>
      </c>
      <c r="J135" s="93" t="str">
        <f>VLOOKUP(G135,web_archive!D:AB,5,FALSE)</f>
        <v>Leopard Hat</v>
      </c>
      <c r="K135" s="93">
        <f>VLOOKUP(A135,type!A:B,2,FALSE)</f>
        <v>4</v>
      </c>
      <c r="L135" s="93">
        <f>IF(VLOOKUP(G135,web_archive!D:AB,7,FALSE)&gt;0, VLOOKUP(G135,web_archive!D:AB,7,FALSE), "")</f>
        <v>20</v>
      </c>
      <c r="N135" s="93">
        <f>VLOOKUP(G135,web_archive!D:AB,8,FALSE)*10</f>
        <v>500</v>
      </c>
      <c r="O135" s="93" t="str">
        <f>IF(VLOOKUP(G135,web_archive!D:AB,10,FALSE)&gt;0,VLOOKUP(G135,web_archive!D:AB,10,FALSE),"")</f>
        <v/>
      </c>
      <c r="P135" s="93">
        <f>IF(VLOOKUP(G135,web_archive!D:AB,12,FALSE)&gt;0,VLOOKUP(G135,web_archive!D:AB,12,FALSE),"")</f>
        <v>2</v>
      </c>
      <c r="Q135" s="93" t="str">
        <f>IF(VLOOKUP(G135,web_archive!D:AB,11,FALSE)&gt;0,VLOOKUP(G135,web_archive!D:AB,11,FALSE),"")</f>
        <v/>
      </c>
      <c r="R135" s="93">
        <f>IF(VLOOKUP(G135,web_archive!D:AB,13,FALSE)&gt;0,VLOOKUP(G135,web_archive!D:AB,13,FALSE),"")</f>
        <v>1</v>
      </c>
      <c r="S135" s="93" t="str">
        <f>UPPER(VLOOKUP(B135,job!A:B,2,FALSE))</f>
        <v>0XFFFFFFFF</v>
      </c>
      <c r="T135" s="93" t="str">
        <f>LOWER(VLOOKUP(C135,class!A:B,2,FALSE))</f>
        <v>63</v>
      </c>
      <c r="U135" s="93" t="str">
        <f>VLOOKUP(D135,Table2[#All],2,FALSE)</f>
        <v>2</v>
      </c>
      <c r="V135" s="93" t="str">
        <f>VLOOKUP(E135,Table3[#All],2,FALSE)</f>
        <v>256</v>
      </c>
      <c r="W135" s="93" t="str">
        <f>IF(VLOOKUP(G135,web_archive!D:AB,16,FALSE)&gt;0,VLOOKUP(I135,web_archive!D:AB,16,FALSE),"")</f>
        <v/>
      </c>
      <c r="X135" s="93" t="str">
        <f>IF(VLOOKUP(G135,web_archive!D:AB,15,FALSE)&gt;1,VLOOKUP(G135,web_archive!D:AB,15,FALSE),"")</f>
        <v/>
      </c>
      <c r="Y135" s="93" t="str">
        <f>IF(EXACT(VLOOKUP(G135,web_archive!D:AB,14,FALSE),"Yes"),"1","0")</f>
        <v>1</v>
      </c>
      <c r="Z135" s="93">
        <f>IF(ISNA((VLOOKUP(UPPER(F135),Table4[#All],2,FALSE))),"",VLOOKUP(UPPER(F135),Table4[#All],2,FALSE))</f>
        <v>1903</v>
      </c>
      <c r="AA135" s="7" t="str">
        <f>IF(VLOOKUP(G135,web_archive!D:AB,21,FALSE)=0,"{}","{ "&amp;VLOOKUP(G135,web_archive!D:AB,21,FALSE)&amp;"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35" s="93" t="str">
        <f>IF(VLOOKUP(G135,web_archive!D:AB,22,FALSE)=0,"{}","{ "&amp;VLOOKUP(G135,web_archive!D:AB,22,FALSE)&amp;" }")</f>
        <v>{}</v>
      </c>
      <c r="AC135" s="93" t="str">
        <f>IF(VLOOKUP(G135,web_archive!D:AB,23,FALSE)=0,"{}","{ "&amp;VLOOKUP(G135,web_archive!D:AB,23,FALSE)&amp;" }")</f>
        <v>{}</v>
      </c>
      <c r="AD135" s="93" t="str">
        <f t="shared" si="2"/>
        <v>45321,Leopard_Hat,Leopard Hat,4,20,,500,,2,,1,0XFFFFFFFF,63,2,256,,,1,1903,{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36" spans="1:30" x14ac:dyDescent="0.3">
      <c r="A136" s="93" t="str">
        <f>VLOOKUP(G136,web_archive!D:AB,6,FALSE)</f>
        <v>Armor</v>
      </c>
      <c r="B136" s="93" t="str">
        <f>VLOOKUP(G136,web_archive!D:AB,19,FALSE)</f>
        <v>All Jobs</v>
      </c>
      <c r="C136" s="93" t="str">
        <f>VLOOKUP(G136,web_archive!D:AB,18,FALSE)</f>
        <v>Normal / Upper / Baby</v>
      </c>
      <c r="D136" s="93" t="str">
        <f>VLOOKUP(G136,web_archive!D:AB,20,FALSE)</f>
        <v>Both (Male and Female)</v>
      </c>
      <c r="E136" s="93" t="str">
        <f>VLOOKUP(G136,web_archive!D:AB,17,FALSE)</f>
        <v>Upper Headgear</v>
      </c>
      <c r="F136" s="93" t="str">
        <f>VLOOKUP(H136,reborn_keys!C:D,2,FALSE)</f>
        <v>droopingbabyleopard</v>
      </c>
      <c r="G136" s="93">
        <v>20180</v>
      </c>
      <c r="H136" s="93">
        <v>45166</v>
      </c>
      <c r="I136" s="93" t="str">
        <f>VLOOKUP(G136,web_archive!D:AB,3,FALSE)</f>
        <v>Leopard_Hat</v>
      </c>
      <c r="J136" s="93" t="str">
        <f>VLOOKUP(G136,web_archive!D:AB,5,FALSE)</f>
        <v>Leopard Hat</v>
      </c>
      <c r="K136" s="93">
        <f>VLOOKUP(A136,type!A:B,2,FALSE)</f>
        <v>4</v>
      </c>
      <c r="L136" s="93">
        <f>IF(VLOOKUP(G136,web_archive!D:AB,7,FALSE)&gt;0, VLOOKUP(G136,web_archive!D:AB,7,FALSE), "")</f>
        <v>20</v>
      </c>
      <c r="N136" s="93">
        <f>VLOOKUP(G136,web_archive!D:AB,8,FALSE)*10</f>
        <v>500</v>
      </c>
      <c r="O136" s="93" t="str">
        <f>IF(VLOOKUP(G136,web_archive!D:AB,10,FALSE)&gt;0,VLOOKUP(G136,web_archive!D:AB,10,FALSE),"")</f>
        <v/>
      </c>
      <c r="P136" s="93">
        <f>IF(VLOOKUP(G136,web_archive!D:AB,12,FALSE)&gt;0,VLOOKUP(G136,web_archive!D:AB,12,FALSE),"")</f>
        <v>2</v>
      </c>
      <c r="Q136" s="93" t="str">
        <f>IF(VLOOKUP(G136,web_archive!D:AB,11,FALSE)&gt;0,VLOOKUP(G136,web_archive!D:AB,11,FALSE),"")</f>
        <v/>
      </c>
      <c r="R136" s="93">
        <f>IF(VLOOKUP(G136,web_archive!D:AB,13,FALSE)&gt;0,VLOOKUP(G136,web_archive!D:AB,13,FALSE),"")</f>
        <v>1</v>
      </c>
      <c r="S136" s="93" t="str">
        <f>UPPER(VLOOKUP(B136,job!A:B,2,FALSE))</f>
        <v>0XFFFFFFFF</v>
      </c>
      <c r="T136" s="93" t="str">
        <f>LOWER(VLOOKUP(C136,class!A:B,2,FALSE))</f>
        <v>63</v>
      </c>
      <c r="U136" s="93" t="str">
        <f>VLOOKUP(D136,Table2[#All],2,FALSE)</f>
        <v>2</v>
      </c>
      <c r="V136" s="93" t="str">
        <f>VLOOKUP(E136,Table3[#All],2,FALSE)</f>
        <v>256</v>
      </c>
      <c r="W136" s="93" t="str">
        <f>IF(VLOOKUP(G136,web_archive!D:AB,16,FALSE)&gt;0,VLOOKUP(I136,web_archive!D:AB,16,FALSE),"")</f>
        <v/>
      </c>
      <c r="X136" s="93" t="str">
        <f>IF(VLOOKUP(G136,web_archive!D:AB,15,FALSE)&gt;1,VLOOKUP(G136,web_archive!D:AB,15,FALSE),"")</f>
        <v/>
      </c>
      <c r="Y136" s="93" t="str">
        <f>IF(EXACT(VLOOKUP(G136,web_archive!D:AB,14,FALSE),"Yes"),"1","0")</f>
        <v>1</v>
      </c>
      <c r="Z136" s="93">
        <f>IF(ISNA((VLOOKUP(UPPER(F136),Table4[#All],2,FALSE))),"",VLOOKUP(UPPER(F136),Table4[#All],2,FALSE))</f>
        <v>1751</v>
      </c>
      <c r="AA136" s="7" t="str">
        <f>IF(VLOOKUP(G136,web_archive!D:AB,21,FALSE)=0,"{}","{ "&amp;VLOOKUP(G136,web_archive!D:AB,21,FALSE)&amp;"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36" s="93" t="str">
        <f>IF(VLOOKUP(G136,web_archive!D:AB,22,FALSE)=0,"{}","{ "&amp;VLOOKUP(G136,web_archive!D:AB,22,FALSE)&amp;" }")</f>
        <v>{}</v>
      </c>
      <c r="AC136" s="93" t="str">
        <f>IF(VLOOKUP(G136,web_archive!D:AB,23,FALSE)=0,"{}","{ "&amp;VLOOKUP(G136,web_archive!D:AB,23,FALSE)&amp;" }")</f>
        <v>{}</v>
      </c>
      <c r="AD136" s="93" t="str">
        <f t="shared" si="2"/>
        <v>45166,Leopard_Hat,Leopard Hat,4,20,,500,,2,,1,0XFFFFFFFF,63,2,256,,,1,1751,{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37" spans="1:30" x14ac:dyDescent="0.3">
      <c r="A137" s="93" t="str">
        <f>VLOOKUP(G137,web_archive!D:AB,6,FALSE)</f>
        <v>Armor</v>
      </c>
      <c r="B137" s="93" t="str">
        <f>VLOOKUP(G137,web_archive!D:AB,19,FALSE)</f>
        <v>All Jobs</v>
      </c>
      <c r="C137" s="93" t="str">
        <f>VLOOKUP(G137,web_archive!D:AB,18,FALSE)</f>
        <v>Normal / Upper / Baby</v>
      </c>
      <c r="D137" s="93" t="str">
        <f>VLOOKUP(G137,web_archive!D:AB,20,FALSE)</f>
        <v>Both (Male and Female)</v>
      </c>
      <c r="E137" s="93" t="str">
        <f>VLOOKUP(G137,web_archive!D:AB,17,FALSE)</f>
        <v>Lower Headgear</v>
      </c>
      <c r="F137" s="93" t="str">
        <f>VLOOKUP(H137,reborn_keys!C:D,2,FALSE)</f>
        <v>lilypad</v>
      </c>
      <c r="G137" s="93">
        <v>20574</v>
      </c>
      <c r="H137" s="93">
        <v>45323</v>
      </c>
      <c r="I137" s="93" t="str">
        <f>VLOOKUP(G137,web_archive!D:AB,3,FALSE)</f>
        <v>Lilypad_Ring</v>
      </c>
      <c r="J137" s="93" t="str">
        <f>VLOOKUP(G137,web_archive!D:AB,5,FALSE)</f>
        <v>Lilypad Ring</v>
      </c>
      <c r="K137" s="93">
        <f>VLOOKUP(A137,type!A:B,2,FALSE)</f>
        <v>4</v>
      </c>
      <c r="L137" s="93">
        <f>IF(VLOOKUP(G137,web_archive!D:AB,7,FALSE)&gt;0, VLOOKUP(G137,web_archive!D:AB,7,FALSE), "")</f>
        <v>20</v>
      </c>
      <c r="N137" s="93">
        <f>VLOOKUP(G137,web_archive!D:AB,8,FALSE)*10</f>
        <v>400</v>
      </c>
      <c r="O137" s="93" t="str">
        <f>IF(VLOOKUP(G137,web_archive!D:AB,10,FALSE)&gt;0,VLOOKUP(G137,web_archive!D:AB,10,FALSE),"")</f>
        <v/>
      </c>
      <c r="P137" s="93">
        <f>IF(VLOOKUP(G137,web_archive!D:AB,12,FALSE)&gt;0,VLOOKUP(G137,web_archive!D:AB,12,FALSE),"")</f>
        <v>1</v>
      </c>
      <c r="Q137" s="93" t="str">
        <f>IF(VLOOKUP(G137,web_archive!D:AB,11,FALSE)&gt;0,VLOOKUP(G137,web_archive!D:AB,11,FALSE),"")</f>
        <v/>
      </c>
      <c r="R137" s="93">
        <f>IF(VLOOKUP(G137,web_archive!D:AB,13,FALSE)&gt;0,VLOOKUP(G137,web_archive!D:AB,13,FALSE),"")</f>
        <v>1</v>
      </c>
      <c r="S137" s="93" t="str">
        <f>UPPER(VLOOKUP(B137,job!A:B,2,FALSE))</f>
        <v>0XFFFFFFFF</v>
      </c>
      <c r="T137" s="93" t="str">
        <f>LOWER(VLOOKUP(C137,class!A:B,2,FALSE))</f>
        <v>63</v>
      </c>
      <c r="U137" s="93" t="str">
        <f>VLOOKUP(D137,Table2[#All],2,FALSE)</f>
        <v>2</v>
      </c>
      <c r="V137" s="93" t="str">
        <f>VLOOKUP(E137,Table3[#All],2,FALSE)</f>
        <v>001</v>
      </c>
      <c r="W137" s="93" t="str">
        <f>IF(VLOOKUP(G137,web_archive!D:AB,16,FALSE)&gt;0,VLOOKUP(I137,web_archive!D:AB,16,FALSE),"")</f>
        <v/>
      </c>
      <c r="X137" s="93" t="str">
        <f>IF(VLOOKUP(G137,web_archive!D:AB,15,FALSE)&gt;1,VLOOKUP(G137,web_archive!D:AB,15,FALSE),"")</f>
        <v/>
      </c>
      <c r="Y137" s="93" t="str">
        <f>IF(EXACT(VLOOKUP(G137,web_archive!D:AB,14,FALSE),"Yes"),"1","0")</f>
        <v>1</v>
      </c>
      <c r="Z137" s="93">
        <f>IF(ISNA((VLOOKUP(UPPER(F137),Table4[#All],2,FALSE))),"",VLOOKUP(UPPER(F137),Table4[#All],2,FALSE))</f>
        <v>1905</v>
      </c>
      <c r="AA137" s="7" t="str">
        <f>IF(VLOOKUP(G137,web_archive!D:AB,21,FALSE)=0,"{}","{ "&amp;VLOOKUP(G137,web_archive!D:AB,21,FALSE)&amp;" }")</f>
        <v>{}</v>
      </c>
      <c r="AB137" s="93" t="str">
        <f>IF(VLOOKUP(G137,web_archive!D:AB,22,FALSE)=0,"{}","{ "&amp;VLOOKUP(G137,web_archive!D:AB,22,FALSE)&amp;" }")</f>
        <v>{}</v>
      </c>
      <c r="AC137" s="93" t="str">
        <f>IF(VLOOKUP(G137,web_archive!D:AB,23,FALSE)=0,"{}","{ "&amp;VLOOKUP(G137,web_archive!D:AB,23,FALSE)&amp;" }")</f>
        <v>{}</v>
      </c>
      <c r="AD137" s="93" t="str">
        <f t="shared" si="2"/>
        <v>45323,Lilypad_Ring,Lilypad Ring,4,20,,400,,1,,1,0XFFFFFFFF,63,2,001,,,1,1905,{},{},{}</v>
      </c>
    </row>
    <row r="138" spans="1:30" x14ac:dyDescent="0.3">
      <c r="A138" s="93" t="str">
        <f>VLOOKUP(G138,web_archive!D:AB,6,FALSE)</f>
        <v>Armor</v>
      </c>
      <c r="B138" s="93" t="str">
        <f>VLOOKUP(G138,web_archive!D:AB,19,FALSE)</f>
        <v>All Jobs</v>
      </c>
      <c r="C138" s="93" t="str">
        <f>VLOOKUP(G138,web_archive!D:AB,18,FALSE)</f>
        <v>Normal / Upper / Baby</v>
      </c>
      <c r="D138" s="93" t="str">
        <f>VLOOKUP(G138,web_archive!D:AB,20,FALSE)</f>
        <v>Both (Male and Female)</v>
      </c>
      <c r="E138" s="93" t="str">
        <f>VLOOKUP(G138,web_archive!D:AB,17,FALSE)</f>
        <v>Upper Headgear</v>
      </c>
      <c r="F138" s="93" t="str">
        <f>VLOOKUP(H138,reborn_keys!C:D,2,FALSE)</f>
        <v>linkhat</v>
      </c>
      <c r="G138" s="93">
        <v>20147</v>
      </c>
      <c r="H138" s="95">
        <v>45324</v>
      </c>
      <c r="I138" s="93" t="str">
        <f>VLOOKUP(G138,web_archive!D:AB,3,FALSE)</f>
        <v>Link_Hat</v>
      </c>
      <c r="J138" s="93" t="str">
        <f>VLOOKUP(G138,web_archive!D:AB,5,FALSE)</f>
        <v>Link Hat</v>
      </c>
      <c r="K138" s="93">
        <f>VLOOKUP(A138,type!A:B,2,FALSE)</f>
        <v>4</v>
      </c>
      <c r="L138" s="93">
        <f>IF(VLOOKUP(G138,web_archive!D:AB,7,FALSE)&gt;0, VLOOKUP(G138,web_archive!D:AB,7,FALSE), "")</f>
        <v>20</v>
      </c>
      <c r="N138" s="93">
        <f>VLOOKUP(G138,web_archive!D:AB,8,FALSE)*10</f>
        <v>500</v>
      </c>
      <c r="O138" s="93" t="str">
        <f>IF(VLOOKUP(G138,web_archive!D:AB,10,FALSE)&gt;0,VLOOKUP(G138,web_archive!D:AB,10,FALSE),"")</f>
        <v/>
      </c>
      <c r="P138" s="93">
        <f>IF(VLOOKUP(G138,web_archive!D:AB,12,FALSE)&gt;0,VLOOKUP(G138,web_archive!D:AB,12,FALSE),"")</f>
        <v>2</v>
      </c>
      <c r="Q138" s="93" t="str">
        <f>IF(VLOOKUP(G138,web_archive!D:AB,11,FALSE)&gt;0,VLOOKUP(G138,web_archive!D:AB,11,FALSE),"")</f>
        <v/>
      </c>
      <c r="R138" s="93">
        <f>IF(VLOOKUP(G138,web_archive!D:AB,13,FALSE)&gt;0,VLOOKUP(G138,web_archive!D:AB,13,FALSE),"")</f>
        <v>1</v>
      </c>
      <c r="S138" s="93" t="str">
        <f>UPPER(VLOOKUP(B138,job!A:B,2,FALSE))</f>
        <v>0XFFFFFFFF</v>
      </c>
      <c r="T138" s="93" t="str">
        <f>LOWER(VLOOKUP(C138,class!A:B,2,FALSE))</f>
        <v>63</v>
      </c>
      <c r="U138" s="93" t="str">
        <f>VLOOKUP(D138,Table2[#All],2,FALSE)</f>
        <v>2</v>
      </c>
      <c r="V138" s="93" t="str">
        <f>VLOOKUP(E138,Table3[#All],2,FALSE)</f>
        <v>256</v>
      </c>
      <c r="W138" s="93" t="str">
        <f>IF(VLOOKUP(G138,web_archive!D:AB,16,FALSE)&gt;0,VLOOKUP(I138,web_archive!D:AB,16,FALSE),"")</f>
        <v/>
      </c>
      <c r="X138" s="93" t="str">
        <f>IF(VLOOKUP(G138,web_archive!D:AB,15,FALSE)&gt;1,VLOOKUP(G138,web_archive!D:AB,15,FALSE),"")</f>
        <v/>
      </c>
      <c r="Y138" s="93" t="str">
        <f>IF(EXACT(VLOOKUP(G138,web_archive!D:AB,14,FALSE),"Yes"),"1","0")</f>
        <v>1</v>
      </c>
      <c r="Z138" s="93">
        <f>IF(ISNA((VLOOKUP(UPPER(F138),Table4[#All],2,FALSE))),"",VLOOKUP(UPPER(F138),Table4[#All],2,FALSE))</f>
        <v>1906</v>
      </c>
      <c r="AA138" s="7" t="str">
        <f>IF(VLOOKUP(G138,web_archive!D:AB,21,FALSE)=0,"{}","{ "&amp;VLOOKUP(G138,web_archive!D:AB,21,FALSE)&amp;" }")</f>
        <v>{}</v>
      </c>
      <c r="AB138" s="93" t="str">
        <f>IF(VLOOKUP(G138,web_archive!D:AB,22,FALSE)=0,"{}","{ "&amp;VLOOKUP(G138,web_archive!D:AB,22,FALSE)&amp;" }")</f>
        <v>{}</v>
      </c>
      <c r="AC138" s="93" t="str">
        <f>IF(VLOOKUP(G138,web_archive!D:AB,23,FALSE)=0,"{}","{ "&amp;VLOOKUP(G138,web_archive!D:AB,23,FALSE)&amp;" }")</f>
        <v>{}</v>
      </c>
      <c r="AD138" s="93" t="str">
        <f t="shared" si="2"/>
        <v>45324,Link_Hat,Link Hat,4,20,,500,,2,,1,0XFFFFFFFF,63,2,256,,,1,1906,{},{},{}</v>
      </c>
    </row>
    <row r="139" spans="1:30" x14ac:dyDescent="0.3">
      <c r="A139" s="93" t="str">
        <f>VLOOKUP(G139,web_archive!D:AB,6,FALSE)</f>
        <v>Armor</v>
      </c>
      <c r="B139" s="93" t="str">
        <f>VLOOKUP(G139,web_archive!D:AB,19,FALSE)</f>
        <v>All Jobs</v>
      </c>
      <c r="C139" s="93" t="str">
        <f>VLOOKUP(G139,web_archive!D:AB,18,FALSE)</f>
        <v>Normal / Upper / Baby</v>
      </c>
      <c r="D139" s="93" t="str">
        <f>VLOOKUP(G139,web_archive!D:AB,20,FALSE)</f>
        <v>Both (Male and Female)</v>
      </c>
      <c r="E139" s="93" t="str">
        <f>VLOOKUP(G139,web_archive!D:AB,17,FALSE)</f>
        <v>Upper Headgear</v>
      </c>
      <c r="F139" s="93" t="str">
        <f>VLOOKUP(H139,reborn_keys!C:D,2,FALSE)</f>
        <v>littleangeldoll</v>
      </c>
      <c r="G139" s="93">
        <v>5324</v>
      </c>
      <c r="H139" s="95">
        <v>45325</v>
      </c>
      <c r="I139" s="93" t="str">
        <f>VLOOKUP(G139,web_archive!D:AB,3,FALSE)</f>
        <v>Little_Angel_Doll</v>
      </c>
      <c r="J139" s="93" t="str">
        <f>VLOOKUP(G139,web_archive!D:AB,5,FALSE)</f>
        <v>Little Angel Doll</v>
      </c>
      <c r="K139" s="93">
        <f>VLOOKUP(A139,type!A:B,2,FALSE)</f>
        <v>4</v>
      </c>
      <c r="L139" s="93">
        <f>IF(VLOOKUP(G139,web_archive!D:AB,7,FALSE)&gt;0, VLOOKUP(G139,web_archive!D:AB,7,FALSE), "")</f>
        <v>20</v>
      </c>
      <c r="N139" s="93">
        <f>VLOOKUP(G139,web_archive!D:AB,8,FALSE)*10</f>
        <v>300</v>
      </c>
      <c r="O139" s="93" t="str">
        <f>IF(VLOOKUP(G139,web_archive!D:AB,10,FALSE)&gt;0,VLOOKUP(G139,web_archive!D:AB,10,FALSE),"")</f>
        <v/>
      </c>
      <c r="P139" s="93">
        <f>IF(VLOOKUP(G139,web_archive!D:AB,12,FALSE)&gt;0,VLOOKUP(G139,web_archive!D:AB,12,FALSE),"")</f>
        <v>2</v>
      </c>
      <c r="Q139" s="93" t="str">
        <f>IF(VLOOKUP(G139,web_archive!D:AB,11,FALSE)&gt;0,VLOOKUP(G139,web_archive!D:AB,11,FALSE),"")</f>
        <v/>
      </c>
      <c r="R139" s="93" t="str">
        <f>IF(VLOOKUP(G139,web_archive!D:AB,13,FALSE)&gt;0,VLOOKUP(G139,web_archive!D:AB,13,FALSE),"")</f>
        <v/>
      </c>
      <c r="S139" s="93" t="str">
        <f>UPPER(VLOOKUP(B139,job!A:B,2,FALSE))</f>
        <v>0XFFFFFFFF</v>
      </c>
      <c r="T139" s="93" t="str">
        <f>LOWER(VLOOKUP(C139,class!A:B,2,FALSE))</f>
        <v>63</v>
      </c>
      <c r="U139" s="93" t="str">
        <f>VLOOKUP(D139,Table2[#All],2,FALSE)</f>
        <v>2</v>
      </c>
      <c r="V139" s="93" t="str">
        <f>VLOOKUP(E139,Table3[#All],2,FALSE)</f>
        <v>256</v>
      </c>
      <c r="W139" s="93" t="str">
        <f>IF(VLOOKUP(G139,web_archive!D:AB,16,FALSE)&gt;0,VLOOKUP(I139,web_archive!D:AB,16,FALSE),"")</f>
        <v/>
      </c>
      <c r="X139" s="93">
        <f>IF(VLOOKUP(G139,web_archive!D:AB,15,FALSE)&gt;1,VLOOKUP(G139,web_archive!D:AB,15,FALSE),"")</f>
        <v>10</v>
      </c>
      <c r="Y139" s="93" t="str">
        <f>IF(EXACT(VLOOKUP(G139,web_archive!D:AB,14,FALSE),"Yes"),"1","0")</f>
        <v>0</v>
      </c>
      <c r="Z139" s="93">
        <f>IF(ISNA((VLOOKUP(UPPER(F139),Table4[#All],2,FALSE))),"",VLOOKUP(UPPER(F139),Table4[#All],2,FALSE))</f>
        <v>344</v>
      </c>
      <c r="AA139" s="7" t="str">
        <f>IF(VLOOKUP(G139,web_archive!D:AB,21,FALSE)=0,"{}","{ "&amp;VLOOKUP(G139,web_archive!D:AB,21,FALSE)&amp;" }")</f>
        <v>{ bonus bDex,3; bonus4 bAutoSpellWhenHit,"CR_GRANDCROSS",3,50,0; }</v>
      </c>
      <c r="AB139" s="93" t="str">
        <f>IF(VLOOKUP(G139,web_archive!D:AB,22,FALSE)=0,"{}","{ "&amp;VLOOKUP(G139,web_archive!D:AB,22,FALSE)&amp;" }")</f>
        <v>{}</v>
      </c>
      <c r="AC139" s="93" t="str">
        <f>IF(VLOOKUP(G139,web_archive!D:AB,23,FALSE)=0,"{}","{ "&amp;VLOOKUP(G139,web_archive!D:AB,23,FALSE)&amp;" }")</f>
        <v>{}</v>
      </c>
      <c r="AD139" s="93" t="str">
        <f t="shared" si="2"/>
        <v>45325,Little_Angel_Doll,Little Angel Doll,4,20,,300,,2,,,0XFFFFFFFF,63,2,256,,10,0,344,{ bonus bDex,3; bonus4 bAutoSpellWhenHit,"CR_GRANDCROSS",3,50,0; },{},{}</v>
      </c>
    </row>
    <row r="140" spans="1:30" x14ac:dyDescent="0.3">
      <c r="A140" s="93" t="str">
        <f>VLOOKUP(G140,web_archive!D:AB,6,FALSE)</f>
        <v>Armor</v>
      </c>
      <c r="B140" s="93" t="str">
        <f>VLOOKUP(G140,web_archive!D:AB,19,FALSE)</f>
        <v>All Jobs</v>
      </c>
      <c r="C140" s="93" t="str">
        <f>VLOOKUP(G140,web_archive!D:AB,18,FALSE)</f>
        <v>Normal / Upper / Baby</v>
      </c>
      <c r="D140" s="93" t="str">
        <f>VLOOKUP(G140,web_archive!D:AB,20,FALSE)</f>
        <v>Both (Male and Female)</v>
      </c>
      <c r="E140" s="93" t="str">
        <f>VLOOKUP(G140,web_archive!D:AB,17,FALSE)</f>
        <v>Upper Headgear</v>
      </c>
      <c r="F140" s="93" t="str">
        <f>VLOOKUP(H140,reborn_keys!C:D,2,FALSE)</f>
        <v>goathorns</v>
      </c>
      <c r="G140" s="93">
        <v>20195</v>
      </c>
      <c r="H140" s="93">
        <v>45239</v>
      </c>
      <c r="I140" s="93" t="str">
        <f>VLOOKUP(G140,web_archive!D:AB,3,FALSE)</f>
        <v>Little_Goat_Horns</v>
      </c>
      <c r="J140" s="93" t="str">
        <f>VLOOKUP(G140,web_archive!D:AB,5,FALSE)</f>
        <v>Little Goat Horns</v>
      </c>
      <c r="K140" s="93">
        <f>VLOOKUP(A140,type!A:B,2,FALSE)</f>
        <v>4</v>
      </c>
      <c r="L140" s="93">
        <f>IF(VLOOKUP(G140,web_archive!D:AB,7,FALSE)&gt;0, VLOOKUP(G140,web_archive!D:AB,7,FALSE), "")</f>
        <v>20</v>
      </c>
      <c r="N140" s="93">
        <f>VLOOKUP(G140,web_archive!D:AB,8,FALSE)*10</f>
        <v>500</v>
      </c>
      <c r="O140" s="93" t="str">
        <f>IF(VLOOKUP(G140,web_archive!D:AB,10,FALSE)&gt;0,VLOOKUP(G140,web_archive!D:AB,10,FALSE),"")</f>
        <v/>
      </c>
      <c r="P140" s="93">
        <f>IF(VLOOKUP(G140,web_archive!D:AB,12,FALSE)&gt;0,VLOOKUP(G140,web_archive!D:AB,12,FALSE),"")</f>
        <v>2</v>
      </c>
      <c r="Q140" s="93" t="str">
        <f>IF(VLOOKUP(G140,web_archive!D:AB,11,FALSE)&gt;0,VLOOKUP(G140,web_archive!D:AB,11,FALSE),"")</f>
        <v/>
      </c>
      <c r="R140" s="93">
        <f>IF(VLOOKUP(G140,web_archive!D:AB,13,FALSE)&gt;0,VLOOKUP(G140,web_archive!D:AB,13,FALSE),"")</f>
        <v>1</v>
      </c>
      <c r="S140" s="93" t="str">
        <f>UPPER(VLOOKUP(B140,job!A:B,2,FALSE))</f>
        <v>0XFFFFFFFF</v>
      </c>
      <c r="T140" s="93" t="str">
        <f>LOWER(VLOOKUP(C140,class!A:B,2,FALSE))</f>
        <v>63</v>
      </c>
      <c r="U140" s="93" t="str">
        <f>VLOOKUP(D140,Table2[#All],2,FALSE)</f>
        <v>2</v>
      </c>
      <c r="V140" s="93" t="str">
        <f>VLOOKUP(E140,Table3[#All],2,FALSE)</f>
        <v>256</v>
      </c>
      <c r="W140" s="93" t="str">
        <f>IF(VLOOKUP(G140,web_archive!D:AB,16,FALSE)&gt;0,VLOOKUP(I140,web_archive!D:AB,16,FALSE),"")</f>
        <v/>
      </c>
      <c r="X140" s="93" t="str">
        <f>IF(VLOOKUP(G140,web_archive!D:AB,15,FALSE)&gt;1,VLOOKUP(G140,web_archive!D:AB,15,FALSE),"")</f>
        <v/>
      </c>
      <c r="Y140" s="93" t="str">
        <f>IF(EXACT(VLOOKUP(G140,web_archive!D:AB,14,FALSE),"Yes"),"1","0")</f>
        <v>1</v>
      </c>
      <c r="Z140" s="93">
        <f>IF(ISNA((VLOOKUP(UPPER(F140),Table4[#All],2,FALSE))),"",VLOOKUP(UPPER(F140),Table4[#All],2,FALSE))</f>
        <v>1824</v>
      </c>
      <c r="AA140" s="7" t="str">
        <f>IF(VLOOKUP(G140,web_archive!D:AB,21,FALSE)=0,"{}","{ "&amp;VLOOKUP(G140,web_archive!D:AB,21,FALSE)&amp;" }")</f>
        <v>{ bonus bAspd,1; }</v>
      </c>
      <c r="AB140" s="93" t="str">
        <f>IF(VLOOKUP(G140,web_archive!D:AB,22,FALSE)=0,"{}","{ "&amp;VLOOKUP(G140,web_archive!D:AB,22,FALSE)&amp;" }")</f>
        <v>{}</v>
      </c>
      <c r="AC140" s="93" t="str">
        <f>IF(VLOOKUP(G140,web_archive!D:AB,23,FALSE)=0,"{}","{ "&amp;VLOOKUP(G140,web_archive!D:AB,23,FALSE)&amp;" }")</f>
        <v>{}</v>
      </c>
      <c r="AD140" s="93" t="str">
        <f t="shared" si="2"/>
        <v>45239,Little_Goat_Horns,Little Goat Horns,4,20,,500,,2,,1,0XFFFFFFFF,63,2,256,,,1,1824,{ bonus bAspd,1; },{},{}</v>
      </c>
    </row>
    <row r="141" spans="1:30" x14ac:dyDescent="0.3">
      <c r="A141" s="93" t="str">
        <f>VLOOKUP(G141,web_archive!D:AB,6,FALSE)</f>
        <v>Armor</v>
      </c>
      <c r="B141" s="93" t="str">
        <f>VLOOKUP(G141,web_archive!D:AB,19,FALSE)</f>
        <v>All Jobs</v>
      </c>
      <c r="C141" s="93" t="str">
        <f>VLOOKUP(G141,web_archive!D:AB,18,FALSE)</f>
        <v>Normal / Upper / Baby</v>
      </c>
      <c r="D141" s="93" t="str">
        <f>VLOOKUP(G141,web_archive!D:AB,20,FALSE)</f>
        <v>Both (Male and Female)</v>
      </c>
      <c r="E141" s="93" t="str">
        <f>VLOOKUP(G141,web_archive!D:AB,17,FALSE)</f>
        <v>Upper Headgear</v>
      </c>
      <c r="F141" s="93" t="str">
        <f>VLOOKUP(H141,reborn_keys!C:D,2,FALSE)</f>
        <v>lolikitty</v>
      </c>
      <c r="G141" s="93">
        <v>20198</v>
      </c>
      <c r="H141" s="93">
        <v>45327</v>
      </c>
      <c r="I141" s="93" t="str">
        <f>VLOOKUP(G141,web_archive!D:AB,3,FALSE)</f>
        <v>Loli's_Kitty</v>
      </c>
      <c r="J141" s="93" t="str">
        <f>VLOOKUP(G141,web_archive!D:AB,5,FALSE)</f>
        <v>Loli's Kitty</v>
      </c>
      <c r="K141" s="93">
        <f>VLOOKUP(A141,type!A:B,2,FALSE)</f>
        <v>4</v>
      </c>
      <c r="L141" s="93">
        <f>IF(VLOOKUP(G141,web_archive!D:AB,7,FALSE)&gt;0, VLOOKUP(G141,web_archive!D:AB,7,FALSE), "")</f>
        <v>20</v>
      </c>
      <c r="N141" s="93">
        <f>VLOOKUP(G141,web_archive!D:AB,8,FALSE)*10</f>
        <v>500</v>
      </c>
      <c r="O141" s="93" t="str">
        <f>IF(VLOOKUP(G141,web_archive!D:AB,10,FALSE)&gt;0,VLOOKUP(G141,web_archive!D:AB,10,FALSE),"")</f>
        <v/>
      </c>
      <c r="P141" s="93">
        <f>IF(VLOOKUP(G141,web_archive!D:AB,12,FALSE)&gt;0,VLOOKUP(G141,web_archive!D:AB,12,FALSE),"")</f>
        <v>2</v>
      </c>
      <c r="Q141" s="93" t="str">
        <f>IF(VLOOKUP(G141,web_archive!D:AB,11,FALSE)&gt;0,VLOOKUP(G141,web_archive!D:AB,11,FALSE),"")</f>
        <v/>
      </c>
      <c r="R141" s="93">
        <f>IF(VLOOKUP(G141,web_archive!D:AB,13,FALSE)&gt;0,VLOOKUP(G141,web_archive!D:AB,13,FALSE),"")</f>
        <v>1</v>
      </c>
      <c r="S141" s="93" t="str">
        <f>UPPER(VLOOKUP(B141,job!A:B,2,FALSE))</f>
        <v>0XFFFFFFFF</v>
      </c>
      <c r="T141" s="93" t="str">
        <f>LOWER(VLOOKUP(C141,class!A:B,2,FALSE))</f>
        <v>63</v>
      </c>
      <c r="U141" s="93" t="str">
        <f>VLOOKUP(D141,Table2[#All],2,FALSE)</f>
        <v>2</v>
      </c>
      <c r="V141" s="93" t="str">
        <f>VLOOKUP(E141,Table3[#All],2,FALSE)</f>
        <v>256</v>
      </c>
      <c r="W141" s="93" t="str">
        <f>IF(VLOOKUP(G141,web_archive!D:AB,16,FALSE)&gt;0,VLOOKUP(I141,web_archive!D:AB,16,FALSE),"")</f>
        <v/>
      </c>
      <c r="X141" s="93" t="str">
        <f>IF(VLOOKUP(G141,web_archive!D:AB,15,FALSE)&gt;1,VLOOKUP(G141,web_archive!D:AB,15,FALSE),"")</f>
        <v/>
      </c>
      <c r="Y141" s="93" t="str">
        <f>IF(EXACT(VLOOKUP(G141,web_archive!D:AB,14,FALSE),"Yes"),"1","0")</f>
        <v>1</v>
      </c>
      <c r="Z141" s="93">
        <f>IF(ISNA((VLOOKUP(UPPER(F141),Table4[#All],2,FALSE))),"",VLOOKUP(UPPER(F141),Table4[#All],2,FALSE))</f>
        <v>1909</v>
      </c>
      <c r="AA141" s="7" t="str">
        <f>IF(VLOOKUP(G141,web_archive!D:AB,21,FALSE)=0,"{}","{ "&amp;VLOOKUP(G141,web_archive!D:AB,21,FALSE)&amp;" }")</f>
        <v>{ bonus5 bAutoSpell,76,5,30,BF_MAGIC,1; bonus3 bAutoSpell,"PR_LEXDIVINA",5,30; bonus3 bAutoSpell,"SA_REVERSEORCISH",1,10; }</v>
      </c>
      <c r="AB141" s="93" t="str">
        <f>IF(VLOOKUP(G141,web_archive!D:AB,22,FALSE)=0,"{}","{ "&amp;VLOOKUP(G141,web_archive!D:AB,22,FALSE)&amp;" }")</f>
        <v>{}</v>
      </c>
      <c r="AC141" s="93" t="str">
        <f>IF(VLOOKUP(G141,web_archive!D:AB,23,FALSE)=0,"{}","{ "&amp;VLOOKUP(G141,web_archive!D:AB,23,FALSE)&amp;" }")</f>
        <v>{}</v>
      </c>
      <c r="AD141" s="93" t="str">
        <f t="shared" si="2"/>
        <v>45327,Loli's_Kitty,Loli's Kitty,4,20,,500,,2,,1,0XFFFFFFFF,63,2,256,,,1,1909,{ bonus5 bAutoSpell,76,5,30,BF_MAGIC,1; bonus3 bAutoSpell,"PR_LEXDIVINA",5,30; bonus3 bAutoSpell,"SA_REVERSEORCISH",1,10; },{},{}</v>
      </c>
    </row>
    <row r="142" spans="1:30" x14ac:dyDescent="0.3">
      <c r="A142" s="93" t="str">
        <f>VLOOKUP(G142,web_archive!D:AB,6,FALSE)</f>
        <v>Armor</v>
      </c>
      <c r="B142" s="93" t="str">
        <f>VLOOKUP(G142,web_archive!D:AB,19,FALSE)</f>
        <v>All Jobs</v>
      </c>
      <c r="C142" s="93" t="str">
        <f>VLOOKUP(G142,web_archive!D:AB,18,FALSE)</f>
        <v>Normal / Upper / Baby</v>
      </c>
      <c r="D142" s="93" t="str">
        <f>VLOOKUP(G142,web_archive!D:AB,20,FALSE)</f>
        <v>Both (Male and Female)</v>
      </c>
      <c r="E142" s="93" t="str">
        <f>VLOOKUP(G142,web_archive!D:AB,17,FALSE)</f>
        <v>Upper Headgear</v>
      </c>
      <c r="F142" s="93" t="str">
        <f>VLOOKUP(H142,reborn_keys!C:D,2,FALSE)</f>
        <v>luigicap</v>
      </c>
      <c r="G142" s="93">
        <v>20104</v>
      </c>
      <c r="H142" s="95">
        <v>45330</v>
      </c>
      <c r="I142" s="93" t="str">
        <f>VLOOKUP(G142,web_archive!D:AB,3,FALSE)</f>
        <v>Luigi_Cap</v>
      </c>
      <c r="J142" s="93" t="str">
        <f>VLOOKUP(G142,web_archive!D:AB,5,FALSE)</f>
        <v>Luigi Cap</v>
      </c>
      <c r="K142" s="93">
        <f>VLOOKUP(A142,type!A:B,2,FALSE)</f>
        <v>4</v>
      </c>
      <c r="L142" s="93">
        <f>IF(VLOOKUP(G142,web_archive!D:AB,7,FALSE)&gt;0, VLOOKUP(G142,web_archive!D:AB,7,FALSE), "")</f>
        <v>20</v>
      </c>
      <c r="N142" s="93">
        <f>VLOOKUP(G142,web_archive!D:AB,8,FALSE)*10</f>
        <v>500</v>
      </c>
      <c r="O142" s="93" t="str">
        <f>IF(VLOOKUP(G142,web_archive!D:AB,10,FALSE)&gt;0,VLOOKUP(G142,web_archive!D:AB,10,FALSE),"")</f>
        <v/>
      </c>
      <c r="P142" s="93">
        <f>IF(VLOOKUP(G142,web_archive!D:AB,12,FALSE)&gt;0,VLOOKUP(G142,web_archive!D:AB,12,FALSE),"")</f>
        <v>2</v>
      </c>
      <c r="Q142" s="93" t="str">
        <f>IF(VLOOKUP(G142,web_archive!D:AB,11,FALSE)&gt;0,VLOOKUP(G142,web_archive!D:AB,11,FALSE),"")</f>
        <v/>
      </c>
      <c r="R142" s="93">
        <f>IF(VLOOKUP(G142,web_archive!D:AB,13,FALSE)&gt;0,VLOOKUP(G142,web_archive!D:AB,13,FALSE),"")</f>
        <v>1</v>
      </c>
      <c r="S142" s="93" t="str">
        <f>UPPER(VLOOKUP(B142,job!A:B,2,FALSE))</f>
        <v>0XFFFFFFFF</v>
      </c>
      <c r="T142" s="93" t="str">
        <f>LOWER(VLOOKUP(C142,class!A:B,2,FALSE))</f>
        <v>63</v>
      </c>
      <c r="U142" s="93" t="str">
        <f>VLOOKUP(D142,Table2[#All],2,FALSE)</f>
        <v>2</v>
      </c>
      <c r="V142" s="93" t="str">
        <f>VLOOKUP(E142,Table3[#All],2,FALSE)</f>
        <v>256</v>
      </c>
      <c r="W142" s="93" t="str">
        <f>IF(VLOOKUP(G142,web_archive!D:AB,16,FALSE)&gt;0,VLOOKUP(I142,web_archive!D:AB,16,FALSE),"")</f>
        <v/>
      </c>
      <c r="X142" s="93" t="str">
        <f>IF(VLOOKUP(G142,web_archive!D:AB,15,FALSE)&gt;1,VLOOKUP(G142,web_archive!D:AB,15,FALSE),"")</f>
        <v/>
      </c>
      <c r="Y142" s="93" t="str">
        <f>IF(EXACT(VLOOKUP(G142,web_archive!D:AB,14,FALSE),"Yes"),"1","0")</f>
        <v>1</v>
      </c>
      <c r="Z142" s="93">
        <f>IF(ISNA((VLOOKUP(UPPER(F142),Table4[#All],2,FALSE))),"",VLOOKUP(UPPER(F142),Table4[#All],2,FALSE))</f>
        <v>1911</v>
      </c>
      <c r="AA142" s="7" t="str">
        <f>IF(VLOOKUP(G142,web_archive!D:AB,21,FALSE)=0,"{}","{ "&amp;VLOOKUP(G142,web_archive!D:AB,21,FALSE)&amp;" }")</f>
        <v>{}</v>
      </c>
      <c r="AB142" s="93" t="str">
        <f>IF(VLOOKUP(G142,web_archive!D:AB,22,FALSE)=0,"{}","{ "&amp;VLOOKUP(G142,web_archive!D:AB,22,FALSE)&amp;" }")</f>
        <v>{}</v>
      </c>
      <c r="AC142" s="93" t="str">
        <f>IF(VLOOKUP(G142,web_archive!D:AB,23,FALSE)=0,"{}","{ "&amp;VLOOKUP(G142,web_archive!D:AB,23,FALSE)&amp;" }")</f>
        <v>{}</v>
      </c>
      <c r="AD142" s="93" t="str">
        <f t="shared" si="2"/>
        <v>45330,Luigi_Cap,Luigi Cap,4,20,,500,,2,,1,0XFFFFFFFF,63,2,256,,,1,1911,{},{},{}</v>
      </c>
    </row>
    <row r="143" spans="1:30" x14ac:dyDescent="0.3">
      <c r="A143" s="93" t="str">
        <f>VLOOKUP(G143,web_archive!D:AB,6,FALSE)</f>
        <v>Armor</v>
      </c>
      <c r="B143" s="93" t="str">
        <f>VLOOKUP(G143,web_archive!D:AB,19,FALSE)</f>
        <v>All Jobs</v>
      </c>
      <c r="C143" s="93" t="str">
        <f>VLOOKUP(G143,web_archive!D:AB,18,FALSE)</f>
        <v>Normal / Upper / Baby</v>
      </c>
      <c r="D143" s="93" t="str">
        <f>VLOOKUP(G143,web_archive!D:AB,20,FALSE)</f>
        <v>Both (Male and Female)</v>
      </c>
      <c r="E143" s="93" t="str">
        <f>VLOOKUP(G143,web_archive!D:AB,17,FALSE)</f>
        <v>Upper Headgear</v>
      </c>
      <c r="F143" s="93" t="str">
        <f>VLOOKUP(H143,reborn_keys!C:D,2,FALSE)</f>
        <v>maidribbon</v>
      </c>
      <c r="G143" s="93">
        <v>20132</v>
      </c>
      <c r="H143" s="95">
        <v>45339</v>
      </c>
      <c r="I143" s="93" t="str">
        <f>VLOOKUP(G143,web_archive!D:AB,3,FALSE)</f>
        <v>Maid_Ribbon</v>
      </c>
      <c r="J143" s="93" t="str">
        <f>VLOOKUP(G143,web_archive!D:AB,5,FALSE)</f>
        <v>Maid Ribbon</v>
      </c>
      <c r="K143" s="93">
        <f>VLOOKUP(A143,type!A:B,2,FALSE)</f>
        <v>4</v>
      </c>
      <c r="L143" s="93">
        <f>IF(VLOOKUP(G143,web_archive!D:AB,7,FALSE)&gt;0, VLOOKUP(G143,web_archive!D:AB,7,FALSE), "")</f>
        <v>20</v>
      </c>
      <c r="N143" s="93">
        <f>VLOOKUP(G143,web_archive!D:AB,8,FALSE)*10</f>
        <v>500</v>
      </c>
      <c r="O143" s="93" t="str">
        <f>IF(VLOOKUP(G143,web_archive!D:AB,10,FALSE)&gt;0,VLOOKUP(G143,web_archive!D:AB,10,FALSE),"")</f>
        <v/>
      </c>
      <c r="P143" s="93">
        <f>IF(VLOOKUP(G143,web_archive!D:AB,12,FALSE)&gt;0,VLOOKUP(G143,web_archive!D:AB,12,FALSE),"")</f>
        <v>2</v>
      </c>
      <c r="Q143" s="93" t="str">
        <f>IF(VLOOKUP(G143,web_archive!D:AB,11,FALSE)&gt;0,VLOOKUP(G143,web_archive!D:AB,11,FALSE),"")</f>
        <v/>
      </c>
      <c r="R143" s="93">
        <f>IF(VLOOKUP(G143,web_archive!D:AB,13,FALSE)&gt;0,VLOOKUP(G143,web_archive!D:AB,13,FALSE),"")</f>
        <v>1</v>
      </c>
      <c r="S143" s="93" t="str">
        <f>UPPER(VLOOKUP(B143,job!A:B,2,FALSE))</f>
        <v>0XFFFFFFFF</v>
      </c>
      <c r="T143" s="93" t="str">
        <f>LOWER(VLOOKUP(C143,class!A:B,2,FALSE))</f>
        <v>63</v>
      </c>
      <c r="U143" s="93" t="str">
        <f>VLOOKUP(D143,Table2[#All],2,FALSE)</f>
        <v>2</v>
      </c>
      <c r="V143" s="93" t="str">
        <f>VLOOKUP(E143,Table3[#All],2,FALSE)</f>
        <v>256</v>
      </c>
      <c r="W143" s="93" t="str">
        <f>IF(VLOOKUP(G143,web_archive!D:AB,16,FALSE)&gt;0,VLOOKUP(I143,web_archive!D:AB,16,FALSE),"")</f>
        <v/>
      </c>
      <c r="X143" s="93" t="str">
        <f>IF(VLOOKUP(G143,web_archive!D:AB,15,FALSE)&gt;1,VLOOKUP(G143,web_archive!D:AB,15,FALSE),"")</f>
        <v/>
      </c>
      <c r="Y143" s="93" t="str">
        <f>IF(EXACT(VLOOKUP(G143,web_archive!D:AB,14,FALSE),"Yes"),"1","0")</f>
        <v>1</v>
      </c>
      <c r="Z143" s="93">
        <f>IF(ISNA((VLOOKUP(UPPER(F143),Table4[#All],2,FALSE))),"",VLOOKUP(UPPER(F143),Table4[#All],2,FALSE))</f>
        <v>1920</v>
      </c>
      <c r="AA143" s="7" t="str">
        <f>IF(VLOOKUP(G143,web_archive!D:AB,21,FALSE)=0,"{}","{ "&amp;VLOOKUP(G143,web_archive!D:AB,21,FALSE)&amp;" }")</f>
        <v>{}</v>
      </c>
      <c r="AB143" s="93" t="str">
        <f>IF(VLOOKUP(G143,web_archive!D:AB,22,FALSE)=0,"{}","{ "&amp;VLOOKUP(G143,web_archive!D:AB,22,FALSE)&amp;" }")</f>
        <v>{}</v>
      </c>
      <c r="AC143" s="93" t="str">
        <f>IF(VLOOKUP(G143,web_archive!D:AB,23,FALSE)=0,"{}","{ "&amp;VLOOKUP(G143,web_archive!D:AB,23,FALSE)&amp;" }")</f>
        <v>{}</v>
      </c>
      <c r="AD143" s="93" t="str">
        <f t="shared" si="2"/>
        <v>45339,Maid_Ribbon,Maid Ribbon,4,20,,500,,2,,1,0XFFFFFFFF,63,2,256,,,1,1920,{},{},{}</v>
      </c>
    </row>
    <row r="144" spans="1:30" x14ac:dyDescent="0.3">
      <c r="A144" s="93" t="str">
        <f>VLOOKUP(G144,web_archive!D:AB,6,FALSE)</f>
        <v>Armor</v>
      </c>
      <c r="B144" s="93" t="str">
        <f>VLOOKUP(G144,web_archive!D:AB,19,FALSE)</f>
        <v>All Jobs</v>
      </c>
      <c r="C144" s="93" t="str">
        <f>VLOOKUP(G144,web_archive!D:AB,18,FALSE)</f>
        <v>Normal / Upper / Baby</v>
      </c>
      <c r="D144" s="93" t="str">
        <f>VLOOKUP(G144,web_archive!D:AB,20,FALSE)</f>
        <v>Both (Male and Female)</v>
      </c>
      <c r="E144" s="93" t="str">
        <f>VLOOKUP(G144,web_archive!D:AB,17,FALSE)</f>
        <v>Upper Headgear</v>
      </c>
      <c r="F144" s="93" t="str">
        <f>VLOOKUP(H144,reborn_keys!C:D,2,FALSE)</f>
        <v>kanmar</v>
      </c>
      <c r="G144" s="93">
        <v>20184</v>
      </c>
      <c r="H144" s="93">
        <v>45298</v>
      </c>
      <c r="I144" s="93" t="str">
        <f>VLOOKUP(G144,web_archive!D:AB,3,FALSE)</f>
        <v>March_Kanzashi</v>
      </c>
      <c r="J144" s="93" t="str">
        <f>VLOOKUP(G144,web_archive!D:AB,5,FALSE)</f>
        <v>March Kanzashi</v>
      </c>
      <c r="K144" s="93">
        <f>VLOOKUP(A144,type!A:B,2,FALSE)</f>
        <v>4</v>
      </c>
      <c r="L144" s="93">
        <f>IF(VLOOKUP(G144,web_archive!D:AB,7,FALSE)&gt;0, VLOOKUP(G144,web_archive!D:AB,7,FALSE), "")</f>
        <v>20</v>
      </c>
      <c r="N144" s="93">
        <f>VLOOKUP(G144,web_archive!D:AB,8,FALSE)*10</f>
        <v>500</v>
      </c>
      <c r="O144" s="93" t="str">
        <f>IF(VLOOKUP(G144,web_archive!D:AB,10,FALSE)&gt;0,VLOOKUP(G144,web_archive!D:AB,10,FALSE),"")</f>
        <v/>
      </c>
      <c r="P144" s="93">
        <f>IF(VLOOKUP(G144,web_archive!D:AB,12,FALSE)&gt;0,VLOOKUP(G144,web_archive!D:AB,12,FALSE),"")</f>
        <v>2</v>
      </c>
      <c r="Q144" s="93" t="str">
        <f>IF(VLOOKUP(G144,web_archive!D:AB,11,FALSE)&gt;0,VLOOKUP(G144,web_archive!D:AB,11,FALSE),"")</f>
        <v/>
      </c>
      <c r="R144" s="93">
        <f>IF(VLOOKUP(G144,web_archive!D:AB,13,FALSE)&gt;0,VLOOKUP(G144,web_archive!D:AB,13,FALSE),"")</f>
        <v>1</v>
      </c>
      <c r="S144" s="93" t="str">
        <f>UPPER(VLOOKUP(B144,job!A:B,2,FALSE))</f>
        <v>0XFFFFFFFF</v>
      </c>
      <c r="T144" s="93" t="str">
        <f>LOWER(VLOOKUP(C144,class!A:B,2,FALSE))</f>
        <v>63</v>
      </c>
      <c r="U144" s="93" t="str">
        <f>VLOOKUP(D144,Table2[#All],2,FALSE)</f>
        <v>2</v>
      </c>
      <c r="V144" s="93" t="str">
        <f>VLOOKUP(E144,Table3[#All],2,FALSE)</f>
        <v>256</v>
      </c>
      <c r="W144" s="93" t="str">
        <f>IF(VLOOKUP(G144,web_archive!D:AB,16,FALSE)&gt;0,VLOOKUP(I144,web_archive!D:AB,16,FALSE),"")</f>
        <v/>
      </c>
      <c r="X144" s="93" t="str">
        <f>IF(VLOOKUP(G144,web_archive!D:AB,15,FALSE)&gt;1,VLOOKUP(G144,web_archive!D:AB,15,FALSE),"")</f>
        <v/>
      </c>
      <c r="Y144" s="93" t="str">
        <f>IF(EXACT(VLOOKUP(G144,web_archive!D:AB,14,FALSE),"Yes"),"1","0")</f>
        <v>1</v>
      </c>
      <c r="Z144" s="93">
        <f>IF(ISNA((VLOOKUP(UPPER(F144),Table4[#All],2,FALSE))),"",VLOOKUP(UPPER(F144),Table4[#All],2,FALSE))</f>
        <v>1881</v>
      </c>
      <c r="AA144" s="7" t="str">
        <f>IF(VLOOKUP(G144,web_archive!D:AB,21,FALSE)=0,"{}","{ "&amp;VLOOKUP(G144,web_archive!D:AB,21,FALSE)&amp;" }")</f>
        <v>{ bonus bInt,1; }</v>
      </c>
      <c r="AB144" s="93" t="str">
        <f>IF(VLOOKUP(G144,web_archive!D:AB,22,FALSE)=0,"{}","{ "&amp;VLOOKUP(G144,web_archive!D:AB,22,FALSE)&amp;" }")</f>
        <v>{}</v>
      </c>
      <c r="AC144" s="93" t="str">
        <f>IF(VLOOKUP(G144,web_archive!D:AB,23,FALSE)=0,"{}","{ "&amp;VLOOKUP(G144,web_archive!D:AB,23,FALSE)&amp;" }")</f>
        <v>{}</v>
      </c>
      <c r="AD144" s="93" t="str">
        <f t="shared" si="2"/>
        <v>45298,March_Kanzashi,March Kanzashi,4,20,,500,,2,,1,0XFFFFFFFF,63,2,256,,,1,1881,{ bonus bInt,1; },{},{}</v>
      </c>
    </row>
    <row r="145" spans="1:30" x14ac:dyDescent="0.3">
      <c r="A145" s="93" t="str">
        <f>VLOOKUP(G145,web_archive!D:AB,6,FALSE)</f>
        <v>Card</v>
      </c>
      <c r="B145" s="93" t="str">
        <f>VLOOKUP(G145,web_archive!D:AB,19,FALSE)</f>
        <v>None</v>
      </c>
      <c r="C145" s="93" t="str">
        <f>VLOOKUP(G145,web_archive!D:AB,18,FALSE)</f>
        <v>None</v>
      </c>
      <c r="D145" s="93" t="str">
        <f>VLOOKUP(G145,web_archive!D:AB,20,FALSE)</f>
        <v>Unknown</v>
      </c>
      <c r="E145" s="93" t="str">
        <f>VLOOKUP(G145,web_archive!D:AB,17,FALSE)</f>
        <v>Main Hand</v>
      </c>
      <c r="F145" s="93" t="str">
        <f>VLOOKUP(H145,reborn_keys!C:D,2,FALSE)</f>
        <v>Marie_Heinrike_Card</v>
      </c>
      <c r="G145" s="94">
        <v>23019</v>
      </c>
      <c r="H145" s="93">
        <v>47021</v>
      </c>
      <c r="I145" s="93" t="str">
        <f>VLOOKUP(G145,web_archive!D:AB,3,FALSE)</f>
        <v>Marie_Heinrike_Card</v>
      </c>
      <c r="J145" s="93" t="str">
        <f>VLOOKUP(G145,web_archive!D:AB,5,FALSE)</f>
        <v>Marie Heinrike Card</v>
      </c>
      <c r="K145" s="93">
        <f>VLOOKUP(A145,type!A:B,2,FALSE)</f>
        <v>6</v>
      </c>
      <c r="L145" s="93" t="str">
        <f>IF(VLOOKUP(G145,web_archive!D:AB,7,FALSE)&gt;0, VLOOKUP(G145,web_archive!D:AB,7,FALSE), "")</f>
        <v/>
      </c>
      <c r="N145" s="93">
        <f>VLOOKUP(G145,web_archive!D:AB,8,FALSE)*10</f>
        <v>10</v>
      </c>
      <c r="O145" s="93" t="str">
        <f>IF(VLOOKUP(G145,web_archive!D:AB,10,FALSE)&gt;0,VLOOKUP(G145,web_archive!D:AB,10,FALSE),"")</f>
        <v/>
      </c>
      <c r="P145" s="93" t="str">
        <f>IF(VLOOKUP(G145,web_archive!D:AB,12,FALSE)&gt;0,VLOOKUP(G145,web_archive!D:AB,12,FALSE),"")</f>
        <v/>
      </c>
      <c r="Q145" s="93" t="str">
        <f>IF(VLOOKUP(G145,web_archive!D:AB,11,FALSE)&gt;0,VLOOKUP(G145,web_archive!D:AB,11,FALSE),"")</f>
        <v/>
      </c>
      <c r="R145" s="93" t="str">
        <f>IF(VLOOKUP(G145,web_archive!D:AB,13,FALSE)&gt;0,VLOOKUP(G145,web_archive!D:AB,13,FALSE),"")</f>
        <v/>
      </c>
      <c r="S145" s="93" t="str">
        <f>UPPER(VLOOKUP(B145,job!A:B,2,FALSE))</f>
        <v/>
      </c>
      <c r="T145" s="93" t="str">
        <f>LOWER(VLOOKUP(C145,class!A:B,2,FALSE))</f>
        <v/>
      </c>
      <c r="U145" s="93" t="str">
        <f>VLOOKUP(D145,Table2[#All],2,FALSE)</f>
        <v/>
      </c>
      <c r="V145" s="93" t="str">
        <f>VLOOKUP(E145,Table3[#All],2,FALSE)</f>
        <v>002</v>
      </c>
      <c r="W145" s="93" t="str">
        <f>IF(VLOOKUP(G145,web_archive!D:AB,16,FALSE)&gt;0,VLOOKUP(I145,web_archive!D:AB,16,FALSE),"")</f>
        <v/>
      </c>
      <c r="X145" s="93" t="str">
        <f>IF(VLOOKUP(G145,web_archive!D:AB,15,FALSE)&gt;1,VLOOKUP(G145,web_archive!D:AB,15,FALSE),"")</f>
        <v/>
      </c>
      <c r="Y145" s="93" t="str">
        <f>IF(EXACT(VLOOKUP(G145,web_archive!D:AB,14,FALSE),"Yes"),"1","0")</f>
        <v>0</v>
      </c>
      <c r="Z145" s="93" t="str">
        <f>IF(ISNA((VLOOKUP(UPPER(F145),Table4[#All],2,FALSE))),"",VLOOKUP(UPPER(F145),Table4[#All],2,FALSE))</f>
        <v/>
      </c>
      <c r="AA145" s="7" t="str">
        <f>IF(VLOOKUP(G145,web_archive!D:AB,21,FALSE)=0,"{}","{ "&amp;VLOOKUP(G145,web_archive!D:AB,21,FALSE)&amp;" }")</f>
        <v>{ bonus bUnstripableWeapon,100; }</v>
      </c>
      <c r="AB145" s="93" t="str">
        <f>IF(VLOOKUP(G145,web_archive!D:AB,22,FALSE)=0,"{}","{ "&amp;VLOOKUP(G145,web_archive!D:AB,22,FALSE)&amp;" }")</f>
        <v>{}</v>
      </c>
      <c r="AC145" s="93" t="str">
        <f>IF(VLOOKUP(G145,web_archive!D:AB,23,FALSE)=0,"{}","{ "&amp;VLOOKUP(G145,web_archive!D:AB,23,FALSE)&amp;" }")</f>
        <v>{}</v>
      </c>
      <c r="AD145" s="93" t="str">
        <f t="shared" si="2"/>
        <v>47021,Marie_Heinrike_Card,Marie Heinrike Card,6,,,10,,,,,,,,002,,,0,,{ bonus bUnstripableWeapon,100; },{},{}</v>
      </c>
    </row>
    <row r="146" spans="1:30" x14ac:dyDescent="0.3">
      <c r="A146" s="93" t="str">
        <f>VLOOKUP(G146,web_archive!D:AB,6,FALSE)</f>
        <v>Armor</v>
      </c>
      <c r="B146" s="93" t="str">
        <f>VLOOKUP(G146,web_archive!D:AB,19,FALSE)</f>
        <v>All Jobs</v>
      </c>
      <c r="C146" s="93" t="str">
        <f>VLOOKUP(G146,web_archive!D:AB,18,FALSE)</f>
        <v>Normal / Upper / Baby</v>
      </c>
      <c r="D146" s="93" t="str">
        <f>VLOOKUP(G146,web_archive!D:AB,20,FALSE)</f>
        <v>Both (Male and Female)</v>
      </c>
      <c r="E146" s="93" t="str">
        <f>VLOOKUP(G146,web_archive!D:AB,17,FALSE)</f>
        <v>Upper Headgear</v>
      </c>
      <c r="F146" s="93" t="str">
        <f>VLOOKUP(H146,reborn_keys!C:D,2,FALSE)</f>
        <v>marina</v>
      </c>
      <c r="G146" s="93">
        <v>20532</v>
      </c>
      <c r="H146" s="93">
        <v>45343</v>
      </c>
      <c r="I146" s="93" t="str">
        <f>VLOOKUP(G146,web_archive!D:AB,3,FALSE)</f>
        <v>Marina_Hat</v>
      </c>
      <c r="J146" s="93" t="str">
        <f>VLOOKUP(G146,web_archive!D:AB,5,FALSE)</f>
        <v>Marina Hat</v>
      </c>
      <c r="K146" s="93">
        <f>VLOOKUP(A146,type!A:B,2,FALSE)</f>
        <v>4</v>
      </c>
      <c r="L146" s="93">
        <f>IF(VLOOKUP(G146,web_archive!D:AB,7,FALSE)&gt;0, VLOOKUP(G146,web_archive!D:AB,7,FALSE), "")</f>
        <v>20</v>
      </c>
      <c r="N146" s="93">
        <f>VLOOKUP(G146,web_archive!D:AB,8,FALSE)*10</f>
        <v>500</v>
      </c>
      <c r="O146" s="93" t="str">
        <f>IF(VLOOKUP(G146,web_archive!D:AB,10,FALSE)&gt;0,VLOOKUP(G146,web_archive!D:AB,10,FALSE),"")</f>
        <v/>
      </c>
      <c r="P146" s="93">
        <f>IF(VLOOKUP(G146,web_archive!D:AB,12,FALSE)&gt;0,VLOOKUP(G146,web_archive!D:AB,12,FALSE),"")</f>
        <v>2</v>
      </c>
      <c r="Q146" s="93" t="str">
        <f>IF(VLOOKUP(G146,web_archive!D:AB,11,FALSE)&gt;0,VLOOKUP(G146,web_archive!D:AB,11,FALSE),"")</f>
        <v/>
      </c>
      <c r="R146" s="93">
        <f>IF(VLOOKUP(G146,web_archive!D:AB,13,FALSE)&gt;0,VLOOKUP(G146,web_archive!D:AB,13,FALSE),"")</f>
        <v>1</v>
      </c>
      <c r="S146" s="93" t="str">
        <f>UPPER(VLOOKUP(B146,job!A:B,2,FALSE))</f>
        <v>0XFFFFFFFF</v>
      </c>
      <c r="T146" s="93" t="str">
        <f>LOWER(VLOOKUP(C146,class!A:B,2,FALSE))</f>
        <v>63</v>
      </c>
      <c r="U146" s="93" t="str">
        <f>VLOOKUP(D146,Table2[#All],2,FALSE)</f>
        <v>2</v>
      </c>
      <c r="V146" s="93" t="str">
        <f>VLOOKUP(E146,Table3[#All],2,FALSE)</f>
        <v>256</v>
      </c>
      <c r="W146" s="93" t="str">
        <f>IF(VLOOKUP(G146,web_archive!D:AB,16,FALSE)&gt;0,VLOOKUP(I146,web_archive!D:AB,16,FALSE),"")</f>
        <v/>
      </c>
      <c r="X146" s="93" t="str">
        <f>IF(VLOOKUP(G146,web_archive!D:AB,15,FALSE)&gt;1,VLOOKUP(G146,web_archive!D:AB,15,FALSE),"")</f>
        <v/>
      </c>
      <c r="Y146" s="93" t="str">
        <f>IF(EXACT(VLOOKUP(G146,web_archive!D:AB,14,FALSE),"Yes"),"1","0")</f>
        <v>1</v>
      </c>
      <c r="Z146" s="93">
        <f>IF(ISNA((VLOOKUP(UPPER(F146),Table4[#All],2,FALSE))),"",VLOOKUP(UPPER(F146),Table4[#All],2,FALSE))</f>
        <v>1924</v>
      </c>
      <c r="AA146" s="7" t="str">
        <f>IF(VLOOKUP(G146,web_archive!D:AB,21,FALSE)=0,"{}","{ "&amp;VLOOKUP(G146,web_archive!D:AB,21,FALSE)&amp;" }")</f>
        <v>{ bonus2 bAddEffWhenHit,Eff_Freeze,500; }</v>
      </c>
      <c r="AB146" s="93" t="str">
        <f>IF(VLOOKUP(G146,web_archive!D:AB,22,FALSE)=0,"{}","{ "&amp;VLOOKUP(G146,web_archive!D:AB,22,FALSE)&amp;" }")</f>
        <v>{}</v>
      </c>
      <c r="AC146" s="93" t="str">
        <f>IF(VLOOKUP(G146,web_archive!D:AB,23,FALSE)=0,"{}","{ "&amp;VLOOKUP(G146,web_archive!D:AB,23,FALSE)&amp;" }")</f>
        <v>{}</v>
      </c>
      <c r="AD146" s="93" t="str">
        <f t="shared" si="2"/>
        <v>45343,Marina_Hat,Marina Hat,4,20,,500,,2,,1,0XFFFFFFFF,63,2,256,,,1,1924,{ bonus2 bAddEffWhenHit,Eff_Freeze,500; },{},{}</v>
      </c>
    </row>
    <row r="147" spans="1:30" x14ac:dyDescent="0.3">
      <c r="A147" s="93" t="str">
        <f>VLOOKUP(G147,web_archive!D:AB,6,FALSE)</f>
        <v>Armor</v>
      </c>
      <c r="B147" s="93" t="str">
        <f>VLOOKUP(G147,web_archive!D:AB,19,FALSE)</f>
        <v>All Jobs</v>
      </c>
      <c r="C147" s="93" t="str">
        <f>VLOOKUP(G147,web_archive!D:AB,18,FALSE)</f>
        <v>Normal / Upper / Baby</v>
      </c>
      <c r="D147" s="93" t="str">
        <f>VLOOKUP(G147,web_archive!D:AB,20,FALSE)</f>
        <v>Both (Male and Female)</v>
      </c>
      <c r="E147" s="93" t="str">
        <f>VLOOKUP(G147,web_archive!D:AB,17,FALSE)</f>
        <v>Upper Headgear</v>
      </c>
      <c r="F147" s="93" t="str">
        <f>VLOOKUP(H147,reborn_keys!C:D,2,FALSE)</f>
        <v>mariocap</v>
      </c>
      <c r="G147" s="93">
        <v>20105</v>
      </c>
      <c r="H147" s="95">
        <v>45345</v>
      </c>
      <c r="I147" s="93" t="str">
        <f>VLOOKUP(G147,web_archive!D:AB,3,FALSE)</f>
        <v>Mario_Cap</v>
      </c>
      <c r="J147" s="93" t="str">
        <f>VLOOKUP(G147,web_archive!D:AB,5,FALSE)</f>
        <v>Mario Cap</v>
      </c>
      <c r="K147" s="93">
        <f>VLOOKUP(A147,type!A:B,2,FALSE)</f>
        <v>4</v>
      </c>
      <c r="L147" s="93">
        <f>IF(VLOOKUP(G147,web_archive!D:AB,7,FALSE)&gt;0, VLOOKUP(G147,web_archive!D:AB,7,FALSE), "")</f>
        <v>20</v>
      </c>
      <c r="N147" s="93">
        <f>VLOOKUP(G147,web_archive!D:AB,8,FALSE)*10</f>
        <v>500</v>
      </c>
      <c r="O147" s="93" t="str">
        <f>IF(VLOOKUP(G147,web_archive!D:AB,10,FALSE)&gt;0,VLOOKUP(G147,web_archive!D:AB,10,FALSE),"")</f>
        <v/>
      </c>
      <c r="P147" s="93">
        <f>IF(VLOOKUP(G147,web_archive!D:AB,12,FALSE)&gt;0,VLOOKUP(G147,web_archive!D:AB,12,FALSE),"")</f>
        <v>2</v>
      </c>
      <c r="Q147" s="93" t="str">
        <f>IF(VLOOKUP(G147,web_archive!D:AB,11,FALSE)&gt;0,VLOOKUP(G147,web_archive!D:AB,11,FALSE),"")</f>
        <v/>
      </c>
      <c r="R147" s="93">
        <f>IF(VLOOKUP(G147,web_archive!D:AB,13,FALSE)&gt;0,VLOOKUP(G147,web_archive!D:AB,13,FALSE),"")</f>
        <v>1</v>
      </c>
      <c r="S147" s="93" t="str">
        <f>UPPER(VLOOKUP(B147,job!A:B,2,FALSE))</f>
        <v>0XFFFFFFFF</v>
      </c>
      <c r="T147" s="93" t="str">
        <f>LOWER(VLOOKUP(C147,class!A:B,2,FALSE))</f>
        <v>63</v>
      </c>
      <c r="U147" s="93" t="str">
        <f>VLOOKUP(D147,Table2[#All],2,FALSE)</f>
        <v>2</v>
      </c>
      <c r="V147" s="93" t="str">
        <f>VLOOKUP(E147,Table3[#All],2,FALSE)</f>
        <v>256</v>
      </c>
      <c r="W147" s="93" t="str">
        <f>IF(VLOOKUP(G147,web_archive!D:AB,16,FALSE)&gt;0,VLOOKUP(I147,web_archive!D:AB,16,FALSE),"")</f>
        <v/>
      </c>
      <c r="X147" s="93" t="str">
        <f>IF(VLOOKUP(G147,web_archive!D:AB,15,FALSE)&gt;1,VLOOKUP(G147,web_archive!D:AB,15,FALSE),"")</f>
        <v/>
      </c>
      <c r="Y147" s="93" t="str">
        <f>IF(EXACT(VLOOKUP(G147,web_archive!D:AB,14,FALSE),"Yes"),"1","0")</f>
        <v>1</v>
      </c>
      <c r="Z147" s="93">
        <f>IF(ISNA((VLOOKUP(UPPER(F147),Table4[#All],2,FALSE))),"",VLOOKUP(UPPER(F147),Table4[#All],2,FALSE))</f>
        <v>1926</v>
      </c>
      <c r="AA147" s="7" t="str">
        <f>IF(VLOOKUP(G147,web_archive!D:AB,21,FALSE)=0,"{}","{ "&amp;VLOOKUP(G147,web_archive!D:AB,21,FALSE)&amp;" }")</f>
        <v>{}</v>
      </c>
      <c r="AB147" s="93" t="str">
        <f>IF(VLOOKUP(G147,web_archive!D:AB,22,FALSE)=0,"{}","{ "&amp;VLOOKUP(G147,web_archive!D:AB,22,FALSE)&amp;" }")</f>
        <v>{}</v>
      </c>
      <c r="AC147" s="93" t="str">
        <f>IF(VLOOKUP(G147,web_archive!D:AB,23,FALSE)=0,"{}","{ "&amp;VLOOKUP(G147,web_archive!D:AB,23,FALSE)&amp;" }")</f>
        <v>{}</v>
      </c>
      <c r="AD147" s="93" t="str">
        <f t="shared" si="2"/>
        <v>45345,Mario_Cap,Mario Cap,4,20,,500,,2,,1,0XFFFFFFFF,63,2,256,,,1,1926,{},{},{}</v>
      </c>
    </row>
    <row r="148" spans="1:30" x14ac:dyDescent="0.3">
      <c r="A148" s="93" t="str">
        <f>VLOOKUP(G148,web_archive!D:AB,6,FALSE)</f>
        <v>Armor</v>
      </c>
      <c r="B148" s="93" t="str">
        <f>VLOOKUP(G148,web_archive!D:AB,19,FALSE)</f>
        <v>All Jobs</v>
      </c>
      <c r="C148" s="93" t="str">
        <f>VLOOKUP(G148,web_archive!D:AB,18,FALSE)</f>
        <v>Normal / Upper / Baby</v>
      </c>
      <c r="D148" s="93" t="str">
        <f>VLOOKUP(G148,web_archive!D:AB,20,FALSE)</f>
        <v>Both (Male and Female)</v>
      </c>
      <c r="E148" s="93" t="str">
        <f>VLOOKUP(G148,web_archive!D:AB,17,FALSE)</f>
        <v>Upper Headgear</v>
      </c>
      <c r="F148" s="93" t="str">
        <f>VLOOKUP(H148,reborn_keys!C:D,2,FALSE)</f>
        <v>kanmay</v>
      </c>
      <c r="G148" s="93">
        <v>20186</v>
      </c>
      <c r="H148" s="93">
        <v>45299</v>
      </c>
      <c r="I148" s="93" t="str">
        <f>VLOOKUP(G148,web_archive!D:AB,3,FALSE)</f>
        <v>May_Kanzashi</v>
      </c>
      <c r="J148" s="93" t="str">
        <f>VLOOKUP(G148,web_archive!D:AB,5,FALSE)</f>
        <v>May Kanzashi</v>
      </c>
      <c r="K148" s="93">
        <f>VLOOKUP(A148,type!A:B,2,FALSE)</f>
        <v>4</v>
      </c>
      <c r="L148" s="93">
        <f>IF(VLOOKUP(G148,web_archive!D:AB,7,FALSE)&gt;0, VLOOKUP(G148,web_archive!D:AB,7,FALSE), "")</f>
        <v>20</v>
      </c>
      <c r="N148" s="93">
        <f>VLOOKUP(G148,web_archive!D:AB,8,FALSE)*10</f>
        <v>500</v>
      </c>
      <c r="O148" s="93" t="str">
        <f>IF(VLOOKUP(G148,web_archive!D:AB,10,FALSE)&gt;0,VLOOKUP(G148,web_archive!D:AB,10,FALSE),"")</f>
        <v/>
      </c>
      <c r="P148" s="93">
        <f>IF(VLOOKUP(G148,web_archive!D:AB,12,FALSE)&gt;0,VLOOKUP(G148,web_archive!D:AB,12,FALSE),"")</f>
        <v>2</v>
      </c>
      <c r="Q148" s="93" t="str">
        <f>IF(VLOOKUP(G148,web_archive!D:AB,11,FALSE)&gt;0,VLOOKUP(G148,web_archive!D:AB,11,FALSE),"")</f>
        <v/>
      </c>
      <c r="R148" s="93">
        <f>IF(VLOOKUP(G148,web_archive!D:AB,13,FALSE)&gt;0,VLOOKUP(G148,web_archive!D:AB,13,FALSE),"")</f>
        <v>1</v>
      </c>
      <c r="S148" s="93" t="str">
        <f>UPPER(VLOOKUP(B148,job!A:B,2,FALSE))</f>
        <v>0XFFFFFFFF</v>
      </c>
      <c r="T148" s="93" t="str">
        <f>LOWER(VLOOKUP(C148,class!A:B,2,FALSE))</f>
        <v>63</v>
      </c>
      <c r="U148" s="93" t="str">
        <f>VLOOKUP(D148,Table2[#All],2,FALSE)</f>
        <v>2</v>
      </c>
      <c r="V148" s="93" t="str">
        <f>VLOOKUP(E148,Table3[#All],2,FALSE)</f>
        <v>256</v>
      </c>
      <c r="W148" s="93" t="str">
        <f>IF(VLOOKUP(G148,web_archive!D:AB,16,FALSE)&gt;0,VLOOKUP(I148,web_archive!D:AB,16,FALSE),"")</f>
        <v/>
      </c>
      <c r="X148" s="93" t="str">
        <f>IF(VLOOKUP(G148,web_archive!D:AB,15,FALSE)&gt;1,VLOOKUP(G148,web_archive!D:AB,15,FALSE),"")</f>
        <v/>
      </c>
      <c r="Y148" s="93" t="str">
        <f>IF(EXACT(VLOOKUP(G148,web_archive!D:AB,14,FALSE),"Yes"),"1","0")</f>
        <v>1</v>
      </c>
      <c r="Z148" s="93">
        <f>IF(ISNA((VLOOKUP(UPPER(F148),Table4[#All],2,FALSE))),"",VLOOKUP(UPPER(F148),Table4[#All],2,FALSE))</f>
        <v>1882</v>
      </c>
      <c r="AA148" s="7" t="str">
        <f>IF(VLOOKUP(G148,web_archive!D:AB,21,FALSE)=0,"{}","{ "&amp;VLOOKUP(G148,web_archive!D:AB,21,FALSE)&amp;" }")</f>
        <v>{ bonus bStr,1; }</v>
      </c>
      <c r="AB148" s="93" t="str">
        <f>IF(VLOOKUP(G148,web_archive!D:AB,22,FALSE)=0,"{}","{ "&amp;VLOOKUP(G148,web_archive!D:AB,22,FALSE)&amp;" }")</f>
        <v>{}</v>
      </c>
      <c r="AC148" s="93" t="str">
        <f>IF(VLOOKUP(G148,web_archive!D:AB,23,FALSE)=0,"{}","{ "&amp;VLOOKUP(G148,web_archive!D:AB,23,FALSE)&amp;" }")</f>
        <v>{}</v>
      </c>
      <c r="AD148" s="93" t="str">
        <f t="shared" si="2"/>
        <v>45299,May_Kanzashi,May Kanzashi,4,20,,500,,2,,1,0XFFFFFFFF,63,2,256,,,1,1882,{ bonus bStr,1; },{},{}</v>
      </c>
    </row>
    <row r="149" spans="1:30" x14ac:dyDescent="0.3">
      <c r="A149" s="93" t="str">
        <f>VLOOKUP(G149,web_archive!D:AB,6,FALSE)</f>
        <v>Card</v>
      </c>
      <c r="B149" s="93" t="str">
        <f>VLOOKUP(G149,web_archive!D:AB,19,FALSE)</f>
        <v>None</v>
      </c>
      <c r="C149" s="93" t="str">
        <f>VLOOKUP(G149,web_archive!D:AB,18,FALSE)</f>
        <v>None</v>
      </c>
      <c r="D149" s="93" t="str">
        <f>VLOOKUP(G149,web_archive!D:AB,20,FALSE)</f>
        <v>Unknown</v>
      </c>
      <c r="E149" s="93" t="str">
        <f>VLOOKUP(G149,web_archive!D:AB,17,FALSE)</f>
        <v>Accessory 1 + Accessory 2</v>
      </c>
      <c r="F149" s="93" t="str">
        <f>VLOOKUP(H149,reborn_keys!C:D,2,FALSE)</f>
        <v>Mermaid_Card</v>
      </c>
      <c r="G149" s="94">
        <v>23014</v>
      </c>
      <c r="H149" s="93">
        <v>47105</v>
      </c>
      <c r="I149" s="93" t="str">
        <f>VLOOKUP(G149,web_archive!D:AB,3,FALSE)</f>
        <v>Mermaid_Card</v>
      </c>
      <c r="J149" s="93" t="str">
        <f>VLOOKUP(G149,web_archive!D:AB,5,FALSE)</f>
        <v>Mermaid Card</v>
      </c>
      <c r="K149" s="93">
        <f>VLOOKUP(A149,type!A:B,2,FALSE)</f>
        <v>6</v>
      </c>
      <c r="L149" s="93" t="str">
        <f>IF(VLOOKUP(G149,web_archive!D:AB,7,FALSE)&gt;0, VLOOKUP(G149,web_archive!D:AB,7,FALSE), "")</f>
        <v/>
      </c>
      <c r="N149" s="93">
        <f>VLOOKUP(G149,web_archive!D:AB,8,FALSE)*10</f>
        <v>10</v>
      </c>
      <c r="O149" s="93" t="str">
        <f>IF(VLOOKUP(G149,web_archive!D:AB,10,FALSE)&gt;0,VLOOKUP(G149,web_archive!D:AB,10,FALSE),"")</f>
        <v/>
      </c>
      <c r="P149" s="93" t="str">
        <f>IF(VLOOKUP(G149,web_archive!D:AB,12,FALSE)&gt;0,VLOOKUP(G149,web_archive!D:AB,12,FALSE),"")</f>
        <v/>
      </c>
      <c r="Q149" s="93" t="str">
        <f>IF(VLOOKUP(G149,web_archive!D:AB,11,FALSE)&gt;0,VLOOKUP(G149,web_archive!D:AB,11,FALSE),"")</f>
        <v/>
      </c>
      <c r="R149" s="93" t="str">
        <f>IF(VLOOKUP(G149,web_archive!D:AB,13,FALSE)&gt;0,VLOOKUP(G149,web_archive!D:AB,13,FALSE),"")</f>
        <v/>
      </c>
      <c r="S149" s="93" t="str">
        <f>UPPER(VLOOKUP(B149,job!A:B,2,FALSE))</f>
        <v/>
      </c>
      <c r="T149" s="93" t="str">
        <f>LOWER(VLOOKUP(C149,class!A:B,2,FALSE))</f>
        <v/>
      </c>
      <c r="U149" s="93" t="str">
        <f>VLOOKUP(D149,Table2[#All],2,FALSE)</f>
        <v/>
      </c>
      <c r="V149" s="93" t="str">
        <f>VLOOKUP(E149,Table3[#All],2,FALSE)</f>
        <v>136</v>
      </c>
      <c r="W149" s="93" t="str">
        <f>IF(VLOOKUP(G149,web_archive!D:AB,16,FALSE)&gt;0,VLOOKUP(I149,web_archive!D:AB,16,FALSE),"")</f>
        <v/>
      </c>
      <c r="X149" s="93" t="str">
        <f>IF(VLOOKUP(G149,web_archive!D:AB,15,FALSE)&gt;1,VLOOKUP(G149,web_archive!D:AB,15,FALSE),"")</f>
        <v/>
      </c>
      <c r="Y149" s="93" t="str">
        <f>IF(EXACT(VLOOKUP(G149,web_archive!D:AB,14,FALSE),"Yes"),"1","0")</f>
        <v>0</v>
      </c>
      <c r="Z149" s="93" t="str">
        <f>IF(ISNA((VLOOKUP(UPPER(F149),Table4[#All],2,FALSE))),"",VLOOKUP(UPPER(F149),Table4[#All],2,FALSE))</f>
        <v/>
      </c>
      <c r="AA149" s="7" t="str">
        <f>IF(VLOOKUP(G149,web_archive!D:AB,21,FALSE)=0,"{}","{ "&amp;VLOOKUP(G149,web_archive!D:AB,21,FALSE)&amp;" }")</f>
        <v>{ skill "PR_LEXDIVINA",1; if (isequipped(4093)) bonus5 bAutoSpellWhenHit,"SA_DISPELL",1,10,BF_WEAPON|BF_MAGIC,1; }</v>
      </c>
      <c r="AB149" s="93" t="str">
        <f>IF(VLOOKUP(G149,web_archive!D:AB,22,FALSE)=0,"{}","{ "&amp;VLOOKUP(G149,web_archive!D:AB,22,FALSE)&amp;" }")</f>
        <v>{}</v>
      </c>
      <c r="AC149" s="93" t="str">
        <f>IF(VLOOKUP(G149,web_archive!D:AB,23,FALSE)=0,"{}","{ "&amp;VLOOKUP(G149,web_archive!D:AB,23,FALSE)&amp;" }")</f>
        <v>{}</v>
      </c>
      <c r="AD149" s="93" t="str">
        <f t="shared" si="2"/>
        <v>47105,Mermaid_Card,Mermaid Card,6,,,10,,,,,,,,136,,,0,,{ skill "PR_LEXDIVINA",1; if (isequipped(4093)) bonus5 bAutoSpellWhenHit,"SA_DISPELL",1,10,BF_WEAPON|BF_MAGIC,1; },{},{}</v>
      </c>
    </row>
    <row r="150" spans="1:30" x14ac:dyDescent="0.3">
      <c r="A150" s="93" t="str">
        <f>VLOOKUP(G150,web_archive!D:AB,6,FALSE)</f>
        <v>Armor</v>
      </c>
      <c r="B150" s="93" t="str">
        <f>VLOOKUP(G150,web_archive!D:AB,19,FALSE)</f>
        <v>All Jobs</v>
      </c>
      <c r="C150" s="93" t="str">
        <f>VLOOKUP(G150,web_archive!D:AB,18,FALSE)</f>
        <v>Normal / Upper / Baby</v>
      </c>
      <c r="D150" s="93" t="str">
        <f>VLOOKUP(G150,web_archive!D:AB,20,FALSE)</f>
        <v>Both (Male and Female)</v>
      </c>
      <c r="E150" s="93" t="str">
        <f>VLOOKUP(G150,web_archive!D:AB,17,FALSE)</f>
        <v>Upper Headgear</v>
      </c>
      <c r="F150" s="93" t="str">
        <f>VLOOKUP(H150,reborn_keys!C:D,2,FALSE)</f>
        <v>mousehat</v>
      </c>
      <c r="G150" s="93">
        <v>20176</v>
      </c>
      <c r="H150" s="95">
        <v>45349</v>
      </c>
      <c r="I150" s="93" t="str">
        <f>VLOOKUP(G150,web_archive!D:AB,3,FALSE)</f>
        <v>Mouse_Hat</v>
      </c>
      <c r="J150" s="93" t="str">
        <f>VLOOKUP(G150,web_archive!D:AB,5,FALSE)</f>
        <v>Mouse Hat</v>
      </c>
      <c r="K150" s="93">
        <f>VLOOKUP(A150,type!A:B,2,FALSE)</f>
        <v>4</v>
      </c>
      <c r="L150" s="93">
        <f>IF(VLOOKUP(G150,web_archive!D:AB,7,FALSE)&gt;0, VLOOKUP(G150,web_archive!D:AB,7,FALSE), "")</f>
        <v>20</v>
      </c>
      <c r="N150" s="93">
        <f>VLOOKUP(G150,web_archive!D:AB,8,FALSE)*10</f>
        <v>500</v>
      </c>
      <c r="O150" s="93" t="str">
        <f>IF(VLOOKUP(G150,web_archive!D:AB,10,FALSE)&gt;0,VLOOKUP(G150,web_archive!D:AB,10,FALSE),"")</f>
        <v/>
      </c>
      <c r="P150" s="93">
        <f>IF(VLOOKUP(G150,web_archive!D:AB,12,FALSE)&gt;0,VLOOKUP(G150,web_archive!D:AB,12,FALSE),"")</f>
        <v>2</v>
      </c>
      <c r="Q150" s="93" t="str">
        <f>IF(VLOOKUP(G150,web_archive!D:AB,11,FALSE)&gt;0,VLOOKUP(G150,web_archive!D:AB,11,FALSE),"")</f>
        <v/>
      </c>
      <c r="R150" s="93">
        <f>IF(VLOOKUP(G150,web_archive!D:AB,13,FALSE)&gt;0,VLOOKUP(G150,web_archive!D:AB,13,FALSE),"")</f>
        <v>1</v>
      </c>
      <c r="S150" s="93" t="str">
        <f>UPPER(VLOOKUP(B150,job!A:B,2,FALSE))</f>
        <v>0XFFFFFFFF</v>
      </c>
      <c r="T150" s="93" t="str">
        <f>LOWER(VLOOKUP(C150,class!A:B,2,FALSE))</f>
        <v>63</v>
      </c>
      <c r="U150" s="93" t="str">
        <f>VLOOKUP(D150,Table2[#All],2,FALSE)</f>
        <v>2</v>
      </c>
      <c r="V150" s="93" t="str">
        <f>VLOOKUP(E150,Table3[#All],2,FALSE)</f>
        <v>256</v>
      </c>
      <c r="W150" s="93" t="str">
        <f>IF(VLOOKUP(G150,web_archive!D:AB,16,FALSE)&gt;0,VLOOKUP(I150,web_archive!D:AB,16,FALSE),"")</f>
        <v/>
      </c>
      <c r="X150" s="93" t="str">
        <f>IF(VLOOKUP(G150,web_archive!D:AB,15,FALSE)&gt;1,VLOOKUP(G150,web_archive!D:AB,15,FALSE),"")</f>
        <v/>
      </c>
      <c r="Y150" s="93" t="str">
        <f>IF(EXACT(VLOOKUP(G150,web_archive!D:AB,14,FALSE),"Yes"),"1","0")</f>
        <v>1</v>
      </c>
      <c r="Z150" s="93">
        <f>IF(ISNA((VLOOKUP(UPPER(F150),Table4[#All],2,FALSE))),"",VLOOKUP(UPPER(F150),Table4[#All],2,FALSE))</f>
        <v>1930</v>
      </c>
      <c r="AA150" s="7" t="str">
        <f>IF(VLOOKUP(G150,web_archive!D:AB,21,FALSE)=0,"{}","{ "&amp;VLOOKUP(G150,web_archive!D:AB,21,FALSE)&amp;"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50" s="93" t="str">
        <f>IF(VLOOKUP(G150,web_archive!D:AB,22,FALSE)=0,"{}","{ "&amp;VLOOKUP(G150,web_archive!D:AB,22,FALSE)&amp;" }")</f>
        <v>{}</v>
      </c>
      <c r="AC150" s="93" t="str">
        <f>IF(VLOOKUP(G150,web_archive!D:AB,23,FALSE)=0,"{}","{ "&amp;VLOOKUP(G150,web_archive!D:AB,23,FALSE)&amp;" }")</f>
        <v>{}</v>
      </c>
      <c r="AD150" s="93" t="str">
        <f t="shared" si="2"/>
        <v>45349,Mouse_Hat,Mouse Hat,4,20,,500,,2,,1,0XFFFFFFFF,63,2,256,,,1,1930,{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51" spans="1:30" x14ac:dyDescent="0.3">
      <c r="A151" s="93" t="str">
        <f>VLOOKUP(G151,web_archive!D:AB,6,FALSE)</f>
        <v>Armor</v>
      </c>
      <c r="B151" s="93" t="str">
        <f>VLOOKUP(G151,web_archive!D:AB,19,FALSE)</f>
        <v>All Jobs</v>
      </c>
      <c r="C151" s="93" t="str">
        <f>VLOOKUP(G151,web_archive!D:AB,18,FALSE)</f>
        <v>Normal / Upper / Baby</v>
      </c>
      <c r="D151" s="93" t="str">
        <f>VLOOKUP(G151,web_archive!D:AB,20,FALSE)</f>
        <v>Both (Male and Female)</v>
      </c>
      <c r="E151" s="93" t="str">
        <f>VLOOKUP(G151,web_archive!D:AB,17,FALSE)</f>
        <v>Lower Headgear</v>
      </c>
      <c r="F151" s="93" t="str">
        <f>VLOOKUP(H151,reborn_keys!C:D,2,FALSE)</f>
        <v>musicring</v>
      </c>
      <c r="G151" s="93">
        <v>20228</v>
      </c>
      <c r="H151" s="93">
        <v>45351</v>
      </c>
      <c r="I151" s="93" t="str">
        <f>VLOOKUP(G151,web_archive!D:AB,3,FALSE)</f>
        <v>Musical_Ring</v>
      </c>
      <c r="J151" s="93" t="str">
        <f>VLOOKUP(G151,web_archive!D:AB,5,FALSE)</f>
        <v>Musical Ring</v>
      </c>
      <c r="K151" s="93">
        <f>VLOOKUP(A151,type!A:B,2,FALSE)</f>
        <v>4</v>
      </c>
      <c r="L151" s="93">
        <f>IF(VLOOKUP(G151,web_archive!D:AB,7,FALSE)&gt;0, VLOOKUP(G151,web_archive!D:AB,7,FALSE), "")</f>
        <v>20</v>
      </c>
      <c r="N151" s="93">
        <f>VLOOKUP(G151,web_archive!D:AB,8,FALSE)*10</f>
        <v>500</v>
      </c>
      <c r="O151" s="93" t="str">
        <f>IF(VLOOKUP(G151,web_archive!D:AB,10,FALSE)&gt;0,VLOOKUP(G151,web_archive!D:AB,10,FALSE),"")</f>
        <v/>
      </c>
      <c r="P151" s="93" t="str">
        <f>IF(VLOOKUP(G151,web_archive!D:AB,12,FALSE)&gt;0,VLOOKUP(G151,web_archive!D:AB,12,FALSE),"")</f>
        <v/>
      </c>
      <c r="Q151" s="93" t="str">
        <f>IF(VLOOKUP(G151,web_archive!D:AB,11,FALSE)&gt;0,VLOOKUP(G151,web_archive!D:AB,11,FALSE),"")</f>
        <v/>
      </c>
      <c r="R151" s="93">
        <f>IF(VLOOKUP(G151,web_archive!D:AB,13,FALSE)&gt;0,VLOOKUP(G151,web_archive!D:AB,13,FALSE),"")</f>
        <v>1</v>
      </c>
      <c r="S151" s="93" t="str">
        <f>UPPER(VLOOKUP(B151,job!A:B,2,FALSE))</f>
        <v>0XFFFFFFFF</v>
      </c>
      <c r="T151" s="93" t="str">
        <f>LOWER(VLOOKUP(C151,class!A:B,2,FALSE))</f>
        <v>63</v>
      </c>
      <c r="U151" s="93" t="str">
        <f>VLOOKUP(D151,Table2[#All],2,FALSE)</f>
        <v>2</v>
      </c>
      <c r="V151" s="93" t="str">
        <f>VLOOKUP(E151,Table3[#All],2,FALSE)</f>
        <v>001</v>
      </c>
      <c r="W151" s="93" t="str">
        <f>IF(VLOOKUP(G151,web_archive!D:AB,16,FALSE)&gt;0,VLOOKUP(I151,web_archive!D:AB,16,FALSE),"")</f>
        <v/>
      </c>
      <c r="X151" s="93" t="str">
        <f>IF(VLOOKUP(G151,web_archive!D:AB,15,FALSE)&gt;1,VLOOKUP(G151,web_archive!D:AB,15,FALSE),"")</f>
        <v/>
      </c>
      <c r="Y151" s="93" t="str">
        <f>IF(EXACT(VLOOKUP(G151,web_archive!D:AB,14,FALSE),"Yes"),"1","0")</f>
        <v>0</v>
      </c>
      <c r="Z151" s="93">
        <f>IF(ISNA((VLOOKUP(UPPER(F151),Table4[#All],2,FALSE))),"",VLOOKUP(UPPER(F151),Table4[#All],2,FALSE))</f>
        <v>1932</v>
      </c>
      <c r="AA151" s="7" t="str">
        <f>IF(VLOOKUP(G151,web_archive!D:AB,21,FALSE)=0,"{}","{ "&amp;VLOOKUP(G151,web_archive!D:AB,21,FALSE)&amp;" }")</f>
        <v>{ skill "CG_TAROTCARD",1; }</v>
      </c>
      <c r="AB151" s="93" t="str">
        <f>IF(VLOOKUP(G151,web_archive!D:AB,22,FALSE)=0,"{}","{ "&amp;VLOOKUP(G151,web_archive!D:AB,22,FALSE)&amp;" }")</f>
        <v>{}</v>
      </c>
      <c r="AC151" s="93" t="str">
        <f>IF(VLOOKUP(G151,web_archive!D:AB,23,FALSE)=0,"{}","{ "&amp;VLOOKUP(G151,web_archive!D:AB,23,FALSE)&amp;" }")</f>
        <v>{}</v>
      </c>
      <c r="AD151" s="93" t="str">
        <f t="shared" si="2"/>
        <v>45351,Musical_Ring,Musical Ring,4,20,,500,,,,1,0XFFFFFFFF,63,2,001,,,0,1932,{ skill "CG_TAROTCARD",1; },{},{}</v>
      </c>
    </row>
    <row r="152" spans="1:30" x14ac:dyDescent="0.3">
      <c r="A152" s="93" t="str">
        <f>VLOOKUP(G152,web_archive!D:AB,6,FALSE)</f>
        <v>Armor</v>
      </c>
      <c r="B152" s="93" t="str">
        <f>VLOOKUP(G152,web_archive!D:AB,19,FALSE)</f>
        <v>All Jobs</v>
      </c>
      <c r="C152" s="93" t="str">
        <f>VLOOKUP(G152,web_archive!D:AB,18,FALSE)</f>
        <v>Normal / Upper / Baby</v>
      </c>
      <c r="D152" s="93" t="str">
        <f>VLOOKUP(G152,web_archive!D:AB,20,FALSE)</f>
        <v>Both (Male and Female)</v>
      </c>
      <c r="E152" s="93" t="str">
        <f>VLOOKUP(G152,web_archive!D:AB,17,FALSE)</f>
        <v>Upper Headgear</v>
      </c>
      <c r="F152" s="93" t="str">
        <f>VLOOKUP(H152,reborn_keys!C:D,2,FALSE)</f>
        <v>kannov</v>
      </c>
      <c r="G152" s="93">
        <v>20192</v>
      </c>
      <c r="H152" s="93">
        <v>45300</v>
      </c>
      <c r="I152" s="93" t="str">
        <f>VLOOKUP(G152,web_archive!D:AB,3,FALSE)</f>
        <v>November_Kanzashi</v>
      </c>
      <c r="J152" s="93" t="str">
        <f>VLOOKUP(G152,web_archive!D:AB,5,FALSE)</f>
        <v>November Kanzashi</v>
      </c>
      <c r="K152" s="93">
        <f>VLOOKUP(A152,type!A:B,2,FALSE)</f>
        <v>4</v>
      </c>
      <c r="L152" s="93">
        <f>IF(VLOOKUP(G152,web_archive!D:AB,7,FALSE)&gt;0, VLOOKUP(G152,web_archive!D:AB,7,FALSE), "")</f>
        <v>20</v>
      </c>
      <c r="N152" s="93">
        <f>VLOOKUP(G152,web_archive!D:AB,8,FALSE)*10</f>
        <v>500</v>
      </c>
      <c r="O152" s="93" t="str">
        <f>IF(VLOOKUP(G152,web_archive!D:AB,10,FALSE)&gt;0,VLOOKUP(G152,web_archive!D:AB,10,FALSE),"")</f>
        <v/>
      </c>
      <c r="P152" s="93">
        <f>IF(VLOOKUP(G152,web_archive!D:AB,12,FALSE)&gt;0,VLOOKUP(G152,web_archive!D:AB,12,FALSE),"")</f>
        <v>2</v>
      </c>
      <c r="Q152" s="93" t="str">
        <f>IF(VLOOKUP(G152,web_archive!D:AB,11,FALSE)&gt;0,VLOOKUP(G152,web_archive!D:AB,11,FALSE),"")</f>
        <v/>
      </c>
      <c r="R152" s="93">
        <f>IF(VLOOKUP(G152,web_archive!D:AB,13,FALSE)&gt;0,VLOOKUP(G152,web_archive!D:AB,13,FALSE),"")</f>
        <v>1</v>
      </c>
      <c r="S152" s="93" t="str">
        <f>UPPER(VLOOKUP(B152,job!A:B,2,FALSE))</f>
        <v>0XFFFFFFFF</v>
      </c>
      <c r="T152" s="93" t="str">
        <f>LOWER(VLOOKUP(C152,class!A:B,2,FALSE))</f>
        <v>63</v>
      </c>
      <c r="U152" s="93" t="str">
        <f>VLOOKUP(D152,Table2[#All],2,FALSE)</f>
        <v>2</v>
      </c>
      <c r="V152" s="93" t="str">
        <f>VLOOKUP(E152,Table3[#All],2,FALSE)</f>
        <v>256</v>
      </c>
      <c r="W152" s="93" t="str">
        <f>IF(VLOOKUP(G152,web_archive!D:AB,16,FALSE)&gt;0,VLOOKUP(I152,web_archive!D:AB,16,FALSE),"")</f>
        <v/>
      </c>
      <c r="X152" s="93" t="str">
        <f>IF(VLOOKUP(G152,web_archive!D:AB,15,FALSE)&gt;1,VLOOKUP(G152,web_archive!D:AB,15,FALSE),"")</f>
        <v/>
      </c>
      <c r="Y152" s="93" t="str">
        <f>IF(EXACT(VLOOKUP(G152,web_archive!D:AB,14,FALSE),"Yes"),"1","0")</f>
        <v>1</v>
      </c>
      <c r="Z152" s="93">
        <f>IF(ISNA((VLOOKUP(UPPER(F152),Table4[#All],2,FALSE))),"",VLOOKUP(UPPER(F152),Table4[#All],2,FALSE))</f>
        <v>1883</v>
      </c>
      <c r="AA152" s="7" t="str">
        <f>IF(VLOOKUP(G152,web_archive!D:AB,21,FALSE)=0,"{}","{ "&amp;VLOOKUP(G152,web_archive!D:AB,21,FALSE)&amp;" }")</f>
        <v>{ bonus bStr,1; }</v>
      </c>
      <c r="AB152" s="93" t="str">
        <f>IF(VLOOKUP(G152,web_archive!D:AB,22,FALSE)=0,"{}","{ "&amp;VLOOKUP(G152,web_archive!D:AB,22,FALSE)&amp;" }")</f>
        <v>{}</v>
      </c>
      <c r="AC152" s="93" t="str">
        <f>IF(VLOOKUP(G152,web_archive!D:AB,23,FALSE)=0,"{}","{ "&amp;VLOOKUP(G152,web_archive!D:AB,23,FALSE)&amp;" }")</f>
        <v>{}</v>
      </c>
      <c r="AD152" s="93" t="str">
        <f t="shared" si="2"/>
        <v>45300,November_Kanzashi,November Kanzashi,4,20,,500,,2,,1,0XFFFFFFFF,63,2,256,,,1,1883,{ bonus bStr,1; },{},{}</v>
      </c>
    </row>
    <row r="153" spans="1:30" x14ac:dyDescent="0.3">
      <c r="A153" s="93" t="str">
        <f>VLOOKUP(G153,web_archive!D:AB,6,FALSE)</f>
        <v>Armor</v>
      </c>
      <c r="B153" s="93" t="str">
        <f>VLOOKUP(G153,web_archive!D:AB,19,FALSE)</f>
        <v>All Jobs</v>
      </c>
      <c r="C153" s="93" t="str">
        <f>VLOOKUP(G153,web_archive!D:AB,18,FALSE)</f>
        <v>Normal / Upper / Baby</v>
      </c>
      <c r="D153" s="93" t="str">
        <f>VLOOKUP(G153,web_archive!D:AB,20,FALSE)</f>
        <v>Both (Male and Female)</v>
      </c>
      <c r="E153" s="93" t="str">
        <f>VLOOKUP(G153,web_archive!D:AB,17,FALSE)</f>
        <v>Upper Headgear</v>
      </c>
      <c r="F153" s="93" t="str">
        <f>VLOOKUP(H153,reborn_keys!C:D,2,FALSE)</f>
        <v>kanoct</v>
      </c>
      <c r="G153" s="93">
        <v>20191</v>
      </c>
      <c r="H153" s="93">
        <v>45301</v>
      </c>
      <c r="I153" s="93" t="str">
        <f>VLOOKUP(G153,web_archive!D:AB,3,FALSE)</f>
        <v>October_Kanzashi</v>
      </c>
      <c r="J153" s="93" t="str">
        <f>VLOOKUP(G153,web_archive!D:AB,5,FALSE)</f>
        <v>October Kanzashi</v>
      </c>
      <c r="K153" s="93">
        <f>VLOOKUP(A153,type!A:B,2,FALSE)</f>
        <v>4</v>
      </c>
      <c r="L153" s="93">
        <f>IF(VLOOKUP(G153,web_archive!D:AB,7,FALSE)&gt;0, VLOOKUP(G153,web_archive!D:AB,7,FALSE), "")</f>
        <v>20</v>
      </c>
      <c r="N153" s="93">
        <f>VLOOKUP(G153,web_archive!D:AB,8,FALSE)*10</f>
        <v>500</v>
      </c>
      <c r="O153" s="93" t="str">
        <f>IF(VLOOKUP(G153,web_archive!D:AB,10,FALSE)&gt;0,VLOOKUP(G153,web_archive!D:AB,10,FALSE),"")</f>
        <v/>
      </c>
      <c r="P153" s="93">
        <f>IF(VLOOKUP(G153,web_archive!D:AB,12,FALSE)&gt;0,VLOOKUP(G153,web_archive!D:AB,12,FALSE),"")</f>
        <v>2</v>
      </c>
      <c r="Q153" s="93" t="str">
        <f>IF(VLOOKUP(G153,web_archive!D:AB,11,FALSE)&gt;0,VLOOKUP(G153,web_archive!D:AB,11,FALSE),"")</f>
        <v/>
      </c>
      <c r="R153" s="93">
        <f>IF(VLOOKUP(G153,web_archive!D:AB,13,FALSE)&gt;0,VLOOKUP(G153,web_archive!D:AB,13,FALSE),"")</f>
        <v>1</v>
      </c>
      <c r="S153" s="93" t="str">
        <f>UPPER(VLOOKUP(B153,job!A:B,2,FALSE))</f>
        <v>0XFFFFFFFF</v>
      </c>
      <c r="T153" s="93" t="str">
        <f>LOWER(VLOOKUP(C153,class!A:B,2,FALSE))</f>
        <v>63</v>
      </c>
      <c r="U153" s="93" t="str">
        <f>VLOOKUP(D153,Table2[#All],2,FALSE)</f>
        <v>2</v>
      </c>
      <c r="V153" s="93" t="str">
        <f>VLOOKUP(E153,Table3[#All],2,FALSE)</f>
        <v>256</v>
      </c>
      <c r="W153" s="93" t="str">
        <f>IF(VLOOKUP(G153,web_archive!D:AB,16,FALSE)&gt;0,VLOOKUP(I153,web_archive!D:AB,16,FALSE),"")</f>
        <v/>
      </c>
      <c r="X153" s="93" t="str">
        <f>IF(VLOOKUP(G153,web_archive!D:AB,15,FALSE)&gt;1,VLOOKUP(G153,web_archive!D:AB,15,FALSE),"")</f>
        <v/>
      </c>
      <c r="Y153" s="93" t="str">
        <f>IF(EXACT(VLOOKUP(G153,web_archive!D:AB,14,FALSE),"Yes"),"1","0")</f>
        <v>1</v>
      </c>
      <c r="Z153" s="93">
        <f>IF(ISNA((VLOOKUP(UPPER(F153),Table4[#All],2,FALSE))),"",VLOOKUP(UPPER(F153),Table4[#All],2,FALSE))</f>
        <v>1884</v>
      </c>
      <c r="AA153" s="7" t="str">
        <f>IF(VLOOKUP(G153,web_archive!D:AB,21,FALSE)=0,"{}","{ "&amp;VLOOKUP(G153,web_archive!D:AB,21,FALSE)&amp;" }")</f>
        <v>{ bonus bLuk,1; }</v>
      </c>
      <c r="AB153" s="93" t="str">
        <f>IF(VLOOKUP(G153,web_archive!D:AB,22,FALSE)=0,"{}","{ "&amp;VLOOKUP(G153,web_archive!D:AB,22,FALSE)&amp;" }")</f>
        <v>{}</v>
      </c>
      <c r="AC153" s="93" t="str">
        <f>IF(VLOOKUP(G153,web_archive!D:AB,23,FALSE)=0,"{}","{ "&amp;VLOOKUP(G153,web_archive!D:AB,23,FALSE)&amp;" }")</f>
        <v>{}</v>
      </c>
      <c r="AD153" s="93" t="str">
        <f t="shared" si="2"/>
        <v>45301,October_Kanzashi,October Kanzashi,4,20,,500,,2,,1,0XFFFFFFFF,63,2,256,,,1,1884,{ bonus bLuk,1; },{},{}</v>
      </c>
    </row>
    <row r="154" spans="1:30" x14ac:dyDescent="0.3">
      <c r="A154" s="93" t="str">
        <f>VLOOKUP(G154,web_archive!D:AB,6,FALSE)</f>
        <v>Armor</v>
      </c>
      <c r="B154" s="93" t="str">
        <f>VLOOKUP(G154,web_archive!D:AB,19,FALSE)</f>
        <v>All Jobs</v>
      </c>
      <c r="C154" s="93" t="str">
        <f>VLOOKUP(G154,web_archive!D:AB,18,FALSE)</f>
        <v>Normal / Upper / Baby</v>
      </c>
      <c r="D154" s="93" t="str">
        <f>VLOOKUP(G154,web_archive!D:AB,20,FALSE)</f>
        <v>Both (Male and Female)</v>
      </c>
      <c r="E154" s="93" t="str">
        <f>VLOOKUP(G154,web_archive!D:AB,17,FALSE)</f>
        <v>Upper Headgear</v>
      </c>
      <c r="F154" s="93" t="str">
        <f>VLOOKUP(H154,reborn_keys!C:D,2,FALSE)</f>
        <v>oxhat</v>
      </c>
      <c r="G154" s="93">
        <v>20569</v>
      </c>
      <c r="H154" s="95">
        <v>45360</v>
      </c>
      <c r="I154" s="93" t="str">
        <f>VLOOKUP(G154,web_archive!D:AB,3,FALSE)</f>
        <v>Ox_Hat</v>
      </c>
      <c r="J154" s="93" t="str">
        <f>VLOOKUP(G154,web_archive!D:AB,5,FALSE)</f>
        <v>Ox Hat</v>
      </c>
      <c r="K154" s="93">
        <f>VLOOKUP(A154,type!A:B,2,FALSE)</f>
        <v>4</v>
      </c>
      <c r="L154" s="93">
        <f>IF(VLOOKUP(G154,web_archive!D:AB,7,FALSE)&gt;0, VLOOKUP(G154,web_archive!D:AB,7,FALSE), "")</f>
        <v>20</v>
      </c>
      <c r="N154" s="93">
        <f>VLOOKUP(G154,web_archive!D:AB,8,FALSE)*10</f>
        <v>500</v>
      </c>
      <c r="O154" s="93" t="str">
        <f>IF(VLOOKUP(G154,web_archive!D:AB,10,FALSE)&gt;0,VLOOKUP(G154,web_archive!D:AB,10,FALSE),"")</f>
        <v/>
      </c>
      <c r="P154" s="93">
        <f>IF(VLOOKUP(G154,web_archive!D:AB,12,FALSE)&gt;0,VLOOKUP(G154,web_archive!D:AB,12,FALSE),"")</f>
        <v>3</v>
      </c>
      <c r="Q154" s="93" t="str">
        <f>IF(VLOOKUP(G154,web_archive!D:AB,11,FALSE)&gt;0,VLOOKUP(G154,web_archive!D:AB,11,FALSE),"")</f>
        <v/>
      </c>
      <c r="R154" s="93">
        <f>IF(VLOOKUP(G154,web_archive!D:AB,13,FALSE)&gt;0,VLOOKUP(G154,web_archive!D:AB,13,FALSE),"")</f>
        <v>1</v>
      </c>
      <c r="S154" s="93" t="str">
        <f>UPPER(VLOOKUP(B154,job!A:B,2,FALSE))</f>
        <v>0XFFFFFFFF</v>
      </c>
      <c r="T154" s="93" t="str">
        <f>LOWER(VLOOKUP(C154,class!A:B,2,FALSE))</f>
        <v>63</v>
      </c>
      <c r="U154" s="93" t="str">
        <f>VLOOKUP(D154,Table2[#All],2,FALSE)</f>
        <v>2</v>
      </c>
      <c r="V154" s="93" t="str">
        <f>VLOOKUP(E154,Table3[#All],2,FALSE)</f>
        <v>256</v>
      </c>
      <c r="W154" s="93" t="str">
        <f>IF(VLOOKUP(G154,web_archive!D:AB,16,FALSE)&gt;0,VLOOKUP(I154,web_archive!D:AB,16,FALSE),"")</f>
        <v/>
      </c>
      <c r="X154" s="93" t="str">
        <f>IF(VLOOKUP(G154,web_archive!D:AB,15,FALSE)&gt;1,VLOOKUP(G154,web_archive!D:AB,15,FALSE),"")</f>
        <v/>
      </c>
      <c r="Y154" s="93" t="str">
        <f>IF(EXACT(VLOOKUP(G154,web_archive!D:AB,14,FALSE),"Yes"),"1","0")</f>
        <v>0</v>
      </c>
      <c r="Z154" s="93">
        <f>IF(ISNA((VLOOKUP(UPPER(F154),Table4[#All],2,FALSE))),"",VLOOKUP(UPPER(F154),Table4[#All],2,FALSE))</f>
        <v>1941</v>
      </c>
      <c r="AA154" s="7" t="str">
        <f>IF(VLOOKUP(G154,web_archive!D:AB,21,FALSE)=0,"{}","{ "&amp;VLOOKUP(G154,web_archive!D:AB,21,FALSE)&amp;" }")</f>
        <v>{}</v>
      </c>
      <c r="AB154" s="93" t="str">
        <f>IF(VLOOKUP(G154,web_archive!D:AB,22,FALSE)=0,"{}","{ "&amp;VLOOKUP(G154,web_archive!D:AB,22,FALSE)&amp;" }")</f>
        <v>{}</v>
      </c>
      <c r="AC154" s="93" t="str">
        <f>IF(VLOOKUP(G154,web_archive!D:AB,23,FALSE)=0,"{}","{ "&amp;VLOOKUP(G154,web_archive!D:AB,23,FALSE)&amp;" }")</f>
        <v>{}</v>
      </c>
      <c r="AD154" s="93" t="str">
        <f t="shared" si="2"/>
        <v>45360,Ox_Hat,Ox Hat,4,20,,500,,3,,1,0XFFFFFFFF,63,2,256,,,0,1941,{},{},{}</v>
      </c>
    </row>
    <row r="155" spans="1:30" x14ac:dyDescent="0.3">
      <c r="A155" s="93" t="str">
        <f>VLOOKUP(G155,web_archive!D:AB,6,FALSE)</f>
        <v>Armor</v>
      </c>
      <c r="B155" s="93" t="str">
        <f>VLOOKUP(G155,web_archive!D:AB,19,FALSE)</f>
        <v>All Jobs</v>
      </c>
      <c r="C155" s="93" t="str">
        <f>VLOOKUP(G155,web_archive!D:AB,18,FALSE)</f>
        <v>Normal / Upper / Baby</v>
      </c>
      <c r="D155" s="93" t="str">
        <f>VLOOKUP(G155,web_archive!D:AB,20,FALSE)</f>
        <v>Both (Male and Female)</v>
      </c>
      <c r="E155" s="93" t="str">
        <f>VLOOKUP(G155,web_archive!D:AB,17,FALSE)</f>
        <v>Upper Headgear</v>
      </c>
      <c r="F155" s="93" t="str">
        <f>VLOOKUP(H155,reborn_keys!C:D,2,FALSE)</f>
        <v>pandaears</v>
      </c>
      <c r="G155" s="93">
        <v>20133</v>
      </c>
      <c r="H155" s="95">
        <v>45362</v>
      </c>
      <c r="I155" s="93" t="str">
        <f>VLOOKUP(G155,web_archive!D:AB,3,FALSE)</f>
        <v>Panda_Ears</v>
      </c>
      <c r="J155" s="93" t="str">
        <f>VLOOKUP(G155,web_archive!D:AB,5,FALSE)</f>
        <v>Panda Ears</v>
      </c>
      <c r="K155" s="93">
        <f>VLOOKUP(A155,type!A:B,2,FALSE)</f>
        <v>4</v>
      </c>
      <c r="L155" s="93">
        <f>IF(VLOOKUP(G155,web_archive!D:AB,7,FALSE)&gt;0, VLOOKUP(G155,web_archive!D:AB,7,FALSE), "")</f>
        <v>20</v>
      </c>
      <c r="N155" s="93">
        <f>VLOOKUP(G155,web_archive!D:AB,8,FALSE)*10</f>
        <v>500</v>
      </c>
      <c r="O155" s="93" t="str">
        <f>IF(VLOOKUP(G155,web_archive!D:AB,10,FALSE)&gt;0,VLOOKUP(G155,web_archive!D:AB,10,FALSE),"")</f>
        <v/>
      </c>
      <c r="P155" s="93">
        <f>IF(VLOOKUP(G155,web_archive!D:AB,12,FALSE)&gt;0,VLOOKUP(G155,web_archive!D:AB,12,FALSE),"")</f>
        <v>2</v>
      </c>
      <c r="Q155" s="93" t="str">
        <f>IF(VLOOKUP(G155,web_archive!D:AB,11,FALSE)&gt;0,VLOOKUP(G155,web_archive!D:AB,11,FALSE),"")</f>
        <v/>
      </c>
      <c r="R155" s="93">
        <f>IF(VLOOKUP(G155,web_archive!D:AB,13,FALSE)&gt;0,VLOOKUP(G155,web_archive!D:AB,13,FALSE),"")</f>
        <v>1</v>
      </c>
      <c r="S155" s="93" t="str">
        <f>UPPER(VLOOKUP(B155,job!A:B,2,FALSE))</f>
        <v>0XFFFFFFFF</v>
      </c>
      <c r="T155" s="93" t="str">
        <f>LOWER(VLOOKUP(C155,class!A:B,2,FALSE))</f>
        <v>63</v>
      </c>
      <c r="U155" s="93" t="str">
        <f>VLOOKUP(D155,Table2[#All],2,FALSE)</f>
        <v>2</v>
      </c>
      <c r="V155" s="93" t="str">
        <f>VLOOKUP(E155,Table3[#All],2,FALSE)</f>
        <v>256</v>
      </c>
      <c r="W155" s="93" t="str">
        <f>IF(VLOOKUP(G155,web_archive!D:AB,16,FALSE)&gt;0,VLOOKUP(I155,web_archive!D:AB,16,FALSE),"")</f>
        <v/>
      </c>
      <c r="X155" s="93" t="str">
        <f>IF(VLOOKUP(G155,web_archive!D:AB,15,FALSE)&gt;1,VLOOKUP(G155,web_archive!D:AB,15,FALSE),"")</f>
        <v/>
      </c>
      <c r="Y155" s="93" t="str">
        <f>IF(EXACT(VLOOKUP(G155,web_archive!D:AB,14,FALSE),"Yes"),"1","0")</f>
        <v>1</v>
      </c>
      <c r="Z155" s="93">
        <f>IF(ISNA((VLOOKUP(UPPER(F155),Table4[#All],2,FALSE))),"",VLOOKUP(UPPER(F155),Table4[#All],2,FALSE))</f>
        <v>1943</v>
      </c>
      <c r="AA155" s="7" t="str">
        <f>IF(VLOOKUP(G155,web_archive!D:AB,21,FALSE)=0,"{}","{ "&amp;VLOOKUP(G155,web_archive!D:AB,21,FALSE)&amp;" }")</f>
        <v>{ bonus2 bExpAddRace,RC_Brute,10; }</v>
      </c>
      <c r="AB155" s="93" t="str">
        <f>IF(VLOOKUP(G155,web_archive!D:AB,22,FALSE)=0,"{}","{ "&amp;VLOOKUP(G155,web_archive!D:AB,22,FALSE)&amp;" }")</f>
        <v>{}</v>
      </c>
      <c r="AC155" s="93" t="str">
        <f>IF(VLOOKUP(G155,web_archive!D:AB,23,FALSE)=0,"{}","{ "&amp;VLOOKUP(G155,web_archive!D:AB,23,FALSE)&amp;" }")</f>
        <v>{}</v>
      </c>
      <c r="AD155" s="93" t="str">
        <f t="shared" si="2"/>
        <v>45362,Panda_Ears,Panda Ears,4,20,,500,,2,,1,0XFFFFFFFF,63,2,256,,,1,1943,{ bonus2 bExpAddRace,RC_Brute,10; },{},{}</v>
      </c>
    </row>
    <row r="156" spans="1:30" x14ac:dyDescent="0.3">
      <c r="A156" s="93" t="str">
        <f>VLOOKUP(G156,web_archive!D:AB,6,FALSE)</f>
        <v>Armor</v>
      </c>
      <c r="B156" s="93" t="str">
        <f>VLOOKUP(G156,web_archive!D:AB,19,FALSE)</f>
        <v>All Jobs</v>
      </c>
      <c r="C156" s="93" t="str">
        <f>VLOOKUP(G156,web_archive!D:AB,18,FALSE)</f>
        <v>Normal / Upper / Baby</v>
      </c>
      <c r="D156" s="93" t="str">
        <f>VLOOKUP(G156,web_archive!D:AB,20,FALSE)</f>
        <v>Both (Male and Female)</v>
      </c>
      <c r="E156" s="93" t="str">
        <f>VLOOKUP(G156,web_archive!D:AB,17,FALSE)</f>
        <v>Upper Headgear</v>
      </c>
      <c r="F156" s="93" t="str">
        <f>VLOOKUP(H156,reborn_keys!C:D,2,FALSE)</f>
        <v>pantiehat</v>
      </c>
      <c r="G156" s="93">
        <v>20511</v>
      </c>
      <c r="H156" s="95">
        <v>45363</v>
      </c>
      <c r="I156" s="93" t="str">
        <f>VLOOKUP(G156,web_archive!D:AB,3,FALSE)</f>
        <v>Pantie_Hat</v>
      </c>
      <c r="J156" s="93" t="str">
        <f>VLOOKUP(G156,web_archive!D:AB,5,FALSE)</f>
        <v>Pantie Hat</v>
      </c>
      <c r="K156" s="93">
        <f>VLOOKUP(A156,type!A:B,2,FALSE)</f>
        <v>4</v>
      </c>
      <c r="L156" s="93">
        <f>IF(VLOOKUP(G156,web_archive!D:AB,7,FALSE)&gt;0, VLOOKUP(G156,web_archive!D:AB,7,FALSE), "")</f>
        <v>20</v>
      </c>
      <c r="N156" s="93">
        <f>VLOOKUP(G156,web_archive!D:AB,8,FALSE)*10</f>
        <v>500</v>
      </c>
      <c r="O156" s="93" t="str">
        <f>IF(VLOOKUP(G156,web_archive!D:AB,10,FALSE)&gt;0,VLOOKUP(G156,web_archive!D:AB,10,FALSE),"")</f>
        <v/>
      </c>
      <c r="P156" s="93">
        <f>IF(VLOOKUP(G156,web_archive!D:AB,12,FALSE)&gt;0,VLOOKUP(G156,web_archive!D:AB,12,FALSE),"")</f>
        <v>2</v>
      </c>
      <c r="Q156" s="93" t="str">
        <f>IF(VLOOKUP(G156,web_archive!D:AB,11,FALSE)&gt;0,VLOOKUP(G156,web_archive!D:AB,11,FALSE),"")</f>
        <v/>
      </c>
      <c r="R156" s="93">
        <f>IF(VLOOKUP(G156,web_archive!D:AB,13,FALSE)&gt;0,VLOOKUP(G156,web_archive!D:AB,13,FALSE),"")</f>
        <v>1</v>
      </c>
      <c r="S156" s="93" t="str">
        <f>UPPER(VLOOKUP(B156,job!A:B,2,FALSE))</f>
        <v>0XFFFFFFFF</v>
      </c>
      <c r="T156" s="93" t="str">
        <f>LOWER(VLOOKUP(C156,class!A:B,2,FALSE))</f>
        <v>63</v>
      </c>
      <c r="U156" s="93" t="str">
        <f>VLOOKUP(D156,Table2[#All],2,FALSE)</f>
        <v>2</v>
      </c>
      <c r="V156" s="93" t="str">
        <f>VLOOKUP(E156,Table3[#All],2,FALSE)</f>
        <v>256</v>
      </c>
      <c r="W156" s="93" t="str">
        <f>IF(VLOOKUP(G156,web_archive!D:AB,16,FALSE)&gt;0,VLOOKUP(I156,web_archive!D:AB,16,FALSE),"")</f>
        <v/>
      </c>
      <c r="X156" s="93" t="str">
        <f>IF(VLOOKUP(G156,web_archive!D:AB,15,FALSE)&gt;1,VLOOKUP(G156,web_archive!D:AB,15,FALSE),"")</f>
        <v/>
      </c>
      <c r="Y156" s="93" t="str">
        <f>IF(EXACT(VLOOKUP(G156,web_archive!D:AB,14,FALSE),"Yes"),"1","0")</f>
        <v>1</v>
      </c>
      <c r="Z156" s="93">
        <f>IF(ISNA((VLOOKUP(UPPER(F156),Table4[#All],2,FALSE))),"",VLOOKUP(UPPER(F156),Table4[#All],2,FALSE))</f>
        <v>1944</v>
      </c>
      <c r="AA156" s="7" t="str">
        <f>IF(VLOOKUP(G156,web_archive!D:AB,21,FALSE)=0,"{}","{ "&amp;VLOOKUP(G156,web_archive!D:AB,21,FALSE)&amp;" }")</f>
        <v>{}</v>
      </c>
      <c r="AB156" s="93" t="str">
        <f>IF(VLOOKUP(G156,web_archive!D:AB,22,FALSE)=0,"{}","{ "&amp;VLOOKUP(G156,web_archive!D:AB,22,FALSE)&amp;" }")</f>
        <v>{}</v>
      </c>
      <c r="AC156" s="93" t="str">
        <f>IF(VLOOKUP(G156,web_archive!D:AB,23,FALSE)=0,"{}","{ "&amp;VLOOKUP(G156,web_archive!D:AB,23,FALSE)&amp;" }")</f>
        <v>{}</v>
      </c>
      <c r="AD156" s="93" t="str">
        <f t="shared" si="2"/>
        <v>45363,Pantie_Hat,Pantie Hat,4,20,,500,,2,,1,0XFFFFFFFF,63,2,256,,,1,1944,{},{},{}</v>
      </c>
    </row>
    <row r="157" spans="1:30" x14ac:dyDescent="0.3">
      <c r="A157" s="93" t="str">
        <f>VLOOKUP(G157,web_archive!D:AB,6,FALSE)</f>
        <v>Armor</v>
      </c>
      <c r="B157" s="93" t="str">
        <f>VLOOKUP(G157,web_archive!D:AB,19,FALSE)</f>
        <v>All Jobs</v>
      </c>
      <c r="C157" s="93" t="str">
        <f>VLOOKUP(G157,web_archive!D:AB,18,FALSE)</f>
        <v>Normal / Upper / Baby</v>
      </c>
      <c r="D157" s="93" t="str">
        <f>VLOOKUP(G157,web_archive!D:AB,20,FALSE)</f>
        <v>Both (Male and Female)</v>
      </c>
      <c r="E157" s="93" t="str">
        <f>VLOOKUP(G157,web_archive!D:AB,17,FALSE)</f>
        <v>Upper Headgear</v>
      </c>
      <c r="F157" s="93" t="str">
        <f>VLOOKUP(H157,reborn_keys!C:D,2,FALSE)</f>
        <v>phree</v>
      </c>
      <c r="G157" s="93">
        <v>20510</v>
      </c>
      <c r="H157" s="93">
        <v>45369</v>
      </c>
      <c r="I157" s="93" t="str">
        <f>VLOOKUP(G157,web_archive!D:AB,3,FALSE)</f>
        <v>Phreeoni_Hat</v>
      </c>
      <c r="J157" s="93" t="str">
        <f>VLOOKUP(G157,web_archive!D:AB,5,FALSE)</f>
        <v>Phreeoni Hat</v>
      </c>
      <c r="K157" s="93">
        <f>VLOOKUP(A157,type!A:B,2,FALSE)</f>
        <v>4</v>
      </c>
      <c r="L157" s="93">
        <f>IF(VLOOKUP(G157,web_archive!D:AB,7,FALSE)&gt;0, VLOOKUP(G157,web_archive!D:AB,7,FALSE), "")</f>
        <v>20</v>
      </c>
      <c r="N157" s="93">
        <f>VLOOKUP(G157,web_archive!D:AB,8,FALSE)*10</f>
        <v>500</v>
      </c>
      <c r="O157" s="93" t="str">
        <f>IF(VLOOKUP(G157,web_archive!D:AB,10,FALSE)&gt;0,VLOOKUP(G157,web_archive!D:AB,10,FALSE),"")</f>
        <v/>
      </c>
      <c r="P157" s="93">
        <f>IF(VLOOKUP(G157,web_archive!D:AB,12,FALSE)&gt;0,VLOOKUP(G157,web_archive!D:AB,12,FALSE),"")</f>
        <v>2</v>
      </c>
      <c r="Q157" s="93" t="str">
        <f>IF(VLOOKUP(G157,web_archive!D:AB,11,FALSE)&gt;0,VLOOKUP(G157,web_archive!D:AB,11,FALSE),"")</f>
        <v/>
      </c>
      <c r="R157" s="93">
        <f>IF(VLOOKUP(G157,web_archive!D:AB,13,FALSE)&gt;0,VLOOKUP(G157,web_archive!D:AB,13,FALSE),"")</f>
        <v>1</v>
      </c>
      <c r="S157" s="93" t="str">
        <f>UPPER(VLOOKUP(B157,job!A:B,2,FALSE))</f>
        <v>0XFFFFFFFF</v>
      </c>
      <c r="T157" s="93" t="str">
        <f>LOWER(VLOOKUP(C157,class!A:B,2,FALSE))</f>
        <v>63</v>
      </c>
      <c r="U157" s="93" t="str">
        <f>VLOOKUP(D157,Table2[#All],2,FALSE)</f>
        <v>2</v>
      </c>
      <c r="V157" s="93" t="str">
        <f>VLOOKUP(E157,Table3[#All],2,FALSE)</f>
        <v>256</v>
      </c>
      <c r="W157" s="93" t="str">
        <f>IF(VLOOKUP(G157,web_archive!D:AB,16,FALSE)&gt;0,VLOOKUP(I157,web_archive!D:AB,16,FALSE),"")</f>
        <v/>
      </c>
      <c r="X157" s="93" t="str">
        <f>IF(VLOOKUP(G157,web_archive!D:AB,15,FALSE)&gt;1,VLOOKUP(G157,web_archive!D:AB,15,FALSE),"")</f>
        <v/>
      </c>
      <c r="Y157" s="93" t="str">
        <f>IF(EXACT(VLOOKUP(G157,web_archive!D:AB,14,FALSE),"Yes"),"1","0")</f>
        <v>1</v>
      </c>
      <c r="Z157" s="93">
        <f>IF(ISNA((VLOOKUP(UPPER(F157),Table4[#All],2,FALSE))),"",VLOOKUP(UPPER(F157),Table4[#All],2,FALSE))</f>
        <v>1950</v>
      </c>
      <c r="AA157" s="7" t="str">
        <f>IF(VLOOKUP(G157,web_archive!D:AB,21,FALSE)=0,"{}","{ "&amp;VLOOKUP(G157,web_archive!D:AB,21,FALSE)&amp;" }")</f>
        <v>{ bonus bHit,20; }</v>
      </c>
      <c r="AB157" s="93" t="str">
        <f>IF(VLOOKUP(G157,web_archive!D:AB,22,FALSE)=0,"{}","{ "&amp;VLOOKUP(G157,web_archive!D:AB,22,FALSE)&amp;" }")</f>
        <v>{}</v>
      </c>
      <c r="AC157" s="93" t="str">
        <f>IF(VLOOKUP(G157,web_archive!D:AB,23,FALSE)=0,"{}","{ "&amp;VLOOKUP(G157,web_archive!D:AB,23,FALSE)&amp;" }")</f>
        <v>{}</v>
      </c>
      <c r="AD157" s="93" t="str">
        <f t="shared" si="2"/>
        <v>45369,Phreeoni_Hat,Phreeoni Hat,4,20,,500,,2,,1,0XFFFFFFFF,63,2,256,,,1,1950,{ bonus bHit,20; },{},{}</v>
      </c>
    </row>
    <row r="158" spans="1:30" x14ac:dyDescent="0.3">
      <c r="A158" s="93" t="str">
        <f>VLOOKUP(G158,web_archive!D:AB,6,FALSE)</f>
        <v>Armor</v>
      </c>
      <c r="B158" s="93" t="str">
        <f>VLOOKUP(G158,web_archive!D:AB,19,FALSE)</f>
        <v>All Jobs</v>
      </c>
      <c r="C158" s="93" t="str">
        <f>VLOOKUP(G158,web_archive!D:AB,18,FALSE)</f>
        <v>Normal / Upper / Baby</v>
      </c>
      <c r="D158" s="93" t="str">
        <f>VLOOKUP(G158,web_archive!D:AB,20,FALSE)</f>
        <v>Both (Male and Female)</v>
      </c>
      <c r="E158" s="93" t="str">
        <f>VLOOKUP(G158,web_archive!D:AB,17,FALSE)</f>
        <v>Upper Headgear</v>
      </c>
      <c r="F158" s="93" t="str">
        <f>VLOOKUP(H158,reborn_keys!C:D,2,FALSE)</f>
        <v>piamette</v>
      </c>
      <c r="G158" s="93">
        <v>20520</v>
      </c>
      <c r="H158" s="93">
        <v>45370</v>
      </c>
      <c r="I158" s="93" t="str">
        <f>VLOOKUP(G158,web_archive!D:AB,3,FALSE)</f>
        <v>Piamette's_Hairband</v>
      </c>
      <c r="J158" s="93" t="str">
        <f>VLOOKUP(G158,web_archive!D:AB,5,FALSE)</f>
        <v>Piamette's Hairband</v>
      </c>
      <c r="K158" s="93">
        <f>VLOOKUP(A158,type!A:B,2,FALSE)</f>
        <v>4</v>
      </c>
      <c r="L158" s="93">
        <f>IF(VLOOKUP(G158,web_archive!D:AB,7,FALSE)&gt;0, VLOOKUP(G158,web_archive!D:AB,7,FALSE), "")</f>
        <v>20</v>
      </c>
      <c r="N158" s="93">
        <f>VLOOKUP(G158,web_archive!D:AB,8,FALSE)*10</f>
        <v>500</v>
      </c>
      <c r="O158" s="93" t="str">
        <f>IF(VLOOKUP(G158,web_archive!D:AB,10,FALSE)&gt;0,VLOOKUP(G158,web_archive!D:AB,10,FALSE),"")</f>
        <v/>
      </c>
      <c r="P158" s="93">
        <f>IF(VLOOKUP(G158,web_archive!D:AB,12,FALSE)&gt;0,VLOOKUP(G158,web_archive!D:AB,12,FALSE),"")</f>
        <v>2</v>
      </c>
      <c r="Q158" s="93" t="str">
        <f>IF(VLOOKUP(G158,web_archive!D:AB,11,FALSE)&gt;0,VLOOKUP(G158,web_archive!D:AB,11,FALSE),"")</f>
        <v/>
      </c>
      <c r="R158" s="93">
        <f>IF(VLOOKUP(G158,web_archive!D:AB,13,FALSE)&gt;0,VLOOKUP(G158,web_archive!D:AB,13,FALSE),"")</f>
        <v>1</v>
      </c>
      <c r="S158" s="93" t="str">
        <f>UPPER(VLOOKUP(B158,job!A:B,2,FALSE))</f>
        <v>0XFFFFFFFF</v>
      </c>
      <c r="T158" s="93" t="str">
        <f>LOWER(VLOOKUP(C158,class!A:B,2,FALSE))</f>
        <v>63</v>
      </c>
      <c r="U158" s="93" t="str">
        <f>VLOOKUP(D158,Table2[#All],2,FALSE)</f>
        <v>2</v>
      </c>
      <c r="V158" s="93" t="str">
        <f>VLOOKUP(E158,Table3[#All],2,FALSE)</f>
        <v>256</v>
      </c>
      <c r="W158" s="93" t="str">
        <f>IF(VLOOKUP(G158,web_archive!D:AB,16,FALSE)&gt;0,VLOOKUP(I158,web_archive!D:AB,16,FALSE),"")</f>
        <v/>
      </c>
      <c r="X158" s="93" t="str">
        <f>IF(VLOOKUP(G158,web_archive!D:AB,15,FALSE)&gt;1,VLOOKUP(G158,web_archive!D:AB,15,FALSE),"")</f>
        <v/>
      </c>
      <c r="Y158" s="93" t="str">
        <f>IF(EXACT(VLOOKUP(G158,web_archive!D:AB,14,FALSE),"Yes"),"1","0")</f>
        <v>1</v>
      </c>
      <c r="Z158" s="93">
        <f>IF(ISNA((VLOOKUP(UPPER(F158),Table4[#All],2,FALSE))),"",VLOOKUP(UPPER(F158),Table4[#All],2,FALSE))</f>
        <v>1951</v>
      </c>
      <c r="AA158" s="7" t="str">
        <f>IF(VLOOKUP(G158,web_archive!D:AB,21,FALSE)=0,"{}","{ "&amp;VLOOKUP(G158,web_archive!D:AB,21,FALSE)&amp;" }")</f>
        <v>{ autobonus2 "{ bonus bHealPower,15;}",10,60000,BF_MAGIC; }</v>
      </c>
      <c r="AB158" s="93" t="str">
        <f>IF(VLOOKUP(G158,web_archive!D:AB,22,FALSE)=0,"{}","{ "&amp;VLOOKUP(G158,web_archive!D:AB,22,FALSE)&amp;" }")</f>
        <v>{}</v>
      </c>
      <c r="AC158" s="93" t="str">
        <f>IF(VLOOKUP(G158,web_archive!D:AB,23,FALSE)=0,"{}","{ "&amp;VLOOKUP(G158,web_archive!D:AB,23,FALSE)&amp;" }")</f>
        <v>{}</v>
      </c>
      <c r="AD158" s="93" t="str">
        <f t="shared" si="2"/>
        <v>45370,Piamette's_Hairband,Piamette's Hairband,4,20,,500,,2,,1,0XFFFFFFFF,63,2,256,,,1,1951,{ autobonus2 "{ bonus bHealPower,15;}",10,60000,BF_MAGIC; },{},{}</v>
      </c>
    </row>
    <row r="159" spans="1:30" x14ac:dyDescent="0.3">
      <c r="A159" s="93" t="str">
        <f>VLOOKUP(G159,web_archive!D:AB,6,FALSE)</f>
        <v>Armor</v>
      </c>
      <c r="B159" s="93" t="str">
        <f>VLOOKUP(G159,web_archive!D:AB,19,FALSE)</f>
        <v>All Jobs</v>
      </c>
      <c r="C159" s="93" t="str">
        <f>VLOOKUP(G159,web_archive!D:AB,18,FALSE)</f>
        <v>Normal / Upper / Baby</v>
      </c>
      <c r="D159" s="93" t="str">
        <f>VLOOKUP(G159,web_archive!D:AB,20,FALSE)</f>
        <v>Both (Male and Female)</v>
      </c>
      <c r="E159" s="93" t="str">
        <f>VLOOKUP(G159,web_archive!D:AB,17,FALSE)</f>
        <v>Upper Headgear</v>
      </c>
      <c r="F159" s="93" t="str">
        <f>VLOOKUP(H159,reborn_keys!C:D,2,FALSE)</f>
        <v>pighat</v>
      </c>
      <c r="G159" s="93">
        <v>20179</v>
      </c>
      <c r="H159" s="95">
        <v>45371</v>
      </c>
      <c r="I159" s="93" t="str">
        <f>VLOOKUP(G159,web_archive!D:AB,3,FALSE)</f>
        <v>Pig_Hat</v>
      </c>
      <c r="J159" s="93" t="str">
        <f>VLOOKUP(G159,web_archive!D:AB,5,FALSE)</f>
        <v>Pig Hat</v>
      </c>
      <c r="K159" s="93">
        <f>VLOOKUP(A159,type!A:B,2,FALSE)</f>
        <v>4</v>
      </c>
      <c r="L159" s="93">
        <f>IF(VLOOKUP(G159,web_archive!D:AB,7,FALSE)&gt;0, VLOOKUP(G159,web_archive!D:AB,7,FALSE), "")</f>
        <v>20</v>
      </c>
      <c r="N159" s="93">
        <f>VLOOKUP(G159,web_archive!D:AB,8,FALSE)*10</f>
        <v>500</v>
      </c>
      <c r="O159" s="93" t="str">
        <f>IF(VLOOKUP(G159,web_archive!D:AB,10,FALSE)&gt;0,VLOOKUP(G159,web_archive!D:AB,10,FALSE),"")</f>
        <v/>
      </c>
      <c r="P159" s="93">
        <f>IF(VLOOKUP(G159,web_archive!D:AB,12,FALSE)&gt;0,VLOOKUP(G159,web_archive!D:AB,12,FALSE),"")</f>
        <v>2</v>
      </c>
      <c r="Q159" s="93" t="str">
        <f>IF(VLOOKUP(G159,web_archive!D:AB,11,FALSE)&gt;0,VLOOKUP(G159,web_archive!D:AB,11,FALSE),"")</f>
        <v/>
      </c>
      <c r="R159" s="93">
        <f>IF(VLOOKUP(G159,web_archive!D:AB,13,FALSE)&gt;0,VLOOKUP(G159,web_archive!D:AB,13,FALSE),"")</f>
        <v>1</v>
      </c>
      <c r="S159" s="93" t="str">
        <f>UPPER(VLOOKUP(B159,job!A:B,2,FALSE))</f>
        <v>0XFFFFFFFF</v>
      </c>
      <c r="T159" s="93" t="str">
        <f>LOWER(VLOOKUP(C159,class!A:B,2,FALSE))</f>
        <v>63</v>
      </c>
      <c r="U159" s="93" t="str">
        <f>VLOOKUP(D159,Table2[#All],2,FALSE)</f>
        <v>2</v>
      </c>
      <c r="V159" s="93" t="str">
        <f>VLOOKUP(E159,Table3[#All],2,FALSE)</f>
        <v>256</v>
      </c>
      <c r="W159" s="93" t="str">
        <f>IF(VLOOKUP(G159,web_archive!D:AB,16,FALSE)&gt;0,VLOOKUP(I159,web_archive!D:AB,16,FALSE),"")</f>
        <v/>
      </c>
      <c r="X159" s="93" t="str">
        <f>IF(VLOOKUP(G159,web_archive!D:AB,15,FALSE)&gt;1,VLOOKUP(G159,web_archive!D:AB,15,FALSE),"")</f>
        <v/>
      </c>
      <c r="Y159" s="93" t="str">
        <f>IF(EXACT(VLOOKUP(G159,web_archive!D:AB,14,FALSE),"Yes"),"1","0")</f>
        <v>1</v>
      </c>
      <c r="Z159" s="93">
        <f>IF(ISNA((VLOOKUP(UPPER(F159),Table4[#All],2,FALSE))),"",VLOOKUP(UPPER(F159),Table4[#All],2,FALSE))</f>
        <v>1952</v>
      </c>
      <c r="AA159" s="7" t="str">
        <f>IF(VLOOKUP(G159,web_archive!D:AB,21,FALSE)=0,"{}","{ "&amp;VLOOKUP(G159,web_archive!D:AB,21,FALSE)&amp;"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59" s="93" t="str">
        <f>IF(VLOOKUP(G159,web_archive!D:AB,22,FALSE)=0,"{}","{ "&amp;VLOOKUP(G159,web_archive!D:AB,22,FALSE)&amp;" }")</f>
        <v>{}</v>
      </c>
      <c r="AC159" s="93" t="str">
        <f>IF(VLOOKUP(G159,web_archive!D:AB,23,FALSE)=0,"{}","{ "&amp;VLOOKUP(G159,web_archive!D:AB,23,FALSE)&amp;" }")</f>
        <v>{}</v>
      </c>
      <c r="AD159" s="93" t="str">
        <f t="shared" si="2"/>
        <v>45371,Pig_Hat,Pig Hat,4,20,,500,,2,,1,0XFFFFFFFF,63,2,256,,,1,1952,{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60" spans="1:30" x14ac:dyDescent="0.3">
      <c r="A160" s="93" t="str">
        <f>VLOOKUP(G160,web_archive!D:AB,6,FALSE)</f>
        <v>Armor</v>
      </c>
      <c r="B160" s="93" t="str">
        <f>VLOOKUP(G160,web_archive!D:AB,19,FALSE)</f>
        <v>All Jobs</v>
      </c>
      <c r="C160" s="93" t="str">
        <f>VLOOKUP(G160,web_archive!D:AB,18,FALSE)</f>
        <v>Normal / Upper / Baby</v>
      </c>
      <c r="D160" s="93" t="str">
        <f>VLOOKUP(G160,web_archive!D:AB,20,FALSE)</f>
        <v>Both (Male and Female)</v>
      </c>
      <c r="E160" s="93" t="str">
        <f>VLOOKUP(G160,web_archive!D:AB,17,FALSE)</f>
        <v>Upper Headgear</v>
      </c>
      <c r="F160" s="93" t="str">
        <f>VLOOKUP(H160,reborn_keys!C:D,2,FALSE)</f>
        <v>pimpcap</v>
      </c>
      <c r="G160" s="93">
        <v>20124</v>
      </c>
      <c r="H160" s="95">
        <v>45373</v>
      </c>
      <c r="I160" s="93" t="str">
        <f>VLOOKUP(G160,web_archive!D:AB,3,FALSE)</f>
        <v>Pimp_Cap</v>
      </c>
      <c r="J160" s="93" t="str">
        <f>VLOOKUP(G160,web_archive!D:AB,5,FALSE)</f>
        <v>Pimp Cap</v>
      </c>
      <c r="K160" s="93">
        <f>VLOOKUP(A160,type!A:B,2,FALSE)</f>
        <v>4</v>
      </c>
      <c r="L160" s="93">
        <f>IF(VLOOKUP(G160,web_archive!D:AB,7,FALSE)&gt;0, VLOOKUP(G160,web_archive!D:AB,7,FALSE), "")</f>
        <v>20</v>
      </c>
      <c r="N160" s="93">
        <f>VLOOKUP(G160,web_archive!D:AB,8,FALSE)*10</f>
        <v>500</v>
      </c>
      <c r="O160" s="93" t="str">
        <f>IF(VLOOKUP(G160,web_archive!D:AB,10,FALSE)&gt;0,VLOOKUP(G160,web_archive!D:AB,10,FALSE),"")</f>
        <v/>
      </c>
      <c r="P160" s="93">
        <f>IF(VLOOKUP(G160,web_archive!D:AB,12,FALSE)&gt;0,VLOOKUP(G160,web_archive!D:AB,12,FALSE),"")</f>
        <v>2</v>
      </c>
      <c r="Q160" s="93" t="str">
        <f>IF(VLOOKUP(G160,web_archive!D:AB,11,FALSE)&gt;0,VLOOKUP(G160,web_archive!D:AB,11,FALSE),"")</f>
        <v/>
      </c>
      <c r="R160" s="93">
        <f>IF(VLOOKUP(G160,web_archive!D:AB,13,FALSE)&gt;0,VLOOKUP(G160,web_archive!D:AB,13,FALSE),"")</f>
        <v>1</v>
      </c>
      <c r="S160" s="93" t="str">
        <f>UPPER(VLOOKUP(B160,job!A:B,2,FALSE))</f>
        <v>0XFFFFFFFF</v>
      </c>
      <c r="T160" s="93" t="str">
        <f>LOWER(VLOOKUP(C160,class!A:B,2,FALSE))</f>
        <v>63</v>
      </c>
      <c r="U160" s="93" t="str">
        <f>VLOOKUP(D160,Table2[#All],2,FALSE)</f>
        <v>2</v>
      </c>
      <c r="V160" s="93" t="str">
        <f>VLOOKUP(E160,Table3[#All],2,FALSE)</f>
        <v>256</v>
      </c>
      <c r="W160" s="93" t="str">
        <f>IF(VLOOKUP(G160,web_archive!D:AB,16,FALSE)&gt;0,VLOOKUP(I160,web_archive!D:AB,16,FALSE),"")</f>
        <v/>
      </c>
      <c r="X160" s="93" t="str">
        <f>IF(VLOOKUP(G160,web_archive!D:AB,15,FALSE)&gt;1,VLOOKUP(G160,web_archive!D:AB,15,FALSE),"")</f>
        <v/>
      </c>
      <c r="Y160" s="93" t="str">
        <f>IF(EXACT(VLOOKUP(G160,web_archive!D:AB,14,FALSE),"Yes"),"1","0")</f>
        <v>1</v>
      </c>
      <c r="Z160" s="93">
        <f>IF(ISNA((VLOOKUP(UPPER(F160),Table4[#All],2,FALSE))),"",VLOOKUP(UPPER(F160),Table4[#All],2,FALSE))</f>
        <v>1954</v>
      </c>
      <c r="AA160" s="7" t="str">
        <f>IF(VLOOKUP(G160,web_archive!D:AB,21,FALSE)=0,"{}","{ "&amp;VLOOKUP(G160,web_archive!D:AB,21,FALSE)&amp;" }")</f>
        <v>{}</v>
      </c>
      <c r="AB160" s="93" t="str">
        <f>IF(VLOOKUP(G160,web_archive!D:AB,22,FALSE)=0,"{}","{ "&amp;VLOOKUP(G160,web_archive!D:AB,22,FALSE)&amp;" }")</f>
        <v>{}</v>
      </c>
      <c r="AC160" s="93" t="str">
        <f>IF(VLOOKUP(G160,web_archive!D:AB,23,FALSE)=0,"{}","{ "&amp;VLOOKUP(G160,web_archive!D:AB,23,FALSE)&amp;" }")</f>
        <v>{}</v>
      </c>
      <c r="AD160" s="93" t="str">
        <f t="shared" si="2"/>
        <v>45373,Pimp_Cap,Pimp Cap,4,20,,500,,2,,1,0XFFFFFFFF,63,2,256,,,1,1954,{},{},{}</v>
      </c>
    </row>
    <row r="161" spans="1:30" x14ac:dyDescent="0.3">
      <c r="A161" s="93" t="str">
        <f>VLOOKUP(G161,web_archive!D:AB,6,FALSE)</f>
        <v>Armor</v>
      </c>
      <c r="B161" s="93" t="str">
        <f>VLOOKUP(G161,web_archive!D:AB,19,FALSE)</f>
        <v>All Jobs</v>
      </c>
      <c r="C161" s="93" t="str">
        <f>VLOOKUP(G161,web_archive!D:AB,18,FALSE)</f>
        <v>Normal / Upper / Baby</v>
      </c>
      <c r="D161" s="93" t="str">
        <f>VLOOKUP(G161,web_archive!D:AB,20,FALSE)</f>
        <v>Both (Male and Female)</v>
      </c>
      <c r="E161" s="93" t="str">
        <f>VLOOKUP(G161,web_archive!D:AB,17,FALSE)</f>
        <v>Lower Headgear</v>
      </c>
      <c r="F161" s="93" t="str">
        <f>VLOOKUP(H161,reborn_keys!C:D,2,FALSE)</f>
        <v>piratedagger</v>
      </c>
      <c r="G161" s="93">
        <v>5305</v>
      </c>
      <c r="H161" s="95">
        <v>45378</v>
      </c>
      <c r="I161" s="93" t="str">
        <f>VLOOKUP(G161,web_archive!D:AB,3,FALSE)</f>
        <v>Pirate_Dagger</v>
      </c>
      <c r="J161" s="93" t="str">
        <f>VLOOKUP(G161,web_archive!D:AB,5,FALSE)</f>
        <v>Pirate Dagger</v>
      </c>
      <c r="K161" s="93">
        <f>VLOOKUP(A161,type!A:B,2,FALSE)</f>
        <v>4</v>
      </c>
      <c r="L161" s="93">
        <f>IF(VLOOKUP(G161,web_archive!D:AB,7,FALSE)&gt;0, VLOOKUP(G161,web_archive!D:AB,7,FALSE), "")</f>
        <v>20</v>
      </c>
      <c r="N161" s="93">
        <f>VLOOKUP(G161,web_archive!D:AB,8,FALSE)*10</f>
        <v>100</v>
      </c>
      <c r="O161" s="93" t="str">
        <f>IF(VLOOKUP(G161,web_archive!D:AB,10,FALSE)&gt;0,VLOOKUP(G161,web_archive!D:AB,10,FALSE),"")</f>
        <v/>
      </c>
      <c r="P161" s="93" t="str">
        <f>IF(VLOOKUP(G161,web_archive!D:AB,12,FALSE)&gt;0,VLOOKUP(G161,web_archive!D:AB,12,FALSE),"")</f>
        <v/>
      </c>
      <c r="Q161" s="93" t="str">
        <f>IF(VLOOKUP(G161,web_archive!D:AB,11,FALSE)&gt;0,VLOOKUP(G161,web_archive!D:AB,11,FALSE),"")</f>
        <v/>
      </c>
      <c r="R161" s="93" t="str">
        <f>IF(VLOOKUP(G161,web_archive!D:AB,13,FALSE)&gt;0,VLOOKUP(G161,web_archive!D:AB,13,FALSE),"")</f>
        <v/>
      </c>
      <c r="S161" s="93" t="str">
        <f>UPPER(VLOOKUP(B161,job!A:B,2,FALSE))</f>
        <v>0XFFFFFFFF</v>
      </c>
      <c r="T161" s="93" t="str">
        <f>LOWER(VLOOKUP(C161,class!A:B,2,FALSE))</f>
        <v>63</v>
      </c>
      <c r="U161" s="93" t="str">
        <f>VLOOKUP(D161,Table2[#All],2,FALSE)</f>
        <v>2</v>
      </c>
      <c r="V161" s="93" t="str">
        <f>VLOOKUP(E161,Table3[#All],2,FALSE)</f>
        <v>001</v>
      </c>
      <c r="W161" s="93" t="str">
        <f>IF(VLOOKUP(G161,web_archive!D:AB,16,FALSE)&gt;0,VLOOKUP(I161,web_archive!D:AB,16,FALSE),"")</f>
        <v/>
      </c>
      <c r="X161" s="93" t="str">
        <f>IF(VLOOKUP(G161,web_archive!D:AB,15,FALSE)&gt;1,VLOOKUP(G161,web_archive!D:AB,15,FALSE),"")</f>
        <v/>
      </c>
      <c r="Y161" s="93" t="str">
        <f>IF(EXACT(VLOOKUP(G161,web_archive!D:AB,14,FALSE),"Yes"),"1","0")</f>
        <v>0</v>
      </c>
      <c r="Z161" s="93">
        <f>IF(ISNA((VLOOKUP(UPPER(F161),Table4[#All],2,FALSE))),"",VLOOKUP(UPPER(F161),Table4[#All],2,FALSE))</f>
        <v>1959</v>
      </c>
      <c r="AA161" s="7" t="str">
        <f>IF(VLOOKUP(G161,web_archive!D:AB,21,FALSE)=0,"{}","{ "&amp;VLOOKUP(G161,web_archive!D:AB,21,FALSE)&amp;" }")</f>
        <v>{ bonus bBaseAtk,5; }</v>
      </c>
      <c r="AB161" s="93" t="str">
        <f>IF(VLOOKUP(G161,web_archive!D:AB,22,FALSE)=0,"{}","{ "&amp;VLOOKUP(G161,web_archive!D:AB,22,FALSE)&amp;" }")</f>
        <v>{}</v>
      </c>
      <c r="AC161" s="93" t="str">
        <f>IF(VLOOKUP(G161,web_archive!D:AB,23,FALSE)=0,"{}","{ "&amp;VLOOKUP(G161,web_archive!D:AB,23,FALSE)&amp;" }")</f>
        <v>{}</v>
      </c>
      <c r="AD161" s="93" t="str">
        <f t="shared" si="2"/>
        <v>45378,Pirate_Dagger,Pirate Dagger,4,20,,100,,,,,0XFFFFFFFF,63,2,001,,,0,1959,{ bonus bBaseAtk,5; },{},{}</v>
      </c>
    </row>
    <row r="162" spans="1:30" x14ac:dyDescent="0.3">
      <c r="A162" s="93" t="str">
        <f>VLOOKUP(G162,web_archive!D:AB,6,FALSE)</f>
        <v>Delay Consume</v>
      </c>
      <c r="B162" s="93" t="str">
        <f>VLOOKUP(G162,web_archive!D:AB,19,FALSE)</f>
        <v>All Jobs</v>
      </c>
      <c r="C162" s="93" t="str">
        <f>VLOOKUP(G162,web_archive!D:AB,18,FALSE)</f>
        <v>Normal / Upper / Baby</v>
      </c>
      <c r="D162" s="93" t="str">
        <f>VLOOKUP(G162,web_archive!D:AB,20,FALSE)</f>
        <v>Both (Male and Female)</v>
      </c>
      <c r="E162" s="93" t="str">
        <f>VLOOKUP(G162,web_archive!D:AB,17,FALSE)</f>
        <v>None</v>
      </c>
      <c r="F162" s="93" t="str">
        <f>VLOOKUP(H162,reborn_keys!C:D,2,FALSE)</f>
        <v>pokeball</v>
      </c>
      <c r="G162" s="93">
        <v>21004</v>
      </c>
      <c r="H162" s="95">
        <v>45380</v>
      </c>
      <c r="I162" s="93" t="str">
        <f>VLOOKUP(G162,web_archive!D:AB,3,FALSE)</f>
        <v>Pokeball</v>
      </c>
      <c r="J162" s="93" t="str">
        <f>VLOOKUP(G162,web_archive!D:AB,5,FALSE)</f>
        <v>Pokeball</v>
      </c>
      <c r="K162" s="93">
        <f>VLOOKUP(A162,type!A:B,2,FALSE)</f>
        <v>18</v>
      </c>
      <c r="L162" s="93">
        <f>IF(VLOOKUP(G162,web_archive!D:AB,7,FALSE)&gt;0, VLOOKUP(G162,web_archive!D:AB,7,FALSE), "")</f>
        <v>20</v>
      </c>
      <c r="N162" s="93">
        <f>VLOOKUP(G162,web_archive!D:AB,8,FALSE)*10</f>
        <v>50</v>
      </c>
      <c r="O162" s="93" t="str">
        <f>IF(VLOOKUP(G162,web_archive!D:AB,10,FALSE)&gt;0,VLOOKUP(G162,web_archive!D:AB,10,FALSE),"")</f>
        <v/>
      </c>
      <c r="P162" s="93" t="str">
        <f>IF(VLOOKUP(G162,web_archive!D:AB,12,FALSE)&gt;0,VLOOKUP(G162,web_archive!D:AB,12,FALSE),"")</f>
        <v/>
      </c>
      <c r="Q162" s="93" t="str">
        <f>IF(VLOOKUP(G162,web_archive!D:AB,11,FALSE)&gt;0,VLOOKUP(G162,web_archive!D:AB,11,FALSE),"")</f>
        <v/>
      </c>
      <c r="R162" s="93" t="str">
        <f>IF(VLOOKUP(G162,web_archive!D:AB,13,FALSE)&gt;0,VLOOKUP(G162,web_archive!D:AB,13,FALSE),"")</f>
        <v/>
      </c>
      <c r="S162" s="93" t="str">
        <f>UPPER(VLOOKUP(B162,job!A:B,2,FALSE))</f>
        <v>0XFFFFFFFF</v>
      </c>
      <c r="T162" s="93" t="str">
        <f>LOWER(VLOOKUP(C162,class!A:B,2,FALSE))</f>
        <v>63</v>
      </c>
      <c r="U162" s="93" t="str">
        <f>VLOOKUP(D162,Table2[#All],2,FALSE)</f>
        <v>2</v>
      </c>
      <c r="V162" s="93" t="str">
        <f>VLOOKUP(E162,Table3[#All],2,FALSE)</f>
        <v/>
      </c>
      <c r="W162" s="93" t="str">
        <f>IF(VLOOKUP(G162,web_archive!D:AB,16,FALSE)&gt;0,VLOOKUP(I162,web_archive!D:AB,16,FALSE),"")</f>
        <v/>
      </c>
      <c r="X162" s="93" t="str">
        <f>IF(VLOOKUP(G162,web_archive!D:AB,15,FALSE)&gt;1,VLOOKUP(G162,web_archive!D:AB,15,FALSE),"")</f>
        <v/>
      </c>
      <c r="Y162" s="93" t="str">
        <f>IF(EXACT(VLOOKUP(G162,web_archive!D:AB,14,FALSE),"Yes"),"1","0")</f>
        <v>0</v>
      </c>
      <c r="Z162" s="93" t="str">
        <f>IF(ISNA((VLOOKUP(UPPER(F162),Table4[#All],2,FALSE))),"",VLOOKUP(UPPER(F162),Table4[#All],2,FALSE))</f>
        <v/>
      </c>
      <c r="AA162" s="7" t="str">
        <f>IF(VLOOKUP(G162,web_archive!D:AB,21,FALSE)=0,"{}","{ "&amp;VLOOKUP(G162,web_archive!D:AB,21,FALSE)&amp;" }")</f>
        <v>{ if( strcharinfo(3) == "town_pallet") { message strcharinfo(0),"You cannot use normal Pokeballs in Safari Zone."; end; } else { itemskill "SA_TAMINGMONSTER",1; } }</v>
      </c>
      <c r="AB162" s="93" t="str">
        <f>IF(VLOOKUP(G162,web_archive!D:AB,22,FALSE)=0,"{}","{ "&amp;VLOOKUP(G162,web_archive!D:AB,22,FALSE)&amp;" }")</f>
        <v>{}</v>
      </c>
      <c r="AC162" s="93" t="str">
        <f>IF(VLOOKUP(G162,web_archive!D:AB,23,FALSE)=0,"{}","{ "&amp;VLOOKUP(G162,web_archive!D:AB,23,FALSE)&amp;" }")</f>
        <v>{}</v>
      </c>
      <c r="AD162" s="93" t="str">
        <f t="shared" si="2"/>
        <v>45380,Pokeball,Pokeball,18,20,,50,,,,,0XFFFFFFFF,63,2,,,,0,,{ if( strcharinfo(3) == "town_pallet") { message strcharinfo(0),"You cannot use normal Pokeballs in Safari Zone."; end; } else { itemskill "SA_TAMINGMONSTER",1; } },{},{}</v>
      </c>
    </row>
    <row r="163" spans="1:30" x14ac:dyDescent="0.3">
      <c r="A163" s="93" t="str">
        <f>VLOOKUP(G163,web_archive!D:AB,6,FALSE)</f>
        <v>Armor</v>
      </c>
      <c r="B163" s="93" t="str">
        <f>VLOOKUP(G163,web_archive!D:AB,19,FALSE)</f>
        <v>All Jobs</v>
      </c>
      <c r="C163" s="93" t="str">
        <f>VLOOKUP(G163,web_archive!D:AB,18,FALSE)</f>
        <v>Normal / Upper / Baby</v>
      </c>
      <c r="D163" s="93" t="str">
        <f>VLOOKUP(G163,web_archive!D:AB,20,FALSE)</f>
        <v>Both (Male and Female)</v>
      </c>
      <c r="E163" s="93" t="str">
        <f>VLOOKUP(G163,web_archive!D:AB,17,FALSE)</f>
        <v>Middle Headgear</v>
      </c>
      <c r="F163" s="93" t="str">
        <f>VLOOKUP(H163,reborn_keys!C:D,2,FALSE)</f>
        <v>poringearring</v>
      </c>
      <c r="G163" s="93">
        <v>20250</v>
      </c>
      <c r="H163" s="93">
        <v>45382</v>
      </c>
      <c r="I163" s="93" t="str">
        <f>VLOOKUP(G163,web_archive!D:AB,3,FALSE)</f>
        <v>Poring_Earrings</v>
      </c>
      <c r="J163" s="93" t="str">
        <f>VLOOKUP(G163,web_archive!D:AB,5,FALSE)</f>
        <v>Poring Earrings</v>
      </c>
      <c r="K163" s="93">
        <f>VLOOKUP(A163,type!A:B,2,FALSE)</f>
        <v>4</v>
      </c>
      <c r="L163" s="93">
        <f>IF(VLOOKUP(G163,web_archive!D:AB,7,FALSE)&gt;0, VLOOKUP(G163,web_archive!D:AB,7,FALSE), "")</f>
        <v>20</v>
      </c>
      <c r="N163" s="93">
        <f>VLOOKUP(G163,web_archive!D:AB,8,FALSE)*10</f>
        <v>500</v>
      </c>
      <c r="O163" s="93" t="str">
        <f>IF(VLOOKUP(G163,web_archive!D:AB,10,FALSE)&gt;0,VLOOKUP(G163,web_archive!D:AB,10,FALSE),"")</f>
        <v/>
      </c>
      <c r="P163" s="93" t="str">
        <f>IF(VLOOKUP(G163,web_archive!D:AB,12,FALSE)&gt;0,VLOOKUP(G163,web_archive!D:AB,12,FALSE),"")</f>
        <v/>
      </c>
      <c r="Q163" s="93" t="str">
        <f>IF(VLOOKUP(G163,web_archive!D:AB,11,FALSE)&gt;0,VLOOKUP(G163,web_archive!D:AB,11,FALSE),"")</f>
        <v/>
      </c>
      <c r="R163" s="93">
        <f>IF(VLOOKUP(G163,web_archive!D:AB,13,FALSE)&gt;0,VLOOKUP(G163,web_archive!D:AB,13,FALSE),"")</f>
        <v>1</v>
      </c>
      <c r="S163" s="93" t="str">
        <f>UPPER(VLOOKUP(B163,job!A:B,2,FALSE))</f>
        <v>0XFFFFFFFF</v>
      </c>
      <c r="T163" s="93" t="str">
        <f>LOWER(VLOOKUP(C163,class!A:B,2,FALSE))</f>
        <v>63</v>
      </c>
      <c r="U163" s="93" t="str">
        <f>VLOOKUP(D163,Table2[#All],2,FALSE)</f>
        <v>2</v>
      </c>
      <c r="V163" s="93" t="str">
        <f>VLOOKUP(E163,Table3[#All],2,FALSE)</f>
        <v>512</v>
      </c>
      <c r="W163" s="93" t="str">
        <f>IF(VLOOKUP(G163,web_archive!D:AB,16,FALSE)&gt;0,VLOOKUP(I163,web_archive!D:AB,16,FALSE),"")</f>
        <v/>
      </c>
      <c r="X163" s="93">
        <f>IF(VLOOKUP(G163,web_archive!D:AB,15,FALSE)&gt;1,VLOOKUP(G163,web_archive!D:AB,15,FALSE),"")</f>
        <v>75</v>
      </c>
      <c r="Y163" s="93" t="str">
        <f>IF(EXACT(VLOOKUP(G163,web_archive!D:AB,14,FALSE),"Yes"),"1","0")</f>
        <v>0</v>
      </c>
      <c r="Z163" s="93">
        <f>IF(ISNA((VLOOKUP(UPPER(F163),Table4[#All],2,FALSE))),"",VLOOKUP(UPPER(F163),Table4[#All],2,FALSE))</f>
        <v>1961</v>
      </c>
      <c r="AA163" s="7" t="str">
        <f>IF(VLOOKUP(G163,web_archive!D:AB,21,FALSE)=0,"{}","{ "&amp;VLOOKUP(G163,web_archive!D:AB,21,FALSE)&amp;" }")</f>
        <v>{ bonus bAllStats,1; }</v>
      </c>
      <c r="AB163" s="93" t="str">
        <f>IF(VLOOKUP(G163,web_archive!D:AB,22,FALSE)=0,"{}","{ "&amp;VLOOKUP(G163,web_archive!D:AB,22,FALSE)&amp;" }")</f>
        <v>{}</v>
      </c>
      <c r="AC163" s="93" t="str">
        <f>IF(VLOOKUP(G163,web_archive!D:AB,23,FALSE)=0,"{}","{ "&amp;VLOOKUP(G163,web_archive!D:AB,23,FALSE)&amp;" }")</f>
        <v>{}</v>
      </c>
      <c r="AD163" s="93" t="str">
        <f t="shared" si="2"/>
        <v>45382,Poring_Earrings,Poring Earrings,4,20,,500,,,,1,0XFFFFFFFF,63,2,512,,75,0,1961,{ bonus bAllStats,1; },{},{}</v>
      </c>
    </row>
    <row r="164" spans="1:30" x14ac:dyDescent="0.3">
      <c r="A164" s="93" t="str">
        <f>VLOOKUP(G164,web_archive!D:AB,6,FALSE)</f>
        <v>Armor</v>
      </c>
      <c r="B164" s="93" t="str">
        <f>VLOOKUP(G164,web_archive!D:AB,19,FALSE)</f>
        <v>All Jobs</v>
      </c>
      <c r="C164" s="93" t="str">
        <f>VLOOKUP(G164,web_archive!D:AB,18,FALSE)</f>
        <v>Normal / Upper / Baby</v>
      </c>
      <c r="D164" s="93" t="str">
        <f>VLOOKUP(G164,web_archive!D:AB,20,FALSE)</f>
        <v>Both (Male and Female)</v>
      </c>
      <c r="E164" s="93" t="str">
        <f>VLOOKUP(G164,web_archive!D:AB,17,FALSE)</f>
        <v>Lower Headgear</v>
      </c>
      <c r="F164" s="93" t="str">
        <f>VLOOKUP(H164,reborn_keys!C:D,2,FALSE)</f>
        <v>prizephoto</v>
      </c>
      <c r="G164" s="93">
        <v>20772</v>
      </c>
      <c r="H164" s="95">
        <v>45387</v>
      </c>
      <c r="I164" s="93" t="str">
        <f>VLOOKUP(G164,web_archive!D:AB,3,FALSE)</f>
        <v>Prize_Photo</v>
      </c>
      <c r="J164" s="93" t="str">
        <f>VLOOKUP(G164,web_archive!D:AB,5,FALSE)</f>
        <v>Prize Photo</v>
      </c>
      <c r="K164" s="93">
        <f>VLOOKUP(A164,type!A:B,2,FALSE)</f>
        <v>4</v>
      </c>
      <c r="L164" s="93">
        <f>IF(VLOOKUP(G164,web_archive!D:AB,7,FALSE)&gt;0, VLOOKUP(G164,web_archive!D:AB,7,FALSE), "")</f>
        <v>20</v>
      </c>
      <c r="N164" s="93">
        <f>VLOOKUP(G164,web_archive!D:AB,8,FALSE)*10</f>
        <v>100</v>
      </c>
      <c r="O164" s="93" t="str">
        <f>IF(VLOOKUP(G164,web_archive!D:AB,10,FALSE)&gt;0,VLOOKUP(G164,web_archive!D:AB,10,FALSE),"")</f>
        <v/>
      </c>
      <c r="P164" s="93">
        <f>IF(VLOOKUP(G164,web_archive!D:AB,12,FALSE)&gt;0,VLOOKUP(G164,web_archive!D:AB,12,FALSE),"")</f>
        <v>2</v>
      </c>
      <c r="Q164" s="93" t="str">
        <f>IF(VLOOKUP(G164,web_archive!D:AB,11,FALSE)&gt;0,VLOOKUP(G164,web_archive!D:AB,11,FALSE),"")</f>
        <v/>
      </c>
      <c r="R164" s="93">
        <f>IF(VLOOKUP(G164,web_archive!D:AB,13,FALSE)&gt;0,VLOOKUP(G164,web_archive!D:AB,13,FALSE),"")</f>
        <v>1</v>
      </c>
      <c r="S164" s="93" t="str">
        <f>UPPER(VLOOKUP(B164,job!A:B,2,FALSE))</f>
        <v>0XFFFFFFFF</v>
      </c>
      <c r="T164" s="93" t="str">
        <f>LOWER(VLOOKUP(C164,class!A:B,2,FALSE))</f>
        <v>63</v>
      </c>
      <c r="U164" s="93" t="str">
        <f>VLOOKUP(D164,Table2[#All],2,FALSE)</f>
        <v>2</v>
      </c>
      <c r="V164" s="93" t="str">
        <f>VLOOKUP(E164,Table3[#All],2,FALSE)</f>
        <v>001</v>
      </c>
      <c r="W164" s="93" t="str">
        <f>IF(VLOOKUP(G164,web_archive!D:AB,16,FALSE)&gt;0,VLOOKUP(I164,web_archive!D:AB,16,FALSE),"")</f>
        <v/>
      </c>
      <c r="X164" s="93" t="str">
        <f>IF(VLOOKUP(G164,web_archive!D:AB,15,FALSE)&gt;1,VLOOKUP(G164,web_archive!D:AB,15,FALSE),"")</f>
        <v/>
      </c>
      <c r="Y164" s="93" t="str">
        <f>IF(EXACT(VLOOKUP(G164,web_archive!D:AB,14,FALSE),"Yes"),"1","0")</f>
        <v>0</v>
      </c>
      <c r="Z164" s="93" t="str">
        <f>IF(ISNA((VLOOKUP(UPPER(F164),Table4[#All],2,FALSE))),"",VLOOKUP(UPPER(F164),Table4[#All],2,FALSE))</f>
        <v/>
      </c>
      <c r="AA164" s="7" t="str">
        <f>IF(VLOOKUP(G164,web_archive!D:AB,21,FALSE)=0,"{}","{ "&amp;VLOOKUP(G164,web_archive!D:AB,21,FALSE)&amp;" }")</f>
        <v>{}</v>
      </c>
      <c r="AB164" s="93" t="str">
        <f>IF(VLOOKUP(G164,web_archive!D:AB,22,FALSE)=0,"{}","{ "&amp;VLOOKUP(G164,web_archive!D:AB,22,FALSE)&amp;" }")</f>
        <v>{}</v>
      </c>
      <c r="AC164" s="93" t="str">
        <f>IF(VLOOKUP(G164,web_archive!D:AB,23,FALSE)=0,"{}","{ "&amp;VLOOKUP(G164,web_archive!D:AB,23,FALSE)&amp;" }")</f>
        <v>{}</v>
      </c>
      <c r="AD164" s="93" t="str">
        <f t="shared" si="2"/>
        <v>45387,Prize_Photo,Prize Photo,4,20,,100,,2,,1,0XFFFFFFFF,63,2,001,,,0,,{},{},{}</v>
      </c>
    </row>
    <row r="165" spans="1:30" x14ac:dyDescent="0.3">
      <c r="A165" s="93" t="str">
        <f>VLOOKUP(G165,web_archive!D:AB,6,FALSE)</f>
        <v>Armor</v>
      </c>
      <c r="B165" s="93" t="str">
        <f>VLOOKUP(G165,web_archive!D:AB,19,FALSE)</f>
        <v>All Jobs Except Novice</v>
      </c>
      <c r="C165" s="93" t="str">
        <f>VLOOKUP(G165,web_archive!D:AB,18,FALSE)</f>
        <v>Normal / Upper / Baby</v>
      </c>
      <c r="D165" s="93" t="str">
        <f>VLOOKUP(G165,web_archive!D:AB,20,FALSE)</f>
        <v>Both (Male and Female)</v>
      </c>
      <c r="E165" s="93" t="str">
        <f>VLOOKUP(G165,web_archive!D:AB,17,FALSE)</f>
        <v>Upper Headgear</v>
      </c>
      <c r="F165" s="93" t="str">
        <f>VLOOKUP(H165,reborn_keys!C:D,2,FALSE)</f>
        <v>purplesantahat</v>
      </c>
      <c r="G165" s="93">
        <v>20776</v>
      </c>
      <c r="H165" s="95">
        <v>45394</v>
      </c>
      <c r="I165" s="93" t="str">
        <f>VLOOKUP(G165,web_archive!D:AB,3,FALSE)</f>
        <v>Purple_Santa_Hat</v>
      </c>
      <c r="J165" s="93" t="str">
        <f>VLOOKUP(G165,web_archive!D:AB,5,FALSE)</f>
        <v>Purple Santa Hat</v>
      </c>
      <c r="K165" s="93">
        <f>VLOOKUP(A165,type!A:B,2,FALSE)</f>
        <v>4</v>
      </c>
      <c r="L165" s="93">
        <f>IF(VLOOKUP(G165,web_archive!D:AB,7,FALSE)&gt;0, VLOOKUP(G165,web_archive!D:AB,7,FALSE), "")</f>
        <v>20</v>
      </c>
      <c r="N165" s="93">
        <f>VLOOKUP(G165,web_archive!D:AB,8,FALSE)*10</f>
        <v>100</v>
      </c>
      <c r="O165" s="93" t="str">
        <f>IF(VLOOKUP(G165,web_archive!D:AB,10,FALSE)&gt;0,VLOOKUP(G165,web_archive!D:AB,10,FALSE),"")</f>
        <v/>
      </c>
      <c r="P165" s="93">
        <f>IF(VLOOKUP(G165,web_archive!D:AB,12,FALSE)&gt;0,VLOOKUP(G165,web_archive!D:AB,12,FALSE),"")</f>
        <v>2</v>
      </c>
      <c r="Q165" s="93" t="str">
        <f>IF(VLOOKUP(G165,web_archive!D:AB,11,FALSE)&gt;0,VLOOKUP(G165,web_archive!D:AB,11,FALSE),"")</f>
        <v/>
      </c>
      <c r="R165" s="93">
        <f>IF(VLOOKUP(G165,web_archive!D:AB,13,FALSE)&gt;0,VLOOKUP(G165,web_archive!D:AB,13,FALSE),"")</f>
        <v>1</v>
      </c>
      <c r="S165" s="93" t="str">
        <f>UPPER(VLOOKUP(B165,job!A:B,2,FALSE))</f>
        <v>0XFFFFFFFE</v>
      </c>
      <c r="T165" s="93" t="str">
        <f>LOWER(VLOOKUP(C165,class!A:B,2,FALSE))</f>
        <v>63</v>
      </c>
      <c r="U165" s="93" t="str">
        <f>VLOOKUP(D165,Table2[#All],2,FALSE)</f>
        <v>2</v>
      </c>
      <c r="V165" s="93" t="str">
        <f>VLOOKUP(E165,Table3[#All],2,FALSE)</f>
        <v>256</v>
      </c>
      <c r="W165" s="93" t="str">
        <f>IF(VLOOKUP(G165,web_archive!D:AB,16,FALSE)&gt;0,VLOOKUP(I165,web_archive!D:AB,16,FALSE),"")</f>
        <v/>
      </c>
      <c r="X165" s="93" t="str">
        <f>IF(VLOOKUP(G165,web_archive!D:AB,15,FALSE)&gt;1,VLOOKUP(G165,web_archive!D:AB,15,FALSE),"")</f>
        <v/>
      </c>
      <c r="Y165" s="93" t="str">
        <f>IF(EXACT(VLOOKUP(G165,web_archive!D:AB,14,FALSE),"Yes"),"1","0")</f>
        <v>0</v>
      </c>
      <c r="Z165" s="93">
        <f>IF(ISNA((VLOOKUP(UPPER(F165),Table4[#All],2,FALSE))),"",VLOOKUP(UPPER(F165),Table4[#All],2,FALSE))</f>
        <v>1972</v>
      </c>
      <c r="AA165" s="7" t="str">
        <f>IF(VLOOKUP(G165,web_archive!D:AB,21,FALSE)=0,"{}","{ "&amp;VLOOKUP(G165,web_archive!D:AB,21,FALSE)&amp;" }")</f>
        <v>{ bonus bAllStats, 1; }</v>
      </c>
      <c r="AB165" s="93" t="str">
        <f>IF(VLOOKUP(G165,web_archive!D:AB,22,FALSE)=0,"{}","{ "&amp;VLOOKUP(G165,web_archive!D:AB,22,FALSE)&amp;" }")</f>
        <v>{}</v>
      </c>
      <c r="AC165" s="93" t="str">
        <f>IF(VLOOKUP(G165,web_archive!D:AB,23,FALSE)=0,"{}","{ "&amp;VLOOKUP(G165,web_archive!D:AB,23,FALSE)&amp;" }")</f>
        <v>{}</v>
      </c>
      <c r="AD165" s="93" t="str">
        <f t="shared" si="2"/>
        <v>45394,Purple_Santa_Hat,Purple Santa Hat,4,20,,100,,2,,1,0XFFFFFFFE,63,2,256,,,0,1972,{ bonus bAllStats, 1; },{},{}</v>
      </c>
    </row>
    <row r="166" spans="1:30" x14ac:dyDescent="0.3">
      <c r="A166" s="93" t="str">
        <f>VLOOKUP(G166,web_archive!D:AB,6,FALSE)</f>
        <v>Armor</v>
      </c>
      <c r="B166" s="93" t="str">
        <f>VLOOKUP(G166,web_archive!D:AB,19,FALSE)</f>
        <v>All Jobs</v>
      </c>
      <c r="C166" s="93" t="str">
        <f>VLOOKUP(G166,web_archive!D:AB,18,FALSE)</f>
        <v>Normal / Upper / Baby</v>
      </c>
      <c r="D166" s="93" t="str">
        <f>VLOOKUP(G166,web_archive!D:AB,20,FALSE)</f>
        <v>Both (Male and Female)</v>
      </c>
      <c r="E166" s="93" t="str">
        <f>VLOOKUP(G166,web_archive!D:AB,17,FALSE)</f>
        <v>Middle Headgear</v>
      </c>
      <c r="F166" s="93" t="str">
        <f>VLOOKUP(H166,reborn_keys!C:D,2,FALSE)</f>
        <v>purple_shades</v>
      </c>
      <c r="G166" s="93">
        <v>20554</v>
      </c>
      <c r="H166" s="93">
        <v>45388</v>
      </c>
      <c r="I166" s="93" t="str">
        <f>VLOOKUP(G166,web_archive!D:AB,3,FALSE)</f>
        <v>Purple_Shades</v>
      </c>
      <c r="J166" s="93" t="str">
        <f>VLOOKUP(G166,web_archive!D:AB,5,FALSE)</f>
        <v>Purple Shades</v>
      </c>
      <c r="K166" s="93">
        <f>VLOOKUP(A166,type!A:B,2,FALSE)</f>
        <v>4</v>
      </c>
      <c r="L166" s="93">
        <f>IF(VLOOKUP(G166,web_archive!D:AB,7,FALSE)&gt;0, VLOOKUP(G166,web_archive!D:AB,7,FALSE), "")</f>
        <v>20</v>
      </c>
      <c r="N166" s="93">
        <f>VLOOKUP(G166,web_archive!D:AB,8,FALSE)*10</f>
        <v>50</v>
      </c>
      <c r="O166" s="93" t="str">
        <f>IF(VLOOKUP(G166,web_archive!D:AB,10,FALSE)&gt;0,VLOOKUP(G166,web_archive!D:AB,10,FALSE),"")</f>
        <v/>
      </c>
      <c r="P166" s="93" t="str">
        <f>IF(VLOOKUP(G166,web_archive!D:AB,12,FALSE)&gt;0,VLOOKUP(G166,web_archive!D:AB,12,FALSE),"")</f>
        <v/>
      </c>
      <c r="Q166" s="93" t="str">
        <f>IF(VLOOKUP(G166,web_archive!D:AB,11,FALSE)&gt;0,VLOOKUP(G166,web_archive!D:AB,11,FALSE),"")</f>
        <v/>
      </c>
      <c r="R166" s="93">
        <f>IF(VLOOKUP(G166,web_archive!D:AB,13,FALSE)&gt;0,VLOOKUP(G166,web_archive!D:AB,13,FALSE),"")</f>
        <v>1</v>
      </c>
      <c r="S166" s="93" t="str">
        <f>UPPER(VLOOKUP(B166,job!A:B,2,FALSE))</f>
        <v>0XFFFFFFFF</v>
      </c>
      <c r="T166" s="93" t="str">
        <f>LOWER(VLOOKUP(C166,class!A:B,2,FALSE))</f>
        <v>63</v>
      </c>
      <c r="U166" s="93" t="str">
        <f>VLOOKUP(D166,Table2[#All],2,FALSE)</f>
        <v>2</v>
      </c>
      <c r="V166" s="93" t="str">
        <f>VLOOKUP(E166,Table3[#All],2,FALSE)</f>
        <v>512</v>
      </c>
      <c r="W166" s="93" t="str">
        <f>IF(VLOOKUP(G166,web_archive!D:AB,16,FALSE)&gt;0,VLOOKUP(I166,web_archive!D:AB,16,FALSE),"")</f>
        <v/>
      </c>
      <c r="X166" s="93">
        <f>IF(VLOOKUP(G166,web_archive!D:AB,15,FALSE)&gt;1,VLOOKUP(G166,web_archive!D:AB,15,FALSE),"")</f>
        <v>75</v>
      </c>
      <c r="Y166" s="93" t="str">
        <f>IF(EXACT(VLOOKUP(G166,web_archive!D:AB,14,FALSE),"Yes"),"1","0")</f>
        <v>0</v>
      </c>
      <c r="Z166" s="93">
        <f>IF(ISNA((VLOOKUP(UPPER(F166),Table4[#All],2,FALSE))),"",VLOOKUP(UPPER(F166),Table4[#All],2,FALSE))</f>
        <v>1966</v>
      </c>
      <c r="AA166" s="7" t="str">
        <f>IF(VLOOKUP(G166,web_archive!D:AB,21,FALSE)=0,"{}","{ "&amp;VLOOKUP(G166,web_archive!D:AB,21,FALSE)&amp;" }")</f>
        <v>{ bonus bAllStats,1; }</v>
      </c>
      <c r="AB166" s="93" t="str">
        <f>IF(VLOOKUP(G166,web_archive!D:AB,22,FALSE)=0,"{}","{ "&amp;VLOOKUP(G166,web_archive!D:AB,22,FALSE)&amp;" }")</f>
        <v>{}</v>
      </c>
      <c r="AC166" s="93" t="str">
        <f>IF(VLOOKUP(G166,web_archive!D:AB,23,FALSE)=0,"{}","{ "&amp;VLOOKUP(G166,web_archive!D:AB,23,FALSE)&amp;" }")</f>
        <v>{}</v>
      </c>
      <c r="AD166" s="93" t="str">
        <f t="shared" si="2"/>
        <v>45388,Purple_Shades,Purple Shades,4,20,,50,,,,1,0XFFFFFFFF,63,2,512,,75,0,1966,{ bonus bAllStats,1; },{},{}</v>
      </c>
    </row>
    <row r="167" spans="1:30" x14ac:dyDescent="0.3">
      <c r="A167" s="93" t="str">
        <f>VLOOKUP(G167,web_archive!D:AB,6,FALSE)</f>
        <v>Usable</v>
      </c>
      <c r="B167" s="93" t="str">
        <f>VLOOKUP(G167,web_archive!D:AB,19,FALSE)</f>
        <v>All Jobs</v>
      </c>
      <c r="C167" s="93" t="str">
        <f>VLOOKUP(G167,web_archive!D:AB,18,FALSE)</f>
        <v>Normal / Upper / Baby</v>
      </c>
      <c r="D167" s="93" t="str">
        <f>VLOOKUP(G167,web_archive!D:AB,20,FALSE)</f>
        <v>Both (Male and Female)</v>
      </c>
      <c r="E167" s="93" t="str">
        <f>VLOOKUP(G167,web_archive!D:AB,17,FALSE)</f>
        <v>None</v>
      </c>
      <c r="F167" s="93" t="str">
        <f>VLOOKUP(H167,reborn_keys!C:D,2,FALSE)</f>
        <v>quiver_holy</v>
      </c>
      <c r="G167" s="93">
        <v>12183</v>
      </c>
      <c r="H167" s="93">
        <v>45401</v>
      </c>
      <c r="I167" s="93" t="str">
        <f>VLOOKUP(G167,web_archive!D:AB,3,FALSE)</f>
        <v>Quiver_Holy</v>
      </c>
      <c r="J167" s="93" t="str">
        <f>VLOOKUP(G167,web_archive!D:AB,5,FALSE)</f>
        <v>Quiver - Holy Arrows</v>
      </c>
      <c r="K167" s="93">
        <f>VLOOKUP(A167,type!A:B,2,FALSE)</f>
        <v>11</v>
      </c>
      <c r="L167" s="93">
        <f>IF(VLOOKUP(G167,web_archive!D:AB,7,FALSE)&gt;0, VLOOKUP(G167,web_archive!D:AB,7,FALSE), "")</f>
        <v>2</v>
      </c>
      <c r="N167" s="93">
        <f>VLOOKUP(G167,web_archive!D:AB,8,FALSE)*10</f>
        <v>250</v>
      </c>
      <c r="O167" s="93" t="str">
        <f>IF(VLOOKUP(G167,web_archive!D:AB,10,FALSE)&gt;0,VLOOKUP(G167,web_archive!D:AB,10,FALSE),"")</f>
        <v/>
      </c>
      <c r="P167" s="93" t="str">
        <f>IF(VLOOKUP(G167,web_archive!D:AB,12,FALSE)&gt;0,VLOOKUP(G167,web_archive!D:AB,12,FALSE),"")</f>
        <v/>
      </c>
      <c r="Q167" s="93" t="str">
        <f>IF(VLOOKUP(G167,web_archive!D:AB,11,FALSE)&gt;0,VLOOKUP(G167,web_archive!D:AB,11,FALSE),"")</f>
        <v/>
      </c>
      <c r="R167" s="93" t="str">
        <f>IF(VLOOKUP(G167,web_archive!D:AB,13,FALSE)&gt;0,VLOOKUP(G167,web_archive!D:AB,13,FALSE),"")</f>
        <v/>
      </c>
      <c r="S167" s="93" t="str">
        <f>UPPER(VLOOKUP(B167,job!A:B,2,FALSE))</f>
        <v>0XFFFFFFFF</v>
      </c>
      <c r="T167" s="93" t="str">
        <f>LOWER(VLOOKUP(C167,class!A:B,2,FALSE))</f>
        <v>63</v>
      </c>
      <c r="U167" s="93" t="str">
        <f>VLOOKUP(D167,Table2[#All],2,FALSE)</f>
        <v>2</v>
      </c>
      <c r="V167" s="93" t="str">
        <f>VLOOKUP(E167,Table3[#All],2,FALSE)</f>
        <v/>
      </c>
      <c r="W167" s="93" t="str">
        <f>IF(VLOOKUP(G167,web_archive!D:AB,16,FALSE)&gt;0,VLOOKUP(I167,web_archive!D:AB,16,FALSE),"")</f>
        <v/>
      </c>
      <c r="X167" s="93" t="str">
        <f>IF(VLOOKUP(G167,web_archive!D:AB,15,FALSE)&gt;1,VLOOKUP(G167,web_archive!D:AB,15,FALSE),"")</f>
        <v/>
      </c>
      <c r="Y167" s="93" t="str">
        <f>IF(EXACT(VLOOKUP(G167,web_archive!D:AB,14,FALSE),"Yes"),"1","0")</f>
        <v>0</v>
      </c>
      <c r="Z167" s="93" t="str">
        <f>IF(ISNA((VLOOKUP(UPPER(F167),Table4[#All],2,FALSE))),"",VLOOKUP(UPPER(F167),Table4[#All],2,FALSE))</f>
        <v/>
      </c>
      <c r="AA167" s="7" t="str">
        <f>IF(VLOOKUP(G167,web_archive!D:AB,21,FALSE)=0,"{}","{ "&amp;VLOOKUP(G167,web_archive!D:AB,21,FALSE)&amp;" }")</f>
        <v>{ getitem 1772,500; }</v>
      </c>
      <c r="AB167" s="93" t="str">
        <f>IF(VLOOKUP(G167,web_archive!D:AB,22,FALSE)=0,"{}","{ "&amp;VLOOKUP(G167,web_archive!D:AB,22,FALSE)&amp;" }")</f>
        <v>{}</v>
      </c>
      <c r="AC167" s="93" t="str">
        <f>IF(VLOOKUP(G167,web_archive!D:AB,23,FALSE)=0,"{}","{ "&amp;VLOOKUP(G167,web_archive!D:AB,23,FALSE)&amp;" }")</f>
        <v>{}</v>
      </c>
      <c r="AD167" s="93" t="str">
        <f t="shared" si="2"/>
        <v>45401,Quiver_Holy,Quiver - Holy Arrows,11,2,,250,,,,,0XFFFFFFFF,63,2,,,,0,,{ getitem 1772,500; },{},{}</v>
      </c>
    </row>
    <row r="168" spans="1:30" x14ac:dyDescent="0.3">
      <c r="A168" s="93" t="str">
        <f>VLOOKUP(G168,web_archive!D:AB,6,FALSE)</f>
        <v>Armor</v>
      </c>
      <c r="B168" s="93" t="str">
        <f>VLOOKUP(G168,web_archive!D:AB,19,FALSE)</f>
        <v>All Jobs</v>
      </c>
      <c r="C168" s="93" t="str">
        <f>VLOOKUP(G168,web_archive!D:AB,18,FALSE)</f>
        <v>Normal / Upper / Baby</v>
      </c>
      <c r="D168" s="93" t="str">
        <f>VLOOKUP(G168,web_archive!D:AB,20,FALSE)</f>
        <v>Both (Male and Female)</v>
      </c>
      <c r="E168" s="93" t="str">
        <f>VLOOKUP(G168,web_archive!D:AB,17,FALSE)</f>
        <v>Lower Headgear</v>
      </c>
      <c r="F168" s="93" t="str">
        <f>VLOOKUP(H168,reborn_keys!C:D,2,FALSE)</f>
        <v>redbwings</v>
      </c>
      <c r="G168" s="93">
        <v>20012</v>
      </c>
      <c r="H168" s="93">
        <v>45417</v>
      </c>
      <c r="I168" s="93" t="str">
        <f>VLOOKUP(G168,web_archive!D:AB,3,FALSE)</f>
        <v>Red_Butterfly_Wings</v>
      </c>
      <c r="J168" s="93" t="str">
        <f>VLOOKUP(G168,web_archive!D:AB,5,FALSE)</f>
        <v>Red Butterfly Wings</v>
      </c>
      <c r="K168" s="93">
        <f>VLOOKUP(A168,type!A:B,2,FALSE)</f>
        <v>4</v>
      </c>
      <c r="L168" s="93">
        <f>IF(VLOOKUP(G168,web_archive!D:AB,7,FALSE)&gt;0, VLOOKUP(G168,web_archive!D:AB,7,FALSE), "")</f>
        <v>20</v>
      </c>
      <c r="N168" s="93">
        <f>VLOOKUP(G168,web_archive!D:AB,8,FALSE)*10</f>
        <v>500</v>
      </c>
      <c r="O168" s="93" t="str">
        <f>IF(VLOOKUP(G168,web_archive!D:AB,10,FALSE)&gt;0,VLOOKUP(G168,web_archive!D:AB,10,FALSE),"")</f>
        <v/>
      </c>
      <c r="P168" s="93">
        <f>IF(VLOOKUP(G168,web_archive!D:AB,12,FALSE)&gt;0,VLOOKUP(G168,web_archive!D:AB,12,FALSE),"")</f>
        <v>1</v>
      </c>
      <c r="Q168" s="93" t="str">
        <f>IF(VLOOKUP(G168,web_archive!D:AB,11,FALSE)&gt;0,VLOOKUP(G168,web_archive!D:AB,11,FALSE),"")</f>
        <v/>
      </c>
      <c r="R168" s="93" t="str">
        <f>IF(VLOOKUP(G168,web_archive!D:AB,13,FALSE)&gt;0,VLOOKUP(G168,web_archive!D:AB,13,FALSE),"")</f>
        <v/>
      </c>
      <c r="S168" s="93" t="str">
        <f>UPPER(VLOOKUP(B168,job!A:B,2,FALSE))</f>
        <v>0XFFFFFFFF</v>
      </c>
      <c r="T168" s="93" t="str">
        <f>LOWER(VLOOKUP(C168,class!A:B,2,FALSE))</f>
        <v>63</v>
      </c>
      <c r="U168" s="93" t="str">
        <f>VLOOKUP(D168,Table2[#All],2,FALSE)</f>
        <v>2</v>
      </c>
      <c r="V168" s="93" t="str">
        <f>VLOOKUP(E168,Table3[#All],2,FALSE)</f>
        <v>001</v>
      </c>
      <c r="W168" s="93" t="str">
        <f>IF(VLOOKUP(G168,web_archive!D:AB,16,FALSE)&gt;0,VLOOKUP(I168,web_archive!D:AB,16,FALSE),"")</f>
        <v/>
      </c>
      <c r="X168" s="93">
        <f>IF(VLOOKUP(G168,web_archive!D:AB,15,FALSE)&gt;1,VLOOKUP(G168,web_archive!D:AB,15,FALSE),"")</f>
        <v>75</v>
      </c>
      <c r="Y168" s="93" t="str">
        <f>IF(EXACT(VLOOKUP(G168,web_archive!D:AB,14,FALSE),"Yes"),"1","0")</f>
        <v>0</v>
      </c>
      <c r="Z168" s="93">
        <f>IF(ISNA((VLOOKUP(UPPER(F168),Table4[#All],2,FALSE))),"",VLOOKUP(UPPER(F168),Table4[#All],2,FALSE))</f>
        <v>1986</v>
      </c>
      <c r="AA168" s="7" t="str">
        <f>IF(VLOOKUP(G168,web_archive!D:AB,21,FALSE)=0,"{}","{ "&amp;VLOOKUP(G168,web_archive!D:AB,21,FALSE)&amp;" }")</f>
        <v>{ bonus bCritAtkRate,15; bonus bCritical,10; }</v>
      </c>
      <c r="AB168" s="93" t="str">
        <f>IF(VLOOKUP(G168,web_archive!D:AB,22,FALSE)=0,"{}","{ "&amp;VLOOKUP(G168,web_archive!D:AB,22,FALSE)&amp;" }")</f>
        <v>{}</v>
      </c>
      <c r="AC168" s="93" t="str">
        <f>IF(VLOOKUP(G168,web_archive!D:AB,23,FALSE)=0,"{}","{ "&amp;VLOOKUP(G168,web_archive!D:AB,23,FALSE)&amp;" }")</f>
        <v>{}</v>
      </c>
      <c r="AD168" s="93" t="str">
        <f t="shared" si="2"/>
        <v>45417,Red_Butterfly_Wings,Red Butterfly Wings,4,20,,500,,1,,,0XFFFFFFFF,63,2,001,,75,0,1986,{ bonus bCritAtkRate,15; bonus bCritical,10; },{},{}</v>
      </c>
    </row>
    <row r="169" spans="1:30" x14ac:dyDescent="0.3">
      <c r="A169" s="93" t="str">
        <f>VLOOKUP(G169,web_archive!D:AB,6,FALSE)</f>
        <v>Armor</v>
      </c>
      <c r="B169" s="93" t="str">
        <f>VLOOKUP(G169,web_archive!D:AB,19,FALSE)</f>
        <v>All Jobs</v>
      </c>
      <c r="C169" s="93" t="str">
        <f>VLOOKUP(G169,web_archive!D:AB,18,FALSE)</f>
        <v>Normal / Upper / Baby</v>
      </c>
      <c r="D169" s="93" t="str">
        <f>VLOOKUP(G169,web_archive!D:AB,20,FALSE)</f>
        <v>Both (Male and Female)</v>
      </c>
      <c r="E169" s="93" t="str">
        <f>VLOOKUP(G169,web_archive!D:AB,17,FALSE)</f>
        <v>Upper Headgear</v>
      </c>
      <c r="F169" s="93" t="str">
        <f>VLOOKUP(H169,reborn_keys!C:D,2,FALSE)</f>
        <v>redquiz</v>
      </c>
      <c r="G169" s="93">
        <v>20549</v>
      </c>
      <c r="H169" s="93">
        <v>45421</v>
      </c>
      <c r="I169" s="93" t="str">
        <f>VLOOKUP(G169,web_archive!D:AB,3,FALSE)</f>
        <v>Red_Quiz_Hat</v>
      </c>
      <c r="J169" s="93" t="str">
        <f>VLOOKUP(G169,web_archive!D:AB,5,FALSE)</f>
        <v>Red Quiz Hat</v>
      </c>
      <c r="K169" s="93">
        <f>VLOOKUP(A169,type!A:B,2,FALSE)</f>
        <v>4</v>
      </c>
      <c r="L169" s="93">
        <f>IF(VLOOKUP(G169,web_archive!D:AB,7,FALSE)&gt;0, VLOOKUP(G169,web_archive!D:AB,7,FALSE), "")</f>
        <v>20</v>
      </c>
      <c r="N169" s="93">
        <f>VLOOKUP(G169,web_archive!D:AB,8,FALSE)*10</f>
        <v>500</v>
      </c>
      <c r="O169" s="93" t="str">
        <f>IF(VLOOKUP(G169,web_archive!D:AB,10,FALSE)&gt;0,VLOOKUP(G169,web_archive!D:AB,10,FALSE),"")</f>
        <v/>
      </c>
      <c r="P169" s="93">
        <f>IF(VLOOKUP(G169,web_archive!D:AB,12,FALSE)&gt;0,VLOOKUP(G169,web_archive!D:AB,12,FALSE),"")</f>
        <v>2</v>
      </c>
      <c r="Q169" s="93" t="str">
        <f>IF(VLOOKUP(G169,web_archive!D:AB,11,FALSE)&gt;0,VLOOKUP(G169,web_archive!D:AB,11,FALSE),"")</f>
        <v/>
      </c>
      <c r="R169" s="93">
        <f>IF(VLOOKUP(G169,web_archive!D:AB,13,FALSE)&gt;0,VLOOKUP(G169,web_archive!D:AB,13,FALSE),"")</f>
        <v>1</v>
      </c>
      <c r="S169" s="93" t="str">
        <f>UPPER(VLOOKUP(B169,job!A:B,2,FALSE))</f>
        <v>0XFFFFFFFF</v>
      </c>
      <c r="T169" s="93" t="str">
        <f>LOWER(VLOOKUP(C169,class!A:B,2,FALSE))</f>
        <v>63</v>
      </c>
      <c r="U169" s="93" t="str">
        <f>VLOOKUP(D169,Table2[#All],2,FALSE)</f>
        <v>2</v>
      </c>
      <c r="V169" s="93" t="str">
        <f>VLOOKUP(E169,Table3[#All],2,FALSE)</f>
        <v>256</v>
      </c>
      <c r="W169" s="93" t="str">
        <f>IF(VLOOKUP(G169,web_archive!D:AB,16,FALSE)&gt;0,VLOOKUP(I169,web_archive!D:AB,16,FALSE),"")</f>
        <v/>
      </c>
      <c r="X169" s="93" t="str">
        <f>IF(VLOOKUP(G169,web_archive!D:AB,15,FALSE)&gt;1,VLOOKUP(G169,web_archive!D:AB,15,FALSE),"")</f>
        <v/>
      </c>
      <c r="Y169" s="93" t="str">
        <f>IF(EXACT(VLOOKUP(G169,web_archive!D:AB,14,FALSE),"Yes"),"1","0")</f>
        <v>1</v>
      </c>
      <c r="Z169" s="93">
        <f>IF(ISNA((VLOOKUP(UPPER(F169),Table4[#All],2,FALSE))),"",VLOOKUP(UPPER(F169),Table4[#All],2,FALSE))</f>
        <v>1990</v>
      </c>
      <c r="AA169" s="7" t="str">
        <f>IF(VLOOKUP(G169,web_archive!D:AB,21,FALSE)=0,"{}","{ "&amp;VLOOKUP(G169,web_archive!D:AB,21,FALSE)&amp;" }")</f>
        <v>{}</v>
      </c>
      <c r="AB169" s="93" t="str">
        <f>IF(VLOOKUP(G169,web_archive!D:AB,22,FALSE)=0,"{}","{ "&amp;VLOOKUP(G169,web_archive!D:AB,22,FALSE)&amp;" }")</f>
        <v>{}</v>
      </c>
      <c r="AC169" s="93" t="str">
        <f>IF(VLOOKUP(G169,web_archive!D:AB,23,FALSE)=0,"{}","{ "&amp;VLOOKUP(G169,web_archive!D:AB,23,FALSE)&amp;" }")</f>
        <v>{}</v>
      </c>
      <c r="AD169" s="93" t="str">
        <f t="shared" si="2"/>
        <v>45421,Red_Quiz_Hat,Red Quiz Hat,4,20,,500,,2,,1,0XFFFFFFFF,63,2,256,,,1,1990,{},{},{}</v>
      </c>
    </row>
    <row r="170" spans="1:30" x14ac:dyDescent="0.3">
      <c r="A170" s="93" t="str">
        <f>VLOOKUP(G170,web_archive!D:AB,6,FALSE)</f>
        <v>Armor</v>
      </c>
      <c r="B170" s="93" t="str">
        <f>VLOOKUP(G170,web_archive!D:AB,19,FALSE)</f>
        <v>All Jobs</v>
      </c>
      <c r="C170" s="93" t="str">
        <f>VLOOKUP(G170,web_archive!D:AB,18,FALSE)</f>
        <v>Normal / Upper / Baby</v>
      </c>
      <c r="D170" s="93" t="str">
        <f>VLOOKUP(G170,web_archive!D:AB,20,FALSE)</f>
        <v>Both (Male and Female)</v>
      </c>
      <c r="E170" s="93" t="str">
        <f>VLOOKUP(G170,web_archive!D:AB,17,FALSE)</f>
        <v>Upper Headgear</v>
      </c>
      <c r="F170" s="93" t="str">
        <f>VLOOKUP(H170,reborn_keys!C:D,2,FALSE)</f>
        <v>reindeerhat</v>
      </c>
      <c r="G170" s="93">
        <v>20148</v>
      </c>
      <c r="H170" s="95">
        <v>45425</v>
      </c>
      <c r="I170" s="93" t="str">
        <f>VLOOKUP(G170,web_archive!D:AB,3,FALSE)</f>
        <v>Reindeer_Hat</v>
      </c>
      <c r="J170" s="93" t="str">
        <f>VLOOKUP(G170,web_archive!D:AB,5,FALSE)</f>
        <v>Reindeer Hat</v>
      </c>
      <c r="K170" s="93">
        <f>VLOOKUP(A170,type!A:B,2,FALSE)</f>
        <v>4</v>
      </c>
      <c r="L170" s="93">
        <f>IF(VLOOKUP(G170,web_archive!D:AB,7,FALSE)&gt;0, VLOOKUP(G170,web_archive!D:AB,7,FALSE), "")</f>
        <v>20</v>
      </c>
      <c r="N170" s="93">
        <f>VLOOKUP(G170,web_archive!D:AB,8,FALSE)*10</f>
        <v>500</v>
      </c>
      <c r="O170" s="93" t="str">
        <f>IF(VLOOKUP(G170,web_archive!D:AB,10,FALSE)&gt;0,VLOOKUP(G170,web_archive!D:AB,10,FALSE),"")</f>
        <v/>
      </c>
      <c r="P170" s="93">
        <f>IF(VLOOKUP(G170,web_archive!D:AB,12,FALSE)&gt;0,VLOOKUP(G170,web_archive!D:AB,12,FALSE),"")</f>
        <v>2</v>
      </c>
      <c r="Q170" s="93" t="str">
        <f>IF(VLOOKUP(G170,web_archive!D:AB,11,FALSE)&gt;0,VLOOKUP(G170,web_archive!D:AB,11,FALSE),"")</f>
        <v/>
      </c>
      <c r="R170" s="93">
        <f>IF(VLOOKUP(G170,web_archive!D:AB,13,FALSE)&gt;0,VLOOKUP(G170,web_archive!D:AB,13,FALSE),"")</f>
        <v>1</v>
      </c>
      <c r="S170" s="93" t="str">
        <f>UPPER(VLOOKUP(B170,job!A:B,2,FALSE))</f>
        <v>0XFFFFFFFF</v>
      </c>
      <c r="T170" s="93" t="str">
        <f>LOWER(VLOOKUP(C170,class!A:B,2,FALSE))</f>
        <v>63</v>
      </c>
      <c r="U170" s="93" t="str">
        <f>VLOOKUP(D170,Table2[#All],2,FALSE)</f>
        <v>2</v>
      </c>
      <c r="V170" s="93" t="str">
        <f>VLOOKUP(E170,Table3[#All],2,FALSE)</f>
        <v>256</v>
      </c>
      <c r="W170" s="93" t="str">
        <f>IF(VLOOKUP(G170,web_archive!D:AB,16,FALSE)&gt;0,VLOOKUP(I170,web_archive!D:AB,16,FALSE),"")</f>
        <v/>
      </c>
      <c r="X170" s="93" t="str">
        <f>IF(VLOOKUP(G170,web_archive!D:AB,15,FALSE)&gt;1,VLOOKUP(G170,web_archive!D:AB,15,FALSE),"")</f>
        <v/>
      </c>
      <c r="Y170" s="93" t="str">
        <f>IF(EXACT(VLOOKUP(G170,web_archive!D:AB,14,FALSE),"Yes"),"1","0")</f>
        <v>1</v>
      </c>
      <c r="Z170" s="93">
        <f>IF(ISNA((VLOOKUP(UPPER(F170),Table4[#All],2,FALSE))),"",VLOOKUP(UPPER(F170),Table4[#All],2,FALSE))</f>
        <v>1994</v>
      </c>
      <c r="AA170" s="7" t="str">
        <f>IF(VLOOKUP(G170,web_archive!D:AB,21,FALSE)=0,"{}","{ "&amp;VLOOKUP(G170,web_archive!D:AB,21,FALSE)&amp;" }")</f>
        <v>{ bonus2 bAddMonsterDropItem,530,40; bonus2 bAddMonsterDropItem,644,20; }</v>
      </c>
      <c r="AB170" s="93" t="str">
        <f>IF(VLOOKUP(G170,web_archive!D:AB,22,FALSE)=0,"{}","{ "&amp;VLOOKUP(G170,web_archive!D:AB,22,FALSE)&amp;" }")</f>
        <v>{}</v>
      </c>
      <c r="AC170" s="93" t="str">
        <f>IF(VLOOKUP(G170,web_archive!D:AB,23,FALSE)=0,"{}","{ "&amp;VLOOKUP(G170,web_archive!D:AB,23,FALSE)&amp;" }")</f>
        <v>{}</v>
      </c>
      <c r="AD170" s="93" t="str">
        <f t="shared" si="2"/>
        <v>45425,Reindeer_Hat,Reindeer Hat,4,20,,500,,2,,1,0XFFFFFFFF,63,2,256,,,1,1994,{ bonus2 bAddMonsterDropItem,530,40; bonus2 bAddMonsterDropItem,644,20; },{},{}</v>
      </c>
    </row>
    <row r="171" spans="1:30" x14ac:dyDescent="0.3">
      <c r="A171" s="93" t="str">
        <f>VLOOKUP(G171,web_archive!D:AB,6,FALSE)</f>
        <v>Armor</v>
      </c>
      <c r="B171" s="93" t="str">
        <f>VLOOKUP(G171,web_archive!D:AB,19,FALSE)</f>
        <v>All Jobs</v>
      </c>
      <c r="C171" s="93" t="str">
        <f>VLOOKUP(G171,web_archive!D:AB,18,FALSE)</f>
        <v>Normal / Upper / Baby</v>
      </c>
      <c r="D171" s="93" t="str">
        <f>VLOOKUP(G171,web_archive!D:AB,20,FALSE)</f>
        <v>Both (Male and Female)</v>
      </c>
      <c r="E171" s="93" t="str">
        <f>VLOOKUP(G171,web_archive!D:AB,17,FALSE)</f>
        <v>Middle Headgear</v>
      </c>
      <c r="F171" s="93" t="str">
        <f>VLOOKUP(H171,reborn_keys!C:D,2,FALSE)</f>
        <v>roboeye</v>
      </c>
      <c r="G171" s="93">
        <v>5325</v>
      </c>
      <c r="H171" s="95">
        <v>45427</v>
      </c>
      <c r="I171" s="93" t="str">
        <f>VLOOKUP(G171,web_archive!D:AB,3,FALSE)</f>
        <v>Robo_Eye</v>
      </c>
      <c r="J171" s="93" t="str">
        <f>VLOOKUP(G171,web_archive!D:AB,5,FALSE)</f>
        <v>Robo Eye</v>
      </c>
      <c r="K171" s="93">
        <f>VLOOKUP(A171,type!A:B,2,FALSE)</f>
        <v>4</v>
      </c>
      <c r="L171" s="93">
        <f>IF(VLOOKUP(G171,web_archive!D:AB,7,FALSE)&gt;0, VLOOKUP(G171,web_archive!D:AB,7,FALSE), "")</f>
        <v>20</v>
      </c>
      <c r="N171" s="93">
        <f>VLOOKUP(G171,web_archive!D:AB,8,FALSE)*10</f>
        <v>200</v>
      </c>
      <c r="O171" s="93" t="str">
        <f>IF(VLOOKUP(G171,web_archive!D:AB,10,FALSE)&gt;0,VLOOKUP(G171,web_archive!D:AB,10,FALSE),"")</f>
        <v/>
      </c>
      <c r="P171" s="93">
        <f>IF(VLOOKUP(G171,web_archive!D:AB,12,FALSE)&gt;0,VLOOKUP(G171,web_archive!D:AB,12,FALSE),"")</f>
        <v>2</v>
      </c>
      <c r="Q171" s="93" t="str">
        <f>IF(VLOOKUP(G171,web_archive!D:AB,11,FALSE)&gt;0,VLOOKUP(G171,web_archive!D:AB,11,FALSE),"")</f>
        <v/>
      </c>
      <c r="R171" s="93" t="str">
        <f>IF(VLOOKUP(G171,web_archive!D:AB,13,FALSE)&gt;0,VLOOKUP(G171,web_archive!D:AB,13,FALSE),"")</f>
        <v/>
      </c>
      <c r="S171" s="93" t="str">
        <f>UPPER(VLOOKUP(B171,job!A:B,2,FALSE))</f>
        <v>0XFFFFFFFF</v>
      </c>
      <c r="T171" s="93" t="str">
        <f>LOWER(VLOOKUP(C171,class!A:B,2,FALSE))</f>
        <v>63</v>
      </c>
      <c r="U171" s="93" t="str">
        <f>VLOOKUP(D171,Table2[#All],2,FALSE)</f>
        <v>2</v>
      </c>
      <c r="V171" s="93" t="str">
        <f>VLOOKUP(E171,Table3[#All],2,FALSE)</f>
        <v>512</v>
      </c>
      <c r="W171" s="93" t="str">
        <f>IF(VLOOKUP(G171,web_archive!D:AB,16,FALSE)&gt;0,VLOOKUP(I171,web_archive!D:AB,16,FALSE),"")</f>
        <v/>
      </c>
      <c r="X171" s="93">
        <f>IF(VLOOKUP(G171,web_archive!D:AB,15,FALSE)&gt;1,VLOOKUP(G171,web_archive!D:AB,15,FALSE),"")</f>
        <v>10</v>
      </c>
      <c r="Y171" s="93" t="str">
        <f>IF(EXACT(VLOOKUP(G171,web_archive!D:AB,14,FALSE),"Yes"),"1","0")</f>
        <v>0</v>
      </c>
      <c r="Z171" s="93">
        <f>IF(ISNA((VLOOKUP(UPPER(F171),Table4[#All],2,FALSE))),"",VLOOKUP(UPPER(F171),Table4[#All],2,FALSE))</f>
        <v>1996</v>
      </c>
      <c r="AA171" s="7" t="str">
        <f>IF(VLOOKUP(G171,web_archive!D:AB,21,FALSE)=0,"{}","{ "&amp;VLOOKUP(G171,web_archive!D:AB,21,FALSE)&amp;" }")</f>
        <v>{ bonus2 bAddRace,RC_NonBoss,2; bonus2 bAddRace,RC_Boss,2; bonus bMatkRate,2; bonus bDex,1; }</v>
      </c>
      <c r="AB171" s="93" t="str">
        <f>IF(VLOOKUP(G171,web_archive!D:AB,22,FALSE)=0,"{}","{ "&amp;VLOOKUP(G171,web_archive!D:AB,22,FALSE)&amp;" }")</f>
        <v>{}</v>
      </c>
      <c r="AC171" s="93" t="str">
        <f>IF(VLOOKUP(G171,web_archive!D:AB,23,FALSE)=0,"{}","{ "&amp;VLOOKUP(G171,web_archive!D:AB,23,FALSE)&amp;" }")</f>
        <v>{}</v>
      </c>
      <c r="AD171" s="93" t="str">
        <f t="shared" si="2"/>
        <v>45427,Robo_Eye,Robo Eye,4,20,,200,,2,,,0XFFFFFFFF,63,2,512,,10,0,1996,{ bonus2 bAddRace,RC_NonBoss,2; bonus2 bAddRace,RC_Boss,2; bonus bMatkRate,2; bonus bDex,1; },{},{}</v>
      </c>
    </row>
    <row r="172" spans="1:30" x14ac:dyDescent="0.3">
      <c r="A172" s="93" t="str">
        <f>VLOOKUP(G172,web_archive!D:AB,6,FALSE)</f>
        <v>Armor</v>
      </c>
      <c r="B172" s="93" t="str">
        <f>VLOOKUP(G172,web_archive!D:AB,19,FALSE)</f>
        <v>All Jobs</v>
      </c>
      <c r="C172" s="93" t="str">
        <f>VLOOKUP(G172,web_archive!D:AB,18,FALSE)</f>
        <v>Normal / Upper / Baby</v>
      </c>
      <c r="D172" s="93" t="str">
        <f>VLOOKUP(G172,web_archive!D:AB,20,FALSE)</f>
        <v>Both (Male and Female)</v>
      </c>
      <c r="E172" s="93" t="str">
        <f>VLOOKUP(G172,web_archive!D:AB,17,FALSE)</f>
        <v>Upper Headgear + Middle Headgear</v>
      </c>
      <c r="F172" s="93" t="str">
        <f>VLOOKUP(H172,reborn_keys!C:D,2,FALSE)</f>
        <v>roboheadphones</v>
      </c>
      <c r="G172" s="93">
        <v>20213</v>
      </c>
      <c r="H172" s="95">
        <v>45428</v>
      </c>
      <c r="I172" s="93" t="str">
        <f>VLOOKUP(G172,web_archive!D:AB,3,FALSE)</f>
        <v>Robo_Headphones</v>
      </c>
      <c r="J172" s="93" t="str">
        <f>VLOOKUP(G172,web_archive!D:AB,5,FALSE)</f>
        <v>Robo Headphones</v>
      </c>
      <c r="K172" s="93">
        <f>VLOOKUP(A172,type!A:B,2,FALSE)</f>
        <v>4</v>
      </c>
      <c r="L172" s="93">
        <f>IF(VLOOKUP(G172,web_archive!D:AB,7,FALSE)&gt;0, VLOOKUP(G172,web_archive!D:AB,7,FALSE), "")</f>
        <v>20</v>
      </c>
      <c r="N172" s="93">
        <f>VLOOKUP(G172,web_archive!D:AB,8,FALSE)*10</f>
        <v>500</v>
      </c>
      <c r="O172" s="93" t="str">
        <f>IF(VLOOKUP(G172,web_archive!D:AB,10,FALSE)&gt;0,VLOOKUP(G172,web_archive!D:AB,10,FALSE),"")</f>
        <v/>
      </c>
      <c r="P172" s="93" t="str">
        <f>IF(VLOOKUP(G172,web_archive!D:AB,12,FALSE)&gt;0,VLOOKUP(G172,web_archive!D:AB,12,FALSE),"")</f>
        <v/>
      </c>
      <c r="Q172" s="93" t="str">
        <f>IF(VLOOKUP(G172,web_archive!D:AB,11,FALSE)&gt;0,VLOOKUP(G172,web_archive!D:AB,11,FALSE),"")</f>
        <v/>
      </c>
      <c r="R172" s="93" t="str">
        <f>IF(VLOOKUP(G172,web_archive!D:AB,13,FALSE)&gt;0,VLOOKUP(G172,web_archive!D:AB,13,FALSE),"")</f>
        <v/>
      </c>
      <c r="S172" s="93" t="str">
        <f>UPPER(VLOOKUP(B172,job!A:B,2,FALSE))</f>
        <v>0XFFFFFFFF</v>
      </c>
      <c r="T172" s="93" t="str">
        <f>LOWER(VLOOKUP(C172,class!A:B,2,FALSE))</f>
        <v>63</v>
      </c>
      <c r="U172" s="93" t="str">
        <f>VLOOKUP(D172,Table2[#All],2,FALSE)</f>
        <v>2</v>
      </c>
      <c r="V172" s="93" t="str">
        <f>VLOOKUP(E172,Table3[#All],2,FALSE)</f>
        <v>768</v>
      </c>
      <c r="W172" s="93" t="str">
        <f>IF(VLOOKUP(G172,web_archive!D:AB,16,FALSE)&gt;0,VLOOKUP(I172,web_archive!D:AB,16,FALSE),"")</f>
        <v/>
      </c>
      <c r="X172" s="93" t="str">
        <f>IF(VLOOKUP(G172,web_archive!D:AB,15,FALSE)&gt;1,VLOOKUP(G172,web_archive!D:AB,15,FALSE),"")</f>
        <v/>
      </c>
      <c r="Y172" s="93" t="str">
        <f>IF(EXACT(VLOOKUP(G172,web_archive!D:AB,14,FALSE),"Yes"),"1","0")</f>
        <v>0</v>
      </c>
      <c r="Z172" s="93">
        <f>IF(ISNA((VLOOKUP(UPPER(F172),Table4[#All],2,FALSE))),"",VLOOKUP(UPPER(F172),Table4[#All],2,FALSE))</f>
        <v>1997</v>
      </c>
      <c r="AA172" s="7" t="str">
        <f>IF(VLOOKUP(G172,web_archive!D:AB,21,FALSE)=0,"{}","{ "&amp;VLOOKUP(G172,web_archive!D:AB,21,FALSE)&amp;" }")</f>
        <v>{}</v>
      </c>
      <c r="AB172" s="93" t="str">
        <f>IF(VLOOKUP(G172,web_archive!D:AB,22,FALSE)=0,"{}","{ "&amp;VLOOKUP(G172,web_archive!D:AB,22,FALSE)&amp;" }")</f>
        <v>{}</v>
      </c>
      <c r="AC172" s="93" t="str">
        <f>IF(VLOOKUP(G172,web_archive!D:AB,23,FALSE)=0,"{}","{ "&amp;VLOOKUP(G172,web_archive!D:AB,23,FALSE)&amp;" }")</f>
        <v>{}</v>
      </c>
      <c r="AD172" s="93" t="str">
        <f t="shared" si="2"/>
        <v>45428,Robo_Headphones,Robo Headphones,4,20,,500,,,,,0XFFFFFFFF,63,2,768,,,0,1997,{},{},{}</v>
      </c>
    </row>
    <row r="173" spans="1:30" x14ac:dyDescent="0.3">
      <c r="A173" s="93" t="str">
        <f>VLOOKUP(G173,web_archive!D:AB,6,FALSE)</f>
        <v>Armor</v>
      </c>
      <c r="B173" s="93" t="str">
        <f>VLOOKUP(G173,web_archive!D:AB,19,FALSE)</f>
        <v>All Jobs</v>
      </c>
      <c r="C173" s="93" t="str">
        <f>VLOOKUP(G173,web_archive!D:AB,18,FALSE)</f>
        <v>Normal / Upper / Baby</v>
      </c>
      <c r="D173" s="93" t="str">
        <f>VLOOKUP(G173,web_archive!D:AB,20,FALSE)</f>
        <v>Both (Male and Female)</v>
      </c>
      <c r="E173" s="93" t="str">
        <f>VLOOKUP(G173,web_archive!D:AB,17,FALSE)</f>
        <v>Upper Headgear + Middle Headgear</v>
      </c>
      <c r="F173" s="93" t="str">
        <f>VLOOKUP(H173,reborn_keys!C:D,2,FALSE)</f>
        <v>roboheadset</v>
      </c>
      <c r="G173" s="93">
        <v>20214</v>
      </c>
      <c r="H173" s="95">
        <v>45429</v>
      </c>
      <c r="I173" s="93" t="str">
        <f>VLOOKUP(G173,web_archive!D:AB,3,FALSE)</f>
        <v>Robo_Headset</v>
      </c>
      <c r="J173" s="93" t="str">
        <f>VLOOKUP(G173,web_archive!D:AB,5,FALSE)</f>
        <v>Robo Headset</v>
      </c>
      <c r="K173" s="93">
        <f>VLOOKUP(A173,type!A:B,2,FALSE)</f>
        <v>4</v>
      </c>
      <c r="L173" s="93">
        <f>IF(VLOOKUP(G173,web_archive!D:AB,7,FALSE)&gt;0, VLOOKUP(G173,web_archive!D:AB,7,FALSE), "")</f>
        <v>20</v>
      </c>
      <c r="N173" s="93">
        <f>VLOOKUP(G173,web_archive!D:AB,8,FALSE)*10</f>
        <v>500</v>
      </c>
      <c r="O173" s="93" t="str">
        <f>IF(VLOOKUP(G173,web_archive!D:AB,10,FALSE)&gt;0,VLOOKUP(G173,web_archive!D:AB,10,FALSE),"")</f>
        <v/>
      </c>
      <c r="P173" s="93" t="str">
        <f>IF(VLOOKUP(G173,web_archive!D:AB,12,FALSE)&gt;0,VLOOKUP(G173,web_archive!D:AB,12,FALSE),"")</f>
        <v/>
      </c>
      <c r="Q173" s="93" t="str">
        <f>IF(VLOOKUP(G173,web_archive!D:AB,11,FALSE)&gt;0,VLOOKUP(G173,web_archive!D:AB,11,FALSE),"")</f>
        <v/>
      </c>
      <c r="R173" s="93">
        <f>IF(VLOOKUP(G173,web_archive!D:AB,13,FALSE)&gt;0,VLOOKUP(G173,web_archive!D:AB,13,FALSE),"")</f>
        <v>1</v>
      </c>
      <c r="S173" s="93" t="str">
        <f>UPPER(VLOOKUP(B173,job!A:B,2,FALSE))</f>
        <v>0XFFFFFFFF</v>
      </c>
      <c r="T173" s="93" t="str">
        <f>LOWER(VLOOKUP(C173,class!A:B,2,FALSE))</f>
        <v>63</v>
      </c>
      <c r="U173" s="93" t="str">
        <f>VLOOKUP(D173,Table2[#All],2,FALSE)</f>
        <v>2</v>
      </c>
      <c r="V173" s="93" t="str">
        <f>VLOOKUP(E173,Table3[#All],2,FALSE)</f>
        <v>768</v>
      </c>
      <c r="W173" s="93" t="str">
        <f>IF(VLOOKUP(G173,web_archive!D:AB,16,FALSE)&gt;0,VLOOKUP(I173,web_archive!D:AB,16,FALSE),"")</f>
        <v/>
      </c>
      <c r="X173" s="93" t="str">
        <f>IF(VLOOKUP(G173,web_archive!D:AB,15,FALSE)&gt;1,VLOOKUP(G173,web_archive!D:AB,15,FALSE),"")</f>
        <v/>
      </c>
      <c r="Y173" s="93" t="str">
        <f>IF(EXACT(VLOOKUP(G173,web_archive!D:AB,14,FALSE),"Yes"),"1","0")</f>
        <v>0</v>
      </c>
      <c r="Z173" s="93">
        <f>IF(ISNA((VLOOKUP(UPPER(F173),Table4[#All],2,FALSE))),"",VLOOKUP(UPPER(F173),Table4[#All],2,FALSE))</f>
        <v>1998</v>
      </c>
      <c r="AA173" s="7" t="str">
        <f>IF(VLOOKUP(G173,web_archive!D:AB,21,FALSE)=0,"{}","{ "&amp;VLOOKUP(G173,web_archive!D:AB,21,FALSE)&amp;" }")</f>
        <v>{}</v>
      </c>
      <c r="AB173" s="93" t="str">
        <f>IF(VLOOKUP(G173,web_archive!D:AB,22,FALSE)=0,"{}","{ "&amp;VLOOKUP(G173,web_archive!D:AB,22,FALSE)&amp;" }")</f>
        <v>{}</v>
      </c>
      <c r="AC173" s="93" t="str">
        <f>IF(VLOOKUP(G173,web_archive!D:AB,23,FALSE)=0,"{}","{ "&amp;VLOOKUP(G173,web_archive!D:AB,23,FALSE)&amp;" }")</f>
        <v>{}</v>
      </c>
      <c r="AD173" s="93" t="str">
        <f t="shared" si="2"/>
        <v>45429,Robo_Headset,Robo Headset,4,20,,500,,,,1,0XFFFFFFFF,63,2,768,,,0,1998,{},{},{}</v>
      </c>
    </row>
    <row r="174" spans="1:30" x14ac:dyDescent="0.3">
      <c r="A174" s="93" t="str">
        <f>VLOOKUP(G174,web_archive!D:AB,6,FALSE)</f>
        <v>Armor</v>
      </c>
      <c r="B174" s="93" t="str">
        <f>VLOOKUP(G174,web_archive!D:AB,19,FALSE)</f>
        <v>All Jobs</v>
      </c>
      <c r="C174" s="93" t="str">
        <f>VLOOKUP(G174,web_archive!D:AB,18,FALSE)</f>
        <v>Normal / Upper / Baby</v>
      </c>
      <c r="D174" s="93" t="str">
        <f>VLOOKUP(G174,web_archive!D:AB,20,FALSE)</f>
        <v>Both (Male and Female)</v>
      </c>
      <c r="E174" s="93" t="str">
        <f>VLOOKUP(G174,web_archive!D:AB,17,FALSE)</f>
        <v>Upper Headgear</v>
      </c>
      <c r="F174" s="93" t="str">
        <f>VLOOKUP(H174,reborn_keys!C:D,2,FALSE)</f>
        <v>rosecrown</v>
      </c>
      <c r="G174" s="93">
        <v>20135</v>
      </c>
      <c r="H174" s="95">
        <v>45434</v>
      </c>
      <c r="I174" s="93" t="str">
        <f>VLOOKUP(G174,web_archive!D:AB,3,FALSE)</f>
        <v>Rose_Crown</v>
      </c>
      <c r="J174" s="93" t="str">
        <f>VLOOKUP(G174,web_archive!D:AB,5,FALSE)</f>
        <v>Rose Crown</v>
      </c>
      <c r="K174" s="93">
        <f>VLOOKUP(A174,type!A:B,2,FALSE)</f>
        <v>4</v>
      </c>
      <c r="L174" s="93">
        <f>IF(VLOOKUP(G174,web_archive!D:AB,7,FALSE)&gt;0, VLOOKUP(G174,web_archive!D:AB,7,FALSE), "")</f>
        <v>20</v>
      </c>
      <c r="N174" s="93">
        <f>VLOOKUP(G174,web_archive!D:AB,8,FALSE)*10</f>
        <v>500</v>
      </c>
      <c r="O174" s="93" t="str">
        <f>IF(VLOOKUP(G174,web_archive!D:AB,10,FALSE)&gt;0,VLOOKUP(G174,web_archive!D:AB,10,FALSE),"")</f>
        <v/>
      </c>
      <c r="P174" s="93">
        <f>IF(VLOOKUP(G174,web_archive!D:AB,12,FALSE)&gt;0,VLOOKUP(G174,web_archive!D:AB,12,FALSE),"")</f>
        <v>2</v>
      </c>
      <c r="Q174" s="93" t="str">
        <f>IF(VLOOKUP(G174,web_archive!D:AB,11,FALSE)&gt;0,VLOOKUP(G174,web_archive!D:AB,11,FALSE),"")</f>
        <v/>
      </c>
      <c r="R174" s="93">
        <f>IF(VLOOKUP(G174,web_archive!D:AB,13,FALSE)&gt;0,VLOOKUP(G174,web_archive!D:AB,13,FALSE),"")</f>
        <v>1</v>
      </c>
      <c r="S174" s="93" t="str">
        <f>UPPER(VLOOKUP(B174,job!A:B,2,FALSE))</f>
        <v>0XFFFFFFFF</v>
      </c>
      <c r="T174" s="93" t="str">
        <f>LOWER(VLOOKUP(C174,class!A:B,2,FALSE))</f>
        <v>63</v>
      </c>
      <c r="U174" s="93" t="str">
        <f>VLOOKUP(D174,Table2[#All],2,FALSE)</f>
        <v>2</v>
      </c>
      <c r="V174" s="93" t="str">
        <f>VLOOKUP(E174,Table3[#All],2,FALSE)</f>
        <v>256</v>
      </c>
      <c r="W174" s="93" t="str">
        <f>IF(VLOOKUP(G174,web_archive!D:AB,16,FALSE)&gt;0,VLOOKUP(I174,web_archive!D:AB,16,FALSE),"")</f>
        <v/>
      </c>
      <c r="X174" s="93" t="str">
        <f>IF(VLOOKUP(G174,web_archive!D:AB,15,FALSE)&gt;1,VLOOKUP(G174,web_archive!D:AB,15,FALSE),"")</f>
        <v/>
      </c>
      <c r="Y174" s="93" t="str">
        <f>IF(EXACT(VLOOKUP(G174,web_archive!D:AB,14,FALSE),"Yes"),"1","0")</f>
        <v>1</v>
      </c>
      <c r="Z174" s="93">
        <f>IF(ISNA((VLOOKUP(UPPER(F174),Table4[#All],2,FALSE))),"",VLOOKUP(UPPER(F174),Table4[#All],2,FALSE))</f>
        <v>2002</v>
      </c>
      <c r="AA174" s="7" t="str">
        <f>IF(VLOOKUP(G174,web_archive!D:AB,21,FALSE)=0,"{}","{ "&amp;VLOOKUP(G174,web_archive!D:AB,21,FALSE)&amp;" }")</f>
        <v>{}</v>
      </c>
      <c r="AB174" s="93" t="str">
        <f>IF(VLOOKUP(G174,web_archive!D:AB,22,FALSE)=0,"{}","{ "&amp;VLOOKUP(G174,web_archive!D:AB,22,FALSE)&amp;" }")</f>
        <v>{}</v>
      </c>
      <c r="AC174" s="93" t="str">
        <f>IF(VLOOKUP(G174,web_archive!D:AB,23,FALSE)=0,"{}","{ "&amp;VLOOKUP(G174,web_archive!D:AB,23,FALSE)&amp;" }")</f>
        <v>{}</v>
      </c>
      <c r="AD174" s="93" t="str">
        <f t="shared" ref="AD174:AD218" si="3">H174&amp;","&amp;I174&amp;","&amp;J174&amp;","&amp;K174&amp;","&amp;L174&amp;","&amp;M174&amp;","&amp;N174&amp;","&amp;O174&amp;","&amp;P174&amp;","&amp;Q174&amp;","&amp;R174&amp;","&amp;S174&amp;","&amp;T174&amp;","&amp;U174&amp;","&amp;V174&amp;","&amp;W174&amp;","&amp;X174&amp;","&amp;Y174&amp;","&amp;Z174&amp;","&amp;AA174&amp;","&amp;AB174&amp;","&amp;AC174</f>
        <v>45434,Rose_Crown,Rose Crown,4,20,,500,,2,,1,0XFFFFFFFF,63,2,256,,,1,2002,{},{},{}</v>
      </c>
    </row>
    <row r="175" spans="1:30" x14ac:dyDescent="0.3">
      <c r="A175" s="93" t="str">
        <f>VLOOKUP(G175,web_archive!D:AB,6,FALSE)</f>
        <v>Armor</v>
      </c>
      <c r="B175" s="93" t="str">
        <f>VLOOKUP(G175,web_archive!D:AB,19,FALSE)</f>
        <v>All Jobs</v>
      </c>
      <c r="C175" s="93" t="str">
        <f>VLOOKUP(G175,web_archive!D:AB,18,FALSE)</f>
        <v>Normal / Upper / Baby</v>
      </c>
      <c r="D175" s="93" t="str">
        <f>VLOOKUP(G175,web_archive!D:AB,20,FALSE)</f>
        <v>Both (Male and Female)</v>
      </c>
      <c r="E175" s="93" t="str">
        <f>VLOOKUP(G175,web_archive!D:AB,17,FALSE)</f>
        <v>Lower Headgear</v>
      </c>
      <c r="F175" s="93" t="str">
        <f>VLOOKUP(H175,reborn_keys!C:D,2,FALSE)</f>
        <v>rosering</v>
      </c>
      <c r="G175" s="93">
        <v>20229</v>
      </c>
      <c r="H175" s="95">
        <v>45435</v>
      </c>
      <c r="I175" s="93" t="str">
        <f>VLOOKUP(G175,web_archive!D:AB,3,FALSE)</f>
        <v>Rose_Ring</v>
      </c>
      <c r="J175" s="93" t="str">
        <f>VLOOKUP(G175,web_archive!D:AB,5,FALSE)</f>
        <v>Rose Ring</v>
      </c>
      <c r="K175" s="93">
        <f>VLOOKUP(A175,type!A:B,2,FALSE)</f>
        <v>4</v>
      </c>
      <c r="L175" s="93">
        <f>IF(VLOOKUP(G175,web_archive!D:AB,7,FALSE)&gt;0, VLOOKUP(G175,web_archive!D:AB,7,FALSE), "")</f>
        <v>20</v>
      </c>
      <c r="N175" s="93">
        <f>VLOOKUP(G175,web_archive!D:AB,8,FALSE)*10</f>
        <v>500</v>
      </c>
      <c r="O175" s="93" t="str">
        <f>IF(VLOOKUP(G175,web_archive!D:AB,10,FALSE)&gt;0,VLOOKUP(G175,web_archive!D:AB,10,FALSE),"")</f>
        <v/>
      </c>
      <c r="P175" s="93" t="str">
        <f>IF(VLOOKUP(G175,web_archive!D:AB,12,FALSE)&gt;0,VLOOKUP(G175,web_archive!D:AB,12,FALSE),"")</f>
        <v/>
      </c>
      <c r="Q175" s="93" t="str">
        <f>IF(VLOOKUP(G175,web_archive!D:AB,11,FALSE)&gt;0,VLOOKUP(G175,web_archive!D:AB,11,FALSE),"")</f>
        <v/>
      </c>
      <c r="R175" s="93">
        <f>IF(VLOOKUP(G175,web_archive!D:AB,13,FALSE)&gt;0,VLOOKUP(G175,web_archive!D:AB,13,FALSE),"")</f>
        <v>1</v>
      </c>
      <c r="S175" s="93" t="str">
        <f>UPPER(VLOOKUP(B175,job!A:B,2,FALSE))</f>
        <v>0XFFFFFFFF</v>
      </c>
      <c r="T175" s="93" t="str">
        <f>LOWER(VLOOKUP(C175,class!A:B,2,FALSE))</f>
        <v>63</v>
      </c>
      <c r="U175" s="93" t="str">
        <f>VLOOKUP(D175,Table2[#All],2,FALSE)</f>
        <v>2</v>
      </c>
      <c r="V175" s="93" t="str">
        <f>VLOOKUP(E175,Table3[#All],2,FALSE)</f>
        <v>001</v>
      </c>
      <c r="W175" s="93" t="str">
        <f>IF(VLOOKUP(G175,web_archive!D:AB,16,FALSE)&gt;0,VLOOKUP(I175,web_archive!D:AB,16,FALSE),"")</f>
        <v/>
      </c>
      <c r="X175" s="93" t="str">
        <f>IF(VLOOKUP(G175,web_archive!D:AB,15,FALSE)&gt;1,VLOOKUP(G175,web_archive!D:AB,15,FALSE),"")</f>
        <v/>
      </c>
      <c r="Y175" s="93" t="str">
        <f>IF(EXACT(VLOOKUP(G175,web_archive!D:AB,14,FALSE),"Yes"),"1","0")</f>
        <v>0</v>
      </c>
      <c r="Z175" s="93">
        <f>IF(ISNA((VLOOKUP(UPPER(F175),Table4[#All],2,FALSE))),"",VLOOKUP(UPPER(F175),Table4[#All],2,FALSE))</f>
        <v>2003</v>
      </c>
      <c r="AA175" s="7" t="str">
        <f>IF(VLOOKUP(G175,web_archive!D:AB,21,FALSE)=0,"{}","{ "&amp;VLOOKUP(G175,web_archive!D:AB,21,FALSE)&amp;" }")</f>
        <v>{ bonus3 bAutoSpell,"DC_WINKCHARM",1,30; }</v>
      </c>
      <c r="AB175" s="93" t="str">
        <f>IF(VLOOKUP(G175,web_archive!D:AB,22,FALSE)=0,"{}","{ "&amp;VLOOKUP(G175,web_archive!D:AB,22,FALSE)&amp;" }")</f>
        <v>{}</v>
      </c>
      <c r="AC175" s="93" t="str">
        <f>IF(VLOOKUP(G175,web_archive!D:AB,23,FALSE)=0,"{}","{ "&amp;VLOOKUP(G175,web_archive!D:AB,23,FALSE)&amp;" }")</f>
        <v>{}</v>
      </c>
      <c r="AD175" s="93" t="str">
        <f t="shared" si="3"/>
        <v>45435,Rose_Ring,Rose Ring,4,20,,500,,,,1,0XFFFFFFFF,63,2,001,,,0,2003,{ bonus3 bAutoSpell,"DC_WINKCHARM",1,30; },{},{}</v>
      </c>
    </row>
    <row r="176" spans="1:30" x14ac:dyDescent="0.3">
      <c r="A176" s="93" t="str">
        <f>VLOOKUP(G176,web_archive!D:AB,6,FALSE)</f>
        <v>Armor</v>
      </c>
      <c r="B176" s="93" t="str">
        <f>VLOOKUP(G176,web_archive!D:AB,19,FALSE)</f>
        <v>All Jobs</v>
      </c>
      <c r="C176" s="93" t="str">
        <f>VLOOKUP(G176,web_archive!D:AB,18,FALSE)</f>
        <v>Normal / Upper / Baby</v>
      </c>
      <c r="D176" s="93" t="str">
        <f>VLOOKUP(G176,web_archive!D:AB,20,FALSE)</f>
        <v>Both (Male and Female)</v>
      </c>
      <c r="E176" s="93" t="str">
        <f>VLOOKUP(G176,web_archive!D:AB,17,FALSE)</f>
        <v>Upper Headgear</v>
      </c>
      <c r="F176" s="93" t="str">
        <f>VLOOKUP(H176,reborn_keys!C:D,2,FALSE)</f>
        <v>roughwind_hairpin</v>
      </c>
      <c r="G176" s="93">
        <v>20531</v>
      </c>
      <c r="H176" s="93">
        <v>45436</v>
      </c>
      <c r="I176" s="93" t="str">
        <f>VLOOKUP(G176,web_archive!D:AB,3,FALSE)</f>
        <v>Rough_Wind_Hairpin</v>
      </c>
      <c r="J176" s="93" t="str">
        <f>VLOOKUP(G176,web_archive!D:AB,5,FALSE)</f>
        <v>Rough Wind Hairpin</v>
      </c>
      <c r="K176" s="93">
        <f>VLOOKUP(A176,type!A:B,2,FALSE)</f>
        <v>4</v>
      </c>
      <c r="L176" s="93">
        <f>IF(VLOOKUP(G176,web_archive!D:AB,7,FALSE)&gt;0, VLOOKUP(G176,web_archive!D:AB,7,FALSE), "")</f>
        <v>20</v>
      </c>
      <c r="N176" s="93">
        <f>VLOOKUP(G176,web_archive!D:AB,8,FALSE)*10</f>
        <v>500</v>
      </c>
      <c r="O176" s="93" t="str">
        <f>IF(VLOOKUP(G176,web_archive!D:AB,10,FALSE)&gt;0,VLOOKUP(G176,web_archive!D:AB,10,FALSE),"")</f>
        <v/>
      </c>
      <c r="P176" s="93">
        <f>IF(VLOOKUP(G176,web_archive!D:AB,12,FALSE)&gt;0,VLOOKUP(G176,web_archive!D:AB,12,FALSE),"")</f>
        <v>2</v>
      </c>
      <c r="Q176" s="93" t="str">
        <f>IF(VLOOKUP(G176,web_archive!D:AB,11,FALSE)&gt;0,VLOOKUP(G176,web_archive!D:AB,11,FALSE),"")</f>
        <v/>
      </c>
      <c r="R176" s="93">
        <f>IF(VLOOKUP(G176,web_archive!D:AB,13,FALSE)&gt;0,VLOOKUP(G176,web_archive!D:AB,13,FALSE),"")</f>
        <v>1</v>
      </c>
      <c r="S176" s="93" t="str">
        <f>UPPER(VLOOKUP(B176,job!A:B,2,FALSE))</f>
        <v>0XFFFFFFFF</v>
      </c>
      <c r="T176" s="93" t="str">
        <f>LOWER(VLOOKUP(C176,class!A:B,2,FALSE))</f>
        <v>63</v>
      </c>
      <c r="U176" s="93" t="str">
        <f>VLOOKUP(D176,Table2[#All],2,FALSE)</f>
        <v>2</v>
      </c>
      <c r="V176" s="93" t="str">
        <f>VLOOKUP(E176,Table3[#All],2,FALSE)</f>
        <v>256</v>
      </c>
      <c r="W176" s="93" t="str">
        <f>IF(VLOOKUP(G176,web_archive!D:AB,16,FALSE)&gt;0,VLOOKUP(I176,web_archive!D:AB,16,FALSE),"")</f>
        <v/>
      </c>
      <c r="X176" s="93" t="str">
        <f>IF(VLOOKUP(G176,web_archive!D:AB,15,FALSE)&gt;1,VLOOKUP(G176,web_archive!D:AB,15,FALSE),"")</f>
        <v/>
      </c>
      <c r="Y176" s="93" t="str">
        <f>IF(EXACT(VLOOKUP(G176,web_archive!D:AB,14,FALSE),"Yes"),"1","0")</f>
        <v>1</v>
      </c>
      <c r="Z176" s="93">
        <f>IF(ISNA((VLOOKUP(UPPER(F176),Table4[#All],2,FALSE))),"",VLOOKUP(UPPER(F176),Table4[#All],2,FALSE))</f>
        <v>2004</v>
      </c>
      <c r="AA176" s="7" t="str">
        <f>IF(VLOOKUP(G176,web_archive!D:AB,21,FALSE)=0,"{}","{ "&amp;VLOOKUP(G176,web_archive!D:AB,21,FALSE)&amp;" }")</f>
        <v>{ bonus3 bAutoSpell,"WZ_JUPITEL",3,10; }</v>
      </c>
      <c r="AB176" s="93" t="str">
        <f>IF(VLOOKUP(G176,web_archive!D:AB,22,FALSE)=0,"{}","{ "&amp;VLOOKUP(G176,web_archive!D:AB,22,FALSE)&amp;" }")</f>
        <v>{}</v>
      </c>
      <c r="AC176" s="93" t="str">
        <f>IF(VLOOKUP(G176,web_archive!D:AB,23,FALSE)=0,"{}","{ "&amp;VLOOKUP(G176,web_archive!D:AB,23,FALSE)&amp;" }")</f>
        <v>{}</v>
      </c>
      <c r="AD176" s="93" t="str">
        <f t="shared" si="3"/>
        <v>45436,Rough_Wind_Hairpin,Rough Wind Hairpin,4,20,,500,,2,,1,0XFFFFFFFF,63,2,256,,,1,2004,{ bonus3 bAutoSpell,"WZ_JUPITEL",3,10; },{},{}</v>
      </c>
    </row>
    <row r="177" spans="1:30" x14ac:dyDescent="0.3">
      <c r="A177" s="93" t="str">
        <f>VLOOKUP(G177,web_archive!D:AB,6,FALSE)</f>
        <v>Armor</v>
      </c>
      <c r="B177" s="93" t="str">
        <f>VLOOKUP(G177,web_archive!D:AB,19,FALSE)</f>
        <v>All Jobs</v>
      </c>
      <c r="C177" s="93" t="str">
        <f>VLOOKUP(G177,web_archive!D:AB,18,FALSE)</f>
        <v>Normal / Upper / Baby</v>
      </c>
      <c r="D177" s="93" t="str">
        <f>VLOOKUP(G177,web_archive!D:AB,20,FALSE)</f>
        <v>Both (Male and Female)</v>
      </c>
      <c r="E177" s="93" t="str">
        <f>VLOOKUP(G177,web_archive!D:AB,17,FALSE)</f>
        <v>Upper Headgear</v>
      </c>
      <c r="F177" s="93" t="str">
        <f>VLOOKUP(H177,reborn_keys!C:D,2,FALSE)</f>
        <v>victoryheadband</v>
      </c>
      <c r="G177" s="93">
        <v>5301</v>
      </c>
      <c r="H177" s="93">
        <v>45491</v>
      </c>
      <c r="I177" s="93" t="str">
        <f>VLOOKUP(G177,web_archive!D:AB,3,FALSE)</f>
        <v>Russian_Ribbon</v>
      </c>
      <c r="J177" s="93" t="str">
        <f>VLOOKUP(G177,web_archive!D:AB,5,FALSE)</f>
        <v>Victory Hairband</v>
      </c>
      <c r="K177" s="93">
        <f>VLOOKUP(A177,type!A:B,2,FALSE)</f>
        <v>4</v>
      </c>
      <c r="L177" s="93">
        <f>IF(VLOOKUP(G177,web_archive!D:AB,7,FALSE)&gt;0, VLOOKUP(G177,web_archive!D:AB,7,FALSE), "")</f>
        <v>20</v>
      </c>
      <c r="N177" s="93">
        <f>VLOOKUP(G177,web_archive!D:AB,8,FALSE)*10</f>
        <v>100</v>
      </c>
      <c r="O177" s="93" t="str">
        <f>IF(VLOOKUP(G177,web_archive!D:AB,10,FALSE)&gt;0,VLOOKUP(G177,web_archive!D:AB,10,FALSE),"")</f>
        <v/>
      </c>
      <c r="P177" s="93" t="str">
        <f>IF(VLOOKUP(G177,web_archive!D:AB,12,FALSE)&gt;0,VLOOKUP(G177,web_archive!D:AB,12,FALSE),"")</f>
        <v/>
      </c>
      <c r="Q177" s="93" t="str">
        <f>IF(VLOOKUP(G177,web_archive!D:AB,11,FALSE)&gt;0,VLOOKUP(G177,web_archive!D:AB,11,FALSE),"")</f>
        <v/>
      </c>
      <c r="R177" s="93" t="str">
        <f>IF(VLOOKUP(G177,web_archive!D:AB,13,FALSE)&gt;0,VLOOKUP(G177,web_archive!D:AB,13,FALSE),"")</f>
        <v/>
      </c>
      <c r="S177" s="93" t="str">
        <f>UPPER(VLOOKUP(B177,job!A:B,2,FALSE))</f>
        <v>0XFFFFFFFF</v>
      </c>
      <c r="T177" s="93" t="str">
        <f>LOWER(VLOOKUP(C177,class!A:B,2,FALSE))</f>
        <v>63</v>
      </c>
      <c r="U177" s="93" t="str">
        <f>VLOOKUP(D177,Table2[#All],2,FALSE)</f>
        <v>2</v>
      </c>
      <c r="V177" s="93" t="str">
        <f>VLOOKUP(E177,Table3[#All],2,FALSE)</f>
        <v>256</v>
      </c>
      <c r="W177" s="93" t="str">
        <f>IF(VLOOKUP(G177,web_archive!D:AB,16,FALSE)&gt;0,VLOOKUP(I177,web_archive!D:AB,16,FALSE),"")</f>
        <v/>
      </c>
      <c r="X177" s="93" t="str">
        <f>IF(VLOOKUP(G177,web_archive!D:AB,15,FALSE)&gt;1,VLOOKUP(G177,web_archive!D:AB,15,FALSE),"")</f>
        <v/>
      </c>
      <c r="Y177" s="93" t="str">
        <f>IF(EXACT(VLOOKUP(G177,web_archive!D:AB,14,FALSE),"Yes"),"1","0")</f>
        <v>1</v>
      </c>
      <c r="Z177" s="93">
        <f>IF(ISNA((VLOOKUP(UPPER(F177),Table4[#All],2,FALSE))),"",VLOOKUP(UPPER(F177),Table4[#All],2,FALSE))</f>
        <v>2058</v>
      </c>
      <c r="AA177" s="7" t="str">
        <f>IF(VLOOKUP(G177,web_archive!D:AB,21,FALSE)=0,"{}","{ "&amp;VLOOKUP(G177,web_archive!D:AB,21,FALSE)&amp;" }")</f>
        <v>{}</v>
      </c>
      <c r="AB177" s="93" t="str">
        <f>IF(VLOOKUP(G177,web_archive!D:AB,22,FALSE)=0,"{}","{ "&amp;VLOOKUP(G177,web_archive!D:AB,22,FALSE)&amp;" }")</f>
        <v>{}</v>
      </c>
      <c r="AC177" s="93" t="str">
        <f>IF(VLOOKUP(G177,web_archive!D:AB,23,FALSE)=0,"{}","{ "&amp;VLOOKUP(G177,web_archive!D:AB,23,FALSE)&amp;" }")</f>
        <v>{}</v>
      </c>
      <c r="AD177" s="93" t="str">
        <f t="shared" si="3"/>
        <v>45491,Russian_Ribbon,Victory Hairband,4,20,,100,,,,,0XFFFFFFFF,63,2,256,,,1,2058,{},{},{}</v>
      </c>
    </row>
    <row r="178" spans="1:30" x14ac:dyDescent="0.3">
      <c r="A178" s="93" t="str">
        <f>VLOOKUP(G178,web_archive!D:AB,6,FALSE)</f>
        <v>Ammo - Bullet</v>
      </c>
      <c r="B178" s="93" t="str">
        <f>VLOOKUP(G178,web_archive!D:AB,19,FALSE)</f>
        <v>Gunslinger</v>
      </c>
      <c r="C178" s="93" t="str">
        <f>VLOOKUP(G178,web_archive!D:AB,18,FALSE)</f>
        <v>Normal / Upper / Baby</v>
      </c>
      <c r="D178" s="93" t="str">
        <f>VLOOKUP(G178,web_archive!D:AB,20,FALSE)</f>
        <v>Both (Male and Female)</v>
      </c>
      <c r="E178" s="93" t="str">
        <f>VLOOKUP(G178,web_archive!D:AB,17,FALSE)</f>
        <v>Arrow</v>
      </c>
      <c r="F178" s="93" t="str">
        <f>VLOOKUP(H178,reborn_keys!C:D,2,FALSE)</f>
        <v>bullet_poison</v>
      </c>
      <c r="G178" s="93">
        <v>31005</v>
      </c>
      <c r="H178" s="93">
        <v>45107</v>
      </c>
      <c r="I178" s="93" t="str">
        <f>VLOOKUP(G178,web_archive!D:AB,3,FALSE)</f>
        <v>Rusty_Bullet</v>
      </c>
      <c r="J178" s="93" t="str">
        <f>VLOOKUP(G178,web_archive!D:AB,5,FALSE)</f>
        <v>Rusty Bullet</v>
      </c>
      <c r="K178" s="93">
        <f>VLOOKUP(A178,type!A:B,2,FALSE)</f>
        <v>10</v>
      </c>
      <c r="L178" s="93">
        <f>IF(VLOOKUP(G178,web_archive!D:AB,7,FALSE)&gt;0, VLOOKUP(G178,web_archive!D:AB,7,FALSE), "")</f>
        <v>10</v>
      </c>
      <c r="N178" s="93">
        <f>VLOOKUP(G178,web_archive!D:AB,8,FALSE)*10</f>
        <v>2</v>
      </c>
      <c r="O178" s="93">
        <f>IF(VLOOKUP(G178,web_archive!D:AB,10,FALSE)&gt;0,VLOOKUP(G178,web_archive!D:AB,10,FALSE),"")</f>
        <v>15</v>
      </c>
      <c r="P178" s="93" t="str">
        <f>IF(VLOOKUP(G178,web_archive!D:AB,12,FALSE)&gt;0,VLOOKUP(G178,web_archive!D:AB,12,FALSE),"")</f>
        <v/>
      </c>
      <c r="Q178" s="93" t="str">
        <f>IF(VLOOKUP(G178,web_archive!D:AB,11,FALSE)&gt;0,VLOOKUP(G178,web_archive!D:AB,11,FALSE),"")</f>
        <v/>
      </c>
      <c r="R178" s="93" t="str">
        <f>IF(VLOOKUP(G178,web_archive!D:AB,13,FALSE)&gt;0,VLOOKUP(G178,web_archive!D:AB,13,FALSE),"")</f>
        <v/>
      </c>
      <c r="S178" s="93" t="str">
        <f>UPPER(VLOOKUP(B178,job!A:B,2,FALSE))</f>
        <v>0X01000000</v>
      </c>
      <c r="T178" s="93" t="str">
        <f>LOWER(VLOOKUP(C178,class!A:B,2,FALSE))</f>
        <v>63</v>
      </c>
      <c r="U178" s="93" t="str">
        <f>VLOOKUP(D178,Table2[#All],2,FALSE)</f>
        <v>2</v>
      </c>
      <c r="V178" s="93" t="str">
        <f>VLOOKUP(E178,Table3[#All],2,FALSE)</f>
        <v>32768</v>
      </c>
      <c r="W178" s="93" t="str">
        <f>IF(VLOOKUP(G178,web_archive!D:AB,16,FALSE)&gt;0,VLOOKUP(I178,web_archive!D:AB,16,FALSE),"")</f>
        <v/>
      </c>
      <c r="X178" s="93" t="str">
        <f>IF(VLOOKUP(G178,web_archive!D:AB,15,FALSE)&gt;1,VLOOKUP(G178,web_archive!D:AB,15,FALSE),"")</f>
        <v/>
      </c>
      <c r="Y178" s="93" t="str">
        <f>IF(EXACT(VLOOKUP(G178,web_archive!D:AB,14,FALSE),"Yes"),"1","0")</f>
        <v>0</v>
      </c>
      <c r="Z178" s="93" t="str">
        <f>IF(ISNA((VLOOKUP(UPPER(F178),Table4[#All],2,FALSE))),"",VLOOKUP(UPPER(F178),Table4[#All],2,FALSE))</f>
        <v/>
      </c>
      <c r="AA178" s="7" t="str">
        <f>IF(VLOOKUP(G178,web_archive!D:AB,21,FALSE)=0,"{}","{ "&amp;VLOOKUP(G178,web_archive!D:AB,21,FALSE)&amp;" }")</f>
        <v>{ bonus bAtkEle,Ele_Poison; }</v>
      </c>
      <c r="AB178" s="93" t="str">
        <f>IF(VLOOKUP(G178,web_archive!D:AB,22,FALSE)=0,"{}","{ "&amp;VLOOKUP(G178,web_archive!D:AB,22,FALSE)&amp;" }")</f>
        <v>{ dispbottom "Rusty Bullet equipped."; end; }</v>
      </c>
      <c r="AC178" s="93" t="str">
        <f>IF(VLOOKUP(G178,web_archive!D:AB,23,FALSE)=0,"{}","{ "&amp;VLOOKUP(G178,web_archive!D:AB,23,FALSE)&amp;" }")</f>
        <v>{}</v>
      </c>
      <c r="AD178" s="93" t="str">
        <f t="shared" si="3"/>
        <v>45107,Rusty_Bullet,Rusty Bullet,10,10,,2,15,,,,0X01000000,63,2,32768,,,0,,{ bonus bAtkEle,Ele_Poison; },{ dispbottom "Rusty Bullet equipped."; end; },{}</v>
      </c>
    </row>
    <row r="179" spans="1:30" x14ac:dyDescent="0.3">
      <c r="A179" s="93" t="str">
        <f>VLOOKUP(G179,web_archive!D:AB,6,FALSE)</f>
        <v>Delay Consume</v>
      </c>
      <c r="B179" s="93" t="str">
        <f>VLOOKUP(G179,web_archive!D:AB,19,FALSE)</f>
        <v>All Jobs</v>
      </c>
      <c r="C179" s="93" t="str">
        <f>VLOOKUP(G179,web_archive!D:AB,18,FALSE)</f>
        <v>Normal / Upper / Baby</v>
      </c>
      <c r="D179" s="93" t="str">
        <f>VLOOKUP(G179,web_archive!D:AB,20,FALSE)</f>
        <v>Both (Male and Female)</v>
      </c>
      <c r="E179" s="93" t="str">
        <f>VLOOKUP(G179,web_archive!D:AB,17,FALSE)</f>
        <v>None</v>
      </c>
      <c r="F179" s="93" t="str">
        <f>VLOOKUP(H179,reborn_keys!C:D,2,FALSE)</f>
        <v>safariball</v>
      </c>
      <c r="G179" s="93">
        <v>29520</v>
      </c>
      <c r="H179" s="95">
        <v>45438</v>
      </c>
      <c r="I179" s="93" t="str">
        <f>VLOOKUP(G179,web_archive!D:AB,3,FALSE)</f>
        <v>Safari_Ball</v>
      </c>
      <c r="J179" s="93" t="str">
        <f>VLOOKUP(G179,web_archive!D:AB,5,FALSE)</f>
        <v>Safari Ball</v>
      </c>
      <c r="K179" s="93">
        <f>VLOOKUP(A179,type!A:B,2,FALSE)</f>
        <v>18</v>
      </c>
      <c r="L179" s="93">
        <f>IF(VLOOKUP(G179,web_archive!D:AB,7,FALSE)&gt;0, VLOOKUP(G179,web_archive!D:AB,7,FALSE), "")</f>
        <v>20</v>
      </c>
      <c r="N179" s="93">
        <f>VLOOKUP(G179,web_archive!D:AB,8,FALSE)*10</f>
        <v>50</v>
      </c>
      <c r="O179" s="93" t="str">
        <f>IF(VLOOKUP(G179,web_archive!D:AB,10,FALSE)&gt;0,VLOOKUP(G179,web_archive!D:AB,10,FALSE),"")</f>
        <v/>
      </c>
      <c r="P179" s="93" t="str">
        <f>IF(VLOOKUP(G179,web_archive!D:AB,12,FALSE)&gt;0,VLOOKUP(G179,web_archive!D:AB,12,FALSE),"")</f>
        <v/>
      </c>
      <c r="Q179" s="93" t="str">
        <f>IF(VLOOKUP(G179,web_archive!D:AB,11,FALSE)&gt;0,VLOOKUP(G179,web_archive!D:AB,11,FALSE),"")</f>
        <v/>
      </c>
      <c r="R179" s="93" t="str">
        <f>IF(VLOOKUP(G179,web_archive!D:AB,13,FALSE)&gt;0,VLOOKUP(G179,web_archive!D:AB,13,FALSE),"")</f>
        <v/>
      </c>
      <c r="S179" s="93" t="str">
        <f>UPPER(VLOOKUP(B179,job!A:B,2,FALSE))</f>
        <v>0XFFFFFFFF</v>
      </c>
      <c r="T179" s="93" t="str">
        <f>LOWER(VLOOKUP(C179,class!A:B,2,FALSE))</f>
        <v>63</v>
      </c>
      <c r="U179" s="93" t="str">
        <f>VLOOKUP(D179,Table2[#All],2,FALSE)</f>
        <v>2</v>
      </c>
      <c r="V179" s="93" t="str">
        <f>VLOOKUP(E179,Table3[#All],2,FALSE)</f>
        <v/>
      </c>
      <c r="W179" s="93" t="str">
        <f>IF(VLOOKUP(G179,web_archive!D:AB,16,FALSE)&gt;0,VLOOKUP(I179,web_archive!D:AB,16,FALSE),"")</f>
        <v/>
      </c>
      <c r="X179" s="93" t="str">
        <f>IF(VLOOKUP(G179,web_archive!D:AB,15,FALSE)&gt;1,VLOOKUP(G179,web_archive!D:AB,15,FALSE),"")</f>
        <v/>
      </c>
      <c r="Y179" s="93" t="str">
        <f>IF(EXACT(VLOOKUP(G179,web_archive!D:AB,14,FALSE),"Yes"),"1","0")</f>
        <v>0</v>
      </c>
      <c r="Z179" s="93">
        <f>IF(ISNA((VLOOKUP(UPPER(F179),Table4[#All],2,FALSE))),"",VLOOKUP(UPPER(F179),Table4[#All],2,FALSE))</f>
        <v>2006</v>
      </c>
      <c r="AA179" s="7" t="str">
        <f>IF(VLOOKUP(G179,web_archive!D:AB,21,FALSE)=0,"{}","{ "&amp;VLOOKUP(G179,web_archive!D:AB,21,FALSE)&amp;" }")</f>
        <v>{ if(getmapxy(@mapname$,@mapx,@mapy,0,""+strcharinfo(0)+"") != 0) end; if(@mapname$ != "town_pallet") { message strcharinfo(0),"Safari Ball can only be used in Safari Zone."; end; } else { itemskill "SA_TAMINGMONSTER",1; } }</v>
      </c>
      <c r="AB179" s="93" t="str">
        <f>IF(VLOOKUP(G179,web_archive!D:AB,22,FALSE)=0,"{}","{ "&amp;VLOOKUP(G179,web_archive!D:AB,22,FALSE)&amp;" }")</f>
        <v>{}</v>
      </c>
      <c r="AC179" s="93" t="str">
        <f>IF(VLOOKUP(G179,web_archive!D:AB,23,FALSE)=0,"{}","{ "&amp;VLOOKUP(G179,web_archive!D:AB,23,FALSE)&amp;" }")</f>
        <v>{}</v>
      </c>
      <c r="AD179" s="93" t="str">
        <f t="shared" si="3"/>
        <v>45438,Safari_Ball,Safari Ball,18,20,,50,,,,,0XFFFFFFFF,63,2,,,,0,2006,{ if(getmapxy(@mapname$,@mapx,@mapy,0,""+strcharinfo(0)+"") != 0) end; if(@mapname$ != "town_pallet") { message strcharinfo(0),"Safari Ball can only be used in Safari Zone."; end; } else { itemskill "SA_TAMINGMONSTER",1; } },{},{}</v>
      </c>
    </row>
    <row r="180" spans="1:30" x14ac:dyDescent="0.3">
      <c r="A180" s="93" t="str">
        <f>VLOOKUP(G180,web_archive!D:AB,6,FALSE)</f>
        <v>Armor</v>
      </c>
      <c r="B180" s="93" t="str">
        <f>VLOOKUP(G180,web_archive!D:AB,19,FALSE)</f>
        <v>All Jobs</v>
      </c>
      <c r="C180" s="93" t="str">
        <f>VLOOKUP(G180,web_archive!D:AB,18,FALSE)</f>
        <v>Normal / Upper / Baby</v>
      </c>
      <c r="D180" s="93" t="str">
        <f>VLOOKUP(G180,web_archive!D:AB,20,FALSE)</f>
        <v>Both (Male and Female)</v>
      </c>
      <c r="E180" s="93" t="str">
        <f>VLOOKUP(G180,web_archive!D:AB,17,FALSE)</f>
        <v>Upper Headgear</v>
      </c>
      <c r="F180" s="93" t="str">
        <f>VLOOKUP(H180,reborn_keys!C:D,2,FALSE)</f>
        <v>sapling_hat</v>
      </c>
      <c r="G180" s="93">
        <v>20523</v>
      </c>
      <c r="H180" s="93">
        <v>45439</v>
      </c>
      <c r="I180" s="93" t="str">
        <f>VLOOKUP(G180,web_archive!D:AB,3,FALSE)</f>
        <v>Sapling_Hat</v>
      </c>
      <c r="J180" s="93" t="str">
        <f>VLOOKUP(G180,web_archive!D:AB,5,FALSE)</f>
        <v>Sapling Hat</v>
      </c>
      <c r="K180" s="93">
        <f>VLOOKUP(A180,type!A:B,2,FALSE)</f>
        <v>4</v>
      </c>
      <c r="L180" s="93">
        <f>IF(VLOOKUP(G180,web_archive!D:AB,7,FALSE)&gt;0, VLOOKUP(G180,web_archive!D:AB,7,FALSE), "")</f>
        <v>20</v>
      </c>
      <c r="N180" s="93">
        <f>VLOOKUP(G180,web_archive!D:AB,8,FALSE)*10</f>
        <v>500</v>
      </c>
      <c r="O180" s="93" t="str">
        <f>IF(VLOOKUP(G180,web_archive!D:AB,10,FALSE)&gt;0,VLOOKUP(G180,web_archive!D:AB,10,FALSE),"")</f>
        <v/>
      </c>
      <c r="P180" s="93">
        <f>IF(VLOOKUP(G180,web_archive!D:AB,12,FALSE)&gt;0,VLOOKUP(G180,web_archive!D:AB,12,FALSE),"")</f>
        <v>2</v>
      </c>
      <c r="Q180" s="93" t="str">
        <f>IF(VLOOKUP(G180,web_archive!D:AB,11,FALSE)&gt;0,VLOOKUP(G180,web_archive!D:AB,11,FALSE),"")</f>
        <v/>
      </c>
      <c r="R180" s="93">
        <f>IF(VLOOKUP(G180,web_archive!D:AB,13,FALSE)&gt;0,VLOOKUP(G180,web_archive!D:AB,13,FALSE),"")</f>
        <v>1</v>
      </c>
      <c r="S180" s="93" t="str">
        <f>UPPER(VLOOKUP(B180,job!A:B,2,FALSE))</f>
        <v>0XFFFFFFFF</v>
      </c>
      <c r="T180" s="93" t="str">
        <f>LOWER(VLOOKUP(C180,class!A:B,2,FALSE))</f>
        <v>63</v>
      </c>
      <c r="U180" s="93" t="str">
        <f>VLOOKUP(D180,Table2[#All],2,FALSE)</f>
        <v>2</v>
      </c>
      <c r="V180" s="93" t="str">
        <f>VLOOKUP(E180,Table3[#All],2,FALSE)</f>
        <v>256</v>
      </c>
      <c r="W180" s="93" t="str">
        <f>IF(VLOOKUP(G180,web_archive!D:AB,16,FALSE)&gt;0,VLOOKUP(I180,web_archive!D:AB,16,FALSE),"")</f>
        <v/>
      </c>
      <c r="X180" s="93" t="str">
        <f>IF(VLOOKUP(G180,web_archive!D:AB,15,FALSE)&gt;1,VLOOKUP(G180,web_archive!D:AB,15,FALSE),"")</f>
        <v/>
      </c>
      <c r="Y180" s="93" t="str">
        <f>IF(EXACT(VLOOKUP(G180,web_archive!D:AB,14,FALSE),"Yes"),"1","0")</f>
        <v>1</v>
      </c>
      <c r="Z180" s="93">
        <f>IF(ISNA((VLOOKUP(UPPER(F180),Table4[#All],2,FALSE))),"",VLOOKUP(UPPER(F180),Table4[#All],2,FALSE))</f>
        <v>2007</v>
      </c>
      <c r="AA180" s="7" t="str">
        <f>IF(VLOOKUP(G180,web_archive!D:AB,21,FALSE)=0,"{}","{ "&amp;VLOOKUP(G180,web_archive!D:AB,21,FALSE)&amp;" }")</f>
        <v>{ bonus2 bAddRace,3,10; bonus2 bMagicAddRace,3,10; }</v>
      </c>
      <c r="AB180" s="93" t="str">
        <f>IF(VLOOKUP(G180,web_archive!D:AB,22,FALSE)=0,"{}","{ "&amp;VLOOKUP(G180,web_archive!D:AB,22,FALSE)&amp;" }")</f>
        <v>{}</v>
      </c>
      <c r="AC180" s="93" t="str">
        <f>IF(VLOOKUP(G180,web_archive!D:AB,23,FALSE)=0,"{}","{ "&amp;VLOOKUP(G180,web_archive!D:AB,23,FALSE)&amp;" }")</f>
        <v>{}</v>
      </c>
      <c r="AD180" s="93" t="str">
        <f t="shared" si="3"/>
        <v>45439,Sapling_Hat,Sapling Hat,4,20,,500,,2,,1,0XFFFFFFFF,63,2,256,,,1,2007,{ bonus2 bAddRace,3,10; bonus2 bMagicAddRace,3,10; },{},{}</v>
      </c>
    </row>
    <row r="181" spans="1:30" x14ac:dyDescent="0.3">
      <c r="A181" s="93" t="str">
        <f>VLOOKUP(G181,web_archive!D:AB,6,FALSE)</f>
        <v>Armor</v>
      </c>
      <c r="B181" s="93" t="str">
        <f>VLOOKUP(G181,web_archive!D:AB,19,FALSE)</f>
        <v>All Jobs</v>
      </c>
      <c r="C181" s="93" t="str">
        <f>VLOOKUP(G181,web_archive!D:AB,18,FALSE)</f>
        <v>Normal / Upper / Baby</v>
      </c>
      <c r="D181" s="93" t="str">
        <f>VLOOKUP(G181,web_archive!D:AB,20,FALSE)</f>
        <v>Both (Male and Female)</v>
      </c>
      <c r="E181" s="93" t="str">
        <f>VLOOKUP(G181,web_archive!D:AB,17,FALSE)</f>
        <v>Upper Headgear</v>
      </c>
      <c r="F181" s="93" t="str">
        <f>VLOOKUP(H181,reborn_keys!C:D,2,FALSE)</f>
        <v>kerchief</v>
      </c>
      <c r="G181" s="93">
        <v>5322</v>
      </c>
      <c r="H181" s="93">
        <v>45311</v>
      </c>
      <c r="I181" s="93" t="str">
        <f>VLOOKUP(G181,web_archive!D:AB,3,FALSE)</f>
        <v>Scarf</v>
      </c>
      <c r="J181" s="93" t="str">
        <f>VLOOKUP(G181,web_archive!D:AB,5,FALSE)</f>
        <v>Kerchief</v>
      </c>
      <c r="K181" s="93">
        <f>VLOOKUP(A181,type!A:B,2,FALSE)</f>
        <v>4</v>
      </c>
      <c r="L181" s="93">
        <f>IF(VLOOKUP(G181,web_archive!D:AB,7,FALSE)&gt;0, VLOOKUP(G181,web_archive!D:AB,7,FALSE), "")</f>
        <v>20</v>
      </c>
      <c r="N181" s="93">
        <f>VLOOKUP(G181,web_archive!D:AB,8,FALSE)*10</f>
        <v>100</v>
      </c>
      <c r="O181" s="93" t="str">
        <f>IF(VLOOKUP(G181,web_archive!D:AB,10,FALSE)&gt;0,VLOOKUP(G181,web_archive!D:AB,10,FALSE),"")</f>
        <v/>
      </c>
      <c r="P181" s="93">
        <f>IF(VLOOKUP(G181,web_archive!D:AB,12,FALSE)&gt;0,VLOOKUP(G181,web_archive!D:AB,12,FALSE),"")</f>
        <v>2</v>
      </c>
      <c r="Q181" s="93" t="str">
        <f>IF(VLOOKUP(G181,web_archive!D:AB,11,FALSE)&gt;0,VLOOKUP(G181,web_archive!D:AB,11,FALSE),"")</f>
        <v/>
      </c>
      <c r="R181" s="93" t="str">
        <f>IF(VLOOKUP(G181,web_archive!D:AB,13,FALSE)&gt;0,VLOOKUP(G181,web_archive!D:AB,13,FALSE),"")</f>
        <v/>
      </c>
      <c r="S181" s="93" t="str">
        <f>UPPER(VLOOKUP(B181,job!A:B,2,FALSE))</f>
        <v>0XFFFFFFFF</v>
      </c>
      <c r="T181" s="93" t="str">
        <f>LOWER(VLOOKUP(C181,class!A:B,2,FALSE))</f>
        <v>63</v>
      </c>
      <c r="U181" s="93" t="str">
        <f>VLOOKUP(D181,Table2[#All],2,FALSE)</f>
        <v>2</v>
      </c>
      <c r="V181" s="93" t="str">
        <f>VLOOKUP(E181,Table3[#All],2,FALSE)</f>
        <v>256</v>
      </c>
      <c r="W181" s="93" t="str">
        <f>IF(VLOOKUP(G181,web_archive!D:AB,16,FALSE)&gt;0,VLOOKUP(I181,web_archive!D:AB,16,FALSE),"")</f>
        <v/>
      </c>
      <c r="X181" s="93">
        <f>IF(VLOOKUP(G181,web_archive!D:AB,15,FALSE)&gt;1,VLOOKUP(G181,web_archive!D:AB,15,FALSE),"")</f>
        <v>24</v>
      </c>
      <c r="Y181" s="93" t="str">
        <f>IF(EXACT(VLOOKUP(G181,web_archive!D:AB,14,FALSE),"Yes"),"1","0")</f>
        <v>0</v>
      </c>
      <c r="Z181" s="93">
        <f>IF(ISNA((VLOOKUP(UPPER(F181),Table4[#All],2,FALSE))),"",VLOOKUP(UPPER(F181),Table4[#All],2,FALSE))</f>
        <v>1894</v>
      </c>
      <c r="AA181" s="7" t="str">
        <f>IF(VLOOKUP(G181,web_archive!D:AB,21,FALSE)=0,"{}","{ "&amp;VLOOKUP(G181,web_archive!D:AB,21,FALSE)&amp;" }")</f>
        <v>{ bonus bFlee,5; bonus bMdef,2; }</v>
      </c>
      <c r="AB181" s="93" t="str">
        <f>IF(VLOOKUP(G181,web_archive!D:AB,22,FALSE)=0,"{}","{ "&amp;VLOOKUP(G181,web_archive!D:AB,22,FALSE)&amp;" }")</f>
        <v>{}</v>
      </c>
      <c r="AC181" s="93" t="str">
        <f>IF(VLOOKUP(G181,web_archive!D:AB,23,FALSE)=0,"{}","{ "&amp;VLOOKUP(G181,web_archive!D:AB,23,FALSE)&amp;" }")</f>
        <v>{}</v>
      </c>
      <c r="AD181" s="93" t="str">
        <f t="shared" si="3"/>
        <v>45311,Scarf,Kerchief,4,20,,100,,2,,,0XFFFFFFFF,63,2,256,,24,0,1894,{ bonus bFlee,5; bonus bMdef,2; },{},{}</v>
      </c>
    </row>
    <row r="182" spans="1:30" x14ac:dyDescent="0.3">
      <c r="A182" s="93" t="str">
        <f>VLOOKUP(G182,web_archive!D:AB,6,FALSE)</f>
        <v>Etc</v>
      </c>
      <c r="B182" s="93" t="str">
        <f>VLOOKUP(G182,web_archive!D:AB,19,FALSE)</f>
        <v>None</v>
      </c>
      <c r="C182" s="93" t="str">
        <f>VLOOKUP(G182,web_archive!D:AB,18,FALSE)</f>
        <v>None</v>
      </c>
      <c r="D182" s="93" t="str">
        <f>VLOOKUP(G182,web_archive!D:AB,20,FALSE)</f>
        <v>Unknown</v>
      </c>
      <c r="E182" s="93" t="str">
        <f>VLOOKUP(G182,web_archive!D:AB,17,FALSE)</f>
        <v>None</v>
      </c>
      <c r="F182" s="93" t="str">
        <f>VLOOKUP(H182,reborn_keys!C:D,2,FALSE)</f>
        <v>seasonal_token</v>
      </c>
      <c r="G182" s="93">
        <v>22230</v>
      </c>
      <c r="H182" s="93">
        <v>45441</v>
      </c>
      <c r="I182" s="93" t="str">
        <f>VLOOKUP(G182,web_archive!D:AB,3,FALSE)</f>
        <v>Seasonal_Event_Token</v>
      </c>
      <c r="J182" s="93" t="str">
        <f>VLOOKUP(G182,web_archive!D:AB,5,FALSE)</f>
        <v>Seasonal Event Token</v>
      </c>
      <c r="K182" s="93">
        <f>VLOOKUP(A182,type!A:B,2,FALSE)</f>
        <v>3</v>
      </c>
      <c r="L182" s="93" t="str">
        <f>IF(VLOOKUP(G182,web_archive!D:AB,7,FALSE)&gt;0, VLOOKUP(G182,web_archive!D:AB,7,FALSE), "")</f>
        <v/>
      </c>
      <c r="N182" s="93">
        <f>VLOOKUP(G182,web_archive!D:AB,8,FALSE)*10</f>
        <v>0</v>
      </c>
      <c r="O182" s="93" t="str">
        <f>IF(VLOOKUP(G182,web_archive!D:AB,10,FALSE)&gt;0,VLOOKUP(G182,web_archive!D:AB,10,FALSE),"")</f>
        <v/>
      </c>
      <c r="P182" s="93" t="str">
        <f>IF(VLOOKUP(G182,web_archive!D:AB,12,FALSE)&gt;0,VLOOKUP(G182,web_archive!D:AB,12,FALSE),"")</f>
        <v/>
      </c>
      <c r="Q182" s="93" t="str">
        <f>IF(VLOOKUP(G182,web_archive!D:AB,11,FALSE)&gt;0,VLOOKUP(G182,web_archive!D:AB,11,FALSE),"")</f>
        <v/>
      </c>
      <c r="R182" s="93" t="str">
        <f>IF(VLOOKUP(G182,web_archive!D:AB,13,FALSE)&gt;0,VLOOKUP(G182,web_archive!D:AB,13,FALSE),"")</f>
        <v/>
      </c>
      <c r="S182" s="93" t="str">
        <f>UPPER(VLOOKUP(B182,job!A:B,2,FALSE))</f>
        <v/>
      </c>
      <c r="T182" s="93" t="str">
        <f>LOWER(VLOOKUP(C182,class!A:B,2,FALSE))</f>
        <v/>
      </c>
      <c r="U182" s="93" t="str">
        <f>VLOOKUP(D182,Table2[#All],2,FALSE)</f>
        <v/>
      </c>
      <c r="V182" s="93" t="str">
        <f>VLOOKUP(E182,Table3[#All],2,FALSE)</f>
        <v/>
      </c>
      <c r="W182" s="93" t="str">
        <f>IF(VLOOKUP(G182,web_archive!D:AB,16,FALSE)&gt;0,VLOOKUP(I182,web_archive!D:AB,16,FALSE),"")</f>
        <v/>
      </c>
      <c r="X182" s="93" t="str">
        <f>IF(VLOOKUP(G182,web_archive!D:AB,15,FALSE)&gt;1,VLOOKUP(G182,web_archive!D:AB,15,FALSE),"")</f>
        <v/>
      </c>
      <c r="Y182" s="93" t="str">
        <f>IF(EXACT(VLOOKUP(G182,web_archive!D:AB,14,FALSE),"Yes"),"1","0")</f>
        <v>0</v>
      </c>
      <c r="Z182" s="93">
        <f>IF(ISNA((VLOOKUP(UPPER(F182),Table4[#All],2,FALSE))),"",VLOOKUP(UPPER(F182),Table4[#All],2,FALSE))</f>
        <v>2009</v>
      </c>
      <c r="AA182" s="7" t="str">
        <f>IF(VLOOKUP(G182,web_archive!D:AB,21,FALSE)=0,"{}","{ "&amp;VLOOKUP(G182,web_archive!D:AB,21,FALSE)&amp;" }")</f>
        <v>{}</v>
      </c>
      <c r="AB182" s="93" t="str">
        <f>IF(VLOOKUP(G182,web_archive!D:AB,22,FALSE)=0,"{}","{ "&amp;VLOOKUP(G182,web_archive!D:AB,22,FALSE)&amp;" }")</f>
        <v>{}</v>
      </c>
      <c r="AC182" s="93" t="str">
        <f>IF(VLOOKUP(G182,web_archive!D:AB,23,FALSE)=0,"{}","{ "&amp;VLOOKUP(G182,web_archive!D:AB,23,FALSE)&amp;" }")</f>
        <v>{}</v>
      </c>
      <c r="AD182" s="93" t="str">
        <f t="shared" si="3"/>
        <v>45441,Seasonal_Event_Token,Seasonal Event Token,3,,,0,,,,,,,,,,,0,2009,{},{},{}</v>
      </c>
    </row>
    <row r="183" spans="1:30" x14ac:dyDescent="0.3">
      <c r="A183" s="93" t="str">
        <f>VLOOKUP(G183,web_archive!D:AB,6,FALSE)</f>
        <v>Armor</v>
      </c>
      <c r="B183" s="93" t="str">
        <f>VLOOKUP(G183,web_archive!D:AB,19,FALSE)</f>
        <v>All Jobs</v>
      </c>
      <c r="C183" s="93" t="str">
        <f>VLOOKUP(G183,web_archive!D:AB,18,FALSE)</f>
        <v>Normal / Upper / Baby</v>
      </c>
      <c r="D183" s="93" t="str">
        <f>VLOOKUP(G183,web_archive!D:AB,20,FALSE)</f>
        <v>Both (Male and Female)</v>
      </c>
      <c r="E183" s="93" t="str">
        <f>VLOOKUP(G183,web_archive!D:AB,17,FALSE)</f>
        <v>Upper Headgear</v>
      </c>
      <c r="F183" s="93" t="str">
        <f>VLOOKUP(H183,reborn_keys!C:D,2,FALSE)</f>
        <v>kansep</v>
      </c>
      <c r="G183" s="93">
        <v>20190</v>
      </c>
      <c r="H183" s="93">
        <v>45302</v>
      </c>
      <c r="I183" s="93" t="str">
        <f>VLOOKUP(G183,web_archive!D:AB,3,FALSE)</f>
        <v>September_Kanzashi</v>
      </c>
      <c r="J183" s="93" t="str">
        <f>VLOOKUP(G183,web_archive!D:AB,5,FALSE)</f>
        <v>September Kanzashi</v>
      </c>
      <c r="K183" s="93">
        <f>VLOOKUP(A183,type!A:B,2,FALSE)</f>
        <v>4</v>
      </c>
      <c r="L183" s="93">
        <f>IF(VLOOKUP(G183,web_archive!D:AB,7,FALSE)&gt;0, VLOOKUP(G183,web_archive!D:AB,7,FALSE), "")</f>
        <v>20</v>
      </c>
      <c r="N183" s="93">
        <f>VLOOKUP(G183,web_archive!D:AB,8,FALSE)*10</f>
        <v>500</v>
      </c>
      <c r="O183" s="93" t="str">
        <f>IF(VLOOKUP(G183,web_archive!D:AB,10,FALSE)&gt;0,VLOOKUP(G183,web_archive!D:AB,10,FALSE),"")</f>
        <v/>
      </c>
      <c r="P183" s="93">
        <f>IF(VLOOKUP(G183,web_archive!D:AB,12,FALSE)&gt;0,VLOOKUP(G183,web_archive!D:AB,12,FALSE),"")</f>
        <v>2</v>
      </c>
      <c r="Q183" s="93" t="str">
        <f>IF(VLOOKUP(G183,web_archive!D:AB,11,FALSE)&gt;0,VLOOKUP(G183,web_archive!D:AB,11,FALSE),"")</f>
        <v/>
      </c>
      <c r="R183" s="93">
        <f>IF(VLOOKUP(G183,web_archive!D:AB,13,FALSE)&gt;0,VLOOKUP(G183,web_archive!D:AB,13,FALSE),"")</f>
        <v>1</v>
      </c>
      <c r="S183" s="93" t="str">
        <f>UPPER(VLOOKUP(B183,job!A:B,2,FALSE))</f>
        <v>0XFFFFFFFF</v>
      </c>
      <c r="T183" s="93" t="str">
        <f>LOWER(VLOOKUP(C183,class!A:B,2,FALSE))</f>
        <v>63</v>
      </c>
      <c r="U183" s="93" t="str">
        <f>VLOOKUP(D183,Table2[#All],2,FALSE)</f>
        <v>2</v>
      </c>
      <c r="V183" s="93" t="str">
        <f>VLOOKUP(E183,Table3[#All],2,FALSE)</f>
        <v>256</v>
      </c>
      <c r="W183" s="93" t="str">
        <f>IF(VLOOKUP(G183,web_archive!D:AB,16,FALSE)&gt;0,VLOOKUP(I183,web_archive!D:AB,16,FALSE),"")</f>
        <v/>
      </c>
      <c r="X183" s="93" t="str">
        <f>IF(VLOOKUP(G183,web_archive!D:AB,15,FALSE)&gt;1,VLOOKUP(G183,web_archive!D:AB,15,FALSE),"")</f>
        <v/>
      </c>
      <c r="Y183" s="93" t="str">
        <f>IF(EXACT(VLOOKUP(G183,web_archive!D:AB,14,FALSE),"Yes"),"1","0")</f>
        <v>1</v>
      </c>
      <c r="Z183" s="93">
        <f>IF(ISNA((VLOOKUP(UPPER(F183),Table4[#All],2,FALSE))),"",VLOOKUP(UPPER(F183),Table4[#All],2,FALSE))</f>
        <v>1885</v>
      </c>
      <c r="AA183" s="7" t="str">
        <f>IF(VLOOKUP(G183,web_archive!D:AB,21,FALSE)=0,"{}","{ "&amp;VLOOKUP(G183,web_archive!D:AB,21,FALSE)&amp;" }")</f>
        <v>{ bonus bInt,1; }</v>
      </c>
      <c r="AB183" s="93" t="str">
        <f>IF(VLOOKUP(G183,web_archive!D:AB,22,FALSE)=0,"{}","{ "&amp;VLOOKUP(G183,web_archive!D:AB,22,FALSE)&amp;" }")</f>
        <v>{}</v>
      </c>
      <c r="AC183" s="93" t="str">
        <f>IF(VLOOKUP(G183,web_archive!D:AB,23,FALSE)=0,"{}","{ "&amp;VLOOKUP(G183,web_archive!D:AB,23,FALSE)&amp;" }")</f>
        <v>{}</v>
      </c>
      <c r="AD183" s="93" t="str">
        <f t="shared" si="3"/>
        <v>45302,September_Kanzashi,September Kanzashi,4,20,,500,,2,,1,0XFFFFFFFF,63,2,256,,,1,1885,{ bonus bInt,1; },{},{}</v>
      </c>
    </row>
    <row r="184" spans="1:30" x14ac:dyDescent="0.3">
      <c r="A184" s="93" t="str">
        <f>VLOOKUP(G184,web_archive!D:AB,6,FALSE)</f>
        <v>Armor</v>
      </c>
      <c r="B184" s="93" t="str">
        <f>VLOOKUP(G184,web_archive!D:AB,19,FALSE)</f>
        <v>All Jobs</v>
      </c>
      <c r="C184" s="93" t="str">
        <f>VLOOKUP(G184,web_archive!D:AB,18,FALSE)</f>
        <v>Normal / Upper / Baby</v>
      </c>
      <c r="D184" s="93" t="str">
        <f>VLOOKUP(G184,web_archive!D:AB,20,FALSE)</f>
        <v>Both (Male and Female)</v>
      </c>
      <c r="E184" s="93" t="str">
        <f>VLOOKUP(G184,web_archive!D:AB,17,FALSE)</f>
        <v>Lower Headgear</v>
      </c>
      <c r="F184" s="93" t="str">
        <f>VLOOKUP(H184,reborn_keys!C:D,2,FALSE)</f>
        <v>setantascarf</v>
      </c>
      <c r="G184" s="93">
        <v>20596</v>
      </c>
      <c r="H184" s="95">
        <v>45442</v>
      </c>
      <c r="I184" s="93" t="str">
        <f>VLOOKUP(G184,web_archive!D:AB,3,FALSE)</f>
        <v>Setanta_Scarf</v>
      </c>
      <c r="J184" s="93" t="str">
        <f>VLOOKUP(G184,web_archive!D:AB,5,FALSE)</f>
        <v>Setanta Scarf</v>
      </c>
      <c r="K184" s="93">
        <f>VLOOKUP(A184,type!A:B,2,FALSE)</f>
        <v>4</v>
      </c>
      <c r="L184" s="93">
        <f>IF(VLOOKUP(G184,web_archive!D:AB,7,FALSE)&gt;0, VLOOKUP(G184,web_archive!D:AB,7,FALSE), "")</f>
        <v>20</v>
      </c>
      <c r="N184" s="93">
        <f>VLOOKUP(G184,web_archive!D:AB,8,FALSE)*10</f>
        <v>500</v>
      </c>
      <c r="O184" s="93" t="str">
        <f>IF(VLOOKUP(G184,web_archive!D:AB,10,FALSE)&gt;0,VLOOKUP(G184,web_archive!D:AB,10,FALSE),"")</f>
        <v/>
      </c>
      <c r="P184" s="93">
        <f>IF(VLOOKUP(G184,web_archive!D:AB,12,FALSE)&gt;0,VLOOKUP(G184,web_archive!D:AB,12,FALSE),"")</f>
        <v>1</v>
      </c>
      <c r="Q184" s="93" t="str">
        <f>IF(VLOOKUP(G184,web_archive!D:AB,11,FALSE)&gt;0,VLOOKUP(G184,web_archive!D:AB,11,FALSE),"")</f>
        <v/>
      </c>
      <c r="R184" s="93">
        <f>IF(VLOOKUP(G184,web_archive!D:AB,13,FALSE)&gt;0,VLOOKUP(G184,web_archive!D:AB,13,FALSE),"")</f>
        <v>1</v>
      </c>
      <c r="S184" s="93" t="str">
        <f>UPPER(VLOOKUP(B184,job!A:B,2,FALSE))</f>
        <v>0XFFFFFFFF</v>
      </c>
      <c r="T184" s="93" t="str">
        <f>LOWER(VLOOKUP(C184,class!A:B,2,FALSE))</f>
        <v>63</v>
      </c>
      <c r="U184" s="93" t="str">
        <f>VLOOKUP(D184,Table2[#All],2,FALSE)</f>
        <v>2</v>
      </c>
      <c r="V184" s="93" t="str">
        <f>VLOOKUP(E184,Table3[#All],2,FALSE)</f>
        <v>001</v>
      </c>
      <c r="W184" s="93" t="str">
        <f>IF(VLOOKUP(G184,web_archive!D:AB,16,FALSE)&gt;0,VLOOKUP(I184,web_archive!D:AB,16,FALSE),"")</f>
        <v/>
      </c>
      <c r="X184" s="93" t="str">
        <f>IF(VLOOKUP(G184,web_archive!D:AB,15,FALSE)&gt;1,VLOOKUP(G184,web_archive!D:AB,15,FALSE),"")</f>
        <v/>
      </c>
      <c r="Y184" s="93" t="str">
        <f>IF(EXACT(VLOOKUP(G184,web_archive!D:AB,14,FALSE),"Yes"),"1","0")</f>
        <v>0</v>
      </c>
      <c r="Z184" s="93">
        <f>IF(ISNA((VLOOKUP(UPPER(F184),Table4[#All],2,FALSE))),"",VLOOKUP(UPPER(F184),Table4[#All],2,FALSE))</f>
        <v>2010</v>
      </c>
      <c r="AA184" s="7" t="str">
        <f>IF(VLOOKUP(G184,web_archive!D:AB,21,FALSE)=0,"{}","{ "&amp;VLOOKUP(G184,web_archive!D:AB,21,FALSE)&amp;" }")</f>
        <v>{}</v>
      </c>
      <c r="AB184" s="93" t="str">
        <f>IF(VLOOKUP(G184,web_archive!D:AB,22,FALSE)=0,"{}","{ "&amp;VLOOKUP(G184,web_archive!D:AB,22,FALSE)&amp;" }")</f>
        <v>{}</v>
      </c>
      <c r="AC184" s="93" t="str">
        <f>IF(VLOOKUP(G184,web_archive!D:AB,23,FALSE)=0,"{}","{ "&amp;VLOOKUP(G184,web_archive!D:AB,23,FALSE)&amp;" }")</f>
        <v>{}</v>
      </c>
      <c r="AD184" s="93" t="str">
        <f t="shared" si="3"/>
        <v>45442,Setanta_Scarf,Setanta Scarf,4,20,,500,,1,,1,0XFFFFFFFF,63,2,001,,,0,2010,{},{},{}</v>
      </c>
    </row>
    <row r="185" spans="1:30" x14ac:dyDescent="0.3">
      <c r="A185" s="93" t="str">
        <f>VLOOKUP(G185,web_archive!D:AB,6,FALSE)</f>
        <v>Ammo - Bullet</v>
      </c>
      <c r="B185" s="93" t="str">
        <f>VLOOKUP(G185,web_archive!D:AB,19,FALSE)</f>
        <v>Gunslinger</v>
      </c>
      <c r="C185" s="93" t="str">
        <f>VLOOKUP(G185,web_archive!D:AB,18,FALSE)</f>
        <v>Normal / Upper / Baby</v>
      </c>
      <c r="D185" s="93" t="str">
        <f>VLOOKUP(G185,web_archive!D:AB,20,FALSE)</f>
        <v>Both (Male and Female)</v>
      </c>
      <c r="E185" s="93" t="str">
        <f>VLOOKUP(G185,web_archive!D:AB,17,FALSE)</f>
        <v>Arrow</v>
      </c>
      <c r="F185" s="93" t="str">
        <f>VLOOKUP(H185,reborn_keys!C:D,2,FALSE)</f>
        <v>bullet_shadow</v>
      </c>
      <c r="G185" s="93">
        <v>31006</v>
      </c>
      <c r="H185" s="93">
        <v>45108</v>
      </c>
      <c r="I185" s="93" t="str">
        <f>VLOOKUP(G185,web_archive!D:AB,3,FALSE)</f>
        <v>Shadow_Bullet</v>
      </c>
      <c r="J185" s="93" t="str">
        <f>VLOOKUP(G185,web_archive!D:AB,5,FALSE)</f>
        <v>Shadow Bullet</v>
      </c>
      <c r="K185" s="93">
        <f>VLOOKUP(A185,type!A:B,2,FALSE)</f>
        <v>10</v>
      </c>
      <c r="L185" s="93">
        <f>IF(VLOOKUP(G185,web_archive!D:AB,7,FALSE)&gt;0, VLOOKUP(G185,web_archive!D:AB,7,FALSE), "")</f>
        <v>10</v>
      </c>
      <c r="N185" s="93">
        <f>VLOOKUP(G185,web_archive!D:AB,8,FALSE)*10</f>
        <v>2</v>
      </c>
      <c r="O185" s="93">
        <f>IF(VLOOKUP(G185,web_archive!D:AB,10,FALSE)&gt;0,VLOOKUP(G185,web_archive!D:AB,10,FALSE),"")</f>
        <v>15</v>
      </c>
      <c r="P185" s="93" t="str">
        <f>IF(VLOOKUP(G185,web_archive!D:AB,12,FALSE)&gt;0,VLOOKUP(G185,web_archive!D:AB,12,FALSE),"")</f>
        <v/>
      </c>
      <c r="Q185" s="93" t="str">
        <f>IF(VLOOKUP(G185,web_archive!D:AB,11,FALSE)&gt;0,VLOOKUP(G185,web_archive!D:AB,11,FALSE),"")</f>
        <v/>
      </c>
      <c r="R185" s="93" t="str">
        <f>IF(VLOOKUP(G185,web_archive!D:AB,13,FALSE)&gt;0,VLOOKUP(G185,web_archive!D:AB,13,FALSE),"")</f>
        <v/>
      </c>
      <c r="S185" s="93" t="str">
        <f>UPPER(VLOOKUP(B185,job!A:B,2,FALSE))</f>
        <v>0X01000000</v>
      </c>
      <c r="T185" s="93" t="str">
        <f>LOWER(VLOOKUP(C185,class!A:B,2,FALSE))</f>
        <v>63</v>
      </c>
      <c r="U185" s="93" t="str">
        <f>VLOOKUP(D185,Table2[#All],2,FALSE)</f>
        <v>2</v>
      </c>
      <c r="V185" s="93" t="str">
        <f>VLOOKUP(E185,Table3[#All],2,FALSE)</f>
        <v>32768</v>
      </c>
      <c r="W185" s="93" t="str">
        <f>IF(VLOOKUP(G185,web_archive!D:AB,16,FALSE)&gt;0,VLOOKUP(I185,web_archive!D:AB,16,FALSE),"")</f>
        <v/>
      </c>
      <c r="X185" s="93" t="str">
        <f>IF(VLOOKUP(G185,web_archive!D:AB,15,FALSE)&gt;1,VLOOKUP(G185,web_archive!D:AB,15,FALSE),"")</f>
        <v/>
      </c>
      <c r="Y185" s="93" t="str">
        <f>IF(EXACT(VLOOKUP(G185,web_archive!D:AB,14,FALSE),"Yes"),"1","0")</f>
        <v>0</v>
      </c>
      <c r="Z185" s="93" t="str">
        <f>IF(ISNA((VLOOKUP(UPPER(F185),Table4[#All],2,FALSE))),"",VLOOKUP(UPPER(F185),Table4[#All],2,FALSE))</f>
        <v/>
      </c>
      <c r="AA185" s="7" t="str">
        <f>IF(VLOOKUP(G185,web_archive!D:AB,21,FALSE)=0,"{}","{ "&amp;VLOOKUP(G185,web_archive!D:AB,21,FALSE)&amp;" }")</f>
        <v>{ bonus bAtkEle,Ele_Dark; }</v>
      </c>
      <c r="AB185" s="93" t="str">
        <f>IF(VLOOKUP(G185,web_archive!D:AB,22,FALSE)=0,"{}","{ "&amp;VLOOKUP(G185,web_archive!D:AB,22,FALSE)&amp;" }")</f>
        <v>{ dispbottom "Shadow Bullet equipped."; end; }</v>
      </c>
      <c r="AC185" s="93" t="str">
        <f>IF(VLOOKUP(G185,web_archive!D:AB,23,FALSE)=0,"{}","{ "&amp;VLOOKUP(G185,web_archive!D:AB,23,FALSE)&amp;" }")</f>
        <v>{}</v>
      </c>
      <c r="AD185" s="93" t="str">
        <f t="shared" si="3"/>
        <v>45108,Shadow_Bullet,Shadow Bullet,10,10,,2,15,,,,0X01000000,63,2,32768,,,0,,{ bonus bAtkEle,Ele_Dark; },{ dispbottom "Shadow Bullet equipped."; end; },{}</v>
      </c>
    </row>
    <row r="186" spans="1:30" x14ac:dyDescent="0.3">
      <c r="A186" s="93" t="str">
        <f>VLOOKUP(G186,web_archive!D:AB,6,FALSE)</f>
        <v>Armor</v>
      </c>
      <c r="B186" s="93" t="str">
        <f>VLOOKUP(G186,web_archive!D:AB,19,FALSE)</f>
        <v>All Jobs</v>
      </c>
      <c r="C186" s="93" t="str">
        <f>VLOOKUP(G186,web_archive!D:AB,18,FALSE)</f>
        <v>Normal / Upper / Baby</v>
      </c>
      <c r="D186" s="93" t="str">
        <f>VLOOKUP(G186,web_archive!D:AB,20,FALSE)</f>
        <v>Both (Male and Female)</v>
      </c>
      <c r="E186" s="93" t="str">
        <f>VLOOKUP(G186,web_archive!D:AB,17,FALSE)</f>
        <v>Upper Headgear</v>
      </c>
      <c r="F186" s="93" t="str">
        <f>VLOOKUP(H186,reborn_keys!C:D,2,FALSE)</f>
        <v>shinobi</v>
      </c>
      <c r="G186" s="93">
        <v>20543</v>
      </c>
      <c r="H186" s="93">
        <v>45446</v>
      </c>
      <c r="I186" s="93" t="str">
        <f>VLOOKUP(G186,web_archive!D:AB,3,FALSE)</f>
        <v>Shinobi_Helm</v>
      </c>
      <c r="J186" s="93" t="str">
        <f>VLOOKUP(G186,web_archive!D:AB,5,FALSE)</f>
        <v>Shinobi_Helm</v>
      </c>
      <c r="K186" s="93">
        <f>VLOOKUP(A186,type!A:B,2,FALSE)</f>
        <v>4</v>
      </c>
      <c r="L186" s="93">
        <f>IF(VLOOKUP(G186,web_archive!D:AB,7,FALSE)&gt;0, VLOOKUP(G186,web_archive!D:AB,7,FALSE), "")</f>
        <v>20</v>
      </c>
      <c r="N186" s="93">
        <f>VLOOKUP(G186,web_archive!D:AB,8,FALSE)*10</f>
        <v>500</v>
      </c>
      <c r="O186" s="93" t="str">
        <f>IF(VLOOKUP(G186,web_archive!D:AB,10,FALSE)&gt;0,VLOOKUP(G186,web_archive!D:AB,10,FALSE),"")</f>
        <v/>
      </c>
      <c r="P186" s="93">
        <f>IF(VLOOKUP(G186,web_archive!D:AB,12,FALSE)&gt;0,VLOOKUP(G186,web_archive!D:AB,12,FALSE),"")</f>
        <v>2</v>
      </c>
      <c r="Q186" s="93" t="str">
        <f>IF(VLOOKUP(G186,web_archive!D:AB,11,FALSE)&gt;0,VLOOKUP(G186,web_archive!D:AB,11,FALSE),"")</f>
        <v/>
      </c>
      <c r="R186" s="93">
        <f>IF(VLOOKUP(G186,web_archive!D:AB,13,FALSE)&gt;0,VLOOKUP(G186,web_archive!D:AB,13,FALSE),"")</f>
        <v>1</v>
      </c>
      <c r="S186" s="93" t="str">
        <f>UPPER(VLOOKUP(B186,job!A:B,2,FALSE))</f>
        <v>0XFFFFFFFF</v>
      </c>
      <c r="T186" s="93" t="str">
        <f>LOWER(VLOOKUP(C186,class!A:B,2,FALSE))</f>
        <v>63</v>
      </c>
      <c r="U186" s="93" t="str">
        <f>VLOOKUP(D186,Table2[#All],2,FALSE)</f>
        <v>2</v>
      </c>
      <c r="V186" s="93" t="str">
        <f>VLOOKUP(E186,Table3[#All],2,FALSE)</f>
        <v>256</v>
      </c>
      <c r="W186" s="93" t="str">
        <f>IF(VLOOKUP(G186,web_archive!D:AB,16,FALSE)&gt;0,VLOOKUP(I186,web_archive!D:AB,16,FALSE),"")</f>
        <v/>
      </c>
      <c r="X186" s="93" t="str">
        <f>IF(VLOOKUP(G186,web_archive!D:AB,15,FALSE)&gt;1,VLOOKUP(G186,web_archive!D:AB,15,FALSE),"")</f>
        <v/>
      </c>
      <c r="Y186" s="93" t="str">
        <f>IF(EXACT(VLOOKUP(G186,web_archive!D:AB,14,FALSE),"Yes"),"1","0")</f>
        <v>1</v>
      </c>
      <c r="Z186" s="93">
        <f>IF(ISNA((VLOOKUP(UPPER(F186),Table4[#All],2,FALSE))),"",VLOOKUP(UPPER(F186),Table4[#All],2,FALSE))</f>
        <v>2014</v>
      </c>
      <c r="AA186" s="7" t="str">
        <f>IF(VLOOKUP(G186,web_archive!D:AB,21,FALSE)=0,"{}","{ "&amp;VLOOKUP(G186,web_archive!D:AB,21,FALSE)&amp;" }")</f>
        <v>{}</v>
      </c>
      <c r="AB186" s="93" t="str">
        <f>IF(VLOOKUP(G186,web_archive!D:AB,22,FALSE)=0,"{}","{ "&amp;VLOOKUP(G186,web_archive!D:AB,22,FALSE)&amp;" }")</f>
        <v>{}</v>
      </c>
      <c r="AC186" s="93" t="str">
        <f>IF(VLOOKUP(G186,web_archive!D:AB,23,FALSE)=0,"{}","{ "&amp;VLOOKUP(G186,web_archive!D:AB,23,FALSE)&amp;" }")</f>
        <v>{}</v>
      </c>
      <c r="AD186" s="93" t="str">
        <f t="shared" si="3"/>
        <v>45446,Shinobi_Helm,Shinobi_Helm,4,20,,500,,2,,1,0XFFFFFFFF,63,2,256,,,1,2014,{},{},{}</v>
      </c>
    </row>
    <row r="187" spans="1:30" x14ac:dyDescent="0.3">
      <c r="A187" s="93" t="str">
        <f>VLOOKUP(G187,web_archive!D:AB,6,FALSE)</f>
        <v>Card</v>
      </c>
      <c r="B187" s="93" t="str">
        <f>VLOOKUP(G187,web_archive!D:AB,19,FALSE)</f>
        <v>None</v>
      </c>
      <c r="C187" s="93" t="str">
        <f>VLOOKUP(G187,web_archive!D:AB,18,FALSE)</f>
        <v>None</v>
      </c>
      <c r="D187" s="93" t="str">
        <f>VLOOKUP(G187,web_archive!D:AB,20,FALSE)</f>
        <v>Unknown</v>
      </c>
      <c r="E187" s="93" t="str">
        <f>VLOOKUP(G187,web_archive!D:AB,17,FALSE)</f>
        <v>Footgear</v>
      </c>
      <c r="F187" s="93" t="str">
        <f>VLOOKUP(H187,reborn_keys!C:D,2,FALSE)</f>
        <v>Skoll_Baby_Card</v>
      </c>
      <c r="G187" s="94">
        <v>23042</v>
      </c>
      <c r="H187" s="93">
        <v>47108</v>
      </c>
      <c r="I187" s="93" t="str">
        <f>VLOOKUP(G187,web_archive!D:AB,3,FALSE)</f>
        <v>Skoll_Baby_Card</v>
      </c>
      <c r="J187" s="93" t="str">
        <f>VLOOKUP(G187,web_archive!D:AB,5,FALSE)</f>
        <v>Skoll Baby Card</v>
      </c>
      <c r="K187" s="93">
        <f>VLOOKUP(A187,type!A:B,2,FALSE)</f>
        <v>6</v>
      </c>
      <c r="L187" s="93" t="str">
        <f>IF(VLOOKUP(G187,web_archive!D:AB,7,FALSE)&gt;0, VLOOKUP(G187,web_archive!D:AB,7,FALSE), "")</f>
        <v/>
      </c>
      <c r="N187" s="93">
        <f>VLOOKUP(G187,web_archive!D:AB,8,FALSE)*10</f>
        <v>10</v>
      </c>
      <c r="O187" s="93" t="str">
        <f>IF(VLOOKUP(G187,web_archive!D:AB,10,FALSE)&gt;0,VLOOKUP(G187,web_archive!D:AB,10,FALSE),"")</f>
        <v/>
      </c>
      <c r="P187" s="93" t="str">
        <f>IF(VLOOKUP(G187,web_archive!D:AB,12,FALSE)&gt;0,VLOOKUP(G187,web_archive!D:AB,12,FALSE),"")</f>
        <v/>
      </c>
      <c r="Q187" s="93" t="str">
        <f>IF(VLOOKUP(G187,web_archive!D:AB,11,FALSE)&gt;0,VLOOKUP(G187,web_archive!D:AB,11,FALSE),"")</f>
        <v/>
      </c>
      <c r="R187" s="93" t="str">
        <f>IF(VLOOKUP(G187,web_archive!D:AB,13,FALSE)&gt;0,VLOOKUP(G187,web_archive!D:AB,13,FALSE),"")</f>
        <v/>
      </c>
      <c r="S187" s="93" t="str">
        <f>UPPER(VLOOKUP(B187,job!A:B,2,FALSE))</f>
        <v/>
      </c>
      <c r="T187" s="93" t="str">
        <f>LOWER(VLOOKUP(C187,class!A:B,2,FALSE))</f>
        <v/>
      </c>
      <c r="U187" s="93" t="str">
        <f>VLOOKUP(D187,Table2[#All],2,FALSE)</f>
        <v/>
      </c>
      <c r="V187" s="93" t="str">
        <f>VLOOKUP(E187,Table3[#All],2,FALSE)</f>
        <v>064</v>
      </c>
      <c r="W187" s="93" t="str">
        <f>IF(VLOOKUP(G187,web_archive!D:AB,16,FALSE)&gt;0,VLOOKUP(I187,web_archive!D:AB,16,FALSE),"")</f>
        <v/>
      </c>
      <c r="X187" s="93" t="str">
        <f>IF(VLOOKUP(G187,web_archive!D:AB,15,FALSE)&gt;1,VLOOKUP(G187,web_archive!D:AB,15,FALSE),"")</f>
        <v/>
      </c>
      <c r="Y187" s="93" t="str">
        <f>IF(EXACT(VLOOKUP(G187,web_archive!D:AB,14,FALSE),"Yes"),"1","0")</f>
        <v>0</v>
      </c>
      <c r="Z187" s="93" t="str">
        <f>IF(ISNA((VLOOKUP(UPPER(F187),Table4[#All],2,FALSE))),"",VLOOKUP(UPPER(F187),Table4[#All],2,FALSE))</f>
        <v/>
      </c>
      <c r="AA187" s="7" t="str">
        <f>IF(VLOOKUP(G187,web_archive!D:AB,21,FALSE)=0,"{}","{ "&amp;VLOOKUP(G187,web_archive!D:AB,21,FALSE)&amp;" }")</f>
        <v>{ bonus2 bSubRace,RC_Boss,-20; bonus2 bExpAddRace,RC_Boss,10; }</v>
      </c>
      <c r="AB187" s="93" t="str">
        <f>IF(VLOOKUP(G187,web_archive!D:AB,22,FALSE)=0,"{}","{ "&amp;VLOOKUP(G187,web_archive!D:AB,22,FALSE)&amp;" }")</f>
        <v>{}</v>
      </c>
      <c r="AC187" s="93" t="str">
        <f>IF(VLOOKUP(G187,web_archive!D:AB,23,FALSE)=0,"{}","{ "&amp;VLOOKUP(G187,web_archive!D:AB,23,FALSE)&amp;" }")</f>
        <v>{}</v>
      </c>
      <c r="AD187" s="93" t="str">
        <f t="shared" si="3"/>
        <v>47108,Skoll_Baby_Card,Skoll Baby Card,6,,,10,,,,,,,,064,,,0,,{ bonus2 bSubRace,RC_Boss,-20; bonus2 bExpAddRace,RC_Boss,10; },{},{}</v>
      </c>
    </row>
    <row r="188" spans="1:30" x14ac:dyDescent="0.3">
      <c r="A188" s="93" t="str">
        <f>VLOOKUP(G188,web_archive!D:AB,6,FALSE)</f>
        <v>Card</v>
      </c>
      <c r="B188" s="93" t="str">
        <f>VLOOKUP(G188,web_archive!D:AB,19,FALSE)</f>
        <v>None</v>
      </c>
      <c r="C188" s="93" t="str">
        <f>VLOOKUP(G188,web_archive!D:AB,18,FALSE)</f>
        <v>None</v>
      </c>
      <c r="D188" s="93" t="str">
        <f>VLOOKUP(G188,web_archive!D:AB,20,FALSE)</f>
        <v>Unknown</v>
      </c>
      <c r="E188" s="93" t="str">
        <f>VLOOKUP(G188,web_archive!D:AB,17,FALSE)</f>
        <v>None</v>
      </c>
      <c r="F188" s="93" t="str">
        <f>VLOOKUP(H188,reborn_keys!C:D,2,FALSE)</f>
        <v>Skoll_Card</v>
      </c>
      <c r="G188" s="94">
        <v>23009</v>
      </c>
      <c r="H188" s="93">
        <v>47109</v>
      </c>
      <c r="I188" s="93" t="str">
        <f>VLOOKUP(G188,web_archive!D:AB,3,FALSE)</f>
        <v>Skoll_Card</v>
      </c>
      <c r="J188" s="93" t="str">
        <f>VLOOKUP(G188,web_archive!D:AB,5,FALSE)</f>
        <v>Skoll Card</v>
      </c>
      <c r="K188" s="93">
        <f>VLOOKUP(A188,type!A:B,2,FALSE)</f>
        <v>6</v>
      </c>
      <c r="L188" s="93" t="str">
        <f>IF(VLOOKUP(G188,web_archive!D:AB,7,FALSE)&gt;0, VLOOKUP(G188,web_archive!D:AB,7,FALSE), "")</f>
        <v/>
      </c>
      <c r="N188" s="93">
        <f>VLOOKUP(G188,web_archive!D:AB,8,FALSE)*10</f>
        <v>10</v>
      </c>
      <c r="O188" s="93" t="str">
        <f>IF(VLOOKUP(G188,web_archive!D:AB,10,FALSE)&gt;0,VLOOKUP(G188,web_archive!D:AB,10,FALSE),"")</f>
        <v/>
      </c>
      <c r="P188" s="93" t="str">
        <f>IF(VLOOKUP(G188,web_archive!D:AB,12,FALSE)&gt;0,VLOOKUP(G188,web_archive!D:AB,12,FALSE),"")</f>
        <v/>
      </c>
      <c r="Q188" s="93" t="str">
        <f>IF(VLOOKUP(G188,web_archive!D:AB,11,FALSE)&gt;0,VLOOKUP(G188,web_archive!D:AB,11,FALSE),"")</f>
        <v/>
      </c>
      <c r="R188" s="93" t="str">
        <f>IF(VLOOKUP(G188,web_archive!D:AB,13,FALSE)&gt;0,VLOOKUP(G188,web_archive!D:AB,13,FALSE),"")</f>
        <v/>
      </c>
      <c r="S188" s="93" t="str">
        <f>UPPER(VLOOKUP(B188,job!A:B,2,FALSE))</f>
        <v/>
      </c>
      <c r="T188" s="93" t="str">
        <f>LOWER(VLOOKUP(C188,class!A:B,2,FALSE))</f>
        <v/>
      </c>
      <c r="U188" s="93" t="str">
        <f>VLOOKUP(D188,Table2[#All],2,FALSE)</f>
        <v/>
      </c>
      <c r="V188" s="93" t="str">
        <f>VLOOKUP(E188,Table3[#All],2,FALSE)</f>
        <v/>
      </c>
      <c r="W188" s="93" t="str">
        <f>IF(VLOOKUP(G188,web_archive!D:AB,16,FALSE)&gt;0,VLOOKUP(I188,web_archive!D:AB,16,FALSE),"")</f>
        <v/>
      </c>
      <c r="X188" s="93" t="str">
        <f>IF(VLOOKUP(G188,web_archive!D:AB,15,FALSE)&gt;1,VLOOKUP(G188,web_archive!D:AB,15,FALSE),"")</f>
        <v/>
      </c>
      <c r="Y188" s="93" t="str">
        <f>IF(EXACT(VLOOKUP(G188,web_archive!D:AB,14,FALSE),"Yes"),"1","0")</f>
        <v>0</v>
      </c>
      <c r="Z188" s="93" t="str">
        <f>IF(ISNA((VLOOKUP(UPPER(F188),Table4[#All],2,FALSE))),"",VLOOKUP(UPPER(F188),Table4[#All],2,FALSE))</f>
        <v/>
      </c>
      <c r="AA188" s="7" t="str">
        <f>IF(VLOOKUP(G188,web_archive!D:AB,21,FALSE)=0,"{}","{ "&amp;VLOOKUP(G188,web_archive!D:AB,21,FALSE)&amp;" }")</f>
        <v>{}</v>
      </c>
      <c r="AB188" s="93" t="str">
        <f>IF(VLOOKUP(G188,web_archive!D:AB,22,FALSE)=0,"{}","{ "&amp;VLOOKUP(G188,web_archive!D:AB,22,FALSE)&amp;" }")</f>
        <v>{}</v>
      </c>
      <c r="AC188" s="93" t="str">
        <f>IF(VLOOKUP(G188,web_archive!D:AB,23,FALSE)=0,"{}","{ "&amp;VLOOKUP(G188,web_archive!D:AB,23,FALSE)&amp;" }")</f>
        <v>{}</v>
      </c>
      <c r="AD188" s="93" t="str">
        <f t="shared" si="3"/>
        <v>47109,Skoll_Card,Skoll Card,6,,,10,,,,,,,,,,,0,,{},{},{}</v>
      </c>
    </row>
    <row r="189" spans="1:30" x14ac:dyDescent="0.3">
      <c r="A189" s="93" t="str">
        <f>VLOOKUP(G189,web_archive!D:AB,6,FALSE)</f>
        <v>Armor</v>
      </c>
      <c r="B189" s="93" t="str">
        <f>VLOOKUP(G189,web_archive!D:AB,19,FALSE)</f>
        <v>All Jobs</v>
      </c>
      <c r="C189" s="93" t="str">
        <f>VLOOKUP(G189,web_archive!D:AB,18,FALSE)</f>
        <v>Normal / Upper / Baby</v>
      </c>
      <c r="D189" s="93" t="str">
        <f>VLOOKUP(G189,web_archive!D:AB,20,FALSE)</f>
        <v>Both (Male and Female)</v>
      </c>
      <c r="E189" s="93" t="str">
        <f>VLOOKUP(G189,web_archive!D:AB,17,FALSE)</f>
        <v>Middle Headgear</v>
      </c>
      <c r="F189" s="93" t="str">
        <f>VLOOKUP(H189,reborn_keys!C:D,2,FALSE)</f>
        <v>skullmask</v>
      </c>
      <c r="G189" s="93">
        <v>20275</v>
      </c>
      <c r="H189" s="95">
        <v>45448</v>
      </c>
      <c r="I189" s="93" t="str">
        <f>VLOOKUP(G189,web_archive!D:AB,3,FALSE)</f>
        <v>Skull_Mask</v>
      </c>
      <c r="J189" s="93" t="str">
        <f>VLOOKUP(G189,web_archive!D:AB,5,FALSE)</f>
        <v>Skull Mask</v>
      </c>
      <c r="K189" s="93">
        <f>VLOOKUP(A189,type!A:B,2,FALSE)</f>
        <v>4</v>
      </c>
      <c r="L189" s="93">
        <f>IF(VLOOKUP(G189,web_archive!D:AB,7,FALSE)&gt;0, VLOOKUP(G189,web_archive!D:AB,7,FALSE), "")</f>
        <v>20</v>
      </c>
      <c r="N189" s="93">
        <f>VLOOKUP(G189,web_archive!D:AB,8,FALSE)*10</f>
        <v>100</v>
      </c>
      <c r="O189" s="93" t="str">
        <f>IF(VLOOKUP(G189,web_archive!D:AB,10,FALSE)&gt;0,VLOOKUP(G189,web_archive!D:AB,10,FALSE),"")</f>
        <v/>
      </c>
      <c r="P189" s="93" t="str">
        <f>IF(VLOOKUP(G189,web_archive!D:AB,12,FALSE)&gt;0,VLOOKUP(G189,web_archive!D:AB,12,FALSE),"")</f>
        <v/>
      </c>
      <c r="Q189" s="93" t="str">
        <f>IF(VLOOKUP(G189,web_archive!D:AB,11,FALSE)&gt;0,VLOOKUP(G189,web_archive!D:AB,11,FALSE),"")</f>
        <v/>
      </c>
      <c r="R189" s="93">
        <f>IF(VLOOKUP(G189,web_archive!D:AB,13,FALSE)&gt;0,VLOOKUP(G189,web_archive!D:AB,13,FALSE),"")</f>
        <v>1</v>
      </c>
      <c r="S189" s="93" t="str">
        <f>UPPER(VLOOKUP(B189,job!A:B,2,FALSE))</f>
        <v>0XFFFFFFFF</v>
      </c>
      <c r="T189" s="93" t="str">
        <f>LOWER(VLOOKUP(C189,class!A:B,2,FALSE))</f>
        <v>63</v>
      </c>
      <c r="U189" s="93" t="str">
        <f>VLOOKUP(D189,Table2[#All],2,FALSE)</f>
        <v>2</v>
      </c>
      <c r="V189" s="93" t="str">
        <f>VLOOKUP(E189,Table3[#All],2,FALSE)</f>
        <v>512</v>
      </c>
      <c r="W189" s="93" t="str">
        <f>IF(VLOOKUP(G189,web_archive!D:AB,16,FALSE)&gt;0,VLOOKUP(I189,web_archive!D:AB,16,FALSE),"")</f>
        <v/>
      </c>
      <c r="X189" s="93">
        <f>IF(VLOOKUP(G189,web_archive!D:AB,15,FALSE)&gt;1,VLOOKUP(G189,web_archive!D:AB,15,FALSE),"")</f>
        <v>75</v>
      </c>
      <c r="Y189" s="93" t="str">
        <f>IF(EXACT(VLOOKUP(G189,web_archive!D:AB,14,FALSE),"Yes"),"1","0")</f>
        <v>0</v>
      </c>
      <c r="Z189" s="93">
        <f>IF(ISNA((VLOOKUP(UPPER(F189),Table4[#All],2,FALSE))),"",VLOOKUP(UPPER(F189),Table4[#All],2,FALSE))</f>
        <v>2015</v>
      </c>
      <c r="AA189" s="7" t="str">
        <f>IF(VLOOKUP(G189,web_archive!D:AB,21,FALSE)=0,"{}","{ "&amp;VLOOKUP(G189,web_archive!D:AB,21,FALSE)&amp;" }")</f>
        <v>{ bonus bAllStats,1; }</v>
      </c>
      <c r="AB189" s="93" t="str">
        <f>IF(VLOOKUP(G189,web_archive!D:AB,22,FALSE)=0,"{}","{ "&amp;VLOOKUP(G189,web_archive!D:AB,22,FALSE)&amp;" }")</f>
        <v>{}</v>
      </c>
      <c r="AC189" s="93" t="str">
        <f>IF(VLOOKUP(G189,web_archive!D:AB,23,FALSE)=0,"{}","{ "&amp;VLOOKUP(G189,web_archive!D:AB,23,FALSE)&amp;" }")</f>
        <v>{}</v>
      </c>
      <c r="AD189" s="93" t="str">
        <f t="shared" si="3"/>
        <v>45448,Skull_Mask,Skull Mask,4,20,,100,,,,1,0XFFFFFFFF,63,2,512,,75,0,2015,{ bonus bAllStats,1; },{},{}</v>
      </c>
    </row>
    <row r="190" spans="1:30" x14ac:dyDescent="0.3">
      <c r="A190" s="93" t="str">
        <f>VLOOKUP(G190,web_archive!D:AB,6,FALSE)</f>
        <v>Armor</v>
      </c>
      <c r="B190" s="93" t="str">
        <f>VLOOKUP(G190,web_archive!D:AB,19,FALSE)</f>
        <v>All Jobs</v>
      </c>
      <c r="C190" s="93" t="str">
        <f>VLOOKUP(G190,web_archive!D:AB,18,FALSE)</f>
        <v>Normal / Upper / Baby</v>
      </c>
      <c r="D190" s="93" t="str">
        <f>VLOOKUP(G190,web_archive!D:AB,20,FALSE)</f>
        <v>Both (Male and Female)</v>
      </c>
      <c r="E190" s="93" t="str">
        <f>VLOOKUP(G190,web_archive!D:AB,17,FALSE)</f>
        <v>Lower Headgear</v>
      </c>
      <c r="F190" s="93" t="str">
        <f>VLOOKUP(H190,reborn_keys!C:D,2,FALSE)</f>
        <v>Smitten</v>
      </c>
      <c r="G190" s="93">
        <v>20777</v>
      </c>
      <c r="H190" s="95">
        <v>45450</v>
      </c>
      <c r="I190" s="93" t="str">
        <f>VLOOKUP(G190,web_archive!D:AB,3,FALSE)</f>
        <v>Smitten</v>
      </c>
      <c r="J190" s="93" t="str">
        <f>VLOOKUP(G190,web_archive!D:AB,5,FALSE)</f>
        <v>Smitten</v>
      </c>
      <c r="K190" s="93">
        <f>VLOOKUP(A190,type!A:B,2,FALSE)</f>
        <v>4</v>
      </c>
      <c r="L190" s="93">
        <f>IF(VLOOKUP(G190,web_archive!D:AB,7,FALSE)&gt;0, VLOOKUP(G190,web_archive!D:AB,7,FALSE), "")</f>
        <v>20</v>
      </c>
      <c r="N190" s="93">
        <f>VLOOKUP(G190,web_archive!D:AB,8,FALSE)*10</f>
        <v>100</v>
      </c>
      <c r="O190" s="93" t="str">
        <f>IF(VLOOKUP(G190,web_archive!D:AB,10,FALSE)&gt;0,VLOOKUP(G190,web_archive!D:AB,10,FALSE),"")</f>
        <v/>
      </c>
      <c r="P190" s="93">
        <f>IF(VLOOKUP(G190,web_archive!D:AB,12,FALSE)&gt;0,VLOOKUP(G190,web_archive!D:AB,12,FALSE),"")</f>
        <v>2</v>
      </c>
      <c r="Q190" s="93" t="str">
        <f>IF(VLOOKUP(G190,web_archive!D:AB,11,FALSE)&gt;0,VLOOKUP(G190,web_archive!D:AB,11,FALSE),"")</f>
        <v/>
      </c>
      <c r="R190" s="93" t="str">
        <f>IF(VLOOKUP(G190,web_archive!D:AB,13,FALSE)&gt;0,VLOOKUP(G190,web_archive!D:AB,13,FALSE),"")</f>
        <v/>
      </c>
      <c r="S190" s="93" t="str">
        <f>UPPER(VLOOKUP(B190,job!A:B,2,FALSE))</f>
        <v>0XFFFFFFFF</v>
      </c>
      <c r="T190" s="93" t="str">
        <f>LOWER(VLOOKUP(C190,class!A:B,2,FALSE))</f>
        <v>63</v>
      </c>
      <c r="U190" s="93" t="str">
        <f>VLOOKUP(D190,Table2[#All],2,FALSE)</f>
        <v>2</v>
      </c>
      <c r="V190" s="93" t="str">
        <f>VLOOKUP(E190,Table3[#All],2,FALSE)</f>
        <v>001</v>
      </c>
      <c r="W190" s="93" t="str">
        <f>IF(VLOOKUP(G190,web_archive!D:AB,16,FALSE)&gt;0,VLOOKUP(I190,web_archive!D:AB,16,FALSE),"")</f>
        <v/>
      </c>
      <c r="X190" s="93" t="str">
        <f>IF(VLOOKUP(G190,web_archive!D:AB,15,FALSE)&gt;1,VLOOKUP(G190,web_archive!D:AB,15,FALSE),"")</f>
        <v/>
      </c>
      <c r="Y190" s="93" t="str">
        <f>IF(EXACT(VLOOKUP(G190,web_archive!D:AB,14,FALSE),"Yes"),"1","0")</f>
        <v>0</v>
      </c>
      <c r="Z190" s="93">
        <f>IF(ISNA((VLOOKUP(UPPER(F190),Table4[#All],2,FALSE))),"",VLOOKUP(UPPER(F190),Table4[#All],2,FALSE))</f>
        <v>2017</v>
      </c>
      <c r="AA190" s="7" t="str">
        <f>IF(VLOOKUP(G190,web_archive!D:AB,21,FALSE)=0,"{}","{ "&amp;VLOOKUP(G190,web_archive!D:AB,21,FALSE)&amp;" }")</f>
        <v>{}</v>
      </c>
      <c r="AB190" s="93" t="str">
        <f>IF(VLOOKUP(G190,web_archive!D:AB,22,FALSE)=0,"{}","{ "&amp;VLOOKUP(G190,web_archive!D:AB,22,FALSE)&amp;" }")</f>
        <v>{}</v>
      </c>
      <c r="AC190" s="93" t="str">
        <f>IF(VLOOKUP(G190,web_archive!D:AB,23,FALSE)=0,"{}","{ "&amp;VLOOKUP(G190,web_archive!D:AB,23,FALSE)&amp;" }")</f>
        <v>{}</v>
      </c>
      <c r="AD190" s="93" t="str">
        <f t="shared" si="3"/>
        <v>45450,Smitten,Smitten,4,20,,100,,2,,,0XFFFFFFFF,63,2,001,,,0,2017,{},{},{}</v>
      </c>
    </row>
    <row r="191" spans="1:30" x14ac:dyDescent="0.3">
      <c r="A191" s="93" t="str">
        <f>VLOOKUP(G191,web_archive!D:AB,6,FALSE)</f>
        <v>Armor</v>
      </c>
      <c r="B191" s="93" t="str">
        <f>VLOOKUP(G191,web_archive!D:AB,19,FALSE)</f>
        <v>All Jobs</v>
      </c>
      <c r="C191" s="93" t="str">
        <f>VLOOKUP(G191,web_archive!D:AB,18,FALSE)</f>
        <v>Normal / Upper / Baby</v>
      </c>
      <c r="D191" s="93" t="str">
        <f>VLOOKUP(G191,web_archive!D:AB,20,FALSE)</f>
        <v>Both (Male and Female)</v>
      </c>
      <c r="E191" s="93" t="str">
        <f>VLOOKUP(G191,web_archive!D:AB,17,FALSE)</f>
        <v>Upper Headgear</v>
      </c>
      <c r="F191" s="93" t="str">
        <f>VLOOKUP(H191,reborn_keys!C:D,2,FALSE)</f>
        <v>snowcap</v>
      </c>
      <c r="G191" s="93">
        <v>20106</v>
      </c>
      <c r="H191" s="95">
        <v>45452</v>
      </c>
      <c r="I191" s="93" t="str">
        <f>VLOOKUP(G191,web_archive!D:AB,3,FALSE)</f>
        <v>Snow_Cap</v>
      </c>
      <c r="J191" s="93" t="str">
        <f>VLOOKUP(G191,web_archive!D:AB,5,FALSE)</f>
        <v>Snow Cap</v>
      </c>
      <c r="K191" s="93">
        <f>VLOOKUP(A191,type!A:B,2,FALSE)</f>
        <v>4</v>
      </c>
      <c r="L191" s="93">
        <f>IF(VLOOKUP(G191,web_archive!D:AB,7,FALSE)&gt;0, VLOOKUP(G191,web_archive!D:AB,7,FALSE), "")</f>
        <v>20</v>
      </c>
      <c r="N191" s="93">
        <f>VLOOKUP(G191,web_archive!D:AB,8,FALSE)*10</f>
        <v>500</v>
      </c>
      <c r="O191" s="93" t="str">
        <f>IF(VLOOKUP(G191,web_archive!D:AB,10,FALSE)&gt;0,VLOOKUP(G191,web_archive!D:AB,10,FALSE),"")</f>
        <v/>
      </c>
      <c r="P191" s="93">
        <f>IF(VLOOKUP(G191,web_archive!D:AB,12,FALSE)&gt;0,VLOOKUP(G191,web_archive!D:AB,12,FALSE),"")</f>
        <v>2</v>
      </c>
      <c r="Q191" s="93" t="str">
        <f>IF(VLOOKUP(G191,web_archive!D:AB,11,FALSE)&gt;0,VLOOKUP(G191,web_archive!D:AB,11,FALSE),"")</f>
        <v/>
      </c>
      <c r="R191" s="93">
        <f>IF(VLOOKUP(G191,web_archive!D:AB,13,FALSE)&gt;0,VLOOKUP(G191,web_archive!D:AB,13,FALSE),"")</f>
        <v>1</v>
      </c>
      <c r="S191" s="93" t="str">
        <f>UPPER(VLOOKUP(B191,job!A:B,2,FALSE))</f>
        <v>0XFFFFFFFF</v>
      </c>
      <c r="T191" s="93" t="str">
        <f>LOWER(VLOOKUP(C191,class!A:B,2,FALSE))</f>
        <v>63</v>
      </c>
      <c r="U191" s="93" t="str">
        <f>VLOOKUP(D191,Table2[#All],2,FALSE)</f>
        <v>2</v>
      </c>
      <c r="V191" s="93" t="str">
        <f>VLOOKUP(E191,Table3[#All],2,FALSE)</f>
        <v>256</v>
      </c>
      <c r="W191" s="93" t="str">
        <f>IF(VLOOKUP(G191,web_archive!D:AB,16,FALSE)&gt;0,VLOOKUP(I191,web_archive!D:AB,16,FALSE),"")</f>
        <v/>
      </c>
      <c r="X191" s="93" t="str">
        <f>IF(VLOOKUP(G191,web_archive!D:AB,15,FALSE)&gt;1,VLOOKUP(G191,web_archive!D:AB,15,FALSE),"")</f>
        <v/>
      </c>
      <c r="Y191" s="93" t="str">
        <f>IF(EXACT(VLOOKUP(G191,web_archive!D:AB,14,FALSE),"Yes"),"1","0")</f>
        <v>1</v>
      </c>
      <c r="Z191" s="93">
        <f>IF(ISNA((VLOOKUP(UPPER(F191),Table4[#All],2,FALSE))),"",VLOOKUP(UPPER(F191),Table4[#All],2,FALSE))</f>
        <v>2019</v>
      </c>
      <c r="AA191" s="7" t="str">
        <f>IF(VLOOKUP(G191,web_archive!D:AB,21,FALSE)=0,"{}","{ "&amp;VLOOKUP(G191,web_archive!D:AB,21,FALSE)&amp;" }")</f>
        <v>{}</v>
      </c>
      <c r="AB191" s="93" t="str">
        <f>IF(VLOOKUP(G191,web_archive!D:AB,22,FALSE)=0,"{}","{ "&amp;VLOOKUP(G191,web_archive!D:AB,22,FALSE)&amp;" }")</f>
        <v>{ sc_start SC_Xmas,600000,0; }</v>
      </c>
      <c r="AC191" s="93" t="str">
        <f>IF(VLOOKUP(G191,web_archive!D:AB,23,FALSE)=0,"{}","{ "&amp;VLOOKUP(G191,web_archive!D:AB,23,FALSE)&amp;" }")</f>
        <v>{ sc_end SC_Xmas; }</v>
      </c>
      <c r="AD191" s="93" t="str">
        <f t="shared" si="3"/>
        <v>45452,Snow_Cap,Snow Cap,4,20,,500,,2,,1,0XFFFFFFFF,63,2,256,,,1,2019,{},{ sc_start SC_Xmas,600000,0; },{ sc_end SC_Xmas; }</v>
      </c>
    </row>
    <row r="192" spans="1:30" x14ac:dyDescent="0.3">
      <c r="A192" s="93" t="str">
        <f>VLOOKUP(G192,web_archive!D:AB,6,FALSE)</f>
        <v>Armor</v>
      </c>
      <c r="B192" s="93" t="str">
        <f>VLOOKUP(G192,web_archive!D:AB,19,FALSE)</f>
        <v>All Jobs</v>
      </c>
      <c r="C192" s="93" t="str">
        <f>VLOOKUP(G192,web_archive!D:AB,18,FALSE)</f>
        <v>Normal / Upper / Baby</v>
      </c>
      <c r="D192" s="93" t="str">
        <f>VLOOKUP(G192,web_archive!D:AB,20,FALSE)</f>
        <v>Both (Male and Female)</v>
      </c>
      <c r="E192" s="93" t="str">
        <f>VLOOKUP(G192,web_archive!D:AB,17,FALSE)</f>
        <v>Upper Headgear</v>
      </c>
      <c r="F192" s="93" t="str">
        <f>VLOOKUP(H192,reborn_keys!C:D,2,FALSE)</f>
        <v>sorindoll</v>
      </c>
      <c r="G192" s="93">
        <v>5342</v>
      </c>
      <c r="H192" s="93">
        <v>45454</v>
      </c>
      <c r="I192" s="93" t="str">
        <f>VLOOKUP(G192,web_archive!D:AB,3,FALSE)</f>
        <v>Sorin_Doll_Hat</v>
      </c>
      <c r="J192" s="93" t="str">
        <f>VLOOKUP(G192,web_archive!D:AB,5,FALSE)</f>
        <v>Sorin Doll Hat</v>
      </c>
      <c r="K192" s="93">
        <f>VLOOKUP(A192,type!A:B,2,FALSE)</f>
        <v>4</v>
      </c>
      <c r="L192" s="93" t="str">
        <f>IF(VLOOKUP(G192,web_archive!D:AB,7,FALSE)&gt;0, VLOOKUP(G192,web_archive!D:AB,7,FALSE), "")</f>
        <v/>
      </c>
      <c r="N192" s="93">
        <f>VLOOKUP(G192,web_archive!D:AB,8,FALSE)*10</f>
        <v>500</v>
      </c>
      <c r="O192" s="93" t="str">
        <f>IF(VLOOKUP(G192,web_archive!D:AB,10,FALSE)&gt;0,VLOOKUP(G192,web_archive!D:AB,10,FALSE),"")</f>
        <v/>
      </c>
      <c r="P192" s="93" t="str">
        <f>IF(VLOOKUP(G192,web_archive!D:AB,12,FALSE)&gt;0,VLOOKUP(G192,web_archive!D:AB,12,FALSE),"")</f>
        <v/>
      </c>
      <c r="Q192" s="93" t="str">
        <f>IF(VLOOKUP(G192,web_archive!D:AB,11,FALSE)&gt;0,VLOOKUP(G192,web_archive!D:AB,11,FALSE),"")</f>
        <v/>
      </c>
      <c r="R192" s="93">
        <f>IF(VLOOKUP(G192,web_archive!D:AB,13,FALSE)&gt;0,VLOOKUP(G192,web_archive!D:AB,13,FALSE),"")</f>
        <v>1</v>
      </c>
      <c r="S192" s="93" t="str">
        <f>UPPER(VLOOKUP(B192,job!A:B,2,FALSE))</f>
        <v>0XFFFFFFFF</v>
      </c>
      <c r="T192" s="93" t="str">
        <f>LOWER(VLOOKUP(C192,class!A:B,2,FALSE))</f>
        <v>63</v>
      </c>
      <c r="U192" s="93" t="str">
        <f>VLOOKUP(D192,Table2[#All],2,FALSE)</f>
        <v>2</v>
      </c>
      <c r="V192" s="93" t="str">
        <f>VLOOKUP(E192,Table3[#All],2,FALSE)</f>
        <v>256</v>
      </c>
      <c r="W192" s="93" t="str">
        <f>IF(VLOOKUP(G192,web_archive!D:AB,16,FALSE)&gt;0,VLOOKUP(I192,web_archive!D:AB,16,FALSE),"")</f>
        <v/>
      </c>
      <c r="X192" s="93">
        <f>IF(VLOOKUP(G192,web_archive!D:AB,15,FALSE)&gt;1,VLOOKUP(G192,web_archive!D:AB,15,FALSE),"")</f>
        <v>60</v>
      </c>
      <c r="Y192" s="93" t="str">
        <f>IF(EXACT(VLOOKUP(G192,web_archive!D:AB,14,FALSE),"Yes"),"1","0")</f>
        <v>0</v>
      </c>
      <c r="Z192" s="93">
        <f>IF(ISNA((VLOOKUP(UPPER(F192),Table4[#All],2,FALSE))),"",VLOOKUP(UPPER(F192),Table4[#All],2,FALSE))</f>
        <v>2021</v>
      </c>
      <c r="AA192" s="7" t="str">
        <f>IF(VLOOKUP(G192,web_archive!D:AB,21,FALSE)=0,"{}","{ "&amp;VLOOKUP(G192,web_archive!D:AB,21,FALSE)&amp;" }")</f>
        <v>{ bonus2 bSubRace,RC_DemiHuman,5; bonus bDex,2; autobonus "{ bonus bBaseAtk,50; }",20,10000,0,"{ specialeffect2 EF_POTION_BERSERK; }"; }</v>
      </c>
      <c r="AB192" s="93" t="str">
        <f>IF(VLOOKUP(G192,web_archive!D:AB,22,FALSE)=0,"{}","{ "&amp;VLOOKUP(G192,web_archive!D:AB,22,FALSE)&amp;" }")</f>
        <v>{}</v>
      </c>
      <c r="AC192" s="93" t="str">
        <f>IF(VLOOKUP(G192,web_archive!D:AB,23,FALSE)=0,"{}","{ "&amp;VLOOKUP(G192,web_archive!D:AB,23,FALSE)&amp;" }")</f>
        <v>{}</v>
      </c>
      <c r="AD192" s="93" t="str">
        <f t="shared" si="3"/>
        <v>45454,Sorin_Doll_Hat,Sorin Doll Hat,4,,,500,,,,1,0XFFFFFFFF,63,2,256,,60,0,2021,{ bonus2 bSubRace,RC_DemiHuman,5; bonus bDex,2; autobonus "{ bonus bBaseAtk,50; }",20,10000,0,"{ specialeffect2 EF_POTION_BERSERK; }"; },{},{}</v>
      </c>
    </row>
    <row r="193" spans="1:30" x14ac:dyDescent="0.3">
      <c r="A193" s="93" t="str">
        <f>VLOOKUP(G193,web_archive!D:AB,6,FALSE)</f>
        <v>Armor</v>
      </c>
      <c r="B193" s="93" t="str">
        <f>VLOOKUP(G193,web_archive!D:AB,19,FALSE)</f>
        <v>All Jobs</v>
      </c>
      <c r="C193" s="93" t="str">
        <f>VLOOKUP(G193,web_archive!D:AB,18,FALSE)</f>
        <v>Normal / Upper / Baby</v>
      </c>
      <c r="D193" s="93" t="str">
        <f>VLOOKUP(G193,web_archive!D:AB,20,FALSE)</f>
        <v>Both (Male and Female)</v>
      </c>
      <c r="E193" s="93" t="str">
        <f>VLOOKUP(G193,web_archive!D:AB,17,FALSE)</f>
        <v>Middle Headgear</v>
      </c>
      <c r="F193" s="93" t="str">
        <f>VLOOKUP(H193,reborn_keys!C:D,2,FALSE)</f>
        <v>spookedeyes</v>
      </c>
      <c r="G193" s="93">
        <v>20575</v>
      </c>
      <c r="H193" s="95">
        <v>45455</v>
      </c>
      <c r="I193" s="93" t="str">
        <f>VLOOKUP(G193,web_archive!D:AB,3,FALSE)</f>
        <v>Spooked_Eyes</v>
      </c>
      <c r="J193" s="93" t="str">
        <f>VLOOKUP(G193,web_archive!D:AB,5,FALSE)</f>
        <v>Spooked Eyes</v>
      </c>
      <c r="K193" s="93">
        <f>VLOOKUP(A193,type!A:B,2,FALSE)</f>
        <v>4</v>
      </c>
      <c r="L193" s="93">
        <f>IF(VLOOKUP(G193,web_archive!D:AB,7,FALSE)&gt;0, VLOOKUP(G193,web_archive!D:AB,7,FALSE), "")</f>
        <v>20</v>
      </c>
      <c r="N193" s="93">
        <f>VLOOKUP(G193,web_archive!D:AB,8,FALSE)*10</f>
        <v>400</v>
      </c>
      <c r="O193" s="93" t="str">
        <f>IF(VLOOKUP(G193,web_archive!D:AB,10,FALSE)&gt;0,VLOOKUP(G193,web_archive!D:AB,10,FALSE),"")</f>
        <v/>
      </c>
      <c r="P193" s="93">
        <f>IF(VLOOKUP(G193,web_archive!D:AB,12,FALSE)&gt;0,VLOOKUP(G193,web_archive!D:AB,12,FALSE),"")</f>
        <v>1</v>
      </c>
      <c r="Q193" s="93" t="str">
        <f>IF(VLOOKUP(G193,web_archive!D:AB,11,FALSE)&gt;0,VLOOKUP(G193,web_archive!D:AB,11,FALSE),"")</f>
        <v/>
      </c>
      <c r="R193" s="93">
        <f>IF(VLOOKUP(G193,web_archive!D:AB,13,FALSE)&gt;0,VLOOKUP(G193,web_archive!D:AB,13,FALSE),"")</f>
        <v>1</v>
      </c>
      <c r="S193" s="93" t="str">
        <f>UPPER(VLOOKUP(B193,job!A:B,2,FALSE))</f>
        <v>0XFFFFFFFF</v>
      </c>
      <c r="T193" s="93" t="str">
        <f>LOWER(VLOOKUP(C193,class!A:B,2,FALSE))</f>
        <v>63</v>
      </c>
      <c r="U193" s="93" t="str">
        <f>VLOOKUP(D193,Table2[#All],2,FALSE)</f>
        <v>2</v>
      </c>
      <c r="V193" s="93" t="str">
        <f>VLOOKUP(E193,Table3[#All],2,FALSE)</f>
        <v>512</v>
      </c>
      <c r="W193" s="93" t="str">
        <f>IF(VLOOKUP(G193,web_archive!D:AB,16,FALSE)&gt;0,VLOOKUP(I193,web_archive!D:AB,16,FALSE),"")</f>
        <v/>
      </c>
      <c r="X193" s="93">
        <f>IF(VLOOKUP(G193,web_archive!D:AB,15,FALSE)&gt;1,VLOOKUP(G193,web_archive!D:AB,15,FALSE),"")</f>
        <v>75</v>
      </c>
      <c r="Y193" s="93" t="str">
        <f>IF(EXACT(VLOOKUP(G193,web_archive!D:AB,14,FALSE),"Yes"),"1","0")</f>
        <v>0</v>
      </c>
      <c r="Z193" s="93">
        <f>IF(ISNA((VLOOKUP(UPPER(F193),Table4[#All],2,FALSE))),"",VLOOKUP(UPPER(F193),Table4[#All],2,FALSE))</f>
        <v>2022</v>
      </c>
      <c r="AA193" s="7" t="str">
        <f>IF(VLOOKUP(G193,web_archive!D:AB,21,FALSE)=0,"{}","{ "&amp;VLOOKUP(G193,web_archive!D:AB,21,FALSE)&amp;" }")</f>
        <v>{ bonus bAllStats,1; }</v>
      </c>
      <c r="AB193" s="93" t="str">
        <f>IF(VLOOKUP(G193,web_archive!D:AB,22,FALSE)=0,"{}","{ "&amp;VLOOKUP(G193,web_archive!D:AB,22,FALSE)&amp;" }")</f>
        <v>{}</v>
      </c>
      <c r="AC193" s="93" t="str">
        <f>IF(VLOOKUP(G193,web_archive!D:AB,23,FALSE)=0,"{}","{ "&amp;VLOOKUP(G193,web_archive!D:AB,23,FALSE)&amp;" }")</f>
        <v>{}</v>
      </c>
      <c r="AD193" s="93" t="str">
        <f t="shared" si="3"/>
        <v>45455,Spooked_Eyes,Spooked Eyes,4,20,,400,,1,,1,0XFFFFFFFF,63,2,512,,75,0,2022,{ bonus bAllStats,1; },{},{}</v>
      </c>
    </row>
    <row r="194" spans="1:30" x14ac:dyDescent="0.3">
      <c r="A194" s="93" t="str">
        <f>VLOOKUP(G194,web_archive!D:AB,6,FALSE)</f>
        <v>Delay Consume</v>
      </c>
      <c r="B194" s="93" t="str">
        <f>VLOOKUP(G194,web_archive!D:AB,19,FALSE)</f>
        <v>All Jobs</v>
      </c>
      <c r="C194" s="93" t="str">
        <f>VLOOKUP(G194,web_archive!D:AB,18,FALSE)</f>
        <v>Normal / Upper / Baby</v>
      </c>
      <c r="D194" s="93" t="str">
        <f>VLOOKUP(G194,web_archive!D:AB,20,FALSE)</f>
        <v>Unknown</v>
      </c>
      <c r="E194" s="93" t="str">
        <f>VLOOKUP(G194,web_archive!D:AB,17,FALSE)</f>
        <v>None</v>
      </c>
      <c r="F194" s="93" t="str">
        <f>VLOOKUP(H194,reborn_keys!C:D,2,FALSE)</f>
        <v>spraypaint</v>
      </c>
      <c r="G194" s="93">
        <v>32014</v>
      </c>
      <c r="H194" s="95">
        <v>45457</v>
      </c>
      <c r="I194" s="93" t="str">
        <f>VLOOKUP(G194,web_archive!D:AB,3,FALSE)</f>
        <v>Spray_Paint</v>
      </c>
      <c r="J194" s="93" t="str">
        <f>VLOOKUP(G194,web_archive!D:AB,5,FALSE)</f>
        <v>Spray Paint</v>
      </c>
      <c r="K194" s="93">
        <f>VLOOKUP(A194,type!A:B,2,FALSE)</f>
        <v>18</v>
      </c>
      <c r="L194" s="93">
        <f>IF(VLOOKUP(G194,web_archive!D:AB,7,FALSE)&gt;0, VLOOKUP(G194,web_archive!D:AB,7,FALSE), "")</f>
        <v>50</v>
      </c>
      <c r="N194" s="93">
        <f>VLOOKUP(G194,web_archive!D:AB,8,FALSE)*10</f>
        <v>100</v>
      </c>
      <c r="O194" s="93" t="str">
        <f>IF(VLOOKUP(G194,web_archive!D:AB,10,FALSE)&gt;0,VLOOKUP(G194,web_archive!D:AB,10,FALSE),"")</f>
        <v/>
      </c>
      <c r="P194" s="93" t="str">
        <f>IF(VLOOKUP(G194,web_archive!D:AB,12,FALSE)&gt;0,VLOOKUP(G194,web_archive!D:AB,12,FALSE),"")</f>
        <v/>
      </c>
      <c r="Q194" s="93" t="str">
        <f>IF(VLOOKUP(G194,web_archive!D:AB,11,FALSE)&gt;0,VLOOKUP(G194,web_archive!D:AB,11,FALSE),"")</f>
        <v/>
      </c>
      <c r="R194" s="93" t="str">
        <f>IF(VLOOKUP(G194,web_archive!D:AB,13,FALSE)&gt;0,VLOOKUP(G194,web_archive!D:AB,13,FALSE),"")</f>
        <v/>
      </c>
      <c r="S194" s="93" t="str">
        <f>UPPER(VLOOKUP(B194,job!A:B,2,FALSE))</f>
        <v>0XFFFFFFFF</v>
      </c>
      <c r="T194" s="93" t="str">
        <f>LOWER(VLOOKUP(C194,class!A:B,2,FALSE))</f>
        <v>63</v>
      </c>
      <c r="U194" s="93" t="str">
        <f>VLOOKUP(D194,Table2[#All],2,FALSE)</f>
        <v/>
      </c>
      <c r="V194" s="93" t="str">
        <f>VLOOKUP(E194,Table3[#All],2,FALSE)</f>
        <v/>
      </c>
      <c r="W194" s="93" t="str">
        <f>IF(VLOOKUP(G194,web_archive!D:AB,16,FALSE)&gt;0,VLOOKUP(I194,web_archive!D:AB,16,FALSE),"")</f>
        <v/>
      </c>
      <c r="X194" s="93" t="str">
        <f>IF(VLOOKUP(G194,web_archive!D:AB,15,FALSE)&gt;1,VLOOKUP(G194,web_archive!D:AB,15,FALSE),"")</f>
        <v/>
      </c>
      <c r="Y194" s="93" t="str">
        <f>IF(EXACT(VLOOKUP(G194,web_archive!D:AB,14,FALSE),"Yes"),"1","0")</f>
        <v>0</v>
      </c>
      <c r="Z194" s="93">
        <f>IF(ISNA((VLOOKUP(UPPER(F194),Table4[#All],2,FALSE))),"",VLOOKUP(UPPER(F194),Table4[#All],2,FALSE))</f>
        <v>2024</v>
      </c>
      <c r="AA194" s="7" t="str">
        <f>IF(VLOOKUP(G194,web_archive!D:AB,21,FALSE)=0,"{}","{ "&amp;VLOOKUP(G194,web_archive!D:AB,21,FALSE)&amp;" }")</f>
        <v>{ misceffect 587; itemskill "RG_GRAFFITI",1; }</v>
      </c>
      <c r="AB194" s="93" t="str">
        <f>IF(VLOOKUP(G194,web_archive!D:AB,22,FALSE)=0,"{}","{ "&amp;VLOOKUP(G194,web_archive!D:AB,22,FALSE)&amp;" }")</f>
        <v>{}</v>
      </c>
      <c r="AC194" s="93" t="str">
        <f>IF(VLOOKUP(G194,web_archive!D:AB,23,FALSE)=0,"{}","{ "&amp;VLOOKUP(G194,web_archive!D:AB,23,FALSE)&amp;" }")</f>
        <v>{}</v>
      </c>
      <c r="AD194" s="93" t="str">
        <f t="shared" si="3"/>
        <v>45457,Spray_Paint,Spray Paint,18,50,,100,,,,,0XFFFFFFFF,63,,,,,0,2024,{ misceffect 587; itemskill "RG_GRAFFITI",1; },{},{}</v>
      </c>
    </row>
    <row r="195" spans="1:30" x14ac:dyDescent="0.3">
      <c r="A195" s="93" t="str">
        <f>VLOOKUP(G195,web_archive!D:AB,6,FALSE)</f>
        <v>Armor</v>
      </c>
      <c r="B195" s="93" t="str">
        <f>VLOOKUP(G195,web_archive!D:AB,19,FALSE)</f>
        <v>All Jobs</v>
      </c>
      <c r="C195" s="93" t="str">
        <f>VLOOKUP(G195,web_archive!D:AB,18,FALSE)</f>
        <v>Normal / Upper / Baby</v>
      </c>
      <c r="D195" s="93" t="str">
        <f>VLOOKUP(G195,web_archive!D:AB,20,FALSE)</f>
        <v>Both (Male and Female)</v>
      </c>
      <c r="E195" s="93" t="str">
        <f>VLOOKUP(G195,web_archive!D:AB,17,FALSE)</f>
        <v>Middle Headgear</v>
      </c>
      <c r="F195" s="93" t="str">
        <f>VLOOKUP(H195,reborn_keys!C:D,2,FALSE)</f>
        <v>starearring</v>
      </c>
      <c r="G195" s="93">
        <v>20248</v>
      </c>
      <c r="H195" s="93">
        <v>45462</v>
      </c>
      <c r="I195" s="93" t="str">
        <f>VLOOKUP(G195,web_archive!D:AB,3,FALSE)</f>
        <v>Star_Earrings</v>
      </c>
      <c r="J195" s="93" t="str">
        <f>VLOOKUP(G195,web_archive!D:AB,5,FALSE)</f>
        <v>Star Earrings</v>
      </c>
      <c r="K195" s="93">
        <f>VLOOKUP(A195,type!A:B,2,FALSE)</f>
        <v>4</v>
      </c>
      <c r="L195" s="93">
        <f>IF(VLOOKUP(G195,web_archive!D:AB,7,FALSE)&gt;0, VLOOKUP(G195,web_archive!D:AB,7,FALSE), "")</f>
        <v>20</v>
      </c>
      <c r="N195" s="93">
        <f>VLOOKUP(G195,web_archive!D:AB,8,FALSE)*10</f>
        <v>500</v>
      </c>
      <c r="O195" s="93" t="str">
        <f>IF(VLOOKUP(G195,web_archive!D:AB,10,FALSE)&gt;0,VLOOKUP(G195,web_archive!D:AB,10,FALSE),"")</f>
        <v/>
      </c>
      <c r="P195" s="93" t="str">
        <f>IF(VLOOKUP(G195,web_archive!D:AB,12,FALSE)&gt;0,VLOOKUP(G195,web_archive!D:AB,12,FALSE),"")</f>
        <v/>
      </c>
      <c r="Q195" s="93" t="str">
        <f>IF(VLOOKUP(G195,web_archive!D:AB,11,FALSE)&gt;0,VLOOKUP(G195,web_archive!D:AB,11,FALSE),"")</f>
        <v/>
      </c>
      <c r="R195" s="93">
        <f>IF(VLOOKUP(G195,web_archive!D:AB,13,FALSE)&gt;0,VLOOKUP(G195,web_archive!D:AB,13,FALSE),"")</f>
        <v>1</v>
      </c>
      <c r="S195" s="93" t="str">
        <f>UPPER(VLOOKUP(B195,job!A:B,2,FALSE))</f>
        <v>0XFFFFFFFF</v>
      </c>
      <c r="T195" s="93" t="str">
        <f>LOWER(VLOOKUP(C195,class!A:B,2,FALSE))</f>
        <v>63</v>
      </c>
      <c r="U195" s="93" t="str">
        <f>VLOOKUP(D195,Table2[#All],2,FALSE)</f>
        <v>2</v>
      </c>
      <c r="V195" s="93" t="str">
        <f>VLOOKUP(E195,Table3[#All],2,FALSE)</f>
        <v>512</v>
      </c>
      <c r="W195" s="93" t="str">
        <f>IF(VLOOKUP(G195,web_archive!D:AB,16,FALSE)&gt;0,VLOOKUP(I195,web_archive!D:AB,16,FALSE),"")</f>
        <v/>
      </c>
      <c r="X195" s="93">
        <f>IF(VLOOKUP(G195,web_archive!D:AB,15,FALSE)&gt;1,VLOOKUP(G195,web_archive!D:AB,15,FALSE),"")</f>
        <v>75</v>
      </c>
      <c r="Y195" s="93" t="str">
        <f>IF(EXACT(VLOOKUP(G195,web_archive!D:AB,14,FALSE),"Yes"),"1","0")</f>
        <v>0</v>
      </c>
      <c r="Z195" s="93">
        <f>IF(ISNA((VLOOKUP(UPPER(F195),Table4[#All],2,FALSE))),"",VLOOKUP(UPPER(F195),Table4[#All],2,FALSE))</f>
        <v>2029</v>
      </c>
      <c r="AA195" s="7" t="str">
        <f>IF(VLOOKUP(G195,web_archive!D:AB,21,FALSE)=0,"{}","{ "&amp;VLOOKUP(G195,web_archive!D:AB,21,FALSE)&amp;" }")</f>
        <v>{ bonus bAllStats,1; }</v>
      </c>
      <c r="AB195" s="93" t="str">
        <f>IF(VLOOKUP(G195,web_archive!D:AB,22,FALSE)=0,"{}","{ "&amp;VLOOKUP(G195,web_archive!D:AB,22,FALSE)&amp;" }")</f>
        <v>{}</v>
      </c>
      <c r="AC195" s="93" t="str">
        <f>IF(VLOOKUP(G195,web_archive!D:AB,23,FALSE)=0,"{}","{ "&amp;VLOOKUP(G195,web_archive!D:AB,23,FALSE)&amp;" }")</f>
        <v>{}</v>
      </c>
      <c r="AD195" s="93" t="str">
        <f t="shared" si="3"/>
        <v>45462,Star_Earrings,Star Earrings,4,20,,500,,,,1,0XFFFFFFFF,63,2,512,,75,0,2029,{ bonus bAllStats,1; },{},{}</v>
      </c>
    </row>
    <row r="196" spans="1:30" x14ac:dyDescent="0.3">
      <c r="A196" s="93" t="str">
        <f>VLOOKUP(G196,web_archive!D:AB,6,FALSE)</f>
        <v>Armor</v>
      </c>
      <c r="B196" s="93" t="str">
        <f>VLOOKUP(G196,web_archive!D:AB,19,FALSE)</f>
        <v>All Jobs</v>
      </c>
      <c r="C196" s="93" t="str">
        <f>VLOOKUP(G196,web_archive!D:AB,18,FALSE)</f>
        <v>Normal / Upper / Baby</v>
      </c>
      <c r="D196" s="93" t="str">
        <f>VLOOKUP(G196,web_archive!D:AB,20,FALSE)</f>
        <v>Both (Male and Female)</v>
      </c>
      <c r="E196" s="93" t="str">
        <f>VLOOKUP(G196,web_archive!D:AB,17,FALSE)</f>
        <v>Upper Headgear</v>
      </c>
      <c r="F196" s="93" t="str">
        <f>VLOOKUP(H196,reborn_keys!C:D,2,FALSE)</f>
        <v>startiara</v>
      </c>
      <c r="G196" s="93">
        <v>20571</v>
      </c>
      <c r="H196" s="95">
        <v>45464</v>
      </c>
      <c r="I196" s="93" t="str">
        <f>VLOOKUP(G196,web_archive!D:AB,3,FALSE)</f>
        <v>Star_Tiara</v>
      </c>
      <c r="J196" s="93" t="str">
        <f>VLOOKUP(G196,web_archive!D:AB,5,FALSE)</f>
        <v>Star Tiara</v>
      </c>
      <c r="K196" s="93">
        <f>VLOOKUP(A196,type!A:B,2,FALSE)</f>
        <v>4</v>
      </c>
      <c r="L196" s="93">
        <f>IF(VLOOKUP(G196,web_archive!D:AB,7,FALSE)&gt;0, VLOOKUP(G196,web_archive!D:AB,7,FALSE), "")</f>
        <v>20</v>
      </c>
      <c r="N196" s="93">
        <f>VLOOKUP(G196,web_archive!D:AB,8,FALSE)*10</f>
        <v>400</v>
      </c>
      <c r="O196" s="93" t="str">
        <f>IF(VLOOKUP(G196,web_archive!D:AB,10,FALSE)&gt;0,VLOOKUP(G196,web_archive!D:AB,10,FALSE),"")</f>
        <v/>
      </c>
      <c r="P196" s="93">
        <f>IF(VLOOKUP(G196,web_archive!D:AB,12,FALSE)&gt;0,VLOOKUP(G196,web_archive!D:AB,12,FALSE),"")</f>
        <v>1</v>
      </c>
      <c r="Q196" s="93" t="str">
        <f>IF(VLOOKUP(G196,web_archive!D:AB,11,FALSE)&gt;0,VLOOKUP(G196,web_archive!D:AB,11,FALSE),"")</f>
        <v/>
      </c>
      <c r="R196" s="93">
        <f>IF(VLOOKUP(G196,web_archive!D:AB,13,FALSE)&gt;0,VLOOKUP(G196,web_archive!D:AB,13,FALSE),"")</f>
        <v>1</v>
      </c>
      <c r="S196" s="93" t="str">
        <f>UPPER(VLOOKUP(B196,job!A:B,2,FALSE))</f>
        <v>0XFFFFFFFF</v>
      </c>
      <c r="T196" s="93" t="str">
        <f>LOWER(VLOOKUP(C196,class!A:B,2,FALSE))</f>
        <v>63</v>
      </c>
      <c r="U196" s="93" t="str">
        <f>VLOOKUP(D196,Table2[#All],2,FALSE)</f>
        <v>2</v>
      </c>
      <c r="V196" s="93" t="str">
        <f>VLOOKUP(E196,Table3[#All],2,FALSE)</f>
        <v>256</v>
      </c>
      <c r="W196" s="93" t="str">
        <f>IF(VLOOKUP(G196,web_archive!D:AB,16,FALSE)&gt;0,VLOOKUP(I196,web_archive!D:AB,16,FALSE),"")</f>
        <v/>
      </c>
      <c r="X196" s="93" t="str">
        <f>IF(VLOOKUP(G196,web_archive!D:AB,15,FALSE)&gt;1,VLOOKUP(G196,web_archive!D:AB,15,FALSE),"")</f>
        <v/>
      </c>
      <c r="Y196" s="93" t="str">
        <f>IF(EXACT(VLOOKUP(G196,web_archive!D:AB,14,FALSE),"Yes"),"1","0")</f>
        <v>1</v>
      </c>
      <c r="Z196" s="93">
        <f>IF(ISNA((VLOOKUP(UPPER(F196),Table4[#All],2,FALSE))),"",VLOOKUP(UPPER(F196),Table4[#All],2,FALSE))</f>
        <v>2031</v>
      </c>
      <c r="AA196" s="7" t="str">
        <f>IF(VLOOKUP(G196,web_archive!D:AB,21,FALSE)=0,"{}","{ "&amp;VLOOKUP(G196,web_archive!D:AB,21,FALSE)&amp;" }")</f>
        <v>{}</v>
      </c>
      <c r="AB196" s="93" t="str">
        <f>IF(VLOOKUP(G196,web_archive!D:AB,22,FALSE)=0,"{}","{ "&amp;VLOOKUP(G196,web_archive!D:AB,22,FALSE)&amp;" }")</f>
        <v>{}</v>
      </c>
      <c r="AC196" s="93" t="str">
        <f>IF(VLOOKUP(G196,web_archive!D:AB,23,FALSE)=0,"{}","{ "&amp;VLOOKUP(G196,web_archive!D:AB,23,FALSE)&amp;" }")</f>
        <v>{}</v>
      </c>
      <c r="AD196" s="93" t="str">
        <f t="shared" si="3"/>
        <v>45464,Star_Tiara,Star Tiara,4,20,,400,,1,,1,0XFFFFFFFF,63,2,256,,,1,2031,{},{},{}</v>
      </c>
    </row>
    <row r="197" spans="1:30" x14ac:dyDescent="0.3">
      <c r="A197" s="93" t="str">
        <f>VLOOKUP(G197,web_archive!D:AB,6,FALSE)</f>
        <v>Armor</v>
      </c>
      <c r="B197" s="93" t="str">
        <f>VLOOKUP(G197,web_archive!D:AB,19,FALSE)</f>
        <v>All Jobs</v>
      </c>
      <c r="C197" s="93" t="str">
        <f>VLOOKUP(G197,web_archive!D:AB,18,FALSE)</f>
        <v>Normal / Upper / Baby</v>
      </c>
      <c r="D197" s="93" t="str">
        <f>VLOOKUP(G197,web_archive!D:AB,20,FALSE)</f>
        <v>Both (Male and Female)</v>
      </c>
      <c r="E197" s="93" t="str">
        <f>VLOOKUP(G197,web_archive!D:AB,17,FALSE)</f>
        <v>Lower Headgear</v>
      </c>
      <c r="F197" s="93" t="str">
        <f>VLOOKUP(H197,reborn_keys!C:D,2,FALSE)</f>
        <v>starryring</v>
      </c>
      <c r="G197" s="93">
        <v>20560</v>
      </c>
      <c r="H197" s="95">
        <v>45463</v>
      </c>
      <c r="I197" s="93" t="str">
        <f>VLOOKUP(G197,web_archive!D:AB,3,FALSE)</f>
        <v>Starry_Ring</v>
      </c>
      <c r="J197" s="93" t="str">
        <f>VLOOKUP(G197,web_archive!D:AB,5,FALSE)</f>
        <v>Starry Ring</v>
      </c>
      <c r="K197" s="93">
        <f>VLOOKUP(A197,type!A:B,2,FALSE)</f>
        <v>4</v>
      </c>
      <c r="L197" s="93">
        <f>IF(VLOOKUP(G197,web_archive!D:AB,7,FALSE)&gt;0, VLOOKUP(G197,web_archive!D:AB,7,FALSE), "")</f>
        <v>20</v>
      </c>
      <c r="N197" s="93">
        <f>VLOOKUP(G197,web_archive!D:AB,8,FALSE)*10</f>
        <v>500</v>
      </c>
      <c r="O197" s="93" t="str">
        <f>IF(VLOOKUP(G197,web_archive!D:AB,10,FALSE)&gt;0,VLOOKUP(G197,web_archive!D:AB,10,FALSE),"")</f>
        <v/>
      </c>
      <c r="P197" s="93">
        <f>IF(VLOOKUP(G197,web_archive!D:AB,12,FALSE)&gt;0,VLOOKUP(G197,web_archive!D:AB,12,FALSE),"")</f>
        <v>1</v>
      </c>
      <c r="Q197" s="93" t="str">
        <f>IF(VLOOKUP(G197,web_archive!D:AB,11,FALSE)&gt;0,VLOOKUP(G197,web_archive!D:AB,11,FALSE),"")</f>
        <v/>
      </c>
      <c r="R197" s="93">
        <f>IF(VLOOKUP(G197,web_archive!D:AB,13,FALSE)&gt;0,VLOOKUP(G197,web_archive!D:AB,13,FALSE),"")</f>
        <v>1</v>
      </c>
      <c r="S197" s="93" t="str">
        <f>UPPER(VLOOKUP(B197,job!A:B,2,FALSE))</f>
        <v>0XFFFFFFFF</v>
      </c>
      <c r="T197" s="93" t="str">
        <f>LOWER(VLOOKUP(C197,class!A:B,2,FALSE))</f>
        <v>63</v>
      </c>
      <c r="U197" s="93" t="str">
        <f>VLOOKUP(D197,Table2[#All],2,FALSE)</f>
        <v>2</v>
      </c>
      <c r="V197" s="93" t="str">
        <f>VLOOKUP(E197,Table3[#All],2,FALSE)</f>
        <v>001</v>
      </c>
      <c r="W197" s="93" t="str">
        <f>IF(VLOOKUP(G197,web_archive!D:AB,16,FALSE)&gt;0,VLOOKUP(I197,web_archive!D:AB,16,FALSE),"")</f>
        <v/>
      </c>
      <c r="X197" s="93" t="str">
        <f>IF(VLOOKUP(G197,web_archive!D:AB,15,FALSE)&gt;1,VLOOKUP(G197,web_archive!D:AB,15,FALSE),"")</f>
        <v/>
      </c>
      <c r="Y197" s="93" t="str">
        <f>IF(EXACT(VLOOKUP(G197,web_archive!D:AB,14,FALSE),"Yes"),"1","0")</f>
        <v>0</v>
      </c>
      <c r="Z197" s="93">
        <f>IF(ISNA((VLOOKUP(UPPER(F197),Table4[#All],2,FALSE))),"",VLOOKUP(UPPER(F197),Table4[#All],2,FALSE))</f>
        <v>2030</v>
      </c>
      <c r="AA197" s="7" t="str">
        <f>IF(VLOOKUP(G197,web_archive!D:AB,21,FALSE)=0,"{}","{ "&amp;VLOOKUP(G197,web_archive!D:AB,21,FALSE)&amp;" }")</f>
        <v>{}</v>
      </c>
      <c r="AB197" s="93" t="str">
        <f>IF(VLOOKUP(G197,web_archive!D:AB,22,FALSE)=0,"{}","{ "&amp;VLOOKUP(G197,web_archive!D:AB,22,FALSE)&amp;" }")</f>
        <v>{}</v>
      </c>
      <c r="AC197" s="93" t="str">
        <f>IF(VLOOKUP(G197,web_archive!D:AB,23,FALSE)=0,"{}","{ "&amp;VLOOKUP(G197,web_archive!D:AB,23,FALSE)&amp;" }")</f>
        <v>{}</v>
      </c>
      <c r="AD197" s="93" t="str">
        <f t="shared" si="3"/>
        <v>45463,Starry_Ring,Starry Ring,4,20,,500,,1,,1,0XFFFFFFFF,63,2,001,,,0,2030,{},{},{}</v>
      </c>
    </row>
    <row r="198" spans="1:30" x14ac:dyDescent="0.3">
      <c r="A198" s="93" t="str">
        <f>VLOOKUP(G198,web_archive!D:AB,6,FALSE)</f>
        <v>Armor</v>
      </c>
      <c r="B198" s="93" t="str">
        <f>VLOOKUP(G198,web_archive!D:AB,19,FALSE)</f>
        <v>All Jobs</v>
      </c>
      <c r="C198" s="93" t="str">
        <f>VLOOKUP(G198,web_archive!D:AB,18,FALSE)</f>
        <v>Normal / Upper / Baby</v>
      </c>
      <c r="D198" s="93" t="str">
        <f>VLOOKUP(G198,web_archive!D:AB,20,FALSE)</f>
        <v>Both (Male and Female)</v>
      </c>
      <c r="E198" s="93" t="str">
        <f>VLOOKUP(G198,web_archive!D:AB,17,FALSE)</f>
        <v>Upper Headgear</v>
      </c>
      <c r="F198" s="93" t="str">
        <f>VLOOKUP(H198,reborn_keys!C:D,2,FALSE)</f>
        <v>stellarhairband</v>
      </c>
      <c r="G198" s="93">
        <v>20112</v>
      </c>
      <c r="H198" s="95">
        <v>45465</v>
      </c>
      <c r="I198" s="93" t="str">
        <f>VLOOKUP(G198,web_archive!D:AB,3,FALSE)</f>
        <v>Stellar_Hairband</v>
      </c>
      <c r="J198" s="93" t="str">
        <f>VLOOKUP(G198,web_archive!D:AB,5,FALSE)</f>
        <v>Stellar Hairband</v>
      </c>
      <c r="K198" s="93">
        <f>VLOOKUP(A198,type!A:B,2,FALSE)</f>
        <v>4</v>
      </c>
      <c r="L198" s="93">
        <f>IF(VLOOKUP(G198,web_archive!D:AB,7,FALSE)&gt;0, VLOOKUP(G198,web_archive!D:AB,7,FALSE), "")</f>
        <v>20</v>
      </c>
      <c r="N198" s="93">
        <f>VLOOKUP(G198,web_archive!D:AB,8,FALSE)*10</f>
        <v>500</v>
      </c>
      <c r="O198" s="93" t="str">
        <f>IF(VLOOKUP(G198,web_archive!D:AB,10,FALSE)&gt;0,VLOOKUP(G198,web_archive!D:AB,10,FALSE),"")</f>
        <v/>
      </c>
      <c r="P198" s="93">
        <f>IF(VLOOKUP(G198,web_archive!D:AB,12,FALSE)&gt;0,VLOOKUP(G198,web_archive!D:AB,12,FALSE),"")</f>
        <v>2</v>
      </c>
      <c r="Q198" s="93" t="str">
        <f>IF(VLOOKUP(G198,web_archive!D:AB,11,FALSE)&gt;0,VLOOKUP(G198,web_archive!D:AB,11,FALSE),"")</f>
        <v/>
      </c>
      <c r="R198" s="93">
        <f>IF(VLOOKUP(G198,web_archive!D:AB,13,FALSE)&gt;0,VLOOKUP(G198,web_archive!D:AB,13,FALSE),"")</f>
        <v>1</v>
      </c>
      <c r="S198" s="93" t="str">
        <f>UPPER(VLOOKUP(B198,job!A:B,2,FALSE))</f>
        <v>0XFFFFFFFF</v>
      </c>
      <c r="T198" s="93" t="str">
        <f>LOWER(VLOOKUP(C198,class!A:B,2,FALSE))</f>
        <v>63</v>
      </c>
      <c r="U198" s="93" t="str">
        <f>VLOOKUP(D198,Table2[#All],2,FALSE)</f>
        <v>2</v>
      </c>
      <c r="V198" s="93" t="str">
        <f>VLOOKUP(E198,Table3[#All],2,FALSE)</f>
        <v>256</v>
      </c>
      <c r="W198" s="93" t="str">
        <f>IF(VLOOKUP(G198,web_archive!D:AB,16,FALSE)&gt;0,VLOOKUP(I198,web_archive!D:AB,16,FALSE),"")</f>
        <v/>
      </c>
      <c r="X198" s="93" t="str">
        <f>IF(VLOOKUP(G198,web_archive!D:AB,15,FALSE)&gt;1,VLOOKUP(G198,web_archive!D:AB,15,FALSE),"")</f>
        <v/>
      </c>
      <c r="Y198" s="93" t="str">
        <f>IF(EXACT(VLOOKUP(G198,web_archive!D:AB,14,FALSE),"Yes"),"1","0")</f>
        <v>1</v>
      </c>
      <c r="Z198" s="93">
        <f>IF(ISNA((VLOOKUP(UPPER(F198),Table4[#All],2,FALSE))),"",VLOOKUP(UPPER(F198),Table4[#All],2,FALSE))</f>
        <v>2032</v>
      </c>
      <c r="AA198" s="7" t="str">
        <f>IF(VLOOKUP(G198,web_archive!D:AB,21,FALSE)=0,"{}","{ "&amp;VLOOKUP(G198,web_archive!D:AB,21,FALSE)&amp;" }")</f>
        <v>{}</v>
      </c>
      <c r="AB198" s="93" t="str">
        <f>IF(VLOOKUP(G198,web_archive!D:AB,22,FALSE)=0,"{}","{ "&amp;VLOOKUP(G198,web_archive!D:AB,22,FALSE)&amp;" }")</f>
        <v>{}</v>
      </c>
      <c r="AC198" s="93" t="str">
        <f>IF(VLOOKUP(G198,web_archive!D:AB,23,FALSE)=0,"{}","{ "&amp;VLOOKUP(G198,web_archive!D:AB,23,FALSE)&amp;" }")</f>
        <v>{}</v>
      </c>
      <c r="AD198" s="93" t="str">
        <f t="shared" si="3"/>
        <v>45465,Stellar_Hairband,Stellar Hairband,4,20,,500,,2,,1,0XFFFFFFFF,63,2,256,,,1,2032,{},{},{}</v>
      </c>
    </row>
    <row r="199" spans="1:30" x14ac:dyDescent="0.3">
      <c r="A199" s="93" t="str">
        <f>VLOOKUP(G199,web_archive!D:AB,6,FALSE)</f>
        <v>Ammo - Bullet</v>
      </c>
      <c r="B199" s="93" t="str">
        <f>VLOOKUP(G199,web_archive!D:AB,19,FALSE)</f>
        <v>Gunslinger</v>
      </c>
      <c r="C199" s="93" t="str">
        <f>VLOOKUP(G199,web_archive!D:AB,18,FALSE)</f>
        <v>Normal / Upper / Baby</v>
      </c>
      <c r="D199" s="93" t="str">
        <f>VLOOKUP(G199,web_archive!D:AB,20,FALSE)</f>
        <v>Both (Male and Female)</v>
      </c>
      <c r="E199" s="93" t="str">
        <f>VLOOKUP(G199,web_archive!D:AB,17,FALSE)</f>
        <v>Arrow</v>
      </c>
      <c r="F199" s="93" t="str">
        <f>VLOOKUP(H199,reborn_keys!C:D,2,FALSE)</f>
        <v>bullet_earth</v>
      </c>
      <c r="G199" s="93">
        <v>31001</v>
      </c>
      <c r="H199" s="93">
        <v>45104</v>
      </c>
      <c r="I199" s="93" t="str">
        <f>VLOOKUP(G199,web_archive!D:AB,3,FALSE)</f>
        <v>Stone_Bullet</v>
      </c>
      <c r="J199" s="93" t="str">
        <f>VLOOKUP(G199,web_archive!D:AB,5,FALSE)</f>
        <v>Stone Bullet</v>
      </c>
      <c r="K199" s="93">
        <f>VLOOKUP(A199,type!A:B,2,FALSE)</f>
        <v>10</v>
      </c>
      <c r="L199" s="93">
        <f>IF(VLOOKUP(G199,web_archive!D:AB,7,FALSE)&gt;0, VLOOKUP(G199,web_archive!D:AB,7,FALSE), "")</f>
        <v>10</v>
      </c>
      <c r="N199" s="93">
        <f>VLOOKUP(G199,web_archive!D:AB,8,FALSE)*10</f>
        <v>2</v>
      </c>
      <c r="O199" s="93">
        <f>IF(VLOOKUP(G199,web_archive!D:AB,10,FALSE)&gt;0,VLOOKUP(G199,web_archive!D:AB,10,FALSE),"")</f>
        <v>15</v>
      </c>
      <c r="P199" s="93" t="str">
        <f>IF(VLOOKUP(G199,web_archive!D:AB,12,FALSE)&gt;0,VLOOKUP(G199,web_archive!D:AB,12,FALSE),"")</f>
        <v/>
      </c>
      <c r="Q199" s="93" t="str">
        <f>IF(VLOOKUP(G199,web_archive!D:AB,11,FALSE)&gt;0,VLOOKUP(G199,web_archive!D:AB,11,FALSE),"")</f>
        <v/>
      </c>
      <c r="R199" s="93" t="str">
        <f>IF(VLOOKUP(G199,web_archive!D:AB,13,FALSE)&gt;0,VLOOKUP(G199,web_archive!D:AB,13,FALSE),"")</f>
        <v/>
      </c>
      <c r="S199" s="93" t="str">
        <f>UPPER(VLOOKUP(B199,job!A:B,2,FALSE))</f>
        <v>0X01000000</v>
      </c>
      <c r="T199" s="93" t="str">
        <f>LOWER(VLOOKUP(C199,class!A:B,2,FALSE))</f>
        <v>63</v>
      </c>
      <c r="U199" s="93" t="str">
        <f>VLOOKUP(D199,Table2[#All],2,FALSE)</f>
        <v>2</v>
      </c>
      <c r="V199" s="93" t="str">
        <f>VLOOKUP(E199,Table3[#All],2,FALSE)</f>
        <v>32768</v>
      </c>
      <c r="W199" s="93" t="str">
        <f>IF(VLOOKUP(G199,web_archive!D:AB,16,FALSE)&gt;0,VLOOKUP(I199,web_archive!D:AB,16,FALSE),"")</f>
        <v/>
      </c>
      <c r="X199" s="93" t="str">
        <f>IF(VLOOKUP(G199,web_archive!D:AB,15,FALSE)&gt;1,VLOOKUP(G199,web_archive!D:AB,15,FALSE),"")</f>
        <v/>
      </c>
      <c r="Y199" s="93" t="str">
        <f>IF(EXACT(VLOOKUP(G199,web_archive!D:AB,14,FALSE),"Yes"),"1","0")</f>
        <v>0</v>
      </c>
      <c r="Z199" s="93" t="str">
        <f>IF(ISNA((VLOOKUP(UPPER(F199),Table4[#All],2,FALSE))),"",VLOOKUP(UPPER(F199),Table4[#All],2,FALSE))</f>
        <v/>
      </c>
      <c r="AA199" s="7" t="str">
        <f>IF(VLOOKUP(G199,web_archive!D:AB,21,FALSE)=0,"{}","{ "&amp;VLOOKUP(G199,web_archive!D:AB,21,FALSE)&amp;" }")</f>
        <v>{ bonus bAtkEle,Ele_Earth; }</v>
      </c>
      <c r="AB199" s="93" t="str">
        <f>IF(VLOOKUP(G199,web_archive!D:AB,22,FALSE)=0,"{}","{ "&amp;VLOOKUP(G199,web_archive!D:AB,22,FALSE)&amp;" }")</f>
        <v>{ dispbottom "Stone Bullet equipped."; end; }</v>
      </c>
      <c r="AC199" s="93" t="str">
        <f>IF(VLOOKUP(G199,web_archive!D:AB,23,FALSE)=0,"{}","{ "&amp;VLOOKUP(G199,web_archive!D:AB,23,FALSE)&amp;" }")</f>
        <v>{}</v>
      </c>
      <c r="AD199" s="93" t="str">
        <f t="shared" si="3"/>
        <v>45104,Stone_Bullet,Stone Bullet,10,10,,2,15,,,,0X01000000,63,2,32768,,,0,,{ bonus bAtkEle,Ele_Earth; },{ dispbottom "Stone Bullet equipped."; end; },{}</v>
      </c>
    </row>
    <row r="200" spans="1:30" x14ac:dyDescent="0.3">
      <c r="A200" s="93" t="str">
        <f>VLOOKUP(G200,web_archive!D:AB,6,FALSE)</f>
        <v>Armor</v>
      </c>
      <c r="B200" s="93" t="str">
        <f>VLOOKUP(G200,web_archive!D:AB,19,FALSE)</f>
        <v>All Jobs</v>
      </c>
      <c r="C200" s="93" t="str">
        <f>VLOOKUP(G200,web_archive!D:AB,18,FALSE)</f>
        <v>Normal / Upper / Baby</v>
      </c>
      <c r="D200" s="93" t="str">
        <f>VLOOKUP(G200,web_archive!D:AB,20,FALSE)</f>
        <v>Both (Male and Female)</v>
      </c>
      <c r="E200" s="93" t="str">
        <f>VLOOKUP(G200,web_archive!D:AB,17,FALSE)</f>
        <v>Upper Headgear</v>
      </c>
      <c r="F200" s="93" t="str">
        <f>VLOOKUP(H200,reborn_keys!C:D,2,FALSE)</f>
        <v>succubus_doll</v>
      </c>
      <c r="G200" s="93">
        <v>20142</v>
      </c>
      <c r="H200" s="93">
        <v>45466</v>
      </c>
      <c r="I200" s="93" t="str">
        <f>VLOOKUP(G200,web_archive!D:AB,3,FALSE)</f>
        <v>Succubus_Doll</v>
      </c>
      <c r="J200" s="93" t="str">
        <f>VLOOKUP(G200,web_archive!D:AB,5,FALSE)</f>
        <v>Succubus Doll</v>
      </c>
      <c r="K200" s="93">
        <f>VLOOKUP(A200,type!A:B,2,FALSE)</f>
        <v>4</v>
      </c>
      <c r="L200" s="93">
        <f>IF(VLOOKUP(G200,web_archive!D:AB,7,FALSE)&gt;0, VLOOKUP(G200,web_archive!D:AB,7,FALSE), "")</f>
        <v>20</v>
      </c>
      <c r="N200" s="93">
        <f>VLOOKUP(G200,web_archive!D:AB,8,FALSE)*10</f>
        <v>500</v>
      </c>
      <c r="O200" s="93" t="str">
        <f>IF(VLOOKUP(G200,web_archive!D:AB,10,FALSE)&gt;0,VLOOKUP(G200,web_archive!D:AB,10,FALSE),"")</f>
        <v/>
      </c>
      <c r="P200" s="93">
        <f>IF(VLOOKUP(G200,web_archive!D:AB,12,FALSE)&gt;0,VLOOKUP(G200,web_archive!D:AB,12,FALSE),"")</f>
        <v>2</v>
      </c>
      <c r="Q200" s="93" t="str">
        <f>IF(VLOOKUP(G200,web_archive!D:AB,11,FALSE)&gt;0,VLOOKUP(G200,web_archive!D:AB,11,FALSE),"")</f>
        <v/>
      </c>
      <c r="R200" s="93">
        <f>IF(VLOOKUP(G200,web_archive!D:AB,13,FALSE)&gt;0,VLOOKUP(G200,web_archive!D:AB,13,FALSE),"")</f>
        <v>1</v>
      </c>
      <c r="S200" s="93" t="str">
        <f>UPPER(VLOOKUP(B200,job!A:B,2,FALSE))</f>
        <v>0XFFFFFFFF</v>
      </c>
      <c r="T200" s="93" t="str">
        <f>LOWER(VLOOKUP(C200,class!A:B,2,FALSE))</f>
        <v>63</v>
      </c>
      <c r="U200" s="93" t="str">
        <f>VLOOKUP(D200,Table2[#All],2,FALSE)</f>
        <v>2</v>
      </c>
      <c r="V200" s="93" t="str">
        <f>VLOOKUP(E200,Table3[#All],2,FALSE)</f>
        <v>256</v>
      </c>
      <c r="W200" s="93" t="str">
        <f>IF(VLOOKUP(G200,web_archive!D:AB,16,FALSE)&gt;0,VLOOKUP(I200,web_archive!D:AB,16,FALSE),"")</f>
        <v/>
      </c>
      <c r="X200" s="93" t="str">
        <f>IF(VLOOKUP(G200,web_archive!D:AB,15,FALSE)&gt;1,VLOOKUP(G200,web_archive!D:AB,15,FALSE),"")</f>
        <v/>
      </c>
      <c r="Y200" s="93" t="str">
        <f>IF(EXACT(VLOOKUP(G200,web_archive!D:AB,14,FALSE),"Yes"),"1","0")</f>
        <v>1</v>
      </c>
      <c r="Z200" s="93">
        <f>IF(ISNA((VLOOKUP(UPPER(F200),Table4[#All],2,FALSE))),"",VLOOKUP(UPPER(F200),Table4[#All],2,FALSE))</f>
        <v>2033</v>
      </c>
      <c r="AA200" s="7" t="str">
        <f>IF(VLOOKUP(G200,web_archive!D:AB,21,FALSE)=0,"{}","{ "&amp;VLOOKUP(G200,web_archive!D:AB,21,FALSE)&amp;" }")</f>
        <v>{ bonus bHPrecovRate,20; }</v>
      </c>
      <c r="AB200" s="93" t="str">
        <f>IF(VLOOKUP(G200,web_archive!D:AB,22,FALSE)=0,"{}","{ "&amp;VLOOKUP(G200,web_archive!D:AB,22,FALSE)&amp;" }")</f>
        <v>{}</v>
      </c>
      <c r="AC200" s="93" t="str">
        <f>IF(VLOOKUP(G200,web_archive!D:AB,23,FALSE)=0,"{}","{ "&amp;VLOOKUP(G200,web_archive!D:AB,23,FALSE)&amp;" }")</f>
        <v>{}</v>
      </c>
      <c r="AD200" s="93" t="str">
        <f t="shared" si="3"/>
        <v>45466,Succubus_Doll,Succubus Doll,4,20,,500,,2,,1,0XFFFFFFFF,63,2,256,,,1,2033,{ bonus bHPrecovRate,20; },{},{}</v>
      </c>
    </row>
    <row r="201" spans="1:30" x14ac:dyDescent="0.3">
      <c r="A201" s="93" t="str">
        <f>VLOOKUP(G201,web_archive!D:AB,6,FALSE)</f>
        <v>Armor</v>
      </c>
      <c r="B201" s="93" t="str">
        <f>VLOOKUP(G201,web_archive!D:AB,19,FALSE)</f>
        <v>All Jobs</v>
      </c>
      <c r="C201" s="93" t="str">
        <f>VLOOKUP(G201,web_archive!D:AB,18,FALSE)</f>
        <v>Normal / Upper / Baby</v>
      </c>
      <c r="D201" s="93" t="str">
        <f>VLOOKUP(G201,web_archive!D:AB,20,FALSE)</f>
        <v>Female</v>
      </c>
      <c r="E201" s="93" t="str">
        <f>VLOOKUP(G201,web_archive!D:AB,17,FALSE)</f>
        <v>Lower Headgear</v>
      </c>
      <c r="F201" s="93" t="str">
        <f>VLOOKUP(H201,reborn_keys!C:D,2,FALSE)</f>
        <v>succubuswings</v>
      </c>
      <c r="G201" s="93">
        <v>20006</v>
      </c>
      <c r="H201" s="95">
        <v>45467</v>
      </c>
      <c r="I201" s="93" t="str">
        <f>VLOOKUP(G201,web_archive!D:AB,3,FALSE)</f>
        <v>Succubus_Wings</v>
      </c>
      <c r="J201" s="93" t="str">
        <f>VLOOKUP(G201,web_archive!D:AB,5,FALSE)</f>
        <v>Succubus Wings</v>
      </c>
      <c r="K201" s="93">
        <f>VLOOKUP(A201,type!A:B,2,FALSE)</f>
        <v>4</v>
      </c>
      <c r="L201" s="93">
        <f>IF(VLOOKUP(G201,web_archive!D:AB,7,FALSE)&gt;0, VLOOKUP(G201,web_archive!D:AB,7,FALSE), "")</f>
        <v>20</v>
      </c>
      <c r="N201" s="93">
        <f>VLOOKUP(G201,web_archive!D:AB,8,FALSE)*10</f>
        <v>500</v>
      </c>
      <c r="O201" s="93" t="str">
        <f>IF(VLOOKUP(G201,web_archive!D:AB,10,FALSE)&gt;0,VLOOKUP(G201,web_archive!D:AB,10,FALSE),"")</f>
        <v/>
      </c>
      <c r="P201" s="93">
        <f>IF(VLOOKUP(G201,web_archive!D:AB,12,FALSE)&gt;0,VLOOKUP(G201,web_archive!D:AB,12,FALSE),"")</f>
        <v>1</v>
      </c>
      <c r="Q201" s="93" t="str">
        <f>IF(VLOOKUP(G201,web_archive!D:AB,11,FALSE)&gt;0,VLOOKUP(G201,web_archive!D:AB,11,FALSE),"")</f>
        <v/>
      </c>
      <c r="R201" s="93" t="str">
        <f>IF(VLOOKUP(G201,web_archive!D:AB,13,FALSE)&gt;0,VLOOKUP(G201,web_archive!D:AB,13,FALSE),"")</f>
        <v/>
      </c>
      <c r="S201" s="93" t="str">
        <f>UPPER(VLOOKUP(B201,job!A:B,2,FALSE))</f>
        <v>0XFFFFFFFF</v>
      </c>
      <c r="T201" s="93" t="str">
        <f>LOWER(VLOOKUP(C201,class!A:B,2,FALSE))</f>
        <v>63</v>
      </c>
      <c r="U201" s="93" t="str">
        <f>VLOOKUP(D201,Table2[#All],2,FALSE)</f>
        <v>0</v>
      </c>
      <c r="V201" s="93" t="str">
        <f>VLOOKUP(E201,Table3[#All],2,FALSE)</f>
        <v>001</v>
      </c>
      <c r="W201" s="93" t="str">
        <f>IF(VLOOKUP(G201,web_archive!D:AB,16,FALSE)&gt;0,VLOOKUP(I201,web_archive!D:AB,16,FALSE),"")</f>
        <v/>
      </c>
      <c r="X201" s="93">
        <f>IF(VLOOKUP(G201,web_archive!D:AB,15,FALSE)&gt;1,VLOOKUP(G201,web_archive!D:AB,15,FALSE),"")</f>
        <v>75</v>
      </c>
      <c r="Y201" s="93" t="str">
        <f>IF(EXACT(VLOOKUP(G201,web_archive!D:AB,14,FALSE),"Yes"),"1","0")</f>
        <v>0</v>
      </c>
      <c r="Z201" s="93">
        <f>IF(ISNA((VLOOKUP(UPPER(F201),Table4[#All],2,FALSE))),"",VLOOKUP(UPPER(F201),Table4[#All],2,FALSE))</f>
        <v>2034</v>
      </c>
      <c r="AA201" s="7" t="str">
        <f>IF(VLOOKUP(G201,web_archive!D:AB,21,FALSE)=0,"{}","{ "&amp;VLOOKUP(G201,web_archive!D:AB,21,FALSE)&amp;" }")</f>
        <v>{ bonus2 bSubEle,Ele_Dark,10; bonus2 bAddEffWhenHit,Eff_Stone,500; bonus2 bAddEffWhenHit,Eff_Confusion,200; bonus2 bAddEffWhenHit,Eff_Sleep,200; } }</v>
      </c>
      <c r="AB201" s="93" t="str">
        <f>IF(VLOOKUP(G201,web_archive!D:AB,22,FALSE)=0,"{}","{ "&amp;VLOOKUP(G201,web_archive!D:AB,22,FALSE)&amp;" }")</f>
        <v>{}</v>
      </c>
      <c r="AC201" s="93" t="str">
        <f>IF(VLOOKUP(G201,web_archive!D:AB,23,FALSE)=0,"{}","{ "&amp;VLOOKUP(G201,web_archive!D:AB,23,FALSE)&amp;" }")</f>
        <v>{}</v>
      </c>
      <c r="AD201" s="93" t="str">
        <f t="shared" si="3"/>
        <v>45467,Succubus_Wings,Succubus Wings,4,20,,500,,1,,,0XFFFFFFFF,63,0,001,,75,0,2034,{ bonus2 bSubEle,Ele_Dark,10; bonus2 bAddEffWhenHit,Eff_Stone,500; bonus2 bAddEffWhenHit,Eff_Confusion,200; bonus2 bAddEffWhenHit,Eff_Sleep,200; } },{},{}</v>
      </c>
    </row>
    <row r="202" spans="1:30" x14ac:dyDescent="0.3">
      <c r="A202" s="93" t="str">
        <f>VLOOKUP(G202,web_archive!D:AB,6,FALSE)</f>
        <v>Armor</v>
      </c>
      <c r="B202" s="93" t="str">
        <f>VLOOKUP(G202,web_archive!D:AB,19,FALSE)</f>
        <v>All Jobs</v>
      </c>
      <c r="C202" s="93" t="str">
        <f>VLOOKUP(G202,web_archive!D:AB,18,FALSE)</f>
        <v>Normal / Upper / Baby</v>
      </c>
      <c r="D202" s="93" t="str">
        <f>VLOOKUP(G202,web_archive!D:AB,20,FALSE)</f>
        <v>Both (Male and Female)</v>
      </c>
      <c r="E202" s="93" t="str">
        <f>VLOOKUP(G202,web_archive!D:AB,17,FALSE)</f>
        <v>Upper Headgear</v>
      </c>
      <c r="F202" s="93" t="str">
        <f>VLOOKUP(H202,reborn_keys!C:D,2,FALSE)</f>
        <v>sukecap</v>
      </c>
      <c r="G202" s="93">
        <v>20136</v>
      </c>
      <c r="H202" s="2">
        <v>45468</v>
      </c>
      <c r="I202" s="93" t="str">
        <f>VLOOKUP(G202,web_archive!D:AB,3,FALSE)</f>
        <v>Suke_Cap</v>
      </c>
      <c r="J202" s="93" t="str">
        <f>VLOOKUP(G202,web_archive!D:AB,5,FALSE)</f>
        <v>Suke Cap</v>
      </c>
      <c r="K202" s="93">
        <f>VLOOKUP(A202,type!A:B,2,FALSE)</f>
        <v>4</v>
      </c>
      <c r="L202" s="93">
        <f>IF(VLOOKUP(G202,web_archive!D:AB,7,FALSE)&gt;0, VLOOKUP(G202,web_archive!D:AB,7,FALSE), "")</f>
        <v>20</v>
      </c>
      <c r="M202" s="93"/>
      <c r="N202" s="93">
        <f>VLOOKUP(G202,web_archive!D:AB,8,FALSE)*10</f>
        <v>500</v>
      </c>
      <c r="O202" s="93" t="str">
        <f>IF(VLOOKUP(G202,web_archive!D:AB,10,FALSE)&gt;0,VLOOKUP(G202,web_archive!D:AB,10,FALSE),"")</f>
        <v/>
      </c>
      <c r="P202" s="93">
        <f>IF(VLOOKUP(G202,web_archive!D:AB,12,FALSE)&gt;0,VLOOKUP(G202,web_archive!D:AB,12,FALSE),"")</f>
        <v>2</v>
      </c>
      <c r="Q202" s="93" t="str">
        <f>IF(VLOOKUP(G202,web_archive!D:AB,11,FALSE)&gt;0,VLOOKUP(G202,web_archive!D:AB,11,FALSE),"")</f>
        <v/>
      </c>
      <c r="R202" s="93">
        <f>IF(VLOOKUP(G202,web_archive!D:AB,13,FALSE)&gt;0,VLOOKUP(G202,web_archive!D:AB,13,FALSE),"")</f>
        <v>1</v>
      </c>
      <c r="S202" s="93" t="str">
        <f>UPPER(VLOOKUP(B202,job!A:B,2,FALSE))</f>
        <v>0XFFFFFFFF</v>
      </c>
      <c r="T202" s="93" t="str">
        <f>LOWER(VLOOKUP(C202,class!A:B,2,FALSE))</f>
        <v>63</v>
      </c>
      <c r="U202" s="93" t="str">
        <f>VLOOKUP(D202,Table2[#All],2,FALSE)</f>
        <v>2</v>
      </c>
      <c r="V202" s="93" t="str">
        <f>VLOOKUP(E202,Table3[#All],2,FALSE)</f>
        <v>256</v>
      </c>
      <c r="W202" s="93" t="str">
        <f>IF(VLOOKUP(G202,web_archive!D:AB,16,FALSE)&gt;0,VLOOKUP(I202,web_archive!D:AB,16,FALSE),"")</f>
        <v/>
      </c>
      <c r="X202" s="93" t="str">
        <f>IF(VLOOKUP(G202,web_archive!D:AB,15,FALSE)&gt;1,VLOOKUP(G202,web_archive!D:AB,15,FALSE),"")</f>
        <v/>
      </c>
      <c r="Y202" s="93" t="str">
        <f>IF(EXACT(VLOOKUP(G202,web_archive!D:AB,14,FALSE),"Yes"),"1","0")</f>
        <v>1</v>
      </c>
      <c r="Z202" s="93">
        <f>IF(ISNA((VLOOKUP(UPPER(F202),Table4[#All],2,FALSE))),"",VLOOKUP(UPPER(F202),Table4[#All],2,FALSE))</f>
        <v>2035</v>
      </c>
      <c r="AA202" s="7" t="str">
        <f>IF(VLOOKUP(G202,web_archive!D:AB,21,FALSE)=0,"{}","{ "&amp;VLOOKUP(G202,web_archive!D:AB,21,FALSE)&amp;" }")</f>
        <v>{ bonus bMagicDamageReturn,5; }</v>
      </c>
      <c r="AB202" s="93" t="str">
        <f>IF(VLOOKUP(G202,web_archive!D:AB,22,FALSE)=0,"{}","{ "&amp;VLOOKUP(G202,web_archive!D:AB,22,FALSE)&amp;" }")</f>
        <v>{}</v>
      </c>
      <c r="AC202" s="93" t="str">
        <f>IF(VLOOKUP(G202,web_archive!D:AB,23,FALSE)=0,"{}","{ "&amp;VLOOKUP(G202,web_archive!D:AB,23,FALSE)&amp;" }")</f>
        <v>{}</v>
      </c>
      <c r="AD202" s="93" t="str">
        <f t="shared" si="3"/>
        <v>45468,Suke_Cap,Suke Cap,4,20,,500,,2,,1,0XFFFFFFFF,63,2,256,,,1,2035,{ bonus bMagicDamageReturn,5; },{},{}</v>
      </c>
    </row>
    <row r="203" spans="1:30" x14ac:dyDescent="0.3">
      <c r="A203" s="93" t="str">
        <f>VLOOKUP(G203,web_archive!D:AB,6,FALSE)</f>
        <v>Armor</v>
      </c>
      <c r="B203" s="93" t="str">
        <f>VLOOKUP(G203,web_archive!D:AB,19,FALSE)</f>
        <v>All Jobs</v>
      </c>
      <c r="C203" s="93" t="str">
        <f>VLOOKUP(G203,web_archive!D:AB,18,FALSE)</f>
        <v>Normal / Upper / Baby</v>
      </c>
      <c r="D203" s="93" t="str">
        <f>VLOOKUP(G203,web_archive!D:AB,20,FALSE)</f>
        <v>Both (Male and Female)</v>
      </c>
      <c r="E203" s="93" t="str">
        <f>VLOOKUP(G203,web_archive!D:AB,17,FALSE)</f>
        <v>Upper Headgear</v>
      </c>
      <c r="F203" s="93" t="str">
        <f>VLOOKUP(H203,reborn_keys!C:D,2,FALSE)</f>
        <v>tailringdoll</v>
      </c>
      <c r="G203" s="93">
        <v>5343</v>
      </c>
      <c r="H203" s="93">
        <v>45470</v>
      </c>
      <c r="I203" s="93" t="str">
        <f>VLOOKUP(G203,web_archive!D:AB,3,FALSE)</f>
        <v>Tayelin_Doll_Hat</v>
      </c>
      <c r="J203" s="93" t="str">
        <f>VLOOKUP(G203,web_archive!D:AB,5,FALSE)</f>
        <v>Tailring Doll Hat</v>
      </c>
      <c r="K203" s="93">
        <f>VLOOKUP(A203,type!A:B,2,FALSE)</f>
        <v>4</v>
      </c>
      <c r="L203" s="93" t="str">
        <f>IF(VLOOKUP(G203,web_archive!D:AB,7,FALSE)&gt;0, VLOOKUP(G203,web_archive!D:AB,7,FALSE), "")</f>
        <v/>
      </c>
      <c r="M203" s="93"/>
      <c r="N203" s="93">
        <f>VLOOKUP(G203,web_archive!D:AB,8,FALSE)*10</f>
        <v>500</v>
      </c>
      <c r="O203" s="93" t="str">
        <f>IF(VLOOKUP(G203,web_archive!D:AB,10,FALSE)&gt;0,VLOOKUP(G203,web_archive!D:AB,10,FALSE),"")</f>
        <v/>
      </c>
      <c r="P203" s="93" t="str">
        <f>IF(VLOOKUP(G203,web_archive!D:AB,12,FALSE)&gt;0,VLOOKUP(G203,web_archive!D:AB,12,FALSE),"")</f>
        <v/>
      </c>
      <c r="Q203" s="93" t="str">
        <f>IF(VLOOKUP(G203,web_archive!D:AB,11,FALSE)&gt;0,VLOOKUP(G203,web_archive!D:AB,11,FALSE),"")</f>
        <v/>
      </c>
      <c r="R203" s="93">
        <f>IF(VLOOKUP(G203,web_archive!D:AB,13,FALSE)&gt;0,VLOOKUP(G203,web_archive!D:AB,13,FALSE),"")</f>
        <v>1</v>
      </c>
      <c r="S203" s="93" t="str">
        <f>UPPER(VLOOKUP(B203,job!A:B,2,FALSE))</f>
        <v>0XFFFFFFFF</v>
      </c>
      <c r="T203" s="93" t="str">
        <f>LOWER(VLOOKUP(C203,class!A:B,2,FALSE))</f>
        <v>63</v>
      </c>
      <c r="U203" s="93" t="str">
        <f>VLOOKUP(D203,Table2[#All],2,FALSE)</f>
        <v>2</v>
      </c>
      <c r="V203" s="93" t="str">
        <f>VLOOKUP(E203,Table3[#All],2,FALSE)</f>
        <v>256</v>
      </c>
      <c r="W203" s="93" t="str">
        <f>IF(VLOOKUP(G203,web_archive!D:AB,16,FALSE)&gt;0,VLOOKUP(I203,web_archive!D:AB,16,FALSE),"")</f>
        <v/>
      </c>
      <c r="X203" s="93">
        <f>IF(VLOOKUP(G203,web_archive!D:AB,15,FALSE)&gt;1,VLOOKUP(G203,web_archive!D:AB,15,FALSE),"")</f>
        <v>60</v>
      </c>
      <c r="Y203" s="93" t="str">
        <f>IF(EXACT(VLOOKUP(G203,web_archive!D:AB,14,FALSE),"Yes"),"1","0")</f>
        <v>0</v>
      </c>
      <c r="Z203" s="93">
        <f>IF(ISNA((VLOOKUP(UPPER(F203),Table4[#All],2,FALSE))),"",VLOOKUP(UPPER(F203),Table4[#All],2,FALSE))</f>
        <v>2037</v>
      </c>
      <c r="AA203" s="7" t="str">
        <f>IF(VLOOKUP(G203,web_archive!D:AB,21,FALSE)=0,"{}","{ "&amp;VLOOKUP(G203,web_archive!D:AB,21,FALSE)&amp;" }")</f>
        <v>{ bonus2 bSubRace,RC_DemiHuman,5; bonus bAgi,2; bonus2 bSkillHeal,"AM_POTIONPITCHER",10; }</v>
      </c>
      <c r="AB203" s="93" t="str">
        <f>IF(VLOOKUP(G203,web_archive!D:AB,22,FALSE)=0,"{}","{ "&amp;VLOOKUP(G203,web_archive!D:AB,22,FALSE)&amp;" }")</f>
        <v>{}</v>
      </c>
      <c r="AC203" s="93" t="str">
        <f>IF(VLOOKUP(G203,web_archive!D:AB,23,FALSE)=0,"{}","{ "&amp;VLOOKUP(G203,web_archive!D:AB,23,FALSE)&amp;" }")</f>
        <v>{}</v>
      </c>
      <c r="AD203" s="93" t="str">
        <f t="shared" si="3"/>
        <v>45470,Tayelin_Doll_Hat,Tailring Doll Hat,4,,,500,,,,1,0XFFFFFFFF,63,2,256,,60,0,2037,{ bonus2 bSubRace,RC_DemiHuman,5; bonus bAgi,2; bonus2 bSkillHeal,"AM_POTIONPITCHER",10; },{},{}</v>
      </c>
    </row>
    <row r="204" spans="1:30" x14ac:dyDescent="0.3">
      <c r="A204" s="93" t="str">
        <f>VLOOKUP(G204,web_archive!D:AB,6,FALSE)</f>
        <v>Armor</v>
      </c>
      <c r="B204" s="93" t="str">
        <f>VLOOKUP(G204,web_archive!D:AB,19,FALSE)</f>
        <v>All Jobs</v>
      </c>
      <c r="C204" s="93" t="str">
        <f>VLOOKUP(G204,web_archive!D:AB,18,FALSE)</f>
        <v>Normal / Upper / Baby</v>
      </c>
      <c r="D204" s="93" t="str">
        <f>VLOOKUP(G204,web_archive!D:AB,20,FALSE)</f>
        <v>Both (Male and Female)</v>
      </c>
      <c r="E204" s="93" t="str">
        <f>VLOOKUP(G204,web_archive!D:AB,17,FALSE)</f>
        <v>Lower Headgear</v>
      </c>
      <c r="F204" s="93" t="str">
        <f>VLOOKUP(H204,reborn_keys!C:D,2,FALSE)</f>
        <v>tiamatwings</v>
      </c>
      <c r="G204" s="93">
        <v>20015</v>
      </c>
      <c r="H204" s="95">
        <v>45474</v>
      </c>
      <c r="I204" s="93" t="str">
        <f>VLOOKUP(G204,web_archive!D:AB,3,FALSE)</f>
        <v>Tiamat_Wings</v>
      </c>
      <c r="J204" s="93" t="str">
        <f>VLOOKUP(G204,web_archive!D:AB,5,FALSE)</f>
        <v>Tiamat Wings</v>
      </c>
      <c r="K204" s="93">
        <f>VLOOKUP(A204,type!A:B,2,FALSE)</f>
        <v>4</v>
      </c>
      <c r="L204" s="93">
        <f>IF(VLOOKUP(G204,web_archive!D:AB,7,FALSE)&gt;0, VLOOKUP(G204,web_archive!D:AB,7,FALSE), "")</f>
        <v>20</v>
      </c>
      <c r="M204" s="93"/>
      <c r="N204" s="93">
        <f>VLOOKUP(G204,web_archive!D:AB,8,FALSE)*10</f>
        <v>500</v>
      </c>
      <c r="O204" s="93" t="str">
        <f>IF(VLOOKUP(G204,web_archive!D:AB,10,FALSE)&gt;0,VLOOKUP(G204,web_archive!D:AB,10,FALSE),"")</f>
        <v/>
      </c>
      <c r="P204" s="93">
        <f>IF(VLOOKUP(G204,web_archive!D:AB,12,FALSE)&gt;0,VLOOKUP(G204,web_archive!D:AB,12,FALSE),"")</f>
        <v>1</v>
      </c>
      <c r="Q204" s="93" t="str">
        <f>IF(VLOOKUP(G204,web_archive!D:AB,11,FALSE)&gt;0,VLOOKUP(G204,web_archive!D:AB,11,FALSE),"")</f>
        <v/>
      </c>
      <c r="R204" s="93" t="str">
        <f>IF(VLOOKUP(G204,web_archive!D:AB,13,FALSE)&gt;0,VLOOKUP(G204,web_archive!D:AB,13,FALSE),"")</f>
        <v/>
      </c>
      <c r="S204" s="93" t="str">
        <f>UPPER(VLOOKUP(B204,job!A:B,2,FALSE))</f>
        <v>0XFFFFFFFF</v>
      </c>
      <c r="T204" s="93" t="str">
        <f>LOWER(VLOOKUP(C204,class!A:B,2,FALSE))</f>
        <v>63</v>
      </c>
      <c r="U204" s="93" t="str">
        <f>VLOOKUP(D204,Table2[#All],2,FALSE)</f>
        <v>2</v>
      </c>
      <c r="V204" s="93" t="str">
        <f>VLOOKUP(E204,Table3[#All],2,FALSE)</f>
        <v>001</v>
      </c>
      <c r="W204" s="93" t="str">
        <f>IF(VLOOKUP(G204,web_archive!D:AB,16,FALSE)&gt;0,VLOOKUP(I204,web_archive!D:AB,16,FALSE),"")</f>
        <v/>
      </c>
      <c r="X204" s="93">
        <f>IF(VLOOKUP(G204,web_archive!D:AB,15,FALSE)&gt;1,VLOOKUP(G204,web_archive!D:AB,15,FALSE),"")</f>
        <v>75</v>
      </c>
      <c r="Y204" s="93" t="str">
        <f>IF(EXACT(VLOOKUP(G204,web_archive!D:AB,14,FALSE),"Yes"),"1","0")</f>
        <v>0</v>
      </c>
      <c r="Z204" s="93">
        <f>IF(ISNA((VLOOKUP(UPPER(F204),Table4[#All],2,FALSE))),"",VLOOKUP(UPPER(F204),Table4[#All],2,FALSE))</f>
        <v>2041</v>
      </c>
      <c r="AA204" s="7" t="str">
        <f>IF(VLOOKUP(G204,web_archive!D:AB,21,FALSE)=0,"{}","{ "&amp;VLOOKUP(G204,web_archive!D:AB,21,FALSE)&amp;" }")</f>
        <v>{ bonus bHit,30; bonus bAtkRate,15; bonus4 bAutoSpellWhenHit,"SM_PROVOKE",3,30,0; }</v>
      </c>
      <c r="AB204" s="93" t="str">
        <f>IF(VLOOKUP(G204,web_archive!D:AB,22,FALSE)=0,"{}","{ "&amp;VLOOKUP(G204,web_archive!D:AB,22,FALSE)&amp;" }")</f>
        <v>{}</v>
      </c>
      <c r="AC204" s="93" t="str">
        <f>IF(VLOOKUP(G204,web_archive!D:AB,23,FALSE)=0,"{}","{ "&amp;VLOOKUP(G204,web_archive!D:AB,23,FALSE)&amp;" }")</f>
        <v>{}</v>
      </c>
      <c r="AD204" s="93" t="str">
        <f t="shared" si="3"/>
        <v>45474,Tiamat_Wings,Tiamat Wings,4,20,,500,,1,,,0XFFFFFFFF,63,2,001,,75,0,2041,{ bonus bHit,30; bonus bAtkRate,15; bonus4 bAutoSpellWhenHit,"SM_PROVOKE",3,30,0; },{},{}</v>
      </c>
    </row>
    <row r="205" spans="1:30" x14ac:dyDescent="0.3">
      <c r="A205" s="93" t="str">
        <f>VLOOKUP(G205,web_archive!D:AB,6,FALSE)</f>
        <v>Armor</v>
      </c>
      <c r="B205" s="93" t="str">
        <f>VLOOKUP(G205,web_archive!D:AB,19,FALSE)</f>
        <v>All Jobs</v>
      </c>
      <c r="C205" s="93" t="str">
        <f>VLOOKUP(G205,web_archive!D:AB,18,FALSE)</f>
        <v>Normal / Upper / Baby</v>
      </c>
      <c r="D205" s="93" t="str">
        <f>VLOOKUP(G205,web_archive!D:AB,20,FALSE)</f>
        <v>Both (Male and Female)</v>
      </c>
      <c r="E205" s="93" t="str">
        <f>VLOOKUP(G205,web_archive!D:AB,17,FALSE)</f>
        <v>Upper Headgear</v>
      </c>
      <c r="F205" s="93" t="str">
        <f>VLOOKUP(H205,reborn_keys!C:D,2,FALSE)</f>
        <v>tigerears</v>
      </c>
      <c r="G205" s="93">
        <v>20610</v>
      </c>
      <c r="H205" s="95">
        <v>45475</v>
      </c>
      <c r="I205" s="93" t="str">
        <f>VLOOKUP(G205,web_archive!D:AB,3,FALSE)</f>
        <v>Tiger_Ears</v>
      </c>
      <c r="J205" s="93" t="str">
        <f>VLOOKUP(G205,web_archive!D:AB,5,FALSE)</f>
        <v>Tiger Ears</v>
      </c>
      <c r="K205" s="93">
        <f>VLOOKUP(A205,type!A:B,2,FALSE)</f>
        <v>4</v>
      </c>
      <c r="L205" s="93">
        <f>IF(VLOOKUP(G205,web_archive!D:AB,7,FALSE)&gt;0, VLOOKUP(G205,web_archive!D:AB,7,FALSE), "")</f>
        <v>20</v>
      </c>
      <c r="M205" s="93"/>
      <c r="N205" s="93">
        <f>VLOOKUP(G205,web_archive!D:AB,8,FALSE)*10</f>
        <v>100</v>
      </c>
      <c r="O205" s="93" t="str">
        <f>IF(VLOOKUP(G205,web_archive!D:AB,10,FALSE)&gt;0,VLOOKUP(G205,web_archive!D:AB,10,FALSE),"")</f>
        <v/>
      </c>
      <c r="P205" s="93" t="str">
        <f>IF(VLOOKUP(G205,web_archive!D:AB,12,FALSE)&gt;0,VLOOKUP(G205,web_archive!D:AB,12,FALSE),"")</f>
        <v/>
      </c>
      <c r="Q205" s="93" t="str">
        <f>IF(VLOOKUP(G205,web_archive!D:AB,11,FALSE)&gt;0,VLOOKUP(G205,web_archive!D:AB,11,FALSE),"")</f>
        <v/>
      </c>
      <c r="R205" s="93" t="str">
        <f>IF(VLOOKUP(G205,web_archive!D:AB,13,FALSE)&gt;0,VLOOKUP(G205,web_archive!D:AB,13,FALSE),"")</f>
        <v/>
      </c>
      <c r="S205" s="93" t="str">
        <f>UPPER(VLOOKUP(B205,job!A:B,2,FALSE))</f>
        <v>0XFFFFFFFF</v>
      </c>
      <c r="T205" s="93" t="str">
        <f>LOWER(VLOOKUP(C205,class!A:B,2,FALSE))</f>
        <v>63</v>
      </c>
      <c r="U205" s="93" t="str">
        <f>VLOOKUP(D205,Table2[#All],2,FALSE)</f>
        <v>2</v>
      </c>
      <c r="V205" s="93" t="str">
        <f>VLOOKUP(E205,Table3[#All],2,FALSE)</f>
        <v>256</v>
      </c>
      <c r="W205" s="93" t="str">
        <f>IF(VLOOKUP(G205,web_archive!D:AB,16,FALSE)&gt;0,VLOOKUP(I205,web_archive!D:AB,16,FALSE),"")</f>
        <v/>
      </c>
      <c r="X205" s="93" t="str">
        <f>IF(VLOOKUP(G205,web_archive!D:AB,15,FALSE)&gt;1,VLOOKUP(G205,web_archive!D:AB,15,FALSE),"")</f>
        <v/>
      </c>
      <c r="Y205" s="93" t="str">
        <f>IF(EXACT(VLOOKUP(G205,web_archive!D:AB,14,FALSE),"Yes"),"1","0")</f>
        <v>0</v>
      </c>
      <c r="Z205" s="93">
        <f>IF(ISNA((VLOOKUP(UPPER(F205),Table4[#All],2,FALSE))),"",VLOOKUP(UPPER(F205),Table4[#All],2,FALSE))</f>
        <v>2042</v>
      </c>
      <c r="AA205" s="7" t="str">
        <f>IF(VLOOKUP(G205,web_archive!D:AB,21,FALSE)=0,"{}","{ "&amp;VLOOKUP(G205,web_archive!D:AB,21,FALSE)&amp;" }")</f>
        <v>{}</v>
      </c>
      <c r="AB205" s="93" t="str">
        <f>IF(VLOOKUP(G205,web_archive!D:AB,22,FALSE)=0,"{}","{ "&amp;VLOOKUP(G205,web_archive!D:AB,22,FALSE)&amp;" }")</f>
        <v>{}</v>
      </c>
      <c r="AC205" s="93" t="str">
        <f>IF(VLOOKUP(G205,web_archive!D:AB,23,FALSE)=0,"{}","{ "&amp;VLOOKUP(G205,web_archive!D:AB,23,FALSE)&amp;" }")</f>
        <v>{}</v>
      </c>
      <c r="AD205" s="93" t="str">
        <f t="shared" si="3"/>
        <v>45475,Tiger_Ears,Tiger Ears,4,20,,100,,,,,0XFFFFFFFF,63,2,256,,,0,2042,{},{},{}</v>
      </c>
    </row>
    <row r="206" spans="1:30" x14ac:dyDescent="0.3">
      <c r="A206" s="93" t="str">
        <f>VLOOKUP(G206,web_archive!D:AB,6,FALSE)</f>
        <v>Etc</v>
      </c>
      <c r="B206" s="93" t="str">
        <f>VLOOKUP(G206,web_archive!D:AB,19,FALSE)</f>
        <v>None</v>
      </c>
      <c r="C206" s="93" t="str">
        <f>VLOOKUP(G206,web_archive!D:AB,18,FALSE)</f>
        <v>None</v>
      </c>
      <c r="D206" s="93" t="str">
        <f>VLOOKUP(G206,web_archive!D:AB,20,FALSE)</f>
        <v>Unknown</v>
      </c>
      <c r="E206" s="93" t="str">
        <f>VLOOKUP(G206,web_archive!D:AB,17,FALSE)</f>
        <v>None</v>
      </c>
      <c r="F206" s="93" t="str">
        <f>VLOOKUP(H206,reborn_keys!C:D,2,FALSE)</f>
        <v>tiracup</v>
      </c>
      <c r="G206" s="93">
        <v>29522</v>
      </c>
      <c r="H206" s="95">
        <v>45476</v>
      </c>
      <c r="I206" s="93" t="str">
        <f>VLOOKUP(G206,web_archive!D:AB,3,FALSE)</f>
        <v>Tira_Cup</v>
      </c>
      <c r="J206" s="93" t="str">
        <f>VLOOKUP(G206,web_archive!D:AB,5,FALSE)</f>
        <v>Tira Cup</v>
      </c>
      <c r="K206" s="93">
        <f>VLOOKUP(A206,type!A:B,2,FALSE)</f>
        <v>3</v>
      </c>
      <c r="L206" s="93" t="str">
        <f>IF(VLOOKUP(G206,web_archive!D:AB,7,FALSE)&gt;0, VLOOKUP(G206,web_archive!D:AB,7,FALSE), "")</f>
        <v/>
      </c>
      <c r="M206" s="93"/>
      <c r="N206" s="93">
        <f>VLOOKUP(G206,web_archive!D:AB,8,FALSE)*10</f>
        <v>50</v>
      </c>
      <c r="O206" s="93" t="str">
        <f>IF(VLOOKUP(G206,web_archive!D:AB,10,FALSE)&gt;0,VLOOKUP(G206,web_archive!D:AB,10,FALSE),"")</f>
        <v/>
      </c>
      <c r="P206" s="93" t="str">
        <f>IF(VLOOKUP(G206,web_archive!D:AB,12,FALSE)&gt;0,VLOOKUP(G206,web_archive!D:AB,12,FALSE),"")</f>
        <v/>
      </c>
      <c r="Q206" s="93" t="str">
        <f>IF(VLOOKUP(G206,web_archive!D:AB,11,FALSE)&gt;0,VLOOKUP(G206,web_archive!D:AB,11,FALSE),"")</f>
        <v/>
      </c>
      <c r="R206" s="93" t="str">
        <f>IF(VLOOKUP(G206,web_archive!D:AB,13,FALSE)&gt;0,VLOOKUP(G206,web_archive!D:AB,13,FALSE),"")</f>
        <v/>
      </c>
      <c r="S206" s="93" t="str">
        <f>UPPER(VLOOKUP(B206,job!A:B,2,FALSE))</f>
        <v/>
      </c>
      <c r="T206" s="93" t="str">
        <f>LOWER(VLOOKUP(C206,class!A:B,2,FALSE))</f>
        <v/>
      </c>
      <c r="U206" s="93" t="str">
        <f>VLOOKUP(D206,Table2[#All],2,FALSE)</f>
        <v/>
      </c>
      <c r="V206" s="93" t="str">
        <f>VLOOKUP(E206,Table3[#All],2,FALSE)</f>
        <v/>
      </c>
      <c r="W206" s="93" t="str">
        <f>IF(VLOOKUP(G206,web_archive!D:AB,16,FALSE)&gt;0,VLOOKUP(I206,web_archive!D:AB,16,FALSE),"")</f>
        <v/>
      </c>
      <c r="X206" s="93" t="str">
        <f>IF(VLOOKUP(G206,web_archive!D:AB,15,FALSE)&gt;1,VLOOKUP(G206,web_archive!D:AB,15,FALSE),"")</f>
        <v/>
      </c>
      <c r="Y206" s="93" t="str">
        <f>IF(EXACT(VLOOKUP(G206,web_archive!D:AB,14,FALSE),"Yes"),"1","0")</f>
        <v>0</v>
      </c>
      <c r="Z206" s="93">
        <f>IF(ISNA((VLOOKUP(UPPER(F206),Table4[#All],2,FALSE))),"",VLOOKUP(UPPER(F206),Table4[#All],2,FALSE))</f>
        <v>2043</v>
      </c>
      <c r="AA206" s="7" t="str">
        <f>IF(VLOOKUP(G206,web_archive!D:AB,21,FALSE)=0,"{}","{ "&amp;VLOOKUP(G206,web_archive!D:AB,21,FALSE)&amp;" }")</f>
        <v>{}</v>
      </c>
      <c r="AB206" s="93" t="str">
        <f>IF(VLOOKUP(G206,web_archive!D:AB,22,FALSE)=0,"{}","{ "&amp;VLOOKUP(G206,web_archive!D:AB,22,FALSE)&amp;" }")</f>
        <v>{}</v>
      </c>
      <c r="AC206" s="93" t="str">
        <f>IF(VLOOKUP(G206,web_archive!D:AB,23,FALSE)=0,"{}","{ "&amp;VLOOKUP(G206,web_archive!D:AB,23,FALSE)&amp;" }")</f>
        <v>{}</v>
      </c>
      <c r="AD206" s="93" t="str">
        <f t="shared" si="3"/>
        <v>45476,Tira_Cup,Tira Cup,3,,,50,,,,,,,,,,,0,2043,{},{},{}</v>
      </c>
    </row>
    <row r="207" spans="1:30" x14ac:dyDescent="0.3">
      <c r="A207" s="93" t="str">
        <f>VLOOKUP(G207,web_archive!D:AB,6,FALSE)</f>
        <v>Armor</v>
      </c>
      <c r="B207" s="93" t="str">
        <f>VLOOKUP(G207,web_archive!D:AB,19,FALSE)</f>
        <v>All Jobs</v>
      </c>
      <c r="C207" s="93" t="str">
        <f>VLOOKUP(G207,web_archive!D:AB,18,FALSE)</f>
        <v>Normal / Upper / Baby</v>
      </c>
      <c r="D207" s="93" t="str">
        <f>VLOOKUP(G207,web_archive!D:AB,20,FALSE)</f>
        <v>Both (Male and Female)</v>
      </c>
      <c r="E207" s="93" t="str">
        <f>VLOOKUP(G207,web_archive!D:AB,17,FALSE)</f>
        <v>Lower Headgear</v>
      </c>
      <c r="F207" s="93" t="str">
        <f>VLOOKUP(H207,reborn_keys!C:D,2,FALSE)</f>
        <v>titanwing</v>
      </c>
      <c r="G207" s="93">
        <v>20021</v>
      </c>
      <c r="H207" s="93">
        <v>45477</v>
      </c>
      <c r="I207" s="93" t="str">
        <f>VLOOKUP(G207,web_archive!D:AB,3,FALSE)</f>
        <v>Titan_Wings</v>
      </c>
      <c r="J207" s="93" t="str">
        <f>VLOOKUP(G207,web_archive!D:AB,5,FALSE)</f>
        <v>Titan Wings</v>
      </c>
      <c r="K207" s="93">
        <f>VLOOKUP(A207,type!A:B,2,FALSE)</f>
        <v>4</v>
      </c>
      <c r="L207" s="93">
        <f>IF(VLOOKUP(G207,web_archive!D:AB,7,FALSE)&gt;0, VLOOKUP(G207,web_archive!D:AB,7,FALSE), "")</f>
        <v>20</v>
      </c>
      <c r="M207" s="93"/>
      <c r="N207" s="93">
        <f>VLOOKUP(G207,web_archive!D:AB,8,FALSE)*10</f>
        <v>500</v>
      </c>
      <c r="O207" s="93" t="str">
        <f>IF(VLOOKUP(G207,web_archive!D:AB,10,FALSE)&gt;0,VLOOKUP(G207,web_archive!D:AB,10,FALSE),"")</f>
        <v/>
      </c>
      <c r="P207" s="93">
        <f>IF(VLOOKUP(G207,web_archive!D:AB,12,FALSE)&gt;0,VLOOKUP(G207,web_archive!D:AB,12,FALSE),"")</f>
        <v>1</v>
      </c>
      <c r="Q207" s="93" t="str">
        <f>IF(VLOOKUP(G207,web_archive!D:AB,11,FALSE)&gt;0,VLOOKUP(G207,web_archive!D:AB,11,FALSE),"")</f>
        <v/>
      </c>
      <c r="R207" s="93" t="str">
        <f>IF(VLOOKUP(G207,web_archive!D:AB,13,FALSE)&gt;0,VLOOKUP(G207,web_archive!D:AB,13,FALSE),"")</f>
        <v/>
      </c>
      <c r="S207" s="93" t="str">
        <f>UPPER(VLOOKUP(B207,job!A:B,2,FALSE))</f>
        <v>0XFFFFFFFF</v>
      </c>
      <c r="T207" s="93" t="str">
        <f>LOWER(VLOOKUP(C207,class!A:B,2,FALSE))</f>
        <v>63</v>
      </c>
      <c r="U207" s="93" t="str">
        <f>VLOOKUP(D207,Table2[#All],2,FALSE)</f>
        <v>2</v>
      </c>
      <c r="V207" s="93" t="str">
        <f>VLOOKUP(E207,Table3[#All],2,FALSE)</f>
        <v>001</v>
      </c>
      <c r="W207" s="93" t="str">
        <f>IF(VLOOKUP(G207,web_archive!D:AB,16,FALSE)&gt;0,VLOOKUP(I207,web_archive!D:AB,16,FALSE),"")</f>
        <v/>
      </c>
      <c r="X207" s="93">
        <f>IF(VLOOKUP(G207,web_archive!D:AB,15,FALSE)&gt;1,VLOOKUP(G207,web_archive!D:AB,15,FALSE),"")</f>
        <v>75</v>
      </c>
      <c r="Y207" s="93" t="str">
        <f>IF(EXACT(VLOOKUP(G207,web_archive!D:AB,14,FALSE),"Yes"),"1","0")</f>
        <v>0</v>
      </c>
      <c r="Z207" s="93">
        <f>IF(ISNA((VLOOKUP(UPPER(F207),Table4[#All],2,FALSE))),"",VLOOKUP(UPPER(F207),Table4[#All],2,FALSE))</f>
        <v>2044</v>
      </c>
      <c r="AA207" s="7" t="str">
        <f>IF(VLOOKUP(G207,web_archive!D:AB,21,FALSE)=0,"{}","{ "&amp;VLOOKUP(G207,web_archive!D:AB,21,FALSE)&amp;" }")</f>
        <v>{}</v>
      </c>
      <c r="AB207" s="93" t="str">
        <f>IF(VLOOKUP(G207,web_archive!D:AB,22,FALSE)=0,"{}","{ "&amp;VLOOKUP(G207,web_archive!D:AB,22,FALSE)&amp;" }")</f>
        <v>{}</v>
      </c>
      <c r="AC207" s="93" t="str">
        <f>IF(VLOOKUP(G207,web_archive!D:AB,23,FALSE)=0,"{}","{ "&amp;VLOOKUP(G207,web_archive!D:AB,23,FALSE)&amp;" }")</f>
        <v>{}</v>
      </c>
      <c r="AD207" s="93" t="str">
        <f t="shared" si="3"/>
        <v>45477,Titan_Wings,Titan Wings,4,20,,500,,1,,,0XFFFFFFFF,63,2,001,,75,0,2044,{},{},{}</v>
      </c>
    </row>
    <row r="208" spans="1:30" x14ac:dyDescent="0.3">
      <c r="A208" s="93" t="str">
        <f>VLOOKUP(G208,web_archive!D:AB,6,FALSE)</f>
        <v>Card</v>
      </c>
      <c r="B208" s="93" t="str">
        <f>VLOOKUP(G208,web_archive!D:AB,19,FALSE)</f>
        <v>None</v>
      </c>
      <c r="C208" s="93" t="str">
        <f>VLOOKUP(G208,web_archive!D:AB,18,FALSE)</f>
        <v>None</v>
      </c>
      <c r="D208" s="93" t="str">
        <f>VLOOKUP(G208,web_archive!D:AB,20,FALSE)</f>
        <v>Unknown</v>
      </c>
      <c r="E208" s="93" t="str">
        <f>VLOOKUP(G208,web_archive!D:AB,17,FALSE)</f>
        <v>Main Hand</v>
      </c>
      <c r="F208" s="93" t="str">
        <f>VLOOKUP(H208,reborn_keys!C:D,2,FALSE)</f>
        <v>Trevante_Deschain_Card</v>
      </c>
      <c r="G208" s="94">
        <v>23017</v>
      </c>
      <c r="H208" s="93">
        <v>47022</v>
      </c>
      <c r="I208" s="93" t="str">
        <f>VLOOKUP(G208,web_archive!D:AB,3,FALSE)</f>
        <v>Trevante_Deschain_Card</v>
      </c>
      <c r="J208" s="93" t="str">
        <f>VLOOKUP(G208,web_archive!D:AB,5,FALSE)</f>
        <v>Trevante Deschain Card</v>
      </c>
      <c r="K208" s="93">
        <f>VLOOKUP(A208,type!A:B,2,FALSE)</f>
        <v>6</v>
      </c>
      <c r="L208" s="93" t="str">
        <f>IF(VLOOKUP(G208,web_archive!D:AB,7,FALSE)&gt;0, VLOOKUP(G208,web_archive!D:AB,7,FALSE), "")</f>
        <v/>
      </c>
      <c r="M208" s="93"/>
      <c r="N208" s="93">
        <f>VLOOKUP(G208,web_archive!D:AB,8,FALSE)*10</f>
        <v>10</v>
      </c>
      <c r="O208" s="93" t="str">
        <f>IF(VLOOKUP(G208,web_archive!D:AB,10,FALSE)&gt;0,VLOOKUP(G208,web_archive!D:AB,10,FALSE),"")</f>
        <v/>
      </c>
      <c r="P208" s="93" t="str">
        <f>IF(VLOOKUP(G208,web_archive!D:AB,12,FALSE)&gt;0,VLOOKUP(G208,web_archive!D:AB,12,FALSE),"")</f>
        <v/>
      </c>
      <c r="Q208" s="93" t="str">
        <f>IF(VLOOKUP(G208,web_archive!D:AB,11,FALSE)&gt;0,VLOOKUP(G208,web_archive!D:AB,11,FALSE),"")</f>
        <v/>
      </c>
      <c r="R208" s="93" t="str">
        <f>IF(VLOOKUP(G208,web_archive!D:AB,13,FALSE)&gt;0,VLOOKUP(G208,web_archive!D:AB,13,FALSE),"")</f>
        <v/>
      </c>
      <c r="S208" s="93" t="str">
        <f>UPPER(VLOOKUP(B208,job!A:B,2,FALSE))</f>
        <v/>
      </c>
      <c r="T208" s="93" t="str">
        <f>LOWER(VLOOKUP(C208,class!A:B,2,FALSE))</f>
        <v/>
      </c>
      <c r="U208" s="93" t="str">
        <f>VLOOKUP(D208,Table2[#All],2,FALSE)</f>
        <v/>
      </c>
      <c r="V208" s="93" t="str">
        <f>VLOOKUP(E208,Table3[#All],2,FALSE)</f>
        <v>002</v>
      </c>
      <c r="W208" s="93" t="str">
        <f>IF(VLOOKUP(G208,web_archive!D:AB,16,FALSE)&gt;0,VLOOKUP(I208,web_archive!D:AB,16,FALSE),"")</f>
        <v/>
      </c>
      <c r="X208" s="93" t="str">
        <f>IF(VLOOKUP(G208,web_archive!D:AB,15,FALSE)&gt;1,VLOOKUP(G208,web_archive!D:AB,15,FALSE),"")</f>
        <v/>
      </c>
      <c r="Y208" s="93" t="str">
        <f>IF(EXACT(VLOOKUP(G208,web_archive!D:AB,14,FALSE),"Yes"),"1","0")</f>
        <v>0</v>
      </c>
      <c r="Z208" s="93" t="str">
        <f>IF(ISNA((VLOOKUP(UPPER(F208),Table4[#All],2,FALSE))),"",VLOOKUP(UPPER(F208),Table4[#All],2,FALSE))</f>
        <v/>
      </c>
      <c r="AA208" s="7" t="str">
        <f>IF(VLOOKUP(G208,web_archive!D:AB,21,FALSE)=0,"{}","{ "&amp;VLOOKUP(G208,web_archive!D:AB,21,FALSE)&amp;" }")</f>
        <v>{ bonus bPerfectHitAddRate,10; }</v>
      </c>
      <c r="AB208" s="93" t="str">
        <f>IF(VLOOKUP(G208,web_archive!D:AB,22,FALSE)=0,"{}","{ "&amp;VLOOKUP(G208,web_archive!D:AB,22,FALSE)&amp;" }")</f>
        <v>{}</v>
      </c>
      <c r="AC208" s="93" t="str">
        <f>IF(VLOOKUP(G208,web_archive!D:AB,23,FALSE)=0,"{}","{ "&amp;VLOOKUP(G208,web_archive!D:AB,23,FALSE)&amp;" }")</f>
        <v>{}</v>
      </c>
      <c r="AD208" s="93" t="str">
        <f t="shared" si="3"/>
        <v>47022,Trevante_Deschain_Card,Trevante Deschain Card,6,,,10,,,,,,,,002,,,0,,{ bonus bPerfectHitAddRate,10; },{},{}</v>
      </c>
    </row>
    <row r="209" spans="1:30" x14ac:dyDescent="0.3">
      <c r="A209" s="93" t="str">
        <f>VLOOKUP(G209,web_archive!D:AB,6,FALSE)</f>
        <v>Armor</v>
      </c>
      <c r="B209" s="93" t="str">
        <f>VLOOKUP(G209,web_archive!D:AB,19,FALSE)</f>
        <v>All Jobs</v>
      </c>
      <c r="C209" s="93" t="str">
        <f>VLOOKUP(G209,web_archive!D:AB,18,FALSE)</f>
        <v>Normal / Upper / Baby</v>
      </c>
      <c r="D209" s="93" t="str">
        <f>VLOOKUP(G209,web_archive!D:AB,20,FALSE)</f>
        <v>Both (Male and Female)</v>
      </c>
      <c r="E209" s="93" t="str">
        <f>VLOOKUP(G209,web_archive!D:AB,17,FALSE)</f>
        <v>Upper Headgear</v>
      </c>
      <c r="F209" s="93" t="str">
        <f>VLOOKUP(H209,reborn_keys!C:D,2,FALSE)</f>
        <v>turtle</v>
      </c>
      <c r="G209" s="93">
        <v>20537</v>
      </c>
      <c r="H209" s="93">
        <v>45479</v>
      </c>
      <c r="I209" s="93" t="str">
        <f>VLOOKUP(G209,web_archive!D:AB,3,FALSE)</f>
        <v>Turtle_Helm</v>
      </c>
      <c r="J209" s="93" t="str">
        <f>VLOOKUP(G209,web_archive!D:AB,5,FALSE)</f>
        <v>Turtle Helm</v>
      </c>
      <c r="K209" s="93">
        <f>VLOOKUP(A209,type!A:B,2,FALSE)</f>
        <v>4</v>
      </c>
      <c r="L209" s="93">
        <f>IF(VLOOKUP(G209,web_archive!D:AB,7,FALSE)&gt;0, VLOOKUP(G209,web_archive!D:AB,7,FALSE), "")</f>
        <v>20</v>
      </c>
      <c r="M209" s="93"/>
      <c r="N209" s="93">
        <f>VLOOKUP(G209,web_archive!D:AB,8,FALSE)*10</f>
        <v>500</v>
      </c>
      <c r="O209" s="93" t="str">
        <f>IF(VLOOKUP(G209,web_archive!D:AB,10,FALSE)&gt;0,VLOOKUP(G209,web_archive!D:AB,10,FALSE),"")</f>
        <v/>
      </c>
      <c r="P209" s="93">
        <f>IF(VLOOKUP(G209,web_archive!D:AB,12,FALSE)&gt;0,VLOOKUP(G209,web_archive!D:AB,12,FALSE),"")</f>
        <v>2</v>
      </c>
      <c r="Q209" s="93" t="str">
        <f>IF(VLOOKUP(G209,web_archive!D:AB,11,FALSE)&gt;0,VLOOKUP(G209,web_archive!D:AB,11,FALSE),"")</f>
        <v/>
      </c>
      <c r="R209" s="93">
        <f>IF(VLOOKUP(G209,web_archive!D:AB,13,FALSE)&gt;0,VLOOKUP(G209,web_archive!D:AB,13,FALSE),"")</f>
        <v>1</v>
      </c>
      <c r="S209" s="93" t="str">
        <f>UPPER(VLOOKUP(B209,job!A:B,2,FALSE))</f>
        <v>0XFFFFFFFF</v>
      </c>
      <c r="T209" s="93" t="str">
        <f>LOWER(VLOOKUP(C209,class!A:B,2,FALSE))</f>
        <v>63</v>
      </c>
      <c r="U209" s="93" t="str">
        <f>VLOOKUP(D209,Table2[#All],2,FALSE)</f>
        <v>2</v>
      </c>
      <c r="V209" s="93" t="str">
        <f>VLOOKUP(E209,Table3[#All],2,FALSE)</f>
        <v>256</v>
      </c>
      <c r="W209" s="93" t="str">
        <f>IF(VLOOKUP(G209,web_archive!D:AB,16,FALSE)&gt;0,VLOOKUP(I209,web_archive!D:AB,16,FALSE),"")</f>
        <v/>
      </c>
      <c r="X209" s="93" t="str">
        <f>IF(VLOOKUP(G209,web_archive!D:AB,15,FALSE)&gt;1,VLOOKUP(G209,web_archive!D:AB,15,FALSE),"")</f>
        <v/>
      </c>
      <c r="Y209" s="93" t="str">
        <f>IF(EXACT(VLOOKUP(G209,web_archive!D:AB,14,FALSE),"Yes"),"1","0")</f>
        <v>1</v>
      </c>
      <c r="Z209" s="93">
        <f>IF(ISNA((VLOOKUP(UPPER(F209),Table4[#All],2,FALSE))),"",VLOOKUP(UPPER(F209),Table4[#All],2,FALSE))</f>
        <v>2046</v>
      </c>
      <c r="AA209" s="7" t="str">
        <f>IF(VLOOKUP(G209,web_archive!D:AB,21,FALSE)=0,"{}","{ "&amp;VLOOKUP(G209,web_archive!D:AB,21,FALSE)&amp;" }")</f>
        <v>{ autobonus "{ bonus bAtk,100; }",10,3000,BF_WEAPON; }</v>
      </c>
      <c r="AB209" s="93" t="str">
        <f>IF(VLOOKUP(G209,web_archive!D:AB,22,FALSE)=0,"{}","{ "&amp;VLOOKUP(G209,web_archive!D:AB,22,FALSE)&amp;" }")</f>
        <v>{}</v>
      </c>
      <c r="AC209" s="93" t="str">
        <f>IF(VLOOKUP(G209,web_archive!D:AB,23,FALSE)=0,"{}","{ "&amp;VLOOKUP(G209,web_archive!D:AB,23,FALSE)&amp;" }")</f>
        <v>{}</v>
      </c>
      <c r="AD209" s="93" t="str">
        <f t="shared" si="3"/>
        <v>45479,Turtle_Helm,Turtle Helm,4,20,,500,,2,,1,0XFFFFFFFF,63,2,256,,,1,2046,{ autobonus "{ bonus bAtk,100; }",10,3000,BF_WEAPON; },{},{}</v>
      </c>
    </row>
    <row r="210" spans="1:30" x14ac:dyDescent="0.3">
      <c r="A210" s="93" t="str">
        <f>VLOOKUP(G210,web_archive!D:AB,6,FALSE)</f>
        <v>Armor</v>
      </c>
      <c r="B210" s="93" t="str">
        <f>VLOOKUP(G210,web_archive!D:AB,19,FALSE)</f>
        <v>All Jobs</v>
      </c>
      <c r="C210" s="93" t="str">
        <f>VLOOKUP(G210,web_archive!D:AB,18,FALSE)</f>
        <v>Normal / Upper / Baby</v>
      </c>
      <c r="D210" s="93" t="str">
        <f>VLOOKUP(G210,web_archive!D:AB,20,FALSE)</f>
        <v>Both (Male and Female)</v>
      </c>
      <c r="E210" s="93" t="str">
        <f>VLOOKUP(G210,web_archive!D:AB,17,FALSE)</f>
        <v>Upper Headgear + Middle Headgear</v>
      </c>
      <c r="F210" s="93" t="str">
        <f>VLOOKUP(H210,reborn_keys!C:D,2,FALSE)</f>
        <v>twinbunnies</v>
      </c>
      <c r="G210" s="93">
        <v>20137</v>
      </c>
      <c r="H210" s="95">
        <v>45480</v>
      </c>
      <c r="I210" s="93" t="str">
        <f>VLOOKUP(G210,web_archive!D:AB,3,FALSE)</f>
        <v>Twin_Bunnies</v>
      </c>
      <c r="J210" s="93" t="str">
        <f>VLOOKUP(G210,web_archive!D:AB,5,FALSE)</f>
        <v>Twin Bunnies</v>
      </c>
      <c r="K210" s="93">
        <f>VLOOKUP(A210,type!A:B,2,FALSE)</f>
        <v>4</v>
      </c>
      <c r="L210" s="93">
        <f>IF(VLOOKUP(G210,web_archive!D:AB,7,FALSE)&gt;0, VLOOKUP(G210,web_archive!D:AB,7,FALSE), "")</f>
        <v>20</v>
      </c>
      <c r="M210" s="93"/>
      <c r="N210" s="93">
        <f>VLOOKUP(G210,web_archive!D:AB,8,FALSE)*10</f>
        <v>500</v>
      </c>
      <c r="O210" s="93" t="str">
        <f>IF(VLOOKUP(G210,web_archive!D:AB,10,FALSE)&gt;0,VLOOKUP(G210,web_archive!D:AB,10,FALSE),"")</f>
        <v/>
      </c>
      <c r="P210" s="93">
        <f>IF(VLOOKUP(G210,web_archive!D:AB,12,FALSE)&gt;0,VLOOKUP(G210,web_archive!D:AB,12,FALSE),"")</f>
        <v>2</v>
      </c>
      <c r="Q210" s="93" t="str">
        <f>IF(VLOOKUP(G210,web_archive!D:AB,11,FALSE)&gt;0,VLOOKUP(G210,web_archive!D:AB,11,FALSE),"")</f>
        <v/>
      </c>
      <c r="R210" s="93">
        <f>IF(VLOOKUP(G210,web_archive!D:AB,13,FALSE)&gt;0,VLOOKUP(G210,web_archive!D:AB,13,FALSE),"")</f>
        <v>1</v>
      </c>
      <c r="S210" s="93" t="str">
        <f>UPPER(VLOOKUP(B210,job!A:B,2,FALSE))</f>
        <v>0XFFFFFFFF</v>
      </c>
      <c r="T210" s="93" t="str">
        <f>LOWER(VLOOKUP(C210,class!A:B,2,FALSE))</f>
        <v>63</v>
      </c>
      <c r="U210" s="93" t="str">
        <f>VLOOKUP(D210,Table2[#All],2,FALSE)</f>
        <v>2</v>
      </c>
      <c r="V210" s="93" t="str">
        <f>VLOOKUP(E210,Table3[#All],2,FALSE)</f>
        <v>768</v>
      </c>
      <c r="W210" s="93" t="str">
        <f>IF(VLOOKUP(G210,web_archive!D:AB,16,FALSE)&gt;0,VLOOKUP(I210,web_archive!D:AB,16,FALSE),"")</f>
        <v/>
      </c>
      <c r="X210" s="93" t="str">
        <f>IF(VLOOKUP(G210,web_archive!D:AB,15,FALSE)&gt;1,VLOOKUP(G210,web_archive!D:AB,15,FALSE),"")</f>
        <v/>
      </c>
      <c r="Y210" s="93" t="str">
        <f>IF(EXACT(VLOOKUP(G210,web_archive!D:AB,14,FALSE),"Yes"),"1","0")</f>
        <v>1</v>
      </c>
      <c r="Z210" s="93">
        <f>IF(ISNA((VLOOKUP(UPPER(F210),Table4[#All],2,FALSE))),"",VLOOKUP(UPPER(F210),Table4[#All],2,FALSE))</f>
        <v>2047</v>
      </c>
      <c r="AA210" s="7" t="str">
        <f>IF(VLOOKUP(G210,web_archive!D:AB,21,FALSE)=0,"{}","{ "&amp;VLOOKUP(G210,web_archive!D:AB,21,FALSE)&amp;" }")</f>
        <v>{}</v>
      </c>
      <c r="AB210" s="93" t="str">
        <f>IF(VLOOKUP(G210,web_archive!D:AB,22,FALSE)=0,"{}","{ "&amp;VLOOKUP(G210,web_archive!D:AB,22,FALSE)&amp;" }")</f>
        <v>{}</v>
      </c>
      <c r="AC210" s="93" t="str">
        <f>IF(VLOOKUP(G210,web_archive!D:AB,23,FALSE)=0,"{}","{ "&amp;VLOOKUP(G210,web_archive!D:AB,23,FALSE)&amp;" }")</f>
        <v>{}</v>
      </c>
      <c r="AD210" s="93" t="str">
        <f t="shared" si="3"/>
        <v>45480,Twin_Bunnies,Twin Bunnies,4,20,,500,,2,,1,0XFFFFFFFF,63,2,768,,,1,2047,{},{},{}</v>
      </c>
    </row>
    <row r="211" spans="1:30" x14ac:dyDescent="0.3">
      <c r="A211" s="93" t="str">
        <f>VLOOKUP(G211,web_archive!D:AB,6,FALSE)</f>
        <v>Armor</v>
      </c>
      <c r="B211" s="93" t="str">
        <f>VLOOKUP(G211,web_archive!D:AB,19,FALSE)</f>
        <v>All Jobs</v>
      </c>
      <c r="C211" s="93" t="str">
        <f>VLOOKUP(G211,web_archive!D:AB,18,FALSE)</f>
        <v>Normal / Upper / Baby</v>
      </c>
      <c r="D211" s="93" t="str">
        <f>VLOOKUP(G211,web_archive!D:AB,20,FALSE)</f>
        <v>Both (Male and Female)</v>
      </c>
      <c r="E211" s="93" t="str">
        <f>VLOOKUP(G211,web_archive!D:AB,17,FALSE)</f>
        <v>Upper Headgear</v>
      </c>
      <c r="F211" s="93" t="str">
        <f>VLOOKUP(H211,reborn_keys!C:D,2,FALSE)</f>
        <v>twinclover</v>
      </c>
      <c r="G211" s="93">
        <v>20630</v>
      </c>
      <c r="H211" s="95">
        <v>45481</v>
      </c>
      <c r="I211" s="93" t="str">
        <f>VLOOKUP(G211,web_archive!D:AB,3,FALSE)</f>
        <v>Twin_Clover</v>
      </c>
      <c r="J211" s="93" t="str">
        <f>VLOOKUP(G211,web_archive!D:AB,5,FALSE)</f>
        <v>Twin Clover</v>
      </c>
      <c r="K211" s="93">
        <f>VLOOKUP(A211,type!A:B,2,FALSE)</f>
        <v>4</v>
      </c>
      <c r="L211" s="93">
        <f>IF(VLOOKUP(G211,web_archive!D:AB,7,FALSE)&gt;0, VLOOKUP(G211,web_archive!D:AB,7,FALSE), "")</f>
        <v>20</v>
      </c>
      <c r="M211" s="93"/>
      <c r="N211" s="93">
        <f>VLOOKUP(G211,web_archive!D:AB,8,FALSE)*10</f>
        <v>100</v>
      </c>
      <c r="O211" s="93" t="str">
        <f>IF(VLOOKUP(G211,web_archive!D:AB,10,FALSE)&gt;0,VLOOKUP(G211,web_archive!D:AB,10,FALSE),"")</f>
        <v/>
      </c>
      <c r="P211" s="93" t="str">
        <f>IF(VLOOKUP(G211,web_archive!D:AB,12,FALSE)&gt;0,VLOOKUP(G211,web_archive!D:AB,12,FALSE),"")</f>
        <v/>
      </c>
      <c r="Q211" s="93" t="str">
        <f>IF(VLOOKUP(G211,web_archive!D:AB,11,FALSE)&gt;0,VLOOKUP(G211,web_archive!D:AB,11,FALSE),"")</f>
        <v/>
      </c>
      <c r="R211" s="93" t="str">
        <f>IF(VLOOKUP(G211,web_archive!D:AB,13,FALSE)&gt;0,VLOOKUP(G211,web_archive!D:AB,13,FALSE),"")</f>
        <v/>
      </c>
      <c r="S211" s="93" t="str">
        <f>UPPER(VLOOKUP(B211,job!A:B,2,FALSE))</f>
        <v>0XFFFFFFFF</v>
      </c>
      <c r="T211" s="93" t="str">
        <f>LOWER(VLOOKUP(C211,class!A:B,2,FALSE))</f>
        <v>63</v>
      </c>
      <c r="U211" s="93" t="str">
        <f>VLOOKUP(D211,Table2[#All],2,FALSE)</f>
        <v>2</v>
      </c>
      <c r="V211" s="93" t="str">
        <f>VLOOKUP(E211,Table3[#All],2,FALSE)</f>
        <v>256</v>
      </c>
      <c r="W211" s="93" t="str">
        <f>IF(VLOOKUP(G211,web_archive!D:AB,16,FALSE)&gt;0,VLOOKUP(I211,web_archive!D:AB,16,FALSE),"")</f>
        <v/>
      </c>
      <c r="X211" s="93" t="str">
        <f>IF(VLOOKUP(G211,web_archive!D:AB,15,FALSE)&gt;1,VLOOKUP(G211,web_archive!D:AB,15,FALSE),"")</f>
        <v/>
      </c>
      <c r="Y211" s="93" t="str">
        <f>IF(EXACT(VLOOKUP(G211,web_archive!D:AB,14,FALSE),"Yes"),"1","0")</f>
        <v>0</v>
      </c>
      <c r="Z211" s="93">
        <f>IF(ISNA((VLOOKUP(UPPER(F211),Table4[#All],2,FALSE))),"",VLOOKUP(UPPER(F211),Table4[#All],2,FALSE))</f>
        <v>2048</v>
      </c>
      <c r="AA211" s="7" t="str">
        <f>IF(VLOOKUP(G211,web_archive!D:AB,21,FALSE)=0,"{}","{ "&amp;VLOOKUP(G211,web_archive!D:AB,21,FALSE)&amp;" }")</f>
        <v>{}</v>
      </c>
      <c r="AB211" s="93" t="str">
        <f>IF(VLOOKUP(G211,web_archive!D:AB,22,FALSE)=0,"{}","{ "&amp;VLOOKUP(G211,web_archive!D:AB,22,FALSE)&amp;" }")</f>
        <v>{}</v>
      </c>
      <c r="AC211" s="93" t="str">
        <f>IF(VLOOKUP(G211,web_archive!D:AB,23,FALSE)=0,"{}","{ "&amp;VLOOKUP(G211,web_archive!D:AB,23,FALSE)&amp;" }")</f>
        <v>{}</v>
      </c>
      <c r="AD211" s="93" t="str">
        <f t="shared" si="3"/>
        <v>45481,Twin_Clover,Twin Clover,4,20,,100,,,,,0XFFFFFFFF,63,2,256,,,0,2048,{},{},{}</v>
      </c>
    </row>
    <row r="212" spans="1:30" x14ac:dyDescent="0.3">
      <c r="A212" s="93" t="str">
        <f>VLOOKUP(G212,web_archive!D:AB,6,FALSE)</f>
        <v>Armor</v>
      </c>
      <c r="B212" s="93" t="str">
        <f>VLOOKUP(G212,web_archive!D:AB,19,FALSE)</f>
        <v>All Jobs</v>
      </c>
      <c r="C212" s="93" t="str">
        <f>VLOOKUP(G212,web_archive!D:AB,18,FALSE)</f>
        <v>Normal / Upper / Baby</v>
      </c>
      <c r="D212" s="93" t="str">
        <f>VLOOKUP(G212,web_archive!D:AB,20,FALSE)</f>
        <v>Both (Male and Female)</v>
      </c>
      <c r="E212" s="93" t="str">
        <f>VLOOKUP(G212,web_archive!D:AB,17,FALSE)</f>
        <v>Upper Headgear</v>
      </c>
      <c r="F212" s="93" t="str">
        <f>VLOOKUP(H212,reborn_keys!C:D,2,FALSE)</f>
        <v>umbrellahat</v>
      </c>
      <c r="G212" s="93">
        <v>5316</v>
      </c>
      <c r="H212" s="95">
        <v>45484</v>
      </c>
      <c r="I212" s="93" t="str">
        <f>VLOOKUP(G212,web_archive!D:AB,3,FALSE)</f>
        <v>Umbrella_Hat</v>
      </c>
      <c r="J212" s="93" t="str">
        <f>VLOOKUP(G212,web_archive!D:AB,5,FALSE)</f>
        <v>Umbrella Hat</v>
      </c>
      <c r="K212" s="93">
        <f>VLOOKUP(A212,type!A:B,2,FALSE)</f>
        <v>4</v>
      </c>
      <c r="L212" s="93">
        <f>IF(VLOOKUP(G212,web_archive!D:AB,7,FALSE)&gt;0, VLOOKUP(G212,web_archive!D:AB,7,FALSE), "")</f>
        <v>20</v>
      </c>
      <c r="M212" s="93"/>
      <c r="N212" s="93">
        <f>VLOOKUP(G212,web_archive!D:AB,8,FALSE)*10</f>
        <v>100</v>
      </c>
      <c r="O212" s="93" t="str">
        <f>IF(VLOOKUP(G212,web_archive!D:AB,10,FALSE)&gt;0,VLOOKUP(G212,web_archive!D:AB,10,FALSE),"")</f>
        <v/>
      </c>
      <c r="P212" s="93">
        <f>IF(VLOOKUP(G212,web_archive!D:AB,12,FALSE)&gt;0,VLOOKUP(G212,web_archive!D:AB,12,FALSE),"")</f>
        <v>2</v>
      </c>
      <c r="Q212" s="93" t="str">
        <f>IF(VLOOKUP(G212,web_archive!D:AB,11,FALSE)&gt;0,VLOOKUP(G212,web_archive!D:AB,11,FALSE),"")</f>
        <v/>
      </c>
      <c r="R212" s="93" t="str">
        <f>IF(VLOOKUP(G212,web_archive!D:AB,13,FALSE)&gt;0,VLOOKUP(G212,web_archive!D:AB,13,FALSE),"")</f>
        <v/>
      </c>
      <c r="S212" s="93" t="str">
        <f>UPPER(VLOOKUP(B212,job!A:B,2,FALSE))</f>
        <v>0XFFFFFFFF</v>
      </c>
      <c r="T212" s="93" t="str">
        <f>LOWER(VLOOKUP(C212,class!A:B,2,FALSE))</f>
        <v>63</v>
      </c>
      <c r="U212" s="93" t="str">
        <f>VLOOKUP(D212,Table2[#All],2,FALSE)</f>
        <v>2</v>
      </c>
      <c r="V212" s="93" t="str">
        <f>VLOOKUP(E212,Table3[#All],2,FALSE)</f>
        <v>256</v>
      </c>
      <c r="W212" s="93" t="str">
        <f>IF(VLOOKUP(G212,web_archive!D:AB,16,FALSE)&gt;0,VLOOKUP(I212,web_archive!D:AB,16,FALSE),"")</f>
        <v/>
      </c>
      <c r="X212" s="93">
        <f>IF(VLOOKUP(G212,web_archive!D:AB,15,FALSE)&gt;1,VLOOKUP(G212,web_archive!D:AB,15,FALSE),"")</f>
        <v>50</v>
      </c>
      <c r="Y212" s="93" t="str">
        <f>IF(EXACT(VLOOKUP(G212,web_archive!D:AB,14,FALSE),"Yes"),"1","0")</f>
        <v>1</v>
      </c>
      <c r="Z212" s="93">
        <f>IF(ISNA((VLOOKUP(UPPER(F212),Table4[#All],2,FALSE))),"",VLOOKUP(UPPER(F212),Table4[#All],2,FALSE))</f>
        <v>2051</v>
      </c>
      <c r="AA212" s="7" t="str">
        <f>IF(VLOOKUP(G212,web_archive!D:AB,21,FALSE)=0,"{}","{ "&amp;VLOOKUP(G212,web_archive!D:AB,21,FALSE)&amp;" }")</f>
        <v>{ bonus2 bSubEle,Ele_Water,3; }</v>
      </c>
      <c r="AB212" s="93" t="str">
        <f>IF(VLOOKUP(G212,web_archive!D:AB,22,FALSE)=0,"{}","{ "&amp;VLOOKUP(G212,web_archive!D:AB,22,FALSE)&amp;" }")</f>
        <v>{}</v>
      </c>
      <c r="AC212" s="93" t="str">
        <f>IF(VLOOKUP(G212,web_archive!D:AB,23,FALSE)=0,"{}","{ "&amp;VLOOKUP(G212,web_archive!D:AB,23,FALSE)&amp;" }")</f>
        <v>{}</v>
      </c>
      <c r="AD212" s="93" t="str">
        <f t="shared" si="3"/>
        <v>45484,Umbrella_Hat,Umbrella Hat,4,20,,100,,2,,,0XFFFFFFFF,63,2,256,,50,1,2051,{ bonus2 bSubEle,Ele_Water,3; },{},{}</v>
      </c>
    </row>
    <row r="213" spans="1:30" x14ac:dyDescent="0.3">
      <c r="A213" s="93" t="str">
        <f>VLOOKUP(G213,web_archive!D:AB,6,FALSE)</f>
        <v>Card</v>
      </c>
      <c r="B213" s="93" t="str">
        <f>VLOOKUP(G213,web_archive!D:AB,19,FALSE)</f>
        <v>None</v>
      </c>
      <c r="C213" s="93" t="str">
        <f>VLOOKUP(G213,web_archive!D:AB,18,FALSE)</f>
        <v>None</v>
      </c>
      <c r="D213" s="93" t="str">
        <f>VLOOKUP(G213,web_archive!D:AB,20,FALSE)</f>
        <v>Unknown</v>
      </c>
      <c r="E213" s="93" t="str">
        <f>VLOOKUP(G213,web_archive!D:AB,17,FALSE)</f>
        <v>Off Hand</v>
      </c>
      <c r="F213" s="93" t="str">
        <f>VLOOKUP(H213,reborn_keys!C:D,2,FALSE)</f>
        <v>Wakizashi_Card</v>
      </c>
      <c r="G213" s="94">
        <v>23001</v>
      </c>
      <c r="H213" s="93">
        <v>47106</v>
      </c>
      <c r="I213" s="93" t="str">
        <f>VLOOKUP(G213,web_archive!D:AB,3,FALSE)</f>
        <v>Wakizashi_Card</v>
      </c>
      <c r="J213" s="93" t="str">
        <f>VLOOKUP(G213,web_archive!D:AB,5,FALSE)</f>
        <v>Wakizashi Card</v>
      </c>
      <c r="K213" s="93">
        <f>VLOOKUP(A213,type!A:B,2,FALSE)</f>
        <v>6</v>
      </c>
      <c r="L213" s="93" t="str">
        <f>IF(VLOOKUP(G213,web_archive!D:AB,7,FALSE)&gt;0, VLOOKUP(G213,web_archive!D:AB,7,FALSE), "")</f>
        <v/>
      </c>
      <c r="M213" s="93"/>
      <c r="N213" s="93">
        <f>VLOOKUP(G213,web_archive!D:AB,8,FALSE)*10</f>
        <v>10</v>
      </c>
      <c r="O213" s="93" t="str">
        <f>IF(VLOOKUP(G213,web_archive!D:AB,10,FALSE)&gt;0,VLOOKUP(G213,web_archive!D:AB,10,FALSE),"")</f>
        <v/>
      </c>
      <c r="P213" s="93" t="str">
        <f>IF(VLOOKUP(G213,web_archive!D:AB,12,FALSE)&gt;0,VLOOKUP(G213,web_archive!D:AB,12,FALSE),"")</f>
        <v/>
      </c>
      <c r="Q213" s="93" t="str">
        <f>IF(VLOOKUP(G213,web_archive!D:AB,11,FALSE)&gt;0,VLOOKUP(G213,web_archive!D:AB,11,FALSE),"")</f>
        <v/>
      </c>
      <c r="R213" s="93" t="str">
        <f>IF(VLOOKUP(G213,web_archive!D:AB,13,FALSE)&gt;0,VLOOKUP(G213,web_archive!D:AB,13,FALSE),"")</f>
        <v/>
      </c>
      <c r="S213" s="93" t="str">
        <f>UPPER(VLOOKUP(B213,job!A:B,2,FALSE))</f>
        <v/>
      </c>
      <c r="T213" s="93" t="str">
        <f>LOWER(VLOOKUP(C213,class!A:B,2,FALSE))</f>
        <v/>
      </c>
      <c r="U213" s="93" t="str">
        <f>VLOOKUP(D213,Table2[#All],2,FALSE)</f>
        <v/>
      </c>
      <c r="V213" s="93" t="str">
        <f>VLOOKUP(E213,Table3[#All],2,FALSE)</f>
        <v>032</v>
      </c>
      <c r="W213" s="93" t="str">
        <f>IF(VLOOKUP(G213,web_archive!D:AB,16,FALSE)&gt;0,VLOOKUP(I213,web_archive!D:AB,16,FALSE),"")</f>
        <v/>
      </c>
      <c r="X213" s="93" t="str">
        <f>IF(VLOOKUP(G213,web_archive!D:AB,15,FALSE)&gt;1,VLOOKUP(G213,web_archive!D:AB,15,FALSE),"")</f>
        <v/>
      </c>
      <c r="Y213" s="93" t="str">
        <f>IF(EXACT(VLOOKUP(G213,web_archive!D:AB,14,FALSE),"Yes"),"1","0")</f>
        <v>0</v>
      </c>
      <c r="Z213" s="93" t="str">
        <f>IF(ISNA((VLOOKUP(UPPER(F213),Table4[#All],2,FALSE))),"",VLOOKUP(UPPER(F213),Table4[#All],2,FALSE))</f>
        <v/>
      </c>
      <c r="AA213" s="7" t="str">
        <f>IF(VLOOKUP(G213,web_archive!D:AB,21,FALSE)=0,"{}","{ "&amp;VLOOKUP(G213,web_archive!D:AB,21,FALSE)&amp;" }")</f>
        <v>{ skill "CR_SHIELDCHARGE",3; }</v>
      </c>
      <c r="AB213" s="93" t="str">
        <f>IF(VLOOKUP(G213,web_archive!D:AB,22,FALSE)=0,"{}","{ "&amp;VLOOKUP(G213,web_archive!D:AB,22,FALSE)&amp;" }")</f>
        <v>{}</v>
      </c>
      <c r="AC213" s="93" t="str">
        <f>IF(VLOOKUP(G213,web_archive!D:AB,23,FALSE)=0,"{}","{ "&amp;VLOOKUP(G213,web_archive!D:AB,23,FALSE)&amp;" }")</f>
        <v>{}</v>
      </c>
      <c r="AD213" s="93" t="str">
        <f t="shared" si="3"/>
        <v>47106,Wakizashi_Card,Wakizashi Card,6,,,10,,,,,,,,032,,,0,,{ skill "CR_SHIELDCHARGE",3; },{},{}</v>
      </c>
    </row>
    <row r="214" spans="1:30" x14ac:dyDescent="0.3">
      <c r="A214" s="93" t="str">
        <f>VLOOKUP(G214,web_archive!D:AB,6,FALSE)</f>
        <v>Armor</v>
      </c>
      <c r="B214" s="93" t="str">
        <f>VLOOKUP(G214,web_archive!D:AB,19,FALSE)</f>
        <v>All Jobs</v>
      </c>
      <c r="C214" s="93" t="str">
        <f>VLOOKUP(G214,web_archive!D:AB,18,FALSE)</f>
        <v>Normal / Upper / Baby</v>
      </c>
      <c r="D214" s="93" t="str">
        <f>VLOOKUP(G214,web_archive!D:AB,20,FALSE)</f>
        <v>Both (Male and Female)</v>
      </c>
      <c r="E214" s="93" t="str">
        <f>VLOOKUP(G214,web_archive!D:AB,17,FALSE)</f>
        <v>Lower Headgear</v>
      </c>
      <c r="F214" s="93" t="str">
        <f>VLOOKUP(H214,reborn_keys!C:D,2,FALSE)</f>
        <v>WaxLips</v>
      </c>
      <c r="G214" s="93">
        <v>20774</v>
      </c>
      <c r="H214" s="95">
        <v>45495</v>
      </c>
      <c r="I214" s="93" t="str">
        <f>VLOOKUP(G214,web_archive!D:AB,3,FALSE)</f>
        <v>Wax_Lips</v>
      </c>
      <c r="J214" s="93" t="str">
        <f>VLOOKUP(G214,web_archive!D:AB,5,FALSE)</f>
        <v>Wax Lips</v>
      </c>
      <c r="K214" s="93">
        <f>VLOOKUP(A214,type!A:B,2,FALSE)</f>
        <v>4</v>
      </c>
      <c r="L214" s="93">
        <f>IF(VLOOKUP(G214,web_archive!D:AB,7,FALSE)&gt;0, VLOOKUP(G214,web_archive!D:AB,7,FALSE), "")</f>
        <v>20</v>
      </c>
      <c r="M214" s="93"/>
      <c r="N214" s="93">
        <f>VLOOKUP(G214,web_archive!D:AB,8,FALSE)*10</f>
        <v>100</v>
      </c>
      <c r="O214" s="93" t="str">
        <f>IF(VLOOKUP(G214,web_archive!D:AB,10,FALSE)&gt;0,VLOOKUP(G214,web_archive!D:AB,10,FALSE),"")</f>
        <v/>
      </c>
      <c r="P214" s="93">
        <f>IF(VLOOKUP(G214,web_archive!D:AB,12,FALSE)&gt;0,VLOOKUP(G214,web_archive!D:AB,12,FALSE),"")</f>
        <v>2</v>
      </c>
      <c r="Q214" s="93" t="str">
        <f>IF(VLOOKUP(G214,web_archive!D:AB,11,FALSE)&gt;0,VLOOKUP(G214,web_archive!D:AB,11,FALSE),"")</f>
        <v/>
      </c>
      <c r="R214" s="93">
        <f>IF(VLOOKUP(G214,web_archive!D:AB,13,FALSE)&gt;0,VLOOKUP(G214,web_archive!D:AB,13,FALSE),"")</f>
        <v>1</v>
      </c>
      <c r="S214" s="93" t="str">
        <f>UPPER(VLOOKUP(B214,job!A:B,2,FALSE))</f>
        <v>0XFFFFFFFF</v>
      </c>
      <c r="T214" s="93" t="str">
        <f>LOWER(VLOOKUP(C214,class!A:B,2,FALSE))</f>
        <v>63</v>
      </c>
      <c r="U214" s="93" t="str">
        <f>VLOOKUP(D214,Table2[#All],2,FALSE)</f>
        <v>2</v>
      </c>
      <c r="V214" s="93" t="str">
        <f>VLOOKUP(E214,Table3[#All],2,FALSE)</f>
        <v>001</v>
      </c>
      <c r="W214" s="93" t="str">
        <f>IF(VLOOKUP(G214,web_archive!D:AB,16,FALSE)&gt;0,VLOOKUP(I214,web_archive!D:AB,16,FALSE),"")</f>
        <v/>
      </c>
      <c r="X214" s="93" t="str">
        <f>IF(VLOOKUP(G214,web_archive!D:AB,15,FALSE)&gt;1,VLOOKUP(G214,web_archive!D:AB,15,FALSE),"")</f>
        <v/>
      </c>
      <c r="Y214" s="93" t="str">
        <f>IF(EXACT(VLOOKUP(G214,web_archive!D:AB,14,FALSE),"Yes"),"1","0")</f>
        <v>0</v>
      </c>
      <c r="Z214" s="93">
        <f>IF(ISNA((VLOOKUP(UPPER(F214),Table4[#All],2,FALSE))),"",VLOOKUP(UPPER(F214),Table4[#All],2,FALSE))</f>
        <v>2062</v>
      </c>
      <c r="AA214" s="7" t="str">
        <f>IF(VLOOKUP(G214,web_archive!D:AB,21,FALSE)=0,"{}","{ "&amp;VLOOKUP(G214,web_archive!D:AB,21,FALSE)&amp;" }")</f>
        <v>{}</v>
      </c>
      <c r="AB214" s="93" t="str">
        <f>IF(VLOOKUP(G214,web_archive!D:AB,22,FALSE)=0,"{}","{ "&amp;VLOOKUP(G214,web_archive!D:AB,22,FALSE)&amp;" }")</f>
        <v>{}</v>
      </c>
      <c r="AC214" s="93" t="str">
        <f>IF(VLOOKUP(G214,web_archive!D:AB,23,FALSE)=0,"{}","{ "&amp;VLOOKUP(G214,web_archive!D:AB,23,FALSE)&amp;" }")</f>
        <v>{}</v>
      </c>
      <c r="AD214" s="93" t="str">
        <f t="shared" si="3"/>
        <v>45495,Wax_Lips,Wax Lips,4,20,,100,,2,,1,0XFFFFFFFF,63,2,001,,,0,2062,{},{},{}</v>
      </c>
    </row>
    <row r="215" spans="1:30" x14ac:dyDescent="0.3">
      <c r="A215" s="93" t="str">
        <f>VLOOKUP(G215,web_archive!D:AB,6,FALSE)</f>
        <v>Armor</v>
      </c>
      <c r="B215" s="93" t="str">
        <f>VLOOKUP(G215,web_archive!D:AB,19,FALSE)</f>
        <v>All Jobs</v>
      </c>
      <c r="C215" s="93" t="str">
        <f>VLOOKUP(G215,web_archive!D:AB,18,FALSE)</f>
        <v>Normal / Upper / Baby</v>
      </c>
      <c r="D215" s="93" t="str">
        <f>VLOOKUP(G215,web_archive!D:AB,20,FALSE)</f>
        <v>Both (Male and Female)</v>
      </c>
      <c r="E215" s="93" t="str">
        <f>VLOOKUP(G215,web_archive!D:AB,17,FALSE)</f>
        <v>Upper Headgear</v>
      </c>
      <c r="F215" s="93" t="str">
        <f>VLOOKUP(H215,reborn_keys!C:D,2,FALSE)</f>
        <v>whiteberet</v>
      </c>
      <c r="G215" s="93">
        <v>20140</v>
      </c>
      <c r="H215" s="95">
        <v>45500</v>
      </c>
      <c r="I215" s="93" t="str">
        <f>VLOOKUP(G215,web_archive!D:AB,3,FALSE)</f>
        <v>White_Beret</v>
      </c>
      <c r="J215" s="93" t="str">
        <f>VLOOKUP(G215,web_archive!D:AB,5,FALSE)</f>
        <v>White Beret</v>
      </c>
      <c r="K215" s="93">
        <f>VLOOKUP(A215,type!A:B,2,FALSE)</f>
        <v>4</v>
      </c>
      <c r="L215" s="93">
        <f>IF(VLOOKUP(G215,web_archive!D:AB,7,FALSE)&gt;0, VLOOKUP(G215,web_archive!D:AB,7,FALSE), "")</f>
        <v>20</v>
      </c>
      <c r="M215" s="93"/>
      <c r="N215" s="93">
        <f>VLOOKUP(G215,web_archive!D:AB,8,FALSE)*10</f>
        <v>500</v>
      </c>
      <c r="O215" s="93" t="str">
        <f>IF(VLOOKUP(G215,web_archive!D:AB,10,FALSE)&gt;0,VLOOKUP(G215,web_archive!D:AB,10,FALSE),"")</f>
        <v/>
      </c>
      <c r="P215" s="93">
        <f>IF(VLOOKUP(G215,web_archive!D:AB,12,FALSE)&gt;0,VLOOKUP(G215,web_archive!D:AB,12,FALSE),"")</f>
        <v>2</v>
      </c>
      <c r="Q215" s="93" t="str">
        <f>IF(VLOOKUP(G215,web_archive!D:AB,11,FALSE)&gt;0,VLOOKUP(G215,web_archive!D:AB,11,FALSE),"")</f>
        <v/>
      </c>
      <c r="R215" s="93">
        <f>IF(VLOOKUP(G215,web_archive!D:AB,13,FALSE)&gt;0,VLOOKUP(G215,web_archive!D:AB,13,FALSE),"")</f>
        <v>1</v>
      </c>
      <c r="S215" s="93" t="str">
        <f>UPPER(VLOOKUP(B215,job!A:B,2,FALSE))</f>
        <v>0XFFFFFFFF</v>
      </c>
      <c r="T215" s="93" t="str">
        <f>LOWER(VLOOKUP(C215,class!A:B,2,FALSE))</f>
        <v>63</v>
      </c>
      <c r="U215" s="93" t="str">
        <f>VLOOKUP(D215,Table2[#All],2,FALSE)</f>
        <v>2</v>
      </c>
      <c r="V215" s="93" t="str">
        <f>VLOOKUP(E215,Table3[#All],2,FALSE)</f>
        <v>256</v>
      </c>
      <c r="W215" s="93" t="str">
        <f>IF(VLOOKUP(G215,web_archive!D:AB,16,FALSE)&gt;0,VLOOKUP(I215,web_archive!D:AB,16,FALSE),"")</f>
        <v/>
      </c>
      <c r="X215" s="93" t="str">
        <f>IF(VLOOKUP(G215,web_archive!D:AB,15,FALSE)&gt;1,VLOOKUP(G215,web_archive!D:AB,15,FALSE),"")</f>
        <v/>
      </c>
      <c r="Y215" s="93" t="str">
        <f>IF(EXACT(VLOOKUP(G215,web_archive!D:AB,14,FALSE),"Yes"),"1","0")</f>
        <v>1</v>
      </c>
      <c r="Z215" s="93">
        <f>IF(ISNA((VLOOKUP(UPPER(F215),Table4[#All],2,FALSE))),"",VLOOKUP(UPPER(F215),Table4[#All],2,FALSE))</f>
        <v>2067</v>
      </c>
      <c r="AA215" s="7" t="str">
        <f>IF(VLOOKUP(G215,web_archive!D:AB,21,FALSE)=0,"{}","{ "&amp;VLOOKUP(G215,web_archive!D:AB,21,FALSE)&amp;" }")</f>
        <v>{}</v>
      </c>
      <c r="AB215" s="93" t="str">
        <f>IF(VLOOKUP(G215,web_archive!D:AB,22,FALSE)=0,"{}","{ "&amp;VLOOKUP(G215,web_archive!D:AB,22,FALSE)&amp;" }")</f>
        <v>{}</v>
      </c>
      <c r="AC215" s="93" t="str">
        <f>IF(VLOOKUP(G215,web_archive!D:AB,23,FALSE)=0,"{}","{ "&amp;VLOOKUP(G215,web_archive!D:AB,23,FALSE)&amp;" }")</f>
        <v>{}</v>
      </c>
      <c r="AD215" s="93" t="str">
        <f t="shared" si="3"/>
        <v>45500,White_Beret,White Beret,4,20,,500,,2,,1,0XFFFFFFFF,63,2,256,,,1,2067,{},{},{}</v>
      </c>
    </row>
    <row r="216" spans="1:30" x14ac:dyDescent="0.3">
      <c r="A216" s="93" t="str">
        <f>VLOOKUP(G216,web_archive!D:AB,6,FALSE)</f>
        <v>Ammo - Bullet</v>
      </c>
      <c r="B216" s="93" t="str">
        <f>VLOOKUP(G216,web_archive!D:AB,19,FALSE)</f>
        <v>Gunslinger</v>
      </c>
      <c r="C216" s="93" t="str">
        <f>VLOOKUP(G216,web_archive!D:AB,18,FALSE)</f>
        <v>Normal / Upper / Baby</v>
      </c>
      <c r="D216" s="93" t="str">
        <f>VLOOKUP(G216,web_archive!D:AB,20,FALSE)</f>
        <v>Both (Male and Female)</v>
      </c>
      <c r="E216" s="93" t="str">
        <f>VLOOKUP(G216,web_archive!D:AB,17,FALSE)</f>
        <v>Arrow</v>
      </c>
      <c r="F216" s="93" t="str">
        <f>VLOOKUP(H216,reborn_keys!C:D,2,FALSE)</f>
        <v>bullet_wind</v>
      </c>
      <c r="G216" s="93">
        <v>31003</v>
      </c>
      <c r="H216" s="93">
        <v>45110</v>
      </c>
      <c r="I216" s="93" t="str">
        <f>VLOOKUP(G216,web_archive!D:AB,3,FALSE)</f>
        <v>Windy_Bullet</v>
      </c>
      <c r="J216" s="93" t="str">
        <f>VLOOKUP(G216,web_archive!D:AB,5,FALSE)</f>
        <v>Windy Bullet</v>
      </c>
      <c r="K216" s="93">
        <f>VLOOKUP(A216,type!A:B,2,FALSE)</f>
        <v>10</v>
      </c>
      <c r="L216" s="93">
        <f>IF(VLOOKUP(G216,web_archive!D:AB,7,FALSE)&gt;0, VLOOKUP(G216,web_archive!D:AB,7,FALSE), "")</f>
        <v>10</v>
      </c>
      <c r="M216" s="93"/>
      <c r="N216" s="93">
        <f>VLOOKUP(G216,web_archive!D:AB,8,FALSE)*10</f>
        <v>2</v>
      </c>
      <c r="O216" s="93">
        <f>IF(VLOOKUP(G216,web_archive!D:AB,10,FALSE)&gt;0,VLOOKUP(G216,web_archive!D:AB,10,FALSE),"")</f>
        <v>15</v>
      </c>
      <c r="P216" s="93" t="str">
        <f>IF(VLOOKUP(G216,web_archive!D:AB,12,FALSE)&gt;0,VLOOKUP(G216,web_archive!D:AB,12,FALSE),"")</f>
        <v/>
      </c>
      <c r="Q216" s="93" t="str">
        <f>IF(VLOOKUP(G216,web_archive!D:AB,11,FALSE)&gt;0,VLOOKUP(G216,web_archive!D:AB,11,FALSE),"")</f>
        <v/>
      </c>
      <c r="R216" s="93" t="str">
        <f>IF(VLOOKUP(G216,web_archive!D:AB,13,FALSE)&gt;0,VLOOKUP(G216,web_archive!D:AB,13,FALSE),"")</f>
        <v/>
      </c>
      <c r="S216" s="93" t="str">
        <f>UPPER(VLOOKUP(B216,job!A:B,2,FALSE))</f>
        <v>0X01000000</v>
      </c>
      <c r="T216" s="93" t="str">
        <f>LOWER(VLOOKUP(C216,class!A:B,2,FALSE))</f>
        <v>63</v>
      </c>
      <c r="U216" s="93" t="str">
        <f>VLOOKUP(D216,Table2[#All],2,FALSE)</f>
        <v>2</v>
      </c>
      <c r="V216" s="93" t="str">
        <f>VLOOKUP(E216,Table3[#All],2,FALSE)</f>
        <v>32768</v>
      </c>
      <c r="W216" s="93" t="str">
        <f>IF(VLOOKUP(G216,web_archive!D:AB,16,FALSE)&gt;0,VLOOKUP(I216,web_archive!D:AB,16,FALSE),"")</f>
        <v/>
      </c>
      <c r="X216" s="93" t="str">
        <f>IF(VLOOKUP(G216,web_archive!D:AB,15,FALSE)&gt;1,VLOOKUP(G216,web_archive!D:AB,15,FALSE),"")</f>
        <v/>
      </c>
      <c r="Y216" s="93" t="str">
        <f>IF(EXACT(VLOOKUP(G216,web_archive!D:AB,14,FALSE),"Yes"),"1","0")</f>
        <v>0</v>
      </c>
      <c r="Z216" s="93" t="str">
        <f>IF(ISNA((VLOOKUP(UPPER(F216),Table4[#All],2,FALSE))),"",VLOOKUP(UPPER(F216),Table4[#All],2,FALSE))</f>
        <v/>
      </c>
      <c r="AA216" s="7" t="str">
        <f>IF(VLOOKUP(G216,web_archive!D:AB,21,FALSE)=0,"{}","{ "&amp;VLOOKUP(G216,web_archive!D:AB,21,FALSE)&amp;" }")</f>
        <v>{ bonus bAtkEle,Ele_Wind; }</v>
      </c>
      <c r="AB216" s="93" t="str">
        <f>IF(VLOOKUP(G216,web_archive!D:AB,22,FALSE)=0,"{}","{ "&amp;VLOOKUP(G216,web_archive!D:AB,22,FALSE)&amp;" }")</f>
        <v>{ dispbottom "Windy Bullet equipped."; end; }</v>
      </c>
      <c r="AC216" s="93" t="str">
        <f>IF(VLOOKUP(G216,web_archive!D:AB,23,FALSE)=0,"{}","{ "&amp;VLOOKUP(G216,web_archive!D:AB,23,FALSE)&amp;" }")</f>
        <v>{}</v>
      </c>
      <c r="AD216" s="93" t="str">
        <f t="shared" si="3"/>
        <v>45110,Windy_Bullet,Windy Bullet,10,10,,2,15,,,,0X01000000,63,2,32768,,,0,,{ bonus bAtkEle,Ele_Wind; },{ dispbottom "Windy Bullet equipped."; end; },{}</v>
      </c>
    </row>
    <row r="217" spans="1:30" x14ac:dyDescent="0.3">
      <c r="A217" s="93" t="str">
        <f>VLOOKUP(G217,web_archive!D:AB,6,FALSE)</f>
        <v>Card</v>
      </c>
      <c r="B217" s="93" t="str">
        <f>VLOOKUP(G217,web_archive!D:AB,19,FALSE)</f>
        <v>None</v>
      </c>
      <c r="C217" s="93" t="str">
        <f>VLOOKUP(G217,web_archive!D:AB,18,FALSE)</f>
        <v>None</v>
      </c>
      <c r="D217" s="93" t="str">
        <f>VLOOKUP(G217,web_archive!D:AB,20,FALSE)</f>
        <v>Unknown</v>
      </c>
      <c r="E217" s="93" t="str">
        <f>VLOOKUP(G217,web_archive!D:AB,17,FALSE)</f>
        <v>Armor</v>
      </c>
      <c r="F217" s="93" t="str">
        <f>VLOOKUP(H217,reborn_keys!C:D,2,FALSE)</f>
        <v>Yoko_Fujibayashi_Card</v>
      </c>
      <c r="G217" s="94">
        <v>23020</v>
      </c>
      <c r="H217" s="93">
        <v>47023</v>
      </c>
      <c r="I217" s="93" t="str">
        <f>VLOOKUP(G217,web_archive!D:AB,3,FALSE)</f>
        <v>Yoko_Fujibayashi_Card</v>
      </c>
      <c r="J217" s="93" t="str">
        <f>VLOOKUP(G217,web_archive!D:AB,5,FALSE)</f>
        <v>Yoko Fujibayashi Card</v>
      </c>
      <c r="K217" s="93">
        <f>VLOOKUP(A217,type!A:B,2,FALSE)</f>
        <v>6</v>
      </c>
      <c r="L217" s="93" t="str">
        <f>IF(VLOOKUP(G217,web_archive!D:AB,7,FALSE)&gt;0, VLOOKUP(G217,web_archive!D:AB,7,FALSE), "")</f>
        <v/>
      </c>
      <c r="M217" s="93"/>
      <c r="N217" s="93">
        <f>VLOOKUP(G217,web_archive!D:AB,8,FALSE)*10</f>
        <v>10</v>
      </c>
      <c r="O217" s="93" t="str">
        <f>IF(VLOOKUP(G217,web_archive!D:AB,10,FALSE)&gt;0,VLOOKUP(G217,web_archive!D:AB,10,FALSE),"")</f>
        <v/>
      </c>
      <c r="P217" s="93" t="str">
        <f>IF(VLOOKUP(G217,web_archive!D:AB,12,FALSE)&gt;0,VLOOKUP(G217,web_archive!D:AB,12,FALSE),"")</f>
        <v/>
      </c>
      <c r="Q217" s="93" t="str">
        <f>IF(VLOOKUP(G217,web_archive!D:AB,11,FALSE)&gt;0,VLOOKUP(G217,web_archive!D:AB,11,FALSE),"")</f>
        <v/>
      </c>
      <c r="R217" s="93" t="str">
        <f>IF(VLOOKUP(G217,web_archive!D:AB,13,FALSE)&gt;0,VLOOKUP(G217,web_archive!D:AB,13,FALSE),"")</f>
        <v/>
      </c>
      <c r="S217" s="93" t="str">
        <f>UPPER(VLOOKUP(B217,job!A:B,2,FALSE))</f>
        <v/>
      </c>
      <c r="T217" s="93" t="str">
        <f>LOWER(VLOOKUP(C217,class!A:B,2,FALSE))</f>
        <v/>
      </c>
      <c r="U217" s="93" t="str">
        <f>VLOOKUP(D217,Table2[#All],2,FALSE)</f>
        <v/>
      </c>
      <c r="V217" s="93" t="str">
        <f>VLOOKUP(E217,Table3[#All],2,FALSE)</f>
        <v>016</v>
      </c>
      <c r="W217" s="93" t="str">
        <f>IF(VLOOKUP(G217,web_archive!D:AB,16,FALSE)&gt;0,VLOOKUP(I217,web_archive!D:AB,16,FALSE),"")</f>
        <v/>
      </c>
      <c r="X217" s="93" t="str">
        <f>IF(VLOOKUP(G217,web_archive!D:AB,15,FALSE)&gt;1,VLOOKUP(G217,web_archive!D:AB,15,FALSE),"")</f>
        <v/>
      </c>
      <c r="Y217" s="93" t="str">
        <f>IF(EXACT(VLOOKUP(G217,web_archive!D:AB,14,FALSE),"Yes"),"1","0")</f>
        <v>0</v>
      </c>
      <c r="Z217" s="93" t="str">
        <f>IF(ISNA((VLOOKUP(UPPER(F217),Table4[#All],2,FALSE))),"",VLOOKUP(UPPER(F217),Table4[#All],2,FALSE))</f>
        <v/>
      </c>
      <c r="AA217" s="7" t="str">
        <f>IF(VLOOKUP(G217,web_archive!D:AB,21,FALSE)=0,"{}","{ "&amp;VLOOKUP(G217,web_archive!D:AB,21,FALSE)&amp;" }")</f>
        <v>{ skill "NJ_KOUENKA",4; }</v>
      </c>
      <c r="AB217" s="93" t="str">
        <f>IF(VLOOKUP(G217,web_archive!D:AB,22,FALSE)=0,"{}","{ "&amp;VLOOKUP(G217,web_archive!D:AB,22,FALSE)&amp;" }")</f>
        <v>{}</v>
      </c>
      <c r="AC217" s="93" t="str">
        <f>IF(VLOOKUP(G217,web_archive!D:AB,23,FALSE)=0,"{}","{ "&amp;VLOOKUP(G217,web_archive!D:AB,23,FALSE)&amp;" }")</f>
        <v>{}</v>
      </c>
      <c r="AD217" s="93" t="str">
        <f t="shared" si="3"/>
        <v>47023,Yoko_Fujibayashi_Card,Yoko Fujibayashi Card,6,,,10,,,,,,,,016,,,0,,{ skill "NJ_KOUENKA",4; },{},{}</v>
      </c>
    </row>
    <row r="218" spans="1:30" x14ac:dyDescent="0.3">
      <c r="A218" s="93" t="str">
        <f>VLOOKUP(G218,web_archive!D:AB,6,FALSE)</f>
        <v>Card</v>
      </c>
      <c r="B218" s="93" t="str">
        <f>VLOOKUP(G218,web_archive!D:AB,19,FALSE)</f>
        <v>None</v>
      </c>
      <c r="C218" s="93" t="str">
        <f>VLOOKUP(G218,web_archive!D:AB,18,FALSE)</f>
        <v>None</v>
      </c>
      <c r="D218" s="93" t="str">
        <f>VLOOKUP(G218,web_archive!D:AB,20,FALSE)</f>
        <v>Unknown</v>
      </c>
      <c r="E218" s="93" t="str">
        <f>VLOOKUP(G218,web_archive!D:AB,17,FALSE)</f>
        <v>Upper Headgear + Middle Headgear + Lower Headgear</v>
      </c>
      <c r="F218" s="93" t="str">
        <f>VLOOKUP(H218,reborn_keys!C:D,2,FALSE)</f>
        <v>Zelith_Aria_Card</v>
      </c>
      <c r="G218" s="94">
        <v>23024</v>
      </c>
      <c r="H218" s="93">
        <v>47024</v>
      </c>
      <c r="I218" s="93" t="str">
        <f>VLOOKUP(G218,web_archive!D:AB,3,FALSE)</f>
        <v>Zelith_Aria_Card</v>
      </c>
      <c r="J218" s="93" t="str">
        <f>VLOOKUP(G218,web_archive!D:AB,5,FALSE)</f>
        <v>Zelith Aria Card</v>
      </c>
      <c r="K218" s="93">
        <f>VLOOKUP(A218,type!A:B,2,FALSE)</f>
        <v>6</v>
      </c>
      <c r="L218" s="93" t="str">
        <f>IF(VLOOKUP(G218,web_archive!D:AB,7,FALSE)&gt;0, VLOOKUP(G218,web_archive!D:AB,7,FALSE), "")</f>
        <v/>
      </c>
      <c r="M218" s="93"/>
      <c r="N218" s="93">
        <f>VLOOKUP(G218,web_archive!D:AB,8,FALSE)*10</f>
        <v>10</v>
      </c>
      <c r="O218" s="93" t="str">
        <f>IF(VLOOKUP(G218,web_archive!D:AB,10,FALSE)&gt;0,VLOOKUP(G218,web_archive!D:AB,10,FALSE),"")</f>
        <v/>
      </c>
      <c r="P218" s="93" t="str">
        <f>IF(VLOOKUP(G218,web_archive!D:AB,12,FALSE)&gt;0,VLOOKUP(G218,web_archive!D:AB,12,FALSE),"")</f>
        <v/>
      </c>
      <c r="Q218" s="93" t="str">
        <f>IF(VLOOKUP(G218,web_archive!D:AB,11,FALSE)&gt;0,VLOOKUP(G218,web_archive!D:AB,11,FALSE),"")</f>
        <v/>
      </c>
      <c r="R218" s="93" t="str">
        <f>IF(VLOOKUP(G218,web_archive!D:AB,13,FALSE)&gt;0,VLOOKUP(G218,web_archive!D:AB,13,FALSE),"")</f>
        <v/>
      </c>
      <c r="S218" s="93" t="str">
        <f>UPPER(VLOOKUP(B218,job!A:B,2,FALSE))</f>
        <v/>
      </c>
      <c r="T218" s="93" t="str">
        <f>LOWER(VLOOKUP(C218,class!A:B,2,FALSE))</f>
        <v/>
      </c>
      <c r="U218" s="93" t="str">
        <f>VLOOKUP(D218,Table2[#All],2,FALSE)</f>
        <v/>
      </c>
      <c r="V218" s="93" t="str">
        <f>VLOOKUP(E218,Table3[#All],2,FALSE)</f>
        <v>769</v>
      </c>
      <c r="W218" s="93" t="str">
        <f>IF(VLOOKUP(G218,web_archive!D:AB,16,FALSE)&gt;0,VLOOKUP(I218,web_archive!D:AB,16,FALSE),"")</f>
        <v/>
      </c>
      <c r="X218" s="93" t="str">
        <f>IF(VLOOKUP(G218,web_archive!D:AB,15,FALSE)&gt;1,VLOOKUP(G218,web_archive!D:AB,15,FALSE),"")</f>
        <v/>
      </c>
      <c r="Y218" s="93" t="str">
        <f>IF(EXACT(VLOOKUP(G218,web_archive!D:AB,14,FALSE),"Yes"),"1","0")</f>
        <v>0</v>
      </c>
      <c r="Z218" s="93" t="str">
        <f>IF(ISNA((VLOOKUP(UPPER(F218),Table4[#All],2,FALSE))),"",VLOOKUP(UPPER(F218),Table4[#All],2,FALSE))</f>
        <v/>
      </c>
      <c r="AA218" s="7" t="str">
        <f>IF(VLOOKUP(G218,web_archive!D:AB,21,FALSE)=0,"{}","{ "&amp;VLOOKUP(G218,web_archive!D:AB,21,FALSE)&amp;" }")</f>
        <v>{ bonus3 bAutoSpell,"CH_SOULCOLLECT",1,5; }</v>
      </c>
      <c r="AB218" s="93" t="str">
        <f>IF(VLOOKUP(G218,web_archive!D:AB,22,FALSE)=0,"{}","{ "&amp;VLOOKUP(G218,web_archive!D:AB,22,FALSE)&amp;" }")</f>
        <v>{}</v>
      </c>
      <c r="AC218" s="93" t="str">
        <f>IF(VLOOKUP(G218,web_archive!D:AB,23,FALSE)=0,"{}","{ "&amp;VLOOKUP(G218,web_archive!D:AB,23,FALSE)&amp;" }")</f>
        <v>{}</v>
      </c>
      <c r="AD218" s="93" t="str">
        <f t="shared" si="3"/>
        <v>47024,Zelith_Aria_Card,Zelith Aria Card,6,,,10,,,,,,,,769,,,0,,{ bonus3 bAutoSpell,"CH_SOULCOLLECT",1,5; },{},{}</v>
      </c>
    </row>
    <row r="219" spans="1:30" x14ac:dyDescent="0.3">
      <c r="A219" s="93" t="str">
        <f>VLOOKUP(G219,web_archive!D:AB,6,FALSE)</f>
        <v>Armor</v>
      </c>
      <c r="B219" s="93" t="str">
        <f>VLOOKUP(G219,web_archive!D:AB,19,FALSE)</f>
        <v>All Jobs</v>
      </c>
      <c r="C219" s="93" t="str">
        <f>VLOOKUP(G219,web_archive!D:AB,18,FALSE)</f>
        <v>Normal / Upper / Baby</v>
      </c>
      <c r="D219" s="93" t="str">
        <f>VLOOKUP(G219,web_archive!D:AB,20,FALSE)</f>
        <v>Both (Male and Female)</v>
      </c>
      <c r="E219" s="93" t="str">
        <f>VLOOKUP(G219,web_archive!D:AB,17,FALSE)</f>
        <v>Upper Headgear</v>
      </c>
      <c r="F219" s="93" t="str">
        <f>VLOOKUP(H219,reborn_keys!C:D,2,FALSE)</f>
        <v>bluequiz</v>
      </c>
      <c r="G219" s="93">
        <v>20547</v>
      </c>
      <c r="H219" s="93">
        <v>45082</v>
      </c>
      <c r="I219" s="93" t="str">
        <f>VLOOKUP(G219,web_archive!D:AB,3,FALSE)</f>
        <v>Blue_Quiz_Hat</v>
      </c>
      <c r="J219" s="93" t="str">
        <f>VLOOKUP(G219,web_archive!D:AB,5,FALSE)</f>
        <v>Blue Quiz Hat</v>
      </c>
      <c r="K219" s="93">
        <f>VLOOKUP(A219,type!A:B,2,FALSE)</f>
        <v>4</v>
      </c>
      <c r="L219" s="93">
        <f>IF(VLOOKUP(G219,web_archive!D:AB,7,FALSE)&gt;0, VLOOKUP(G219,web_archive!D:AB,7,FALSE), "")</f>
        <v>20</v>
      </c>
      <c r="M219" s="93"/>
      <c r="N219" s="93">
        <f>VLOOKUP(G219,web_archive!D:AB,8,FALSE)*10</f>
        <v>500</v>
      </c>
      <c r="O219" s="93" t="str">
        <f>IF(VLOOKUP(G219,web_archive!D:AB,10,FALSE)&gt;0,VLOOKUP(G219,web_archive!D:AB,10,FALSE),"")</f>
        <v/>
      </c>
      <c r="P219" s="93">
        <f>IF(VLOOKUP(G219,web_archive!D:AB,12,FALSE)&gt;0,VLOOKUP(G219,web_archive!D:AB,12,FALSE),"")</f>
        <v>2</v>
      </c>
      <c r="Q219" s="93" t="str">
        <f>IF(VLOOKUP(G219,web_archive!D:AB,11,FALSE)&gt;0,VLOOKUP(G219,web_archive!D:AB,11,FALSE),"")</f>
        <v/>
      </c>
      <c r="R219" s="93">
        <f>IF(VLOOKUP(G219,web_archive!D:AB,13,FALSE)&gt;0,VLOOKUP(G219,web_archive!D:AB,13,FALSE),"")</f>
        <v>1</v>
      </c>
      <c r="S219" s="93" t="str">
        <f>UPPER(VLOOKUP(B219,job!A:B,2,FALSE))</f>
        <v>0XFFFFFFFF</v>
      </c>
      <c r="T219" s="93" t="str">
        <f>LOWER(VLOOKUP(C219,class!A:B,2,FALSE))</f>
        <v>63</v>
      </c>
      <c r="U219" s="93" t="str">
        <f>VLOOKUP(D219,Table2[#All],2,FALSE)</f>
        <v>2</v>
      </c>
      <c r="V219" s="93" t="str">
        <f>VLOOKUP(E219,Table3[#All],2,FALSE)</f>
        <v>256</v>
      </c>
      <c r="W219" s="93" t="str">
        <f>IF(VLOOKUP(G219,web_archive!D:AB,16,FALSE)&gt;0,VLOOKUP(I219,web_archive!D:AB,16,FALSE),"")</f>
        <v/>
      </c>
      <c r="X219" s="93" t="str">
        <f>IF(VLOOKUP(G219,web_archive!D:AB,15,FALSE)&gt;1,VLOOKUP(G219,web_archive!D:AB,15,FALSE),"")</f>
        <v/>
      </c>
      <c r="Y219" s="93" t="str">
        <f>IF(EXACT(VLOOKUP(G219,web_archive!D:AB,14,FALSE),"Yes"),"1","0")</f>
        <v>1</v>
      </c>
      <c r="Z219" s="93">
        <f>IF(ISNA((VLOOKUP(UPPER(F219),Table4[#All],2,FALSE))),"",VLOOKUP(UPPER(F219),Table4[#All],2,FALSE))</f>
        <v>1682</v>
      </c>
      <c r="AA219" s="7" t="str">
        <f>IF(VLOOKUP(G219,web_archive!D:AB,21,FALSE)=0,"{}","{ "&amp;VLOOKUP(G219,web_archive!D:AB,21,FALSE)&amp;" }")</f>
        <v>{}</v>
      </c>
      <c r="AB219" s="93" t="str">
        <f>IF(VLOOKUP(G219,web_archive!D:AB,22,FALSE)=0,"{}","{ "&amp;VLOOKUP(G219,web_archive!D:AB,22,FALSE)&amp;" }")</f>
        <v>{}</v>
      </c>
      <c r="AC219" s="93" t="str">
        <f>IF(VLOOKUP(G219,web_archive!D:AB,23,FALSE)=0,"{}","{ "&amp;VLOOKUP(G219,web_archive!D:AB,23,FALSE)&amp;" }")</f>
        <v>{}</v>
      </c>
      <c r="AD219" s="93" t="str">
        <f t="shared" ref="AD219" si="4">H219&amp;","&amp;I219&amp;","&amp;J219&amp;","&amp;K219&amp;","&amp;L219&amp;","&amp;M219&amp;","&amp;N219&amp;","&amp;O219&amp;","&amp;P219&amp;","&amp;Q219&amp;","&amp;R219&amp;","&amp;S219&amp;","&amp;T219&amp;","&amp;U219&amp;","&amp;V219&amp;","&amp;W219&amp;","&amp;X219&amp;","&amp;Y219&amp;","&amp;Z219&amp;","&amp;AA219&amp;","&amp;AB219&amp;","&amp;AC219</f>
        <v>45082,Blue_Quiz_Hat,Blue Quiz Hat,4,20,,500,,2,,1,0XFFFFFFFF,63,2,256,,,1,1682,{},{},{}</v>
      </c>
    </row>
    <row r="220" spans="1:30" x14ac:dyDescent="0.3">
      <c r="A220" s="93" t="str">
        <f>VLOOKUP(G220,web_archive!D:AB,6,FALSE)</f>
        <v>Armor</v>
      </c>
      <c r="B220" s="93" t="str">
        <f>VLOOKUP(G220,web_archive!D:AB,19,FALSE)</f>
        <v>All Jobs</v>
      </c>
      <c r="C220" s="93" t="str">
        <f>VLOOKUP(G220,web_archive!D:AB,18,FALSE)</f>
        <v>Normal / Upper / Baby</v>
      </c>
      <c r="D220" s="93" t="str">
        <f>VLOOKUP(G220,web_archive!D:AB,20,FALSE)</f>
        <v>Both (Male and Female)</v>
      </c>
      <c r="E220" s="93" t="str">
        <f>VLOOKUP(G220,web_archive!D:AB,17,FALSE)</f>
        <v>Lower Headgear</v>
      </c>
      <c r="F220" s="93" t="str">
        <f>VLOOKUP(H220,reborn_keys!C:D,2,FALSE)</f>
        <v>BlueNeckTie</v>
      </c>
      <c r="G220" s="93">
        <v>20765</v>
      </c>
      <c r="H220" s="2">
        <v>45081</v>
      </c>
      <c r="I220" s="93" t="str">
        <f>VLOOKUP(G220,web_archive!D:AB,3,FALSE)</f>
        <v>Blue_Neck_Tie</v>
      </c>
      <c r="J220" s="93" t="str">
        <f>VLOOKUP(G220,web_archive!D:AB,5,FALSE)</f>
        <v>Blue Neck Tie</v>
      </c>
      <c r="K220" s="93">
        <f>VLOOKUP(A220,type!A:B,2,FALSE)</f>
        <v>4</v>
      </c>
      <c r="L220" s="93">
        <f>IF(VLOOKUP(G220,web_archive!D:AB,7,FALSE)&gt;0, VLOOKUP(G220,web_archive!D:AB,7,FALSE), "")</f>
        <v>20</v>
      </c>
      <c r="M220" s="93"/>
      <c r="N220" s="93">
        <f>VLOOKUP(G220,web_archive!D:AB,8,FALSE)*10</f>
        <v>100</v>
      </c>
      <c r="O220" s="93" t="str">
        <f>IF(VLOOKUP(G220,web_archive!D:AB,10,FALSE)&gt;0,VLOOKUP(G220,web_archive!D:AB,10,FALSE),"")</f>
        <v/>
      </c>
      <c r="P220" s="93">
        <f>IF(VLOOKUP(G220,web_archive!D:AB,12,FALSE)&gt;0,VLOOKUP(G220,web_archive!D:AB,12,FALSE),"")</f>
        <v>2</v>
      </c>
      <c r="Q220" s="93" t="str">
        <f>IF(VLOOKUP(G220,web_archive!D:AB,11,FALSE)&gt;0,VLOOKUP(G220,web_archive!D:AB,11,FALSE),"")</f>
        <v/>
      </c>
      <c r="R220" s="93">
        <f>IF(VLOOKUP(G220,web_archive!D:AB,13,FALSE)&gt;0,VLOOKUP(G220,web_archive!D:AB,13,FALSE),"")</f>
        <v>1</v>
      </c>
      <c r="S220" s="93" t="str">
        <f>UPPER(VLOOKUP(B220,job!A:B,2,FALSE))</f>
        <v>0XFFFFFFFF</v>
      </c>
      <c r="T220" s="93" t="str">
        <f>LOWER(VLOOKUP(C220,class!A:B,2,FALSE))</f>
        <v>63</v>
      </c>
      <c r="U220" s="93" t="str">
        <f>VLOOKUP(D220,Table2[#All],2,FALSE)</f>
        <v>2</v>
      </c>
      <c r="V220" s="93" t="str">
        <f>VLOOKUP(E220,Table3[#All],2,FALSE)</f>
        <v>001</v>
      </c>
      <c r="W220" s="93" t="str">
        <f>IF(VLOOKUP(G220,web_archive!D:AB,16,FALSE)&gt;0,VLOOKUP(I220,web_archive!D:AB,16,FALSE),"")</f>
        <v/>
      </c>
      <c r="X220" s="93" t="str">
        <f>IF(VLOOKUP(G220,web_archive!D:AB,15,FALSE)&gt;1,VLOOKUP(G220,web_archive!D:AB,15,FALSE),"")</f>
        <v/>
      </c>
      <c r="Y220" s="93" t="str">
        <f>IF(EXACT(VLOOKUP(G220,web_archive!D:AB,14,FALSE),"Yes"),"1","0")</f>
        <v>0</v>
      </c>
      <c r="Z220" s="93">
        <f>IF(ISNA((VLOOKUP(UPPER(F220),Table4[#All],2,FALSE))),"",VLOOKUP(UPPER(F220),Table4[#All],2,FALSE))</f>
        <v>1681</v>
      </c>
      <c r="AA220" s="7" t="str">
        <f>IF(VLOOKUP(G220,web_archive!D:AB,21,FALSE)=0,"{}","{ "&amp;VLOOKUP(G220,web_archive!D:AB,21,FALSE)&amp;" }")</f>
        <v>{}</v>
      </c>
      <c r="AB220" s="93" t="str">
        <f>IF(VLOOKUP(G220,web_archive!D:AB,22,FALSE)=0,"{}","{ "&amp;VLOOKUP(G220,web_archive!D:AB,22,FALSE)&amp;" }")</f>
        <v>{}</v>
      </c>
      <c r="AC220" s="93" t="str">
        <f>IF(VLOOKUP(G220,web_archive!D:AB,23,FALSE)=0,"{}","{ "&amp;VLOOKUP(G220,web_archive!D:AB,23,FALSE)&amp;" }")</f>
        <v>{}</v>
      </c>
      <c r="AD220" s="93" t="str">
        <f t="shared" ref="AD220:AD224" si="5">H220&amp;","&amp;I220&amp;","&amp;J220&amp;","&amp;K220&amp;","&amp;L220&amp;","&amp;M220&amp;","&amp;N220&amp;","&amp;O220&amp;","&amp;P220&amp;","&amp;Q220&amp;","&amp;R220&amp;","&amp;S220&amp;","&amp;T220&amp;","&amp;U220&amp;","&amp;V220&amp;","&amp;W220&amp;","&amp;X220&amp;","&amp;Y220&amp;","&amp;Z220&amp;","&amp;AA220&amp;","&amp;AB220&amp;","&amp;AC220</f>
        <v>45081,Blue_Neck_Tie,Blue Neck Tie,4,20,,100,,2,,1,0XFFFFFFFF,63,2,001,,,0,1681,{},{},{}</v>
      </c>
    </row>
    <row r="221" spans="1:30" x14ac:dyDescent="0.3">
      <c r="A221" s="93" t="str">
        <f>VLOOKUP(G221,web_archive!D:AB,6,FALSE)</f>
        <v>Armor</v>
      </c>
      <c r="B221" s="93" t="str">
        <f>VLOOKUP(G221,web_archive!D:AB,19,FALSE)</f>
        <v>All Jobs</v>
      </c>
      <c r="C221" s="93" t="str">
        <f>VLOOKUP(G221,web_archive!D:AB,18,FALSE)</f>
        <v>Normal / Upper / Baby</v>
      </c>
      <c r="D221" s="93" t="str">
        <f>VLOOKUP(G221,web_archive!D:AB,20,FALSE)</f>
        <v>Both (Male and Female)</v>
      </c>
      <c r="E221" s="93" t="str">
        <f>VLOOKUP(G221,web_archive!D:AB,17,FALSE)</f>
        <v>Upper Headgear</v>
      </c>
      <c r="F221" s="93" t="str">
        <f>VLOOKUP(H221,reborn_keys!C:D,2,FALSE)</f>
        <v>bluehairband</v>
      </c>
      <c r="G221" s="93">
        <v>5052</v>
      </c>
      <c r="H221" s="2">
        <v>45080</v>
      </c>
      <c r="I221" s="93" t="str">
        <f>VLOOKUP(G221,web_archive!D:AB,3,FALSE)</f>
        <v>Blue_Hair_Band</v>
      </c>
      <c r="J221" s="93" t="str">
        <f>VLOOKUP(G221,web_archive!D:AB,5,FALSE)</f>
        <v>Blue Hairband</v>
      </c>
      <c r="K221" s="93">
        <f>VLOOKUP(A221,type!A:B,2,FALSE)</f>
        <v>4</v>
      </c>
      <c r="L221" s="93">
        <f>IF(VLOOKUP(G221,web_archive!D:AB,7,FALSE)&gt;0, VLOOKUP(G221,web_archive!D:AB,7,FALSE), "")</f>
        <v>20</v>
      </c>
      <c r="M221" s="93"/>
      <c r="N221" s="93">
        <f>VLOOKUP(G221,web_archive!D:AB,8,FALSE)*10</f>
        <v>150</v>
      </c>
      <c r="O221" s="93" t="str">
        <f>IF(VLOOKUP(G221,web_archive!D:AB,10,FALSE)&gt;0,VLOOKUP(G221,web_archive!D:AB,10,FALSE),"")</f>
        <v/>
      </c>
      <c r="P221" s="93">
        <f>IF(VLOOKUP(G221,web_archive!D:AB,12,FALSE)&gt;0,VLOOKUP(G221,web_archive!D:AB,12,FALSE),"")</f>
        <v>1</v>
      </c>
      <c r="Q221" s="93" t="str">
        <f>IF(VLOOKUP(G221,web_archive!D:AB,11,FALSE)&gt;0,VLOOKUP(G221,web_archive!D:AB,11,FALSE),"")</f>
        <v/>
      </c>
      <c r="R221" s="93" t="str">
        <f>IF(VLOOKUP(G221,web_archive!D:AB,13,FALSE)&gt;0,VLOOKUP(G221,web_archive!D:AB,13,FALSE),"")</f>
        <v/>
      </c>
      <c r="S221" s="93" t="str">
        <f>UPPER(VLOOKUP(B221,job!A:B,2,FALSE))</f>
        <v>0XFFFFFFFF</v>
      </c>
      <c r="T221" s="93" t="str">
        <f>LOWER(VLOOKUP(C221,class!A:B,2,FALSE))</f>
        <v>63</v>
      </c>
      <c r="U221" s="93" t="str">
        <f>VLOOKUP(D221,Table2[#All],2,FALSE)</f>
        <v>2</v>
      </c>
      <c r="V221" s="93" t="str">
        <f>VLOOKUP(E221,Table3[#All],2,FALSE)</f>
        <v>256</v>
      </c>
      <c r="W221" s="93" t="str">
        <f>IF(VLOOKUP(G221,web_archive!D:AB,16,FALSE)&gt;0,VLOOKUP(I221,web_archive!D:AB,16,FALSE),"")</f>
        <v/>
      </c>
      <c r="X221" s="93" t="str">
        <f>IF(VLOOKUP(G221,web_archive!D:AB,15,FALSE)&gt;1,VLOOKUP(G221,web_archive!D:AB,15,FALSE),"")</f>
        <v/>
      </c>
      <c r="Y221" s="93" t="str">
        <f>IF(EXACT(VLOOKUP(G221,web_archive!D:AB,14,FALSE),"Yes"),"1","0")</f>
        <v>1</v>
      </c>
      <c r="Z221" s="93">
        <f>IF(ISNA((VLOOKUP(UPPER(F221),Table4[#All],2,FALSE))),"",VLOOKUP(UPPER(F221),Table4[#All],2,FALSE))</f>
        <v>1680</v>
      </c>
      <c r="AA221" s="7" t="str">
        <f>IF(VLOOKUP(G221,web_archive!D:AB,21,FALSE)=0,"{}","{ "&amp;VLOOKUP(G221,web_archive!D:AB,21,FALSE)&amp;" }")</f>
        <v>{}</v>
      </c>
      <c r="AB221" s="93" t="str">
        <f>IF(VLOOKUP(G221,web_archive!D:AB,22,FALSE)=0,"{}","{ "&amp;VLOOKUP(G221,web_archive!D:AB,22,FALSE)&amp;" }")</f>
        <v>{}</v>
      </c>
      <c r="AC221" s="93" t="str">
        <f>IF(VLOOKUP(G221,web_archive!D:AB,23,FALSE)=0,"{}","{ "&amp;VLOOKUP(G221,web_archive!D:AB,23,FALSE)&amp;" }")</f>
        <v>{}</v>
      </c>
      <c r="AD221" s="93" t="str">
        <f t="shared" si="5"/>
        <v>45080,Blue_Hair_Band,Blue Hairband,4,20,,150,,1,,,0XFFFFFFFF,63,2,256,,,1,1680,{},{},{}</v>
      </c>
    </row>
    <row r="222" spans="1:30" x14ac:dyDescent="0.3">
      <c r="A222" s="93" t="str">
        <f>VLOOKUP(G222,web_archive!D:AB,6,FALSE)</f>
        <v>Armor</v>
      </c>
      <c r="B222" s="93" t="str">
        <f>VLOOKUP(G222,web_archive!D:AB,19,FALSE)</f>
        <v>All Jobs</v>
      </c>
      <c r="C222" s="93" t="str">
        <f>VLOOKUP(G222,web_archive!D:AB,18,FALSE)</f>
        <v>Normal / Upper / Baby</v>
      </c>
      <c r="D222" s="93" t="str">
        <f>VLOOKUP(G222,web_archive!D:AB,20,FALSE)</f>
        <v>Both (Male and Female)</v>
      </c>
      <c r="E222" s="93" t="str">
        <f>VLOOKUP(G222,web_archive!D:AB,17,FALSE)</f>
        <v>Upper Headgear</v>
      </c>
      <c r="F222" s="93" t="str">
        <f>VLOOKUP(H222,reborn_keys!C:D,2,FALSE)</f>
        <v>bluesantahat</v>
      </c>
      <c r="G222" s="93">
        <v>20758</v>
      </c>
      <c r="H222" s="2">
        <v>45083</v>
      </c>
      <c r="I222" s="93" t="str">
        <f>VLOOKUP(G222,web_archive!D:AB,3,FALSE)</f>
        <v>Blue_Santa_Hat</v>
      </c>
      <c r="J222" s="93" t="str">
        <f>VLOOKUP(G222,web_archive!D:AB,5,FALSE)</f>
        <v>Blue Santa Hat</v>
      </c>
      <c r="K222" s="93">
        <f>VLOOKUP(A222,type!A:B,2,FALSE)</f>
        <v>4</v>
      </c>
      <c r="L222" s="93">
        <f>IF(VLOOKUP(G222,web_archive!D:AB,7,FALSE)&gt;0, VLOOKUP(G222,web_archive!D:AB,7,FALSE), "")</f>
        <v>20</v>
      </c>
      <c r="M222" s="93"/>
      <c r="N222" s="93">
        <f>VLOOKUP(G222,web_archive!D:AB,8,FALSE)*10</f>
        <v>100</v>
      </c>
      <c r="O222" s="93" t="str">
        <f>IF(VLOOKUP(G222,web_archive!D:AB,10,FALSE)&gt;0,VLOOKUP(G222,web_archive!D:AB,10,FALSE),"")</f>
        <v/>
      </c>
      <c r="P222" s="93">
        <f>IF(VLOOKUP(G222,web_archive!D:AB,12,FALSE)&gt;0,VLOOKUP(G222,web_archive!D:AB,12,FALSE),"")</f>
        <v>2</v>
      </c>
      <c r="Q222" s="93" t="str">
        <f>IF(VLOOKUP(G222,web_archive!D:AB,11,FALSE)&gt;0,VLOOKUP(G222,web_archive!D:AB,11,FALSE),"")</f>
        <v/>
      </c>
      <c r="R222" s="93">
        <f>IF(VLOOKUP(G222,web_archive!D:AB,13,FALSE)&gt;0,VLOOKUP(G222,web_archive!D:AB,13,FALSE),"")</f>
        <v>1</v>
      </c>
      <c r="S222" s="93" t="str">
        <f>UPPER(VLOOKUP(B222,job!A:B,2,FALSE))</f>
        <v>0XFFFFFFFF</v>
      </c>
      <c r="T222" s="93" t="str">
        <f>LOWER(VLOOKUP(C222,class!A:B,2,FALSE))</f>
        <v>63</v>
      </c>
      <c r="U222" s="93" t="str">
        <f>VLOOKUP(D222,Table2[#All],2,FALSE)</f>
        <v>2</v>
      </c>
      <c r="V222" s="93" t="str">
        <f>VLOOKUP(E222,Table3[#All],2,FALSE)</f>
        <v>256</v>
      </c>
      <c r="W222" s="93" t="str">
        <f>IF(VLOOKUP(G222,web_archive!D:AB,16,FALSE)&gt;0,VLOOKUP(I222,web_archive!D:AB,16,FALSE),"")</f>
        <v/>
      </c>
      <c r="X222" s="93" t="str">
        <f>IF(VLOOKUP(G222,web_archive!D:AB,15,FALSE)&gt;1,VLOOKUP(G222,web_archive!D:AB,15,FALSE),"")</f>
        <v/>
      </c>
      <c r="Y222" s="93" t="str">
        <f>IF(EXACT(VLOOKUP(G222,web_archive!D:AB,14,FALSE),"Yes"),"1","0")</f>
        <v>1</v>
      </c>
      <c r="Z222" s="93">
        <f>IF(ISNA((VLOOKUP(UPPER(F222),Table4[#All],2,FALSE))),"",VLOOKUP(UPPER(F222),Table4[#All],2,FALSE))</f>
        <v>1683</v>
      </c>
      <c r="AA222" s="7" t="str">
        <f>IF(VLOOKUP(G222,web_archive!D:AB,21,FALSE)=0,"{}","{ "&amp;VLOOKUP(G222,web_archive!D:AB,21,FALSE)&amp;" }")</f>
        <v>{ bonus bAllStats, 1; }</v>
      </c>
      <c r="AB222" s="93" t="str">
        <f>IF(VLOOKUP(G222,web_archive!D:AB,22,FALSE)=0,"{}","{ "&amp;VLOOKUP(G222,web_archive!D:AB,22,FALSE)&amp;" }")</f>
        <v>{}</v>
      </c>
      <c r="AC222" s="93" t="str">
        <f>IF(VLOOKUP(G222,web_archive!D:AB,23,FALSE)=0,"{}","{ "&amp;VLOOKUP(G222,web_archive!D:AB,23,FALSE)&amp;" }")</f>
        <v>{}</v>
      </c>
      <c r="AD222" s="93" t="str">
        <f t="shared" si="5"/>
        <v>45083,Blue_Santa_Hat,Blue Santa Hat,4,20,,100,,2,,1,0XFFFFFFFF,63,2,256,,,1,1683,{ bonus bAllStats, 1; },{},{}</v>
      </c>
    </row>
    <row r="223" spans="1:30" x14ac:dyDescent="0.3">
      <c r="A223" s="93" t="str">
        <f>VLOOKUP(G223,web_archive!D:AB,6,FALSE)</f>
        <v>Armor</v>
      </c>
      <c r="B223" s="93" t="str">
        <f>VLOOKUP(G223,web_archive!D:AB,19,FALSE)</f>
        <v>All Jobs</v>
      </c>
      <c r="C223" s="93" t="str">
        <f>VLOOKUP(G223,web_archive!D:AB,18,FALSE)</f>
        <v>Normal / Upper / Baby</v>
      </c>
      <c r="D223" s="93" t="str">
        <f>VLOOKUP(G223,web_archive!D:AB,20,FALSE)</f>
        <v>Both (Male and Female)</v>
      </c>
      <c r="E223" s="93" t="str">
        <f>VLOOKUP(G223,web_archive!D:AB,17,FALSE)</f>
        <v>Lower Headgear</v>
      </c>
      <c r="F223" s="93" t="str">
        <f>VLOOKUP(H223,reborn_keys!C:D,2,FALSE)</f>
        <v>bluebwings</v>
      </c>
      <c r="G223" s="93">
        <v>20014</v>
      </c>
      <c r="H223" s="2">
        <v>45078</v>
      </c>
      <c r="I223" s="93" t="str">
        <f>VLOOKUP(G223,web_archive!D:AB,3,FALSE)</f>
        <v>Blue_Butterfly_Wings</v>
      </c>
      <c r="J223" s="93" t="str">
        <f>VLOOKUP(G223,web_archive!D:AB,5,FALSE)</f>
        <v>Blue Butterfly Wings</v>
      </c>
      <c r="K223" s="93">
        <f>VLOOKUP(A223,type!A:B,2,FALSE)</f>
        <v>4</v>
      </c>
      <c r="L223" s="93">
        <f>IF(VLOOKUP(G223,web_archive!D:AB,7,FALSE)&gt;0, VLOOKUP(G223,web_archive!D:AB,7,FALSE), "")</f>
        <v>20</v>
      </c>
      <c r="M223" s="93"/>
      <c r="N223" s="93">
        <f>VLOOKUP(G223,web_archive!D:AB,8,FALSE)*10</f>
        <v>500</v>
      </c>
      <c r="O223" s="93" t="str">
        <f>IF(VLOOKUP(G223,web_archive!D:AB,10,FALSE)&gt;0,VLOOKUP(G223,web_archive!D:AB,10,FALSE),"")</f>
        <v/>
      </c>
      <c r="P223" s="93">
        <f>IF(VLOOKUP(G223,web_archive!D:AB,12,FALSE)&gt;0,VLOOKUP(G223,web_archive!D:AB,12,FALSE),"")</f>
        <v>1</v>
      </c>
      <c r="Q223" s="93" t="str">
        <f>IF(VLOOKUP(G223,web_archive!D:AB,11,FALSE)&gt;0,VLOOKUP(G223,web_archive!D:AB,11,FALSE),"")</f>
        <v/>
      </c>
      <c r="R223" s="93" t="str">
        <f>IF(VLOOKUP(G223,web_archive!D:AB,13,FALSE)&gt;0,VLOOKUP(G223,web_archive!D:AB,13,FALSE),"")</f>
        <v/>
      </c>
      <c r="S223" s="93" t="str">
        <f>UPPER(VLOOKUP(B223,job!A:B,2,FALSE))</f>
        <v>0XFFFFFFFF</v>
      </c>
      <c r="T223" s="93" t="str">
        <f>LOWER(VLOOKUP(C223,class!A:B,2,FALSE))</f>
        <v>63</v>
      </c>
      <c r="U223" s="93" t="str">
        <f>VLOOKUP(D223,Table2[#All],2,FALSE)</f>
        <v>2</v>
      </c>
      <c r="V223" s="93" t="str">
        <f>VLOOKUP(E223,Table3[#All],2,FALSE)</f>
        <v>001</v>
      </c>
      <c r="W223" s="93" t="str">
        <f>IF(VLOOKUP(G223,web_archive!D:AB,16,FALSE)&gt;0,VLOOKUP(I223,web_archive!D:AB,16,FALSE),"")</f>
        <v/>
      </c>
      <c r="X223" s="93">
        <f>IF(VLOOKUP(G223,web_archive!D:AB,15,FALSE)&gt;1,VLOOKUP(G223,web_archive!D:AB,15,FALSE),"")</f>
        <v>75</v>
      </c>
      <c r="Y223" s="93" t="str">
        <f>IF(EXACT(VLOOKUP(G223,web_archive!D:AB,14,FALSE),"Yes"),"1","0")</f>
        <v>0</v>
      </c>
      <c r="Z223" s="93">
        <f>IF(ISNA((VLOOKUP(UPPER(F223),Table4[#All],2,FALSE))),"",VLOOKUP(UPPER(F223),Table4[#All],2,FALSE))</f>
        <v>1678</v>
      </c>
      <c r="AA223" s="7" t="str">
        <f>IF(VLOOKUP(G223,web_archive!D:AB,21,FALSE)=0,"{}","{ "&amp;VLOOKUP(G223,web_archive!D:AB,21,FALSE)&amp;" }")</f>
        <v>{ bonus2 bIgnoreDefRate,RC_Boss,5; bonus2 bIgnoreDefRate,RC_NonBoss,5; if(BaseClass == Job_Thief) { bonus bDoubleRate,5; } else { bonus bDoubleRate,20; } }</v>
      </c>
      <c r="AB223" s="93" t="str">
        <f>IF(VLOOKUP(G223,web_archive!D:AB,22,FALSE)=0,"{}","{ "&amp;VLOOKUP(G223,web_archive!D:AB,22,FALSE)&amp;" }")</f>
        <v>{}</v>
      </c>
      <c r="AC223" s="93" t="str">
        <f>IF(VLOOKUP(G223,web_archive!D:AB,23,FALSE)=0,"{}","{ "&amp;VLOOKUP(G223,web_archive!D:AB,23,FALSE)&amp;" }")</f>
        <v>{}</v>
      </c>
      <c r="AD223" s="93" t="str">
        <f t="shared" si="5"/>
        <v>45078,Blue_Butterfly_Wings,Blue Butterfly Wings,4,20,,500,,1,,,0XFFFFFFFF,63,2,001,,75,0,1678,{ bonus2 bIgnoreDefRate,RC_Boss,5; bonus2 bIgnoreDefRate,RC_NonBoss,5; if(BaseClass == Job_Thief) { bonus bDoubleRate,5; } else { bonus bDoubleRate,20; } },{},{}</v>
      </c>
    </row>
    <row r="224" spans="1:30" x14ac:dyDescent="0.3">
      <c r="A224" s="93" t="str">
        <f>VLOOKUP(G224,web_archive!D:AB,6,FALSE)</f>
        <v>Armor</v>
      </c>
      <c r="B224" s="93" t="str">
        <f>VLOOKUP(G224,web_archive!D:AB,19,FALSE)</f>
        <v>All Jobs</v>
      </c>
      <c r="C224" s="93" t="str">
        <f>VLOOKUP(G224,web_archive!D:AB,18,FALSE)</f>
        <v>Normal / Upper / Baby</v>
      </c>
      <c r="D224" s="93" t="str">
        <f>VLOOKUP(G224,web_archive!D:AB,20,FALSE)</f>
        <v>Both (Male and Female)</v>
      </c>
      <c r="E224" s="93" t="str">
        <f>VLOOKUP(G224,web_archive!D:AB,17,FALSE)</f>
        <v>Middle Headgear</v>
      </c>
      <c r="F224" s="93" t="str">
        <f>VLOOKUP(H224,reborn_keys!C:D,2,FALSE)</f>
        <v>bluebwings</v>
      </c>
      <c r="G224" s="93">
        <v>20264</v>
      </c>
      <c r="H224" s="2">
        <v>45078</v>
      </c>
      <c r="I224" s="93" t="str">
        <f>VLOOKUP(G224,web_archive!D:AB,3,FALSE)</f>
        <v>Blue_Flame</v>
      </c>
      <c r="J224" s="93" t="str">
        <f>VLOOKUP(G224,web_archive!D:AB,5,FALSE)</f>
        <v>Blue Flame</v>
      </c>
      <c r="K224" s="93">
        <f>VLOOKUP(A224,type!A:B,2,FALSE)</f>
        <v>4</v>
      </c>
      <c r="L224" s="93">
        <f>IF(VLOOKUP(G224,web_archive!D:AB,7,FALSE)&gt;0, VLOOKUP(G224,web_archive!D:AB,7,FALSE), "")</f>
        <v>20</v>
      </c>
      <c r="M224" s="93"/>
      <c r="N224" s="93">
        <f>VLOOKUP(G224,web_archive!D:AB,8,FALSE)*10</f>
        <v>10</v>
      </c>
      <c r="O224" s="93" t="str">
        <f>IF(VLOOKUP(G224,web_archive!D:AB,10,FALSE)&gt;0,VLOOKUP(G224,web_archive!D:AB,10,FALSE),"")</f>
        <v/>
      </c>
      <c r="P224" s="93" t="str">
        <f>IF(VLOOKUP(G224,web_archive!D:AB,12,FALSE)&gt;0,VLOOKUP(G224,web_archive!D:AB,12,FALSE),"")</f>
        <v/>
      </c>
      <c r="Q224" s="93" t="str">
        <f>IF(VLOOKUP(G224,web_archive!D:AB,11,FALSE)&gt;0,VLOOKUP(G224,web_archive!D:AB,11,FALSE),"")</f>
        <v/>
      </c>
      <c r="R224" s="93">
        <f>IF(VLOOKUP(G224,web_archive!D:AB,13,FALSE)&gt;0,VLOOKUP(G224,web_archive!D:AB,13,FALSE),"")</f>
        <v>1</v>
      </c>
      <c r="S224" s="93" t="str">
        <f>UPPER(VLOOKUP(B224,job!A:B,2,FALSE))</f>
        <v>0XFFFFFFFF</v>
      </c>
      <c r="T224" s="93" t="str">
        <f>LOWER(VLOOKUP(C224,class!A:B,2,FALSE))</f>
        <v>63</v>
      </c>
      <c r="U224" s="93" t="str">
        <f>VLOOKUP(D224,Table2[#All],2,FALSE)</f>
        <v>2</v>
      </c>
      <c r="V224" s="93" t="str">
        <f>VLOOKUP(E224,Table3[#All],2,FALSE)</f>
        <v>512</v>
      </c>
      <c r="W224" s="93" t="str">
        <f>IF(VLOOKUP(G224,web_archive!D:AB,16,FALSE)&gt;0,VLOOKUP(I224,web_archive!D:AB,16,FALSE),"")</f>
        <v/>
      </c>
      <c r="X224" s="93">
        <f>IF(VLOOKUP(G224,web_archive!D:AB,15,FALSE)&gt;1,VLOOKUP(G224,web_archive!D:AB,15,FALSE),"")</f>
        <v>75</v>
      </c>
      <c r="Y224" s="93" t="str">
        <f>IF(EXACT(VLOOKUP(G224,web_archive!D:AB,14,FALSE),"Yes"),"1","0")</f>
        <v>0</v>
      </c>
      <c r="Z224" s="93">
        <f>IF(ISNA((VLOOKUP(UPPER(F224),Table4[#All],2,FALSE))),"",VLOOKUP(UPPER(F224),Table4[#All],2,FALSE))</f>
        <v>1678</v>
      </c>
      <c r="AA224" s="7" t="str">
        <f>IF(VLOOKUP(G224,web_archive!D:AB,21,FALSE)=0,"{}","{ "&amp;VLOOKUP(G224,web_archive!D:AB,21,FALSE)&amp;" }")</f>
        <v>{ bonus bAllStats,1; }</v>
      </c>
      <c r="AB224" s="93" t="str">
        <f>IF(VLOOKUP(G224,web_archive!D:AB,22,FALSE)=0,"{}","{ "&amp;VLOOKUP(G224,web_archive!D:AB,22,FALSE)&amp;" }")</f>
        <v>{}</v>
      </c>
      <c r="AC224" s="93" t="str">
        <f>IF(VLOOKUP(G224,web_archive!D:AB,23,FALSE)=0,"{}","{ "&amp;VLOOKUP(G224,web_archive!D:AB,23,FALSE)&amp;" }")</f>
        <v>{}</v>
      </c>
      <c r="AD224" s="93" t="str">
        <f t="shared" si="5"/>
        <v>45078,Blue_Flame,Blue Flame,4,20,,10,,,,1,0XFFFFFFFF,63,2,512,,75,0,1678,{ bonus bAllStats,1; },{},{}</v>
      </c>
    </row>
    <row r="225" spans="1:30" x14ac:dyDescent="0.3">
      <c r="A225" s="96" t="str">
        <f>VLOOKUP(G225,web_archive!D:AB,6,FALSE)</f>
        <v>Armor</v>
      </c>
      <c r="B225" s="96" t="str">
        <f>VLOOKUP(G225,web_archive!D:AB,19,FALSE)</f>
        <v>All Jobs</v>
      </c>
      <c r="C225" s="96" t="str">
        <f>VLOOKUP(G225,web_archive!D:AB,18,FALSE)</f>
        <v>Normal / Upper / Baby</v>
      </c>
      <c r="D225" s="96" t="str">
        <f>VLOOKUP(G225,web_archive!D:AB,20,FALSE)</f>
        <v>Both (Male and Female)</v>
      </c>
      <c r="E225" s="96" t="str">
        <f>VLOOKUP(G225,web_archive!D:AB,17,FALSE)</f>
        <v>Upper Headgear</v>
      </c>
      <c r="F225" s="96" t="str">
        <f>VLOOKUP(H225,reborn_keys!C:D,2,FALSE)</f>
        <v>brahat</v>
      </c>
      <c r="G225" s="96">
        <v>20512</v>
      </c>
      <c r="H225" s="2">
        <v>45087</v>
      </c>
      <c r="I225" s="96" t="str">
        <f>VLOOKUP(G225,web_archive!D:AB,3,FALSE)</f>
        <v>Bra_Hat</v>
      </c>
      <c r="J225" s="96" t="str">
        <f>VLOOKUP(G225,web_archive!D:AB,5,FALSE)</f>
        <v>Bra Hat</v>
      </c>
      <c r="K225" s="96">
        <f>VLOOKUP(A225,type!A:B,2,FALSE)</f>
        <v>4</v>
      </c>
      <c r="L225" s="96">
        <f>IF(VLOOKUP(G225,web_archive!D:AB,7,FALSE)&gt;0, VLOOKUP(G225,web_archive!D:AB,7,FALSE), "")</f>
        <v>20</v>
      </c>
      <c r="M225" s="96"/>
      <c r="N225" s="96">
        <f>VLOOKUP(G225,web_archive!D:AB,8,FALSE)*10</f>
        <v>500</v>
      </c>
      <c r="O225" s="96" t="str">
        <f>IF(VLOOKUP(G225,web_archive!D:AB,10,FALSE)&gt;0,VLOOKUP(G225,web_archive!D:AB,10,FALSE),"")</f>
        <v/>
      </c>
      <c r="P225" s="96">
        <f>IF(VLOOKUP(G225,web_archive!D:AB,12,FALSE)&gt;0,VLOOKUP(G225,web_archive!D:AB,12,FALSE),"")</f>
        <v>2</v>
      </c>
      <c r="Q225" s="96" t="str">
        <f>IF(VLOOKUP(G225,web_archive!D:AB,11,FALSE)&gt;0,VLOOKUP(G225,web_archive!D:AB,11,FALSE),"")</f>
        <v/>
      </c>
      <c r="R225" s="96">
        <f>IF(VLOOKUP(G225,web_archive!D:AB,13,FALSE)&gt;0,VLOOKUP(G225,web_archive!D:AB,13,FALSE),"")</f>
        <v>1</v>
      </c>
      <c r="S225" s="96" t="str">
        <f>UPPER(VLOOKUP(B225,job!A:B,2,FALSE))</f>
        <v>0XFFFFFFFF</v>
      </c>
      <c r="T225" s="96" t="str">
        <f>LOWER(VLOOKUP(C225,class!A:B,2,FALSE))</f>
        <v>63</v>
      </c>
      <c r="U225" s="96" t="str">
        <f>VLOOKUP(D225,Table2[#All],2,FALSE)</f>
        <v>2</v>
      </c>
      <c r="V225" s="96" t="str">
        <f>VLOOKUP(E225,Table3[#All],2,FALSE)</f>
        <v>256</v>
      </c>
      <c r="W225" s="96" t="str">
        <f>IF(VLOOKUP(G225,web_archive!D:AB,16,FALSE)&gt;0,VLOOKUP(I225,web_archive!D:AB,16,FALSE),"")</f>
        <v/>
      </c>
      <c r="X225" s="96" t="str">
        <f>IF(VLOOKUP(G225,web_archive!D:AB,15,FALSE)&gt;1,VLOOKUP(G225,web_archive!D:AB,15,FALSE),"")</f>
        <v/>
      </c>
      <c r="Y225" s="96" t="str">
        <f>IF(EXACT(VLOOKUP(G225,web_archive!D:AB,14,FALSE),"Yes"),"1","0")</f>
        <v>1</v>
      </c>
      <c r="Z225" s="96">
        <f>IF(ISNA((VLOOKUP(UPPER(F225),Table4[#All],2,FALSE))),"",VLOOKUP(UPPER(F225),Table4[#All],2,FALSE))</f>
        <v>1687</v>
      </c>
      <c r="AA225" s="7" t="str">
        <f>IF(VLOOKUP(G225,web_archive!D:AB,21,FALSE)=0,"{}","{ "&amp;VLOOKUP(G225,web_archive!D:AB,21,FALSE)&amp;" }")</f>
        <v>{}</v>
      </c>
      <c r="AB225" s="96" t="str">
        <f>IF(VLOOKUP(G225,web_archive!D:AB,22,FALSE)=0,"{}","{ "&amp;VLOOKUP(G225,web_archive!D:AB,22,FALSE)&amp;" }")</f>
        <v>{}</v>
      </c>
      <c r="AC225" s="96" t="str">
        <f>IF(VLOOKUP(G225,web_archive!D:AB,23,FALSE)=0,"{}","{ "&amp;VLOOKUP(G225,web_archive!D:AB,23,FALSE)&amp;" }")</f>
        <v>{}</v>
      </c>
      <c r="AD225" s="96" t="str">
        <f t="shared" ref="AD225" si="6">H225&amp;","&amp;I225&amp;","&amp;J225&amp;","&amp;K225&amp;","&amp;L225&amp;","&amp;M225&amp;","&amp;N225&amp;","&amp;O225&amp;","&amp;P225&amp;","&amp;Q225&amp;","&amp;R225&amp;","&amp;S225&amp;","&amp;T225&amp;","&amp;U225&amp;","&amp;V225&amp;","&amp;W225&amp;","&amp;X225&amp;","&amp;Y225&amp;","&amp;Z225&amp;","&amp;AA225&amp;","&amp;AB225&amp;","&amp;AC225</f>
        <v>45087,Bra_Hat,Bra Hat,4,20,,500,,2,,1,0XFFFFFFFF,63,2,256,,,1,1687,{},{},{}</v>
      </c>
    </row>
    <row r="226" spans="1:30" x14ac:dyDescent="0.3">
      <c r="A226" s="97" t="str">
        <f>VLOOKUP(G226,web_archive!D:AB,6,FALSE)</f>
        <v>Armor</v>
      </c>
      <c r="B226" s="97" t="str">
        <f>VLOOKUP(G226,web_archive!D:AB,19,FALSE)</f>
        <v>All Jobs</v>
      </c>
      <c r="C226" s="97" t="str">
        <f>VLOOKUP(G226,web_archive!D:AB,18,FALSE)</f>
        <v>Normal / Upper / Baby</v>
      </c>
      <c r="D226" s="97" t="str">
        <f>VLOOKUP(G226,web_archive!D:AB,20,FALSE)</f>
        <v>Both (Male and Female)</v>
      </c>
      <c r="E226" s="97" t="str">
        <f>VLOOKUP(G226,web_archive!D:AB,17,FALSE)</f>
        <v>Lower Headgear</v>
      </c>
      <c r="F226" s="101" t="str">
        <f>VLOOKUP(H226,reborn_keys!C:D,2,FALSE)</f>
        <v>dragonwings</v>
      </c>
      <c r="G226" s="97">
        <v>20009</v>
      </c>
      <c r="H226" s="2">
        <v>45157</v>
      </c>
      <c r="I226" s="97" t="str">
        <f>VLOOKUP(G226,web_archive!D:AB,3,FALSE)</f>
        <v>Dragon_Wings</v>
      </c>
      <c r="J226" s="97" t="str">
        <f>VLOOKUP(G226,web_archive!D:AB,5,FALSE)</f>
        <v>Dragon Wings</v>
      </c>
      <c r="K226" s="97">
        <f>VLOOKUP(A226,type!A:B,2,FALSE)</f>
        <v>4</v>
      </c>
      <c r="L226" s="97">
        <f>IF(VLOOKUP(G226,web_archive!D:AB,7,FALSE)&gt;0, VLOOKUP(G226,web_archive!D:AB,7,FALSE), "")</f>
        <v>20</v>
      </c>
      <c r="M226" s="97"/>
      <c r="N226" s="97">
        <f>VLOOKUP(G226,web_archive!D:AB,8,FALSE)*10</f>
        <v>500</v>
      </c>
      <c r="O226" s="97" t="str">
        <f>IF(VLOOKUP(G226,web_archive!D:AB,10,FALSE)&gt;0,VLOOKUP(G226,web_archive!D:AB,10,FALSE),"")</f>
        <v/>
      </c>
      <c r="P226" s="97">
        <f>IF(VLOOKUP(G226,web_archive!D:AB,12,FALSE)&gt;0,VLOOKUP(G226,web_archive!D:AB,12,FALSE),"")</f>
        <v>1</v>
      </c>
      <c r="Q226" s="97" t="str">
        <f>IF(VLOOKUP(G226,web_archive!D:AB,11,FALSE)&gt;0,VLOOKUP(G226,web_archive!D:AB,11,FALSE),"")</f>
        <v/>
      </c>
      <c r="R226" s="97" t="str">
        <f>IF(VLOOKUP(G226,web_archive!D:AB,13,FALSE)&gt;0,VLOOKUP(G226,web_archive!D:AB,13,FALSE),"")</f>
        <v/>
      </c>
      <c r="S226" s="97" t="str">
        <f>UPPER(VLOOKUP(B226,job!A:B,2,FALSE))</f>
        <v>0XFFFFFFFF</v>
      </c>
      <c r="T226" s="97" t="str">
        <f>LOWER(VLOOKUP(C226,class!A:B,2,FALSE))</f>
        <v>63</v>
      </c>
      <c r="U226" s="97" t="str">
        <f>VLOOKUP(D226,Table2[#All],2,FALSE)</f>
        <v>2</v>
      </c>
      <c r="V226" s="97" t="str">
        <f>VLOOKUP(E226,Table3[#All],2,FALSE)</f>
        <v>001</v>
      </c>
      <c r="W226" s="97" t="str">
        <f>IF(VLOOKUP(G226,web_archive!D:AB,16,FALSE)&gt;0,VLOOKUP(I226,web_archive!D:AB,16,FALSE),"")</f>
        <v/>
      </c>
      <c r="X226" s="97">
        <f>IF(VLOOKUP(G226,web_archive!D:AB,15,FALSE)&gt;1,VLOOKUP(G226,web_archive!D:AB,15,FALSE),"")</f>
        <v>75</v>
      </c>
      <c r="Y226" s="97" t="str">
        <f>IF(EXACT(VLOOKUP(G226,web_archive!D:AB,14,FALSE),"Yes"),"1","0")</f>
        <v>0</v>
      </c>
      <c r="Z226" s="97">
        <f>IF(ISNA((VLOOKUP(UPPER(F226),Table4[#All],2,FALSE))),"",VLOOKUP(UPPER(F226),Table4[#All],2,FALSE))</f>
        <v>1742</v>
      </c>
      <c r="AA226" s="7" t="str">
        <f>IF(VLOOKUP(G226,web_archive!D:AB,21,FALSE)=0,"{}","{ "&amp;VLOOKUP(G226,web_archive!D:AB,21,FALSE)&amp;" }")</f>
        <v>{ bonus2 bAddRace,RC_DemiHuman,15; skill "TK_SEVENWIND",2; }</v>
      </c>
      <c r="AB226" s="97" t="str">
        <f>IF(VLOOKUP(G226,web_archive!D:AB,22,FALSE)=0,"{}","{ "&amp;VLOOKUP(G226,web_archive!D:AB,22,FALSE)&amp;" }")</f>
        <v>{}</v>
      </c>
      <c r="AC226" s="97" t="str">
        <f>IF(VLOOKUP(G226,web_archive!D:AB,23,FALSE)=0,"{}","{ "&amp;VLOOKUP(G226,web_archive!D:AB,23,FALSE)&amp;" }")</f>
        <v>{ sc_end sc_earthweapon; sc_end sc_windweapon; }</v>
      </c>
      <c r="AD226" s="97" t="str">
        <f t="shared" ref="AD226" si="7">H226&amp;","&amp;I226&amp;","&amp;J226&amp;","&amp;K226&amp;","&amp;L226&amp;","&amp;M226&amp;","&amp;N226&amp;","&amp;O226&amp;","&amp;P226&amp;","&amp;Q226&amp;","&amp;R226&amp;","&amp;S226&amp;","&amp;T226&amp;","&amp;U226&amp;","&amp;V226&amp;","&amp;W226&amp;","&amp;X226&amp;","&amp;Y226&amp;","&amp;Z226&amp;","&amp;AA226&amp;","&amp;AB226&amp;","&amp;AC226</f>
        <v>45157,Dragon_Wings,Dragon Wings,4,20,,500,,1,,,0XFFFFFFFF,63,2,001,,75,0,1742,{ bonus2 bAddRace,RC_DemiHuman,15; skill "TK_SEVENWIND",2; },{},{ sc_end sc_earthweapon; sc_end sc_windweapon; }</v>
      </c>
    </row>
    <row r="227" spans="1:30" x14ac:dyDescent="0.3">
      <c r="A227" s="99" t="str">
        <f>VLOOKUP(G227,web_archive!D:AB,6,FALSE)</f>
        <v>Armor</v>
      </c>
      <c r="B227" s="99" t="str">
        <f>VLOOKUP(G227,web_archive!D:AB,19,FALSE)</f>
        <v>All Jobs</v>
      </c>
      <c r="C227" s="99" t="str">
        <f>VLOOKUP(G227,web_archive!D:AB,18,FALSE)</f>
        <v>Normal / Upper / Baby</v>
      </c>
      <c r="D227" s="99" t="str">
        <f>VLOOKUP(G227,web_archive!D:AB,20,FALSE)</f>
        <v>Both (Male and Female)</v>
      </c>
      <c r="E227" s="99" t="str">
        <f>VLOOKUP(G227,web_archive!D:AB,17,FALSE)</f>
        <v>Lower Headgear</v>
      </c>
      <c r="F227" s="101" t="str">
        <f>VLOOKUP(H227,reborn_keys!C:D,2,FALSE)</f>
        <v>fairywings</v>
      </c>
      <c r="G227" s="98">
        <v>20011</v>
      </c>
      <c r="H227" s="2">
        <v>45188</v>
      </c>
      <c r="I227" s="99" t="str">
        <f>VLOOKUP(G227,web_archive!D:AB,3,FALSE)</f>
        <v>Fairy_Wings</v>
      </c>
      <c r="J227" s="99" t="str">
        <f>VLOOKUP(G227,web_archive!D:AB,5,FALSE)</f>
        <v>Fairy Wings</v>
      </c>
      <c r="K227" s="99">
        <f>VLOOKUP(A227,type!A:B,2,FALSE)</f>
        <v>4</v>
      </c>
      <c r="L227" s="99">
        <f>IF(VLOOKUP(G227,web_archive!D:AB,7,FALSE)&gt;0, VLOOKUP(G227,web_archive!D:AB,7,FALSE), "")</f>
        <v>20</v>
      </c>
      <c r="M227" s="99"/>
      <c r="N227" s="99">
        <f>VLOOKUP(G227,web_archive!D:AB,8,FALSE)*10</f>
        <v>500</v>
      </c>
      <c r="O227" s="99" t="str">
        <f>IF(VLOOKUP(G227,web_archive!D:AB,10,FALSE)&gt;0,VLOOKUP(G227,web_archive!D:AB,10,FALSE),"")</f>
        <v/>
      </c>
      <c r="P227" s="99">
        <f>IF(VLOOKUP(G227,web_archive!D:AB,12,FALSE)&gt;0,VLOOKUP(G227,web_archive!D:AB,12,FALSE),"")</f>
        <v>1</v>
      </c>
      <c r="Q227" s="99" t="str">
        <f>IF(VLOOKUP(G227,web_archive!D:AB,11,FALSE)&gt;0,VLOOKUP(G227,web_archive!D:AB,11,FALSE),"")</f>
        <v/>
      </c>
      <c r="R227" s="99" t="str">
        <f>IF(VLOOKUP(G227,web_archive!D:AB,13,FALSE)&gt;0,VLOOKUP(G227,web_archive!D:AB,13,FALSE),"")</f>
        <v/>
      </c>
      <c r="S227" s="99" t="str">
        <f>UPPER(VLOOKUP(B227,job!A:B,2,FALSE))</f>
        <v>0XFFFFFFFF</v>
      </c>
      <c r="T227" s="99" t="str">
        <f>LOWER(VLOOKUP(C227,class!A:B,2,FALSE))</f>
        <v>63</v>
      </c>
      <c r="U227" s="99" t="str">
        <f>VLOOKUP(D227,Table2[#All],2,FALSE)</f>
        <v>2</v>
      </c>
      <c r="V227" s="99" t="str">
        <f>VLOOKUP(E227,Table3[#All],2,FALSE)</f>
        <v>001</v>
      </c>
      <c r="W227" s="99" t="str">
        <f>IF(VLOOKUP(G227,web_archive!D:AB,16,FALSE)&gt;0,VLOOKUP(I227,web_archive!D:AB,16,FALSE),"")</f>
        <v/>
      </c>
      <c r="X227" s="99">
        <f>IF(VLOOKUP(G227,web_archive!D:AB,15,FALSE)&gt;1,VLOOKUP(G227,web_archive!D:AB,15,FALSE),"")</f>
        <v>75</v>
      </c>
      <c r="Y227" s="99" t="str">
        <f>IF(EXACT(VLOOKUP(G227,web_archive!D:AB,14,FALSE),"Yes"),"1","0")</f>
        <v>0</v>
      </c>
      <c r="Z227" s="99">
        <f>IF(ISNA((VLOOKUP(UPPER(F227),Table4[#All],2,FALSE))),"",VLOOKUP(UPPER(F227),Table4[#All],2,FALSE))</f>
        <v>1773</v>
      </c>
      <c r="AA227" s="7" t="str">
        <f>IF(VLOOKUP(G227,web_archive!D:AB,21,FALSE)=0,"{}","{ "&amp;VLOOKUP(G227,web_archive!D:AB,21,FALSE)&amp;" }")</f>
        <v>{ bonus bDex,3; if (isequippedcnt(4403)==0){ bonus bDelayRate,-20;} }</v>
      </c>
      <c r="AB227" s="99" t="str">
        <f>IF(VLOOKUP(G227,web_archive!D:AB,22,FALSE)=0,"{}","{ "&amp;VLOOKUP(G227,web_archive!D:AB,22,FALSE)&amp;" }")</f>
        <v>{}</v>
      </c>
      <c r="AC227" s="99" t="str">
        <f>IF(VLOOKUP(G227,web_archive!D:AB,23,FALSE)=0,"{}","{ "&amp;VLOOKUP(G227,web_archive!D:AB,23,FALSE)&amp;" }")</f>
        <v>{}</v>
      </c>
      <c r="AD227" s="99" t="str">
        <f t="shared" ref="AD227" si="8">H227&amp;","&amp;I227&amp;","&amp;J227&amp;","&amp;K227&amp;","&amp;L227&amp;","&amp;M227&amp;","&amp;N227&amp;","&amp;O227&amp;","&amp;P227&amp;","&amp;Q227&amp;","&amp;R227&amp;","&amp;S227&amp;","&amp;T227&amp;","&amp;U227&amp;","&amp;V227&amp;","&amp;W227&amp;","&amp;X227&amp;","&amp;Y227&amp;","&amp;Z227&amp;","&amp;AA227&amp;","&amp;AB227&amp;","&amp;AC227</f>
        <v>45188,Fairy_Wings,Fairy Wings,4,20,,500,,1,,,0XFFFFFFFF,63,2,001,,75,0,1773,{ bonus bDex,3; if (isequippedcnt(4403)==0){ bonus bDelayRate,-20;} },{},{}</v>
      </c>
    </row>
    <row r="228" spans="1:30" x14ac:dyDescent="0.3">
      <c r="A228" s="103" t="str">
        <f>VLOOKUP(G228,web_archive!D:AB,6,FALSE)</f>
        <v>Armor</v>
      </c>
      <c r="B228" s="103" t="str">
        <f>VLOOKUP(G228,web_archive!D:AB,19,FALSE)</f>
        <v>All Jobs</v>
      </c>
      <c r="C228" s="103" t="str">
        <f>VLOOKUP(G228,web_archive!D:AB,18,FALSE)</f>
        <v>Normal / Upper / Baby</v>
      </c>
      <c r="D228" s="103" t="str">
        <f>VLOOKUP(G228,web_archive!D:AB,20,FALSE)</f>
        <v>Both (Male and Female)</v>
      </c>
      <c r="E228" s="103" t="str">
        <f>VLOOKUP(G228,web_archive!D:AB,17,FALSE)</f>
        <v>Lower Headgear</v>
      </c>
      <c r="F228" s="101" t="str">
        <f>VLOOKUP(H228,reborn_keys!C:D,2,FALSE)</f>
        <v>frozenwings</v>
      </c>
      <c r="G228" s="100">
        <v>20000</v>
      </c>
      <c r="H228" s="2">
        <v>45214</v>
      </c>
      <c r="I228" s="103" t="str">
        <f>VLOOKUP(G228,web_archive!D:AB,3,FALSE)</f>
        <v>Frozen_Wings</v>
      </c>
      <c r="J228" s="103" t="str">
        <f>VLOOKUP(G228,web_archive!D:AB,5,FALSE)</f>
        <v>Frozen Wings</v>
      </c>
      <c r="K228" s="103">
        <f>VLOOKUP(A228,type!A:B,2,FALSE)</f>
        <v>4</v>
      </c>
      <c r="L228" s="103">
        <f>IF(VLOOKUP(G228,web_archive!D:AB,7,FALSE)&gt;0, VLOOKUP(G228,web_archive!D:AB,7,FALSE), "")</f>
        <v>20</v>
      </c>
      <c r="M228" s="103"/>
      <c r="N228" s="103">
        <f>VLOOKUP(G228,web_archive!D:AB,8,FALSE)*10</f>
        <v>500</v>
      </c>
      <c r="O228" s="103" t="str">
        <f>IF(VLOOKUP(G228,web_archive!D:AB,10,FALSE)&gt;0,VLOOKUP(G228,web_archive!D:AB,10,FALSE),"")</f>
        <v/>
      </c>
      <c r="P228" s="103">
        <f>IF(VLOOKUP(G228,web_archive!D:AB,12,FALSE)&gt;0,VLOOKUP(G228,web_archive!D:AB,12,FALSE),"")</f>
        <v>1</v>
      </c>
      <c r="Q228" s="103" t="str">
        <f>IF(VLOOKUP(G228,web_archive!D:AB,11,FALSE)&gt;0,VLOOKUP(G228,web_archive!D:AB,11,FALSE),"")</f>
        <v/>
      </c>
      <c r="R228" s="103" t="str">
        <f>IF(VLOOKUP(G228,web_archive!D:AB,13,FALSE)&gt;0,VLOOKUP(G228,web_archive!D:AB,13,FALSE),"")</f>
        <v/>
      </c>
      <c r="S228" s="103" t="str">
        <f>UPPER(VLOOKUP(B228,job!A:B,2,FALSE))</f>
        <v>0XFFFFFFFF</v>
      </c>
      <c r="T228" s="103" t="str">
        <f>LOWER(VLOOKUP(C228,class!A:B,2,FALSE))</f>
        <v>63</v>
      </c>
      <c r="U228" s="103" t="str">
        <f>VLOOKUP(D228,Table2[#All],2,FALSE)</f>
        <v>2</v>
      </c>
      <c r="V228" s="103" t="str">
        <f>VLOOKUP(E228,Table3[#All],2,FALSE)</f>
        <v>001</v>
      </c>
      <c r="W228" s="103" t="str">
        <f>IF(VLOOKUP(G228,web_archive!D:AB,16,FALSE)&gt;0,VLOOKUP(I228,web_archive!D:AB,16,FALSE),"")</f>
        <v/>
      </c>
      <c r="X228" s="103">
        <f>IF(VLOOKUP(G228,web_archive!D:AB,15,FALSE)&gt;1,VLOOKUP(G228,web_archive!D:AB,15,FALSE),"")</f>
        <v>75</v>
      </c>
      <c r="Y228" s="103" t="str">
        <f>IF(EXACT(VLOOKUP(G228,web_archive!D:AB,14,FALSE),"Yes"),"1","0")</f>
        <v>0</v>
      </c>
      <c r="Z228" s="103">
        <f>IF(ISNA((VLOOKUP(UPPER(F228),Table4[#All],2,FALSE))),"",VLOOKUP(UPPER(F228),Table4[#All],2,FALSE))</f>
        <v>1799</v>
      </c>
      <c r="AA228" s="7" t="str">
        <f>IF(VLOOKUP(G228,web_archive!D:AB,21,FALSE)=0,"{}","{ "&amp;VLOOKUP(G228,web_archive!D:AB,21,FALSE)&amp;" }")</f>
        <v>{ bonus bInt,3; bonus bMatkRate,15; bonus4 bAutoSpellWhenHit,"PF_MINDBREAKER",1,30,0; }</v>
      </c>
      <c r="AB228" s="103" t="str">
        <f>IF(VLOOKUP(G228,web_archive!D:AB,22,FALSE)=0,"{}","{ "&amp;VLOOKUP(G228,web_archive!D:AB,22,FALSE)&amp;" }")</f>
        <v>{}</v>
      </c>
      <c r="AC228" s="103" t="str">
        <f>IF(VLOOKUP(G228,web_archive!D:AB,23,FALSE)=0,"{}","{ "&amp;VLOOKUP(G228,web_archive!D:AB,23,FALSE)&amp;" }")</f>
        <v>{}</v>
      </c>
      <c r="AD228" s="103" t="str">
        <f t="shared" ref="AD228:AD229" si="9">H228&amp;","&amp;I228&amp;","&amp;J228&amp;","&amp;K228&amp;","&amp;L228&amp;","&amp;M228&amp;","&amp;N228&amp;","&amp;O228&amp;","&amp;P228&amp;","&amp;Q228&amp;","&amp;R228&amp;","&amp;S228&amp;","&amp;T228&amp;","&amp;U228&amp;","&amp;V228&amp;","&amp;W228&amp;","&amp;X228&amp;","&amp;Y228&amp;","&amp;Z228&amp;","&amp;AA228&amp;","&amp;AB228&amp;","&amp;AC228</f>
        <v>45214,Frozen_Wings,Frozen Wings,4,20,,500,,1,,,0XFFFFFFFF,63,2,001,,75,0,1799,{ bonus bInt,3; bonus bMatkRate,15; bonus4 bAutoSpellWhenHit,"PF_MINDBREAKER",1,30,0; },{},{}</v>
      </c>
    </row>
    <row r="229" spans="1:30" x14ac:dyDescent="0.3">
      <c r="A229" s="103" t="str">
        <f>VLOOKUP(G229,web_archive!D:AB,6,FALSE)</f>
        <v>Armor</v>
      </c>
      <c r="B229" s="103" t="str">
        <f>VLOOKUP(G229,web_archive!D:AB,19,FALSE)</f>
        <v>All Jobs</v>
      </c>
      <c r="C229" s="103" t="str">
        <f>VLOOKUP(G229,web_archive!D:AB,18,FALSE)</f>
        <v>Normal / Upper / Baby</v>
      </c>
      <c r="D229" s="103" t="str">
        <f>VLOOKUP(G229,web_archive!D:AB,20,FALSE)</f>
        <v>Both (Male and Female)</v>
      </c>
      <c r="E229" s="103" t="str">
        <f>VLOOKUP(G229,web_archive!D:AB,17,FALSE)</f>
        <v>Upper Headgear</v>
      </c>
      <c r="F229" s="101" t="str">
        <f>VLOOKUP(H229,reborn_keys!C:D,2,FALSE)</f>
        <v>ghostringcap</v>
      </c>
      <c r="G229" s="101">
        <v>20130</v>
      </c>
      <c r="H229" s="2">
        <v>45226</v>
      </c>
      <c r="I229" s="103" t="str">
        <f>VLOOKUP(G229,web_archive!D:AB,3,FALSE)</f>
        <v>Ghostring_Cap</v>
      </c>
      <c r="J229" s="103" t="str">
        <f>VLOOKUP(G229,web_archive!D:AB,5,FALSE)</f>
        <v>Ghostring Cap</v>
      </c>
      <c r="K229" s="103">
        <f>VLOOKUP(A229,type!A:B,2,FALSE)</f>
        <v>4</v>
      </c>
      <c r="L229" s="103">
        <f>IF(VLOOKUP(G229,web_archive!D:AB,7,FALSE)&gt;0, VLOOKUP(G229,web_archive!D:AB,7,FALSE), "")</f>
        <v>20</v>
      </c>
      <c r="M229" s="103"/>
      <c r="N229" s="103">
        <f>VLOOKUP(G229,web_archive!D:AB,8,FALSE)*10</f>
        <v>500</v>
      </c>
      <c r="O229" s="103" t="str">
        <f>IF(VLOOKUP(G229,web_archive!D:AB,10,FALSE)&gt;0,VLOOKUP(G229,web_archive!D:AB,10,FALSE),"")</f>
        <v/>
      </c>
      <c r="P229" s="103">
        <f>IF(VLOOKUP(G229,web_archive!D:AB,12,FALSE)&gt;0,VLOOKUP(G229,web_archive!D:AB,12,FALSE),"")</f>
        <v>2</v>
      </c>
      <c r="Q229" s="103" t="str">
        <f>IF(VLOOKUP(G229,web_archive!D:AB,11,FALSE)&gt;0,VLOOKUP(G229,web_archive!D:AB,11,FALSE),"")</f>
        <v/>
      </c>
      <c r="R229" s="103">
        <f>IF(VLOOKUP(G229,web_archive!D:AB,13,FALSE)&gt;0,VLOOKUP(G229,web_archive!D:AB,13,FALSE),"")</f>
        <v>1</v>
      </c>
      <c r="S229" s="103" t="str">
        <f>UPPER(VLOOKUP(B229,job!A:B,2,FALSE))</f>
        <v>0XFFFFFFFF</v>
      </c>
      <c r="T229" s="103" t="str">
        <f>LOWER(VLOOKUP(C229,class!A:B,2,FALSE))</f>
        <v>63</v>
      </c>
      <c r="U229" s="103" t="str">
        <f>VLOOKUP(D229,Table2[#All],2,FALSE)</f>
        <v>2</v>
      </c>
      <c r="V229" s="103" t="str">
        <f>VLOOKUP(E229,Table3[#All],2,FALSE)</f>
        <v>256</v>
      </c>
      <c r="W229" s="103" t="str">
        <f>IF(VLOOKUP(G229,web_archive!D:AB,16,FALSE)&gt;0,VLOOKUP(I229,web_archive!D:AB,16,FALSE),"")</f>
        <v/>
      </c>
      <c r="X229" s="103" t="str">
        <f>IF(VLOOKUP(G229,web_archive!D:AB,15,FALSE)&gt;1,VLOOKUP(G229,web_archive!D:AB,15,FALSE),"")</f>
        <v/>
      </c>
      <c r="Y229" s="103" t="str">
        <f>IF(EXACT(VLOOKUP(G229,web_archive!D:AB,14,FALSE),"Yes"),"1","0")</f>
        <v>1</v>
      </c>
      <c r="Z229" s="103">
        <f>IF(ISNA((VLOOKUP(UPPER(F229),Table4[#All],2,FALSE))),"",VLOOKUP(UPPER(F229),Table4[#All],2,FALSE))</f>
        <v>1811</v>
      </c>
      <c r="AA229" s="7" t="str">
        <f>IF(VLOOKUP(G229,web_archive!D:AB,21,FALSE)=0,"{}","{ "&amp;VLOOKUP(G229,web_archive!D:AB,21,FALSE)&amp;" }")</f>
        <v>{ bonus2 bAddEle,Ele_Ghost,10; }</v>
      </c>
      <c r="AB229" s="103" t="str">
        <f>IF(VLOOKUP(G229,web_archive!D:AB,22,FALSE)=0,"{}","{ "&amp;VLOOKUP(G229,web_archive!D:AB,22,FALSE)&amp;" }")</f>
        <v>{}</v>
      </c>
      <c r="AC229" s="103" t="str">
        <f>IF(VLOOKUP(G229,web_archive!D:AB,23,FALSE)=0,"{}","{ "&amp;VLOOKUP(G229,web_archive!D:AB,23,FALSE)&amp;" }")</f>
        <v>{}</v>
      </c>
      <c r="AD229" s="103" t="str">
        <f t="shared" si="9"/>
        <v>45226,Ghostring_Cap,Ghostring Cap,4,20,,500,,2,,1,0XFFFFFFFF,63,2,256,,,1,1811,{ bonus2 bAddEle,Ele_Ghost,10; },{},{}</v>
      </c>
    </row>
    <row r="230" spans="1:30" x14ac:dyDescent="0.3">
      <c r="A230" s="106" t="str">
        <f>VLOOKUP(G230,web_archive!D:AB,6,FALSE)</f>
        <v>Armor</v>
      </c>
      <c r="B230" s="106" t="str">
        <f>VLOOKUP(G230,web_archive!D:AB,19,FALSE)</f>
        <v>All Jobs</v>
      </c>
      <c r="C230" s="106" t="str">
        <f>VLOOKUP(G230,web_archive!D:AB,18,FALSE)</f>
        <v>Normal / Upper / Baby</v>
      </c>
      <c r="D230" s="106" t="str">
        <f>VLOOKUP(G230,web_archive!D:AB,20,FALSE)</f>
        <v>Both (Male and Female)</v>
      </c>
      <c r="E230" s="106" t="str">
        <f>VLOOKUP(G230,web_archive!D:AB,17,FALSE)</f>
        <v>Middle Headgear + Lower Headgear</v>
      </c>
      <c r="F230" s="106" t="str">
        <f>VLOOKUP(H230,reborn_keys!C:D,2,FALSE)</f>
        <v>GrouchoMarxGlasses</v>
      </c>
      <c r="G230" s="105">
        <v>20768</v>
      </c>
      <c r="H230" s="2">
        <v>45254</v>
      </c>
      <c r="I230" s="106" t="str">
        <f>VLOOKUP(G230,web_archive!D:AB,3,FALSE)</f>
        <v>Groucho_Marx_Glasses</v>
      </c>
      <c r="J230" s="106" t="str">
        <f>VLOOKUP(G230,web_archive!D:AB,5,FALSE)</f>
        <v>Groucho Marx Glasses</v>
      </c>
      <c r="K230" s="106">
        <f>VLOOKUP(A230,type!A:B,2,FALSE)</f>
        <v>4</v>
      </c>
      <c r="L230" s="106">
        <f>IF(VLOOKUP(G230,web_archive!D:AB,7,FALSE)&gt;0, VLOOKUP(G230,web_archive!D:AB,7,FALSE), "")</f>
        <v>20</v>
      </c>
      <c r="M230" s="106"/>
      <c r="N230" s="106">
        <f>VLOOKUP(G230,web_archive!D:AB,8,FALSE)*10</f>
        <v>100</v>
      </c>
      <c r="O230" s="106" t="str">
        <f>IF(VLOOKUP(G230,web_archive!D:AB,10,FALSE)&gt;0,VLOOKUP(G230,web_archive!D:AB,10,FALSE),"")</f>
        <v/>
      </c>
      <c r="P230" s="106">
        <f>IF(VLOOKUP(G230,web_archive!D:AB,12,FALSE)&gt;0,VLOOKUP(G230,web_archive!D:AB,12,FALSE),"")</f>
        <v>2</v>
      </c>
      <c r="Q230" s="106" t="str">
        <f>IF(VLOOKUP(G230,web_archive!D:AB,11,FALSE)&gt;0,VLOOKUP(G230,web_archive!D:AB,11,FALSE),"")</f>
        <v/>
      </c>
      <c r="R230" s="106">
        <f>IF(VLOOKUP(G230,web_archive!D:AB,13,FALSE)&gt;0,VLOOKUP(G230,web_archive!D:AB,13,FALSE),"")</f>
        <v>1</v>
      </c>
      <c r="S230" s="106" t="str">
        <f>UPPER(VLOOKUP(B230,job!A:B,2,FALSE))</f>
        <v>0XFFFFFFFF</v>
      </c>
      <c r="T230" s="106" t="str">
        <f>LOWER(VLOOKUP(C230,class!A:B,2,FALSE))</f>
        <v>63</v>
      </c>
      <c r="U230" s="106" t="str">
        <f>VLOOKUP(D230,Table2[#All],2,FALSE)</f>
        <v>2</v>
      </c>
      <c r="V230" s="106" t="str">
        <f>VLOOKUP(E230,Table3[#All],2,FALSE)</f>
        <v>513</v>
      </c>
      <c r="W230" s="106" t="str">
        <f>IF(VLOOKUP(G230,web_archive!D:AB,16,FALSE)&gt;0,VLOOKUP(I230,web_archive!D:AB,16,FALSE),"")</f>
        <v/>
      </c>
      <c r="X230" s="106" t="str">
        <f>IF(VLOOKUP(G230,web_archive!D:AB,15,FALSE)&gt;1,VLOOKUP(G230,web_archive!D:AB,15,FALSE),"")</f>
        <v/>
      </c>
      <c r="Y230" s="106" t="str">
        <f>IF(EXACT(VLOOKUP(G230,web_archive!D:AB,14,FALSE),"Yes"),"1","0")</f>
        <v>0</v>
      </c>
      <c r="Z230" s="106">
        <f>IF(ISNA((VLOOKUP(UPPER(F230),Table4[#All],2,FALSE))),"",VLOOKUP(UPPER(F230),Table4[#All],2,FALSE))</f>
        <v>1839</v>
      </c>
      <c r="AA230" s="7" t="str">
        <f>IF(VLOOKUP(G230,web_archive!D:AB,21,FALSE)=0,"{}","{ "&amp;VLOOKUP(G230,web_archive!D:AB,21,FALSE)&amp;" }")</f>
        <v>{}</v>
      </c>
      <c r="AB230" s="106" t="str">
        <f>IF(VLOOKUP(G230,web_archive!D:AB,22,FALSE)=0,"{}","{ "&amp;VLOOKUP(G230,web_archive!D:AB,22,FALSE)&amp;" }")</f>
        <v>{}</v>
      </c>
      <c r="AC230" s="106" t="str">
        <f>IF(VLOOKUP(G230,web_archive!D:AB,23,FALSE)=0,"{}","{ "&amp;VLOOKUP(G230,web_archive!D:AB,23,FALSE)&amp;" }")</f>
        <v>{}</v>
      </c>
      <c r="AD230" s="106" t="str">
        <f t="shared" ref="AD230" si="10">H230&amp;","&amp;I230&amp;","&amp;J230&amp;","&amp;K230&amp;","&amp;L230&amp;","&amp;M230&amp;","&amp;N230&amp;","&amp;O230&amp;","&amp;P230&amp;","&amp;Q230&amp;","&amp;R230&amp;","&amp;S230&amp;","&amp;T230&amp;","&amp;U230&amp;","&amp;V230&amp;","&amp;W230&amp;","&amp;X230&amp;","&amp;Y230&amp;","&amp;Z230&amp;","&amp;AA230&amp;","&amp;AB230&amp;","&amp;AC230</f>
        <v>45254,Groucho_Marx_Glasses,Groucho Marx Glasses,4,20,,100,,2,,1,0XFFFFFFFF,63,2,513,,,0,1839,{},{},{}</v>
      </c>
    </row>
    <row r="231" spans="1:30" x14ac:dyDescent="0.3">
      <c r="A231" s="107" t="str">
        <f>VLOOKUP(G231,web_archive!D:AB,6,FALSE)</f>
        <v>Card</v>
      </c>
      <c r="B231" s="107" t="str">
        <f>VLOOKUP(G231,web_archive!D:AB,19,FALSE)</f>
        <v>None</v>
      </c>
      <c r="C231" s="107" t="str">
        <f>VLOOKUP(G231,web_archive!D:AB,18,FALSE)</f>
        <v>None</v>
      </c>
      <c r="D231" s="107" t="str">
        <f>VLOOKUP(G231,web_archive!D:AB,20,FALSE)</f>
        <v>Unknown</v>
      </c>
      <c r="E231" s="107" t="str">
        <f>VLOOKUP(G231,web_archive!D:AB,17,FALSE)</f>
        <v>Upper Headgear + Middle Headgear + Lower Headgear</v>
      </c>
      <c r="F231" s="107" t="e">
        <f>VLOOKUP(H231,reborn_keys!C:D,2,FALSE)</f>
        <v>#N/A</v>
      </c>
      <c r="G231" s="108">
        <v>23033</v>
      </c>
      <c r="H231" s="2">
        <v>47025</v>
      </c>
      <c r="I231" s="108" t="str">
        <f>VLOOKUP(G231,web_archive!D:AB,3,FALSE)</f>
        <v>Clown_Hendrik_Card</v>
      </c>
      <c r="J231" s="108" t="str">
        <f>VLOOKUP(G231,web_archive!D:AB,5,FALSE)</f>
        <v>Clown Hendrik Ein Card</v>
      </c>
      <c r="K231" s="108">
        <f>VLOOKUP(A231,type!A:B,2,FALSE)</f>
        <v>6</v>
      </c>
      <c r="L231" s="108" t="str">
        <f>IF(VLOOKUP(G231,web_archive!D:AB,7,FALSE)&gt;0, VLOOKUP(G231,web_archive!D:AB,7,FALSE), "")</f>
        <v/>
      </c>
      <c r="M231" s="108"/>
      <c r="N231" s="108">
        <f>VLOOKUP(G231,web_archive!D:AB,8,FALSE)*10</f>
        <v>10</v>
      </c>
      <c r="O231" s="108" t="str">
        <f>IF(VLOOKUP(G231,web_archive!D:AB,10,FALSE)&gt;0,VLOOKUP(G231,web_archive!D:AB,10,FALSE),"")</f>
        <v/>
      </c>
      <c r="P231" s="108" t="str">
        <f>IF(VLOOKUP(G231,web_archive!D:AB,12,FALSE)&gt;0,VLOOKUP(G231,web_archive!D:AB,12,FALSE),"")</f>
        <v/>
      </c>
      <c r="Q231" s="108" t="str">
        <f>IF(VLOOKUP(G231,web_archive!D:AB,11,FALSE)&gt;0,VLOOKUP(G231,web_archive!D:AB,11,FALSE),"")</f>
        <v/>
      </c>
      <c r="R231" s="108" t="str">
        <f>IF(VLOOKUP(G231,web_archive!D:AB,13,FALSE)&gt;0,VLOOKUP(G231,web_archive!D:AB,13,FALSE),"")</f>
        <v/>
      </c>
      <c r="S231" s="108" t="str">
        <f>UPPER(VLOOKUP(B231,job!A:B,2,FALSE))</f>
        <v/>
      </c>
      <c r="T231" s="108" t="str">
        <f>LOWER(VLOOKUP(C231,class!A:B,2,FALSE))</f>
        <v/>
      </c>
      <c r="U231" s="108" t="str">
        <f>VLOOKUP(D231,Table2[#All],2,FALSE)</f>
        <v/>
      </c>
      <c r="V231" s="108" t="str">
        <f>VLOOKUP(E231,Table3[#All],2,FALSE)</f>
        <v>769</v>
      </c>
      <c r="W231" s="108" t="str">
        <f>IF(VLOOKUP(G231,web_archive!D:AB,16,FALSE)&gt;0,VLOOKUP(I231,web_archive!D:AB,16,FALSE),"")</f>
        <v/>
      </c>
      <c r="X231" s="108" t="str">
        <f>IF(VLOOKUP(G231,web_archive!D:AB,15,FALSE)&gt;1,VLOOKUP(G231,web_archive!D:AB,15,FALSE),"")</f>
        <v/>
      </c>
      <c r="Y231" s="108" t="str">
        <f>IF(EXACT(VLOOKUP(G231,web_archive!D:AB,14,FALSE),"Yes"),"1","0")</f>
        <v>0</v>
      </c>
      <c r="Z231" s="108" t="str">
        <f>IF(ISNA((VLOOKUP(UPPER(F231),Table4[#All],2,FALSE))),"",VLOOKUP(UPPER(F231),Table4[#All],2,FALSE))</f>
        <v/>
      </c>
      <c r="AA231" s="7" t="str">
        <f>IF(VLOOKUP(G231,web_archive!D:AB,21,FALSE)=0,"{}","{ "&amp;VLOOKUP(G231,web_archive!D:AB,21,FALSE)&amp;" }")</f>
        <v>{}</v>
      </c>
      <c r="AB231" s="108" t="str">
        <f>IF(VLOOKUP(G231,web_archive!D:AB,22,FALSE)=0,"{}","{ "&amp;VLOOKUP(G231,web_archive!D:AB,22,FALSE)&amp;" }")</f>
        <v>{}</v>
      </c>
      <c r="AC231" s="108" t="str">
        <f>IF(VLOOKUP(G231,web_archive!D:AB,23,FALSE)=0,"{}","{ "&amp;VLOOKUP(G231,web_archive!D:AB,23,FALSE)&amp;" }")</f>
        <v>{}</v>
      </c>
      <c r="AD231" s="108" t="str">
        <f t="shared" ref="AD231:AD239" si="11">H231&amp;","&amp;I231&amp;","&amp;J231&amp;","&amp;K231&amp;","&amp;L231&amp;","&amp;M231&amp;","&amp;N231&amp;","&amp;O231&amp;","&amp;P231&amp;","&amp;Q231&amp;","&amp;R231&amp;","&amp;S231&amp;","&amp;T231&amp;","&amp;U231&amp;","&amp;V231&amp;","&amp;W231&amp;","&amp;X231&amp;","&amp;Y231&amp;","&amp;Z231&amp;","&amp;AA231&amp;","&amp;AB231&amp;","&amp;AC231</f>
        <v>47025,Clown_Hendrik_Card,Clown Hendrik Ein Card,6,,,10,,,,,,,,769,,,0,,{},{},{}</v>
      </c>
    </row>
    <row r="232" spans="1:30" x14ac:dyDescent="0.3">
      <c r="A232" s="108" t="str">
        <f>VLOOKUP(G232,web_archive!D:AB,6,FALSE)</f>
        <v>Card</v>
      </c>
      <c r="B232" s="108" t="str">
        <f>VLOOKUP(G232,web_archive!D:AB,19,FALSE)</f>
        <v>None</v>
      </c>
      <c r="C232" s="108" t="str">
        <f>VLOOKUP(G232,web_archive!D:AB,18,FALSE)</f>
        <v>None</v>
      </c>
      <c r="D232" s="108" t="str">
        <f>VLOOKUP(G232,web_archive!D:AB,20,FALSE)</f>
        <v>Unknown</v>
      </c>
      <c r="E232" s="108" t="str">
        <f>VLOOKUP(G232,web_archive!D:AB,17,FALSE)</f>
        <v>Upper Headgear + Middle Headgear + Lower Headgear</v>
      </c>
      <c r="F232" s="108" t="e">
        <f>VLOOKUP(H232,reborn_keys!C:D,2,FALSE)</f>
        <v>#N/A</v>
      </c>
      <c r="G232" s="108">
        <v>23034</v>
      </c>
      <c r="H232" s="2">
        <v>47026</v>
      </c>
      <c r="I232" s="108" t="str">
        <f>VLOOKUP(G232,web_archive!D:AB,3,FALSE)</f>
        <v>Gunslinger_Renate_Card</v>
      </c>
      <c r="J232" s="108" t="str">
        <f>VLOOKUP(G232,web_archive!D:AB,5,FALSE)</f>
        <v>Gunslinger Renate Card</v>
      </c>
      <c r="K232" s="108">
        <f>VLOOKUP(A232,type!A:B,2,FALSE)</f>
        <v>6</v>
      </c>
      <c r="L232" s="108" t="str">
        <f>IF(VLOOKUP(G232,web_archive!D:AB,7,FALSE)&gt;0, VLOOKUP(G232,web_archive!D:AB,7,FALSE), "")</f>
        <v/>
      </c>
      <c r="M232" s="108"/>
      <c r="N232" s="108">
        <f>VLOOKUP(G232,web_archive!D:AB,8,FALSE)*10</f>
        <v>10</v>
      </c>
      <c r="O232" s="108" t="str">
        <f>IF(VLOOKUP(G232,web_archive!D:AB,10,FALSE)&gt;0,VLOOKUP(G232,web_archive!D:AB,10,FALSE),"")</f>
        <v/>
      </c>
      <c r="P232" s="108" t="str">
        <f>IF(VLOOKUP(G232,web_archive!D:AB,12,FALSE)&gt;0,VLOOKUP(G232,web_archive!D:AB,12,FALSE),"")</f>
        <v/>
      </c>
      <c r="Q232" s="108" t="str">
        <f>IF(VLOOKUP(G232,web_archive!D:AB,11,FALSE)&gt;0,VLOOKUP(G232,web_archive!D:AB,11,FALSE),"")</f>
        <v/>
      </c>
      <c r="R232" s="108" t="str">
        <f>IF(VLOOKUP(G232,web_archive!D:AB,13,FALSE)&gt;0,VLOOKUP(G232,web_archive!D:AB,13,FALSE),"")</f>
        <v/>
      </c>
      <c r="S232" s="108" t="str">
        <f>UPPER(VLOOKUP(B232,job!A:B,2,FALSE))</f>
        <v/>
      </c>
      <c r="T232" s="108" t="str">
        <f>LOWER(VLOOKUP(C232,class!A:B,2,FALSE))</f>
        <v/>
      </c>
      <c r="U232" s="108" t="str">
        <f>VLOOKUP(D232,Table2[#All],2,FALSE)</f>
        <v/>
      </c>
      <c r="V232" s="108" t="str">
        <f>VLOOKUP(E232,Table3[#All],2,FALSE)</f>
        <v>769</v>
      </c>
      <c r="W232" s="108" t="str">
        <f>IF(VLOOKUP(G232,web_archive!D:AB,16,FALSE)&gt;0,VLOOKUP(I232,web_archive!D:AB,16,FALSE),"")</f>
        <v/>
      </c>
      <c r="X232" s="108" t="str">
        <f>IF(VLOOKUP(G232,web_archive!D:AB,15,FALSE)&gt;1,VLOOKUP(G232,web_archive!D:AB,15,FALSE),"")</f>
        <v/>
      </c>
      <c r="Y232" s="108" t="str">
        <f>IF(EXACT(VLOOKUP(G232,web_archive!D:AB,14,FALSE),"Yes"),"1","0")</f>
        <v>0</v>
      </c>
      <c r="Z232" s="108" t="str">
        <f>IF(ISNA((VLOOKUP(UPPER(F232),Table4[#All],2,FALSE))),"",VLOOKUP(UPPER(F232),Table4[#All],2,FALSE))</f>
        <v/>
      </c>
      <c r="AA232" s="7" t="str">
        <f>IF(VLOOKUP(G232,web_archive!D:AB,21,FALSE)=0,"{}","{ "&amp;VLOOKUP(G232,web_archive!D:AB,21,FALSE)&amp;" }")</f>
        <v>{}</v>
      </c>
      <c r="AB232" s="108" t="str">
        <f>IF(VLOOKUP(G232,web_archive!D:AB,22,FALSE)=0,"{}","{ "&amp;VLOOKUP(G232,web_archive!D:AB,22,FALSE)&amp;" }")</f>
        <v>{}</v>
      </c>
      <c r="AC232" s="108" t="str">
        <f>IF(VLOOKUP(G232,web_archive!D:AB,23,FALSE)=0,"{}","{ "&amp;VLOOKUP(G232,web_archive!D:AB,23,FALSE)&amp;" }")</f>
        <v>{}</v>
      </c>
      <c r="AD232" s="108" t="str">
        <f t="shared" si="11"/>
        <v>47026,Gunslinger_Renate_Card,Gunslinger Renate Card,6,,,10,,,,,,,,769,,,0,,{},{},{}</v>
      </c>
    </row>
    <row r="233" spans="1:30" x14ac:dyDescent="0.3">
      <c r="A233" s="108" t="str">
        <f>VLOOKUP(G233,web_archive!D:AB,6,FALSE)</f>
        <v>Card</v>
      </c>
      <c r="B233" s="108" t="str">
        <f>VLOOKUP(G233,web_archive!D:AB,19,FALSE)</f>
        <v>None</v>
      </c>
      <c r="C233" s="108" t="str">
        <f>VLOOKUP(G233,web_archive!D:AB,18,FALSE)</f>
        <v>None</v>
      </c>
      <c r="D233" s="108" t="str">
        <f>VLOOKUP(G233,web_archive!D:AB,20,FALSE)</f>
        <v>Unknown</v>
      </c>
      <c r="E233" s="108" t="str">
        <f>VLOOKUP(G233,web_archive!D:AB,17,FALSE)</f>
        <v>Upper Headgear + Middle Headgear + Lower Headgear</v>
      </c>
      <c r="F233" s="108" t="e">
        <f>VLOOKUP(H233,reborn_keys!C:D,2,FALSE)</f>
        <v>#N/A</v>
      </c>
      <c r="G233" s="108">
        <v>23035</v>
      </c>
      <c r="H233" s="2">
        <v>47027</v>
      </c>
      <c r="I233" s="108" t="str">
        <f>VLOOKUP(G233,web_archive!D:AB,3,FALSE)</f>
        <v>Stalker_Adelinde_Card</v>
      </c>
      <c r="J233" s="108" t="str">
        <f>VLOOKUP(G233,web_archive!D:AB,5,FALSE)</f>
        <v>Stalker Adelinde Rinslet Card</v>
      </c>
      <c r="K233" s="108">
        <f>VLOOKUP(A233,type!A:B,2,FALSE)</f>
        <v>6</v>
      </c>
      <c r="L233" s="108" t="str">
        <f>IF(VLOOKUP(G233,web_archive!D:AB,7,FALSE)&gt;0, VLOOKUP(G233,web_archive!D:AB,7,FALSE), "")</f>
        <v/>
      </c>
      <c r="M233" s="108"/>
      <c r="N233" s="108">
        <f>VLOOKUP(G233,web_archive!D:AB,8,FALSE)*10</f>
        <v>10</v>
      </c>
      <c r="O233" s="108" t="str">
        <f>IF(VLOOKUP(G233,web_archive!D:AB,10,FALSE)&gt;0,VLOOKUP(G233,web_archive!D:AB,10,FALSE),"")</f>
        <v/>
      </c>
      <c r="P233" s="108" t="str">
        <f>IF(VLOOKUP(G233,web_archive!D:AB,12,FALSE)&gt;0,VLOOKUP(G233,web_archive!D:AB,12,FALSE),"")</f>
        <v/>
      </c>
      <c r="Q233" s="108" t="str">
        <f>IF(VLOOKUP(G233,web_archive!D:AB,11,FALSE)&gt;0,VLOOKUP(G233,web_archive!D:AB,11,FALSE),"")</f>
        <v/>
      </c>
      <c r="R233" s="108" t="str">
        <f>IF(VLOOKUP(G233,web_archive!D:AB,13,FALSE)&gt;0,VLOOKUP(G233,web_archive!D:AB,13,FALSE),"")</f>
        <v/>
      </c>
      <c r="S233" s="108" t="str">
        <f>UPPER(VLOOKUP(B233,job!A:B,2,FALSE))</f>
        <v/>
      </c>
      <c r="T233" s="108" t="str">
        <f>LOWER(VLOOKUP(C233,class!A:B,2,FALSE))</f>
        <v/>
      </c>
      <c r="U233" s="108" t="str">
        <f>VLOOKUP(D233,Table2[#All],2,FALSE)</f>
        <v/>
      </c>
      <c r="V233" s="108" t="str">
        <f>VLOOKUP(E233,Table3[#All],2,FALSE)</f>
        <v>769</v>
      </c>
      <c r="W233" s="108" t="str">
        <f>IF(VLOOKUP(G233,web_archive!D:AB,16,FALSE)&gt;0,VLOOKUP(I233,web_archive!D:AB,16,FALSE),"")</f>
        <v/>
      </c>
      <c r="X233" s="108" t="str">
        <f>IF(VLOOKUP(G233,web_archive!D:AB,15,FALSE)&gt;1,VLOOKUP(G233,web_archive!D:AB,15,FALSE),"")</f>
        <v/>
      </c>
      <c r="Y233" s="108" t="str">
        <f>IF(EXACT(VLOOKUP(G233,web_archive!D:AB,14,FALSE),"Yes"),"1","0")</f>
        <v>0</v>
      </c>
      <c r="Z233" s="108" t="str">
        <f>IF(ISNA((VLOOKUP(UPPER(F233),Table4[#All],2,FALSE))),"",VLOOKUP(UPPER(F233),Table4[#All],2,FALSE))</f>
        <v/>
      </c>
      <c r="AA233" s="7" t="str">
        <f>IF(VLOOKUP(G233,web_archive!D:AB,21,FALSE)=0,"{}","{ "&amp;VLOOKUP(G233,web_archive!D:AB,21,FALSE)&amp;" }")</f>
        <v>{}</v>
      </c>
      <c r="AB233" s="108" t="str">
        <f>IF(VLOOKUP(G233,web_archive!D:AB,22,FALSE)=0,"{}","{ "&amp;VLOOKUP(G233,web_archive!D:AB,22,FALSE)&amp;" }")</f>
        <v>{}</v>
      </c>
      <c r="AC233" s="108" t="str">
        <f>IF(VLOOKUP(G233,web_archive!D:AB,23,FALSE)=0,"{}","{ "&amp;VLOOKUP(G233,web_archive!D:AB,23,FALSE)&amp;" }")</f>
        <v>{}</v>
      </c>
      <c r="AD233" s="108" t="str">
        <f t="shared" si="11"/>
        <v>47027,Stalker_Adelinde_Card,Stalker Adelinde Rinslet Card,6,,,10,,,,,,,,769,,,0,,{},{},{}</v>
      </c>
    </row>
    <row r="234" spans="1:30" x14ac:dyDescent="0.3">
      <c r="A234" s="108" t="str">
        <f>VLOOKUP(G234,web_archive!D:AB,6,FALSE)</f>
        <v>Card</v>
      </c>
      <c r="B234" s="108" t="str">
        <f>VLOOKUP(G234,web_archive!D:AB,19,FALSE)</f>
        <v>None</v>
      </c>
      <c r="C234" s="108" t="str">
        <f>VLOOKUP(G234,web_archive!D:AB,18,FALSE)</f>
        <v>None</v>
      </c>
      <c r="D234" s="108" t="str">
        <f>VLOOKUP(G234,web_archive!D:AB,20,FALSE)</f>
        <v>Unknown</v>
      </c>
      <c r="E234" s="108" t="str">
        <f>VLOOKUP(G234,web_archive!D:AB,17,FALSE)</f>
        <v>Upper Headgear + Middle Headgear + Lower Headgear</v>
      </c>
      <c r="F234" s="108" t="e">
        <f>VLOOKUP(H234,reborn_keys!C:D,2,FALSE)</f>
        <v>#N/A</v>
      </c>
      <c r="G234" s="108">
        <v>23036</v>
      </c>
      <c r="H234" s="2">
        <v>47028</v>
      </c>
      <c r="I234" s="108" t="str">
        <f>VLOOKUP(G234,web_archive!D:AB,3,FALSE)</f>
        <v>Creator_Marie_Card</v>
      </c>
      <c r="J234" s="108" t="str">
        <f>VLOOKUP(G234,web_archive!D:AB,5,FALSE)</f>
        <v>Creator Marie Heinrike Card</v>
      </c>
      <c r="K234" s="108">
        <f>VLOOKUP(A234,type!A:B,2,FALSE)</f>
        <v>6</v>
      </c>
      <c r="L234" s="108" t="str">
        <f>IF(VLOOKUP(G234,web_archive!D:AB,7,FALSE)&gt;0, VLOOKUP(G234,web_archive!D:AB,7,FALSE), "")</f>
        <v/>
      </c>
      <c r="M234" s="108"/>
      <c r="N234" s="108">
        <f>VLOOKUP(G234,web_archive!D:AB,8,FALSE)*10</f>
        <v>10</v>
      </c>
      <c r="O234" s="108" t="str">
        <f>IF(VLOOKUP(G234,web_archive!D:AB,10,FALSE)&gt;0,VLOOKUP(G234,web_archive!D:AB,10,FALSE),"")</f>
        <v/>
      </c>
      <c r="P234" s="108" t="str">
        <f>IF(VLOOKUP(G234,web_archive!D:AB,12,FALSE)&gt;0,VLOOKUP(G234,web_archive!D:AB,12,FALSE),"")</f>
        <v/>
      </c>
      <c r="Q234" s="108" t="str">
        <f>IF(VLOOKUP(G234,web_archive!D:AB,11,FALSE)&gt;0,VLOOKUP(G234,web_archive!D:AB,11,FALSE),"")</f>
        <v/>
      </c>
      <c r="R234" s="108" t="str">
        <f>IF(VLOOKUP(G234,web_archive!D:AB,13,FALSE)&gt;0,VLOOKUP(G234,web_archive!D:AB,13,FALSE),"")</f>
        <v/>
      </c>
      <c r="S234" s="108" t="str">
        <f>UPPER(VLOOKUP(B234,job!A:B,2,FALSE))</f>
        <v/>
      </c>
      <c r="T234" s="108" t="str">
        <f>LOWER(VLOOKUP(C234,class!A:B,2,FALSE))</f>
        <v/>
      </c>
      <c r="U234" s="108" t="str">
        <f>VLOOKUP(D234,Table2[#All],2,FALSE)</f>
        <v/>
      </c>
      <c r="V234" s="108" t="str">
        <f>VLOOKUP(E234,Table3[#All],2,FALSE)</f>
        <v>769</v>
      </c>
      <c r="W234" s="108" t="str">
        <f>IF(VLOOKUP(G234,web_archive!D:AB,16,FALSE)&gt;0,VLOOKUP(I234,web_archive!D:AB,16,FALSE),"")</f>
        <v/>
      </c>
      <c r="X234" s="108" t="str">
        <f>IF(VLOOKUP(G234,web_archive!D:AB,15,FALSE)&gt;1,VLOOKUP(G234,web_archive!D:AB,15,FALSE),"")</f>
        <v/>
      </c>
      <c r="Y234" s="108" t="str">
        <f>IF(EXACT(VLOOKUP(G234,web_archive!D:AB,14,FALSE),"Yes"),"1","0")</f>
        <v>0</v>
      </c>
      <c r="Z234" s="108" t="str">
        <f>IF(ISNA((VLOOKUP(UPPER(F234),Table4[#All],2,FALSE))),"",VLOOKUP(UPPER(F234),Table4[#All],2,FALSE))</f>
        <v/>
      </c>
      <c r="AA234" s="7" t="str">
        <f>IF(VLOOKUP(G234,web_archive!D:AB,21,FALSE)=0,"{}","{ "&amp;VLOOKUP(G234,web_archive!D:AB,21,FALSE)&amp;" }")</f>
        <v>{}</v>
      </c>
      <c r="AB234" s="108" t="str">
        <f>IF(VLOOKUP(G234,web_archive!D:AB,22,FALSE)=0,"{}","{ "&amp;VLOOKUP(G234,web_archive!D:AB,22,FALSE)&amp;" }")</f>
        <v>{}</v>
      </c>
      <c r="AC234" s="108" t="str">
        <f>IF(VLOOKUP(G234,web_archive!D:AB,23,FALSE)=0,"{}","{ "&amp;VLOOKUP(G234,web_archive!D:AB,23,FALSE)&amp;" }")</f>
        <v>{}</v>
      </c>
      <c r="AD234" s="108" t="str">
        <f t="shared" si="11"/>
        <v>47028,Creator_Marie_Card,Creator Marie Heinrike Card,6,,,10,,,,,,,,769,,,0,,{},{},{}</v>
      </c>
    </row>
    <row r="235" spans="1:30" x14ac:dyDescent="0.3">
      <c r="A235" s="108" t="str">
        <f>VLOOKUP(G235,web_archive!D:AB,6,FALSE)</f>
        <v>Card</v>
      </c>
      <c r="B235" s="108" t="str">
        <f>VLOOKUP(G235,web_archive!D:AB,19,FALSE)</f>
        <v>None</v>
      </c>
      <c r="C235" s="108" t="str">
        <f>VLOOKUP(G235,web_archive!D:AB,18,FALSE)</f>
        <v>None</v>
      </c>
      <c r="D235" s="108" t="str">
        <f>VLOOKUP(G235,web_archive!D:AB,20,FALSE)</f>
        <v>Unknown</v>
      </c>
      <c r="E235" s="108" t="str">
        <f>VLOOKUP(G235,web_archive!D:AB,17,FALSE)</f>
        <v>Upper Headgear + Middle Headgear + Lower Headgear</v>
      </c>
      <c r="F235" s="108" t="e">
        <f>VLOOKUP(H235,reborn_keys!C:D,2,FALSE)</f>
        <v>#N/A</v>
      </c>
      <c r="G235" s="108">
        <v>23037</v>
      </c>
      <c r="H235" s="2">
        <v>47029</v>
      </c>
      <c r="I235" s="108" t="str">
        <f>VLOOKUP(G235,web_archive!D:AB,3,FALSE)</f>
        <v>Ninja_Ryusei_Card</v>
      </c>
      <c r="J235" s="108" t="str">
        <f>VLOOKUP(G235,web_archive!D:AB,5,FALSE)</f>
        <v>Ninja Ryusei Card</v>
      </c>
      <c r="K235" s="108">
        <f>VLOOKUP(A235,type!A:B,2,FALSE)</f>
        <v>6</v>
      </c>
      <c r="L235" s="108" t="str">
        <f>IF(VLOOKUP(G235,web_archive!D:AB,7,FALSE)&gt;0, VLOOKUP(G235,web_archive!D:AB,7,FALSE), "")</f>
        <v/>
      </c>
      <c r="M235" s="108"/>
      <c r="N235" s="108">
        <f>VLOOKUP(G235,web_archive!D:AB,8,FALSE)*10</f>
        <v>10</v>
      </c>
      <c r="O235" s="108" t="str">
        <f>IF(VLOOKUP(G235,web_archive!D:AB,10,FALSE)&gt;0,VLOOKUP(G235,web_archive!D:AB,10,FALSE),"")</f>
        <v/>
      </c>
      <c r="P235" s="108" t="str">
        <f>IF(VLOOKUP(G235,web_archive!D:AB,12,FALSE)&gt;0,VLOOKUP(G235,web_archive!D:AB,12,FALSE),"")</f>
        <v/>
      </c>
      <c r="Q235" s="108" t="str">
        <f>IF(VLOOKUP(G235,web_archive!D:AB,11,FALSE)&gt;0,VLOOKUP(G235,web_archive!D:AB,11,FALSE),"")</f>
        <v/>
      </c>
      <c r="R235" s="108" t="str">
        <f>IF(VLOOKUP(G235,web_archive!D:AB,13,FALSE)&gt;0,VLOOKUP(G235,web_archive!D:AB,13,FALSE),"")</f>
        <v/>
      </c>
      <c r="S235" s="108" t="str">
        <f>UPPER(VLOOKUP(B235,job!A:B,2,FALSE))</f>
        <v/>
      </c>
      <c r="T235" s="108" t="str">
        <f>LOWER(VLOOKUP(C235,class!A:B,2,FALSE))</f>
        <v/>
      </c>
      <c r="U235" s="108" t="str">
        <f>VLOOKUP(D235,Table2[#All],2,FALSE)</f>
        <v/>
      </c>
      <c r="V235" s="108" t="str">
        <f>VLOOKUP(E235,Table3[#All],2,FALSE)</f>
        <v>769</v>
      </c>
      <c r="W235" s="108" t="str">
        <f>IF(VLOOKUP(G235,web_archive!D:AB,16,FALSE)&gt;0,VLOOKUP(I235,web_archive!D:AB,16,FALSE),"")</f>
        <v/>
      </c>
      <c r="X235" s="108" t="str">
        <f>IF(VLOOKUP(G235,web_archive!D:AB,15,FALSE)&gt;1,VLOOKUP(G235,web_archive!D:AB,15,FALSE),"")</f>
        <v/>
      </c>
      <c r="Y235" s="108" t="str">
        <f>IF(EXACT(VLOOKUP(G235,web_archive!D:AB,14,FALSE),"Yes"),"1","0")</f>
        <v>0</v>
      </c>
      <c r="Z235" s="108" t="str">
        <f>IF(ISNA((VLOOKUP(UPPER(F235),Table4[#All],2,FALSE))),"",VLOOKUP(UPPER(F235),Table4[#All],2,FALSE))</f>
        <v/>
      </c>
      <c r="AA235" s="7" t="str">
        <f>IF(VLOOKUP(G235,web_archive!D:AB,21,FALSE)=0,"{}","{ "&amp;VLOOKUP(G235,web_archive!D:AB,21,FALSE)&amp;" }")</f>
        <v>{}</v>
      </c>
      <c r="AB235" s="108" t="str">
        <f>IF(VLOOKUP(G235,web_archive!D:AB,22,FALSE)=0,"{}","{ "&amp;VLOOKUP(G235,web_archive!D:AB,22,FALSE)&amp;" }")</f>
        <v>{}</v>
      </c>
      <c r="AC235" s="108" t="str">
        <f>IF(VLOOKUP(G235,web_archive!D:AB,23,FALSE)=0,"{}","{ "&amp;VLOOKUP(G235,web_archive!D:AB,23,FALSE)&amp;" }")</f>
        <v>{}</v>
      </c>
      <c r="AD235" s="108" t="str">
        <f t="shared" si="11"/>
        <v>47029,Ninja_Ryusei_Card,Ninja Ryusei Card,6,,,10,,,,,,,,769,,,0,,{},{},{}</v>
      </c>
    </row>
    <row r="236" spans="1:30" x14ac:dyDescent="0.3">
      <c r="A236" s="108" t="str">
        <f>VLOOKUP(G236,web_archive!D:AB,6,FALSE)</f>
        <v>Card</v>
      </c>
      <c r="B236" s="108" t="str">
        <f>VLOOKUP(G236,web_archive!D:AB,19,FALSE)</f>
        <v>None</v>
      </c>
      <c r="C236" s="108" t="str">
        <f>VLOOKUP(G236,web_archive!D:AB,18,FALSE)</f>
        <v>None</v>
      </c>
      <c r="D236" s="108" t="str">
        <f>VLOOKUP(G236,web_archive!D:AB,20,FALSE)</f>
        <v>Unknown</v>
      </c>
      <c r="E236" s="108" t="str">
        <f>VLOOKUP(G236,web_archive!D:AB,17,FALSE)</f>
        <v>Upper Headgear + Middle Headgear + Lower Headgear</v>
      </c>
      <c r="F236" s="108" t="e">
        <f>VLOOKUP(H236,reborn_keys!C:D,2,FALSE)</f>
        <v>#N/A</v>
      </c>
      <c r="G236" s="108">
        <v>23038</v>
      </c>
      <c r="H236" s="2">
        <v>47030</v>
      </c>
      <c r="I236" s="108" t="str">
        <f>VLOOKUP(G236,web_archive!D:AB,3,FALSE)</f>
        <v>Paladin_Guinevere_Card</v>
      </c>
      <c r="J236" s="108" t="str">
        <f>VLOOKUP(G236,web_archive!D:AB,5,FALSE)</f>
        <v>Paladin Guinevere Bastion Card</v>
      </c>
      <c r="K236" s="108">
        <f>VLOOKUP(A236,type!A:B,2,FALSE)</f>
        <v>6</v>
      </c>
      <c r="L236" s="108" t="str">
        <f>IF(VLOOKUP(G236,web_archive!D:AB,7,FALSE)&gt;0, VLOOKUP(G236,web_archive!D:AB,7,FALSE), "")</f>
        <v/>
      </c>
      <c r="M236" s="108"/>
      <c r="N236" s="108">
        <f>VLOOKUP(G236,web_archive!D:AB,8,FALSE)*10</f>
        <v>10</v>
      </c>
      <c r="O236" s="108" t="str">
        <f>IF(VLOOKUP(G236,web_archive!D:AB,10,FALSE)&gt;0,VLOOKUP(G236,web_archive!D:AB,10,FALSE),"")</f>
        <v/>
      </c>
      <c r="P236" s="108" t="str">
        <f>IF(VLOOKUP(G236,web_archive!D:AB,12,FALSE)&gt;0,VLOOKUP(G236,web_archive!D:AB,12,FALSE),"")</f>
        <v/>
      </c>
      <c r="Q236" s="108" t="str">
        <f>IF(VLOOKUP(G236,web_archive!D:AB,11,FALSE)&gt;0,VLOOKUP(G236,web_archive!D:AB,11,FALSE),"")</f>
        <v/>
      </c>
      <c r="R236" s="108" t="str">
        <f>IF(VLOOKUP(G236,web_archive!D:AB,13,FALSE)&gt;0,VLOOKUP(G236,web_archive!D:AB,13,FALSE),"")</f>
        <v/>
      </c>
      <c r="S236" s="108" t="str">
        <f>UPPER(VLOOKUP(B236,job!A:B,2,FALSE))</f>
        <v/>
      </c>
      <c r="T236" s="108" t="str">
        <f>LOWER(VLOOKUP(C236,class!A:B,2,FALSE))</f>
        <v/>
      </c>
      <c r="U236" s="108" t="str">
        <f>VLOOKUP(D236,Table2[#All],2,FALSE)</f>
        <v/>
      </c>
      <c r="V236" s="108" t="str">
        <f>VLOOKUP(E236,Table3[#All],2,FALSE)</f>
        <v>769</v>
      </c>
      <c r="W236" s="108" t="str">
        <f>IF(VLOOKUP(G236,web_archive!D:AB,16,FALSE)&gt;0,VLOOKUP(I236,web_archive!D:AB,16,FALSE),"")</f>
        <v/>
      </c>
      <c r="X236" s="108" t="str">
        <f>IF(VLOOKUP(G236,web_archive!D:AB,15,FALSE)&gt;1,VLOOKUP(G236,web_archive!D:AB,15,FALSE),"")</f>
        <v/>
      </c>
      <c r="Y236" s="108" t="str">
        <f>IF(EXACT(VLOOKUP(G236,web_archive!D:AB,14,FALSE),"Yes"),"1","0")</f>
        <v>0</v>
      </c>
      <c r="Z236" s="108" t="str">
        <f>IF(ISNA((VLOOKUP(UPPER(F236),Table4[#All],2,FALSE))),"",VLOOKUP(UPPER(F236),Table4[#All],2,FALSE))</f>
        <v/>
      </c>
      <c r="AA236" s="7" t="str">
        <f>IF(VLOOKUP(G236,web_archive!D:AB,21,FALSE)=0,"{}","{ "&amp;VLOOKUP(G236,web_archive!D:AB,21,FALSE)&amp;" }")</f>
        <v>{}</v>
      </c>
      <c r="AB236" s="108" t="str">
        <f>IF(VLOOKUP(G236,web_archive!D:AB,22,FALSE)=0,"{}","{ "&amp;VLOOKUP(G236,web_archive!D:AB,22,FALSE)&amp;" }")</f>
        <v>{}</v>
      </c>
      <c r="AC236" s="108" t="str">
        <f>IF(VLOOKUP(G236,web_archive!D:AB,23,FALSE)=0,"{}","{ "&amp;VLOOKUP(G236,web_archive!D:AB,23,FALSE)&amp;" }")</f>
        <v>{}</v>
      </c>
      <c r="AD236" s="108" t="str">
        <f t="shared" si="11"/>
        <v>47030,Paladin_Guinevere_Card,Paladin Guinevere Bastion Card,6,,,10,,,,,,,,769,,,0,,{},{},{}</v>
      </c>
    </row>
    <row r="237" spans="1:30" x14ac:dyDescent="0.3">
      <c r="A237" s="108" t="str">
        <f>VLOOKUP(G237,web_archive!D:AB,6,FALSE)</f>
        <v>Card</v>
      </c>
      <c r="B237" s="108" t="str">
        <f>VLOOKUP(G237,web_archive!D:AB,19,FALSE)</f>
        <v>None</v>
      </c>
      <c r="C237" s="108" t="str">
        <f>VLOOKUP(G237,web_archive!D:AB,18,FALSE)</f>
        <v>None</v>
      </c>
      <c r="D237" s="108" t="str">
        <f>VLOOKUP(G237,web_archive!D:AB,20,FALSE)</f>
        <v>Unknown</v>
      </c>
      <c r="E237" s="108" t="str">
        <f>VLOOKUP(G237,web_archive!D:AB,17,FALSE)</f>
        <v>Upper Headgear + Middle Headgear + Lower Headgear</v>
      </c>
      <c r="F237" s="108" t="e">
        <f>VLOOKUP(H237,reborn_keys!C:D,2,FALSE)</f>
        <v>#N/A</v>
      </c>
      <c r="G237" s="108">
        <v>23039</v>
      </c>
      <c r="H237" s="2">
        <v>47031</v>
      </c>
      <c r="I237" s="108" t="str">
        <f>VLOOKUP(G237,web_archive!D:AB,3,FALSE)</f>
        <v>Professor_Cyntheia_Card</v>
      </c>
      <c r="J237" s="108" t="str">
        <f>VLOOKUP(G237,web_archive!D:AB,5,FALSE)</f>
        <v>Professor Cyntheia Card</v>
      </c>
      <c r="K237" s="108">
        <f>VLOOKUP(A237,type!A:B,2,FALSE)</f>
        <v>6</v>
      </c>
      <c r="L237" s="108" t="str">
        <f>IF(VLOOKUP(G237,web_archive!D:AB,7,FALSE)&gt;0, VLOOKUP(G237,web_archive!D:AB,7,FALSE), "")</f>
        <v/>
      </c>
      <c r="M237" s="108"/>
      <c r="N237" s="108">
        <f>VLOOKUP(G237,web_archive!D:AB,8,FALSE)*10</f>
        <v>10</v>
      </c>
      <c r="O237" s="108" t="str">
        <f>IF(VLOOKUP(G237,web_archive!D:AB,10,FALSE)&gt;0,VLOOKUP(G237,web_archive!D:AB,10,FALSE),"")</f>
        <v/>
      </c>
      <c r="P237" s="108" t="str">
        <f>IF(VLOOKUP(G237,web_archive!D:AB,12,FALSE)&gt;0,VLOOKUP(G237,web_archive!D:AB,12,FALSE),"")</f>
        <v/>
      </c>
      <c r="Q237" s="108" t="str">
        <f>IF(VLOOKUP(G237,web_archive!D:AB,11,FALSE)&gt;0,VLOOKUP(G237,web_archive!D:AB,11,FALSE),"")</f>
        <v/>
      </c>
      <c r="R237" s="108" t="str">
        <f>IF(VLOOKUP(G237,web_archive!D:AB,13,FALSE)&gt;0,VLOOKUP(G237,web_archive!D:AB,13,FALSE),"")</f>
        <v/>
      </c>
      <c r="S237" s="108" t="str">
        <f>UPPER(VLOOKUP(B237,job!A:B,2,FALSE))</f>
        <v/>
      </c>
      <c r="T237" s="108" t="str">
        <f>LOWER(VLOOKUP(C237,class!A:B,2,FALSE))</f>
        <v/>
      </c>
      <c r="U237" s="108" t="str">
        <f>VLOOKUP(D237,Table2[#All],2,FALSE)</f>
        <v/>
      </c>
      <c r="V237" s="108" t="str">
        <f>VLOOKUP(E237,Table3[#All],2,FALSE)</f>
        <v>769</v>
      </c>
      <c r="W237" s="108" t="str">
        <f>IF(VLOOKUP(G237,web_archive!D:AB,16,FALSE)&gt;0,VLOOKUP(I237,web_archive!D:AB,16,FALSE),"")</f>
        <v/>
      </c>
      <c r="X237" s="108" t="str">
        <f>IF(VLOOKUP(G237,web_archive!D:AB,15,FALSE)&gt;1,VLOOKUP(G237,web_archive!D:AB,15,FALSE),"")</f>
        <v/>
      </c>
      <c r="Y237" s="108" t="str">
        <f>IF(EXACT(VLOOKUP(G237,web_archive!D:AB,14,FALSE),"Yes"),"1","0")</f>
        <v>0</v>
      </c>
      <c r="Z237" s="108" t="str">
        <f>IF(ISNA((VLOOKUP(UPPER(F237),Table4[#All],2,FALSE))),"",VLOOKUP(UPPER(F237),Table4[#All],2,FALSE))</f>
        <v/>
      </c>
      <c r="AA237" s="7" t="str">
        <f>IF(VLOOKUP(G237,web_archive!D:AB,21,FALSE)=0,"{}","{ "&amp;VLOOKUP(G237,web_archive!D:AB,21,FALSE)&amp;" }")</f>
        <v>{}</v>
      </c>
      <c r="AB237" s="108" t="str">
        <f>IF(VLOOKUP(G237,web_archive!D:AB,22,FALSE)=0,"{}","{ "&amp;VLOOKUP(G237,web_archive!D:AB,22,FALSE)&amp;" }")</f>
        <v>{}</v>
      </c>
      <c r="AC237" s="108" t="str">
        <f>IF(VLOOKUP(G237,web_archive!D:AB,23,FALSE)=0,"{}","{ "&amp;VLOOKUP(G237,web_archive!D:AB,23,FALSE)&amp;" }")</f>
        <v>{}</v>
      </c>
      <c r="AD237" s="108" t="str">
        <f t="shared" si="11"/>
        <v>47031,Professor_Cyntheia_Card,Professor Cyntheia Card,6,,,10,,,,,,,,769,,,0,,{},{},{}</v>
      </c>
    </row>
    <row r="238" spans="1:30" x14ac:dyDescent="0.3">
      <c r="A238" s="108" t="str">
        <f>VLOOKUP(G238,web_archive!D:AB,6,FALSE)</f>
        <v>Card</v>
      </c>
      <c r="B238" s="108" t="str">
        <f>VLOOKUP(G238,web_archive!D:AB,19,FALSE)</f>
        <v>None</v>
      </c>
      <c r="C238" s="108" t="str">
        <f>VLOOKUP(G238,web_archive!D:AB,18,FALSE)</f>
        <v>None</v>
      </c>
      <c r="D238" s="108" t="str">
        <f>VLOOKUP(G238,web_archive!D:AB,20,FALSE)</f>
        <v>Unknown</v>
      </c>
      <c r="E238" s="108" t="str">
        <f>VLOOKUP(G238,web_archive!D:AB,17,FALSE)</f>
        <v>Upper Headgear + Middle Headgear + Lower Headgear</v>
      </c>
      <c r="F238" s="108" t="e">
        <f>VLOOKUP(H238,reborn_keys!C:D,2,FALSE)</f>
        <v>#N/A</v>
      </c>
      <c r="G238" s="108">
        <v>23040</v>
      </c>
      <c r="H238" s="2">
        <v>47031</v>
      </c>
      <c r="I238" s="108" t="str">
        <f>VLOOKUP(G238,web_archive!D:AB,3,FALSE)</f>
        <v>Gypsy_Caelia_Card</v>
      </c>
      <c r="J238" s="108" t="str">
        <f>VLOOKUP(G238,web_archive!D:AB,5,FALSE)</f>
        <v>Gypsy Caelia Card</v>
      </c>
      <c r="K238" s="108">
        <f>VLOOKUP(A238,type!A:B,2,FALSE)</f>
        <v>6</v>
      </c>
      <c r="L238" s="108" t="str">
        <f>IF(VLOOKUP(G238,web_archive!D:AB,7,FALSE)&gt;0, VLOOKUP(G238,web_archive!D:AB,7,FALSE), "")</f>
        <v/>
      </c>
      <c r="M238" s="108"/>
      <c r="N238" s="108">
        <f>VLOOKUP(G238,web_archive!D:AB,8,FALSE)*10</f>
        <v>10</v>
      </c>
      <c r="O238" s="108" t="str">
        <f>IF(VLOOKUP(G238,web_archive!D:AB,10,FALSE)&gt;0,VLOOKUP(G238,web_archive!D:AB,10,FALSE),"")</f>
        <v/>
      </c>
      <c r="P238" s="108" t="str">
        <f>IF(VLOOKUP(G238,web_archive!D:AB,12,FALSE)&gt;0,VLOOKUP(G238,web_archive!D:AB,12,FALSE),"")</f>
        <v/>
      </c>
      <c r="Q238" s="108" t="str">
        <f>IF(VLOOKUP(G238,web_archive!D:AB,11,FALSE)&gt;0,VLOOKUP(G238,web_archive!D:AB,11,FALSE),"")</f>
        <v/>
      </c>
      <c r="R238" s="108" t="str">
        <f>IF(VLOOKUP(G238,web_archive!D:AB,13,FALSE)&gt;0,VLOOKUP(G238,web_archive!D:AB,13,FALSE),"")</f>
        <v/>
      </c>
      <c r="S238" s="108" t="str">
        <f>UPPER(VLOOKUP(B238,job!A:B,2,FALSE))</f>
        <v/>
      </c>
      <c r="T238" s="108" t="str">
        <f>LOWER(VLOOKUP(C238,class!A:B,2,FALSE))</f>
        <v/>
      </c>
      <c r="U238" s="108" t="str">
        <f>VLOOKUP(D238,Table2[#All],2,FALSE)</f>
        <v/>
      </c>
      <c r="V238" s="108" t="str">
        <f>VLOOKUP(E238,Table3[#All],2,FALSE)</f>
        <v>769</v>
      </c>
      <c r="W238" s="108" t="str">
        <f>IF(VLOOKUP(G238,web_archive!D:AB,16,FALSE)&gt;0,VLOOKUP(I238,web_archive!D:AB,16,FALSE),"")</f>
        <v/>
      </c>
      <c r="X238" s="108" t="str">
        <f>IF(VLOOKUP(G238,web_archive!D:AB,15,FALSE)&gt;1,VLOOKUP(G238,web_archive!D:AB,15,FALSE),"")</f>
        <v/>
      </c>
      <c r="Y238" s="108" t="str">
        <f>IF(EXACT(VLOOKUP(G238,web_archive!D:AB,14,FALSE),"Yes"),"1","0")</f>
        <v>0</v>
      </c>
      <c r="Z238" s="108" t="str">
        <f>IF(ISNA((VLOOKUP(UPPER(F238),Table4[#All],2,FALSE))),"",VLOOKUP(UPPER(F238),Table4[#All],2,FALSE))</f>
        <v/>
      </c>
      <c r="AA238" s="7" t="str">
        <f>IF(VLOOKUP(G238,web_archive!D:AB,21,FALSE)=0,"{}","{ "&amp;VLOOKUP(G238,web_archive!D:AB,21,FALSE)&amp;" }")</f>
        <v>{}</v>
      </c>
      <c r="AB238" s="108" t="str">
        <f>IF(VLOOKUP(G238,web_archive!D:AB,22,FALSE)=0,"{}","{ "&amp;VLOOKUP(G238,web_archive!D:AB,22,FALSE)&amp;" }")</f>
        <v>{}</v>
      </c>
      <c r="AC238" s="108" t="str">
        <f>IF(VLOOKUP(G238,web_archive!D:AB,23,FALSE)=0,"{}","{ "&amp;VLOOKUP(G238,web_archive!D:AB,23,FALSE)&amp;" }")</f>
        <v>{}</v>
      </c>
      <c r="AD238" s="108" t="str">
        <f t="shared" si="11"/>
        <v>47031,Gypsy_Caelia_Card,Gypsy Caelia Card,6,,,10,,,,,,,,769,,,0,,{},{},{}</v>
      </c>
    </row>
    <row r="239" spans="1:30" x14ac:dyDescent="0.3">
      <c r="A239" s="108" t="str">
        <f>VLOOKUP(G239,web_archive!D:AB,6,FALSE)</f>
        <v>Card</v>
      </c>
      <c r="B239" s="108" t="str">
        <f>VLOOKUP(G239,web_archive!D:AB,19,FALSE)</f>
        <v>None</v>
      </c>
      <c r="C239" s="108" t="str">
        <f>VLOOKUP(G239,web_archive!D:AB,18,FALSE)</f>
        <v>None</v>
      </c>
      <c r="D239" s="108" t="str">
        <f>VLOOKUP(G239,web_archive!D:AB,20,FALSE)</f>
        <v>Unknown</v>
      </c>
      <c r="E239" s="108" t="str">
        <f>VLOOKUP(G239,web_archive!D:AB,17,FALSE)</f>
        <v>Armor</v>
      </c>
      <c r="F239" s="108" t="e">
        <f>VLOOKUP(H239,reborn_keys!C:D,2,FALSE)</f>
        <v>#N/A</v>
      </c>
      <c r="G239" s="108">
        <v>23041</v>
      </c>
      <c r="H239" s="2">
        <v>47031</v>
      </c>
      <c r="I239" s="108" t="str">
        <f>VLOOKUP(G239,web_archive!D:AB,3,FALSE)</f>
        <v>Champion_Zelith_Card</v>
      </c>
      <c r="J239" s="108" t="str">
        <f>VLOOKUP(G239,web_archive!D:AB,5,FALSE)</f>
        <v>Champion Zelith Card</v>
      </c>
      <c r="K239" s="108">
        <f>VLOOKUP(A239,type!A:B,2,FALSE)</f>
        <v>6</v>
      </c>
      <c r="L239" s="108" t="str">
        <f>IF(VLOOKUP(G239,web_archive!D:AB,7,FALSE)&gt;0, VLOOKUP(G239,web_archive!D:AB,7,FALSE), "")</f>
        <v/>
      </c>
      <c r="M239" s="108"/>
      <c r="N239" s="108">
        <f>VLOOKUP(G239,web_archive!D:AB,8,FALSE)*10</f>
        <v>10</v>
      </c>
      <c r="O239" s="108" t="str">
        <f>IF(VLOOKUP(G239,web_archive!D:AB,10,FALSE)&gt;0,VLOOKUP(G239,web_archive!D:AB,10,FALSE),"")</f>
        <v/>
      </c>
      <c r="P239" s="108" t="str">
        <f>IF(VLOOKUP(G239,web_archive!D:AB,12,FALSE)&gt;0,VLOOKUP(G239,web_archive!D:AB,12,FALSE),"")</f>
        <v/>
      </c>
      <c r="Q239" s="108" t="str">
        <f>IF(VLOOKUP(G239,web_archive!D:AB,11,FALSE)&gt;0,VLOOKUP(G239,web_archive!D:AB,11,FALSE),"")</f>
        <v/>
      </c>
      <c r="R239" s="108" t="str">
        <f>IF(VLOOKUP(G239,web_archive!D:AB,13,FALSE)&gt;0,VLOOKUP(G239,web_archive!D:AB,13,FALSE),"")</f>
        <v/>
      </c>
      <c r="S239" s="108" t="str">
        <f>UPPER(VLOOKUP(B239,job!A:B,2,FALSE))</f>
        <v/>
      </c>
      <c r="T239" s="108" t="str">
        <f>LOWER(VLOOKUP(C239,class!A:B,2,FALSE))</f>
        <v/>
      </c>
      <c r="U239" s="108" t="str">
        <f>VLOOKUP(D239,Table2[#All],2,FALSE)</f>
        <v/>
      </c>
      <c r="V239" s="108" t="str">
        <f>VLOOKUP(E239,Table3[#All],2,FALSE)</f>
        <v>016</v>
      </c>
      <c r="W239" s="108" t="str">
        <f>IF(VLOOKUP(G239,web_archive!D:AB,16,FALSE)&gt;0,VLOOKUP(I239,web_archive!D:AB,16,FALSE),"")</f>
        <v/>
      </c>
      <c r="X239" s="108" t="str">
        <f>IF(VLOOKUP(G239,web_archive!D:AB,15,FALSE)&gt;1,VLOOKUP(G239,web_archive!D:AB,15,FALSE),"")</f>
        <v/>
      </c>
      <c r="Y239" s="108" t="str">
        <f>IF(EXACT(VLOOKUP(G239,web_archive!D:AB,14,FALSE),"Yes"),"1","0")</f>
        <v>0</v>
      </c>
      <c r="Z239" s="108" t="str">
        <f>IF(ISNA((VLOOKUP(UPPER(F239),Table4[#All],2,FALSE))),"",VLOOKUP(UPPER(F239),Table4[#All],2,FALSE))</f>
        <v/>
      </c>
      <c r="AA239" s="7" t="str">
        <f>IF(VLOOKUP(G239,web_archive!D:AB,21,FALSE)=0,"{}","{ "&amp;VLOOKUP(G239,web_archive!D:AB,21,FALSE)&amp;" }")</f>
        <v>{}</v>
      </c>
      <c r="AB239" s="108" t="str">
        <f>IF(VLOOKUP(G239,web_archive!D:AB,22,FALSE)=0,"{}","{ "&amp;VLOOKUP(G239,web_archive!D:AB,22,FALSE)&amp;" }")</f>
        <v>{}</v>
      </c>
      <c r="AC239" s="108" t="str">
        <f>IF(VLOOKUP(G239,web_archive!D:AB,23,FALSE)=0,"{}","{ "&amp;VLOOKUP(G239,web_archive!D:AB,23,FALSE)&amp;" }")</f>
        <v>{}</v>
      </c>
      <c r="AD239" s="108" t="str">
        <f t="shared" si="11"/>
        <v>47031,Champion_Zelith_Card,Champion Zelith Card,6,,,10,,,,,,,,016,,,0,,{},{},{}</v>
      </c>
    </row>
    <row r="240" spans="1:30" x14ac:dyDescent="0.3">
      <c r="A240" s="110" t="str">
        <f>VLOOKUP(G240,web_archive!D:AB,6,FALSE)</f>
        <v>Armor</v>
      </c>
      <c r="B240" s="110" t="str">
        <f>VLOOKUP(G240,web_archive!D:AB,19,FALSE)</f>
        <v>All Jobs Except Novice</v>
      </c>
      <c r="C240" s="110" t="str">
        <f>VLOOKUP(G240,web_archive!D:AB,18,FALSE)</f>
        <v>Normal / Upper / Baby</v>
      </c>
      <c r="D240" s="110" t="str">
        <f>VLOOKUP(G240,web_archive!D:AB,20,FALSE)</f>
        <v>Both (Male and Female)</v>
      </c>
      <c r="E240" s="110" t="str">
        <f>VLOOKUP(G240,web_archive!D:AB,17,FALSE)</f>
        <v>Accessory 1 + Accessory 2</v>
      </c>
      <c r="F240" s="110" t="str">
        <f>VLOOKUP(H240,reborn_keys!C:D,2,FALSE)</f>
        <v>Safety_Ring_</v>
      </c>
      <c r="G240" s="110">
        <v>29503</v>
      </c>
      <c r="H240" s="109">
        <v>45536</v>
      </c>
      <c r="I240" s="110" t="str">
        <f>VLOOKUP(G240,web_archive!D:AB,3,FALSE)</f>
        <v>Safety_Ring_</v>
      </c>
      <c r="J240" s="110" t="str">
        <f>VLOOKUP(G240,web_archive!D:AB,5,FALSE)</f>
        <v>Safety Ring</v>
      </c>
      <c r="K240" s="110">
        <f>VLOOKUP(A240,type!A:B,2,FALSE)</f>
        <v>4</v>
      </c>
      <c r="L240" s="110">
        <f>IF(VLOOKUP(G240,web_archive!D:AB,7,FALSE)&gt;0, VLOOKUP(G240,web_archive!D:AB,7,FALSE), "")</f>
        <v>75000</v>
      </c>
      <c r="M240" s="110"/>
      <c r="N240" s="110">
        <f>VLOOKUP(G240,web_archive!D:AB,8,FALSE)*10</f>
        <v>100</v>
      </c>
      <c r="O240" s="110" t="str">
        <f>IF(VLOOKUP(G240,web_archive!D:AB,10,FALSE)&gt;0,VLOOKUP(G240,web_archive!D:AB,10,FALSE),"")</f>
        <v/>
      </c>
      <c r="P240" s="110">
        <f>IF(VLOOKUP(G240,web_archive!D:AB,12,FALSE)&gt;0,VLOOKUP(G240,web_archive!D:AB,12,FALSE),"")</f>
        <v>3</v>
      </c>
      <c r="Q240" s="110" t="str">
        <f>IF(VLOOKUP(G240,web_archive!D:AB,11,FALSE)&gt;0,VLOOKUP(G240,web_archive!D:AB,11,FALSE),"")</f>
        <v/>
      </c>
      <c r="R240" s="110">
        <f>IF(VLOOKUP(G240,web_archive!D:AB,13,FALSE)&gt;0,VLOOKUP(G240,web_archive!D:AB,13,FALSE),"")</f>
        <v>1</v>
      </c>
      <c r="S240" s="110" t="str">
        <f>UPPER(VLOOKUP(B240,job!A:B,2,FALSE))</f>
        <v>0XFFFFFFFE</v>
      </c>
      <c r="T240" s="110" t="str">
        <f>LOWER(VLOOKUP(C240,class!A:B,2,FALSE))</f>
        <v>63</v>
      </c>
      <c r="U240" s="110" t="str">
        <f>VLOOKUP(D240,Table2[#All],2,FALSE)</f>
        <v>2</v>
      </c>
      <c r="V240" s="110" t="str">
        <f>VLOOKUP(E240,Table3[#All],2,FALSE)</f>
        <v>136</v>
      </c>
      <c r="W240" s="110" t="str">
        <f>IF(VLOOKUP(G240,web_archive!D:AB,16,FALSE)&gt;0,VLOOKUP(I240,web_archive!D:AB,16,FALSE),"")</f>
        <v/>
      </c>
      <c r="X240" s="110">
        <f>IF(VLOOKUP(G240,web_archive!D:AB,15,FALSE)&gt;1,VLOOKUP(G240,web_archive!D:AB,15,FALSE),"")</f>
        <v>40</v>
      </c>
      <c r="Y240" s="110" t="str">
        <f>IF(EXACT(VLOOKUP(G240,web_archive!D:AB,14,FALSE),"Yes"),"1","0")</f>
        <v>0</v>
      </c>
      <c r="Z240" s="110" t="str">
        <f>IF(ISNA((VLOOKUP(UPPER(F240),Table4[#All],2,FALSE))),"",VLOOKUP(UPPER(F240),Table4[#All],2,FALSE))</f>
        <v/>
      </c>
      <c r="AA240" s="7" t="str">
        <f>IF(VLOOKUP(G240,web_archive!D:AB,21,FALSE)=0,"{}","{ "&amp;VLOOKUP(G240,web_archive!D:AB,21,FALSE)&amp;" }")</f>
        <v>{ bonus bMdef,3; }</v>
      </c>
      <c r="AB240" s="110" t="str">
        <f>IF(VLOOKUP(G240,web_archive!D:AB,22,FALSE)=0,"{}","{ "&amp;VLOOKUP(G240,web_archive!D:AB,22,FALSE)&amp;" }")</f>
        <v>{}</v>
      </c>
      <c r="AC240" s="110" t="str">
        <f>IF(VLOOKUP(G240,web_archive!D:AB,23,FALSE)=0,"{}","{ "&amp;VLOOKUP(G240,web_archive!D:AB,23,FALSE)&amp;" }")</f>
        <v>{}</v>
      </c>
      <c r="AD240" s="110" t="str">
        <f t="shared" ref="AD240:AD243" si="12">H240&amp;","&amp;I240&amp;","&amp;J240&amp;","&amp;K240&amp;","&amp;L240&amp;","&amp;M240&amp;","&amp;N240&amp;","&amp;O240&amp;","&amp;P240&amp;","&amp;Q240&amp;","&amp;R240&amp;","&amp;S240&amp;","&amp;T240&amp;","&amp;U240&amp;","&amp;V240&amp;","&amp;W240&amp;","&amp;X240&amp;","&amp;Y240&amp;","&amp;Z240&amp;","&amp;AA240&amp;","&amp;AB240&amp;","&amp;AC240</f>
        <v>45536,Safety_Ring_,Safety Ring,4,75000,,100,,3,,1,0XFFFFFFFE,63,2,136,,40,0,,{ bonus bMdef,3; },{},{}</v>
      </c>
    </row>
    <row r="241" spans="1:30" x14ac:dyDescent="0.3">
      <c r="A241" s="110" t="str">
        <f>VLOOKUP(G241,web_archive!D:AB,6,FALSE)</f>
        <v>Armor</v>
      </c>
      <c r="B241" s="110" t="str">
        <f>VLOOKUP(G241,web_archive!D:AB,19,FALSE)</f>
        <v>Swordman / Merchant / Thief / Knight / Blacksmith / Assassin / Crusader / Rogue / Alchemist</v>
      </c>
      <c r="C241" s="110" t="str">
        <f>VLOOKUP(G241,web_archive!D:AB,18,FALSE)</f>
        <v>Normal / Upper / Baby</v>
      </c>
      <c r="D241" s="110" t="str">
        <f>VLOOKUP(G241,web_archive!D:AB,20,FALSE)</f>
        <v>Both (Male and Female)</v>
      </c>
      <c r="E241" s="110" t="str">
        <f>VLOOKUP(G241,web_archive!D:AB,17,FALSE)</f>
        <v>Accessory 1 + Accessory 2</v>
      </c>
      <c r="F241" s="110" t="str">
        <f>VLOOKUP(H241,reborn_keys!C:D,2,FALSE)</f>
        <v>Hyper_Changer_</v>
      </c>
      <c r="G241" s="110">
        <v>29506</v>
      </c>
      <c r="H241" s="109">
        <v>45529</v>
      </c>
      <c r="I241" s="110" t="str">
        <f>VLOOKUP(G241,web_archive!D:AB,3,FALSE)</f>
        <v>Hyper_Changer_</v>
      </c>
      <c r="J241" s="110" t="str">
        <f>VLOOKUP(G241,web_archive!D:AB,5,FALSE)</f>
        <v>Armor Charm</v>
      </c>
      <c r="K241" s="110">
        <f>VLOOKUP(A241,type!A:B,2,FALSE)</f>
        <v>4</v>
      </c>
      <c r="L241" s="110">
        <f>IF(VLOOKUP(G241,web_archive!D:AB,7,FALSE)&gt;0, VLOOKUP(G241,web_archive!D:AB,7,FALSE), "")</f>
        <v>20000</v>
      </c>
      <c r="M241" s="110"/>
      <c r="N241" s="110">
        <f>VLOOKUP(G241,web_archive!D:AB,8,FALSE)*10</f>
        <v>1000</v>
      </c>
      <c r="O241" s="110" t="str">
        <f>IF(VLOOKUP(G241,web_archive!D:AB,10,FALSE)&gt;0,VLOOKUP(G241,web_archive!D:AB,10,FALSE),"")</f>
        <v/>
      </c>
      <c r="P241" s="110">
        <f>IF(VLOOKUP(G241,web_archive!D:AB,12,FALSE)&gt;0,VLOOKUP(G241,web_archive!D:AB,12,FALSE),"")</f>
        <v>1</v>
      </c>
      <c r="Q241" s="110" t="str">
        <f>IF(VLOOKUP(G241,web_archive!D:AB,11,FALSE)&gt;0,VLOOKUP(G241,web_archive!D:AB,11,FALSE),"")</f>
        <v/>
      </c>
      <c r="R241" s="110">
        <f>IF(VLOOKUP(G241,web_archive!D:AB,13,FALSE)&gt;0,VLOOKUP(G241,web_archive!D:AB,13,FALSE),"")</f>
        <v>1</v>
      </c>
      <c r="S241" s="110" t="str">
        <f>UPPER(VLOOKUP(B241,job!A:B,2,FALSE))</f>
        <v>0X000654E2</v>
      </c>
      <c r="T241" s="110" t="str">
        <f>LOWER(VLOOKUP(C241,class!A:B,2,FALSE))</f>
        <v>63</v>
      </c>
      <c r="U241" s="110" t="str">
        <f>VLOOKUP(D241,Table2[#All],2,FALSE)</f>
        <v>2</v>
      </c>
      <c r="V241" s="110" t="str">
        <f>VLOOKUP(E241,Table3[#All],2,FALSE)</f>
        <v>136</v>
      </c>
      <c r="W241" s="110" t="str">
        <f>IF(VLOOKUP(G241,web_archive!D:AB,16,FALSE)&gt;0,VLOOKUP(I241,web_archive!D:AB,16,FALSE),"")</f>
        <v/>
      </c>
      <c r="X241" s="110" t="str">
        <f>IF(VLOOKUP(G241,web_archive!D:AB,15,FALSE)&gt;1,VLOOKUP(G241,web_archive!D:AB,15,FALSE),"")</f>
        <v/>
      </c>
      <c r="Y241" s="110" t="str">
        <f>IF(EXACT(VLOOKUP(G241,web_archive!D:AB,14,FALSE),"Yes"),"1","0")</f>
        <v>0</v>
      </c>
      <c r="Z241" s="110" t="str">
        <f>IF(ISNA((VLOOKUP(UPPER(F241),Table4[#All],2,FALSE))),"",VLOOKUP(UPPER(F241),Table4[#All],2,FALSE))</f>
        <v/>
      </c>
      <c r="AA241" s="7" t="str">
        <f>IF(VLOOKUP(G241,web_archive!D:AB,21,FALSE)=0,"{}","{ "&amp;VLOOKUP(G241,web_archive!D:AB,21,FALSE)&amp;" }")</f>
        <v>{ bonus bMaxHP,500; }</v>
      </c>
      <c r="AB241" s="110" t="str">
        <f>IF(VLOOKUP(G241,web_archive!D:AB,22,FALSE)=0,"{}","{ "&amp;VLOOKUP(G241,web_archive!D:AB,22,FALSE)&amp;" }")</f>
        <v>{}</v>
      </c>
      <c r="AC241" s="110" t="str">
        <f>IF(VLOOKUP(G241,web_archive!D:AB,23,FALSE)=0,"{}","{ "&amp;VLOOKUP(G241,web_archive!D:AB,23,FALSE)&amp;" }")</f>
        <v>{}</v>
      </c>
      <c r="AD241" s="110" t="str">
        <f t="shared" si="12"/>
        <v>45529,Hyper_Changer_,Armor Charm,4,20000,,1000,,1,,1,0X000654E2,63,2,136,,,0,,{ bonus bMaxHP,500; },{},{}</v>
      </c>
    </row>
    <row r="242" spans="1:30" x14ac:dyDescent="0.3">
      <c r="A242" s="110" t="str">
        <f>VLOOKUP(G242,web_archive!D:AB,6,FALSE)</f>
        <v>Armor</v>
      </c>
      <c r="B242" s="110" t="str">
        <f>VLOOKUP(G242,web_archive!D:AB,19,FALSE)</f>
        <v>All Jobs</v>
      </c>
      <c r="C242" s="110" t="str">
        <f>VLOOKUP(G242,web_archive!D:AB,18,FALSE)</f>
        <v>Normal / Upper / Baby</v>
      </c>
      <c r="D242" s="110" t="str">
        <f>VLOOKUP(G242,web_archive!D:AB,20,FALSE)</f>
        <v>Both (Male and Female)</v>
      </c>
      <c r="E242" s="110" t="str">
        <f>VLOOKUP(G242,web_archive!D:AB,17,FALSE)</f>
        <v>Accessory 1 + Accessory 2</v>
      </c>
      <c r="F242" s="110" t="str">
        <f>VLOOKUP(H242,reborn_keys!C:D,2,FALSE)</f>
        <v>Lamp_of_Hope_</v>
      </c>
      <c r="G242" s="110">
        <v>29507</v>
      </c>
      <c r="H242" s="109">
        <v>45530</v>
      </c>
      <c r="I242" s="110" t="str">
        <f>VLOOKUP(G242,web_archive!D:AB,3,FALSE)</f>
        <v>Lamp_of_Hope_</v>
      </c>
      <c r="J242" s="110" t="str">
        <f>VLOOKUP(G242,web_archive!D:AB,5,FALSE)</f>
        <v>Lantern of Hope</v>
      </c>
      <c r="K242" s="110">
        <f>VLOOKUP(A242,type!A:B,2,FALSE)</f>
        <v>4</v>
      </c>
      <c r="L242" s="110" t="str">
        <f>IF(VLOOKUP(G242,web_archive!D:AB,7,FALSE)&gt;0, VLOOKUP(G242,web_archive!D:AB,7,FALSE), "")</f>
        <v/>
      </c>
      <c r="M242" s="110"/>
      <c r="N242" s="110">
        <f>VLOOKUP(G242,web_archive!D:AB,8,FALSE)*10</f>
        <v>100</v>
      </c>
      <c r="O242" s="110" t="str">
        <f>IF(VLOOKUP(G242,web_archive!D:AB,10,FALSE)&gt;0,VLOOKUP(G242,web_archive!D:AB,10,FALSE),"")</f>
        <v/>
      </c>
      <c r="P242" s="110" t="str">
        <f>IF(VLOOKUP(G242,web_archive!D:AB,12,FALSE)&gt;0,VLOOKUP(G242,web_archive!D:AB,12,FALSE),"")</f>
        <v/>
      </c>
      <c r="Q242" s="110" t="str">
        <f>IF(VLOOKUP(G242,web_archive!D:AB,11,FALSE)&gt;0,VLOOKUP(G242,web_archive!D:AB,11,FALSE),"")</f>
        <v/>
      </c>
      <c r="R242" s="110">
        <f>IF(VLOOKUP(G242,web_archive!D:AB,13,FALSE)&gt;0,VLOOKUP(G242,web_archive!D:AB,13,FALSE),"")</f>
        <v>1</v>
      </c>
      <c r="S242" s="110" t="str">
        <f>UPPER(VLOOKUP(B242,job!A:B,2,FALSE))</f>
        <v>0XFFFFFFFF</v>
      </c>
      <c r="T242" s="110" t="str">
        <f>LOWER(VLOOKUP(C242,class!A:B,2,FALSE))</f>
        <v>63</v>
      </c>
      <c r="U242" s="110" t="str">
        <f>VLOOKUP(D242,Table2[#All],2,FALSE)</f>
        <v>2</v>
      </c>
      <c r="V242" s="110" t="str">
        <f>VLOOKUP(E242,Table3[#All],2,FALSE)</f>
        <v>136</v>
      </c>
      <c r="W242" s="110" t="str">
        <f>IF(VLOOKUP(G242,web_archive!D:AB,16,FALSE)&gt;0,VLOOKUP(I242,web_archive!D:AB,16,FALSE),"")</f>
        <v/>
      </c>
      <c r="X242" s="110" t="str">
        <f>IF(VLOOKUP(G242,web_archive!D:AB,15,FALSE)&gt;1,VLOOKUP(G242,web_archive!D:AB,15,FALSE),"")</f>
        <v/>
      </c>
      <c r="Y242" s="110" t="str">
        <f>IF(EXACT(VLOOKUP(G242,web_archive!D:AB,14,FALSE),"Yes"),"1","0")</f>
        <v>0</v>
      </c>
      <c r="Z242" s="110" t="str">
        <f>IF(ISNA((VLOOKUP(UPPER(F242),Table4[#All],2,FALSE))),"",VLOOKUP(UPPER(F242),Table4[#All],2,FALSE))</f>
        <v/>
      </c>
      <c r="AA242" s="7" t="str">
        <f>IF(VLOOKUP(G242,web_archive!D:AB,21,FALSE)=0,"{}","{ "&amp;VLOOKUP(G242,web_archive!D:AB,21,FALSE)&amp;" }")</f>
        <v>{ bonus bStr,2; bonus2 bResEff,Eff_Blind,10; }</v>
      </c>
      <c r="AB242" s="110" t="str">
        <f>IF(VLOOKUP(G242,web_archive!D:AB,22,FALSE)=0,"{}","{ "&amp;VLOOKUP(G242,web_archive!D:AB,22,FALSE)&amp;" }")</f>
        <v>{}</v>
      </c>
      <c r="AC242" s="110" t="str">
        <f>IF(VLOOKUP(G242,web_archive!D:AB,23,FALSE)=0,"{}","{ "&amp;VLOOKUP(G242,web_archive!D:AB,23,FALSE)&amp;" }")</f>
        <v>{}</v>
      </c>
      <c r="AD242" s="110" t="str">
        <f t="shared" si="12"/>
        <v>45530,Lamp_of_Hope_,Lantern of Hope,4,,,100,,,,1,0XFFFFFFFF,63,2,136,,,0,,{ bonus bStr,2; bonus2 bResEff,Eff_Blind,10; },{},{}</v>
      </c>
    </row>
    <row r="243" spans="1:30" x14ac:dyDescent="0.3">
      <c r="A243" s="110" t="str">
        <f>VLOOKUP(G243,web_archive!D:AB,6,FALSE)</f>
        <v>Armor</v>
      </c>
      <c r="B243" s="110" t="str">
        <f>VLOOKUP(G243,web_archive!D:AB,19,FALSE)</f>
        <v>All Jobs Except Novice</v>
      </c>
      <c r="C243" s="110" t="str">
        <f>VLOOKUP(G243,web_archive!D:AB,18,FALSE)</f>
        <v>Normal / Upper / Baby</v>
      </c>
      <c r="D243" s="110" t="str">
        <f>VLOOKUP(G243,web_archive!D:AB,20,FALSE)</f>
        <v>Both (Male and Female)</v>
      </c>
      <c r="E243" s="110" t="str">
        <f>VLOOKUP(G243,web_archive!D:AB,17,FALSE)</f>
        <v>Accessory 1 + Accessory 2</v>
      </c>
      <c r="F243" s="110" t="str">
        <f>VLOOKUP(H243,reborn_keys!C:D,2,FALSE)</f>
        <v>Glove_of_Archer_</v>
      </c>
      <c r="G243" s="110">
        <v>29508</v>
      </c>
      <c r="H243" s="109">
        <v>45531</v>
      </c>
      <c r="I243" s="110" t="str">
        <f>VLOOKUP(G243,web_archive!D:AB,3,FALSE)</f>
        <v>Glove_of_Archer_</v>
      </c>
      <c r="J243" s="110" t="str">
        <f>VLOOKUP(G243,web_archive!D:AB,5,FALSE)</f>
        <v>Renown Archer's Gloves</v>
      </c>
      <c r="K243" s="110">
        <f>VLOOKUP(A243,type!A:B,2,FALSE)</f>
        <v>4</v>
      </c>
      <c r="L243" s="110" t="str">
        <f>IF(VLOOKUP(G243,web_archive!D:AB,7,FALSE)&gt;0, VLOOKUP(G243,web_archive!D:AB,7,FALSE), "")</f>
        <v/>
      </c>
      <c r="M243" s="110"/>
      <c r="N243" s="110">
        <f>VLOOKUP(G243,web_archive!D:AB,8,FALSE)*10</f>
        <v>300</v>
      </c>
      <c r="O243" s="110" t="str">
        <f>IF(VLOOKUP(G243,web_archive!D:AB,10,FALSE)&gt;0,VLOOKUP(G243,web_archive!D:AB,10,FALSE),"")</f>
        <v/>
      </c>
      <c r="P243" s="110" t="str">
        <f>IF(VLOOKUP(G243,web_archive!D:AB,12,FALSE)&gt;0,VLOOKUP(G243,web_archive!D:AB,12,FALSE),"")</f>
        <v/>
      </c>
      <c r="Q243" s="110" t="str">
        <f>IF(VLOOKUP(G243,web_archive!D:AB,11,FALSE)&gt;0,VLOOKUP(G243,web_archive!D:AB,11,FALSE),"")</f>
        <v/>
      </c>
      <c r="R243" s="110">
        <f>IF(VLOOKUP(G243,web_archive!D:AB,13,FALSE)&gt;0,VLOOKUP(G243,web_archive!D:AB,13,FALSE),"")</f>
        <v>1</v>
      </c>
      <c r="S243" s="110" t="str">
        <f>UPPER(VLOOKUP(B243,job!A:B,2,FALSE))</f>
        <v>0XFFFFFFFE</v>
      </c>
      <c r="T243" s="110" t="str">
        <f>LOWER(VLOOKUP(C243,class!A:B,2,FALSE))</f>
        <v>63</v>
      </c>
      <c r="U243" s="110" t="str">
        <f>VLOOKUP(D243,Table2[#All],2,FALSE)</f>
        <v>2</v>
      </c>
      <c r="V243" s="110" t="str">
        <f>VLOOKUP(E243,Table3[#All],2,FALSE)</f>
        <v>136</v>
      </c>
      <c r="W243" s="110" t="str">
        <f>IF(VLOOKUP(G243,web_archive!D:AB,16,FALSE)&gt;0,VLOOKUP(I243,web_archive!D:AB,16,FALSE),"")</f>
        <v/>
      </c>
      <c r="X243" s="110">
        <f>IF(VLOOKUP(G243,web_archive!D:AB,15,FALSE)&gt;1,VLOOKUP(G243,web_archive!D:AB,15,FALSE),"")</f>
        <v>60</v>
      </c>
      <c r="Y243" s="110" t="str">
        <f>IF(EXACT(VLOOKUP(G243,web_archive!D:AB,14,FALSE),"Yes"),"1","0")</f>
        <v>0</v>
      </c>
      <c r="Z243" s="110" t="str">
        <f>IF(ISNA((VLOOKUP(UPPER(F243),Table4[#All],2,FALSE))),"",VLOOKUP(UPPER(F243),Table4[#All],2,FALSE))</f>
        <v/>
      </c>
      <c r="AA243" s="7" t="str">
        <f>IF(VLOOKUP(G243,web_archive!D:AB,21,FALSE)=0,"{}","{ "&amp;VLOOKUP(G243,web_archive!D:AB,21,FALSE)&amp;" }")</f>
        <v>{ bonus bHit,5; bonus bCritical,5; bonus bDex,1; }</v>
      </c>
      <c r="AB243" s="110" t="str">
        <f>IF(VLOOKUP(G243,web_archive!D:AB,22,FALSE)=0,"{}","{ "&amp;VLOOKUP(G243,web_archive!D:AB,22,FALSE)&amp;" }")</f>
        <v>{}</v>
      </c>
      <c r="AC243" s="110" t="str">
        <f>IF(VLOOKUP(G243,web_archive!D:AB,23,FALSE)=0,"{}","{ "&amp;VLOOKUP(G243,web_archive!D:AB,23,FALSE)&amp;" }")</f>
        <v>{}</v>
      </c>
      <c r="AD243" s="110" t="str">
        <f t="shared" si="12"/>
        <v>45531,Glove_of_Archer_,Renown Archer's Gloves,4,,,300,,,,1,0XFFFFFFFE,63,2,136,,60,0,,{ bonus bHit,5; bonus bCritical,5; bonus bDex,1; },{},{}</v>
      </c>
    </row>
    <row r="244" spans="1:30" x14ac:dyDescent="0.3">
      <c r="A244" s="113" t="str">
        <f>VLOOKUP(G244,web_archive!D:AB,6,FALSE)</f>
        <v>Armor</v>
      </c>
      <c r="B244" s="113" t="str">
        <f>VLOOKUP(G244,web_archive!D:AB,19,FALSE)</f>
        <v>All Jobs</v>
      </c>
      <c r="C244" s="113" t="str">
        <f>VLOOKUP(G244,web_archive!D:AB,18,FALSE)</f>
        <v>Normal / Upper / Baby</v>
      </c>
      <c r="D244" s="113" t="str">
        <f>VLOOKUP(G244,web_archive!D:AB,20,FALSE)</f>
        <v>Both (Male and Female)</v>
      </c>
      <c r="E244" s="113" t="str">
        <f>VLOOKUP(G244,web_archive!D:AB,17,FALSE)</f>
        <v>Lower Headgear</v>
      </c>
      <c r="F244" s="113" t="str">
        <f>VLOOKUP(H244,reborn_keys!C:D,2,FALSE)</f>
        <v>beewings</v>
      </c>
      <c r="G244" s="111">
        <v>20003</v>
      </c>
      <c r="H244" s="2">
        <v>45046</v>
      </c>
      <c r="I244" s="113" t="str">
        <f>VLOOKUP(G244,web_archive!D:AB,3,FALSE)</f>
        <v>Bee_Wings</v>
      </c>
      <c r="J244" s="113" t="str">
        <f>VLOOKUP(G244,web_archive!D:AB,5,FALSE)</f>
        <v>Bee Wings</v>
      </c>
      <c r="K244" s="113">
        <f>VLOOKUP(A244,type!A:B,2,FALSE)</f>
        <v>4</v>
      </c>
      <c r="L244" s="113">
        <f>IF(VLOOKUP(G244,web_archive!D:AB,7,FALSE)&gt;0, VLOOKUP(G244,web_archive!D:AB,7,FALSE), "")</f>
        <v>20</v>
      </c>
      <c r="M244" s="113"/>
      <c r="N244" s="113">
        <f>VLOOKUP(G244,web_archive!D:AB,8,FALSE)*10</f>
        <v>500</v>
      </c>
      <c r="O244" s="113" t="str">
        <f>IF(VLOOKUP(G244,web_archive!D:AB,10,FALSE)&gt;0,VLOOKUP(G244,web_archive!D:AB,10,FALSE),"")</f>
        <v/>
      </c>
      <c r="P244" s="113">
        <f>IF(VLOOKUP(G244,web_archive!D:AB,12,FALSE)&gt;0,VLOOKUP(G244,web_archive!D:AB,12,FALSE),"")</f>
        <v>1</v>
      </c>
      <c r="Q244" s="113" t="str">
        <f>IF(VLOOKUP(G244,web_archive!D:AB,11,FALSE)&gt;0,VLOOKUP(G244,web_archive!D:AB,11,FALSE),"")</f>
        <v/>
      </c>
      <c r="R244" s="113">
        <f>IF(VLOOKUP(G244,web_archive!D:AB,13,FALSE)&gt;0,VLOOKUP(G244,web_archive!D:AB,13,FALSE),"")</f>
        <v>1</v>
      </c>
      <c r="S244" s="113" t="str">
        <f>UPPER(VLOOKUP(B244,job!A:B,2,FALSE))</f>
        <v>0XFFFFFFFF</v>
      </c>
      <c r="T244" s="113" t="str">
        <f>LOWER(VLOOKUP(C244,class!A:B,2,FALSE))</f>
        <v>63</v>
      </c>
      <c r="U244" s="113" t="str">
        <f>VLOOKUP(D244,Table2[#All],2,FALSE)</f>
        <v>2</v>
      </c>
      <c r="V244" s="113" t="str">
        <f>VLOOKUP(E244,Table3[#All],2,FALSE)</f>
        <v>001</v>
      </c>
      <c r="W244" s="113" t="str">
        <f>IF(VLOOKUP(G244,web_archive!D:AB,16,FALSE)&gt;0,VLOOKUP(I244,web_archive!D:AB,16,FALSE),"")</f>
        <v/>
      </c>
      <c r="X244" s="113">
        <f>IF(VLOOKUP(G244,web_archive!D:AB,15,FALSE)&gt;1,VLOOKUP(G244,web_archive!D:AB,15,FALSE),"")</f>
        <v>75</v>
      </c>
      <c r="Y244" s="113" t="str">
        <f>IF(EXACT(VLOOKUP(G244,web_archive!D:AB,14,FALSE),"Yes"),"1","0")</f>
        <v>0</v>
      </c>
      <c r="Z244" s="113">
        <f>IF(ISNA((VLOOKUP(UPPER(F244),Table4[#All],2,FALSE))),"",VLOOKUP(UPPER(F244),Table4[#All],2,FALSE))</f>
        <v>1646</v>
      </c>
      <c r="AA244" s="7" t="str">
        <f>IF(VLOOKUP(G244,web_archive!D:AB,21,FALSE)=0,"{}","{ "&amp;VLOOKUP(G244,web_archive!D:AB,21,FALSE)&amp;" }")</f>
        <v>{ bonus bAllStats,2; }</v>
      </c>
      <c r="AB244" s="113" t="str">
        <f>IF(VLOOKUP(G244,web_archive!D:AB,22,FALSE)=0,"{}","{ "&amp;VLOOKUP(G244,web_archive!D:AB,22,FALSE)&amp;" }")</f>
        <v>{}</v>
      </c>
      <c r="AC244" s="113" t="str">
        <f>IF(VLOOKUP(G244,web_archive!D:AB,23,FALSE)=0,"{}","{ "&amp;VLOOKUP(G244,web_archive!D:AB,23,FALSE)&amp;" }")</f>
        <v>{}</v>
      </c>
      <c r="AD244" s="113" t="str">
        <f t="shared" ref="AD244:AD245" si="13">H244&amp;","&amp;I244&amp;","&amp;J244&amp;","&amp;K244&amp;","&amp;L244&amp;","&amp;M244&amp;","&amp;N244&amp;","&amp;O244&amp;","&amp;P244&amp;","&amp;Q244&amp;","&amp;R244&amp;","&amp;S244&amp;","&amp;T244&amp;","&amp;U244&amp;","&amp;V244&amp;","&amp;W244&amp;","&amp;X244&amp;","&amp;Y244&amp;","&amp;Z244&amp;","&amp;AA244&amp;","&amp;AB244&amp;","&amp;AC244</f>
        <v>45046,Bee_Wings,Bee Wings,4,20,,500,,1,,1,0XFFFFFFFF,63,2,001,,75,0,1646,{ bonus bAllStats,2; },{},{}</v>
      </c>
    </row>
    <row r="245" spans="1:30" x14ac:dyDescent="0.3">
      <c r="A245" s="113" t="str">
        <f>VLOOKUP(G245,web_archive!D:AB,6,FALSE)</f>
        <v>Armor</v>
      </c>
      <c r="B245" s="113" t="str">
        <f>VLOOKUP(G245,web_archive!D:AB,19,FALSE)</f>
        <v>All Jobs</v>
      </c>
      <c r="C245" s="113" t="str">
        <f>VLOOKUP(G245,web_archive!D:AB,18,FALSE)</f>
        <v>Normal / Upper / Baby</v>
      </c>
      <c r="D245" s="113" t="str">
        <f>VLOOKUP(G245,web_archive!D:AB,20,FALSE)</f>
        <v>Both (Male and Female)</v>
      </c>
      <c r="E245" s="113" t="str">
        <f>VLOOKUP(G245,web_archive!D:AB,17,FALSE)</f>
        <v>Lower Headgear</v>
      </c>
      <c r="F245" s="113" t="str">
        <f>VLOOKUP(H245,reborn_keys!C:D,2,FALSE)</f>
        <v>red_dragon_wings</v>
      </c>
      <c r="G245" s="113">
        <v>20022</v>
      </c>
      <c r="H245" s="113">
        <v>45532</v>
      </c>
      <c r="I245" s="113" t="str">
        <f>VLOOKUP(G245,web_archive!D:AB,3,FALSE)</f>
        <v>Red_Dragon_Wings</v>
      </c>
      <c r="J245" s="113" t="str">
        <f>VLOOKUP(G245,web_archive!D:AB,5,FALSE)</f>
        <v>Red Dragon Wings</v>
      </c>
      <c r="K245" s="113">
        <f>VLOOKUP(A245,type!A:B,2,FALSE)</f>
        <v>4</v>
      </c>
      <c r="L245" s="113">
        <f>IF(VLOOKUP(G245,web_archive!D:AB,7,FALSE)&gt;0, VLOOKUP(G245,web_archive!D:AB,7,FALSE), "")</f>
        <v>20</v>
      </c>
      <c r="M245" s="113"/>
      <c r="N245" s="113">
        <f>VLOOKUP(G245,web_archive!D:AB,8,FALSE)*10</f>
        <v>500</v>
      </c>
      <c r="O245" s="113" t="str">
        <f>IF(VLOOKUP(G245,web_archive!D:AB,10,FALSE)&gt;0,VLOOKUP(G245,web_archive!D:AB,10,FALSE),"")</f>
        <v/>
      </c>
      <c r="P245" s="113">
        <f>IF(VLOOKUP(G245,web_archive!D:AB,12,FALSE)&gt;0,VLOOKUP(G245,web_archive!D:AB,12,FALSE),"")</f>
        <v>1</v>
      </c>
      <c r="Q245" s="113" t="str">
        <f>IF(VLOOKUP(G245,web_archive!D:AB,11,FALSE)&gt;0,VLOOKUP(G245,web_archive!D:AB,11,FALSE),"")</f>
        <v/>
      </c>
      <c r="R245" s="113" t="str">
        <f>IF(VLOOKUP(G245,web_archive!D:AB,13,FALSE)&gt;0,VLOOKUP(G245,web_archive!D:AB,13,FALSE),"")</f>
        <v/>
      </c>
      <c r="S245" s="113" t="str">
        <f>UPPER(VLOOKUP(B245,job!A:B,2,FALSE))</f>
        <v>0XFFFFFFFF</v>
      </c>
      <c r="T245" s="113" t="str">
        <f>LOWER(VLOOKUP(C245,class!A:B,2,FALSE))</f>
        <v>63</v>
      </c>
      <c r="U245" s="113" t="str">
        <f>VLOOKUP(D245,Table2[#All],2,FALSE)</f>
        <v>2</v>
      </c>
      <c r="V245" s="113" t="str">
        <f>VLOOKUP(E245,Table3[#All],2,FALSE)</f>
        <v>001</v>
      </c>
      <c r="W245" s="113" t="str">
        <f>IF(VLOOKUP(G245,web_archive!D:AB,16,FALSE)&gt;0,VLOOKUP(I245,web_archive!D:AB,16,FALSE),"")</f>
        <v/>
      </c>
      <c r="X245" s="113">
        <f>IF(VLOOKUP(G245,web_archive!D:AB,15,FALSE)&gt;1,VLOOKUP(G245,web_archive!D:AB,15,FALSE),"")</f>
        <v>75</v>
      </c>
      <c r="Y245" s="113" t="str">
        <f>IF(EXACT(VLOOKUP(G245,web_archive!D:AB,14,FALSE),"Yes"),"1","0")</f>
        <v>0</v>
      </c>
      <c r="Z245" s="113" t="str">
        <f>IF(ISNA((VLOOKUP(UPPER(F245),Table4[#All],2,FALSE))),"",VLOOKUP(UPPER(F245),Table4[#All],2,FALSE))</f>
        <v/>
      </c>
      <c r="AA245" s="7" t="str">
        <f>IF(VLOOKUP(G245,web_archive!D:AB,21,FALSE)=0,"{}","{ "&amp;VLOOKUP(G245,web_archive!D:AB,21,FALSE)&amp;" }")</f>
        <v>{ bonus bPerfectHitRate,20; bonus bBaseAtk,10; bonus3 bAutoSpell,"NPC_DRAGONFEAR",1,10; }</v>
      </c>
      <c r="AB245" s="113" t="str">
        <f>IF(VLOOKUP(G245,web_archive!D:AB,22,FALSE)=0,"{}","{ "&amp;VLOOKUP(G245,web_archive!D:AB,22,FALSE)&amp;" }")</f>
        <v>{}</v>
      </c>
      <c r="AC245" s="113" t="str">
        <f>IF(VLOOKUP(G245,web_archive!D:AB,23,FALSE)=0,"{}","{ "&amp;VLOOKUP(G245,web_archive!D:AB,23,FALSE)&amp;" }")</f>
        <v>{}</v>
      </c>
      <c r="AD245" s="113" t="str">
        <f t="shared" si="13"/>
        <v>45532,Red_Dragon_Wings,Red Dragon Wings,4,20,,500,,1,,,0XFFFFFFFF,63,2,001,,75,0,,{ bonus bPerfectHitRate,20; bonus bBaseAtk,10; bonus3 bAutoSpell,"NPC_DRAGONFEAR",1,10; },{},{}</v>
      </c>
    </row>
    <row r="246" spans="1:30" x14ac:dyDescent="0.3">
      <c r="A246" s="116" t="str">
        <f>VLOOKUP(G246,web_archive!D:AB,6,FALSE)</f>
        <v>Armor</v>
      </c>
      <c r="B246" s="116" t="str">
        <f>VLOOKUP(G246,web_archive!D:AB,19,FALSE)</f>
        <v>All Jobs</v>
      </c>
      <c r="C246" s="116" t="str">
        <f>VLOOKUP(G246,web_archive!D:AB,18,FALSE)</f>
        <v>Normal / Upper / Baby</v>
      </c>
      <c r="D246" s="116" t="str">
        <f>VLOOKUP(G246,web_archive!D:AB,20,FALSE)</f>
        <v>Both (Male and Female)</v>
      </c>
      <c r="E246" s="116" t="str">
        <f>VLOOKUP(G246,web_archive!D:AB,17,FALSE)</f>
        <v>Lower Headgear</v>
      </c>
      <c r="F246" s="116" t="str">
        <f>VLOOKUP(H246,reborn_keys!C:D,2,FALSE)</f>
        <v>blue_archangel_wings</v>
      </c>
      <c r="G246" s="114">
        <v>20026</v>
      </c>
      <c r="H246" s="116">
        <v>45533</v>
      </c>
      <c r="I246" s="116" t="str">
        <f>VLOOKUP(G246,web_archive!D:AB,3,FALSE)</f>
        <v>Blue_Archangel_Wings</v>
      </c>
      <c r="J246" s="116" t="str">
        <f>VLOOKUP(G246,web_archive!D:AB,5,FALSE)</f>
        <v>Blue Archangel Wings</v>
      </c>
      <c r="K246" s="116">
        <f>VLOOKUP(A246,type!A:B,2,FALSE)</f>
        <v>4</v>
      </c>
      <c r="L246" s="116">
        <f>IF(VLOOKUP(G246,web_archive!D:AB,7,FALSE)&gt;0, VLOOKUP(G246,web_archive!D:AB,7,FALSE), "")</f>
        <v>20</v>
      </c>
      <c r="M246" s="116"/>
      <c r="N246" s="116">
        <f>VLOOKUP(G246,web_archive!D:AB,8,FALSE)*10</f>
        <v>500</v>
      </c>
      <c r="O246" s="116" t="str">
        <f>IF(VLOOKUP(G246,web_archive!D:AB,10,FALSE)&gt;0,VLOOKUP(G246,web_archive!D:AB,10,FALSE),"")</f>
        <v/>
      </c>
      <c r="P246" s="116">
        <f>IF(VLOOKUP(G246,web_archive!D:AB,12,FALSE)&gt;0,VLOOKUP(G246,web_archive!D:AB,12,FALSE),"")</f>
        <v>1</v>
      </c>
      <c r="Q246" s="116" t="str">
        <f>IF(VLOOKUP(G246,web_archive!D:AB,11,FALSE)&gt;0,VLOOKUP(G246,web_archive!D:AB,11,FALSE),"")</f>
        <v/>
      </c>
      <c r="R246" s="116" t="str">
        <f>IF(VLOOKUP(G246,web_archive!D:AB,13,FALSE)&gt;0,VLOOKUP(G246,web_archive!D:AB,13,FALSE),"")</f>
        <v/>
      </c>
      <c r="S246" s="116" t="str">
        <f>UPPER(VLOOKUP(B246,job!A:B,2,FALSE))</f>
        <v>0XFFFFFFFF</v>
      </c>
      <c r="T246" s="116" t="str">
        <f>LOWER(VLOOKUP(C246,class!A:B,2,FALSE))</f>
        <v>63</v>
      </c>
      <c r="U246" s="116" t="str">
        <f>VLOOKUP(D246,Table2[#All],2,FALSE)</f>
        <v>2</v>
      </c>
      <c r="V246" s="116" t="str">
        <f>VLOOKUP(E246,Table3[#All],2,FALSE)</f>
        <v>001</v>
      </c>
      <c r="W246" s="116" t="str">
        <f>IF(VLOOKUP(G246,web_archive!D:AB,16,FALSE)&gt;0,VLOOKUP(I246,web_archive!D:AB,16,FALSE),"")</f>
        <v/>
      </c>
      <c r="X246" s="116">
        <f>IF(VLOOKUP(G246,web_archive!D:AB,15,FALSE)&gt;1,VLOOKUP(G246,web_archive!D:AB,15,FALSE),"")</f>
        <v>75</v>
      </c>
      <c r="Y246" s="116" t="str">
        <f>IF(EXACT(VLOOKUP(G246,web_archive!D:AB,14,FALSE),"Yes"),"1","0")</f>
        <v>0</v>
      </c>
      <c r="Z246" s="116" t="str">
        <f>IF(ISNA((VLOOKUP(UPPER(F246),Table4[#All],2,FALSE))),"",VLOOKUP(UPPER(F246),Table4[#All],2,FALSE))</f>
        <v/>
      </c>
      <c r="AA246" s="7" t="str">
        <f>IF(VLOOKUP(G246,web_archive!D:AB,21,FALSE)=0,"{}","{ "&amp;VLOOKUP(G246,web_archive!D:AB,21,FALSE)&amp;" }")</f>
        <v>{}</v>
      </c>
      <c r="AB246" s="116" t="str">
        <f>IF(VLOOKUP(G246,web_archive!D:AB,22,FALSE)=0,"{}","{ "&amp;VLOOKUP(G246,web_archive!D:AB,22,FALSE)&amp;" }")</f>
        <v>{}</v>
      </c>
      <c r="AC246" s="116" t="str">
        <f>IF(VLOOKUP(G246,web_archive!D:AB,23,FALSE)=0,"{}","{ "&amp;VLOOKUP(G246,web_archive!D:AB,23,FALSE)&amp;" }")</f>
        <v>{}</v>
      </c>
      <c r="AD246" s="116" t="str">
        <f t="shared" ref="AD246:AD247" si="14">H246&amp;","&amp;I246&amp;","&amp;J246&amp;","&amp;K246&amp;","&amp;L246&amp;","&amp;M246&amp;","&amp;N246&amp;","&amp;O246&amp;","&amp;P246&amp;","&amp;Q246&amp;","&amp;R246&amp;","&amp;S246&amp;","&amp;T246&amp;","&amp;U246&amp;","&amp;V246&amp;","&amp;W246&amp;","&amp;X246&amp;","&amp;Y246&amp;","&amp;Z246&amp;","&amp;AA246&amp;","&amp;AB246&amp;","&amp;AC246</f>
        <v>45533,Blue_Archangel_Wings,Blue Archangel Wings,4,20,,500,,1,,,0XFFFFFFFF,63,2,001,,75,0,,{},{},{}</v>
      </c>
    </row>
    <row r="247" spans="1:30" x14ac:dyDescent="0.3">
      <c r="A247" s="116" t="str">
        <f>VLOOKUP(G247,web_archive!D:AB,6,FALSE)</f>
        <v>Armor</v>
      </c>
      <c r="B247" s="116" t="str">
        <f>VLOOKUP(G247,web_archive!D:AB,19,FALSE)</f>
        <v>All Jobs</v>
      </c>
      <c r="C247" s="116" t="str">
        <f>VLOOKUP(G247,web_archive!D:AB,18,FALSE)</f>
        <v>Normal / Upper / Baby</v>
      </c>
      <c r="D247" s="116" t="str">
        <f>VLOOKUP(G247,web_archive!D:AB,20,FALSE)</f>
        <v>Both (Male and Female)</v>
      </c>
      <c r="E247" s="116" t="str">
        <f>VLOOKUP(G247,web_archive!D:AB,17,FALSE)</f>
        <v>Lower Headgear</v>
      </c>
      <c r="F247" s="116" t="str">
        <f>VLOOKUP(H247,reborn_keys!C:D,2,FALSE)</f>
        <v>butterfly_wings</v>
      </c>
      <c r="G247" s="116">
        <v>20028</v>
      </c>
      <c r="H247" s="116">
        <v>45534</v>
      </c>
      <c r="I247" s="116" t="str">
        <f>VLOOKUP(G247,web_archive!D:AB,3,FALSE)</f>
        <v>Butterfly_Wings</v>
      </c>
      <c r="J247" s="116" t="str">
        <f>VLOOKUP(G247,web_archive!D:AB,5,FALSE)</f>
        <v>Butterfly Wings</v>
      </c>
      <c r="K247" s="116">
        <f>VLOOKUP(A247,type!A:B,2,FALSE)</f>
        <v>4</v>
      </c>
      <c r="L247" s="116">
        <f>IF(VLOOKUP(G247,web_archive!D:AB,7,FALSE)&gt;0, VLOOKUP(G247,web_archive!D:AB,7,FALSE), "")</f>
        <v>20</v>
      </c>
      <c r="M247" s="116"/>
      <c r="N247" s="116">
        <f>VLOOKUP(G247,web_archive!D:AB,8,FALSE)*10</f>
        <v>500</v>
      </c>
      <c r="O247" s="116" t="str">
        <f>IF(VLOOKUP(G247,web_archive!D:AB,10,FALSE)&gt;0,VLOOKUP(G247,web_archive!D:AB,10,FALSE),"")</f>
        <v/>
      </c>
      <c r="P247" s="116">
        <f>IF(VLOOKUP(G247,web_archive!D:AB,12,FALSE)&gt;0,VLOOKUP(G247,web_archive!D:AB,12,FALSE),"")</f>
        <v>1</v>
      </c>
      <c r="Q247" s="116" t="str">
        <f>IF(VLOOKUP(G247,web_archive!D:AB,11,FALSE)&gt;0,VLOOKUP(G247,web_archive!D:AB,11,FALSE),"")</f>
        <v/>
      </c>
      <c r="R247" s="116" t="str">
        <f>IF(VLOOKUP(G247,web_archive!D:AB,13,FALSE)&gt;0,VLOOKUP(G247,web_archive!D:AB,13,FALSE),"")</f>
        <v/>
      </c>
      <c r="S247" s="116" t="str">
        <f>UPPER(VLOOKUP(B247,job!A:B,2,FALSE))</f>
        <v>0XFFFFFFFF</v>
      </c>
      <c r="T247" s="116" t="str">
        <f>LOWER(VLOOKUP(C247,class!A:B,2,FALSE))</f>
        <v>63</v>
      </c>
      <c r="U247" s="116" t="str">
        <f>VLOOKUP(D247,Table2[#All],2,FALSE)</f>
        <v>2</v>
      </c>
      <c r="V247" s="116" t="str">
        <f>VLOOKUP(E247,Table3[#All],2,FALSE)</f>
        <v>001</v>
      </c>
      <c r="W247" s="116" t="str">
        <f>IF(VLOOKUP(G247,web_archive!D:AB,16,FALSE)&gt;0,VLOOKUP(I247,web_archive!D:AB,16,FALSE),"")</f>
        <v/>
      </c>
      <c r="X247" s="116">
        <f>IF(VLOOKUP(G247,web_archive!D:AB,15,FALSE)&gt;1,VLOOKUP(G247,web_archive!D:AB,15,FALSE),"")</f>
        <v>75</v>
      </c>
      <c r="Y247" s="116" t="str">
        <f>IF(EXACT(VLOOKUP(G247,web_archive!D:AB,14,FALSE),"Yes"),"1","0")</f>
        <v>0</v>
      </c>
      <c r="Z247" s="116" t="str">
        <f>IF(ISNA((VLOOKUP(UPPER(F247),Table4[#All],2,FALSE))),"",VLOOKUP(UPPER(F247),Table4[#All],2,FALSE))</f>
        <v/>
      </c>
      <c r="AA247" s="7" t="str">
        <f>IF(VLOOKUP(G247,web_archive!D:AB,21,FALSE)=0,"{}","{ "&amp;VLOOKUP(G247,web_archive!D:AB,21,FALSE)&amp;" }")</f>
        <v>{}</v>
      </c>
      <c r="AB247" s="116" t="str">
        <f>IF(VLOOKUP(G247,web_archive!D:AB,22,FALSE)=0,"{}","{ "&amp;VLOOKUP(G247,web_archive!D:AB,22,FALSE)&amp;" }")</f>
        <v>{}</v>
      </c>
      <c r="AC247" s="116" t="str">
        <f>IF(VLOOKUP(G247,web_archive!D:AB,23,FALSE)=0,"{}","{ "&amp;VLOOKUP(G247,web_archive!D:AB,23,FALSE)&amp;" }")</f>
        <v>{}</v>
      </c>
      <c r="AD247" s="116" t="str">
        <f t="shared" si="14"/>
        <v>45534,Butterfly_Wings,Butterfly Wings,4,20,,500,,1,,,0XFFFFFFFF,63,2,001,,75,0,,{},{},{}</v>
      </c>
    </row>
    <row r="248" spans="1:30" x14ac:dyDescent="0.3">
      <c r="A248" s="117" t="str">
        <f>VLOOKUP(G248,web_archive!D:AB,6,FALSE)</f>
        <v>Armor</v>
      </c>
      <c r="B248" s="117" t="str">
        <f>VLOOKUP(G248,web_archive!D:AB,19,FALSE)</f>
        <v>All Jobs</v>
      </c>
      <c r="C248" s="117" t="str">
        <f>VLOOKUP(G248,web_archive!D:AB,18,FALSE)</f>
        <v>Normal / Upper / Baby</v>
      </c>
      <c r="D248" s="117" t="str">
        <f>VLOOKUP(G248,web_archive!D:AB,20,FALSE)</f>
        <v>Both (Male and Female)</v>
      </c>
      <c r="E248" s="117" t="str">
        <f>VLOOKUP(G248,web_archive!D:AB,17,FALSE)</f>
        <v>Middle Headgear</v>
      </c>
      <c r="F248" s="117" t="str">
        <f>VLOOKUP(H248,reborn_keys!C:D,2,FALSE)</f>
        <v>exodus_wings</v>
      </c>
      <c r="G248" s="117">
        <v>20249</v>
      </c>
      <c r="H248" s="117">
        <v>45535</v>
      </c>
      <c r="I248" s="117" t="str">
        <f>VLOOKUP(G248,web_archive!D:AB,3,FALSE)</f>
        <v>Exodus_Wings</v>
      </c>
      <c r="J248" s="117" t="str">
        <f>VLOOKUP(G248,web_archive!D:AB,5,FALSE)</f>
        <v>Exodus Wings</v>
      </c>
      <c r="K248" s="117">
        <f>VLOOKUP(A248,type!A:B,2,FALSE)</f>
        <v>4</v>
      </c>
      <c r="L248" s="117">
        <f>IF(VLOOKUP(G248,web_archive!D:AB,7,FALSE)&gt;0, VLOOKUP(G248,web_archive!D:AB,7,FALSE), "")</f>
        <v>20</v>
      </c>
      <c r="M248" s="117"/>
      <c r="N248" s="117">
        <f>VLOOKUP(G248,web_archive!D:AB,8,FALSE)*10</f>
        <v>500</v>
      </c>
      <c r="O248" s="117" t="str">
        <f>IF(VLOOKUP(G248,web_archive!D:AB,10,FALSE)&gt;0,VLOOKUP(G248,web_archive!D:AB,10,FALSE),"")</f>
        <v/>
      </c>
      <c r="P248" s="117" t="str">
        <f>IF(VLOOKUP(G248,web_archive!D:AB,12,FALSE)&gt;0,VLOOKUP(G248,web_archive!D:AB,12,FALSE),"")</f>
        <v/>
      </c>
      <c r="Q248" s="117" t="str">
        <f>IF(VLOOKUP(G248,web_archive!D:AB,11,FALSE)&gt;0,VLOOKUP(G248,web_archive!D:AB,11,FALSE),"")</f>
        <v/>
      </c>
      <c r="R248" s="117">
        <f>IF(VLOOKUP(G248,web_archive!D:AB,13,FALSE)&gt;0,VLOOKUP(G248,web_archive!D:AB,13,FALSE),"")</f>
        <v>1</v>
      </c>
      <c r="S248" s="117" t="str">
        <f>UPPER(VLOOKUP(B248,job!A:B,2,FALSE))</f>
        <v>0XFFFFFFFF</v>
      </c>
      <c r="T248" s="117" t="str">
        <f>LOWER(VLOOKUP(C248,class!A:B,2,FALSE))</f>
        <v>63</v>
      </c>
      <c r="U248" s="117" t="str">
        <f>VLOOKUP(D248,Table2[#All],2,FALSE)</f>
        <v>2</v>
      </c>
      <c r="V248" s="117" t="str">
        <f>VLOOKUP(E248,Table3[#All],2,FALSE)</f>
        <v>512</v>
      </c>
      <c r="W248" s="117" t="str">
        <f>IF(VLOOKUP(G248,web_archive!D:AB,16,FALSE)&gt;0,VLOOKUP(I248,web_archive!D:AB,16,FALSE),"")</f>
        <v/>
      </c>
      <c r="X248" s="117">
        <f>IF(VLOOKUP(G248,web_archive!D:AB,15,FALSE)&gt;1,VLOOKUP(G248,web_archive!D:AB,15,FALSE),"")</f>
        <v>75</v>
      </c>
      <c r="Y248" s="117" t="str">
        <f>IF(EXACT(VLOOKUP(G248,web_archive!D:AB,14,FALSE),"Yes"),"1","0")</f>
        <v>0</v>
      </c>
      <c r="Z248" s="117" t="str">
        <f>IF(ISNA((VLOOKUP(UPPER(F248),Table4[#All],2,FALSE))),"",VLOOKUP(UPPER(F248),Table4[#All],2,FALSE))</f>
        <v/>
      </c>
      <c r="AA248" s="7" t="str">
        <f>IF(VLOOKUP(G248,web_archive!D:AB,21,FALSE)=0,"{}","{ "&amp;VLOOKUP(G248,web_archive!D:AB,21,FALSE)&amp;" }")</f>
        <v>{ bonus bAllStats,1; }</v>
      </c>
      <c r="AB248" s="117" t="str">
        <f>IF(VLOOKUP(G248,web_archive!D:AB,22,FALSE)=0,"{}","{ "&amp;VLOOKUP(G248,web_archive!D:AB,22,FALSE)&amp;" }")</f>
        <v>{}</v>
      </c>
      <c r="AC248" s="117" t="str">
        <f>IF(VLOOKUP(G248,web_archive!D:AB,23,FALSE)=0,"{}","{ "&amp;VLOOKUP(G248,web_archive!D:AB,23,FALSE)&amp;" }")</f>
        <v>{}</v>
      </c>
      <c r="AD248" s="117" t="str">
        <f t="shared" ref="AD248" si="15">H248&amp;","&amp;I248&amp;","&amp;J248&amp;","&amp;K248&amp;","&amp;L248&amp;","&amp;M248&amp;","&amp;N248&amp;","&amp;O248&amp;","&amp;P248&amp;","&amp;Q248&amp;","&amp;R248&amp;","&amp;S248&amp;","&amp;T248&amp;","&amp;U248&amp;","&amp;V248&amp;","&amp;W248&amp;","&amp;X248&amp;","&amp;Y248&amp;","&amp;Z248&amp;","&amp;AA248&amp;","&amp;AB248&amp;","&amp;AC248</f>
        <v>45535,Exodus_Wings,Exodus Wings,4,20,,500,,,,1,0XFFFFFFFF,63,2,512,,75,0,,{ bonus bAllStats,1; },{},{}</v>
      </c>
    </row>
    <row r="249" spans="1:30" x14ac:dyDescent="0.3">
      <c r="A249" s="117" t="e">
        <f>VLOOKUP(G249,web_archive!D:AB,6,FALSE)</f>
        <v>#N/A</v>
      </c>
      <c r="B249" s="117" t="e">
        <f>VLOOKUP(G249,web_archive!D:AB,19,FALSE)</f>
        <v>#N/A</v>
      </c>
      <c r="C249" s="117" t="e">
        <f>VLOOKUP(G249,web_archive!D:AB,18,FALSE)</f>
        <v>#N/A</v>
      </c>
      <c r="D249" s="117" t="e">
        <f>VLOOKUP(G249,web_archive!D:AB,20,FALSE)</f>
        <v>#N/A</v>
      </c>
      <c r="E249" s="117" t="e">
        <f>VLOOKUP(G249,web_archive!D:AB,17,FALSE)</f>
        <v>#N/A</v>
      </c>
      <c r="F249" s="117" t="e">
        <f>VLOOKUP(H249,reborn_keys!C:D,2,FALSE)</f>
        <v>#N/A</v>
      </c>
      <c r="G249" s="10">
        <v>20305</v>
      </c>
    </row>
    <row r="250" spans="1:30" x14ac:dyDescent="0.3">
      <c r="A250" s="117" t="str">
        <f>VLOOKUP(G250,web_archive!D:AB,6,FALSE)</f>
        <v>Armor</v>
      </c>
      <c r="B250" s="117" t="str">
        <f>VLOOKUP(G250,web_archive!D:AB,19,FALSE)</f>
        <v>All Jobs</v>
      </c>
      <c r="C250" s="117" t="str">
        <f>VLOOKUP(G250,web_archive!D:AB,18,FALSE)</f>
        <v>Normal / Upper / Baby</v>
      </c>
      <c r="D250" s="117" t="str">
        <f>VLOOKUP(G250,web_archive!D:AB,20,FALSE)</f>
        <v>Both (Male and Female)</v>
      </c>
      <c r="E250" s="117" t="str">
        <f>VLOOKUP(G250,web_archive!D:AB,17,FALSE)</f>
        <v>Upper Headgear</v>
      </c>
      <c r="F250" s="117" t="e">
        <f>VLOOKUP(H250,reborn_keys!C:D,2,FALSE)</f>
        <v>#N/A</v>
      </c>
      <c r="G250" s="10">
        <v>20300</v>
      </c>
    </row>
    <row r="251" spans="1:30" x14ac:dyDescent="0.3">
      <c r="A251" s="117" t="e">
        <f>VLOOKUP(G251,web_archive!D:AB,6,FALSE)</f>
        <v>#N/A</v>
      </c>
      <c r="B251" s="117" t="e">
        <f>VLOOKUP(G251,web_archive!D:AB,19,FALSE)</f>
        <v>#N/A</v>
      </c>
      <c r="C251" s="117" t="e">
        <f>VLOOKUP(G251,web_archive!D:AB,18,FALSE)</f>
        <v>#N/A</v>
      </c>
      <c r="D251" s="117" t="e">
        <f>VLOOKUP(G251,web_archive!D:AB,20,FALSE)</f>
        <v>#N/A</v>
      </c>
      <c r="E251" s="117" t="e">
        <f>VLOOKUP(G251,web_archive!D:AB,17,FALSE)</f>
        <v>#N/A</v>
      </c>
      <c r="F251" s="117" t="e">
        <f>VLOOKUP(H251,reborn_keys!C:D,2,FALSE)</f>
        <v>#N/A</v>
      </c>
      <c r="G251" s="10">
        <v>20302</v>
      </c>
    </row>
    <row r="252" spans="1:30" x14ac:dyDescent="0.3">
      <c r="A252" s="117" t="e">
        <f>VLOOKUP(G252,web_archive!D:AB,6,FALSE)</f>
        <v>#N/A</v>
      </c>
      <c r="B252" s="117" t="e">
        <f>VLOOKUP(G252,web_archive!D:AB,19,FALSE)</f>
        <v>#N/A</v>
      </c>
      <c r="C252" s="117" t="e">
        <f>VLOOKUP(G252,web_archive!D:AB,18,FALSE)</f>
        <v>#N/A</v>
      </c>
      <c r="D252" s="117" t="e">
        <f>VLOOKUP(G252,web_archive!D:AB,20,FALSE)</f>
        <v>#N/A</v>
      </c>
      <c r="E252" s="117" t="e">
        <f>VLOOKUP(G252,web_archive!D:AB,17,FALSE)</f>
        <v>#N/A</v>
      </c>
      <c r="F252" s="117" t="e">
        <f>VLOOKUP(H252,reborn_keys!C:D,2,FALSE)</f>
        <v>#N/A</v>
      </c>
      <c r="G252" s="10">
        <v>20301</v>
      </c>
    </row>
    <row r="253" spans="1:30" x14ac:dyDescent="0.3">
      <c r="A253" s="117" t="e">
        <f>VLOOKUP(G253,web_archive!D:AB,6,FALSE)</f>
        <v>#N/A</v>
      </c>
      <c r="B253" s="117" t="e">
        <f>VLOOKUP(G253,web_archive!D:AB,19,FALSE)</f>
        <v>#N/A</v>
      </c>
      <c r="C253" s="117" t="e">
        <f>VLOOKUP(G253,web_archive!D:AB,18,FALSE)</f>
        <v>#N/A</v>
      </c>
      <c r="D253" s="117" t="e">
        <f>VLOOKUP(G253,web_archive!D:AB,20,FALSE)</f>
        <v>#N/A</v>
      </c>
      <c r="E253" s="117" t="e">
        <f>VLOOKUP(G253,web_archive!D:AB,17,FALSE)</f>
        <v>#N/A</v>
      </c>
      <c r="F253" s="117" t="e">
        <f>VLOOKUP(H253,reborn_keys!C:D,2,FALSE)</f>
        <v>#N/A</v>
      </c>
      <c r="G253" s="10">
        <v>20307</v>
      </c>
    </row>
    <row r="254" spans="1:30" x14ac:dyDescent="0.3">
      <c r="A254" s="117" t="e">
        <f>VLOOKUP(G254,web_archive!D:AB,6,FALSE)</f>
        <v>#N/A</v>
      </c>
      <c r="B254" s="117" t="e">
        <f>VLOOKUP(G254,web_archive!D:AB,19,FALSE)</f>
        <v>#N/A</v>
      </c>
      <c r="C254" s="117" t="e">
        <f>VLOOKUP(G254,web_archive!D:AB,18,FALSE)</f>
        <v>#N/A</v>
      </c>
      <c r="D254" s="117" t="e">
        <f>VLOOKUP(G254,web_archive!D:AB,20,FALSE)</f>
        <v>#N/A</v>
      </c>
      <c r="E254" s="117" t="e">
        <f>VLOOKUP(G254,web_archive!D:AB,17,FALSE)</f>
        <v>#N/A</v>
      </c>
      <c r="F254" s="117" t="e">
        <f>VLOOKUP(H254,reborn_keys!C:D,2,FALSE)</f>
        <v>#N/A</v>
      </c>
      <c r="G254" s="10">
        <v>20303</v>
      </c>
    </row>
    <row r="255" spans="1:30" x14ac:dyDescent="0.3">
      <c r="A255" s="117" t="e">
        <f>VLOOKUP(G255,web_archive!D:AB,6,FALSE)</f>
        <v>#N/A</v>
      </c>
      <c r="B255" s="117" t="e">
        <f>VLOOKUP(G255,web_archive!D:AB,19,FALSE)</f>
        <v>#N/A</v>
      </c>
      <c r="C255" s="117" t="e">
        <f>VLOOKUP(G255,web_archive!D:AB,18,FALSE)</f>
        <v>#N/A</v>
      </c>
      <c r="D255" s="117" t="e">
        <f>VLOOKUP(G255,web_archive!D:AB,20,FALSE)</f>
        <v>#N/A</v>
      </c>
      <c r="E255" s="117" t="e">
        <f>VLOOKUP(G255,web_archive!D:AB,17,FALSE)</f>
        <v>#N/A</v>
      </c>
      <c r="F255" s="117" t="e">
        <f>VLOOKUP(H255,reborn_keys!C:D,2,FALSE)</f>
        <v>#N/A</v>
      </c>
      <c r="G255" s="10">
        <v>20304</v>
      </c>
    </row>
    <row r="256" spans="1:30" x14ac:dyDescent="0.3">
      <c r="A256" s="117" t="e">
        <f>VLOOKUP(G256,web_archive!D:AB,6,FALSE)</f>
        <v>#N/A</v>
      </c>
      <c r="B256" s="117" t="e">
        <f>VLOOKUP(G256,web_archive!D:AB,19,FALSE)</f>
        <v>#N/A</v>
      </c>
      <c r="C256" s="117" t="e">
        <f>VLOOKUP(G256,web_archive!D:AB,18,FALSE)</f>
        <v>#N/A</v>
      </c>
      <c r="D256" s="117" t="e">
        <f>VLOOKUP(G256,web_archive!D:AB,20,FALSE)</f>
        <v>#N/A</v>
      </c>
      <c r="E256" s="117" t="e">
        <f>VLOOKUP(G256,web_archive!D:AB,17,FALSE)</f>
        <v>#N/A</v>
      </c>
      <c r="F256" s="117" t="e">
        <f>VLOOKUP(H256,reborn_keys!C:D,2,FALSE)</f>
        <v>#N/A</v>
      </c>
      <c r="G256" s="10">
        <v>20306</v>
      </c>
    </row>
  </sheetData>
  <autoFilter ref="A1:AD201">
    <sortState ref="A2:AD238">
      <sortCondition ref="I1:I22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9"/>
  <sheetViews>
    <sheetView zoomScale="85" zoomScaleNormal="85" workbookViewId="0">
      <pane ySplit="1" topLeftCell="A464" activePane="bottomLeft" state="frozen"/>
      <selection pane="bottomLeft" activeCell="C539" sqref="C539"/>
    </sheetView>
  </sheetViews>
  <sheetFormatPr defaultRowHeight="14.4" x14ac:dyDescent="0.3"/>
  <cols>
    <col min="1" max="1" width="23.6640625" bestFit="1" customWidth="1"/>
    <col min="2" max="2" width="18.33203125" bestFit="1" customWidth="1"/>
    <col min="4" max="4" width="23.6640625" bestFit="1" customWidth="1"/>
    <col min="6" max="6" width="14.33203125" style="10" customWidth="1"/>
    <col min="7" max="7" width="20.21875" bestFit="1" customWidth="1"/>
  </cols>
  <sheetData>
    <row r="1" spans="1:8" x14ac:dyDescent="0.3">
      <c r="A1" t="s">
        <v>12185</v>
      </c>
      <c r="B1" t="s">
        <v>39429</v>
      </c>
      <c r="C1" t="s">
        <v>11037</v>
      </c>
      <c r="D1" t="s">
        <v>11036</v>
      </c>
      <c r="E1" t="s">
        <v>12205</v>
      </c>
      <c r="F1" s="10" t="s">
        <v>39430</v>
      </c>
      <c r="G1" t="s">
        <v>11038</v>
      </c>
      <c r="H1" t="s">
        <v>39431</v>
      </c>
    </row>
    <row r="2" spans="1:8" x14ac:dyDescent="0.3">
      <c r="A2" t="s">
        <v>11039</v>
      </c>
      <c r="B2" t="e">
        <f>VLOOKUP(D2,web_archive!B:B,1,FALSE)</f>
        <v>#N/A</v>
      </c>
      <c r="C2">
        <v>45000</v>
      </c>
      <c r="D2" t="s">
        <v>11039</v>
      </c>
      <c r="F2" s="10" t="e">
        <f>VLOOKUP(D2,web_archive!C:AB,1,FALSE)</f>
        <v>#N/A</v>
      </c>
    </row>
    <row r="3" spans="1:8" x14ac:dyDescent="0.3">
      <c r="A3" t="s">
        <v>11040</v>
      </c>
      <c r="B3" t="e">
        <f>VLOOKUP(D3,web_archive!B:B,1,FALSE)</f>
        <v>#N/A</v>
      </c>
      <c r="C3">
        <v>45001</v>
      </c>
      <c r="D3" t="s">
        <v>11040</v>
      </c>
      <c r="F3" s="10" t="e">
        <f>VLOOKUP(D3,web_archive!C:AB,1,FALSE)</f>
        <v>#N/A</v>
      </c>
    </row>
    <row r="4" spans="1:8" x14ac:dyDescent="0.3">
      <c r="A4" t="s">
        <v>11041</v>
      </c>
      <c r="B4" t="e">
        <f>VLOOKUP(D4,web_archive!B:B,1,FALSE)</f>
        <v>#N/A</v>
      </c>
      <c r="C4">
        <v>45002</v>
      </c>
      <c r="D4" t="s">
        <v>11041</v>
      </c>
      <c r="F4" s="10" t="e">
        <f>VLOOKUP(D4,web_archive!C:AB,1,FALSE)</f>
        <v>#N/A</v>
      </c>
    </row>
    <row r="5" spans="1:8" x14ac:dyDescent="0.3">
      <c r="A5" t="s">
        <v>11042</v>
      </c>
      <c r="B5" t="str">
        <f>VLOOKUP(D5,web_archive!B:B,1,FALSE)</f>
        <v>andremaw</v>
      </c>
      <c r="C5">
        <v>45003</v>
      </c>
      <c r="D5" t="s">
        <v>11042</v>
      </c>
      <c r="F5" s="10" t="e">
        <f>VLOOKUP(D5,web_archive!C:AB,1,FALSE)</f>
        <v>#N/A</v>
      </c>
      <c r="G5" t="str">
        <f>VLOOKUP(D5,web_archive!B:AB,6,FALSE)</f>
        <v>Not For Sale</v>
      </c>
    </row>
    <row r="6" spans="1:8" x14ac:dyDescent="0.3">
      <c r="A6" t="s">
        <v>11043</v>
      </c>
      <c r="B6" t="str">
        <f>VLOOKUP(D6,web_archive!B:B,1,FALSE)</f>
        <v>andreremains</v>
      </c>
      <c r="C6">
        <v>45004</v>
      </c>
      <c r="D6" t="s">
        <v>11043</v>
      </c>
      <c r="F6" s="10" t="e">
        <f>VLOOKUP(D6,web_archive!C:AB,1,FALSE)</f>
        <v>#N/A</v>
      </c>
      <c r="G6" t="str">
        <f>VLOOKUP(D6,web_archive!B:AB,6,FALSE)</f>
        <v>Not For Sale</v>
      </c>
    </row>
    <row r="7" spans="1:8" x14ac:dyDescent="0.3">
      <c r="A7" t="s">
        <v>11044</v>
      </c>
      <c r="B7" t="e">
        <f>VLOOKUP(D7,web_archive!B:B,1,FALSE)</f>
        <v>#N/A</v>
      </c>
      <c r="C7">
        <v>45005</v>
      </c>
      <c r="D7" t="s">
        <v>11044</v>
      </c>
      <c r="F7" s="10" t="e">
        <f>VLOOKUP(D7,web_archive!C:AB,1,FALSE)</f>
        <v>#N/A</v>
      </c>
    </row>
    <row r="8" spans="1:8" x14ac:dyDescent="0.3">
      <c r="A8" t="s">
        <v>11045</v>
      </c>
      <c r="B8" t="e">
        <f>VLOOKUP(D8,web_archive!B:B,1,FALSE)</f>
        <v>#N/A</v>
      </c>
      <c r="C8">
        <v>45006</v>
      </c>
      <c r="D8" t="s">
        <v>39434</v>
      </c>
      <c r="F8" s="10" t="str">
        <f>VLOOKUP(D8,web_archive!C:AB,1,FALSE)</f>
        <v>angeling_hat</v>
      </c>
      <c r="G8" t="e">
        <f>VLOOKUP(D8,web_archive!B:AB,6,FALSE)</f>
        <v>#N/A</v>
      </c>
    </row>
    <row r="9" spans="1:8" x14ac:dyDescent="0.3">
      <c r="A9" t="s">
        <v>332</v>
      </c>
      <c r="B9" t="str">
        <f>VLOOKUP(D9,web_archive!B:B,1,FALSE)</f>
        <v>angelingwings</v>
      </c>
      <c r="C9">
        <v>45007</v>
      </c>
      <c r="D9" t="s">
        <v>11046</v>
      </c>
      <c r="F9" s="10" t="e">
        <f>VLOOKUP(D9,web_archive!C:AB,1,FALSE)</f>
        <v>#N/A</v>
      </c>
      <c r="G9" t="str">
        <f>VLOOKUP(D9,web_archive!B:AB,6,FALSE)</f>
        <v>Not For Sale</v>
      </c>
    </row>
    <row r="10" spans="1:8" x14ac:dyDescent="0.3">
      <c r="A10" t="s">
        <v>11047</v>
      </c>
      <c r="B10" t="e">
        <f>VLOOKUP(D10,web_archive!B:B,1,FALSE)</f>
        <v>#N/A</v>
      </c>
      <c r="C10">
        <v>45008</v>
      </c>
      <c r="D10" t="s">
        <v>11047</v>
      </c>
      <c r="F10" s="10" t="e">
        <f>VLOOKUP(D10,web_archive!C:AB,1,FALSE)</f>
        <v>#N/A</v>
      </c>
    </row>
    <row r="11" spans="1:8" x14ac:dyDescent="0.3">
      <c r="A11" t="s">
        <v>11048</v>
      </c>
      <c r="B11" t="e">
        <f>VLOOKUP(D11,web_archive!B:B,1,FALSE)</f>
        <v>#N/A</v>
      </c>
      <c r="C11">
        <v>45009</v>
      </c>
      <c r="D11" t="s">
        <v>11048</v>
      </c>
      <c r="F11" s="10" t="e">
        <f>VLOOKUP(D11,web_archive!C:AB,1,FALSE)</f>
        <v>#N/A</v>
      </c>
    </row>
    <row r="12" spans="1:8" x14ac:dyDescent="0.3">
      <c r="A12" t="s">
        <v>11049</v>
      </c>
      <c r="B12" t="str">
        <f>VLOOKUP(D12,web_archive!B:B,1,FALSE)</f>
        <v>angelwings</v>
      </c>
      <c r="C12">
        <v>45010</v>
      </c>
      <c r="D12" t="s">
        <v>11049</v>
      </c>
      <c r="F12" s="10" t="e">
        <f>VLOOKUP(D12,web_archive!C:AB,1,FALSE)</f>
        <v>#N/A</v>
      </c>
      <c r="G12" t="str">
        <f>VLOOKUP(D12,web_archive!B:AB,6,FALSE)</f>
        <v>Not For Sale</v>
      </c>
    </row>
    <row r="13" spans="1:8" x14ac:dyDescent="0.3">
      <c r="A13" t="s">
        <v>11051</v>
      </c>
      <c r="B13" t="e">
        <f>VLOOKUP(D13,web_archive!B:B,1,FALSE)</f>
        <v>#N/A</v>
      </c>
      <c r="C13">
        <v>45011</v>
      </c>
      <c r="D13" t="s">
        <v>11050</v>
      </c>
      <c r="F13" s="10">
        <f>VLOOKUP(D13,web_archive!C:AB,2,FALSE)</f>
        <v>20553</v>
      </c>
    </row>
    <row r="14" spans="1:8" x14ac:dyDescent="0.3">
      <c r="A14" t="s">
        <v>11053</v>
      </c>
      <c r="B14" t="e">
        <f>VLOOKUP(D14,web_archive!B:B,1,FALSE)</f>
        <v>#N/A</v>
      </c>
      <c r="C14">
        <v>45012</v>
      </c>
      <c r="D14" t="s">
        <v>11052</v>
      </c>
      <c r="F14" s="10" t="e">
        <f>VLOOKUP(D14,web_archive!C:AB,1,FALSE)</f>
        <v>#N/A</v>
      </c>
    </row>
    <row r="15" spans="1:8" x14ac:dyDescent="0.3">
      <c r="A15" t="s">
        <v>11055</v>
      </c>
      <c r="B15" t="e">
        <f>VLOOKUP(D15,web_archive!B:B,1,FALSE)</f>
        <v>#N/A</v>
      </c>
      <c r="C15">
        <v>45013</v>
      </c>
      <c r="D15" t="s">
        <v>11054</v>
      </c>
      <c r="F15" s="10" t="e">
        <f>VLOOKUP(D15,web_archive!C:AB,2,FALSE)</f>
        <v>#N/A</v>
      </c>
    </row>
    <row r="16" spans="1:8" x14ac:dyDescent="0.3">
      <c r="A16" t="s">
        <v>11057</v>
      </c>
      <c r="B16" t="e">
        <f>VLOOKUP(D16,web_archive!B:B,1,FALSE)</f>
        <v>#N/A</v>
      </c>
      <c r="C16">
        <v>45014</v>
      </c>
      <c r="D16" t="s">
        <v>11056</v>
      </c>
      <c r="F16" s="10" t="e">
        <f>VLOOKUP(D16,web_archive!C:AB,1,FALSE)</f>
        <v>#N/A</v>
      </c>
    </row>
    <row r="17" spans="1:7" x14ac:dyDescent="0.3">
      <c r="A17" t="s">
        <v>11058</v>
      </c>
      <c r="B17" t="e">
        <f>VLOOKUP(D17,web_archive!B:B,1,FALSE)</f>
        <v>#N/A</v>
      </c>
      <c r="C17">
        <v>45015</v>
      </c>
      <c r="D17" t="s">
        <v>11058</v>
      </c>
      <c r="F17" s="10" t="e">
        <f>VLOOKUP(D17,web_archive!C:AB,1,FALSE)</f>
        <v>#N/A</v>
      </c>
    </row>
    <row r="18" spans="1:7" x14ac:dyDescent="0.3">
      <c r="A18" t="s">
        <v>11059</v>
      </c>
      <c r="B18" t="str">
        <f>VLOOKUP(D18,web_archive!B:B,1,FALSE)</f>
        <v>asterpin</v>
      </c>
      <c r="C18">
        <v>45016</v>
      </c>
      <c r="D18" t="s">
        <v>11059</v>
      </c>
      <c r="F18" s="10" t="e">
        <f>VLOOKUP(D18,web_archive!C:AB,1,FALSE)</f>
        <v>#N/A</v>
      </c>
      <c r="G18" t="str">
        <f>VLOOKUP(D18,web_archive!B:AB,6,FALSE)</f>
        <v>Not For Sale</v>
      </c>
    </row>
    <row r="19" spans="1:7" x14ac:dyDescent="0.3">
      <c r="A19" t="s">
        <v>11060</v>
      </c>
      <c r="B19" t="e">
        <f>VLOOKUP(D19,web_archive!B:B,1,FALSE)</f>
        <v>#N/A</v>
      </c>
      <c r="C19">
        <v>45017</v>
      </c>
      <c r="D19" t="s">
        <v>11060</v>
      </c>
      <c r="F19" s="10" t="e">
        <f>VLOOKUP(D19,web_archive!C:AB,1,FALSE)</f>
        <v>#N/A</v>
      </c>
    </row>
    <row r="20" spans="1:7" x14ac:dyDescent="0.3">
      <c r="A20" t="s">
        <v>11062</v>
      </c>
      <c r="B20" t="e">
        <f>VLOOKUP(D20,web_archive!B:B,1,FALSE)</f>
        <v>#N/A</v>
      </c>
      <c r="C20">
        <v>45019</v>
      </c>
      <c r="D20" t="s">
        <v>11061</v>
      </c>
      <c r="F20" s="10" t="e">
        <f>VLOOKUP(D20,web_archive!C:AB,1,FALSE)</f>
        <v>#N/A</v>
      </c>
    </row>
    <row r="21" spans="1:7" x14ac:dyDescent="0.3">
      <c r="A21" t="s">
        <v>11064</v>
      </c>
      <c r="B21" t="e">
        <f>VLOOKUP(D21,web_archive!B:B,1,FALSE)</f>
        <v>#N/A</v>
      </c>
      <c r="C21">
        <v>45020</v>
      </c>
      <c r="D21" t="s">
        <v>11063</v>
      </c>
      <c r="F21" s="10" t="e">
        <f>VLOOKUP(D21,web_archive!C:AB,1,FALSE)</f>
        <v>#N/A</v>
      </c>
    </row>
    <row r="22" spans="1:7" x14ac:dyDescent="0.3">
      <c r="A22" t="s">
        <v>11066</v>
      </c>
      <c r="B22" t="e">
        <f>VLOOKUP(D22,web_archive!B:B,1,FALSE)</f>
        <v>#N/A</v>
      </c>
      <c r="C22">
        <v>45021</v>
      </c>
      <c r="D22" t="s">
        <v>11065</v>
      </c>
      <c r="F22" s="10" t="e">
        <f>VLOOKUP(D22,web_archive!C:AB,1,FALSE)</f>
        <v>#N/A</v>
      </c>
    </row>
    <row r="23" spans="1:7" x14ac:dyDescent="0.3">
      <c r="A23" t="s">
        <v>11068</v>
      </c>
      <c r="B23" t="e">
        <f>VLOOKUP(D23,web_archive!B:B,1,FALSE)</f>
        <v>#N/A</v>
      </c>
      <c r="C23">
        <v>45022</v>
      </c>
      <c r="D23" t="s">
        <v>11067</v>
      </c>
      <c r="F23" s="10" t="e">
        <f>VLOOKUP(D23,web_archive!C:AB,1,FALSE)</f>
        <v>#N/A</v>
      </c>
    </row>
    <row r="24" spans="1:7" x14ac:dyDescent="0.3">
      <c r="A24" t="s">
        <v>11070</v>
      </c>
      <c r="B24" t="e">
        <f>VLOOKUP(D24,web_archive!B:B,1,FALSE)</f>
        <v>#N/A</v>
      </c>
      <c r="C24">
        <v>45023</v>
      </c>
      <c r="D24" t="s">
        <v>11069</v>
      </c>
      <c r="F24" s="10" t="e">
        <f>VLOOKUP(D24,web_archive!C:AB,1,FALSE)</f>
        <v>#N/A</v>
      </c>
    </row>
    <row r="25" spans="1:7" x14ac:dyDescent="0.3">
      <c r="A25" t="s">
        <v>11072</v>
      </c>
      <c r="B25" t="e">
        <f>VLOOKUP(D25,web_archive!B:B,1,FALSE)</f>
        <v>#N/A</v>
      </c>
      <c r="C25">
        <v>45024</v>
      </c>
      <c r="D25" t="s">
        <v>11071</v>
      </c>
      <c r="F25" s="10" t="e">
        <f>VLOOKUP(D25,web_archive!C:AB,1,FALSE)</f>
        <v>#N/A</v>
      </c>
    </row>
    <row r="26" spans="1:7" x14ac:dyDescent="0.3">
      <c r="A26" t="s">
        <v>11074</v>
      </c>
      <c r="B26" t="e">
        <f>VLOOKUP(D26,web_archive!B:B,1,FALSE)</f>
        <v>#N/A</v>
      </c>
      <c r="C26">
        <v>45025</v>
      </c>
      <c r="D26" t="s">
        <v>11073</v>
      </c>
      <c r="F26" s="10" t="e">
        <f>VLOOKUP(D26,web_archive!C:AB,1,FALSE)</f>
        <v>#N/A</v>
      </c>
    </row>
    <row r="27" spans="1:7" x14ac:dyDescent="0.3">
      <c r="A27" t="s">
        <v>11076</v>
      </c>
      <c r="B27" t="e">
        <f>VLOOKUP(D27,web_archive!B:B,1,FALSE)</f>
        <v>#N/A</v>
      </c>
      <c r="C27">
        <v>45026</v>
      </c>
      <c r="D27" t="s">
        <v>11075</v>
      </c>
      <c r="F27" s="10" t="e">
        <f>VLOOKUP(D27,web_archive!C:AB,1,FALSE)</f>
        <v>#N/A</v>
      </c>
    </row>
    <row r="28" spans="1:7" x14ac:dyDescent="0.3">
      <c r="A28" t="s">
        <v>11077</v>
      </c>
      <c r="B28" t="e">
        <f>VLOOKUP(D28,web_archive!B:B,1,FALSE)</f>
        <v>#N/A</v>
      </c>
      <c r="C28">
        <v>45027</v>
      </c>
      <c r="D28" t="s">
        <v>11077</v>
      </c>
      <c r="F28" s="10" t="e">
        <f>VLOOKUP(D28,web_archive!C:AB,1,FALSE)</f>
        <v>#N/A</v>
      </c>
    </row>
    <row r="29" spans="1:7" x14ac:dyDescent="0.3">
      <c r="A29" t="s">
        <v>11078</v>
      </c>
      <c r="B29" t="str">
        <f>VLOOKUP(D29,web_archive!B:B,1,FALSE)</f>
        <v>ayothayahat</v>
      </c>
      <c r="C29">
        <v>45028</v>
      </c>
      <c r="D29" t="s">
        <v>11078</v>
      </c>
      <c r="F29" s="10" t="e">
        <f>VLOOKUP(D29,web_archive!C:AB,1,FALSE)</f>
        <v>#N/A</v>
      </c>
      <c r="G29" t="str">
        <f>VLOOKUP(D29,web_archive!B:AB,6,FALSE)</f>
        <v>Not For Sale</v>
      </c>
    </row>
    <row r="30" spans="1:7" x14ac:dyDescent="0.3">
      <c r="A30" t="s">
        <v>11079</v>
      </c>
      <c r="B30" t="e">
        <f>VLOOKUP(D30,web_archive!B:B,1,FALSE)</f>
        <v>#N/A</v>
      </c>
      <c r="C30">
        <v>45029</v>
      </c>
      <c r="D30" t="s">
        <v>11079</v>
      </c>
      <c r="E30" s="12">
        <v>20501</v>
      </c>
      <c r="F30" s="10" t="e">
        <f>VLOOKUP(D30,web_archive!C:AB,1,FALSE)</f>
        <v>#N/A</v>
      </c>
    </row>
    <row r="31" spans="1:7" x14ac:dyDescent="0.3">
      <c r="A31" t="s">
        <v>11080</v>
      </c>
      <c r="B31" t="str">
        <f>VLOOKUP(D31,web_archive!B:B,1,FALSE)</f>
        <v>backpack</v>
      </c>
      <c r="C31">
        <v>45030</v>
      </c>
      <c r="D31" t="s">
        <v>11080</v>
      </c>
      <c r="F31" s="10" t="str">
        <f>VLOOKUP(D31,web_archive!C:AB,1,FALSE)</f>
        <v>backpack</v>
      </c>
      <c r="G31" t="str">
        <f>VLOOKUP(D31,web_archive!B:AB,6,FALSE)</f>
        <v>Not For Sale</v>
      </c>
    </row>
    <row r="32" spans="1:7" x14ac:dyDescent="0.3">
      <c r="A32" t="s">
        <v>11082</v>
      </c>
      <c r="B32" t="e">
        <f>VLOOKUP(D32,web_archive!B:B,1,FALSE)</f>
        <v>#N/A</v>
      </c>
      <c r="C32">
        <v>45031</v>
      </c>
      <c r="D32" t="s">
        <v>11081</v>
      </c>
      <c r="F32" s="10" t="e">
        <f>VLOOKUP(D32,web_archive!C:AB,1,FALSE)</f>
        <v>#N/A</v>
      </c>
    </row>
    <row r="33" spans="1:7" x14ac:dyDescent="0.3">
      <c r="A33" t="s">
        <v>11084</v>
      </c>
      <c r="B33" t="e">
        <f>VLOOKUP(D33,web_archive!B:B,1,FALSE)</f>
        <v>#N/A</v>
      </c>
      <c r="C33">
        <v>45032</v>
      </c>
      <c r="D33" t="s">
        <v>11083</v>
      </c>
      <c r="F33" s="10" t="e">
        <f>VLOOKUP(D33,web_archive!C:AB,1,FALSE)</f>
        <v>#N/A</v>
      </c>
    </row>
    <row r="34" spans="1:7" x14ac:dyDescent="0.3">
      <c r="A34" t="s">
        <v>11086</v>
      </c>
      <c r="B34" t="e">
        <f>VLOOKUP(D34,web_archive!B:B,1,FALSE)</f>
        <v>#N/A</v>
      </c>
      <c r="C34">
        <v>45033</v>
      </c>
      <c r="D34" t="s">
        <v>11085</v>
      </c>
      <c r="F34" s="10" t="e">
        <f>VLOOKUP(D34,web_archive!C:AB,1,FALSE)</f>
        <v>#N/A</v>
      </c>
    </row>
    <row r="35" spans="1:7" x14ac:dyDescent="0.3">
      <c r="A35" t="s">
        <v>11088</v>
      </c>
      <c r="B35" t="e">
        <f>VLOOKUP(D35,web_archive!B:B,1,FALSE)</f>
        <v>#N/A</v>
      </c>
      <c r="C35">
        <v>45034</v>
      </c>
      <c r="D35" t="s">
        <v>11087</v>
      </c>
      <c r="F35" s="10" t="e">
        <f>VLOOKUP(D35,web_archive!C:AB,1,FALSE)</f>
        <v>#N/A</v>
      </c>
    </row>
    <row r="36" spans="1:7" x14ac:dyDescent="0.3">
      <c r="A36" t="s">
        <v>11090</v>
      </c>
      <c r="B36" t="e">
        <f>VLOOKUP(D36,web_archive!B:B,1,FALSE)</f>
        <v>#N/A</v>
      </c>
      <c r="C36">
        <v>45035</v>
      </c>
      <c r="D36" t="s">
        <v>11089</v>
      </c>
      <c r="F36" s="10" t="e">
        <f>VLOOKUP(D36,web_archive!C:AB,1,FALSE)</f>
        <v>#N/A</v>
      </c>
    </row>
    <row r="37" spans="1:7" x14ac:dyDescent="0.3">
      <c r="A37" t="s">
        <v>11092</v>
      </c>
      <c r="B37" t="e">
        <f>VLOOKUP(D37,web_archive!B:B,1,FALSE)</f>
        <v>#N/A</v>
      </c>
      <c r="C37">
        <v>45036</v>
      </c>
      <c r="D37" t="s">
        <v>11091</v>
      </c>
      <c r="F37" s="10" t="e">
        <f>VLOOKUP(D37,web_archive!C:AB,1,FALSE)</f>
        <v>#N/A</v>
      </c>
    </row>
    <row r="38" spans="1:7" x14ac:dyDescent="0.3">
      <c r="A38" t="s">
        <v>11094</v>
      </c>
      <c r="B38" t="e">
        <f>VLOOKUP(D38,web_archive!B:B,1,FALSE)</f>
        <v>#N/A</v>
      </c>
      <c r="C38">
        <v>45037</v>
      </c>
      <c r="D38" t="s">
        <v>11093</v>
      </c>
      <c r="F38" s="10" t="e">
        <f>VLOOKUP(D38,web_archive!C:AB,1,FALSE)</f>
        <v>#N/A</v>
      </c>
    </row>
    <row r="39" spans="1:7" x14ac:dyDescent="0.3">
      <c r="A39" t="s">
        <v>11096</v>
      </c>
      <c r="B39" t="e">
        <f>VLOOKUP(D39,web_archive!B:B,1,FALSE)</f>
        <v>#N/A</v>
      </c>
      <c r="C39">
        <v>45038</v>
      </c>
      <c r="D39" t="s">
        <v>11095</v>
      </c>
      <c r="F39" s="10" t="e">
        <f>VLOOKUP(D39,web_archive!C:AB,1,FALSE)</f>
        <v>#N/A</v>
      </c>
    </row>
    <row r="40" spans="1:7" x14ac:dyDescent="0.3">
      <c r="A40" t="s">
        <v>11098</v>
      </c>
      <c r="B40" t="e">
        <f>VLOOKUP(D40,web_archive!B:B,1,FALSE)</f>
        <v>#N/A</v>
      </c>
      <c r="C40">
        <v>45039</v>
      </c>
      <c r="D40" t="s">
        <v>11097</v>
      </c>
      <c r="F40" s="10" t="e">
        <f>VLOOKUP(D40,web_archive!C:AB,1,FALSE)</f>
        <v>#N/A</v>
      </c>
    </row>
    <row r="41" spans="1:7" x14ac:dyDescent="0.3">
      <c r="A41" t="s">
        <v>11100</v>
      </c>
      <c r="B41" t="e">
        <f>VLOOKUP(D41,web_archive!B:B,1,FALSE)</f>
        <v>#N/A</v>
      </c>
      <c r="C41">
        <v>45040</v>
      </c>
      <c r="D41" t="s">
        <v>11099</v>
      </c>
      <c r="F41" s="10" t="e">
        <f>VLOOKUP(D41,web_archive!C:AB,1,FALSE)</f>
        <v>#N/A</v>
      </c>
    </row>
    <row r="42" spans="1:7" x14ac:dyDescent="0.3">
      <c r="A42" t="s">
        <v>11102</v>
      </c>
      <c r="B42" t="e">
        <f>VLOOKUP(D42,web_archive!B:B,1,FALSE)</f>
        <v>#N/A</v>
      </c>
      <c r="C42">
        <v>45041</v>
      </c>
      <c r="D42" t="s">
        <v>11101</v>
      </c>
      <c r="F42" s="10" t="e">
        <f>VLOOKUP(D42,web_archive!C:AB,1,FALSE)</f>
        <v>#N/A</v>
      </c>
    </row>
    <row r="43" spans="1:7" x14ac:dyDescent="0.3">
      <c r="A43" t="s">
        <v>11103</v>
      </c>
      <c r="B43" t="e">
        <f>VLOOKUP(D43,web_archive!B:B,1,FALSE)</f>
        <v>#N/A</v>
      </c>
      <c r="C43">
        <v>45042</v>
      </c>
      <c r="D43" t="s">
        <v>11103</v>
      </c>
      <c r="F43" s="10" t="e">
        <f>VLOOKUP(D43,web_archive!C:AB,1,FALSE)</f>
        <v>#N/A</v>
      </c>
    </row>
    <row r="44" spans="1:7" x14ac:dyDescent="0.3">
      <c r="A44" t="s">
        <v>11104</v>
      </c>
      <c r="B44" t="e">
        <f>VLOOKUP(D44,web_archive!B:B,1,FALSE)</f>
        <v>#N/A</v>
      </c>
      <c r="C44">
        <v>45043</v>
      </c>
      <c r="D44" t="s">
        <v>11104</v>
      </c>
      <c r="F44" s="10" t="e">
        <f>VLOOKUP(D44,web_archive!C:AB,1,FALSE)</f>
        <v>#N/A</v>
      </c>
    </row>
    <row r="45" spans="1:7" x14ac:dyDescent="0.3">
      <c r="A45" t="s">
        <v>11105</v>
      </c>
      <c r="B45" t="e">
        <f>VLOOKUP(D45,web_archive!B:B,1,FALSE)</f>
        <v>#N/A</v>
      </c>
      <c r="C45">
        <v>45044</v>
      </c>
      <c r="D45" t="s">
        <v>11105</v>
      </c>
      <c r="F45" s="10" t="e">
        <f>VLOOKUP(D45,web_archive!C:AB,1,FALSE)</f>
        <v>#N/A</v>
      </c>
    </row>
    <row r="46" spans="1:7" x14ac:dyDescent="0.3">
      <c r="A46" t="s">
        <v>11106</v>
      </c>
      <c r="B46" t="e">
        <f>VLOOKUP(D46,web_archive!B:B,1,FALSE)</f>
        <v>#N/A</v>
      </c>
      <c r="C46">
        <v>45045</v>
      </c>
      <c r="D46" t="s">
        <v>11106</v>
      </c>
      <c r="F46" s="10" t="e">
        <f>VLOOKUP(D46,web_archive!C:AB,1,FALSE)</f>
        <v>#N/A</v>
      </c>
    </row>
    <row r="47" spans="1:7" x14ac:dyDescent="0.3">
      <c r="A47" t="s">
        <v>896</v>
      </c>
      <c r="B47" t="str">
        <f>VLOOKUP(D47,web_archive!B:B,1,FALSE)</f>
        <v>bellsofharem</v>
      </c>
      <c r="C47">
        <v>45047</v>
      </c>
      <c r="D47" t="s">
        <v>11107</v>
      </c>
      <c r="F47" s="10" t="e">
        <f>VLOOKUP(D47,web_archive!C:AB,1,FALSE)</f>
        <v>#N/A</v>
      </c>
      <c r="G47" t="str">
        <f>VLOOKUP(D47,web_archive!B:AB,6,FALSE)</f>
        <v>Not For Sale</v>
      </c>
    </row>
    <row r="48" spans="1:7" x14ac:dyDescent="0.3">
      <c r="A48" t="s">
        <v>11109</v>
      </c>
      <c r="B48" t="e">
        <f>VLOOKUP(D48,web_archive!B:B,1,FALSE)</f>
        <v>#N/A</v>
      </c>
      <c r="C48">
        <v>45048</v>
      </c>
      <c r="D48" t="s">
        <v>11108</v>
      </c>
      <c r="F48" s="10" t="e">
        <f>VLOOKUP(D48,web_archive!C:AB,1,FALSE)</f>
        <v>#N/A</v>
      </c>
    </row>
    <row r="49" spans="1:7" x14ac:dyDescent="0.3">
      <c r="A49" t="s">
        <v>11111</v>
      </c>
      <c r="B49" t="e">
        <f>VLOOKUP(D49,web_archive!B:B,1,FALSE)</f>
        <v>#N/A</v>
      </c>
      <c r="C49">
        <v>45049</v>
      </c>
      <c r="D49" t="s">
        <v>11110</v>
      </c>
      <c r="F49" s="10" t="e">
        <f>VLOOKUP(D49,web_archive!C:AB,1,FALSE)</f>
        <v>#N/A</v>
      </c>
    </row>
    <row r="50" spans="1:7" x14ac:dyDescent="0.3">
      <c r="A50" t="s">
        <v>11113</v>
      </c>
      <c r="B50" t="e">
        <f>VLOOKUP(D50,web_archive!B:B,1,FALSE)</f>
        <v>#N/A</v>
      </c>
      <c r="C50">
        <v>45050</v>
      </c>
      <c r="D50" t="s">
        <v>11112</v>
      </c>
      <c r="F50" s="10" t="e">
        <f>VLOOKUP(D50,web_archive!C:AB,1,FALSE)</f>
        <v>#N/A</v>
      </c>
    </row>
    <row r="51" spans="1:7" x14ac:dyDescent="0.3">
      <c r="A51" t="s">
        <v>11115</v>
      </c>
      <c r="B51" t="e">
        <f>VLOOKUP(D51,web_archive!B:B,1,FALSE)</f>
        <v>#N/A</v>
      </c>
      <c r="C51">
        <v>45051</v>
      </c>
      <c r="D51" t="s">
        <v>11114</v>
      </c>
      <c r="F51" s="10" t="e">
        <f>VLOOKUP(D51,web_archive!C:AB,1,FALSE)</f>
        <v>#N/A</v>
      </c>
    </row>
    <row r="52" spans="1:7" x14ac:dyDescent="0.3">
      <c r="A52" t="s">
        <v>11117</v>
      </c>
      <c r="B52" t="e">
        <f>VLOOKUP(D52,web_archive!B:B,1,FALSE)</f>
        <v>#N/A</v>
      </c>
      <c r="C52">
        <v>45052</v>
      </c>
      <c r="D52" t="s">
        <v>11116</v>
      </c>
      <c r="F52" s="10" t="e">
        <f>VLOOKUP(D52,web_archive!C:AB,1,FALSE)</f>
        <v>#N/A</v>
      </c>
    </row>
    <row r="53" spans="1:7" x14ac:dyDescent="0.3">
      <c r="A53" t="s">
        <v>11119</v>
      </c>
      <c r="B53" t="e">
        <f>VLOOKUP(D53,web_archive!B:B,1,FALSE)</f>
        <v>#N/A</v>
      </c>
      <c r="C53">
        <v>45053</v>
      </c>
      <c r="D53" t="s">
        <v>11118</v>
      </c>
      <c r="F53" s="10" t="e">
        <f>VLOOKUP(D53,web_archive!C:AB,1,FALSE)</f>
        <v>#N/A</v>
      </c>
    </row>
    <row r="54" spans="1:7" x14ac:dyDescent="0.3">
      <c r="A54" t="s">
        <v>11121</v>
      </c>
      <c r="B54" t="e">
        <f>VLOOKUP(D54,web_archive!B:B,1,FALSE)</f>
        <v>#N/A</v>
      </c>
      <c r="C54">
        <v>45054</v>
      </c>
      <c r="D54" t="s">
        <v>11120</v>
      </c>
      <c r="F54" s="10" t="e">
        <f>VLOOKUP(D54,web_archive!C:AB,1,FALSE)</f>
        <v>#N/A</v>
      </c>
    </row>
    <row r="55" spans="1:7" x14ac:dyDescent="0.3">
      <c r="A55" t="s">
        <v>11123</v>
      </c>
      <c r="B55" t="e">
        <f>VLOOKUP(D55,web_archive!B:B,1,FALSE)</f>
        <v>#N/A</v>
      </c>
      <c r="C55">
        <v>45055</v>
      </c>
      <c r="D55" t="s">
        <v>11122</v>
      </c>
      <c r="F55" s="10" t="e">
        <f>VLOOKUP(D55,web_archive!C:AB,1,FALSE)</f>
        <v>#N/A</v>
      </c>
    </row>
    <row r="56" spans="1:7" x14ac:dyDescent="0.3">
      <c r="A56" t="s">
        <v>11124</v>
      </c>
      <c r="B56" t="e">
        <f>VLOOKUP(D56,web_archive!B:B,1,FALSE)</f>
        <v>#N/A</v>
      </c>
      <c r="C56">
        <v>45056</v>
      </c>
      <c r="D56" t="s">
        <v>11124</v>
      </c>
      <c r="F56" s="10" t="e">
        <f>VLOOKUP(D56,web_archive!C:AB,1,FALSE)</f>
        <v>#N/A</v>
      </c>
    </row>
    <row r="57" spans="1:7" x14ac:dyDescent="0.3">
      <c r="A57" t="s">
        <v>11125</v>
      </c>
      <c r="B57" t="str">
        <f>VLOOKUP(D57,web_archive!B:B,1,FALSE)</f>
        <v>bigbackribbon</v>
      </c>
      <c r="C57">
        <v>45057</v>
      </c>
      <c r="D57" t="s">
        <v>11125</v>
      </c>
      <c r="F57" s="10" t="e">
        <f>VLOOKUP(D57,web_archive!C:AB,1,FALSE)</f>
        <v>#N/A</v>
      </c>
      <c r="G57" t="str">
        <f>VLOOKUP(D57,web_archive!B:AB,6,FALSE)</f>
        <v>Not For Sale</v>
      </c>
    </row>
    <row r="58" spans="1:7" x14ac:dyDescent="0.3">
      <c r="A58" t="s">
        <v>11126</v>
      </c>
      <c r="B58" t="str">
        <f>VLOOKUP(D58,web_archive!B:B,1,FALSE)</f>
        <v>bioaura</v>
      </c>
      <c r="C58">
        <v>45058</v>
      </c>
      <c r="D58" t="s">
        <v>11126</v>
      </c>
      <c r="F58" s="10" t="e">
        <f>VLOOKUP(D58,web_archive!C:AB,1,FALSE)</f>
        <v>#N/A</v>
      </c>
      <c r="G58" t="str">
        <f>VLOOKUP(D58,web_archive!B:AB,6,FALSE)</f>
        <v>Not For Sale</v>
      </c>
    </row>
    <row r="59" spans="1:7" x14ac:dyDescent="0.3">
      <c r="A59" t="s">
        <v>11128</v>
      </c>
      <c r="B59" t="e">
        <f>VLOOKUP(D59,web_archive!B:B,1,FALSE)</f>
        <v>#N/A</v>
      </c>
      <c r="C59">
        <v>45059</v>
      </c>
      <c r="D59" t="s">
        <v>11127</v>
      </c>
      <c r="F59" s="10" t="e">
        <f>VLOOKUP(D59,web_archive!C:AB,1,FALSE)</f>
        <v>#N/A</v>
      </c>
    </row>
    <row r="60" spans="1:7" x14ac:dyDescent="0.3">
      <c r="A60" t="s">
        <v>11130</v>
      </c>
      <c r="B60" t="e">
        <f>VLOOKUP(D60,web_archive!B:B,1,FALSE)</f>
        <v>#N/A</v>
      </c>
      <c r="C60">
        <v>45060</v>
      </c>
      <c r="D60" t="s">
        <v>11129</v>
      </c>
      <c r="F60" s="10" t="e">
        <f>VLOOKUP(D60,web_archive!C:AB,1,FALSE)</f>
        <v>#N/A</v>
      </c>
    </row>
    <row r="61" spans="1:7" x14ac:dyDescent="0.3">
      <c r="A61" t="s">
        <v>11131</v>
      </c>
      <c r="B61" t="e">
        <f>VLOOKUP(D61,web_archive!B:B,1,FALSE)</f>
        <v>#N/A</v>
      </c>
      <c r="C61">
        <v>45061</v>
      </c>
      <c r="D61" t="s">
        <v>11131</v>
      </c>
      <c r="E61" s="66">
        <v>20734</v>
      </c>
      <c r="F61" s="10" t="e">
        <f>VLOOKUP(D61,web_archive!C:AB,1,FALSE)</f>
        <v>#N/A</v>
      </c>
    </row>
    <row r="62" spans="1:7" x14ac:dyDescent="0.3">
      <c r="A62" t="s">
        <v>11132</v>
      </c>
      <c r="B62" t="e">
        <f>VLOOKUP(D62,web_archive!B:B,1,FALSE)</f>
        <v>#N/A</v>
      </c>
      <c r="C62">
        <v>45062</v>
      </c>
      <c r="D62" s="11" t="s">
        <v>37890</v>
      </c>
      <c r="F62" s="10" t="e">
        <f>VLOOKUP(D62,web_archive!C:AB,1,FALSE)</f>
        <v>#N/A</v>
      </c>
      <c r="G62" t="e">
        <f>VLOOKUP(D62,web_archive!B:AB,6,FALSE)</f>
        <v>#N/A</v>
      </c>
    </row>
    <row r="63" spans="1:7" x14ac:dyDescent="0.3">
      <c r="A63" t="s">
        <v>11133</v>
      </c>
      <c r="B63" t="str">
        <f>VLOOKUP(D63,web_archive!B:B,1,FALSE)</f>
        <v>blackhairband</v>
      </c>
      <c r="C63">
        <v>45063</v>
      </c>
      <c r="D63" t="s">
        <v>11133</v>
      </c>
      <c r="F63" s="10" t="e">
        <f>VLOOKUP(D63,web_archive!C:AB,1,FALSE)</f>
        <v>#N/A</v>
      </c>
      <c r="G63" t="str">
        <f>VLOOKUP(D63,web_archive!B:AB,6,FALSE)</f>
        <v>Not For Sale</v>
      </c>
    </row>
    <row r="64" spans="1:7" x14ac:dyDescent="0.3">
      <c r="A64" t="s">
        <v>11134</v>
      </c>
      <c r="B64" t="str">
        <f>VLOOKUP(D64,web_archive!B:B,1,FALSE)</f>
        <v>blackhelmofdarkness</v>
      </c>
      <c r="C64">
        <v>45064</v>
      </c>
      <c r="D64" t="s">
        <v>11134</v>
      </c>
      <c r="F64" s="10" t="e">
        <f>VLOOKUP(D64,web_archive!C:AB,1,FALSE)</f>
        <v>#N/A</v>
      </c>
      <c r="G64" t="str">
        <f>VLOOKUP(D64,web_archive!B:AB,6,FALSE)</f>
        <v>Not For Sale</v>
      </c>
    </row>
    <row r="65" spans="1:7" x14ac:dyDescent="0.3">
      <c r="A65" t="s">
        <v>11135</v>
      </c>
      <c r="B65" t="e">
        <f>VLOOKUP(D65,web_archive!B:B,1,FALSE)</f>
        <v>#N/A</v>
      </c>
      <c r="C65">
        <v>45065</v>
      </c>
      <c r="D65" t="s">
        <v>11135</v>
      </c>
      <c r="F65" s="10" t="e">
        <f>VLOOKUP(D65,web_archive!C:AB,1,FALSE)</f>
        <v>#N/A</v>
      </c>
    </row>
    <row r="66" spans="1:7" x14ac:dyDescent="0.3">
      <c r="A66" t="s">
        <v>11136</v>
      </c>
      <c r="B66" t="e">
        <f>VLOOKUP(D66,web_archive!B:B,1,FALSE)</f>
        <v>#N/A</v>
      </c>
      <c r="C66">
        <v>45066</v>
      </c>
      <c r="D66" t="s">
        <v>11136</v>
      </c>
      <c r="F66" s="10" t="e">
        <f>VLOOKUP(D66,web_archive!C:AB,1,FALSE)</f>
        <v>#N/A</v>
      </c>
    </row>
    <row r="67" spans="1:7" x14ac:dyDescent="0.3">
      <c r="A67" t="s">
        <v>11137</v>
      </c>
      <c r="B67" t="e">
        <f>VLOOKUP(D67,web_archive!B:B,1,FALSE)</f>
        <v>#N/A</v>
      </c>
      <c r="C67">
        <v>45067</v>
      </c>
      <c r="D67" t="s">
        <v>11137</v>
      </c>
      <c r="F67" s="10" t="e">
        <f>VLOOKUP(D67,web_archive!C:AB,1,FALSE)</f>
        <v>#N/A</v>
      </c>
    </row>
    <row r="68" spans="1:7" x14ac:dyDescent="0.3">
      <c r="A68" t="s">
        <v>11139</v>
      </c>
      <c r="B68" t="e">
        <f>VLOOKUP(D68,web_archive!B:B,1,FALSE)</f>
        <v>#N/A</v>
      </c>
      <c r="C68">
        <v>45068</v>
      </c>
      <c r="D68" t="s">
        <v>11138</v>
      </c>
      <c r="F68" s="10" t="e">
        <f>VLOOKUP(D68,web_archive!C:AB,1,FALSE)</f>
        <v>#N/A</v>
      </c>
    </row>
    <row r="69" spans="1:7" x14ac:dyDescent="0.3">
      <c r="A69" t="s">
        <v>11141</v>
      </c>
      <c r="B69" t="e">
        <f>VLOOKUP(D69,web_archive!B:B,1,FALSE)</f>
        <v>#N/A</v>
      </c>
      <c r="C69">
        <v>45069</v>
      </c>
      <c r="D69" t="s">
        <v>11140</v>
      </c>
      <c r="F69" s="10" t="e">
        <f>VLOOKUP(D69,web_archive!C:AB,1,FALSE)</f>
        <v>#N/A</v>
      </c>
    </row>
    <row r="70" spans="1:7" x14ac:dyDescent="0.3">
      <c r="A70" t="s">
        <v>11143</v>
      </c>
      <c r="B70" t="e">
        <f>VLOOKUP(D70,web_archive!B:B,1,FALSE)</f>
        <v>#N/A</v>
      </c>
      <c r="C70">
        <v>45070</v>
      </c>
      <c r="D70" t="s">
        <v>11142</v>
      </c>
      <c r="F70" s="10" t="e">
        <f>VLOOKUP(D70,web_archive!C:AB,1,FALSE)</f>
        <v>#N/A</v>
      </c>
    </row>
    <row r="71" spans="1:7" x14ac:dyDescent="0.3">
      <c r="A71" t="s">
        <v>11145</v>
      </c>
      <c r="B71" t="e">
        <f>VLOOKUP(D71,web_archive!B:B,1,FALSE)</f>
        <v>#N/A</v>
      </c>
      <c r="C71">
        <v>45071</v>
      </c>
      <c r="D71" t="s">
        <v>11144</v>
      </c>
      <c r="F71" s="10" t="e">
        <f>VLOOKUP(D71,web_archive!C:AB,1,FALSE)</f>
        <v>#N/A</v>
      </c>
    </row>
    <row r="72" spans="1:7" x14ac:dyDescent="0.3">
      <c r="A72" t="s">
        <v>11147</v>
      </c>
      <c r="B72" t="e">
        <f>VLOOKUP(D72,web_archive!B:B,1,FALSE)</f>
        <v>#N/A</v>
      </c>
      <c r="C72">
        <v>45072</v>
      </c>
      <c r="D72" t="s">
        <v>11146</v>
      </c>
      <c r="F72" s="10" t="e">
        <f>VLOOKUP(D72,web_archive!C:AB,1,FALSE)</f>
        <v>#N/A</v>
      </c>
    </row>
    <row r="73" spans="1:7" x14ac:dyDescent="0.3">
      <c r="A73" t="s">
        <v>11149</v>
      </c>
      <c r="B73" t="e">
        <f>VLOOKUP(D73,web_archive!B:B,1,FALSE)</f>
        <v>#N/A</v>
      </c>
      <c r="C73">
        <v>45073</v>
      </c>
      <c r="D73" t="s">
        <v>11148</v>
      </c>
      <c r="F73" s="10" t="e">
        <f>VLOOKUP(D73,web_archive!C:AB,1,FALSE)</f>
        <v>#N/A</v>
      </c>
    </row>
    <row r="74" spans="1:7" x14ac:dyDescent="0.3">
      <c r="A74" t="s">
        <v>11151</v>
      </c>
      <c r="B74" t="e">
        <f>VLOOKUP(D74,web_archive!B:B,1,FALSE)</f>
        <v>#N/A</v>
      </c>
      <c r="C74">
        <v>45074</v>
      </c>
      <c r="D74" t="s">
        <v>11150</v>
      </c>
      <c r="F74" s="10" t="e">
        <f>VLOOKUP(D74,web_archive!C:AB,1,FALSE)</f>
        <v>#N/A</v>
      </c>
    </row>
    <row r="75" spans="1:7" x14ac:dyDescent="0.3">
      <c r="A75" t="s">
        <v>11153</v>
      </c>
      <c r="B75" t="e">
        <f>VLOOKUP(D75,web_archive!B:B,1,FALSE)</f>
        <v>#N/A</v>
      </c>
      <c r="C75">
        <v>45075</v>
      </c>
      <c r="D75" t="s">
        <v>11152</v>
      </c>
      <c r="F75" s="10" t="e">
        <f>VLOOKUP(D75,web_archive!C:AB,1,FALSE)</f>
        <v>#N/A</v>
      </c>
    </row>
    <row r="76" spans="1:7" x14ac:dyDescent="0.3">
      <c r="A76" t="s">
        <v>11155</v>
      </c>
      <c r="B76" t="e">
        <f>VLOOKUP(D76,web_archive!B:B,1,FALSE)</f>
        <v>#N/A</v>
      </c>
      <c r="C76">
        <v>45076</v>
      </c>
      <c r="D76" t="s">
        <v>11154</v>
      </c>
      <c r="F76" s="10" t="e">
        <f>VLOOKUP(D76,web_archive!C:AB,1,FALSE)</f>
        <v>#N/A</v>
      </c>
    </row>
    <row r="77" spans="1:7" x14ac:dyDescent="0.3">
      <c r="A77" t="s">
        <v>11157</v>
      </c>
      <c r="B77" t="e">
        <f>VLOOKUP(D77,web_archive!B:B,1,FALSE)</f>
        <v>#N/A</v>
      </c>
      <c r="C77">
        <v>45077</v>
      </c>
      <c r="D77" t="s">
        <v>11156</v>
      </c>
      <c r="F77" s="10" t="e">
        <f>VLOOKUP(D77,web_archive!C:AB,1,FALSE)</f>
        <v>#N/A</v>
      </c>
    </row>
    <row r="78" spans="1:7" x14ac:dyDescent="0.3">
      <c r="A78" t="s">
        <v>1301</v>
      </c>
      <c r="B78" t="e">
        <f>VLOOKUP(D78,web_archive!B:B,1,FALSE)</f>
        <v>#N/A</v>
      </c>
      <c r="C78">
        <v>45078</v>
      </c>
      <c r="D78" t="s">
        <v>11158</v>
      </c>
      <c r="F78" s="10" t="e">
        <f>VLOOKUP(D78,web_archive!C:AB,1,FALSE)</f>
        <v>#N/A</v>
      </c>
    </row>
    <row r="79" spans="1:7" x14ac:dyDescent="0.3">
      <c r="A79" t="s">
        <v>11159</v>
      </c>
      <c r="B79" t="str">
        <f>VLOOKUP(D79,web_archive!B:B,1,FALSE)</f>
        <v>blueflame</v>
      </c>
      <c r="C79">
        <v>45079</v>
      </c>
      <c r="D79" t="s">
        <v>11159</v>
      </c>
      <c r="F79" s="10" t="e">
        <f>VLOOKUP(D79,web_archive!C:AB,1,FALSE)</f>
        <v>#N/A</v>
      </c>
      <c r="G79" t="str">
        <f>VLOOKUP(D79,web_archive!B:AB,6,FALSE)</f>
        <v>Not For Sale</v>
      </c>
    </row>
    <row r="80" spans="1:7" x14ac:dyDescent="0.3">
      <c r="A80" t="s">
        <v>11160</v>
      </c>
      <c r="B80" t="str">
        <f>VLOOKUP(D80,web_archive!B:B,1,FALSE)</f>
        <v>bluehairband</v>
      </c>
      <c r="C80">
        <v>45080</v>
      </c>
      <c r="D80" t="s">
        <v>11160</v>
      </c>
      <c r="F80" s="10" t="e">
        <f>VLOOKUP(D80,web_archive!C:AB,1,FALSE)</f>
        <v>#N/A</v>
      </c>
      <c r="G80" t="str">
        <f>VLOOKUP(D80,web_archive!B:AB,6,FALSE)</f>
        <v>Not For Sale</v>
      </c>
    </row>
    <row r="81" spans="1:7" x14ac:dyDescent="0.3">
      <c r="A81" t="s">
        <v>11161</v>
      </c>
      <c r="B81" t="str">
        <f>VLOOKUP(D81,web_archive!B:B,1,FALSE)</f>
        <v>bluenecktie</v>
      </c>
      <c r="C81">
        <v>45081</v>
      </c>
      <c r="D81" t="s">
        <v>11161</v>
      </c>
      <c r="F81" s="10" t="e">
        <f>VLOOKUP(D81,web_archive!C:AB,1,FALSE)</f>
        <v>#N/A</v>
      </c>
      <c r="G81" t="str">
        <f>VLOOKUP(D81,web_archive!B:AB,6,FALSE)</f>
        <v>Not For Sale</v>
      </c>
    </row>
    <row r="82" spans="1:7" x14ac:dyDescent="0.3">
      <c r="A82" t="s">
        <v>11162</v>
      </c>
      <c r="B82" t="e">
        <f>VLOOKUP(D82,web_archive!B:B,1,FALSE)</f>
        <v>#N/A</v>
      </c>
      <c r="C82">
        <v>45082</v>
      </c>
      <c r="D82" t="s">
        <v>11162</v>
      </c>
      <c r="E82" s="13">
        <v>20547</v>
      </c>
      <c r="F82" s="10" t="e">
        <f>VLOOKUP(D82,web_archive!C:AB,1,FALSE)</f>
        <v>#N/A</v>
      </c>
    </row>
    <row r="83" spans="1:7" x14ac:dyDescent="0.3">
      <c r="A83" t="s">
        <v>11163</v>
      </c>
      <c r="B83" t="str">
        <f>VLOOKUP(D83,web_archive!B:B,1,FALSE)</f>
        <v>bluesantahat</v>
      </c>
      <c r="C83">
        <v>45083</v>
      </c>
      <c r="D83" t="s">
        <v>11163</v>
      </c>
      <c r="F83" s="10" t="e">
        <f>VLOOKUP(D83,web_archive!C:AB,1,FALSE)</f>
        <v>#N/A</v>
      </c>
      <c r="G83" t="str">
        <f>VLOOKUP(D83,web_archive!B:AB,6,FALSE)</f>
        <v>Not For Sale</v>
      </c>
    </row>
    <row r="84" spans="1:7" x14ac:dyDescent="0.3">
      <c r="A84" t="s">
        <v>11164</v>
      </c>
      <c r="B84" t="e">
        <f>VLOOKUP(D84,web_archive!B:B,1,FALSE)</f>
        <v>#N/A</v>
      </c>
      <c r="C84">
        <v>45084</v>
      </c>
      <c r="D84" t="s">
        <v>11164</v>
      </c>
      <c r="F84" s="10" t="e">
        <f>VLOOKUP(D84,web_archive!C:AB,1,FALSE)</f>
        <v>#N/A</v>
      </c>
    </row>
    <row r="85" spans="1:7" x14ac:dyDescent="0.3">
      <c r="A85" t="s">
        <v>11165</v>
      </c>
      <c r="B85" t="e">
        <f>VLOOKUP(D85,web_archive!B:B,1,FALSE)</f>
        <v>#N/A</v>
      </c>
      <c r="C85">
        <v>45085</v>
      </c>
      <c r="D85" t="s">
        <v>11165</v>
      </c>
      <c r="F85" s="10" t="e">
        <f>VLOOKUP(D85,web_archive!C:AB,1,FALSE)</f>
        <v>#N/A</v>
      </c>
    </row>
    <row r="86" spans="1:7" x14ac:dyDescent="0.3">
      <c r="A86" t="s">
        <v>1402</v>
      </c>
      <c r="B86" t="e">
        <f>VLOOKUP(D86,web_archive!B:B,1,FALSE)</f>
        <v>#N/A</v>
      </c>
      <c r="C86">
        <v>45086</v>
      </c>
      <c r="D86" t="s">
        <v>11166</v>
      </c>
      <c r="F86" s="10">
        <f>VLOOKUP(D86,web_archive!C:AB,2,FALSE)</f>
        <v>20530</v>
      </c>
    </row>
    <row r="87" spans="1:7" x14ac:dyDescent="0.3">
      <c r="A87" t="s">
        <v>11167</v>
      </c>
      <c r="B87" t="str">
        <f>VLOOKUP(D87,web_archive!B:B,1,FALSE)</f>
        <v>brahat</v>
      </c>
      <c r="C87">
        <v>45087</v>
      </c>
      <c r="D87" t="s">
        <v>11167</v>
      </c>
      <c r="F87" s="10" t="e">
        <f>VLOOKUP(D87,web_archive!C:AB,1,FALSE)</f>
        <v>#N/A</v>
      </c>
      <c r="G87" t="str">
        <f>VLOOKUP(D87,web_archive!B:AB,6,FALSE)</f>
        <v>Not For Sale</v>
      </c>
    </row>
    <row r="88" spans="1:7" x14ac:dyDescent="0.3">
      <c r="A88" t="s">
        <v>11168</v>
      </c>
      <c r="B88" t="e">
        <f>VLOOKUP(D88,web_archive!B:B,1,FALSE)</f>
        <v>#N/A</v>
      </c>
      <c r="C88">
        <v>45088</v>
      </c>
      <c r="D88" t="s">
        <v>11168</v>
      </c>
      <c r="E88" s="14">
        <v>5477</v>
      </c>
      <c r="F88" s="10" t="e">
        <f>VLOOKUP(D88,web_archive!C:AB,1,FALSE)</f>
        <v>#N/A</v>
      </c>
    </row>
    <row r="89" spans="1:7" x14ac:dyDescent="0.3">
      <c r="A89" t="s">
        <v>11170</v>
      </c>
      <c r="B89" t="e">
        <f>VLOOKUP(D89,web_archive!B:B,1,FALSE)</f>
        <v>#N/A</v>
      </c>
      <c r="C89">
        <v>45089</v>
      </c>
      <c r="D89" t="s">
        <v>11169</v>
      </c>
      <c r="F89" s="10" t="e">
        <f>VLOOKUP(D89,web_archive!C:AB,1,FALSE)</f>
        <v>#N/A</v>
      </c>
    </row>
    <row r="90" spans="1:7" x14ac:dyDescent="0.3">
      <c r="A90" t="s">
        <v>11172</v>
      </c>
      <c r="B90" t="e">
        <f>VLOOKUP(D90,web_archive!B:B,1,FALSE)</f>
        <v>#N/A</v>
      </c>
      <c r="C90">
        <v>45090</v>
      </c>
      <c r="D90" t="s">
        <v>11171</v>
      </c>
      <c r="F90" s="10" t="e">
        <f>VLOOKUP(D90,web_archive!C:AB,1,FALSE)</f>
        <v>#N/A</v>
      </c>
    </row>
    <row r="91" spans="1:7" x14ac:dyDescent="0.3">
      <c r="A91" t="s">
        <v>11173</v>
      </c>
      <c r="B91" t="str">
        <f>VLOOKUP(D91,web_archive!B:B,1,FALSE)</f>
        <v>browndevilingwings</v>
      </c>
      <c r="C91">
        <v>45091</v>
      </c>
      <c r="D91" t="s">
        <v>11173</v>
      </c>
      <c r="F91" s="10" t="e">
        <f>VLOOKUP(D91,web_archive!C:AB,1,FALSE)</f>
        <v>#N/A</v>
      </c>
      <c r="G91" t="str">
        <f>VLOOKUP(D91,web_archive!B:AB,6,FALSE)</f>
        <v>Not For Sale</v>
      </c>
    </row>
    <row r="92" spans="1:7" x14ac:dyDescent="0.3">
      <c r="A92" t="s">
        <v>11174</v>
      </c>
      <c r="B92" t="e">
        <f>VLOOKUP(D92,web_archive!B:B,1,FALSE)</f>
        <v>#N/A</v>
      </c>
      <c r="C92">
        <v>45092</v>
      </c>
      <c r="D92" t="s">
        <v>11174</v>
      </c>
      <c r="F92" s="10" t="e">
        <f>VLOOKUP(D92,web_archive!C:AB,1,FALSE)</f>
        <v>#N/A</v>
      </c>
    </row>
    <row r="93" spans="1:7" x14ac:dyDescent="0.3">
      <c r="A93" t="s">
        <v>11175</v>
      </c>
      <c r="B93" t="e">
        <f>VLOOKUP(D93,web_archive!B:B,1,FALSE)</f>
        <v>#N/A</v>
      </c>
      <c r="C93">
        <v>45093</v>
      </c>
      <c r="D93" t="s">
        <v>11175</v>
      </c>
      <c r="F93" s="10" t="e">
        <f>VLOOKUP(D93,web_archive!C:AB,1,FALSE)</f>
        <v>#N/A</v>
      </c>
    </row>
    <row r="94" spans="1:7" x14ac:dyDescent="0.3">
      <c r="A94" t="s">
        <v>11176</v>
      </c>
      <c r="B94" t="e">
        <f>VLOOKUP(D94,web_archive!B:B,1,FALSE)</f>
        <v>#N/A</v>
      </c>
      <c r="C94">
        <v>45094</v>
      </c>
      <c r="D94" t="s">
        <v>11176</v>
      </c>
      <c r="F94" s="10" t="e">
        <f>VLOOKUP(D94,web_archive!C:AB,1,FALSE)</f>
        <v>#N/A</v>
      </c>
    </row>
    <row r="95" spans="1:7" x14ac:dyDescent="0.3">
      <c r="A95" t="s">
        <v>11177</v>
      </c>
      <c r="B95" t="e">
        <f>VLOOKUP(D95,web_archive!B:B,1,FALSE)</f>
        <v>#N/A</v>
      </c>
      <c r="C95">
        <v>45095</v>
      </c>
      <c r="D95" t="s">
        <v>11177</v>
      </c>
      <c r="F95" s="10" t="e">
        <f>VLOOKUP(D95,web_archive!C:AB,1,FALSE)</f>
        <v>#N/A</v>
      </c>
    </row>
    <row r="96" spans="1:7" x14ac:dyDescent="0.3">
      <c r="A96" t="s">
        <v>11179</v>
      </c>
      <c r="B96" t="e">
        <f>VLOOKUP(D96,web_archive!B:B,1,FALSE)</f>
        <v>#N/A</v>
      </c>
      <c r="C96">
        <v>45096</v>
      </c>
      <c r="D96" t="s">
        <v>11178</v>
      </c>
      <c r="F96" s="10" t="e">
        <f>VLOOKUP(D96,web_archive!C:AB,1,FALSE)</f>
        <v>#N/A</v>
      </c>
    </row>
    <row r="97" spans="1:7" x14ac:dyDescent="0.3">
      <c r="A97" t="s">
        <v>11181</v>
      </c>
      <c r="B97" t="e">
        <f>VLOOKUP(D97,web_archive!B:B,1,FALSE)</f>
        <v>#N/A</v>
      </c>
      <c r="C97">
        <v>45097</v>
      </c>
      <c r="D97" t="s">
        <v>11180</v>
      </c>
      <c r="F97" s="10" t="e">
        <f>VLOOKUP(D97,web_archive!C:AB,1,FALSE)</f>
        <v>#N/A</v>
      </c>
    </row>
    <row r="98" spans="1:7" x14ac:dyDescent="0.3">
      <c r="A98" t="s">
        <v>11183</v>
      </c>
      <c r="B98" t="e">
        <f>VLOOKUP(D98,web_archive!B:B,1,FALSE)</f>
        <v>#N/A</v>
      </c>
      <c r="C98">
        <v>45098</v>
      </c>
      <c r="D98" t="s">
        <v>11182</v>
      </c>
      <c r="F98" s="10" t="e">
        <f>VLOOKUP(D98,web_archive!C:AB,1,FALSE)</f>
        <v>#N/A</v>
      </c>
    </row>
    <row r="99" spans="1:7" x14ac:dyDescent="0.3">
      <c r="A99" t="s">
        <v>11185</v>
      </c>
      <c r="B99" t="e">
        <f>VLOOKUP(D99,web_archive!B:B,1,FALSE)</f>
        <v>#N/A</v>
      </c>
      <c r="C99">
        <v>45099</v>
      </c>
      <c r="D99" t="s">
        <v>11184</v>
      </c>
      <c r="F99" s="10" t="e">
        <f>VLOOKUP(D99,web_archive!C:AB,1,FALSE)</f>
        <v>#N/A</v>
      </c>
    </row>
    <row r="100" spans="1:7" x14ac:dyDescent="0.3">
      <c r="A100" t="s">
        <v>11187</v>
      </c>
      <c r="B100" t="e">
        <f>VLOOKUP(D100,web_archive!B:B,1,FALSE)</f>
        <v>#N/A</v>
      </c>
      <c r="C100">
        <v>45100</v>
      </c>
      <c r="D100" t="s">
        <v>11186</v>
      </c>
      <c r="F100" s="10" t="e">
        <f>VLOOKUP(D100,web_archive!C:AB,1,FALSE)</f>
        <v>#N/A</v>
      </c>
    </row>
    <row r="101" spans="1:7" x14ac:dyDescent="0.3">
      <c r="A101" t="s">
        <v>11189</v>
      </c>
      <c r="B101" t="e">
        <f>VLOOKUP(D101,web_archive!B:B,1,FALSE)</f>
        <v>#N/A</v>
      </c>
      <c r="C101">
        <v>45101</v>
      </c>
      <c r="D101" t="s">
        <v>11188</v>
      </c>
      <c r="F101" s="10" t="e">
        <f>VLOOKUP(D101,web_archive!C:AB,1,FALSE)</f>
        <v>#N/A</v>
      </c>
    </row>
    <row r="102" spans="1:7" x14ac:dyDescent="0.3">
      <c r="A102" t="s">
        <v>11191</v>
      </c>
      <c r="B102" t="e">
        <f>VLOOKUP(D102,web_archive!B:B,1,FALSE)</f>
        <v>#N/A</v>
      </c>
      <c r="C102">
        <v>45102</v>
      </c>
      <c r="D102" t="s">
        <v>11190</v>
      </c>
      <c r="F102" s="10">
        <f>VLOOKUP(D102,web_archive!C:AB,2,FALSE)</f>
        <v>20556</v>
      </c>
    </row>
    <row r="103" spans="1:7" x14ac:dyDescent="0.3">
      <c r="A103" t="s">
        <v>11192</v>
      </c>
      <c r="B103" t="str">
        <f>VLOOKUP(D103,web_archive!B:B,1,FALSE)</f>
        <v>buckteeth</v>
      </c>
      <c r="C103">
        <v>45103</v>
      </c>
      <c r="D103" t="s">
        <v>11192</v>
      </c>
      <c r="F103" s="10" t="e">
        <f>VLOOKUP(D103,web_archive!C:AB,1,FALSE)</f>
        <v>#N/A</v>
      </c>
      <c r="G103" t="str">
        <f>VLOOKUP(D103,web_archive!B:AB,6,FALSE)</f>
        <v>Not For Sale</v>
      </c>
    </row>
    <row r="104" spans="1:7" x14ac:dyDescent="0.3">
      <c r="A104" t="s">
        <v>11194</v>
      </c>
      <c r="B104" t="e">
        <f>VLOOKUP(D104,web_archive!B:B,1,FALSE)</f>
        <v>#N/A</v>
      </c>
      <c r="C104">
        <v>45104</v>
      </c>
      <c r="D104" t="s">
        <v>11193</v>
      </c>
      <c r="E104" s="15">
        <v>31001</v>
      </c>
      <c r="F104" s="10" t="e">
        <f>VLOOKUP(D104,web_archive!C:AB,1,FALSE)</f>
        <v>#N/A</v>
      </c>
    </row>
    <row r="105" spans="1:7" x14ac:dyDescent="0.3">
      <c r="A105" t="s">
        <v>11196</v>
      </c>
      <c r="B105" t="e">
        <f>VLOOKUP(D105,web_archive!B:B,1,FALSE)</f>
        <v>#N/A</v>
      </c>
      <c r="C105">
        <v>45105</v>
      </c>
      <c r="D105" t="s">
        <v>11195</v>
      </c>
      <c r="E105" s="16">
        <v>31002</v>
      </c>
      <c r="F105" s="10" t="e">
        <f>VLOOKUP(D105,web_archive!C:AB,1,FALSE)</f>
        <v>#N/A</v>
      </c>
    </row>
    <row r="106" spans="1:7" x14ac:dyDescent="0.3">
      <c r="A106" t="s">
        <v>11198</v>
      </c>
      <c r="B106" t="e">
        <f>VLOOKUP(D106,web_archive!B:B,1,FALSE)</f>
        <v>#N/A</v>
      </c>
      <c r="C106">
        <v>45106</v>
      </c>
      <c r="D106" t="s">
        <v>11197</v>
      </c>
      <c r="E106" s="21">
        <v>31007</v>
      </c>
      <c r="F106" s="10" t="e">
        <f>VLOOKUP(D106,web_archive!C:AB,1,FALSE)</f>
        <v>#N/A</v>
      </c>
    </row>
    <row r="107" spans="1:7" x14ac:dyDescent="0.3">
      <c r="A107" t="s">
        <v>11200</v>
      </c>
      <c r="B107" t="e">
        <f>VLOOKUP(D107,web_archive!B:B,1,FALSE)</f>
        <v>#N/A</v>
      </c>
      <c r="C107">
        <v>45107</v>
      </c>
      <c r="D107" t="s">
        <v>11199</v>
      </c>
      <c r="E107" s="19">
        <v>31005</v>
      </c>
      <c r="F107" s="10" t="e">
        <f>VLOOKUP(D107,web_archive!C:AB,1,FALSE)</f>
        <v>#N/A</v>
      </c>
    </row>
    <row r="108" spans="1:7" x14ac:dyDescent="0.3">
      <c r="A108" t="s">
        <v>11202</v>
      </c>
      <c r="B108" t="e">
        <f>VLOOKUP(D108,web_archive!B:B,1,FALSE)</f>
        <v>#N/A</v>
      </c>
      <c r="C108">
        <v>45108</v>
      </c>
      <c r="D108" t="s">
        <v>11201</v>
      </c>
      <c r="E108" s="20">
        <v>31006</v>
      </c>
      <c r="F108" s="10" t="e">
        <f>VLOOKUP(D108,web_archive!C:AB,1,FALSE)</f>
        <v>#N/A</v>
      </c>
    </row>
    <row r="109" spans="1:7" x14ac:dyDescent="0.3">
      <c r="A109" t="s">
        <v>11204</v>
      </c>
      <c r="B109" t="e">
        <f>VLOOKUP(D109,web_archive!B:B,1,FALSE)</f>
        <v>#N/A</v>
      </c>
      <c r="C109">
        <v>45109</v>
      </c>
      <c r="D109" t="s">
        <v>11203</v>
      </c>
      <c r="E109" s="18">
        <v>31000</v>
      </c>
      <c r="F109" s="10" t="e">
        <f>VLOOKUP(D109,web_archive!C:AB,1,FALSE)</f>
        <v>#N/A</v>
      </c>
    </row>
    <row r="110" spans="1:7" x14ac:dyDescent="0.3">
      <c r="A110" t="s">
        <v>11206</v>
      </c>
      <c r="B110" t="e">
        <f>VLOOKUP(D110,web_archive!B:B,1,FALSE)</f>
        <v>#N/A</v>
      </c>
      <c r="C110">
        <v>45110</v>
      </c>
      <c r="D110" t="s">
        <v>11205</v>
      </c>
      <c r="E110" s="17">
        <v>31003</v>
      </c>
      <c r="F110" s="10" t="e">
        <f>VLOOKUP(D110,web_archive!C:AB,1,FALSE)</f>
        <v>#N/A</v>
      </c>
    </row>
    <row r="111" spans="1:7" x14ac:dyDescent="0.3">
      <c r="A111" t="s">
        <v>11207</v>
      </c>
      <c r="B111" t="str">
        <f>VLOOKUP(D111,web_archive!B:B,1,FALSE)</f>
        <v>bunnyhat</v>
      </c>
      <c r="C111">
        <v>45111</v>
      </c>
      <c r="D111" t="s">
        <v>11207</v>
      </c>
      <c r="F111" s="10" t="e">
        <f>VLOOKUP(D111,web_archive!C:AB,1,FALSE)</f>
        <v>#N/A</v>
      </c>
      <c r="G111" t="str">
        <f>VLOOKUP(D111,web_archive!B:AB,6,FALSE)</f>
        <v>Not For Sale</v>
      </c>
    </row>
    <row r="112" spans="1:7" x14ac:dyDescent="0.3">
      <c r="A112" t="s">
        <v>11208</v>
      </c>
      <c r="B112" t="str">
        <f>VLOOKUP(D112,web_archive!B:B,1,FALSE)</f>
        <v>butterflypin</v>
      </c>
      <c r="C112">
        <v>45112</v>
      </c>
      <c r="D112" t="s">
        <v>11208</v>
      </c>
      <c r="F112" s="10" t="e">
        <f>VLOOKUP(D112,web_archive!C:AB,1,FALSE)</f>
        <v>#N/A</v>
      </c>
      <c r="G112" t="str">
        <f>VLOOKUP(D112,web_archive!B:AB,6,FALSE)</f>
        <v>Not For Sale</v>
      </c>
    </row>
    <row r="113" spans="1:7" x14ac:dyDescent="0.3">
      <c r="A113" t="s">
        <v>11209</v>
      </c>
      <c r="B113" t="str">
        <f>VLOOKUP(D113,web_archive!B:B,1,FALSE)</f>
        <v>camouflagehat</v>
      </c>
      <c r="C113">
        <v>45113</v>
      </c>
      <c r="D113" t="s">
        <v>11209</v>
      </c>
      <c r="F113" s="10" t="e">
        <f>VLOOKUP(D113,web_archive!C:AB,1,FALSE)</f>
        <v>#N/A</v>
      </c>
      <c r="G113" t="str">
        <f>VLOOKUP(D113,web_archive!B:AB,6,FALSE)</f>
        <v>Not For Sale</v>
      </c>
    </row>
    <row r="114" spans="1:7" x14ac:dyDescent="0.3">
      <c r="A114" t="s">
        <v>11210</v>
      </c>
      <c r="B114" t="e">
        <f>VLOOKUP(D114,web_archive!B:B,1,FALSE)</f>
        <v>#N/A</v>
      </c>
      <c r="C114">
        <v>45114</v>
      </c>
      <c r="D114" t="s">
        <v>11210</v>
      </c>
      <c r="F114" s="10" t="e">
        <f>VLOOKUP(D114,web_archive!C:AB,1,FALSE)</f>
        <v>#N/A</v>
      </c>
    </row>
    <row r="115" spans="1:7" x14ac:dyDescent="0.3">
      <c r="A115" t="s">
        <v>11211</v>
      </c>
      <c r="B115" t="e">
        <f>VLOOKUP(D115,web_archive!B:B,1,FALSE)</f>
        <v>#N/A</v>
      </c>
      <c r="C115">
        <v>45115</v>
      </c>
      <c r="D115" t="s">
        <v>11211</v>
      </c>
      <c r="F115" s="10" t="e">
        <f>VLOOKUP(D115,web_archive!C:AB,1,FALSE)</f>
        <v>#N/A</v>
      </c>
    </row>
    <row r="116" spans="1:7" x14ac:dyDescent="0.3">
      <c r="A116" t="s">
        <v>11212</v>
      </c>
      <c r="B116" t="e">
        <f>VLOOKUP(D116,web_archive!B:B,1,FALSE)</f>
        <v>#N/A</v>
      </c>
      <c r="C116">
        <v>45116</v>
      </c>
      <c r="D116" t="s">
        <v>11212</v>
      </c>
      <c r="F116" s="10" t="e">
        <f>VLOOKUP(D116,web_archive!C:AB,1,FALSE)</f>
        <v>#N/A</v>
      </c>
    </row>
    <row r="117" spans="1:7" x14ac:dyDescent="0.3">
      <c r="A117" t="s">
        <v>11214</v>
      </c>
      <c r="B117" t="e">
        <f>VLOOKUP(D117,web_archive!B:B,1,FALSE)</f>
        <v>#N/A</v>
      </c>
      <c r="C117">
        <v>45117</v>
      </c>
      <c r="D117" t="s">
        <v>11213</v>
      </c>
      <c r="F117" s="10" t="e">
        <f>VLOOKUP(D117,web_archive!C:AB,1,FALSE)</f>
        <v>#N/A</v>
      </c>
    </row>
    <row r="118" spans="1:7" x14ac:dyDescent="0.3">
      <c r="A118" t="s">
        <v>11216</v>
      </c>
      <c r="B118" t="e">
        <f>VLOOKUP(D118,web_archive!B:B,1,FALSE)</f>
        <v>#N/A</v>
      </c>
      <c r="C118">
        <v>45118</v>
      </c>
      <c r="D118" t="s">
        <v>11215</v>
      </c>
      <c r="F118" s="10" t="e">
        <f>VLOOKUP(D118,web_archive!C:AB,1,FALSE)</f>
        <v>#N/A</v>
      </c>
    </row>
    <row r="119" spans="1:7" x14ac:dyDescent="0.3">
      <c r="A119" t="s">
        <v>11218</v>
      </c>
      <c r="B119" t="e">
        <f>VLOOKUP(D119,web_archive!B:B,1,FALSE)</f>
        <v>#N/A</v>
      </c>
      <c r="C119">
        <v>45119</v>
      </c>
      <c r="D119" t="s">
        <v>11217</v>
      </c>
      <c r="F119" s="10" t="e">
        <f>VLOOKUP(D119,web_archive!C:AB,1,FALSE)</f>
        <v>#N/A</v>
      </c>
    </row>
    <row r="120" spans="1:7" x14ac:dyDescent="0.3">
      <c r="A120" t="s">
        <v>11220</v>
      </c>
      <c r="B120" t="e">
        <f>VLOOKUP(D120,web_archive!B:B,1,FALSE)</f>
        <v>#N/A</v>
      </c>
      <c r="C120">
        <v>45120</v>
      </c>
      <c r="D120" t="s">
        <v>11219</v>
      </c>
      <c r="F120" s="10" t="e">
        <f>VLOOKUP(D120,web_archive!C:AB,1,FALSE)</f>
        <v>#N/A</v>
      </c>
    </row>
    <row r="121" spans="1:7" x14ac:dyDescent="0.3">
      <c r="A121" t="s">
        <v>11222</v>
      </c>
      <c r="B121" t="e">
        <f>VLOOKUP(D121,web_archive!B:B,1,FALSE)</f>
        <v>#N/A</v>
      </c>
      <c r="C121">
        <v>45121</v>
      </c>
      <c r="D121" t="s">
        <v>11221</v>
      </c>
      <c r="F121" s="10" t="e">
        <f>VLOOKUP(D121,web_archive!C:AB,1,FALSE)</f>
        <v>#N/A</v>
      </c>
    </row>
    <row r="122" spans="1:7" x14ac:dyDescent="0.3">
      <c r="A122" t="s">
        <v>11224</v>
      </c>
      <c r="B122" t="e">
        <f>VLOOKUP(D122,web_archive!B:B,1,FALSE)</f>
        <v>#N/A</v>
      </c>
      <c r="C122">
        <v>45122</v>
      </c>
      <c r="D122" t="s">
        <v>11223</v>
      </c>
      <c r="F122" s="10" t="e">
        <f>VLOOKUP(D122,web_archive!C:AB,1,FALSE)</f>
        <v>#N/A</v>
      </c>
    </row>
    <row r="123" spans="1:7" x14ac:dyDescent="0.3">
      <c r="A123" t="s">
        <v>11225</v>
      </c>
      <c r="B123" t="str">
        <f>VLOOKUP(D123,web_archive!B:B,1,FALSE)</f>
        <v>catoninetailscap</v>
      </c>
      <c r="C123">
        <v>45123</v>
      </c>
      <c r="D123" t="s">
        <v>11225</v>
      </c>
      <c r="F123" s="10" t="e">
        <f>VLOOKUP(D123,web_archive!C:AB,1,FALSE)</f>
        <v>#N/A</v>
      </c>
      <c r="G123" t="str">
        <f>VLOOKUP(D123,web_archive!B:AB,6,FALSE)</f>
        <v>Not For Sale</v>
      </c>
    </row>
    <row r="124" spans="1:7" x14ac:dyDescent="0.3">
      <c r="A124" t="s">
        <v>11226</v>
      </c>
      <c r="B124" t="e">
        <f>VLOOKUP(D124,web_archive!B:B,1,FALSE)</f>
        <v>#N/A</v>
      </c>
      <c r="C124">
        <v>45124</v>
      </c>
      <c r="D124" t="s">
        <v>11226</v>
      </c>
      <c r="E124" s="22">
        <v>20515</v>
      </c>
      <c r="F124" s="10" t="e">
        <f>VLOOKUP(D124,web_archive!C:AB,1,FALSE)</f>
        <v>#N/A</v>
      </c>
    </row>
    <row r="125" spans="1:7" x14ac:dyDescent="0.3">
      <c r="A125" t="s">
        <v>11227</v>
      </c>
      <c r="B125" t="e">
        <f>VLOOKUP(D125,web_archive!B:B,1,FALSE)</f>
        <v>#N/A</v>
      </c>
      <c r="C125">
        <v>45125</v>
      </c>
      <c r="D125" t="s">
        <v>11227</v>
      </c>
      <c r="F125" s="10" t="e">
        <f>VLOOKUP(D125,web_archive!C:AB,1,FALSE)</f>
        <v>#N/A</v>
      </c>
    </row>
    <row r="126" spans="1:7" x14ac:dyDescent="0.3">
      <c r="A126" t="s">
        <v>11229</v>
      </c>
      <c r="B126" t="e">
        <f>VLOOKUP(D126,web_archive!B:B,1,FALSE)</f>
        <v>#N/A</v>
      </c>
      <c r="C126">
        <v>45126</v>
      </c>
      <c r="D126" t="s">
        <v>11228</v>
      </c>
      <c r="F126" s="10">
        <f>VLOOKUP(D126,web_archive!C:AB,2,FALSE)</f>
        <v>20608</v>
      </c>
    </row>
    <row r="127" spans="1:7" x14ac:dyDescent="0.3">
      <c r="A127" t="s">
        <v>11231</v>
      </c>
      <c r="B127" t="e">
        <f>VLOOKUP(D127,web_archive!B:B,1,FALSE)</f>
        <v>#N/A</v>
      </c>
      <c r="C127">
        <v>45127</v>
      </c>
      <c r="D127" t="s">
        <v>11230</v>
      </c>
      <c r="F127" s="10">
        <f>VLOOKUP(D127,web_archive!C:AB,2,FALSE)</f>
        <v>22107</v>
      </c>
    </row>
    <row r="128" spans="1:7" x14ac:dyDescent="0.3">
      <c r="A128" t="s">
        <v>11232</v>
      </c>
      <c r="B128" t="str">
        <f>VLOOKUP(D128,web_archive!B:B,1,FALSE)</f>
        <v>christmasbulb</v>
      </c>
      <c r="C128">
        <v>45128</v>
      </c>
      <c r="D128" t="s">
        <v>11232</v>
      </c>
      <c r="F128" s="10" t="e">
        <f>VLOOKUP(D128,web_archive!C:AB,1,FALSE)</f>
        <v>#N/A</v>
      </c>
      <c r="G128" t="str">
        <f>VLOOKUP(D128,web_archive!B:AB,6,FALSE)</f>
        <v>Not For Sale</v>
      </c>
    </row>
    <row r="129" spans="1:7" x14ac:dyDescent="0.3">
      <c r="A129" t="s">
        <v>11233</v>
      </c>
      <c r="B129" t="e">
        <f>VLOOKUP(D129,web_archive!B:B,1,FALSE)</f>
        <v>#N/A</v>
      </c>
      <c r="C129">
        <v>45129</v>
      </c>
      <c r="D129" t="s">
        <v>11233</v>
      </c>
      <c r="E129" s="23">
        <v>20760</v>
      </c>
      <c r="F129" s="10" t="e">
        <f>VLOOKUP(D129,web_archive!C:AB,1,FALSE)</f>
        <v>#N/A</v>
      </c>
    </row>
    <row r="130" spans="1:7" x14ac:dyDescent="0.3">
      <c r="A130" t="s">
        <v>11234</v>
      </c>
      <c r="B130" t="str">
        <f>VLOOKUP(D130,web_archive!B:B,1,FALSE)</f>
        <v>christmastreehat</v>
      </c>
      <c r="C130">
        <v>45130</v>
      </c>
      <c r="D130" t="s">
        <v>11234</v>
      </c>
      <c r="F130" s="10" t="e">
        <f>VLOOKUP(D130,web_archive!C:AB,1,FALSE)</f>
        <v>#N/A</v>
      </c>
      <c r="G130" t="str">
        <f>VLOOKUP(D130,web_archive!B:AB,6,FALSE)</f>
        <v>Not For Sale</v>
      </c>
    </row>
    <row r="131" spans="1:7" x14ac:dyDescent="0.3">
      <c r="A131" t="s">
        <v>11235</v>
      </c>
      <c r="B131" t="str">
        <f>VLOOKUP(D131,web_archive!B:B,1,FALSE)</f>
        <v>clockkey</v>
      </c>
      <c r="C131">
        <v>45131</v>
      </c>
      <c r="D131" t="s">
        <v>11235</v>
      </c>
      <c r="F131" s="10" t="e">
        <f>VLOOKUP(D131,web_archive!C:AB,1,FALSE)</f>
        <v>#N/A</v>
      </c>
      <c r="G131" t="str">
        <f>VLOOKUP(D131,web_archive!B:AB,6,FALSE)</f>
        <v>Not For Sale</v>
      </c>
    </row>
    <row r="132" spans="1:7" x14ac:dyDescent="0.3">
      <c r="A132" t="s">
        <v>11236</v>
      </c>
      <c r="B132" t="e">
        <f>VLOOKUP(D132,web_archive!B:B,1,FALSE)</f>
        <v>#N/A</v>
      </c>
      <c r="C132">
        <v>45132</v>
      </c>
      <c r="D132" t="s">
        <v>11236</v>
      </c>
      <c r="F132" s="10" t="e">
        <f>VLOOKUP(D132,web_archive!C:AB,1,FALSE)</f>
        <v>#N/A</v>
      </c>
      <c r="G132" t="e">
        <f>VLOOKUP(D132,web_archive!B:AB,6,FALSE)</f>
        <v>#N/A</v>
      </c>
    </row>
    <row r="133" spans="1:7" x14ac:dyDescent="0.3">
      <c r="A133" t="s">
        <v>11237</v>
      </c>
      <c r="B133" t="str">
        <f>VLOOKUP(D133,web_archive!B:B,1,FALSE)</f>
        <v>coolglasses</v>
      </c>
      <c r="C133">
        <v>45133</v>
      </c>
      <c r="D133" t="s">
        <v>11237</v>
      </c>
      <c r="F133" s="10" t="e">
        <f>VLOOKUP(D133,web_archive!C:AB,1,FALSE)</f>
        <v>#N/A</v>
      </c>
      <c r="G133" t="str">
        <f>VLOOKUP(D133,web_archive!B:AB,6,FALSE)</f>
        <v>Not For Sale</v>
      </c>
    </row>
    <row r="134" spans="1:7" x14ac:dyDescent="0.3">
      <c r="A134" t="s">
        <v>11238</v>
      </c>
      <c r="B134" t="str">
        <f>VLOOKUP(D134,web_archive!B:B,1,FALSE)</f>
        <v>corpsebranch</v>
      </c>
      <c r="C134">
        <v>45134</v>
      </c>
      <c r="D134" t="s">
        <v>11238</v>
      </c>
      <c r="F134" s="10" t="e">
        <f>VLOOKUP(D134,web_archive!C:AB,1,FALSE)</f>
        <v>#N/A</v>
      </c>
      <c r="G134" t="str">
        <f>VLOOKUP(D134,web_archive!B:AB,6,FALSE)</f>
        <v>Not For Sale</v>
      </c>
    </row>
    <row r="135" spans="1:7" x14ac:dyDescent="0.3">
      <c r="A135" t="s">
        <v>2531</v>
      </c>
      <c r="B135" t="str">
        <f>VLOOKUP(D135,web_archive!B:B,1,FALSE)</f>
        <v>cowringhat</v>
      </c>
      <c r="C135">
        <v>45136</v>
      </c>
      <c r="D135" t="s">
        <v>11239</v>
      </c>
      <c r="F135" s="10" t="e">
        <f>VLOOKUP(D135,web_archive!C:AB,1,FALSE)</f>
        <v>#N/A</v>
      </c>
      <c r="G135" t="str">
        <f>VLOOKUP(D135,web_archive!B:AB,6,FALSE)</f>
        <v>Not For Sale</v>
      </c>
    </row>
    <row r="136" spans="1:7" x14ac:dyDescent="0.3">
      <c r="A136" t="s">
        <v>11241</v>
      </c>
      <c r="B136" t="e">
        <f>VLOOKUP(D136,web_archive!B:B,1,FALSE)</f>
        <v>#N/A</v>
      </c>
      <c r="C136">
        <v>45137</v>
      </c>
      <c r="D136" t="s">
        <v>11240</v>
      </c>
      <c r="F136" s="10" t="e">
        <f>VLOOKUP(D136,web_archive!C:AB,1,FALSE)</f>
        <v>#N/A</v>
      </c>
    </row>
    <row r="137" spans="1:7" x14ac:dyDescent="0.3">
      <c r="A137" t="s">
        <v>11242</v>
      </c>
      <c r="B137" t="e">
        <f>VLOOKUP(D137,web_archive!B:B,1,FALSE)</f>
        <v>#N/A</v>
      </c>
      <c r="C137">
        <v>45138</v>
      </c>
      <c r="D137" t="s">
        <v>11242</v>
      </c>
      <c r="F137" s="10" t="e">
        <f>VLOOKUP(D137,web_archive!C:AB,1,FALSE)</f>
        <v>#N/A</v>
      </c>
    </row>
    <row r="138" spans="1:7" x14ac:dyDescent="0.3">
      <c r="A138" t="s">
        <v>11243</v>
      </c>
      <c r="B138" t="e">
        <f>VLOOKUP(D138,web_archive!B:B,1,FALSE)</f>
        <v>#N/A</v>
      </c>
      <c r="C138">
        <v>45139</v>
      </c>
      <c r="D138" t="s">
        <v>11243</v>
      </c>
      <c r="E138" s="84">
        <v>20606</v>
      </c>
      <c r="F138" s="10" t="e">
        <f>VLOOKUP(D138,web_archive!C:AB,1,FALSE)</f>
        <v>#N/A</v>
      </c>
    </row>
    <row r="139" spans="1:7" x14ac:dyDescent="0.3">
      <c r="A139" t="s">
        <v>11244</v>
      </c>
      <c r="B139" t="e">
        <f>VLOOKUP(D139,web_archive!B:B,1,FALSE)</f>
        <v>#N/A</v>
      </c>
      <c r="C139">
        <v>45140</v>
      </c>
      <c r="D139" t="s">
        <v>11244</v>
      </c>
      <c r="E139" s="24">
        <v>20544</v>
      </c>
      <c r="F139" s="10" t="e">
        <f>VLOOKUP(D139,web_archive!C:AB,1,FALSE)</f>
        <v>#N/A</v>
      </c>
    </row>
    <row r="140" spans="1:7" x14ac:dyDescent="0.3">
      <c r="A140" t="s">
        <v>11245</v>
      </c>
      <c r="B140" t="e">
        <f>VLOOKUP(D140,web_archive!B:B,1,FALSE)</f>
        <v>#N/A</v>
      </c>
      <c r="C140">
        <v>45141</v>
      </c>
      <c r="D140" t="s">
        <v>11245</v>
      </c>
      <c r="F140" s="10" t="e">
        <f>VLOOKUP(D140,web_archive!C:AB,1,FALSE)</f>
        <v>#N/A</v>
      </c>
    </row>
    <row r="141" spans="1:7" x14ac:dyDescent="0.3">
      <c r="A141" t="s">
        <v>11246</v>
      </c>
      <c r="B141" t="e">
        <f>VLOOKUP(D141,web_archive!B:B,1,FALSE)</f>
        <v>#N/A</v>
      </c>
      <c r="C141">
        <v>45142</v>
      </c>
      <c r="D141" t="s">
        <v>11246</v>
      </c>
      <c r="E141" s="25">
        <v>20019</v>
      </c>
      <c r="F141" s="10" t="e">
        <f>VLOOKUP(D141,web_archive!C:AB,1,FALSE)</f>
        <v>#N/A</v>
      </c>
    </row>
    <row r="142" spans="1:7" x14ac:dyDescent="0.3">
      <c r="A142" t="s">
        <v>11247</v>
      </c>
      <c r="B142" t="e">
        <f>VLOOKUP(D142,web_archive!B:B,1,FALSE)</f>
        <v>#N/A</v>
      </c>
      <c r="C142">
        <v>45143</v>
      </c>
      <c r="D142" t="s">
        <v>11247</v>
      </c>
      <c r="F142" s="10" t="e">
        <f>VLOOKUP(D142,web_archive!C:AB,1,FALSE)</f>
        <v>#N/A</v>
      </c>
    </row>
    <row r="143" spans="1:7" x14ac:dyDescent="0.3">
      <c r="A143" t="s">
        <v>11248</v>
      </c>
      <c r="B143" t="e">
        <f>VLOOKUP(D143,web_archive!B:B,1,FALSE)</f>
        <v>#N/A</v>
      </c>
      <c r="C143">
        <v>45144</v>
      </c>
      <c r="D143" t="s">
        <v>11248</v>
      </c>
      <c r="F143" s="10" t="e">
        <f>VLOOKUP(D143,web_archive!C:AB,1,FALSE)</f>
        <v>#N/A</v>
      </c>
      <c r="G143" t="e">
        <f>VLOOKUP(D143,web_archive!B:AB,6,FALSE)</f>
        <v>#N/A</v>
      </c>
    </row>
    <row r="144" spans="1:7" x14ac:dyDescent="0.3">
      <c r="A144" t="s">
        <v>11249</v>
      </c>
      <c r="B144" t="e">
        <f>VLOOKUP(D144,web_archive!B:B,1,FALSE)</f>
        <v>#N/A</v>
      </c>
      <c r="C144">
        <v>45145</v>
      </c>
      <c r="D144" t="s">
        <v>11249</v>
      </c>
      <c r="F144" s="10" t="e">
        <f>VLOOKUP(D144,web_archive!C:AB,1,FALSE)</f>
        <v>#N/A</v>
      </c>
    </row>
    <row r="145" spans="1:7" x14ac:dyDescent="0.3">
      <c r="A145" t="s">
        <v>11250</v>
      </c>
      <c r="B145" t="e">
        <f>VLOOKUP(D145,web_archive!B:B,1,FALSE)</f>
        <v>#N/A</v>
      </c>
      <c r="C145">
        <v>45146</v>
      </c>
      <c r="D145" t="s">
        <v>11250</v>
      </c>
      <c r="F145" s="10" t="e">
        <f>VLOOKUP(D145,web_archive!C:AB,1,FALSE)</f>
        <v>#N/A</v>
      </c>
    </row>
    <row r="146" spans="1:7" x14ac:dyDescent="0.3">
      <c r="A146" t="s">
        <v>11252</v>
      </c>
      <c r="B146" t="e">
        <f>VLOOKUP(D146,web_archive!B:B,1,FALSE)</f>
        <v>#N/A</v>
      </c>
      <c r="C146">
        <v>45147</v>
      </c>
      <c r="D146" t="s">
        <v>11251</v>
      </c>
      <c r="F146" s="10" t="e">
        <f>VLOOKUP(D146,web_archive!C:AB,1,FALSE)</f>
        <v>#N/A</v>
      </c>
    </row>
    <row r="147" spans="1:7" x14ac:dyDescent="0.3">
      <c r="A147" t="s">
        <v>11253</v>
      </c>
      <c r="B147" t="str">
        <f>VLOOKUP(D147,web_archive!B:B,1,FALSE)</f>
        <v>devilingpartyhat</v>
      </c>
      <c r="C147">
        <v>45148</v>
      </c>
      <c r="D147" t="s">
        <v>11253</v>
      </c>
      <c r="F147" s="10" t="e">
        <f>VLOOKUP(D147,web_archive!C:AB,1,FALSE)</f>
        <v>#N/A</v>
      </c>
      <c r="G147" t="str">
        <f>VLOOKUP(D147,web_archive!B:AB,6,FALSE)</f>
        <v>Not For Sale</v>
      </c>
    </row>
    <row r="148" spans="1:7" x14ac:dyDescent="0.3">
      <c r="A148" t="s">
        <v>11254</v>
      </c>
      <c r="B148" t="str">
        <f>VLOOKUP(D148,web_archive!B:B,1,FALSE)</f>
        <v>devilingwings</v>
      </c>
      <c r="C148">
        <v>45149</v>
      </c>
      <c r="D148" t="s">
        <v>11254</v>
      </c>
      <c r="F148" s="10" t="e">
        <f>VLOOKUP(D148,web_archive!C:AB,1,FALSE)</f>
        <v>#N/A</v>
      </c>
      <c r="G148" t="str">
        <f>VLOOKUP(D148,web_archive!B:AB,6,FALSE)</f>
        <v>Not For Sale</v>
      </c>
    </row>
    <row r="149" spans="1:7" x14ac:dyDescent="0.3">
      <c r="A149" t="s">
        <v>11255</v>
      </c>
      <c r="B149" t="str">
        <f>VLOOKUP(D149,web_archive!B:B,1,FALSE)</f>
        <v>deviruchiwings</v>
      </c>
      <c r="C149">
        <v>45150</v>
      </c>
      <c r="D149" t="s">
        <v>11255</v>
      </c>
      <c r="F149" s="10" t="e">
        <f>VLOOKUP(D149,web_archive!C:AB,1,FALSE)</f>
        <v>#N/A</v>
      </c>
      <c r="G149" t="str">
        <f>VLOOKUP(D149,web_archive!B:AB,6,FALSE)</f>
        <v>Not For Sale</v>
      </c>
    </row>
    <row r="150" spans="1:7" x14ac:dyDescent="0.3">
      <c r="A150" t="s">
        <v>11256</v>
      </c>
      <c r="B150" t="str">
        <f>VLOOKUP(D150,web_archive!B:B,1,FALSE)</f>
        <v>diadem</v>
      </c>
      <c r="C150">
        <v>45151</v>
      </c>
      <c r="D150" t="s">
        <v>11256</v>
      </c>
      <c r="F150" s="10" t="str">
        <f>VLOOKUP(D150,web_archive!C:AB,1,FALSE)</f>
        <v>diadem</v>
      </c>
      <c r="G150" t="str">
        <f>VLOOKUP(D150,web_archive!B:AB,6,FALSE)</f>
        <v>Not For Sale</v>
      </c>
    </row>
    <row r="151" spans="1:7" x14ac:dyDescent="0.3">
      <c r="A151" t="s">
        <v>11257</v>
      </c>
      <c r="B151" t="e">
        <f>VLOOKUP(D151,web_archive!B:B,1,FALSE)</f>
        <v>#N/A</v>
      </c>
      <c r="C151">
        <v>45152</v>
      </c>
      <c r="D151" t="s">
        <v>11257</v>
      </c>
      <c r="F151" s="10" t="e">
        <f>VLOOKUP(D151,web_archive!C:AB,1,FALSE)</f>
        <v>#N/A</v>
      </c>
    </row>
    <row r="152" spans="1:7" x14ac:dyDescent="0.3">
      <c r="A152" t="s">
        <v>11258</v>
      </c>
      <c r="B152" t="str">
        <f>VLOOKUP(D152,web_archive!B:B,1,FALSE)</f>
        <v>doghat</v>
      </c>
      <c r="C152">
        <v>45153</v>
      </c>
      <c r="D152" t="s">
        <v>11258</v>
      </c>
      <c r="F152" s="10" t="e">
        <f>VLOOKUP(D152,web_archive!C:AB,1,FALSE)</f>
        <v>#N/A</v>
      </c>
      <c r="G152" t="str">
        <f>VLOOKUP(D152,web_archive!B:AB,6,FALSE)</f>
        <v>Not For Sale</v>
      </c>
    </row>
    <row r="153" spans="1:7" x14ac:dyDescent="0.3">
      <c r="A153" t="s">
        <v>11259</v>
      </c>
      <c r="B153" t="str">
        <f>VLOOKUP(D153,web_archive!B:B,1,FALSE)</f>
        <v>dowry</v>
      </c>
      <c r="C153">
        <v>45154</v>
      </c>
      <c r="D153" t="s">
        <v>11259</v>
      </c>
      <c r="F153" s="10" t="str">
        <f>VLOOKUP(D153,web_archive!C:AB,1,FALSE)</f>
        <v>dowry</v>
      </c>
      <c r="G153" t="str">
        <f>VLOOKUP(D153,web_archive!B:AB,6,FALSE)</f>
        <v>Not For Sale</v>
      </c>
    </row>
    <row r="154" spans="1:7" x14ac:dyDescent="0.3">
      <c r="A154" t="s">
        <v>11261</v>
      </c>
      <c r="B154" t="e">
        <f>VLOOKUP(D154,web_archive!B:B,1,FALSE)</f>
        <v>#N/A</v>
      </c>
      <c r="C154">
        <v>45155</v>
      </c>
      <c r="D154" t="s">
        <v>11260</v>
      </c>
      <c r="F154" s="10">
        <f>VLOOKUP(D154,web_archive!C:AB,2,FALSE)</f>
        <v>20598</v>
      </c>
    </row>
    <row r="155" spans="1:7" x14ac:dyDescent="0.3">
      <c r="A155" t="s">
        <v>11263</v>
      </c>
      <c r="B155" t="e">
        <f>VLOOKUP(D155,web_archive!B:B,1,FALSE)</f>
        <v>#N/A</v>
      </c>
      <c r="C155">
        <v>45158</v>
      </c>
      <c r="D155" t="s">
        <v>11262</v>
      </c>
      <c r="F155" s="10" t="e">
        <f>VLOOKUP(D155,web_archive!C:AB,1,FALSE)</f>
        <v>#N/A</v>
      </c>
    </row>
    <row r="156" spans="1:7" x14ac:dyDescent="0.3">
      <c r="A156" t="s">
        <v>11265</v>
      </c>
      <c r="B156" t="e">
        <f>VLOOKUP(D156,web_archive!B:B,1,FALSE)</f>
        <v>#N/A</v>
      </c>
      <c r="C156">
        <v>45159</v>
      </c>
      <c r="D156" t="s">
        <v>11264</v>
      </c>
      <c r="F156" s="10">
        <f>VLOOKUP(D156,web_archive!C:AB,2,FALSE)</f>
        <v>20146</v>
      </c>
    </row>
    <row r="157" spans="1:7" x14ac:dyDescent="0.3">
      <c r="A157" t="s">
        <v>11267</v>
      </c>
      <c r="B157" t="e">
        <f>VLOOKUP(D157,web_archive!B:B,1,FALSE)</f>
        <v>#N/A</v>
      </c>
      <c r="C157">
        <v>45160</v>
      </c>
      <c r="D157" t="s">
        <v>11266</v>
      </c>
      <c r="F157" s="10">
        <f>VLOOKUP(D157,web_archive!C:AB,2,FALSE)</f>
        <v>20529</v>
      </c>
    </row>
    <row r="158" spans="1:7" x14ac:dyDescent="0.3">
      <c r="A158" t="s">
        <v>11269</v>
      </c>
      <c r="B158" t="e">
        <f>VLOOKUP(D158,web_archive!B:B,1,FALSE)</f>
        <v>#N/A</v>
      </c>
      <c r="C158">
        <v>45161</v>
      </c>
      <c r="D158" t="s">
        <v>11268</v>
      </c>
      <c r="E158" s="26">
        <v>5555</v>
      </c>
      <c r="F158" s="10" t="e">
        <f>VLOOKUP(D158,web_archive!C:AB,1,FALSE)</f>
        <v>#N/A</v>
      </c>
    </row>
    <row r="159" spans="1:7" x14ac:dyDescent="0.3">
      <c r="A159" t="s">
        <v>11271</v>
      </c>
      <c r="B159" t="e">
        <f>VLOOKUP(D159,web_archive!B:B,1,FALSE)</f>
        <v>#N/A</v>
      </c>
      <c r="C159">
        <v>45162</v>
      </c>
      <c r="D159" t="s">
        <v>11270</v>
      </c>
      <c r="F159" s="10">
        <f>VLOOKUP(D159,web_archive!C:AB,2,FALSE)</f>
        <v>20557</v>
      </c>
    </row>
    <row r="160" spans="1:7" x14ac:dyDescent="0.3">
      <c r="A160" t="s">
        <v>11273</v>
      </c>
      <c r="B160" t="e">
        <f>VLOOKUP(D160,web_archive!B:B,1,FALSE)</f>
        <v>#N/A</v>
      </c>
      <c r="C160">
        <v>45163</v>
      </c>
      <c r="D160" t="s">
        <v>11272</v>
      </c>
      <c r="F160" s="10">
        <f>VLOOKUP(D160,web_archive!C:AB,2,FALSE)</f>
        <v>20755</v>
      </c>
    </row>
    <row r="161" spans="1:7" x14ac:dyDescent="0.3">
      <c r="A161" t="s">
        <v>11275</v>
      </c>
      <c r="B161" t="e">
        <f>VLOOKUP(D161,web_archive!B:B,1,FALSE)</f>
        <v>#N/A</v>
      </c>
      <c r="C161">
        <v>45164</v>
      </c>
      <c r="D161" t="s">
        <v>11274</v>
      </c>
      <c r="E161" s="27">
        <v>20754</v>
      </c>
      <c r="F161" s="10" t="e">
        <f>VLOOKUP(D161,web_archive!C:AB,1,FALSE)</f>
        <v>#N/A</v>
      </c>
    </row>
    <row r="162" spans="1:7" x14ac:dyDescent="0.3">
      <c r="A162" t="s">
        <v>11277</v>
      </c>
      <c r="B162" t="e">
        <f>VLOOKUP(D162,web_archive!B:B,1,FALSE)</f>
        <v>#N/A</v>
      </c>
      <c r="C162">
        <v>45165</v>
      </c>
      <c r="D162" t="s">
        <v>11276</v>
      </c>
      <c r="F162" s="10">
        <f>VLOOKUP(D162,web_archive!C:AB,2,FALSE)</f>
        <v>20144</v>
      </c>
    </row>
    <row r="163" spans="1:7" x14ac:dyDescent="0.3">
      <c r="A163" t="s">
        <v>11278</v>
      </c>
      <c r="B163" t="e">
        <f>VLOOKUP(D163,web_archive!B:B,1,FALSE)</f>
        <v>#N/A</v>
      </c>
      <c r="C163">
        <v>45166</v>
      </c>
      <c r="D163" t="s">
        <v>11278</v>
      </c>
      <c r="E163" s="28">
        <v>20180</v>
      </c>
      <c r="F163" s="10" t="e">
        <f>VLOOKUP(D163,web_archive!C:AB,1,FALSE)</f>
        <v>#N/A</v>
      </c>
    </row>
    <row r="164" spans="1:7" x14ac:dyDescent="0.3">
      <c r="A164" t="s">
        <v>11279</v>
      </c>
      <c r="B164" t="e">
        <f>VLOOKUP(D164,web_archive!B:B,1,FALSE)</f>
        <v>#N/A</v>
      </c>
      <c r="C164">
        <v>45167</v>
      </c>
      <c r="D164" t="s">
        <v>11279</v>
      </c>
      <c r="E164" s="29">
        <v>20194</v>
      </c>
      <c r="F164" s="10" t="e">
        <f>VLOOKUP(D164,web_archive!C:AB,1,FALSE)</f>
        <v>#N/A</v>
      </c>
    </row>
    <row r="165" spans="1:7" x14ac:dyDescent="0.3">
      <c r="A165" t="s">
        <v>11280</v>
      </c>
      <c r="B165" t="str">
        <f>VLOOKUP(D165,web_archive!B:B,1,FALSE)</f>
        <v>droopingeddga</v>
      </c>
      <c r="C165">
        <v>45168</v>
      </c>
      <c r="D165" t="s">
        <v>11280</v>
      </c>
      <c r="F165" s="10" t="e">
        <f>VLOOKUP(D165,web_archive!C:AB,1,FALSE)</f>
        <v>#N/A</v>
      </c>
      <c r="G165" t="str">
        <f>VLOOKUP(D165,web_archive!B:AB,6,FALSE)</f>
        <v>Not For Sale</v>
      </c>
    </row>
    <row r="166" spans="1:7" x14ac:dyDescent="0.3">
      <c r="A166" t="s">
        <v>11281</v>
      </c>
      <c r="B166" t="str">
        <f>VLOOKUP(D166,web_archive!B:B,1,FALSE)</f>
        <v>droopingeike</v>
      </c>
      <c r="C166">
        <v>45169</v>
      </c>
      <c r="D166" t="s">
        <v>11281</v>
      </c>
      <c r="F166" s="10" t="e">
        <f>VLOOKUP(D166,web_archive!C:AB,1,FALSE)</f>
        <v>#N/A</v>
      </c>
      <c r="G166" t="str">
        <f>VLOOKUP(D166,web_archive!B:AB,6,FALSE)</f>
        <v>Not For Sale</v>
      </c>
    </row>
    <row r="167" spans="1:7" x14ac:dyDescent="0.3">
      <c r="A167" t="s">
        <v>11282</v>
      </c>
      <c r="B167" t="str">
        <f>VLOOKUP(D167,web_archive!B:B,1,FALSE)</f>
        <v>droopinggazel</v>
      </c>
      <c r="C167">
        <v>45170</v>
      </c>
      <c r="D167" t="s">
        <v>11282</v>
      </c>
      <c r="F167" s="10" t="e">
        <f>VLOOKUP(D167,web_archive!C:AB,1,FALSE)</f>
        <v>#N/A</v>
      </c>
      <c r="G167" t="str">
        <f>VLOOKUP(D167,web_archive!B:AB,6,FALSE)</f>
        <v>Not For Sale</v>
      </c>
    </row>
    <row r="168" spans="1:7" x14ac:dyDescent="0.3">
      <c r="A168" t="s">
        <v>11283</v>
      </c>
      <c r="B168" t="str">
        <f>VLOOKUP(D168,web_archive!B:B,1,FALSE)</f>
        <v>droopinghidden</v>
      </c>
      <c r="C168">
        <v>45171</v>
      </c>
      <c r="D168" t="s">
        <v>11283</v>
      </c>
      <c r="F168" s="10" t="e">
        <f>VLOOKUP(D168,web_archive!C:AB,1,FALSE)</f>
        <v>#N/A</v>
      </c>
      <c r="G168" t="str">
        <f>VLOOKUP(D168,web_archive!B:AB,6,FALSE)</f>
        <v>Not For Sale</v>
      </c>
    </row>
    <row r="169" spans="1:7" x14ac:dyDescent="0.3">
      <c r="A169" t="s">
        <v>11284</v>
      </c>
      <c r="B169" t="str">
        <f>VLOOKUP(D169,web_archive!B:B,1,FALSE)</f>
        <v>droopingmaya</v>
      </c>
      <c r="C169">
        <v>45172</v>
      </c>
      <c r="D169" t="s">
        <v>11284</v>
      </c>
      <c r="F169" s="10" t="e">
        <f>VLOOKUP(D169,web_archive!C:AB,1,FALSE)</f>
        <v>#N/A</v>
      </c>
      <c r="G169" t="str">
        <f>VLOOKUP(D169,web_archive!B:AB,6,FALSE)</f>
        <v>Not For Sale</v>
      </c>
    </row>
    <row r="170" spans="1:7" x14ac:dyDescent="0.3">
      <c r="A170" t="s">
        <v>11285</v>
      </c>
      <c r="B170" t="e">
        <f>VLOOKUP(D170,web_archive!B:B,1,FALSE)</f>
        <v>#N/A</v>
      </c>
      <c r="C170">
        <v>45173</v>
      </c>
      <c r="D170" t="s">
        <v>11285</v>
      </c>
      <c r="E170" s="30">
        <v>20197</v>
      </c>
      <c r="F170" s="10" t="e">
        <f>VLOOKUP(D170,web_archive!C:AB,1,FALSE)</f>
        <v>#N/A</v>
      </c>
    </row>
    <row r="171" spans="1:7" x14ac:dyDescent="0.3">
      <c r="A171" t="s">
        <v>11286</v>
      </c>
      <c r="B171" t="str">
        <f>VLOOKUP(D171,web_archive!B:B,1,FALSE)</f>
        <v>droopingneko</v>
      </c>
      <c r="C171">
        <v>45174</v>
      </c>
      <c r="D171" t="s">
        <v>11286</v>
      </c>
      <c r="F171" s="10" t="e">
        <f>VLOOKUP(D171,web_archive!C:AB,1,FALSE)</f>
        <v>#N/A</v>
      </c>
      <c r="G171" t="str">
        <f>VLOOKUP(D171,web_archive!B:AB,6,FALSE)</f>
        <v>Not For Sale</v>
      </c>
    </row>
    <row r="172" spans="1:7" x14ac:dyDescent="0.3">
      <c r="A172" t="s">
        <v>11287</v>
      </c>
      <c r="B172" t="str">
        <f>VLOOKUP(D172,web_archive!B:B,1,FALSE)</f>
        <v>droopingsaproling</v>
      </c>
      <c r="C172">
        <v>45175</v>
      </c>
      <c r="D172" t="s">
        <v>11287</v>
      </c>
      <c r="F172" s="10" t="e">
        <f>VLOOKUP(D172,web_archive!C:AB,1,FALSE)</f>
        <v>#N/A</v>
      </c>
      <c r="G172" t="str">
        <f>VLOOKUP(D172,web_archive!B:AB,6,FALSE)</f>
        <v>Not For Sale</v>
      </c>
    </row>
    <row r="173" spans="1:7" x14ac:dyDescent="0.3">
      <c r="A173" t="s">
        <v>11288</v>
      </c>
      <c r="B173" t="str">
        <f>VLOOKUP(D173,web_archive!B:B,1,FALSE)</f>
        <v>droopingtira</v>
      </c>
      <c r="C173">
        <v>45176</v>
      </c>
      <c r="D173" t="s">
        <v>11288</v>
      </c>
      <c r="F173" s="10" t="e">
        <f>VLOOKUP(D173,web_archive!C:AB,1,FALSE)</f>
        <v>#N/A</v>
      </c>
      <c r="G173" t="str">
        <f>VLOOKUP(D173,web_archive!B:AB,6,FALSE)</f>
        <v>Not For Sale</v>
      </c>
    </row>
    <row r="174" spans="1:7" x14ac:dyDescent="0.3">
      <c r="A174" t="s">
        <v>11289</v>
      </c>
      <c r="B174" t="e">
        <f>VLOOKUP(D174,web_archive!B:B,1,FALSE)</f>
        <v>#N/A</v>
      </c>
      <c r="C174">
        <v>45177</v>
      </c>
      <c r="D174" t="s">
        <v>11289</v>
      </c>
      <c r="F174" s="10" t="e">
        <f>VLOOKUP(D174,web_archive!C:AB,1,FALSE)</f>
        <v>#N/A</v>
      </c>
    </row>
    <row r="175" spans="1:7" x14ac:dyDescent="0.3">
      <c r="A175" t="s">
        <v>11290</v>
      </c>
      <c r="B175" t="str">
        <f>VLOOKUP(D175,web_archive!B:B,1,FALSE)</f>
        <v>droopingwindii</v>
      </c>
      <c r="C175">
        <v>45178</v>
      </c>
      <c r="D175" t="s">
        <v>11290</v>
      </c>
      <c r="F175" s="10" t="e">
        <f>VLOOKUP(D175,web_archive!C:AB,1,FALSE)</f>
        <v>#N/A</v>
      </c>
      <c r="G175" t="str">
        <f>VLOOKUP(D175,web_archive!B:AB,6,FALSE)</f>
        <v>Not For Sale</v>
      </c>
    </row>
    <row r="176" spans="1:7" x14ac:dyDescent="0.3">
      <c r="A176" t="s">
        <v>11291</v>
      </c>
      <c r="B176" t="e">
        <f>VLOOKUP(D176,web_archive!B:B,1,FALSE)</f>
        <v>#N/A</v>
      </c>
      <c r="C176">
        <v>45179</v>
      </c>
      <c r="D176" t="s">
        <v>11291</v>
      </c>
      <c r="F176" s="10" t="e">
        <f>VLOOKUP(D176,web_archive!C:AB,1,FALSE)</f>
        <v>#N/A</v>
      </c>
    </row>
    <row r="177" spans="1:7" x14ac:dyDescent="0.3">
      <c r="A177" t="s">
        <v>11292</v>
      </c>
      <c r="B177" t="e">
        <f>VLOOKUP(D177,web_archive!B:B,1,FALSE)</f>
        <v>#N/A</v>
      </c>
      <c r="C177">
        <v>45180</v>
      </c>
      <c r="D177" t="s">
        <v>11292</v>
      </c>
      <c r="F177" s="10" t="e">
        <f>VLOOKUP(D177,web_archive!C:AB,1,FALSE)</f>
        <v>#N/A</v>
      </c>
    </row>
    <row r="178" spans="1:7" x14ac:dyDescent="0.3">
      <c r="A178" t="s">
        <v>11293</v>
      </c>
      <c r="B178" t="e">
        <f>VLOOKUP(D178,web_archive!B:B,1,FALSE)</f>
        <v>#N/A</v>
      </c>
      <c r="C178">
        <v>45181</v>
      </c>
      <c r="D178" t="s">
        <v>11293</v>
      </c>
      <c r="F178" s="10" t="e">
        <f>VLOOKUP(D178,web_archive!C:AB,1,FALSE)</f>
        <v>#N/A</v>
      </c>
    </row>
    <row r="179" spans="1:7" x14ac:dyDescent="0.3">
      <c r="A179" t="s">
        <v>11294</v>
      </c>
      <c r="B179" t="e">
        <f>VLOOKUP(D179,web_archive!B:B,1,FALSE)</f>
        <v>#N/A</v>
      </c>
      <c r="C179">
        <v>45182</v>
      </c>
      <c r="D179" t="s">
        <v>11294</v>
      </c>
      <c r="F179" s="10" t="e">
        <f>VLOOKUP(D179,web_archive!C:AB,1,FALSE)</f>
        <v>#N/A</v>
      </c>
    </row>
    <row r="180" spans="1:7" x14ac:dyDescent="0.3">
      <c r="A180" t="s">
        <v>11295</v>
      </c>
      <c r="B180" t="e">
        <f>VLOOKUP(D180,web_archive!B:B,1,FALSE)</f>
        <v>#N/A</v>
      </c>
      <c r="C180">
        <v>45183</v>
      </c>
      <c r="D180" t="s">
        <v>11295</v>
      </c>
      <c r="F180" s="10" t="e">
        <f>VLOOKUP(D180,web_archive!C:AB,1,FALSE)</f>
        <v>#N/A</v>
      </c>
    </row>
    <row r="181" spans="1:7" x14ac:dyDescent="0.3">
      <c r="A181" t="s">
        <v>11297</v>
      </c>
      <c r="B181" t="e">
        <f>VLOOKUP(D181,web_archive!B:B,1,FALSE)</f>
        <v>#N/A</v>
      </c>
      <c r="C181">
        <v>45184</v>
      </c>
      <c r="D181" t="s">
        <v>11296</v>
      </c>
      <c r="F181" s="10" t="e">
        <f>VLOOKUP(D181,web_archive!C:AB,1,FALSE)</f>
        <v>#N/A</v>
      </c>
    </row>
    <row r="182" spans="1:7" x14ac:dyDescent="0.3">
      <c r="A182" t="s">
        <v>11298</v>
      </c>
      <c r="B182" t="e">
        <f>VLOOKUP(D182,web_archive!B:B,1,FALSE)</f>
        <v>#N/A</v>
      </c>
      <c r="C182">
        <v>45185</v>
      </c>
      <c r="D182" t="s">
        <v>11298</v>
      </c>
      <c r="F182" s="10" t="e">
        <f>VLOOKUP(D182,web_archive!C:AB,1,FALSE)</f>
        <v>#N/A</v>
      </c>
    </row>
    <row r="183" spans="1:7" x14ac:dyDescent="0.3">
      <c r="A183" t="s">
        <v>11299</v>
      </c>
      <c r="B183" t="e">
        <f>VLOOKUP(D183,web_archive!B:B,1,FALSE)</f>
        <v>#N/A</v>
      </c>
      <c r="C183">
        <v>45186</v>
      </c>
      <c r="D183" t="s">
        <v>11299</v>
      </c>
      <c r="F183" s="10" t="e">
        <f>VLOOKUP(D183,web_archive!C:AB,1,FALSE)</f>
        <v>#N/A</v>
      </c>
    </row>
    <row r="184" spans="1:7" x14ac:dyDescent="0.3">
      <c r="A184" t="s">
        <v>11300</v>
      </c>
      <c r="B184" t="str">
        <f>VLOOKUP(D184,web_archive!B:B,1,FALSE)</f>
        <v>fairyegg</v>
      </c>
      <c r="C184">
        <v>45187</v>
      </c>
      <c r="D184" t="s">
        <v>11300</v>
      </c>
      <c r="F184" s="10" t="e">
        <f>VLOOKUP(D184,web_archive!C:AB,1,FALSE)</f>
        <v>#N/A</v>
      </c>
      <c r="G184" t="str">
        <f>VLOOKUP(D184,web_archive!B:AB,6,FALSE)</f>
        <v>Not For Sale</v>
      </c>
    </row>
    <row r="185" spans="1:7" x14ac:dyDescent="0.3">
      <c r="A185" t="s">
        <v>11301</v>
      </c>
      <c r="B185" t="str">
        <f>VLOOKUP(D185,web_archive!B:B,1,FALSE)</f>
        <v>fairywings</v>
      </c>
      <c r="C185">
        <v>45188</v>
      </c>
      <c r="D185" t="s">
        <v>11301</v>
      </c>
      <c r="F185" s="10" t="e">
        <f>VLOOKUP(D185,web_archive!C:AB,1,FALSE)</f>
        <v>#N/A</v>
      </c>
      <c r="G185" t="str">
        <f>VLOOKUP(D185,web_archive!B:AB,6,FALSE)</f>
        <v>Not For Sale</v>
      </c>
    </row>
    <row r="186" spans="1:7" x14ac:dyDescent="0.3">
      <c r="A186" t="s">
        <v>11302</v>
      </c>
      <c r="B186" t="e">
        <f>VLOOKUP(D186,web_archive!B:B,1,FALSE)</f>
        <v>#N/A</v>
      </c>
      <c r="C186">
        <v>45189</v>
      </c>
      <c r="D186" t="s">
        <v>11302</v>
      </c>
      <c r="E186" s="65">
        <v>20519</v>
      </c>
      <c r="F186" s="10" t="e">
        <f>VLOOKUP(D186,web_archive!C:AB,1,FALSE)</f>
        <v>#N/A</v>
      </c>
    </row>
    <row r="187" spans="1:7" x14ac:dyDescent="0.3">
      <c r="A187" t="s">
        <v>11304</v>
      </c>
      <c r="B187" t="e">
        <f>VLOOKUP(D187,web_archive!B:B,1,FALSE)</f>
        <v>#N/A</v>
      </c>
      <c r="C187">
        <v>45190</v>
      </c>
      <c r="D187" t="s">
        <v>11303</v>
      </c>
      <c r="F187" s="10" t="e">
        <f>VLOOKUP(D187,web_archive!C:AB,1,FALSE)</f>
        <v>#N/A</v>
      </c>
    </row>
    <row r="188" spans="1:7" x14ac:dyDescent="0.3">
      <c r="A188" t="s">
        <v>11306</v>
      </c>
      <c r="B188" t="e">
        <f>VLOOKUP(D188,web_archive!B:B,1,FALSE)</f>
        <v>#N/A</v>
      </c>
      <c r="C188">
        <v>45191</v>
      </c>
      <c r="D188" t="s">
        <v>11305</v>
      </c>
      <c r="F188" s="10" t="e">
        <f>VLOOKUP(D188,web_archive!C:AB,1,FALSE)</f>
        <v>#N/A</v>
      </c>
    </row>
    <row r="189" spans="1:7" x14ac:dyDescent="0.3">
      <c r="A189" t="s">
        <v>11308</v>
      </c>
      <c r="B189" t="e">
        <f>VLOOKUP(D189,web_archive!B:B,1,FALSE)</f>
        <v>#N/A</v>
      </c>
      <c r="C189">
        <v>45192</v>
      </c>
      <c r="D189" t="s">
        <v>11307</v>
      </c>
      <c r="F189" s="10" t="e">
        <f>VLOOKUP(D189,web_archive!C:AB,1,FALSE)</f>
        <v>#N/A</v>
      </c>
    </row>
    <row r="190" spans="1:7" x14ac:dyDescent="0.3">
      <c r="A190" t="s">
        <v>11310</v>
      </c>
      <c r="B190" t="e">
        <f>VLOOKUP(D190,web_archive!B:B,1,FALSE)</f>
        <v>#N/A</v>
      </c>
      <c r="C190">
        <v>45193</v>
      </c>
      <c r="D190" t="s">
        <v>11309</v>
      </c>
      <c r="F190" s="10" t="e">
        <f>VLOOKUP(D190,web_archive!C:AB,1,FALSE)</f>
        <v>#N/A</v>
      </c>
    </row>
    <row r="191" spans="1:7" x14ac:dyDescent="0.3">
      <c r="A191" t="s">
        <v>11312</v>
      </c>
      <c r="B191" t="e">
        <f>VLOOKUP(D191,web_archive!B:B,1,FALSE)</f>
        <v>#N/A</v>
      </c>
      <c r="C191">
        <v>45194</v>
      </c>
      <c r="D191" t="s">
        <v>11311</v>
      </c>
      <c r="F191" s="10" t="e">
        <f>VLOOKUP(D191,web_archive!C:AB,1,FALSE)</f>
        <v>#N/A</v>
      </c>
    </row>
    <row r="192" spans="1:7" x14ac:dyDescent="0.3">
      <c r="A192" t="s">
        <v>11314</v>
      </c>
      <c r="B192" t="e">
        <f>VLOOKUP(D192,web_archive!B:B,1,FALSE)</f>
        <v>#N/A</v>
      </c>
      <c r="C192">
        <v>45195</v>
      </c>
      <c r="D192" t="s">
        <v>11313</v>
      </c>
      <c r="F192" s="10" t="e">
        <f>VLOOKUP(D192,web_archive!C:AB,1,FALSE)</f>
        <v>#N/A</v>
      </c>
    </row>
    <row r="193" spans="1:7" x14ac:dyDescent="0.3">
      <c r="A193" t="s">
        <v>11316</v>
      </c>
      <c r="B193" t="e">
        <f>VLOOKUP(D193,web_archive!B:B,1,FALSE)</f>
        <v>#N/A</v>
      </c>
      <c r="C193">
        <v>45196</v>
      </c>
      <c r="D193" t="s">
        <v>11315</v>
      </c>
      <c r="F193" s="10" t="e">
        <f>VLOOKUP(D193,web_archive!C:AB,1,FALSE)</f>
        <v>#N/A</v>
      </c>
    </row>
    <row r="194" spans="1:7" x14ac:dyDescent="0.3">
      <c r="A194" t="s">
        <v>11317</v>
      </c>
      <c r="B194" t="e">
        <f>VLOOKUP(D194,web_archive!B:B,1,FALSE)</f>
        <v>#N/A</v>
      </c>
      <c r="C194">
        <v>45197</v>
      </c>
      <c r="D194" t="s">
        <v>11317</v>
      </c>
      <c r="F194" s="10" t="e">
        <f>VLOOKUP(D194,web_archive!C:AB,1,FALSE)</f>
        <v>#N/A</v>
      </c>
    </row>
    <row r="195" spans="1:7" x14ac:dyDescent="0.3">
      <c r="A195" t="s">
        <v>11318</v>
      </c>
      <c r="B195" t="e">
        <f>VLOOKUP(D195,web_archive!B:B,1,FALSE)</f>
        <v>#N/A</v>
      </c>
      <c r="C195">
        <v>45198</v>
      </c>
      <c r="D195" t="s">
        <v>11318</v>
      </c>
      <c r="F195" s="10" t="e">
        <f>VLOOKUP(D195,web_archive!C:AB,1,FALSE)</f>
        <v>#N/A</v>
      </c>
    </row>
    <row r="196" spans="1:7" x14ac:dyDescent="0.3">
      <c r="A196" t="s">
        <v>11319</v>
      </c>
      <c r="B196" t="e">
        <f>VLOOKUP(D196,web_archive!B:B,1,FALSE)</f>
        <v>#N/A</v>
      </c>
      <c r="C196">
        <v>45199</v>
      </c>
      <c r="D196" t="s">
        <v>11319</v>
      </c>
      <c r="F196" s="10" t="e">
        <f>VLOOKUP(D196,web_archive!C:AB,1,FALSE)</f>
        <v>#N/A</v>
      </c>
    </row>
    <row r="197" spans="1:7" x14ac:dyDescent="0.3">
      <c r="A197" t="s">
        <v>11320</v>
      </c>
      <c r="B197" t="e">
        <f>VLOOKUP(D197,web_archive!B:B,1,FALSE)</f>
        <v>#N/A</v>
      </c>
      <c r="C197">
        <v>45200</v>
      </c>
      <c r="D197" t="s">
        <v>11320</v>
      </c>
      <c r="F197" s="10" t="e">
        <f>VLOOKUP(D197,web_archive!C:AB,1,FALSE)</f>
        <v>#N/A</v>
      </c>
    </row>
    <row r="198" spans="1:7" x14ac:dyDescent="0.3">
      <c r="A198" t="s">
        <v>11321</v>
      </c>
      <c r="B198" t="e">
        <f>VLOOKUP(D198,web_archive!B:B,1,FALSE)</f>
        <v>#N/A</v>
      </c>
      <c r="C198">
        <v>45201</v>
      </c>
      <c r="D198" t="s">
        <v>11321</v>
      </c>
      <c r="E198" s="31">
        <v>5405</v>
      </c>
      <c r="F198" s="10" t="e">
        <f>VLOOKUP(D198,web_archive!C:AB,1,FALSE)</f>
        <v>#N/A</v>
      </c>
    </row>
    <row r="199" spans="1:7" x14ac:dyDescent="0.3">
      <c r="A199" t="s">
        <v>11323</v>
      </c>
      <c r="B199" t="e">
        <f>VLOOKUP(D199,web_archive!B:B,1,FALSE)</f>
        <v>#N/A</v>
      </c>
      <c r="C199">
        <v>45202</v>
      </c>
      <c r="D199" t="s">
        <v>11322</v>
      </c>
      <c r="F199" s="10" t="e">
        <f>VLOOKUP(D199,web_archive!C:AB,1,FALSE)</f>
        <v>#N/A</v>
      </c>
    </row>
    <row r="200" spans="1:7" x14ac:dyDescent="0.3">
      <c r="A200" t="s">
        <v>11324</v>
      </c>
      <c r="B200" t="e">
        <f>VLOOKUP(D200,web_archive!B:B,1,FALSE)</f>
        <v>#N/A</v>
      </c>
      <c r="C200">
        <v>45203</v>
      </c>
      <c r="D200" t="s">
        <v>11324</v>
      </c>
      <c r="F200" s="10" t="e">
        <f>VLOOKUP(D200,web_archive!C:AB,1,FALSE)</f>
        <v>#N/A</v>
      </c>
    </row>
    <row r="201" spans="1:7" x14ac:dyDescent="0.3">
      <c r="A201" t="s">
        <v>11325</v>
      </c>
      <c r="B201" t="e">
        <f>VLOOKUP(D201,web_archive!B:B,1,FALSE)</f>
        <v>#N/A</v>
      </c>
      <c r="C201">
        <v>45204</v>
      </c>
      <c r="D201" t="s">
        <v>11325</v>
      </c>
      <c r="F201" s="10" t="e">
        <f>VLOOKUP(D201,web_archive!C:AB,1,FALSE)</f>
        <v>#N/A</v>
      </c>
    </row>
    <row r="202" spans="1:7" x14ac:dyDescent="0.3">
      <c r="A202" t="s">
        <v>11326</v>
      </c>
      <c r="B202" t="str">
        <f>VLOOKUP(D202,web_archive!B:B,1,FALSE)</f>
        <v>floppybunny</v>
      </c>
      <c r="C202">
        <v>45205</v>
      </c>
      <c r="D202" t="s">
        <v>11326</v>
      </c>
      <c r="F202" s="10" t="e">
        <f>VLOOKUP(D202,web_archive!C:AB,1,FALSE)</f>
        <v>#N/A</v>
      </c>
      <c r="G202" t="str">
        <f>VLOOKUP(D202,web_archive!B:AB,6,FALSE)</f>
        <v>Not For Sale</v>
      </c>
    </row>
    <row r="203" spans="1:7" x14ac:dyDescent="0.3">
      <c r="A203" t="s">
        <v>11327</v>
      </c>
      <c r="B203" t="str">
        <f>VLOOKUP(D203,web_archive!B:B,1,FALSE)</f>
        <v>flowerchoker</v>
      </c>
      <c r="C203">
        <v>45206</v>
      </c>
      <c r="D203" t="s">
        <v>11327</v>
      </c>
      <c r="F203" s="10" t="e">
        <f>VLOOKUP(D203,web_archive!C:AB,1,FALSE)</f>
        <v>#N/A</v>
      </c>
      <c r="G203" t="str">
        <f>VLOOKUP(D203,web_archive!B:AB,6,FALSE)</f>
        <v>Not For Sale</v>
      </c>
    </row>
    <row r="204" spans="1:7" x14ac:dyDescent="0.3">
      <c r="A204" t="s">
        <v>11328</v>
      </c>
      <c r="B204" t="e">
        <f>VLOOKUP(D204,web_archive!B:B,1,FALSE)</f>
        <v>#N/A</v>
      </c>
      <c r="C204">
        <v>45207</v>
      </c>
      <c r="D204" t="s">
        <v>11328</v>
      </c>
      <c r="F204" s="10" t="e">
        <f>VLOOKUP(D204,web_archive!C:AB,1,FALSE)</f>
        <v>#N/A</v>
      </c>
    </row>
    <row r="205" spans="1:7" x14ac:dyDescent="0.3">
      <c r="A205" t="s">
        <v>11329</v>
      </c>
      <c r="B205" t="str">
        <f>VLOOKUP(D205,web_archive!B:B,1,FALSE)</f>
        <v>flowerribbons</v>
      </c>
      <c r="C205">
        <v>45208</v>
      </c>
      <c r="D205" t="s">
        <v>11329</v>
      </c>
      <c r="F205" s="10" t="e">
        <f>VLOOKUP(D205,web_archive!C:AB,1,FALSE)</f>
        <v>#N/A</v>
      </c>
      <c r="G205" t="str">
        <f>VLOOKUP(D205,web_archive!B:AB,6,FALSE)</f>
        <v>Not For Sale</v>
      </c>
    </row>
    <row r="206" spans="1:7" x14ac:dyDescent="0.3">
      <c r="A206" t="s">
        <v>11330</v>
      </c>
      <c r="B206" t="str">
        <f>VLOOKUP(D206,web_archive!B:B,1,FALSE)</f>
        <v>flowerring</v>
      </c>
      <c r="C206">
        <v>45209</v>
      </c>
      <c r="D206" t="s">
        <v>11330</v>
      </c>
      <c r="F206" s="10" t="e">
        <f>VLOOKUP(D206,web_archive!C:AB,1,FALSE)</f>
        <v>#N/A</v>
      </c>
      <c r="G206" t="str">
        <f>VLOOKUP(D206,web_archive!B:AB,6,FALSE)</f>
        <v>Not For Sale</v>
      </c>
    </row>
    <row r="207" spans="1:7" x14ac:dyDescent="0.3">
      <c r="A207" t="s">
        <v>11331</v>
      </c>
      <c r="B207" t="e">
        <f>VLOOKUP(D207,web_archive!B:B,1,FALSE)</f>
        <v>#N/A</v>
      </c>
      <c r="C207">
        <v>45210</v>
      </c>
      <c r="D207" t="s">
        <v>11331</v>
      </c>
      <c r="F207" s="10" t="e">
        <f>VLOOKUP(D207,web_archive!C:AB,1,FALSE)</f>
        <v>#N/A</v>
      </c>
    </row>
    <row r="208" spans="1:7" x14ac:dyDescent="0.3">
      <c r="A208" t="s">
        <v>11332</v>
      </c>
      <c r="B208" t="e">
        <f>VLOOKUP(D208,web_archive!B:B,1,FALSE)</f>
        <v>#N/A</v>
      </c>
      <c r="C208">
        <v>45211</v>
      </c>
      <c r="D208" t="s">
        <v>11332</v>
      </c>
      <c r="F208" s="10" t="e">
        <f>VLOOKUP(D208,web_archive!C:AB,1,FALSE)</f>
        <v>#N/A</v>
      </c>
    </row>
    <row r="209" spans="1:7" x14ac:dyDescent="0.3">
      <c r="A209" t="s">
        <v>11333</v>
      </c>
      <c r="B209" t="str">
        <f>VLOOKUP(D209,web_archive!B:B,1,FALSE)</f>
        <v>frogdoll</v>
      </c>
      <c r="C209">
        <v>45212</v>
      </c>
      <c r="D209" t="s">
        <v>11333</v>
      </c>
      <c r="F209" s="10" t="e">
        <f>VLOOKUP(D209,web_archive!C:AB,1,FALSE)</f>
        <v>#N/A</v>
      </c>
      <c r="G209" t="str">
        <f>VLOOKUP(D209,web_archive!B:AB,6,FALSE)</f>
        <v>Not For Sale</v>
      </c>
    </row>
    <row r="210" spans="1:7" x14ac:dyDescent="0.3">
      <c r="A210" t="s">
        <v>11334</v>
      </c>
      <c r="B210" t="e">
        <f>VLOOKUP(D210,web_archive!B:B,1,FALSE)</f>
        <v>#N/A</v>
      </c>
      <c r="C210">
        <v>45213</v>
      </c>
      <c r="D210" t="s">
        <v>11334</v>
      </c>
      <c r="F210" s="10" t="e">
        <f>VLOOKUP(D210,web_archive!C:AB,1,FALSE)</f>
        <v>#N/A</v>
      </c>
    </row>
    <row r="211" spans="1:7" x14ac:dyDescent="0.3">
      <c r="A211" t="s">
        <v>11335</v>
      </c>
      <c r="B211" t="str">
        <f>VLOOKUP(D211,web_archive!B:B,1,FALSE)</f>
        <v>frozenwings</v>
      </c>
      <c r="C211">
        <v>45214</v>
      </c>
      <c r="D211" t="s">
        <v>11335</v>
      </c>
      <c r="F211" s="10" t="e">
        <f>VLOOKUP(D211,web_archive!C:AB,1,FALSE)</f>
        <v>#N/A</v>
      </c>
      <c r="G211" t="str">
        <f>VLOOKUP(D211,web_archive!B:AB,6,FALSE)</f>
        <v>Not For Sale</v>
      </c>
    </row>
    <row r="212" spans="1:7" x14ac:dyDescent="0.3">
      <c r="A212" t="s">
        <v>11336</v>
      </c>
      <c r="B212" t="e">
        <f>VLOOKUP(D212,web_archive!B:B,1,FALSE)</f>
        <v>#N/A</v>
      </c>
      <c r="C212">
        <v>45215</v>
      </c>
      <c r="D212" t="s">
        <v>11336</v>
      </c>
      <c r="F212" s="10" t="e">
        <f>VLOOKUP(D212,web_archive!C:AB,1,FALSE)</f>
        <v>#N/A</v>
      </c>
    </row>
    <row r="213" spans="1:7" x14ac:dyDescent="0.3">
      <c r="A213" t="s">
        <v>11338</v>
      </c>
      <c r="B213" t="e">
        <f>VLOOKUP(D213,web_archive!B:B,1,FALSE)</f>
        <v>#N/A</v>
      </c>
      <c r="C213">
        <v>45216</v>
      </c>
      <c r="D213" t="s">
        <v>11337</v>
      </c>
      <c r="F213" s="10" t="e">
        <f>VLOOKUP(D213,web_archive!C:AB,1,FALSE)</f>
        <v>#N/A</v>
      </c>
    </row>
    <row r="214" spans="1:7" x14ac:dyDescent="0.3">
      <c r="A214" t="s">
        <v>11340</v>
      </c>
      <c r="B214" t="e">
        <f>VLOOKUP(D214,web_archive!B:B,1,FALSE)</f>
        <v>#N/A</v>
      </c>
      <c r="C214">
        <v>45217</v>
      </c>
      <c r="D214" t="s">
        <v>11339</v>
      </c>
      <c r="F214" s="10" t="e">
        <f>VLOOKUP(D214,web_archive!C:AB,1,FALSE)</f>
        <v>#N/A</v>
      </c>
    </row>
    <row r="215" spans="1:7" x14ac:dyDescent="0.3">
      <c r="A215" t="s">
        <v>11342</v>
      </c>
      <c r="B215" t="e">
        <f>VLOOKUP(D215,web_archive!B:B,1,FALSE)</f>
        <v>#N/A</v>
      </c>
      <c r="C215">
        <v>45218</v>
      </c>
      <c r="D215" t="s">
        <v>11341</v>
      </c>
      <c r="F215" s="10" t="e">
        <f>VLOOKUP(D215,web_archive!C:AB,1,FALSE)</f>
        <v>#N/A</v>
      </c>
    </row>
    <row r="216" spans="1:7" x14ac:dyDescent="0.3">
      <c r="A216" t="s">
        <v>11344</v>
      </c>
      <c r="B216" t="e">
        <f>VLOOKUP(D216,web_archive!B:B,1,FALSE)</f>
        <v>#N/A</v>
      </c>
      <c r="C216">
        <v>45219</v>
      </c>
      <c r="D216" t="s">
        <v>11343</v>
      </c>
      <c r="F216" s="10" t="e">
        <f>VLOOKUP(D216,web_archive!C:AB,1,FALSE)</f>
        <v>#N/A</v>
      </c>
    </row>
    <row r="217" spans="1:7" x14ac:dyDescent="0.3">
      <c r="A217" t="s">
        <v>11346</v>
      </c>
      <c r="B217" t="e">
        <f>VLOOKUP(D217,web_archive!B:B,1,FALSE)</f>
        <v>#N/A</v>
      </c>
      <c r="C217">
        <v>45220</v>
      </c>
      <c r="D217" t="s">
        <v>11345</v>
      </c>
      <c r="F217" s="10" t="e">
        <f>VLOOKUP(D217,web_archive!C:AB,1,FALSE)</f>
        <v>#N/A</v>
      </c>
    </row>
    <row r="218" spans="1:7" x14ac:dyDescent="0.3">
      <c r="A218" t="s">
        <v>11348</v>
      </c>
      <c r="B218" t="e">
        <f>VLOOKUP(D218,web_archive!B:B,1,FALSE)</f>
        <v>#N/A</v>
      </c>
      <c r="C218">
        <v>45221</v>
      </c>
      <c r="D218" t="s">
        <v>11347</v>
      </c>
      <c r="F218" s="10" t="e">
        <f>VLOOKUP(D218,web_archive!C:AB,1,FALSE)</f>
        <v>#N/A</v>
      </c>
    </row>
    <row r="219" spans="1:7" x14ac:dyDescent="0.3">
      <c r="A219" t="s">
        <v>11350</v>
      </c>
      <c r="B219" t="e">
        <f>VLOOKUP(D219,web_archive!B:B,1,FALSE)</f>
        <v>#N/A</v>
      </c>
      <c r="C219">
        <v>45222</v>
      </c>
      <c r="D219" t="s">
        <v>11349</v>
      </c>
      <c r="F219" s="10" t="e">
        <f>VLOOKUP(D219,web_archive!C:AB,1,FALSE)</f>
        <v>#N/A</v>
      </c>
    </row>
    <row r="220" spans="1:7" x14ac:dyDescent="0.3">
      <c r="A220" t="s">
        <v>11352</v>
      </c>
      <c r="B220" t="e">
        <f>VLOOKUP(D220,web_archive!B:B,1,FALSE)</f>
        <v>#N/A</v>
      </c>
      <c r="C220">
        <v>45223</v>
      </c>
      <c r="D220" t="s">
        <v>11351</v>
      </c>
      <c r="F220" s="10" t="e">
        <f>VLOOKUP(D220,web_archive!C:AB,1,FALSE)</f>
        <v>#N/A</v>
      </c>
    </row>
    <row r="221" spans="1:7" x14ac:dyDescent="0.3">
      <c r="A221" t="s">
        <v>11353</v>
      </c>
      <c r="B221" t="e">
        <f>VLOOKUP(D221,web_archive!B:B,1,FALSE)</f>
        <v>#N/A</v>
      </c>
      <c r="C221">
        <v>45224</v>
      </c>
      <c r="D221" t="s">
        <v>11353</v>
      </c>
      <c r="F221" s="10" t="e">
        <f>VLOOKUP(D221,web_archive!C:AB,1,FALSE)</f>
        <v>#N/A</v>
      </c>
    </row>
    <row r="222" spans="1:7" x14ac:dyDescent="0.3">
      <c r="A222" t="s">
        <v>11354</v>
      </c>
      <c r="B222" t="e">
        <f>VLOOKUP(D222,web_archive!B:B,1,FALSE)</f>
        <v>#N/A</v>
      </c>
      <c r="C222">
        <v>45225</v>
      </c>
      <c r="D222" t="s">
        <v>11354</v>
      </c>
      <c r="F222" s="10" t="e">
        <f>VLOOKUP(D222,web_archive!C:AB,1,FALSE)</f>
        <v>#N/A</v>
      </c>
    </row>
    <row r="223" spans="1:7" x14ac:dyDescent="0.3">
      <c r="A223" t="s">
        <v>11355</v>
      </c>
      <c r="B223" t="str">
        <f>VLOOKUP(D223,web_archive!B:B,1,FALSE)</f>
        <v>ghostringcap</v>
      </c>
      <c r="C223">
        <v>45226</v>
      </c>
      <c r="D223" t="s">
        <v>11355</v>
      </c>
      <c r="F223" s="10" t="e">
        <f>VLOOKUP(D223,web_archive!C:AB,1,FALSE)</f>
        <v>#N/A</v>
      </c>
      <c r="G223" t="str">
        <f>VLOOKUP(D223,web_archive!B:AB,6,FALSE)</f>
        <v>Not For Sale</v>
      </c>
    </row>
    <row r="224" spans="1:7" x14ac:dyDescent="0.3">
      <c r="A224" t="s">
        <v>11356</v>
      </c>
      <c r="B224" t="e">
        <f>VLOOKUP(D224,web_archive!B:B,1,FALSE)</f>
        <v>#N/A</v>
      </c>
      <c r="C224">
        <v>45227</v>
      </c>
      <c r="D224" t="s">
        <v>11356</v>
      </c>
      <c r="F224" s="10" t="e">
        <f>VLOOKUP(D224,web_archive!C:AB,1,FALSE)</f>
        <v>#N/A</v>
      </c>
    </row>
    <row r="225" spans="1:7" x14ac:dyDescent="0.3">
      <c r="A225" t="s">
        <v>11358</v>
      </c>
      <c r="B225" t="e">
        <f>VLOOKUP(D225,web_archive!B:B,1,FALSE)</f>
        <v>#N/A</v>
      </c>
      <c r="C225">
        <v>45228</v>
      </c>
      <c r="D225" t="s">
        <v>11357</v>
      </c>
      <c r="E225" s="32">
        <v>29509</v>
      </c>
      <c r="F225" s="10" t="e">
        <f>VLOOKUP(D225,web_archive!C:AB,1,FALSE)</f>
        <v>#N/A</v>
      </c>
    </row>
    <row r="226" spans="1:7" x14ac:dyDescent="0.3">
      <c r="A226" t="s">
        <v>4485</v>
      </c>
      <c r="B226" t="e">
        <f>VLOOKUP(D226,web_archive!B:B,1,FALSE)</f>
        <v>#N/A</v>
      </c>
      <c r="C226">
        <v>45229</v>
      </c>
      <c r="D226" t="s">
        <v>11359</v>
      </c>
      <c r="F226" s="10">
        <f>VLOOKUP(D226,web_archive!C:AB,2,FALSE)</f>
        <v>29510</v>
      </c>
    </row>
    <row r="227" spans="1:7" x14ac:dyDescent="0.3">
      <c r="A227" t="s">
        <v>4489</v>
      </c>
      <c r="B227" t="e">
        <f>VLOOKUP(D227,web_archive!B:B,1,FALSE)</f>
        <v>#N/A</v>
      </c>
      <c r="C227">
        <v>45230</v>
      </c>
      <c r="D227" t="s">
        <v>11360</v>
      </c>
      <c r="F227" s="10">
        <f>VLOOKUP(D227,web_archive!C:AB,2,FALSE)</f>
        <v>29511</v>
      </c>
    </row>
    <row r="228" spans="1:7" x14ac:dyDescent="0.3">
      <c r="A228" t="s">
        <v>4497</v>
      </c>
      <c r="B228" t="e">
        <f>VLOOKUP(D228,web_archive!B:B,1,FALSE)</f>
        <v>#N/A</v>
      </c>
      <c r="C228">
        <v>45231</v>
      </c>
      <c r="D228" t="s">
        <v>11361</v>
      </c>
      <c r="F228" s="10">
        <f>VLOOKUP(D228,web_archive!C:AB,2,FALSE)</f>
        <v>29512</v>
      </c>
    </row>
    <row r="229" spans="1:7" x14ac:dyDescent="0.3">
      <c r="A229" t="s">
        <v>11362</v>
      </c>
      <c r="B229" t="e">
        <f>VLOOKUP(D229,web_archive!B:B,1,FALSE)</f>
        <v>#N/A</v>
      </c>
      <c r="C229">
        <v>45232</v>
      </c>
      <c r="D229" t="s">
        <v>11362</v>
      </c>
      <c r="F229" s="10" t="e">
        <f>VLOOKUP(D229,web_archive!C:AB,1,FALSE)</f>
        <v>#N/A</v>
      </c>
    </row>
    <row r="230" spans="1:7" x14ac:dyDescent="0.3">
      <c r="A230" t="s">
        <v>11363</v>
      </c>
      <c r="B230" t="e">
        <f>VLOOKUP(D230,web_archive!B:B,1,FALSE)</f>
        <v>#N/A</v>
      </c>
      <c r="C230">
        <v>45233</v>
      </c>
      <c r="D230" t="s">
        <v>11363</v>
      </c>
      <c r="E230" s="10">
        <v>20631</v>
      </c>
      <c r="F230" s="10" t="e">
        <f>VLOOKUP(D230,web_archive!C:AB,1,FALSE)</f>
        <v>#N/A</v>
      </c>
    </row>
    <row r="231" spans="1:7" x14ac:dyDescent="0.3">
      <c r="A231" t="s">
        <v>11364</v>
      </c>
      <c r="B231" t="e">
        <f>VLOOKUP(D231,web_archive!B:B,1,FALSE)</f>
        <v>#N/A</v>
      </c>
      <c r="C231">
        <v>45234</v>
      </c>
      <c r="D231" t="s">
        <v>37894</v>
      </c>
      <c r="E231" s="10">
        <v>20632</v>
      </c>
      <c r="F231" s="10" t="e">
        <f>VLOOKUP(D231,web_archive!C:AB,1,FALSE)</f>
        <v>#N/A</v>
      </c>
    </row>
    <row r="232" spans="1:7" x14ac:dyDescent="0.3">
      <c r="A232" t="s">
        <v>11365</v>
      </c>
      <c r="B232" t="e">
        <f>VLOOKUP(D232,web_archive!B:B,1,FALSE)</f>
        <v>#N/A</v>
      </c>
      <c r="C232">
        <v>45235</v>
      </c>
      <c r="D232" t="s">
        <v>11365</v>
      </c>
      <c r="E232" s="10">
        <v>20633</v>
      </c>
      <c r="F232" s="10" t="e">
        <f>VLOOKUP(D232,web_archive!C:AB,1,FALSE)</f>
        <v>#N/A</v>
      </c>
    </row>
    <row r="233" spans="1:7" x14ac:dyDescent="0.3">
      <c r="A233" t="s">
        <v>11366</v>
      </c>
      <c r="B233" t="e">
        <f>VLOOKUP(D233,web_archive!B:B,1,FALSE)</f>
        <v>#N/A</v>
      </c>
      <c r="C233">
        <v>45236</v>
      </c>
      <c r="D233" t="s">
        <v>11366</v>
      </c>
      <c r="E233" s="10">
        <v>20634</v>
      </c>
      <c r="F233" s="10" t="e">
        <f>VLOOKUP(D233,web_archive!C:AB,1,FALSE)</f>
        <v>#N/A</v>
      </c>
    </row>
    <row r="234" spans="1:7" x14ac:dyDescent="0.3">
      <c r="A234" t="s">
        <v>11367</v>
      </c>
      <c r="B234" t="e">
        <f>VLOOKUP(D234,web_archive!B:B,1,FALSE)</f>
        <v>#N/A</v>
      </c>
      <c r="C234">
        <v>45237</v>
      </c>
      <c r="D234" t="s">
        <v>11367</v>
      </c>
      <c r="E234" s="10">
        <v>20635</v>
      </c>
      <c r="F234" s="10" t="e">
        <f>VLOOKUP(D234,web_archive!C:AB,1,FALSE)</f>
        <v>#N/A</v>
      </c>
    </row>
    <row r="235" spans="1:7" x14ac:dyDescent="0.3">
      <c r="A235" t="s">
        <v>11368</v>
      </c>
      <c r="B235" t="e">
        <f>VLOOKUP(D235,web_archive!B:B,1,FALSE)</f>
        <v>#N/A</v>
      </c>
      <c r="C235">
        <v>45238</v>
      </c>
      <c r="D235" t="s">
        <v>11368</v>
      </c>
      <c r="F235" s="10" t="e">
        <f>VLOOKUP(D235,web_archive!C:AB,1,FALSE)</f>
        <v>#N/A</v>
      </c>
    </row>
    <row r="236" spans="1:7" x14ac:dyDescent="0.3">
      <c r="A236" t="s">
        <v>11369</v>
      </c>
      <c r="B236" t="e">
        <f>VLOOKUP(D236,web_archive!B:B,1,FALSE)</f>
        <v>#N/A</v>
      </c>
      <c r="C236">
        <v>45239</v>
      </c>
      <c r="D236" t="s">
        <v>11369</v>
      </c>
      <c r="E236" s="33">
        <v>20195</v>
      </c>
      <c r="F236" s="10" t="e">
        <f>VLOOKUP(D236,web_archive!C:AB,1,FALSE)</f>
        <v>#N/A</v>
      </c>
    </row>
    <row r="237" spans="1:7" x14ac:dyDescent="0.3">
      <c r="A237" t="s">
        <v>11370</v>
      </c>
      <c r="B237" t="str">
        <f>VLOOKUP(D237,web_archive!B:B,1,FALSE)</f>
        <v>godhelm</v>
      </c>
      <c r="C237">
        <v>45240</v>
      </c>
      <c r="D237" t="s">
        <v>11370</v>
      </c>
      <c r="F237" s="10" t="e">
        <f>VLOOKUP(D237,web_archive!C:AB,1,FALSE)</f>
        <v>#N/A</v>
      </c>
      <c r="G237" t="str">
        <f>VLOOKUP(D237,web_archive!B:AB,6,FALSE)</f>
        <v>Not For Sale</v>
      </c>
    </row>
    <row r="238" spans="1:7" x14ac:dyDescent="0.3">
      <c r="A238" t="s">
        <v>11371</v>
      </c>
      <c r="B238" t="e">
        <f>VLOOKUP(D238,web_archive!B:B,1,FALSE)</f>
        <v>#N/A</v>
      </c>
      <c r="C238">
        <v>45241</v>
      </c>
      <c r="D238" t="s">
        <v>11371</v>
      </c>
      <c r="F238" s="10" t="e">
        <f>VLOOKUP(D238,web_archive!C:AB,1,FALSE)</f>
        <v>#N/A</v>
      </c>
    </row>
    <row r="239" spans="1:7" x14ac:dyDescent="0.3">
      <c r="A239" t="s">
        <v>11372</v>
      </c>
      <c r="B239" t="e">
        <f>VLOOKUP(D239,web_archive!B:B,1,FALSE)</f>
        <v>#N/A</v>
      </c>
      <c r="C239">
        <v>45242</v>
      </c>
      <c r="D239" t="s">
        <v>11372</v>
      </c>
      <c r="E239" s="34">
        <v>20024</v>
      </c>
      <c r="F239" s="10" t="e">
        <f>VLOOKUP(D239,web_archive!C:AB,1,FALSE)</f>
        <v>#N/A</v>
      </c>
    </row>
    <row r="240" spans="1:7" x14ac:dyDescent="0.3">
      <c r="A240" t="s">
        <v>11373</v>
      </c>
      <c r="B240" t="e">
        <f>VLOOKUP(D240,web_archive!B:B,1,FALSE)</f>
        <v>#N/A</v>
      </c>
      <c r="C240">
        <v>45243</v>
      </c>
      <c r="D240" t="s">
        <v>11373</v>
      </c>
      <c r="F240" s="10" t="e">
        <f>VLOOKUP(D240,web_archive!C:AB,1,FALSE)</f>
        <v>#N/A</v>
      </c>
    </row>
    <row r="241" spans="1:7" x14ac:dyDescent="0.3">
      <c r="A241" t="s">
        <v>11375</v>
      </c>
      <c r="B241" t="e">
        <f>VLOOKUP(D241,web_archive!B:B,1,FALSE)</f>
        <v>#N/A</v>
      </c>
      <c r="C241">
        <v>45244</v>
      </c>
      <c r="D241" t="s">
        <v>11374</v>
      </c>
      <c r="F241" s="10" t="e">
        <f>VLOOKUP(D241,web_archive!C:AB,1,FALSE)</f>
        <v>#N/A</v>
      </c>
    </row>
    <row r="242" spans="1:7" x14ac:dyDescent="0.3">
      <c r="A242" t="s">
        <v>11377</v>
      </c>
      <c r="B242" t="e">
        <f>VLOOKUP(D242,web_archive!B:B,1,FALSE)</f>
        <v>#N/A</v>
      </c>
      <c r="C242">
        <v>45245</v>
      </c>
      <c r="D242" t="s">
        <v>11376</v>
      </c>
      <c r="F242" s="10" t="e">
        <f>VLOOKUP(D242,web_archive!C:AB,1,FALSE)</f>
        <v>#N/A</v>
      </c>
    </row>
    <row r="243" spans="1:7" x14ac:dyDescent="0.3">
      <c r="A243" t="s">
        <v>11378</v>
      </c>
      <c r="B243" t="e">
        <f>VLOOKUP(D243,web_archive!B:B,1,FALSE)</f>
        <v>#N/A</v>
      </c>
      <c r="C243">
        <v>45246</v>
      </c>
      <c r="D243" t="s">
        <v>11378</v>
      </c>
      <c r="F243" s="10" t="e">
        <f>VLOOKUP(D243,web_archive!C:AB,1,FALSE)</f>
        <v>#N/A</v>
      </c>
    </row>
    <row r="244" spans="1:7" x14ac:dyDescent="0.3">
      <c r="A244" t="s">
        <v>11379</v>
      </c>
      <c r="B244" t="e">
        <f>VLOOKUP(D244,web_archive!B:B,1,FALSE)</f>
        <v>#N/A</v>
      </c>
      <c r="C244">
        <v>45247</v>
      </c>
      <c r="D244" t="s">
        <v>11379</v>
      </c>
      <c r="E244" s="35">
        <v>20138</v>
      </c>
      <c r="F244" s="10" t="e">
        <f>VLOOKUP(D244,web_archive!C:AB,1,FALSE)</f>
        <v>#N/A</v>
      </c>
    </row>
    <row r="245" spans="1:7" x14ac:dyDescent="0.3">
      <c r="A245" t="s">
        <v>11380</v>
      </c>
      <c r="B245" t="e">
        <f>VLOOKUP(D245,web_archive!B:B,1,FALSE)</f>
        <v>#N/A</v>
      </c>
      <c r="C245">
        <v>45248</v>
      </c>
      <c r="D245" t="s">
        <v>11380</v>
      </c>
      <c r="F245" s="10" t="e">
        <f>VLOOKUP(D245,web_archive!C:AB,1,FALSE)</f>
        <v>#N/A</v>
      </c>
    </row>
    <row r="246" spans="1:7" x14ac:dyDescent="0.3">
      <c r="A246" t="s">
        <v>11381</v>
      </c>
      <c r="B246" t="e">
        <f>VLOOKUP(D246,web_archive!B:B,1,FALSE)</f>
        <v>#N/A</v>
      </c>
      <c r="C246">
        <v>45249</v>
      </c>
      <c r="D246" t="s">
        <v>11381</v>
      </c>
      <c r="F246" s="10" t="e">
        <f>VLOOKUP(D246,web_archive!C:AB,1,FALSE)</f>
        <v>#N/A</v>
      </c>
    </row>
    <row r="247" spans="1:7" x14ac:dyDescent="0.3">
      <c r="A247" t="s">
        <v>11382</v>
      </c>
      <c r="B247" t="e">
        <f>VLOOKUP(D247,web_archive!B:B,1,FALSE)</f>
        <v>#N/A</v>
      </c>
      <c r="C247">
        <v>45250</v>
      </c>
      <c r="D247" t="s">
        <v>11382</v>
      </c>
      <c r="E247" s="36">
        <v>20550</v>
      </c>
      <c r="F247" s="10" t="e">
        <f>VLOOKUP(D247,web_archive!C:AB,1,FALSE)</f>
        <v>#N/A</v>
      </c>
    </row>
    <row r="248" spans="1:7" x14ac:dyDescent="0.3">
      <c r="A248" t="s">
        <v>11383</v>
      </c>
      <c r="B248" t="str">
        <f>VLOOKUP(D248,web_archive!B:B,1,FALSE)</f>
        <v>greensantahat</v>
      </c>
      <c r="C248">
        <v>45251</v>
      </c>
      <c r="D248" t="s">
        <v>11383</v>
      </c>
      <c r="F248" s="10" t="e">
        <f>VLOOKUP(D248,web_archive!C:AB,1,FALSE)</f>
        <v>#N/A</v>
      </c>
      <c r="G248" t="str">
        <f>VLOOKUP(D248,web_archive!B:AB,6,FALSE)</f>
        <v>Not For Sale</v>
      </c>
    </row>
    <row r="249" spans="1:7" x14ac:dyDescent="0.3">
      <c r="A249" t="s">
        <v>11384</v>
      </c>
      <c r="B249" t="e">
        <f>VLOOKUP(D249,web_archive!B:B,1,FALSE)</f>
        <v>#N/A</v>
      </c>
      <c r="C249">
        <v>45252</v>
      </c>
      <c r="D249" t="s">
        <v>11384</v>
      </c>
      <c r="F249" s="10" t="e">
        <f>VLOOKUP(D249,web_archive!C:AB,1,FALSE)</f>
        <v>#N/A</v>
      </c>
    </row>
    <row r="250" spans="1:7" x14ac:dyDescent="0.3">
      <c r="A250" t="s">
        <v>11385</v>
      </c>
      <c r="B250" t="e">
        <f>VLOOKUP(D250,web_archive!B:B,1,FALSE)</f>
        <v>#N/A</v>
      </c>
      <c r="C250">
        <v>45253</v>
      </c>
      <c r="D250" t="s">
        <v>11385</v>
      </c>
      <c r="F250" s="10" t="e">
        <f>VLOOKUP(D250,web_archive!C:AB,1,FALSE)</f>
        <v>#N/A</v>
      </c>
    </row>
    <row r="251" spans="1:7" x14ac:dyDescent="0.3">
      <c r="A251" t="s">
        <v>11386</v>
      </c>
      <c r="B251" t="str">
        <f>VLOOKUP(D251,web_archive!B:B,1,FALSE)</f>
        <v>grouchomarxglasses</v>
      </c>
      <c r="C251">
        <v>45254</v>
      </c>
      <c r="D251" t="s">
        <v>11386</v>
      </c>
      <c r="F251" s="10" t="e">
        <f>VLOOKUP(D251,web_archive!C:AB,1,FALSE)</f>
        <v>#N/A</v>
      </c>
      <c r="G251" t="str">
        <f>VLOOKUP(D251,web_archive!B:AB,6,FALSE)</f>
        <v>Not For Sale</v>
      </c>
    </row>
    <row r="252" spans="1:7" x14ac:dyDescent="0.3">
      <c r="A252" t="s">
        <v>11388</v>
      </c>
      <c r="B252" t="e">
        <f>VLOOKUP(D252,web_archive!B:B,1,FALSE)</f>
        <v>#N/A</v>
      </c>
      <c r="C252">
        <v>45255</v>
      </c>
      <c r="D252" t="s">
        <v>11387</v>
      </c>
      <c r="F252" s="10" t="e">
        <f>VLOOKUP(D252,web_archive!C:AB,1,FALSE)</f>
        <v>#N/A</v>
      </c>
    </row>
    <row r="253" spans="1:7" x14ac:dyDescent="0.3">
      <c r="A253" t="s">
        <v>11389</v>
      </c>
      <c r="B253" t="e">
        <f>VLOOKUP(D253,web_archive!B:B,1,FALSE)</f>
        <v>#N/A</v>
      </c>
      <c r="C253">
        <v>45256</v>
      </c>
      <c r="D253" t="s">
        <v>11389</v>
      </c>
      <c r="F253" s="10" t="e">
        <f>VLOOKUP(D253,web_archive!C:AB,1,FALSE)</f>
        <v>#N/A</v>
      </c>
    </row>
    <row r="254" spans="1:7" x14ac:dyDescent="0.3">
      <c r="A254" t="s">
        <v>11390</v>
      </c>
      <c r="B254" t="e">
        <f>VLOOKUP(D254,web_archive!B:B,1,FALSE)</f>
        <v>#N/A</v>
      </c>
      <c r="C254">
        <v>45257</v>
      </c>
      <c r="D254" t="s">
        <v>11390</v>
      </c>
      <c r="E254" s="37">
        <v>20247</v>
      </c>
      <c r="F254" s="10" t="e">
        <f>VLOOKUP(D254,web_archive!C:AB,1,FALSE)</f>
        <v>#N/A</v>
      </c>
    </row>
    <row r="255" spans="1:7" x14ac:dyDescent="0.3">
      <c r="A255" t="s">
        <v>11391</v>
      </c>
      <c r="B255" t="str">
        <f>VLOOKUP(D255,web_archive!B:B,1,FALSE)</f>
        <v>gypsydiadem</v>
      </c>
      <c r="C255">
        <v>45258</v>
      </c>
      <c r="D255" t="s">
        <v>11391</v>
      </c>
      <c r="F255" s="10" t="e">
        <f>VLOOKUP(D255,web_archive!C:AB,1,FALSE)</f>
        <v>#N/A</v>
      </c>
      <c r="G255" t="str">
        <f>VLOOKUP(D255,web_archive!B:AB,6,FALSE)</f>
        <v>Not For Sale</v>
      </c>
    </row>
    <row r="256" spans="1:7" x14ac:dyDescent="0.3">
      <c r="A256" t="s">
        <v>11392</v>
      </c>
      <c r="B256" t="e">
        <f>VLOOKUP(D256,web_archive!B:B,1,FALSE)</f>
        <v>#N/A</v>
      </c>
      <c r="C256">
        <v>45259</v>
      </c>
      <c r="D256" t="s">
        <v>11392</v>
      </c>
      <c r="F256" s="10" t="e">
        <f>VLOOKUP(D256,web_archive!C:AB,1,FALSE)</f>
        <v>#N/A</v>
      </c>
    </row>
    <row r="257" spans="1:7" x14ac:dyDescent="0.3">
      <c r="A257" t="s">
        <v>11393</v>
      </c>
      <c r="B257" t="e">
        <f>VLOOKUP(D257,web_archive!B:B,1,FALSE)</f>
        <v>#N/A</v>
      </c>
      <c r="C257">
        <v>45261</v>
      </c>
      <c r="D257" t="s">
        <v>11393</v>
      </c>
      <c r="F257" s="10" t="e">
        <f>VLOOKUP(D257,web_archive!C:AB,1,FALSE)</f>
        <v>#N/A</v>
      </c>
    </row>
    <row r="258" spans="1:7" x14ac:dyDescent="0.3">
      <c r="A258" t="s">
        <v>11394</v>
      </c>
      <c r="B258" t="e">
        <f>VLOOKUP(D258,web_archive!B:B,1,FALSE)</f>
        <v>#N/A</v>
      </c>
      <c r="C258">
        <v>45262</v>
      </c>
      <c r="D258" t="s">
        <v>11394</v>
      </c>
      <c r="F258" s="10" t="e">
        <f>VLOOKUP(D258,web_archive!C:AB,1,FALSE)</f>
        <v>#N/A</v>
      </c>
    </row>
    <row r="259" spans="1:7" x14ac:dyDescent="0.3">
      <c r="A259" t="s">
        <v>11395</v>
      </c>
      <c r="B259" t="str">
        <f>VLOOKUP(D259,web_archive!B:B,1,FALSE)</f>
        <v>hangingdoll</v>
      </c>
      <c r="C259">
        <v>45263</v>
      </c>
      <c r="D259" t="s">
        <v>11395</v>
      </c>
      <c r="F259" s="10" t="e">
        <f>VLOOKUP(D259,web_archive!C:AB,1,FALSE)</f>
        <v>#N/A</v>
      </c>
      <c r="G259" t="str">
        <f>VLOOKUP(D259,web_archive!B:AB,6,FALSE)</f>
        <v>Not For Sale</v>
      </c>
    </row>
    <row r="260" spans="1:7" x14ac:dyDescent="0.3">
      <c r="A260" t="s">
        <v>11396</v>
      </c>
      <c r="B260" t="str">
        <f>VLOOKUP(D260,web_archive!B:B,1,FALSE)</f>
        <v>heartearrings</v>
      </c>
      <c r="C260">
        <v>45264</v>
      </c>
      <c r="D260" t="s">
        <v>11396</v>
      </c>
      <c r="F260" s="10" t="e">
        <f>VLOOKUP(D260,web_archive!C:AB,1,FALSE)</f>
        <v>#N/A</v>
      </c>
      <c r="G260" t="str">
        <f>VLOOKUP(D260,web_archive!B:AB,6,FALSE)</f>
        <v>Not For Sale</v>
      </c>
    </row>
    <row r="261" spans="1:7" x14ac:dyDescent="0.3">
      <c r="A261" t="s">
        <v>11397</v>
      </c>
      <c r="B261" t="e">
        <f>VLOOKUP(D261,web_archive!B:B,1,FALSE)</f>
        <v>#N/A</v>
      </c>
      <c r="C261">
        <v>45265</v>
      </c>
      <c r="D261" t="s">
        <v>11397</v>
      </c>
      <c r="F261" s="10" t="e">
        <f>VLOOKUP(D261,web_archive!C:AB,1,FALSE)</f>
        <v>#N/A</v>
      </c>
    </row>
    <row r="262" spans="1:7" x14ac:dyDescent="0.3">
      <c r="A262" t="s">
        <v>11398</v>
      </c>
      <c r="B262" t="str">
        <f>VLOOKUP(D262,web_archive!B:B,1,FALSE)</f>
        <v>heartphones</v>
      </c>
      <c r="C262">
        <v>45266</v>
      </c>
      <c r="D262" t="s">
        <v>11398</v>
      </c>
      <c r="F262" s="10" t="str">
        <f>VLOOKUP(D262,web_archive!C:AB,1,FALSE)</f>
        <v>heartphones</v>
      </c>
      <c r="G262" t="str">
        <f>VLOOKUP(D262,web_archive!B:AB,6,FALSE)</f>
        <v>Not For Sale</v>
      </c>
    </row>
    <row r="263" spans="1:7" x14ac:dyDescent="0.3">
      <c r="A263" t="s">
        <v>11399</v>
      </c>
      <c r="B263" t="e">
        <f>VLOOKUP(D263,web_archive!B:B,1,FALSE)</f>
        <v>#N/A</v>
      </c>
      <c r="C263">
        <v>45267</v>
      </c>
      <c r="D263" t="s">
        <v>11399</v>
      </c>
      <c r="F263" s="10" t="e">
        <f>VLOOKUP(D263,web_archive!C:AB,1,FALSE)</f>
        <v>#N/A</v>
      </c>
    </row>
    <row r="264" spans="1:7" x14ac:dyDescent="0.3">
      <c r="A264" t="s">
        <v>11400</v>
      </c>
      <c r="B264" t="e">
        <f>VLOOKUP(D264,web_archive!B:B,1,FALSE)</f>
        <v>#N/A</v>
      </c>
      <c r="C264">
        <v>45268</v>
      </c>
      <c r="D264" t="s">
        <v>11400</v>
      </c>
      <c r="F264" s="10" t="e">
        <f>VLOOKUP(D264,web_archive!C:AB,1,FALSE)</f>
        <v>#N/A</v>
      </c>
    </row>
    <row r="265" spans="1:7" x14ac:dyDescent="0.3">
      <c r="A265" t="s">
        <v>11401</v>
      </c>
      <c r="B265" t="e">
        <f>VLOOKUP(D265,web_archive!B:B,1,FALSE)</f>
        <v>#N/A</v>
      </c>
      <c r="C265">
        <v>45269</v>
      </c>
      <c r="D265" t="s">
        <v>11401</v>
      </c>
      <c r="F265" s="10" t="e">
        <f>VLOOKUP(D265,web_archive!C:AB,1,FALSE)</f>
        <v>#N/A</v>
      </c>
    </row>
    <row r="266" spans="1:7" x14ac:dyDescent="0.3">
      <c r="A266" t="s">
        <v>11402</v>
      </c>
      <c r="B266" t="str">
        <f>VLOOKUP(D266,web_archive!B:B,1,FALSE)</f>
        <v>heimask</v>
      </c>
      <c r="C266">
        <v>45270</v>
      </c>
      <c r="D266" t="s">
        <v>11402</v>
      </c>
      <c r="F266" s="10" t="e">
        <f>VLOOKUP(D266,web_archive!C:AB,1,FALSE)</f>
        <v>#N/A</v>
      </c>
      <c r="G266" t="str">
        <f>VLOOKUP(D266,web_archive!B:AB,6,FALSE)</f>
        <v>Not For Sale</v>
      </c>
    </row>
    <row r="267" spans="1:7" x14ac:dyDescent="0.3">
      <c r="A267" t="s">
        <v>11403</v>
      </c>
      <c r="B267" t="e">
        <f>VLOOKUP(D267,web_archive!B:B,1,FALSE)</f>
        <v>#N/A</v>
      </c>
      <c r="C267">
        <v>45271</v>
      </c>
      <c r="D267" t="s">
        <v>11403</v>
      </c>
      <c r="F267" s="10" t="e">
        <f>VLOOKUP(D267,web_archive!C:AB,1,FALSE)</f>
        <v>#N/A</v>
      </c>
    </row>
    <row r="268" spans="1:7" x14ac:dyDescent="0.3">
      <c r="A268" t="s">
        <v>11404</v>
      </c>
      <c r="B268" t="e">
        <f>VLOOKUP(D268,web_archive!B:B,1,FALSE)</f>
        <v>#N/A</v>
      </c>
      <c r="C268">
        <v>45272</v>
      </c>
      <c r="D268" t="s">
        <v>11404</v>
      </c>
      <c r="F268" s="10" t="e">
        <f>VLOOKUP(D268,web_archive!C:AB,1,FALSE)</f>
        <v>#N/A</v>
      </c>
    </row>
    <row r="269" spans="1:7" x14ac:dyDescent="0.3">
      <c r="A269" t="s">
        <v>11405</v>
      </c>
      <c r="B269" t="e">
        <f>VLOOKUP(D269,web_archive!B:B,1,FALSE)</f>
        <v>#N/A</v>
      </c>
      <c r="C269">
        <v>45273</v>
      </c>
      <c r="D269" t="s">
        <v>11405</v>
      </c>
      <c r="E269" s="38">
        <v>5319</v>
      </c>
      <c r="F269" s="10" t="e">
        <f>VLOOKUP(D269,web_archive!C:AB,1,FALSE)</f>
        <v>#N/A</v>
      </c>
    </row>
    <row r="270" spans="1:7" x14ac:dyDescent="0.3">
      <c r="A270" t="s">
        <v>11406</v>
      </c>
      <c r="B270" t="e">
        <f>VLOOKUP(D270,web_archive!B:B,1,FALSE)</f>
        <v>#N/A</v>
      </c>
      <c r="C270">
        <v>45274</v>
      </c>
      <c r="D270" t="s">
        <v>11406</v>
      </c>
      <c r="E270" s="39">
        <v>20539</v>
      </c>
      <c r="F270" s="10" t="e">
        <f>VLOOKUP(D270,web_archive!C:AB,1,FALSE)</f>
        <v>#N/A</v>
      </c>
    </row>
    <row r="271" spans="1:7" x14ac:dyDescent="0.3">
      <c r="A271" t="s">
        <v>11407</v>
      </c>
      <c r="B271" t="str">
        <f>VLOOKUP(D271,web_archive!B:B,1,FALSE)</f>
        <v>hockeymask</v>
      </c>
      <c r="C271">
        <v>45275</v>
      </c>
      <c r="D271" t="s">
        <v>11407</v>
      </c>
      <c r="F271" s="10" t="e">
        <f>VLOOKUP(D271,web_archive!C:AB,1,FALSE)</f>
        <v>#N/A</v>
      </c>
      <c r="G271" t="str">
        <f>VLOOKUP(D271,web_archive!B:AB,6,FALSE)</f>
        <v>Not For Sale</v>
      </c>
    </row>
    <row r="272" spans="1:7" x14ac:dyDescent="0.3">
      <c r="A272" t="s">
        <v>11408</v>
      </c>
      <c r="B272" t="str">
        <f>VLOOKUP(D272,web_archive!B:B,1,FALSE)</f>
        <v>hollypin</v>
      </c>
      <c r="C272">
        <v>45276</v>
      </c>
      <c r="D272" t="s">
        <v>11408</v>
      </c>
      <c r="F272" s="10" t="e">
        <f>VLOOKUP(D272,web_archive!C:AB,1,FALSE)</f>
        <v>#N/A</v>
      </c>
      <c r="G272" t="str">
        <f>VLOOKUP(D272,web_archive!B:AB,6,FALSE)</f>
        <v>Not For Sale</v>
      </c>
    </row>
    <row r="273" spans="1:7" x14ac:dyDescent="0.3">
      <c r="A273" t="s">
        <v>11409</v>
      </c>
      <c r="B273" t="str">
        <f>VLOOKUP(D273,web_archive!B:B,1,FALSE)</f>
        <v>hollyring</v>
      </c>
      <c r="C273">
        <v>45277</v>
      </c>
      <c r="D273" t="s">
        <v>11409</v>
      </c>
      <c r="F273" s="10" t="e">
        <f>VLOOKUP(D273,web_archive!C:AB,1,FALSE)</f>
        <v>#N/A</v>
      </c>
      <c r="G273" t="str">
        <f>VLOOKUP(D273,web_archive!B:AB,6,FALSE)</f>
        <v>Not For Sale</v>
      </c>
    </row>
    <row r="274" spans="1:7" x14ac:dyDescent="0.3">
      <c r="A274" t="s">
        <v>11410</v>
      </c>
      <c r="B274" t="e">
        <f>VLOOKUP(D274,web_archive!B:B,1,FALSE)</f>
        <v>#N/A</v>
      </c>
      <c r="C274">
        <v>45278</v>
      </c>
      <c r="D274" t="s">
        <v>11410</v>
      </c>
      <c r="F274" s="10" t="e">
        <f>VLOOKUP(D274,web_archive!C:AB,1,FALSE)</f>
        <v>#N/A</v>
      </c>
    </row>
    <row r="275" spans="1:7" x14ac:dyDescent="0.3">
      <c r="A275" t="s">
        <v>11411</v>
      </c>
      <c r="B275" t="str">
        <f>VLOOKUP(D275,web_archive!B:B,1,FALSE)</f>
        <v>hoodofshadows</v>
      </c>
      <c r="C275">
        <v>45279</v>
      </c>
      <c r="D275" t="s">
        <v>11411</v>
      </c>
      <c r="F275" s="10" t="e">
        <f>VLOOKUP(D275,web_archive!C:AB,1,FALSE)</f>
        <v>#N/A</v>
      </c>
      <c r="G275" t="str">
        <f>VLOOKUP(D275,web_archive!B:AB,6,FALSE)</f>
        <v>Not For Sale</v>
      </c>
    </row>
    <row r="276" spans="1:7" x14ac:dyDescent="0.3">
      <c r="A276" t="s">
        <v>11412</v>
      </c>
      <c r="B276" t="e">
        <f>VLOOKUP(D276,web_archive!B:B,1,FALSE)</f>
        <v>#N/A</v>
      </c>
      <c r="C276">
        <v>45280</v>
      </c>
      <c r="D276" t="s">
        <v>11412</v>
      </c>
      <c r="F276" s="10" t="e">
        <f>VLOOKUP(D276,web_archive!C:AB,1,FALSE)</f>
        <v>#N/A</v>
      </c>
    </row>
    <row r="277" spans="1:7" x14ac:dyDescent="0.3">
      <c r="A277" t="s">
        <v>11414</v>
      </c>
      <c r="B277" t="e">
        <f>VLOOKUP(D277,web_archive!B:B,1,FALSE)</f>
        <v>#N/A</v>
      </c>
      <c r="C277">
        <v>45281</v>
      </c>
      <c r="D277" t="s">
        <v>11413</v>
      </c>
      <c r="F277" s="10" t="e">
        <f>VLOOKUP(D277,web_archive!C:AB,1,FALSE)</f>
        <v>#N/A</v>
      </c>
    </row>
    <row r="278" spans="1:7" x14ac:dyDescent="0.3">
      <c r="A278" t="s">
        <v>11415</v>
      </c>
      <c r="B278" t="str">
        <f>VLOOKUP(D278,web_archive!B:B,1,FALSE)</f>
        <v>hyegunhat</v>
      </c>
      <c r="C278">
        <v>45282</v>
      </c>
      <c r="D278" t="s">
        <v>11415</v>
      </c>
      <c r="F278" s="10" t="e">
        <f>VLOOKUP(D278,web_archive!C:AB,1,FALSE)</f>
        <v>#N/A</v>
      </c>
      <c r="G278" t="str">
        <f>VLOOKUP(D278,web_archive!B:AB,6,FALSE)</f>
        <v>Not For Sale</v>
      </c>
    </row>
    <row r="279" spans="1:7" x14ac:dyDescent="0.3">
      <c r="A279" t="s">
        <v>11416</v>
      </c>
      <c r="B279" t="e">
        <f>VLOOKUP(D279,web_archive!B:B,1,FALSE)</f>
        <v>#N/A</v>
      </c>
      <c r="C279">
        <v>45283</v>
      </c>
      <c r="D279" t="s">
        <v>11416</v>
      </c>
      <c r="F279" s="10" t="e">
        <f>VLOOKUP(D279,web_archive!C:AB,1,FALSE)</f>
        <v>#N/A</v>
      </c>
    </row>
    <row r="280" spans="1:7" x14ac:dyDescent="0.3">
      <c r="A280" t="s">
        <v>11417</v>
      </c>
      <c r="B280" t="e">
        <f>VLOOKUP(D280,web_archive!B:B,1,FALSE)</f>
        <v>#N/A</v>
      </c>
      <c r="C280">
        <v>45285</v>
      </c>
      <c r="D280" t="s">
        <v>11417</v>
      </c>
      <c r="E280" s="40">
        <v>20536</v>
      </c>
      <c r="F280" s="10" t="e">
        <f>VLOOKUP(D280,web_archive!C:AB,1,FALSE)</f>
        <v>#N/A</v>
      </c>
    </row>
    <row r="281" spans="1:7" x14ac:dyDescent="0.3">
      <c r="A281" t="s">
        <v>11418</v>
      </c>
      <c r="B281" t="e">
        <f>VLOOKUP(D281,web_archive!B:B,1,FALSE)</f>
        <v>#N/A</v>
      </c>
      <c r="C281">
        <v>45286</v>
      </c>
      <c r="D281" t="s">
        <v>11418</v>
      </c>
      <c r="F281" s="10" t="e">
        <f>VLOOKUP(D281,web_archive!C:AB,1,FALSE)</f>
        <v>#N/A</v>
      </c>
    </row>
    <row r="282" spans="1:7" x14ac:dyDescent="0.3">
      <c r="A282" t="s">
        <v>11420</v>
      </c>
      <c r="B282" t="e">
        <f>VLOOKUP(D282,web_archive!B:B,1,FALSE)</f>
        <v>#N/A</v>
      </c>
      <c r="C282">
        <v>45287</v>
      </c>
      <c r="D282" t="s">
        <v>11419</v>
      </c>
      <c r="F282" s="10" t="e">
        <f>VLOOKUP(D282,web_archive!C:AB,1,FALSE)</f>
        <v>#N/A</v>
      </c>
    </row>
    <row r="283" spans="1:7" x14ac:dyDescent="0.3">
      <c r="A283" t="s">
        <v>11421</v>
      </c>
      <c r="B283" t="str">
        <f>VLOOKUP(D283,web_archive!B:B,1,FALSE)</f>
        <v>incubuswings</v>
      </c>
      <c r="C283">
        <v>45288</v>
      </c>
      <c r="D283" t="s">
        <v>11421</v>
      </c>
      <c r="F283" s="10" t="e">
        <f>VLOOKUP(D283,web_archive!C:AB,1,FALSE)</f>
        <v>#N/A</v>
      </c>
      <c r="G283" t="str">
        <f>VLOOKUP(D283,web_archive!B:AB,6,FALSE)</f>
        <v>Not For Sale</v>
      </c>
    </row>
    <row r="284" spans="1:7" x14ac:dyDescent="0.3">
      <c r="A284" t="s">
        <v>11422</v>
      </c>
      <c r="B284" t="str">
        <f>VLOOKUP(D284,web_archive!B:B,1,FALSE)</f>
        <v>irishhat</v>
      </c>
      <c r="C284">
        <v>45289</v>
      </c>
      <c r="D284" t="s">
        <v>11422</v>
      </c>
      <c r="F284" s="10" t="e">
        <f>VLOOKUP(D284,web_archive!C:AB,1,FALSE)</f>
        <v>#N/A</v>
      </c>
      <c r="G284" t="str">
        <f>VLOOKUP(D284,web_archive!B:AB,6,FALSE)</f>
        <v>Not For Sale</v>
      </c>
    </row>
    <row r="285" spans="1:7" x14ac:dyDescent="0.3">
      <c r="A285" t="s">
        <v>11423</v>
      </c>
      <c r="B285" t="str">
        <f>VLOOKUP(D285,web_archive!B:B,1,FALSE)</f>
        <v>kamenriderhelm</v>
      </c>
      <c r="C285">
        <v>45290</v>
      </c>
      <c r="D285" t="s">
        <v>11423</v>
      </c>
      <c r="F285" s="10" t="e">
        <f>VLOOKUP(D285,web_archive!C:AB,1,FALSE)</f>
        <v>#N/A</v>
      </c>
      <c r="G285" t="str">
        <f>VLOOKUP(D285,web_archive!B:AB,6,FALSE)</f>
        <v>Not For Sale</v>
      </c>
    </row>
    <row r="286" spans="1:7" x14ac:dyDescent="0.3">
      <c r="A286" t="s">
        <v>11424</v>
      </c>
      <c r="B286" t="e">
        <f>VLOOKUP(D286,web_archive!B:B,1,FALSE)</f>
        <v>#N/A</v>
      </c>
      <c r="C286">
        <v>45291</v>
      </c>
      <c r="D286" t="s">
        <v>11424</v>
      </c>
      <c r="E286" s="45">
        <v>20185</v>
      </c>
      <c r="F286" s="10" t="e">
        <f>VLOOKUP(D286,web_archive!C:AB,1,FALSE)</f>
        <v>#N/A</v>
      </c>
    </row>
    <row r="287" spans="1:7" x14ac:dyDescent="0.3">
      <c r="A287" t="s">
        <v>11425</v>
      </c>
      <c r="B287" t="e">
        <f>VLOOKUP(D287,web_archive!B:B,1,FALSE)</f>
        <v>#N/A</v>
      </c>
      <c r="C287">
        <v>45292</v>
      </c>
      <c r="D287" t="s">
        <v>11425</v>
      </c>
      <c r="E287" s="48">
        <v>20189</v>
      </c>
      <c r="F287" s="10" t="e">
        <f>VLOOKUP(D287,web_archive!C:AB,1,FALSE)</f>
        <v>#N/A</v>
      </c>
    </row>
    <row r="288" spans="1:7" x14ac:dyDescent="0.3">
      <c r="A288" t="s">
        <v>11426</v>
      </c>
      <c r="B288" t="e">
        <f>VLOOKUP(D288,web_archive!B:B,1,FALSE)</f>
        <v>#N/A</v>
      </c>
      <c r="C288">
        <v>45293</v>
      </c>
      <c r="D288" t="s">
        <v>11426</v>
      </c>
      <c r="E288" s="52">
        <v>20193</v>
      </c>
      <c r="F288" s="10" t="e">
        <f>VLOOKUP(D288,web_archive!C:AB,1,FALSE)</f>
        <v>#N/A</v>
      </c>
    </row>
    <row r="289" spans="1:6" x14ac:dyDescent="0.3">
      <c r="A289" t="s">
        <v>11427</v>
      </c>
      <c r="B289" t="e">
        <f>VLOOKUP(D289,web_archive!B:B,1,FALSE)</f>
        <v>#N/A</v>
      </c>
      <c r="C289">
        <v>45294</v>
      </c>
      <c r="D289" t="s">
        <v>11427</v>
      </c>
      <c r="E289" s="43">
        <v>20183</v>
      </c>
      <c r="F289" s="10" t="e">
        <f>VLOOKUP(D289,web_archive!C:AB,1,FALSE)</f>
        <v>#N/A</v>
      </c>
    </row>
    <row r="290" spans="1:6" x14ac:dyDescent="0.3">
      <c r="A290" t="s">
        <v>11428</v>
      </c>
      <c r="B290" t="e">
        <f>VLOOKUP(D290,web_archive!B:B,1,FALSE)</f>
        <v>#N/A</v>
      </c>
      <c r="C290">
        <v>45295</v>
      </c>
      <c r="D290" t="s">
        <v>11428</v>
      </c>
      <c r="E290" s="42">
        <v>20182</v>
      </c>
      <c r="F290" s="10" t="e">
        <f>VLOOKUP(D290,web_archive!C:AB,1,FALSE)</f>
        <v>#N/A</v>
      </c>
    </row>
    <row r="291" spans="1:6" x14ac:dyDescent="0.3">
      <c r="A291" t="s">
        <v>11429</v>
      </c>
      <c r="B291" t="e">
        <f>VLOOKUP(D291,web_archive!B:B,1,FALSE)</f>
        <v>#N/A</v>
      </c>
      <c r="C291">
        <v>45296</v>
      </c>
      <c r="D291" t="s">
        <v>11429</v>
      </c>
      <c r="E291" s="47">
        <v>20188</v>
      </c>
      <c r="F291" s="10" t="e">
        <f>VLOOKUP(D291,web_archive!C:AB,1,FALSE)</f>
        <v>#N/A</v>
      </c>
    </row>
    <row r="292" spans="1:6" x14ac:dyDescent="0.3">
      <c r="A292" t="s">
        <v>11430</v>
      </c>
      <c r="B292" t="e">
        <f>VLOOKUP(D292,web_archive!B:B,1,FALSE)</f>
        <v>#N/A</v>
      </c>
      <c r="C292">
        <v>45297</v>
      </c>
      <c r="D292" t="s">
        <v>11430</v>
      </c>
      <c r="E292" s="46">
        <v>20187</v>
      </c>
      <c r="F292" s="10" t="e">
        <f>VLOOKUP(D292,web_archive!C:AB,1,FALSE)</f>
        <v>#N/A</v>
      </c>
    </row>
    <row r="293" spans="1:6" x14ac:dyDescent="0.3">
      <c r="A293" t="s">
        <v>11431</v>
      </c>
      <c r="B293" t="e">
        <f>VLOOKUP(D293,web_archive!B:B,1,FALSE)</f>
        <v>#N/A</v>
      </c>
      <c r="C293">
        <v>45298</v>
      </c>
      <c r="D293" t="s">
        <v>11431</v>
      </c>
      <c r="E293" s="44">
        <v>20184</v>
      </c>
      <c r="F293" s="10" t="e">
        <f>VLOOKUP(D293,web_archive!C:AB,1,FALSE)</f>
        <v>#N/A</v>
      </c>
    </row>
    <row r="294" spans="1:6" x14ac:dyDescent="0.3">
      <c r="A294" t="s">
        <v>11432</v>
      </c>
      <c r="B294" t="e">
        <f>VLOOKUP(D294,web_archive!B:B,1,FALSE)</f>
        <v>#N/A</v>
      </c>
      <c r="C294">
        <v>45299</v>
      </c>
      <c r="D294" t="s">
        <v>11432</v>
      </c>
      <c r="E294" s="41">
        <v>20186</v>
      </c>
      <c r="F294" s="10" t="e">
        <f>VLOOKUP(D294,web_archive!C:AB,1,FALSE)</f>
        <v>#N/A</v>
      </c>
    </row>
    <row r="295" spans="1:6" x14ac:dyDescent="0.3">
      <c r="A295" t="s">
        <v>11433</v>
      </c>
      <c r="B295" t="e">
        <f>VLOOKUP(D295,web_archive!B:B,1,FALSE)</f>
        <v>#N/A</v>
      </c>
      <c r="C295">
        <v>45300</v>
      </c>
      <c r="D295" t="s">
        <v>11433</v>
      </c>
      <c r="E295" s="51">
        <v>20192</v>
      </c>
      <c r="F295" s="10" t="e">
        <f>VLOOKUP(D295,web_archive!C:AB,1,FALSE)</f>
        <v>#N/A</v>
      </c>
    </row>
    <row r="296" spans="1:6" x14ac:dyDescent="0.3">
      <c r="A296" t="s">
        <v>11434</v>
      </c>
      <c r="B296" t="e">
        <f>VLOOKUP(D296,web_archive!B:B,1,FALSE)</f>
        <v>#N/A</v>
      </c>
      <c r="C296">
        <v>45301</v>
      </c>
      <c r="D296" t="s">
        <v>11434</v>
      </c>
      <c r="E296" s="50">
        <v>20191</v>
      </c>
      <c r="F296" s="10" t="e">
        <f>VLOOKUP(D296,web_archive!C:AB,1,FALSE)</f>
        <v>#N/A</v>
      </c>
    </row>
    <row r="297" spans="1:6" x14ac:dyDescent="0.3">
      <c r="A297" t="s">
        <v>11435</v>
      </c>
      <c r="B297" t="e">
        <f>VLOOKUP(D297,web_archive!B:B,1,FALSE)</f>
        <v>#N/A</v>
      </c>
      <c r="C297">
        <v>45302</v>
      </c>
      <c r="D297" t="s">
        <v>11435</v>
      </c>
      <c r="E297" s="49">
        <v>20190</v>
      </c>
      <c r="F297" s="10" t="e">
        <f>VLOOKUP(D297,web_archive!C:AB,1,FALSE)</f>
        <v>#N/A</v>
      </c>
    </row>
    <row r="298" spans="1:6" x14ac:dyDescent="0.3">
      <c r="A298" t="s">
        <v>11437</v>
      </c>
      <c r="B298" t="e">
        <f>VLOOKUP(D298,web_archive!B:B,1,FALSE)</f>
        <v>#N/A</v>
      </c>
      <c r="C298">
        <v>45303</v>
      </c>
      <c r="D298" t="s">
        <v>11436</v>
      </c>
      <c r="F298" s="10" t="e">
        <f>VLOOKUP(D298,web_archive!C:AB,1,FALSE)</f>
        <v>#N/A</v>
      </c>
    </row>
    <row r="299" spans="1:6" x14ac:dyDescent="0.3">
      <c r="A299" t="s">
        <v>11439</v>
      </c>
      <c r="B299" t="e">
        <f>VLOOKUP(D299,web_archive!B:B,1,FALSE)</f>
        <v>#N/A</v>
      </c>
      <c r="C299">
        <v>45304</v>
      </c>
      <c r="D299" t="s">
        <v>11438</v>
      </c>
      <c r="F299" s="10" t="e">
        <f>VLOOKUP(D299,web_archive!C:AB,1,FALSE)</f>
        <v>#N/A</v>
      </c>
    </row>
    <row r="300" spans="1:6" x14ac:dyDescent="0.3">
      <c r="A300" t="s">
        <v>11441</v>
      </c>
      <c r="B300" t="e">
        <f>VLOOKUP(D300,web_archive!B:B,1,FALSE)</f>
        <v>#N/A</v>
      </c>
      <c r="C300">
        <v>45305</v>
      </c>
      <c r="D300" t="s">
        <v>11440</v>
      </c>
      <c r="F300" s="10" t="e">
        <f>VLOOKUP(D300,web_archive!C:AB,1,FALSE)</f>
        <v>#N/A</v>
      </c>
    </row>
    <row r="301" spans="1:6" x14ac:dyDescent="0.3">
      <c r="A301" t="s">
        <v>11443</v>
      </c>
      <c r="B301" t="e">
        <f>VLOOKUP(D301,web_archive!B:B,1,FALSE)</f>
        <v>#N/A</v>
      </c>
      <c r="C301">
        <v>45306</v>
      </c>
      <c r="D301" t="s">
        <v>11442</v>
      </c>
      <c r="F301" s="10" t="e">
        <f>VLOOKUP(D301,web_archive!C:AB,1,FALSE)</f>
        <v>#N/A</v>
      </c>
    </row>
    <row r="302" spans="1:6" x14ac:dyDescent="0.3">
      <c r="A302" t="s">
        <v>11445</v>
      </c>
      <c r="B302" t="e">
        <f>VLOOKUP(D302,web_archive!B:B,1,FALSE)</f>
        <v>#N/A</v>
      </c>
      <c r="C302">
        <v>45307</v>
      </c>
      <c r="D302" t="s">
        <v>11444</v>
      </c>
      <c r="F302" s="10" t="e">
        <f>VLOOKUP(D302,web_archive!C:AB,1,FALSE)</f>
        <v>#N/A</v>
      </c>
    </row>
    <row r="303" spans="1:6" x14ac:dyDescent="0.3">
      <c r="A303" t="s">
        <v>11447</v>
      </c>
      <c r="B303" t="e">
        <f>VLOOKUP(D303,web_archive!B:B,1,FALSE)</f>
        <v>#N/A</v>
      </c>
      <c r="C303">
        <v>45308</v>
      </c>
      <c r="D303" t="s">
        <v>11446</v>
      </c>
      <c r="F303" s="10" t="e">
        <f>VLOOKUP(D303,web_archive!C:AB,1,FALSE)</f>
        <v>#N/A</v>
      </c>
    </row>
    <row r="304" spans="1:6" x14ac:dyDescent="0.3">
      <c r="A304" t="s">
        <v>11449</v>
      </c>
      <c r="B304" t="e">
        <f>VLOOKUP(D304,web_archive!B:B,1,FALSE)</f>
        <v>#N/A</v>
      </c>
      <c r="C304">
        <v>45309</v>
      </c>
      <c r="D304" t="s">
        <v>11448</v>
      </c>
      <c r="F304" s="10" t="e">
        <f>VLOOKUP(D304,web_archive!C:AB,1,FALSE)</f>
        <v>#N/A</v>
      </c>
    </row>
    <row r="305" spans="1:7" x14ac:dyDescent="0.3">
      <c r="A305" t="s">
        <v>11451</v>
      </c>
      <c r="B305" t="e">
        <f>VLOOKUP(D305,web_archive!B:B,1,FALSE)</f>
        <v>#N/A</v>
      </c>
      <c r="C305">
        <v>45310</v>
      </c>
      <c r="D305" t="s">
        <v>11450</v>
      </c>
      <c r="F305" s="10" t="e">
        <f>VLOOKUP(D305,web_archive!C:AB,1,FALSE)</f>
        <v>#N/A</v>
      </c>
    </row>
    <row r="306" spans="1:7" x14ac:dyDescent="0.3">
      <c r="A306" t="s">
        <v>11452</v>
      </c>
      <c r="B306" t="e">
        <f>VLOOKUP(D306,web_archive!B:B,1,FALSE)</f>
        <v>#N/A</v>
      </c>
      <c r="C306">
        <v>45311</v>
      </c>
      <c r="D306" t="s">
        <v>11452</v>
      </c>
      <c r="E306" s="53">
        <v>5322</v>
      </c>
      <c r="F306" s="10" t="e">
        <f>VLOOKUP(D306,web_archive!C:AB,1,FALSE)</f>
        <v>#N/A</v>
      </c>
    </row>
    <row r="307" spans="1:7" x14ac:dyDescent="0.3">
      <c r="A307" t="s">
        <v>11454</v>
      </c>
      <c r="B307" t="e">
        <f>VLOOKUP(D307,web_archive!B:B,1,FALSE)</f>
        <v>#N/A</v>
      </c>
      <c r="C307">
        <v>45312</v>
      </c>
      <c r="D307" t="s">
        <v>11453</v>
      </c>
      <c r="F307" s="10" t="e">
        <f>VLOOKUP(D307,web_archive!C:AB,1,FALSE)</f>
        <v>#N/A</v>
      </c>
    </row>
    <row r="308" spans="1:7" x14ac:dyDescent="0.3">
      <c r="A308" t="s">
        <v>11455</v>
      </c>
      <c r="B308" t="e">
        <f>VLOOKUP(D308,web_archive!B:B,1,FALSE)</f>
        <v>#N/A</v>
      </c>
      <c r="C308">
        <v>45313</v>
      </c>
      <c r="D308" t="s">
        <v>11455</v>
      </c>
      <c r="F308" s="10" t="e">
        <f>VLOOKUP(D308,web_archive!C:AB,1,FALSE)</f>
        <v>#N/A</v>
      </c>
    </row>
    <row r="309" spans="1:7" x14ac:dyDescent="0.3">
      <c r="A309" t="s">
        <v>11456</v>
      </c>
      <c r="B309" t="e">
        <f>VLOOKUP(D309,web_archive!B:B,1,FALSE)</f>
        <v>#N/A</v>
      </c>
      <c r="C309">
        <v>45314</v>
      </c>
      <c r="D309" t="s">
        <v>11456</v>
      </c>
      <c r="E309" s="54">
        <v>20509</v>
      </c>
      <c r="F309" s="10" t="e">
        <f>VLOOKUP(D309,web_archive!C:AB,1,FALSE)</f>
        <v>#N/A</v>
      </c>
    </row>
    <row r="310" spans="1:7" x14ac:dyDescent="0.3">
      <c r="A310" t="s">
        <v>11457</v>
      </c>
      <c r="B310" t="e">
        <f>VLOOKUP(D310,web_archive!B:B,1,FALSE)</f>
        <v>#N/A</v>
      </c>
      <c r="C310">
        <v>45315</v>
      </c>
      <c r="D310" t="s">
        <v>11457</v>
      </c>
      <c r="E310" s="55">
        <v>20152</v>
      </c>
      <c r="F310" s="10" t="e">
        <f>VLOOKUP(D310,web_archive!C:AB,1,FALSE)</f>
        <v>#N/A</v>
      </c>
    </row>
    <row r="311" spans="1:7" x14ac:dyDescent="0.3">
      <c r="A311" t="s">
        <v>11458</v>
      </c>
      <c r="B311" t="e">
        <f>VLOOKUP(D311,web_archive!B:B,1,FALSE)</f>
        <v>#N/A</v>
      </c>
      <c r="C311">
        <v>45316</v>
      </c>
      <c r="D311" t="s">
        <v>11458</v>
      </c>
      <c r="F311" s="10" t="e">
        <f>VLOOKUP(D311,web_archive!C:AB,1,FALSE)</f>
        <v>#N/A</v>
      </c>
    </row>
    <row r="312" spans="1:7" x14ac:dyDescent="0.3">
      <c r="A312" t="s">
        <v>11459</v>
      </c>
      <c r="B312" t="str">
        <f>VLOOKUP(D312,web_archive!B:B,1,FALSE)</f>
        <v>largehibiscus</v>
      </c>
      <c r="C312">
        <v>45317</v>
      </c>
      <c r="D312" t="s">
        <v>11459</v>
      </c>
      <c r="F312" s="10" t="e">
        <f>VLOOKUP(D312,web_archive!C:AB,1,FALSE)</f>
        <v>#N/A</v>
      </c>
      <c r="G312" t="str">
        <f>VLOOKUP(D312,web_archive!B:AB,6,FALSE)</f>
        <v>Not For Sale</v>
      </c>
    </row>
    <row r="313" spans="1:7" x14ac:dyDescent="0.3">
      <c r="A313" t="s">
        <v>11460</v>
      </c>
      <c r="B313" t="e">
        <f>VLOOKUP(D313,web_archive!B:B,1,FALSE)</f>
        <v>#N/A</v>
      </c>
      <c r="C313">
        <v>45318</v>
      </c>
      <c r="D313" t="s">
        <v>11460</v>
      </c>
      <c r="F313" s="10" t="e">
        <f>VLOOKUP(D313,web_archive!C:AB,1,FALSE)</f>
        <v>#N/A</v>
      </c>
    </row>
    <row r="314" spans="1:7" x14ac:dyDescent="0.3">
      <c r="A314" t="s">
        <v>11461</v>
      </c>
      <c r="B314" t="e">
        <f>VLOOKUP(D314,web_archive!B:B,1,FALSE)</f>
        <v>#N/A</v>
      </c>
      <c r="C314">
        <v>45319</v>
      </c>
      <c r="D314" t="s">
        <v>11461</v>
      </c>
      <c r="F314" s="10" t="e">
        <f>VLOOKUP(D314,web_archive!C:AB,1,FALSE)</f>
        <v>#N/A</v>
      </c>
    </row>
    <row r="315" spans="1:7" x14ac:dyDescent="0.3">
      <c r="A315" t="s">
        <v>5995</v>
      </c>
      <c r="B315" t="str">
        <f>VLOOKUP(D315,web_archive!B:B,1,FALSE)</f>
        <v>leaftiara</v>
      </c>
      <c r="C315">
        <v>45320</v>
      </c>
      <c r="D315" t="s">
        <v>11462</v>
      </c>
      <c r="F315" s="10" t="e">
        <f>VLOOKUP(D315,web_archive!C:AB,1,FALSE)</f>
        <v>#N/A</v>
      </c>
      <c r="G315" t="str">
        <f>VLOOKUP(D315,web_archive!B:AB,6,FALSE)</f>
        <v>Not For Sale</v>
      </c>
    </row>
    <row r="316" spans="1:7" x14ac:dyDescent="0.3">
      <c r="A316" t="s">
        <v>11463</v>
      </c>
      <c r="B316" t="str">
        <f>VLOOKUP(D316,web_archive!B:B,1,FALSE)</f>
        <v>leopardhat</v>
      </c>
      <c r="C316">
        <v>45321</v>
      </c>
      <c r="D316" t="s">
        <v>11463</v>
      </c>
      <c r="F316" s="10" t="e">
        <f>VLOOKUP(D316,web_archive!C:AB,1,FALSE)</f>
        <v>#N/A</v>
      </c>
      <c r="G316" t="str">
        <f>VLOOKUP(D316,web_archive!B:AB,6,FALSE)</f>
        <v>Not For Sale</v>
      </c>
    </row>
    <row r="317" spans="1:7" x14ac:dyDescent="0.3">
      <c r="A317" t="s">
        <v>11465</v>
      </c>
      <c r="B317" t="e">
        <f>VLOOKUP(D317,web_archive!B:B,1,FALSE)</f>
        <v>#N/A</v>
      </c>
      <c r="C317">
        <v>45322</v>
      </c>
      <c r="D317" t="s">
        <v>11464</v>
      </c>
      <c r="F317" s="10" t="e">
        <f>VLOOKUP(D317,web_archive!C:AB,1,FALSE)</f>
        <v>#N/A</v>
      </c>
    </row>
    <row r="318" spans="1:7" x14ac:dyDescent="0.3">
      <c r="A318" t="s">
        <v>11466</v>
      </c>
      <c r="B318" t="e">
        <f>VLOOKUP(D318,web_archive!B:B,1,FALSE)</f>
        <v>#N/A</v>
      </c>
      <c r="C318">
        <v>45323</v>
      </c>
      <c r="D318" t="s">
        <v>11466</v>
      </c>
      <c r="E318" s="56">
        <v>20574</v>
      </c>
      <c r="F318" s="10" t="e">
        <f>VLOOKUP(D318,web_archive!C:AB,1,FALSE)</f>
        <v>#N/A</v>
      </c>
    </row>
    <row r="319" spans="1:7" x14ac:dyDescent="0.3">
      <c r="A319" t="s">
        <v>11467</v>
      </c>
      <c r="B319" t="str">
        <f>VLOOKUP(D319,web_archive!B:B,1,FALSE)</f>
        <v>linkhat</v>
      </c>
      <c r="C319">
        <v>45324</v>
      </c>
      <c r="D319" t="s">
        <v>11467</v>
      </c>
      <c r="F319" s="10" t="e">
        <f>VLOOKUP(D319,web_archive!C:AB,1,FALSE)</f>
        <v>#N/A</v>
      </c>
      <c r="G319" t="str">
        <f>VLOOKUP(D319,web_archive!B:AB,6,FALSE)</f>
        <v>Not For Sale</v>
      </c>
    </row>
    <row r="320" spans="1:7" x14ac:dyDescent="0.3">
      <c r="A320" t="s">
        <v>11468</v>
      </c>
      <c r="B320" t="str">
        <f>VLOOKUP(D320,web_archive!B:B,1,FALSE)</f>
        <v>littleangeldoll</v>
      </c>
      <c r="C320">
        <v>45325</v>
      </c>
      <c r="D320" t="s">
        <v>11468</v>
      </c>
      <c r="F320" s="10" t="e">
        <f>VLOOKUP(D320,web_archive!C:AB,1,FALSE)</f>
        <v>#N/A</v>
      </c>
      <c r="G320" t="str">
        <f>VLOOKUP(D320,web_archive!B:AB,6,FALSE)</f>
        <v>Not For Sale</v>
      </c>
    </row>
    <row r="321" spans="1:7" x14ac:dyDescent="0.3">
      <c r="A321" t="s">
        <v>11469</v>
      </c>
      <c r="B321" t="e">
        <f>VLOOKUP(D321,web_archive!B:B,1,FALSE)</f>
        <v>#N/A</v>
      </c>
      <c r="C321">
        <v>45326</v>
      </c>
      <c r="D321" t="s">
        <v>11469</v>
      </c>
      <c r="F321" s="10" t="e">
        <f>VLOOKUP(D321,web_archive!C:AB,1,FALSE)</f>
        <v>#N/A</v>
      </c>
    </row>
    <row r="322" spans="1:7" x14ac:dyDescent="0.3">
      <c r="A322" t="s">
        <v>11470</v>
      </c>
      <c r="B322" t="e">
        <f>VLOOKUP(D322,web_archive!B:B,1,FALSE)</f>
        <v>#N/A</v>
      </c>
      <c r="C322">
        <v>45327</v>
      </c>
      <c r="D322" t="s">
        <v>11470</v>
      </c>
      <c r="E322" s="57">
        <v>20198</v>
      </c>
      <c r="F322" s="10" t="e">
        <f>VLOOKUP(D322,web_archive!C:AB,1,FALSE)</f>
        <v>#N/A</v>
      </c>
    </row>
    <row r="323" spans="1:7" x14ac:dyDescent="0.3">
      <c r="A323" t="s">
        <v>11472</v>
      </c>
      <c r="B323" t="e">
        <f>VLOOKUP(D323,web_archive!B:B,1,FALSE)</f>
        <v>#N/A</v>
      </c>
      <c r="C323">
        <v>45328</v>
      </c>
      <c r="D323" t="s">
        <v>11471</v>
      </c>
      <c r="F323" s="10" t="e">
        <f>VLOOKUP(D323,web_archive!C:AB,1,FALSE)</f>
        <v>#N/A</v>
      </c>
    </row>
    <row r="324" spans="1:7" x14ac:dyDescent="0.3">
      <c r="A324" t="s">
        <v>11473</v>
      </c>
      <c r="B324" t="e">
        <f>VLOOKUP(D324,web_archive!B:B,1,FALSE)</f>
        <v>#N/A</v>
      </c>
      <c r="C324">
        <v>45329</v>
      </c>
      <c r="D324" t="s">
        <v>11473</v>
      </c>
      <c r="F324" s="10" t="e">
        <f>VLOOKUP(D324,web_archive!C:AB,1,FALSE)</f>
        <v>#N/A</v>
      </c>
    </row>
    <row r="325" spans="1:7" x14ac:dyDescent="0.3">
      <c r="A325" t="s">
        <v>11474</v>
      </c>
      <c r="B325" t="str">
        <f>VLOOKUP(D325,web_archive!B:B,1,FALSE)</f>
        <v>luigicap</v>
      </c>
      <c r="C325">
        <v>45330</v>
      </c>
      <c r="D325" t="s">
        <v>11474</v>
      </c>
      <c r="F325" s="10" t="e">
        <f>VLOOKUP(D325,web_archive!C:AB,1,FALSE)</f>
        <v>#N/A</v>
      </c>
      <c r="G325" t="str">
        <f>VLOOKUP(D325,web_archive!B:AB,6,FALSE)</f>
        <v>Not For Sale</v>
      </c>
    </row>
    <row r="326" spans="1:7" x14ac:dyDescent="0.3">
      <c r="A326" t="s">
        <v>11476</v>
      </c>
      <c r="B326" t="e">
        <f>VLOOKUP(D326,web_archive!B:B,1,FALSE)</f>
        <v>#N/A</v>
      </c>
      <c r="C326">
        <v>45331</v>
      </c>
      <c r="D326" t="s">
        <v>11475</v>
      </c>
      <c r="F326" s="10" t="e">
        <f>VLOOKUP(D326,web_archive!C:AB,1,FALSE)</f>
        <v>#N/A</v>
      </c>
    </row>
    <row r="327" spans="1:7" x14ac:dyDescent="0.3">
      <c r="A327" t="s">
        <v>11478</v>
      </c>
      <c r="B327" t="e">
        <f>VLOOKUP(D327,web_archive!B:B,1,FALSE)</f>
        <v>#N/A</v>
      </c>
      <c r="C327">
        <v>45332</v>
      </c>
      <c r="D327" t="s">
        <v>11477</v>
      </c>
      <c r="F327" s="10" t="e">
        <f>VLOOKUP(D327,web_archive!C:AB,1,FALSE)</f>
        <v>#N/A</v>
      </c>
    </row>
    <row r="328" spans="1:7" x14ac:dyDescent="0.3">
      <c r="A328" t="s">
        <v>11480</v>
      </c>
      <c r="B328" t="e">
        <f>VLOOKUP(D328,web_archive!B:B,1,FALSE)</f>
        <v>#N/A</v>
      </c>
      <c r="C328">
        <v>45333</v>
      </c>
      <c r="D328" t="s">
        <v>11479</v>
      </c>
      <c r="F328" s="10" t="e">
        <f>VLOOKUP(D328,web_archive!C:AB,1,FALSE)</f>
        <v>#N/A</v>
      </c>
    </row>
    <row r="329" spans="1:7" x14ac:dyDescent="0.3">
      <c r="A329" t="s">
        <v>11482</v>
      </c>
      <c r="B329" t="e">
        <f>VLOOKUP(D329,web_archive!B:B,1,FALSE)</f>
        <v>#N/A</v>
      </c>
      <c r="C329">
        <v>45334</v>
      </c>
      <c r="D329" t="s">
        <v>11481</v>
      </c>
      <c r="F329" s="10" t="e">
        <f>VLOOKUP(D329,web_archive!C:AB,1,FALSE)</f>
        <v>#N/A</v>
      </c>
    </row>
    <row r="330" spans="1:7" x14ac:dyDescent="0.3">
      <c r="A330" t="s">
        <v>11484</v>
      </c>
      <c r="B330" t="e">
        <f>VLOOKUP(D330,web_archive!B:B,1,FALSE)</f>
        <v>#N/A</v>
      </c>
      <c r="C330">
        <v>45335</v>
      </c>
      <c r="D330" t="s">
        <v>11483</v>
      </c>
      <c r="F330" s="10" t="e">
        <f>VLOOKUP(D330,web_archive!C:AB,1,FALSE)</f>
        <v>#N/A</v>
      </c>
    </row>
    <row r="331" spans="1:7" x14ac:dyDescent="0.3">
      <c r="A331" t="s">
        <v>11486</v>
      </c>
      <c r="B331" t="e">
        <f>VLOOKUP(D331,web_archive!B:B,1,FALSE)</f>
        <v>#N/A</v>
      </c>
      <c r="C331">
        <v>45336</v>
      </c>
      <c r="D331" t="s">
        <v>11485</v>
      </c>
      <c r="F331" s="10" t="e">
        <f>VLOOKUP(D331,web_archive!C:AB,1,FALSE)</f>
        <v>#N/A</v>
      </c>
    </row>
    <row r="332" spans="1:7" x14ac:dyDescent="0.3">
      <c r="A332" t="s">
        <v>11488</v>
      </c>
      <c r="B332" t="e">
        <f>VLOOKUP(D332,web_archive!B:B,1,FALSE)</f>
        <v>#N/A</v>
      </c>
      <c r="C332">
        <v>45337</v>
      </c>
      <c r="D332" t="s">
        <v>11487</v>
      </c>
      <c r="F332" s="10" t="e">
        <f>VLOOKUP(D332,web_archive!C:AB,1,FALSE)</f>
        <v>#N/A</v>
      </c>
    </row>
    <row r="333" spans="1:7" x14ac:dyDescent="0.3">
      <c r="A333" t="s">
        <v>11490</v>
      </c>
      <c r="B333" t="e">
        <f>VLOOKUP(D333,web_archive!B:B,1,FALSE)</f>
        <v>#N/A</v>
      </c>
      <c r="C333">
        <v>45338</v>
      </c>
      <c r="D333" t="s">
        <v>11489</v>
      </c>
      <c r="F333" s="10" t="e">
        <f>VLOOKUP(D333,web_archive!C:AB,1,FALSE)</f>
        <v>#N/A</v>
      </c>
    </row>
    <row r="334" spans="1:7" x14ac:dyDescent="0.3">
      <c r="A334" t="s">
        <v>11491</v>
      </c>
      <c r="B334" t="str">
        <f>VLOOKUP(D334,web_archive!B:B,1,FALSE)</f>
        <v>maidribbon</v>
      </c>
      <c r="C334">
        <v>45339</v>
      </c>
      <c r="D334" t="s">
        <v>11491</v>
      </c>
      <c r="F334" s="10" t="e">
        <f>VLOOKUP(D334,web_archive!C:AB,1,FALSE)</f>
        <v>#N/A</v>
      </c>
      <c r="G334" t="str">
        <f>VLOOKUP(D334,web_archive!B:AB,6,FALSE)</f>
        <v>Not For Sale</v>
      </c>
    </row>
    <row r="335" spans="1:7" x14ac:dyDescent="0.3">
      <c r="A335" t="s">
        <v>11492</v>
      </c>
      <c r="B335" t="e">
        <f>VLOOKUP(D335,web_archive!B:B,1,FALSE)</f>
        <v>#N/A</v>
      </c>
      <c r="C335">
        <v>45340</v>
      </c>
      <c r="D335" t="s">
        <v>11492</v>
      </c>
      <c r="F335" s="10" t="e">
        <f>VLOOKUP(D335,web_archive!C:AB,1,FALSE)</f>
        <v>#N/A</v>
      </c>
    </row>
    <row r="336" spans="1:7" x14ac:dyDescent="0.3">
      <c r="A336" t="s">
        <v>11493</v>
      </c>
      <c r="B336" t="e">
        <f>VLOOKUP(D336,web_archive!B:B,1,FALSE)</f>
        <v>#N/A</v>
      </c>
      <c r="C336">
        <v>45341</v>
      </c>
      <c r="D336" t="s">
        <v>11493</v>
      </c>
      <c r="F336" s="10" t="e">
        <f>VLOOKUP(D336,web_archive!C:AB,1,FALSE)</f>
        <v>#N/A</v>
      </c>
    </row>
    <row r="337" spans="1:7" x14ac:dyDescent="0.3">
      <c r="A337" t="s">
        <v>11494</v>
      </c>
      <c r="B337" t="e">
        <f>VLOOKUP(D337,web_archive!B:B,1,FALSE)</f>
        <v>#N/A</v>
      </c>
      <c r="C337">
        <v>45342</v>
      </c>
      <c r="D337" t="s">
        <v>11494</v>
      </c>
      <c r="F337" s="10" t="e">
        <f>VLOOKUP(D337,web_archive!C:AB,1,FALSE)</f>
        <v>#N/A</v>
      </c>
    </row>
    <row r="338" spans="1:7" x14ac:dyDescent="0.3">
      <c r="A338" t="s">
        <v>11495</v>
      </c>
      <c r="B338" t="e">
        <f>VLOOKUP(D338,web_archive!B:B,1,FALSE)</f>
        <v>#N/A</v>
      </c>
      <c r="C338">
        <v>45343</v>
      </c>
      <c r="D338" t="s">
        <v>11495</v>
      </c>
      <c r="E338" s="58">
        <v>20532</v>
      </c>
      <c r="F338" s="10" t="e">
        <f>VLOOKUP(D338,web_archive!C:AB,1,FALSE)</f>
        <v>#N/A</v>
      </c>
    </row>
    <row r="339" spans="1:7" x14ac:dyDescent="0.3">
      <c r="A339" t="s">
        <v>11496</v>
      </c>
      <c r="B339" t="e">
        <f>VLOOKUP(D339,web_archive!B:B,1,FALSE)</f>
        <v>#N/A</v>
      </c>
      <c r="C339">
        <v>45344</v>
      </c>
      <c r="D339" t="s">
        <v>11496</v>
      </c>
      <c r="E339" s="59">
        <v>20565</v>
      </c>
      <c r="F339" s="10" t="e">
        <f>VLOOKUP(D339,web_archive!C:AB,1,FALSE)</f>
        <v>#N/A</v>
      </c>
    </row>
    <row r="340" spans="1:7" x14ac:dyDescent="0.3">
      <c r="A340" t="s">
        <v>11497</v>
      </c>
      <c r="B340" t="str">
        <f>VLOOKUP(D340,web_archive!B:B,1,FALSE)</f>
        <v>mariocap</v>
      </c>
      <c r="C340">
        <v>45345</v>
      </c>
      <c r="D340" t="s">
        <v>11497</v>
      </c>
      <c r="F340" s="10" t="e">
        <f>VLOOKUP(D340,web_archive!C:AB,1,FALSE)</f>
        <v>#N/A</v>
      </c>
      <c r="G340" t="str">
        <f>VLOOKUP(D340,web_archive!B:AB,6,FALSE)</f>
        <v>Not For Sale</v>
      </c>
    </row>
    <row r="341" spans="1:7" x14ac:dyDescent="0.3">
      <c r="A341" t="s">
        <v>11498</v>
      </c>
      <c r="B341" t="e">
        <f>VLOOKUP(D341,web_archive!B:B,1,FALSE)</f>
        <v>#N/A</v>
      </c>
      <c r="C341">
        <v>45346</v>
      </c>
      <c r="D341" t="s">
        <v>11498</v>
      </c>
      <c r="F341" s="10" t="e">
        <f>VLOOKUP(D341,web_archive!C:AB,1,FALSE)</f>
        <v>#N/A</v>
      </c>
    </row>
    <row r="342" spans="1:7" x14ac:dyDescent="0.3">
      <c r="A342" t="s">
        <v>11499</v>
      </c>
      <c r="B342" t="e">
        <f>VLOOKUP(D342,web_archive!B:B,1,FALSE)</f>
        <v>#N/A</v>
      </c>
      <c r="C342">
        <v>45347</v>
      </c>
      <c r="D342" t="s">
        <v>11499</v>
      </c>
      <c r="F342" s="10" t="e">
        <f>VLOOKUP(D342,web_archive!C:AB,1,FALSE)</f>
        <v>#N/A</v>
      </c>
    </row>
    <row r="343" spans="1:7" x14ac:dyDescent="0.3">
      <c r="A343" t="s">
        <v>11500</v>
      </c>
      <c r="B343" t="e">
        <f>VLOOKUP(D343,web_archive!B:B,1,FALSE)</f>
        <v>#N/A</v>
      </c>
      <c r="C343">
        <v>45348</v>
      </c>
      <c r="D343" t="s">
        <v>11500</v>
      </c>
      <c r="F343" s="10" t="e">
        <f>VLOOKUP(D343,web_archive!C:AB,1,FALSE)</f>
        <v>#N/A</v>
      </c>
    </row>
    <row r="344" spans="1:7" x14ac:dyDescent="0.3">
      <c r="A344" t="s">
        <v>11501</v>
      </c>
      <c r="B344" t="str">
        <f>VLOOKUP(D344,web_archive!B:B,1,FALSE)</f>
        <v>mousehat</v>
      </c>
      <c r="C344">
        <v>45349</v>
      </c>
      <c r="D344" t="s">
        <v>11501</v>
      </c>
      <c r="F344" s="10" t="e">
        <f>VLOOKUP(D344,web_archive!C:AB,1,FALSE)</f>
        <v>#N/A</v>
      </c>
      <c r="G344" t="str">
        <f>VLOOKUP(D344,web_archive!B:AB,6,FALSE)</f>
        <v>Not For Sale</v>
      </c>
    </row>
    <row r="345" spans="1:7" x14ac:dyDescent="0.3">
      <c r="A345" t="s">
        <v>11502</v>
      </c>
      <c r="B345" t="e">
        <f>VLOOKUP(D345,web_archive!B:B,1,FALSE)</f>
        <v>#N/A</v>
      </c>
      <c r="C345">
        <v>45350</v>
      </c>
      <c r="D345" t="s">
        <v>11502</v>
      </c>
      <c r="F345" s="10" t="e">
        <f>VLOOKUP(D345,web_archive!C:AB,1,FALSE)</f>
        <v>#N/A</v>
      </c>
    </row>
    <row r="346" spans="1:7" x14ac:dyDescent="0.3">
      <c r="A346" t="s">
        <v>11503</v>
      </c>
      <c r="B346" t="e">
        <f>VLOOKUP(D346,web_archive!B:B,1,FALSE)</f>
        <v>#N/A</v>
      </c>
      <c r="C346">
        <v>45351</v>
      </c>
      <c r="D346" t="s">
        <v>11503</v>
      </c>
      <c r="E346" s="60">
        <v>20228</v>
      </c>
      <c r="F346" s="10" t="e">
        <f>VLOOKUP(D346,web_archive!C:AB,1,FALSE)</f>
        <v>#N/A</v>
      </c>
    </row>
    <row r="347" spans="1:7" x14ac:dyDescent="0.3">
      <c r="A347" t="s">
        <v>11504</v>
      </c>
      <c r="B347" t="e">
        <f>VLOOKUP(D347,web_archive!B:B,1,FALSE)</f>
        <v>#N/A</v>
      </c>
      <c r="C347">
        <v>45352</v>
      </c>
      <c r="D347" t="s">
        <v>11504</v>
      </c>
      <c r="F347" s="10" t="e">
        <f>VLOOKUP(D347,web_archive!C:AB,1,FALSE)</f>
        <v>#N/A</v>
      </c>
    </row>
    <row r="348" spans="1:7" x14ac:dyDescent="0.3">
      <c r="A348" t="s">
        <v>11506</v>
      </c>
      <c r="B348" t="e">
        <f>VLOOKUP(D348,web_archive!B:B,1,FALSE)</f>
        <v>#N/A</v>
      </c>
      <c r="C348">
        <v>45353</v>
      </c>
      <c r="D348" t="s">
        <v>11505</v>
      </c>
      <c r="F348" s="10" t="e">
        <f>VLOOKUP(D348,web_archive!C:AB,1,FALSE)</f>
        <v>#N/A</v>
      </c>
    </row>
    <row r="349" spans="1:7" x14ac:dyDescent="0.3">
      <c r="A349" t="s">
        <v>11507</v>
      </c>
      <c r="B349" t="e">
        <f>VLOOKUP(D349,web_archive!B:B,1,FALSE)</f>
        <v>#N/A</v>
      </c>
      <c r="C349">
        <v>45354</v>
      </c>
      <c r="D349" t="s">
        <v>11507</v>
      </c>
      <c r="F349" s="10" t="e">
        <f>VLOOKUP(D349,web_archive!C:AB,1,FALSE)</f>
        <v>#N/A</v>
      </c>
    </row>
    <row r="350" spans="1:7" x14ac:dyDescent="0.3">
      <c r="A350" t="s">
        <v>11508</v>
      </c>
      <c r="B350" t="e">
        <f>VLOOKUP(D350,web_archive!B:B,1,FALSE)</f>
        <v>#N/A</v>
      </c>
      <c r="C350">
        <v>45355</v>
      </c>
      <c r="D350" t="s">
        <v>11508</v>
      </c>
      <c r="F350" s="10" t="e">
        <f>VLOOKUP(D350,web_archive!C:AB,1,FALSE)</f>
        <v>#N/A</v>
      </c>
    </row>
    <row r="351" spans="1:7" x14ac:dyDescent="0.3">
      <c r="A351" t="s">
        <v>11509</v>
      </c>
      <c r="B351" t="e">
        <f>VLOOKUP(D351,web_archive!B:B,1,FALSE)</f>
        <v>#N/A</v>
      </c>
      <c r="C351">
        <v>45356</v>
      </c>
      <c r="D351" t="s">
        <v>11509</v>
      </c>
      <c r="F351" s="10" t="e">
        <f>VLOOKUP(D351,web_archive!C:AB,1,FALSE)</f>
        <v>#N/A</v>
      </c>
    </row>
    <row r="352" spans="1:7" x14ac:dyDescent="0.3">
      <c r="A352" t="s">
        <v>11510</v>
      </c>
      <c r="B352" t="e">
        <f>VLOOKUP(D352,web_archive!B:B,1,FALSE)</f>
        <v>#N/A</v>
      </c>
      <c r="C352">
        <v>45357</v>
      </c>
      <c r="D352" t="s">
        <v>11510</v>
      </c>
      <c r="F352" s="10" t="e">
        <f>VLOOKUP(D352,web_archive!C:AB,1,FALSE)</f>
        <v>#N/A</v>
      </c>
      <c r="G352" t="e">
        <f>VLOOKUP(D352,web_archive!B:AB,6,FALSE)</f>
        <v>#N/A</v>
      </c>
    </row>
    <row r="353" spans="1:7" x14ac:dyDescent="0.3">
      <c r="A353" t="s">
        <v>11511</v>
      </c>
      <c r="B353" t="e">
        <f>VLOOKUP(D353,web_archive!B:B,1,FALSE)</f>
        <v>#N/A</v>
      </c>
      <c r="C353">
        <v>45358</v>
      </c>
      <c r="D353" t="s">
        <v>11511</v>
      </c>
      <c r="E353" s="61">
        <v>20508</v>
      </c>
      <c r="F353" s="10" t="e">
        <f>VLOOKUP(D353,web_archive!C:AB,1,FALSE)</f>
        <v>#N/A</v>
      </c>
    </row>
    <row r="354" spans="1:7" x14ac:dyDescent="0.3">
      <c r="A354" t="s">
        <v>11512</v>
      </c>
      <c r="B354" t="e">
        <f>VLOOKUP(D354,web_archive!B:B,1,FALSE)</f>
        <v>#N/A</v>
      </c>
      <c r="C354">
        <v>45359</v>
      </c>
      <c r="D354" t="s">
        <v>11512</v>
      </c>
      <c r="F354" s="10" t="e">
        <f>VLOOKUP(D354,web_archive!C:AB,1,FALSE)</f>
        <v>#N/A</v>
      </c>
    </row>
    <row r="355" spans="1:7" x14ac:dyDescent="0.3">
      <c r="A355" t="s">
        <v>11513</v>
      </c>
      <c r="B355" t="str">
        <f>VLOOKUP(D355,web_archive!B:B,1,FALSE)</f>
        <v>oxhat</v>
      </c>
      <c r="C355">
        <v>45360</v>
      </c>
      <c r="D355" t="s">
        <v>11513</v>
      </c>
      <c r="F355" s="10" t="e">
        <f>VLOOKUP(D355,web_archive!C:AB,1,FALSE)</f>
        <v>#N/A</v>
      </c>
      <c r="G355" t="str">
        <f>VLOOKUP(D355,web_archive!B:AB,6,FALSE)</f>
        <v>Not For Sale</v>
      </c>
    </row>
    <row r="356" spans="1:7" x14ac:dyDescent="0.3">
      <c r="A356" t="s">
        <v>11514</v>
      </c>
      <c r="B356" t="e">
        <f>VLOOKUP(D356,web_archive!B:B,1,FALSE)</f>
        <v>#N/A</v>
      </c>
      <c r="C356">
        <v>45361</v>
      </c>
      <c r="D356" t="s">
        <v>11514</v>
      </c>
      <c r="F356" s="10" t="e">
        <f>VLOOKUP(D356,web_archive!C:AB,1,FALSE)</f>
        <v>#N/A</v>
      </c>
    </row>
    <row r="357" spans="1:7" x14ac:dyDescent="0.3">
      <c r="A357" t="s">
        <v>7416</v>
      </c>
      <c r="B357" t="str">
        <f>VLOOKUP(D357,web_archive!B:B,1,FALSE)</f>
        <v>pandaears</v>
      </c>
      <c r="C357">
        <v>45362</v>
      </c>
      <c r="D357" t="s">
        <v>11515</v>
      </c>
      <c r="F357" s="10" t="e">
        <f>VLOOKUP(D357,web_archive!C:AB,1,FALSE)</f>
        <v>#N/A</v>
      </c>
      <c r="G357" t="str">
        <f>VLOOKUP(D357,web_archive!B:AB,6,FALSE)</f>
        <v>Not For Sale</v>
      </c>
    </row>
    <row r="358" spans="1:7" x14ac:dyDescent="0.3">
      <c r="A358" t="s">
        <v>11516</v>
      </c>
      <c r="B358" t="str">
        <f>VLOOKUP(D358,web_archive!B:B,1,FALSE)</f>
        <v>pantiehat</v>
      </c>
      <c r="C358">
        <v>45363</v>
      </c>
      <c r="D358" t="s">
        <v>11516</v>
      </c>
      <c r="F358" s="10" t="e">
        <f>VLOOKUP(D358,web_archive!C:AB,1,FALSE)</f>
        <v>#N/A</v>
      </c>
      <c r="G358" t="str">
        <f>VLOOKUP(D358,web_archive!B:AB,6,FALSE)</f>
        <v>Not For Sale</v>
      </c>
    </row>
    <row r="359" spans="1:7" x14ac:dyDescent="0.3">
      <c r="A359" t="s">
        <v>11517</v>
      </c>
      <c r="B359" t="e">
        <f>VLOOKUP(D359,web_archive!B:B,1,FALSE)</f>
        <v>#N/A</v>
      </c>
      <c r="C359">
        <v>45364</v>
      </c>
      <c r="D359" t="s">
        <v>11517</v>
      </c>
      <c r="F359" s="10" t="e">
        <f>VLOOKUP(D359,web_archive!C:AB,1,FALSE)</f>
        <v>#N/A</v>
      </c>
    </row>
    <row r="360" spans="1:7" x14ac:dyDescent="0.3">
      <c r="A360" t="s">
        <v>11518</v>
      </c>
      <c r="B360" t="e">
        <f>VLOOKUP(D360,web_archive!B:B,1,FALSE)</f>
        <v>#N/A</v>
      </c>
      <c r="C360">
        <v>45365</v>
      </c>
      <c r="D360" t="s">
        <v>11518</v>
      </c>
      <c r="F360" s="10" t="e">
        <f>VLOOKUP(D360,web_archive!C:AB,1,FALSE)</f>
        <v>#N/A</v>
      </c>
    </row>
    <row r="361" spans="1:7" x14ac:dyDescent="0.3">
      <c r="A361" t="s">
        <v>11519</v>
      </c>
      <c r="B361" t="e">
        <f>VLOOKUP(D361,web_archive!B:B,1,FALSE)</f>
        <v>#N/A</v>
      </c>
      <c r="C361">
        <v>45366</v>
      </c>
      <c r="D361" t="s">
        <v>11519</v>
      </c>
      <c r="F361" s="10" t="e">
        <f>VLOOKUP(D361,web_archive!C:AB,1,FALSE)</f>
        <v>#N/A</v>
      </c>
    </row>
    <row r="362" spans="1:7" x14ac:dyDescent="0.3">
      <c r="A362" t="s">
        <v>11520</v>
      </c>
      <c r="B362" t="e">
        <f>VLOOKUP(D362,web_archive!B:B,1,FALSE)</f>
        <v>#N/A</v>
      </c>
      <c r="C362">
        <v>45367</v>
      </c>
      <c r="D362" t="s">
        <v>11520</v>
      </c>
      <c r="E362" s="62">
        <v>20789</v>
      </c>
      <c r="F362" s="10" t="e">
        <f>VLOOKUP(D362,web_archive!C:AB,1,FALSE)</f>
        <v>#N/A</v>
      </c>
    </row>
    <row r="363" spans="1:7" x14ac:dyDescent="0.3">
      <c r="A363" t="s">
        <v>11521</v>
      </c>
      <c r="B363" t="e">
        <f>VLOOKUP(D363,web_archive!B:B,1,FALSE)</f>
        <v>#N/A</v>
      </c>
      <c r="C363">
        <v>45368</v>
      </c>
      <c r="D363" t="s">
        <v>11521</v>
      </c>
      <c r="F363" s="10" t="e">
        <f>VLOOKUP(D363,web_archive!C:AB,1,FALSE)</f>
        <v>#N/A</v>
      </c>
    </row>
    <row r="364" spans="1:7" x14ac:dyDescent="0.3">
      <c r="A364" t="s">
        <v>11522</v>
      </c>
      <c r="B364" t="e">
        <f>VLOOKUP(D364,web_archive!B:B,1,FALSE)</f>
        <v>#N/A</v>
      </c>
      <c r="C364">
        <v>45369</v>
      </c>
      <c r="D364" t="s">
        <v>11522</v>
      </c>
      <c r="E364" s="63">
        <v>20510</v>
      </c>
      <c r="F364" s="10" t="e">
        <f>VLOOKUP(D364,web_archive!C:AB,1,FALSE)</f>
        <v>#N/A</v>
      </c>
    </row>
    <row r="365" spans="1:7" x14ac:dyDescent="0.3">
      <c r="A365" t="s">
        <v>11523</v>
      </c>
      <c r="B365" t="e">
        <f>VLOOKUP(D365,web_archive!B:B,1,FALSE)</f>
        <v>#N/A</v>
      </c>
      <c r="C365">
        <v>45370</v>
      </c>
      <c r="D365" t="s">
        <v>11523</v>
      </c>
      <c r="E365" s="64">
        <v>20520</v>
      </c>
      <c r="F365" s="10" t="e">
        <f>VLOOKUP(D365,web_archive!C:AB,1,FALSE)</f>
        <v>#N/A</v>
      </c>
    </row>
    <row r="366" spans="1:7" x14ac:dyDescent="0.3">
      <c r="A366" t="s">
        <v>11524</v>
      </c>
      <c r="B366" t="str">
        <f>VLOOKUP(D366,web_archive!B:B,1,FALSE)</f>
        <v>pighat</v>
      </c>
      <c r="C366">
        <v>45371</v>
      </c>
      <c r="D366" t="s">
        <v>11524</v>
      </c>
      <c r="F366" s="10" t="e">
        <f>VLOOKUP(D366,web_archive!C:AB,1,FALSE)</f>
        <v>#N/A</v>
      </c>
      <c r="G366" t="str">
        <f>VLOOKUP(D366,web_archive!B:AB,6,FALSE)</f>
        <v>Not For Sale</v>
      </c>
    </row>
    <row r="367" spans="1:7" x14ac:dyDescent="0.3">
      <c r="A367" t="s">
        <v>11525</v>
      </c>
      <c r="B367" t="str">
        <f>VLOOKUP(D367,web_archive!B:B,1,FALSE)</f>
        <v>pimpcap</v>
      </c>
      <c r="C367">
        <v>45373</v>
      </c>
      <c r="D367" t="s">
        <v>11525</v>
      </c>
      <c r="F367" s="10" t="e">
        <f>VLOOKUP(D367,web_archive!C:AB,1,FALSE)</f>
        <v>#N/A</v>
      </c>
      <c r="G367" t="str">
        <f>VLOOKUP(D367,web_archive!B:AB,6,FALSE)</f>
        <v>Not For Sale</v>
      </c>
    </row>
    <row r="368" spans="1:7" x14ac:dyDescent="0.3">
      <c r="A368" t="s">
        <v>11526</v>
      </c>
      <c r="B368" t="e">
        <f>VLOOKUP(D368,web_archive!B:B,1,FALSE)</f>
        <v>#N/A</v>
      </c>
      <c r="C368">
        <v>45374</v>
      </c>
      <c r="D368" t="s">
        <v>11526</v>
      </c>
      <c r="F368" s="10" t="e">
        <f>VLOOKUP(D368,web_archive!C:AB,1,FALSE)</f>
        <v>#N/A</v>
      </c>
    </row>
    <row r="369" spans="1:7" x14ac:dyDescent="0.3">
      <c r="A369" t="s">
        <v>11527</v>
      </c>
      <c r="B369" t="e">
        <f>VLOOKUP(D369,web_archive!B:B,1,FALSE)</f>
        <v>#N/A</v>
      </c>
      <c r="C369">
        <v>45375</v>
      </c>
      <c r="D369" t="s">
        <v>11527</v>
      </c>
      <c r="F369" s="10" t="e">
        <f>VLOOKUP(D369,web_archive!C:AB,1,FALSE)</f>
        <v>#N/A</v>
      </c>
    </row>
    <row r="370" spans="1:7" x14ac:dyDescent="0.3">
      <c r="A370" t="s">
        <v>11528</v>
      </c>
      <c r="B370" t="e">
        <f>VLOOKUP(D370,web_archive!B:B,1,FALSE)</f>
        <v>#N/A</v>
      </c>
      <c r="C370">
        <v>45376</v>
      </c>
      <c r="D370" t="s">
        <v>11528</v>
      </c>
      <c r="F370" s="10" t="e">
        <f>VLOOKUP(D370,web_archive!C:AB,1,FALSE)</f>
        <v>#N/A</v>
      </c>
    </row>
    <row r="371" spans="1:7" x14ac:dyDescent="0.3">
      <c r="A371" t="s">
        <v>11529</v>
      </c>
      <c r="B371" t="e">
        <f>VLOOKUP(D371,web_archive!B:B,1,FALSE)</f>
        <v>#N/A</v>
      </c>
      <c r="C371">
        <v>45377</v>
      </c>
      <c r="D371" t="s">
        <v>11529</v>
      </c>
      <c r="F371" s="10" t="e">
        <f>VLOOKUP(D371,web_archive!C:AB,1,FALSE)</f>
        <v>#N/A</v>
      </c>
    </row>
    <row r="372" spans="1:7" x14ac:dyDescent="0.3">
      <c r="A372" t="s">
        <v>11530</v>
      </c>
      <c r="B372" t="str">
        <f>VLOOKUP(D372,web_archive!B:B,1,FALSE)</f>
        <v>piratedagger</v>
      </c>
      <c r="C372">
        <v>45378</v>
      </c>
      <c r="D372" t="s">
        <v>11530</v>
      </c>
      <c r="F372" s="10" t="e">
        <f>VLOOKUP(D372,web_archive!C:AB,1,FALSE)</f>
        <v>#N/A</v>
      </c>
      <c r="G372" t="str">
        <f>VLOOKUP(D372,web_archive!B:AB,6,FALSE)</f>
        <v>Not For Sale</v>
      </c>
    </row>
    <row r="373" spans="1:7" x14ac:dyDescent="0.3">
      <c r="A373" t="s">
        <v>11531</v>
      </c>
      <c r="B373" t="e">
        <f>VLOOKUP(D373,web_archive!B:B,1,FALSE)</f>
        <v>#N/A</v>
      </c>
      <c r="C373">
        <v>45379</v>
      </c>
      <c r="D373" t="s">
        <v>11531</v>
      </c>
      <c r="F373" s="10" t="e">
        <f>VLOOKUP(D373,web_archive!C:AB,1,FALSE)</f>
        <v>#N/A</v>
      </c>
    </row>
    <row r="374" spans="1:7" x14ac:dyDescent="0.3">
      <c r="A374" t="s">
        <v>11532</v>
      </c>
      <c r="B374" t="str">
        <f>VLOOKUP(D374,web_archive!B:B,1,FALSE)</f>
        <v>pokeball</v>
      </c>
      <c r="C374">
        <v>45380</v>
      </c>
      <c r="D374" t="s">
        <v>11532</v>
      </c>
      <c r="F374" s="10" t="str">
        <f>VLOOKUP(D374,web_archive!C:AB,1,FALSE)</f>
        <v>pokeball</v>
      </c>
      <c r="G374" t="str">
        <f>VLOOKUP(D374,web_archive!B:AB,6,FALSE)</f>
        <v>Not For Sale</v>
      </c>
    </row>
    <row r="375" spans="1:7" x14ac:dyDescent="0.3">
      <c r="A375" t="s">
        <v>11533</v>
      </c>
      <c r="B375" t="e">
        <f>VLOOKUP(D375,web_archive!B:B,1,FALSE)</f>
        <v>#N/A</v>
      </c>
      <c r="C375">
        <v>45381</v>
      </c>
      <c r="D375" t="s">
        <v>11533</v>
      </c>
      <c r="F375" s="10" t="e">
        <f>VLOOKUP(D375,web_archive!C:AB,1,FALSE)</f>
        <v>#N/A</v>
      </c>
    </row>
    <row r="376" spans="1:7" x14ac:dyDescent="0.3">
      <c r="A376" t="s">
        <v>11534</v>
      </c>
      <c r="B376" t="e">
        <f>VLOOKUP(D376,web_archive!B:B,1,FALSE)</f>
        <v>#N/A</v>
      </c>
      <c r="C376">
        <v>45382</v>
      </c>
      <c r="D376" t="s">
        <v>11534</v>
      </c>
      <c r="E376" s="69">
        <v>20250</v>
      </c>
      <c r="F376" s="10" t="e">
        <f>VLOOKUP(D376,web_archive!C:AB,1,FALSE)</f>
        <v>#N/A</v>
      </c>
    </row>
    <row r="377" spans="1:7" x14ac:dyDescent="0.3">
      <c r="A377" t="s">
        <v>11535</v>
      </c>
      <c r="B377" t="e">
        <f>VLOOKUP(D377,web_archive!B:B,1,FALSE)</f>
        <v>#N/A</v>
      </c>
      <c r="C377">
        <v>45383</v>
      </c>
      <c r="D377" t="s">
        <v>11535</v>
      </c>
      <c r="F377" s="10" t="e">
        <f>VLOOKUP(D377,web_archive!C:AB,1,FALSE)</f>
        <v>#N/A</v>
      </c>
    </row>
    <row r="378" spans="1:7" x14ac:dyDescent="0.3">
      <c r="A378" t="s">
        <v>11536</v>
      </c>
      <c r="B378" t="e">
        <f>VLOOKUP(D378,web_archive!B:B,1,FALSE)</f>
        <v>#N/A</v>
      </c>
      <c r="C378">
        <v>45384</v>
      </c>
      <c r="D378" t="s">
        <v>11536</v>
      </c>
      <c r="F378" s="10" t="e">
        <f>VLOOKUP(D378,web_archive!C:AB,1,FALSE)</f>
        <v>#N/A</v>
      </c>
    </row>
    <row r="379" spans="1:7" x14ac:dyDescent="0.3">
      <c r="A379" t="s">
        <v>11537</v>
      </c>
      <c r="B379" t="e">
        <f>VLOOKUP(D379,web_archive!B:B,1,FALSE)</f>
        <v>#N/A</v>
      </c>
      <c r="C379">
        <v>45385</v>
      </c>
      <c r="D379" t="s">
        <v>11537</v>
      </c>
      <c r="F379" s="10" t="e">
        <f>VLOOKUP(D379,web_archive!C:AB,1,FALSE)</f>
        <v>#N/A</v>
      </c>
    </row>
    <row r="380" spans="1:7" x14ac:dyDescent="0.3">
      <c r="A380" t="s">
        <v>11538</v>
      </c>
      <c r="B380" t="e">
        <f>VLOOKUP(D380,web_archive!B:B,1,FALSE)</f>
        <v>#N/A</v>
      </c>
      <c r="C380">
        <v>45386</v>
      </c>
      <c r="D380" t="s">
        <v>11538</v>
      </c>
      <c r="F380" s="10" t="e">
        <f>VLOOKUP(D380,web_archive!C:AB,1,FALSE)</f>
        <v>#N/A</v>
      </c>
    </row>
    <row r="381" spans="1:7" x14ac:dyDescent="0.3">
      <c r="A381" t="s">
        <v>11539</v>
      </c>
      <c r="B381" t="str">
        <f>VLOOKUP(D381,web_archive!B:B,1,FALSE)</f>
        <v>prizephoto</v>
      </c>
      <c r="C381">
        <v>45387</v>
      </c>
      <c r="D381" t="s">
        <v>11539</v>
      </c>
      <c r="F381" s="10" t="e">
        <f>VLOOKUP(D381,web_archive!C:AB,1,FALSE)</f>
        <v>#N/A</v>
      </c>
      <c r="G381" t="str">
        <f>VLOOKUP(D381,web_archive!B:AB,6,FALSE)</f>
        <v>Not For Sale</v>
      </c>
    </row>
    <row r="382" spans="1:7" x14ac:dyDescent="0.3">
      <c r="A382" t="s">
        <v>11541</v>
      </c>
      <c r="B382" t="e">
        <f>VLOOKUP(D382,web_archive!B:B,1,FALSE)</f>
        <v>#N/A</v>
      </c>
      <c r="C382">
        <v>45388</v>
      </c>
      <c r="D382" t="s">
        <v>11540</v>
      </c>
      <c r="F382" s="10">
        <f>VLOOKUP(D382,web_archive!C:AB,2,FALSE)</f>
        <v>20554</v>
      </c>
    </row>
    <row r="383" spans="1:7" x14ac:dyDescent="0.3">
      <c r="A383" t="s">
        <v>11543</v>
      </c>
      <c r="B383" t="e">
        <f>VLOOKUP(D383,web_archive!B:B,1,FALSE)</f>
        <v>#N/A</v>
      </c>
      <c r="C383">
        <v>45389</v>
      </c>
      <c r="D383" t="s">
        <v>11542</v>
      </c>
      <c r="F383" s="10" t="e">
        <f>VLOOKUP(D383,web_archive!C:AB,1,FALSE)</f>
        <v>#N/A</v>
      </c>
    </row>
    <row r="384" spans="1:7" x14ac:dyDescent="0.3">
      <c r="A384" t="s">
        <v>11544</v>
      </c>
      <c r="B384" t="e">
        <f>VLOOKUP(D384,web_archive!B:B,1,FALSE)</f>
        <v>#N/A</v>
      </c>
      <c r="C384">
        <v>45390</v>
      </c>
      <c r="D384" t="s">
        <v>11544</v>
      </c>
      <c r="F384" s="10" t="e">
        <f>VLOOKUP(D384,web_archive!C:AB,1,FALSE)</f>
        <v>#N/A</v>
      </c>
    </row>
    <row r="385" spans="1:7" x14ac:dyDescent="0.3">
      <c r="A385" t="s">
        <v>11545</v>
      </c>
      <c r="B385" t="e">
        <f>VLOOKUP(D385,web_archive!B:B,1,FALSE)</f>
        <v>#N/A</v>
      </c>
      <c r="C385">
        <v>45391</v>
      </c>
      <c r="D385" t="s">
        <v>11545</v>
      </c>
      <c r="F385" s="10" t="e">
        <f>VLOOKUP(D385,web_archive!C:AB,1,FALSE)</f>
        <v>#N/A</v>
      </c>
    </row>
    <row r="386" spans="1:7" x14ac:dyDescent="0.3">
      <c r="A386" t="s">
        <v>11546</v>
      </c>
      <c r="B386" t="e">
        <f>VLOOKUP(D386,web_archive!B:B,1,FALSE)</f>
        <v>#N/A</v>
      </c>
      <c r="C386">
        <v>45392</v>
      </c>
      <c r="D386" t="s">
        <v>11546</v>
      </c>
      <c r="F386" s="10" t="e">
        <f>VLOOKUP(D386,web_archive!C:AB,1,FALSE)</f>
        <v>#N/A</v>
      </c>
    </row>
    <row r="387" spans="1:7" x14ac:dyDescent="0.3">
      <c r="A387" t="s">
        <v>11547</v>
      </c>
      <c r="B387" t="e">
        <f>VLOOKUP(D387,web_archive!B:B,1,FALSE)</f>
        <v>#N/A</v>
      </c>
      <c r="C387">
        <v>45393</v>
      </c>
      <c r="D387" t="s">
        <v>11547</v>
      </c>
      <c r="F387" s="10" t="e">
        <f>VLOOKUP(D387,web_archive!C:AB,1,FALSE)</f>
        <v>#N/A</v>
      </c>
    </row>
    <row r="388" spans="1:7" x14ac:dyDescent="0.3">
      <c r="A388" t="s">
        <v>11548</v>
      </c>
      <c r="B388" t="str">
        <f>VLOOKUP(D388,web_archive!B:B,1,FALSE)</f>
        <v>purplesantahat</v>
      </c>
      <c r="C388">
        <v>45394</v>
      </c>
      <c r="D388" t="s">
        <v>11548</v>
      </c>
      <c r="F388" s="10" t="e">
        <f>VLOOKUP(D388,web_archive!C:AB,1,FALSE)</f>
        <v>#N/A</v>
      </c>
      <c r="G388" t="str">
        <f>VLOOKUP(D388,web_archive!B:AB,6,FALSE)</f>
        <v>Not For Sale</v>
      </c>
    </row>
    <row r="389" spans="1:7" x14ac:dyDescent="0.3">
      <c r="A389" t="s">
        <v>11549</v>
      </c>
      <c r="B389" t="e">
        <f>VLOOKUP(D389,web_archive!B:B,1,FALSE)</f>
        <v>#N/A</v>
      </c>
      <c r="C389">
        <v>45395</v>
      </c>
      <c r="D389" t="s">
        <v>11549</v>
      </c>
      <c r="F389" s="10" t="e">
        <f>VLOOKUP(D389,web_archive!C:AB,1,FALSE)</f>
        <v>#N/A</v>
      </c>
    </row>
    <row r="390" spans="1:7" x14ac:dyDescent="0.3">
      <c r="A390" t="s">
        <v>11551</v>
      </c>
      <c r="B390" t="e">
        <f>VLOOKUP(D390,web_archive!B:B,1,FALSE)</f>
        <v>#N/A</v>
      </c>
      <c r="C390">
        <v>45396</v>
      </c>
      <c r="D390" t="s">
        <v>11550</v>
      </c>
      <c r="E390" s="70"/>
      <c r="F390" s="10" t="e">
        <f>VLOOKUP(D390,web_archive!C:AB,1,FALSE)</f>
        <v>#N/A</v>
      </c>
    </row>
    <row r="391" spans="1:7" x14ac:dyDescent="0.3">
      <c r="A391" t="s">
        <v>11553</v>
      </c>
      <c r="B391" t="e">
        <f>VLOOKUP(D391,web_archive!B:B,1,FALSE)</f>
        <v>#N/A</v>
      </c>
      <c r="C391">
        <v>45397</v>
      </c>
      <c r="D391" t="s">
        <v>11552</v>
      </c>
      <c r="E391" s="70"/>
      <c r="F391" s="10" t="e">
        <f>VLOOKUP(D391,web_archive!C:AB,1,FALSE)</f>
        <v>#N/A</v>
      </c>
    </row>
    <row r="392" spans="1:7" x14ac:dyDescent="0.3">
      <c r="A392" t="s">
        <v>11555</v>
      </c>
      <c r="B392" t="e">
        <f>VLOOKUP(D392,web_archive!B:B,1,FALSE)</f>
        <v>#N/A</v>
      </c>
      <c r="C392">
        <v>45398</v>
      </c>
      <c r="D392" t="s">
        <v>11554</v>
      </c>
      <c r="E392" s="70"/>
      <c r="F392" s="10" t="e">
        <f>VLOOKUP(D392,web_archive!C:AB,1,FALSE)</f>
        <v>#N/A</v>
      </c>
    </row>
    <row r="393" spans="1:7" x14ac:dyDescent="0.3">
      <c r="A393" t="s">
        <v>11557</v>
      </c>
      <c r="B393" t="e">
        <f>VLOOKUP(D393,web_archive!B:B,1,FALSE)</f>
        <v>#N/A</v>
      </c>
      <c r="C393">
        <v>45399</v>
      </c>
      <c r="D393" t="s">
        <v>11556</v>
      </c>
      <c r="E393" s="70"/>
      <c r="F393" s="10" t="e">
        <f>VLOOKUP(D393,web_archive!C:AB,1,FALSE)</f>
        <v>#N/A</v>
      </c>
    </row>
    <row r="394" spans="1:7" x14ac:dyDescent="0.3">
      <c r="A394" t="s">
        <v>11559</v>
      </c>
      <c r="B394" t="e">
        <f>VLOOKUP(D394,web_archive!B:B,1,FALSE)</f>
        <v>#N/A</v>
      </c>
      <c r="C394">
        <v>45400</v>
      </c>
      <c r="D394" t="s">
        <v>11558</v>
      </c>
      <c r="E394" s="70"/>
      <c r="F394" s="10" t="e">
        <f>VLOOKUP(D394,web_archive!C:AB,1,FALSE)</f>
        <v>#N/A</v>
      </c>
    </row>
    <row r="395" spans="1:7" x14ac:dyDescent="0.3">
      <c r="A395" t="s">
        <v>11561</v>
      </c>
      <c r="B395" t="e">
        <f>VLOOKUP(D395,web_archive!B:B,1,FALSE)</f>
        <v>#N/A</v>
      </c>
      <c r="C395">
        <v>45401</v>
      </c>
      <c r="D395" t="s">
        <v>11560</v>
      </c>
      <c r="E395" s="70" t="s">
        <v>39432</v>
      </c>
      <c r="F395" s="10">
        <f>VLOOKUP(D395,web_archive!C:AB,2,FALSE)</f>
        <v>12183</v>
      </c>
    </row>
    <row r="396" spans="1:7" x14ac:dyDescent="0.3">
      <c r="A396" t="s">
        <v>11563</v>
      </c>
      <c r="B396" t="e">
        <f>VLOOKUP(D396,web_archive!B:B,1,FALSE)</f>
        <v>#N/A</v>
      </c>
      <c r="C396">
        <v>45402</v>
      </c>
      <c r="D396" t="s">
        <v>11562</v>
      </c>
      <c r="E396" s="70"/>
      <c r="F396" s="10" t="e">
        <f>VLOOKUP(D396,web_archive!C:AB,1,FALSE)</f>
        <v>#N/A</v>
      </c>
    </row>
    <row r="397" spans="1:7" x14ac:dyDescent="0.3">
      <c r="A397" t="s">
        <v>11565</v>
      </c>
      <c r="B397" t="e">
        <f>VLOOKUP(D397,web_archive!B:B,1,FALSE)</f>
        <v>#N/A</v>
      </c>
      <c r="C397">
        <v>45403</v>
      </c>
      <c r="D397" t="s">
        <v>11564</v>
      </c>
      <c r="E397" s="70"/>
      <c r="F397" s="10" t="e">
        <f>VLOOKUP(D397,web_archive!C:AB,1,FALSE)</f>
        <v>#N/A</v>
      </c>
    </row>
    <row r="398" spans="1:7" x14ac:dyDescent="0.3">
      <c r="A398" t="s">
        <v>11566</v>
      </c>
      <c r="B398" t="e">
        <f>VLOOKUP(D398,web_archive!B:B,1,FALSE)</f>
        <v>#N/A</v>
      </c>
      <c r="C398">
        <v>45404</v>
      </c>
      <c r="D398" t="s">
        <v>11566</v>
      </c>
      <c r="E398" s="70"/>
      <c r="F398" s="10" t="e">
        <f>VLOOKUP(D398,web_archive!C:AB,1,FALSE)</f>
        <v>#N/A</v>
      </c>
    </row>
    <row r="399" spans="1:7" x14ac:dyDescent="0.3">
      <c r="A399" t="s">
        <v>11567</v>
      </c>
      <c r="B399" t="e">
        <f>VLOOKUP(D399,web_archive!B:B,1,FALSE)</f>
        <v>#N/A</v>
      </c>
      <c r="C399">
        <v>45405</v>
      </c>
      <c r="D399" t="s">
        <v>11567</v>
      </c>
      <c r="E399" s="70"/>
      <c r="F399" s="10" t="e">
        <f>VLOOKUP(D399,web_archive!C:AB,1,FALSE)</f>
        <v>#N/A</v>
      </c>
    </row>
    <row r="400" spans="1:7" x14ac:dyDescent="0.3">
      <c r="A400" t="s">
        <v>11568</v>
      </c>
      <c r="B400" t="e">
        <f>VLOOKUP(D400,web_archive!B:B,1,FALSE)</f>
        <v>#N/A</v>
      </c>
      <c r="C400">
        <v>45406</v>
      </c>
      <c r="D400" t="s">
        <v>11568</v>
      </c>
      <c r="E400" s="70"/>
      <c r="F400" s="10" t="e">
        <f>VLOOKUP(D400,web_archive!C:AB,1,FALSE)</f>
        <v>#N/A</v>
      </c>
    </row>
    <row r="401" spans="1:6" x14ac:dyDescent="0.3">
      <c r="A401" t="s">
        <v>11570</v>
      </c>
      <c r="B401" t="e">
        <f>VLOOKUP(D401,web_archive!B:B,1,FALSE)</f>
        <v>#N/A</v>
      </c>
      <c r="C401">
        <v>45407</v>
      </c>
      <c r="D401" t="s">
        <v>11569</v>
      </c>
      <c r="F401" s="10" t="e">
        <f>VLOOKUP(D401,web_archive!C:AB,1,FALSE)</f>
        <v>#N/A</v>
      </c>
    </row>
    <row r="402" spans="1:6" x14ac:dyDescent="0.3">
      <c r="A402" t="s">
        <v>11572</v>
      </c>
      <c r="B402" t="e">
        <f>VLOOKUP(D402,web_archive!B:B,1,FALSE)</f>
        <v>#N/A</v>
      </c>
      <c r="C402">
        <v>45408</v>
      </c>
      <c r="D402" t="s">
        <v>11571</v>
      </c>
      <c r="F402" s="10" t="e">
        <f>VLOOKUP(D402,web_archive!C:AB,1,FALSE)</f>
        <v>#N/A</v>
      </c>
    </row>
    <row r="403" spans="1:6" x14ac:dyDescent="0.3">
      <c r="A403" t="s">
        <v>11574</v>
      </c>
      <c r="B403" t="e">
        <f>VLOOKUP(D403,web_archive!B:B,1,FALSE)</f>
        <v>#N/A</v>
      </c>
      <c r="C403">
        <v>45409</v>
      </c>
      <c r="D403" t="s">
        <v>11573</v>
      </c>
      <c r="F403" s="10" t="e">
        <f>VLOOKUP(D403,web_archive!C:AB,1,FALSE)</f>
        <v>#N/A</v>
      </c>
    </row>
    <row r="404" spans="1:6" x14ac:dyDescent="0.3">
      <c r="A404" t="s">
        <v>11576</v>
      </c>
      <c r="B404" t="e">
        <f>VLOOKUP(D404,web_archive!B:B,1,FALSE)</f>
        <v>#N/A</v>
      </c>
      <c r="C404">
        <v>45410</v>
      </c>
      <c r="D404" t="s">
        <v>11575</v>
      </c>
      <c r="F404" s="10" t="e">
        <f>VLOOKUP(D404,web_archive!C:AB,1,FALSE)</f>
        <v>#N/A</v>
      </c>
    </row>
    <row r="405" spans="1:6" x14ac:dyDescent="0.3">
      <c r="A405" t="s">
        <v>11578</v>
      </c>
      <c r="B405" t="e">
        <f>VLOOKUP(D405,web_archive!B:B,1,FALSE)</f>
        <v>#N/A</v>
      </c>
      <c r="C405">
        <v>45411</v>
      </c>
      <c r="D405" t="s">
        <v>11577</v>
      </c>
      <c r="F405" s="10" t="e">
        <f>VLOOKUP(D405,web_archive!C:AB,1,FALSE)</f>
        <v>#N/A</v>
      </c>
    </row>
    <row r="406" spans="1:6" x14ac:dyDescent="0.3">
      <c r="A406" t="s">
        <v>11580</v>
      </c>
      <c r="B406" t="e">
        <f>VLOOKUP(D406,web_archive!B:B,1,FALSE)</f>
        <v>#N/A</v>
      </c>
      <c r="C406">
        <v>45412</v>
      </c>
      <c r="D406" t="s">
        <v>11579</v>
      </c>
      <c r="F406" s="10" t="e">
        <f>VLOOKUP(D406,web_archive!C:AB,1,FALSE)</f>
        <v>#N/A</v>
      </c>
    </row>
    <row r="407" spans="1:6" x14ac:dyDescent="0.3">
      <c r="A407" t="s">
        <v>11582</v>
      </c>
      <c r="B407" t="e">
        <f>VLOOKUP(D407,web_archive!B:B,1,FALSE)</f>
        <v>#N/A</v>
      </c>
      <c r="C407">
        <v>45413</v>
      </c>
      <c r="D407" t="s">
        <v>11581</v>
      </c>
      <c r="F407" s="10" t="e">
        <f>VLOOKUP(D407,web_archive!C:AB,1,FALSE)</f>
        <v>#N/A</v>
      </c>
    </row>
    <row r="408" spans="1:6" x14ac:dyDescent="0.3">
      <c r="A408" t="s">
        <v>11584</v>
      </c>
      <c r="B408" t="e">
        <f>VLOOKUP(D408,web_archive!B:B,1,FALSE)</f>
        <v>#N/A</v>
      </c>
      <c r="C408">
        <v>45414</v>
      </c>
      <c r="D408" t="s">
        <v>11583</v>
      </c>
      <c r="F408" s="10" t="e">
        <f>VLOOKUP(D408,web_archive!C:AB,1,FALSE)</f>
        <v>#N/A</v>
      </c>
    </row>
    <row r="409" spans="1:6" x14ac:dyDescent="0.3">
      <c r="A409" t="s">
        <v>11586</v>
      </c>
      <c r="B409" t="e">
        <f>VLOOKUP(D409,web_archive!B:B,1,FALSE)</f>
        <v>#N/A</v>
      </c>
      <c r="C409">
        <v>45415</v>
      </c>
      <c r="D409" t="s">
        <v>11585</v>
      </c>
      <c r="F409" s="10" t="e">
        <f>VLOOKUP(D409,web_archive!C:AB,1,FALSE)</f>
        <v>#N/A</v>
      </c>
    </row>
    <row r="410" spans="1:6" x14ac:dyDescent="0.3">
      <c r="A410" t="s">
        <v>11588</v>
      </c>
      <c r="B410" t="e">
        <f>VLOOKUP(D410,web_archive!B:B,1,FALSE)</f>
        <v>#N/A</v>
      </c>
      <c r="C410">
        <v>45416</v>
      </c>
      <c r="D410" t="s">
        <v>11587</v>
      </c>
      <c r="F410" s="10" t="e">
        <f>VLOOKUP(D410,web_archive!C:AB,1,FALSE)</f>
        <v>#N/A</v>
      </c>
    </row>
    <row r="411" spans="1:6" x14ac:dyDescent="0.3">
      <c r="A411" t="s">
        <v>11589</v>
      </c>
      <c r="B411" t="e">
        <f>VLOOKUP(D411,web_archive!B:B,1,FALSE)</f>
        <v>#N/A</v>
      </c>
      <c r="C411">
        <v>45417</v>
      </c>
      <c r="D411" t="s">
        <v>11589</v>
      </c>
      <c r="E411" s="67">
        <v>20012</v>
      </c>
      <c r="F411" s="10" t="e">
        <f>VLOOKUP(D411,web_archive!C:AB,1,FALSE)</f>
        <v>#N/A</v>
      </c>
    </row>
    <row r="412" spans="1:6" x14ac:dyDescent="0.3">
      <c r="A412" t="s">
        <v>11590</v>
      </c>
      <c r="B412" t="e">
        <f>VLOOKUP(D412,web_archive!B:B,1,FALSE)</f>
        <v>#N/A</v>
      </c>
      <c r="C412">
        <v>45418</v>
      </c>
      <c r="D412" t="s">
        <v>11590</v>
      </c>
      <c r="F412" s="10" t="e">
        <f>VLOOKUP(D412,web_archive!C:AB,1,FALSE)</f>
        <v>#N/A</v>
      </c>
    </row>
    <row r="413" spans="1:6" x14ac:dyDescent="0.3">
      <c r="A413" t="s">
        <v>11591</v>
      </c>
      <c r="B413" t="e">
        <f>VLOOKUP(D413,web_archive!B:B,1,FALSE)</f>
        <v>#N/A</v>
      </c>
      <c r="C413">
        <v>45419</v>
      </c>
      <c r="D413" t="s">
        <v>11591</v>
      </c>
      <c r="F413" s="10" t="e">
        <f>VLOOKUP(D413,web_archive!C:AB,1,FALSE)</f>
        <v>#N/A</v>
      </c>
    </row>
    <row r="414" spans="1:6" x14ac:dyDescent="0.3">
      <c r="A414" t="s">
        <v>11592</v>
      </c>
      <c r="B414" t="e">
        <f>VLOOKUP(D414,web_archive!B:B,1,FALSE)</f>
        <v>#N/A</v>
      </c>
      <c r="C414">
        <v>45420</v>
      </c>
      <c r="D414" t="s">
        <v>11592</v>
      </c>
      <c r="F414" s="10" t="e">
        <f>VLOOKUP(D414,web_archive!C:AB,1,FALSE)</f>
        <v>#N/A</v>
      </c>
    </row>
    <row r="415" spans="1:6" x14ac:dyDescent="0.3">
      <c r="A415" t="s">
        <v>11593</v>
      </c>
      <c r="B415" t="e">
        <f>VLOOKUP(D415,web_archive!B:B,1,FALSE)</f>
        <v>#N/A</v>
      </c>
      <c r="C415">
        <v>45421</v>
      </c>
      <c r="D415" t="s">
        <v>11593</v>
      </c>
      <c r="E415" s="71">
        <v>20549</v>
      </c>
      <c r="F415" s="10" t="e">
        <f>VLOOKUP(D415,web_archive!C:AB,1,FALSE)</f>
        <v>#N/A</v>
      </c>
    </row>
    <row r="416" spans="1:6" x14ac:dyDescent="0.3">
      <c r="A416" t="s">
        <v>11594</v>
      </c>
      <c r="B416" t="e">
        <f>VLOOKUP(D416,web_archive!B:B,1,FALSE)</f>
        <v>#N/A</v>
      </c>
      <c r="C416">
        <v>45422</v>
      </c>
      <c r="D416" t="s">
        <v>11594</v>
      </c>
      <c r="F416" s="10" t="e">
        <f>VLOOKUP(D416,web_archive!C:AB,1,FALSE)</f>
        <v>#N/A</v>
      </c>
    </row>
    <row r="417" spans="1:7" x14ac:dyDescent="0.3">
      <c r="A417" t="s">
        <v>11595</v>
      </c>
      <c r="B417" t="e">
        <f>VLOOKUP(D417,web_archive!B:B,1,FALSE)</f>
        <v>#N/A</v>
      </c>
      <c r="C417">
        <v>45423</v>
      </c>
      <c r="D417" t="s">
        <v>11595</v>
      </c>
      <c r="F417" s="10" t="e">
        <f>VLOOKUP(D417,web_archive!C:AB,1,FALSE)</f>
        <v>#N/A</v>
      </c>
    </row>
    <row r="418" spans="1:7" x14ac:dyDescent="0.3">
      <c r="A418" t="s">
        <v>11597</v>
      </c>
      <c r="B418" t="e">
        <f>VLOOKUP(D418,web_archive!B:B,1,FALSE)</f>
        <v>#N/A</v>
      </c>
      <c r="C418">
        <v>45424</v>
      </c>
      <c r="D418" t="s">
        <v>11596</v>
      </c>
      <c r="F418" s="10" t="e">
        <f>VLOOKUP(D418,web_archive!C:AB,1,FALSE)</f>
        <v>#N/A</v>
      </c>
    </row>
    <row r="419" spans="1:7" x14ac:dyDescent="0.3">
      <c r="A419" t="s">
        <v>11598</v>
      </c>
      <c r="B419" t="str">
        <f>VLOOKUP(D419,web_archive!B:B,1,FALSE)</f>
        <v>reindeerhat</v>
      </c>
      <c r="C419">
        <v>45425</v>
      </c>
      <c r="D419" t="s">
        <v>11598</v>
      </c>
      <c r="F419" s="10" t="e">
        <f>VLOOKUP(D419,web_archive!C:AB,1,FALSE)</f>
        <v>#N/A</v>
      </c>
      <c r="G419" t="str">
        <f>VLOOKUP(D419,web_archive!B:AB,6,FALSE)</f>
        <v>Not For Sale</v>
      </c>
    </row>
    <row r="420" spans="1:7" x14ac:dyDescent="0.3">
      <c r="A420" t="s">
        <v>11599</v>
      </c>
      <c r="B420" t="e">
        <f>VLOOKUP(D420,web_archive!B:B,1,FALSE)</f>
        <v>#N/A</v>
      </c>
      <c r="C420">
        <v>45426</v>
      </c>
      <c r="D420" t="s">
        <v>11599</v>
      </c>
      <c r="F420" s="10" t="e">
        <f>VLOOKUP(D420,web_archive!C:AB,1,FALSE)</f>
        <v>#N/A</v>
      </c>
    </row>
    <row r="421" spans="1:7" x14ac:dyDescent="0.3">
      <c r="A421" t="s">
        <v>11600</v>
      </c>
      <c r="B421" t="str">
        <f>VLOOKUP(D421,web_archive!B:B,1,FALSE)</f>
        <v>roboeye</v>
      </c>
      <c r="C421">
        <v>45427</v>
      </c>
      <c r="D421" t="s">
        <v>11600</v>
      </c>
      <c r="F421" s="10" t="e">
        <f>VLOOKUP(D421,web_archive!C:AB,1,FALSE)</f>
        <v>#N/A</v>
      </c>
      <c r="G421" t="str">
        <f>VLOOKUP(D421,web_archive!B:AB,6,FALSE)</f>
        <v>Not For Sale</v>
      </c>
    </row>
    <row r="422" spans="1:7" x14ac:dyDescent="0.3">
      <c r="A422" t="s">
        <v>11601</v>
      </c>
      <c r="B422" t="str">
        <f>VLOOKUP(D422,web_archive!B:B,1,FALSE)</f>
        <v>roboheadphones</v>
      </c>
      <c r="C422">
        <v>45428</v>
      </c>
      <c r="D422" t="s">
        <v>11601</v>
      </c>
      <c r="F422" s="10" t="e">
        <f>VLOOKUP(D422,web_archive!C:AB,1,FALSE)</f>
        <v>#N/A</v>
      </c>
      <c r="G422" t="str">
        <f>VLOOKUP(D422,web_archive!B:AB,6,FALSE)</f>
        <v>Not For Sale</v>
      </c>
    </row>
    <row r="423" spans="1:7" x14ac:dyDescent="0.3">
      <c r="A423" t="s">
        <v>11602</v>
      </c>
      <c r="B423" t="str">
        <f>VLOOKUP(D423,web_archive!B:B,1,FALSE)</f>
        <v>roboheadset</v>
      </c>
      <c r="C423">
        <v>45429</v>
      </c>
      <c r="D423" t="s">
        <v>11602</v>
      </c>
      <c r="F423" s="10" t="e">
        <f>VLOOKUP(D423,web_archive!C:AB,1,FALSE)</f>
        <v>#N/A</v>
      </c>
      <c r="G423" t="str">
        <f>VLOOKUP(D423,web_archive!B:AB,6,FALSE)</f>
        <v>Not For Sale</v>
      </c>
    </row>
    <row r="424" spans="1:7" x14ac:dyDescent="0.3">
      <c r="A424" t="s">
        <v>11604</v>
      </c>
      <c r="B424" t="e">
        <f>VLOOKUP(D424,web_archive!B:B,1,FALSE)</f>
        <v>#N/A</v>
      </c>
      <c r="C424">
        <v>45430</v>
      </c>
      <c r="D424" t="s">
        <v>11603</v>
      </c>
      <c r="F424" s="10" t="e">
        <f>VLOOKUP(D424,web_archive!C:AB,1,FALSE)</f>
        <v>#N/A</v>
      </c>
    </row>
    <row r="425" spans="1:7" x14ac:dyDescent="0.3">
      <c r="A425" t="s">
        <v>11606</v>
      </c>
      <c r="B425" t="e">
        <f>VLOOKUP(D425,web_archive!B:B,1,FALSE)</f>
        <v>#N/A</v>
      </c>
      <c r="C425">
        <v>45431</v>
      </c>
      <c r="D425" t="s">
        <v>11605</v>
      </c>
      <c r="F425" s="10" t="e">
        <f>VLOOKUP(D425,web_archive!C:AB,1,FALSE)</f>
        <v>#N/A</v>
      </c>
    </row>
    <row r="426" spans="1:7" x14ac:dyDescent="0.3">
      <c r="A426" t="s">
        <v>11608</v>
      </c>
      <c r="B426" t="e">
        <f>VLOOKUP(D426,web_archive!B:B,1,FALSE)</f>
        <v>#N/A</v>
      </c>
      <c r="C426">
        <v>45432</v>
      </c>
      <c r="D426" t="s">
        <v>11607</v>
      </c>
      <c r="F426" s="10" t="e">
        <f>VLOOKUP(D426,web_archive!C:AB,1,FALSE)</f>
        <v>#N/A</v>
      </c>
    </row>
    <row r="427" spans="1:7" x14ac:dyDescent="0.3">
      <c r="A427" t="s">
        <v>11609</v>
      </c>
      <c r="B427" t="e">
        <f>VLOOKUP(D427,web_archive!B:B,1,FALSE)</f>
        <v>#N/A</v>
      </c>
      <c r="C427">
        <v>45433</v>
      </c>
      <c r="D427" t="s">
        <v>11609</v>
      </c>
      <c r="F427" s="10" t="e">
        <f>VLOOKUP(D427,web_archive!C:AB,1,FALSE)</f>
        <v>#N/A</v>
      </c>
    </row>
    <row r="428" spans="1:7" x14ac:dyDescent="0.3">
      <c r="A428" t="s">
        <v>11610</v>
      </c>
      <c r="B428" t="str">
        <f>VLOOKUP(D428,web_archive!B:B,1,FALSE)</f>
        <v>rosecrown</v>
      </c>
      <c r="C428">
        <v>45434</v>
      </c>
      <c r="D428" t="s">
        <v>11610</v>
      </c>
      <c r="F428" s="10" t="e">
        <f>VLOOKUP(D428,web_archive!C:AB,1,FALSE)</f>
        <v>#N/A</v>
      </c>
      <c r="G428" t="str">
        <f>VLOOKUP(D428,web_archive!B:AB,6,FALSE)</f>
        <v>Not For Sale</v>
      </c>
    </row>
    <row r="429" spans="1:7" x14ac:dyDescent="0.3">
      <c r="A429" t="s">
        <v>11611</v>
      </c>
      <c r="B429" t="str">
        <f>VLOOKUP(D429,web_archive!B:B,1,FALSE)</f>
        <v>rosering</v>
      </c>
      <c r="C429">
        <v>45435</v>
      </c>
      <c r="D429" t="s">
        <v>11611</v>
      </c>
      <c r="F429" s="10" t="e">
        <f>VLOOKUP(D429,web_archive!C:AB,1,FALSE)</f>
        <v>#N/A</v>
      </c>
      <c r="G429" t="str">
        <f>VLOOKUP(D429,web_archive!B:AB,6,FALSE)</f>
        <v>Not For Sale</v>
      </c>
    </row>
    <row r="430" spans="1:7" x14ac:dyDescent="0.3">
      <c r="A430" t="s">
        <v>11613</v>
      </c>
      <c r="B430" t="e">
        <f>VLOOKUP(D430,web_archive!B:B,1,FALSE)</f>
        <v>#N/A</v>
      </c>
      <c r="C430">
        <v>45436</v>
      </c>
      <c r="D430" t="s">
        <v>11612</v>
      </c>
      <c r="E430" s="72">
        <v>20531</v>
      </c>
      <c r="F430" s="10" t="e">
        <f>VLOOKUP(D430,web_archive!C:AB,1,FALSE)</f>
        <v>#N/A</v>
      </c>
    </row>
    <row r="431" spans="1:7" x14ac:dyDescent="0.3">
      <c r="A431" t="s">
        <v>11614</v>
      </c>
      <c r="B431" t="e">
        <f>VLOOKUP(D431,web_archive!B:B,1,FALSE)</f>
        <v>#N/A</v>
      </c>
      <c r="C431">
        <v>45437</v>
      </c>
      <c r="D431" t="s">
        <v>11614</v>
      </c>
      <c r="F431" s="10" t="e">
        <f>VLOOKUP(D431,web_archive!C:AB,1,FALSE)</f>
        <v>#N/A</v>
      </c>
    </row>
    <row r="432" spans="1:7" x14ac:dyDescent="0.3">
      <c r="A432" t="s">
        <v>11615</v>
      </c>
      <c r="B432" t="str">
        <f>VLOOKUP(D432,web_archive!B:B,1,FALSE)</f>
        <v>safariball</v>
      </c>
      <c r="C432">
        <v>45438</v>
      </c>
      <c r="D432" t="s">
        <v>11615</v>
      </c>
      <c r="F432" s="10" t="e">
        <f>VLOOKUP(D432,web_archive!C:AB,1,FALSE)</f>
        <v>#N/A</v>
      </c>
      <c r="G432" t="str">
        <f>VLOOKUP(D432,web_archive!B:AB,6,FALSE)</f>
        <v>Not For Sale</v>
      </c>
    </row>
    <row r="433" spans="1:7" x14ac:dyDescent="0.3">
      <c r="A433" t="s">
        <v>8734</v>
      </c>
      <c r="B433" t="e">
        <f>VLOOKUP(D433,web_archive!B:B,1,FALSE)</f>
        <v>#N/A</v>
      </c>
      <c r="C433">
        <v>45439</v>
      </c>
      <c r="D433" t="s">
        <v>11616</v>
      </c>
      <c r="F433" s="10">
        <f>VLOOKUP(D433,web_archive!C:AB,2,FALSE)</f>
        <v>20523</v>
      </c>
    </row>
    <row r="434" spans="1:7" x14ac:dyDescent="0.3">
      <c r="A434" t="s">
        <v>11617</v>
      </c>
      <c r="B434" t="e">
        <f>VLOOKUP(D434,web_archive!B:B,1,FALSE)</f>
        <v>#N/A</v>
      </c>
      <c r="C434">
        <v>45440</v>
      </c>
      <c r="D434" t="s">
        <v>11617</v>
      </c>
      <c r="F434" s="10" t="e">
        <f>VLOOKUP(D434,web_archive!C:AB,1,FALSE)</f>
        <v>#N/A</v>
      </c>
    </row>
    <row r="435" spans="1:7" x14ac:dyDescent="0.3">
      <c r="A435" t="s">
        <v>11619</v>
      </c>
      <c r="B435" t="e">
        <f>VLOOKUP(D435,web_archive!B:B,1,FALSE)</f>
        <v>#N/A</v>
      </c>
      <c r="C435">
        <v>45441</v>
      </c>
      <c r="D435" t="s">
        <v>11618</v>
      </c>
      <c r="E435" s="73">
        <v>22230</v>
      </c>
      <c r="F435" s="10" t="e">
        <f>VLOOKUP(D435,web_archive!C:AB,1,FALSE)</f>
        <v>#N/A</v>
      </c>
    </row>
    <row r="436" spans="1:7" x14ac:dyDescent="0.3">
      <c r="A436" t="s">
        <v>11620</v>
      </c>
      <c r="B436" t="str">
        <f>VLOOKUP(D436,web_archive!B:B,1,FALSE)</f>
        <v>setantascarf</v>
      </c>
      <c r="C436">
        <v>45442</v>
      </c>
      <c r="D436" t="s">
        <v>11620</v>
      </c>
      <c r="F436" s="10" t="e">
        <f>VLOOKUP(D436,web_archive!C:AB,1,FALSE)</f>
        <v>#N/A</v>
      </c>
      <c r="G436" t="str">
        <f>VLOOKUP(D436,web_archive!B:AB,6,FALSE)</f>
        <v>Not For Sale</v>
      </c>
    </row>
    <row r="437" spans="1:7" x14ac:dyDescent="0.3">
      <c r="A437" t="s">
        <v>11622</v>
      </c>
      <c r="B437" t="e">
        <f>VLOOKUP(D437,web_archive!B:B,1,FALSE)</f>
        <v>#N/A</v>
      </c>
      <c r="C437">
        <v>45443</v>
      </c>
      <c r="D437" t="s">
        <v>11621</v>
      </c>
      <c r="F437" s="10" t="e">
        <f>VLOOKUP(D437,web_archive!C:AB,1,FALSE)</f>
        <v>#N/A</v>
      </c>
    </row>
    <row r="438" spans="1:7" x14ac:dyDescent="0.3">
      <c r="A438" t="s">
        <v>11624</v>
      </c>
      <c r="B438" t="e">
        <f>VLOOKUP(D438,web_archive!B:B,1,FALSE)</f>
        <v>#N/A</v>
      </c>
      <c r="C438">
        <v>45444</v>
      </c>
      <c r="D438" t="s">
        <v>11623</v>
      </c>
      <c r="F438" s="10" t="e">
        <f>VLOOKUP(D438,web_archive!C:AB,1,FALSE)</f>
        <v>#N/A</v>
      </c>
    </row>
    <row r="439" spans="1:7" x14ac:dyDescent="0.3">
      <c r="A439" t="s">
        <v>11626</v>
      </c>
      <c r="B439" t="e">
        <f>VLOOKUP(D439,web_archive!B:B,1,FALSE)</f>
        <v>#N/A</v>
      </c>
      <c r="C439">
        <v>45445</v>
      </c>
      <c r="D439" t="s">
        <v>11625</v>
      </c>
      <c r="F439" s="10" t="e">
        <f>VLOOKUP(D439,web_archive!C:AB,1,FALSE)</f>
        <v>#N/A</v>
      </c>
    </row>
    <row r="440" spans="1:7" x14ac:dyDescent="0.3">
      <c r="A440" t="s">
        <v>11627</v>
      </c>
      <c r="B440" t="e">
        <f>VLOOKUP(D440,web_archive!B:B,1,FALSE)</f>
        <v>#N/A</v>
      </c>
      <c r="C440">
        <v>45446</v>
      </c>
      <c r="D440" t="s">
        <v>11627</v>
      </c>
      <c r="E440" s="74">
        <v>20543</v>
      </c>
      <c r="F440" s="10" t="e">
        <f>VLOOKUP(D440,web_archive!C:AB,1,FALSE)</f>
        <v>#N/A</v>
      </c>
    </row>
    <row r="441" spans="1:7" x14ac:dyDescent="0.3">
      <c r="A441" t="s">
        <v>11628</v>
      </c>
      <c r="B441" t="e">
        <f>VLOOKUP(D441,web_archive!B:B,1,FALSE)</f>
        <v>#N/A</v>
      </c>
      <c r="C441">
        <v>45447</v>
      </c>
      <c r="D441" t="s">
        <v>11628</v>
      </c>
      <c r="F441" s="10" t="e">
        <f>VLOOKUP(D441,web_archive!C:AB,1,FALSE)</f>
        <v>#N/A</v>
      </c>
    </row>
    <row r="442" spans="1:7" x14ac:dyDescent="0.3">
      <c r="A442" t="s">
        <v>11629</v>
      </c>
      <c r="B442" t="str">
        <f>VLOOKUP(D442,web_archive!B:B,1,FALSE)</f>
        <v>skullmask</v>
      </c>
      <c r="C442">
        <v>45448</v>
      </c>
      <c r="D442" t="s">
        <v>11629</v>
      </c>
      <c r="F442" s="10" t="e">
        <f>VLOOKUP(D442,web_archive!C:AB,1,FALSE)</f>
        <v>#N/A</v>
      </c>
      <c r="G442" t="str">
        <f>VLOOKUP(D442,web_archive!B:AB,6,FALSE)</f>
        <v>Not For Sale</v>
      </c>
    </row>
    <row r="443" spans="1:7" x14ac:dyDescent="0.3">
      <c r="A443" t="s">
        <v>11630</v>
      </c>
      <c r="B443" t="e">
        <f>VLOOKUP(D443,web_archive!B:B,1,FALSE)</f>
        <v>#N/A</v>
      </c>
      <c r="C443">
        <v>45449</v>
      </c>
      <c r="D443" t="s">
        <v>11630</v>
      </c>
      <c r="E443" s="81">
        <v>20506</v>
      </c>
      <c r="F443" s="10" t="e">
        <f>VLOOKUP(D443,web_archive!C:AB,1,FALSE)</f>
        <v>#N/A</v>
      </c>
    </row>
    <row r="444" spans="1:7" x14ac:dyDescent="0.3">
      <c r="A444" t="s">
        <v>9244</v>
      </c>
      <c r="B444" t="str">
        <f>VLOOKUP(D444,web_archive!B:B,1,FALSE)</f>
        <v>smitten</v>
      </c>
      <c r="C444">
        <v>45450</v>
      </c>
      <c r="D444" t="s">
        <v>9244</v>
      </c>
      <c r="F444" s="10" t="str">
        <f>VLOOKUP(D444,web_archive!C:AB,1,FALSE)</f>
        <v>smitten</v>
      </c>
      <c r="G444" t="str">
        <f>VLOOKUP(D444,web_archive!B:AB,6,FALSE)</f>
        <v>Not For Sale</v>
      </c>
    </row>
    <row r="445" spans="1:7" x14ac:dyDescent="0.3">
      <c r="A445" t="s">
        <v>11631</v>
      </c>
      <c r="B445" t="e">
        <f>VLOOKUP(D445,web_archive!B:B,1,FALSE)</f>
        <v>#N/A</v>
      </c>
      <c r="C445">
        <v>45451</v>
      </c>
      <c r="D445" t="s">
        <v>11631</v>
      </c>
      <c r="F445" s="10" t="e">
        <f>VLOOKUP(D445,web_archive!C:AB,1,FALSE)</f>
        <v>#N/A</v>
      </c>
    </row>
    <row r="446" spans="1:7" x14ac:dyDescent="0.3">
      <c r="A446" t="s">
        <v>9284</v>
      </c>
      <c r="B446" t="str">
        <f>VLOOKUP(D446,web_archive!B:B,1,FALSE)</f>
        <v>snowcap</v>
      </c>
      <c r="C446">
        <v>45452</v>
      </c>
      <c r="D446" t="s">
        <v>11632</v>
      </c>
      <c r="F446" s="10" t="e">
        <f>VLOOKUP(D446,web_archive!C:AB,1,FALSE)</f>
        <v>#N/A</v>
      </c>
      <c r="G446" t="str">
        <f>VLOOKUP(D446,web_archive!B:AB,6,FALSE)</f>
        <v>Not For Sale</v>
      </c>
    </row>
    <row r="447" spans="1:7" x14ac:dyDescent="0.3">
      <c r="A447" t="s">
        <v>9291</v>
      </c>
      <c r="B447" t="e">
        <f>VLOOKUP(D447,web_archive!B:B,1,FALSE)</f>
        <v>#N/A</v>
      </c>
      <c r="C447">
        <v>45453</v>
      </c>
      <c r="D447" t="s">
        <v>11633</v>
      </c>
      <c r="F447" s="10" t="e">
        <f>VLOOKUP(D447,web_archive!C:AB,1,FALSE)</f>
        <v>#N/A</v>
      </c>
    </row>
    <row r="448" spans="1:7" x14ac:dyDescent="0.3">
      <c r="A448" t="s">
        <v>11634</v>
      </c>
      <c r="B448" t="e">
        <f>VLOOKUP(D448,web_archive!B:B,1,FALSE)</f>
        <v>#N/A</v>
      </c>
      <c r="C448">
        <v>45454</v>
      </c>
      <c r="D448" t="s">
        <v>11634</v>
      </c>
      <c r="E448" s="75">
        <v>5342</v>
      </c>
      <c r="F448" s="10" t="e">
        <f>VLOOKUP(D448,web_archive!C:AB,1,FALSE)</f>
        <v>#N/A</v>
      </c>
    </row>
    <row r="449" spans="1:7" x14ac:dyDescent="0.3">
      <c r="A449" t="s">
        <v>11635</v>
      </c>
      <c r="B449" t="str">
        <f>VLOOKUP(D449,web_archive!B:B,1,FALSE)</f>
        <v>spookedeyes</v>
      </c>
      <c r="C449">
        <v>45455</v>
      </c>
      <c r="D449" t="s">
        <v>11635</v>
      </c>
      <c r="F449" s="10" t="e">
        <f>VLOOKUP(D449,web_archive!C:AB,1,FALSE)</f>
        <v>#N/A</v>
      </c>
      <c r="G449" t="str">
        <f>VLOOKUP(D449,web_archive!B:AB,6,FALSE)</f>
        <v>Not For Sale</v>
      </c>
    </row>
    <row r="450" spans="1:7" x14ac:dyDescent="0.3">
      <c r="A450" t="s">
        <v>11636</v>
      </c>
      <c r="B450" t="e">
        <f>VLOOKUP(D450,web_archive!B:B,1,FALSE)</f>
        <v>#N/A</v>
      </c>
      <c r="C450">
        <v>45456</v>
      </c>
      <c r="D450" t="s">
        <v>11636</v>
      </c>
      <c r="F450" s="10" t="e">
        <f>VLOOKUP(D450,web_archive!C:AB,1,FALSE)</f>
        <v>#N/A</v>
      </c>
    </row>
    <row r="451" spans="1:7" x14ac:dyDescent="0.3">
      <c r="A451" t="s">
        <v>11637</v>
      </c>
      <c r="B451" t="str">
        <f>VLOOKUP(D451,web_archive!B:B,1,FALSE)</f>
        <v>spraypaint</v>
      </c>
      <c r="C451">
        <v>45457</v>
      </c>
      <c r="D451" t="s">
        <v>11637</v>
      </c>
      <c r="F451" s="10" t="e">
        <f>VLOOKUP(D451,web_archive!C:AB,1,FALSE)</f>
        <v>#N/A</v>
      </c>
      <c r="G451">
        <f>VLOOKUP(D451,web_archive!B:AB,6,FALSE)</f>
        <v>1</v>
      </c>
    </row>
    <row r="452" spans="1:7" x14ac:dyDescent="0.3">
      <c r="A452" t="s">
        <v>11638</v>
      </c>
      <c r="B452" t="e">
        <f>VLOOKUP(D452,web_archive!B:B,1,FALSE)</f>
        <v>#N/A</v>
      </c>
      <c r="C452">
        <v>45458</v>
      </c>
      <c r="D452" t="s">
        <v>11638</v>
      </c>
      <c r="F452" s="10" t="e">
        <f>VLOOKUP(D452,web_archive!C:AB,1,FALSE)</f>
        <v>#N/A</v>
      </c>
    </row>
    <row r="453" spans="1:7" x14ac:dyDescent="0.3">
      <c r="A453" t="s">
        <v>11639</v>
      </c>
      <c r="B453" t="e">
        <f>VLOOKUP(D453,web_archive!B:B,1,FALSE)</f>
        <v>#N/A</v>
      </c>
      <c r="C453">
        <v>45459</v>
      </c>
      <c r="D453" t="s">
        <v>11639</v>
      </c>
      <c r="F453" s="10" t="e">
        <f>VLOOKUP(D453,web_archive!C:AB,1,FALSE)</f>
        <v>#N/A</v>
      </c>
    </row>
    <row r="454" spans="1:7" x14ac:dyDescent="0.3">
      <c r="A454" t="s">
        <v>11640</v>
      </c>
      <c r="B454" t="e">
        <f>VLOOKUP(D454,web_archive!B:B,1,FALSE)</f>
        <v>#N/A</v>
      </c>
      <c r="C454">
        <v>45460</v>
      </c>
      <c r="D454" t="s">
        <v>11640</v>
      </c>
      <c r="F454" s="10" t="e">
        <f>VLOOKUP(D454,web_archive!C:AB,1,FALSE)</f>
        <v>#N/A</v>
      </c>
    </row>
    <row r="455" spans="1:7" x14ac:dyDescent="0.3">
      <c r="A455" t="s">
        <v>11641</v>
      </c>
      <c r="B455" t="e">
        <f>VLOOKUP(D455,web_archive!B:B,1,FALSE)</f>
        <v>#N/A</v>
      </c>
      <c r="C455">
        <v>45461</v>
      </c>
      <c r="D455" t="s">
        <v>11641</v>
      </c>
      <c r="F455" s="10" t="e">
        <f>VLOOKUP(D455,web_archive!C:AB,1,FALSE)</f>
        <v>#N/A</v>
      </c>
    </row>
    <row r="456" spans="1:7" x14ac:dyDescent="0.3">
      <c r="A456" t="s">
        <v>11642</v>
      </c>
      <c r="B456" t="e">
        <f>VLOOKUP(D456,web_archive!B:B,1,FALSE)</f>
        <v>#N/A</v>
      </c>
      <c r="C456">
        <v>45462</v>
      </c>
      <c r="D456" t="s">
        <v>11642</v>
      </c>
      <c r="E456" s="76">
        <v>20248</v>
      </c>
      <c r="F456" s="10" t="e">
        <f>VLOOKUP(D456,web_archive!C:AB,1,FALSE)</f>
        <v>#N/A</v>
      </c>
    </row>
    <row r="457" spans="1:7" x14ac:dyDescent="0.3">
      <c r="A457" t="s">
        <v>11643</v>
      </c>
      <c r="B457" t="str">
        <f>VLOOKUP(D457,web_archive!B:B,1,FALSE)</f>
        <v>starryring</v>
      </c>
      <c r="C457">
        <v>45463</v>
      </c>
      <c r="D457" t="s">
        <v>11643</v>
      </c>
      <c r="F457" s="10" t="e">
        <f>VLOOKUP(D457,web_archive!C:AB,1,FALSE)</f>
        <v>#N/A</v>
      </c>
      <c r="G457" t="str">
        <f>VLOOKUP(D457,web_archive!B:AB,6,FALSE)</f>
        <v>Not For Sale</v>
      </c>
    </row>
    <row r="458" spans="1:7" x14ac:dyDescent="0.3">
      <c r="A458" t="s">
        <v>11644</v>
      </c>
      <c r="B458" t="str">
        <f>VLOOKUP(D458,web_archive!B:B,1,FALSE)</f>
        <v>startiara</v>
      </c>
      <c r="C458">
        <v>45464</v>
      </c>
      <c r="D458" t="s">
        <v>11644</v>
      </c>
      <c r="F458" s="10" t="e">
        <f>VLOOKUP(D458,web_archive!C:AB,1,FALSE)</f>
        <v>#N/A</v>
      </c>
      <c r="G458" t="str">
        <f>VLOOKUP(D458,web_archive!B:AB,6,FALSE)</f>
        <v>Not For Sale</v>
      </c>
    </row>
    <row r="459" spans="1:7" x14ac:dyDescent="0.3">
      <c r="A459" t="s">
        <v>11645</v>
      </c>
      <c r="B459" t="str">
        <f>VLOOKUP(D459,web_archive!B:B,1,FALSE)</f>
        <v>stellarhairband</v>
      </c>
      <c r="C459">
        <v>45465</v>
      </c>
      <c r="D459" t="s">
        <v>11645</v>
      </c>
      <c r="F459" s="10" t="e">
        <f>VLOOKUP(D459,web_archive!C:AB,1,FALSE)</f>
        <v>#N/A</v>
      </c>
      <c r="G459" t="str">
        <f>VLOOKUP(D459,web_archive!B:AB,6,FALSE)</f>
        <v>Not For Sale</v>
      </c>
    </row>
    <row r="460" spans="1:7" x14ac:dyDescent="0.3">
      <c r="A460" t="s">
        <v>11647</v>
      </c>
      <c r="B460" t="e">
        <f>VLOOKUP(D460,web_archive!B:B,1,FALSE)</f>
        <v>#N/A</v>
      </c>
      <c r="C460">
        <v>45466</v>
      </c>
      <c r="D460" t="s">
        <v>11646</v>
      </c>
      <c r="F460" s="10">
        <f>VLOOKUP(D460,web_archive!C:AB,2,FALSE)</f>
        <v>20142</v>
      </c>
    </row>
    <row r="461" spans="1:7" x14ac:dyDescent="0.3">
      <c r="A461" t="s">
        <v>11648</v>
      </c>
      <c r="B461" t="str">
        <f>VLOOKUP(D461,web_archive!B:B,1,FALSE)</f>
        <v>succubuswings</v>
      </c>
      <c r="C461">
        <v>45467</v>
      </c>
      <c r="D461" t="s">
        <v>11648</v>
      </c>
      <c r="F461" s="10" t="e">
        <f>VLOOKUP(D461,web_archive!C:AB,1,FALSE)</f>
        <v>#N/A</v>
      </c>
      <c r="G461" t="str">
        <f>VLOOKUP(D461,web_archive!B:AB,6,FALSE)</f>
        <v>Not For Sale</v>
      </c>
    </row>
    <row r="462" spans="1:7" x14ac:dyDescent="0.3">
      <c r="A462" t="s">
        <v>11649</v>
      </c>
      <c r="B462" t="str">
        <f>VLOOKUP(D462,web_archive!B:B,1,FALSE)</f>
        <v>sukecap</v>
      </c>
      <c r="C462">
        <v>45468</v>
      </c>
      <c r="D462" t="s">
        <v>11649</v>
      </c>
      <c r="F462" s="10" t="e">
        <f>VLOOKUP(D462,web_archive!C:AB,1,FALSE)</f>
        <v>#N/A</v>
      </c>
      <c r="G462" t="str">
        <f>VLOOKUP(D462,web_archive!B:AB,6,FALSE)</f>
        <v>Not For Sale</v>
      </c>
    </row>
    <row r="463" spans="1:7" x14ac:dyDescent="0.3">
      <c r="A463" t="s">
        <v>11650</v>
      </c>
      <c r="B463" t="e">
        <f>VLOOKUP(D463,web_archive!B:B,1,FALSE)</f>
        <v>#N/A</v>
      </c>
      <c r="C463">
        <v>45469</v>
      </c>
      <c r="D463" t="s">
        <v>11650</v>
      </c>
      <c r="E463" s="77">
        <v>20576</v>
      </c>
      <c r="F463" s="10" t="e">
        <f>VLOOKUP(D463,web_archive!C:AB,1,FALSE)</f>
        <v>#N/A</v>
      </c>
    </row>
    <row r="464" spans="1:7" x14ac:dyDescent="0.3">
      <c r="A464" t="s">
        <v>11651</v>
      </c>
      <c r="B464" t="e">
        <f>VLOOKUP(D464,web_archive!B:B,1,FALSE)</f>
        <v>#N/A</v>
      </c>
      <c r="C464">
        <v>45470</v>
      </c>
      <c r="D464" t="s">
        <v>11651</v>
      </c>
      <c r="E464" s="78">
        <v>5343</v>
      </c>
      <c r="F464" s="10" t="e">
        <f>VLOOKUP(D464,web_archive!C:AB,1,FALSE)</f>
        <v>#N/A</v>
      </c>
    </row>
    <row r="465" spans="1:7" x14ac:dyDescent="0.3">
      <c r="A465" t="s">
        <v>11652</v>
      </c>
      <c r="B465" t="e">
        <f>VLOOKUP(D465,web_archive!B:B,1,FALSE)</f>
        <v>#N/A</v>
      </c>
      <c r="C465">
        <v>45471</v>
      </c>
      <c r="D465" t="s">
        <v>11652</v>
      </c>
      <c r="E465" s="79">
        <v>20513</v>
      </c>
      <c r="F465" s="10" t="e">
        <f>VLOOKUP(D465,web_archive!C:AB,1,FALSE)</f>
        <v>#N/A</v>
      </c>
    </row>
    <row r="466" spans="1:7" x14ac:dyDescent="0.3">
      <c r="A466" t="s">
        <v>11653</v>
      </c>
      <c r="B466" t="e">
        <f>VLOOKUP(D466,web_archive!B:B,1,FALSE)</f>
        <v>#N/A</v>
      </c>
      <c r="C466">
        <v>45472</v>
      </c>
      <c r="D466" t="s">
        <v>11653</v>
      </c>
      <c r="F466" s="10" t="e">
        <f>VLOOKUP(D466,web_archive!C:AB,1,FALSE)</f>
        <v>#N/A</v>
      </c>
    </row>
    <row r="467" spans="1:7" x14ac:dyDescent="0.3">
      <c r="A467" t="s">
        <v>11654</v>
      </c>
      <c r="B467" t="e">
        <f>VLOOKUP(D467,web_archive!B:B,1,FALSE)</f>
        <v>#N/A</v>
      </c>
      <c r="C467">
        <v>45473</v>
      </c>
      <c r="D467" t="s">
        <v>11654</v>
      </c>
      <c r="F467" s="10" t="e">
        <f>VLOOKUP(D467,web_archive!C:AB,1,FALSE)</f>
        <v>#N/A</v>
      </c>
    </row>
    <row r="468" spans="1:7" x14ac:dyDescent="0.3">
      <c r="A468" t="s">
        <v>11655</v>
      </c>
      <c r="B468" t="str">
        <f>VLOOKUP(D468,web_archive!B:B,1,FALSE)</f>
        <v>tiamatwings</v>
      </c>
      <c r="C468">
        <v>45474</v>
      </c>
      <c r="D468" t="s">
        <v>11655</v>
      </c>
      <c r="F468" s="10" t="e">
        <f>VLOOKUP(D468,web_archive!C:AB,1,FALSE)</f>
        <v>#N/A</v>
      </c>
      <c r="G468" t="str">
        <f>VLOOKUP(D468,web_archive!B:AB,6,FALSE)</f>
        <v>Not For Sale</v>
      </c>
    </row>
    <row r="469" spans="1:7" x14ac:dyDescent="0.3">
      <c r="A469" t="s">
        <v>11656</v>
      </c>
      <c r="B469" t="str">
        <f>VLOOKUP(D469,web_archive!B:B,1,FALSE)</f>
        <v>tigerears</v>
      </c>
      <c r="C469">
        <v>45475</v>
      </c>
      <c r="D469" t="s">
        <v>11656</v>
      </c>
      <c r="F469" s="10" t="e">
        <f>VLOOKUP(D469,web_archive!C:AB,1,FALSE)</f>
        <v>#N/A</v>
      </c>
      <c r="G469" t="str">
        <f>VLOOKUP(D469,web_archive!B:AB,6,FALSE)</f>
        <v>Not For Sale</v>
      </c>
    </row>
    <row r="470" spans="1:7" x14ac:dyDescent="0.3">
      <c r="A470" t="s">
        <v>11657</v>
      </c>
      <c r="B470" t="str">
        <f>VLOOKUP(D470,web_archive!B:B,1,FALSE)</f>
        <v>tiracup</v>
      </c>
      <c r="C470">
        <v>45476</v>
      </c>
      <c r="D470" t="s">
        <v>11657</v>
      </c>
      <c r="F470" s="10" t="e">
        <f>VLOOKUP(D470,web_archive!C:AB,1,FALSE)</f>
        <v>#N/A</v>
      </c>
      <c r="G470" t="str">
        <f>VLOOKUP(D470,web_archive!B:AB,6,FALSE)</f>
        <v>Not For Sale</v>
      </c>
    </row>
    <row r="471" spans="1:7" x14ac:dyDescent="0.3">
      <c r="A471" t="s">
        <v>11658</v>
      </c>
      <c r="B471" t="e">
        <f>VLOOKUP(D471,web_archive!B:B,1,FALSE)</f>
        <v>#N/A</v>
      </c>
      <c r="C471">
        <v>45477</v>
      </c>
      <c r="D471" t="s">
        <v>11658</v>
      </c>
      <c r="E471" s="68">
        <v>20021</v>
      </c>
      <c r="F471" s="10" t="e">
        <f>VLOOKUP(D471,web_archive!C:AB,1,FALSE)</f>
        <v>#N/A</v>
      </c>
    </row>
    <row r="472" spans="1:7" x14ac:dyDescent="0.3">
      <c r="A472" t="s">
        <v>11659</v>
      </c>
      <c r="B472" t="e">
        <f>VLOOKUP(D472,web_archive!B:B,1,FALSE)</f>
        <v>#N/A</v>
      </c>
      <c r="C472">
        <v>45478</v>
      </c>
      <c r="D472" t="s">
        <v>11659</v>
      </c>
      <c r="E472" s="80">
        <v>20507</v>
      </c>
      <c r="F472" s="10" t="e">
        <f>VLOOKUP(D472,web_archive!C:AB,1,FALSE)</f>
        <v>#N/A</v>
      </c>
    </row>
    <row r="473" spans="1:7" x14ac:dyDescent="0.3">
      <c r="A473" t="s">
        <v>11660</v>
      </c>
      <c r="B473" t="e">
        <f>VLOOKUP(D473,web_archive!B:B,1,FALSE)</f>
        <v>#N/A</v>
      </c>
      <c r="C473">
        <v>45479</v>
      </c>
      <c r="D473" t="s">
        <v>11660</v>
      </c>
      <c r="E473" s="82">
        <v>20537</v>
      </c>
      <c r="F473" s="10" t="e">
        <f>VLOOKUP(D473,web_archive!C:AB,1,FALSE)</f>
        <v>#N/A</v>
      </c>
    </row>
    <row r="474" spans="1:7" x14ac:dyDescent="0.3">
      <c r="A474" t="s">
        <v>11661</v>
      </c>
      <c r="B474" t="str">
        <f>VLOOKUP(D474,web_archive!B:B,1,FALSE)</f>
        <v>twinbunnies</v>
      </c>
      <c r="C474">
        <v>45480</v>
      </c>
      <c r="D474" t="s">
        <v>11661</v>
      </c>
      <c r="F474" s="10" t="e">
        <f>VLOOKUP(D474,web_archive!C:AB,1,FALSE)</f>
        <v>#N/A</v>
      </c>
      <c r="G474" t="str">
        <f>VLOOKUP(D474,web_archive!B:AB,6,FALSE)</f>
        <v>Not For Sale</v>
      </c>
    </row>
    <row r="475" spans="1:7" x14ac:dyDescent="0.3">
      <c r="A475" t="s">
        <v>11662</v>
      </c>
      <c r="B475" t="str">
        <f>VLOOKUP(D475,web_archive!B:B,1,FALSE)</f>
        <v>twinclover</v>
      </c>
      <c r="C475">
        <v>45481</v>
      </c>
      <c r="D475" t="s">
        <v>11662</v>
      </c>
      <c r="F475" s="10" t="e">
        <f>VLOOKUP(D475,web_archive!C:AB,1,FALSE)</f>
        <v>#N/A</v>
      </c>
      <c r="G475" t="str">
        <f>VLOOKUP(D475,web_archive!B:AB,6,FALSE)</f>
        <v>Not For Sale</v>
      </c>
    </row>
    <row r="476" spans="1:7" x14ac:dyDescent="0.3">
      <c r="A476" t="s">
        <v>11663</v>
      </c>
      <c r="B476" t="e">
        <f>VLOOKUP(D476,web_archive!B:B,1,FALSE)</f>
        <v>#N/A</v>
      </c>
      <c r="C476">
        <v>45482</v>
      </c>
      <c r="D476" t="s">
        <v>11663</v>
      </c>
      <c r="F476" s="10" t="e">
        <f>VLOOKUP(D476,web_archive!C:AB,1,FALSE)</f>
        <v>#N/A</v>
      </c>
    </row>
    <row r="477" spans="1:7" x14ac:dyDescent="0.3">
      <c r="A477" t="s">
        <v>11664</v>
      </c>
      <c r="B477" t="e">
        <f>VLOOKUP(D477,web_archive!B:B,1,FALSE)</f>
        <v>#N/A</v>
      </c>
      <c r="C477">
        <v>45483</v>
      </c>
      <c r="D477" t="s">
        <v>11664</v>
      </c>
      <c r="F477" s="10" t="e">
        <f>VLOOKUP(D477,web_archive!C:AB,1,FALSE)</f>
        <v>#N/A</v>
      </c>
    </row>
    <row r="478" spans="1:7" x14ac:dyDescent="0.3">
      <c r="A478" t="s">
        <v>11665</v>
      </c>
      <c r="B478" t="str">
        <f>VLOOKUP(D478,web_archive!B:B,1,FALSE)</f>
        <v>umbrellahat</v>
      </c>
      <c r="C478">
        <v>45484</v>
      </c>
      <c r="D478" t="s">
        <v>11665</v>
      </c>
      <c r="F478" s="10" t="e">
        <f>VLOOKUP(D478,web_archive!C:AB,1,FALSE)</f>
        <v>#N/A</v>
      </c>
      <c r="G478" t="str">
        <f>VLOOKUP(D478,web_archive!B:AB,6,FALSE)</f>
        <v>Not For Sale</v>
      </c>
    </row>
    <row r="479" spans="1:7" x14ac:dyDescent="0.3">
      <c r="A479" t="s">
        <v>11666</v>
      </c>
      <c r="B479" t="e">
        <f>VLOOKUP(D479,web_archive!B:B,1,FALSE)</f>
        <v>#N/A</v>
      </c>
      <c r="C479">
        <v>45485</v>
      </c>
      <c r="D479" t="s">
        <v>11666</v>
      </c>
      <c r="F479" s="10" t="e">
        <f>VLOOKUP(D479,web_archive!C:AB,1,FALSE)</f>
        <v>#N/A</v>
      </c>
    </row>
    <row r="480" spans="1:7" x14ac:dyDescent="0.3">
      <c r="A480" t="s">
        <v>11667</v>
      </c>
      <c r="B480" t="e">
        <f>VLOOKUP(D480,web_archive!B:B,1,FALSE)</f>
        <v>#N/A</v>
      </c>
      <c r="C480">
        <v>45486</v>
      </c>
      <c r="D480" t="s">
        <v>11667</v>
      </c>
      <c r="E480" s="83">
        <v>20607</v>
      </c>
      <c r="F480" s="10" t="e">
        <f>VLOOKUP(D480,web_archive!C:AB,1,FALSE)</f>
        <v>#N/A</v>
      </c>
    </row>
    <row r="481" spans="1:7" x14ac:dyDescent="0.3">
      <c r="A481" t="s">
        <v>11668</v>
      </c>
      <c r="B481" t="e">
        <f>VLOOKUP(D481,web_archive!B:B,1,FALSE)</f>
        <v>#N/A</v>
      </c>
      <c r="C481">
        <v>45487</v>
      </c>
      <c r="D481" t="s">
        <v>11668</v>
      </c>
      <c r="F481" s="10" t="e">
        <f>VLOOKUP(D481,web_archive!C:AB,1,FALSE)</f>
        <v>#N/A</v>
      </c>
    </row>
    <row r="482" spans="1:7" x14ac:dyDescent="0.3">
      <c r="A482" t="s">
        <v>11669</v>
      </c>
      <c r="B482" t="e">
        <f>VLOOKUP(D482,web_archive!B:B,1,FALSE)</f>
        <v>#N/A</v>
      </c>
      <c r="C482">
        <v>45488</v>
      </c>
      <c r="D482" t="s">
        <v>11669</v>
      </c>
      <c r="E482" s="89">
        <v>21006</v>
      </c>
      <c r="F482" s="10" t="e">
        <f>VLOOKUP(D482,web_archive!C:AB,1,FALSE)</f>
        <v>#N/A</v>
      </c>
    </row>
    <row r="483" spans="1:7" x14ac:dyDescent="0.3">
      <c r="A483" t="s">
        <v>11670</v>
      </c>
      <c r="B483" t="e">
        <f>VLOOKUP(D483,web_archive!B:B,1,FALSE)</f>
        <v>#N/A</v>
      </c>
      <c r="C483">
        <v>45489</v>
      </c>
      <c r="D483" t="s">
        <v>11670</v>
      </c>
      <c r="F483" s="10" t="e">
        <f>VLOOKUP(D483,web_archive!C:AB,1,FALSE)</f>
        <v>#N/A</v>
      </c>
    </row>
    <row r="484" spans="1:7" x14ac:dyDescent="0.3">
      <c r="A484" t="s">
        <v>11671</v>
      </c>
      <c r="B484" t="e">
        <f>VLOOKUP(D484,web_archive!B:B,1,FALSE)</f>
        <v>#N/A</v>
      </c>
      <c r="C484">
        <v>45490</v>
      </c>
      <c r="D484" t="s">
        <v>11671</v>
      </c>
      <c r="E484" s="86">
        <v>20514</v>
      </c>
      <c r="F484" s="10" t="e">
        <f>VLOOKUP(D484,web_archive!C:AB,1,FALSE)</f>
        <v>#N/A</v>
      </c>
    </row>
    <row r="485" spans="1:7" x14ac:dyDescent="0.3">
      <c r="A485" t="s">
        <v>11672</v>
      </c>
      <c r="B485" t="e">
        <f>VLOOKUP(D485,web_archive!B:B,1,FALSE)</f>
        <v>#N/A</v>
      </c>
      <c r="C485">
        <v>45491</v>
      </c>
      <c r="D485" t="s">
        <v>11672</v>
      </c>
      <c r="E485" s="87">
        <v>5301</v>
      </c>
      <c r="F485" s="10" t="e">
        <f>VLOOKUP(D485,web_archive!C:AB,1,FALSE)</f>
        <v>#N/A</v>
      </c>
    </row>
    <row r="486" spans="1:7" x14ac:dyDescent="0.3">
      <c r="A486" t="s">
        <v>11673</v>
      </c>
      <c r="B486" t="e">
        <f>VLOOKUP(D486,web_archive!B:B,1,FALSE)</f>
        <v>#N/A</v>
      </c>
      <c r="C486">
        <v>45492</v>
      </c>
      <c r="D486" t="s">
        <v>11673</v>
      </c>
      <c r="E486" s="88">
        <v>5344</v>
      </c>
      <c r="F486" s="10" t="e">
        <f>VLOOKUP(D486,web_archive!C:AB,1,FALSE)</f>
        <v>#N/A</v>
      </c>
    </row>
    <row r="487" spans="1:7" x14ac:dyDescent="0.3">
      <c r="A487" t="s">
        <v>11674</v>
      </c>
      <c r="B487" t="e">
        <f>VLOOKUP(D487,web_archive!B:B,1,FALSE)</f>
        <v>#N/A</v>
      </c>
      <c r="C487">
        <v>45493</v>
      </c>
      <c r="D487" t="s">
        <v>11674</v>
      </c>
      <c r="E487" s="89">
        <v>5135</v>
      </c>
      <c r="F487" s="10" t="e">
        <f>VLOOKUP(D487,web_archive!C:AB,1,FALSE)</f>
        <v>#N/A</v>
      </c>
    </row>
    <row r="488" spans="1:7" x14ac:dyDescent="0.3">
      <c r="A488" t="s">
        <v>11676</v>
      </c>
      <c r="B488" t="e">
        <f>VLOOKUP(D488,web_archive!B:B,1,FALSE)</f>
        <v>#N/A</v>
      </c>
      <c r="C488">
        <v>45494</v>
      </c>
      <c r="D488" t="s">
        <v>11675</v>
      </c>
      <c r="F488" s="10" t="e">
        <f>VLOOKUP(D488,web_archive!C:AB,1,FALSE)</f>
        <v>#N/A</v>
      </c>
    </row>
    <row r="489" spans="1:7" x14ac:dyDescent="0.3">
      <c r="A489" t="s">
        <v>11677</v>
      </c>
      <c r="B489" t="str">
        <f>VLOOKUP(D489,web_archive!B:B,1,FALSE)</f>
        <v>waxlips</v>
      </c>
      <c r="C489">
        <v>45495</v>
      </c>
      <c r="D489" t="s">
        <v>11677</v>
      </c>
      <c r="F489" s="10" t="e">
        <f>VLOOKUP(D489,web_archive!C:AB,1,FALSE)</f>
        <v>#N/A</v>
      </c>
      <c r="G489" t="str">
        <f>VLOOKUP(D489,web_archive!B:AB,6,FALSE)</f>
        <v>Not For Sale</v>
      </c>
    </row>
    <row r="490" spans="1:7" x14ac:dyDescent="0.3">
      <c r="A490" t="s">
        <v>11678</v>
      </c>
      <c r="B490" t="e">
        <f>VLOOKUP(D490,web_archive!B:B,1,FALSE)</f>
        <v>#N/A</v>
      </c>
      <c r="C490">
        <v>45496</v>
      </c>
      <c r="D490" t="s">
        <v>11678</v>
      </c>
      <c r="F490" s="10" t="e">
        <f>VLOOKUP(D490,web_archive!C:AB,1,FALSE)</f>
        <v>#N/A</v>
      </c>
    </row>
    <row r="491" spans="1:7" x14ac:dyDescent="0.3">
      <c r="A491" t="s">
        <v>11680</v>
      </c>
      <c r="B491" t="e">
        <f>VLOOKUP(D491,web_archive!B:B,1,FALSE)</f>
        <v>#N/A</v>
      </c>
      <c r="C491">
        <v>45497</v>
      </c>
      <c r="D491" t="s">
        <v>11679</v>
      </c>
      <c r="F491" s="10" t="e">
        <f>VLOOKUP(D491,web_archive!C:AB,1,FALSE)</f>
        <v>#N/A</v>
      </c>
    </row>
    <row r="492" spans="1:7" x14ac:dyDescent="0.3">
      <c r="A492" t="s">
        <v>11682</v>
      </c>
      <c r="B492" t="e">
        <f>VLOOKUP(D492,web_archive!B:B,1,FALSE)</f>
        <v>#N/A</v>
      </c>
      <c r="C492">
        <v>45498</v>
      </c>
      <c r="D492" t="s">
        <v>11681</v>
      </c>
      <c r="F492" s="10" t="e">
        <f>VLOOKUP(D492,web_archive!C:AB,1,FALSE)</f>
        <v>#N/A</v>
      </c>
    </row>
    <row r="493" spans="1:7" x14ac:dyDescent="0.3">
      <c r="A493" t="s">
        <v>11684</v>
      </c>
      <c r="B493" t="e">
        <f>VLOOKUP(D493,web_archive!B:B,1,FALSE)</f>
        <v>#N/A</v>
      </c>
      <c r="C493">
        <v>45499</v>
      </c>
      <c r="D493" t="s">
        <v>11683</v>
      </c>
      <c r="F493" s="10" t="e">
        <f>VLOOKUP(D493,web_archive!C:AB,1,FALSE)</f>
        <v>#N/A</v>
      </c>
    </row>
    <row r="494" spans="1:7" x14ac:dyDescent="0.3">
      <c r="A494" t="s">
        <v>11685</v>
      </c>
      <c r="B494" t="str">
        <f>VLOOKUP(D494,web_archive!B:B,1,FALSE)</f>
        <v>whiteberet</v>
      </c>
      <c r="C494">
        <v>45500</v>
      </c>
      <c r="D494" t="s">
        <v>11685</v>
      </c>
      <c r="F494" s="10" t="e">
        <f>VLOOKUP(D494,web_archive!C:AB,1,FALSE)</f>
        <v>#N/A</v>
      </c>
      <c r="G494" t="str">
        <f>VLOOKUP(D494,web_archive!B:AB,6,FALSE)</f>
        <v>Not For Sale</v>
      </c>
    </row>
    <row r="495" spans="1:7" x14ac:dyDescent="0.3">
      <c r="A495" t="s">
        <v>11686</v>
      </c>
      <c r="B495" t="e">
        <f>VLOOKUP(D495,web_archive!B:B,1,FALSE)</f>
        <v>#N/A</v>
      </c>
      <c r="C495">
        <v>45501</v>
      </c>
      <c r="D495" t="s">
        <v>11686</v>
      </c>
      <c r="F495" s="10" t="e">
        <f>VLOOKUP(D495,web_archive!C:AB,1,FALSE)</f>
        <v>#N/A</v>
      </c>
    </row>
    <row r="496" spans="1:7" x14ac:dyDescent="0.3">
      <c r="A496" t="s">
        <v>11687</v>
      </c>
      <c r="B496" t="e">
        <f>VLOOKUP(D496,web_archive!B:B,1,FALSE)</f>
        <v>#N/A</v>
      </c>
      <c r="C496">
        <v>45502</v>
      </c>
      <c r="D496" t="s">
        <v>11687</v>
      </c>
      <c r="F496" s="10" t="e">
        <f>VLOOKUP(D496,web_archive!C:AB,1,FALSE)</f>
        <v>#N/A</v>
      </c>
    </row>
    <row r="497" spans="1:6" x14ac:dyDescent="0.3">
      <c r="A497" t="s">
        <v>11688</v>
      </c>
      <c r="B497" t="e">
        <f>VLOOKUP(D497,web_archive!B:B,1,FALSE)</f>
        <v>#N/A</v>
      </c>
      <c r="C497">
        <v>45503</v>
      </c>
      <c r="D497" t="s">
        <v>11688</v>
      </c>
      <c r="F497" s="10" t="e">
        <f>VLOOKUP(D497,web_archive!C:AB,1,FALSE)</f>
        <v>#N/A</v>
      </c>
    </row>
    <row r="498" spans="1:6" x14ac:dyDescent="0.3">
      <c r="A498" t="s">
        <v>11689</v>
      </c>
      <c r="B498" t="e">
        <f>VLOOKUP(D498,web_archive!B:B,1,FALSE)</f>
        <v>#N/A</v>
      </c>
      <c r="C498">
        <v>45504</v>
      </c>
      <c r="D498" t="s">
        <v>11689</v>
      </c>
      <c r="F498" s="10" t="e">
        <f>VLOOKUP(D498,web_archive!C:AB,1,FALSE)</f>
        <v>#N/A</v>
      </c>
    </row>
    <row r="499" spans="1:6" x14ac:dyDescent="0.3">
      <c r="A499" t="s">
        <v>11690</v>
      </c>
      <c r="B499" t="e">
        <f>VLOOKUP(D499,web_archive!B:B,1,FALSE)</f>
        <v>#N/A</v>
      </c>
      <c r="C499">
        <v>45505</v>
      </c>
      <c r="D499" t="s">
        <v>11690</v>
      </c>
      <c r="F499" s="10" t="e">
        <f>VLOOKUP(D499,web_archive!C:AB,1,FALSE)</f>
        <v>#N/A</v>
      </c>
    </row>
    <row r="500" spans="1:6" x14ac:dyDescent="0.3">
      <c r="A500" t="s">
        <v>11691</v>
      </c>
      <c r="B500" t="e">
        <f>VLOOKUP(D500,web_archive!B:B,1,FALSE)</f>
        <v>#N/A</v>
      </c>
      <c r="C500">
        <v>45506</v>
      </c>
      <c r="D500" t="s">
        <v>11691</v>
      </c>
      <c r="F500" s="10" t="e">
        <f>VLOOKUP(D500,web_archive!C:AB,1,FALSE)</f>
        <v>#N/A</v>
      </c>
    </row>
    <row r="501" spans="1:6" x14ac:dyDescent="0.3">
      <c r="A501" t="s">
        <v>11692</v>
      </c>
      <c r="B501" t="e">
        <f>VLOOKUP(D501,web_archive!B:B,1,FALSE)</f>
        <v>#N/A</v>
      </c>
      <c r="C501">
        <v>45507</v>
      </c>
      <c r="D501" t="s">
        <v>11692</v>
      </c>
      <c r="F501" s="10" t="e">
        <f>VLOOKUP(D501,web_archive!C:AB,1,FALSE)</f>
        <v>#N/A</v>
      </c>
    </row>
    <row r="502" spans="1:6" x14ac:dyDescent="0.3">
      <c r="A502" t="s">
        <v>11694</v>
      </c>
      <c r="B502" t="e">
        <f>VLOOKUP(D502,web_archive!B:B,1,FALSE)</f>
        <v>#N/A</v>
      </c>
      <c r="C502">
        <v>45508</v>
      </c>
      <c r="D502" t="s">
        <v>11693</v>
      </c>
      <c r="F502" s="10" t="e">
        <f>VLOOKUP(D502,web_archive!C:AB,1,FALSE)</f>
        <v>#N/A</v>
      </c>
    </row>
    <row r="503" spans="1:6" x14ac:dyDescent="0.3">
      <c r="A503" t="s">
        <v>11695</v>
      </c>
      <c r="B503" t="e">
        <f>VLOOKUP(D503,web_archive!B:B,1,FALSE)</f>
        <v>#N/A</v>
      </c>
      <c r="C503">
        <v>45509</v>
      </c>
      <c r="D503" t="s">
        <v>11695</v>
      </c>
      <c r="F503" s="10" t="e">
        <f>VLOOKUP(D503,web_archive!C:AB,1,FALSE)</f>
        <v>#N/A</v>
      </c>
    </row>
    <row r="504" spans="1:6" x14ac:dyDescent="0.3">
      <c r="A504" t="s">
        <v>11696</v>
      </c>
      <c r="B504" t="e">
        <f>VLOOKUP(D504,web_archive!B:B,1,FALSE)</f>
        <v>#N/A</v>
      </c>
      <c r="C504">
        <v>45510</v>
      </c>
      <c r="D504" t="s">
        <v>11696</v>
      </c>
      <c r="F504" s="10" t="e">
        <f>VLOOKUP(D504,web_archive!C:AB,1,FALSE)</f>
        <v>#N/A</v>
      </c>
    </row>
    <row r="505" spans="1:6" x14ac:dyDescent="0.3">
      <c r="A505" t="s">
        <v>11697</v>
      </c>
      <c r="B505" t="e">
        <f>VLOOKUP(D505,web_archive!B:B,1,FALSE)</f>
        <v>#N/A</v>
      </c>
      <c r="C505">
        <v>45511</v>
      </c>
      <c r="D505" t="s">
        <v>11697</v>
      </c>
      <c r="E505" s="90">
        <v>20521</v>
      </c>
      <c r="F505" s="10" t="e">
        <f>VLOOKUP(D505,web_archive!C:AB,1,FALSE)</f>
        <v>#N/A</v>
      </c>
    </row>
    <row r="506" spans="1:6" x14ac:dyDescent="0.3">
      <c r="A506" t="s">
        <v>11698</v>
      </c>
      <c r="B506" t="e">
        <f>VLOOKUP(D506,web_archive!B:B,1,FALSE)</f>
        <v>#N/A</v>
      </c>
      <c r="C506">
        <v>45512</v>
      </c>
      <c r="D506" t="s">
        <v>11698</v>
      </c>
      <c r="E506" s="91">
        <v>20517</v>
      </c>
      <c r="F506" s="10" t="e">
        <f>VLOOKUP(D506,web_archive!C:AB,1,FALSE)</f>
        <v>#N/A</v>
      </c>
    </row>
    <row r="507" spans="1:6" x14ac:dyDescent="0.3">
      <c r="A507" t="s">
        <v>11700</v>
      </c>
      <c r="B507" t="e">
        <f>VLOOKUP(D507,web_archive!B:B,1,FALSE)</f>
        <v>#N/A</v>
      </c>
      <c r="C507">
        <v>45513</v>
      </c>
      <c r="D507" t="s">
        <v>11699</v>
      </c>
      <c r="F507" s="10" t="e">
        <f>VLOOKUP(D507,web_archive!C:AB,1,FALSE)</f>
        <v>#N/A</v>
      </c>
    </row>
    <row r="508" spans="1:6" x14ac:dyDescent="0.3">
      <c r="A508" t="s">
        <v>11702</v>
      </c>
      <c r="B508" t="e">
        <f>VLOOKUP(D508,web_archive!B:B,1,FALSE)</f>
        <v>#N/A</v>
      </c>
      <c r="C508">
        <v>45514</v>
      </c>
      <c r="D508" t="s">
        <v>11701</v>
      </c>
      <c r="F508" s="10" t="e">
        <f>VLOOKUP(D508,web_archive!C:AB,1,FALSE)</f>
        <v>#N/A</v>
      </c>
    </row>
    <row r="509" spans="1:6" x14ac:dyDescent="0.3">
      <c r="A509" t="s">
        <v>11703</v>
      </c>
      <c r="B509" t="e">
        <f>VLOOKUP(D509,web_archive!B:B,1,FALSE)</f>
        <v>#N/A</v>
      </c>
      <c r="C509">
        <v>45515</v>
      </c>
      <c r="D509" t="s">
        <v>11703</v>
      </c>
      <c r="F509" s="10" t="e">
        <f>VLOOKUP(D509,web_archive!C:AB,1,FALSE)</f>
        <v>#N/A</v>
      </c>
    </row>
    <row r="510" spans="1:6" x14ac:dyDescent="0.3">
      <c r="A510" t="s">
        <v>11704</v>
      </c>
      <c r="B510" t="e">
        <f>VLOOKUP(D510,web_archive!B:B,1,FALSE)</f>
        <v>#N/A</v>
      </c>
      <c r="C510">
        <v>45516</v>
      </c>
      <c r="D510" t="s">
        <v>11704</v>
      </c>
      <c r="F510" s="10" t="e">
        <f>VLOOKUP(D510,web_archive!C:AB,1,FALSE)</f>
        <v>#N/A</v>
      </c>
    </row>
    <row r="511" spans="1:6" x14ac:dyDescent="0.3">
      <c r="A511" t="s">
        <v>11705</v>
      </c>
      <c r="B511" t="e">
        <f>VLOOKUP(D511,web_archive!B:B,1,FALSE)</f>
        <v>#N/A</v>
      </c>
      <c r="C511">
        <v>45517</v>
      </c>
      <c r="D511" t="s">
        <v>11705</v>
      </c>
      <c r="F511" s="10" t="e">
        <f>VLOOKUP(D511,web_archive!C:AB,1,FALSE)</f>
        <v>#N/A</v>
      </c>
    </row>
    <row r="512" spans="1:6" x14ac:dyDescent="0.3">
      <c r="A512" t="s">
        <v>11706</v>
      </c>
      <c r="B512" t="e">
        <f>VLOOKUP(D512,web_archive!B:B,1,FALSE)</f>
        <v>#N/A</v>
      </c>
      <c r="C512">
        <v>45518</v>
      </c>
      <c r="D512" t="s">
        <v>11706</v>
      </c>
      <c r="F512" s="10" t="e">
        <f>VLOOKUP(D512,web_archive!C:AB,1,FALSE)</f>
        <v>#N/A</v>
      </c>
    </row>
    <row r="513" spans="1:6" x14ac:dyDescent="0.3">
      <c r="A513" t="s">
        <v>11707</v>
      </c>
      <c r="B513" t="e">
        <f>VLOOKUP(D513,web_archive!B:B,1,FALSE)</f>
        <v>#N/A</v>
      </c>
      <c r="C513">
        <v>45519</v>
      </c>
      <c r="D513" t="s">
        <v>11707</v>
      </c>
      <c r="F513" s="10" t="e">
        <f>VLOOKUP(D513,web_archive!C:AB,1,FALSE)</f>
        <v>#N/A</v>
      </c>
    </row>
    <row r="514" spans="1:6" x14ac:dyDescent="0.3">
      <c r="A514" t="s">
        <v>11708</v>
      </c>
      <c r="B514" t="e">
        <f>VLOOKUP(D514,web_archive!B:B,1,FALSE)</f>
        <v>#N/A</v>
      </c>
      <c r="C514">
        <v>45520</v>
      </c>
      <c r="D514" t="s">
        <v>11708</v>
      </c>
      <c r="E514" s="92">
        <v>20502</v>
      </c>
      <c r="F514" s="10" t="e">
        <f>VLOOKUP(D514,web_archive!C:AB,1,FALSE)</f>
        <v>#N/A</v>
      </c>
    </row>
    <row r="515" spans="1:6" x14ac:dyDescent="0.3">
      <c r="A515" t="s">
        <v>11710</v>
      </c>
      <c r="B515" t="e">
        <f>VLOOKUP(D515,web_archive!B:B,1,FALSE)</f>
        <v>#N/A</v>
      </c>
      <c r="C515" s="93">
        <v>46500</v>
      </c>
      <c r="D515" t="s">
        <v>11709</v>
      </c>
      <c r="E515" s="93">
        <v>29529</v>
      </c>
      <c r="F515" s="10" t="e">
        <f>VLOOKUP(D515,web_archive!C:AB,1,FALSE)</f>
        <v>#N/A</v>
      </c>
    </row>
    <row r="516" spans="1:6" x14ac:dyDescent="0.3">
      <c r="A516" t="s">
        <v>11712</v>
      </c>
      <c r="B516" t="e">
        <f>VLOOKUP(D516,web_archive!B:B,1,FALSE)</f>
        <v>#N/A</v>
      </c>
      <c r="C516">
        <v>46501</v>
      </c>
      <c r="D516" t="s">
        <v>11711</v>
      </c>
      <c r="E516" s="85">
        <v>21006</v>
      </c>
      <c r="F516" s="10" t="e">
        <f>VLOOKUP(D516,web_archive!C:AB,1,FALSE)</f>
        <v>#N/A</v>
      </c>
    </row>
    <row r="517" spans="1:6" ht="13.8" customHeight="1" x14ac:dyDescent="0.3">
      <c r="A517" t="s">
        <v>3698</v>
      </c>
      <c r="B517" t="e">
        <f>VLOOKUP(D517,web_archive!B:B,1,FALSE)</f>
        <v>#N/A</v>
      </c>
      <c r="C517">
        <v>46502</v>
      </c>
      <c r="D517" t="s">
        <v>3697</v>
      </c>
      <c r="E517" s="93">
        <v>22000</v>
      </c>
      <c r="F517" s="10">
        <f>VLOOKUP(D517,web_archive!C:AB,2,FALSE)</f>
        <v>22000</v>
      </c>
    </row>
    <row r="518" spans="1:6" x14ac:dyDescent="0.3">
      <c r="C518">
        <v>45157</v>
      </c>
      <c r="D518" t="s">
        <v>37893</v>
      </c>
      <c r="F518" s="10" t="e">
        <f>VLOOKUP(D518,web_archive!C:AB,1,FALSE)</f>
        <v>#N/A</v>
      </c>
    </row>
    <row r="519" spans="1:6" x14ac:dyDescent="0.3">
      <c r="C519" s="102">
        <v>47100</v>
      </c>
      <c r="D519" s="102" t="s">
        <v>2495</v>
      </c>
      <c r="F519" s="10" t="e">
        <f>VLOOKUP(D519,web_archive!C:AB,1,FALSE)</f>
        <v>#N/A</v>
      </c>
    </row>
    <row r="520" spans="1:6" x14ac:dyDescent="0.3">
      <c r="C520" s="102">
        <v>47101</v>
      </c>
      <c r="D520" s="102" t="s">
        <v>39498</v>
      </c>
      <c r="F520" s="10" t="e">
        <f>VLOOKUP(D520,web_archive!C:AB,1,FALSE)</f>
        <v>#N/A</v>
      </c>
    </row>
    <row r="521" spans="1:6" x14ac:dyDescent="0.3">
      <c r="C521" s="102">
        <v>47102</v>
      </c>
      <c r="D521" s="102" t="s">
        <v>3134</v>
      </c>
      <c r="F521" s="10" t="e">
        <f>VLOOKUP(D521,web_archive!C:AB,1,FALSE)</f>
        <v>#N/A</v>
      </c>
    </row>
    <row r="522" spans="1:6" x14ac:dyDescent="0.3">
      <c r="C522" s="102">
        <v>47103</v>
      </c>
      <c r="D522" s="102" t="s">
        <v>5103</v>
      </c>
      <c r="F522" s="10" t="str">
        <f>VLOOKUP(D522,web_archive!C:AB,1,FALSE)</f>
        <v>hellion_revenant_card</v>
      </c>
    </row>
    <row r="523" spans="1:6" x14ac:dyDescent="0.3">
      <c r="C523" s="102">
        <v>47104</v>
      </c>
      <c r="D523" s="102" t="s">
        <v>6233</v>
      </c>
      <c r="F523" s="10" t="e">
        <f>VLOOKUP(D523,web_archive!C:AB,1,FALSE)</f>
        <v>#N/A</v>
      </c>
    </row>
    <row r="524" spans="1:6" x14ac:dyDescent="0.3">
      <c r="C524" s="102">
        <v>47105</v>
      </c>
      <c r="D524" s="102" t="s">
        <v>6630</v>
      </c>
      <c r="F524" s="10" t="str">
        <f>VLOOKUP(D524,web_archive!C:AB,1,FALSE)</f>
        <v>mermaid_card</v>
      </c>
    </row>
    <row r="525" spans="1:6" x14ac:dyDescent="0.3">
      <c r="C525" s="102">
        <v>47106</v>
      </c>
      <c r="D525" s="102" t="s">
        <v>10474</v>
      </c>
      <c r="F525" s="10" t="str">
        <f>VLOOKUP(D525,web_archive!C:AB,1,FALSE)</f>
        <v>wakizashi_card</v>
      </c>
    </row>
    <row r="526" spans="1:6" x14ac:dyDescent="0.3">
      <c r="C526" s="102">
        <v>47107</v>
      </c>
      <c r="D526" s="102" t="s">
        <v>11009</v>
      </c>
      <c r="F526" s="10" t="e">
        <f>VLOOKUP(D526,web_archive!C:AB,1,FALSE)</f>
        <v>#N/A</v>
      </c>
    </row>
    <row r="527" spans="1:6" x14ac:dyDescent="0.3">
      <c r="C527" s="102">
        <v>47108</v>
      </c>
      <c r="D527" s="102" t="s">
        <v>9170</v>
      </c>
      <c r="F527" s="10" t="str">
        <f>VLOOKUP(D527,web_archive!C:AB,1,FALSE)</f>
        <v>skoll_baby_card</v>
      </c>
    </row>
    <row r="528" spans="1:6" x14ac:dyDescent="0.3">
      <c r="C528" s="102">
        <v>47109</v>
      </c>
      <c r="D528" s="102" t="s">
        <v>9174</v>
      </c>
      <c r="F528" s="10" t="str">
        <f>VLOOKUP(D528,web_archive!C:AB,1,FALSE)</f>
        <v>skoll_card</v>
      </c>
    </row>
    <row r="529" spans="3:6" x14ac:dyDescent="0.3">
      <c r="C529" s="102">
        <v>47110</v>
      </c>
      <c r="D529" s="102" t="s">
        <v>10573</v>
      </c>
      <c r="F529" s="10" t="e">
        <f>VLOOKUP(D529,web_archive!C:AB,1,FALSE)</f>
        <v>#N/A</v>
      </c>
    </row>
    <row r="530" spans="3:6" x14ac:dyDescent="0.3">
      <c r="C530" s="103">
        <v>47016</v>
      </c>
      <c r="D530" s="103" t="s">
        <v>116</v>
      </c>
      <c r="F530" s="10" t="str">
        <f>VLOOKUP(D530,web_archive!C:AB,1,FALSE)</f>
        <v>adelinde_rinslet_card</v>
      </c>
    </row>
    <row r="531" spans="3:6" x14ac:dyDescent="0.3">
      <c r="C531" s="103">
        <v>47017</v>
      </c>
      <c r="D531" s="103" t="s">
        <v>1799</v>
      </c>
      <c r="F531" s="10" t="str">
        <f>VLOOKUP(D531,web_archive!C:AB,1,FALSE)</f>
        <v>caelia_ambrose_card</v>
      </c>
    </row>
    <row r="532" spans="3:6" x14ac:dyDescent="0.3">
      <c r="C532" s="103">
        <v>47018</v>
      </c>
      <c r="D532" s="103" t="s">
        <v>2742</v>
      </c>
      <c r="F532" s="10" t="e">
        <f>VLOOKUP(D532,web_archive!C:AB,1,FALSE)</f>
        <v>#N/A</v>
      </c>
    </row>
    <row r="533" spans="3:6" x14ac:dyDescent="0.3">
      <c r="C533" s="103">
        <v>47019</v>
      </c>
      <c r="D533" s="103" t="s">
        <v>4863</v>
      </c>
      <c r="F533" s="10" t="str">
        <f>VLOOKUP(D533,web_archive!C:AB,1,FALSE)</f>
        <v>guinevere_bastion_card</v>
      </c>
    </row>
    <row r="534" spans="3:6" x14ac:dyDescent="0.3">
      <c r="C534" s="103">
        <v>47020</v>
      </c>
      <c r="D534" s="103" t="s">
        <v>5139</v>
      </c>
      <c r="F534" s="10" t="e">
        <f>VLOOKUP(D534,web_archive!C:AB,1,FALSE)</f>
        <v>#N/A</v>
      </c>
    </row>
    <row r="535" spans="3:6" x14ac:dyDescent="0.3">
      <c r="C535" s="103">
        <v>47021</v>
      </c>
      <c r="D535" s="103" t="s">
        <v>6451</v>
      </c>
      <c r="F535" s="10" t="str">
        <f>VLOOKUP(D535,web_archive!C:AB,1,FALSE)</f>
        <v>marie_heinrike_card</v>
      </c>
    </row>
    <row r="536" spans="3:6" x14ac:dyDescent="0.3">
      <c r="C536" s="103">
        <v>47022</v>
      </c>
      <c r="D536" s="103" t="s">
        <v>10148</v>
      </c>
      <c r="F536" s="10" t="str">
        <f>VLOOKUP(D536,web_archive!C:AB,1,FALSE)</f>
        <v>trevante_deschain_card</v>
      </c>
    </row>
    <row r="537" spans="3:6" x14ac:dyDescent="0.3">
      <c r="C537" s="103">
        <v>47023</v>
      </c>
      <c r="D537" s="103" t="s">
        <v>10952</v>
      </c>
      <c r="F537" s="10" t="str">
        <f>VLOOKUP(D537,web_archive!C:AB,1,FALSE)</f>
        <v>yoko_fujibayashi_card</v>
      </c>
    </row>
    <row r="538" spans="3:6" x14ac:dyDescent="0.3">
      <c r="C538" s="103">
        <v>47024</v>
      </c>
      <c r="D538" s="103" t="s">
        <v>10983</v>
      </c>
      <c r="F538" s="10" t="str">
        <f>VLOOKUP(D538,web_archive!C:AB,1,FALSE)</f>
        <v>zelith_aria_card</v>
      </c>
    </row>
    <row r="539" spans="3:6" x14ac:dyDescent="0.3">
      <c r="C539">
        <v>45536</v>
      </c>
      <c r="D539" s="109" t="s">
        <v>8670</v>
      </c>
      <c r="F539" s="10" t="str">
        <f>VLOOKUP(D539,web_archive!C:AB,1,FALSE)</f>
        <v>safety_ring_</v>
      </c>
    </row>
    <row r="540" spans="3:6" x14ac:dyDescent="0.3">
      <c r="C540" s="108">
        <v>45529</v>
      </c>
      <c r="D540" s="109" t="s">
        <v>5368</v>
      </c>
      <c r="F540" s="10" t="str">
        <f>VLOOKUP(D540,web_archive!C:AB,1,FALSE)</f>
        <v>hyper_changer_</v>
      </c>
    </row>
    <row r="541" spans="3:6" x14ac:dyDescent="0.3">
      <c r="C541" s="108">
        <v>45530</v>
      </c>
      <c r="D541" s="109" t="s">
        <v>5945</v>
      </c>
      <c r="F541" s="10" t="str">
        <f>VLOOKUP(D541,web_archive!C:AB,1,FALSE)</f>
        <v>lamp_of_hope_</v>
      </c>
    </row>
    <row r="542" spans="3:6" x14ac:dyDescent="0.3">
      <c r="C542" s="108">
        <v>45531</v>
      </c>
      <c r="D542" s="109" t="s">
        <v>4552</v>
      </c>
      <c r="F542" s="10" t="str">
        <f>VLOOKUP(D542,web_archive!C:AB,1,FALSE)</f>
        <v>glove_of_archer_</v>
      </c>
    </row>
    <row r="543" spans="3:6" x14ac:dyDescent="0.3">
      <c r="C543" s="111">
        <v>45532</v>
      </c>
      <c r="D543" s="112" t="s">
        <v>39500</v>
      </c>
      <c r="F543" s="10" t="str">
        <f>VLOOKUP(D543,web_archive!C:AB,1,FALSE)</f>
        <v>red_dragon_wings</v>
      </c>
    </row>
    <row r="544" spans="3:6" x14ac:dyDescent="0.3">
      <c r="C544" s="111">
        <v>45533</v>
      </c>
      <c r="D544" s="115" t="s">
        <v>39501</v>
      </c>
      <c r="F544" s="10" t="str">
        <f>VLOOKUP(D544,web_archive!C:AB,1,FALSE)</f>
        <v>blue_archangel_wings</v>
      </c>
    </row>
    <row r="545" spans="2:6" x14ac:dyDescent="0.3">
      <c r="C545" s="111">
        <v>45534</v>
      </c>
      <c r="D545" s="104" t="s">
        <v>39502</v>
      </c>
      <c r="F545" s="10" t="str">
        <f>VLOOKUP(D545,web_archive!C:AB,1,FALSE)</f>
        <v>butterfly_wings</v>
      </c>
    </row>
    <row r="546" spans="2:6" x14ac:dyDescent="0.3">
      <c r="B546" s="117">
        <v>20249</v>
      </c>
      <c r="C546" s="111">
        <v>45535</v>
      </c>
      <c r="D546" s="117" t="s">
        <v>39503</v>
      </c>
      <c r="F546" s="10" t="e">
        <f>VLOOKUP(#REF!,web_archive!C:AB,1,FALSE)</f>
        <v>#REF!</v>
      </c>
    </row>
    <row r="547" spans="2:6" x14ac:dyDescent="0.3">
      <c r="C547" s="2">
        <v>45046</v>
      </c>
      <c r="D547" t="s">
        <v>37888</v>
      </c>
      <c r="F547" s="10" t="e">
        <f>VLOOKUP(D547,web_archive!C:AB,1,FALSE)</f>
        <v>#N/A</v>
      </c>
    </row>
    <row r="548" spans="2:6" x14ac:dyDescent="0.3">
      <c r="F548" s="10" t="e">
        <f>VLOOKUP(D548,web_archive!C:AB,1,FALSE)</f>
        <v>#N/A</v>
      </c>
    </row>
    <row r="549" spans="2:6" x14ac:dyDescent="0.3">
      <c r="F549" s="10" t="e">
        <f>VLOOKUP(D549,web_archive!C:AB,1,FALSE)</f>
        <v>#N/A</v>
      </c>
    </row>
    <row r="550" spans="2:6" x14ac:dyDescent="0.3">
      <c r="F550" s="10" t="e">
        <f>VLOOKUP(D550,web_archive!C:AB,1,FALSE)</f>
        <v>#N/A</v>
      </c>
    </row>
    <row r="551" spans="2:6" x14ac:dyDescent="0.3">
      <c r="F551" s="10" t="e">
        <f>VLOOKUP(D551,web_archive!C:AB,1,FALSE)</f>
        <v>#N/A</v>
      </c>
    </row>
    <row r="552" spans="2:6" x14ac:dyDescent="0.3">
      <c r="F552" s="10" t="e">
        <f>VLOOKUP(D552,web_archive!C:AB,1,FALSE)</f>
        <v>#N/A</v>
      </c>
    </row>
    <row r="553" spans="2:6" x14ac:dyDescent="0.3">
      <c r="F553" s="10" t="e">
        <f>VLOOKUP(D553,web_archive!C:AB,1,FALSE)</f>
        <v>#N/A</v>
      </c>
    </row>
    <row r="554" spans="2:6" x14ac:dyDescent="0.3">
      <c r="F554" s="10" t="e">
        <f>VLOOKUP(D554,web_archive!C:AB,1,FALSE)</f>
        <v>#N/A</v>
      </c>
    </row>
    <row r="555" spans="2:6" x14ac:dyDescent="0.3">
      <c r="F555" s="10" t="e">
        <f>VLOOKUP(D555,web_archive!C:AB,1,FALSE)</f>
        <v>#N/A</v>
      </c>
    </row>
    <row r="556" spans="2:6" x14ac:dyDescent="0.3">
      <c r="F556" s="10" t="e">
        <f>VLOOKUP(D556,web_archive!C:AB,1,FALSE)</f>
        <v>#N/A</v>
      </c>
    </row>
    <row r="557" spans="2:6" x14ac:dyDescent="0.3">
      <c r="F557" s="10" t="e">
        <f>VLOOKUP(D557,web_archive!C:AB,1,FALSE)</f>
        <v>#N/A</v>
      </c>
    </row>
    <row r="558" spans="2:6" x14ac:dyDescent="0.3">
      <c r="F558" s="10" t="e">
        <f>VLOOKUP(D558,web_archive!C:AB,1,FALSE)</f>
        <v>#N/A</v>
      </c>
    </row>
    <row r="559" spans="2:6" x14ac:dyDescent="0.3">
      <c r="F559" s="10" t="e">
        <f>VLOOKUP(D559,web_archive!C:AB,1,FALSE)</f>
        <v>#N/A</v>
      </c>
    </row>
    <row r="560" spans="2:6" x14ac:dyDescent="0.3">
      <c r="F560" s="10" t="e">
        <f>VLOOKUP(D560,web_archive!C:AB,1,FALSE)</f>
        <v>#N/A</v>
      </c>
    </row>
    <row r="561" spans="6:6" x14ac:dyDescent="0.3">
      <c r="F561" s="10" t="e">
        <f>VLOOKUP(D561,web_archive!C:AB,1,FALSE)</f>
        <v>#N/A</v>
      </c>
    </row>
    <row r="562" spans="6:6" x14ac:dyDescent="0.3">
      <c r="F562" s="10" t="e">
        <f>VLOOKUP(D562,web_archive!C:AB,1,FALSE)</f>
        <v>#N/A</v>
      </c>
    </row>
    <row r="563" spans="6:6" x14ac:dyDescent="0.3">
      <c r="F563" s="10" t="e">
        <f>VLOOKUP(D563,web_archive!C:AB,1,FALSE)</f>
        <v>#N/A</v>
      </c>
    </row>
    <row r="564" spans="6:6" x14ac:dyDescent="0.3">
      <c r="F564" s="10" t="e">
        <f>VLOOKUP(D564,web_archive!C:AB,1,FALSE)</f>
        <v>#N/A</v>
      </c>
    </row>
    <row r="565" spans="6:6" x14ac:dyDescent="0.3">
      <c r="F565" s="10" t="e">
        <f>VLOOKUP(D565,web_archive!C:AB,1,FALSE)</f>
        <v>#N/A</v>
      </c>
    </row>
    <row r="566" spans="6:6" x14ac:dyDescent="0.3">
      <c r="F566" s="10" t="e">
        <f>VLOOKUP(D566,web_archive!C:AB,1,FALSE)</f>
        <v>#N/A</v>
      </c>
    </row>
    <row r="567" spans="6:6" x14ac:dyDescent="0.3">
      <c r="F567" s="10" t="e">
        <f>VLOOKUP(D567,web_archive!C:AB,1,FALSE)</f>
        <v>#N/A</v>
      </c>
    </row>
    <row r="568" spans="6:6" x14ac:dyDescent="0.3">
      <c r="F568" s="10" t="e">
        <f>VLOOKUP(D568,web_archive!C:AB,1,FALSE)</f>
        <v>#N/A</v>
      </c>
    </row>
    <row r="569" spans="6:6" x14ac:dyDescent="0.3">
      <c r="F569" s="10" t="e">
        <f>VLOOKUP(D569,web_archive!C:AB,1,FALSE)</f>
        <v>#N/A</v>
      </c>
    </row>
    <row r="570" spans="6:6" x14ac:dyDescent="0.3">
      <c r="F570" s="10" t="e">
        <f>VLOOKUP(D570,web_archive!C:AB,1,FALSE)</f>
        <v>#N/A</v>
      </c>
    </row>
    <row r="571" spans="6:6" x14ac:dyDescent="0.3">
      <c r="F571" s="10" t="e">
        <f>VLOOKUP(D571,web_archive!C:AB,1,FALSE)</f>
        <v>#N/A</v>
      </c>
    </row>
    <row r="572" spans="6:6" x14ac:dyDescent="0.3">
      <c r="F572" s="10" t="e">
        <f>VLOOKUP(D572,web_archive!C:AB,1,FALSE)</f>
        <v>#N/A</v>
      </c>
    </row>
    <row r="573" spans="6:6" x14ac:dyDescent="0.3">
      <c r="F573" s="10" t="e">
        <f>VLOOKUP(D573,web_archive!C:AB,1,FALSE)</f>
        <v>#N/A</v>
      </c>
    </row>
    <row r="574" spans="6:6" x14ac:dyDescent="0.3">
      <c r="F574" s="10" t="e">
        <f>VLOOKUP(D574,web_archive!C:AB,1,FALSE)</f>
        <v>#N/A</v>
      </c>
    </row>
    <row r="575" spans="6:6" x14ac:dyDescent="0.3">
      <c r="F575" s="10" t="e">
        <f>VLOOKUP(D575,web_archive!C:AB,1,FALSE)</f>
        <v>#N/A</v>
      </c>
    </row>
    <row r="576" spans="6:6" x14ac:dyDescent="0.3">
      <c r="F576" s="10" t="e">
        <f>VLOOKUP(D576,web_archive!C:AB,1,FALSE)</f>
        <v>#N/A</v>
      </c>
    </row>
    <row r="577" spans="6:6" x14ac:dyDescent="0.3">
      <c r="F577" s="10" t="e">
        <f>VLOOKUP(D577,web_archive!C:AB,1,FALSE)</f>
        <v>#N/A</v>
      </c>
    </row>
    <row r="578" spans="6:6" x14ac:dyDescent="0.3">
      <c r="F578" s="10" t="e">
        <f>VLOOKUP(D578,web_archive!C:AB,1,FALSE)</f>
        <v>#N/A</v>
      </c>
    </row>
    <row r="579" spans="6:6" x14ac:dyDescent="0.3">
      <c r="F579" s="10" t="e">
        <f>VLOOKUP(D579,web_archive!C:AB,1,FALSE)</f>
        <v>#N/A</v>
      </c>
    </row>
    <row r="580" spans="6:6" x14ac:dyDescent="0.3">
      <c r="F580" s="10" t="e">
        <f>VLOOKUP(D580,web_archive!C:AB,1,FALSE)</f>
        <v>#N/A</v>
      </c>
    </row>
    <row r="581" spans="6:6" x14ac:dyDescent="0.3">
      <c r="F581" s="10" t="e">
        <f>VLOOKUP(D581,web_archive!C:AB,1,FALSE)</f>
        <v>#N/A</v>
      </c>
    </row>
    <row r="582" spans="6:6" x14ac:dyDescent="0.3">
      <c r="F582" s="10" t="e">
        <f>VLOOKUP(D582,web_archive!C:AB,1,FALSE)</f>
        <v>#N/A</v>
      </c>
    </row>
    <row r="583" spans="6:6" x14ac:dyDescent="0.3">
      <c r="F583" s="10" t="e">
        <f>VLOOKUP(D583,web_archive!C:AB,1,FALSE)</f>
        <v>#N/A</v>
      </c>
    </row>
    <row r="584" spans="6:6" x14ac:dyDescent="0.3">
      <c r="F584" s="10" t="e">
        <f>VLOOKUP(D584,web_archive!C:AB,1,FALSE)</f>
        <v>#N/A</v>
      </c>
    </row>
    <row r="585" spans="6:6" x14ac:dyDescent="0.3">
      <c r="F585" s="10" t="e">
        <f>VLOOKUP(D585,web_archive!C:AB,1,FALSE)</f>
        <v>#N/A</v>
      </c>
    </row>
    <row r="586" spans="6:6" x14ac:dyDescent="0.3">
      <c r="F586" s="10" t="e">
        <f>VLOOKUP(D586,web_archive!C:AB,1,FALSE)</f>
        <v>#N/A</v>
      </c>
    </row>
    <row r="587" spans="6:6" x14ac:dyDescent="0.3">
      <c r="F587" s="10" t="e">
        <f>VLOOKUP(D587,web_archive!C:AB,1,FALSE)</f>
        <v>#N/A</v>
      </c>
    </row>
    <row r="588" spans="6:6" x14ac:dyDescent="0.3">
      <c r="F588" s="10" t="e">
        <f>VLOOKUP(D588,web_archive!C:AB,1,FALSE)</f>
        <v>#N/A</v>
      </c>
    </row>
    <row r="589" spans="6:6" x14ac:dyDescent="0.3">
      <c r="F589" s="10" t="e">
        <f>VLOOKUP(D589,web_archive!C:AB,1,FALSE)</f>
        <v>#N/A</v>
      </c>
    </row>
    <row r="590" spans="6:6" x14ac:dyDescent="0.3">
      <c r="F590" s="10" t="e">
        <f>VLOOKUP(D590,web_archive!C:AB,1,FALSE)</f>
        <v>#N/A</v>
      </c>
    </row>
    <row r="591" spans="6:6" x14ac:dyDescent="0.3">
      <c r="F591" s="10" t="e">
        <f>VLOOKUP(D591,web_archive!C:AB,1,FALSE)</f>
        <v>#N/A</v>
      </c>
    </row>
    <row r="592" spans="6:6" x14ac:dyDescent="0.3">
      <c r="F592" s="10" t="e">
        <f>VLOOKUP(D592,web_archive!C:AB,1,FALSE)</f>
        <v>#N/A</v>
      </c>
    </row>
    <row r="593" spans="6:6" x14ac:dyDescent="0.3">
      <c r="F593" s="10" t="e">
        <f>VLOOKUP(D593,web_archive!C:AB,1,FALSE)</f>
        <v>#N/A</v>
      </c>
    </row>
    <row r="594" spans="6:6" x14ac:dyDescent="0.3">
      <c r="F594" s="10" t="e">
        <f>VLOOKUP(D594,web_archive!C:AB,1,FALSE)</f>
        <v>#N/A</v>
      </c>
    </row>
    <row r="595" spans="6:6" x14ac:dyDescent="0.3">
      <c r="F595" s="10" t="e">
        <f>VLOOKUP(D595,web_archive!C:AB,1,FALSE)</f>
        <v>#N/A</v>
      </c>
    </row>
    <row r="596" spans="6:6" x14ac:dyDescent="0.3">
      <c r="F596" s="10" t="e">
        <f>VLOOKUP(D596,web_archive!C:AB,1,FALSE)</f>
        <v>#N/A</v>
      </c>
    </row>
    <row r="597" spans="6:6" x14ac:dyDescent="0.3">
      <c r="F597" s="10" t="e">
        <f>VLOOKUP(D597,web_archive!C:AB,1,FALSE)</f>
        <v>#N/A</v>
      </c>
    </row>
    <row r="598" spans="6:6" x14ac:dyDescent="0.3">
      <c r="F598" s="10" t="e">
        <f>VLOOKUP(D598,web_archive!C:AB,1,FALSE)</f>
        <v>#N/A</v>
      </c>
    </row>
    <row r="599" spans="6:6" x14ac:dyDescent="0.3">
      <c r="F599" s="10" t="e">
        <f>VLOOKUP(D599,web_archive!C:AB,1,FALSE)</f>
        <v>#N/A</v>
      </c>
    </row>
    <row r="600" spans="6:6" x14ac:dyDescent="0.3">
      <c r="F600" s="10" t="e">
        <f>VLOOKUP(D600,web_archive!C:AB,1,FALSE)</f>
        <v>#N/A</v>
      </c>
    </row>
    <row r="601" spans="6:6" x14ac:dyDescent="0.3">
      <c r="F601" s="10" t="e">
        <f>VLOOKUP(D601,web_archive!C:AB,1,FALSE)</f>
        <v>#N/A</v>
      </c>
    </row>
    <row r="602" spans="6:6" x14ac:dyDescent="0.3">
      <c r="F602" s="10" t="e">
        <f>VLOOKUP(D602,web_archive!C:AB,1,FALSE)</f>
        <v>#N/A</v>
      </c>
    </row>
    <row r="603" spans="6:6" x14ac:dyDescent="0.3">
      <c r="F603" s="10" t="e">
        <f>VLOOKUP(D603,web_archive!C:AB,1,FALSE)</f>
        <v>#N/A</v>
      </c>
    </row>
    <row r="604" spans="6:6" x14ac:dyDescent="0.3">
      <c r="F604" s="10" t="e">
        <f>VLOOKUP(D604,web_archive!C:AB,1,FALSE)</f>
        <v>#N/A</v>
      </c>
    </row>
    <row r="605" spans="6:6" x14ac:dyDescent="0.3">
      <c r="F605" s="10" t="e">
        <f>VLOOKUP(D605,web_archive!C:AB,1,FALSE)</f>
        <v>#N/A</v>
      </c>
    </row>
    <row r="606" spans="6:6" x14ac:dyDescent="0.3">
      <c r="F606" s="10" t="e">
        <f>VLOOKUP(D606,web_archive!C:AB,1,FALSE)</f>
        <v>#N/A</v>
      </c>
    </row>
    <row r="607" spans="6:6" x14ac:dyDescent="0.3">
      <c r="F607" s="10" t="e">
        <f>VLOOKUP(D607,web_archive!C:AB,1,FALSE)</f>
        <v>#N/A</v>
      </c>
    </row>
    <row r="608" spans="6:6" x14ac:dyDescent="0.3">
      <c r="F608" s="10" t="e">
        <f>VLOOKUP(D608,web_archive!C:AB,1,FALSE)</f>
        <v>#N/A</v>
      </c>
    </row>
    <row r="609" spans="6:6" x14ac:dyDescent="0.3">
      <c r="F609" s="10" t="e">
        <f>VLOOKUP(D609,web_archive!C:AB,1,FALSE)</f>
        <v>#N/A</v>
      </c>
    </row>
    <row r="610" spans="6:6" x14ac:dyDescent="0.3">
      <c r="F610" s="10" t="e">
        <f>VLOOKUP(D610,web_archive!C:AB,1,FALSE)</f>
        <v>#N/A</v>
      </c>
    </row>
    <row r="611" spans="6:6" x14ac:dyDescent="0.3">
      <c r="F611" s="10" t="e">
        <f>VLOOKUP(D611,web_archive!C:AB,1,FALSE)</f>
        <v>#N/A</v>
      </c>
    </row>
    <row r="612" spans="6:6" x14ac:dyDescent="0.3">
      <c r="F612" s="10" t="e">
        <f>VLOOKUP(D612,web_archive!C:AB,1,FALSE)</f>
        <v>#N/A</v>
      </c>
    </row>
    <row r="613" spans="6:6" x14ac:dyDescent="0.3">
      <c r="F613" s="10" t="e">
        <f>VLOOKUP(D613,web_archive!C:AB,1,FALSE)</f>
        <v>#N/A</v>
      </c>
    </row>
    <row r="614" spans="6:6" x14ac:dyDescent="0.3">
      <c r="F614" s="10" t="e">
        <f>VLOOKUP(D614,web_archive!C:AB,1,FALSE)</f>
        <v>#N/A</v>
      </c>
    </row>
    <row r="615" spans="6:6" x14ac:dyDescent="0.3">
      <c r="F615" s="10" t="e">
        <f>VLOOKUP(D615,web_archive!C:AB,1,FALSE)</f>
        <v>#N/A</v>
      </c>
    </row>
    <row r="616" spans="6:6" x14ac:dyDescent="0.3">
      <c r="F616" s="10" t="e">
        <f>VLOOKUP(D616,web_archive!C:AB,1,FALSE)</f>
        <v>#N/A</v>
      </c>
    </row>
    <row r="617" spans="6:6" x14ac:dyDescent="0.3">
      <c r="F617" s="10" t="e">
        <f>VLOOKUP(D617,web_archive!C:AB,1,FALSE)</f>
        <v>#N/A</v>
      </c>
    </row>
    <row r="618" spans="6:6" x14ac:dyDescent="0.3">
      <c r="F618" s="10" t="e">
        <f>VLOOKUP(D618,web_archive!C:AB,1,FALSE)</f>
        <v>#N/A</v>
      </c>
    </row>
    <row r="619" spans="6:6" x14ac:dyDescent="0.3">
      <c r="F619" s="10" t="e">
        <f>VLOOKUP(D619,web_archive!C:AB,1,FALSE)</f>
        <v>#N/A</v>
      </c>
    </row>
    <row r="620" spans="6:6" x14ac:dyDescent="0.3">
      <c r="F620" s="10" t="e">
        <f>VLOOKUP(D620,web_archive!C:AB,1,FALSE)</f>
        <v>#N/A</v>
      </c>
    </row>
    <row r="621" spans="6:6" x14ac:dyDescent="0.3">
      <c r="F621" s="10" t="e">
        <f>VLOOKUP(D621,web_archive!C:AB,1,FALSE)</f>
        <v>#N/A</v>
      </c>
    </row>
    <row r="622" spans="6:6" x14ac:dyDescent="0.3">
      <c r="F622" s="10" t="e">
        <f>VLOOKUP(D622,web_archive!C:AB,1,FALSE)</f>
        <v>#N/A</v>
      </c>
    </row>
    <row r="623" spans="6:6" x14ac:dyDescent="0.3">
      <c r="F623" s="10" t="e">
        <f>VLOOKUP(D623,web_archive!C:AB,1,FALSE)</f>
        <v>#N/A</v>
      </c>
    </row>
    <row r="624" spans="6:6" x14ac:dyDescent="0.3">
      <c r="F624" s="10" t="e">
        <f>VLOOKUP(D624,web_archive!C:AB,1,FALSE)</f>
        <v>#N/A</v>
      </c>
    </row>
    <row r="625" spans="6:6" x14ac:dyDescent="0.3">
      <c r="F625" s="10" t="e">
        <f>VLOOKUP(D625,web_archive!C:AB,1,FALSE)</f>
        <v>#N/A</v>
      </c>
    </row>
    <row r="626" spans="6:6" x14ac:dyDescent="0.3">
      <c r="F626" s="10" t="e">
        <f>VLOOKUP(D626,web_archive!C:AB,1,FALSE)</f>
        <v>#N/A</v>
      </c>
    </row>
    <row r="627" spans="6:6" x14ac:dyDescent="0.3">
      <c r="F627" s="10" t="e">
        <f>VLOOKUP(D627,web_archive!C:AB,1,FALSE)</f>
        <v>#N/A</v>
      </c>
    </row>
    <row r="628" spans="6:6" x14ac:dyDescent="0.3">
      <c r="F628" s="10" t="e">
        <f>VLOOKUP(D628,web_archive!C:AB,1,FALSE)</f>
        <v>#N/A</v>
      </c>
    </row>
    <row r="629" spans="6:6" x14ac:dyDescent="0.3">
      <c r="F629" s="10" t="e">
        <f>VLOOKUP(D629,web_archive!C:AB,1,FALSE)</f>
        <v>#N/A</v>
      </c>
    </row>
    <row r="630" spans="6:6" x14ac:dyDescent="0.3">
      <c r="F630" s="10" t="e">
        <f>VLOOKUP(D630,web_archive!C:AB,1,FALSE)</f>
        <v>#N/A</v>
      </c>
    </row>
    <row r="631" spans="6:6" x14ac:dyDescent="0.3">
      <c r="F631" s="10" t="e">
        <f>VLOOKUP(D631,web_archive!C:AB,1,FALSE)</f>
        <v>#N/A</v>
      </c>
    </row>
    <row r="632" spans="6:6" x14ac:dyDescent="0.3">
      <c r="F632" s="10" t="e">
        <f>VLOOKUP(D632,web_archive!C:AB,1,FALSE)</f>
        <v>#N/A</v>
      </c>
    </row>
    <row r="633" spans="6:6" x14ac:dyDescent="0.3">
      <c r="F633" s="10" t="e">
        <f>VLOOKUP(D633,web_archive!C:AB,1,FALSE)</f>
        <v>#N/A</v>
      </c>
    </row>
    <row r="634" spans="6:6" x14ac:dyDescent="0.3">
      <c r="F634" s="10" t="e">
        <f>VLOOKUP(D634,web_archive!C:AB,1,FALSE)</f>
        <v>#N/A</v>
      </c>
    </row>
    <row r="635" spans="6:6" x14ac:dyDescent="0.3">
      <c r="F635" s="10" t="e">
        <f>VLOOKUP(D635,web_archive!C:AB,1,FALSE)</f>
        <v>#N/A</v>
      </c>
    </row>
    <row r="636" spans="6:6" x14ac:dyDescent="0.3">
      <c r="F636" s="10" t="e">
        <f>VLOOKUP(D636,web_archive!C:AB,1,FALSE)</f>
        <v>#N/A</v>
      </c>
    </row>
    <row r="637" spans="6:6" x14ac:dyDescent="0.3">
      <c r="F637" s="10" t="e">
        <f>VLOOKUP(D637,web_archive!C:AB,1,FALSE)</f>
        <v>#N/A</v>
      </c>
    </row>
    <row r="638" spans="6:6" x14ac:dyDescent="0.3">
      <c r="F638" s="10" t="e">
        <f>VLOOKUP(D638,web_archive!C:AB,1,FALSE)</f>
        <v>#N/A</v>
      </c>
    </row>
    <row r="639" spans="6:6" x14ac:dyDescent="0.3">
      <c r="F639" s="10" t="e">
        <f>VLOOKUP(D639,web_archive!C:AB,1,FALSE)</f>
        <v>#N/A</v>
      </c>
    </row>
    <row r="640" spans="6:6" x14ac:dyDescent="0.3">
      <c r="F640" s="10" t="e">
        <f>VLOOKUP(D640,web_archive!C:AB,1,FALSE)</f>
        <v>#N/A</v>
      </c>
    </row>
    <row r="641" spans="6:6" x14ac:dyDescent="0.3">
      <c r="F641" s="10" t="e">
        <f>VLOOKUP(D641,web_archive!C:AB,1,FALSE)</f>
        <v>#N/A</v>
      </c>
    </row>
    <row r="642" spans="6:6" x14ac:dyDescent="0.3">
      <c r="F642" s="10" t="e">
        <f>VLOOKUP(D642,web_archive!C:AB,1,FALSE)</f>
        <v>#N/A</v>
      </c>
    </row>
    <row r="643" spans="6:6" x14ac:dyDescent="0.3">
      <c r="F643" s="10" t="e">
        <f>VLOOKUP(D643,web_archive!C:AB,1,FALSE)</f>
        <v>#N/A</v>
      </c>
    </row>
    <row r="644" spans="6:6" x14ac:dyDescent="0.3">
      <c r="F644" s="10" t="e">
        <f>VLOOKUP(D644,web_archive!C:AB,1,FALSE)</f>
        <v>#N/A</v>
      </c>
    </row>
    <row r="645" spans="6:6" x14ac:dyDescent="0.3">
      <c r="F645" s="10" t="e">
        <f>VLOOKUP(D645,web_archive!C:AB,1,FALSE)</f>
        <v>#N/A</v>
      </c>
    </row>
    <row r="646" spans="6:6" x14ac:dyDescent="0.3">
      <c r="F646" s="10" t="e">
        <f>VLOOKUP(D646,web_archive!C:AB,1,FALSE)</f>
        <v>#N/A</v>
      </c>
    </row>
    <row r="647" spans="6:6" x14ac:dyDescent="0.3">
      <c r="F647" s="10" t="e">
        <f>VLOOKUP(D647,web_archive!C:AB,1,FALSE)</f>
        <v>#N/A</v>
      </c>
    </row>
    <row r="648" spans="6:6" x14ac:dyDescent="0.3">
      <c r="F648" s="10" t="e">
        <f>VLOOKUP(D648,web_archive!C:AB,1,FALSE)</f>
        <v>#N/A</v>
      </c>
    </row>
    <row r="649" spans="6:6" x14ac:dyDescent="0.3">
      <c r="F649" s="10" t="e">
        <f>VLOOKUP(D649,web_archive!C:AB,1,FALSE)</f>
        <v>#N/A</v>
      </c>
    </row>
    <row r="650" spans="6:6" x14ac:dyDescent="0.3">
      <c r="F650" s="10" t="e">
        <f>VLOOKUP(D650,web_archive!C:AB,1,FALSE)</f>
        <v>#N/A</v>
      </c>
    </row>
    <row r="651" spans="6:6" x14ac:dyDescent="0.3">
      <c r="F651" s="10" t="e">
        <f>VLOOKUP(D651,web_archive!C:AB,1,FALSE)</f>
        <v>#N/A</v>
      </c>
    </row>
    <row r="652" spans="6:6" x14ac:dyDescent="0.3">
      <c r="F652" s="10" t="e">
        <f>VLOOKUP(D652,web_archive!C:AB,1,FALSE)</f>
        <v>#N/A</v>
      </c>
    </row>
    <row r="653" spans="6:6" x14ac:dyDescent="0.3">
      <c r="F653" s="10" t="e">
        <f>VLOOKUP(D653,web_archive!C:AB,1,FALSE)</f>
        <v>#N/A</v>
      </c>
    </row>
    <row r="654" spans="6:6" x14ac:dyDescent="0.3">
      <c r="F654" s="10" t="e">
        <f>VLOOKUP(D654,web_archive!C:AB,1,FALSE)</f>
        <v>#N/A</v>
      </c>
    </row>
    <row r="655" spans="6:6" x14ac:dyDescent="0.3">
      <c r="F655" s="10" t="e">
        <f>VLOOKUP(D655,web_archive!C:AB,1,FALSE)</f>
        <v>#N/A</v>
      </c>
    </row>
    <row r="656" spans="6:6" x14ac:dyDescent="0.3">
      <c r="F656" s="10" t="e">
        <f>VLOOKUP(D656,web_archive!C:AB,1,FALSE)</f>
        <v>#N/A</v>
      </c>
    </row>
    <row r="657" spans="6:6" x14ac:dyDescent="0.3">
      <c r="F657" s="10" t="e">
        <f>VLOOKUP(D657,web_archive!C:AB,1,FALSE)</f>
        <v>#N/A</v>
      </c>
    </row>
    <row r="658" spans="6:6" x14ac:dyDescent="0.3">
      <c r="F658" s="10" t="e">
        <f>VLOOKUP(D658,web_archive!C:AB,1,FALSE)</f>
        <v>#N/A</v>
      </c>
    </row>
    <row r="659" spans="6:6" x14ac:dyDescent="0.3">
      <c r="F659" s="10" t="e">
        <f>VLOOKUP(D659,web_archive!C:AB,1,FALSE)</f>
        <v>#N/A</v>
      </c>
    </row>
    <row r="660" spans="6:6" x14ac:dyDescent="0.3">
      <c r="F660" s="10" t="e">
        <f>VLOOKUP(D660,web_archive!C:AB,1,FALSE)</f>
        <v>#N/A</v>
      </c>
    </row>
    <row r="661" spans="6:6" x14ac:dyDescent="0.3">
      <c r="F661" s="10" t="e">
        <f>VLOOKUP(D661,web_archive!C:AB,1,FALSE)</f>
        <v>#N/A</v>
      </c>
    </row>
    <row r="662" spans="6:6" x14ac:dyDescent="0.3">
      <c r="F662" s="10" t="e">
        <f>VLOOKUP(D662,web_archive!C:AB,1,FALSE)</f>
        <v>#N/A</v>
      </c>
    </row>
    <row r="663" spans="6:6" x14ac:dyDescent="0.3">
      <c r="F663" s="10" t="e">
        <f>VLOOKUP(D663,web_archive!C:AB,1,FALSE)</f>
        <v>#N/A</v>
      </c>
    </row>
    <row r="664" spans="6:6" x14ac:dyDescent="0.3">
      <c r="F664" s="10" t="e">
        <f>VLOOKUP(D664,web_archive!C:AB,1,FALSE)</f>
        <v>#N/A</v>
      </c>
    </row>
    <row r="665" spans="6:6" x14ac:dyDescent="0.3">
      <c r="F665" s="10" t="e">
        <f>VLOOKUP(D665,web_archive!C:AB,1,FALSE)</f>
        <v>#N/A</v>
      </c>
    </row>
    <row r="666" spans="6:6" x14ac:dyDescent="0.3">
      <c r="F666" s="10" t="e">
        <f>VLOOKUP(D666,web_archive!C:AB,1,FALSE)</f>
        <v>#N/A</v>
      </c>
    </row>
    <row r="667" spans="6:6" x14ac:dyDescent="0.3">
      <c r="F667" s="10" t="e">
        <f>VLOOKUP(D667,web_archive!C:AB,1,FALSE)</f>
        <v>#N/A</v>
      </c>
    </row>
    <row r="668" spans="6:6" x14ac:dyDescent="0.3">
      <c r="F668" s="10" t="e">
        <f>VLOOKUP(D668,web_archive!C:AB,1,FALSE)</f>
        <v>#N/A</v>
      </c>
    </row>
    <row r="669" spans="6:6" x14ac:dyDescent="0.3">
      <c r="F669" s="10" t="e">
        <f>VLOOKUP(D669,web_archive!C:AB,1,FALSE)</f>
        <v>#N/A</v>
      </c>
    </row>
    <row r="670" spans="6:6" x14ac:dyDescent="0.3">
      <c r="F670" s="10" t="e">
        <f>VLOOKUP(D670,web_archive!C:AB,1,FALSE)</f>
        <v>#N/A</v>
      </c>
    </row>
    <row r="671" spans="6:6" x14ac:dyDescent="0.3">
      <c r="F671" s="10" t="e">
        <f>VLOOKUP(D671,web_archive!C:AB,1,FALSE)</f>
        <v>#N/A</v>
      </c>
    </row>
    <row r="672" spans="6:6" x14ac:dyDescent="0.3">
      <c r="F672" s="10" t="e">
        <f>VLOOKUP(D672,web_archive!C:AB,1,FALSE)</f>
        <v>#N/A</v>
      </c>
    </row>
    <row r="673" spans="6:6" x14ac:dyDescent="0.3">
      <c r="F673" s="10" t="e">
        <f>VLOOKUP(D673,web_archive!C:AB,1,FALSE)</f>
        <v>#N/A</v>
      </c>
    </row>
    <row r="674" spans="6:6" x14ac:dyDescent="0.3">
      <c r="F674" s="10" t="e">
        <f>VLOOKUP(D674,web_archive!C:AB,1,FALSE)</f>
        <v>#N/A</v>
      </c>
    </row>
    <row r="675" spans="6:6" x14ac:dyDescent="0.3">
      <c r="F675" s="10" t="e">
        <f>VLOOKUP(D675,web_archive!C:AB,1,FALSE)</f>
        <v>#N/A</v>
      </c>
    </row>
    <row r="676" spans="6:6" x14ac:dyDescent="0.3">
      <c r="F676" s="10" t="e">
        <f>VLOOKUP(D676,web_archive!C:AB,1,FALSE)</f>
        <v>#N/A</v>
      </c>
    </row>
    <row r="677" spans="6:6" x14ac:dyDescent="0.3">
      <c r="F677" s="10" t="e">
        <f>VLOOKUP(D677,web_archive!C:AB,1,FALSE)</f>
        <v>#N/A</v>
      </c>
    </row>
    <row r="678" spans="6:6" x14ac:dyDescent="0.3">
      <c r="F678" s="10" t="e">
        <f>VLOOKUP(D678,web_archive!C:AB,1,FALSE)</f>
        <v>#N/A</v>
      </c>
    </row>
    <row r="679" spans="6:6" x14ac:dyDescent="0.3">
      <c r="F679" s="10" t="e">
        <f>VLOOKUP(D679,web_archive!C:AB,1,FALSE)</f>
        <v>#N/A</v>
      </c>
    </row>
    <row r="680" spans="6:6" x14ac:dyDescent="0.3">
      <c r="F680" s="10" t="e">
        <f>VLOOKUP(D680,web_archive!C:AB,1,FALSE)</f>
        <v>#N/A</v>
      </c>
    </row>
    <row r="681" spans="6:6" x14ac:dyDescent="0.3">
      <c r="F681" s="10" t="e">
        <f>VLOOKUP(D681,web_archive!C:AB,1,FALSE)</f>
        <v>#N/A</v>
      </c>
    </row>
    <row r="682" spans="6:6" x14ac:dyDescent="0.3">
      <c r="F682" s="10" t="e">
        <f>VLOOKUP(D682,web_archive!C:AB,1,FALSE)</f>
        <v>#N/A</v>
      </c>
    </row>
    <row r="683" spans="6:6" x14ac:dyDescent="0.3">
      <c r="F683" s="10" t="e">
        <f>VLOOKUP(D683,web_archive!C:AB,1,FALSE)</f>
        <v>#N/A</v>
      </c>
    </row>
    <row r="684" spans="6:6" x14ac:dyDescent="0.3">
      <c r="F684" s="10" t="e">
        <f>VLOOKUP(D684,web_archive!C:AB,1,FALSE)</f>
        <v>#N/A</v>
      </c>
    </row>
    <row r="685" spans="6:6" x14ac:dyDescent="0.3">
      <c r="F685" s="10" t="e">
        <f>VLOOKUP(D685,web_archive!C:AB,1,FALSE)</f>
        <v>#N/A</v>
      </c>
    </row>
    <row r="686" spans="6:6" x14ac:dyDescent="0.3">
      <c r="F686" s="10" t="e">
        <f>VLOOKUP(D686,web_archive!C:AB,1,FALSE)</f>
        <v>#N/A</v>
      </c>
    </row>
    <row r="687" spans="6:6" x14ac:dyDescent="0.3">
      <c r="F687" s="10" t="e">
        <f>VLOOKUP(D687,web_archive!C:AB,1,FALSE)</f>
        <v>#N/A</v>
      </c>
    </row>
    <row r="688" spans="6:6" x14ac:dyDescent="0.3">
      <c r="F688" s="10" t="e">
        <f>VLOOKUP(D688,web_archive!C:AB,1,FALSE)</f>
        <v>#N/A</v>
      </c>
    </row>
    <row r="689" spans="6:6" x14ac:dyDescent="0.3">
      <c r="F689" s="10" t="e">
        <f>VLOOKUP(D689,web_archive!C:AB,1,FALSE)</f>
        <v>#N/A</v>
      </c>
    </row>
    <row r="690" spans="6:6" x14ac:dyDescent="0.3">
      <c r="F690" s="10" t="e">
        <f>VLOOKUP(D690,web_archive!C:AB,1,FALSE)</f>
        <v>#N/A</v>
      </c>
    </row>
    <row r="691" spans="6:6" x14ac:dyDescent="0.3">
      <c r="F691" s="10" t="e">
        <f>VLOOKUP(D691,web_archive!C:AB,1,FALSE)</f>
        <v>#N/A</v>
      </c>
    </row>
    <row r="692" spans="6:6" x14ac:dyDescent="0.3">
      <c r="F692" s="10" t="e">
        <f>VLOOKUP(D692,web_archive!C:AB,1,FALSE)</f>
        <v>#N/A</v>
      </c>
    </row>
    <row r="693" spans="6:6" x14ac:dyDescent="0.3">
      <c r="F693" s="10" t="e">
        <f>VLOOKUP(D693,web_archive!C:AB,1,FALSE)</f>
        <v>#N/A</v>
      </c>
    </row>
    <row r="694" spans="6:6" x14ac:dyDescent="0.3">
      <c r="F694" s="10" t="e">
        <f>VLOOKUP(D694,web_archive!C:AB,1,FALSE)</f>
        <v>#N/A</v>
      </c>
    </row>
    <row r="695" spans="6:6" x14ac:dyDescent="0.3">
      <c r="F695" s="10" t="e">
        <f>VLOOKUP(D695,web_archive!C:AB,1,FALSE)</f>
        <v>#N/A</v>
      </c>
    </row>
    <row r="696" spans="6:6" x14ac:dyDescent="0.3">
      <c r="F696" s="10" t="e">
        <f>VLOOKUP(D696,web_archive!C:AB,1,FALSE)</f>
        <v>#N/A</v>
      </c>
    </row>
    <row r="697" spans="6:6" x14ac:dyDescent="0.3">
      <c r="F697" s="10" t="e">
        <f>VLOOKUP(D697,web_archive!C:AB,1,FALSE)</f>
        <v>#N/A</v>
      </c>
    </row>
    <row r="698" spans="6:6" x14ac:dyDescent="0.3">
      <c r="F698" s="10" t="e">
        <f>VLOOKUP(D698,web_archive!C:AB,1,FALSE)</f>
        <v>#N/A</v>
      </c>
    </row>
    <row r="699" spans="6:6" x14ac:dyDescent="0.3">
      <c r="F699" s="10" t="e">
        <f>VLOOKUP(D699,web_archive!C:AB,1,FALSE)</f>
        <v>#N/A</v>
      </c>
    </row>
    <row r="700" spans="6:6" x14ac:dyDescent="0.3">
      <c r="F700" s="10" t="e">
        <f>VLOOKUP(D700,web_archive!C:AB,1,FALSE)</f>
        <v>#N/A</v>
      </c>
    </row>
    <row r="701" spans="6:6" x14ac:dyDescent="0.3">
      <c r="F701" s="10" t="e">
        <f>VLOOKUP(D701,web_archive!C:AB,1,FALSE)</f>
        <v>#N/A</v>
      </c>
    </row>
    <row r="702" spans="6:6" x14ac:dyDescent="0.3">
      <c r="F702" s="10" t="e">
        <f>VLOOKUP(D702,web_archive!C:AB,1,FALSE)</f>
        <v>#N/A</v>
      </c>
    </row>
    <row r="703" spans="6:6" x14ac:dyDescent="0.3">
      <c r="F703" s="10" t="e">
        <f>VLOOKUP(D703,web_archive!C:AB,1,FALSE)</f>
        <v>#N/A</v>
      </c>
    </row>
    <row r="704" spans="6:6" x14ac:dyDescent="0.3">
      <c r="F704" s="10" t="e">
        <f>VLOOKUP(D704,web_archive!C:AB,1,FALSE)</f>
        <v>#N/A</v>
      </c>
    </row>
    <row r="705" spans="6:6" x14ac:dyDescent="0.3">
      <c r="F705" s="10" t="e">
        <f>VLOOKUP(D705,web_archive!C:AB,1,FALSE)</f>
        <v>#N/A</v>
      </c>
    </row>
    <row r="706" spans="6:6" x14ac:dyDescent="0.3">
      <c r="F706" s="10" t="e">
        <f>VLOOKUP(D706,web_archive!C:AB,1,FALSE)</f>
        <v>#N/A</v>
      </c>
    </row>
    <row r="707" spans="6:6" x14ac:dyDescent="0.3">
      <c r="F707" s="10" t="e">
        <f>VLOOKUP(D707,web_archive!C:AB,1,FALSE)</f>
        <v>#N/A</v>
      </c>
    </row>
    <row r="708" spans="6:6" x14ac:dyDescent="0.3">
      <c r="F708" s="10" t="e">
        <f>VLOOKUP(D708,web_archive!C:AB,1,FALSE)</f>
        <v>#N/A</v>
      </c>
    </row>
    <row r="709" spans="6:6" x14ac:dyDescent="0.3">
      <c r="F709" s="10" t="e">
        <f>VLOOKUP(D709,web_archive!C:AB,1,FALSE)</f>
        <v>#N/A</v>
      </c>
    </row>
    <row r="710" spans="6:6" x14ac:dyDescent="0.3">
      <c r="F710" s="10" t="e">
        <f>VLOOKUP(D710,web_archive!C:AB,1,FALSE)</f>
        <v>#N/A</v>
      </c>
    </row>
    <row r="711" spans="6:6" x14ac:dyDescent="0.3">
      <c r="F711" s="10" t="e">
        <f>VLOOKUP(D711,web_archive!C:AB,1,FALSE)</f>
        <v>#N/A</v>
      </c>
    </row>
    <row r="712" spans="6:6" x14ac:dyDescent="0.3">
      <c r="F712" s="10" t="e">
        <f>VLOOKUP(D712,web_archive!C:AB,1,FALSE)</f>
        <v>#N/A</v>
      </c>
    </row>
    <row r="713" spans="6:6" x14ac:dyDescent="0.3">
      <c r="F713" s="10" t="e">
        <f>VLOOKUP(D713,web_archive!C:AB,1,FALSE)</f>
        <v>#N/A</v>
      </c>
    </row>
    <row r="714" spans="6:6" x14ac:dyDescent="0.3">
      <c r="F714" s="10" t="e">
        <f>VLOOKUP(D714,web_archive!C:AB,1,FALSE)</f>
        <v>#N/A</v>
      </c>
    </row>
    <row r="715" spans="6:6" x14ac:dyDescent="0.3">
      <c r="F715" s="10" t="e">
        <f>VLOOKUP(D715,web_archive!C:AB,1,FALSE)</f>
        <v>#N/A</v>
      </c>
    </row>
    <row r="716" spans="6:6" x14ac:dyDescent="0.3">
      <c r="F716" s="10" t="e">
        <f>VLOOKUP(D716,web_archive!C:AB,1,FALSE)</f>
        <v>#N/A</v>
      </c>
    </row>
    <row r="717" spans="6:6" x14ac:dyDescent="0.3">
      <c r="F717" s="10" t="e">
        <f>VLOOKUP(D717,web_archive!C:AB,1,FALSE)</f>
        <v>#N/A</v>
      </c>
    </row>
    <row r="718" spans="6:6" x14ac:dyDescent="0.3">
      <c r="F718" s="10" t="e">
        <f>VLOOKUP(D718,web_archive!C:AB,1,FALSE)</f>
        <v>#N/A</v>
      </c>
    </row>
    <row r="719" spans="6:6" x14ac:dyDescent="0.3">
      <c r="F719" s="10" t="e">
        <f>VLOOKUP(D719,web_archive!C:AB,1,FALSE)</f>
        <v>#N/A</v>
      </c>
    </row>
    <row r="720" spans="6:6" x14ac:dyDescent="0.3">
      <c r="F720" s="10" t="e">
        <f>VLOOKUP(D720,web_archive!C:AB,1,FALSE)</f>
        <v>#N/A</v>
      </c>
    </row>
    <row r="721" spans="6:6" x14ac:dyDescent="0.3">
      <c r="F721" s="10" t="e">
        <f>VLOOKUP(D721,web_archive!C:AB,1,FALSE)</f>
        <v>#N/A</v>
      </c>
    </row>
    <row r="722" spans="6:6" x14ac:dyDescent="0.3">
      <c r="F722" s="10" t="e">
        <f>VLOOKUP(D722,web_archive!C:AB,1,FALSE)</f>
        <v>#N/A</v>
      </c>
    </row>
    <row r="723" spans="6:6" x14ac:dyDescent="0.3">
      <c r="F723" s="10" t="e">
        <f>VLOOKUP(D723,web_archive!C:AB,1,FALSE)</f>
        <v>#N/A</v>
      </c>
    </row>
    <row r="724" spans="6:6" x14ac:dyDescent="0.3">
      <c r="F724" s="10" t="e">
        <f>VLOOKUP(D724,web_archive!C:AB,1,FALSE)</f>
        <v>#N/A</v>
      </c>
    </row>
    <row r="725" spans="6:6" x14ac:dyDescent="0.3">
      <c r="F725" s="10" t="e">
        <f>VLOOKUP(D725,web_archive!C:AB,1,FALSE)</f>
        <v>#N/A</v>
      </c>
    </row>
    <row r="726" spans="6:6" x14ac:dyDescent="0.3">
      <c r="F726" s="10" t="e">
        <f>VLOOKUP(D726,web_archive!C:AB,1,FALSE)</f>
        <v>#N/A</v>
      </c>
    </row>
    <row r="727" spans="6:6" x14ac:dyDescent="0.3">
      <c r="F727" s="10" t="e">
        <f>VLOOKUP(D727,web_archive!C:AB,1,FALSE)</f>
        <v>#N/A</v>
      </c>
    </row>
    <row r="728" spans="6:6" x14ac:dyDescent="0.3">
      <c r="F728" s="10" t="e">
        <f>VLOOKUP(D728,web_archive!C:AB,1,FALSE)</f>
        <v>#N/A</v>
      </c>
    </row>
    <row r="729" spans="6:6" x14ac:dyDescent="0.3">
      <c r="F729" s="10" t="e">
        <f>VLOOKUP(D729,web_archive!C:AB,1,FALSE)</f>
        <v>#N/A</v>
      </c>
    </row>
    <row r="730" spans="6:6" x14ac:dyDescent="0.3">
      <c r="F730" s="10" t="e">
        <f>VLOOKUP(D730,web_archive!C:AB,1,FALSE)</f>
        <v>#N/A</v>
      </c>
    </row>
    <row r="731" spans="6:6" x14ac:dyDescent="0.3">
      <c r="F731" s="10" t="e">
        <f>VLOOKUP(D731,web_archive!C:AB,1,FALSE)</f>
        <v>#N/A</v>
      </c>
    </row>
    <row r="732" spans="6:6" x14ac:dyDescent="0.3">
      <c r="F732" s="10" t="e">
        <f>VLOOKUP(D732,web_archive!C:AB,1,FALSE)</f>
        <v>#N/A</v>
      </c>
    </row>
    <row r="733" spans="6:6" x14ac:dyDescent="0.3">
      <c r="F733" s="10" t="e">
        <f>VLOOKUP(D733,web_archive!C:AB,1,FALSE)</f>
        <v>#N/A</v>
      </c>
    </row>
    <row r="734" spans="6:6" x14ac:dyDescent="0.3">
      <c r="F734" s="10" t="e">
        <f>VLOOKUP(D734,web_archive!C:AB,1,FALSE)</f>
        <v>#N/A</v>
      </c>
    </row>
    <row r="735" spans="6:6" x14ac:dyDescent="0.3">
      <c r="F735" s="10" t="e">
        <f>VLOOKUP(D735,web_archive!C:AB,1,FALSE)</f>
        <v>#N/A</v>
      </c>
    </row>
    <row r="736" spans="6:6" x14ac:dyDescent="0.3">
      <c r="F736" s="10" t="e">
        <f>VLOOKUP(D736,web_archive!C:AB,1,FALSE)</f>
        <v>#N/A</v>
      </c>
    </row>
    <row r="737" spans="6:6" x14ac:dyDescent="0.3">
      <c r="F737" s="10" t="e">
        <f>VLOOKUP(D737,web_archive!C:AB,1,FALSE)</f>
        <v>#N/A</v>
      </c>
    </row>
    <row r="738" spans="6:6" x14ac:dyDescent="0.3">
      <c r="F738" s="10" t="e">
        <f>VLOOKUP(D738,web_archive!C:AB,1,FALSE)</f>
        <v>#N/A</v>
      </c>
    </row>
    <row r="739" spans="6:6" x14ac:dyDescent="0.3">
      <c r="F739" s="10" t="e">
        <f>VLOOKUP(D739,web_archive!C:AB,1,FALSE)</f>
        <v>#N/A</v>
      </c>
    </row>
    <row r="740" spans="6:6" x14ac:dyDescent="0.3">
      <c r="F740" s="10" t="e">
        <f>VLOOKUP(D740,web_archive!C:AB,1,FALSE)</f>
        <v>#N/A</v>
      </c>
    </row>
    <row r="741" spans="6:6" x14ac:dyDescent="0.3">
      <c r="F741" s="10" t="e">
        <f>VLOOKUP(D741,web_archive!C:AB,1,FALSE)</f>
        <v>#N/A</v>
      </c>
    </row>
    <row r="742" spans="6:6" x14ac:dyDescent="0.3">
      <c r="F742" s="10" t="e">
        <f>VLOOKUP(D742,web_archive!C:AB,1,FALSE)</f>
        <v>#N/A</v>
      </c>
    </row>
    <row r="743" spans="6:6" x14ac:dyDescent="0.3">
      <c r="F743" s="10" t="e">
        <f>VLOOKUP(D743,web_archive!C:AB,1,FALSE)</f>
        <v>#N/A</v>
      </c>
    </row>
    <row r="744" spans="6:6" x14ac:dyDescent="0.3">
      <c r="F744" s="10" t="e">
        <f>VLOOKUP(D744,web_archive!C:AB,1,FALSE)</f>
        <v>#N/A</v>
      </c>
    </row>
    <row r="745" spans="6:6" x14ac:dyDescent="0.3">
      <c r="F745" s="10" t="e">
        <f>VLOOKUP(D745,web_archive!C:AB,1,FALSE)</f>
        <v>#N/A</v>
      </c>
    </row>
    <row r="746" spans="6:6" x14ac:dyDescent="0.3">
      <c r="F746" s="10" t="e">
        <f>VLOOKUP(D746,web_archive!C:AB,1,FALSE)</f>
        <v>#N/A</v>
      </c>
    </row>
    <row r="747" spans="6:6" x14ac:dyDescent="0.3">
      <c r="F747" s="10" t="e">
        <f>VLOOKUP(D747,web_archive!C:AB,1,FALSE)</f>
        <v>#N/A</v>
      </c>
    </row>
    <row r="748" spans="6:6" x14ac:dyDescent="0.3">
      <c r="F748" s="10" t="e">
        <f>VLOOKUP(D748,web_archive!C:AB,1,FALSE)</f>
        <v>#N/A</v>
      </c>
    </row>
    <row r="749" spans="6:6" x14ac:dyDescent="0.3">
      <c r="F749" s="10" t="e">
        <f>VLOOKUP(D749,web_archive!C:AB,1,FALSE)</f>
        <v>#N/A</v>
      </c>
    </row>
    <row r="750" spans="6:6" x14ac:dyDescent="0.3">
      <c r="F750" s="10" t="e">
        <f>VLOOKUP(D750,web_archive!C:AB,1,FALSE)</f>
        <v>#N/A</v>
      </c>
    </row>
    <row r="751" spans="6:6" x14ac:dyDescent="0.3">
      <c r="F751" s="10" t="e">
        <f>VLOOKUP(D751,web_archive!C:AB,1,FALSE)</f>
        <v>#N/A</v>
      </c>
    </row>
    <row r="752" spans="6:6" x14ac:dyDescent="0.3">
      <c r="F752" s="10" t="e">
        <f>VLOOKUP(D752,web_archive!C:AB,1,FALSE)</f>
        <v>#N/A</v>
      </c>
    </row>
    <row r="753" spans="6:6" x14ac:dyDescent="0.3">
      <c r="F753" s="10" t="e">
        <f>VLOOKUP(D753,web_archive!C:AB,1,FALSE)</f>
        <v>#N/A</v>
      </c>
    </row>
    <row r="754" spans="6:6" x14ac:dyDescent="0.3">
      <c r="F754" s="10" t="e">
        <f>VLOOKUP(D754,web_archive!C:AB,1,FALSE)</f>
        <v>#N/A</v>
      </c>
    </row>
    <row r="755" spans="6:6" x14ac:dyDescent="0.3">
      <c r="F755" s="10" t="e">
        <f>VLOOKUP(D755,web_archive!C:AB,1,FALSE)</f>
        <v>#N/A</v>
      </c>
    </row>
    <row r="756" spans="6:6" x14ac:dyDescent="0.3">
      <c r="F756" s="10" t="e">
        <f>VLOOKUP(D756,web_archive!C:AB,1,FALSE)</f>
        <v>#N/A</v>
      </c>
    </row>
    <row r="757" spans="6:6" x14ac:dyDescent="0.3">
      <c r="F757" s="10" t="e">
        <f>VLOOKUP(D757,web_archive!C:AB,1,FALSE)</f>
        <v>#N/A</v>
      </c>
    </row>
    <row r="758" spans="6:6" x14ac:dyDescent="0.3">
      <c r="F758" s="10" t="e">
        <f>VLOOKUP(D758,web_archive!C:AB,1,FALSE)</f>
        <v>#N/A</v>
      </c>
    </row>
    <row r="759" spans="6:6" x14ac:dyDescent="0.3">
      <c r="F759" s="10" t="e">
        <f>VLOOKUP(D759,web_archive!C:AB,1,FALSE)</f>
        <v>#N/A</v>
      </c>
    </row>
  </sheetData>
  <autoFilter ref="A1:G75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opLeftCell="A3" workbookViewId="0">
      <selection activeCell="A32" sqref="A32"/>
    </sheetView>
  </sheetViews>
  <sheetFormatPr defaultRowHeight="14.4" x14ac:dyDescent="0.3"/>
  <cols>
    <col min="1" max="1" width="25.88671875" bestFit="1" customWidth="1"/>
  </cols>
  <sheetData>
    <row r="1" spans="1:2" x14ac:dyDescent="0.3">
      <c r="A1" t="s">
        <v>12186</v>
      </c>
      <c r="B1" t="s">
        <v>12188</v>
      </c>
    </row>
    <row r="2" spans="1:2" x14ac:dyDescent="0.3">
      <c r="A2" t="s">
        <v>59</v>
      </c>
      <c r="B2">
        <v>4</v>
      </c>
    </row>
    <row r="3" spans="1:2" x14ac:dyDescent="0.3">
      <c r="A3" t="s">
        <v>723</v>
      </c>
      <c r="B3">
        <v>8</v>
      </c>
    </row>
    <row r="4" spans="1:2" x14ac:dyDescent="0.3">
      <c r="A4" t="s">
        <v>66</v>
      </c>
      <c r="B4">
        <v>11</v>
      </c>
    </row>
    <row r="5" spans="1:2" x14ac:dyDescent="0.3">
      <c r="A5" t="s">
        <v>3485</v>
      </c>
      <c r="B5">
        <v>7</v>
      </c>
    </row>
    <row r="6" spans="1:2" x14ac:dyDescent="0.3">
      <c r="A6" t="s">
        <v>28</v>
      </c>
      <c r="B6">
        <v>3</v>
      </c>
    </row>
    <row r="7" spans="1:2" x14ac:dyDescent="0.3">
      <c r="A7" t="s">
        <v>35</v>
      </c>
      <c r="B7">
        <v>18</v>
      </c>
    </row>
    <row r="8" spans="1:2" x14ac:dyDescent="0.3">
      <c r="A8" t="s">
        <v>1063</v>
      </c>
      <c r="B8">
        <v>5</v>
      </c>
    </row>
    <row r="9" spans="1:2" x14ac:dyDescent="0.3">
      <c r="A9" t="s">
        <v>427</v>
      </c>
      <c r="B9">
        <v>10</v>
      </c>
    </row>
    <row r="10" spans="1:2" x14ac:dyDescent="0.3">
      <c r="A10" t="s">
        <v>100</v>
      </c>
      <c r="B10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"/>
  <sheetViews>
    <sheetView workbookViewId="0">
      <selection activeCell="B2" sqref="B2"/>
    </sheetView>
  </sheetViews>
  <sheetFormatPr defaultRowHeight="14.4" x14ac:dyDescent="0.3"/>
  <cols>
    <col min="1" max="1" width="37.6640625" customWidth="1"/>
    <col min="5" max="5" width="13.77734375" bestFit="1" customWidth="1"/>
    <col min="7" max="7" width="16.5546875" customWidth="1"/>
  </cols>
  <sheetData>
    <row r="1" spans="1:8" x14ac:dyDescent="0.3">
      <c r="A1" t="s">
        <v>12195</v>
      </c>
      <c r="B1" t="s">
        <v>12289</v>
      </c>
      <c r="E1" s="10" t="s">
        <v>12195</v>
      </c>
      <c r="F1" s="10" t="s">
        <v>12227</v>
      </c>
      <c r="G1" t="s">
        <v>12228</v>
      </c>
    </row>
    <row r="2" spans="1:8" x14ac:dyDescent="0.3">
      <c r="A2" t="s">
        <v>29</v>
      </c>
      <c r="E2" s="10" t="s">
        <v>337</v>
      </c>
      <c r="F2" s="10">
        <v>0</v>
      </c>
      <c r="G2" s="10">
        <f>2^F2</f>
        <v>1</v>
      </c>
      <c r="H2" s="10" t="str">
        <f>""""&amp;E2&amp;""": "&amp;G2</f>
        <v>"Novice": 1</v>
      </c>
    </row>
    <row r="3" spans="1:8" x14ac:dyDescent="0.3">
      <c r="A3" t="s">
        <v>37</v>
      </c>
      <c r="B3" s="5" t="s">
        <v>12229</v>
      </c>
      <c r="E3" t="s">
        <v>12208</v>
      </c>
      <c r="F3">
        <v>1</v>
      </c>
      <c r="G3">
        <f>2^F3</f>
        <v>2</v>
      </c>
      <c r="H3" s="10" t="str">
        <f t="shared" ref="H3:H33" si="0">""""&amp;E3&amp;""": "&amp;G3</f>
        <v>"Swordman": 2</v>
      </c>
    </row>
    <row r="4" spans="1:8" x14ac:dyDescent="0.3">
      <c r="A4" t="s">
        <v>83</v>
      </c>
      <c r="B4" s="5" t="s">
        <v>12230</v>
      </c>
      <c r="E4" t="s">
        <v>12209</v>
      </c>
      <c r="F4">
        <v>2</v>
      </c>
      <c r="G4" s="10">
        <f t="shared" ref="G4:G33" si="1">2^F4</f>
        <v>4</v>
      </c>
      <c r="H4" s="10" t="str">
        <f t="shared" si="0"/>
        <v>"Magician": 4</v>
      </c>
    </row>
    <row r="5" spans="1:8" x14ac:dyDescent="0.3">
      <c r="A5" t="s">
        <v>167</v>
      </c>
      <c r="B5" t="s">
        <v>12231</v>
      </c>
      <c r="E5" t="s">
        <v>12210</v>
      </c>
      <c r="F5" s="10">
        <v>3</v>
      </c>
      <c r="G5" s="10">
        <f t="shared" si="1"/>
        <v>8</v>
      </c>
      <c r="H5" s="10" t="str">
        <f t="shared" si="0"/>
        <v>"Archer": 8</v>
      </c>
    </row>
    <row r="6" spans="1:8" x14ac:dyDescent="0.3">
      <c r="A6" t="s">
        <v>185</v>
      </c>
      <c r="B6" t="s">
        <v>12232</v>
      </c>
      <c r="E6" t="s">
        <v>12211</v>
      </c>
      <c r="F6" s="10">
        <v>4</v>
      </c>
      <c r="G6" s="10">
        <f t="shared" si="1"/>
        <v>16</v>
      </c>
      <c r="H6" s="10" t="str">
        <f t="shared" si="0"/>
        <v>"Acolyte": 16</v>
      </c>
    </row>
    <row r="7" spans="1:8" x14ac:dyDescent="0.3">
      <c r="A7" t="s">
        <v>268</v>
      </c>
      <c r="B7" t="s">
        <v>12233</v>
      </c>
      <c r="E7" t="s">
        <v>12212</v>
      </c>
      <c r="F7" s="10">
        <v>5</v>
      </c>
      <c r="G7" s="10">
        <f t="shared" si="1"/>
        <v>32</v>
      </c>
      <c r="H7" s="10" t="str">
        <f t="shared" si="0"/>
        <v>"Merchant": 32</v>
      </c>
    </row>
    <row r="8" spans="1:8" x14ac:dyDescent="0.3">
      <c r="A8" t="s">
        <v>337</v>
      </c>
      <c r="B8" t="s">
        <v>12234</v>
      </c>
      <c r="E8" t="s">
        <v>12213</v>
      </c>
      <c r="F8" s="10">
        <v>6</v>
      </c>
      <c r="G8" s="10">
        <f t="shared" si="1"/>
        <v>64</v>
      </c>
      <c r="H8" s="10" t="str">
        <f t="shared" si="0"/>
        <v>"Thief": 64</v>
      </c>
    </row>
    <row r="9" spans="1:8" x14ac:dyDescent="0.3">
      <c r="A9" t="s">
        <v>429</v>
      </c>
      <c r="B9" t="s">
        <v>12235</v>
      </c>
      <c r="E9" t="s">
        <v>8604</v>
      </c>
      <c r="F9" s="10">
        <v>7</v>
      </c>
      <c r="G9" s="10">
        <f t="shared" si="1"/>
        <v>128</v>
      </c>
      <c r="H9" s="10" t="str">
        <f t="shared" si="0"/>
        <v>"Knight": 128</v>
      </c>
    </row>
    <row r="10" spans="1:8" x14ac:dyDescent="0.3">
      <c r="A10" t="s">
        <v>486</v>
      </c>
      <c r="B10" t="s">
        <v>12236</v>
      </c>
      <c r="E10" t="s">
        <v>12214</v>
      </c>
      <c r="F10" s="10">
        <v>8</v>
      </c>
      <c r="G10" s="10">
        <f t="shared" si="1"/>
        <v>256</v>
      </c>
      <c r="H10" s="10" t="str">
        <f t="shared" si="0"/>
        <v>"Priest": 256</v>
      </c>
    </row>
    <row r="11" spans="1:8" x14ac:dyDescent="0.3">
      <c r="A11" t="s">
        <v>496</v>
      </c>
      <c r="B11" t="s">
        <v>12237</v>
      </c>
      <c r="E11" t="s">
        <v>12215</v>
      </c>
      <c r="F11" s="10">
        <v>9</v>
      </c>
      <c r="G11" s="10">
        <f t="shared" si="1"/>
        <v>512</v>
      </c>
      <c r="H11" s="10" t="str">
        <f t="shared" si="0"/>
        <v>"Wizard": 512</v>
      </c>
    </row>
    <row r="12" spans="1:8" x14ac:dyDescent="0.3">
      <c r="A12" t="s">
        <v>537</v>
      </c>
      <c r="B12" t="s">
        <v>12238</v>
      </c>
      <c r="E12" t="s">
        <v>83</v>
      </c>
      <c r="F12" s="10">
        <v>10</v>
      </c>
      <c r="G12" s="10">
        <f t="shared" si="1"/>
        <v>1024</v>
      </c>
      <c r="H12" s="10" t="str">
        <f t="shared" si="0"/>
        <v>"Blacksmith": 1024</v>
      </c>
    </row>
    <row r="13" spans="1:8" x14ac:dyDescent="0.3">
      <c r="A13" t="s">
        <v>553</v>
      </c>
      <c r="B13" t="s">
        <v>12239</v>
      </c>
      <c r="E13" t="s">
        <v>12216</v>
      </c>
      <c r="F13" s="10">
        <v>11</v>
      </c>
      <c r="G13" s="10">
        <f t="shared" si="1"/>
        <v>2048</v>
      </c>
      <c r="H13" s="10" t="str">
        <f t="shared" si="0"/>
        <v>"Hunter": 2048</v>
      </c>
    </row>
    <row r="14" spans="1:8" x14ac:dyDescent="0.3">
      <c r="A14" t="s">
        <v>579</v>
      </c>
      <c r="B14" t="s">
        <v>12240</v>
      </c>
      <c r="E14" t="s">
        <v>579</v>
      </c>
      <c r="F14" s="10">
        <v>12</v>
      </c>
      <c r="G14" s="10">
        <f t="shared" si="1"/>
        <v>4096</v>
      </c>
      <c r="H14" s="10" t="str">
        <f t="shared" si="0"/>
        <v>"Assassin": 4096</v>
      </c>
    </row>
    <row r="15" spans="1:8" x14ac:dyDescent="0.3">
      <c r="A15" t="s">
        <v>587</v>
      </c>
      <c r="B15" t="s">
        <v>12241</v>
      </c>
      <c r="E15" t="s">
        <v>12217</v>
      </c>
      <c r="F15" s="10">
        <v>13</v>
      </c>
      <c r="G15" s="10">
        <f t="shared" si="1"/>
        <v>8192</v>
      </c>
      <c r="H15" s="10" t="str">
        <f t="shared" si="0"/>
        <v>"Unused": 8192</v>
      </c>
    </row>
    <row r="16" spans="1:8" x14ac:dyDescent="0.3">
      <c r="A16" t="s">
        <v>597</v>
      </c>
      <c r="B16" t="s">
        <v>12242</v>
      </c>
      <c r="E16" t="s">
        <v>2584</v>
      </c>
      <c r="F16" s="10">
        <v>14</v>
      </c>
      <c r="G16" s="10">
        <f t="shared" si="1"/>
        <v>16384</v>
      </c>
      <c r="H16" s="10" t="str">
        <f t="shared" si="0"/>
        <v>"Crusader": 16384</v>
      </c>
    </row>
    <row r="17" spans="1:8" x14ac:dyDescent="0.3">
      <c r="A17" t="s">
        <v>602</v>
      </c>
      <c r="B17" t="s">
        <v>12243</v>
      </c>
      <c r="E17" t="s">
        <v>4759</v>
      </c>
      <c r="F17" s="10">
        <v>15</v>
      </c>
      <c r="G17" s="10">
        <f t="shared" si="1"/>
        <v>32768</v>
      </c>
      <c r="H17" s="10" t="str">
        <f t="shared" si="0"/>
        <v>"Monk": 32768</v>
      </c>
    </row>
    <row r="18" spans="1:8" x14ac:dyDescent="0.3">
      <c r="A18" t="s">
        <v>650</v>
      </c>
      <c r="B18" t="s">
        <v>12244</v>
      </c>
      <c r="E18" t="s">
        <v>12218</v>
      </c>
      <c r="F18" s="10">
        <v>16</v>
      </c>
      <c r="G18" s="10">
        <f t="shared" si="1"/>
        <v>65536</v>
      </c>
      <c r="H18" s="10" t="str">
        <f t="shared" si="0"/>
        <v>"Sage": 65536</v>
      </c>
    </row>
    <row r="19" spans="1:8" x14ac:dyDescent="0.3">
      <c r="A19" t="s">
        <v>655</v>
      </c>
      <c r="B19" t="s">
        <v>12245</v>
      </c>
      <c r="E19" t="s">
        <v>2753</v>
      </c>
      <c r="F19" s="10">
        <v>17</v>
      </c>
      <c r="G19" s="10">
        <f t="shared" si="1"/>
        <v>131072</v>
      </c>
      <c r="H19" s="10" t="str">
        <f t="shared" si="0"/>
        <v>"Rogue": 131072</v>
      </c>
    </row>
    <row r="20" spans="1:8" x14ac:dyDescent="0.3">
      <c r="A20" t="s">
        <v>672</v>
      </c>
      <c r="B20" t="s">
        <v>12246</v>
      </c>
      <c r="E20" t="s">
        <v>12219</v>
      </c>
      <c r="F20" s="10">
        <v>18</v>
      </c>
      <c r="G20" s="10">
        <f t="shared" si="1"/>
        <v>262144</v>
      </c>
      <c r="H20" s="10" t="str">
        <f t="shared" si="0"/>
        <v>"Alchemist": 262144</v>
      </c>
    </row>
    <row r="21" spans="1:8" x14ac:dyDescent="0.3">
      <c r="A21" t="s">
        <v>788</v>
      </c>
      <c r="B21" t="s">
        <v>12247</v>
      </c>
      <c r="E21" t="s">
        <v>788</v>
      </c>
      <c r="F21" s="10">
        <v>19</v>
      </c>
      <c r="G21" s="10">
        <f t="shared" si="1"/>
        <v>524288</v>
      </c>
      <c r="H21" s="10" t="str">
        <f t="shared" si="0"/>
        <v>"Bard/Dancer": 524288</v>
      </c>
    </row>
    <row r="22" spans="1:8" x14ac:dyDescent="0.3">
      <c r="A22" t="s">
        <v>826</v>
      </c>
      <c r="B22" t="s">
        <v>12248</v>
      </c>
      <c r="E22" t="s">
        <v>12217</v>
      </c>
      <c r="F22" s="10">
        <v>20</v>
      </c>
      <c r="G22" s="10">
        <f t="shared" si="1"/>
        <v>1048576</v>
      </c>
      <c r="H22" s="10" t="str">
        <f t="shared" si="0"/>
        <v>"Unused": 1048576</v>
      </c>
    </row>
    <row r="23" spans="1:8" x14ac:dyDescent="0.3">
      <c r="A23" t="s">
        <v>831</v>
      </c>
      <c r="B23" t="s">
        <v>12249</v>
      </c>
      <c r="E23" t="s">
        <v>12220</v>
      </c>
      <c r="F23" s="10">
        <v>21</v>
      </c>
      <c r="G23" s="10">
        <f t="shared" si="1"/>
        <v>2097152</v>
      </c>
      <c r="H23" s="10" t="str">
        <f t="shared" si="0"/>
        <v>"Taekwon": 2097152</v>
      </c>
    </row>
    <row r="24" spans="1:8" x14ac:dyDescent="0.3">
      <c r="A24" t="s">
        <v>837</v>
      </c>
      <c r="B24" t="s">
        <v>12250</v>
      </c>
      <c r="E24" t="s">
        <v>12206</v>
      </c>
      <c r="F24" s="10">
        <v>22</v>
      </c>
      <c r="G24" s="10">
        <f t="shared" si="1"/>
        <v>4194304</v>
      </c>
      <c r="H24" s="10" t="str">
        <f t="shared" si="0"/>
        <v>"Star Gladiator": 4194304</v>
      </c>
    </row>
    <row r="25" spans="1:8" x14ac:dyDescent="0.3">
      <c r="A25" t="s">
        <v>853</v>
      </c>
      <c r="B25" t="s">
        <v>12251</v>
      </c>
      <c r="E25" t="s">
        <v>12221</v>
      </c>
      <c r="F25" s="10">
        <v>23</v>
      </c>
      <c r="G25" s="10">
        <f t="shared" si="1"/>
        <v>8388608</v>
      </c>
      <c r="H25" s="10" t="str">
        <f t="shared" si="0"/>
        <v>"Soul Linker": 8388608</v>
      </c>
    </row>
    <row r="26" spans="1:8" x14ac:dyDescent="0.3">
      <c r="A26" t="s">
        <v>908</v>
      </c>
      <c r="B26" t="s">
        <v>12252</v>
      </c>
      <c r="E26" t="s">
        <v>429</v>
      </c>
      <c r="F26" s="10">
        <v>24</v>
      </c>
      <c r="G26" s="10">
        <f t="shared" si="1"/>
        <v>16777216</v>
      </c>
      <c r="H26" s="10" t="str">
        <f t="shared" si="0"/>
        <v>"Gunslinger": 16777216</v>
      </c>
    </row>
    <row r="27" spans="1:8" x14ac:dyDescent="0.3">
      <c r="A27" t="s">
        <v>937</v>
      </c>
      <c r="B27" t="s">
        <v>12253</v>
      </c>
      <c r="E27" t="s">
        <v>537</v>
      </c>
      <c r="F27" s="10">
        <v>25</v>
      </c>
      <c r="G27" s="10">
        <f t="shared" si="1"/>
        <v>33554432</v>
      </c>
      <c r="H27" s="10" t="str">
        <f t="shared" si="0"/>
        <v>"Ninja": 33554432</v>
      </c>
    </row>
    <row r="28" spans="1:8" x14ac:dyDescent="0.3">
      <c r="A28" t="s">
        <v>942</v>
      </c>
      <c r="B28" t="s">
        <v>12254</v>
      </c>
      <c r="E28" t="s">
        <v>12222</v>
      </c>
      <c r="F28" s="10">
        <v>26</v>
      </c>
      <c r="G28" s="10">
        <f t="shared" si="1"/>
        <v>67108864</v>
      </c>
      <c r="H28" s="10" t="str">
        <f t="shared" si="0"/>
        <v>"Gangsi": 67108864</v>
      </c>
    </row>
    <row r="29" spans="1:8" x14ac:dyDescent="0.3">
      <c r="A29" t="s">
        <v>979</v>
      </c>
      <c r="B29" t="s">
        <v>12255</v>
      </c>
      <c r="E29" t="s">
        <v>12223</v>
      </c>
      <c r="F29" s="10">
        <v>27</v>
      </c>
      <c r="G29" s="10">
        <f t="shared" si="1"/>
        <v>134217728</v>
      </c>
      <c r="H29" s="10" t="str">
        <f t="shared" si="0"/>
        <v>"Death Knight": 134217728</v>
      </c>
    </row>
    <row r="30" spans="1:8" x14ac:dyDescent="0.3">
      <c r="A30" t="s">
        <v>998</v>
      </c>
      <c r="B30" t="s">
        <v>12256</v>
      </c>
      <c r="E30" t="s">
        <v>12207</v>
      </c>
      <c r="F30" s="10">
        <v>28</v>
      </c>
      <c r="G30" s="10">
        <f t="shared" si="1"/>
        <v>268435456</v>
      </c>
      <c r="H30" s="10" t="str">
        <f t="shared" si="0"/>
        <v>"Dark Collector": 268435456</v>
      </c>
    </row>
    <row r="31" spans="1:8" x14ac:dyDescent="0.3">
      <c r="A31" t="s">
        <v>1114</v>
      </c>
      <c r="B31" t="s">
        <v>12257</v>
      </c>
      <c r="E31" t="s">
        <v>12224</v>
      </c>
      <c r="F31" s="10">
        <v>29</v>
      </c>
      <c r="G31" s="10">
        <f t="shared" si="1"/>
        <v>536870912</v>
      </c>
      <c r="H31" s="10" t="str">
        <f t="shared" si="0"/>
        <v>"Kagerou/Oboro": 536870912</v>
      </c>
    </row>
    <row r="32" spans="1:8" x14ac:dyDescent="0.3">
      <c r="A32" t="s">
        <v>1136</v>
      </c>
      <c r="B32" t="s">
        <v>12258</v>
      </c>
      <c r="E32" t="s">
        <v>12225</v>
      </c>
      <c r="F32" s="10">
        <v>30</v>
      </c>
      <c r="G32" s="10">
        <f t="shared" si="1"/>
        <v>1073741824</v>
      </c>
      <c r="H32" s="10" t="str">
        <f t="shared" si="0"/>
        <v>"Rebellion": 1073741824</v>
      </c>
    </row>
    <row r="33" spans="1:8" x14ac:dyDescent="0.3">
      <c r="A33" t="s">
        <v>1483</v>
      </c>
      <c r="B33" t="s">
        <v>12259</v>
      </c>
      <c r="E33" t="s">
        <v>12226</v>
      </c>
      <c r="F33" s="10">
        <v>31</v>
      </c>
      <c r="G33" s="10">
        <f t="shared" si="1"/>
        <v>2147483648</v>
      </c>
      <c r="H33" s="10" t="str">
        <f t="shared" si="0"/>
        <v>"Summoner": 2147483648</v>
      </c>
    </row>
    <row r="34" spans="1:8" x14ac:dyDescent="0.3">
      <c r="A34" t="s">
        <v>1656</v>
      </c>
      <c r="B34" t="s">
        <v>12260</v>
      </c>
    </row>
    <row r="35" spans="1:8" x14ac:dyDescent="0.3">
      <c r="A35" t="s">
        <v>1703</v>
      </c>
      <c r="B35" t="s">
        <v>12261</v>
      </c>
    </row>
    <row r="36" spans="1:8" x14ac:dyDescent="0.3">
      <c r="A36" t="s">
        <v>1753</v>
      </c>
      <c r="B36" t="s">
        <v>12262</v>
      </c>
    </row>
    <row r="37" spans="1:8" x14ac:dyDescent="0.3">
      <c r="A37" t="s">
        <v>1847</v>
      </c>
      <c r="B37" t="s">
        <v>12263</v>
      </c>
    </row>
    <row r="38" spans="1:8" x14ac:dyDescent="0.3">
      <c r="A38" t="s">
        <v>2059</v>
      </c>
      <c r="B38" t="s">
        <v>12264</v>
      </c>
    </row>
    <row r="39" spans="1:8" x14ac:dyDescent="0.3">
      <c r="A39" t="s">
        <v>2193</v>
      </c>
      <c r="B39" t="s">
        <v>12265</v>
      </c>
    </row>
    <row r="40" spans="1:8" x14ac:dyDescent="0.3">
      <c r="A40" t="s">
        <v>2297</v>
      </c>
      <c r="B40" t="s">
        <v>12266</v>
      </c>
    </row>
    <row r="41" spans="1:8" x14ac:dyDescent="0.3">
      <c r="A41" t="s">
        <v>2374</v>
      </c>
      <c r="B41" t="s">
        <v>12267</v>
      </c>
    </row>
    <row r="42" spans="1:8" x14ac:dyDescent="0.3">
      <c r="A42" t="s">
        <v>2584</v>
      </c>
      <c r="B42" t="s">
        <v>12268</v>
      </c>
    </row>
    <row r="43" spans="1:8" x14ac:dyDescent="0.3">
      <c r="A43" t="s">
        <v>2729</v>
      </c>
      <c r="B43" t="s">
        <v>12269</v>
      </c>
    </row>
    <row r="44" spans="1:8" x14ac:dyDescent="0.3">
      <c r="A44" t="s">
        <v>2753</v>
      </c>
      <c r="B44" t="s">
        <v>12270</v>
      </c>
    </row>
    <row r="45" spans="1:8" x14ac:dyDescent="0.3">
      <c r="A45" t="s">
        <v>2863</v>
      </c>
      <c r="B45" t="s">
        <v>12271</v>
      </c>
    </row>
    <row r="46" spans="1:8" x14ac:dyDescent="0.3">
      <c r="A46" t="s">
        <v>2998</v>
      </c>
      <c r="B46" t="s">
        <v>12272</v>
      </c>
    </row>
    <row r="47" spans="1:8" x14ac:dyDescent="0.3">
      <c r="A47" t="s">
        <v>3690</v>
      </c>
      <c r="B47" t="s">
        <v>12273</v>
      </c>
    </row>
    <row r="48" spans="1:8" x14ac:dyDescent="0.3">
      <c r="A48" t="s">
        <v>4026</v>
      </c>
      <c r="B48" t="s">
        <v>12274</v>
      </c>
    </row>
    <row r="49" spans="1:2" x14ac:dyDescent="0.3">
      <c r="A49" t="s">
        <v>4759</v>
      </c>
      <c r="B49" t="s">
        <v>12275</v>
      </c>
    </row>
    <row r="50" spans="1:2" x14ac:dyDescent="0.3">
      <c r="A50" t="s">
        <v>5453</v>
      </c>
      <c r="B50" t="s">
        <v>12276</v>
      </c>
    </row>
    <row r="51" spans="1:2" x14ac:dyDescent="0.3">
      <c r="A51" t="s">
        <v>5930</v>
      </c>
      <c r="B51" t="s">
        <v>12277</v>
      </c>
    </row>
    <row r="52" spans="1:2" x14ac:dyDescent="0.3">
      <c r="A52" t="s">
        <v>6058</v>
      </c>
      <c r="B52" t="s">
        <v>12278</v>
      </c>
    </row>
    <row r="53" spans="1:2" x14ac:dyDescent="0.3">
      <c r="A53" t="s">
        <v>6120</v>
      </c>
      <c r="B53" t="s">
        <v>12279</v>
      </c>
    </row>
    <row r="54" spans="1:2" x14ac:dyDescent="0.3">
      <c r="A54" t="s">
        <v>6421</v>
      </c>
      <c r="B54" t="s">
        <v>12280</v>
      </c>
    </row>
    <row r="55" spans="1:2" x14ac:dyDescent="0.3">
      <c r="A55" t="s">
        <v>6580</v>
      </c>
      <c r="B55" t="s">
        <v>12281</v>
      </c>
    </row>
    <row r="56" spans="1:2" x14ac:dyDescent="0.3">
      <c r="A56" t="s">
        <v>7312</v>
      </c>
      <c r="B56" t="s">
        <v>12282</v>
      </c>
    </row>
    <row r="57" spans="1:2" x14ac:dyDescent="0.3">
      <c r="A57" t="s">
        <v>7386</v>
      </c>
      <c r="B57" t="s">
        <v>12283</v>
      </c>
    </row>
    <row r="58" spans="1:2" x14ac:dyDescent="0.3">
      <c r="A58" t="s">
        <v>8604</v>
      </c>
      <c r="B58" t="s">
        <v>12284</v>
      </c>
    </row>
    <row r="59" spans="1:2" x14ac:dyDescent="0.3">
      <c r="A59" t="s">
        <v>8925</v>
      </c>
      <c r="B59" t="s">
        <v>12285</v>
      </c>
    </row>
    <row r="60" spans="1:2" x14ac:dyDescent="0.3">
      <c r="A60" t="s">
        <v>9057</v>
      </c>
      <c r="B60" t="s">
        <v>12286</v>
      </c>
    </row>
    <row r="61" spans="1:2" x14ac:dyDescent="0.3">
      <c r="A61" t="s">
        <v>10355</v>
      </c>
      <c r="B61" t="s">
        <v>12287</v>
      </c>
    </row>
    <row r="62" spans="1:2" x14ac:dyDescent="0.3">
      <c r="A62" t="s">
        <v>10494</v>
      </c>
      <c r="B62" t="s">
        <v>12288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7"/>
  <sheetViews>
    <sheetView workbookViewId="0">
      <selection activeCell="B5" sqref="B5"/>
    </sheetView>
  </sheetViews>
  <sheetFormatPr defaultRowHeight="14.4" x14ac:dyDescent="0.3"/>
  <cols>
    <col min="1" max="1" width="19.6640625" style="10" bestFit="1" customWidth="1"/>
  </cols>
  <sheetData>
    <row r="1" spans="1:2" x14ac:dyDescent="0.3">
      <c r="A1" s="10" t="s">
        <v>16</v>
      </c>
    </row>
    <row r="2" spans="1:2" x14ac:dyDescent="0.3">
      <c r="A2" s="10" t="s">
        <v>29</v>
      </c>
    </row>
    <row r="3" spans="1:2" x14ac:dyDescent="0.3">
      <c r="A3" s="10" t="s">
        <v>36</v>
      </c>
      <c r="B3">
        <v>63</v>
      </c>
    </row>
    <row r="4" spans="1:2" x14ac:dyDescent="0.3">
      <c r="A4" s="10" t="s">
        <v>711</v>
      </c>
      <c r="B4">
        <v>4</v>
      </c>
    </row>
    <row r="5" spans="1:2" x14ac:dyDescent="0.3">
      <c r="A5" s="10" t="s">
        <v>787</v>
      </c>
      <c r="B5">
        <v>18</v>
      </c>
    </row>
    <row r="6" spans="1:2" x14ac:dyDescent="0.3">
      <c r="A6" s="10" t="s">
        <v>2752</v>
      </c>
    </row>
    <row r="7" spans="1:2" x14ac:dyDescent="0.3">
      <c r="A7" s="10" t="s">
        <v>3689</v>
      </c>
    </row>
    <row r="8" spans="1:2" x14ac:dyDescent="0.3">
      <c r="A8" s="10" t="s">
        <v>6063</v>
      </c>
    </row>
    <row r="9" spans="1:2" x14ac:dyDescent="0.3">
      <c r="A9"/>
    </row>
    <row r="10" spans="1:2" x14ac:dyDescent="0.3">
      <c r="A10"/>
    </row>
    <row r="11" spans="1:2" x14ac:dyDescent="0.3">
      <c r="A11"/>
    </row>
    <row r="12" spans="1:2" x14ac:dyDescent="0.3">
      <c r="A12"/>
    </row>
    <row r="13" spans="1:2" x14ac:dyDescent="0.3">
      <c r="A13"/>
    </row>
    <row r="14" spans="1:2" x14ac:dyDescent="0.3">
      <c r="A14"/>
    </row>
    <row r="15" spans="1:2" x14ac:dyDescent="0.3">
      <c r="A15"/>
    </row>
    <row r="16" spans="1:2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1823"/>
  <sheetViews>
    <sheetView workbookViewId="0">
      <selection activeCell="U2" sqref="U2"/>
    </sheetView>
  </sheetViews>
  <sheetFormatPr defaultRowHeight="14.4" x14ac:dyDescent="0.3"/>
  <cols>
    <col min="14" max="14" width="19.6640625" style="6" bestFit="1" customWidth="1"/>
  </cols>
  <sheetData>
    <row r="1" spans="1:25" x14ac:dyDescent="0.3">
      <c r="A1" s="6" t="s">
        <v>12291</v>
      </c>
      <c r="B1" s="6" t="s">
        <v>12292</v>
      </c>
      <c r="C1" s="6" t="s">
        <v>4</v>
      </c>
      <c r="D1" s="6" t="s">
        <v>5</v>
      </c>
      <c r="E1" s="6" t="s">
        <v>12293</v>
      </c>
      <c r="F1" s="6" t="s">
        <v>12294</v>
      </c>
      <c r="G1" s="6" t="s">
        <v>7</v>
      </c>
      <c r="H1" s="6" t="s">
        <v>12192</v>
      </c>
      <c r="I1" s="6" t="s">
        <v>12193</v>
      </c>
      <c r="J1" s="6" t="s">
        <v>10</v>
      </c>
      <c r="K1" s="6" t="s">
        <v>12</v>
      </c>
      <c r="L1" s="6" t="s">
        <v>12195</v>
      </c>
      <c r="M1" s="6" t="s">
        <v>12196</v>
      </c>
      <c r="O1" s="6" t="s">
        <v>12197</v>
      </c>
      <c r="P1" s="6" t="s">
        <v>12198</v>
      </c>
      <c r="Q1" s="6" t="s">
        <v>12199</v>
      </c>
      <c r="R1" s="6" t="s">
        <v>12200</v>
      </c>
      <c r="S1" s="6" t="s">
        <v>13</v>
      </c>
      <c r="T1" s="6" t="s">
        <v>12201</v>
      </c>
      <c r="U1" s="6" t="s">
        <v>12202</v>
      </c>
      <c r="V1" s="6" t="s">
        <v>12203</v>
      </c>
      <c r="W1" s="6" t="s">
        <v>12204</v>
      </c>
      <c r="X1" s="6"/>
      <c r="Y1" s="6"/>
    </row>
    <row r="2" spans="1:25" x14ac:dyDescent="0.3">
      <c r="A2" s="6">
        <v>501</v>
      </c>
      <c r="B2" s="6" t="s">
        <v>8239</v>
      </c>
      <c r="C2" s="6" t="s">
        <v>8240</v>
      </c>
      <c r="D2" s="6">
        <v>0</v>
      </c>
      <c r="E2" s="6">
        <v>50</v>
      </c>
      <c r="F2" s="6"/>
      <c r="G2" s="6">
        <v>70</v>
      </c>
      <c r="H2" s="6"/>
      <c r="I2" s="6"/>
      <c r="J2" s="6"/>
      <c r="K2" s="6"/>
      <c r="L2" s="6" t="s">
        <v>12295</v>
      </c>
      <c r="M2" s="6">
        <v>63</v>
      </c>
      <c r="N2" s="6" t="str">
        <f>VLOOKUP(A2,web_archive!D:AB,18,FALSE)</f>
        <v>Normal / Upper / Baby</v>
      </c>
      <c r="O2" s="6">
        <v>2</v>
      </c>
      <c r="P2" s="6"/>
      <c r="Q2" s="6"/>
      <c r="R2" s="6"/>
      <c r="S2" s="6"/>
      <c r="T2" s="6"/>
      <c r="U2" s="6" t="s">
        <v>12296</v>
      </c>
      <c r="V2" s="6" t="s">
        <v>12297</v>
      </c>
      <c r="W2" s="6" t="s">
        <v>12298</v>
      </c>
      <c r="X2" s="6" t="s">
        <v>12299</v>
      </c>
      <c r="Y2" s="6" t="s">
        <v>12299</v>
      </c>
    </row>
    <row r="3" spans="1:25" x14ac:dyDescent="0.3">
      <c r="A3" s="6">
        <v>502</v>
      </c>
      <c r="B3" s="6" t="s">
        <v>7270</v>
      </c>
      <c r="C3" s="6" t="s">
        <v>7271</v>
      </c>
      <c r="D3" s="6">
        <v>0</v>
      </c>
      <c r="E3" s="6">
        <v>200</v>
      </c>
      <c r="F3" s="6"/>
      <c r="G3" s="6">
        <v>100</v>
      </c>
      <c r="H3" s="6"/>
      <c r="I3" s="6"/>
      <c r="J3" s="6"/>
      <c r="K3" s="6"/>
      <c r="L3" s="6" t="s">
        <v>12295</v>
      </c>
      <c r="M3" s="6">
        <v>63</v>
      </c>
      <c r="N3" s="6" t="str">
        <f>VLOOKUP(A3,web_archive!D:AB,18,FALSE)</f>
        <v>Normal / Upper / Baby</v>
      </c>
      <c r="O3" s="6">
        <v>2</v>
      </c>
      <c r="P3" s="6"/>
      <c r="Q3" s="6"/>
      <c r="R3" s="6"/>
      <c r="S3" s="6"/>
      <c r="T3" s="6"/>
      <c r="U3" s="6" t="s">
        <v>12300</v>
      </c>
      <c r="V3" s="6" t="s">
        <v>12301</v>
      </c>
      <c r="W3" s="6" t="s">
        <v>12298</v>
      </c>
      <c r="X3" s="6" t="s">
        <v>12299</v>
      </c>
      <c r="Y3" s="6" t="s">
        <v>12299</v>
      </c>
    </row>
    <row r="4" spans="1:25" x14ac:dyDescent="0.3">
      <c r="A4" s="6">
        <v>503</v>
      </c>
      <c r="B4" s="6" t="s">
        <v>10917</v>
      </c>
      <c r="C4" s="6" t="s">
        <v>10918</v>
      </c>
      <c r="D4" s="6">
        <v>0</v>
      </c>
      <c r="E4" s="6">
        <v>550</v>
      </c>
      <c r="F4" s="6"/>
      <c r="G4" s="6">
        <v>130</v>
      </c>
      <c r="H4" s="6"/>
      <c r="I4" s="6"/>
      <c r="J4" s="6"/>
      <c r="K4" s="6"/>
      <c r="L4" s="6" t="s">
        <v>12295</v>
      </c>
      <c r="M4" s="6">
        <v>63</v>
      </c>
      <c r="N4" s="6" t="str">
        <f>VLOOKUP(A4,web_archive!D:AB,18,FALSE)</f>
        <v>Normal / Upper / Baby</v>
      </c>
      <c r="O4" s="6">
        <v>2</v>
      </c>
      <c r="P4" s="6"/>
      <c r="Q4" s="6"/>
      <c r="R4" s="6"/>
      <c r="S4" s="6"/>
      <c r="T4" s="6"/>
      <c r="U4" s="6" t="s">
        <v>12302</v>
      </c>
      <c r="V4" s="6" t="s">
        <v>12303</v>
      </c>
      <c r="W4" s="6" t="s">
        <v>12298</v>
      </c>
      <c r="X4" s="6" t="s">
        <v>12299</v>
      </c>
      <c r="Y4" s="6" t="s">
        <v>12299</v>
      </c>
    </row>
    <row r="5" spans="1:25" x14ac:dyDescent="0.3">
      <c r="A5" s="6">
        <v>504</v>
      </c>
      <c r="B5" s="6" t="s">
        <v>10673</v>
      </c>
      <c r="C5" s="6" t="s">
        <v>10674</v>
      </c>
      <c r="D5" s="6">
        <v>0</v>
      </c>
      <c r="E5" s="6">
        <v>1200</v>
      </c>
      <c r="F5" s="6"/>
      <c r="G5" s="6">
        <v>150</v>
      </c>
      <c r="H5" s="6"/>
      <c r="I5" s="6"/>
      <c r="J5" s="6"/>
      <c r="K5" s="6"/>
      <c r="L5" s="6" t="s">
        <v>12295</v>
      </c>
      <c r="M5" s="6">
        <v>63</v>
      </c>
      <c r="N5" s="6" t="str">
        <f>VLOOKUP(A5,web_archive!D:AB,18,FALSE)</f>
        <v>Normal / Upper / Baby</v>
      </c>
      <c r="O5" s="6">
        <v>2</v>
      </c>
      <c r="P5" s="6"/>
      <c r="Q5" s="6"/>
      <c r="R5" s="6"/>
      <c r="S5" s="6"/>
      <c r="T5" s="6"/>
      <c r="U5" s="6" t="s">
        <v>12304</v>
      </c>
      <c r="V5" s="6" t="s">
        <v>12305</v>
      </c>
      <c r="W5" s="6" t="s">
        <v>12298</v>
      </c>
      <c r="X5" s="6" t="s">
        <v>12299</v>
      </c>
      <c r="Y5" s="6" t="s">
        <v>12299</v>
      </c>
    </row>
    <row r="6" spans="1:25" x14ac:dyDescent="0.3">
      <c r="A6" s="6">
        <v>505</v>
      </c>
      <c r="B6" s="6" t="s">
        <v>1359</v>
      </c>
      <c r="C6" s="6" t="s">
        <v>1360</v>
      </c>
      <c r="D6" s="6">
        <v>0</v>
      </c>
      <c r="E6" s="6">
        <v>5000</v>
      </c>
      <c r="F6" s="6"/>
      <c r="G6" s="6">
        <v>150</v>
      </c>
      <c r="H6" s="6"/>
      <c r="I6" s="6"/>
      <c r="J6" s="6"/>
      <c r="K6" s="6"/>
      <c r="L6" s="6" t="s">
        <v>12295</v>
      </c>
      <c r="M6" s="6">
        <v>63</v>
      </c>
      <c r="N6" s="6" t="str">
        <f>VLOOKUP(A6,web_archive!D:AB,18,FALSE)</f>
        <v>Normal / Upper / Baby</v>
      </c>
      <c r="O6" s="6">
        <v>2</v>
      </c>
      <c r="P6" s="6"/>
      <c r="Q6" s="6"/>
      <c r="R6" s="6"/>
      <c r="S6" s="6"/>
      <c r="T6" s="6"/>
      <c r="U6" s="6" t="s">
        <v>12306</v>
      </c>
      <c r="V6" s="6" t="s">
        <v>12307</v>
      </c>
      <c r="W6" s="6" t="s">
        <v>12308</v>
      </c>
      <c r="X6" s="6" t="s">
        <v>12299</v>
      </c>
      <c r="Y6" s="6" t="s">
        <v>12299</v>
      </c>
    </row>
    <row r="7" spans="1:25" x14ac:dyDescent="0.3">
      <c r="A7" s="6">
        <v>506</v>
      </c>
      <c r="B7" s="6" t="s">
        <v>4810</v>
      </c>
      <c r="C7" s="6" t="s">
        <v>4811</v>
      </c>
      <c r="D7" s="6">
        <v>0</v>
      </c>
      <c r="E7" s="6">
        <v>40</v>
      </c>
      <c r="F7" s="6"/>
      <c r="G7" s="6">
        <v>70</v>
      </c>
      <c r="H7" s="6"/>
      <c r="I7" s="6"/>
      <c r="J7" s="6"/>
      <c r="K7" s="6"/>
      <c r="L7" s="6" t="s">
        <v>12295</v>
      </c>
      <c r="M7" s="6">
        <v>63</v>
      </c>
      <c r="N7" s="6" t="str">
        <f>VLOOKUP(A7,web_archive!D:AB,18,FALSE)</f>
        <v>Normal / Upper / Baby</v>
      </c>
      <c r="O7" s="6">
        <v>2</v>
      </c>
      <c r="P7" s="6"/>
      <c r="Q7" s="6"/>
      <c r="R7" s="6"/>
      <c r="S7" s="6"/>
      <c r="T7" s="6"/>
      <c r="U7" s="6" t="s">
        <v>12309</v>
      </c>
      <c r="V7" s="6" t="s">
        <v>12299</v>
      </c>
      <c r="W7" s="6" t="s">
        <v>12299</v>
      </c>
      <c r="X7" s="6"/>
      <c r="Y7" s="6"/>
    </row>
    <row r="8" spans="1:25" x14ac:dyDescent="0.3">
      <c r="A8" s="6">
        <v>507</v>
      </c>
      <c r="B8" s="6" t="s">
        <v>8227</v>
      </c>
      <c r="C8" s="6" t="s">
        <v>8228</v>
      </c>
      <c r="D8" s="6">
        <v>0</v>
      </c>
      <c r="E8" s="6">
        <v>18</v>
      </c>
      <c r="F8" s="6"/>
      <c r="G8" s="6">
        <v>30</v>
      </c>
      <c r="H8" s="6"/>
      <c r="I8" s="6"/>
      <c r="J8" s="6"/>
      <c r="K8" s="6"/>
      <c r="L8" s="6" t="s">
        <v>12295</v>
      </c>
      <c r="M8" s="6">
        <v>63</v>
      </c>
      <c r="N8" s="6" t="str">
        <f>VLOOKUP(A8,web_archive!D:AB,18,FALSE)</f>
        <v>Normal / Upper / Baby</v>
      </c>
      <c r="O8" s="6">
        <v>2</v>
      </c>
      <c r="P8" s="6"/>
      <c r="Q8" s="6"/>
      <c r="R8" s="6"/>
      <c r="S8" s="6"/>
      <c r="T8" s="6"/>
      <c r="U8" s="6" t="s">
        <v>12310</v>
      </c>
      <c r="V8" s="6" t="s">
        <v>12311</v>
      </c>
      <c r="W8" s="6" t="s">
        <v>12298</v>
      </c>
      <c r="X8" s="6" t="s">
        <v>12299</v>
      </c>
      <c r="Y8" s="6" t="s">
        <v>12299</v>
      </c>
    </row>
    <row r="9" spans="1:25" x14ac:dyDescent="0.3">
      <c r="A9" s="6">
        <v>508</v>
      </c>
      <c r="B9" s="6" t="s">
        <v>10905</v>
      </c>
      <c r="C9" s="6" t="s">
        <v>10906</v>
      </c>
      <c r="D9" s="6">
        <v>0</v>
      </c>
      <c r="E9" s="6">
        <v>40</v>
      </c>
      <c r="F9" s="6"/>
      <c r="G9" s="6">
        <v>50</v>
      </c>
      <c r="H9" s="6"/>
      <c r="I9" s="6"/>
      <c r="J9" s="6"/>
      <c r="K9" s="6"/>
      <c r="L9" s="6" t="s">
        <v>12295</v>
      </c>
      <c r="M9" s="6">
        <v>63</v>
      </c>
      <c r="N9" s="6" t="str">
        <f>VLOOKUP(A9,web_archive!D:AB,18,FALSE)</f>
        <v>Normal / Upper / Baby</v>
      </c>
      <c r="O9" s="6">
        <v>2</v>
      </c>
      <c r="P9" s="6"/>
      <c r="Q9" s="6"/>
      <c r="R9" s="6"/>
      <c r="S9" s="6"/>
      <c r="T9" s="6"/>
      <c r="U9" s="6" t="s">
        <v>12312</v>
      </c>
      <c r="V9" s="6" t="s">
        <v>12313</v>
      </c>
      <c r="W9" s="6" t="s">
        <v>12298</v>
      </c>
      <c r="X9" s="6" t="s">
        <v>12299</v>
      </c>
      <c r="Y9" s="6" t="s">
        <v>12299</v>
      </c>
    </row>
    <row r="10" spans="1:25" x14ac:dyDescent="0.3">
      <c r="A10" s="6">
        <v>509</v>
      </c>
      <c r="B10" s="6" t="s">
        <v>10657</v>
      </c>
      <c r="C10" s="6" t="s">
        <v>10658</v>
      </c>
      <c r="D10" s="6">
        <v>0</v>
      </c>
      <c r="E10" s="6">
        <v>120</v>
      </c>
      <c r="F10" s="6"/>
      <c r="G10" s="6">
        <v>70</v>
      </c>
      <c r="H10" s="6"/>
      <c r="I10" s="6"/>
      <c r="J10" s="6"/>
      <c r="K10" s="6"/>
      <c r="L10" s="6" t="s">
        <v>12295</v>
      </c>
      <c r="M10" s="6">
        <v>63</v>
      </c>
      <c r="N10" s="6" t="str">
        <f>VLOOKUP(A10,web_archive!D:AB,18,FALSE)</f>
        <v>Normal / Upper / Baby</v>
      </c>
      <c r="O10" s="6">
        <v>2</v>
      </c>
      <c r="P10" s="6"/>
      <c r="Q10" s="6"/>
      <c r="R10" s="6"/>
      <c r="S10" s="6"/>
      <c r="T10" s="6"/>
      <c r="U10" s="6" t="s">
        <v>12314</v>
      </c>
      <c r="V10" s="6" t="s">
        <v>12315</v>
      </c>
      <c r="W10" s="6" t="s">
        <v>12298</v>
      </c>
      <c r="X10" s="6" t="s">
        <v>12299</v>
      </c>
      <c r="Y10" s="6" t="s">
        <v>12299</v>
      </c>
    </row>
    <row r="11" spans="1:25" x14ac:dyDescent="0.3">
      <c r="A11" s="6">
        <v>510</v>
      </c>
      <c r="B11" s="6" t="s">
        <v>1339</v>
      </c>
      <c r="C11" s="6" t="s">
        <v>1340</v>
      </c>
      <c r="D11" s="6">
        <v>0</v>
      </c>
      <c r="E11" s="6">
        <v>60</v>
      </c>
      <c r="F11" s="6"/>
      <c r="G11" s="6">
        <v>70</v>
      </c>
      <c r="H11" s="6"/>
      <c r="I11" s="6"/>
      <c r="J11" s="6"/>
      <c r="K11" s="6"/>
      <c r="L11" s="6" t="s">
        <v>12295</v>
      </c>
      <c r="M11" s="6">
        <v>63</v>
      </c>
      <c r="N11" s="6" t="str">
        <f>VLOOKUP(A11,web_archive!D:AB,18,FALSE)</f>
        <v>Normal / Upper / Baby</v>
      </c>
      <c r="O11" s="6">
        <v>2</v>
      </c>
      <c r="P11" s="6"/>
      <c r="Q11" s="6"/>
      <c r="R11" s="6"/>
      <c r="S11" s="6"/>
      <c r="T11" s="6"/>
      <c r="U11" s="6" t="s">
        <v>12306</v>
      </c>
      <c r="V11" s="6" t="s">
        <v>12316</v>
      </c>
      <c r="W11" s="6" t="s">
        <v>12317</v>
      </c>
      <c r="X11" s="6" t="s">
        <v>12299</v>
      </c>
      <c r="Y11" s="6" t="s">
        <v>12299</v>
      </c>
    </row>
    <row r="12" spans="1:25" x14ac:dyDescent="0.3">
      <c r="A12" s="6">
        <v>511</v>
      </c>
      <c r="B12" s="6" t="s">
        <v>4790</v>
      </c>
      <c r="C12" s="6" t="s">
        <v>4791</v>
      </c>
      <c r="D12" s="6">
        <v>0</v>
      </c>
      <c r="E12" s="6">
        <v>10</v>
      </c>
      <c r="F12" s="6"/>
      <c r="G12" s="6">
        <v>30</v>
      </c>
      <c r="H12" s="6"/>
      <c r="I12" s="6"/>
      <c r="J12" s="6"/>
      <c r="K12" s="6"/>
      <c r="L12" s="6" t="s">
        <v>12295</v>
      </c>
      <c r="M12" s="6">
        <v>63</v>
      </c>
      <c r="N12" s="6" t="str">
        <f>VLOOKUP(A12,web_archive!D:AB,18,FALSE)</f>
        <v>Normal / Upper / Baby</v>
      </c>
      <c r="O12" s="6">
        <v>2</v>
      </c>
      <c r="P12" s="6"/>
      <c r="Q12" s="6"/>
      <c r="R12" s="6"/>
      <c r="S12" s="6"/>
      <c r="T12" s="6"/>
      <c r="U12" s="6" t="s">
        <v>12318</v>
      </c>
      <c r="V12" s="6" t="s">
        <v>12299</v>
      </c>
      <c r="W12" s="6" t="s">
        <v>12299</v>
      </c>
      <c r="X12" s="6"/>
      <c r="Y12" s="6"/>
    </row>
    <row r="13" spans="1:25" x14ac:dyDescent="0.3">
      <c r="A13" s="6">
        <v>512</v>
      </c>
      <c r="B13" s="6" t="s">
        <v>440</v>
      </c>
      <c r="C13" s="6" t="s">
        <v>440</v>
      </c>
      <c r="D13" s="6">
        <v>0</v>
      </c>
      <c r="E13" s="6">
        <v>15</v>
      </c>
      <c r="F13" s="6"/>
      <c r="G13" s="6">
        <v>20</v>
      </c>
      <c r="H13" s="6"/>
      <c r="I13" s="6"/>
      <c r="J13" s="6"/>
      <c r="K13" s="6"/>
      <c r="L13" s="6" t="s">
        <v>12295</v>
      </c>
      <c r="M13" s="6">
        <v>63</v>
      </c>
      <c r="N13" s="6" t="str">
        <f>VLOOKUP(A13,web_archive!D:AB,18,FALSE)</f>
        <v>Normal / Upper / Baby</v>
      </c>
      <c r="O13" s="6">
        <v>2</v>
      </c>
      <c r="P13" s="6"/>
      <c r="Q13" s="6"/>
      <c r="R13" s="6"/>
      <c r="S13" s="6"/>
      <c r="T13" s="6"/>
      <c r="U13" s="6" t="s">
        <v>12319</v>
      </c>
      <c r="V13" s="6" t="s">
        <v>12320</v>
      </c>
      <c r="W13" s="6" t="s">
        <v>12298</v>
      </c>
      <c r="X13" s="6" t="s">
        <v>12299</v>
      </c>
      <c r="Y13" s="6" t="s">
        <v>12299</v>
      </c>
    </row>
    <row r="14" spans="1:25" x14ac:dyDescent="0.3">
      <c r="A14" s="6">
        <v>513</v>
      </c>
      <c r="B14" s="6" t="s">
        <v>746</v>
      </c>
      <c r="C14" s="6" t="s">
        <v>746</v>
      </c>
      <c r="D14" s="6">
        <v>0</v>
      </c>
      <c r="E14" s="6">
        <v>15</v>
      </c>
      <c r="F14" s="6"/>
      <c r="G14" s="6">
        <v>20</v>
      </c>
      <c r="H14" s="6"/>
      <c r="I14" s="6"/>
      <c r="J14" s="6"/>
      <c r="K14" s="6"/>
      <c r="L14" s="6" t="s">
        <v>12295</v>
      </c>
      <c r="M14" s="6">
        <v>63</v>
      </c>
      <c r="N14" s="6" t="str">
        <f>VLOOKUP(A14,web_archive!D:AB,18,FALSE)</f>
        <v>Normal / Upper / Baby</v>
      </c>
      <c r="O14" s="6">
        <v>2</v>
      </c>
      <c r="P14" s="6"/>
      <c r="Q14" s="6"/>
      <c r="R14" s="6"/>
      <c r="S14" s="6"/>
      <c r="T14" s="6"/>
      <c r="U14" s="6" t="s">
        <v>12321</v>
      </c>
      <c r="V14" s="6" t="s">
        <v>12322</v>
      </c>
      <c r="W14" s="6" t="s">
        <v>12298</v>
      </c>
      <c r="X14" s="6" t="s">
        <v>12299</v>
      </c>
      <c r="Y14" s="6" t="s">
        <v>12299</v>
      </c>
    </row>
    <row r="15" spans="1:25" x14ac:dyDescent="0.3">
      <c r="A15" s="6">
        <v>514</v>
      </c>
      <c r="B15" s="6" t="s">
        <v>4718</v>
      </c>
      <c r="C15" s="6" t="s">
        <v>4718</v>
      </c>
      <c r="D15" s="6">
        <v>0</v>
      </c>
      <c r="E15" s="6">
        <v>200</v>
      </c>
      <c r="F15" s="6"/>
      <c r="G15" s="6">
        <v>20</v>
      </c>
      <c r="H15" s="6"/>
      <c r="I15" s="6"/>
      <c r="J15" s="6"/>
      <c r="K15" s="6"/>
      <c r="L15" s="6" t="s">
        <v>12295</v>
      </c>
      <c r="M15" s="6">
        <v>63</v>
      </c>
      <c r="N15" s="6" t="str">
        <f>VLOOKUP(A15,web_archive!D:AB,18,FALSE)</f>
        <v>Normal / Upper / Baby</v>
      </c>
      <c r="O15" s="6">
        <v>2</v>
      </c>
      <c r="P15" s="6"/>
      <c r="Q15" s="6"/>
      <c r="R15" s="6"/>
      <c r="S15" s="6"/>
      <c r="T15" s="6"/>
      <c r="U15" s="6" t="s">
        <v>12306</v>
      </c>
      <c r="V15" s="6" t="s">
        <v>12323</v>
      </c>
      <c r="W15" s="6" t="s">
        <v>12324</v>
      </c>
      <c r="X15" s="6" t="s">
        <v>12299</v>
      </c>
      <c r="Y15" s="6" t="s">
        <v>12299</v>
      </c>
    </row>
    <row r="16" spans="1:25" x14ac:dyDescent="0.3">
      <c r="A16" s="6">
        <v>515</v>
      </c>
      <c r="B16" s="6" t="s">
        <v>1897</v>
      </c>
      <c r="C16" s="6" t="s">
        <v>1897</v>
      </c>
      <c r="D16" s="6">
        <v>0</v>
      </c>
      <c r="E16" s="6">
        <v>15</v>
      </c>
      <c r="F16" s="6"/>
      <c r="G16" s="6">
        <v>20</v>
      </c>
      <c r="H16" s="6"/>
      <c r="I16" s="6"/>
      <c r="J16" s="6"/>
      <c r="K16" s="6"/>
      <c r="L16" s="6" t="s">
        <v>12295</v>
      </c>
      <c r="M16" s="6">
        <v>63</v>
      </c>
      <c r="N16" s="6" t="str">
        <f>VLOOKUP(A16,web_archive!D:AB,18,FALSE)</f>
        <v>Normal / Upper / Baby</v>
      </c>
      <c r="O16" s="6">
        <v>2</v>
      </c>
      <c r="P16" s="6"/>
      <c r="Q16" s="6"/>
      <c r="R16" s="6"/>
      <c r="S16" s="6"/>
      <c r="T16" s="6"/>
      <c r="U16" s="6" t="s">
        <v>12310</v>
      </c>
      <c r="V16" s="6" t="s">
        <v>12325</v>
      </c>
      <c r="W16" s="6" t="s">
        <v>12298</v>
      </c>
      <c r="X16" s="6" t="s">
        <v>12299</v>
      </c>
      <c r="Y16" s="6" t="s">
        <v>12299</v>
      </c>
    </row>
    <row r="17" spans="1:26" x14ac:dyDescent="0.3">
      <c r="A17" s="6">
        <v>516</v>
      </c>
      <c r="B17" s="6" t="s">
        <v>9822</v>
      </c>
      <c r="C17" s="6" t="s">
        <v>9823</v>
      </c>
      <c r="D17" s="6">
        <v>0</v>
      </c>
      <c r="E17" s="6">
        <v>15</v>
      </c>
      <c r="F17" s="6"/>
      <c r="G17" s="6">
        <v>20</v>
      </c>
      <c r="H17" s="6"/>
      <c r="I17" s="6"/>
      <c r="J17" s="6"/>
      <c r="K17" s="6"/>
      <c r="L17" s="6" t="s">
        <v>12295</v>
      </c>
      <c r="M17" s="6">
        <v>63</v>
      </c>
      <c r="N17" s="6" t="str">
        <f>VLOOKUP(A17,web_archive!D:AB,18,FALSE)</f>
        <v>Normal / Upper / Baby</v>
      </c>
      <c r="O17" s="6">
        <v>2</v>
      </c>
      <c r="P17" s="6"/>
      <c r="Q17" s="6"/>
      <c r="R17" s="6"/>
      <c r="S17" s="6"/>
      <c r="T17" s="6"/>
      <c r="U17" s="6" t="s">
        <v>12326</v>
      </c>
      <c r="V17" s="6" t="s">
        <v>12327</v>
      </c>
      <c r="W17" s="6" t="s">
        <v>12298</v>
      </c>
      <c r="X17" s="6" t="s">
        <v>12299</v>
      </c>
      <c r="Y17" s="6" t="s">
        <v>12299</v>
      </c>
      <c r="Z17" s="6"/>
    </row>
    <row r="18" spans="1:26" x14ac:dyDescent="0.3">
      <c r="A18" s="6">
        <v>517</v>
      </c>
      <c r="B18" s="6" t="s">
        <v>6547</v>
      </c>
      <c r="C18" s="6" t="s">
        <v>6547</v>
      </c>
      <c r="D18" s="6">
        <v>0</v>
      </c>
      <c r="E18" s="6">
        <v>50</v>
      </c>
      <c r="F18" s="6"/>
      <c r="G18" s="6">
        <v>150</v>
      </c>
      <c r="H18" s="6"/>
      <c r="I18" s="6"/>
      <c r="J18" s="6"/>
      <c r="K18" s="6"/>
      <c r="L18" s="6" t="s">
        <v>12295</v>
      </c>
      <c r="M18" s="6">
        <v>63</v>
      </c>
      <c r="N18" s="6" t="str">
        <f>VLOOKUP(A18,web_archive!D:AB,18,FALSE)</f>
        <v>Normal / Upper / Baby</v>
      </c>
      <c r="O18" s="6">
        <v>2</v>
      </c>
      <c r="P18" s="6"/>
      <c r="Q18" s="6"/>
      <c r="R18" s="6"/>
      <c r="S18" s="6"/>
      <c r="T18" s="6"/>
      <c r="U18" s="6" t="s">
        <v>12328</v>
      </c>
      <c r="V18" s="6" t="s">
        <v>12329</v>
      </c>
      <c r="W18" s="6" t="s">
        <v>12298</v>
      </c>
      <c r="X18" s="6" t="s">
        <v>12299</v>
      </c>
      <c r="Y18" s="6" t="s">
        <v>12299</v>
      </c>
      <c r="Z18" s="6"/>
    </row>
    <row r="19" spans="1:26" x14ac:dyDescent="0.3">
      <c r="A19" s="6">
        <v>518</v>
      </c>
      <c r="B19" s="6" t="s">
        <v>5255</v>
      </c>
      <c r="C19" s="6" t="s">
        <v>5255</v>
      </c>
      <c r="D19" s="6">
        <v>0</v>
      </c>
      <c r="E19" s="6">
        <v>500</v>
      </c>
      <c r="F19" s="6"/>
      <c r="G19" s="6">
        <v>100</v>
      </c>
      <c r="H19" s="6"/>
      <c r="I19" s="6"/>
      <c r="J19" s="6"/>
      <c r="K19" s="6"/>
      <c r="L19" s="6" t="s">
        <v>12295</v>
      </c>
      <c r="M19" s="6">
        <v>63</v>
      </c>
      <c r="N19" s="6" t="str">
        <f>VLOOKUP(A19,web_archive!D:AB,18,FALSE)</f>
        <v>Normal / Upper / Baby</v>
      </c>
      <c r="O19" s="6">
        <v>2</v>
      </c>
      <c r="P19" s="6"/>
      <c r="Q19" s="6"/>
      <c r="R19" s="6"/>
      <c r="S19" s="6"/>
      <c r="T19" s="6"/>
      <c r="U19" s="6" t="s">
        <v>12328</v>
      </c>
      <c r="V19" s="6" t="s">
        <v>12329</v>
      </c>
      <c r="W19" s="6" t="s">
        <v>12330</v>
      </c>
      <c r="X19" s="6" t="s">
        <v>12331</v>
      </c>
      <c r="Y19" s="6" t="s">
        <v>12299</v>
      </c>
      <c r="Z19" s="6" t="s">
        <v>12299</v>
      </c>
    </row>
    <row r="20" spans="1:26" x14ac:dyDescent="0.3">
      <c r="A20" s="6">
        <v>519</v>
      </c>
      <c r="B20" s="6" t="s">
        <v>6658</v>
      </c>
      <c r="C20" s="6" t="s">
        <v>6658</v>
      </c>
      <c r="D20" s="6">
        <v>0</v>
      </c>
      <c r="E20" s="6">
        <v>25</v>
      </c>
      <c r="F20" s="6"/>
      <c r="G20" s="6">
        <v>30</v>
      </c>
      <c r="H20" s="6"/>
      <c r="I20" s="6"/>
      <c r="J20" s="6"/>
      <c r="K20" s="6"/>
      <c r="L20" s="6" t="s">
        <v>12295</v>
      </c>
      <c r="M20" s="6">
        <v>63</v>
      </c>
      <c r="N20" s="6" t="str">
        <f>VLOOKUP(A20,web_archive!D:AB,18,FALSE)</f>
        <v>Normal / Upper / Baby</v>
      </c>
      <c r="O20" s="6">
        <v>2</v>
      </c>
      <c r="P20" s="6"/>
      <c r="Q20" s="6"/>
      <c r="R20" s="6"/>
      <c r="S20" s="6"/>
      <c r="T20" s="6"/>
      <c r="U20" s="6" t="s">
        <v>12332</v>
      </c>
      <c r="V20" s="6" t="s">
        <v>12333</v>
      </c>
      <c r="W20" s="6" t="s">
        <v>12298</v>
      </c>
      <c r="X20" s="6" t="s">
        <v>12299</v>
      </c>
      <c r="Y20" s="6" t="s">
        <v>12299</v>
      </c>
      <c r="Z20" s="6"/>
    </row>
    <row r="21" spans="1:26" x14ac:dyDescent="0.3">
      <c r="A21" s="6">
        <v>520</v>
      </c>
      <c r="B21" s="6" t="s">
        <v>6002</v>
      </c>
      <c r="C21" s="6" t="s">
        <v>6003</v>
      </c>
      <c r="D21" s="6">
        <v>0</v>
      </c>
      <c r="E21" s="6">
        <v>150</v>
      </c>
      <c r="F21" s="6"/>
      <c r="G21" s="6">
        <v>10</v>
      </c>
      <c r="H21" s="6"/>
      <c r="I21" s="6"/>
      <c r="J21" s="6"/>
      <c r="K21" s="6"/>
      <c r="L21" s="6" t="s">
        <v>12295</v>
      </c>
      <c r="M21" s="6">
        <v>63</v>
      </c>
      <c r="N21" s="6" t="str">
        <f>VLOOKUP(A21,web_archive!D:AB,18,FALSE)</f>
        <v>Normal / Upper / Baby</v>
      </c>
      <c r="O21" s="6">
        <v>2</v>
      </c>
      <c r="P21" s="6"/>
      <c r="Q21" s="6"/>
      <c r="R21" s="6"/>
      <c r="S21" s="6"/>
      <c r="T21" s="6"/>
      <c r="U21" s="6" t="s">
        <v>12302</v>
      </c>
      <c r="V21" s="6" t="s">
        <v>12303</v>
      </c>
      <c r="W21" s="6" t="s">
        <v>12298</v>
      </c>
      <c r="X21" s="6" t="s">
        <v>12299</v>
      </c>
      <c r="Y21" s="6" t="s">
        <v>12299</v>
      </c>
      <c r="Z21" s="6"/>
    </row>
    <row r="22" spans="1:26" x14ac:dyDescent="0.3">
      <c r="A22" s="6">
        <v>521</v>
      </c>
      <c r="B22" s="6" t="s">
        <v>5998</v>
      </c>
      <c r="C22" s="6" t="s">
        <v>5999</v>
      </c>
      <c r="D22" s="6">
        <v>0</v>
      </c>
      <c r="E22" s="6">
        <v>360</v>
      </c>
      <c r="F22" s="6"/>
      <c r="G22" s="6">
        <v>20</v>
      </c>
      <c r="H22" s="6"/>
      <c r="I22" s="6"/>
      <c r="J22" s="6"/>
      <c r="K22" s="6"/>
      <c r="L22" s="6" t="s">
        <v>12295</v>
      </c>
      <c r="M22" s="6">
        <v>63</v>
      </c>
      <c r="N22" s="6" t="str">
        <f>VLOOKUP(A22,web_archive!D:AB,18,FALSE)</f>
        <v>Normal / Upper / Baby</v>
      </c>
      <c r="O22" s="6">
        <v>2</v>
      </c>
      <c r="P22" s="6"/>
      <c r="Q22" s="6"/>
      <c r="R22" s="6"/>
      <c r="S22" s="6"/>
      <c r="T22" s="6"/>
      <c r="U22" s="6" t="s">
        <v>12304</v>
      </c>
      <c r="V22" s="6" t="s">
        <v>12305</v>
      </c>
      <c r="W22" s="6" t="s">
        <v>12298</v>
      </c>
      <c r="X22" s="6" t="s">
        <v>12299</v>
      </c>
      <c r="Y22" s="6" t="s">
        <v>12299</v>
      </c>
      <c r="Z22" s="6"/>
    </row>
    <row r="23" spans="1:26" x14ac:dyDescent="0.3">
      <c r="A23" s="6">
        <v>522</v>
      </c>
      <c r="B23" s="6" t="s">
        <v>4285</v>
      </c>
      <c r="C23" s="6" t="s">
        <v>4286</v>
      </c>
      <c r="D23" s="6">
        <v>0</v>
      </c>
      <c r="E23" s="6">
        <v>8500</v>
      </c>
      <c r="F23" s="6"/>
      <c r="G23" s="6">
        <v>30</v>
      </c>
      <c r="H23" s="6"/>
      <c r="I23" s="6"/>
      <c r="J23" s="6"/>
      <c r="K23" s="6"/>
      <c r="L23" s="6" t="s">
        <v>12295</v>
      </c>
      <c r="M23" s="6">
        <v>63</v>
      </c>
      <c r="N23" s="6" t="str">
        <f>VLOOKUP(A23,web_archive!D:AB,18,FALSE)</f>
        <v>Normal / Upper / Baby</v>
      </c>
      <c r="O23" s="6">
        <v>2</v>
      </c>
      <c r="P23" s="6"/>
      <c r="Q23" s="6"/>
      <c r="R23" s="6"/>
      <c r="S23" s="6"/>
      <c r="T23" s="6"/>
      <c r="U23" s="6" t="s">
        <v>12334</v>
      </c>
      <c r="V23" s="6" t="s">
        <v>12335</v>
      </c>
      <c r="W23" s="6" t="s">
        <v>12298</v>
      </c>
      <c r="X23" s="6" t="s">
        <v>12299</v>
      </c>
      <c r="Y23" s="6" t="s">
        <v>12299</v>
      </c>
      <c r="Z23" s="6"/>
    </row>
    <row r="24" spans="1:26" x14ac:dyDescent="0.3">
      <c r="A24" s="6">
        <v>523</v>
      </c>
      <c r="B24" s="6" t="s">
        <v>5251</v>
      </c>
      <c r="C24" s="6" t="s">
        <v>5252</v>
      </c>
      <c r="D24" s="6">
        <v>0</v>
      </c>
      <c r="E24" s="6">
        <v>20</v>
      </c>
      <c r="F24" s="6"/>
      <c r="G24" s="6">
        <v>30</v>
      </c>
      <c r="H24" s="6"/>
      <c r="I24" s="6"/>
      <c r="J24" s="6"/>
      <c r="K24" s="6"/>
      <c r="L24" s="6" t="s">
        <v>12295</v>
      </c>
      <c r="M24" s="6">
        <v>63</v>
      </c>
      <c r="N24" s="6" t="str">
        <f>VLOOKUP(A24,web_archive!D:AB,18,FALSE)</f>
        <v>Normal / Upper / Baby</v>
      </c>
      <c r="O24" s="6">
        <v>2</v>
      </c>
      <c r="P24" s="6"/>
      <c r="Q24" s="6"/>
      <c r="R24" s="6"/>
      <c r="S24" s="6"/>
      <c r="T24" s="6"/>
      <c r="U24" s="6" t="s">
        <v>12336</v>
      </c>
      <c r="V24" s="6" t="s">
        <v>12299</v>
      </c>
      <c r="W24" s="6" t="s">
        <v>12299</v>
      </c>
      <c r="X24" s="6"/>
      <c r="Y24" s="6"/>
      <c r="Z24" s="6"/>
    </row>
    <row r="25" spans="1:26" x14ac:dyDescent="0.3">
      <c r="A25" s="6">
        <v>525</v>
      </c>
      <c r="B25" s="6" t="s">
        <v>7408</v>
      </c>
      <c r="C25" s="6" t="s">
        <v>7408</v>
      </c>
      <c r="D25" s="6">
        <v>0</v>
      </c>
      <c r="E25" s="6">
        <v>500</v>
      </c>
      <c r="F25" s="6"/>
      <c r="G25" s="6">
        <v>100</v>
      </c>
      <c r="H25" s="6"/>
      <c r="I25" s="6"/>
      <c r="J25" s="6"/>
      <c r="K25" s="6"/>
      <c r="L25" s="6" t="s">
        <v>12295</v>
      </c>
      <c r="M25" s="6">
        <v>63</v>
      </c>
      <c r="N25" s="6" t="str">
        <f>VLOOKUP(A25,web_archive!D:AB,18,FALSE)</f>
        <v>Normal / Upper / Baby</v>
      </c>
      <c r="O25" s="6">
        <v>2</v>
      </c>
      <c r="P25" s="6"/>
      <c r="Q25" s="6"/>
      <c r="R25" s="6"/>
      <c r="S25" s="6"/>
      <c r="T25" s="6"/>
      <c r="U25" s="6" t="s">
        <v>12337</v>
      </c>
      <c r="V25" s="6" t="s">
        <v>12299</v>
      </c>
      <c r="W25" s="6" t="s">
        <v>12299</v>
      </c>
      <c r="X25" s="6"/>
      <c r="Y25" s="6"/>
      <c r="Z25" s="6"/>
    </row>
    <row r="26" spans="1:26" x14ac:dyDescent="0.3">
      <c r="A26" s="6">
        <v>526</v>
      </c>
      <c r="B26" s="6" t="s">
        <v>8578</v>
      </c>
      <c r="C26" s="6" t="s">
        <v>8579</v>
      </c>
      <c r="D26" s="6">
        <v>0</v>
      </c>
      <c r="E26" s="6">
        <v>7000</v>
      </c>
      <c r="F26" s="6"/>
      <c r="G26" s="6">
        <v>150</v>
      </c>
      <c r="H26" s="6"/>
      <c r="I26" s="6"/>
      <c r="J26" s="6"/>
      <c r="K26" s="6"/>
      <c r="L26" s="6" t="s">
        <v>12295</v>
      </c>
      <c r="M26" s="6">
        <v>63</v>
      </c>
      <c r="N26" s="6" t="str">
        <f>VLOOKUP(A26,web_archive!D:AB,18,FALSE)</f>
        <v>Normal / Upper / Baby</v>
      </c>
      <c r="O26" s="6">
        <v>2</v>
      </c>
      <c r="P26" s="6"/>
      <c r="Q26" s="6"/>
      <c r="R26" s="6"/>
      <c r="S26" s="6"/>
      <c r="T26" s="6"/>
      <c r="U26" s="6" t="s">
        <v>12304</v>
      </c>
      <c r="V26" s="6" t="s">
        <v>12305</v>
      </c>
      <c r="W26" s="6" t="s">
        <v>12307</v>
      </c>
      <c r="X26" s="6" t="s">
        <v>12338</v>
      </c>
      <c r="Y26" s="6" t="s">
        <v>12299</v>
      </c>
      <c r="Z26" s="6" t="s">
        <v>12299</v>
      </c>
    </row>
    <row r="27" spans="1:26" x14ac:dyDescent="0.3">
      <c r="A27" s="6">
        <v>528</v>
      </c>
      <c r="B27" s="6" t="s">
        <v>6790</v>
      </c>
      <c r="C27" s="6" t="s">
        <v>6791</v>
      </c>
      <c r="D27" s="6">
        <v>0</v>
      </c>
      <c r="E27" s="6">
        <v>60</v>
      </c>
      <c r="F27" s="6"/>
      <c r="G27" s="6">
        <v>150</v>
      </c>
      <c r="H27" s="6"/>
      <c r="I27" s="6"/>
      <c r="J27" s="6"/>
      <c r="K27" s="6"/>
      <c r="L27" s="6" t="s">
        <v>12295</v>
      </c>
      <c r="M27" s="6">
        <v>63</v>
      </c>
      <c r="N27" s="6" t="str">
        <f>VLOOKUP(A27,web_archive!D:AB,18,FALSE)</f>
        <v>Normal / Upper / Baby</v>
      </c>
      <c r="O27" s="6">
        <v>2</v>
      </c>
      <c r="P27" s="6"/>
      <c r="Q27" s="6"/>
      <c r="R27" s="6"/>
      <c r="S27" s="6"/>
      <c r="T27" s="6"/>
      <c r="U27" s="6" t="s">
        <v>12339</v>
      </c>
      <c r="V27" s="6" t="s">
        <v>12340</v>
      </c>
      <c r="W27" s="6" t="s">
        <v>12298</v>
      </c>
      <c r="X27" s="6" t="s">
        <v>12299</v>
      </c>
      <c r="Y27" s="6" t="s">
        <v>12299</v>
      </c>
      <c r="Z27" s="6"/>
    </row>
    <row r="28" spans="1:26" x14ac:dyDescent="0.3">
      <c r="A28" s="6">
        <v>529</v>
      </c>
      <c r="B28" s="6" t="s">
        <v>1826</v>
      </c>
      <c r="C28" s="6" t="s">
        <v>1826</v>
      </c>
      <c r="D28" s="6">
        <v>0</v>
      </c>
      <c r="E28" s="6">
        <v>10</v>
      </c>
      <c r="F28" s="6"/>
      <c r="G28" s="6">
        <v>30</v>
      </c>
      <c r="H28" s="6"/>
      <c r="I28" s="6"/>
      <c r="J28" s="6"/>
      <c r="K28" s="6"/>
      <c r="L28" s="6" t="s">
        <v>12295</v>
      </c>
      <c r="M28" s="6">
        <v>63</v>
      </c>
      <c r="N28" s="6" t="str">
        <f>VLOOKUP(A28,web_archive!D:AB,18,FALSE)</f>
        <v>Normal / Upper / Baby</v>
      </c>
      <c r="O28" s="6">
        <v>2</v>
      </c>
      <c r="P28" s="6"/>
      <c r="Q28" s="6"/>
      <c r="R28" s="6"/>
      <c r="S28" s="6"/>
      <c r="T28" s="6"/>
      <c r="U28" s="6" t="s">
        <v>12296</v>
      </c>
      <c r="V28" s="6" t="s">
        <v>12297</v>
      </c>
      <c r="W28" s="6" t="s">
        <v>12298</v>
      </c>
      <c r="X28" s="6" t="s">
        <v>12299</v>
      </c>
      <c r="Y28" s="6" t="s">
        <v>12299</v>
      </c>
      <c r="Z28" s="6"/>
    </row>
    <row r="29" spans="1:26" x14ac:dyDescent="0.3">
      <c r="A29" s="6">
        <v>530</v>
      </c>
      <c r="B29" s="6" t="s">
        <v>1837</v>
      </c>
      <c r="C29" s="6" t="s">
        <v>1838</v>
      </c>
      <c r="D29" s="6">
        <v>0</v>
      </c>
      <c r="E29" s="6">
        <v>20</v>
      </c>
      <c r="F29" s="6"/>
      <c r="G29" s="6">
        <v>40</v>
      </c>
      <c r="H29" s="6"/>
      <c r="I29" s="6"/>
      <c r="J29" s="6"/>
      <c r="K29" s="6"/>
      <c r="L29" s="6" t="s">
        <v>12295</v>
      </c>
      <c r="M29" s="6">
        <v>63</v>
      </c>
      <c r="N29" s="6" t="str">
        <f>VLOOKUP(A29,web_archive!D:AB,18,FALSE)</f>
        <v>Normal / Upper / Baby</v>
      </c>
      <c r="O29" s="6">
        <v>2</v>
      </c>
      <c r="P29" s="6"/>
      <c r="Q29" s="6"/>
      <c r="R29" s="6"/>
      <c r="S29" s="6"/>
      <c r="T29" s="6"/>
      <c r="U29" s="6" t="s">
        <v>12300</v>
      </c>
      <c r="V29" s="6" t="s">
        <v>12301</v>
      </c>
      <c r="W29" s="6" t="s">
        <v>12298</v>
      </c>
      <c r="X29" s="6" t="s">
        <v>12299</v>
      </c>
      <c r="Y29" s="6" t="s">
        <v>12299</v>
      </c>
      <c r="Z29" s="6"/>
    </row>
    <row r="30" spans="1:26" x14ac:dyDescent="0.3">
      <c r="A30" s="6">
        <v>531</v>
      </c>
      <c r="B30" s="6" t="s">
        <v>447</v>
      </c>
      <c r="C30" s="6" t="s">
        <v>448</v>
      </c>
      <c r="D30" s="6">
        <v>0</v>
      </c>
      <c r="E30" s="6">
        <v>20</v>
      </c>
      <c r="F30" s="6"/>
      <c r="G30" s="6">
        <v>40</v>
      </c>
      <c r="H30" s="6"/>
      <c r="I30" s="6"/>
      <c r="J30" s="6"/>
      <c r="K30" s="6"/>
      <c r="L30" s="6" t="s">
        <v>12295</v>
      </c>
      <c r="M30" s="6">
        <v>63</v>
      </c>
      <c r="N30" s="6" t="str">
        <f>VLOOKUP(A30,web_archive!D:AB,18,FALSE)</f>
        <v>Normal / Upper / Baby</v>
      </c>
      <c r="O30" s="6">
        <v>2</v>
      </c>
      <c r="P30" s="6"/>
      <c r="Q30" s="6"/>
      <c r="R30" s="6"/>
      <c r="S30" s="6"/>
      <c r="T30" s="6"/>
      <c r="U30" s="6" t="s">
        <v>12341</v>
      </c>
      <c r="V30" s="6" t="s">
        <v>12342</v>
      </c>
      <c r="W30" s="6" t="s">
        <v>12298</v>
      </c>
      <c r="X30" s="6" t="s">
        <v>12299</v>
      </c>
      <c r="Y30" s="6" t="s">
        <v>12299</v>
      </c>
      <c r="Z30" s="6"/>
    </row>
    <row r="31" spans="1:26" x14ac:dyDescent="0.3">
      <c r="A31" s="6">
        <v>532</v>
      </c>
      <c r="B31" s="6" t="s">
        <v>757</v>
      </c>
      <c r="C31" s="6" t="s">
        <v>758</v>
      </c>
      <c r="D31" s="6">
        <v>0</v>
      </c>
      <c r="E31" s="6">
        <v>20</v>
      </c>
      <c r="F31" s="6"/>
      <c r="G31" s="6">
        <v>40</v>
      </c>
      <c r="H31" s="6"/>
      <c r="I31" s="6"/>
      <c r="J31" s="6"/>
      <c r="K31" s="6"/>
      <c r="L31" s="6" t="s">
        <v>12295</v>
      </c>
      <c r="M31" s="6">
        <v>63</v>
      </c>
      <c r="N31" s="6" t="str">
        <f>VLOOKUP(A31,web_archive!D:AB,18,FALSE)</f>
        <v>Normal / Upper / Baby</v>
      </c>
      <c r="O31" s="6">
        <v>2</v>
      </c>
      <c r="P31" s="6"/>
      <c r="Q31" s="6"/>
      <c r="R31" s="6"/>
      <c r="S31" s="6"/>
      <c r="T31" s="6"/>
      <c r="U31" s="6" t="s">
        <v>12343</v>
      </c>
      <c r="V31" s="6" t="s">
        <v>12344</v>
      </c>
      <c r="W31" s="6" t="s">
        <v>12298</v>
      </c>
      <c r="X31" s="6" t="s">
        <v>12299</v>
      </c>
      <c r="Y31" s="6" t="s">
        <v>12299</v>
      </c>
      <c r="Z31" s="6"/>
    </row>
    <row r="32" spans="1:26" x14ac:dyDescent="0.3">
      <c r="A32" s="6">
        <v>533</v>
      </c>
      <c r="B32" s="6" t="s">
        <v>4721</v>
      </c>
      <c r="C32" s="6" t="s">
        <v>4722</v>
      </c>
      <c r="D32" s="6">
        <v>0</v>
      </c>
      <c r="E32" s="6">
        <v>250</v>
      </c>
      <c r="F32" s="6"/>
      <c r="G32" s="6">
        <v>40</v>
      </c>
      <c r="H32" s="6"/>
      <c r="I32" s="6"/>
      <c r="J32" s="6"/>
      <c r="K32" s="6"/>
      <c r="L32" s="6" t="s">
        <v>12295</v>
      </c>
      <c r="M32" s="6">
        <v>63</v>
      </c>
      <c r="N32" s="6" t="str">
        <f>VLOOKUP(A32,web_archive!D:AB,18,FALSE)</f>
        <v>Normal / Upper / Baby</v>
      </c>
      <c r="O32" s="6">
        <v>2</v>
      </c>
      <c r="P32" s="6"/>
      <c r="Q32" s="6"/>
      <c r="R32" s="6"/>
      <c r="S32" s="6"/>
      <c r="T32" s="6"/>
      <c r="U32" s="6" t="s">
        <v>12306</v>
      </c>
      <c r="V32" s="6" t="s">
        <v>12316</v>
      </c>
      <c r="W32" s="6" t="s">
        <v>12345</v>
      </c>
      <c r="X32" s="6" t="s">
        <v>12299</v>
      </c>
      <c r="Y32" s="6" t="s">
        <v>12299</v>
      </c>
      <c r="Z32" s="6"/>
    </row>
    <row r="33" spans="1:29" x14ac:dyDescent="0.3">
      <c r="A33" s="6">
        <v>534</v>
      </c>
      <c r="B33" s="6" t="s">
        <v>1900</v>
      </c>
      <c r="C33" s="6" t="s">
        <v>1901</v>
      </c>
      <c r="D33" s="6">
        <v>0</v>
      </c>
      <c r="E33" s="6">
        <v>20</v>
      </c>
      <c r="F33" s="6"/>
      <c r="G33" s="6">
        <v>40</v>
      </c>
      <c r="H33" s="6"/>
      <c r="I33" s="6"/>
      <c r="J33" s="6"/>
      <c r="K33" s="6"/>
      <c r="L33" s="6" t="s">
        <v>12295</v>
      </c>
      <c r="M33" s="6">
        <v>63</v>
      </c>
      <c r="N33" s="6" t="str">
        <f>VLOOKUP(A33,web_archive!D:AB,18,FALSE)</f>
        <v>Normal / Upper / Baby</v>
      </c>
      <c r="O33" s="6">
        <v>2</v>
      </c>
      <c r="P33" s="6"/>
      <c r="Q33" s="6"/>
      <c r="R33" s="6"/>
      <c r="S33" s="6"/>
      <c r="T33" s="6"/>
      <c r="U33" s="6" t="s">
        <v>12332</v>
      </c>
      <c r="V33" s="6" t="s">
        <v>12346</v>
      </c>
      <c r="W33" s="6" t="s">
        <v>12298</v>
      </c>
      <c r="X33" s="6" t="s">
        <v>12299</v>
      </c>
      <c r="Y33" s="6" t="s">
        <v>12299</v>
      </c>
      <c r="Z33" s="6"/>
      <c r="AA33" s="6"/>
      <c r="AB33" s="6"/>
      <c r="AC33" s="6"/>
    </row>
    <row r="34" spans="1:29" x14ac:dyDescent="0.3">
      <c r="A34" s="6">
        <v>535</v>
      </c>
      <c r="B34" s="6" t="s">
        <v>7928</v>
      </c>
      <c r="C34" s="6" t="s">
        <v>7928</v>
      </c>
      <c r="D34" s="6">
        <v>0</v>
      </c>
      <c r="E34" s="6">
        <v>15</v>
      </c>
      <c r="F34" s="6"/>
      <c r="G34" s="6">
        <v>20</v>
      </c>
      <c r="H34" s="6"/>
      <c r="I34" s="6"/>
      <c r="J34" s="6"/>
      <c r="K34" s="6"/>
      <c r="L34" s="6" t="s">
        <v>12295</v>
      </c>
      <c r="M34" s="6">
        <v>63</v>
      </c>
      <c r="N34" s="6" t="str">
        <f>VLOOKUP(A34,web_archive!D:AB,18,FALSE)</f>
        <v>Normal / Upper / Baby</v>
      </c>
      <c r="O34" s="6">
        <v>2</v>
      </c>
      <c r="P34" s="6"/>
      <c r="Q34" s="6"/>
      <c r="R34" s="6"/>
      <c r="S34" s="6"/>
      <c r="T34" s="6"/>
      <c r="U34" s="6" t="s">
        <v>12347</v>
      </c>
      <c r="V34" s="6" t="s">
        <v>12298</v>
      </c>
      <c r="W34" s="6" t="s">
        <v>12299</v>
      </c>
      <c r="X34" s="6" t="s">
        <v>12299</v>
      </c>
      <c r="Y34" s="6"/>
      <c r="Z34" s="6"/>
      <c r="AA34" s="6"/>
      <c r="AB34" s="6"/>
      <c r="AC34" s="6"/>
    </row>
    <row r="35" spans="1:29" x14ac:dyDescent="0.3">
      <c r="A35" s="6">
        <v>536</v>
      </c>
      <c r="B35" s="6" t="s">
        <v>5375</v>
      </c>
      <c r="C35" s="6" t="s">
        <v>5376</v>
      </c>
      <c r="D35" s="6">
        <v>0</v>
      </c>
      <c r="E35" s="6">
        <v>150</v>
      </c>
      <c r="F35" s="6"/>
      <c r="G35" s="6">
        <v>80</v>
      </c>
      <c r="H35" s="6"/>
      <c r="I35" s="6"/>
      <c r="J35" s="6"/>
      <c r="K35" s="6"/>
      <c r="L35" s="6" t="s">
        <v>12295</v>
      </c>
      <c r="M35" s="6">
        <v>63</v>
      </c>
      <c r="N35" s="6" t="e">
        <f>VLOOKUP(A35,web_archive!D:AB,18,FALSE)</f>
        <v>#N/A</v>
      </c>
      <c r="O35" s="6">
        <v>2</v>
      </c>
      <c r="P35" s="6"/>
      <c r="Q35" s="6"/>
      <c r="R35" s="6"/>
      <c r="S35" s="6"/>
      <c r="T35" s="6"/>
      <c r="U35" s="6" t="s">
        <v>12300</v>
      </c>
      <c r="V35" s="6" t="s">
        <v>12301</v>
      </c>
      <c r="W35" s="6" t="s">
        <v>12348</v>
      </c>
      <c r="X35" s="6">
        <v>10000</v>
      </c>
      <c r="Y35" s="6">
        <v>0</v>
      </c>
      <c r="Z35" s="6">
        <v>2500</v>
      </c>
      <c r="AA35" s="6" t="s">
        <v>12298</v>
      </c>
      <c r="AB35" s="6" t="s">
        <v>12299</v>
      </c>
      <c r="AC35" s="6" t="s">
        <v>12299</v>
      </c>
    </row>
    <row r="36" spans="1:29" x14ac:dyDescent="0.3">
      <c r="A36" s="6">
        <v>537</v>
      </c>
      <c r="B36" s="6" t="s">
        <v>7498</v>
      </c>
      <c r="C36" s="6" t="s">
        <v>7499</v>
      </c>
      <c r="D36" s="6">
        <v>0</v>
      </c>
      <c r="E36" s="6">
        <v>1000</v>
      </c>
      <c r="F36" s="6"/>
      <c r="G36" s="6">
        <v>10</v>
      </c>
      <c r="H36" s="6"/>
      <c r="I36" s="6"/>
      <c r="J36" s="6"/>
      <c r="K36" s="6"/>
      <c r="L36" s="6" t="s">
        <v>12295</v>
      </c>
      <c r="M36" s="6">
        <v>63</v>
      </c>
      <c r="N36" s="6" t="str">
        <f>VLOOKUP(A36,web_archive!D:AB,18,FALSE)</f>
        <v>Normal / Upper / Baby</v>
      </c>
      <c r="O36" s="6">
        <v>2</v>
      </c>
      <c r="P36" s="6"/>
      <c r="Q36" s="6"/>
      <c r="R36" s="6"/>
      <c r="S36" s="6"/>
      <c r="T36" s="6"/>
      <c r="U36" s="6" t="s">
        <v>12349</v>
      </c>
      <c r="V36" s="6" t="s">
        <v>12350</v>
      </c>
      <c r="W36" s="6" t="s">
        <v>12298</v>
      </c>
      <c r="X36" s="6" t="s">
        <v>12299</v>
      </c>
      <c r="Y36" s="6" t="s">
        <v>12299</v>
      </c>
      <c r="Z36" s="6"/>
      <c r="AA36" s="6"/>
      <c r="AB36" s="6"/>
      <c r="AC36" s="6"/>
    </row>
    <row r="37" spans="1:29" x14ac:dyDescent="0.3">
      <c r="A37" s="6">
        <v>538</v>
      </c>
      <c r="B37" s="6" t="s">
        <v>10557</v>
      </c>
      <c r="C37" s="6" t="s">
        <v>10558</v>
      </c>
      <c r="D37" s="6">
        <v>0</v>
      </c>
      <c r="E37" s="6">
        <v>1000</v>
      </c>
      <c r="F37" s="6"/>
      <c r="G37" s="6">
        <v>30</v>
      </c>
      <c r="H37" s="6"/>
      <c r="I37" s="6"/>
      <c r="J37" s="6"/>
      <c r="K37" s="6"/>
      <c r="L37" s="6" t="s">
        <v>12295</v>
      </c>
      <c r="M37" s="6">
        <v>63</v>
      </c>
      <c r="N37" s="6" t="str">
        <f>VLOOKUP(A37,web_archive!D:AB,18,FALSE)</f>
        <v>Normal / Upper / Baby</v>
      </c>
      <c r="O37" s="6">
        <v>2</v>
      </c>
      <c r="P37" s="6"/>
      <c r="Q37" s="6"/>
      <c r="R37" s="6"/>
      <c r="S37" s="6"/>
      <c r="T37" s="6"/>
      <c r="U37" s="6" t="s">
        <v>12351</v>
      </c>
      <c r="V37" s="6" t="s">
        <v>12352</v>
      </c>
      <c r="W37" s="6" t="s">
        <v>12298</v>
      </c>
      <c r="X37" s="6" t="s">
        <v>12299</v>
      </c>
      <c r="Y37" s="6" t="s">
        <v>12299</v>
      </c>
      <c r="Z37" s="6"/>
      <c r="AA37" s="6"/>
      <c r="AB37" s="6"/>
      <c r="AC37" s="6"/>
    </row>
    <row r="38" spans="1:29" x14ac:dyDescent="0.3">
      <c r="A38" s="6">
        <v>539</v>
      </c>
      <c r="B38" s="6" t="s">
        <v>7584</v>
      </c>
      <c r="C38" s="6" t="s">
        <v>7585</v>
      </c>
      <c r="D38" s="6">
        <v>0</v>
      </c>
      <c r="E38" s="6">
        <v>3000</v>
      </c>
      <c r="F38" s="6"/>
      <c r="G38" s="6">
        <v>100</v>
      </c>
      <c r="H38" s="6"/>
      <c r="I38" s="6"/>
      <c r="J38" s="6"/>
      <c r="K38" s="6"/>
      <c r="L38" s="6" t="s">
        <v>12295</v>
      </c>
      <c r="M38" s="6">
        <v>63</v>
      </c>
      <c r="N38" s="6" t="str">
        <f>VLOOKUP(A38,web_archive!D:AB,18,FALSE)</f>
        <v>Normal / Upper / Baby</v>
      </c>
      <c r="O38" s="6">
        <v>2</v>
      </c>
      <c r="P38" s="6"/>
      <c r="Q38" s="6"/>
      <c r="R38" s="6"/>
      <c r="S38" s="6"/>
      <c r="T38" s="6"/>
      <c r="U38" s="6" t="s">
        <v>12353</v>
      </c>
      <c r="V38" s="6" t="s">
        <v>12354</v>
      </c>
      <c r="W38" s="6" t="s">
        <v>12298</v>
      </c>
      <c r="X38" s="6" t="s">
        <v>12299</v>
      </c>
      <c r="Y38" s="6" t="s">
        <v>12299</v>
      </c>
      <c r="Z38" s="6"/>
      <c r="AA38" s="6"/>
      <c r="AB38" s="6"/>
      <c r="AC38" s="6"/>
    </row>
    <row r="39" spans="1:29" x14ac:dyDescent="0.3">
      <c r="A39" s="6">
        <v>540</v>
      </c>
      <c r="B39" s="6" t="s">
        <v>3803</v>
      </c>
      <c r="C39" s="6" t="s">
        <v>3804</v>
      </c>
      <c r="D39" s="6">
        <v>0</v>
      </c>
      <c r="E39" s="6">
        <v>2000</v>
      </c>
      <c r="F39" s="6"/>
      <c r="G39" s="6">
        <v>50</v>
      </c>
      <c r="H39" s="6"/>
      <c r="I39" s="6"/>
      <c r="J39" s="6"/>
      <c r="K39" s="6"/>
      <c r="L39" s="6" t="s">
        <v>12295</v>
      </c>
      <c r="M39" s="6">
        <v>63</v>
      </c>
      <c r="N39" s="6" t="str">
        <f>VLOOKUP(A39,web_archive!D:AB,18,FALSE)</f>
        <v>Normal / Upper / Baby</v>
      </c>
      <c r="O39" s="6">
        <v>2</v>
      </c>
      <c r="P39" s="6"/>
      <c r="Q39" s="6"/>
      <c r="R39" s="6"/>
      <c r="S39" s="6"/>
      <c r="T39" s="6"/>
      <c r="U39" s="6" t="s">
        <v>12355</v>
      </c>
      <c r="V39" s="6" t="s">
        <v>12356</v>
      </c>
      <c r="W39" s="6" t="s">
        <v>12298</v>
      </c>
      <c r="X39" s="6" t="s">
        <v>12299</v>
      </c>
      <c r="Y39" s="6" t="s">
        <v>12299</v>
      </c>
      <c r="Z39" s="6"/>
      <c r="AA39" s="6"/>
      <c r="AB39" s="6"/>
      <c r="AC39" s="6"/>
    </row>
    <row r="40" spans="1:29" x14ac:dyDescent="0.3">
      <c r="A40" s="6">
        <v>541</v>
      </c>
      <c r="B40" s="6" t="s">
        <v>7474</v>
      </c>
      <c r="C40" s="6" t="s">
        <v>7475</v>
      </c>
      <c r="D40" s="6">
        <v>0</v>
      </c>
      <c r="E40" s="6">
        <v>3000</v>
      </c>
      <c r="F40" s="6"/>
      <c r="G40" s="6">
        <v>50</v>
      </c>
      <c r="H40" s="6"/>
      <c r="I40" s="6"/>
      <c r="J40" s="6"/>
      <c r="K40" s="6"/>
      <c r="L40" s="6" t="s">
        <v>12295</v>
      </c>
      <c r="M40" s="6">
        <v>63</v>
      </c>
      <c r="N40" s="6" t="str">
        <f>VLOOKUP(A40,web_archive!D:AB,18,FALSE)</f>
        <v>Normal / Upper / Baby</v>
      </c>
      <c r="O40" s="6">
        <v>2</v>
      </c>
      <c r="P40" s="6"/>
      <c r="Q40" s="6"/>
      <c r="R40" s="6"/>
      <c r="S40" s="6"/>
      <c r="T40" s="6"/>
      <c r="U40" s="6" t="s">
        <v>12304</v>
      </c>
      <c r="V40" s="6" t="s">
        <v>12305</v>
      </c>
      <c r="W40" s="6" t="s">
        <v>12298</v>
      </c>
      <c r="X40" s="6" t="s">
        <v>12299</v>
      </c>
      <c r="Y40" s="6" t="s">
        <v>12299</v>
      </c>
      <c r="Z40" s="6"/>
      <c r="AA40" s="6"/>
      <c r="AB40" s="6"/>
      <c r="AC40" s="6"/>
    </row>
    <row r="41" spans="1:29" x14ac:dyDescent="0.3">
      <c r="A41" s="6">
        <v>542</v>
      </c>
      <c r="B41" s="6" t="s">
        <v>3892</v>
      </c>
      <c r="C41" s="6" t="s">
        <v>3893</v>
      </c>
      <c r="D41" s="6">
        <v>0</v>
      </c>
      <c r="E41" s="6">
        <v>10</v>
      </c>
      <c r="F41" s="6"/>
      <c r="G41" s="6">
        <v>10</v>
      </c>
      <c r="H41" s="6"/>
      <c r="I41" s="6"/>
      <c r="J41" s="6"/>
      <c r="K41" s="6"/>
      <c r="L41" s="6" t="s">
        <v>12295</v>
      </c>
      <c r="M41" s="6">
        <v>63</v>
      </c>
      <c r="N41" s="6" t="str">
        <f>VLOOKUP(A41,web_archive!D:AB,18,FALSE)</f>
        <v>Normal / Upper / Baby</v>
      </c>
      <c r="O41" s="6">
        <v>2</v>
      </c>
      <c r="P41" s="6"/>
      <c r="Q41" s="6"/>
      <c r="R41" s="6"/>
      <c r="S41" s="6"/>
      <c r="T41" s="6"/>
      <c r="U41" s="6" t="s">
        <v>12304</v>
      </c>
      <c r="V41" s="6" t="s">
        <v>12305</v>
      </c>
      <c r="W41" s="6" t="s">
        <v>12298</v>
      </c>
      <c r="X41" s="6" t="s">
        <v>12299</v>
      </c>
      <c r="Y41" s="6" t="s">
        <v>12299</v>
      </c>
      <c r="Z41" s="6"/>
      <c r="AA41" s="6"/>
      <c r="AB41" s="6"/>
      <c r="AC41" s="6"/>
    </row>
    <row r="42" spans="1:29" x14ac:dyDescent="0.3">
      <c r="A42" s="6">
        <v>543</v>
      </c>
      <c r="B42" s="6" t="s">
        <v>3896</v>
      </c>
      <c r="C42" s="6" t="s">
        <v>3897</v>
      </c>
      <c r="D42" s="6">
        <v>0</v>
      </c>
      <c r="E42" s="6">
        <v>10</v>
      </c>
      <c r="F42" s="6"/>
      <c r="G42" s="6">
        <v>10</v>
      </c>
      <c r="H42" s="6"/>
      <c r="I42" s="6"/>
      <c r="J42" s="6"/>
      <c r="K42" s="6"/>
      <c r="L42" s="6" t="s">
        <v>12295</v>
      </c>
      <c r="M42" s="6">
        <v>63</v>
      </c>
      <c r="N42" s="6" t="str">
        <f>VLOOKUP(A42,web_archive!D:AB,18,FALSE)</f>
        <v>Normal / Upper / Baby</v>
      </c>
      <c r="O42" s="6">
        <v>2</v>
      </c>
      <c r="P42" s="6"/>
      <c r="Q42" s="6"/>
      <c r="R42" s="6"/>
      <c r="S42" s="6"/>
      <c r="T42" s="6"/>
      <c r="U42" s="6" t="s">
        <v>12304</v>
      </c>
      <c r="V42" s="6" t="s">
        <v>12305</v>
      </c>
      <c r="W42" s="6" t="s">
        <v>12298</v>
      </c>
      <c r="X42" s="6" t="s">
        <v>12299</v>
      </c>
      <c r="Y42" s="6" t="s">
        <v>12299</v>
      </c>
      <c r="Z42" s="6"/>
      <c r="AA42" s="6"/>
      <c r="AB42" s="6"/>
      <c r="AC42" s="6"/>
    </row>
    <row r="43" spans="1:29" x14ac:dyDescent="0.3">
      <c r="A43" s="6">
        <v>544</v>
      </c>
      <c r="B43" s="6" t="s">
        <v>4005</v>
      </c>
      <c r="C43" s="6" t="s">
        <v>4006</v>
      </c>
      <c r="D43" s="6">
        <v>0</v>
      </c>
      <c r="E43" s="6">
        <v>20</v>
      </c>
      <c r="F43" s="6"/>
      <c r="G43" s="6">
        <v>30</v>
      </c>
      <c r="H43" s="6"/>
      <c r="I43" s="6"/>
      <c r="J43" s="6"/>
      <c r="K43" s="6"/>
      <c r="L43" s="6" t="s">
        <v>12295</v>
      </c>
      <c r="M43" s="6">
        <v>63</v>
      </c>
      <c r="N43" s="6" t="str">
        <f>VLOOKUP(A43,web_archive!D:AB,18,FALSE)</f>
        <v>Normal / Upper / Baby</v>
      </c>
      <c r="O43" s="6">
        <v>2</v>
      </c>
      <c r="P43" s="6"/>
      <c r="Q43" s="6"/>
      <c r="R43" s="6"/>
      <c r="S43" s="6"/>
      <c r="T43" s="6"/>
      <c r="U43" s="6" t="s">
        <v>12341</v>
      </c>
      <c r="V43" s="6" t="s">
        <v>12357</v>
      </c>
      <c r="W43" s="6" t="s">
        <v>12298</v>
      </c>
      <c r="X43" s="6" t="s">
        <v>12299</v>
      </c>
      <c r="Y43" s="6" t="s">
        <v>12299</v>
      </c>
      <c r="Z43" s="6"/>
      <c r="AA43" s="6"/>
      <c r="AB43" s="6"/>
      <c r="AC43" s="6"/>
    </row>
    <row r="44" spans="1:29" x14ac:dyDescent="0.3">
      <c r="A44" s="6">
        <v>545</v>
      </c>
      <c r="B44" s="6" t="s">
        <v>8255</v>
      </c>
      <c r="C44" s="6" t="s">
        <v>8256</v>
      </c>
      <c r="D44" s="6">
        <v>0</v>
      </c>
      <c r="E44" s="6">
        <v>150</v>
      </c>
      <c r="F44" s="6"/>
      <c r="G44" s="6">
        <v>20</v>
      </c>
      <c r="H44" s="6"/>
      <c r="I44" s="6"/>
      <c r="J44" s="6"/>
      <c r="K44" s="6"/>
      <c r="L44" s="6" t="s">
        <v>12295</v>
      </c>
      <c r="M44" s="6">
        <v>63</v>
      </c>
      <c r="N44" s="6" t="str">
        <f>VLOOKUP(A44,web_archive!D:AB,18,FALSE)</f>
        <v>Normal / Upper / Baby</v>
      </c>
      <c r="O44" s="6">
        <v>2</v>
      </c>
      <c r="P44" s="6"/>
      <c r="Q44" s="6"/>
      <c r="R44" s="6"/>
      <c r="S44" s="6"/>
      <c r="T44" s="6"/>
      <c r="U44" s="6" t="s">
        <v>12296</v>
      </c>
      <c r="V44" s="6" t="s">
        <v>12297</v>
      </c>
      <c r="W44" s="6" t="s">
        <v>12298</v>
      </c>
      <c r="X44" s="6" t="s">
        <v>12299</v>
      </c>
      <c r="Y44" s="6" t="s">
        <v>12299</v>
      </c>
      <c r="Z44" s="6"/>
      <c r="AA44" s="6"/>
      <c r="AB44" s="6"/>
      <c r="AC44" s="6"/>
    </row>
    <row r="45" spans="1:29" x14ac:dyDescent="0.3">
      <c r="A45" s="6">
        <v>546</v>
      </c>
      <c r="B45" s="6" t="s">
        <v>10928</v>
      </c>
      <c r="C45" s="6" t="s">
        <v>10929</v>
      </c>
      <c r="D45" s="6">
        <v>0</v>
      </c>
      <c r="E45" s="6">
        <v>600</v>
      </c>
      <c r="F45" s="6"/>
      <c r="G45" s="6">
        <v>30</v>
      </c>
      <c r="H45" s="6"/>
      <c r="I45" s="6"/>
      <c r="J45" s="6"/>
      <c r="K45" s="6"/>
      <c r="L45" s="6" t="s">
        <v>12295</v>
      </c>
      <c r="M45" s="6">
        <v>63</v>
      </c>
      <c r="N45" s="6" t="str">
        <f>VLOOKUP(A45,web_archive!D:AB,18,FALSE)</f>
        <v>Normal / Upper / Baby</v>
      </c>
      <c r="O45" s="6">
        <v>2</v>
      </c>
      <c r="P45" s="6"/>
      <c r="Q45" s="6"/>
      <c r="R45" s="6"/>
      <c r="S45" s="6"/>
      <c r="T45" s="6"/>
      <c r="U45" s="6" t="s">
        <v>12302</v>
      </c>
      <c r="V45" s="6" t="s">
        <v>12303</v>
      </c>
      <c r="W45" s="6" t="s">
        <v>12298</v>
      </c>
      <c r="X45" s="6" t="s">
        <v>12299</v>
      </c>
      <c r="Y45" s="6" t="s">
        <v>12299</v>
      </c>
      <c r="Z45" s="6"/>
      <c r="AA45" s="6"/>
      <c r="AB45" s="6"/>
      <c r="AC45" s="6"/>
    </row>
    <row r="46" spans="1:29" x14ac:dyDescent="0.3">
      <c r="A46" s="6">
        <v>547</v>
      </c>
      <c r="B46" s="6" t="s">
        <v>10677</v>
      </c>
      <c r="C46" s="6" t="s">
        <v>10678</v>
      </c>
      <c r="D46" s="6">
        <v>0</v>
      </c>
      <c r="E46" s="6">
        <v>1650</v>
      </c>
      <c r="F46" s="6"/>
      <c r="G46" s="6">
        <v>50</v>
      </c>
      <c r="H46" s="6"/>
      <c r="I46" s="6"/>
      <c r="J46" s="6"/>
      <c r="K46" s="6"/>
      <c r="L46" s="6" t="s">
        <v>12295</v>
      </c>
      <c r="M46" s="6">
        <v>63</v>
      </c>
      <c r="N46" s="6" t="str">
        <f>VLOOKUP(A46,web_archive!D:AB,18,FALSE)</f>
        <v>Normal / Upper / Baby</v>
      </c>
      <c r="O46" s="6">
        <v>2</v>
      </c>
      <c r="P46" s="6"/>
      <c r="Q46" s="6"/>
      <c r="R46" s="6"/>
      <c r="S46" s="6"/>
      <c r="T46" s="6"/>
      <c r="U46" s="6" t="s">
        <v>12304</v>
      </c>
      <c r="V46" s="6" t="s">
        <v>12305</v>
      </c>
      <c r="W46" s="6" t="s">
        <v>12298</v>
      </c>
      <c r="X46" s="6" t="s">
        <v>12299</v>
      </c>
      <c r="Y46" s="6" t="s">
        <v>12299</v>
      </c>
      <c r="Z46" s="6"/>
      <c r="AA46" s="6"/>
      <c r="AB46" s="6"/>
      <c r="AC46" s="6"/>
    </row>
    <row r="47" spans="1:29" x14ac:dyDescent="0.3">
      <c r="A47" s="6">
        <v>548</v>
      </c>
      <c r="B47" s="6" t="s">
        <v>2094</v>
      </c>
      <c r="C47" s="6" t="s">
        <v>2094</v>
      </c>
      <c r="D47" s="6">
        <v>0</v>
      </c>
      <c r="E47" s="6">
        <v>2800</v>
      </c>
      <c r="F47" s="6"/>
      <c r="G47" s="6">
        <v>50</v>
      </c>
      <c r="H47" s="6"/>
      <c r="I47" s="6"/>
      <c r="J47" s="6"/>
      <c r="K47" s="6"/>
      <c r="L47" s="6" t="s">
        <v>12295</v>
      </c>
      <c r="M47" s="6">
        <v>63</v>
      </c>
      <c r="N47" s="6" t="str">
        <f>VLOOKUP(A47,web_archive!D:AB,18,FALSE)</f>
        <v>Normal / Upper / Baby</v>
      </c>
      <c r="O47" s="6">
        <v>2</v>
      </c>
      <c r="P47" s="6"/>
      <c r="Q47" s="6"/>
      <c r="R47" s="6"/>
      <c r="S47" s="6"/>
      <c r="T47" s="6"/>
      <c r="U47" s="6" t="s">
        <v>12306</v>
      </c>
      <c r="V47" s="6" t="s">
        <v>12323</v>
      </c>
      <c r="W47" s="6" t="s">
        <v>12324</v>
      </c>
      <c r="X47" s="6" t="s">
        <v>12299</v>
      </c>
      <c r="Y47" s="6" t="s">
        <v>12299</v>
      </c>
      <c r="Z47" s="6"/>
      <c r="AA47" s="6"/>
      <c r="AB47" s="6"/>
      <c r="AC47" s="6"/>
    </row>
    <row r="48" spans="1:29" x14ac:dyDescent="0.3">
      <c r="A48" s="6">
        <v>549</v>
      </c>
      <c r="B48" s="6" t="s">
        <v>7059</v>
      </c>
      <c r="C48" s="6" t="s">
        <v>7060</v>
      </c>
      <c r="D48" s="6">
        <v>0</v>
      </c>
      <c r="E48" s="6">
        <v>180</v>
      </c>
      <c r="F48" s="6"/>
      <c r="G48" s="6">
        <v>80</v>
      </c>
      <c r="H48" s="6"/>
      <c r="I48" s="6"/>
      <c r="J48" s="6"/>
      <c r="K48" s="6"/>
      <c r="L48" s="6" t="s">
        <v>12295</v>
      </c>
      <c r="M48" s="6">
        <v>63</v>
      </c>
      <c r="N48" s="6" t="str">
        <f>VLOOKUP(A48,web_archive!D:AB,18,FALSE)</f>
        <v>Normal / Upper / Baby</v>
      </c>
      <c r="O48" s="6">
        <v>2</v>
      </c>
      <c r="P48" s="6"/>
      <c r="Q48" s="6"/>
      <c r="R48" s="6"/>
      <c r="S48" s="6"/>
      <c r="T48" s="6"/>
      <c r="U48" s="6" t="s">
        <v>12349</v>
      </c>
      <c r="V48" s="6" t="s">
        <v>12329</v>
      </c>
      <c r="W48" s="6" t="s">
        <v>12358</v>
      </c>
      <c r="X48" s="6">
        <v>3000</v>
      </c>
      <c r="Y48" s="6">
        <v>0</v>
      </c>
      <c r="Z48" s="6">
        <v>1500</v>
      </c>
      <c r="AA48" s="6" t="s">
        <v>12298</v>
      </c>
      <c r="AB48" s="6" t="s">
        <v>12299</v>
      </c>
      <c r="AC48" s="6" t="s">
        <v>12299</v>
      </c>
    </row>
    <row r="49" spans="1:31" x14ac:dyDescent="0.3">
      <c r="A49" s="6">
        <v>550</v>
      </c>
      <c r="B49" s="6" t="s">
        <v>7827</v>
      </c>
      <c r="C49" s="6" t="s">
        <v>7828</v>
      </c>
      <c r="D49" s="6">
        <v>0</v>
      </c>
      <c r="E49" s="6">
        <v>10</v>
      </c>
      <c r="F49" s="6"/>
      <c r="G49" s="6">
        <v>10</v>
      </c>
      <c r="H49" s="6"/>
      <c r="I49" s="6"/>
      <c r="J49" s="6"/>
      <c r="K49" s="6"/>
      <c r="L49" s="6" t="s">
        <v>12295</v>
      </c>
      <c r="M49" s="6">
        <v>63</v>
      </c>
      <c r="N49" s="6" t="str">
        <f>VLOOKUP(A49,web_archive!D:AB,18,FALSE)</f>
        <v>Normal / Upper / Baby</v>
      </c>
      <c r="O49" s="6">
        <v>2</v>
      </c>
      <c r="P49" s="6"/>
      <c r="Q49" s="6"/>
      <c r="R49" s="6"/>
      <c r="S49" s="6"/>
      <c r="T49" s="6"/>
      <c r="U49" s="6" t="s">
        <v>12359</v>
      </c>
      <c r="V49" s="6" t="s">
        <v>12360</v>
      </c>
      <c r="W49" s="6" t="s">
        <v>12298</v>
      </c>
      <c r="X49" s="6" t="s">
        <v>12299</v>
      </c>
      <c r="Y49" s="6" t="s">
        <v>12299</v>
      </c>
      <c r="Z49" s="6"/>
      <c r="AA49" s="6"/>
      <c r="AB49" s="6"/>
      <c r="AC49" s="6"/>
      <c r="AD49" s="6"/>
      <c r="AE49" s="6"/>
    </row>
    <row r="50" spans="1:31" x14ac:dyDescent="0.3">
      <c r="A50" s="6">
        <v>551</v>
      </c>
      <c r="B50" s="6" t="s">
        <v>9024</v>
      </c>
      <c r="C50" s="6" t="s">
        <v>9025</v>
      </c>
      <c r="D50" s="6">
        <v>0</v>
      </c>
      <c r="E50" s="6">
        <v>1</v>
      </c>
      <c r="F50" s="6"/>
      <c r="G50" s="6">
        <v>50</v>
      </c>
      <c r="H50" s="6"/>
      <c r="I50" s="6"/>
      <c r="J50" s="6"/>
      <c r="K50" s="6"/>
      <c r="L50" s="6" t="s">
        <v>12295</v>
      </c>
      <c r="M50" s="6">
        <v>63</v>
      </c>
      <c r="N50" s="6" t="str">
        <f>VLOOKUP(A50,web_archive!D:AB,18,FALSE)</f>
        <v>Normal / Upper / Baby</v>
      </c>
      <c r="O50" s="6">
        <v>2</v>
      </c>
      <c r="P50" s="6"/>
      <c r="Q50" s="6"/>
      <c r="R50" s="6"/>
      <c r="S50" s="6"/>
      <c r="T50" s="6"/>
      <c r="U50" s="6" t="s">
        <v>12349</v>
      </c>
      <c r="V50" s="6" t="s">
        <v>12357</v>
      </c>
      <c r="W50" s="6" t="s">
        <v>12298</v>
      </c>
      <c r="X50" s="6" t="s">
        <v>12299</v>
      </c>
      <c r="Y50" s="6" t="s">
        <v>12299</v>
      </c>
      <c r="Z50" s="6"/>
      <c r="AA50" s="6"/>
      <c r="AB50" s="6"/>
      <c r="AC50" s="6"/>
      <c r="AD50" s="6"/>
      <c r="AE50" s="6"/>
    </row>
    <row r="51" spans="1:31" x14ac:dyDescent="0.3">
      <c r="A51" s="6">
        <v>552</v>
      </c>
      <c r="B51" s="6" t="s">
        <v>5796</v>
      </c>
      <c r="C51" s="6" t="s">
        <v>5797</v>
      </c>
      <c r="D51" s="6">
        <v>0</v>
      </c>
      <c r="E51" s="6">
        <v>1</v>
      </c>
      <c r="F51" s="6"/>
      <c r="G51" s="6">
        <v>10</v>
      </c>
      <c r="H51" s="6"/>
      <c r="I51" s="6"/>
      <c r="J51" s="6"/>
      <c r="K51" s="6"/>
      <c r="L51" s="6" t="s">
        <v>12295</v>
      </c>
      <c r="M51" s="6">
        <v>63</v>
      </c>
      <c r="N51" s="6" t="str">
        <f>VLOOKUP(A51,web_archive!D:AB,18,FALSE)</f>
        <v>Normal / Upper / Baby</v>
      </c>
      <c r="O51" s="6">
        <v>2</v>
      </c>
      <c r="P51" s="6"/>
      <c r="Q51" s="6"/>
      <c r="R51" s="6"/>
      <c r="S51" s="6"/>
      <c r="T51" s="6"/>
      <c r="U51" s="6" t="s">
        <v>12328</v>
      </c>
      <c r="V51" s="6" t="s">
        <v>12350</v>
      </c>
      <c r="W51" s="6" t="s">
        <v>12330</v>
      </c>
      <c r="X51" s="6" t="s">
        <v>12317</v>
      </c>
      <c r="Y51" s="6" t="s">
        <v>12299</v>
      </c>
      <c r="Z51" s="6" t="s">
        <v>12299</v>
      </c>
      <c r="AA51" s="6"/>
      <c r="AB51" s="6"/>
      <c r="AC51" s="6"/>
      <c r="AD51" s="6"/>
      <c r="AE51" s="6"/>
    </row>
    <row r="52" spans="1:31" x14ac:dyDescent="0.3">
      <c r="A52" s="6">
        <v>553</v>
      </c>
      <c r="B52" s="6" t="s">
        <v>1728</v>
      </c>
      <c r="C52" s="6" t="s">
        <v>1729</v>
      </c>
      <c r="D52" s="6">
        <v>0</v>
      </c>
      <c r="E52" s="6">
        <v>1</v>
      </c>
      <c r="F52" s="6"/>
      <c r="G52" s="6">
        <v>50</v>
      </c>
      <c r="H52" s="6"/>
      <c r="I52" s="6"/>
      <c r="J52" s="6"/>
      <c r="K52" s="6"/>
      <c r="L52" s="6" t="s">
        <v>12295</v>
      </c>
      <c r="M52" s="6">
        <v>63</v>
      </c>
      <c r="N52" s="6" t="str">
        <f>VLOOKUP(A52,web_archive!D:AB,18,FALSE)</f>
        <v>Normal / Upper / Baby</v>
      </c>
      <c r="O52" s="6">
        <v>2</v>
      </c>
      <c r="P52" s="6"/>
      <c r="Q52" s="6"/>
      <c r="R52" s="6"/>
      <c r="S52" s="6"/>
      <c r="T52" s="6"/>
      <c r="U52" s="6" t="s">
        <v>12361</v>
      </c>
      <c r="V52" s="6" t="s">
        <v>12362</v>
      </c>
      <c r="W52" s="6" t="s">
        <v>12298</v>
      </c>
      <c r="X52" s="6" t="s">
        <v>12299</v>
      </c>
      <c r="Y52" s="6" t="s">
        <v>12299</v>
      </c>
      <c r="Z52" s="6"/>
      <c r="AA52" s="6"/>
      <c r="AB52" s="6"/>
      <c r="AC52" s="6"/>
      <c r="AD52" s="6"/>
      <c r="AE52" s="6"/>
    </row>
    <row r="53" spans="1:31" x14ac:dyDescent="0.3">
      <c r="A53" s="6">
        <v>554</v>
      </c>
      <c r="B53" s="6" t="s">
        <v>6770</v>
      </c>
      <c r="C53" s="6" t="s">
        <v>6771</v>
      </c>
      <c r="D53" s="6">
        <v>0</v>
      </c>
      <c r="E53" s="6">
        <v>100</v>
      </c>
      <c r="F53" s="6"/>
      <c r="G53" s="6">
        <v>80</v>
      </c>
      <c r="H53" s="6"/>
      <c r="I53" s="6"/>
      <c r="J53" s="6"/>
      <c r="K53" s="6"/>
      <c r="L53" s="6" t="s">
        <v>12295</v>
      </c>
      <c r="M53" s="6">
        <v>63</v>
      </c>
      <c r="N53" s="6" t="str">
        <f>VLOOKUP(A53,web_archive!D:AB,18,FALSE)</f>
        <v>Normal / Upper / Baby</v>
      </c>
      <c r="O53" s="6">
        <v>2</v>
      </c>
      <c r="P53" s="6"/>
      <c r="Q53" s="6"/>
      <c r="R53" s="6"/>
      <c r="S53" s="6"/>
      <c r="T53" s="6"/>
      <c r="U53" s="6" t="s">
        <v>12300</v>
      </c>
      <c r="V53" s="6" t="s">
        <v>12301</v>
      </c>
      <c r="W53" s="6" t="s">
        <v>12358</v>
      </c>
      <c r="X53" s="6">
        <v>3000</v>
      </c>
      <c r="Y53" s="6" t="s">
        <v>12363</v>
      </c>
      <c r="Z53" s="6">
        <v>2000</v>
      </c>
      <c r="AA53" s="6">
        <v>0</v>
      </c>
      <c r="AB53" s="6">
        <v>1500</v>
      </c>
      <c r="AC53" s="6" t="s">
        <v>12298</v>
      </c>
      <c r="AD53" s="6" t="s">
        <v>12299</v>
      </c>
      <c r="AE53" s="6" t="s">
        <v>12299</v>
      </c>
    </row>
    <row r="54" spans="1:31" x14ac:dyDescent="0.3">
      <c r="A54" s="6">
        <v>555</v>
      </c>
      <c r="B54" s="6" t="s">
        <v>8383</v>
      </c>
      <c r="C54" s="6" t="s">
        <v>8384</v>
      </c>
      <c r="D54" s="6">
        <v>0</v>
      </c>
      <c r="E54" s="6">
        <v>100</v>
      </c>
      <c r="F54" s="6"/>
      <c r="G54" s="6">
        <v>20</v>
      </c>
      <c r="H54" s="6"/>
      <c r="I54" s="6"/>
      <c r="J54" s="6"/>
      <c r="K54" s="6"/>
      <c r="L54" s="6" t="s">
        <v>12295</v>
      </c>
      <c r="M54" s="6">
        <v>63</v>
      </c>
      <c r="N54" s="6" t="str">
        <f>VLOOKUP(A54,web_archive!D:AB,18,FALSE)</f>
        <v>Normal / Upper / Baby</v>
      </c>
      <c r="O54" s="6">
        <v>2</v>
      </c>
      <c r="P54" s="6"/>
      <c r="Q54" s="6"/>
      <c r="R54" s="6"/>
      <c r="S54" s="6"/>
      <c r="T54" s="6"/>
      <c r="U54" s="6" t="s">
        <v>12300</v>
      </c>
      <c r="V54" s="6" t="s">
        <v>12301</v>
      </c>
      <c r="W54" s="6" t="s">
        <v>12298</v>
      </c>
      <c r="X54" s="6" t="s">
        <v>12299</v>
      </c>
      <c r="Y54" s="6" t="s">
        <v>12299</v>
      </c>
      <c r="Z54" s="6"/>
      <c r="AA54" s="6"/>
      <c r="AB54" s="6"/>
      <c r="AC54" s="6"/>
      <c r="AD54" s="6"/>
      <c r="AE54" s="6"/>
    </row>
    <row r="55" spans="1:31" x14ac:dyDescent="0.3">
      <c r="A55" s="6">
        <v>556</v>
      </c>
      <c r="B55" s="6" t="s">
        <v>6189</v>
      </c>
      <c r="C55" s="6" t="s">
        <v>6190</v>
      </c>
      <c r="D55" s="6">
        <v>0</v>
      </c>
      <c r="E55" s="6">
        <v>10</v>
      </c>
      <c r="F55" s="6"/>
      <c r="G55" s="6">
        <v>10</v>
      </c>
      <c r="H55" s="6"/>
      <c r="I55" s="6"/>
      <c r="J55" s="6"/>
      <c r="K55" s="6"/>
      <c r="L55" s="6" t="s">
        <v>12295</v>
      </c>
      <c r="M55" s="6">
        <v>63</v>
      </c>
      <c r="N55" s="6" t="str">
        <f>VLOOKUP(A55,web_archive!D:AB,18,FALSE)</f>
        <v>Normal / Upper / Baby</v>
      </c>
      <c r="O55" s="6">
        <v>2</v>
      </c>
      <c r="P55" s="6"/>
      <c r="Q55" s="6"/>
      <c r="R55" s="6"/>
      <c r="S55" s="6"/>
      <c r="T55" s="6"/>
      <c r="U55" s="6" t="s">
        <v>12364</v>
      </c>
      <c r="V55" s="6" t="s">
        <v>12365</v>
      </c>
      <c r="W55" s="6" t="s">
        <v>12298</v>
      </c>
      <c r="X55" s="6" t="s">
        <v>12299</v>
      </c>
      <c r="Y55" s="6" t="s">
        <v>12299</v>
      </c>
      <c r="Z55" s="6"/>
      <c r="AA55" s="6"/>
      <c r="AB55" s="6"/>
      <c r="AC55" s="6"/>
      <c r="AD55" s="6"/>
      <c r="AE55" s="6"/>
    </row>
    <row r="56" spans="1:31" x14ac:dyDescent="0.3">
      <c r="A56" s="6">
        <v>557</v>
      </c>
      <c r="B56" s="6" t="s">
        <v>4997</v>
      </c>
      <c r="C56" s="6" t="s">
        <v>4998</v>
      </c>
      <c r="D56" s="6">
        <v>0</v>
      </c>
      <c r="E56" s="6">
        <v>10</v>
      </c>
      <c r="F56" s="6"/>
      <c r="G56" s="6">
        <v>10</v>
      </c>
      <c r="H56" s="6"/>
      <c r="I56" s="6"/>
      <c r="J56" s="6"/>
      <c r="K56" s="6"/>
      <c r="L56" s="6" t="s">
        <v>12295</v>
      </c>
      <c r="M56" s="6">
        <v>63</v>
      </c>
      <c r="N56" s="6" t="str">
        <f>VLOOKUP(A56,web_archive!D:AB,18,FALSE)</f>
        <v>Normal / Upper / Baby</v>
      </c>
      <c r="O56" s="6">
        <v>2</v>
      </c>
      <c r="P56" s="6"/>
      <c r="Q56" s="6"/>
      <c r="R56" s="6"/>
      <c r="S56" s="6"/>
      <c r="T56" s="6"/>
      <c r="U56" s="6" t="s">
        <v>12341</v>
      </c>
      <c r="V56" s="6" t="s">
        <v>12366</v>
      </c>
      <c r="W56" s="6" t="s">
        <v>12298</v>
      </c>
      <c r="X56" s="6" t="s">
        <v>12299</v>
      </c>
      <c r="Y56" s="6" t="s">
        <v>12299</v>
      </c>
      <c r="Z56" s="6"/>
      <c r="AA56" s="6"/>
      <c r="AB56" s="6"/>
      <c r="AC56" s="6"/>
      <c r="AD56" s="6"/>
      <c r="AE56" s="6"/>
    </row>
    <row r="57" spans="1:31" x14ac:dyDescent="0.3">
      <c r="A57" s="6">
        <v>558</v>
      </c>
      <c r="B57" s="6" t="s">
        <v>2153</v>
      </c>
      <c r="C57" s="6" t="s">
        <v>2153</v>
      </c>
      <c r="D57" s="6">
        <v>0</v>
      </c>
      <c r="E57" s="6">
        <v>1</v>
      </c>
      <c r="F57" s="6"/>
      <c r="G57" s="6">
        <v>20</v>
      </c>
      <c r="H57" s="6"/>
      <c r="I57" s="6"/>
      <c r="J57" s="6"/>
      <c r="K57" s="6"/>
      <c r="L57" s="6" t="s">
        <v>12295</v>
      </c>
      <c r="M57" s="6">
        <v>63</v>
      </c>
      <c r="N57" s="6" t="str">
        <f>VLOOKUP(A57,web_archive!D:AB,18,FALSE)</f>
        <v>Normal / Upper / Baby</v>
      </c>
      <c r="O57" s="6">
        <v>2</v>
      </c>
      <c r="P57" s="6"/>
      <c r="Q57" s="6"/>
      <c r="R57" s="6"/>
      <c r="S57" s="6"/>
      <c r="T57" s="6"/>
      <c r="U57" s="6" t="s">
        <v>12367</v>
      </c>
      <c r="V57" s="6" t="s">
        <v>12368</v>
      </c>
      <c r="W57" s="6" t="s">
        <v>12299</v>
      </c>
      <c r="X57" s="6" t="s">
        <v>12299</v>
      </c>
      <c r="Y57" s="6"/>
      <c r="Z57" s="6"/>
      <c r="AA57" s="6"/>
      <c r="AB57" s="6"/>
      <c r="AC57" s="6"/>
      <c r="AD57" s="6"/>
      <c r="AE57" s="6"/>
    </row>
    <row r="58" spans="1:31" x14ac:dyDescent="0.3">
      <c r="A58" s="6">
        <v>559</v>
      </c>
      <c r="B58" s="6" t="s">
        <v>4957</v>
      </c>
      <c r="C58" s="6" t="s">
        <v>4958</v>
      </c>
      <c r="D58" s="6">
        <v>0</v>
      </c>
      <c r="E58" s="6">
        <v>1</v>
      </c>
      <c r="F58" s="6"/>
      <c r="G58" s="6">
        <v>80</v>
      </c>
      <c r="H58" s="6"/>
      <c r="I58" s="6"/>
      <c r="J58" s="6"/>
      <c r="K58" s="6"/>
      <c r="L58" s="6" t="s">
        <v>12295</v>
      </c>
      <c r="M58" s="6">
        <v>63</v>
      </c>
      <c r="N58" s="6" t="str">
        <f>VLOOKUP(A58,web_archive!D:AB,18,FALSE)</f>
        <v>Normal / Upper / Baby</v>
      </c>
      <c r="O58" s="6">
        <v>2</v>
      </c>
      <c r="P58" s="6"/>
      <c r="Q58" s="6"/>
      <c r="R58" s="6"/>
      <c r="S58" s="6"/>
      <c r="T58" s="6"/>
      <c r="U58" s="6" t="s">
        <v>12369</v>
      </c>
      <c r="V58" s="6" t="s">
        <v>12370</v>
      </c>
      <c r="W58" s="6" t="s">
        <v>12299</v>
      </c>
      <c r="X58" s="6" t="s">
        <v>12299</v>
      </c>
      <c r="Y58" s="6"/>
      <c r="Z58" s="6"/>
      <c r="AA58" s="6"/>
      <c r="AB58" s="6"/>
      <c r="AC58" s="6"/>
      <c r="AD58" s="6"/>
      <c r="AE58" s="6"/>
    </row>
    <row r="59" spans="1:31" x14ac:dyDescent="0.3">
      <c r="A59" s="6">
        <v>560</v>
      </c>
      <c r="B59" s="6" t="s">
        <v>4961</v>
      </c>
      <c r="C59" s="6" t="s">
        <v>4962</v>
      </c>
      <c r="D59" s="6">
        <v>0</v>
      </c>
      <c r="E59" s="6">
        <v>5000</v>
      </c>
      <c r="F59" s="6"/>
      <c r="G59" s="6">
        <v>80</v>
      </c>
      <c r="H59" s="6"/>
      <c r="I59" s="6"/>
      <c r="J59" s="6"/>
      <c r="K59" s="6"/>
      <c r="L59" s="6" t="s">
        <v>12295</v>
      </c>
      <c r="M59" s="6">
        <v>63</v>
      </c>
      <c r="N59" s="6" t="str">
        <f>VLOOKUP(A59,web_archive!D:AB,18,FALSE)</f>
        <v>Normal / Upper / Baby</v>
      </c>
      <c r="O59" s="6">
        <v>2</v>
      </c>
      <c r="P59" s="6"/>
      <c r="Q59" s="6"/>
      <c r="R59" s="6"/>
      <c r="S59" s="6"/>
      <c r="T59" s="6"/>
      <c r="U59" s="6" t="s">
        <v>12369</v>
      </c>
      <c r="V59" s="6" t="s">
        <v>12370</v>
      </c>
      <c r="W59" s="6" t="s">
        <v>12299</v>
      </c>
      <c r="X59" s="6" t="s">
        <v>12299</v>
      </c>
      <c r="Y59" s="6"/>
      <c r="Z59" s="6"/>
      <c r="AA59" s="6"/>
      <c r="AB59" s="6"/>
      <c r="AC59" s="6"/>
      <c r="AD59" s="6"/>
      <c r="AE59" s="6"/>
    </row>
    <row r="60" spans="1:31" x14ac:dyDescent="0.3">
      <c r="A60" s="6">
        <v>561</v>
      </c>
      <c r="B60" s="6" t="s">
        <v>10633</v>
      </c>
      <c r="C60" s="6" t="s">
        <v>10634</v>
      </c>
      <c r="D60" s="6">
        <v>0</v>
      </c>
      <c r="E60" s="6">
        <v>5000</v>
      </c>
      <c r="F60" s="6"/>
      <c r="G60" s="6">
        <v>80</v>
      </c>
      <c r="H60" s="6"/>
      <c r="I60" s="6"/>
      <c r="J60" s="6"/>
      <c r="K60" s="6"/>
      <c r="L60" s="6" t="s">
        <v>12295</v>
      </c>
      <c r="M60" s="6">
        <v>63</v>
      </c>
      <c r="N60" s="6" t="str">
        <f>VLOOKUP(A60,web_archive!D:AB,18,FALSE)</f>
        <v>Normal / Upper / Baby</v>
      </c>
      <c r="O60" s="6">
        <v>2</v>
      </c>
      <c r="P60" s="6"/>
      <c r="Q60" s="6"/>
      <c r="R60" s="6"/>
      <c r="S60" s="6"/>
      <c r="T60" s="6"/>
      <c r="U60" s="6" t="s">
        <v>12369</v>
      </c>
      <c r="V60" s="6" t="s">
        <v>12370</v>
      </c>
      <c r="W60" s="6" t="s">
        <v>12299</v>
      </c>
      <c r="X60" s="6" t="s">
        <v>12299</v>
      </c>
      <c r="Y60" s="6"/>
      <c r="Z60" s="6"/>
      <c r="AA60" s="6"/>
      <c r="AB60" s="6"/>
      <c r="AC60" s="6"/>
      <c r="AD60" s="6"/>
      <c r="AE60" s="6"/>
    </row>
    <row r="61" spans="1:31" x14ac:dyDescent="0.3">
      <c r="A61" s="6">
        <v>562</v>
      </c>
      <c r="B61" s="6" t="s">
        <v>7685</v>
      </c>
      <c r="C61" s="6" t="s">
        <v>7686</v>
      </c>
      <c r="D61" s="6">
        <v>0</v>
      </c>
      <c r="E61" s="6">
        <v>100</v>
      </c>
      <c r="F61" s="6"/>
      <c r="G61" s="6">
        <v>150</v>
      </c>
      <c r="H61" s="6"/>
      <c r="I61" s="6"/>
      <c r="J61" s="6"/>
      <c r="K61" s="6"/>
      <c r="L61" s="6" t="s">
        <v>12295</v>
      </c>
      <c r="M61" s="6">
        <v>63</v>
      </c>
      <c r="N61" s="6" t="str">
        <f>VLOOKUP(A61,web_archive!D:AB,18,FALSE)</f>
        <v>Normal / Upper / Baby</v>
      </c>
      <c r="O61" s="6">
        <v>2</v>
      </c>
      <c r="P61" s="6"/>
      <c r="Q61" s="6"/>
      <c r="R61" s="6"/>
      <c r="S61" s="6"/>
      <c r="T61" s="6"/>
      <c r="U61" s="6" t="s">
        <v>12328</v>
      </c>
      <c r="V61" s="6" t="s">
        <v>12329</v>
      </c>
      <c r="W61" s="6" t="s">
        <v>12298</v>
      </c>
      <c r="X61" s="6" t="s">
        <v>12299</v>
      </c>
      <c r="Y61" s="6" t="s">
        <v>12299</v>
      </c>
      <c r="Z61" s="6"/>
      <c r="AA61" s="6"/>
      <c r="AB61" s="6"/>
      <c r="AC61" s="6"/>
      <c r="AD61" s="6"/>
      <c r="AE61" s="6"/>
    </row>
    <row r="62" spans="1:31" x14ac:dyDescent="0.3">
      <c r="A62" s="6">
        <v>563</v>
      </c>
      <c r="B62" s="6" t="s">
        <v>7689</v>
      </c>
      <c r="C62" s="6" t="s">
        <v>7686</v>
      </c>
      <c r="D62" s="6">
        <v>0</v>
      </c>
      <c r="E62" s="6">
        <v>1200</v>
      </c>
      <c r="F62" s="6"/>
      <c r="G62" s="6">
        <v>150</v>
      </c>
      <c r="H62" s="6"/>
      <c r="I62" s="6"/>
      <c r="J62" s="6"/>
      <c r="K62" s="6"/>
      <c r="L62" s="6" t="s">
        <v>12295</v>
      </c>
      <c r="M62" s="6">
        <v>63</v>
      </c>
      <c r="N62" s="6" t="str">
        <f>VLOOKUP(A62,web_archive!D:AB,18,FALSE)</f>
        <v>Normal / Upper / Baby</v>
      </c>
      <c r="O62" s="6">
        <v>2</v>
      </c>
      <c r="P62" s="6"/>
      <c r="Q62" s="6"/>
      <c r="R62" s="6"/>
      <c r="S62" s="6"/>
      <c r="T62" s="6"/>
      <c r="U62" s="6" t="s">
        <v>12371</v>
      </c>
      <c r="V62" s="6" t="s">
        <v>12372</v>
      </c>
      <c r="W62" s="6" t="s">
        <v>12298</v>
      </c>
      <c r="X62" s="6" t="s">
        <v>12299</v>
      </c>
      <c r="Y62" s="6" t="s">
        <v>12299</v>
      </c>
      <c r="Z62" s="6"/>
      <c r="AA62" s="6"/>
      <c r="AB62" s="6"/>
      <c r="AC62" s="6"/>
      <c r="AD62" s="6"/>
      <c r="AE62" s="6"/>
    </row>
    <row r="63" spans="1:31" x14ac:dyDescent="0.3">
      <c r="A63" s="6">
        <v>564</v>
      </c>
      <c r="B63" s="6" t="s">
        <v>8379</v>
      </c>
      <c r="C63" s="6" t="s">
        <v>8380</v>
      </c>
      <c r="D63" s="6">
        <v>0</v>
      </c>
      <c r="E63" s="6">
        <v>1</v>
      </c>
      <c r="F63" s="6"/>
      <c r="G63" s="6">
        <v>30</v>
      </c>
      <c r="H63" s="6"/>
      <c r="I63" s="6"/>
      <c r="J63" s="6"/>
      <c r="K63" s="6"/>
      <c r="L63" s="6" t="s">
        <v>12295</v>
      </c>
      <c r="M63" s="6">
        <v>63</v>
      </c>
      <c r="N63" s="6" t="str">
        <f>VLOOKUP(A63,web_archive!D:AB,18,FALSE)</f>
        <v>Normal / Upper / Baby</v>
      </c>
      <c r="O63" s="6">
        <v>2</v>
      </c>
      <c r="P63" s="6"/>
      <c r="Q63" s="6"/>
      <c r="R63" s="6"/>
      <c r="S63" s="6"/>
      <c r="T63" s="6"/>
      <c r="U63" s="6" t="s">
        <v>12373</v>
      </c>
      <c r="V63" s="6" t="s">
        <v>12298</v>
      </c>
      <c r="W63" s="6" t="s">
        <v>12299</v>
      </c>
      <c r="X63" s="6" t="s">
        <v>12299</v>
      </c>
      <c r="Y63" s="6"/>
      <c r="Z63" s="6"/>
      <c r="AA63" s="6"/>
      <c r="AB63" s="6"/>
      <c r="AC63" s="6"/>
      <c r="AD63" s="6"/>
      <c r="AE63" s="6"/>
    </row>
    <row r="64" spans="1:31" x14ac:dyDescent="0.3">
      <c r="A64" s="6">
        <v>565</v>
      </c>
      <c r="B64" s="6" t="s">
        <v>10435</v>
      </c>
      <c r="C64" s="6" t="s">
        <v>10436</v>
      </c>
      <c r="D64" s="6">
        <v>0</v>
      </c>
      <c r="E64" s="6">
        <v>580</v>
      </c>
      <c r="F64" s="6"/>
      <c r="G64" s="6">
        <v>100</v>
      </c>
      <c r="H64" s="6"/>
      <c r="I64" s="6"/>
      <c r="J64" s="6"/>
      <c r="K64" s="6"/>
      <c r="L64" s="6" t="s">
        <v>12295</v>
      </c>
      <c r="M64" s="6">
        <v>63</v>
      </c>
      <c r="N64" s="6" t="str">
        <f>VLOOKUP(A64,web_archive!D:AB,18,FALSE)</f>
        <v>Normal / Upper / Baby</v>
      </c>
      <c r="O64" s="6">
        <v>2</v>
      </c>
      <c r="P64" s="6"/>
      <c r="Q64" s="6"/>
      <c r="R64" s="6"/>
      <c r="S64" s="6"/>
      <c r="T64" s="6"/>
      <c r="U64" s="6" t="s">
        <v>12374</v>
      </c>
      <c r="V64" s="6" t="s">
        <v>12375</v>
      </c>
      <c r="W64" s="6" t="s">
        <v>12298</v>
      </c>
      <c r="X64" s="6" t="s">
        <v>12299</v>
      </c>
      <c r="Y64" s="6" t="s">
        <v>12299</v>
      </c>
      <c r="Z64" s="6"/>
      <c r="AA64" s="6"/>
      <c r="AB64" s="6"/>
      <c r="AC64" s="6"/>
      <c r="AD64" s="6"/>
      <c r="AE64" s="6"/>
    </row>
    <row r="65" spans="1:26" x14ac:dyDescent="0.3">
      <c r="A65" s="6">
        <v>566</v>
      </c>
      <c r="B65" s="6" t="s">
        <v>10077</v>
      </c>
      <c r="C65" s="6" t="s">
        <v>10078</v>
      </c>
      <c r="D65" s="6">
        <v>0</v>
      </c>
      <c r="E65" s="6">
        <v>10000</v>
      </c>
      <c r="F65" s="6"/>
      <c r="G65" s="6">
        <v>150</v>
      </c>
      <c r="H65" s="6"/>
      <c r="I65" s="6"/>
      <c r="J65" s="6"/>
      <c r="K65" s="6"/>
      <c r="L65" s="6" t="s">
        <v>12295</v>
      </c>
      <c r="M65" s="6">
        <v>63</v>
      </c>
      <c r="N65" s="6" t="str">
        <f>VLOOKUP(A65,web_archive!D:AB,18,FALSE)</f>
        <v>Normal / Upper / Baby</v>
      </c>
      <c r="O65" s="6">
        <v>2</v>
      </c>
      <c r="P65" s="6"/>
      <c r="Q65" s="6"/>
      <c r="R65" s="6"/>
      <c r="S65" s="6"/>
      <c r="T65" s="6"/>
      <c r="U65" s="6" t="s">
        <v>12376</v>
      </c>
      <c r="V65" s="6" t="s">
        <v>12377</v>
      </c>
      <c r="W65" s="6" t="s">
        <v>12323</v>
      </c>
      <c r="X65" s="6" t="s">
        <v>12378</v>
      </c>
      <c r="Y65" s="6" t="s">
        <v>12299</v>
      </c>
      <c r="Z65" s="6" t="s">
        <v>12299</v>
      </c>
    </row>
    <row r="66" spans="1:26" x14ac:dyDescent="0.3">
      <c r="A66" s="6">
        <v>567</v>
      </c>
      <c r="B66" s="6" t="s">
        <v>7892</v>
      </c>
      <c r="C66" s="6" t="s">
        <v>7893</v>
      </c>
      <c r="D66" s="6">
        <v>0</v>
      </c>
      <c r="E66" s="6">
        <v>500</v>
      </c>
      <c r="F66" s="6"/>
      <c r="G66" s="6">
        <v>40</v>
      </c>
      <c r="H66" s="6"/>
      <c r="I66" s="6"/>
      <c r="J66" s="6"/>
      <c r="K66" s="6"/>
      <c r="L66" s="6" t="s">
        <v>12295</v>
      </c>
      <c r="M66" s="6">
        <v>63</v>
      </c>
      <c r="N66" s="6" t="str">
        <f>VLOOKUP(A66,web_archive!D:AB,18,FALSE)</f>
        <v>Normal / Upper / Baby</v>
      </c>
      <c r="O66" s="6">
        <v>2</v>
      </c>
      <c r="P66" s="6"/>
      <c r="Q66" s="6"/>
      <c r="R66" s="6"/>
      <c r="S66" s="6"/>
      <c r="T66" s="6"/>
      <c r="U66" s="6" t="s">
        <v>12379</v>
      </c>
      <c r="V66" s="6" t="s">
        <v>12380</v>
      </c>
      <c r="W66" s="6" t="s">
        <v>12298</v>
      </c>
      <c r="X66" s="6" t="s">
        <v>12299</v>
      </c>
      <c r="Y66" s="6" t="s">
        <v>12299</v>
      </c>
      <c r="Z66" s="6"/>
    </row>
    <row r="67" spans="1:26" x14ac:dyDescent="0.3">
      <c r="A67" s="6">
        <v>568</v>
      </c>
      <c r="B67" s="6" t="s">
        <v>6021</v>
      </c>
      <c r="C67" s="6" t="s">
        <v>6021</v>
      </c>
      <c r="D67" s="6">
        <v>0</v>
      </c>
      <c r="E67" s="6">
        <v>60</v>
      </c>
      <c r="F67" s="6"/>
      <c r="G67" s="6">
        <v>40</v>
      </c>
      <c r="H67" s="6"/>
      <c r="I67" s="6"/>
      <c r="J67" s="6"/>
      <c r="K67" s="6"/>
      <c r="L67" s="6" t="s">
        <v>12295</v>
      </c>
      <c r="M67" s="6">
        <v>63</v>
      </c>
      <c r="N67" s="6" t="str">
        <f>VLOOKUP(A67,web_archive!D:AB,18,FALSE)</f>
        <v>Normal / Upper / Baby</v>
      </c>
      <c r="O67" s="6">
        <v>2</v>
      </c>
      <c r="P67" s="6"/>
      <c r="Q67" s="6"/>
      <c r="R67" s="6"/>
      <c r="S67" s="6"/>
      <c r="T67" s="6"/>
      <c r="U67" s="6" t="s">
        <v>12306</v>
      </c>
      <c r="V67" s="6" t="s">
        <v>12323</v>
      </c>
      <c r="W67" s="6" t="s">
        <v>12381</v>
      </c>
      <c r="X67" s="6" t="s">
        <v>12299</v>
      </c>
      <c r="Y67" s="6" t="s">
        <v>12299</v>
      </c>
      <c r="Z67" s="6"/>
    </row>
    <row r="68" spans="1:26" x14ac:dyDescent="0.3">
      <c r="A68" s="6">
        <v>569</v>
      </c>
      <c r="B68" s="6" t="s">
        <v>7126</v>
      </c>
      <c r="C68" s="6" t="s">
        <v>7127</v>
      </c>
      <c r="D68" s="6">
        <v>0</v>
      </c>
      <c r="E68" s="6">
        <v>0</v>
      </c>
      <c r="F68" s="6"/>
      <c r="G68" s="6">
        <v>10</v>
      </c>
      <c r="H68" s="6"/>
      <c r="I68" s="6"/>
      <c r="J68" s="6"/>
      <c r="K68" s="6"/>
      <c r="L68" s="6" t="s">
        <v>12295</v>
      </c>
      <c r="M68" s="6">
        <v>63</v>
      </c>
      <c r="N68" s="6" t="str">
        <f>VLOOKUP(A68,web_archive!D:AB,18,FALSE)</f>
        <v>Normal / Upper / Baby</v>
      </c>
      <c r="O68" s="6">
        <v>2</v>
      </c>
      <c r="P68" s="6"/>
      <c r="Q68" s="6"/>
      <c r="R68" s="6"/>
      <c r="S68" s="6"/>
      <c r="T68" s="6"/>
      <c r="U68" s="6" t="s">
        <v>12382</v>
      </c>
      <c r="V68" s="6" t="s">
        <v>12383</v>
      </c>
      <c r="W68" s="6" t="s">
        <v>12298</v>
      </c>
      <c r="X68" s="6" t="s">
        <v>12299</v>
      </c>
      <c r="Y68" s="6" t="s">
        <v>12299</v>
      </c>
      <c r="Z68" s="6"/>
    </row>
    <row r="69" spans="1:26" x14ac:dyDescent="0.3">
      <c r="A69" s="6">
        <v>570</v>
      </c>
      <c r="B69" s="6" t="s">
        <v>6245</v>
      </c>
      <c r="C69" s="6" t="s">
        <v>6246</v>
      </c>
      <c r="D69" s="6">
        <v>0</v>
      </c>
      <c r="E69" s="6">
        <v>10</v>
      </c>
      <c r="F69" s="6"/>
      <c r="G69" s="6">
        <v>30</v>
      </c>
      <c r="H69" s="6"/>
      <c r="I69" s="6"/>
      <c r="J69" s="6"/>
      <c r="K69" s="6"/>
      <c r="L69" s="6" t="s">
        <v>12295</v>
      </c>
      <c r="M69" s="6">
        <v>63</v>
      </c>
      <c r="N69" s="6" t="str">
        <f>VLOOKUP(A69,web_archive!D:AB,18,FALSE)</f>
        <v>Normal / Upper / Baby</v>
      </c>
      <c r="O69" s="6">
        <v>2</v>
      </c>
      <c r="P69" s="6"/>
      <c r="Q69" s="6"/>
      <c r="R69" s="6"/>
      <c r="S69" s="6"/>
      <c r="T69" s="6"/>
      <c r="U69" s="6" t="s">
        <v>12296</v>
      </c>
      <c r="V69" s="6" t="s">
        <v>12297</v>
      </c>
      <c r="W69" s="6" t="s">
        <v>12298</v>
      </c>
      <c r="X69" s="6" t="s">
        <v>12299</v>
      </c>
      <c r="Y69" s="6" t="s">
        <v>12299</v>
      </c>
      <c r="Z69" s="6"/>
    </row>
    <row r="70" spans="1:26" x14ac:dyDescent="0.3">
      <c r="A70" s="6">
        <v>571</v>
      </c>
      <c r="B70" s="6" t="s">
        <v>6251</v>
      </c>
      <c r="C70" s="6" t="s">
        <v>6252</v>
      </c>
      <c r="D70" s="6">
        <v>0</v>
      </c>
      <c r="E70" s="6">
        <v>20</v>
      </c>
      <c r="F70" s="6"/>
      <c r="G70" s="6">
        <v>40</v>
      </c>
      <c r="H70" s="6"/>
      <c r="I70" s="6"/>
      <c r="J70" s="6"/>
      <c r="K70" s="6"/>
      <c r="L70" s="6" t="s">
        <v>12295</v>
      </c>
      <c r="M70" s="6">
        <v>63</v>
      </c>
      <c r="N70" s="6" t="str">
        <f>VLOOKUP(A70,web_archive!D:AB,18,FALSE)</f>
        <v>Normal / Upper / Baby</v>
      </c>
      <c r="O70" s="6">
        <v>2</v>
      </c>
      <c r="P70" s="6"/>
      <c r="Q70" s="6"/>
      <c r="R70" s="6"/>
      <c r="S70" s="6"/>
      <c r="T70" s="6"/>
      <c r="U70" s="6" t="s">
        <v>12300</v>
      </c>
      <c r="V70" s="6" t="s">
        <v>12301</v>
      </c>
      <c r="W70" s="6" t="s">
        <v>12298</v>
      </c>
      <c r="X70" s="6" t="s">
        <v>12299</v>
      </c>
      <c r="Y70" s="6" t="s">
        <v>12299</v>
      </c>
      <c r="Z70" s="6"/>
    </row>
    <row r="71" spans="1:26" x14ac:dyDescent="0.3">
      <c r="A71" s="6">
        <v>572</v>
      </c>
      <c r="B71" s="6" t="s">
        <v>6255</v>
      </c>
      <c r="C71" s="6" t="s">
        <v>6256</v>
      </c>
      <c r="D71" s="6">
        <v>0</v>
      </c>
      <c r="E71" s="6">
        <v>1000</v>
      </c>
      <c r="F71" s="6"/>
      <c r="G71" s="6">
        <v>30</v>
      </c>
      <c r="H71" s="6"/>
      <c r="I71" s="6"/>
      <c r="J71" s="6"/>
      <c r="K71" s="6"/>
      <c r="L71" s="6" t="s">
        <v>12295</v>
      </c>
      <c r="M71" s="6">
        <v>63</v>
      </c>
      <c r="N71" s="6" t="str">
        <f>VLOOKUP(A71,web_archive!D:AB,18,FALSE)</f>
        <v>Normal / Upper / Baby</v>
      </c>
      <c r="O71" s="6">
        <v>2</v>
      </c>
      <c r="P71" s="6"/>
      <c r="Q71" s="6"/>
      <c r="R71" s="6"/>
      <c r="S71" s="6"/>
      <c r="T71" s="6"/>
      <c r="U71" s="6" t="s">
        <v>12351</v>
      </c>
      <c r="V71" s="6" t="s">
        <v>12352</v>
      </c>
      <c r="W71" s="6" t="s">
        <v>12298</v>
      </c>
      <c r="X71" s="6" t="s">
        <v>12299</v>
      </c>
      <c r="Y71" s="6" t="s">
        <v>12299</v>
      </c>
      <c r="Z71" s="6"/>
    </row>
    <row r="72" spans="1:26" x14ac:dyDescent="0.3">
      <c r="A72" s="6">
        <v>573</v>
      </c>
      <c r="B72" s="6" t="s">
        <v>2156</v>
      </c>
      <c r="C72" s="6" t="s">
        <v>2157</v>
      </c>
      <c r="D72" s="6">
        <v>0</v>
      </c>
      <c r="E72" s="6">
        <v>7000</v>
      </c>
      <c r="F72" s="6"/>
      <c r="G72" s="6">
        <v>150</v>
      </c>
      <c r="H72" s="6"/>
      <c r="I72" s="6"/>
      <c r="J72" s="6"/>
      <c r="K72" s="6"/>
      <c r="L72" s="6" t="s">
        <v>12295</v>
      </c>
      <c r="M72" s="6">
        <v>63</v>
      </c>
      <c r="N72" s="6" t="str">
        <f>VLOOKUP(A72,web_archive!D:AB,18,FALSE)</f>
        <v>Normal / Upper / Baby</v>
      </c>
      <c r="O72" s="6">
        <v>2</v>
      </c>
      <c r="P72" s="6"/>
      <c r="Q72" s="6"/>
      <c r="R72" s="6"/>
      <c r="S72" s="6"/>
      <c r="T72" s="6"/>
      <c r="U72" s="6" t="s">
        <v>12384</v>
      </c>
      <c r="V72" s="6" t="s">
        <v>12385</v>
      </c>
      <c r="W72" s="6" t="s">
        <v>12386</v>
      </c>
      <c r="X72" s="6" t="s">
        <v>12387</v>
      </c>
      <c r="Y72" s="6" t="s">
        <v>12299</v>
      </c>
      <c r="Z72" s="6" t="s">
        <v>12299</v>
      </c>
    </row>
    <row r="73" spans="1:26" x14ac:dyDescent="0.3">
      <c r="A73" s="6">
        <v>574</v>
      </c>
      <c r="B73" s="6" t="s">
        <v>3525</v>
      </c>
      <c r="C73" s="6" t="s">
        <v>3525</v>
      </c>
      <c r="D73" s="6">
        <v>0</v>
      </c>
      <c r="E73" s="6">
        <v>20</v>
      </c>
      <c r="F73" s="6"/>
      <c r="G73" s="6">
        <v>30</v>
      </c>
      <c r="H73" s="6"/>
      <c r="I73" s="6"/>
      <c r="J73" s="6"/>
      <c r="K73" s="6"/>
      <c r="L73" s="6" t="s">
        <v>12295</v>
      </c>
      <c r="M73" s="6">
        <v>63</v>
      </c>
      <c r="N73" s="6" t="str">
        <f>VLOOKUP(A73,web_archive!D:AB,18,FALSE)</f>
        <v>Normal / Upper / Baby</v>
      </c>
      <c r="O73" s="6">
        <v>2</v>
      </c>
      <c r="P73" s="6"/>
      <c r="Q73" s="6"/>
      <c r="R73" s="6"/>
      <c r="S73" s="6"/>
      <c r="T73" s="6"/>
      <c r="U73" s="6" t="s">
        <v>12388</v>
      </c>
      <c r="V73" s="6" t="s">
        <v>12389</v>
      </c>
      <c r="W73" s="6" t="s">
        <v>12298</v>
      </c>
      <c r="X73" s="6" t="s">
        <v>12299</v>
      </c>
      <c r="Y73" s="6" t="s">
        <v>12299</v>
      </c>
      <c r="Z73" s="6"/>
    </row>
    <row r="74" spans="1:26" x14ac:dyDescent="0.3">
      <c r="A74" s="6">
        <v>575</v>
      </c>
      <c r="B74" s="6" t="s">
        <v>7588</v>
      </c>
      <c r="C74" s="6" t="s">
        <v>7589</v>
      </c>
      <c r="D74" s="6">
        <v>0</v>
      </c>
      <c r="E74" s="6">
        <v>10</v>
      </c>
      <c r="F74" s="6"/>
      <c r="G74" s="6">
        <v>100</v>
      </c>
      <c r="H74" s="6"/>
      <c r="I74" s="6"/>
      <c r="J74" s="6"/>
      <c r="K74" s="6"/>
      <c r="L74" s="6" t="s">
        <v>12295</v>
      </c>
      <c r="M74" s="6">
        <v>63</v>
      </c>
      <c r="N74" s="6" t="str">
        <f>VLOOKUP(A74,web_archive!D:AB,18,FALSE)</f>
        <v>Normal / Upper / Baby</v>
      </c>
      <c r="O74" s="6">
        <v>2</v>
      </c>
      <c r="P74" s="6"/>
      <c r="Q74" s="6"/>
      <c r="R74" s="6"/>
      <c r="S74" s="6"/>
      <c r="T74" s="6"/>
      <c r="U74" s="6" t="s">
        <v>12353</v>
      </c>
      <c r="V74" s="6" t="s">
        <v>12354</v>
      </c>
      <c r="W74" s="6" t="s">
        <v>12298</v>
      </c>
      <c r="X74" s="6" t="s">
        <v>12299</v>
      </c>
      <c r="Y74" s="6" t="s">
        <v>12299</v>
      </c>
      <c r="Z74" s="6"/>
    </row>
    <row r="75" spans="1:26" x14ac:dyDescent="0.3">
      <c r="A75" s="6">
        <v>576</v>
      </c>
      <c r="B75" s="6" t="s">
        <v>7896</v>
      </c>
      <c r="C75" s="6" t="s">
        <v>7897</v>
      </c>
      <c r="D75" s="6">
        <v>0</v>
      </c>
      <c r="E75" s="6">
        <v>540</v>
      </c>
      <c r="F75" s="6"/>
      <c r="G75" s="6">
        <v>60</v>
      </c>
      <c r="H75" s="6"/>
      <c r="I75" s="6"/>
      <c r="J75" s="6"/>
      <c r="K75" s="6"/>
      <c r="L75" s="6" t="s">
        <v>12295</v>
      </c>
      <c r="M75" s="6">
        <v>63</v>
      </c>
      <c r="N75" s="6" t="str">
        <f>VLOOKUP(A75,web_archive!D:AB,18,FALSE)</f>
        <v>Normal / Upper / Baby</v>
      </c>
      <c r="O75" s="6">
        <v>2</v>
      </c>
      <c r="P75" s="6"/>
      <c r="Q75" s="6"/>
      <c r="R75" s="6"/>
      <c r="S75" s="6"/>
      <c r="T75" s="6"/>
      <c r="U75" s="6" t="s">
        <v>12390</v>
      </c>
      <c r="V75" s="6" t="s">
        <v>12391</v>
      </c>
      <c r="W75" s="6" t="s">
        <v>12330</v>
      </c>
      <c r="X75" s="6" t="s">
        <v>12317</v>
      </c>
      <c r="Y75" s="6" t="s">
        <v>12299</v>
      </c>
      <c r="Z75" s="6" t="s">
        <v>12299</v>
      </c>
    </row>
    <row r="76" spans="1:26" x14ac:dyDescent="0.3">
      <c r="A76" s="6">
        <v>577</v>
      </c>
      <c r="B76" s="6" t="s">
        <v>4698</v>
      </c>
      <c r="C76" s="6" t="s">
        <v>4699</v>
      </c>
      <c r="D76" s="6">
        <v>0</v>
      </c>
      <c r="E76" s="6">
        <v>200</v>
      </c>
      <c r="F76" s="6"/>
      <c r="G76" s="6">
        <v>20</v>
      </c>
      <c r="H76" s="6"/>
      <c r="I76" s="6"/>
      <c r="J76" s="6"/>
      <c r="K76" s="6"/>
      <c r="L76" s="6" t="s">
        <v>12295</v>
      </c>
      <c r="M76" s="6">
        <v>63</v>
      </c>
      <c r="N76" s="6" t="str">
        <f>VLOOKUP(A76,web_archive!D:AB,18,FALSE)</f>
        <v>Normal / Upper / Baby</v>
      </c>
      <c r="O76" s="6">
        <v>2</v>
      </c>
      <c r="P76" s="6"/>
      <c r="Q76" s="6"/>
      <c r="R76" s="6"/>
      <c r="S76" s="6"/>
      <c r="T76" s="6"/>
      <c r="U76" s="6" t="s">
        <v>12392</v>
      </c>
      <c r="V76" s="6" t="s">
        <v>12362</v>
      </c>
      <c r="W76" s="6" t="s">
        <v>12298</v>
      </c>
      <c r="X76" s="6" t="s">
        <v>12299</v>
      </c>
      <c r="Y76" s="6" t="s">
        <v>12299</v>
      </c>
      <c r="Z76" s="6"/>
    </row>
    <row r="77" spans="1:26" x14ac:dyDescent="0.3">
      <c r="A77" s="6">
        <v>578</v>
      </c>
      <c r="B77" s="6" t="s">
        <v>9703</v>
      </c>
      <c r="C77" s="6" t="s">
        <v>9703</v>
      </c>
      <c r="D77" s="6">
        <v>0</v>
      </c>
      <c r="E77" s="6">
        <v>200</v>
      </c>
      <c r="F77" s="6"/>
      <c r="G77" s="6">
        <v>20</v>
      </c>
      <c r="H77" s="6"/>
      <c r="I77" s="6"/>
      <c r="J77" s="6"/>
      <c r="K77" s="6"/>
      <c r="L77" s="6" t="s">
        <v>12295</v>
      </c>
      <c r="M77" s="6">
        <v>63</v>
      </c>
      <c r="N77" s="6" t="str">
        <f>VLOOKUP(A77,web_archive!D:AB,18,FALSE)</f>
        <v>Normal / Upper / Baby</v>
      </c>
      <c r="O77" s="6">
        <v>2</v>
      </c>
      <c r="P77" s="6"/>
      <c r="Q77" s="6"/>
      <c r="R77" s="6"/>
      <c r="S77" s="6"/>
      <c r="T77" s="6"/>
      <c r="U77" s="6" t="s">
        <v>12306</v>
      </c>
      <c r="V77" s="6" t="s">
        <v>12393</v>
      </c>
      <c r="W77" s="6" t="s">
        <v>12394</v>
      </c>
      <c r="X77" s="6" t="s">
        <v>12299</v>
      </c>
      <c r="Y77" s="6" t="s">
        <v>12299</v>
      </c>
      <c r="Z77" s="6"/>
    </row>
    <row r="78" spans="1:26" x14ac:dyDescent="0.3">
      <c r="A78" s="6">
        <v>579</v>
      </c>
      <c r="B78" s="6" t="s">
        <v>2894</v>
      </c>
      <c r="C78" s="6" t="s">
        <v>2895</v>
      </c>
      <c r="D78" s="6">
        <v>0</v>
      </c>
      <c r="E78" s="6">
        <v>250</v>
      </c>
      <c r="F78" s="6"/>
      <c r="G78" s="6">
        <v>20</v>
      </c>
      <c r="H78" s="6"/>
      <c r="I78" s="6"/>
      <c r="J78" s="6"/>
      <c r="K78" s="6"/>
      <c r="L78" s="6" t="s">
        <v>12295</v>
      </c>
      <c r="M78" s="6">
        <v>63</v>
      </c>
      <c r="N78" s="6" t="str">
        <f>VLOOKUP(A78,web_archive!D:AB,18,FALSE)</f>
        <v>Normal / Upper / Baby</v>
      </c>
      <c r="O78" s="6">
        <v>2</v>
      </c>
      <c r="P78" s="6"/>
      <c r="Q78" s="6"/>
      <c r="R78" s="6"/>
      <c r="S78" s="6"/>
      <c r="T78" s="6"/>
      <c r="U78" s="6" t="s">
        <v>12395</v>
      </c>
      <c r="V78" s="6" t="s">
        <v>12396</v>
      </c>
      <c r="W78" s="6" t="s">
        <v>12298</v>
      </c>
      <c r="X78" s="6" t="s">
        <v>12299</v>
      </c>
      <c r="Y78" s="6" t="s">
        <v>12299</v>
      </c>
      <c r="Z78" s="6"/>
    </row>
    <row r="79" spans="1:26" x14ac:dyDescent="0.3">
      <c r="A79" s="6">
        <v>580</v>
      </c>
      <c r="B79" s="6" t="s">
        <v>1568</v>
      </c>
      <c r="C79" s="6" t="s">
        <v>1568</v>
      </c>
      <c r="D79" s="6">
        <v>0</v>
      </c>
      <c r="E79" s="6">
        <v>150</v>
      </c>
      <c r="F79" s="6"/>
      <c r="G79" s="6">
        <v>20</v>
      </c>
      <c r="H79" s="6"/>
      <c r="I79" s="6"/>
      <c r="J79" s="6"/>
      <c r="K79" s="6"/>
      <c r="L79" s="6" t="s">
        <v>12295</v>
      </c>
      <c r="M79" s="6">
        <v>63</v>
      </c>
      <c r="N79" s="6" t="str">
        <f>VLOOKUP(A79,web_archive!D:AB,18,FALSE)</f>
        <v>Normal / Upper / Baby</v>
      </c>
      <c r="O79" s="6">
        <v>2</v>
      </c>
      <c r="P79" s="6"/>
      <c r="Q79" s="6"/>
      <c r="R79" s="6"/>
      <c r="S79" s="6"/>
      <c r="T79" s="6"/>
      <c r="U79" s="6" t="s">
        <v>12349</v>
      </c>
      <c r="V79" s="6" t="s">
        <v>12350</v>
      </c>
      <c r="W79" s="6" t="s">
        <v>12298</v>
      </c>
      <c r="X79" s="6" t="s">
        <v>12299</v>
      </c>
      <c r="Y79" s="6" t="s">
        <v>12299</v>
      </c>
      <c r="Z79" s="6"/>
    </row>
    <row r="80" spans="1:26" x14ac:dyDescent="0.3">
      <c r="A80" s="6">
        <v>581</v>
      </c>
      <c r="B80" s="6" t="s">
        <v>6912</v>
      </c>
      <c r="C80" s="6" t="s">
        <v>6913</v>
      </c>
      <c r="D80" s="6">
        <v>0</v>
      </c>
      <c r="E80" s="6">
        <v>40</v>
      </c>
      <c r="F80" s="6"/>
      <c r="G80" s="6">
        <v>20</v>
      </c>
      <c r="H80" s="6"/>
      <c r="I80" s="6"/>
      <c r="J80" s="6"/>
      <c r="K80" s="6"/>
      <c r="L80" s="6" t="s">
        <v>12295</v>
      </c>
      <c r="M80" s="6">
        <v>63</v>
      </c>
      <c r="N80" s="6" t="str">
        <f>VLOOKUP(A80,web_archive!D:AB,18,FALSE)</f>
        <v>Normal / Upper / Baby</v>
      </c>
      <c r="O80" s="6">
        <v>2</v>
      </c>
      <c r="P80" s="6"/>
      <c r="Q80" s="6"/>
      <c r="R80" s="6"/>
      <c r="S80" s="6"/>
      <c r="T80" s="6"/>
      <c r="U80" s="6" t="s">
        <v>12364</v>
      </c>
      <c r="V80" s="6" t="s">
        <v>12366</v>
      </c>
      <c r="W80" s="6" t="s">
        <v>12298</v>
      </c>
      <c r="X80" s="6" t="s">
        <v>12299</v>
      </c>
      <c r="Y80" s="6" t="s">
        <v>12299</v>
      </c>
      <c r="Z80" s="6"/>
    </row>
    <row r="81" spans="1:26" x14ac:dyDescent="0.3">
      <c r="A81" s="6">
        <v>582</v>
      </c>
      <c r="B81" s="6" t="s">
        <v>7259</v>
      </c>
      <c r="C81" s="6" t="s">
        <v>7259</v>
      </c>
      <c r="D81" s="6">
        <v>0</v>
      </c>
      <c r="E81" s="6">
        <v>300</v>
      </c>
      <c r="F81" s="6"/>
      <c r="G81" s="6">
        <v>20</v>
      </c>
      <c r="H81" s="6"/>
      <c r="I81" s="6"/>
      <c r="J81" s="6"/>
      <c r="K81" s="6"/>
      <c r="L81" s="6" t="s">
        <v>12295</v>
      </c>
      <c r="M81" s="6">
        <v>63</v>
      </c>
      <c r="N81" s="6" t="str">
        <f>VLOOKUP(A81,web_archive!D:AB,18,FALSE)</f>
        <v>Normal / Upper / Baby</v>
      </c>
      <c r="O81" s="6">
        <v>2</v>
      </c>
      <c r="P81" s="6"/>
      <c r="Q81" s="6"/>
      <c r="R81" s="6"/>
      <c r="S81" s="6"/>
      <c r="T81" s="6"/>
      <c r="U81" s="6" t="s">
        <v>12359</v>
      </c>
      <c r="V81" s="6" t="s">
        <v>12325</v>
      </c>
      <c r="W81" s="6" t="s">
        <v>12323</v>
      </c>
      <c r="X81" s="6" t="s">
        <v>12381</v>
      </c>
      <c r="Y81" s="6" t="s">
        <v>12299</v>
      </c>
      <c r="Z81" s="6" t="s">
        <v>12299</v>
      </c>
    </row>
    <row r="82" spans="1:26" x14ac:dyDescent="0.3">
      <c r="A82" s="6">
        <v>583</v>
      </c>
      <c r="B82" s="6" t="s">
        <v>5800</v>
      </c>
      <c r="C82" s="6" t="s">
        <v>5801</v>
      </c>
      <c r="D82" s="6">
        <v>0</v>
      </c>
      <c r="E82" s="6">
        <v>7000</v>
      </c>
      <c r="F82" s="6"/>
      <c r="G82" s="6">
        <v>150</v>
      </c>
      <c r="H82" s="6"/>
      <c r="I82" s="6"/>
      <c r="J82" s="6"/>
      <c r="K82" s="6"/>
      <c r="L82" s="6" t="s">
        <v>12295</v>
      </c>
      <c r="M82" s="6">
        <v>63</v>
      </c>
      <c r="N82" s="6" t="str">
        <f>VLOOKUP(A82,web_archive!D:AB,18,FALSE)</f>
        <v>Normal / Upper / Baby</v>
      </c>
      <c r="O82" s="6">
        <v>2</v>
      </c>
      <c r="P82" s="6"/>
      <c r="Q82" s="6"/>
      <c r="R82" s="6"/>
      <c r="S82" s="6"/>
      <c r="T82" s="6"/>
      <c r="U82" s="6" t="s">
        <v>12304</v>
      </c>
      <c r="V82" s="6" t="s">
        <v>12305</v>
      </c>
      <c r="W82" s="6" t="s">
        <v>12307</v>
      </c>
      <c r="X82" s="6" t="s">
        <v>12338</v>
      </c>
      <c r="Y82" s="6" t="s">
        <v>12299</v>
      </c>
      <c r="Z82" s="6" t="s">
        <v>12299</v>
      </c>
    </row>
    <row r="83" spans="1:26" x14ac:dyDescent="0.3">
      <c r="A83" s="6">
        <v>584</v>
      </c>
      <c r="B83" s="6" t="s">
        <v>3993</v>
      </c>
      <c r="C83" s="6" t="s">
        <v>3994</v>
      </c>
      <c r="D83" s="6">
        <v>0</v>
      </c>
      <c r="E83" s="6">
        <v>100</v>
      </c>
      <c r="F83" s="6"/>
      <c r="G83" s="6">
        <v>60</v>
      </c>
      <c r="H83" s="6"/>
      <c r="I83" s="6"/>
      <c r="J83" s="6"/>
      <c r="K83" s="6"/>
      <c r="L83" s="6" t="s">
        <v>12295</v>
      </c>
      <c r="M83" s="6">
        <v>63</v>
      </c>
      <c r="N83" s="6" t="str">
        <f>VLOOKUP(A83,web_archive!D:AB,18,FALSE)</f>
        <v>Normal / Upper / Baby</v>
      </c>
      <c r="O83" s="6">
        <v>2</v>
      </c>
      <c r="P83" s="6"/>
      <c r="Q83" s="6"/>
      <c r="R83" s="6"/>
      <c r="S83" s="6"/>
      <c r="T83" s="6"/>
      <c r="U83" s="6" t="s">
        <v>12397</v>
      </c>
      <c r="V83" s="6" t="s">
        <v>12362</v>
      </c>
      <c r="W83" s="6" t="s">
        <v>12298</v>
      </c>
      <c r="X83" s="6" t="s">
        <v>12299</v>
      </c>
      <c r="Y83" s="6" t="s">
        <v>12299</v>
      </c>
      <c r="Z83" s="6"/>
    </row>
    <row r="84" spans="1:26" x14ac:dyDescent="0.3">
      <c r="A84" s="6">
        <v>585</v>
      </c>
      <c r="B84" s="6" t="s">
        <v>10878</v>
      </c>
      <c r="C84" s="6" t="s">
        <v>10879</v>
      </c>
      <c r="D84" s="6">
        <v>0</v>
      </c>
      <c r="E84" s="6">
        <v>2</v>
      </c>
      <c r="F84" s="6"/>
      <c r="G84" s="6">
        <v>40</v>
      </c>
      <c r="H84" s="6"/>
      <c r="I84" s="6"/>
      <c r="J84" s="6"/>
      <c r="K84" s="6"/>
      <c r="L84" s="6" t="s">
        <v>12295</v>
      </c>
      <c r="M84" s="6">
        <v>63</v>
      </c>
      <c r="N84" s="6" t="str">
        <f>VLOOKUP(A84,web_archive!D:AB,18,FALSE)</f>
        <v>Normal / Upper / Baby</v>
      </c>
      <c r="O84" s="6">
        <v>2</v>
      </c>
      <c r="P84" s="6"/>
      <c r="Q84" s="6"/>
      <c r="R84" s="6"/>
      <c r="S84" s="6"/>
      <c r="T84" s="6"/>
      <c r="U84" s="6" t="s">
        <v>12326</v>
      </c>
      <c r="V84" s="6" t="s">
        <v>12325</v>
      </c>
      <c r="W84" s="6" t="s">
        <v>12298</v>
      </c>
      <c r="X84" s="6" t="s">
        <v>12299</v>
      </c>
      <c r="Y84" s="6" t="s">
        <v>12299</v>
      </c>
      <c r="Z84" s="6"/>
    </row>
    <row r="85" spans="1:26" x14ac:dyDescent="0.3">
      <c r="A85" s="6">
        <v>586</v>
      </c>
      <c r="B85" s="6" t="s">
        <v>6834</v>
      </c>
      <c r="C85" s="6" t="s">
        <v>6835</v>
      </c>
      <c r="D85" s="6">
        <v>0</v>
      </c>
      <c r="E85" s="6">
        <v>20</v>
      </c>
      <c r="F85" s="6"/>
      <c r="G85" s="6">
        <v>100</v>
      </c>
      <c r="H85" s="6"/>
      <c r="I85" s="6"/>
      <c r="J85" s="6"/>
      <c r="K85" s="6"/>
      <c r="L85" s="6" t="s">
        <v>12295</v>
      </c>
      <c r="M85" s="6">
        <v>63</v>
      </c>
      <c r="N85" s="6" t="str">
        <f>VLOOKUP(A85,web_archive!D:AB,18,FALSE)</f>
        <v>Normal / Upper / Baby</v>
      </c>
      <c r="O85" s="6">
        <v>2</v>
      </c>
      <c r="P85" s="6"/>
      <c r="Q85" s="6"/>
      <c r="R85" s="6"/>
      <c r="S85" s="6"/>
      <c r="T85" s="6"/>
      <c r="U85" s="6" t="s">
        <v>12304</v>
      </c>
      <c r="V85" s="6" t="s">
        <v>12305</v>
      </c>
      <c r="W85" s="6" t="s">
        <v>12298</v>
      </c>
      <c r="X85" s="6" t="s">
        <v>12299</v>
      </c>
      <c r="Y85" s="6" t="s">
        <v>12299</v>
      </c>
      <c r="Z85" s="6"/>
    </row>
    <row r="86" spans="1:26" x14ac:dyDescent="0.3">
      <c r="A86" s="6">
        <v>587</v>
      </c>
      <c r="B86" s="6" t="s">
        <v>7900</v>
      </c>
      <c r="C86" s="6" t="s">
        <v>7901</v>
      </c>
      <c r="D86" s="6">
        <v>0</v>
      </c>
      <c r="E86" s="6">
        <v>880</v>
      </c>
      <c r="F86" s="6"/>
      <c r="G86" s="6">
        <v>60</v>
      </c>
      <c r="H86" s="6"/>
      <c r="I86" s="6"/>
      <c r="J86" s="6"/>
      <c r="K86" s="6"/>
      <c r="L86" s="6" t="s">
        <v>12295</v>
      </c>
      <c r="M86" s="6">
        <v>63</v>
      </c>
      <c r="N86" s="6" t="str">
        <f>VLOOKUP(A86,web_archive!D:AB,18,FALSE)</f>
        <v>Normal / Upper / Baby</v>
      </c>
      <c r="O86" s="6">
        <v>2</v>
      </c>
      <c r="P86" s="6"/>
      <c r="Q86" s="6"/>
      <c r="R86" s="6"/>
      <c r="S86" s="6"/>
      <c r="T86" s="6"/>
      <c r="U86" s="6" t="s">
        <v>12353</v>
      </c>
      <c r="V86" s="6" t="s">
        <v>12354</v>
      </c>
      <c r="W86" s="6" t="s">
        <v>12330</v>
      </c>
      <c r="X86" s="6" t="s">
        <v>12317</v>
      </c>
      <c r="Y86" s="6" t="s">
        <v>12299</v>
      </c>
      <c r="Z86" s="6" t="s">
        <v>12299</v>
      </c>
    </row>
    <row r="87" spans="1:26" x14ac:dyDescent="0.3">
      <c r="A87" s="6">
        <v>588</v>
      </c>
      <c r="B87" s="6" t="s">
        <v>9376</v>
      </c>
      <c r="C87" s="6" t="s">
        <v>9376</v>
      </c>
      <c r="D87" s="6">
        <v>0</v>
      </c>
      <c r="E87" s="6">
        <v>100</v>
      </c>
      <c r="F87" s="6"/>
      <c r="G87" s="6">
        <v>100</v>
      </c>
      <c r="H87" s="6"/>
      <c r="I87" s="6"/>
      <c r="J87" s="6"/>
      <c r="K87" s="6"/>
      <c r="L87" s="6" t="s">
        <v>12295</v>
      </c>
      <c r="M87" s="6">
        <v>63</v>
      </c>
      <c r="N87" s="6" t="str">
        <f>VLOOKUP(A87,web_archive!D:AB,18,FALSE)</f>
        <v>Normal / Upper / Baby</v>
      </c>
      <c r="O87" s="6">
        <v>2</v>
      </c>
      <c r="P87" s="6"/>
      <c r="Q87" s="6"/>
      <c r="R87" s="6"/>
      <c r="S87" s="6"/>
      <c r="T87" s="6"/>
      <c r="U87" s="6" t="s">
        <v>12397</v>
      </c>
      <c r="V87" s="6" t="s">
        <v>12362</v>
      </c>
      <c r="W87" s="6" t="s">
        <v>12298</v>
      </c>
      <c r="X87" s="6" t="s">
        <v>12299</v>
      </c>
      <c r="Y87" s="6" t="s">
        <v>12299</v>
      </c>
      <c r="Z87" s="6"/>
    </row>
    <row r="88" spans="1:26" x14ac:dyDescent="0.3">
      <c r="A88" s="6">
        <v>589</v>
      </c>
      <c r="B88" s="6" t="s">
        <v>7692</v>
      </c>
      <c r="C88" s="6" t="s">
        <v>7685</v>
      </c>
      <c r="D88" s="6">
        <v>0</v>
      </c>
      <c r="E88" s="6">
        <v>1200</v>
      </c>
      <c r="F88" s="6"/>
      <c r="G88" s="6">
        <v>150</v>
      </c>
      <c r="H88" s="6"/>
      <c r="I88" s="6"/>
      <c r="J88" s="6"/>
      <c r="K88" s="6"/>
      <c r="L88" s="6" t="s">
        <v>12295</v>
      </c>
      <c r="M88" s="6">
        <v>63</v>
      </c>
      <c r="N88" s="6" t="str">
        <f>VLOOKUP(A88,web_archive!D:AB,18,FALSE)</f>
        <v>Normal / Upper / Baby</v>
      </c>
      <c r="O88" s="6">
        <v>2</v>
      </c>
      <c r="P88" s="6"/>
      <c r="Q88" s="6"/>
      <c r="R88" s="6"/>
      <c r="S88" s="6"/>
      <c r="T88" s="6"/>
      <c r="U88" s="6" t="s">
        <v>12371</v>
      </c>
      <c r="V88" s="6" t="s">
        <v>12372</v>
      </c>
      <c r="W88" s="6" t="s">
        <v>12298</v>
      </c>
      <c r="X88" s="6" t="s">
        <v>12299</v>
      </c>
      <c r="Y88" s="6" t="s">
        <v>12299</v>
      </c>
      <c r="Z88" s="6"/>
    </row>
    <row r="89" spans="1:26" x14ac:dyDescent="0.3">
      <c r="A89" s="6">
        <v>590</v>
      </c>
      <c r="B89" s="6" t="s">
        <v>1583</v>
      </c>
      <c r="C89" s="6" t="s">
        <v>1584</v>
      </c>
      <c r="D89" s="6">
        <v>0</v>
      </c>
      <c r="E89" s="6">
        <v>2</v>
      </c>
      <c r="F89" s="6"/>
      <c r="G89" s="6">
        <v>20</v>
      </c>
      <c r="H89" s="6"/>
      <c r="I89" s="6"/>
      <c r="J89" s="6"/>
      <c r="K89" s="6"/>
      <c r="L89" s="6" t="s">
        <v>12295</v>
      </c>
      <c r="M89" s="6">
        <v>63</v>
      </c>
      <c r="N89" s="6" t="str">
        <f>VLOOKUP(A89,web_archive!D:AB,18,FALSE)</f>
        <v>Normal / Upper / Baby</v>
      </c>
      <c r="O89" s="6">
        <v>2</v>
      </c>
      <c r="P89" s="6"/>
      <c r="Q89" s="6"/>
      <c r="R89" s="6"/>
      <c r="S89" s="6"/>
      <c r="T89" s="6"/>
      <c r="U89" s="6" t="s">
        <v>12349</v>
      </c>
      <c r="V89" s="6" t="s">
        <v>12350</v>
      </c>
      <c r="W89" s="6" t="s">
        <v>12298</v>
      </c>
      <c r="X89" s="6" t="s">
        <v>12299</v>
      </c>
      <c r="Y89" s="6" t="s">
        <v>12299</v>
      </c>
      <c r="Z89" s="6"/>
    </row>
    <row r="90" spans="1:26" x14ac:dyDescent="0.3">
      <c r="A90" s="6">
        <v>591</v>
      </c>
      <c r="B90" s="6" t="s">
        <v>2022</v>
      </c>
      <c r="C90" s="6" t="s">
        <v>2023</v>
      </c>
      <c r="D90" s="6">
        <v>0</v>
      </c>
      <c r="E90" s="6">
        <v>0</v>
      </c>
      <c r="F90" s="6"/>
      <c r="G90" s="6">
        <v>150</v>
      </c>
      <c r="H90" s="6"/>
      <c r="I90" s="6"/>
      <c r="J90" s="6"/>
      <c r="K90" s="6"/>
      <c r="L90" s="6" t="s">
        <v>12295</v>
      </c>
      <c r="M90" s="6">
        <v>63</v>
      </c>
      <c r="N90" s="6" t="str">
        <f>VLOOKUP(A90,web_archive!D:AB,18,FALSE)</f>
        <v>Normal / Upper / Baby</v>
      </c>
      <c r="O90" s="6">
        <v>2</v>
      </c>
      <c r="P90" s="6"/>
      <c r="Q90" s="6"/>
      <c r="R90" s="6"/>
      <c r="S90" s="6"/>
      <c r="T90" s="6"/>
      <c r="U90" s="6" t="s">
        <v>12304</v>
      </c>
      <c r="V90" s="6" t="s">
        <v>12305</v>
      </c>
      <c r="W90" s="6" t="s">
        <v>12307</v>
      </c>
      <c r="X90" s="6" t="s">
        <v>12338</v>
      </c>
      <c r="Y90" s="6" t="s">
        <v>12299</v>
      </c>
      <c r="Z90" s="6" t="s">
        <v>12299</v>
      </c>
    </row>
    <row r="91" spans="1:26" x14ac:dyDescent="0.3">
      <c r="A91" s="6">
        <v>592</v>
      </c>
      <c r="B91" s="6" t="s">
        <v>5624</v>
      </c>
      <c r="C91" s="6" t="s">
        <v>5625</v>
      </c>
      <c r="D91" s="6">
        <v>0</v>
      </c>
      <c r="E91" s="6">
        <v>0</v>
      </c>
      <c r="F91" s="6"/>
      <c r="G91" s="6">
        <v>150</v>
      </c>
      <c r="H91" s="6"/>
      <c r="I91" s="6"/>
      <c r="J91" s="6"/>
      <c r="K91" s="6"/>
      <c r="L91" s="6" t="s">
        <v>12295</v>
      </c>
      <c r="M91" s="6">
        <v>63</v>
      </c>
      <c r="N91" s="6" t="str">
        <f>VLOOKUP(A91,web_archive!D:AB,18,FALSE)</f>
        <v>Normal / Upper / Baby</v>
      </c>
      <c r="O91" s="6">
        <v>2</v>
      </c>
      <c r="P91" s="6"/>
      <c r="Q91" s="6"/>
      <c r="R91" s="6"/>
      <c r="S91" s="6"/>
      <c r="T91" s="6"/>
      <c r="U91" s="6" t="s">
        <v>12304</v>
      </c>
      <c r="V91" s="6" t="s">
        <v>12305</v>
      </c>
      <c r="W91" s="6" t="s">
        <v>12307</v>
      </c>
      <c r="X91" s="6" t="s">
        <v>12338</v>
      </c>
      <c r="Y91" s="6" t="s">
        <v>12299</v>
      </c>
      <c r="Z91" s="6" t="s">
        <v>12299</v>
      </c>
    </row>
    <row r="92" spans="1:26" x14ac:dyDescent="0.3">
      <c r="A92" s="6">
        <v>593</v>
      </c>
      <c r="B92" s="6" t="s">
        <v>5262</v>
      </c>
      <c r="C92" s="6" t="s">
        <v>5263</v>
      </c>
      <c r="D92" s="6">
        <v>0</v>
      </c>
      <c r="E92" s="6">
        <v>0</v>
      </c>
      <c r="F92" s="6"/>
      <c r="G92" s="6">
        <v>150</v>
      </c>
      <c r="H92" s="6"/>
      <c r="I92" s="6"/>
      <c r="J92" s="6"/>
      <c r="K92" s="6"/>
      <c r="L92" s="6" t="s">
        <v>12295</v>
      </c>
      <c r="M92" s="6">
        <v>63</v>
      </c>
      <c r="N92" s="6" t="str">
        <f>VLOOKUP(A92,web_archive!D:AB,18,FALSE)</f>
        <v>Normal / Upper / Baby</v>
      </c>
      <c r="O92" s="6">
        <v>2</v>
      </c>
      <c r="P92" s="6"/>
      <c r="Q92" s="6"/>
      <c r="R92" s="6"/>
      <c r="S92" s="6"/>
      <c r="T92" s="6"/>
      <c r="U92" s="6" t="s">
        <v>12304</v>
      </c>
      <c r="V92" s="6" t="s">
        <v>12305</v>
      </c>
      <c r="W92" s="6" t="s">
        <v>12307</v>
      </c>
      <c r="X92" s="6" t="s">
        <v>12338</v>
      </c>
      <c r="Y92" s="6" t="s">
        <v>12299</v>
      </c>
      <c r="Z92" s="6" t="s">
        <v>12299</v>
      </c>
    </row>
    <row r="93" spans="1:26" x14ac:dyDescent="0.3">
      <c r="A93" s="6">
        <v>594</v>
      </c>
      <c r="B93" s="6" t="s">
        <v>9372</v>
      </c>
      <c r="C93" s="6" t="s">
        <v>9373</v>
      </c>
      <c r="D93" s="6">
        <v>0</v>
      </c>
      <c r="E93" s="6">
        <v>0</v>
      </c>
      <c r="F93" s="6"/>
      <c r="G93" s="6">
        <v>150</v>
      </c>
      <c r="H93" s="6"/>
      <c r="I93" s="6"/>
      <c r="J93" s="6"/>
      <c r="K93" s="6"/>
      <c r="L93" s="6" t="s">
        <v>12295</v>
      </c>
      <c r="M93" s="6">
        <v>63</v>
      </c>
      <c r="N93" s="6" t="str">
        <f>VLOOKUP(A93,web_archive!D:AB,18,FALSE)</f>
        <v>Normal / Upper / Baby</v>
      </c>
      <c r="O93" s="6">
        <v>2</v>
      </c>
      <c r="P93" s="6"/>
      <c r="Q93" s="6"/>
      <c r="R93" s="6"/>
      <c r="S93" s="6"/>
      <c r="T93" s="6"/>
      <c r="U93" s="6" t="s">
        <v>12304</v>
      </c>
      <c r="V93" s="6" t="s">
        <v>12305</v>
      </c>
      <c r="W93" s="6" t="s">
        <v>12307</v>
      </c>
      <c r="X93" s="6" t="s">
        <v>12338</v>
      </c>
      <c r="Y93" s="6" t="s">
        <v>12299</v>
      </c>
      <c r="Z93" s="6" t="s">
        <v>12299</v>
      </c>
    </row>
    <row r="94" spans="1:26" x14ac:dyDescent="0.3">
      <c r="A94" s="6">
        <v>595</v>
      </c>
      <c r="B94" s="6" t="s">
        <v>6924</v>
      </c>
      <c r="C94" s="6" t="s">
        <v>6925</v>
      </c>
      <c r="D94" s="6">
        <v>0</v>
      </c>
      <c r="E94" s="6">
        <v>0</v>
      </c>
      <c r="F94" s="6"/>
      <c r="G94" s="6">
        <v>150</v>
      </c>
      <c r="H94" s="6"/>
      <c r="I94" s="6"/>
      <c r="J94" s="6"/>
      <c r="K94" s="6"/>
      <c r="L94" s="6" t="s">
        <v>12295</v>
      </c>
      <c r="M94" s="6">
        <v>63</v>
      </c>
      <c r="N94" s="6" t="str">
        <f>VLOOKUP(A94,web_archive!D:AB,18,FALSE)</f>
        <v>Normal / Upper / Baby</v>
      </c>
      <c r="O94" s="6">
        <v>2</v>
      </c>
      <c r="P94" s="6"/>
      <c r="Q94" s="6"/>
      <c r="R94" s="6"/>
      <c r="S94" s="6"/>
      <c r="T94" s="6"/>
      <c r="U94" s="6" t="s">
        <v>12304</v>
      </c>
      <c r="V94" s="6" t="s">
        <v>12305</v>
      </c>
      <c r="W94" s="6" t="s">
        <v>12307</v>
      </c>
      <c r="X94" s="6" t="s">
        <v>12338</v>
      </c>
      <c r="Y94" s="6" t="s">
        <v>12299</v>
      </c>
      <c r="Z94" s="6" t="s">
        <v>12299</v>
      </c>
    </row>
    <row r="95" spans="1:26" x14ac:dyDescent="0.3">
      <c r="A95" s="6">
        <v>596</v>
      </c>
      <c r="B95" s="6" t="s">
        <v>2716</v>
      </c>
      <c r="C95" s="6" t="s">
        <v>2717</v>
      </c>
      <c r="D95" s="6">
        <v>0</v>
      </c>
      <c r="E95" s="6">
        <v>20</v>
      </c>
      <c r="F95" s="6"/>
      <c r="G95" s="6">
        <v>100</v>
      </c>
      <c r="H95" s="6"/>
      <c r="I95" s="6"/>
      <c r="J95" s="6"/>
      <c r="K95" s="6"/>
      <c r="L95" s="6" t="s">
        <v>12295</v>
      </c>
      <c r="M95" s="6">
        <v>63</v>
      </c>
      <c r="N95" s="6" t="str">
        <f>VLOOKUP(A95,web_archive!D:AB,18,FALSE)</f>
        <v>Normal / Upper / Baby</v>
      </c>
      <c r="O95" s="6">
        <v>2</v>
      </c>
      <c r="P95" s="6"/>
      <c r="Q95" s="6"/>
      <c r="R95" s="6"/>
      <c r="S95" s="6"/>
      <c r="T95" s="6"/>
      <c r="U95" s="6" t="s">
        <v>12306</v>
      </c>
      <c r="V95" s="6" t="s">
        <v>12398</v>
      </c>
      <c r="W95" s="6" t="s">
        <v>12399</v>
      </c>
      <c r="X95" s="6" t="s">
        <v>12299</v>
      </c>
      <c r="Y95" s="6" t="s">
        <v>12299</v>
      </c>
      <c r="Z95" s="6"/>
    </row>
    <row r="96" spans="1:26" x14ac:dyDescent="0.3">
      <c r="A96" s="6">
        <v>597</v>
      </c>
      <c r="B96" s="6" t="s">
        <v>6229</v>
      </c>
      <c r="C96" s="6" t="s">
        <v>6230</v>
      </c>
      <c r="D96" s="6">
        <v>0</v>
      </c>
      <c r="E96" s="6">
        <v>20</v>
      </c>
      <c r="F96" s="6"/>
      <c r="G96" s="6">
        <v>100</v>
      </c>
      <c r="H96" s="6"/>
      <c r="I96" s="6"/>
      <c r="J96" s="6"/>
      <c r="K96" s="6"/>
      <c r="L96" s="6" t="s">
        <v>12295</v>
      </c>
      <c r="M96" s="6">
        <v>63</v>
      </c>
      <c r="N96" s="6" t="str">
        <f>VLOOKUP(A96,web_archive!D:AB,18,FALSE)</f>
        <v>Normal / Upper / Baby</v>
      </c>
      <c r="O96" s="6">
        <v>2</v>
      </c>
      <c r="P96" s="6"/>
      <c r="Q96" s="6"/>
      <c r="R96" s="6"/>
      <c r="S96" s="6"/>
      <c r="T96" s="6"/>
      <c r="U96" s="6" t="s">
        <v>12359</v>
      </c>
      <c r="V96" s="6" t="s">
        <v>12400</v>
      </c>
      <c r="W96" s="6" t="s">
        <v>12298</v>
      </c>
      <c r="X96" s="6" t="s">
        <v>12299</v>
      </c>
      <c r="Y96" s="6" t="s">
        <v>12299</v>
      </c>
      <c r="Z96" s="6"/>
    </row>
    <row r="97" spans="1:29" x14ac:dyDescent="0.3">
      <c r="A97" s="6">
        <v>598</v>
      </c>
      <c r="B97" s="6" t="s">
        <v>6090</v>
      </c>
      <c r="C97" s="6" t="s">
        <v>6091</v>
      </c>
      <c r="D97" s="6">
        <v>0</v>
      </c>
      <c r="E97" s="6">
        <v>50</v>
      </c>
      <c r="F97" s="6"/>
      <c r="G97" s="6">
        <v>10</v>
      </c>
      <c r="H97" s="6"/>
      <c r="I97" s="6"/>
      <c r="J97" s="6"/>
      <c r="K97" s="6"/>
      <c r="L97" s="6" t="s">
        <v>12295</v>
      </c>
      <c r="M97" s="6">
        <v>63</v>
      </c>
      <c r="N97" s="6" t="str">
        <f>VLOOKUP(A97,web_archive!D:AB,18,FALSE)</f>
        <v>Normal / Upper / Baby</v>
      </c>
      <c r="O97" s="6">
        <v>2</v>
      </c>
      <c r="P97" s="6"/>
      <c r="Q97" s="6"/>
      <c r="R97" s="6"/>
      <c r="S97" s="6"/>
      <c r="T97" s="6"/>
      <c r="U97" s="6" t="s">
        <v>12296</v>
      </c>
      <c r="V97" s="6" t="s">
        <v>12297</v>
      </c>
      <c r="W97" s="6" t="s">
        <v>12298</v>
      </c>
      <c r="X97" s="6" t="s">
        <v>12299</v>
      </c>
      <c r="Y97" s="6" t="s">
        <v>12299</v>
      </c>
      <c r="Z97" s="6"/>
      <c r="AA97" s="6"/>
      <c r="AB97" s="6"/>
      <c r="AC97" s="6"/>
    </row>
    <row r="98" spans="1:29" x14ac:dyDescent="0.3">
      <c r="A98" s="6">
        <v>599</v>
      </c>
      <c r="B98" s="6" t="s">
        <v>6086</v>
      </c>
      <c r="C98" s="6" t="s">
        <v>6087</v>
      </c>
      <c r="D98" s="6">
        <v>0</v>
      </c>
      <c r="E98" s="6">
        <v>200</v>
      </c>
      <c r="F98" s="6"/>
      <c r="G98" s="6">
        <v>10</v>
      </c>
      <c r="H98" s="6"/>
      <c r="I98" s="6"/>
      <c r="J98" s="6"/>
      <c r="K98" s="6"/>
      <c r="L98" s="6" t="s">
        <v>12295</v>
      </c>
      <c r="M98" s="6">
        <v>63</v>
      </c>
      <c r="N98" s="6" t="str">
        <f>VLOOKUP(A98,web_archive!D:AB,18,FALSE)</f>
        <v>Normal / Upper / Baby</v>
      </c>
      <c r="O98" s="6">
        <v>2</v>
      </c>
      <c r="P98" s="6"/>
      <c r="Q98" s="6"/>
      <c r="R98" s="6"/>
      <c r="S98" s="6"/>
      <c r="T98" s="6"/>
      <c r="U98" s="6" t="s">
        <v>12300</v>
      </c>
      <c r="V98" s="6" t="s">
        <v>12301</v>
      </c>
      <c r="W98" s="6" t="s">
        <v>12298</v>
      </c>
      <c r="X98" s="6" t="s">
        <v>12299</v>
      </c>
      <c r="Y98" s="6" t="s">
        <v>12299</v>
      </c>
      <c r="Z98" s="6"/>
      <c r="AA98" s="6"/>
      <c r="AB98" s="6"/>
      <c r="AC98" s="6"/>
    </row>
    <row r="99" spans="1:29" x14ac:dyDescent="0.3">
      <c r="A99" s="6" t="s">
        <v>12401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 t="e">
        <f>VLOOKUP(A99,web_archive!D:AB,18,FALSE)</f>
        <v>#N/A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 spans="1:29" x14ac:dyDescent="0.3">
      <c r="A100" s="6" t="s">
        <v>12402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 t="e">
        <f>VLOOKUP(A100,web_archive!D:AB,18,FALSE)</f>
        <v>#N/A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 spans="1:29" x14ac:dyDescent="0.3">
      <c r="A101" s="6" t="s">
        <v>12401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 t="e">
        <f>VLOOKUP(A101,web_archive!D:AB,18,FALSE)</f>
        <v>#N/A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 spans="1:29" x14ac:dyDescent="0.3">
      <c r="A102" s="6">
        <v>601</v>
      </c>
      <c r="B102" s="6" t="s">
        <v>10772</v>
      </c>
      <c r="C102" s="6" t="s">
        <v>10773</v>
      </c>
      <c r="D102" s="6">
        <v>11</v>
      </c>
      <c r="E102" s="6">
        <v>60</v>
      </c>
      <c r="F102" s="6"/>
      <c r="G102" s="6">
        <v>50</v>
      </c>
      <c r="H102" s="6"/>
      <c r="I102" s="6"/>
      <c r="J102" s="6"/>
      <c r="K102" s="6"/>
      <c r="L102" s="6" t="s">
        <v>12295</v>
      </c>
      <c r="M102" s="6">
        <v>63</v>
      </c>
      <c r="N102" s="6" t="str">
        <f>VLOOKUP(A102,web_archive!D:AB,18,FALSE)</f>
        <v>Normal / Upper / Baby</v>
      </c>
      <c r="O102" s="6">
        <v>2</v>
      </c>
      <c r="P102" s="6"/>
      <c r="Q102" s="6"/>
      <c r="R102" s="6"/>
      <c r="S102" s="6"/>
      <c r="T102" s="6"/>
      <c r="U102" s="6" t="s">
        <v>12403</v>
      </c>
      <c r="V102" s="6" t="s">
        <v>12368</v>
      </c>
      <c r="W102" s="6" t="s">
        <v>12299</v>
      </c>
      <c r="X102" s="6" t="s">
        <v>12299</v>
      </c>
      <c r="Y102" s="6"/>
      <c r="Z102" s="6"/>
      <c r="AA102" s="6"/>
      <c r="AB102" s="6"/>
      <c r="AC102" s="6"/>
    </row>
    <row r="103" spans="1:29" x14ac:dyDescent="0.3">
      <c r="A103" s="6">
        <v>602</v>
      </c>
      <c r="B103" s="6" t="s">
        <v>10768</v>
      </c>
      <c r="C103" s="6" t="s">
        <v>10769</v>
      </c>
      <c r="D103" s="6">
        <v>11</v>
      </c>
      <c r="E103" s="6">
        <v>300</v>
      </c>
      <c r="F103" s="6"/>
      <c r="G103" s="6">
        <v>50</v>
      </c>
      <c r="H103" s="6"/>
      <c r="I103" s="6"/>
      <c r="J103" s="6"/>
      <c r="K103" s="6"/>
      <c r="L103" s="6" t="s">
        <v>12295</v>
      </c>
      <c r="M103" s="6">
        <v>63</v>
      </c>
      <c r="N103" s="6" t="str">
        <f>VLOOKUP(A103,web_archive!D:AB,18,FALSE)</f>
        <v>Normal / Upper / Baby</v>
      </c>
      <c r="O103" s="6">
        <v>2</v>
      </c>
      <c r="P103" s="6"/>
      <c r="Q103" s="6"/>
      <c r="R103" s="6"/>
      <c r="S103" s="6"/>
      <c r="T103" s="6"/>
      <c r="U103" s="6" t="s">
        <v>12403</v>
      </c>
      <c r="V103" s="6" t="s">
        <v>12404</v>
      </c>
      <c r="W103" s="6" t="s">
        <v>12299</v>
      </c>
      <c r="X103" s="6" t="s">
        <v>12299</v>
      </c>
      <c r="Y103" s="6"/>
      <c r="Z103" s="6"/>
      <c r="AA103" s="6"/>
      <c r="AB103" s="6"/>
      <c r="AC103" s="6"/>
    </row>
    <row r="104" spans="1:29" x14ac:dyDescent="0.3">
      <c r="A104" s="6">
        <v>603</v>
      </c>
      <c r="B104" s="6" t="s">
        <v>7186</v>
      </c>
      <c r="C104" s="6" t="s">
        <v>7187</v>
      </c>
      <c r="D104" s="6">
        <v>2</v>
      </c>
      <c r="E104" s="6">
        <v>10000</v>
      </c>
      <c r="F104" s="6"/>
      <c r="G104" s="6">
        <v>200</v>
      </c>
      <c r="H104" s="6"/>
      <c r="I104" s="6"/>
      <c r="J104" s="6"/>
      <c r="K104" s="6"/>
      <c r="L104" s="6" t="s">
        <v>12295</v>
      </c>
      <c r="M104" s="6">
        <v>63</v>
      </c>
      <c r="N104" s="6" t="e">
        <f>VLOOKUP(A104,web_archive!D:AB,18,FALSE)</f>
        <v>#N/A</v>
      </c>
      <c r="O104" s="6">
        <v>2</v>
      </c>
      <c r="P104" s="6"/>
      <c r="Q104" s="6"/>
      <c r="R104" s="6"/>
      <c r="S104" s="6"/>
      <c r="T104" s="6"/>
      <c r="U104" s="6" t="s">
        <v>12405</v>
      </c>
      <c r="V104" s="6" t="s">
        <v>12406</v>
      </c>
      <c r="W104" s="6" t="s">
        <v>12299</v>
      </c>
      <c r="X104" s="6" t="s">
        <v>12299</v>
      </c>
      <c r="Y104" s="6"/>
      <c r="Z104" s="6"/>
      <c r="AA104" s="6"/>
      <c r="AB104" s="6"/>
      <c r="AC104" s="6"/>
    </row>
    <row r="105" spans="1:29" x14ac:dyDescent="0.3">
      <c r="A105" s="6">
        <v>604</v>
      </c>
      <c r="B105" s="6" t="s">
        <v>1552</v>
      </c>
      <c r="C105" s="6" t="s">
        <v>1553</v>
      </c>
      <c r="D105" s="6">
        <v>2</v>
      </c>
      <c r="E105" s="6">
        <v>50</v>
      </c>
      <c r="F105" s="6"/>
      <c r="G105" s="6">
        <v>50</v>
      </c>
      <c r="H105" s="6"/>
      <c r="I105" s="6"/>
      <c r="J105" s="6"/>
      <c r="K105" s="6"/>
      <c r="L105" s="6" t="s">
        <v>12295</v>
      </c>
      <c r="M105" s="6">
        <v>63</v>
      </c>
      <c r="N105" s="6" t="str">
        <f>VLOOKUP(A105,web_archive!D:AB,18,FALSE)</f>
        <v>Normal / Upper / Baby</v>
      </c>
      <c r="O105" s="6">
        <v>2</v>
      </c>
      <c r="P105" s="6"/>
      <c r="Q105" s="6"/>
      <c r="R105" s="6"/>
      <c r="S105" s="6"/>
      <c r="T105" s="6"/>
      <c r="U105" s="6" t="s">
        <v>12407</v>
      </c>
      <c r="V105" s="6">
        <v>-1</v>
      </c>
      <c r="W105" s="6">
        <v>-1</v>
      </c>
      <c r="X105" s="6" t="s">
        <v>12408</v>
      </c>
      <c r="Y105" s="6" t="e">
        <v>#NAME?</v>
      </c>
      <c r="Z105" s="6">
        <v>1</v>
      </c>
      <c r="AA105" s="6" t="s">
        <v>12409</v>
      </c>
      <c r="AB105" s="6" t="s">
        <v>12299</v>
      </c>
      <c r="AC105" s="6" t="s">
        <v>12299</v>
      </c>
    </row>
    <row r="106" spans="1:29" x14ac:dyDescent="0.3">
      <c r="A106" s="6">
        <v>605</v>
      </c>
      <c r="B106" s="6" t="s">
        <v>379</v>
      </c>
      <c r="C106" s="6" t="s">
        <v>379</v>
      </c>
      <c r="D106" s="6">
        <v>11</v>
      </c>
      <c r="E106" s="6">
        <v>2000</v>
      </c>
      <c r="F106" s="6"/>
      <c r="G106" s="6">
        <v>100</v>
      </c>
      <c r="H106" s="6"/>
      <c r="I106" s="6"/>
      <c r="J106" s="6"/>
      <c r="K106" s="6"/>
      <c r="L106" s="6" t="s">
        <v>12295</v>
      </c>
      <c r="M106" s="6">
        <v>63</v>
      </c>
      <c r="N106" s="6" t="str">
        <f>VLOOKUP(A106,web_archive!D:AB,18,FALSE)</f>
        <v>Normal / Upper / Baby</v>
      </c>
      <c r="O106" s="6">
        <v>2</v>
      </c>
      <c r="P106" s="6"/>
      <c r="Q106" s="6"/>
      <c r="R106" s="6"/>
      <c r="S106" s="6"/>
      <c r="T106" s="6"/>
      <c r="U106" s="6" t="s">
        <v>12410</v>
      </c>
      <c r="V106" s="6" t="s">
        <v>12368</v>
      </c>
      <c r="W106" s="6" t="s">
        <v>12299</v>
      </c>
      <c r="X106" s="6" t="s">
        <v>12299</v>
      </c>
      <c r="Y106" s="6"/>
      <c r="Z106" s="6"/>
      <c r="AA106" s="6"/>
      <c r="AB106" s="6"/>
      <c r="AC106" s="6"/>
    </row>
    <row r="107" spans="1:29" x14ac:dyDescent="0.3">
      <c r="A107" s="6">
        <v>606</v>
      </c>
      <c r="B107" s="6" t="s">
        <v>241</v>
      </c>
      <c r="C107" s="6" t="s">
        <v>242</v>
      </c>
      <c r="D107" s="6">
        <v>11</v>
      </c>
      <c r="E107" s="6">
        <v>1500</v>
      </c>
      <c r="F107" s="6"/>
      <c r="G107" s="6">
        <v>100</v>
      </c>
      <c r="H107" s="6"/>
      <c r="I107" s="6"/>
      <c r="J107" s="6"/>
      <c r="K107" s="6"/>
      <c r="L107" s="6" t="s">
        <v>12295</v>
      </c>
      <c r="M107" s="6">
        <v>63</v>
      </c>
      <c r="N107" s="6" t="str">
        <f>VLOOKUP(A107,web_archive!D:AB,18,FALSE)</f>
        <v>Normal / Upper / Baby</v>
      </c>
      <c r="O107" s="6">
        <v>2</v>
      </c>
      <c r="P107" s="6"/>
      <c r="Q107" s="6"/>
      <c r="R107" s="6"/>
      <c r="S107" s="6"/>
      <c r="T107" s="6"/>
      <c r="U107" s="6" t="s">
        <v>12411</v>
      </c>
      <c r="V107" s="6" t="s">
        <v>12368</v>
      </c>
      <c r="W107" s="6" t="s">
        <v>12299</v>
      </c>
      <c r="X107" s="6" t="s">
        <v>12299</v>
      </c>
      <c r="Y107" s="6"/>
      <c r="Z107" s="6"/>
      <c r="AA107" s="6"/>
      <c r="AB107" s="6"/>
      <c r="AC107" s="6"/>
    </row>
    <row r="108" spans="1:29" x14ac:dyDescent="0.3">
      <c r="A108" s="6">
        <v>607</v>
      </c>
      <c r="B108" s="6" t="s">
        <v>10940</v>
      </c>
      <c r="C108" s="6" t="s">
        <v>10941</v>
      </c>
      <c r="D108" s="6">
        <v>0</v>
      </c>
      <c r="E108" s="6">
        <v>5000</v>
      </c>
      <c r="F108" s="6"/>
      <c r="G108" s="6">
        <v>300</v>
      </c>
      <c r="H108" s="6"/>
      <c r="I108" s="6"/>
      <c r="J108" s="6"/>
      <c r="K108" s="6"/>
      <c r="L108" s="6" t="s">
        <v>12295</v>
      </c>
      <c r="M108" s="6">
        <v>63</v>
      </c>
      <c r="N108" s="6" t="str">
        <f>VLOOKUP(A108,web_archive!D:AB,18,FALSE)</f>
        <v>Normal / Upper / Baby</v>
      </c>
      <c r="O108" s="6">
        <v>2</v>
      </c>
      <c r="P108" s="6"/>
      <c r="Q108" s="6"/>
      <c r="R108" s="6"/>
      <c r="S108" s="6"/>
      <c r="T108" s="6"/>
      <c r="U108" s="6" t="s">
        <v>12412</v>
      </c>
      <c r="V108" s="6" t="s">
        <v>12413</v>
      </c>
      <c r="W108" s="6" t="s">
        <v>12299</v>
      </c>
      <c r="X108" s="6" t="s">
        <v>12299</v>
      </c>
      <c r="Y108" s="6"/>
      <c r="Z108" s="6"/>
      <c r="AA108" s="6"/>
      <c r="AB108" s="6"/>
      <c r="AC108" s="6"/>
    </row>
    <row r="109" spans="1:29" x14ac:dyDescent="0.3">
      <c r="A109" s="6">
        <v>608</v>
      </c>
      <c r="B109" s="6" t="s">
        <v>8867</v>
      </c>
      <c r="C109" s="6" t="s">
        <v>8868</v>
      </c>
      <c r="D109" s="6">
        <v>0</v>
      </c>
      <c r="E109" s="6">
        <v>5000</v>
      </c>
      <c r="F109" s="6"/>
      <c r="G109" s="6">
        <v>300</v>
      </c>
      <c r="H109" s="6"/>
      <c r="I109" s="6"/>
      <c r="J109" s="6"/>
      <c r="K109" s="6"/>
      <c r="L109" s="6" t="s">
        <v>12295</v>
      </c>
      <c r="M109" s="6">
        <v>63</v>
      </c>
      <c r="N109" s="6" t="str">
        <f>VLOOKUP(A109,web_archive!D:AB,18,FALSE)</f>
        <v>Normal / Upper / Baby</v>
      </c>
      <c r="O109" s="6">
        <v>2</v>
      </c>
      <c r="P109" s="6"/>
      <c r="Q109" s="6"/>
      <c r="R109" s="6"/>
      <c r="S109" s="6"/>
      <c r="T109" s="6"/>
      <c r="U109" s="6" t="s">
        <v>12414</v>
      </c>
      <c r="V109" s="6" t="s">
        <v>12370</v>
      </c>
      <c r="W109" s="6" t="s">
        <v>12299</v>
      </c>
      <c r="X109" s="6" t="s">
        <v>12299</v>
      </c>
      <c r="Y109" s="6"/>
      <c r="Z109" s="6"/>
      <c r="AA109" s="6"/>
      <c r="AB109" s="6"/>
      <c r="AC109" s="6"/>
    </row>
    <row r="110" spans="1:29" x14ac:dyDescent="0.3">
      <c r="A110" s="6">
        <v>609</v>
      </c>
      <c r="B110" s="6" t="s">
        <v>257</v>
      </c>
      <c r="C110" s="6" t="s">
        <v>257</v>
      </c>
      <c r="D110" s="6">
        <v>2</v>
      </c>
      <c r="E110" s="6">
        <v>100</v>
      </c>
      <c r="F110" s="6"/>
      <c r="G110" s="6">
        <v>100</v>
      </c>
      <c r="H110" s="6"/>
      <c r="I110" s="6"/>
      <c r="J110" s="6"/>
      <c r="K110" s="6"/>
      <c r="L110" s="6" t="s">
        <v>12295</v>
      </c>
      <c r="M110" s="6">
        <v>63</v>
      </c>
      <c r="N110" s="6" t="str">
        <f>VLOOKUP(A110,web_archive!D:AB,18,FALSE)</f>
        <v>Normal / Upper / Baby</v>
      </c>
      <c r="O110" s="6">
        <v>2</v>
      </c>
      <c r="P110" s="6"/>
      <c r="Q110" s="6"/>
      <c r="R110" s="6"/>
      <c r="S110" s="6"/>
      <c r="T110" s="6"/>
      <c r="U110" s="6" t="s">
        <v>12299</v>
      </c>
      <c r="V110" s="6" t="s">
        <v>12299</v>
      </c>
      <c r="W110" s="6" t="s">
        <v>12299</v>
      </c>
      <c r="X110" s="6"/>
      <c r="Y110" s="6"/>
      <c r="Z110" s="6"/>
      <c r="AA110" s="6"/>
      <c r="AB110" s="6"/>
      <c r="AC110" s="6"/>
    </row>
    <row r="111" spans="1:29" x14ac:dyDescent="0.3">
      <c r="A111" s="6">
        <v>610</v>
      </c>
      <c r="B111" s="6" t="s">
        <v>5990</v>
      </c>
      <c r="C111" s="6" t="s">
        <v>5991</v>
      </c>
      <c r="D111" s="6">
        <v>11</v>
      </c>
      <c r="E111" s="6">
        <v>4000</v>
      </c>
      <c r="F111" s="6"/>
      <c r="G111" s="6">
        <v>100</v>
      </c>
      <c r="H111" s="6"/>
      <c r="I111" s="6"/>
      <c r="J111" s="6"/>
      <c r="K111" s="6"/>
      <c r="L111" s="6" t="s">
        <v>12295</v>
      </c>
      <c r="M111" s="6">
        <v>63</v>
      </c>
      <c r="N111" s="6" t="str">
        <f>VLOOKUP(A111,web_archive!D:AB,18,FALSE)</f>
        <v>Normal / Upper / Baby</v>
      </c>
      <c r="O111" s="6">
        <v>2</v>
      </c>
      <c r="P111" s="6"/>
      <c r="Q111" s="6"/>
      <c r="R111" s="6"/>
      <c r="S111" s="6"/>
      <c r="T111" s="6"/>
      <c r="U111" s="6" t="s">
        <v>12415</v>
      </c>
      <c r="V111" s="6" t="s">
        <v>12368</v>
      </c>
      <c r="W111" s="6" t="s">
        <v>12299</v>
      </c>
      <c r="X111" s="6" t="s">
        <v>12299</v>
      </c>
      <c r="Y111" s="6"/>
      <c r="Z111" s="6"/>
      <c r="AA111" s="6"/>
      <c r="AB111" s="6"/>
      <c r="AC111" s="6"/>
    </row>
    <row r="112" spans="1:29" x14ac:dyDescent="0.3">
      <c r="A112" s="6">
        <v>611</v>
      </c>
      <c r="B112" s="6" t="s">
        <v>9410</v>
      </c>
      <c r="C112" s="6" t="s">
        <v>9411</v>
      </c>
      <c r="D112" s="6">
        <v>11</v>
      </c>
      <c r="E112" s="6">
        <v>40</v>
      </c>
      <c r="F112" s="6"/>
      <c r="G112" s="6">
        <v>50</v>
      </c>
      <c r="H112" s="6"/>
      <c r="I112" s="6"/>
      <c r="J112" s="6"/>
      <c r="K112" s="6"/>
      <c r="L112" s="6" t="s">
        <v>12295</v>
      </c>
      <c r="M112" s="6">
        <v>63</v>
      </c>
      <c r="N112" s="6" t="str">
        <f>VLOOKUP(A112,web_archive!D:AB,18,FALSE)</f>
        <v>Normal / Upper / Baby</v>
      </c>
      <c r="O112" s="6">
        <v>2</v>
      </c>
      <c r="P112" s="6"/>
      <c r="Q112" s="6"/>
      <c r="R112" s="6"/>
      <c r="S112" s="6"/>
      <c r="T112" s="6"/>
      <c r="U112" s="6" t="s">
        <v>12416</v>
      </c>
      <c r="V112" s="6" t="s">
        <v>12368</v>
      </c>
      <c r="W112" s="6" t="s">
        <v>12299</v>
      </c>
      <c r="X112" s="6" t="s">
        <v>12299</v>
      </c>
      <c r="Y112" s="6"/>
      <c r="Z112" s="6"/>
      <c r="AA112" s="6"/>
      <c r="AB112" s="6"/>
      <c r="AC112" s="6"/>
    </row>
    <row r="113" spans="1:24" x14ac:dyDescent="0.3">
      <c r="A113" s="6">
        <v>612</v>
      </c>
      <c r="B113" s="6" t="s">
        <v>7872</v>
      </c>
      <c r="C113" s="6" t="s">
        <v>7873</v>
      </c>
      <c r="D113" s="6">
        <v>2</v>
      </c>
      <c r="E113" s="6">
        <v>150</v>
      </c>
      <c r="F113" s="6"/>
      <c r="G113" s="6">
        <v>200</v>
      </c>
      <c r="H113" s="6"/>
      <c r="I113" s="6"/>
      <c r="J113" s="6"/>
      <c r="K113" s="6"/>
      <c r="L113" s="6" t="s">
        <v>12295</v>
      </c>
      <c r="M113" s="6">
        <v>63</v>
      </c>
      <c r="N113" s="6" t="str">
        <f>VLOOKUP(A113,web_archive!D:AB,18,FALSE)</f>
        <v>Normal / Upper / Baby</v>
      </c>
      <c r="O113" s="6">
        <v>2</v>
      </c>
      <c r="P113" s="6"/>
      <c r="Q113" s="6"/>
      <c r="R113" s="6"/>
      <c r="S113" s="6"/>
      <c r="T113" s="6"/>
      <c r="U113" s="6" t="s">
        <v>12417</v>
      </c>
      <c r="V113" s="6" t="s">
        <v>12299</v>
      </c>
      <c r="W113" s="6" t="s">
        <v>12299</v>
      </c>
      <c r="X113" s="6"/>
    </row>
    <row r="114" spans="1:24" x14ac:dyDescent="0.3">
      <c r="A114" s="6">
        <v>613</v>
      </c>
      <c r="B114" s="6" t="s">
        <v>5577</v>
      </c>
      <c r="C114" s="6" t="s">
        <v>5578</v>
      </c>
      <c r="D114" s="6">
        <v>2</v>
      </c>
      <c r="E114" s="6">
        <v>1000</v>
      </c>
      <c r="F114" s="6"/>
      <c r="G114" s="6">
        <v>200</v>
      </c>
      <c r="H114" s="6"/>
      <c r="I114" s="6"/>
      <c r="J114" s="6"/>
      <c r="K114" s="6"/>
      <c r="L114" s="6" t="s">
        <v>12295</v>
      </c>
      <c r="M114" s="6">
        <v>63</v>
      </c>
      <c r="N114" s="6" t="str">
        <f>VLOOKUP(A114,web_archive!D:AB,18,FALSE)</f>
        <v>Normal / Upper / Baby</v>
      </c>
      <c r="O114" s="6">
        <v>2</v>
      </c>
      <c r="P114" s="6"/>
      <c r="Q114" s="6"/>
      <c r="R114" s="6"/>
      <c r="S114" s="6"/>
      <c r="T114" s="6"/>
      <c r="U114" s="6" t="s">
        <v>12418</v>
      </c>
      <c r="V114" s="6" t="s">
        <v>12299</v>
      </c>
      <c r="W114" s="6" t="s">
        <v>12299</v>
      </c>
      <c r="X114" s="6"/>
    </row>
    <row r="115" spans="1:24" x14ac:dyDescent="0.3">
      <c r="A115" s="6">
        <v>614</v>
      </c>
      <c r="B115" s="6" t="s">
        <v>4665</v>
      </c>
      <c r="C115" s="6" t="s">
        <v>4666</v>
      </c>
      <c r="D115" s="6">
        <v>2</v>
      </c>
      <c r="E115" s="6">
        <v>3000</v>
      </c>
      <c r="F115" s="6"/>
      <c r="G115" s="6">
        <v>300</v>
      </c>
      <c r="H115" s="6"/>
      <c r="I115" s="6"/>
      <c r="J115" s="6"/>
      <c r="K115" s="6"/>
      <c r="L115" s="6" t="s">
        <v>12295</v>
      </c>
      <c r="M115" s="6">
        <v>63</v>
      </c>
      <c r="N115" s="6" t="str">
        <f>VLOOKUP(A115,web_archive!D:AB,18,FALSE)</f>
        <v>Normal / Upper / Baby</v>
      </c>
      <c r="O115" s="6">
        <v>2</v>
      </c>
      <c r="P115" s="6"/>
      <c r="Q115" s="6"/>
      <c r="R115" s="6"/>
      <c r="S115" s="6"/>
      <c r="T115" s="6"/>
      <c r="U115" s="6" t="s">
        <v>12419</v>
      </c>
      <c r="V115" s="6" t="s">
        <v>12299</v>
      </c>
      <c r="W115" s="6" t="s">
        <v>12299</v>
      </c>
      <c r="X115" s="6"/>
    </row>
    <row r="116" spans="1:24" x14ac:dyDescent="0.3">
      <c r="A116" s="6">
        <v>615</v>
      </c>
      <c r="B116" s="6" t="s">
        <v>7341</v>
      </c>
      <c r="C116" s="6" t="s">
        <v>7342</v>
      </c>
      <c r="D116" s="6">
        <v>2</v>
      </c>
      <c r="E116" s="6">
        <v>5000</v>
      </c>
      <c r="F116" s="6"/>
      <c r="G116" s="6">
        <v>400</v>
      </c>
      <c r="H116" s="6"/>
      <c r="I116" s="6"/>
      <c r="J116" s="6"/>
      <c r="K116" s="6"/>
      <c r="L116" s="6" t="s">
        <v>12295</v>
      </c>
      <c r="M116" s="6">
        <v>63</v>
      </c>
      <c r="N116" s="6" t="str">
        <f>VLOOKUP(A116,web_archive!D:AB,18,FALSE)</f>
        <v>Normal / Upper / Baby</v>
      </c>
      <c r="O116" s="6">
        <v>2</v>
      </c>
      <c r="P116" s="6"/>
      <c r="Q116" s="6"/>
      <c r="R116" s="6"/>
      <c r="S116" s="6"/>
      <c r="T116" s="6"/>
      <c r="U116" s="6" t="s">
        <v>12420</v>
      </c>
      <c r="V116" s="6" t="s">
        <v>12299</v>
      </c>
      <c r="W116" s="6" t="s">
        <v>12299</v>
      </c>
      <c r="X116" s="6"/>
    </row>
    <row r="117" spans="1:24" x14ac:dyDescent="0.3">
      <c r="A117" s="6">
        <v>616</v>
      </c>
      <c r="B117" s="6" t="s">
        <v>7194</v>
      </c>
      <c r="C117" s="6" t="s">
        <v>7195</v>
      </c>
      <c r="D117" s="6">
        <v>2</v>
      </c>
      <c r="E117" s="6">
        <v>10000</v>
      </c>
      <c r="F117" s="6"/>
      <c r="G117" s="6">
        <v>50</v>
      </c>
      <c r="H117" s="6"/>
      <c r="I117" s="6"/>
      <c r="J117" s="6"/>
      <c r="K117" s="6"/>
      <c r="L117" s="6" t="s">
        <v>12295</v>
      </c>
      <c r="M117" s="6">
        <v>63</v>
      </c>
      <c r="N117" s="6" t="e">
        <f>VLOOKUP(A117,web_archive!D:AB,18,FALSE)</f>
        <v>#N/A</v>
      </c>
      <c r="O117" s="6">
        <v>2</v>
      </c>
      <c r="P117" s="6"/>
      <c r="Q117" s="6"/>
      <c r="R117" s="6"/>
      <c r="S117" s="6"/>
      <c r="T117" s="6"/>
      <c r="U117" s="6" t="s">
        <v>12421</v>
      </c>
      <c r="V117" s="6" t="s">
        <v>12406</v>
      </c>
      <c r="W117" s="6" t="s">
        <v>12299</v>
      </c>
      <c r="X117" s="6" t="s">
        <v>12299</v>
      </c>
    </row>
    <row r="118" spans="1:24" x14ac:dyDescent="0.3">
      <c r="A118" s="6">
        <v>617</v>
      </c>
      <c r="B118" s="6" t="s">
        <v>7235</v>
      </c>
      <c r="C118" s="6" t="s">
        <v>7236</v>
      </c>
      <c r="D118" s="6">
        <v>2</v>
      </c>
      <c r="E118" s="6">
        <v>10000</v>
      </c>
      <c r="F118" s="6"/>
      <c r="G118" s="6">
        <v>200</v>
      </c>
      <c r="H118" s="6"/>
      <c r="I118" s="6"/>
      <c r="J118" s="6"/>
      <c r="K118" s="6"/>
      <c r="L118" s="6" t="s">
        <v>12295</v>
      </c>
      <c r="M118" s="6">
        <v>63</v>
      </c>
      <c r="N118" s="6" t="e">
        <f>VLOOKUP(A118,web_archive!D:AB,18,FALSE)</f>
        <v>#N/A</v>
      </c>
      <c r="O118" s="6">
        <v>2</v>
      </c>
      <c r="P118" s="6"/>
      <c r="Q118" s="6"/>
      <c r="R118" s="6"/>
      <c r="S118" s="6"/>
      <c r="T118" s="6"/>
      <c r="U118" s="6" t="s">
        <v>12422</v>
      </c>
      <c r="V118" s="6" t="s">
        <v>12406</v>
      </c>
      <c r="W118" s="6" t="s">
        <v>12299</v>
      </c>
      <c r="X118" s="6" t="s">
        <v>12299</v>
      </c>
    </row>
    <row r="119" spans="1:24" x14ac:dyDescent="0.3">
      <c r="A119" s="6">
        <v>618</v>
      </c>
      <c r="B119" s="6" t="s">
        <v>10866</v>
      </c>
      <c r="C119" s="6" t="s">
        <v>10867</v>
      </c>
      <c r="D119" s="6">
        <v>2</v>
      </c>
      <c r="E119" s="6">
        <v>50</v>
      </c>
      <c r="F119" s="6"/>
      <c r="G119" s="6">
        <v>20</v>
      </c>
      <c r="H119" s="6"/>
      <c r="I119" s="6"/>
      <c r="J119" s="6"/>
      <c r="K119" s="6"/>
      <c r="L119" s="6" t="s">
        <v>12295</v>
      </c>
      <c r="M119" s="6">
        <v>63</v>
      </c>
      <c r="N119" s="6" t="e">
        <f>VLOOKUP(A119,web_archive!D:AB,18,FALSE)</f>
        <v>#N/A</v>
      </c>
      <c r="O119" s="6">
        <v>2</v>
      </c>
      <c r="P119" s="6"/>
      <c r="Q119" s="6"/>
      <c r="R119" s="6"/>
      <c r="S119" s="6"/>
      <c r="T119" s="6"/>
      <c r="U119" s="6" t="s">
        <v>12299</v>
      </c>
      <c r="V119" s="6" t="s">
        <v>12299</v>
      </c>
      <c r="W119" s="6" t="s">
        <v>12299</v>
      </c>
      <c r="X119" s="6"/>
    </row>
    <row r="120" spans="1:24" x14ac:dyDescent="0.3">
      <c r="A120" s="6">
        <v>619</v>
      </c>
      <c r="B120" s="6" t="s">
        <v>10285</v>
      </c>
      <c r="C120" s="6" t="s">
        <v>10286</v>
      </c>
      <c r="D120" s="6">
        <v>2</v>
      </c>
      <c r="E120" s="6">
        <v>1000</v>
      </c>
      <c r="F120" s="6"/>
      <c r="G120" s="6">
        <v>50</v>
      </c>
      <c r="H120" s="6"/>
      <c r="I120" s="6"/>
      <c r="J120" s="6"/>
      <c r="K120" s="6"/>
      <c r="L120" s="6" t="s">
        <v>12295</v>
      </c>
      <c r="M120" s="6">
        <v>63</v>
      </c>
      <c r="N120" s="6" t="str">
        <f>VLOOKUP(A120,web_archive!D:AB,18,FALSE)</f>
        <v>Normal / Upper / Baby</v>
      </c>
      <c r="O120" s="6">
        <v>2</v>
      </c>
      <c r="P120" s="6"/>
      <c r="Q120" s="6"/>
      <c r="R120" s="6"/>
      <c r="S120" s="6"/>
      <c r="T120" s="6"/>
      <c r="U120" s="6" t="s">
        <v>12423</v>
      </c>
      <c r="V120" s="6" t="s">
        <v>12299</v>
      </c>
      <c r="W120" s="6" t="s">
        <v>12299</v>
      </c>
      <c r="X120" s="6"/>
    </row>
    <row r="121" spans="1:24" x14ac:dyDescent="0.3">
      <c r="A121" s="6">
        <v>620</v>
      </c>
      <c r="B121" s="6" t="s">
        <v>7266</v>
      </c>
      <c r="C121" s="6" t="s">
        <v>7267</v>
      </c>
      <c r="D121" s="6">
        <v>2</v>
      </c>
      <c r="E121" s="6">
        <v>1500</v>
      </c>
      <c r="F121" s="6"/>
      <c r="G121" s="6">
        <v>50</v>
      </c>
      <c r="H121" s="6"/>
      <c r="I121" s="6"/>
      <c r="J121" s="6"/>
      <c r="K121" s="6"/>
      <c r="L121" s="6" t="s">
        <v>12295</v>
      </c>
      <c r="M121" s="6">
        <v>63</v>
      </c>
      <c r="N121" s="6" t="str">
        <f>VLOOKUP(A121,web_archive!D:AB,18,FALSE)</f>
        <v>Normal / Upper / Baby</v>
      </c>
      <c r="O121" s="6">
        <v>2</v>
      </c>
      <c r="P121" s="6"/>
      <c r="Q121" s="6"/>
      <c r="R121" s="6"/>
      <c r="S121" s="6"/>
      <c r="T121" s="6"/>
      <c r="U121" s="6" t="s">
        <v>12424</v>
      </c>
      <c r="V121" s="6" t="s">
        <v>12299</v>
      </c>
      <c r="W121" s="6" t="s">
        <v>12299</v>
      </c>
      <c r="X121" s="6"/>
    </row>
    <row r="122" spans="1:24" x14ac:dyDescent="0.3">
      <c r="A122" s="6">
        <v>621</v>
      </c>
      <c r="B122" s="6" t="s">
        <v>1146</v>
      </c>
      <c r="C122" s="6" t="s">
        <v>1147</v>
      </c>
      <c r="D122" s="6">
        <v>2</v>
      </c>
      <c r="E122" s="6">
        <v>20</v>
      </c>
      <c r="F122" s="6"/>
      <c r="G122" s="6">
        <v>50</v>
      </c>
      <c r="H122" s="6"/>
      <c r="I122" s="6"/>
      <c r="J122" s="6"/>
      <c r="K122" s="6"/>
      <c r="L122" s="6" t="s">
        <v>12295</v>
      </c>
      <c r="M122" s="6">
        <v>63</v>
      </c>
      <c r="N122" s="6" t="str">
        <f>VLOOKUP(A122,web_archive!D:AB,18,FALSE)</f>
        <v>Normal / Upper / Baby</v>
      </c>
      <c r="O122" s="6">
        <v>2</v>
      </c>
      <c r="P122" s="6"/>
      <c r="Q122" s="6"/>
      <c r="R122" s="6"/>
      <c r="S122" s="6"/>
      <c r="T122" s="6"/>
      <c r="U122" s="6" t="s">
        <v>12425</v>
      </c>
      <c r="V122" s="6" t="s">
        <v>12299</v>
      </c>
      <c r="W122" s="6" t="s">
        <v>12299</v>
      </c>
      <c r="X122" s="6"/>
    </row>
    <row r="123" spans="1:24" x14ac:dyDescent="0.3">
      <c r="A123" s="6">
        <v>622</v>
      </c>
      <c r="B123" s="6" t="s">
        <v>8133</v>
      </c>
      <c r="C123" s="6" t="s">
        <v>8134</v>
      </c>
      <c r="D123" s="6">
        <v>2</v>
      </c>
      <c r="E123" s="6">
        <v>2500</v>
      </c>
      <c r="F123" s="6"/>
      <c r="G123" s="6">
        <v>50</v>
      </c>
      <c r="H123" s="6"/>
      <c r="I123" s="6"/>
      <c r="J123" s="6"/>
      <c r="K123" s="6"/>
      <c r="L123" s="6" t="s">
        <v>12295</v>
      </c>
      <c r="M123" s="6">
        <v>63</v>
      </c>
      <c r="N123" s="6" t="str">
        <f>VLOOKUP(A123,web_archive!D:AB,18,FALSE)</f>
        <v>Normal / Upper / Baby</v>
      </c>
      <c r="O123" s="6">
        <v>2</v>
      </c>
      <c r="P123" s="6"/>
      <c r="Q123" s="6"/>
      <c r="R123" s="6"/>
      <c r="S123" s="6"/>
      <c r="T123" s="6"/>
      <c r="U123" s="6" t="s">
        <v>12426</v>
      </c>
      <c r="V123" s="6" t="s">
        <v>12299</v>
      </c>
      <c r="W123" s="6" t="s">
        <v>12299</v>
      </c>
      <c r="X123" s="6"/>
    </row>
    <row r="124" spans="1:24" x14ac:dyDescent="0.3">
      <c r="A124" s="6">
        <v>623</v>
      </c>
      <c r="B124" s="6" t="s">
        <v>3504</v>
      </c>
      <c r="C124" s="6" t="s">
        <v>3505</v>
      </c>
      <c r="D124" s="6">
        <v>2</v>
      </c>
      <c r="E124" s="6">
        <v>4000</v>
      </c>
      <c r="F124" s="6"/>
      <c r="G124" s="6">
        <v>50</v>
      </c>
      <c r="H124" s="6"/>
      <c r="I124" s="6"/>
      <c r="J124" s="6"/>
      <c r="K124" s="6"/>
      <c r="L124" s="6" t="s">
        <v>12295</v>
      </c>
      <c r="M124" s="6">
        <v>63</v>
      </c>
      <c r="N124" s="6" t="str">
        <f>VLOOKUP(A124,web_archive!D:AB,18,FALSE)</f>
        <v>Normal / Upper / Baby</v>
      </c>
      <c r="O124" s="6">
        <v>2</v>
      </c>
      <c r="P124" s="6"/>
      <c r="Q124" s="6"/>
      <c r="R124" s="6"/>
      <c r="S124" s="6"/>
      <c r="T124" s="6"/>
      <c r="U124" s="6" t="s">
        <v>12427</v>
      </c>
      <c r="V124" s="6" t="s">
        <v>12299</v>
      </c>
      <c r="W124" s="6" t="s">
        <v>12299</v>
      </c>
      <c r="X124" s="6"/>
    </row>
    <row r="125" spans="1:24" x14ac:dyDescent="0.3">
      <c r="A125" s="6">
        <v>624</v>
      </c>
      <c r="B125" s="6" t="s">
        <v>8536</v>
      </c>
      <c r="C125" s="6" t="s">
        <v>8537</v>
      </c>
      <c r="D125" s="6">
        <v>2</v>
      </c>
      <c r="E125" s="6">
        <v>2500</v>
      </c>
      <c r="F125" s="6"/>
      <c r="G125" s="6">
        <v>50</v>
      </c>
      <c r="H125" s="6"/>
      <c r="I125" s="6"/>
      <c r="J125" s="6"/>
      <c r="K125" s="6"/>
      <c r="L125" s="6" t="s">
        <v>12295</v>
      </c>
      <c r="M125" s="6">
        <v>63</v>
      </c>
      <c r="N125" s="6" t="str">
        <f>VLOOKUP(A125,web_archive!D:AB,18,FALSE)</f>
        <v>Normal / Upper / Baby</v>
      </c>
      <c r="O125" s="6">
        <v>2</v>
      </c>
      <c r="P125" s="6"/>
      <c r="Q125" s="6"/>
      <c r="R125" s="6"/>
      <c r="S125" s="6"/>
      <c r="T125" s="6"/>
      <c r="U125" s="6" t="s">
        <v>12428</v>
      </c>
      <c r="V125" s="6" t="s">
        <v>12299</v>
      </c>
      <c r="W125" s="6" t="s">
        <v>12299</v>
      </c>
      <c r="X125" s="6"/>
    </row>
    <row r="126" spans="1:24" x14ac:dyDescent="0.3">
      <c r="A126" s="6">
        <v>625</v>
      </c>
      <c r="B126" s="6" t="s">
        <v>6289</v>
      </c>
      <c r="C126" s="6" t="s">
        <v>6290</v>
      </c>
      <c r="D126" s="6">
        <v>2</v>
      </c>
      <c r="E126" s="6">
        <v>100</v>
      </c>
      <c r="F126" s="6"/>
      <c r="G126" s="6">
        <v>50</v>
      </c>
      <c r="H126" s="6"/>
      <c r="I126" s="6"/>
      <c r="J126" s="6"/>
      <c r="K126" s="6"/>
      <c r="L126" s="6" t="s">
        <v>12295</v>
      </c>
      <c r="M126" s="6">
        <v>63</v>
      </c>
      <c r="N126" s="6" t="str">
        <f>VLOOKUP(A126,web_archive!D:AB,18,FALSE)</f>
        <v>Normal / Upper / Baby</v>
      </c>
      <c r="O126" s="6">
        <v>2</v>
      </c>
      <c r="P126" s="6"/>
      <c r="Q126" s="6"/>
      <c r="R126" s="6"/>
      <c r="S126" s="6"/>
      <c r="T126" s="6"/>
      <c r="U126" s="6" t="s">
        <v>12429</v>
      </c>
      <c r="V126" s="6" t="s">
        <v>12299</v>
      </c>
      <c r="W126" s="6" t="s">
        <v>12299</v>
      </c>
      <c r="X126" s="6"/>
    </row>
    <row r="127" spans="1:24" x14ac:dyDescent="0.3">
      <c r="A127" s="6">
        <v>626</v>
      </c>
      <c r="B127" s="6" t="s">
        <v>6786</v>
      </c>
      <c r="C127" s="6" t="s">
        <v>6787</v>
      </c>
      <c r="D127" s="6">
        <v>2</v>
      </c>
      <c r="E127" s="6">
        <v>1500</v>
      </c>
      <c r="F127" s="6"/>
      <c r="G127" s="6">
        <v>50</v>
      </c>
      <c r="H127" s="6"/>
      <c r="I127" s="6"/>
      <c r="J127" s="6"/>
      <c r="K127" s="6"/>
      <c r="L127" s="6" t="s">
        <v>12295</v>
      </c>
      <c r="M127" s="6">
        <v>63</v>
      </c>
      <c r="N127" s="6" t="str">
        <f>VLOOKUP(A127,web_archive!D:AB,18,FALSE)</f>
        <v>Normal / Upper / Baby</v>
      </c>
      <c r="O127" s="6">
        <v>2</v>
      </c>
      <c r="P127" s="6"/>
      <c r="Q127" s="6"/>
      <c r="R127" s="6"/>
      <c r="S127" s="6"/>
      <c r="T127" s="6"/>
      <c r="U127" s="6" t="s">
        <v>12430</v>
      </c>
      <c r="V127" s="6" t="s">
        <v>12299</v>
      </c>
      <c r="W127" s="6" t="s">
        <v>12299</v>
      </c>
      <c r="X127" s="6"/>
    </row>
    <row r="128" spans="1:24" x14ac:dyDescent="0.3">
      <c r="A128" s="6">
        <v>627</v>
      </c>
      <c r="B128" s="6" t="s">
        <v>9818</v>
      </c>
      <c r="C128" s="6" t="s">
        <v>9819</v>
      </c>
      <c r="D128" s="6">
        <v>2</v>
      </c>
      <c r="E128" s="6">
        <v>7000</v>
      </c>
      <c r="F128" s="6"/>
      <c r="G128" s="6">
        <v>50</v>
      </c>
      <c r="H128" s="6"/>
      <c r="I128" s="6"/>
      <c r="J128" s="6"/>
      <c r="K128" s="6"/>
      <c r="L128" s="6" t="s">
        <v>12295</v>
      </c>
      <c r="M128" s="6">
        <v>63</v>
      </c>
      <c r="N128" s="6" t="str">
        <f>VLOOKUP(A128,web_archive!D:AB,18,FALSE)</f>
        <v>Normal / Upper / Baby</v>
      </c>
      <c r="O128" s="6">
        <v>2</v>
      </c>
      <c r="P128" s="6"/>
      <c r="Q128" s="6"/>
      <c r="R128" s="6"/>
      <c r="S128" s="6"/>
      <c r="T128" s="6"/>
      <c r="U128" s="6" t="s">
        <v>12431</v>
      </c>
      <c r="V128" s="6" t="s">
        <v>12299</v>
      </c>
      <c r="W128" s="6" t="s">
        <v>12299</v>
      </c>
      <c r="X128" s="6"/>
    </row>
    <row r="129" spans="1:23" x14ac:dyDescent="0.3">
      <c r="A129" s="6">
        <v>628</v>
      </c>
      <c r="B129" s="6" t="s">
        <v>10561</v>
      </c>
      <c r="C129" s="6" t="s">
        <v>10562</v>
      </c>
      <c r="D129" s="6">
        <v>2</v>
      </c>
      <c r="E129" s="6">
        <v>10000</v>
      </c>
      <c r="F129" s="6"/>
      <c r="G129" s="6">
        <v>50</v>
      </c>
      <c r="H129" s="6"/>
      <c r="I129" s="6"/>
      <c r="J129" s="6"/>
      <c r="K129" s="6"/>
      <c r="L129" s="6" t="s">
        <v>12295</v>
      </c>
      <c r="M129" s="6">
        <v>63</v>
      </c>
      <c r="N129" s="6" t="str">
        <f>VLOOKUP(A129,web_archive!D:AB,18,FALSE)</f>
        <v>Normal / Upper / Baby</v>
      </c>
      <c r="O129" s="6">
        <v>2</v>
      </c>
      <c r="P129" s="6"/>
      <c r="Q129" s="6"/>
      <c r="R129" s="6"/>
      <c r="S129" s="6"/>
      <c r="T129" s="6"/>
      <c r="U129" s="6" t="s">
        <v>12432</v>
      </c>
      <c r="V129" s="6" t="s">
        <v>12299</v>
      </c>
      <c r="W129" s="6" t="s">
        <v>12299</v>
      </c>
    </row>
    <row r="130" spans="1:23" x14ac:dyDescent="0.3">
      <c r="A130" s="6">
        <v>629</v>
      </c>
      <c r="B130" s="6" t="s">
        <v>9107</v>
      </c>
      <c r="C130" s="6" t="s">
        <v>9108</v>
      </c>
      <c r="D130" s="6">
        <v>2</v>
      </c>
      <c r="E130" s="6">
        <v>300</v>
      </c>
      <c r="F130" s="6"/>
      <c r="G130" s="6">
        <v>50</v>
      </c>
      <c r="H130" s="6"/>
      <c r="I130" s="6"/>
      <c r="J130" s="6"/>
      <c r="K130" s="6"/>
      <c r="L130" s="6" t="s">
        <v>12295</v>
      </c>
      <c r="M130" s="6">
        <v>63</v>
      </c>
      <c r="N130" s="6" t="str">
        <f>VLOOKUP(A130,web_archive!D:AB,18,FALSE)</f>
        <v>Normal / Upper / Baby</v>
      </c>
      <c r="O130" s="6">
        <v>2</v>
      </c>
      <c r="P130" s="6"/>
      <c r="Q130" s="6"/>
      <c r="R130" s="6"/>
      <c r="S130" s="6"/>
      <c r="T130" s="6"/>
      <c r="U130" s="6" t="s">
        <v>12433</v>
      </c>
      <c r="V130" s="6" t="s">
        <v>12299</v>
      </c>
      <c r="W130" s="6" t="s">
        <v>12299</v>
      </c>
    </row>
    <row r="131" spans="1:23" x14ac:dyDescent="0.3">
      <c r="A131" s="6">
        <v>630</v>
      </c>
      <c r="B131" s="6" t="s">
        <v>2968</v>
      </c>
      <c r="C131" s="6" t="s">
        <v>2969</v>
      </c>
      <c r="D131" s="6">
        <v>2</v>
      </c>
      <c r="E131" s="6">
        <v>10</v>
      </c>
      <c r="F131" s="6"/>
      <c r="G131" s="6">
        <v>50</v>
      </c>
      <c r="H131" s="6"/>
      <c r="I131" s="6"/>
      <c r="J131" s="6"/>
      <c r="K131" s="6"/>
      <c r="L131" s="6" t="s">
        <v>12295</v>
      </c>
      <c r="M131" s="6">
        <v>63</v>
      </c>
      <c r="N131" s="6" t="str">
        <f>VLOOKUP(A131,web_archive!D:AB,18,FALSE)</f>
        <v>Normal / Upper / Baby</v>
      </c>
      <c r="O131" s="6">
        <v>2</v>
      </c>
      <c r="P131" s="6"/>
      <c r="Q131" s="6"/>
      <c r="R131" s="6"/>
      <c r="S131" s="6"/>
      <c r="T131" s="6"/>
      <c r="U131" s="6" t="s">
        <v>12434</v>
      </c>
      <c r="V131" s="6" t="s">
        <v>12299</v>
      </c>
      <c r="W131" s="6" t="s">
        <v>12299</v>
      </c>
    </row>
    <row r="132" spans="1:23" x14ac:dyDescent="0.3">
      <c r="A132" s="6">
        <v>631</v>
      </c>
      <c r="B132" s="6" t="s">
        <v>2866</v>
      </c>
      <c r="C132" s="6" t="s">
        <v>2867</v>
      </c>
      <c r="D132" s="6">
        <v>2</v>
      </c>
      <c r="E132" s="6">
        <v>20</v>
      </c>
      <c r="F132" s="6"/>
      <c r="G132" s="6">
        <v>50</v>
      </c>
      <c r="H132" s="6"/>
      <c r="I132" s="6"/>
      <c r="J132" s="6"/>
      <c r="K132" s="6"/>
      <c r="L132" s="6" t="s">
        <v>12295</v>
      </c>
      <c r="M132" s="6">
        <v>63</v>
      </c>
      <c r="N132" s="6" t="str">
        <f>VLOOKUP(A132,web_archive!D:AB,18,FALSE)</f>
        <v>Normal / Upper / Baby</v>
      </c>
      <c r="O132" s="6">
        <v>2</v>
      </c>
      <c r="P132" s="6"/>
      <c r="Q132" s="6"/>
      <c r="R132" s="6"/>
      <c r="S132" s="6"/>
      <c r="T132" s="6"/>
      <c r="U132" s="6" t="s">
        <v>12435</v>
      </c>
      <c r="V132" s="6" t="s">
        <v>12299</v>
      </c>
      <c r="W132" s="6" t="s">
        <v>12299</v>
      </c>
    </row>
    <row r="133" spans="1:23" x14ac:dyDescent="0.3">
      <c r="A133" s="6">
        <v>632</v>
      </c>
      <c r="B133" s="6" t="s">
        <v>3854</v>
      </c>
      <c r="C133" s="6" t="s">
        <v>3855</v>
      </c>
      <c r="D133" s="6">
        <v>2</v>
      </c>
      <c r="E133" s="6">
        <v>5000</v>
      </c>
      <c r="F133" s="6"/>
      <c r="G133" s="6">
        <v>50</v>
      </c>
      <c r="H133" s="6"/>
      <c r="I133" s="6"/>
      <c r="J133" s="6"/>
      <c r="K133" s="6"/>
      <c r="L133" s="6" t="s">
        <v>12295</v>
      </c>
      <c r="M133" s="6">
        <v>63</v>
      </c>
      <c r="N133" s="6" t="str">
        <f>VLOOKUP(A133,web_archive!D:AB,18,FALSE)</f>
        <v>Normal / Upper / Baby</v>
      </c>
      <c r="O133" s="6">
        <v>2</v>
      </c>
      <c r="P133" s="6"/>
      <c r="Q133" s="6"/>
      <c r="R133" s="6"/>
      <c r="S133" s="6"/>
      <c r="T133" s="6"/>
      <c r="U133" s="6" t="s">
        <v>12436</v>
      </c>
      <c r="V133" s="6" t="s">
        <v>12299</v>
      </c>
      <c r="W133" s="6" t="s">
        <v>12299</v>
      </c>
    </row>
    <row r="134" spans="1:23" x14ac:dyDescent="0.3">
      <c r="A134" s="6">
        <v>633</v>
      </c>
      <c r="B134" s="6" t="s">
        <v>730</v>
      </c>
      <c r="C134" s="6" t="s">
        <v>731</v>
      </c>
      <c r="D134" s="6">
        <v>2</v>
      </c>
      <c r="E134" s="6">
        <v>20</v>
      </c>
      <c r="F134" s="6"/>
      <c r="G134" s="6">
        <v>50</v>
      </c>
      <c r="H134" s="6"/>
      <c r="I134" s="6"/>
      <c r="J134" s="6"/>
      <c r="K134" s="6"/>
      <c r="L134" s="6" t="s">
        <v>12295</v>
      </c>
      <c r="M134" s="6">
        <v>63</v>
      </c>
      <c r="N134" s="6" t="str">
        <f>VLOOKUP(A134,web_archive!D:AB,18,FALSE)</f>
        <v>Normal / Upper / Baby</v>
      </c>
      <c r="O134" s="6">
        <v>2</v>
      </c>
      <c r="P134" s="6"/>
      <c r="Q134" s="6"/>
      <c r="R134" s="6"/>
      <c r="S134" s="6"/>
      <c r="T134" s="6"/>
      <c r="U134" s="6" t="s">
        <v>12437</v>
      </c>
      <c r="V134" s="6" t="s">
        <v>12299</v>
      </c>
      <c r="W134" s="6" t="s">
        <v>12299</v>
      </c>
    </row>
    <row r="135" spans="1:23" x14ac:dyDescent="0.3">
      <c r="A135" s="6">
        <v>634</v>
      </c>
      <c r="B135" s="6" t="s">
        <v>10182</v>
      </c>
      <c r="C135" s="6" t="s">
        <v>10183</v>
      </c>
      <c r="D135" s="6">
        <v>2</v>
      </c>
      <c r="E135" s="6">
        <v>20</v>
      </c>
      <c r="F135" s="6"/>
      <c r="G135" s="6">
        <v>50</v>
      </c>
      <c r="H135" s="6"/>
      <c r="I135" s="6"/>
      <c r="J135" s="6"/>
      <c r="K135" s="6"/>
      <c r="L135" s="6" t="s">
        <v>12295</v>
      </c>
      <c r="M135" s="6">
        <v>63</v>
      </c>
      <c r="N135" s="6" t="str">
        <f>VLOOKUP(A135,web_archive!D:AB,18,FALSE)</f>
        <v>Normal / Upper / Baby</v>
      </c>
      <c r="O135" s="6">
        <v>2</v>
      </c>
      <c r="P135" s="6"/>
      <c r="Q135" s="6"/>
      <c r="R135" s="6"/>
      <c r="S135" s="6"/>
      <c r="T135" s="6"/>
      <c r="U135" s="6" t="s">
        <v>12438</v>
      </c>
      <c r="V135" s="6" t="s">
        <v>12299</v>
      </c>
      <c r="W135" s="6" t="s">
        <v>12299</v>
      </c>
    </row>
    <row r="136" spans="1:23" x14ac:dyDescent="0.3">
      <c r="A136" s="6">
        <v>635</v>
      </c>
      <c r="B136" s="6" t="s">
        <v>5305</v>
      </c>
      <c r="C136" s="6" t="s">
        <v>5306</v>
      </c>
      <c r="D136" s="6">
        <v>2</v>
      </c>
      <c r="E136" s="6">
        <v>300</v>
      </c>
      <c r="F136" s="6"/>
      <c r="G136" s="6">
        <v>50</v>
      </c>
      <c r="H136" s="6"/>
      <c r="I136" s="6"/>
      <c r="J136" s="6"/>
      <c r="K136" s="6"/>
      <c r="L136" s="6" t="s">
        <v>12295</v>
      </c>
      <c r="M136" s="6">
        <v>63</v>
      </c>
      <c r="N136" s="6" t="str">
        <f>VLOOKUP(A136,web_archive!D:AB,18,FALSE)</f>
        <v>Normal / Upper / Baby</v>
      </c>
      <c r="O136" s="6">
        <v>2</v>
      </c>
      <c r="P136" s="6"/>
      <c r="Q136" s="6"/>
      <c r="R136" s="6"/>
      <c r="S136" s="6"/>
      <c r="T136" s="6"/>
      <c r="U136" s="6" t="s">
        <v>12439</v>
      </c>
      <c r="V136" s="6" t="s">
        <v>12299</v>
      </c>
      <c r="W136" s="6" t="s">
        <v>12299</v>
      </c>
    </row>
    <row r="137" spans="1:23" x14ac:dyDescent="0.3">
      <c r="A137" s="6">
        <v>636</v>
      </c>
      <c r="B137" s="6" t="s">
        <v>7102</v>
      </c>
      <c r="C137" s="6" t="s">
        <v>7103</v>
      </c>
      <c r="D137" s="6">
        <v>2</v>
      </c>
      <c r="E137" s="6">
        <v>100</v>
      </c>
      <c r="F137" s="6"/>
      <c r="G137" s="6">
        <v>50</v>
      </c>
      <c r="H137" s="6"/>
      <c r="I137" s="6"/>
      <c r="J137" s="6"/>
      <c r="K137" s="6"/>
      <c r="L137" s="6" t="s">
        <v>12295</v>
      </c>
      <c r="M137" s="6">
        <v>63</v>
      </c>
      <c r="N137" s="6" t="str">
        <f>VLOOKUP(A137,web_archive!D:AB,18,FALSE)</f>
        <v>Normal / Upper / Baby</v>
      </c>
      <c r="O137" s="6">
        <v>2</v>
      </c>
      <c r="P137" s="6"/>
      <c r="Q137" s="6"/>
      <c r="R137" s="6"/>
      <c r="S137" s="6"/>
      <c r="T137" s="6"/>
      <c r="U137" s="6" t="s">
        <v>12440</v>
      </c>
      <c r="V137" s="6" t="s">
        <v>12299</v>
      </c>
      <c r="W137" s="6" t="s">
        <v>12299</v>
      </c>
    </row>
    <row r="138" spans="1:23" x14ac:dyDescent="0.3">
      <c r="A138" s="6">
        <v>637</v>
      </c>
      <c r="B138" s="6" t="s">
        <v>7190</v>
      </c>
      <c r="C138" s="6" t="s">
        <v>7191</v>
      </c>
      <c r="D138" s="6">
        <v>2</v>
      </c>
      <c r="E138" s="6">
        <v>350</v>
      </c>
      <c r="F138" s="6"/>
      <c r="G138" s="6">
        <v>50</v>
      </c>
      <c r="H138" s="6"/>
      <c r="I138" s="6"/>
      <c r="J138" s="6"/>
      <c r="K138" s="6"/>
      <c r="L138" s="6" t="s">
        <v>12295</v>
      </c>
      <c r="M138" s="6">
        <v>63</v>
      </c>
      <c r="N138" s="6" t="str">
        <f>VLOOKUP(A138,web_archive!D:AB,18,FALSE)</f>
        <v>Normal / Upper / Baby</v>
      </c>
      <c r="O138" s="6">
        <v>2</v>
      </c>
      <c r="P138" s="6"/>
      <c r="Q138" s="6"/>
      <c r="R138" s="6"/>
      <c r="S138" s="6"/>
      <c r="T138" s="6"/>
      <c r="U138" s="6" t="s">
        <v>12441</v>
      </c>
      <c r="V138" s="6" t="s">
        <v>12299</v>
      </c>
      <c r="W138" s="6" t="s">
        <v>12299</v>
      </c>
    </row>
    <row r="139" spans="1:23" x14ac:dyDescent="0.3">
      <c r="A139" s="6">
        <v>638</v>
      </c>
      <c r="B139" s="6" t="s">
        <v>9084</v>
      </c>
      <c r="C139" s="6" t="s">
        <v>9085</v>
      </c>
      <c r="D139" s="6">
        <v>2</v>
      </c>
      <c r="E139" s="6">
        <v>12000</v>
      </c>
      <c r="F139" s="6"/>
      <c r="G139" s="6">
        <v>50</v>
      </c>
      <c r="H139" s="6"/>
      <c r="I139" s="6"/>
      <c r="J139" s="6"/>
      <c r="K139" s="6"/>
      <c r="L139" s="6" t="s">
        <v>12295</v>
      </c>
      <c r="M139" s="6">
        <v>63</v>
      </c>
      <c r="N139" s="6" t="str">
        <f>VLOOKUP(A139,web_archive!D:AB,18,FALSE)</f>
        <v>Normal / Upper / Baby</v>
      </c>
      <c r="O139" s="6">
        <v>2</v>
      </c>
      <c r="P139" s="6"/>
      <c r="Q139" s="6"/>
      <c r="R139" s="6"/>
      <c r="S139" s="6"/>
      <c r="T139" s="6"/>
      <c r="U139" s="6" t="s">
        <v>12442</v>
      </c>
      <c r="V139" s="6" t="s">
        <v>12299</v>
      </c>
      <c r="W139" s="6" t="s">
        <v>12299</v>
      </c>
    </row>
    <row r="140" spans="1:23" x14ac:dyDescent="0.3">
      <c r="A140" s="6">
        <v>639</v>
      </c>
      <c r="B140" s="6" t="s">
        <v>544</v>
      </c>
      <c r="C140" s="6" t="s">
        <v>545</v>
      </c>
      <c r="D140" s="6">
        <v>2</v>
      </c>
      <c r="E140" s="6">
        <v>18000</v>
      </c>
      <c r="F140" s="6"/>
      <c r="G140" s="6">
        <v>50</v>
      </c>
      <c r="H140" s="6"/>
      <c r="I140" s="6"/>
      <c r="J140" s="6"/>
      <c r="K140" s="6"/>
      <c r="L140" s="6" t="s">
        <v>12295</v>
      </c>
      <c r="M140" s="6">
        <v>63</v>
      </c>
      <c r="N140" s="6" t="str">
        <f>VLOOKUP(A140,web_archive!D:AB,18,FALSE)</f>
        <v>Normal / Upper / Baby</v>
      </c>
      <c r="O140" s="6">
        <v>2</v>
      </c>
      <c r="P140" s="6"/>
      <c r="Q140" s="6"/>
      <c r="R140" s="6"/>
      <c r="S140" s="6"/>
      <c r="T140" s="6"/>
      <c r="U140" s="6" t="s">
        <v>12443</v>
      </c>
      <c r="V140" s="6" t="s">
        <v>12299</v>
      </c>
      <c r="W140" s="6" t="s">
        <v>12299</v>
      </c>
    </row>
    <row r="141" spans="1:23" x14ac:dyDescent="0.3">
      <c r="A141" s="6">
        <v>640</v>
      </c>
      <c r="B141" s="6" t="s">
        <v>8983</v>
      </c>
      <c r="C141" s="6" t="s">
        <v>8984</v>
      </c>
      <c r="D141" s="6">
        <v>2</v>
      </c>
      <c r="E141" s="6">
        <v>3000</v>
      </c>
      <c r="F141" s="6"/>
      <c r="G141" s="6">
        <v>50</v>
      </c>
      <c r="H141" s="6"/>
      <c r="I141" s="6"/>
      <c r="J141" s="6"/>
      <c r="K141" s="6"/>
      <c r="L141" s="6" t="s">
        <v>12295</v>
      </c>
      <c r="M141" s="6">
        <v>63</v>
      </c>
      <c r="N141" s="6" t="str">
        <f>VLOOKUP(A141,web_archive!D:AB,18,FALSE)</f>
        <v>Normal / Upper / Baby</v>
      </c>
      <c r="O141" s="6">
        <v>2</v>
      </c>
      <c r="P141" s="6"/>
      <c r="Q141" s="6"/>
      <c r="R141" s="6"/>
      <c r="S141" s="6"/>
      <c r="T141" s="6"/>
      <c r="U141" s="6" t="s">
        <v>12444</v>
      </c>
      <c r="V141" s="6" t="s">
        <v>12299</v>
      </c>
      <c r="W141" s="6" t="s">
        <v>12299</v>
      </c>
    </row>
    <row r="142" spans="1:23" x14ac:dyDescent="0.3">
      <c r="A142" s="6">
        <v>641</v>
      </c>
      <c r="B142" s="6" t="s">
        <v>2416</v>
      </c>
      <c r="C142" s="6" t="s">
        <v>2417</v>
      </c>
      <c r="D142" s="6">
        <v>2</v>
      </c>
      <c r="E142" s="6">
        <v>100</v>
      </c>
      <c r="F142" s="6"/>
      <c r="G142" s="6">
        <v>50</v>
      </c>
      <c r="H142" s="6"/>
      <c r="I142" s="6"/>
      <c r="J142" s="6"/>
      <c r="K142" s="6"/>
      <c r="L142" s="6" t="s">
        <v>12295</v>
      </c>
      <c r="M142" s="6">
        <v>63</v>
      </c>
      <c r="N142" s="6" t="str">
        <f>VLOOKUP(A142,web_archive!D:AB,18,FALSE)</f>
        <v>Normal / Upper / Baby</v>
      </c>
      <c r="O142" s="6">
        <v>2</v>
      </c>
      <c r="P142" s="6"/>
      <c r="Q142" s="6"/>
      <c r="R142" s="6"/>
      <c r="S142" s="6"/>
      <c r="T142" s="6"/>
      <c r="U142" s="6" t="s">
        <v>12445</v>
      </c>
      <c r="V142" s="6" t="s">
        <v>12299</v>
      </c>
      <c r="W142" s="6" t="s">
        <v>12299</v>
      </c>
    </row>
    <row r="143" spans="1:23" x14ac:dyDescent="0.3">
      <c r="A143" s="6">
        <v>642</v>
      </c>
      <c r="B143" s="6" t="s">
        <v>1455</v>
      </c>
      <c r="C143" s="6" t="s">
        <v>1456</v>
      </c>
      <c r="D143" s="6">
        <v>2</v>
      </c>
      <c r="E143" s="6">
        <v>1800</v>
      </c>
      <c r="F143" s="6"/>
      <c r="G143" s="6">
        <v>50</v>
      </c>
      <c r="H143" s="6"/>
      <c r="I143" s="6"/>
      <c r="J143" s="6"/>
      <c r="K143" s="6"/>
      <c r="L143" s="6" t="s">
        <v>12295</v>
      </c>
      <c r="M143" s="6">
        <v>63</v>
      </c>
      <c r="N143" s="6" t="str">
        <f>VLOOKUP(A143,web_archive!D:AB,18,FALSE)</f>
        <v>Normal / Upper / Baby</v>
      </c>
      <c r="O143" s="6">
        <v>2</v>
      </c>
      <c r="P143" s="6"/>
      <c r="Q143" s="6"/>
      <c r="R143" s="6"/>
      <c r="S143" s="6"/>
      <c r="T143" s="6"/>
      <c r="U143" s="6" t="s">
        <v>12446</v>
      </c>
      <c r="V143" s="6" t="s">
        <v>12299</v>
      </c>
      <c r="W143" s="6" t="s">
        <v>12299</v>
      </c>
    </row>
    <row r="144" spans="1:23" x14ac:dyDescent="0.3">
      <c r="A144" s="6">
        <v>643</v>
      </c>
      <c r="B144" s="6" t="s">
        <v>7507</v>
      </c>
      <c r="C144" s="6" t="s">
        <v>7508</v>
      </c>
      <c r="D144" s="6">
        <v>2</v>
      </c>
      <c r="E144" s="6">
        <v>3000</v>
      </c>
      <c r="F144" s="6"/>
      <c r="G144" s="6">
        <v>30</v>
      </c>
      <c r="H144" s="6"/>
      <c r="I144" s="6"/>
      <c r="J144" s="6"/>
      <c r="K144" s="6"/>
      <c r="L144" s="6" t="s">
        <v>12295</v>
      </c>
      <c r="M144" s="6">
        <v>63</v>
      </c>
      <c r="N144" s="6" t="str">
        <f>VLOOKUP(A144,web_archive!D:AB,18,FALSE)</f>
        <v>Normal / Upper / Baby</v>
      </c>
      <c r="O144" s="6">
        <v>2</v>
      </c>
      <c r="P144" s="6"/>
      <c r="Q144" s="6"/>
      <c r="R144" s="6"/>
      <c r="S144" s="6"/>
      <c r="T144" s="6"/>
      <c r="U144" s="6" t="s">
        <v>12447</v>
      </c>
      <c r="V144" s="6" t="s">
        <v>12299</v>
      </c>
      <c r="W144" s="6" t="s">
        <v>12299</v>
      </c>
    </row>
    <row r="145" spans="1:25" x14ac:dyDescent="0.3">
      <c r="A145" s="6">
        <v>644</v>
      </c>
      <c r="B145" s="6" t="s">
        <v>4460</v>
      </c>
      <c r="C145" s="6" t="s">
        <v>4461</v>
      </c>
      <c r="D145" s="6">
        <v>2</v>
      </c>
      <c r="E145" s="6">
        <v>1000</v>
      </c>
      <c r="F145" s="6"/>
      <c r="G145" s="6">
        <v>200</v>
      </c>
      <c r="H145" s="6"/>
      <c r="I145" s="6"/>
      <c r="J145" s="6"/>
      <c r="K145" s="6"/>
      <c r="L145" s="6" t="s">
        <v>12295</v>
      </c>
      <c r="M145" s="6">
        <v>63</v>
      </c>
      <c r="N145" s="6" t="e">
        <f>VLOOKUP(A145,web_archive!D:AB,18,FALSE)</f>
        <v>#N/A</v>
      </c>
      <c r="O145" s="6">
        <v>2</v>
      </c>
      <c r="P145" s="6"/>
      <c r="Q145" s="6"/>
      <c r="R145" s="6"/>
      <c r="S145" s="6"/>
      <c r="T145" s="6"/>
      <c r="U145" s="6" t="s">
        <v>12448</v>
      </c>
      <c r="V145" s="6" t="s">
        <v>12406</v>
      </c>
      <c r="W145" s="6" t="s">
        <v>12299</v>
      </c>
      <c r="X145" s="6" t="s">
        <v>12299</v>
      </c>
      <c r="Y145" s="6"/>
    </row>
    <row r="146" spans="1:25" x14ac:dyDescent="0.3">
      <c r="A146" s="6" t="s">
        <v>12449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 t="e">
        <f>VLOOKUP(A146,web_archive!D:AB,18,FALSE)</f>
        <v>#N/A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x14ac:dyDescent="0.3">
      <c r="A147" s="6">
        <v>645</v>
      </c>
      <c r="B147" s="6" t="s">
        <v>2037</v>
      </c>
      <c r="C147" s="6" t="s">
        <v>2038</v>
      </c>
      <c r="D147" s="6">
        <v>2</v>
      </c>
      <c r="E147" s="6">
        <v>800</v>
      </c>
      <c r="F147" s="6"/>
      <c r="G147" s="6">
        <v>100</v>
      </c>
      <c r="H147" s="6"/>
      <c r="I147" s="6"/>
      <c r="J147" s="6"/>
      <c r="K147" s="6"/>
      <c r="L147" s="6" t="s">
        <v>12295</v>
      </c>
      <c r="M147" s="6">
        <v>63</v>
      </c>
      <c r="N147" s="6" t="str">
        <f>VLOOKUP(A147,web_archive!D:AB,18,FALSE)</f>
        <v>Normal / Upper / Baby</v>
      </c>
      <c r="O147" s="6">
        <v>2</v>
      </c>
      <c r="P147" s="6"/>
      <c r="Q147" s="6"/>
      <c r="R147" s="6"/>
      <c r="S147" s="6"/>
      <c r="T147" s="6"/>
      <c r="U147" s="6" t="s">
        <v>12450</v>
      </c>
      <c r="V147" s="6">
        <v>1800000</v>
      </c>
      <c r="W147" s="6" t="s">
        <v>12451</v>
      </c>
      <c r="X147" s="6" t="s">
        <v>12299</v>
      </c>
      <c r="Y147" s="6" t="s">
        <v>12299</v>
      </c>
    </row>
    <row r="148" spans="1:25" x14ac:dyDescent="0.3">
      <c r="A148" s="6">
        <v>656</v>
      </c>
      <c r="B148" s="6" t="s">
        <v>648</v>
      </c>
      <c r="C148" s="6" t="s">
        <v>649</v>
      </c>
      <c r="D148" s="6">
        <v>2</v>
      </c>
      <c r="E148" s="6">
        <v>1500</v>
      </c>
      <c r="F148" s="6"/>
      <c r="G148" s="6">
        <v>150</v>
      </c>
      <c r="H148" s="6"/>
      <c r="I148" s="6"/>
      <c r="J148" s="6"/>
      <c r="K148" s="6"/>
      <c r="L148" s="6" t="s">
        <v>12452</v>
      </c>
      <c r="M148" s="6">
        <v>63</v>
      </c>
      <c r="N148" s="6" t="str">
        <f>VLOOKUP(A148,web_archive!D:AB,18,FALSE)</f>
        <v>Normal / Upper / Baby</v>
      </c>
      <c r="O148" s="6">
        <v>2</v>
      </c>
      <c r="P148" s="6"/>
      <c r="Q148" s="6"/>
      <c r="R148" s="6">
        <v>40</v>
      </c>
      <c r="S148" s="6"/>
      <c r="T148" s="6"/>
      <c r="U148" s="6" t="s">
        <v>12453</v>
      </c>
      <c r="V148" s="6">
        <v>1800000</v>
      </c>
      <c r="W148" s="6" t="s">
        <v>12454</v>
      </c>
      <c r="X148" s="6" t="s">
        <v>12299</v>
      </c>
      <c r="Y148" s="6" t="s">
        <v>12299</v>
      </c>
    </row>
    <row r="149" spans="1:25" x14ac:dyDescent="0.3">
      <c r="A149" s="6">
        <v>657</v>
      </c>
      <c r="B149" s="6" t="s">
        <v>906</v>
      </c>
      <c r="C149" s="6" t="s">
        <v>907</v>
      </c>
      <c r="D149" s="6">
        <v>2</v>
      </c>
      <c r="E149" s="6">
        <v>3000</v>
      </c>
      <c r="F149" s="6"/>
      <c r="G149" s="6">
        <v>200</v>
      </c>
      <c r="H149" s="6"/>
      <c r="I149" s="6"/>
      <c r="J149" s="6"/>
      <c r="K149" s="6"/>
      <c r="L149" s="6" t="s">
        <v>12455</v>
      </c>
      <c r="M149" s="6">
        <v>63</v>
      </c>
      <c r="N149" s="6" t="str">
        <f>VLOOKUP(A149,web_archive!D:AB,18,FALSE)</f>
        <v>Normal / Upper / Baby</v>
      </c>
      <c r="O149" s="6">
        <v>2</v>
      </c>
      <c r="P149" s="6"/>
      <c r="Q149" s="6"/>
      <c r="R149" s="6">
        <v>85</v>
      </c>
      <c r="S149" s="6"/>
      <c r="T149" s="6"/>
      <c r="U149" s="6" t="s">
        <v>12456</v>
      </c>
      <c r="V149" s="6">
        <v>1800000</v>
      </c>
      <c r="W149" s="6" t="s">
        <v>12457</v>
      </c>
      <c r="X149" s="6" t="s">
        <v>12299</v>
      </c>
      <c r="Y149" s="6" t="s">
        <v>12299</v>
      </c>
    </row>
    <row r="150" spans="1:25" x14ac:dyDescent="0.3">
      <c r="A150" s="6">
        <v>658</v>
      </c>
      <c r="B150" s="6" t="s">
        <v>10281</v>
      </c>
      <c r="C150" s="6" t="s">
        <v>10282</v>
      </c>
      <c r="D150" s="6">
        <v>2</v>
      </c>
      <c r="E150" s="6">
        <v>2</v>
      </c>
      <c r="F150" s="6"/>
      <c r="G150" s="6">
        <v>500</v>
      </c>
      <c r="H150" s="6"/>
      <c r="I150" s="6"/>
      <c r="J150" s="6"/>
      <c r="K150" s="6"/>
      <c r="L150" s="6" t="s">
        <v>12295</v>
      </c>
      <c r="M150" s="6">
        <v>63</v>
      </c>
      <c r="N150" s="6" t="str">
        <f>VLOOKUP(A150,web_archive!D:AB,18,FALSE)</f>
        <v>Normal / Upper / Baby</v>
      </c>
      <c r="O150" s="6">
        <v>2</v>
      </c>
      <c r="P150" s="6"/>
      <c r="Q150" s="6"/>
      <c r="R150" s="6"/>
      <c r="S150" s="6"/>
      <c r="T150" s="6"/>
      <c r="U150" s="6" t="s">
        <v>12458</v>
      </c>
      <c r="V150" s="6" t="s">
        <v>12459</v>
      </c>
      <c r="W150" s="6" t="s">
        <v>12299</v>
      </c>
      <c r="X150" s="6" t="s">
        <v>12299</v>
      </c>
      <c r="Y150" s="6"/>
    </row>
    <row r="151" spans="1:25" x14ac:dyDescent="0.3">
      <c r="A151" s="6">
        <v>659</v>
      </c>
      <c r="B151" s="6" t="s">
        <v>5065</v>
      </c>
      <c r="C151" s="6" t="s">
        <v>5066</v>
      </c>
      <c r="D151" s="6">
        <v>2</v>
      </c>
      <c r="E151" s="6">
        <v>500</v>
      </c>
      <c r="F151" s="6"/>
      <c r="G151" s="6">
        <v>50</v>
      </c>
      <c r="H151" s="6"/>
      <c r="I151" s="6"/>
      <c r="J151" s="6"/>
      <c r="K151" s="6"/>
      <c r="L151" s="6" t="s">
        <v>12295</v>
      </c>
      <c r="M151" s="6">
        <v>63</v>
      </c>
      <c r="N151" s="6" t="str">
        <f>VLOOKUP(A151,web_archive!D:AB,18,FALSE)</f>
        <v>Normal / Upper / Baby</v>
      </c>
      <c r="O151" s="6">
        <v>2</v>
      </c>
      <c r="P151" s="6"/>
      <c r="Q151" s="6"/>
      <c r="R151" s="6"/>
      <c r="S151" s="6"/>
      <c r="T151" s="6"/>
      <c r="U151" s="6" t="s">
        <v>12460</v>
      </c>
      <c r="V151" s="6" t="s">
        <v>12299</v>
      </c>
      <c r="W151" s="6" t="s">
        <v>12299</v>
      </c>
      <c r="X151" s="6"/>
      <c r="Y151" s="6"/>
    </row>
    <row r="152" spans="1:25" x14ac:dyDescent="0.3">
      <c r="A152" s="6">
        <v>660</v>
      </c>
      <c r="B152" s="6" t="s">
        <v>7920</v>
      </c>
      <c r="C152" s="6" t="s">
        <v>7921</v>
      </c>
      <c r="D152" s="6">
        <v>2</v>
      </c>
      <c r="E152" s="6">
        <v>20000</v>
      </c>
      <c r="F152" s="6"/>
      <c r="G152" s="6">
        <v>50</v>
      </c>
      <c r="H152" s="6"/>
      <c r="I152" s="6"/>
      <c r="J152" s="6"/>
      <c r="K152" s="6"/>
      <c r="L152" s="6" t="s">
        <v>12295</v>
      </c>
      <c r="M152" s="6">
        <v>63</v>
      </c>
      <c r="N152" s="6" t="str">
        <f>VLOOKUP(A152,web_archive!D:AB,18,FALSE)</f>
        <v>Normal / Upper / Baby</v>
      </c>
      <c r="O152" s="6">
        <v>2</v>
      </c>
      <c r="P152" s="6"/>
      <c r="Q152" s="6"/>
      <c r="R152" s="6"/>
      <c r="S152" s="6"/>
      <c r="T152" s="6"/>
      <c r="U152" s="6" t="s">
        <v>12461</v>
      </c>
      <c r="V152" s="6" t="s">
        <v>12299</v>
      </c>
      <c r="W152" s="6" t="s">
        <v>12299</v>
      </c>
      <c r="X152" s="6"/>
      <c r="Y152" s="6"/>
    </row>
    <row r="153" spans="1:25" x14ac:dyDescent="0.3">
      <c r="A153" s="6">
        <v>661</v>
      </c>
      <c r="B153" s="6" t="s">
        <v>9806</v>
      </c>
      <c r="C153" s="6" t="s">
        <v>9807</v>
      </c>
      <c r="D153" s="6">
        <v>2</v>
      </c>
      <c r="E153" s="6">
        <v>20000</v>
      </c>
      <c r="F153" s="6"/>
      <c r="G153" s="6">
        <v>50</v>
      </c>
      <c r="H153" s="6"/>
      <c r="I153" s="6"/>
      <c r="J153" s="6"/>
      <c r="K153" s="6"/>
      <c r="L153" s="6" t="s">
        <v>12295</v>
      </c>
      <c r="M153" s="6">
        <v>63</v>
      </c>
      <c r="N153" s="6" t="str">
        <f>VLOOKUP(A153,web_archive!D:AB,18,FALSE)</f>
        <v>Normal / Upper / Baby</v>
      </c>
      <c r="O153" s="6">
        <v>2</v>
      </c>
      <c r="P153" s="6"/>
      <c r="Q153" s="6"/>
      <c r="R153" s="6"/>
      <c r="S153" s="6"/>
      <c r="T153" s="6"/>
      <c r="U153" s="6" t="s">
        <v>12462</v>
      </c>
      <c r="V153" s="6" t="s">
        <v>12299</v>
      </c>
      <c r="W153" s="6" t="s">
        <v>12299</v>
      </c>
      <c r="X153" s="6"/>
      <c r="Y153" s="6"/>
    </row>
    <row r="154" spans="1:25" x14ac:dyDescent="0.3">
      <c r="A154" s="6">
        <v>662</v>
      </c>
      <c r="B154" s="6" t="s">
        <v>5520</v>
      </c>
      <c r="C154" s="6" t="s">
        <v>5521</v>
      </c>
      <c r="D154" s="6">
        <v>2</v>
      </c>
      <c r="E154" s="6">
        <v>1450</v>
      </c>
      <c r="F154" s="6"/>
      <c r="G154" s="6">
        <v>30</v>
      </c>
      <c r="H154" s="6"/>
      <c r="I154" s="6"/>
      <c r="J154" s="6"/>
      <c r="K154" s="6"/>
      <c r="L154" s="6" t="s">
        <v>12295</v>
      </c>
      <c r="M154" s="6">
        <v>63</v>
      </c>
      <c r="N154" s="6" t="str">
        <f>VLOOKUP(A154,web_archive!D:AB,18,FALSE)</f>
        <v>Normal / Upper / Baby</v>
      </c>
      <c r="O154" s="6">
        <v>2</v>
      </c>
      <c r="P154" s="6"/>
      <c r="Q154" s="6"/>
      <c r="R154" s="6"/>
      <c r="S154" s="6"/>
      <c r="T154" s="6"/>
      <c r="U154" s="6" t="s">
        <v>12463</v>
      </c>
      <c r="V154" s="6">
        <v>180000</v>
      </c>
      <c r="W154" s="6" t="s">
        <v>12464</v>
      </c>
      <c r="X154" s="6" t="s">
        <v>12299</v>
      </c>
      <c r="Y154" s="6" t="s">
        <v>12299</v>
      </c>
    </row>
    <row r="155" spans="1:25" x14ac:dyDescent="0.3">
      <c r="A155" s="6">
        <v>663</v>
      </c>
      <c r="B155" s="6" t="s">
        <v>5873</v>
      </c>
      <c r="C155" s="6" t="s">
        <v>5874</v>
      </c>
      <c r="D155" s="6">
        <v>0</v>
      </c>
      <c r="E155" s="6">
        <v>1</v>
      </c>
      <c r="F155" s="6"/>
      <c r="G155" s="6">
        <v>10</v>
      </c>
      <c r="H155" s="6"/>
      <c r="I155" s="6"/>
      <c r="J155" s="6"/>
      <c r="K155" s="6"/>
      <c r="L155" s="6" t="s">
        <v>12295</v>
      </c>
      <c r="M155" s="6">
        <v>63</v>
      </c>
      <c r="N155" s="6" t="str">
        <f>VLOOKUP(A155,web_archive!D:AB,18,FALSE)</f>
        <v>Normal / Upper / Baby</v>
      </c>
      <c r="O155" s="6">
        <v>2</v>
      </c>
      <c r="P155" s="6"/>
      <c r="Q155" s="6"/>
      <c r="R155" s="6"/>
      <c r="S155" s="6"/>
      <c r="T155" s="6"/>
      <c r="U155" s="6" t="s">
        <v>12465</v>
      </c>
      <c r="V155" s="6" t="s">
        <v>12298</v>
      </c>
      <c r="W155" s="6" t="s">
        <v>12299</v>
      </c>
      <c r="X155" s="6" t="s">
        <v>12299</v>
      </c>
      <c r="Y155" s="6"/>
    </row>
    <row r="156" spans="1:25" x14ac:dyDescent="0.3">
      <c r="A156" s="6">
        <v>664</v>
      </c>
      <c r="B156" s="6" t="s">
        <v>4464</v>
      </c>
      <c r="C156" s="6" t="s">
        <v>4461</v>
      </c>
      <c r="D156" s="6">
        <v>2</v>
      </c>
      <c r="E156" s="6">
        <v>1000</v>
      </c>
      <c r="F156" s="6"/>
      <c r="G156" s="6">
        <v>200</v>
      </c>
      <c r="H156" s="6"/>
      <c r="I156" s="6"/>
      <c r="J156" s="6"/>
      <c r="K156" s="6"/>
      <c r="L156" s="6" t="s">
        <v>12295</v>
      </c>
      <c r="M156" s="6">
        <v>63</v>
      </c>
      <c r="N156" s="6" t="e">
        <f>VLOOKUP(A156,web_archive!D:AB,18,FALSE)</f>
        <v>#N/A</v>
      </c>
      <c r="O156" s="6">
        <v>2</v>
      </c>
      <c r="P156" s="6"/>
      <c r="Q156" s="6"/>
      <c r="R156" s="6"/>
      <c r="S156" s="6"/>
      <c r="T156" s="6"/>
      <c r="U156" s="6" t="s">
        <v>12466</v>
      </c>
      <c r="V156" s="6" t="s">
        <v>12406</v>
      </c>
      <c r="W156" s="6" t="s">
        <v>12299</v>
      </c>
      <c r="X156" s="6" t="s">
        <v>12299</v>
      </c>
      <c r="Y156" s="6"/>
    </row>
    <row r="157" spans="1:25" x14ac:dyDescent="0.3">
      <c r="A157" s="6">
        <v>665</v>
      </c>
      <c r="B157" s="6" t="s">
        <v>4467</v>
      </c>
      <c r="C157" s="6" t="s">
        <v>4461</v>
      </c>
      <c r="D157" s="6">
        <v>2</v>
      </c>
      <c r="E157" s="6">
        <v>1000</v>
      </c>
      <c r="F157" s="6"/>
      <c r="G157" s="6">
        <v>200</v>
      </c>
      <c r="H157" s="6"/>
      <c r="I157" s="6"/>
      <c r="J157" s="6"/>
      <c r="K157" s="6"/>
      <c r="L157" s="6" t="s">
        <v>12295</v>
      </c>
      <c r="M157" s="6">
        <v>63</v>
      </c>
      <c r="N157" s="6" t="e">
        <f>VLOOKUP(A157,web_archive!D:AB,18,FALSE)</f>
        <v>#N/A</v>
      </c>
      <c r="O157" s="6">
        <v>2</v>
      </c>
      <c r="P157" s="6"/>
      <c r="Q157" s="6"/>
      <c r="R157" s="6"/>
      <c r="S157" s="6"/>
      <c r="T157" s="6"/>
      <c r="U157" s="6" t="s">
        <v>12467</v>
      </c>
      <c r="V157" s="6" t="s">
        <v>12406</v>
      </c>
      <c r="W157" s="6" t="s">
        <v>12299</v>
      </c>
      <c r="X157" s="6" t="s">
        <v>12299</v>
      </c>
      <c r="Y157" s="6"/>
    </row>
    <row r="158" spans="1:25" x14ac:dyDescent="0.3">
      <c r="A158" s="6">
        <v>666</v>
      </c>
      <c r="B158" s="6" t="s">
        <v>4470</v>
      </c>
      <c r="C158" s="6" t="s">
        <v>4461</v>
      </c>
      <c r="D158" s="6">
        <v>2</v>
      </c>
      <c r="E158" s="6">
        <v>1000</v>
      </c>
      <c r="F158" s="6"/>
      <c r="G158" s="6">
        <v>200</v>
      </c>
      <c r="H158" s="6"/>
      <c r="I158" s="6"/>
      <c r="J158" s="6"/>
      <c r="K158" s="6"/>
      <c r="L158" s="6" t="s">
        <v>12295</v>
      </c>
      <c r="M158" s="6">
        <v>63</v>
      </c>
      <c r="N158" s="6" t="e">
        <f>VLOOKUP(A158,web_archive!D:AB,18,FALSE)</f>
        <v>#N/A</v>
      </c>
      <c r="O158" s="6">
        <v>2</v>
      </c>
      <c r="P158" s="6"/>
      <c r="Q158" s="6"/>
      <c r="R158" s="6"/>
      <c r="S158" s="6"/>
      <c r="T158" s="6"/>
      <c r="U158" s="6" t="s">
        <v>12468</v>
      </c>
      <c r="V158" s="6" t="s">
        <v>12406</v>
      </c>
      <c r="W158" s="6" t="s">
        <v>12299</v>
      </c>
      <c r="X158" s="6" t="s">
        <v>12299</v>
      </c>
      <c r="Y158" s="6"/>
    </row>
    <row r="159" spans="1:25" x14ac:dyDescent="0.3">
      <c r="A159" s="6">
        <v>667</v>
      </c>
      <c r="B159" s="6" t="s">
        <v>4473</v>
      </c>
      <c r="C159" s="6" t="s">
        <v>4461</v>
      </c>
      <c r="D159" s="6">
        <v>2</v>
      </c>
      <c r="E159" s="6">
        <v>1000</v>
      </c>
      <c r="F159" s="6"/>
      <c r="G159" s="6">
        <v>200</v>
      </c>
      <c r="H159" s="6"/>
      <c r="I159" s="6"/>
      <c r="J159" s="6"/>
      <c r="K159" s="6"/>
      <c r="L159" s="6" t="s">
        <v>12295</v>
      </c>
      <c r="M159" s="6">
        <v>63</v>
      </c>
      <c r="N159" s="6" t="e">
        <f>VLOOKUP(A159,web_archive!D:AB,18,FALSE)</f>
        <v>#N/A</v>
      </c>
      <c r="O159" s="6">
        <v>2</v>
      </c>
      <c r="P159" s="6"/>
      <c r="Q159" s="6"/>
      <c r="R159" s="6"/>
      <c r="S159" s="6"/>
      <c r="T159" s="6"/>
      <c r="U159" s="6" t="s">
        <v>12469</v>
      </c>
      <c r="V159" s="6" t="s">
        <v>12406</v>
      </c>
      <c r="W159" s="6" t="s">
        <v>12299</v>
      </c>
      <c r="X159" s="6" t="s">
        <v>12299</v>
      </c>
      <c r="Y159" s="6"/>
    </row>
    <row r="160" spans="1:25" x14ac:dyDescent="0.3">
      <c r="A160" s="6">
        <v>668</v>
      </c>
      <c r="B160" s="6" t="s">
        <v>4965</v>
      </c>
      <c r="C160" s="6" t="s">
        <v>4966</v>
      </c>
      <c r="D160" s="6">
        <v>2</v>
      </c>
      <c r="E160" s="6">
        <v>0</v>
      </c>
      <c r="F160" s="6"/>
      <c r="G160" s="6">
        <v>20</v>
      </c>
      <c r="H160" s="6"/>
      <c r="I160" s="6"/>
      <c r="J160" s="6"/>
      <c r="K160" s="6"/>
      <c r="L160" s="6" t="s">
        <v>12295</v>
      </c>
      <c r="M160" s="6">
        <v>63</v>
      </c>
      <c r="N160" s="6" t="str">
        <f>VLOOKUP(A160,web_archive!D:AB,18,FALSE)</f>
        <v>Normal / Upper / Baby</v>
      </c>
      <c r="O160" s="6">
        <v>2</v>
      </c>
      <c r="P160" s="6"/>
      <c r="Q160" s="6"/>
      <c r="R160" s="6"/>
      <c r="S160" s="6"/>
      <c r="T160" s="6"/>
      <c r="U160" s="6" t="s">
        <v>12470</v>
      </c>
      <c r="V160" s="6" t="s">
        <v>12471</v>
      </c>
      <c r="W160" s="6" t="s">
        <v>12299</v>
      </c>
      <c r="X160" s="6" t="s">
        <v>12299</v>
      </c>
      <c r="Y160" s="6"/>
    </row>
    <row r="161" spans="1:29" x14ac:dyDescent="0.3">
      <c r="A161" s="6">
        <v>669</v>
      </c>
      <c r="B161" s="6" t="s">
        <v>8395</v>
      </c>
      <c r="C161" s="6" t="s">
        <v>8396</v>
      </c>
      <c r="D161" s="6">
        <v>0</v>
      </c>
      <c r="E161" s="6">
        <v>500</v>
      </c>
      <c r="F161" s="6"/>
      <c r="G161" s="6">
        <v>100</v>
      </c>
      <c r="H161" s="6"/>
      <c r="I161" s="6"/>
      <c r="J161" s="6"/>
      <c r="K161" s="6"/>
      <c r="L161" s="6" t="s">
        <v>12295</v>
      </c>
      <c r="M161" s="6">
        <v>63</v>
      </c>
      <c r="N161" s="6" t="str">
        <f>VLOOKUP(A161,web_archive!D:AB,18,FALSE)</f>
        <v>Normal / Upper / Baby</v>
      </c>
      <c r="O161" s="6">
        <v>2</v>
      </c>
      <c r="P161" s="6"/>
      <c r="Q161" s="6"/>
      <c r="R161" s="6"/>
      <c r="S161" s="6"/>
      <c r="T161" s="6"/>
      <c r="U161" s="6" t="s">
        <v>12472</v>
      </c>
      <c r="V161" s="6" t="s">
        <v>12473</v>
      </c>
      <c r="W161" s="6" t="s">
        <v>12299</v>
      </c>
      <c r="X161" s="6" t="s">
        <v>12299</v>
      </c>
      <c r="Y161" s="6"/>
      <c r="Z161" s="6"/>
      <c r="AA161" s="6"/>
      <c r="AB161" s="6"/>
      <c r="AC161" s="6"/>
    </row>
    <row r="162" spans="1:29" x14ac:dyDescent="0.3">
      <c r="A162" s="6">
        <v>670</v>
      </c>
      <c r="B162" s="6" t="s">
        <v>4621</v>
      </c>
      <c r="C162" s="6" t="s">
        <v>4622</v>
      </c>
      <c r="D162" s="6">
        <v>3</v>
      </c>
      <c r="E162" s="6">
        <v>100000</v>
      </c>
      <c r="F162" s="6"/>
      <c r="G162" s="6">
        <v>400</v>
      </c>
      <c r="H162" s="6"/>
      <c r="I162" s="6"/>
      <c r="J162" s="6"/>
      <c r="K162" s="6"/>
      <c r="L162" s="6" t="s">
        <v>12295</v>
      </c>
      <c r="M162" s="6">
        <v>63</v>
      </c>
      <c r="N162" s="6" t="str">
        <f>VLOOKUP(A162,web_archive!D:AB,18,FALSE)</f>
        <v>Normal / Upper / Baby</v>
      </c>
      <c r="O162" s="6">
        <v>2</v>
      </c>
      <c r="P162" s="6"/>
      <c r="Q162" s="6"/>
      <c r="R162" s="6"/>
      <c r="S162" s="6"/>
      <c r="T162" s="6"/>
      <c r="U162" s="6" t="s">
        <v>12299</v>
      </c>
      <c r="V162" s="6" t="s">
        <v>12299</v>
      </c>
      <c r="W162" s="6" t="s">
        <v>12299</v>
      </c>
      <c r="X162" s="6"/>
      <c r="Y162" s="6"/>
      <c r="Z162" s="6"/>
      <c r="AA162" s="6"/>
      <c r="AB162" s="6"/>
      <c r="AC162" s="6"/>
    </row>
    <row r="163" spans="1:29" x14ac:dyDescent="0.3">
      <c r="A163" s="6">
        <v>671</v>
      </c>
      <c r="B163" s="6" t="s">
        <v>4617</v>
      </c>
      <c r="C163" s="6" t="s">
        <v>4618</v>
      </c>
      <c r="D163" s="6">
        <v>2</v>
      </c>
      <c r="E163" s="6">
        <v>10000</v>
      </c>
      <c r="F163" s="6"/>
      <c r="G163" s="6">
        <v>0</v>
      </c>
      <c r="H163" s="6"/>
      <c r="I163" s="6"/>
      <c r="J163" s="6"/>
      <c r="K163" s="6"/>
      <c r="L163" s="6" t="s">
        <v>12295</v>
      </c>
      <c r="M163" s="6">
        <v>63</v>
      </c>
      <c r="N163" s="6" t="str">
        <f>VLOOKUP(A163,web_archive!D:AB,18,FALSE)</f>
        <v>Normal / Upper / Baby</v>
      </c>
      <c r="O163" s="6">
        <v>2</v>
      </c>
      <c r="P163" s="6"/>
      <c r="Q163" s="6"/>
      <c r="R163" s="6"/>
      <c r="S163" s="6"/>
      <c r="T163" s="6"/>
      <c r="U163" s="6" t="s">
        <v>12474</v>
      </c>
      <c r="V163" s="6" t="s">
        <v>12299</v>
      </c>
      <c r="W163" s="6" t="s">
        <v>12299</v>
      </c>
      <c r="X163" s="6"/>
      <c r="Y163" s="6"/>
      <c r="Z163" s="6"/>
      <c r="AA163" s="6"/>
      <c r="AB163" s="6"/>
      <c r="AC163" s="6"/>
    </row>
    <row r="164" spans="1:29" x14ac:dyDescent="0.3">
      <c r="A164" s="6">
        <v>672</v>
      </c>
      <c r="B164" s="6" t="s">
        <v>2468</v>
      </c>
      <c r="C164" s="6" t="s">
        <v>2469</v>
      </c>
      <c r="D164" s="6">
        <v>3</v>
      </c>
      <c r="E164" s="6">
        <v>1000</v>
      </c>
      <c r="F164" s="6"/>
      <c r="G164" s="6">
        <v>400</v>
      </c>
      <c r="H164" s="6"/>
      <c r="I164" s="6"/>
      <c r="J164" s="6"/>
      <c r="K164" s="6"/>
      <c r="L164" s="6" t="s">
        <v>12295</v>
      </c>
      <c r="M164" s="6">
        <v>63</v>
      </c>
      <c r="N164" s="6" t="str">
        <f>VLOOKUP(A164,web_archive!D:AB,18,FALSE)</f>
        <v>Normal / Upper / Baby</v>
      </c>
      <c r="O164" s="6">
        <v>2</v>
      </c>
      <c r="P164" s="6"/>
      <c r="Q164" s="6"/>
      <c r="R164" s="6"/>
      <c r="S164" s="6"/>
      <c r="T164" s="6"/>
      <c r="U164" s="6" t="s">
        <v>12299</v>
      </c>
      <c r="V164" s="6" t="s">
        <v>12299</v>
      </c>
      <c r="W164" s="6" t="s">
        <v>12299</v>
      </c>
      <c r="X164" s="6"/>
      <c r="Y164" s="6"/>
      <c r="Z164" s="6"/>
      <c r="AA164" s="6"/>
      <c r="AB164" s="6"/>
      <c r="AC164" s="6"/>
    </row>
    <row r="165" spans="1:29" x14ac:dyDescent="0.3">
      <c r="A165" s="6">
        <v>673</v>
      </c>
      <c r="B165" s="6" t="s">
        <v>2464</v>
      </c>
      <c r="C165" s="6" t="s">
        <v>2465</v>
      </c>
      <c r="D165" s="6">
        <v>2</v>
      </c>
      <c r="E165" s="6">
        <v>100</v>
      </c>
      <c r="F165" s="6"/>
      <c r="G165" s="6">
        <v>40</v>
      </c>
      <c r="H165" s="6"/>
      <c r="I165" s="6"/>
      <c r="J165" s="6"/>
      <c r="K165" s="6"/>
      <c r="L165" s="6" t="s">
        <v>12295</v>
      </c>
      <c r="M165" s="6">
        <v>63</v>
      </c>
      <c r="N165" s="6" t="str">
        <f>VLOOKUP(A165,web_archive!D:AB,18,FALSE)</f>
        <v>Normal / Upper / Baby</v>
      </c>
      <c r="O165" s="6">
        <v>2</v>
      </c>
      <c r="P165" s="6"/>
      <c r="Q165" s="6"/>
      <c r="R165" s="6"/>
      <c r="S165" s="6"/>
      <c r="T165" s="6"/>
      <c r="U165" s="6" t="s">
        <v>12475</v>
      </c>
      <c r="V165" s="6" t="s">
        <v>12299</v>
      </c>
      <c r="W165" s="6" t="s">
        <v>12299</v>
      </c>
      <c r="X165" s="6"/>
      <c r="Y165" s="6"/>
      <c r="Z165" s="6"/>
      <c r="AA165" s="6"/>
      <c r="AB165" s="6"/>
      <c r="AC165" s="6"/>
    </row>
    <row r="166" spans="1:29" x14ac:dyDescent="0.3">
      <c r="A166" s="6">
        <v>674</v>
      </c>
      <c r="B166" s="6" t="s">
        <v>6744</v>
      </c>
      <c r="C166" s="6" t="s">
        <v>6745</v>
      </c>
      <c r="D166" s="6">
        <v>3</v>
      </c>
      <c r="E166" s="6">
        <v>5000</v>
      </c>
      <c r="F166" s="6"/>
      <c r="G166" s="6">
        <v>40</v>
      </c>
      <c r="H166" s="6"/>
      <c r="I166" s="6"/>
      <c r="J166" s="6"/>
      <c r="K166" s="6"/>
      <c r="L166" s="6" t="s">
        <v>12295</v>
      </c>
      <c r="M166" s="6">
        <v>63</v>
      </c>
      <c r="N166" s="6" t="str">
        <f>VLOOKUP(A166,web_archive!D:AB,18,FALSE)</f>
        <v>Normal / Upper / Baby</v>
      </c>
      <c r="O166" s="6">
        <v>2</v>
      </c>
      <c r="P166" s="6"/>
      <c r="Q166" s="6"/>
      <c r="R166" s="6"/>
      <c r="S166" s="6"/>
      <c r="T166" s="6"/>
      <c r="U166" s="6" t="s">
        <v>12299</v>
      </c>
      <c r="V166" s="6" t="s">
        <v>12299</v>
      </c>
      <c r="W166" s="6" t="s">
        <v>12299</v>
      </c>
      <c r="X166" s="6"/>
      <c r="Y166" s="6"/>
      <c r="Z166" s="6"/>
      <c r="AA166" s="6"/>
      <c r="AB166" s="6"/>
      <c r="AC166" s="6"/>
    </row>
    <row r="167" spans="1:29" x14ac:dyDescent="0.3">
      <c r="A167" s="6">
        <v>675</v>
      </c>
      <c r="B167" s="6" t="s">
        <v>9072</v>
      </c>
      <c r="C167" s="6" t="s">
        <v>9073</v>
      </c>
      <c r="D167" s="6">
        <v>2</v>
      </c>
      <c r="E167" s="6">
        <v>5000</v>
      </c>
      <c r="F167" s="6"/>
      <c r="G167" s="6">
        <v>0</v>
      </c>
      <c r="H167" s="6"/>
      <c r="I167" s="6"/>
      <c r="J167" s="6"/>
      <c r="K167" s="6"/>
      <c r="L167" s="6" t="s">
        <v>12295</v>
      </c>
      <c r="M167" s="6">
        <v>63</v>
      </c>
      <c r="N167" s="6" t="str">
        <f>VLOOKUP(A167,web_archive!D:AB,18,FALSE)</f>
        <v>Normal / Upper / Baby</v>
      </c>
      <c r="O167" s="6">
        <v>2</v>
      </c>
      <c r="P167" s="6"/>
      <c r="Q167" s="6"/>
      <c r="R167" s="6"/>
      <c r="S167" s="6"/>
      <c r="T167" s="6"/>
      <c r="U167" s="6" t="s">
        <v>12476</v>
      </c>
      <c r="V167" s="6" t="s">
        <v>12299</v>
      </c>
      <c r="W167" s="6" t="s">
        <v>12299</v>
      </c>
      <c r="X167" s="6"/>
      <c r="Y167" s="6"/>
      <c r="Z167" s="6"/>
      <c r="AA167" s="6"/>
      <c r="AB167" s="6"/>
      <c r="AC167" s="6"/>
    </row>
    <row r="168" spans="1:29" x14ac:dyDescent="0.3">
      <c r="A168" s="6">
        <v>676</v>
      </c>
      <c r="B168" s="6" t="s">
        <v>9076</v>
      </c>
      <c r="C168" s="6" t="s">
        <v>9077</v>
      </c>
      <c r="D168" s="6">
        <v>3</v>
      </c>
      <c r="E168" s="6">
        <v>50000</v>
      </c>
      <c r="F168" s="6"/>
      <c r="G168" s="6">
        <v>400</v>
      </c>
      <c r="H168" s="6"/>
      <c r="I168" s="6"/>
      <c r="J168" s="6"/>
      <c r="K168" s="6"/>
      <c r="L168" s="6" t="s">
        <v>12295</v>
      </c>
      <c r="M168" s="6">
        <v>63</v>
      </c>
      <c r="N168" s="6" t="str">
        <f>VLOOKUP(A168,web_archive!D:AB,18,FALSE)</f>
        <v>Normal / Upper / Baby</v>
      </c>
      <c r="O168" s="6">
        <v>2</v>
      </c>
      <c r="P168" s="6"/>
      <c r="Q168" s="6"/>
      <c r="R168" s="6"/>
      <c r="S168" s="6"/>
      <c r="T168" s="6"/>
      <c r="U168" s="6" t="s">
        <v>12299</v>
      </c>
      <c r="V168" s="6" t="s">
        <v>12299</v>
      </c>
      <c r="W168" s="6" t="s">
        <v>12299</v>
      </c>
      <c r="X168" s="6"/>
      <c r="Y168" s="6"/>
      <c r="Z168" s="6"/>
      <c r="AA168" s="6"/>
      <c r="AB168" s="6"/>
      <c r="AC168" s="6"/>
    </row>
    <row r="169" spans="1:29" x14ac:dyDescent="0.3">
      <c r="A169" s="6">
        <v>677</v>
      </c>
      <c r="B169" s="6" t="s">
        <v>10653</v>
      </c>
      <c r="C169" s="6" t="s">
        <v>10654</v>
      </c>
      <c r="D169" s="6">
        <v>3</v>
      </c>
      <c r="E169" s="6">
        <v>2000</v>
      </c>
      <c r="F169" s="6"/>
      <c r="G169" s="6">
        <v>40</v>
      </c>
      <c r="H169" s="6"/>
      <c r="I169" s="6"/>
      <c r="J169" s="6"/>
      <c r="K169" s="6"/>
      <c r="L169" s="6" t="s">
        <v>12295</v>
      </c>
      <c r="M169" s="6">
        <v>63</v>
      </c>
      <c r="N169" s="6" t="str">
        <f>VLOOKUP(A169,web_archive!D:AB,18,FALSE)</f>
        <v>Normal / Upper / Baby</v>
      </c>
      <c r="O169" s="6">
        <v>2</v>
      </c>
      <c r="P169" s="6"/>
      <c r="Q169" s="6"/>
      <c r="R169" s="6"/>
      <c r="S169" s="6"/>
      <c r="T169" s="6"/>
      <c r="U169" s="6" t="s">
        <v>12299</v>
      </c>
      <c r="V169" s="6" t="s">
        <v>12299</v>
      </c>
      <c r="W169" s="6" t="s">
        <v>12299</v>
      </c>
      <c r="X169" s="6"/>
      <c r="Y169" s="6"/>
      <c r="Z169" s="6"/>
      <c r="AA169" s="6"/>
      <c r="AB169" s="6"/>
      <c r="AC169" s="6"/>
    </row>
    <row r="170" spans="1:29" x14ac:dyDescent="0.3">
      <c r="A170" s="6">
        <v>678</v>
      </c>
      <c r="B170" s="6" t="s">
        <v>7744</v>
      </c>
      <c r="C170" s="6" t="s">
        <v>7745</v>
      </c>
      <c r="D170" s="6">
        <v>2</v>
      </c>
      <c r="E170" s="6">
        <v>5000</v>
      </c>
      <c r="F170" s="6"/>
      <c r="G170" s="6">
        <v>100</v>
      </c>
      <c r="H170" s="6"/>
      <c r="I170" s="6"/>
      <c r="J170" s="6"/>
      <c r="K170" s="6"/>
      <c r="L170" s="6" t="s">
        <v>12295</v>
      </c>
      <c r="M170" s="6">
        <v>63</v>
      </c>
      <c r="N170" s="6" t="str">
        <f>VLOOKUP(A170,web_archive!D:AB,18,FALSE)</f>
        <v>Normal / Upper / Baby</v>
      </c>
      <c r="O170" s="6">
        <v>2</v>
      </c>
      <c r="P170" s="6"/>
      <c r="Q170" s="6"/>
      <c r="R170" s="6"/>
      <c r="S170" s="6"/>
      <c r="T170" s="6"/>
      <c r="U170" s="6" t="s">
        <v>12477</v>
      </c>
      <c r="V170" s="6">
        <v>60000</v>
      </c>
      <c r="W170" s="6" t="s">
        <v>12478</v>
      </c>
      <c r="X170" s="6">
        <v>60000</v>
      </c>
      <c r="Y170" s="6" t="s">
        <v>12479</v>
      </c>
      <c r="Z170" s="6" t="s">
        <v>12473</v>
      </c>
      <c r="AA170" s="6" t="s">
        <v>12299</v>
      </c>
      <c r="AB170" s="6" t="s">
        <v>12299</v>
      </c>
      <c r="AC170" s="6"/>
    </row>
    <row r="171" spans="1:29" x14ac:dyDescent="0.3">
      <c r="A171" s="6">
        <v>679</v>
      </c>
      <c r="B171" s="6" t="s">
        <v>4629</v>
      </c>
      <c r="C171" s="6" t="s">
        <v>4630</v>
      </c>
      <c r="D171" s="6">
        <v>2</v>
      </c>
      <c r="E171" s="6">
        <v>5000</v>
      </c>
      <c r="F171" s="6"/>
      <c r="G171" s="6">
        <v>300</v>
      </c>
      <c r="H171" s="6"/>
      <c r="I171" s="6"/>
      <c r="J171" s="6"/>
      <c r="K171" s="6"/>
      <c r="L171" s="6" t="s">
        <v>12295</v>
      </c>
      <c r="M171" s="6">
        <v>63</v>
      </c>
      <c r="N171" s="6" t="str">
        <f>VLOOKUP(A171,web_archive!D:AB,18,FALSE)</f>
        <v>Normal / Upper / Baby</v>
      </c>
      <c r="O171" s="6">
        <v>2</v>
      </c>
      <c r="P171" s="6"/>
      <c r="Q171" s="6"/>
      <c r="R171" s="6"/>
      <c r="S171" s="6"/>
      <c r="T171" s="6"/>
      <c r="U171" s="6" t="s">
        <v>12480</v>
      </c>
      <c r="V171" s="6">
        <v>10000</v>
      </c>
      <c r="W171" s="6">
        <v>0</v>
      </c>
      <c r="X171" s="6">
        <v>1000</v>
      </c>
      <c r="Y171" s="6" t="s">
        <v>12481</v>
      </c>
      <c r="Z171" s="6">
        <v>50000</v>
      </c>
      <c r="AA171" s="6" t="s">
        <v>12298</v>
      </c>
      <c r="AB171" s="6" t="s">
        <v>12299</v>
      </c>
      <c r="AC171" s="6" t="s">
        <v>12299</v>
      </c>
    </row>
    <row r="172" spans="1:29" x14ac:dyDescent="0.3">
      <c r="A172" s="6">
        <v>680</v>
      </c>
      <c r="B172" s="6" t="s">
        <v>6350</v>
      </c>
      <c r="C172" s="6" t="s">
        <v>6351</v>
      </c>
      <c r="D172" s="6">
        <v>0</v>
      </c>
      <c r="E172" s="6">
        <v>0</v>
      </c>
      <c r="F172" s="6"/>
      <c r="G172" s="6">
        <v>1000</v>
      </c>
      <c r="H172" s="6"/>
      <c r="I172" s="6"/>
      <c r="J172" s="6"/>
      <c r="K172" s="6"/>
      <c r="L172" s="6" t="s">
        <v>12295</v>
      </c>
      <c r="M172" s="6">
        <v>63</v>
      </c>
      <c r="N172" s="6" t="str">
        <f>VLOOKUP(A172,web_archive!D:AB,18,FALSE)</f>
        <v>Normal / Upper / Baby</v>
      </c>
      <c r="O172" s="6">
        <v>2</v>
      </c>
      <c r="P172" s="6"/>
      <c r="Q172" s="6"/>
      <c r="R172" s="6"/>
      <c r="S172" s="6"/>
      <c r="T172" s="6"/>
      <c r="U172" s="6" t="s">
        <v>12482</v>
      </c>
      <c r="V172" s="6" t="s">
        <v>12483</v>
      </c>
      <c r="W172" s="6" t="s">
        <v>12299</v>
      </c>
      <c r="X172" s="6" t="s">
        <v>12299</v>
      </c>
      <c r="Y172" s="6"/>
      <c r="Z172" s="6"/>
      <c r="AA172" s="6"/>
      <c r="AB172" s="6"/>
      <c r="AC172" s="6"/>
    </row>
    <row r="173" spans="1:29" x14ac:dyDescent="0.3">
      <c r="A173" s="6">
        <v>681</v>
      </c>
      <c r="B173" s="6" t="s">
        <v>6615</v>
      </c>
      <c r="C173" s="6" t="s">
        <v>6616</v>
      </c>
      <c r="D173" s="6">
        <v>2</v>
      </c>
      <c r="E173" s="6">
        <v>50000</v>
      </c>
      <c r="F173" s="6"/>
      <c r="G173" s="6">
        <v>10</v>
      </c>
      <c r="H173" s="6"/>
      <c r="I173" s="6"/>
      <c r="J173" s="6"/>
      <c r="K173" s="6"/>
      <c r="L173" s="6" t="s">
        <v>12295</v>
      </c>
      <c r="M173" s="6">
        <v>63</v>
      </c>
      <c r="N173" s="6" t="str">
        <f>VLOOKUP(A173,web_archive!D:AB,18,FALSE)</f>
        <v>Normal / Upper / Baby</v>
      </c>
      <c r="O173" s="6">
        <v>2</v>
      </c>
      <c r="P173" s="6"/>
      <c r="Q173" s="6"/>
      <c r="R173" s="6"/>
      <c r="S173" s="6"/>
      <c r="T173" s="6"/>
      <c r="U173" s="6" t="s">
        <v>12484</v>
      </c>
      <c r="V173" s="6">
        <v>600000</v>
      </c>
      <c r="W173" s="6" t="s">
        <v>12298</v>
      </c>
      <c r="X173" s="6" t="s">
        <v>12299</v>
      </c>
      <c r="Y173" s="6" t="s">
        <v>12299</v>
      </c>
      <c r="Z173" s="6"/>
      <c r="AA173" s="6"/>
      <c r="AB173" s="6"/>
      <c r="AC173" s="6"/>
    </row>
    <row r="174" spans="1:29" x14ac:dyDescent="0.3">
      <c r="A174" s="6">
        <v>682</v>
      </c>
      <c r="B174" s="6" t="s">
        <v>8169</v>
      </c>
      <c r="C174" s="6" t="s">
        <v>8170</v>
      </c>
      <c r="D174" s="6">
        <v>2</v>
      </c>
      <c r="E174" s="6">
        <v>0</v>
      </c>
      <c r="F174" s="6"/>
      <c r="G174" s="6">
        <v>100</v>
      </c>
      <c r="H174" s="6"/>
      <c r="I174" s="6"/>
      <c r="J174" s="6"/>
      <c r="K174" s="6"/>
      <c r="L174" s="6" t="s">
        <v>12295</v>
      </c>
      <c r="M174" s="6">
        <v>63</v>
      </c>
      <c r="N174" s="6" t="str">
        <f>VLOOKUP(A174,web_archive!D:AB,18,FALSE)</f>
        <v>Normal / Upper / Baby</v>
      </c>
      <c r="O174" s="6">
        <v>2</v>
      </c>
      <c r="P174" s="6"/>
      <c r="Q174" s="6"/>
      <c r="R174" s="6"/>
      <c r="S174" s="6"/>
      <c r="T174" s="6"/>
      <c r="U174" s="6" t="s">
        <v>12485</v>
      </c>
      <c r="V174" s="6">
        <v>60000</v>
      </c>
      <c r="W174" s="6" t="s">
        <v>12486</v>
      </c>
      <c r="X174" s="6" t="s">
        <v>12299</v>
      </c>
      <c r="Y174" s="6" t="s">
        <v>12299</v>
      </c>
      <c r="Z174" s="6"/>
      <c r="AA174" s="6"/>
      <c r="AB174" s="6"/>
      <c r="AC174" s="6"/>
    </row>
    <row r="175" spans="1:29" x14ac:dyDescent="0.3">
      <c r="A175" s="6">
        <v>683</v>
      </c>
      <c r="B175" s="6" t="s">
        <v>3751</v>
      </c>
      <c r="C175" s="6" t="s">
        <v>3752</v>
      </c>
      <c r="D175" s="6">
        <v>2</v>
      </c>
      <c r="E175" s="6">
        <v>0</v>
      </c>
      <c r="F175" s="6"/>
      <c r="G175" s="6">
        <v>50</v>
      </c>
      <c r="H175" s="6"/>
      <c r="I175" s="6"/>
      <c r="J175" s="6"/>
      <c r="K175" s="6"/>
      <c r="L175" s="6" t="s">
        <v>12295</v>
      </c>
      <c r="M175" s="6">
        <v>63</v>
      </c>
      <c r="N175" s="6" t="str">
        <f>VLOOKUP(A175,web_archive!D:AB,18,FALSE)</f>
        <v>Normal / Upper / Baby</v>
      </c>
      <c r="O175" s="6">
        <v>2</v>
      </c>
      <c r="P175" s="6"/>
      <c r="Q175" s="6"/>
      <c r="R175" s="6"/>
      <c r="S175" s="6"/>
      <c r="T175" s="6"/>
      <c r="U175" s="6" t="s">
        <v>12487</v>
      </c>
      <c r="V175" s="6">
        <v>60000</v>
      </c>
      <c r="W175" s="6" t="s">
        <v>12486</v>
      </c>
      <c r="X175" s="6" t="s">
        <v>12299</v>
      </c>
      <c r="Y175" s="6" t="s">
        <v>12299</v>
      </c>
      <c r="Z175" s="6"/>
      <c r="AA175" s="6"/>
      <c r="AB175" s="6"/>
      <c r="AC175" s="6"/>
    </row>
    <row r="176" spans="1:29" x14ac:dyDescent="0.3">
      <c r="A176" s="6">
        <v>684</v>
      </c>
      <c r="B176" s="6" t="s">
        <v>3452</v>
      </c>
      <c r="C176" s="6" t="s">
        <v>3452</v>
      </c>
      <c r="D176" s="6">
        <v>2</v>
      </c>
      <c r="E176" s="6">
        <v>15000</v>
      </c>
      <c r="F176" s="6"/>
      <c r="G176" s="6">
        <v>300</v>
      </c>
      <c r="H176" s="6"/>
      <c r="I176" s="6"/>
      <c r="J176" s="6"/>
      <c r="K176" s="6"/>
      <c r="L176" s="6" t="s">
        <v>12295</v>
      </c>
      <c r="M176" s="6">
        <v>63</v>
      </c>
      <c r="N176" s="6" t="str">
        <f>VLOOKUP(A176,web_archive!D:AB,18,FALSE)</f>
        <v>Normal / Upper / Baby</v>
      </c>
      <c r="O176" s="6">
        <v>2</v>
      </c>
      <c r="P176" s="6"/>
      <c r="Q176" s="6"/>
      <c r="R176" s="6"/>
      <c r="S176" s="6"/>
      <c r="T176" s="6"/>
      <c r="U176" s="6" t="s">
        <v>12485</v>
      </c>
      <c r="V176" s="6">
        <v>60000</v>
      </c>
      <c r="W176" s="6" t="s">
        <v>12488</v>
      </c>
      <c r="X176" s="6">
        <v>60000</v>
      </c>
      <c r="Y176" s="6" t="s">
        <v>12489</v>
      </c>
      <c r="Z176" s="6" t="s">
        <v>12299</v>
      </c>
      <c r="AA176" s="6" t="s">
        <v>12299</v>
      </c>
      <c r="AB176" s="6"/>
      <c r="AC176" s="6"/>
    </row>
    <row r="177" spans="1:24" x14ac:dyDescent="0.3">
      <c r="A177" s="6">
        <v>685</v>
      </c>
      <c r="B177" s="6" t="s">
        <v>8137</v>
      </c>
      <c r="C177" s="6" t="s">
        <v>8138</v>
      </c>
      <c r="D177" s="6">
        <v>0</v>
      </c>
      <c r="E177" s="6">
        <v>5000</v>
      </c>
      <c r="F177" s="6"/>
      <c r="G177" s="6">
        <v>300</v>
      </c>
      <c r="H177" s="6"/>
      <c r="I177" s="6"/>
      <c r="J177" s="6"/>
      <c r="K177" s="6"/>
      <c r="L177" s="6" t="s">
        <v>12295</v>
      </c>
      <c r="M177" s="6">
        <v>63</v>
      </c>
      <c r="N177" s="6" t="str">
        <f>VLOOKUP(A177,web_archive!D:AB,18,FALSE)</f>
        <v>Normal / Upper / Baby</v>
      </c>
      <c r="O177" s="6">
        <v>2</v>
      </c>
      <c r="P177" s="6"/>
      <c r="Q177" s="6"/>
      <c r="R177" s="6"/>
      <c r="S177" s="6"/>
      <c r="T177" s="6"/>
      <c r="U177" s="6" t="s">
        <v>12412</v>
      </c>
      <c r="V177" s="6" t="s">
        <v>12370</v>
      </c>
      <c r="W177" s="6" t="s">
        <v>12299</v>
      </c>
      <c r="X177" s="6" t="s">
        <v>12299</v>
      </c>
    </row>
    <row r="178" spans="1:24" x14ac:dyDescent="0.3">
      <c r="A178" s="6">
        <v>686</v>
      </c>
      <c r="B178" s="6" t="s">
        <v>3488</v>
      </c>
      <c r="C178" s="6" t="s">
        <v>3489</v>
      </c>
      <c r="D178" s="6">
        <v>11</v>
      </c>
      <c r="E178" s="6">
        <v>1000</v>
      </c>
      <c r="F178" s="6"/>
      <c r="G178" s="6">
        <v>10</v>
      </c>
      <c r="H178" s="6"/>
      <c r="I178" s="6"/>
      <c r="J178" s="6"/>
      <c r="K178" s="6"/>
      <c r="L178" s="6" t="s">
        <v>12295</v>
      </c>
      <c r="M178" s="6">
        <v>63</v>
      </c>
      <c r="N178" s="6" t="str">
        <f>VLOOKUP(A178,web_archive!D:AB,18,FALSE)</f>
        <v>Normal / Upper / Baby</v>
      </c>
      <c r="O178" s="6">
        <v>2</v>
      </c>
      <c r="P178" s="6"/>
      <c r="Q178" s="6"/>
      <c r="R178" s="6"/>
      <c r="S178" s="6"/>
      <c r="T178" s="6"/>
      <c r="U178" s="6" t="s">
        <v>12490</v>
      </c>
      <c r="V178" s="6" t="s">
        <v>12404</v>
      </c>
      <c r="W178" s="6" t="s">
        <v>12299</v>
      </c>
      <c r="X178" s="6" t="s">
        <v>12299</v>
      </c>
    </row>
    <row r="179" spans="1:24" x14ac:dyDescent="0.3">
      <c r="A179" s="6">
        <v>687</v>
      </c>
      <c r="B179" s="6" t="s">
        <v>3492</v>
      </c>
      <c r="C179" s="6" t="s">
        <v>3493</v>
      </c>
      <c r="D179" s="6">
        <v>11</v>
      </c>
      <c r="E179" s="6">
        <v>2000</v>
      </c>
      <c r="F179" s="6"/>
      <c r="G179" s="6">
        <v>10</v>
      </c>
      <c r="H179" s="6"/>
      <c r="I179" s="6"/>
      <c r="J179" s="6"/>
      <c r="K179" s="6"/>
      <c r="L179" s="6" t="s">
        <v>12295</v>
      </c>
      <c r="M179" s="6">
        <v>63</v>
      </c>
      <c r="N179" s="6" t="str">
        <f>VLOOKUP(A179,web_archive!D:AB,18,FALSE)</f>
        <v>Normal / Upper / Baby</v>
      </c>
      <c r="O179" s="6">
        <v>2</v>
      </c>
      <c r="P179" s="6"/>
      <c r="Q179" s="6"/>
      <c r="R179" s="6"/>
      <c r="S179" s="6"/>
      <c r="T179" s="6"/>
      <c r="U179" s="6" t="s">
        <v>12490</v>
      </c>
      <c r="V179" s="6" t="s">
        <v>12491</v>
      </c>
      <c r="W179" s="6" t="s">
        <v>12299</v>
      </c>
      <c r="X179" s="6" t="s">
        <v>12299</v>
      </c>
    </row>
    <row r="180" spans="1:24" x14ac:dyDescent="0.3">
      <c r="A180" s="6">
        <v>688</v>
      </c>
      <c r="B180" s="6" t="s">
        <v>2356</v>
      </c>
      <c r="C180" s="6" t="s">
        <v>2357</v>
      </c>
      <c r="D180" s="6">
        <v>11</v>
      </c>
      <c r="E180" s="6">
        <v>1000</v>
      </c>
      <c r="F180" s="6"/>
      <c r="G180" s="6">
        <v>10</v>
      </c>
      <c r="H180" s="6"/>
      <c r="I180" s="6"/>
      <c r="J180" s="6"/>
      <c r="K180" s="6"/>
      <c r="L180" s="6" t="s">
        <v>12295</v>
      </c>
      <c r="M180" s="6">
        <v>63</v>
      </c>
      <c r="N180" s="6" t="str">
        <f>VLOOKUP(A180,web_archive!D:AB,18,FALSE)</f>
        <v>Normal / Upper / Baby</v>
      </c>
      <c r="O180" s="6">
        <v>2</v>
      </c>
      <c r="P180" s="6"/>
      <c r="Q180" s="6"/>
      <c r="R180" s="6"/>
      <c r="S180" s="6"/>
      <c r="T180" s="6"/>
      <c r="U180" s="6" t="s">
        <v>12492</v>
      </c>
      <c r="V180" s="6" t="s">
        <v>12404</v>
      </c>
      <c r="W180" s="6" t="s">
        <v>12299</v>
      </c>
      <c r="X180" s="6" t="s">
        <v>12299</v>
      </c>
    </row>
    <row r="181" spans="1:24" x14ac:dyDescent="0.3">
      <c r="A181" s="6">
        <v>689</v>
      </c>
      <c r="B181" s="6" t="s">
        <v>2360</v>
      </c>
      <c r="C181" s="6" t="s">
        <v>2361</v>
      </c>
      <c r="D181" s="6">
        <v>11</v>
      </c>
      <c r="E181" s="6">
        <v>2000</v>
      </c>
      <c r="F181" s="6"/>
      <c r="G181" s="6">
        <v>10</v>
      </c>
      <c r="H181" s="6"/>
      <c r="I181" s="6"/>
      <c r="J181" s="6"/>
      <c r="K181" s="6"/>
      <c r="L181" s="6" t="s">
        <v>12295</v>
      </c>
      <c r="M181" s="6">
        <v>63</v>
      </c>
      <c r="N181" s="6" t="str">
        <f>VLOOKUP(A181,web_archive!D:AB,18,FALSE)</f>
        <v>Normal / Upper / Baby</v>
      </c>
      <c r="O181" s="6">
        <v>2</v>
      </c>
      <c r="P181" s="6"/>
      <c r="Q181" s="6"/>
      <c r="R181" s="6"/>
      <c r="S181" s="6"/>
      <c r="T181" s="6"/>
      <c r="U181" s="6" t="s">
        <v>12492</v>
      </c>
      <c r="V181" s="6" t="s">
        <v>12491</v>
      </c>
      <c r="W181" s="6" t="s">
        <v>12299</v>
      </c>
      <c r="X181" s="6" t="s">
        <v>12299</v>
      </c>
    </row>
    <row r="182" spans="1:24" x14ac:dyDescent="0.3">
      <c r="A182" s="6">
        <v>690</v>
      </c>
      <c r="B182" s="6" t="s">
        <v>3961</v>
      </c>
      <c r="C182" s="6" t="s">
        <v>3962</v>
      </c>
      <c r="D182" s="6">
        <v>11</v>
      </c>
      <c r="E182" s="6">
        <v>1000</v>
      </c>
      <c r="F182" s="6"/>
      <c r="G182" s="6">
        <v>10</v>
      </c>
      <c r="H182" s="6"/>
      <c r="I182" s="6"/>
      <c r="J182" s="6"/>
      <c r="K182" s="6"/>
      <c r="L182" s="6" t="s">
        <v>12295</v>
      </c>
      <c r="M182" s="6">
        <v>63</v>
      </c>
      <c r="N182" s="6" t="str">
        <f>VLOOKUP(A182,web_archive!D:AB,18,FALSE)</f>
        <v>Normal / Upper / Baby</v>
      </c>
      <c r="O182" s="6">
        <v>2</v>
      </c>
      <c r="P182" s="6"/>
      <c r="Q182" s="6"/>
      <c r="R182" s="6"/>
      <c r="S182" s="6"/>
      <c r="T182" s="6"/>
      <c r="U182" s="6" t="s">
        <v>12493</v>
      </c>
      <c r="V182" s="6" t="s">
        <v>12404</v>
      </c>
      <c r="W182" s="6" t="s">
        <v>12299</v>
      </c>
      <c r="X182" s="6" t="s">
        <v>12299</v>
      </c>
    </row>
    <row r="183" spans="1:24" x14ac:dyDescent="0.3">
      <c r="A183" s="6">
        <v>691</v>
      </c>
      <c r="B183" s="6" t="s">
        <v>3965</v>
      </c>
      <c r="C183" s="6" t="s">
        <v>3966</v>
      </c>
      <c r="D183" s="6">
        <v>11</v>
      </c>
      <c r="E183" s="6">
        <v>2000</v>
      </c>
      <c r="F183" s="6"/>
      <c r="G183" s="6">
        <v>10</v>
      </c>
      <c r="H183" s="6"/>
      <c r="I183" s="6"/>
      <c r="J183" s="6"/>
      <c r="K183" s="6"/>
      <c r="L183" s="6" t="s">
        <v>12295</v>
      </c>
      <c r="M183" s="6">
        <v>63</v>
      </c>
      <c r="N183" s="6" t="str">
        <f>VLOOKUP(A183,web_archive!D:AB,18,FALSE)</f>
        <v>Normal / Upper / Baby</v>
      </c>
      <c r="O183" s="6">
        <v>2</v>
      </c>
      <c r="P183" s="6"/>
      <c r="Q183" s="6"/>
      <c r="R183" s="6"/>
      <c r="S183" s="6"/>
      <c r="T183" s="6"/>
      <c r="U183" s="6" t="s">
        <v>12493</v>
      </c>
      <c r="V183" s="6" t="s">
        <v>12491</v>
      </c>
      <c r="W183" s="6" t="s">
        <v>12299</v>
      </c>
      <c r="X183" s="6" t="s">
        <v>12299</v>
      </c>
    </row>
    <row r="184" spans="1:24" x14ac:dyDescent="0.3">
      <c r="A184" s="6">
        <v>692</v>
      </c>
      <c r="B184" s="6" t="s">
        <v>10748</v>
      </c>
      <c r="C184" s="6" t="s">
        <v>10749</v>
      </c>
      <c r="D184" s="6">
        <v>11</v>
      </c>
      <c r="E184" s="6">
        <v>1000</v>
      </c>
      <c r="F184" s="6"/>
      <c r="G184" s="6">
        <v>10</v>
      </c>
      <c r="H184" s="6"/>
      <c r="I184" s="6"/>
      <c r="J184" s="6"/>
      <c r="K184" s="6"/>
      <c r="L184" s="6" t="s">
        <v>12295</v>
      </c>
      <c r="M184" s="6">
        <v>63</v>
      </c>
      <c r="N184" s="6" t="str">
        <f>VLOOKUP(A184,web_archive!D:AB,18,FALSE)</f>
        <v>Normal / Upper / Baby</v>
      </c>
      <c r="O184" s="6">
        <v>2</v>
      </c>
      <c r="P184" s="6"/>
      <c r="Q184" s="6"/>
      <c r="R184" s="6"/>
      <c r="S184" s="6"/>
      <c r="T184" s="6"/>
      <c r="U184" s="6" t="s">
        <v>12494</v>
      </c>
      <c r="V184" s="6" t="s">
        <v>12404</v>
      </c>
      <c r="W184" s="6" t="s">
        <v>12299</v>
      </c>
      <c r="X184" s="6" t="s">
        <v>12299</v>
      </c>
    </row>
    <row r="185" spans="1:24" x14ac:dyDescent="0.3">
      <c r="A185" s="6">
        <v>693</v>
      </c>
      <c r="B185" s="6" t="s">
        <v>10752</v>
      </c>
      <c r="C185" s="6" t="s">
        <v>10753</v>
      </c>
      <c r="D185" s="6">
        <v>11</v>
      </c>
      <c r="E185" s="6">
        <v>2000</v>
      </c>
      <c r="F185" s="6"/>
      <c r="G185" s="6">
        <v>10</v>
      </c>
      <c r="H185" s="6"/>
      <c r="I185" s="6"/>
      <c r="J185" s="6"/>
      <c r="K185" s="6"/>
      <c r="L185" s="6" t="s">
        <v>12295</v>
      </c>
      <c r="M185" s="6">
        <v>63</v>
      </c>
      <c r="N185" s="6" t="str">
        <f>VLOOKUP(A185,web_archive!D:AB,18,FALSE)</f>
        <v>Normal / Upper / Baby</v>
      </c>
      <c r="O185" s="6">
        <v>2</v>
      </c>
      <c r="P185" s="6"/>
      <c r="Q185" s="6"/>
      <c r="R185" s="6"/>
      <c r="S185" s="6"/>
      <c r="T185" s="6"/>
      <c r="U185" s="6" t="s">
        <v>12494</v>
      </c>
      <c r="V185" s="6" t="s">
        <v>12491</v>
      </c>
      <c r="W185" s="6" t="s">
        <v>12299</v>
      </c>
      <c r="X185" s="6" t="s">
        <v>12299</v>
      </c>
    </row>
    <row r="186" spans="1:24" x14ac:dyDescent="0.3">
      <c r="A186" s="6">
        <v>694</v>
      </c>
      <c r="B186" s="6" t="s">
        <v>4416</v>
      </c>
      <c r="C186" s="6" t="s">
        <v>4417</v>
      </c>
      <c r="D186" s="6">
        <v>11</v>
      </c>
      <c r="E186" s="6">
        <v>1000</v>
      </c>
      <c r="F186" s="6"/>
      <c r="G186" s="6">
        <v>10</v>
      </c>
      <c r="H186" s="6"/>
      <c r="I186" s="6"/>
      <c r="J186" s="6"/>
      <c r="K186" s="6"/>
      <c r="L186" s="6" t="s">
        <v>12295</v>
      </c>
      <c r="M186" s="6">
        <v>63</v>
      </c>
      <c r="N186" s="6" t="str">
        <f>VLOOKUP(A186,web_archive!D:AB,18,FALSE)</f>
        <v>Normal / Upper / Baby</v>
      </c>
      <c r="O186" s="6">
        <v>2</v>
      </c>
      <c r="P186" s="6"/>
      <c r="Q186" s="6"/>
      <c r="R186" s="6"/>
      <c r="S186" s="6"/>
      <c r="T186" s="6"/>
      <c r="U186" s="6" t="s">
        <v>12495</v>
      </c>
      <c r="V186" s="6" t="s">
        <v>12404</v>
      </c>
      <c r="W186" s="6" t="s">
        <v>12299</v>
      </c>
      <c r="X186" s="6" t="s">
        <v>12299</v>
      </c>
    </row>
    <row r="187" spans="1:24" x14ac:dyDescent="0.3">
      <c r="A187" s="6">
        <v>695</v>
      </c>
      <c r="B187" s="6" t="s">
        <v>4420</v>
      </c>
      <c r="C187" s="6" t="s">
        <v>4421</v>
      </c>
      <c r="D187" s="6">
        <v>11</v>
      </c>
      <c r="E187" s="6">
        <v>2000</v>
      </c>
      <c r="F187" s="6"/>
      <c r="G187" s="6">
        <v>10</v>
      </c>
      <c r="H187" s="6"/>
      <c r="I187" s="6"/>
      <c r="J187" s="6"/>
      <c r="K187" s="6"/>
      <c r="L187" s="6" t="s">
        <v>12295</v>
      </c>
      <c r="M187" s="6">
        <v>63</v>
      </c>
      <c r="N187" s="6" t="str">
        <f>VLOOKUP(A187,web_archive!D:AB,18,FALSE)</f>
        <v>Normal / Upper / Baby</v>
      </c>
      <c r="O187" s="6">
        <v>2</v>
      </c>
      <c r="P187" s="6"/>
      <c r="Q187" s="6"/>
      <c r="R187" s="6"/>
      <c r="S187" s="6"/>
      <c r="T187" s="6"/>
      <c r="U187" s="6" t="s">
        <v>12495</v>
      </c>
      <c r="V187" s="6" t="s">
        <v>12491</v>
      </c>
      <c r="W187" s="6" t="s">
        <v>12299</v>
      </c>
      <c r="X187" s="6" t="s">
        <v>12299</v>
      </c>
    </row>
    <row r="188" spans="1:24" x14ac:dyDescent="0.3">
      <c r="A188" s="6">
        <v>696</v>
      </c>
      <c r="B188" s="6" t="s">
        <v>3969</v>
      </c>
      <c r="C188" s="6" t="s">
        <v>3970</v>
      </c>
      <c r="D188" s="6">
        <v>11</v>
      </c>
      <c r="E188" s="6">
        <v>1000</v>
      </c>
      <c r="F188" s="6"/>
      <c r="G188" s="6">
        <v>10</v>
      </c>
      <c r="H188" s="6"/>
      <c r="I188" s="6"/>
      <c r="J188" s="6"/>
      <c r="K188" s="6"/>
      <c r="L188" s="6" t="s">
        <v>12295</v>
      </c>
      <c r="M188" s="6">
        <v>63</v>
      </c>
      <c r="N188" s="6" t="str">
        <f>VLOOKUP(A188,web_archive!D:AB,18,FALSE)</f>
        <v>Normal / Upper / Baby</v>
      </c>
      <c r="O188" s="6">
        <v>2</v>
      </c>
      <c r="P188" s="6"/>
      <c r="Q188" s="6"/>
      <c r="R188" s="6"/>
      <c r="S188" s="6"/>
      <c r="T188" s="6"/>
      <c r="U188" s="6" t="s">
        <v>12496</v>
      </c>
      <c r="V188" s="6" t="s">
        <v>12368</v>
      </c>
      <c r="W188" s="6" t="s">
        <v>12299</v>
      </c>
      <c r="X188" s="6" t="s">
        <v>12299</v>
      </c>
    </row>
    <row r="189" spans="1:24" x14ac:dyDescent="0.3">
      <c r="A189" s="6">
        <v>697</v>
      </c>
      <c r="B189" s="6" t="s">
        <v>3973</v>
      </c>
      <c r="C189" s="6" t="s">
        <v>3974</v>
      </c>
      <c r="D189" s="6">
        <v>11</v>
      </c>
      <c r="E189" s="6">
        <v>2000</v>
      </c>
      <c r="F189" s="6"/>
      <c r="G189" s="6">
        <v>10</v>
      </c>
      <c r="H189" s="6"/>
      <c r="I189" s="6"/>
      <c r="J189" s="6"/>
      <c r="K189" s="6"/>
      <c r="L189" s="6" t="s">
        <v>12295</v>
      </c>
      <c r="M189" s="6">
        <v>63</v>
      </c>
      <c r="N189" s="6" t="str">
        <f>VLOOKUP(A189,web_archive!D:AB,18,FALSE)</f>
        <v>Normal / Upper / Baby</v>
      </c>
      <c r="O189" s="6">
        <v>2</v>
      </c>
      <c r="P189" s="6"/>
      <c r="Q189" s="6"/>
      <c r="R189" s="6"/>
      <c r="S189" s="6"/>
      <c r="T189" s="6"/>
      <c r="U189" s="6" t="s">
        <v>12496</v>
      </c>
      <c r="V189" s="6" t="s">
        <v>12491</v>
      </c>
      <c r="W189" s="6" t="s">
        <v>12299</v>
      </c>
      <c r="X189" s="6" t="s">
        <v>12299</v>
      </c>
    </row>
    <row r="190" spans="1:24" x14ac:dyDescent="0.3">
      <c r="A190" s="6">
        <v>698</v>
      </c>
      <c r="B190" s="6" t="s">
        <v>3977</v>
      </c>
      <c r="C190" s="6" t="s">
        <v>3978</v>
      </c>
      <c r="D190" s="6">
        <v>11</v>
      </c>
      <c r="E190" s="6">
        <v>1000</v>
      </c>
      <c r="F190" s="6"/>
      <c r="G190" s="6">
        <v>10</v>
      </c>
      <c r="H190" s="6"/>
      <c r="I190" s="6"/>
      <c r="J190" s="6"/>
      <c r="K190" s="6"/>
      <c r="L190" s="6" t="s">
        <v>12295</v>
      </c>
      <c r="M190" s="6">
        <v>63</v>
      </c>
      <c r="N190" s="6" t="str">
        <f>VLOOKUP(A190,web_archive!D:AB,18,FALSE)</f>
        <v>Normal / Upper / Baby</v>
      </c>
      <c r="O190" s="6">
        <v>2</v>
      </c>
      <c r="P190" s="6"/>
      <c r="Q190" s="6"/>
      <c r="R190" s="6"/>
      <c r="S190" s="6"/>
      <c r="T190" s="6"/>
      <c r="U190" s="6" t="s">
        <v>12497</v>
      </c>
      <c r="V190" s="6" t="s">
        <v>12368</v>
      </c>
      <c r="W190" s="6" t="s">
        <v>12299</v>
      </c>
      <c r="X190" s="6" t="s">
        <v>12299</v>
      </c>
    </row>
    <row r="191" spans="1:24" x14ac:dyDescent="0.3">
      <c r="A191" s="6">
        <v>699</v>
      </c>
      <c r="B191" s="6" t="s">
        <v>3981</v>
      </c>
      <c r="C191" s="6" t="s">
        <v>3982</v>
      </c>
      <c r="D191" s="6">
        <v>11</v>
      </c>
      <c r="E191" s="6">
        <v>2000</v>
      </c>
      <c r="F191" s="6"/>
      <c r="G191" s="6">
        <v>10</v>
      </c>
      <c r="H191" s="6"/>
      <c r="I191" s="6"/>
      <c r="J191" s="6"/>
      <c r="K191" s="6"/>
      <c r="L191" s="6" t="s">
        <v>12295</v>
      </c>
      <c r="M191" s="6">
        <v>63</v>
      </c>
      <c r="N191" s="6" t="str">
        <f>VLOOKUP(A191,web_archive!D:AB,18,FALSE)</f>
        <v>Normal / Upper / Baby</v>
      </c>
      <c r="O191" s="6">
        <v>2</v>
      </c>
      <c r="P191" s="6"/>
      <c r="Q191" s="6"/>
      <c r="R191" s="6"/>
      <c r="S191" s="6"/>
      <c r="T191" s="6"/>
      <c r="U191" s="6" t="s">
        <v>12497</v>
      </c>
      <c r="V191" s="6" t="s">
        <v>12491</v>
      </c>
      <c r="W191" s="6" t="s">
        <v>12299</v>
      </c>
      <c r="X191" s="6" t="s">
        <v>12299</v>
      </c>
    </row>
    <row r="192" spans="1:24" x14ac:dyDescent="0.3">
      <c r="A192" s="6">
        <v>700</v>
      </c>
      <c r="B192" s="6" t="s">
        <v>2364</v>
      </c>
      <c r="C192" s="6" t="s">
        <v>2365</v>
      </c>
      <c r="D192" s="6">
        <v>11</v>
      </c>
      <c r="E192" s="6">
        <v>1000</v>
      </c>
      <c r="F192" s="6"/>
      <c r="G192" s="6">
        <v>10</v>
      </c>
      <c r="H192" s="6"/>
      <c r="I192" s="6"/>
      <c r="J192" s="6"/>
      <c r="K192" s="6"/>
      <c r="L192" s="6" t="s">
        <v>12295</v>
      </c>
      <c r="M192" s="6">
        <v>63</v>
      </c>
      <c r="N192" s="6" t="str">
        <f>VLOOKUP(A192,web_archive!D:AB,18,FALSE)</f>
        <v>Normal / Upper / Baby</v>
      </c>
      <c r="O192" s="6">
        <v>2</v>
      </c>
      <c r="P192" s="6"/>
      <c r="Q192" s="6"/>
      <c r="R192" s="6"/>
      <c r="S192" s="6"/>
      <c r="T192" s="6"/>
      <c r="U192" s="6" t="s">
        <v>12498</v>
      </c>
      <c r="V192" s="6" t="s">
        <v>12368</v>
      </c>
      <c r="W192" s="6" t="s">
        <v>12299</v>
      </c>
      <c r="X192" s="6" t="s">
        <v>12299</v>
      </c>
    </row>
    <row r="193" spans="1:23" x14ac:dyDescent="0.3">
      <c r="A193" s="6" t="s">
        <v>12401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 t="e">
        <f>VLOOKUP(A193,web_archive!D:AB,18,FALSE)</f>
        <v>#N/A</v>
      </c>
      <c r="O193" s="6"/>
      <c r="P193" s="6"/>
      <c r="Q193" s="6"/>
      <c r="R193" s="6"/>
      <c r="S193" s="6"/>
      <c r="T193" s="6"/>
      <c r="U193" s="6"/>
      <c r="V193" s="6"/>
      <c r="W193" s="6"/>
    </row>
    <row r="194" spans="1:23" x14ac:dyDescent="0.3">
      <c r="A194" s="6" t="s">
        <v>12499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 t="e">
        <f>VLOOKUP(A194,web_archive!D:AB,18,FALSE)</f>
        <v>#N/A</v>
      </c>
      <c r="O194" s="6"/>
      <c r="P194" s="6"/>
      <c r="Q194" s="6"/>
      <c r="R194" s="6"/>
      <c r="S194" s="6"/>
      <c r="T194" s="6"/>
      <c r="U194" s="6"/>
      <c r="V194" s="6"/>
      <c r="W194" s="6"/>
    </row>
    <row r="195" spans="1:23" x14ac:dyDescent="0.3">
      <c r="A195" s="6" t="s">
        <v>12401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 t="e">
        <f>VLOOKUP(A195,web_archive!D:AB,18,FALSE)</f>
        <v>#N/A</v>
      </c>
      <c r="O195" s="6"/>
      <c r="P195" s="6"/>
      <c r="Q195" s="6"/>
      <c r="R195" s="6"/>
      <c r="S195" s="6"/>
      <c r="T195" s="6"/>
      <c r="U195" s="6"/>
      <c r="V195" s="6"/>
      <c r="W195" s="6"/>
    </row>
    <row r="196" spans="1:23" x14ac:dyDescent="0.3">
      <c r="A196" s="6">
        <v>701</v>
      </c>
      <c r="B196" s="6" t="s">
        <v>7255</v>
      </c>
      <c r="C196" s="6" t="s">
        <v>7256</v>
      </c>
      <c r="D196" s="6">
        <v>3</v>
      </c>
      <c r="E196" s="6">
        <v>55000</v>
      </c>
      <c r="F196" s="6"/>
      <c r="G196" s="6">
        <v>200</v>
      </c>
      <c r="H196" s="6"/>
      <c r="I196" s="6"/>
      <c r="J196" s="6"/>
      <c r="K196" s="6"/>
      <c r="L196" s="6"/>
      <c r="M196" s="6"/>
      <c r="N196" s="6" t="str">
        <f>VLOOKUP(A196,web_archive!D:AB,18,FALSE)</f>
        <v>None</v>
      </c>
      <c r="O196" s="6"/>
      <c r="P196" s="6"/>
      <c r="Q196" s="6"/>
      <c r="R196" s="6"/>
      <c r="S196" s="6"/>
      <c r="T196" s="6"/>
      <c r="U196" s="6" t="s">
        <v>12299</v>
      </c>
      <c r="V196" s="6" t="s">
        <v>12299</v>
      </c>
      <c r="W196" s="6" t="s">
        <v>12299</v>
      </c>
    </row>
    <row r="197" spans="1:23" x14ac:dyDescent="0.3">
      <c r="A197" s="6">
        <v>702</v>
      </c>
      <c r="B197" s="6" t="s">
        <v>371</v>
      </c>
      <c r="C197" s="6" t="s">
        <v>372</v>
      </c>
      <c r="D197" s="6">
        <v>3</v>
      </c>
      <c r="E197" s="6">
        <v>450</v>
      </c>
      <c r="F197" s="6"/>
      <c r="G197" s="6">
        <v>100</v>
      </c>
      <c r="H197" s="6"/>
      <c r="I197" s="6"/>
      <c r="J197" s="6"/>
      <c r="K197" s="6"/>
      <c r="L197" s="6"/>
      <c r="M197" s="6"/>
      <c r="N197" s="6" t="str">
        <f>VLOOKUP(A197,web_archive!D:AB,18,FALSE)</f>
        <v>None</v>
      </c>
      <c r="O197" s="6"/>
      <c r="P197" s="6"/>
      <c r="Q197" s="6"/>
      <c r="R197" s="6"/>
      <c r="S197" s="6"/>
      <c r="T197" s="6"/>
      <c r="U197" s="6" t="s">
        <v>12299</v>
      </c>
      <c r="V197" s="6" t="s">
        <v>12299</v>
      </c>
      <c r="W197" s="6" t="s">
        <v>12299</v>
      </c>
    </row>
    <row r="198" spans="1:23" x14ac:dyDescent="0.3">
      <c r="A198" s="6">
        <v>703</v>
      </c>
      <c r="B198" s="6" t="s">
        <v>5185</v>
      </c>
      <c r="C198" s="6" t="s">
        <v>5185</v>
      </c>
      <c r="D198" s="6">
        <v>3</v>
      </c>
      <c r="E198" s="6">
        <v>500</v>
      </c>
      <c r="F198" s="6"/>
      <c r="G198" s="6">
        <v>10</v>
      </c>
      <c r="H198" s="6"/>
      <c r="I198" s="6"/>
      <c r="J198" s="6"/>
      <c r="K198" s="6"/>
      <c r="L198" s="6"/>
      <c r="M198" s="6"/>
      <c r="N198" s="6" t="str">
        <f>VLOOKUP(A198,web_archive!D:AB,18,FALSE)</f>
        <v>None</v>
      </c>
      <c r="O198" s="6"/>
      <c r="P198" s="6"/>
      <c r="Q198" s="6"/>
      <c r="R198" s="6"/>
      <c r="S198" s="6"/>
      <c r="T198" s="6"/>
      <c r="U198" s="6" t="s">
        <v>12299</v>
      </c>
      <c r="V198" s="6" t="s">
        <v>12299</v>
      </c>
      <c r="W198" s="6" t="s">
        <v>12299</v>
      </c>
    </row>
    <row r="199" spans="1:23" x14ac:dyDescent="0.3">
      <c r="A199" s="6">
        <v>704</v>
      </c>
      <c r="B199" s="6" t="s">
        <v>238</v>
      </c>
      <c r="C199" s="6" t="s">
        <v>238</v>
      </c>
      <c r="D199" s="6">
        <v>3</v>
      </c>
      <c r="E199" s="6">
        <v>500</v>
      </c>
      <c r="F199" s="6"/>
      <c r="G199" s="6">
        <v>10</v>
      </c>
      <c r="H199" s="6"/>
      <c r="I199" s="6"/>
      <c r="J199" s="6"/>
      <c r="K199" s="6"/>
      <c r="L199" s="6"/>
      <c r="M199" s="6"/>
      <c r="N199" s="6" t="str">
        <f>VLOOKUP(A199,web_archive!D:AB,18,FALSE)</f>
        <v>None</v>
      </c>
      <c r="O199" s="6"/>
      <c r="P199" s="6"/>
      <c r="Q199" s="6"/>
      <c r="R199" s="6"/>
      <c r="S199" s="6"/>
      <c r="T199" s="6"/>
      <c r="U199" s="6" t="s">
        <v>12299</v>
      </c>
      <c r="V199" s="6" t="s">
        <v>12299</v>
      </c>
      <c r="W199" s="6" t="s">
        <v>12299</v>
      </c>
    </row>
    <row r="200" spans="1:23" x14ac:dyDescent="0.3">
      <c r="A200" s="6">
        <v>705</v>
      </c>
      <c r="B200" s="6" t="s">
        <v>2304</v>
      </c>
      <c r="C200" s="6" t="s">
        <v>2304</v>
      </c>
      <c r="D200" s="6">
        <v>3</v>
      </c>
      <c r="E200" s="6">
        <v>10</v>
      </c>
      <c r="F200" s="6"/>
      <c r="G200" s="6">
        <v>10</v>
      </c>
      <c r="H200" s="6"/>
      <c r="I200" s="6"/>
      <c r="J200" s="6"/>
      <c r="K200" s="6"/>
      <c r="L200" s="6"/>
      <c r="M200" s="6"/>
      <c r="N200" s="6" t="str">
        <f>VLOOKUP(A200,web_archive!D:AB,18,FALSE)</f>
        <v>None</v>
      </c>
      <c r="O200" s="6"/>
      <c r="P200" s="6"/>
      <c r="Q200" s="6"/>
      <c r="R200" s="6"/>
      <c r="S200" s="6"/>
      <c r="T200" s="6"/>
      <c r="U200" s="6" t="s">
        <v>12299</v>
      </c>
      <c r="V200" s="6" t="s">
        <v>12299</v>
      </c>
      <c r="W200" s="6" t="s">
        <v>12299</v>
      </c>
    </row>
    <row r="201" spans="1:23" x14ac:dyDescent="0.3">
      <c r="A201" s="6">
        <v>706</v>
      </c>
      <c r="B201" s="6" t="s">
        <v>4182</v>
      </c>
      <c r="C201" s="6" t="s">
        <v>4183</v>
      </c>
      <c r="D201" s="6">
        <v>3</v>
      </c>
      <c r="E201" s="6">
        <v>80000</v>
      </c>
      <c r="F201" s="6"/>
      <c r="G201" s="6">
        <v>10</v>
      </c>
      <c r="H201" s="6"/>
      <c r="I201" s="6"/>
      <c r="J201" s="6"/>
      <c r="K201" s="6"/>
      <c r="L201" s="6"/>
      <c r="M201" s="6"/>
      <c r="N201" s="6" t="str">
        <f>VLOOKUP(A201,web_archive!D:AB,18,FALSE)</f>
        <v>None</v>
      </c>
      <c r="O201" s="6"/>
      <c r="P201" s="6"/>
      <c r="Q201" s="6"/>
      <c r="R201" s="6"/>
      <c r="S201" s="6"/>
      <c r="T201" s="6"/>
      <c r="U201" s="6" t="s">
        <v>12299</v>
      </c>
      <c r="V201" s="6" t="s">
        <v>12299</v>
      </c>
      <c r="W201" s="6" t="s">
        <v>12299</v>
      </c>
    </row>
    <row r="202" spans="1:23" x14ac:dyDescent="0.3">
      <c r="A202" s="6">
        <v>707</v>
      </c>
      <c r="B202" s="6" t="s">
        <v>9111</v>
      </c>
      <c r="C202" s="6" t="s">
        <v>9112</v>
      </c>
      <c r="D202" s="6">
        <v>3</v>
      </c>
      <c r="E202" s="6">
        <v>500</v>
      </c>
      <c r="F202" s="6"/>
      <c r="G202" s="6">
        <v>10</v>
      </c>
      <c r="H202" s="6"/>
      <c r="I202" s="6"/>
      <c r="J202" s="6"/>
      <c r="K202" s="6"/>
      <c r="L202" s="6"/>
      <c r="M202" s="6"/>
      <c r="N202" s="6" t="str">
        <f>VLOOKUP(A202,web_archive!D:AB,18,FALSE)</f>
        <v>None</v>
      </c>
      <c r="O202" s="6"/>
      <c r="P202" s="6"/>
      <c r="Q202" s="6"/>
      <c r="R202" s="6"/>
      <c r="S202" s="6"/>
      <c r="T202" s="6"/>
      <c r="U202" s="6" t="s">
        <v>12299</v>
      </c>
      <c r="V202" s="6" t="s">
        <v>12299</v>
      </c>
      <c r="W202" s="6" t="s">
        <v>12299</v>
      </c>
    </row>
    <row r="203" spans="1:23" x14ac:dyDescent="0.3">
      <c r="A203" s="6">
        <v>708</v>
      </c>
      <c r="B203" s="6" t="s">
        <v>6623</v>
      </c>
      <c r="C203" s="6" t="s">
        <v>6623</v>
      </c>
      <c r="D203" s="6">
        <v>3</v>
      </c>
      <c r="E203" s="6">
        <v>500</v>
      </c>
      <c r="F203" s="6"/>
      <c r="G203" s="6">
        <v>10</v>
      </c>
      <c r="H203" s="6"/>
      <c r="I203" s="6"/>
      <c r="J203" s="6"/>
      <c r="K203" s="6"/>
      <c r="L203" s="6"/>
      <c r="M203" s="6"/>
      <c r="N203" s="6" t="str">
        <f>VLOOKUP(A203,web_archive!D:AB,18,FALSE)</f>
        <v>None</v>
      </c>
      <c r="O203" s="6"/>
      <c r="P203" s="6"/>
      <c r="Q203" s="6"/>
      <c r="R203" s="6"/>
      <c r="S203" s="6"/>
      <c r="T203" s="6"/>
      <c r="U203" s="6" t="s">
        <v>12299</v>
      </c>
      <c r="V203" s="6" t="s">
        <v>12299</v>
      </c>
      <c r="W203" s="6" t="s">
        <v>12299</v>
      </c>
    </row>
    <row r="204" spans="1:23" x14ac:dyDescent="0.3">
      <c r="A204" s="6">
        <v>709</v>
      </c>
      <c r="B204" s="6" t="s">
        <v>5605</v>
      </c>
      <c r="C204" s="6" t="s">
        <v>5605</v>
      </c>
      <c r="D204" s="6">
        <v>3</v>
      </c>
      <c r="E204" s="6">
        <v>500</v>
      </c>
      <c r="F204" s="6"/>
      <c r="G204" s="6">
        <v>10</v>
      </c>
      <c r="H204" s="6"/>
      <c r="I204" s="6"/>
      <c r="J204" s="6"/>
      <c r="K204" s="6"/>
      <c r="L204" s="6"/>
      <c r="M204" s="6"/>
      <c r="N204" s="6" t="str">
        <f>VLOOKUP(A204,web_archive!D:AB,18,FALSE)</f>
        <v>None</v>
      </c>
      <c r="O204" s="6"/>
      <c r="P204" s="6"/>
      <c r="Q204" s="6"/>
      <c r="R204" s="6"/>
      <c r="S204" s="6"/>
      <c r="T204" s="6"/>
      <c r="U204" s="6" t="s">
        <v>12299</v>
      </c>
      <c r="V204" s="6" t="s">
        <v>12299</v>
      </c>
      <c r="W204" s="6" t="s">
        <v>12299</v>
      </c>
    </row>
    <row r="205" spans="1:23" x14ac:dyDescent="0.3">
      <c r="A205" s="6">
        <v>710</v>
      </c>
      <c r="B205" s="6" t="s">
        <v>5423</v>
      </c>
      <c r="C205" s="6" t="s">
        <v>5424</v>
      </c>
      <c r="D205" s="6">
        <v>3</v>
      </c>
      <c r="E205" s="6">
        <v>1000</v>
      </c>
      <c r="F205" s="6"/>
      <c r="G205" s="6">
        <v>10</v>
      </c>
      <c r="H205" s="6"/>
      <c r="I205" s="6"/>
      <c r="J205" s="6"/>
      <c r="K205" s="6"/>
      <c r="L205" s="6"/>
      <c r="M205" s="6"/>
      <c r="N205" s="6" t="str">
        <f>VLOOKUP(A205,web_archive!D:AB,18,FALSE)</f>
        <v>None</v>
      </c>
      <c r="O205" s="6"/>
      <c r="P205" s="6"/>
      <c r="Q205" s="6"/>
      <c r="R205" s="6"/>
      <c r="S205" s="6"/>
      <c r="T205" s="6"/>
      <c r="U205" s="6" t="s">
        <v>12299</v>
      </c>
      <c r="V205" s="6" t="s">
        <v>12299</v>
      </c>
      <c r="W205" s="6" t="s">
        <v>12299</v>
      </c>
    </row>
    <row r="206" spans="1:23" x14ac:dyDescent="0.3">
      <c r="A206" s="6">
        <v>711</v>
      </c>
      <c r="B206" s="6" t="s">
        <v>9006</v>
      </c>
      <c r="C206" s="6" t="s">
        <v>9006</v>
      </c>
      <c r="D206" s="6">
        <v>3</v>
      </c>
      <c r="E206" s="6">
        <v>16</v>
      </c>
      <c r="F206" s="6"/>
      <c r="G206" s="6">
        <v>10</v>
      </c>
      <c r="H206" s="6"/>
      <c r="I206" s="6"/>
      <c r="J206" s="6"/>
      <c r="K206" s="6"/>
      <c r="L206" s="6"/>
      <c r="M206" s="6"/>
      <c r="N206" s="6" t="str">
        <f>VLOOKUP(A206,web_archive!D:AB,18,FALSE)</f>
        <v>None</v>
      </c>
      <c r="O206" s="6"/>
      <c r="P206" s="6"/>
      <c r="Q206" s="6"/>
      <c r="R206" s="6"/>
      <c r="S206" s="6"/>
      <c r="T206" s="6"/>
      <c r="U206" s="6" t="s">
        <v>12299</v>
      </c>
      <c r="V206" s="6" t="s">
        <v>12299</v>
      </c>
      <c r="W206" s="6" t="s">
        <v>12299</v>
      </c>
    </row>
    <row r="207" spans="1:23" x14ac:dyDescent="0.3">
      <c r="A207" s="6">
        <v>712</v>
      </c>
      <c r="B207" s="6" t="s">
        <v>4110</v>
      </c>
      <c r="C207" s="6" t="s">
        <v>4110</v>
      </c>
      <c r="D207" s="6">
        <v>3</v>
      </c>
      <c r="E207" s="6">
        <v>2</v>
      </c>
      <c r="F207" s="6"/>
      <c r="G207" s="6">
        <v>10</v>
      </c>
      <c r="H207" s="6"/>
      <c r="I207" s="6"/>
      <c r="J207" s="6"/>
      <c r="K207" s="6"/>
      <c r="L207" s="6"/>
      <c r="M207" s="6"/>
      <c r="N207" s="6" t="str">
        <f>VLOOKUP(A207,web_archive!D:AB,18,FALSE)</f>
        <v>None</v>
      </c>
      <c r="O207" s="6"/>
      <c r="P207" s="6"/>
      <c r="Q207" s="6"/>
      <c r="R207" s="6"/>
      <c r="S207" s="6"/>
      <c r="T207" s="6"/>
      <c r="U207" s="6" t="s">
        <v>12299</v>
      </c>
      <c r="V207" s="6" t="s">
        <v>12299</v>
      </c>
      <c r="W207" s="6" t="s">
        <v>12299</v>
      </c>
    </row>
    <row r="208" spans="1:23" x14ac:dyDescent="0.3">
      <c r="A208" s="6">
        <v>713</v>
      </c>
      <c r="B208" s="6" t="s">
        <v>3633</v>
      </c>
      <c r="C208" s="6" t="s">
        <v>3634</v>
      </c>
      <c r="D208" s="6">
        <v>3</v>
      </c>
      <c r="E208" s="6">
        <v>6</v>
      </c>
      <c r="F208" s="6"/>
      <c r="G208" s="6">
        <v>20</v>
      </c>
      <c r="H208" s="6"/>
      <c r="I208" s="6"/>
      <c r="J208" s="6"/>
      <c r="K208" s="6"/>
      <c r="L208" s="6"/>
      <c r="M208" s="6"/>
      <c r="N208" s="6" t="str">
        <f>VLOOKUP(A208,web_archive!D:AB,18,FALSE)</f>
        <v>None</v>
      </c>
      <c r="O208" s="6"/>
      <c r="P208" s="6"/>
      <c r="Q208" s="6"/>
      <c r="R208" s="6"/>
      <c r="S208" s="6"/>
      <c r="T208" s="6"/>
      <c r="U208" s="6" t="s">
        <v>12299</v>
      </c>
      <c r="V208" s="6" t="s">
        <v>12299</v>
      </c>
      <c r="W208" s="6" t="s">
        <v>12299</v>
      </c>
    </row>
    <row r="209" spans="1:23" x14ac:dyDescent="0.3">
      <c r="A209" s="6">
        <v>714</v>
      </c>
      <c r="B209" s="6" t="s">
        <v>3626</v>
      </c>
      <c r="C209" s="6" t="s">
        <v>3626</v>
      </c>
      <c r="D209" s="6">
        <v>3</v>
      </c>
      <c r="E209" s="6">
        <v>2</v>
      </c>
      <c r="F209" s="6"/>
      <c r="G209" s="6">
        <v>1000</v>
      </c>
      <c r="H209" s="6"/>
      <c r="I209" s="6"/>
      <c r="J209" s="6"/>
      <c r="K209" s="6"/>
      <c r="L209" s="6"/>
      <c r="M209" s="6"/>
      <c r="N209" s="6" t="str">
        <f>VLOOKUP(A209,web_archive!D:AB,18,FALSE)</f>
        <v>None</v>
      </c>
      <c r="O209" s="6"/>
      <c r="P209" s="6"/>
      <c r="Q209" s="6"/>
      <c r="R209" s="6"/>
      <c r="S209" s="6"/>
      <c r="T209" s="6"/>
      <c r="U209" s="6" t="s">
        <v>12299</v>
      </c>
      <c r="V209" s="6" t="s">
        <v>12299</v>
      </c>
      <c r="W209" s="6" t="s">
        <v>12299</v>
      </c>
    </row>
    <row r="210" spans="1:23" x14ac:dyDescent="0.3">
      <c r="A210" s="6">
        <v>715</v>
      </c>
      <c r="B210" s="6" t="s">
        <v>10901</v>
      </c>
      <c r="C210" s="6" t="s">
        <v>10902</v>
      </c>
      <c r="D210" s="6">
        <v>3</v>
      </c>
      <c r="E210" s="6">
        <v>600</v>
      </c>
      <c r="F210" s="6"/>
      <c r="G210" s="6">
        <v>30</v>
      </c>
      <c r="H210" s="6"/>
      <c r="I210" s="6"/>
      <c r="J210" s="6"/>
      <c r="K210" s="6"/>
      <c r="L210" s="6"/>
      <c r="M210" s="6"/>
      <c r="N210" s="6" t="str">
        <f>VLOOKUP(A210,web_archive!D:AB,18,FALSE)</f>
        <v>None</v>
      </c>
      <c r="O210" s="6"/>
      <c r="P210" s="6"/>
      <c r="Q210" s="6"/>
      <c r="R210" s="6"/>
      <c r="S210" s="6"/>
      <c r="T210" s="6"/>
      <c r="U210" s="6" t="s">
        <v>12299</v>
      </c>
      <c r="V210" s="6" t="s">
        <v>12299</v>
      </c>
      <c r="W210" s="6" t="s">
        <v>12299</v>
      </c>
    </row>
    <row r="211" spans="1:23" x14ac:dyDescent="0.3">
      <c r="A211" s="6">
        <v>716</v>
      </c>
      <c r="B211" s="6" t="s">
        <v>8216</v>
      </c>
      <c r="C211" s="6" t="s">
        <v>8217</v>
      </c>
      <c r="D211" s="6">
        <v>3</v>
      </c>
      <c r="E211" s="6">
        <v>600</v>
      </c>
      <c r="F211" s="6"/>
      <c r="G211" s="6">
        <v>30</v>
      </c>
      <c r="H211" s="6"/>
      <c r="I211" s="6"/>
      <c r="J211" s="6"/>
      <c r="K211" s="6"/>
      <c r="L211" s="6"/>
      <c r="M211" s="6"/>
      <c r="N211" s="6" t="str">
        <f>VLOOKUP(A211,web_archive!D:AB,18,FALSE)</f>
        <v>None</v>
      </c>
      <c r="O211" s="6"/>
      <c r="P211" s="6"/>
      <c r="Q211" s="6"/>
      <c r="R211" s="6"/>
      <c r="S211" s="6"/>
      <c r="T211" s="6"/>
      <c r="U211" s="6" t="s">
        <v>12299</v>
      </c>
      <c r="V211" s="6" t="s">
        <v>12299</v>
      </c>
      <c r="W211" s="6" t="s">
        <v>12299</v>
      </c>
    </row>
    <row r="212" spans="1:23" x14ac:dyDescent="0.3">
      <c r="A212" s="6">
        <v>717</v>
      </c>
      <c r="B212" s="6" t="s">
        <v>1327</v>
      </c>
      <c r="C212" s="6" t="s">
        <v>1328</v>
      </c>
      <c r="D212" s="6">
        <v>3</v>
      </c>
      <c r="E212" s="6">
        <v>600</v>
      </c>
      <c r="F212" s="6"/>
      <c r="G212" s="6">
        <v>30</v>
      </c>
      <c r="H212" s="6"/>
      <c r="I212" s="6"/>
      <c r="J212" s="6"/>
      <c r="K212" s="6"/>
      <c r="L212" s="6"/>
      <c r="M212" s="6"/>
      <c r="N212" s="6" t="str">
        <f>VLOOKUP(A212,web_archive!D:AB,18,FALSE)</f>
        <v>None</v>
      </c>
      <c r="O212" s="6"/>
      <c r="P212" s="6"/>
      <c r="Q212" s="6"/>
      <c r="R212" s="6"/>
      <c r="S212" s="6"/>
      <c r="T212" s="6"/>
      <c r="U212" s="6" t="s">
        <v>12299</v>
      </c>
      <c r="V212" s="6" t="s">
        <v>12299</v>
      </c>
      <c r="W212" s="6" t="s">
        <v>12299</v>
      </c>
    </row>
    <row r="213" spans="1:23" x14ac:dyDescent="0.3">
      <c r="A213" s="6">
        <v>718</v>
      </c>
      <c r="B213" s="6" t="s">
        <v>2817</v>
      </c>
      <c r="C213" s="6" t="s">
        <v>2818</v>
      </c>
      <c r="D213" s="6">
        <v>3</v>
      </c>
      <c r="E213" s="6">
        <v>6000</v>
      </c>
      <c r="F213" s="6"/>
      <c r="G213" s="6">
        <v>100</v>
      </c>
      <c r="H213" s="6"/>
      <c r="I213" s="6"/>
      <c r="J213" s="6"/>
      <c r="K213" s="6"/>
      <c r="L213" s="6"/>
      <c r="M213" s="6"/>
      <c r="N213" s="6" t="str">
        <f>VLOOKUP(A213,web_archive!D:AB,18,FALSE)</f>
        <v>None</v>
      </c>
      <c r="O213" s="6"/>
      <c r="P213" s="6"/>
      <c r="Q213" s="6"/>
      <c r="R213" s="6"/>
      <c r="S213" s="6"/>
      <c r="T213" s="6"/>
      <c r="U213" s="6" t="s">
        <v>12299</v>
      </c>
      <c r="V213" s="6" t="s">
        <v>12299</v>
      </c>
      <c r="W213" s="6" t="s">
        <v>12299</v>
      </c>
    </row>
    <row r="214" spans="1:23" x14ac:dyDescent="0.3">
      <c r="A214" s="6">
        <v>719</v>
      </c>
      <c r="B214" s="6" t="s">
        <v>10419</v>
      </c>
      <c r="C214" s="6" t="s">
        <v>10420</v>
      </c>
      <c r="D214" s="6">
        <v>3</v>
      </c>
      <c r="E214" s="6">
        <v>6000</v>
      </c>
      <c r="F214" s="6"/>
      <c r="G214" s="6">
        <v>100</v>
      </c>
      <c r="H214" s="6"/>
      <c r="I214" s="6"/>
      <c r="J214" s="6"/>
      <c r="K214" s="6"/>
      <c r="L214" s="6"/>
      <c r="M214" s="6"/>
      <c r="N214" s="6" t="str">
        <f>VLOOKUP(A214,web_archive!D:AB,18,FALSE)</f>
        <v>None</v>
      </c>
      <c r="O214" s="6"/>
      <c r="P214" s="6"/>
      <c r="Q214" s="6"/>
      <c r="R214" s="6"/>
      <c r="S214" s="6"/>
      <c r="T214" s="6"/>
      <c r="U214" s="6" t="s">
        <v>12299</v>
      </c>
      <c r="V214" s="6" t="s">
        <v>12299</v>
      </c>
      <c r="W214" s="6" t="s">
        <v>12299</v>
      </c>
    </row>
    <row r="215" spans="1:23" x14ac:dyDescent="0.3">
      <c r="A215" s="6">
        <v>720</v>
      </c>
      <c r="B215" s="6" t="s">
        <v>9193</v>
      </c>
      <c r="C215" s="6" t="s">
        <v>9194</v>
      </c>
      <c r="D215" s="6">
        <v>3</v>
      </c>
      <c r="E215" s="6">
        <v>6000</v>
      </c>
      <c r="F215" s="6"/>
      <c r="G215" s="6">
        <v>100</v>
      </c>
      <c r="H215" s="6"/>
      <c r="I215" s="6"/>
      <c r="J215" s="6"/>
      <c r="K215" s="6"/>
      <c r="L215" s="6"/>
      <c r="M215" s="6"/>
      <c r="N215" s="6" t="str">
        <f>VLOOKUP(A215,web_archive!D:AB,18,FALSE)</f>
        <v>None</v>
      </c>
      <c r="O215" s="6"/>
      <c r="P215" s="6"/>
      <c r="Q215" s="6"/>
      <c r="R215" s="6"/>
      <c r="S215" s="6"/>
      <c r="T215" s="6"/>
      <c r="U215" s="6" t="s">
        <v>12299</v>
      </c>
      <c r="V215" s="6" t="s">
        <v>12299</v>
      </c>
      <c r="W215" s="6" t="s">
        <v>12299</v>
      </c>
    </row>
    <row r="216" spans="1:23" x14ac:dyDescent="0.3">
      <c r="A216" s="6">
        <v>721</v>
      </c>
      <c r="B216" s="6" t="s">
        <v>675</v>
      </c>
      <c r="C216" s="6" t="s">
        <v>676</v>
      </c>
      <c r="D216" s="6">
        <v>3</v>
      </c>
      <c r="E216" s="6">
        <v>6000</v>
      </c>
      <c r="F216" s="6"/>
      <c r="G216" s="6">
        <v>100</v>
      </c>
      <c r="H216" s="6"/>
      <c r="I216" s="6"/>
      <c r="J216" s="6"/>
      <c r="K216" s="6"/>
      <c r="L216" s="6"/>
      <c r="M216" s="6"/>
      <c r="N216" s="6" t="str">
        <f>VLOOKUP(A216,web_archive!D:AB,18,FALSE)</f>
        <v>None</v>
      </c>
      <c r="O216" s="6"/>
      <c r="P216" s="6"/>
      <c r="Q216" s="6"/>
      <c r="R216" s="6"/>
      <c r="S216" s="6"/>
      <c r="T216" s="6"/>
      <c r="U216" s="6" t="s">
        <v>12299</v>
      </c>
      <c r="V216" s="6" t="s">
        <v>12299</v>
      </c>
      <c r="W216" s="6" t="s">
        <v>12299</v>
      </c>
    </row>
    <row r="217" spans="1:23" x14ac:dyDescent="0.3">
      <c r="A217" s="6">
        <v>722</v>
      </c>
      <c r="B217" s="6" t="s">
        <v>8801</v>
      </c>
      <c r="C217" s="6" t="s">
        <v>8802</v>
      </c>
      <c r="D217" s="6">
        <v>3</v>
      </c>
      <c r="E217" s="6">
        <v>6000</v>
      </c>
      <c r="F217" s="6"/>
      <c r="G217" s="6">
        <v>100</v>
      </c>
      <c r="H217" s="6"/>
      <c r="I217" s="6"/>
      <c r="J217" s="6"/>
      <c r="K217" s="6"/>
      <c r="L217" s="6"/>
      <c r="M217" s="6"/>
      <c r="N217" s="6" t="str">
        <f>VLOOKUP(A217,web_archive!D:AB,18,FALSE)</f>
        <v>None</v>
      </c>
      <c r="O217" s="6"/>
      <c r="P217" s="6"/>
      <c r="Q217" s="6"/>
      <c r="R217" s="6"/>
      <c r="S217" s="6"/>
      <c r="T217" s="6"/>
      <c r="U217" s="6" t="s">
        <v>12299</v>
      </c>
      <c r="V217" s="6" t="s">
        <v>12299</v>
      </c>
      <c r="W217" s="6" t="s">
        <v>12299</v>
      </c>
    </row>
    <row r="218" spans="1:23" x14ac:dyDescent="0.3">
      <c r="A218" s="6">
        <v>723</v>
      </c>
      <c r="B218" s="6" t="s">
        <v>1873</v>
      </c>
      <c r="C218" s="6" t="s">
        <v>1874</v>
      </c>
      <c r="D218" s="6">
        <v>3</v>
      </c>
      <c r="E218" s="6">
        <v>6000</v>
      </c>
      <c r="F218" s="6"/>
      <c r="G218" s="6">
        <v>100</v>
      </c>
      <c r="H218" s="6"/>
      <c r="I218" s="6"/>
      <c r="J218" s="6"/>
      <c r="K218" s="6"/>
      <c r="L218" s="6"/>
      <c r="M218" s="6"/>
      <c r="N218" s="6" t="str">
        <f>VLOOKUP(A218,web_archive!D:AB,18,FALSE)</f>
        <v>None</v>
      </c>
      <c r="O218" s="6"/>
      <c r="P218" s="6"/>
      <c r="Q218" s="6"/>
      <c r="R218" s="6"/>
      <c r="S218" s="6"/>
      <c r="T218" s="6"/>
      <c r="U218" s="6" t="s">
        <v>12299</v>
      </c>
      <c r="V218" s="6" t="s">
        <v>12299</v>
      </c>
      <c r="W218" s="6" t="s">
        <v>12299</v>
      </c>
    </row>
    <row r="219" spans="1:23" x14ac:dyDescent="0.3">
      <c r="A219" s="6">
        <v>724</v>
      </c>
      <c r="B219" s="6" t="s">
        <v>1877</v>
      </c>
      <c r="C219" s="6" t="s">
        <v>1878</v>
      </c>
      <c r="D219" s="6">
        <v>3</v>
      </c>
      <c r="E219" s="6">
        <v>600</v>
      </c>
      <c r="F219" s="6"/>
      <c r="G219" s="6">
        <v>100</v>
      </c>
      <c r="H219" s="6"/>
      <c r="I219" s="6"/>
      <c r="J219" s="6"/>
      <c r="K219" s="6"/>
      <c r="L219" s="6"/>
      <c r="M219" s="6"/>
      <c r="N219" s="6" t="str">
        <f>VLOOKUP(A219,web_archive!D:AB,18,FALSE)</f>
        <v>None</v>
      </c>
      <c r="O219" s="6"/>
      <c r="P219" s="6"/>
      <c r="Q219" s="6"/>
      <c r="R219" s="6"/>
      <c r="S219" s="6"/>
      <c r="T219" s="6"/>
      <c r="U219" s="6" t="s">
        <v>12299</v>
      </c>
      <c r="V219" s="6" t="s">
        <v>12299</v>
      </c>
      <c r="W219" s="6" t="s">
        <v>12299</v>
      </c>
    </row>
    <row r="220" spans="1:23" x14ac:dyDescent="0.3">
      <c r="A220" s="6">
        <v>725</v>
      </c>
      <c r="B220" s="6" t="s">
        <v>8231</v>
      </c>
      <c r="C220" s="6" t="s">
        <v>8232</v>
      </c>
      <c r="D220" s="6">
        <v>3</v>
      </c>
      <c r="E220" s="6">
        <v>6000</v>
      </c>
      <c r="F220" s="6"/>
      <c r="G220" s="6">
        <v>100</v>
      </c>
      <c r="H220" s="6"/>
      <c r="I220" s="6"/>
      <c r="J220" s="6"/>
      <c r="K220" s="6"/>
      <c r="L220" s="6"/>
      <c r="M220" s="6"/>
      <c r="N220" s="6" t="str">
        <f>VLOOKUP(A220,web_archive!D:AB,18,FALSE)</f>
        <v>None</v>
      </c>
      <c r="O220" s="6"/>
      <c r="P220" s="6"/>
      <c r="Q220" s="6"/>
      <c r="R220" s="6"/>
      <c r="S220" s="6"/>
      <c r="T220" s="6"/>
      <c r="U220" s="6" t="s">
        <v>12299</v>
      </c>
      <c r="V220" s="6" t="s">
        <v>12299</v>
      </c>
      <c r="W220" s="6" t="s">
        <v>12299</v>
      </c>
    </row>
    <row r="221" spans="1:23" x14ac:dyDescent="0.3">
      <c r="A221" s="6">
        <v>726</v>
      </c>
      <c r="B221" s="6" t="s">
        <v>1343</v>
      </c>
      <c r="C221" s="6" t="s">
        <v>1344</v>
      </c>
      <c r="D221" s="6">
        <v>3</v>
      </c>
      <c r="E221" s="6">
        <v>6000</v>
      </c>
      <c r="F221" s="6"/>
      <c r="G221" s="6">
        <v>100</v>
      </c>
      <c r="H221" s="6"/>
      <c r="I221" s="6"/>
      <c r="J221" s="6"/>
      <c r="K221" s="6"/>
      <c r="L221" s="6"/>
      <c r="M221" s="6"/>
      <c r="N221" s="6" t="str">
        <f>VLOOKUP(A221,web_archive!D:AB,18,FALSE)</f>
        <v>None</v>
      </c>
      <c r="O221" s="6"/>
      <c r="P221" s="6"/>
      <c r="Q221" s="6"/>
      <c r="R221" s="6"/>
      <c r="S221" s="6"/>
      <c r="T221" s="6"/>
      <c r="U221" s="6" t="s">
        <v>12299</v>
      </c>
      <c r="V221" s="6" t="s">
        <v>12299</v>
      </c>
      <c r="W221" s="6" t="s">
        <v>12299</v>
      </c>
    </row>
    <row r="222" spans="1:23" x14ac:dyDescent="0.3">
      <c r="A222" s="6">
        <v>727</v>
      </c>
      <c r="B222" s="6" t="s">
        <v>10661</v>
      </c>
      <c r="C222" s="6" t="s">
        <v>10662</v>
      </c>
      <c r="D222" s="6">
        <v>3</v>
      </c>
      <c r="E222" s="6">
        <v>6000</v>
      </c>
      <c r="F222" s="6"/>
      <c r="G222" s="6">
        <v>100</v>
      </c>
      <c r="H222" s="6"/>
      <c r="I222" s="6"/>
      <c r="J222" s="6"/>
      <c r="K222" s="6"/>
      <c r="L222" s="6"/>
      <c r="M222" s="6"/>
      <c r="N222" s="6" t="str">
        <f>VLOOKUP(A222,web_archive!D:AB,18,FALSE)</f>
        <v>None</v>
      </c>
      <c r="O222" s="6"/>
      <c r="P222" s="6"/>
      <c r="Q222" s="6"/>
      <c r="R222" s="6"/>
      <c r="S222" s="6"/>
      <c r="T222" s="6"/>
      <c r="U222" s="6" t="s">
        <v>12299</v>
      </c>
      <c r="V222" s="6" t="s">
        <v>12299</v>
      </c>
      <c r="W222" s="6" t="s">
        <v>12299</v>
      </c>
    </row>
    <row r="223" spans="1:23" x14ac:dyDescent="0.3">
      <c r="A223" s="6">
        <v>728</v>
      </c>
      <c r="B223" s="6" t="s">
        <v>4669</v>
      </c>
      <c r="C223" s="6" t="s">
        <v>4670</v>
      </c>
      <c r="D223" s="6">
        <v>3</v>
      </c>
      <c r="E223" s="6">
        <v>6000</v>
      </c>
      <c r="F223" s="6"/>
      <c r="G223" s="6">
        <v>100</v>
      </c>
      <c r="H223" s="6"/>
      <c r="I223" s="6"/>
      <c r="J223" s="6"/>
      <c r="K223" s="6"/>
      <c r="L223" s="6"/>
      <c r="M223" s="6"/>
      <c r="N223" s="6" t="str">
        <f>VLOOKUP(A223,web_archive!D:AB,18,FALSE)</f>
        <v>None</v>
      </c>
      <c r="O223" s="6"/>
      <c r="P223" s="6"/>
      <c r="Q223" s="6"/>
      <c r="R223" s="6"/>
      <c r="S223" s="6"/>
      <c r="T223" s="6"/>
      <c r="U223" s="6" t="s">
        <v>12299</v>
      </c>
      <c r="V223" s="6" t="s">
        <v>12299</v>
      </c>
      <c r="W223" s="6" t="s">
        <v>12299</v>
      </c>
    </row>
    <row r="224" spans="1:23" x14ac:dyDescent="0.3">
      <c r="A224" s="6">
        <v>729</v>
      </c>
      <c r="B224" s="6" t="s">
        <v>1379</v>
      </c>
      <c r="C224" s="6" t="s">
        <v>1380</v>
      </c>
      <c r="D224" s="6">
        <v>3</v>
      </c>
      <c r="E224" s="6">
        <v>6000</v>
      </c>
      <c r="F224" s="6"/>
      <c r="G224" s="6">
        <v>100</v>
      </c>
      <c r="H224" s="6"/>
      <c r="I224" s="6"/>
      <c r="J224" s="6"/>
      <c r="K224" s="6"/>
      <c r="L224" s="6"/>
      <c r="M224" s="6"/>
      <c r="N224" s="6" t="str">
        <f>VLOOKUP(A224,web_archive!D:AB,18,FALSE)</f>
        <v>None</v>
      </c>
      <c r="O224" s="6"/>
      <c r="P224" s="6"/>
      <c r="Q224" s="6"/>
      <c r="R224" s="6"/>
      <c r="S224" s="6"/>
      <c r="T224" s="6"/>
      <c r="U224" s="6" t="s">
        <v>12299</v>
      </c>
      <c r="V224" s="6" t="s">
        <v>12299</v>
      </c>
      <c r="W224" s="6" t="s">
        <v>12299</v>
      </c>
    </row>
    <row r="225" spans="1:23" x14ac:dyDescent="0.3">
      <c r="A225" s="6">
        <v>730</v>
      </c>
      <c r="B225" s="6" t="s">
        <v>2629</v>
      </c>
      <c r="C225" s="6" t="s">
        <v>2630</v>
      </c>
      <c r="D225" s="6">
        <v>3</v>
      </c>
      <c r="E225" s="6">
        <v>10000</v>
      </c>
      <c r="F225" s="6"/>
      <c r="G225" s="6">
        <v>100</v>
      </c>
      <c r="H225" s="6"/>
      <c r="I225" s="6"/>
      <c r="J225" s="6"/>
      <c r="K225" s="6"/>
      <c r="L225" s="6"/>
      <c r="M225" s="6"/>
      <c r="N225" s="6" t="str">
        <f>VLOOKUP(A225,web_archive!D:AB,18,FALSE)</f>
        <v>None</v>
      </c>
      <c r="O225" s="6"/>
      <c r="P225" s="6"/>
      <c r="Q225" s="6"/>
      <c r="R225" s="6"/>
      <c r="S225" s="6"/>
      <c r="T225" s="6"/>
      <c r="U225" s="6" t="s">
        <v>12299</v>
      </c>
      <c r="V225" s="6" t="s">
        <v>12299</v>
      </c>
      <c r="W225" s="6" t="s">
        <v>12299</v>
      </c>
    </row>
    <row r="226" spans="1:23" x14ac:dyDescent="0.3">
      <c r="A226" s="6">
        <v>731</v>
      </c>
      <c r="B226" s="6" t="s">
        <v>2633</v>
      </c>
      <c r="C226" s="6" t="s">
        <v>2634</v>
      </c>
      <c r="D226" s="6">
        <v>3</v>
      </c>
      <c r="E226" s="6">
        <v>25000</v>
      </c>
      <c r="F226" s="6"/>
      <c r="G226" s="6">
        <v>100</v>
      </c>
      <c r="H226" s="6"/>
      <c r="I226" s="6"/>
      <c r="J226" s="6"/>
      <c r="K226" s="6"/>
      <c r="L226" s="6"/>
      <c r="M226" s="6"/>
      <c r="N226" s="6" t="str">
        <f>VLOOKUP(A226,web_archive!D:AB,18,FALSE)</f>
        <v>None</v>
      </c>
      <c r="O226" s="6"/>
      <c r="P226" s="6"/>
      <c r="Q226" s="6"/>
      <c r="R226" s="6"/>
      <c r="S226" s="6"/>
      <c r="T226" s="6"/>
      <c r="U226" s="6" t="s">
        <v>12299</v>
      </c>
      <c r="V226" s="6" t="s">
        <v>12299</v>
      </c>
      <c r="W226" s="6" t="s">
        <v>12299</v>
      </c>
    </row>
    <row r="227" spans="1:23" x14ac:dyDescent="0.3">
      <c r="A227" s="6">
        <v>732</v>
      </c>
      <c r="B227" s="6" t="s">
        <v>2637</v>
      </c>
      <c r="C227" s="6" t="s">
        <v>2638</v>
      </c>
      <c r="D227" s="6">
        <v>3</v>
      </c>
      <c r="E227" s="6">
        <v>55000</v>
      </c>
      <c r="F227" s="6"/>
      <c r="G227" s="6">
        <v>100</v>
      </c>
      <c r="H227" s="6"/>
      <c r="I227" s="6"/>
      <c r="J227" s="6"/>
      <c r="K227" s="6"/>
      <c r="L227" s="6"/>
      <c r="M227" s="6"/>
      <c r="N227" s="6" t="str">
        <f>VLOOKUP(A227,web_archive!D:AB,18,FALSE)</f>
        <v>None</v>
      </c>
      <c r="O227" s="6"/>
      <c r="P227" s="6"/>
      <c r="Q227" s="6"/>
      <c r="R227" s="6"/>
      <c r="S227" s="6"/>
      <c r="T227" s="6"/>
      <c r="U227" s="6" t="s">
        <v>12299</v>
      </c>
      <c r="V227" s="6" t="s">
        <v>12299</v>
      </c>
      <c r="W227" s="6" t="s">
        <v>12299</v>
      </c>
    </row>
    <row r="228" spans="1:23" x14ac:dyDescent="0.3">
      <c r="A228" s="6">
        <v>733</v>
      </c>
      <c r="B228" s="6" t="s">
        <v>2641</v>
      </c>
      <c r="C228" s="6" t="s">
        <v>2642</v>
      </c>
      <c r="D228" s="6">
        <v>3</v>
      </c>
      <c r="E228" s="6">
        <v>10</v>
      </c>
      <c r="F228" s="6"/>
      <c r="G228" s="6">
        <v>100</v>
      </c>
      <c r="H228" s="6"/>
      <c r="I228" s="6"/>
      <c r="J228" s="6"/>
      <c r="K228" s="6"/>
      <c r="L228" s="6"/>
      <c r="M228" s="6"/>
      <c r="N228" s="6" t="str">
        <f>VLOOKUP(A228,web_archive!D:AB,18,FALSE)</f>
        <v>None</v>
      </c>
      <c r="O228" s="6"/>
      <c r="P228" s="6"/>
      <c r="Q228" s="6"/>
      <c r="R228" s="6"/>
      <c r="S228" s="6"/>
      <c r="T228" s="6"/>
      <c r="U228" s="6" t="s">
        <v>12299</v>
      </c>
      <c r="V228" s="6" t="s">
        <v>12299</v>
      </c>
      <c r="W228" s="6" t="s">
        <v>12299</v>
      </c>
    </row>
    <row r="229" spans="1:23" x14ac:dyDescent="0.3">
      <c r="A229" s="6">
        <v>734</v>
      </c>
      <c r="B229" s="6" t="s">
        <v>8212</v>
      </c>
      <c r="C229" s="6" t="s">
        <v>8213</v>
      </c>
      <c r="D229" s="6">
        <v>3</v>
      </c>
      <c r="E229" s="6">
        <v>3000</v>
      </c>
      <c r="F229" s="6"/>
      <c r="G229" s="6">
        <v>200</v>
      </c>
      <c r="H229" s="6"/>
      <c r="I229" s="6"/>
      <c r="J229" s="6"/>
      <c r="K229" s="6"/>
      <c r="L229" s="6"/>
      <c r="M229" s="6"/>
      <c r="N229" s="6" t="str">
        <f>VLOOKUP(A229,web_archive!D:AB,18,FALSE)</f>
        <v>None</v>
      </c>
      <c r="O229" s="6"/>
      <c r="P229" s="6"/>
      <c r="Q229" s="6"/>
      <c r="R229" s="6"/>
      <c r="S229" s="6"/>
      <c r="T229" s="6"/>
      <c r="U229" s="6" t="s">
        <v>12299</v>
      </c>
      <c r="V229" s="6" t="s">
        <v>12299</v>
      </c>
      <c r="W229" s="6" t="s">
        <v>12299</v>
      </c>
    </row>
    <row r="230" spans="1:23" x14ac:dyDescent="0.3">
      <c r="A230" s="6">
        <v>735</v>
      </c>
      <c r="B230" s="6" t="s">
        <v>1355</v>
      </c>
      <c r="C230" s="6" t="s">
        <v>1356</v>
      </c>
      <c r="D230" s="6">
        <v>3</v>
      </c>
      <c r="E230" s="6">
        <v>5000</v>
      </c>
      <c r="F230" s="6"/>
      <c r="G230" s="6">
        <v>500</v>
      </c>
      <c r="H230" s="6"/>
      <c r="I230" s="6"/>
      <c r="J230" s="6"/>
      <c r="K230" s="6"/>
      <c r="L230" s="6"/>
      <c r="M230" s="6"/>
      <c r="N230" s="6" t="str">
        <f>VLOOKUP(A230,web_archive!D:AB,18,FALSE)</f>
        <v>None</v>
      </c>
      <c r="O230" s="6"/>
      <c r="P230" s="6"/>
      <c r="Q230" s="6"/>
      <c r="R230" s="6"/>
      <c r="S230" s="6"/>
      <c r="T230" s="6"/>
      <c r="U230" s="6" t="s">
        <v>12299</v>
      </c>
      <c r="V230" s="6" t="s">
        <v>12299</v>
      </c>
      <c r="W230" s="6" t="s">
        <v>12299</v>
      </c>
    </row>
    <row r="231" spans="1:23" x14ac:dyDescent="0.3">
      <c r="A231" s="6">
        <v>736</v>
      </c>
      <c r="B231" s="6" t="s">
        <v>10669</v>
      </c>
      <c r="C231" s="6" t="s">
        <v>10670</v>
      </c>
      <c r="D231" s="6">
        <v>3</v>
      </c>
      <c r="E231" s="6">
        <v>1000</v>
      </c>
      <c r="F231" s="6"/>
      <c r="G231" s="6">
        <v>300</v>
      </c>
      <c r="H231" s="6"/>
      <c r="I231" s="6"/>
      <c r="J231" s="6"/>
      <c r="K231" s="6"/>
      <c r="L231" s="6"/>
      <c r="M231" s="6"/>
      <c r="N231" s="6" t="str">
        <f>VLOOKUP(A231,web_archive!D:AB,18,FALSE)</f>
        <v>None</v>
      </c>
      <c r="O231" s="6"/>
      <c r="P231" s="6"/>
      <c r="Q231" s="6"/>
      <c r="R231" s="6"/>
      <c r="S231" s="6"/>
      <c r="T231" s="6"/>
      <c r="U231" s="6" t="s">
        <v>12299</v>
      </c>
      <c r="V231" s="6" t="s">
        <v>12299</v>
      </c>
      <c r="W231" s="6" t="s">
        <v>12299</v>
      </c>
    </row>
    <row r="232" spans="1:23" x14ac:dyDescent="0.3">
      <c r="A232" s="6">
        <v>737</v>
      </c>
      <c r="B232" s="6" t="s">
        <v>1193</v>
      </c>
      <c r="C232" s="6" t="s">
        <v>1194</v>
      </c>
      <c r="D232" s="6">
        <v>3</v>
      </c>
      <c r="E232" s="6">
        <v>400</v>
      </c>
      <c r="F232" s="6"/>
      <c r="G232" s="6">
        <v>50</v>
      </c>
      <c r="H232" s="6"/>
      <c r="I232" s="6"/>
      <c r="J232" s="6"/>
      <c r="K232" s="6"/>
      <c r="L232" s="6"/>
      <c r="M232" s="6"/>
      <c r="N232" s="6" t="str">
        <f>VLOOKUP(A232,web_archive!D:AB,18,FALSE)</f>
        <v>None</v>
      </c>
      <c r="O232" s="6"/>
      <c r="P232" s="6"/>
      <c r="Q232" s="6"/>
      <c r="R232" s="6"/>
      <c r="S232" s="6"/>
      <c r="T232" s="6"/>
      <c r="U232" s="6" t="s">
        <v>12299</v>
      </c>
      <c r="V232" s="6" t="s">
        <v>12299</v>
      </c>
      <c r="W232" s="6" t="s">
        <v>12299</v>
      </c>
    </row>
    <row r="233" spans="1:23" x14ac:dyDescent="0.3">
      <c r="A233" s="6">
        <v>738</v>
      </c>
      <c r="B233" s="6" t="s">
        <v>7478</v>
      </c>
      <c r="C233" s="6" t="s">
        <v>7479</v>
      </c>
      <c r="D233" s="6">
        <v>3</v>
      </c>
      <c r="E233" s="6">
        <v>400</v>
      </c>
      <c r="F233" s="6"/>
      <c r="G233" s="6">
        <v>100</v>
      </c>
      <c r="H233" s="6"/>
      <c r="I233" s="6"/>
      <c r="J233" s="6"/>
      <c r="K233" s="6"/>
      <c r="L233" s="6"/>
      <c r="M233" s="6"/>
      <c r="N233" s="6" t="str">
        <f>VLOOKUP(A233,web_archive!D:AB,18,FALSE)</f>
        <v>None</v>
      </c>
      <c r="O233" s="6"/>
      <c r="P233" s="6"/>
      <c r="Q233" s="6"/>
      <c r="R233" s="6"/>
      <c r="S233" s="6"/>
      <c r="T233" s="6"/>
      <c r="U233" s="6" t="s">
        <v>12299</v>
      </c>
      <c r="V233" s="6" t="s">
        <v>12299</v>
      </c>
      <c r="W233" s="6" t="s">
        <v>12299</v>
      </c>
    </row>
    <row r="234" spans="1:23" x14ac:dyDescent="0.3">
      <c r="A234" s="6">
        <v>739</v>
      </c>
      <c r="B234" s="6" t="s">
        <v>8548</v>
      </c>
      <c r="C234" s="6" t="s">
        <v>8548</v>
      </c>
      <c r="D234" s="6">
        <v>3</v>
      </c>
      <c r="E234" s="6">
        <v>10000</v>
      </c>
      <c r="F234" s="6"/>
      <c r="G234" s="6">
        <v>10</v>
      </c>
      <c r="H234" s="6"/>
      <c r="I234" s="6"/>
      <c r="J234" s="6"/>
      <c r="K234" s="6"/>
      <c r="L234" s="6"/>
      <c r="M234" s="6"/>
      <c r="N234" s="6" t="str">
        <f>VLOOKUP(A234,web_archive!D:AB,18,FALSE)</f>
        <v>None</v>
      </c>
      <c r="O234" s="6"/>
      <c r="P234" s="6"/>
      <c r="Q234" s="6"/>
      <c r="R234" s="6"/>
      <c r="S234" s="6"/>
      <c r="T234" s="6"/>
      <c r="U234" s="6" t="s">
        <v>12299</v>
      </c>
      <c r="V234" s="6" t="s">
        <v>12299</v>
      </c>
      <c r="W234" s="6" t="s">
        <v>12299</v>
      </c>
    </row>
    <row r="235" spans="1:23" x14ac:dyDescent="0.3">
      <c r="A235" s="6">
        <v>740</v>
      </c>
      <c r="B235" s="6" t="s">
        <v>9722</v>
      </c>
      <c r="C235" s="6" t="s">
        <v>9723</v>
      </c>
      <c r="D235" s="6">
        <v>3</v>
      </c>
      <c r="E235" s="6">
        <v>1000</v>
      </c>
      <c r="F235" s="6"/>
      <c r="G235" s="6">
        <v>100</v>
      </c>
      <c r="H235" s="6"/>
      <c r="I235" s="6"/>
      <c r="J235" s="6"/>
      <c r="K235" s="6"/>
      <c r="L235" s="6"/>
      <c r="M235" s="6"/>
      <c r="N235" s="6" t="str">
        <f>VLOOKUP(A235,web_archive!D:AB,18,FALSE)</f>
        <v>None</v>
      </c>
      <c r="O235" s="6"/>
      <c r="P235" s="6"/>
      <c r="Q235" s="6"/>
      <c r="R235" s="6"/>
      <c r="S235" s="6"/>
      <c r="T235" s="6"/>
      <c r="U235" s="6" t="s">
        <v>12299</v>
      </c>
      <c r="V235" s="6" t="s">
        <v>12299</v>
      </c>
      <c r="W235" s="6" t="s">
        <v>12299</v>
      </c>
    </row>
    <row r="236" spans="1:23" x14ac:dyDescent="0.3">
      <c r="A236" s="6">
        <v>741</v>
      </c>
      <c r="B236" s="6" t="s">
        <v>7856</v>
      </c>
      <c r="C236" s="6" t="s">
        <v>7857</v>
      </c>
      <c r="D236" s="6">
        <v>3</v>
      </c>
      <c r="E236" s="6">
        <v>1800</v>
      </c>
      <c r="F236" s="6"/>
      <c r="G236" s="6">
        <v>100</v>
      </c>
      <c r="H236" s="6"/>
      <c r="I236" s="6"/>
      <c r="J236" s="6"/>
      <c r="K236" s="6"/>
      <c r="L236" s="6"/>
      <c r="M236" s="6"/>
      <c r="N236" s="6" t="str">
        <f>VLOOKUP(A236,web_archive!D:AB,18,FALSE)</f>
        <v>None</v>
      </c>
      <c r="O236" s="6"/>
      <c r="P236" s="6"/>
      <c r="Q236" s="6"/>
      <c r="R236" s="6"/>
      <c r="S236" s="6"/>
      <c r="T236" s="6"/>
      <c r="U236" s="6" t="s">
        <v>12299</v>
      </c>
      <c r="V236" s="6" t="s">
        <v>12299</v>
      </c>
      <c r="W236" s="6" t="s">
        <v>12299</v>
      </c>
    </row>
    <row r="237" spans="1:23" x14ac:dyDescent="0.3">
      <c r="A237" s="6">
        <v>742</v>
      </c>
      <c r="B237" s="6" t="s">
        <v>2164</v>
      </c>
      <c r="C237" s="6" t="s">
        <v>2165</v>
      </c>
      <c r="D237" s="6">
        <v>3</v>
      </c>
      <c r="E237" s="6">
        <v>3000</v>
      </c>
      <c r="F237" s="6"/>
      <c r="G237" s="6">
        <v>100</v>
      </c>
      <c r="H237" s="6"/>
      <c r="I237" s="6"/>
      <c r="J237" s="6"/>
      <c r="K237" s="6"/>
      <c r="L237" s="6"/>
      <c r="M237" s="6"/>
      <c r="N237" s="6" t="str">
        <f>VLOOKUP(A237,web_archive!D:AB,18,FALSE)</f>
        <v>None</v>
      </c>
      <c r="O237" s="6"/>
      <c r="P237" s="6"/>
      <c r="Q237" s="6"/>
      <c r="R237" s="6"/>
      <c r="S237" s="6"/>
      <c r="T237" s="6"/>
      <c r="U237" s="6" t="s">
        <v>12299</v>
      </c>
      <c r="V237" s="6" t="s">
        <v>12299</v>
      </c>
      <c r="W237" s="6" t="s">
        <v>12299</v>
      </c>
    </row>
    <row r="238" spans="1:23" x14ac:dyDescent="0.3">
      <c r="A238" s="6">
        <v>743</v>
      </c>
      <c r="B238" s="6" t="s">
        <v>9493</v>
      </c>
      <c r="C238" s="6" t="s">
        <v>9494</v>
      </c>
      <c r="D238" s="6">
        <v>3</v>
      </c>
      <c r="E238" s="6">
        <v>5500</v>
      </c>
      <c r="F238" s="6"/>
      <c r="G238" s="6">
        <v>100</v>
      </c>
      <c r="H238" s="6"/>
      <c r="I238" s="6"/>
      <c r="J238" s="6"/>
      <c r="K238" s="6"/>
      <c r="L238" s="6"/>
      <c r="M238" s="6"/>
      <c r="N238" s="6" t="str">
        <f>VLOOKUP(A238,web_archive!D:AB,18,FALSE)</f>
        <v>None</v>
      </c>
      <c r="O238" s="6"/>
      <c r="P238" s="6"/>
      <c r="Q238" s="6"/>
      <c r="R238" s="6"/>
      <c r="S238" s="6"/>
      <c r="T238" s="6"/>
      <c r="U238" s="6" t="s">
        <v>12299</v>
      </c>
      <c r="V238" s="6" t="s">
        <v>12299</v>
      </c>
      <c r="W238" s="6" t="s">
        <v>12299</v>
      </c>
    </row>
    <row r="239" spans="1:23" x14ac:dyDescent="0.3">
      <c r="A239" s="6">
        <v>744</v>
      </c>
      <c r="B239" s="6" t="s">
        <v>1735</v>
      </c>
      <c r="C239" s="6" t="s">
        <v>1736</v>
      </c>
      <c r="D239" s="6">
        <v>3</v>
      </c>
      <c r="E239" s="6">
        <v>2000</v>
      </c>
      <c r="F239" s="6"/>
      <c r="G239" s="6">
        <v>50</v>
      </c>
      <c r="H239" s="6"/>
      <c r="I239" s="6"/>
      <c r="J239" s="6"/>
      <c r="K239" s="6"/>
      <c r="L239" s="6"/>
      <c r="M239" s="6"/>
      <c r="N239" s="6" t="str">
        <f>VLOOKUP(A239,web_archive!D:AB,18,FALSE)</f>
        <v>None</v>
      </c>
      <c r="O239" s="6"/>
      <c r="P239" s="6"/>
      <c r="Q239" s="6"/>
      <c r="R239" s="6"/>
      <c r="S239" s="6"/>
      <c r="T239" s="6"/>
      <c r="U239" s="6" t="s">
        <v>12299</v>
      </c>
      <c r="V239" s="6" t="s">
        <v>12299</v>
      </c>
      <c r="W239" s="6" t="s">
        <v>12299</v>
      </c>
    </row>
    <row r="240" spans="1:23" x14ac:dyDescent="0.3">
      <c r="A240" s="6">
        <v>745</v>
      </c>
      <c r="B240" s="6" t="s">
        <v>10532</v>
      </c>
      <c r="C240" s="6" t="s">
        <v>10533</v>
      </c>
      <c r="D240" s="6">
        <v>3</v>
      </c>
      <c r="E240" s="6">
        <v>12000</v>
      </c>
      <c r="F240" s="6"/>
      <c r="G240" s="6">
        <v>50</v>
      </c>
      <c r="H240" s="6"/>
      <c r="I240" s="6"/>
      <c r="J240" s="6"/>
      <c r="K240" s="6"/>
      <c r="L240" s="6"/>
      <c r="M240" s="6"/>
      <c r="N240" s="6" t="str">
        <f>VLOOKUP(A240,web_archive!D:AB,18,FALSE)</f>
        <v>None</v>
      </c>
      <c r="O240" s="6"/>
      <c r="P240" s="6"/>
      <c r="Q240" s="6"/>
      <c r="R240" s="6"/>
      <c r="S240" s="6"/>
      <c r="T240" s="6"/>
      <c r="U240" s="6" t="s">
        <v>12299</v>
      </c>
      <c r="V240" s="6" t="s">
        <v>12299</v>
      </c>
      <c r="W240" s="6" t="s">
        <v>12299</v>
      </c>
    </row>
    <row r="241" spans="1:23" x14ac:dyDescent="0.3">
      <c r="A241" s="6">
        <v>746</v>
      </c>
      <c r="B241" s="6" t="s">
        <v>4524</v>
      </c>
      <c r="C241" s="6" t="s">
        <v>4525</v>
      </c>
      <c r="D241" s="6">
        <v>3</v>
      </c>
      <c r="E241" s="6">
        <v>1400</v>
      </c>
      <c r="F241" s="6"/>
      <c r="G241" s="6">
        <v>50</v>
      </c>
      <c r="H241" s="6"/>
      <c r="I241" s="6"/>
      <c r="J241" s="6"/>
      <c r="K241" s="6"/>
      <c r="L241" s="6"/>
      <c r="M241" s="6"/>
      <c r="N241" s="6" t="str">
        <f>VLOOKUP(A241,web_archive!D:AB,18,FALSE)</f>
        <v>None</v>
      </c>
      <c r="O241" s="6"/>
      <c r="P241" s="6"/>
      <c r="Q241" s="6"/>
      <c r="R241" s="6"/>
      <c r="S241" s="6"/>
      <c r="T241" s="6"/>
      <c r="U241" s="6" t="s">
        <v>12299</v>
      </c>
      <c r="V241" s="6" t="s">
        <v>12299</v>
      </c>
      <c r="W241" s="6" t="s">
        <v>12299</v>
      </c>
    </row>
    <row r="242" spans="1:23" x14ac:dyDescent="0.3">
      <c r="A242" s="6">
        <v>747</v>
      </c>
      <c r="B242" s="6" t="s">
        <v>2645</v>
      </c>
      <c r="C242" s="6" t="s">
        <v>2646</v>
      </c>
      <c r="D242" s="6">
        <v>3</v>
      </c>
      <c r="E242" s="6">
        <v>15000</v>
      </c>
      <c r="F242" s="6"/>
      <c r="G242" s="6">
        <v>50</v>
      </c>
      <c r="H242" s="6"/>
      <c r="I242" s="6"/>
      <c r="J242" s="6"/>
      <c r="K242" s="6"/>
      <c r="L242" s="6"/>
      <c r="M242" s="6"/>
      <c r="N242" s="6" t="str">
        <f>VLOOKUP(A242,web_archive!D:AB,18,FALSE)</f>
        <v>None</v>
      </c>
      <c r="O242" s="6"/>
      <c r="P242" s="6"/>
      <c r="Q242" s="6"/>
      <c r="R242" s="6"/>
      <c r="S242" s="6"/>
      <c r="T242" s="6"/>
      <c r="U242" s="6" t="s">
        <v>12299</v>
      </c>
      <c r="V242" s="6" t="s">
        <v>12299</v>
      </c>
      <c r="W242" s="6" t="s">
        <v>12299</v>
      </c>
    </row>
    <row r="243" spans="1:23" x14ac:dyDescent="0.3">
      <c r="A243" s="6">
        <v>748</v>
      </c>
      <c r="B243" s="6" t="s">
        <v>10803</v>
      </c>
      <c r="C243" s="6" t="s">
        <v>10804</v>
      </c>
      <c r="D243" s="6">
        <v>3</v>
      </c>
      <c r="E243" s="6">
        <v>55000</v>
      </c>
      <c r="F243" s="6"/>
      <c r="G243" s="6">
        <v>10</v>
      </c>
      <c r="H243" s="6"/>
      <c r="I243" s="6"/>
      <c r="J243" s="6"/>
      <c r="K243" s="6"/>
      <c r="L243" s="6"/>
      <c r="M243" s="6"/>
      <c r="N243" s="6" t="str">
        <f>VLOOKUP(A243,web_archive!D:AB,18,FALSE)</f>
        <v>None</v>
      </c>
      <c r="O243" s="6"/>
      <c r="P243" s="6"/>
      <c r="Q243" s="6"/>
      <c r="R243" s="6"/>
      <c r="S243" s="6"/>
      <c r="T243" s="6"/>
      <c r="U243" s="6" t="s">
        <v>12299</v>
      </c>
      <c r="V243" s="6" t="s">
        <v>12299</v>
      </c>
      <c r="W243" s="6" t="s">
        <v>12299</v>
      </c>
    </row>
    <row r="244" spans="1:23" x14ac:dyDescent="0.3">
      <c r="A244" s="6">
        <v>749</v>
      </c>
      <c r="B244" s="6" t="s">
        <v>4273</v>
      </c>
      <c r="C244" s="6" t="s">
        <v>4274</v>
      </c>
      <c r="D244" s="6">
        <v>3</v>
      </c>
      <c r="E244" s="6">
        <v>35000</v>
      </c>
      <c r="F244" s="6"/>
      <c r="G244" s="6">
        <v>10</v>
      </c>
      <c r="H244" s="6"/>
      <c r="I244" s="6"/>
      <c r="J244" s="6"/>
      <c r="K244" s="6"/>
      <c r="L244" s="6"/>
      <c r="M244" s="6"/>
      <c r="N244" s="6" t="str">
        <f>VLOOKUP(A244,web_archive!D:AB,18,FALSE)</f>
        <v>None</v>
      </c>
      <c r="O244" s="6"/>
      <c r="P244" s="6"/>
      <c r="Q244" s="6"/>
      <c r="R244" s="6"/>
      <c r="S244" s="6"/>
      <c r="T244" s="6"/>
      <c r="U244" s="6" t="s">
        <v>12299</v>
      </c>
      <c r="V244" s="6" t="s">
        <v>12299</v>
      </c>
      <c r="W244" s="6" t="s">
        <v>12299</v>
      </c>
    </row>
    <row r="245" spans="1:23" x14ac:dyDescent="0.3">
      <c r="A245" s="6">
        <v>750</v>
      </c>
      <c r="B245" s="6" t="s">
        <v>776</v>
      </c>
      <c r="C245" s="6" t="s">
        <v>777</v>
      </c>
      <c r="D245" s="6">
        <v>3</v>
      </c>
      <c r="E245" s="6">
        <v>18000</v>
      </c>
      <c r="F245" s="6"/>
      <c r="G245" s="6">
        <v>100</v>
      </c>
      <c r="H245" s="6"/>
      <c r="I245" s="6"/>
      <c r="J245" s="6"/>
      <c r="K245" s="6"/>
      <c r="L245" s="6"/>
      <c r="M245" s="6"/>
      <c r="N245" s="6" t="str">
        <f>VLOOKUP(A245,web_archive!D:AB,18,FALSE)</f>
        <v>None</v>
      </c>
      <c r="O245" s="6"/>
      <c r="P245" s="6"/>
      <c r="Q245" s="6"/>
      <c r="R245" s="6"/>
      <c r="S245" s="6"/>
      <c r="T245" s="6"/>
      <c r="U245" s="6" t="s">
        <v>12299</v>
      </c>
      <c r="V245" s="6" t="s">
        <v>12299</v>
      </c>
      <c r="W245" s="6" t="s">
        <v>12299</v>
      </c>
    </row>
    <row r="246" spans="1:23" x14ac:dyDescent="0.3">
      <c r="A246" s="6">
        <v>751</v>
      </c>
      <c r="B246" s="6" t="s">
        <v>7357</v>
      </c>
      <c r="C246" s="6" t="s">
        <v>7358</v>
      </c>
      <c r="D246" s="6">
        <v>3</v>
      </c>
      <c r="E246" s="6">
        <v>14000</v>
      </c>
      <c r="F246" s="6"/>
      <c r="G246" s="6">
        <v>100</v>
      </c>
      <c r="H246" s="6"/>
      <c r="I246" s="6"/>
      <c r="J246" s="6"/>
      <c r="K246" s="6"/>
      <c r="L246" s="6"/>
      <c r="M246" s="6"/>
      <c r="N246" s="6" t="str">
        <f>VLOOKUP(A246,web_archive!D:AB,18,FALSE)</f>
        <v>None</v>
      </c>
      <c r="O246" s="6"/>
      <c r="P246" s="6"/>
      <c r="Q246" s="6"/>
      <c r="R246" s="6"/>
      <c r="S246" s="6"/>
      <c r="T246" s="6"/>
      <c r="U246" s="6" t="s">
        <v>12299</v>
      </c>
      <c r="V246" s="6" t="s">
        <v>12299</v>
      </c>
      <c r="W246" s="6" t="s">
        <v>12299</v>
      </c>
    </row>
    <row r="247" spans="1:23" x14ac:dyDescent="0.3">
      <c r="A247" s="6">
        <v>752</v>
      </c>
      <c r="B247" s="6" t="s">
        <v>4725</v>
      </c>
      <c r="C247" s="6" t="s">
        <v>4726</v>
      </c>
      <c r="D247" s="6">
        <v>3</v>
      </c>
      <c r="E247" s="6">
        <v>4000</v>
      </c>
      <c r="F247" s="6"/>
      <c r="G247" s="6">
        <v>100</v>
      </c>
      <c r="H247" s="6"/>
      <c r="I247" s="6"/>
      <c r="J247" s="6"/>
      <c r="K247" s="6"/>
      <c r="L247" s="6"/>
      <c r="M247" s="6"/>
      <c r="N247" s="6" t="str">
        <f>VLOOKUP(A247,web_archive!D:AB,18,FALSE)</f>
        <v>None</v>
      </c>
      <c r="O247" s="6"/>
      <c r="P247" s="6"/>
      <c r="Q247" s="6"/>
      <c r="R247" s="6"/>
      <c r="S247" s="6"/>
      <c r="T247" s="6"/>
      <c r="U247" s="6" t="s">
        <v>12299</v>
      </c>
      <c r="V247" s="6" t="s">
        <v>12299</v>
      </c>
      <c r="W247" s="6" t="s">
        <v>12299</v>
      </c>
    </row>
    <row r="248" spans="1:23" x14ac:dyDescent="0.3">
      <c r="A248" s="6">
        <v>753</v>
      </c>
      <c r="B248" s="6" t="s">
        <v>6778</v>
      </c>
      <c r="C248" s="6" t="s">
        <v>6779</v>
      </c>
      <c r="D248" s="6">
        <v>3</v>
      </c>
      <c r="E248" s="6">
        <v>6000</v>
      </c>
      <c r="F248" s="6"/>
      <c r="G248" s="6">
        <v>100</v>
      </c>
      <c r="H248" s="6"/>
      <c r="I248" s="6"/>
      <c r="J248" s="6"/>
      <c r="K248" s="6"/>
      <c r="L248" s="6"/>
      <c r="M248" s="6"/>
      <c r="N248" s="6" t="str">
        <f>VLOOKUP(A248,web_archive!D:AB,18,FALSE)</f>
        <v>None</v>
      </c>
      <c r="O248" s="6"/>
      <c r="P248" s="6"/>
      <c r="Q248" s="6"/>
      <c r="R248" s="6"/>
      <c r="S248" s="6"/>
      <c r="T248" s="6"/>
      <c r="U248" s="6" t="s">
        <v>12299</v>
      </c>
      <c r="V248" s="6" t="s">
        <v>12299</v>
      </c>
      <c r="W248" s="6" t="s">
        <v>12299</v>
      </c>
    </row>
    <row r="249" spans="1:23" x14ac:dyDescent="0.3">
      <c r="A249" s="6">
        <v>754</v>
      </c>
      <c r="B249" s="6" t="s">
        <v>8097</v>
      </c>
      <c r="C249" s="6" t="s">
        <v>8098</v>
      </c>
      <c r="D249" s="6">
        <v>3</v>
      </c>
      <c r="E249" s="6">
        <v>5000</v>
      </c>
      <c r="F249" s="6"/>
      <c r="G249" s="6">
        <v>100</v>
      </c>
      <c r="H249" s="6"/>
      <c r="I249" s="6"/>
      <c r="J249" s="6"/>
      <c r="K249" s="6"/>
      <c r="L249" s="6"/>
      <c r="M249" s="6"/>
      <c r="N249" s="6" t="str">
        <f>VLOOKUP(A249,web_archive!D:AB,18,FALSE)</f>
        <v>None</v>
      </c>
      <c r="O249" s="6"/>
      <c r="P249" s="6"/>
      <c r="Q249" s="6"/>
      <c r="R249" s="6"/>
      <c r="S249" s="6"/>
      <c r="T249" s="6"/>
      <c r="U249" s="6" t="s">
        <v>12299</v>
      </c>
      <c r="V249" s="6" t="s">
        <v>12299</v>
      </c>
      <c r="W249" s="6" t="s">
        <v>12299</v>
      </c>
    </row>
    <row r="250" spans="1:23" x14ac:dyDescent="0.3">
      <c r="A250" s="6">
        <v>756</v>
      </c>
      <c r="B250" s="6" t="s">
        <v>7345</v>
      </c>
      <c r="C250" s="6" t="s">
        <v>7346</v>
      </c>
      <c r="D250" s="6">
        <v>3</v>
      </c>
      <c r="E250" s="6">
        <v>550</v>
      </c>
      <c r="F250" s="6"/>
      <c r="G250" s="6">
        <v>200</v>
      </c>
      <c r="H250" s="6"/>
      <c r="I250" s="6"/>
      <c r="J250" s="6"/>
      <c r="K250" s="6"/>
      <c r="L250" s="6"/>
      <c r="M250" s="6"/>
      <c r="N250" s="6" t="str">
        <f>VLOOKUP(A250,web_archive!D:AB,18,FALSE)</f>
        <v>None</v>
      </c>
      <c r="O250" s="6"/>
      <c r="P250" s="6"/>
      <c r="Q250" s="6"/>
      <c r="R250" s="6"/>
      <c r="S250" s="6"/>
      <c r="T250" s="6"/>
      <c r="U250" s="6" t="s">
        <v>12299</v>
      </c>
      <c r="V250" s="6" t="s">
        <v>12299</v>
      </c>
      <c r="W250" s="6" t="s">
        <v>12299</v>
      </c>
    </row>
    <row r="251" spans="1:23" x14ac:dyDescent="0.3">
      <c r="A251" s="6">
        <v>757</v>
      </c>
      <c r="B251" s="6" t="s">
        <v>3607</v>
      </c>
      <c r="C251" s="6" t="s">
        <v>3608</v>
      </c>
      <c r="D251" s="6">
        <v>3</v>
      </c>
      <c r="E251" s="6">
        <v>650</v>
      </c>
      <c r="F251" s="6"/>
      <c r="G251" s="6">
        <v>200</v>
      </c>
      <c r="H251" s="6"/>
      <c r="I251" s="6"/>
      <c r="J251" s="6"/>
      <c r="K251" s="6"/>
      <c r="L251" s="6"/>
      <c r="M251" s="6"/>
      <c r="N251" s="6" t="str">
        <f>VLOOKUP(A251,web_archive!D:AB,18,FALSE)</f>
        <v>None</v>
      </c>
      <c r="O251" s="6"/>
      <c r="P251" s="6"/>
      <c r="Q251" s="6"/>
      <c r="R251" s="6"/>
      <c r="S251" s="6"/>
      <c r="T251" s="6"/>
      <c r="U251" s="6" t="s">
        <v>12299</v>
      </c>
      <c r="V251" s="6" t="s">
        <v>12299</v>
      </c>
      <c r="W251" s="6" t="s">
        <v>12299</v>
      </c>
    </row>
    <row r="252" spans="1:23" x14ac:dyDescent="0.3">
      <c r="A252" s="6">
        <v>901</v>
      </c>
      <c r="B252" s="6" t="s">
        <v>2768</v>
      </c>
      <c r="C252" s="6" t="s">
        <v>2769</v>
      </c>
      <c r="D252" s="6">
        <v>3</v>
      </c>
      <c r="E252" s="6">
        <v>260</v>
      </c>
      <c r="F252" s="6"/>
      <c r="G252" s="6">
        <v>10</v>
      </c>
      <c r="H252" s="6"/>
      <c r="I252" s="6"/>
      <c r="J252" s="6"/>
      <c r="K252" s="6"/>
      <c r="L252" s="6"/>
      <c r="M252" s="6"/>
      <c r="N252" s="6" t="str">
        <f>VLOOKUP(A252,web_archive!D:AB,18,FALSE)</f>
        <v>None</v>
      </c>
      <c r="O252" s="6"/>
      <c r="P252" s="6"/>
      <c r="Q252" s="6"/>
      <c r="R252" s="6"/>
      <c r="S252" s="6"/>
      <c r="T252" s="6"/>
      <c r="U252" s="6" t="s">
        <v>12299</v>
      </c>
      <c r="V252" s="6" t="s">
        <v>12299</v>
      </c>
      <c r="W252" s="6" t="s">
        <v>12299</v>
      </c>
    </row>
    <row r="253" spans="1:23" x14ac:dyDescent="0.3">
      <c r="A253" s="6">
        <v>902</v>
      </c>
      <c r="B253" s="6" t="s">
        <v>10144</v>
      </c>
      <c r="C253" s="6" t="s">
        <v>10145</v>
      </c>
      <c r="D253" s="6">
        <v>3</v>
      </c>
      <c r="E253" s="6">
        <v>12</v>
      </c>
      <c r="F253" s="6"/>
      <c r="G253" s="6">
        <v>10</v>
      </c>
      <c r="H253" s="6"/>
      <c r="I253" s="6"/>
      <c r="J253" s="6"/>
      <c r="K253" s="6"/>
      <c r="L253" s="6"/>
      <c r="M253" s="6"/>
      <c r="N253" s="6" t="str">
        <f>VLOOKUP(A253,web_archive!D:AB,18,FALSE)</f>
        <v>None</v>
      </c>
      <c r="O253" s="6"/>
      <c r="P253" s="6"/>
      <c r="Q253" s="6"/>
      <c r="R253" s="6"/>
      <c r="S253" s="6"/>
      <c r="T253" s="6"/>
      <c r="U253" s="6" t="s">
        <v>12299</v>
      </c>
      <c r="V253" s="6" t="s">
        <v>12299</v>
      </c>
      <c r="W253" s="6" t="s">
        <v>12299</v>
      </c>
    </row>
    <row r="254" spans="1:23" x14ac:dyDescent="0.3">
      <c r="A254" s="6">
        <v>903</v>
      </c>
      <c r="B254" s="6" t="s">
        <v>8313</v>
      </c>
      <c r="C254" s="6" t="s">
        <v>8314</v>
      </c>
      <c r="D254" s="6">
        <v>3</v>
      </c>
      <c r="E254" s="6">
        <v>140</v>
      </c>
      <c r="F254" s="6"/>
      <c r="G254" s="6">
        <v>10</v>
      </c>
      <c r="H254" s="6"/>
      <c r="I254" s="6"/>
      <c r="J254" s="6"/>
      <c r="K254" s="6"/>
      <c r="L254" s="6"/>
      <c r="M254" s="6"/>
      <c r="N254" s="6" t="str">
        <f>VLOOKUP(A254,web_archive!D:AB,18,FALSE)</f>
        <v>None</v>
      </c>
      <c r="O254" s="6"/>
      <c r="P254" s="6"/>
      <c r="Q254" s="6"/>
      <c r="R254" s="6"/>
      <c r="S254" s="6"/>
      <c r="T254" s="6"/>
      <c r="U254" s="6" t="s">
        <v>12299</v>
      </c>
      <c r="V254" s="6" t="s">
        <v>12299</v>
      </c>
      <c r="W254" s="6" t="s">
        <v>12299</v>
      </c>
    </row>
    <row r="255" spans="1:23" x14ac:dyDescent="0.3">
      <c r="A255" s="6">
        <v>904</v>
      </c>
      <c r="B255" s="6" t="s">
        <v>8823</v>
      </c>
      <c r="C255" s="6" t="s">
        <v>8824</v>
      </c>
      <c r="D255" s="6">
        <v>3</v>
      </c>
      <c r="E255" s="6">
        <v>124</v>
      </c>
      <c r="F255" s="6"/>
      <c r="G255" s="6">
        <v>10</v>
      </c>
      <c r="H255" s="6"/>
      <c r="I255" s="6"/>
      <c r="J255" s="6"/>
      <c r="K255" s="6"/>
      <c r="L255" s="6"/>
      <c r="M255" s="6"/>
      <c r="N255" s="6" t="str">
        <f>VLOOKUP(A255,web_archive!D:AB,18,FALSE)</f>
        <v>None</v>
      </c>
      <c r="O255" s="6"/>
      <c r="P255" s="6"/>
      <c r="Q255" s="6"/>
      <c r="R255" s="6"/>
      <c r="S255" s="6"/>
      <c r="T255" s="6"/>
      <c r="U255" s="6" t="s">
        <v>12299</v>
      </c>
      <c r="V255" s="6" t="s">
        <v>12299</v>
      </c>
      <c r="W255" s="6" t="s">
        <v>12299</v>
      </c>
    </row>
    <row r="256" spans="1:23" x14ac:dyDescent="0.3">
      <c r="A256" s="6">
        <v>905</v>
      </c>
      <c r="B256" s="6" t="s">
        <v>9616</v>
      </c>
      <c r="C256" s="6" t="s">
        <v>9616</v>
      </c>
      <c r="D256" s="6">
        <v>3</v>
      </c>
      <c r="E256" s="6">
        <v>46</v>
      </c>
      <c r="F256" s="6"/>
      <c r="G256" s="6">
        <v>10</v>
      </c>
      <c r="H256" s="6"/>
      <c r="I256" s="6"/>
      <c r="J256" s="6"/>
      <c r="K256" s="6"/>
      <c r="L256" s="6"/>
      <c r="M256" s="6"/>
      <c r="N256" s="6" t="str">
        <f>VLOOKUP(A256,web_archive!D:AB,18,FALSE)</f>
        <v>None</v>
      </c>
      <c r="O256" s="6"/>
      <c r="P256" s="6"/>
      <c r="Q256" s="6"/>
      <c r="R256" s="6"/>
      <c r="S256" s="6"/>
      <c r="T256" s="6"/>
      <c r="U256" s="6" t="s">
        <v>12299</v>
      </c>
      <c r="V256" s="6" t="s">
        <v>12299</v>
      </c>
      <c r="W256" s="6" t="s">
        <v>12299</v>
      </c>
    </row>
    <row r="257" spans="1:23" x14ac:dyDescent="0.3">
      <c r="A257" s="6">
        <v>906</v>
      </c>
      <c r="B257" s="6" t="s">
        <v>7736</v>
      </c>
      <c r="C257" s="6" t="s">
        <v>7737</v>
      </c>
      <c r="D257" s="6">
        <v>3</v>
      </c>
      <c r="E257" s="6">
        <v>68</v>
      </c>
      <c r="F257" s="6"/>
      <c r="G257" s="6">
        <v>10</v>
      </c>
      <c r="H257" s="6"/>
      <c r="I257" s="6"/>
      <c r="J257" s="6"/>
      <c r="K257" s="6"/>
      <c r="L257" s="6"/>
      <c r="M257" s="6"/>
      <c r="N257" s="6" t="str">
        <f>VLOOKUP(A257,web_archive!D:AB,18,FALSE)</f>
        <v>None</v>
      </c>
      <c r="O257" s="6"/>
      <c r="P257" s="6"/>
      <c r="Q257" s="6"/>
      <c r="R257" s="6"/>
      <c r="S257" s="6"/>
      <c r="T257" s="6"/>
      <c r="U257" s="6" t="s">
        <v>12299</v>
      </c>
      <c r="V257" s="6" t="s">
        <v>12299</v>
      </c>
      <c r="W257" s="6" t="s">
        <v>12299</v>
      </c>
    </row>
    <row r="258" spans="1:23" x14ac:dyDescent="0.3">
      <c r="A258" s="6">
        <v>907</v>
      </c>
      <c r="B258" s="6" t="s">
        <v>8321</v>
      </c>
      <c r="C258" s="6" t="s">
        <v>8321</v>
      </c>
      <c r="D258" s="6">
        <v>3</v>
      </c>
      <c r="E258" s="6">
        <v>120</v>
      </c>
      <c r="F258" s="6"/>
      <c r="G258" s="6">
        <v>10</v>
      </c>
      <c r="H258" s="6"/>
      <c r="I258" s="6"/>
      <c r="J258" s="6"/>
      <c r="K258" s="6"/>
      <c r="L258" s="6"/>
      <c r="M258" s="6"/>
      <c r="N258" s="6" t="str">
        <f>VLOOKUP(A258,web_archive!D:AB,18,FALSE)</f>
        <v>None</v>
      </c>
      <c r="O258" s="6"/>
      <c r="P258" s="6"/>
      <c r="Q258" s="6"/>
      <c r="R258" s="6"/>
      <c r="S258" s="6"/>
      <c r="T258" s="6"/>
      <c r="U258" s="6" t="s">
        <v>12299</v>
      </c>
      <c r="V258" s="6" t="s">
        <v>12299</v>
      </c>
      <c r="W258" s="6" t="s">
        <v>12299</v>
      </c>
    </row>
    <row r="259" spans="1:23" x14ac:dyDescent="0.3">
      <c r="A259" s="6">
        <v>908</v>
      </c>
      <c r="B259" s="6" t="s">
        <v>9395</v>
      </c>
      <c r="C259" s="6" t="s">
        <v>9395</v>
      </c>
      <c r="D259" s="6">
        <v>3</v>
      </c>
      <c r="E259" s="6">
        <v>140</v>
      </c>
      <c r="F259" s="6"/>
      <c r="G259" s="6">
        <v>10</v>
      </c>
      <c r="H259" s="6"/>
      <c r="I259" s="6"/>
      <c r="J259" s="6"/>
      <c r="K259" s="6"/>
      <c r="L259" s="6"/>
      <c r="M259" s="6"/>
      <c r="N259" s="6" t="str">
        <f>VLOOKUP(A259,web_archive!D:AB,18,FALSE)</f>
        <v>None</v>
      </c>
      <c r="O259" s="6"/>
      <c r="P259" s="6"/>
      <c r="Q259" s="6"/>
      <c r="R259" s="6"/>
      <c r="S259" s="6"/>
      <c r="T259" s="6"/>
      <c r="U259" s="6" t="s">
        <v>12299</v>
      </c>
      <c r="V259" s="6" t="s">
        <v>12299</v>
      </c>
      <c r="W259" s="6" t="s">
        <v>12299</v>
      </c>
    </row>
    <row r="260" spans="1:23" x14ac:dyDescent="0.3">
      <c r="A260" s="6">
        <v>909</v>
      </c>
      <c r="B260" s="6" t="s">
        <v>5652</v>
      </c>
      <c r="C260" s="6" t="s">
        <v>5652</v>
      </c>
      <c r="D260" s="6">
        <v>3</v>
      </c>
      <c r="E260" s="6">
        <v>6</v>
      </c>
      <c r="F260" s="6"/>
      <c r="G260" s="6">
        <v>10</v>
      </c>
      <c r="H260" s="6"/>
      <c r="I260" s="6"/>
      <c r="J260" s="6"/>
      <c r="K260" s="6"/>
      <c r="L260" s="6"/>
      <c r="M260" s="6"/>
      <c r="N260" s="6" t="str">
        <f>VLOOKUP(A260,web_archive!D:AB,18,FALSE)</f>
        <v>None</v>
      </c>
      <c r="O260" s="6"/>
      <c r="P260" s="6"/>
      <c r="Q260" s="6"/>
      <c r="R260" s="6"/>
      <c r="S260" s="6"/>
      <c r="T260" s="6"/>
      <c r="U260" s="6" t="s">
        <v>12299</v>
      </c>
      <c r="V260" s="6" t="s">
        <v>12299</v>
      </c>
      <c r="W260" s="6" t="s">
        <v>12299</v>
      </c>
    </row>
    <row r="261" spans="1:23" x14ac:dyDescent="0.3">
      <c r="A261" s="6">
        <v>910</v>
      </c>
      <c r="B261" s="6" t="s">
        <v>4352</v>
      </c>
      <c r="C261" s="6" t="s">
        <v>4352</v>
      </c>
      <c r="D261" s="6">
        <v>3</v>
      </c>
      <c r="E261" s="6">
        <v>40</v>
      </c>
      <c r="F261" s="6"/>
      <c r="G261" s="6">
        <v>10</v>
      </c>
      <c r="H261" s="6"/>
      <c r="I261" s="6"/>
      <c r="J261" s="6"/>
      <c r="K261" s="6"/>
      <c r="L261" s="6"/>
      <c r="M261" s="6"/>
      <c r="N261" s="6" t="str">
        <f>VLOOKUP(A261,web_archive!D:AB,18,FALSE)</f>
        <v>None</v>
      </c>
      <c r="O261" s="6"/>
      <c r="P261" s="6"/>
      <c r="Q261" s="6"/>
      <c r="R261" s="6"/>
      <c r="S261" s="6"/>
      <c r="T261" s="6"/>
      <c r="U261" s="6" t="s">
        <v>12299</v>
      </c>
      <c r="V261" s="6" t="s">
        <v>12299</v>
      </c>
      <c r="W261" s="6" t="s">
        <v>12299</v>
      </c>
    </row>
    <row r="262" spans="1:23" x14ac:dyDescent="0.3">
      <c r="A262" s="6">
        <v>911</v>
      </c>
      <c r="B262" s="6" t="s">
        <v>8805</v>
      </c>
      <c r="C262" s="6" t="s">
        <v>8805</v>
      </c>
      <c r="D262" s="6">
        <v>3</v>
      </c>
      <c r="E262" s="6">
        <v>160</v>
      </c>
      <c r="F262" s="6"/>
      <c r="G262" s="6">
        <v>10</v>
      </c>
      <c r="H262" s="6"/>
      <c r="I262" s="6"/>
      <c r="J262" s="6"/>
      <c r="K262" s="6"/>
      <c r="L262" s="6"/>
      <c r="M262" s="6"/>
      <c r="N262" s="6" t="str">
        <f>VLOOKUP(A262,web_archive!D:AB,18,FALSE)</f>
        <v>None</v>
      </c>
      <c r="O262" s="6"/>
      <c r="P262" s="6"/>
      <c r="Q262" s="6"/>
      <c r="R262" s="6"/>
      <c r="S262" s="6"/>
      <c r="T262" s="6"/>
      <c r="U262" s="6" t="s">
        <v>12299</v>
      </c>
      <c r="V262" s="6" t="s">
        <v>12299</v>
      </c>
      <c r="W262" s="6" t="s">
        <v>12299</v>
      </c>
    </row>
    <row r="263" spans="1:23" x14ac:dyDescent="0.3">
      <c r="A263" s="6">
        <v>912</v>
      </c>
      <c r="B263" s="6" t="s">
        <v>10976</v>
      </c>
      <c r="C263" s="6" t="s">
        <v>10976</v>
      </c>
      <c r="D263" s="6">
        <v>3</v>
      </c>
      <c r="E263" s="6">
        <v>480</v>
      </c>
      <c r="F263" s="6"/>
      <c r="G263" s="6">
        <v>10</v>
      </c>
      <c r="H263" s="6"/>
      <c r="I263" s="6"/>
      <c r="J263" s="6"/>
      <c r="K263" s="6"/>
      <c r="L263" s="6"/>
      <c r="M263" s="6"/>
      <c r="N263" s="6" t="str">
        <f>VLOOKUP(A263,web_archive!D:AB,18,FALSE)</f>
        <v>None</v>
      </c>
      <c r="O263" s="6"/>
      <c r="P263" s="6"/>
      <c r="Q263" s="6"/>
      <c r="R263" s="6"/>
      <c r="S263" s="6"/>
      <c r="T263" s="6"/>
      <c r="U263" s="6" t="s">
        <v>12299</v>
      </c>
      <c r="V263" s="6" t="s">
        <v>12299</v>
      </c>
      <c r="W263" s="6" t="s">
        <v>12299</v>
      </c>
    </row>
    <row r="264" spans="1:23" x14ac:dyDescent="0.3">
      <c r="A264" s="6">
        <v>913</v>
      </c>
      <c r="B264" s="6" t="s">
        <v>10096</v>
      </c>
      <c r="C264" s="6" t="s">
        <v>10097</v>
      </c>
      <c r="D264" s="6">
        <v>3</v>
      </c>
      <c r="E264" s="6">
        <v>34</v>
      </c>
      <c r="F264" s="6"/>
      <c r="G264" s="6">
        <v>10</v>
      </c>
      <c r="H264" s="6"/>
      <c r="I264" s="6"/>
      <c r="J264" s="6"/>
      <c r="K264" s="6"/>
      <c r="L264" s="6"/>
      <c r="M264" s="6"/>
      <c r="N264" s="6" t="str">
        <f>VLOOKUP(A264,web_archive!D:AB,18,FALSE)</f>
        <v>None</v>
      </c>
      <c r="O264" s="6"/>
      <c r="P264" s="6"/>
      <c r="Q264" s="6"/>
      <c r="R264" s="6"/>
      <c r="S264" s="6"/>
      <c r="T264" s="6"/>
      <c r="U264" s="6" t="s">
        <v>12299</v>
      </c>
      <c r="V264" s="6" t="s">
        <v>12299</v>
      </c>
      <c r="W264" s="6" t="s">
        <v>12299</v>
      </c>
    </row>
    <row r="265" spans="1:23" x14ac:dyDescent="0.3">
      <c r="A265" s="6">
        <v>914</v>
      </c>
      <c r="B265" s="6" t="s">
        <v>4147</v>
      </c>
      <c r="C265" s="6" t="s">
        <v>4147</v>
      </c>
      <c r="D265" s="6">
        <v>3</v>
      </c>
      <c r="E265" s="6">
        <v>8</v>
      </c>
      <c r="F265" s="6"/>
      <c r="G265" s="6">
        <v>10</v>
      </c>
      <c r="H265" s="6"/>
      <c r="I265" s="6"/>
      <c r="J265" s="6"/>
      <c r="K265" s="6"/>
      <c r="L265" s="6"/>
      <c r="M265" s="6"/>
      <c r="N265" s="6" t="str">
        <f>VLOOKUP(A265,web_archive!D:AB,18,FALSE)</f>
        <v>None</v>
      </c>
      <c r="O265" s="6"/>
      <c r="P265" s="6"/>
      <c r="Q265" s="6"/>
      <c r="R265" s="6"/>
      <c r="S265" s="6"/>
      <c r="T265" s="6"/>
      <c r="U265" s="6" t="s">
        <v>12299</v>
      </c>
      <c r="V265" s="6" t="s">
        <v>12299</v>
      </c>
      <c r="W265" s="6" t="s">
        <v>12299</v>
      </c>
    </row>
    <row r="266" spans="1:23" x14ac:dyDescent="0.3">
      <c r="A266" s="6">
        <v>915</v>
      </c>
      <c r="B266" s="6" t="s">
        <v>2196</v>
      </c>
      <c r="C266" s="6" t="s">
        <v>2196</v>
      </c>
      <c r="D266" s="6">
        <v>3</v>
      </c>
      <c r="E266" s="6">
        <v>8</v>
      </c>
      <c r="F266" s="6"/>
      <c r="G266" s="6">
        <v>10</v>
      </c>
      <c r="H266" s="6"/>
      <c r="I266" s="6"/>
      <c r="J266" s="6"/>
      <c r="K266" s="6"/>
      <c r="L266" s="6"/>
      <c r="M266" s="6"/>
      <c r="N266" s="6" t="str">
        <f>VLOOKUP(A266,web_archive!D:AB,18,FALSE)</f>
        <v>None</v>
      </c>
      <c r="O266" s="6"/>
      <c r="P266" s="6"/>
      <c r="Q266" s="6"/>
      <c r="R266" s="6"/>
      <c r="S266" s="6"/>
      <c r="T266" s="6"/>
      <c r="U266" s="6" t="s">
        <v>12299</v>
      </c>
      <c r="V266" s="6" t="s">
        <v>12299</v>
      </c>
      <c r="W266" s="6" t="s">
        <v>12299</v>
      </c>
    </row>
    <row r="267" spans="1:23" x14ac:dyDescent="0.3">
      <c r="A267" s="6">
        <v>916</v>
      </c>
      <c r="B267" s="6" t="s">
        <v>3869</v>
      </c>
      <c r="C267" s="6" t="s">
        <v>3870</v>
      </c>
      <c r="D267" s="6">
        <v>3</v>
      </c>
      <c r="E267" s="6">
        <v>10</v>
      </c>
      <c r="F267" s="6"/>
      <c r="G267" s="6">
        <v>10</v>
      </c>
      <c r="H267" s="6"/>
      <c r="I267" s="6"/>
      <c r="J267" s="6"/>
      <c r="K267" s="6"/>
      <c r="L267" s="6"/>
      <c r="M267" s="6"/>
      <c r="N267" s="6" t="str">
        <f>VLOOKUP(A267,web_archive!D:AB,18,FALSE)</f>
        <v>None</v>
      </c>
      <c r="O267" s="6"/>
      <c r="P267" s="6"/>
      <c r="Q267" s="6"/>
      <c r="R267" s="6"/>
      <c r="S267" s="6"/>
      <c r="T267" s="6"/>
      <c r="U267" s="6" t="s">
        <v>12299</v>
      </c>
      <c r="V267" s="6" t="s">
        <v>12299</v>
      </c>
      <c r="W267" s="6" t="s">
        <v>12299</v>
      </c>
    </row>
    <row r="268" spans="1:23" x14ac:dyDescent="0.3">
      <c r="A268" s="6">
        <v>917</v>
      </c>
      <c r="B268" s="6" t="s">
        <v>9877</v>
      </c>
      <c r="C268" s="6" t="s">
        <v>9877</v>
      </c>
      <c r="D268" s="6">
        <v>3</v>
      </c>
      <c r="E268" s="6">
        <v>20</v>
      </c>
      <c r="F268" s="6"/>
      <c r="G268" s="6">
        <v>10</v>
      </c>
      <c r="H268" s="6"/>
      <c r="I268" s="6"/>
      <c r="J268" s="6"/>
      <c r="K268" s="6"/>
      <c r="L268" s="6"/>
      <c r="M268" s="6"/>
      <c r="N268" s="6" t="str">
        <f>VLOOKUP(A268,web_archive!D:AB,18,FALSE)</f>
        <v>None</v>
      </c>
      <c r="O268" s="6"/>
      <c r="P268" s="6"/>
      <c r="Q268" s="6"/>
      <c r="R268" s="6"/>
      <c r="S268" s="6"/>
      <c r="T268" s="6"/>
      <c r="U268" s="6" t="s">
        <v>12299</v>
      </c>
      <c r="V268" s="6" t="s">
        <v>12299</v>
      </c>
      <c r="W268" s="6" t="s">
        <v>12299</v>
      </c>
    </row>
    <row r="269" spans="1:23" x14ac:dyDescent="0.3">
      <c r="A269" s="6">
        <v>918</v>
      </c>
      <c r="B269" s="6" t="s">
        <v>9631</v>
      </c>
      <c r="C269" s="6" t="s">
        <v>9632</v>
      </c>
      <c r="D269" s="6">
        <v>3</v>
      </c>
      <c r="E269" s="6">
        <v>20</v>
      </c>
      <c r="F269" s="6"/>
      <c r="G269" s="6">
        <v>10</v>
      </c>
      <c r="H269" s="6"/>
      <c r="I269" s="6"/>
      <c r="J269" s="6"/>
      <c r="K269" s="6"/>
      <c r="L269" s="6"/>
      <c r="M269" s="6"/>
      <c r="N269" s="6" t="str">
        <f>VLOOKUP(A269,web_archive!D:AB,18,FALSE)</f>
        <v>None</v>
      </c>
      <c r="O269" s="6"/>
      <c r="P269" s="6"/>
      <c r="Q269" s="6"/>
      <c r="R269" s="6"/>
      <c r="S269" s="6"/>
      <c r="T269" s="6"/>
      <c r="U269" s="6" t="s">
        <v>12299</v>
      </c>
      <c r="V269" s="6" t="s">
        <v>12299</v>
      </c>
      <c r="W269" s="6" t="s">
        <v>12299</v>
      </c>
    </row>
    <row r="270" spans="1:23" x14ac:dyDescent="0.3">
      <c r="A270" s="6">
        <v>919</v>
      </c>
      <c r="B270" s="6" t="s">
        <v>375</v>
      </c>
      <c r="C270" s="6" t="s">
        <v>376</v>
      </c>
      <c r="D270" s="6">
        <v>3</v>
      </c>
      <c r="E270" s="6">
        <v>36</v>
      </c>
      <c r="F270" s="6"/>
      <c r="G270" s="6">
        <v>10</v>
      </c>
      <c r="H270" s="6"/>
      <c r="I270" s="6"/>
      <c r="J270" s="6"/>
      <c r="K270" s="6"/>
      <c r="L270" s="6"/>
      <c r="M270" s="6"/>
      <c r="N270" s="6" t="str">
        <f>VLOOKUP(A270,web_archive!D:AB,18,FALSE)</f>
        <v>None</v>
      </c>
      <c r="O270" s="6"/>
      <c r="P270" s="6"/>
      <c r="Q270" s="6"/>
      <c r="R270" s="6"/>
      <c r="S270" s="6"/>
      <c r="T270" s="6"/>
      <c r="U270" s="6" t="s">
        <v>12299</v>
      </c>
      <c r="V270" s="6" t="s">
        <v>12299</v>
      </c>
      <c r="W270" s="6" t="s">
        <v>12299</v>
      </c>
    </row>
    <row r="271" spans="1:23" x14ac:dyDescent="0.3">
      <c r="A271" s="6">
        <v>920</v>
      </c>
      <c r="B271" s="6" t="s">
        <v>2273</v>
      </c>
      <c r="C271" s="6" t="s">
        <v>2274</v>
      </c>
      <c r="D271" s="6">
        <v>3</v>
      </c>
      <c r="E271" s="6">
        <v>58</v>
      </c>
      <c r="F271" s="6"/>
      <c r="G271" s="6">
        <v>10</v>
      </c>
      <c r="H271" s="6"/>
      <c r="I271" s="6"/>
      <c r="J271" s="6"/>
      <c r="K271" s="6"/>
      <c r="L271" s="6"/>
      <c r="M271" s="6"/>
      <c r="N271" s="6" t="str">
        <f>VLOOKUP(A271,web_archive!D:AB,18,FALSE)</f>
        <v>None</v>
      </c>
      <c r="O271" s="6"/>
      <c r="P271" s="6"/>
      <c r="Q271" s="6"/>
      <c r="R271" s="6"/>
      <c r="S271" s="6"/>
      <c r="T271" s="6"/>
      <c r="U271" s="6" t="s">
        <v>12299</v>
      </c>
      <c r="V271" s="6" t="s">
        <v>12299</v>
      </c>
      <c r="W271" s="6" t="s">
        <v>12299</v>
      </c>
    </row>
    <row r="272" spans="1:23" x14ac:dyDescent="0.3">
      <c r="A272" s="6">
        <v>921</v>
      </c>
      <c r="B272" s="6" t="s">
        <v>6928</v>
      </c>
      <c r="C272" s="6" t="s">
        <v>6929</v>
      </c>
      <c r="D272" s="6">
        <v>3</v>
      </c>
      <c r="E272" s="6">
        <v>36</v>
      </c>
      <c r="F272" s="6"/>
      <c r="G272" s="6">
        <v>10</v>
      </c>
      <c r="H272" s="6"/>
      <c r="I272" s="6"/>
      <c r="J272" s="6"/>
      <c r="K272" s="6"/>
      <c r="L272" s="6"/>
      <c r="M272" s="6"/>
      <c r="N272" s="6" t="str">
        <f>VLOOKUP(A272,web_archive!D:AB,18,FALSE)</f>
        <v>None</v>
      </c>
      <c r="O272" s="6"/>
      <c r="P272" s="6"/>
      <c r="Q272" s="6"/>
      <c r="R272" s="6"/>
      <c r="S272" s="6"/>
      <c r="T272" s="6"/>
      <c r="U272" s="6" t="s">
        <v>12299</v>
      </c>
      <c r="V272" s="6" t="s">
        <v>12299</v>
      </c>
      <c r="W272" s="6" t="s">
        <v>12299</v>
      </c>
    </row>
    <row r="273" spans="1:23" x14ac:dyDescent="0.3">
      <c r="A273" s="6">
        <v>922</v>
      </c>
      <c r="B273" s="6" t="s">
        <v>7315</v>
      </c>
      <c r="C273" s="6" t="s">
        <v>7316</v>
      </c>
      <c r="D273" s="6">
        <v>3</v>
      </c>
      <c r="E273" s="6">
        <v>220</v>
      </c>
      <c r="F273" s="6"/>
      <c r="G273" s="6">
        <v>10</v>
      </c>
      <c r="H273" s="6"/>
      <c r="I273" s="6"/>
      <c r="J273" s="6"/>
      <c r="K273" s="6"/>
      <c r="L273" s="6"/>
      <c r="M273" s="6"/>
      <c r="N273" s="6" t="str">
        <f>VLOOKUP(A273,web_archive!D:AB,18,FALSE)</f>
        <v>None</v>
      </c>
      <c r="O273" s="6"/>
      <c r="P273" s="6"/>
      <c r="Q273" s="6"/>
      <c r="R273" s="6"/>
      <c r="S273" s="6"/>
      <c r="T273" s="6"/>
      <c r="U273" s="6" t="s">
        <v>12299</v>
      </c>
      <c r="V273" s="6" t="s">
        <v>12299</v>
      </c>
      <c r="W273" s="6" t="s">
        <v>12299</v>
      </c>
    </row>
    <row r="274" spans="1:23" x14ac:dyDescent="0.3">
      <c r="A274" s="6">
        <v>923</v>
      </c>
      <c r="B274" s="6" t="s">
        <v>3709</v>
      </c>
      <c r="C274" s="6" t="s">
        <v>3710</v>
      </c>
      <c r="D274" s="6">
        <v>3</v>
      </c>
      <c r="E274" s="6">
        <v>1200</v>
      </c>
      <c r="F274" s="6"/>
      <c r="G274" s="6">
        <v>10</v>
      </c>
      <c r="H274" s="6"/>
      <c r="I274" s="6"/>
      <c r="J274" s="6"/>
      <c r="K274" s="6"/>
      <c r="L274" s="6"/>
      <c r="M274" s="6"/>
      <c r="N274" s="6" t="str">
        <f>VLOOKUP(A274,web_archive!D:AB,18,FALSE)</f>
        <v>None</v>
      </c>
      <c r="O274" s="6"/>
      <c r="P274" s="6"/>
      <c r="Q274" s="6"/>
      <c r="R274" s="6"/>
      <c r="S274" s="6"/>
      <c r="T274" s="6"/>
      <c r="U274" s="6" t="s">
        <v>12299</v>
      </c>
      <c r="V274" s="6" t="s">
        <v>12299</v>
      </c>
      <c r="W274" s="6" t="s">
        <v>12299</v>
      </c>
    </row>
    <row r="275" spans="1:23" x14ac:dyDescent="0.3">
      <c r="A275" s="6">
        <v>924</v>
      </c>
      <c r="B275" s="6" t="s">
        <v>7884</v>
      </c>
      <c r="C275" s="6" t="s">
        <v>7885</v>
      </c>
      <c r="D275" s="6">
        <v>3</v>
      </c>
      <c r="E275" s="6">
        <v>90</v>
      </c>
      <c r="F275" s="6"/>
      <c r="G275" s="6">
        <v>10</v>
      </c>
      <c r="H275" s="6"/>
      <c r="I275" s="6"/>
      <c r="J275" s="6"/>
      <c r="K275" s="6"/>
      <c r="L275" s="6"/>
      <c r="M275" s="6"/>
      <c r="N275" s="6" t="str">
        <f>VLOOKUP(A275,web_archive!D:AB,18,FALSE)</f>
        <v>None</v>
      </c>
      <c r="O275" s="6"/>
      <c r="P275" s="6"/>
      <c r="Q275" s="6"/>
      <c r="R275" s="6"/>
      <c r="S275" s="6"/>
      <c r="T275" s="6"/>
      <c r="U275" s="6" t="s">
        <v>12299</v>
      </c>
      <c r="V275" s="6" t="s">
        <v>12299</v>
      </c>
      <c r="W275" s="6" t="s">
        <v>12299</v>
      </c>
    </row>
    <row r="276" spans="1:23" x14ac:dyDescent="0.3">
      <c r="A276" s="6">
        <v>925</v>
      </c>
      <c r="B276" s="6" t="s">
        <v>1105</v>
      </c>
      <c r="C276" s="6" t="s">
        <v>1106</v>
      </c>
      <c r="D276" s="6">
        <v>3</v>
      </c>
      <c r="E276" s="6">
        <v>64</v>
      </c>
      <c r="F276" s="6"/>
      <c r="G276" s="6">
        <v>10</v>
      </c>
      <c r="H276" s="6"/>
      <c r="I276" s="6"/>
      <c r="J276" s="6"/>
      <c r="K276" s="6"/>
      <c r="L276" s="6"/>
      <c r="M276" s="6"/>
      <c r="N276" s="6" t="str">
        <f>VLOOKUP(A276,web_archive!D:AB,18,FALSE)</f>
        <v>None</v>
      </c>
      <c r="O276" s="6"/>
      <c r="P276" s="6"/>
      <c r="Q276" s="6"/>
      <c r="R276" s="6"/>
      <c r="S276" s="6"/>
      <c r="T276" s="6"/>
      <c r="U276" s="6" t="s">
        <v>12299</v>
      </c>
      <c r="V276" s="6" t="s">
        <v>12299</v>
      </c>
      <c r="W276" s="6" t="s">
        <v>12299</v>
      </c>
    </row>
    <row r="277" spans="1:23" x14ac:dyDescent="0.3">
      <c r="A277" s="6">
        <v>926</v>
      </c>
      <c r="B277" s="6" t="s">
        <v>8777</v>
      </c>
      <c r="C277" s="6" t="s">
        <v>8778</v>
      </c>
      <c r="D277" s="6">
        <v>3</v>
      </c>
      <c r="E277" s="6">
        <v>82</v>
      </c>
      <c r="F277" s="6"/>
      <c r="G277" s="6">
        <v>10</v>
      </c>
      <c r="H277" s="6"/>
      <c r="I277" s="6"/>
      <c r="J277" s="6"/>
      <c r="K277" s="6"/>
      <c r="L277" s="6"/>
      <c r="M277" s="6"/>
      <c r="N277" s="6" t="str">
        <f>VLOOKUP(A277,web_archive!D:AB,18,FALSE)</f>
        <v>None</v>
      </c>
      <c r="O277" s="6"/>
      <c r="P277" s="6"/>
      <c r="Q277" s="6"/>
      <c r="R277" s="6"/>
      <c r="S277" s="6"/>
      <c r="T277" s="6"/>
      <c r="U277" s="6" t="s">
        <v>12299</v>
      </c>
      <c r="V277" s="6" t="s">
        <v>12299</v>
      </c>
      <c r="W277" s="6" t="s">
        <v>12299</v>
      </c>
    </row>
    <row r="278" spans="1:23" x14ac:dyDescent="0.3">
      <c r="A278" s="6">
        <v>928</v>
      </c>
      <c r="B278" s="6" t="s">
        <v>5512</v>
      </c>
      <c r="C278" s="6" t="s">
        <v>5513</v>
      </c>
      <c r="D278" s="6">
        <v>3</v>
      </c>
      <c r="E278" s="6">
        <v>114</v>
      </c>
      <c r="F278" s="6"/>
      <c r="G278" s="6">
        <v>10</v>
      </c>
      <c r="H278" s="6"/>
      <c r="I278" s="6"/>
      <c r="J278" s="6"/>
      <c r="K278" s="6"/>
      <c r="L278" s="6"/>
      <c r="M278" s="6"/>
      <c r="N278" s="6" t="str">
        <f>VLOOKUP(A278,web_archive!D:AB,18,FALSE)</f>
        <v>None</v>
      </c>
      <c r="O278" s="6"/>
      <c r="P278" s="6"/>
      <c r="Q278" s="6"/>
      <c r="R278" s="6"/>
      <c r="S278" s="6"/>
      <c r="T278" s="6"/>
      <c r="U278" s="6" t="s">
        <v>12299</v>
      </c>
      <c r="V278" s="6" t="s">
        <v>12299</v>
      </c>
      <c r="W278" s="6" t="s">
        <v>12299</v>
      </c>
    </row>
    <row r="279" spans="1:23" x14ac:dyDescent="0.3">
      <c r="A279" s="6">
        <v>929</v>
      </c>
      <c r="B279" s="6" t="s">
        <v>5435</v>
      </c>
      <c r="C279" s="6" t="s">
        <v>5436</v>
      </c>
      <c r="D279" s="6">
        <v>3</v>
      </c>
      <c r="E279" s="6">
        <v>374</v>
      </c>
      <c r="F279" s="6"/>
      <c r="G279" s="6">
        <v>10</v>
      </c>
      <c r="H279" s="6"/>
      <c r="I279" s="6"/>
      <c r="J279" s="6"/>
      <c r="K279" s="6"/>
      <c r="L279" s="6"/>
      <c r="M279" s="6"/>
      <c r="N279" s="6" t="str">
        <f>VLOOKUP(A279,web_archive!D:AB,18,FALSE)</f>
        <v>None</v>
      </c>
      <c r="O279" s="6"/>
      <c r="P279" s="6"/>
      <c r="Q279" s="6"/>
      <c r="R279" s="6"/>
      <c r="S279" s="6"/>
      <c r="T279" s="6"/>
      <c r="U279" s="6" t="s">
        <v>12299</v>
      </c>
      <c r="V279" s="6" t="s">
        <v>12299</v>
      </c>
      <c r="W279" s="6" t="s">
        <v>12299</v>
      </c>
    </row>
    <row r="280" spans="1:23" x14ac:dyDescent="0.3">
      <c r="A280" s="6">
        <v>930</v>
      </c>
      <c r="B280" s="6" t="s">
        <v>8532</v>
      </c>
      <c r="C280" s="6" t="s">
        <v>8533</v>
      </c>
      <c r="D280" s="6">
        <v>3</v>
      </c>
      <c r="E280" s="6">
        <v>350</v>
      </c>
      <c r="F280" s="6"/>
      <c r="G280" s="6">
        <v>10</v>
      </c>
      <c r="H280" s="6"/>
      <c r="I280" s="6"/>
      <c r="J280" s="6"/>
      <c r="K280" s="6"/>
      <c r="L280" s="6"/>
      <c r="M280" s="6"/>
      <c r="N280" s="6" t="str">
        <f>VLOOKUP(A280,web_archive!D:AB,18,FALSE)</f>
        <v>None</v>
      </c>
      <c r="O280" s="6"/>
      <c r="P280" s="6"/>
      <c r="Q280" s="6"/>
      <c r="R280" s="6"/>
      <c r="S280" s="6"/>
      <c r="T280" s="6"/>
      <c r="U280" s="6" t="s">
        <v>12299</v>
      </c>
      <c r="V280" s="6" t="s">
        <v>12299</v>
      </c>
      <c r="W280" s="6" t="s">
        <v>12299</v>
      </c>
    </row>
    <row r="281" spans="1:23" x14ac:dyDescent="0.3">
      <c r="A281" s="6">
        <v>931</v>
      </c>
      <c r="B281" s="6" t="s">
        <v>7326</v>
      </c>
      <c r="C281" s="6" t="s">
        <v>7327</v>
      </c>
      <c r="D281" s="6">
        <v>3</v>
      </c>
      <c r="E281" s="6">
        <v>142</v>
      </c>
      <c r="F281" s="6"/>
      <c r="G281" s="6">
        <v>10</v>
      </c>
      <c r="H281" s="6"/>
      <c r="I281" s="6"/>
      <c r="J281" s="6"/>
      <c r="K281" s="6"/>
      <c r="L281" s="6"/>
      <c r="M281" s="6"/>
      <c r="N281" s="6" t="str">
        <f>VLOOKUP(A281,web_archive!D:AB,18,FALSE)</f>
        <v>None</v>
      </c>
      <c r="O281" s="6"/>
      <c r="P281" s="6"/>
      <c r="Q281" s="6"/>
      <c r="R281" s="6"/>
      <c r="S281" s="6"/>
      <c r="T281" s="6"/>
      <c r="U281" s="6" t="s">
        <v>12299</v>
      </c>
      <c r="V281" s="6" t="s">
        <v>12299</v>
      </c>
      <c r="W281" s="6" t="s">
        <v>12299</v>
      </c>
    </row>
    <row r="282" spans="1:23" x14ac:dyDescent="0.3">
      <c r="A282" s="6">
        <v>932</v>
      </c>
      <c r="B282" s="6" t="s">
        <v>9127</v>
      </c>
      <c r="C282" s="6" t="s">
        <v>9128</v>
      </c>
      <c r="D282" s="6">
        <v>3</v>
      </c>
      <c r="E282" s="6">
        <v>232</v>
      </c>
      <c r="F282" s="6"/>
      <c r="G282" s="6">
        <v>10</v>
      </c>
      <c r="H282" s="6"/>
      <c r="I282" s="6"/>
      <c r="J282" s="6"/>
      <c r="K282" s="6"/>
      <c r="L282" s="6"/>
      <c r="M282" s="6"/>
      <c r="N282" s="6" t="str">
        <f>VLOOKUP(A282,web_archive!D:AB,18,FALSE)</f>
        <v>None</v>
      </c>
      <c r="O282" s="6"/>
      <c r="P282" s="6"/>
      <c r="Q282" s="6"/>
      <c r="R282" s="6"/>
      <c r="S282" s="6"/>
      <c r="T282" s="6"/>
      <c r="U282" s="6" t="s">
        <v>12299</v>
      </c>
      <c r="V282" s="6" t="s">
        <v>12299</v>
      </c>
      <c r="W282" s="6" t="s">
        <v>12299</v>
      </c>
    </row>
    <row r="283" spans="1:23" x14ac:dyDescent="0.3">
      <c r="A283" s="6">
        <v>934</v>
      </c>
      <c r="B283" s="6" t="s">
        <v>6607</v>
      </c>
      <c r="C283" s="6" t="s">
        <v>6608</v>
      </c>
      <c r="D283" s="6">
        <v>3</v>
      </c>
      <c r="E283" s="6">
        <v>600</v>
      </c>
      <c r="F283" s="6"/>
      <c r="G283" s="6">
        <v>10</v>
      </c>
      <c r="H283" s="6"/>
      <c r="I283" s="6"/>
      <c r="J283" s="6"/>
      <c r="K283" s="6"/>
      <c r="L283" s="6"/>
      <c r="M283" s="6"/>
      <c r="N283" s="6" t="str">
        <f>VLOOKUP(A283,web_archive!D:AB,18,FALSE)</f>
        <v>None</v>
      </c>
      <c r="O283" s="6"/>
      <c r="P283" s="6"/>
      <c r="Q283" s="6"/>
      <c r="R283" s="6"/>
      <c r="S283" s="6"/>
      <c r="T283" s="6"/>
      <c r="U283" s="6" t="s">
        <v>12299</v>
      </c>
      <c r="V283" s="6" t="s">
        <v>12299</v>
      </c>
      <c r="W283" s="6" t="s">
        <v>12299</v>
      </c>
    </row>
    <row r="284" spans="1:23" x14ac:dyDescent="0.3">
      <c r="A284" s="6">
        <v>935</v>
      </c>
      <c r="B284" s="6" t="s">
        <v>8952</v>
      </c>
      <c r="C284" s="6" t="s">
        <v>8952</v>
      </c>
      <c r="D284" s="6">
        <v>3</v>
      </c>
      <c r="E284" s="6">
        <v>14</v>
      </c>
      <c r="F284" s="6"/>
      <c r="G284" s="6">
        <v>10</v>
      </c>
      <c r="H284" s="6"/>
      <c r="I284" s="6"/>
      <c r="J284" s="6"/>
      <c r="K284" s="6"/>
      <c r="L284" s="6"/>
      <c r="M284" s="6"/>
      <c r="N284" s="6" t="str">
        <f>VLOOKUP(A284,web_archive!D:AB,18,FALSE)</f>
        <v>None</v>
      </c>
      <c r="O284" s="6"/>
      <c r="P284" s="6"/>
      <c r="Q284" s="6"/>
      <c r="R284" s="6"/>
      <c r="S284" s="6"/>
      <c r="T284" s="6"/>
      <c r="U284" s="6" t="s">
        <v>12299</v>
      </c>
      <c r="V284" s="6" t="s">
        <v>12299</v>
      </c>
      <c r="W284" s="6" t="s">
        <v>12299</v>
      </c>
    </row>
    <row r="285" spans="1:23" x14ac:dyDescent="0.3">
      <c r="A285" s="6">
        <v>936</v>
      </c>
      <c r="B285" s="6" t="s">
        <v>8781</v>
      </c>
      <c r="C285" s="6" t="s">
        <v>8782</v>
      </c>
      <c r="D285" s="6">
        <v>3</v>
      </c>
      <c r="E285" s="6">
        <v>466</v>
      </c>
      <c r="F285" s="6"/>
      <c r="G285" s="6">
        <v>10</v>
      </c>
      <c r="H285" s="6"/>
      <c r="I285" s="6"/>
      <c r="J285" s="6"/>
      <c r="K285" s="6"/>
      <c r="L285" s="6"/>
      <c r="M285" s="6"/>
      <c r="N285" s="6" t="str">
        <f>VLOOKUP(A285,web_archive!D:AB,18,FALSE)</f>
        <v>None</v>
      </c>
      <c r="O285" s="6"/>
      <c r="P285" s="6"/>
      <c r="Q285" s="6"/>
      <c r="R285" s="6"/>
      <c r="S285" s="6"/>
      <c r="T285" s="6"/>
      <c r="U285" s="6" t="s">
        <v>12299</v>
      </c>
      <c r="V285" s="6" t="s">
        <v>12299</v>
      </c>
      <c r="W285" s="6" t="s">
        <v>12299</v>
      </c>
    </row>
    <row r="286" spans="1:23" x14ac:dyDescent="0.3">
      <c r="A286" s="6">
        <v>937</v>
      </c>
      <c r="B286" s="6" t="s">
        <v>7876</v>
      </c>
      <c r="C286" s="6" t="s">
        <v>7877</v>
      </c>
      <c r="D286" s="6">
        <v>3</v>
      </c>
      <c r="E286" s="6">
        <v>148</v>
      </c>
      <c r="F286" s="6"/>
      <c r="G286" s="6">
        <v>10</v>
      </c>
      <c r="H286" s="6"/>
      <c r="I286" s="6"/>
      <c r="J286" s="6"/>
      <c r="K286" s="6"/>
      <c r="L286" s="6"/>
      <c r="M286" s="6"/>
      <c r="N286" s="6" t="str">
        <f>VLOOKUP(A286,web_archive!D:AB,18,FALSE)</f>
        <v>None</v>
      </c>
      <c r="O286" s="6"/>
      <c r="P286" s="6"/>
      <c r="Q286" s="6"/>
      <c r="R286" s="6"/>
      <c r="S286" s="6"/>
      <c r="T286" s="6"/>
      <c r="U286" s="6" t="s">
        <v>12299</v>
      </c>
      <c r="V286" s="6" t="s">
        <v>12299</v>
      </c>
      <c r="W286" s="6" t="s">
        <v>12299</v>
      </c>
    </row>
    <row r="287" spans="1:23" x14ac:dyDescent="0.3">
      <c r="A287" s="6">
        <v>938</v>
      </c>
      <c r="B287" s="6" t="s">
        <v>9623</v>
      </c>
      <c r="C287" s="6" t="s">
        <v>9624</v>
      </c>
      <c r="D287" s="6">
        <v>3</v>
      </c>
      <c r="E287" s="6">
        <v>70</v>
      </c>
      <c r="F287" s="6"/>
      <c r="G287" s="6">
        <v>10</v>
      </c>
      <c r="H287" s="6"/>
      <c r="I287" s="6"/>
      <c r="J287" s="6"/>
      <c r="K287" s="6"/>
      <c r="L287" s="6"/>
      <c r="M287" s="6"/>
      <c r="N287" s="6" t="str">
        <f>VLOOKUP(A287,web_archive!D:AB,18,FALSE)</f>
        <v>None</v>
      </c>
      <c r="O287" s="6"/>
      <c r="P287" s="6"/>
      <c r="Q287" s="6"/>
      <c r="R287" s="6"/>
      <c r="S287" s="6"/>
      <c r="T287" s="6"/>
      <c r="U287" s="6" t="s">
        <v>12299</v>
      </c>
      <c r="V287" s="6" t="s">
        <v>12299</v>
      </c>
      <c r="W287" s="6" t="s">
        <v>12299</v>
      </c>
    </row>
    <row r="288" spans="1:23" x14ac:dyDescent="0.3">
      <c r="A288" s="6">
        <v>939</v>
      </c>
      <c r="B288" s="6" t="s">
        <v>875</v>
      </c>
      <c r="C288" s="6" t="s">
        <v>876</v>
      </c>
      <c r="D288" s="6">
        <v>3</v>
      </c>
      <c r="E288" s="6">
        <v>32</v>
      </c>
      <c r="F288" s="6"/>
      <c r="G288" s="6">
        <v>10</v>
      </c>
      <c r="H288" s="6"/>
      <c r="I288" s="6"/>
      <c r="J288" s="6"/>
      <c r="K288" s="6"/>
      <c r="L288" s="6"/>
      <c r="M288" s="6"/>
      <c r="N288" s="6" t="str">
        <f>VLOOKUP(A288,web_archive!D:AB,18,FALSE)</f>
        <v>None</v>
      </c>
      <c r="O288" s="6"/>
      <c r="P288" s="6"/>
      <c r="Q288" s="6"/>
      <c r="R288" s="6"/>
      <c r="S288" s="6"/>
      <c r="T288" s="6"/>
      <c r="U288" s="6" t="s">
        <v>12299</v>
      </c>
      <c r="V288" s="6" t="s">
        <v>12299</v>
      </c>
      <c r="W288" s="6" t="s">
        <v>12299</v>
      </c>
    </row>
    <row r="289" spans="1:23" x14ac:dyDescent="0.3">
      <c r="A289" s="6">
        <v>940</v>
      </c>
      <c r="B289" s="6" t="s">
        <v>4729</v>
      </c>
      <c r="C289" s="6" t="s">
        <v>4730</v>
      </c>
      <c r="D289" s="6">
        <v>3</v>
      </c>
      <c r="E289" s="6">
        <v>36</v>
      </c>
      <c r="F289" s="6"/>
      <c r="G289" s="6">
        <v>10</v>
      </c>
      <c r="H289" s="6"/>
      <c r="I289" s="6"/>
      <c r="J289" s="6"/>
      <c r="K289" s="6"/>
      <c r="L289" s="6"/>
      <c r="M289" s="6"/>
      <c r="N289" s="6" t="str">
        <f>VLOOKUP(A289,web_archive!D:AB,18,FALSE)</f>
        <v>None</v>
      </c>
      <c r="O289" s="6"/>
      <c r="P289" s="6"/>
      <c r="Q289" s="6"/>
      <c r="R289" s="6"/>
      <c r="S289" s="6"/>
      <c r="T289" s="6"/>
      <c r="U289" s="6" t="s">
        <v>12299</v>
      </c>
      <c r="V289" s="6" t="s">
        <v>12299</v>
      </c>
      <c r="W289" s="6" t="s">
        <v>12299</v>
      </c>
    </row>
    <row r="290" spans="1:23" x14ac:dyDescent="0.3">
      <c r="A290" s="6">
        <v>941</v>
      </c>
      <c r="B290" s="6" t="s">
        <v>7114</v>
      </c>
      <c r="C290" s="6" t="s">
        <v>7115</v>
      </c>
      <c r="D290" s="6">
        <v>3</v>
      </c>
      <c r="E290" s="6">
        <v>568</v>
      </c>
      <c r="F290" s="6"/>
      <c r="G290" s="6">
        <v>10</v>
      </c>
      <c r="H290" s="6"/>
      <c r="I290" s="6"/>
      <c r="J290" s="6"/>
      <c r="K290" s="6"/>
      <c r="L290" s="6"/>
      <c r="M290" s="6"/>
      <c r="N290" s="6" t="str">
        <f>VLOOKUP(A290,web_archive!D:AB,18,FALSE)</f>
        <v>None</v>
      </c>
      <c r="O290" s="6"/>
      <c r="P290" s="6"/>
      <c r="Q290" s="6"/>
      <c r="R290" s="6"/>
      <c r="S290" s="6"/>
      <c r="T290" s="6"/>
      <c r="U290" s="6" t="s">
        <v>12299</v>
      </c>
      <c r="V290" s="6" t="s">
        <v>12299</v>
      </c>
      <c r="W290" s="6" t="s">
        <v>12299</v>
      </c>
    </row>
    <row r="291" spans="1:23" x14ac:dyDescent="0.3">
      <c r="A291" s="6">
        <v>942</v>
      </c>
      <c r="B291" s="6" t="s">
        <v>10968</v>
      </c>
      <c r="C291" s="6" t="s">
        <v>10969</v>
      </c>
      <c r="D291" s="6">
        <v>3</v>
      </c>
      <c r="E291" s="6">
        <v>114</v>
      </c>
      <c r="F291" s="6"/>
      <c r="G291" s="6">
        <v>10</v>
      </c>
      <c r="H291" s="6"/>
      <c r="I291" s="6"/>
      <c r="J291" s="6"/>
      <c r="K291" s="6"/>
      <c r="L291" s="6"/>
      <c r="M291" s="6"/>
      <c r="N291" s="6" t="str">
        <f>VLOOKUP(A291,web_archive!D:AB,18,FALSE)</f>
        <v>None</v>
      </c>
      <c r="O291" s="6"/>
      <c r="P291" s="6"/>
      <c r="Q291" s="6"/>
      <c r="R291" s="6"/>
      <c r="S291" s="6"/>
      <c r="T291" s="6"/>
      <c r="U291" s="6" t="s">
        <v>12299</v>
      </c>
      <c r="V291" s="6" t="s">
        <v>12299</v>
      </c>
      <c r="W291" s="6" t="s">
        <v>12299</v>
      </c>
    </row>
    <row r="292" spans="1:23" x14ac:dyDescent="0.3">
      <c r="A292" s="6">
        <v>943</v>
      </c>
      <c r="B292" s="6" t="s">
        <v>9338</v>
      </c>
      <c r="C292" s="6" t="s">
        <v>9339</v>
      </c>
      <c r="D292" s="6">
        <v>3</v>
      </c>
      <c r="E292" s="6">
        <v>448</v>
      </c>
      <c r="F292" s="6"/>
      <c r="G292" s="6">
        <v>10</v>
      </c>
      <c r="H292" s="6"/>
      <c r="I292" s="6"/>
      <c r="J292" s="6"/>
      <c r="K292" s="6"/>
      <c r="L292" s="6"/>
      <c r="M292" s="6"/>
      <c r="N292" s="6" t="str">
        <f>VLOOKUP(A292,web_archive!D:AB,18,FALSE)</f>
        <v>None</v>
      </c>
      <c r="O292" s="6"/>
      <c r="P292" s="6"/>
      <c r="Q292" s="6"/>
      <c r="R292" s="6"/>
      <c r="S292" s="6"/>
      <c r="T292" s="6"/>
      <c r="U292" s="6" t="s">
        <v>12299</v>
      </c>
      <c r="V292" s="6" t="s">
        <v>12299</v>
      </c>
      <c r="W292" s="6" t="s">
        <v>12299</v>
      </c>
    </row>
    <row r="293" spans="1:23" x14ac:dyDescent="0.3">
      <c r="A293" s="6">
        <v>944</v>
      </c>
      <c r="B293" s="6" t="s">
        <v>5309</v>
      </c>
      <c r="C293" s="6" t="s">
        <v>5309</v>
      </c>
      <c r="D293" s="6">
        <v>3</v>
      </c>
      <c r="E293" s="6">
        <v>588</v>
      </c>
      <c r="F293" s="6"/>
      <c r="G293" s="6">
        <v>10</v>
      </c>
      <c r="H293" s="6"/>
      <c r="I293" s="6"/>
      <c r="J293" s="6"/>
      <c r="K293" s="6"/>
      <c r="L293" s="6"/>
      <c r="M293" s="6"/>
      <c r="N293" s="6" t="str">
        <f>VLOOKUP(A293,web_archive!D:AB,18,FALSE)</f>
        <v>None</v>
      </c>
      <c r="O293" s="6"/>
      <c r="P293" s="6"/>
      <c r="Q293" s="6"/>
      <c r="R293" s="6"/>
      <c r="S293" s="6"/>
      <c r="T293" s="6"/>
      <c r="U293" s="6" t="s">
        <v>12299</v>
      </c>
      <c r="V293" s="6" t="s">
        <v>12299</v>
      </c>
      <c r="W293" s="6" t="s">
        <v>12299</v>
      </c>
    </row>
    <row r="294" spans="1:23" x14ac:dyDescent="0.3">
      <c r="A294" s="6">
        <v>945</v>
      </c>
      <c r="B294" s="6" t="s">
        <v>8093</v>
      </c>
      <c r="C294" s="6" t="s">
        <v>8094</v>
      </c>
      <c r="D294" s="6">
        <v>3</v>
      </c>
      <c r="E294" s="6">
        <v>106</v>
      </c>
      <c r="F294" s="6"/>
      <c r="G294" s="6">
        <v>10</v>
      </c>
      <c r="H294" s="6"/>
      <c r="I294" s="6"/>
      <c r="J294" s="6"/>
      <c r="K294" s="6"/>
      <c r="L294" s="6"/>
      <c r="M294" s="6"/>
      <c r="N294" s="6" t="str">
        <f>VLOOKUP(A294,web_archive!D:AB,18,FALSE)</f>
        <v>None</v>
      </c>
      <c r="O294" s="6"/>
      <c r="P294" s="6"/>
      <c r="Q294" s="6"/>
      <c r="R294" s="6"/>
      <c r="S294" s="6"/>
      <c r="T294" s="6"/>
      <c r="U294" s="6" t="s">
        <v>12299</v>
      </c>
      <c r="V294" s="6" t="s">
        <v>12299</v>
      </c>
      <c r="W294" s="6" t="s">
        <v>12299</v>
      </c>
    </row>
    <row r="295" spans="1:23" x14ac:dyDescent="0.3">
      <c r="A295" s="6">
        <v>946</v>
      </c>
      <c r="B295" s="6" t="s">
        <v>9263</v>
      </c>
      <c r="C295" s="6" t="s">
        <v>9264</v>
      </c>
      <c r="D295" s="6">
        <v>3</v>
      </c>
      <c r="E295" s="6">
        <v>64</v>
      </c>
      <c r="F295" s="6"/>
      <c r="G295" s="6">
        <v>10</v>
      </c>
      <c r="H295" s="6"/>
      <c r="I295" s="6"/>
      <c r="J295" s="6"/>
      <c r="K295" s="6"/>
      <c r="L295" s="6"/>
      <c r="M295" s="6"/>
      <c r="N295" s="6" t="str">
        <f>VLOOKUP(A295,web_archive!D:AB,18,FALSE)</f>
        <v>None</v>
      </c>
      <c r="O295" s="6"/>
      <c r="P295" s="6"/>
      <c r="Q295" s="6"/>
      <c r="R295" s="6"/>
      <c r="S295" s="6"/>
      <c r="T295" s="6"/>
      <c r="U295" s="6" t="s">
        <v>12299</v>
      </c>
      <c r="V295" s="6" t="s">
        <v>12299</v>
      </c>
      <c r="W295" s="6" t="s">
        <v>12299</v>
      </c>
    </row>
    <row r="296" spans="1:23" x14ac:dyDescent="0.3">
      <c r="A296" s="6">
        <v>947</v>
      </c>
      <c r="B296" s="6" t="s">
        <v>5278</v>
      </c>
      <c r="C296" s="6" t="s">
        <v>5278</v>
      </c>
      <c r="D296" s="6">
        <v>3</v>
      </c>
      <c r="E296" s="6">
        <v>116</v>
      </c>
      <c r="F296" s="6"/>
      <c r="G296" s="6">
        <v>10</v>
      </c>
      <c r="H296" s="6"/>
      <c r="I296" s="6"/>
      <c r="J296" s="6"/>
      <c r="K296" s="6"/>
      <c r="L296" s="6"/>
      <c r="M296" s="6"/>
      <c r="N296" s="6" t="str">
        <f>VLOOKUP(A296,web_archive!D:AB,18,FALSE)</f>
        <v>None</v>
      </c>
      <c r="O296" s="6"/>
      <c r="P296" s="6"/>
      <c r="Q296" s="6"/>
      <c r="R296" s="6"/>
      <c r="S296" s="6"/>
      <c r="T296" s="6"/>
      <c r="U296" s="6" t="s">
        <v>12299</v>
      </c>
      <c r="V296" s="6" t="s">
        <v>12299</v>
      </c>
      <c r="W296" s="6" t="s">
        <v>12299</v>
      </c>
    </row>
    <row r="297" spans="1:23" x14ac:dyDescent="0.3">
      <c r="A297" s="6">
        <v>948</v>
      </c>
      <c r="B297" s="6" t="s">
        <v>867</v>
      </c>
      <c r="C297" s="6" t="s">
        <v>868</v>
      </c>
      <c r="D297" s="6">
        <v>3</v>
      </c>
      <c r="E297" s="6">
        <v>174</v>
      </c>
      <c r="F297" s="6"/>
      <c r="G297" s="6">
        <v>10</v>
      </c>
      <c r="H297" s="6"/>
      <c r="I297" s="6"/>
      <c r="J297" s="6"/>
      <c r="K297" s="6"/>
      <c r="L297" s="6"/>
      <c r="M297" s="6"/>
      <c r="N297" s="6" t="str">
        <f>VLOOKUP(A297,web_archive!D:AB,18,FALSE)</f>
        <v>None</v>
      </c>
      <c r="O297" s="6"/>
      <c r="P297" s="6"/>
      <c r="Q297" s="6"/>
      <c r="R297" s="6"/>
      <c r="S297" s="6"/>
      <c r="T297" s="6"/>
      <c r="U297" s="6" t="s">
        <v>12299</v>
      </c>
      <c r="V297" s="6" t="s">
        <v>12299</v>
      </c>
      <c r="W297" s="6" t="s">
        <v>12299</v>
      </c>
    </row>
    <row r="298" spans="1:23" x14ac:dyDescent="0.3">
      <c r="A298" s="6">
        <v>949</v>
      </c>
      <c r="B298" s="6" t="s">
        <v>3858</v>
      </c>
      <c r="C298" s="6" t="s">
        <v>3858</v>
      </c>
      <c r="D298" s="6">
        <v>3</v>
      </c>
      <c r="E298" s="6">
        <v>20</v>
      </c>
      <c r="F298" s="6"/>
      <c r="G298" s="6">
        <v>10</v>
      </c>
      <c r="H298" s="6"/>
      <c r="I298" s="6"/>
      <c r="J298" s="6"/>
      <c r="K298" s="6"/>
      <c r="L298" s="6"/>
      <c r="M298" s="6"/>
      <c r="N298" s="6" t="str">
        <f>VLOOKUP(A298,web_archive!D:AB,18,FALSE)</f>
        <v>None</v>
      </c>
      <c r="O298" s="6"/>
      <c r="P298" s="6"/>
      <c r="Q298" s="6"/>
      <c r="R298" s="6"/>
      <c r="S298" s="6"/>
      <c r="T298" s="6"/>
      <c r="U298" s="6" t="s">
        <v>12299</v>
      </c>
      <c r="V298" s="6" t="s">
        <v>12299</v>
      </c>
      <c r="W298" s="6" t="s">
        <v>12299</v>
      </c>
    </row>
    <row r="299" spans="1:23" x14ac:dyDescent="0.3">
      <c r="A299" s="6">
        <v>950</v>
      </c>
      <c r="B299" s="6" t="s">
        <v>5069</v>
      </c>
      <c r="C299" s="6" t="s">
        <v>5070</v>
      </c>
      <c r="D299" s="6">
        <v>3</v>
      </c>
      <c r="E299" s="6">
        <v>264</v>
      </c>
      <c r="F299" s="6"/>
      <c r="G299" s="6">
        <v>10</v>
      </c>
      <c r="H299" s="6"/>
      <c r="I299" s="6"/>
      <c r="J299" s="6"/>
      <c r="K299" s="6"/>
      <c r="L299" s="6"/>
      <c r="M299" s="6"/>
      <c r="N299" s="6" t="str">
        <f>VLOOKUP(A299,web_archive!D:AB,18,FALSE)</f>
        <v>None</v>
      </c>
      <c r="O299" s="6"/>
      <c r="P299" s="6"/>
      <c r="Q299" s="6"/>
      <c r="R299" s="6"/>
      <c r="S299" s="6"/>
      <c r="T299" s="6"/>
      <c r="U299" s="6" t="s">
        <v>12299</v>
      </c>
      <c r="V299" s="6" t="s">
        <v>12299</v>
      </c>
      <c r="W299" s="6" t="s">
        <v>12299</v>
      </c>
    </row>
    <row r="300" spans="1:23" x14ac:dyDescent="0.3">
      <c r="A300" s="6">
        <v>951</v>
      </c>
      <c r="B300" s="6" t="s">
        <v>3923</v>
      </c>
      <c r="C300" s="6" t="s">
        <v>3923</v>
      </c>
      <c r="D300" s="6">
        <v>3</v>
      </c>
      <c r="E300" s="6">
        <v>412</v>
      </c>
      <c r="F300" s="6"/>
      <c r="G300" s="6">
        <v>10</v>
      </c>
      <c r="H300" s="6"/>
      <c r="I300" s="6"/>
      <c r="J300" s="6"/>
      <c r="K300" s="6"/>
      <c r="L300" s="6"/>
      <c r="M300" s="6"/>
      <c r="N300" s="6" t="str">
        <f>VLOOKUP(A300,web_archive!D:AB,18,FALSE)</f>
        <v>None</v>
      </c>
      <c r="O300" s="6"/>
      <c r="P300" s="6"/>
      <c r="Q300" s="6"/>
      <c r="R300" s="6"/>
      <c r="S300" s="6"/>
      <c r="T300" s="6"/>
      <c r="U300" s="6" t="s">
        <v>12299</v>
      </c>
      <c r="V300" s="6" t="s">
        <v>12299</v>
      </c>
      <c r="W300" s="6" t="s">
        <v>12299</v>
      </c>
    </row>
    <row r="301" spans="1:23" x14ac:dyDescent="0.3">
      <c r="A301" s="6">
        <v>952</v>
      </c>
      <c r="B301" s="6" t="s">
        <v>1795</v>
      </c>
      <c r="C301" s="6" t="s">
        <v>1796</v>
      </c>
      <c r="D301" s="6">
        <v>3</v>
      </c>
      <c r="E301" s="6">
        <v>82</v>
      </c>
      <c r="F301" s="6"/>
      <c r="G301" s="6">
        <v>10</v>
      </c>
      <c r="H301" s="6"/>
      <c r="I301" s="6"/>
      <c r="J301" s="6"/>
      <c r="K301" s="6"/>
      <c r="L301" s="6"/>
      <c r="M301" s="6"/>
      <c r="N301" s="6" t="str">
        <f>VLOOKUP(A301,web_archive!D:AB,18,FALSE)</f>
        <v>None</v>
      </c>
      <c r="O301" s="6"/>
      <c r="P301" s="6"/>
      <c r="Q301" s="6"/>
      <c r="R301" s="6"/>
      <c r="S301" s="6"/>
      <c r="T301" s="6"/>
      <c r="U301" s="6" t="s">
        <v>12299</v>
      </c>
      <c r="V301" s="6" t="s">
        <v>12299</v>
      </c>
      <c r="W301" s="6" t="s">
        <v>12299</v>
      </c>
    </row>
    <row r="302" spans="1:23" x14ac:dyDescent="0.3">
      <c r="A302" s="6">
        <v>953</v>
      </c>
      <c r="B302" s="6" t="s">
        <v>9672</v>
      </c>
      <c r="C302" s="6" t="s">
        <v>9673</v>
      </c>
      <c r="D302" s="6">
        <v>3</v>
      </c>
      <c r="E302" s="6">
        <v>184</v>
      </c>
      <c r="F302" s="6"/>
      <c r="G302" s="6">
        <v>10</v>
      </c>
      <c r="H302" s="6"/>
      <c r="I302" s="6"/>
      <c r="J302" s="6"/>
      <c r="K302" s="6"/>
      <c r="L302" s="6"/>
      <c r="M302" s="6"/>
      <c r="N302" s="6" t="str">
        <f>VLOOKUP(A302,web_archive!D:AB,18,FALSE)</f>
        <v>None</v>
      </c>
      <c r="O302" s="6"/>
      <c r="P302" s="6"/>
      <c r="Q302" s="6"/>
      <c r="R302" s="6"/>
      <c r="S302" s="6"/>
      <c r="T302" s="6"/>
      <c r="U302" s="6" t="s">
        <v>12299</v>
      </c>
      <c r="V302" s="6" t="s">
        <v>12299</v>
      </c>
      <c r="W302" s="6" t="s">
        <v>12299</v>
      </c>
    </row>
    <row r="303" spans="1:23" x14ac:dyDescent="0.3">
      <c r="A303" s="6">
        <v>954</v>
      </c>
      <c r="B303" s="6" t="s">
        <v>8979</v>
      </c>
      <c r="C303" s="6" t="s">
        <v>8980</v>
      </c>
      <c r="D303" s="6">
        <v>3</v>
      </c>
      <c r="E303" s="6">
        <v>466</v>
      </c>
      <c r="F303" s="6"/>
      <c r="G303" s="6">
        <v>10</v>
      </c>
      <c r="H303" s="6"/>
      <c r="I303" s="6"/>
      <c r="J303" s="6"/>
      <c r="K303" s="6"/>
      <c r="L303" s="6"/>
      <c r="M303" s="6"/>
      <c r="N303" s="6" t="str">
        <f>VLOOKUP(A303,web_archive!D:AB,18,FALSE)</f>
        <v>None</v>
      </c>
      <c r="O303" s="6"/>
      <c r="P303" s="6"/>
      <c r="Q303" s="6"/>
      <c r="R303" s="6"/>
      <c r="S303" s="6"/>
      <c r="T303" s="6"/>
      <c r="U303" s="6" t="s">
        <v>12299</v>
      </c>
      <c r="V303" s="6" t="s">
        <v>12299</v>
      </c>
      <c r="W303" s="6" t="s">
        <v>12299</v>
      </c>
    </row>
    <row r="304" spans="1:23" x14ac:dyDescent="0.3">
      <c r="A304" s="6">
        <v>955</v>
      </c>
      <c r="B304" s="6" t="s">
        <v>10850</v>
      </c>
      <c r="C304" s="6" t="s">
        <v>10851</v>
      </c>
      <c r="D304" s="6">
        <v>3</v>
      </c>
      <c r="E304" s="6">
        <v>52</v>
      </c>
      <c r="F304" s="6"/>
      <c r="G304" s="6">
        <v>10</v>
      </c>
      <c r="H304" s="6"/>
      <c r="I304" s="6"/>
      <c r="J304" s="6"/>
      <c r="K304" s="6"/>
      <c r="L304" s="6"/>
      <c r="M304" s="6"/>
      <c r="N304" s="6" t="str">
        <f>VLOOKUP(A304,web_archive!D:AB,18,FALSE)</f>
        <v>None</v>
      </c>
      <c r="O304" s="6"/>
      <c r="P304" s="6"/>
      <c r="Q304" s="6"/>
      <c r="R304" s="6"/>
      <c r="S304" s="6"/>
      <c r="T304" s="6"/>
      <c r="U304" s="6" t="s">
        <v>12299</v>
      </c>
      <c r="V304" s="6" t="s">
        <v>12299</v>
      </c>
      <c r="W304" s="6" t="s">
        <v>12299</v>
      </c>
    </row>
    <row r="305" spans="1:23" x14ac:dyDescent="0.3">
      <c r="A305" s="6">
        <v>956</v>
      </c>
      <c r="B305" s="6" t="s">
        <v>4500</v>
      </c>
      <c r="C305" s="6" t="s">
        <v>4500</v>
      </c>
      <c r="D305" s="6">
        <v>3</v>
      </c>
      <c r="E305" s="6">
        <v>342</v>
      </c>
      <c r="F305" s="6"/>
      <c r="G305" s="6">
        <v>10</v>
      </c>
      <c r="H305" s="6"/>
      <c r="I305" s="6"/>
      <c r="J305" s="6"/>
      <c r="K305" s="6"/>
      <c r="L305" s="6"/>
      <c r="M305" s="6"/>
      <c r="N305" s="6" t="str">
        <f>VLOOKUP(A305,web_archive!D:AB,18,FALSE)</f>
        <v>None</v>
      </c>
      <c r="O305" s="6"/>
      <c r="P305" s="6"/>
      <c r="Q305" s="6"/>
      <c r="R305" s="6"/>
      <c r="S305" s="6"/>
      <c r="T305" s="6"/>
      <c r="U305" s="6" t="s">
        <v>12299</v>
      </c>
      <c r="V305" s="6" t="s">
        <v>12299</v>
      </c>
      <c r="W305" s="6" t="s">
        <v>12299</v>
      </c>
    </row>
    <row r="306" spans="1:23" x14ac:dyDescent="0.3">
      <c r="A306" s="6">
        <v>957</v>
      </c>
      <c r="B306" s="6" t="s">
        <v>2878</v>
      </c>
      <c r="C306" s="6" t="s">
        <v>2879</v>
      </c>
      <c r="D306" s="6">
        <v>3</v>
      </c>
      <c r="E306" s="6">
        <v>82</v>
      </c>
      <c r="F306" s="6"/>
      <c r="G306" s="6">
        <v>10</v>
      </c>
      <c r="H306" s="6"/>
      <c r="I306" s="6"/>
      <c r="J306" s="6"/>
      <c r="K306" s="6"/>
      <c r="L306" s="6"/>
      <c r="M306" s="6"/>
      <c r="N306" s="6" t="str">
        <f>VLOOKUP(A306,web_archive!D:AB,18,FALSE)</f>
        <v>None</v>
      </c>
      <c r="O306" s="6"/>
      <c r="P306" s="6"/>
      <c r="Q306" s="6"/>
      <c r="R306" s="6"/>
      <c r="S306" s="6"/>
      <c r="T306" s="6"/>
      <c r="U306" s="6" t="s">
        <v>12299</v>
      </c>
      <c r="V306" s="6" t="s">
        <v>12299</v>
      </c>
      <c r="W306" s="6" t="s">
        <v>12299</v>
      </c>
    </row>
    <row r="307" spans="1:23" x14ac:dyDescent="0.3">
      <c r="A307" s="6">
        <v>958</v>
      </c>
      <c r="B307" s="6" t="s">
        <v>5301</v>
      </c>
      <c r="C307" s="6" t="s">
        <v>5302</v>
      </c>
      <c r="D307" s="6">
        <v>3</v>
      </c>
      <c r="E307" s="6">
        <v>390</v>
      </c>
      <c r="F307" s="6"/>
      <c r="G307" s="6">
        <v>10</v>
      </c>
      <c r="H307" s="6"/>
      <c r="I307" s="6"/>
      <c r="J307" s="6"/>
      <c r="K307" s="6"/>
      <c r="L307" s="6"/>
      <c r="M307" s="6"/>
      <c r="N307" s="6" t="str">
        <f>VLOOKUP(A307,web_archive!D:AB,18,FALSE)</f>
        <v>None</v>
      </c>
      <c r="O307" s="6"/>
      <c r="P307" s="6"/>
      <c r="Q307" s="6"/>
      <c r="R307" s="6"/>
      <c r="S307" s="6"/>
      <c r="T307" s="6"/>
      <c r="U307" s="6" t="s">
        <v>12299</v>
      </c>
      <c r="V307" s="6" t="s">
        <v>12299</v>
      </c>
      <c r="W307" s="6" t="s">
        <v>12299</v>
      </c>
    </row>
    <row r="308" spans="1:23" x14ac:dyDescent="0.3">
      <c r="A308" s="6">
        <v>959</v>
      </c>
      <c r="B308" s="6" t="s">
        <v>8544</v>
      </c>
      <c r="C308" s="6" t="s">
        <v>8545</v>
      </c>
      <c r="D308" s="6">
        <v>3</v>
      </c>
      <c r="E308" s="6">
        <v>168</v>
      </c>
      <c r="F308" s="6"/>
      <c r="G308" s="6">
        <v>10</v>
      </c>
      <c r="H308" s="6"/>
      <c r="I308" s="6"/>
      <c r="J308" s="6"/>
      <c r="K308" s="6"/>
      <c r="L308" s="6"/>
      <c r="M308" s="6"/>
      <c r="N308" s="6" t="str">
        <f>VLOOKUP(A308,web_archive!D:AB,18,FALSE)</f>
        <v>None</v>
      </c>
      <c r="O308" s="6"/>
      <c r="P308" s="6"/>
      <c r="Q308" s="6"/>
      <c r="R308" s="6"/>
      <c r="S308" s="6"/>
      <c r="T308" s="6"/>
      <c r="U308" s="6" t="s">
        <v>12299</v>
      </c>
      <c r="V308" s="6" t="s">
        <v>12299</v>
      </c>
      <c r="W308" s="6" t="s">
        <v>12299</v>
      </c>
    </row>
    <row r="309" spans="1:23" x14ac:dyDescent="0.3">
      <c r="A309" s="6">
        <v>960</v>
      </c>
      <c r="B309" s="6" t="s">
        <v>7099</v>
      </c>
      <c r="C309" s="6" t="s">
        <v>7099</v>
      </c>
      <c r="D309" s="6">
        <v>3</v>
      </c>
      <c r="E309" s="6">
        <v>114</v>
      </c>
      <c r="F309" s="6"/>
      <c r="G309" s="6">
        <v>10</v>
      </c>
      <c r="H309" s="6"/>
      <c r="I309" s="6"/>
      <c r="J309" s="6"/>
      <c r="K309" s="6"/>
      <c r="L309" s="6"/>
      <c r="M309" s="6"/>
      <c r="N309" s="6" t="str">
        <f>VLOOKUP(A309,web_archive!D:AB,18,FALSE)</f>
        <v>None</v>
      </c>
      <c r="O309" s="6"/>
      <c r="P309" s="6"/>
      <c r="Q309" s="6"/>
      <c r="R309" s="6"/>
      <c r="S309" s="6"/>
      <c r="T309" s="6"/>
      <c r="U309" s="6" t="s">
        <v>12299</v>
      </c>
      <c r="V309" s="6" t="s">
        <v>12299</v>
      </c>
      <c r="W309" s="6" t="s">
        <v>12299</v>
      </c>
    </row>
    <row r="310" spans="1:23" x14ac:dyDescent="0.3">
      <c r="A310" s="6">
        <v>961</v>
      </c>
      <c r="B310" s="6" t="s">
        <v>2401</v>
      </c>
      <c r="C310" s="6" t="s">
        <v>2401</v>
      </c>
      <c r="D310" s="6">
        <v>3</v>
      </c>
      <c r="E310" s="6">
        <v>158</v>
      </c>
      <c r="F310" s="6"/>
      <c r="G310" s="6">
        <v>10</v>
      </c>
      <c r="H310" s="6"/>
      <c r="I310" s="6"/>
      <c r="J310" s="6"/>
      <c r="K310" s="6"/>
      <c r="L310" s="6"/>
      <c r="M310" s="6"/>
      <c r="N310" s="6" t="str">
        <f>VLOOKUP(A310,web_archive!D:AB,18,FALSE)</f>
        <v>None</v>
      </c>
      <c r="O310" s="6"/>
      <c r="P310" s="6"/>
      <c r="Q310" s="6"/>
      <c r="R310" s="6"/>
      <c r="S310" s="6"/>
      <c r="T310" s="6"/>
      <c r="U310" s="6" t="s">
        <v>12299</v>
      </c>
      <c r="V310" s="6" t="s">
        <v>12299</v>
      </c>
      <c r="W310" s="6" t="s">
        <v>12299</v>
      </c>
    </row>
    <row r="311" spans="1:23" x14ac:dyDescent="0.3">
      <c r="A311" s="6">
        <v>962</v>
      </c>
      <c r="B311" s="6" t="s">
        <v>9939</v>
      </c>
      <c r="C311" s="6" t="s">
        <v>9939</v>
      </c>
      <c r="D311" s="6">
        <v>3</v>
      </c>
      <c r="E311" s="6">
        <v>70</v>
      </c>
      <c r="F311" s="6"/>
      <c r="G311" s="6">
        <v>10</v>
      </c>
      <c r="H311" s="6"/>
      <c r="I311" s="6"/>
      <c r="J311" s="6"/>
      <c r="K311" s="6"/>
      <c r="L311" s="6"/>
      <c r="M311" s="6"/>
      <c r="N311" s="6" t="str">
        <f>VLOOKUP(A311,web_archive!D:AB,18,FALSE)</f>
        <v>None</v>
      </c>
      <c r="O311" s="6"/>
      <c r="P311" s="6"/>
      <c r="Q311" s="6"/>
      <c r="R311" s="6"/>
      <c r="S311" s="6"/>
      <c r="T311" s="6"/>
      <c r="U311" s="6" t="s">
        <v>12299</v>
      </c>
      <c r="V311" s="6" t="s">
        <v>12299</v>
      </c>
      <c r="W311" s="6" t="s">
        <v>12299</v>
      </c>
    </row>
    <row r="312" spans="1:23" x14ac:dyDescent="0.3">
      <c r="A312" s="6">
        <v>963</v>
      </c>
      <c r="B312" s="6" t="s">
        <v>8936</v>
      </c>
      <c r="C312" s="6" t="s">
        <v>8937</v>
      </c>
      <c r="D312" s="6">
        <v>3</v>
      </c>
      <c r="E312" s="6">
        <v>250</v>
      </c>
      <c r="F312" s="6"/>
      <c r="G312" s="6">
        <v>10</v>
      </c>
      <c r="H312" s="6"/>
      <c r="I312" s="6"/>
      <c r="J312" s="6"/>
      <c r="K312" s="6"/>
      <c r="L312" s="6"/>
      <c r="M312" s="6"/>
      <c r="N312" s="6" t="str">
        <f>VLOOKUP(A312,web_archive!D:AB,18,FALSE)</f>
        <v>None</v>
      </c>
      <c r="O312" s="6"/>
      <c r="P312" s="6"/>
      <c r="Q312" s="6"/>
      <c r="R312" s="6"/>
      <c r="S312" s="6"/>
      <c r="T312" s="6"/>
      <c r="U312" s="6" t="s">
        <v>12299</v>
      </c>
      <c r="V312" s="6" t="s">
        <v>12299</v>
      </c>
      <c r="W312" s="6" t="s">
        <v>12299</v>
      </c>
    </row>
    <row r="313" spans="1:23" x14ac:dyDescent="0.3">
      <c r="A313" s="6">
        <v>964</v>
      </c>
      <c r="B313" s="6" t="s">
        <v>2546</v>
      </c>
      <c r="C313" s="6" t="s">
        <v>2547</v>
      </c>
      <c r="D313" s="6">
        <v>3</v>
      </c>
      <c r="E313" s="6">
        <v>90</v>
      </c>
      <c r="F313" s="6"/>
      <c r="G313" s="6">
        <v>10</v>
      </c>
      <c r="H313" s="6"/>
      <c r="I313" s="6"/>
      <c r="J313" s="6"/>
      <c r="K313" s="6"/>
      <c r="L313" s="6"/>
      <c r="M313" s="6"/>
      <c r="N313" s="6" t="str">
        <f>VLOOKUP(A313,web_archive!D:AB,18,FALSE)</f>
        <v>None</v>
      </c>
      <c r="O313" s="6"/>
      <c r="P313" s="6"/>
      <c r="Q313" s="6"/>
      <c r="R313" s="6"/>
      <c r="S313" s="6"/>
      <c r="T313" s="6"/>
      <c r="U313" s="6" t="s">
        <v>12299</v>
      </c>
      <c r="V313" s="6" t="s">
        <v>12299</v>
      </c>
      <c r="W313" s="6" t="s">
        <v>12299</v>
      </c>
    </row>
    <row r="314" spans="1:23" x14ac:dyDescent="0.3">
      <c r="A314" s="6">
        <v>965</v>
      </c>
      <c r="B314" s="6" t="s">
        <v>2233</v>
      </c>
      <c r="C314" s="6" t="s">
        <v>2234</v>
      </c>
      <c r="D314" s="6">
        <v>3</v>
      </c>
      <c r="E314" s="6">
        <v>56</v>
      </c>
      <c r="F314" s="6"/>
      <c r="G314" s="6">
        <v>10</v>
      </c>
      <c r="H314" s="6"/>
      <c r="I314" s="6"/>
      <c r="J314" s="6"/>
      <c r="K314" s="6"/>
      <c r="L314" s="6"/>
      <c r="M314" s="6"/>
      <c r="N314" s="6" t="str">
        <f>VLOOKUP(A314,web_archive!D:AB,18,FALSE)</f>
        <v>None</v>
      </c>
      <c r="O314" s="6"/>
      <c r="P314" s="6"/>
      <c r="Q314" s="6"/>
      <c r="R314" s="6"/>
      <c r="S314" s="6"/>
      <c r="T314" s="6"/>
      <c r="U314" s="6" t="s">
        <v>12299</v>
      </c>
      <c r="V314" s="6" t="s">
        <v>12299</v>
      </c>
      <c r="W314" s="6" t="s">
        <v>12299</v>
      </c>
    </row>
    <row r="315" spans="1:23" x14ac:dyDescent="0.3">
      <c r="A315" s="6">
        <v>966</v>
      </c>
      <c r="B315" s="6" t="s">
        <v>4094</v>
      </c>
      <c r="C315" s="6" t="s">
        <v>4095</v>
      </c>
      <c r="D315" s="6">
        <v>3</v>
      </c>
      <c r="E315" s="6">
        <v>158</v>
      </c>
      <c r="F315" s="6"/>
      <c r="G315" s="6">
        <v>10</v>
      </c>
      <c r="H315" s="6"/>
      <c r="I315" s="6"/>
      <c r="J315" s="6"/>
      <c r="K315" s="6"/>
      <c r="L315" s="6"/>
      <c r="M315" s="6"/>
      <c r="N315" s="6" t="str">
        <f>VLOOKUP(A315,web_archive!D:AB,18,FALSE)</f>
        <v>None</v>
      </c>
      <c r="O315" s="6"/>
      <c r="P315" s="6"/>
      <c r="Q315" s="6"/>
      <c r="R315" s="6"/>
      <c r="S315" s="6"/>
      <c r="T315" s="6"/>
      <c r="U315" s="6" t="s">
        <v>12299</v>
      </c>
      <c r="V315" s="6" t="s">
        <v>12299</v>
      </c>
      <c r="W315" s="6" t="s">
        <v>12299</v>
      </c>
    </row>
    <row r="316" spans="1:23" x14ac:dyDescent="0.3">
      <c r="A316" s="6">
        <v>967</v>
      </c>
      <c r="B316" s="6" t="s">
        <v>10217</v>
      </c>
      <c r="C316" s="6" t="s">
        <v>10218</v>
      </c>
      <c r="D316" s="6">
        <v>3</v>
      </c>
      <c r="E316" s="6">
        <v>680</v>
      </c>
      <c r="F316" s="6"/>
      <c r="G316" s="6">
        <v>10</v>
      </c>
      <c r="H316" s="6"/>
      <c r="I316" s="6"/>
      <c r="J316" s="6"/>
      <c r="K316" s="6"/>
      <c r="L316" s="6"/>
      <c r="M316" s="6"/>
      <c r="N316" s="6" t="str">
        <f>VLOOKUP(A316,web_archive!D:AB,18,FALSE)</f>
        <v>None</v>
      </c>
      <c r="O316" s="6"/>
      <c r="P316" s="6"/>
      <c r="Q316" s="6"/>
      <c r="R316" s="6"/>
      <c r="S316" s="6"/>
      <c r="T316" s="6"/>
      <c r="U316" s="6" t="s">
        <v>12299</v>
      </c>
      <c r="V316" s="6" t="s">
        <v>12299</v>
      </c>
      <c r="W316" s="6" t="s">
        <v>12299</v>
      </c>
    </row>
    <row r="317" spans="1:23" x14ac:dyDescent="0.3">
      <c r="A317" s="6">
        <v>968</v>
      </c>
      <c r="B317" s="6" t="s">
        <v>10458</v>
      </c>
      <c r="C317" s="6" t="s">
        <v>10459</v>
      </c>
      <c r="D317" s="6">
        <v>3</v>
      </c>
      <c r="E317" s="6">
        <v>3000</v>
      </c>
      <c r="F317" s="6"/>
      <c r="G317" s="6">
        <v>10</v>
      </c>
      <c r="H317" s="6"/>
      <c r="I317" s="6"/>
      <c r="J317" s="6"/>
      <c r="K317" s="6"/>
      <c r="L317" s="6"/>
      <c r="M317" s="6"/>
      <c r="N317" s="6" t="str">
        <f>VLOOKUP(A317,web_archive!D:AB,18,FALSE)</f>
        <v>None</v>
      </c>
      <c r="O317" s="6"/>
      <c r="P317" s="6"/>
      <c r="Q317" s="6"/>
      <c r="R317" s="6"/>
      <c r="S317" s="6"/>
      <c r="T317" s="6"/>
      <c r="U317" s="6" t="s">
        <v>12299</v>
      </c>
      <c r="V317" s="6" t="s">
        <v>12299</v>
      </c>
      <c r="W317" s="6" t="s">
        <v>12299</v>
      </c>
    </row>
    <row r="318" spans="1:23" x14ac:dyDescent="0.3">
      <c r="A318" s="6">
        <v>969</v>
      </c>
      <c r="B318" s="6" t="s">
        <v>4610</v>
      </c>
      <c r="C318" s="6" t="s">
        <v>4610</v>
      </c>
      <c r="D318" s="6">
        <v>3</v>
      </c>
      <c r="E318" s="6">
        <v>200000</v>
      </c>
      <c r="F318" s="6"/>
      <c r="G318" s="6">
        <v>200</v>
      </c>
      <c r="H318" s="6"/>
      <c r="I318" s="6"/>
      <c r="J318" s="6"/>
      <c r="K318" s="6"/>
      <c r="L318" s="6"/>
      <c r="M318" s="6"/>
      <c r="N318" s="6" t="str">
        <f>VLOOKUP(A318,web_archive!D:AB,18,FALSE)</f>
        <v>None</v>
      </c>
      <c r="O318" s="6"/>
      <c r="P318" s="6"/>
      <c r="Q318" s="6"/>
      <c r="R318" s="6"/>
      <c r="S318" s="6"/>
      <c r="T318" s="6"/>
      <c r="U318" s="6" t="s">
        <v>12299</v>
      </c>
      <c r="V318" s="6" t="s">
        <v>12299</v>
      </c>
      <c r="W318" s="6" t="s">
        <v>12299</v>
      </c>
    </row>
    <row r="319" spans="1:23" x14ac:dyDescent="0.3">
      <c r="A319" s="6">
        <v>970</v>
      </c>
      <c r="B319" s="6" t="s">
        <v>196</v>
      </c>
      <c r="C319" s="6" t="s">
        <v>197</v>
      </c>
      <c r="D319" s="6">
        <v>3</v>
      </c>
      <c r="E319" s="6">
        <v>400</v>
      </c>
      <c r="F319" s="6"/>
      <c r="G319" s="6">
        <v>30</v>
      </c>
      <c r="H319" s="6"/>
      <c r="I319" s="6"/>
      <c r="J319" s="6"/>
      <c r="K319" s="6"/>
      <c r="L319" s="6"/>
      <c r="M319" s="6"/>
      <c r="N319" s="6" t="str">
        <f>VLOOKUP(A319,web_archive!D:AB,18,FALSE)</f>
        <v>None</v>
      </c>
      <c r="O319" s="6"/>
      <c r="P319" s="6"/>
      <c r="Q319" s="6"/>
      <c r="R319" s="6"/>
      <c r="S319" s="6"/>
      <c r="T319" s="6"/>
      <c r="U319" s="6" t="s">
        <v>12299</v>
      </c>
      <c r="V319" s="6" t="s">
        <v>12299</v>
      </c>
      <c r="W319" s="6" t="s">
        <v>12299</v>
      </c>
    </row>
    <row r="320" spans="1:23" x14ac:dyDescent="0.3">
      <c r="A320" s="6">
        <v>971</v>
      </c>
      <c r="B320" s="6" t="s">
        <v>2929</v>
      </c>
      <c r="C320" s="6" t="s">
        <v>2929</v>
      </c>
      <c r="D320" s="6">
        <v>3</v>
      </c>
      <c r="E320" s="6">
        <v>400</v>
      </c>
      <c r="F320" s="6"/>
      <c r="G320" s="6">
        <v>30</v>
      </c>
      <c r="H320" s="6"/>
      <c r="I320" s="6"/>
      <c r="J320" s="6"/>
      <c r="K320" s="6"/>
      <c r="L320" s="6"/>
      <c r="M320" s="6"/>
      <c r="N320" s="6" t="str">
        <f>VLOOKUP(A320,web_archive!D:AB,18,FALSE)</f>
        <v>None</v>
      </c>
      <c r="O320" s="6"/>
      <c r="P320" s="6"/>
      <c r="Q320" s="6"/>
      <c r="R320" s="6"/>
      <c r="S320" s="6"/>
      <c r="T320" s="6"/>
      <c r="U320" s="6" t="s">
        <v>12299</v>
      </c>
      <c r="V320" s="6" t="s">
        <v>12299</v>
      </c>
      <c r="W320" s="6" t="s">
        <v>12299</v>
      </c>
    </row>
    <row r="321" spans="1:23" x14ac:dyDescent="0.3">
      <c r="A321" s="6">
        <v>972</v>
      </c>
      <c r="B321" s="6" t="s">
        <v>5732</v>
      </c>
      <c r="C321" s="6" t="s">
        <v>5732</v>
      </c>
      <c r="D321" s="6">
        <v>3</v>
      </c>
      <c r="E321" s="6">
        <v>400</v>
      </c>
      <c r="F321" s="6"/>
      <c r="G321" s="6">
        <v>30</v>
      </c>
      <c r="H321" s="6"/>
      <c r="I321" s="6"/>
      <c r="J321" s="6"/>
      <c r="K321" s="6"/>
      <c r="L321" s="6"/>
      <c r="M321" s="6"/>
      <c r="N321" s="6" t="str">
        <f>VLOOKUP(A321,web_archive!D:AB,18,FALSE)</f>
        <v>None</v>
      </c>
      <c r="O321" s="6"/>
      <c r="P321" s="6"/>
      <c r="Q321" s="6"/>
      <c r="R321" s="6"/>
      <c r="S321" s="6"/>
      <c r="T321" s="6"/>
      <c r="U321" s="6" t="s">
        <v>12299</v>
      </c>
      <c r="V321" s="6" t="s">
        <v>12299</v>
      </c>
      <c r="W321" s="6" t="s">
        <v>12299</v>
      </c>
    </row>
    <row r="322" spans="1:23" x14ac:dyDescent="0.3">
      <c r="A322" s="6">
        <v>973</v>
      </c>
      <c r="B322" s="6" t="s">
        <v>2519</v>
      </c>
      <c r="C322" s="6" t="s">
        <v>2519</v>
      </c>
      <c r="D322" s="6">
        <v>3</v>
      </c>
      <c r="E322" s="6">
        <v>800</v>
      </c>
      <c r="F322" s="6"/>
      <c r="G322" s="6">
        <v>70</v>
      </c>
      <c r="H322" s="6"/>
      <c r="I322" s="6"/>
      <c r="J322" s="6"/>
      <c r="K322" s="6"/>
      <c r="L322" s="6"/>
      <c r="M322" s="6"/>
      <c r="N322" s="6" t="str">
        <f>VLOOKUP(A322,web_archive!D:AB,18,FALSE)</f>
        <v>None</v>
      </c>
      <c r="O322" s="6"/>
      <c r="P322" s="6"/>
      <c r="Q322" s="6"/>
      <c r="R322" s="6"/>
      <c r="S322" s="6"/>
      <c r="T322" s="6"/>
      <c r="U322" s="6" t="s">
        <v>12299</v>
      </c>
      <c r="V322" s="6" t="s">
        <v>12299</v>
      </c>
      <c r="W322" s="6" t="s">
        <v>12299</v>
      </c>
    </row>
    <row r="323" spans="1:23" x14ac:dyDescent="0.3">
      <c r="A323" s="6">
        <v>974</v>
      </c>
      <c r="B323" s="6" t="s">
        <v>6759</v>
      </c>
      <c r="C323" s="6" t="s">
        <v>6759</v>
      </c>
      <c r="D323" s="6">
        <v>3</v>
      </c>
      <c r="E323" s="6">
        <v>800</v>
      </c>
      <c r="F323" s="6"/>
      <c r="G323" s="6">
        <v>70</v>
      </c>
      <c r="H323" s="6"/>
      <c r="I323" s="6"/>
      <c r="J323" s="6"/>
      <c r="K323" s="6"/>
      <c r="L323" s="6"/>
      <c r="M323" s="6"/>
      <c r="N323" s="6" t="str">
        <f>VLOOKUP(A323,web_archive!D:AB,18,FALSE)</f>
        <v>None</v>
      </c>
      <c r="O323" s="6"/>
      <c r="P323" s="6"/>
      <c r="Q323" s="6"/>
      <c r="R323" s="6"/>
      <c r="S323" s="6"/>
      <c r="T323" s="6"/>
      <c r="U323" s="6" t="s">
        <v>12299</v>
      </c>
      <c r="V323" s="6" t="s">
        <v>12299</v>
      </c>
      <c r="W323" s="6" t="s">
        <v>12299</v>
      </c>
    </row>
    <row r="324" spans="1:23" x14ac:dyDescent="0.3">
      <c r="A324" s="6">
        <v>975</v>
      </c>
      <c r="B324" s="6" t="s">
        <v>8797</v>
      </c>
      <c r="C324" s="6" t="s">
        <v>8798</v>
      </c>
      <c r="D324" s="6">
        <v>3</v>
      </c>
      <c r="E324" s="6">
        <v>8000</v>
      </c>
      <c r="F324" s="6"/>
      <c r="G324" s="6">
        <v>150</v>
      </c>
      <c r="H324" s="6"/>
      <c r="I324" s="6"/>
      <c r="J324" s="6"/>
      <c r="K324" s="6"/>
      <c r="L324" s="6"/>
      <c r="M324" s="6"/>
      <c r="N324" s="6" t="str">
        <f>VLOOKUP(A324,web_archive!D:AB,18,FALSE)</f>
        <v>None</v>
      </c>
      <c r="O324" s="6"/>
      <c r="P324" s="6"/>
      <c r="Q324" s="6"/>
      <c r="R324" s="6"/>
      <c r="S324" s="6"/>
      <c r="T324" s="6"/>
      <c r="U324" s="6" t="s">
        <v>12299</v>
      </c>
      <c r="V324" s="6" t="s">
        <v>12299</v>
      </c>
      <c r="W324" s="6" t="s">
        <v>12299</v>
      </c>
    </row>
    <row r="325" spans="1:23" x14ac:dyDescent="0.3">
      <c r="A325" s="6">
        <v>976</v>
      </c>
      <c r="B325" s="6" t="s">
        <v>6024</v>
      </c>
      <c r="C325" s="6" t="s">
        <v>6025</v>
      </c>
      <c r="D325" s="6">
        <v>3</v>
      </c>
      <c r="E325" s="6">
        <v>8000</v>
      </c>
      <c r="F325" s="6"/>
      <c r="G325" s="6">
        <v>150</v>
      </c>
      <c r="H325" s="6"/>
      <c r="I325" s="6"/>
      <c r="J325" s="6"/>
      <c r="K325" s="6"/>
      <c r="L325" s="6"/>
      <c r="M325" s="6"/>
      <c r="N325" s="6" t="str">
        <f>VLOOKUP(A325,web_archive!D:AB,18,FALSE)</f>
        <v>None</v>
      </c>
      <c r="O325" s="6"/>
      <c r="P325" s="6"/>
      <c r="Q325" s="6"/>
      <c r="R325" s="6"/>
      <c r="S325" s="6"/>
      <c r="T325" s="6"/>
      <c r="U325" s="6" t="s">
        <v>12299</v>
      </c>
      <c r="V325" s="6" t="s">
        <v>12299</v>
      </c>
      <c r="W325" s="6" t="s">
        <v>12299</v>
      </c>
    </row>
    <row r="326" spans="1:23" x14ac:dyDescent="0.3">
      <c r="A326" s="6">
        <v>978</v>
      </c>
      <c r="B326" s="6" t="s">
        <v>2332</v>
      </c>
      <c r="C326" s="6" t="s">
        <v>2333</v>
      </c>
      <c r="D326" s="6">
        <v>3</v>
      </c>
      <c r="E326" s="6">
        <v>8000</v>
      </c>
      <c r="F326" s="6"/>
      <c r="G326" s="6">
        <v>150</v>
      </c>
      <c r="H326" s="6"/>
      <c r="I326" s="6"/>
      <c r="J326" s="6"/>
      <c r="K326" s="6"/>
      <c r="L326" s="6"/>
      <c r="M326" s="6"/>
      <c r="N326" s="6" t="str">
        <f>VLOOKUP(A326,web_archive!D:AB,18,FALSE)</f>
        <v>None</v>
      </c>
      <c r="O326" s="6"/>
      <c r="P326" s="6"/>
      <c r="Q326" s="6"/>
      <c r="R326" s="6"/>
      <c r="S326" s="6"/>
      <c r="T326" s="6"/>
      <c r="U326" s="6" t="s">
        <v>12299</v>
      </c>
      <c r="V326" s="6" t="s">
        <v>12299</v>
      </c>
      <c r="W326" s="6" t="s">
        <v>12299</v>
      </c>
    </row>
    <row r="327" spans="1:23" x14ac:dyDescent="0.3">
      <c r="A327" s="6">
        <v>979</v>
      </c>
      <c r="B327" s="6" t="s">
        <v>2837</v>
      </c>
      <c r="C327" s="6" t="s">
        <v>2838</v>
      </c>
      <c r="D327" s="6">
        <v>3</v>
      </c>
      <c r="E327" s="6">
        <v>8000</v>
      </c>
      <c r="F327" s="6"/>
      <c r="G327" s="6">
        <v>150</v>
      </c>
      <c r="H327" s="6"/>
      <c r="I327" s="6"/>
      <c r="J327" s="6"/>
      <c r="K327" s="6"/>
      <c r="L327" s="6"/>
      <c r="M327" s="6"/>
      <c r="N327" s="6" t="str">
        <f>VLOOKUP(A327,web_archive!D:AB,18,FALSE)</f>
        <v>None</v>
      </c>
      <c r="O327" s="6"/>
      <c r="P327" s="6"/>
      <c r="Q327" s="6"/>
      <c r="R327" s="6"/>
      <c r="S327" s="6"/>
      <c r="T327" s="6"/>
      <c r="U327" s="6" t="s">
        <v>12299</v>
      </c>
      <c r="V327" s="6" t="s">
        <v>12299</v>
      </c>
      <c r="W327" s="6" t="s">
        <v>12299</v>
      </c>
    </row>
    <row r="328" spans="1:23" x14ac:dyDescent="0.3">
      <c r="A328" s="6">
        <v>980</v>
      </c>
      <c r="B328" s="6" t="s">
        <v>7262</v>
      </c>
      <c r="C328" s="6" t="s">
        <v>7263</v>
      </c>
      <c r="D328" s="6">
        <v>3</v>
      </c>
      <c r="E328" s="6">
        <v>8000</v>
      </c>
      <c r="F328" s="6"/>
      <c r="G328" s="6">
        <v>150</v>
      </c>
      <c r="H328" s="6"/>
      <c r="I328" s="6"/>
      <c r="J328" s="6"/>
      <c r="K328" s="6"/>
      <c r="L328" s="6"/>
      <c r="M328" s="6"/>
      <c r="N328" s="6" t="str">
        <f>VLOOKUP(A328,web_archive!D:AB,18,FALSE)</f>
        <v>None</v>
      </c>
      <c r="O328" s="6"/>
      <c r="P328" s="6"/>
      <c r="Q328" s="6"/>
      <c r="R328" s="6"/>
      <c r="S328" s="6"/>
      <c r="T328" s="6"/>
      <c r="U328" s="6" t="s">
        <v>12299</v>
      </c>
      <c r="V328" s="6" t="s">
        <v>12299</v>
      </c>
      <c r="W328" s="6" t="s">
        <v>12299</v>
      </c>
    </row>
    <row r="329" spans="1:23" x14ac:dyDescent="0.3">
      <c r="A329" s="6">
        <v>981</v>
      </c>
      <c r="B329" s="6" t="s">
        <v>10415</v>
      </c>
      <c r="C329" s="6" t="s">
        <v>10416</v>
      </c>
      <c r="D329" s="6">
        <v>3</v>
      </c>
      <c r="E329" s="6">
        <v>8000</v>
      </c>
      <c r="F329" s="6"/>
      <c r="G329" s="6">
        <v>150</v>
      </c>
      <c r="H329" s="6"/>
      <c r="I329" s="6"/>
      <c r="J329" s="6"/>
      <c r="K329" s="6"/>
      <c r="L329" s="6"/>
      <c r="M329" s="6"/>
      <c r="N329" s="6" t="str">
        <f>VLOOKUP(A329,web_archive!D:AB,18,FALSE)</f>
        <v>None</v>
      </c>
      <c r="O329" s="6"/>
      <c r="P329" s="6"/>
      <c r="Q329" s="6"/>
      <c r="R329" s="6"/>
      <c r="S329" s="6"/>
      <c r="T329" s="6"/>
      <c r="U329" s="6" t="s">
        <v>12299</v>
      </c>
      <c r="V329" s="6" t="s">
        <v>12299</v>
      </c>
      <c r="W329" s="6" t="s">
        <v>12299</v>
      </c>
    </row>
    <row r="330" spans="1:23" x14ac:dyDescent="0.3">
      <c r="A330" s="6">
        <v>982</v>
      </c>
      <c r="B330" s="6" t="s">
        <v>10645</v>
      </c>
      <c r="C330" s="6" t="s">
        <v>10646</v>
      </c>
      <c r="D330" s="6">
        <v>3</v>
      </c>
      <c r="E330" s="6">
        <v>8000</v>
      </c>
      <c r="F330" s="6"/>
      <c r="G330" s="6">
        <v>150</v>
      </c>
      <c r="H330" s="6"/>
      <c r="I330" s="6"/>
      <c r="J330" s="6"/>
      <c r="K330" s="6"/>
      <c r="L330" s="6"/>
      <c r="M330" s="6"/>
      <c r="N330" s="6" t="str">
        <f>VLOOKUP(A330,web_archive!D:AB,18,FALSE)</f>
        <v>None</v>
      </c>
      <c r="O330" s="6"/>
      <c r="P330" s="6"/>
      <c r="Q330" s="6"/>
      <c r="R330" s="6"/>
      <c r="S330" s="6"/>
      <c r="T330" s="6"/>
      <c r="U330" s="6" t="s">
        <v>12299</v>
      </c>
      <c r="V330" s="6" t="s">
        <v>12299</v>
      </c>
      <c r="W330" s="6" t="s">
        <v>12299</v>
      </c>
    </row>
    <row r="331" spans="1:23" x14ac:dyDescent="0.3">
      <c r="A331" s="6">
        <v>983</v>
      </c>
      <c r="B331" s="6" t="s">
        <v>1166</v>
      </c>
      <c r="C331" s="6" t="s">
        <v>1167</v>
      </c>
      <c r="D331" s="6">
        <v>3</v>
      </c>
      <c r="E331" s="6">
        <v>8000</v>
      </c>
      <c r="F331" s="6"/>
      <c r="G331" s="6">
        <v>150</v>
      </c>
      <c r="H331" s="6"/>
      <c r="I331" s="6"/>
      <c r="J331" s="6"/>
      <c r="K331" s="6"/>
      <c r="L331" s="6"/>
      <c r="M331" s="6"/>
      <c r="N331" s="6" t="str">
        <f>VLOOKUP(A331,web_archive!D:AB,18,FALSE)</f>
        <v>None</v>
      </c>
      <c r="O331" s="6"/>
      <c r="P331" s="6"/>
      <c r="Q331" s="6"/>
      <c r="R331" s="6"/>
      <c r="S331" s="6"/>
      <c r="T331" s="6"/>
      <c r="U331" s="6" t="s">
        <v>12299</v>
      </c>
      <c r="V331" s="6" t="s">
        <v>12299</v>
      </c>
      <c r="W331" s="6" t="s">
        <v>12299</v>
      </c>
    </row>
    <row r="332" spans="1:23" x14ac:dyDescent="0.3">
      <c r="A332" s="6">
        <v>984</v>
      </c>
      <c r="B332" s="6" t="s">
        <v>7330</v>
      </c>
      <c r="C332" s="6" t="s">
        <v>7330</v>
      </c>
      <c r="D332" s="6">
        <v>3</v>
      </c>
      <c r="E332" s="6">
        <v>1100</v>
      </c>
      <c r="F332" s="6"/>
      <c r="G332" s="6">
        <v>200</v>
      </c>
      <c r="H332" s="6"/>
      <c r="I332" s="6"/>
      <c r="J332" s="6"/>
      <c r="K332" s="6"/>
      <c r="L332" s="6"/>
      <c r="M332" s="6"/>
      <c r="N332" s="6" t="str">
        <f>VLOOKUP(A332,web_archive!D:AB,18,FALSE)</f>
        <v>None</v>
      </c>
      <c r="O332" s="6"/>
      <c r="P332" s="6"/>
      <c r="Q332" s="6"/>
      <c r="R332" s="6"/>
      <c r="S332" s="6"/>
      <c r="T332" s="6"/>
      <c r="U332" s="6" t="s">
        <v>12299</v>
      </c>
      <c r="V332" s="6" t="s">
        <v>12299</v>
      </c>
      <c r="W332" s="6" t="s">
        <v>12299</v>
      </c>
    </row>
    <row r="333" spans="1:23" x14ac:dyDescent="0.3">
      <c r="A333" s="6">
        <v>985</v>
      </c>
      <c r="B333" s="6" t="s">
        <v>3604</v>
      </c>
      <c r="C333" s="6" t="s">
        <v>3604</v>
      </c>
      <c r="D333" s="6">
        <v>3</v>
      </c>
      <c r="E333" s="6">
        <v>1100</v>
      </c>
      <c r="F333" s="6"/>
      <c r="G333" s="6">
        <v>200</v>
      </c>
      <c r="H333" s="6"/>
      <c r="I333" s="6"/>
      <c r="J333" s="6"/>
      <c r="K333" s="6"/>
      <c r="L333" s="6"/>
      <c r="M333" s="6"/>
      <c r="N333" s="6" t="str">
        <f>VLOOKUP(A333,web_archive!D:AB,18,FALSE)</f>
        <v>None</v>
      </c>
      <c r="O333" s="6"/>
      <c r="P333" s="6"/>
      <c r="Q333" s="6"/>
      <c r="R333" s="6"/>
      <c r="S333" s="6"/>
      <c r="T333" s="6"/>
      <c r="U333" s="6" t="s">
        <v>12299</v>
      </c>
      <c r="V333" s="6" t="s">
        <v>12299</v>
      </c>
      <c r="W333" s="6" t="s">
        <v>12299</v>
      </c>
    </row>
    <row r="334" spans="1:23" x14ac:dyDescent="0.3">
      <c r="A334" s="6">
        <v>986</v>
      </c>
      <c r="B334" s="6" t="s">
        <v>422</v>
      </c>
      <c r="C334" s="6" t="s">
        <v>422</v>
      </c>
      <c r="D334" s="6">
        <v>3</v>
      </c>
      <c r="E334" s="6">
        <v>30000</v>
      </c>
      <c r="F334" s="6"/>
      <c r="G334" s="6">
        <v>500</v>
      </c>
      <c r="H334" s="6"/>
      <c r="I334" s="6"/>
      <c r="J334" s="6"/>
      <c r="K334" s="6"/>
      <c r="L334" s="6"/>
      <c r="M334" s="6"/>
      <c r="N334" s="6" t="str">
        <f>VLOOKUP(A334,web_archive!D:AB,18,FALSE)</f>
        <v>None</v>
      </c>
      <c r="O334" s="6"/>
      <c r="P334" s="6"/>
      <c r="Q334" s="6"/>
      <c r="R334" s="6"/>
      <c r="S334" s="6"/>
      <c r="T334" s="6"/>
      <c r="U334" s="6" t="s">
        <v>12299</v>
      </c>
      <c r="V334" s="6" t="s">
        <v>12299</v>
      </c>
      <c r="W334" s="6" t="s">
        <v>12299</v>
      </c>
    </row>
    <row r="335" spans="1:23" x14ac:dyDescent="0.3">
      <c r="A335" s="6">
        <v>987</v>
      </c>
      <c r="B335" s="6" t="s">
        <v>7333</v>
      </c>
      <c r="C335" s="6" t="s">
        <v>7334</v>
      </c>
      <c r="D335" s="6">
        <v>3</v>
      </c>
      <c r="E335" s="6">
        <v>120000</v>
      </c>
      <c r="F335" s="6"/>
      <c r="G335" s="6">
        <v>700</v>
      </c>
      <c r="H335" s="6"/>
      <c r="I335" s="6"/>
      <c r="J335" s="6"/>
      <c r="K335" s="6"/>
      <c r="L335" s="6"/>
      <c r="M335" s="6"/>
      <c r="N335" s="6" t="str">
        <f>VLOOKUP(A335,web_archive!D:AB,18,FALSE)</f>
        <v>None</v>
      </c>
      <c r="O335" s="6"/>
      <c r="P335" s="6"/>
      <c r="Q335" s="6"/>
      <c r="R335" s="6"/>
      <c r="S335" s="6"/>
      <c r="T335" s="6"/>
      <c r="U335" s="6" t="s">
        <v>12299</v>
      </c>
      <c r="V335" s="6" t="s">
        <v>12299</v>
      </c>
      <c r="W335" s="6" t="s">
        <v>12299</v>
      </c>
    </row>
    <row r="336" spans="1:23" x14ac:dyDescent="0.3">
      <c r="A336" s="6">
        <v>988</v>
      </c>
      <c r="B336" s="6" t="s">
        <v>4641</v>
      </c>
      <c r="C336" s="6" t="s">
        <v>4642</v>
      </c>
      <c r="D336" s="6">
        <v>3</v>
      </c>
      <c r="E336" s="6">
        <v>300000</v>
      </c>
      <c r="F336" s="6"/>
      <c r="G336" s="6">
        <v>900</v>
      </c>
      <c r="H336" s="6"/>
      <c r="I336" s="6"/>
      <c r="J336" s="6"/>
      <c r="K336" s="6"/>
      <c r="L336" s="6"/>
      <c r="M336" s="6"/>
      <c r="N336" s="6" t="str">
        <f>VLOOKUP(A336,web_archive!D:AB,18,FALSE)</f>
        <v>None</v>
      </c>
      <c r="O336" s="6"/>
      <c r="P336" s="6"/>
      <c r="Q336" s="6"/>
      <c r="R336" s="6"/>
      <c r="S336" s="6"/>
      <c r="T336" s="6"/>
      <c r="U336" s="6" t="s">
        <v>12299</v>
      </c>
      <c r="V336" s="6" t="s">
        <v>12299</v>
      </c>
      <c r="W336" s="6" t="s">
        <v>12299</v>
      </c>
    </row>
    <row r="337" spans="1:23" x14ac:dyDescent="0.3">
      <c r="A337" s="6">
        <v>989</v>
      </c>
      <c r="B337" s="6" t="s">
        <v>3629</v>
      </c>
      <c r="C337" s="6" t="s">
        <v>3630</v>
      </c>
      <c r="D337" s="6">
        <v>3</v>
      </c>
      <c r="E337" s="6">
        <v>600000</v>
      </c>
      <c r="F337" s="6"/>
      <c r="G337" s="6">
        <v>1000</v>
      </c>
      <c r="H337" s="6"/>
      <c r="I337" s="6"/>
      <c r="J337" s="6"/>
      <c r="K337" s="6"/>
      <c r="L337" s="6"/>
      <c r="M337" s="6"/>
      <c r="N337" s="6" t="str">
        <f>VLOOKUP(A337,web_archive!D:AB,18,FALSE)</f>
        <v>None</v>
      </c>
      <c r="O337" s="6"/>
      <c r="P337" s="6"/>
      <c r="Q337" s="6"/>
      <c r="R337" s="6"/>
      <c r="S337" s="6"/>
      <c r="T337" s="6"/>
      <c r="U337" s="6" t="s">
        <v>12299</v>
      </c>
      <c r="V337" s="6" t="s">
        <v>12299</v>
      </c>
      <c r="W337" s="6" t="s">
        <v>12299</v>
      </c>
    </row>
    <row r="338" spans="1:23" x14ac:dyDescent="0.3">
      <c r="A338" s="6">
        <v>990</v>
      </c>
      <c r="B338" s="6" t="s">
        <v>1443</v>
      </c>
      <c r="C338" s="6" t="s">
        <v>1444</v>
      </c>
      <c r="D338" s="6">
        <v>3</v>
      </c>
      <c r="E338" s="6">
        <v>1000</v>
      </c>
      <c r="F338" s="6"/>
      <c r="G338" s="6">
        <v>50</v>
      </c>
      <c r="H338" s="6"/>
      <c r="I338" s="6"/>
      <c r="J338" s="6"/>
      <c r="K338" s="6"/>
      <c r="L338" s="6"/>
      <c r="M338" s="6"/>
      <c r="N338" s="6" t="str">
        <f>VLOOKUP(A338,web_archive!D:AB,18,FALSE)</f>
        <v>None</v>
      </c>
      <c r="O338" s="6"/>
      <c r="P338" s="6"/>
      <c r="Q338" s="6"/>
      <c r="R338" s="6"/>
      <c r="S338" s="6"/>
      <c r="T338" s="6"/>
      <c r="U338" s="6" t="s">
        <v>12299</v>
      </c>
      <c r="V338" s="6" t="s">
        <v>12299</v>
      </c>
      <c r="W338" s="6" t="s">
        <v>12299</v>
      </c>
    </row>
    <row r="339" spans="1:23" x14ac:dyDescent="0.3">
      <c r="A339" s="6">
        <v>991</v>
      </c>
      <c r="B339" s="6" t="s">
        <v>2621</v>
      </c>
      <c r="C339" s="6" t="s">
        <v>2622</v>
      </c>
      <c r="D339" s="6">
        <v>3</v>
      </c>
      <c r="E339" s="6">
        <v>1000</v>
      </c>
      <c r="F339" s="6"/>
      <c r="G339" s="6">
        <v>50</v>
      </c>
      <c r="H339" s="6"/>
      <c r="I339" s="6"/>
      <c r="J339" s="6"/>
      <c r="K339" s="6"/>
      <c r="L339" s="6"/>
      <c r="M339" s="6"/>
      <c r="N339" s="6" t="str">
        <f>VLOOKUP(A339,web_archive!D:AB,18,FALSE)</f>
        <v>None</v>
      </c>
      <c r="O339" s="6"/>
      <c r="P339" s="6"/>
      <c r="Q339" s="6"/>
      <c r="R339" s="6"/>
      <c r="S339" s="6"/>
      <c r="T339" s="6"/>
      <c r="U339" s="6" t="s">
        <v>12299</v>
      </c>
      <c r="V339" s="6" t="s">
        <v>12299</v>
      </c>
      <c r="W339" s="6" t="s">
        <v>12299</v>
      </c>
    </row>
    <row r="340" spans="1:23" x14ac:dyDescent="0.3">
      <c r="A340" s="6">
        <v>992</v>
      </c>
      <c r="B340" s="6" t="s">
        <v>10744</v>
      </c>
      <c r="C340" s="6" t="s">
        <v>10745</v>
      </c>
      <c r="D340" s="6">
        <v>3</v>
      </c>
      <c r="E340" s="6">
        <v>1000</v>
      </c>
      <c r="F340" s="6"/>
      <c r="G340" s="6">
        <v>50</v>
      </c>
      <c r="H340" s="6"/>
      <c r="I340" s="6"/>
      <c r="J340" s="6"/>
      <c r="K340" s="6"/>
      <c r="L340" s="6"/>
      <c r="M340" s="6"/>
      <c r="N340" s="6" t="str">
        <f>VLOOKUP(A340,web_archive!D:AB,18,FALSE)</f>
        <v>None</v>
      </c>
      <c r="O340" s="6"/>
      <c r="P340" s="6"/>
      <c r="Q340" s="6"/>
      <c r="R340" s="6"/>
      <c r="S340" s="6"/>
      <c r="T340" s="6"/>
      <c r="U340" s="6" t="s">
        <v>12299</v>
      </c>
      <c r="V340" s="6" t="s">
        <v>12299</v>
      </c>
      <c r="W340" s="6" t="s">
        <v>12299</v>
      </c>
    </row>
    <row r="341" spans="1:23" x14ac:dyDescent="0.3">
      <c r="A341" s="6">
        <v>993</v>
      </c>
      <c r="B341" s="6" t="s">
        <v>10909</v>
      </c>
      <c r="C341" s="6" t="s">
        <v>10910</v>
      </c>
      <c r="D341" s="6">
        <v>3</v>
      </c>
      <c r="E341" s="6">
        <v>1000</v>
      </c>
      <c r="F341" s="6"/>
      <c r="G341" s="6">
        <v>50</v>
      </c>
      <c r="H341" s="6"/>
      <c r="I341" s="6"/>
      <c r="J341" s="6"/>
      <c r="K341" s="6"/>
      <c r="L341" s="6"/>
      <c r="M341" s="6"/>
      <c r="N341" s="6" t="str">
        <f>VLOOKUP(A341,web_archive!D:AB,18,FALSE)</f>
        <v>None</v>
      </c>
      <c r="O341" s="6"/>
      <c r="P341" s="6"/>
      <c r="Q341" s="6"/>
      <c r="R341" s="6"/>
      <c r="S341" s="6"/>
      <c r="T341" s="6"/>
      <c r="U341" s="6" t="s">
        <v>12299</v>
      </c>
      <c r="V341" s="6" t="s">
        <v>12299</v>
      </c>
      <c r="W341" s="6" t="s">
        <v>12299</v>
      </c>
    </row>
    <row r="342" spans="1:23" x14ac:dyDescent="0.3">
      <c r="A342" s="6">
        <v>994</v>
      </c>
      <c r="B342" s="6" t="s">
        <v>4046</v>
      </c>
      <c r="C342" s="6" t="s">
        <v>4047</v>
      </c>
      <c r="D342" s="6">
        <v>3</v>
      </c>
      <c r="E342" s="6">
        <v>3000</v>
      </c>
      <c r="F342" s="6"/>
      <c r="G342" s="6">
        <v>300</v>
      </c>
      <c r="H342" s="6"/>
      <c r="I342" s="6"/>
      <c r="J342" s="6"/>
      <c r="K342" s="6"/>
      <c r="L342" s="6"/>
      <c r="M342" s="6"/>
      <c r="N342" s="6" t="str">
        <f>VLOOKUP(A342,web_archive!D:AB,18,FALSE)</f>
        <v>None</v>
      </c>
      <c r="O342" s="6"/>
      <c r="P342" s="6"/>
      <c r="Q342" s="6"/>
      <c r="R342" s="6"/>
      <c r="S342" s="6"/>
      <c r="T342" s="6"/>
      <c r="U342" s="6" t="s">
        <v>12299</v>
      </c>
      <c r="V342" s="6" t="s">
        <v>12299</v>
      </c>
      <c r="W342" s="6" t="s">
        <v>12299</v>
      </c>
    </row>
    <row r="343" spans="1:23" x14ac:dyDescent="0.3">
      <c r="A343" s="6">
        <v>995</v>
      </c>
      <c r="B343" s="6" t="s">
        <v>6728</v>
      </c>
      <c r="C343" s="6" t="s">
        <v>6729</v>
      </c>
      <c r="D343" s="6">
        <v>3</v>
      </c>
      <c r="E343" s="6">
        <v>3000</v>
      </c>
      <c r="F343" s="6"/>
      <c r="G343" s="6">
        <v>300</v>
      </c>
      <c r="H343" s="6"/>
      <c r="I343" s="6"/>
      <c r="J343" s="6"/>
      <c r="K343" s="6"/>
      <c r="L343" s="6"/>
      <c r="M343" s="6"/>
      <c r="N343" s="6" t="str">
        <f>VLOOKUP(A343,web_archive!D:AB,18,FALSE)</f>
        <v>None</v>
      </c>
      <c r="O343" s="6"/>
      <c r="P343" s="6"/>
      <c r="Q343" s="6"/>
      <c r="R343" s="6"/>
      <c r="S343" s="6"/>
      <c r="T343" s="6"/>
      <c r="U343" s="6" t="s">
        <v>12299</v>
      </c>
      <c r="V343" s="6" t="s">
        <v>12299</v>
      </c>
      <c r="W343" s="6" t="s">
        <v>12299</v>
      </c>
    </row>
    <row r="344" spans="1:23" x14ac:dyDescent="0.3">
      <c r="A344" s="6">
        <v>996</v>
      </c>
      <c r="B344" s="6" t="s">
        <v>8555</v>
      </c>
      <c r="C344" s="6" t="s">
        <v>8556</v>
      </c>
      <c r="D344" s="6">
        <v>3</v>
      </c>
      <c r="E344" s="6">
        <v>3000</v>
      </c>
      <c r="F344" s="6"/>
      <c r="G344" s="6">
        <v>300</v>
      </c>
      <c r="H344" s="6"/>
      <c r="I344" s="6"/>
      <c r="J344" s="6"/>
      <c r="K344" s="6"/>
      <c r="L344" s="6"/>
      <c r="M344" s="6"/>
      <c r="N344" s="6" t="str">
        <f>VLOOKUP(A344,web_archive!D:AB,18,FALSE)</f>
        <v>None</v>
      </c>
      <c r="O344" s="6"/>
      <c r="P344" s="6"/>
      <c r="Q344" s="6"/>
      <c r="R344" s="6"/>
      <c r="S344" s="6"/>
      <c r="T344" s="6"/>
      <c r="U344" s="6" t="s">
        <v>12299</v>
      </c>
      <c r="V344" s="6" t="s">
        <v>12299</v>
      </c>
      <c r="W344" s="6" t="s">
        <v>12299</v>
      </c>
    </row>
    <row r="345" spans="1:23" x14ac:dyDescent="0.3">
      <c r="A345" s="6">
        <v>997</v>
      </c>
      <c r="B345" s="6" t="s">
        <v>4766</v>
      </c>
      <c r="C345" s="6" t="s">
        <v>4767</v>
      </c>
      <c r="D345" s="6">
        <v>3</v>
      </c>
      <c r="E345" s="6">
        <v>3000</v>
      </c>
      <c r="F345" s="6"/>
      <c r="G345" s="6">
        <v>300</v>
      </c>
      <c r="H345" s="6"/>
      <c r="I345" s="6"/>
      <c r="J345" s="6"/>
      <c r="K345" s="6"/>
      <c r="L345" s="6"/>
      <c r="M345" s="6"/>
      <c r="N345" s="6" t="str">
        <f>VLOOKUP(A345,web_archive!D:AB,18,FALSE)</f>
        <v>None</v>
      </c>
      <c r="O345" s="6"/>
      <c r="P345" s="6"/>
      <c r="Q345" s="6"/>
      <c r="R345" s="6"/>
      <c r="S345" s="6"/>
      <c r="T345" s="6"/>
      <c r="U345" s="6" t="s">
        <v>12299</v>
      </c>
      <c r="V345" s="6" t="s">
        <v>12299</v>
      </c>
      <c r="W345" s="6" t="s">
        <v>12299</v>
      </c>
    </row>
    <row r="346" spans="1:23" x14ac:dyDescent="0.3">
      <c r="A346" s="6">
        <v>998</v>
      </c>
      <c r="B346" s="6" t="s">
        <v>5555</v>
      </c>
      <c r="C346" s="6" t="s">
        <v>5555</v>
      </c>
      <c r="D346" s="6">
        <v>3</v>
      </c>
      <c r="E346" s="6">
        <v>100</v>
      </c>
      <c r="F346" s="6"/>
      <c r="G346" s="6">
        <v>50</v>
      </c>
      <c r="H346" s="6"/>
      <c r="I346" s="6"/>
      <c r="J346" s="6"/>
      <c r="K346" s="6"/>
      <c r="L346" s="6"/>
      <c r="M346" s="6"/>
      <c r="N346" s="6" t="str">
        <f>VLOOKUP(A346,web_archive!D:AB,18,FALSE)</f>
        <v>None</v>
      </c>
      <c r="O346" s="6"/>
      <c r="P346" s="6"/>
      <c r="Q346" s="6"/>
      <c r="R346" s="6"/>
      <c r="S346" s="6"/>
      <c r="T346" s="6"/>
      <c r="U346" s="6" t="s">
        <v>12299</v>
      </c>
      <c r="V346" s="6" t="s">
        <v>12299</v>
      </c>
      <c r="W346" s="6" t="s">
        <v>12299</v>
      </c>
    </row>
    <row r="347" spans="1:23" x14ac:dyDescent="0.3">
      <c r="A347" s="6">
        <v>999</v>
      </c>
      <c r="B347" s="6" t="s">
        <v>9597</v>
      </c>
      <c r="C347" s="6" t="s">
        <v>9597</v>
      </c>
      <c r="D347" s="6">
        <v>3</v>
      </c>
      <c r="E347" s="6">
        <v>1000</v>
      </c>
      <c r="F347" s="6"/>
      <c r="G347" s="6">
        <v>100</v>
      </c>
      <c r="H347" s="6"/>
      <c r="I347" s="6"/>
      <c r="J347" s="6"/>
      <c r="K347" s="6"/>
      <c r="L347" s="6"/>
      <c r="M347" s="6"/>
      <c r="N347" s="6" t="str">
        <f>VLOOKUP(A347,web_archive!D:AB,18,FALSE)</f>
        <v>None</v>
      </c>
      <c r="O347" s="6"/>
      <c r="P347" s="6"/>
      <c r="Q347" s="6"/>
      <c r="R347" s="6"/>
      <c r="S347" s="6"/>
      <c r="T347" s="6"/>
      <c r="U347" s="6" t="s">
        <v>12299</v>
      </c>
      <c r="V347" s="6" t="s">
        <v>12299</v>
      </c>
      <c r="W347" s="6" t="s">
        <v>12299</v>
      </c>
    </row>
    <row r="348" spans="1:23" x14ac:dyDescent="0.3">
      <c r="A348" s="6">
        <v>1000</v>
      </c>
      <c r="B348" s="6" t="s">
        <v>9549</v>
      </c>
      <c r="C348" s="6" t="s">
        <v>9550</v>
      </c>
      <c r="D348" s="6">
        <v>3</v>
      </c>
      <c r="E348" s="6">
        <v>4500</v>
      </c>
      <c r="F348" s="6"/>
      <c r="G348" s="6">
        <v>100</v>
      </c>
      <c r="H348" s="6"/>
      <c r="I348" s="6"/>
      <c r="J348" s="6"/>
      <c r="K348" s="6"/>
      <c r="L348" s="6"/>
      <c r="M348" s="6"/>
      <c r="N348" s="6" t="str">
        <f>VLOOKUP(A348,web_archive!D:AB,18,FALSE)</f>
        <v>None</v>
      </c>
      <c r="O348" s="6"/>
      <c r="P348" s="6"/>
      <c r="Q348" s="6"/>
      <c r="R348" s="6"/>
      <c r="S348" s="6"/>
      <c r="T348" s="6"/>
      <c r="U348" s="6" t="s">
        <v>12299</v>
      </c>
      <c r="V348" s="6" t="s">
        <v>12299</v>
      </c>
      <c r="W348" s="6" t="s">
        <v>12299</v>
      </c>
    </row>
    <row r="349" spans="1:23" x14ac:dyDescent="0.3">
      <c r="A349" s="6">
        <v>1001</v>
      </c>
      <c r="B349" s="6" t="s">
        <v>9391</v>
      </c>
      <c r="C349" s="6" t="s">
        <v>9392</v>
      </c>
      <c r="D349" s="6">
        <v>3</v>
      </c>
      <c r="E349" s="6">
        <v>1500</v>
      </c>
      <c r="F349" s="6"/>
      <c r="G349" s="6">
        <v>10</v>
      </c>
      <c r="H349" s="6"/>
      <c r="I349" s="6"/>
      <c r="J349" s="6"/>
      <c r="K349" s="6"/>
      <c r="L349" s="6"/>
      <c r="M349" s="6"/>
      <c r="N349" s="6" t="str">
        <f>VLOOKUP(A349,web_archive!D:AB,18,FALSE)</f>
        <v>None</v>
      </c>
      <c r="O349" s="6"/>
      <c r="P349" s="6"/>
      <c r="Q349" s="6"/>
      <c r="R349" s="6"/>
      <c r="S349" s="6"/>
      <c r="T349" s="6"/>
      <c r="U349" s="6" t="s">
        <v>12299</v>
      </c>
      <c r="V349" s="6" t="s">
        <v>12299</v>
      </c>
      <c r="W349" s="6" t="s">
        <v>12299</v>
      </c>
    </row>
    <row r="350" spans="1:23" x14ac:dyDescent="0.3">
      <c r="A350" s="6">
        <v>1002</v>
      </c>
      <c r="B350" s="6" t="s">
        <v>5585</v>
      </c>
      <c r="C350" s="6" t="s">
        <v>5586</v>
      </c>
      <c r="D350" s="6">
        <v>3</v>
      </c>
      <c r="E350" s="6">
        <v>50</v>
      </c>
      <c r="F350" s="6"/>
      <c r="G350" s="6">
        <v>150</v>
      </c>
      <c r="H350" s="6"/>
      <c r="I350" s="6"/>
      <c r="J350" s="6"/>
      <c r="K350" s="6"/>
      <c r="L350" s="6"/>
      <c r="M350" s="6"/>
      <c r="N350" s="6" t="str">
        <f>VLOOKUP(A350,web_archive!D:AB,18,FALSE)</f>
        <v>None</v>
      </c>
      <c r="O350" s="6"/>
      <c r="P350" s="6"/>
      <c r="Q350" s="6"/>
      <c r="R350" s="6"/>
      <c r="S350" s="6"/>
      <c r="T350" s="6"/>
      <c r="U350" s="6" t="s">
        <v>12299</v>
      </c>
      <c r="V350" s="6" t="s">
        <v>12299</v>
      </c>
      <c r="W350" s="6" t="s">
        <v>12299</v>
      </c>
    </row>
    <row r="351" spans="1:23" x14ac:dyDescent="0.3">
      <c r="A351" s="6">
        <v>1003</v>
      </c>
      <c r="B351" s="6" t="s">
        <v>2317</v>
      </c>
      <c r="C351" s="6" t="s">
        <v>2317</v>
      </c>
      <c r="D351" s="6">
        <v>3</v>
      </c>
      <c r="E351" s="6">
        <v>500</v>
      </c>
      <c r="F351" s="6"/>
      <c r="G351" s="6">
        <v>50</v>
      </c>
      <c r="H351" s="6"/>
      <c r="I351" s="6"/>
      <c r="J351" s="6"/>
      <c r="K351" s="6"/>
      <c r="L351" s="6"/>
      <c r="M351" s="6"/>
      <c r="N351" s="6" t="str">
        <f>VLOOKUP(A351,web_archive!D:AB,18,FALSE)</f>
        <v>None</v>
      </c>
      <c r="O351" s="6"/>
      <c r="P351" s="6"/>
      <c r="Q351" s="6"/>
      <c r="R351" s="6"/>
      <c r="S351" s="6"/>
      <c r="T351" s="6"/>
      <c r="U351" s="6" t="s">
        <v>12299</v>
      </c>
      <c r="V351" s="6" t="s">
        <v>12299</v>
      </c>
      <c r="W351" s="6" t="s">
        <v>12299</v>
      </c>
    </row>
    <row r="352" spans="1:23" x14ac:dyDescent="0.3">
      <c r="A352" s="6">
        <v>1004</v>
      </c>
      <c r="B352" s="6" t="s">
        <v>7451</v>
      </c>
      <c r="C352" s="6" t="s">
        <v>7452</v>
      </c>
      <c r="D352" s="6">
        <v>3</v>
      </c>
      <c r="E352" s="6">
        <v>2</v>
      </c>
      <c r="F352" s="6"/>
      <c r="G352" s="6">
        <v>100</v>
      </c>
      <c r="H352" s="6"/>
      <c r="I352" s="6"/>
      <c r="J352" s="6"/>
      <c r="K352" s="6"/>
      <c r="L352" s="6"/>
      <c r="M352" s="6"/>
      <c r="N352" s="6" t="str">
        <f>VLOOKUP(A352,web_archive!D:AB,18,FALSE)</f>
        <v>None</v>
      </c>
      <c r="O352" s="6"/>
      <c r="P352" s="6"/>
      <c r="Q352" s="6"/>
      <c r="R352" s="6"/>
      <c r="S352" s="6"/>
      <c r="T352" s="6"/>
      <c r="U352" s="6" t="s">
        <v>12299</v>
      </c>
      <c r="V352" s="6" t="s">
        <v>12299</v>
      </c>
      <c r="W352" s="6" t="s">
        <v>12299</v>
      </c>
    </row>
    <row r="353" spans="1:23" x14ac:dyDescent="0.3">
      <c r="A353" s="6">
        <v>1005</v>
      </c>
      <c r="B353" s="6" t="s">
        <v>4953</v>
      </c>
      <c r="C353" s="6" t="s">
        <v>4954</v>
      </c>
      <c r="D353" s="6">
        <v>3</v>
      </c>
      <c r="E353" s="6">
        <v>2</v>
      </c>
      <c r="F353" s="6"/>
      <c r="G353" s="6">
        <v>800</v>
      </c>
      <c r="H353" s="6"/>
      <c r="I353" s="6"/>
      <c r="J353" s="6"/>
      <c r="K353" s="6"/>
      <c r="L353" s="6"/>
      <c r="M353" s="6"/>
      <c r="N353" s="6" t="str">
        <f>VLOOKUP(A353,web_archive!D:AB,18,FALSE)</f>
        <v>None</v>
      </c>
      <c r="O353" s="6"/>
      <c r="P353" s="6"/>
      <c r="Q353" s="6"/>
      <c r="R353" s="6"/>
      <c r="S353" s="6"/>
      <c r="T353" s="6"/>
      <c r="U353" s="6" t="s">
        <v>12299</v>
      </c>
      <c r="V353" s="6" t="s">
        <v>12299</v>
      </c>
      <c r="W353" s="6" t="s">
        <v>12299</v>
      </c>
    </row>
    <row r="354" spans="1:23" x14ac:dyDescent="0.3">
      <c r="A354" s="6">
        <v>1006</v>
      </c>
      <c r="B354" s="6" t="s">
        <v>7206</v>
      </c>
      <c r="C354" s="6" t="s">
        <v>7207</v>
      </c>
      <c r="D354" s="6">
        <v>3</v>
      </c>
      <c r="E354" s="6">
        <v>2</v>
      </c>
      <c r="F354" s="6"/>
      <c r="G354" s="6">
        <v>30</v>
      </c>
      <c r="H354" s="6"/>
      <c r="I354" s="6"/>
      <c r="J354" s="6"/>
      <c r="K354" s="6"/>
      <c r="L354" s="6"/>
      <c r="M354" s="6"/>
      <c r="N354" s="6" t="str">
        <f>VLOOKUP(A354,web_archive!D:AB,18,FALSE)</f>
        <v>None</v>
      </c>
      <c r="O354" s="6"/>
      <c r="P354" s="6"/>
      <c r="Q354" s="6"/>
      <c r="R354" s="6"/>
      <c r="S354" s="6"/>
      <c r="T354" s="6"/>
      <c r="U354" s="6" t="s">
        <v>12299</v>
      </c>
      <c r="V354" s="6" t="s">
        <v>12299</v>
      </c>
      <c r="W354" s="6" t="s">
        <v>12299</v>
      </c>
    </row>
    <row r="355" spans="1:23" x14ac:dyDescent="0.3">
      <c r="A355" s="6">
        <v>1007</v>
      </c>
      <c r="B355" s="6" t="s">
        <v>7482</v>
      </c>
      <c r="C355" s="6" t="s">
        <v>7483</v>
      </c>
      <c r="D355" s="6">
        <v>3</v>
      </c>
      <c r="E355" s="6">
        <v>2</v>
      </c>
      <c r="F355" s="6"/>
      <c r="G355" s="6">
        <v>40</v>
      </c>
      <c r="H355" s="6"/>
      <c r="I355" s="6"/>
      <c r="J355" s="6"/>
      <c r="K355" s="6"/>
      <c r="L355" s="6"/>
      <c r="M355" s="6"/>
      <c r="N355" s="6" t="str">
        <f>VLOOKUP(A355,web_archive!D:AB,18,FALSE)</f>
        <v>None</v>
      </c>
      <c r="O355" s="6"/>
      <c r="P355" s="6"/>
      <c r="Q355" s="6"/>
      <c r="R355" s="6"/>
      <c r="S355" s="6"/>
      <c r="T355" s="6"/>
      <c r="U355" s="6" t="s">
        <v>12299</v>
      </c>
      <c r="V355" s="6" t="s">
        <v>12299</v>
      </c>
      <c r="W355" s="6" t="s">
        <v>12299</v>
      </c>
    </row>
    <row r="356" spans="1:23" x14ac:dyDescent="0.3">
      <c r="A356" s="6">
        <v>1008</v>
      </c>
      <c r="B356" s="6" t="s">
        <v>4269</v>
      </c>
      <c r="C356" s="6" t="s">
        <v>4270</v>
      </c>
      <c r="D356" s="6">
        <v>3</v>
      </c>
      <c r="E356" s="6">
        <v>2</v>
      </c>
      <c r="F356" s="6"/>
      <c r="G356" s="6">
        <v>100</v>
      </c>
      <c r="H356" s="6"/>
      <c r="I356" s="6"/>
      <c r="J356" s="6"/>
      <c r="K356" s="6"/>
      <c r="L356" s="6"/>
      <c r="M356" s="6"/>
      <c r="N356" s="6" t="str">
        <f>VLOOKUP(A356,web_archive!D:AB,18,FALSE)</f>
        <v>None</v>
      </c>
      <c r="O356" s="6"/>
      <c r="P356" s="6"/>
      <c r="Q356" s="6"/>
      <c r="R356" s="6"/>
      <c r="S356" s="6"/>
      <c r="T356" s="6"/>
      <c r="U356" s="6" t="s">
        <v>12299</v>
      </c>
      <c r="V356" s="6" t="s">
        <v>12299</v>
      </c>
      <c r="W356" s="6" t="s">
        <v>12299</v>
      </c>
    </row>
    <row r="357" spans="1:23" x14ac:dyDescent="0.3">
      <c r="A357" s="6">
        <v>1009</v>
      </c>
      <c r="B357" s="6" t="s">
        <v>8646</v>
      </c>
      <c r="C357" s="6" t="s">
        <v>8647</v>
      </c>
      <c r="D357" s="6">
        <v>3</v>
      </c>
      <c r="E357" s="6">
        <v>2</v>
      </c>
      <c r="F357" s="6"/>
      <c r="G357" s="6">
        <v>20</v>
      </c>
      <c r="H357" s="6"/>
      <c r="I357" s="6"/>
      <c r="J357" s="6"/>
      <c r="K357" s="6"/>
      <c r="L357" s="6"/>
      <c r="M357" s="6"/>
      <c r="N357" s="6" t="str">
        <f>VLOOKUP(A357,web_archive!D:AB,18,FALSE)</f>
        <v>None</v>
      </c>
      <c r="O357" s="6"/>
      <c r="P357" s="6"/>
      <c r="Q357" s="6"/>
      <c r="R357" s="6"/>
      <c r="S357" s="6"/>
      <c r="T357" s="6"/>
      <c r="U357" s="6" t="s">
        <v>12299</v>
      </c>
      <c r="V357" s="6" t="s">
        <v>12299</v>
      </c>
      <c r="W357" s="6" t="s">
        <v>12299</v>
      </c>
    </row>
    <row r="358" spans="1:23" x14ac:dyDescent="0.3">
      <c r="A358" s="6">
        <v>1010</v>
      </c>
      <c r="B358" s="6" t="s">
        <v>7549</v>
      </c>
      <c r="C358" s="6" t="s">
        <v>7549</v>
      </c>
      <c r="D358" s="6">
        <v>3</v>
      </c>
      <c r="E358" s="6">
        <v>200</v>
      </c>
      <c r="F358" s="6"/>
      <c r="G358" s="6">
        <v>200</v>
      </c>
      <c r="H358" s="6"/>
      <c r="I358" s="6"/>
      <c r="J358" s="6"/>
      <c r="K358" s="6"/>
      <c r="L358" s="6"/>
      <c r="M358" s="6"/>
      <c r="N358" s="6" t="str">
        <f>VLOOKUP(A358,web_archive!D:AB,18,FALSE)</f>
        <v>None</v>
      </c>
      <c r="O358" s="6"/>
      <c r="P358" s="6"/>
      <c r="Q358" s="6"/>
      <c r="R358" s="6"/>
      <c r="S358" s="6"/>
      <c r="T358" s="6"/>
      <c r="U358" s="6" t="s">
        <v>12299</v>
      </c>
      <c r="V358" s="6" t="s">
        <v>12299</v>
      </c>
      <c r="W358" s="6" t="s">
        <v>12299</v>
      </c>
    </row>
    <row r="359" spans="1:23" x14ac:dyDescent="0.3">
      <c r="A359" s="6">
        <v>1011</v>
      </c>
      <c r="B359" s="6" t="s">
        <v>3645</v>
      </c>
      <c r="C359" s="6" t="s">
        <v>3645</v>
      </c>
      <c r="D359" s="6">
        <v>3</v>
      </c>
      <c r="E359" s="6">
        <v>1000</v>
      </c>
      <c r="F359" s="6"/>
      <c r="G359" s="6">
        <v>200</v>
      </c>
      <c r="H359" s="6"/>
      <c r="I359" s="6"/>
      <c r="J359" s="6"/>
      <c r="K359" s="6"/>
      <c r="L359" s="6"/>
      <c r="M359" s="6"/>
      <c r="N359" s="6" t="str">
        <f>VLOOKUP(A359,web_archive!D:AB,18,FALSE)</f>
        <v>None</v>
      </c>
      <c r="O359" s="6"/>
      <c r="P359" s="6"/>
      <c r="Q359" s="6"/>
      <c r="R359" s="6"/>
      <c r="S359" s="6"/>
      <c r="T359" s="6"/>
      <c r="U359" s="6" t="s">
        <v>12299</v>
      </c>
      <c r="V359" s="6" t="s">
        <v>12299</v>
      </c>
      <c r="W359" s="6" t="s">
        <v>12299</v>
      </c>
    </row>
    <row r="360" spans="1:23" x14ac:dyDescent="0.3">
      <c r="A360" s="6">
        <v>1012</v>
      </c>
      <c r="B360" s="6" t="s">
        <v>6147</v>
      </c>
      <c r="C360" s="6" t="s">
        <v>6148</v>
      </c>
      <c r="D360" s="6">
        <v>3</v>
      </c>
      <c r="E360" s="6">
        <v>250</v>
      </c>
      <c r="F360" s="6"/>
      <c r="G360" s="6">
        <v>10</v>
      </c>
      <c r="H360" s="6"/>
      <c r="I360" s="6"/>
      <c r="J360" s="6"/>
      <c r="K360" s="6"/>
      <c r="L360" s="6"/>
      <c r="M360" s="6"/>
      <c r="N360" s="6" t="str">
        <f>VLOOKUP(A360,web_archive!D:AB,18,FALSE)</f>
        <v>None</v>
      </c>
      <c r="O360" s="6"/>
      <c r="P360" s="6"/>
      <c r="Q360" s="6"/>
      <c r="R360" s="6"/>
      <c r="S360" s="6"/>
      <c r="T360" s="6"/>
      <c r="U360" s="6" t="s">
        <v>12299</v>
      </c>
      <c r="V360" s="6" t="s">
        <v>12299</v>
      </c>
      <c r="W360" s="6" t="s">
        <v>12299</v>
      </c>
    </row>
    <row r="361" spans="1:23" x14ac:dyDescent="0.3">
      <c r="A361" s="6">
        <v>1013</v>
      </c>
      <c r="B361" s="6" t="s">
        <v>2368</v>
      </c>
      <c r="C361" s="6" t="s">
        <v>2369</v>
      </c>
      <c r="D361" s="6">
        <v>3</v>
      </c>
      <c r="E361" s="6">
        <v>90</v>
      </c>
      <c r="F361" s="6"/>
      <c r="G361" s="6">
        <v>10</v>
      </c>
      <c r="H361" s="6"/>
      <c r="I361" s="6"/>
      <c r="J361" s="6"/>
      <c r="K361" s="6"/>
      <c r="L361" s="6"/>
      <c r="M361" s="6"/>
      <c r="N361" s="6" t="str">
        <f>VLOOKUP(A361,web_archive!D:AB,18,FALSE)</f>
        <v>None</v>
      </c>
      <c r="O361" s="6"/>
      <c r="P361" s="6"/>
      <c r="Q361" s="6"/>
      <c r="R361" s="6"/>
      <c r="S361" s="6"/>
      <c r="T361" s="6"/>
      <c r="U361" s="6" t="s">
        <v>12299</v>
      </c>
      <c r="V361" s="6" t="s">
        <v>12299</v>
      </c>
      <c r="W361" s="6" t="s">
        <v>12299</v>
      </c>
    </row>
    <row r="362" spans="1:23" x14ac:dyDescent="0.3">
      <c r="A362" s="6">
        <v>1014</v>
      </c>
      <c r="B362" s="6" t="s">
        <v>5648</v>
      </c>
      <c r="C362" s="6" t="s">
        <v>5649</v>
      </c>
      <c r="D362" s="6">
        <v>3</v>
      </c>
      <c r="E362" s="6">
        <v>232</v>
      </c>
      <c r="F362" s="6"/>
      <c r="G362" s="6">
        <v>10</v>
      </c>
      <c r="H362" s="6"/>
      <c r="I362" s="6"/>
      <c r="J362" s="6"/>
      <c r="K362" s="6"/>
      <c r="L362" s="6"/>
      <c r="M362" s="6"/>
      <c r="N362" s="6" t="str">
        <f>VLOOKUP(A362,web_archive!D:AB,18,FALSE)</f>
        <v>None</v>
      </c>
      <c r="O362" s="6"/>
      <c r="P362" s="6"/>
      <c r="Q362" s="6"/>
      <c r="R362" s="6"/>
      <c r="S362" s="6"/>
      <c r="T362" s="6"/>
      <c r="U362" s="6" t="s">
        <v>12299</v>
      </c>
      <c r="V362" s="6" t="s">
        <v>12299</v>
      </c>
      <c r="W362" s="6" t="s">
        <v>12299</v>
      </c>
    </row>
    <row r="363" spans="1:23" x14ac:dyDescent="0.3">
      <c r="A363" s="6">
        <v>1015</v>
      </c>
      <c r="B363" s="6" t="s">
        <v>9998</v>
      </c>
      <c r="C363" s="6" t="s">
        <v>9999</v>
      </c>
      <c r="D363" s="6">
        <v>3</v>
      </c>
      <c r="E363" s="6">
        <v>528</v>
      </c>
      <c r="F363" s="6"/>
      <c r="G363" s="6">
        <v>10</v>
      </c>
      <c r="H363" s="6"/>
      <c r="I363" s="6"/>
      <c r="J363" s="6"/>
      <c r="K363" s="6"/>
      <c r="L363" s="6"/>
      <c r="M363" s="6"/>
      <c r="N363" s="6" t="str">
        <f>VLOOKUP(A363,web_archive!D:AB,18,FALSE)</f>
        <v>None</v>
      </c>
      <c r="O363" s="6"/>
      <c r="P363" s="6"/>
      <c r="Q363" s="6"/>
      <c r="R363" s="6"/>
      <c r="S363" s="6"/>
      <c r="T363" s="6"/>
      <c r="U363" s="6" t="s">
        <v>12299</v>
      </c>
      <c r="V363" s="6" t="s">
        <v>12299</v>
      </c>
      <c r="W363" s="6" t="s">
        <v>12299</v>
      </c>
    </row>
    <row r="364" spans="1:23" x14ac:dyDescent="0.3">
      <c r="A364" s="6">
        <v>1016</v>
      </c>
      <c r="B364" s="6" t="s">
        <v>8153</v>
      </c>
      <c r="C364" s="6" t="s">
        <v>8154</v>
      </c>
      <c r="D364" s="6">
        <v>3</v>
      </c>
      <c r="E364" s="6">
        <v>52</v>
      </c>
      <c r="F364" s="6"/>
      <c r="G364" s="6">
        <v>10</v>
      </c>
      <c r="H364" s="6"/>
      <c r="I364" s="6"/>
      <c r="J364" s="6"/>
      <c r="K364" s="6"/>
      <c r="L364" s="6"/>
      <c r="M364" s="6"/>
      <c r="N364" s="6" t="str">
        <f>VLOOKUP(A364,web_archive!D:AB,18,FALSE)</f>
        <v>None</v>
      </c>
      <c r="O364" s="6"/>
      <c r="P364" s="6"/>
      <c r="Q364" s="6"/>
      <c r="R364" s="6"/>
      <c r="S364" s="6"/>
      <c r="T364" s="6"/>
      <c r="U364" s="6" t="s">
        <v>12299</v>
      </c>
      <c r="V364" s="6" t="s">
        <v>12299</v>
      </c>
      <c r="W364" s="6" t="s">
        <v>12299</v>
      </c>
    </row>
    <row r="365" spans="1:23" x14ac:dyDescent="0.3">
      <c r="A365" s="6">
        <v>1017</v>
      </c>
      <c r="B365" s="6" t="s">
        <v>6854</v>
      </c>
      <c r="C365" s="6" t="s">
        <v>6855</v>
      </c>
      <c r="D365" s="6">
        <v>3</v>
      </c>
      <c r="E365" s="6">
        <v>106</v>
      </c>
      <c r="F365" s="6"/>
      <c r="G365" s="6">
        <v>10</v>
      </c>
      <c r="H365" s="6"/>
      <c r="I365" s="6"/>
      <c r="J365" s="6"/>
      <c r="K365" s="6"/>
      <c r="L365" s="6"/>
      <c r="M365" s="6"/>
      <c r="N365" s="6" t="str">
        <f>VLOOKUP(A365,web_archive!D:AB,18,FALSE)</f>
        <v>None</v>
      </c>
      <c r="O365" s="6"/>
      <c r="P365" s="6"/>
      <c r="Q365" s="6"/>
      <c r="R365" s="6"/>
      <c r="S365" s="6"/>
      <c r="T365" s="6"/>
      <c r="U365" s="6" t="s">
        <v>12299</v>
      </c>
      <c r="V365" s="6" t="s">
        <v>12299</v>
      </c>
      <c r="W365" s="6" t="s">
        <v>12299</v>
      </c>
    </row>
    <row r="366" spans="1:23" x14ac:dyDescent="0.3">
      <c r="A366" s="6">
        <v>1018</v>
      </c>
      <c r="B366" s="6" t="s">
        <v>7009</v>
      </c>
      <c r="C366" s="6" t="s">
        <v>7010</v>
      </c>
      <c r="D366" s="6">
        <v>3</v>
      </c>
      <c r="E366" s="6">
        <v>210</v>
      </c>
      <c r="F366" s="6"/>
      <c r="G366" s="6">
        <v>10</v>
      </c>
      <c r="H366" s="6"/>
      <c r="I366" s="6"/>
      <c r="J366" s="6"/>
      <c r="K366" s="6"/>
      <c r="L366" s="6"/>
      <c r="M366" s="6"/>
      <c r="N366" s="6" t="str">
        <f>VLOOKUP(A366,web_archive!D:AB,18,FALSE)</f>
        <v>None</v>
      </c>
      <c r="O366" s="6"/>
      <c r="P366" s="6"/>
      <c r="Q366" s="6"/>
      <c r="R366" s="6"/>
      <c r="S366" s="6"/>
      <c r="T366" s="6"/>
      <c r="U366" s="6" t="s">
        <v>12299</v>
      </c>
      <c r="V366" s="6" t="s">
        <v>12299</v>
      </c>
      <c r="W366" s="6" t="s">
        <v>12299</v>
      </c>
    </row>
    <row r="367" spans="1:23" x14ac:dyDescent="0.3">
      <c r="A367" s="6">
        <v>1019</v>
      </c>
      <c r="B367" s="6" t="s">
        <v>10823</v>
      </c>
      <c r="C367" s="6" t="s">
        <v>10824</v>
      </c>
      <c r="D367" s="6">
        <v>3</v>
      </c>
      <c r="E367" s="6">
        <v>60</v>
      </c>
      <c r="F367" s="6"/>
      <c r="G367" s="6">
        <v>10</v>
      </c>
      <c r="H367" s="6"/>
      <c r="I367" s="6"/>
      <c r="J367" s="6"/>
      <c r="K367" s="6"/>
      <c r="L367" s="6"/>
      <c r="M367" s="6"/>
      <c r="N367" s="6" t="str">
        <f>VLOOKUP(A367,web_archive!D:AB,18,FALSE)</f>
        <v>None</v>
      </c>
      <c r="O367" s="6"/>
      <c r="P367" s="6"/>
      <c r="Q367" s="6"/>
      <c r="R367" s="6"/>
      <c r="S367" s="6"/>
      <c r="T367" s="6"/>
      <c r="U367" s="6" t="s">
        <v>12299</v>
      </c>
      <c r="V367" s="6" t="s">
        <v>12299</v>
      </c>
      <c r="W367" s="6" t="s">
        <v>12299</v>
      </c>
    </row>
    <row r="368" spans="1:23" x14ac:dyDescent="0.3">
      <c r="A368" s="6">
        <v>1020</v>
      </c>
      <c r="B368" s="6" t="s">
        <v>6177</v>
      </c>
      <c r="C368" s="6" t="s">
        <v>6178</v>
      </c>
      <c r="D368" s="6">
        <v>3</v>
      </c>
      <c r="E368" s="6">
        <v>292</v>
      </c>
      <c r="F368" s="6"/>
      <c r="G368" s="6">
        <v>10</v>
      </c>
      <c r="H368" s="6"/>
      <c r="I368" s="6"/>
      <c r="J368" s="6"/>
      <c r="K368" s="6"/>
      <c r="L368" s="6"/>
      <c r="M368" s="6"/>
      <c r="N368" s="6" t="str">
        <f>VLOOKUP(A368,web_archive!D:AB,18,FALSE)</f>
        <v>None</v>
      </c>
      <c r="O368" s="6"/>
      <c r="P368" s="6"/>
      <c r="Q368" s="6"/>
      <c r="R368" s="6"/>
      <c r="S368" s="6"/>
      <c r="T368" s="6"/>
      <c r="U368" s="6" t="s">
        <v>12299</v>
      </c>
      <c r="V368" s="6" t="s">
        <v>12299</v>
      </c>
      <c r="W368" s="6" t="s">
        <v>12299</v>
      </c>
    </row>
    <row r="369" spans="1:23" x14ac:dyDescent="0.3">
      <c r="A369" s="6">
        <v>1021</v>
      </c>
      <c r="B369" s="6" t="s">
        <v>3064</v>
      </c>
      <c r="C369" s="6" t="s">
        <v>3061</v>
      </c>
      <c r="D369" s="6">
        <v>3</v>
      </c>
      <c r="E369" s="6">
        <v>292</v>
      </c>
      <c r="F369" s="6"/>
      <c r="G369" s="6">
        <v>10</v>
      </c>
      <c r="H369" s="6"/>
      <c r="I369" s="6"/>
      <c r="J369" s="6"/>
      <c r="K369" s="6"/>
      <c r="L369" s="6"/>
      <c r="M369" s="6"/>
      <c r="N369" s="6" t="str">
        <f>VLOOKUP(A369,web_archive!D:AB,18,FALSE)</f>
        <v>None</v>
      </c>
      <c r="O369" s="6"/>
      <c r="P369" s="6"/>
      <c r="Q369" s="6"/>
      <c r="R369" s="6"/>
      <c r="S369" s="6"/>
      <c r="T369" s="6"/>
      <c r="U369" s="6" t="s">
        <v>12299</v>
      </c>
      <c r="V369" s="6" t="s">
        <v>12299</v>
      </c>
      <c r="W369" s="6" t="s">
        <v>12299</v>
      </c>
    </row>
    <row r="370" spans="1:23" x14ac:dyDescent="0.3">
      <c r="A370" s="6">
        <v>1022</v>
      </c>
      <c r="B370" s="6" t="s">
        <v>4190</v>
      </c>
      <c r="C370" s="6" t="s">
        <v>4191</v>
      </c>
      <c r="D370" s="6">
        <v>3</v>
      </c>
      <c r="E370" s="6">
        <v>650</v>
      </c>
      <c r="F370" s="6"/>
      <c r="G370" s="6">
        <v>10</v>
      </c>
      <c r="H370" s="6"/>
      <c r="I370" s="6"/>
      <c r="J370" s="6"/>
      <c r="K370" s="6"/>
      <c r="L370" s="6"/>
      <c r="M370" s="6"/>
      <c r="N370" s="6" t="str">
        <f>VLOOKUP(A370,web_archive!D:AB,18,FALSE)</f>
        <v>None</v>
      </c>
      <c r="O370" s="6"/>
      <c r="P370" s="6"/>
      <c r="Q370" s="6"/>
      <c r="R370" s="6"/>
      <c r="S370" s="6"/>
      <c r="T370" s="6"/>
      <c r="U370" s="6" t="s">
        <v>12299</v>
      </c>
      <c r="V370" s="6" t="s">
        <v>12299</v>
      </c>
      <c r="W370" s="6" t="s">
        <v>12299</v>
      </c>
    </row>
    <row r="371" spans="1:23" x14ac:dyDescent="0.3">
      <c r="A371" s="6">
        <v>1023</v>
      </c>
      <c r="B371" s="6" t="s">
        <v>4009</v>
      </c>
      <c r="C371" s="6" t="s">
        <v>4010</v>
      </c>
      <c r="D371" s="6">
        <v>3</v>
      </c>
      <c r="E371" s="6">
        <v>196</v>
      </c>
      <c r="F371" s="6"/>
      <c r="G371" s="6">
        <v>10</v>
      </c>
      <c r="H371" s="6"/>
      <c r="I371" s="6"/>
      <c r="J371" s="6"/>
      <c r="K371" s="6"/>
      <c r="L371" s="6"/>
      <c r="M371" s="6"/>
      <c r="N371" s="6" t="str">
        <f>VLOOKUP(A371,web_archive!D:AB,18,FALSE)</f>
        <v>None</v>
      </c>
      <c r="O371" s="6"/>
      <c r="P371" s="6"/>
      <c r="Q371" s="6"/>
      <c r="R371" s="6"/>
      <c r="S371" s="6"/>
      <c r="T371" s="6"/>
      <c r="U371" s="6" t="s">
        <v>12299</v>
      </c>
      <c r="V371" s="6" t="s">
        <v>12299</v>
      </c>
      <c r="W371" s="6" t="s">
        <v>12299</v>
      </c>
    </row>
    <row r="372" spans="1:23" x14ac:dyDescent="0.3">
      <c r="A372" s="6">
        <v>1024</v>
      </c>
      <c r="B372" s="6" t="s">
        <v>2141</v>
      </c>
      <c r="C372" s="6" t="s">
        <v>2142</v>
      </c>
      <c r="D372" s="6">
        <v>3</v>
      </c>
      <c r="E372" s="6">
        <v>264</v>
      </c>
      <c r="F372" s="6"/>
      <c r="G372" s="6">
        <v>10</v>
      </c>
      <c r="H372" s="6"/>
      <c r="I372" s="6"/>
      <c r="J372" s="6"/>
      <c r="K372" s="6"/>
      <c r="L372" s="6"/>
      <c r="M372" s="6"/>
      <c r="N372" s="6" t="str">
        <f>VLOOKUP(A372,web_archive!D:AB,18,FALSE)</f>
        <v>None</v>
      </c>
      <c r="O372" s="6"/>
      <c r="P372" s="6"/>
      <c r="Q372" s="6"/>
      <c r="R372" s="6"/>
      <c r="S372" s="6"/>
      <c r="T372" s="6"/>
      <c r="U372" s="6" t="s">
        <v>12299</v>
      </c>
      <c r="V372" s="6" t="s">
        <v>12299</v>
      </c>
      <c r="W372" s="6" t="s">
        <v>12299</v>
      </c>
    </row>
    <row r="373" spans="1:23" x14ac:dyDescent="0.3">
      <c r="A373" s="6">
        <v>1025</v>
      </c>
      <c r="B373" s="6" t="s">
        <v>9446</v>
      </c>
      <c r="C373" s="6" t="s">
        <v>9447</v>
      </c>
      <c r="D373" s="6">
        <v>3</v>
      </c>
      <c r="E373" s="6">
        <v>184</v>
      </c>
      <c r="F373" s="6"/>
      <c r="G373" s="6">
        <v>10</v>
      </c>
      <c r="H373" s="6"/>
      <c r="I373" s="6"/>
      <c r="J373" s="6"/>
      <c r="K373" s="6"/>
      <c r="L373" s="6"/>
      <c r="M373" s="6"/>
      <c r="N373" s="6" t="str">
        <f>VLOOKUP(A373,web_archive!D:AB,18,FALSE)</f>
        <v>None</v>
      </c>
      <c r="O373" s="6"/>
      <c r="P373" s="6"/>
      <c r="Q373" s="6"/>
      <c r="R373" s="6"/>
      <c r="S373" s="6"/>
      <c r="T373" s="6"/>
      <c r="U373" s="6" t="s">
        <v>12299</v>
      </c>
      <c r="V373" s="6" t="s">
        <v>12299</v>
      </c>
      <c r="W373" s="6" t="s">
        <v>12299</v>
      </c>
    </row>
    <row r="374" spans="1:23" x14ac:dyDescent="0.3">
      <c r="A374" s="6">
        <v>1026</v>
      </c>
      <c r="B374" s="6" t="s">
        <v>113</v>
      </c>
      <c r="C374" s="6" t="s">
        <v>113</v>
      </c>
      <c r="D374" s="6">
        <v>3</v>
      </c>
      <c r="E374" s="6">
        <v>98</v>
      </c>
      <c r="F374" s="6"/>
      <c r="G374" s="6">
        <v>10</v>
      </c>
      <c r="H374" s="6"/>
      <c r="I374" s="6"/>
      <c r="J374" s="6"/>
      <c r="K374" s="6"/>
      <c r="L374" s="6"/>
      <c r="M374" s="6"/>
      <c r="N374" s="6" t="str">
        <f>VLOOKUP(A374,web_archive!D:AB,18,FALSE)</f>
        <v>None</v>
      </c>
      <c r="O374" s="6"/>
      <c r="P374" s="6"/>
      <c r="Q374" s="6"/>
      <c r="R374" s="6"/>
      <c r="S374" s="6"/>
      <c r="T374" s="6"/>
      <c r="U374" s="6" t="s">
        <v>12299</v>
      </c>
      <c r="V374" s="6" t="s">
        <v>12299</v>
      </c>
      <c r="W374" s="6" t="s">
        <v>12299</v>
      </c>
    </row>
    <row r="375" spans="1:23" x14ac:dyDescent="0.3">
      <c r="A375" s="6">
        <v>1027</v>
      </c>
      <c r="B375" s="6" t="s">
        <v>7835</v>
      </c>
      <c r="C375" s="6" t="s">
        <v>7836</v>
      </c>
      <c r="D375" s="6">
        <v>3</v>
      </c>
      <c r="E375" s="6">
        <v>158</v>
      </c>
      <c r="F375" s="6"/>
      <c r="G375" s="6">
        <v>10</v>
      </c>
      <c r="H375" s="6"/>
      <c r="I375" s="6"/>
      <c r="J375" s="6"/>
      <c r="K375" s="6"/>
      <c r="L375" s="6"/>
      <c r="M375" s="6"/>
      <c r="N375" s="6" t="str">
        <f>VLOOKUP(A375,web_archive!D:AB,18,FALSE)</f>
        <v>None</v>
      </c>
      <c r="O375" s="6"/>
      <c r="P375" s="6"/>
      <c r="Q375" s="6"/>
      <c r="R375" s="6"/>
      <c r="S375" s="6"/>
      <c r="T375" s="6"/>
      <c r="U375" s="6" t="s">
        <v>12299</v>
      </c>
      <c r="V375" s="6" t="s">
        <v>12299</v>
      </c>
      <c r="W375" s="6" t="s">
        <v>12299</v>
      </c>
    </row>
    <row r="376" spans="1:23" x14ac:dyDescent="0.3">
      <c r="A376" s="6">
        <v>1028</v>
      </c>
      <c r="B376" s="6" t="s">
        <v>10696</v>
      </c>
      <c r="C376" s="6" t="s">
        <v>10697</v>
      </c>
      <c r="D376" s="6">
        <v>3</v>
      </c>
      <c r="E376" s="6">
        <v>196</v>
      </c>
      <c r="F376" s="6"/>
      <c r="G376" s="6">
        <v>10</v>
      </c>
      <c r="H376" s="6"/>
      <c r="I376" s="6"/>
      <c r="J376" s="6"/>
      <c r="K376" s="6"/>
      <c r="L376" s="6"/>
      <c r="M376" s="6"/>
      <c r="N376" s="6" t="str">
        <f>VLOOKUP(A376,web_archive!D:AB,18,FALSE)</f>
        <v>None</v>
      </c>
      <c r="O376" s="6"/>
      <c r="P376" s="6"/>
      <c r="Q376" s="6"/>
      <c r="R376" s="6"/>
      <c r="S376" s="6"/>
      <c r="T376" s="6"/>
      <c r="U376" s="6" t="s">
        <v>12299</v>
      </c>
      <c r="V376" s="6" t="s">
        <v>12299</v>
      </c>
      <c r="W376" s="6" t="s">
        <v>12299</v>
      </c>
    </row>
    <row r="377" spans="1:23" x14ac:dyDescent="0.3">
      <c r="A377" s="6">
        <v>1029</v>
      </c>
      <c r="B377" s="6" t="s">
        <v>10041</v>
      </c>
      <c r="C377" s="6" t="s">
        <v>10042</v>
      </c>
      <c r="D377" s="6">
        <v>3</v>
      </c>
      <c r="E377" s="6">
        <v>548</v>
      </c>
      <c r="F377" s="6"/>
      <c r="G377" s="6">
        <v>10</v>
      </c>
      <c r="H377" s="6"/>
      <c r="I377" s="6"/>
      <c r="J377" s="6"/>
      <c r="K377" s="6"/>
      <c r="L377" s="6"/>
      <c r="M377" s="6"/>
      <c r="N377" s="6" t="str">
        <f>VLOOKUP(A377,web_archive!D:AB,18,FALSE)</f>
        <v>None</v>
      </c>
      <c r="O377" s="6"/>
      <c r="P377" s="6"/>
      <c r="Q377" s="6"/>
      <c r="R377" s="6"/>
      <c r="S377" s="6"/>
      <c r="T377" s="6"/>
      <c r="U377" s="6" t="s">
        <v>12299</v>
      </c>
      <c r="V377" s="6" t="s">
        <v>12299</v>
      </c>
      <c r="W377" s="6" t="s">
        <v>12299</v>
      </c>
    </row>
    <row r="378" spans="1:23" x14ac:dyDescent="0.3">
      <c r="A378" s="6">
        <v>1030</v>
      </c>
      <c r="B378" s="6" t="s">
        <v>10029</v>
      </c>
      <c r="C378" s="6" t="s">
        <v>10030</v>
      </c>
      <c r="D378" s="6">
        <v>3</v>
      </c>
      <c r="E378" s="6">
        <v>1500</v>
      </c>
      <c r="F378" s="6"/>
      <c r="G378" s="6">
        <v>10</v>
      </c>
      <c r="H378" s="6"/>
      <c r="I378" s="6"/>
      <c r="J378" s="6"/>
      <c r="K378" s="6"/>
      <c r="L378" s="6"/>
      <c r="M378" s="6"/>
      <c r="N378" s="6" t="str">
        <f>VLOOKUP(A378,web_archive!D:AB,18,FALSE)</f>
        <v>None</v>
      </c>
      <c r="O378" s="6"/>
      <c r="P378" s="6"/>
      <c r="Q378" s="6"/>
      <c r="R378" s="6"/>
      <c r="S378" s="6"/>
      <c r="T378" s="6"/>
      <c r="U378" s="6" t="s">
        <v>12299</v>
      </c>
      <c r="V378" s="6" t="s">
        <v>12299</v>
      </c>
      <c r="W378" s="6" t="s">
        <v>12299</v>
      </c>
    </row>
    <row r="379" spans="1:23" x14ac:dyDescent="0.3">
      <c r="A379" s="6">
        <v>1031</v>
      </c>
      <c r="B379" s="6" t="s">
        <v>6102</v>
      </c>
      <c r="C379" s="6" t="s">
        <v>6103</v>
      </c>
      <c r="D379" s="6">
        <v>3</v>
      </c>
      <c r="E379" s="6">
        <v>196</v>
      </c>
      <c r="F379" s="6"/>
      <c r="G379" s="6">
        <v>10</v>
      </c>
      <c r="H379" s="6"/>
      <c r="I379" s="6"/>
      <c r="J379" s="6"/>
      <c r="K379" s="6"/>
      <c r="L379" s="6"/>
      <c r="M379" s="6"/>
      <c r="N379" s="6" t="str">
        <f>VLOOKUP(A379,web_archive!D:AB,18,FALSE)</f>
        <v>None</v>
      </c>
      <c r="O379" s="6"/>
      <c r="P379" s="6"/>
      <c r="Q379" s="6"/>
      <c r="R379" s="6"/>
      <c r="S379" s="6"/>
      <c r="T379" s="6"/>
      <c r="U379" s="6" t="s">
        <v>12299</v>
      </c>
      <c r="V379" s="6" t="s">
        <v>12299</v>
      </c>
      <c r="W379" s="6" t="s">
        <v>12299</v>
      </c>
    </row>
    <row r="380" spans="1:23" x14ac:dyDescent="0.3">
      <c r="A380" s="6">
        <v>1032</v>
      </c>
      <c r="B380" s="6" t="s">
        <v>1288</v>
      </c>
      <c r="C380" s="6" t="s">
        <v>1289</v>
      </c>
      <c r="D380" s="6">
        <v>3</v>
      </c>
      <c r="E380" s="6">
        <v>196</v>
      </c>
      <c r="F380" s="6"/>
      <c r="G380" s="6">
        <v>10</v>
      </c>
      <c r="H380" s="6"/>
      <c r="I380" s="6"/>
      <c r="J380" s="6"/>
      <c r="K380" s="6"/>
      <c r="L380" s="6"/>
      <c r="M380" s="6"/>
      <c r="N380" s="6" t="str">
        <f>VLOOKUP(A380,web_archive!D:AB,18,FALSE)</f>
        <v>None</v>
      </c>
      <c r="O380" s="6"/>
      <c r="P380" s="6"/>
      <c r="Q380" s="6"/>
      <c r="R380" s="6"/>
      <c r="S380" s="6"/>
      <c r="T380" s="6"/>
      <c r="U380" s="6" t="s">
        <v>12299</v>
      </c>
      <c r="V380" s="6" t="s">
        <v>12299</v>
      </c>
      <c r="W380" s="6" t="s">
        <v>12299</v>
      </c>
    </row>
    <row r="381" spans="1:23" x14ac:dyDescent="0.3">
      <c r="A381" s="6">
        <v>1033</v>
      </c>
      <c r="B381" s="6" t="s">
        <v>8498</v>
      </c>
      <c r="C381" s="6" t="s">
        <v>8499</v>
      </c>
      <c r="D381" s="6">
        <v>3</v>
      </c>
      <c r="E381" s="6">
        <v>208</v>
      </c>
      <c r="F381" s="6"/>
      <c r="G381" s="6">
        <v>10</v>
      </c>
      <c r="H381" s="6"/>
      <c r="I381" s="6"/>
      <c r="J381" s="6"/>
      <c r="K381" s="6"/>
      <c r="L381" s="6"/>
      <c r="M381" s="6"/>
      <c r="N381" s="6" t="str">
        <f>VLOOKUP(A381,web_archive!D:AB,18,FALSE)</f>
        <v>None</v>
      </c>
      <c r="O381" s="6"/>
      <c r="P381" s="6"/>
      <c r="Q381" s="6"/>
      <c r="R381" s="6"/>
      <c r="S381" s="6"/>
      <c r="T381" s="6"/>
      <c r="U381" s="6" t="s">
        <v>12299</v>
      </c>
      <c r="V381" s="6" t="s">
        <v>12299</v>
      </c>
      <c r="W381" s="6" t="s">
        <v>12299</v>
      </c>
    </row>
    <row r="382" spans="1:23" x14ac:dyDescent="0.3">
      <c r="A382" s="6">
        <v>1034</v>
      </c>
      <c r="B382" s="6" t="s">
        <v>2336</v>
      </c>
      <c r="C382" s="6" t="s">
        <v>2337</v>
      </c>
      <c r="D382" s="6">
        <v>3</v>
      </c>
      <c r="E382" s="6">
        <v>342</v>
      </c>
      <c r="F382" s="6"/>
      <c r="G382" s="6">
        <v>10</v>
      </c>
      <c r="H382" s="6"/>
      <c r="I382" s="6"/>
      <c r="J382" s="6"/>
      <c r="K382" s="6"/>
      <c r="L382" s="6"/>
      <c r="M382" s="6"/>
      <c r="N382" s="6" t="str">
        <f>VLOOKUP(A382,web_archive!D:AB,18,FALSE)</f>
        <v>None</v>
      </c>
      <c r="O382" s="6"/>
      <c r="P382" s="6"/>
      <c r="Q382" s="6"/>
      <c r="R382" s="6"/>
      <c r="S382" s="6"/>
      <c r="T382" s="6"/>
      <c r="U382" s="6" t="s">
        <v>12299</v>
      </c>
      <c r="V382" s="6" t="s">
        <v>12299</v>
      </c>
      <c r="W382" s="6" t="s">
        <v>12299</v>
      </c>
    </row>
    <row r="383" spans="1:23" x14ac:dyDescent="0.3">
      <c r="A383" s="6">
        <v>1035</v>
      </c>
      <c r="B383" s="6" t="s">
        <v>3106</v>
      </c>
      <c r="C383" s="6" t="s">
        <v>3107</v>
      </c>
      <c r="D383" s="6">
        <v>3</v>
      </c>
      <c r="E383" s="6">
        <v>484</v>
      </c>
      <c r="F383" s="6"/>
      <c r="G383" s="6">
        <v>10</v>
      </c>
      <c r="H383" s="6"/>
      <c r="I383" s="6"/>
      <c r="J383" s="6"/>
      <c r="K383" s="6"/>
      <c r="L383" s="6"/>
      <c r="M383" s="6"/>
      <c r="N383" s="6" t="str">
        <f>VLOOKUP(A383,web_archive!D:AB,18,FALSE)</f>
        <v>None</v>
      </c>
      <c r="O383" s="6"/>
      <c r="P383" s="6"/>
      <c r="Q383" s="6"/>
      <c r="R383" s="6"/>
      <c r="S383" s="6"/>
      <c r="T383" s="6"/>
      <c r="U383" s="6" t="s">
        <v>12299</v>
      </c>
      <c r="V383" s="6" t="s">
        <v>12299</v>
      </c>
      <c r="W383" s="6" t="s">
        <v>12299</v>
      </c>
    </row>
    <row r="384" spans="1:23" x14ac:dyDescent="0.3">
      <c r="A384" s="6">
        <v>1036</v>
      </c>
      <c r="B384" s="6" t="s">
        <v>3142</v>
      </c>
      <c r="C384" s="6" t="s">
        <v>3143</v>
      </c>
      <c r="D384" s="6">
        <v>3</v>
      </c>
      <c r="E384" s="6">
        <v>500</v>
      </c>
      <c r="F384" s="6"/>
      <c r="G384" s="6">
        <v>10</v>
      </c>
      <c r="H384" s="6"/>
      <c r="I384" s="6"/>
      <c r="J384" s="6"/>
      <c r="K384" s="6"/>
      <c r="L384" s="6"/>
      <c r="M384" s="6"/>
      <c r="N384" s="6" t="str">
        <f>VLOOKUP(A384,web_archive!D:AB,18,FALSE)</f>
        <v>None</v>
      </c>
      <c r="O384" s="6"/>
      <c r="P384" s="6"/>
      <c r="Q384" s="6"/>
      <c r="R384" s="6"/>
      <c r="S384" s="6"/>
      <c r="T384" s="6"/>
      <c r="U384" s="6" t="s">
        <v>12299</v>
      </c>
      <c r="V384" s="6" t="s">
        <v>12299</v>
      </c>
      <c r="W384" s="6" t="s">
        <v>12299</v>
      </c>
    </row>
    <row r="385" spans="1:23" x14ac:dyDescent="0.3">
      <c r="A385" s="6">
        <v>1037</v>
      </c>
      <c r="B385" s="6" t="s">
        <v>3158</v>
      </c>
      <c r="C385" s="6" t="s">
        <v>3159</v>
      </c>
      <c r="D385" s="6">
        <v>3</v>
      </c>
      <c r="E385" s="6">
        <v>1200</v>
      </c>
      <c r="F385" s="6"/>
      <c r="G385" s="6">
        <v>10</v>
      </c>
      <c r="H385" s="6"/>
      <c r="I385" s="6"/>
      <c r="J385" s="6"/>
      <c r="K385" s="6"/>
      <c r="L385" s="6"/>
      <c r="M385" s="6"/>
      <c r="N385" s="6" t="str">
        <f>VLOOKUP(A385,web_archive!D:AB,18,FALSE)</f>
        <v>None</v>
      </c>
      <c r="O385" s="6"/>
      <c r="P385" s="6"/>
      <c r="Q385" s="6"/>
      <c r="R385" s="6"/>
      <c r="S385" s="6"/>
      <c r="T385" s="6"/>
      <c r="U385" s="6" t="s">
        <v>12299</v>
      </c>
      <c r="V385" s="6" t="s">
        <v>12299</v>
      </c>
      <c r="W385" s="6" t="s">
        <v>12299</v>
      </c>
    </row>
    <row r="386" spans="1:23" x14ac:dyDescent="0.3">
      <c r="A386" s="6">
        <v>1038</v>
      </c>
      <c r="B386" s="6" t="s">
        <v>7523</v>
      </c>
      <c r="C386" s="6" t="s">
        <v>7524</v>
      </c>
      <c r="D386" s="6">
        <v>3</v>
      </c>
      <c r="E386" s="6">
        <v>528</v>
      </c>
      <c r="F386" s="6"/>
      <c r="G386" s="6">
        <v>10</v>
      </c>
      <c r="H386" s="6"/>
      <c r="I386" s="6"/>
      <c r="J386" s="6"/>
      <c r="K386" s="6"/>
      <c r="L386" s="6"/>
      <c r="M386" s="6"/>
      <c r="N386" s="6" t="str">
        <f>VLOOKUP(A386,web_archive!D:AB,18,FALSE)</f>
        <v>None</v>
      </c>
      <c r="O386" s="6"/>
      <c r="P386" s="6"/>
      <c r="Q386" s="6"/>
      <c r="R386" s="6"/>
      <c r="S386" s="6"/>
      <c r="T386" s="6"/>
      <c r="U386" s="6" t="s">
        <v>12299</v>
      </c>
      <c r="V386" s="6" t="s">
        <v>12299</v>
      </c>
      <c r="W386" s="6" t="s">
        <v>12299</v>
      </c>
    </row>
    <row r="387" spans="1:23" x14ac:dyDescent="0.3">
      <c r="A387" s="6">
        <v>1039</v>
      </c>
      <c r="B387" s="6" t="s">
        <v>7527</v>
      </c>
      <c r="C387" s="6" t="s">
        <v>7528</v>
      </c>
      <c r="D387" s="6">
        <v>3</v>
      </c>
      <c r="E387" s="6">
        <v>2000</v>
      </c>
      <c r="F387" s="6"/>
      <c r="G387" s="6">
        <v>10</v>
      </c>
      <c r="H387" s="6"/>
      <c r="I387" s="6"/>
      <c r="J387" s="6"/>
      <c r="K387" s="6"/>
      <c r="L387" s="6"/>
      <c r="M387" s="6"/>
      <c r="N387" s="6" t="str">
        <f>VLOOKUP(A387,web_archive!D:AB,18,FALSE)</f>
        <v>None</v>
      </c>
      <c r="O387" s="6"/>
      <c r="P387" s="6"/>
      <c r="Q387" s="6"/>
      <c r="R387" s="6"/>
      <c r="S387" s="6"/>
      <c r="T387" s="6"/>
      <c r="U387" s="6" t="s">
        <v>12299</v>
      </c>
      <c r="V387" s="6" t="s">
        <v>12299</v>
      </c>
      <c r="W387" s="6" t="s">
        <v>12299</v>
      </c>
    </row>
    <row r="388" spans="1:23" x14ac:dyDescent="0.3">
      <c r="A388" s="6">
        <v>1040</v>
      </c>
      <c r="B388" s="6" t="s">
        <v>3544</v>
      </c>
      <c r="C388" s="6" t="s">
        <v>3545</v>
      </c>
      <c r="D388" s="6">
        <v>3</v>
      </c>
      <c r="E388" s="6">
        <v>232</v>
      </c>
      <c r="F388" s="6"/>
      <c r="G388" s="6">
        <v>10</v>
      </c>
      <c r="H388" s="6"/>
      <c r="I388" s="6"/>
      <c r="J388" s="6"/>
      <c r="K388" s="6"/>
      <c r="L388" s="6"/>
      <c r="M388" s="6"/>
      <c r="N388" s="6" t="str">
        <f>VLOOKUP(A388,web_archive!D:AB,18,FALSE)</f>
        <v>None</v>
      </c>
      <c r="O388" s="6"/>
      <c r="P388" s="6"/>
      <c r="Q388" s="6"/>
      <c r="R388" s="6"/>
      <c r="S388" s="6"/>
      <c r="T388" s="6"/>
      <c r="U388" s="6" t="s">
        <v>12299</v>
      </c>
      <c r="V388" s="6" t="s">
        <v>12299</v>
      </c>
      <c r="W388" s="6" t="s">
        <v>12299</v>
      </c>
    </row>
    <row r="389" spans="1:23" x14ac:dyDescent="0.3">
      <c r="A389" s="6">
        <v>1041</v>
      </c>
      <c r="B389" s="6" t="s">
        <v>5959</v>
      </c>
      <c r="C389" s="6" t="s">
        <v>5959</v>
      </c>
      <c r="D389" s="6">
        <v>3</v>
      </c>
      <c r="E389" s="6">
        <v>250</v>
      </c>
      <c r="F389" s="6"/>
      <c r="G389" s="6">
        <v>10</v>
      </c>
      <c r="H389" s="6"/>
      <c r="I389" s="6"/>
      <c r="J389" s="6"/>
      <c r="K389" s="6"/>
      <c r="L389" s="6"/>
      <c r="M389" s="6"/>
      <c r="N389" s="6" t="str">
        <f>VLOOKUP(A389,web_archive!D:AB,18,FALSE)</f>
        <v>None</v>
      </c>
      <c r="O389" s="6"/>
      <c r="P389" s="6"/>
      <c r="Q389" s="6"/>
      <c r="R389" s="6"/>
      <c r="S389" s="6"/>
      <c r="T389" s="6"/>
      <c r="U389" s="6" t="s">
        <v>12299</v>
      </c>
      <c r="V389" s="6" t="s">
        <v>12299</v>
      </c>
      <c r="W389" s="6" t="s">
        <v>12299</v>
      </c>
    </row>
    <row r="390" spans="1:23" x14ac:dyDescent="0.3">
      <c r="A390" s="6">
        <v>1042</v>
      </c>
      <c r="B390" s="6" t="s">
        <v>9013</v>
      </c>
      <c r="C390" s="6" t="s">
        <v>9014</v>
      </c>
      <c r="D390" s="6">
        <v>3</v>
      </c>
      <c r="E390" s="6">
        <v>430</v>
      </c>
      <c r="F390" s="6"/>
      <c r="G390" s="6">
        <v>10</v>
      </c>
      <c r="H390" s="6"/>
      <c r="I390" s="6"/>
      <c r="J390" s="6"/>
      <c r="K390" s="6"/>
      <c r="L390" s="6"/>
      <c r="M390" s="6"/>
      <c r="N390" s="6" t="str">
        <f>VLOOKUP(A390,web_archive!D:AB,18,FALSE)</f>
        <v>None</v>
      </c>
      <c r="O390" s="6"/>
      <c r="P390" s="6"/>
      <c r="Q390" s="6"/>
      <c r="R390" s="6"/>
      <c r="S390" s="6"/>
      <c r="T390" s="6"/>
      <c r="U390" s="6" t="s">
        <v>12299</v>
      </c>
      <c r="V390" s="6" t="s">
        <v>12299</v>
      </c>
      <c r="W390" s="6" t="s">
        <v>12299</v>
      </c>
    </row>
    <row r="391" spans="1:23" x14ac:dyDescent="0.3">
      <c r="A391" s="6">
        <v>1043</v>
      </c>
      <c r="B391" s="6" t="s">
        <v>7013</v>
      </c>
      <c r="C391" s="6" t="s">
        <v>7014</v>
      </c>
      <c r="D391" s="6">
        <v>3</v>
      </c>
      <c r="E391" s="6">
        <v>168</v>
      </c>
      <c r="F391" s="6"/>
      <c r="G391" s="6">
        <v>10</v>
      </c>
      <c r="H391" s="6"/>
      <c r="I391" s="6"/>
      <c r="J391" s="6"/>
      <c r="K391" s="6"/>
      <c r="L391" s="6"/>
      <c r="M391" s="6"/>
      <c r="N391" s="6" t="str">
        <f>VLOOKUP(A391,web_archive!D:AB,18,FALSE)</f>
        <v>None</v>
      </c>
      <c r="O391" s="6"/>
      <c r="P391" s="6"/>
      <c r="Q391" s="6"/>
      <c r="R391" s="6"/>
      <c r="S391" s="6"/>
      <c r="T391" s="6"/>
      <c r="U391" s="6" t="s">
        <v>12299</v>
      </c>
      <c r="V391" s="6" t="s">
        <v>12299</v>
      </c>
      <c r="W391" s="6" t="s">
        <v>12299</v>
      </c>
    </row>
    <row r="392" spans="1:23" x14ac:dyDescent="0.3">
      <c r="A392" s="6">
        <v>1044</v>
      </c>
      <c r="B392" s="6" t="s">
        <v>10088</v>
      </c>
      <c r="C392" s="6" t="s">
        <v>10089</v>
      </c>
      <c r="D392" s="6">
        <v>3</v>
      </c>
      <c r="E392" s="6">
        <v>264</v>
      </c>
      <c r="F392" s="6"/>
      <c r="G392" s="6">
        <v>10</v>
      </c>
      <c r="H392" s="6"/>
      <c r="I392" s="6"/>
      <c r="J392" s="6"/>
      <c r="K392" s="6"/>
      <c r="L392" s="6"/>
      <c r="M392" s="6"/>
      <c r="N392" s="6" t="str">
        <f>VLOOKUP(A392,web_archive!D:AB,18,FALSE)</f>
        <v>None</v>
      </c>
      <c r="O392" s="6"/>
      <c r="P392" s="6"/>
      <c r="Q392" s="6"/>
      <c r="R392" s="6"/>
      <c r="S392" s="6"/>
      <c r="T392" s="6"/>
      <c r="U392" s="6" t="s">
        <v>12299</v>
      </c>
      <c r="V392" s="6" t="s">
        <v>12299</v>
      </c>
      <c r="W392" s="6" t="s">
        <v>12299</v>
      </c>
    </row>
    <row r="393" spans="1:23" x14ac:dyDescent="0.3">
      <c r="A393" s="6">
        <v>1045</v>
      </c>
      <c r="B393" s="6" t="s">
        <v>8650</v>
      </c>
      <c r="C393" s="6" t="s">
        <v>8651</v>
      </c>
      <c r="D393" s="6">
        <v>3</v>
      </c>
      <c r="E393" s="6">
        <v>412</v>
      </c>
      <c r="F393" s="6"/>
      <c r="G393" s="6">
        <v>10</v>
      </c>
      <c r="H393" s="6"/>
      <c r="I393" s="6"/>
      <c r="J393" s="6"/>
      <c r="K393" s="6"/>
      <c r="L393" s="6"/>
      <c r="M393" s="6"/>
      <c r="N393" s="6" t="str">
        <f>VLOOKUP(A393,web_archive!D:AB,18,FALSE)</f>
        <v>None</v>
      </c>
      <c r="O393" s="6"/>
      <c r="P393" s="6"/>
      <c r="Q393" s="6"/>
      <c r="R393" s="6"/>
      <c r="S393" s="6"/>
      <c r="T393" s="6"/>
      <c r="U393" s="6" t="s">
        <v>12299</v>
      </c>
      <c r="V393" s="6" t="s">
        <v>12299</v>
      </c>
      <c r="W393" s="6" t="s">
        <v>12299</v>
      </c>
    </row>
    <row r="394" spans="1:23" x14ac:dyDescent="0.3">
      <c r="A394" s="6">
        <v>1046</v>
      </c>
      <c r="B394" s="6" t="s">
        <v>10228</v>
      </c>
      <c r="C394" s="6" t="s">
        <v>10229</v>
      </c>
      <c r="D394" s="6">
        <v>3</v>
      </c>
      <c r="E394" s="6">
        <v>614</v>
      </c>
      <c r="F394" s="6"/>
      <c r="G394" s="6">
        <v>10</v>
      </c>
      <c r="H394" s="6"/>
      <c r="I394" s="6"/>
      <c r="J394" s="6"/>
      <c r="K394" s="6"/>
      <c r="L394" s="6"/>
      <c r="M394" s="6"/>
      <c r="N394" s="6" t="str">
        <f>VLOOKUP(A394,web_archive!D:AB,18,FALSE)</f>
        <v>None</v>
      </c>
      <c r="O394" s="6"/>
      <c r="P394" s="6"/>
      <c r="Q394" s="6"/>
      <c r="R394" s="6"/>
      <c r="S394" s="6"/>
      <c r="T394" s="6"/>
      <c r="U394" s="6" t="s">
        <v>12299</v>
      </c>
      <c r="V394" s="6" t="s">
        <v>12299</v>
      </c>
      <c r="W394" s="6" t="s">
        <v>12299</v>
      </c>
    </row>
    <row r="395" spans="1:23" x14ac:dyDescent="0.3">
      <c r="A395" s="6">
        <v>1047</v>
      </c>
      <c r="B395" s="6" t="s">
        <v>5027</v>
      </c>
      <c r="C395" s="6" t="s">
        <v>5028</v>
      </c>
      <c r="D395" s="6">
        <v>3</v>
      </c>
      <c r="E395" s="6">
        <v>548</v>
      </c>
      <c r="F395" s="6"/>
      <c r="G395" s="6">
        <v>10</v>
      </c>
      <c r="H395" s="6"/>
      <c r="I395" s="6"/>
      <c r="J395" s="6"/>
      <c r="K395" s="6"/>
      <c r="L395" s="6"/>
      <c r="M395" s="6"/>
      <c r="N395" s="6" t="str">
        <f>VLOOKUP(A395,web_archive!D:AB,18,FALSE)</f>
        <v>None</v>
      </c>
      <c r="O395" s="6"/>
      <c r="P395" s="6"/>
      <c r="Q395" s="6"/>
      <c r="R395" s="6"/>
      <c r="S395" s="6"/>
      <c r="T395" s="6"/>
      <c r="U395" s="6" t="s">
        <v>12299</v>
      </c>
      <c r="V395" s="6" t="s">
        <v>12299</v>
      </c>
      <c r="W395" s="6" t="s">
        <v>12299</v>
      </c>
    </row>
    <row r="396" spans="1:23" x14ac:dyDescent="0.3">
      <c r="A396" s="6">
        <v>1048</v>
      </c>
      <c r="B396" s="6" t="s">
        <v>9217</v>
      </c>
      <c r="C396" s="6" t="s">
        <v>9218</v>
      </c>
      <c r="D396" s="6">
        <v>3</v>
      </c>
      <c r="E396" s="6">
        <v>800</v>
      </c>
      <c r="F396" s="6"/>
      <c r="G396" s="6">
        <v>10</v>
      </c>
      <c r="H396" s="6"/>
      <c r="I396" s="6"/>
      <c r="J396" s="6"/>
      <c r="K396" s="6"/>
      <c r="L396" s="6"/>
      <c r="M396" s="6"/>
      <c r="N396" s="6" t="str">
        <f>VLOOKUP(A396,web_archive!D:AB,18,FALSE)</f>
        <v>None</v>
      </c>
      <c r="O396" s="6"/>
      <c r="P396" s="6"/>
      <c r="Q396" s="6"/>
      <c r="R396" s="6"/>
      <c r="S396" s="6"/>
      <c r="T396" s="6"/>
      <c r="U396" s="6" t="s">
        <v>12299</v>
      </c>
      <c r="V396" s="6" t="s">
        <v>12299</v>
      </c>
      <c r="W396" s="6" t="s">
        <v>12299</v>
      </c>
    </row>
    <row r="397" spans="1:23" x14ac:dyDescent="0.3">
      <c r="A397" s="6">
        <v>1049</v>
      </c>
      <c r="B397" s="6" t="s">
        <v>9162</v>
      </c>
      <c r="C397" s="6" t="s">
        <v>9163</v>
      </c>
      <c r="D397" s="6">
        <v>3</v>
      </c>
      <c r="E397" s="6">
        <v>1700</v>
      </c>
      <c r="F397" s="6"/>
      <c r="G397" s="6">
        <v>10</v>
      </c>
      <c r="H397" s="6"/>
      <c r="I397" s="6"/>
      <c r="J397" s="6"/>
      <c r="K397" s="6"/>
      <c r="L397" s="6"/>
      <c r="M397" s="6"/>
      <c r="N397" s="6" t="str">
        <f>VLOOKUP(A397,web_archive!D:AB,18,FALSE)</f>
        <v>None</v>
      </c>
      <c r="O397" s="6"/>
      <c r="P397" s="6"/>
      <c r="Q397" s="6"/>
      <c r="R397" s="6"/>
      <c r="S397" s="6"/>
      <c r="T397" s="6"/>
      <c r="U397" s="6" t="s">
        <v>12299</v>
      </c>
      <c r="V397" s="6" t="s">
        <v>12299</v>
      </c>
      <c r="W397" s="6" t="s">
        <v>12299</v>
      </c>
    </row>
    <row r="398" spans="1:23" x14ac:dyDescent="0.3">
      <c r="A398" s="6">
        <v>1050</v>
      </c>
      <c r="B398" s="6" t="s">
        <v>9928</v>
      </c>
      <c r="C398" s="6" t="s">
        <v>9928</v>
      </c>
      <c r="D398" s="6">
        <v>3</v>
      </c>
      <c r="E398" s="6">
        <v>220</v>
      </c>
      <c r="F398" s="6"/>
      <c r="G398" s="6">
        <v>10</v>
      </c>
      <c r="H398" s="6"/>
      <c r="I398" s="6"/>
      <c r="J398" s="6"/>
      <c r="K398" s="6"/>
      <c r="L398" s="6"/>
      <c r="M398" s="6"/>
      <c r="N398" s="6" t="str">
        <f>VLOOKUP(A398,web_archive!D:AB,18,FALSE)</f>
        <v>None</v>
      </c>
      <c r="O398" s="6"/>
      <c r="P398" s="6"/>
      <c r="Q398" s="6"/>
      <c r="R398" s="6"/>
      <c r="S398" s="6"/>
      <c r="T398" s="6"/>
      <c r="U398" s="6" t="s">
        <v>12299</v>
      </c>
      <c r="V398" s="6" t="s">
        <v>12299</v>
      </c>
      <c r="W398" s="6" t="s">
        <v>12299</v>
      </c>
    </row>
    <row r="399" spans="1:23" x14ac:dyDescent="0.3">
      <c r="A399" s="6">
        <v>1051</v>
      </c>
      <c r="B399" s="6" t="s">
        <v>2926</v>
      </c>
      <c r="C399" s="6" t="s">
        <v>2926</v>
      </c>
      <c r="D399" s="6">
        <v>3</v>
      </c>
      <c r="E399" s="6">
        <v>450</v>
      </c>
      <c r="F399" s="6"/>
      <c r="G399" s="6">
        <v>10</v>
      </c>
      <c r="H399" s="6"/>
      <c r="I399" s="6"/>
      <c r="J399" s="6"/>
      <c r="K399" s="6"/>
      <c r="L399" s="6"/>
      <c r="M399" s="6"/>
      <c r="N399" s="6" t="str">
        <f>VLOOKUP(A399,web_archive!D:AB,18,FALSE)</f>
        <v>None</v>
      </c>
      <c r="O399" s="6"/>
      <c r="P399" s="6"/>
      <c r="Q399" s="6"/>
      <c r="R399" s="6"/>
      <c r="S399" s="6"/>
      <c r="T399" s="6"/>
      <c r="U399" s="6" t="s">
        <v>12299</v>
      </c>
      <c r="V399" s="6" t="s">
        <v>12299</v>
      </c>
      <c r="W399" s="6" t="s">
        <v>12299</v>
      </c>
    </row>
    <row r="400" spans="1:23" x14ac:dyDescent="0.3">
      <c r="A400" s="6">
        <v>1052</v>
      </c>
      <c r="B400" s="6" t="s">
        <v>9115</v>
      </c>
      <c r="C400" s="6" t="s">
        <v>9116</v>
      </c>
      <c r="D400" s="6">
        <v>3</v>
      </c>
      <c r="E400" s="6">
        <v>46</v>
      </c>
      <c r="F400" s="6"/>
      <c r="G400" s="6">
        <v>10</v>
      </c>
      <c r="H400" s="6"/>
      <c r="I400" s="6"/>
      <c r="J400" s="6"/>
      <c r="K400" s="6"/>
      <c r="L400" s="6"/>
      <c r="M400" s="6"/>
      <c r="N400" s="6" t="str">
        <f>VLOOKUP(A400,web_archive!D:AB,18,FALSE)</f>
        <v>None</v>
      </c>
      <c r="O400" s="6"/>
      <c r="P400" s="6"/>
      <c r="Q400" s="6"/>
      <c r="R400" s="6"/>
      <c r="S400" s="6"/>
      <c r="T400" s="6"/>
      <c r="U400" s="6" t="s">
        <v>12299</v>
      </c>
      <c r="V400" s="6" t="s">
        <v>12299</v>
      </c>
      <c r="W400" s="6" t="s">
        <v>12299</v>
      </c>
    </row>
    <row r="401" spans="1:23" x14ac:dyDescent="0.3">
      <c r="A401" s="6">
        <v>1053</v>
      </c>
      <c r="B401" s="6" t="s">
        <v>10092</v>
      </c>
      <c r="C401" s="6" t="s">
        <v>10093</v>
      </c>
      <c r="D401" s="6">
        <v>3</v>
      </c>
      <c r="E401" s="6">
        <v>548</v>
      </c>
      <c r="F401" s="6"/>
      <c r="G401" s="6">
        <v>10</v>
      </c>
      <c r="H401" s="6"/>
      <c r="I401" s="6"/>
      <c r="J401" s="6"/>
      <c r="K401" s="6"/>
      <c r="L401" s="6"/>
      <c r="M401" s="6"/>
      <c r="N401" s="6" t="str">
        <f>VLOOKUP(A401,web_archive!D:AB,18,FALSE)</f>
        <v>None</v>
      </c>
      <c r="O401" s="6"/>
      <c r="P401" s="6"/>
      <c r="Q401" s="6"/>
      <c r="R401" s="6"/>
      <c r="S401" s="6"/>
      <c r="T401" s="6"/>
      <c r="U401" s="6" t="s">
        <v>12299</v>
      </c>
      <c r="V401" s="6" t="s">
        <v>12299</v>
      </c>
      <c r="W401" s="6" t="s">
        <v>12299</v>
      </c>
    </row>
    <row r="402" spans="1:23" x14ac:dyDescent="0.3">
      <c r="A402" s="6">
        <v>1054</v>
      </c>
      <c r="B402" s="6" t="s">
        <v>6123</v>
      </c>
      <c r="C402" s="6" t="s">
        <v>6124</v>
      </c>
      <c r="D402" s="6">
        <v>3</v>
      </c>
      <c r="E402" s="6">
        <v>1000</v>
      </c>
      <c r="F402" s="6"/>
      <c r="G402" s="6">
        <v>10</v>
      </c>
      <c r="H402" s="6"/>
      <c r="I402" s="6"/>
      <c r="J402" s="6"/>
      <c r="K402" s="6"/>
      <c r="L402" s="6"/>
      <c r="M402" s="6"/>
      <c r="N402" s="6" t="str">
        <f>VLOOKUP(A402,web_archive!D:AB,18,FALSE)</f>
        <v>None</v>
      </c>
      <c r="O402" s="6"/>
      <c r="P402" s="6"/>
      <c r="Q402" s="6"/>
      <c r="R402" s="6"/>
      <c r="S402" s="6"/>
      <c r="T402" s="6"/>
      <c r="U402" s="6" t="s">
        <v>12299</v>
      </c>
      <c r="V402" s="6" t="s">
        <v>12299</v>
      </c>
      <c r="W402" s="6" t="s">
        <v>12299</v>
      </c>
    </row>
    <row r="403" spans="1:23" x14ac:dyDescent="0.3">
      <c r="A403" s="6">
        <v>1055</v>
      </c>
      <c r="B403" s="6" t="s">
        <v>3500</v>
      </c>
      <c r="C403" s="6" t="s">
        <v>3501</v>
      </c>
      <c r="D403" s="6">
        <v>3</v>
      </c>
      <c r="E403" s="6">
        <v>196</v>
      </c>
      <c r="F403" s="6"/>
      <c r="G403" s="6">
        <v>10</v>
      </c>
      <c r="H403" s="6"/>
      <c r="I403" s="6"/>
      <c r="J403" s="6"/>
      <c r="K403" s="6"/>
      <c r="L403" s="6"/>
      <c r="M403" s="6"/>
      <c r="N403" s="6" t="str">
        <f>VLOOKUP(A403,web_archive!D:AB,18,FALSE)</f>
        <v>None</v>
      </c>
      <c r="O403" s="6"/>
      <c r="P403" s="6"/>
      <c r="Q403" s="6"/>
      <c r="R403" s="6"/>
      <c r="S403" s="6"/>
      <c r="T403" s="6"/>
      <c r="U403" s="6" t="s">
        <v>12299</v>
      </c>
      <c r="V403" s="6" t="s">
        <v>12299</v>
      </c>
      <c r="W403" s="6" t="s">
        <v>12299</v>
      </c>
    </row>
    <row r="404" spans="1:23" x14ac:dyDescent="0.3">
      <c r="A404" s="6">
        <v>1056</v>
      </c>
      <c r="B404" s="6" t="s">
        <v>4830</v>
      </c>
      <c r="C404" s="6" t="s">
        <v>4830</v>
      </c>
      <c r="D404" s="6">
        <v>3</v>
      </c>
      <c r="E404" s="6">
        <v>306</v>
      </c>
      <c r="F404" s="6"/>
      <c r="G404" s="6">
        <v>10</v>
      </c>
      <c r="H404" s="6"/>
      <c r="I404" s="6"/>
      <c r="J404" s="6"/>
      <c r="K404" s="6"/>
      <c r="L404" s="6"/>
      <c r="M404" s="6"/>
      <c r="N404" s="6" t="str">
        <f>VLOOKUP(A404,web_archive!D:AB,18,FALSE)</f>
        <v>None</v>
      </c>
      <c r="O404" s="6"/>
      <c r="P404" s="6"/>
      <c r="Q404" s="6"/>
      <c r="R404" s="6"/>
      <c r="S404" s="6"/>
      <c r="T404" s="6"/>
      <c r="U404" s="6" t="s">
        <v>12299</v>
      </c>
      <c r="V404" s="6" t="s">
        <v>12299</v>
      </c>
      <c r="W404" s="6" t="s">
        <v>12299</v>
      </c>
    </row>
    <row r="405" spans="1:23" x14ac:dyDescent="0.3">
      <c r="A405" s="6">
        <v>1057</v>
      </c>
      <c r="B405" s="6" t="s">
        <v>6830</v>
      </c>
      <c r="C405" s="6" t="s">
        <v>6831</v>
      </c>
      <c r="D405" s="6">
        <v>3</v>
      </c>
      <c r="E405" s="6">
        <v>138</v>
      </c>
      <c r="F405" s="6"/>
      <c r="G405" s="6">
        <v>10</v>
      </c>
      <c r="H405" s="6"/>
      <c r="I405" s="6"/>
      <c r="J405" s="6"/>
      <c r="K405" s="6"/>
      <c r="L405" s="6"/>
      <c r="M405" s="6"/>
      <c r="N405" s="6" t="str">
        <f>VLOOKUP(A405,web_archive!D:AB,18,FALSE)</f>
        <v>None</v>
      </c>
      <c r="O405" s="6"/>
      <c r="P405" s="6"/>
      <c r="Q405" s="6"/>
      <c r="R405" s="6"/>
      <c r="S405" s="6"/>
      <c r="T405" s="6"/>
      <c r="U405" s="6" t="s">
        <v>12299</v>
      </c>
      <c r="V405" s="6" t="s">
        <v>12299</v>
      </c>
      <c r="W405" s="6" t="s">
        <v>12299</v>
      </c>
    </row>
    <row r="406" spans="1:23" x14ac:dyDescent="0.3">
      <c r="A406" s="6">
        <v>1058</v>
      </c>
      <c r="B406" s="6" t="s">
        <v>10776</v>
      </c>
      <c r="C406" s="6" t="s">
        <v>10777</v>
      </c>
      <c r="D406" s="6">
        <v>3</v>
      </c>
      <c r="E406" s="6">
        <v>200</v>
      </c>
      <c r="F406" s="6"/>
      <c r="G406" s="6">
        <v>10</v>
      </c>
      <c r="H406" s="6"/>
      <c r="I406" s="6"/>
      <c r="J406" s="6"/>
      <c r="K406" s="6"/>
      <c r="L406" s="6"/>
      <c r="M406" s="6"/>
      <c r="N406" s="6" t="str">
        <f>VLOOKUP(A406,web_archive!D:AB,18,FALSE)</f>
        <v>None</v>
      </c>
      <c r="O406" s="6"/>
      <c r="P406" s="6"/>
      <c r="Q406" s="6"/>
      <c r="R406" s="6"/>
      <c r="S406" s="6"/>
      <c r="T406" s="6"/>
      <c r="U406" s="6" t="s">
        <v>12299</v>
      </c>
      <c r="V406" s="6" t="s">
        <v>12299</v>
      </c>
      <c r="W406" s="6" t="s">
        <v>12299</v>
      </c>
    </row>
    <row r="407" spans="1:23" x14ac:dyDescent="0.3">
      <c r="A407" s="6">
        <v>1059</v>
      </c>
      <c r="B407" s="6" t="s">
        <v>10120</v>
      </c>
      <c r="C407" s="6" t="s">
        <v>10121</v>
      </c>
      <c r="D407" s="6">
        <v>3</v>
      </c>
      <c r="E407" s="6">
        <v>306</v>
      </c>
      <c r="F407" s="6"/>
      <c r="G407" s="6">
        <v>10</v>
      </c>
      <c r="H407" s="6"/>
      <c r="I407" s="6"/>
      <c r="J407" s="6"/>
      <c r="K407" s="6"/>
      <c r="L407" s="6"/>
      <c r="M407" s="6"/>
      <c r="N407" s="6" t="str">
        <f>VLOOKUP(A407,web_archive!D:AB,18,FALSE)</f>
        <v>None</v>
      </c>
      <c r="O407" s="6"/>
      <c r="P407" s="6"/>
      <c r="Q407" s="6"/>
      <c r="R407" s="6"/>
      <c r="S407" s="6"/>
      <c r="T407" s="6"/>
      <c r="U407" s="6" t="s">
        <v>12299</v>
      </c>
      <c r="V407" s="6" t="s">
        <v>12299</v>
      </c>
      <c r="W407" s="6" t="s">
        <v>12299</v>
      </c>
    </row>
    <row r="408" spans="1:23" x14ac:dyDescent="0.3">
      <c r="A408" s="6">
        <v>1060</v>
      </c>
      <c r="B408" s="6" t="s">
        <v>4661</v>
      </c>
      <c r="C408" s="6" t="s">
        <v>4662</v>
      </c>
      <c r="D408" s="6">
        <v>3</v>
      </c>
      <c r="E408" s="6">
        <v>430</v>
      </c>
      <c r="F408" s="6"/>
      <c r="G408" s="6">
        <v>10</v>
      </c>
      <c r="H408" s="6"/>
      <c r="I408" s="6"/>
      <c r="J408" s="6"/>
      <c r="K408" s="6"/>
      <c r="L408" s="6"/>
      <c r="M408" s="6"/>
      <c r="N408" s="6" t="str">
        <f>VLOOKUP(A408,web_archive!D:AB,18,FALSE)</f>
        <v>None</v>
      </c>
      <c r="O408" s="6"/>
      <c r="P408" s="6"/>
      <c r="Q408" s="6"/>
      <c r="R408" s="6"/>
      <c r="S408" s="6"/>
      <c r="T408" s="6"/>
      <c r="U408" s="6" t="s">
        <v>12299</v>
      </c>
      <c r="V408" s="6" t="s">
        <v>12299</v>
      </c>
      <c r="W408" s="6" t="s">
        <v>12299</v>
      </c>
    </row>
    <row r="409" spans="1:23" x14ac:dyDescent="0.3">
      <c r="A409" s="6">
        <v>1061</v>
      </c>
      <c r="B409" s="6" t="s">
        <v>9581</v>
      </c>
      <c r="C409" s="6" t="s">
        <v>9582</v>
      </c>
      <c r="D409" s="6">
        <v>3</v>
      </c>
      <c r="E409" s="6">
        <v>484</v>
      </c>
      <c r="F409" s="6"/>
      <c r="G409" s="6">
        <v>10</v>
      </c>
      <c r="H409" s="6"/>
      <c r="I409" s="6"/>
      <c r="J409" s="6"/>
      <c r="K409" s="6"/>
      <c r="L409" s="6"/>
      <c r="M409" s="6"/>
      <c r="N409" s="6" t="str">
        <f>VLOOKUP(A409,web_archive!D:AB,18,FALSE)</f>
        <v>None</v>
      </c>
      <c r="O409" s="6"/>
      <c r="P409" s="6"/>
      <c r="Q409" s="6"/>
      <c r="R409" s="6"/>
      <c r="S409" s="6"/>
      <c r="T409" s="6"/>
      <c r="U409" s="6" t="s">
        <v>12299</v>
      </c>
      <c r="V409" s="6" t="s">
        <v>12299</v>
      </c>
      <c r="W409" s="6" t="s">
        <v>12299</v>
      </c>
    </row>
    <row r="410" spans="1:23" x14ac:dyDescent="0.3">
      <c r="A410" s="6">
        <v>1062</v>
      </c>
      <c r="B410" s="6" t="s">
        <v>7939</v>
      </c>
      <c r="C410" s="6" t="s">
        <v>7940</v>
      </c>
      <c r="D410" s="6">
        <v>3</v>
      </c>
      <c r="E410" s="6">
        <v>374</v>
      </c>
      <c r="F410" s="6"/>
      <c r="G410" s="6">
        <v>10</v>
      </c>
      <c r="H410" s="6"/>
      <c r="I410" s="6"/>
      <c r="J410" s="6"/>
      <c r="K410" s="6"/>
      <c r="L410" s="6"/>
      <c r="M410" s="6"/>
      <c r="N410" s="6" t="str">
        <f>VLOOKUP(A410,web_archive!D:AB,18,FALSE)</f>
        <v>None</v>
      </c>
      <c r="O410" s="6"/>
      <c r="P410" s="6"/>
      <c r="Q410" s="6"/>
      <c r="R410" s="6"/>
      <c r="S410" s="6"/>
      <c r="T410" s="6"/>
      <c r="U410" s="6" t="s">
        <v>12299</v>
      </c>
      <c r="V410" s="6" t="s">
        <v>12299</v>
      </c>
      <c r="W410" s="6" t="s">
        <v>12299</v>
      </c>
    </row>
    <row r="411" spans="1:23" x14ac:dyDescent="0.3">
      <c r="A411" s="6">
        <v>1063</v>
      </c>
      <c r="B411" s="6" t="s">
        <v>8940</v>
      </c>
      <c r="C411" s="6" t="s">
        <v>8941</v>
      </c>
      <c r="D411" s="6">
        <v>3</v>
      </c>
      <c r="E411" s="6">
        <v>680</v>
      </c>
      <c r="F411" s="6"/>
      <c r="G411" s="6">
        <v>10</v>
      </c>
      <c r="H411" s="6"/>
      <c r="I411" s="6"/>
      <c r="J411" s="6"/>
      <c r="K411" s="6"/>
      <c r="L411" s="6"/>
      <c r="M411" s="6"/>
      <c r="N411" s="6" t="str">
        <f>VLOOKUP(A411,web_archive!D:AB,18,FALSE)</f>
        <v>None</v>
      </c>
      <c r="O411" s="6"/>
      <c r="P411" s="6"/>
      <c r="Q411" s="6"/>
      <c r="R411" s="6"/>
      <c r="S411" s="6"/>
      <c r="T411" s="6"/>
      <c r="U411" s="6" t="s">
        <v>12299</v>
      </c>
      <c r="V411" s="6" t="s">
        <v>12299</v>
      </c>
      <c r="W411" s="6" t="s">
        <v>12299</v>
      </c>
    </row>
    <row r="412" spans="1:23" x14ac:dyDescent="0.3">
      <c r="A412" s="6">
        <v>1064</v>
      </c>
      <c r="B412" s="6" t="s">
        <v>8286</v>
      </c>
      <c r="C412" s="6" t="s">
        <v>8286</v>
      </c>
      <c r="D412" s="6">
        <v>3</v>
      </c>
      <c r="E412" s="6">
        <v>802</v>
      </c>
      <c r="F412" s="6"/>
      <c r="G412" s="6">
        <v>10</v>
      </c>
      <c r="H412" s="6"/>
      <c r="I412" s="6"/>
      <c r="J412" s="6"/>
      <c r="K412" s="6"/>
      <c r="L412" s="6"/>
      <c r="M412" s="6"/>
      <c r="N412" s="6" t="str">
        <f>VLOOKUP(A412,web_archive!D:AB,18,FALSE)</f>
        <v>None</v>
      </c>
      <c r="O412" s="6"/>
      <c r="P412" s="6"/>
      <c r="Q412" s="6"/>
      <c r="R412" s="6"/>
      <c r="S412" s="6"/>
      <c r="T412" s="6"/>
      <c r="U412" s="6" t="s">
        <v>12299</v>
      </c>
      <c r="V412" s="6" t="s">
        <v>12299</v>
      </c>
      <c r="W412" s="6" t="s">
        <v>12299</v>
      </c>
    </row>
    <row r="413" spans="1:23" x14ac:dyDescent="0.3">
      <c r="A413" s="6">
        <v>1065</v>
      </c>
      <c r="B413" s="6" t="s">
        <v>1439</v>
      </c>
      <c r="C413" s="6" t="s">
        <v>1440</v>
      </c>
      <c r="D413" s="6">
        <v>3</v>
      </c>
      <c r="E413" s="6">
        <v>100</v>
      </c>
      <c r="F413" s="6"/>
      <c r="G413" s="6">
        <v>10</v>
      </c>
      <c r="H413" s="6"/>
      <c r="I413" s="6"/>
      <c r="J413" s="6"/>
      <c r="K413" s="6"/>
      <c r="L413" s="6"/>
      <c r="M413" s="6"/>
      <c r="N413" s="6" t="str">
        <f>VLOOKUP(A413,web_archive!D:AB,18,FALSE)</f>
        <v>None</v>
      </c>
      <c r="O413" s="6"/>
      <c r="P413" s="6"/>
      <c r="Q413" s="6"/>
      <c r="R413" s="6"/>
      <c r="S413" s="6"/>
      <c r="T413" s="6"/>
      <c r="U413" s="6" t="s">
        <v>12299</v>
      </c>
      <c r="V413" s="6" t="s">
        <v>12299</v>
      </c>
      <c r="W413" s="6" t="s">
        <v>12299</v>
      </c>
    </row>
    <row r="414" spans="1:23" x14ac:dyDescent="0.3">
      <c r="A414" s="6">
        <v>1066</v>
      </c>
      <c r="B414" s="6" t="s">
        <v>10132</v>
      </c>
      <c r="C414" s="6" t="s">
        <v>10133</v>
      </c>
      <c r="D414" s="6">
        <v>3</v>
      </c>
      <c r="E414" s="6">
        <v>2</v>
      </c>
      <c r="F414" s="6"/>
      <c r="G414" s="6">
        <v>10</v>
      </c>
      <c r="H414" s="6"/>
      <c r="I414" s="6"/>
      <c r="J414" s="6"/>
      <c r="K414" s="6"/>
      <c r="L414" s="6"/>
      <c r="M414" s="6"/>
      <c r="N414" s="6" t="str">
        <f>VLOOKUP(A414,web_archive!D:AB,18,FALSE)</f>
        <v>None</v>
      </c>
      <c r="O414" s="6"/>
      <c r="P414" s="6"/>
      <c r="Q414" s="6"/>
      <c r="R414" s="6"/>
      <c r="S414" s="6"/>
      <c r="T414" s="6"/>
      <c r="U414" s="6" t="s">
        <v>12299</v>
      </c>
      <c r="V414" s="6" t="s">
        <v>12299</v>
      </c>
      <c r="W414" s="6" t="s">
        <v>12299</v>
      </c>
    </row>
    <row r="415" spans="1:23" x14ac:dyDescent="0.3">
      <c r="A415" s="6">
        <v>1067</v>
      </c>
      <c r="B415" s="6" t="s">
        <v>10136</v>
      </c>
      <c r="C415" s="6" t="s">
        <v>10137</v>
      </c>
      <c r="D415" s="6">
        <v>3</v>
      </c>
      <c r="E415" s="6">
        <v>2</v>
      </c>
      <c r="F415" s="6"/>
      <c r="G415" s="6">
        <v>10</v>
      </c>
      <c r="H415" s="6"/>
      <c r="I415" s="6"/>
      <c r="J415" s="6"/>
      <c r="K415" s="6"/>
      <c r="L415" s="6"/>
      <c r="M415" s="6"/>
      <c r="N415" s="6" t="str">
        <f>VLOOKUP(A415,web_archive!D:AB,18,FALSE)</f>
        <v>None</v>
      </c>
      <c r="O415" s="6"/>
      <c r="P415" s="6"/>
      <c r="Q415" s="6"/>
      <c r="R415" s="6"/>
      <c r="S415" s="6"/>
      <c r="T415" s="6"/>
      <c r="U415" s="6" t="s">
        <v>12299</v>
      </c>
      <c r="V415" s="6" t="s">
        <v>12299</v>
      </c>
      <c r="W415" s="6" t="s">
        <v>12299</v>
      </c>
    </row>
    <row r="416" spans="1:23" x14ac:dyDescent="0.3">
      <c r="A416" s="6">
        <v>1068</v>
      </c>
      <c r="B416" s="6" t="s">
        <v>10140</v>
      </c>
      <c r="C416" s="6" t="s">
        <v>10141</v>
      </c>
      <c r="D416" s="6">
        <v>3</v>
      </c>
      <c r="E416" s="6">
        <v>2</v>
      </c>
      <c r="F416" s="6"/>
      <c r="G416" s="6">
        <v>10</v>
      </c>
      <c r="H416" s="6"/>
      <c r="I416" s="6"/>
      <c r="J416" s="6"/>
      <c r="K416" s="6"/>
      <c r="L416" s="6"/>
      <c r="M416" s="6"/>
      <c r="N416" s="6" t="str">
        <f>VLOOKUP(A416,web_archive!D:AB,18,FALSE)</f>
        <v>None</v>
      </c>
      <c r="O416" s="6"/>
      <c r="P416" s="6"/>
      <c r="Q416" s="6"/>
      <c r="R416" s="6"/>
      <c r="S416" s="6"/>
      <c r="T416" s="6"/>
      <c r="U416" s="6" t="s">
        <v>12299</v>
      </c>
      <c r="V416" s="6" t="s">
        <v>12299</v>
      </c>
      <c r="W416" s="6" t="s">
        <v>12299</v>
      </c>
    </row>
    <row r="417" spans="1:23" x14ac:dyDescent="0.3">
      <c r="A417" s="6">
        <v>1069</v>
      </c>
      <c r="B417" s="6" t="s">
        <v>6916</v>
      </c>
      <c r="C417" s="6" t="s">
        <v>6917</v>
      </c>
      <c r="D417" s="6">
        <v>3</v>
      </c>
      <c r="E417" s="6">
        <v>2</v>
      </c>
      <c r="F417" s="6"/>
      <c r="G417" s="6">
        <v>10</v>
      </c>
      <c r="H417" s="6"/>
      <c r="I417" s="6"/>
      <c r="J417" s="6"/>
      <c r="K417" s="6"/>
      <c r="L417" s="6"/>
      <c r="M417" s="6"/>
      <c r="N417" s="6" t="str">
        <f>VLOOKUP(A417,web_archive!D:AB,18,FALSE)</f>
        <v>None</v>
      </c>
      <c r="O417" s="6"/>
      <c r="P417" s="6"/>
      <c r="Q417" s="6"/>
      <c r="R417" s="6"/>
      <c r="S417" s="6"/>
      <c r="T417" s="6"/>
      <c r="U417" s="6" t="s">
        <v>12299</v>
      </c>
      <c r="V417" s="6" t="s">
        <v>12299</v>
      </c>
      <c r="W417" s="6" t="s">
        <v>12299</v>
      </c>
    </row>
    <row r="418" spans="1:23" x14ac:dyDescent="0.3">
      <c r="A418" s="6">
        <v>1070</v>
      </c>
      <c r="B418" s="6" t="s">
        <v>6920</v>
      </c>
      <c r="C418" s="6" t="s">
        <v>6921</v>
      </c>
      <c r="D418" s="6">
        <v>3</v>
      </c>
      <c r="E418" s="6">
        <v>2</v>
      </c>
      <c r="F418" s="6"/>
      <c r="G418" s="6">
        <v>10</v>
      </c>
      <c r="H418" s="6"/>
      <c r="I418" s="6"/>
      <c r="J418" s="6"/>
      <c r="K418" s="6"/>
      <c r="L418" s="6"/>
      <c r="M418" s="6"/>
      <c r="N418" s="6" t="str">
        <f>VLOOKUP(A418,web_archive!D:AB,18,FALSE)</f>
        <v>None</v>
      </c>
      <c r="O418" s="6"/>
      <c r="P418" s="6"/>
      <c r="Q418" s="6"/>
      <c r="R418" s="6"/>
      <c r="S418" s="6"/>
      <c r="T418" s="6"/>
      <c r="U418" s="6" t="s">
        <v>12299</v>
      </c>
      <c r="V418" s="6" t="s">
        <v>12299</v>
      </c>
      <c r="W418" s="6" t="s">
        <v>12299</v>
      </c>
    </row>
    <row r="419" spans="1:23" x14ac:dyDescent="0.3">
      <c r="A419" s="6">
        <v>1071</v>
      </c>
      <c r="B419" s="6" t="s">
        <v>12500</v>
      </c>
      <c r="C419" s="6" t="s">
        <v>12501</v>
      </c>
      <c r="D419" s="6">
        <v>3</v>
      </c>
      <c r="E419" s="6">
        <v>0</v>
      </c>
      <c r="F419" s="6"/>
      <c r="G419" s="6">
        <v>10</v>
      </c>
      <c r="H419" s="6"/>
      <c r="I419" s="6"/>
      <c r="J419" s="6"/>
      <c r="K419" s="6"/>
      <c r="L419" s="6"/>
      <c r="M419" s="6"/>
      <c r="N419" s="6" t="e">
        <f>VLOOKUP(A419,web_archive!D:AB,18,FALSE)</f>
        <v>#N/A</v>
      </c>
      <c r="O419" s="6"/>
      <c r="P419" s="6"/>
      <c r="Q419" s="6"/>
      <c r="R419" s="6"/>
      <c r="S419" s="6"/>
      <c r="T419" s="6"/>
      <c r="U419" s="6" t="s">
        <v>12299</v>
      </c>
      <c r="V419" s="6" t="s">
        <v>12299</v>
      </c>
      <c r="W419" s="6" t="s">
        <v>12299</v>
      </c>
    </row>
    <row r="420" spans="1:23" x14ac:dyDescent="0.3">
      <c r="A420" s="6">
        <v>1072</v>
      </c>
      <c r="B420" s="6" t="s">
        <v>12502</v>
      </c>
      <c r="C420" s="6" t="s">
        <v>12503</v>
      </c>
      <c r="D420" s="6">
        <v>3</v>
      </c>
      <c r="E420" s="6">
        <v>0</v>
      </c>
      <c r="F420" s="6"/>
      <c r="G420" s="6">
        <v>10</v>
      </c>
      <c r="H420" s="6"/>
      <c r="I420" s="6"/>
      <c r="J420" s="6"/>
      <c r="K420" s="6"/>
      <c r="L420" s="6"/>
      <c r="M420" s="6"/>
      <c r="N420" s="6" t="e">
        <f>VLOOKUP(A420,web_archive!D:AB,18,FALSE)</f>
        <v>#N/A</v>
      </c>
      <c r="O420" s="6"/>
      <c r="P420" s="6"/>
      <c r="Q420" s="6"/>
      <c r="R420" s="6"/>
      <c r="S420" s="6"/>
      <c r="T420" s="6"/>
      <c r="U420" s="6" t="s">
        <v>12299</v>
      </c>
      <c r="V420" s="6" t="s">
        <v>12299</v>
      </c>
      <c r="W420" s="6" t="s">
        <v>12299</v>
      </c>
    </row>
    <row r="421" spans="1:23" x14ac:dyDescent="0.3">
      <c r="A421" s="6">
        <v>1073</v>
      </c>
      <c r="B421" s="6" t="s">
        <v>12504</v>
      </c>
      <c r="C421" s="6" t="s">
        <v>12505</v>
      </c>
      <c r="D421" s="6">
        <v>3</v>
      </c>
      <c r="E421" s="6">
        <v>0</v>
      </c>
      <c r="F421" s="6"/>
      <c r="G421" s="6">
        <v>10</v>
      </c>
      <c r="H421" s="6"/>
      <c r="I421" s="6"/>
      <c r="J421" s="6"/>
      <c r="K421" s="6"/>
      <c r="L421" s="6"/>
      <c r="M421" s="6"/>
      <c r="N421" s="6" t="e">
        <f>VLOOKUP(A421,web_archive!D:AB,18,FALSE)</f>
        <v>#N/A</v>
      </c>
      <c r="O421" s="6"/>
      <c r="P421" s="6"/>
      <c r="Q421" s="6"/>
      <c r="R421" s="6"/>
      <c r="S421" s="6"/>
      <c r="T421" s="6"/>
      <c r="U421" s="6" t="s">
        <v>12299</v>
      </c>
      <c r="V421" s="6" t="s">
        <v>12299</v>
      </c>
      <c r="W421" s="6" t="s">
        <v>12299</v>
      </c>
    </row>
    <row r="422" spans="1:23" x14ac:dyDescent="0.3">
      <c r="A422" s="6">
        <v>1074</v>
      </c>
      <c r="B422" s="6" t="s">
        <v>12506</v>
      </c>
      <c r="C422" s="6" t="s">
        <v>12505</v>
      </c>
      <c r="D422" s="6">
        <v>3</v>
      </c>
      <c r="E422" s="6">
        <v>0</v>
      </c>
      <c r="F422" s="6"/>
      <c r="G422" s="6">
        <v>10</v>
      </c>
      <c r="H422" s="6"/>
      <c r="I422" s="6"/>
      <c r="J422" s="6"/>
      <c r="K422" s="6"/>
      <c r="L422" s="6"/>
      <c r="M422" s="6"/>
      <c r="N422" s="6" t="e">
        <f>VLOOKUP(A422,web_archive!D:AB,18,FALSE)</f>
        <v>#N/A</v>
      </c>
      <c r="O422" s="6"/>
      <c r="P422" s="6"/>
      <c r="Q422" s="6"/>
      <c r="R422" s="6"/>
      <c r="S422" s="6"/>
      <c r="T422" s="6"/>
      <c r="U422" s="6" t="s">
        <v>12299</v>
      </c>
      <c r="V422" s="6" t="s">
        <v>12299</v>
      </c>
      <c r="W422" s="6" t="s">
        <v>12299</v>
      </c>
    </row>
    <row r="423" spans="1:23" x14ac:dyDescent="0.3">
      <c r="A423" s="6">
        <v>1075</v>
      </c>
      <c r="B423" s="6" t="s">
        <v>12507</v>
      </c>
      <c r="C423" s="6" t="s">
        <v>12505</v>
      </c>
      <c r="D423" s="6">
        <v>3</v>
      </c>
      <c r="E423" s="6">
        <v>0</v>
      </c>
      <c r="F423" s="6"/>
      <c r="G423" s="6">
        <v>10</v>
      </c>
      <c r="H423" s="6"/>
      <c r="I423" s="6"/>
      <c r="J423" s="6"/>
      <c r="K423" s="6"/>
      <c r="L423" s="6"/>
      <c r="M423" s="6"/>
      <c r="N423" s="6" t="e">
        <f>VLOOKUP(A423,web_archive!D:AB,18,FALSE)</f>
        <v>#N/A</v>
      </c>
      <c r="O423" s="6"/>
      <c r="P423" s="6"/>
      <c r="Q423" s="6"/>
      <c r="R423" s="6"/>
      <c r="S423" s="6"/>
      <c r="T423" s="6"/>
      <c r="U423" s="6" t="s">
        <v>12299</v>
      </c>
      <c r="V423" s="6" t="s">
        <v>12299</v>
      </c>
      <c r="W423" s="6" t="s">
        <v>12299</v>
      </c>
    </row>
    <row r="424" spans="1:23" x14ac:dyDescent="0.3">
      <c r="A424" s="6">
        <v>1076</v>
      </c>
      <c r="B424" s="6" t="s">
        <v>12508</v>
      </c>
      <c r="C424" s="6" t="s">
        <v>12505</v>
      </c>
      <c r="D424" s="6">
        <v>3</v>
      </c>
      <c r="E424" s="6">
        <v>0</v>
      </c>
      <c r="F424" s="6"/>
      <c r="G424" s="6">
        <v>10</v>
      </c>
      <c r="H424" s="6"/>
      <c r="I424" s="6"/>
      <c r="J424" s="6"/>
      <c r="K424" s="6"/>
      <c r="L424" s="6"/>
      <c r="M424" s="6"/>
      <c r="N424" s="6" t="e">
        <f>VLOOKUP(A424,web_archive!D:AB,18,FALSE)</f>
        <v>#N/A</v>
      </c>
      <c r="O424" s="6"/>
      <c r="P424" s="6"/>
      <c r="Q424" s="6"/>
      <c r="R424" s="6"/>
      <c r="S424" s="6"/>
      <c r="T424" s="6"/>
      <c r="U424" s="6" t="s">
        <v>12299</v>
      </c>
      <c r="V424" s="6" t="s">
        <v>12299</v>
      </c>
      <c r="W424" s="6" t="s">
        <v>12299</v>
      </c>
    </row>
    <row r="425" spans="1:23" x14ac:dyDescent="0.3">
      <c r="A425" s="6">
        <v>1077</v>
      </c>
      <c r="B425" s="6" t="s">
        <v>12509</v>
      </c>
      <c r="C425" s="6" t="s">
        <v>12505</v>
      </c>
      <c r="D425" s="6">
        <v>3</v>
      </c>
      <c r="E425" s="6">
        <v>0</v>
      </c>
      <c r="F425" s="6"/>
      <c r="G425" s="6">
        <v>10</v>
      </c>
      <c r="H425" s="6"/>
      <c r="I425" s="6"/>
      <c r="J425" s="6"/>
      <c r="K425" s="6"/>
      <c r="L425" s="6"/>
      <c r="M425" s="6"/>
      <c r="N425" s="6" t="e">
        <f>VLOOKUP(A425,web_archive!D:AB,18,FALSE)</f>
        <v>#N/A</v>
      </c>
      <c r="O425" s="6"/>
      <c r="P425" s="6"/>
      <c r="Q425" s="6"/>
      <c r="R425" s="6"/>
      <c r="S425" s="6"/>
      <c r="T425" s="6"/>
      <c r="U425" s="6" t="s">
        <v>12299</v>
      </c>
      <c r="V425" s="6" t="s">
        <v>12299</v>
      </c>
      <c r="W425" s="6" t="s">
        <v>12299</v>
      </c>
    </row>
    <row r="426" spans="1:23" x14ac:dyDescent="0.3">
      <c r="A426" s="6">
        <v>1078</v>
      </c>
      <c r="B426" s="6" t="s">
        <v>12510</v>
      </c>
      <c r="C426" s="6" t="s">
        <v>12505</v>
      </c>
      <c r="D426" s="6">
        <v>3</v>
      </c>
      <c r="E426" s="6">
        <v>0</v>
      </c>
      <c r="F426" s="6"/>
      <c r="G426" s="6">
        <v>10</v>
      </c>
      <c r="H426" s="6"/>
      <c r="I426" s="6"/>
      <c r="J426" s="6"/>
      <c r="K426" s="6"/>
      <c r="L426" s="6"/>
      <c r="M426" s="6"/>
      <c r="N426" s="6" t="e">
        <f>VLOOKUP(A426,web_archive!D:AB,18,FALSE)</f>
        <v>#N/A</v>
      </c>
      <c r="O426" s="6"/>
      <c r="P426" s="6"/>
      <c r="Q426" s="6"/>
      <c r="R426" s="6"/>
      <c r="S426" s="6"/>
      <c r="T426" s="6"/>
      <c r="U426" s="6" t="s">
        <v>12299</v>
      </c>
      <c r="V426" s="6" t="s">
        <v>12299</v>
      </c>
      <c r="W426" s="6" t="s">
        <v>12299</v>
      </c>
    </row>
    <row r="427" spans="1:23" x14ac:dyDescent="0.3">
      <c r="A427" s="6">
        <v>1079</v>
      </c>
      <c r="B427" s="6" t="s">
        <v>12511</v>
      </c>
      <c r="C427" s="6" t="s">
        <v>12505</v>
      </c>
      <c r="D427" s="6">
        <v>3</v>
      </c>
      <c r="E427" s="6">
        <v>0</v>
      </c>
      <c r="F427" s="6"/>
      <c r="G427" s="6">
        <v>10</v>
      </c>
      <c r="H427" s="6"/>
      <c r="I427" s="6"/>
      <c r="J427" s="6"/>
      <c r="K427" s="6"/>
      <c r="L427" s="6"/>
      <c r="M427" s="6"/>
      <c r="N427" s="6" t="e">
        <f>VLOOKUP(A427,web_archive!D:AB,18,FALSE)</f>
        <v>#N/A</v>
      </c>
      <c r="O427" s="6"/>
      <c r="P427" s="6"/>
      <c r="Q427" s="6"/>
      <c r="R427" s="6"/>
      <c r="S427" s="6"/>
      <c r="T427" s="6"/>
      <c r="U427" s="6" t="s">
        <v>12299</v>
      </c>
      <c r="V427" s="6" t="s">
        <v>12299</v>
      </c>
      <c r="W427" s="6" t="s">
        <v>12299</v>
      </c>
    </row>
    <row r="428" spans="1:23" x14ac:dyDescent="0.3">
      <c r="A428" s="6">
        <v>1080</v>
      </c>
      <c r="B428" s="6" t="s">
        <v>12512</v>
      </c>
      <c r="C428" s="6" t="s">
        <v>12505</v>
      </c>
      <c r="D428" s="6">
        <v>3</v>
      </c>
      <c r="E428" s="6">
        <v>0</v>
      </c>
      <c r="F428" s="6"/>
      <c r="G428" s="6">
        <v>10</v>
      </c>
      <c r="H428" s="6"/>
      <c r="I428" s="6"/>
      <c r="J428" s="6"/>
      <c r="K428" s="6"/>
      <c r="L428" s="6"/>
      <c r="M428" s="6"/>
      <c r="N428" s="6" t="e">
        <f>VLOOKUP(A428,web_archive!D:AB,18,FALSE)</f>
        <v>#N/A</v>
      </c>
      <c r="O428" s="6"/>
      <c r="P428" s="6"/>
      <c r="Q428" s="6"/>
      <c r="R428" s="6"/>
      <c r="S428" s="6"/>
      <c r="T428" s="6"/>
      <c r="U428" s="6" t="s">
        <v>12299</v>
      </c>
      <c r="V428" s="6" t="s">
        <v>12299</v>
      </c>
      <c r="W428" s="6" t="s">
        <v>12299</v>
      </c>
    </row>
    <row r="429" spans="1:23" x14ac:dyDescent="0.3">
      <c r="A429" s="6">
        <v>1081</v>
      </c>
      <c r="B429" s="6" t="s">
        <v>12513</v>
      </c>
      <c r="C429" s="6" t="s">
        <v>12514</v>
      </c>
      <c r="D429" s="6">
        <v>3</v>
      </c>
      <c r="E429" s="6">
        <v>0</v>
      </c>
      <c r="F429" s="6"/>
      <c r="G429" s="6">
        <v>1200</v>
      </c>
      <c r="H429" s="6"/>
      <c r="I429" s="6"/>
      <c r="J429" s="6"/>
      <c r="K429" s="6"/>
      <c r="L429" s="6"/>
      <c r="M429" s="6"/>
      <c r="N429" s="6" t="e">
        <f>VLOOKUP(A429,web_archive!D:AB,18,FALSE)</f>
        <v>#N/A</v>
      </c>
      <c r="O429" s="6"/>
      <c r="P429" s="6"/>
      <c r="Q429" s="6"/>
      <c r="R429" s="6"/>
      <c r="S429" s="6"/>
      <c r="T429" s="6"/>
      <c r="U429" s="6" t="s">
        <v>12299</v>
      </c>
      <c r="V429" s="6" t="s">
        <v>12299</v>
      </c>
      <c r="W429" s="6" t="s">
        <v>12299</v>
      </c>
    </row>
    <row r="430" spans="1:23" x14ac:dyDescent="0.3">
      <c r="A430" s="6">
        <v>1082</v>
      </c>
      <c r="B430" s="6" t="s">
        <v>12515</v>
      </c>
      <c r="C430" s="6" t="s">
        <v>12514</v>
      </c>
      <c r="D430" s="6">
        <v>3</v>
      </c>
      <c r="E430" s="6">
        <v>0</v>
      </c>
      <c r="F430" s="6"/>
      <c r="G430" s="6">
        <v>1200</v>
      </c>
      <c r="H430" s="6"/>
      <c r="I430" s="6"/>
      <c r="J430" s="6"/>
      <c r="K430" s="6"/>
      <c r="L430" s="6"/>
      <c r="M430" s="6"/>
      <c r="N430" s="6" t="e">
        <f>VLOOKUP(A430,web_archive!D:AB,18,FALSE)</f>
        <v>#N/A</v>
      </c>
      <c r="O430" s="6"/>
      <c r="P430" s="6"/>
      <c r="Q430" s="6"/>
      <c r="R430" s="6"/>
      <c r="S430" s="6"/>
      <c r="T430" s="6"/>
      <c r="U430" s="6" t="s">
        <v>12299</v>
      </c>
      <c r="V430" s="6" t="s">
        <v>12299</v>
      </c>
      <c r="W430" s="6" t="s">
        <v>12299</v>
      </c>
    </row>
    <row r="431" spans="1:23" x14ac:dyDescent="0.3">
      <c r="A431" s="6">
        <v>1083</v>
      </c>
      <c r="B431" s="6" t="s">
        <v>12516</v>
      </c>
      <c r="C431" s="6" t="s">
        <v>12514</v>
      </c>
      <c r="D431" s="6">
        <v>3</v>
      </c>
      <c r="E431" s="6">
        <v>0</v>
      </c>
      <c r="F431" s="6"/>
      <c r="G431" s="6">
        <v>1200</v>
      </c>
      <c r="H431" s="6"/>
      <c r="I431" s="6"/>
      <c r="J431" s="6"/>
      <c r="K431" s="6"/>
      <c r="L431" s="6"/>
      <c r="M431" s="6"/>
      <c r="N431" s="6" t="e">
        <f>VLOOKUP(A431,web_archive!D:AB,18,FALSE)</f>
        <v>#N/A</v>
      </c>
      <c r="O431" s="6"/>
      <c r="P431" s="6"/>
      <c r="Q431" s="6"/>
      <c r="R431" s="6"/>
      <c r="S431" s="6"/>
      <c r="T431" s="6"/>
      <c r="U431" s="6" t="s">
        <v>12299</v>
      </c>
      <c r="V431" s="6" t="s">
        <v>12299</v>
      </c>
      <c r="W431" s="6" t="s">
        <v>12299</v>
      </c>
    </row>
    <row r="432" spans="1:23" x14ac:dyDescent="0.3">
      <c r="A432" s="6">
        <v>1084</v>
      </c>
      <c r="B432" s="6" t="s">
        <v>12517</v>
      </c>
      <c r="C432" s="6" t="s">
        <v>12518</v>
      </c>
      <c r="D432" s="6">
        <v>3</v>
      </c>
      <c r="E432" s="6">
        <v>0</v>
      </c>
      <c r="F432" s="6"/>
      <c r="G432" s="6">
        <v>10</v>
      </c>
      <c r="H432" s="6"/>
      <c r="I432" s="6"/>
      <c r="J432" s="6"/>
      <c r="K432" s="6"/>
      <c r="L432" s="6"/>
      <c r="M432" s="6"/>
      <c r="N432" s="6" t="e">
        <f>VLOOKUP(A432,web_archive!D:AB,18,FALSE)</f>
        <v>#N/A</v>
      </c>
      <c r="O432" s="6"/>
      <c r="P432" s="6"/>
      <c r="Q432" s="6"/>
      <c r="R432" s="6"/>
      <c r="S432" s="6"/>
      <c r="T432" s="6"/>
      <c r="U432" s="6" t="s">
        <v>12299</v>
      </c>
      <c r="V432" s="6" t="s">
        <v>12299</v>
      </c>
      <c r="W432" s="6" t="s">
        <v>12299</v>
      </c>
    </row>
    <row r="433" spans="1:23" x14ac:dyDescent="0.3">
      <c r="A433" s="6">
        <v>1085</v>
      </c>
      <c r="B433" s="6" t="s">
        <v>12519</v>
      </c>
      <c r="C433" s="6" t="s">
        <v>12501</v>
      </c>
      <c r="D433" s="6">
        <v>3</v>
      </c>
      <c r="E433" s="6">
        <v>0</v>
      </c>
      <c r="F433" s="6"/>
      <c r="G433" s="6">
        <v>10</v>
      </c>
      <c r="H433" s="6"/>
      <c r="I433" s="6"/>
      <c r="J433" s="6"/>
      <c r="K433" s="6"/>
      <c r="L433" s="6"/>
      <c r="M433" s="6"/>
      <c r="N433" s="6" t="e">
        <f>VLOOKUP(A433,web_archive!D:AB,18,FALSE)</f>
        <v>#N/A</v>
      </c>
      <c r="O433" s="6"/>
      <c r="P433" s="6"/>
      <c r="Q433" s="6"/>
      <c r="R433" s="6"/>
      <c r="S433" s="6"/>
      <c r="T433" s="6"/>
      <c r="U433" s="6" t="s">
        <v>12299</v>
      </c>
      <c r="V433" s="6" t="s">
        <v>12299</v>
      </c>
      <c r="W433" s="6" t="s">
        <v>12299</v>
      </c>
    </row>
    <row r="434" spans="1:23" x14ac:dyDescent="0.3">
      <c r="A434" s="6">
        <v>1086</v>
      </c>
      <c r="B434" s="6" t="s">
        <v>12520</v>
      </c>
      <c r="C434" s="6" t="s">
        <v>12501</v>
      </c>
      <c r="D434" s="6">
        <v>3</v>
      </c>
      <c r="E434" s="6">
        <v>0</v>
      </c>
      <c r="F434" s="6"/>
      <c r="G434" s="6">
        <v>10</v>
      </c>
      <c r="H434" s="6"/>
      <c r="I434" s="6"/>
      <c r="J434" s="6"/>
      <c r="K434" s="6"/>
      <c r="L434" s="6"/>
      <c r="M434" s="6"/>
      <c r="N434" s="6" t="e">
        <f>VLOOKUP(A434,web_archive!D:AB,18,FALSE)</f>
        <v>#N/A</v>
      </c>
      <c r="O434" s="6"/>
      <c r="P434" s="6"/>
      <c r="Q434" s="6"/>
      <c r="R434" s="6"/>
      <c r="S434" s="6"/>
      <c r="T434" s="6"/>
      <c r="U434" s="6" t="s">
        <v>12299</v>
      </c>
      <c r="V434" s="6" t="s">
        <v>12299</v>
      </c>
      <c r="W434" s="6" t="s">
        <v>12299</v>
      </c>
    </row>
    <row r="435" spans="1:23" x14ac:dyDescent="0.3">
      <c r="A435" s="6">
        <v>1087</v>
      </c>
      <c r="B435" s="6" t="s">
        <v>12521</v>
      </c>
      <c r="C435" s="6" t="s">
        <v>12501</v>
      </c>
      <c r="D435" s="6">
        <v>3</v>
      </c>
      <c r="E435" s="6">
        <v>0</v>
      </c>
      <c r="F435" s="6"/>
      <c r="G435" s="6">
        <v>10</v>
      </c>
      <c r="H435" s="6"/>
      <c r="I435" s="6"/>
      <c r="J435" s="6"/>
      <c r="K435" s="6"/>
      <c r="L435" s="6"/>
      <c r="M435" s="6"/>
      <c r="N435" s="6" t="e">
        <f>VLOOKUP(A435,web_archive!D:AB,18,FALSE)</f>
        <v>#N/A</v>
      </c>
      <c r="O435" s="6"/>
      <c r="P435" s="6"/>
      <c r="Q435" s="6"/>
      <c r="R435" s="6"/>
      <c r="S435" s="6"/>
      <c r="T435" s="6"/>
      <c r="U435" s="6" t="s">
        <v>12299</v>
      </c>
      <c r="V435" s="6" t="s">
        <v>12299</v>
      </c>
      <c r="W435" s="6" t="s">
        <v>12299</v>
      </c>
    </row>
    <row r="436" spans="1:23" x14ac:dyDescent="0.3">
      <c r="A436" s="6">
        <v>1088</v>
      </c>
      <c r="B436" s="6" t="s">
        <v>6814</v>
      </c>
      <c r="C436" s="6" t="s">
        <v>6815</v>
      </c>
      <c r="D436" s="6">
        <v>3</v>
      </c>
      <c r="E436" s="6">
        <v>0</v>
      </c>
      <c r="F436" s="6"/>
      <c r="G436" s="6">
        <v>10</v>
      </c>
      <c r="H436" s="6"/>
      <c r="I436" s="6"/>
      <c r="J436" s="6"/>
      <c r="K436" s="6"/>
      <c r="L436" s="6"/>
      <c r="M436" s="6"/>
      <c r="N436" s="6" t="str">
        <f>VLOOKUP(A436,web_archive!D:AB,18,FALSE)</f>
        <v>None</v>
      </c>
      <c r="O436" s="6"/>
      <c r="P436" s="6"/>
      <c r="Q436" s="6"/>
      <c r="R436" s="6"/>
      <c r="S436" s="6"/>
      <c r="T436" s="6"/>
      <c r="U436" s="6" t="s">
        <v>12299</v>
      </c>
      <c r="V436" s="6" t="s">
        <v>12299</v>
      </c>
      <c r="W436" s="6" t="s">
        <v>12299</v>
      </c>
    </row>
    <row r="437" spans="1:23" x14ac:dyDescent="0.3">
      <c r="A437" s="6">
        <v>1089</v>
      </c>
      <c r="B437" s="6" t="s">
        <v>12522</v>
      </c>
      <c r="C437" s="6" t="s">
        <v>12523</v>
      </c>
      <c r="D437" s="6">
        <v>3</v>
      </c>
      <c r="E437" s="6">
        <v>0</v>
      </c>
      <c r="F437" s="6"/>
      <c r="G437" s="6">
        <v>10</v>
      </c>
      <c r="H437" s="6"/>
      <c r="I437" s="6"/>
      <c r="J437" s="6"/>
      <c r="K437" s="6"/>
      <c r="L437" s="6"/>
      <c r="M437" s="6"/>
      <c r="N437" s="6" t="e">
        <f>VLOOKUP(A437,web_archive!D:AB,18,FALSE)</f>
        <v>#N/A</v>
      </c>
      <c r="O437" s="6"/>
      <c r="P437" s="6"/>
      <c r="Q437" s="6"/>
      <c r="R437" s="6"/>
      <c r="S437" s="6"/>
      <c r="T437" s="6"/>
      <c r="U437" s="6" t="s">
        <v>12299</v>
      </c>
      <c r="V437" s="6" t="s">
        <v>12299</v>
      </c>
      <c r="W437" s="6" t="s">
        <v>12299</v>
      </c>
    </row>
    <row r="438" spans="1:23" x14ac:dyDescent="0.3">
      <c r="A438" s="6">
        <v>1090</v>
      </c>
      <c r="B438" s="6" t="s">
        <v>12524</v>
      </c>
      <c r="C438" s="6" t="s">
        <v>12501</v>
      </c>
      <c r="D438" s="6">
        <v>3</v>
      </c>
      <c r="E438" s="6">
        <v>0</v>
      </c>
      <c r="F438" s="6"/>
      <c r="G438" s="6">
        <v>10</v>
      </c>
      <c r="H438" s="6"/>
      <c r="I438" s="6"/>
      <c r="J438" s="6"/>
      <c r="K438" s="6"/>
      <c r="L438" s="6"/>
      <c r="M438" s="6"/>
      <c r="N438" s="6" t="e">
        <f>VLOOKUP(A438,web_archive!D:AB,18,FALSE)</f>
        <v>#N/A</v>
      </c>
      <c r="O438" s="6"/>
      <c r="P438" s="6"/>
      <c r="Q438" s="6"/>
      <c r="R438" s="6"/>
      <c r="S438" s="6"/>
      <c r="T438" s="6"/>
      <c r="U438" s="6" t="s">
        <v>12299</v>
      </c>
      <c r="V438" s="6" t="s">
        <v>12299</v>
      </c>
      <c r="W438" s="6" t="s">
        <v>12299</v>
      </c>
    </row>
    <row r="439" spans="1:23" x14ac:dyDescent="0.3">
      <c r="A439" s="6">
        <v>1091</v>
      </c>
      <c r="B439" s="6" t="s">
        <v>12525</v>
      </c>
      <c r="C439" s="6" t="s">
        <v>12514</v>
      </c>
      <c r="D439" s="6">
        <v>3</v>
      </c>
      <c r="E439" s="6">
        <v>0</v>
      </c>
      <c r="F439" s="6"/>
      <c r="G439" s="6">
        <v>10</v>
      </c>
      <c r="H439" s="6"/>
      <c r="I439" s="6"/>
      <c r="J439" s="6"/>
      <c r="K439" s="6"/>
      <c r="L439" s="6"/>
      <c r="M439" s="6"/>
      <c r="N439" s="6" t="e">
        <f>VLOOKUP(A439,web_archive!D:AB,18,FALSE)</f>
        <v>#N/A</v>
      </c>
      <c r="O439" s="6"/>
      <c r="P439" s="6"/>
      <c r="Q439" s="6"/>
      <c r="R439" s="6"/>
      <c r="S439" s="6"/>
      <c r="T439" s="6"/>
      <c r="U439" s="6" t="s">
        <v>12299</v>
      </c>
      <c r="V439" s="6" t="s">
        <v>12299</v>
      </c>
      <c r="W439" s="6" t="s">
        <v>12299</v>
      </c>
    </row>
    <row r="440" spans="1:23" x14ac:dyDescent="0.3">
      <c r="A440" s="6">
        <v>1092</v>
      </c>
      <c r="B440" s="6" t="s">
        <v>3637</v>
      </c>
      <c r="C440" s="6" t="s">
        <v>3638</v>
      </c>
      <c r="D440" s="6">
        <v>3</v>
      </c>
      <c r="E440" s="6">
        <v>3</v>
      </c>
      <c r="F440" s="6"/>
      <c r="G440" s="6">
        <v>10</v>
      </c>
      <c r="H440" s="6"/>
      <c r="I440" s="6"/>
      <c r="J440" s="6"/>
      <c r="K440" s="6"/>
      <c r="L440" s="6"/>
      <c r="M440" s="6"/>
      <c r="N440" s="6" t="str">
        <f>VLOOKUP(A440,web_archive!D:AB,18,FALSE)</f>
        <v>None</v>
      </c>
      <c r="O440" s="6"/>
      <c r="P440" s="6"/>
      <c r="Q440" s="6"/>
      <c r="R440" s="6"/>
      <c r="S440" s="6"/>
      <c r="T440" s="6"/>
      <c r="U440" s="6" t="s">
        <v>12299</v>
      </c>
      <c r="V440" s="6" t="s">
        <v>12299</v>
      </c>
      <c r="W440" s="6" t="s">
        <v>12299</v>
      </c>
    </row>
    <row r="441" spans="1:23" x14ac:dyDescent="0.3">
      <c r="A441" s="6">
        <v>1093</v>
      </c>
      <c r="B441" s="6" t="s">
        <v>3641</v>
      </c>
      <c r="C441" s="6" t="s">
        <v>3642</v>
      </c>
      <c r="D441" s="6">
        <v>3</v>
      </c>
      <c r="E441" s="6">
        <v>10</v>
      </c>
      <c r="F441" s="6"/>
      <c r="G441" s="6">
        <v>10</v>
      </c>
      <c r="H441" s="6"/>
      <c r="I441" s="6"/>
      <c r="J441" s="6"/>
      <c r="K441" s="6"/>
      <c r="L441" s="6"/>
      <c r="M441" s="6"/>
      <c r="N441" s="6" t="str">
        <f>VLOOKUP(A441,web_archive!D:AB,18,FALSE)</f>
        <v>None</v>
      </c>
      <c r="O441" s="6"/>
      <c r="P441" s="6"/>
      <c r="Q441" s="6"/>
      <c r="R441" s="6"/>
      <c r="S441" s="6"/>
      <c r="T441" s="6"/>
      <c r="U441" s="6" t="s">
        <v>12299</v>
      </c>
      <c r="V441" s="6" t="s">
        <v>12299</v>
      </c>
      <c r="W441" s="6" t="s">
        <v>12299</v>
      </c>
    </row>
    <row r="442" spans="1:23" x14ac:dyDescent="0.3">
      <c r="A442" s="6">
        <v>1094</v>
      </c>
      <c r="B442" s="6" t="s">
        <v>9009</v>
      </c>
      <c r="C442" s="6" t="s">
        <v>9010</v>
      </c>
      <c r="D442" s="6">
        <v>3</v>
      </c>
      <c r="E442" s="6">
        <v>278</v>
      </c>
      <c r="F442" s="6"/>
      <c r="G442" s="6">
        <v>10</v>
      </c>
      <c r="H442" s="6"/>
      <c r="I442" s="6"/>
      <c r="J442" s="6"/>
      <c r="K442" s="6"/>
      <c r="L442" s="6"/>
      <c r="M442" s="6"/>
      <c r="N442" s="6" t="str">
        <f>VLOOKUP(A442,web_archive!D:AB,18,FALSE)</f>
        <v>None</v>
      </c>
      <c r="O442" s="6"/>
      <c r="P442" s="6"/>
      <c r="Q442" s="6"/>
      <c r="R442" s="6"/>
      <c r="S442" s="6"/>
      <c r="T442" s="6"/>
      <c r="U442" s="6" t="s">
        <v>12299</v>
      </c>
      <c r="V442" s="6" t="s">
        <v>12299</v>
      </c>
      <c r="W442" s="6" t="s">
        <v>12299</v>
      </c>
    </row>
    <row r="443" spans="1:23" x14ac:dyDescent="0.3">
      <c r="A443" s="6">
        <v>1095</v>
      </c>
      <c r="B443" s="6" t="s">
        <v>7039</v>
      </c>
      <c r="C443" s="6" t="s">
        <v>7040</v>
      </c>
      <c r="D443" s="6">
        <v>3</v>
      </c>
      <c r="E443" s="6">
        <v>546</v>
      </c>
      <c r="F443" s="6"/>
      <c r="G443" s="6">
        <v>10</v>
      </c>
      <c r="H443" s="6"/>
      <c r="I443" s="6"/>
      <c r="J443" s="6"/>
      <c r="K443" s="6"/>
      <c r="L443" s="6"/>
      <c r="M443" s="6"/>
      <c r="N443" s="6" t="str">
        <f>VLOOKUP(A443,web_archive!D:AB,18,FALSE)</f>
        <v>None</v>
      </c>
      <c r="O443" s="6"/>
      <c r="P443" s="6"/>
      <c r="Q443" s="6"/>
      <c r="R443" s="6"/>
      <c r="S443" s="6"/>
      <c r="T443" s="6"/>
      <c r="U443" s="6" t="s">
        <v>12299</v>
      </c>
      <c r="V443" s="6" t="s">
        <v>12299</v>
      </c>
      <c r="W443" s="6" t="s">
        <v>12299</v>
      </c>
    </row>
    <row r="444" spans="1:23" x14ac:dyDescent="0.3">
      <c r="A444" s="6">
        <v>1096</v>
      </c>
      <c r="B444" s="6" t="s">
        <v>8570</v>
      </c>
      <c r="C444" s="6" t="s">
        <v>8571</v>
      </c>
      <c r="D444" s="6">
        <v>3</v>
      </c>
      <c r="E444" s="6">
        <v>780</v>
      </c>
      <c r="F444" s="6"/>
      <c r="G444" s="6">
        <v>10</v>
      </c>
      <c r="H444" s="6"/>
      <c r="I444" s="6"/>
      <c r="J444" s="6"/>
      <c r="K444" s="6"/>
      <c r="L444" s="6"/>
      <c r="M444" s="6"/>
      <c r="N444" s="6" t="str">
        <f>VLOOKUP(A444,web_archive!D:AB,18,FALSE)</f>
        <v>None</v>
      </c>
      <c r="O444" s="6"/>
      <c r="P444" s="6"/>
      <c r="Q444" s="6"/>
      <c r="R444" s="6"/>
      <c r="S444" s="6"/>
      <c r="T444" s="6"/>
      <c r="U444" s="6" t="s">
        <v>12299</v>
      </c>
      <c r="V444" s="6" t="s">
        <v>12299</v>
      </c>
      <c r="W444" s="6" t="s">
        <v>12299</v>
      </c>
    </row>
    <row r="445" spans="1:23" x14ac:dyDescent="0.3">
      <c r="A445" s="6">
        <v>1097</v>
      </c>
      <c r="B445" s="6" t="s">
        <v>10858</v>
      </c>
      <c r="C445" s="6" t="s">
        <v>10859</v>
      </c>
      <c r="D445" s="6">
        <v>3</v>
      </c>
      <c r="E445" s="6">
        <v>948</v>
      </c>
      <c r="F445" s="6"/>
      <c r="G445" s="6">
        <v>10</v>
      </c>
      <c r="H445" s="6"/>
      <c r="I445" s="6"/>
      <c r="J445" s="6"/>
      <c r="K445" s="6"/>
      <c r="L445" s="6"/>
      <c r="M445" s="6"/>
      <c r="N445" s="6" t="str">
        <f>VLOOKUP(A445,web_archive!D:AB,18,FALSE)</f>
        <v>None</v>
      </c>
      <c r="O445" s="6"/>
      <c r="P445" s="6"/>
      <c r="Q445" s="6"/>
      <c r="R445" s="6"/>
      <c r="S445" s="6"/>
      <c r="T445" s="6"/>
      <c r="U445" s="6" t="s">
        <v>12299</v>
      </c>
      <c r="V445" s="6" t="s">
        <v>12299</v>
      </c>
      <c r="W445" s="6" t="s">
        <v>12299</v>
      </c>
    </row>
    <row r="446" spans="1:23" x14ac:dyDescent="0.3">
      <c r="A446" s="6">
        <v>1098</v>
      </c>
      <c r="B446" s="6" t="s">
        <v>6405</v>
      </c>
      <c r="C446" s="6" t="s">
        <v>6405</v>
      </c>
      <c r="D446" s="6">
        <v>3</v>
      </c>
      <c r="E446" s="6">
        <v>658</v>
      </c>
      <c r="F446" s="6"/>
      <c r="G446" s="6">
        <v>10</v>
      </c>
      <c r="H446" s="6"/>
      <c r="I446" s="6"/>
      <c r="J446" s="6"/>
      <c r="K446" s="6"/>
      <c r="L446" s="6"/>
      <c r="M446" s="6"/>
      <c r="N446" s="6" t="str">
        <f>VLOOKUP(A446,web_archive!D:AB,18,FALSE)</f>
        <v>None</v>
      </c>
      <c r="O446" s="6"/>
      <c r="P446" s="6"/>
      <c r="Q446" s="6"/>
      <c r="R446" s="6"/>
      <c r="S446" s="6"/>
      <c r="T446" s="6"/>
      <c r="U446" s="6" t="s">
        <v>12299</v>
      </c>
      <c r="V446" s="6" t="s">
        <v>12299</v>
      </c>
      <c r="W446" s="6" t="s">
        <v>12299</v>
      </c>
    </row>
    <row r="447" spans="1:23" x14ac:dyDescent="0.3">
      <c r="A447" s="6">
        <v>1099</v>
      </c>
      <c r="B447" s="6" t="s">
        <v>10862</v>
      </c>
      <c r="C447" s="6" t="s">
        <v>10863</v>
      </c>
      <c r="D447" s="6">
        <v>3</v>
      </c>
      <c r="E447" s="6">
        <v>680</v>
      </c>
      <c r="F447" s="6"/>
      <c r="G447" s="6">
        <v>10</v>
      </c>
      <c r="H447" s="6"/>
      <c r="I447" s="6"/>
      <c r="J447" s="6"/>
      <c r="K447" s="6"/>
      <c r="L447" s="6"/>
      <c r="M447" s="6"/>
      <c r="N447" s="6" t="str">
        <f>VLOOKUP(A447,web_archive!D:AB,18,FALSE)</f>
        <v>None</v>
      </c>
      <c r="O447" s="6"/>
      <c r="P447" s="6"/>
      <c r="Q447" s="6"/>
      <c r="R447" s="6"/>
      <c r="S447" s="6"/>
      <c r="T447" s="6"/>
      <c r="U447" s="6" t="s">
        <v>12299</v>
      </c>
      <c r="V447" s="6" t="s">
        <v>12299</v>
      </c>
      <c r="W447" s="6" t="s">
        <v>12299</v>
      </c>
    </row>
    <row r="448" spans="1:23" x14ac:dyDescent="0.3">
      <c r="A448" s="6" t="s">
        <v>12401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 t="e">
        <f>VLOOKUP(A448,web_archive!D:AB,18,FALSE)</f>
        <v>#N/A</v>
      </c>
      <c r="O448" s="6"/>
      <c r="P448" s="6"/>
      <c r="Q448" s="6"/>
      <c r="R448" s="6"/>
      <c r="S448" s="6"/>
      <c r="T448" s="6"/>
      <c r="U448" s="6"/>
      <c r="V448" s="6"/>
      <c r="W448" s="6"/>
    </row>
    <row r="449" spans="1:23" x14ac:dyDescent="0.3">
      <c r="A449" s="6" t="s">
        <v>12526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 t="e">
        <f>VLOOKUP(A449,web_archive!D:AB,18,FALSE)</f>
        <v>#N/A</v>
      </c>
      <c r="O449" s="6"/>
      <c r="P449" s="6"/>
      <c r="Q449" s="6"/>
      <c r="R449" s="6"/>
      <c r="S449" s="6"/>
      <c r="T449" s="6"/>
      <c r="U449" s="6"/>
      <c r="V449" s="6"/>
      <c r="W449" s="6"/>
    </row>
    <row r="450" spans="1:23" x14ac:dyDescent="0.3">
      <c r="A450" s="6" t="s">
        <v>12401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 t="e">
        <f>VLOOKUP(A450,web_archive!D:AB,18,FALSE)</f>
        <v>#N/A</v>
      </c>
      <c r="O450" s="6"/>
      <c r="P450" s="6"/>
      <c r="Q450" s="6"/>
      <c r="R450" s="6"/>
      <c r="S450" s="6"/>
      <c r="T450" s="6"/>
      <c r="U450" s="6"/>
      <c r="V450" s="6"/>
      <c r="W450" s="6"/>
    </row>
    <row r="451" spans="1:23" x14ac:dyDescent="0.3">
      <c r="A451" s="6">
        <v>1101</v>
      </c>
      <c r="B451" s="6" t="s">
        <v>12527</v>
      </c>
      <c r="C451" s="6" t="s">
        <v>12527</v>
      </c>
      <c r="D451" s="6">
        <v>5</v>
      </c>
      <c r="E451" s="6">
        <v>100</v>
      </c>
      <c r="F451" s="6"/>
      <c r="G451" s="6">
        <v>500</v>
      </c>
      <c r="H451" s="6">
        <v>25</v>
      </c>
      <c r="I451" s="6"/>
      <c r="J451" s="6">
        <v>1</v>
      </c>
      <c r="K451" s="6">
        <v>3</v>
      </c>
      <c r="L451" s="6" t="s">
        <v>12528</v>
      </c>
      <c r="M451" s="6">
        <v>63</v>
      </c>
      <c r="N451" s="6" t="e">
        <f>VLOOKUP(A451,web_archive!D:AB,18,FALSE)</f>
        <v>#N/A</v>
      </c>
      <c r="O451" s="6">
        <v>2</v>
      </c>
      <c r="P451" s="6">
        <v>2</v>
      </c>
      <c r="Q451" s="6">
        <v>1</v>
      </c>
      <c r="R451" s="6">
        <v>2</v>
      </c>
      <c r="S451" s="6">
        <v>1</v>
      </c>
      <c r="T451" s="6">
        <v>2</v>
      </c>
      <c r="U451" s="6" t="s">
        <v>12299</v>
      </c>
      <c r="V451" s="6" t="s">
        <v>12299</v>
      </c>
      <c r="W451" s="6" t="s">
        <v>12299</v>
      </c>
    </row>
    <row r="452" spans="1:23" x14ac:dyDescent="0.3">
      <c r="A452" s="6">
        <v>1102</v>
      </c>
      <c r="B452" s="6" t="s">
        <v>12529</v>
      </c>
      <c r="C452" s="6" t="s">
        <v>12527</v>
      </c>
      <c r="D452" s="6">
        <v>5</v>
      </c>
      <c r="E452" s="6">
        <v>100</v>
      </c>
      <c r="F452" s="6"/>
      <c r="G452" s="6">
        <v>500</v>
      </c>
      <c r="H452" s="6">
        <v>25</v>
      </c>
      <c r="I452" s="6"/>
      <c r="J452" s="6">
        <v>1</v>
      </c>
      <c r="K452" s="6">
        <v>4</v>
      </c>
      <c r="L452" s="6" t="s">
        <v>12528</v>
      </c>
      <c r="M452" s="6">
        <v>63</v>
      </c>
      <c r="N452" s="6" t="e">
        <f>VLOOKUP(A452,web_archive!D:AB,18,FALSE)</f>
        <v>#N/A</v>
      </c>
      <c r="O452" s="6">
        <v>2</v>
      </c>
      <c r="P452" s="6">
        <v>2</v>
      </c>
      <c r="Q452" s="6">
        <v>1</v>
      </c>
      <c r="R452" s="6">
        <v>2</v>
      </c>
      <c r="S452" s="6">
        <v>1</v>
      </c>
      <c r="T452" s="6">
        <v>2</v>
      </c>
      <c r="U452" s="6" t="s">
        <v>12299</v>
      </c>
      <c r="V452" s="6" t="s">
        <v>12299</v>
      </c>
      <c r="W452" s="6" t="s">
        <v>12299</v>
      </c>
    </row>
    <row r="453" spans="1:23" x14ac:dyDescent="0.3">
      <c r="A453" s="6">
        <v>1103</v>
      </c>
      <c r="B453" s="6" t="s">
        <v>12530</v>
      </c>
      <c r="C453" s="6" t="s">
        <v>12527</v>
      </c>
      <c r="D453" s="6">
        <v>5</v>
      </c>
      <c r="E453" s="6">
        <v>100</v>
      </c>
      <c r="F453" s="6"/>
      <c r="G453" s="6">
        <v>500</v>
      </c>
      <c r="H453" s="6">
        <v>25</v>
      </c>
      <c r="I453" s="6"/>
      <c r="J453" s="6">
        <v>1</v>
      </c>
      <c r="K453" s="6">
        <v>0</v>
      </c>
      <c r="L453" s="6" t="s">
        <v>12528</v>
      </c>
      <c r="M453" s="6">
        <v>63</v>
      </c>
      <c r="N453" s="6" t="e">
        <f>VLOOKUP(A453,web_archive!D:AB,18,FALSE)</f>
        <v>#N/A</v>
      </c>
      <c r="O453" s="6">
        <v>2</v>
      </c>
      <c r="P453" s="6">
        <v>2</v>
      </c>
      <c r="Q453" s="6">
        <v>1</v>
      </c>
      <c r="R453" s="6">
        <v>2</v>
      </c>
      <c r="S453" s="6">
        <v>1</v>
      </c>
      <c r="T453" s="6">
        <v>2</v>
      </c>
      <c r="U453" s="6" t="s">
        <v>12299</v>
      </c>
      <c r="V453" s="6" t="s">
        <v>12299</v>
      </c>
      <c r="W453" s="6" t="s">
        <v>12299</v>
      </c>
    </row>
    <row r="454" spans="1:23" x14ac:dyDescent="0.3">
      <c r="A454" s="6">
        <v>1104</v>
      </c>
      <c r="B454" s="6" t="s">
        <v>3793</v>
      </c>
      <c r="C454" s="6" t="s">
        <v>3793</v>
      </c>
      <c r="D454" s="6">
        <v>5</v>
      </c>
      <c r="E454" s="6">
        <v>1500</v>
      </c>
      <c r="F454" s="6"/>
      <c r="G454" s="6">
        <v>600</v>
      </c>
      <c r="H454" s="6">
        <v>39</v>
      </c>
      <c r="I454" s="6"/>
      <c r="J454" s="6">
        <v>1</v>
      </c>
      <c r="K454" s="6">
        <v>3</v>
      </c>
      <c r="L454" s="6" t="s">
        <v>12528</v>
      </c>
      <c r="M454" s="6">
        <v>63</v>
      </c>
      <c r="N454" s="6" t="str">
        <f>VLOOKUP(A454,web_archive!D:AB,18,FALSE)</f>
        <v>Normal / Upper / Baby</v>
      </c>
      <c r="O454" s="6">
        <v>2</v>
      </c>
      <c r="P454" s="6">
        <v>2</v>
      </c>
      <c r="Q454" s="6">
        <v>1</v>
      </c>
      <c r="R454" s="6">
        <v>2</v>
      </c>
      <c r="S454" s="6">
        <v>1</v>
      </c>
      <c r="T454" s="6">
        <v>2</v>
      </c>
      <c r="U454" s="6" t="s">
        <v>12299</v>
      </c>
      <c r="V454" s="6" t="s">
        <v>12299</v>
      </c>
      <c r="W454" s="6" t="s">
        <v>12299</v>
      </c>
    </row>
    <row r="455" spans="1:23" x14ac:dyDescent="0.3">
      <c r="A455" s="6">
        <v>1105</v>
      </c>
      <c r="B455" s="6" t="s">
        <v>3796</v>
      </c>
      <c r="C455" s="6" t="s">
        <v>3793</v>
      </c>
      <c r="D455" s="6">
        <v>5</v>
      </c>
      <c r="E455" s="6">
        <v>1500</v>
      </c>
      <c r="F455" s="6"/>
      <c r="G455" s="6">
        <v>600</v>
      </c>
      <c r="H455" s="6">
        <v>39</v>
      </c>
      <c r="I455" s="6"/>
      <c r="J455" s="6">
        <v>1</v>
      </c>
      <c r="K455" s="6">
        <v>4</v>
      </c>
      <c r="L455" s="6" t="s">
        <v>12528</v>
      </c>
      <c r="M455" s="6">
        <v>63</v>
      </c>
      <c r="N455" s="6" t="str">
        <f>VLOOKUP(A455,web_archive!D:AB,18,FALSE)</f>
        <v>Normal / Upper / Baby</v>
      </c>
      <c r="O455" s="6">
        <v>2</v>
      </c>
      <c r="P455" s="6">
        <v>2</v>
      </c>
      <c r="Q455" s="6">
        <v>1</v>
      </c>
      <c r="R455" s="6">
        <v>2</v>
      </c>
      <c r="S455" s="6">
        <v>1</v>
      </c>
      <c r="T455" s="6">
        <v>2</v>
      </c>
      <c r="U455" s="6" t="s">
        <v>12299</v>
      </c>
      <c r="V455" s="6" t="s">
        <v>12299</v>
      </c>
      <c r="W455" s="6" t="s">
        <v>12299</v>
      </c>
    </row>
    <row r="456" spans="1:23" x14ac:dyDescent="0.3">
      <c r="A456" s="6">
        <v>1106</v>
      </c>
      <c r="B456" s="6" t="s">
        <v>12531</v>
      </c>
      <c r="C456" s="6" t="s">
        <v>3793</v>
      </c>
      <c r="D456" s="6">
        <v>5</v>
      </c>
      <c r="E456" s="6">
        <v>1500</v>
      </c>
      <c r="F456" s="6"/>
      <c r="G456" s="6">
        <v>600</v>
      </c>
      <c r="H456" s="6">
        <v>39</v>
      </c>
      <c r="I456" s="6"/>
      <c r="J456" s="6">
        <v>1</v>
      </c>
      <c r="K456" s="6">
        <v>0</v>
      </c>
      <c r="L456" s="6" t="s">
        <v>12528</v>
      </c>
      <c r="M456" s="6">
        <v>63</v>
      </c>
      <c r="N456" s="6" t="e">
        <f>VLOOKUP(A456,web_archive!D:AB,18,FALSE)</f>
        <v>#N/A</v>
      </c>
      <c r="O456" s="6">
        <v>2</v>
      </c>
      <c r="P456" s="6">
        <v>2</v>
      </c>
      <c r="Q456" s="6">
        <v>1</v>
      </c>
      <c r="R456" s="6">
        <v>2</v>
      </c>
      <c r="S456" s="6">
        <v>1</v>
      </c>
      <c r="T456" s="6">
        <v>2</v>
      </c>
      <c r="U456" s="6" t="s">
        <v>12299</v>
      </c>
      <c r="V456" s="6" t="s">
        <v>12299</v>
      </c>
      <c r="W456" s="6" t="s">
        <v>12299</v>
      </c>
    </row>
    <row r="457" spans="1:23" x14ac:dyDescent="0.3">
      <c r="A457" s="6">
        <v>1107</v>
      </c>
      <c r="B457" s="6" t="s">
        <v>1210</v>
      </c>
      <c r="C457" s="6" t="s">
        <v>1210</v>
      </c>
      <c r="D457" s="6">
        <v>5</v>
      </c>
      <c r="E457" s="6">
        <v>2900</v>
      </c>
      <c r="F457" s="6"/>
      <c r="G457" s="6">
        <v>700</v>
      </c>
      <c r="H457" s="6">
        <v>53</v>
      </c>
      <c r="I457" s="6"/>
      <c r="J457" s="6">
        <v>1</v>
      </c>
      <c r="K457" s="6">
        <v>3</v>
      </c>
      <c r="L457" s="6" t="s">
        <v>12528</v>
      </c>
      <c r="M457" s="6">
        <v>63</v>
      </c>
      <c r="N457" s="6" t="e">
        <f>VLOOKUP(A457,web_archive!D:AB,18,FALSE)</f>
        <v>#N/A</v>
      </c>
      <c r="O457" s="6">
        <v>2</v>
      </c>
      <c r="P457" s="6">
        <v>2</v>
      </c>
      <c r="Q457" s="6">
        <v>1</v>
      </c>
      <c r="R457" s="6">
        <v>2</v>
      </c>
      <c r="S457" s="6">
        <v>1</v>
      </c>
      <c r="T457" s="6">
        <v>2</v>
      </c>
      <c r="U457" s="6" t="s">
        <v>12299</v>
      </c>
      <c r="V457" s="6" t="s">
        <v>12299</v>
      </c>
      <c r="W457" s="6" t="s">
        <v>12299</v>
      </c>
    </row>
    <row r="458" spans="1:23" x14ac:dyDescent="0.3">
      <c r="A458" s="6">
        <v>1108</v>
      </c>
      <c r="B458" s="6" t="s">
        <v>1209</v>
      </c>
      <c r="C458" s="6" t="s">
        <v>1210</v>
      </c>
      <c r="D458" s="6">
        <v>5</v>
      </c>
      <c r="E458" s="6">
        <v>2900</v>
      </c>
      <c r="F458" s="6"/>
      <c r="G458" s="6">
        <v>700</v>
      </c>
      <c r="H458" s="6">
        <v>53</v>
      </c>
      <c r="I458" s="6"/>
      <c r="J458" s="6">
        <v>1</v>
      </c>
      <c r="K458" s="6">
        <v>4</v>
      </c>
      <c r="L458" s="6" t="s">
        <v>12528</v>
      </c>
      <c r="M458" s="6">
        <v>63</v>
      </c>
      <c r="N458" s="6" t="str">
        <f>VLOOKUP(A458,web_archive!D:AB,18,FALSE)</f>
        <v>Normal / Upper / Baby</v>
      </c>
      <c r="O458" s="6">
        <v>2</v>
      </c>
      <c r="P458" s="6">
        <v>2</v>
      </c>
      <c r="Q458" s="6">
        <v>1</v>
      </c>
      <c r="R458" s="6">
        <v>2</v>
      </c>
      <c r="S458" s="6">
        <v>1</v>
      </c>
      <c r="T458" s="6">
        <v>2</v>
      </c>
      <c r="U458" s="6" t="s">
        <v>12299</v>
      </c>
      <c r="V458" s="6" t="s">
        <v>12299</v>
      </c>
      <c r="W458" s="6" t="s">
        <v>12299</v>
      </c>
    </row>
    <row r="459" spans="1:23" x14ac:dyDescent="0.3">
      <c r="A459" s="6">
        <v>1109</v>
      </c>
      <c r="B459" s="6" t="s">
        <v>12532</v>
      </c>
      <c r="C459" s="6" t="s">
        <v>1210</v>
      </c>
      <c r="D459" s="6">
        <v>5</v>
      </c>
      <c r="E459" s="6">
        <v>2900</v>
      </c>
      <c r="F459" s="6"/>
      <c r="G459" s="6">
        <v>700</v>
      </c>
      <c r="H459" s="6">
        <v>53</v>
      </c>
      <c r="I459" s="6"/>
      <c r="J459" s="6">
        <v>1</v>
      </c>
      <c r="K459" s="6">
        <v>0</v>
      </c>
      <c r="L459" s="6" t="s">
        <v>12528</v>
      </c>
      <c r="M459" s="6">
        <v>63</v>
      </c>
      <c r="N459" s="6" t="e">
        <f>VLOOKUP(A459,web_archive!D:AB,18,FALSE)</f>
        <v>#N/A</v>
      </c>
      <c r="O459" s="6">
        <v>2</v>
      </c>
      <c r="P459" s="6">
        <v>2</v>
      </c>
      <c r="Q459" s="6">
        <v>1</v>
      </c>
      <c r="R459" s="6">
        <v>2</v>
      </c>
      <c r="S459" s="6">
        <v>1</v>
      </c>
      <c r="T459" s="6">
        <v>2</v>
      </c>
      <c r="U459" s="6" t="s">
        <v>12299</v>
      </c>
      <c r="V459" s="6" t="s">
        <v>12299</v>
      </c>
      <c r="W459" s="6" t="s">
        <v>12299</v>
      </c>
    </row>
    <row r="460" spans="1:23" x14ac:dyDescent="0.3">
      <c r="A460" s="6">
        <v>1110</v>
      </c>
      <c r="B460" s="6" t="s">
        <v>12533</v>
      </c>
      <c r="C460" s="6" t="s">
        <v>5963</v>
      </c>
      <c r="D460" s="6">
        <v>5</v>
      </c>
      <c r="E460" s="6">
        <v>10000</v>
      </c>
      <c r="F460" s="6"/>
      <c r="G460" s="6">
        <v>500</v>
      </c>
      <c r="H460" s="6">
        <v>70</v>
      </c>
      <c r="I460" s="6"/>
      <c r="J460" s="6">
        <v>1</v>
      </c>
      <c r="K460" s="6">
        <v>2</v>
      </c>
      <c r="L460" s="6" t="s">
        <v>12528</v>
      </c>
      <c r="M460" s="6">
        <v>63</v>
      </c>
      <c r="N460" s="6" t="e">
        <f>VLOOKUP(A460,web_archive!D:AB,18,FALSE)</f>
        <v>#N/A</v>
      </c>
      <c r="O460" s="6">
        <v>2</v>
      </c>
      <c r="P460" s="6">
        <v>2</v>
      </c>
      <c r="Q460" s="6">
        <v>2</v>
      </c>
      <c r="R460" s="6">
        <v>14</v>
      </c>
      <c r="S460" s="6">
        <v>1</v>
      </c>
      <c r="T460" s="6">
        <v>2</v>
      </c>
      <c r="U460" s="6" t="s">
        <v>12299</v>
      </c>
      <c r="V460" s="6" t="s">
        <v>12299</v>
      </c>
      <c r="W460" s="6" t="s">
        <v>12299</v>
      </c>
    </row>
    <row r="461" spans="1:23" x14ac:dyDescent="0.3">
      <c r="A461" s="6">
        <v>1111</v>
      </c>
      <c r="B461" s="6" t="s">
        <v>5962</v>
      </c>
      <c r="C461" s="6" t="s">
        <v>5963</v>
      </c>
      <c r="D461" s="6">
        <v>5</v>
      </c>
      <c r="E461" s="6">
        <v>10000</v>
      </c>
      <c r="F461" s="6"/>
      <c r="G461" s="6">
        <v>500</v>
      </c>
      <c r="H461" s="6">
        <v>70</v>
      </c>
      <c r="I461" s="6"/>
      <c r="J461" s="6">
        <v>1</v>
      </c>
      <c r="K461" s="6">
        <v>3</v>
      </c>
      <c r="L461" s="6" t="s">
        <v>12528</v>
      </c>
      <c r="M461" s="6">
        <v>63</v>
      </c>
      <c r="N461" s="6" t="str">
        <f>VLOOKUP(A461,web_archive!D:AB,18,FALSE)</f>
        <v>Normal / Upper / Baby</v>
      </c>
      <c r="O461" s="6">
        <v>2</v>
      </c>
      <c r="P461" s="6">
        <v>2</v>
      </c>
      <c r="Q461" s="6">
        <v>2</v>
      </c>
      <c r="R461" s="6">
        <v>14</v>
      </c>
      <c r="S461" s="6">
        <v>1</v>
      </c>
      <c r="T461" s="6">
        <v>2</v>
      </c>
      <c r="U461" s="6" t="s">
        <v>12299</v>
      </c>
      <c r="V461" s="6" t="s">
        <v>12299</v>
      </c>
      <c r="W461" s="6" t="s">
        <v>12299</v>
      </c>
    </row>
    <row r="462" spans="1:23" x14ac:dyDescent="0.3">
      <c r="A462" s="6">
        <v>1112</v>
      </c>
      <c r="B462" s="6" t="s">
        <v>12534</v>
      </c>
      <c r="C462" s="6" t="s">
        <v>5963</v>
      </c>
      <c r="D462" s="6">
        <v>5</v>
      </c>
      <c r="E462" s="6">
        <v>10000</v>
      </c>
      <c r="F462" s="6"/>
      <c r="G462" s="6">
        <v>500</v>
      </c>
      <c r="H462" s="6">
        <v>70</v>
      </c>
      <c r="I462" s="6"/>
      <c r="J462" s="6">
        <v>1</v>
      </c>
      <c r="K462" s="6">
        <v>0</v>
      </c>
      <c r="L462" s="6" t="s">
        <v>12528</v>
      </c>
      <c r="M462" s="6">
        <v>63</v>
      </c>
      <c r="N462" s="6" t="e">
        <f>VLOOKUP(A462,web_archive!D:AB,18,FALSE)</f>
        <v>#N/A</v>
      </c>
      <c r="O462" s="6">
        <v>2</v>
      </c>
      <c r="P462" s="6">
        <v>2</v>
      </c>
      <c r="Q462" s="6">
        <v>2</v>
      </c>
      <c r="R462" s="6">
        <v>14</v>
      </c>
      <c r="S462" s="6">
        <v>1</v>
      </c>
      <c r="T462" s="6">
        <v>2</v>
      </c>
      <c r="U462" s="6" t="s">
        <v>12299</v>
      </c>
      <c r="V462" s="6" t="s">
        <v>12299</v>
      </c>
      <c r="W462" s="6" t="s">
        <v>12299</v>
      </c>
    </row>
    <row r="463" spans="1:23" x14ac:dyDescent="0.3">
      <c r="A463" s="6">
        <v>1113</v>
      </c>
      <c r="B463" s="6" t="s">
        <v>12535</v>
      </c>
      <c r="C463" s="6" t="s">
        <v>8812</v>
      </c>
      <c r="D463" s="6">
        <v>5</v>
      </c>
      <c r="E463" s="6">
        <v>17000</v>
      </c>
      <c r="F463" s="6"/>
      <c r="G463" s="6">
        <v>700</v>
      </c>
      <c r="H463" s="6">
        <v>85</v>
      </c>
      <c r="I463" s="6"/>
      <c r="J463" s="6">
        <v>1</v>
      </c>
      <c r="K463" s="6">
        <v>2</v>
      </c>
      <c r="L463" s="6" t="s">
        <v>12528</v>
      </c>
      <c r="M463" s="6">
        <v>63</v>
      </c>
      <c r="N463" s="6" t="e">
        <f>VLOOKUP(A463,web_archive!D:AB,18,FALSE)</f>
        <v>#N/A</v>
      </c>
      <c r="O463" s="6">
        <v>2</v>
      </c>
      <c r="P463" s="6">
        <v>2</v>
      </c>
      <c r="Q463" s="6">
        <v>2</v>
      </c>
      <c r="R463" s="6">
        <v>14</v>
      </c>
      <c r="S463" s="6">
        <v>1</v>
      </c>
      <c r="T463" s="6">
        <v>2</v>
      </c>
      <c r="U463" s="6" t="s">
        <v>12299</v>
      </c>
      <c r="V463" s="6" t="s">
        <v>12299</v>
      </c>
      <c r="W463" s="6" t="s">
        <v>12299</v>
      </c>
    </row>
    <row r="464" spans="1:23" x14ac:dyDescent="0.3">
      <c r="A464" s="6">
        <v>1114</v>
      </c>
      <c r="B464" s="6" t="s">
        <v>8811</v>
      </c>
      <c r="C464" s="6" t="s">
        <v>8812</v>
      </c>
      <c r="D464" s="6">
        <v>5</v>
      </c>
      <c r="E464" s="6">
        <v>17000</v>
      </c>
      <c r="F464" s="6"/>
      <c r="G464" s="6">
        <v>700</v>
      </c>
      <c r="H464" s="6">
        <v>85</v>
      </c>
      <c r="I464" s="6"/>
      <c r="J464" s="6">
        <v>1</v>
      </c>
      <c r="K464" s="6">
        <v>3</v>
      </c>
      <c r="L464" s="6" t="s">
        <v>12528</v>
      </c>
      <c r="M464" s="6">
        <v>63</v>
      </c>
      <c r="N464" s="6" t="str">
        <f>VLOOKUP(A464,web_archive!D:AB,18,FALSE)</f>
        <v>Normal / Upper / Baby</v>
      </c>
      <c r="O464" s="6">
        <v>2</v>
      </c>
      <c r="P464" s="6">
        <v>2</v>
      </c>
      <c r="Q464" s="6">
        <v>2</v>
      </c>
      <c r="R464" s="6">
        <v>14</v>
      </c>
      <c r="S464" s="6">
        <v>1</v>
      </c>
      <c r="T464" s="6">
        <v>2</v>
      </c>
      <c r="U464" s="6" t="s">
        <v>12299</v>
      </c>
      <c r="V464" s="6" t="s">
        <v>12299</v>
      </c>
      <c r="W464" s="6" t="s">
        <v>12299</v>
      </c>
    </row>
    <row r="465" spans="1:29" x14ac:dyDescent="0.3">
      <c r="A465" s="6">
        <v>1115</v>
      </c>
      <c r="B465" s="6" t="s">
        <v>12536</v>
      </c>
      <c r="C465" s="6" t="s">
        <v>8812</v>
      </c>
      <c r="D465" s="6">
        <v>5</v>
      </c>
      <c r="E465" s="6">
        <v>17000</v>
      </c>
      <c r="F465" s="6"/>
      <c r="G465" s="6">
        <v>700</v>
      </c>
      <c r="H465" s="6">
        <v>85</v>
      </c>
      <c r="I465" s="6"/>
      <c r="J465" s="6">
        <v>1</v>
      </c>
      <c r="K465" s="6">
        <v>3</v>
      </c>
      <c r="L465" s="6" t="s">
        <v>12528</v>
      </c>
      <c r="M465" s="6">
        <v>63</v>
      </c>
      <c r="N465" s="6" t="e">
        <f>VLOOKUP(A465,web_archive!D:AB,18,FALSE)</f>
        <v>#N/A</v>
      </c>
      <c r="O465" s="6">
        <v>2</v>
      </c>
      <c r="P465" s="6">
        <v>2</v>
      </c>
      <c r="Q465" s="6">
        <v>2</v>
      </c>
      <c r="R465" s="6">
        <v>14</v>
      </c>
      <c r="S465" s="6">
        <v>1</v>
      </c>
      <c r="T465" s="6">
        <v>2</v>
      </c>
      <c r="U465" s="6" t="s">
        <v>12299</v>
      </c>
      <c r="V465" s="6" t="s">
        <v>12299</v>
      </c>
      <c r="W465" s="6" t="s">
        <v>12299</v>
      </c>
      <c r="X465" s="6"/>
      <c r="Y465" s="6"/>
      <c r="Z465" s="6"/>
      <c r="AA465" s="6"/>
      <c r="AB465" s="6"/>
      <c r="AC465" s="6"/>
    </row>
    <row r="466" spans="1:29" x14ac:dyDescent="0.3">
      <c r="A466" s="6">
        <v>1116</v>
      </c>
      <c r="B466" s="6" t="s">
        <v>5739</v>
      </c>
      <c r="C466" s="6" t="s">
        <v>5739</v>
      </c>
      <c r="D466" s="6">
        <v>5</v>
      </c>
      <c r="E466" s="6">
        <v>2000</v>
      </c>
      <c r="F466" s="6"/>
      <c r="G466" s="6">
        <v>1000</v>
      </c>
      <c r="H466" s="6">
        <v>60</v>
      </c>
      <c r="I466" s="6"/>
      <c r="J466" s="6">
        <v>1</v>
      </c>
      <c r="K466" s="6">
        <v>3</v>
      </c>
      <c r="L466" s="6" t="s">
        <v>12250</v>
      </c>
      <c r="M466" s="6">
        <v>63</v>
      </c>
      <c r="N466" s="6" t="str">
        <f>VLOOKUP(A466,web_archive!D:AB,18,FALSE)</f>
        <v>Normal / Upper / Baby</v>
      </c>
      <c r="O466" s="6">
        <v>2</v>
      </c>
      <c r="P466" s="6">
        <v>34</v>
      </c>
      <c r="Q466" s="6">
        <v>1</v>
      </c>
      <c r="R466" s="6">
        <v>4</v>
      </c>
      <c r="S466" s="6">
        <v>1</v>
      </c>
      <c r="T466" s="6">
        <v>3</v>
      </c>
      <c r="U466" s="6" t="s">
        <v>12299</v>
      </c>
      <c r="V466" s="6" t="s">
        <v>12299</v>
      </c>
      <c r="W466" s="6" t="s">
        <v>12299</v>
      </c>
      <c r="X466" s="6"/>
      <c r="Y466" s="6"/>
      <c r="Z466" s="6"/>
      <c r="AA466" s="6"/>
      <c r="AB466" s="6"/>
      <c r="AC466" s="6"/>
    </row>
    <row r="467" spans="1:29" x14ac:dyDescent="0.3">
      <c r="A467" s="6">
        <v>1117</v>
      </c>
      <c r="B467" s="6" t="s">
        <v>5742</v>
      </c>
      <c r="C467" s="6" t="s">
        <v>5739</v>
      </c>
      <c r="D467" s="6">
        <v>5</v>
      </c>
      <c r="E467" s="6">
        <v>2000</v>
      </c>
      <c r="F467" s="6"/>
      <c r="G467" s="6">
        <v>1000</v>
      </c>
      <c r="H467" s="6">
        <v>60</v>
      </c>
      <c r="I467" s="6"/>
      <c r="J467" s="6">
        <v>1</v>
      </c>
      <c r="K467" s="6">
        <v>4</v>
      </c>
      <c r="L467" s="6" t="s">
        <v>12250</v>
      </c>
      <c r="M467" s="6">
        <v>63</v>
      </c>
      <c r="N467" s="6" t="str">
        <f>VLOOKUP(A467,web_archive!D:AB,18,FALSE)</f>
        <v>Normal / Upper / Baby</v>
      </c>
      <c r="O467" s="6">
        <v>2</v>
      </c>
      <c r="P467" s="6">
        <v>34</v>
      </c>
      <c r="Q467" s="6">
        <v>1</v>
      </c>
      <c r="R467" s="6">
        <v>4</v>
      </c>
      <c r="S467" s="6">
        <v>1</v>
      </c>
      <c r="T467" s="6">
        <v>3</v>
      </c>
      <c r="U467" s="6" t="s">
        <v>12299</v>
      </c>
      <c r="V467" s="6" t="s">
        <v>12299</v>
      </c>
      <c r="W467" s="6" t="s">
        <v>12299</v>
      </c>
      <c r="X467" s="6"/>
      <c r="Y467" s="6"/>
      <c r="Z467" s="6"/>
      <c r="AA467" s="6"/>
      <c r="AB467" s="6"/>
      <c r="AC467" s="6"/>
    </row>
    <row r="468" spans="1:29" x14ac:dyDescent="0.3">
      <c r="A468" s="6">
        <v>1118</v>
      </c>
      <c r="B468" s="6" t="s">
        <v>12537</v>
      </c>
      <c r="C468" s="6" t="s">
        <v>5739</v>
      </c>
      <c r="D468" s="6">
        <v>5</v>
      </c>
      <c r="E468" s="6">
        <v>2000</v>
      </c>
      <c r="F468" s="6"/>
      <c r="G468" s="6">
        <v>1000</v>
      </c>
      <c r="H468" s="6">
        <v>60</v>
      </c>
      <c r="I468" s="6"/>
      <c r="J468" s="6">
        <v>1</v>
      </c>
      <c r="K468" s="6">
        <v>0</v>
      </c>
      <c r="L468" s="6" t="s">
        <v>12250</v>
      </c>
      <c r="M468" s="6">
        <v>63</v>
      </c>
      <c r="N468" s="6" t="e">
        <f>VLOOKUP(A468,web_archive!D:AB,18,FALSE)</f>
        <v>#N/A</v>
      </c>
      <c r="O468" s="6">
        <v>2</v>
      </c>
      <c r="P468" s="6">
        <v>34</v>
      </c>
      <c r="Q468" s="6">
        <v>1</v>
      </c>
      <c r="R468" s="6">
        <v>4</v>
      </c>
      <c r="S468" s="6">
        <v>1</v>
      </c>
      <c r="T468" s="6">
        <v>3</v>
      </c>
      <c r="U468" s="6" t="s">
        <v>12299</v>
      </c>
      <c r="V468" s="6" t="s">
        <v>12299</v>
      </c>
      <c r="W468" s="6" t="s">
        <v>12299</v>
      </c>
      <c r="X468" s="6"/>
      <c r="Y468" s="6"/>
      <c r="Z468" s="6"/>
      <c r="AA468" s="6"/>
      <c r="AB468" s="6"/>
      <c r="AC468" s="6"/>
    </row>
    <row r="469" spans="1:29" x14ac:dyDescent="0.3">
      <c r="A469" s="6">
        <v>1119</v>
      </c>
      <c r="B469" s="6" t="s">
        <v>10187</v>
      </c>
      <c r="C469" s="6" t="s">
        <v>10187</v>
      </c>
      <c r="D469" s="6">
        <v>5</v>
      </c>
      <c r="E469" s="6">
        <v>51000</v>
      </c>
      <c r="F469" s="6"/>
      <c r="G469" s="6">
        <v>1200</v>
      </c>
      <c r="H469" s="6">
        <v>130</v>
      </c>
      <c r="I469" s="6"/>
      <c r="J469" s="6">
        <v>1</v>
      </c>
      <c r="K469" s="6">
        <v>1</v>
      </c>
      <c r="L469" s="6" t="s">
        <v>12538</v>
      </c>
      <c r="M469" s="6">
        <v>63</v>
      </c>
      <c r="N469" s="6" t="e">
        <f>VLOOKUP(A469,web_archive!D:AB,18,FALSE)</f>
        <v>#N/A</v>
      </c>
      <c r="O469" s="6">
        <v>2</v>
      </c>
      <c r="P469" s="6">
        <v>2</v>
      </c>
      <c r="Q469" s="6">
        <v>3</v>
      </c>
      <c r="R469" s="6">
        <v>27</v>
      </c>
      <c r="S469" s="6">
        <v>1</v>
      </c>
      <c r="T469" s="6">
        <v>2</v>
      </c>
      <c r="U469" s="6" t="s">
        <v>12299</v>
      </c>
      <c r="V469" s="6" t="s">
        <v>12299</v>
      </c>
      <c r="W469" s="6" t="s">
        <v>12299</v>
      </c>
      <c r="X469" s="6"/>
      <c r="Y469" s="6"/>
      <c r="Z469" s="6"/>
      <c r="AA469" s="6"/>
      <c r="AB469" s="6"/>
      <c r="AC469" s="6"/>
    </row>
    <row r="470" spans="1:29" x14ac:dyDescent="0.3">
      <c r="A470" s="6">
        <v>1120</v>
      </c>
      <c r="B470" s="6" t="s">
        <v>10186</v>
      </c>
      <c r="C470" s="6" t="s">
        <v>10187</v>
      </c>
      <c r="D470" s="6">
        <v>5</v>
      </c>
      <c r="E470" s="6">
        <v>51000</v>
      </c>
      <c r="F470" s="6"/>
      <c r="G470" s="6">
        <v>1200</v>
      </c>
      <c r="H470" s="6">
        <v>130</v>
      </c>
      <c r="I470" s="6"/>
      <c r="J470" s="6">
        <v>1</v>
      </c>
      <c r="K470" s="6">
        <v>2</v>
      </c>
      <c r="L470" s="6" t="s">
        <v>12538</v>
      </c>
      <c r="M470" s="6">
        <v>63</v>
      </c>
      <c r="N470" s="6" t="str">
        <f>VLOOKUP(A470,web_archive!D:AB,18,FALSE)</f>
        <v>Normal / Upper / Baby</v>
      </c>
      <c r="O470" s="6">
        <v>2</v>
      </c>
      <c r="P470" s="6">
        <v>2</v>
      </c>
      <c r="Q470" s="6">
        <v>3</v>
      </c>
      <c r="R470" s="6">
        <v>27</v>
      </c>
      <c r="S470" s="6">
        <v>1</v>
      </c>
      <c r="T470" s="6">
        <v>2</v>
      </c>
      <c r="U470" s="6" t="s">
        <v>12299</v>
      </c>
      <c r="V470" s="6" t="s">
        <v>12299</v>
      </c>
      <c r="W470" s="6" t="s">
        <v>12299</v>
      </c>
      <c r="X470" s="6"/>
      <c r="Y470" s="6"/>
      <c r="Z470" s="6"/>
      <c r="AA470" s="6"/>
      <c r="AB470" s="6"/>
      <c r="AC470" s="6"/>
    </row>
    <row r="471" spans="1:29" x14ac:dyDescent="0.3">
      <c r="A471" s="6">
        <v>1121</v>
      </c>
      <c r="B471" s="6" t="s">
        <v>12539</v>
      </c>
      <c r="C471" s="6" t="s">
        <v>10187</v>
      </c>
      <c r="D471" s="6">
        <v>5</v>
      </c>
      <c r="E471" s="6">
        <v>51000</v>
      </c>
      <c r="F471" s="6"/>
      <c r="G471" s="6">
        <v>1200</v>
      </c>
      <c r="H471" s="6">
        <v>130</v>
      </c>
      <c r="I471" s="6"/>
      <c r="J471" s="6">
        <v>1</v>
      </c>
      <c r="K471" s="6">
        <v>0</v>
      </c>
      <c r="L471" s="6" t="s">
        <v>12538</v>
      </c>
      <c r="M471" s="6">
        <v>63</v>
      </c>
      <c r="N471" s="6" t="e">
        <f>VLOOKUP(A471,web_archive!D:AB,18,FALSE)</f>
        <v>#N/A</v>
      </c>
      <c r="O471" s="6">
        <v>2</v>
      </c>
      <c r="P471" s="6">
        <v>2</v>
      </c>
      <c r="Q471" s="6">
        <v>3</v>
      </c>
      <c r="R471" s="6">
        <v>27</v>
      </c>
      <c r="S471" s="6">
        <v>1</v>
      </c>
      <c r="T471" s="6">
        <v>2</v>
      </c>
      <c r="U471" s="6" t="s">
        <v>12299</v>
      </c>
      <c r="V471" s="6" t="s">
        <v>12299</v>
      </c>
      <c r="W471" s="6" t="s">
        <v>12299</v>
      </c>
      <c r="X471" s="6"/>
      <c r="Y471" s="6"/>
      <c r="Z471" s="6"/>
      <c r="AA471" s="6"/>
      <c r="AB471" s="6"/>
      <c r="AC471" s="6"/>
    </row>
    <row r="472" spans="1:29" x14ac:dyDescent="0.3">
      <c r="A472" s="6">
        <v>1122</v>
      </c>
      <c r="B472" s="6" t="s">
        <v>12540</v>
      </c>
      <c r="C472" s="6" t="s">
        <v>12541</v>
      </c>
      <c r="D472" s="6">
        <v>5</v>
      </c>
      <c r="E472" s="6">
        <v>24000</v>
      </c>
      <c r="F472" s="6"/>
      <c r="G472" s="6">
        <v>900</v>
      </c>
      <c r="H472" s="6">
        <v>100</v>
      </c>
      <c r="I472" s="6"/>
      <c r="J472" s="6">
        <v>1</v>
      </c>
      <c r="K472" s="6">
        <v>2</v>
      </c>
      <c r="L472" s="6" t="s">
        <v>12538</v>
      </c>
      <c r="M472" s="6">
        <v>63</v>
      </c>
      <c r="N472" s="6" t="e">
        <f>VLOOKUP(A472,web_archive!D:AB,18,FALSE)</f>
        <v>#N/A</v>
      </c>
      <c r="O472" s="6">
        <v>2</v>
      </c>
      <c r="P472" s="6">
        <v>2</v>
      </c>
      <c r="Q472" s="6">
        <v>2</v>
      </c>
      <c r="R472" s="6">
        <v>14</v>
      </c>
      <c r="S472" s="6">
        <v>1</v>
      </c>
      <c r="T472" s="6">
        <v>2</v>
      </c>
      <c r="U472" s="6" t="s">
        <v>12299</v>
      </c>
      <c r="V472" s="6" t="s">
        <v>12299</v>
      </c>
      <c r="W472" s="6" t="s">
        <v>12299</v>
      </c>
      <c r="X472" s="6"/>
      <c r="Y472" s="6"/>
      <c r="Z472" s="6"/>
      <c r="AA472" s="6"/>
      <c r="AB472" s="6"/>
      <c r="AC472" s="6"/>
    </row>
    <row r="473" spans="1:29" x14ac:dyDescent="0.3">
      <c r="A473" s="6">
        <v>1123</v>
      </c>
      <c r="B473" s="6" t="s">
        <v>4914</v>
      </c>
      <c r="C473" s="6" t="s">
        <v>4914</v>
      </c>
      <c r="D473" s="6">
        <v>5</v>
      </c>
      <c r="E473" s="6">
        <v>50000</v>
      </c>
      <c r="F473" s="6"/>
      <c r="G473" s="6">
        <v>900</v>
      </c>
      <c r="H473" s="6">
        <v>120</v>
      </c>
      <c r="I473" s="6"/>
      <c r="J473" s="6">
        <v>1</v>
      </c>
      <c r="K473" s="6">
        <v>1</v>
      </c>
      <c r="L473" s="6" t="s">
        <v>12538</v>
      </c>
      <c r="M473" s="6">
        <v>63</v>
      </c>
      <c r="N473" s="6" t="e">
        <f>VLOOKUP(A473,web_archive!D:AB,18,FALSE)</f>
        <v>#N/A</v>
      </c>
      <c r="O473" s="6">
        <v>2</v>
      </c>
      <c r="P473" s="6">
        <v>2</v>
      </c>
      <c r="Q473" s="6">
        <v>3</v>
      </c>
      <c r="R473" s="6">
        <v>27</v>
      </c>
      <c r="S473" s="6">
        <v>1</v>
      </c>
      <c r="T473" s="6">
        <v>2</v>
      </c>
      <c r="U473" s="6" t="s">
        <v>12542</v>
      </c>
      <c r="V473" s="6" t="s">
        <v>12404</v>
      </c>
      <c r="W473" s="6" t="s">
        <v>12299</v>
      </c>
      <c r="X473" s="6" t="s">
        <v>12299</v>
      </c>
      <c r="Y473" s="6"/>
      <c r="Z473" s="6"/>
      <c r="AA473" s="6"/>
      <c r="AB473" s="6"/>
      <c r="AC473" s="6"/>
    </row>
    <row r="474" spans="1:29" x14ac:dyDescent="0.3">
      <c r="A474" s="6">
        <v>1124</v>
      </c>
      <c r="B474" s="6" t="s">
        <v>7319</v>
      </c>
      <c r="C474" s="6" t="s">
        <v>7320</v>
      </c>
      <c r="D474" s="6">
        <v>5</v>
      </c>
      <c r="E474" s="6">
        <v>20</v>
      </c>
      <c r="F474" s="6"/>
      <c r="G474" s="6">
        <v>800</v>
      </c>
      <c r="H474" s="6">
        <v>90</v>
      </c>
      <c r="I474" s="6"/>
      <c r="J474" s="6">
        <v>1</v>
      </c>
      <c r="K474" s="6">
        <v>0</v>
      </c>
      <c r="L474" s="6" t="s">
        <v>12528</v>
      </c>
      <c r="M474" s="6">
        <v>63</v>
      </c>
      <c r="N474" s="6" t="str">
        <f>VLOOKUP(A474,web_archive!D:AB,18,FALSE)</f>
        <v>Normal / Upper / Baby</v>
      </c>
      <c r="O474" s="6">
        <v>2</v>
      </c>
      <c r="P474" s="6">
        <v>2</v>
      </c>
      <c r="Q474" s="6">
        <v>3</v>
      </c>
      <c r="R474" s="6">
        <v>5</v>
      </c>
      <c r="S474" s="6">
        <v>1</v>
      </c>
      <c r="T474" s="6">
        <v>2</v>
      </c>
      <c r="U474" s="6" t="s">
        <v>12543</v>
      </c>
      <c r="V474" s="6" t="s">
        <v>12368</v>
      </c>
      <c r="W474" s="6" t="s">
        <v>12299</v>
      </c>
      <c r="X474" s="6" t="s">
        <v>12299</v>
      </c>
      <c r="Y474" s="6"/>
      <c r="Z474" s="6"/>
      <c r="AA474" s="6"/>
      <c r="AB474" s="6"/>
      <c r="AC474" s="6"/>
    </row>
    <row r="475" spans="1:29" x14ac:dyDescent="0.3">
      <c r="A475" s="6">
        <v>1125</v>
      </c>
      <c r="B475" s="6" t="s">
        <v>12544</v>
      </c>
      <c r="C475" s="6" t="s">
        <v>12541</v>
      </c>
      <c r="D475" s="6">
        <v>5</v>
      </c>
      <c r="E475" s="6">
        <v>24000</v>
      </c>
      <c r="F475" s="6"/>
      <c r="G475" s="6">
        <v>900</v>
      </c>
      <c r="H475" s="6">
        <v>100</v>
      </c>
      <c r="I475" s="6"/>
      <c r="J475" s="6">
        <v>1</v>
      </c>
      <c r="K475" s="6">
        <v>3</v>
      </c>
      <c r="L475" s="6" t="s">
        <v>12538</v>
      </c>
      <c r="M475" s="6">
        <v>63</v>
      </c>
      <c r="N475" s="6" t="e">
        <f>VLOOKUP(A475,web_archive!D:AB,18,FALSE)</f>
        <v>#N/A</v>
      </c>
      <c r="O475" s="6">
        <v>2</v>
      </c>
      <c r="P475" s="6">
        <v>2</v>
      </c>
      <c r="Q475" s="6">
        <v>2</v>
      </c>
      <c r="R475" s="6">
        <v>14</v>
      </c>
      <c r="S475" s="6">
        <v>1</v>
      </c>
      <c r="T475" s="6">
        <v>2</v>
      </c>
      <c r="U475" s="6" t="s">
        <v>12299</v>
      </c>
      <c r="V475" s="6" t="s">
        <v>12299</v>
      </c>
      <c r="W475" s="6" t="s">
        <v>12299</v>
      </c>
      <c r="X475" s="6"/>
      <c r="Y475" s="6"/>
      <c r="Z475" s="6"/>
      <c r="AA475" s="6"/>
      <c r="AB475" s="6"/>
      <c r="AC475" s="6"/>
    </row>
    <row r="476" spans="1:29" x14ac:dyDescent="0.3">
      <c r="A476" s="6">
        <v>1126</v>
      </c>
      <c r="B476" s="6" t="s">
        <v>8643</v>
      </c>
      <c r="C476" s="6" t="s">
        <v>8643</v>
      </c>
      <c r="D476" s="6">
        <v>5</v>
      </c>
      <c r="E476" s="6">
        <v>49000</v>
      </c>
      <c r="F476" s="6"/>
      <c r="G476" s="6">
        <v>1000</v>
      </c>
      <c r="H476" s="6">
        <v>115</v>
      </c>
      <c r="I476" s="6"/>
      <c r="J476" s="6">
        <v>1</v>
      </c>
      <c r="K476" s="6">
        <v>2</v>
      </c>
      <c r="L476" s="6" t="s">
        <v>12538</v>
      </c>
      <c r="M476" s="6">
        <v>63</v>
      </c>
      <c r="N476" s="6" t="e">
        <f>VLOOKUP(A476,web_archive!D:AB,18,FALSE)</f>
        <v>#N/A</v>
      </c>
      <c r="O476" s="6">
        <v>2</v>
      </c>
      <c r="P476" s="6">
        <v>2</v>
      </c>
      <c r="Q476" s="6">
        <v>3</v>
      </c>
      <c r="R476" s="6">
        <v>27</v>
      </c>
      <c r="S476" s="6">
        <v>1</v>
      </c>
      <c r="T476" s="6">
        <v>2</v>
      </c>
      <c r="U476" s="6" t="s">
        <v>12299</v>
      </c>
      <c r="V476" s="6" t="s">
        <v>12299</v>
      </c>
      <c r="W476" s="6" t="s">
        <v>12299</v>
      </c>
      <c r="X476" s="6"/>
      <c r="Y476" s="6"/>
      <c r="Z476" s="6"/>
      <c r="AA476" s="6"/>
      <c r="AB476" s="6"/>
      <c r="AC476" s="6"/>
    </row>
    <row r="477" spans="1:29" x14ac:dyDescent="0.3">
      <c r="A477" s="6">
        <v>1127</v>
      </c>
      <c r="B477" s="6" t="s">
        <v>8642</v>
      </c>
      <c r="C477" s="6" t="s">
        <v>8643</v>
      </c>
      <c r="D477" s="6">
        <v>5</v>
      </c>
      <c r="E477" s="6">
        <v>49000</v>
      </c>
      <c r="F477" s="6"/>
      <c r="G477" s="6">
        <v>1000</v>
      </c>
      <c r="H477" s="6">
        <v>115</v>
      </c>
      <c r="I477" s="6"/>
      <c r="J477" s="6">
        <v>1</v>
      </c>
      <c r="K477" s="6">
        <v>3</v>
      </c>
      <c r="L477" s="6" t="s">
        <v>12538</v>
      </c>
      <c r="M477" s="6">
        <v>63</v>
      </c>
      <c r="N477" s="6" t="str">
        <f>VLOOKUP(A477,web_archive!D:AB,18,FALSE)</f>
        <v>Normal / Upper / Baby</v>
      </c>
      <c r="O477" s="6">
        <v>2</v>
      </c>
      <c r="P477" s="6">
        <v>2</v>
      </c>
      <c r="Q477" s="6">
        <v>3</v>
      </c>
      <c r="R477" s="6">
        <v>27</v>
      </c>
      <c r="S477" s="6">
        <v>1</v>
      </c>
      <c r="T477" s="6">
        <v>2</v>
      </c>
      <c r="U477" s="6" t="s">
        <v>12299</v>
      </c>
      <c r="V477" s="6" t="s">
        <v>12299</v>
      </c>
      <c r="W477" s="6" t="s">
        <v>12299</v>
      </c>
      <c r="X477" s="6"/>
      <c r="Y477" s="6"/>
      <c r="Z477" s="6"/>
      <c r="AA477" s="6"/>
      <c r="AB477" s="6"/>
      <c r="AC477" s="6"/>
    </row>
    <row r="478" spans="1:29" x14ac:dyDescent="0.3">
      <c r="A478" s="6">
        <v>1128</v>
      </c>
      <c r="B478" s="6" t="s">
        <v>4913</v>
      </c>
      <c r="C478" s="6" t="s">
        <v>4914</v>
      </c>
      <c r="D478" s="6">
        <v>5</v>
      </c>
      <c r="E478" s="6">
        <v>50000</v>
      </c>
      <c r="F478" s="6"/>
      <c r="G478" s="6">
        <v>900</v>
      </c>
      <c r="H478" s="6">
        <v>120</v>
      </c>
      <c r="I478" s="6"/>
      <c r="J478" s="6">
        <v>1</v>
      </c>
      <c r="K478" s="6">
        <v>2</v>
      </c>
      <c r="L478" s="6" t="s">
        <v>12538</v>
      </c>
      <c r="M478" s="6">
        <v>63</v>
      </c>
      <c r="N478" s="6" t="str">
        <f>VLOOKUP(A478,web_archive!D:AB,18,FALSE)</f>
        <v>Normal / Upper / Baby</v>
      </c>
      <c r="O478" s="6">
        <v>2</v>
      </c>
      <c r="P478" s="6">
        <v>2</v>
      </c>
      <c r="Q478" s="6">
        <v>3</v>
      </c>
      <c r="R478" s="6">
        <v>27</v>
      </c>
      <c r="S478" s="6">
        <v>1</v>
      </c>
      <c r="T478" s="6">
        <v>2</v>
      </c>
      <c r="U478" s="6" t="s">
        <v>12542</v>
      </c>
      <c r="V478" s="6" t="s">
        <v>12404</v>
      </c>
      <c r="W478" s="6" t="s">
        <v>12299</v>
      </c>
      <c r="X478" s="6" t="s">
        <v>12299</v>
      </c>
      <c r="Y478" s="6"/>
      <c r="Z478" s="6"/>
      <c r="AA478" s="6"/>
      <c r="AB478" s="6"/>
      <c r="AC478" s="6"/>
    </row>
    <row r="479" spans="1:29" x14ac:dyDescent="0.3">
      <c r="A479" s="6">
        <v>1129</v>
      </c>
      <c r="B479" s="6" t="s">
        <v>4039</v>
      </c>
      <c r="C479" s="6" t="s">
        <v>4039</v>
      </c>
      <c r="D479" s="6">
        <v>5</v>
      </c>
      <c r="E479" s="6">
        <v>60000</v>
      </c>
      <c r="F479" s="6"/>
      <c r="G479" s="6">
        <v>1500</v>
      </c>
      <c r="H479" s="6">
        <v>150</v>
      </c>
      <c r="I479" s="6"/>
      <c r="J479" s="6">
        <v>1</v>
      </c>
      <c r="K479" s="6">
        <v>0</v>
      </c>
      <c r="L479" s="6" t="s">
        <v>12231</v>
      </c>
      <c r="M479" s="6">
        <v>63</v>
      </c>
      <c r="N479" s="6" t="e">
        <f>VLOOKUP(A479,web_archive!D:AB,18,FALSE)</f>
        <v>#N/A</v>
      </c>
      <c r="O479" s="6">
        <v>2</v>
      </c>
      <c r="P479" s="6">
        <v>2</v>
      </c>
      <c r="Q479" s="6">
        <v>3</v>
      </c>
      <c r="R479" s="6">
        <v>27</v>
      </c>
      <c r="S479" s="6">
        <v>1</v>
      </c>
      <c r="T479" s="6">
        <v>2</v>
      </c>
      <c r="U479" s="6" t="s">
        <v>12299</v>
      </c>
      <c r="V479" s="6" t="s">
        <v>12299</v>
      </c>
      <c r="W479" s="6" t="s">
        <v>12299</v>
      </c>
      <c r="X479" s="6"/>
      <c r="Y479" s="6"/>
      <c r="Z479" s="6"/>
      <c r="AA479" s="6"/>
      <c r="AB479" s="6"/>
      <c r="AC479" s="6"/>
    </row>
    <row r="480" spans="1:29" x14ac:dyDescent="0.3">
      <c r="A480" s="6">
        <v>1130</v>
      </c>
      <c r="B480" s="6" t="s">
        <v>12545</v>
      </c>
      <c r="C480" s="6" t="s">
        <v>12545</v>
      </c>
      <c r="D480" s="6">
        <v>5</v>
      </c>
      <c r="E480" s="6">
        <v>20</v>
      </c>
      <c r="F480" s="6"/>
      <c r="G480" s="6">
        <v>500</v>
      </c>
      <c r="H480" s="6">
        <v>120</v>
      </c>
      <c r="I480" s="6"/>
      <c r="J480" s="6">
        <v>1</v>
      </c>
      <c r="K480" s="6">
        <v>0</v>
      </c>
      <c r="L480" s="6" t="s">
        <v>12538</v>
      </c>
      <c r="M480" s="6">
        <v>63</v>
      </c>
      <c r="N480" s="6" t="e">
        <f>VLOOKUP(A480,web_archive!D:AB,18,FALSE)</f>
        <v>#N/A</v>
      </c>
      <c r="O480" s="6">
        <v>2</v>
      </c>
      <c r="P480" s="6">
        <v>2</v>
      </c>
      <c r="Q480" s="6">
        <v>4</v>
      </c>
      <c r="R480" s="6">
        <v>40</v>
      </c>
      <c r="S480" s="6">
        <v>1</v>
      </c>
      <c r="T480" s="6">
        <v>2</v>
      </c>
      <c r="U480" s="6" t="s">
        <v>12546</v>
      </c>
      <c r="V480" s="6" t="s">
        <v>12547</v>
      </c>
      <c r="W480" s="6" t="s">
        <v>12548</v>
      </c>
      <c r="X480" s="6" t="s">
        <v>12549</v>
      </c>
      <c r="Y480" s="6" t="s">
        <v>12550</v>
      </c>
      <c r="Z480" s="6" t="s">
        <v>12551</v>
      </c>
      <c r="AA480" s="6" t="s">
        <v>12491</v>
      </c>
      <c r="AB480" s="6" t="s">
        <v>12299</v>
      </c>
      <c r="AC480" s="6" t="s">
        <v>12299</v>
      </c>
    </row>
    <row r="481" spans="1:32" x14ac:dyDescent="0.3">
      <c r="A481" s="6">
        <v>1131</v>
      </c>
      <c r="B481" s="6" t="s">
        <v>12552</v>
      </c>
      <c r="C481" s="6" t="s">
        <v>12553</v>
      </c>
      <c r="D481" s="6">
        <v>5</v>
      </c>
      <c r="E481" s="6">
        <v>20</v>
      </c>
      <c r="F481" s="6"/>
      <c r="G481" s="6">
        <v>600</v>
      </c>
      <c r="H481" s="6">
        <v>100</v>
      </c>
      <c r="I481" s="6"/>
      <c r="J481" s="6">
        <v>1</v>
      </c>
      <c r="K481" s="6">
        <v>0</v>
      </c>
      <c r="L481" s="6" t="s">
        <v>12538</v>
      </c>
      <c r="M481" s="6">
        <v>63</v>
      </c>
      <c r="N481" s="6" t="e">
        <f>VLOOKUP(A481,web_archive!D:AB,18,FALSE)</f>
        <v>#N/A</v>
      </c>
      <c r="O481" s="6">
        <v>2</v>
      </c>
      <c r="P481" s="6">
        <v>2</v>
      </c>
      <c r="Q481" s="6">
        <v>4</v>
      </c>
      <c r="R481" s="6">
        <v>40</v>
      </c>
      <c r="S481" s="6">
        <v>1</v>
      </c>
      <c r="T481" s="6">
        <v>2</v>
      </c>
      <c r="U481" s="6" t="s">
        <v>12554</v>
      </c>
      <c r="V481" s="6" t="s">
        <v>12555</v>
      </c>
      <c r="W481" s="6" t="s">
        <v>12556</v>
      </c>
      <c r="X481" s="6" t="s">
        <v>12557</v>
      </c>
      <c r="Y481" s="6" t="s">
        <v>12556</v>
      </c>
      <c r="Z481" s="6" t="s">
        <v>12558</v>
      </c>
      <c r="AA481" s="6" t="s">
        <v>12559</v>
      </c>
      <c r="AB481" s="6" t="s">
        <v>12560</v>
      </c>
      <c r="AC481" s="6">
        <v>3</v>
      </c>
      <c r="AD481" s="6" t="s">
        <v>12413</v>
      </c>
      <c r="AE481" s="6" t="s">
        <v>12299</v>
      </c>
      <c r="AF481" s="6" t="s">
        <v>12299</v>
      </c>
    </row>
    <row r="482" spans="1:32" x14ac:dyDescent="0.3">
      <c r="A482" s="6">
        <v>1132</v>
      </c>
      <c r="B482" s="6" t="s">
        <v>12561</v>
      </c>
      <c r="C482" s="6" t="s">
        <v>12561</v>
      </c>
      <c r="D482" s="6">
        <v>5</v>
      </c>
      <c r="E482" s="6">
        <v>20</v>
      </c>
      <c r="F482" s="6"/>
      <c r="G482" s="6">
        <v>700</v>
      </c>
      <c r="H482" s="6">
        <v>115</v>
      </c>
      <c r="I482" s="6"/>
      <c r="J482" s="6">
        <v>1</v>
      </c>
      <c r="K482" s="6">
        <v>0</v>
      </c>
      <c r="L482" s="6" t="s">
        <v>12538</v>
      </c>
      <c r="M482" s="6">
        <v>63</v>
      </c>
      <c r="N482" s="6" t="e">
        <f>VLOOKUP(A482,web_archive!D:AB,18,FALSE)</f>
        <v>#N/A</v>
      </c>
      <c r="O482" s="6">
        <v>2</v>
      </c>
      <c r="P482" s="6">
        <v>2</v>
      </c>
      <c r="Q482" s="6">
        <v>4</v>
      </c>
      <c r="R482" s="6">
        <v>40</v>
      </c>
      <c r="S482" s="6">
        <v>1</v>
      </c>
      <c r="T482" s="6">
        <v>2</v>
      </c>
      <c r="U482" s="6" t="s">
        <v>12562</v>
      </c>
      <c r="V482" s="6" t="s">
        <v>12563</v>
      </c>
      <c r="W482" s="6" t="s">
        <v>12564</v>
      </c>
      <c r="X482" s="6" t="s">
        <v>12565</v>
      </c>
      <c r="Y482" s="6" t="s">
        <v>12489</v>
      </c>
      <c r="Z482" s="6" t="s">
        <v>12299</v>
      </c>
      <c r="AA482" s="6" t="s">
        <v>12299</v>
      </c>
      <c r="AB482" s="6"/>
      <c r="AC482" s="6"/>
      <c r="AD482" s="6"/>
      <c r="AE482" s="6"/>
      <c r="AF482" s="6"/>
    </row>
    <row r="483" spans="1:32" x14ac:dyDescent="0.3">
      <c r="A483" s="6">
        <v>1133</v>
      </c>
      <c r="B483" s="6" t="s">
        <v>3949</v>
      </c>
      <c r="C483" s="6" t="s">
        <v>3950</v>
      </c>
      <c r="D483" s="6">
        <v>5</v>
      </c>
      <c r="E483" s="6">
        <v>20</v>
      </c>
      <c r="F483" s="6"/>
      <c r="G483" s="6">
        <v>500</v>
      </c>
      <c r="H483" s="6">
        <v>100</v>
      </c>
      <c r="I483" s="6"/>
      <c r="J483" s="6">
        <v>1</v>
      </c>
      <c r="K483" s="6">
        <v>0</v>
      </c>
      <c r="L483" s="6" t="s">
        <v>12538</v>
      </c>
      <c r="M483" s="6">
        <v>63</v>
      </c>
      <c r="N483" s="6" t="str">
        <f>VLOOKUP(A483,web_archive!D:AB,18,FALSE)</f>
        <v>Normal / Upper / Baby</v>
      </c>
      <c r="O483" s="6">
        <v>2</v>
      </c>
      <c r="P483" s="6">
        <v>2</v>
      </c>
      <c r="Q483" s="6">
        <v>4</v>
      </c>
      <c r="R483" s="6">
        <v>40</v>
      </c>
      <c r="S483" s="6">
        <v>1</v>
      </c>
      <c r="T483" s="6">
        <v>2</v>
      </c>
      <c r="U483" s="6" t="s">
        <v>12554</v>
      </c>
      <c r="V483" s="6" t="s">
        <v>12566</v>
      </c>
      <c r="W483" s="6" t="s">
        <v>12559</v>
      </c>
      <c r="X483" s="6" t="s">
        <v>12567</v>
      </c>
      <c r="Y483" s="6">
        <v>3</v>
      </c>
      <c r="Z483" s="6" t="s">
        <v>12413</v>
      </c>
      <c r="AA483" s="6" t="s">
        <v>12299</v>
      </c>
      <c r="AB483" s="6" t="s">
        <v>12299</v>
      </c>
      <c r="AC483" s="6"/>
      <c r="AD483" s="6"/>
      <c r="AE483" s="6"/>
      <c r="AF483" s="6"/>
    </row>
    <row r="484" spans="1:32" x14ac:dyDescent="0.3">
      <c r="A484" s="6">
        <v>1134</v>
      </c>
      <c r="B484" s="6" t="s">
        <v>12568</v>
      </c>
      <c r="C484" s="6" t="s">
        <v>12569</v>
      </c>
      <c r="D484" s="6">
        <v>5</v>
      </c>
      <c r="E484" s="6">
        <v>20</v>
      </c>
      <c r="F484" s="6"/>
      <c r="G484" s="6">
        <v>700</v>
      </c>
      <c r="H484" s="6">
        <v>140</v>
      </c>
      <c r="I484" s="6"/>
      <c r="J484" s="6">
        <v>1</v>
      </c>
      <c r="K484" s="6">
        <v>0</v>
      </c>
      <c r="L484" s="6" t="s">
        <v>12538</v>
      </c>
      <c r="M484" s="6">
        <v>63</v>
      </c>
      <c r="N484" s="6" t="e">
        <f>VLOOKUP(A484,web_archive!D:AB,18,FALSE)</f>
        <v>#N/A</v>
      </c>
      <c r="O484" s="6">
        <v>2</v>
      </c>
      <c r="P484" s="6">
        <v>2</v>
      </c>
      <c r="Q484" s="6">
        <v>4</v>
      </c>
      <c r="R484" s="6">
        <v>40</v>
      </c>
      <c r="S484" s="6">
        <v>1</v>
      </c>
      <c r="T484" s="6">
        <v>2</v>
      </c>
      <c r="U484" s="6" t="s">
        <v>12570</v>
      </c>
      <c r="V484" s="6" t="s">
        <v>12571</v>
      </c>
      <c r="W484" s="6" t="s">
        <v>12572</v>
      </c>
      <c r="X484" s="6" t="s">
        <v>12573</v>
      </c>
      <c r="Y484" s="6" t="s">
        <v>12299</v>
      </c>
      <c r="Z484" s="6" t="s">
        <v>12299</v>
      </c>
      <c r="AA484" s="6"/>
      <c r="AB484" s="6"/>
      <c r="AC484" s="6"/>
      <c r="AD484" s="6"/>
      <c r="AE484" s="6"/>
      <c r="AF484" s="6"/>
    </row>
    <row r="485" spans="1:32" x14ac:dyDescent="0.3">
      <c r="A485" s="6">
        <v>1135</v>
      </c>
      <c r="B485" s="6" t="s">
        <v>2720</v>
      </c>
      <c r="C485" s="6" t="s">
        <v>2721</v>
      </c>
      <c r="D485" s="6">
        <v>5</v>
      </c>
      <c r="E485" s="6">
        <v>20</v>
      </c>
      <c r="F485" s="6"/>
      <c r="G485" s="6">
        <v>900</v>
      </c>
      <c r="H485" s="6">
        <v>150</v>
      </c>
      <c r="I485" s="6"/>
      <c r="J485" s="6">
        <v>1</v>
      </c>
      <c r="K485" s="6">
        <v>0</v>
      </c>
      <c r="L485" s="6" t="s">
        <v>12538</v>
      </c>
      <c r="M485" s="6">
        <v>63</v>
      </c>
      <c r="N485" s="6" t="str">
        <f>VLOOKUP(A485,web_archive!D:AB,18,FALSE)</f>
        <v>Normal / Upper / Baby</v>
      </c>
      <c r="O485" s="6">
        <v>2</v>
      </c>
      <c r="P485" s="6">
        <v>2</v>
      </c>
      <c r="Q485" s="6">
        <v>4</v>
      </c>
      <c r="R485" s="6">
        <v>40</v>
      </c>
      <c r="S485" s="6">
        <v>1</v>
      </c>
      <c r="T485" s="6">
        <v>2</v>
      </c>
      <c r="U485" s="6" t="s">
        <v>12574</v>
      </c>
      <c r="V485" s="6" t="s">
        <v>12575</v>
      </c>
      <c r="W485" s="6" t="s">
        <v>12576</v>
      </c>
      <c r="X485" s="6" t="s">
        <v>12368</v>
      </c>
      <c r="Y485" s="6" t="s">
        <v>12299</v>
      </c>
      <c r="Z485" s="6" t="s">
        <v>12299</v>
      </c>
      <c r="AA485" s="6"/>
      <c r="AB485" s="6"/>
      <c r="AC485" s="6"/>
      <c r="AD485" s="6"/>
      <c r="AE485" s="6"/>
      <c r="AF485" s="6"/>
    </row>
    <row r="486" spans="1:32" x14ac:dyDescent="0.3">
      <c r="A486" s="6">
        <v>1136</v>
      </c>
      <c r="B486" s="6" t="s">
        <v>12577</v>
      </c>
      <c r="C486" s="6" t="s">
        <v>12578</v>
      </c>
      <c r="D486" s="6">
        <v>5</v>
      </c>
      <c r="E486" s="6">
        <v>20</v>
      </c>
      <c r="F486" s="6"/>
      <c r="G486" s="6">
        <v>1200</v>
      </c>
      <c r="H486" s="6">
        <v>85</v>
      </c>
      <c r="I486" s="6"/>
      <c r="J486" s="6">
        <v>1</v>
      </c>
      <c r="K486" s="6">
        <v>0</v>
      </c>
      <c r="L486" s="6" t="s">
        <v>12538</v>
      </c>
      <c r="M486" s="6">
        <v>63</v>
      </c>
      <c r="N486" s="6" t="e">
        <f>VLOOKUP(A486,web_archive!D:AB,18,FALSE)</f>
        <v>#N/A</v>
      </c>
      <c r="O486" s="6">
        <v>2</v>
      </c>
      <c r="P486" s="6">
        <v>2</v>
      </c>
      <c r="Q486" s="6">
        <v>4</v>
      </c>
      <c r="R486" s="6">
        <v>40</v>
      </c>
      <c r="S486" s="6">
        <v>1</v>
      </c>
      <c r="T486" s="6">
        <v>2</v>
      </c>
      <c r="U486" s="6" t="s">
        <v>12554</v>
      </c>
      <c r="V486" s="6" t="s">
        <v>12579</v>
      </c>
      <c r="W486" s="6">
        <v>1000</v>
      </c>
      <c r="X486" s="6" t="s">
        <v>12580</v>
      </c>
      <c r="Y486" s="6">
        <v>15</v>
      </c>
      <c r="Z486" s="6" t="s">
        <v>12581</v>
      </c>
      <c r="AA486" s="6" t="s">
        <v>12299</v>
      </c>
      <c r="AB486" s="6" t="s">
        <v>12299</v>
      </c>
      <c r="AC486" s="6"/>
      <c r="AD486" s="6"/>
      <c r="AE486" s="6"/>
      <c r="AF486" s="6"/>
    </row>
    <row r="487" spans="1:32" x14ac:dyDescent="0.3">
      <c r="A487" s="6">
        <v>1137</v>
      </c>
      <c r="B487" s="6" t="s">
        <v>3720</v>
      </c>
      <c r="C487" s="6" t="s">
        <v>3720</v>
      </c>
      <c r="D487" s="6">
        <v>5</v>
      </c>
      <c r="E487" s="6">
        <v>20</v>
      </c>
      <c r="F487" s="6"/>
      <c r="G487" s="6">
        <v>1200</v>
      </c>
      <c r="H487" s="6">
        <v>150</v>
      </c>
      <c r="I487" s="6"/>
      <c r="J487" s="6">
        <v>1</v>
      </c>
      <c r="K487" s="6">
        <v>0</v>
      </c>
      <c r="L487" s="6" t="s">
        <v>12538</v>
      </c>
      <c r="M487" s="6">
        <v>63</v>
      </c>
      <c r="N487" s="6" t="str">
        <f>VLOOKUP(A487,web_archive!D:AB,18,FALSE)</f>
        <v>Normal / Upper / Baby</v>
      </c>
      <c r="O487" s="6">
        <v>2</v>
      </c>
      <c r="P487" s="6">
        <v>2</v>
      </c>
      <c r="Q487" s="6">
        <v>4</v>
      </c>
      <c r="R487" s="6">
        <v>40</v>
      </c>
      <c r="S487" s="6">
        <v>1</v>
      </c>
      <c r="T487" s="6">
        <v>2</v>
      </c>
      <c r="U487" s="6" t="s">
        <v>12542</v>
      </c>
      <c r="V487" s="6" t="s">
        <v>12582</v>
      </c>
      <c r="W487" s="6" t="s">
        <v>12583</v>
      </c>
      <c r="X487" s="6" t="s">
        <v>12584</v>
      </c>
      <c r="Y487" s="6" t="s">
        <v>12585</v>
      </c>
      <c r="Z487" s="6" t="s">
        <v>12299</v>
      </c>
      <c r="AA487" s="6" t="s">
        <v>12299</v>
      </c>
      <c r="AB487" s="6"/>
      <c r="AC487" s="6"/>
      <c r="AD487" s="6"/>
      <c r="AE487" s="6"/>
      <c r="AF487" s="6"/>
    </row>
    <row r="488" spans="1:32" x14ac:dyDescent="0.3">
      <c r="A488" s="6">
        <v>1138</v>
      </c>
      <c r="B488" s="6" t="s">
        <v>12586</v>
      </c>
      <c r="C488" s="6" t="s">
        <v>11949</v>
      </c>
      <c r="D488" s="6">
        <v>5</v>
      </c>
      <c r="E488" s="6">
        <v>20</v>
      </c>
      <c r="F488" s="6"/>
      <c r="G488" s="6">
        <v>1000</v>
      </c>
      <c r="H488" s="6">
        <v>170</v>
      </c>
      <c r="I488" s="6"/>
      <c r="J488" s="6">
        <v>1</v>
      </c>
      <c r="K488" s="6">
        <v>0</v>
      </c>
      <c r="L488" s="6" t="s">
        <v>12538</v>
      </c>
      <c r="M488" s="6">
        <v>63</v>
      </c>
      <c r="N488" s="6" t="e">
        <f>VLOOKUP(A488,web_archive!D:AB,18,FALSE)</f>
        <v>#N/A</v>
      </c>
      <c r="O488" s="6">
        <v>2</v>
      </c>
      <c r="P488" s="6">
        <v>2</v>
      </c>
      <c r="Q488" s="6">
        <v>4</v>
      </c>
      <c r="R488" s="6">
        <v>40</v>
      </c>
      <c r="S488" s="6">
        <v>1</v>
      </c>
      <c r="T488" s="6">
        <v>2</v>
      </c>
      <c r="U488" s="6" t="s">
        <v>12554</v>
      </c>
      <c r="V488" s="6" t="s">
        <v>12587</v>
      </c>
      <c r="W488" s="6" t="s">
        <v>12588</v>
      </c>
      <c r="X488" s="6" t="s">
        <v>12589</v>
      </c>
      <c r="Y488" s="6" t="s">
        <v>12590</v>
      </c>
      <c r="Z488" s="6">
        <v>3</v>
      </c>
      <c r="AA488" s="6" t="s">
        <v>12591</v>
      </c>
      <c r="AB488" s="6" t="s">
        <v>12592</v>
      </c>
      <c r="AC488" s="6" t="s">
        <v>12583</v>
      </c>
      <c r="AD488" s="6" t="s">
        <v>12404</v>
      </c>
      <c r="AE488" s="6" t="s">
        <v>12299</v>
      </c>
      <c r="AF488" s="6" t="s">
        <v>12299</v>
      </c>
    </row>
    <row r="489" spans="1:32" x14ac:dyDescent="0.3">
      <c r="A489" s="6">
        <v>1139</v>
      </c>
      <c r="B489" s="6" t="s">
        <v>9873</v>
      </c>
      <c r="C489" s="6" t="s">
        <v>9874</v>
      </c>
      <c r="D489" s="6">
        <v>5</v>
      </c>
      <c r="E489" s="6">
        <v>20</v>
      </c>
      <c r="F489" s="6"/>
      <c r="G489" s="6">
        <v>1000</v>
      </c>
      <c r="H489" s="6">
        <v>200</v>
      </c>
      <c r="I489" s="6"/>
      <c r="J489" s="6">
        <v>1</v>
      </c>
      <c r="K489" s="6">
        <v>0</v>
      </c>
      <c r="L489" s="6" t="s">
        <v>12538</v>
      </c>
      <c r="M489" s="6">
        <v>63</v>
      </c>
      <c r="N489" s="6" t="str">
        <f>VLOOKUP(A489,web_archive!D:AB,18,FALSE)</f>
        <v>Normal / Upper / Baby</v>
      </c>
      <c r="O489" s="6">
        <v>2</v>
      </c>
      <c r="P489" s="6">
        <v>2</v>
      </c>
      <c r="Q489" s="6">
        <v>4</v>
      </c>
      <c r="R489" s="6">
        <v>40</v>
      </c>
      <c r="S489" s="6">
        <v>1</v>
      </c>
      <c r="T489" s="6">
        <v>2</v>
      </c>
      <c r="U489" s="6" t="s">
        <v>12554</v>
      </c>
      <c r="V489" s="6" t="s">
        <v>12593</v>
      </c>
      <c r="W489" s="6">
        <v>35</v>
      </c>
      <c r="X489" s="6" t="s">
        <v>12581</v>
      </c>
      <c r="Y489" s="6" t="s">
        <v>12299</v>
      </c>
      <c r="Z489" s="6" t="s">
        <v>12299</v>
      </c>
      <c r="AA489" s="6"/>
      <c r="AB489" s="6"/>
      <c r="AC489" s="6"/>
      <c r="AD489" s="6"/>
      <c r="AE489" s="6"/>
      <c r="AF489" s="6"/>
    </row>
    <row r="490" spans="1:32" x14ac:dyDescent="0.3">
      <c r="A490" s="6">
        <v>1140</v>
      </c>
      <c r="B490" s="6" t="s">
        <v>12594</v>
      </c>
      <c r="C490" s="6" t="s">
        <v>12595</v>
      </c>
      <c r="D490" s="6">
        <v>5</v>
      </c>
      <c r="E490" s="6">
        <v>20</v>
      </c>
      <c r="F490" s="6"/>
      <c r="G490" s="6">
        <v>900</v>
      </c>
      <c r="H490" s="6">
        <v>150</v>
      </c>
      <c r="I490" s="6"/>
      <c r="J490" s="6">
        <v>1</v>
      </c>
      <c r="K490" s="6">
        <v>0</v>
      </c>
      <c r="L490" s="6" t="s">
        <v>12538</v>
      </c>
      <c r="M490" s="6">
        <v>63</v>
      </c>
      <c r="N490" s="6" t="e">
        <f>VLOOKUP(A490,web_archive!D:AB,18,FALSE)</f>
        <v>#N/A</v>
      </c>
      <c r="O490" s="6">
        <v>2</v>
      </c>
      <c r="P490" s="6">
        <v>2</v>
      </c>
      <c r="Q490" s="6">
        <v>4</v>
      </c>
      <c r="R490" s="6">
        <v>40</v>
      </c>
      <c r="S490" s="6">
        <v>1</v>
      </c>
      <c r="T490" s="6">
        <v>2</v>
      </c>
      <c r="U490" s="6" t="s">
        <v>12596</v>
      </c>
      <c r="V490" s="6" t="s">
        <v>12565</v>
      </c>
      <c r="W490" s="6" t="s">
        <v>12597</v>
      </c>
      <c r="X490" s="6" t="s">
        <v>12598</v>
      </c>
      <c r="Y490" s="6" t="s">
        <v>12599</v>
      </c>
      <c r="Z490" s="6" t="s">
        <v>12600</v>
      </c>
      <c r="AA490" s="6" t="s">
        <v>12299</v>
      </c>
      <c r="AB490" s="6" t="s">
        <v>12299</v>
      </c>
      <c r="AC490" s="6"/>
      <c r="AD490" s="6"/>
      <c r="AE490" s="6"/>
      <c r="AF490" s="6"/>
    </row>
    <row r="491" spans="1:32" x14ac:dyDescent="0.3">
      <c r="A491" s="6">
        <v>1141</v>
      </c>
      <c r="B491" s="6" t="s">
        <v>12601</v>
      </c>
      <c r="C491" s="6" t="s">
        <v>12602</v>
      </c>
      <c r="D491" s="6">
        <v>5</v>
      </c>
      <c r="E491" s="6">
        <v>20</v>
      </c>
      <c r="F491" s="6"/>
      <c r="G491" s="6">
        <v>900</v>
      </c>
      <c r="H491" s="6">
        <v>140</v>
      </c>
      <c r="I491" s="6"/>
      <c r="J491" s="6">
        <v>1</v>
      </c>
      <c r="K491" s="6">
        <v>0</v>
      </c>
      <c r="L491" s="6" t="s">
        <v>12538</v>
      </c>
      <c r="M491" s="6">
        <v>63</v>
      </c>
      <c r="N491" s="6" t="e">
        <f>VLOOKUP(A491,web_archive!D:AB,18,FALSE)</f>
        <v>#N/A</v>
      </c>
      <c r="O491" s="6">
        <v>2</v>
      </c>
      <c r="P491" s="6">
        <v>2</v>
      </c>
      <c r="Q491" s="6">
        <v>4</v>
      </c>
      <c r="R491" s="6">
        <v>40</v>
      </c>
      <c r="S491" s="6">
        <v>1</v>
      </c>
      <c r="T491" s="6">
        <v>2</v>
      </c>
      <c r="U491" s="6" t="s">
        <v>12554</v>
      </c>
      <c r="V491" s="6" t="s">
        <v>12603</v>
      </c>
      <c r="W491" s="6">
        <v>30</v>
      </c>
      <c r="X491" s="6" t="s">
        <v>12604</v>
      </c>
      <c r="Y491" s="6" t="s">
        <v>12605</v>
      </c>
      <c r="Z491" s="6" t="s">
        <v>12368</v>
      </c>
      <c r="AA491" s="6" t="s">
        <v>12299</v>
      </c>
      <c r="AB491" s="6" t="s">
        <v>12299</v>
      </c>
      <c r="AC491" s="6"/>
      <c r="AD491" s="6"/>
      <c r="AE491" s="6"/>
      <c r="AF491" s="6"/>
    </row>
    <row r="492" spans="1:32" x14ac:dyDescent="0.3">
      <c r="A492" s="6">
        <v>1142</v>
      </c>
      <c r="B492" s="6" t="s">
        <v>12606</v>
      </c>
      <c r="C492" s="6" t="s">
        <v>12607</v>
      </c>
      <c r="D492" s="6">
        <v>5</v>
      </c>
      <c r="E492" s="6">
        <v>20</v>
      </c>
      <c r="F492" s="6"/>
      <c r="G492" s="6">
        <v>2200</v>
      </c>
      <c r="H492" s="6">
        <v>104</v>
      </c>
      <c r="I492" s="6"/>
      <c r="J492" s="6">
        <v>1</v>
      </c>
      <c r="K492" s="6">
        <v>0</v>
      </c>
      <c r="L492" s="6" t="s">
        <v>12538</v>
      </c>
      <c r="M492" s="6">
        <v>63</v>
      </c>
      <c r="N492" s="6" t="e">
        <f>VLOOKUP(A492,web_archive!D:AB,18,FALSE)</f>
        <v>#N/A</v>
      </c>
      <c r="O492" s="6">
        <v>2</v>
      </c>
      <c r="P492" s="6">
        <v>2</v>
      </c>
      <c r="Q492" s="6">
        <v>3</v>
      </c>
      <c r="R492" s="6">
        <v>68</v>
      </c>
      <c r="S492" s="6">
        <v>1</v>
      </c>
      <c r="T492" s="6">
        <v>2</v>
      </c>
      <c r="U492" s="6" t="s">
        <v>12608</v>
      </c>
      <c r="V492" s="6" t="s">
        <v>12609</v>
      </c>
      <c r="W492" s="6" t="s">
        <v>12413</v>
      </c>
      <c r="X492" s="6" t="s">
        <v>12299</v>
      </c>
      <c r="Y492" s="6" t="s">
        <v>12299</v>
      </c>
      <c r="Z492" s="6"/>
      <c r="AA492" s="6"/>
      <c r="AB492" s="6"/>
      <c r="AC492" s="6"/>
      <c r="AD492" s="6"/>
      <c r="AE492" s="6"/>
      <c r="AF492" s="6"/>
    </row>
    <row r="493" spans="1:32" x14ac:dyDescent="0.3">
      <c r="A493" s="6">
        <v>1143</v>
      </c>
      <c r="B493" s="6" t="s">
        <v>12610</v>
      </c>
      <c r="C493" s="6" t="s">
        <v>12611</v>
      </c>
      <c r="D493" s="6">
        <v>5</v>
      </c>
      <c r="E493" s="6">
        <v>20</v>
      </c>
      <c r="F493" s="6"/>
      <c r="G493" s="6">
        <v>2500</v>
      </c>
      <c r="H493" s="6">
        <v>140</v>
      </c>
      <c r="I493" s="6"/>
      <c r="J493" s="6">
        <v>1</v>
      </c>
      <c r="K493" s="6">
        <v>0</v>
      </c>
      <c r="L493" s="6" t="s">
        <v>12538</v>
      </c>
      <c r="M493" s="6">
        <v>63</v>
      </c>
      <c r="N493" s="6" t="e">
        <f>VLOOKUP(A493,web_archive!D:AB,18,FALSE)</f>
        <v>#N/A</v>
      </c>
      <c r="O493" s="6">
        <v>2</v>
      </c>
      <c r="P493" s="6">
        <v>2</v>
      </c>
      <c r="Q493" s="6">
        <v>3</v>
      </c>
      <c r="R493" s="6">
        <v>74</v>
      </c>
      <c r="S493" s="6">
        <v>1</v>
      </c>
      <c r="T493" s="6">
        <v>2</v>
      </c>
      <c r="U493" s="6" t="s">
        <v>12608</v>
      </c>
      <c r="V493" s="6" t="s">
        <v>12612</v>
      </c>
      <c r="W493" s="6" t="s">
        <v>12486</v>
      </c>
      <c r="X493" s="6" t="s">
        <v>12299</v>
      </c>
      <c r="Y493" s="6" t="s">
        <v>12299</v>
      </c>
      <c r="Z493" s="6"/>
      <c r="AA493" s="6"/>
      <c r="AB493" s="6"/>
      <c r="AC493" s="6"/>
      <c r="AD493" s="6"/>
      <c r="AE493" s="6"/>
      <c r="AF493" s="6"/>
    </row>
    <row r="494" spans="1:32" x14ac:dyDescent="0.3">
      <c r="A494" s="6">
        <v>1144</v>
      </c>
      <c r="B494" s="6" t="s">
        <v>12613</v>
      </c>
      <c r="C494" s="6" t="s">
        <v>12614</v>
      </c>
      <c r="D494" s="6">
        <v>5</v>
      </c>
      <c r="E494" s="6">
        <v>20</v>
      </c>
      <c r="F494" s="6"/>
      <c r="G494" s="6">
        <v>1400</v>
      </c>
      <c r="H494" s="6">
        <v>75</v>
      </c>
      <c r="I494" s="6"/>
      <c r="J494" s="6">
        <v>1</v>
      </c>
      <c r="K494" s="6">
        <v>0</v>
      </c>
      <c r="L494" s="6" t="s">
        <v>12538</v>
      </c>
      <c r="M494" s="6">
        <v>63</v>
      </c>
      <c r="N494" s="6" t="e">
        <f>VLOOKUP(A494,web_archive!D:AB,18,FALSE)</f>
        <v>#N/A</v>
      </c>
      <c r="O494" s="6">
        <v>2</v>
      </c>
      <c r="P494" s="6">
        <v>2</v>
      </c>
      <c r="Q494" s="6">
        <v>3</v>
      </c>
      <c r="R494" s="6">
        <v>48</v>
      </c>
      <c r="S494" s="6">
        <v>1</v>
      </c>
      <c r="T494" s="6">
        <v>2</v>
      </c>
      <c r="U494" s="6" t="s">
        <v>12554</v>
      </c>
      <c r="V494" s="6" t="s">
        <v>12615</v>
      </c>
      <c r="W494" s="6">
        <v>544</v>
      </c>
      <c r="X494" s="6" t="s">
        <v>12616</v>
      </c>
      <c r="Y494" s="6" t="s">
        <v>12617</v>
      </c>
      <c r="Z494" s="6" t="s">
        <v>12299</v>
      </c>
      <c r="AA494" s="6" t="s">
        <v>12299</v>
      </c>
      <c r="AB494" s="6"/>
      <c r="AC494" s="6"/>
      <c r="AD494" s="6"/>
      <c r="AE494" s="6"/>
      <c r="AF494" s="6"/>
    </row>
    <row r="495" spans="1:32" x14ac:dyDescent="0.3">
      <c r="A495" s="6">
        <v>1145</v>
      </c>
      <c r="B495" s="6" t="s">
        <v>5216</v>
      </c>
      <c r="C495" s="6" t="s">
        <v>5217</v>
      </c>
      <c r="D495" s="6">
        <v>5</v>
      </c>
      <c r="E495" s="6">
        <v>450000</v>
      </c>
      <c r="F495" s="6"/>
      <c r="G495" s="6">
        <v>1350</v>
      </c>
      <c r="H495" s="6">
        <v>125</v>
      </c>
      <c r="I495" s="6"/>
      <c r="J495" s="6">
        <v>1</v>
      </c>
      <c r="K495" s="6">
        <v>0</v>
      </c>
      <c r="L495" s="6" t="s">
        <v>12268</v>
      </c>
      <c r="M495" s="6">
        <v>63</v>
      </c>
      <c r="N495" s="6" t="str">
        <f>VLOOKUP(A495,web_archive!D:AB,18,FALSE)</f>
        <v>Normal / Upper / Baby</v>
      </c>
      <c r="O495" s="6">
        <v>2</v>
      </c>
      <c r="P495" s="6">
        <v>2</v>
      </c>
      <c r="Q495" s="6">
        <v>3</v>
      </c>
      <c r="R495" s="6">
        <v>75</v>
      </c>
      <c r="S495" s="6">
        <v>1</v>
      </c>
      <c r="T495" s="6">
        <v>2</v>
      </c>
      <c r="U495" s="6" t="s">
        <v>12554</v>
      </c>
      <c r="V495" s="6" t="s">
        <v>12618</v>
      </c>
      <c r="W495" s="6" t="s">
        <v>12600</v>
      </c>
      <c r="X495" s="6" t="s">
        <v>12299</v>
      </c>
      <c r="Y495" s="6" t="s">
        <v>12299</v>
      </c>
      <c r="Z495" s="6"/>
      <c r="AA495" s="6"/>
      <c r="AB495" s="6"/>
      <c r="AC495" s="6"/>
      <c r="AD495" s="6"/>
      <c r="AE495" s="6"/>
      <c r="AF495" s="6"/>
    </row>
    <row r="496" spans="1:32" x14ac:dyDescent="0.3">
      <c r="A496" s="6">
        <v>1146</v>
      </c>
      <c r="B496" s="6" t="s">
        <v>12619</v>
      </c>
      <c r="C496" s="6" t="s">
        <v>10113</v>
      </c>
      <c r="D496" s="6">
        <v>5</v>
      </c>
      <c r="E496" s="6">
        <v>42000</v>
      </c>
      <c r="F496" s="6"/>
      <c r="G496" s="6">
        <v>800</v>
      </c>
      <c r="H496" s="6">
        <v>100</v>
      </c>
      <c r="I496" s="6"/>
      <c r="J496" s="6">
        <v>1</v>
      </c>
      <c r="K496" s="6">
        <v>1</v>
      </c>
      <c r="L496" s="6" t="s">
        <v>12234</v>
      </c>
      <c r="M496" s="6">
        <v>63</v>
      </c>
      <c r="N496" s="6" t="e">
        <f>VLOOKUP(A496,web_archive!D:AB,18,FALSE)</f>
        <v>#N/A</v>
      </c>
      <c r="O496" s="6">
        <v>2</v>
      </c>
      <c r="P496" s="6">
        <v>2</v>
      </c>
      <c r="Q496" s="6">
        <v>3</v>
      </c>
      <c r="R496" s="6">
        <v>30</v>
      </c>
      <c r="S496" s="6">
        <v>1</v>
      </c>
      <c r="T496" s="6">
        <v>2</v>
      </c>
      <c r="U496" s="6" t="s">
        <v>12299</v>
      </c>
      <c r="V496" s="6" t="s">
        <v>12299</v>
      </c>
      <c r="W496" s="6" t="s">
        <v>12299</v>
      </c>
      <c r="X496" s="6"/>
      <c r="Y496" s="6"/>
      <c r="Z496" s="6"/>
      <c r="AA496" s="6"/>
      <c r="AB496" s="6"/>
      <c r="AC496" s="6"/>
      <c r="AD496" s="6"/>
      <c r="AE496" s="6"/>
      <c r="AF496" s="6"/>
    </row>
    <row r="497" spans="1:26" x14ac:dyDescent="0.3">
      <c r="A497" s="6">
        <v>1147</v>
      </c>
      <c r="B497" s="6" t="s">
        <v>10112</v>
      </c>
      <c r="C497" s="6" t="s">
        <v>10113</v>
      </c>
      <c r="D497" s="6">
        <v>5</v>
      </c>
      <c r="E497" s="6">
        <v>42000</v>
      </c>
      <c r="F497" s="6"/>
      <c r="G497" s="6">
        <v>800</v>
      </c>
      <c r="H497" s="6">
        <v>100</v>
      </c>
      <c r="I497" s="6"/>
      <c r="J497" s="6">
        <v>1</v>
      </c>
      <c r="K497" s="6">
        <v>2</v>
      </c>
      <c r="L497" s="6" t="s">
        <v>12234</v>
      </c>
      <c r="M497" s="6">
        <v>63</v>
      </c>
      <c r="N497" s="6" t="str">
        <f>VLOOKUP(A497,web_archive!D:AB,18,FALSE)</f>
        <v>Normal / Upper / Baby</v>
      </c>
      <c r="O497" s="6">
        <v>2</v>
      </c>
      <c r="P497" s="6">
        <v>2</v>
      </c>
      <c r="Q497" s="6">
        <v>3</v>
      </c>
      <c r="R497" s="6">
        <v>30</v>
      </c>
      <c r="S497" s="6">
        <v>1</v>
      </c>
      <c r="T497" s="6">
        <v>2</v>
      </c>
      <c r="U497" s="6" t="s">
        <v>12299</v>
      </c>
      <c r="V497" s="6" t="s">
        <v>12299</v>
      </c>
      <c r="W497" s="6" t="s">
        <v>12299</v>
      </c>
      <c r="X497" s="6"/>
      <c r="Y497" s="6"/>
      <c r="Z497" s="6"/>
    </row>
    <row r="498" spans="1:26" x14ac:dyDescent="0.3">
      <c r="A498" s="6">
        <v>1148</v>
      </c>
      <c r="B498" s="6" t="s">
        <v>9557</v>
      </c>
      <c r="C498" s="6" t="s">
        <v>9558</v>
      </c>
      <c r="D498" s="6">
        <v>5</v>
      </c>
      <c r="E498" s="6">
        <v>20</v>
      </c>
      <c r="F498" s="6"/>
      <c r="G498" s="6">
        <v>1000</v>
      </c>
      <c r="H498" s="6">
        <v>140</v>
      </c>
      <c r="I498" s="6"/>
      <c r="J498" s="6">
        <v>1</v>
      </c>
      <c r="K498" s="6">
        <v>1</v>
      </c>
      <c r="L498" s="6" t="s">
        <v>12234</v>
      </c>
      <c r="M498" s="6">
        <v>63</v>
      </c>
      <c r="N498" s="6" t="str">
        <f>VLOOKUP(A498,web_archive!D:AB,18,FALSE)</f>
        <v>Normal / Upper / Baby</v>
      </c>
      <c r="O498" s="6">
        <v>2</v>
      </c>
      <c r="P498" s="6">
        <v>2</v>
      </c>
      <c r="Q498" s="6">
        <v>4</v>
      </c>
      <c r="R498" s="6">
        <v>45</v>
      </c>
      <c r="S498" s="6">
        <v>1</v>
      </c>
      <c r="T498" s="6">
        <v>2</v>
      </c>
      <c r="U498" s="6" t="s">
        <v>12562</v>
      </c>
      <c r="V498" s="6" t="s">
        <v>12620</v>
      </c>
      <c r="W498" s="6" t="s">
        <v>12621</v>
      </c>
      <c r="X498" s="6" t="s">
        <v>12368</v>
      </c>
      <c r="Y498" s="6" t="s">
        <v>12299</v>
      </c>
      <c r="Z498" s="6" t="s">
        <v>12299</v>
      </c>
    </row>
    <row r="499" spans="1:26" x14ac:dyDescent="0.3">
      <c r="A499" s="6">
        <v>1149</v>
      </c>
      <c r="B499" s="6" t="s">
        <v>4038</v>
      </c>
      <c r="C499" s="6" t="s">
        <v>4039</v>
      </c>
      <c r="D499" s="6">
        <v>5</v>
      </c>
      <c r="E499" s="6">
        <v>60000</v>
      </c>
      <c r="F499" s="6"/>
      <c r="G499" s="6">
        <v>1500</v>
      </c>
      <c r="H499" s="6">
        <v>150</v>
      </c>
      <c r="I499" s="6"/>
      <c r="J499" s="6">
        <v>1</v>
      </c>
      <c r="K499" s="6">
        <v>2</v>
      </c>
      <c r="L499" s="6" t="s">
        <v>12231</v>
      </c>
      <c r="M499" s="6">
        <v>63</v>
      </c>
      <c r="N499" s="6" t="str">
        <f>VLOOKUP(A499,web_archive!D:AB,18,FALSE)</f>
        <v>Normal / Upper / Baby</v>
      </c>
      <c r="O499" s="6">
        <v>2</v>
      </c>
      <c r="P499" s="6">
        <v>2</v>
      </c>
      <c r="Q499" s="6">
        <v>3</v>
      </c>
      <c r="R499" s="6">
        <v>27</v>
      </c>
      <c r="S499" s="6">
        <v>1</v>
      </c>
      <c r="T499" s="6">
        <v>2</v>
      </c>
      <c r="U499" s="6" t="s">
        <v>12299</v>
      </c>
      <c r="V499" s="6" t="s">
        <v>12299</v>
      </c>
      <c r="W499" s="6" t="s">
        <v>12299</v>
      </c>
      <c r="X499" s="6"/>
      <c r="Y499" s="6"/>
      <c r="Z499" s="6"/>
    </row>
    <row r="500" spans="1:26" x14ac:dyDescent="0.3">
      <c r="A500" s="6" t="s">
        <v>12401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 t="e">
        <f>VLOOKUP(A500,web_archive!D:AB,18,FALSE)</f>
        <v>#N/A</v>
      </c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3">
      <c r="A501" s="6" t="s">
        <v>12622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 t="e">
        <f>VLOOKUP(A501,web_archive!D:AB,18,FALSE)</f>
        <v>#N/A</v>
      </c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3">
      <c r="A502" s="6" t="s">
        <v>12401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 t="e">
        <f>VLOOKUP(A502,web_archive!D:AB,18,FALSE)</f>
        <v>#N/A</v>
      </c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3">
      <c r="A503" s="6">
        <v>1151</v>
      </c>
      <c r="B503" s="6" t="s">
        <v>9198</v>
      </c>
      <c r="C503" s="6" t="s">
        <v>9198</v>
      </c>
      <c r="D503" s="6">
        <v>5</v>
      </c>
      <c r="E503" s="6">
        <v>15000</v>
      </c>
      <c r="F503" s="6"/>
      <c r="G503" s="6">
        <v>1300</v>
      </c>
      <c r="H503" s="6">
        <v>90</v>
      </c>
      <c r="I503" s="6"/>
      <c r="J503" s="6">
        <v>1</v>
      </c>
      <c r="K503" s="6">
        <v>2</v>
      </c>
      <c r="L503" s="6" t="s">
        <v>12250</v>
      </c>
      <c r="M503" s="6">
        <v>63</v>
      </c>
      <c r="N503" s="6" t="e">
        <f>VLOOKUP(A503,web_archive!D:AB,18,FALSE)</f>
        <v>#N/A</v>
      </c>
      <c r="O503" s="6">
        <v>2</v>
      </c>
      <c r="P503" s="6">
        <v>34</v>
      </c>
      <c r="Q503" s="6">
        <v>2</v>
      </c>
      <c r="R503" s="6">
        <v>18</v>
      </c>
      <c r="S503" s="6">
        <v>1</v>
      </c>
      <c r="T503" s="6">
        <v>3</v>
      </c>
      <c r="U503" s="6" t="s">
        <v>12299</v>
      </c>
      <c r="V503" s="6" t="s">
        <v>12299</v>
      </c>
      <c r="W503" s="6" t="s">
        <v>12299</v>
      </c>
      <c r="X503" s="6"/>
      <c r="Y503" s="6"/>
      <c r="Z503" s="6"/>
    </row>
    <row r="504" spans="1:26" x14ac:dyDescent="0.3">
      <c r="A504" s="6">
        <v>1152</v>
      </c>
      <c r="B504" s="6" t="s">
        <v>9197</v>
      </c>
      <c r="C504" s="6" t="s">
        <v>9198</v>
      </c>
      <c r="D504" s="6">
        <v>5</v>
      </c>
      <c r="E504" s="6">
        <v>15000</v>
      </c>
      <c r="F504" s="6"/>
      <c r="G504" s="6">
        <v>1300</v>
      </c>
      <c r="H504" s="6">
        <v>90</v>
      </c>
      <c r="I504" s="6"/>
      <c r="J504" s="6">
        <v>1</v>
      </c>
      <c r="K504" s="6">
        <v>3</v>
      </c>
      <c r="L504" s="6" t="s">
        <v>12250</v>
      </c>
      <c r="M504" s="6">
        <v>63</v>
      </c>
      <c r="N504" s="6" t="str">
        <f>VLOOKUP(A504,web_archive!D:AB,18,FALSE)</f>
        <v>Normal / Upper / Baby</v>
      </c>
      <c r="O504" s="6">
        <v>2</v>
      </c>
      <c r="P504" s="6">
        <v>34</v>
      </c>
      <c r="Q504" s="6">
        <v>2</v>
      </c>
      <c r="R504" s="6">
        <v>18</v>
      </c>
      <c r="S504" s="6">
        <v>1</v>
      </c>
      <c r="T504" s="6">
        <v>3</v>
      </c>
      <c r="U504" s="6" t="s">
        <v>12299</v>
      </c>
      <c r="V504" s="6" t="s">
        <v>12299</v>
      </c>
      <c r="W504" s="6" t="s">
        <v>12299</v>
      </c>
      <c r="X504" s="6"/>
      <c r="Y504" s="6"/>
      <c r="Z504" s="6"/>
    </row>
    <row r="505" spans="1:26" x14ac:dyDescent="0.3">
      <c r="A505" s="6">
        <v>1153</v>
      </c>
      <c r="B505" s="6" t="s">
        <v>12623</v>
      </c>
      <c r="C505" s="6" t="s">
        <v>9198</v>
      </c>
      <c r="D505" s="6">
        <v>5</v>
      </c>
      <c r="E505" s="6">
        <v>15000</v>
      </c>
      <c r="F505" s="6"/>
      <c r="G505" s="6">
        <v>1300</v>
      </c>
      <c r="H505" s="6">
        <v>90</v>
      </c>
      <c r="I505" s="6"/>
      <c r="J505" s="6">
        <v>1</v>
      </c>
      <c r="K505" s="6">
        <v>0</v>
      </c>
      <c r="L505" s="6" t="s">
        <v>12250</v>
      </c>
      <c r="M505" s="6">
        <v>63</v>
      </c>
      <c r="N505" s="6" t="e">
        <f>VLOOKUP(A505,web_archive!D:AB,18,FALSE)</f>
        <v>#N/A</v>
      </c>
      <c r="O505" s="6">
        <v>2</v>
      </c>
      <c r="P505" s="6">
        <v>34</v>
      </c>
      <c r="Q505" s="6">
        <v>2</v>
      </c>
      <c r="R505" s="6">
        <v>18</v>
      </c>
      <c r="S505" s="6">
        <v>1</v>
      </c>
      <c r="T505" s="6">
        <v>3</v>
      </c>
      <c r="U505" s="6" t="s">
        <v>12299</v>
      </c>
      <c r="V505" s="6" t="s">
        <v>12299</v>
      </c>
      <c r="W505" s="6" t="s">
        <v>12299</v>
      </c>
      <c r="X505" s="6"/>
      <c r="Y505" s="6"/>
      <c r="Z505" s="6"/>
    </row>
    <row r="506" spans="1:26" x14ac:dyDescent="0.3">
      <c r="A506" s="6">
        <v>1154</v>
      </c>
      <c r="B506" s="6" t="s">
        <v>12624</v>
      </c>
      <c r="C506" s="6" t="s">
        <v>12625</v>
      </c>
      <c r="D506" s="6">
        <v>5</v>
      </c>
      <c r="E506" s="6">
        <v>22500</v>
      </c>
      <c r="F506" s="6"/>
      <c r="G506" s="6">
        <v>1600</v>
      </c>
      <c r="H506" s="6">
        <v>115</v>
      </c>
      <c r="I506" s="6"/>
      <c r="J506" s="6">
        <v>1</v>
      </c>
      <c r="K506" s="6">
        <v>2</v>
      </c>
      <c r="L506" s="6" t="s">
        <v>12250</v>
      </c>
      <c r="M506" s="6">
        <v>63</v>
      </c>
      <c r="N506" s="6" t="e">
        <f>VLOOKUP(A506,web_archive!D:AB,18,FALSE)</f>
        <v>#N/A</v>
      </c>
      <c r="O506" s="6">
        <v>2</v>
      </c>
      <c r="P506" s="6">
        <v>34</v>
      </c>
      <c r="Q506" s="6">
        <v>2</v>
      </c>
      <c r="R506" s="6">
        <v>18</v>
      </c>
      <c r="S506" s="6">
        <v>1</v>
      </c>
      <c r="T506" s="6">
        <v>3</v>
      </c>
      <c r="U506" s="6" t="s">
        <v>12299</v>
      </c>
      <c r="V506" s="6" t="s">
        <v>12299</v>
      </c>
      <c r="W506" s="6" t="s">
        <v>12299</v>
      </c>
      <c r="X506" s="6"/>
      <c r="Y506" s="6"/>
      <c r="Z506" s="6"/>
    </row>
    <row r="507" spans="1:26" x14ac:dyDescent="0.3">
      <c r="A507" s="6">
        <v>1155</v>
      </c>
      <c r="B507" s="6" t="s">
        <v>12626</v>
      </c>
      <c r="C507" s="6" t="s">
        <v>12625</v>
      </c>
      <c r="D507" s="6">
        <v>5</v>
      </c>
      <c r="E507" s="6">
        <v>22500</v>
      </c>
      <c r="F507" s="6"/>
      <c r="G507" s="6">
        <v>1600</v>
      </c>
      <c r="H507" s="6">
        <v>115</v>
      </c>
      <c r="I507" s="6"/>
      <c r="J507" s="6">
        <v>1</v>
      </c>
      <c r="K507" s="6">
        <v>3</v>
      </c>
      <c r="L507" s="6" t="s">
        <v>12250</v>
      </c>
      <c r="M507" s="6">
        <v>63</v>
      </c>
      <c r="N507" s="6" t="e">
        <f>VLOOKUP(A507,web_archive!D:AB,18,FALSE)</f>
        <v>#N/A</v>
      </c>
      <c r="O507" s="6">
        <v>2</v>
      </c>
      <c r="P507" s="6">
        <v>34</v>
      </c>
      <c r="Q507" s="6">
        <v>2</v>
      </c>
      <c r="R507" s="6">
        <v>18</v>
      </c>
      <c r="S507" s="6">
        <v>1</v>
      </c>
      <c r="T507" s="6">
        <v>3</v>
      </c>
      <c r="U507" s="6" t="s">
        <v>12299</v>
      </c>
      <c r="V507" s="6" t="s">
        <v>12299</v>
      </c>
      <c r="W507" s="6" t="s">
        <v>12299</v>
      </c>
      <c r="X507" s="6"/>
      <c r="Y507" s="6"/>
      <c r="Z507" s="6"/>
    </row>
    <row r="508" spans="1:26" x14ac:dyDescent="0.3">
      <c r="A508" s="6">
        <v>1156</v>
      </c>
      <c r="B508" s="6" t="s">
        <v>12627</v>
      </c>
      <c r="C508" s="6" t="s">
        <v>12625</v>
      </c>
      <c r="D508" s="6">
        <v>5</v>
      </c>
      <c r="E508" s="6">
        <v>22500</v>
      </c>
      <c r="F508" s="6"/>
      <c r="G508" s="6">
        <v>1600</v>
      </c>
      <c r="H508" s="6">
        <v>115</v>
      </c>
      <c r="I508" s="6"/>
      <c r="J508" s="6">
        <v>1</v>
      </c>
      <c r="K508" s="6">
        <v>0</v>
      </c>
      <c r="L508" s="6" t="s">
        <v>12250</v>
      </c>
      <c r="M508" s="6">
        <v>63</v>
      </c>
      <c r="N508" s="6" t="e">
        <f>VLOOKUP(A508,web_archive!D:AB,18,FALSE)</f>
        <v>#N/A</v>
      </c>
      <c r="O508" s="6">
        <v>2</v>
      </c>
      <c r="P508" s="6">
        <v>34</v>
      </c>
      <c r="Q508" s="6">
        <v>2</v>
      </c>
      <c r="R508" s="6">
        <v>18</v>
      </c>
      <c r="S508" s="6">
        <v>1</v>
      </c>
      <c r="T508" s="6">
        <v>3</v>
      </c>
      <c r="U508" s="6" t="s">
        <v>12299</v>
      </c>
      <c r="V508" s="6" t="s">
        <v>12299</v>
      </c>
      <c r="W508" s="6" t="s">
        <v>12299</v>
      </c>
      <c r="X508" s="6"/>
      <c r="Y508" s="6"/>
      <c r="Z508" s="6"/>
    </row>
    <row r="509" spans="1:26" x14ac:dyDescent="0.3">
      <c r="A509" s="6">
        <v>1157</v>
      </c>
      <c r="B509" s="6" t="s">
        <v>12628</v>
      </c>
      <c r="C509" s="6" t="s">
        <v>10248</v>
      </c>
      <c r="D509" s="6">
        <v>5</v>
      </c>
      <c r="E509" s="6">
        <v>60000</v>
      </c>
      <c r="F509" s="6"/>
      <c r="G509" s="6">
        <v>2200</v>
      </c>
      <c r="H509" s="6">
        <v>160</v>
      </c>
      <c r="I509" s="6"/>
      <c r="J509" s="6">
        <v>1</v>
      </c>
      <c r="K509" s="6">
        <v>1</v>
      </c>
      <c r="L509" s="6" t="s">
        <v>12250</v>
      </c>
      <c r="M509" s="6">
        <v>63</v>
      </c>
      <c r="N509" s="6" t="e">
        <f>VLOOKUP(A509,web_archive!D:AB,18,FALSE)</f>
        <v>#N/A</v>
      </c>
      <c r="O509" s="6">
        <v>2</v>
      </c>
      <c r="P509" s="6">
        <v>34</v>
      </c>
      <c r="Q509" s="6">
        <v>3</v>
      </c>
      <c r="R509" s="6">
        <v>33</v>
      </c>
      <c r="S509" s="6">
        <v>1</v>
      </c>
      <c r="T509" s="6">
        <v>3</v>
      </c>
      <c r="U509" s="6" t="s">
        <v>12299</v>
      </c>
      <c r="V509" s="6" t="s">
        <v>12299</v>
      </c>
      <c r="W509" s="6" t="s">
        <v>12299</v>
      </c>
      <c r="X509" s="6"/>
      <c r="Y509" s="6"/>
      <c r="Z509" s="6"/>
    </row>
    <row r="510" spans="1:26" x14ac:dyDescent="0.3">
      <c r="A510" s="6">
        <v>1158</v>
      </c>
      <c r="B510" s="6" t="s">
        <v>10247</v>
      </c>
      <c r="C510" s="6" t="s">
        <v>10248</v>
      </c>
      <c r="D510" s="6">
        <v>5</v>
      </c>
      <c r="E510" s="6">
        <v>60000</v>
      </c>
      <c r="F510" s="6"/>
      <c r="G510" s="6">
        <v>2200</v>
      </c>
      <c r="H510" s="6">
        <v>160</v>
      </c>
      <c r="I510" s="6"/>
      <c r="J510" s="6">
        <v>1</v>
      </c>
      <c r="K510" s="6">
        <v>2</v>
      </c>
      <c r="L510" s="6" t="s">
        <v>12250</v>
      </c>
      <c r="M510" s="6">
        <v>63</v>
      </c>
      <c r="N510" s="6" t="str">
        <f>VLOOKUP(A510,web_archive!D:AB,18,FALSE)</f>
        <v>Normal / Upper / Baby</v>
      </c>
      <c r="O510" s="6">
        <v>2</v>
      </c>
      <c r="P510" s="6">
        <v>34</v>
      </c>
      <c r="Q510" s="6">
        <v>3</v>
      </c>
      <c r="R510" s="6">
        <v>33</v>
      </c>
      <c r="S510" s="6">
        <v>1</v>
      </c>
      <c r="T510" s="6">
        <v>3</v>
      </c>
      <c r="U510" s="6" t="s">
        <v>12299</v>
      </c>
      <c r="V510" s="6" t="s">
        <v>12299</v>
      </c>
      <c r="W510" s="6" t="s">
        <v>12299</v>
      </c>
      <c r="X510" s="6"/>
      <c r="Y510" s="6"/>
      <c r="Z510" s="6"/>
    </row>
    <row r="511" spans="1:26" x14ac:dyDescent="0.3">
      <c r="A511" s="6">
        <v>1159</v>
      </c>
      <c r="B511" s="6" t="s">
        <v>12629</v>
      </c>
      <c r="C511" s="6" t="s">
        <v>10248</v>
      </c>
      <c r="D511" s="6">
        <v>5</v>
      </c>
      <c r="E511" s="6">
        <v>60000</v>
      </c>
      <c r="F511" s="6"/>
      <c r="G511" s="6">
        <v>2200</v>
      </c>
      <c r="H511" s="6">
        <v>160</v>
      </c>
      <c r="I511" s="6"/>
      <c r="J511" s="6">
        <v>1</v>
      </c>
      <c r="K511" s="6">
        <v>0</v>
      </c>
      <c r="L511" s="6" t="s">
        <v>12250</v>
      </c>
      <c r="M511" s="6">
        <v>63</v>
      </c>
      <c r="N511" s="6" t="e">
        <f>VLOOKUP(A511,web_archive!D:AB,18,FALSE)</f>
        <v>#N/A</v>
      </c>
      <c r="O511" s="6">
        <v>2</v>
      </c>
      <c r="P511" s="6">
        <v>34</v>
      </c>
      <c r="Q511" s="6">
        <v>3</v>
      </c>
      <c r="R511" s="6">
        <v>33</v>
      </c>
      <c r="S511" s="6">
        <v>1</v>
      </c>
      <c r="T511" s="6">
        <v>3</v>
      </c>
      <c r="U511" s="6" t="s">
        <v>12299</v>
      </c>
      <c r="V511" s="6" t="s">
        <v>12299</v>
      </c>
      <c r="W511" s="6" t="s">
        <v>12299</v>
      </c>
      <c r="X511" s="6"/>
      <c r="Y511" s="6"/>
      <c r="Z511" s="6"/>
    </row>
    <row r="512" spans="1:26" x14ac:dyDescent="0.3">
      <c r="A512" s="6">
        <v>1160</v>
      </c>
      <c r="B512" s="6" t="s">
        <v>12630</v>
      </c>
      <c r="C512" s="6" t="s">
        <v>1610</v>
      </c>
      <c r="D512" s="6">
        <v>5</v>
      </c>
      <c r="E512" s="6">
        <v>65000</v>
      </c>
      <c r="F512" s="6"/>
      <c r="G512" s="6">
        <v>2000</v>
      </c>
      <c r="H512" s="6">
        <v>140</v>
      </c>
      <c r="I512" s="6"/>
      <c r="J512" s="6">
        <v>1</v>
      </c>
      <c r="K512" s="6">
        <v>1</v>
      </c>
      <c r="L512" s="6" t="s">
        <v>12250</v>
      </c>
      <c r="M512" s="6">
        <v>63</v>
      </c>
      <c r="N512" s="6" t="e">
        <f>VLOOKUP(A512,web_archive!D:AB,18,FALSE)</f>
        <v>#N/A</v>
      </c>
      <c r="O512" s="6">
        <v>2</v>
      </c>
      <c r="P512" s="6">
        <v>34</v>
      </c>
      <c r="Q512" s="6">
        <v>3</v>
      </c>
      <c r="R512" s="6">
        <v>33</v>
      </c>
      <c r="S512" s="6">
        <v>1</v>
      </c>
      <c r="T512" s="6">
        <v>3</v>
      </c>
      <c r="U512" s="6" t="s">
        <v>12631</v>
      </c>
      <c r="V512" s="6" t="s">
        <v>12632</v>
      </c>
      <c r="W512" s="6" t="s">
        <v>12368</v>
      </c>
      <c r="X512" s="6" t="s">
        <v>12299</v>
      </c>
      <c r="Y512" s="6" t="s">
        <v>12299</v>
      </c>
      <c r="Z512" s="6"/>
    </row>
    <row r="513" spans="1:34" x14ac:dyDescent="0.3">
      <c r="A513" s="6">
        <v>1161</v>
      </c>
      <c r="B513" s="6" t="s">
        <v>12633</v>
      </c>
      <c r="C513" s="6" t="s">
        <v>12633</v>
      </c>
      <c r="D513" s="6">
        <v>5</v>
      </c>
      <c r="E513" s="6">
        <v>20</v>
      </c>
      <c r="F513" s="6"/>
      <c r="G513" s="6">
        <v>1000</v>
      </c>
      <c r="H513" s="6">
        <v>250</v>
      </c>
      <c r="I513" s="6"/>
      <c r="J513" s="6">
        <v>1</v>
      </c>
      <c r="K513" s="6">
        <v>0</v>
      </c>
      <c r="L513" s="6" t="s">
        <v>12295</v>
      </c>
      <c r="M513" s="6">
        <v>63</v>
      </c>
      <c r="N513" s="6" t="e">
        <f>VLOOKUP(A513,web_archive!D:AB,18,FALSE)</f>
        <v>#N/A</v>
      </c>
      <c r="O513" s="6">
        <v>2</v>
      </c>
      <c r="P513" s="6">
        <v>34</v>
      </c>
      <c r="Q513" s="6">
        <v>4</v>
      </c>
      <c r="R513" s="6">
        <v>48</v>
      </c>
      <c r="S513" s="6">
        <v>1</v>
      </c>
      <c r="T513" s="6">
        <v>3</v>
      </c>
      <c r="U513" s="6" t="s">
        <v>12543</v>
      </c>
      <c r="V513" s="6" t="s">
        <v>12634</v>
      </c>
      <c r="W513" s="6" t="s">
        <v>12585</v>
      </c>
      <c r="X513" s="6" t="s">
        <v>12299</v>
      </c>
      <c r="Y513" s="6" t="s">
        <v>12299</v>
      </c>
      <c r="Z513" s="6"/>
      <c r="AA513" s="6"/>
      <c r="AB513" s="6"/>
      <c r="AC513" s="6"/>
      <c r="AD513" s="6"/>
      <c r="AE513" s="6"/>
      <c r="AF513" s="6"/>
      <c r="AG513" s="6"/>
      <c r="AH513" s="6"/>
    </row>
    <row r="514" spans="1:34" x14ac:dyDescent="0.3">
      <c r="A514" s="6">
        <v>1162</v>
      </c>
      <c r="B514" s="6" t="s">
        <v>1609</v>
      </c>
      <c r="C514" s="6" t="s">
        <v>1610</v>
      </c>
      <c r="D514" s="6">
        <v>5</v>
      </c>
      <c r="E514" s="6">
        <v>65000</v>
      </c>
      <c r="F514" s="6"/>
      <c r="G514" s="6">
        <v>2000</v>
      </c>
      <c r="H514" s="6">
        <v>140</v>
      </c>
      <c r="I514" s="6"/>
      <c r="J514" s="6">
        <v>1</v>
      </c>
      <c r="K514" s="6">
        <v>2</v>
      </c>
      <c r="L514" s="6" t="s">
        <v>12250</v>
      </c>
      <c r="M514" s="6">
        <v>63</v>
      </c>
      <c r="N514" s="6" t="str">
        <f>VLOOKUP(A514,web_archive!D:AB,18,FALSE)</f>
        <v>Normal / Upper / Baby</v>
      </c>
      <c r="O514" s="6">
        <v>2</v>
      </c>
      <c r="P514" s="6">
        <v>34</v>
      </c>
      <c r="Q514" s="6">
        <v>3</v>
      </c>
      <c r="R514" s="6">
        <v>33</v>
      </c>
      <c r="S514" s="6">
        <v>1</v>
      </c>
      <c r="T514" s="6">
        <v>3</v>
      </c>
      <c r="U514" s="6" t="s">
        <v>12631</v>
      </c>
      <c r="V514" s="6" t="s">
        <v>12632</v>
      </c>
      <c r="W514" s="6" t="s">
        <v>12368</v>
      </c>
      <c r="X514" s="6" t="s">
        <v>12299</v>
      </c>
      <c r="Y514" s="6" t="s">
        <v>12299</v>
      </c>
      <c r="Z514" s="6"/>
      <c r="AA514" s="6"/>
      <c r="AB514" s="6"/>
      <c r="AC514" s="6"/>
      <c r="AD514" s="6"/>
      <c r="AE514" s="6"/>
      <c r="AF514" s="6"/>
      <c r="AG514" s="6"/>
      <c r="AH514" s="6"/>
    </row>
    <row r="515" spans="1:34" x14ac:dyDescent="0.3">
      <c r="A515" s="6">
        <v>1163</v>
      </c>
      <c r="B515" s="6" t="s">
        <v>12635</v>
      </c>
      <c r="C515" s="6" t="s">
        <v>12635</v>
      </c>
      <c r="D515" s="6">
        <v>5</v>
      </c>
      <c r="E515" s="6">
        <v>74000</v>
      </c>
      <c r="F515" s="6"/>
      <c r="G515" s="6">
        <v>2500</v>
      </c>
      <c r="H515" s="6">
        <v>180</v>
      </c>
      <c r="I515" s="6"/>
      <c r="J515" s="6">
        <v>1</v>
      </c>
      <c r="K515" s="6">
        <v>0</v>
      </c>
      <c r="L515" s="6" t="s">
        <v>12231</v>
      </c>
      <c r="M515" s="6">
        <v>63</v>
      </c>
      <c r="N515" s="6" t="e">
        <f>VLOOKUP(A515,web_archive!D:AB,18,FALSE)</f>
        <v>#N/A</v>
      </c>
      <c r="O515" s="6">
        <v>2</v>
      </c>
      <c r="P515" s="6">
        <v>34</v>
      </c>
      <c r="Q515" s="6">
        <v>3</v>
      </c>
      <c r="R515" s="6">
        <v>33</v>
      </c>
      <c r="S515" s="6">
        <v>1</v>
      </c>
      <c r="T515" s="6">
        <v>3</v>
      </c>
      <c r="U515" s="6" t="s">
        <v>12299</v>
      </c>
      <c r="V515" s="6" t="s">
        <v>12299</v>
      </c>
      <c r="W515" s="6" t="s">
        <v>12299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</row>
    <row r="516" spans="1:34" x14ac:dyDescent="0.3">
      <c r="A516" s="6">
        <v>1164</v>
      </c>
      <c r="B516" s="6" t="s">
        <v>6898</v>
      </c>
      <c r="C516" s="6" t="s">
        <v>6898</v>
      </c>
      <c r="D516" s="6">
        <v>5</v>
      </c>
      <c r="E516" s="6">
        <v>20</v>
      </c>
      <c r="F516" s="6"/>
      <c r="G516" s="6">
        <v>1000</v>
      </c>
      <c r="H516" s="6">
        <v>155</v>
      </c>
      <c r="I516" s="6"/>
      <c r="J516" s="6">
        <v>1</v>
      </c>
      <c r="K516" s="6">
        <v>0</v>
      </c>
      <c r="L516" s="6" t="s">
        <v>12250</v>
      </c>
      <c r="M516" s="6">
        <v>63</v>
      </c>
      <c r="N516" s="6" t="str">
        <f>VLOOKUP(A516,web_archive!D:AB,18,FALSE)</f>
        <v>Normal / Upper / Baby</v>
      </c>
      <c r="O516" s="6">
        <v>2</v>
      </c>
      <c r="P516" s="6">
        <v>34</v>
      </c>
      <c r="Q516" s="6">
        <v>4</v>
      </c>
      <c r="R516" s="6">
        <v>48</v>
      </c>
      <c r="S516" s="6">
        <v>1</v>
      </c>
      <c r="T516" s="6">
        <v>3</v>
      </c>
      <c r="U516" s="6" t="s">
        <v>12636</v>
      </c>
      <c r="V516" s="6" t="s">
        <v>12637</v>
      </c>
      <c r="W516" s="6" t="s">
        <v>12638</v>
      </c>
      <c r="X516" s="6" t="s">
        <v>12563</v>
      </c>
      <c r="Y516" s="6" t="s">
        <v>12489</v>
      </c>
      <c r="Z516" s="6" t="s">
        <v>12299</v>
      </c>
      <c r="AA516" s="6" t="s">
        <v>12299</v>
      </c>
      <c r="AB516" s="6"/>
      <c r="AC516" s="6"/>
      <c r="AD516" s="6"/>
      <c r="AE516" s="6"/>
      <c r="AF516" s="6"/>
      <c r="AG516" s="6"/>
      <c r="AH516" s="6"/>
    </row>
    <row r="517" spans="1:34" x14ac:dyDescent="0.3">
      <c r="A517" s="6">
        <v>1165</v>
      </c>
      <c r="B517" s="6" t="s">
        <v>12639</v>
      </c>
      <c r="C517" s="6" t="s">
        <v>12639</v>
      </c>
      <c r="D517" s="6">
        <v>5</v>
      </c>
      <c r="E517" s="6">
        <v>20</v>
      </c>
      <c r="F517" s="6"/>
      <c r="G517" s="6">
        <v>1000</v>
      </c>
      <c r="H517" s="6">
        <v>200</v>
      </c>
      <c r="I517" s="6"/>
      <c r="J517" s="6">
        <v>1</v>
      </c>
      <c r="K517" s="6">
        <v>0</v>
      </c>
      <c r="L517" s="6" t="s">
        <v>12250</v>
      </c>
      <c r="M517" s="6">
        <v>63</v>
      </c>
      <c r="N517" s="6" t="e">
        <f>VLOOKUP(A517,web_archive!D:AB,18,FALSE)</f>
        <v>#N/A</v>
      </c>
      <c r="O517" s="6">
        <v>2</v>
      </c>
      <c r="P517" s="6">
        <v>34</v>
      </c>
      <c r="Q517" s="6">
        <v>4</v>
      </c>
      <c r="R517" s="6">
        <v>48</v>
      </c>
      <c r="S517" s="6">
        <v>1</v>
      </c>
      <c r="T517" s="6">
        <v>3</v>
      </c>
      <c r="U517" s="6" t="s">
        <v>12640</v>
      </c>
      <c r="V517" s="6" t="s">
        <v>12641</v>
      </c>
      <c r="W517" s="6" t="s">
        <v>12642</v>
      </c>
      <c r="X517" s="6" t="s">
        <v>12643</v>
      </c>
      <c r="Y517" s="6" t="s">
        <v>12644</v>
      </c>
      <c r="Z517" s="6" t="s">
        <v>12645</v>
      </c>
      <c r="AA517" s="6" t="s">
        <v>12299</v>
      </c>
      <c r="AB517" s="6" t="s">
        <v>12299</v>
      </c>
      <c r="AC517" s="6"/>
      <c r="AD517" s="6"/>
      <c r="AE517" s="6"/>
      <c r="AF517" s="6"/>
      <c r="AG517" s="6"/>
      <c r="AH517" s="6"/>
    </row>
    <row r="518" spans="1:34" x14ac:dyDescent="0.3">
      <c r="A518" s="6">
        <v>1166</v>
      </c>
      <c r="B518" s="6" t="s">
        <v>3150</v>
      </c>
      <c r="C518" s="6" t="s">
        <v>3151</v>
      </c>
      <c r="D518" s="6">
        <v>5</v>
      </c>
      <c r="E518" s="6">
        <v>20</v>
      </c>
      <c r="F518" s="6"/>
      <c r="G518" s="6">
        <v>1300</v>
      </c>
      <c r="H518" s="6">
        <v>150</v>
      </c>
      <c r="I518" s="6"/>
      <c r="J518" s="6">
        <v>1</v>
      </c>
      <c r="K518" s="6">
        <v>0</v>
      </c>
      <c r="L518" s="6" t="s">
        <v>12250</v>
      </c>
      <c r="M518" s="6">
        <v>63</v>
      </c>
      <c r="N518" s="6" t="str">
        <f>VLOOKUP(A518,web_archive!D:AB,18,FALSE)</f>
        <v>Normal / Upper / Baby</v>
      </c>
      <c r="O518" s="6">
        <v>2</v>
      </c>
      <c r="P518" s="6">
        <v>34</v>
      </c>
      <c r="Q518" s="6">
        <v>4</v>
      </c>
      <c r="R518" s="6">
        <v>48</v>
      </c>
      <c r="S518" s="6">
        <v>1</v>
      </c>
      <c r="T518" s="6">
        <v>3</v>
      </c>
      <c r="U518" s="6" t="s">
        <v>12646</v>
      </c>
      <c r="V518" s="6" t="s">
        <v>12647</v>
      </c>
      <c r="W518" s="6" t="s">
        <v>12648</v>
      </c>
      <c r="X518" s="6" t="s">
        <v>12649</v>
      </c>
      <c r="Y518" s="6" t="s">
        <v>12299</v>
      </c>
      <c r="Z518" s="6" t="s">
        <v>12299</v>
      </c>
      <c r="AA518" s="6"/>
      <c r="AB518" s="6"/>
      <c r="AC518" s="6"/>
      <c r="AD518" s="6"/>
      <c r="AE518" s="6"/>
      <c r="AF518" s="6"/>
      <c r="AG518" s="6"/>
      <c r="AH518" s="6"/>
    </row>
    <row r="519" spans="1:34" x14ac:dyDescent="0.3">
      <c r="A519" s="6">
        <v>1167</v>
      </c>
      <c r="B519" s="6" t="s">
        <v>8808</v>
      </c>
      <c r="C519" s="6" t="s">
        <v>8808</v>
      </c>
      <c r="D519" s="6">
        <v>5</v>
      </c>
      <c r="E519" s="6">
        <v>20</v>
      </c>
      <c r="F519" s="6"/>
      <c r="G519" s="6">
        <v>1600</v>
      </c>
      <c r="H519" s="6">
        <v>160</v>
      </c>
      <c r="I519" s="6"/>
      <c r="J519" s="6">
        <v>1</v>
      </c>
      <c r="K519" s="6">
        <v>0</v>
      </c>
      <c r="L519" s="6" t="s">
        <v>12250</v>
      </c>
      <c r="M519" s="6">
        <v>63</v>
      </c>
      <c r="N519" s="6" t="str">
        <f>VLOOKUP(A519,web_archive!D:AB,18,FALSE)</f>
        <v>Normal / Upper / Baby</v>
      </c>
      <c r="O519" s="6">
        <v>2</v>
      </c>
      <c r="P519" s="6">
        <v>34</v>
      </c>
      <c r="Q519" s="6">
        <v>4</v>
      </c>
      <c r="R519" s="6">
        <v>48</v>
      </c>
      <c r="S519" s="6">
        <v>1</v>
      </c>
      <c r="T519" s="6">
        <v>3</v>
      </c>
      <c r="U519" s="6" t="s">
        <v>12554</v>
      </c>
      <c r="V519" s="6" t="s">
        <v>12650</v>
      </c>
      <c r="W519" s="6" t="s">
        <v>12651</v>
      </c>
      <c r="X519" s="6" t="s">
        <v>12652</v>
      </c>
      <c r="Y519" s="6">
        <v>3</v>
      </c>
      <c r="Z519" s="6" t="s">
        <v>12413</v>
      </c>
      <c r="AA519" s="6" t="s">
        <v>12299</v>
      </c>
      <c r="AB519" s="6" t="s">
        <v>12299</v>
      </c>
      <c r="AC519" s="6"/>
      <c r="AD519" s="6"/>
      <c r="AE519" s="6"/>
      <c r="AF519" s="6"/>
      <c r="AG519" s="6"/>
      <c r="AH519" s="6"/>
    </row>
    <row r="520" spans="1:34" x14ac:dyDescent="0.3">
      <c r="A520" s="6">
        <v>1168</v>
      </c>
      <c r="B520" s="6" t="s">
        <v>11033</v>
      </c>
      <c r="C520" s="6" t="s">
        <v>11033</v>
      </c>
      <c r="D520" s="6">
        <v>5</v>
      </c>
      <c r="E520" s="6">
        <v>20</v>
      </c>
      <c r="F520" s="6"/>
      <c r="G520" s="6">
        <v>2200</v>
      </c>
      <c r="H520" s="6">
        <v>200</v>
      </c>
      <c r="I520" s="6"/>
      <c r="J520" s="6">
        <v>1</v>
      </c>
      <c r="K520" s="6">
        <v>0</v>
      </c>
      <c r="L520" s="6" t="s">
        <v>12250</v>
      </c>
      <c r="M520" s="6">
        <v>63</v>
      </c>
      <c r="N520" s="6" t="e">
        <f>VLOOKUP(A520,web_archive!D:AB,18,FALSE)</f>
        <v>#N/A</v>
      </c>
      <c r="O520" s="6">
        <v>2</v>
      </c>
      <c r="P520" s="6">
        <v>34</v>
      </c>
      <c r="Q520" s="6">
        <v>4</v>
      </c>
      <c r="R520" s="6">
        <v>48</v>
      </c>
      <c r="S520" s="6">
        <v>1</v>
      </c>
      <c r="T520" s="6">
        <v>3</v>
      </c>
      <c r="U520" s="6" t="s">
        <v>12543</v>
      </c>
      <c r="V520" s="6" t="s">
        <v>12368</v>
      </c>
      <c r="W520" s="6" t="s">
        <v>12299</v>
      </c>
      <c r="X520" s="6" t="s">
        <v>12299</v>
      </c>
      <c r="Y520" s="6"/>
      <c r="Z520" s="6"/>
      <c r="AA520" s="6"/>
      <c r="AB520" s="6"/>
      <c r="AC520" s="6"/>
      <c r="AD520" s="6"/>
      <c r="AE520" s="6"/>
      <c r="AF520" s="6"/>
      <c r="AG520" s="6"/>
      <c r="AH520" s="6"/>
    </row>
    <row r="521" spans="1:34" x14ac:dyDescent="0.3">
      <c r="A521" s="6">
        <v>1169</v>
      </c>
      <c r="B521" s="6" t="s">
        <v>3727</v>
      </c>
      <c r="C521" s="6" t="s">
        <v>3728</v>
      </c>
      <c r="D521" s="6">
        <v>5</v>
      </c>
      <c r="E521" s="6">
        <v>20</v>
      </c>
      <c r="F521" s="6"/>
      <c r="G521" s="6">
        <v>2200</v>
      </c>
      <c r="H521" s="6">
        <v>155</v>
      </c>
      <c r="I521" s="6"/>
      <c r="J521" s="6">
        <v>1</v>
      </c>
      <c r="K521" s="6">
        <v>0</v>
      </c>
      <c r="L521" s="6" t="s">
        <v>12250</v>
      </c>
      <c r="M521" s="6">
        <v>63</v>
      </c>
      <c r="N521" s="6" t="str">
        <f>VLOOKUP(A521,web_archive!D:AB,18,FALSE)</f>
        <v>Normal / Upper / Baby</v>
      </c>
      <c r="O521" s="6">
        <v>2</v>
      </c>
      <c r="P521" s="6">
        <v>34</v>
      </c>
      <c r="Q521" s="6">
        <v>4</v>
      </c>
      <c r="R521" s="6">
        <v>48</v>
      </c>
      <c r="S521" s="6">
        <v>1</v>
      </c>
      <c r="T521" s="6">
        <v>3</v>
      </c>
      <c r="U521" s="6" t="s">
        <v>12646</v>
      </c>
      <c r="V521" s="6" t="s">
        <v>12653</v>
      </c>
      <c r="W521" s="6" t="s">
        <v>12654</v>
      </c>
      <c r="X521" s="6" t="s">
        <v>12549</v>
      </c>
      <c r="Y521" s="6" t="s">
        <v>12655</v>
      </c>
      <c r="Z521" s="6" t="s">
        <v>12551</v>
      </c>
      <c r="AA521" s="6" t="s">
        <v>12656</v>
      </c>
      <c r="AB521" s="6" t="s">
        <v>12549</v>
      </c>
      <c r="AC521" s="6" t="s">
        <v>12657</v>
      </c>
      <c r="AD521" s="6" t="s">
        <v>12551</v>
      </c>
      <c r="AE521" s="6" t="s">
        <v>12658</v>
      </c>
      <c r="AF521" s="6" t="s">
        <v>12659</v>
      </c>
      <c r="AG521" s="6" t="s">
        <v>12299</v>
      </c>
      <c r="AH521" s="6" t="s">
        <v>12299</v>
      </c>
    </row>
    <row r="522" spans="1:34" x14ac:dyDescent="0.3">
      <c r="A522" s="6">
        <v>1170</v>
      </c>
      <c r="B522" s="6" t="s">
        <v>5785</v>
      </c>
      <c r="C522" s="6" t="s">
        <v>5785</v>
      </c>
      <c r="D522" s="6">
        <v>5</v>
      </c>
      <c r="E522" s="6">
        <v>20</v>
      </c>
      <c r="F522" s="6"/>
      <c r="G522" s="6">
        <v>2000</v>
      </c>
      <c r="H522" s="6">
        <v>175</v>
      </c>
      <c r="I522" s="6"/>
      <c r="J522" s="6">
        <v>1</v>
      </c>
      <c r="K522" s="6">
        <v>0</v>
      </c>
      <c r="L522" s="6" t="s">
        <v>12250</v>
      </c>
      <c r="M522" s="6">
        <v>63</v>
      </c>
      <c r="N522" s="6" t="str">
        <f>VLOOKUP(A522,web_archive!D:AB,18,FALSE)</f>
        <v>Normal / Upper / Baby</v>
      </c>
      <c r="O522" s="6">
        <v>2</v>
      </c>
      <c r="P522" s="6">
        <v>34</v>
      </c>
      <c r="Q522" s="6">
        <v>4</v>
      </c>
      <c r="R522" s="6">
        <v>48</v>
      </c>
      <c r="S522" s="6">
        <v>1</v>
      </c>
      <c r="T522" s="6">
        <v>3</v>
      </c>
      <c r="U522" s="6" t="s">
        <v>12660</v>
      </c>
      <c r="V522" s="6" t="s">
        <v>12661</v>
      </c>
      <c r="W522" s="6" t="s">
        <v>12489</v>
      </c>
      <c r="X522" s="6" t="s">
        <v>12299</v>
      </c>
      <c r="Y522" s="6" t="s">
        <v>12299</v>
      </c>
      <c r="Z522" s="6"/>
      <c r="AA522" s="6"/>
      <c r="AB522" s="6"/>
      <c r="AC522" s="6"/>
      <c r="AD522" s="6"/>
      <c r="AE522" s="6"/>
      <c r="AF522" s="6"/>
      <c r="AG522" s="6"/>
      <c r="AH522" s="6"/>
    </row>
    <row r="523" spans="1:34" x14ac:dyDescent="0.3">
      <c r="A523" s="6">
        <v>1171</v>
      </c>
      <c r="B523" s="6" t="s">
        <v>11032</v>
      </c>
      <c r="C523" s="6" t="s">
        <v>11033</v>
      </c>
      <c r="D523" s="6">
        <v>5</v>
      </c>
      <c r="E523" s="6">
        <v>20</v>
      </c>
      <c r="F523" s="6"/>
      <c r="G523" s="6">
        <v>2200</v>
      </c>
      <c r="H523" s="6">
        <v>200</v>
      </c>
      <c r="I523" s="6"/>
      <c r="J523" s="6">
        <v>1</v>
      </c>
      <c r="K523" s="6">
        <v>2</v>
      </c>
      <c r="L523" s="6" t="s">
        <v>12250</v>
      </c>
      <c r="M523" s="6">
        <v>63</v>
      </c>
      <c r="N523" s="6" t="str">
        <f>VLOOKUP(A523,web_archive!D:AB,18,FALSE)</f>
        <v>Normal / Upper / Baby</v>
      </c>
      <c r="O523" s="6">
        <v>2</v>
      </c>
      <c r="P523" s="6">
        <v>34</v>
      </c>
      <c r="Q523" s="6">
        <v>4</v>
      </c>
      <c r="R523" s="6">
        <v>48</v>
      </c>
      <c r="S523" s="6">
        <v>1</v>
      </c>
      <c r="T523" s="6">
        <v>3</v>
      </c>
      <c r="U523" s="6" t="s">
        <v>12543</v>
      </c>
      <c r="V523" s="6" t="s">
        <v>12368</v>
      </c>
      <c r="W523" s="6" t="s">
        <v>12299</v>
      </c>
      <c r="X523" s="6" t="s">
        <v>12299</v>
      </c>
      <c r="Y523" s="6"/>
      <c r="Z523" s="6"/>
      <c r="AA523" s="6"/>
      <c r="AB523" s="6"/>
      <c r="AC523" s="6"/>
      <c r="AD523" s="6"/>
      <c r="AE523" s="6"/>
      <c r="AF523" s="6"/>
      <c r="AG523" s="6"/>
      <c r="AH523" s="6"/>
    </row>
    <row r="524" spans="1:34" x14ac:dyDescent="0.3">
      <c r="A524" s="6">
        <v>1172</v>
      </c>
      <c r="B524" s="6" t="s">
        <v>12662</v>
      </c>
      <c r="C524" s="6" t="s">
        <v>12635</v>
      </c>
      <c r="D524" s="6">
        <v>5</v>
      </c>
      <c r="E524" s="6">
        <v>74000</v>
      </c>
      <c r="F524" s="6"/>
      <c r="G524" s="6">
        <v>2500</v>
      </c>
      <c r="H524" s="6">
        <v>180</v>
      </c>
      <c r="I524" s="6"/>
      <c r="J524" s="6">
        <v>1</v>
      </c>
      <c r="K524" s="6">
        <v>2</v>
      </c>
      <c r="L524" s="6" t="s">
        <v>12231</v>
      </c>
      <c r="M524" s="6">
        <v>63</v>
      </c>
      <c r="N524" s="6" t="e">
        <f>VLOOKUP(A524,web_archive!D:AB,18,FALSE)</f>
        <v>#N/A</v>
      </c>
      <c r="O524" s="6">
        <v>2</v>
      </c>
      <c r="P524" s="6">
        <v>34</v>
      </c>
      <c r="Q524" s="6">
        <v>3</v>
      </c>
      <c r="R524" s="6">
        <v>33</v>
      </c>
      <c r="S524" s="6">
        <v>1</v>
      </c>
      <c r="T524" s="6">
        <v>3</v>
      </c>
      <c r="U524" s="6" t="s">
        <v>12299</v>
      </c>
      <c r="V524" s="6" t="s">
        <v>12299</v>
      </c>
      <c r="W524" s="6" t="s">
        <v>12299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</row>
    <row r="525" spans="1:34" x14ac:dyDescent="0.3">
      <c r="A525" s="6">
        <v>1173</v>
      </c>
      <c r="B525" s="6" t="s">
        <v>6901</v>
      </c>
      <c r="C525" s="6" t="s">
        <v>6898</v>
      </c>
      <c r="D525" s="6">
        <v>5</v>
      </c>
      <c r="E525" s="6">
        <v>1</v>
      </c>
      <c r="F525" s="6"/>
      <c r="G525" s="6">
        <v>0</v>
      </c>
      <c r="H525" s="6">
        <v>204</v>
      </c>
      <c r="I525" s="6"/>
      <c r="J525" s="6">
        <v>1</v>
      </c>
      <c r="K525" s="6">
        <v>0</v>
      </c>
      <c r="L525" s="6" t="s">
        <v>12250</v>
      </c>
      <c r="M525" s="6">
        <v>63</v>
      </c>
      <c r="N525" s="6" t="str">
        <f>VLOOKUP(A525,web_archive!D:AB,18,FALSE)</f>
        <v>Normal / Upper / Baby</v>
      </c>
      <c r="O525" s="6">
        <v>2</v>
      </c>
      <c r="P525" s="6">
        <v>34</v>
      </c>
      <c r="Q525" s="6">
        <v>4</v>
      </c>
      <c r="R525" s="6">
        <v>1</v>
      </c>
      <c r="S525" s="6">
        <v>0</v>
      </c>
      <c r="T525" s="6">
        <v>3</v>
      </c>
      <c r="U525" s="6" t="s">
        <v>12636</v>
      </c>
      <c r="V525" s="6" t="s">
        <v>12637</v>
      </c>
      <c r="W525" s="6" t="s">
        <v>12663</v>
      </c>
      <c r="X525" s="6" t="s">
        <v>12299</v>
      </c>
      <c r="Y525" s="6" t="s">
        <v>12299</v>
      </c>
      <c r="Z525" s="6"/>
      <c r="AA525" s="6"/>
      <c r="AB525" s="6"/>
      <c r="AC525" s="6"/>
      <c r="AD525" s="6"/>
      <c r="AE525" s="6"/>
      <c r="AF525" s="6"/>
      <c r="AG525" s="6"/>
      <c r="AH525" s="6"/>
    </row>
    <row r="526" spans="1:34" x14ac:dyDescent="0.3">
      <c r="A526" s="6">
        <v>1174</v>
      </c>
      <c r="B526" s="6" t="s">
        <v>3731</v>
      </c>
      <c r="C526" s="6" t="s">
        <v>3728</v>
      </c>
      <c r="D526" s="6">
        <v>5</v>
      </c>
      <c r="E526" s="6">
        <v>2</v>
      </c>
      <c r="F526" s="6"/>
      <c r="G526" s="6">
        <v>0</v>
      </c>
      <c r="H526" s="6">
        <v>190</v>
      </c>
      <c r="I526" s="6"/>
      <c r="J526" s="6">
        <v>1</v>
      </c>
      <c r="K526" s="6">
        <v>0</v>
      </c>
      <c r="L526" s="6" t="s">
        <v>12250</v>
      </c>
      <c r="M526" s="6">
        <v>63</v>
      </c>
      <c r="N526" s="6" t="str">
        <f>VLOOKUP(A526,web_archive!D:AB,18,FALSE)</f>
        <v>Normal / Upper / Baby</v>
      </c>
      <c r="O526" s="6">
        <v>2</v>
      </c>
      <c r="P526" s="6">
        <v>34</v>
      </c>
      <c r="Q526" s="6">
        <v>4</v>
      </c>
      <c r="R526" s="6">
        <v>0</v>
      </c>
      <c r="S526" s="6">
        <v>0</v>
      </c>
      <c r="T526" s="6">
        <v>3</v>
      </c>
      <c r="U526" s="6" t="s">
        <v>12646</v>
      </c>
      <c r="V526" s="6" t="s">
        <v>12653</v>
      </c>
      <c r="W526" s="6" t="s">
        <v>12654</v>
      </c>
      <c r="X526" s="6" t="s">
        <v>12549</v>
      </c>
      <c r="Y526" s="6" t="s">
        <v>12655</v>
      </c>
      <c r="Z526" s="6" t="s">
        <v>12551</v>
      </c>
      <c r="AA526" s="6" t="s">
        <v>12656</v>
      </c>
      <c r="AB526" s="6" t="s">
        <v>12549</v>
      </c>
      <c r="AC526" s="6" t="s">
        <v>12657</v>
      </c>
      <c r="AD526" s="6" t="s">
        <v>12551</v>
      </c>
      <c r="AE526" s="6" t="s">
        <v>12658</v>
      </c>
      <c r="AF526" s="6" t="s">
        <v>12659</v>
      </c>
      <c r="AG526" s="6" t="s">
        <v>12299</v>
      </c>
      <c r="AH526" s="6" t="s">
        <v>12299</v>
      </c>
    </row>
    <row r="527" spans="1:34" x14ac:dyDescent="0.3">
      <c r="A527" s="6">
        <v>1175</v>
      </c>
      <c r="B527" s="6" t="s">
        <v>12664</v>
      </c>
      <c r="C527" s="6" t="s">
        <v>12665</v>
      </c>
      <c r="D527" s="6">
        <v>5</v>
      </c>
      <c r="E527" s="6">
        <v>20</v>
      </c>
      <c r="F527" s="6"/>
      <c r="G527" s="6">
        <v>3500</v>
      </c>
      <c r="H527" s="6">
        <v>200</v>
      </c>
      <c r="I527" s="6"/>
      <c r="J527" s="6">
        <v>1</v>
      </c>
      <c r="K527" s="6">
        <v>1</v>
      </c>
      <c r="L527" s="6" t="s">
        <v>12250</v>
      </c>
      <c r="M527" s="6">
        <v>18</v>
      </c>
      <c r="N527" s="6" t="e">
        <f>VLOOKUP(A527,web_archive!D:AB,18,FALSE)</f>
        <v>#N/A</v>
      </c>
      <c r="O527" s="6">
        <v>2</v>
      </c>
      <c r="P527" s="6">
        <v>34</v>
      </c>
      <c r="Q527" s="6">
        <v>4</v>
      </c>
      <c r="R527" s="6">
        <v>55</v>
      </c>
      <c r="S527" s="6">
        <v>1</v>
      </c>
      <c r="T527" s="6">
        <v>3</v>
      </c>
      <c r="U527" s="6" t="s">
        <v>12636</v>
      </c>
      <c r="V527" s="6" t="s">
        <v>12666</v>
      </c>
      <c r="W527" s="6" t="s">
        <v>12667</v>
      </c>
      <c r="X527" s="6" t="s">
        <v>12299</v>
      </c>
      <c r="Y527" s="6" t="s">
        <v>12299</v>
      </c>
      <c r="Z527" s="6"/>
      <c r="AA527" s="6"/>
      <c r="AB527" s="6"/>
      <c r="AC527" s="6"/>
      <c r="AD527" s="6"/>
      <c r="AE527" s="6"/>
      <c r="AF527" s="6"/>
      <c r="AG527" s="6"/>
      <c r="AH527" s="6"/>
    </row>
    <row r="528" spans="1:34" x14ac:dyDescent="0.3">
      <c r="A528" s="6">
        <v>1176</v>
      </c>
      <c r="B528" s="6" t="s">
        <v>12668</v>
      </c>
      <c r="C528" s="6" t="s">
        <v>12669</v>
      </c>
      <c r="D528" s="6">
        <v>5</v>
      </c>
      <c r="E528" s="6">
        <v>20</v>
      </c>
      <c r="F528" s="6"/>
      <c r="G528" s="6">
        <v>2200</v>
      </c>
      <c r="H528" s="6">
        <v>160</v>
      </c>
      <c r="I528" s="6"/>
      <c r="J528" s="6">
        <v>1</v>
      </c>
      <c r="K528" s="6">
        <v>2</v>
      </c>
      <c r="L528" s="6" t="s">
        <v>12250</v>
      </c>
      <c r="M528" s="6">
        <v>18</v>
      </c>
      <c r="N528" s="6" t="e">
        <f>VLOOKUP(A528,web_archive!D:AB,18,FALSE)</f>
        <v>#N/A</v>
      </c>
      <c r="O528" s="6">
        <v>2</v>
      </c>
      <c r="P528" s="6">
        <v>34</v>
      </c>
      <c r="Q528" s="6">
        <v>4</v>
      </c>
      <c r="R528" s="6">
        <v>55</v>
      </c>
      <c r="S528" s="6">
        <v>1</v>
      </c>
      <c r="T528" s="6">
        <v>3</v>
      </c>
      <c r="U528" s="6" t="s">
        <v>12562</v>
      </c>
      <c r="V528" s="6" t="s">
        <v>12670</v>
      </c>
      <c r="W528" s="6" t="s">
        <v>12671</v>
      </c>
      <c r="X528" s="6" t="s">
        <v>12672</v>
      </c>
      <c r="Y528" s="6">
        <v>1</v>
      </c>
      <c r="Z528" s="6" t="s">
        <v>12486</v>
      </c>
      <c r="AA528" s="6" t="s">
        <v>12299</v>
      </c>
      <c r="AB528" s="6" t="s">
        <v>12299</v>
      </c>
      <c r="AC528" s="6"/>
      <c r="AD528" s="6"/>
      <c r="AE528" s="6"/>
      <c r="AF528" s="6"/>
      <c r="AG528" s="6"/>
      <c r="AH528" s="6"/>
    </row>
    <row r="529" spans="1:52" x14ac:dyDescent="0.3">
      <c r="A529" s="6">
        <v>1177</v>
      </c>
      <c r="B529" s="6" t="s">
        <v>12673</v>
      </c>
      <c r="C529" s="6" t="s">
        <v>12673</v>
      </c>
      <c r="D529" s="6">
        <v>5</v>
      </c>
      <c r="E529" s="6">
        <v>20</v>
      </c>
      <c r="F529" s="6"/>
      <c r="G529" s="6">
        <v>0</v>
      </c>
      <c r="H529" s="6">
        <v>120</v>
      </c>
      <c r="I529" s="6"/>
      <c r="J529" s="6">
        <v>1</v>
      </c>
      <c r="K529" s="6">
        <v>0</v>
      </c>
      <c r="L529" s="6" t="s">
        <v>12250</v>
      </c>
      <c r="M529" s="6">
        <v>63</v>
      </c>
      <c r="N529" s="6" t="e">
        <f>VLOOKUP(A529,web_archive!D:AB,18,FALSE)</f>
        <v>#N/A</v>
      </c>
      <c r="O529" s="6">
        <v>2</v>
      </c>
      <c r="P529" s="6">
        <v>34</v>
      </c>
      <c r="Q529" s="6">
        <v>1</v>
      </c>
      <c r="R529" s="6">
        <v>0</v>
      </c>
      <c r="S529" s="6">
        <v>0</v>
      </c>
      <c r="T529" s="6">
        <v>3</v>
      </c>
      <c r="U529" s="6" t="s">
        <v>12674</v>
      </c>
      <c r="V529" s="6" t="s">
        <v>12675</v>
      </c>
      <c r="W529" s="6" t="s">
        <v>12370</v>
      </c>
      <c r="X529" s="6" t="s">
        <v>12299</v>
      </c>
      <c r="Y529" s="6" t="s">
        <v>12299</v>
      </c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</row>
    <row r="530" spans="1:52" x14ac:dyDescent="0.3">
      <c r="A530" s="6">
        <v>1178</v>
      </c>
      <c r="B530" s="6" t="s">
        <v>12676</v>
      </c>
      <c r="C530" s="6" t="s">
        <v>8808</v>
      </c>
      <c r="D530" s="6">
        <v>5</v>
      </c>
      <c r="E530" s="6">
        <v>20</v>
      </c>
      <c r="F530" s="6"/>
      <c r="G530" s="6">
        <v>1600</v>
      </c>
      <c r="H530" s="6">
        <v>160</v>
      </c>
      <c r="I530" s="6"/>
      <c r="J530" s="6">
        <v>1</v>
      </c>
      <c r="K530" s="6">
        <v>2</v>
      </c>
      <c r="L530" s="6" t="s">
        <v>12250</v>
      </c>
      <c r="M530" s="6">
        <v>63</v>
      </c>
      <c r="N530" s="6" t="e">
        <f>VLOOKUP(A530,web_archive!D:AB,18,FALSE)</f>
        <v>#N/A</v>
      </c>
      <c r="O530" s="6">
        <v>2</v>
      </c>
      <c r="P530" s="6">
        <v>34</v>
      </c>
      <c r="Q530" s="6">
        <v>4</v>
      </c>
      <c r="R530" s="6">
        <v>48</v>
      </c>
      <c r="S530" s="6">
        <v>1</v>
      </c>
      <c r="T530" s="6">
        <v>3</v>
      </c>
      <c r="U530" s="6" t="s">
        <v>12554</v>
      </c>
      <c r="V530" s="6" t="s">
        <v>12650</v>
      </c>
      <c r="W530" s="6" t="s">
        <v>12651</v>
      </c>
      <c r="X530" s="6" t="s">
        <v>12652</v>
      </c>
      <c r="Y530" s="6">
        <v>3</v>
      </c>
      <c r="Z530" s="6" t="s">
        <v>12413</v>
      </c>
      <c r="AA530" s="6" t="s">
        <v>12299</v>
      </c>
      <c r="AB530" s="6" t="s">
        <v>12299</v>
      </c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</row>
    <row r="531" spans="1:52" x14ac:dyDescent="0.3">
      <c r="A531" s="6">
        <v>1179</v>
      </c>
      <c r="B531" s="6" t="s">
        <v>12677</v>
      </c>
      <c r="C531" s="6" t="s">
        <v>3728</v>
      </c>
      <c r="D531" s="6">
        <v>5</v>
      </c>
      <c r="E531" s="6">
        <v>20</v>
      </c>
      <c r="F531" s="6"/>
      <c r="G531" s="6">
        <v>2200</v>
      </c>
      <c r="H531" s="6">
        <v>155</v>
      </c>
      <c r="I531" s="6"/>
      <c r="J531" s="6">
        <v>1</v>
      </c>
      <c r="K531" s="6">
        <v>1</v>
      </c>
      <c r="L531" s="6" t="s">
        <v>12250</v>
      </c>
      <c r="M531" s="6">
        <v>63</v>
      </c>
      <c r="N531" s="6" t="e">
        <f>VLOOKUP(A531,web_archive!D:AB,18,FALSE)</f>
        <v>#N/A</v>
      </c>
      <c r="O531" s="6">
        <v>2</v>
      </c>
      <c r="P531" s="6">
        <v>34</v>
      </c>
      <c r="Q531" s="6">
        <v>4</v>
      </c>
      <c r="R531" s="6">
        <v>48</v>
      </c>
      <c r="S531" s="6">
        <v>1</v>
      </c>
      <c r="T531" s="6">
        <v>3</v>
      </c>
      <c r="U531" s="6" t="s">
        <v>12646</v>
      </c>
      <c r="V531" s="6" t="s">
        <v>12653</v>
      </c>
      <c r="W531" s="6" t="s">
        <v>12654</v>
      </c>
      <c r="X531" s="6" t="s">
        <v>12549</v>
      </c>
      <c r="Y531" s="6" t="s">
        <v>12655</v>
      </c>
      <c r="Z531" s="6" t="s">
        <v>12551</v>
      </c>
      <c r="AA531" s="6" t="s">
        <v>12656</v>
      </c>
      <c r="AB531" s="6" t="s">
        <v>12549</v>
      </c>
      <c r="AC531" s="6" t="s">
        <v>12657</v>
      </c>
      <c r="AD531" s="6" t="s">
        <v>12551</v>
      </c>
      <c r="AE531" s="6" t="s">
        <v>12658</v>
      </c>
      <c r="AF531" s="6" t="s">
        <v>12659</v>
      </c>
      <c r="AG531" s="6" t="s">
        <v>12299</v>
      </c>
      <c r="AH531" s="6" t="s">
        <v>12299</v>
      </c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</row>
    <row r="532" spans="1:52" x14ac:dyDescent="0.3">
      <c r="A532" s="6">
        <v>1180</v>
      </c>
      <c r="B532" s="6" t="s">
        <v>12678</v>
      </c>
      <c r="C532" s="6" t="s">
        <v>3151</v>
      </c>
      <c r="D532" s="6">
        <v>5</v>
      </c>
      <c r="E532" s="6">
        <v>20</v>
      </c>
      <c r="F532" s="6"/>
      <c r="G532" s="6">
        <v>1300</v>
      </c>
      <c r="H532" s="6">
        <v>150</v>
      </c>
      <c r="I532" s="6"/>
      <c r="J532" s="6">
        <v>1</v>
      </c>
      <c r="K532" s="6">
        <v>2</v>
      </c>
      <c r="L532" s="6" t="s">
        <v>12250</v>
      </c>
      <c r="M532" s="6">
        <v>63</v>
      </c>
      <c r="N532" s="6" t="e">
        <f>VLOOKUP(A532,web_archive!D:AB,18,FALSE)</f>
        <v>#N/A</v>
      </c>
      <c r="O532" s="6">
        <v>2</v>
      </c>
      <c r="P532" s="6">
        <v>34</v>
      </c>
      <c r="Q532" s="6">
        <v>4</v>
      </c>
      <c r="R532" s="6">
        <v>48</v>
      </c>
      <c r="S532" s="6">
        <v>1</v>
      </c>
      <c r="T532" s="6">
        <v>3</v>
      </c>
      <c r="U532" s="6" t="s">
        <v>12646</v>
      </c>
      <c r="V532" s="6" t="s">
        <v>12647</v>
      </c>
      <c r="W532" s="6" t="s">
        <v>12648</v>
      </c>
      <c r="X532" s="6" t="s">
        <v>12649</v>
      </c>
      <c r="Y532" s="6" t="s">
        <v>12299</v>
      </c>
      <c r="Z532" s="6" t="s">
        <v>12299</v>
      </c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</row>
    <row r="533" spans="1:52" x14ac:dyDescent="0.3">
      <c r="A533" s="6">
        <v>1181</v>
      </c>
      <c r="B533" s="6" t="s">
        <v>9865</v>
      </c>
      <c r="C533" s="6" t="s">
        <v>9866</v>
      </c>
      <c r="D533" s="6">
        <v>5</v>
      </c>
      <c r="E533" s="6">
        <v>20</v>
      </c>
      <c r="F533" s="6"/>
      <c r="G533" s="6">
        <v>2000</v>
      </c>
      <c r="H533" s="6">
        <v>250</v>
      </c>
      <c r="I533" s="6"/>
      <c r="J533" s="6">
        <v>1</v>
      </c>
      <c r="K533" s="6">
        <v>2</v>
      </c>
      <c r="L533" s="6" t="s">
        <v>12250</v>
      </c>
      <c r="M533" s="6">
        <v>18</v>
      </c>
      <c r="N533" s="6" t="str">
        <f>VLOOKUP(A533,web_archive!D:AB,18,FALSE)</f>
        <v>Upper</v>
      </c>
      <c r="O533" s="6">
        <v>2</v>
      </c>
      <c r="P533" s="6">
        <v>34</v>
      </c>
      <c r="Q533" s="6">
        <v>4</v>
      </c>
      <c r="R533" s="6">
        <v>90</v>
      </c>
      <c r="S533" s="6">
        <v>1</v>
      </c>
      <c r="T533" s="6">
        <v>3</v>
      </c>
      <c r="U533" s="6" t="s">
        <v>12679</v>
      </c>
      <c r="V533" s="6" t="s">
        <v>12680</v>
      </c>
      <c r="W533" s="6" t="s">
        <v>12681</v>
      </c>
      <c r="X533" s="6">
        <v>10</v>
      </c>
      <c r="Y533" s="6">
        <v>10000</v>
      </c>
      <c r="Z533" s="6" t="s">
        <v>12682</v>
      </c>
      <c r="AA533" s="6" t="s">
        <v>12683</v>
      </c>
      <c r="AB533" s="6" t="s">
        <v>12684</v>
      </c>
      <c r="AC533" s="6" t="s">
        <v>12685</v>
      </c>
      <c r="AD533" s="6" t="s">
        <v>12299</v>
      </c>
      <c r="AE533" s="6" t="s">
        <v>12299</v>
      </c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</row>
    <row r="534" spans="1:52" x14ac:dyDescent="0.3">
      <c r="A534" s="6">
        <v>1182</v>
      </c>
      <c r="B534" s="6" t="s">
        <v>12686</v>
      </c>
      <c r="C534" s="6" t="s">
        <v>12687</v>
      </c>
      <c r="D534" s="6">
        <v>5</v>
      </c>
      <c r="E534" s="6">
        <v>20</v>
      </c>
      <c r="F534" s="6"/>
      <c r="G534" s="6">
        <v>1200</v>
      </c>
      <c r="H534" s="6">
        <v>200</v>
      </c>
      <c r="I534" s="6"/>
      <c r="J534" s="6">
        <v>1</v>
      </c>
      <c r="K534" s="6">
        <v>2</v>
      </c>
      <c r="L534" s="6" t="s">
        <v>12250</v>
      </c>
      <c r="M534" s="6">
        <v>18</v>
      </c>
      <c r="N534" s="6" t="e">
        <f>VLOOKUP(A534,web_archive!D:AB,18,FALSE)</f>
        <v>#N/A</v>
      </c>
      <c r="O534" s="6">
        <v>2</v>
      </c>
      <c r="P534" s="6">
        <v>34</v>
      </c>
      <c r="Q534" s="6">
        <v>4</v>
      </c>
      <c r="R534" s="6">
        <v>50</v>
      </c>
      <c r="S534" s="6">
        <v>1</v>
      </c>
      <c r="T534" s="6">
        <v>3</v>
      </c>
      <c r="U534" s="6" t="s">
        <v>12554</v>
      </c>
      <c r="V534" s="6" t="s">
        <v>12688</v>
      </c>
      <c r="W534" s="6" t="s">
        <v>12689</v>
      </c>
      <c r="X534" s="6" t="s">
        <v>12681</v>
      </c>
      <c r="Y534" s="6">
        <v>1</v>
      </c>
      <c r="Z534" s="6">
        <v>5000</v>
      </c>
      <c r="AA534" s="6">
        <v>0</v>
      </c>
      <c r="AB534" s="6" t="s">
        <v>12690</v>
      </c>
      <c r="AC534" s="6" t="s">
        <v>12413</v>
      </c>
      <c r="AD534" s="6" t="s">
        <v>12299</v>
      </c>
      <c r="AE534" s="6" t="s">
        <v>12299</v>
      </c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</row>
    <row r="535" spans="1:52" x14ac:dyDescent="0.3">
      <c r="A535" s="6">
        <v>1183</v>
      </c>
      <c r="B535" s="6" t="s">
        <v>1061</v>
      </c>
      <c r="C535" s="6" t="s">
        <v>1062</v>
      </c>
      <c r="D535" s="6">
        <v>5</v>
      </c>
      <c r="E535" s="6">
        <v>20</v>
      </c>
      <c r="F535" s="6"/>
      <c r="G535" s="6">
        <v>0</v>
      </c>
      <c r="H535" s="6">
        <v>200</v>
      </c>
      <c r="I535" s="6"/>
      <c r="J535" s="6">
        <v>1</v>
      </c>
      <c r="K535" s="6">
        <v>0</v>
      </c>
      <c r="L535" s="6" t="s">
        <v>12250</v>
      </c>
      <c r="M535" s="6">
        <v>63</v>
      </c>
      <c r="N535" s="6" t="str">
        <f>VLOOKUP(A535,web_archive!D:AB,18,FALSE)</f>
        <v>Normal / Upper / Baby</v>
      </c>
      <c r="O535" s="6">
        <v>2</v>
      </c>
      <c r="P535" s="6">
        <v>34</v>
      </c>
      <c r="Q535" s="6">
        <v>3</v>
      </c>
      <c r="R535" s="6">
        <v>80</v>
      </c>
      <c r="S535" s="6">
        <v>1</v>
      </c>
      <c r="T535" s="6">
        <v>3</v>
      </c>
      <c r="U535" s="6" t="s">
        <v>12691</v>
      </c>
      <c r="V535" s="6" t="s">
        <v>12692</v>
      </c>
      <c r="W535" s="6" t="s">
        <v>12549</v>
      </c>
      <c r="X535" s="6" t="s">
        <v>12693</v>
      </c>
      <c r="Y535" s="6" t="s">
        <v>12551</v>
      </c>
      <c r="Z535" s="6" t="s">
        <v>12694</v>
      </c>
      <c r="AA535" s="6" t="s">
        <v>12549</v>
      </c>
      <c r="AB535" s="6" t="s">
        <v>12695</v>
      </c>
      <c r="AC535" s="6" t="s">
        <v>12551</v>
      </c>
      <c r="AD535" s="6" t="s">
        <v>12696</v>
      </c>
      <c r="AE535" s="6" t="s">
        <v>12368</v>
      </c>
      <c r="AF535" s="6" t="s">
        <v>12299</v>
      </c>
      <c r="AG535" s="6" t="s">
        <v>12299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</row>
    <row r="536" spans="1:52" x14ac:dyDescent="0.3">
      <c r="A536" s="6">
        <v>1184</v>
      </c>
      <c r="B536" s="6" t="s">
        <v>12697</v>
      </c>
      <c r="C536" s="6" t="s">
        <v>12698</v>
      </c>
      <c r="D536" s="6">
        <v>5</v>
      </c>
      <c r="E536" s="6">
        <v>20</v>
      </c>
      <c r="F536" s="6"/>
      <c r="G536" s="6">
        <v>0</v>
      </c>
      <c r="H536" s="6">
        <v>200</v>
      </c>
      <c r="I536" s="6"/>
      <c r="J536" s="6">
        <v>1</v>
      </c>
      <c r="K536" s="6">
        <v>0</v>
      </c>
      <c r="L536" s="6" t="s">
        <v>12250</v>
      </c>
      <c r="M536" s="6">
        <v>63</v>
      </c>
      <c r="N536" s="6" t="e">
        <f>VLOOKUP(A536,web_archive!D:AB,18,FALSE)</f>
        <v>#N/A</v>
      </c>
      <c r="O536" s="6">
        <v>2</v>
      </c>
      <c r="P536" s="6">
        <v>34</v>
      </c>
      <c r="Q536" s="6">
        <v>3</v>
      </c>
      <c r="R536" s="6">
        <v>80</v>
      </c>
      <c r="S536" s="6">
        <v>1</v>
      </c>
      <c r="T536" s="6">
        <v>3</v>
      </c>
      <c r="U536" s="6" t="s">
        <v>12636</v>
      </c>
      <c r="V536" s="6" t="s">
        <v>12655</v>
      </c>
      <c r="W536" s="6" t="s">
        <v>12549</v>
      </c>
      <c r="X536" s="6" t="s">
        <v>12693</v>
      </c>
      <c r="Y536" s="6" t="s">
        <v>12551</v>
      </c>
      <c r="Z536" s="6" t="s">
        <v>12699</v>
      </c>
      <c r="AA536" s="6" t="s">
        <v>12696</v>
      </c>
      <c r="AB536" s="6" t="s">
        <v>12368</v>
      </c>
      <c r="AC536" s="6" t="s">
        <v>12299</v>
      </c>
      <c r="AD536" s="6" t="s">
        <v>12299</v>
      </c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</row>
    <row r="537" spans="1:52" x14ac:dyDescent="0.3">
      <c r="A537" s="6">
        <v>1185</v>
      </c>
      <c r="B537" s="6" t="s">
        <v>12700</v>
      </c>
      <c r="C537" s="6" t="s">
        <v>12701</v>
      </c>
      <c r="D537" s="6">
        <v>5</v>
      </c>
      <c r="E537" s="6">
        <v>20</v>
      </c>
      <c r="F537" s="6"/>
      <c r="G537" s="6">
        <v>2200</v>
      </c>
      <c r="H537" s="6">
        <v>275</v>
      </c>
      <c r="I537" s="6"/>
      <c r="J537" s="6">
        <v>1</v>
      </c>
      <c r="K537" s="6">
        <v>2</v>
      </c>
      <c r="L537" s="6" t="s">
        <v>12250</v>
      </c>
      <c r="M537" s="6">
        <v>18</v>
      </c>
      <c r="N537" s="6" t="e">
        <f>VLOOKUP(A537,web_archive!D:AB,18,FALSE)</f>
        <v>#N/A</v>
      </c>
      <c r="O537" s="6">
        <v>2</v>
      </c>
      <c r="P537" s="6">
        <v>34</v>
      </c>
      <c r="Q537" s="6">
        <v>4</v>
      </c>
      <c r="R537" s="6">
        <v>80</v>
      </c>
      <c r="S537" s="6">
        <v>1</v>
      </c>
      <c r="T537" s="6">
        <v>3</v>
      </c>
      <c r="U537" s="6" t="s">
        <v>12702</v>
      </c>
      <c r="V537" s="6" t="s">
        <v>12703</v>
      </c>
      <c r="W537" s="6">
        <v>3</v>
      </c>
      <c r="X537" s="6" t="s">
        <v>12704</v>
      </c>
      <c r="Y537" s="6" t="s">
        <v>12705</v>
      </c>
      <c r="Z537" s="6">
        <v>5</v>
      </c>
      <c r="AA537" s="6" t="s">
        <v>12706</v>
      </c>
      <c r="AB537" s="6" t="s">
        <v>12707</v>
      </c>
      <c r="AC537" s="6">
        <v>50</v>
      </c>
      <c r="AD537" s="6" t="s">
        <v>12708</v>
      </c>
      <c r="AE537" s="6" t="s">
        <v>12299</v>
      </c>
      <c r="AF537" s="6" t="s">
        <v>12299</v>
      </c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</row>
    <row r="538" spans="1:52" x14ac:dyDescent="0.3">
      <c r="A538" s="6">
        <v>1186</v>
      </c>
      <c r="B538" s="6" t="s">
        <v>12709</v>
      </c>
      <c r="C538" s="6" t="s">
        <v>12710</v>
      </c>
      <c r="D538" s="6">
        <v>5</v>
      </c>
      <c r="E538" s="6">
        <v>20</v>
      </c>
      <c r="F538" s="6"/>
      <c r="G538" s="6">
        <v>2000</v>
      </c>
      <c r="H538" s="6">
        <v>200</v>
      </c>
      <c r="I538" s="6"/>
      <c r="J538" s="6">
        <v>1</v>
      </c>
      <c r="K538" s="6">
        <v>2</v>
      </c>
      <c r="L538" s="6" t="s">
        <v>12250</v>
      </c>
      <c r="M538" s="6">
        <v>18</v>
      </c>
      <c r="N538" s="6" t="e">
        <f>VLOOKUP(A538,web_archive!D:AB,18,FALSE)</f>
        <v>#N/A</v>
      </c>
      <c r="O538" s="6">
        <v>2</v>
      </c>
      <c r="P538" s="6">
        <v>34</v>
      </c>
      <c r="Q538" s="6">
        <v>4</v>
      </c>
      <c r="R538" s="6">
        <v>70</v>
      </c>
      <c r="S538" s="6">
        <v>1</v>
      </c>
      <c r="T538" s="6">
        <v>3</v>
      </c>
      <c r="U538" s="6" t="s">
        <v>12691</v>
      </c>
      <c r="V538" s="6" t="s">
        <v>12711</v>
      </c>
      <c r="W538" s="6" t="s">
        <v>12712</v>
      </c>
      <c r="X538" s="6" t="s">
        <v>12713</v>
      </c>
      <c r="Y538" s="6" t="s">
        <v>12714</v>
      </c>
      <c r="Z538" s="6">
        <v>1</v>
      </c>
      <c r="AA538" s="6" t="s">
        <v>12715</v>
      </c>
      <c r="AB538" s="6" t="s">
        <v>12714</v>
      </c>
      <c r="AC538" s="6">
        <v>1</v>
      </c>
      <c r="AD538" s="6">
        <v>10</v>
      </c>
      <c r="AE538" s="6" t="s">
        <v>12716</v>
      </c>
      <c r="AF538" s="6" t="s">
        <v>12717</v>
      </c>
      <c r="AG538" s="6" t="s">
        <v>12718</v>
      </c>
      <c r="AH538" s="6" t="s">
        <v>12483</v>
      </c>
      <c r="AI538" s="6" t="s">
        <v>12299</v>
      </c>
      <c r="AJ538" s="6" t="s">
        <v>12299</v>
      </c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</row>
    <row r="539" spans="1:52" x14ac:dyDescent="0.3">
      <c r="A539" s="6">
        <v>1187</v>
      </c>
      <c r="B539" s="6" t="s">
        <v>12719</v>
      </c>
      <c r="C539" s="6" t="s">
        <v>12720</v>
      </c>
      <c r="D539" s="6">
        <v>5</v>
      </c>
      <c r="E539" s="6">
        <v>20</v>
      </c>
      <c r="F539" s="6"/>
      <c r="G539" s="6">
        <v>0</v>
      </c>
      <c r="H539" s="6">
        <v>220</v>
      </c>
      <c r="I539" s="6"/>
      <c r="J539" s="6">
        <v>1</v>
      </c>
      <c r="K539" s="6">
        <v>0</v>
      </c>
      <c r="L539" s="6" t="s">
        <v>12250</v>
      </c>
      <c r="M539" s="6">
        <v>63</v>
      </c>
      <c r="N539" s="6" t="e">
        <f>VLOOKUP(A539,web_archive!D:AB,18,FALSE)</f>
        <v>#N/A</v>
      </c>
      <c r="O539" s="6">
        <v>2</v>
      </c>
      <c r="P539" s="6">
        <v>34</v>
      </c>
      <c r="Q539" s="6">
        <v>4</v>
      </c>
      <c r="R539" s="6">
        <v>80</v>
      </c>
      <c r="S539" s="6">
        <v>1</v>
      </c>
      <c r="T539" s="6">
        <v>3</v>
      </c>
      <c r="U539" s="6" t="s">
        <v>12570</v>
      </c>
      <c r="V539" s="6" t="s">
        <v>12549</v>
      </c>
      <c r="W539" s="6" t="s">
        <v>12721</v>
      </c>
      <c r="X539" s="6" t="s">
        <v>12551</v>
      </c>
      <c r="Y539" s="6" t="s">
        <v>12722</v>
      </c>
      <c r="Z539" s="6" t="s">
        <v>12549</v>
      </c>
      <c r="AA539" s="6" t="s">
        <v>12723</v>
      </c>
      <c r="AB539" s="6" t="s">
        <v>12551</v>
      </c>
      <c r="AC539" s="6" t="s">
        <v>12724</v>
      </c>
      <c r="AD539" s="6" t="s">
        <v>12725</v>
      </c>
      <c r="AE539" s="6" t="s">
        <v>12549</v>
      </c>
      <c r="AF539" s="6" t="s">
        <v>12726</v>
      </c>
      <c r="AG539" s="6" t="s">
        <v>12727</v>
      </c>
      <c r="AH539" s="6" t="s">
        <v>12728</v>
      </c>
      <c r="AI539" s="6" t="s">
        <v>12551</v>
      </c>
      <c r="AJ539" s="6" t="s">
        <v>12726</v>
      </c>
      <c r="AK539" s="6" t="s">
        <v>12727</v>
      </c>
      <c r="AL539" s="6" t="s">
        <v>12729</v>
      </c>
      <c r="AM539" s="6" t="s">
        <v>12549</v>
      </c>
      <c r="AN539" s="6" t="s">
        <v>12730</v>
      </c>
      <c r="AO539" s="6" t="s">
        <v>12551</v>
      </c>
      <c r="AP539" s="6" t="s">
        <v>12731</v>
      </c>
      <c r="AQ539" s="6" t="s">
        <v>12732</v>
      </c>
      <c r="AR539" s="6" t="s">
        <v>12733</v>
      </c>
      <c r="AS539" s="6" t="s">
        <v>12734</v>
      </c>
      <c r="AT539" s="6" t="s">
        <v>12704</v>
      </c>
      <c r="AU539" s="6" t="s">
        <v>12735</v>
      </c>
      <c r="AV539" s="6" t="s">
        <v>12736</v>
      </c>
      <c r="AW539" s="6" t="s">
        <v>12734</v>
      </c>
      <c r="AX539" s="6" t="s">
        <v>12737</v>
      </c>
      <c r="AY539" s="6" t="s">
        <v>12299</v>
      </c>
      <c r="AZ539" s="6" t="s">
        <v>12299</v>
      </c>
    </row>
    <row r="540" spans="1:52" x14ac:dyDescent="0.3">
      <c r="A540" s="6">
        <v>1188</v>
      </c>
      <c r="B540" s="6" t="s">
        <v>10399</v>
      </c>
      <c r="C540" s="6" t="s">
        <v>10400</v>
      </c>
      <c r="D540" s="6">
        <v>5</v>
      </c>
      <c r="E540" s="6">
        <v>10000</v>
      </c>
      <c r="F540" s="6"/>
      <c r="G540" s="6">
        <v>2000</v>
      </c>
      <c r="H540" s="6">
        <v>180</v>
      </c>
      <c r="I540" s="6"/>
      <c r="J540" s="6">
        <v>1</v>
      </c>
      <c r="K540" s="6">
        <v>1</v>
      </c>
      <c r="L540" s="6" t="s">
        <v>12250</v>
      </c>
      <c r="M540" s="6">
        <v>63</v>
      </c>
      <c r="N540" s="6" t="str">
        <f>VLOOKUP(A540,web_archive!D:AB,18,FALSE)</f>
        <v>Normal / Upper / Baby</v>
      </c>
      <c r="O540" s="6">
        <v>2</v>
      </c>
      <c r="P540" s="6">
        <v>34</v>
      </c>
      <c r="Q540" s="6">
        <v>4</v>
      </c>
      <c r="R540" s="6">
        <v>80</v>
      </c>
      <c r="S540" s="6">
        <v>1</v>
      </c>
      <c r="T540" s="6">
        <v>3</v>
      </c>
      <c r="U540" s="6" t="s">
        <v>12738</v>
      </c>
      <c r="V540" s="6" t="s">
        <v>12739</v>
      </c>
      <c r="W540" s="6" t="s">
        <v>12740</v>
      </c>
      <c r="X540" s="6" t="s">
        <v>12741</v>
      </c>
      <c r="Y540" s="6" t="s">
        <v>12742</v>
      </c>
      <c r="Z540" s="6" t="s">
        <v>12743</v>
      </c>
      <c r="AA540" s="6" t="s">
        <v>12368</v>
      </c>
      <c r="AB540" s="6" t="s">
        <v>12299</v>
      </c>
      <c r="AC540" s="6" t="s">
        <v>12299</v>
      </c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</row>
    <row r="541" spans="1:52" x14ac:dyDescent="0.3">
      <c r="A541" s="6">
        <v>1189</v>
      </c>
      <c r="B541" s="6" t="s">
        <v>5881</v>
      </c>
      <c r="C541" s="6" t="s">
        <v>5881</v>
      </c>
      <c r="D541" s="6">
        <v>5</v>
      </c>
      <c r="E541" s="6">
        <v>20</v>
      </c>
      <c r="F541" s="6"/>
      <c r="G541" s="6">
        <v>3800</v>
      </c>
      <c r="H541" s="6">
        <v>200</v>
      </c>
      <c r="I541" s="6"/>
      <c r="J541" s="6">
        <v>2</v>
      </c>
      <c r="K541" s="6">
        <v>3</v>
      </c>
      <c r="L541" s="6" t="s">
        <v>12250</v>
      </c>
      <c r="M541" s="6">
        <v>18</v>
      </c>
      <c r="N541" s="6" t="str">
        <f>VLOOKUP(A541,web_archive!D:AB,18,FALSE)</f>
        <v>Upper</v>
      </c>
      <c r="O541" s="6">
        <v>2</v>
      </c>
      <c r="P541" s="6">
        <v>34</v>
      </c>
      <c r="Q541" s="6">
        <v>2</v>
      </c>
      <c r="R541" s="6">
        <v>50</v>
      </c>
      <c r="S541" s="6">
        <v>1</v>
      </c>
      <c r="T541" s="6">
        <v>3</v>
      </c>
      <c r="U541" s="6" t="s">
        <v>12744</v>
      </c>
      <c r="V541" s="6" t="s">
        <v>12745</v>
      </c>
      <c r="W541" s="6" t="s">
        <v>12299</v>
      </c>
      <c r="X541" s="6" t="s">
        <v>12299</v>
      </c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</row>
    <row r="542" spans="1:52" x14ac:dyDescent="0.3">
      <c r="A542" s="6">
        <v>1190</v>
      </c>
      <c r="B542" s="6" t="s">
        <v>12746</v>
      </c>
      <c r="C542" s="6" t="s">
        <v>12635</v>
      </c>
      <c r="D542" s="6">
        <v>5</v>
      </c>
      <c r="E542" s="6">
        <v>0</v>
      </c>
      <c r="F542" s="6"/>
      <c r="G542" s="6">
        <v>0</v>
      </c>
      <c r="H542" s="6">
        <v>220</v>
      </c>
      <c r="I542" s="6"/>
      <c r="J542" s="6">
        <v>1</v>
      </c>
      <c r="K542" s="6">
        <v>0</v>
      </c>
      <c r="L542" s="6" t="s">
        <v>12231</v>
      </c>
      <c r="M542" s="6">
        <v>63</v>
      </c>
      <c r="N542" s="6" t="e">
        <f>VLOOKUP(A542,web_archive!D:AB,18,FALSE)</f>
        <v>#N/A</v>
      </c>
      <c r="O542" s="6">
        <v>2</v>
      </c>
      <c r="P542" s="6">
        <v>34</v>
      </c>
      <c r="Q542" s="6">
        <v>3</v>
      </c>
      <c r="R542" s="6">
        <v>1</v>
      </c>
      <c r="S542" s="6">
        <v>0</v>
      </c>
      <c r="T542" s="6">
        <v>3</v>
      </c>
      <c r="U542" s="6" t="s">
        <v>12747</v>
      </c>
      <c r="V542" s="6" t="s">
        <v>12748</v>
      </c>
      <c r="W542" s="6" t="s">
        <v>12749</v>
      </c>
      <c r="X542" s="6" t="s">
        <v>12299</v>
      </c>
      <c r="Y542" s="6" t="s">
        <v>12299</v>
      </c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</row>
    <row r="543" spans="1:52" x14ac:dyDescent="0.3">
      <c r="A543" s="6">
        <v>1191</v>
      </c>
      <c r="B543" s="6" t="s">
        <v>12750</v>
      </c>
      <c r="C543" s="6" t="s">
        <v>12751</v>
      </c>
      <c r="D543" s="6">
        <v>5</v>
      </c>
      <c r="E543" s="6">
        <v>20</v>
      </c>
      <c r="F543" s="6"/>
      <c r="G543" s="6">
        <v>3400</v>
      </c>
      <c r="H543" s="6">
        <v>280</v>
      </c>
      <c r="I543" s="6"/>
      <c r="J543" s="6">
        <v>2</v>
      </c>
      <c r="K543" s="6">
        <v>0</v>
      </c>
      <c r="L543" s="6" t="s">
        <v>12250</v>
      </c>
      <c r="M543" s="6">
        <v>63</v>
      </c>
      <c r="N543" s="6" t="e">
        <f>VLOOKUP(A543,web_archive!D:AB,18,FALSE)</f>
        <v>#N/A</v>
      </c>
      <c r="O543" s="6">
        <v>2</v>
      </c>
      <c r="P543" s="6">
        <v>34</v>
      </c>
      <c r="Q543" s="6">
        <v>3</v>
      </c>
      <c r="R543" s="6">
        <v>100</v>
      </c>
      <c r="S543" s="6">
        <v>1</v>
      </c>
      <c r="T543" s="6">
        <v>3</v>
      </c>
      <c r="U543" s="6" t="s">
        <v>12752</v>
      </c>
      <c r="V543" s="6" t="s">
        <v>12753</v>
      </c>
      <c r="W543" s="6" t="s">
        <v>12299</v>
      </c>
      <c r="X543" s="6" t="s">
        <v>12299</v>
      </c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</row>
    <row r="544" spans="1:52" x14ac:dyDescent="0.3">
      <c r="A544" s="6">
        <v>1192</v>
      </c>
      <c r="B544" s="6" t="s">
        <v>12754</v>
      </c>
      <c r="C544" s="6" t="s">
        <v>12755</v>
      </c>
      <c r="D544" s="6">
        <v>5</v>
      </c>
      <c r="E544" s="6">
        <v>0</v>
      </c>
      <c r="F544" s="6"/>
      <c r="G544" s="6">
        <v>0</v>
      </c>
      <c r="H544" s="6">
        <v>162</v>
      </c>
      <c r="I544" s="6"/>
      <c r="J544" s="6">
        <v>1</v>
      </c>
      <c r="K544" s="6">
        <v>0</v>
      </c>
      <c r="L544" s="6" t="s">
        <v>12250</v>
      </c>
      <c r="M544" s="6">
        <v>63</v>
      </c>
      <c r="N544" s="6" t="e">
        <f>VLOOKUP(A544,web_archive!D:AB,18,FALSE)</f>
        <v>#N/A</v>
      </c>
      <c r="O544" s="6">
        <v>2</v>
      </c>
      <c r="P544" s="6">
        <v>34</v>
      </c>
      <c r="Q544" s="6">
        <v>2</v>
      </c>
      <c r="R544" s="6">
        <v>26</v>
      </c>
      <c r="S544" s="6">
        <v>0</v>
      </c>
      <c r="T544" s="6">
        <v>3</v>
      </c>
      <c r="U544" s="6" t="s">
        <v>12299</v>
      </c>
      <c r="V544" s="6" t="s">
        <v>12299</v>
      </c>
      <c r="W544" s="6" t="s">
        <v>12299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</row>
    <row r="545" spans="1:27" x14ac:dyDescent="0.3">
      <c r="A545" s="6">
        <v>1193</v>
      </c>
      <c r="B545" s="6" t="s">
        <v>12756</v>
      </c>
      <c r="C545" s="6" t="s">
        <v>12757</v>
      </c>
      <c r="D545" s="6">
        <v>5</v>
      </c>
      <c r="E545" s="6">
        <v>0</v>
      </c>
      <c r="F545" s="6"/>
      <c r="G545" s="6">
        <v>0</v>
      </c>
      <c r="H545" s="6">
        <v>185</v>
      </c>
      <c r="I545" s="6"/>
      <c r="J545" s="6">
        <v>1</v>
      </c>
      <c r="K545" s="6">
        <v>0</v>
      </c>
      <c r="L545" s="6" t="s">
        <v>12250</v>
      </c>
      <c r="M545" s="6">
        <v>63</v>
      </c>
      <c r="N545" s="6" t="e">
        <f>VLOOKUP(A545,web_archive!D:AB,18,FALSE)</f>
        <v>#N/A</v>
      </c>
      <c r="O545" s="6">
        <v>2</v>
      </c>
      <c r="P545" s="6">
        <v>34</v>
      </c>
      <c r="Q545" s="6">
        <v>2</v>
      </c>
      <c r="R545" s="6">
        <v>40</v>
      </c>
      <c r="S545" s="6">
        <v>0</v>
      </c>
      <c r="T545" s="6">
        <v>3</v>
      </c>
      <c r="U545" s="6" t="s">
        <v>12299</v>
      </c>
      <c r="V545" s="6" t="s">
        <v>12299</v>
      </c>
      <c r="W545" s="6" t="s">
        <v>12299</v>
      </c>
      <c r="X545" s="6"/>
      <c r="Y545" s="6"/>
      <c r="Z545" s="6"/>
      <c r="AA545" s="6"/>
    </row>
    <row r="546" spans="1:27" x14ac:dyDescent="0.3">
      <c r="A546" s="6">
        <v>1194</v>
      </c>
      <c r="B546" s="6" t="s">
        <v>12758</v>
      </c>
      <c r="C546" s="6" t="s">
        <v>3728</v>
      </c>
      <c r="D546" s="6">
        <v>5</v>
      </c>
      <c r="E546" s="6">
        <v>2</v>
      </c>
      <c r="F546" s="6"/>
      <c r="G546" s="6">
        <v>0</v>
      </c>
      <c r="H546" s="6">
        <v>190</v>
      </c>
      <c r="I546" s="6"/>
      <c r="J546" s="6">
        <v>1</v>
      </c>
      <c r="K546" s="6">
        <v>0</v>
      </c>
      <c r="L546" s="6" t="s">
        <v>12250</v>
      </c>
      <c r="M546" s="6">
        <v>63</v>
      </c>
      <c r="N546" s="6" t="e">
        <f>VLOOKUP(A546,web_archive!D:AB,18,FALSE)</f>
        <v>#N/A</v>
      </c>
      <c r="O546" s="6">
        <v>2</v>
      </c>
      <c r="P546" s="6">
        <v>34</v>
      </c>
      <c r="Q546" s="6">
        <v>4</v>
      </c>
      <c r="R546" s="6">
        <v>0</v>
      </c>
      <c r="S546" s="6">
        <v>0</v>
      </c>
      <c r="T546" s="6">
        <v>3</v>
      </c>
      <c r="U546" s="6" t="s">
        <v>12554</v>
      </c>
      <c r="V546" s="6" t="s">
        <v>12659</v>
      </c>
      <c r="W546" s="6" t="s">
        <v>12299</v>
      </c>
      <c r="X546" s="6" t="s">
        <v>12299</v>
      </c>
      <c r="Y546" s="6"/>
      <c r="Z546" s="6"/>
      <c r="AA546" s="6"/>
    </row>
    <row r="547" spans="1:27" x14ac:dyDescent="0.3">
      <c r="A547" s="6">
        <v>1195</v>
      </c>
      <c r="B547" s="6" t="s">
        <v>12759</v>
      </c>
      <c r="C547" s="6" t="s">
        <v>3728</v>
      </c>
      <c r="D547" s="6">
        <v>5</v>
      </c>
      <c r="E547" s="6">
        <v>2</v>
      </c>
      <c r="F547" s="6"/>
      <c r="G547" s="6">
        <v>0</v>
      </c>
      <c r="H547" s="6">
        <v>190</v>
      </c>
      <c r="I547" s="6"/>
      <c r="J547" s="6">
        <v>1</v>
      </c>
      <c r="K547" s="6">
        <v>0</v>
      </c>
      <c r="L547" s="6" t="s">
        <v>12250</v>
      </c>
      <c r="M547" s="6">
        <v>63</v>
      </c>
      <c r="N547" s="6" t="e">
        <f>VLOOKUP(A547,web_archive!D:AB,18,FALSE)</f>
        <v>#N/A</v>
      </c>
      <c r="O547" s="6">
        <v>2</v>
      </c>
      <c r="P547" s="6">
        <v>34</v>
      </c>
      <c r="Q547" s="6">
        <v>4</v>
      </c>
      <c r="R547" s="6">
        <v>0</v>
      </c>
      <c r="S547" s="6">
        <v>0</v>
      </c>
      <c r="T547" s="6">
        <v>3</v>
      </c>
      <c r="U547" s="6" t="s">
        <v>12554</v>
      </c>
      <c r="V547" s="6" t="s">
        <v>12659</v>
      </c>
      <c r="W547" s="6" t="s">
        <v>12299</v>
      </c>
      <c r="X547" s="6" t="s">
        <v>12299</v>
      </c>
      <c r="Y547" s="6"/>
      <c r="Z547" s="6"/>
      <c r="AA547" s="6"/>
    </row>
    <row r="548" spans="1:27" x14ac:dyDescent="0.3">
      <c r="A548" s="6">
        <v>1196</v>
      </c>
      <c r="B548" s="6" t="s">
        <v>12760</v>
      </c>
      <c r="C548" s="6" t="s">
        <v>12761</v>
      </c>
      <c r="D548" s="6">
        <v>5</v>
      </c>
      <c r="E548" s="6">
        <v>20</v>
      </c>
      <c r="F548" s="6"/>
      <c r="G548" s="6">
        <v>400</v>
      </c>
      <c r="H548" s="6">
        <v>280</v>
      </c>
      <c r="I548" s="6"/>
      <c r="J548" s="6">
        <v>1</v>
      </c>
      <c r="K548" s="6">
        <v>0</v>
      </c>
      <c r="L548" s="6" t="s">
        <v>12250</v>
      </c>
      <c r="M548" s="6">
        <v>63</v>
      </c>
      <c r="N548" s="6" t="e">
        <f>VLOOKUP(A548,web_archive!D:AB,18,FALSE)</f>
        <v>#N/A</v>
      </c>
      <c r="O548" s="6">
        <v>2</v>
      </c>
      <c r="P548" s="6">
        <v>34</v>
      </c>
      <c r="Q548" s="6">
        <v>3</v>
      </c>
      <c r="R548" s="6">
        <v>110</v>
      </c>
      <c r="S548" s="6">
        <v>1</v>
      </c>
      <c r="T548" s="6">
        <v>3</v>
      </c>
      <c r="U548" s="6" t="s">
        <v>12543</v>
      </c>
      <c r="V548" s="6" t="s">
        <v>12762</v>
      </c>
      <c r="W548" s="6" t="s">
        <v>12763</v>
      </c>
      <c r="X548" s="6" t="s">
        <v>12764</v>
      </c>
      <c r="Y548" s="6" t="s">
        <v>12299</v>
      </c>
      <c r="Z548" s="6" t="s">
        <v>12299</v>
      </c>
      <c r="AA548" s="6"/>
    </row>
    <row r="549" spans="1:27" x14ac:dyDescent="0.3">
      <c r="A549" s="6">
        <v>1197</v>
      </c>
      <c r="B549" s="6" t="s">
        <v>12765</v>
      </c>
      <c r="C549" s="6" t="s">
        <v>12766</v>
      </c>
      <c r="D549" s="6">
        <v>5</v>
      </c>
      <c r="E549" s="6">
        <v>0</v>
      </c>
      <c r="F549" s="6"/>
      <c r="G549" s="6">
        <v>0</v>
      </c>
      <c r="H549" s="6">
        <v>200</v>
      </c>
      <c r="I549" s="6"/>
      <c r="J549" s="6">
        <v>1</v>
      </c>
      <c r="K549" s="6">
        <v>0</v>
      </c>
      <c r="L549" s="6" t="s">
        <v>12250</v>
      </c>
      <c r="M549" s="6">
        <v>63</v>
      </c>
      <c r="N549" s="6" t="e">
        <f>VLOOKUP(A549,web_archive!D:AB,18,FALSE)</f>
        <v>#N/A</v>
      </c>
      <c r="O549" s="6">
        <v>2</v>
      </c>
      <c r="P549" s="6">
        <v>34</v>
      </c>
      <c r="Q549" s="6">
        <v>3</v>
      </c>
      <c r="R549" s="6">
        <v>60</v>
      </c>
      <c r="S549" s="6">
        <v>0</v>
      </c>
      <c r="T549" s="6">
        <v>3</v>
      </c>
      <c r="U549" s="6" t="s">
        <v>12299</v>
      </c>
      <c r="V549" s="6" t="s">
        <v>12299</v>
      </c>
      <c r="W549" s="6" t="s">
        <v>12299</v>
      </c>
      <c r="X549" s="6"/>
      <c r="Y549" s="6"/>
      <c r="Z549" s="6"/>
      <c r="AA549" s="6"/>
    </row>
    <row r="550" spans="1:27" x14ac:dyDescent="0.3">
      <c r="A550" s="6">
        <v>1198</v>
      </c>
      <c r="B550" s="6" t="s">
        <v>12767</v>
      </c>
      <c r="C550" s="6" t="s">
        <v>12768</v>
      </c>
      <c r="D550" s="6">
        <v>5</v>
      </c>
      <c r="E550" s="6">
        <v>0</v>
      </c>
      <c r="F550" s="6"/>
      <c r="G550" s="6">
        <v>0</v>
      </c>
      <c r="H550" s="6">
        <v>220</v>
      </c>
      <c r="I550" s="6"/>
      <c r="J550" s="6">
        <v>3</v>
      </c>
      <c r="K550" s="6">
        <v>0</v>
      </c>
      <c r="L550" s="6" t="s">
        <v>12250</v>
      </c>
      <c r="M550" s="6">
        <v>63</v>
      </c>
      <c r="N550" s="6" t="e">
        <f>VLOOKUP(A550,web_archive!D:AB,18,FALSE)</f>
        <v>#N/A</v>
      </c>
      <c r="O550" s="6">
        <v>2</v>
      </c>
      <c r="P550" s="6">
        <v>34</v>
      </c>
      <c r="Q550" s="6">
        <v>1</v>
      </c>
      <c r="R550" s="6">
        <v>50</v>
      </c>
      <c r="S550" s="6">
        <v>0</v>
      </c>
      <c r="T550" s="6">
        <v>3</v>
      </c>
      <c r="U550" s="6" t="s">
        <v>12543</v>
      </c>
      <c r="V550" s="6" t="s">
        <v>12769</v>
      </c>
      <c r="W550" s="6" t="s">
        <v>12770</v>
      </c>
      <c r="X550" s="6" t="s">
        <v>12771</v>
      </c>
      <c r="Y550" s="6" t="s">
        <v>12772</v>
      </c>
      <c r="Z550" s="6" t="s">
        <v>12299</v>
      </c>
      <c r="AA550" s="6" t="s">
        <v>12299</v>
      </c>
    </row>
    <row r="551" spans="1:27" x14ac:dyDescent="0.3">
      <c r="A551" s="6">
        <v>1199</v>
      </c>
      <c r="B551" s="6" t="s">
        <v>12773</v>
      </c>
      <c r="C551" s="6" t="s">
        <v>12774</v>
      </c>
      <c r="D551" s="6">
        <v>5</v>
      </c>
      <c r="E551" s="6">
        <v>56000</v>
      </c>
      <c r="F551" s="6"/>
      <c r="G551" s="6">
        <v>1000</v>
      </c>
      <c r="H551" s="6" t="s">
        <v>12775</v>
      </c>
      <c r="I551" s="6"/>
      <c r="J551" s="6">
        <v>1</v>
      </c>
      <c r="K551" s="6">
        <v>0</v>
      </c>
      <c r="L551" s="6" t="s">
        <v>12250</v>
      </c>
      <c r="M551" s="6">
        <v>63</v>
      </c>
      <c r="N551" s="6" t="e">
        <f>VLOOKUP(A551,web_archive!D:AB,18,FALSE)</f>
        <v>#N/A</v>
      </c>
      <c r="O551" s="6">
        <v>2</v>
      </c>
      <c r="P551" s="6">
        <v>34</v>
      </c>
      <c r="Q551" s="6">
        <v>4</v>
      </c>
      <c r="R551" s="6">
        <v>120</v>
      </c>
      <c r="S551" s="6">
        <v>1</v>
      </c>
      <c r="T551" s="6">
        <v>3</v>
      </c>
      <c r="U551" s="6" t="s">
        <v>12299</v>
      </c>
      <c r="V551" s="6" t="s">
        <v>12299</v>
      </c>
      <c r="W551" s="6" t="s">
        <v>12299</v>
      </c>
      <c r="X551" s="6"/>
      <c r="Y551" s="6"/>
      <c r="Z551" s="6"/>
      <c r="AA551" s="6"/>
    </row>
    <row r="552" spans="1:27" x14ac:dyDescent="0.3">
      <c r="A552" s="6" t="s">
        <v>12401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 t="e">
        <f>VLOOKUP(A552,web_archive!D:AB,18,FALSE)</f>
        <v>#N/A</v>
      </c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3">
      <c r="A553" s="6" t="s">
        <v>12776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 t="e">
        <f>VLOOKUP(A553,web_archive!D:AB,18,FALSE)</f>
        <v>#N/A</v>
      </c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3">
      <c r="A554" s="6" t="s">
        <v>12401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 t="e">
        <f>VLOOKUP(A554,web_archive!D:AB,18,FALSE)</f>
        <v>#N/A</v>
      </c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3">
      <c r="A555" s="6">
        <v>1201</v>
      </c>
      <c r="B555" s="6" t="s">
        <v>5843</v>
      </c>
      <c r="C555" s="6" t="s">
        <v>5843</v>
      </c>
      <c r="D555" s="6">
        <v>5</v>
      </c>
      <c r="E555" s="6">
        <v>50</v>
      </c>
      <c r="F555" s="6"/>
      <c r="G555" s="6">
        <v>400</v>
      </c>
      <c r="H555" s="6">
        <v>17</v>
      </c>
      <c r="I555" s="6"/>
      <c r="J555" s="6">
        <v>1</v>
      </c>
      <c r="K555" s="6">
        <v>3</v>
      </c>
      <c r="L555" s="6" t="s">
        <v>12777</v>
      </c>
      <c r="M555" s="6">
        <v>63</v>
      </c>
      <c r="N555" s="6" t="str">
        <f>VLOOKUP(A555,web_archive!D:AB,18,FALSE)</f>
        <v>Normal / Upper / Baby</v>
      </c>
      <c r="O555" s="6">
        <v>2</v>
      </c>
      <c r="P555" s="6">
        <v>2</v>
      </c>
      <c r="Q555" s="6">
        <v>1</v>
      </c>
      <c r="R555" s="6">
        <v>1</v>
      </c>
      <c r="S555" s="6">
        <v>1</v>
      </c>
      <c r="T555" s="6">
        <v>1</v>
      </c>
      <c r="U555" s="6" t="s">
        <v>12299</v>
      </c>
      <c r="V555" s="6" t="s">
        <v>12299</v>
      </c>
      <c r="W555" s="6" t="s">
        <v>12299</v>
      </c>
      <c r="X555" s="6"/>
      <c r="Y555" s="6"/>
      <c r="Z555" s="6"/>
      <c r="AA555" s="6"/>
    </row>
    <row r="556" spans="1:27" x14ac:dyDescent="0.3">
      <c r="A556" s="6">
        <v>1202</v>
      </c>
      <c r="B556" s="6" t="s">
        <v>5846</v>
      </c>
      <c r="C556" s="6" t="s">
        <v>5843</v>
      </c>
      <c r="D556" s="6">
        <v>5</v>
      </c>
      <c r="E556" s="6">
        <v>50</v>
      </c>
      <c r="F556" s="6"/>
      <c r="G556" s="6">
        <v>400</v>
      </c>
      <c r="H556" s="6">
        <v>17</v>
      </c>
      <c r="I556" s="6"/>
      <c r="J556" s="6">
        <v>1</v>
      </c>
      <c r="K556" s="6">
        <v>4</v>
      </c>
      <c r="L556" s="6" t="s">
        <v>12777</v>
      </c>
      <c r="M556" s="6">
        <v>63</v>
      </c>
      <c r="N556" s="6" t="str">
        <f>VLOOKUP(A556,web_archive!D:AB,18,FALSE)</f>
        <v>Normal / Upper / Baby</v>
      </c>
      <c r="O556" s="6">
        <v>2</v>
      </c>
      <c r="P556" s="6">
        <v>2</v>
      </c>
      <c r="Q556" s="6">
        <v>1</v>
      </c>
      <c r="R556" s="6">
        <v>1</v>
      </c>
      <c r="S556" s="6">
        <v>1</v>
      </c>
      <c r="T556" s="6">
        <v>1</v>
      </c>
      <c r="U556" s="6" t="s">
        <v>12299</v>
      </c>
      <c r="V556" s="6" t="s">
        <v>12299</v>
      </c>
      <c r="W556" s="6" t="s">
        <v>12299</v>
      </c>
      <c r="X556" s="6"/>
      <c r="Y556" s="6"/>
      <c r="Z556" s="6"/>
      <c r="AA556" s="6"/>
    </row>
    <row r="557" spans="1:27" x14ac:dyDescent="0.3">
      <c r="A557" s="6">
        <v>1203</v>
      </c>
      <c r="B557" s="6" t="s">
        <v>12778</v>
      </c>
      <c r="C557" s="6" t="s">
        <v>5843</v>
      </c>
      <c r="D557" s="6">
        <v>5</v>
      </c>
      <c r="E557" s="6">
        <v>50</v>
      </c>
      <c r="F557" s="6"/>
      <c r="G557" s="6">
        <v>400</v>
      </c>
      <c r="H557" s="6">
        <v>17</v>
      </c>
      <c r="I557" s="6"/>
      <c r="J557" s="6">
        <v>1</v>
      </c>
      <c r="K557" s="6">
        <v>0</v>
      </c>
      <c r="L557" s="6" t="s">
        <v>12777</v>
      </c>
      <c r="M557" s="6">
        <v>63</v>
      </c>
      <c r="N557" s="6" t="e">
        <f>VLOOKUP(A557,web_archive!D:AB,18,FALSE)</f>
        <v>#N/A</v>
      </c>
      <c r="O557" s="6">
        <v>2</v>
      </c>
      <c r="P557" s="6">
        <v>2</v>
      </c>
      <c r="Q557" s="6">
        <v>1</v>
      </c>
      <c r="R557" s="6">
        <v>1</v>
      </c>
      <c r="S557" s="6">
        <v>1</v>
      </c>
      <c r="T557" s="6">
        <v>1</v>
      </c>
      <c r="U557" s="6" t="s">
        <v>12299</v>
      </c>
      <c r="V557" s="6" t="s">
        <v>12299</v>
      </c>
      <c r="W557" s="6" t="s">
        <v>12299</v>
      </c>
      <c r="X557" s="6"/>
      <c r="Y557" s="6"/>
      <c r="Z557" s="6"/>
      <c r="AA557" s="6"/>
    </row>
    <row r="558" spans="1:27" x14ac:dyDescent="0.3">
      <c r="A558" s="6">
        <v>1204</v>
      </c>
      <c r="B558" s="6" t="s">
        <v>2728</v>
      </c>
      <c r="C558" s="6" t="s">
        <v>2728</v>
      </c>
      <c r="D558" s="6">
        <v>5</v>
      </c>
      <c r="E558" s="6">
        <v>1250</v>
      </c>
      <c r="F558" s="6"/>
      <c r="G558" s="6">
        <v>500</v>
      </c>
      <c r="H558" s="6">
        <v>30</v>
      </c>
      <c r="I558" s="6"/>
      <c r="J558" s="6">
        <v>1</v>
      </c>
      <c r="K558" s="6">
        <v>3</v>
      </c>
      <c r="L558" s="6" t="s">
        <v>12777</v>
      </c>
      <c r="M558" s="6">
        <v>63</v>
      </c>
      <c r="N558" s="6" t="e">
        <f>VLOOKUP(A558,web_archive!D:AB,18,FALSE)</f>
        <v>#N/A</v>
      </c>
      <c r="O558" s="6">
        <v>2</v>
      </c>
      <c r="P558" s="6">
        <v>2</v>
      </c>
      <c r="Q558" s="6">
        <v>1</v>
      </c>
      <c r="R558" s="6">
        <v>1</v>
      </c>
      <c r="S558" s="6">
        <v>1</v>
      </c>
      <c r="T558" s="6">
        <v>1</v>
      </c>
      <c r="U558" s="6" t="s">
        <v>12299</v>
      </c>
      <c r="V558" s="6" t="s">
        <v>12299</v>
      </c>
      <c r="W558" s="6" t="s">
        <v>12299</v>
      </c>
      <c r="X558" s="6"/>
      <c r="Y558" s="6"/>
      <c r="Z558" s="6"/>
      <c r="AA558" s="6"/>
    </row>
    <row r="559" spans="1:27" x14ac:dyDescent="0.3">
      <c r="A559" s="6">
        <v>1205</v>
      </c>
      <c r="B559" s="6" t="s">
        <v>2727</v>
      </c>
      <c r="C559" s="6" t="s">
        <v>2728</v>
      </c>
      <c r="D559" s="6">
        <v>5</v>
      </c>
      <c r="E559" s="6">
        <v>1250</v>
      </c>
      <c r="F559" s="6"/>
      <c r="G559" s="6">
        <v>500</v>
      </c>
      <c r="H559" s="6">
        <v>30</v>
      </c>
      <c r="I559" s="6"/>
      <c r="J559" s="6">
        <v>1</v>
      </c>
      <c r="K559" s="6">
        <v>4</v>
      </c>
      <c r="L559" s="6" t="s">
        <v>12777</v>
      </c>
      <c r="M559" s="6">
        <v>63</v>
      </c>
      <c r="N559" s="6" t="str">
        <f>VLOOKUP(A559,web_archive!D:AB,18,FALSE)</f>
        <v>Normal / Upper / Baby</v>
      </c>
      <c r="O559" s="6">
        <v>2</v>
      </c>
      <c r="P559" s="6">
        <v>2</v>
      </c>
      <c r="Q559" s="6">
        <v>1</v>
      </c>
      <c r="R559" s="6">
        <v>1</v>
      </c>
      <c r="S559" s="6">
        <v>1</v>
      </c>
      <c r="T559" s="6">
        <v>1</v>
      </c>
      <c r="U559" s="6" t="s">
        <v>12299</v>
      </c>
      <c r="V559" s="6" t="s">
        <v>12299</v>
      </c>
      <c r="W559" s="6" t="s">
        <v>12299</v>
      </c>
      <c r="X559" s="6"/>
      <c r="Y559" s="6"/>
      <c r="Z559" s="6"/>
      <c r="AA559" s="6"/>
    </row>
    <row r="560" spans="1:27" x14ac:dyDescent="0.3">
      <c r="A560" s="6">
        <v>1206</v>
      </c>
      <c r="B560" s="6" t="s">
        <v>12779</v>
      </c>
      <c r="C560" s="6" t="s">
        <v>2728</v>
      </c>
      <c r="D560" s="6">
        <v>5</v>
      </c>
      <c r="E560" s="6">
        <v>1250</v>
      </c>
      <c r="F560" s="6"/>
      <c r="G560" s="6">
        <v>500</v>
      </c>
      <c r="H560" s="6">
        <v>30</v>
      </c>
      <c r="I560" s="6"/>
      <c r="J560" s="6">
        <v>1</v>
      </c>
      <c r="K560" s="6">
        <v>0</v>
      </c>
      <c r="L560" s="6" t="s">
        <v>12777</v>
      </c>
      <c r="M560" s="6">
        <v>63</v>
      </c>
      <c r="N560" s="6" t="e">
        <f>VLOOKUP(A560,web_archive!D:AB,18,FALSE)</f>
        <v>#N/A</v>
      </c>
      <c r="O560" s="6">
        <v>2</v>
      </c>
      <c r="P560" s="6">
        <v>2</v>
      </c>
      <c r="Q560" s="6">
        <v>1</v>
      </c>
      <c r="R560" s="6">
        <v>1</v>
      </c>
      <c r="S560" s="6">
        <v>1</v>
      </c>
      <c r="T560" s="6">
        <v>1</v>
      </c>
      <c r="U560" s="6" t="s">
        <v>12299</v>
      </c>
      <c r="V560" s="6" t="s">
        <v>12299</v>
      </c>
      <c r="W560" s="6" t="s">
        <v>12299</v>
      </c>
      <c r="X560" s="6"/>
      <c r="Y560" s="6"/>
      <c r="Z560" s="6"/>
      <c r="AA560" s="6"/>
    </row>
    <row r="561" spans="1:24" x14ac:dyDescent="0.3">
      <c r="A561" s="6">
        <v>1207</v>
      </c>
      <c r="B561" s="6" t="s">
        <v>6386</v>
      </c>
      <c r="C561" s="6" t="s">
        <v>6387</v>
      </c>
      <c r="D561" s="6">
        <v>5</v>
      </c>
      <c r="E561" s="6">
        <v>2400</v>
      </c>
      <c r="F561" s="6"/>
      <c r="G561" s="6">
        <v>600</v>
      </c>
      <c r="H561" s="6">
        <v>43</v>
      </c>
      <c r="I561" s="6"/>
      <c r="J561" s="6">
        <v>1</v>
      </c>
      <c r="K561" s="6">
        <v>3</v>
      </c>
      <c r="L561" s="6" t="s">
        <v>12777</v>
      </c>
      <c r="M561" s="6">
        <v>63</v>
      </c>
      <c r="N561" s="6" t="str">
        <f>VLOOKUP(A561,web_archive!D:AB,18,FALSE)</f>
        <v>Normal / Upper / Baby</v>
      </c>
      <c r="O561" s="6">
        <v>2</v>
      </c>
      <c r="P561" s="6">
        <v>2</v>
      </c>
      <c r="Q561" s="6">
        <v>1</v>
      </c>
      <c r="R561" s="6">
        <v>1</v>
      </c>
      <c r="S561" s="6">
        <v>1</v>
      </c>
      <c r="T561" s="6">
        <v>1</v>
      </c>
      <c r="U561" s="6" t="s">
        <v>12299</v>
      </c>
      <c r="V561" s="6" t="s">
        <v>12299</v>
      </c>
      <c r="W561" s="6" t="s">
        <v>12299</v>
      </c>
      <c r="X561" s="6"/>
    </row>
    <row r="562" spans="1:24" x14ac:dyDescent="0.3">
      <c r="A562" s="6">
        <v>1208</v>
      </c>
      <c r="B562" s="6" t="s">
        <v>6390</v>
      </c>
      <c r="C562" s="6" t="s">
        <v>6387</v>
      </c>
      <c r="D562" s="6">
        <v>5</v>
      </c>
      <c r="E562" s="6">
        <v>2400</v>
      </c>
      <c r="F562" s="6"/>
      <c r="G562" s="6">
        <v>600</v>
      </c>
      <c r="H562" s="6">
        <v>43</v>
      </c>
      <c r="I562" s="6"/>
      <c r="J562" s="6">
        <v>1</v>
      </c>
      <c r="K562" s="6">
        <v>4</v>
      </c>
      <c r="L562" s="6" t="s">
        <v>12777</v>
      </c>
      <c r="M562" s="6">
        <v>63</v>
      </c>
      <c r="N562" s="6" t="str">
        <f>VLOOKUP(A562,web_archive!D:AB,18,FALSE)</f>
        <v>Normal / Upper / Baby</v>
      </c>
      <c r="O562" s="6">
        <v>2</v>
      </c>
      <c r="P562" s="6">
        <v>2</v>
      </c>
      <c r="Q562" s="6">
        <v>1</v>
      </c>
      <c r="R562" s="6">
        <v>1</v>
      </c>
      <c r="S562" s="6">
        <v>1</v>
      </c>
      <c r="T562" s="6">
        <v>1</v>
      </c>
      <c r="U562" s="6" t="s">
        <v>12299</v>
      </c>
      <c r="V562" s="6" t="s">
        <v>12299</v>
      </c>
      <c r="W562" s="6" t="s">
        <v>12299</v>
      </c>
      <c r="X562" s="6"/>
    </row>
    <row r="563" spans="1:24" x14ac:dyDescent="0.3">
      <c r="A563" s="6">
        <v>1209</v>
      </c>
      <c r="B563" s="6" t="s">
        <v>12780</v>
      </c>
      <c r="C563" s="6" t="s">
        <v>6387</v>
      </c>
      <c r="D563" s="6">
        <v>5</v>
      </c>
      <c r="E563" s="6">
        <v>2400</v>
      </c>
      <c r="F563" s="6"/>
      <c r="G563" s="6">
        <v>600</v>
      </c>
      <c r="H563" s="6">
        <v>43</v>
      </c>
      <c r="I563" s="6"/>
      <c r="J563" s="6">
        <v>1</v>
      </c>
      <c r="K563" s="6">
        <v>0</v>
      </c>
      <c r="L563" s="6" t="s">
        <v>12777</v>
      </c>
      <c r="M563" s="6">
        <v>63</v>
      </c>
      <c r="N563" s="6" t="e">
        <f>VLOOKUP(A563,web_archive!D:AB,18,FALSE)</f>
        <v>#N/A</v>
      </c>
      <c r="O563" s="6">
        <v>2</v>
      </c>
      <c r="P563" s="6">
        <v>2</v>
      </c>
      <c r="Q563" s="6">
        <v>1</v>
      </c>
      <c r="R563" s="6">
        <v>1</v>
      </c>
      <c r="S563" s="6">
        <v>1</v>
      </c>
      <c r="T563" s="6">
        <v>1</v>
      </c>
      <c r="U563" s="6" t="s">
        <v>12299</v>
      </c>
      <c r="V563" s="6" t="s">
        <v>12299</v>
      </c>
      <c r="W563" s="6" t="s">
        <v>12299</v>
      </c>
      <c r="X563" s="6"/>
    </row>
    <row r="564" spans="1:24" x14ac:dyDescent="0.3">
      <c r="A564" s="6">
        <v>1210</v>
      </c>
      <c r="B564" s="6" t="s">
        <v>3025</v>
      </c>
      <c r="C564" s="6" t="s">
        <v>3025</v>
      </c>
      <c r="D564" s="6">
        <v>5</v>
      </c>
      <c r="E564" s="6">
        <v>8500</v>
      </c>
      <c r="F564" s="6"/>
      <c r="G564" s="6">
        <v>500</v>
      </c>
      <c r="H564" s="6">
        <v>59</v>
      </c>
      <c r="I564" s="6"/>
      <c r="J564" s="6">
        <v>1</v>
      </c>
      <c r="K564" s="6">
        <v>2</v>
      </c>
      <c r="L564" s="6" t="s">
        <v>12777</v>
      </c>
      <c r="M564" s="6">
        <v>63</v>
      </c>
      <c r="N564" s="6" t="e">
        <f>VLOOKUP(A564,web_archive!D:AB,18,FALSE)</f>
        <v>#N/A</v>
      </c>
      <c r="O564" s="6">
        <v>2</v>
      </c>
      <c r="P564" s="6">
        <v>2</v>
      </c>
      <c r="Q564" s="6">
        <v>2</v>
      </c>
      <c r="R564" s="6">
        <v>12</v>
      </c>
      <c r="S564" s="6">
        <v>1</v>
      </c>
      <c r="T564" s="6">
        <v>1</v>
      </c>
      <c r="U564" s="6" t="s">
        <v>12299</v>
      </c>
      <c r="V564" s="6" t="s">
        <v>12299</v>
      </c>
      <c r="W564" s="6" t="s">
        <v>12299</v>
      </c>
      <c r="X564" s="6"/>
    </row>
    <row r="565" spans="1:24" x14ac:dyDescent="0.3">
      <c r="A565" s="6">
        <v>1211</v>
      </c>
      <c r="B565" s="6" t="s">
        <v>3024</v>
      </c>
      <c r="C565" s="6" t="s">
        <v>3025</v>
      </c>
      <c r="D565" s="6">
        <v>5</v>
      </c>
      <c r="E565" s="6">
        <v>8500</v>
      </c>
      <c r="F565" s="6"/>
      <c r="G565" s="6">
        <v>500</v>
      </c>
      <c r="H565" s="6">
        <v>59</v>
      </c>
      <c r="I565" s="6"/>
      <c r="J565" s="6">
        <v>1</v>
      </c>
      <c r="K565" s="6">
        <v>3</v>
      </c>
      <c r="L565" s="6" t="s">
        <v>12777</v>
      </c>
      <c r="M565" s="6">
        <v>63</v>
      </c>
      <c r="N565" s="6" t="str">
        <f>VLOOKUP(A565,web_archive!D:AB,18,FALSE)</f>
        <v>Normal / Upper / Baby</v>
      </c>
      <c r="O565" s="6">
        <v>2</v>
      </c>
      <c r="P565" s="6">
        <v>2</v>
      </c>
      <c r="Q565" s="6">
        <v>2</v>
      </c>
      <c r="R565" s="6">
        <v>12</v>
      </c>
      <c r="S565" s="6">
        <v>1</v>
      </c>
      <c r="T565" s="6">
        <v>1</v>
      </c>
      <c r="U565" s="6" t="s">
        <v>12299</v>
      </c>
      <c r="V565" s="6" t="s">
        <v>12299</v>
      </c>
      <c r="W565" s="6" t="s">
        <v>12299</v>
      </c>
      <c r="X565" s="6"/>
    </row>
    <row r="566" spans="1:24" x14ac:dyDescent="0.3">
      <c r="A566" s="6">
        <v>1212</v>
      </c>
      <c r="B566" s="6" t="s">
        <v>12781</v>
      </c>
      <c r="C566" s="6" t="s">
        <v>3025</v>
      </c>
      <c r="D566" s="6">
        <v>5</v>
      </c>
      <c r="E566" s="6">
        <v>8500</v>
      </c>
      <c r="F566" s="6"/>
      <c r="G566" s="6">
        <v>500</v>
      </c>
      <c r="H566" s="6">
        <v>59</v>
      </c>
      <c r="I566" s="6"/>
      <c r="J566" s="6">
        <v>1</v>
      </c>
      <c r="K566" s="6">
        <v>0</v>
      </c>
      <c r="L566" s="6" t="s">
        <v>12777</v>
      </c>
      <c r="M566" s="6">
        <v>63</v>
      </c>
      <c r="N566" s="6" t="e">
        <f>VLOOKUP(A566,web_archive!D:AB,18,FALSE)</f>
        <v>#N/A</v>
      </c>
      <c r="O566" s="6">
        <v>2</v>
      </c>
      <c r="P566" s="6">
        <v>2</v>
      </c>
      <c r="Q566" s="6">
        <v>2</v>
      </c>
      <c r="R566" s="6">
        <v>12</v>
      </c>
      <c r="S566" s="6">
        <v>1</v>
      </c>
      <c r="T566" s="6">
        <v>1</v>
      </c>
      <c r="U566" s="6" t="s">
        <v>12299</v>
      </c>
      <c r="V566" s="6" t="s">
        <v>12299</v>
      </c>
      <c r="W566" s="6" t="s">
        <v>12299</v>
      </c>
      <c r="X566" s="6"/>
    </row>
    <row r="567" spans="1:24" x14ac:dyDescent="0.3">
      <c r="A567" s="6">
        <v>1213</v>
      </c>
      <c r="B567" s="6" t="s">
        <v>2747</v>
      </c>
      <c r="C567" s="6" t="s">
        <v>2747</v>
      </c>
      <c r="D567" s="6">
        <v>5</v>
      </c>
      <c r="E567" s="6">
        <v>14000</v>
      </c>
      <c r="F567" s="6"/>
      <c r="G567" s="6">
        <v>600</v>
      </c>
      <c r="H567" s="6">
        <v>73</v>
      </c>
      <c r="I567" s="6"/>
      <c r="J567" s="6">
        <v>1</v>
      </c>
      <c r="K567" s="6">
        <v>2</v>
      </c>
      <c r="L567" s="6" t="s">
        <v>12777</v>
      </c>
      <c r="M567" s="6">
        <v>63</v>
      </c>
      <c r="N567" s="6" t="e">
        <f>VLOOKUP(A567,web_archive!D:AB,18,FALSE)</f>
        <v>#N/A</v>
      </c>
      <c r="O567" s="6">
        <v>2</v>
      </c>
      <c r="P567" s="6">
        <v>2</v>
      </c>
      <c r="Q567" s="6">
        <v>2</v>
      </c>
      <c r="R567" s="6">
        <v>12</v>
      </c>
      <c r="S567" s="6">
        <v>1</v>
      </c>
      <c r="T567" s="6">
        <v>1</v>
      </c>
      <c r="U567" s="6" t="s">
        <v>12299</v>
      </c>
      <c r="V567" s="6" t="s">
        <v>12299</v>
      </c>
      <c r="W567" s="6" t="s">
        <v>12299</v>
      </c>
      <c r="X567" s="6"/>
    </row>
    <row r="568" spans="1:24" x14ac:dyDescent="0.3">
      <c r="A568" s="6">
        <v>1214</v>
      </c>
      <c r="B568" s="6" t="s">
        <v>2746</v>
      </c>
      <c r="C568" s="6" t="s">
        <v>2747</v>
      </c>
      <c r="D568" s="6">
        <v>5</v>
      </c>
      <c r="E568" s="6">
        <v>14000</v>
      </c>
      <c r="F568" s="6"/>
      <c r="G568" s="6">
        <v>600</v>
      </c>
      <c r="H568" s="6">
        <v>73</v>
      </c>
      <c r="I568" s="6"/>
      <c r="J568" s="6">
        <v>1</v>
      </c>
      <c r="K568" s="6">
        <v>3</v>
      </c>
      <c r="L568" s="6" t="s">
        <v>12777</v>
      </c>
      <c r="M568" s="6">
        <v>63</v>
      </c>
      <c r="N568" s="6" t="str">
        <f>VLOOKUP(A568,web_archive!D:AB,18,FALSE)</f>
        <v>Normal / Upper / Baby</v>
      </c>
      <c r="O568" s="6">
        <v>2</v>
      </c>
      <c r="P568" s="6">
        <v>2</v>
      </c>
      <c r="Q568" s="6">
        <v>2</v>
      </c>
      <c r="R568" s="6">
        <v>12</v>
      </c>
      <c r="S568" s="6">
        <v>1</v>
      </c>
      <c r="T568" s="6">
        <v>1</v>
      </c>
      <c r="U568" s="6" t="s">
        <v>12299</v>
      </c>
      <c r="V568" s="6" t="s">
        <v>12299</v>
      </c>
      <c r="W568" s="6" t="s">
        <v>12299</v>
      </c>
      <c r="X568" s="6"/>
    </row>
    <row r="569" spans="1:24" x14ac:dyDescent="0.3">
      <c r="A569" s="6">
        <v>1215</v>
      </c>
      <c r="B569" s="6" t="s">
        <v>12782</v>
      </c>
      <c r="C569" s="6" t="s">
        <v>2747</v>
      </c>
      <c r="D569" s="6">
        <v>5</v>
      </c>
      <c r="E569" s="6">
        <v>14000</v>
      </c>
      <c r="F569" s="6"/>
      <c r="G569" s="6">
        <v>600</v>
      </c>
      <c r="H569" s="6">
        <v>73</v>
      </c>
      <c r="I569" s="6"/>
      <c r="J569" s="6">
        <v>1</v>
      </c>
      <c r="K569" s="6">
        <v>0</v>
      </c>
      <c r="L569" s="6" t="s">
        <v>12777</v>
      </c>
      <c r="M569" s="6">
        <v>63</v>
      </c>
      <c r="N569" s="6" t="e">
        <f>VLOOKUP(A569,web_archive!D:AB,18,FALSE)</f>
        <v>#N/A</v>
      </c>
      <c r="O569" s="6">
        <v>2</v>
      </c>
      <c r="P569" s="6">
        <v>2</v>
      </c>
      <c r="Q569" s="6">
        <v>2</v>
      </c>
      <c r="R569" s="6">
        <v>12</v>
      </c>
      <c r="S569" s="6">
        <v>1</v>
      </c>
      <c r="T569" s="6">
        <v>1</v>
      </c>
      <c r="U569" s="6" t="s">
        <v>12299</v>
      </c>
      <c r="V569" s="6" t="s">
        <v>12299</v>
      </c>
      <c r="W569" s="6" t="s">
        <v>12299</v>
      </c>
      <c r="X569" s="6"/>
    </row>
    <row r="570" spans="1:24" x14ac:dyDescent="0.3">
      <c r="A570" s="6">
        <v>1216</v>
      </c>
      <c r="B570" s="6" t="s">
        <v>9639</v>
      </c>
      <c r="C570" s="6" t="s">
        <v>9639</v>
      </c>
      <c r="D570" s="6">
        <v>5</v>
      </c>
      <c r="E570" s="6">
        <v>19500</v>
      </c>
      <c r="F570" s="6"/>
      <c r="G570" s="6">
        <v>700</v>
      </c>
      <c r="H570" s="6">
        <v>87</v>
      </c>
      <c r="I570" s="6"/>
      <c r="J570" s="6">
        <v>1</v>
      </c>
      <c r="K570" s="6">
        <v>2</v>
      </c>
      <c r="L570" s="6" t="s">
        <v>12777</v>
      </c>
      <c r="M570" s="6">
        <v>63</v>
      </c>
      <c r="N570" s="6" t="str">
        <f>VLOOKUP(A570,web_archive!D:AB,18,FALSE)</f>
        <v>Normal / Upper / Baby</v>
      </c>
      <c r="O570" s="6">
        <v>2</v>
      </c>
      <c r="P570" s="6">
        <v>2</v>
      </c>
      <c r="Q570" s="6">
        <v>2</v>
      </c>
      <c r="R570" s="6">
        <v>12</v>
      </c>
      <c r="S570" s="6">
        <v>1</v>
      </c>
      <c r="T570" s="6">
        <v>1</v>
      </c>
      <c r="U570" s="6" t="s">
        <v>12299</v>
      </c>
      <c r="V570" s="6" t="s">
        <v>12299</v>
      </c>
      <c r="W570" s="6" t="s">
        <v>12299</v>
      </c>
      <c r="X570" s="6"/>
    </row>
    <row r="571" spans="1:24" x14ac:dyDescent="0.3">
      <c r="A571" s="6">
        <v>1217</v>
      </c>
      <c r="B571" s="6" t="s">
        <v>9642</v>
      </c>
      <c r="C571" s="6" t="s">
        <v>9639</v>
      </c>
      <c r="D571" s="6">
        <v>5</v>
      </c>
      <c r="E571" s="6">
        <v>19500</v>
      </c>
      <c r="F571" s="6"/>
      <c r="G571" s="6">
        <v>700</v>
      </c>
      <c r="H571" s="6">
        <v>87</v>
      </c>
      <c r="I571" s="6"/>
      <c r="J571" s="6">
        <v>1</v>
      </c>
      <c r="K571" s="6">
        <v>3</v>
      </c>
      <c r="L571" s="6" t="s">
        <v>12777</v>
      </c>
      <c r="M571" s="6">
        <v>63</v>
      </c>
      <c r="N571" s="6" t="str">
        <f>VLOOKUP(A571,web_archive!D:AB,18,FALSE)</f>
        <v>Normal / Upper / Baby</v>
      </c>
      <c r="O571" s="6">
        <v>2</v>
      </c>
      <c r="P571" s="6">
        <v>2</v>
      </c>
      <c r="Q571" s="6">
        <v>2</v>
      </c>
      <c r="R571" s="6">
        <v>12</v>
      </c>
      <c r="S571" s="6">
        <v>1</v>
      </c>
      <c r="T571" s="6">
        <v>1</v>
      </c>
      <c r="U571" s="6" t="s">
        <v>12299</v>
      </c>
      <c r="V571" s="6" t="s">
        <v>12299</v>
      </c>
      <c r="W571" s="6" t="s">
        <v>12299</v>
      </c>
      <c r="X571" s="6"/>
    </row>
    <row r="572" spans="1:24" x14ac:dyDescent="0.3">
      <c r="A572" s="6">
        <v>1218</v>
      </c>
      <c r="B572" s="6" t="s">
        <v>12783</v>
      </c>
      <c r="C572" s="6" t="s">
        <v>9639</v>
      </c>
      <c r="D572" s="6">
        <v>5</v>
      </c>
      <c r="E572" s="6">
        <v>19500</v>
      </c>
      <c r="F572" s="6"/>
      <c r="G572" s="6">
        <v>700</v>
      </c>
      <c r="H572" s="6">
        <v>87</v>
      </c>
      <c r="I572" s="6"/>
      <c r="J572" s="6">
        <v>1</v>
      </c>
      <c r="K572" s="6">
        <v>0</v>
      </c>
      <c r="L572" s="6" t="s">
        <v>12777</v>
      </c>
      <c r="M572" s="6">
        <v>63</v>
      </c>
      <c r="N572" s="6" t="e">
        <f>VLOOKUP(A572,web_archive!D:AB,18,FALSE)</f>
        <v>#N/A</v>
      </c>
      <c r="O572" s="6">
        <v>2</v>
      </c>
      <c r="P572" s="6">
        <v>2</v>
      </c>
      <c r="Q572" s="6">
        <v>2</v>
      </c>
      <c r="R572" s="6">
        <v>12</v>
      </c>
      <c r="S572" s="6">
        <v>1</v>
      </c>
      <c r="T572" s="6">
        <v>1</v>
      </c>
      <c r="U572" s="6" t="s">
        <v>12299</v>
      </c>
      <c r="V572" s="6" t="s">
        <v>12299</v>
      </c>
      <c r="W572" s="6" t="s">
        <v>12299</v>
      </c>
      <c r="X572" s="6"/>
    </row>
    <row r="573" spans="1:24" x14ac:dyDescent="0.3">
      <c r="A573" s="6">
        <v>1219</v>
      </c>
      <c r="B573" s="6" t="s">
        <v>4515</v>
      </c>
      <c r="C573" s="6" t="s">
        <v>4515</v>
      </c>
      <c r="D573" s="6">
        <v>5</v>
      </c>
      <c r="E573" s="6">
        <v>43000</v>
      </c>
      <c r="F573" s="6"/>
      <c r="G573" s="6">
        <v>700</v>
      </c>
      <c r="H573" s="6">
        <v>105</v>
      </c>
      <c r="I573" s="6"/>
      <c r="J573" s="6">
        <v>1</v>
      </c>
      <c r="K573" s="6">
        <v>2</v>
      </c>
      <c r="L573" s="6" t="s">
        <v>12784</v>
      </c>
      <c r="M573" s="6">
        <v>63</v>
      </c>
      <c r="N573" s="6" t="e">
        <f>VLOOKUP(A573,web_archive!D:AB,18,FALSE)</f>
        <v>#N/A</v>
      </c>
      <c r="O573" s="6">
        <v>2</v>
      </c>
      <c r="P573" s="6">
        <v>2</v>
      </c>
      <c r="Q573" s="6">
        <v>3</v>
      </c>
      <c r="R573" s="6">
        <v>24</v>
      </c>
      <c r="S573" s="6">
        <v>1</v>
      </c>
      <c r="T573" s="6">
        <v>1</v>
      </c>
      <c r="U573" s="6" t="s">
        <v>12299</v>
      </c>
      <c r="V573" s="6" t="s">
        <v>12299</v>
      </c>
      <c r="W573" s="6" t="s">
        <v>12299</v>
      </c>
      <c r="X573" s="6"/>
    </row>
    <row r="574" spans="1:24" x14ac:dyDescent="0.3">
      <c r="A574" s="6">
        <v>1220</v>
      </c>
      <c r="B574" s="6" t="s">
        <v>4514</v>
      </c>
      <c r="C574" s="6" t="s">
        <v>4515</v>
      </c>
      <c r="D574" s="6">
        <v>5</v>
      </c>
      <c r="E574" s="6">
        <v>43000</v>
      </c>
      <c r="F574" s="6"/>
      <c r="G574" s="6">
        <v>700</v>
      </c>
      <c r="H574" s="6">
        <v>105</v>
      </c>
      <c r="I574" s="6"/>
      <c r="J574" s="6">
        <v>1</v>
      </c>
      <c r="K574" s="6">
        <v>3</v>
      </c>
      <c r="L574" s="6" t="s">
        <v>12784</v>
      </c>
      <c r="M574" s="6">
        <v>63</v>
      </c>
      <c r="N574" s="6" t="str">
        <f>VLOOKUP(A574,web_archive!D:AB,18,FALSE)</f>
        <v>Normal / Upper / Baby</v>
      </c>
      <c r="O574" s="6">
        <v>2</v>
      </c>
      <c r="P574" s="6">
        <v>2</v>
      </c>
      <c r="Q574" s="6">
        <v>3</v>
      </c>
      <c r="R574" s="6">
        <v>24</v>
      </c>
      <c r="S574" s="6">
        <v>1</v>
      </c>
      <c r="T574" s="6">
        <v>1</v>
      </c>
      <c r="U574" s="6" t="s">
        <v>12299</v>
      </c>
      <c r="V574" s="6" t="s">
        <v>12299</v>
      </c>
      <c r="W574" s="6" t="s">
        <v>12299</v>
      </c>
      <c r="X574" s="6"/>
    </row>
    <row r="575" spans="1:24" x14ac:dyDescent="0.3">
      <c r="A575" s="6">
        <v>1221</v>
      </c>
      <c r="B575" s="6" t="s">
        <v>12785</v>
      </c>
      <c r="C575" s="6" t="s">
        <v>4515</v>
      </c>
      <c r="D575" s="6">
        <v>5</v>
      </c>
      <c r="E575" s="6">
        <v>43000</v>
      </c>
      <c r="F575" s="6"/>
      <c r="G575" s="6">
        <v>700</v>
      </c>
      <c r="H575" s="6">
        <v>105</v>
      </c>
      <c r="I575" s="6"/>
      <c r="J575" s="6">
        <v>1</v>
      </c>
      <c r="K575" s="6">
        <v>0</v>
      </c>
      <c r="L575" s="6" t="s">
        <v>12784</v>
      </c>
      <c r="M575" s="6">
        <v>63</v>
      </c>
      <c r="N575" s="6" t="e">
        <f>VLOOKUP(A575,web_archive!D:AB,18,FALSE)</f>
        <v>#N/A</v>
      </c>
      <c r="O575" s="6">
        <v>2</v>
      </c>
      <c r="P575" s="6">
        <v>2</v>
      </c>
      <c r="Q575" s="6">
        <v>3</v>
      </c>
      <c r="R575" s="6">
        <v>24</v>
      </c>
      <c r="S575" s="6">
        <v>1</v>
      </c>
      <c r="T575" s="6">
        <v>1</v>
      </c>
      <c r="U575" s="6" t="s">
        <v>12299</v>
      </c>
      <c r="V575" s="6" t="s">
        <v>12299</v>
      </c>
      <c r="W575" s="6" t="s">
        <v>12299</v>
      </c>
      <c r="X575" s="6"/>
    </row>
    <row r="576" spans="1:24" x14ac:dyDescent="0.3">
      <c r="A576" s="6">
        <v>1222</v>
      </c>
      <c r="B576" s="6" t="s">
        <v>12786</v>
      </c>
      <c r="C576" s="6" t="s">
        <v>12786</v>
      </c>
      <c r="D576" s="6">
        <v>5</v>
      </c>
      <c r="E576" s="6">
        <v>49000</v>
      </c>
      <c r="F576" s="6"/>
      <c r="G576" s="6">
        <v>800</v>
      </c>
      <c r="H576" s="6">
        <v>118</v>
      </c>
      <c r="I576" s="6"/>
      <c r="J576" s="6">
        <v>1</v>
      </c>
      <c r="K576" s="6">
        <v>1</v>
      </c>
      <c r="L576" s="6" t="s">
        <v>12784</v>
      </c>
      <c r="M576" s="6">
        <v>63</v>
      </c>
      <c r="N576" s="6" t="e">
        <f>VLOOKUP(A576,web_archive!D:AB,18,FALSE)</f>
        <v>#N/A</v>
      </c>
      <c r="O576" s="6">
        <v>2</v>
      </c>
      <c r="P576" s="6">
        <v>2</v>
      </c>
      <c r="Q576" s="6">
        <v>3</v>
      </c>
      <c r="R576" s="6">
        <v>24</v>
      </c>
      <c r="S576" s="6">
        <v>1</v>
      </c>
      <c r="T576" s="6">
        <v>1</v>
      </c>
      <c r="U576" s="6" t="s">
        <v>12543</v>
      </c>
      <c r="V576" s="6" t="s">
        <v>12368</v>
      </c>
      <c r="W576" s="6" t="s">
        <v>12299</v>
      </c>
      <c r="X576" s="6" t="s">
        <v>12299</v>
      </c>
    </row>
    <row r="577" spans="1:31" x14ac:dyDescent="0.3">
      <c r="A577" s="6">
        <v>1223</v>
      </c>
      <c r="B577" s="6" t="s">
        <v>4178</v>
      </c>
      <c r="C577" s="6" t="s">
        <v>4179</v>
      </c>
      <c r="D577" s="6">
        <v>5</v>
      </c>
      <c r="E577" s="6">
        <v>20</v>
      </c>
      <c r="F577" s="6"/>
      <c r="G577" s="6">
        <v>500</v>
      </c>
      <c r="H577" s="6">
        <v>90</v>
      </c>
      <c r="I577" s="6"/>
      <c r="J577" s="6">
        <v>1</v>
      </c>
      <c r="K577" s="6">
        <v>0</v>
      </c>
      <c r="L577" s="6" t="s">
        <v>12784</v>
      </c>
      <c r="M577" s="6">
        <v>63</v>
      </c>
      <c r="N577" s="6" t="str">
        <f>VLOOKUP(A577,web_archive!D:AB,18,FALSE)</f>
        <v>Normal / Upper / Baby</v>
      </c>
      <c r="O577" s="6">
        <v>2</v>
      </c>
      <c r="P577" s="6">
        <v>2</v>
      </c>
      <c r="Q577" s="6">
        <v>4</v>
      </c>
      <c r="R577" s="6">
        <v>24</v>
      </c>
      <c r="S577" s="6">
        <v>1</v>
      </c>
      <c r="T577" s="6">
        <v>1</v>
      </c>
      <c r="U577" s="6" t="s">
        <v>12787</v>
      </c>
      <c r="V577" s="6" t="s">
        <v>12788</v>
      </c>
      <c r="W577" s="6" t="s">
        <v>12483</v>
      </c>
      <c r="X577" s="6" t="s">
        <v>12299</v>
      </c>
      <c r="Y577" s="6" t="s">
        <v>12299</v>
      </c>
      <c r="Z577" s="6"/>
      <c r="AA577" s="6"/>
      <c r="AB577" s="6"/>
      <c r="AC577" s="6"/>
      <c r="AD577" s="6"/>
      <c r="AE577" s="6"/>
    </row>
    <row r="578" spans="1:31" x14ac:dyDescent="0.3">
      <c r="A578" s="6">
        <v>1224</v>
      </c>
      <c r="B578" s="6" t="s">
        <v>9830</v>
      </c>
      <c r="C578" s="6" t="s">
        <v>9831</v>
      </c>
      <c r="D578" s="6">
        <v>5</v>
      </c>
      <c r="E578" s="6">
        <v>20</v>
      </c>
      <c r="F578" s="6"/>
      <c r="G578" s="6">
        <v>1000</v>
      </c>
      <c r="H578" s="6">
        <v>70</v>
      </c>
      <c r="I578" s="6"/>
      <c r="J578" s="6">
        <v>1</v>
      </c>
      <c r="K578" s="6">
        <v>0</v>
      </c>
      <c r="L578" s="6" t="s">
        <v>12784</v>
      </c>
      <c r="M578" s="6">
        <v>63</v>
      </c>
      <c r="N578" s="6" t="str">
        <f>VLOOKUP(A578,web_archive!D:AB,18,FALSE)</f>
        <v>Normal / Upper / Baby</v>
      </c>
      <c r="O578" s="6">
        <v>2</v>
      </c>
      <c r="P578" s="6">
        <v>2</v>
      </c>
      <c r="Q578" s="6">
        <v>4</v>
      </c>
      <c r="R578" s="6">
        <v>36</v>
      </c>
      <c r="S578" s="6">
        <v>1</v>
      </c>
      <c r="T578" s="6">
        <v>1</v>
      </c>
      <c r="U578" s="6" t="s">
        <v>12789</v>
      </c>
      <c r="V578" s="6" t="s">
        <v>12667</v>
      </c>
      <c r="W578" s="6" t="s">
        <v>12299</v>
      </c>
      <c r="X578" s="6" t="s">
        <v>12299</v>
      </c>
      <c r="Y578" s="6"/>
      <c r="Z578" s="6"/>
      <c r="AA578" s="6"/>
      <c r="AB578" s="6"/>
      <c r="AC578" s="6"/>
      <c r="AD578" s="6"/>
      <c r="AE578" s="6"/>
    </row>
    <row r="579" spans="1:31" x14ac:dyDescent="0.3">
      <c r="A579" s="6">
        <v>1225</v>
      </c>
      <c r="B579" s="6" t="s">
        <v>6382</v>
      </c>
      <c r="C579" s="6" t="s">
        <v>6383</v>
      </c>
      <c r="D579" s="6">
        <v>5</v>
      </c>
      <c r="E579" s="6">
        <v>20</v>
      </c>
      <c r="F579" s="6"/>
      <c r="G579" s="6">
        <v>1000</v>
      </c>
      <c r="H579" s="6">
        <v>70</v>
      </c>
      <c r="I579" s="6"/>
      <c r="J579" s="6">
        <v>1</v>
      </c>
      <c r="K579" s="6">
        <v>0</v>
      </c>
      <c r="L579" s="6" t="s">
        <v>12784</v>
      </c>
      <c r="M579" s="6">
        <v>63</v>
      </c>
      <c r="N579" s="6" t="str">
        <f>VLOOKUP(A579,web_archive!D:AB,18,FALSE)</f>
        <v>Normal / Upper / Baby</v>
      </c>
      <c r="O579" s="6">
        <v>2</v>
      </c>
      <c r="P579" s="6">
        <v>2</v>
      </c>
      <c r="Q579" s="6">
        <v>4</v>
      </c>
      <c r="R579" s="6">
        <v>36</v>
      </c>
      <c r="S579" s="6">
        <v>1</v>
      </c>
      <c r="T579" s="6">
        <v>1</v>
      </c>
      <c r="U579" s="6" t="s">
        <v>12790</v>
      </c>
      <c r="V579" s="6" t="s">
        <v>12667</v>
      </c>
      <c r="W579" s="6" t="s">
        <v>12299</v>
      </c>
      <c r="X579" s="6" t="s">
        <v>12299</v>
      </c>
      <c r="Y579" s="6"/>
      <c r="Z579" s="6"/>
      <c r="AA579" s="6"/>
      <c r="AB579" s="6"/>
      <c r="AC579" s="6"/>
      <c r="AD579" s="6"/>
      <c r="AE579" s="6"/>
    </row>
    <row r="580" spans="1:31" x14ac:dyDescent="0.3">
      <c r="A580" s="6">
        <v>1226</v>
      </c>
      <c r="B580" s="6" t="s">
        <v>12791</v>
      </c>
      <c r="C580" s="6" t="s">
        <v>12786</v>
      </c>
      <c r="D580" s="6">
        <v>5</v>
      </c>
      <c r="E580" s="6">
        <v>49000</v>
      </c>
      <c r="F580" s="6"/>
      <c r="G580" s="6">
        <v>800</v>
      </c>
      <c r="H580" s="6">
        <v>118</v>
      </c>
      <c r="I580" s="6"/>
      <c r="J580" s="6">
        <v>1</v>
      </c>
      <c r="K580" s="6">
        <v>2</v>
      </c>
      <c r="L580" s="6" t="s">
        <v>12784</v>
      </c>
      <c r="M580" s="6">
        <v>63</v>
      </c>
      <c r="N580" s="6" t="e">
        <f>VLOOKUP(A580,web_archive!D:AB,18,FALSE)</f>
        <v>#N/A</v>
      </c>
      <c r="O580" s="6">
        <v>2</v>
      </c>
      <c r="P580" s="6">
        <v>2</v>
      </c>
      <c r="Q580" s="6">
        <v>3</v>
      </c>
      <c r="R580" s="6">
        <v>24</v>
      </c>
      <c r="S580" s="6">
        <v>1</v>
      </c>
      <c r="T580" s="6">
        <v>1</v>
      </c>
      <c r="U580" s="6" t="s">
        <v>12543</v>
      </c>
      <c r="V580" s="6" t="s">
        <v>12368</v>
      </c>
      <c r="W580" s="6" t="s">
        <v>12299</v>
      </c>
      <c r="X580" s="6" t="s">
        <v>12299</v>
      </c>
      <c r="Y580" s="6"/>
      <c r="Z580" s="6"/>
      <c r="AA580" s="6"/>
      <c r="AB580" s="6"/>
      <c r="AC580" s="6"/>
      <c r="AD580" s="6"/>
      <c r="AE580" s="6"/>
    </row>
    <row r="581" spans="1:31" x14ac:dyDescent="0.3">
      <c r="A581" s="6">
        <v>1227</v>
      </c>
      <c r="B581" s="6" t="s">
        <v>12792</v>
      </c>
      <c r="C581" s="6" t="s">
        <v>12793</v>
      </c>
      <c r="D581" s="6">
        <v>5</v>
      </c>
      <c r="E581" s="6">
        <v>20</v>
      </c>
      <c r="F581" s="6"/>
      <c r="G581" s="6">
        <v>400</v>
      </c>
      <c r="H581" s="6">
        <v>80</v>
      </c>
      <c r="I581" s="6"/>
      <c r="J581" s="6">
        <v>1</v>
      </c>
      <c r="K581" s="6">
        <v>0</v>
      </c>
      <c r="L581" s="6" t="s">
        <v>12784</v>
      </c>
      <c r="M581" s="6">
        <v>63</v>
      </c>
      <c r="N581" s="6" t="e">
        <f>VLOOKUP(A581,web_archive!D:AB,18,FALSE)</f>
        <v>#N/A</v>
      </c>
      <c r="O581" s="6">
        <v>2</v>
      </c>
      <c r="P581" s="6">
        <v>2</v>
      </c>
      <c r="Q581" s="6">
        <v>4</v>
      </c>
      <c r="R581" s="6">
        <v>36</v>
      </c>
      <c r="S581" s="6">
        <v>1</v>
      </c>
      <c r="T581" s="6">
        <v>1</v>
      </c>
      <c r="U581" s="6" t="s">
        <v>12646</v>
      </c>
      <c r="V581" s="6" t="s">
        <v>12794</v>
      </c>
      <c r="W581" s="6" t="s">
        <v>12571</v>
      </c>
      <c r="X581" s="6" t="s">
        <v>12795</v>
      </c>
      <c r="Y581" s="6" t="s">
        <v>12571</v>
      </c>
      <c r="Z581" s="6" t="s">
        <v>12649</v>
      </c>
      <c r="AA581" s="6" t="s">
        <v>12299</v>
      </c>
      <c r="AB581" s="6" t="s">
        <v>12299</v>
      </c>
      <c r="AC581" s="6"/>
      <c r="AD581" s="6"/>
      <c r="AE581" s="6"/>
    </row>
    <row r="582" spans="1:31" x14ac:dyDescent="0.3">
      <c r="A582" s="6">
        <v>1228</v>
      </c>
      <c r="B582" s="6" t="s">
        <v>2377</v>
      </c>
      <c r="C582" s="6" t="s">
        <v>2378</v>
      </c>
      <c r="D582" s="6">
        <v>5</v>
      </c>
      <c r="E582" s="6">
        <v>20</v>
      </c>
      <c r="F582" s="6"/>
      <c r="G582" s="6">
        <v>400</v>
      </c>
      <c r="H582" s="6">
        <v>80</v>
      </c>
      <c r="I582" s="6"/>
      <c r="J582" s="6">
        <v>1</v>
      </c>
      <c r="K582" s="6">
        <v>0</v>
      </c>
      <c r="L582" s="6" t="s">
        <v>12784</v>
      </c>
      <c r="M582" s="6">
        <v>63</v>
      </c>
      <c r="N582" s="6" t="str">
        <f>VLOOKUP(A582,web_archive!D:AB,18,FALSE)</f>
        <v>Normal / Upper / Baby</v>
      </c>
      <c r="O582" s="6">
        <v>2</v>
      </c>
      <c r="P582" s="6">
        <v>2</v>
      </c>
      <c r="Q582" s="6">
        <v>4</v>
      </c>
      <c r="R582" s="6">
        <v>36</v>
      </c>
      <c r="S582" s="6">
        <v>1</v>
      </c>
      <c r="T582" s="6">
        <v>1</v>
      </c>
      <c r="U582" s="6" t="s">
        <v>12646</v>
      </c>
      <c r="V582" s="6" t="s">
        <v>12653</v>
      </c>
      <c r="W582" s="6" t="s">
        <v>12796</v>
      </c>
      <c r="X582" s="6" t="s">
        <v>12549</v>
      </c>
      <c r="Y582" s="6" t="s">
        <v>12797</v>
      </c>
      <c r="Z582" s="6" t="s">
        <v>12551</v>
      </c>
      <c r="AA582" s="6" t="s">
        <v>12797</v>
      </c>
      <c r="AB582" s="6" t="s">
        <v>12798</v>
      </c>
      <c r="AC582" s="6" t="s">
        <v>12764</v>
      </c>
      <c r="AD582" s="6" t="s">
        <v>12299</v>
      </c>
      <c r="AE582" s="6" t="s">
        <v>12299</v>
      </c>
    </row>
    <row r="583" spans="1:31" x14ac:dyDescent="0.3">
      <c r="A583" s="6">
        <v>1229</v>
      </c>
      <c r="B583" s="6" t="s">
        <v>12799</v>
      </c>
      <c r="C583" s="6" t="s">
        <v>12800</v>
      </c>
      <c r="D583" s="6">
        <v>5</v>
      </c>
      <c r="E583" s="6">
        <v>20</v>
      </c>
      <c r="F583" s="6"/>
      <c r="G583" s="6">
        <v>500</v>
      </c>
      <c r="H583" s="6">
        <v>75</v>
      </c>
      <c r="I583" s="6"/>
      <c r="J583" s="6">
        <v>1</v>
      </c>
      <c r="K583" s="6">
        <v>0</v>
      </c>
      <c r="L583" s="6" t="s">
        <v>12784</v>
      </c>
      <c r="M583" s="6">
        <v>63</v>
      </c>
      <c r="N583" s="6" t="e">
        <f>VLOOKUP(A583,web_archive!D:AB,18,FALSE)</f>
        <v>#N/A</v>
      </c>
      <c r="O583" s="6">
        <v>2</v>
      </c>
      <c r="P583" s="6">
        <v>2</v>
      </c>
      <c r="Q583" s="6">
        <v>4</v>
      </c>
      <c r="R583" s="6">
        <v>36</v>
      </c>
      <c r="S583" s="6">
        <v>1</v>
      </c>
      <c r="T583" s="6">
        <v>1</v>
      </c>
      <c r="U583" s="6" t="s">
        <v>12636</v>
      </c>
      <c r="V583" s="6" t="s">
        <v>12801</v>
      </c>
      <c r="W583" s="6">
        <v>517</v>
      </c>
      <c r="X583" s="6" t="s">
        <v>12802</v>
      </c>
      <c r="Y583" s="6" t="s">
        <v>12708</v>
      </c>
      <c r="Z583" s="6" t="s">
        <v>12299</v>
      </c>
      <c r="AA583" s="6" t="s">
        <v>12299</v>
      </c>
      <c r="AB583" s="6"/>
      <c r="AC583" s="6"/>
      <c r="AD583" s="6"/>
      <c r="AE583" s="6"/>
    </row>
    <row r="584" spans="1:31" x14ac:dyDescent="0.3">
      <c r="A584" s="6">
        <v>1230</v>
      </c>
      <c r="B584" s="6" t="s">
        <v>5316</v>
      </c>
      <c r="C584" s="6" t="s">
        <v>5317</v>
      </c>
      <c r="D584" s="6">
        <v>5</v>
      </c>
      <c r="E584" s="6">
        <v>20</v>
      </c>
      <c r="F584" s="6"/>
      <c r="G584" s="6">
        <v>600</v>
      </c>
      <c r="H584" s="6">
        <v>80</v>
      </c>
      <c r="I584" s="6"/>
      <c r="J584" s="6">
        <v>1</v>
      </c>
      <c r="K584" s="6">
        <v>0</v>
      </c>
      <c r="L584" s="6" t="s">
        <v>12784</v>
      </c>
      <c r="M584" s="6">
        <v>63</v>
      </c>
      <c r="N584" s="6" t="str">
        <f>VLOOKUP(A584,web_archive!D:AB,18,FALSE)</f>
        <v>Normal / Upper / Baby</v>
      </c>
      <c r="O584" s="6">
        <v>2</v>
      </c>
      <c r="P584" s="6">
        <v>2</v>
      </c>
      <c r="Q584" s="6">
        <v>4</v>
      </c>
      <c r="R584" s="6">
        <v>36</v>
      </c>
      <c r="S584" s="6">
        <v>1</v>
      </c>
      <c r="T584" s="6">
        <v>1</v>
      </c>
      <c r="U584" s="6" t="s">
        <v>12803</v>
      </c>
      <c r="V584" s="6" t="s">
        <v>12804</v>
      </c>
      <c r="W584" s="6" t="s">
        <v>12299</v>
      </c>
      <c r="X584" s="6" t="s">
        <v>12299</v>
      </c>
      <c r="Y584" s="6"/>
      <c r="Z584" s="6"/>
      <c r="AA584" s="6"/>
      <c r="AB584" s="6"/>
      <c r="AC584" s="6"/>
      <c r="AD584" s="6"/>
      <c r="AE584" s="6"/>
    </row>
    <row r="585" spans="1:31" x14ac:dyDescent="0.3">
      <c r="A585" s="6">
        <v>1231</v>
      </c>
      <c r="B585" s="6" t="s">
        <v>852</v>
      </c>
      <c r="C585" s="6" t="s">
        <v>852</v>
      </c>
      <c r="D585" s="6">
        <v>5</v>
      </c>
      <c r="E585" s="6">
        <v>20</v>
      </c>
      <c r="F585" s="6"/>
      <c r="G585" s="6">
        <v>500</v>
      </c>
      <c r="H585" s="6" t="s">
        <v>12805</v>
      </c>
      <c r="I585" s="6"/>
      <c r="J585" s="6">
        <v>1</v>
      </c>
      <c r="K585" s="6">
        <v>0</v>
      </c>
      <c r="L585" s="6" t="s">
        <v>12784</v>
      </c>
      <c r="M585" s="6">
        <v>63</v>
      </c>
      <c r="N585" s="6" t="str">
        <f>VLOOKUP(A585,web_archive!D:AB,18,FALSE)</f>
        <v>Normal / Upper / Baby</v>
      </c>
      <c r="O585" s="6">
        <v>2</v>
      </c>
      <c r="P585" s="6">
        <v>2</v>
      </c>
      <c r="Q585" s="6">
        <v>4</v>
      </c>
      <c r="R585" s="6">
        <v>36</v>
      </c>
      <c r="S585" s="6">
        <v>1</v>
      </c>
      <c r="T585" s="6">
        <v>1</v>
      </c>
      <c r="U585" s="6" t="s">
        <v>12554</v>
      </c>
      <c r="V585" s="6" t="s">
        <v>12806</v>
      </c>
      <c r="W585" s="6" t="s">
        <v>12491</v>
      </c>
      <c r="X585" s="6" t="s">
        <v>12299</v>
      </c>
      <c r="Y585" s="6" t="s">
        <v>12299</v>
      </c>
      <c r="Z585" s="6"/>
      <c r="AA585" s="6"/>
      <c r="AB585" s="6"/>
      <c r="AC585" s="6"/>
      <c r="AD585" s="6"/>
      <c r="AE585" s="6"/>
    </row>
    <row r="586" spans="1:31" x14ac:dyDescent="0.3">
      <c r="A586" s="6">
        <v>1232</v>
      </c>
      <c r="B586" s="6" t="s">
        <v>576</v>
      </c>
      <c r="C586" s="6" t="s">
        <v>577</v>
      </c>
      <c r="D586" s="6">
        <v>5</v>
      </c>
      <c r="E586" s="6">
        <v>20</v>
      </c>
      <c r="F586" s="6"/>
      <c r="G586" s="6">
        <v>600</v>
      </c>
      <c r="H586" s="6">
        <v>140</v>
      </c>
      <c r="I586" s="6"/>
      <c r="J586" s="6">
        <v>1</v>
      </c>
      <c r="K586" s="6">
        <v>0</v>
      </c>
      <c r="L586" s="6" t="s">
        <v>12240</v>
      </c>
      <c r="M586" s="6">
        <v>63</v>
      </c>
      <c r="N586" s="6" t="str">
        <f>VLOOKUP(A586,web_archive!D:AB,18,FALSE)</f>
        <v>Normal / Upper / Baby</v>
      </c>
      <c r="O586" s="6">
        <v>2</v>
      </c>
      <c r="P586" s="6">
        <v>2</v>
      </c>
      <c r="Q586" s="6">
        <v>4</v>
      </c>
      <c r="R586" s="6">
        <v>36</v>
      </c>
      <c r="S586" s="6">
        <v>1</v>
      </c>
      <c r="T586" s="6">
        <v>1</v>
      </c>
      <c r="U586" s="6" t="s">
        <v>12807</v>
      </c>
      <c r="V586" s="6" t="s">
        <v>12808</v>
      </c>
      <c r="W586" s="6" t="s">
        <v>12809</v>
      </c>
      <c r="X586" s="6" t="s">
        <v>12810</v>
      </c>
      <c r="Y586" s="6" t="s">
        <v>12659</v>
      </c>
      <c r="Z586" s="6" t="s">
        <v>12299</v>
      </c>
      <c r="AA586" s="6" t="s">
        <v>12299</v>
      </c>
      <c r="AB586" s="6"/>
      <c r="AC586" s="6"/>
      <c r="AD586" s="6"/>
      <c r="AE586" s="6"/>
    </row>
    <row r="587" spans="1:31" x14ac:dyDescent="0.3">
      <c r="A587" s="6">
        <v>1233</v>
      </c>
      <c r="B587" s="6" t="s">
        <v>12811</v>
      </c>
      <c r="C587" s="6" t="s">
        <v>12812</v>
      </c>
      <c r="D587" s="6">
        <v>5</v>
      </c>
      <c r="E587" s="6">
        <v>20</v>
      </c>
      <c r="F587" s="6"/>
      <c r="G587" s="6">
        <v>700</v>
      </c>
      <c r="H587" s="6">
        <v>90</v>
      </c>
      <c r="I587" s="6"/>
      <c r="J587" s="6">
        <v>1</v>
      </c>
      <c r="K587" s="6">
        <v>0</v>
      </c>
      <c r="L587" s="6" t="s">
        <v>12784</v>
      </c>
      <c r="M587" s="6">
        <v>63</v>
      </c>
      <c r="N587" s="6" t="e">
        <f>VLOOKUP(A587,web_archive!D:AB,18,FALSE)</f>
        <v>#N/A</v>
      </c>
      <c r="O587" s="6">
        <v>2</v>
      </c>
      <c r="P587" s="6">
        <v>2</v>
      </c>
      <c r="Q587" s="6">
        <v>4</v>
      </c>
      <c r="R587" s="6">
        <v>36</v>
      </c>
      <c r="S587" s="6">
        <v>1</v>
      </c>
      <c r="T587" s="6">
        <v>1</v>
      </c>
      <c r="U587" s="6" t="s">
        <v>12646</v>
      </c>
      <c r="V587" s="6" t="s">
        <v>12813</v>
      </c>
      <c r="W587" s="6" t="s">
        <v>12798</v>
      </c>
      <c r="X587" s="6" t="s">
        <v>12814</v>
      </c>
      <c r="Y587" s="6" t="s">
        <v>12549</v>
      </c>
      <c r="Z587" s="6" t="s">
        <v>12657</v>
      </c>
      <c r="AA587" s="6" t="s">
        <v>12551</v>
      </c>
      <c r="AB587" s="6" t="s">
        <v>12764</v>
      </c>
      <c r="AC587" s="6" t="s">
        <v>12299</v>
      </c>
      <c r="AD587" s="6" t="s">
        <v>12299</v>
      </c>
      <c r="AE587" s="6"/>
    </row>
    <row r="588" spans="1:31" x14ac:dyDescent="0.3">
      <c r="A588" s="6">
        <v>1234</v>
      </c>
      <c r="B588" s="6" t="s">
        <v>6802</v>
      </c>
      <c r="C588" s="6" t="s">
        <v>6803</v>
      </c>
      <c r="D588" s="6">
        <v>5</v>
      </c>
      <c r="E588" s="6">
        <v>20</v>
      </c>
      <c r="F588" s="6"/>
      <c r="G588" s="6">
        <v>700</v>
      </c>
      <c r="H588" s="6">
        <v>50</v>
      </c>
      <c r="I588" s="6"/>
      <c r="J588" s="6">
        <v>1</v>
      </c>
      <c r="K588" s="6">
        <v>0</v>
      </c>
      <c r="L588" s="6" t="s">
        <v>12784</v>
      </c>
      <c r="M588" s="6">
        <v>63</v>
      </c>
      <c r="N588" s="6" t="str">
        <f>VLOOKUP(A588,web_archive!D:AB,18,FALSE)</f>
        <v>Normal / Upper / Baby</v>
      </c>
      <c r="O588" s="6">
        <v>2</v>
      </c>
      <c r="P588" s="6">
        <v>2</v>
      </c>
      <c r="Q588" s="6">
        <v>4</v>
      </c>
      <c r="R588" s="6">
        <v>36</v>
      </c>
      <c r="S588" s="6">
        <v>1</v>
      </c>
      <c r="T588" s="6">
        <v>1</v>
      </c>
      <c r="U588" s="6" t="s">
        <v>12815</v>
      </c>
      <c r="V588" s="6" t="s">
        <v>12816</v>
      </c>
      <c r="W588" s="6" t="s">
        <v>12404</v>
      </c>
      <c r="X588" s="6" t="s">
        <v>12299</v>
      </c>
      <c r="Y588" s="6" t="s">
        <v>12299</v>
      </c>
      <c r="Z588" s="6"/>
      <c r="AA588" s="6"/>
      <c r="AB588" s="6"/>
      <c r="AC588" s="6"/>
      <c r="AD588" s="6"/>
      <c r="AE588" s="6"/>
    </row>
    <row r="589" spans="1:31" x14ac:dyDescent="0.3">
      <c r="A589" s="6">
        <v>1235</v>
      </c>
      <c r="B589" s="6" t="s">
        <v>12817</v>
      </c>
      <c r="C589" s="6" t="s">
        <v>12817</v>
      </c>
      <c r="D589" s="6">
        <v>5</v>
      </c>
      <c r="E589" s="6">
        <v>20</v>
      </c>
      <c r="F589" s="6"/>
      <c r="G589" s="6">
        <v>700</v>
      </c>
      <c r="H589" s="6">
        <v>110</v>
      </c>
      <c r="I589" s="6"/>
      <c r="J589" s="6">
        <v>1</v>
      </c>
      <c r="K589" s="6">
        <v>0</v>
      </c>
      <c r="L589" s="6" t="s">
        <v>12818</v>
      </c>
      <c r="M589" s="6">
        <v>63</v>
      </c>
      <c r="N589" s="6" t="e">
        <f>VLOOKUP(A589,web_archive!D:AB,18,FALSE)</f>
        <v>#N/A</v>
      </c>
      <c r="O589" s="6">
        <v>2</v>
      </c>
      <c r="P589" s="6">
        <v>2</v>
      </c>
      <c r="Q589" s="6">
        <v>4</v>
      </c>
      <c r="R589" s="6">
        <v>36</v>
      </c>
      <c r="S589" s="6">
        <v>1</v>
      </c>
      <c r="T589" s="6">
        <v>1</v>
      </c>
      <c r="U589" s="6" t="s">
        <v>12819</v>
      </c>
      <c r="V589" s="6" t="s">
        <v>12820</v>
      </c>
      <c r="W589" s="6" t="s">
        <v>12299</v>
      </c>
      <c r="X589" s="6" t="s">
        <v>12299</v>
      </c>
      <c r="Y589" s="6"/>
      <c r="Z589" s="6"/>
      <c r="AA589" s="6"/>
      <c r="AB589" s="6"/>
      <c r="AC589" s="6"/>
      <c r="AD589" s="6"/>
      <c r="AE589" s="6"/>
    </row>
    <row r="590" spans="1:31" x14ac:dyDescent="0.3">
      <c r="A590" s="6">
        <v>1236</v>
      </c>
      <c r="B590" s="6" t="s">
        <v>9755</v>
      </c>
      <c r="C590" s="6" t="s">
        <v>9755</v>
      </c>
      <c r="D590" s="6">
        <v>5</v>
      </c>
      <c r="E590" s="6">
        <v>20</v>
      </c>
      <c r="F590" s="6"/>
      <c r="G590" s="6">
        <v>800</v>
      </c>
      <c r="H590" s="6">
        <v>140</v>
      </c>
      <c r="I590" s="6"/>
      <c r="J590" s="6">
        <v>1</v>
      </c>
      <c r="K590" s="6">
        <v>0</v>
      </c>
      <c r="L590" s="6" t="s">
        <v>12784</v>
      </c>
      <c r="M590" s="6">
        <v>63</v>
      </c>
      <c r="N590" s="6" t="e">
        <f>VLOOKUP(A590,web_archive!D:AB,18,FALSE)</f>
        <v>#N/A</v>
      </c>
      <c r="O590" s="6">
        <v>2</v>
      </c>
      <c r="P590" s="6">
        <v>2</v>
      </c>
      <c r="Q590" s="6">
        <v>4</v>
      </c>
      <c r="R590" s="6">
        <v>36</v>
      </c>
      <c r="S590" s="6">
        <v>1</v>
      </c>
      <c r="T590" s="6">
        <v>1</v>
      </c>
      <c r="U590" s="6" t="s">
        <v>12821</v>
      </c>
      <c r="V590" s="6" t="s">
        <v>12822</v>
      </c>
      <c r="W590" s="6" t="s">
        <v>12823</v>
      </c>
      <c r="X590" s="6" t="s">
        <v>12824</v>
      </c>
      <c r="Y590" s="6" t="s">
        <v>12825</v>
      </c>
      <c r="Z590" s="6" t="s">
        <v>12368</v>
      </c>
      <c r="AA590" s="6" t="s">
        <v>12299</v>
      </c>
      <c r="AB590" s="6" t="s">
        <v>12299</v>
      </c>
      <c r="AC590" s="6"/>
      <c r="AD590" s="6"/>
      <c r="AE590" s="6"/>
    </row>
    <row r="591" spans="1:31" x14ac:dyDescent="0.3">
      <c r="A591" s="6">
        <v>1237</v>
      </c>
      <c r="B591" s="6" t="s">
        <v>12826</v>
      </c>
      <c r="C591" s="6" t="s">
        <v>12827</v>
      </c>
      <c r="D591" s="6">
        <v>5</v>
      </c>
      <c r="E591" s="6">
        <v>20</v>
      </c>
      <c r="F591" s="6"/>
      <c r="G591" s="6">
        <v>800</v>
      </c>
      <c r="H591" s="6">
        <v>180</v>
      </c>
      <c r="I591" s="6"/>
      <c r="J591" s="6">
        <v>1</v>
      </c>
      <c r="K591" s="6">
        <v>0</v>
      </c>
      <c r="L591" s="6" t="s">
        <v>12784</v>
      </c>
      <c r="M591" s="6">
        <v>63</v>
      </c>
      <c r="N591" s="6" t="e">
        <f>VLOOKUP(A591,web_archive!D:AB,18,FALSE)</f>
        <v>#N/A</v>
      </c>
      <c r="O591" s="6">
        <v>2</v>
      </c>
      <c r="P591" s="6">
        <v>2</v>
      </c>
      <c r="Q591" s="6">
        <v>4</v>
      </c>
      <c r="R591" s="6">
        <v>36</v>
      </c>
      <c r="S591" s="6">
        <v>1</v>
      </c>
      <c r="T591" s="6">
        <v>1</v>
      </c>
      <c r="U591" s="6" t="s">
        <v>12640</v>
      </c>
      <c r="V591" s="6" t="s">
        <v>12828</v>
      </c>
      <c r="W591" s="6" t="s">
        <v>12829</v>
      </c>
      <c r="X591" s="6" t="s">
        <v>12830</v>
      </c>
      <c r="Y591" s="6" t="s">
        <v>12831</v>
      </c>
      <c r="Z591" s="6" t="s">
        <v>12299</v>
      </c>
      <c r="AA591" s="6" t="s">
        <v>12299</v>
      </c>
      <c r="AB591" s="6"/>
      <c r="AC591" s="6"/>
      <c r="AD591" s="6"/>
      <c r="AE591" s="6"/>
    </row>
    <row r="592" spans="1:31" x14ac:dyDescent="0.3">
      <c r="A592" s="6">
        <v>1238</v>
      </c>
      <c r="B592" s="6" t="s">
        <v>12832</v>
      </c>
      <c r="C592" s="6" t="s">
        <v>12833</v>
      </c>
      <c r="D592" s="6">
        <v>5</v>
      </c>
      <c r="E592" s="6">
        <v>20</v>
      </c>
      <c r="F592" s="6"/>
      <c r="G592" s="6">
        <v>1200</v>
      </c>
      <c r="H592" s="6">
        <v>64</v>
      </c>
      <c r="I592" s="6"/>
      <c r="J592" s="6">
        <v>1</v>
      </c>
      <c r="K592" s="6">
        <v>0</v>
      </c>
      <c r="L592" s="6" t="s">
        <v>12784</v>
      </c>
      <c r="M592" s="6">
        <v>63</v>
      </c>
      <c r="N592" s="6" t="e">
        <f>VLOOKUP(A592,web_archive!D:AB,18,FALSE)</f>
        <v>#N/A</v>
      </c>
      <c r="O592" s="6">
        <v>2</v>
      </c>
      <c r="P592" s="6">
        <v>2</v>
      </c>
      <c r="Q592" s="6">
        <v>3</v>
      </c>
      <c r="R592" s="6">
        <v>70</v>
      </c>
      <c r="S592" s="6">
        <v>1</v>
      </c>
      <c r="T592" s="6">
        <v>1</v>
      </c>
      <c r="U592" s="6" t="s">
        <v>12834</v>
      </c>
      <c r="V592" s="6">
        <v>100</v>
      </c>
      <c r="W592" s="6" t="s">
        <v>12749</v>
      </c>
      <c r="X592" s="6" t="s">
        <v>12299</v>
      </c>
      <c r="Y592" s="6" t="s">
        <v>12299</v>
      </c>
      <c r="Z592" s="6"/>
      <c r="AA592" s="6"/>
      <c r="AB592" s="6"/>
      <c r="AC592" s="6"/>
      <c r="AD592" s="6"/>
      <c r="AE592" s="6"/>
    </row>
    <row r="593" spans="1:26" x14ac:dyDescent="0.3">
      <c r="A593" s="6">
        <v>1239</v>
      </c>
      <c r="B593" s="6" t="s">
        <v>12835</v>
      </c>
      <c r="C593" s="6" t="s">
        <v>7781</v>
      </c>
      <c r="D593" s="6">
        <v>5</v>
      </c>
      <c r="E593" s="6">
        <v>20</v>
      </c>
      <c r="F593" s="6"/>
      <c r="G593" s="6">
        <v>800</v>
      </c>
      <c r="H593" s="6">
        <v>64</v>
      </c>
      <c r="I593" s="6"/>
      <c r="J593" s="6">
        <v>1</v>
      </c>
      <c r="K593" s="6">
        <v>0</v>
      </c>
      <c r="L593" s="6" t="s">
        <v>12784</v>
      </c>
      <c r="M593" s="6">
        <v>63</v>
      </c>
      <c r="N593" s="6" t="e">
        <f>VLOOKUP(A593,web_archive!D:AB,18,FALSE)</f>
        <v>#N/A</v>
      </c>
      <c r="O593" s="6">
        <v>2</v>
      </c>
      <c r="P593" s="6">
        <v>2</v>
      </c>
      <c r="Q593" s="6">
        <v>3</v>
      </c>
      <c r="R593" s="6">
        <v>65</v>
      </c>
      <c r="S593" s="6">
        <v>1</v>
      </c>
      <c r="T593" s="6">
        <v>1</v>
      </c>
      <c r="U593" s="6" t="s">
        <v>12554</v>
      </c>
      <c r="V593" s="6" t="s">
        <v>12836</v>
      </c>
      <c r="W593" s="6" t="s">
        <v>12837</v>
      </c>
      <c r="X593" s="6" t="s">
        <v>12838</v>
      </c>
      <c r="Y593" s="6" t="s">
        <v>12299</v>
      </c>
      <c r="Z593" s="6" t="s">
        <v>12299</v>
      </c>
    </row>
    <row r="594" spans="1:26" x14ac:dyDescent="0.3">
      <c r="A594" s="6">
        <v>1240</v>
      </c>
      <c r="B594" s="6" t="s">
        <v>12839</v>
      </c>
      <c r="C594" s="6" t="s">
        <v>12840</v>
      </c>
      <c r="D594" s="6">
        <v>5</v>
      </c>
      <c r="E594" s="6">
        <v>20</v>
      </c>
      <c r="F594" s="6"/>
      <c r="G594" s="6">
        <v>400</v>
      </c>
      <c r="H594" s="6">
        <v>84</v>
      </c>
      <c r="I594" s="6"/>
      <c r="J594" s="6">
        <v>1</v>
      </c>
      <c r="K594" s="6">
        <v>0</v>
      </c>
      <c r="L594" s="6" t="s">
        <v>12784</v>
      </c>
      <c r="M594" s="6">
        <v>63</v>
      </c>
      <c r="N594" s="6" t="e">
        <f>VLOOKUP(A594,web_archive!D:AB,18,FALSE)</f>
        <v>#N/A</v>
      </c>
      <c r="O594" s="6">
        <v>2</v>
      </c>
      <c r="P594" s="6">
        <v>2</v>
      </c>
      <c r="Q594" s="6">
        <v>4</v>
      </c>
      <c r="R594" s="6">
        <v>1</v>
      </c>
      <c r="S594" s="6">
        <v>1</v>
      </c>
      <c r="T594" s="6">
        <v>1</v>
      </c>
      <c r="U594" s="6" t="s">
        <v>12841</v>
      </c>
      <c r="V594" s="6" t="s">
        <v>12368</v>
      </c>
      <c r="W594" s="6" t="s">
        <v>12299</v>
      </c>
      <c r="X594" s="6" t="s">
        <v>12299</v>
      </c>
      <c r="Y594" s="6"/>
      <c r="Z594" s="6"/>
    </row>
    <row r="595" spans="1:26" x14ac:dyDescent="0.3">
      <c r="A595" s="6">
        <v>1241</v>
      </c>
      <c r="B595" s="6" t="s">
        <v>2699</v>
      </c>
      <c r="C595" s="6" t="s">
        <v>2700</v>
      </c>
      <c r="D595" s="6">
        <v>5</v>
      </c>
      <c r="E595" s="6">
        <v>80000</v>
      </c>
      <c r="F595" s="6"/>
      <c r="G595" s="6">
        <v>400</v>
      </c>
      <c r="H595" s="6">
        <v>55</v>
      </c>
      <c r="I595" s="6"/>
      <c r="J595" s="6">
        <v>1</v>
      </c>
      <c r="K595" s="6">
        <v>0</v>
      </c>
      <c r="L595" s="6" t="s">
        <v>12265</v>
      </c>
      <c r="M595" s="6">
        <v>63</v>
      </c>
      <c r="N595" s="6" t="str">
        <f>VLOOKUP(A595,web_archive!D:AB,18,FALSE)</f>
        <v>Normal / Upper / Baby</v>
      </c>
      <c r="O595" s="6">
        <v>2</v>
      </c>
      <c r="P595" s="6">
        <v>2</v>
      </c>
      <c r="Q595" s="6">
        <v>4</v>
      </c>
      <c r="R595" s="6">
        <v>85</v>
      </c>
      <c r="S595" s="6">
        <v>1</v>
      </c>
      <c r="T595" s="6">
        <v>1</v>
      </c>
      <c r="U595" s="6" t="s">
        <v>12562</v>
      </c>
      <c r="V595" s="6" t="s">
        <v>12563</v>
      </c>
      <c r="W595" s="6" t="s">
        <v>12708</v>
      </c>
      <c r="X595" s="6" t="s">
        <v>12299</v>
      </c>
      <c r="Y595" s="6" t="s">
        <v>12299</v>
      </c>
      <c r="Z595" s="6"/>
    </row>
    <row r="596" spans="1:26" x14ac:dyDescent="0.3">
      <c r="A596" s="6">
        <v>1242</v>
      </c>
      <c r="B596" s="6" t="s">
        <v>2511</v>
      </c>
      <c r="C596" s="6" t="s">
        <v>2512</v>
      </c>
      <c r="D596" s="6">
        <v>5</v>
      </c>
      <c r="E596" s="6">
        <v>120000</v>
      </c>
      <c r="F596" s="6"/>
      <c r="G596" s="6">
        <v>550</v>
      </c>
      <c r="H596" s="6">
        <v>140</v>
      </c>
      <c r="I596" s="6"/>
      <c r="J596" s="6">
        <v>1</v>
      </c>
      <c r="K596" s="6">
        <v>0</v>
      </c>
      <c r="L596" s="6" t="s">
        <v>12265</v>
      </c>
      <c r="M596" s="6">
        <v>63</v>
      </c>
      <c r="N596" s="6" t="str">
        <f>VLOOKUP(A596,web_archive!D:AB,18,FALSE)</f>
        <v>Normal / Upper / Baby</v>
      </c>
      <c r="O596" s="6">
        <v>2</v>
      </c>
      <c r="P596" s="6">
        <v>2</v>
      </c>
      <c r="Q596" s="6">
        <v>4</v>
      </c>
      <c r="R596" s="6">
        <v>55</v>
      </c>
      <c r="S596" s="6">
        <v>1</v>
      </c>
      <c r="T596" s="6">
        <v>1</v>
      </c>
      <c r="U596" s="6" t="s">
        <v>12636</v>
      </c>
      <c r="V596" s="6" t="s">
        <v>12842</v>
      </c>
      <c r="W596" s="6" t="s">
        <v>12299</v>
      </c>
      <c r="X596" s="6" t="s">
        <v>12299</v>
      </c>
      <c r="Y596" s="6"/>
      <c r="Z596" s="6"/>
    </row>
    <row r="597" spans="1:26" x14ac:dyDescent="0.3">
      <c r="A597" s="6">
        <v>1243</v>
      </c>
      <c r="B597" s="6" t="s">
        <v>12843</v>
      </c>
      <c r="C597" s="6" t="s">
        <v>12844</v>
      </c>
      <c r="D597" s="6">
        <v>5</v>
      </c>
      <c r="E597" s="6">
        <v>0</v>
      </c>
      <c r="F597" s="6"/>
      <c r="G597" s="6">
        <v>1</v>
      </c>
      <c r="H597" s="6">
        <v>45</v>
      </c>
      <c r="I597" s="6"/>
      <c r="J597" s="6">
        <v>1</v>
      </c>
      <c r="K597" s="6">
        <v>0</v>
      </c>
      <c r="L597" s="6" t="s">
        <v>12234</v>
      </c>
      <c r="M597" s="6">
        <v>63</v>
      </c>
      <c r="N597" s="6" t="e">
        <f>VLOOKUP(A597,web_archive!D:AB,18,FALSE)</f>
        <v>#N/A</v>
      </c>
      <c r="O597" s="6">
        <v>2</v>
      </c>
      <c r="P597" s="6">
        <v>2</v>
      </c>
      <c r="Q597" s="6">
        <v>1</v>
      </c>
      <c r="R597" s="6">
        <v>1</v>
      </c>
      <c r="S597" s="6">
        <v>0</v>
      </c>
      <c r="T597" s="6">
        <v>1</v>
      </c>
      <c r="U597" s="6" t="s">
        <v>12299</v>
      </c>
      <c r="V597" s="6" t="s">
        <v>12299</v>
      </c>
      <c r="W597" s="6" t="s">
        <v>12299</v>
      </c>
      <c r="X597" s="6"/>
      <c r="Y597" s="6"/>
      <c r="Z597" s="6"/>
    </row>
    <row r="598" spans="1:26" x14ac:dyDescent="0.3">
      <c r="A598" s="6">
        <v>1244</v>
      </c>
      <c r="B598" s="6" t="s">
        <v>12845</v>
      </c>
      <c r="C598" s="6" t="s">
        <v>12846</v>
      </c>
      <c r="D598" s="6">
        <v>5</v>
      </c>
      <c r="E598" s="6">
        <v>20</v>
      </c>
      <c r="F598" s="6"/>
      <c r="G598" s="6">
        <v>800</v>
      </c>
      <c r="H598" s="6">
        <v>100</v>
      </c>
      <c r="I598" s="6"/>
      <c r="J598" s="6">
        <v>1</v>
      </c>
      <c r="K598" s="6">
        <v>0</v>
      </c>
      <c r="L598" s="6" t="s">
        <v>12242</v>
      </c>
      <c r="M598" s="6">
        <v>63</v>
      </c>
      <c r="N598" s="6" t="e">
        <f>VLOOKUP(A598,web_archive!D:AB,18,FALSE)</f>
        <v>#N/A</v>
      </c>
      <c r="O598" s="6">
        <v>2</v>
      </c>
      <c r="P598" s="6">
        <v>2</v>
      </c>
      <c r="Q598" s="6">
        <v>4</v>
      </c>
      <c r="R598" s="6">
        <v>55</v>
      </c>
      <c r="S598" s="6">
        <v>1</v>
      </c>
      <c r="T598" s="6">
        <v>1</v>
      </c>
      <c r="U598" s="6" t="s">
        <v>12554</v>
      </c>
      <c r="V598" s="6" t="s">
        <v>12847</v>
      </c>
      <c r="W598" s="6" t="s">
        <v>12368</v>
      </c>
      <c r="X598" s="6" t="s">
        <v>12299</v>
      </c>
      <c r="Y598" s="6" t="s">
        <v>12299</v>
      </c>
      <c r="Z598" s="6"/>
    </row>
    <row r="599" spans="1:26" x14ac:dyDescent="0.3">
      <c r="A599" s="6">
        <v>1245</v>
      </c>
      <c r="B599" s="6" t="s">
        <v>12848</v>
      </c>
      <c r="C599" s="6" t="s">
        <v>12848</v>
      </c>
      <c r="D599" s="6">
        <v>5</v>
      </c>
      <c r="E599" s="6">
        <v>40000</v>
      </c>
      <c r="F599" s="6"/>
      <c r="G599" s="6">
        <v>700</v>
      </c>
      <c r="H599" s="6">
        <v>110</v>
      </c>
      <c r="I599" s="6"/>
      <c r="J599" s="6">
        <v>1</v>
      </c>
      <c r="K599" s="6">
        <v>1</v>
      </c>
      <c r="L599" s="6" t="s">
        <v>12234</v>
      </c>
      <c r="M599" s="6">
        <v>63</v>
      </c>
      <c r="N599" s="6" t="e">
        <f>VLOOKUP(A599,web_archive!D:AB,18,FALSE)</f>
        <v>#N/A</v>
      </c>
      <c r="O599" s="6">
        <v>2</v>
      </c>
      <c r="P599" s="6">
        <v>2</v>
      </c>
      <c r="Q599" s="6">
        <v>3</v>
      </c>
      <c r="R599" s="6">
        <v>30</v>
      </c>
      <c r="S599" s="6">
        <v>1</v>
      </c>
      <c r="T599" s="6">
        <v>1</v>
      </c>
      <c r="U599" s="6" t="s">
        <v>12299</v>
      </c>
      <c r="V599" s="6" t="s">
        <v>12299</v>
      </c>
      <c r="W599" s="6" t="s">
        <v>12299</v>
      </c>
      <c r="X599" s="6"/>
      <c r="Y599" s="6"/>
      <c r="Z599" s="6"/>
    </row>
    <row r="600" spans="1:26" x14ac:dyDescent="0.3">
      <c r="A600" s="6">
        <v>1246</v>
      </c>
      <c r="B600" s="6" t="s">
        <v>12849</v>
      </c>
      <c r="C600" s="6" t="s">
        <v>12848</v>
      </c>
      <c r="D600" s="6">
        <v>5</v>
      </c>
      <c r="E600" s="6">
        <v>40000</v>
      </c>
      <c r="F600" s="6"/>
      <c r="G600" s="6">
        <v>700</v>
      </c>
      <c r="H600" s="6">
        <v>110</v>
      </c>
      <c r="I600" s="6"/>
      <c r="J600" s="6">
        <v>1</v>
      </c>
      <c r="K600" s="6">
        <v>2</v>
      </c>
      <c r="L600" s="6" t="s">
        <v>12234</v>
      </c>
      <c r="M600" s="6">
        <v>63</v>
      </c>
      <c r="N600" s="6" t="e">
        <f>VLOOKUP(A600,web_archive!D:AB,18,FALSE)</f>
        <v>#N/A</v>
      </c>
      <c r="O600" s="6">
        <v>2</v>
      </c>
      <c r="P600" s="6">
        <v>2</v>
      </c>
      <c r="Q600" s="6">
        <v>3</v>
      </c>
      <c r="R600" s="6">
        <v>30</v>
      </c>
      <c r="S600" s="6">
        <v>1</v>
      </c>
      <c r="T600" s="6">
        <v>1</v>
      </c>
      <c r="U600" s="6" t="s">
        <v>12299</v>
      </c>
      <c r="V600" s="6" t="s">
        <v>12299</v>
      </c>
      <c r="W600" s="6" t="s">
        <v>12299</v>
      </c>
      <c r="X600" s="6"/>
      <c r="Y600" s="6"/>
      <c r="Z600" s="6"/>
    </row>
    <row r="601" spans="1:26" x14ac:dyDescent="0.3">
      <c r="A601" s="6">
        <v>1247</v>
      </c>
      <c r="B601" s="6" t="s">
        <v>12850</v>
      </c>
      <c r="C601" s="6" t="s">
        <v>12851</v>
      </c>
      <c r="D601" s="6">
        <v>5</v>
      </c>
      <c r="E601" s="6">
        <v>10000</v>
      </c>
      <c r="F601" s="6"/>
      <c r="G601" s="6">
        <v>600</v>
      </c>
      <c r="H601" s="6">
        <v>39</v>
      </c>
      <c r="I601" s="6"/>
      <c r="J601" s="6">
        <v>1</v>
      </c>
      <c r="K601" s="6">
        <v>0</v>
      </c>
      <c r="L601" s="6" t="s">
        <v>12777</v>
      </c>
      <c r="M601" s="6">
        <v>63</v>
      </c>
      <c r="N601" s="6" t="e">
        <f>VLOOKUP(A601,web_archive!D:AB,18,FALSE)</f>
        <v>#N/A</v>
      </c>
      <c r="O601" s="6">
        <v>2</v>
      </c>
      <c r="P601" s="6">
        <v>2</v>
      </c>
      <c r="Q601" s="6">
        <v>1</v>
      </c>
      <c r="R601" s="6">
        <v>1</v>
      </c>
      <c r="S601" s="6">
        <v>1</v>
      </c>
      <c r="T601" s="6">
        <v>1</v>
      </c>
      <c r="U601" s="6" t="s">
        <v>12554</v>
      </c>
      <c r="V601" s="6" t="s">
        <v>12852</v>
      </c>
      <c r="W601" s="6" t="s">
        <v>12299</v>
      </c>
      <c r="X601" s="6" t="s">
        <v>12299</v>
      </c>
      <c r="Y601" s="6"/>
      <c r="Z601" s="6"/>
    </row>
    <row r="602" spans="1:26" x14ac:dyDescent="0.3">
      <c r="A602" s="6">
        <v>1248</v>
      </c>
      <c r="B602" s="6" t="s">
        <v>12853</v>
      </c>
      <c r="C602" s="6" t="s">
        <v>12854</v>
      </c>
      <c r="D602" s="6">
        <v>5</v>
      </c>
      <c r="E602" s="6">
        <v>10000</v>
      </c>
      <c r="F602" s="6"/>
      <c r="G602" s="6">
        <v>600</v>
      </c>
      <c r="H602" s="6">
        <v>39</v>
      </c>
      <c r="I602" s="6"/>
      <c r="J602" s="6">
        <v>1</v>
      </c>
      <c r="K602" s="6">
        <v>0</v>
      </c>
      <c r="L602" s="6" t="s">
        <v>12777</v>
      </c>
      <c r="M602" s="6">
        <v>63</v>
      </c>
      <c r="N602" s="6" t="e">
        <f>VLOOKUP(A602,web_archive!D:AB,18,FALSE)</f>
        <v>#N/A</v>
      </c>
      <c r="O602" s="6">
        <v>2</v>
      </c>
      <c r="P602" s="6">
        <v>2</v>
      </c>
      <c r="Q602" s="6">
        <v>1</v>
      </c>
      <c r="R602" s="6">
        <v>1</v>
      </c>
      <c r="S602" s="6">
        <v>1</v>
      </c>
      <c r="T602" s="6">
        <v>1</v>
      </c>
      <c r="U602" s="6" t="s">
        <v>12554</v>
      </c>
      <c r="V602" s="6" t="s">
        <v>12855</v>
      </c>
      <c r="W602" s="6" t="s">
        <v>12299</v>
      </c>
      <c r="X602" s="6" t="s">
        <v>12299</v>
      </c>
      <c r="Y602" s="6"/>
      <c r="Z602" s="6"/>
    </row>
    <row r="603" spans="1:26" x14ac:dyDescent="0.3">
      <c r="A603" s="6">
        <v>1249</v>
      </c>
      <c r="B603" s="6" t="s">
        <v>4024</v>
      </c>
      <c r="C603" s="6" t="s">
        <v>4025</v>
      </c>
      <c r="D603" s="6">
        <v>5</v>
      </c>
      <c r="E603" s="6">
        <v>10000</v>
      </c>
      <c r="F603" s="6"/>
      <c r="G603" s="6">
        <v>600</v>
      </c>
      <c r="H603" s="6">
        <v>39</v>
      </c>
      <c r="I603" s="6"/>
      <c r="J603" s="6">
        <v>1</v>
      </c>
      <c r="K603" s="6">
        <v>0</v>
      </c>
      <c r="L603" s="6" t="s">
        <v>12777</v>
      </c>
      <c r="M603" s="6">
        <v>63</v>
      </c>
      <c r="N603" s="6" t="str">
        <f>VLOOKUP(A603,web_archive!D:AB,18,FALSE)</f>
        <v>Normal / Upper / Baby</v>
      </c>
      <c r="O603" s="6">
        <v>2</v>
      </c>
      <c r="P603" s="6">
        <v>2</v>
      </c>
      <c r="Q603" s="6">
        <v>1</v>
      </c>
      <c r="R603" s="6">
        <v>1</v>
      </c>
      <c r="S603" s="6">
        <v>1</v>
      </c>
      <c r="T603" s="6">
        <v>1</v>
      </c>
      <c r="U603" s="6" t="s">
        <v>12554</v>
      </c>
      <c r="V603" s="6" t="s">
        <v>12856</v>
      </c>
      <c r="W603" s="6" t="s">
        <v>12299</v>
      </c>
      <c r="X603" s="6" t="s">
        <v>12299</v>
      </c>
      <c r="Y603" s="6"/>
      <c r="Z603" s="6"/>
    </row>
    <row r="604" spans="1:26" x14ac:dyDescent="0.3">
      <c r="A604" s="6" t="s">
        <v>12401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 t="e">
        <f>VLOOKUP(A604,web_archive!D:AB,18,FALSE)</f>
        <v>#N/A</v>
      </c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3">
      <c r="A605" s="6" t="s">
        <v>12857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 t="e">
        <f>VLOOKUP(A605,web_archive!D:AB,18,FALSE)</f>
        <v>#N/A</v>
      </c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3">
      <c r="A606" s="6" t="s">
        <v>12401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 t="e">
        <f>VLOOKUP(A606,web_archive!D:AB,18,FALSE)</f>
        <v>#N/A</v>
      </c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3">
      <c r="A607" s="6">
        <v>1250</v>
      </c>
      <c r="B607" s="6" t="s">
        <v>5694</v>
      </c>
      <c r="C607" s="6" t="s">
        <v>5694</v>
      </c>
      <c r="D607" s="6">
        <v>5</v>
      </c>
      <c r="E607" s="6">
        <v>19500</v>
      </c>
      <c r="F607" s="6"/>
      <c r="G607" s="6">
        <v>800</v>
      </c>
      <c r="H607" s="6">
        <v>125</v>
      </c>
      <c r="I607" s="6"/>
      <c r="J607" s="6">
        <v>1</v>
      </c>
      <c r="K607" s="6">
        <v>2</v>
      </c>
      <c r="L607" s="6" t="s">
        <v>12240</v>
      </c>
      <c r="M607" s="6">
        <v>63</v>
      </c>
      <c r="N607" s="6" t="e">
        <f>VLOOKUP(A607,web_archive!D:AB,18,FALSE)</f>
        <v>#N/A</v>
      </c>
      <c r="O607" s="6">
        <v>2</v>
      </c>
      <c r="P607" s="6">
        <v>34</v>
      </c>
      <c r="Q607" s="6">
        <v>2</v>
      </c>
      <c r="R607" s="6">
        <v>18</v>
      </c>
      <c r="S607" s="6">
        <v>1</v>
      </c>
      <c r="T607" s="6">
        <v>16</v>
      </c>
      <c r="U607" s="6" t="s">
        <v>12299</v>
      </c>
      <c r="V607" s="6" t="s">
        <v>12299</v>
      </c>
      <c r="W607" s="6" t="s">
        <v>12299</v>
      </c>
      <c r="X607" s="6"/>
      <c r="Y607" s="6"/>
      <c r="Z607" s="6"/>
    </row>
    <row r="608" spans="1:26" x14ac:dyDescent="0.3">
      <c r="A608" s="6">
        <v>1251</v>
      </c>
      <c r="B608" s="6" t="s">
        <v>5693</v>
      </c>
      <c r="C608" s="6" t="s">
        <v>5694</v>
      </c>
      <c r="D608" s="6">
        <v>5</v>
      </c>
      <c r="E608" s="6">
        <v>19500</v>
      </c>
      <c r="F608" s="6"/>
      <c r="G608" s="6">
        <v>800</v>
      </c>
      <c r="H608" s="6">
        <v>125</v>
      </c>
      <c r="I608" s="6"/>
      <c r="J608" s="6">
        <v>1</v>
      </c>
      <c r="K608" s="6">
        <v>3</v>
      </c>
      <c r="L608" s="6" t="s">
        <v>12240</v>
      </c>
      <c r="M608" s="6">
        <v>63</v>
      </c>
      <c r="N608" s="6" t="str">
        <f>VLOOKUP(A608,web_archive!D:AB,18,FALSE)</f>
        <v>Normal / Upper / Baby</v>
      </c>
      <c r="O608" s="6">
        <v>2</v>
      </c>
      <c r="P608" s="6">
        <v>34</v>
      </c>
      <c r="Q608" s="6">
        <v>2</v>
      </c>
      <c r="R608" s="6">
        <v>18</v>
      </c>
      <c r="S608" s="6">
        <v>1</v>
      </c>
      <c r="T608" s="6">
        <v>16</v>
      </c>
      <c r="U608" s="6" t="s">
        <v>12299</v>
      </c>
      <c r="V608" s="6" t="s">
        <v>12299</v>
      </c>
      <c r="W608" s="6" t="s">
        <v>12299</v>
      </c>
      <c r="X608" s="6"/>
      <c r="Y608" s="6"/>
      <c r="Z608" s="6"/>
    </row>
    <row r="609" spans="1:31" x14ac:dyDescent="0.3">
      <c r="A609" s="6">
        <v>1252</v>
      </c>
      <c r="B609" s="6" t="s">
        <v>5746</v>
      </c>
      <c r="C609" s="6" t="s">
        <v>5746</v>
      </c>
      <c r="D609" s="6">
        <v>5</v>
      </c>
      <c r="E609" s="6">
        <v>41000</v>
      </c>
      <c r="F609" s="6"/>
      <c r="G609" s="6">
        <v>1200</v>
      </c>
      <c r="H609" s="6">
        <v>148</v>
      </c>
      <c r="I609" s="6"/>
      <c r="J609" s="6">
        <v>1</v>
      </c>
      <c r="K609" s="6">
        <v>1</v>
      </c>
      <c r="L609" s="6" t="s">
        <v>12240</v>
      </c>
      <c r="M609" s="6">
        <v>63</v>
      </c>
      <c r="N609" s="6" t="e">
        <f>VLOOKUP(A609,web_archive!D:AB,18,FALSE)</f>
        <v>#N/A</v>
      </c>
      <c r="O609" s="6">
        <v>2</v>
      </c>
      <c r="P609" s="6">
        <v>34</v>
      </c>
      <c r="Q609" s="6">
        <v>3</v>
      </c>
      <c r="R609" s="6">
        <v>33</v>
      </c>
      <c r="S609" s="6">
        <v>1</v>
      </c>
      <c r="T609" s="6">
        <v>16</v>
      </c>
      <c r="U609" s="6" t="s">
        <v>12858</v>
      </c>
      <c r="V609" s="6" t="s">
        <v>12368</v>
      </c>
      <c r="W609" s="6" t="s">
        <v>12299</v>
      </c>
      <c r="X609" s="6" t="s">
        <v>12299</v>
      </c>
      <c r="Y609" s="6"/>
      <c r="Z609" s="6"/>
      <c r="AA609" s="6"/>
      <c r="AB609" s="6"/>
      <c r="AC609" s="6"/>
      <c r="AD609" s="6"/>
      <c r="AE609" s="6"/>
    </row>
    <row r="610" spans="1:31" x14ac:dyDescent="0.3">
      <c r="A610" s="6">
        <v>1253</v>
      </c>
      <c r="B610" s="6" t="s">
        <v>5745</v>
      </c>
      <c r="C610" s="6" t="s">
        <v>5746</v>
      </c>
      <c r="D610" s="6">
        <v>5</v>
      </c>
      <c r="E610" s="6">
        <v>41000</v>
      </c>
      <c r="F610" s="6"/>
      <c r="G610" s="6">
        <v>1200</v>
      </c>
      <c r="H610" s="6">
        <v>148</v>
      </c>
      <c r="I610" s="6"/>
      <c r="J610" s="6">
        <v>1</v>
      </c>
      <c r="K610" s="6">
        <v>2</v>
      </c>
      <c r="L610" s="6" t="s">
        <v>12240</v>
      </c>
      <c r="M610" s="6">
        <v>63</v>
      </c>
      <c r="N610" s="6" t="str">
        <f>VLOOKUP(A610,web_archive!D:AB,18,FALSE)</f>
        <v>Normal / Upper / Baby</v>
      </c>
      <c r="O610" s="6">
        <v>2</v>
      </c>
      <c r="P610" s="6">
        <v>34</v>
      </c>
      <c r="Q610" s="6">
        <v>3</v>
      </c>
      <c r="R610" s="6">
        <v>33</v>
      </c>
      <c r="S610" s="6">
        <v>1</v>
      </c>
      <c r="T610" s="6">
        <v>16</v>
      </c>
      <c r="U610" s="6" t="s">
        <v>12858</v>
      </c>
      <c r="V610" s="6" t="s">
        <v>12368</v>
      </c>
      <c r="W610" s="6" t="s">
        <v>12299</v>
      </c>
      <c r="X610" s="6" t="s">
        <v>12299</v>
      </c>
      <c r="Y610" s="6"/>
      <c r="Z610" s="6"/>
      <c r="AA610" s="6"/>
      <c r="AB610" s="6"/>
      <c r="AC610" s="6"/>
      <c r="AD610" s="6"/>
      <c r="AE610" s="6"/>
    </row>
    <row r="611" spans="1:31" x14ac:dyDescent="0.3">
      <c r="A611" s="6">
        <v>1254</v>
      </c>
      <c r="B611" s="6" t="s">
        <v>5629</v>
      </c>
      <c r="C611" s="6" t="s">
        <v>5629</v>
      </c>
      <c r="D611" s="6">
        <v>5</v>
      </c>
      <c r="E611" s="6">
        <v>37200</v>
      </c>
      <c r="F611" s="6"/>
      <c r="G611" s="6">
        <v>1500</v>
      </c>
      <c r="H611" s="6">
        <v>165</v>
      </c>
      <c r="I611" s="6"/>
      <c r="J611" s="6">
        <v>1</v>
      </c>
      <c r="K611" s="6">
        <v>0</v>
      </c>
      <c r="L611" s="6" t="s">
        <v>12240</v>
      </c>
      <c r="M611" s="6">
        <v>63</v>
      </c>
      <c r="N611" s="6" t="e">
        <f>VLOOKUP(A611,web_archive!D:AB,18,FALSE)</f>
        <v>#N/A</v>
      </c>
      <c r="O611" s="6">
        <v>2</v>
      </c>
      <c r="P611" s="6">
        <v>34</v>
      </c>
      <c r="Q611" s="6">
        <v>3</v>
      </c>
      <c r="R611" s="6">
        <v>33</v>
      </c>
      <c r="S611" s="6">
        <v>1</v>
      </c>
      <c r="T611" s="6">
        <v>16</v>
      </c>
      <c r="U611" s="6" t="s">
        <v>12299</v>
      </c>
      <c r="V611" s="6" t="s">
        <v>12299</v>
      </c>
      <c r="W611" s="6" t="s">
        <v>12299</v>
      </c>
      <c r="X611" s="6"/>
      <c r="Y611" s="6"/>
      <c r="Z611" s="6"/>
      <c r="AA611" s="6"/>
      <c r="AB611" s="6"/>
      <c r="AC611" s="6"/>
      <c r="AD611" s="6"/>
      <c r="AE611" s="6"/>
    </row>
    <row r="612" spans="1:31" x14ac:dyDescent="0.3">
      <c r="A612" s="6">
        <v>1255</v>
      </c>
      <c r="B612" s="6" t="s">
        <v>5628</v>
      </c>
      <c r="C612" s="6" t="s">
        <v>5629</v>
      </c>
      <c r="D612" s="6">
        <v>5</v>
      </c>
      <c r="E612" s="6">
        <v>37200</v>
      </c>
      <c r="F612" s="6"/>
      <c r="G612" s="6">
        <v>1500</v>
      </c>
      <c r="H612" s="6">
        <v>165</v>
      </c>
      <c r="I612" s="6"/>
      <c r="J612" s="6">
        <v>1</v>
      </c>
      <c r="K612" s="6">
        <v>1</v>
      </c>
      <c r="L612" s="6" t="s">
        <v>12240</v>
      </c>
      <c r="M612" s="6">
        <v>63</v>
      </c>
      <c r="N612" s="6" t="str">
        <f>VLOOKUP(A612,web_archive!D:AB,18,FALSE)</f>
        <v>Normal / Upper / Baby</v>
      </c>
      <c r="O612" s="6">
        <v>2</v>
      </c>
      <c r="P612" s="6">
        <v>34</v>
      </c>
      <c r="Q612" s="6">
        <v>3</v>
      </c>
      <c r="R612" s="6">
        <v>33</v>
      </c>
      <c r="S612" s="6">
        <v>1</v>
      </c>
      <c r="T612" s="6">
        <v>16</v>
      </c>
      <c r="U612" s="6" t="s">
        <v>12299</v>
      </c>
      <c r="V612" s="6" t="s">
        <v>12299</v>
      </c>
      <c r="W612" s="6" t="s">
        <v>12299</v>
      </c>
      <c r="X612" s="6"/>
      <c r="Y612" s="6"/>
      <c r="Z612" s="6"/>
      <c r="AA612" s="6"/>
      <c r="AB612" s="6"/>
      <c r="AC612" s="6"/>
      <c r="AD612" s="6"/>
      <c r="AE612" s="6"/>
    </row>
    <row r="613" spans="1:31" x14ac:dyDescent="0.3">
      <c r="A613" s="6">
        <v>1256</v>
      </c>
      <c r="B613" s="6" t="s">
        <v>5749</v>
      </c>
      <c r="C613" s="6" t="s">
        <v>5750</v>
      </c>
      <c r="D613" s="6">
        <v>5</v>
      </c>
      <c r="E613" s="6">
        <v>45000</v>
      </c>
      <c r="F613" s="6"/>
      <c r="G613" s="6">
        <v>1200</v>
      </c>
      <c r="H613" s="6">
        <v>105</v>
      </c>
      <c r="I613" s="6"/>
      <c r="J613" s="6">
        <v>1</v>
      </c>
      <c r="K613" s="6">
        <v>0</v>
      </c>
      <c r="L613" s="6" t="s">
        <v>12240</v>
      </c>
      <c r="M613" s="6">
        <v>63</v>
      </c>
      <c r="N613" s="6" t="str">
        <f>VLOOKUP(A613,web_archive!D:AB,18,FALSE)</f>
        <v>Normal / Upper / Baby</v>
      </c>
      <c r="O613" s="6">
        <v>2</v>
      </c>
      <c r="P613" s="6">
        <v>34</v>
      </c>
      <c r="Q613" s="6">
        <v>3</v>
      </c>
      <c r="R613" s="6">
        <v>55</v>
      </c>
      <c r="S613" s="6">
        <v>1</v>
      </c>
      <c r="T613" s="6">
        <v>16</v>
      </c>
      <c r="U613" s="6" t="s">
        <v>12554</v>
      </c>
      <c r="V613" s="6" t="s">
        <v>12555</v>
      </c>
      <c r="W613" s="6" t="s">
        <v>12556</v>
      </c>
      <c r="X613" s="6" t="s">
        <v>12667</v>
      </c>
      <c r="Y613" s="6" t="s">
        <v>12299</v>
      </c>
      <c r="Z613" s="6" t="s">
        <v>12299</v>
      </c>
      <c r="AA613" s="6"/>
      <c r="AB613" s="6"/>
      <c r="AC613" s="6"/>
      <c r="AD613" s="6"/>
      <c r="AE613" s="6"/>
    </row>
    <row r="614" spans="1:31" x14ac:dyDescent="0.3">
      <c r="A614" s="6">
        <v>1257</v>
      </c>
      <c r="B614" s="6" t="s">
        <v>5774</v>
      </c>
      <c r="C614" s="6" t="s">
        <v>5775</v>
      </c>
      <c r="D614" s="6">
        <v>5</v>
      </c>
      <c r="E614" s="6">
        <v>45000</v>
      </c>
      <c r="F614" s="6"/>
      <c r="G614" s="6">
        <v>1200</v>
      </c>
      <c r="H614" s="6">
        <v>105</v>
      </c>
      <c r="I614" s="6"/>
      <c r="J614" s="6">
        <v>1</v>
      </c>
      <c r="K614" s="6">
        <v>0</v>
      </c>
      <c r="L614" s="6" t="s">
        <v>12240</v>
      </c>
      <c r="M614" s="6">
        <v>63</v>
      </c>
      <c r="N614" s="6" t="str">
        <f>VLOOKUP(A614,web_archive!D:AB,18,FALSE)</f>
        <v>Normal / Upper / Baby</v>
      </c>
      <c r="O614" s="6">
        <v>2</v>
      </c>
      <c r="P614" s="6">
        <v>34</v>
      </c>
      <c r="Q614" s="6">
        <v>3</v>
      </c>
      <c r="R614" s="6">
        <v>55</v>
      </c>
      <c r="S614" s="6">
        <v>1</v>
      </c>
      <c r="T614" s="6">
        <v>16</v>
      </c>
      <c r="U614" s="6" t="s">
        <v>12554</v>
      </c>
      <c r="V614" s="6" t="s">
        <v>12859</v>
      </c>
      <c r="W614" s="6" t="s">
        <v>12860</v>
      </c>
      <c r="X614" s="6" t="s">
        <v>12667</v>
      </c>
      <c r="Y614" s="6" t="s">
        <v>12299</v>
      </c>
      <c r="Z614" s="6" t="s">
        <v>12299</v>
      </c>
      <c r="AA614" s="6"/>
      <c r="AB614" s="6"/>
      <c r="AC614" s="6"/>
      <c r="AD614" s="6"/>
      <c r="AE614" s="6"/>
    </row>
    <row r="615" spans="1:31" x14ac:dyDescent="0.3">
      <c r="A615" s="6">
        <v>1258</v>
      </c>
      <c r="B615" s="6" t="s">
        <v>5763</v>
      </c>
      <c r="C615" s="6" t="s">
        <v>5764</v>
      </c>
      <c r="D615" s="6">
        <v>5</v>
      </c>
      <c r="E615" s="6">
        <v>45000</v>
      </c>
      <c r="F615" s="6"/>
      <c r="G615" s="6">
        <v>1200</v>
      </c>
      <c r="H615" s="6">
        <v>105</v>
      </c>
      <c r="I615" s="6"/>
      <c r="J615" s="6">
        <v>1</v>
      </c>
      <c r="K615" s="6">
        <v>0</v>
      </c>
      <c r="L615" s="6" t="s">
        <v>12240</v>
      </c>
      <c r="M615" s="6">
        <v>63</v>
      </c>
      <c r="N615" s="6" t="str">
        <f>VLOOKUP(A615,web_archive!D:AB,18,FALSE)</f>
        <v>Normal / Upper / Baby</v>
      </c>
      <c r="O615" s="6">
        <v>2</v>
      </c>
      <c r="P615" s="6">
        <v>34</v>
      </c>
      <c r="Q615" s="6">
        <v>3</v>
      </c>
      <c r="R615" s="6">
        <v>55</v>
      </c>
      <c r="S615" s="6">
        <v>1</v>
      </c>
      <c r="T615" s="6">
        <v>16</v>
      </c>
      <c r="U615" s="6" t="s">
        <v>12554</v>
      </c>
      <c r="V615" s="6" t="s">
        <v>12861</v>
      </c>
      <c r="W615" s="6" t="s">
        <v>12862</v>
      </c>
      <c r="X615" s="6" t="s">
        <v>12667</v>
      </c>
      <c r="Y615" s="6" t="s">
        <v>12299</v>
      </c>
      <c r="Z615" s="6" t="s">
        <v>12299</v>
      </c>
      <c r="AA615" s="6"/>
      <c r="AB615" s="6"/>
      <c r="AC615" s="6"/>
      <c r="AD615" s="6"/>
      <c r="AE615" s="6"/>
    </row>
    <row r="616" spans="1:31" x14ac:dyDescent="0.3">
      <c r="A616" s="6">
        <v>1259</v>
      </c>
      <c r="B616" s="6" t="s">
        <v>5756</v>
      </c>
      <c r="C616" s="6" t="s">
        <v>5757</v>
      </c>
      <c r="D616" s="6">
        <v>5</v>
      </c>
      <c r="E616" s="6">
        <v>45000</v>
      </c>
      <c r="F616" s="6"/>
      <c r="G616" s="6">
        <v>1200</v>
      </c>
      <c r="H616" s="6">
        <v>105</v>
      </c>
      <c r="I616" s="6"/>
      <c r="J616" s="6">
        <v>1</v>
      </c>
      <c r="K616" s="6">
        <v>0</v>
      </c>
      <c r="L616" s="6" t="s">
        <v>12240</v>
      </c>
      <c r="M616" s="6">
        <v>63</v>
      </c>
      <c r="N616" s="6" t="str">
        <f>VLOOKUP(A616,web_archive!D:AB,18,FALSE)</f>
        <v>Normal / Upper / Baby</v>
      </c>
      <c r="O616" s="6">
        <v>2</v>
      </c>
      <c r="P616" s="6">
        <v>34</v>
      </c>
      <c r="Q616" s="6">
        <v>3</v>
      </c>
      <c r="R616" s="6">
        <v>55</v>
      </c>
      <c r="S616" s="6">
        <v>1</v>
      </c>
      <c r="T616" s="6">
        <v>16</v>
      </c>
      <c r="U616" s="6" t="s">
        <v>12554</v>
      </c>
      <c r="V616" s="6" t="s">
        <v>12863</v>
      </c>
      <c r="W616" s="6" t="s">
        <v>12864</v>
      </c>
      <c r="X616" s="6" t="s">
        <v>12667</v>
      </c>
      <c r="Y616" s="6" t="s">
        <v>12299</v>
      </c>
      <c r="Z616" s="6" t="s">
        <v>12299</v>
      </c>
      <c r="AA616" s="6"/>
      <c r="AB616" s="6"/>
      <c r="AC616" s="6"/>
      <c r="AD616" s="6"/>
      <c r="AE616" s="6"/>
    </row>
    <row r="617" spans="1:31" x14ac:dyDescent="0.3">
      <c r="A617" s="6">
        <v>1260</v>
      </c>
      <c r="B617" s="6" t="s">
        <v>4436</v>
      </c>
      <c r="C617" s="6" t="s">
        <v>4437</v>
      </c>
      <c r="D617" s="6">
        <v>5</v>
      </c>
      <c r="E617" s="6">
        <v>52500</v>
      </c>
      <c r="F617" s="6"/>
      <c r="G617" s="6">
        <v>1700</v>
      </c>
      <c r="H617" s="6">
        <v>150</v>
      </c>
      <c r="I617" s="6"/>
      <c r="J617" s="6">
        <v>1</v>
      </c>
      <c r="K617" s="6">
        <v>0</v>
      </c>
      <c r="L617" s="6" t="s">
        <v>12240</v>
      </c>
      <c r="M617" s="6">
        <v>63</v>
      </c>
      <c r="N617" s="6" t="str">
        <f>VLOOKUP(A617,web_archive!D:AB,18,FALSE)</f>
        <v>Normal / Upper / Baby</v>
      </c>
      <c r="O617" s="6">
        <v>2</v>
      </c>
      <c r="P617" s="6">
        <v>34</v>
      </c>
      <c r="Q617" s="6">
        <v>3</v>
      </c>
      <c r="R617" s="6">
        <v>65</v>
      </c>
      <c r="S617" s="6">
        <v>1</v>
      </c>
      <c r="T617" s="6">
        <v>16</v>
      </c>
      <c r="U617" s="6" t="s">
        <v>12554</v>
      </c>
      <c r="V617" s="6" t="s">
        <v>12865</v>
      </c>
      <c r="W617" s="6" t="s">
        <v>12299</v>
      </c>
      <c r="X617" s="6" t="s">
        <v>12299</v>
      </c>
      <c r="Y617" s="6"/>
      <c r="Z617" s="6"/>
      <c r="AA617" s="6"/>
      <c r="AB617" s="6"/>
      <c r="AC617" s="6"/>
      <c r="AD617" s="6"/>
      <c r="AE617" s="6"/>
    </row>
    <row r="618" spans="1:31" x14ac:dyDescent="0.3">
      <c r="A618" s="6">
        <v>1261</v>
      </c>
      <c r="B618" s="6" t="s">
        <v>5505</v>
      </c>
      <c r="C618" s="6" t="s">
        <v>5505</v>
      </c>
      <c r="D618" s="6">
        <v>5</v>
      </c>
      <c r="E618" s="6">
        <v>57000</v>
      </c>
      <c r="F618" s="6"/>
      <c r="G618" s="6">
        <v>1500</v>
      </c>
      <c r="H618" s="6">
        <v>140</v>
      </c>
      <c r="I618" s="6"/>
      <c r="J618" s="6">
        <v>1</v>
      </c>
      <c r="K618" s="6">
        <v>0</v>
      </c>
      <c r="L618" s="6" t="s">
        <v>12240</v>
      </c>
      <c r="M618" s="6">
        <v>63</v>
      </c>
      <c r="N618" s="6" t="str">
        <f>VLOOKUP(A618,web_archive!D:AB,18,FALSE)</f>
        <v>Normal / Upper / Baby</v>
      </c>
      <c r="O618" s="6">
        <v>2</v>
      </c>
      <c r="P618" s="6">
        <v>34</v>
      </c>
      <c r="Q618" s="6">
        <v>4</v>
      </c>
      <c r="R618" s="6">
        <v>75</v>
      </c>
      <c r="S618" s="6">
        <v>1</v>
      </c>
      <c r="T618" s="6">
        <v>16</v>
      </c>
      <c r="U618" s="6" t="s">
        <v>12570</v>
      </c>
      <c r="V618" s="6" t="s">
        <v>12549</v>
      </c>
      <c r="W618" s="6" t="s">
        <v>12866</v>
      </c>
      <c r="X618" s="6" t="s">
        <v>12551</v>
      </c>
      <c r="Y618" s="6" t="s">
        <v>12867</v>
      </c>
      <c r="Z618" s="6" t="s">
        <v>12868</v>
      </c>
      <c r="AA618" s="6" t="s">
        <v>12788</v>
      </c>
      <c r="AB618" s="6" t="s">
        <v>12600</v>
      </c>
      <c r="AC618" s="6" t="s">
        <v>12299</v>
      </c>
      <c r="AD618" s="6" t="s">
        <v>12299</v>
      </c>
      <c r="AE618" s="6"/>
    </row>
    <row r="619" spans="1:31" x14ac:dyDescent="0.3">
      <c r="A619" s="6">
        <v>1262</v>
      </c>
      <c r="B619" s="6" t="s">
        <v>7005</v>
      </c>
      <c r="C619" s="6" t="s">
        <v>7006</v>
      </c>
      <c r="D619" s="6">
        <v>5</v>
      </c>
      <c r="E619" s="6">
        <v>20</v>
      </c>
      <c r="F619" s="6"/>
      <c r="G619" s="6">
        <v>1200</v>
      </c>
      <c r="H619" s="6">
        <v>115</v>
      </c>
      <c r="I619" s="6"/>
      <c r="J619" s="6">
        <v>1</v>
      </c>
      <c r="K619" s="6">
        <v>0</v>
      </c>
      <c r="L619" s="6" t="s">
        <v>12240</v>
      </c>
      <c r="M619" s="6">
        <v>63</v>
      </c>
      <c r="N619" s="6" t="str">
        <f>VLOOKUP(A619,web_archive!D:AB,18,FALSE)</f>
        <v>Normal / Upper / Baby</v>
      </c>
      <c r="O619" s="6">
        <v>2</v>
      </c>
      <c r="P619" s="6">
        <v>34</v>
      </c>
      <c r="Q619" s="6">
        <v>3</v>
      </c>
      <c r="R619" s="6">
        <v>55</v>
      </c>
      <c r="S619" s="6">
        <v>1</v>
      </c>
      <c r="T619" s="6">
        <v>16</v>
      </c>
      <c r="U619" s="6" t="s">
        <v>12562</v>
      </c>
      <c r="V619" s="6" t="s">
        <v>12670</v>
      </c>
      <c r="W619" s="6" t="s">
        <v>12820</v>
      </c>
      <c r="X619" s="6" t="s">
        <v>12299</v>
      </c>
      <c r="Y619" s="6" t="s">
        <v>12299</v>
      </c>
      <c r="Z619" s="6"/>
      <c r="AA619" s="6"/>
      <c r="AB619" s="6"/>
      <c r="AC619" s="6"/>
      <c r="AD619" s="6"/>
      <c r="AE619" s="6"/>
    </row>
    <row r="620" spans="1:31" x14ac:dyDescent="0.3">
      <c r="A620" s="6">
        <v>1263</v>
      </c>
      <c r="B620" s="6" t="s">
        <v>12869</v>
      </c>
      <c r="C620" s="6" t="s">
        <v>12870</v>
      </c>
      <c r="D620" s="6">
        <v>5</v>
      </c>
      <c r="E620" s="6">
        <v>20</v>
      </c>
      <c r="F620" s="6"/>
      <c r="G620" s="6">
        <v>1250</v>
      </c>
      <c r="H620" s="6">
        <v>151</v>
      </c>
      <c r="I620" s="6"/>
      <c r="J620" s="6">
        <v>1</v>
      </c>
      <c r="K620" s="6">
        <v>0</v>
      </c>
      <c r="L620" s="6" t="s">
        <v>12240</v>
      </c>
      <c r="M620" s="6">
        <v>63</v>
      </c>
      <c r="N620" s="6" t="e">
        <f>VLOOKUP(A620,web_archive!D:AB,18,FALSE)</f>
        <v>#N/A</v>
      </c>
      <c r="O620" s="6">
        <v>2</v>
      </c>
      <c r="P620" s="6">
        <v>34</v>
      </c>
      <c r="Q620" s="6">
        <v>4</v>
      </c>
      <c r="R620" s="6">
        <v>70</v>
      </c>
      <c r="S620" s="6">
        <v>1</v>
      </c>
      <c r="T620" s="6">
        <v>16</v>
      </c>
      <c r="U620" s="6" t="s">
        <v>12554</v>
      </c>
      <c r="V620" s="6" t="s">
        <v>12871</v>
      </c>
      <c r="W620" s="6" t="s">
        <v>12563</v>
      </c>
      <c r="X620" s="6" t="s">
        <v>12872</v>
      </c>
      <c r="Y620" s="6" t="s">
        <v>12605</v>
      </c>
      <c r="Z620" s="6" t="s">
        <v>12368</v>
      </c>
      <c r="AA620" s="6" t="s">
        <v>12299</v>
      </c>
      <c r="AB620" s="6" t="s">
        <v>12299</v>
      </c>
      <c r="AC620" s="6"/>
      <c r="AD620" s="6"/>
      <c r="AE620" s="6"/>
    </row>
    <row r="621" spans="1:31" x14ac:dyDescent="0.3">
      <c r="A621" s="6">
        <v>1264</v>
      </c>
      <c r="B621" s="6" t="s">
        <v>10349</v>
      </c>
      <c r="C621" s="6" t="s">
        <v>10350</v>
      </c>
      <c r="D621" s="6">
        <v>5</v>
      </c>
      <c r="E621" s="6">
        <v>20</v>
      </c>
      <c r="F621" s="6"/>
      <c r="G621" s="6">
        <v>800</v>
      </c>
      <c r="H621" s="6">
        <v>90</v>
      </c>
      <c r="I621" s="6"/>
      <c r="J621" s="6">
        <v>1</v>
      </c>
      <c r="K621" s="6">
        <v>4</v>
      </c>
      <c r="L621" s="6" t="s">
        <v>12240</v>
      </c>
      <c r="M621" s="6">
        <v>63</v>
      </c>
      <c r="N621" s="6" t="str">
        <f>VLOOKUP(A621,web_archive!D:AB,18,FALSE)</f>
        <v>Normal / Upper / Baby</v>
      </c>
      <c r="O621" s="6">
        <v>2</v>
      </c>
      <c r="P621" s="6">
        <v>34</v>
      </c>
      <c r="Q621" s="6">
        <v>1</v>
      </c>
      <c r="R621" s="6">
        <v>1</v>
      </c>
      <c r="S621" s="6">
        <v>1</v>
      </c>
      <c r="T621" s="6">
        <v>16</v>
      </c>
      <c r="U621" s="6" t="s">
        <v>12873</v>
      </c>
      <c r="V621" s="6" t="s">
        <v>12670</v>
      </c>
      <c r="W621" s="6" t="s">
        <v>12489</v>
      </c>
      <c r="X621" s="6" t="s">
        <v>12299</v>
      </c>
      <c r="Y621" s="6" t="s">
        <v>12299</v>
      </c>
      <c r="Z621" s="6"/>
      <c r="AA621" s="6"/>
      <c r="AB621" s="6"/>
      <c r="AC621" s="6"/>
      <c r="AD621" s="6"/>
      <c r="AE621" s="6"/>
    </row>
    <row r="622" spans="1:31" x14ac:dyDescent="0.3">
      <c r="A622" s="6">
        <v>1265</v>
      </c>
      <c r="B622" s="6" t="s">
        <v>12874</v>
      </c>
      <c r="C622" s="6" t="s">
        <v>12875</v>
      </c>
      <c r="D622" s="6">
        <v>5</v>
      </c>
      <c r="E622" s="6">
        <v>20</v>
      </c>
      <c r="F622" s="6"/>
      <c r="G622" s="6">
        <v>1000</v>
      </c>
      <c r="H622" s="6">
        <v>120</v>
      </c>
      <c r="I622" s="6"/>
      <c r="J622" s="6">
        <v>1</v>
      </c>
      <c r="K622" s="6">
        <v>0</v>
      </c>
      <c r="L622" s="6" t="s">
        <v>12240</v>
      </c>
      <c r="M622" s="6">
        <v>63</v>
      </c>
      <c r="N622" s="6" t="e">
        <f>VLOOKUP(A622,web_archive!D:AB,18,FALSE)</f>
        <v>#N/A</v>
      </c>
      <c r="O622" s="6">
        <v>2</v>
      </c>
      <c r="P622" s="6">
        <v>34</v>
      </c>
      <c r="Q622" s="6">
        <v>4</v>
      </c>
      <c r="R622" s="6">
        <v>75</v>
      </c>
      <c r="S622" s="6">
        <v>1</v>
      </c>
      <c r="T622" s="6">
        <v>16</v>
      </c>
      <c r="U622" s="6" t="s">
        <v>12646</v>
      </c>
      <c r="V622" s="6" t="s">
        <v>12653</v>
      </c>
      <c r="W622" s="6" t="s">
        <v>12876</v>
      </c>
      <c r="X622" s="6" t="s">
        <v>12877</v>
      </c>
      <c r="Y622" s="6" t="s">
        <v>12878</v>
      </c>
      <c r="Z622" s="6" t="s">
        <v>12879</v>
      </c>
      <c r="AA622" s="6" t="s">
        <v>12473</v>
      </c>
      <c r="AB622" s="6" t="s">
        <v>12299</v>
      </c>
      <c r="AC622" s="6" t="s">
        <v>12299</v>
      </c>
      <c r="AD622" s="6"/>
      <c r="AE622" s="6"/>
    </row>
    <row r="623" spans="1:31" x14ac:dyDescent="0.3">
      <c r="A623" s="6">
        <v>1266</v>
      </c>
      <c r="B623" s="6" t="s">
        <v>12880</v>
      </c>
      <c r="C623" s="6" t="s">
        <v>5505</v>
      </c>
      <c r="D623" s="6">
        <v>5</v>
      </c>
      <c r="E623" s="6">
        <v>57000</v>
      </c>
      <c r="F623" s="6"/>
      <c r="G623" s="6">
        <v>1500</v>
      </c>
      <c r="H623" s="6">
        <v>140</v>
      </c>
      <c r="I623" s="6"/>
      <c r="J623" s="6">
        <v>1</v>
      </c>
      <c r="K623" s="6">
        <v>1</v>
      </c>
      <c r="L623" s="6" t="s">
        <v>12240</v>
      </c>
      <c r="M623" s="6">
        <v>63</v>
      </c>
      <c r="N623" s="6" t="e">
        <f>VLOOKUP(A623,web_archive!D:AB,18,FALSE)</f>
        <v>#N/A</v>
      </c>
      <c r="O623" s="6">
        <v>2</v>
      </c>
      <c r="P623" s="6">
        <v>34</v>
      </c>
      <c r="Q623" s="6">
        <v>4</v>
      </c>
      <c r="R623" s="6">
        <v>75</v>
      </c>
      <c r="S623" s="6">
        <v>1</v>
      </c>
      <c r="T623" s="6">
        <v>16</v>
      </c>
      <c r="U623" s="6" t="s">
        <v>12570</v>
      </c>
      <c r="V623" s="6" t="s">
        <v>12549</v>
      </c>
      <c r="W623" s="6" t="s">
        <v>12866</v>
      </c>
      <c r="X623" s="6" t="s">
        <v>12551</v>
      </c>
      <c r="Y623" s="6" t="s">
        <v>12867</v>
      </c>
      <c r="Z623" s="6" t="s">
        <v>12868</v>
      </c>
      <c r="AA623" s="6" t="s">
        <v>12788</v>
      </c>
      <c r="AB623" s="6" t="s">
        <v>12600</v>
      </c>
      <c r="AC623" s="6" t="s">
        <v>12299</v>
      </c>
      <c r="AD623" s="6" t="s">
        <v>12299</v>
      </c>
      <c r="AE623" s="6"/>
    </row>
    <row r="624" spans="1:31" x14ac:dyDescent="0.3">
      <c r="A624" s="6">
        <v>1267</v>
      </c>
      <c r="B624" s="6" t="s">
        <v>12881</v>
      </c>
      <c r="C624" s="6" t="s">
        <v>5505</v>
      </c>
      <c r="D624" s="6">
        <v>5</v>
      </c>
      <c r="E624" s="6">
        <v>1</v>
      </c>
      <c r="F624" s="6"/>
      <c r="G624" s="6">
        <v>0</v>
      </c>
      <c r="H624" s="6">
        <v>189</v>
      </c>
      <c r="I624" s="6"/>
      <c r="J624" s="6">
        <v>1</v>
      </c>
      <c r="K624" s="6">
        <v>0</v>
      </c>
      <c r="L624" s="6" t="s">
        <v>12240</v>
      </c>
      <c r="M624" s="6">
        <v>63</v>
      </c>
      <c r="N624" s="6" t="e">
        <f>VLOOKUP(A624,web_archive!D:AB,18,FALSE)</f>
        <v>#N/A</v>
      </c>
      <c r="O624" s="6">
        <v>2</v>
      </c>
      <c r="P624" s="6">
        <v>34</v>
      </c>
      <c r="Q624" s="6">
        <v>4</v>
      </c>
      <c r="R624" s="6">
        <v>1</v>
      </c>
      <c r="S624" s="6">
        <v>0</v>
      </c>
      <c r="T624" s="6">
        <v>16</v>
      </c>
      <c r="U624" s="6" t="s">
        <v>12570</v>
      </c>
      <c r="V624" s="6" t="s">
        <v>12549</v>
      </c>
      <c r="W624" s="6" t="s">
        <v>12721</v>
      </c>
      <c r="X624" s="6" t="s">
        <v>12551</v>
      </c>
      <c r="Y624" s="6" t="s">
        <v>12882</v>
      </c>
      <c r="Z624" s="6" t="s">
        <v>12868</v>
      </c>
      <c r="AA624" s="6" t="s">
        <v>12788</v>
      </c>
      <c r="AB624" s="6" t="s">
        <v>12883</v>
      </c>
      <c r="AC624" s="6" t="s">
        <v>12491</v>
      </c>
      <c r="AD624" s="6" t="s">
        <v>12299</v>
      </c>
      <c r="AE624" s="6" t="s">
        <v>12299</v>
      </c>
    </row>
    <row r="625" spans="1:49" x14ac:dyDescent="0.3">
      <c r="A625" s="6">
        <v>1268</v>
      </c>
      <c r="B625" s="6" t="s">
        <v>12884</v>
      </c>
      <c r="C625" s="6" t="s">
        <v>12885</v>
      </c>
      <c r="D625" s="6">
        <v>5</v>
      </c>
      <c r="E625" s="6">
        <v>20</v>
      </c>
      <c r="F625" s="6"/>
      <c r="G625" s="6">
        <v>1450</v>
      </c>
      <c r="H625" s="6">
        <v>160</v>
      </c>
      <c r="I625" s="6"/>
      <c r="J625" s="6">
        <v>1</v>
      </c>
      <c r="K625" s="6">
        <v>1</v>
      </c>
      <c r="L625" s="6" t="s">
        <v>12240</v>
      </c>
      <c r="M625" s="6">
        <v>18</v>
      </c>
      <c r="N625" s="6" t="e">
        <f>VLOOKUP(A625,web_archive!D:AB,18,FALSE)</f>
        <v>#N/A</v>
      </c>
      <c r="O625" s="6">
        <v>2</v>
      </c>
      <c r="P625" s="6">
        <v>34</v>
      </c>
      <c r="Q625" s="6">
        <v>4</v>
      </c>
      <c r="R625" s="6">
        <v>55</v>
      </c>
      <c r="S625" s="6">
        <v>1</v>
      </c>
      <c r="T625" s="6">
        <v>16</v>
      </c>
      <c r="U625" s="6" t="s">
        <v>12702</v>
      </c>
      <c r="V625" s="6" t="s">
        <v>12886</v>
      </c>
      <c r="W625" s="6" t="s">
        <v>12887</v>
      </c>
      <c r="X625" s="6" t="s">
        <v>12413</v>
      </c>
      <c r="Y625" s="6" t="s">
        <v>12299</v>
      </c>
      <c r="Z625" s="6" t="s">
        <v>12299</v>
      </c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</row>
    <row r="626" spans="1:49" x14ac:dyDescent="0.3">
      <c r="A626" s="6">
        <v>1269</v>
      </c>
      <c r="B626" s="6" t="s">
        <v>5547</v>
      </c>
      <c r="C626" s="6" t="s">
        <v>5548</v>
      </c>
      <c r="D626" s="6">
        <v>5</v>
      </c>
      <c r="E626" s="6">
        <v>20</v>
      </c>
      <c r="F626" s="6"/>
      <c r="G626" s="6">
        <v>1500</v>
      </c>
      <c r="H626" s="6">
        <v>140</v>
      </c>
      <c r="I626" s="6"/>
      <c r="J626" s="6">
        <v>1</v>
      </c>
      <c r="K626" s="6">
        <v>0</v>
      </c>
      <c r="L626" s="6" t="s">
        <v>12240</v>
      </c>
      <c r="M626" s="6">
        <v>18</v>
      </c>
      <c r="N626" s="6" t="str">
        <f>VLOOKUP(A626,web_archive!D:AB,18,FALSE)</f>
        <v>Normal / Upper / Baby</v>
      </c>
      <c r="O626" s="6">
        <v>2</v>
      </c>
      <c r="P626" s="6">
        <v>34</v>
      </c>
      <c r="Q626" s="6">
        <v>4</v>
      </c>
      <c r="R626" s="6">
        <v>55</v>
      </c>
      <c r="S626" s="6">
        <v>1</v>
      </c>
      <c r="T626" s="6">
        <v>16</v>
      </c>
      <c r="U626" s="6" t="s">
        <v>12554</v>
      </c>
      <c r="V626" s="6" t="s">
        <v>12888</v>
      </c>
      <c r="W626" s="6" t="s">
        <v>12889</v>
      </c>
      <c r="X626" s="6">
        <v>1</v>
      </c>
      <c r="Y626" s="6" t="s">
        <v>12486</v>
      </c>
      <c r="Z626" s="6" t="s">
        <v>12299</v>
      </c>
      <c r="AA626" s="6" t="s">
        <v>12299</v>
      </c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</row>
    <row r="627" spans="1:49" x14ac:dyDescent="0.3">
      <c r="A627" s="6">
        <v>1270</v>
      </c>
      <c r="B627" s="6" t="s">
        <v>12890</v>
      </c>
      <c r="C627" s="6" t="s">
        <v>12891</v>
      </c>
      <c r="D627" s="6">
        <v>5</v>
      </c>
      <c r="E627" s="6">
        <v>20</v>
      </c>
      <c r="F627" s="6"/>
      <c r="G627" s="6">
        <v>1400</v>
      </c>
      <c r="H627" s="6">
        <v>110</v>
      </c>
      <c r="I627" s="6"/>
      <c r="J627" s="6">
        <v>1</v>
      </c>
      <c r="K627" s="6">
        <v>1</v>
      </c>
      <c r="L627" s="6" t="s">
        <v>12240</v>
      </c>
      <c r="M627" s="6">
        <v>18</v>
      </c>
      <c r="N627" s="6" t="e">
        <f>VLOOKUP(A627,web_archive!D:AB,18,FALSE)</f>
        <v>#N/A</v>
      </c>
      <c r="O627" s="6">
        <v>2</v>
      </c>
      <c r="P627" s="6">
        <v>34</v>
      </c>
      <c r="Q627" s="6">
        <v>4</v>
      </c>
      <c r="R627" s="6">
        <v>55</v>
      </c>
      <c r="S627" s="6">
        <v>1</v>
      </c>
      <c r="T627" s="6">
        <v>16</v>
      </c>
      <c r="U627" s="6" t="s">
        <v>12892</v>
      </c>
      <c r="V627" s="6" t="s">
        <v>12704</v>
      </c>
      <c r="W627" s="6" t="s">
        <v>12893</v>
      </c>
      <c r="X627" s="6">
        <v>1</v>
      </c>
      <c r="Y627" s="6" t="s">
        <v>12894</v>
      </c>
      <c r="Z627" s="6" t="s">
        <v>12299</v>
      </c>
      <c r="AA627" s="6" t="s">
        <v>12299</v>
      </c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</row>
    <row r="628" spans="1:49" x14ac:dyDescent="0.3">
      <c r="A628" s="6">
        <v>1271</v>
      </c>
      <c r="B628" s="6" t="s">
        <v>1248</v>
      </c>
      <c r="C628" s="6" t="s">
        <v>1249</v>
      </c>
      <c r="D628" s="6">
        <v>5</v>
      </c>
      <c r="E628" s="6">
        <v>20</v>
      </c>
      <c r="F628" s="6"/>
      <c r="G628" s="6">
        <v>1700</v>
      </c>
      <c r="H628" s="6">
        <v>120</v>
      </c>
      <c r="I628" s="6"/>
      <c r="J628" s="6">
        <v>1</v>
      </c>
      <c r="K628" s="6">
        <v>2</v>
      </c>
      <c r="L628" s="6" t="s">
        <v>12240</v>
      </c>
      <c r="M628" s="6">
        <v>18</v>
      </c>
      <c r="N628" s="6" t="str">
        <f>VLOOKUP(A628,web_archive!D:AB,18,FALSE)</f>
        <v>Normal / Upper / Baby</v>
      </c>
      <c r="O628" s="6">
        <v>2</v>
      </c>
      <c r="P628" s="6">
        <v>34</v>
      </c>
      <c r="Q628" s="6">
        <v>4</v>
      </c>
      <c r="R628" s="6">
        <v>55</v>
      </c>
      <c r="S628" s="6">
        <v>1</v>
      </c>
      <c r="T628" s="6">
        <v>16</v>
      </c>
      <c r="U628" s="6" t="s">
        <v>12702</v>
      </c>
      <c r="V628" s="6" t="s">
        <v>12895</v>
      </c>
      <c r="W628" s="6" t="s">
        <v>12887</v>
      </c>
      <c r="X628" s="6" t="s">
        <v>12486</v>
      </c>
      <c r="Y628" s="6" t="s">
        <v>12299</v>
      </c>
      <c r="Z628" s="6" t="s">
        <v>12299</v>
      </c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</row>
    <row r="629" spans="1:49" x14ac:dyDescent="0.3">
      <c r="A629" s="6">
        <v>1272</v>
      </c>
      <c r="B629" s="6" t="s">
        <v>12896</v>
      </c>
      <c r="C629" s="6" t="s">
        <v>12896</v>
      </c>
      <c r="D629" s="6">
        <v>5</v>
      </c>
      <c r="E629" s="6">
        <v>20</v>
      </c>
      <c r="F629" s="6"/>
      <c r="G629" s="6">
        <v>0</v>
      </c>
      <c r="H629" s="6">
        <v>120</v>
      </c>
      <c r="I629" s="6"/>
      <c r="J629" s="6">
        <v>1</v>
      </c>
      <c r="K629" s="6">
        <v>0</v>
      </c>
      <c r="L629" s="6" t="s">
        <v>12240</v>
      </c>
      <c r="M629" s="6">
        <v>63</v>
      </c>
      <c r="N629" s="6" t="e">
        <f>VLOOKUP(A629,web_archive!D:AB,18,FALSE)</f>
        <v>#N/A</v>
      </c>
      <c r="O629" s="6">
        <v>2</v>
      </c>
      <c r="P629" s="6">
        <v>34</v>
      </c>
      <c r="Q629" s="6">
        <v>1</v>
      </c>
      <c r="R629" s="6">
        <v>0</v>
      </c>
      <c r="S629" s="6">
        <v>0</v>
      </c>
      <c r="T629" s="6">
        <v>16</v>
      </c>
      <c r="U629" s="6" t="s">
        <v>12674</v>
      </c>
      <c r="V629" s="6" t="s">
        <v>12675</v>
      </c>
      <c r="W629" s="6" t="s">
        <v>12370</v>
      </c>
      <c r="X629" s="6" t="s">
        <v>12299</v>
      </c>
      <c r="Y629" s="6" t="s">
        <v>12299</v>
      </c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</row>
    <row r="630" spans="1:49" x14ac:dyDescent="0.3">
      <c r="A630" s="6">
        <v>1273</v>
      </c>
      <c r="B630" s="6" t="s">
        <v>12897</v>
      </c>
      <c r="C630" s="6" t="s">
        <v>12898</v>
      </c>
      <c r="D630" s="6">
        <v>5</v>
      </c>
      <c r="E630" s="6">
        <v>1</v>
      </c>
      <c r="F630" s="6"/>
      <c r="G630" s="6">
        <v>0</v>
      </c>
      <c r="H630" s="6">
        <v>148</v>
      </c>
      <c r="I630" s="6"/>
      <c r="J630" s="6">
        <v>1</v>
      </c>
      <c r="K630" s="6">
        <v>0</v>
      </c>
      <c r="L630" s="6" t="s">
        <v>12240</v>
      </c>
      <c r="M630" s="6">
        <v>63</v>
      </c>
      <c r="N630" s="6" t="e">
        <f>VLOOKUP(A630,web_archive!D:AB,18,FALSE)</f>
        <v>#N/A</v>
      </c>
      <c r="O630" s="6">
        <v>2</v>
      </c>
      <c r="P630" s="6">
        <v>34</v>
      </c>
      <c r="Q630" s="6">
        <v>4</v>
      </c>
      <c r="R630" s="6">
        <v>0</v>
      </c>
      <c r="S630" s="6">
        <v>0</v>
      </c>
      <c r="T630" s="6">
        <v>16</v>
      </c>
      <c r="U630" s="6" t="s">
        <v>12646</v>
      </c>
      <c r="V630" s="6" t="s">
        <v>12653</v>
      </c>
      <c r="W630" s="6" t="s">
        <v>12876</v>
      </c>
      <c r="X630" s="6" t="s">
        <v>12877</v>
      </c>
      <c r="Y630" s="6" t="s">
        <v>12899</v>
      </c>
      <c r="Z630" s="6" t="s">
        <v>12299</v>
      </c>
      <c r="AA630" s="6" t="s">
        <v>12299</v>
      </c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</row>
    <row r="631" spans="1:49" x14ac:dyDescent="0.3">
      <c r="A631" s="6">
        <v>1274</v>
      </c>
      <c r="B631" s="6" t="s">
        <v>12900</v>
      </c>
      <c r="C631" s="6" t="s">
        <v>12901</v>
      </c>
      <c r="D631" s="6">
        <v>5</v>
      </c>
      <c r="E631" s="6">
        <v>1</v>
      </c>
      <c r="F631" s="6"/>
      <c r="G631" s="6">
        <v>0</v>
      </c>
      <c r="H631" s="6">
        <v>179</v>
      </c>
      <c r="I631" s="6"/>
      <c r="J631" s="6">
        <v>1</v>
      </c>
      <c r="K631" s="6">
        <v>0</v>
      </c>
      <c r="L631" s="6" t="s">
        <v>12240</v>
      </c>
      <c r="M631" s="6">
        <v>63</v>
      </c>
      <c r="N631" s="6" t="e">
        <f>VLOOKUP(A631,web_archive!D:AB,18,FALSE)</f>
        <v>#N/A</v>
      </c>
      <c r="O631" s="6">
        <v>2</v>
      </c>
      <c r="P631" s="6">
        <v>34</v>
      </c>
      <c r="Q631" s="6">
        <v>4</v>
      </c>
      <c r="R631" s="6">
        <v>0</v>
      </c>
      <c r="S631" s="6">
        <v>0</v>
      </c>
      <c r="T631" s="6">
        <v>16</v>
      </c>
      <c r="U631" s="6" t="s">
        <v>12554</v>
      </c>
      <c r="V631" s="6" t="s">
        <v>12871</v>
      </c>
      <c r="W631" s="6" t="s">
        <v>12563</v>
      </c>
      <c r="X631" s="6" t="s">
        <v>12902</v>
      </c>
      <c r="Y631" s="6" t="s">
        <v>12605</v>
      </c>
      <c r="Z631" s="6" t="s">
        <v>12368</v>
      </c>
      <c r="AA631" s="6" t="s">
        <v>12299</v>
      </c>
      <c r="AB631" s="6" t="s">
        <v>12299</v>
      </c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</row>
    <row r="632" spans="1:49" x14ac:dyDescent="0.3">
      <c r="A632" s="6">
        <v>1275</v>
      </c>
      <c r="B632" s="6" t="s">
        <v>5753</v>
      </c>
      <c r="C632" s="6" t="s">
        <v>5750</v>
      </c>
      <c r="D632" s="6">
        <v>5</v>
      </c>
      <c r="E632" s="6">
        <v>45000</v>
      </c>
      <c r="F632" s="6"/>
      <c r="G632" s="6">
        <v>1200</v>
      </c>
      <c r="H632" s="6">
        <v>105</v>
      </c>
      <c r="I632" s="6"/>
      <c r="J632" s="6">
        <v>1</v>
      </c>
      <c r="K632" s="6">
        <v>3</v>
      </c>
      <c r="L632" s="6" t="s">
        <v>12240</v>
      </c>
      <c r="M632" s="6">
        <v>63</v>
      </c>
      <c r="N632" s="6" t="str">
        <f>VLOOKUP(A632,web_archive!D:AB,18,FALSE)</f>
        <v>Normal / Upper / Baby</v>
      </c>
      <c r="O632" s="6">
        <v>2</v>
      </c>
      <c r="P632" s="6">
        <v>34</v>
      </c>
      <c r="Q632" s="6">
        <v>3</v>
      </c>
      <c r="R632" s="6">
        <v>55</v>
      </c>
      <c r="S632" s="6">
        <v>1</v>
      </c>
      <c r="T632" s="6">
        <v>16</v>
      </c>
      <c r="U632" s="6" t="s">
        <v>12554</v>
      </c>
      <c r="V632" s="6" t="s">
        <v>12555</v>
      </c>
      <c r="W632" s="6" t="s">
        <v>12556</v>
      </c>
      <c r="X632" s="6" t="s">
        <v>12667</v>
      </c>
      <c r="Y632" s="6" t="s">
        <v>12299</v>
      </c>
      <c r="Z632" s="6" t="s">
        <v>12299</v>
      </c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</row>
    <row r="633" spans="1:49" x14ac:dyDescent="0.3">
      <c r="A633" s="6">
        <v>1276</v>
      </c>
      <c r="B633" s="6" t="s">
        <v>5778</v>
      </c>
      <c r="C633" s="6" t="s">
        <v>5775</v>
      </c>
      <c r="D633" s="6">
        <v>5</v>
      </c>
      <c r="E633" s="6">
        <v>45000</v>
      </c>
      <c r="F633" s="6"/>
      <c r="G633" s="6">
        <v>1200</v>
      </c>
      <c r="H633" s="6">
        <v>105</v>
      </c>
      <c r="I633" s="6"/>
      <c r="J633" s="6">
        <v>1</v>
      </c>
      <c r="K633" s="6">
        <v>3</v>
      </c>
      <c r="L633" s="6" t="s">
        <v>12240</v>
      </c>
      <c r="M633" s="6">
        <v>63</v>
      </c>
      <c r="N633" s="6" t="str">
        <f>VLOOKUP(A633,web_archive!D:AB,18,FALSE)</f>
        <v>Normal / Upper / Baby</v>
      </c>
      <c r="O633" s="6">
        <v>2</v>
      </c>
      <c r="P633" s="6">
        <v>34</v>
      </c>
      <c r="Q633" s="6">
        <v>3</v>
      </c>
      <c r="R633" s="6">
        <v>55</v>
      </c>
      <c r="S633" s="6">
        <v>1</v>
      </c>
      <c r="T633" s="6">
        <v>16</v>
      </c>
      <c r="U633" s="6" t="s">
        <v>12554</v>
      </c>
      <c r="V633" s="6" t="s">
        <v>12859</v>
      </c>
      <c r="W633" s="6" t="s">
        <v>12860</v>
      </c>
      <c r="X633" s="6" t="s">
        <v>12667</v>
      </c>
      <c r="Y633" s="6" t="s">
        <v>12299</v>
      </c>
      <c r="Z633" s="6" t="s">
        <v>12299</v>
      </c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</row>
    <row r="634" spans="1:49" x14ac:dyDescent="0.3">
      <c r="A634" s="6">
        <v>1277</v>
      </c>
      <c r="B634" s="6" t="s">
        <v>5767</v>
      </c>
      <c r="C634" s="6" t="s">
        <v>5764</v>
      </c>
      <c r="D634" s="6">
        <v>5</v>
      </c>
      <c r="E634" s="6">
        <v>45000</v>
      </c>
      <c r="F634" s="6"/>
      <c r="G634" s="6">
        <v>1200</v>
      </c>
      <c r="H634" s="6">
        <v>105</v>
      </c>
      <c r="I634" s="6"/>
      <c r="J634" s="6">
        <v>1</v>
      </c>
      <c r="K634" s="6">
        <v>3</v>
      </c>
      <c r="L634" s="6" t="s">
        <v>12240</v>
      </c>
      <c r="M634" s="6">
        <v>63</v>
      </c>
      <c r="N634" s="6" t="str">
        <f>VLOOKUP(A634,web_archive!D:AB,18,FALSE)</f>
        <v>Normal / Upper / Baby</v>
      </c>
      <c r="O634" s="6">
        <v>2</v>
      </c>
      <c r="P634" s="6">
        <v>34</v>
      </c>
      <c r="Q634" s="6">
        <v>3</v>
      </c>
      <c r="R634" s="6">
        <v>55</v>
      </c>
      <c r="S634" s="6">
        <v>1</v>
      </c>
      <c r="T634" s="6">
        <v>16</v>
      </c>
      <c r="U634" s="6" t="s">
        <v>12554</v>
      </c>
      <c r="V634" s="6" t="s">
        <v>12861</v>
      </c>
      <c r="W634" s="6" t="s">
        <v>12862</v>
      </c>
      <c r="X634" s="6" t="s">
        <v>12667</v>
      </c>
      <c r="Y634" s="6" t="s">
        <v>12299</v>
      </c>
      <c r="Z634" s="6" t="s">
        <v>12299</v>
      </c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</row>
    <row r="635" spans="1:49" x14ac:dyDescent="0.3">
      <c r="A635" s="6">
        <v>1278</v>
      </c>
      <c r="B635" s="6" t="s">
        <v>5760</v>
      </c>
      <c r="C635" s="6" t="s">
        <v>5757</v>
      </c>
      <c r="D635" s="6">
        <v>5</v>
      </c>
      <c r="E635" s="6">
        <v>45000</v>
      </c>
      <c r="F635" s="6"/>
      <c r="G635" s="6">
        <v>1200</v>
      </c>
      <c r="H635" s="6">
        <v>105</v>
      </c>
      <c r="I635" s="6"/>
      <c r="J635" s="6">
        <v>1</v>
      </c>
      <c r="K635" s="6">
        <v>3</v>
      </c>
      <c r="L635" s="6" t="s">
        <v>12240</v>
      </c>
      <c r="M635" s="6">
        <v>63</v>
      </c>
      <c r="N635" s="6" t="str">
        <f>VLOOKUP(A635,web_archive!D:AB,18,FALSE)</f>
        <v>Normal / Upper / Baby</v>
      </c>
      <c r="O635" s="6">
        <v>2</v>
      </c>
      <c r="P635" s="6">
        <v>34</v>
      </c>
      <c r="Q635" s="6">
        <v>3</v>
      </c>
      <c r="R635" s="6">
        <v>55</v>
      </c>
      <c r="S635" s="6">
        <v>1</v>
      </c>
      <c r="T635" s="6">
        <v>16</v>
      </c>
      <c r="U635" s="6" t="s">
        <v>12554</v>
      </c>
      <c r="V635" s="6" t="s">
        <v>12863</v>
      </c>
      <c r="W635" s="6" t="s">
        <v>12864</v>
      </c>
      <c r="X635" s="6" t="s">
        <v>12667</v>
      </c>
      <c r="Y635" s="6" t="s">
        <v>12299</v>
      </c>
      <c r="Z635" s="6" t="s">
        <v>12299</v>
      </c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</row>
    <row r="636" spans="1:49" x14ac:dyDescent="0.3">
      <c r="A636" s="6">
        <v>1279</v>
      </c>
      <c r="B636" s="6" t="s">
        <v>967</v>
      </c>
      <c r="C636" s="6" t="s">
        <v>968</v>
      </c>
      <c r="D636" s="6">
        <v>5</v>
      </c>
      <c r="E636" s="6">
        <v>20</v>
      </c>
      <c r="F636" s="6"/>
      <c r="G636" s="6">
        <v>0</v>
      </c>
      <c r="H636" s="6">
        <v>130</v>
      </c>
      <c r="I636" s="6"/>
      <c r="J636" s="6">
        <v>1</v>
      </c>
      <c r="K636" s="6">
        <v>0</v>
      </c>
      <c r="L636" s="6" t="s">
        <v>12240</v>
      </c>
      <c r="M636" s="6">
        <v>63</v>
      </c>
      <c r="N636" s="6" t="str">
        <f>VLOOKUP(A636,web_archive!D:AB,18,FALSE)</f>
        <v>Normal / Upper / Baby</v>
      </c>
      <c r="O636" s="6">
        <v>2</v>
      </c>
      <c r="P636" s="6">
        <v>34</v>
      </c>
      <c r="Q636" s="6">
        <v>3</v>
      </c>
      <c r="R636" s="6">
        <v>80</v>
      </c>
      <c r="S636" s="6">
        <v>1</v>
      </c>
      <c r="T636" s="6">
        <v>16</v>
      </c>
      <c r="U636" s="6" t="s">
        <v>12691</v>
      </c>
      <c r="V636" s="6" t="s">
        <v>12743</v>
      </c>
      <c r="W636" s="6" t="s">
        <v>12903</v>
      </c>
      <c r="X636" s="6" t="s">
        <v>12904</v>
      </c>
      <c r="Y636" s="6" t="s">
        <v>12549</v>
      </c>
      <c r="Z636" s="6" t="s">
        <v>12721</v>
      </c>
      <c r="AA636" s="6" t="s">
        <v>12551</v>
      </c>
      <c r="AB636" s="6" t="s">
        <v>12722</v>
      </c>
      <c r="AC636" s="6" t="s">
        <v>12549</v>
      </c>
      <c r="AD636" s="6" t="s">
        <v>12695</v>
      </c>
      <c r="AE636" s="6" t="s">
        <v>12551</v>
      </c>
      <c r="AF636" s="6" t="s">
        <v>12696</v>
      </c>
      <c r="AG636" s="6" t="s">
        <v>12368</v>
      </c>
      <c r="AH636" s="6" t="s">
        <v>12299</v>
      </c>
      <c r="AI636" s="6" t="s">
        <v>12299</v>
      </c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</row>
    <row r="637" spans="1:49" x14ac:dyDescent="0.3">
      <c r="A637" s="6">
        <v>1280</v>
      </c>
      <c r="B637" s="6" t="s">
        <v>972</v>
      </c>
      <c r="C637" s="6" t="s">
        <v>973</v>
      </c>
      <c r="D637" s="6">
        <v>5</v>
      </c>
      <c r="E637" s="6">
        <v>20</v>
      </c>
      <c r="F637" s="6"/>
      <c r="G637" s="6">
        <v>0</v>
      </c>
      <c r="H637" s="6">
        <v>130</v>
      </c>
      <c r="I637" s="6"/>
      <c r="J637" s="6">
        <v>1</v>
      </c>
      <c r="K637" s="6">
        <v>0</v>
      </c>
      <c r="L637" s="6" t="s">
        <v>12240</v>
      </c>
      <c r="M637" s="6">
        <v>63</v>
      </c>
      <c r="N637" s="6" t="str">
        <f>VLOOKUP(A637,web_archive!D:AB,18,FALSE)</f>
        <v>Normal / Upper / Baby</v>
      </c>
      <c r="O637" s="6">
        <v>2</v>
      </c>
      <c r="P637" s="6">
        <v>34</v>
      </c>
      <c r="Q637" s="6">
        <v>3</v>
      </c>
      <c r="R637" s="6">
        <v>80</v>
      </c>
      <c r="S637" s="6">
        <v>1</v>
      </c>
      <c r="T637" s="6">
        <v>16</v>
      </c>
      <c r="U637" s="6" t="s">
        <v>12691</v>
      </c>
      <c r="V637" s="6" t="s">
        <v>12743</v>
      </c>
      <c r="W637" s="6" t="s">
        <v>12903</v>
      </c>
      <c r="X637" s="6" t="s">
        <v>12904</v>
      </c>
      <c r="Y637" s="6" t="s">
        <v>12549</v>
      </c>
      <c r="Z637" s="6" t="s">
        <v>12721</v>
      </c>
      <c r="AA637" s="6" t="s">
        <v>12551</v>
      </c>
      <c r="AB637" s="6" t="s">
        <v>12905</v>
      </c>
      <c r="AC637" s="6" t="s">
        <v>12906</v>
      </c>
      <c r="AD637" s="6" t="s">
        <v>12632</v>
      </c>
      <c r="AE637" s="6" t="s">
        <v>12368</v>
      </c>
      <c r="AF637" s="6" t="s">
        <v>12299</v>
      </c>
      <c r="AG637" s="6" t="s">
        <v>12299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</row>
    <row r="638" spans="1:49" x14ac:dyDescent="0.3">
      <c r="A638" s="6">
        <v>1281</v>
      </c>
      <c r="B638" s="6" t="s">
        <v>12907</v>
      </c>
      <c r="C638" s="6" t="s">
        <v>12908</v>
      </c>
      <c r="D638" s="6">
        <v>5</v>
      </c>
      <c r="E638" s="6">
        <v>20</v>
      </c>
      <c r="F638" s="6"/>
      <c r="G638" s="6">
        <v>0</v>
      </c>
      <c r="H638" s="6">
        <v>140</v>
      </c>
      <c r="I638" s="6"/>
      <c r="J638" s="6">
        <v>1</v>
      </c>
      <c r="K638" s="6">
        <v>0</v>
      </c>
      <c r="L638" s="6" t="s">
        <v>12240</v>
      </c>
      <c r="M638" s="6">
        <v>63</v>
      </c>
      <c r="N638" s="6" t="e">
        <f>VLOOKUP(A638,web_archive!D:AB,18,FALSE)</f>
        <v>#N/A</v>
      </c>
      <c r="O638" s="6">
        <v>2</v>
      </c>
      <c r="P638" s="6">
        <v>34</v>
      </c>
      <c r="Q638" s="6">
        <v>4</v>
      </c>
      <c r="R638" s="6">
        <v>80</v>
      </c>
      <c r="S638" s="6">
        <v>1</v>
      </c>
      <c r="T638" s="6">
        <v>16</v>
      </c>
      <c r="U638" s="6" t="s">
        <v>12570</v>
      </c>
      <c r="V638" s="6" t="s">
        <v>12549</v>
      </c>
      <c r="W638" s="6" t="s">
        <v>12721</v>
      </c>
      <c r="X638" s="6" t="s">
        <v>12551</v>
      </c>
      <c r="Y638" s="6" t="s">
        <v>12722</v>
      </c>
      <c r="Z638" s="6" t="s">
        <v>12549</v>
      </c>
      <c r="AA638" s="6" t="s">
        <v>12695</v>
      </c>
      <c r="AB638" s="6" t="s">
        <v>12551</v>
      </c>
      <c r="AC638" s="6" t="s">
        <v>12696</v>
      </c>
      <c r="AD638" s="6" t="s">
        <v>12725</v>
      </c>
      <c r="AE638" s="6" t="s">
        <v>12549</v>
      </c>
      <c r="AF638" s="6" t="s">
        <v>12726</v>
      </c>
      <c r="AG638" s="6" t="s">
        <v>12909</v>
      </c>
      <c r="AH638" s="6" t="s">
        <v>12910</v>
      </c>
      <c r="AI638" s="6" t="s">
        <v>12551</v>
      </c>
      <c r="AJ638" s="6" t="s">
        <v>12726</v>
      </c>
      <c r="AK638" s="6" t="s">
        <v>12909</v>
      </c>
      <c r="AL638" s="6" t="s">
        <v>12911</v>
      </c>
      <c r="AM638" s="6" t="s">
        <v>12549</v>
      </c>
      <c r="AN638" s="6" t="s">
        <v>12730</v>
      </c>
      <c r="AO638" s="6" t="s">
        <v>12551</v>
      </c>
      <c r="AP638" s="6" t="s">
        <v>12912</v>
      </c>
      <c r="AQ638" s="6" t="s">
        <v>12913</v>
      </c>
      <c r="AR638" s="6">
        <v>70</v>
      </c>
      <c r="AS638" s="6">
        <v>3000</v>
      </c>
      <c r="AT638" s="6" t="s">
        <v>12682</v>
      </c>
      <c r="AU638" s="6" t="s">
        <v>12914</v>
      </c>
      <c r="AV638" s="6" t="s">
        <v>12299</v>
      </c>
      <c r="AW638" s="6" t="s">
        <v>12299</v>
      </c>
    </row>
    <row r="639" spans="1:49" x14ac:dyDescent="0.3">
      <c r="A639" s="6">
        <v>1282</v>
      </c>
      <c r="B639" s="6" t="s">
        <v>12915</v>
      </c>
      <c r="C639" s="6" t="s">
        <v>12916</v>
      </c>
      <c r="D639" s="6">
        <v>5</v>
      </c>
      <c r="E639" s="6">
        <v>20</v>
      </c>
      <c r="F639" s="6"/>
      <c r="G639" s="6">
        <v>0</v>
      </c>
      <c r="H639" s="6">
        <v>140</v>
      </c>
      <c r="I639" s="6"/>
      <c r="J639" s="6">
        <v>1</v>
      </c>
      <c r="K639" s="6">
        <v>0</v>
      </c>
      <c r="L639" s="6" t="s">
        <v>12240</v>
      </c>
      <c r="M639" s="6">
        <v>63</v>
      </c>
      <c r="N639" s="6" t="e">
        <f>VLOOKUP(A639,web_archive!D:AB,18,FALSE)</f>
        <v>#N/A</v>
      </c>
      <c r="O639" s="6">
        <v>2</v>
      </c>
      <c r="P639" s="6">
        <v>34</v>
      </c>
      <c r="Q639" s="6">
        <v>4</v>
      </c>
      <c r="R639" s="6">
        <v>80</v>
      </c>
      <c r="S639" s="6">
        <v>1</v>
      </c>
      <c r="T639" s="6">
        <v>16</v>
      </c>
      <c r="U639" s="6" t="s">
        <v>12570</v>
      </c>
      <c r="V639" s="6" t="s">
        <v>12549</v>
      </c>
      <c r="W639" s="6" t="s">
        <v>12721</v>
      </c>
      <c r="X639" s="6" t="s">
        <v>12551</v>
      </c>
      <c r="Y639" s="6" t="s">
        <v>12722</v>
      </c>
      <c r="Z639" s="6" t="s">
        <v>12549</v>
      </c>
      <c r="AA639" s="6" t="s">
        <v>12695</v>
      </c>
      <c r="AB639" s="6" t="s">
        <v>12551</v>
      </c>
      <c r="AC639" s="6" t="s">
        <v>12696</v>
      </c>
      <c r="AD639" s="6" t="s">
        <v>12725</v>
      </c>
      <c r="AE639" s="6" t="s">
        <v>12549</v>
      </c>
      <c r="AF639" s="6" t="s">
        <v>12726</v>
      </c>
      <c r="AG639" s="6" t="s">
        <v>12909</v>
      </c>
      <c r="AH639" s="6" t="s">
        <v>12910</v>
      </c>
      <c r="AI639" s="6" t="s">
        <v>12551</v>
      </c>
      <c r="AJ639" s="6" t="s">
        <v>12726</v>
      </c>
      <c r="AK639" s="6" t="s">
        <v>12909</v>
      </c>
      <c r="AL639" s="6" t="s">
        <v>12917</v>
      </c>
      <c r="AM639" s="6" t="s">
        <v>12549</v>
      </c>
      <c r="AN639" s="6" t="s">
        <v>12918</v>
      </c>
      <c r="AO639" s="6" t="s">
        <v>12551</v>
      </c>
      <c r="AP639" s="6" t="s">
        <v>12912</v>
      </c>
      <c r="AQ639" s="6" t="s">
        <v>12913</v>
      </c>
      <c r="AR639" s="6">
        <v>70</v>
      </c>
      <c r="AS639" s="6">
        <v>3000</v>
      </c>
      <c r="AT639" s="6" t="s">
        <v>12682</v>
      </c>
      <c r="AU639" s="6" t="s">
        <v>12914</v>
      </c>
      <c r="AV639" s="6" t="s">
        <v>12299</v>
      </c>
      <c r="AW639" s="6" t="s">
        <v>12299</v>
      </c>
    </row>
    <row r="640" spans="1:49" x14ac:dyDescent="0.3">
      <c r="A640" s="6">
        <v>1283</v>
      </c>
      <c r="B640" s="6" t="s">
        <v>5770</v>
      </c>
      <c r="C640" s="6" t="s">
        <v>5771</v>
      </c>
      <c r="D640" s="6">
        <v>5</v>
      </c>
      <c r="E640" s="6">
        <v>20</v>
      </c>
      <c r="F640" s="6"/>
      <c r="G640" s="6">
        <v>0</v>
      </c>
      <c r="H640" s="6">
        <v>175</v>
      </c>
      <c r="I640" s="6"/>
      <c r="J640" s="6">
        <v>1</v>
      </c>
      <c r="K640" s="6">
        <v>0</v>
      </c>
      <c r="L640" s="6" t="s">
        <v>12240</v>
      </c>
      <c r="M640" s="6">
        <v>63</v>
      </c>
      <c r="N640" s="6" t="str">
        <f>VLOOKUP(A640,web_archive!D:AB,18,FALSE)</f>
        <v>Normal / Upper / Baby</v>
      </c>
      <c r="O640" s="6">
        <v>2</v>
      </c>
      <c r="P640" s="6">
        <v>34</v>
      </c>
      <c r="Q640" s="6">
        <v>4</v>
      </c>
      <c r="R640" s="6">
        <v>0</v>
      </c>
      <c r="S640" s="6">
        <v>0</v>
      </c>
      <c r="T640" s="6">
        <v>16</v>
      </c>
      <c r="U640" s="6" t="s">
        <v>12919</v>
      </c>
      <c r="V640" s="6" t="s">
        <v>12920</v>
      </c>
      <c r="W640" s="6" t="s">
        <v>12921</v>
      </c>
      <c r="X640" s="6" t="s">
        <v>12404</v>
      </c>
      <c r="Y640" s="6" t="s">
        <v>12299</v>
      </c>
      <c r="Z640" s="6" t="s">
        <v>12299</v>
      </c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</row>
    <row r="641" spans="1:32" x14ac:dyDescent="0.3">
      <c r="A641" s="6">
        <v>1284</v>
      </c>
      <c r="B641" s="6" t="s">
        <v>5884</v>
      </c>
      <c r="C641" s="6" t="s">
        <v>5884</v>
      </c>
      <c r="D641" s="6">
        <v>5</v>
      </c>
      <c r="E641" s="6">
        <v>20</v>
      </c>
      <c r="F641" s="6"/>
      <c r="G641" s="6">
        <v>1200</v>
      </c>
      <c r="H641" s="6">
        <v>120</v>
      </c>
      <c r="I641" s="6"/>
      <c r="J641" s="6">
        <v>1</v>
      </c>
      <c r="K641" s="6">
        <v>2</v>
      </c>
      <c r="L641" s="6" t="s">
        <v>12240</v>
      </c>
      <c r="M641" s="6">
        <v>18</v>
      </c>
      <c r="N641" s="6" t="str">
        <f>VLOOKUP(A641,web_archive!D:AB,18,FALSE)</f>
        <v>Upper</v>
      </c>
      <c r="O641" s="6">
        <v>2</v>
      </c>
      <c r="P641" s="6">
        <v>34</v>
      </c>
      <c r="Q641" s="6">
        <v>3</v>
      </c>
      <c r="R641" s="6">
        <v>50</v>
      </c>
      <c r="S641" s="6">
        <v>1</v>
      </c>
      <c r="T641" s="6">
        <v>16</v>
      </c>
      <c r="U641" s="6" t="s">
        <v>12919</v>
      </c>
      <c r="V641" s="6" t="s">
        <v>12922</v>
      </c>
      <c r="W641" s="6" t="s">
        <v>12923</v>
      </c>
      <c r="X641" s="6" t="s">
        <v>12920</v>
      </c>
      <c r="Y641" s="6" t="s">
        <v>12924</v>
      </c>
      <c r="Z641" s="6" t="s">
        <v>12734</v>
      </c>
      <c r="AA641" s="6" t="s">
        <v>12491</v>
      </c>
      <c r="AB641" s="6" t="s">
        <v>12299</v>
      </c>
      <c r="AC641" s="6" t="s">
        <v>12299</v>
      </c>
      <c r="AD641" s="6"/>
      <c r="AE641" s="6"/>
      <c r="AF641" s="6"/>
    </row>
    <row r="642" spans="1:32" x14ac:dyDescent="0.3">
      <c r="A642" s="6">
        <v>1285</v>
      </c>
      <c r="B642" s="6" t="s">
        <v>12925</v>
      </c>
      <c r="C642" s="6" t="s">
        <v>2066</v>
      </c>
      <c r="D642" s="6">
        <v>5</v>
      </c>
      <c r="E642" s="6">
        <v>20</v>
      </c>
      <c r="F642" s="6"/>
      <c r="G642" s="6">
        <v>1000</v>
      </c>
      <c r="H642" s="6">
        <v>130</v>
      </c>
      <c r="I642" s="6"/>
      <c r="J642" s="6">
        <v>1</v>
      </c>
      <c r="K642" s="6">
        <v>2</v>
      </c>
      <c r="L642" s="6" t="s">
        <v>12240</v>
      </c>
      <c r="M642" s="6">
        <v>18</v>
      </c>
      <c r="N642" s="6" t="str">
        <f>VLOOKUP(A642,web_archive!D:AB,18,FALSE)</f>
        <v>Upper</v>
      </c>
      <c r="O642" s="6">
        <v>2</v>
      </c>
      <c r="P642" s="6">
        <v>34</v>
      </c>
      <c r="Q642" s="6">
        <v>3</v>
      </c>
      <c r="R642" s="6">
        <v>50</v>
      </c>
      <c r="S642" s="6">
        <v>1</v>
      </c>
      <c r="T642" s="6">
        <v>16</v>
      </c>
      <c r="U642" s="6" t="s">
        <v>12926</v>
      </c>
      <c r="V642" s="6" t="s">
        <v>12927</v>
      </c>
      <c r="W642" s="6" t="s">
        <v>12928</v>
      </c>
      <c r="X642" s="6" t="s">
        <v>12483</v>
      </c>
      <c r="Y642" s="6" t="s">
        <v>12299</v>
      </c>
      <c r="Z642" s="6" t="s">
        <v>12299</v>
      </c>
      <c r="AA642" s="6"/>
      <c r="AB642" s="6"/>
      <c r="AC642" s="6"/>
      <c r="AD642" s="6"/>
      <c r="AE642" s="6"/>
      <c r="AF642" s="6"/>
    </row>
    <row r="643" spans="1:32" x14ac:dyDescent="0.3">
      <c r="A643" s="6">
        <v>1286</v>
      </c>
      <c r="B643" s="6" t="s">
        <v>12929</v>
      </c>
      <c r="C643" s="6" t="s">
        <v>5629</v>
      </c>
      <c r="D643" s="6">
        <v>5</v>
      </c>
      <c r="E643" s="6">
        <v>0</v>
      </c>
      <c r="F643" s="6"/>
      <c r="G643" s="6">
        <v>0</v>
      </c>
      <c r="H643" s="6">
        <v>200</v>
      </c>
      <c r="I643" s="6"/>
      <c r="J643" s="6">
        <v>1</v>
      </c>
      <c r="K643" s="6">
        <v>0</v>
      </c>
      <c r="L643" s="6" t="s">
        <v>12240</v>
      </c>
      <c r="M643" s="6">
        <v>63</v>
      </c>
      <c r="N643" s="6" t="e">
        <f>VLOOKUP(A643,web_archive!D:AB,18,FALSE)</f>
        <v>#N/A</v>
      </c>
      <c r="O643" s="6">
        <v>2</v>
      </c>
      <c r="P643" s="6">
        <v>34</v>
      </c>
      <c r="Q643" s="6">
        <v>3</v>
      </c>
      <c r="R643" s="6">
        <v>1</v>
      </c>
      <c r="S643" s="6">
        <v>0</v>
      </c>
      <c r="T643" s="6">
        <v>16</v>
      </c>
      <c r="U643" s="6" t="s">
        <v>12543</v>
      </c>
      <c r="V643" s="6" t="s">
        <v>12930</v>
      </c>
      <c r="W643" s="6" t="s">
        <v>12748</v>
      </c>
      <c r="X643" s="6" t="s">
        <v>12749</v>
      </c>
      <c r="Y643" s="6" t="s">
        <v>12299</v>
      </c>
      <c r="Z643" s="6" t="s">
        <v>12299</v>
      </c>
      <c r="AA643" s="6"/>
      <c r="AB643" s="6"/>
      <c r="AC643" s="6"/>
      <c r="AD643" s="6"/>
      <c r="AE643" s="6"/>
      <c r="AF643" s="6"/>
    </row>
    <row r="644" spans="1:32" x14ac:dyDescent="0.3">
      <c r="A644" s="6">
        <v>1287</v>
      </c>
      <c r="B644" s="6" t="s">
        <v>12931</v>
      </c>
      <c r="C644" s="6" t="s">
        <v>12931</v>
      </c>
      <c r="D644" s="6">
        <v>5</v>
      </c>
      <c r="E644" s="6">
        <v>20</v>
      </c>
      <c r="F644" s="6"/>
      <c r="G644" s="6">
        <v>1200</v>
      </c>
      <c r="H644" s="6">
        <v>190</v>
      </c>
      <c r="I644" s="6"/>
      <c r="J644" s="6">
        <v>1</v>
      </c>
      <c r="K644" s="6">
        <v>1</v>
      </c>
      <c r="L644" s="6" t="s">
        <v>12240</v>
      </c>
      <c r="M644" s="6">
        <v>63</v>
      </c>
      <c r="N644" s="6" t="e">
        <f>VLOOKUP(A644,web_archive!D:AB,18,FALSE)</f>
        <v>#N/A</v>
      </c>
      <c r="O644" s="6">
        <v>2</v>
      </c>
      <c r="P644" s="6">
        <v>34</v>
      </c>
      <c r="Q644" s="6">
        <v>3</v>
      </c>
      <c r="R644" s="6">
        <v>100</v>
      </c>
      <c r="S644" s="6">
        <v>1</v>
      </c>
      <c r="T644" s="6">
        <v>16</v>
      </c>
      <c r="U644" s="6" t="s">
        <v>12299</v>
      </c>
      <c r="V644" s="6" t="s">
        <v>12299</v>
      </c>
      <c r="W644" s="6" t="s">
        <v>12299</v>
      </c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3">
      <c r="A645" s="6">
        <v>1288</v>
      </c>
      <c r="B645" s="6" t="s">
        <v>12932</v>
      </c>
      <c r="C645" s="6" t="s">
        <v>12933</v>
      </c>
      <c r="D645" s="6">
        <v>5</v>
      </c>
      <c r="E645" s="6">
        <v>1</v>
      </c>
      <c r="F645" s="6"/>
      <c r="G645" s="6">
        <v>0</v>
      </c>
      <c r="H645" s="6">
        <v>145</v>
      </c>
      <c r="I645" s="6"/>
      <c r="J645" s="6">
        <v>1</v>
      </c>
      <c r="K645" s="6">
        <v>0</v>
      </c>
      <c r="L645" s="6" t="s">
        <v>12240</v>
      </c>
      <c r="M645" s="6">
        <v>63</v>
      </c>
      <c r="N645" s="6" t="e">
        <f>VLOOKUP(A645,web_archive!D:AB,18,FALSE)</f>
        <v>#N/A</v>
      </c>
      <c r="O645" s="6">
        <v>2</v>
      </c>
      <c r="P645" s="6">
        <v>34</v>
      </c>
      <c r="Q645" s="6">
        <v>4</v>
      </c>
      <c r="R645" s="6">
        <v>1</v>
      </c>
      <c r="S645" s="6">
        <v>0</v>
      </c>
      <c r="T645" s="6">
        <v>16</v>
      </c>
      <c r="U645" s="6" t="s">
        <v>12646</v>
      </c>
      <c r="V645" s="6" t="s">
        <v>12653</v>
      </c>
      <c r="W645" s="6" t="s">
        <v>12934</v>
      </c>
      <c r="X645" s="6" t="s">
        <v>12670</v>
      </c>
      <c r="Y645" s="6" t="s">
        <v>12413</v>
      </c>
      <c r="Z645" s="6" t="s">
        <v>12299</v>
      </c>
      <c r="AA645" s="6" t="s">
        <v>12299</v>
      </c>
      <c r="AB645" s="6"/>
      <c r="AC645" s="6"/>
      <c r="AD645" s="6"/>
      <c r="AE645" s="6"/>
      <c r="AF645" s="6"/>
    </row>
    <row r="646" spans="1:32" x14ac:dyDescent="0.3">
      <c r="A646" s="6">
        <v>1289</v>
      </c>
      <c r="B646" s="6" t="s">
        <v>12935</v>
      </c>
      <c r="C646" s="6" t="s">
        <v>12936</v>
      </c>
      <c r="D646" s="6">
        <v>5</v>
      </c>
      <c r="E646" s="6">
        <v>0</v>
      </c>
      <c r="F646" s="6"/>
      <c r="G646" s="6">
        <v>0</v>
      </c>
      <c r="H646" s="6">
        <v>155</v>
      </c>
      <c r="I646" s="6"/>
      <c r="J646" s="6">
        <v>1</v>
      </c>
      <c r="K646" s="6">
        <v>0</v>
      </c>
      <c r="L646" s="6" t="s">
        <v>12240</v>
      </c>
      <c r="M646" s="6">
        <v>63</v>
      </c>
      <c r="N646" s="6" t="e">
        <f>VLOOKUP(A646,web_archive!D:AB,18,FALSE)</f>
        <v>#N/A</v>
      </c>
      <c r="O646" s="6">
        <v>2</v>
      </c>
      <c r="P646" s="6">
        <v>34</v>
      </c>
      <c r="Q646" s="6">
        <v>3</v>
      </c>
      <c r="R646" s="6">
        <v>60</v>
      </c>
      <c r="S646" s="6">
        <v>0</v>
      </c>
      <c r="T646" s="6">
        <v>16</v>
      </c>
      <c r="U646" s="6" t="s">
        <v>12299</v>
      </c>
      <c r="V646" s="6" t="s">
        <v>12299</v>
      </c>
      <c r="W646" s="6" t="s">
        <v>12299</v>
      </c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3">
      <c r="A647" s="6">
        <v>1290</v>
      </c>
      <c r="B647" s="6" t="s">
        <v>12937</v>
      </c>
      <c r="C647" s="6" t="s">
        <v>12938</v>
      </c>
      <c r="D647" s="6">
        <v>5</v>
      </c>
      <c r="E647" s="6">
        <v>41000</v>
      </c>
      <c r="F647" s="6"/>
      <c r="G647" s="6">
        <v>1200</v>
      </c>
      <c r="H647" s="6">
        <v>170</v>
      </c>
      <c r="I647" s="6"/>
      <c r="J647" s="6">
        <v>1</v>
      </c>
      <c r="K647" s="6">
        <v>1</v>
      </c>
      <c r="L647" s="6" t="s">
        <v>12240</v>
      </c>
      <c r="M647" s="6">
        <v>63</v>
      </c>
      <c r="N647" s="6" t="e">
        <f>VLOOKUP(A647,web_archive!D:AB,18,FALSE)</f>
        <v>#N/A</v>
      </c>
      <c r="O647" s="6">
        <v>2</v>
      </c>
      <c r="P647" s="6">
        <v>34</v>
      </c>
      <c r="Q647" s="6">
        <v>3</v>
      </c>
      <c r="R647" s="6">
        <v>100</v>
      </c>
      <c r="S647" s="6">
        <v>1</v>
      </c>
      <c r="T647" s="6">
        <v>16</v>
      </c>
      <c r="U647" s="6" t="s">
        <v>12892</v>
      </c>
      <c r="V647" s="6" t="s">
        <v>12939</v>
      </c>
      <c r="W647" s="6" t="s">
        <v>12299</v>
      </c>
      <c r="X647" s="6" t="s">
        <v>12299</v>
      </c>
      <c r="Y647" s="6"/>
      <c r="Z647" s="6"/>
      <c r="AA647" s="6"/>
      <c r="AB647" s="6"/>
      <c r="AC647" s="6"/>
      <c r="AD647" s="6"/>
      <c r="AE647" s="6"/>
      <c r="AF647" s="6"/>
    </row>
    <row r="648" spans="1:32" x14ac:dyDescent="0.3">
      <c r="A648" s="6">
        <v>1291</v>
      </c>
      <c r="B648" s="6" t="s">
        <v>12940</v>
      </c>
      <c r="C648" s="6" t="s">
        <v>12941</v>
      </c>
      <c r="D648" s="6">
        <v>5</v>
      </c>
      <c r="E648" s="6">
        <v>56000</v>
      </c>
      <c r="F648" s="6"/>
      <c r="G648" s="6">
        <v>1500</v>
      </c>
      <c r="H648" s="6">
        <v>200</v>
      </c>
      <c r="I648" s="6"/>
      <c r="J648" s="6">
        <v>1</v>
      </c>
      <c r="K648" s="6">
        <v>1</v>
      </c>
      <c r="L648" s="6" t="s">
        <v>12240</v>
      </c>
      <c r="M648" s="6">
        <v>63</v>
      </c>
      <c r="N648" s="6" t="e">
        <f>VLOOKUP(A648,web_archive!D:AB,18,FALSE)</f>
        <v>#N/A</v>
      </c>
      <c r="O648" s="6">
        <v>2</v>
      </c>
      <c r="P648" s="6">
        <v>34</v>
      </c>
      <c r="Q648" s="6">
        <v>4</v>
      </c>
      <c r="R648" s="6">
        <v>140</v>
      </c>
      <c r="S648" s="6">
        <v>1</v>
      </c>
      <c r="T648" s="6">
        <v>16</v>
      </c>
      <c r="U648" s="6" t="s">
        <v>12858</v>
      </c>
      <c r="V648" s="6" t="s">
        <v>12942</v>
      </c>
      <c r="W648" s="6" t="s">
        <v>12943</v>
      </c>
      <c r="X648" s="6" t="s">
        <v>12549</v>
      </c>
      <c r="Y648" s="6" t="s">
        <v>12866</v>
      </c>
      <c r="Z648" s="6" t="s">
        <v>12551</v>
      </c>
      <c r="AA648" s="6" t="s">
        <v>12944</v>
      </c>
      <c r="AB648" s="6" t="s">
        <v>12945</v>
      </c>
      <c r="AC648" s="6" t="s">
        <v>12486</v>
      </c>
      <c r="AD648" s="6" t="s">
        <v>12299</v>
      </c>
      <c r="AE648" s="6" t="s">
        <v>12299</v>
      </c>
      <c r="AF648" s="6"/>
    </row>
    <row r="649" spans="1:32" x14ac:dyDescent="0.3">
      <c r="A649" s="6">
        <v>1292</v>
      </c>
      <c r="B649" s="6" t="s">
        <v>12946</v>
      </c>
      <c r="C649" s="6" t="s">
        <v>12947</v>
      </c>
      <c r="D649" s="6">
        <v>5</v>
      </c>
      <c r="E649" s="6">
        <v>20</v>
      </c>
      <c r="F649" s="6"/>
      <c r="G649" s="6">
        <v>1000</v>
      </c>
      <c r="H649" s="6">
        <v>80</v>
      </c>
      <c r="I649" s="6"/>
      <c r="J649" s="6">
        <v>1</v>
      </c>
      <c r="K649" s="6">
        <v>1</v>
      </c>
      <c r="L649" s="6" t="s">
        <v>12240</v>
      </c>
      <c r="M649" s="6">
        <v>63</v>
      </c>
      <c r="N649" s="6" t="e">
        <f>VLOOKUP(A649,web_archive!D:AB,18,FALSE)</f>
        <v>#N/A</v>
      </c>
      <c r="O649" s="6">
        <v>2</v>
      </c>
      <c r="P649" s="6">
        <v>34</v>
      </c>
      <c r="Q649" s="6">
        <v>3</v>
      </c>
      <c r="R649" s="6">
        <v>1</v>
      </c>
      <c r="S649" s="6">
        <v>1</v>
      </c>
      <c r="T649" s="6">
        <v>16</v>
      </c>
      <c r="U649" s="6" t="s">
        <v>12948</v>
      </c>
      <c r="V649" s="6" t="s">
        <v>12949</v>
      </c>
      <c r="W649" s="6" t="s">
        <v>12950</v>
      </c>
      <c r="X649" s="6" t="s">
        <v>12951</v>
      </c>
      <c r="Y649" s="6" t="s">
        <v>12299</v>
      </c>
      <c r="Z649" s="6" t="s">
        <v>12299</v>
      </c>
      <c r="AA649" s="6"/>
      <c r="AB649" s="6"/>
      <c r="AC649" s="6"/>
      <c r="AD649" s="6"/>
      <c r="AE649" s="6"/>
      <c r="AF649" s="6"/>
    </row>
    <row r="650" spans="1:32" x14ac:dyDescent="0.3">
      <c r="A650" s="6">
        <v>1293</v>
      </c>
      <c r="B650" s="6" t="s">
        <v>12952</v>
      </c>
      <c r="C650" s="6" t="s">
        <v>12953</v>
      </c>
      <c r="D650" s="6">
        <v>5</v>
      </c>
      <c r="E650" s="6">
        <v>20</v>
      </c>
      <c r="F650" s="6"/>
      <c r="G650" s="6">
        <v>1200</v>
      </c>
      <c r="H650" s="6">
        <v>170</v>
      </c>
      <c r="I650" s="6"/>
      <c r="J650" s="6">
        <v>1</v>
      </c>
      <c r="K650" s="6">
        <v>0</v>
      </c>
      <c r="L650" s="6" t="s">
        <v>12240</v>
      </c>
      <c r="M650" s="6">
        <v>63</v>
      </c>
      <c r="N650" s="6" t="e">
        <f>VLOOKUP(A650,web_archive!D:AB,18,FALSE)</f>
        <v>#N/A</v>
      </c>
      <c r="O650" s="6">
        <v>2</v>
      </c>
      <c r="P650" s="6">
        <v>34</v>
      </c>
      <c r="Q650" s="6">
        <v>4</v>
      </c>
      <c r="R650" s="6">
        <v>95</v>
      </c>
      <c r="S650" s="6">
        <v>1</v>
      </c>
      <c r="T650" s="6">
        <v>16</v>
      </c>
      <c r="U650" s="6" t="s">
        <v>12954</v>
      </c>
      <c r="V650" s="6" t="s">
        <v>12551</v>
      </c>
      <c r="W650" s="6">
        <v>10000</v>
      </c>
      <c r="X650" s="6">
        <v>5000</v>
      </c>
      <c r="Y650" s="6" t="s">
        <v>12955</v>
      </c>
      <c r="Z650" s="6" t="s">
        <v>12551</v>
      </c>
      <c r="AA650" s="6">
        <v>10000</v>
      </c>
      <c r="AB650" s="6">
        <v>5000</v>
      </c>
      <c r="AC650" s="6" t="s">
        <v>12956</v>
      </c>
      <c r="AD650" s="6" t="s">
        <v>12957</v>
      </c>
      <c r="AE650" s="6" t="s">
        <v>12299</v>
      </c>
      <c r="AF650" s="6" t="s">
        <v>12299</v>
      </c>
    </row>
    <row r="651" spans="1:32" x14ac:dyDescent="0.3">
      <c r="A651" s="6">
        <v>1294</v>
      </c>
      <c r="B651" s="6" t="s">
        <v>12958</v>
      </c>
      <c r="C651" s="6" t="s">
        <v>12959</v>
      </c>
      <c r="D651" s="6">
        <v>5</v>
      </c>
      <c r="E651" s="6">
        <v>20</v>
      </c>
      <c r="F651" s="6"/>
      <c r="G651" s="6">
        <v>1200</v>
      </c>
      <c r="H651" s="6">
        <v>50</v>
      </c>
      <c r="I651" s="6"/>
      <c r="J651" s="6">
        <v>1</v>
      </c>
      <c r="K651" s="6">
        <v>0</v>
      </c>
      <c r="L651" s="6" t="s">
        <v>12240</v>
      </c>
      <c r="M651" s="6">
        <v>63</v>
      </c>
      <c r="N651" s="6" t="e">
        <f>VLOOKUP(A651,web_archive!D:AB,18,FALSE)</f>
        <v>#N/A</v>
      </c>
      <c r="O651" s="6">
        <v>2</v>
      </c>
      <c r="P651" s="6">
        <v>34</v>
      </c>
      <c r="Q651" s="6">
        <v>4</v>
      </c>
      <c r="R651" s="6">
        <v>95</v>
      </c>
      <c r="S651" s="6">
        <v>1</v>
      </c>
      <c r="T651" s="6">
        <v>16</v>
      </c>
      <c r="U651" s="6" t="s">
        <v>12960</v>
      </c>
      <c r="V651" s="6" t="s">
        <v>12551</v>
      </c>
      <c r="W651" s="6">
        <v>10000</v>
      </c>
      <c r="X651" s="6" t="s">
        <v>12489</v>
      </c>
      <c r="Y651" s="6" t="s">
        <v>12299</v>
      </c>
      <c r="Z651" s="6" t="s">
        <v>12299</v>
      </c>
      <c r="AA651" s="6"/>
      <c r="AB651" s="6"/>
      <c r="AC651" s="6"/>
      <c r="AD651" s="6"/>
      <c r="AE651" s="6"/>
      <c r="AF651" s="6"/>
    </row>
    <row r="652" spans="1:32" x14ac:dyDescent="0.3">
      <c r="A652" s="6">
        <v>1295</v>
      </c>
      <c r="B652" s="6" t="s">
        <v>12961</v>
      </c>
      <c r="C652" s="6" t="s">
        <v>1249</v>
      </c>
      <c r="D652" s="6">
        <v>5</v>
      </c>
      <c r="E652" s="6">
        <v>20</v>
      </c>
      <c r="F652" s="6"/>
      <c r="G652" s="6">
        <v>1700</v>
      </c>
      <c r="H652" s="6">
        <v>120</v>
      </c>
      <c r="I652" s="6"/>
      <c r="J652" s="6">
        <v>1</v>
      </c>
      <c r="K652" s="6">
        <v>3</v>
      </c>
      <c r="L652" s="6" t="s">
        <v>12240</v>
      </c>
      <c r="M652" s="6">
        <v>18</v>
      </c>
      <c r="N652" s="6" t="e">
        <f>VLOOKUP(A652,web_archive!D:AB,18,FALSE)</f>
        <v>#N/A</v>
      </c>
      <c r="O652" s="6">
        <v>2</v>
      </c>
      <c r="P652" s="6">
        <v>34</v>
      </c>
      <c r="Q652" s="6">
        <v>4</v>
      </c>
      <c r="R652" s="6">
        <v>55</v>
      </c>
      <c r="S652" s="6">
        <v>1</v>
      </c>
      <c r="T652" s="6">
        <v>16</v>
      </c>
      <c r="U652" s="6" t="s">
        <v>12299</v>
      </c>
      <c r="V652" s="6" t="s">
        <v>12299</v>
      </c>
      <c r="W652" s="6" t="s">
        <v>12299</v>
      </c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3">
      <c r="A653" s="6">
        <v>1296</v>
      </c>
      <c r="B653" s="6" t="s">
        <v>12962</v>
      </c>
      <c r="C653" s="6" t="s">
        <v>12963</v>
      </c>
      <c r="D653" s="6">
        <v>5</v>
      </c>
      <c r="E653" s="6">
        <v>20</v>
      </c>
      <c r="F653" s="6"/>
      <c r="G653" s="6">
        <v>0</v>
      </c>
      <c r="H653" s="6">
        <v>75</v>
      </c>
      <c r="I653" s="6"/>
      <c r="J653" s="6">
        <v>1</v>
      </c>
      <c r="K653" s="6">
        <v>1</v>
      </c>
      <c r="L653" s="6" t="s">
        <v>12240</v>
      </c>
      <c r="M653" s="6">
        <v>63</v>
      </c>
      <c r="N653" s="6" t="e">
        <f>VLOOKUP(A653,web_archive!D:AB,18,FALSE)</f>
        <v>#N/A</v>
      </c>
      <c r="O653" s="6">
        <v>2</v>
      </c>
      <c r="P653" s="6">
        <v>34</v>
      </c>
      <c r="Q653" s="6">
        <v>3</v>
      </c>
      <c r="R653" s="6">
        <v>1</v>
      </c>
      <c r="S653" s="6">
        <v>1</v>
      </c>
      <c r="T653" s="6">
        <v>16</v>
      </c>
      <c r="U653" s="6" t="s">
        <v>12948</v>
      </c>
      <c r="V653" s="6" t="s">
        <v>12964</v>
      </c>
      <c r="W653" s="6" t="s">
        <v>12965</v>
      </c>
      <c r="X653" s="6" t="s">
        <v>12966</v>
      </c>
      <c r="Y653" s="6" t="s">
        <v>12967</v>
      </c>
      <c r="Z653" s="6" t="s">
        <v>12299</v>
      </c>
      <c r="AA653" s="6" t="s">
        <v>12299</v>
      </c>
      <c r="AB653" s="6"/>
      <c r="AC653" s="6"/>
      <c r="AD653" s="6"/>
      <c r="AE653" s="6"/>
      <c r="AF653" s="6"/>
    </row>
    <row r="654" spans="1:32" x14ac:dyDescent="0.3">
      <c r="A654" s="6">
        <v>1297</v>
      </c>
      <c r="B654" s="6" t="s">
        <v>12968</v>
      </c>
      <c r="C654" s="6" t="s">
        <v>5548</v>
      </c>
      <c r="D654" s="6">
        <v>5</v>
      </c>
      <c r="E654" s="6">
        <v>20</v>
      </c>
      <c r="F654" s="6"/>
      <c r="G654" s="6">
        <v>1500</v>
      </c>
      <c r="H654" s="6">
        <v>140</v>
      </c>
      <c r="I654" s="6"/>
      <c r="J654" s="6">
        <v>1</v>
      </c>
      <c r="K654" s="6">
        <v>2</v>
      </c>
      <c r="L654" s="6" t="s">
        <v>12240</v>
      </c>
      <c r="M654" s="6">
        <v>18</v>
      </c>
      <c r="N654" s="6" t="e">
        <f>VLOOKUP(A654,web_archive!D:AB,18,FALSE)</f>
        <v>#N/A</v>
      </c>
      <c r="O654" s="6">
        <v>2</v>
      </c>
      <c r="P654" s="6">
        <v>34</v>
      </c>
      <c r="Q654" s="6">
        <v>4</v>
      </c>
      <c r="R654" s="6">
        <v>55</v>
      </c>
      <c r="S654" s="6">
        <v>1</v>
      </c>
      <c r="T654" s="6">
        <v>16</v>
      </c>
      <c r="U654" s="6" t="s">
        <v>12554</v>
      </c>
      <c r="V654" s="6" t="s">
        <v>12888</v>
      </c>
      <c r="W654" s="6" t="s">
        <v>12889</v>
      </c>
      <c r="X654" s="6">
        <v>1</v>
      </c>
      <c r="Y654" s="6" t="s">
        <v>12486</v>
      </c>
      <c r="Z654" s="6" t="s">
        <v>12299</v>
      </c>
      <c r="AA654" s="6" t="s">
        <v>12299</v>
      </c>
      <c r="AB654" s="6"/>
      <c r="AC654" s="6"/>
      <c r="AD654" s="6"/>
      <c r="AE654" s="6"/>
      <c r="AF654" s="6"/>
    </row>
    <row r="655" spans="1:32" x14ac:dyDescent="0.3">
      <c r="A655" s="6">
        <v>1298</v>
      </c>
      <c r="B655" s="6" t="s">
        <v>12969</v>
      </c>
      <c r="C655" s="6" t="s">
        <v>12970</v>
      </c>
      <c r="D655" s="6">
        <v>5</v>
      </c>
      <c r="E655" s="6">
        <v>60000</v>
      </c>
      <c r="F655" s="6"/>
      <c r="G655" s="6">
        <v>2700</v>
      </c>
      <c r="H655" s="6">
        <v>110</v>
      </c>
      <c r="I655" s="6"/>
      <c r="J655" s="6">
        <v>1</v>
      </c>
      <c r="K655" s="6">
        <v>2</v>
      </c>
      <c r="L655" s="6" t="s">
        <v>12240</v>
      </c>
      <c r="M655" s="6">
        <v>63</v>
      </c>
      <c r="N655" s="6" t="e">
        <f>VLOOKUP(A655,web_archive!D:AB,18,FALSE)</f>
        <v>#N/A</v>
      </c>
      <c r="O655" s="6">
        <v>2</v>
      </c>
      <c r="P655" s="6">
        <v>34</v>
      </c>
      <c r="Q655" s="6">
        <v>4</v>
      </c>
      <c r="R655" s="6">
        <v>105</v>
      </c>
      <c r="S655" s="6">
        <v>1</v>
      </c>
      <c r="T655" s="6">
        <v>16</v>
      </c>
      <c r="U655" s="6" t="s">
        <v>12299</v>
      </c>
      <c r="V655" s="6" t="s">
        <v>12299</v>
      </c>
      <c r="W655" s="6" t="s">
        <v>12299</v>
      </c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3">
      <c r="A656" s="6">
        <v>1299</v>
      </c>
      <c r="B656" s="6" t="s">
        <v>12971</v>
      </c>
      <c r="C656" s="6" t="s">
        <v>12972</v>
      </c>
      <c r="D656" s="6">
        <v>5</v>
      </c>
      <c r="E656" s="6">
        <v>0</v>
      </c>
      <c r="F656" s="6"/>
      <c r="G656" s="6">
        <v>0</v>
      </c>
      <c r="H656" s="6">
        <v>120</v>
      </c>
      <c r="I656" s="6"/>
      <c r="J656" s="6">
        <v>1</v>
      </c>
      <c r="K656" s="6">
        <v>0</v>
      </c>
      <c r="L656" s="6" t="s">
        <v>12240</v>
      </c>
      <c r="M656" s="6">
        <v>63</v>
      </c>
      <c r="N656" s="6" t="e">
        <f>VLOOKUP(A656,web_archive!D:AB,18,FALSE)</f>
        <v>#N/A</v>
      </c>
      <c r="O656" s="6">
        <v>2</v>
      </c>
      <c r="P656" s="6">
        <v>34</v>
      </c>
      <c r="Q656" s="6">
        <v>3</v>
      </c>
      <c r="R656" s="6">
        <v>40</v>
      </c>
      <c r="S656" s="6">
        <v>1</v>
      </c>
      <c r="T656" s="6">
        <v>16</v>
      </c>
      <c r="U656" s="6" t="s">
        <v>12570</v>
      </c>
      <c r="V656" s="6" t="s">
        <v>12551</v>
      </c>
      <c r="W656" s="6" t="s">
        <v>12973</v>
      </c>
      <c r="X656" s="6" t="s">
        <v>12670</v>
      </c>
      <c r="Y656" s="6" t="s">
        <v>12838</v>
      </c>
      <c r="Z656" s="6" t="s">
        <v>12299</v>
      </c>
      <c r="AA656" s="6" t="s">
        <v>12299</v>
      </c>
      <c r="AB656" s="6"/>
      <c r="AC656" s="6"/>
      <c r="AD656" s="6"/>
      <c r="AE656" s="6"/>
      <c r="AF656" s="6"/>
    </row>
    <row r="657" spans="1:53" x14ac:dyDescent="0.3">
      <c r="A657" s="6" t="s">
        <v>12401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 t="e">
        <f>VLOOKUP(A657,web_archive!D:AB,18,FALSE)</f>
        <v>#N/A</v>
      </c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</row>
    <row r="658" spans="1:53" x14ac:dyDescent="0.3">
      <c r="A658" s="6" t="s">
        <v>12974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 t="e">
        <f>VLOOKUP(A658,web_archive!D:AB,18,FALSE)</f>
        <v>#N/A</v>
      </c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</row>
    <row r="659" spans="1:53" x14ac:dyDescent="0.3">
      <c r="A659" s="6" t="s">
        <v>12401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 t="e">
        <f>VLOOKUP(A659,web_archive!D:AB,18,FALSE)</f>
        <v>#N/A</v>
      </c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</row>
    <row r="660" spans="1:53" x14ac:dyDescent="0.3">
      <c r="A660" s="6">
        <v>1301</v>
      </c>
      <c r="B660" s="6" t="s">
        <v>653</v>
      </c>
      <c r="C660" s="6" t="s">
        <v>653</v>
      </c>
      <c r="D660" s="6">
        <v>5</v>
      </c>
      <c r="E660" s="6">
        <v>500</v>
      </c>
      <c r="F660" s="6"/>
      <c r="G660" s="6">
        <v>800</v>
      </c>
      <c r="H660" s="6">
        <v>38</v>
      </c>
      <c r="I660" s="6"/>
      <c r="J660" s="6">
        <v>1</v>
      </c>
      <c r="K660" s="6">
        <v>3</v>
      </c>
      <c r="L660" s="6" t="s">
        <v>12528</v>
      </c>
      <c r="M660" s="6">
        <v>63</v>
      </c>
      <c r="N660" s="6" t="str">
        <f>VLOOKUP(A660,web_archive!D:AB,18,FALSE)</f>
        <v>Normal / Upper / Baby</v>
      </c>
      <c r="O660" s="6">
        <v>2</v>
      </c>
      <c r="P660" s="6">
        <v>2</v>
      </c>
      <c r="Q660" s="6">
        <v>1</v>
      </c>
      <c r="R660" s="6">
        <v>3</v>
      </c>
      <c r="S660" s="6">
        <v>1</v>
      </c>
      <c r="T660" s="6">
        <v>6</v>
      </c>
      <c r="U660" s="6" t="s">
        <v>12299</v>
      </c>
      <c r="V660" s="6" t="s">
        <v>12299</v>
      </c>
      <c r="W660" s="6" t="s">
        <v>12299</v>
      </c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</row>
    <row r="661" spans="1:53" x14ac:dyDescent="0.3">
      <c r="A661" s="6">
        <v>1302</v>
      </c>
      <c r="B661" s="6" t="s">
        <v>658</v>
      </c>
      <c r="C661" s="6" t="s">
        <v>653</v>
      </c>
      <c r="D661" s="6">
        <v>5</v>
      </c>
      <c r="E661" s="6">
        <v>500</v>
      </c>
      <c r="F661" s="6"/>
      <c r="G661" s="6">
        <v>800</v>
      </c>
      <c r="H661" s="6">
        <v>38</v>
      </c>
      <c r="I661" s="6"/>
      <c r="J661" s="6">
        <v>1</v>
      </c>
      <c r="K661" s="6">
        <v>4</v>
      </c>
      <c r="L661" s="6" t="s">
        <v>12528</v>
      </c>
      <c r="M661" s="6">
        <v>63</v>
      </c>
      <c r="N661" s="6" t="str">
        <f>VLOOKUP(A661,web_archive!D:AB,18,FALSE)</f>
        <v>Normal / Upper / Baby</v>
      </c>
      <c r="O661" s="6">
        <v>2</v>
      </c>
      <c r="P661" s="6">
        <v>2</v>
      </c>
      <c r="Q661" s="6">
        <v>1</v>
      </c>
      <c r="R661" s="6">
        <v>3</v>
      </c>
      <c r="S661" s="6">
        <v>1</v>
      </c>
      <c r="T661" s="6">
        <v>6</v>
      </c>
      <c r="U661" s="6" t="s">
        <v>12299</v>
      </c>
      <c r="V661" s="6" t="s">
        <v>12299</v>
      </c>
      <c r="W661" s="6" t="s">
        <v>12299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</row>
    <row r="662" spans="1:53" x14ac:dyDescent="0.3">
      <c r="A662" s="6">
        <v>1303</v>
      </c>
      <c r="B662" s="6" t="s">
        <v>12975</v>
      </c>
      <c r="C662" s="6" t="s">
        <v>653</v>
      </c>
      <c r="D662" s="6">
        <v>5</v>
      </c>
      <c r="E662" s="6">
        <v>500</v>
      </c>
      <c r="F662" s="6"/>
      <c r="G662" s="6">
        <v>800</v>
      </c>
      <c r="H662" s="6">
        <v>38</v>
      </c>
      <c r="I662" s="6"/>
      <c r="J662" s="6">
        <v>1</v>
      </c>
      <c r="K662" s="6">
        <v>0</v>
      </c>
      <c r="L662" s="6" t="s">
        <v>12528</v>
      </c>
      <c r="M662" s="6">
        <v>63</v>
      </c>
      <c r="N662" s="6" t="e">
        <f>VLOOKUP(A662,web_archive!D:AB,18,FALSE)</f>
        <v>#N/A</v>
      </c>
      <c r="O662" s="6">
        <v>2</v>
      </c>
      <c r="P662" s="6">
        <v>2</v>
      </c>
      <c r="Q662" s="6">
        <v>1</v>
      </c>
      <c r="R662" s="6">
        <v>3</v>
      </c>
      <c r="S662" s="6">
        <v>1</v>
      </c>
      <c r="T662" s="6">
        <v>6</v>
      </c>
      <c r="U662" s="6" t="s">
        <v>12299</v>
      </c>
      <c r="V662" s="6" t="s">
        <v>12299</v>
      </c>
      <c r="W662" s="6" t="s">
        <v>12299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</row>
    <row r="663" spans="1:53" x14ac:dyDescent="0.3">
      <c r="A663" s="6">
        <v>1304</v>
      </c>
      <c r="B663" s="6" t="s">
        <v>7310</v>
      </c>
      <c r="C663" s="6" t="s">
        <v>7311</v>
      </c>
      <c r="D663" s="6">
        <v>5</v>
      </c>
      <c r="E663" s="6">
        <v>20</v>
      </c>
      <c r="F663" s="6"/>
      <c r="G663" s="6">
        <v>1500</v>
      </c>
      <c r="H663" s="6">
        <v>75</v>
      </c>
      <c r="I663" s="6"/>
      <c r="J663" s="6">
        <v>1</v>
      </c>
      <c r="K663" s="6">
        <v>0</v>
      </c>
      <c r="L663" s="6" t="s">
        <v>12528</v>
      </c>
      <c r="M663" s="6">
        <v>63</v>
      </c>
      <c r="N663" s="6" t="str">
        <f>VLOOKUP(A663,web_archive!D:AB,18,FALSE)</f>
        <v>Normal / Upper / Baby</v>
      </c>
      <c r="O663" s="6">
        <v>2</v>
      </c>
      <c r="P663" s="6">
        <v>2</v>
      </c>
      <c r="Q663" s="6">
        <v>3</v>
      </c>
      <c r="R663" s="6">
        <v>3</v>
      </c>
      <c r="S663" s="6">
        <v>1</v>
      </c>
      <c r="T663" s="6">
        <v>6</v>
      </c>
      <c r="U663" s="6" t="s">
        <v>12299</v>
      </c>
      <c r="V663" s="6" t="s">
        <v>12299</v>
      </c>
      <c r="W663" s="6" t="s">
        <v>12299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</row>
    <row r="664" spans="1:53" x14ac:dyDescent="0.3">
      <c r="A664" s="6">
        <v>1305</v>
      </c>
      <c r="B664" s="6" t="s">
        <v>12976</v>
      </c>
      <c r="C664" s="6" t="s">
        <v>12976</v>
      </c>
      <c r="D664" s="6">
        <v>5</v>
      </c>
      <c r="E664" s="6">
        <v>20</v>
      </c>
      <c r="F664" s="6"/>
      <c r="G664" s="6">
        <v>1200</v>
      </c>
      <c r="H664" s="6">
        <v>140</v>
      </c>
      <c r="I664" s="6"/>
      <c r="J664" s="6">
        <v>1</v>
      </c>
      <c r="K664" s="6">
        <v>0</v>
      </c>
      <c r="L664" s="6" t="s">
        <v>12977</v>
      </c>
      <c r="M664" s="6">
        <v>63</v>
      </c>
      <c r="N664" s="6" t="e">
        <f>VLOOKUP(A664,web_archive!D:AB,18,FALSE)</f>
        <v>#N/A</v>
      </c>
      <c r="O664" s="6">
        <v>2</v>
      </c>
      <c r="P664" s="6">
        <v>2</v>
      </c>
      <c r="Q664" s="6">
        <v>4</v>
      </c>
      <c r="R664" s="6">
        <v>44</v>
      </c>
      <c r="S664" s="6">
        <v>1</v>
      </c>
      <c r="T664" s="6">
        <v>6</v>
      </c>
      <c r="U664" s="6" t="s">
        <v>12978</v>
      </c>
      <c r="V664" s="6" t="s">
        <v>12549</v>
      </c>
      <c r="W664" s="6" t="s">
        <v>12814</v>
      </c>
      <c r="X664" s="6" t="s">
        <v>12551</v>
      </c>
      <c r="Y664" s="6" t="s">
        <v>12979</v>
      </c>
      <c r="Z664" s="6">
        <v>517</v>
      </c>
      <c r="AA664" s="6" t="s">
        <v>12802</v>
      </c>
      <c r="AB664" s="6" t="s">
        <v>12838</v>
      </c>
      <c r="AC664" s="6" t="s">
        <v>12299</v>
      </c>
      <c r="AD664" s="6" t="s">
        <v>12299</v>
      </c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</row>
    <row r="665" spans="1:53" x14ac:dyDescent="0.3">
      <c r="A665" s="6">
        <v>1306</v>
      </c>
      <c r="B665" s="6" t="s">
        <v>10492</v>
      </c>
      <c r="C665" s="6" t="s">
        <v>10493</v>
      </c>
      <c r="D665" s="6">
        <v>5</v>
      </c>
      <c r="E665" s="6">
        <v>20</v>
      </c>
      <c r="F665" s="6"/>
      <c r="G665" s="6">
        <v>4200</v>
      </c>
      <c r="H665" s="6">
        <v>140</v>
      </c>
      <c r="I665" s="6"/>
      <c r="J665" s="6">
        <v>1</v>
      </c>
      <c r="K665" s="6">
        <v>1</v>
      </c>
      <c r="L665" s="6" t="s">
        <v>12288</v>
      </c>
      <c r="M665" s="6">
        <v>63</v>
      </c>
      <c r="N665" s="6" t="str">
        <f>VLOOKUP(A665,web_archive!D:AB,18,FALSE)</f>
        <v>Normal / Upper / Baby</v>
      </c>
      <c r="O665" s="6">
        <v>2</v>
      </c>
      <c r="P665" s="6">
        <v>2</v>
      </c>
      <c r="Q665" s="6">
        <v>3</v>
      </c>
      <c r="R665" s="6">
        <v>76</v>
      </c>
      <c r="S665" s="6">
        <v>1</v>
      </c>
      <c r="T665" s="6">
        <v>6</v>
      </c>
      <c r="U665" s="6" t="s">
        <v>12858</v>
      </c>
      <c r="V665" s="6" t="s">
        <v>12980</v>
      </c>
      <c r="W665" s="6" t="s">
        <v>12600</v>
      </c>
      <c r="X665" s="6" t="s">
        <v>12299</v>
      </c>
      <c r="Y665" s="6" t="s">
        <v>12299</v>
      </c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</row>
    <row r="666" spans="1:53" x14ac:dyDescent="0.3">
      <c r="A666" s="6">
        <v>1307</v>
      </c>
      <c r="B666" s="6" t="s">
        <v>12981</v>
      </c>
      <c r="C666" s="6" t="s">
        <v>12981</v>
      </c>
      <c r="D666" s="6">
        <v>5</v>
      </c>
      <c r="E666" s="6">
        <v>18000</v>
      </c>
      <c r="F666" s="6"/>
      <c r="G666" s="6">
        <v>1500</v>
      </c>
      <c r="H666" s="6">
        <v>115</v>
      </c>
      <c r="I666" s="6"/>
      <c r="J666" s="6">
        <v>1</v>
      </c>
      <c r="K666" s="6">
        <v>0</v>
      </c>
      <c r="L666" s="6" t="s">
        <v>12538</v>
      </c>
      <c r="M666" s="6">
        <v>63</v>
      </c>
      <c r="N666" s="6" t="e">
        <f>VLOOKUP(A666,web_archive!D:AB,18,FALSE)</f>
        <v>#N/A</v>
      </c>
      <c r="O666" s="6">
        <v>2</v>
      </c>
      <c r="P666" s="6">
        <v>2</v>
      </c>
      <c r="Q666" s="6">
        <v>2</v>
      </c>
      <c r="R666" s="6">
        <v>14</v>
      </c>
      <c r="S666" s="6">
        <v>1</v>
      </c>
      <c r="T666" s="6">
        <v>6</v>
      </c>
      <c r="U666" s="6" t="s">
        <v>12554</v>
      </c>
      <c r="V666" s="6" t="s">
        <v>12982</v>
      </c>
      <c r="W666" s="6" t="s">
        <v>12491</v>
      </c>
      <c r="X666" s="6" t="s">
        <v>12299</v>
      </c>
      <c r="Y666" s="6" t="s">
        <v>12299</v>
      </c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</row>
    <row r="667" spans="1:53" x14ac:dyDescent="0.3">
      <c r="A667" s="6">
        <v>1308</v>
      </c>
      <c r="B667" s="6" t="s">
        <v>12983</v>
      </c>
      <c r="C667" s="6" t="s">
        <v>12984</v>
      </c>
      <c r="D667" s="6">
        <v>5</v>
      </c>
      <c r="E667" s="6">
        <v>20</v>
      </c>
      <c r="F667" s="6"/>
      <c r="G667" s="6">
        <v>3000</v>
      </c>
      <c r="H667" s="6">
        <v>170</v>
      </c>
      <c r="I667" s="6"/>
      <c r="J667" s="6">
        <v>1</v>
      </c>
      <c r="K667" s="6">
        <v>0</v>
      </c>
      <c r="L667" s="6" t="s">
        <v>12234</v>
      </c>
      <c r="M667" s="6">
        <v>63</v>
      </c>
      <c r="N667" s="6" t="e">
        <f>VLOOKUP(A667,web_archive!D:AB,18,FALSE)</f>
        <v>#N/A</v>
      </c>
      <c r="O667" s="6">
        <v>2</v>
      </c>
      <c r="P667" s="6">
        <v>2</v>
      </c>
      <c r="Q667" s="6">
        <v>4</v>
      </c>
      <c r="R667" s="6">
        <v>45</v>
      </c>
      <c r="S667" s="6">
        <v>1</v>
      </c>
      <c r="T667" s="6">
        <v>6</v>
      </c>
      <c r="U667" s="6" t="s">
        <v>12299</v>
      </c>
      <c r="V667" s="6" t="s">
        <v>12299</v>
      </c>
      <c r="W667" s="6" t="s">
        <v>12299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</row>
    <row r="668" spans="1:53" x14ac:dyDescent="0.3">
      <c r="A668" s="6">
        <v>1309</v>
      </c>
      <c r="B668" s="6" t="s">
        <v>12985</v>
      </c>
      <c r="C668" s="6" t="s">
        <v>7311</v>
      </c>
      <c r="D668" s="6">
        <v>5</v>
      </c>
      <c r="E668" s="6">
        <v>20</v>
      </c>
      <c r="F668" s="6"/>
      <c r="G668" s="6">
        <v>1500</v>
      </c>
      <c r="H668" s="6">
        <v>75</v>
      </c>
      <c r="I668" s="6"/>
      <c r="J668" s="6">
        <v>1</v>
      </c>
      <c r="K668" s="6">
        <v>4</v>
      </c>
      <c r="L668" s="6" t="s">
        <v>12528</v>
      </c>
      <c r="M668" s="6">
        <v>63</v>
      </c>
      <c r="N668" s="6" t="e">
        <f>VLOOKUP(A668,web_archive!D:AB,18,FALSE)</f>
        <v>#N/A</v>
      </c>
      <c r="O668" s="6">
        <v>2</v>
      </c>
      <c r="P668" s="6">
        <v>2</v>
      </c>
      <c r="Q668" s="6">
        <v>3</v>
      </c>
      <c r="R668" s="6">
        <v>3</v>
      </c>
      <c r="S668" s="6">
        <v>1</v>
      </c>
      <c r="T668" s="6">
        <v>6</v>
      </c>
      <c r="U668" s="6" t="s">
        <v>12299</v>
      </c>
      <c r="V668" s="6" t="s">
        <v>12299</v>
      </c>
      <c r="W668" s="6" t="s">
        <v>12299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</row>
    <row r="669" spans="1:53" x14ac:dyDescent="0.3">
      <c r="A669" s="6">
        <v>1310</v>
      </c>
      <c r="B669" s="6" t="s">
        <v>12986</v>
      </c>
      <c r="C669" s="6" t="s">
        <v>12987</v>
      </c>
      <c r="D669" s="6">
        <v>5</v>
      </c>
      <c r="E669" s="6">
        <v>20</v>
      </c>
      <c r="F669" s="6"/>
      <c r="G669" s="6">
        <v>0</v>
      </c>
      <c r="H669" s="6">
        <v>130</v>
      </c>
      <c r="I669" s="6"/>
      <c r="J669" s="6">
        <v>1</v>
      </c>
      <c r="K669" s="6">
        <v>0</v>
      </c>
      <c r="L669" s="6" t="s">
        <v>12977</v>
      </c>
      <c r="M669" s="6">
        <v>63</v>
      </c>
      <c r="N669" s="6" t="e">
        <f>VLOOKUP(A669,web_archive!D:AB,18,FALSE)</f>
        <v>#N/A</v>
      </c>
      <c r="O669" s="6">
        <v>2</v>
      </c>
      <c r="P669" s="6">
        <v>2</v>
      </c>
      <c r="Q669" s="6">
        <v>4</v>
      </c>
      <c r="R669" s="6">
        <v>80</v>
      </c>
      <c r="S669" s="6">
        <v>1</v>
      </c>
      <c r="T669" s="6">
        <v>6</v>
      </c>
      <c r="U669" s="6" t="s">
        <v>12570</v>
      </c>
      <c r="V669" s="6" t="s">
        <v>12549</v>
      </c>
      <c r="W669" s="6" t="s">
        <v>12988</v>
      </c>
      <c r="X669" s="6" t="s">
        <v>12551</v>
      </c>
      <c r="Y669" s="6" t="s">
        <v>12989</v>
      </c>
      <c r="Z669" s="6" t="s">
        <v>12549</v>
      </c>
      <c r="AA669" s="6" t="s">
        <v>12695</v>
      </c>
      <c r="AB669" s="6" t="s">
        <v>12551</v>
      </c>
      <c r="AC669" s="6" t="s">
        <v>12696</v>
      </c>
      <c r="AD669" s="6" t="s">
        <v>12725</v>
      </c>
      <c r="AE669" s="6" t="s">
        <v>12549</v>
      </c>
      <c r="AF669" s="6" t="s">
        <v>12726</v>
      </c>
      <c r="AG669" s="6" t="s">
        <v>12909</v>
      </c>
      <c r="AH669" s="6" t="s">
        <v>12910</v>
      </c>
      <c r="AI669" s="6" t="s">
        <v>12551</v>
      </c>
      <c r="AJ669" s="6" t="s">
        <v>12726</v>
      </c>
      <c r="AK669" s="6" t="s">
        <v>12909</v>
      </c>
      <c r="AL669" s="6" t="s">
        <v>12911</v>
      </c>
      <c r="AM669" s="6" t="s">
        <v>12549</v>
      </c>
      <c r="AN669" s="6" t="s">
        <v>12730</v>
      </c>
      <c r="AO669" s="6" t="s">
        <v>12551</v>
      </c>
      <c r="AP669" s="6" t="s">
        <v>12990</v>
      </c>
      <c r="AQ669" s="6" t="s">
        <v>12991</v>
      </c>
      <c r="AR669" s="6" t="s">
        <v>12992</v>
      </c>
      <c r="AS669" s="6" t="s">
        <v>12886</v>
      </c>
      <c r="AT669" s="6">
        <v>1</v>
      </c>
      <c r="AU669" s="6" t="s">
        <v>12993</v>
      </c>
      <c r="AV669" s="6" t="s">
        <v>12994</v>
      </c>
      <c r="AW669" s="6" t="s">
        <v>12886</v>
      </c>
      <c r="AX669" s="6">
        <v>2</v>
      </c>
      <c r="AY669" s="6" t="s">
        <v>12995</v>
      </c>
      <c r="AZ669" s="6" t="s">
        <v>12299</v>
      </c>
      <c r="BA669" s="6" t="s">
        <v>12299</v>
      </c>
    </row>
    <row r="670" spans="1:53" x14ac:dyDescent="0.3">
      <c r="A670" s="6">
        <v>1311</v>
      </c>
      <c r="B670" s="6" t="s">
        <v>10353</v>
      </c>
      <c r="C670" s="6" t="s">
        <v>12996</v>
      </c>
      <c r="D670" s="6">
        <v>5</v>
      </c>
      <c r="E670" s="6">
        <v>20</v>
      </c>
      <c r="F670" s="6"/>
      <c r="G670" s="6">
        <v>1500</v>
      </c>
      <c r="H670" s="6">
        <v>140</v>
      </c>
      <c r="I670" s="6"/>
      <c r="J670" s="6">
        <v>1</v>
      </c>
      <c r="K670" s="6">
        <v>2</v>
      </c>
      <c r="L670" s="6" t="s">
        <v>12977</v>
      </c>
      <c r="M670" s="6">
        <v>18</v>
      </c>
      <c r="N670" s="6" t="str">
        <f>VLOOKUP(A670,web_archive!D:AB,18,FALSE)</f>
        <v>Normal / Upper / Baby</v>
      </c>
      <c r="O670" s="6">
        <v>2</v>
      </c>
      <c r="P670" s="6">
        <v>2</v>
      </c>
      <c r="Q670" s="6">
        <v>3</v>
      </c>
      <c r="R670" s="6">
        <v>50</v>
      </c>
      <c r="S670" s="6">
        <v>1</v>
      </c>
      <c r="T670" s="6">
        <v>6</v>
      </c>
      <c r="U670" s="6" t="s">
        <v>12997</v>
      </c>
      <c r="V670" s="6" t="s">
        <v>12998</v>
      </c>
      <c r="W670" s="6" t="s">
        <v>12999</v>
      </c>
      <c r="X670" s="6" t="s">
        <v>12994</v>
      </c>
      <c r="Y670" s="6" t="s">
        <v>13000</v>
      </c>
      <c r="Z670" s="6" t="s">
        <v>12299</v>
      </c>
      <c r="AA670" s="6" t="s">
        <v>12299</v>
      </c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</row>
    <row r="671" spans="1:53" x14ac:dyDescent="0.3">
      <c r="A671" s="6">
        <v>1312</v>
      </c>
      <c r="B671" s="6" t="s">
        <v>13001</v>
      </c>
      <c r="C671" s="6" t="s">
        <v>7311</v>
      </c>
      <c r="D671" s="6">
        <v>5</v>
      </c>
      <c r="E671" s="6">
        <v>0</v>
      </c>
      <c r="F671" s="6"/>
      <c r="G671" s="6">
        <v>0</v>
      </c>
      <c r="H671" s="6">
        <v>110</v>
      </c>
      <c r="I671" s="6"/>
      <c r="J671" s="6">
        <v>1</v>
      </c>
      <c r="K671" s="6">
        <v>0</v>
      </c>
      <c r="L671" s="6" t="s">
        <v>12528</v>
      </c>
      <c r="M671" s="6">
        <v>63</v>
      </c>
      <c r="N671" s="6" t="e">
        <f>VLOOKUP(A671,web_archive!D:AB,18,FALSE)</f>
        <v>#N/A</v>
      </c>
      <c r="O671" s="6">
        <v>2</v>
      </c>
      <c r="P671" s="6">
        <v>2</v>
      </c>
      <c r="Q671" s="6">
        <v>3</v>
      </c>
      <c r="R671" s="6">
        <v>1</v>
      </c>
      <c r="S671" s="6">
        <v>0</v>
      </c>
      <c r="T671" s="6">
        <v>6</v>
      </c>
      <c r="U671" s="6" t="s">
        <v>12747</v>
      </c>
      <c r="V671" s="6" t="s">
        <v>12748</v>
      </c>
      <c r="W671" s="6" t="s">
        <v>13002</v>
      </c>
      <c r="X671" s="6" t="s">
        <v>12299</v>
      </c>
      <c r="Y671" s="6" t="s">
        <v>12299</v>
      </c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</row>
    <row r="672" spans="1:53" x14ac:dyDescent="0.3">
      <c r="A672" s="6">
        <v>1313</v>
      </c>
      <c r="B672" s="6" t="s">
        <v>13003</v>
      </c>
      <c r="C672" s="6" t="s">
        <v>13004</v>
      </c>
      <c r="D672" s="6">
        <v>5</v>
      </c>
      <c r="E672" s="6">
        <v>0</v>
      </c>
      <c r="F672" s="6"/>
      <c r="G672" s="6">
        <v>500</v>
      </c>
      <c r="H672" s="6">
        <v>77</v>
      </c>
      <c r="I672" s="6"/>
      <c r="J672" s="6">
        <v>1</v>
      </c>
      <c r="K672" s="6">
        <v>0</v>
      </c>
      <c r="L672" s="6" t="s">
        <v>12528</v>
      </c>
      <c r="M672" s="6">
        <v>63</v>
      </c>
      <c r="N672" s="6" t="e">
        <f>VLOOKUP(A672,web_archive!D:AB,18,FALSE)</f>
        <v>#N/A</v>
      </c>
      <c r="O672" s="6">
        <v>2</v>
      </c>
      <c r="P672" s="6">
        <v>2</v>
      </c>
      <c r="Q672" s="6">
        <v>1</v>
      </c>
      <c r="R672" s="6">
        <v>1</v>
      </c>
      <c r="S672" s="6">
        <v>0</v>
      </c>
      <c r="T672" s="6">
        <v>6</v>
      </c>
      <c r="U672" s="6" t="s">
        <v>12691</v>
      </c>
      <c r="V672" s="6" t="s">
        <v>12600</v>
      </c>
      <c r="W672" s="6" t="s">
        <v>12299</v>
      </c>
      <c r="X672" s="6" t="s">
        <v>12299</v>
      </c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</row>
    <row r="673" spans="1:28" x14ac:dyDescent="0.3">
      <c r="A673" s="6">
        <v>1314</v>
      </c>
      <c r="B673" s="6" t="s">
        <v>13005</v>
      </c>
      <c r="C673" s="6" t="s">
        <v>13006</v>
      </c>
      <c r="D673" s="6">
        <v>5</v>
      </c>
      <c r="E673" s="6">
        <v>2</v>
      </c>
      <c r="F673" s="6"/>
      <c r="G673" s="6">
        <v>0</v>
      </c>
      <c r="H673" s="6">
        <v>200</v>
      </c>
      <c r="I673" s="6"/>
      <c r="J673" s="6">
        <v>1</v>
      </c>
      <c r="K673" s="6">
        <v>0</v>
      </c>
      <c r="L673" s="6" t="s">
        <v>12977</v>
      </c>
      <c r="M673" s="6">
        <v>63</v>
      </c>
      <c r="N673" s="6" t="e">
        <f>VLOOKUP(A673,web_archive!D:AB,18,FALSE)</f>
        <v>#N/A</v>
      </c>
      <c r="O673" s="6">
        <v>2</v>
      </c>
      <c r="P673" s="6">
        <v>34</v>
      </c>
      <c r="Q673" s="6">
        <v>4</v>
      </c>
      <c r="R673" s="6">
        <v>0</v>
      </c>
      <c r="S673" s="6">
        <v>0</v>
      </c>
      <c r="T673" s="6">
        <v>7</v>
      </c>
      <c r="U673" s="6" t="s">
        <v>12554</v>
      </c>
      <c r="V673" s="6" t="s">
        <v>13007</v>
      </c>
      <c r="W673" s="6" t="s">
        <v>12299</v>
      </c>
      <c r="X673" s="6" t="s">
        <v>12299</v>
      </c>
      <c r="Y673" s="6"/>
      <c r="Z673" s="6"/>
      <c r="AA673" s="6"/>
      <c r="AB673" s="6"/>
    </row>
    <row r="674" spans="1:28" x14ac:dyDescent="0.3">
      <c r="A674" s="6">
        <v>1315</v>
      </c>
      <c r="B674" s="6" t="s">
        <v>13008</v>
      </c>
      <c r="C674" s="6" t="s">
        <v>8415</v>
      </c>
      <c r="D674" s="6">
        <v>5</v>
      </c>
      <c r="E674" s="6">
        <v>1</v>
      </c>
      <c r="F674" s="6"/>
      <c r="G674" s="6">
        <v>0</v>
      </c>
      <c r="H674" s="6">
        <v>229</v>
      </c>
      <c r="I674" s="6"/>
      <c r="J674" s="6">
        <v>1</v>
      </c>
      <c r="K674" s="6">
        <v>0</v>
      </c>
      <c r="L674" s="6" t="s">
        <v>12977</v>
      </c>
      <c r="M674" s="6">
        <v>63</v>
      </c>
      <c r="N674" s="6" t="e">
        <f>VLOOKUP(A674,web_archive!D:AB,18,FALSE)</f>
        <v>#N/A</v>
      </c>
      <c r="O674" s="6">
        <v>2</v>
      </c>
      <c r="P674" s="6">
        <v>34</v>
      </c>
      <c r="Q674" s="6">
        <v>4</v>
      </c>
      <c r="R674" s="6">
        <v>1</v>
      </c>
      <c r="S674" s="6">
        <v>0</v>
      </c>
      <c r="T674" s="6">
        <v>7</v>
      </c>
      <c r="U674" s="6" t="s">
        <v>12554</v>
      </c>
      <c r="V674" s="6" t="s">
        <v>13009</v>
      </c>
      <c r="W674" s="6" t="s">
        <v>12489</v>
      </c>
      <c r="X674" s="6" t="s">
        <v>12299</v>
      </c>
      <c r="Y674" s="6" t="s">
        <v>12299</v>
      </c>
      <c r="Z674" s="6"/>
      <c r="AA674" s="6"/>
      <c r="AB674" s="6"/>
    </row>
    <row r="675" spans="1:28" x14ac:dyDescent="0.3">
      <c r="A675" s="6">
        <v>1316</v>
      </c>
      <c r="B675" s="6" t="s">
        <v>13010</v>
      </c>
      <c r="C675" s="6" t="s">
        <v>13011</v>
      </c>
      <c r="D675" s="6">
        <v>5</v>
      </c>
      <c r="E675" s="6">
        <v>0</v>
      </c>
      <c r="F675" s="6"/>
      <c r="G675" s="6">
        <v>0</v>
      </c>
      <c r="H675" s="6">
        <v>100</v>
      </c>
      <c r="I675" s="6"/>
      <c r="J675" s="6">
        <v>1</v>
      </c>
      <c r="K675" s="6">
        <v>0</v>
      </c>
      <c r="L675" s="6" t="s">
        <v>12266</v>
      </c>
      <c r="M675" s="6">
        <v>63</v>
      </c>
      <c r="N675" s="6" t="e">
        <f>VLOOKUP(A675,web_archive!D:AB,18,FALSE)</f>
        <v>#N/A</v>
      </c>
      <c r="O675" s="6">
        <v>2</v>
      </c>
      <c r="P675" s="6">
        <v>2</v>
      </c>
      <c r="Q675" s="6">
        <v>1</v>
      </c>
      <c r="R675" s="6">
        <v>1</v>
      </c>
      <c r="S675" s="6">
        <v>0</v>
      </c>
      <c r="T675" s="6">
        <v>6</v>
      </c>
      <c r="U675" s="6" t="s">
        <v>12299</v>
      </c>
      <c r="V675" s="6" t="s">
        <v>12299</v>
      </c>
      <c r="W675" s="6" t="s">
        <v>12299</v>
      </c>
      <c r="X675" s="6"/>
      <c r="Y675" s="6"/>
      <c r="Z675" s="6"/>
      <c r="AA675" s="6"/>
      <c r="AB675" s="6"/>
    </row>
    <row r="676" spans="1:28" x14ac:dyDescent="0.3">
      <c r="A676" s="6">
        <v>1317</v>
      </c>
      <c r="B676" s="6" t="s">
        <v>13012</v>
      </c>
      <c r="C676" s="6" t="s">
        <v>13013</v>
      </c>
      <c r="D676" s="6">
        <v>5</v>
      </c>
      <c r="E676" s="6">
        <v>0</v>
      </c>
      <c r="F676" s="6"/>
      <c r="G676" s="6">
        <v>1600</v>
      </c>
      <c r="H676" s="6">
        <v>130</v>
      </c>
      <c r="I676" s="6"/>
      <c r="J676" s="6">
        <v>1</v>
      </c>
      <c r="K676" s="6">
        <v>1</v>
      </c>
      <c r="L676" s="6" t="s">
        <v>12266</v>
      </c>
      <c r="M676" s="6">
        <v>63</v>
      </c>
      <c r="N676" s="6" t="e">
        <f>VLOOKUP(A676,web_archive!D:AB,18,FALSE)</f>
        <v>#N/A</v>
      </c>
      <c r="O676" s="6">
        <v>2</v>
      </c>
      <c r="P676" s="6">
        <v>2</v>
      </c>
      <c r="Q676" s="6">
        <v>1</v>
      </c>
      <c r="R676" s="6">
        <v>1</v>
      </c>
      <c r="S676" s="6">
        <v>1</v>
      </c>
      <c r="T676" s="6">
        <v>6</v>
      </c>
      <c r="U676" s="6" t="s">
        <v>12299</v>
      </c>
      <c r="V676" s="6" t="s">
        <v>12299</v>
      </c>
      <c r="W676" s="6" t="s">
        <v>12299</v>
      </c>
      <c r="X676" s="6"/>
      <c r="Y676" s="6"/>
      <c r="Z676" s="6"/>
      <c r="AA676" s="6"/>
      <c r="AB676" s="6"/>
    </row>
    <row r="677" spans="1:28" x14ac:dyDescent="0.3">
      <c r="A677" s="6">
        <v>1318</v>
      </c>
      <c r="B677" s="6" t="s">
        <v>13014</v>
      </c>
      <c r="C677" s="6" t="s">
        <v>13015</v>
      </c>
      <c r="D677" s="6">
        <v>5</v>
      </c>
      <c r="E677" s="6">
        <v>50000</v>
      </c>
      <c r="F677" s="6"/>
      <c r="G677" s="6">
        <v>1800</v>
      </c>
      <c r="H677" s="6">
        <v>180</v>
      </c>
      <c r="I677" s="6"/>
      <c r="J677" s="6">
        <v>1</v>
      </c>
      <c r="K677" s="6">
        <v>2</v>
      </c>
      <c r="L677" s="6" t="s">
        <v>12538</v>
      </c>
      <c r="M677" s="6">
        <v>63</v>
      </c>
      <c r="N677" s="6" t="e">
        <f>VLOOKUP(A677,web_archive!D:AB,18,FALSE)</f>
        <v>#N/A</v>
      </c>
      <c r="O677" s="6">
        <v>2</v>
      </c>
      <c r="P677" s="6">
        <v>2</v>
      </c>
      <c r="Q677" s="6">
        <v>4</v>
      </c>
      <c r="R677" s="6">
        <v>105</v>
      </c>
      <c r="S677" s="6">
        <v>1</v>
      </c>
      <c r="T677" s="6">
        <v>6</v>
      </c>
      <c r="U677" s="6" t="s">
        <v>12543</v>
      </c>
      <c r="V677" s="6" t="s">
        <v>12368</v>
      </c>
      <c r="W677" s="6" t="s">
        <v>12299</v>
      </c>
      <c r="X677" s="6" t="s">
        <v>12299</v>
      </c>
      <c r="Y677" s="6"/>
      <c r="Z677" s="6"/>
      <c r="AA677" s="6"/>
      <c r="AB677" s="6"/>
    </row>
    <row r="678" spans="1:28" x14ac:dyDescent="0.3">
      <c r="A678" s="6">
        <v>1319</v>
      </c>
      <c r="B678" s="6" t="s">
        <v>13016</v>
      </c>
      <c r="C678" s="6" t="s">
        <v>13017</v>
      </c>
      <c r="D678" s="6">
        <v>5</v>
      </c>
      <c r="E678" s="6">
        <v>0</v>
      </c>
      <c r="F678" s="6"/>
      <c r="G678" s="6">
        <v>0</v>
      </c>
      <c r="H678" s="6">
        <v>100</v>
      </c>
      <c r="I678" s="6"/>
      <c r="J678" s="6">
        <v>1</v>
      </c>
      <c r="K678" s="6">
        <v>0</v>
      </c>
      <c r="L678" s="6" t="s">
        <v>12528</v>
      </c>
      <c r="M678" s="6">
        <v>63</v>
      </c>
      <c r="N678" s="6" t="e">
        <f>VLOOKUP(A678,web_archive!D:AB,18,FALSE)</f>
        <v>#N/A</v>
      </c>
      <c r="O678" s="6">
        <v>2</v>
      </c>
      <c r="P678" s="6">
        <v>2</v>
      </c>
      <c r="Q678" s="6">
        <v>3</v>
      </c>
      <c r="R678" s="6">
        <v>40</v>
      </c>
      <c r="S678" s="6">
        <v>1</v>
      </c>
      <c r="T678" s="6">
        <v>6</v>
      </c>
      <c r="U678" s="6" t="s">
        <v>12543</v>
      </c>
      <c r="V678" s="6" t="s">
        <v>12904</v>
      </c>
      <c r="W678" s="6" t="s">
        <v>12551</v>
      </c>
      <c r="X678" s="6" t="s">
        <v>12973</v>
      </c>
      <c r="Y678" s="6" t="s">
        <v>12556</v>
      </c>
      <c r="Z678" s="6" t="s">
        <v>12838</v>
      </c>
      <c r="AA678" s="6" t="s">
        <v>12299</v>
      </c>
      <c r="AB678" s="6" t="s">
        <v>12299</v>
      </c>
    </row>
    <row r="679" spans="1:28" x14ac:dyDescent="0.3">
      <c r="A679" s="6">
        <v>1321</v>
      </c>
      <c r="B679" s="6" t="s">
        <v>13018</v>
      </c>
      <c r="C679" s="6" t="s">
        <v>13015</v>
      </c>
      <c r="D679" s="6">
        <v>5</v>
      </c>
      <c r="E679" s="6">
        <v>50000</v>
      </c>
      <c r="F679" s="6"/>
      <c r="G679" s="6">
        <v>1800</v>
      </c>
      <c r="H679" s="6">
        <v>180</v>
      </c>
      <c r="I679" s="6"/>
      <c r="J679" s="6">
        <v>1</v>
      </c>
      <c r="K679" s="6">
        <v>3</v>
      </c>
      <c r="L679" s="6" t="s">
        <v>12538</v>
      </c>
      <c r="M679" s="6">
        <v>63</v>
      </c>
      <c r="N679" s="6" t="e">
        <f>VLOOKUP(A679,web_archive!D:AB,18,FALSE)</f>
        <v>#N/A</v>
      </c>
      <c r="O679" s="6">
        <v>2</v>
      </c>
      <c r="P679" s="6">
        <v>2</v>
      </c>
      <c r="Q679" s="6">
        <v>4</v>
      </c>
      <c r="R679" s="6">
        <v>105</v>
      </c>
      <c r="S679" s="6">
        <v>1</v>
      </c>
      <c r="T679" s="6">
        <v>6</v>
      </c>
      <c r="U679" s="6" t="s">
        <v>12543</v>
      </c>
      <c r="V679" s="6" t="s">
        <v>12368</v>
      </c>
      <c r="W679" s="6" t="s">
        <v>12299</v>
      </c>
      <c r="X679" s="6" t="s">
        <v>12299</v>
      </c>
      <c r="Y679" s="6"/>
      <c r="Z679" s="6"/>
      <c r="AA679" s="6"/>
      <c r="AB679" s="6"/>
    </row>
    <row r="680" spans="1:28" x14ac:dyDescent="0.3">
      <c r="A680" s="6">
        <v>1322</v>
      </c>
      <c r="B680" s="6" t="s">
        <v>13019</v>
      </c>
      <c r="C680" s="6" t="s">
        <v>13020</v>
      </c>
      <c r="D680" s="6">
        <v>5</v>
      </c>
      <c r="E680" s="6">
        <v>10</v>
      </c>
      <c r="F680" s="6"/>
      <c r="G680" s="6">
        <v>1800</v>
      </c>
      <c r="H680" s="6">
        <v>180</v>
      </c>
      <c r="I680" s="6"/>
      <c r="J680" s="6">
        <v>1</v>
      </c>
      <c r="K680" s="6">
        <v>1</v>
      </c>
      <c r="L680" s="6" t="s">
        <v>12295</v>
      </c>
      <c r="M680" s="6">
        <v>63</v>
      </c>
      <c r="N680" s="6" t="e">
        <f>VLOOKUP(A680,web_archive!D:AB,18,FALSE)</f>
        <v>#N/A</v>
      </c>
      <c r="O680" s="6">
        <v>2</v>
      </c>
      <c r="P680" s="6">
        <v>2</v>
      </c>
      <c r="Q680" s="6">
        <v>1</v>
      </c>
      <c r="R680" s="6">
        <v>1</v>
      </c>
      <c r="S680" s="6">
        <v>1</v>
      </c>
      <c r="T680" s="6">
        <v>6</v>
      </c>
      <c r="U680" s="6" t="s">
        <v>12691</v>
      </c>
      <c r="V680" s="6" t="s">
        <v>13021</v>
      </c>
      <c r="W680" s="6" t="s">
        <v>12491</v>
      </c>
      <c r="X680" s="6" t="s">
        <v>12299</v>
      </c>
      <c r="Y680" s="6" t="s">
        <v>12299</v>
      </c>
      <c r="Z680" s="6"/>
      <c r="AA680" s="6"/>
      <c r="AB680" s="6"/>
    </row>
    <row r="681" spans="1:28" x14ac:dyDescent="0.3">
      <c r="A681" s="6">
        <v>1323</v>
      </c>
      <c r="B681" s="6" t="s">
        <v>13022</v>
      </c>
      <c r="C681" s="6" t="s">
        <v>13023</v>
      </c>
      <c r="D681" s="6">
        <v>5</v>
      </c>
      <c r="E681" s="6">
        <v>0</v>
      </c>
      <c r="F681" s="6"/>
      <c r="G681" s="6">
        <v>1800</v>
      </c>
      <c r="H681" s="6">
        <v>180</v>
      </c>
      <c r="I681" s="6"/>
      <c r="J681" s="6">
        <v>1</v>
      </c>
      <c r="K681" s="6">
        <v>2</v>
      </c>
      <c r="L681" s="6" t="s">
        <v>12818</v>
      </c>
      <c r="M681" s="6">
        <v>56</v>
      </c>
      <c r="N681" s="6" t="e">
        <f>VLOOKUP(A681,web_archive!D:AB,18,FALSE)</f>
        <v>#N/A</v>
      </c>
      <c r="O681" s="6">
        <v>2</v>
      </c>
      <c r="P681" s="6">
        <v>2</v>
      </c>
      <c r="Q681" s="6">
        <v>3</v>
      </c>
      <c r="R681" s="6">
        <v>120</v>
      </c>
      <c r="S681" s="6">
        <v>1</v>
      </c>
      <c r="T681" s="6">
        <v>6</v>
      </c>
      <c r="U681" s="6" t="s">
        <v>12691</v>
      </c>
      <c r="V681" s="6" t="s">
        <v>13024</v>
      </c>
      <c r="W681" s="6" t="s">
        <v>12663</v>
      </c>
      <c r="X681" s="6" t="s">
        <v>12299</v>
      </c>
      <c r="Y681" s="6" t="s">
        <v>12299</v>
      </c>
      <c r="Z681" s="6"/>
      <c r="AA681" s="6"/>
      <c r="AB681" s="6"/>
    </row>
    <row r="682" spans="1:28" x14ac:dyDescent="0.3">
      <c r="A682" s="6">
        <v>1324</v>
      </c>
      <c r="B682" s="6" t="s">
        <v>13025</v>
      </c>
      <c r="C682" s="6" t="s">
        <v>10493</v>
      </c>
      <c r="D682" s="6">
        <v>5</v>
      </c>
      <c r="E682" s="6">
        <v>20</v>
      </c>
      <c r="F682" s="6"/>
      <c r="G682" s="6">
        <v>4200</v>
      </c>
      <c r="H682" s="6">
        <v>140</v>
      </c>
      <c r="I682" s="6"/>
      <c r="J682" s="6">
        <v>1</v>
      </c>
      <c r="K682" s="6">
        <v>3</v>
      </c>
      <c r="L682" s="6" t="s">
        <v>12288</v>
      </c>
      <c r="M682" s="6">
        <v>63</v>
      </c>
      <c r="N682" s="6" t="e">
        <f>VLOOKUP(A682,web_archive!D:AB,18,FALSE)</f>
        <v>#N/A</v>
      </c>
      <c r="O682" s="6">
        <v>2</v>
      </c>
      <c r="P682" s="6">
        <v>2</v>
      </c>
      <c r="Q682" s="6">
        <v>3</v>
      </c>
      <c r="R682" s="6">
        <v>76</v>
      </c>
      <c r="S682" s="6">
        <v>1</v>
      </c>
      <c r="T682" s="6">
        <v>6</v>
      </c>
      <c r="U682" s="6" t="s">
        <v>12858</v>
      </c>
      <c r="V682" s="6" t="s">
        <v>12980</v>
      </c>
      <c r="W682" s="6" t="s">
        <v>12600</v>
      </c>
      <c r="X682" s="6" t="s">
        <v>12299</v>
      </c>
      <c r="Y682" s="6" t="s">
        <v>12299</v>
      </c>
      <c r="Z682" s="6"/>
      <c r="AA682" s="6"/>
      <c r="AB682" s="6"/>
    </row>
    <row r="683" spans="1:28" x14ac:dyDescent="0.3">
      <c r="A683" s="6" t="s">
        <v>12401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 t="e">
        <f>VLOOKUP(A683,web_archive!D:AB,18,FALSE)</f>
        <v>#N/A</v>
      </c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x14ac:dyDescent="0.3">
      <c r="A684" s="6" t="s">
        <v>13026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 t="e">
        <f>VLOOKUP(A684,web_archive!D:AB,18,FALSE)</f>
        <v>#N/A</v>
      </c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x14ac:dyDescent="0.3">
      <c r="A685" s="6" t="s">
        <v>12401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 t="e">
        <f>VLOOKUP(A685,web_archive!D:AB,18,FALSE)</f>
        <v>#N/A</v>
      </c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x14ac:dyDescent="0.3">
      <c r="A686" s="6">
        <v>1351</v>
      </c>
      <c r="B686" s="6" t="s">
        <v>13027</v>
      </c>
      <c r="C686" s="6" t="s">
        <v>824</v>
      </c>
      <c r="D686" s="6">
        <v>5</v>
      </c>
      <c r="E686" s="6">
        <v>5400</v>
      </c>
      <c r="F686" s="6"/>
      <c r="G686" s="6">
        <v>1500</v>
      </c>
      <c r="H686" s="6">
        <v>80</v>
      </c>
      <c r="I686" s="6"/>
      <c r="J686" s="6">
        <v>1</v>
      </c>
      <c r="K686" s="6">
        <v>3</v>
      </c>
      <c r="L686" s="6" t="s">
        <v>12977</v>
      </c>
      <c r="M686" s="6">
        <v>63</v>
      </c>
      <c r="N686" s="6" t="e">
        <f>VLOOKUP(A686,web_archive!D:AB,18,FALSE)</f>
        <v>#N/A</v>
      </c>
      <c r="O686" s="6">
        <v>2</v>
      </c>
      <c r="P686" s="6">
        <v>34</v>
      </c>
      <c r="Q686" s="6">
        <v>1</v>
      </c>
      <c r="R686" s="6">
        <v>3</v>
      </c>
      <c r="S686" s="6">
        <v>1</v>
      </c>
      <c r="T686" s="6">
        <v>7</v>
      </c>
      <c r="U686" s="6" t="s">
        <v>12299</v>
      </c>
      <c r="V686" s="6" t="s">
        <v>12299</v>
      </c>
      <c r="W686" s="6" t="s">
        <v>12299</v>
      </c>
      <c r="X686" s="6"/>
      <c r="Y686" s="6"/>
      <c r="Z686" s="6"/>
      <c r="AA686" s="6"/>
      <c r="AB686" s="6"/>
    </row>
    <row r="687" spans="1:28" x14ac:dyDescent="0.3">
      <c r="A687" s="6">
        <v>1352</v>
      </c>
      <c r="B687" s="6" t="s">
        <v>823</v>
      </c>
      <c r="C687" s="6" t="s">
        <v>824</v>
      </c>
      <c r="D687" s="6">
        <v>5</v>
      </c>
      <c r="E687" s="6">
        <v>5400</v>
      </c>
      <c r="F687" s="6"/>
      <c r="G687" s="6">
        <v>1500</v>
      </c>
      <c r="H687" s="6">
        <v>80</v>
      </c>
      <c r="I687" s="6"/>
      <c r="J687" s="6">
        <v>1</v>
      </c>
      <c r="K687" s="6">
        <v>4</v>
      </c>
      <c r="L687" s="6" t="s">
        <v>12977</v>
      </c>
      <c r="M687" s="6">
        <v>63</v>
      </c>
      <c r="N687" s="6" t="str">
        <f>VLOOKUP(A687,web_archive!D:AB,18,FALSE)</f>
        <v>Normal / Upper / Baby</v>
      </c>
      <c r="O687" s="6">
        <v>2</v>
      </c>
      <c r="P687" s="6">
        <v>34</v>
      </c>
      <c r="Q687" s="6">
        <v>1</v>
      </c>
      <c r="R687" s="6">
        <v>3</v>
      </c>
      <c r="S687" s="6">
        <v>1</v>
      </c>
      <c r="T687" s="6">
        <v>7</v>
      </c>
      <c r="U687" s="6" t="s">
        <v>12299</v>
      </c>
      <c r="V687" s="6" t="s">
        <v>12299</v>
      </c>
      <c r="W687" s="6" t="s">
        <v>12299</v>
      </c>
      <c r="X687" s="6"/>
      <c r="Y687" s="6"/>
      <c r="Z687" s="6"/>
      <c r="AA687" s="6"/>
      <c r="AB687" s="6"/>
    </row>
    <row r="688" spans="1:28" x14ac:dyDescent="0.3">
      <c r="A688" s="6">
        <v>1353</v>
      </c>
      <c r="B688" s="6" t="s">
        <v>13028</v>
      </c>
      <c r="C688" s="6" t="s">
        <v>824</v>
      </c>
      <c r="D688" s="6">
        <v>5</v>
      </c>
      <c r="E688" s="6">
        <v>5400</v>
      </c>
      <c r="F688" s="6"/>
      <c r="G688" s="6">
        <v>1500</v>
      </c>
      <c r="H688" s="6">
        <v>80</v>
      </c>
      <c r="I688" s="6"/>
      <c r="J688" s="6">
        <v>1</v>
      </c>
      <c r="K688" s="6">
        <v>0</v>
      </c>
      <c r="L688" s="6" t="s">
        <v>12977</v>
      </c>
      <c r="M688" s="6">
        <v>63</v>
      </c>
      <c r="N688" s="6" t="e">
        <f>VLOOKUP(A688,web_archive!D:AB,18,FALSE)</f>
        <v>#N/A</v>
      </c>
      <c r="O688" s="6">
        <v>2</v>
      </c>
      <c r="P688" s="6">
        <v>34</v>
      </c>
      <c r="Q688" s="6">
        <v>1</v>
      </c>
      <c r="R688" s="6">
        <v>3</v>
      </c>
      <c r="S688" s="6">
        <v>1</v>
      </c>
      <c r="T688" s="6">
        <v>7</v>
      </c>
      <c r="U688" s="6" t="s">
        <v>12299</v>
      </c>
      <c r="V688" s="6" t="s">
        <v>12299</v>
      </c>
      <c r="W688" s="6" t="s">
        <v>12299</v>
      </c>
      <c r="X688" s="6"/>
      <c r="Y688" s="6"/>
      <c r="Z688" s="6"/>
      <c r="AA688" s="6"/>
      <c r="AB688" s="6"/>
    </row>
    <row r="689" spans="1:35" x14ac:dyDescent="0.3">
      <c r="A689" s="6">
        <v>1354</v>
      </c>
      <c r="B689" s="6" t="s">
        <v>4950</v>
      </c>
      <c r="C689" s="6" t="s">
        <v>4950</v>
      </c>
      <c r="D689" s="6">
        <v>5</v>
      </c>
      <c r="E689" s="6">
        <v>15500</v>
      </c>
      <c r="F689" s="6"/>
      <c r="G689" s="6">
        <v>2000</v>
      </c>
      <c r="H689" s="6">
        <v>120</v>
      </c>
      <c r="I689" s="6"/>
      <c r="J689" s="6">
        <v>1</v>
      </c>
      <c r="K689" s="6">
        <v>2</v>
      </c>
      <c r="L689" s="6" t="s">
        <v>12977</v>
      </c>
      <c r="M689" s="6">
        <v>63</v>
      </c>
      <c r="N689" s="6" t="e">
        <f>VLOOKUP(A689,web_archive!D:AB,18,FALSE)</f>
        <v>#N/A</v>
      </c>
      <c r="O689" s="6">
        <v>2</v>
      </c>
      <c r="P689" s="6">
        <v>34</v>
      </c>
      <c r="Q689" s="6">
        <v>2</v>
      </c>
      <c r="R689" s="6">
        <v>16</v>
      </c>
      <c r="S689" s="6">
        <v>1</v>
      </c>
      <c r="T689" s="6">
        <v>7</v>
      </c>
      <c r="U689" s="6" t="s">
        <v>12299</v>
      </c>
      <c r="V689" s="6" t="s">
        <v>12299</v>
      </c>
      <c r="W689" s="6" t="s">
        <v>12299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x14ac:dyDescent="0.3">
      <c r="A690" s="6">
        <v>1355</v>
      </c>
      <c r="B690" s="6" t="s">
        <v>4949</v>
      </c>
      <c r="C690" s="6" t="s">
        <v>4950</v>
      </c>
      <c r="D690" s="6">
        <v>5</v>
      </c>
      <c r="E690" s="6">
        <v>15500</v>
      </c>
      <c r="F690" s="6"/>
      <c r="G690" s="6">
        <v>2000</v>
      </c>
      <c r="H690" s="6">
        <v>120</v>
      </c>
      <c r="I690" s="6"/>
      <c r="J690" s="6">
        <v>1</v>
      </c>
      <c r="K690" s="6">
        <v>3</v>
      </c>
      <c r="L690" s="6" t="s">
        <v>12977</v>
      </c>
      <c r="M690" s="6">
        <v>63</v>
      </c>
      <c r="N690" s="6" t="str">
        <f>VLOOKUP(A690,web_archive!D:AB,18,FALSE)</f>
        <v>Normal / Upper / Baby</v>
      </c>
      <c r="O690" s="6">
        <v>2</v>
      </c>
      <c r="P690" s="6">
        <v>34</v>
      </c>
      <c r="Q690" s="6">
        <v>2</v>
      </c>
      <c r="R690" s="6">
        <v>16</v>
      </c>
      <c r="S690" s="6">
        <v>1</v>
      </c>
      <c r="T690" s="6">
        <v>7</v>
      </c>
      <c r="U690" s="6" t="s">
        <v>12299</v>
      </c>
      <c r="V690" s="6" t="s">
        <v>12299</v>
      </c>
      <c r="W690" s="6" t="s">
        <v>12299</v>
      </c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x14ac:dyDescent="0.3">
      <c r="A691" s="6">
        <v>1356</v>
      </c>
      <c r="B691" s="6" t="s">
        <v>13029</v>
      </c>
      <c r="C691" s="6" t="s">
        <v>4950</v>
      </c>
      <c r="D691" s="6">
        <v>5</v>
      </c>
      <c r="E691" s="6">
        <v>15500</v>
      </c>
      <c r="F691" s="6"/>
      <c r="G691" s="6">
        <v>2000</v>
      </c>
      <c r="H691" s="6">
        <v>120</v>
      </c>
      <c r="I691" s="6"/>
      <c r="J691" s="6">
        <v>1</v>
      </c>
      <c r="K691" s="6">
        <v>0</v>
      </c>
      <c r="L691" s="6" t="s">
        <v>12977</v>
      </c>
      <c r="M691" s="6">
        <v>63</v>
      </c>
      <c r="N691" s="6" t="e">
        <f>VLOOKUP(A691,web_archive!D:AB,18,FALSE)</f>
        <v>#N/A</v>
      </c>
      <c r="O691" s="6">
        <v>2</v>
      </c>
      <c r="P691" s="6">
        <v>34</v>
      </c>
      <c r="Q691" s="6">
        <v>2</v>
      </c>
      <c r="R691" s="6">
        <v>16</v>
      </c>
      <c r="S691" s="6">
        <v>1</v>
      </c>
      <c r="T691" s="6">
        <v>7</v>
      </c>
      <c r="U691" s="6" t="s">
        <v>12299</v>
      </c>
      <c r="V691" s="6" t="s">
        <v>12299</v>
      </c>
      <c r="W691" s="6" t="s">
        <v>12299</v>
      </c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x14ac:dyDescent="0.3">
      <c r="A692" s="6">
        <v>1357</v>
      </c>
      <c r="B692" s="6" t="s">
        <v>1773</v>
      </c>
      <c r="C692" s="6" t="s">
        <v>1773</v>
      </c>
      <c r="D692" s="6">
        <v>5</v>
      </c>
      <c r="E692" s="6">
        <v>34000</v>
      </c>
      <c r="F692" s="6"/>
      <c r="G692" s="6">
        <v>2200</v>
      </c>
      <c r="H692" s="6">
        <v>155</v>
      </c>
      <c r="I692" s="6"/>
      <c r="J692" s="6">
        <v>1</v>
      </c>
      <c r="K692" s="6">
        <v>1</v>
      </c>
      <c r="L692" s="6" t="s">
        <v>12977</v>
      </c>
      <c r="M692" s="6">
        <v>63</v>
      </c>
      <c r="N692" s="6" t="e">
        <f>VLOOKUP(A692,web_archive!D:AB,18,FALSE)</f>
        <v>#N/A</v>
      </c>
      <c r="O692" s="6">
        <v>2</v>
      </c>
      <c r="P692" s="6">
        <v>34</v>
      </c>
      <c r="Q692" s="6">
        <v>3</v>
      </c>
      <c r="R692" s="6">
        <v>30</v>
      </c>
      <c r="S692" s="6">
        <v>1</v>
      </c>
      <c r="T692" s="6">
        <v>7</v>
      </c>
      <c r="U692" s="6" t="s">
        <v>12299</v>
      </c>
      <c r="V692" s="6" t="s">
        <v>12299</v>
      </c>
      <c r="W692" s="6" t="s">
        <v>12299</v>
      </c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x14ac:dyDescent="0.3">
      <c r="A693" s="6">
        <v>1358</v>
      </c>
      <c r="B693" s="6" t="s">
        <v>1772</v>
      </c>
      <c r="C693" s="6" t="s">
        <v>1773</v>
      </c>
      <c r="D693" s="6">
        <v>5</v>
      </c>
      <c r="E693" s="6">
        <v>34000</v>
      </c>
      <c r="F693" s="6"/>
      <c r="G693" s="6">
        <v>2200</v>
      </c>
      <c r="H693" s="6">
        <v>155</v>
      </c>
      <c r="I693" s="6"/>
      <c r="J693" s="6">
        <v>1</v>
      </c>
      <c r="K693" s="6">
        <v>2</v>
      </c>
      <c r="L693" s="6" t="s">
        <v>12977</v>
      </c>
      <c r="M693" s="6">
        <v>63</v>
      </c>
      <c r="N693" s="6" t="str">
        <f>VLOOKUP(A693,web_archive!D:AB,18,FALSE)</f>
        <v>Normal / Upper / Baby</v>
      </c>
      <c r="O693" s="6">
        <v>2</v>
      </c>
      <c r="P693" s="6">
        <v>34</v>
      </c>
      <c r="Q693" s="6">
        <v>3</v>
      </c>
      <c r="R693" s="6">
        <v>30</v>
      </c>
      <c r="S693" s="6">
        <v>1</v>
      </c>
      <c r="T693" s="6">
        <v>7</v>
      </c>
      <c r="U693" s="6" t="s">
        <v>12299</v>
      </c>
      <c r="V693" s="6" t="s">
        <v>12299</v>
      </c>
      <c r="W693" s="6" t="s">
        <v>12299</v>
      </c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x14ac:dyDescent="0.3">
      <c r="A694" s="6">
        <v>1359</v>
      </c>
      <c r="B694" s="6" t="s">
        <v>13030</v>
      </c>
      <c r="C694" s="6" t="s">
        <v>1773</v>
      </c>
      <c r="D694" s="6">
        <v>5</v>
      </c>
      <c r="E694" s="6">
        <v>34000</v>
      </c>
      <c r="F694" s="6"/>
      <c r="G694" s="6">
        <v>2200</v>
      </c>
      <c r="H694" s="6">
        <v>155</v>
      </c>
      <c r="I694" s="6"/>
      <c r="J694" s="6">
        <v>1</v>
      </c>
      <c r="K694" s="6">
        <v>0</v>
      </c>
      <c r="L694" s="6" t="s">
        <v>12977</v>
      </c>
      <c r="M694" s="6">
        <v>63</v>
      </c>
      <c r="N694" s="6" t="e">
        <f>VLOOKUP(A694,web_archive!D:AB,18,FALSE)</f>
        <v>#N/A</v>
      </c>
      <c r="O694" s="6">
        <v>2</v>
      </c>
      <c r="P694" s="6">
        <v>34</v>
      </c>
      <c r="Q694" s="6">
        <v>3</v>
      </c>
      <c r="R694" s="6">
        <v>30</v>
      </c>
      <c r="S694" s="6">
        <v>1</v>
      </c>
      <c r="T694" s="6">
        <v>7</v>
      </c>
      <c r="U694" s="6" t="s">
        <v>12299</v>
      </c>
      <c r="V694" s="6" t="s">
        <v>12299</v>
      </c>
      <c r="W694" s="6" t="s">
        <v>12299</v>
      </c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x14ac:dyDescent="0.3">
      <c r="A695" s="6">
        <v>1360</v>
      </c>
      <c r="B695" s="6" t="s">
        <v>13031</v>
      </c>
      <c r="C695" s="6" t="s">
        <v>10252</v>
      </c>
      <c r="D695" s="6">
        <v>5</v>
      </c>
      <c r="E695" s="6">
        <v>55000</v>
      </c>
      <c r="F695" s="6"/>
      <c r="G695" s="6">
        <v>2500</v>
      </c>
      <c r="H695" s="6">
        <v>185</v>
      </c>
      <c r="I695" s="6"/>
      <c r="J695" s="6">
        <v>1</v>
      </c>
      <c r="K695" s="6">
        <v>1</v>
      </c>
      <c r="L695" s="6" t="s">
        <v>12977</v>
      </c>
      <c r="M695" s="6">
        <v>63</v>
      </c>
      <c r="N695" s="6" t="e">
        <f>VLOOKUP(A695,web_archive!D:AB,18,FALSE)</f>
        <v>#N/A</v>
      </c>
      <c r="O695" s="6">
        <v>2</v>
      </c>
      <c r="P695" s="6">
        <v>34</v>
      </c>
      <c r="Q695" s="6">
        <v>3</v>
      </c>
      <c r="R695" s="6">
        <v>30</v>
      </c>
      <c r="S695" s="6">
        <v>1</v>
      </c>
      <c r="T695" s="6">
        <v>7</v>
      </c>
      <c r="U695" s="6" t="s">
        <v>12299</v>
      </c>
      <c r="V695" s="6" t="s">
        <v>12299</v>
      </c>
      <c r="W695" s="6" t="s">
        <v>12299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x14ac:dyDescent="0.3">
      <c r="A696" s="6">
        <v>1361</v>
      </c>
      <c r="B696" s="6" t="s">
        <v>10251</v>
      </c>
      <c r="C696" s="6" t="s">
        <v>10252</v>
      </c>
      <c r="D696" s="6">
        <v>5</v>
      </c>
      <c r="E696" s="6">
        <v>55000</v>
      </c>
      <c r="F696" s="6"/>
      <c r="G696" s="6">
        <v>2500</v>
      </c>
      <c r="H696" s="6">
        <v>185</v>
      </c>
      <c r="I696" s="6"/>
      <c r="J696" s="6">
        <v>1</v>
      </c>
      <c r="K696" s="6">
        <v>2</v>
      </c>
      <c r="L696" s="6" t="s">
        <v>12977</v>
      </c>
      <c r="M696" s="6">
        <v>63</v>
      </c>
      <c r="N696" s="6" t="str">
        <f>VLOOKUP(A696,web_archive!D:AB,18,FALSE)</f>
        <v>Normal / Upper / Baby</v>
      </c>
      <c r="O696" s="6">
        <v>2</v>
      </c>
      <c r="P696" s="6">
        <v>34</v>
      </c>
      <c r="Q696" s="6">
        <v>3</v>
      </c>
      <c r="R696" s="6">
        <v>30</v>
      </c>
      <c r="S696" s="6">
        <v>1</v>
      </c>
      <c r="T696" s="6">
        <v>7</v>
      </c>
      <c r="U696" s="6" t="s">
        <v>12299</v>
      </c>
      <c r="V696" s="6" t="s">
        <v>12299</v>
      </c>
      <c r="W696" s="6" t="s">
        <v>12299</v>
      </c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x14ac:dyDescent="0.3">
      <c r="A697" s="6">
        <v>1362</v>
      </c>
      <c r="B697" s="6" t="s">
        <v>13032</v>
      </c>
      <c r="C697" s="6" t="s">
        <v>10252</v>
      </c>
      <c r="D697" s="6">
        <v>5</v>
      </c>
      <c r="E697" s="6">
        <v>55000</v>
      </c>
      <c r="F697" s="6"/>
      <c r="G697" s="6">
        <v>2500</v>
      </c>
      <c r="H697" s="6">
        <v>185</v>
      </c>
      <c r="I697" s="6"/>
      <c r="J697" s="6">
        <v>1</v>
      </c>
      <c r="K697" s="6">
        <v>0</v>
      </c>
      <c r="L697" s="6" t="s">
        <v>12977</v>
      </c>
      <c r="M697" s="6">
        <v>63</v>
      </c>
      <c r="N697" s="6" t="e">
        <f>VLOOKUP(A697,web_archive!D:AB,18,FALSE)</f>
        <v>#N/A</v>
      </c>
      <c r="O697" s="6">
        <v>2</v>
      </c>
      <c r="P697" s="6">
        <v>34</v>
      </c>
      <c r="Q697" s="6">
        <v>3</v>
      </c>
      <c r="R697" s="6">
        <v>30</v>
      </c>
      <c r="S697" s="6">
        <v>1</v>
      </c>
      <c r="T697" s="6">
        <v>7</v>
      </c>
      <c r="U697" s="6" t="s">
        <v>12299</v>
      </c>
      <c r="V697" s="6" t="s">
        <v>12299</v>
      </c>
      <c r="W697" s="6" t="s">
        <v>12299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x14ac:dyDescent="0.3">
      <c r="A698" s="6">
        <v>1363</v>
      </c>
      <c r="B698" s="6" t="s">
        <v>1647</v>
      </c>
      <c r="C698" s="6" t="s">
        <v>1648</v>
      </c>
      <c r="D698" s="6">
        <v>5</v>
      </c>
      <c r="E698" s="6">
        <v>20</v>
      </c>
      <c r="F698" s="6"/>
      <c r="G698" s="6">
        <v>4000</v>
      </c>
      <c r="H698" s="6">
        <v>170</v>
      </c>
      <c r="I698" s="6"/>
      <c r="J698" s="6">
        <v>1</v>
      </c>
      <c r="K698" s="6">
        <v>0</v>
      </c>
      <c r="L698" s="6" t="s">
        <v>12977</v>
      </c>
      <c r="M698" s="6">
        <v>63</v>
      </c>
      <c r="N698" s="6" t="str">
        <f>VLOOKUP(A698,web_archive!D:AB,18,FALSE)</f>
        <v>Normal / Upper / Baby</v>
      </c>
      <c r="O698" s="6">
        <v>2</v>
      </c>
      <c r="P698" s="6">
        <v>34</v>
      </c>
      <c r="Q698" s="6">
        <v>4</v>
      </c>
      <c r="R698" s="6">
        <v>44</v>
      </c>
      <c r="S698" s="6">
        <v>1</v>
      </c>
      <c r="T698" s="6">
        <v>7</v>
      </c>
      <c r="U698" s="6" t="s">
        <v>12691</v>
      </c>
      <c r="V698" s="6" t="s">
        <v>13033</v>
      </c>
      <c r="W698" s="6" t="s">
        <v>12464</v>
      </c>
      <c r="X698" s="6" t="s">
        <v>12299</v>
      </c>
      <c r="Y698" s="6" t="s">
        <v>12299</v>
      </c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x14ac:dyDescent="0.3">
      <c r="A699" s="6">
        <v>1364</v>
      </c>
      <c r="B699" s="6" t="s">
        <v>13034</v>
      </c>
      <c r="C699" s="6" t="s">
        <v>13035</v>
      </c>
      <c r="D699" s="6">
        <v>5</v>
      </c>
      <c r="E699" s="6">
        <v>20</v>
      </c>
      <c r="F699" s="6"/>
      <c r="G699" s="6">
        <v>1800</v>
      </c>
      <c r="H699" s="6">
        <v>187</v>
      </c>
      <c r="I699" s="6"/>
      <c r="J699" s="6">
        <v>1</v>
      </c>
      <c r="K699" s="6">
        <v>0</v>
      </c>
      <c r="L699" s="6" t="s">
        <v>12977</v>
      </c>
      <c r="M699" s="6">
        <v>63</v>
      </c>
      <c r="N699" s="6" t="e">
        <f>VLOOKUP(A699,web_archive!D:AB,18,FALSE)</f>
        <v>#N/A</v>
      </c>
      <c r="O699" s="6">
        <v>2</v>
      </c>
      <c r="P699" s="6">
        <v>34</v>
      </c>
      <c r="Q699" s="6">
        <v>4</v>
      </c>
      <c r="R699" s="6">
        <v>44</v>
      </c>
      <c r="S699" s="6">
        <v>1</v>
      </c>
      <c r="T699" s="6">
        <v>7</v>
      </c>
      <c r="U699" s="6" t="s">
        <v>13036</v>
      </c>
      <c r="V699" s="6" t="s">
        <v>12994</v>
      </c>
      <c r="W699" s="6" t="s">
        <v>13037</v>
      </c>
      <c r="X699" s="6" t="s">
        <v>12620</v>
      </c>
      <c r="Y699" s="6" t="s">
        <v>13038</v>
      </c>
      <c r="Z699" s="6" t="s">
        <v>12299</v>
      </c>
      <c r="AA699" s="6" t="s">
        <v>12299</v>
      </c>
      <c r="AB699" s="6"/>
      <c r="AC699" s="6"/>
      <c r="AD699" s="6"/>
      <c r="AE699" s="6"/>
      <c r="AF699" s="6"/>
      <c r="AG699" s="6"/>
      <c r="AH699" s="6"/>
      <c r="AI699" s="6"/>
    </row>
    <row r="700" spans="1:35" x14ac:dyDescent="0.3">
      <c r="A700" s="6">
        <v>1365</v>
      </c>
      <c r="B700" s="6" t="s">
        <v>8639</v>
      </c>
      <c r="C700" s="6" t="s">
        <v>8639</v>
      </c>
      <c r="D700" s="6">
        <v>5</v>
      </c>
      <c r="E700" s="6">
        <v>20</v>
      </c>
      <c r="F700" s="6"/>
      <c r="G700" s="6">
        <v>2300</v>
      </c>
      <c r="H700" s="6">
        <v>120</v>
      </c>
      <c r="I700" s="6"/>
      <c r="J700" s="6">
        <v>1</v>
      </c>
      <c r="K700" s="6">
        <v>0</v>
      </c>
      <c r="L700" s="6" t="s">
        <v>12977</v>
      </c>
      <c r="M700" s="6">
        <v>63</v>
      </c>
      <c r="N700" s="6" t="str">
        <f>VLOOKUP(A700,web_archive!D:AB,18,FALSE)</f>
        <v>Normal / Upper / Baby</v>
      </c>
      <c r="O700" s="6">
        <v>2</v>
      </c>
      <c r="P700" s="6">
        <v>34</v>
      </c>
      <c r="Q700" s="6">
        <v>4</v>
      </c>
      <c r="R700" s="6">
        <v>44</v>
      </c>
      <c r="S700" s="6">
        <v>1</v>
      </c>
      <c r="T700" s="6">
        <v>7</v>
      </c>
      <c r="U700" s="6" t="s">
        <v>12554</v>
      </c>
      <c r="V700" s="6" t="s">
        <v>13039</v>
      </c>
      <c r="W700" s="6" t="s">
        <v>12798</v>
      </c>
      <c r="X700" s="6" t="s">
        <v>13040</v>
      </c>
      <c r="Y700" s="6" t="s">
        <v>13041</v>
      </c>
      <c r="Z700" s="6" t="s">
        <v>12370</v>
      </c>
      <c r="AA700" s="6" t="s">
        <v>12299</v>
      </c>
      <c r="AB700" s="6" t="s">
        <v>12299</v>
      </c>
      <c r="AC700" s="6"/>
      <c r="AD700" s="6"/>
      <c r="AE700" s="6"/>
      <c r="AF700" s="6"/>
      <c r="AG700" s="6"/>
      <c r="AH700" s="6"/>
      <c r="AI700" s="6"/>
    </row>
    <row r="701" spans="1:35" x14ac:dyDescent="0.3">
      <c r="A701" s="6">
        <v>1366</v>
      </c>
      <c r="B701" s="6" t="s">
        <v>8414</v>
      </c>
      <c r="C701" s="6" t="s">
        <v>8415</v>
      </c>
      <c r="D701" s="6">
        <v>5</v>
      </c>
      <c r="E701" s="6">
        <v>20</v>
      </c>
      <c r="F701" s="6"/>
      <c r="G701" s="6">
        <v>2300</v>
      </c>
      <c r="H701" s="6">
        <v>180</v>
      </c>
      <c r="I701" s="6"/>
      <c r="J701" s="6">
        <v>1</v>
      </c>
      <c r="K701" s="6">
        <v>0</v>
      </c>
      <c r="L701" s="6" t="s">
        <v>12977</v>
      </c>
      <c r="M701" s="6">
        <v>63</v>
      </c>
      <c r="N701" s="6" t="str">
        <f>VLOOKUP(A701,web_archive!D:AB,18,FALSE)</f>
        <v>Normal / Upper / Baby</v>
      </c>
      <c r="O701" s="6">
        <v>2</v>
      </c>
      <c r="P701" s="6">
        <v>34</v>
      </c>
      <c r="Q701" s="6">
        <v>4</v>
      </c>
      <c r="R701" s="6">
        <v>44</v>
      </c>
      <c r="S701" s="6">
        <v>1</v>
      </c>
      <c r="T701" s="6">
        <v>7</v>
      </c>
      <c r="U701" s="6" t="s">
        <v>12554</v>
      </c>
      <c r="V701" s="6" t="s">
        <v>13042</v>
      </c>
      <c r="W701" s="6" t="s">
        <v>13043</v>
      </c>
      <c r="X701" s="6" t="s">
        <v>12798</v>
      </c>
      <c r="Y701" s="6" t="s">
        <v>12404</v>
      </c>
      <c r="Z701" s="6" t="s">
        <v>12299</v>
      </c>
      <c r="AA701" s="6" t="s">
        <v>12299</v>
      </c>
      <c r="AB701" s="6"/>
      <c r="AC701" s="6"/>
      <c r="AD701" s="6"/>
      <c r="AE701" s="6"/>
      <c r="AF701" s="6"/>
      <c r="AG701" s="6"/>
      <c r="AH701" s="6"/>
      <c r="AI701" s="6"/>
    </row>
    <row r="702" spans="1:35" x14ac:dyDescent="0.3">
      <c r="A702" s="6">
        <v>1367</v>
      </c>
      <c r="B702" s="6" t="s">
        <v>13044</v>
      </c>
      <c r="C702" s="6" t="s">
        <v>13044</v>
      </c>
      <c r="D702" s="6">
        <v>5</v>
      </c>
      <c r="E702" s="6">
        <v>20</v>
      </c>
      <c r="F702" s="6"/>
      <c r="G702" s="6">
        <v>2500</v>
      </c>
      <c r="H702" s="6">
        <v>120</v>
      </c>
      <c r="I702" s="6"/>
      <c r="J702" s="6">
        <v>1</v>
      </c>
      <c r="K702" s="6">
        <v>0</v>
      </c>
      <c r="L702" s="6" t="s">
        <v>12977</v>
      </c>
      <c r="M702" s="6">
        <v>63</v>
      </c>
      <c r="N702" s="6" t="e">
        <f>VLOOKUP(A702,web_archive!D:AB,18,FALSE)</f>
        <v>#N/A</v>
      </c>
      <c r="O702" s="6">
        <v>2</v>
      </c>
      <c r="P702" s="6">
        <v>34</v>
      </c>
      <c r="Q702" s="6">
        <v>4</v>
      </c>
      <c r="R702" s="6">
        <v>44</v>
      </c>
      <c r="S702" s="6">
        <v>1</v>
      </c>
      <c r="T702" s="6">
        <v>7</v>
      </c>
      <c r="U702" s="6" t="s">
        <v>12554</v>
      </c>
      <c r="V702" s="6" t="s">
        <v>13045</v>
      </c>
      <c r="W702" s="6" t="s">
        <v>13046</v>
      </c>
      <c r="X702" s="6" t="s">
        <v>12802</v>
      </c>
      <c r="Y702" s="6" t="s">
        <v>12749</v>
      </c>
      <c r="Z702" s="6" t="s">
        <v>12299</v>
      </c>
      <c r="AA702" s="6" t="s">
        <v>12299</v>
      </c>
      <c r="AB702" s="6"/>
      <c r="AC702" s="6"/>
      <c r="AD702" s="6"/>
      <c r="AE702" s="6"/>
      <c r="AF702" s="6"/>
      <c r="AG702" s="6"/>
      <c r="AH702" s="6"/>
      <c r="AI702" s="6"/>
    </row>
    <row r="703" spans="1:35" x14ac:dyDescent="0.3">
      <c r="A703" s="6">
        <v>1368</v>
      </c>
      <c r="B703" s="6" t="s">
        <v>13006</v>
      </c>
      <c r="C703" s="6" t="s">
        <v>13006</v>
      </c>
      <c r="D703" s="6">
        <v>5</v>
      </c>
      <c r="E703" s="6">
        <v>20</v>
      </c>
      <c r="F703" s="6"/>
      <c r="G703" s="6">
        <v>2500</v>
      </c>
      <c r="H703" s="6">
        <v>165</v>
      </c>
      <c r="I703" s="6"/>
      <c r="J703" s="6">
        <v>1</v>
      </c>
      <c r="K703" s="6">
        <v>0</v>
      </c>
      <c r="L703" s="6" t="s">
        <v>12977</v>
      </c>
      <c r="M703" s="6">
        <v>63</v>
      </c>
      <c r="N703" s="6" t="e">
        <f>VLOOKUP(A703,web_archive!D:AB,18,FALSE)</f>
        <v>#N/A</v>
      </c>
      <c r="O703" s="6">
        <v>2</v>
      </c>
      <c r="P703" s="6">
        <v>34</v>
      </c>
      <c r="Q703" s="6">
        <v>4</v>
      </c>
      <c r="R703" s="6">
        <v>44</v>
      </c>
      <c r="S703" s="6">
        <v>1</v>
      </c>
      <c r="T703" s="6">
        <v>7</v>
      </c>
      <c r="U703" s="6" t="s">
        <v>12554</v>
      </c>
      <c r="V703" s="6" t="s">
        <v>13047</v>
      </c>
      <c r="W703" s="6" t="s">
        <v>12368</v>
      </c>
      <c r="X703" s="6" t="s">
        <v>12299</v>
      </c>
      <c r="Y703" s="6" t="s">
        <v>12299</v>
      </c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x14ac:dyDescent="0.3">
      <c r="A704" s="6">
        <v>1369</v>
      </c>
      <c r="B704" s="6" t="s">
        <v>13048</v>
      </c>
      <c r="C704" s="6" t="s">
        <v>13048</v>
      </c>
      <c r="D704" s="6">
        <v>5</v>
      </c>
      <c r="E704" s="6">
        <v>20</v>
      </c>
      <c r="F704" s="6"/>
      <c r="G704" s="6">
        <v>3000</v>
      </c>
      <c r="H704" s="6">
        <v>215</v>
      </c>
      <c r="I704" s="6"/>
      <c r="J704" s="6">
        <v>1</v>
      </c>
      <c r="K704" s="6">
        <v>0</v>
      </c>
      <c r="L704" s="6" t="s">
        <v>12977</v>
      </c>
      <c r="M704" s="6">
        <v>63</v>
      </c>
      <c r="N704" s="6" t="e">
        <f>VLOOKUP(A704,web_archive!D:AB,18,FALSE)</f>
        <v>#N/A</v>
      </c>
      <c r="O704" s="6">
        <v>2</v>
      </c>
      <c r="P704" s="6">
        <v>34</v>
      </c>
      <c r="Q704" s="6">
        <v>4</v>
      </c>
      <c r="R704" s="6">
        <v>44</v>
      </c>
      <c r="S704" s="6">
        <v>1</v>
      </c>
      <c r="T704" s="6">
        <v>7</v>
      </c>
      <c r="U704" s="6" t="s">
        <v>13049</v>
      </c>
      <c r="V704" s="6" t="s">
        <v>12549</v>
      </c>
      <c r="W704" s="6" t="s">
        <v>13050</v>
      </c>
      <c r="X704" s="6" t="s">
        <v>12551</v>
      </c>
      <c r="Y704" s="6" t="s">
        <v>13051</v>
      </c>
      <c r="Z704" s="6" t="s">
        <v>12549</v>
      </c>
      <c r="AA704" s="6" t="s">
        <v>13052</v>
      </c>
      <c r="AB704" s="6" t="s">
        <v>12551</v>
      </c>
      <c r="AC704" s="6" t="s">
        <v>13053</v>
      </c>
      <c r="AD704" s="6" t="s">
        <v>12549</v>
      </c>
      <c r="AE704" s="6" t="s">
        <v>13054</v>
      </c>
      <c r="AF704" s="6" t="s">
        <v>12551</v>
      </c>
      <c r="AG704" s="6" t="s">
        <v>12483</v>
      </c>
      <c r="AH704" s="6" t="s">
        <v>12299</v>
      </c>
      <c r="AI704" s="6" t="s">
        <v>12299</v>
      </c>
    </row>
    <row r="705" spans="1:58" x14ac:dyDescent="0.3">
      <c r="A705" s="6">
        <v>1370</v>
      </c>
      <c r="B705" s="6" t="s">
        <v>13055</v>
      </c>
      <c r="C705" s="6" t="s">
        <v>3080</v>
      </c>
      <c r="D705" s="6">
        <v>5</v>
      </c>
      <c r="E705" s="6">
        <v>20</v>
      </c>
      <c r="F705" s="6"/>
      <c r="G705" s="6">
        <v>6000</v>
      </c>
      <c r="H705" s="6">
        <v>10</v>
      </c>
      <c r="I705" s="6"/>
      <c r="J705" s="6">
        <v>1</v>
      </c>
      <c r="K705" s="6">
        <v>0</v>
      </c>
      <c r="L705" s="6" t="s">
        <v>12977</v>
      </c>
      <c r="M705" s="6">
        <v>63</v>
      </c>
      <c r="N705" s="6" t="e">
        <f>VLOOKUP(A705,web_archive!D:AB,18,FALSE)</f>
        <v>#N/A</v>
      </c>
      <c r="O705" s="6">
        <v>2</v>
      </c>
      <c r="P705" s="6">
        <v>34</v>
      </c>
      <c r="Q705" s="6">
        <v>4</v>
      </c>
      <c r="R705" s="6">
        <v>80</v>
      </c>
      <c r="S705" s="6">
        <v>1</v>
      </c>
      <c r="T705" s="6">
        <v>7</v>
      </c>
      <c r="U705" s="6" t="s">
        <v>13056</v>
      </c>
      <c r="V705" s="6" t="s">
        <v>13057</v>
      </c>
      <c r="W705" s="6" t="s">
        <v>13058</v>
      </c>
      <c r="X705" s="6" t="s">
        <v>13059</v>
      </c>
      <c r="Y705" s="6" t="s">
        <v>12620</v>
      </c>
      <c r="Z705" s="6" t="s">
        <v>13060</v>
      </c>
      <c r="AA705" s="6" t="s">
        <v>13061</v>
      </c>
      <c r="AB705" s="6" t="s">
        <v>12299</v>
      </c>
      <c r="AC705" s="6" t="s">
        <v>12299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</row>
    <row r="706" spans="1:58" x14ac:dyDescent="0.3">
      <c r="A706" s="6">
        <v>1371</v>
      </c>
      <c r="B706" s="6" t="s">
        <v>3079</v>
      </c>
      <c r="C706" s="6" t="s">
        <v>3080</v>
      </c>
      <c r="D706" s="6">
        <v>5</v>
      </c>
      <c r="E706" s="6">
        <v>20</v>
      </c>
      <c r="F706" s="6"/>
      <c r="G706" s="6">
        <v>6000</v>
      </c>
      <c r="H706" s="6">
        <v>10</v>
      </c>
      <c r="I706" s="6"/>
      <c r="J706" s="6">
        <v>1</v>
      </c>
      <c r="K706" s="6">
        <v>1</v>
      </c>
      <c r="L706" s="6" t="s">
        <v>12977</v>
      </c>
      <c r="M706" s="6">
        <v>63</v>
      </c>
      <c r="N706" s="6" t="str">
        <f>VLOOKUP(A706,web_archive!D:AB,18,FALSE)</f>
        <v>Normal / Upper / Baby</v>
      </c>
      <c r="O706" s="6">
        <v>2</v>
      </c>
      <c r="P706" s="6">
        <v>34</v>
      </c>
      <c r="Q706" s="6">
        <v>4</v>
      </c>
      <c r="R706" s="6">
        <v>80</v>
      </c>
      <c r="S706" s="6">
        <v>1</v>
      </c>
      <c r="T706" s="6">
        <v>7</v>
      </c>
      <c r="U706" s="6" t="s">
        <v>13056</v>
      </c>
      <c r="V706" s="6" t="s">
        <v>13057</v>
      </c>
      <c r="W706" s="6" t="s">
        <v>13058</v>
      </c>
      <c r="X706" s="6" t="s">
        <v>13059</v>
      </c>
      <c r="Y706" s="6" t="s">
        <v>12620</v>
      </c>
      <c r="Z706" s="6" t="s">
        <v>13060</v>
      </c>
      <c r="AA706" s="6" t="s">
        <v>13061</v>
      </c>
      <c r="AB706" s="6" t="s">
        <v>12299</v>
      </c>
      <c r="AC706" s="6" t="s">
        <v>12299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</row>
    <row r="707" spans="1:58" x14ac:dyDescent="0.3">
      <c r="A707" s="6">
        <v>1372</v>
      </c>
      <c r="B707" s="6" t="s">
        <v>8420</v>
      </c>
      <c r="C707" s="6" t="s">
        <v>8415</v>
      </c>
      <c r="D707" s="6">
        <v>5</v>
      </c>
      <c r="E707" s="6">
        <v>1</v>
      </c>
      <c r="F707" s="6"/>
      <c r="G707" s="6">
        <v>0</v>
      </c>
      <c r="H707" s="6">
        <v>229</v>
      </c>
      <c r="I707" s="6"/>
      <c r="J707" s="6">
        <v>1</v>
      </c>
      <c r="K707" s="6">
        <v>0</v>
      </c>
      <c r="L707" s="6" t="s">
        <v>12977</v>
      </c>
      <c r="M707" s="6">
        <v>63</v>
      </c>
      <c r="N707" s="6" t="str">
        <f>VLOOKUP(A707,web_archive!D:AB,18,FALSE)</f>
        <v>Normal / Upper / Baby</v>
      </c>
      <c r="O707" s="6">
        <v>2</v>
      </c>
      <c r="P707" s="6">
        <v>34</v>
      </c>
      <c r="Q707" s="6">
        <v>4</v>
      </c>
      <c r="R707" s="6">
        <v>1</v>
      </c>
      <c r="S707" s="6">
        <v>0</v>
      </c>
      <c r="T707" s="6">
        <v>7</v>
      </c>
      <c r="U707" s="6" t="s">
        <v>12554</v>
      </c>
      <c r="V707" s="6" t="s">
        <v>13042</v>
      </c>
      <c r="W707" s="6" t="s">
        <v>13043</v>
      </c>
      <c r="X707" s="6" t="s">
        <v>12798</v>
      </c>
      <c r="Y707" s="6" t="s">
        <v>13062</v>
      </c>
      <c r="Z707" s="6" t="s">
        <v>13033</v>
      </c>
      <c r="AA707" s="6" t="s">
        <v>13063</v>
      </c>
      <c r="AB707" s="6" t="s">
        <v>13064</v>
      </c>
      <c r="AC707" s="6" t="s">
        <v>13065</v>
      </c>
      <c r="AD707" s="6" t="s">
        <v>12299</v>
      </c>
      <c r="AE707" s="6" t="s">
        <v>12299</v>
      </c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</row>
    <row r="708" spans="1:58" x14ac:dyDescent="0.3">
      <c r="A708" s="6">
        <v>1373</v>
      </c>
      <c r="B708" s="6" t="s">
        <v>1651</v>
      </c>
      <c r="C708" s="6" t="s">
        <v>1652</v>
      </c>
      <c r="D708" s="6">
        <v>5</v>
      </c>
      <c r="E708" s="6">
        <v>2</v>
      </c>
      <c r="F708" s="6"/>
      <c r="G708" s="6">
        <v>0</v>
      </c>
      <c r="H708" s="6">
        <v>205</v>
      </c>
      <c r="I708" s="6"/>
      <c r="J708" s="6">
        <v>1</v>
      </c>
      <c r="K708" s="6">
        <v>0</v>
      </c>
      <c r="L708" s="6" t="s">
        <v>12977</v>
      </c>
      <c r="M708" s="6">
        <v>63</v>
      </c>
      <c r="N708" s="6" t="str">
        <f>VLOOKUP(A708,web_archive!D:AB,18,FALSE)</f>
        <v>Normal / Upper / Baby</v>
      </c>
      <c r="O708" s="6">
        <v>2</v>
      </c>
      <c r="P708" s="6">
        <v>34</v>
      </c>
      <c r="Q708" s="6">
        <v>4</v>
      </c>
      <c r="R708" s="6">
        <v>0</v>
      </c>
      <c r="S708" s="6">
        <v>0</v>
      </c>
      <c r="T708" s="6">
        <v>7</v>
      </c>
      <c r="U708" s="6" t="s">
        <v>12691</v>
      </c>
      <c r="V708" s="6" t="s">
        <v>13066</v>
      </c>
      <c r="W708" s="6" t="s">
        <v>12906</v>
      </c>
      <c r="X708" s="6" t="s">
        <v>12491</v>
      </c>
      <c r="Y708" s="6" t="s">
        <v>12299</v>
      </c>
      <c r="Z708" s="6" t="s">
        <v>12299</v>
      </c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</row>
    <row r="709" spans="1:58" x14ac:dyDescent="0.3">
      <c r="A709" s="6">
        <v>1374</v>
      </c>
      <c r="B709" s="6" t="s">
        <v>13067</v>
      </c>
      <c r="C709" s="6" t="s">
        <v>13006</v>
      </c>
      <c r="D709" s="6">
        <v>5</v>
      </c>
      <c r="E709" s="6">
        <v>2</v>
      </c>
      <c r="F709" s="6"/>
      <c r="G709" s="6">
        <v>0</v>
      </c>
      <c r="H709" s="6">
        <v>200</v>
      </c>
      <c r="I709" s="6"/>
      <c r="J709" s="6">
        <v>1</v>
      </c>
      <c r="K709" s="6">
        <v>0</v>
      </c>
      <c r="L709" s="6" t="s">
        <v>12977</v>
      </c>
      <c r="M709" s="6">
        <v>63</v>
      </c>
      <c r="N709" s="6" t="e">
        <f>VLOOKUP(A709,web_archive!D:AB,18,FALSE)</f>
        <v>#N/A</v>
      </c>
      <c r="O709" s="6">
        <v>2</v>
      </c>
      <c r="P709" s="6">
        <v>34</v>
      </c>
      <c r="Q709" s="6">
        <v>4</v>
      </c>
      <c r="R709" s="6">
        <v>0</v>
      </c>
      <c r="S709" s="6">
        <v>0</v>
      </c>
      <c r="T709" s="6">
        <v>7</v>
      </c>
      <c r="U709" s="6" t="s">
        <v>12554</v>
      </c>
      <c r="V709" s="6" t="s">
        <v>13047</v>
      </c>
      <c r="W709" s="6" t="s">
        <v>12368</v>
      </c>
      <c r="X709" s="6" t="s">
        <v>12299</v>
      </c>
      <c r="Y709" s="6" t="s">
        <v>12299</v>
      </c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</row>
    <row r="710" spans="1:58" x14ac:dyDescent="0.3">
      <c r="A710" s="6">
        <v>1375</v>
      </c>
      <c r="B710" s="6" t="s">
        <v>13068</v>
      </c>
      <c r="C710" s="6" t="s">
        <v>13068</v>
      </c>
      <c r="D710" s="6">
        <v>5</v>
      </c>
      <c r="E710" s="6">
        <v>20</v>
      </c>
      <c r="F710" s="6"/>
      <c r="G710" s="6">
        <v>2500</v>
      </c>
      <c r="H710" s="6">
        <v>200</v>
      </c>
      <c r="I710" s="6"/>
      <c r="J710" s="6">
        <v>1</v>
      </c>
      <c r="K710" s="6">
        <v>2</v>
      </c>
      <c r="L710" s="6" t="s">
        <v>12977</v>
      </c>
      <c r="M710" s="6">
        <v>18</v>
      </c>
      <c r="N710" s="6" t="e">
        <f>VLOOKUP(A710,web_archive!D:AB,18,FALSE)</f>
        <v>#N/A</v>
      </c>
      <c r="O710" s="6">
        <v>2</v>
      </c>
      <c r="P710" s="6">
        <v>34</v>
      </c>
      <c r="Q710" s="6">
        <v>3</v>
      </c>
      <c r="R710" s="6">
        <v>70</v>
      </c>
      <c r="S710" s="6">
        <v>1</v>
      </c>
      <c r="T710" s="6">
        <v>7</v>
      </c>
      <c r="U710" s="6" t="s">
        <v>13069</v>
      </c>
      <c r="V710" s="6" t="s">
        <v>13070</v>
      </c>
      <c r="W710" s="6" t="s">
        <v>13071</v>
      </c>
      <c r="X710" s="6" t="s">
        <v>13072</v>
      </c>
      <c r="Y710" s="6" t="s">
        <v>12649</v>
      </c>
      <c r="Z710" s="6" t="s">
        <v>12299</v>
      </c>
      <c r="AA710" s="6" t="s">
        <v>12299</v>
      </c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</row>
    <row r="711" spans="1:58" x14ac:dyDescent="0.3">
      <c r="A711" s="6">
        <v>1376</v>
      </c>
      <c r="B711" s="6" t="s">
        <v>13073</v>
      </c>
      <c r="C711" s="6" t="s">
        <v>13074</v>
      </c>
      <c r="D711" s="6">
        <v>5</v>
      </c>
      <c r="E711" s="6">
        <v>20</v>
      </c>
      <c r="F711" s="6"/>
      <c r="G711" s="6">
        <v>2000</v>
      </c>
      <c r="H711" s="6">
        <v>175</v>
      </c>
      <c r="I711" s="6"/>
      <c r="J711" s="6">
        <v>1</v>
      </c>
      <c r="K711" s="6">
        <v>1</v>
      </c>
      <c r="L711" s="6" t="s">
        <v>12977</v>
      </c>
      <c r="M711" s="6">
        <v>18</v>
      </c>
      <c r="N711" s="6" t="e">
        <f>VLOOKUP(A711,web_archive!D:AB,18,FALSE)</f>
        <v>#N/A</v>
      </c>
      <c r="O711" s="6">
        <v>2</v>
      </c>
      <c r="P711" s="6">
        <v>34</v>
      </c>
      <c r="Q711" s="6">
        <v>4</v>
      </c>
      <c r="R711" s="6">
        <v>70</v>
      </c>
      <c r="S711" s="6">
        <v>1</v>
      </c>
      <c r="T711" s="6">
        <v>7</v>
      </c>
      <c r="U711" s="6" t="s">
        <v>12636</v>
      </c>
      <c r="V711" s="6" t="s">
        <v>13075</v>
      </c>
      <c r="W711" s="6" t="s">
        <v>13076</v>
      </c>
      <c r="X711" s="6" t="s">
        <v>13077</v>
      </c>
      <c r="Y711" s="6">
        <v>3</v>
      </c>
      <c r="Z711" s="6" t="s">
        <v>12486</v>
      </c>
      <c r="AA711" s="6" t="s">
        <v>12299</v>
      </c>
      <c r="AB711" s="6" t="s">
        <v>12299</v>
      </c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</row>
    <row r="712" spans="1:58" x14ac:dyDescent="0.3">
      <c r="A712" s="6">
        <v>1377</v>
      </c>
      <c r="B712" s="6" t="s">
        <v>5336</v>
      </c>
      <c r="C712" s="6" t="s">
        <v>5337</v>
      </c>
      <c r="D712" s="6">
        <v>5</v>
      </c>
      <c r="E712" s="6">
        <v>20</v>
      </c>
      <c r="F712" s="6"/>
      <c r="G712" s="6">
        <v>3500</v>
      </c>
      <c r="H712" s="6">
        <v>332</v>
      </c>
      <c r="I712" s="6"/>
      <c r="J712" s="6">
        <v>1</v>
      </c>
      <c r="K712" s="6">
        <v>1</v>
      </c>
      <c r="L712" s="6" t="s">
        <v>12977</v>
      </c>
      <c r="M712" s="6">
        <v>18</v>
      </c>
      <c r="N712" s="6" t="str">
        <f>VLOOKUP(A712,web_archive!D:AB,18,FALSE)</f>
        <v>Upper</v>
      </c>
      <c r="O712" s="6">
        <v>2</v>
      </c>
      <c r="P712" s="6">
        <v>34</v>
      </c>
      <c r="Q712" s="6">
        <v>4</v>
      </c>
      <c r="R712" s="6">
        <v>80</v>
      </c>
      <c r="S712" s="6">
        <v>1</v>
      </c>
      <c r="T712" s="6">
        <v>7</v>
      </c>
      <c r="U712" s="6" t="s">
        <v>13078</v>
      </c>
      <c r="V712" s="6" t="s">
        <v>13070</v>
      </c>
      <c r="W712" s="6" t="s">
        <v>13079</v>
      </c>
      <c r="X712" s="6" t="s">
        <v>13080</v>
      </c>
      <c r="Y712" s="6" t="s">
        <v>13081</v>
      </c>
      <c r="Z712" s="6">
        <v>5</v>
      </c>
      <c r="AA712" s="6" t="s">
        <v>12483</v>
      </c>
      <c r="AB712" s="6" t="s">
        <v>12299</v>
      </c>
      <c r="AC712" s="6" t="s">
        <v>12299</v>
      </c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</row>
    <row r="713" spans="1:58" x14ac:dyDescent="0.3">
      <c r="A713" s="6">
        <v>1378</v>
      </c>
      <c r="B713" s="6" t="s">
        <v>13082</v>
      </c>
      <c r="C713" s="6" t="s">
        <v>13083</v>
      </c>
      <c r="D713" s="6">
        <v>5</v>
      </c>
      <c r="E713" s="6">
        <v>1</v>
      </c>
      <c r="F713" s="6"/>
      <c r="G713" s="6">
        <v>0</v>
      </c>
      <c r="H713" s="6">
        <v>215</v>
      </c>
      <c r="I713" s="6"/>
      <c r="J713" s="6">
        <v>1</v>
      </c>
      <c r="K713" s="6">
        <v>0</v>
      </c>
      <c r="L713" s="6" t="s">
        <v>12977</v>
      </c>
      <c r="M713" s="6">
        <v>63</v>
      </c>
      <c r="N713" s="6" t="e">
        <f>VLOOKUP(A713,web_archive!D:AB,18,FALSE)</f>
        <v>#N/A</v>
      </c>
      <c r="O713" s="6">
        <v>2</v>
      </c>
      <c r="P713" s="6">
        <v>34</v>
      </c>
      <c r="Q713" s="6">
        <v>4</v>
      </c>
      <c r="R713" s="6">
        <v>0</v>
      </c>
      <c r="S713" s="6">
        <v>0</v>
      </c>
      <c r="T713" s="6">
        <v>7</v>
      </c>
      <c r="U713" s="6" t="s">
        <v>12691</v>
      </c>
      <c r="V713" s="6" t="s">
        <v>13084</v>
      </c>
      <c r="W713" s="6" t="s">
        <v>13085</v>
      </c>
      <c r="X713" s="6" t="s">
        <v>12994</v>
      </c>
      <c r="Y713" s="6" t="s">
        <v>13037</v>
      </c>
      <c r="Z713" s="6" t="s">
        <v>12620</v>
      </c>
      <c r="AA713" s="6" t="s">
        <v>13086</v>
      </c>
      <c r="AB713" s="6" t="s">
        <v>12299</v>
      </c>
      <c r="AC713" s="6" t="s">
        <v>12299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</row>
    <row r="714" spans="1:58" x14ac:dyDescent="0.3">
      <c r="A714" s="6">
        <v>1379</v>
      </c>
      <c r="B714" s="6" t="s">
        <v>1053</v>
      </c>
      <c r="C714" s="6" t="s">
        <v>1054</v>
      </c>
      <c r="D714" s="6">
        <v>5</v>
      </c>
      <c r="E714" s="6">
        <v>20</v>
      </c>
      <c r="F714" s="6"/>
      <c r="G714" s="6">
        <v>0</v>
      </c>
      <c r="H714" s="6">
        <v>200</v>
      </c>
      <c r="I714" s="6"/>
      <c r="J714" s="6">
        <v>1</v>
      </c>
      <c r="K714" s="6">
        <v>0</v>
      </c>
      <c r="L714" s="6" t="s">
        <v>12977</v>
      </c>
      <c r="M714" s="6">
        <v>63</v>
      </c>
      <c r="N714" s="6" t="str">
        <f>VLOOKUP(A714,web_archive!D:AB,18,FALSE)</f>
        <v>Normal / Upper / Baby</v>
      </c>
      <c r="O714" s="6">
        <v>2</v>
      </c>
      <c r="P714" s="6">
        <v>34</v>
      </c>
      <c r="Q714" s="6">
        <v>3</v>
      </c>
      <c r="R714" s="6">
        <v>80</v>
      </c>
      <c r="S714" s="6">
        <v>1</v>
      </c>
      <c r="T714" s="6">
        <v>7</v>
      </c>
      <c r="U714" s="6" t="s">
        <v>12691</v>
      </c>
      <c r="V714" s="6" t="s">
        <v>13043</v>
      </c>
      <c r="W714" s="6" t="s">
        <v>12549</v>
      </c>
      <c r="X714" s="6" t="s">
        <v>12693</v>
      </c>
      <c r="Y714" s="6" t="s">
        <v>12551</v>
      </c>
      <c r="Z714" s="6" t="s">
        <v>12694</v>
      </c>
      <c r="AA714" s="6" t="s">
        <v>12549</v>
      </c>
      <c r="AB714" s="6" t="s">
        <v>12695</v>
      </c>
      <c r="AC714" s="6" t="s">
        <v>12551</v>
      </c>
      <c r="AD714" s="6" t="s">
        <v>12696</v>
      </c>
      <c r="AE714" s="6" t="s">
        <v>12368</v>
      </c>
      <c r="AF714" s="6" t="s">
        <v>12299</v>
      </c>
      <c r="AG714" s="6" t="s">
        <v>12299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</row>
    <row r="715" spans="1:58" x14ac:dyDescent="0.3">
      <c r="A715" s="6">
        <v>1380</v>
      </c>
      <c r="B715" s="6" t="s">
        <v>1057</v>
      </c>
      <c r="C715" s="6" t="s">
        <v>1058</v>
      </c>
      <c r="D715" s="6">
        <v>5</v>
      </c>
      <c r="E715" s="6">
        <v>20</v>
      </c>
      <c r="F715" s="6"/>
      <c r="G715" s="6">
        <v>0</v>
      </c>
      <c r="H715" s="6">
        <v>200</v>
      </c>
      <c r="I715" s="6"/>
      <c r="J715" s="6">
        <v>1</v>
      </c>
      <c r="K715" s="6">
        <v>0</v>
      </c>
      <c r="L715" s="6" t="s">
        <v>12977</v>
      </c>
      <c r="M715" s="6">
        <v>63</v>
      </c>
      <c r="N715" s="6" t="str">
        <f>VLOOKUP(A715,web_archive!D:AB,18,FALSE)</f>
        <v>Normal / Upper / Baby</v>
      </c>
      <c r="O715" s="6">
        <v>2</v>
      </c>
      <c r="P715" s="6">
        <v>34</v>
      </c>
      <c r="Q715" s="6">
        <v>3</v>
      </c>
      <c r="R715" s="6">
        <v>80</v>
      </c>
      <c r="S715" s="6">
        <v>1</v>
      </c>
      <c r="T715" s="6">
        <v>7</v>
      </c>
      <c r="U715" s="6" t="s">
        <v>12691</v>
      </c>
      <c r="V715" s="6" t="s">
        <v>13043</v>
      </c>
      <c r="W715" s="6" t="s">
        <v>12549</v>
      </c>
      <c r="X715" s="6" t="s">
        <v>12693</v>
      </c>
      <c r="Y715" s="6" t="s">
        <v>12551</v>
      </c>
      <c r="Z715" s="6" t="s">
        <v>13087</v>
      </c>
      <c r="AA715" s="6" t="s">
        <v>13088</v>
      </c>
      <c r="AB715" s="6">
        <v>20</v>
      </c>
      <c r="AC715" s="6">
        <v>3000</v>
      </c>
      <c r="AD715" s="6" t="s">
        <v>12682</v>
      </c>
      <c r="AE715" s="6" t="s">
        <v>13089</v>
      </c>
      <c r="AF715" s="6" t="s">
        <v>12368</v>
      </c>
      <c r="AG715" s="6" t="s">
        <v>12299</v>
      </c>
      <c r="AH715" s="6" t="s">
        <v>12299</v>
      </c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</row>
    <row r="716" spans="1:58" x14ac:dyDescent="0.3">
      <c r="A716" s="6">
        <v>1381</v>
      </c>
      <c r="B716" s="6" t="s">
        <v>13090</v>
      </c>
      <c r="C716" s="6" t="s">
        <v>13091</v>
      </c>
      <c r="D716" s="6">
        <v>5</v>
      </c>
      <c r="E716" s="6">
        <v>0</v>
      </c>
      <c r="F716" s="6"/>
      <c r="G716" s="6">
        <v>0</v>
      </c>
      <c r="H716" s="6">
        <v>100</v>
      </c>
      <c r="I716" s="6"/>
      <c r="J716" s="6">
        <v>1</v>
      </c>
      <c r="K716" s="6">
        <v>3</v>
      </c>
      <c r="L716" s="6" t="s">
        <v>12977</v>
      </c>
      <c r="M716" s="6">
        <v>63</v>
      </c>
      <c r="N716" s="6" t="e">
        <f>VLOOKUP(A716,web_archive!D:AB,18,FALSE)</f>
        <v>#N/A</v>
      </c>
      <c r="O716" s="6">
        <v>2</v>
      </c>
      <c r="P716" s="6">
        <v>34</v>
      </c>
      <c r="Q716" s="6">
        <v>1</v>
      </c>
      <c r="R716" s="6">
        <v>3</v>
      </c>
      <c r="S716" s="6">
        <v>0</v>
      </c>
      <c r="T716" s="6">
        <v>7</v>
      </c>
      <c r="U716" s="6" t="s">
        <v>12299</v>
      </c>
      <c r="V716" s="6" t="s">
        <v>12299</v>
      </c>
      <c r="W716" s="6" t="s">
        <v>12299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</row>
    <row r="717" spans="1:58" x14ac:dyDescent="0.3">
      <c r="A717" s="6">
        <v>1382</v>
      </c>
      <c r="B717" s="6" t="s">
        <v>13092</v>
      </c>
      <c r="C717" s="6" t="s">
        <v>13093</v>
      </c>
      <c r="D717" s="6">
        <v>5</v>
      </c>
      <c r="E717" s="6">
        <v>20</v>
      </c>
      <c r="F717" s="6"/>
      <c r="G717" s="6">
        <v>0</v>
      </c>
      <c r="H717" s="6">
        <v>220</v>
      </c>
      <c r="I717" s="6"/>
      <c r="J717" s="6">
        <v>1</v>
      </c>
      <c r="K717" s="6">
        <v>0</v>
      </c>
      <c r="L717" s="6" t="s">
        <v>12977</v>
      </c>
      <c r="M717" s="6">
        <v>63</v>
      </c>
      <c r="N717" s="6" t="e">
        <f>VLOOKUP(A717,web_archive!D:AB,18,FALSE)</f>
        <v>#N/A</v>
      </c>
      <c r="O717" s="6">
        <v>2</v>
      </c>
      <c r="P717" s="6">
        <v>34</v>
      </c>
      <c r="Q717" s="6">
        <v>4</v>
      </c>
      <c r="R717" s="6">
        <v>80</v>
      </c>
      <c r="S717" s="6">
        <v>1</v>
      </c>
      <c r="T717" s="6">
        <v>7</v>
      </c>
      <c r="U717" s="6" t="s">
        <v>12570</v>
      </c>
      <c r="V717" s="6" t="s">
        <v>12549</v>
      </c>
      <c r="W717" s="6" t="s">
        <v>12721</v>
      </c>
      <c r="X717" s="6" t="s">
        <v>12551</v>
      </c>
      <c r="Y717" s="6" t="s">
        <v>12722</v>
      </c>
      <c r="Z717" s="6" t="s">
        <v>12549</v>
      </c>
      <c r="AA717" s="6" t="s">
        <v>12723</v>
      </c>
      <c r="AB717" s="6" t="s">
        <v>12551</v>
      </c>
      <c r="AC717" s="6" t="s">
        <v>12724</v>
      </c>
      <c r="AD717" s="6" t="s">
        <v>12725</v>
      </c>
      <c r="AE717" s="6" t="s">
        <v>12549</v>
      </c>
      <c r="AF717" s="6" t="s">
        <v>12726</v>
      </c>
      <c r="AG717" s="6" t="s">
        <v>12727</v>
      </c>
      <c r="AH717" s="6" t="s">
        <v>12910</v>
      </c>
      <c r="AI717" s="6" t="s">
        <v>12551</v>
      </c>
      <c r="AJ717" s="6" t="s">
        <v>12726</v>
      </c>
      <c r="AK717" s="6" t="s">
        <v>12727</v>
      </c>
      <c r="AL717" s="6" t="s">
        <v>12911</v>
      </c>
      <c r="AM717" s="6" t="s">
        <v>12549</v>
      </c>
      <c r="AN717" s="6" t="s">
        <v>12730</v>
      </c>
      <c r="AO717" s="6" t="s">
        <v>12551</v>
      </c>
      <c r="AP717" s="6" t="s">
        <v>12992</v>
      </c>
      <c r="AQ717" s="6" t="s">
        <v>12886</v>
      </c>
      <c r="AR717" s="6">
        <v>1</v>
      </c>
      <c r="AS717" s="6" t="s">
        <v>13094</v>
      </c>
      <c r="AT717" s="6" t="s">
        <v>12886</v>
      </c>
      <c r="AU717" s="6">
        <v>1</v>
      </c>
      <c r="AV717" s="6" t="s">
        <v>13095</v>
      </c>
      <c r="AW717" s="6" t="s">
        <v>12994</v>
      </c>
      <c r="AX717" s="6" t="s">
        <v>12886</v>
      </c>
      <c r="AY717" s="6">
        <v>2</v>
      </c>
      <c r="AZ717" s="6" t="s">
        <v>13096</v>
      </c>
      <c r="BA717" s="6" t="s">
        <v>13097</v>
      </c>
      <c r="BB717" s="6" t="s">
        <v>12886</v>
      </c>
      <c r="BC717" s="6">
        <v>2</v>
      </c>
      <c r="BD717" s="6" t="s">
        <v>12995</v>
      </c>
      <c r="BE717" s="6" t="s">
        <v>12299</v>
      </c>
      <c r="BF717" s="6" t="s">
        <v>12299</v>
      </c>
    </row>
    <row r="718" spans="1:58" x14ac:dyDescent="0.3">
      <c r="A718" s="6">
        <v>1383</v>
      </c>
      <c r="B718" s="6" t="s">
        <v>13098</v>
      </c>
      <c r="C718" s="6" t="s">
        <v>13099</v>
      </c>
      <c r="D718" s="6">
        <v>5</v>
      </c>
      <c r="E718" s="6">
        <v>20</v>
      </c>
      <c r="F718" s="6"/>
      <c r="G718" s="6">
        <v>1500</v>
      </c>
      <c r="H718" s="6">
        <v>200</v>
      </c>
      <c r="I718" s="6"/>
      <c r="J718" s="6">
        <v>1</v>
      </c>
      <c r="K718" s="6">
        <v>0</v>
      </c>
      <c r="L718" s="6" t="s">
        <v>12977</v>
      </c>
      <c r="M718" s="6">
        <v>63</v>
      </c>
      <c r="N718" s="6" t="e">
        <f>VLOOKUP(A718,web_archive!D:AB,18,FALSE)</f>
        <v>#N/A</v>
      </c>
      <c r="O718" s="6">
        <v>2</v>
      </c>
      <c r="P718" s="6">
        <v>34</v>
      </c>
      <c r="Q718" s="6">
        <v>4</v>
      </c>
      <c r="R718" s="6">
        <v>60</v>
      </c>
      <c r="S718" s="6">
        <v>1</v>
      </c>
      <c r="T718" s="6">
        <v>7</v>
      </c>
      <c r="U718" s="6" t="s">
        <v>12554</v>
      </c>
      <c r="V718" s="6" t="s">
        <v>12618</v>
      </c>
      <c r="W718" s="6" t="s">
        <v>13100</v>
      </c>
      <c r="X718" s="6" t="s">
        <v>13041</v>
      </c>
      <c r="Y718" s="6" t="s">
        <v>12923</v>
      </c>
      <c r="Z718" s="6" t="s">
        <v>13101</v>
      </c>
      <c r="AA718" s="6">
        <v>5</v>
      </c>
      <c r="AB718" s="6" t="s">
        <v>12486</v>
      </c>
      <c r="AC718" s="6" t="s">
        <v>12299</v>
      </c>
      <c r="AD718" s="6" t="s">
        <v>12299</v>
      </c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</row>
    <row r="719" spans="1:58" x14ac:dyDescent="0.3">
      <c r="A719" s="6">
        <v>1384</v>
      </c>
      <c r="B719" s="6" t="s">
        <v>10395</v>
      </c>
      <c r="C719" s="6" t="s">
        <v>10396</v>
      </c>
      <c r="D719" s="6">
        <v>5</v>
      </c>
      <c r="E719" s="6">
        <v>10000</v>
      </c>
      <c r="F719" s="6"/>
      <c r="G719" s="6">
        <v>3000</v>
      </c>
      <c r="H719" s="6">
        <v>250</v>
      </c>
      <c r="I719" s="6"/>
      <c r="J719" s="6">
        <v>1</v>
      </c>
      <c r="K719" s="6">
        <v>2</v>
      </c>
      <c r="L719" s="6" t="s">
        <v>12977</v>
      </c>
      <c r="M719" s="6">
        <v>63</v>
      </c>
      <c r="N719" s="6" t="str">
        <f>VLOOKUP(A719,web_archive!D:AB,18,FALSE)</f>
        <v>Normal / Upper / Baby</v>
      </c>
      <c r="O719" s="6">
        <v>2</v>
      </c>
      <c r="P719" s="6">
        <v>34</v>
      </c>
      <c r="Q719" s="6">
        <v>3</v>
      </c>
      <c r="R719" s="6">
        <v>80</v>
      </c>
      <c r="S719" s="6">
        <v>1</v>
      </c>
      <c r="T719" s="6">
        <v>7</v>
      </c>
      <c r="U719" s="6" t="s">
        <v>13102</v>
      </c>
      <c r="V719" s="6" t="s">
        <v>13103</v>
      </c>
      <c r="W719" s="6" t="s">
        <v>13104</v>
      </c>
      <c r="X719" s="6" t="s">
        <v>13105</v>
      </c>
      <c r="Y719" s="6" t="s">
        <v>13106</v>
      </c>
      <c r="Z719" s="6" t="s">
        <v>13107</v>
      </c>
      <c r="AA719" s="6" t="s">
        <v>13108</v>
      </c>
      <c r="AB719" s="6" t="s">
        <v>13109</v>
      </c>
      <c r="AC719" s="6" t="s">
        <v>12600</v>
      </c>
      <c r="AD719" s="6" t="s">
        <v>12299</v>
      </c>
      <c r="AE719" s="6" t="s">
        <v>12299</v>
      </c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</row>
    <row r="720" spans="1:58" x14ac:dyDescent="0.3">
      <c r="A720" s="6">
        <v>1385</v>
      </c>
      <c r="B720" s="6" t="s">
        <v>1545</v>
      </c>
      <c r="C720" s="6" t="s">
        <v>1546</v>
      </c>
      <c r="D720" s="6">
        <v>5</v>
      </c>
      <c r="E720" s="6">
        <v>20</v>
      </c>
      <c r="F720" s="6"/>
      <c r="G720" s="6">
        <v>2700</v>
      </c>
      <c r="H720" s="6">
        <v>210</v>
      </c>
      <c r="I720" s="6"/>
      <c r="J720" s="6">
        <v>1</v>
      </c>
      <c r="K720" s="6">
        <v>0</v>
      </c>
      <c r="L720" s="6" t="s">
        <v>12977</v>
      </c>
      <c r="M720" s="6">
        <v>18</v>
      </c>
      <c r="N720" s="6" t="str">
        <f>VLOOKUP(A720,web_archive!D:AB,18,FALSE)</f>
        <v>Upper</v>
      </c>
      <c r="O720" s="6">
        <v>2</v>
      </c>
      <c r="P720" s="6">
        <v>34</v>
      </c>
      <c r="Q720" s="6">
        <v>4</v>
      </c>
      <c r="R720" s="6">
        <v>75</v>
      </c>
      <c r="S720" s="6">
        <v>1</v>
      </c>
      <c r="T720" s="6">
        <v>7</v>
      </c>
      <c r="U720" s="6" t="s">
        <v>13110</v>
      </c>
      <c r="V720" s="6" t="s">
        <v>13077</v>
      </c>
      <c r="W720" s="6" t="s">
        <v>12620</v>
      </c>
      <c r="X720" s="6" t="s">
        <v>13111</v>
      </c>
      <c r="Y720" s="6" t="s">
        <v>12299</v>
      </c>
      <c r="Z720" s="6" t="s">
        <v>12299</v>
      </c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</row>
    <row r="721" spans="1:34" x14ac:dyDescent="0.3">
      <c r="A721" s="6">
        <v>1386</v>
      </c>
      <c r="B721" s="6" t="s">
        <v>13112</v>
      </c>
      <c r="C721" s="6" t="s">
        <v>3080</v>
      </c>
      <c r="D721" s="6">
        <v>5</v>
      </c>
      <c r="E721" s="6">
        <v>0</v>
      </c>
      <c r="F721" s="6"/>
      <c r="G721" s="6">
        <v>0</v>
      </c>
      <c r="H721" s="6">
        <v>20</v>
      </c>
      <c r="I721" s="6"/>
      <c r="J721" s="6">
        <v>1</v>
      </c>
      <c r="K721" s="6">
        <v>0</v>
      </c>
      <c r="L721" s="6" t="s">
        <v>12977</v>
      </c>
      <c r="M721" s="6">
        <v>63</v>
      </c>
      <c r="N721" s="6" t="e">
        <f>VLOOKUP(A721,web_archive!D:AB,18,FALSE)</f>
        <v>#N/A</v>
      </c>
      <c r="O721" s="6">
        <v>2</v>
      </c>
      <c r="P721" s="6">
        <v>34</v>
      </c>
      <c r="Q721" s="6">
        <v>4</v>
      </c>
      <c r="R721" s="6">
        <v>0</v>
      </c>
      <c r="S721" s="6">
        <v>0</v>
      </c>
      <c r="T721" s="6">
        <v>7</v>
      </c>
      <c r="U721" s="6" t="s">
        <v>13113</v>
      </c>
      <c r="V721" s="6" t="s">
        <v>13114</v>
      </c>
      <c r="W721" s="6" t="s">
        <v>12620</v>
      </c>
      <c r="X721" s="6" t="s">
        <v>13115</v>
      </c>
      <c r="Y721" s="6" t="s">
        <v>13116</v>
      </c>
      <c r="Z721" s="6" t="s">
        <v>13117</v>
      </c>
      <c r="AA721" s="6" t="s">
        <v>13061</v>
      </c>
      <c r="AB721" s="6" t="s">
        <v>12299</v>
      </c>
      <c r="AC721" s="6" t="s">
        <v>12299</v>
      </c>
      <c r="AD721" s="6"/>
      <c r="AE721" s="6"/>
      <c r="AF721" s="6"/>
      <c r="AG721" s="6"/>
      <c r="AH721" s="6"/>
    </row>
    <row r="722" spans="1:34" x14ac:dyDescent="0.3">
      <c r="A722" s="6">
        <v>1387</v>
      </c>
      <c r="B722" s="6" t="s">
        <v>4440</v>
      </c>
      <c r="C722" s="6" t="s">
        <v>13118</v>
      </c>
      <c r="D722" s="6">
        <v>5</v>
      </c>
      <c r="E722" s="6">
        <v>20</v>
      </c>
      <c r="F722" s="6"/>
      <c r="G722" s="6">
        <v>4000</v>
      </c>
      <c r="H722" s="6">
        <v>330</v>
      </c>
      <c r="I722" s="6"/>
      <c r="J722" s="6">
        <v>1</v>
      </c>
      <c r="K722" s="6">
        <v>1</v>
      </c>
      <c r="L722" s="6" t="s">
        <v>12977</v>
      </c>
      <c r="M722" s="6">
        <v>18</v>
      </c>
      <c r="N722" s="6" t="str">
        <f>VLOOKUP(A722,web_archive!D:AB,18,FALSE)</f>
        <v>Upper</v>
      </c>
      <c r="O722" s="6">
        <v>2</v>
      </c>
      <c r="P722" s="6">
        <v>34</v>
      </c>
      <c r="Q722" s="6">
        <v>3</v>
      </c>
      <c r="R722" s="6">
        <v>50</v>
      </c>
      <c r="S722" s="6">
        <v>1</v>
      </c>
      <c r="T722" s="6">
        <v>7</v>
      </c>
      <c r="U722" s="6" t="s">
        <v>12919</v>
      </c>
      <c r="V722" s="6" t="s">
        <v>13097</v>
      </c>
      <c r="W722" s="6" t="s">
        <v>13119</v>
      </c>
      <c r="X722" s="6" t="s">
        <v>13120</v>
      </c>
      <c r="Y722" s="6" t="s">
        <v>13121</v>
      </c>
      <c r="Z722" s="6" t="s">
        <v>12299</v>
      </c>
      <c r="AA722" s="6" t="s">
        <v>12299</v>
      </c>
      <c r="AB722" s="6"/>
      <c r="AC722" s="6"/>
      <c r="AD722" s="6"/>
      <c r="AE722" s="6"/>
      <c r="AF722" s="6"/>
      <c r="AG722" s="6"/>
      <c r="AH722" s="6"/>
    </row>
    <row r="723" spans="1:34" x14ac:dyDescent="0.3">
      <c r="A723" s="6">
        <v>1388</v>
      </c>
      <c r="B723" s="6" t="s">
        <v>13122</v>
      </c>
      <c r="C723" s="6" t="s">
        <v>10252</v>
      </c>
      <c r="D723" s="6">
        <v>5</v>
      </c>
      <c r="E723" s="6">
        <v>0</v>
      </c>
      <c r="F723" s="6"/>
      <c r="G723" s="6">
        <v>0</v>
      </c>
      <c r="H723" s="6">
        <v>220</v>
      </c>
      <c r="I723" s="6"/>
      <c r="J723" s="6">
        <v>1</v>
      </c>
      <c r="K723" s="6">
        <v>0</v>
      </c>
      <c r="L723" s="6" t="s">
        <v>12977</v>
      </c>
      <c r="M723" s="6">
        <v>63</v>
      </c>
      <c r="N723" s="6" t="e">
        <f>VLOOKUP(A723,web_archive!D:AB,18,FALSE)</f>
        <v>#N/A</v>
      </c>
      <c r="O723" s="6">
        <v>2</v>
      </c>
      <c r="P723" s="6">
        <v>34</v>
      </c>
      <c r="Q723" s="6">
        <v>3</v>
      </c>
      <c r="R723" s="6">
        <v>1</v>
      </c>
      <c r="S723" s="6">
        <v>0</v>
      </c>
      <c r="T723" s="6">
        <v>7</v>
      </c>
      <c r="U723" s="6" t="s">
        <v>12747</v>
      </c>
      <c r="V723" s="6" t="s">
        <v>12748</v>
      </c>
      <c r="W723" s="6" t="s">
        <v>12749</v>
      </c>
      <c r="X723" s="6" t="s">
        <v>12299</v>
      </c>
      <c r="Y723" s="6" t="s">
        <v>12299</v>
      </c>
      <c r="Z723" s="6"/>
      <c r="AA723" s="6"/>
      <c r="AB723" s="6"/>
      <c r="AC723" s="6"/>
      <c r="AD723" s="6"/>
      <c r="AE723" s="6"/>
      <c r="AF723" s="6"/>
      <c r="AG723" s="6"/>
      <c r="AH723" s="6"/>
    </row>
    <row r="724" spans="1:34" x14ac:dyDescent="0.3">
      <c r="A724" s="6">
        <v>1389</v>
      </c>
      <c r="B724" s="6" t="s">
        <v>13123</v>
      </c>
      <c r="C724" s="6" t="s">
        <v>13006</v>
      </c>
      <c r="D724" s="6">
        <v>5</v>
      </c>
      <c r="E724" s="6">
        <v>2</v>
      </c>
      <c r="F724" s="6"/>
      <c r="G724" s="6">
        <v>0</v>
      </c>
      <c r="H724" s="6">
        <v>200</v>
      </c>
      <c r="I724" s="6"/>
      <c r="J724" s="6">
        <v>1</v>
      </c>
      <c r="K724" s="6">
        <v>0</v>
      </c>
      <c r="L724" s="6" t="s">
        <v>12977</v>
      </c>
      <c r="M724" s="6">
        <v>63</v>
      </c>
      <c r="N724" s="6" t="e">
        <f>VLOOKUP(A724,web_archive!D:AB,18,FALSE)</f>
        <v>#N/A</v>
      </c>
      <c r="O724" s="6">
        <v>2</v>
      </c>
      <c r="P724" s="6">
        <v>34</v>
      </c>
      <c r="Q724" s="6">
        <v>4</v>
      </c>
      <c r="R724" s="6">
        <v>0</v>
      </c>
      <c r="S724" s="6">
        <v>0</v>
      </c>
      <c r="T724" s="6">
        <v>7</v>
      </c>
      <c r="U724" s="6" t="s">
        <v>12554</v>
      </c>
      <c r="V724" s="6" t="s">
        <v>13007</v>
      </c>
      <c r="W724" s="6" t="s">
        <v>12299</v>
      </c>
      <c r="X724" s="6" t="s">
        <v>12299</v>
      </c>
      <c r="Y724" s="6"/>
      <c r="Z724" s="6"/>
      <c r="AA724" s="6"/>
      <c r="AB724" s="6"/>
      <c r="AC724" s="6"/>
      <c r="AD724" s="6"/>
      <c r="AE724" s="6"/>
      <c r="AF724" s="6"/>
      <c r="AG724" s="6"/>
      <c r="AH724" s="6"/>
    </row>
    <row r="725" spans="1:34" x14ac:dyDescent="0.3">
      <c r="A725" s="6">
        <v>1390</v>
      </c>
      <c r="B725" s="6" t="s">
        <v>13124</v>
      </c>
      <c r="C725" s="6" t="s">
        <v>8415</v>
      </c>
      <c r="D725" s="6">
        <v>5</v>
      </c>
      <c r="E725" s="6">
        <v>1</v>
      </c>
      <c r="F725" s="6"/>
      <c r="G725" s="6">
        <v>0</v>
      </c>
      <c r="H725" s="6">
        <v>229</v>
      </c>
      <c r="I725" s="6"/>
      <c r="J725" s="6">
        <v>1</v>
      </c>
      <c r="K725" s="6">
        <v>0</v>
      </c>
      <c r="L725" s="6" t="s">
        <v>12977</v>
      </c>
      <c r="M725" s="6">
        <v>63</v>
      </c>
      <c r="N725" s="6" t="e">
        <f>VLOOKUP(A725,web_archive!D:AB,18,FALSE)</f>
        <v>#N/A</v>
      </c>
      <c r="O725" s="6">
        <v>2</v>
      </c>
      <c r="P725" s="6">
        <v>34</v>
      </c>
      <c r="Q725" s="6">
        <v>4</v>
      </c>
      <c r="R725" s="6">
        <v>1</v>
      </c>
      <c r="S725" s="6">
        <v>0</v>
      </c>
      <c r="T725" s="6">
        <v>7</v>
      </c>
      <c r="U725" s="6" t="s">
        <v>12554</v>
      </c>
      <c r="V725" s="6" t="s">
        <v>13009</v>
      </c>
      <c r="W725" s="6" t="s">
        <v>12489</v>
      </c>
      <c r="X725" s="6" t="s">
        <v>12299</v>
      </c>
      <c r="Y725" s="6" t="s">
        <v>12299</v>
      </c>
      <c r="Z725" s="6"/>
      <c r="AA725" s="6"/>
      <c r="AB725" s="6"/>
      <c r="AC725" s="6"/>
      <c r="AD725" s="6"/>
      <c r="AE725" s="6"/>
      <c r="AF725" s="6"/>
      <c r="AG725" s="6"/>
      <c r="AH725" s="6"/>
    </row>
    <row r="726" spans="1:34" x14ac:dyDescent="0.3">
      <c r="A726" s="6">
        <v>1391</v>
      </c>
      <c r="B726" s="6" t="s">
        <v>13125</v>
      </c>
      <c r="C726" s="6" t="s">
        <v>13126</v>
      </c>
      <c r="D726" s="6">
        <v>5</v>
      </c>
      <c r="E726" s="6">
        <v>0</v>
      </c>
      <c r="F726" s="6"/>
      <c r="G726" s="6">
        <v>0</v>
      </c>
      <c r="H726" s="6">
        <v>195</v>
      </c>
      <c r="I726" s="6"/>
      <c r="J726" s="6">
        <v>1</v>
      </c>
      <c r="K726" s="6">
        <v>0</v>
      </c>
      <c r="L726" s="6" t="s">
        <v>12977</v>
      </c>
      <c r="M726" s="6">
        <v>63</v>
      </c>
      <c r="N726" s="6" t="e">
        <f>VLOOKUP(A726,web_archive!D:AB,18,FALSE)</f>
        <v>#N/A</v>
      </c>
      <c r="O726" s="6">
        <v>2</v>
      </c>
      <c r="P726" s="6">
        <v>34</v>
      </c>
      <c r="Q726" s="6">
        <v>3</v>
      </c>
      <c r="R726" s="6">
        <v>60</v>
      </c>
      <c r="S726" s="6">
        <v>0</v>
      </c>
      <c r="T726" s="6">
        <v>7</v>
      </c>
      <c r="U726" s="6" t="s">
        <v>12299</v>
      </c>
      <c r="V726" s="6" t="s">
        <v>12299</v>
      </c>
      <c r="W726" s="6" t="s">
        <v>12299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</row>
    <row r="727" spans="1:34" x14ac:dyDescent="0.3">
      <c r="A727" s="6">
        <v>1392</v>
      </c>
      <c r="B727" s="6" t="s">
        <v>13127</v>
      </c>
      <c r="C727" s="6" t="s">
        <v>13128</v>
      </c>
      <c r="D727" s="6">
        <v>5</v>
      </c>
      <c r="E727" s="6">
        <v>56000</v>
      </c>
      <c r="F727" s="6"/>
      <c r="G727" s="6">
        <v>1900</v>
      </c>
      <c r="H727" s="6">
        <v>250</v>
      </c>
      <c r="I727" s="6"/>
      <c r="J727" s="6">
        <v>1</v>
      </c>
      <c r="K727" s="6">
        <v>1</v>
      </c>
      <c r="L727" s="6" t="s">
        <v>12977</v>
      </c>
      <c r="M727" s="6">
        <v>63</v>
      </c>
      <c r="N727" s="6" t="e">
        <f>VLOOKUP(A727,web_archive!D:AB,18,FALSE)</f>
        <v>#N/A</v>
      </c>
      <c r="O727" s="6">
        <v>2</v>
      </c>
      <c r="P727" s="6">
        <v>34</v>
      </c>
      <c r="Q727" s="6">
        <v>4</v>
      </c>
      <c r="R727" s="6">
        <v>95</v>
      </c>
      <c r="S727" s="6">
        <v>1</v>
      </c>
      <c r="T727" s="6">
        <v>7</v>
      </c>
      <c r="U727" s="6" t="s">
        <v>12554</v>
      </c>
      <c r="V727" s="6" t="s">
        <v>13129</v>
      </c>
      <c r="W727" s="6" t="s">
        <v>13130</v>
      </c>
      <c r="X727" s="6" t="s">
        <v>13131</v>
      </c>
      <c r="Y727" s="6" t="s">
        <v>13132</v>
      </c>
      <c r="Z727" s="6" t="s">
        <v>13131</v>
      </c>
      <c r="AA727" s="6" t="s">
        <v>12820</v>
      </c>
      <c r="AB727" s="6" t="s">
        <v>12299</v>
      </c>
      <c r="AC727" s="6" t="s">
        <v>12299</v>
      </c>
      <c r="AD727" s="6"/>
      <c r="AE727" s="6"/>
      <c r="AF727" s="6"/>
      <c r="AG727" s="6"/>
      <c r="AH727" s="6"/>
    </row>
    <row r="728" spans="1:34" x14ac:dyDescent="0.3">
      <c r="A728" s="6">
        <v>1393</v>
      </c>
      <c r="B728" s="6" t="s">
        <v>13133</v>
      </c>
      <c r="C728" s="6" t="s">
        <v>13134</v>
      </c>
      <c r="D728" s="6">
        <v>5</v>
      </c>
      <c r="E728" s="6">
        <v>56000</v>
      </c>
      <c r="F728" s="6"/>
      <c r="G728" s="6">
        <v>1900</v>
      </c>
      <c r="H728" s="6">
        <v>250</v>
      </c>
      <c r="I728" s="6"/>
      <c r="J728" s="6">
        <v>1</v>
      </c>
      <c r="K728" s="6">
        <v>1</v>
      </c>
      <c r="L728" s="6" t="s">
        <v>12977</v>
      </c>
      <c r="M728" s="6">
        <v>63</v>
      </c>
      <c r="N728" s="6" t="e">
        <f>VLOOKUP(A728,web_archive!D:AB,18,FALSE)</f>
        <v>#N/A</v>
      </c>
      <c r="O728" s="6">
        <v>2</v>
      </c>
      <c r="P728" s="6">
        <v>34</v>
      </c>
      <c r="Q728" s="6">
        <v>4</v>
      </c>
      <c r="R728" s="6">
        <v>95</v>
      </c>
      <c r="S728" s="6">
        <v>1</v>
      </c>
      <c r="T728" s="6">
        <v>7</v>
      </c>
      <c r="U728" s="6" t="s">
        <v>12554</v>
      </c>
      <c r="V728" s="6" t="s">
        <v>13135</v>
      </c>
      <c r="W728" s="6" t="s">
        <v>13130</v>
      </c>
      <c r="X728" s="6" t="s">
        <v>12556</v>
      </c>
      <c r="Y728" s="6" t="s">
        <v>13132</v>
      </c>
      <c r="Z728" s="6" t="s">
        <v>12556</v>
      </c>
      <c r="AA728" s="6" t="s">
        <v>12820</v>
      </c>
      <c r="AB728" s="6" t="s">
        <v>12299</v>
      </c>
      <c r="AC728" s="6" t="s">
        <v>12299</v>
      </c>
      <c r="AD728" s="6"/>
      <c r="AE728" s="6"/>
      <c r="AF728" s="6"/>
      <c r="AG728" s="6"/>
      <c r="AH728" s="6"/>
    </row>
    <row r="729" spans="1:34" x14ac:dyDescent="0.3">
      <c r="A729" s="6">
        <v>1394</v>
      </c>
      <c r="B729" s="6" t="s">
        <v>13136</v>
      </c>
      <c r="C729" s="6" t="s">
        <v>13137</v>
      </c>
      <c r="D729" s="6">
        <v>5</v>
      </c>
      <c r="E729" s="6">
        <v>20</v>
      </c>
      <c r="F729" s="6"/>
      <c r="G729" s="6">
        <v>2000</v>
      </c>
      <c r="H729" s="6">
        <v>110</v>
      </c>
      <c r="I729" s="6"/>
      <c r="J729" s="6">
        <v>1</v>
      </c>
      <c r="K729" s="6">
        <v>1</v>
      </c>
      <c r="L729" s="6" t="s">
        <v>12977</v>
      </c>
      <c r="M729" s="6">
        <v>63</v>
      </c>
      <c r="N729" s="6" t="e">
        <f>VLOOKUP(A729,web_archive!D:AB,18,FALSE)</f>
        <v>#N/A</v>
      </c>
      <c r="O729" s="6">
        <v>2</v>
      </c>
      <c r="P729" s="6">
        <v>34</v>
      </c>
      <c r="Q729" s="6">
        <v>3</v>
      </c>
      <c r="R729" s="6">
        <v>1</v>
      </c>
      <c r="S729" s="6">
        <v>1</v>
      </c>
      <c r="T729" s="6">
        <v>7</v>
      </c>
      <c r="U729" s="6" t="s">
        <v>13138</v>
      </c>
      <c r="V729" s="6" t="s">
        <v>13139</v>
      </c>
      <c r="W729" s="6" t="s">
        <v>12951</v>
      </c>
      <c r="X729" s="6" t="s">
        <v>12299</v>
      </c>
      <c r="Y729" s="6" t="s">
        <v>12299</v>
      </c>
      <c r="Z729" s="6"/>
      <c r="AA729" s="6"/>
      <c r="AB729" s="6"/>
      <c r="AC729" s="6"/>
      <c r="AD729" s="6"/>
      <c r="AE729" s="6"/>
      <c r="AF729" s="6"/>
      <c r="AG729" s="6"/>
      <c r="AH729" s="6"/>
    </row>
    <row r="730" spans="1:34" x14ac:dyDescent="0.3">
      <c r="A730" s="6">
        <v>1395</v>
      </c>
      <c r="B730" s="6" t="s">
        <v>13140</v>
      </c>
      <c r="C730" s="6" t="s">
        <v>13141</v>
      </c>
      <c r="D730" s="6">
        <v>5</v>
      </c>
      <c r="E730" s="6">
        <v>20</v>
      </c>
      <c r="F730" s="6"/>
      <c r="G730" s="6">
        <v>2500</v>
      </c>
      <c r="H730" s="6">
        <v>50</v>
      </c>
      <c r="I730" s="6"/>
      <c r="J730" s="6">
        <v>1</v>
      </c>
      <c r="K730" s="6">
        <v>0</v>
      </c>
      <c r="L730" s="6" t="s">
        <v>12977</v>
      </c>
      <c r="M730" s="6">
        <v>63</v>
      </c>
      <c r="N730" s="6" t="e">
        <f>VLOOKUP(A730,web_archive!D:AB,18,FALSE)</f>
        <v>#N/A</v>
      </c>
      <c r="O730" s="6">
        <v>2</v>
      </c>
      <c r="P730" s="6">
        <v>34</v>
      </c>
      <c r="Q730" s="6">
        <v>4</v>
      </c>
      <c r="R730" s="6">
        <v>95</v>
      </c>
      <c r="S730" s="6">
        <v>1</v>
      </c>
      <c r="T730" s="6">
        <v>7</v>
      </c>
      <c r="U730" s="6" t="s">
        <v>12543</v>
      </c>
      <c r="V730" s="6" t="s">
        <v>13142</v>
      </c>
      <c r="W730" s="6" t="s">
        <v>12551</v>
      </c>
      <c r="X730" s="6">
        <v>10000</v>
      </c>
      <c r="Y730" s="6" t="s">
        <v>12489</v>
      </c>
      <c r="Z730" s="6" t="s">
        <v>12299</v>
      </c>
      <c r="AA730" s="6" t="s">
        <v>12299</v>
      </c>
      <c r="AB730" s="6"/>
      <c r="AC730" s="6"/>
      <c r="AD730" s="6"/>
      <c r="AE730" s="6"/>
      <c r="AF730" s="6"/>
      <c r="AG730" s="6"/>
      <c r="AH730" s="6"/>
    </row>
    <row r="731" spans="1:34" x14ac:dyDescent="0.3">
      <c r="A731" s="6">
        <v>1396</v>
      </c>
      <c r="B731" s="6" t="s">
        <v>13143</v>
      </c>
      <c r="C731" s="6" t="s">
        <v>13144</v>
      </c>
      <c r="D731" s="6">
        <v>5</v>
      </c>
      <c r="E731" s="6">
        <v>20</v>
      </c>
      <c r="F731" s="6"/>
      <c r="G731" s="6">
        <v>5500</v>
      </c>
      <c r="H731" s="6">
        <v>300</v>
      </c>
      <c r="I731" s="6"/>
      <c r="J731" s="6">
        <v>1</v>
      </c>
      <c r="K731" s="6">
        <v>0</v>
      </c>
      <c r="L731" s="6" t="s">
        <v>12977</v>
      </c>
      <c r="M731" s="6">
        <v>63</v>
      </c>
      <c r="N731" s="6" t="e">
        <f>VLOOKUP(A731,web_archive!D:AB,18,FALSE)</f>
        <v>#N/A</v>
      </c>
      <c r="O731" s="6">
        <v>2</v>
      </c>
      <c r="P731" s="6">
        <v>34</v>
      </c>
      <c r="Q731" s="6">
        <v>4</v>
      </c>
      <c r="R731" s="6">
        <v>95</v>
      </c>
      <c r="S731" s="6">
        <v>1</v>
      </c>
      <c r="T731" s="6">
        <v>7</v>
      </c>
      <c r="U731" s="6" t="s">
        <v>12543</v>
      </c>
      <c r="V731" s="6" t="s">
        <v>12904</v>
      </c>
      <c r="W731" s="6" t="s">
        <v>12551</v>
      </c>
      <c r="X731" s="6" t="s">
        <v>13145</v>
      </c>
      <c r="Y731" s="6" t="s">
        <v>12551</v>
      </c>
      <c r="Z731" s="6" t="s">
        <v>13146</v>
      </c>
      <c r="AA731" s="6" t="s">
        <v>13147</v>
      </c>
      <c r="AB731" s="6" t="s">
        <v>13148</v>
      </c>
      <c r="AC731" s="6" t="s">
        <v>13149</v>
      </c>
      <c r="AD731" s="6" t="s">
        <v>13150</v>
      </c>
      <c r="AE731" s="6" t="s">
        <v>12551</v>
      </c>
      <c r="AF731" s="6" t="s">
        <v>13151</v>
      </c>
      <c r="AG731" s="6" t="s">
        <v>12299</v>
      </c>
      <c r="AH731" s="6" t="s">
        <v>12299</v>
      </c>
    </row>
    <row r="732" spans="1:34" x14ac:dyDescent="0.3">
      <c r="A732" s="6">
        <v>1397</v>
      </c>
      <c r="B732" s="6" t="s">
        <v>13152</v>
      </c>
      <c r="C732" s="6" t="s">
        <v>13153</v>
      </c>
      <c r="D732" s="6">
        <v>5</v>
      </c>
      <c r="E732" s="6">
        <v>20</v>
      </c>
      <c r="F732" s="6"/>
      <c r="G732" s="6">
        <v>2700</v>
      </c>
      <c r="H732" s="6">
        <v>210</v>
      </c>
      <c r="I732" s="6"/>
      <c r="J732" s="6">
        <v>1</v>
      </c>
      <c r="K732" s="6">
        <v>2</v>
      </c>
      <c r="L732" s="6" t="s">
        <v>12977</v>
      </c>
      <c r="M732" s="6">
        <v>63</v>
      </c>
      <c r="N732" s="6" t="e">
        <f>VLOOKUP(A732,web_archive!D:AB,18,FALSE)</f>
        <v>#N/A</v>
      </c>
      <c r="O732" s="6">
        <v>2</v>
      </c>
      <c r="P732" s="6">
        <v>34</v>
      </c>
      <c r="Q732" s="6">
        <v>4</v>
      </c>
      <c r="R732" s="6">
        <v>75</v>
      </c>
      <c r="S732" s="6">
        <v>1</v>
      </c>
      <c r="T732" s="6">
        <v>7</v>
      </c>
      <c r="U732" s="6" t="s">
        <v>12543</v>
      </c>
      <c r="V732" s="6" t="s">
        <v>12368</v>
      </c>
      <c r="W732" s="6" t="s">
        <v>12299</v>
      </c>
      <c r="X732" s="6" t="s">
        <v>12299</v>
      </c>
      <c r="Y732" s="6"/>
      <c r="Z732" s="6"/>
      <c r="AA732" s="6"/>
      <c r="AB732" s="6"/>
      <c r="AC732" s="6"/>
      <c r="AD732" s="6"/>
      <c r="AE732" s="6"/>
      <c r="AF732" s="6"/>
      <c r="AG732" s="6"/>
      <c r="AH732" s="6"/>
    </row>
    <row r="733" spans="1:34" x14ac:dyDescent="0.3">
      <c r="A733" s="6">
        <v>1398</v>
      </c>
      <c r="B733" s="6" t="s">
        <v>13154</v>
      </c>
      <c r="C733" s="6" t="s">
        <v>13155</v>
      </c>
      <c r="D733" s="6">
        <v>5</v>
      </c>
      <c r="E733" s="6">
        <v>20</v>
      </c>
      <c r="F733" s="6"/>
      <c r="G733" s="6">
        <v>0</v>
      </c>
      <c r="H733" s="6">
        <v>105</v>
      </c>
      <c r="I733" s="6"/>
      <c r="J733" s="6">
        <v>1</v>
      </c>
      <c r="K733" s="6">
        <v>1</v>
      </c>
      <c r="L733" s="6" t="s">
        <v>12977</v>
      </c>
      <c r="M733" s="6">
        <v>63</v>
      </c>
      <c r="N733" s="6" t="e">
        <f>VLOOKUP(A733,web_archive!D:AB,18,FALSE)</f>
        <v>#N/A</v>
      </c>
      <c r="O733" s="6">
        <v>2</v>
      </c>
      <c r="P733" s="6">
        <v>34</v>
      </c>
      <c r="Q733" s="6">
        <v>3</v>
      </c>
      <c r="R733" s="6">
        <v>1</v>
      </c>
      <c r="S733" s="6">
        <v>1</v>
      </c>
      <c r="T733" s="6">
        <v>7</v>
      </c>
      <c r="U733" s="6" t="s">
        <v>12543</v>
      </c>
      <c r="V733" s="6" t="s">
        <v>13156</v>
      </c>
      <c r="W733" s="6" t="s">
        <v>13157</v>
      </c>
      <c r="X733" s="6" t="s">
        <v>12966</v>
      </c>
      <c r="Y733" s="6" t="s">
        <v>12967</v>
      </c>
      <c r="Z733" s="6" t="s">
        <v>12299</v>
      </c>
      <c r="AA733" s="6" t="s">
        <v>12299</v>
      </c>
      <c r="AB733" s="6"/>
      <c r="AC733" s="6"/>
      <c r="AD733" s="6"/>
      <c r="AE733" s="6"/>
      <c r="AF733" s="6"/>
      <c r="AG733" s="6"/>
      <c r="AH733" s="6"/>
    </row>
    <row r="734" spans="1:34" x14ac:dyDescent="0.3">
      <c r="A734" s="6">
        <v>1399</v>
      </c>
      <c r="B734" s="6" t="s">
        <v>13158</v>
      </c>
      <c r="C734" s="6" t="s">
        <v>13159</v>
      </c>
      <c r="D734" s="6">
        <v>5</v>
      </c>
      <c r="E734" s="6">
        <v>0</v>
      </c>
      <c r="F734" s="6"/>
      <c r="G734" s="6">
        <v>0</v>
      </c>
      <c r="H734" s="6">
        <v>150</v>
      </c>
      <c r="I734" s="6"/>
      <c r="J734" s="6">
        <v>1</v>
      </c>
      <c r="K734" s="6">
        <v>0</v>
      </c>
      <c r="L734" s="6" t="s">
        <v>12977</v>
      </c>
      <c r="M734" s="6">
        <v>63</v>
      </c>
      <c r="N734" s="6" t="e">
        <f>VLOOKUP(A734,web_archive!D:AB,18,FALSE)</f>
        <v>#N/A</v>
      </c>
      <c r="O734" s="6">
        <v>2</v>
      </c>
      <c r="P734" s="6">
        <v>34</v>
      </c>
      <c r="Q734" s="6">
        <v>3</v>
      </c>
      <c r="R734" s="6">
        <v>40</v>
      </c>
      <c r="S734" s="6">
        <v>1</v>
      </c>
      <c r="T734" s="6">
        <v>7</v>
      </c>
      <c r="U734" s="6" t="s">
        <v>12543</v>
      </c>
      <c r="V734" s="6" t="s">
        <v>12904</v>
      </c>
      <c r="W734" s="6" t="s">
        <v>12551</v>
      </c>
      <c r="X734" s="6" t="s">
        <v>12973</v>
      </c>
      <c r="Y734" s="6" t="s">
        <v>12620</v>
      </c>
      <c r="Z734" s="6" t="s">
        <v>12838</v>
      </c>
      <c r="AA734" s="6" t="s">
        <v>12299</v>
      </c>
      <c r="AB734" s="6" t="s">
        <v>12299</v>
      </c>
      <c r="AC734" s="6"/>
      <c r="AD734" s="6"/>
      <c r="AE734" s="6"/>
      <c r="AF734" s="6"/>
      <c r="AG734" s="6"/>
      <c r="AH734" s="6"/>
    </row>
    <row r="735" spans="1:34" x14ac:dyDescent="0.3">
      <c r="A735" s="6" t="s">
        <v>12401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 t="e">
        <f>VLOOKUP(A735,web_archive!D:AB,18,FALSE)</f>
        <v>#N/A</v>
      </c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</row>
    <row r="736" spans="1:34" x14ac:dyDescent="0.3">
      <c r="A736" s="6" t="s">
        <v>13160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 t="e">
        <f>VLOOKUP(A736,web_archive!D:AB,18,FALSE)</f>
        <v>#N/A</v>
      </c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</row>
    <row r="737" spans="1:26" x14ac:dyDescent="0.3">
      <c r="A737" s="6" t="s">
        <v>12401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 t="e">
        <f>VLOOKUP(A737,web_archive!D:AB,18,FALSE)</f>
        <v>#N/A</v>
      </c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3">
      <c r="A738" s="6">
        <v>1400</v>
      </c>
      <c r="B738" s="6" t="s">
        <v>13161</v>
      </c>
      <c r="C738" s="6" t="s">
        <v>13162</v>
      </c>
      <c r="D738" s="6">
        <v>5</v>
      </c>
      <c r="E738" s="6">
        <v>20</v>
      </c>
      <c r="F738" s="6"/>
      <c r="G738" s="6">
        <v>1400</v>
      </c>
      <c r="H738" s="6">
        <v>140</v>
      </c>
      <c r="I738" s="6"/>
      <c r="J738" s="6">
        <v>3</v>
      </c>
      <c r="K738" s="6">
        <v>1</v>
      </c>
      <c r="L738" s="6" t="s">
        <v>12250</v>
      </c>
      <c r="M738" s="6">
        <v>63</v>
      </c>
      <c r="N738" s="6" t="e">
        <f>VLOOKUP(A738,web_archive!D:AB,18,FALSE)</f>
        <v>#N/A</v>
      </c>
      <c r="O738" s="6">
        <v>2</v>
      </c>
      <c r="P738" s="6">
        <v>2</v>
      </c>
      <c r="Q738" s="6">
        <v>4</v>
      </c>
      <c r="R738" s="6">
        <v>160</v>
      </c>
      <c r="S738" s="6">
        <v>1</v>
      </c>
      <c r="T738" s="6">
        <v>4</v>
      </c>
      <c r="U738" s="6" t="s">
        <v>13163</v>
      </c>
      <c r="V738" s="6" t="s">
        <v>13164</v>
      </c>
      <c r="W738" s="6" t="s">
        <v>12360</v>
      </c>
      <c r="X738" s="6" t="s">
        <v>13165</v>
      </c>
      <c r="Y738" s="6" t="s">
        <v>12299</v>
      </c>
      <c r="Z738" s="6" t="s">
        <v>12299</v>
      </c>
    </row>
    <row r="739" spans="1:26" x14ac:dyDescent="0.3">
      <c r="A739" s="6">
        <v>1401</v>
      </c>
      <c r="B739" s="6" t="s">
        <v>5645</v>
      </c>
      <c r="C739" s="6" t="s">
        <v>5645</v>
      </c>
      <c r="D739" s="6">
        <v>5</v>
      </c>
      <c r="E739" s="6">
        <v>150</v>
      </c>
      <c r="F739" s="6"/>
      <c r="G739" s="6">
        <v>700</v>
      </c>
      <c r="H739" s="6">
        <v>28</v>
      </c>
      <c r="I739" s="6"/>
      <c r="J739" s="6">
        <v>3</v>
      </c>
      <c r="K739" s="6">
        <v>3</v>
      </c>
      <c r="L739" s="6" t="s">
        <v>12250</v>
      </c>
      <c r="M739" s="6">
        <v>63</v>
      </c>
      <c r="N739" s="6" t="e">
        <f>VLOOKUP(A739,web_archive!D:AB,18,FALSE)</f>
        <v>#N/A</v>
      </c>
      <c r="O739" s="6">
        <v>2</v>
      </c>
      <c r="P739" s="6">
        <v>2</v>
      </c>
      <c r="Q739" s="6">
        <v>1</v>
      </c>
      <c r="R739" s="6">
        <v>4</v>
      </c>
      <c r="S739" s="6">
        <v>1</v>
      </c>
      <c r="T739" s="6">
        <v>4</v>
      </c>
      <c r="U739" s="6" t="s">
        <v>12299</v>
      </c>
      <c r="V739" s="6" t="s">
        <v>12299</v>
      </c>
      <c r="W739" s="6" t="s">
        <v>12299</v>
      </c>
      <c r="X739" s="6"/>
      <c r="Y739" s="6"/>
      <c r="Z739" s="6"/>
    </row>
    <row r="740" spans="1:26" x14ac:dyDescent="0.3">
      <c r="A740" s="6">
        <v>1402</v>
      </c>
      <c r="B740" s="6" t="s">
        <v>5644</v>
      </c>
      <c r="C740" s="6" t="s">
        <v>5645</v>
      </c>
      <c r="D740" s="6">
        <v>5</v>
      </c>
      <c r="E740" s="6">
        <v>150</v>
      </c>
      <c r="F740" s="6"/>
      <c r="G740" s="6">
        <v>700</v>
      </c>
      <c r="H740" s="6">
        <v>28</v>
      </c>
      <c r="I740" s="6"/>
      <c r="J740" s="6">
        <v>3</v>
      </c>
      <c r="K740" s="6">
        <v>4</v>
      </c>
      <c r="L740" s="6" t="s">
        <v>12250</v>
      </c>
      <c r="M740" s="6">
        <v>63</v>
      </c>
      <c r="N740" s="6" t="str">
        <f>VLOOKUP(A740,web_archive!D:AB,18,FALSE)</f>
        <v>Normal / Upper / Baby</v>
      </c>
      <c r="O740" s="6">
        <v>2</v>
      </c>
      <c r="P740" s="6">
        <v>2</v>
      </c>
      <c r="Q740" s="6">
        <v>1</v>
      </c>
      <c r="R740" s="6">
        <v>4</v>
      </c>
      <c r="S740" s="6">
        <v>1</v>
      </c>
      <c r="T740" s="6">
        <v>4</v>
      </c>
      <c r="U740" s="6" t="s">
        <v>12299</v>
      </c>
      <c r="V740" s="6" t="s">
        <v>12299</v>
      </c>
      <c r="W740" s="6" t="s">
        <v>12299</v>
      </c>
      <c r="X740" s="6"/>
      <c r="Y740" s="6"/>
      <c r="Z740" s="6"/>
    </row>
    <row r="741" spans="1:26" x14ac:dyDescent="0.3">
      <c r="A741" s="6">
        <v>1403</v>
      </c>
      <c r="B741" s="6" t="s">
        <v>13166</v>
      </c>
      <c r="C741" s="6" t="s">
        <v>5645</v>
      </c>
      <c r="D741" s="6">
        <v>5</v>
      </c>
      <c r="E741" s="6">
        <v>150</v>
      </c>
      <c r="F741" s="6"/>
      <c r="G741" s="6">
        <v>700</v>
      </c>
      <c r="H741" s="6">
        <v>28</v>
      </c>
      <c r="I741" s="6"/>
      <c r="J741" s="6">
        <v>3</v>
      </c>
      <c r="K741" s="6">
        <v>0</v>
      </c>
      <c r="L741" s="6" t="s">
        <v>12250</v>
      </c>
      <c r="M741" s="6">
        <v>63</v>
      </c>
      <c r="N741" s="6" t="e">
        <f>VLOOKUP(A741,web_archive!D:AB,18,FALSE)</f>
        <v>#N/A</v>
      </c>
      <c r="O741" s="6">
        <v>2</v>
      </c>
      <c r="P741" s="6">
        <v>2</v>
      </c>
      <c r="Q741" s="6">
        <v>1</v>
      </c>
      <c r="R741" s="6">
        <v>4</v>
      </c>
      <c r="S741" s="6">
        <v>1</v>
      </c>
      <c r="T741" s="6">
        <v>4</v>
      </c>
      <c r="U741" s="6" t="s">
        <v>12299</v>
      </c>
      <c r="V741" s="6" t="s">
        <v>12299</v>
      </c>
      <c r="W741" s="6" t="s">
        <v>12299</v>
      </c>
      <c r="X741" s="6"/>
      <c r="Y741" s="6"/>
      <c r="Z741" s="6"/>
    </row>
    <row r="742" spans="1:26" x14ac:dyDescent="0.3">
      <c r="A742" s="6">
        <v>1404</v>
      </c>
      <c r="B742" s="6" t="s">
        <v>9399</v>
      </c>
      <c r="C742" s="6" t="s">
        <v>9399</v>
      </c>
      <c r="D742" s="6">
        <v>5</v>
      </c>
      <c r="E742" s="6">
        <v>1700</v>
      </c>
      <c r="F742" s="6"/>
      <c r="G742" s="6">
        <v>850</v>
      </c>
      <c r="H742" s="6">
        <v>44</v>
      </c>
      <c r="I742" s="6"/>
      <c r="J742" s="6">
        <v>3</v>
      </c>
      <c r="K742" s="6">
        <v>3</v>
      </c>
      <c r="L742" s="6" t="s">
        <v>12250</v>
      </c>
      <c r="M742" s="6">
        <v>63</v>
      </c>
      <c r="N742" s="6" t="e">
        <f>VLOOKUP(A742,web_archive!D:AB,18,FALSE)</f>
        <v>#N/A</v>
      </c>
      <c r="O742" s="6">
        <v>2</v>
      </c>
      <c r="P742" s="6">
        <v>2</v>
      </c>
      <c r="Q742" s="6">
        <v>1</v>
      </c>
      <c r="R742" s="6">
        <v>4</v>
      </c>
      <c r="S742" s="6">
        <v>1</v>
      </c>
      <c r="T742" s="6">
        <v>4</v>
      </c>
      <c r="U742" s="6" t="s">
        <v>12299</v>
      </c>
      <c r="V742" s="6" t="s">
        <v>12299</v>
      </c>
      <c r="W742" s="6" t="s">
        <v>12299</v>
      </c>
      <c r="X742" s="6"/>
      <c r="Y742" s="6"/>
      <c r="Z742" s="6"/>
    </row>
    <row r="743" spans="1:26" x14ac:dyDescent="0.3">
      <c r="A743" s="6">
        <v>1405</v>
      </c>
      <c r="B743" s="6" t="s">
        <v>9398</v>
      </c>
      <c r="C743" s="6" t="s">
        <v>9399</v>
      </c>
      <c r="D743" s="6">
        <v>5</v>
      </c>
      <c r="E743" s="6">
        <v>1700</v>
      </c>
      <c r="F743" s="6"/>
      <c r="G743" s="6">
        <v>850</v>
      </c>
      <c r="H743" s="6">
        <v>44</v>
      </c>
      <c r="I743" s="6"/>
      <c r="J743" s="6">
        <v>3</v>
      </c>
      <c r="K743" s="6">
        <v>4</v>
      </c>
      <c r="L743" s="6" t="s">
        <v>12250</v>
      </c>
      <c r="M743" s="6">
        <v>63</v>
      </c>
      <c r="N743" s="6" t="str">
        <f>VLOOKUP(A743,web_archive!D:AB,18,FALSE)</f>
        <v>Normal / Upper / Baby</v>
      </c>
      <c r="O743" s="6">
        <v>2</v>
      </c>
      <c r="P743" s="6">
        <v>2</v>
      </c>
      <c r="Q743" s="6">
        <v>1</v>
      </c>
      <c r="R743" s="6">
        <v>4</v>
      </c>
      <c r="S743" s="6">
        <v>1</v>
      </c>
      <c r="T743" s="6">
        <v>4</v>
      </c>
      <c r="U743" s="6" t="s">
        <v>12299</v>
      </c>
      <c r="V743" s="6" t="s">
        <v>12299</v>
      </c>
      <c r="W743" s="6" t="s">
        <v>12299</v>
      </c>
      <c r="X743" s="6"/>
      <c r="Y743" s="6"/>
      <c r="Z743" s="6"/>
    </row>
    <row r="744" spans="1:26" x14ac:dyDescent="0.3">
      <c r="A744" s="6">
        <v>1406</v>
      </c>
      <c r="B744" s="6" t="s">
        <v>13167</v>
      </c>
      <c r="C744" s="6" t="s">
        <v>9399</v>
      </c>
      <c r="D744" s="6">
        <v>5</v>
      </c>
      <c r="E744" s="6">
        <v>1700</v>
      </c>
      <c r="F744" s="6"/>
      <c r="G744" s="6">
        <v>850</v>
      </c>
      <c r="H744" s="6">
        <v>44</v>
      </c>
      <c r="I744" s="6"/>
      <c r="J744" s="6">
        <v>3</v>
      </c>
      <c r="K744" s="6">
        <v>0</v>
      </c>
      <c r="L744" s="6" t="s">
        <v>12250</v>
      </c>
      <c r="M744" s="6">
        <v>63</v>
      </c>
      <c r="N744" s="6" t="e">
        <f>VLOOKUP(A744,web_archive!D:AB,18,FALSE)</f>
        <v>#N/A</v>
      </c>
      <c r="O744" s="6">
        <v>2</v>
      </c>
      <c r="P744" s="6">
        <v>2</v>
      </c>
      <c r="Q744" s="6">
        <v>1</v>
      </c>
      <c r="R744" s="6">
        <v>4</v>
      </c>
      <c r="S744" s="6">
        <v>1</v>
      </c>
      <c r="T744" s="6">
        <v>4</v>
      </c>
      <c r="U744" s="6" t="s">
        <v>12299</v>
      </c>
      <c r="V744" s="6" t="s">
        <v>12299</v>
      </c>
      <c r="W744" s="6" t="s">
        <v>12299</v>
      </c>
      <c r="X744" s="6"/>
      <c r="Y744" s="6"/>
      <c r="Z744" s="6"/>
    </row>
    <row r="745" spans="1:26" x14ac:dyDescent="0.3">
      <c r="A745" s="6">
        <v>1407</v>
      </c>
      <c r="B745" s="6" t="s">
        <v>7638</v>
      </c>
      <c r="C745" s="6" t="s">
        <v>7638</v>
      </c>
      <c r="D745" s="6">
        <v>5</v>
      </c>
      <c r="E745" s="6">
        <v>3450</v>
      </c>
      <c r="F745" s="6"/>
      <c r="G745" s="6">
        <v>1000</v>
      </c>
      <c r="H745" s="6">
        <v>60</v>
      </c>
      <c r="I745" s="6"/>
      <c r="J745" s="6">
        <v>3</v>
      </c>
      <c r="K745" s="6">
        <v>3</v>
      </c>
      <c r="L745" s="6" t="s">
        <v>12250</v>
      </c>
      <c r="M745" s="6">
        <v>63</v>
      </c>
      <c r="N745" s="6" t="e">
        <f>VLOOKUP(A745,web_archive!D:AB,18,FALSE)</f>
        <v>#N/A</v>
      </c>
      <c r="O745" s="6">
        <v>2</v>
      </c>
      <c r="P745" s="6">
        <v>2</v>
      </c>
      <c r="Q745" s="6">
        <v>1</v>
      </c>
      <c r="R745" s="6">
        <v>4</v>
      </c>
      <c r="S745" s="6">
        <v>1</v>
      </c>
      <c r="T745" s="6">
        <v>4</v>
      </c>
      <c r="U745" s="6" t="s">
        <v>12299</v>
      </c>
      <c r="V745" s="6" t="s">
        <v>12299</v>
      </c>
      <c r="W745" s="6" t="s">
        <v>12299</v>
      </c>
      <c r="X745" s="6"/>
      <c r="Y745" s="6"/>
      <c r="Z745" s="6"/>
    </row>
    <row r="746" spans="1:26" x14ac:dyDescent="0.3">
      <c r="A746" s="6">
        <v>1408</v>
      </c>
      <c r="B746" s="6" t="s">
        <v>7637</v>
      </c>
      <c r="C746" s="6" t="s">
        <v>7638</v>
      </c>
      <c r="D746" s="6">
        <v>5</v>
      </c>
      <c r="E746" s="6">
        <v>3450</v>
      </c>
      <c r="F746" s="6"/>
      <c r="G746" s="6">
        <v>1000</v>
      </c>
      <c r="H746" s="6">
        <v>60</v>
      </c>
      <c r="I746" s="6"/>
      <c r="J746" s="6">
        <v>3</v>
      </c>
      <c r="K746" s="6">
        <v>4</v>
      </c>
      <c r="L746" s="6" t="s">
        <v>12250</v>
      </c>
      <c r="M746" s="6">
        <v>63</v>
      </c>
      <c r="N746" s="6" t="str">
        <f>VLOOKUP(A746,web_archive!D:AB,18,FALSE)</f>
        <v>Normal / Upper / Baby</v>
      </c>
      <c r="O746" s="6">
        <v>2</v>
      </c>
      <c r="P746" s="6">
        <v>2</v>
      </c>
      <c r="Q746" s="6">
        <v>1</v>
      </c>
      <c r="R746" s="6">
        <v>4</v>
      </c>
      <c r="S746" s="6">
        <v>1</v>
      </c>
      <c r="T746" s="6">
        <v>4</v>
      </c>
      <c r="U746" s="6" t="s">
        <v>12299</v>
      </c>
      <c r="V746" s="6" t="s">
        <v>12299</v>
      </c>
      <c r="W746" s="6" t="s">
        <v>12299</v>
      </c>
      <c r="X746" s="6"/>
      <c r="Y746" s="6"/>
      <c r="Z746" s="6"/>
    </row>
    <row r="747" spans="1:26" x14ac:dyDescent="0.3">
      <c r="A747" s="6">
        <v>1409</v>
      </c>
      <c r="B747" s="6" t="s">
        <v>13168</v>
      </c>
      <c r="C747" s="6" t="s">
        <v>7638</v>
      </c>
      <c r="D747" s="6">
        <v>5</v>
      </c>
      <c r="E747" s="6">
        <v>3450</v>
      </c>
      <c r="F747" s="6"/>
      <c r="G747" s="6">
        <v>1000</v>
      </c>
      <c r="H747" s="6">
        <v>60</v>
      </c>
      <c r="I747" s="6"/>
      <c r="J747" s="6">
        <v>3</v>
      </c>
      <c r="K747" s="6">
        <v>0</v>
      </c>
      <c r="L747" s="6" t="s">
        <v>12250</v>
      </c>
      <c r="M747" s="6">
        <v>63</v>
      </c>
      <c r="N747" s="6" t="e">
        <f>VLOOKUP(A747,web_archive!D:AB,18,FALSE)</f>
        <v>#N/A</v>
      </c>
      <c r="O747" s="6">
        <v>2</v>
      </c>
      <c r="P747" s="6">
        <v>2</v>
      </c>
      <c r="Q747" s="6">
        <v>1</v>
      </c>
      <c r="R747" s="6">
        <v>4</v>
      </c>
      <c r="S747" s="6">
        <v>1</v>
      </c>
      <c r="T747" s="6">
        <v>4</v>
      </c>
      <c r="U747" s="6" t="s">
        <v>12299</v>
      </c>
      <c r="V747" s="6" t="s">
        <v>12299</v>
      </c>
      <c r="W747" s="6" t="s">
        <v>12299</v>
      </c>
      <c r="X747" s="6"/>
      <c r="Y747" s="6"/>
      <c r="Z747" s="6"/>
    </row>
    <row r="748" spans="1:26" x14ac:dyDescent="0.3">
      <c r="A748" s="6">
        <v>1410</v>
      </c>
      <c r="B748" s="6" t="s">
        <v>13169</v>
      </c>
      <c r="C748" s="6" t="s">
        <v>13169</v>
      </c>
      <c r="D748" s="6">
        <v>5</v>
      </c>
      <c r="E748" s="6">
        <v>60000</v>
      </c>
      <c r="F748" s="6"/>
      <c r="G748" s="6">
        <v>2500</v>
      </c>
      <c r="H748" s="6">
        <v>185</v>
      </c>
      <c r="I748" s="6"/>
      <c r="J748" s="6">
        <v>3</v>
      </c>
      <c r="K748" s="6">
        <v>0</v>
      </c>
      <c r="L748" s="6" t="s">
        <v>12250</v>
      </c>
      <c r="M748" s="6">
        <v>63</v>
      </c>
      <c r="N748" s="6" t="e">
        <f>VLOOKUP(A748,web_archive!D:AB,18,FALSE)</f>
        <v>#N/A</v>
      </c>
      <c r="O748" s="6">
        <v>2</v>
      </c>
      <c r="P748" s="6">
        <v>34</v>
      </c>
      <c r="Q748" s="6">
        <v>3</v>
      </c>
      <c r="R748" s="6">
        <v>33</v>
      </c>
      <c r="S748" s="6">
        <v>1</v>
      </c>
      <c r="T748" s="6">
        <v>5</v>
      </c>
      <c r="U748" s="6" t="s">
        <v>12299</v>
      </c>
      <c r="V748" s="6" t="s">
        <v>12299</v>
      </c>
      <c r="W748" s="6" t="s">
        <v>12299</v>
      </c>
      <c r="X748" s="6"/>
      <c r="Y748" s="6"/>
      <c r="Z748" s="6"/>
    </row>
    <row r="749" spans="1:26" x14ac:dyDescent="0.3">
      <c r="A749" s="6">
        <v>1411</v>
      </c>
      <c r="B749" s="6" t="s">
        <v>13170</v>
      </c>
      <c r="C749" s="6" t="s">
        <v>13169</v>
      </c>
      <c r="D749" s="6">
        <v>5</v>
      </c>
      <c r="E749" s="6">
        <v>60000</v>
      </c>
      <c r="F749" s="6"/>
      <c r="G749" s="6">
        <v>2500</v>
      </c>
      <c r="H749" s="6">
        <v>185</v>
      </c>
      <c r="I749" s="6"/>
      <c r="J749" s="6">
        <v>3</v>
      </c>
      <c r="K749" s="6">
        <v>0</v>
      </c>
      <c r="L749" s="6" t="s">
        <v>12250</v>
      </c>
      <c r="M749" s="6">
        <v>63</v>
      </c>
      <c r="N749" s="6" t="e">
        <f>VLOOKUP(A749,web_archive!D:AB,18,FALSE)</f>
        <v>#N/A</v>
      </c>
      <c r="O749" s="6">
        <v>2</v>
      </c>
      <c r="P749" s="6">
        <v>34</v>
      </c>
      <c r="Q749" s="6">
        <v>3</v>
      </c>
      <c r="R749" s="6">
        <v>33</v>
      </c>
      <c r="S749" s="6">
        <v>1</v>
      </c>
      <c r="T749" s="6">
        <v>5</v>
      </c>
      <c r="U749" s="6" t="s">
        <v>12299</v>
      </c>
      <c r="V749" s="6" t="s">
        <v>12299</v>
      </c>
      <c r="W749" s="6" t="s">
        <v>12299</v>
      </c>
      <c r="X749" s="6"/>
      <c r="Y749" s="6"/>
      <c r="Z749" s="6"/>
    </row>
    <row r="750" spans="1:26" x14ac:dyDescent="0.3">
      <c r="A750" s="6">
        <v>1412</v>
      </c>
      <c r="B750" s="6" t="s">
        <v>13171</v>
      </c>
      <c r="C750" s="6" t="s">
        <v>13169</v>
      </c>
      <c r="D750" s="6">
        <v>5</v>
      </c>
      <c r="E750" s="6">
        <v>60000</v>
      </c>
      <c r="F750" s="6"/>
      <c r="G750" s="6">
        <v>2500</v>
      </c>
      <c r="H750" s="6">
        <v>185</v>
      </c>
      <c r="I750" s="6"/>
      <c r="J750" s="6">
        <v>3</v>
      </c>
      <c r="K750" s="6">
        <v>0</v>
      </c>
      <c r="L750" s="6" t="s">
        <v>12250</v>
      </c>
      <c r="M750" s="6">
        <v>63</v>
      </c>
      <c r="N750" s="6" t="e">
        <f>VLOOKUP(A750,web_archive!D:AB,18,FALSE)</f>
        <v>#N/A</v>
      </c>
      <c r="O750" s="6">
        <v>2</v>
      </c>
      <c r="P750" s="6">
        <v>34</v>
      </c>
      <c r="Q750" s="6">
        <v>3</v>
      </c>
      <c r="R750" s="6">
        <v>33</v>
      </c>
      <c r="S750" s="6">
        <v>1</v>
      </c>
      <c r="T750" s="6">
        <v>5</v>
      </c>
      <c r="U750" s="6" t="s">
        <v>12299</v>
      </c>
      <c r="V750" s="6" t="s">
        <v>12299</v>
      </c>
      <c r="W750" s="6" t="s">
        <v>12299</v>
      </c>
      <c r="X750" s="6"/>
      <c r="Y750" s="6"/>
      <c r="Z750" s="6"/>
    </row>
    <row r="751" spans="1:26" x14ac:dyDescent="0.3">
      <c r="A751" s="6">
        <v>1413</v>
      </c>
      <c r="B751" s="6" t="s">
        <v>4894</v>
      </c>
      <c r="C751" s="6" t="s">
        <v>4894</v>
      </c>
      <c r="D751" s="6">
        <v>5</v>
      </c>
      <c r="E751" s="6">
        <v>20</v>
      </c>
      <c r="F751" s="6"/>
      <c r="G751" s="6">
        <v>500</v>
      </c>
      <c r="H751" s="6">
        <v>120</v>
      </c>
      <c r="I751" s="6"/>
      <c r="J751" s="6">
        <v>3</v>
      </c>
      <c r="K751" s="6">
        <v>0</v>
      </c>
      <c r="L751" s="6" t="s">
        <v>12250</v>
      </c>
      <c r="M751" s="6">
        <v>63</v>
      </c>
      <c r="N751" s="6" t="e">
        <f>VLOOKUP(A751,web_archive!D:AB,18,FALSE)</f>
        <v>#N/A</v>
      </c>
      <c r="O751" s="6">
        <v>2</v>
      </c>
      <c r="P751" s="6">
        <v>2</v>
      </c>
      <c r="Q751" s="6">
        <v>4</v>
      </c>
      <c r="R751" s="6">
        <v>4</v>
      </c>
      <c r="S751" s="6">
        <v>1</v>
      </c>
      <c r="T751" s="6">
        <v>4</v>
      </c>
      <c r="U751" s="6" t="s">
        <v>12554</v>
      </c>
      <c r="V751" s="6" t="s">
        <v>13172</v>
      </c>
      <c r="W751" s="6" t="s">
        <v>13173</v>
      </c>
      <c r="X751" s="6" t="s">
        <v>12486</v>
      </c>
      <c r="Y751" s="6" t="s">
        <v>12299</v>
      </c>
      <c r="Z751" s="6" t="s">
        <v>12299</v>
      </c>
    </row>
    <row r="752" spans="1:26" x14ac:dyDescent="0.3">
      <c r="A752" s="6">
        <v>1414</v>
      </c>
      <c r="B752" s="6" t="s">
        <v>13174</v>
      </c>
      <c r="C752" s="6" t="s">
        <v>13174</v>
      </c>
      <c r="D752" s="6">
        <v>5</v>
      </c>
      <c r="E752" s="6">
        <v>20</v>
      </c>
      <c r="F752" s="6"/>
      <c r="G752" s="6">
        <v>700</v>
      </c>
      <c r="H752" s="6">
        <v>145</v>
      </c>
      <c r="I752" s="6"/>
      <c r="J752" s="6">
        <v>3</v>
      </c>
      <c r="K752" s="6">
        <v>0</v>
      </c>
      <c r="L752" s="6" t="s">
        <v>12250</v>
      </c>
      <c r="M752" s="6">
        <v>63</v>
      </c>
      <c r="N752" s="6" t="e">
        <f>VLOOKUP(A752,web_archive!D:AB,18,FALSE)</f>
        <v>#N/A</v>
      </c>
      <c r="O752" s="6">
        <v>2</v>
      </c>
      <c r="P752" s="6">
        <v>2</v>
      </c>
      <c r="Q752" s="6">
        <v>4</v>
      </c>
      <c r="R752" s="6">
        <v>48</v>
      </c>
      <c r="S752" s="6">
        <v>1</v>
      </c>
      <c r="T752" s="6">
        <v>4</v>
      </c>
      <c r="U752" s="6" t="s">
        <v>12554</v>
      </c>
      <c r="V752" s="6" t="s">
        <v>13175</v>
      </c>
      <c r="W752" s="6" t="s">
        <v>13176</v>
      </c>
      <c r="X752" s="6" t="s">
        <v>12831</v>
      </c>
      <c r="Y752" s="6" t="s">
        <v>12299</v>
      </c>
      <c r="Z752" s="6" t="s">
        <v>12299</v>
      </c>
    </row>
    <row r="753" spans="1:52" x14ac:dyDescent="0.3">
      <c r="A753" s="6">
        <v>1415</v>
      </c>
      <c r="B753" s="6" t="s">
        <v>9154</v>
      </c>
      <c r="C753" s="6" t="s">
        <v>9155</v>
      </c>
      <c r="D753" s="6">
        <v>5</v>
      </c>
      <c r="E753" s="6">
        <v>20</v>
      </c>
      <c r="F753" s="6"/>
      <c r="G753" s="6">
        <v>850</v>
      </c>
      <c r="H753" s="6">
        <v>100</v>
      </c>
      <c r="I753" s="6"/>
      <c r="J753" s="6">
        <v>3</v>
      </c>
      <c r="K753" s="6">
        <v>0</v>
      </c>
      <c r="L753" s="6" t="s">
        <v>12250</v>
      </c>
      <c r="M753" s="6">
        <v>63</v>
      </c>
      <c r="N753" s="6" t="str">
        <f>VLOOKUP(A753,web_archive!D:AB,18,FALSE)</f>
        <v>Normal / Upper / Baby</v>
      </c>
      <c r="O753" s="6">
        <v>2</v>
      </c>
      <c r="P753" s="6">
        <v>2</v>
      </c>
      <c r="Q753" s="6">
        <v>4</v>
      </c>
      <c r="R753" s="6">
        <v>48</v>
      </c>
      <c r="S753" s="6">
        <v>1</v>
      </c>
      <c r="T753" s="6">
        <v>4</v>
      </c>
      <c r="U753" s="6" t="s">
        <v>13177</v>
      </c>
      <c r="V753" s="6" t="s">
        <v>13178</v>
      </c>
      <c r="W753" s="6" t="s">
        <v>13179</v>
      </c>
      <c r="X753" s="6" t="s">
        <v>12464</v>
      </c>
      <c r="Y753" s="6" t="s">
        <v>12299</v>
      </c>
      <c r="Z753" s="6" t="s">
        <v>12299</v>
      </c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</row>
    <row r="754" spans="1:52" x14ac:dyDescent="0.3">
      <c r="A754" s="6">
        <v>1416</v>
      </c>
      <c r="B754" s="6" t="s">
        <v>13180</v>
      </c>
      <c r="C754" s="6" t="s">
        <v>13180</v>
      </c>
      <c r="D754" s="6">
        <v>5</v>
      </c>
      <c r="E754" s="6">
        <v>20</v>
      </c>
      <c r="F754" s="6"/>
      <c r="G754" s="6">
        <v>1000</v>
      </c>
      <c r="H754" s="6">
        <v>100</v>
      </c>
      <c r="I754" s="6"/>
      <c r="J754" s="6">
        <v>3</v>
      </c>
      <c r="K754" s="6">
        <v>0</v>
      </c>
      <c r="L754" s="6" t="s">
        <v>12250</v>
      </c>
      <c r="M754" s="6">
        <v>63</v>
      </c>
      <c r="N754" s="6" t="e">
        <f>VLOOKUP(A754,web_archive!D:AB,18,FALSE)</f>
        <v>#N/A</v>
      </c>
      <c r="O754" s="6">
        <v>2</v>
      </c>
      <c r="P754" s="6">
        <v>2</v>
      </c>
      <c r="Q754" s="6">
        <v>4</v>
      </c>
      <c r="R754" s="6">
        <v>48</v>
      </c>
      <c r="S754" s="6">
        <v>1</v>
      </c>
      <c r="T754" s="6">
        <v>4</v>
      </c>
      <c r="U754" s="6" t="s">
        <v>13181</v>
      </c>
      <c r="V754" s="6" t="s">
        <v>13182</v>
      </c>
      <c r="W754" s="6" t="s">
        <v>12491</v>
      </c>
      <c r="X754" s="6" t="s">
        <v>12299</v>
      </c>
      <c r="Y754" s="6" t="s">
        <v>12299</v>
      </c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</row>
    <row r="755" spans="1:52" x14ac:dyDescent="0.3">
      <c r="A755" s="6">
        <v>1417</v>
      </c>
      <c r="B755" s="6" t="s">
        <v>7811</v>
      </c>
      <c r="C755" s="6" t="s">
        <v>7812</v>
      </c>
      <c r="D755" s="6">
        <v>5</v>
      </c>
      <c r="E755" s="6">
        <v>20</v>
      </c>
      <c r="F755" s="6"/>
      <c r="G755" s="6">
        <v>3800</v>
      </c>
      <c r="H755" s="6">
        <v>160</v>
      </c>
      <c r="I755" s="6"/>
      <c r="J755" s="6">
        <v>3</v>
      </c>
      <c r="K755" s="6">
        <v>1</v>
      </c>
      <c r="L755" s="6" t="s">
        <v>12250</v>
      </c>
      <c r="M755" s="6">
        <v>63</v>
      </c>
      <c r="N755" s="6" t="str">
        <f>VLOOKUP(A755,web_archive!D:AB,18,FALSE)</f>
        <v>Normal / Upper / Baby</v>
      </c>
      <c r="O755" s="6">
        <v>2</v>
      </c>
      <c r="P755" s="6">
        <v>2</v>
      </c>
      <c r="Q755" s="6">
        <v>3</v>
      </c>
      <c r="R755" s="6">
        <v>71</v>
      </c>
      <c r="S755" s="6">
        <v>1</v>
      </c>
      <c r="T755" s="6">
        <v>4</v>
      </c>
      <c r="U755" s="6" t="s">
        <v>12691</v>
      </c>
      <c r="V755" s="6" t="s">
        <v>13183</v>
      </c>
      <c r="W755" s="6" t="s">
        <v>13184</v>
      </c>
      <c r="X755" s="6" t="s">
        <v>12368</v>
      </c>
      <c r="Y755" s="6" t="s">
        <v>12299</v>
      </c>
      <c r="Z755" s="6" t="s">
        <v>12299</v>
      </c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</row>
    <row r="756" spans="1:52" x14ac:dyDescent="0.3">
      <c r="A756" s="6">
        <v>1418</v>
      </c>
      <c r="B756" s="6" t="s">
        <v>4893</v>
      </c>
      <c r="C756" s="6" t="s">
        <v>4894</v>
      </c>
      <c r="D756" s="6">
        <v>5</v>
      </c>
      <c r="E756" s="6">
        <v>20</v>
      </c>
      <c r="F756" s="6"/>
      <c r="G756" s="6">
        <v>500</v>
      </c>
      <c r="H756" s="6">
        <v>120</v>
      </c>
      <c r="I756" s="6"/>
      <c r="J756" s="6">
        <v>3</v>
      </c>
      <c r="K756" s="6">
        <v>2</v>
      </c>
      <c r="L756" s="6" t="s">
        <v>12250</v>
      </c>
      <c r="M756" s="6">
        <v>63</v>
      </c>
      <c r="N756" s="6" t="str">
        <f>VLOOKUP(A756,web_archive!D:AB,18,FALSE)</f>
        <v>Normal / Upper / Baby</v>
      </c>
      <c r="O756" s="6">
        <v>2</v>
      </c>
      <c r="P756" s="6">
        <v>2</v>
      </c>
      <c r="Q756" s="6">
        <v>4</v>
      </c>
      <c r="R756" s="6">
        <v>4</v>
      </c>
      <c r="S756" s="6">
        <v>1</v>
      </c>
      <c r="T756" s="6">
        <v>4</v>
      </c>
      <c r="U756" s="6" t="s">
        <v>12554</v>
      </c>
      <c r="V756" s="6" t="s">
        <v>13172</v>
      </c>
      <c r="W756" s="6" t="s">
        <v>13173</v>
      </c>
      <c r="X756" s="6" t="s">
        <v>12486</v>
      </c>
      <c r="Y756" s="6" t="s">
        <v>12299</v>
      </c>
      <c r="Z756" s="6" t="s">
        <v>12299</v>
      </c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</row>
    <row r="757" spans="1:52" x14ac:dyDescent="0.3">
      <c r="A757" s="6">
        <v>1419</v>
      </c>
      <c r="B757" s="6" t="s">
        <v>13185</v>
      </c>
      <c r="C757" s="6" t="s">
        <v>7812</v>
      </c>
      <c r="D757" s="6">
        <v>5</v>
      </c>
      <c r="E757" s="6">
        <v>1</v>
      </c>
      <c r="F757" s="6"/>
      <c r="G757" s="6">
        <v>4800</v>
      </c>
      <c r="H757" s="6">
        <v>195</v>
      </c>
      <c r="I757" s="6"/>
      <c r="J757" s="6">
        <v>3</v>
      </c>
      <c r="K757" s="6">
        <v>0</v>
      </c>
      <c r="L757" s="6" t="s">
        <v>12250</v>
      </c>
      <c r="M757" s="6">
        <v>63</v>
      </c>
      <c r="N757" s="6" t="e">
        <f>VLOOKUP(A757,web_archive!D:AB,18,FALSE)</f>
        <v>#N/A</v>
      </c>
      <c r="O757" s="6">
        <v>2</v>
      </c>
      <c r="P757" s="6">
        <v>2</v>
      </c>
      <c r="Q757" s="6">
        <v>3</v>
      </c>
      <c r="R757" s="6">
        <v>1</v>
      </c>
      <c r="S757" s="6">
        <v>0</v>
      </c>
      <c r="T757" s="6">
        <v>4</v>
      </c>
      <c r="U757" s="6" t="s">
        <v>12691</v>
      </c>
      <c r="V757" s="6" t="s">
        <v>13183</v>
      </c>
      <c r="W757" s="6" t="s">
        <v>13184</v>
      </c>
      <c r="X757" s="6" t="s">
        <v>12368</v>
      </c>
      <c r="Y757" s="6" t="s">
        <v>12299</v>
      </c>
      <c r="Z757" s="6" t="s">
        <v>12299</v>
      </c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</row>
    <row r="758" spans="1:52" x14ac:dyDescent="0.3">
      <c r="A758" s="6">
        <v>1420</v>
      </c>
      <c r="B758" s="6" t="s">
        <v>13186</v>
      </c>
      <c r="C758" s="6" t="s">
        <v>13187</v>
      </c>
      <c r="D758" s="6">
        <v>5</v>
      </c>
      <c r="E758" s="6">
        <v>20</v>
      </c>
      <c r="F758" s="6"/>
      <c r="G758" s="6">
        <v>1000</v>
      </c>
      <c r="H758" s="6">
        <v>150</v>
      </c>
      <c r="I758" s="6"/>
      <c r="J758" s="6">
        <v>3</v>
      </c>
      <c r="K758" s="6">
        <v>1</v>
      </c>
      <c r="L758" s="6" t="s">
        <v>12250</v>
      </c>
      <c r="M758" s="6">
        <v>18</v>
      </c>
      <c r="N758" s="6" t="e">
        <f>VLOOKUP(A758,web_archive!D:AB,18,FALSE)</f>
        <v>#N/A</v>
      </c>
      <c r="O758" s="6">
        <v>2</v>
      </c>
      <c r="P758" s="6">
        <v>2</v>
      </c>
      <c r="Q758" s="6">
        <v>4</v>
      </c>
      <c r="R758" s="6">
        <v>65</v>
      </c>
      <c r="S758" s="6">
        <v>1</v>
      </c>
      <c r="T758" s="6">
        <v>4</v>
      </c>
      <c r="U758" s="6" t="s">
        <v>12554</v>
      </c>
      <c r="V758" s="6" t="s">
        <v>13188</v>
      </c>
      <c r="W758" s="6" t="s">
        <v>12670</v>
      </c>
      <c r="X758" s="6" t="s">
        <v>13189</v>
      </c>
      <c r="Y758" s="6" t="s">
        <v>13190</v>
      </c>
      <c r="Z758" s="6" t="s">
        <v>12368</v>
      </c>
      <c r="AA758" s="6" t="s">
        <v>12299</v>
      </c>
      <c r="AB758" s="6" t="s">
        <v>12299</v>
      </c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</row>
    <row r="759" spans="1:52" x14ac:dyDescent="0.3">
      <c r="A759" s="6">
        <v>1421</v>
      </c>
      <c r="B759" s="6" t="s">
        <v>834</v>
      </c>
      <c r="C759" s="6" t="s">
        <v>835</v>
      </c>
      <c r="D759" s="6">
        <v>5</v>
      </c>
      <c r="E759" s="6">
        <v>20</v>
      </c>
      <c r="F759" s="6"/>
      <c r="G759" s="6">
        <v>900</v>
      </c>
      <c r="H759" s="6">
        <v>140</v>
      </c>
      <c r="I759" s="6"/>
      <c r="J759" s="6">
        <v>3</v>
      </c>
      <c r="K759" s="6">
        <v>1</v>
      </c>
      <c r="L759" s="6" t="s">
        <v>12250</v>
      </c>
      <c r="M759" s="6">
        <v>18</v>
      </c>
      <c r="N759" s="6" t="str">
        <f>VLOOKUP(A759,web_archive!D:AB,18,FALSE)</f>
        <v>Upper</v>
      </c>
      <c r="O759" s="6">
        <v>2</v>
      </c>
      <c r="P759" s="6">
        <v>2</v>
      </c>
      <c r="Q759" s="6">
        <v>4</v>
      </c>
      <c r="R759" s="6">
        <v>65</v>
      </c>
      <c r="S759" s="6">
        <v>1</v>
      </c>
      <c r="T759" s="6">
        <v>4</v>
      </c>
      <c r="U759" s="6" t="s">
        <v>12562</v>
      </c>
      <c r="V759" s="6" t="s">
        <v>12620</v>
      </c>
      <c r="W759" s="6" t="s">
        <v>13191</v>
      </c>
      <c r="X759" s="6" t="s">
        <v>12549</v>
      </c>
      <c r="Y759" s="6" t="s">
        <v>12655</v>
      </c>
      <c r="Z759" s="6" t="s">
        <v>12551</v>
      </c>
      <c r="AA759" s="6" t="s">
        <v>13192</v>
      </c>
      <c r="AB759" s="6" t="s">
        <v>12404</v>
      </c>
      <c r="AC759" s="6" t="s">
        <v>12299</v>
      </c>
      <c r="AD759" s="6" t="s">
        <v>12299</v>
      </c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</row>
    <row r="760" spans="1:52" x14ac:dyDescent="0.3">
      <c r="A760" s="6">
        <v>1422</v>
      </c>
      <c r="B760" s="6" t="s">
        <v>5332</v>
      </c>
      <c r="C760" s="6" t="s">
        <v>5333</v>
      </c>
      <c r="D760" s="6">
        <v>5</v>
      </c>
      <c r="E760" s="6">
        <v>20</v>
      </c>
      <c r="F760" s="6"/>
      <c r="G760" s="6">
        <v>4200</v>
      </c>
      <c r="H760" s="6">
        <v>180</v>
      </c>
      <c r="I760" s="6"/>
      <c r="J760" s="6">
        <v>3</v>
      </c>
      <c r="K760" s="6">
        <v>1</v>
      </c>
      <c r="L760" s="6" t="s">
        <v>12250</v>
      </c>
      <c r="M760" s="6">
        <v>18</v>
      </c>
      <c r="N760" s="6" t="str">
        <f>VLOOKUP(A760,web_archive!D:AB,18,FALSE)</f>
        <v>Upper</v>
      </c>
      <c r="O760" s="6">
        <v>2</v>
      </c>
      <c r="P760" s="6">
        <v>2</v>
      </c>
      <c r="Q760" s="6">
        <v>4</v>
      </c>
      <c r="R760" s="6">
        <v>60</v>
      </c>
      <c r="S760" s="6">
        <v>1</v>
      </c>
      <c r="T760" s="6">
        <v>4</v>
      </c>
      <c r="U760" s="6" t="s">
        <v>12646</v>
      </c>
      <c r="V760" s="6" t="s">
        <v>13193</v>
      </c>
      <c r="W760" s="6">
        <v>517</v>
      </c>
      <c r="X760" s="6" t="s">
        <v>12802</v>
      </c>
      <c r="Y760" s="6" t="s">
        <v>13194</v>
      </c>
      <c r="Z760" s="6" t="s">
        <v>13195</v>
      </c>
      <c r="AA760" s="6">
        <v>3</v>
      </c>
      <c r="AB760" s="6" t="s">
        <v>12413</v>
      </c>
      <c r="AC760" s="6" t="s">
        <v>12299</v>
      </c>
      <c r="AD760" s="6" t="s">
        <v>12299</v>
      </c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</row>
    <row r="761" spans="1:52" x14ac:dyDescent="0.3">
      <c r="A761" s="6">
        <v>1423</v>
      </c>
      <c r="B761" s="6" t="s">
        <v>13196</v>
      </c>
      <c r="C761" s="6" t="s">
        <v>13197</v>
      </c>
      <c r="D761" s="6">
        <v>5</v>
      </c>
      <c r="E761" s="6">
        <v>20</v>
      </c>
      <c r="F761" s="6"/>
      <c r="G761" s="6">
        <v>0</v>
      </c>
      <c r="H761" s="6">
        <v>120</v>
      </c>
      <c r="I761" s="6"/>
      <c r="J761" s="6">
        <v>3</v>
      </c>
      <c r="K761" s="6">
        <v>0</v>
      </c>
      <c r="L761" s="6" t="s">
        <v>12250</v>
      </c>
      <c r="M761" s="6">
        <v>63</v>
      </c>
      <c r="N761" s="6" t="e">
        <f>VLOOKUP(A761,web_archive!D:AB,18,FALSE)</f>
        <v>#N/A</v>
      </c>
      <c r="O761" s="6">
        <v>2</v>
      </c>
      <c r="P761" s="6">
        <v>2</v>
      </c>
      <c r="Q761" s="6">
        <v>1</v>
      </c>
      <c r="R761" s="6">
        <v>0</v>
      </c>
      <c r="S761" s="6">
        <v>0</v>
      </c>
      <c r="T761" s="6">
        <v>4</v>
      </c>
      <c r="U761" s="6" t="s">
        <v>12674</v>
      </c>
      <c r="V761" s="6" t="s">
        <v>12675</v>
      </c>
      <c r="W761" s="6" t="s">
        <v>12370</v>
      </c>
      <c r="X761" s="6" t="s">
        <v>12299</v>
      </c>
      <c r="Y761" s="6" t="s">
        <v>12299</v>
      </c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</row>
    <row r="762" spans="1:52" x14ac:dyDescent="0.3">
      <c r="A762" s="6">
        <v>1424</v>
      </c>
      <c r="B762" s="6" t="s">
        <v>9158</v>
      </c>
      <c r="C762" s="6" t="s">
        <v>9159</v>
      </c>
      <c r="D762" s="6">
        <v>5</v>
      </c>
      <c r="E762" s="6">
        <v>1</v>
      </c>
      <c r="F762" s="6"/>
      <c r="G762" s="6">
        <v>0</v>
      </c>
      <c r="H762" s="6">
        <v>149</v>
      </c>
      <c r="I762" s="6"/>
      <c r="J762" s="6">
        <v>3</v>
      </c>
      <c r="K762" s="6">
        <v>0</v>
      </c>
      <c r="L762" s="6" t="s">
        <v>12250</v>
      </c>
      <c r="M762" s="6">
        <v>63</v>
      </c>
      <c r="N762" s="6" t="str">
        <f>VLOOKUP(A762,web_archive!D:AB,18,FALSE)</f>
        <v>Normal / Upper / Baby</v>
      </c>
      <c r="O762" s="6">
        <v>2</v>
      </c>
      <c r="P762" s="6">
        <v>2</v>
      </c>
      <c r="Q762" s="6">
        <v>4</v>
      </c>
      <c r="R762" s="6">
        <v>0</v>
      </c>
      <c r="S762" s="6">
        <v>0</v>
      </c>
      <c r="T762" s="6">
        <v>4</v>
      </c>
      <c r="U762" s="6" t="s">
        <v>13177</v>
      </c>
      <c r="V762" s="6" t="s">
        <v>13198</v>
      </c>
      <c r="W762" s="6" t="s">
        <v>13070</v>
      </c>
      <c r="X762" s="6" t="s">
        <v>12483</v>
      </c>
      <c r="Y762" s="6" t="s">
        <v>12299</v>
      </c>
      <c r="Z762" s="6" t="s">
        <v>12299</v>
      </c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</row>
    <row r="763" spans="1:52" x14ac:dyDescent="0.3">
      <c r="A763" s="6">
        <v>1425</v>
      </c>
      <c r="B763" s="6" t="s">
        <v>1024</v>
      </c>
      <c r="C763" s="6" t="s">
        <v>1025</v>
      </c>
      <c r="D763" s="6">
        <v>5</v>
      </c>
      <c r="E763" s="6">
        <v>20</v>
      </c>
      <c r="F763" s="6"/>
      <c r="G763" s="6">
        <v>0</v>
      </c>
      <c r="H763" s="6">
        <v>60</v>
      </c>
      <c r="I763" s="6"/>
      <c r="J763" s="6">
        <v>3</v>
      </c>
      <c r="K763" s="6">
        <v>0</v>
      </c>
      <c r="L763" s="6" t="s">
        <v>12250</v>
      </c>
      <c r="M763" s="6">
        <v>63</v>
      </c>
      <c r="N763" s="6" t="str">
        <f>VLOOKUP(A763,web_archive!D:AB,18,FALSE)</f>
        <v>Normal / Upper / Baby</v>
      </c>
      <c r="O763" s="6">
        <v>2</v>
      </c>
      <c r="P763" s="6">
        <v>2</v>
      </c>
      <c r="Q763" s="6">
        <v>3</v>
      </c>
      <c r="R763" s="6">
        <v>80</v>
      </c>
      <c r="S763" s="6">
        <v>1</v>
      </c>
      <c r="T763" s="6">
        <v>4</v>
      </c>
      <c r="U763" s="6" t="s">
        <v>12691</v>
      </c>
      <c r="V763" s="6" t="s">
        <v>12692</v>
      </c>
      <c r="W763" s="6" t="s">
        <v>12549</v>
      </c>
      <c r="X763" s="6" t="s">
        <v>13199</v>
      </c>
      <c r="Y763" s="6" t="s">
        <v>12551</v>
      </c>
      <c r="Z763" s="6" t="s">
        <v>13200</v>
      </c>
      <c r="AA763" s="6" t="s">
        <v>12549</v>
      </c>
      <c r="AB763" s="6" t="s">
        <v>12695</v>
      </c>
      <c r="AC763" s="6" t="s">
        <v>12551</v>
      </c>
      <c r="AD763" s="6" t="s">
        <v>12696</v>
      </c>
      <c r="AE763" s="6" t="s">
        <v>13201</v>
      </c>
      <c r="AF763" s="6" t="s">
        <v>12483</v>
      </c>
      <c r="AG763" s="6" t="s">
        <v>12299</v>
      </c>
      <c r="AH763" s="6" t="s">
        <v>12299</v>
      </c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</row>
    <row r="764" spans="1:52" x14ac:dyDescent="0.3">
      <c r="A764" s="6">
        <v>1426</v>
      </c>
      <c r="B764" s="6" t="s">
        <v>13202</v>
      </c>
      <c r="C764" s="6" t="s">
        <v>13203</v>
      </c>
      <c r="D764" s="6">
        <v>5</v>
      </c>
      <c r="E764" s="6">
        <v>20</v>
      </c>
      <c r="F764" s="6"/>
      <c r="G764" s="6">
        <v>0</v>
      </c>
      <c r="H764" s="6">
        <v>130</v>
      </c>
      <c r="I764" s="6"/>
      <c r="J764" s="6">
        <v>3</v>
      </c>
      <c r="K764" s="6">
        <v>0</v>
      </c>
      <c r="L764" s="6" t="s">
        <v>12250</v>
      </c>
      <c r="M764" s="6">
        <v>63</v>
      </c>
      <c r="N764" s="6" t="e">
        <f>VLOOKUP(A764,web_archive!D:AB,18,FALSE)</f>
        <v>#N/A</v>
      </c>
      <c r="O764" s="6">
        <v>2</v>
      </c>
      <c r="P764" s="6">
        <v>2</v>
      </c>
      <c r="Q764" s="6">
        <v>4</v>
      </c>
      <c r="R764" s="6">
        <v>80</v>
      </c>
      <c r="S764" s="6">
        <v>1</v>
      </c>
      <c r="T764" s="6">
        <v>4</v>
      </c>
      <c r="U764" s="6" t="s">
        <v>12570</v>
      </c>
      <c r="V764" s="6" t="s">
        <v>12549</v>
      </c>
      <c r="W764" s="6" t="s">
        <v>13199</v>
      </c>
      <c r="X764" s="6" t="s">
        <v>12551</v>
      </c>
      <c r="Y764" s="6" t="s">
        <v>13200</v>
      </c>
      <c r="Z764" s="6" t="s">
        <v>12549</v>
      </c>
      <c r="AA764" s="6" t="s">
        <v>12695</v>
      </c>
      <c r="AB764" s="6" t="s">
        <v>12551</v>
      </c>
      <c r="AC764" s="6" t="s">
        <v>12696</v>
      </c>
      <c r="AD764" s="6" t="s">
        <v>12725</v>
      </c>
      <c r="AE764" s="6" t="s">
        <v>12549</v>
      </c>
      <c r="AF764" s="6" t="s">
        <v>12726</v>
      </c>
      <c r="AG764" s="6" t="s">
        <v>12909</v>
      </c>
      <c r="AH764" s="6" t="s">
        <v>12910</v>
      </c>
      <c r="AI764" s="6" t="s">
        <v>12551</v>
      </c>
      <c r="AJ764" s="6" t="s">
        <v>12726</v>
      </c>
      <c r="AK764" s="6" t="s">
        <v>12909</v>
      </c>
      <c r="AL764" s="6" t="s">
        <v>12911</v>
      </c>
      <c r="AM764" s="6" t="s">
        <v>12549</v>
      </c>
      <c r="AN764" s="6" t="s">
        <v>12730</v>
      </c>
      <c r="AO764" s="6" t="s">
        <v>12551</v>
      </c>
      <c r="AP764" s="6" t="s">
        <v>12990</v>
      </c>
      <c r="AQ764" s="6" t="s">
        <v>13204</v>
      </c>
      <c r="AR764" s="6" t="s">
        <v>13205</v>
      </c>
      <c r="AS764" s="6" t="s">
        <v>12886</v>
      </c>
      <c r="AT764" s="6">
        <v>2</v>
      </c>
      <c r="AU764" s="6" t="s">
        <v>13206</v>
      </c>
      <c r="AV764" s="6" t="s">
        <v>13207</v>
      </c>
      <c r="AW764" s="6">
        <v>5</v>
      </c>
      <c r="AX764" s="6" t="s">
        <v>13208</v>
      </c>
      <c r="AY764" s="6" t="s">
        <v>12299</v>
      </c>
      <c r="AZ764" s="6" t="s">
        <v>12299</v>
      </c>
    </row>
    <row r="765" spans="1:52" x14ac:dyDescent="0.3">
      <c r="A765" s="6">
        <v>1427</v>
      </c>
      <c r="B765" s="6" t="s">
        <v>9402</v>
      </c>
      <c r="C765" s="6" t="s">
        <v>9403</v>
      </c>
      <c r="D765" s="6">
        <v>5</v>
      </c>
      <c r="E765" s="6">
        <v>20</v>
      </c>
      <c r="F765" s="6"/>
      <c r="G765" s="6">
        <v>0</v>
      </c>
      <c r="H765" s="6">
        <v>160</v>
      </c>
      <c r="I765" s="6"/>
      <c r="J765" s="6">
        <v>3</v>
      </c>
      <c r="K765" s="6">
        <v>0</v>
      </c>
      <c r="L765" s="6" t="s">
        <v>12250</v>
      </c>
      <c r="M765" s="6">
        <v>63</v>
      </c>
      <c r="N765" s="6" t="str">
        <f>VLOOKUP(A765,web_archive!D:AB,18,FALSE)</f>
        <v>Normal / Upper / Baby</v>
      </c>
      <c r="O765" s="6">
        <v>2</v>
      </c>
      <c r="P765" s="6">
        <v>2</v>
      </c>
      <c r="Q765" s="6">
        <v>3</v>
      </c>
      <c r="R765" s="6">
        <v>0</v>
      </c>
      <c r="S765" s="6">
        <v>0</v>
      </c>
      <c r="T765" s="6">
        <v>4</v>
      </c>
      <c r="U765" s="6" t="s">
        <v>12919</v>
      </c>
      <c r="V765" s="6" t="s">
        <v>13209</v>
      </c>
      <c r="W765" s="6" t="s">
        <v>13210</v>
      </c>
      <c r="X765" s="6" t="s">
        <v>12600</v>
      </c>
      <c r="Y765" s="6" t="s">
        <v>12299</v>
      </c>
      <c r="Z765" s="6" t="s">
        <v>12299</v>
      </c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</row>
    <row r="766" spans="1:52" x14ac:dyDescent="0.3">
      <c r="A766" s="6">
        <v>1428</v>
      </c>
      <c r="B766" s="6" t="s">
        <v>13211</v>
      </c>
      <c r="C766" s="6" t="s">
        <v>13187</v>
      </c>
      <c r="D766" s="6">
        <v>5</v>
      </c>
      <c r="E766" s="6">
        <v>20</v>
      </c>
      <c r="F766" s="6"/>
      <c r="G766" s="6">
        <v>1000</v>
      </c>
      <c r="H766" s="6">
        <v>150</v>
      </c>
      <c r="I766" s="6"/>
      <c r="J766" s="6">
        <v>3</v>
      </c>
      <c r="K766" s="6">
        <v>1</v>
      </c>
      <c r="L766" s="6" t="s">
        <v>12250</v>
      </c>
      <c r="M766" s="6">
        <v>18</v>
      </c>
      <c r="N766" s="6" t="e">
        <f>VLOOKUP(A766,web_archive!D:AB,18,FALSE)</f>
        <v>#N/A</v>
      </c>
      <c r="O766" s="6">
        <v>2</v>
      </c>
      <c r="P766" s="6">
        <v>2</v>
      </c>
      <c r="Q766" s="6">
        <v>4</v>
      </c>
      <c r="R766" s="6">
        <v>65</v>
      </c>
      <c r="S766" s="6">
        <v>1</v>
      </c>
      <c r="T766" s="6">
        <v>4</v>
      </c>
      <c r="U766" s="6" t="s">
        <v>12554</v>
      </c>
      <c r="V766" s="6" t="s">
        <v>13188</v>
      </c>
      <c r="W766" s="6" t="s">
        <v>12670</v>
      </c>
      <c r="X766" s="6" t="s">
        <v>13189</v>
      </c>
      <c r="Y766" s="6" t="s">
        <v>13190</v>
      </c>
      <c r="Z766" s="6" t="s">
        <v>12368</v>
      </c>
      <c r="AA766" s="6" t="s">
        <v>12299</v>
      </c>
      <c r="AB766" s="6" t="s">
        <v>12299</v>
      </c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</row>
    <row r="767" spans="1:52" x14ac:dyDescent="0.3">
      <c r="A767" s="6">
        <v>1429</v>
      </c>
      <c r="B767" s="6" t="s">
        <v>13212</v>
      </c>
      <c r="C767" s="6" t="s">
        <v>5333</v>
      </c>
      <c r="D767" s="6">
        <v>5</v>
      </c>
      <c r="E767" s="6">
        <v>20</v>
      </c>
      <c r="F767" s="6"/>
      <c r="G767" s="6">
        <v>4200</v>
      </c>
      <c r="H767" s="6">
        <v>180</v>
      </c>
      <c r="I767" s="6"/>
      <c r="J767" s="6">
        <v>3</v>
      </c>
      <c r="K767" s="6">
        <v>1</v>
      </c>
      <c r="L767" s="6" t="s">
        <v>12250</v>
      </c>
      <c r="M767" s="6">
        <v>18</v>
      </c>
      <c r="N767" s="6" t="e">
        <f>VLOOKUP(A767,web_archive!D:AB,18,FALSE)</f>
        <v>#N/A</v>
      </c>
      <c r="O767" s="6">
        <v>2</v>
      </c>
      <c r="P767" s="6">
        <v>2</v>
      </c>
      <c r="Q767" s="6">
        <v>4</v>
      </c>
      <c r="R767" s="6">
        <v>60</v>
      </c>
      <c r="S767" s="6">
        <v>1</v>
      </c>
      <c r="T767" s="6">
        <v>4</v>
      </c>
      <c r="U767" s="6" t="s">
        <v>12646</v>
      </c>
      <c r="V767" s="6" t="s">
        <v>13193</v>
      </c>
      <c r="W767" s="6">
        <v>517</v>
      </c>
      <c r="X767" s="6" t="s">
        <v>12802</v>
      </c>
      <c r="Y767" s="6" t="s">
        <v>13194</v>
      </c>
      <c r="Z767" s="6" t="s">
        <v>13195</v>
      </c>
      <c r="AA767" s="6">
        <v>3</v>
      </c>
      <c r="AB767" s="6" t="s">
        <v>12413</v>
      </c>
      <c r="AC767" s="6" t="s">
        <v>12299</v>
      </c>
      <c r="AD767" s="6" t="s">
        <v>12299</v>
      </c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</row>
    <row r="768" spans="1:52" x14ac:dyDescent="0.3">
      <c r="A768" s="6">
        <v>1430</v>
      </c>
      <c r="B768" s="6" t="s">
        <v>13213</v>
      </c>
      <c r="C768" s="6" t="s">
        <v>7638</v>
      </c>
      <c r="D768" s="6">
        <v>5</v>
      </c>
      <c r="E768" s="6">
        <v>0</v>
      </c>
      <c r="F768" s="6"/>
      <c r="G768" s="6">
        <v>0</v>
      </c>
      <c r="H768" s="6">
        <v>74</v>
      </c>
      <c r="I768" s="6"/>
      <c r="J768" s="6">
        <v>3</v>
      </c>
      <c r="K768" s="6">
        <v>0</v>
      </c>
      <c r="L768" s="6" t="s">
        <v>12250</v>
      </c>
      <c r="M768" s="6">
        <v>63</v>
      </c>
      <c r="N768" s="6" t="e">
        <f>VLOOKUP(A768,web_archive!D:AB,18,FALSE)</f>
        <v>#N/A</v>
      </c>
      <c r="O768" s="6">
        <v>2</v>
      </c>
      <c r="P768" s="6">
        <v>2</v>
      </c>
      <c r="Q768" s="6">
        <v>1</v>
      </c>
      <c r="R768" s="6">
        <v>1</v>
      </c>
      <c r="S768" s="6">
        <v>0</v>
      </c>
      <c r="T768" s="6">
        <v>4</v>
      </c>
      <c r="U768" s="6" t="s">
        <v>12747</v>
      </c>
      <c r="V768" s="6" t="s">
        <v>12748</v>
      </c>
      <c r="W768" s="6" t="s">
        <v>13002</v>
      </c>
      <c r="X768" s="6" t="s">
        <v>12299</v>
      </c>
      <c r="Y768" s="6" t="s">
        <v>12299</v>
      </c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</row>
    <row r="769" spans="1:34" x14ac:dyDescent="0.3">
      <c r="A769" s="6">
        <v>1431</v>
      </c>
      <c r="B769" s="6" t="s">
        <v>13214</v>
      </c>
      <c r="C769" s="6" t="s">
        <v>7812</v>
      </c>
      <c r="D769" s="6">
        <v>5</v>
      </c>
      <c r="E769" s="6">
        <v>1</v>
      </c>
      <c r="F769" s="6"/>
      <c r="G769" s="6">
        <v>4800</v>
      </c>
      <c r="H769" s="6">
        <v>195</v>
      </c>
      <c r="I769" s="6"/>
      <c r="J769" s="6">
        <v>3</v>
      </c>
      <c r="K769" s="6">
        <v>0</v>
      </c>
      <c r="L769" s="6" t="s">
        <v>12250</v>
      </c>
      <c r="M769" s="6">
        <v>63</v>
      </c>
      <c r="N769" s="6" t="e">
        <f>VLOOKUP(A769,web_archive!D:AB,18,FALSE)</f>
        <v>#N/A</v>
      </c>
      <c r="O769" s="6">
        <v>2</v>
      </c>
      <c r="P769" s="6">
        <v>2</v>
      </c>
      <c r="Q769" s="6">
        <v>3</v>
      </c>
      <c r="R769" s="6">
        <v>1</v>
      </c>
      <c r="S769" s="6">
        <v>0</v>
      </c>
      <c r="T769" s="6">
        <v>4</v>
      </c>
      <c r="U769" s="6" t="s">
        <v>12691</v>
      </c>
      <c r="V769" s="6" t="s">
        <v>13183</v>
      </c>
      <c r="W769" s="6" t="s">
        <v>13184</v>
      </c>
      <c r="X769" s="6" t="s">
        <v>12368</v>
      </c>
      <c r="Y769" s="6" t="s">
        <v>12299</v>
      </c>
      <c r="Z769" s="6" t="s">
        <v>12299</v>
      </c>
      <c r="AA769" s="6"/>
      <c r="AB769" s="6"/>
      <c r="AC769" s="6"/>
      <c r="AD769" s="6"/>
      <c r="AE769" s="6"/>
      <c r="AF769" s="6"/>
      <c r="AG769" s="6"/>
      <c r="AH769" s="6"/>
    </row>
    <row r="770" spans="1:34" x14ac:dyDescent="0.3">
      <c r="A770" s="6">
        <v>1432</v>
      </c>
      <c r="B770" s="6" t="s">
        <v>13215</v>
      </c>
      <c r="C770" s="6" t="s">
        <v>7812</v>
      </c>
      <c r="D770" s="6">
        <v>5</v>
      </c>
      <c r="E770" s="6">
        <v>1</v>
      </c>
      <c r="F770" s="6"/>
      <c r="G770" s="6">
        <v>4800</v>
      </c>
      <c r="H770" s="6">
        <v>195</v>
      </c>
      <c r="I770" s="6"/>
      <c r="J770" s="6">
        <v>3</v>
      </c>
      <c r="K770" s="6">
        <v>0</v>
      </c>
      <c r="L770" s="6" t="s">
        <v>12250</v>
      </c>
      <c r="M770" s="6">
        <v>63</v>
      </c>
      <c r="N770" s="6" t="e">
        <f>VLOOKUP(A770,web_archive!D:AB,18,FALSE)</f>
        <v>#N/A</v>
      </c>
      <c r="O770" s="6">
        <v>2</v>
      </c>
      <c r="P770" s="6">
        <v>2</v>
      </c>
      <c r="Q770" s="6">
        <v>3</v>
      </c>
      <c r="R770" s="6">
        <v>1</v>
      </c>
      <c r="S770" s="6">
        <v>0</v>
      </c>
      <c r="T770" s="6">
        <v>4</v>
      </c>
      <c r="U770" s="6" t="s">
        <v>12691</v>
      </c>
      <c r="V770" s="6" t="s">
        <v>13183</v>
      </c>
      <c r="W770" s="6" t="s">
        <v>13184</v>
      </c>
      <c r="X770" s="6" t="s">
        <v>12368</v>
      </c>
      <c r="Y770" s="6" t="s">
        <v>12299</v>
      </c>
      <c r="Z770" s="6" t="s">
        <v>12299</v>
      </c>
      <c r="AA770" s="6"/>
      <c r="AB770" s="6"/>
      <c r="AC770" s="6"/>
      <c r="AD770" s="6"/>
      <c r="AE770" s="6"/>
      <c r="AF770" s="6"/>
      <c r="AG770" s="6"/>
      <c r="AH770" s="6"/>
    </row>
    <row r="771" spans="1:34" x14ac:dyDescent="0.3">
      <c r="A771" s="6">
        <v>1433</v>
      </c>
      <c r="B771" s="6" t="s">
        <v>13216</v>
      </c>
      <c r="C771" s="6" t="s">
        <v>13217</v>
      </c>
      <c r="D771" s="6">
        <v>5</v>
      </c>
      <c r="E771" s="6">
        <v>20</v>
      </c>
      <c r="F771" s="6"/>
      <c r="G771" s="6">
        <v>1800</v>
      </c>
      <c r="H771" s="3">
        <v>7.5277777777777777</v>
      </c>
      <c r="I771" s="6"/>
      <c r="J771" s="6">
        <v>3</v>
      </c>
      <c r="K771" s="6">
        <v>1</v>
      </c>
      <c r="L771" s="6" t="s">
        <v>12250</v>
      </c>
      <c r="M771" s="6">
        <v>63</v>
      </c>
      <c r="N771" s="6" t="e">
        <f>VLOOKUP(A771,web_archive!D:AB,18,FALSE)</f>
        <v>#N/A</v>
      </c>
      <c r="O771" s="6">
        <v>2</v>
      </c>
      <c r="P771" s="6">
        <v>2</v>
      </c>
      <c r="Q771" s="6">
        <v>3</v>
      </c>
      <c r="R771" s="6">
        <v>102</v>
      </c>
      <c r="S771" s="6">
        <v>1</v>
      </c>
      <c r="T771" s="6">
        <v>4</v>
      </c>
      <c r="U771" s="6" t="s">
        <v>13218</v>
      </c>
      <c r="V771" s="6" t="s">
        <v>13219</v>
      </c>
      <c r="W771" s="6" t="s">
        <v>13220</v>
      </c>
      <c r="X771" s="6" t="s">
        <v>13221</v>
      </c>
      <c r="Y771" s="6" t="s">
        <v>13222</v>
      </c>
      <c r="Z771" s="6" t="s">
        <v>12299</v>
      </c>
      <c r="AA771" s="6" t="s">
        <v>12299</v>
      </c>
      <c r="AB771" s="6"/>
      <c r="AC771" s="6"/>
      <c r="AD771" s="6"/>
      <c r="AE771" s="6"/>
      <c r="AF771" s="6"/>
      <c r="AG771" s="6"/>
      <c r="AH771" s="6"/>
    </row>
    <row r="772" spans="1:34" x14ac:dyDescent="0.3">
      <c r="A772" s="6">
        <v>1434</v>
      </c>
      <c r="B772" s="6" t="s">
        <v>13223</v>
      </c>
      <c r="C772" s="6" t="s">
        <v>13224</v>
      </c>
      <c r="D772" s="6">
        <v>5</v>
      </c>
      <c r="E772" s="6">
        <v>0</v>
      </c>
      <c r="F772" s="6"/>
      <c r="G772" s="6">
        <v>0</v>
      </c>
      <c r="H772" s="6">
        <v>165</v>
      </c>
      <c r="I772" s="6"/>
      <c r="J772" s="6">
        <v>3</v>
      </c>
      <c r="K772" s="6">
        <v>0</v>
      </c>
      <c r="L772" s="6" t="s">
        <v>12250</v>
      </c>
      <c r="M772" s="6">
        <v>63</v>
      </c>
      <c r="N772" s="6" t="e">
        <f>VLOOKUP(A772,web_archive!D:AB,18,FALSE)</f>
        <v>#N/A</v>
      </c>
      <c r="O772" s="6">
        <v>2</v>
      </c>
      <c r="P772" s="6">
        <v>2</v>
      </c>
      <c r="Q772" s="6">
        <v>3</v>
      </c>
      <c r="R772" s="6">
        <v>60</v>
      </c>
      <c r="S772" s="6">
        <v>0</v>
      </c>
      <c r="T772" s="6">
        <v>4</v>
      </c>
      <c r="U772" s="6" t="s">
        <v>12299</v>
      </c>
      <c r="V772" s="6" t="s">
        <v>12299</v>
      </c>
      <c r="W772" s="6" t="s">
        <v>12299</v>
      </c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</row>
    <row r="773" spans="1:34" x14ac:dyDescent="0.3">
      <c r="A773" s="6">
        <v>1435</v>
      </c>
      <c r="B773" s="6" t="s">
        <v>13225</v>
      </c>
      <c r="C773" s="6" t="s">
        <v>13226</v>
      </c>
      <c r="D773" s="6">
        <v>5</v>
      </c>
      <c r="E773" s="6">
        <v>56000</v>
      </c>
      <c r="F773" s="6"/>
      <c r="G773" s="6">
        <v>1600</v>
      </c>
      <c r="H773" s="6">
        <v>180</v>
      </c>
      <c r="I773" s="6"/>
      <c r="J773" s="6">
        <v>3</v>
      </c>
      <c r="K773" s="6">
        <v>1</v>
      </c>
      <c r="L773" s="6" t="s">
        <v>12268</v>
      </c>
      <c r="M773" s="6">
        <v>63</v>
      </c>
      <c r="N773" s="6" t="e">
        <f>VLOOKUP(A773,web_archive!D:AB,18,FALSE)</f>
        <v>#N/A</v>
      </c>
      <c r="O773" s="6">
        <v>2</v>
      </c>
      <c r="P773" s="6">
        <v>2</v>
      </c>
      <c r="Q773" s="6">
        <v>4</v>
      </c>
      <c r="R773" s="6">
        <v>100</v>
      </c>
      <c r="S773" s="6">
        <v>1</v>
      </c>
      <c r="T773" s="6">
        <v>4</v>
      </c>
      <c r="U773" s="6" t="s">
        <v>13227</v>
      </c>
      <c r="V773" s="6" t="s">
        <v>13228</v>
      </c>
      <c r="W773" s="6" t="s">
        <v>13219</v>
      </c>
      <c r="X773" s="6" t="s">
        <v>13229</v>
      </c>
      <c r="Y773" s="6" t="s">
        <v>13230</v>
      </c>
      <c r="Z773" s="6" t="s">
        <v>12299</v>
      </c>
      <c r="AA773" s="6" t="s">
        <v>12299</v>
      </c>
      <c r="AB773" s="6"/>
      <c r="AC773" s="6"/>
      <c r="AD773" s="6"/>
      <c r="AE773" s="6"/>
      <c r="AF773" s="6"/>
      <c r="AG773" s="6"/>
      <c r="AH773" s="6"/>
    </row>
    <row r="774" spans="1:34" x14ac:dyDescent="0.3">
      <c r="A774" s="6">
        <v>1436</v>
      </c>
      <c r="B774" s="6" t="s">
        <v>13231</v>
      </c>
      <c r="C774" s="6" t="s">
        <v>13232</v>
      </c>
      <c r="D774" s="6">
        <v>5</v>
      </c>
      <c r="E774" s="6">
        <v>20</v>
      </c>
      <c r="F774" s="6"/>
      <c r="G774" s="6">
        <v>850</v>
      </c>
      <c r="H774" s="6">
        <v>150</v>
      </c>
      <c r="I774" s="6"/>
      <c r="J774" s="6">
        <v>3</v>
      </c>
      <c r="K774" s="6">
        <v>0</v>
      </c>
      <c r="L774" s="6" t="s">
        <v>12250</v>
      </c>
      <c r="M774" s="6">
        <v>63</v>
      </c>
      <c r="N774" s="6" t="e">
        <f>VLOOKUP(A774,web_archive!D:AB,18,FALSE)</f>
        <v>#N/A</v>
      </c>
      <c r="O774" s="6">
        <v>2</v>
      </c>
      <c r="P774" s="6">
        <v>2</v>
      </c>
      <c r="Q774" s="6">
        <v>4</v>
      </c>
      <c r="R774" s="6">
        <v>95</v>
      </c>
      <c r="S774" s="6">
        <v>1</v>
      </c>
      <c r="T774" s="6">
        <v>4</v>
      </c>
      <c r="U774" s="6" t="s">
        <v>12570</v>
      </c>
      <c r="V774" s="6" t="s">
        <v>12551</v>
      </c>
      <c r="W774" s="6" t="s">
        <v>13233</v>
      </c>
      <c r="X774" s="6" t="s">
        <v>13234</v>
      </c>
      <c r="Y774" s="6" t="s">
        <v>13148</v>
      </c>
      <c r="Z774" s="6" t="s">
        <v>13235</v>
      </c>
      <c r="AA774" s="6" t="s">
        <v>13150</v>
      </c>
      <c r="AB774" s="6" t="s">
        <v>12551</v>
      </c>
      <c r="AC774" s="6" t="s">
        <v>12737</v>
      </c>
      <c r="AD774" s="6" t="s">
        <v>12299</v>
      </c>
      <c r="AE774" s="6" t="s">
        <v>12299</v>
      </c>
      <c r="AF774" s="6"/>
      <c r="AG774" s="6"/>
      <c r="AH774" s="6"/>
    </row>
    <row r="775" spans="1:34" x14ac:dyDescent="0.3">
      <c r="A775" s="6">
        <v>1437</v>
      </c>
      <c r="B775" s="6" t="s">
        <v>13236</v>
      </c>
      <c r="C775" s="6" t="s">
        <v>13237</v>
      </c>
      <c r="D775" s="6">
        <v>5</v>
      </c>
      <c r="E775" s="6">
        <v>0</v>
      </c>
      <c r="F775" s="6"/>
      <c r="G775" s="6">
        <v>0</v>
      </c>
      <c r="H775" s="6">
        <v>100</v>
      </c>
      <c r="I775" s="6"/>
      <c r="J775" s="6">
        <v>3</v>
      </c>
      <c r="K775" s="6">
        <v>0</v>
      </c>
      <c r="L775" s="6" t="s">
        <v>12250</v>
      </c>
      <c r="M775" s="6">
        <v>63</v>
      </c>
      <c r="N775" s="6" t="e">
        <f>VLOOKUP(A775,web_archive!D:AB,18,FALSE)</f>
        <v>#N/A</v>
      </c>
      <c r="O775" s="6">
        <v>2</v>
      </c>
      <c r="P775" s="6">
        <v>2</v>
      </c>
      <c r="Q775" s="6">
        <v>3</v>
      </c>
      <c r="R775" s="6">
        <v>40</v>
      </c>
      <c r="S775" s="6">
        <v>1</v>
      </c>
      <c r="T775" s="6">
        <v>4</v>
      </c>
      <c r="U775" s="6" t="s">
        <v>12570</v>
      </c>
      <c r="V775" s="6" t="s">
        <v>12551</v>
      </c>
      <c r="W775" s="6" t="s">
        <v>12973</v>
      </c>
      <c r="X775" s="6" t="s">
        <v>12563</v>
      </c>
      <c r="Y775" s="6" t="s">
        <v>12838</v>
      </c>
      <c r="Z775" s="6" t="s">
        <v>12299</v>
      </c>
      <c r="AA775" s="6" t="s">
        <v>12299</v>
      </c>
      <c r="AB775" s="6"/>
      <c r="AC775" s="6"/>
      <c r="AD775" s="6"/>
      <c r="AE775" s="6"/>
      <c r="AF775" s="6"/>
      <c r="AG775" s="6"/>
      <c r="AH775" s="6"/>
    </row>
    <row r="776" spans="1:34" x14ac:dyDescent="0.3">
      <c r="A776" s="6">
        <v>1438</v>
      </c>
      <c r="B776" s="6" t="s">
        <v>13238</v>
      </c>
      <c r="C776" s="6" t="s">
        <v>13239</v>
      </c>
      <c r="D776" s="6">
        <v>5</v>
      </c>
      <c r="E776" s="6">
        <v>10</v>
      </c>
      <c r="F776" s="6"/>
      <c r="G776" s="6">
        <v>3000</v>
      </c>
      <c r="H776" s="6" t="s">
        <v>13240</v>
      </c>
      <c r="I776" s="6"/>
      <c r="J776" s="6">
        <v>3</v>
      </c>
      <c r="K776" s="6">
        <v>1</v>
      </c>
      <c r="L776" s="6" t="s">
        <v>12250</v>
      </c>
      <c r="M776" s="6">
        <v>63</v>
      </c>
      <c r="N776" s="6" t="e">
        <f>VLOOKUP(A776,web_archive!D:AB,18,FALSE)</f>
        <v>#N/A</v>
      </c>
      <c r="O776" s="6">
        <v>2</v>
      </c>
      <c r="P776" s="6">
        <v>2</v>
      </c>
      <c r="Q776" s="6">
        <v>4</v>
      </c>
      <c r="R776" s="6">
        <v>120</v>
      </c>
      <c r="S776" s="6">
        <v>1</v>
      </c>
      <c r="T776" s="6">
        <v>4</v>
      </c>
      <c r="U776" s="6" t="s">
        <v>12542</v>
      </c>
      <c r="V776" s="6" t="s">
        <v>13241</v>
      </c>
      <c r="W776" s="6" t="s">
        <v>13242</v>
      </c>
      <c r="X776" s="6" t="s">
        <v>13243</v>
      </c>
      <c r="Y776" s="6">
        <v>50</v>
      </c>
      <c r="Z776" s="6" t="s">
        <v>13244</v>
      </c>
      <c r="AA776" s="6">
        <v>10</v>
      </c>
      <c r="AB776" s="6" t="s">
        <v>13245</v>
      </c>
      <c r="AC776" s="6">
        <v>100</v>
      </c>
      <c r="AD776" s="6" t="s">
        <v>12581</v>
      </c>
      <c r="AE776" s="6" t="s">
        <v>12299</v>
      </c>
      <c r="AF776" s="6" t="s">
        <v>13246</v>
      </c>
      <c r="AG776" s="6" t="s">
        <v>12298</v>
      </c>
      <c r="AH776" s="6"/>
    </row>
    <row r="777" spans="1:34" x14ac:dyDescent="0.3">
      <c r="A777" s="6">
        <v>1439</v>
      </c>
      <c r="B777" s="6" t="s">
        <v>13247</v>
      </c>
      <c r="C777" s="6" t="s">
        <v>13248</v>
      </c>
      <c r="D777" s="6">
        <v>5</v>
      </c>
      <c r="E777" s="6">
        <v>20</v>
      </c>
      <c r="F777" s="6"/>
      <c r="G777" s="6">
        <v>0</v>
      </c>
      <c r="H777" s="6">
        <v>60</v>
      </c>
      <c r="I777" s="6"/>
      <c r="J777" s="6">
        <v>3</v>
      </c>
      <c r="K777" s="6">
        <v>0</v>
      </c>
      <c r="L777" s="6" t="s">
        <v>12250</v>
      </c>
      <c r="M777" s="6">
        <v>63</v>
      </c>
      <c r="N777" s="6" t="e">
        <f>VLOOKUP(A777,web_archive!D:AB,18,FALSE)</f>
        <v>#N/A</v>
      </c>
      <c r="O777" s="6">
        <v>2</v>
      </c>
      <c r="P777" s="6">
        <v>2</v>
      </c>
      <c r="Q777" s="6">
        <v>3</v>
      </c>
      <c r="R777" s="6">
        <v>80</v>
      </c>
      <c r="S777" s="6">
        <v>1</v>
      </c>
      <c r="T777" s="6">
        <v>4</v>
      </c>
      <c r="U777" s="6" t="s">
        <v>12691</v>
      </c>
      <c r="V777" s="6" t="s">
        <v>12692</v>
      </c>
      <c r="W777" s="6" t="s">
        <v>12549</v>
      </c>
      <c r="X777" s="6" t="s">
        <v>13249</v>
      </c>
      <c r="Y777" s="6" t="s">
        <v>12551</v>
      </c>
      <c r="Z777" s="6" t="s">
        <v>13250</v>
      </c>
      <c r="AA777" s="6" t="s">
        <v>12549</v>
      </c>
      <c r="AB777" s="6" t="s">
        <v>13251</v>
      </c>
      <c r="AC777" s="6" t="s">
        <v>12551</v>
      </c>
      <c r="AD777" s="6" t="s">
        <v>12825</v>
      </c>
      <c r="AE777" s="6" t="s">
        <v>13201</v>
      </c>
      <c r="AF777" s="6" t="s">
        <v>12483</v>
      </c>
      <c r="AG777" s="6" t="s">
        <v>12299</v>
      </c>
      <c r="AH777" s="6" t="s">
        <v>12299</v>
      </c>
    </row>
    <row r="778" spans="1:34" x14ac:dyDescent="0.3">
      <c r="A778" s="6">
        <v>1440</v>
      </c>
      <c r="B778" s="6" t="s">
        <v>13252</v>
      </c>
      <c r="C778" s="6" t="s">
        <v>835</v>
      </c>
      <c r="D778" s="6">
        <v>5</v>
      </c>
      <c r="E778" s="6">
        <v>20</v>
      </c>
      <c r="F778" s="6"/>
      <c r="G778" s="6">
        <v>900</v>
      </c>
      <c r="H778" s="6">
        <v>140</v>
      </c>
      <c r="I778" s="6"/>
      <c r="J778" s="6">
        <v>3</v>
      </c>
      <c r="K778" s="6">
        <v>3</v>
      </c>
      <c r="L778" s="6" t="s">
        <v>12250</v>
      </c>
      <c r="M778" s="6">
        <v>18</v>
      </c>
      <c r="N778" s="6" t="e">
        <f>VLOOKUP(A778,web_archive!D:AB,18,FALSE)</f>
        <v>#N/A</v>
      </c>
      <c r="O778" s="6">
        <v>2</v>
      </c>
      <c r="P778" s="6">
        <v>2</v>
      </c>
      <c r="Q778" s="6">
        <v>4</v>
      </c>
      <c r="R778" s="6">
        <v>65</v>
      </c>
      <c r="S778" s="6">
        <v>1</v>
      </c>
      <c r="T778" s="6">
        <v>4</v>
      </c>
      <c r="U778" s="6" t="s">
        <v>12562</v>
      </c>
      <c r="V778" s="6" t="s">
        <v>12620</v>
      </c>
      <c r="W778" s="6" t="s">
        <v>13191</v>
      </c>
      <c r="X778" s="6" t="s">
        <v>12549</v>
      </c>
      <c r="Y778" s="6" t="s">
        <v>12655</v>
      </c>
      <c r="Z778" s="6" t="s">
        <v>12551</v>
      </c>
      <c r="AA778" s="6" t="s">
        <v>13192</v>
      </c>
      <c r="AB778" s="6" t="s">
        <v>12404</v>
      </c>
      <c r="AC778" s="6" t="s">
        <v>12299</v>
      </c>
      <c r="AD778" s="6" t="s">
        <v>12299</v>
      </c>
      <c r="AE778" s="6"/>
      <c r="AF778" s="6"/>
      <c r="AG778" s="6"/>
      <c r="AH778" s="6"/>
    </row>
    <row r="779" spans="1:34" x14ac:dyDescent="0.3">
      <c r="A779" s="6">
        <v>1441</v>
      </c>
      <c r="B779" s="6" t="s">
        <v>13253</v>
      </c>
      <c r="C779" s="6" t="s">
        <v>13254</v>
      </c>
      <c r="D779" s="6">
        <v>5</v>
      </c>
      <c r="E779" s="6">
        <v>10</v>
      </c>
      <c r="F779" s="6"/>
      <c r="G779" s="6">
        <v>1200</v>
      </c>
      <c r="H779" s="6" t="s">
        <v>13255</v>
      </c>
      <c r="I779" s="6"/>
      <c r="J779" s="6">
        <v>3</v>
      </c>
      <c r="K779" s="6">
        <v>1</v>
      </c>
      <c r="L779" s="6" t="s">
        <v>12268</v>
      </c>
      <c r="M779" s="6">
        <v>56</v>
      </c>
      <c r="N779" s="6" t="e">
        <f>VLOOKUP(A779,web_archive!D:AB,18,FALSE)</f>
        <v>#N/A</v>
      </c>
      <c r="O779" s="6">
        <v>2</v>
      </c>
      <c r="P779" s="6">
        <v>2</v>
      </c>
      <c r="Q779" s="6">
        <v>3</v>
      </c>
      <c r="R779" s="6">
        <v>100</v>
      </c>
      <c r="S779" s="6">
        <v>1</v>
      </c>
      <c r="T779" s="6">
        <v>4</v>
      </c>
      <c r="U779" s="6" t="s">
        <v>12858</v>
      </c>
      <c r="V779" s="6" t="s">
        <v>13256</v>
      </c>
      <c r="W779" s="6" t="s">
        <v>12491</v>
      </c>
      <c r="X779" s="6" t="s">
        <v>12299</v>
      </c>
      <c r="Y779" s="6" t="s">
        <v>12299</v>
      </c>
      <c r="Z779" s="6"/>
      <c r="AA779" s="6"/>
      <c r="AB779" s="6"/>
      <c r="AC779" s="6"/>
      <c r="AD779" s="6"/>
      <c r="AE779" s="6"/>
      <c r="AF779" s="6"/>
      <c r="AG779" s="6"/>
      <c r="AH779" s="6"/>
    </row>
    <row r="780" spans="1:34" x14ac:dyDescent="0.3">
      <c r="A780" s="6">
        <v>1442</v>
      </c>
      <c r="B780" s="6" t="s">
        <v>13257</v>
      </c>
      <c r="C780" s="6" t="s">
        <v>13258</v>
      </c>
      <c r="D780" s="6">
        <v>5</v>
      </c>
      <c r="E780" s="6">
        <v>0</v>
      </c>
      <c r="F780" s="6"/>
      <c r="G780" s="6">
        <v>1200</v>
      </c>
      <c r="H780" s="6">
        <v>180</v>
      </c>
      <c r="I780" s="6"/>
      <c r="J780" s="6">
        <v>3</v>
      </c>
      <c r="K780" s="6">
        <v>2</v>
      </c>
      <c r="L780" s="6" t="s">
        <v>12268</v>
      </c>
      <c r="M780" s="6">
        <v>56</v>
      </c>
      <c r="N780" s="6" t="e">
        <f>VLOOKUP(A780,web_archive!D:AB,18,FALSE)</f>
        <v>#N/A</v>
      </c>
      <c r="O780" s="6">
        <v>2</v>
      </c>
      <c r="P780" s="6">
        <v>2</v>
      </c>
      <c r="Q780" s="6">
        <v>3</v>
      </c>
      <c r="R780" s="6">
        <v>120</v>
      </c>
      <c r="S780" s="6">
        <v>1</v>
      </c>
      <c r="T780" s="6">
        <v>4</v>
      </c>
      <c r="U780" s="6" t="s">
        <v>12691</v>
      </c>
      <c r="V780" s="6" t="s">
        <v>13259</v>
      </c>
      <c r="W780" s="6" t="s">
        <v>12663</v>
      </c>
      <c r="X780" s="6" t="s">
        <v>12299</v>
      </c>
      <c r="Y780" s="6" t="s">
        <v>12299</v>
      </c>
      <c r="Z780" s="6"/>
      <c r="AA780" s="6"/>
      <c r="AB780" s="6"/>
      <c r="AC780" s="6"/>
      <c r="AD780" s="6"/>
      <c r="AE780" s="6"/>
      <c r="AF780" s="6"/>
      <c r="AG780" s="6"/>
      <c r="AH780" s="6"/>
    </row>
    <row r="781" spans="1:34" x14ac:dyDescent="0.3">
      <c r="A781" s="6">
        <v>1443</v>
      </c>
      <c r="B781" s="6" t="s">
        <v>13260</v>
      </c>
      <c r="C781" s="6" t="s">
        <v>13261</v>
      </c>
      <c r="D781" s="6">
        <v>5</v>
      </c>
      <c r="E781" s="6">
        <v>20</v>
      </c>
      <c r="F781" s="6"/>
      <c r="G781" s="6">
        <v>900</v>
      </c>
      <c r="H781" s="6">
        <v>90</v>
      </c>
      <c r="I781" s="6"/>
      <c r="J781" s="6">
        <v>3</v>
      </c>
      <c r="K781" s="6">
        <v>2</v>
      </c>
      <c r="L781" s="6" t="s">
        <v>12250</v>
      </c>
      <c r="M781" s="6">
        <v>63</v>
      </c>
      <c r="N781" s="6" t="e">
        <f>VLOOKUP(A781,web_archive!D:AB,18,FALSE)</f>
        <v>#N/A</v>
      </c>
      <c r="O781" s="6">
        <v>2</v>
      </c>
      <c r="P781" s="6">
        <v>2</v>
      </c>
      <c r="Q781" s="6">
        <v>3</v>
      </c>
      <c r="R781" s="6">
        <v>70</v>
      </c>
      <c r="S781" s="6">
        <v>1</v>
      </c>
      <c r="T781" s="6">
        <v>4</v>
      </c>
      <c r="U781" s="6" t="s">
        <v>12948</v>
      </c>
      <c r="V781" s="6" t="s">
        <v>13262</v>
      </c>
      <c r="W781" s="6" t="s">
        <v>13263</v>
      </c>
      <c r="X781" s="6" t="s">
        <v>12299</v>
      </c>
      <c r="Y781" s="6" t="s">
        <v>12299</v>
      </c>
      <c r="Z781" s="6"/>
      <c r="AA781" s="6"/>
      <c r="AB781" s="6"/>
      <c r="AC781" s="6"/>
      <c r="AD781" s="6"/>
      <c r="AE781" s="6"/>
      <c r="AF781" s="6"/>
      <c r="AG781" s="6"/>
      <c r="AH781" s="6"/>
    </row>
    <row r="782" spans="1:34" x14ac:dyDescent="0.3">
      <c r="A782" s="6">
        <v>1446</v>
      </c>
      <c r="B782" s="6" t="s">
        <v>13264</v>
      </c>
      <c r="C782" s="6" t="s">
        <v>13265</v>
      </c>
      <c r="D782" s="6">
        <v>5</v>
      </c>
      <c r="E782" s="6">
        <v>20</v>
      </c>
      <c r="F782" s="6"/>
      <c r="G782" s="6">
        <v>1000</v>
      </c>
      <c r="H782" s="6">
        <v>130</v>
      </c>
      <c r="I782" s="6"/>
      <c r="J782" s="6">
        <v>3</v>
      </c>
      <c r="K782" s="6"/>
      <c r="L782" s="6" t="s">
        <v>12231</v>
      </c>
      <c r="M782" s="6">
        <v>63</v>
      </c>
      <c r="N782" s="6" t="e">
        <f>VLOOKUP(A782,web_archive!D:AB,18,FALSE)</f>
        <v>#N/A</v>
      </c>
      <c r="O782" s="6">
        <v>2</v>
      </c>
      <c r="P782" s="6">
        <v>2</v>
      </c>
      <c r="Q782" s="6">
        <v>4</v>
      </c>
      <c r="R782" s="6">
        <v>100</v>
      </c>
      <c r="S782" s="6">
        <v>1</v>
      </c>
      <c r="T782" s="6">
        <v>4</v>
      </c>
      <c r="U782" s="6" t="s">
        <v>13266</v>
      </c>
      <c r="V782" s="6" t="s">
        <v>13267</v>
      </c>
      <c r="W782" s="6" t="s">
        <v>13268</v>
      </c>
      <c r="X782" s="6" t="s">
        <v>13269</v>
      </c>
      <c r="Y782" s="6" t="s">
        <v>12299</v>
      </c>
      <c r="Z782" s="6" t="s">
        <v>12299</v>
      </c>
      <c r="AA782" s="6"/>
      <c r="AB782" s="6"/>
      <c r="AC782" s="6"/>
      <c r="AD782" s="6"/>
      <c r="AE782" s="6"/>
      <c r="AF782" s="6"/>
      <c r="AG782" s="6"/>
      <c r="AH782" s="6"/>
    </row>
    <row r="783" spans="1:34" x14ac:dyDescent="0.3">
      <c r="A783" s="6" t="s">
        <v>12401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 t="e">
        <f>VLOOKUP(A783,web_archive!D:AB,18,FALSE)</f>
        <v>#N/A</v>
      </c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</row>
    <row r="784" spans="1:34" x14ac:dyDescent="0.3">
      <c r="A784" s="6" t="s">
        <v>13270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 t="e">
        <f>VLOOKUP(A784,web_archive!D:AB,18,FALSE)</f>
        <v>#N/A</v>
      </c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</row>
    <row r="785" spans="1:26" x14ac:dyDescent="0.3">
      <c r="A785" s="6" t="s">
        <v>12401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 t="e">
        <f>VLOOKUP(A785,web_archive!D:AB,18,FALSE)</f>
        <v>#N/A</v>
      </c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3">
      <c r="A786" s="6">
        <v>1450</v>
      </c>
      <c r="B786" s="6" t="s">
        <v>13271</v>
      </c>
      <c r="C786" s="6" t="s">
        <v>13272</v>
      </c>
      <c r="D786" s="6">
        <v>5</v>
      </c>
      <c r="E786" s="6">
        <v>20</v>
      </c>
      <c r="F786" s="6"/>
      <c r="G786" s="6">
        <v>2250</v>
      </c>
      <c r="H786" s="6">
        <v>225</v>
      </c>
      <c r="I786" s="6"/>
      <c r="J786" s="6">
        <v>3</v>
      </c>
      <c r="K786" s="6">
        <v>1</v>
      </c>
      <c r="L786" s="6" t="s">
        <v>12250</v>
      </c>
      <c r="M786" s="6">
        <v>63</v>
      </c>
      <c r="N786" s="6" t="e">
        <f>VLOOKUP(A786,web_archive!D:AB,18,FALSE)</f>
        <v>#N/A</v>
      </c>
      <c r="O786" s="6">
        <v>2</v>
      </c>
      <c r="P786" s="6">
        <v>34</v>
      </c>
      <c r="Q786" s="6">
        <v>4</v>
      </c>
      <c r="R786" s="6">
        <v>160</v>
      </c>
      <c r="S786" s="6">
        <v>1</v>
      </c>
      <c r="T786" s="6">
        <v>5</v>
      </c>
      <c r="U786" s="6" t="s">
        <v>13163</v>
      </c>
      <c r="V786" s="6" t="s">
        <v>13164</v>
      </c>
      <c r="W786" s="6" t="s">
        <v>12360</v>
      </c>
      <c r="X786" s="6" t="s">
        <v>13165</v>
      </c>
      <c r="Y786" s="6" t="s">
        <v>12299</v>
      </c>
      <c r="Z786" s="6" t="s">
        <v>12299</v>
      </c>
    </row>
    <row r="787" spans="1:26" x14ac:dyDescent="0.3">
      <c r="A787" s="6">
        <v>1451</v>
      </c>
      <c r="B787" s="6" t="s">
        <v>4867</v>
      </c>
      <c r="C787" s="6" t="s">
        <v>4867</v>
      </c>
      <c r="D787" s="6">
        <v>5</v>
      </c>
      <c r="E787" s="6">
        <v>13000</v>
      </c>
      <c r="F787" s="6"/>
      <c r="G787" s="6">
        <v>1000</v>
      </c>
      <c r="H787" s="6">
        <v>84</v>
      </c>
      <c r="I787" s="6"/>
      <c r="J787" s="6">
        <v>3</v>
      </c>
      <c r="K787" s="6">
        <v>2</v>
      </c>
      <c r="L787" s="6" t="s">
        <v>12250</v>
      </c>
      <c r="M787" s="6">
        <v>63</v>
      </c>
      <c r="N787" s="6" t="str">
        <f>VLOOKUP(A787,web_archive!D:AB,18,FALSE)</f>
        <v>Normal / Upper / Baby</v>
      </c>
      <c r="O787" s="6">
        <v>2</v>
      </c>
      <c r="P787" s="6">
        <v>34</v>
      </c>
      <c r="Q787" s="6">
        <v>2</v>
      </c>
      <c r="R787" s="6">
        <v>18</v>
      </c>
      <c r="S787" s="6">
        <v>1</v>
      </c>
      <c r="T787" s="6">
        <v>5</v>
      </c>
      <c r="U787" s="6" t="s">
        <v>12299</v>
      </c>
      <c r="V787" s="6" t="s">
        <v>12299</v>
      </c>
      <c r="W787" s="6" t="s">
        <v>12299</v>
      </c>
      <c r="X787" s="6"/>
      <c r="Y787" s="6"/>
      <c r="Z787" s="6"/>
    </row>
    <row r="788" spans="1:26" x14ac:dyDescent="0.3">
      <c r="A788" s="6">
        <v>1452</v>
      </c>
      <c r="B788" s="6" t="s">
        <v>4870</v>
      </c>
      <c r="C788" s="6" t="s">
        <v>4867</v>
      </c>
      <c r="D788" s="6">
        <v>5</v>
      </c>
      <c r="E788" s="6">
        <v>13000</v>
      </c>
      <c r="F788" s="6"/>
      <c r="G788" s="6">
        <v>1000</v>
      </c>
      <c r="H788" s="6">
        <v>84</v>
      </c>
      <c r="I788" s="6"/>
      <c r="J788" s="6">
        <v>3</v>
      </c>
      <c r="K788" s="6">
        <v>3</v>
      </c>
      <c r="L788" s="6" t="s">
        <v>12250</v>
      </c>
      <c r="M788" s="6">
        <v>63</v>
      </c>
      <c r="N788" s="6" t="str">
        <f>VLOOKUP(A788,web_archive!D:AB,18,FALSE)</f>
        <v>Normal / Upper / Baby</v>
      </c>
      <c r="O788" s="6">
        <v>2</v>
      </c>
      <c r="P788" s="6">
        <v>34</v>
      </c>
      <c r="Q788" s="6">
        <v>2</v>
      </c>
      <c r="R788" s="6">
        <v>18</v>
      </c>
      <c r="S788" s="6">
        <v>1</v>
      </c>
      <c r="T788" s="6">
        <v>5</v>
      </c>
      <c r="U788" s="6" t="s">
        <v>12299</v>
      </c>
      <c r="V788" s="6" t="s">
        <v>12299</v>
      </c>
      <c r="W788" s="6" t="s">
        <v>12299</v>
      </c>
      <c r="X788" s="6"/>
      <c r="Y788" s="6"/>
      <c r="Z788" s="6"/>
    </row>
    <row r="789" spans="1:26" x14ac:dyDescent="0.3">
      <c r="A789" s="6">
        <v>1453</v>
      </c>
      <c r="B789" s="6" t="s">
        <v>13273</v>
      </c>
      <c r="C789" s="6" t="s">
        <v>4867</v>
      </c>
      <c r="D789" s="6">
        <v>5</v>
      </c>
      <c r="E789" s="6">
        <v>13000</v>
      </c>
      <c r="F789" s="6"/>
      <c r="G789" s="6">
        <v>1000</v>
      </c>
      <c r="H789" s="6">
        <v>84</v>
      </c>
      <c r="I789" s="6"/>
      <c r="J789" s="6">
        <v>3</v>
      </c>
      <c r="K789" s="6">
        <v>0</v>
      </c>
      <c r="L789" s="6" t="s">
        <v>12250</v>
      </c>
      <c r="M789" s="6">
        <v>63</v>
      </c>
      <c r="N789" s="6" t="e">
        <f>VLOOKUP(A789,web_archive!D:AB,18,FALSE)</f>
        <v>#N/A</v>
      </c>
      <c r="O789" s="6">
        <v>2</v>
      </c>
      <c r="P789" s="6">
        <v>34</v>
      </c>
      <c r="Q789" s="6">
        <v>2</v>
      </c>
      <c r="R789" s="6">
        <v>18</v>
      </c>
      <c r="S789" s="6">
        <v>1</v>
      </c>
      <c r="T789" s="6">
        <v>5</v>
      </c>
      <c r="U789" s="6" t="s">
        <v>12299</v>
      </c>
      <c r="V789" s="6" t="s">
        <v>12299</v>
      </c>
      <c r="W789" s="6" t="s">
        <v>12299</v>
      </c>
      <c r="X789" s="6"/>
      <c r="Y789" s="6"/>
      <c r="Z789" s="6"/>
    </row>
    <row r="790" spans="1:26" x14ac:dyDescent="0.3">
      <c r="A790" s="6">
        <v>1454</v>
      </c>
      <c r="B790" s="6" t="s">
        <v>4518</v>
      </c>
      <c r="C790" s="6" t="s">
        <v>4518</v>
      </c>
      <c r="D790" s="6">
        <v>5</v>
      </c>
      <c r="E790" s="6">
        <v>20000</v>
      </c>
      <c r="F790" s="6"/>
      <c r="G790" s="6">
        <v>1200</v>
      </c>
      <c r="H790" s="6">
        <v>104</v>
      </c>
      <c r="I790" s="6"/>
      <c r="J790" s="6">
        <v>3</v>
      </c>
      <c r="K790" s="6">
        <v>2</v>
      </c>
      <c r="L790" s="6" t="s">
        <v>12250</v>
      </c>
      <c r="M790" s="6">
        <v>63</v>
      </c>
      <c r="N790" s="6" t="str">
        <f>VLOOKUP(A790,web_archive!D:AB,18,FALSE)</f>
        <v>Normal / Upper / Baby</v>
      </c>
      <c r="O790" s="6">
        <v>2</v>
      </c>
      <c r="P790" s="6">
        <v>34</v>
      </c>
      <c r="Q790" s="6">
        <v>2</v>
      </c>
      <c r="R790" s="6">
        <v>18</v>
      </c>
      <c r="S790" s="6">
        <v>1</v>
      </c>
      <c r="T790" s="6">
        <v>5</v>
      </c>
      <c r="U790" s="6" t="s">
        <v>12299</v>
      </c>
      <c r="V790" s="6" t="s">
        <v>12299</v>
      </c>
      <c r="W790" s="6" t="s">
        <v>12299</v>
      </c>
      <c r="X790" s="6"/>
      <c r="Y790" s="6"/>
      <c r="Z790" s="6"/>
    </row>
    <row r="791" spans="1:26" x14ac:dyDescent="0.3">
      <c r="A791" s="6">
        <v>1455</v>
      </c>
      <c r="B791" s="6" t="s">
        <v>4521</v>
      </c>
      <c r="C791" s="6" t="s">
        <v>4518</v>
      </c>
      <c r="D791" s="6">
        <v>5</v>
      </c>
      <c r="E791" s="6">
        <v>20000</v>
      </c>
      <c r="F791" s="6"/>
      <c r="G791" s="6">
        <v>1200</v>
      </c>
      <c r="H791" s="6">
        <v>104</v>
      </c>
      <c r="I791" s="6"/>
      <c r="J791" s="6">
        <v>3</v>
      </c>
      <c r="K791" s="6">
        <v>3</v>
      </c>
      <c r="L791" s="6" t="s">
        <v>12250</v>
      </c>
      <c r="M791" s="6">
        <v>63</v>
      </c>
      <c r="N791" s="6" t="str">
        <f>VLOOKUP(A791,web_archive!D:AB,18,FALSE)</f>
        <v>Normal / Upper / Baby</v>
      </c>
      <c r="O791" s="6">
        <v>2</v>
      </c>
      <c r="P791" s="6">
        <v>34</v>
      </c>
      <c r="Q791" s="6">
        <v>2</v>
      </c>
      <c r="R791" s="6">
        <v>18</v>
      </c>
      <c r="S791" s="6">
        <v>1</v>
      </c>
      <c r="T791" s="6">
        <v>5</v>
      </c>
      <c r="U791" s="6" t="s">
        <v>12299</v>
      </c>
      <c r="V791" s="6" t="s">
        <v>12299</v>
      </c>
      <c r="W791" s="6" t="s">
        <v>12299</v>
      </c>
      <c r="X791" s="6"/>
      <c r="Y791" s="6"/>
      <c r="Z791" s="6"/>
    </row>
    <row r="792" spans="1:26" x14ac:dyDescent="0.3">
      <c r="A792" s="6">
        <v>1456</v>
      </c>
      <c r="B792" s="6" t="s">
        <v>13274</v>
      </c>
      <c r="C792" s="6" t="s">
        <v>4518</v>
      </c>
      <c r="D792" s="6">
        <v>5</v>
      </c>
      <c r="E792" s="6">
        <v>20000</v>
      </c>
      <c r="F792" s="6"/>
      <c r="G792" s="6">
        <v>1200</v>
      </c>
      <c r="H792" s="6">
        <v>104</v>
      </c>
      <c r="I792" s="6"/>
      <c r="J792" s="6">
        <v>3</v>
      </c>
      <c r="K792" s="6">
        <v>0</v>
      </c>
      <c r="L792" s="6" t="s">
        <v>12250</v>
      </c>
      <c r="M792" s="6">
        <v>63</v>
      </c>
      <c r="N792" s="6" t="e">
        <f>VLOOKUP(A792,web_archive!D:AB,18,FALSE)</f>
        <v>#N/A</v>
      </c>
      <c r="O792" s="6">
        <v>2</v>
      </c>
      <c r="P792" s="6">
        <v>34</v>
      </c>
      <c r="Q792" s="6">
        <v>2</v>
      </c>
      <c r="R792" s="6">
        <v>18</v>
      </c>
      <c r="S792" s="6">
        <v>1</v>
      </c>
      <c r="T792" s="6">
        <v>5</v>
      </c>
      <c r="U792" s="6" t="s">
        <v>12299</v>
      </c>
      <c r="V792" s="6" t="s">
        <v>12299</v>
      </c>
      <c r="W792" s="6" t="s">
        <v>12299</v>
      </c>
      <c r="X792" s="6"/>
      <c r="Y792" s="6"/>
      <c r="Z792" s="6"/>
    </row>
    <row r="793" spans="1:26" x14ac:dyDescent="0.3">
      <c r="A793" s="6">
        <v>1457</v>
      </c>
      <c r="B793" s="6" t="s">
        <v>7440</v>
      </c>
      <c r="C793" s="6" t="s">
        <v>7440</v>
      </c>
      <c r="D793" s="6">
        <v>5</v>
      </c>
      <c r="E793" s="6">
        <v>27000</v>
      </c>
      <c r="F793" s="6"/>
      <c r="G793" s="6">
        <v>2000</v>
      </c>
      <c r="H793" s="6">
        <v>124</v>
      </c>
      <c r="I793" s="6"/>
      <c r="J793" s="6">
        <v>3</v>
      </c>
      <c r="K793" s="6">
        <v>1</v>
      </c>
      <c r="L793" s="6" t="s">
        <v>12250</v>
      </c>
      <c r="M793" s="6">
        <v>63</v>
      </c>
      <c r="N793" s="6" t="e">
        <f>VLOOKUP(A793,web_archive!D:AB,18,FALSE)</f>
        <v>#N/A</v>
      </c>
      <c r="O793" s="6">
        <v>2</v>
      </c>
      <c r="P793" s="6">
        <v>34</v>
      </c>
      <c r="Q793" s="6">
        <v>2</v>
      </c>
      <c r="R793" s="6">
        <v>18</v>
      </c>
      <c r="S793" s="6">
        <v>1</v>
      </c>
      <c r="T793" s="6">
        <v>5</v>
      </c>
      <c r="U793" s="6" t="s">
        <v>12299</v>
      </c>
      <c r="V793" s="6" t="s">
        <v>12299</v>
      </c>
      <c r="W793" s="6" t="s">
        <v>12299</v>
      </c>
      <c r="X793" s="6"/>
      <c r="Y793" s="6"/>
      <c r="Z793" s="6"/>
    </row>
    <row r="794" spans="1:26" x14ac:dyDescent="0.3">
      <c r="A794" s="6">
        <v>1458</v>
      </c>
      <c r="B794" s="6" t="s">
        <v>7439</v>
      </c>
      <c r="C794" s="6" t="s">
        <v>7440</v>
      </c>
      <c r="D794" s="6">
        <v>5</v>
      </c>
      <c r="E794" s="6">
        <v>27000</v>
      </c>
      <c r="F794" s="6"/>
      <c r="G794" s="6">
        <v>2000</v>
      </c>
      <c r="H794" s="6">
        <v>124</v>
      </c>
      <c r="I794" s="6"/>
      <c r="J794" s="6">
        <v>3</v>
      </c>
      <c r="K794" s="6">
        <v>2</v>
      </c>
      <c r="L794" s="6" t="s">
        <v>12250</v>
      </c>
      <c r="M794" s="6">
        <v>63</v>
      </c>
      <c r="N794" s="6" t="str">
        <f>VLOOKUP(A794,web_archive!D:AB,18,FALSE)</f>
        <v>Normal / Upper / Baby</v>
      </c>
      <c r="O794" s="6">
        <v>2</v>
      </c>
      <c r="P794" s="6">
        <v>34</v>
      </c>
      <c r="Q794" s="6">
        <v>2</v>
      </c>
      <c r="R794" s="6">
        <v>18</v>
      </c>
      <c r="S794" s="6">
        <v>1</v>
      </c>
      <c r="T794" s="6">
        <v>5</v>
      </c>
      <c r="U794" s="6" t="s">
        <v>12299</v>
      </c>
      <c r="V794" s="6" t="s">
        <v>12299</v>
      </c>
      <c r="W794" s="6" t="s">
        <v>12299</v>
      </c>
      <c r="X794" s="6"/>
      <c r="Y794" s="6"/>
      <c r="Z794" s="6"/>
    </row>
    <row r="795" spans="1:26" x14ac:dyDescent="0.3">
      <c r="A795" s="6">
        <v>1459</v>
      </c>
      <c r="B795" s="6" t="s">
        <v>13275</v>
      </c>
      <c r="C795" s="6" t="s">
        <v>7440</v>
      </c>
      <c r="D795" s="6">
        <v>5</v>
      </c>
      <c r="E795" s="6">
        <v>27000</v>
      </c>
      <c r="F795" s="6"/>
      <c r="G795" s="6">
        <v>2000</v>
      </c>
      <c r="H795" s="6">
        <v>124</v>
      </c>
      <c r="I795" s="6"/>
      <c r="J795" s="6">
        <v>3</v>
      </c>
      <c r="K795" s="6">
        <v>0</v>
      </c>
      <c r="L795" s="6" t="s">
        <v>12250</v>
      </c>
      <c r="M795" s="6">
        <v>63</v>
      </c>
      <c r="N795" s="6" t="e">
        <f>VLOOKUP(A795,web_archive!D:AB,18,FALSE)</f>
        <v>#N/A</v>
      </c>
      <c r="O795" s="6">
        <v>2</v>
      </c>
      <c r="P795" s="6">
        <v>34</v>
      </c>
      <c r="Q795" s="6">
        <v>2</v>
      </c>
      <c r="R795" s="6">
        <v>18</v>
      </c>
      <c r="S795" s="6">
        <v>1</v>
      </c>
      <c r="T795" s="6">
        <v>5</v>
      </c>
      <c r="U795" s="6" t="s">
        <v>12299</v>
      </c>
      <c r="V795" s="6" t="s">
        <v>12299</v>
      </c>
      <c r="W795" s="6" t="s">
        <v>12299</v>
      </c>
      <c r="X795" s="6"/>
      <c r="Y795" s="6"/>
      <c r="Z795" s="6"/>
    </row>
    <row r="796" spans="1:26" x14ac:dyDescent="0.3">
      <c r="A796" s="6">
        <v>1460</v>
      </c>
      <c r="B796" s="6" t="s">
        <v>10168</v>
      </c>
      <c r="C796" s="6" t="s">
        <v>10168</v>
      </c>
      <c r="D796" s="6">
        <v>5</v>
      </c>
      <c r="E796" s="6">
        <v>51000</v>
      </c>
      <c r="F796" s="6"/>
      <c r="G796" s="6">
        <v>1200</v>
      </c>
      <c r="H796" s="6">
        <v>150</v>
      </c>
      <c r="I796" s="6"/>
      <c r="J796" s="6">
        <v>3</v>
      </c>
      <c r="K796" s="6">
        <v>2</v>
      </c>
      <c r="L796" s="6" t="s">
        <v>12250</v>
      </c>
      <c r="M796" s="6">
        <v>63</v>
      </c>
      <c r="N796" s="6" t="str">
        <f>VLOOKUP(A796,web_archive!D:AB,18,FALSE)</f>
        <v>Normal / Upper / Baby</v>
      </c>
      <c r="O796" s="6">
        <v>2</v>
      </c>
      <c r="P796" s="6">
        <v>34</v>
      </c>
      <c r="Q796" s="6">
        <v>3</v>
      </c>
      <c r="R796" s="6">
        <v>33</v>
      </c>
      <c r="S796" s="6">
        <v>1</v>
      </c>
      <c r="T796" s="6">
        <v>5</v>
      </c>
      <c r="U796" s="6" t="s">
        <v>12299</v>
      </c>
      <c r="V796" s="6" t="s">
        <v>12299</v>
      </c>
      <c r="W796" s="6" t="s">
        <v>12299</v>
      </c>
      <c r="X796" s="6"/>
      <c r="Y796" s="6"/>
      <c r="Z796" s="6"/>
    </row>
    <row r="797" spans="1:26" x14ac:dyDescent="0.3">
      <c r="A797" s="6">
        <v>1461</v>
      </c>
      <c r="B797" s="6" t="s">
        <v>10171</v>
      </c>
      <c r="C797" s="6" t="s">
        <v>10168</v>
      </c>
      <c r="D797" s="6">
        <v>5</v>
      </c>
      <c r="E797" s="6">
        <v>51000</v>
      </c>
      <c r="F797" s="6"/>
      <c r="G797" s="6">
        <v>1200</v>
      </c>
      <c r="H797" s="6">
        <v>150</v>
      </c>
      <c r="I797" s="6"/>
      <c r="J797" s="6">
        <v>3</v>
      </c>
      <c r="K797" s="6">
        <v>3</v>
      </c>
      <c r="L797" s="6" t="s">
        <v>12250</v>
      </c>
      <c r="M797" s="6">
        <v>63</v>
      </c>
      <c r="N797" s="6" t="str">
        <f>VLOOKUP(A797,web_archive!D:AB,18,FALSE)</f>
        <v>Normal / Upper / Baby</v>
      </c>
      <c r="O797" s="6">
        <v>2</v>
      </c>
      <c r="P797" s="6">
        <v>34</v>
      </c>
      <c r="Q797" s="6">
        <v>3</v>
      </c>
      <c r="R797" s="6">
        <v>33</v>
      </c>
      <c r="S797" s="6">
        <v>1</v>
      </c>
      <c r="T797" s="6">
        <v>5</v>
      </c>
      <c r="U797" s="6" t="s">
        <v>12299</v>
      </c>
      <c r="V797" s="6" t="s">
        <v>12299</v>
      </c>
      <c r="W797" s="6" t="s">
        <v>12299</v>
      </c>
      <c r="X797" s="6"/>
      <c r="Y797" s="6"/>
      <c r="Z797" s="6"/>
    </row>
    <row r="798" spans="1:26" x14ac:dyDescent="0.3">
      <c r="A798" s="6">
        <v>1462</v>
      </c>
      <c r="B798" s="6" t="s">
        <v>13276</v>
      </c>
      <c r="C798" s="6" t="s">
        <v>10168</v>
      </c>
      <c r="D798" s="6">
        <v>5</v>
      </c>
      <c r="E798" s="6">
        <v>51000</v>
      </c>
      <c r="F798" s="6"/>
      <c r="G798" s="6">
        <v>1200</v>
      </c>
      <c r="H798" s="6">
        <v>150</v>
      </c>
      <c r="I798" s="6"/>
      <c r="J798" s="6">
        <v>3</v>
      </c>
      <c r="K798" s="6">
        <v>0</v>
      </c>
      <c r="L798" s="6" t="s">
        <v>12250</v>
      </c>
      <c r="M798" s="6">
        <v>63</v>
      </c>
      <c r="N798" s="6" t="e">
        <f>VLOOKUP(A798,web_archive!D:AB,18,FALSE)</f>
        <v>#N/A</v>
      </c>
      <c r="O798" s="6">
        <v>2</v>
      </c>
      <c r="P798" s="6">
        <v>34</v>
      </c>
      <c r="Q798" s="6">
        <v>3</v>
      </c>
      <c r="R798" s="6">
        <v>33</v>
      </c>
      <c r="S798" s="6">
        <v>1</v>
      </c>
      <c r="T798" s="6">
        <v>5</v>
      </c>
      <c r="U798" s="6" t="s">
        <v>12299</v>
      </c>
      <c r="V798" s="6" t="s">
        <v>12299</v>
      </c>
      <c r="W798" s="6" t="s">
        <v>12299</v>
      </c>
      <c r="X798" s="6"/>
      <c r="Y798" s="6"/>
      <c r="Z798" s="6"/>
    </row>
    <row r="799" spans="1:26" x14ac:dyDescent="0.3">
      <c r="A799" s="6">
        <v>1463</v>
      </c>
      <c r="B799" s="6" t="s">
        <v>4942</v>
      </c>
      <c r="C799" s="6" t="s">
        <v>4942</v>
      </c>
      <c r="D799" s="6">
        <v>5</v>
      </c>
      <c r="E799" s="6">
        <v>54000</v>
      </c>
      <c r="F799" s="6"/>
      <c r="G799" s="6">
        <v>2500</v>
      </c>
      <c r="H799" s="6">
        <v>165</v>
      </c>
      <c r="I799" s="6"/>
      <c r="J799" s="6">
        <v>3</v>
      </c>
      <c r="K799" s="6">
        <v>1</v>
      </c>
      <c r="L799" s="6" t="s">
        <v>12250</v>
      </c>
      <c r="M799" s="6">
        <v>63</v>
      </c>
      <c r="N799" s="6" t="e">
        <f>VLOOKUP(A799,web_archive!D:AB,18,FALSE)</f>
        <v>#N/A</v>
      </c>
      <c r="O799" s="6">
        <v>2</v>
      </c>
      <c r="P799" s="6">
        <v>34</v>
      </c>
      <c r="Q799" s="6">
        <v>3</v>
      </c>
      <c r="R799" s="6">
        <v>33</v>
      </c>
      <c r="S799" s="6">
        <v>1</v>
      </c>
      <c r="T799" s="6">
        <v>5</v>
      </c>
      <c r="U799" s="6" t="s">
        <v>12299</v>
      </c>
      <c r="V799" s="6" t="s">
        <v>12299</v>
      </c>
      <c r="W799" s="6" t="s">
        <v>12299</v>
      </c>
      <c r="X799" s="6"/>
      <c r="Y799" s="6"/>
      <c r="Z799" s="6"/>
    </row>
    <row r="800" spans="1:26" x14ac:dyDescent="0.3">
      <c r="A800" s="6">
        <v>1464</v>
      </c>
      <c r="B800" s="6" t="s">
        <v>4941</v>
      </c>
      <c r="C800" s="6" t="s">
        <v>4942</v>
      </c>
      <c r="D800" s="6">
        <v>5</v>
      </c>
      <c r="E800" s="6">
        <v>54000</v>
      </c>
      <c r="F800" s="6"/>
      <c r="G800" s="6">
        <v>2500</v>
      </c>
      <c r="H800" s="6">
        <v>165</v>
      </c>
      <c r="I800" s="6"/>
      <c r="J800" s="6">
        <v>3</v>
      </c>
      <c r="K800" s="6">
        <v>2</v>
      </c>
      <c r="L800" s="6" t="s">
        <v>12250</v>
      </c>
      <c r="M800" s="6">
        <v>63</v>
      </c>
      <c r="N800" s="6" t="str">
        <f>VLOOKUP(A800,web_archive!D:AB,18,FALSE)</f>
        <v>Normal / Upper / Baby</v>
      </c>
      <c r="O800" s="6">
        <v>2</v>
      </c>
      <c r="P800" s="6">
        <v>34</v>
      </c>
      <c r="Q800" s="6">
        <v>3</v>
      </c>
      <c r="R800" s="6">
        <v>33</v>
      </c>
      <c r="S800" s="6">
        <v>1</v>
      </c>
      <c r="T800" s="6">
        <v>5</v>
      </c>
      <c r="U800" s="6" t="s">
        <v>12299</v>
      </c>
      <c r="V800" s="6" t="s">
        <v>12299</v>
      </c>
      <c r="W800" s="6" t="s">
        <v>12299</v>
      </c>
      <c r="X800" s="6"/>
      <c r="Y800" s="6"/>
      <c r="Z800" s="6"/>
    </row>
    <row r="801" spans="1:30" x14ac:dyDescent="0.3">
      <c r="A801" s="6">
        <v>1465</v>
      </c>
      <c r="B801" s="6" t="s">
        <v>13277</v>
      </c>
      <c r="C801" s="6" t="s">
        <v>4942</v>
      </c>
      <c r="D801" s="6">
        <v>5</v>
      </c>
      <c r="E801" s="6">
        <v>54000</v>
      </c>
      <c r="F801" s="6"/>
      <c r="G801" s="6">
        <v>2500</v>
      </c>
      <c r="H801" s="6">
        <v>165</v>
      </c>
      <c r="I801" s="6"/>
      <c r="J801" s="6">
        <v>3</v>
      </c>
      <c r="K801" s="6">
        <v>0</v>
      </c>
      <c r="L801" s="6" t="s">
        <v>12250</v>
      </c>
      <c r="M801" s="6">
        <v>63</v>
      </c>
      <c r="N801" s="6" t="e">
        <f>VLOOKUP(A801,web_archive!D:AB,18,FALSE)</f>
        <v>#N/A</v>
      </c>
      <c r="O801" s="6">
        <v>2</v>
      </c>
      <c r="P801" s="6">
        <v>34</v>
      </c>
      <c r="Q801" s="6">
        <v>3</v>
      </c>
      <c r="R801" s="6">
        <v>33</v>
      </c>
      <c r="S801" s="6">
        <v>1</v>
      </c>
      <c r="T801" s="6">
        <v>5</v>
      </c>
      <c r="U801" s="6" t="s">
        <v>12299</v>
      </c>
      <c r="V801" s="6" t="s">
        <v>12299</v>
      </c>
      <c r="W801" s="6" t="s">
        <v>12299</v>
      </c>
      <c r="X801" s="6"/>
      <c r="Y801" s="6"/>
      <c r="Z801" s="6"/>
      <c r="AA801" s="6"/>
      <c r="AB801" s="6"/>
      <c r="AC801" s="6"/>
      <c r="AD801" s="6"/>
    </row>
    <row r="802" spans="1:30" x14ac:dyDescent="0.3">
      <c r="A802" s="6">
        <v>1466</v>
      </c>
      <c r="B802" s="6" t="s">
        <v>13278</v>
      </c>
      <c r="C802" s="6" t="s">
        <v>2567</v>
      </c>
      <c r="D802" s="6">
        <v>5</v>
      </c>
      <c r="E802" s="6">
        <v>20</v>
      </c>
      <c r="F802" s="6"/>
      <c r="G802" s="6">
        <v>2500</v>
      </c>
      <c r="H802" s="6">
        <v>180</v>
      </c>
      <c r="I802" s="6"/>
      <c r="J802" s="6">
        <v>3</v>
      </c>
      <c r="K802" s="6">
        <v>0</v>
      </c>
      <c r="L802" s="6" t="s">
        <v>12250</v>
      </c>
      <c r="M802" s="6">
        <v>63</v>
      </c>
      <c r="N802" s="6" t="e">
        <f>VLOOKUP(A802,web_archive!D:AB,18,FALSE)</f>
        <v>#N/A</v>
      </c>
      <c r="O802" s="6">
        <v>2</v>
      </c>
      <c r="P802" s="6">
        <v>34</v>
      </c>
      <c r="Q802" s="6">
        <v>4</v>
      </c>
      <c r="R802" s="6">
        <v>48</v>
      </c>
      <c r="S802" s="6">
        <v>1</v>
      </c>
      <c r="T802" s="6">
        <v>5</v>
      </c>
      <c r="U802" s="6" t="s">
        <v>12636</v>
      </c>
      <c r="V802" s="6" t="s">
        <v>13279</v>
      </c>
      <c r="W802" s="6" t="s">
        <v>12489</v>
      </c>
      <c r="X802" s="6" t="s">
        <v>12299</v>
      </c>
      <c r="Y802" s="6" t="s">
        <v>12299</v>
      </c>
      <c r="Z802" s="6"/>
      <c r="AA802" s="6"/>
      <c r="AB802" s="6"/>
      <c r="AC802" s="6"/>
      <c r="AD802" s="6"/>
    </row>
    <row r="803" spans="1:30" x14ac:dyDescent="0.3">
      <c r="A803" s="6">
        <v>1467</v>
      </c>
      <c r="B803" s="6" t="s">
        <v>13280</v>
      </c>
      <c r="C803" s="6" t="s">
        <v>13281</v>
      </c>
      <c r="D803" s="6">
        <v>5</v>
      </c>
      <c r="E803" s="6">
        <v>20</v>
      </c>
      <c r="F803" s="6"/>
      <c r="G803" s="6">
        <v>1000</v>
      </c>
      <c r="H803" s="6">
        <v>183</v>
      </c>
      <c r="I803" s="6"/>
      <c r="J803" s="6">
        <v>3</v>
      </c>
      <c r="K803" s="6">
        <v>0</v>
      </c>
      <c r="L803" s="6" t="s">
        <v>12250</v>
      </c>
      <c r="M803" s="6">
        <v>63</v>
      </c>
      <c r="N803" s="6" t="e">
        <f>VLOOKUP(A803,web_archive!D:AB,18,FALSE)</f>
        <v>#N/A</v>
      </c>
      <c r="O803" s="6">
        <v>2</v>
      </c>
      <c r="P803" s="6">
        <v>34</v>
      </c>
      <c r="Q803" s="6">
        <v>4</v>
      </c>
      <c r="R803" s="6">
        <v>48</v>
      </c>
      <c r="S803" s="6">
        <v>1</v>
      </c>
      <c r="T803" s="6">
        <v>5</v>
      </c>
      <c r="U803" s="6" t="s">
        <v>12570</v>
      </c>
      <c r="V803" s="6" t="s">
        <v>12802</v>
      </c>
      <c r="W803" s="6" t="s">
        <v>13100</v>
      </c>
      <c r="X803" s="6" t="s">
        <v>12549</v>
      </c>
      <c r="Y803" s="6" t="s">
        <v>12550</v>
      </c>
      <c r="Z803" s="6" t="s">
        <v>12551</v>
      </c>
      <c r="AA803" s="6" t="s">
        <v>12491</v>
      </c>
      <c r="AB803" s="6" t="s">
        <v>12299</v>
      </c>
      <c r="AC803" s="6" t="s">
        <v>12299</v>
      </c>
      <c r="AD803" s="6"/>
    </row>
    <row r="804" spans="1:30" x14ac:dyDescent="0.3">
      <c r="A804" s="6">
        <v>1468</v>
      </c>
      <c r="B804" s="6" t="s">
        <v>10991</v>
      </c>
      <c r="C804" s="6" t="s">
        <v>10991</v>
      </c>
      <c r="D804" s="6">
        <v>5</v>
      </c>
      <c r="E804" s="6">
        <v>20</v>
      </c>
      <c r="F804" s="6"/>
      <c r="G804" s="6">
        <v>2000</v>
      </c>
      <c r="H804" s="6">
        <v>170</v>
      </c>
      <c r="I804" s="6"/>
      <c r="J804" s="6">
        <v>3</v>
      </c>
      <c r="K804" s="6">
        <v>0</v>
      </c>
      <c r="L804" s="6" t="s">
        <v>12250</v>
      </c>
      <c r="M804" s="6">
        <v>63</v>
      </c>
      <c r="N804" s="6" t="str">
        <f>VLOOKUP(A804,web_archive!D:AB,18,FALSE)</f>
        <v>Normal / Upper / Baby</v>
      </c>
      <c r="O804" s="6">
        <v>2</v>
      </c>
      <c r="P804" s="6">
        <v>34</v>
      </c>
      <c r="Q804" s="6">
        <v>4</v>
      </c>
      <c r="R804" s="6">
        <v>48</v>
      </c>
      <c r="S804" s="6">
        <v>1</v>
      </c>
      <c r="T804" s="6">
        <v>5</v>
      </c>
      <c r="U804" s="6" t="s">
        <v>12554</v>
      </c>
      <c r="V804" s="6" t="s">
        <v>12863</v>
      </c>
      <c r="W804" s="6" t="s">
        <v>12862</v>
      </c>
      <c r="X804" s="6" t="s">
        <v>13282</v>
      </c>
      <c r="Y804" s="6" t="s">
        <v>13283</v>
      </c>
      <c r="Z804" s="6">
        <v>3</v>
      </c>
      <c r="AA804" s="6" t="s">
        <v>12413</v>
      </c>
      <c r="AB804" s="6" t="s">
        <v>12299</v>
      </c>
      <c r="AC804" s="6" t="s">
        <v>12299</v>
      </c>
      <c r="AD804" s="6"/>
    </row>
    <row r="805" spans="1:30" x14ac:dyDescent="0.3">
      <c r="A805" s="6">
        <v>1469</v>
      </c>
      <c r="B805" s="6" t="s">
        <v>6193</v>
      </c>
      <c r="C805" s="6" t="s">
        <v>6194</v>
      </c>
      <c r="D805" s="6">
        <v>5</v>
      </c>
      <c r="E805" s="6">
        <v>20</v>
      </c>
      <c r="F805" s="6"/>
      <c r="G805" s="6">
        <v>2500</v>
      </c>
      <c r="H805" s="6">
        <v>180</v>
      </c>
      <c r="I805" s="6"/>
      <c r="J805" s="6">
        <v>3</v>
      </c>
      <c r="K805" s="6">
        <v>0</v>
      </c>
      <c r="L805" s="6" t="s">
        <v>12250</v>
      </c>
      <c r="M805" s="6">
        <v>63</v>
      </c>
      <c r="N805" s="6" t="str">
        <f>VLOOKUP(A805,web_archive!D:AB,18,FALSE)</f>
        <v>Normal / Upper / Baby</v>
      </c>
      <c r="O805" s="6">
        <v>2</v>
      </c>
      <c r="P805" s="6">
        <v>34</v>
      </c>
      <c r="Q805" s="6">
        <v>4</v>
      </c>
      <c r="R805" s="6">
        <v>48</v>
      </c>
      <c r="S805" s="6">
        <v>1</v>
      </c>
      <c r="T805" s="6">
        <v>5</v>
      </c>
      <c r="U805" s="6" t="s">
        <v>12554</v>
      </c>
      <c r="V805" s="6" t="s">
        <v>13284</v>
      </c>
      <c r="W805" s="6" t="s">
        <v>12549</v>
      </c>
      <c r="X805" s="6" t="s">
        <v>13100</v>
      </c>
      <c r="Y805" s="6" t="s">
        <v>12551</v>
      </c>
      <c r="Z805" s="6" t="s">
        <v>13100</v>
      </c>
      <c r="AA805" s="6" t="s">
        <v>13285</v>
      </c>
      <c r="AB805" s="6" t="s">
        <v>12489</v>
      </c>
      <c r="AC805" s="6" t="s">
        <v>12299</v>
      </c>
      <c r="AD805" s="6" t="s">
        <v>12299</v>
      </c>
    </row>
    <row r="806" spans="1:30" x14ac:dyDescent="0.3">
      <c r="A806" s="6">
        <v>1470</v>
      </c>
      <c r="B806" s="6" t="s">
        <v>1602</v>
      </c>
      <c r="C806" s="6" t="s">
        <v>1602</v>
      </c>
      <c r="D806" s="6">
        <v>5</v>
      </c>
      <c r="E806" s="6">
        <v>20</v>
      </c>
      <c r="F806" s="6"/>
      <c r="G806" s="6">
        <v>3000</v>
      </c>
      <c r="H806" s="6">
        <v>190</v>
      </c>
      <c r="I806" s="6"/>
      <c r="J806" s="6">
        <v>3</v>
      </c>
      <c r="K806" s="6">
        <v>0</v>
      </c>
      <c r="L806" s="6" t="s">
        <v>12250</v>
      </c>
      <c r="M806" s="6">
        <v>63</v>
      </c>
      <c r="N806" s="6" t="str">
        <f>VLOOKUP(A806,web_archive!D:AB,18,FALSE)</f>
        <v>Normal / Upper / Baby</v>
      </c>
      <c r="O806" s="6">
        <v>2</v>
      </c>
      <c r="P806" s="6">
        <v>34</v>
      </c>
      <c r="Q806" s="6">
        <v>4</v>
      </c>
      <c r="R806" s="6">
        <v>48</v>
      </c>
      <c r="S806" s="6">
        <v>1</v>
      </c>
      <c r="T806" s="6">
        <v>5</v>
      </c>
      <c r="U806" s="6" t="s">
        <v>12554</v>
      </c>
      <c r="V806" s="6" t="s">
        <v>13042</v>
      </c>
      <c r="W806" s="6" t="s">
        <v>12992</v>
      </c>
      <c r="X806" s="6" t="s">
        <v>13286</v>
      </c>
      <c r="Y806" s="6">
        <v>3</v>
      </c>
      <c r="Z806" s="6" t="s">
        <v>13287</v>
      </c>
      <c r="AA806" s="6" t="s">
        <v>12598</v>
      </c>
      <c r="AB806" s="6" t="s">
        <v>12491</v>
      </c>
      <c r="AC806" s="6" t="s">
        <v>12299</v>
      </c>
      <c r="AD806" s="6" t="s">
        <v>12299</v>
      </c>
    </row>
    <row r="807" spans="1:30" x14ac:dyDescent="0.3">
      <c r="A807" s="6">
        <v>1471</v>
      </c>
      <c r="B807" s="6" t="s">
        <v>5095</v>
      </c>
      <c r="C807" s="6" t="s">
        <v>5096</v>
      </c>
      <c r="D807" s="6">
        <v>5</v>
      </c>
      <c r="E807" s="6">
        <v>20</v>
      </c>
      <c r="F807" s="6"/>
      <c r="G807" s="6">
        <v>3500</v>
      </c>
      <c r="H807" s="6">
        <v>200</v>
      </c>
      <c r="I807" s="6"/>
      <c r="J807" s="6">
        <v>3</v>
      </c>
      <c r="K807" s="6">
        <v>0</v>
      </c>
      <c r="L807" s="6" t="s">
        <v>12250</v>
      </c>
      <c r="M807" s="6">
        <v>63</v>
      </c>
      <c r="N807" s="6" t="str">
        <f>VLOOKUP(A807,web_archive!D:AB,18,FALSE)</f>
        <v>Normal / Upper / Baby</v>
      </c>
      <c r="O807" s="6">
        <v>2</v>
      </c>
      <c r="P807" s="6">
        <v>34</v>
      </c>
      <c r="Q807" s="6">
        <v>4</v>
      </c>
      <c r="R807" s="6">
        <v>48</v>
      </c>
      <c r="S807" s="6">
        <v>1</v>
      </c>
      <c r="T807" s="6">
        <v>5</v>
      </c>
      <c r="U807" s="6" t="s">
        <v>12554</v>
      </c>
      <c r="V807" s="6" t="s">
        <v>13288</v>
      </c>
      <c r="W807" s="6" t="s">
        <v>13289</v>
      </c>
      <c r="X807" s="6">
        <v>5</v>
      </c>
      <c r="Y807" s="6" t="s">
        <v>13290</v>
      </c>
      <c r="Z807" s="6" t="s">
        <v>12404</v>
      </c>
      <c r="AA807" s="6" t="s">
        <v>12299</v>
      </c>
      <c r="AB807" s="6" t="s">
        <v>12299</v>
      </c>
      <c r="AC807" s="6"/>
      <c r="AD807" s="6"/>
    </row>
    <row r="808" spans="1:30" x14ac:dyDescent="0.3">
      <c r="A808" s="6" t="s">
        <v>12401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 t="e">
        <f>VLOOKUP(A808,web_archive!D:AB,18,FALSE)</f>
        <v>#N/A</v>
      </c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x14ac:dyDescent="0.3">
      <c r="A809" s="6" t="s">
        <v>13291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 t="e">
        <f>VLOOKUP(A809,web_archive!D:AB,18,FALSE)</f>
        <v>#N/A</v>
      </c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x14ac:dyDescent="0.3">
      <c r="A810" s="6" t="s">
        <v>12401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 t="e">
        <f>VLOOKUP(A810,web_archive!D:AB,18,FALSE)</f>
        <v>#N/A</v>
      </c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x14ac:dyDescent="0.3">
      <c r="A811" s="6">
        <v>1472</v>
      </c>
      <c r="B811" s="6" t="s">
        <v>13292</v>
      </c>
      <c r="C811" s="6" t="s">
        <v>13293</v>
      </c>
      <c r="D811" s="6">
        <v>5</v>
      </c>
      <c r="E811" s="6">
        <v>20</v>
      </c>
      <c r="F811" s="6"/>
      <c r="G811" s="6">
        <v>1400</v>
      </c>
      <c r="H811" s="6" t="s">
        <v>13294</v>
      </c>
      <c r="I811" s="6"/>
      <c r="J811" s="6">
        <v>1</v>
      </c>
      <c r="K811" s="6">
        <v>0</v>
      </c>
      <c r="L811" s="6" t="s">
        <v>12265</v>
      </c>
      <c r="M811" s="6">
        <v>63</v>
      </c>
      <c r="N811" s="6" t="e">
        <f>VLOOKUP(A811,web_archive!D:AB,18,FALSE)</f>
        <v>#N/A</v>
      </c>
      <c r="O811" s="6">
        <v>2</v>
      </c>
      <c r="P811" s="6">
        <v>34</v>
      </c>
      <c r="Q811" s="6">
        <v>3</v>
      </c>
      <c r="R811" s="6">
        <v>73</v>
      </c>
      <c r="S811" s="6">
        <v>1</v>
      </c>
      <c r="T811" s="6">
        <v>23</v>
      </c>
      <c r="U811" s="6" t="s">
        <v>12542</v>
      </c>
      <c r="V811" s="6" t="s">
        <v>12711</v>
      </c>
      <c r="W811" s="6" t="s">
        <v>12600</v>
      </c>
      <c r="X811" s="6" t="s">
        <v>12299</v>
      </c>
      <c r="Y811" s="6" t="s">
        <v>12299</v>
      </c>
      <c r="Z811" s="6"/>
      <c r="AA811" s="6"/>
      <c r="AB811" s="6"/>
      <c r="AC811" s="6"/>
      <c r="AD811" s="6"/>
    </row>
    <row r="812" spans="1:30" x14ac:dyDescent="0.3">
      <c r="A812" s="6">
        <v>1473</v>
      </c>
      <c r="B812" s="6" t="s">
        <v>13295</v>
      </c>
      <c r="C812" s="6" t="s">
        <v>13296</v>
      </c>
      <c r="D812" s="6">
        <v>5</v>
      </c>
      <c r="E812" s="6">
        <v>20</v>
      </c>
      <c r="F812" s="6"/>
      <c r="G812" s="6">
        <v>2400</v>
      </c>
      <c r="H812" s="6" t="s">
        <v>13297</v>
      </c>
      <c r="I812" s="6"/>
      <c r="J812" s="6">
        <v>1</v>
      </c>
      <c r="K812" s="6">
        <v>0</v>
      </c>
      <c r="L812" s="6" t="s">
        <v>12265</v>
      </c>
      <c r="M812" s="6">
        <v>63</v>
      </c>
      <c r="N812" s="6" t="e">
        <f>VLOOKUP(A812,web_archive!D:AB,18,FALSE)</f>
        <v>#N/A</v>
      </c>
      <c r="O812" s="6">
        <v>2</v>
      </c>
      <c r="P812" s="6">
        <v>34</v>
      </c>
      <c r="Q812" s="6">
        <v>4</v>
      </c>
      <c r="R812" s="6">
        <v>90</v>
      </c>
      <c r="S812" s="6">
        <v>1</v>
      </c>
      <c r="T812" s="6">
        <v>23</v>
      </c>
      <c r="U812" s="6" t="s">
        <v>12542</v>
      </c>
      <c r="V812" s="6" t="s">
        <v>13298</v>
      </c>
      <c r="W812" s="6" t="s">
        <v>12600</v>
      </c>
      <c r="X812" s="6" t="s">
        <v>12299</v>
      </c>
      <c r="Y812" s="6" t="s">
        <v>12299</v>
      </c>
      <c r="Z812" s="6"/>
      <c r="AA812" s="6"/>
      <c r="AB812" s="6"/>
      <c r="AC812" s="6"/>
      <c r="AD812" s="6"/>
    </row>
    <row r="813" spans="1:30" x14ac:dyDescent="0.3">
      <c r="A813" s="6" t="s">
        <v>12401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 t="e">
        <f>VLOOKUP(A813,web_archive!D:AB,18,FALSE)</f>
        <v>#N/A</v>
      </c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x14ac:dyDescent="0.3">
      <c r="A814" s="6" t="s">
        <v>13270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 t="e">
        <f>VLOOKUP(A814,web_archive!D:AB,18,FALSE)</f>
        <v>#N/A</v>
      </c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x14ac:dyDescent="0.3">
      <c r="A815" s="6" t="s">
        <v>12401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 t="e">
        <f>VLOOKUP(A815,web_archive!D:AB,18,FALSE)</f>
        <v>#N/A</v>
      </c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x14ac:dyDescent="0.3">
      <c r="A816" s="6">
        <v>1474</v>
      </c>
      <c r="B816" s="6" t="s">
        <v>13299</v>
      </c>
      <c r="C816" s="6" t="s">
        <v>13300</v>
      </c>
      <c r="D816" s="6">
        <v>5</v>
      </c>
      <c r="E816" s="6">
        <v>20</v>
      </c>
      <c r="F816" s="6"/>
      <c r="G816" s="6">
        <v>2000</v>
      </c>
      <c r="H816" s="6">
        <v>160</v>
      </c>
      <c r="I816" s="6"/>
      <c r="J816" s="6">
        <v>3</v>
      </c>
      <c r="K816" s="6">
        <v>0</v>
      </c>
      <c r="L816" s="6" t="s">
        <v>12250</v>
      </c>
      <c r="M816" s="6">
        <v>63</v>
      </c>
      <c r="N816" s="6" t="e">
        <f>VLOOKUP(A816,web_archive!D:AB,18,FALSE)</f>
        <v>#N/A</v>
      </c>
      <c r="O816" s="6">
        <v>2</v>
      </c>
      <c r="P816" s="6">
        <v>34</v>
      </c>
      <c r="Q816" s="6">
        <v>4</v>
      </c>
      <c r="R816" s="6">
        <v>60</v>
      </c>
      <c r="S816" s="6">
        <v>1</v>
      </c>
      <c r="T816" s="6">
        <v>5</v>
      </c>
      <c r="U816" s="6" t="s">
        <v>12646</v>
      </c>
      <c r="V816" s="6" t="s">
        <v>13301</v>
      </c>
      <c r="W816" s="6" t="s">
        <v>12598</v>
      </c>
      <c r="X816" s="6" t="s">
        <v>12489</v>
      </c>
      <c r="Y816" s="6" t="s">
        <v>12299</v>
      </c>
      <c r="Z816" s="6" t="s">
        <v>12299</v>
      </c>
      <c r="AA816" s="6"/>
      <c r="AB816" s="6"/>
      <c r="AC816" s="6"/>
      <c r="AD816" s="6"/>
    </row>
    <row r="817" spans="1:51" x14ac:dyDescent="0.3">
      <c r="A817" s="6">
        <v>1475</v>
      </c>
      <c r="B817" s="6" t="s">
        <v>13302</v>
      </c>
      <c r="C817" s="6" t="s">
        <v>13303</v>
      </c>
      <c r="D817" s="6">
        <v>5</v>
      </c>
      <c r="E817" s="6">
        <v>20</v>
      </c>
      <c r="F817" s="6"/>
      <c r="G817" s="6">
        <v>3700</v>
      </c>
      <c r="H817" s="6">
        <v>200</v>
      </c>
      <c r="I817" s="6"/>
      <c r="J817" s="6">
        <v>4</v>
      </c>
      <c r="K817" s="6">
        <v>0</v>
      </c>
      <c r="L817" s="6" t="s">
        <v>12250</v>
      </c>
      <c r="M817" s="6">
        <v>63</v>
      </c>
      <c r="N817" s="6" t="e">
        <f>VLOOKUP(A817,web_archive!D:AB,18,FALSE)</f>
        <v>#N/A</v>
      </c>
      <c r="O817" s="6">
        <v>2</v>
      </c>
      <c r="P817" s="6">
        <v>34</v>
      </c>
      <c r="Q817" s="6">
        <v>4</v>
      </c>
      <c r="R817" s="6">
        <v>75</v>
      </c>
      <c r="S817" s="6">
        <v>1</v>
      </c>
      <c r="T817" s="6">
        <v>5</v>
      </c>
      <c r="U817" s="6" t="s">
        <v>12299</v>
      </c>
      <c r="V817" s="6" t="s">
        <v>12299</v>
      </c>
      <c r="W817" s="6" t="s">
        <v>12299</v>
      </c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</row>
    <row r="818" spans="1:51" x14ac:dyDescent="0.3">
      <c r="A818" s="6">
        <v>1476</v>
      </c>
      <c r="B818" s="6" t="s">
        <v>2566</v>
      </c>
      <c r="C818" s="6" t="s">
        <v>2567</v>
      </c>
      <c r="D818" s="6">
        <v>5</v>
      </c>
      <c r="E818" s="6">
        <v>20</v>
      </c>
      <c r="F818" s="6"/>
      <c r="G818" s="6">
        <v>2500</v>
      </c>
      <c r="H818" s="6">
        <v>180</v>
      </c>
      <c r="I818" s="6"/>
      <c r="J818" s="6">
        <v>3</v>
      </c>
      <c r="K818" s="6">
        <v>1</v>
      </c>
      <c r="L818" s="6" t="s">
        <v>12250</v>
      </c>
      <c r="M818" s="6">
        <v>63</v>
      </c>
      <c r="N818" s="6" t="str">
        <f>VLOOKUP(A818,web_archive!D:AB,18,FALSE)</f>
        <v>Normal / Upper / Baby</v>
      </c>
      <c r="O818" s="6">
        <v>2</v>
      </c>
      <c r="P818" s="6">
        <v>34</v>
      </c>
      <c r="Q818" s="6">
        <v>4</v>
      </c>
      <c r="R818" s="6">
        <v>48</v>
      </c>
      <c r="S818" s="6">
        <v>1</v>
      </c>
      <c r="T818" s="6">
        <v>5</v>
      </c>
      <c r="U818" s="6" t="s">
        <v>12636</v>
      </c>
      <c r="V818" s="6" t="s">
        <v>13279</v>
      </c>
      <c r="W818" s="6" t="s">
        <v>12489</v>
      </c>
      <c r="X818" s="6" t="s">
        <v>12299</v>
      </c>
      <c r="Y818" s="6" t="s">
        <v>12299</v>
      </c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</row>
    <row r="819" spans="1:51" x14ac:dyDescent="0.3">
      <c r="A819" s="6">
        <v>1477</v>
      </c>
      <c r="B819" s="6" t="s">
        <v>13304</v>
      </c>
      <c r="C819" s="6" t="s">
        <v>13305</v>
      </c>
      <c r="D819" s="6">
        <v>5</v>
      </c>
      <c r="E819" s="6">
        <v>20</v>
      </c>
      <c r="F819" s="6"/>
      <c r="G819" s="6">
        <v>2000</v>
      </c>
      <c r="H819" s="6">
        <v>170</v>
      </c>
      <c r="I819" s="6"/>
      <c r="J819" s="6">
        <v>3</v>
      </c>
      <c r="K819" s="6">
        <v>0</v>
      </c>
      <c r="L819" s="6" t="s">
        <v>12250</v>
      </c>
      <c r="M819" s="6">
        <v>63</v>
      </c>
      <c r="N819" s="6" t="e">
        <f>VLOOKUP(A819,web_archive!D:AB,18,FALSE)</f>
        <v>#N/A</v>
      </c>
      <c r="O819" s="6">
        <v>2</v>
      </c>
      <c r="P819" s="6">
        <v>34</v>
      </c>
      <c r="Q819" s="6">
        <v>4</v>
      </c>
      <c r="R819" s="6">
        <v>75</v>
      </c>
      <c r="S819" s="6">
        <v>1</v>
      </c>
      <c r="T819" s="6">
        <v>5</v>
      </c>
      <c r="U819" s="6" t="s">
        <v>12821</v>
      </c>
      <c r="V819" s="6" t="s">
        <v>13306</v>
      </c>
      <c r="W819" s="6" t="s">
        <v>12655</v>
      </c>
      <c r="X819" s="6" t="s">
        <v>12798</v>
      </c>
      <c r="Y819" s="6" t="s">
        <v>12655</v>
      </c>
      <c r="Z819" s="6" t="s">
        <v>13041</v>
      </c>
      <c r="AA819" s="6" t="s">
        <v>13307</v>
      </c>
      <c r="AB819" s="6" t="s">
        <v>13306</v>
      </c>
      <c r="AC819" s="6" t="s">
        <v>12797</v>
      </c>
      <c r="AD819" s="6" t="s">
        <v>12798</v>
      </c>
      <c r="AE819" s="6" t="s">
        <v>12797</v>
      </c>
      <c r="AF819" s="6" t="s">
        <v>13041</v>
      </c>
      <c r="AG819" s="6" t="s">
        <v>13308</v>
      </c>
      <c r="AH819" s="6" t="s">
        <v>13309</v>
      </c>
      <c r="AI819" s="6" t="s">
        <v>13310</v>
      </c>
      <c r="AJ819" s="6" t="s">
        <v>12370</v>
      </c>
      <c r="AK819" s="6" t="s">
        <v>12299</v>
      </c>
      <c r="AL819" s="6" t="s">
        <v>12299</v>
      </c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</row>
    <row r="820" spans="1:51" x14ac:dyDescent="0.3">
      <c r="A820" s="6">
        <v>1478</v>
      </c>
      <c r="B820" s="6" t="s">
        <v>164</v>
      </c>
      <c r="C820" s="6" t="s">
        <v>164</v>
      </c>
      <c r="D820" s="6">
        <v>5</v>
      </c>
      <c r="E820" s="6">
        <v>20</v>
      </c>
      <c r="F820" s="6"/>
      <c r="G820" s="6">
        <v>1000</v>
      </c>
      <c r="H820" s="6">
        <v>120</v>
      </c>
      <c r="I820" s="6"/>
      <c r="J820" s="6">
        <v>3</v>
      </c>
      <c r="K820" s="6">
        <v>0</v>
      </c>
      <c r="L820" s="6" t="s">
        <v>12231</v>
      </c>
      <c r="M820" s="6">
        <v>63</v>
      </c>
      <c r="N820" s="6" t="str">
        <f>VLOOKUP(A820,web_archive!D:AB,18,FALSE)</f>
        <v>Normal / Upper / Baby</v>
      </c>
      <c r="O820" s="6">
        <v>2</v>
      </c>
      <c r="P820" s="6">
        <v>34</v>
      </c>
      <c r="Q820" s="6">
        <v>4</v>
      </c>
      <c r="R820" s="6">
        <v>65</v>
      </c>
      <c r="S820" s="6">
        <v>1</v>
      </c>
      <c r="T820" s="6">
        <v>5</v>
      </c>
      <c r="U820" s="6" t="s">
        <v>13177</v>
      </c>
      <c r="V820" s="6" t="s">
        <v>13311</v>
      </c>
      <c r="W820" s="6" t="s">
        <v>13312</v>
      </c>
      <c r="X820" s="6" t="s">
        <v>12549</v>
      </c>
      <c r="Y820" s="6" t="s">
        <v>13100</v>
      </c>
      <c r="Z820" s="6" t="s">
        <v>12551</v>
      </c>
      <c r="AA820" s="6" t="s">
        <v>12923</v>
      </c>
      <c r="AB820" s="6" t="s">
        <v>13205</v>
      </c>
      <c r="AC820" s="6">
        <v>5</v>
      </c>
      <c r="AD820" s="6" t="s">
        <v>12486</v>
      </c>
      <c r="AE820" s="6" t="s">
        <v>12299</v>
      </c>
      <c r="AF820" s="6" t="s">
        <v>12299</v>
      </c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</row>
    <row r="821" spans="1:51" x14ac:dyDescent="0.3">
      <c r="A821" s="6">
        <v>1479</v>
      </c>
      <c r="B821" s="6" t="s">
        <v>9414</v>
      </c>
      <c r="C821" s="6" t="s">
        <v>13305</v>
      </c>
      <c r="D821" s="6">
        <v>5</v>
      </c>
      <c r="E821" s="6">
        <v>20</v>
      </c>
      <c r="F821" s="6"/>
      <c r="G821" s="6">
        <v>2000</v>
      </c>
      <c r="H821" s="6">
        <v>170</v>
      </c>
      <c r="I821" s="6"/>
      <c r="J821" s="6">
        <v>3</v>
      </c>
      <c r="K821" s="6">
        <v>1</v>
      </c>
      <c r="L821" s="6" t="s">
        <v>12250</v>
      </c>
      <c r="M821" s="6">
        <v>63</v>
      </c>
      <c r="N821" s="6" t="e">
        <f>VLOOKUP(A821,web_archive!D:AB,18,FALSE)</f>
        <v>#N/A</v>
      </c>
      <c r="O821" s="6">
        <v>2</v>
      </c>
      <c r="P821" s="6">
        <v>34</v>
      </c>
      <c r="Q821" s="6">
        <v>4</v>
      </c>
      <c r="R821" s="6">
        <v>75</v>
      </c>
      <c r="S821" s="6">
        <v>1</v>
      </c>
      <c r="T821" s="6">
        <v>5</v>
      </c>
      <c r="U821" s="6" t="s">
        <v>12821</v>
      </c>
      <c r="V821" s="6" t="s">
        <v>13306</v>
      </c>
      <c r="W821" s="6" t="s">
        <v>12655</v>
      </c>
      <c r="X821" s="6" t="s">
        <v>12798</v>
      </c>
      <c r="Y821" s="6" t="s">
        <v>12655</v>
      </c>
      <c r="Z821" s="6" t="s">
        <v>13041</v>
      </c>
      <c r="AA821" s="6" t="s">
        <v>13307</v>
      </c>
      <c r="AB821" s="6" t="s">
        <v>13306</v>
      </c>
      <c r="AC821" s="6" t="s">
        <v>12797</v>
      </c>
      <c r="AD821" s="6" t="s">
        <v>12798</v>
      </c>
      <c r="AE821" s="6" t="s">
        <v>12797</v>
      </c>
      <c r="AF821" s="6" t="s">
        <v>13041</v>
      </c>
      <c r="AG821" s="6" t="s">
        <v>13308</v>
      </c>
      <c r="AH821" s="6" t="s">
        <v>13309</v>
      </c>
      <c r="AI821" s="6" t="s">
        <v>13310</v>
      </c>
      <c r="AJ821" s="6" t="s">
        <v>12370</v>
      </c>
      <c r="AK821" s="6" t="s">
        <v>12299</v>
      </c>
      <c r="AL821" s="6" t="s">
        <v>12299</v>
      </c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</row>
    <row r="822" spans="1:51" x14ac:dyDescent="0.3">
      <c r="A822" s="6">
        <v>1480</v>
      </c>
      <c r="B822" s="6" t="s">
        <v>13313</v>
      </c>
      <c r="C822" s="6" t="s">
        <v>13300</v>
      </c>
      <c r="D822" s="6">
        <v>5</v>
      </c>
      <c r="E822" s="6">
        <v>20</v>
      </c>
      <c r="F822" s="6"/>
      <c r="G822" s="6">
        <v>2000</v>
      </c>
      <c r="H822" s="6">
        <v>160</v>
      </c>
      <c r="I822" s="6"/>
      <c r="J822" s="6">
        <v>3</v>
      </c>
      <c r="K822" s="6">
        <v>2</v>
      </c>
      <c r="L822" s="6" t="s">
        <v>12250</v>
      </c>
      <c r="M822" s="6">
        <v>63</v>
      </c>
      <c r="N822" s="6" t="e">
        <f>VLOOKUP(A822,web_archive!D:AB,18,FALSE)</f>
        <v>#N/A</v>
      </c>
      <c r="O822" s="6">
        <v>2</v>
      </c>
      <c r="P822" s="6">
        <v>34</v>
      </c>
      <c r="Q822" s="6">
        <v>4</v>
      </c>
      <c r="R822" s="6">
        <v>60</v>
      </c>
      <c r="S822" s="6">
        <v>1</v>
      </c>
      <c r="T822" s="6">
        <v>5</v>
      </c>
      <c r="U822" s="6" t="s">
        <v>12646</v>
      </c>
      <c r="V822" s="6" t="s">
        <v>13301</v>
      </c>
      <c r="W822" s="6" t="s">
        <v>12598</v>
      </c>
      <c r="X822" s="6" t="s">
        <v>12489</v>
      </c>
      <c r="Y822" s="6" t="s">
        <v>12299</v>
      </c>
      <c r="Z822" s="6" t="s">
        <v>12299</v>
      </c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</row>
    <row r="823" spans="1:51" x14ac:dyDescent="0.3">
      <c r="A823" s="6">
        <v>1481</v>
      </c>
      <c r="B823" s="6" t="s">
        <v>10994</v>
      </c>
      <c r="C823" s="6" t="s">
        <v>10991</v>
      </c>
      <c r="D823" s="6">
        <v>5</v>
      </c>
      <c r="E823" s="6">
        <v>20</v>
      </c>
      <c r="F823" s="6"/>
      <c r="G823" s="6">
        <v>2000</v>
      </c>
      <c r="H823" s="6">
        <v>170</v>
      </c>
      <c r="I823" s="6"/>
      <c r="J823" s="6">
        <v>3</v>
      </c>
      <c r="K823" s="6">
        <v>3</v>
      </c>
      <c r="L823" s="6" t="s">
        <v>12250</v>
      </c>
      <c r="M823" s="6">
        <v>63</v>
      </c>
      <c r="N823" s="6" t="str">
        <f>VLOOKUP(A823,web_archive!D:AB,18,FALSE)</f>
        <v>Normal / Upper / Baby</v>
      </c>
      <c r="O823" s="6">
        <v>2</v>
      </c>
      <c r="P823" s="6">
        <v>34</v>
      </c>
      <c r="Q823" s="6">
        <v>4</v>
      </c>
      <c r="R823" s="6">
        <v>48</v>
      </c>
      <c r="S823" s="6">
        <v>1</v>
      </c>
      <c r="T823" s="6">
        <v>5</v>
      </c>
      <c r="U823" s="6" t="s">
        <v>12554</v>
      </c>
      <c r="V823" s="6" t="s">
        <v>12863</v>
      </c>
      <c r="W823" s="6" t="s">
        <v>12862</v>
      </c>
      <c r="X823" s="6" t="s">
        <v>13282</v>
      </c>
      <c r="Y823" s="6" t="s">
        <v>13283</v>
      </c>
      <c r="Z823" s="6">
        <v>3</v>
      </c>
      <c r="AA823" s="6" t="s">
        <v>12413</v>
      </c>
      <c r="AB823" s="6" t="s">
        <v>12299</v>
      </c>
      <c r="AC823" s="6" t="s">
        <v>12299</v>
      </c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</row>
    <row r="824" spans="1:51" x14ac:dyDescent="0.3">
      <c r="A824" s="6">
        <v>1482</v>
      </c>
      <c r="B824" s="6" t="s">
        <v>986</v>
      </c>
      <c r="C824" s="6" t="s">
        <v>987</v>
      </c>
      <c r="D824" s="6">
        <v>5</v>
      </c>
      <c r="E824" s="6">
        <v>20</v>
      </c>
      <c r="F824" s="6"/>
      <c r="G824" s="6">
        <v>0</v>
      </c>
      <c r="H824" s="6">
        <v>160</v>
      </c>
      <c r="I824" s="6"/>
      <c r="J824" s="6">
        <v>3</v>
      </c>
      <c r="K824" s="6">
        <v>0</v>
      </c>
      <c r="L824" s="6" t="s">
        <v>12250</v>
      </c>
      <c r="M824" s="6">
        <v>63</v>
      </c>
      <c r="N824" s="6" t="str">
        <f>VLOOKUP(A824,web_archive!D:AB,18,FALSE)</f>
        <v>Normal / Upper / Baby</v>
      </c>
      <c r="O824" s="6">
        <v>2</v>
      </c>
      <c r="P824" s="6">
        <v>34</v>
      </c>
      <c r="Q824" s="6">
        <v>3</v>
      </c>
      <c r="R824" s="6">
        <v>80</v>
      </c>
      <c r="S824" s="6">
        <v>1</v>
      </c>
      <c r="T824" s="6">
        <v>5</v>
      </c>
      <c r="U824" s="6" t="s">
        <v>12691</v>
      </c>
      <c r="V824" s="6" t="s">
        <v>12692</v>
      </c>
      <c r="W824" s="6" t="s">
        <v>12549</v>
      </c>
      <c r="X824" s="6" t="s">
        <v>12548</v>
      </c>
      <c r="Y824" s="6" t="s">
        <v>12551</v>
      </c>
      <c r="Z824" s="6" t="s">
        <v>12572</v>
      </c>
      <c r="AA824" s="6" t="s">
        <v>12653</v>
      </c>
      <c r="AB824" s="6" t="s">
        <v>13314</v>
      </c>
      <c r="AC824" s="6" t="s">
        <v>12368</v>
      </c>
      <c r="AD824" s="6" t="s">
        <v>12299</v>
      </c>
      <c r="AE824" s="6" t="s">
        <v>12299</v>
      </c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</row>
    <row r="825" spans="1:51" x14ac:dyDescent="0.3">
      <c r="A825" s="6">
        <v>1483</v>
      </c>
      <c r="B825" s="6" t="s">
        <v>5601</v>
      </c>
      <c r="C825" s="6" t="s">
        <v>5602</v>
      </c>
      <c r="D825" s="6">
        <v>5</v>
      </c>
      <c r="E825" s="6">
        <v>20</v>
      </c>
      <c r="F825" s="6"/>
      <c r="G825" s="6">
        <v>1000</v>
      </c>
      <c r="H825" s="6">
        <v>160</v>
      </c>
      <c r="I825" s="6"/>
      <c r="J825" s="6">
        <v>3</v>
      </c>
      <c r="K825" s="6">
        <v>1</v>
      </c>
      <c r="L825" s="6" t="s">
        <v>12250</v>
      </c>
      <c r="M825" s="6">
        <v>18</v>
      </c>
      <c r="N825" s="6" t="str">
        <f>VLOOKUP(A825,web_archive!D:AB,18,FALSE)</f>
        <v>Upper</v>
      </c>
      <c r="O825" s="6">
        <v>2</v>
      </c>
      <c r="P825" s="6">
        <v>34</v>
      </c>
      <c r="Q825" s="6">
        <v>3</v>
      </c>
      <c r="R825" s="6">
        <v>50</v>
      </c>
      <c r="S825" s="6">
        <v>1</v>
      </c>
      <c r="T825" s="6">
        <v>5</v>
      </c>
      <c r="U825" s="6" t="s">
        <v>13315</v>
      </c>
      <c r="V825" s="6" t="s">
        <v>12883</v>
      </c>
      <c r="W825" s="6" t="s">
        <v>13316</v>
      </c>
      <c r="X825" s="6" t="s">
        <v>12670</v>
      </c>
      <c r="Y825" s="6" t="s">
        <v>13317</v>
      </c>
      <c r="Z825" s="6" t="s">
        <v>12886</v>
      </c>
      <c r="AA825" s="6">
        <v>1</v>
      </c>
      <c r="AB825" s="6" t="s">
        <v>13318</v>
      </c>
      <c r="AC825" s="6" t="s">
        <v>12491</v>
      </c>
      <c r="AD825" s="6" t="s">
        <v>12299</v>
      </c>
      <c r="AE825" s="6" t="s">
        <v>12299</v>
      </c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</row>
    <row r="826" spans="1:51" x14ac:dyDescent="0.3">
      <c r="A826" s="6">
        <v>1484</v>
      </c>
      <c r="B826" s="6" t="s">
        <v>13319</v>
      </c>
      <c r="C826" s="6" t="s">
        <v>13319</v>
      </c>
      <c r="D826" s="6">
        <v>5</v>
      </c>
      <c r="E826" s="6">
        <v>20</v>
      </c>
      <c r="F826" s="6"/>
      <c r="G826" s="6">
        <v>5600</v>
      </c>
      <c r="H826" s="6">
        <v>150</v>
      </c>
      <c r="I826" s="6"/>
      <c r="J826" s="6">
        <v>3</v>
      </c>
      <c r="K826" s="6">
        <v>1</v>
      </c>
      <c r="L826" s="6" t="s">
        <v>12284</v>
      </c>
      <c r="M826" s="6">
        <v>18</v>
      </c>
      <c r="N826" s="6" t="e">
        <f>VLOOKUP(A826,web_archive!D:AB,18,FALSE)</f>
        <v>#N/A</v>
      </c>
      <c r="O826" s="6">
        <v>2</v>
      </c>
      <c r="P826" s="6">
        <v>34</v>
      </c>
      <c r="Q826" s="6">
        <v>4</v>
      </c>
      <c r="R826" s="6">
        <v>70</v>
      </c>
      <c r="S826" s="6">
        <v>1</v>
      </c>
      <c r="T826" s="6">
        <v>5</v>
      </c>
      <c r="U826" s="6" t="s">
        <v>13056</v>
      </c>
      <c r="V826" s="6" t="s">
        <v>13320</v>
      </c>
      <c r="W826" s="6" t="s">
        <v>13321</v>
      </c>
      <c r="X826" s="6" t="s">
        <v>12299</v>
      </c>
      <c r="Y826" s="6" t="s">
        <v>12299</v>
      </c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</row>
    <row r="827" spans="1:51" x14ac:dyDescent="0.3">
      <c r="A827" s="6">
        <v>1485</v>
      </c>
      <c r="B827" s="6" t="s">
        <v>13322</v>
      </c>
      <c r="C827" s="6" t="s">
        <v>13323</v>
      </c>
      <c r="D827" s="6">
        <v>5</v>
      </c>
      <c r="E827" s="6">
        <v>20</v>
      </c>
      <c r="F827" s="6"/>
      <c r="G827" s="6">
        <v>700</v>
      </c>
      <c r="H827" s="6">
        <v>112</v>
      </c>
      <c r="I827" s="6"/>
      <c r="J827" s="6">
        <v>3</v>
      </c>
      <c r="K827" s="6">
        <v>4</v>
      </c>
      <c r="L827" s="6" t="s">
        <v>12250</v>
      </c>
      <c r="M827" s="6">
        <v>18</v>
      </c>
      <c r="N827" s="6" t="e">
        <f>VLOOKUP(A827,web_archive!D:AB,18,FALSE)</f>
        <v>#N/A</v>
      </c>
      <c r="O827" s="6">
        <v>2</v>
      </c>
      <c r="P827" s="6">
        <v>34</v>
      </c>
      <c r="Q827" s="6">
        <v>2</v>
      </c>
      <c r="R827" s="6">
        <v>50</v>
      </c>
      <c r="S827" s="6">
        <v>1</v>
      </c>
      <c r="T827" s="6">
        <v>5</v>
      </c>
      <c r="U827" s="6" t="s">
        <v>12299</v>
      </c>
      <c r="V827" s="6" t="s">
        <v>12299</v>
      </c>
      <c r="W827" s="6" t="s">
        <v>12299</v>
      </c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</row>
    <row r="828" spans="1:51" x14ac:dyDescent="0.3">
      <c r="A828" s="6">
        <v>1486</v>
      </c>
      <c r="B828" s="6" t="s">
        <v>13324</v>
      </c>
      <c r="C828" s="6" t="s">
        <v>13325</v>
      </c>
      <c r="D828" s="6">
        <v>5</v>
      </c>
      <c r="E828" s="6">
        <v>20</v>
      </c>
      <c r="F828" s="6"/>
      <c r="G828" s="6">
        <v>0</v>
      </c>
      <c r="H828" s="6">
        <v>220</v>
      </c>
      <c r="I828" s="6"/>
      <c r="J828" s="6">
        <v>3</v>
      </c>
      <c r="K828" s="6">
        <v>0</v>
      </c>
      <c r="L828" s="6" t="s">
        <v>12250</v>
      </c>
      <c r="M828" s="6">
        <v>63</v>
      </c>
      <c r="N828" s="6" t="e">
        <f>VLOOKUP(A828,web_archive!D:AB,18,FALSE)</f>
        <v>#N/A</v>
      </c>
      <c r="O828" s="6">
        <v>2</v>
      </c>
      <c r="P828" s="6">
        <v>34</v>
      </c>
      <c r="Q828" s="6">
        <v>4</v>
      </c>
      <c r="R828" s="6">
        <v>80</v>
      </c>
      <c r="S828" s="6">
        <v>1</v>
      </c>
      <c r="T828" s="6">
        <v>5</v>
      </c>
      <c r="U828" s="6" t="s">
        <v>12570</v>
      </c>
      <c r="V828" s="6" t="s">
        <v>12549</v>
      </c>
      <c r="W828" s="6" t="s">
        <v>12721</v>
      </c>
      <c r="X828" s="6" t="s">
        <v>12551</v>
      </c>
      <c r="Y828" s="6" t="s">
        <v>12722</v>
      </c>
      <c r="Z828" s="6" t="s">
        <v>12549</v>
      </c>
      <c r="AA828" s="6" t="s">
        <v>12723</v>
      </c>
      <c r="AB828" s="6" t="s">
        <v>12551</v>
      </c>
      <c r="AC828" s="6" t="s">
        <v>12724</v>
      </c>
      <c r="AD828" s="6" t="s">
        <v>12725</v>
      </c>
      <c r="AE828" s="6" t="s">
        <v>12549</v>
      </c>
      <c r="AF828" s="6" t="s">
        <v>12726</v>
      </c>
      <c r="AG828" s="6" t="s">
        <v>12909</v>
      </c>
      <c r="AH828" s="6" t="s">
        <v>12910</v>
      </c>
      <c r="AI828" s="6" t="s">
        <v>12551</v>
      </c>
      <c r="AJ828" s="6" t="s">
        <v>12726</v>
      </c>
      <c r="AK828" s="6" t="s">
        <v>12909</v>
      </c>
      <c r="AL828" s="6" t="s">
        <v>12911</v>
      </c>
      <c r="AM828" s="6" t="s">
        <v>12549</v>
      </c>
      <c r="AN828" s="6" t="s">
        <v>12730</v>
      </c>
      <c r="AO828" s="6" t="s">
        <v>12551</v>
      </c>
      <c r="AP828" s="6" t="s">
        <v>13326</v>
      </c>
      <c r="AQ828" s="6" t="s">
        <v>13205</v>
      </c>
      <c r="AR828" s="6" t="s">
        <v>12886</v>
      </c>
      <c r="AS828" s="6">
        <v>2</v>
      </c>
      <c r="AT828" s="6" t="s">
        <v>13206</v>
      </c>
      <c r="AU828" s="6" t="s">
        <v>13207</v>
      </c>
      <c r="AV828" s="6">
        <v>5</v>
      </c>
      <c r="AW828" s="6" t="s">
        <v>12995</v>
      </c>
      <c r="AX828" s="6" t="s">
        <v>12299</v>
      </c>
      <c r="AY828" s="6" t="s">
        <v>12299</v>
      </c>
    </row>
    <row r="829" spans="1:51" x14ac:dyDescent="0.3">
      <c r="A829" s="6">
        <v>1487</v>
      </c>
      <c r="B829" s="6" t="s">
        <v>13327</v>
      </c>
      <c r="C829" s="6" t="s">
        <v>13169</v>
      </c>
      <c r="D829" s="6">
        <v>5</v>
      </c>
      <c r="E829" s="6">
        <v>0</v>
      </c>
      <c r="F829" s="6"/>
      <c r="G829" s="6">
        <v>0</v>
      </c>
      <c r="H829" s="6">
        <v>220</v>
      </c>
      <c r="I829" s="6"/>
      <c r="J829" s="6">
        <v>3</v>
      </c>
      <c r="K829" s="6">
        <v>0</v>
      </c>
      <c r="L829" s="6" t="s">
        <v>12250</v>
      </c>
      <c r="M829" s="6">
        <v>63</v>
      </c>
      <c r="N829" s="6" t="e">
        <f>VLOOKUP(A829,web_archive!D:AB,18,FALSE)</f>
        <v>#N/A</v>
      </c>
      <c r="O829" s="6">
        <v>2</v>
      </c>
      <c r="P829" s="6">
        <v>34</v>
      </c>
      <c r="Q829" s="6">
        <v>3</v>
      </c>
      <c r="R829" s="6">
        <v>1</v>
      </c>
      <c r="S829" s="6">
        <v>0</v>
      </c>
      <c r="T829" s="6">
        <v>5</v>
      </c>
      <c r="U829" s="6" t="s">
        <v>12747</v>
      </c>
      <c r="V829" s="6" t="s">
        <v>12748</v>
      </c>
      <c r="W829" s="6" t="s">
        <v>12370</v>
      </c>
      <c r="X829" s="6" t="s">
        <v>12299</v>
      </c>
      <c r="Y829" s="6" t="s">
        <v>12299</v>
      </c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</row>
    <row r="830" spans="1:51" x14ac:dyDescent="0.3">
      <c r="A830" s="6">
        <v>1488</v>
      </c>
      <c r="B830" s="6" t="s">
        <v>13328</v>
      </c>
      <c r="C830" s="6" t="s">
        <v>164</v>
      </c>
      <c r="D830" s="6">
        <v>5</v>
      </c>
      <c r="E830" s="6">
        <v>20</v>
      </c>
      <c r="F830" s="6"/>
      <c r="G830" s="6">
        <v>0</v>
      </c>
      <c r="H830" s="6">
        <v>135</v>
      </c>
      <c r="I830" s="6"/>
      <c r="J830" s="6">
        <v>3</v>
      </c>
      <c r="K830" s="6">
        <v>0</v>
      </c>
      <c r="L830" s="6" t="s">
        <v>12231</v>
      </c>
      <c r="M830" s="6">
        <v>63</v>
      </c>
      <c r="N830" s="6" t="e">
        <f>VLOOKUP(A830,web_archive!D:AB,18,FALSE)</f>
        <v>#N/A</v>
      </c>
      <c r="O830" s="6">
        <v>2</v>
      </c>
      <c r="P830" s="6">
        <v>34</v>
      </c>
      <c r="Q830" s="6">
        <v>4</v>
      </c>
      <c r="R830" s="6">
        <v>1</v>
      </c>
      <c r="S830" s="6">
        <v>1</v>
      </c>
      <c r="T830" s="6">
        <v>5</v>
      </c>
      <c r="U830" s="6" t="s">
        <v>13177</v>
      </c>
      <c r="V830" s="6" t="s">
        <v>13311</v>
      </c>
      <c r="W830" s="6" t="s">
        <v>13312</v>
      </c>
      <c r="X830" s="6" t="s">
        <v>12549</v>
      </c>
      <c r="Y830" s="6" t="s">
        <v>13100</v>
      </c>
      <c r="Z830" s="6" t="s">
        <v>12551</v>
      </c>
      <c r="AA830" s="6" t="s">
        <v>12923</v>
      </c>
      <c r="AB830" s="6" t="s">
        <v>13205</v>
      </c>
      <c r="AC830" s="6">
        <v>5</v>
      </c>
      <c r="AD830" s="6" t="s">
        <v>12486</v>
      </c>
      <c r="AE830" s="6" t="s">
        <v>12299</v>
      </c>
      <c r="AF830" s="6" t="s">
        <v>12299</v>
      </c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</row>
    <row r="831" spans="1:51" x14ac:dyDescent="0.3">
      <c r="A831" s="6">
        <v>1489</v>
      </c>
      <c r="B831" s="6" t="s">
        <v>13329</v>
      </c>
      <c r="C831" s="6" t="s">
        <v>13330</v>
      </c>
      <c r="D831" s="6">
        <v>5</v>
      </c>
      <c r="E831" s="6">
        <v>0</v>
      </c>
      <c r="F831" s="6"/>
      <c r="G831" s="6">
        <v>0</v>
      </c>
      <c r="H831" s="6">
        <v>220</v>
      </c>
      <c r="I831" s="6"/>
      <c r="J831" s="6">
        <v>3</v>
      </c>
      <c r="K831" s="6">
        <v>0</v>
      </c>
      <c r="L831" s="6" t="s">
        <v>12250</v>
      </c>
      <c r="M831" s="6">
        <v>18</v>
      </c>
      <c r="N831" s="6" t="e">
        <f>VLOOKUP(A831,web_archive!D:AB,18,FALSE)</f>
        <v>#N/A</v>
      </c>
      <c r="O831" s="6">
        <v>2</v>
      </c>
      <c r="P831" s="6">
        <v>34</v>
      </c>
      <c r="Q831" s="6">
        <v>1</v>
      </c>
      <c r="R831" s="6">
        <v>50</v>
      </c>
      <c r="S831" s="6">
        <v>0</v>
      </c>
      <c r="T831" s="6">
        <v>5</v>
      </c>
      <c r="U831" s="6" t="s">
        <v>12543</v>
      </c>
      <c r="V831" s="6" t="s">
        <v>13331</v>
      </c>
      <c r="W831" s="6" t="s">
        <v>13205</v>
      </c>
      <c r="X831" s="6" t="s">
        <v>12670</v>
      </c>
      <c r="Y831" s="6" t="s">
        <v>13332</v>
      </c>
      <c r="Z831" s="6" t="s">
        <v>13333</v>
      </c>
      <c r="AA831" s="6" t="s">
        <v>12670</v>
      </c>
      <c r="AB831" s="6" t="s">
        <v>13334</v>
      </c>
      <c r="AC831" s="6" t="s">
        <v>13333</v>
      </c>
      <c r="AD831" s="6" t="s">
        <v>13335</v>
      </c>
      <c r="AE831" s="6" t="s">
        <v>13336</v>
      </c>
      <c r="AF831" s="6" t="s">
        <v>12771</v>
      </c>
      <c r="AG831" s="6" t="s">
        <v>12737</v>
      </c>
      <c r="AH831" s="6" t="s">
        <v>12299</v>
      </c>
      <c r="AI831" s="6" t="s">
        <v>12299</v>
      </c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</row>
    <row r="832" spans="1:51" x14ac:dyDescent="0.3">
      <c r="A832" s="6">
        <v>1490</v>
      </c>
      <c r="B832" s="6" t="s">
        <v>13337</v>
      </c>
      <c r="C832" s="6" t="s">
        <v>13338</v>
      </c>
      <c r="D832" s="6">
        <v>5</v>
      </c>
      <c r="E832" s="6">
        <v>20</v>
      </c>
      <c r="F832" s="6"/>
      <c r="G832" s="6">
        <v>20000</v>
      </c>
      <c r="H832" s="6">
        <v>20</v>
      </c>
      <c r="I832" s="6"/>
      <c r="J832" s="6">
        <v>3</v>
      </c>
      <c r="K832" s="6">
        <v>0</v>
      </c>
      <c r="L832" s="6" t="s">
        <v>12284</v>
      </c>
      <c r="M832" s="6">
        <v>63</v>
      </c>
      <c r="N832" s="6" t="e">
        <f>VLOOKUP(A832,web_archive!D:AB,18,FALSE)</f>
        <v>#N/A</v>
      </c>
      <c r="O832" s="6">
        <v>2</v>
      </c>
      <c r="P832" s="6">
        <v>34</v>
      </c>
      <c r="Q832" s="6">
        <v>4</v>
      </c>
      <c r="R832" s="6">
        <v>140</v>
      </c>
      <c r="S832" s="6">
        <v>1</v>
      </c>
      <c r="T832" s="6">
        <v>5</v>
      </c>
      <c r="U832" s="6" t="s">
        <v>12752</v>
      </c>
      <c r="V832" s="6" t="s">
        <v>13339</v>
      </c>
      <c r="W832" s="6" t="s">
        <v>13333</v>
      </c>
      <c r="X832" s="6" t="s">
        <v>13340</v>
      </c>
      <c r="Y832" s="6" t="s">
        <v>13341</v>
      </c>
      <c r="Z832" s="6" t="s">
        <v>12299</v>
      </c>
      <c r="AA832" s="6" t="s">
        <v>13342</v>
      </c>
      <c r="AB832" s="6" t="s">
        <v>13343</v>
      </c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</row>
    <row r="833" spans="1:35" x14ac:dyDescent="0.3">
      <c r="A833" s="6">
        <v>1491</v>
      </c>
      <c r="B833" s="6" t="s">
        <v>13344</v>
      </c>
      <c r="C833" s="6" t="s">
        <v>13345</v>
      </c>
      <c r="D833" s="6">
        <v>5</v>
      </c>
      <c r="E833" s="6">
        <v>20</v>
      </c>
      <c r="F833" s="6"/>
      <c r="G833" s="6">
        <v>1500</v>
      </c>
      <c r="H833" s="6">
        <v>105</v>
      </c>
      <c r="I833" s="6"/>
      <c r="J833" s="6">
        <v>3</v>
      </c>
      <c r="K833" s="6">
        <v>1</v>
      </c>
      <c r="L833" s="6" t="s">
        <v>12250</v>
      </c>
      <c r="M833" s="6">
        <v>63</v>
      </c>
      <c r="N833" s="6" t="e">
        <f>VLOOKUP(A833,web_archive!D:AB,18,FALSE)</f>
        <v>#N/A</v>
      </c>
      <c r="O833" s="6">
        <v>2</v>
      </c>
      <c r="P833" s="6">
        <v>34</v>
      </c>
      <c r="Q833" s="6">
        <v>3</v>
      </c>
      <c r="R833" s="6">
        <v>1</v>
      </c>
      <c r="S833" s="6">
        <v>1</v>
      </c>
      <c r="T833" s="6">
        <v>5</v>
      </c>
      <c r="U833" s="6" t="s">
        <v>13138</v>
      </c>
      <c r="V833" s="6" t="s">
        <v>13346</v>
      </c>
      <c r="W833" s="6" t="s">
        <v>12951</v>
      </c>
      <c r="X833" s="6" t="s">
        <v>12299</v>
      </c>
      <c r="Y833" s="6" t="s">
        <v>12299</v>
      </c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x14ac:dyDescent="0.3">
      <c r="A834" s="6">
        <v>1492</v>
      </c>
      <c r="B834" s="6" t="s">
        <v>13347</v>
      </c>
      <c r="C834" s="6" t="s">
        <v>13348</v>
      </c>
      <c r="D834" s="6">
        <v>5</v>
      </c>
      <c r="E834" s="6">
        <v>20</v>
      </c>
      <c r="F834" s="6"/>
      <c r="G834" s="6">
        <v>4500</v>
      </c>
      <c r="H834" s="6">
        <v>250</v>
      </c>
      <c r="I834" s="6"/>
      <c r="J834" s="6">
        <v>3</v>
      </c>
      <c r="K834" s="6">
        <v>0</v>
      </c>
      <c r="L834" s="6" t="s">
        <v>12250</v>
      </c>
      <c r="M834" s="6">
        <v>63</v>
      </c>
      <c r="N834" s="6" t="e">
        <f>VLOOKUP(A834,web_archive!D:AB,18,FALSE)</f>
        <v>#N/A</v>
      </c>
      <c r="O834" s="6">
        <v>2</v>
      </c>
      <c r="P834" s="6">
        <v>34</v>
      </c>
      <c r="Q834" s="6">
        <v>4</v>
      </c>
      <c r="R834" s="6">
        <v>95</v>
      </c>
      <c r="S834" s="6">
        <v>1</v>
      </c>
      <c r="T834" s="6">
        <v>5</v>
      </c>
      <c r="U834" s="6" t="s">
        <v>12570</v>
      </c>
      <c r="V834" s="6" t="s">
        <v>12551</v>
      </c>
      <c r="W834" s="6" t="s">
        <v>13349</v>
      </c>
      <c r="X834" s="6" t="s">
        <v>13333</v>
      </c>
      <c r="Y834" s="6" t="s">
        <v>13335</v>
      </c>
      <c r="Z834" s="6" t="s">
        <v>13350</v>
      </c>
      <c r="AA834" s="6" t="s">
        <v>13351</v>
      </c>
      <c r="AB834" s="6" t="s">
        <v>13352</v>
      </c>
      <c r="AC834" s="6" t="s">
        <v>13353</v>
      </c>
      <c r="AD834" s="6">
        <v>100</v>
      </c>
      <c r="AE834" s="6">
        <v>2000</v>
      </c>
      <c r="AF834" s="6" t="s">
        <v>13354</v>
      </c>
      <c r="AG834" s="6" t="s">
        <v>13355</v>
      </c>
      <c r="AH834" s="6" t="s">
        <v>12299</v>
      </c>
      <c r="AI834" s="6" t="s">
        <v>12299</v>
      </c>
    </row>
    <row r="835" spans="1:35" x14ac:dyDescent="0.3">
      <c r="A835" s="6">
        <v>1493</v>
      </c>
      <c r="B835" s="6" t="s">
        <v>13356</v>
      </c>
      <c r="C835" s="6" t="s">
        <v>13357</v>
      </c>
      <c r="D835" s="6">
        <v>5</v>
      </c>
      <c r="E835" s="6">
        <v>20</v>
      </c>
      <c r="F835" s="6"/>
      <c r="G835" s="6">
        <v>0</v>
      </c>
      <c r="H835" s="6">
        <v>100</v>
      </c>
      <c r="I835" s="6"/>
      <c r="J835" s="6">
        <v>3</v>
      </c>
      <c r="K835" s="6">
        <v>1</v>
      </c>
      <c r="L835" s="6" t="s">
        <v>12250</v>
      </c>
      <c r="M835" s="6">
        <v>63</v>
      </c>
      <c r="N835" s="6" t="e">
        <f>VLOOKUP(A835,web_archive!D:AB,18,FALSE)</f>
        <v>#N/A</v>
      </c>
      <c r="O835" s="6">
        <v>2</v>
      </c>
      <c r="P835" s="6">
        <v>34</v>
      </c>
      <c r="Q835" s="6">
        <v>3</v>
      </c>
      <c r="R835" s="6">
        <v>1</v>
      </c>
      <c r="S835" s="6">
        <v>1</v>
      </c>
      <c r="T835" s="6">
        <v>5</v>
      </c>
      <c r="U835" s="6" t="s">
        <v>13138</v>
      </c>
      <c r="V835" s="6" t="s">
        <v>13358</v>
      </c>
      <c r="W835" s="6" t="s">
        <v>12966</v>
      </c>
      <c r="X835" s="6" t="s">
        <v>12967</v>
      </c>
      <c r="Y835" s="6" t="s">
        <v>12299</v>
      </c>
      <c r="Z835" s="6" t="s">
        <v>12299</v>
      </c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x14ac:dyDescent="0.3">
      <c r="A836" s="6">
        <v>1494</v>
      </c>
      <c r="B836" s="6" t="s">
        <v>13359</v>
      </c>
      <c r="C836" s="6" t="s">
        <v>13360</v>
      </c>
      <c r="D836" s="6">
        <v>5</v>
      </c>
      <c r="E836" s="6">
        <v>50000</v>
      </c>
      <c r="F836" s="6"/>
      <c r="G836" s="6">
        <v>3800</v>
      </c>
      <c r="H836" s="6">
        <v>190</v>
      </c>
      <c r="I836" s="6"/>
      <c r="J836" s="6">
        <v>3</v>
      </c>
      <c r="K836" s="6">
        <v>3</v>
      </c>
      <c r="L836" s="6" t="s">
        <v>12250</v>
      </c>
      <c r="M836" s="6">
        <v>63</v>
      </c>
      <c r="N836" s="6" t="e">
        <f>VLOOKUP(A836,web_archive!D:AB,18,FALSE)</f>
        <v>#N/A</v>
      </c>
      <c r="O836" s="6">
        <v>2</v>
      </c>
      <c r="P836" s="6">
        <v>34</v>
      </c>
      <c r="Q836" s="6">
        <v>4</v>
      </c>
      <c r="R836" s="6">
        <v>105</v>
      </c>
      <c r="S836" s="6">
        <v>1</v>
      </c>
      <c r="T836" s="6">
        <v>5</v>
      </c>
      <c r="U836" s="6" t="s">
        <v>12554</v>
      </c>
      <c r="V836" s="6" t="s">
        <v>12856</v>
      </c>
      <c r="W836" s="6" t="s">
        <v>12299</v>
      </c>
      <c r="X836" s="6" t="s">
        <v>12299</v>
      </c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x14ac:dyDescent="0.3">
      <c r="A837" s="6">
        <v>1495</v>
      </c>
      <c r="B837" s="6" t="s">
        <v>13361</v>
      </c>
      <c r="C837" s="6" t="s">
        <v>13362</v>
      </c>
      <c r="D837" s="6">
        <v>5</v>
      </c>
      <c r="E837" s="6">
        <v>0</v>
      </c>
      <c r="F837" s="6"/>
      <c r="G837" s="6">
        <v>0</v>
      </c>
      <c r="H837" s="6">
        <v>150</v>
      </c>
      <c r="I837" s="6"/>
      <c r="J837" s="6">
        <v>3</v>
      </c>
      <c r="K837" s="6">
        <v>0</v>
      </c>
      <c r="L837" s="6" t="s">
        <v>12250</v>
      </c>
      <c r="M837" s="6">
        <v>63</v>
      </c>
      <c r="N837" s="6" t="e">
        <f>VLOOKUP(A837,web_archive!D:AB,18,FALSE)</f>
        <v>#N/A</v>
      </c>
      <c r="O837" s="6">
        <v>2</v>
      </c>
      <c r="P837" s="6">
        <v>34</v>
      </c>
      <c r="Q837" s="6">
        <v>3</v>
      </c>
      <c r="R837" s="6">
        <v>40</v>
      </c>
      <c r="S837" s="6">
        <v>1</v>
      </c>
      <c r="T837" s="6">
        <v>5</v>
      </c>
      <c r="U837" s="6" t="s">
        <v>12570</v>
      </c>
      <c r="V837" s="6" t="s">
        <v>12551</v>
      </c>
      <c r="W837" s="6" t="s">
        <v>12973</v>
      </c>
      <c r="X837" s="6" t="s">
        <v>12860</v>
      </c>
      <c r="Y837" s="6" t="s">
        <v>12838</v>
      </c>
      <c r="Z837" s="6" t="s">
        <v>12299</v>
      </c>
      <c r="AA837" s="6" t="s">
        <v>12299</v>
      </c>
      <c r="AB837" s="6"/>
      <c r="AC837" s="6"/>
      <c r="AD837" s="6"/>
      <c r="AE837" s="6"/>
      <c r="AF837" s="6"/>
      <c r="AG837" s="6"/>
      <c r="AH837" s="6"/>
      <c r="AI837" s="6"/>
    </row>
    <row r="838" spans="1:35" x14ac:dyDescent="0.3">
      <c r="A838" s="6">
        <v>1496</v>
      </c>
      <c r="B838" s="6" t="s">
        <v>13363</v>
      </c>
      <c r="C838" s="6" t="s">
        <v>13364</v>
      </c>
      <c r="D838" s="6">
        <v>5</v>
      </c>
      <c r="E838" s="6">
        <v>10</v>
      </c>
      <c r="F838" s="6"/>
      <c r="G838" s="6">
        <v>3750</v>
      </c>
      <c r="H838" s="3">
        <v>10.451388888888889</v>
      </c>
      <c r="I838" s="6"/>
      <c r="J838" s="6">
        <v>3</v>
      </c>
      <c r="K838" s="6">
        <v>1</v>
      </c>
      <c r="L838" s="6" t="s">
        <v>12250</v>
      </c>
      <c r="M838" s="6">
        <v>63</v>
      </c>
      <c r="N838" s="6" t="e">
        <f>VLOOKUP(A838,web_archive!D:AB,18,FALSE)</f>
        <v>#N/A</v>
      </c>
      <c r="O838" s="6">
        <v>2</v>
      </c>
      <c r="P838" s="6">
        <v>34</v>
      </c>
      <c r="Q838" s="6">
        <v>4</v>
      </c>
      <c r="R838" s="6">
        <v>120</v>
      </c>
      <c r="S838" s="6">
        <v>1</v>
      </c>
      <c r="T838" s="6">
        <v>5</v>
      </c>
      <c r="U838" s="6" t="s">
        <v>12542</v>
      </c>
      <c r="V838" s="6" t="s">
        <v>13241</v>
      </c>
      <c r="W838" s="6" t="s">
        <v>13242</v>
      </c>
      <c r="X838" s="6" t="s">
        <v>13243</v>
      </c>
      <c r="Y838" s="6">
        <v>50</v>
      </c>
      <c r="Z838" s="6" t="s">
        <v>13244</v>
      </c>
      <c r="AA838" s="6">
        <v>10</v>
      </c>
      <c r="AB838" s="6" t="s">
        <v>13245</v>
      </c>
      <c r="AC838" s="6">
        <v>100</v>
      </c>
      <c r="AD838" s="6" t="s">
        <v>12581</v>
      </c>
      <c r="AE838" s="6" t="s">
        <v>12299</v>
      </c>
      <c r="AF838" s="6" t="s">
        <v>13246</v>
      </c>
      <c r="AG838" s="6" t="s">
        <v>12298</v>
      </c>
      <c r="AH838" s="6"/>
      <c r="AI838" s="6"/>
    </row>
    <row r="839" spans="1:35" x14ac:dyDescent="0.3">
      <c r="A839" s="6">
        <v>1497</v>
      </c>
      <c r="B839" s="6" t="s">
        <v>13365</v>
      </c>
      <c r="C839" s="6" t="s">
        <v>5096</v>
      </c>
      <c r="D839" s="6">
        <v>5</v>
      </c>
      <c r="E839" s="6">
        <v>20</v>
      </c>
      <c r="F839" s="6"/>
      <c r="G839" s="6">
        <v>3500</v>
      </c>
      <c r="H839" s="6">
        <v>200</v>
      </c>
      <c r="I839" s="6"/>
      <c r="J839" s="6">
        <v>3</v>
      </c>
      <c r="K839" s="6">
        <v>3</v>
      </c>
      <c r="L839" s="6" t="s">
        <v>12250</v>
      </c>
      <c r="M839" s="6">
        <v>63</v>
      </c>
      <c r="N839" s="6" t="e">
        <f>VLOOKUP(A839,web_archive!D:AB,18,FALSE)</f>
        <v>#N/A</v>
      </c>
      <c r="O839" s="6">
        <v>2</v>
      </c>
      <c r="P839" s="6">
        <v>34</v>
      </c>
      <c r="Q839" s="6">
        <v>4</v>
      </c>
      <c r="R839" s="6">
        <v>48</v>
      </c>
      <c r="S839" s="6">
        <v>1</v>
      </c>
      <c r="T839" s="6">
        <v>5</v>
      </c>
      <c r="U839" s="6" t="s">
        <v>12554</v>
      </c>
      <c r="V839" s="6" t="s">
        <v>13288</v>
      </c>
      <c r="W839" s="6" t="s">
        <v>13289</v>
      </c>
      <c r="X839" s="6">
        <v>5</v>
      </c>
      <c r="Y839" s="6" t="s">
        <v>13290</v>
      </c>
      <c r="Z839" s="6" t="s">
        <v>12404</v>
      </c>
      <c r="AA839" s="6" t="s">
        <v>12299</v>
      </c>
      <c r="AB839" s="6" t="s">
        <v>12299</v>
      </c>
      <c r="AC839" s="6"/>
      <c r="AD839" s="6"/>
      <c r="AE839" s="6"/>
      <c r="AF839" s="6"/>
      <c r="AG839" s="6"/>
      <c r="AH839" s="6"/>
      <c r="AI839" s="6"/>
    </row>
    <row r="840" spans="1:35" x14ac:dyDescent="0.3">
      <c r="A840" s="6">
        <v>1498</v>
      </c>
      <c r="B840" s="6" t="s">
        <v>13366</v>
      </c>
      <c r="C840" s="6" t="s">
        <v>13367</v>
      </c>
      <c r="D840" s="6">
        <v>5</v>
      </c>
      <c r="E840" s="6">
        <v>20</v>
      </c>
      <c r="F840" s="6"/>
      <c r="G840" s="6">
        <v>1750</v>
      </c>
      <c r="H840" s="6">
        <v>175</v>
      </c>
      <c r="I840" s="6"/>
      <c r="J840" s="6">
        <v>1</v>
      </c>
      <c r="K840" s="6">
        <v>2</v>
      </c>
      <c r="L840" s="6" t="s">
        <v>12250</v>
      </c>
      <c r="M840" s="6">
        <v>63</v>
      </c>
      <c r="N840" s="6" t="e">
        <f>VLOOKUP(A840,web_archive!D:AB,18,FALSE)</f>
        <v>#N/A</v>
      </c>
      <c r="O840" s="6">
        <v>2</v>
      </c>
      <c r="P840" s="6">
        <v>34</v>
      </c>
      <c r="Q840" s="6">
        <v>3</v>
      </c>
      <c r="R840" s="6">
        <v>70</v>
      </c>
      <c r="S840" s="6">
        <v>1</v>
      </c>
      <c r="T840" s="6">
        <v>5</v>
      </c>
      <c r="U840" s="6" t="s">
        <v>12948</v>
      </c>
      <c r="V840" s="6" t="s">
        <v>13262</v>
      </c>
      <c r="W840" s="6" t="s">
        <v>13263</v>
      </c>
      <c r="X840" s="6" t="s">
        <v>12299</v>
      </c>
      <c r="Y840" s="6" t="s">
        <v>12299</v>
      </c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x14ac:dyDescent="0.3">
      <c r="A841" s="6">
        <v>1499</v>
      </c>
      <c r="B841" s="6" t="s">
        <v>13368</v>
      </c>
      <c r="C841" s="6" t="s">
        <v>13369</v>
      </c>
      <c r="D841" s="6">
        <v>5</v>
      </c>
      <c r="E841" s="6">
        <v>20</v>
      </c>
      <c r="F841" s="6"/>
      <c r="G841" s="6">
        <v>1500</v>
      </c>
      <c r="H841" s="6">
        <v>220</v>
      </c>
      <c r="I841" s="6"/>
      <c r="J841" s="6">
        <v>3</v>
      </c>
      <c r="K841" s="6"/>
      <c r="L841" s="6" t="s">
        <v>12231</v>
      </c>
      <c r="M841" s="6">
        <v>63</v>
      </c>
      <c r="N841" s="6" t="e">
        <f>VLOOKUP(A841,web_archive!D:AB,18,FALSE)</f>
        <v>#N/A</v>
      </c>
      <c r="O841" s="6">
        <v>2</v>
      </c>
      <c r="P841" s="6">
        <v>34</v>
      </c>
      <c r="Q841" s="6">
        <v>4</v>
      </c>
      <c r="R841" s="6">
        <v>100</v>
      </c>
      <c r="S841" s="6">
        <v>1</v>
      </c>
      <c r="T841" s="6">
        <v>5</v>
      </c>
      <c r="U841" s="6" t="s">
        <v>13370</v>
      </c>
      <c r="V841" s="6" t="s">
        <v>13371</v>
      </c>
      <c r="W841" s="6" t="s">
        <v>13268</v>
      </c>
      <c r="X841" s="6" t="s">
        <v>13372</v>
      </c>
      <c r="Y841" s="6" t="s">
        <v>13268</v>
      </c>
      <c r="Z841" s="6" t="s">
        <v>13373</v>
      </c>
      <c r="AA841" s="6" t="s">
        <v>12299</v>
      </c>
      <c r="AB841" s="6" t="s">
        <v>12299</v>
      </c>
      <c r="AC841" s="6"/>
      <c r="AD841" s="6"/>
      <c r="AE841" s="6"/>
      <c r="AF841" s="6"/>
      <c r="AG841" s="6"/>
      <c r="AH841" s="6"/>
      <c r="AI841" s="6"/>
    </row>
    <row r="842" spans="1:35" x14ac:dyDescent="0.3">
      <c r="A842" s="6" t="s">
        <v>12401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 t="e">
        <f>VLOOKUP(A842,web_archive!D:AB,18,FALSE)</f>
        <v>#N/A</v>
      </c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x14ac:dyDescent="0.3">
      <c r="A843" s="6" t="s">
        <v>13374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 t="e">
        <f>VLOOKUP(A843,web_archive!D:AB,18,FALSE)</f>
        <v>#N/A</v>
      </c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x14ac:dyDescent="0.3">
      <c r="A844" s="6" t="s">
        <v>12401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 t="e">
        <f>VLOOKUP(A844,web_archive!D:AB,18,FALSE)</f>
        <v>#N/A</v>
      </c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x14ac:dyDescent="0.3">
      <c r="A845" s="6">
        <v>1501</v>
      </c>
      <c r="B845" s="6" t="s">
        <v>2311</v>
      </c>
      <c r="C845" s="6" t="s">
        <v>2311</v>
      </c>
      <c r="D845" s="6">
        <v>5</v>
      </c>
      <c r="E845" s="6">
        <v>120</v>
      </c>
      <c r="F845" s="6"/>
      <c r="G845" s="6">
        <v>700</v>
      </c>
      <c r="H845" s="6">
        <v>23</v>
      </c>
      <c r="I845" s="6"/>
      <c r="J845" s="6">
        <v>1</v>
      </c>
      <c r="K845" s="6">
        <v>3</v>
      </c>
      <c r="L845" s="6" t="s">
        <v>13375</v>
      </c>
      <c r="M845" s="6">
        <v>63</v>
      </c>
      <c r="N845" s="6" t="str">
        <f>VLOOKUP(A845,web_archive!D:AB,18,FALSE)</f>
        <v>Normal / Upper / Baby</v>
      </c>
      <c r="O845" s="6">
        <v>2</v>
      </c>
      <c r="P845" s="6">
        <v>2</v>
      </c>
      <c r="Q845" s="6">
        <v>1</v>
      </c>
      <c r="R845" s="6">
        <v>2</v>
      </c>
      <c r="S845" s="6">
        <v>1</v>
      </c>
      <c r="T845" s="6">
        <v>8</v>
      </c>
      <c r="U845" s="6" t="s">
        <v>12299</v>
      </c>
      <c r="V845" s="6" t="s">
        <v>12299</v>
      </c>
      <c r="W845" s="6" t="s">
        <v>12299</v>
      </c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x14ac:dyDescent="0.3">
      <c r="A846" s="6">
        <v>1502</v>
      </c>
      <c r="B846" s="6" t="s">
        <v>2314</v>
      </c>
      <c r="C846" s="6" t="s">
        <v>2311</v>
      </c>
      <c r="D846" s="6">
        <v>5</v>
      </c>
      <c r="E846" s="6">
        <v>120</v>
      </c>
      <c r="F846" s="6"/>
      <c r="G846" s="6">
        <v>700</v>
      </c>
      <c r="H846" s="6">
        <v>23</v>
      </c>
      <c r="I846" s="6"/>
      <c r="J846" s="6">
        <v>1</v>
      </c>
      <c r="K846" s="6">
        <v>4</v>
      </c>
      <c r="L846" s="6" t="s">
        <v>13375</v>
      </c>
      <c r="M846" s="6">
        <v>63</v>
      </c>
      <c r="N846" s="6" t="str">
        <f>VLOOKUP(A846,web_archive!D:AB,18,FALSE)</f>
        <v>Normal / Upper / Baby</v>
      </c>
      <c r="O846" s="6">
        <v>2</v>
      </c>
      <c r="P846" s="6">
        <v>2</v>
      </c>
      <c r="Q846" s="6">
        <v>1</v>
      </c>
      <c r="R846" s="6">
        <v>2</v>
      </c>
      <c r="S846" s="6">
        <v>1</v>
      </c>
      <c r="T846" s="6">
        <v>8</v>
      </c>
      <c r="U846" s="6" t="s">
        <v>12299</v>
      </c>
      <c r="V846" s="6" t="s">
        <v>12299</v>
      </c>
      <c r="W846" s="6" t="s">
        <v>12299</v>
      </c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x14ac:dyDescent="0.3">
      <c r="A847" s="6">
        <v>1503</v>
      </c>
      <c r="B847" s="6" t="s">
        <v>13376</v>
      </c>
      <c r="C847" s="6" t="s">
        <v>2311</v>
      </c>
      <c r="D847" s="6">
        <v>5</v>
      </c>
      <c r="E847" s="6">
        <v>120</v>
      </c>
      <c r="F847" s="6"/>
      <c r="G847" s="6">
        <v>700</v>
      </c>
      <c r="H847" s="6">
        <v>23</v>
      </c>
      <c r="I847" s="6"/>
      <c r="J847" s="6">
        <v>1</v>
      </c>
      <c r="K847" s="6">
        <v>0</v>
      </c>
      <c r="L847" s="6" t="s">
        <v>13375</v>
      </c>
      <c r="M847" s="6">
        <v>63</v>
      </c>
      <c r="N847" s="6" t="e">
        <f>VLOOKUP(A847,web_archive!D:AB,18,FALSE)</f>
        <v>#N/A</v>
      </c>
      <c r="O847" s="6">
        <v>2</v>
      </c>
      <c r="P847" s="6">
        <v>2</v>
      </c>
      <c r="Q847" s="6">
        <v>1</v>
      </c>
      <c r="R847" s="6">
        <v>2</v>
      </c>
      <c r="S847" s="6">
        <v>1</v>
      </c>
      <c r="T847" s="6">
        <v>8</v>
      </c>
      <c r="U847" s="6" t="s">
        <v>12299</v>
      </c>
      <c r="V847" s="6" t="s">
        <v>12299</v>
      </c>
      <c r="W847" s="6" t="s">
        <v>12299</v>
      </c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x14ac:dyDescent="0.3">
      <c r="A848" s="6">
        <v>1504</v>
      </c>
      <c r="B848" s="6" t="s">
        <v>6306</v>
      </c>
      <c r="C848" s="6" t="s">
        <v>6306</v>
      </c>
      <c r="D848" s="6">
        <v>5</v>
      </c>
      <c r="E848" s="6">
        <v>1600</v>
      </c>
      <c r="F848" s="6"/>
      <c r="G848" s="6">
        <v>800</v>
      </c>
      <c r="H848" s="6">
        <v>37</v>
      </c>
      <c r="I848" s="6"/>
      <c r="J848" s="6">
        <v>1</v>
      </c>
      <c r="K848" s="6">
        <v>3</v>
      </c>
      <c r="L848" s="6" t="s">
        <v>13375</v>
      </c>
      <c r="M848" s="6">
        <v>63</v>
      </c>
      <c r="N848" s="6" t="e">
        <f>VLOOKUP(A848,web_archive!D:AB,18,FALSE)</f>
        <v>#N/A</v>
      </c>
      <c r="O848" s="6">
        <v>2</v>
      </c>
      <c r="P848" s="6">
        <v>2</v>
      </c>
      <c r="Q848" s="6">
        <v>1</v>
      </c>
      <c r="R848" s="6">
        <v>2</v>
      </c>
      <c r="S848" s="6">
        <v>1</v>
      </c>
      <c r="T848" s="6">
        <v>8</v>
      </c>
      <c r="U848" s="6" t="s">
        <v>12299</v>
      </c>
      <c r="V848" s="6" t="s">
        <v>12299</v>
      </c>
      <c r="W848" s="6" t="s">
        <v>12299</v>
      </c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23" x14ac:dyDescent="0.3">
      <c r="A849" s="6">
        <v>1505</v>
      </c>
      <c r="B849" s="6" t="s">
        <v>6305</v>
      </c>
      <c r="C849" s="6" t="s">
        <v>6306</v>
      </c>
      <c r="D849" s="6">
        <v>5</v>
      </c>
      <c r="E849" s="6">
        <v>1600</v>
      </c>
      <c r="F849" s="6"/>
      <c r="G849" s="6">
        <v>800</v>
      </c>
      <c r="H849" s="6">
        <v>37</v>
      </c>
      <c r="I849" s="6"/>
      <c r="J849" s="6">
        <v>1</v>
      </c>
      <c r="K849" s="6">
        <v>4</v>
      </c>
      <c r="L849" s="6" t="s">
        <v>13375</v>
      </c>
      <c r="M849" s="6">
        <v>63</v>
      </c>
      <c r="N849" s="6" t="str">
        <f>VLOOKUP(A849,web_archive!D:AB,18,FALSE)</f>
        <v>Normal / Upper / Baby</v>
      </c>
      <c r="O849" s="6">
        <v>2</v>
      </c>
      <c r="P849" s="6">
        <v>2</v>
      </c>
      <c r="Q849" s="6">
        <v>1</v>
      </c>
      <c r="R849" s="6">
        <v>2</v>
      </c>
      <c r="S849" s="6">
        <v>1</v>
      </c>
      <c r="T849" s="6">
        <v>8</v>
      </c>
      <c r="U849" s="6" t="s">
        <v>12299</v>
      </c>
      <c r="V849" s="6" t="s">
        <v>12299</v>
      </c>
      <c r="W849" s="6" t="s">
        <v>12299</v>
      </c>
    </row>
    <row r="850" spans="1:23" x14ac:dyDescent="0.3">
      <c r="A850" s="6">
        <v>1506</v>
      </c>
      <c r="B850" s="6" t="s">
        <v>13377</v>
      </c>
      <c r="C850" s="6" t="s">
        <v>6306</v>
      </c>
      <c r="D850" s="6">
        <v>5</v>
      </c>
      <c r="E850" s="6">
        <v>1600</v>
      </c>
      <c r="F850" s="6"/>
      <c r="G850" s="6">
        <v>800</v>
      </c>
      <c r="H850" s="6">
        <v>37</v>
      </c>
      <c r="I850" s="6"/>
      <c r="J850" s="6">
        <v>1</v>
      </c>
      <c r="K850" s="6">
        <v>0</v>
      </c>
      <c r="L850" s="6" t="s">
        <v>13375</v>
      </c>
      <c r="M850" s="6">
        <v>63</v>
      </c>
      <c r="N850" s="6" t="e">
        <f>VLOOKUP(A850,web_archive!D:AB,18,FALSE)</f>
        <v>#N/A</v>
      </c>
      <c r="O850" s="6">
        <v>2</v>
      </c>
      <c r="P850" s="6">
        <v>2</v>
      </c>
      <c r="Q850" s="6">
        <v>1</v>
      </c>
      <c r="R850" s="6">
        <v>2</v>
      </c>
      <c r="S850" s="6">
        <v>1</v>
      </c>
      <c r="T850" s="6">
        <v>8</v>
      </c>
      <c r="U850" s="6" t="s">
        <v>12299</v>
      </c>
      <c r="V850" s="6" t="s">
        <v>12299</v>
      </c>
      <c r="W850" s="6" t="s">
        <v>12299</v>
      </c>
    </row>
    <row r="851" spans="1:23" x14ac:dyDescent="0.3">
      <c r="A851" s="6">
        <v>1507</v>
      </c>
      <c r="B851" s="6" t="s">
        <v>9241</v>
      </c>
      <c r="C851" s="6" t="s">
        <v>9241</v>
      </c>
      <c r="D851" s="6">
        <v>5</v>
      </c>
      <c r="E851" s="6">
        <v>9000</v>
      </c>
      <c r="F851" s="6"/>
      <c r="G851" s="6">
        <v>1000</v>
      </c>
      <c r="H851" s="6">
        <v>54</v>
      </c>
      <c r="I851" s="6"/>
      <c r="J851" s="6">
        <v>1</v>
      </c>
      <c r="K851" s="6">
        <v>2</v>
      </c>
      <c r="L851" s="6" t="s">
        <v>13375</v>
      </c>
      <c r="M851" s="6">
        <v>63</v>
      </c>
      <c r="N851" s="6" t="e">
        <f>VLOOKUP(A851,web_archive!D:AB,18,FALSE)</f>
        <v>#N/A</v>
      </c>
      <c r="O851" s="6">
        <v>2</v>
      </c>
      <c r="P851" s="6">
        <v>2</v>
      </c>
      <c r="Q851" s="6">
        <v>2</v>
      </c>
      <c r="R851" s="6">
        <v>14</v>
      </c>
      <c r="S851" s="6">
        <v>1</v>
      </c>
      <c r="T851" s="6">
        <v>8</v>
      </c>
      <c r="U851" s="6" t="s">
        <v>12299</v>
      </c>
      <c r="V851" s="6" t="s">
        <v>12299</v>
      </c>
      <c r="W851" s="6" t="s">
        <v>12299</v>
      </c>
    </row>
    <row r="852" spans="1:23" x14ac:dyDescent="0.3">
      <c r="A852" s="6">
        <v>1508</v>
      </c>
      <c r="B852" s="6" t="s">
        <v>9240</v>
      </c>
      <c r="C852" s="6" t="s">
        <v>9241</v>
      </c>
      <c r="D852" s="6">
        <v>5</v>
      </c>
      <c r="E852" s="6">
        <v>9000</v>
      </c>
      <c r="F852" s="6"/>
      <c r="G852" s="6">
        <v>1000</v>
      </c>
      <c r="H852" s="6">
        <v>54</v>
      </c>
      <c r="I852" s="6"/>
      <c r="J852" s="6">
        <v>1</v>
      </c>
      <c r="K852" s="6">
        <v>3</v>
      </c>
      <c r="L852" s="6" t="s">
        <v>13375</v>
      </c>
      <c r="M852" s="6">
        <v>63</v>
      </c>
      <c r="N852" s="6" t="str">
        <f>VLOOKUP(A852,web_archive!D:AB,18,FALSE)</f>
        <v>Normal / Upper / Baby</v>
      </c>
      <c r="O852" s="6">
        <v>2</v>
      </c>
      <c r="P852" s="6">
        <v>2</v>
      </c>
      <c r="Q852" s="6">
        <v>2</v>
      </c>
      <c r="R852" s="6">
        <v>14</v>
      </c>
      <c r="S852" s="6">
        <v>1</v>
      </c>
      <c r="T852" s="6">
        <v>8</v>
      </c>
      <c r="U852" s="6" t="s">
        <v>12299</v>
      </c>
      <c r="V852" s="6" t="s">
        <v>12299</v>
      </c>
      <c r="W852" s="6" t="s">
        <v>12299</v>
      </c>
    </row>
    <row r="853" spans="1:23" x14ac:dyDescent="0.3">
      <c r="A853" s="6">
        <v>1509</v>
      </c>
      <c r="B853" s="6" t="s">
        <v>13378</v>
      </c>
      <c r="C853" s="6" t="s">
        <v>9241</v>
      </c>
      <c r="D853" s="6">
        <v>5</v>
      </c>
      <c r="E853" s="6">
        <v>9000</v>
      </c>
      <c r="F853" s="6"/>
      <c r="G853" s="6">
        <v>1000</v>
      </c>
      <c r="H853" s="6">
        <v>54</v>
      </c>
      <c r="I853" s="6"/>
      <c r="J853" s="6">
        <v>1</v>
      </c>
      <c r="K853" s="6">
        <v>3</v>
      </c>
      <c r="L853" s="6" t="s">
        <v>13375</v>
      </c>
      <c r="M853" s="6">
        <v>63</v>
      </c>
      <c r="N853" s="6" t="e">
        <f>VLOOKUP(A853,web_archive!D:AB,18,FALSE)</f>
        <v>#N/A</v>
      </c>
      <c r="O853" s="6">
        <v>2</v>
      </c>
      <c r="P853" s="6">
        <v>2</v>
      </c>
      <c r="Q853" s="6">
        <v>2</v>
      </c>
      <c r="R853" s="6">
        <v>14</v>
      </c>
      <c r="S853" s="6">
        <v>1</v>
      </c>
      <c r="T853" s="6">
        <v>8</v>
      </c>
      <c r="U853" s="6" t="s">
        <v>12299</v>
      </c>
      <c r="V853" s="6" t="s">
        <v>12299</v>
      </c>
      <c r="W853" s="6" t="s">
        <v>12299</v>
      </c>
    </row>
    <row r="854" spans="1:23" x14ac:dyDescent="0.3">
      <c r="A854" s="6">
        <v>1510</v>
      </c>
      <c r="B854" s="6" t="s">
        <v>4032</v>
      </c>
      <c r="C854" s="6" t="s">
        <v>4032</v>
      </c>
      <c r="D854" s="6">
        <v>5</v>
      </c>
      <c r="E854" s="6">
        <v>16000</v>
      </c>
      <c r="F854" s="6"/>
      <c r="G854" s="6">
        <v>900</v>
      </c>
      <c r="H854" s="6">
        <v>69</v>
      </c>
      <c r="I854" s="6"/>
      <c r="J854" s="6">
        <v>1</v>
      </c>
      <c r="K854" s="6">
        <v>2</v>
      </c>
      <c r="L854" s="6" t="s">
        <v>13379</v>
      </c>
      <c r="M854" s="6">
        <v>63</v>
      </c>
      <c r="N854" s="6" t="str">
        <f>VLOOKUP(A854,web_archive!D:AB,18,FALSE)</f>
        <v>Normal / Upper / Baby</v>
      </c>
      <c r="O854" s="6">
        <v>2</v>
      </c>
      <c r="P854" s="6">
        <v>2</v>
      </c>
      <c r="Q854" s="6">
        <v>2</v>
      </c>
      <c r="R854" s="6">
        <v>14</v>
      </c>
      <c r="S854" s="6">
        <v>1</v>
      </c>
      <c r="T854" s="6">
        <v>8</v>
      </c>
      <c r="U854" s="6" t="s">
        <v>12299</v>
      </c>
      <c r="V854" s="6" t="s">
        <v>12299</v>
      </c>
      <c r="W854" s="6" t="s">
        <v>12299</v>
      </c>
    </row>
    <row r="855" spans="1:23" x14ac:dyDescent="0.3">
      <c r="A855" s="6">
        <v>1511</v>
      </c>
      <c r="B855" s="6" t="s">
        <v>4035</v>
      </c>
      <c r="C855" s="6" t="s">
        <v>4032</v>
      </c>
      <c r="D855" s="6">
        <v>5</v>
      </c>
      <c r="E855" s="6">
        <v>16000</v>
      </c>
      <c r="F855" s="6"/>
      <c r="G855" s="6">
        <v>900</v>
      </c>
      <c r="H855" s="6">
        <v>69</v>
      </c>
      <c r="I855" s="6"/>
      <c r="J855" s="6">
        <v>1</v>
      </c>
      <c r="K855" s="6">
        <v>3</v>
      </c>
      <c r="L855" s="6" t="s">
        <v>13379</v>
      </c>
      <c r="M855" s="6">
        <v>63</v>
      </c>
      <c r="N855" s="6" t="str">
        <f>VLOOKUP(A855,web_archive!D:AB,18,FALSE)</f>
        <v>Normal / Upper / Baby</v>
      </c>
      <c r="O855" s="6">
        <v>2</v>
      </c>
      <c r="P855" s="6">
        <v>2</v>
      </c>
      <c r="Q855" s="6">
        <v>2</v>
      </c>
      <c r="R855" s="6">
        <v>14</v>
      </c>
      <c r="S855" s="6">
        <v>1</v>
      </c>
      <c r="T855" s="6">
        <v>8</v>
      </c>
      <c r="U855" s="6" t="s">
        <v>12299</v>
      </c>
      <c r="V855" s="6" t="s">
        <v>12299</v>
      </c>
      <c r="W855" s="6" t="s">
        <v>12299</v>
      </c>
    </row>
    <row r="856" spans="1:23" x14ac:dyDescent="0.3">
      <c r="A856" s="6">
        <v>1512</v>
      </c>
      <c r="B856" s="6" t="s">
        <v>13380</v>
      </c>
      <c r="C856" s="6" t="s">
        <v>4032</v>
      </c>
      <c r="D856" s="6">
        <v>5</v>
      </c>
      <c r="E856" s="6">
        <v>16000</v>
      </c>
      <c r="F856" s="6"/>
      <c r="G856" s="6">
        <v>900</v>
      </c>
      <c r="H856" s="6">
        <v>69</v>
      </c>
      <c r="I856" s="6"/>
      <c r="J856" s="6">
        <v>1</v>
      </c>
      <c r="K856" s="6">
        <v>3</v>
      </c>
      <c r="L856" s="6" t="s">
        <v>13379</v>
      </c>
      <c r="M856" s="6">
        <v>63</v>
      </c>
      <c r="N856" s="6" t="e">
        <f>VLOOKUP(A856,web_archive!D:AB,18,FALSE)</f>
        <v>#N/A</v>
      </c>
      <c r="O856" s="6">
        <v>2</v>
      </c>
      <c r="P856" s="6">
        <v>2</v>
      </c>
      <c r="Q856" s="6">
        <v>2</v>
      </c>
      <c r="R856" s="6">
        <v>14</v>
      </c>
      <c r="S856" s="6">
        <v>1</v>
      </c>
      <c r="T856" s="6">
        <v>8</v>
      </c>
      <c r="U856" s="6" t="s">
        <v>12299</v>
      </c>
      <c r="V856" s="6" t="s">
        <v>12299</v>
      </c>
      <c r="W856" s="6" t="s">
        <v>12299</v>
      </c>
    </row>
    <row r="857" spans="1:23" x14ac:dyDescent="0.3">
      <c r="A857" s="6">
        <v>1513</v>
      </c>
      <c r="B857" s="6" t="s">
        <v>13381</v>
      </c>
      <c r="C857" s="6" t="s">
        <v>6811</v>
      </c>
      <c r="D857" s="6">
        <v>5</v>
      </c>
      <c r="E857" s="6">
        <v>41000</v>
      </c>
      <c r="F857" s="6"/>
      <c r="G857" s="6">
        <v>1500</v>
      </c>
      <c r="H857" s="6">
        <v>110</v>
      </c>
      <c r="I857" s="6"/>
      <c r="J857" s="6">
        <v>1</v>
      </c>
      <c r="K857" s="6">
        <v>1</v>
      </c>
      <c r="L857" s="6" t="s">
        <v>13379</v>
      </c>
      <c r="M857" s="6">
        <v>63</v>
      </c>
      <c r="N857" s="6" t="e">
        <f>VLOOKUP(A857,web_archive!D:AB,18,FALSE)</f>
        <v>#N/A</v>
      </c>
      <c r="O857" s="6">
        <v>2</v>
      </c>
      <c r="P857" s="6">
        <v>2</v>
      </c>
      <c r="Q857" s="6">
        <v>3</v>
      </c>
      <c r="R857" s="6">
        <v>27</v>
      </c>
      <c r="S857" s="6">
        <v>1</v>
      </c>
      <c r="T857" s="6">
        <v>8</v>
      </c>
      <c r="U857" s="6" t="s">
        <v>12299</v>
      </c>
      <c r="V857" s="6" t="s">
        <v>12299</v>
      </c>
      <c r="W857" s="6" t="s">
        <v>12299</v>
      </c>
    </row>
    <row r="858" spans="1:23" x14ac:dyDescent="0.3">
      <c r="A858" s="6">
        <v>1514</v>
      </c>
      <c r="B858" s="6" t="s">
        <v>6810</v>
      </c>
      <c r="C858" s="6" t="s">
        <v>6811</v>
      </c>
      <c r="D858" s="6">
        <v>5</v>
      </c>
      <c r="E858" s="6">
        <v>41000</v>
      </c>
      <c r="F858" s="6"/>
      <c r="G858" s="6">
        <v>1500</v>
      </c>
      <c r="H858" s="6">
        <v>110</v>
      </c>
      <c r="I858" s="6"/>
      <c r="J858" s="6">
        <v>1</v>
      </c>
      <c r="K858" s="6">
        <v>2</v>
      </c>
      <c r="L858" s="6" t="s">
        <v>13379</v>
      </c>
      <c r="M858" s="6">
        <v>63</v>
      </c>
      <c r="N858" s="6" t="str">
        <f>VLOOKUP(A858,web_archive!D:AB,18,FALSE)</f>
        <v>Normal / Upper / Baby</v>
      </c>
      <c r="O858" s="6">
        <v>2</v>
      </c>
      <c r="P858" s="6">
        <v>2</v>
      </c>
      <c r="Q858" s="6">
        <v>3</v>
      </c>
      <c r="R858" s="6">
        <v>27</v>
      </c>
      <c r="S858" s="6">
        <v>1</v>
      </c>
      <c r="T858" s="6">
        <v>8</v>
      </c>
      <c r="U858" s="6" t="s">
        <v>12299</v>
      </c>
      <c r="V858" s="6" t="s">
        <v>12299</v>
      </c>
      <c r="W858" s="6" t="s">
        <v>12299</v>
      </c>
    </row>
    <row r="859" spans="1:23" x14ac:dyDescent="0.3">
      <c r="A859" s="6">
        <v>1515</v>
      </c>
      <c r="B859" s="6" t="s">
        <v>13382</v>
      </c>
      <c r="C859" s="6" t="s">
        <v>6811</v>
      </c>
      <c r="D859" s="6">
        <v>5</v>
      </c>
      <c r="E859" s="6">
        <v>41000</v>
      </c>
      <c r="F859" s="6"/>
      <c r="G859" s="6">
        <v>1500</v>
      </c>
      <c r="H859" s="6">
        <v>110</v>
      </c>
      <c r="I859" s="6"/>
      <c r="J859" s="6">
        <v>1</v>
      </c>
      <c r="K859" s="6">
        <v>2</v>
      </c>
      <c r="L859" s="6" t="s">
        <v>13379</v>
      </c>
      <c r="M859" s="6">
        <v>63</v>
      </c>
      <c r="N859" s="6" t="e">
        <f>VLOOKUP(A859,web_archive!D:AB,18,FALSE)</f>
        <v>#N/A</v>
      </c>
      <c r="O859" s="6">
        <v>2</v>
      </c>
      <c r="P859" s="6">
        <v>2</v>
      </c>
      <c r="Q859" s="6">
        <v>3</v>
      </c>
      <c r="R859" s="6">
        <v>27</v>
      </c>
      <c r="S859" s="6">
        <v>1</v>
      </c>
      <c r="T859" s="6">
        <v>8</v>
      </c>
      <c r="U859" s="6" t="s">
        <v>12299</v>
      </c>
      <c r="V859" s="6" t="s">
        <v>12299</v>
      </c>
      <c r="W859" s="6" t="s">
        <v>12299</v>
      </c>
    </row>
    <row r="860" spans="1:23" x14ac:dyDescent="0.3">
      <c r="A860" s="6">
        <v>1516</v>
      </c>
      <c r="B860" s="6" t="s">
        <v>13383</v>
      </c>
      <c r="C860" s="6" t="s">
        <v>9843</v>
      </c>
      <c r="D860" s="6">
        <v>5</v>
      </c>
      <c r="E860" s="6">
        <v>50000</v>
      </c>
      <c r="F860" s="6"/>
      <c r="G860" s="6">
        <v>1200</v>
      </c>
      <c r="H860" s="6">
        <v>130</v>
      </c>
      <c r="I860" s="6"/>
      <c r="J860" s="6">
        <v>1</v>
      </c>
      <c r="K860" s="6">
        <v>0</v>
      </c>
      <c r="L860" s="6" t="s">
        <v>13379</v>
      </c>
      <c r="M860" s="6">
        <v>63</v>
      </c>
      <c r="N860" s="6" t="e">
        <f>VLOOKUP(A860,web_archive!D:AB,18,FALSE)</f>
        <v>#N/A</v>
      </c>
      <c r="O860" s="6">
        <v>2</v>
      </c>
      <c r="P860" s="6">
        <v>2</v>
      </c>
      <c r="Q860" s="6">
        <v>3</v>
      </c>
      <c r="R860" s="6">
        <v>27</v>
      </c>
      <c r="S860" s="6">
        <v>1</v>
      </c>
      <c r="T860" s="6">
        <v>8</v>
      </c>
      <c r="U860" s="6" t="s">
        <v>12299</v>
      </c>
      <c r="V860" s="6" t="s">
        <v>12299</v>
      </c>
      <c r="W860" s="6" t="s">
        <v>12299</v>
      </c>
    </row>
    <row r="861" spans="1:23" x14ac:dyDescent="0.3">
      <c r="A861" s="6">
        <v>1517</v>
      </c>
      <c r="B861" s="6" t="s">
        <v>9842</v>
      </c>
      <c r="C861" s="6" t="s">
        <v>9843</v>
      </c>
      <c r="D861" s="6">
        <v>5</v>
      </c>
      <c r="E861" s="6">
        <v>50000</v>
      </c>
      <c r="F861" s="6"/>
      <c r="G861" s="6">
        <v>1200</v>
      </c>
      <c r="H861" s="6">
        <v>130</v>
      </c>
      <c r="I861" s="6"/>
      <c r="J861" s="6">
        <v>1</v>
      </c>
      <c r="K861" s="6">
        <v>1</v>
      </c>
      <c r="L861" s="6" t="s">
        <v>13379</v>
      </c>
      <c r="M861" s="6">
        <v>63</v>
      </c>
      <c r="N861" s="6" t="str">
        <f>VLOOKUP(A861,web_archive!D:AB,18,FALSE)</f>
        <v>Normal / Upper / Baby</v>
      </c>
      <c r="O861" s="6">
        <v>2</v>
      </c>
      <c r="P861" s="6">
        <v>2</v>
      </c>
      <c r="Q861" s="6">
        <v>3</v>
      </c>
      <c r="R861" s="6">
        <v>27</v>
      </c>
      <c r="S861" s="6">
        <v>1</v>
      </c>
      <c r="T861" s="6">
        <v>8</v>
      </c>
      <c r="U861" s="6" t="s">
        <v>12299</v>
      </c>
      <c r="V861" s="6" t="s">
        <v>12299</v>
      </c>
      <c r="W861" s="6" t="s">
        <v>12299</v>
      </c>
    </row>
    <row r="862" spans="1:23" x14ac:dyDescent="0.3">
      <c r="A862" s="6">
        <v>1518</v>
      </c>
      <c r="B862" s="6" t="s">
        <v>13384</v>
      </c>
      <c r="C862" s="6" t="s">
        <v>9843</v>
      </c>
      <c r="D862" s="6">
        <v>5</v>
      </c>
      <c r="E862" s="6">
        <v>50000</v>
      </c>
      <c r="F862" s="6"/>
      <c r="G862" s="6">
        <v>1200</v>
      </c>
      <c r="H862" s="6">
        <v>130</v>
      </c>
      <c r="I862" s="6"/>
      <c r="J862" s="6">
        <v>1</v>
      </c>
      <c r="K862" s="6">
        <v>1</v>
      </c>
      <c r="L862" s="6" t="s">
        <v>13379</v>
      </c>
      <c r="M862" s="6">
        <v>63</v>
      </c>
      <c r="N862" s="6" t="e">
        <f>VLOOKUP(A862,web_archive!D:AB,18,FALSE)</f>
        <v>#N/A</v>
      </c>
      <c r="O862" s="6">
        <v>2</v>
      </c>
      <c r="P862" s="6">
        <v>2</v>
      </c>
      <c r="Q862" s="6">
        <v>3</v>
      </c>
      <c r="R862" s="6">
        <v>27</v>
      </c>
      <c r="S862" s="6">
        <v>1</v>
      </c>
      <c r="T862" s="6">
        <v>8</v>
      </c>
      <c r="U862" s="6" t="s">
        <v>12299</v>
      </c>
      <c r="V862" s="6" t="s">
        <v>12299</v>
      </c>
      <c r="W862" s="6" t="s">
        <v>12299</v>
      </c>
    </row>
    <row r="863" spans="1:23" x14ac:dyDescent="0.3">
      <c r="A863" s="6">
        <v>1519</v>
      </c>
      <c r="B863" s="6" t="s">
        <v>2058</v>
      </c>
      <c r="C863" s="6" t="s">
        <v>2058</v>
      </c>
      <c r="D863" s="6">
        <v>5</v>
      </c>
      <c r="E863" s="6">
        <v>23000</v>
      </c>
      <c r="F863" s="6"/>
      <c r="G863" s="6">
        <v>800</v>
      </c>
      <c r="H863" s="6">
        <v>84</v>
      </c>
      <c r="I863" s="6"/>
      <c r="J863" s="6">
        <v>1</v>
      </c>
      <c r="K863" s="6">
        <v>2</v>
      </c>
      <c r="L863" s="6" t="s">
        <v>13379</v>
      </c>
      <c r="M863" s="6">
        <v>63</v>
      </c>
      <c r="N863" s="6" t="e">
        <f>VLOOKUP(A863,web_archive!D:AB,18,FALSE)</f>
        <v>#N/A</v>
      </c>
      <c r="O863" s="6">
        <v>2</v>
      </c>
      <c r="P863" s="6">
        <v>2</v>
      </c>
      <c r="Q863" s="6">
        <v>2</v>
      </c>
      <c r="R863" s="6">
        <v>14</v>
      </c>
      <c r="S863" s="6">
        <v>1</v>
      </c>
      <c r="T863" s="6">
        <v>8</v>
      </c>
      <c r="U863" s="6" t="s">
        <v>12299</v>
      </c>
      <c r="V863" s="6" t="s">
        <v>12299</v>
      </c>
      <c r="W863" s="6" t="s">
        <v>12299</v>
      </c>
    </row>
    <row r="864" spans="1:23" x14ac:dyDescent="0.3">
      <c r="A864" s="6">
        <v>1520</v>
      </c>
      <c r="B864" s="6" t="s">
        <v>2057</v>
      </c>
      <c r="C864" s="6" t="s">
        <v>2058</v>
      </c>
      <c r="D864" s="6">
        <v>5</v>
      </c>
      <c r="E864" s="6">
        <v>23000</v>
      </c>
      <c r="F864" s="6"/>
      <c r="G864" s="6">
        <v>800</v>
      </c>
      <c r="H864" s="6">
        <v>84</v>
      </c>
      <c r="I864" s="6"/>
      <c r="J864" s="6">
        <v>1</v>
      </c>
      <c r="K864" s="6">
        <v>3</v>
      </c>
      <c r="L864" s="6" t="s">
        <v>13379</v>
      </c>
      <c r="M864" s="6">
        <v>63</v>
      </c>
      <c r="N864" s="6" t="str">
        <f>VLOOKUP(A864,web_archive!D:AB,18,FALSE)</f>
        <v>Normal / Upper / Baby</v>
      </c>
      <c r="O864" s="6">
        <v>2</v>
      </c>
      <c r="P864" s="6">
        <v>2</v>
      </c>
      <c r="Q864" s="6">
        <v>2</v>
      </c>
      <c r="R864" s="6">
        <v>14</v>
      </c>
      <c r="S864" s="6">
        <v>1</v>
      </c>
      <c r="T864" s="6">
        <v>8</v>
      </c>
      <c r="U864" s="6" t="s">
        <v>12299</v>
      </c>
      <c r="V864" s="6" t="s">
        <v>12299</v>
      </c>
      <c r="W864" s="6" t="s">
        <v>12299</v>
      </c>
    </row>
    <row r="865" spans="1:33" x14ac:dyDescent="0.3">
      <c r="A865" s="6">
        <v>1521</v>
      </c>
      <c r="B865" s="6" t="s">
        <v>13385</v>
      </c>
      <c r="C865" s="6" t="s">
        <v>2058</v>
      </c>
      <c r="D865" s="6">
        <v>5</v>
      </c>
      <c r="E865" s="6">
        <v>23000</v>
      </c>
      <c r="F865" s="6"/>
      <c r="G865" s="6">
        <v>800</v>
      </c>
      <c r="H865" s="6">
        <v>84</v>
      </c>
      <c r="I865" s="6"/>
      <c r="J865" s="6">
        <v>1</v>
      </c>
      <c r="K865" s="6">
        <v>3</v>
      </c>
      <c r="L865" s="6" t="s">
        <v>13379</v>
      </c>
      <c r="M865" s="6">
        <v>63</v>
      </c>
      <c r="N865" s="6" t="e">
        <f>VLOOKUP(A865,web_archive!D:AB,18,FALSE)</f>
        <v>#N/A</v>
      </c>
      <c r="O865" s="6">
        <v>2</v>
      </c>
      <c r="P865" s="6">
        <v>2</v>
      </c>
      <c r="Q865" s="6">
        <v>2</v>
      </c>
      <c r="R865" s="6">
        <v>14</v>
      </c>
      <c r="S865" s="6">
        <v>1</v>
      </c>
      <c r="T865" s="6">
        <v>8</v>
      </c>
      <c r="U865" s="6" t="s">
        <v>12299</v>
      </c>
      <c r="V865" s="6" t="s">
        <v>12299</v>
      </c>
      <c r="W865" s="6" t="s">
        <v>12299</v>
      </c>
      <c r="X865" s="6"/>
      <c r="Y865" s="6"/>
      <c r="Z865" s="6"/>
      <c r="AA865" s="6"/>
      <c r="AB865" s="6"/>
      <c r="AC865" s="6"/>
      <c r="AD865" s="6"/>
      <c r="AE865" s="6"/>
      <c r="AF865" s="6"/>
      <c r="AG865" s="6"/>
    </row>
    <row r="866" spans="1:33" x14ac:dyDescent="0.3">
      <c r="A866" s="6">
        <v>1522</v>
      </c>
      <c r="B866" s="6" t="s">
        <v>13386</v>
      </c>
      <c r="C866" s="6" t="s">
        <v>13386</v>
      </c>
      <c r="D866" s="6">
        <v>5</v>
      </c>
      <c r="E866" s="6">
        <v>60000</v>
      </c>
      <c r="F866" s="6"/>
      <c r="G866" s="6">
        <v>2000</v>
      </c>
      <c r="H866" s="6">
        <v>140</v>
      </c>
      <c r="I866" s="6"/>
      <c r="J866" s="6">
        <v>1</v>
      </c>
      <c r="K866" s="6">
        <v>0</v>
      </c>
      <c r="L866" s="6" t="s">
        <v>12258</v>
      </c>
      <c r="M866" s="6">
        <v>63</v>
      </c>
      <c r="N866" s="6" t="e">
        <f>VLOOKUP(A866,web_archive!D:AB,18,FALSE)</f>
        <v>#N/A</v>
      </c>
      <c r="O866" s="6">
        <v>2</v>
      </c>
      <c r="P866" s="6">
        <v>2</v>
      </c>
      <c r="Q866" s="6">
        <v>3</v>
      </c>
      <c r="R866" s="6">
        <v>27</v>
      </c>
      <c r="S866" s="6">
        <v>1</v>
      </c>
      <c r="T866" s="6">
        <v>8</v>
      </c>
      <c r="U866" s="6" t="s">
        <v>12562</v>
      </c>
      <c r="V866" s="6" t="s">
        <v>12620</v>
      </c>
      <c r="W866" s="6" t="s">
        <v>13387</v>
      </c>
      <c r="X866" s="6" t="s">
        <v>12299</v>
      </c>
      <c r="Y866" s="6" t="s">
        <v>12299</v>
      </c>
      <c r="Z866" s="6"/>
      <c r="AA866" s="6"/>
      <c r="AB866" s="6"/>
      <c r="AC866" s="6"/>
      <c r="AD866" s="6"/>
      <c r="AE866" s="6"/>
      <c r="AF866" s="6"/>
      <c r="AG866" s="6"/>
    </row>
    <row r="867" spans="1:33" x14ac:dyDescent="0.3">
      <c r="A867" s="6">
        <v>1523</v>
      </c>
      <c r="B867" s="6" t="s">
        <v>9451</v>
      </c>
      <c r="C867" s="6" t="s">
        <v>9451</v>
      </c>
      <c r="D867" s="6">
        <v>5</v>
      </c>
      <c r="E867" s="6">
        <v>20</v>
      </c>
      <c r="F867" s="6"/>
      <c r="G867" s="6">
        <v>700</v>
      </c>
      <c r="H867" s="6">
        <v>85</v>
      </c>
      <c r="I867" s="6"/>
      <c r="J867" s="6">
        <v>1</v>
      </c>
      <c r="K867" s="6">
        <v>0</v>
      </c>
      <c r="L867" s="6" t="s">
        <v>12258</v>
      </c>
      <c r="M867" s="6">
        <v>63</v>
      </c>
      <c r="N867" s="6" t="e">
        <f>VLOOKUP(A867,web_archive!D:AB,18,FALSE)</f>
        <v>#N/A</v>
      </c>
      <c r="O867" s="6">
        <v>2</v>
      </c>
      <c r="P867" s="6">
        <v>2</v>
      </c>
      <c r="Q867" s="6">
        <v>4</v>
      </c>
      <c r="R867" s="6">
        <v>40</v>
      </c>
      <c r="S867" s="6">
        <v>1</v>
      </c>
      <c r="T867" s="6">
        <v>8</v>
      </c>
      <c r="U867" s="6" t="s">
        <v>12636</v>
      </c>
      <c r="V867" s="6" t="s">
        <v>13388</v>
      </c>
      <c r="W867" s="6" t="s">
        <v>12644</v>
      </c>
      <c r="X867" s="6" t="s">
        <v>12645</v>
      </c>
      <c r="Y867" s="6" t="s">
        <v>12299</v>
      </c>
      <c r="Z867" s="6" t="s">
        <v>12299</v>
      </c>
      <c r="AA867" s="6"/>
      <c r="AB867" s="6"/>
      <c r="AC867" s="6"/>
      <c r="AD867" s="6"/>
      <c r="AE867" s="6"/>
      <c r="AF867" s="6"/>
      <c r="AG867" s="6"/>
    </row>
    <row r="868" spans="1:33" x14ac:dyDescent="0.3">
      <c r="A868" s="6">
        <v>1524</v>
      </c>
      <c r="B868" s="6" t="s">
        <v>4673</v>
      </c>
      <c r="C868" s="6" t="s">
        <v>4674</v>
      </c>
      <c r="D868" s="6">
        <v>5</v>
      </c>
      <c r="E868" s="6">
        <v>20</v>
      </c>
      <c r="F868" s="6"/>
      <c r="G868" s="6">
        <v>800</v>
      </c>
      <c r="H868" s="6">
        <v>110</v>
      </c>
      <c r="I868" s="6"/>
      <c r="J868" s="6">
        <v>1</v>
      </c>
      <c r="K868" s="6">
        <v>1</v>
      </c>
      <c r="L868" s="6" t="s">
        <v>12258</v>
      </c>
      <c r="M868" s="6">
        <v>63</v>
      </c>
      <c r="N868" s="6" t="str">
        <f>VLOOKUP(A868,web_archive!D:AB,18,FALSE)</f>
        <v>Normal / Upper / Baby</v>
      </c>
      <c r="O868" s="6">
        <v>2</v>
      </c>
      <c r="P868" s="6">
        <v>2</v>
      </c>
      <c r="Q868" s="6">
        <v>4</v>
      </c>
      <c r="R868" s="6">
        <v>40</v>
      </c>
      <c r="S868" s="6">
        <v>1</v>
      </c>
      <c r="T868" s="6">
        <v>8</v>
      </c>
      <c r="U868" s="6" t="s">
        <v>12570</v>
      </c>
      <c r="V868" s="6" t="s">
        <v>13041</v>
      </c>
      <c r="W868" s="6" t="s">
        <v>12825</v>
      </c>
      <c r="X868" s="6" t="s">
        <v>12368</v>
      </c>
      <c r="Y868" s="6" t="s">
        <v>12299</v>
      </c>
      <c r="Z868" s="6" t="s">
        <v>12299</v>
      </c>
      <c r="AA868" s="6"/>
      <c r="AB868" s="6"/>
      <c r="AC868" s="6"/>
      <c r="AD868" s="6"/>
      <c r="AE868" s="6"/>
      <c r="AF868" s="6"/>
      <c r="AG868" s="6"/>
    </row>
    <row r="869" spans="1:33" x14ac:dyDescent="0.3">
      <c r="A869" s="6">
        <v>1525</v>
      </c>
      <c r="B869" s="6" t="s">
        <v>6185</v>
      </c>
      <c r="C869" s="6" t="s">
        <v>6186</v>
      </c>
      <c r="D869" s="6">
        <v>5</v>
      </c>
      <c r="E869" s="6">
        <v>20</v>
      </c>
      <c r="F869" s="6"/>
      <c r="G869" s="6">
        <v>800</v>
      </c>
      <c r="H869" s="6">
        <v>135</v>
      </c>
      <c r="I869" s="6"/>
      <c r="J869" s="6">
        <v>3</v>
      </c>
      <c r="K869" s="6">
        <v>0</v>
      </c>
      <c r="L869" s="6" t="s">
        <v>12258</v>
      </c>
      <c r="M869" s="6">
        <v>63</v>
      </c>
      <c r="N869" s="6" t="str">
        <f>VLOOKUP(A869,web_archive!D:AB,18,FALSE)</f>
        <v>Normal / Upper / Baby</v>
      </c>
      <c r="O869" s="6">
        <v>2</v>
      </c>
      <c r="P869" s="6">
        <v>2</v>
      </c>
      <c r="Q869" s="6">
        <v>4</v>
      </c>
      <c r="R869" s="6">
        <v>40</v>
      </c>
      <c r="S869" s="6">
        <v>1</v>
      </c>
      <c r="T869" s="6">
        <v>8</v>
      </c>
      <c r="U869" s="6" t="s">
        <v>13389</v>
      </c>
      <c r="V869" s="6" t="s">
        <v>12489</v>
      </c>
      <c r="W869" s="6" t="s">
        <v>12299</v>
      </c>
      <c r="X869" s="6" t="s">
        <v>12299</v>
      </c>
      <c r="Y869" s="6"/>
      <c r="Z869" s="6"/>
      <c r="AA869" s="6"/>
      <c r="AB869" s="6"/>
      <c r="AC869" s="6"/>
      <c r="AD869" s="6"/>
      <c r="AE869" s="6"/>
      <c r="AF869" s="6"/>
      <c r="AG869" s="6"/>
    </row>
    <row r="870" spans="1:33" x14ac:dyDescent="0.3">
      <c r="A870" s="6">
        <v>1526</v>
      </c>
      <c r="B870" s="6" t="s">
        <v>13390</v>
      </c>
      <c r="C870" s="6" t="s">
        <v>13390</v>
      </c>
      <c r="D870" s="6">
        <v>5</v>
      </c>
      <c r="E870" s="6">
        <v>20</v>
      </c>
      <c r="F870" s="6"/>
      <c r="G870" s="6">
        <v>1000</v>
      </c>
      <c r="H870" s="6">
        <v>145</v>
      </c>
      <c r="I870" s="6"/>
      <c r="J870" s="6">
        <v>1</v>
      </c>
      <c r="K870" s="6">
        <v>0</v>
      </c>
      <c r="L870" s="6" t="s">
        <v>12258</v>
      </c>
      <c r="M870" s="6">
        <v>63</v>
      </c>
      <c r="N870" s="6" t="e">
        <f>VLOOKUP(A870,web_archive!D:AB,18,FALSE)</f>
        <v>#N/A</v>
      </c>
      <c r="O870" s="6">
        <v>2</v>
      </c>
      <c r="P870" s="6">
        <v>2</v>
      </c>
      <c r="Q870" s="6">
        <v>4</v>
      </c>
      <c r="R870" s="6">
        <v>40</v>
      </c>
      <c r="S870" s="6">
        <v>1</v>
      </c>
      <c r="T870" s="6">
        <v>8</v>
      </c>
      <c r="U870" s="6" t="s">
        <v>12570</v>
      </c>
      <c r="V870" s="6" t="s">
        <v>13041</v>
      </c>
      <c r="W870" s="6" t="s">
        <v>13391</v>
      </c>
      <c r="X870" s="6" t="s">
        <v>13041</v>
      </c>
      <c r="Y870" s="6" t="s">
        <v>13392</v>
      </c>
      <c r="Z870" s="6" t="s">
        <v>13041</v>
      </c>
      <c r="AA870" s="6" t="s">
        <v>12491</v>
      </c>
      <c r="AB870" s="6" t="s">
        <v>12299</v>
      </c>
      <c r="AC870" s="6" t="s">
        <v>12299</v>
      </c>
      <c r="AD870" s="6"/>
      <c r="AE870" s="6"/>
      <c r="AF870" s="6"/>
      <c r="AG870" s="6"/>
    </row>
    <row r="871" spans="1:33" x14ac:dyDescent="0.3">
      <c r="A871" s="6">
        <v>1527</v>
      </c>
      <c r="B871" s="6" t="s">
        <v>13393</v>
      </c>
      <c r="C871" s="6" t="s">
        <v>13393</v>
      </c>
      <c r="D871" s="6">
        <v>5</v>
      </c>
      <c r="E871" s="6">
        <v>20</v>
      </c>
      <c r="F871" s="6"/>
      <c r="G871" s="6">
        <v>900</v>
      </c>
      <c r="H871" s="6">
        <v>165</v>
      </c>
      <c r="I871" s="6"/>
      <c r="J871" s="6">
        <v>1</v>
      </c>
      <c r="K871" s="6">
        <v>0</v>
      </c>
      <c r="L871" s="6" t="s">
        <v>12258</v>
      </c>
      <c r="M871" s="6">
        <v>63</v>
      </c>
      <c r="N871" s="6" t="e">
        <f>VLOOKUP(A871,web_archive!D:AB,18,FALSE)</f>
        <v>#N/A</v>
      </c>
      <c r="O871" s="6">
        <v>2</v>
      </c>
      <c r="P871" s="6">
        <v>2</v>
      </c>
      <c r="Q871" s="6">
        <v>4</v>
      </c>
      <c r="R871" s="6">
        <v>40</v>
      </c>
      <c r="S871" s="6">
        <v>1</v>
      </c>
      <c r="T871" s="6">
        <v>8</v>
      </c>
      <c r="U871" s="6" t="s">
        <v>12570</v>
      </c>
      <c r="V871" s="6" t="s">
        <v>13041</v>
      </c>
      <c r="W871" s="6" t="s">
        <v>13100</v>
      </c>
      <c r="X871" s="6" t="s">
        <v>12549</v>
      </c>
      <c r="Y871" s="6" t="s">
        <v>13100</v>
      </c>
      <c r="Z871" s="6" t="s">
        <v>12551</v>
      </c>
      <c r="AA871" s="6" t="s">
        <v>12823</v>
      </c>
      <c r="AB871" s="6" t="s">
        <v>12822</v>
      </c>
      <c r="AC871" s="6" t="s">
        <v>12489</v>
      </c>
      <c r="AD871" s="6" t="s">
        <v>12299</v>
      </c>
      <c r="AE871" s="6" t="s">
        <v>12299</v>
      </c>
      <c r="AF871" s="6"/>
      <c r="AG871" s="6"/>
    </row>
    <row r="872" spans="1:33" x14ac:dyDescent="0.3">
      <c r="A872" s="6">
        <v>1528</v>
      </c>
      <c r="B872" s="6" t="s">
        <v>4702</v>
      </c>
      <c r="C872" s="6" t="s">
        <v>4703</v>
      </c>
      <c r="D872" s="6">
        <v>5</v>
      </c>
      <c r="E872" s="6">
        <v>20</v>
      </c>
      <c r="F872" s="6"/>
      <c r="G872" s="6">
        <v>1500</v>
      </c>
      <c r="H872" s="6">
        <v>140</v>
      </c>
      <c r="I872" s="6"/>
      <c r="J872" s="6">
        <v>1</v>
      </c>
      <c r="K872" s="6">
        <v>0</v>
      </c>
      <c r="L872" s="6" t="s">
        <v>12258</v>
      </c>
      <c r="M872" s="6">
        <v>63</v>
      </c>
      <c r="N872" s="6" t="str">
        <f>VLOOKUP(A872,web_archive!D:AB,18,FALSE)</f>
        <v>Normal / Upper / Baby</v>
      </c>
      <c r="O872" s="6">
        <v>2</v>
      </c>
      <c r="P872" s="6">
        <v>2</v>
      </c>
      <c r="Q872" s="6">
        <v>4</v>
      </c>
      <c r="R872" s="6">
        <v>40</v>
      </c>
      <c r="S872" s="6">
        <v>1</v>
      </c>
      <c r="T872" s="6">
        <v>8</v>
      </c>
      <c r="U872" s="6" t="s">
        <v>12554</v>
      </c>
      <c r="V872" s="6" t="s">
        <v>13394</v>
      </c>
      <c r="W872" s="6" t="s">
        <v>12559</v>
      </c>
      <c r="X872" s="6" t="s">
        <v>13395</v>
      </c>
      <c r="Y872" s="6">
        <v>3</v>
      </c>
      <c r="Z872" s="6" t="s">
        <v>13396</v>
      </c>
      <c r="AA872" s="6" t="s">
        <v>13041</v>
      </c>
      <c r="AB872" s="6" t="s">
        <v>13397</v>
      </c>
      <c r="AC872" s="6" t="s">
        <v>13041</v>
      </c>
      <c r="AD872" s="6" t="s">
        <v>12404</v>
      </c>
      <c r="AE872" s="6" t="s">
        <v>12299</v>
      </c>
      <c r="AF872" s="6" t="s">
        <v>12299</v>
      </c>
      <c r="AG872" s="6"/>
    </row>
    <row r="873" spans="1:33" x14ac:dyDescent="0.3">
      <c r="A873" s="6">
        <v>1529</v>
      </c>
      <c r="B873" s="6" t="s">
        <v>13398</v>
      </c>
      <c r="C873" s="6" t="s">
        <v>13399</v>
      </c>
      <c r="D873" s="6">
        <v>5</v>
      </c>
      <c r="E873" s="6">
        <v>20</v>
      </c>
      <c r="F873" s="6"/>
      <c r="G873" s="6">
        <v>3000</v>
      </c>
      <c r="H873" s="6">
        <v>155</v>
      </c>
      <c r="I873" s="6"/>
      <c r="J873" s="6">
        <v>2</v>
      </c>
      <c r="K873" s="6">
        <v>0</v>
      </c>
      <c r="L873" s="6" t="s">
        <v>12255</v>
      </c>
      <c r="M873" s="6">
        <v>63</v>
      </c>
      <c r="N873" s="6" t="e">
        <f>VLOOKUP(A873,web_archive!D:AB,18,FALSE)</f>
        <v>#N/A</v>
      </c>
      <c r="O873" s="6">
        <v>2</v>
      </c>
      <c r="P873" s="6">
        <v>2</v>
      </c>
      <c r="Q873" s="6">
        <v>3</v>
      </c>
      <c r="R873" s="6">
        <v>78</v>
      </c>
      <c r="S873" s="6">
        <v>1</v>
      </c>
      <c r="T873" s="6">
        <v>8</v>
      </c>
      <c r="U873" s="6" t="s">
        <v>12299</v>
      </c>
      <c r="V873" s="6" t="s">
        <v>12299</v>
      </c>
      <c r="W873" s="6" t="s">
        <v>12299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</row>
    <row r="874" spans="1:33" x14ac:dyDescent="0.3">
      <c r="A874" s="6">
        <v>1530</v>
      </c>
      <c r="B874" s="6" t="s">
        <v>13400</v>
      </c>
      <c r="C874" s="6" t="s">
        <v>13400</v>
      </c>
      <c r="D874" s="6">
        <v>5</v>
      </c>
      <c r="E874" s="6">
        <v>20</v>
      </c>
      <c r="F874" s="6"/>
      <c r="G874" s="6">
        <v>6000</v>
      </c>
      <c r="H874" s="6">
        <v>350</v>
      </c>
      <c r="I874" s="6"/>
      <c r="J874" s="6">
        <v>1</v>
      </c>
      <c r="K874" s="6">
        <v>0</v>
      </c>
      <c r="L874" s="6" t="s">
        <v>12977</v>
      </c>
      <c r="M874" s="6">
        <v>63</v>
      </c>
      <c r="N874" s="6" t="e">
        <f>VLOOKUP(A874,web_archive!D:AB,18,FALSE)</f>
        <v>#N/A</v>
      </c>
      <c r="O874" s="6">
        <v>2</v>
      </c>
      <c r="P874" s="6">
        <v>2</v>
      </c>
      <c r="Q874" s="6">
        <v>4</v>
      </c>
      <c r="R874" s="6">
        <v>95</v>
      </c>
      <c r="S874" s="6">
        <v>0</v>
      </c>
      <c r="T874" s="6">
        <v>8</v>
      </c>
      <c r="U874" s="6" t="s">
        <v>12554</v>
      </c>
      <c r="V874" s="6" t="s">
        <v>13401</v>
      </c>
      <c r="W874" s="6" t="s">
        <v>13402</v>
      </c>
      <c r="X874" s="6" t="s">
        <v>12906</v>
      </c>
      <c r="Y874" s="6" t="s">
        <v>12923</v>
      </c>
      <c r="Z874" s="6" t="s">
        <v>13283</v>
      </c>
      <c r="AA874" s="6">
        <v>10</v>
      </c>
      <c r="AB874" s="6" t="s">
        <v>13403</v>
      </c>
      <c r="AC874" s="6" t="s">
        <v>13404</v>
      </c>
      <c r="AD874" s="6">
        <v>50</v>
      </c>
      <c r="AE874" s="6" t="s">
        <v>12581</v>
      </c>
      <c r="AF874" s="6" t="s">
        <v>12299</v>
      </c>
      <c r="AG874" s="6" t="s">
        <v>12299</v>
      </c>
    </row>
    <row r="875" spans="1:33" x14ac:dyDescent="0.3">
      <c r="A875" s="6">
        <v>1531</v>
      </c>
      <c r="B875" s="6" t="s">
        <v>9379</v>
      </c>
      <c r="C875" s="6" t="s">
        <v>9380</v>
      </c>
      <c r="D875" s="6">
        <v>5</v>
      </c>
      <c r="E875" s="6">
        <v>20</v>
      </c>
      <c r="F875" s="6"/>
      <c r="G875" s="6">
        <v>2500</v>
      </c>
      <c r="H875" s="6">
        <v>115</v>
      </c>
      <c r="I875" s="6"/>
      <c r="J875" s="6">
        <v>1</v>
      </c>
      <c r="K875" s="6">
        <v>0</v>
      </c>
      <c r="L875" s="6" t="s">
        <v>12258</v>
      </c>
      <c r="M875" s="6">
        <v>63</v>
      </c>
      <c r="N875" s="6" t="str">
        <f>VLOOKUP(A875,web_archive!D:AB,18,FALSE)</f>
        <v>Normal / Upper / Baby</v>
      </c>
      <c r="O875" s="6">
        <v>2</v>
      </c>
      <c r="P875" s="6">
        <v>2</v>
      </c>
      <c r="Q875" s="6">
        <v>3</v>
      </c>
      <c r="R875" s="6">
        <v>55</v>
      </c>
      <c r="S875" s="6">
        <v>1</v>
      </c>
      <c r="T875" s="6">
        <v>8</v>
      </c>
      <c r="U875" s="6" t="s">
        <v>12562</v>
      </c>
      <c r="V875" s="6" t="s">
        <v>12860</v>
      </c>
      <c r="W875" s="6" t="s">
        <v>12591</v>
      </c>
      <c r="X875" s="6" t="s">
        <v>12620</v>
      </c>
      <c r="Y875" s="6" t="s">
        <v>12591</v>
      </c>
      <c r="Z875" s="6" t="s">
        <v>12837</v>
      </c>
      <c r="AA875" s="6" t="s">
        <v>12591</v>
      </c>
      <c r="AB875" s="6" t="s">
        <v>12556</v>
      </c>
      <c r="AC875" s="6" t="s">
        <v>12413</v>
      </c>
      <c r="AD875" s="6" t="s">
        <v>12299</v>
      </c>
      <c r="AE875" s="6" t="s">
        <v>12299</v>
      </c>
      <c r="AF875" s="6"/>
      <c r="AG875" s="6"/>
    </row>
    <row r="876" spans="1:33" x14ac:dyDescent="0.3">
      <c r="A876" s="6">
        <v>1532</v>
      </c>
      <c r="B876" s="6" t="s">
        <v>13405</v>
      </c>
      <c r="C876" s="6" t="s">
        <v>13386</v>
      </c>
      <c r="D876" s="6">
        <v>5</v>
      </c>
      <c r="E876" s="6">
        <v>60000</v>
      </c>
      <c r="F876" s="6"/>
      <c r="G876" s="6">
        <v>2000</v>
      </c>
      <c r="H876" s="6">
        <v>140</v>
      </c>
      <c r="I876" s="6"/>
      <c r="J876" s="6">
        <v>1</v>
      </c>
      <c r="K876" s="6">
        <v>2</v>
      </c>
      <c r="L876" s="6" t="s">
        <v>12258</v>
      </c>
      <c r="M876" s="6">
        <v>63</v>
      </c>
      <c r="N876" s="6" t="e">
        <f>VLOOKUP(A876,web_archive!D:AB,18,FALSE)</f>
        <v>#N/A</v>
      </c>
      <c r="O876" s="6">
        <v>2</v>
      </c>
      <c r="P876" s="6">
        <v>2</v>
      </c>
      <c r="Q876" s="6">
        <v>3</v>
      </c>
      <c r="R876" s="6">
        <v>27</v>
      </c>
      <c r="S876" s="6">
        <v>1</v>
      </c>
      <c r="T876" s="6">
        <v>8</v>
      </c>
      <c r="U876" s="6" t="s">
        <v>12562</v>
      </c>
      <c r="V876" s="6" t="s">
        <v>12620</v>
      </c>
      <c r="W876" s="6" t="s">
        <v>13387</v>
      </c>
      <c r="X876" s="6" t="s">
        <v>12299</v>
      </c>
      <c r="Y876" s="6" t="s">
        <v>12299</v>
      </c>
      <c r="Z876" s="6"/>
      <c r="AA876" s="6"/>
      <c r="AB876" s="6"/>
      <c r="AC876" s="6"/>
      <c r="AD876" s="6"/>
      <c r="AE876" s="6"/>
      <c r="AF876" s="6"/>
      <c r="AG876" s="6"/>
    </row>
    <row r="877" spans="1:33" x14ac:dyDescent="0.3">
      <c r="A877" s="6">
        <v>1533</v>
      </c>
      <c r="B877" s="6" t="s">
        <v>13406</v>
      </c>
      <c r="C877" s="6" t="s">
        <v>13407</v>
      </c>
      <c r="D877" s="6">
        <v>5</v>
      </c>
      <c r="E877" s="6">
        <v>20</v>
      </c>
      <c r="F877" s="6"/>
      <c r="G877" s="6">
        <v>1000</v>
      </c>
      <c r="H877" s="6">
        <v>170</v>
      </c>
      <c r="I877" s="6"/>
      <c r="J877" s="6">
        <v>1</v>
      </c>
      <c r="K877" s="6">
        <v>0</v>
      </c>
      <c r="L877" s="6" t="s">
        <v>12295</v>
      </c>
      <c r="M877" s="6">
        <v>63</v>
      </c>
      <c r="N877" s="6" t="e">
        <f>VLOOKUP(A877,web_archive!D:AB,18,FALSE)</f>
        <v>#N/A</v>
      </c>
      <c r="O877" s="6">
        <v>2</v>
      </c>
      <c r="P877" s="6">
        <v>2</v>
      </c>
      <c r="Q877" s="6">
        <v>4</v>
      </c>
      <c r="R877" s="6">
        <v>48</v>
      </c>
      <c r="S877" s="6">
        <v>1</v>
      </c>
      <c r="T877" s="6">
        <v>8</v>
      </c>
      <c r="U877" s="6" t="s">
        <v>12841</v>
      </c>
      <c r="V877" s="6" t="s">
        <v>12491</v>
      </c>
      <c r="W877" s="6" t="s">
        <v>12299</v>
      </c>
      <c r="X877" s="6" t="s">
        <v>12299</v>
      </c>
      <c r="Y877" s="6"/>
      <c r="Z877" s="6"/>
      <c r="AA877" s="6"/>
      <c r="AB877" s="6"/>
      <c r="AC877" s="6"/>
      <c r="AD877" s="6"/>
      <c r="AE877" s="6"/>
      <c r="AF877" s="6"/>
      <c r="AG877" s="6"/>
    </row>
    <row r="878" spans="1:33" x14ac:dyDescent="0.3">
      <c r="A878" s="6">
        <v>1534</v>
      </c>
      <c r="B878" s="6" t="s">
        <v>9383</v>
      </c>
      <c r="C878" s="6" t="s">
        <v>9380</v>
      </c>
      <c r="D878" s="6">
        <v>5</v>
      </c>
      <c r="E878" s="6">
        <v>2</v>
      </c>
      <c r="F878" s="6"/>
      <c r="G878" s="6">
        <v>0</v>
      </c>
      <c r="H878" s="6">
        <v>150</v>
      </c>
      <c r="I878" s="6"/>
      <c r="J878" s="6">
        <v>1</v>
      </c>
      <c r="K878" s="6">
        <v>0</v>
      </c>
      <c r="L878" s="6" t="s">
        <v>12258</v>
      </c>
      <c r="M878" s="6">
        <v>63</v>
      </c>
      <c r="N878" s="6" t="str">
        <f>VLOOKUP(A878,web_archive!D:AB,18,FALSE)</f>
        <v>Normal / Upper / Baby</v>
      </c>
      <c r="O878" s="6">
        <v>2</v>
      </c>
      <c r="P878" s="6">
        <v>2</v>
      </c>
      <c r="Q878" s="6">
        <v>3</v>
      </c>
      <c r="R878" s="6">
        <v>0</v>
      </c>
      <c r="S878" s="6">
        <v>0</v>
      </c>
      <c r="T878" s="6">
        <v>8</v>
      </c>
      <c r="U878" s="6" t="s">
        <v>12562</v>
      </c>
      <c r="V878" s="6" t="s">
        <v>12860</v>
      </c>
      <c r="W878" s="6" t="s">
        <v>12591</v>
      </c>
      <c r="X878" s="6" t="s">
        <v>12620</v>
      </c>
      <c r="Y878" s="6" t="s">
        <v>12591</v>
      </c>
      <c r="Z878" s="6" t="s">
        <v>12837</v>
      </c>
      <c r="AA878" s="6" t="s">
        <v>12591</v>
      </c>
      <c r="AB878" s="6" t="s">
        <v>12556</v>
      </c>
      <c r="AC878" s="6" t="s">
        <v>12413</v>
      </c>
      <c r="AD878" s="6" t="s">
        <v>12299</v>
      </c>
      <c r="AE878" s="6" t="s">
        <v>12299</v>
      </c>
      <c r="AF878" s="6"/>
      <c r="AG878" s="6"/>
    </row>
    <row r="879" spans="1:33" x14ac:dyDescent="0.3">
      <c r="A879" s="6">
        <v>1535</v>
      </c>
      <c r="B879" s="6" t="s">
        <v>13408</v>
      </c>
      <c r="C879" s="6" t="s">
        <v>13409</v>
      </c>
      <c r="D879" s="6">
        <v>5</v>
      </c>
      <c r="E879" s="6">
        <v>4444</v>
      </c>
      <c r="F879" s="6"/>
      <c r="G879" s="6">
        <v>44</v>
      </c>
      <c r="H879" s="6">
        <v>4</v>
      </c>
      <c r="I879" s="6"/>
      <c r="J879" s="6">
        <v>1</v>
      </c>
      <c r="K879" s="6">
        <v>1</v>
      </c>
      <c r="L879" s="6" t="s">
        <v>13379</v>
      </c>
      <c r="M879" s="6">
        <v>63</v>
      </c>
      <c r="N879" s="6" t="e">
        <f>VLOOKUP(A879,web_archive!D:AB,18,FALSE)</f>
        <v>#N/A</v>
      </c>
      <c r="O879" s="6">
        <v>2</v>
      </c>
      <c r="P879" s="6">
        <v>2</v>
      </c>
      <c r="Q879" s="6">
        <v>4</v>
      </c>
      <c r="R879" s="6">
        <v>44</v>
      </c>
      <c r="S879" s="6">
        <v>1</v>
      </c>
      <c r="T879" s="6">
        <v>8</v>
      </c>
      <c r="U879" s="6" t="s">
        <v>12790</v>
      </c>
      <c r="V879" s="6" t="s">
        <v>13410</v>
      </c>
      <c r="W879" s="6" t="s">
        <v>13411</v>
      </c>
      <c r="X879" s="6" t="s">
        <v>13412</v>
      </c>
      <c r="Y879" s="6" t="s">
        <v>12299</v>
      </c>
      <c r="Z879" s="6" t="s">
        <v>12299</v>
      </c>
      <c r="AA879" s="6"/>
      <c r="AB879" s="6"/>
      <c r="AC879" s="6"/>
      <c r="AD879" s="6"/>
      <c r="AE879" s="6"/>
      <c r="AF879" s="6"/>
      <c r="AG879" s="6"/>
    </row>
    <row r="880" spans="1:33" x14ac:dyDescent="0.3">
      <c r="A880" s="6">
        <v>1536</v>
      </c>
      <c r="B880" s="6" t="s">
        <v>13413</v>
      </c>
      <c r="C880" s="6" t="s">
        <v>13414</v>
      </c>
      <c r="D880" s="6">
        <v>5</v>
      </c>
      <c r="E880" s="6">
        <v>20</v>
      </c>
      <c r="F880" s="6"/>
      <c r="G880" s="6">
        <v>0</v>
      </c>
      <c r="H880" s="6">
        <v>120</v>
      </c>
      <c r="I880" s="6"/>
      <c r="J880" s="6">
        <v>1</v>
      </c>
      <c r="K880" s="6">
        <v>0</v>
      </c>
      <c r="L880" s="6" t="s">
        <v>13379</v>
      </c>
      <c r="M880" s="6">
        <v>63</v>
      </c>
      <c r="N880" s="6" t="e">
        <f>VLOOKUP(A880,web_archive!D:AB,18,FALSE)</f>
        <v>#N/A</v>
      </c>
      <c r="O880" s="6">
        <v>2</v>
      </c>
      <c r="P880" s="6">
        <v>2</v>
      </c>
      <c r="Q880" s="6">
        <v>1</v>
      </c>
      <c r="R880" s="6">
        <v>0</v>
      </c>
      <c r="S880" s="6">
        <v>0</v>
      </c>
      <c r="T880" s="6">
        <v>8</v>
      </c>
      <c r="U880" s="6" t="s">
        <v>12674</v>
      </c>
      <c r="V880" s="6" t="s">
        <v>12675</v>
      </c>
      <c r="W880" s="6" t="s">
        <v>12370</v>
      </c>
      <c r="X880" s="6" t="s">
        <v>12299</v>
      </c>
      <c r="Y880" s="6" t="s">
        <v>12299</v>
      </c>
      <c r="Z880" s="6"/>
      <c r="AA880" s="6"/>
      <c r="AB880" s="6"/>
      <c r="AC880" s="6"/>
      <c r="AD880" s="6"/>
      <c r="AE880" s="6"/>
      <c r="AF880" s="6"/>
      <c r="AG880" s="6"/>
    </row>
    <row r="881" spans="1:48" x14ac:dyDescent="0.3">
      <c r="A881" s="6">
        <v>1537</v>
      </c>
      <c r="B881" s="6" t="s">
        <v>13415</v>
      </c>
      <c r="C881" s="6" t="s">
        <v>13416</v>
      </c>
      <c r="D881" s="6">
        <v>5</v>
      </c>
      <c r="E881" s="6">
        <v>1</v>
      </c>
      <c r="F881" s="6"/>
      <c r="G881" s="6">
        <v>0</v>
      </c>
      <c r="H881" s="6">
        <v>193</v>
      </c>
      <c r="I881" s="6"/>
      <c r="J881" s="6">
        <v>1</v>
      </c>
      <c r="K881" s="6">
        <v>0</v>
      </c>
      <c r="L881" s="6" t="s">
        <v>12258</v>
      </c>
      <c r="M881" s="6">
        <v>63</v>
      </c>
      <c r="N881" s="6" t="e">
        <f>VLOOKUP(A881,web_archive!D:AB,18,FALSE)</f>
        <v>#N/A</v>
      </c>
      <c r="O881" s="6">
        <v>2</v>
      </c>
      <c r="P881" s="6">
        <v>2</v>
      </c>
      <c r="Q881" s="6">
        <v>4</v>
      </c>
      <c r="R881" s="6">
        <v>0</v>
      </c>
      <c r="S881" s="6">
        <v>0</v>
      </c>
      <c r="T881" s="6">
        <v>8</v>
      </c>
      <c r="U881" s="6" t="s">
        <v>12570</v>
      </c>
      <c r="V881" s="6" t="s">
        <v>12549</v>
      </c>
      <c r="W881" s="6" t="s">
        <v>13417</v>
      </c>
      <c r="X881" s="6" t="s">
        <v>12551</v>
      </c>
      <c r="Y881" s="6" t="s">
        <v>13417</v>
      </c>
      <c r="Z881" s="6" t="s">
        <v>12798</v>
      </c>
      <c r="AA881" s="6" t="s">
        <v>13418</v>
      </c>
      <c r="AB881" s="6" t="s">
        <v>13041</v>
      </c>
      <c r="AC881" s="6" t="s">
        <v>12749</v>
      </c>
      <c r="AD881" s="6" t="s">
        <v>12299</v>
      </c>
      <c r="AE881" s="6" t="s">
        <v>12299</v>
      </c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spans="1:48" x14ac:dyDescent="0.3">
      <c r="A882" s="6">
        <v>1538</v>
      </c>
      <c r="B882" s="6" t="s">
        <v>9450</v>
      </c>
      <c r="C882" s="6" t="s">
        <v>9451</v>
      </c>
      <c r="D882" s="6">
        <v>5</v>
      </c>
      <c r="E882" s="6">
        <v>20</v>
      </c>
      <c r="F882" s="6"/>
      <c r="G882" s="6">
        <v>700</v>
      </c>
      <c r="H882" s="6">
        <v>85</v>
      </c>
      <c r="I882" s="6"/>
      <c r="J882" s="6">
        <v>1</v>
      </c>
      <c r="K882" s="6">
        <v>2</v>
      </c>
      <c r="L882" s="6" t="s">
        <v>12258</v>
      </c>
      <c r="M882" s="6">
        <v>63</v>
      </c>
      <c r="N882" s="6" t="str">
        <f>VLOOKUP(A882,web_archive!D:AB,18,FALSE)</f>
        <v>Normal / Upper / Baby</v>
      </c>
      <c r="O882" s="6">
        <v>2</v>
      </c>
      <c r="P882" s="6">
        <v>2</v>
      </c>
      <c r="Q882" s="6">
        <v>4</v>
      </c>
      <c r="R882" s="6">
        <v>40</v>
      </c>
      <c r="S882" s="6">
        <v>1</v>
      </c>
      <c r="T882" s="6">
        <v>8</v>
      </c>
      <c r="U882" s="6" t="s">
        <v>12636</v>
      </c>
      <c r="V882" s="6" t="s">
        <v>13388</v>
      </c>
      <c r="W882" s="6" t="s">
        <v>12644</v>
      </c>
      <c r="X882" s="6" t="s">
        <v>12645</v>
      </c>
      <c r="Y882" s="6" t="s">
        <v>12299</v>
      </c>
      <c r="Z882" s="6" t="s">
        <v>12299</v>
      </c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spans="1:48" x14ac:dyDescent="0.3">
      <c r="A883" s="6">
        <v>1539</v>
      </c>
      <c r="B883" s="6" t="s">
        <v>13419</v>
      </c>
      <c r="C883" s="6" t="s">
        <v>4674</v>
      </c>
      <c r="D883" s="6">
        <v>5</v>
      </c>
      <c r="E883" s="6">
        <v>20</v>
      </c>
      <c r="F883" s="6"/>
      <c r="G883" s="6">
        <v>800</v>
      </c>
      <c r="H883" s="6">
        <v>110</v>
      </c>
      <c r="I883" s="6"/>
      <c r="J883" s="6">
        <v>1</v>
      </c>
      <c r="K883" s="6">
        <v>2</v>
      </c>
      <c r="L883" s="6" t="s">
        <v>12258</v>
      </c>
      <c r="M883" s="6">
        <v>63</v>
      </c>
      <c r="N883" s="6" t="e">
        <f>VLOOKUP(A883,web_archive!D:AB,18,FALSE)</f>
        <v>#N/A</v>
      </c>
      <c r="O883" s="6">
        <v>2</v>
      </c>
      <c r="P883" s="6">
        <v>2</v>
      </c>
      <c r="Q883" s="6">
        <v>4</v>
      </c>
      <c r="R883" s="6">
        <v>40</v>
      </c>
      <c r="S883" s="6">
        <v>1</v>
      </c>
      <c r="T883" s="6">
        <v>8</v>
      </c>
      <c r="U883" s="6" t="s">
        <v>12570</v>
      </c>
      <c r="V883" s="6" t="s">
        <v>13041</v>
      </c>
      <c r="W883" s="6" t="s">
        <v>12825</v>
      </c>
      <c r="X883" s="6" t="s">
        <v>12368</v>
      </c>
      <c r="Y883" s="6" t="s">
        <v>12299</v>
      </c>
      <c r="Z883" s="6" t="s">
        <v>12299</v>
      </c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spans="1:48" x14ac:dyDescent="0.3">
      <c r="A884" s="6">
        <v>1540</v>
      </c>
      <c r="B884" s="6" t="s">
        <v>13420</v>
      </c>
      <c r="C884" s="6" t="s">
        <v>4703</v>
      </c>
      <c r="D884" s="6">
        <v>5</v>
      </c>
      <c r="E884" s="6">
        <v>20</v>
      </c>
      <c r="F884" s="6"/>
      <c r="G884" s="6">
        <v>1500</v>
      </c>
      <c r="H884" s="6">
        <v>140</v>
      </c>
      <c r="I884" s="6"/>
      <c r="J884" s="6">
        <v>1</v>
      </c>
      <c r="K884" s="6">
        <v>1</v>
      </c>
      <c r="L884" s="6" t="s">
        <v>12258</v>
      </c>
      <c r="M884" s="6">
        <v>63</v>
      </c>
      <c r="N884" s="6" t="e">
        <f>VLOOKUP(A884,web_archive!D:AB,18,FALSE)</f>
        <v>#N/A</v>
      </c>
      <c r="O884" s="6">
        <v>2</v>
      </c>
      <c r="P884" s="6">
        <v>2</v>
      </c>
      <c r="Q884" s="6">
        <v>4</v>
      </c>
      <c r="R884" s="6">
        <v>40</v>
      </c>
      <c r="S884" s="6">
        <v>1</v>
      </c>
      <c r="T884" s="6">
        <v>8</v>
      </c>
      <c r="U884" s="6" t="s">
        <v>12554</v>
      </c>
      <c r="V884" s="6" t="s">
        <v>13394</v>
      </c>
      <c r="W884" s="6" t="s">
        <v>12559</v>
      </c>
      <c r="X884" s="6" t="s">
        <v>13395</v>
      </c>
      <c r="Y884" s="6">
        <v>3</v>
      </c>
      <c r="Z884" s="6" t="s">
        <v>13396</v>
      </c>
      <c r="AA884" s="6" t="s">
        <v>13041</v>
      </c>
      <c r="AB884" s="6" t="s">
        <v>13397</v>
      </c>
      <c r="AC884" s="6" t="s">
        <v>13041</v>
      </c>
      <c r="AD884" s="6" t="s">
        <v>12404</v>
      </c>
      <c r="AE884" s="6" t="s">
        <v>12299</v>
      </c>
      <c r="AF884" s="6" t="s">
        <v>12299</v>
      </c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spans="1:48" x14ac:dyDescent="0.3">
      <c r="A885" s="6">
        <v>1541</v>
      </c>
      <c r="B885" s="6" t="s">
        <v>13421</v>
      </c>
      <c r="C885" s="6" t="s">
        <v>13421</v>
      </c>
      <c r="D885" s="6">
        <v>5</v>
      </c>
      <c r="E885" s="6">
        <v>20</v>
      </c>
      <c r="F885" s="6"/>
      <c r="G885" s="6">
        <v>900</v>
      </c>
      <c r="H885" s="6">
        <v>120</v>
      </c>
      <c r="I885" s="6"/>
      <c r="J885" s="6">
        <v>1</v>
      </c>
      <c r="K885" s="6">
        <v>0</v>
      </c>
      <c r="L885" s="6" t="s">
        <v>12258</v>
      </c>
      <c r="M885" s="6">
        <v>63</v>
      </c>
      <c r="N885" s="6" t="e">
        <f>VLOOKUP(A885,web_archive!D:AB,18,FALSE)</f>
        <v>#N/A</v>
      </c>
      <c r="O885" s="6">
        <v>2</v>
      </c>
      <c r="P885" s="6">
        <v>2</v>
      </c>
      <c r="Q885" s="6">
        <v>4</v>
      </c>
      <c r="R885" s="6">
        <v>60</v>
      </c>
      <c r="S885" s="6">
        <v>1</v>
      </c>
      <c r="T885" s="6">
        <v>8</v>
      </c>
      <c r="U885" s="6" t="s">
        <v>12554</v>
      </c>
      <c r="V885" s="6" t="s">
        <v>13422</v>
      </c>
      <c r="W885" s="6" t="s">
        <v>13041</v>
      </c>
      <c r="X885" s="6" t="s">
        <v>13100</v>
      </c>
      <c r="Y885" s="6" t="s">
        <v>12798</v>
      </c>
      <c r="Z885" s="6" t="s">
        <v>12923</v>
      </c>
      <c r="AA885" s="6" t="s">
        <v>13423</v>
      </c>
      <c r="AB885" s="6" t="s">
        <v>13424</v>
      </c>
      <c r="AC885" s="6" t="s">
        <v>13425</v>
      </c>
      <c r="AD885" s="6" t="s">
        <v>12681</v>
      </c>
      <c r="AE885" s="6">
        <v>10</v>
      </c>
      <c r="AF885" s="6">
        <v>20000</v>
      </c>
      <c r="AG885" s="6" t="s">
        <v>12682</v>
      </c>
      <c r="AH885" s="6" t="s">
        <v>13426</v>
      </c>
      <c r="AI885" s="6" t="s">
        <v>12299</v>
      </c>
      <c r="AJ885" s="6" t="s">
        <v>12299</v>
      </c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spans="1:48" x14ac:dyDescent="0.3">
      <c r="A886" s="6">
        <v>1542</v>
      </c>
      <c r="B886" s="6" t="s">
        <v>995</v>
      </c>
      <c r="C886" s="6" t="s">
        <v>996</v>
      </c>
      <c r="D886" s="6">
        <v>5</v>
      </c>
      <c r="E886" s="6">
        <v>20</v>
      </c>
      <c r="F886" s="6"/>
      <c r="G886" s="6">
        <v>0</v>
      </c>
      <c r="H886" s="6">
        <v>105</v>
      </c>
      <c r="I886" s="6"/>
      <c r="J886" s="6">
        <v>1</v>
      </c>
      <c r="K886" s="6">
        <v>0</v>
      </c>
      <c r="L886" s="6" t="s">
        <v>13375</v>
      </c>
      <c r="M886" s="6">
        <v>63</v>
      </c>
      <c r="N886" s="6" t="str">
        <f>VLOOKUP(A886,web_archive!D:AB,18,FALSE)</f>
        <v>Normal / Upper / Baby</v>
      </c>
      <c r="O886" s="6">
        <v>2</v>
      </c>
      <c r="P886" s="6">
        <v>2</v>
      </c>
      <c r="Q886" s="6">
        <v>3</v>
      </c>
      <c r="R886" s="6">
        <v>80</v>
      </c>
      <c r="S886" s="6">
        <v>1</v>
      </c>
      <c r="T886" s="6">
        <v>8</v>
      </c>
      <c r="U886" s="6" t="s">
        <v>12691</v>
      </c>
      <c r="V886" s="6" t="s">
        <v>12743</v>
      </c>
      <c r="W886" s="6" t="s">
        <v>12904</v>
      </c>
      <c r="X886" s="6" t="s">
        <v>12549</v>
      </c>
      <c r="Y886" s="6" t="s">
        <v>12988</v>
      </c>
      <c r="Z886" s="6" t="s">
        <v>12551</v>
      </c>
      <c r="AA886" s="6" t="s">
        <v>12989</v>
      </c>
      <c r="AB886" s="6" t="s">
        <v>12549</v>
      </c>
      <c r="AC886" s="6" t="s">
        <v>12695</v>
      </c>
      <c r="AD886" s="6" t="s">
        <v>12551</v>
      </c>
      <c r="AE886" s="6" t="s">
        <v>12696</v>
      </c>
      <c r="AF886" s="6" t="s">
        <v>12368</v>
      </c>
      <c r="AG886" s="6" t="s">
        <v>12299</v>
      </c>
      <c r="AH886" s="6" t="s">
        <v>12299</v>
      </c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spans="1:48" x14ac:dyDescent="0.3">
      <c r="A887" s="6">
        <v>1543</v>
      </c>
      <c r="B887" s="6" t="s">
        <v>1001</v>
      </c>
      <c r="C887" s="6" t="s">
        <v>1002</v>
      </c>
      <c r="D887" s="6">
        <v>5</v>
      </c>
      <c r="E887" s="6">
        <v>20</v>
      </c>
      <c r="F887" s="6"/>
      <c r="G887" s="6">
        <v>0</v>
      </c>
      <c r="H887" s="6">
        <v>105</v>
      </c>
      <c r="I887" s="6"/>
      <c r="J887" s="6">
        <v>1</v>
      </c>
      <c r="K887" s="6">
        <v>0</v>
      </c>
      <c r="L887" s="6" t="s">
        <v>13375</v>
      </c>
      <c r="M887" s="6">
        <v>63</v>
      </c>
      <c r="N887" s="6" t="str">
        <f>VLOOKUP(A887,web_archive!D:AB,18,FALSE)</f>
        <v>Normal / Upper / Baby</v>
      </c>
      <c r="O887" s="6">
        <v>2</v>
      </c>
      <c r="P887" s="6">
        <v>2</v>
      </c>
      <c r="Q887" s="6">
        <v>3</v>
      </c>
      <c r="R887" s="6">
        <v>80</v>
      </c>
      <c r="S887" s="6">
        <v>1</v>
      </c>
      <c r="T887" s="6">
        <v>8</v>
      </c>
      <c r="U887" s="6" t="s">
        <v>12691</v>
      </c>
      <c r="V887" s="6" t="s">
        <v>12743</v>
      </c>
      <c r="W887" s="6" t="s">
        <v>12904</v>
      </c>
      <c r="X887" s="6" t="s">
        <v>12549</v>
      </c>
      <c r="Y887" s="6" t="s">
        <v>12988</v>
      </c>
      <c r="Z887" s="6" t="s">
        <v>12551</v>
      </c>
      <c r="AA887" s="6" t="s">
        <v>13427</v>
      </c>
      <c r="AB887" s="6" t="s">
        <v>13428</v>
      </c>
      <c r="AC887" s="6" t="s">
        <v>12620</v>
      </c>
      <c r="AD887" s="6" t="s">
        <v>13429</v>
      </c>
      <c r="AE887" s="6">
        <v>10</v>
      </c>
      <c r="AF887" s="6">
        <v>6000</v>
      </c>
      <c r="AG887" s="6" t="s">
        <v>12682</v>
      </c>
      <c r="AH887" s="6" t="s">
        <v>12914</v>
      </c>
      <c r="AI887" s="6" t="s">
        <v>12299</v>
      </c>
      <c r="AJ887" s="6" t="s">
        <v>12299</v>
      </c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spans="1:48" x14ac:dyDescent="0.3">
      <c r="A888" s="6">
        <v>1544</v>
      </c>
      <c r="B888" s="6" t="s">
        <v>13430</v>
      </c>
      <c r="C888" s="6" t="s">
        <v>13430</v>
      </c>
      <c r="D888" s="6">
        <v>5</v>
      </c>
      <c r="E888" s="6">
        <v>20</v>
      </c>
      <c r="F888" s="6"/>
      <c r="G888" s="6">
        <v>700</v>
      </c>
      <c r="H888" s="6">
        <v>110</v>
      </c>
      <c r="I888" s="6"/>
      <c r="J888" s="6">
        <v>1</v>
      </c>
      <c r="K888" s="6">
        <v>3</v>
      </c>
      <c r="L888" s="6" t="s">
        <v>12258</v>
      </c>
      <c r="M888" s="6">
        <v>18</v>
      </c>
      <c r="N888" s="6" t="e">
        <f>VLOOKUP(A888,web_archive!D:AB,18,FALSE)</f>
        <v>#N/A</v>
      </c>
      <c r="O888" s="6">
        <v>2</v>
      </c>
      <c r="P888" s="6">
        <v>2</v>
      </c>
      <c r="Q888" s="6">
        <v>3</v>
      </c>
      <c r="R888" s="6">
        <v>50</v>
      </c>
      <c r="S888" s="6">
        <v>1</v>
      </c>
      <c r="T888" s="6">
        <v>8</v>
      </c>
      <c r="U888" s="6" t="s">
        <v>13431</v>
      </c>
      <c r="V888" s="6" t="s">
        <v>13432</v>
      </c>
      <c r="W888" s="6" t="s">
        <v>12620</v>
      </c>
      <c r="X888" s="6" t="s">
        <v>13433</v>
      </c>
      <c r="Y888" s="6">
        <v>12065</v>
      </c>
      <c r="Z888" s="6" t="s">
        <v>12571</v>
      </c>
      <c r="AA888" s="6" t="s">
        <v>13434</v>
      </c>
      <c r="AB888" s="6">
        <v>12043</v>
      </c>
      <c r="AC888" s="6" t="s">
        <v>12802</v>
      </c>
      <c r="AD888" s="6" t="s">
        <v>13434</v>
      </c>
      <c r="AE888" s="6">
        <v>12069</v>
      </c>
      <c r="AF888" s="6" t="s">
        <v>12616</v>
      </c>
      <c r="AG888" s="6" t="s">
        <v>13061</v>
      </c>
      <c r="AH888" s="6" t="s">
        <v>12299</v>
      </c>
      <c r="AI888" s="6" t="s">
        <v>12299</v>
      </c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spans="1:48" x14ac:dyDescent="0.3">
      <c r="A889" s="6">
        <v>1545</v>
      </c>
      <c r="B889" s="6" t="s">
        <v>13435</v>
      </c>
      <c r="C889" s="6" t="s">
        <v>13436</v>
      </c>
      <c r="D889" s="6">
        <v>5</v>
      </c>
      <c r="E889" s="6">
        <v>0</v>
      </c>
      <c r="F889" s="6"/>
      <c r="G889" s="6">
        <v>0</v>
      </c>
      <c r="H889" s="6">
        <v>57</v>
      </c>
      <c r="I889" s="6"/>
      <c r="J889" s="6">
        <v>1</v>
      </c>
      <c r="K889" s="6">
        <v>3</v>
      </c>
      <c r="L889" s="6" t="s">
        <v>13375</v>
      </c>
      <c r="M889" s="6">
        <v>63</v>
      </c>
      <c r="N889" s="6" t="e">
        <f>VLOOKUP(A889,web_archive!D:AB,18,FALSE)</f>
        <v>#N/A</v>
      </c>
      <c r="O889" s="6">
        <v>2</v>
      </c>
      <c r="P889" s="6">
        <v>2</v>
      </c>
      <c r="Q889" s="6">
        <v>1</v>
      </c>
      <c r="R889" s="6">
        <v>2</v>
      </c>
      <c r="S889" s="6">
        <v>0</v>
      </c>
      <c r="T889" s="6">
        <v>8</v>
      </c>
      <c r="U889" s="6" t="s">
        <v>12299</v>
      </c>
      <c r="V889" s="6" t="s">
        <v>12299</v>
      </c>
      <c r="W889" s="6" t="s">
        <v>12299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spans="1:48" x14ac:dyDescent="0.3">
      <c r="A890" s="6">
        <v>1546</v>
      </c>
      <c r="B890" s="6" t="s">
        <v>13437</v>
      </c>
      <c r="C890" s="6" t="s">
        <v>13438</v>
      </c>
      <c r="D890" s="6">
        <v>5</v>
      </c>
      <c r="E890" s="6">
        <v>20</v>
      </c>
      <c r="F890" s="6"/>
      <c r="G890" s="6">
        <v>0</v>
      </c>
      <c r="H890" s="6">
        <v>130</v>
      </c>
      <c r="I890" s="6"/>
      <c r="J890" s="6">
        <v>1</v>
      </c>
      <c r="K890" s="6">
        <v>0</v>
      </c>
      <c r="L890" s="6" t="s">
        <v>13375</v>
      </c>
      <c r="M890" s="6">
        <v>63</v>
      </c>
      <c r="N890" s="6" t="e">
        <f>VLOOKUP(A890,web_archive!D:AB,18,FALSE)</f>
        <v>#N/A</v>
      </c>
      <c r="O890" s="6">
        <v>2</v>
      </c>
      <c r="P890" s="6">
        <v>2</v>
      </c>
      <c r="Q890" s="6">
        <v>4</v>
      </c>
      <c r="R890" s="6">
        <v>80</v>
      </c>
      <c r="S890" s="6">
        <v>1</v>
      </c>
      <c r="T890" s="6">
        <v>8</v>
      </c>
      <c r="U890" s="6" t="s">
        <v>12570</v>
      </c>
      <c r="V890" s="6" t="s">
        <v>12549</v>
      </c>
      <c r="W890" s="6" t="s">
        <v>12988</v>
      </c>
      <c r="X890" s="6" t="s">
        <v>12551</v>
      </c>
      <c r="Y890" s="6" t="s">
        <v>12989</v>
      </c>
      <c r="Z890" s="6" t="s">
        <v>12549</v>
      </c>
      <c r="AA890" s="6" t="s">
        <v>12695</v>
      </c>
      <c r="AB890" s="6" t="s">
        <v>12551</v>
      </c>
      <c r="AC890" s="6" t="s">
        <v>12696</v>
      </c>
      <c r="AD890" s="6" t="s">
        <v>12725</v>
      </c>
      <c r="AE890" s="6" t="s">
        <v>12549</v>
      </c>
      <c r="AF890" s="6" t="s">
        <v>12726</v>
      </c>
      <c r="AG890" s="6" t="s">
        <v>12909</v>
      </c>
      <c r="AH890" s="6" t="s">
        <v>12910</v>
      </c>
      <c r="AI890" s="6" t="s">
        <v>12551</v>
      </c>
      <c r="AJ890" s="6" t="s">
        <v>12726</v>
      </c>
      <c r="AK890" s="6" t="s">
        <v>12909</v>
      </c>
      <c r="AL890" s="6" t="s">
        <v>12911</v>
      </c>
      <c r="AM890" s="6" t="s">
        <v>12549</v>
      </c>
      <c r="AN890" s="6" t="s">
        <v>12730</v>
      </c>
      <c r="AO890" s="6" t="s">
        <v>12551</v>
      </c>
      <c r="AP890" s="6" t="s">
        <v>12990</v>
      </c>
      <c r="AQ890" s="6" t="s">
        <v>13439</v>
      </c>
      <c r="AR890" s="6" t="s">
        <v>12620</v>
      </c>
      <c r="AS890" s="6" t="s">
        <v>13440</v>
      </c>
      <c r="AT890" s="6" t="s">
        <v>13441</v>
      </c>
      <c r="AU890" s="6" t="s">
        <v>12299</v>
      </c>
      <c r="AV890" s="6" t="s">
        <v>12299</v>
      </c>
    </row>
    <row r="891" spans="1:48" x14ac:dyDescent="0.3">
      <c r="A891" s="6">
        <v>1547</v>
      </c>
      <c r="B891" s="6" t="s">
        <v>13442</v>
      </c>
      <c r="C891" s="6" t="s">
        <v>13443</v>
      </c>
      <c r="D891" s="6">
        <v>5</v>
      </c>
      <c r="E891" s="6">
        <v>20</v>
      </c>
      <c r="F891" s="6"/>
      <c r="G891" s="6">
        <v>0</v>
      </c>
      <c r="H891" s="6">
        <v>150</v>
      </c>
      <c r="I891" s="6"/>
      <c r="J891" s="6">
        <v>1</v>
      </c>
      <c r="K891" s="6">
        <v>0</v>
      </c>
      <c r="L891" s="6" t="s">
        <v>13379</v>
      </c>
      <c r="M891" s="6">
        <v>63</v>
      </c>
      <c r="N891" s="6" t="e">
        <f>VLOOKUP(A891,web_archive!D:AB,18,FALSE)</f>
        <v>#N/A</v>
      </c>
      <c r="O891" s="6">
        <v>2</v>
      </c>
      <c r="P891" s="6">
        <v>2</v>
      </c>
      <c r="Q891" s="6">
        <v>3</v>
      </c>
      <c r="R891" s="6">
        <v>0</v>
      </c>
      <c r="S891" s="6">
        <v>0</v>
      </c>
      <c r="T891" s="6">
        <v>8</v>
      </c>
      <c r="U891" s="6" t="s">
        <v>12919</v>
      </c>
      <c r="V891" s="6" t="s">
        <v>13444</v>
      </c>
      <c r="W891" s="6" t="s">
        <v>13210</v>
      </c>
      <c r="X891" s="6" t="s">
        <v>12600</v>
      </c>
      <c r="Y891" s="6" t="s">
        <v>12299</v>
      </c>
      <c r="Z891" s="6" t="s">
        <v>12299</v>
      </c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spans="1:48" x14ac:dyDescent="0.3">
      <c r="A892" s="6">
        <v>1548</v>
      </c>
      <c r="B892" s="6" t="s">
        <v>13445</v>
      </c>
      <c r="C892" s="6" t="s">
        <v>13446</v>
      </c>
      <c r="D892" s="6">
        <v>5</v>
      </c>
      <c r="E892" s="6">
        <v>10000</v>
      </c>
      <c r="F892" s="6"/>
      <c r="G892" s="6">
        <v>1800</v>
      </c>
      <c r="H892" s="6">
        <v>160</v>
      </c>
      <c r="I892" s="6"/>
      <c r="J892" s="6">
        <v>1</v>
      </c>
      <c r="K892" s="6">
        <v>2</v>
      </c>
      <c r="L892" s="6" t="s">
        <v>12258</v>
      </c>
      <c r="M892" s="6">
        <v>63</v>
      </c>
      <c r="N892" s="6" t="e">
        <f>VLOOKUP(A892,web_archive!D:AB,18,FALSE)</f>
        <v>#N/A</v>
      </c>
      <c r="O892" s="6">
        <v>2</v>
      </c>
      <c r="P892" s="6">
        <v>2</v>
      </c>
      <c r="Q892" s="6">
        <v>3</v>
      </c>
      <c r="R892" s="6">
        <v>80</v>
      </c>
      <c r="S892" s="6">
        <v>1</v>
      </c>
      <c r="T892" s="6">
        <v>8</v>
      </c>
      <c r="U892" s="6" t="s">
        <v>13447</v>
      </c>
      <c r="V892" s="6" t="s">
        <v>13448</v>
      </c>
      <c r="W892" s="6" t="s">
        <v>13449</v>
      </c>
      <c r="X892" s="6" t="s">
        <v>12903</v>
      </c>
      <c r="Y892" s="6" t="s">
        <v>12368</v>
      </c>
      <c r="Z892" s="6" t="s">
        <v>12299</v>
      </c>
      <c r="AA892" s="6" t="s">
        <v>12299</v>
      </c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spans="1:48" x14ac:dyDescent="0.3">
      <c r="A893" s="6">
        <v>1549</v>
      </c>
      <c r="B893" s="6" t="s">
        <v>13450</v>
      </c>
      <c r="C893" s="6" t="s">
        <v>13451</v>
      </c>
      <c r="D893" s="6">
        <v>5</v>
      </c>
      <c r="E893" s="6">
        <v>10000</v>
      </c>
      <c r="F893" s="6"/>
      <c r="G893" s="6">
        <v>3500</v>
      </c>
      <c r="H893" s="6">
        <v>450</v>
      </c>
      <c r="I893" s="6"/>
      <c r="J893" s="6">
        <v>1</v>
      </c>
      <c r="K893" s="6">
        <v>0</v>
      </c>
      <c r="L893" s="6" t="s">
        <v>12230</v>
      </c>
      <c r="M893" s="6">
        <v>56</v>
      </c>
      <c r="N893" s="6" t="e">
        <f>VLOOKUP(A893,web_archive!D:AB,18,FALSE)</f>
        <v>#N/A</v>
      </c>
      <c r="O893" s="6">
        <v>2</v>
      </c>
      <c r="P893" s="6">
        <v>2</v>
      </c>
      <c r="Q893" s="6">
        <v>3</v>
      </c>
      <c r="R893" s="6">
        <v>99</v>
      </c>
      <c r="S893" s="6">
        <v>1</v>
      </c>
      <c r="T893" s="6">
        <v>8</v>
      </c>
      <c r="U893" s="6" t="s">
        <v>12299</v>
      </c>
      <c r="V893" s="6" t="s">
        <v>12299</v>
      </c>
      <c r="W893" s="6" t="s">
        <v>12299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spans="1:48" x14ac:dyDescent="0.3">
      <c r="A894" s="6" t="s">
        <v>12401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 t="e">
        <f>VLOOKUP(A894,web_archive!D:AB,18,FALSE)</f>
        <v>#N/A</v>
      </c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spans="1:48" x14ac:dyDescent="0.3">
      <c r="A895" s="6" t="s">
        <v>13452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 t="e">
        <f>VLOOKUP(A895,web_archive!D:AB,18,FALSE)</f>
        <v>#N/A</v>
      </c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spans="1:48" x14ac:dyDescent="0.3">
      <c r="A896" s="6" t="s">
        <v>12401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 t="e">
        <f>VLOOKUP(A896,web_archive!D:AB,18,FALSE)</f>
        <v>#N/A</v>
      </c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spans="1:34" x14ac:dyDescent="0.3">
      <c r="A897" s="6">
        <v>1550</v>
      </c>
      <c r="B897" s="6" t="s">
        <v>13453</v>
      </c>
      <c r="C897" s="6" t="s">
        <v>13453</v>
      </c>
      <c r="D897" s="6">
        <v>5</v>
      </c>
      <c r="E897" s="6">
        <v>30000</v>
      </c>
      <c r="F897" s="6"/>
      <c r="G897" s="6">
        <v>600</v>
      </c>
      <c r="H897" s="6">
        <v>85</v>
      </c>
      <c r="I897" s="6"/>
      <c r="J897" s="6">
        <v>1</v>
      </c>
      <c r="K897" s="6">
        <v>3</v>
      </c>
      <c r="L897" s="6" t="s">
        <v>12233</v>
      </c>
      <c r="M897" s="6">
        <v>63</v>
      </c>
      <c r="N897" s="6" t="e">
        <f>VLOOKUP(A897,web_archive!D:AB,18,FALSE)</f>
        <v>#N/A</v>
      </c>
      <c r="O897" s="6">
        <v>2</v>
      </c>
      <c r="P897" s="6">
        <v>2</v>
      </c>
      <c r="Q897" s="6">
        <v>2</v>
      </c>
      <c r="R897" s="6">
        <v>14</v>
      </c>
      <c r="S897" s="6">
        <v>1</v>
      </c>
      <c r="T897" s="6">
        <v>15</v>
      </c>
      <c r="U897" s="6" t="s">
        <v>12299</v>
      </c>
      <c r="V897" s="6" t="s">
        <v>12299</v>
      </c>
      <c r="W897" s="6" t="s">
        <v>12299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</row>
    <row r="898" spans="1:34" x14ac:dyDescent="0.3">
      <c r="A898" s="6">
        <v>1551</v>
      </c>
      <c r="B898" s="6" t="s">
        <v>1075</v>
      </c>
      <c r="C898" s="6" t="s">
        <v>1075</v>
      </c>
      <c r="D898" s="6">
        <v>5</v>
      </c>
      <c r="E898" s="6">
        <v>60000</v>
      </c>
      <c r="F898" s="6"/>
      <c r="G898" s="6">
        <v>1000</v>
      </c>
      <c r="H898" s="6">
        <v>115</v>
      </c>
      <c r="I898" s="6"/>
      <c r="J898" s="6">
        <v>1</v>
      </c>
      <c r="K898" s="6">
        <v>2</v>
      </c>
      <c r="L898" s="6" t="s">
        <v>12233</v>
      </c>
      <c r="M898" s="6">
        <v>63</v>
      </c>
      <c r="N898" s="6" t="str">
        <f>VLOOKUP(A898,web_archive!D:AB,18,FALSE)</f>
        <v>Normal / Upper / Baby</v>
      </c>
      <c r="O898" s="6">
        <v>2</v>
      </c>
      <c r="P898" s="6">
        <v>2</v>
      </c>
      <c r="Q898" s="6">
        <v>3</v>
      </c>
      <c r="R898" s="6">
        <v>27</v>
      </c>
      <c r="S898" s="6">
        <v>1</v>
      </c>
      <c r="T898" s="6">
        <v>15</v>
      </c>
      <c r="U898" s="6" t="s">
        <v>12542</v>
      </c>
      <c r="V898" s="6" t="s">
        <v>12600</v>
      </c>
      <c r="W898" s="6" t="s">
        <v>12299</v>
      </c>
      <c r="X898" s="6" t="s">
        <v>12299</v>
      </c>
      <c r="Y898" s="6"/>
      <c r="Z898" s="6"/>
      <c r="AA898" s="6"/>
      <c r="AB898" s="6"/>
      <c r="AC898" s="6"/>
      <c r="AD898" s="6"/>
      <c r="AE898" s="6"/>
      <c r="AF898" s="6"/>
      <c r="AG898" s="6"/>
      <c r="AH898" s="6"/>
    </row>
    <row r="899" spans="1:34" x14ac:dyDescent="0.3">
      <c r="A899" s="6">
        <v>1552</v>
      </c>
      <c r="B899" s="6" t="s">
        <v>9862</v>
      </c>
      <c r="C899" s="6" t="s">
        <v>9862</v>
      </c>
      <c r="D899" s="6">
        <v>5</v>
      </c>
      <c r="E899" s="6">
        <v>51000</v>
      </c>
      <c r="F899" s="6"/>
      <c r="G899" s="6">
        <v>800</v>
      </c>
      <c r="H899" s="6">
        <v>125</v>
      </c>
      <c r="I899" s="6"/>
      <c r="J899" s="6">
        <v>1</v>
      </c>
      <c r="K899" s="6">
        <v>1</v>
      </c>
      <c r="L899" s="6" t="s">
        <v>12233</v>
      </c>
      <c r="M899" s="6">
        <v>63</v>
      </c>
      <c r="N899" s="6" t="str">
        <f>VLOOKUP(A899,web_archive!D:AB,18,FALSE)</f>
        <v>Normal / Upper / Baby</v>
      </c>
      <c r="O899" s="6">
        <v>2</v>
      </c>
      <c r="P899" s="6">
        <v>2</v>
      </c>
      <c r="Q899" s="6">
        <v>3</v>
      </c>
      <c r="R899" s="6">
        <v>27</v>
      </c>
      <c r="S899" s="6">
        <v>1</v>
      </c>
      <c r="T899" s="6">
        <v>15</v>
      </c>
      <c r="U899" s="6" t="s">
        <v>12299</v>
      </c>
      <c r="V899" s="6" t="s">
        <v>12299</v>
      </c>
      <c r="W899" s="6" t="s">
        <v>12299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</row>
    <row r="900" spans="1:34" x14ac:dyDescent="0.3">
      <c r="A900" s="6">
        <v>1553</v>
      </c>
      <c r="B900" s="6" t="s">
        <v>1447</v>
      </c>
      <c r="C900" s="6" t="s">
        <v>1448</v>
      </c>
      <c r="D900" s="6">
        <v>5</v>
      </c>
      <c r="E900" s="6">
        <v>35000</v>
      </c>
      <c r="F900" s="6"/>
      <c r="G900" s="6">
        <v>750</v>
      </c>
      <c r="H900" s="6">
        <v>90</v>
      </c>
      <c r="I900" s="6"/>
      <c r="J900" s="6">
        <v>1</v>
      </c>
      <c r="K900" s="6">
        <v>0</v>
      </c>
      <c r="L900" s="6" t="s">
        <v>12233</v>
      </c>
      <c r="M900" s="6">
        <v>63</v>
      </c>
      <c r="N900" s="6" t="str">
        <f>VLOOKUP(A900,web_archive!D:AB,18,FALSE)</f>
        <v>Normal / Upper / Baby</v>
      </c>
      <c r="O900" s="6">
        <v>2</v>
      </c>
      <c r="P900" s="6">
        <v>2</v>
      </c>
      <c r="Q900" s="6">
        <v>3</v>
      </c>
      <c r="R900" s="6">
        <v>27</v>
      </c>
      <c r="S900" s="6">
        <v>1</v>
      </c>
      <c r="T900" s="6">
        <v>15</v>
      </c>
      <c r="U900" s="6" t="s">
        <v>12554</v>
      </c>
      <c r="V900" s="6" t="s">
        <v>12856</v>
      </c>
      <c r="W900" s="6" t="s">
        <v>12299</v>
      </c>
      <c r="X900" s="6" t="s">
        <v>12299</v>
      </c>
      <c r="Y900" s="6"/>
      <c r="Z900" s="6"/>
      <c r="AA900" s="6"/>
      <c r="AB900" s="6"/>
      <c r="AC900" s="6"/>
      <c r="AD900" s="6"/>
      <c r="AE900" s="6"/>
      <c r="AF900" s="6"/>
      <c r="AG900" s="6"/>
      <c r="AH900" s="6"/>
    </row>
    <row r="901" spans="1:34" x14ac:dyDescent="0.3">
      <c r="A901" s="6">
        <v>1554</v>
      </c>
      <c r="B901" s="6" t="s">
        <v>1463</v>
      </c>
      <c r="C901" s="6" t="s">
        <v>1464</v>
      </c>
      <c r="D901" s="6">
        <v>5</v>
      </c>
      <c r="E901" s="6">
        <v>35000</v>
      </c>
      <c r="F901" s="6"/>
      <c r="G901" s="6">
        <v>750</v>
      </c>
      <c r="H901" s="6">
        <v>90</v>
      </c>
      <c r="I901" s="6"/>
      <c r="J901" s="6">
        <v>1</v>
      </c>
      <c r="K901" s="6">
        <v>0</v>
      </c>
      <c r="L901" s="6" t="s">
        <v>12233</v>
      </c>
      <c r="M901" s="6">
        <v>63</v>
      </c>
      <c r="N901" s="6" t="str">
        <f>VLOOKUP(A901,web_archive!D:AB,18,FALSE)</f>
        <v>Normal / Upper / Baby</v>
      </c>
      <c r="O901" s="6">
        <v>2</v>
      </c>
      <c r="P901" s="6">
        <v>2</v>
      </c>
      <c r="Q901" s="6">
        <v>3</v>
      </c>
      <c r="R901" s="6">
        <v>27</v>
      </c>
      <c r="S901" s="6">
        <v>1</v>
      </c>
      <c r="T901" s="6">
        <v>15</v>
      </c>
      <c r="U901" s="6" t="s">
        <v>12554</v>
      </c>
      <c r="V901" s="6" t="s">
        <v>12855</v>
      </c>
      <c r="W901" s="6" t="s">
        <v>12299</v>
      </c>
      <c r="X901" s="6" t="s">
        <v>12299</v>
      </c>
      <c r="Y901" s="6"/>
      <c r="Z901" s="6"/>
      <c r="AA901" s="6"/>
      <c r="AB901" s="6"/>
      <c r="AC901" s="6"/>
      <c r="AD901" s="6"/>
      <c r="AE901" s="6"/>
      <c r="AF901" s="6"/>
      <c r="AG901" s="6"/>
      <c r="AH901" s="6"/>
    </row>
    <row r="902" spans="1:34" x14ac:dyDescent="0.3">
      <c r="A902" s="6">
        <v>1555</v>
      </c>
      <c r="B902" s="6" t="s">
        <v>1451</v>
      </c>
      <c r="C902" s="6" t="s">
        <v>1452</v>
      </c>
      <c r="D902" s="6">
        <v>5</v>
      </c>
      <c r="E902" s="6">
        <v>35000</v>
      </c>
      <c r="F902" s="6"/>
      <c r="G902" s="6">
        <v>750</v>
      </c>
      <c r="H902" s="6">
        <v>90</v>
      </c>
      <c r="I902" s="6"/>
      <c r="J902" s="6">
        <v>1</v>
      </c>
      <c r="K902" s="6">
        <v>0</v>
      </c>
      <c r="L902" s="6" t="s">
        <v>12233</v>
      </c>
      <c r="M902" s="6">
        <v>63</v>
      </c>
      <c r="N902" s="6" t="str">
        <f>VLOOKUP(A902,web_archive!D:AB,18,FALSE)</f>
        <v>Normal / Upper / Baby</v>
      </c>
      <c r="O902" s="6">
        <v>2</v>
      </c>
      <c r="P902" s="6">
        <v>2</v>
      </c>
      <c r="Q902" s="6">
        <v>3</v>
      </c>
      <c r="R902" s="6">
        <v>27</v>
      </c>
      <c r="S902" s="6">
        <v>1</v>
      </c>
      <c r="T902" s="6">
        <v>15</v>
      </c>
      <c r="U902" s="6" t="s">
        <v>12554</v>
      </c>
      <c r="V902" s="6" t="s">
        <v>12852</v>
      </c>
      <c r="W902" s="6" t="s">
        <v>12299</v>
      </c>
      <c r="X902" s="6" t="s">
        <v>12299</v>
      </c>
      <c r="Y902" s="6"/>
      <c r="Z902" s="6"/>
      <c r="AA902" s="6"/>
      <c r="AB902" s="6"/>
      <c r="AC902" s="6"/>
      <c r="AD902" s="6"/>
      <c r="AE902" s="6"/>
      <c r="AF902" s="6"/>
      <c r="AG902" s="6"/>
      <c r="AH902" s="6"/>
    </row>
    <row r="903" spans="1:34" x14ac:dyDescent="0.3">
      <c r="A903" s="6">
        <v>1556</v>
      </c>
      <c r="B903" s="6" t="s">
        <v>1459</v>
      </c>
      <c r="C903" s="6" t="s">
        <v>1460</v>
      </c>
      <c r="D903" s="6">
        <v>5</v>
      </c>
      <c r="E903" s="6">
        <v>35000</v>
      </c>
      <c r="F903" s="6"/>
      <c r="G903" s="6">
        <v>750</v>
      </c>
      <c r="H903" s="6">
        <v>90</v>
      </c>
      <c r="I903" s="6"/>
      <c r="J903" s="6">
        <v>1</v>
      </c>
      <c r="K903" s="6">
        <v>0</v>
      </c>
      <c r="L903" s="6" t="s">
        <v>12233</v>
      </c>
      <c r="M903" s="6">
        <v>63</v>
      </c>
      <c r="N903" s="6" t="str">
        <f>VLOOKUP(A903,web_archive!D:AB,18,FALSE)</f>
        <v>Normal / Upper / Baby</v>
      </c>
      <c r="O903" s="6">
        <v>2</v>
      </c>
      <c r="P903" s="6">
        <v>2</v>
      </c>
      <c r="Q903" s="6">
        <v>3</v>
      </c>
      <c r="R903" s="6">
        <v>27</v>
      </c>
      <c r="S903" s="6">
        <v>1</v>
      </c>
      <c r="T903" s="6">
        <v>15</v>
      </c>
      <c r="U903" s="6" t="s">
        <v>12554</v>
      </c>
      <c r="V903" s="6" t="s">
        <v>13007</v>
      </c>
      <c r="W903" s="6" t="s">
        <v>12299</v>
      </c>
      <c r="X903" s="6" t="s">
        <v>12299</v>
      </c>
      <c r="Y903" s="6"/>
      <c r="Z903" s="6"/>
      <c r="AA903" s="6"/>
      <c r="AB903" s="6"/>
      <c r="AC903" s="6"/>
      <c r="AD903" s="6"/>
      <c r="AE903" s="6"/>
      <c r="AF903" s="6"/>
      <c r="AG903" s="6"/>
      <c r="AH903" s="6"/>
    </row>
    <row r="904" spans="1:34" x14ac:dyDescent="0.3">
      <c r="A904" s="6">
        <v>1557</v>
      </c>
      <c r="B904" s="6" t="s">
        <v>1474</v>
      </c>
      <c r="C904" s="6" t="s">
        <v>1475</v>
      </c>
      <c r="D904" s="6">
        <v>5</v>
      </c>
      <c r="E904" s="6">
        <v>60000</v>
      </c>
      <c r="F904" s="6"/>
      <c r="G904" s="6">
        <v>800</v>
      </c>
      <c r="H904" s="6">
        <v>120</v>
      </c>
      <c r="I904" s="6"/>
      <c r="J904" s="6">
        <v>1</v>
      </c>
      <c r="K904" s="6">
        <v>0</v>
      </c>
      <c r="L904" s="6" t="s">
        <v>12233</v>
      </c>
      <c r="M904" s="6">
        <v>63</v>
      </c>
      <c r="N904" s="6" t="str">
        <f>VLOOKUP(A904,web_archive!D:AB,18,FALSE)</f>
        <v>Normal / Upper / Baby</v>
      </c>
      <c r="O904" s="6">
        <v>2</v>
      </c>
      <c r="P904" s="6">
        <v>2</v>
      </c>
      <c r="Q904" s="6">
        <v>4</v>
      </c>
      <c r="R904" s="6">
        <v>40</v>
      </c>
      <c r="S904" s="6">
        <v>1</v>
      </c>
      <c r="T904" s="6">
        <v>15</v>
      </c>
      <c r="U904" s="6" t="s">
        <v>12554</v>
      </c>
      <c r="V904" s="6" t="s">
        <v>12587</v>
      </c>
      <c r="W904" s="6" t="s">
        <v>13454</v>
      </c>
      <c r="X904" s="6" t="s">
        <v>13455</v>
      </c>
      <c r="Y904" s="6" t="s">
        <v>13456</v>
      </c>
      <c r="Z904" s="6" t="s">
        <v>13457</v>
      </c>
      <c r="AA904" s="6" t="s">
        <v>12822</v>
      </c>
      <c r="AB904" s="6" t="s">
        <v>13457</v>
      </c>
      <c r="AC904" s="6" t="s">
        <v>13458</v>
      </c>
      <c r="AD904" s="6" t="s">
        <v>13457</v>
      </c>
      <c r="AE904" s="6" t="s">
        <v>12824</v>
      </c>
      <c r="AF904" s="6" t="s">
        <v>13459</v>
      </c>
      <c r="AG904" s="6" t="s">
        <v>12299</v>
      </c>
      <c r="AH904" s="6" t="s">
        <v>12299</v>
      </c>
    </row>
    <row r="905" spans="1:34" x14ac:dyDescent="0.3">
      <c r="A905" s="6">
        <v>1558</v>
      </c>
      <c r="B905" s="6" t="s">
        <v>4506</v>
      </c>
      <c r="C905" s="6" t="s">
        <v>4507</v>
      </c>
      <c r="D905" s="6">
        <v>5</v>
      </c>
      <c r="E905" s="6">
        <v>1500</v>
      </c>
      <c r="F905" s="6"/>
      <c r="G905" s="6">
        <v>300</v>
      </c>
      <c r="H905" s="6">
        <v>60</v>
      </c>
      <c r="I905" s="6"/>
      <c r="J905" s="6">
        <v>1</v>
      </c>
      <c r="K905" s="6">
        <v>1</v>
      </c>
      <c r="L905" s="6" t="s">
        <v>12233</v>
      </c>
      <c r="M905" s="6">
        <v>63</v>
      </c>
      <c r="N905" s="6" t="str">
        <f>VLOOKUP(A905,web_archive!D:AB,18,FALSE)</f>
        <v>Normal / Upper / Baby</v>
      </c>
      <c r="O905" s="6">
        <v>2</v>
      </c>
      <c r="P905" s="6">
        <v>2</v>
      </c>
      <c r="Q905" s="6">
        <v>4</v>
      </c>
      <c r="R905" s="6">
        <v>40</v>
      </c>
      <c r="S905" s="6">
        <v>1</v>
      </c>
      <c r="T905" s="6">
        <v>15</v>
      </c>
      <c r="U905" s="6" t="s">
        <v>13460</v>
      </c>
      <c r="V905" s="6">
        <v>1188</v>
      </c>
      <c r="W905" s="6" t="s">
        <v>12894</v>
      </c>
      <c r="X905" s="6" t="s">
        <v>12299</v>
      </c>
      <c r="Y905" s="6" t="s">
        <v>12299</v>
      </c>
      <c r="Z905" s="6"/>
      <c r="AA905" s="6"/>
      <c r="AB905" s="6"/>
      <c r="AC905" s="6"/>
      <c r="AD905" s="6"/>
      <c r="AE905" s="6"/>
      <c r="AF905" s="6"/>
      <c r="AG905" s="6"/>
      <c r="AH905" s="6"/>
    </row>
    <row r="906" spans="1:34" x14ac:dyDescent="0.3">
      <c r="A906" s="6">
        <v>1559</v>
      </c>
      <c r="B906" s="6" t="s">
        <v>6013</v>
      </c>
      <c r="C906" s="6" t="s">
        <v>6014</v>
      </c>
      <c r="D906" s="6">
        <v>5</v>
      </c>
      <c r="E906" s="6">
        <v>20</v>
      </c>
      <c r="F906" s="6"/>
      <c r="G906" s="6">
        <v>700</v>
      </c>
      <c r="H906" s="6">
        <v>130</v>
      </c>
      <c r="I906" s="6"/>
      <c r="J906" s="6">
        <v>1</v>
      </c>
      <c r="K906" s="6">
        <v>0</v>
      </c>
      <c r="L906" s="6" t="s">
        <v>12233</v>
      </c>
      <c r="M906" s="6">
        <v>63</v>
      </c>
      <c r="N906" s="6" t="str">
        <f>VLOOKUP(A906,web_archive!D:AB,18,FALSE)</f>
        <v>Normal / Upper / Baby</v>
      </c>
      <c r="O906" s="6">
        <v>2</v>
      </c>
      <c r="P906" s="6">
        <v>2</v>
      </c>
      <c r="Q906" s="6">
        <v>4</v>
      </c>
      <c r="R906" s="6">
        <v>70</v>
      </c>
      <c r="S906" s="6">
        <v>1</v>
      </c>
      <c r="T906" s="6">
        <v>15</v>
      </c>
      <c r="U906" s="6" t="s">
        <v>12542</v>
      </c>
      <c r="V906" s="6" t="s">
        <v>13461</v>
      </c>
      <c r="W906" s="6" t="s">
        <v>13462</v>
      </c>
      <c r="X906" s="6" t="s">
        <v>12648</v>
      </c>
      <c r="Y906" s="6" t="s">
        <v>12489</v>
      </c>
      <c r="Z906" s="6" t="s">
        <v>12299</v>
      </c>
      <c r="AA906" s="6" t="s">
        <v>12299</v>
      </c>
      <c r="AB906" s="6"/>
      <c r="AC906" s="6"/>
      <c r="AD906" s="6"/>
      <c r="AE906" s="6"/>
      <c r="AF906" s="6"/>
      <c r="AG906" s="6"/>
      <c r="AH906" s="6"/>
    </row>
    <row r="907" spans="1:34" x14ac:dyDescent="0.3">
      <c r="A907" s="6">
        <v>1560</v>
      </c>
      <c r="B907" s="6" t="s">
        <v>13463</v>
      </c>
      <c r="C907" s="6" t="s">
        <v>13464</v>
      </c>
      <c r="D907" s="6">
        <v>5</v>
      </c>
      <c r="E907" s="6">
        <v>20</v>
      </c>
      <c r="F907" s="6"/>
      <c r="G907" s="6">
        <v>1100</v>
      </c>
      <c r="H907" s="6" t="s">
        <v>13465</v>
      </c>
      <c r="I907" s="6"/>
      <c r="J907" s="6">
        <v>1</v>
      </c>
      <c r="K907" s="6">
        <v>2</v>
      </c>
      <c r="L907" s="6" t="s">
        <v>12233</v>
      </c>
      <c r="M907" s="6">
        <v>63</v>
      </c>
      <c r="N907" s="6" t="e">
        <f>VLOOKUP(A907,web_archive!D:AB,18,FALSE)</f>
        <v>#N/A</v>
      </c>
      <c r="O907" s="6">
        <v>2</v>
      </c>
      <c r="P907" s="6">
        <v>2</v>
      </c>
      <c r="Q907" s="6">
        <v>3</v>
      </c>
      <c r="R907" s="6">
        <v>60</v>
      </c>
      <c r="S907" s="6">
        <v>1</v>
      </c>
      <c r="T907" s="6">
        <v>15</v>
      </c>
      <c r="U907" s="6" t="s">
        <v>13466</v>
      </c>
      <c r="V907" s="6" t="s">
        <v>13467</v>
      </c>
      <c r="W907" s="6" t="s">
        <v>12491</v>
      </c>
      <c r="X907" s="6" t="s">
        <v>12299</v>
      </c>
      <c r="Y907" s="6" t="s">
        <v>12299</v>
      </c>
      <c r="Z907" s="6"/>
      <c r="AA907" s="6"/>
      <c r="AB907" s="6"/>
      <c r="AC907" s="6"/>
      <c r="AD907" s="6"/>
      <c r="AE907" s="6"/>
      <c r="AF907" s="6"/>
      <c r="AG907" s="6"/>
      <c r="AH907" s="6"/>
    </row>
    <row r="908" spans="1:34" x14ac:dyDescent="0.3">
      <c r="A908" s="6">
        <v>1561</v>
      </c>
      <c r="B908" s="6" t="s">
        <v>13468</v>
      </c>
      <c r="C908" s="6" t="s">
        <v>13469</v>
      </c>
      <c r="D908" s="6">
        <v>5</v>
      </c>
      <c r="E908" s="6">
        <v>20</v>
      </c>
      <c r="F908" s="6"/>
      <c r="G908" s="6">
        <v>1500</v>
      </c>
      <c r="H908" s="6">
        <v>140</v>
      </c>
      <c r="I908" s="6"/>
      <c r="J908" s="6">
        <v>1</v>
      </c>
      <c r="K908" s="6">
        <v>1</v>
      </c>
      <c r="L908" s="6" t="s">
        <v>12233</v>
      </c>
      <c r="M908" s="6">
        <v>63</v>
      </c>
      <c r="N908" s="6" t="e">
        <f>VLOOKUP(A908,web_archive!D:AB,18,FALSE)</f>
        <v>#N/A</v>
      </c>
      <c r="O908" s="6">
        <v>2</v>
      </c>
      <c r="P908" s="6">
        <v>2</v>
      </c>
      <c r="Q908" s="6">
        <v>4</v>
      </c>
      <c r="R908" s="6">
        <v>55</v>
      </c>
      <c r="S908" s="6">
        <v>1</v>
      </c>
      <c r="T908" s="6">
        <v>15</v>
      </c>
      <c r="U908" s="6" t="s">
        <v>12691</v>
      </c>
      <c r="V908" s="6" t="s">
        <v>13470</v>
      </c>
      <c r="W908" s="6" t="s">
        <v>12600</v>
      </c>
      <c r="X908" s="6" t="s">
        <v>12299</v>
      </c>
      <c r="Y908" s="6" t="s">
        <v>12299</v>
      </c>
      <c r="Z908" s="6"/>
      <c r="AA908" s="6"/>
      <c r="AB908" s="6"/>
      <c r="AC908" s="6"/>
      <c r="AD908" s="6"/>
      <c r="AE908" s="6"/>
      <c r="AF908" s="6"/>
      <c r="AG908" s="6"/>
      <c r="AH908" s="6"/>
    </row>
    <row r="909" spans="1:34" x14ac:dyDescent="0.3">
      <c r="A909" s="6">
        <v>1562</v>
      </c>
      <c r="B909" s="6" t="s">
        <v>1078</v>
      </c>
      <c r="C909" s="6" t="s">
        <v>1079</v>
      </c>
      <c r="D909" s="6">
        <v>5</v>
      </c>
      <c r="E909" s="6">
        <v>20</v>
      </c>
      <c r="F909" s="6"/>
      <c r="G909" s="6">
        <v>700</v>
      </c>
      <c r="H909" s="6">
        <v>110</v>
      </c>
      <c r="I909" s="6"/>
      <c r="J909" s="6">
        <v>1</v>
      </c>
      <c r="K909" s="6">
        <v>1</v>
      </c>
      <c r="L909" s="6" t="s">
        <v>12233</v>
      </c>
      <c r="M909" s="6">
        <v>63</v>
      </c>
      <c r="N909" s="6" t="str">
        <f>VLOOKUP(A909,web_archive!D:AB,18,FALSE)</f>
        <v>Normal / Upper / Baby</v>
      </c>
      <c r="O909" s="6">
        <v>2</v>
      </c>
      <c r="P909" s="6">
        <v>2</v>
      </c>
      <c r="Q909" s="6">
        <v>4</v>
      </c>
      <c r="R909" s="6">
        <v>80</v>
      </c>
      <c r="S909" s="6">
        <v>0</v>
      </c>
      <c r="T909" s="6">
        <v>15</v>
      </c>
      <c r="U909" s="6" t="s">
        <v>12542</v>
      </c>
      <c r="V909" s="6" t="s">
        <v>12559</v>
      </c>
      <c r="W909" s="6" t="s">
        <v>13101</v>
      </c>
      <c r="X909" s="6" t="s">
        <v>13471</v>
      </c>
      <c r="Y909" s="6" t="s">
        <v>12483</v>
      </c>
      <c r="Z909" s="6" t="s">
        <v>12299</v>
      </c>
      <c r="AA909" s="6" t="s">
        <v>12299</v>
      </c>
      <c r="AB909" s="6"/>
      <c r="AC909" s="6"/>
      <c r="AD909" s="6"/>
      <c r="AE909" s="6"/>
      <c r="AF909" s="6"/>
      <c r="AG909" s="6"/>
      <c r="AH909" s="6"/>
    </row>
    <row r="910" spans="1:34" x14ac:dyDescent="0.3">
      <c r="A910" s="6">
        <v>1563</v>
      </c>
      <c r="B910" s="6" t="s">
        <v>13472</v>
      </c>
      <c r="C910" s="6" t="s">
        <v>13464</v>
      </c>
      <c r="D910" s="6">
        <v>5</v>
      </c>
      <c r="E910" s="6">
        <v>1</v>
      </c>
      <c r="F910" s="6"/>
      <c r="G910" s="6">
        <v>0</v>
      </c>
      <c r="H910" s="6" t="s">
        <v>13473</v>
      </c>
      <c r="I910" s="6"/>
      <c r="J910" s="6">
        <v>1</v>
      </c>
      <c r="K910" s="6">
        <v>0</v>
      </c>
      <c r="L910" s="6" t="s">
        <v>12233</v>
      </c>
      <c r="M910" s="6">
        <v>63</v>
      </c>
      <c r="N910" s="6" t="e">
        <f>VLOOKUP(A910,web_archive!D:AB,18,FALSE)</f>
        <v>#N/A</v>
      </c>
      <c r="O910" s="6">
        <v>2</v>
      </c>
      <c r="P910" s="6">
        <v>2</v>
      </c>
      <c r="Q910" s="6">
        <v>3</v>
      </c>
      <c r="R910" s="6">
        <v>1</v>
      </c>
      <c r="S910" s="6">
        <v>0</v>
      </c>
      <c r="T910" s="6">
        <v>15</v>
      </c>
      <c r="U910" s="6" t="s">
        <v>13056</v>
      </c>
      <c r="V910" s="6" t="s">
        <v>13474</v>
      </c>
      <c r="W910" s="6" t="s">
        <v>13064</v>
      </c>
      <c r="X910" s="6" t="s">
        <v>13475</v>
      </c>
      <c r="Y910" s="6" t="s">
        <v>12299</v>
      </c>
      <c r="Z910" s="6" t="s">
        <v>12299</v>
      </c>
      <c r="AA910" s="6"/>
      <c r="AB910" s="6"/>
      <c r="AC910" s="6"/>
      <c r="AD910" s="6"/>
      <c r="AE910" s="6"/>
      <c r="AF910" s="6"/>
      <c r="AG910" s="6"/>
      <c r="AH910" s="6"/>
    </row>
    <row r="911" spans="1:34" x14ac:dyDescent="0.3">
      <c r="A911" s="6">
        <v>1564</v>
      </c>
      <c r="B911" s="6" t="s">
        <v>3648</v>
      </c>
      <c r="C911" s="6" t="s">
        <v>3648</v>
      </c>
      <c r="D911" s="6">
        <v>5</v>
      </c>
      <c r="E911" s="6">
        <v>20</v>
      </c>
      <c r="F911" s="6"/>
      <c r="G911" s="6">
        <v>2000</v>
      </c>
      <c r="H911" s="6" t="s">
        <v>13476</v>
      </c>
      <c r="I911" s="6"/>
      <c r="J911" s="6">
        <v>1</v>
      </c>
      <c r="K911" s="6">
        <v>2</v>
      </c>
      <c r="L911" s="6" t="s">
        <v>12233</v>
      </c>
      <c r="M911" s="6">
        <v>63</v>
      </c>
      <c r="N911" s="6" t="str">
        <f>VLOOKUP(A911,web_archive!D:AB,18,FALSE)</f>
        <v>Normal / Upper / Baby</v>
      </c>
      <c r="O911" s="6">
        <v>2</v>
      </c>
      <c r="P911" s="6">
        <v>2</v>
      </c>
      <c r="Q911" s="6">
        <v>3</v>
      </c>
      <c r="R911" s="6">
        <v>70</v>
      </c>
      <c r="S911" s="6">
        <v>1</v>
      </c>
      <c r="T911" s="6">
        <v>15</v>
      </c>
      <c r="U911" s="6" t="s">
        <v>12542</v>
      </c>
      <c r="V911" s="6" t="s">
        <v>13470</v>
      </c>
      <c r="W911" s="6" t="s">
        <v>13477</v>
      </c>
      <c r="X911" s="6" t="s">
        <v>13478</v>
      </c>
      <c r="Y911" s="6" t="s">
        <v>12299</v>
      </c>
      <c r="Z911" s="6" t="s">
        <v>12299</v>
      </c>
      <c r="AA911" s="6"/>
      <c r="AB911" s="6"/>
      <c r="AC911" s="6"/>
      <c r="AD911" s="6"/>
      <c r="AE911" s="6"/>
      <c r="AF911" s="6"/>
      <c r="AG911" s="6"/>
      <c r="AH911" s="6"/>
    </row>
    <row r="912" spans="1:34" x14ac:dyDescent="0.3">
      <c r="A912" s="6">
        <v>1565</v>
      </c>
      <c r="B912" s="6" t="s">
        <v>13479</v>
      </c>
      <c r="C912" s="6" t="s">
        <v>13480</v>
      </c>
      <c r="D912" s="6">
        <v>5</v>
      </c>
      <c r="E912" s="6">
        <v>20</v>
      </c>
      <c r="F912" s="6"/>
      <c r="G912" s="6">
        <v>1000</v>
      </c>
      <c r="H912" s="6" t="s">
        <v>13481</v>
      </c>
      <c r="I912" s="6"/>
      <c r="J912" s="6">
        <v>1</v>
      </c>
      <c r="K912" s="6">
        <v>2</v>
      </c>
      <c r="L912" s="6" t="s">
        <v>12233</v>
      </c>
      <c r="M912" s="6">
        <v>63</v>
      </c>
      <c r="N912" s="6" t="e">
        <f>VLOOKUP(A912,web_archive!D:AB,18,FALSE)</f>
        <v>#N/A</v>
      </c>
      <c r="O912" s="6">
        <v>2</v>
      </c>
      <c r="P912" s="6">
        <v>2</v>
      </c>
      <c r="Q912" s="6">
        <v>4</v>
      </c>
      <c r="R912" s="6">
        <v>85</v>
      </c>
      <c r="S912" s="6">
        <v>1</v>
      </c>
      <c r="T912" s="6">
        <v>15</v>
      </c>
      <c r="U912" s="6" t="s">
        <v>12691</v>
      </c>
      <c r="V912" s="6" t="s">
        <v>13482</v>
      </c>
      <c r="W912" s="6" t="s">
        <v>13483</v>
      </c>
      <c r="X912" s="6" t="s">
        <v>13484</v>
      </c>
      <c r="Y912" s="6" t="s">
        <v>12549</v>
      </c>
      <c r="Z912" s="6" t="s">
        <v>13485</v>
      </c>
      <c r="AA912" s="6" t="s">
        <v>12551</v>
      </c>
      <c r="AB912" s="6" t="s">
        <v>13120</v>
      </c>
      <c r="AC912" s="6" t="s">
        <v>13486</v>
      </c>
      <c r="AD912" s="6" t="s">
        <v>13487</v>
      </c>
      <c r="AE912" s="6">
        <v>5</v>
      </c>
      <c r="AF912" s="6" t="s">
        <v>12483</v>
      </c>
      <c r="AG912" s="6" t="s">
        <v>12299</v>
      </c>
      <c r="AH912" s="6" t="s">
        <v>12299</v>
      </c>
    </row>
    <row r="913" spans="1:50" x14ac:dyDescent="0.3">
      <c r="A913" s="6">
        <v>1566</v>
      </c>
      <c r="B913" s="6" t="s">
        <v>13488</v>
      </c>
      <c r="C913" s="6" t="s">
        <v>13489</v>
      </c>
      <c r="D913" s="6">
        <v>5</v>
      </c>
      <c r="E913" s="6">
        <v>20</v>
      </c>
      <c r="F913" s="6"/>
      <c r="G913" s="6">
        <v>0</v>
      </c>
      <c r="H913" s="6" t="s">
        <v>13490</v>
      </c>
      <c r="I913" s="6"/>
      <c r="J913" s="6">
        <v>1</v>
      </c>
      <c r="K913" s="6">
        <v>0</v>
      </c>
      <c r="L913" s="6" t="s">
        <v>12233</v>
      </c>
      <c r="M913" s="6">
        <v>63</v>
      </c>
      <c r="N913" s="6" t="e">
        <f>VLOOKUP(A913,web_archive!D:AB,18,FALSE)</f>
        <v>#N/A</v>
      </c>
      <c r="O913" s="6">
        <v>2</v>
      </c>
      <c r="P913" s="6">
        <v>2</v>
      </c>
      <c r="Q913" s="6">
        <v>1</v>
      </c>
      <c r="R913" s="6">
        <v>0</v>
      </c>
      <c r="S913" s="6">
        <v>0</v>
      </c>
      <c r="T913" s="6">
        <v>15</v>
      </c>
      <c r="U913" s="6" t="s">
        <v>12674</v>
      </c>
      <c r="V913" s="6" t="s">
        <v>12675</v>
      </c>
      <c r="W913" s="6" t="s">
        <v>12370</v>
      </c>
      <c r="X913" s="6" t="s">
        <v>12299</v>
      </c>
      <c r="Y913" s="6" t="s">
        <v>12299</v>
      </c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</row>
    <row r="914" spans="1:50" x14ac:dyDescent="0.3">
      <c r="A914" s="6">
        <v>1567</v>
      </c>
      <c r="B914" s="6" t="s">
        <v>13491</v>
      </c>
      <c r="C914" s="6" t="s">
        <v>13492</v>
      </c>
      <c r="D914" s="6">
        <v>5</v>
      </c>
      <c r="E914" s="6">
        <v>1</v>
      </c>
      <c r="F914" s="6"/>
      <c r="G914" s="6">
        <v>0</v>
      </c>
      <c r="H914" s="6" t="s">
        <v>13493</v>
      </c>
      <c r="I914" s="6"/>
      <c r="J914" s="6">
        <v>1</v>
      </c>
      <c r="K914" s="6">
        <v>0</v>
      </c>
      <c r="L914" s="6" t="s">
        <v>12233</v>
      </c>
      <c r="M914" s="6">
        <v>63</v>
      </c>
      <c r="N914" s="6" t="e">
        <f>VLOOKUP(A914,web_archive!D:AB,18,FALSE)</f>
        <v>#N/A</v>
      </c>
      <c r="O914" s="6">
        <v>2</v>
      </c>
      <c r="P914" s="6">
        <v>2</v>
      </c>
      <c r="Q914" s="6">
        <v>4</v>
      </c>
      <c r="R914" s="6">
        <v>0</v>
      </c>
      <c r="S914" s="6">
        <v>0</v>
      </c>
      <c r="T914" s="6">
        <v>15</v>
      </c>
      <c r="U914" s="6" t="s">
        <v>12691</v>
      </c>
      <c r="V914" s="6" t="s">
        <v>13494</v>
      </c>
      <c r="W914" s="6" t="s">
        <v>13495</v>
      </c>
      <c r="X914" s="6" t="s">
        <v>12483</v>
      </c>
      <c r="Y914" s="6" t="s">
        <v>12299</v>
      </c>
      <c r="Z914" s="6" t="s">
        <v>12299</v>
      </c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</row>
    <row r="915" spans="1:50" x14ac:dyDescent="0.3">
      <c r="A915" s="6">
        <v>1568</v>
      </c>
      <c r="B915" s="6" t="s">
        <v>13496</v>
      </c>
      <c r="C915" s="6" t="s">
        <v>1448</v>
      </c>
      <c r="D915" s="6">
        <v>5</v>
      </c>
      <c r="E915" s="6">
        <v>35000</v>
      </c>
      <c r="F915" s="6"/>
      <c r="G915" s="6">
        <v>750</v>
      </c>
      <c r="H915" s="6">
        <v>90</v>
      </c>
      <c r="I915" s="6"/>
      <c r="J915" s="6">
        <v>1</v>
      </c>
      <c r="K915" s="6">
        <v>3</v>
      </c>
      <c r="L915" s="6" t="s">
        <v>12233</v>
      </c>
      <c r="M915" s="6">
        <v>63</v>
      </c>
      <c r="N915" s="6" t="e">
        <f>VLOOKUP(A915,web_archive!D:AB,18,FALSE)</f>
        <v>#N/A</v>
      </c>
      <c r="O915" s="6">
        <v>2</v>
      </c>
      <c r="P915" s="6">
        <v>2</v>
      </c>
      <c r="Q915" s="6">
        <v>3</v>
      </c>
      <c r="R915" s="6">
        <v>27</v>
      </c>
      <c r="S915" s="6">
        <v>1</v>
      </c>
      <c r="T915" s="6">
        <v>15</v>
      </c>
      <c r="U915" s="6" t="s">
        <v>12554</v>
      </c>
      <c r="V915" s="6" t="s">
        <v>12856</v>
      </c>
      <c r="W915" s="6" t="s">
        <v>12299</v>
      </c>
      <c r="X915" s="6" t="s">
        <v>12299</v>
      </c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</row>
    <row r="916" spans="1:50" x14ac:dyDescent="0.3">
      <c r="A916" s="6">
        <v>1569</v>
      </c>
      <c r="B916" s="6" t="s">
        <v>1467</v>
      </c>
      <c r="C916" s="6" t="s">
        <v>1464</v>
      </c>
      <c r="D916" s="6">
        <v>5</v>
      </c>
      <c r="E916" s="6">
        <v>35000</v>
      </c>
      <c r="F916" s="6"/>
      <c r="G916" s="6">
        <v>750</v>
      </c>
      <c r="H916" s="6">
        <v>90</v>
      </c>
      <c r="I916" s="6"/>
      <c r="J916" s="6">
        <v>1</v>
      </c>
      <c r="K916" s="6">
        <v>3</v>
      </c>
      <c r="L916" s="6" t="s">
        <v>12233</v>
      </c>
      <c r="M916" s="6">
        <v>63</v>
      </c>
      <c r="N916" s="6" t="str">
        <f>VLOOKUP(A916,web_archive!D:AB,18,FALSE)</f>
        <v>Normal / Upper / Baby</v>
      </c>
      <c r="O916" s="6">
        <v>2</v>
      </c>
      <c r="P916" s="6">
        <v>2</v>
      </c>
      <c r="Q916" s="6">
        <v>3</v>
      </c>
      <c r="R916" s="6">
        <v>27</v>
      </c>
      <c r="S916" s="6">
        <v>1</v>
      </c>
      <c r="T916" s="6">
        <v>15</v>
      </c>
      <c r="U916" s="6" t="s">
        <v>12554</v>
      </c>
      <c r="V916" s="6" t="s">
        <v>12855</v>
      </c>
      <c r="W916" s="6" t="s">
        <v>12299</v>
      </c>
      <c r="X916" s="6" t="s">
        <v>12299</v>
      </c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</row>
    <row r="917" spans="1:50" x14ac:dyDescent="0.3">
      <c r="A917" s="6">
        <v>1570</v>
      </c>
      <c r="B917" s="6" t="s">
        <v>13497</v>
      </c>
      <c r="C917" s="6" t="s">
        <v>13498</v>
      </c>
      <c r="D917" s="6">
        <v>5</v>
      </c>
      <c r="E917" s="6">
        <v>35000</v>
      </c>
      <c r="F917" s="6"/>
      <c r="G917" s="6">
        <v>750</v>
      </c>
      <c r="H917" s="6">
        <v>90</v>
      </c>
      <c r="I917" s="6"/>
      <c r="J917" s="6">
        <v>1</v>
      </c>
      <c r="K917" s="6">
        <v>3</v>
      </c>
      <c r="L917" s="6" t="s">
        <v>12233</v>
      </c>
      <c r="M917" s="6">
        <v>63</v>
      </c>
      <c r="N917" s="6" t="e">
        <f>VLOOKUP(A917,web_archive!D:AB,18,FALSE)</f>
        <v>#N/A</v>
      </c>
      <c r="O917" s="6">
        <v>2</v>
      </c>
      <c r="P917" s="6">
        <v>2</v>
      </c>
      <c r="Q917" s="6">
        <v>3</v>
      </c>
      <c r="R917" s="6">
        <v>27</v>
      </c>
      <c r="S917" s="6">
        <v>1</v>
      </c>
      <c r="T917" s="6">
        <v>15</v>
      </c>
      <c r="U917" s="6" t="s">
        <v>12554</v>
      </c>
      <c r="V917" s="6" t="s">
        <v>12852</v>
      </c>
      <c r="W917" s="6" t="s">
        <v>12299</v>
      </c>
      <c r="X917" s="6" t="s">
        <v>12299</v>
      </c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</row>
    <row r="918" spans="1:50" x14ac:dyDescent="0.3">
      <c r="A918" s="6">
        <v>1571</v>
      </c>
      <c r="B918" s="6" t="s">
        <v>13499</v>
      </c>
      <c r="C918" s="6" t="s">
        <v>1460</v>
      </c>
      <c r="D918" s="6">
        <v>5</v>
      </c>
      <c r="E918" s="6">
        <v>35000</v>
      </c>
      <c r="F918" s="6"/>
      <c r="G918" s="6">
        <v>750</v>
      </c>
      <c r="H918" s="6">
        <v>90</v>
      </c>
      <c r="I918" s="6"/>
      <c r="J918" s="6">
        <v>1</v>
      </c>
      <c r="K918" s="6">
        <v>3</v>
      </c>
      <c r="L918" s="6" t="s">
        <v>12233</v>
      </c>
      <c r="M918" s="6">
        <v>63</v>
      </c>
      <c r="N918" s="6" t="e">
        <f>VLOOKUP(A918,web_archive!D:AB,18,FALSE)</f>
        <v>#N/A</v>
      </c>
      <c r="O918" s="6">
        <v>2</v>
      </c>
      <c r="P918" s="6">
        <v>2</v>
      </c>
      <c r="Q918" s="6">
        <v>3</v>
      </c>
      <c r="R918" s="6">
        <v>27</v>
      </c>
      <c r="S918" s="6">
        <v>1</v>
      </c>
      <c r="T918" s="6">
        <v>15</v>
      </c>
      <c r="U918" s="6" t="s">
        <v>12554</v>
      </c>
      <c r="V918" s="6" t="s">
        <v>13007</v>
      </c>
      <c r="W918" s="6" t="s">
        <v>12299</v>
      </c>
      <c r="X918" s="6" t="s">
        <v>12299</v>
      </c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</row>
    <row r="919" spans="1:50" x14ac:dyDescent="0.3">
      <c r="A919" s="6">
        <v>1572</v>
      </c>
      <c r="B919" s="6" t="s">
        <v>7904</v>
      </c>
      <c r="C919" s="6" t="s">
        <v>7905</v>
      </c>
      <c r="D919" s="6">
        <v>5</v>
      </c>
      <c r="E919" s="6">
        <v>20</v>
      </c>
      <c r="F919" s="6"/>
      <c r="G919" s="6">
        <v>300</v>
      </c>
      <c r="H919" s="6" t="s">
        <v>13500</v>
      </c>
      <c r="I919" s="6"/>
      <c r="J919" s="6">
        <v>1</v>
      </c>
      <c r="K919" s="6">
        <v>2</v>
      </c>
      <c r="L919" s="6" t="s">
        <v>12233</v>
      </c>
      <c r="M919" s="6">
        <v>63</v>
      </c>
      <c r="N919" s="6" t="e">
        <f>VLOOKUP(A919,web_archive!D:AB,18,FALSE)</f>
        <v>#N/A</v>
      </c>
      <c r="O919" s="6">
        <v>2</v>
      </c>
      <c r="P919" s="6">
        <v>2</v>
      </c>
      <c r="Q919" s="6">
        <v>3</v>
      </c>
      <c r="R919" s="6">
        <v>60</v>
      </c>
      <c r="S919" s="6">
        <v>1</v>
      </c>
      <c r="T919" s="6">
        <v>15</v>
      </c>
      <c r="U919" s="6" t="s">
        <v>12542</v>
      </c>
      <c r="V919" s="6" t="s">
        <v>13501</v>
      </c>
      <c r="W919" s="6" t="s">
        <v>12491</v>
      </c>
      <c r="X919" s="6" t="s">
        <v>12299</v>
      </c>
      <c r="Y919" s="6" t="s">
        <v>12299</v>
      </c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</row>
    <row r="920" spans="1:50" x14ac:dyDescent="0.3">
      <c r="A920" s="6">
        <v>1573</v>
      </c>
      <c r="B920" s="6" t="s">
        <v>265</v>
      </c>
      <c r="C920" s="6" t="s">
        <v>266</v>
      </c>
      <c r="D920" s="6">
        <v>5</v>
      </c>
      <c r="E920" s="6">
        <v>20</v>
      </c>
      <c r="F920" s="6"/>
      <c r="G920" s="6">
        <v>700</v>
      </c>
      <c r="H920" s="6" t="s">
        <v>13502</v>
      </c>
      <c r="I920" s="6"/>
      <c r="J920" s="6">
        <v>1</v>
      </c>
      <c r="K920" s="6">
        <v>2</v>
      </c>
      <c r="L920" s="6" t="s">
        <v>12233</v>
      </c>
      <c r="M920" s="6">
        <v>63</v>
      </c>
      <c r="N920" s="6" t="str">
        <f>VLOOKUP(A920,web_archive!D:AB,18,FALSE)</f>
        <v>Normal / Upper / Baby</v>
      </c>
      <c r="O920" s="6">
        <v>2</v>
      </c>
      <c r="P920" s="6">
        <v>2</v>
      </c>
      <c r="Q920" s="6">
        <v>3</v>
      </c>
      <c r="R920" s="6">
        <v>70</v>
      </c>
      <c r="S920" s="6">
        <v>1</v>
      </c>
      <c r="T920" s="6">
        <v>15</v>
      </c>
      <c r="U920" s="6" t="s">
        <v>12299</v>
      </c>
      <c r="V920" s="6" t="s">
        <v>12299</v>
      </c>
      <c r="W920" s="6" t="s">
        <v>12299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</row>
    <row r="921" spans="1:50" x14ac:dyDescent="0.3">
      <c r="A921" s="6">
        <v>1574</v>
      </c>
      <c r="B921" s="6" t="s">
        <v>923</v>
      </c>
      <c r="C921" s="6" t="s">
        <v>924</v>
      </c>
      <c r="D921" s="6">
        <v>5</v>
      </c>
      <c r="E921" s="6">
        <v>20</v>
      </c>
      <c r="F921" s="6"/>
      <c r="G921" s="6">
        <v>0</v>
      </c>
      <c r="H921" s="6" t="s">
        <v>13503</v>
      </c>
      <c r="I921" s="6"/>
      <c r="J921" s="6">
        <v>1</v>
      </c>
      <c r="K921" s="6">
        <v>0</v>
      </c>
      <c r="L921" s="6" t="s">
        <v>12233</v>
      </c>
      <c r="M921" s="6">
        <v>63</v>
      </c>
      <c r="N921" s="6" t="str">
        <f>VLOOKUP(A921,web_archive!D:AB,18,FALSE)</f>
        <v>Normal / Upper / Baby</v>
      </c>
      <c r="O921" s="6">
        <v>2</v>
      </c>
      <c r="P921" s="6">
        <v>2</v>
      </c>
      <c r="Q921" s="6">
        <v>3</v>
      </c>
      <c r="R921" s="6">
        <v>80</v>
      </c>
      <c r="S921" s="6">
        <v>1</v>
      </c>
      <c r="T921" s="6">
        <v>15</v>
      </c>
      <c r="U921" s="6" t="s">
        <v>12691</v>
      </c>
      <c r="V921" s="6" t="s">
        <v>13504</v>
      </c>
      <c r="W921" s="6" t="s">
        <v>13505</v>
      </c>
      <c r="X921" s="6" t="s">
        <v>13506</v>
      </c>
      <c r="Y921" s="6" t="s">
        <v>12549</v>
      </c>
      <c r="Z921" s="6" t="s">
        <v>12988</v>
      </c>
      <c r="AA921" s="6" t="s">
        <v>12551</v>
      </c>
      <c r="AB921" s="6" t="s">
        <v>12989</v>
      </c>
      <c r="AC921" s="6" t="s">
        <v>12549</v>
      </c>
      <c r="AD921" s="6" t="s">
        <v>12695</v>
      </c>
      <c r="AE921" s="6" t="s">
        <v>12551</v>
      </c>
      <c r="AF921" s="6" t="s">
        <v>12696</v>
      </c>
      <c r="AG921" s="6" t="s">
        <v>12368</v>
      </c>
      <c r="AH921" s="6" t="s">
        <v>12299</v>
      </c>
      <c r="AI921" s="6" t="s">
        <v>12299</v>
      </c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</row>
    <row r="922" spans="1:50" x14ac:dyDescent="0.3">
      <c r="A922" s="6">
        <v>1575</v>
      </c>
      <c r="B922" s="6" t="s">
        <v>927</v>
      </c>
      <c r="C922" s="6" t="s">
        <v>928</v>
      </c>
      <c r="D922" s="6">
        <v>5</v>
      </c>
      <c r="E922" s="6">
        <v>20</v>
      </c>
      <c r="F922" s="6"/>
      <c r="G922" s="6">
        <v>0</v>
      </c>
      <c r="H922" s="6" t="s">
        <v>13503</v>
      </c>
      <c r="I922" s="6"/>
      <c r="J922" s="6">
        <v>1</v>
      </c>
      <c r="K922" s="6">
        <v>0</v>
      </c>
      <c r="L922" s="6" t="s">
        <v>12233</v>
      </c>
      <c r="M922" s="6">
        <v>63</v>
      </c>
      <c r="N922" s="6" t="str">
        <f>VLOOKUP(A922,web_archive!D:AB,18,FALSE)</f>
        <v>Normal / Upper / Baby</v>
      </c>
      <c r="O922" s="6">
        <v>2</v>
      </c>
      <c r="P922" s="6">
        <v>2</v>
      </c>
      <c r="Q922" s="6">
        <v>3</v>
      </c>
      <c r="R922" s="6">
        <v>80</v>
      </c>
      <c r="S922" s="6">
        <v>1</v>
      </c>
      <c r="T922" s="6">
        <v>15</v>
      </c>
      <c r="U922" s="6" t="s">
        <v>12691</v>
      </c>
      <c r="V922" s="6" t="s">
        <v>13504</v>
      </c>
      <c r="W922" s="6" t="s">
        <v>13505</v>
      </c>
      <c r="X922" s="6" t="s">
        <v>13507</v>
      </c>
      <c r="Y922" s="6" t="s">
        <v>12549</v>
      </c>
      <c r="Z922" s="6" t="s">
        <v>13508</v>
      </c>
      <c r="AA922" s="6" t="s">
        <v>12551</v>
      </c>
      <c r="AB922" s="6" t="s">
        <v>12724</v>
      </c>
      <c r="AC922" s="6" t="s">
        <v>12368</v>
      </c>
      <c r="AD922" s="6" t="s">
        <v>12299</v>
      </c>
      <c r="AE922" s="6" t="s">
        <v>12299</v>
      </c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</row>
    <row r="923" spans="1:50" x14ac:dyDescent="0.3">
      <c r="A923" s="6">
        <v>1576</v>
      </c>
      <c r="B923" s="6" t="s">
        <v>13509</v>
      </c>
      <c r="C923" s="6" t="s">
        <v>13510</v>
      </c>
      <c r="D923" s="6">
        <v>5</v>
      </c>
      <c r="E923" s="6">
        <v>20</v>
      </c>
      <c r="F923" s="6"/>
      <c r="G923" s="6">
        <v>0</v>
      </c>
      <c r="H923" s="6" t="s">
        <v>13511</v>
      </c>
      <c r="I923" s="6"/>
      <c r="J923" s="6">
        <v>1</v>
      </c>
      <c r="K923" s="6">
        <v>0</v>
      </c>
      <c r="L923" s="6" t="s">
        <v>12233</v>
      </c>
      <c r="M923" s="6">
        <v>63</v>
      </c>
      <c r="N923" s="6" t="e">
        <f>VLOOKUP(A923,web_archive!D:AB,18,FALSE)</f>
        <v>#N/A</v>
      </c>
      <c r="O923" s="6">
        <v>2</v>
      </c>
      <c r="P923" s="6">
        <v>2</v>
      </c>
      <c r="Q923" s="6">
        <v>4</v>
      </c>
      <c r="R923" s="6">
        <v>80</v>
      </c>
      <c r="S923" s="6">
        <v>1</v>
      </c>
      <c r="T923" s="6">
        <v>15</v>
      </c>
      <c r="U923" s="6" t="s">
        <v>13512</v>
      </c>
      <c r="V923" s="6" t="s">
        <v>13506</v>
      </c>
      <c r="W923" s="6" t="s">
        <v>12549</v>
      </c>
      <c r="X923" s="6" t="s">
        <v>13513</v>
      </c>
      <c r="Y923" s="6" t="s">
        <v>12551</v>
      </c>
      <c r="Z923" s="6" t="s">
        <v>13514</v>
      </c>
      <c r="AA923" s="6" t="s">
        <v>12549</v>
      </c>
      <c r="AB923" s="6" t="s">
        <v>12723</v>
      </c>
      <c r="AC923" s="6" t="s">
        <v>12551</v>
      </c>
      <c r="AD923" s="6" t="s">
        <v>12724</v>
      </c>
      <c r="AE923" s="6" t="s">
        <v>12725</v>
      </c>
      <c r="AF923" s="6" t="s">
        <v>12549</v>
      </c>
      <c r="AG923" s="6" t="s">
        <v>12726</v>
      </c>
      <c r="AH923" s="6" t="s">
        <v>12909</v>
      </c>
      <c r="AI923" s="6" t="s">
        <v>12910</v>
      </c>
      <c r="AJ923" s="6" t="s">
        <v>12551</v>
      </c>
      <c r="AK923" s="6" t="s">
        <v>12726</v>
      </c>
      <c r="AL923" s="6" t="s">
        <v>12909</v>
      </c>
      <c r="AM923" s="6" t="s">
        <v>12911</v>
      </c>
      <c r="AN923" s="6" t="s">
        <v>12549</v>
      </c>
      <c r="AO923" s="6" t="s">
        <v>12730</v>
      </c>
      <c r="AP923" s="6" t="s">
        <v>12551</v>
      </c>
      <c r="AQ923" s="6" t="s">
        <v>13515</v>
      </c>
      <c r="AR923" s="6" t="s">
        <v>13516</v>
      </c>
      <c r="AS923" s="6">
        <v>30</v>
      </c>
      <c r="AT923" s="6">
        <v>3000</v>
      </c>
      <c r="AU923" s="6" t="s">
        <v>12682</v>
      </c>
      <c r="AV923" s="6" t="s">
        <v>13517</v>
      </c>
      <c r="AW923" s="6" t="s">
        <v>12299</v>
      </c>
      <c r="AX923" s="6" t="s">
        <v>12299</v>
      </c>
    </row>
    <row r="924" spans="1:50" x14ac:dyDescent="0.3">
      <c r="A924" s="6">
        <v>1577</v>
      </c>
      <c r="B924" s="6" t="s">
        <v>13518</v>
      </c>
      <c r="C924" s="6" t="s">
        <v>13519</v>
      </c>
      <c r="D924" s="6">
        <v>5</v>
      </c>
      <c r="E924" s="6">
        <v>20</v>
      </c>
      <c r="F924" s="6"/>
      <c r="G924" s="6">
        <v>0</v>
      </c>
      <c r="H924" s="6" t="s">
        <v>13511</v>
      </c>
      <c r="I924" s="6"/>
      <c r="J924" s="6">
        <v>1</v>
      </c>
      <c r="K924" s="6">
        <v>0</v>
      </c>
      <c r="L924" s="6" t="s">
        <v>12233</v>
      </c>
      <c r="M924" s="6">
        <v>63</v>
      </c>
      <c r="N924" s="6" t="e">
        <f>VLOOKUP(A924,web_archive!D:AB,18,FALSE)</f>
        <v>#N/A</v>
      </c>
      <c r="O924" s="6">
        <v>2</v>
      </c>
      <c r="P924" s="6">
        <v>2</v>
      </c>
      <c r="Q924" s="6">
        <v>4</v>
      </c>
      <c r="R924" s="6">
        <v>80</v>
      </c>
      <c r="S924" s="6">
        <v>1</v>
      </c>
      <c r="T924" s="6">
        <v>15</v>
      </c>
      <c r="U924" s="6" t="s">
        <v>12570</v>
      </c>
      <c r="V924" s="6" t="s">
        <v>12549</v>
      </c>
      <c r="W924" s="6" t="s">
        <v>13513</v>
      </c>
      <c r="X924" s="6" t="s">
        <v>12551</v>
      </c>
      <c r="Y924" s="6" t="s">
        <v>13514</v>
      </c>
      <c r="Z924" s="6" t="s">
        <v>12549</v>
      </c>
      <c r="AA924" s="6" t="s">
        <v>12723</v>
      </c>
      <c r="AB924" s="6" t="s">
        <v>12551</v>
      </c>
      <c r="AC924" s="6" t="s">
        <v>12724</v>
      </c>
      <c r="AD924" s="6" t="s">
        <v>13520</v>
      </c>
      <c r="AE924" s="6" t="s">
        <v>12549</v>
      </c>
      <c r="AF924" s="6" t="s">
        <v>12730</v>
      </c>
      <c r="AG924" s="6" t="s">
        <v>12551</v>
      </c>
      <c r="AH924" s="6" t="s">
        <v>13521</v>
      </c>
      <c r="AI924" s="6" t="s">
        <v>13522</v>
      </c>
      <c r="AJ924" s="6" t="s">
        <v>13523</v>
      </c>
      <c r="AK924" s="6" t="s">
        <v>13524</v>
      </c>
      <c r="AL924" s="6" t="s">
        <v>12299</v>
      </c>
      <c r="AM924" s="6" t="s">
        <v>12299</v>
      </c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</row>
    <row r="925" spans="1:50" x14ac:dyDescent="0.3">
      <c r="A925" s="6">
        <v>1578</v>
      </c>
      <c r="B925" s="6" t="s">
        <v>1470</v>
      </c>
      <c r="C925" s="6" t="s">
        <v>1471</v>
      </c>
      <c r="D925" s="6">
        <v>5</v>
      </c>
      <c r="E925" s="6">
        <v>20</v>
      </c>
      <c r="F925" s="6"/>
      <c r="G925" s="6">
        <v>0</v>
      </c>
      <c r="H925" s="6">
        <v>140</v>
      </c>
      <c r="I925" s="6"/>
      <c r="J925" s="6">
        <v>1</v>
      </c>
      <c r="K925" s="6">
        <v>0</v>
      </c>
      <c r="L925" s="6" t="s">
        <v>12233</v>
      </c>
      <c r="M925" s="6">
        <v>63</v>
      </c>
      <c r="N925" s="6" t="str">
        <f>VLOOKUP(A925,web_archive!D:AB,18,FALSE)</f>
        <v>Normal / Upper / Baby</v>
      </c>
      <c r="O925" s="6">
        <v>2</v>
      </c>
      <c r="P925" s="6">
        <v>2</v>
      </c>
      <c r="Q925" s="6">
        <v>3</v>
      </c>
      <c r="R925" s="6">
        <v>0</v>
      </c>
      <c r="S925" s="6">
        <v>0</v>
      </c>
      <c r="T925" s="6">
        <v>15</v>
      </c>
      <c r="U925" s="6" t="s">
        <v>12660</v>
      </c>
      <c r="V925" s="6" t="s">
        <v>13525</v>
      </c>
      <c r="W925" s="6" t="s">
        <v>13526</v>
      </c>
      <c r="X925" s="6" t="s">
        <v>12489</v>
      </c>
      <c r="Y925" s="6" t="s">
        <v>12299</v>
      </c>
      <c r="Z925" s="6" t="s">
        <v>12299</v>
      </c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</row>
    <row r="926" spans="1:50" x14ac:dyDescent="0.3">
      <c r="A926" s="6">
        <v>1579</v>
      </c>
      <c r="B926" s="6" t="s">
        <v>13527</v>
      </c>
      <c r="C926" s="6" t="s">
        <v>13528</v>
      </c>
      <c r="D926" s="6">
        <v>5</v>
      </c>
      <c r="E926" s="6">
        <v>20</v>
      </c>
      <c r="F926" s="6"/>
      <c r="G926" s="6">
        <v>1000</v>
      </c>
      <c r="H926" s="6">
        <v>137</v>
      </c>
      <c r="I926" s="6"/>
      <c r="J926" s="6">
        <v>1</v>
      </c>
      <c r="K926" s="6">
        <v>2</v>
      </c>
      <c r="L926" s="6" t="s">
        <v>12233</v>
      </c>
      <c r="M926" s="6">
        <v>63</v>
      </c>
      <c r="N926" s="6" t="e">
        <f>VLOOKUP(A926,web_archive!D:AB,18,FALSE)</f>
        <v>#N/A</v>
      </c>
      <c r="O926" s="6">
        <v>2</v>
      </c>
      <c r="P926" s="6">
        <v>2</v>
      </c>
      <c r="Q926" s="6">
        <v>4</v>
      </c>
      <c r="R926" s="6">
        <v>85</v>
      </c>
      <c r="S926" s="6">
        <v>1</v>
      </c>
      <c r="T926" s="6">
        <v>15</v>
      </c>
      <c r="U926" s="6" t="s">
        <v>13512</v>
      </c>
      <c r="V926" s="6" t="s">
        <v>13529</v>
      </c>
      <c r="W926" s="6" t="s">
        <v>13482</v>
      </c>
      <c r="X926" s="6" t="s">
        <v>13483</v>
      </c>
      <c r="Y926" s="6" t="s">
        <v>13484</v>
      </c>
      <c r="Z926" s="6" t="s">
        <v>12549</v>
      </c>
      <c r="AA926" s="6" t="s">
        <v>13485</v>
      </c>
      <c r="AB926" s="6" t="s">
        <v>12551</v>
      </c>
      <c r="AC926" s="6" t="s">
        <v>13120</v>
      </c>
      <c r="AD926" s="6" t="s">
        <v>13486</v>
      </c>
      <c r="AE926" s="6" t="s">
        <v>13487</v>
      </c>
      <c r="AF926" s="6">
        <v>5</v>
      </c>
      <c r="AG926" s="6" t="s">
        <v>12483</v>
      </c>
      <c r="AH926" s="6" t="s">
        <v>12299</v>
      </c>
      <c r="AI926" s="6" t="s">
        <v>12299</v>
      </c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</row>
    <row r="927" spans="1:50" x14ac:dyDescent="0.3">
      <c r="A927" s="6">
        <v>1580</v>
      </c>
      <c r="B927" s="6" t="s">
        <v>13530</v>
      </c>
      <c r="C927" s="6" t="s">
        <v>13531</v>
      </c>
      <c r="D927" s="6">
        <v>5</v>
      </c>
      <c r="E927" s="6">
        <v>0</v>
      </c>
      <c r="F927" s="6"/>
      <c r="G927" s="6">
        <v>0</v>
      </c>
      <c r="H927" s="6" t="s">
        <v>13532</v>
      </c>
      <c r="I927" s="6"/>
      <c r="J927" s="6">
        <v>1</v>
      </c>
      <c r="K927" s="6">
        <v>0</v>
      </c>
      <c r="L927" s="6" t="s">
        <v>12233</v>
      </c>
      <c r="M927" s="6">
        <v>63</v>
      </c>
      <c r="N927" s="6" t="e">
        <f>VLOOKUP(A927,web_archive!D:AB,18,FALSE)</f>
        <v>#N/A</v>
      </c>
      <c r="O927" s="6">
        <v>2</v>
      </c>
      <c r="P927" s="6">
        <v>2</v>
      </c>
      <c r="Q927" s="6">
        <v>3</v>
      </c>
      <c r="R927" s="6">
        <v>0</v>
      </c>
      <c r="S927" s="6">
        <v>0</v>
      </c>
      <c r="T927" s="6">
        <v>15</v>
      </c>
      <c r="U927" s="6" t="s">
        <v>13512</v>
      </c>
      <c r="V927" s="6" t="s">
        <v>13533</v>
      </c>
      <c r="W927" s="6" t="s">
        <v>13470</v>
      </c>
      <c r="X927" s="6" t="s">
        <v>13477</v>
      </c>
      <c r="Y927" s="6" t="s">
        <v>13534</v>
      </c>
      <c r="Z927" s="6" t="s">
        <v>12748</v>
      </c>
      <c r="AA927" s="6" t="s">
        <v>12749</v>
      </c>
      <c r="AB927" s="6" t="s">
        <v>12299</v>
      </c>
      <c r="AC927" s="6" t="s">
        <v>12299</v>
      </c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</row>
    <row r="928" spans="1:50" x14ac:dyDescent="0.3">
      <c r="A928" s="6">
        <v>1581</v>
      </c>
      <c r="B928" s="6" t="s">
        <v>13535</v>
      </c>
      <c r="C928" s="6" t="s">
        <v>13536</v>
      </c>
      <c r="D928" s="6">
        <v>5</v>
      </c>
      <c r="E928" s="6">
        <v>1</v>
      </c>
      <c r="F928" s="6"/>
      <c r="G928" s="6">
        <v>0</v>
      </c>
      <c r="H928" s="6">
        <v>135</v>
      </c>
      <c r="I928" s="6"/>
      <c r="J928" s="6">
        <v>1</v>
      </c>
      <c r="K928" s="6">
        <v>2</v>
      </c>
      <c r="L928" s="6" t="s">
        <v>12233</v>
      </c>
      <c r="M928" s="6">
        <v>63</v>
      </c>
      <c r="N928" s="6" t="e">
        <f>VLOOKUP(A928,web_archive!D:AB,18,FALSE)</f>
        <v>#N/A</v>
      </c>
      <c r="O928" s="6">
        <v>2</v>
      </c>
      <c r="P928" s="6">
        <v>2</v>
      </c>
      <c r="Q928" s="6">
        <v>3</v>
      </c>
      <c r="R928" s="6">
        <v>1</v>
      </c>
      <c r="S928" s="6">
        <v>0</v>
      </c>
      <c r="T928" s="6">
        <v>15</v>
      </c>
      <c r="U928" s="6" t="s">
        <v>12299</v>
      </c>
      <c r="V928" s="6" t="s">
        <v>12299</v>
      </c>
      <c r="W928" s="6" t="s">
        <v>12299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</row>
    <row r="929" spans="1:39" x14ac:dyDescent="0.3">
      <c r="A929" s="6">
        <v>1582</v>
      </c>
      <c r="B929" s="6" t="s">
        <v>13537</v>
      </c>
      <c r="C929" s="6" t="s">
        <v>13536</v>
      </c>
      <c r="D929" s="6">
        <v>5</v>
      </c>
      <c r="E929" s="6">
        <v>1</v>
      </c>
      <c r="F929" s="6"/>
      <c r="G929" s="6">
        <v>0</v>
      </c>
      <c r="H929" s="6">
        <v>135</v>
      </c>
      <c r="I929" s="6"/>
      <c r="J929" s="6">
        <v>1</v>
      </c>
      <c r="K929" s="6">
        <v>2</v>
      </c>
      <c r="L929" s="6" t="s">
        <v>12233</v>
      </c>
      <c r="M929" s="6">
        <v>63</v>
      </c>
      <c r="N929" s="6" t="e">
        <f>VLOOKUP(A929,web_archive!D:AB,18,FALSE)</f>
        <v>#N/A</v>
      </c>
      <c r="O929" s="6">
        <v>2</v>
      </c>
      <c r="P929" s="6">
        <v>2</v>
      </c>
      <c r="Q929" s="6">
        <v>3</v>
      </c>
      <c r="R929" s="6">
        <v>1</v>
      </c>
      <c r="S929" s="6">
        <v>0</v>
      </c>
      <c r="T929" s="6">
        <v>15</v>
      </c>
      <c r="U929" s="6" t="s">
        <v>12299</v>
      </c>
      <c r="V929" s="6" t="s">
        <v>12299</v>
      </c>
      <c r="W929" s="6" t="s">
        <v>12299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spans="1:39" x14ac:dyDescent="0.3">
      <c r="A930" s="6">
        <v>1583</v>
      </c>
      <c r="B930" s="6" t="s">
        <v>13538</v>
      </c>
      <c r="C930" s="6" t="s">
        <v>13539</v>
      </c>
      <c r="D930" s="6">
        <v>5</v>
      </c>
      <c r="E930" s="6">
        <v>0</v>
      </c>
      <c r="F930" s="6"/>
      <c r="G930" s="6">
        <v>0</v>
      </c>
      <c r="H930" s="6" t="s">
        <v>13540</v>
      </c>
      <c r="I930" s="6"/>
      <c r="J930" s="6">
        <v>1</v>
      </c>
      <c r="K930" s="6">
        <v>0</v>
      </c>
      <c r="L930" s="6" t="s">
        <v>12233</v>
      </c>
      <c r="M930" s="6">
        <v>63</v>
      </c>
      <c r="N930" s="6" t="e">
        <f>VLOOKUP(A930,web_archive!D:AB,18,FALSE)</f>
        <v>#N/A</v>
      </c>
      <c r="O930" s="6">
        <v>2</v>
      </c>
      <c r="P930" s="6">
        <v>2</v>
      </c>
      <c r="Q930" s="6">
        <v>3</v>
      </c>
      <c r="R930" s="6">
        <v>60</v>
      </c>
      <c r="S930" s="6">
        <v>0</v>
      </c>
      <c r="T930" s="6">
        <v>15</v>
      </c>
      <c r="U930" s="6" t="s">
        <v>12299</v>
      </c>
      <c r="V930" s="6" t="s">
        <v>12299</v>
      </c>
      <c r="W930" s="6" t="s">
        <v>12299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spans="1:39" x14ac:dyDescent="0.3">
      <c r="A931" s="6">
        <v>1584</v>
      </c>
      <c r="B931" s="6" t="s">
        <v>13541</v>
      </c>
      <c r="C931" s="6" t="s">
        <v>13542</v>
      </c>
      <c r="D931" s="6">
        <v>5</v>
      </c>
      <c r="E931" s="6">
        <v>56000</v>
      </c>
      <c r="F931" s="6"/>
      <c r="G931" s="6">
        <v>1000</v>
      </c>
      <c r="H931" s="6" t="s">
        <v>13543</v>
      </c>
      <c r="I931" s="6"/>
      <c r="J931" s="6">
        <v>1</v>
      </c>
      <c r="K931" s="6">
        <v>2</v>
      </c>
      <c r="L931" s="6" t="s">
        <v>13544</v>
      </c>
      <c r="M931" s="6">
        <v>63</v>
      </c>
      <c r="N931" s="6" t="e">
        <f>VLOOKUP(A931,web_archive!D:AB,18,FALSE)</f>
        <v>#N/A</v>
      </c>
      <c r="O931" s="6">
        <v>2</v>
      </c>
      <c r="P931" s="6">
        <v>2</v>
      </c>
      <c r="Q931" s="6">
        <v>4</v>
      </c>
      <c r="R931" s="6">
        <v>100</v>
      </c>
      <c r="S931" s="6">
        <v>1</v>
      </c>
      <c r="T931" s="6">
        <v>15</v>
      </c>
      <c r="U931" s="6" t="s">
        <v>12554</v>
      </c>
      <c r="V931" s="6" t="s">
        <v>13135</v>
      </c>
      <c r="W931" s="6" t="s">
        <v>12743</v>
      </c>
      <c r="X931" s="6" t="s">
        <v>13545</v>
      </c>
      <c r="Y931" s="6" t="s">
        <v>12560</v>
      </c>
      <c r="Z931" s="6" t="s">
        <v>13546</v>
      </c>
      <c r="AA931" s="6" t="s">
        <v>13547</v>
      </c>
      <c r="AB931" s="6" t="s">
        <v>13548</v>
      </c>
      <c r="AC931" s="6" t="s">
        <v>12560</v>
      </c>
      <c r="AD931" s="6" t="s">
        <v>13549</v>
      </c>
      <c r="AE931" s="6" t="s">
        <v>13547</v>
      </c>
      <c r="AF931" s="6" t="s">
        <v>13550</v>
      </c>
      <c r="AG931" s="6" t="s">
        <v>12299</v>
      </c>
      <c r="AH931" s="6" t="s">
        <v>12299</v>
      </c>
      <c r="AI931" s="6"/>
      <c r="AJ931" s="6"/>
      <c r="AK931" s="6"/>
      <c r="AL931" s="6"/>
      <c r="AM931" s="6"/>
    </row>
    <row r="932" spans="1:39" x14ac:dyDescent="0.3">
      <c r="A932" s="6">
        <v>1585</v>
      </c>
      <c r="B932" s="6" t="s">
        <v>13551</v>
      </c>
      <c r="C932" s="6" t="s">
        <v>13552</v>
      </c>
      <c r="D932" s="6">
        <v>5</v>
      </c>
      <c r="E932" s="6">
        <v>20</v>
      </c>
      <c r="F932" s="6"/>
      <c r="G932" s="6">
        <v>600</v>
      </c>
      <c r="H932" s="3">
        <v>1.8888888888888891</v>
      </c>
      <c r="I932" s="6"/>
      <c r="J932" s="6">
        <v>1</v>
      </c>
      <c r="K932" s="6">
        <v>1</v>
      </c>
      <c r="L932" s="6" t="s">
        <v>12233</v>
      </c>
      <c r="M932" s="6">
        <v>63</v>
      </c>
      <c r="N932" s="6" t="e">
        <f>VLOOKUP(A932,web_archive!D:AB,18,FALSE)</f>
        <v>#N/A</v>
      </c>
      <c r="O932" s="6">
        <v>2</v>
      </c>
      <c r="P932" s="6">
        <v>2</v>
      </c>
      <c r="Q932" s="6">
        <v>3</v>
      </c>
      <c r="R932" s="6">
        <v>1</v>
      </c>
      <c r="S932" s="6">
        <v>1</v>
      </c>
      <c r="T932" s="6">
        <v>15</v>
      </c>
      <c r="U932" s="6" t="s">
        <v>12948</v>
      </c>
      <c r="V932" s="6" t="s">
        <v>13553</v>
      </c>
      <c r="W932" s="6" t="s">
        <v>13554</v>
      </c>
      <c r="X932" s="6" t="s">
        <v>13555</v>
      </c>
      <c r="Y932" s="6" t="s">
        <v>12299</v>
      </c>
      <c r="Z932" s="6" t="s">
        <v>12299</v>
      </c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spans="1:39" x14ac:dyDescent="0.3">
      <c r="A933" s="6">
        <v>1586</v>
      </c>
      <c r="B933" s="6" t="s">
        <v>13556</v>
      </c>
      <c r="C933" s="6" t="s">
        <v>13557</v>
      </c>
      <c r="D933" s="6">
        <v>5</v>
      </c>
      <c r="E933" s="6">
        <v>20</v>
      </c>
      <c r="F933" s="6"/>
      <c r="G933" s="6">
        <v>600</v>
      </c>
      <c r="H933" s="6" t="s">
        <v>13558</v>
      </c>
      <c r="I933" s="6"/>
      <c r="J933" s="6">
        <v>1</v>
      </c>
      <c r="K933" s="6">
        <v>0</v>
      </c>
      <c r="L933" s="6" t="s">
        <v>12233</v>
      </c>
      <c r="M933" s="6">
        <v>63</v>
      </c>
      <c r="N933" s="6" t="e">
        <f>VLOOKUP(A933,web_archive!D:AB,18,FALSE)</f>
        <v>#N/A</v>
      </c>
      <c r="O933" s="6">
        <v>2</v>
      </c>
      <c r="P933" s="6">
        <v>2</v>
      </c>
      <c r="Q933" s="6">
        <v>4</v>
      </c>
      <c r="R933" s="6">
        <v>95</v>
      </c>
      <c r="S933" s="6">
        <v>1</v>
      </c>
      <c r="T933" s="6">
        <v>15</v>
      </c>
      <c r="U933" s="6" t="s">
        <v>13559</v>
      </c>
      <c r="V933" s="6" t="s">
        <v>13560</v>
      </c>
      <c r="W933" s="6" t="s">
        <v>13561</v>
      </c>
      <c r="X933" s="6" t="s">
        <v>13562</v>
      </c>
      <c r="Y933" s="6" t="s">
        <v>13563</v>
      </c>
      <c r="Z933" s="6" t="s">
        <v>13562</v>
      </c>
      <c r="AA933" s="6" t="s">
        <v>13564</v>
      </c>
      <c r="AB933" s="6" t="s">
        <v>13565</v>
      </c>
      <c r="AC933" s="6" t="s">
        <v>13561</v>
      </c>
      <c r="AD933" s="6" t="s">
        <v>13566</v>
      </c>
      <c r="AE933" s="6" t="s">
        <v>13563</v>
      </c>
      <c r="AF933" s="6" t="s">
        <v>13566</v>
      </c>
      <c r="AG933" s="6" t="s">
        <v>13564</v>
      </c>
      <c r="AH933" s="6" t="s">
        <v>13567</v>
      </c>
      <c r="AI933" s="6" t="s">
        <v>12299</v>
      </c>
      <c r="AJ933" s="6" t="s">
        <v>12299</v>
      </c>
      <c r="AK933" s="6"/>
      <c r="AL933" s="6"/>
      <c r="AM933" s="6"/>
    </row>
    <row r="934" spans="1:39" x14ac:dyDescent="0.3">
      <c r="A934" s="6">
        <v>1587</v>
      </c>
      <c r="B934" s="6" t="s">
        <v>13568</v>
      </c>
      <c r="C934" s="6" t="s">
        <v>13569</v>
      </c>
      <c r="D934" s="6">
        <v>5</v>
      </c>
      <c r="E934" s="6">
        <v>20</v>
      </c>
      <c r="F934" s="6"/>
      <c r="G934" s="6">
        <v>1000</v>
      </c>
      <c r="H934" s="6">
        <v>130</v>
      </c>
      <c r="I934" s="6"/>
      <c r="J934" s="6">
        <v>1</v>
      </c>
      <c r="K934" s="6">
        <v>0</v>
      </c>
      <c r="L934" s="6" t="s">
        <v>12233</v>
      </c>
      <c r="M934" s="6">
        <v>63</v>
      </c>
      <c r="N934" s="6" t="e">
        <f>VLOOKUP(A934,web_archive!D:AB,18,FALSE)</f>
        <v>#N/A</v>
      </c>
      <c r="O934" s="6">
        <v>2</v>
      </c>
      <c r="P934" s="6">
        <v>2</v>
      </c>
      <c r="Q934" s="6">
        <v>4</v>
      </c>
      <c r="R934" s="6">
        <v>95</v>
      </c>
      <c r="S934" s="6">
        <v>1</v>
      </c>
      <c r="T934" s="6">
        <v>15</v>
      </c>
      <c r="U934" s="6" t="s">
        <v>13570</v>
      </c>
      <c r="V934" s="6" t="s">
        <v>12551</v>
      </c>
      <c r="W934" s="6" t="s">
        <v>13571</v>
      </c>
      <c r="X934" s="6" t="s">
        <v>12551</v>
      </c>
      <c r="Y934" s="6" t="s">
        <v>13572</v>
      </c>
      <c r="Z934" s="6" t="s">
        <v>13516</v>
      </c>
      <c r="AA934" s="6">
        <v>10</v>
      </c>
      <c r="AB934" s="6">
        <v>3000</v>
      </c>
      <c r="AC934" s="6" t="s">
        <v>12682</v>
      </c>
      <c r="AD934" s="6" t="s">
        <v>13573</v>
      </c>
      <c r="AE934" s="6" t="s">
        <v>12299</v>
      </c>
      <c r="AF934" s="6" t="s">
        <v>12299</v>
      </c>
      <c r="AG934" s="6"/>
      <c r="AH934" s="6"/>
      <c r="AI934" s="6"/>
      <c r="AJ934" s="6"/>
      <c r="AK934" s="6"/>
      <c r="AL934" s="6"/>
      <c r="AM934" s="6"/>
    </row>
    <row r="935" spans="1:39" x14ac:dyDescent="0.3">
      <c r="A935" s="6">
        <v>1588</v>
      </c>
      <c r="B935" s="6" t="s">
        <v>13574</v>
      </c>
      <c r="C935" s="6" t="s">
        <v>13575</v>
      </c>
      <c r="D935" s="6">
        <v>5</v>
      </c>
      <c r="E935" s="6">
        <v>20</v>
      </c>
      <c r="F935" s="6"/>
      <c r="G935" s="6">
        <v>0</v>
      </c>
      <c r="H935" s="3">
        <v>1.8819444444444444</v>
      </c>
      <c r="I935" s="6"/>
      <c r="J935" s="6">
        <v>1</v>
      </c>
      <c r="K935" s="6">
        <v>1</v>
      </c>
      <c r="L935" s="6" t="s">
        <v>12233</v>
      </c>
      <c r="M935" s="6">
        <v>63</v>
      </c>
      <c r="N935" s="6" t="e">
        <f>VLOOKUP(A935,web_archive!D:AB,18,FALSE)</f>
        <v>#N/A</v>
      </c>
      <c r="O935" s="6">
        <v>2</v>
      </c>
      <c r="P935" s="6">
        <v>2</v>
      </c>
      <c r="Q935" s="6">
        <v>3</v>
      </c>
      <c r="R935" s="6">
        <v>1</v>
      </c>
      <c r="S935" s="6">
        <v>1</v>
      </c>
      <c r="T935" s="6">
        <v>15</v>
      </c>
      <c r="U935" s="6" t="s">
        <v>13576</v>
      </c>
      <c r="V935" s="6" t="s">
        <v>13156</v>
      </c>
      <c r="W935" s="6" t="s">
        <v>13577</v>
      </c>
      <c r="X935" s="6" t="s">
        <v>13578</v>
      </c>
      <c r="Y935" s="6" t="s">
        <v>12966</v>
      </c>
      <c r="Z935" s="6" t="s">
        <v>12967</v>
      </c>
      <c r="AA935" s="6" t="s">
        <v>12299</v>
      </c>
      <c r="AB935" s="6" t="s">
        <v>12299</v>
      </c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spans="1:39" x14ac:dyDescent="0.3">
      <c r="A936" s="6">
        <v>1589</v>
      </c>
      <c r="B936" s="6" t="s">
        <v>13579</v>
      </c>
      <c r="C936" s="6" t="s">
        <v>6014</v>
      </c>
      <c r="D936" s="6">
        <v>5</v>
      </c>
      <c r="E936" s="6">
        <v>20</v>
      </c>
      <c r="F936" s="6"/>
      <c r="G936" s="6">
        <v>700</v>
      </c>
      <c r="H936" s="6">
        <v>130</v>
      </c>
      <c r="I936" s="6"/>
      <c r="J936" s="6">
        <v>1</v>
      </c>
      <c r="K936" s="6">
        <v>2</v>
      </c>
      <c r="L936" s="6" t="s">
        <v>12233</v>
      </c>
      <c r="M936" s="6">
        <v>63</v>
      </c>
      <c r="N936" s="6" t="e">
        <f>VLOOKUP(A936,web_archive!D:AB,18,FALSE)</f>
        <v>#N/A</v>
      </c>
      <c r="O936" s="6">
        <v>2</v>
      </c>
      <c r="P936" s="6">
        <v>2</v>
      </c>
      <c r="Q936" s="6">
        <v>4</v>
      </c>
      <c r="R936" s="6">
        <v>70</v>
      </c>
      <c r="S936" s="6">
        <v>1</v>
      </c>
      <c r="T936" s="6">
        <v>15</v>
      </c>
      <c r="U936" s="6" t="s">
        <v>12542</v>
      </c>
      <c r="V936" s="6" t="s">
        <v>13461</v>
      </c>
      <c r="W936" s="6" t="s">
        <v>13462</v>
      </c>
      <c r="X936" s="6" t="s">
        <v>12648</v>
      </c>
      <c r="Y936" s="6" t="s">
        <v>12489</v>
      </c>
      <c r="Z936" s="6" t="s">
        <v>12299</v>
      </c>
      <c r="AA936" s="6" t="s">
        <v>12299</v>
      </c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spans="1:39" x14ac:dyDescent="0.3">
      <c r="A937" s="6">
        <v>1590</v>
      </c>
      <c r="B937" s="6" t="s">
        <v>13580</v>
      </c>
      <c r="C937" s="6" t="s">
        <v>13581</v>
      </c>
      <c r="D937" s="6">
        <v>5</v>
      </c>
      <c r="E937" s="6">
        <v>60000</v>
      </c>
      <c r="F937" s="6"/>
      <c r="G937" s="6">
        <v>1500</v>
      </c>
      <c r="H937" s="6">
        <v>0.49305555555555558</v>
      </c>
      <c r="I937" s="6"/>
      <c r="J937" s="6">
        <v>1</v>
      </c>
      <c r="K937" s="6">
        <v>2</v>
      </c>
      <c r="L937" s="6" t="s">
        <v>12233</v>
      </c>
      <c r="M937" s="6">
        <v>63</v>
      </c>
      <c r="N937" s="6" t="e">
        <f>VLOOKUP(A937,web_archive!D:AB,18,FALSE)</f>
        <v>#N/A</v>
      </c>
      <c r="O937" s="6">
        <v>2</v>
      </c>
      <c r="P937" s="6">
        <v>2</v>
      </c>
      <c r="Q937" s="6">
        <v>4</v>
      </c>
      <c r="R937" s="6">
        <v>105</v>
      </c>
      <c r="S937" s="6">
        <v>1</v>
      </c>
      <c r="T937" s="6">
        <v>15</v>
      </c>
      <c r="U937" s="6" t="s">
        <v>12543</v>
      </c>
      <c r="V937" s="6" t="s">
        <v>12368</v>
      </c>
      <c r="W937" s="6" t="s">
        <v>12299</v>
      </c>
      <c r="X937" s="6" t="s">
        <v>12299</v>
      </c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spans="1:39" x14ac:dyDescent="0.3">
      <c r="A938" s="6">
        <v>1591</v>
      </c>
      <c r="B938" s="6" t="s">
        <v>13582</v>
      </c>
      <c r="C938" s="6" t="s">
        <v>13583</v>
      </c>
      <c r="D938" s="6">
        <v>5</v>
      </c>
      <c r="E938" s="6">
        <v>0</v>
      </c>
      <c r="F938" s="6"/>
      <c r="G938" s="6">
        <v>0</v>
      </c>
      <c r="H938" s="6">
        <v>120</v>
      </c>
      <c r="I938" s="6"/>
      <c r="J938" s="6">
        <v>1</v>
      </c>
      <c r="K938" s="6">
        <v>0</v>
      </c>
      <c r="L938" s="6" t="s">
        <v>12233</v>
      </c>
      <c r="M938" s="6">
        <v>63</v>
      </c>
      <c r="N938" s="6" t="e">
        <f>VLOOKUP(A938,web_archive!D:AB,18,FALSE)</f>
        <v>#N/A</v>
      </c>
      <c r="O938" s="6">
        <v>2</v>
      </c>
      <c r="P938" s="6">
        <v>2</v>
      </c>
      <c r="Q938" s="6">
        <v>3</v>
      </c>
      <c r="R938" s="6">
        <v>40</v>
      </c>
      <c r="S938" s="6">
        <v>1</v>
      </c>
      <c r="T938" s="6">
        <v>15</v>
      </c>
      <c r="U938" s="6" t="s">
        <v>12570</v>
      </c>
      <c r="V938" s="6" t="s">
        <v>12551</v>
      </c>
      <c r="W938" s="6" t="s">
        <v>13584</v>
      </c>
      <c r="X938" s="6" t="s">
        <v>12551</v>
      </c>
      <c r="Y938" s="6" t="s">
        <v>13585</v>
      </c>
      <c r="Z938" s="6" t="s">
        <v>12860</v>
      </c>
      <c r="AA938" s="6">
        <v>1000</v>
      </c>
      <c r="AB938" s="6" t="s">
        <v>13586</v>
      </c>
      <c r="AC938" s="6" t="s">
        <v>13587</v>
      </c>
      <c r="AD938" s="6" t="s">
        <v>12491</v>
      </c>
      <c r="AE938" s="6" t="s">
        <v>12299</v>
      </c>
      <c r="AF938" s="6" t="s">
        <v>12299</v>
      </c>
      <c r="AG938" s="6"/>
      <c r="AH938" s="6"/>
      <c r="AI938" s="6"/>
      <c r="AJ938" s="6"/>
      <c r="AK938" s="6"/>
      <c r="AL938" s="6"/>
      <c r="AM938" s="6"/>
    </row>
    <row r="939" spans="1:39" x14ac:dyDescent="0.3">
      <c r="A939" s="6">
        <v>1596</v>
      </c>
      <c r="B939" s="6" t="s">
        <v>13588</v>
      </c>
      <c r="C939" s="6" t="s">
        <v>13589</v>
      </c>
      <c r="D939" s="6">
        <v>5</v>
      </c>
      <c r="E939" s="6">
        <v>10</v>
      </c>
      <c r="F939" s="6"/>
      <c r="G939" s="6">
        <v>400</v>
      </c>
      <c r="H939" s="6" t="s">
        <v>13590</v>
      </c>
      <c r="I939" s="6"/>
      <c r="J939" s="6"/>
      <c r="K939" s="6">
        <v>2</v>
      </c>
      <c r="L939" s="6" t="s">
        <v>13591</v>
      </c>
      <c r="M939" s="6">
        <v>63</v>
      </c>
      <c r="N939" s="6" t="e">
        <f>VLOOKUP(A939,web_archive!D:AB,18,FALSE)</f>
        <v>#N/A</v>
      </c>
      <c r="O939" s="6">
        <v>2</v>
      </c>
      <c r="P939" s="6">
        <v>2</v>
      </c>
      <c r="Q939" s="6"/>
      <c r="R939" s="6">
        <v>27</v>
      </c>
      <c r="S939" s="6">
        <v>1</v>
      </c>
      <c r="T939" s="6">
        <v>15</v>
      </c>
      <c r="U939" s="6" t="s">
        <v>13218</v>
      </c>
      <c r="V939" s="6" t="s">
        <v>13592</v>
      </c>
      <c r="W939" s="6" t="s">
        <v>13593</v>
      </c>
      <c r="X939" s="6" t="s">
        <v>13594</v>
      </c>
      <c r="Y939" s="6" t="s">
        <v>13595</v>
      </c>
      <c r="Z939" s="6" t="s">
        <v>12368</v>
      </c>
      <c r="AA939" s="6" t="s">
        <v>12299</v>
      </c>
      <c r="AB939" s="6" t="s">
        <v>12299</v>
      </c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spans="1:39" x14ac:dyDescent="0.3">
      <c r="A940" s="6">
        <v>1597</v>
      </c>
      <c r="B940" s="6" t="s">
        <v>13596</v>
      </c>
      <c r="C940" s="6" t="s">
        <v>13597</v>
      </c>
      <c r="D940" s="6">
        <v>5</v>
      </c>
      <c r="E940" s="6">
        <v>20</v>
      </c>
      <c r="F940" s="6"/>
      <c r="G940" s="6">
        <v>0</v>
      </c>
      <c r="H940" s="6" t="s">
        <v>13503</v>
      </c>
      <c r="I940" s="6"/>
      <c r="J940" s="6">
        <v>1</v>
      </c>
      <c r="K940" s="6">
        <v>0</v>
      </c>
      <c r="L940" s="6" t="s">
        <v>12233</v>
      </c>
      <c r="M940" s="6">
        <v>63</v>
      </c>
      <c r="N940" s="6" t="e">
        <f>VLOOKUP(A940,web_archive!D:AB,18,FALSE)</f>
        <v>#N/A</v>
      </c>
      <c r="O940" s="6">
        <v>2</v>
      </c>
      <c r="P940" s="6">
        <v>2</v>
      </c>
      <c r="Q940" s="6">
        <v>3</v>
      </c>
      <c r="R940" s="6">
        <v>80</v>
      </c>
      <c r="S940" s="6">
        <v>1</v>
      </c>
      <c r="T940" s="6">
        <v>15</v>
      </c>
      <c r="U940" s="6" t="s">
        <v>12691</v>
      </c>
      <c r="V940" s="6" t="s">
        <v>13504</v>
      </c>
      <c r="W940" s="6" t="s">
        <v>12904</v>
      </c>
      <c r="X940" s="6" t="s">
        <v>12549</v>
      </c>
      <c r="Y940" s="6" t="s">
        <v>13598</v>
      </c>
      <c r="Z940" s="6" t="s">
        <v>12551</v>
      </c>
      <c r="AA940" s="6" t="s">
        <v>13599</v>
      </c>
      <c r="AB940" s="6" t="s">
        <v>12549</v>
      </c>
      <c r="AC940" s="6" t="s">
        <v>13600</v>
      </c>
      <c r="AD940" s="6" t="s">
        <v>12551</v>
      </c>
      <c r="AE940" s="6" t="s">
        <v>12825</v>
      </c>
      <c r="AF940" s="6" t="s">
        <v>12368</v>
      </c>
      <c r="AG940" s="6" t="s">
        <v>12299</v>
      </c>
      <c r="AH940" s="6" t="s">
        <v>12299</v>
      </c>
      <c r="AI940" s="6"/>
      <c r="AJ940" s="6"/>
      <c r="AK940" s="6"/>
      <c r="AL940" s="6"/>
      <c r="AM940" s="6"/>
    </row>
    <row r="941" spans="1:39" x14ac:dyDescent="0.3">
      <c r="A941" s="6" t="s">
        <v>13601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 t="e">
        <f>VLOOKUP(A941,web_archive!D:AB,18,FALSE)</f>
        <v>#N/A</v>
      </c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spans="1:39" x14ac:dyDescent="0.3">
      <c r="A942" s="6">
        <v>1599</v>
      </c>
      <c r="B942" s="6" t="s">
        <v>13602</v>
      </c>
      <c r="C942" s="6" t="s">
        <v>13603</v>
      </c>
      <c r="D942" s="6">
        <v>5</v>
      </c>
      <c r="E942" s="6">
        <v>1</v>
      </c>
      <c r="F942" s="6"/>
      <c r="G942" s="6">
        <v>10</v>
      </c>
      <c r="H942" s="6" t="s">
        <v>13604</v>
      </c>
      <c r="I942" s="6"/>
      <c r="J942" s="6">
        <v>2</v>
      </c>
      <c r="K942" s="6">
        <v>0</v>
      </c>
      <c r="L942" s="6" t="s">
        <v>12295</v>
      </c>
      <c r="M942" s="6">
        <v>63</v>
      </c>
      <c r="N942" s="6" t="e">
        <f>VLOOKUP(A942,web_archive!D:AB,18,FALSE)</f>
        <v>#N/A</v>
      </c>
      <c r="O942" s="6">
        <v>2</v>
      </c>
      <c r="P942" s="6">
        <v>2</v>
      </c>
      <c r="Q942" s="6">
        <v>1</v>
      </c>
      <c r="R942" s="6">
        <v>1</v>
      </c>
      <c r="S942" s="6">
        <v>1</v>
      </c>
      <c r="T942" s="6">
        <v>8</v>
      </c>
      <c r="U942" s="6" t="s">
        <v>12841</v>
      </c>
      <c r="V942" s="6" t="s">
        <v>13605</v>
      </c>
      <c r="W942" s="6" t="s">
        <v>13606</v>
      </c>
      <c r="X942" s="6" t="s">
        <v>13607</v>
      </c>
      <c r="Y942" s="6">
        <v>1000</v>
      </c>
      <c r="Z942" s="6" t="s">
        <v>13608</v>
      </c>
      <c r="AA942" s="6">
        <v>1000</v>
      </c>
      <c r="AB942" s="6" t="s">
        <v>13609</v>
      </c>
      <c r="AC942" s="6" t="s">
        <v>13610</v>
      </c>
      <c r="AD942" s="6" t="s">
        <v>12675</v>
      </c>
      <c r="AE942" s="6" t="s">
        <v>13611</v>
      </c>
      <c r="AF942" s="6" t="s">
        <v>13612</v>
      </c>
      <c r="AG942" s="6" t="s">
        <v>13613</v>
      </c>
      <c r="AH942" s="6" t="s">
        <v>13614</v>
      </c>
      <c r="AI942" s="6" t="s">
        <v>13615</v>
      </c>
      <c r="AJ942" s="6" t="s">
        <v>13616</v>
      </c>
      <c r="AK942" s="6" t="s">
        <v>12473</v>
      </c>
      <c r="AL942" s="6" t="s">
        <v>12299</v>
      </c>
      <c r="AM942" s="6" t="s">
        <v>12299</v>
      </c>
    </row>
    <row r="943" spans="1:39" x14ac:dyDescent="0.3">
      <c r="A943" s="6" t="s">
        <v>12401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 t="e">
        <f>VLOOKUP(A943,web_archive!D:AB,18,FALSE)</f>
        <v>#N/A</v>
      </c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spans="1:39" x14ac:dyDescent="0.3">
      <c r="A944" s="6" t="s">
        <v>13617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 t="e">
        <f>VLOOKUP(A944,web_archive!D:AB,18,FALSE)</f>
        <v>#N/A</v>
      </c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spans="1:28" x14ac:dyDescent="0.3">
      <c r="A945" s="6" t="s">
        <v>12401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 t="e">
        <f>VLOOKUP(A945,web_archive!D:AB,18,FALSE)</f>
        <v>#N/A</v>
      </c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x14ac:dyDescent="0.3">
      <c r="A946" s="6">
        <v>1600</v>
      </c>
      <c r="B946" s="6" t="s">
        <v>13618</v>
      </c>
      <c r="C946" s="6" t="s">
        <v>13619</v>
      </c>
      <c r="D946" s="6">
        <v>5</v>
      </c>
      <c r="E946" s="6">
        <v>20</v>
      </c>
      <c r="F946" s="6"/>
      <c r="G946" s="6">
        <v>600</v>
      </c>
      <c r="H946" s="6" t="s">
        <v>13620</v>
      </c>
      <c r="I946" s="6"/>
      <c r="J946" s="6">
        <v>1</v>
      </c>
      <c r="K946" s="6">
        <v>1</v>
      </c>
      <c r="L946" s="6" t="s">
        <v>12271</v>
      </c>
      <c r="M946" s="6">
        <v>63</v>
      </c>
      <c r="N946" s="6" t="e">
        <f>VLOOKUP(A946,web_archive!D:AB,18,FALSE)</f>
        <v>#N/A</v>
      </c>
      <c r="O946" s="6">
        <v>2</v>
      </c>
      <c r="P946" s="6">
        <v>2</v>
      </c>
      <c r="Q946" s="6">
        <v>4</v>
      </c>
      <c r="R946" s="6">
        <v>160</v>
      </c>
      <c r="S946" s="6">
        <v>1</v>
      </c>
      <c r="T946" s="6">
        <v>10</v>
      </c>
      <c r="U946" s="6" t="s">
        <v>13621</v>
      </c>
      <c r="V946" s="6" t="s">
        <v>13164</v>
      </c>
      <c r="W946" s="6" t="s">
        <v>12360</v>
      </c>
      <c r="X946" s="6" t="s">
        <v>13622</v>
      </c>
      <c r="Y946" s="6" t="s">
        <v>12632</v>
      </c>
      <c r="Z946" s="6" t="s">
        <v>12368</v>
      </c>
      <c r="AA946" s="6" t="s">
        <v>12299</v>
      </c>
      <c r="AB946" s="6" t="s">
        <v>12299</v>
      </c>
    </row>
    <row r="947" spans="1:28" x14ac:dyDescent="0.3">
      <c r="A947" s="6">
        <v>1601</v>
      </c>
      <c r="B947" s="6" t="s">
        <v>8479</v>
      </c>
      <c r="C947" s="6" t="s">
        <v>8479</v>
      </c>
      <c r="D947" s="6">
        <v>5</v>
      </c>
      <c r="E947" s="6">
        <v>50</v>
      </c>
      <c r="F947" s="6"/>
      <c r="G947" s="6">
        <v>400</v>
      </c>
      <c r="H947" s="4">
        <v>0.64583333333333337</v>
      </c>
      <c r="I947" s="6"/>
      <c r="J947" s="6">
        <v>1</v>
      </c>
      <c r="K947" s="6">
        <v>3</v>
      </c>
      <c r="L947" s="6" t="s">
        <v>12271</v>
      </c>
      <c r="M947" s="6">
        <v>63</v>
      </c>
      <c r="N947" s="6" t="e">
        <f>VLOOKUP(A947,web_archive!D:AB,18,FALSE)</f>
        <v>#N/A</v>
      </c>
      <c r="O947" s="6">
        <v>2</v>
      </c>
      <c r="P947" s="6">
        <v>2</v>
      </c>
      <c r="Q947" s="6">
        <v>1</v>
      </c>
      <c r="R947" s="6">
        <v>1</v>
      </c>
      <c r="S947" s="6">
        <v>1</v>
      </c>
      <c r="T947" s="6">
        <v>10</v>
      </c>
      <c r="U947" s="6" t="s">
        <v>12299</v>
      </c>
      <c r="V947" s="6" t="s">
        <v>12299</v>
      </c>
      <c r="W947" s="6" t="s">
        <v>12299</v>
      </c>
      <c r="X947" s="6"/>
      <c r="Y947" s="6"/>
      <c r="Z947" s="6"/>
      <c r="AA947" s="6"/>
      <c r="AB947" s="6"/>
    </row>
    <row r="948" spans="1:28" x14ac:dyDescent="0.3">
      <c r="A948" s="6">
        <v>1602</v>
      </c>
      <c r="B948" s="6" t="s">
        <v>8478</v>
      </c>
      <c r="C948" s="6" t="s">
        <v>8479</v>
      </c>
      <c r="D948" s="6">
        <v>5</v>
      </c>
      <c r="E948" s="6">
        <v>50</v>
      </c>
      <c r="F948" s="6"/>
      <c r="G948" s="6">
        <v>400</v>
      </c>
      <c r="H948" s="4">
        <v>0.64583333333333337</v>
      </c>
      <c r="I948" s="6"/>
      <c r="J948" s="6">
        <v>1</v>
      </c>
      <c r="K948" s="6">
        <v>4</v>
      </c>
      <c r="L948" s="6" t="s">
        <v>12271</v>
      </c>
      <c r="M948" s="6">
        <v>63</v>
      </c>
      <c r="N948" s="6" t="str">
        <f>VLOOKUP(A948,web_archive!D:AB,18,FALSE)</f>
        <v>Normal / Upper / Baby</v>
      </c>
      <c r="O948" s="6">
        <v>2</v>
      </c>
      <c r="P948" s="6">
        <v>2</v>
      </c>
      <c r="Q948" s="6">
        <v>1</v>
      </c>
      <c r="R948" s="6">
        <v>1</v>
      </c>
      <c r="S948" s="6">
        <v>1</v>
      </c>
      <c r="T948" s="6">
        <v>10</v>
      </c>
      <c r="U948" s="6" t="s">
        <v>12299</v>
      </c>
      <c r="V948" s="6" t="s">
        <v>12299</v>
      </c>
      <c r="W948" s="6" t="s">
        <v>12299</v>
      </c>
      <c r="X948" s="6"/>
      <c r="Y948" s="6"/>
      <c r="Z948" s="6"/>
      <c r="AA948" s="6"/>
      <c r="AB948" s="6"/>
    </row>
    <row r="949" spans="1:28" x14ac:dyDescent="0.3">
      <c r="A949" s="6">
        <v>1603</v>
      </c>
      <c r="B949" s="6" t="s">
        <v>13623</v>
      </c>
      <c r="C949" s="6" t="s">
        <v>8479</v>
      </c>
      <c r="D949" s="6">
        <v>5</v>
      </c>
      <c r="E949" s="6">
        <v>50</v>
      </c>
      <c r="F949" s="6"/>
      <c r="G949" s="6">
        <v>400</v>
      </c>
      <c r="H949" s="4">
        <v>0.64583333333333337</v>
      </c>
      <c r="I949" s="6"/>
      <c r="J949" s="6">
        <v>1</v>
      </c>
      <c r="K949" s="6">
        <v>0</v>
      </c>
      <c r="L949" s="6" t="s">
        <v>12271</v>
      </c>
      <c r="M949" s="6">
        <v>63</v>
      </c>
      <c r="N949" s="6" t="e">
        <f>VLOOKUP(A949,web_archive!D:AB,18,FALSE)</f>
        <v>#N/A</v>
      </c>
      <c r="O949" s="6">
        <v>2</v>
      </c>
      <c r="P949" s="6">
        <v>2</v>
      </c>
      <c r="Q949" s="6">
        <v>1</v>
      </c>
      <c r="R949" s="6">
        <v>1</v>
      </c>
      <c r="S949" s="6">
        <v>1</v>
      </c>
      <c r="T949" s="6">
        <v>10</v>
      </c>
      <c r="U949" s="6" t="s">
        <v>12299</v>
      </c>
      <c r="V949" s="6" t="s">
        <v>12299</v>
      </c>
      <c r="W949" s="6" t="s">
        <v>12299</v>
      </c>
      <c r="X949" s="6"/>
      <c r="Y949" s="6"/>
      <c r="Z949" s="6"/>
      <c r="AA949" s="6"/>
      <c r="AB949" s="6"/>
    </row>
    <row r="950" spans="1:28" x14ac:dyDescent="0.3">
      <c r="A950" s="6">
        <v>1604</v>
      </c>
      <c r="B950" s="6" t="s">
        <v>10482</v>
      </c>
      <c r="C950" s="6" t="s">
        <v>10482</v>
      </c>
      <c r="D950" s="6">
        <v>5</v>
      </c>
      <c r="E950" s="6">
        <v>2500</v>
      </c>
      <c r="F950" s="6"/>
      <c r="G950" s="6">
        <v>400</v>
      </c>
      <c r="H950" s="3">
        <v>1.0729166666666667</v>
      </c>
      <c r="I950" s="6"/>
      <c r="J950" s="6">
        <v>1</v>
      </c>
      <c r="K950" s="6">
        <v>2</v>
      </c>
      <c r="L950" s="6" t="s">
        <v>12271</v>
      </c>
      <c r="M950" s="6">
        <v>63</v>
      </c>
      <c r="N950" s="6" t="str">
        <f>VLOOKUP(A950,web_archive!D:AB,18,FALSE)</f>
        <v>Normal / Upper / Baby</v>
      </c>
      <c r="O950" s="6">
        <v>2</v>
      </c>
      <c r="P950" s="6">
        <v>2</v>
      </c>
      <c r="Q950" s="6">
        <v>2</v>
      </c>
      <c r="R950" s="6">
        <v>12</v>
      </c>
      <c r="S950" s="6">
        <v>1</v>
      </c>
      <c r="T950" s="6">
        <v>10</v>
      </c>
      <c r="U950" s="6" t="s">
        <v>12542</v>
      </c>
      <c r="V950" s="6" t="s">
        <v>12368</v>
      </c>
      <c r="W950" s="6" t="s">
        <v>12299</v>
      </c>
      <c r="X950" s="6" t="s">
        <v>12299</v>
      </c>
      <c r="Y950" s="6"/>
      <c r="Z950" s="6"/>
      <c r="AA950" s="6"/>
      <c r="AB950" s="6"/>
    </row>
    <row r="951" spans="1:28" x14ac:dyDescent="0.3">
      <c r="A951" s="6">
        <v>1605</v>
      </c>
      <c r="B951" s="6" t="s">
        <v>10485</v>
      </c>
      <c r="C951" s="6" t="s">
        <v>10482</v>
      </c>
      <c r="D951" s="6">
        <v>5</v>
      </c>
      <c r="E951" s="6">
        <v>2500</v>
      </c>
      <c r="F951" s="6"/>
      <c r="G951" s="6">
        <v>400</v>
      </c>
      <c r="H951" s="3">
        <v>1.0729166666666667</v>
      </c>
      <c r="I951" s="6"/>
      <c r="J951" s="6">
        <v>1</v>
      </c>
      <c r="K951" s="6">
        <v>3</v>
      </c>
      <c r="L951" s="6" t="s">
        <v>12271</v>
      </c>
      <c r="M951" s="6">
        <v>63</v>
      </c>
      <c r="N951" s="6" t="str">
        <f>VLOOKUP(A951,web_archive!D:AB,18,FALSE)</f>
        <v>Normal / Upper / Baby</v>
      </c>
      <c r="O951" s="6">
        <v>2</v>
      </c>
      <c r="P951" s="6">
        <v>2</v>
      </c>
      <c r="Q951" s="6">
        <v>2</v>
      </c>
      <c r="R951" s="6">
        <v>12</v>
      </c>
      <c r="S951" s="6">
        <v>1</v>
      </c>
      <c r="T951" s="6">
        <v>10</v>
      </c>
      <c r="U951" s="6" t="s">
        <v>12542</v>
      </c>
      <c r="V951" s="6" t="s">
        <v>12368</v>
      </c>
      <c r="W951" s="6" t="s">
        <v>12299</v>
      </c>
      <c r="X951" s="6" t="s">
        <v>12299</v>
      </c>
      <c r="Y951" s="6"/>
      <c r="Z951" s="6"/>
      <c r="AA951" s="6"/>
      <c r="AB951" s="6"/>
    </row>
    <row r="952" spans="1:28" x14ac:dyDescent="0.3">
      <c r="A952" s="6">
        <v>1606</v>
      </c>
      <c r="B952" s="6" t="s">
        <v>13624</v>
      </c>
      <c r="C952" s="6" t="s">
        <v>10482</v>
      </c>
      <c r="D952" s="6">
        <v>5</v>
      </c>
      <c r="E952" s="6">
        <v>2500</v>
      </c>
      <c r="F952" s="6"/>
      <c r="G952" s="6">
        <v>400</v>
      </c>
      <c r="H952" s="3">
        <v>1.0729166666666667</v>
      </c>
      <c r="I952" s="6"/>
      <c r="J952" s="6">
        <v>1</v>
      </c>
      <c r="K952" s="6">
        <v>0</v>
      </c>
      <c r="L952" s="6" t="s">
        <v>12271</v>
      </c>
      <c r="M952" s="6">
        <v>63</v>
      </c>
      <c r="N952" s="6" t="e">
        <f>VLOOKUP(A952,web_archive!D:AB,18,FALSE)</f>
        <v>#N/A</v>
      </c>
      <c r="O952" s="6">
        <v>2</v>
      </c>
      <c r="P952" s="6">
        <v>2</v>
      </c>
      <c r="Q952" s="6">
        <v>2</v>
      </c>
      <c r="R952" s="6">
        <v>12</v>
      </c>
      <c r="S952" s="6">
        <v>1</v>
      </c>
      <c r="T952" s="6">
        <v>10</v>
      </c>
      <c r="U952" s="6" t="s">
        <v>12542</v>
      </c>
      <c r="V952" s="6" t="s">
        <v>12368</v>
      </c>
      <c r="W952" s="6" t="s">
        <v>12299</v>
      </c>
      <c r="X952" s="6" t="s">
        <v>12299</v>
      </c>
      <c r="Y952" s="6"/>
      <c r="Z952" s="6"/>
      <c r="AA952" s="6"/>
      <c r="AB952" s="6"/>
    </row>
    <row r="953" spans="1:28" x14ac:dyDescent="0.3">
      <c r="A953" s="6">
        <v>1607</v>
      </c>
      <c r="B953" s="6" t="s">
        <v>9530</v>
      </c>
      <c r="C953" s="6" t="s">
        <v>9530</v>
      </c>
      <c r="D953" s="6">
        <v>5</v>
      </c>
      <c r="E953" s="6">
        <v>9500</v>
      </c>
      <c r="F953" s="6"/>
      <c r="G953" s="6">
        <v>400</v>
      </c>
      <c r="H953" s="6" t="s">
        <v>13625</v>
      </c>
      <c r="I953" s="6"/>
      <c r="J953" s="6">
        <v>1</v>
      </c>
      <c r="K953" s="6">
        <v>2</v>
      </c>
      <c r="L953" s="6" t="s">
        <v>12237</v>
      </c>
      <c r="M953" s="6">
        <v>63</v>
      </c>
      <c r="N953" s="6" t="e">
        <f>VLOOKUP(A953,web_archive!D:AB,18,FALSE)</f>
        <v>#N/A</v>
      </c>
      <c r="O953" s="6">
        <v>2</v>
      </c>
      <c r="P953" s="6">
        <v>2</v>
      </c>
      <c r="Q953" s="6">
        <v>2</v>
      </c>
      <c r="R953" s="6">
        <v>12</v>
      </c>
      <c r="S953" s="6">
        <v>1</v>
      </c>
      <c r="T953" s="6">
        <v>10</v>
      </c>
      <c r="U953" s="6" t="s">
        <v>12542</v>
      </c>
      <c r="V953" s="6" t="s">
        <v>12600</v>
      </c>
      <c r="W953" s="6" t="s">
        <v>12299</v>
      </c>
      <c r="X953" s="6" t="s">
        <v>12299</v>
      </c>
      <c r="Y953" s="6"/>
      <c r="Z953" s="6"/>
      <c r="AA953" s="6"/>
      <c r="AB953" s="6"/>
    </row>
    <row r="954" spans="1:28" x14ac:dyDescent="0.3">
      <c r="A954" s="6">
        <v>1608</v>
      </c>
      <c r="B954" s="6" t="s">
        <v>9529</v>
      </c>
      <c r="C954" s="6" t="s">
        <v>9530</v>
      </c>
      <c r="D954" s="6">
        <v>5</v>
      </c>
      <c r="E954" s="6">
        <v>9500</v>
      </c>
      <c r="F954" s="6"/>
      <c r="G954" s="6">
        <v>400</v>
      </c>
      <c r="H954" s="6" t="s">
        <v>13625</v>
      </c>
      <c r="I954" s="6"/>
      <c r="J954" s="6">
        <v>1</v>
      </c>
      <c r="K954" s="6">
        <v>3</v>
      </c>
      <c r="L954" s="6" t="s">
        <v>12237</v>
      </c>
      <c r="M954" s="6">
        <v>63</v>
      </c>
      <c r="N954" s="6" t="str">
        <f>VLOOKUP(A954,web_archive!D:AB,18,FALSE)</f>
        <v>Normal / Upper / Baby</v>
      </c>
      <c r="O954" s="6">
        <v>2</v>
      </c>
      <c r="P954" s="6">
        <v>2</v>
      </c>
      <c r="Q954" s="6">
        <v>2</v>
      </c>
      <c r="R954" s="6">
        <v>12</v>
      </c>
      <c r="S954" s="6">
        <v>1</v>
      </c>
      <c r="T954" s="6">
        <v>10</v>
      </c>
      <c r="U954" s="6" t="s">
        <v>12542</v>
      </c>
      <c r="V954" s="6" t="s">
        <v>12600</v>
      </c>
      <c r="W954" s="6" t="s">
        <v>12299</v>
      </c>
      <c r="X954" s="6" t="s">
        <v>12299</v>
      </c>
      <c r="Y954" s="6"/>
      <c r="Z954" s="6"/>
      <c r="AA954" s="6"/>
      <c r="AB954" s="6"/>
    </row>
    <row r="955" spans="1:28" x14ac:dyDescent="0.3">
      <c r="A955" s="6">
        <v>1609</v>
      </c>
      <c r="B955" s="6" t="s">
        <v>13626</v>
      </c>
      <c r="C955" s="6" t="s">
        <v>9530</v>
      </c>
      <c r="D955" s="6">
        <v>5</v>
      </c>
      <c r="E955" s="6">
        <v>9500</v>
      </c>
      <c r="F955" s="6"/>
      <c r="G955" s="6">
        <v>400</v>
      </c>
      <c r="H955" s="6" t="s">
        <v>13625</v>
      </c>
      <c r="I955" s="6"/>
      <c r="J955" s="6">
        <v>1</v>
      </c>
      <c r="K955" s="6">
        <v>0</v>
      </c>
      <c r="L955" s="6" t="s">
        <v>12237</v>
      </c>
      <c r="M955" s="6">
        <v>63</v>
      </c>
      <c r="N955" s="6" t="e">
        <f>VLOOKUP(A955,web_archive!D:AB,18,FALSE)</f>
        <v>#N/A</v>
      </c>
      <c r="O955" s="6">
        <v>2</v>
      </c>
      <c r="P955" s="6">
        <v>2</v>
      </c>
      <c r="Q955" s="6">
        <v>2</v>
      </c>
      <c r="R955" s="6">
        <v>12</v>
      </c>
      <c r="S955" s="6">
        <v>1</v>
      </c>
      <c r="T955" s="6">
        <v>10</v>
      </c>
      <c r="U955" s="6" t="s">
        <v>12542</v>
      </c>
      <c r="V955" s="6" t="s">
        <v>12600</v>
      </c>
      <c r="W955" s="6" t="s">
        <v>12299</v>
      </c>
      <c r="X955" s="6" t="s">
        <v>12299</v>
      </c>
      <c r="Y955" s="6"/>
      <c r="Z955" s="6"/>
      <c r="AA955" s="6"/>
      <c r="AB955" s="6"/>
    </row>
    <row r="956" spans="1:28" x14ac:dyDescent="0.3">
      <c r="A956" s="6">
        <v>1610</v>
      </c>
      <c r="B956" s="6" t="s">
        <v>13627</v>
      </c>
      <c r="C956" s="6" t="s">
        <v>494</v>
      </c>
      <c r="D956" s="6">
        <v>5</v>
      </c>
      <c r="E956" s="6">
        <v>45000</v>
      </c>
      <c r="F956" s="6"/>
      <c r="G956" s="6">
        <v>400</v>
      </c>
      <c r="H956" s="6" t="s">
        <v>13628</v>
      </c>
      <c r="I956" s="6"/>
      <c r="J956" s="6">
        <v>1</v>
      </c>
      <c r="K956" s="6">
        <v>1</v>
      </c>
      <c r="L956" s="6" t="s">
        <v>12237</v>
      </c>
      <c r="M956" s="6">
        <v>63</v>
      </c>
      <c r="N956" s="6" t="e">
        <f>VLOOKUP(A956,web_archive!D:AB,18,FALSE)</f>
        <v>#N/A</v>
      </c>
      <c r="O956" s="6">
        <v>2</v>
      </c>
      <c r="P956" s="6">
        <v>2</v>
      </c>
      <c r="Q956" s="6">
        <v>3</v>
      </c>
      <c r="R956" s="6">
        <v>24</v>
      </c>
      <c r="S956" s="6">
        <v>1</v>
      </c>
      <c r="T956" s="6">
        <v>10</v>
      </c>
      <c r="U956" s="6" t="s">
        <v>12542</v>
      </c>
      <c r="V956" s="6" t="s">
        <v>12404</v>
      </c>
      <c r="W956" s="6" t="s">
        <v>12299</v>
      </c>
      <c r="X956" s="6" t="s">
        <v>12299</v>
      </c>
      <c r="Y956" s="6"/>
      <c r="Z956" s="6"/>
      <c r="AA956" s="6"/>
      <c r="AB956" s="6"/>
    </row>
    <row r="957" spans="1:28" x14ac:dyDescent="0.3">
      <c r="A957" s="6">
        <v>1611</v>
      </c>
      <c r="B957" s="6" t="s">
        <v>493</v>
      </c>
      <c r="C957" s="6" t="s">
        <v>494</v>
      </c>
      <c r="D957" s="6">
        <v>5</v>
      </c>
      <c r="E957" s="6">
        <v>45000</v>
      </c>
      <c r="F957" s="6"/>
      <c r="G957" s="6">
        <v>400</v>
      </c>
      <c r="H957" s="6" t="s">
        <v>13628</v>
      </c>
      <c r="I957" s="6"/>
      <c r="J957" s="6">
        <v>1</v>
      </c>
      <c r="K957" s="6">
        <v>2</v>
      </c>
      <c r="L957" s="6" t="s">
        <v>12237</v>
      </c>
      <c r="M957" s="6">
        <v>63</v>
      </c>
      <c r="N957" s="6" t="str">
        <f>VLOOKUP(A957,web_archive!D:AB,18,FALSE)</f>
        <v>Normal / Upper / Baby</v>
      </c>
      <c r="O957" s="6">
        <v>2</v>
      </c>
      <c r="P957" s="6">
        <v>2</v>
      </c>
      <c r="Q957" s="6">
        <v>3</v>
      </c>
      <c r="R957" s="6">
        <v>24</v>
      </c>
      <c r="S957" s="6">
        <v>1</v>
      </c>
      <c r="T957" s="6">
        <v>10</v>
      </c>
      <c r="U957" s="6" t="s">
        <v>12542</v>
      </c>
      <c r="V957" s="6" t="s">
        <v>12404</v>
      </c>
      <c r="W957" s="6" t="s">
        <v>12299</v>
      </c>
      <c r="X957" s="6" t="s">
        <v>12299</v>
      </c>
      <c r="Y957" s="6"/>
      <c r="Z957" s="6"/>
      <c r="AA957" s="6"/>
      <c r="AB957" s="6"/>
    </row>
    <row r="958" spans="1:28" x14ac:dyDescent="0.3">
      <c r="A958" s="6">
        <v>1612</v>
      </c>
      <c r="B958" s="6" t="s">
        <v>13629</v>
      </c>
      <c r="C958" s="6" t="s">
        <v>494</v>
      </c>
      <c r="D958" s="6">
        <v>5</v>
      </c>
      <c r="E958" s="6">
        <v>45000</v>
      </c>
      <c r="F958" s="6"/>
      <c r="G958" s="6">
        <v>400</v>
      </c>
      <c r="H958" s="6" t="s">
        <v>13628</v>
      </c>
      <c r="I958" s="6"/>
      <c r="J958" s="6">
        <v>1</v>
      </c>
      <c r="K958" s="6">
        <v>0</v>
      </c>
      <c r="L958" s="6" t="s">
        <v>12237</v>
      </c>
      <c r="M958" s="6">
        <v>63</v>
      </c>
      <c r="N958" s="6" t="e">
        <f>VLOOKUP(A958,web_archive!D:AB,18,FALSE)</f>
        <v>#N/A</v>
      </c>
      <c r="O958" s="6">
        <v>2</v>
      </c>
      <c r="P958" s="6">
        <v>2</v>
      </c>
      <c r="Q958" s="6">
        <v>3</v>
      </c>
      <c r="R958" s="6">
        <v>24</v>
      </c>
      <c r="S958" s="6">
        <v>1</v>
      </c>
      <c r="T958" s="6">
        <v>10</v>
      </c>
      <c r="U958" s="6" t="s">
        <v>12542</v>
      </c>
      <c r="V958" s="6" t="s">
        <v>12404</v>
      </c>
      <c r="W958" s="6" t="s">
        <v>12299</v>
      </c>
      <c r="X958" s="6" t="s">
        <v>12299</v>
      </c>
      <c r="Y958" s="6"/>
      <c r="Z958" s="6"/>
      <c r="AA958" s="6"/>
      <c r="AB958" s="6"/>
    </row>
    <row r="959" spans="1:28" x14ac:dyDescent="0.3">
      <c r="A959" s="6">
        <v>1613</v>
      </c>
      <c r="B959" s="6" t="s">
        <v>6654</v>
      </c>
      <c r="C959" s="6" t="s">
        <v>6655</v>
      </c>
      <c r="D959" s="6">
        <v>5</v>
      </c>
      <c r="E959" s="6">
        <v>20</v>
      </c>
      <c r="F959" s="6"/>
      <c r="G959" s="6">
        <v>700</v>
      </c>
      <c r="H959" s="6" t="s">
        <v>13630</v>
      </c>
      <c r="I959" s="6"/>
      <c r="J959" s="6">
        <v>1</v>
      </c>
      <c r="K959" s="6">
        <v>0</v>
      </c>
      <c r="L959" s="6" t="s">
        <v>12237</v>
      </c>
      <c r="M959" s="6">
        <v>63</v>
      </c>
      <c r="N959" s="6" t="str">
        <f>VLOOKUP(A959,web_archive!D:AB,18,FALSE)</f>
        <v>Normal / Upper / Baby</v>
      </c>
      <c r="O959" s="6">
        <v>2</v>
      </c>
      <c r="P959" s="6">
        <v>2</v>
      </c>
      <c r="Q959" s="6">
        <v>3</v>
      </c>
      <c r="R959" s="6">
        <v>24</v>
      </c>
      <c r="S959" s="6">
        <v>1</v>
      </c>
      <c r="T959" s="6">
        <v>10</v>
      </c>
      <c r="U959" s="6" t="s">
        <v>12691</v>
      </c>
      <c r="V959" s="6" t="s">
        <v>12816</v>
      </c>
      <c r="W959" s="6" t="s">
        <v>13631</v>
      </c>
      <c r="X959" s="6" t="s">
        <v>12299</v>
      </c>
      <c r="Y959" s="6" t="s">
        <v>12299</v>
      </c>
      <c r="Z959" s="6"/>
      <c r="AA959" s="6"/>
      <c r="AB959" s="6"/>
    </row>
    <row r="960" spans="1:28" x14ac:dyDescent="0.3">
      <c r="A960" s="6">
        <v>1614</v>
      </c>
      <c r="B960" s="6" t="s">
        <v>1225</v>
      </c>
      <c r="C960" s="6" t="s">
        <v>1226</v>
      </c>
      <c r="D960" s="6">
        <v>5</v>
      </c>
      <c r="E960" s="6">
        <v>20</v>
      </c>
      <c r="F960" s="6"/>
      <c r="G960" s="6">
        <v>700</v>
      </c>
      <c r="H960" s="6" t="s">
        <v>13632</v>
      </c>
      <c r="I960" s="6"/>
      <c r="J960" s="6">
        <v>1</v>
      </c>
      <c r="K960" s="6">
        <v>0</v>
      </c>
      <c r="L960" s="6" t="s">
        <v>12237</v>
      </c>
      <c r="M960" s="6">
        <v>63</v>
      </c>
      <c r="N960" s="6" t="str">
        <f>VLOOKUP(A960,web_archive!D:AB,18,FALSE)</f>
        <v>Normal / Upper / Baby</v>
      </c>
      <c r="O960" s="6">
        <v>2</v>
      </c>
      <c r="P960" s="6">
        <v>2</v>
      </c>
      <c r="Q960" s="6">
        <v>3</v>
      </c>
      <c r="R960" s="6">
        <v>24</v>
      </c>
      <c r="S960" s="6">
        <v>1</v>
      </c>
      <c r="T960" s="6">
        <v>10</v>
      </c>
      <c r="U960" s="6" t="s">
        <v>12542</v>
      </c>
      <c r="V960" s="6" t="s">
        <v>12404</v>
      </c>
      <c r="W960" s="6" t="s">
        <v>12299</v>
      </c>
      <c r="X960" s="6" t="s">
        <v>12299</v>
      </c>
      <c r="Y960" s="6"/>
      <c r="Z960" s="6"/>
      <c r="AA960" s="6"/>
      <c r="AB960" s="6"/>
    </row>
    <row r="961" spans="1:33" x14ac:dyDescent="0.3">
      <c r="A961" s="6">
        <v>1615</v>
      </c>
      <c r="B961" s="6" t="s">
        <v>1424</v>
      </c>
      <c r="C961" s="6" t="s">
        <v>1425</v>
      </c>
      <c r="D961" s="6">
        <v>5</v>
      </c>
      <c r="E961" s="6">
        <v>20</v>
      </c>
      <c r="F961" s="6"/>
      <c r="G961" s="6">
        <v>700</v>
      </c>
      <c r="H961" s="6" t="s">
        <v>13633</v>
      </c>
      <c r="I961" s="6"/>
      <c r="J961" s="6">
        <v>1</v>
      </c>
      <c r="K961" s="6">
        <v>0</v>
      </c>
      <c r="L961" s="6" t="s">
        <v>12237</v>
      </c>
      <c r="M961" s="6">
        <v>63</v>
      </c>
      <c r="N961" s="6" t="str">
        <f>VLOOKUP(A961,web_archive!D:AB,18,FALSE)</f>
        <v>Normal / Upper / Baby</v>
      </c>
      <c r="O961" s="6">
        <v>2</v>
      </c>
      <c r="P961" s="6">
        <v>2</v>
      </c>
      <c r="Q961" s="6">
        <v>3</v>
      </c>
      <c r="R961" s="6">
        <v>24</v>
      </c>
      <c r="S961" s="6">
        <v>1</v>
      </c>
      <c r="T961" s="6">
        <v>10</v>
      </c>
      <c r="U961" s="6" t="s">
        <v>12542</v>
      </c>
      <c r="V961" s="6" t="s">
        <v>13634</v>
      </c>
      <c r="W961" s="6" t="s">
        <v>12865</v>
      </c>
      <c r="X961" s="6" t="s">
        <v>12299</v>
      </c>
      <c r="Y961" s="6" t="s">
        <v>12299</v>
      </c>
      <c r="Z961" s="6"/>
      <c r="AA961" s="6"/>
      <c r="AB961" s="6"/>
      <c r="AC961" s="6"/>
      <c r="AD961" s="6"/>
      <c r="AE961" s="6"/>
      <c r="AF961" s="6"/>
      <c r="AG961" s="6"/>
    </row>
    <row r="962" spans="1:33" x14ac:dyDescent="0.3">
      <c r="A962" s="6">
        <v>1616</v>
      </c>
      <c r="B962" s="6" t="s">
        <v>13635</v>
      </c>
      <c r="C962" s="6" t="s">
        <v>13636</v>
      </c>
      <c r="D962" s="6">
        <v>5</v>
      </c>
      <c r="E962" s="6">
        <v>20</v>
      </c>
      <c r="F962" s="6"/>
      <c r="G962" s="6">
        <v>500</v>
      </c>
      <c r="H962" s="6" t="s">
        <v>13637</v>
      </c>
      <c r="I962" s="6"/>
      <c r="J962" s="6">
        <v>1</v>
      </c>
      <c r="K962" s="6">
        <v>0</v>
      </c>
      <c r="L962" s="6" t="s">
        <v>12265</v>
      </c>
      <c r="M962" s="6">
        <v>63</v>
      </c>
      <c r="N962" s="6" t="e">
        <f>VLOOKUP(A962,web_archive!D:AB,18,FALSE)</f>
        <v>#N/A</v>
      </c>
      <c r="O962" s="6">
        <v>2</v>
      </c>
      <c r="P962" s="6">
        <v>2</v>
      </c>
      <c r="Q962" s="6">
        <v>4</v>
      </c>
      <c r="R962" s="6">
        <v>40</v>
      </c>
      <c r="S962" s="6">
        <v>1</v>
      </c>
      <c r="T962" s="6">
        <v>10</v>
      </c>
      <c r="U962" s="6" t="s">
        <v>13638</v>
      </c>
      <c r="V962" s="6" t="s">
        <v>13639</v>
      </c>
      <c r="W962" s="6" t="s">
        <v>12299</v>
      </c>
      <c r="X962" s="6" t="s">
        <v>12299</v>
      </c>
      <c r="Y962" s="6"/>
      <c r="Z962" s="6"/>
      <c r="AA962" s="6"/>
      <c r="AB962" s="6"/>
      <c r="AC962" s="6"/>
      <c r="AD962" s="6"/>
      <c r="AE962" s="6"/>
      <c r="AF962" s="6"/>
      <c r="AG962" s="6"/>
    </row>
    <row r="963" spans="1:33" x14ac:dyDescent="0.3">
      <c r="A963" s="6">
        <v>1617</v>
      </c>
      <c r="B963" s="6" t="s">
        <v>13640</v>
      </c>
      <c r="C963" s="6" t="s">
        <v>13641</v>
      </c>
      <c r="D963" s="6">
        <v>5</v>
      </c>
      <c r="E963" s="6">
        <v>85000</v>
      </c>
      <c r="F963" s="6"/>
      <c r="G963" s="6">
        <v>1000</v>
      </c>
      <c r="H963" s="6" t="s">
        <v>13642</v>
      </c>
      <c r="I963" s="6"/>
      <c r="J963" s="6">
        <v>1</v>
      </c>
      <c r="K963" s="6">
        <v>0</v>
      </c>
      <c r="L963" s="6" t="s">
        <v>12237</v>
      </c>
      <c r="M963" s="6">
        <v>63</v>
      </c>
      <c r="N963" s="6" t="e">
        <f>VLOOKUP(A963,web_archive!D:AB,18,FALSE)</f>
        <v>#N/A</v>
      </c>
      <c r="O963" s="6">
        <v>2</v>
      </c>
      <c r="P963" s="6">
        <v>2</v>
      </c>
      <c r="Q963" s="6">
        <v>3</v>
      </c>
      <c r="R963" s="6">
        <v>24</v>
      </c>
      <c r="S963" s="6">
        <v>1</v>
      </c>
      <c r="T963" s="6">
        <v>10</v>
      </c>
      <c r="U963" s="6" t="s">
        <v>12858</v>
      </c>
      <c r="V963" s="6" t="s">
        <v>13643</v>
      </c>
      <c r="W963" s="6" t="s">
        <v>12820</v>
      </c>
      <c r="X963" s="6" t="s">
        <v>12299</v>
      </c>
      <c r="Y963" s="6" t="s">
        <v>12299</v>
      </c>
      <c r="Z963" s="6"/>
      <c r="AA963" s="6"/>
      <c r="AB963" s="6"/>
      <c r="AC963" s="6"/>
      <c r="AD963" s="6"/>
      <c r="AE963" s="6"/>
      <c r="AF963" s="6"/>
      <c r="AG963" s="6"/>
    </row>
    <row r="964" spans="1:33" x14ac:dyDescent="0.3">
      <c r="A964" s="6">
        <v>1618</v>
      </c>
      <c r="B964" s="6" t="s">
        <v>13644</v>
      </c>
      <c r="C964" s="6" t="s">
        <v>13641</v>
      </c>
      <c r="D964" s="6">
        <v>5</v>
      </c>
      <c r="E964" s="6">
        <v>85000</v>
      </c>
      <c r="F964" s="6"/>
      <c r="G964" s="6">
        <v>1000</v>
      </c>
      <c r="H964" s="6" t="s">
        <v>13642</v>
      </c>
      <c r="I964" s="6"/>
      <c r="J964" s="6">
        <v>1</v>
      </c>
      <c r="K964" s="6">
        <v>1</v>
      </c>
      <c r="L964" s="6" t="s">
        <v>12237</v>
      </c>
      <c r="M964" s="6">
        <v>63</v>
      </c>
      <c r="N964" s="6" t="e">
        <f>VLOOKUP(A964,web_archive!D:AB,18,FALSE)</f>
        <v>#N/A</v>
      </c>
      <c r="O964" s="6">
        <v>2</v>
      </c>
      <c r="P964" s="6">
        <v>2</v>
      </c>
      <c r="Q964" s="6">
        <v>3</v>
      </c>
      <c r="R964" s="6">
        <v>24</v>
      </c>
      <c r="S964" s="6">
        <v>1</v>
      </c>
      <c r="T964" s="6">
        <v>10</v>
      </c>
      <c r="U964" s="6" t="s">
        <v>12858</v>
      </c>
      <c r="V964" s="6" t="s">
        <v>13645</v>
      </c>
      <c r="W964" s="6" t="s">
        <v>13646</v>
      </c>
      <c r="X964" s="6" t="s">
        <v>12299</v>
      </c>
      <c r="Y964" s="6" t="s">
        <v>12299</v>
      </c>
      <c r="Z964" s="6"/>
      <c r="AA964" s="6"/>
      <c r="AB964" s="6"/>
      <c r="AC964" s="6"/>
      <c r="AD964" s="6"/>
      <c r="AE964" s="6"/>
      <c r="AF964" s="6"/>
      <c r="AG964" s="6"/>
    </row>
    <row r="965" spans="1:33" x14ac:dyDescent="0.3">
      <c r="A965" s="6">
        <v>1619</v>
      </c>
      <c r="B965" s="6" t="s">
        <v>13647</v>
      </c>
      <c r="C965" s="6" t="s">
        <v>13641</v>
      </c>
      <c r="D965" s="6">
        <v>5</v>
      </c>
      <c r="E965" s="6">
        <v>85000</v>
      </c>
      <c r="F965" s="6"/>
      <c r="G965" s="6">
        <v>1000</v>
      </c>
      <c r="H965" s="6" t="s">
        <v>13642</v>
      </c>
      <c r="I965" s="6"/>
      <c r="J965" s="6">
        <v>1</v>
      </c>
      <c r="K965" s="6">
        <v>0</v>
      </c>
      <c r="L965" s="6" t="s">
        <v>12237</v>
      </c>
      <c r="M965" s="6">
        <v>63</v>
      </c>
      <c r="N965" s="6" t="e">
        <f>VLOOKUP(A965,web_archive!D:AB,18,FALSE)</f>
        <v>#N/A</v>
      </c>
      <c r="O965" s="6">
        <v>2</v>
      </c>
      <c r="P965" s="6">
        <v>2</v>
      </c>
      <c r="Q965" s="6">
        <v>3</v>
      </c>
      <c r="R965" s="6">
        <v>24</v>
      </c>
      <c r="S965" s="6">
        <v>1</v>
      </c>
      <c r="T965" s="6">
        <v>10</v>
      </c>
      <c r="U965" s="6" t="s">
        <v>12542</v>
      </c>
      <c r="V965" s="6" t="s">
        <v>13643</v>
      </c>
      <c r="W965" s="6" t="s">
        <v>12820</v>
      </c>
      <c r="X965" s="6" t="s">
        <v>12299</v>
      </c>
      <c r="Y965" s="6" t="s">
        <v>12299</v>
      </c>
      <c r="Z965" s="6"/>
      <c r="AA965" s="6"/>
      <c r="AB965" s="6"/>
      <c r="AC965" s="6"/>
      <c r="AD965" s="6"/>
      <c r="AE965" s="6"/>
      <c r="AF965" s="6"/>
      <c r="AG965" s="6"/>
    </row>
    <row r="966" spans="1:33" x14ac:dyDescent="0.3">
      <c r="A966" s="6">
        <v>1620</v>
      </c>
      <c r="B966" s="6" t="s">
        <v>13648</v>
      </c>
      <c r="C966" s="6" t="s">
        <v>13641</v>
      </c>
      <c r="D966" s="6">
        <v>5</v>
      </c>
      <c r="E966" s="6">
        <v>85000</v>
      </c>
      <c r="F966" s="6"/>
      <c r="G966" s="6">
        <v>1000</v>
      </c>
      <c r="H966" s="6" t="s">
        <v>13642</v>
      </c>
      <c r="I966" s="6"/>
      <c r="J966" s="6">
        <v>1</v>
      </c>
      <c r="K966" s="6">
        <v>1</v>
      </c>
      <c r="L966" s="6" t="s">
        <v>12237</v>
      </c>
      <c r="M966" s="6">
        <v>63</v>
      </c>
      <c r="N966" s="6" t="e">
        <f>VLOOKUP(A966,web_archive!D:AB,18,FALSE)</f>
        <v>#N/A</v>
      </c>
      <c r="O966" s="6">
        <v>2</v>
      </c>
      <c r="P966" s="6">
        <v>2</v>
      </c>
      <c r="Q966" s="6">
        <v>3</v>
      </c>
      <c r="R966" s="6">
        <v>24</v>
      </c>
      <c r="S966" s="6">
        <v>1</v>
      </c>
      <c r="T966" s="6">
        <v>10</v>
      </c>
      <c r="U966" s="6" t="s">
        <v>12542</v>
      </c>
      <c r="V966" s="6" t="s">
        <v>13645</v>
      </c>
      <c r="W966" s="6" t="s">
        <v>13646</v>
      </c>
      <c r="X966" s="6" t="s">
        <v>12299</v>
      </c>
      <c r="Y966" s="6" t="s">
        <v>12299</v>
      </c>
      <c r="Z966" s="6"/>
      <c r="AA966" s="6"/>
      <c r="AB966" s="6"/>
      <c r="AC966" s="6"/>
      <c r="AD966" s="6"/>
      <c r="AE966" s="6"/>
      <c r="AF966" s="6"/>
      <c r="AG966" s="6"/>
    </row>
    <row r="967" spans="1:33" x14ac:dyDescent="0.3">
      <c r="A967" s="6">
        <v>1621</v>
      </c>
      <c r="B967" s="6" t="s">
        <v>13649</v>
      </c>
      <c r="C967" s="6" t="s">
        <v>5372</v>
      </c>
      <c r="D967" s="6">
        <v>5</v>
      </c>
      <c r="E967" s="6">
        <v>43000</v>
      </c>
      <c r="F967" s="6"/>
      <c r="G967" s="6">
        <v>500</v>
      </c>
      <c r="H967" s="6" t="s">
        <v>13650</v>
      </c>
      <c r="I967" s="6"/>
      <c r="J967" s="6">
        <v>1</v>
      </c>
      <c r="K967" s="6">
        <v>1</v>
      </c>
      <c r="L967" s="6" t="s">
        <v>12234</v>
      </c>
      <c r="M967" s="6">
        <v>63</v>
      </c>
      <c r="N967" s="6" t="e">
        <f>VLOOKUP(A967,web_archive!D:AB,18,FALSE)</f>
        <v>#N/A</v>
      </c>
      <c r="O967" s="6">
        <v>2</v>
      </c>
      <c r="P967" s="6">
        <v>2</v>
      </c>
      <c r="Q967" s="6">
        <v>3</v>
      </c>
      <c r="R967" s="6">
        <v>30</v>
      </c>
      <c r="S967" s="6">
        <v>1</v>
      </c>
      <c r="T967" s="6">
        <v>10</v>
      </c>
      <c r="U967" s="6" t="s">
        <v>12542</v>
      </c>
      <c r="V967" s="6" t="s">
        <v>12368</v>
      </c>
      <c r="W967" s="6" t="s">
        <v>12299</v>
      </c>
      <c r="X967" s="6" t="s">
        <v>12299</v>
      </c>
      <c r="Y967" s="6"/>
      <c r="Z967" s="6"/>
      <c r="AA967" s="6"/>
      <c r="AB967" s="6"/>
      <c r="AC967" s="6"/>
      <c r="AD967" s="6"/>
      <c r="AE967" s="6"/>
      <c r="AF967" s="6"/>
      <c r="AG967" s="6"/>
    </row>
    <row r="968" spans="1:33" x14ac:dyDescent="0.3">
      <c r="A968" s="6">
        <v>1622</v>
      </c>
      <c r="B968" s="6" t="s">
        <v>5371</v>
      </c>
      <c r="C968" s="6" t="s">
        <v>5372</v>
      </c>
      <c r="D968" s="6">
        <v>5</v>
      </c>
      <c r="E968" s="6">
        <v>20</v>
      </c>
      <c r="F968" s="6"/>
      <c r="G968" s="6">
        <v>500</v>
      </c>
      <c r="H968" s="6" t="s">
        <v>13650</v>
      </c>
      <c r="I968" s="6"/>
      <c r="J968" s="6">
        <v>1</v>
      </c>
      <c r="K968" s="6">
        <v>2</v>
      </c>
      <c r="L968" s="6" t="s">
        <v>12234</v>
      </c>
      <c r="M968" s="6">
        <v>63</v>
      </c>
      <c r="N968" s="6" t="str">
        <f>VLOOKUP(A968,web_archive!D:AB,18,FALSE)</f>
        <v>Normal / Upper / Baby</v>
      </c>
      <c r="O968" s="6">
        <v>2</v>
      </c>
      <c r="P968" s="6">
        <v>2</v>
      </c>
      <c r="Q968" s="6">
        <v>3</v>
      </c>
      <c r="R968" s="6">
        <v>30</v>
      </c>
      <c r="S968" s="6">
        <v>1</v>
      </c>
      <c r="T968" s="6">
        <v>10</v>
      </c>
      <c r="U968" s="6" t="s">
        <v>12542</v>
      </c>
      <c r="V968" s="6" t="s">
        <v>12368</v>
      </c>
      <c r="W968" s="6" t="s">
        <v>12299</v>
      </c>
      <c r="X968" s="6" t="s">
        <v>12299</v>
      </c>
      <c r="Y968" s="6"/>
      <c r="Z968" s="6"/>
      <c r="AA968" s="6"/>
      <c r="AB968" s="6"/>
      <c r="AC968" s="6"/>
      <c r="AD968" s="6"/>
      <c r="AE968" s="6"/>
      <c r="AF968" s="6"/>
      <c r="AG968" s="6"/>
    </row>
    <row r="969" spans="1:33" x14ac:dyDescent="0.3">
      <c r="A969" s="6">
        <v>1623</v>
      </c>
      <c r="B969" s="6" t="s">
        <v>13651</v>
      </c>
      <c r="C969" s="6" t="s">
        <v>6655</v>
      </c>
      <c r="D969" s="6">
        <v>5</v>
      </c>
      <c r="E969" s="6">
        <v>1</v>
      </c>
      <c r="F969" s="6"/>
      <c r="G969" s="6">
        <v>0</v>
      </c>
      <c r="H969" s="6" t="s">
        <v>13652</v>
      </c>
      <c r="I969" s="6"/>
      <c r="J969" s="6">
        <v>1</v>
      </c>
      <c r="K969" s="6">
        <v>0</v>
      </c>
      <c r="L969" s="6" t="s">
        <v>12237</v>
      </c>
      <c r="M969" s="6">
        <v>63</v>
      </c>
      <c r="N969" s="6" t="e">
        <f>VLOOKUP(A969,web_archive!D:AB,18,FALSE)</f>
        <v>#N/A</v>
      </c>
      <c r="O969" s="6">
        <v>2</v>
      </c>
      <c r="P969" s="6">
        <v>2</v>
      </c>
      <c r="Q969" s="6">
        <v>3</v>
      </c>
      <c r="R969" s="6">
        <v>1</v>
      </c>
      <c r="S969" s="6">
        <v>0</v>
      </c>
      <c r="T969" s="6">
        <v>10</v>
      </c>
      <c r="U969" s="6" t="s">
        <v>12691</v>
      </c>
      <c r="V969" s="6" t="s">
        <v>13653</v>
      </c>
      <c r="W969" s="6" t="s">
        <v>13654</v>
      </c>
      <c r="X969" s="6" t="s">
        <v>13655</v>
      </c>
      <c r="Y969" s="6" t="s">
        <v>13656</v>
      </c>
      <c r="Z969" s="6" t="s">
        <v>12299</v>
      </c>
      <c r="AA969" s="6" t="s">
        <v>12299</v>
      </c>
      <c r="AB969" s="6"/>
      <c r="AC969" s="6"/>
      <c r="AD969" s="6"/>
      <c r="AE969" s="6"/>
      <c r="AF969" s="6"/>
      <c r="AG969" s="6"/>
    </row>
    <row r="970" spans="1:33" x14ac:dyDescent="0.3">
      <c r="A970" s="6">
        <v>1624</v>
      </c>
      <c r="B970" s="6" t="s">
        <v>6061</v>
      </c>
      <c r="C970" s="6" t="s">
        <v>6062</v>
      </c>
      <c r="D970" s="6">
        <v>5</v>
      </c>
      <c r="E970" s="6">
        <v>20</v>
      </c>
      <c r="F970" s="6"/>
      <c r="G970" s="6">
        <v>800</v>
      </c>
      <c r="H970" s="6" t="s">
        <v>13657</v>
      </c>
      <c r="I970" s="6"/>
      <c r="J970" s="6">
        <v>1</v>
      </c>
      <c r="K970" s="6">
        <v>2</v>
      </c>
      <c r="L970" s="6" t="s">
        <v>13658</v>
      </c>
      <c r="M970" s="6">
        <v>18</v>
      </c>
      <c r="N970" s="6" t="str">
        <f>VLOOKUP(A970,web_archive!D:AB,18,FALSE)</f>
        <v>Normal / Upper</v>
      </c>
      <c r="O970" s="6">
        <v>2</v>
      </c>
      <c r="P970" s="6">
        <v>2</v>
      </c>
      <c r="Q970" s="6">
        <v>3</v>
      </c>
      <c r="R970" s="6">
        <v>70</v>
      </c>
      <c r="S970" s="6">
        <v>1</v>
      </c>
      <c r="T970" s="6">
        <v>10</v>
      </c>
      <c r="U970" s="6" t="s">
        <v>12542</v>
      </c>
      <c r="V970" s="6" t="s">
        <v>12743</v>
      </c>
      <c r="W970" s="6" t="s">
        <v>12634</v>
      </c>
      <c r="X970" s="6" t="s">
        <v>13659</v>
      </c>
      <c r="Y970" s="6" t="s">
        <v>13660</v>
      </c>
      <c r="Z970" s="6">
        <v>5</v>
      </c>
      <c r="AA970" s="6" t="s">
        <v>13661</v>
      </c>
      <c r="AB970" s="6" t="s">
        <v>13662</v>
      </c>
      <c r="AC970" s="6" t="s">
        <v>13341</v>
      </c>
      <c r="AD970" s="6" t="s">
        <v>12299</v>
      </c>
      <c r="AE970" s="6" t="s">
        <v>12299</v>
      </c>
      <c r="AF970" s="6"/>
      <c r="AG970" s="6"/>
    </row>
    <row r="971" spans="1:33" x14ac:dyDescent="0.3">
      <c r="A971" s="6">
        <v>1625</v>
      </c>
      <c r="B971" s="6" t="s">
        <v>5050</v>
      </c>
      <c r="C971" s="6" t="s">
        <v>13663</v>
      </c>
      <c r="D971" s="6">
        <v>5</v>
      </c>
      <c r="E971" s="6">
        <v>20</v>
      </c>
      <c r="F971" s="6"/>
      <c r="G971" s="6">
        <v>400</v>
      </c>
      <c r="H971" s="6">
        <v>0.48958333333333331</v>
      </c>
      <c r="I971" s="6"/>
      <c r="J971" s="6">
        <v>1</v>
      </c>
      <c r="K971" s="6">
        <v>0</v>
      </c>
      <c r="L971" s="6" t="s">
        <v>12258</v>
      </c>
      <c r="M971" s="6">
        <v>63</v>
      </c>
      <c r="N971" s="6" t="str">
        <f>VLOOKUP(A971,web_archive!D:AB,18,FALSE)</f>
        <v>Normal / Upper / Baby</v>
      </c>
      <c r="O971" s="6">
        <v>2</v>
      </c>
      <c r="P971" s="6">
        <v>2</v>
      </c>
      <c r="Q971" s="6">
        <v>3</v>
      </c>
      <c r="R971" s="6">
        <v>55</v>
      </c>
      <c r="S971" s="6">
        <v>1</v>
      </c>
      <c r="T971" s="6">
        <v>10</v>
      </c>
      <c r="U971" s="6" t="s">
        <v>12554</v>
      </c>
      <c r="V971" s="6" t="s">
        <v>13664</v>
      </c>
      <c r="W971" s="6" t="s">
        <v>13665</v>
      </c>
      <c r="X971" s="6" t="s">
        <v>12299</v>
      </c>
      <c r="Y971" s="6" t="s">
        <v>12299</v>
      </c>
      <c r="Z971" s="6"/>
      <c r="AA971" s="6"/>
      <c r="AB971" s="6"/>
      <c r="AC971" s="6"/>
      <c r="AD971" s="6"/>
      <c r="AE971" s="6"/>
      <c r="AF971" s="6"/>
      <c r="AG971" s="6"/>
    </row>
    <row r="972" spans="1:33" x14ac:dyDescent="0.3">
      <c r="A972" s="6">
        <v>1626</v>
      </c>
      <c r="B972" s="6" t="s">
        <v>13666</v>
      </c>
      <c r="C972" s="6" t="s">
        <v>13667</v>
      </c>
      <c r="D972" s="6">
        <v>5</v>
      </c>
      <c r="E972" s="6">
        <v>20</v>
      </c>
      <c r="F972" s="6"/>
      <c r="G972" s="6">
        <v>500</v>
      </c>
      <c r="H972" s="6" t="s">
        <v>13668</v>
      </c>
      <c r="I972" s="6"/>
      <c r="J972" s="6">
        <v>1</v>
      </c>
      <c r="K972" s="6">
        <v>0</v>
      </c>
      <c r="L972" s="6" t="s">
        <v>13658</v>
      </c>
      <c r="M972" s="6">
        <v>18</v>
      </c>
      <c r="N972" s="6" t="e">
        <f>VLOOKUP(A972,web_archive!D:AB,18,FALSE)</f>
        <v>#N/A</v>
      </c>
      <c r="O972" s="6">
        <v>2</v>
      </c>
      <c r="P972" s="6">
        <v>2</v>
      </c>
      <c r="Q972" s="6">
        <v>3</v>
      </c>
      <c r="R972" s="6">
        <v>70</v>
      </c>
      <c r="S972" s="6">
        <v>1</v>
      </c>
      <c r="T972" s="6">
        <v>10</v>
      </c>
      <c r="U972" s="6" t="s">
        <v>13669</v>
      </c>
      <c r="V972" s="6" t="s">
        <v>13670</v>
      </c>
      <c r="W972" s="6" t="s">
        <v>12565</v>
      </c>
      <c r="X972" s="6" t="s">
        <v>13671</v>
      </c>
      <c r="Y972" s="6" t="s">
        <v>12598</v>
      </c>
      <c r="Z972" s="6" t="s">
        <v>13672</v>
      </c>
      <c r="AA972" s="6" t="s">
        <v>12299</v>
      </c>
      <c r="AB972" s="6" t="s">
        <v>12299</v>
      </c>
      <c r="AC972" s="6"/>
      <c r="AD972" s="6"/>
      <c r="AE972" s="6"/>
      <c r="AF972" s="6"/>
      <c r="AG972" s="6"/>
    </row>
    <row r="973" spans="1:33" x14ac:dyDescent="0.3">
      <c r="A973" s="6">
        <v>1627</v>
      </c>
      <c r="B973" s="6" t="s">
        <v>13673</v>
      </c>
      <c r="C973" s="6" t="s">
        <v>13673</v>
      </c>
      <c r="D973" s="6">
        <v>5</v>
      </c>
      <c r="E973" s="6">
        <v>20</v>
      </c>
      <c r="F973" s="6"/>
      <c r="G973" s="6">
        <v>0</v>
      </c>
      <c r="H973" s="6" t="s">
        <v>13674</v>
      </c>
      <c r="I973" s="6"/>
      <c r="J973" s="6">
        <v>1</v>
      </c>
      <c r="K973" s="6">
        <v>0</v>
      </c>
      <c r="L973" s="6" t="s">
        <v>12237</v>
      </c>
      <c r="M973" s="6">
        <v>63</v>
      </c>
      <c r="N973" s="6" t="e">
        <f>VLOOKUP(A973,web_archive!D:AB,18,FALSE)</f>
        <v>#N/A</v>
      </c>
      <c r="O973" s="6">
        <v>2</v>
      </c>
      <c r="P973" s="6">
        <v>2</v>
      </c>
      <c r="Q973" s="6">
        <v>1</v>
      </c>
      <c r="R973" s="6">
        <v>0</v>
      </c>
      <c r="S973" s="6">
        <v>0</v>
      </c>
      <c r="T973" s="6">
        <v>10</v>
      </c>
      <c r="U973" s="6" t="s">
        <v>12542</v>
      </c>
      <c r="V973" s="6" t="s">
        <v>13654</v>
      </c>
      <c r="W973" s="6" t="s">
        <v>13675</v>
      </c>
      <c r="X973" s="6" t="s">
        <v>12675</v>
      </c>
      <c r="Y973" s="6" t="s">
        <v>12370</v>
      </c>
      <c r="Z973" s="6" t="s">
        <v>12299</v>
      </c>
      <c r="AA973" s="6" t="s">
        <v>12299</v>
      </c>
      <c r="AB973" s="6"/>
      <c r="AC973" s="6"/>
      <c r="AD973" s="6"/>
      <c r="AE973" s="6"/>
      <c r="AF973" s="6"/>
      <c r="AG973" s="6"/>
    </row>
    <row r="974" spans="1:33" x14ac:dyDescent="0.3">
      <c r="A974" s="6">
        <v>1628</v>
      </c>
      <c r="B974" s="6" t="s">
        <v>13676</v>
      </c>
      <c r="C974" s="6" t="s">
        <v>13677</v>
      </c>
      <c r="D974" s="6">
        <v>5</v>
      </c>
      <c r="E974" s="6">
        <v>1</v>
      </c>
      <c r="F974" s="6"/>
      <c r="G974" s="6">
        <v>0</v>
      </c>
      <c r="H974" s="6" t="s">
        <v>13678</v>
      </c>
      <c r="I974" s="6"/>
      <c r="J974" s="6">
        <v>1</v>
      </c>
      <c r="K974" s="6">
        <v>0</v>
      </c>
      <c r="L974" s="6" t="s">
        <v>12237</v>
      </c>
      <c r="M974" s="6">
        <v>63</v>
      </c>
      <c r="N974" s="6" t="e">
        <f>VLOOKUP(A974,web_archive!D:AB,18,FALSE)</f>
        <v>#N/A</v>
      </c>
      <c r="O974" s="6">
        <v>2</v>
      </c>
      <c r="P974" s="6">
        <v>2</v>
      </c>
      <c r="Q974" s="6">
        <v>3</v>
      </c>
      <c r="R974" s="6">
        <v>0</v>
      </c>
      <c r="S974" s="6">
        <v>0</v>
      </c>
      <c r="T974" s="6">
        <v>10</v>
      </c>
      <c r="U974" s="6" t="s">
        <v>12858</v>
      </c>
      <c r="V974" s="6" t="s">
        <v>13654</v>
      </c>
      <c r="W974" s="6" t="s">
        <v>13679</v>
      </c>
      <c r="X974" s="6" t="s">
        <v>12667</v>
      </c>
      <c r="Y974" s="6" t="s">
        <v>12299</v>
      </c>
      <c r="Z974" s="6" t="s">
        <v>12299</v>
      </c>
      <c r="AA974" s="6"/>
      <c r="AB974" s="6"/>
      <c r="AC974" s="6"/>
      <c r="AD974" s="6"/>
      <c r="AE974" s="6"/>
      <c r="AF974" s="6"/>
      <c r="AG974" s="6"/>
    </row>
    <row r="975" spans="1:33" x14ac:dyDescent="0.3">
      <c r="A975" s="6">
        <v>1629</v>
      </c>
      <c r="B975" s="6" t="s">
        <v>10478</v>
      </c>
      <c r="C975" s="6" t="s">
        <v>10479</v>
      </c>
      <c r="D975" s="6">
        <v>5</v>
      </c>
      <c r="E975" s="6">
        <v>20</v>
      </c>
      <c r="F975" s="6"/>
      <c r="G975" s="6">
        <v>500</v>
      </c>
      <c r="H975" s="6" t="s">
        <v>13680</v>
      </c>
      <c r="I975" s="6"/>
      <c r="J975" s="6">
        <v>1</v>
      </c>
      <c r="K975" s="6">
        <v>1</v>
      </c>
      <c r="L975" s="6" t="s">
        <v>12237</v>
      </c>
      <c r="M975" s="6">
        <v>63</v>
      </c>
      <c r="N975" s="6" t="str">
        <f>VLOOKUP(A975,web_archive!D:AB,18,FALSE)</f>
        <v>Normal / Upper / Baby</v>
      </c>
      <c r="O975" s="6">
        <v>2</v>
      </c>
      <c r="P975" s="6">
        <v>2</v>
      </c>
      <c r="Q975" s="6">
        <v>4</v>
      </c>
      <c r="R975" s="6">
        <v>50</v>
      </c>
      <c r="S975" s="6">
        <v>1</v>
      </c>
      <c r="T975" s="6">
        <v>10</v>
      </c>
      <c r="U975" s="6" t="s">
        <v>12858</v>
      </c>
      <c r="V975" s="6" t="s">
        <v>12368</v>
      </c>
      <c r="W975" s="6" t="s">
        <v>12299</v>
      </c>
      <c r="X975" s="6" t="s">
        <v>12299</v>
      </c>
      <c r="Y975" s="6"/>
      <c r="Z975" s="6"/>
      <c r="AA975" s="6"/>
      <c r="AB975" s="6"/>
      <c r="AC975" s="6"/>
      <c r="AD975" s="6"/>
      <c r="AE975" s="6"/>
      <c r="AF975" s="6"/>
      <c r="AG975" s="6"/>
    </row>
    <row r="976" spans="1:33" x14ac:dyDescent="0.3">
      <c r="A976" s="6">
        <v>1630</v>
      </c>
      <c r="B976" s="6" t="s">
        <v>8293</v>
      </c>
      <c r="C976" s="6" t="s">
        <v>8294</v>
      </c>
      <c r="D976" s="6">
        <v>5</v>
      </c>
      <c r="E976" s="6">
        <v>20</v>
      </c>
      <c r="F976" s="6"/>
      <c r="G976" s="6">
        <v>500</v>
      </c>
      <c r="H976" s="6" t="s">
        <v>13681</v>
      </c>
      <c r="I976" s="6"/>
      <c r="J976" s="6">
        <v>1</v>
      </c>
      <c r="K976" s="6">
        <v>0</v>
      </c>
      <c r="L976" s="6" t="s">
        <v>12265</v>
      </c>
      <c r="M976" s="6">
        <v>63</v>
      </c>
      <c r="N976" s="6" t="str">
        <f>VLOOKUP(A976,web_archive!D:AB,18,FALSE)</f>
        <v>Normal / Upper / Baby</v>
      </c>
      <c r="O976" s="6">
        <v>2</v>
      </c>
      <c r="P976" s="6">
        <v>2</v>
      </c>
      <c r="Q976" s="6">
        <v>3</v>
      </c>
      <c r="R976" s="6">
        <v>50</v>
      </c>
      <c r="S976" s="6">
        <v>1</v>
      </c>
      <c r="T976" s="6">
        <v>10</v>
      </c>
      <c r="U976" s="6" t="s">
        <v>12542</v>
      </c>
      <c r="V976" s="6" t="s">
        <v>13682</v>
      </c>
      <c r="W976" s="6" t="s">
        <v>13683</v>
      </c>
      <c r="X976" s="6">
        <v>100</v>
      </c>
      <c r="Y976" s="6" t="s">
        <v>13684</v>
      </c>
      <c r="Z976" s="6">
        <v>50</v>
      </c>
      <c r="AA976" s="6" t="s">
        <v>13685</v>
      </c>
      <c r="AB976" s="6">
        <v>10</v>
      </c>
      <c r="AC976" s="6">
        <v>10000</v>
      </c>
      <c r="AD976" s="6" t="s">
        <v>13686</v>
      </c>
      <c r="AE976" s="6" t="s">
        <v>13687</v>
      </c>
      <c r="AF976" s="6" t="s">
        <v>12299</v>
      </c>
      <c r="AG976" s="6" t="s">
        <v>12299</v>
      </c>
    </row>
    <row r="977" spans="1:38" x14ac:dyDescent="0.3">
      <c r="A977" s="6">
        <v>1631</v>
      </c>
      <c r="B977" s="6" t="s">
        <v>5247</v>
      </c>
      <c r="C977" s="6" t="s">
        <v>5248</v>
      </c>
      <c r="D977" s="6">
        <v>5</v>
      </c>
      <c r="E977" s="6">
        <v>20</v>
      </c>
      <c r="F977" s="6"/>
      <c r="G977" s="6">
        <v>500</v>
      </c>
      <c r="H977" s="6" t="s">
        <v>13688</v>
      </c>
      <c r="I977" s="6"/>
      <c r="J977" s="6">
        <v>1</v>
      </c>
      <c r="K977" s="6">
        <v>1</v>
      </c>
      <c r="L977" s="6" t="s">
        <v>12255</v>
      </c>
      <c r="M977" s="6">
        <v>63</v>
      </c>
      <c r="N977" s="6" t="str">
        <f>VLOOKUP(A977,web_archive!D:AB,18,FALSE)</f>
        <v>Normal / Upper / Baby</v>
      </c>
      <c r="O977" s="6">
        <v>2</v>
      </c>
      <c r="P977" s="6">
        <v>2</v>
      </c>
      <c r="Q977" s="6">
        <v>4</v>
      </c>
      <c r="R977" s="6">
        <v>70</v>
      </c>
      <c r="S977" s="6">
        <v>1</v>
      </c>
      <c r="T977" s="6">
        <v>10</v>
      </c>
      <c r="U977" s="6" t="s">
        <v>12554</v>
      </c>
      <c r="V977" s="6" t="s">
        <v>13689</v>
      </c>
      <c r="W977" s="6" t="s">
        <v>13690</v>
      </c>
      <c r="X977" s="6" t="s">
        <v>13691</v>
      </c>
      <c r="Y977" s="6" t="s">
        <v>13692</v>
      </c>
      <c r="Z977" s="6" t="s">
        <v>13395</v>
      </c>
      <c r="AA977" s="6" t="s">
        <v>13692</v>
      </c>
      <c r="AB977" s="6" t="s">
        <v>13693</v>
      </c>
      <c r="AC977" s="6" t="s">
        <v>13694</v>
      </c>
      <c r="AD977" s="6" t="s">
        <v>12299</v>
      </c>
      <c r="AE977" s="6" t="s">
        <v>12299</v>
      </c>
      <c r="AF977" s="6"/>
      <c r="AG977" s="6"/>
      <c r="AH977" s="6"/>
      <c r="AI977" s="6"/>
      <c r="AJ977" s="6"/>
      <c r="AK977" s="6"/>
      <c r="AL977" s="6"/>
    </row>
    <row r="978" spans="1:38" x14ac:dyDescent="0.3">
      <c r="A978" s="6">
        <v>1632</v>
      </c>
      <c r="B978" s="6" t="s">
        <v>1028</v>
      </c>
      <c r="C978" s="6" t="s">
        <v>1029</v>
      </c>
      <c r="D978" s="6">
        <v>5</v>
      </c>
      <c r="E978" s="6">
        <v>20</v>
      </c>
      <c r="F978" s="6"/>
      <c r="G978" s="6">
        <v>0</v>
      </c>
      <c r="H978" s="6" t="s">
        <v>13695</v>
      </c>
      <c r="I978" s="6"/>
      <c r="J978" s="6">
        <v>1</v>
      </c>
      <c r="K978" s="6">
        <v>0</v>
      </c>
      <c r="L978" s="6" t="s">
        <v>12237</v>
      </c>
      <c r="M978" s="6">
        <v>63</v>
      </c>
      <c r="N978" s="6" t="str">
        <f>VLOOKUP(A978,web_archive!D:AB,18,FALSE)</f>
        <v>Normal / Upper / Baby</v>
      </c>
      <c r="O978" s="6">
        <v>2</v>
      </c>
      <c r="P978" s="6">
        <v>2</v>
      </c>
      <c r="Q978" s="6">
        <v>3</v>
      </c>
      <c r="R978" s="6">
        <v>80</v>
      </c>
      <c r="S978" s="6">
        <v>1</v>
      </c>
      <c r="T978" s="6">
        <v>10</v>
      </c>
      <c r="U978" s="6" t="s">
        <v>12542</v>
      </c>
      <c r="V978" s="6" t="s">
        <v>13696</v>
      </c>
      <c r="W978" s="6" t="s">
        <v>13697</v>
      </c>
      <c r="X978" s="6" t="s">
        <v>13507</v>
      </c>
      <c r="Y978" s="6" t="s">
        <v>12549</v>
      </c>
      <c r="Z978" s="6" t="s">
        <v>13508</v>
      </c>
      <c r="AA978" s="6" t="s">
        <v>12551</v>
      </c>
      <c r="AB978" s="6" t="s">
        <v>13698</v>
      </c>
      <c r="AC978" s="6" t="s">
        <v>12620</v>
      </c>
      <c r="AD978" s="6">
        <v>500</v>
      </c>
      <c r="AE978" s="6" t="s">
        <v>13699</v>
      </c>
      <c r="AF978" s="6" t="s">
        <v>12368</v>
      </c>
      <c r="AG978" s="6" t="s">
        <v>12299</v>
      </c>
      <c r="AH978" s="6" t="s">
        <v>12299</v>
      </c>
      <c r="AI978" s="6"/>
      <c r="AJ978" s="6"/>
      <c r="AK978" s="6"/>
      <c r="AL978" s="6"/>
    </row>
    <row r="979" spans="1:38" x14ac:dyDescent="0.3">
      <c r="A979" s="6">
        <v>1633</v>
      </c>
      <c r="B979" s="6" t="s">
        <v>1032</v>
      </c>
      <c r="C979" s="6" t="s">
        <v>1033</v>
      </c>
      <c r="D979" s="6">
        <v>5</v>
      </c>
      <c r="E979" s="6">
        <v>20</v>
      </c>
      <c r="F979" s="6"/>
      <c r="G979" s="6">
        <v>0</v>
      </c>
      <c r="H979" s="6" t="s">
        <v>13695</v>
      </c>
      <c r="I979" s="6"/>
      <c r="J979" s="6">
        <v>1</v>
      </c>
      <c r="K979" s="6">
        <v>0</v>
      </c>
      <c r="L979" s="6" t="s">
        <v>12237</v>
      </c>
      <c r="M979" s="6">
        <v>63</v>
      </c>
      <c r="N979" s="6" t="str">
        <f>VLOOKUP(A979,web_archive!D:AB,18,FALSE)</f>
        <v>Normal / Upper / Baby</v>
      </c>
      <c r="O979" s="6">
        <v>2</v>
      </c>
      <c r="P979" s="6">
        <v>2</v>
      </c>
      <c r="Q979" s="6">
        <v>3</v>
      </c>
      <c r="R979" s="6">
        <v>80</v>
      </c>
      <c r="S979" s="6">
        <v>1</v>
      </c>
      <c r="T979" s="6">
        <v>10</v>
      </c>
      <c r="U979" s="6" t="s">
        <v>12542</v>
      </c>
      <c r="V979" s="6" t="s">
        <v>13470</v>
      </c>
      <c r="W979" s="6" t="s">
        <v>13697</v>
      </c>
      <c r="X979" s="6" t="s">
        <v>13700</v>
      </c>
      <c r="Y979" s="6" t="s">
        <v>12549</v>
      </c>
      <c r="Z979" s="6" t="s">
        <v>13700</v>
      </c>
      <c r="AA979" s="6" t="s">
        <v>12551</v>
      </c>
      <c r="AB979" s="6" t="s">
        <v>13701</v>
      </c>
      <c r="AC979" s="6" t="s">
        <v>12620</v>
      </c>
      <c r="AD979" s="6">
        <v>500</v>
      </c>
      <c r="AE979" s="6" t="s">
        <v>13699</v>
      </c>
      <c r="AF979" s="6" t="s">
        <v>12368</v>
      </c>
      <c r="AG979" s="6" t="s">
        <v>12299</v>
      </c>
      <c r="AH979" s="6" t="s">
        <v>12299</v>
      </c>
      <c r="AI979" s="6"/>
      <c r="AJ979" s="6"/>
      <c r="AK979" s="6"/>
      <c r="AL979" s="6"/>
    </row>
    <row r="980" spans="1:38" x14ac:dyDescent="0.3">
      <c r="A980" s="6">
        <v>1634</v>
      </c>
      <c r="B980" s="6" t="s">
        <v>1036</v>
      </c>
      <c r="C980" s="6" t="s">
        <v>1037</v>
      </c>
      <c r="D980" s="6">
        <v>5</v>
      </c>
      <c r="E980" s="6">
        <v>20</v>
      </c>
      <c r="F980" s="6"/>
      <c r="G980" s="6">
        <v>0</v>
      </c>
      <c r="H980" s="6" t="s">
        <v>13695</v>
      </c>
      <c r="I980" s="6"/>
      <c r="J980" s="6">
        <v>1</v>
      </c>
      <c r="K980" s="6">
        <v>0</v>
      </c>
      <c r="L980" s="6" t="s">
        <v>12237</v>
      </c>
      <c r="M980" s="6">
        <v>63</v>
      </c>
      <c r="N980" s="6" t="str">
        <f>VLOOKUP(A980,web_archive!D:AB,18,FALSE)</f>
        <v>Normal / Upper / Baby</v>
      </c>
      <c r="O980" s="6">
        <v>2</v>
      </c>
      <c r="P980" s="6">
        <v>2</v>
      </c>
      <c r="Q980" s="6">
        <v>3</v>
      </c>
      <c r="R980" s="6">
        <v>80</v>
      </c>
      <c r="S980" s="6">
        <v>1</v>
      </c>
      <c r="T980" s="6">
        <v>10</v>
      </c>
      <c r="U980" s="6" t="s">
        <v>13512</v>
      </c>
      <c r="V980" s="6" t="s">
        <v>13702</v>
      </c>
      <c r="W980" s="6" t="s">
        <v>13703</v>
      </c>
      <c r="X980" s="6">
        <v>5</v>
      </c>
      <c r="Y980" s="6" t="s">
        <v>13704</v>
      </c>
      <c r="Z980" s="6" t="s">
        <v>12368</v>
      </c>
      <c r="AA980" s="6" t="s">
        <v>12299</v>
      </c>
      <c r="AB980" s="6" t="s">
        <v>12299</v>
      </c>
      <c r="AC980" s="6"/>
      <c r="AD980" s="6"/>
      <c r="AE980" s="6"/>
      <c r="AF980" s="6"/>
      <c r="AG980" s="6"/>
      <c r="AH980" s="6"/>
      <c r="AI980" s="6"/>
      <c r="AJ980" s="6"/>
      <c r="AK980" s="6"/>
      <c r="AL980" s="6"/>
    </row>
    <row r="981" spans="1:38" x14ac:dyDescent="0.3">
      <c r="A981" s="6">
        <v>1635</v>
      </c>
      <c r="B981" s="6" t="s">
        <v>1040</v>
      </c>
      <c r="C981" s="6" t="s">
        <v>1041</v>
      </c>
      <c r="D981" s="6">
        <v>5</v>
      </c>
      <c r="E981" s="6">
        <v>20</v>
      </c>
      <c r="F981" s="6"/>
      <c r="G981" s="6">
        <v>0</v>
      </c>
      <c r="H981" s="6" t="s">
        <v>13695</v>
      </c>
      <c r="I981" s="6"/>
      <c r="J981" s="6">
        <v>1</v>
      </c>
      <c r="K981" s="6">
        <v>0</v>
      </c>
      <c r="L981" s="6" t="s">
        <v>12237</v>
      </c>
      <c r="M981" s="6">
        <v>63</v>
      </c>
      <c r="N981" s="6" t="str">
        <f>VLOOKUP(A981,web_archive!D:AB,18,FALSE)</f>
        <v>Normal / Upper / Baby</v>
      </c>
      <c r="O981" s="6">
        <v>2</v>
      </c>
      <c r="P981" s="6">
        <v>2</v>
      </c>
      <c r="Q981" s="6">
        <v>3</v>
      </c>
      <c r="R981" s="6">
        <v>80</v>
      </c>
      <c r="S981" s="6">
        <v>1</v>
      </c>
      <c r="T981" s="6">
        <v>10</v>
      </c>
      <c r="U981" s="6" t="s">
        <v>12542</v>
      </c>
      <c r="V981" s="6" t="s">
        <v>13470</v>
      </c>
      <c r="W981" s="6" t="s">
        <v>13495</v>
      </c>
      <c r="X981" s="6" t="s">
        <v>13705</v>
      </c>
      <c r="Y981" s="6" t="s">
        <v>13706</v>
      </c>
      <c r="Z981" s="6">
        <v>5</v>
      </c>
      <c r="AA981" s="6" t="s">
        <v>13704</v>
      </c>
      <c r="AB981" s="6" t="s">
        <v>12368</v>
      </c>
      <c r="AC981" s="6" t="s">
        <v>12299</v>
      </c>
      <c r="AD981" s="6" t="s">
        <v>12299</v>
      </c>
      <c r="AE981" s="6"/>
      <c r="AF981" s="6"/>
      <c r="AG981" s="6"/>
      <c r="AH981" s="6"/>
      <c r="AI981" s="6"/>
      <c r="AJ981" s="6"/>
      <c r="AK981" s="6"/>
      <c r="AL981" s="6"/>
    </row>
    <row r="982" spans="1:38" x14ac:dyDescent="0.3">
      <c r="A982" s="6">
        <v>1636</v>
      </c>
      <c r="B982" s="6" t="s">
        <v>13707</v>
      </c>
      <c r="C982" s="6" t="s">
        <v>13708</v>
      </c>
      <c r="D982" s="6">
        <v>5</v>
      </c>
      <c r="E982" s="6">
        <v>20</v>
      </c>
      <c r="F982" s="6"/>
      <c r="G982" s="6">
        <v>700</v>
      </c>
      <c r="H982" s="6" t="s">
        <v>13500</v>
      </c>
      <c r="I982" s="6"/>
      <c r="J982" s="6">
        <v>1</v>
      </c>
      <c r="K982" s="6">
        <v>0</v>
      </c>
      <c r="L982" s="6" t="s">
        <v>13658</v>
      </c>
      <c r="M982" s="6">
        <v>18</v>
      </c>
      <c r="N982" s="6" t="e">
        <f>VLOOKUP(A982,web_archive!D:AB,18,FALSE)</f>
        <v>#N/A</v>
      </c>
      <c r="O982" s="6">
        <v>2</v>
      </c>
      <c r="P982" s="6">
        <v>2</v>
      </c>
      <c r="Q982" s="6">
        <v>4</v>
      </c>
      <c r="R982" s="6">
        <v>75</v>
      </c>
      <c r="S982" s="6">
        <v>1</v>
      </c>
      <c r="T982" s="6">
        <v>10</v>
      </c>
      <c r="U982" s="6" t="s">
        <v>12554</v>
      </c>
      <c r="V982" s="6" t="s">
        <v>13709</v>
      </c>
      <c r="W982" s="6" t="s">
        <v>13470</v>
      </c>
      <c r="X982" s="6" t="s">
        <v>13710</v>
      </c>
      <c r="Y982" s="6" t="s">
        <v>12565</v>
      </c>
      <c r="Z982" s="6" t="s">
        <v>13711</v>
      </c>
      <c r="AA982" s="6" t="s">
        <v>12598</v>
      </c>
      <c r="AB982" s="6" t="s">
        <v>13712</v>
      </c>
      <c r="AC982" s="6" t="s">
        <v>13713</v>
      </c>
      <c r="AD982" s="6" t="s">
        <v>12299</v>
      </c>
      <c r="AE982" s="6" t="s">
        <v>12299</v>
      </c>
      <c r="AF982" s="6"/>
      <c r="AG982" s="6"/>
      <c r="AH982" s="6"/>
      <c r="AI982" s="6"/>
      <c r="AJ982" s="6"/>
      <c r="AK982" s="6"/>
      <c r="AL982" s="6"/>
    </row>
    <row r="983" spans="1:38" x14ac:dyDescent="0.3">
      <c r="A983" s="6">
        <v>1637</v>
      </c>
      <c r="B983" s="6" t="s">
        <v>13714</v>
      </c>
      <c r="C983" s="6" t="s">
        <v>13714</v>
      </c>
      <c r="D983" s="6">
        <v>5</v>
      </c>
      <c r="E983" s="6">
        <v>20</v>
      </c>
      <c r="F983" s="6"/>
      <c r="G983" s="6">
        <v>500</v>
      </c>
      <c r="H983" s="6" t="s">
        <v>13715</v>
      </c>
      <c r="I983" s="6"/>
      <c r="J983" s="6">
        <v>1</v>
      </c>
      <c r="K983" s="6">
        <v>0</v>
      </c>
      <c r="L983" s="6" t="s">
        <v>13658</v>
      </c>
      <c r="M983" s="6">
        <v>18</v>
      </c>
      <c r="N983" s="6" t="e">
        <f>VLOOKUP(A983,web_archive!D:AB,18,FALSE)</f>
        <v>#N/A</v>
      </c>
      <c r="O983" s="6">
        <v>2</v>
      </c>
      <c r="P983" s="6">
        <v>2</v>
      </c>
      <c r="Q983" s="6">
        <v>4</v>
      </c>
      <c r="R983" s="6">
        <v>70</v>
      </c>
      <c r="S983" s="6">
        <v>1</v>
      </c>
      <c r="T983" s="6">
        <v>10</v>
      </c>
      <c r="U983" s="6" t="s">
        <v>12542</v>
      </c>
      <c r="V983" s="6" t="s">
        <v>13470</v>
      </c>
      <c r="W983" s="6" t="s">
        <v>13716</v>
      </c>
      <c r="X983" s="6" t="s">
        <v>13717</v>
      </c>
      <c r="Y983" s="6" t="s">
        <v>13718</v>
      </c>
      <c r="Z983" s="6" t="s">
        <v>13719</v>
      </c>
      <c r="AA983" s="6">
        <v>5</v>
      </c>
      <c r="AB983" s="6" t="s">
        <v>13686</v>
      </c>
      <c r="AC983" s="6" t="s">
        <v>12298</v>
      </c>
      <c r="AD983" s="6" t="s">
        <v>12299</v>
      </c>
      <c r="AE983" s="6" t="s">
        <v>12299</v>
      </c>
      <c r="AF983" s="6"/>
      <c r="AG983" s="6"/>
      <c r="AH983" s="6"/>
      <c r="AI983" s="6"/>
      <c r="AJ983" s="6"/>
      <c r="AK983" s="6"/>
      <c r="AL983" s="6"/>
    </row>
    <row r="984" spans="1:38" x14ac:dyDescent="0.3">
      <c r="A984" s="6">
        <v>1638</v>
      </c>
      <c r="B984" s="6" t="s">
        <v>13720</v>
      </c>
      <c r="C984" s="6" t="s">
        <v>13721</v>
      </c>
      <c r="D984" s="6">
        <v>5</v>
      </c>
      <c r="E984" s="6">
        <v>20</v>
      </c>
      <c r="F984" s="6"/>
      <c r="G984" s="6">
        <v>0</v>
      </c>
      <c r="H984" s="6">
        <v>0.50347222222222221</v>
      </c>
      <c r="I984" s="6"/>
      <c r="J984" s="6">
        <v>1</v>
      </c>
      <c r="K984" s="6">
        <v>0</v>
      </c>
      <c r="L984" s="6" t="s">
        <v>12258</v>
      </c>
      <c r="M984" s="6">
        <v>63</v>
      </c>
      <c r="N984" s="6" t="e">
        <f>VLOOKUP(A984,web_archive!D:AB,18,FALSE)</f>
        <v>#N/A</v>
      </c>
      <c r="O984" s="6">
        <v>2</v>
      </c>
      <c r="P984" s="6">
        <v>2</v>
      </c>
      <c r="Q984" s="6">
        <v>3</v>
      </c>
      <c r="R984" s="6">
        <v>1</v>
      </c>
      <c r="S984" s="6">
        <v>0</v>
      </c>
      <c r="T984" s="6">
        <v>10</v>
      </c>
      <c r="U984" s="6" t="s">
        <v>12554</v>
      </c>
      <c r="V984" s="6" t="s">
        <v>13689</v>
      </c>
      <c r="W984" s="6" t="s">
        <v>13702</v>
      </c>
      <c r="X984" s="6" t="s">
        <v>13665</v>
      </c>
      <c r="Y984" s="6" t="s">
        <v>12299</v>
      </c>
      <c r="Z984" s="6" t="s">
        <v>12299</v>
      </c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</row>
    <row r="985" spans="1:38" x14ac:dyDescent="0.3">
      <c r="A985" s="6">
        <v>1639</v>
      </c>
      <c r="B985" s="6" t="s">
        <v>13722</v>
      </c>
      <c r="C985" s="6" t="s">
        <v>13723</v>
      </c>
      <c r="D985" s="6">
        <v>5</v>
      </c>
      <c r="E985" s="6">
        <v>0</v>
      </c>
      <c r="F985" s="6"/>
      <c r="G985" s="6">
        <v>0</v>
      </c>
      <c r="H985" s="4">
        <v>0.64722222222222225</v>
      </c>
      <c r="I985" s="6"/>
      <c r="J985" s="6">
        <v>1</v>
      </c>
      <c r="K985" s="6">
        <v>3</v>
      </c>
      <c r="L985" s="6" t="s">
        <v>12271</v>
      </c>
      <c r="M985" s="6">
        <v>63</v>
      </c>
      <c r="N985" s="6" t="e">
        <f>VLOOKUP(A985,web_archive!D:AB,18,FALSE)</f>
        <v>#N/A</v>
      </c>
      <c r="O985" s="6">
        <v>2</v>
      </c>
      <c r="P985" s="6">
        <v>2</v>
      </c>
      <c r="Q985" s="6">
        <v>1</v>
      </c>
      <c r="R985" s="6">
        <v>1</v>
      </c>
      <c r="S985" s="6">
        <v>0</v>
      </c>
      <c r="T985" s="6">
        <v>10</v>
      </c>
      <c r="U985" s="6" t="s">
        <v>13512</v>
      </c>
      <c r="V985" s="6" t="s">
        <v>13724</v>
      </c>
      <c r="W985" s="6" t="s">
        <v>12299</v>
      </c>
      <c r="X985" s="6" t="s">
        <v>12299</v>
      </c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</row>
    <row r="986" spans="1:38" x14ac:dyDescent="0.3">
      <c r="A986" s="6">
        <v>1640</v>
      </c>
      <c r="B986" s="6" t="s">
        <v>13725</v>
      </c>
      <c r="C986" s="6" t="s">
        <v>13726</v>
      </c>
      <c r="D986" s="6">
        <v>5</v>
      </c>
      <c r="E986" s="6">
        <v>20</v>
      </c>
      <c r="F986" s="6"/>
      <c r="G986" s="6">
        <v>0</v>
      </c>
      <c r="H986" s="6" t="s">
        <v>13727</v>
      </c>
      <c r="I986" s="6"/>
      <c r="J986" s="6">
        <v>1</v>
      </c>
      <c r="K986" s="6">
        <v>0</v>
      </c>
      <c r="L986" s="6" t="s">
        <v>12237</v>
      </c>
      <c r="M986" s="6">
        <v>63</v>
      </c>
      <c r="N986" s="6" t="e">
        <f>VLOOKUP(A986,web_archive!D:AB,18,FALSE)</f>
        <v>#N/A</v>
      </c>
      <c r="O986" s="6">
        <v>2</v>
      </c>
      <c r="P986" s="6">
        <v>2</v>
      </c>
      <c r="Q986" s="6">
        <v>4</v>
      </c>
      <c r="R986" s="6">
        <v>80</v>
      </c>
      <c r="S986" s="6">
        <v>1</v>
      </c>
      <c r="T986" s="6">
        <v>10</v>
      </c>
      <c r="U986" s="6" t="s">
        <v>13728</v>
      </c>
      <c r="V986" s="6" t="s">
        <v>12549</v>
      </c>
      <c r="W986" s="6" t="s">
        <v>13700</v>
      </c>
      <c r="X986" s="6" t="s">
        <v>12551</v>
      </c>
      <c r="Y986" s="6" t="s">
        <v>13729</v>
      </c>
      <c r="Z986" s="6" t="s">
        <v>12549</v>
      </c>
      <c r="AA986" s="6" t="s">
        <v>13730</v>
      </c>
      <c r="AB986" s="6" t="s">
        <v>12551</v>
      </c>
      <c r="AC986" s="6" t="s">
        <v>13731</v>
      </c>
      <c r="AD986" s="6" t="s">
        <v>13732</v>
      </c>
      <c r="AE986" s="6" t="s">
        <v>13522</v>
      </c>
      <c r="AF986" s="6" t="s">
        <v>13523</v>
      </c>
      <c r="AG986" s="6" t="s">
        <v>13524</v>
      </c>
      <c r="AH986" s="6" t="s">
        <v>12299</v>
      </c>
      <c r="AI986" s="6" t="s">
        <v>12299</v>
      </c>
      <c r="AJ986" s="6"/>
      <c r="AK986" s="6"/>
      <c r="AL986" s="6"/>
    </row>
    <row r="987" spans="1:38" x14ac:dyDescent="0.3">
      <c r="A987" s="6">
        <v>1641</v>
      </c>
      <c r="B987" s="6" t="s">
        <v>13733</v>
      </c>
      <c r="C987" s="6" t="s">
        <v>13734</v>
      </c>
      <c r="D987" s="6">
        <v>5</v>
      </c>
      <c r="E987" s="6">
        <v>20</v>
      </c>
      <c r="F987" s="6"/>
      <c r="G987" s="6">
        <v>0</v>
      </c>
      <c r="H987" s="6" t="s">
        <v>13727</v>
      </c>
      <c r="I987" s="6"/>
      <c r="J987" s="6">
        <v>1</v>
      </c>
      <c r="K987" s="6">
        <v>0</v>
      </c>
      <c r="L987" s="6" t="s">
        <v>12237</v>
      </c>
      <c r="M987" s="6">
        <v>63</v>
      </c>
      <c r="N987" s="6" t="e">
        <f>VLOOKUP(A987,web_archive!D:AB,18,FALSE)</f>
        <v>#N/A</v>
      </c>
      <c r="O987" s="6">
        <v>2</v>
      </c>
      <c r="P987" s="6">
        <v>2</v>
      </c>
      <c r="Q987" s="6">
        <v>4</v>
      </c>
      <c r="R987" s="6">
        <v>80</v>
      </c>
      <c r="S987" s="6">
        <v>1</v>
      </c>
      <c r="T987" s="6">
        <v>10</v>
      </c>
      <c r="U987" s="6" t="s">
        <v>13447</v>
      </c>
      <c r="V987" s="6" t="s">
        <v>13735</v>
      </c>
      <c r="W987" s="6" t="s">
        <v>13736</v>
      </c>
      <c r="X987" s="6" t="s">
        <v>13737</v>
      </c>
      <c r="Y987" s="6" t="s">
        <v>12549</v>
      </c>
      <c r="Z987" s="6" t="s">
        <v>13738</v>
      </c>
      <c r="AA987" s="6" t="s">
        <v>12551</v>
      </c>
      <c r="AB987" s="6" t="s">
        <v>13739</v>
      </c>
      <c r="AC987" s="6" t="s">
        <v>13740</v>
      </c>
      <c r="AD987" s="6" t="s">
        <v>13741</v>
      </c>
      <c r="AE987" s="6" t="s">
        <v>13742</v>
      </c>
      <c r="AF987" s="6" t="s">
        <v>13742</v>
      </c>
      <c r="AG987" s="6">
        <v>10</v>
      </c>
      <c r="AH987" s="6">
        <v>100</v>
      </c>
      <c r="AI987" s="6" t="s">
        <v>13743</v>
      </c>
      <c r="AJ987" s="6" t="s">
        <v>13744</v>
      </c>
      <c r="AK987" s="6" t="s">
        <v>12299</v>
      </c>
      <c r="AL987" s="6" t="s">
        <v>12299</v>
      </c>
    </row>
    <row r="988" spans="1:38" x14ac:dyDescent="0.3">
      <c r="A988" s="6">
        <v>1642</v>
      </c>
      <c r="B988" s="6" t="s">
        <v>13745</v>
      </c>
      <c r="C988" s="6" t="s">
        <v>13746</v>
      </c>
      <c r="D988" s="6">
        <v>5</v>
      </c>
      <c r="E988" s="6">
        <v>20</v>
      </c>
      <c r="F988" s="6"/>
      <c r="G988" s="6">
        <v>0</v>
      </c>
      <c r="H988" s="6" t="s">
        <v>13465</v>
      </c>
      <c r="I988" s="6"/>
      <c r="J988" s="6">
        <v>1</v>
      </c>
      <c r="K988" s="6">
        <v>0</v>
      </c>
      <c r="L988" s="6" t="s">
        <v>12237</v>
      </c>
      <c r="M988" s="6">
        <v>63</v>
      </c>
      <c r="N988" s="6" t="e">
        <f>VLOOKUP(A988,web_archive!D:AB,18,FALSE)</f>
        <v>#N/A</v>
      </c>
      <c r="O988" s="6">
        <v>2</v>
      </c>
      <c r="P988" s="6">
        <v>2</v>
      </c>
      <c r="Q988" s="6">
        <v>2</v>
      </c>
      <c r="R988" s="6">
        <v>0</v>
      </c>
      <c r="S988" s="6">
        <v>0</v>
      </c>
      <c r="T988" s="6">
        <v>10</v>
      </c>
      <c r="U988" s="6" t="s">
        <v>13638</v>
      </c>
      <c r="V988" s="6" t="s">
        <v>13747</v>
      </c>
      <c r="W988" s="6" t="s">
        <v>13533</v>
      </c>
      <c r="X988" s="6" t="s">
        <v>12600</v>
      </c>
      <c r="Y988" s="6" t="s">
        <v>12299</v>
      </c>
      <c r="Z988" s="6" t="s">
        <v>12299</v>
      </c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</row>
    <row r="989" spans="1:38" x14ac:dyDescent="0.3">
      <c r="A989" s="6">
        <v>1643</v>
      </c>
      <c r="B989" s="6" t="s">
        <v>2861</v>
      </c>
      <c r="C989" s="6" t="s">
        <v>2862</v>
      </c>
      <c r="D989" s="6">
        <v>5</v>
      </c>
      <c r="E989" s="6">
        <v>20</v>
      </c>
      <c r="F989" s="6"/>
      <c r="G989" s="6">
        <v>100</v>
      </c>
      <c r="H989" s="6" t="s">
        <v>13748</v>
      </c>
      <c r="I989" s="6"/>
      <c r="J989" s="6">
        <v>1</v>
      </c>
      <c r="K989" s="6">
        <v>0</v>
      </c>
      <c r="L989" s="6" t="s">
        <v>12237</v>
      </c>
      <c r="M989" s="6">
        <v>63</v>
      </c>
      <c r="N989" s="6" t="str">
        <f>VLOOKUP(A989,web_archive!D:AB,18,FALSE)</f>
        <v>Normal / Upper / Baby</v>
      </c>
      <c r="O989" s="6">
        <v>2</v>
      </c>
      <c r="P989" s="6">
        <v>2</v>
      </c>
      <c r="Q989" s="6">
        <v>4</v>
      </c>
      <c r="R989" s="6">
        <v>70</v>
      </c>
      <c r="S989" s="6">
        <v>1</v>
      </c>
      <c r="T989" s="6">
        <v>10</v>
      </c>
      <c r="U989" s="6" t="s">
        <v>12542</v>
      </c>
      <c r="V989" s="6" t="s">
        <v>13749</v>
      </c>
      <c r="W989" s="6" t="s">
        <v>13750</v>
      </c>
      <c r="X989" s="6" t="s">
        <v>13751</v>
      </c>
      <c r="Y989" s="6" t="s">
        <v>13752</v>
      </c>
      <c r="Z989" s="6" t="s">
        <v>12299</v>
      </c>
      <c r="AA989" s="6" t="s">
        <v>12299</v>
      </c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</row>
    <row r="990" spans="1:38" x14ac:dyDescent="0.3">
      <c r="A990" s="6">
        <v>1644</v>
      </c>
      <c r="B990" s="6" t="s">
        <v>13753</v>
      </c>
      <c r="C990" s="6" t="s">
        <v>13754</v>
      </c>
      <c r="D990" s="6">
        <v>5</v>
      </c>
      <c r="E990" s="6">
        <v>20</v>
      </c>
      <c r="F990" s="6"/>
      <c r="G990" s="6">
        <v>500</v>
      </c>
      <c r="H990" s="6" t="s">
        <v>13668</v>
      </c>
      <c r="I990" s="6"/>
      <c r="J990" s="6">
        <v>1</v>
      </c>
      <c r="K990" s="6">
        <v>0</v>
      </c>
      <c r="L990" s="6" t="s">
        <v>13658</v>
      </c>
      <c r="M990" s="6">
        <v>18</v>
      </c>
      <c r="N990" s="6" t="e">
        <f>VLOOKUP(A990,web_archive!D:AB,18,FALSE)</f>
        <v>#N/A</v>
      </c>
      <c r="O990" s="6">
        <v>2</v>
      </c>
      <c r="P990" s="6">
        <v>2</v>
      </c>
      <c r="Q990" s="6">
        <v>3</v>
      </c>
      <c r="R990" s="6">
        <v>70</v>
      </c>
      <c r="S990" s="6">
        <v>1</v>
      </c>
      <c r="T990" s="6">
        <v>10</v>
      </c>
      <c r="U990" s="6" t="s">
        <v>12542</v>
      </c>
      <c r="V990" s="6" t="s">
        <v>13654</v>
      </c>
      <c r="W990" s="6" t="s">
        <v>13755</v>
      </c>
      <c r="X990" s="6" t="s">
        <v>12565</v>
      </c>
      <c r="Y990" s="6" t="s">
        <v>13671</v>
      </c>
      <c r="Z990" s="6" t="s">
        <v>12598</v>
      </c>
      <c r="AA990" s="6" t="s">
        <v>13672</v>
      </c>
      <c r="AB990" s="6" t="s">
        <v>12299</v>
      </c>
      <c r="AC990" s="6" t="s">
        <v>12299</v>
      </c>
      <c r="AD990" s="6"/>
      <c r="AE990" s="6"/>
      <c r="AF990" s="6"/>
      <c r="AG990" s="6"/>
      <c r="AH990" s="6"/>
      <c r="AI990" s="6"/>
      <c r="AJ990" s="6"/>
      <c r="AK990" s="6"/>
      <c r="AL990" s="6"/>
    </row>
    <row r="991" spans="1:38" x14ac:dyDescent="0.3">
      <c r="A991" s="6">
        <v>1645</v>
      </c>
      <c r="B991" s="6" t="s">
        <v>13756</v>
      </c>
      <c r="C991" s="6" t="s">
        <v>6062</v>
      </c>
      <c r="D991" s="6">
        <v>5</v>
      </c>
      <c r="E991" s="6">
        <v>20</v>
      </c>
      <c r="F991" s="6"/>
      <c r="G991" s="6">
        <v>800</v>
      </c>
      <c r="H991" s="6" t="s">
        <v>13657</v>
      </c>
      <c r="I991" s="6"/>
      <c r="J991" s="6">
        <v>1</v>
      </c>
      <c r="K991" s="6">
        <v>2</v>
      </c>
      <c r="L991" s="6" t="s">
        <v>13658</v>
      </c>
      <c r="M991" s="6">
        <v>18</v>
      </c>
      <c r="N991" s="6" t="e">
        <f>VLOOKUP(A991,web_archive!D:AB,18,FALSE)</f>
        <v>#N/A</v>
      </c>
      <c r="O991" s="6">
        <v>2</v>
      </c>
      <c r="P991" s="6">
        <v>2</v>
      </c>
      <c r="Q991" s="6">
        <v>3</v>
      </c>
      <c r="R991" s="6">
        <v>70</v>
      </c>
      <c r="S991" s="6">
        <v>1</v>
      </c>
      <c r="T991" s="6">
        <v>10</v>
      </c>
      <c r="U991" s="6" t="s">
        <v>12542</v>
      </c>
      <c r="V991" s="6" t="s">
        <v>12743</v>
      </c>
      <c r="W991" s="6" t="s">
        <v>12634</v>
      </c>
      <c r="X991" s="6" t="s">
        <v>13757</v>
      </c>
      <c r="Y991" s="6" t="s">
        <v>13758</v>
      </c>
      <c r="Z991" s="6" t="s">
        <v>13660</v>
      </c>
      <c r="AA991" s="6">
        <v>5</v>
      </c>
      <c r="AB991" s="6" t="s">
        <v>13661</v>
      </c>
      <c r="AC991" s="6" t="s">
        <v>13662</v>
      </c>
      <c r="AD991" s="6" t="s">
        <v>13341</v>
      </c>
      <c r="AE991" s="6" t="s">
        <v>12299</v>
      </c>
      <c r="AF991" s="6" t="s">
        <v>12299</v>
      </c>
      <c r="AG991" s="6"/>
      <c r="AH991" s="6"/>
      <c r="AI991" s="6"/>
      <c r="AJ991" s="6"/>
      <c r="AK991" s="6"/>
      <c r="AL991" s="6"/>
    </row>
    <row r="992" spans="1:38" x14ac:dyDescent="0.3">
      <c r="A992" s="6">
        <v>1646</v>
      </c>
      <c r="B992" s="6" t="s">
        <v>5928</v>
      </c>
      <c r="C992" s="6" t="s">
        <v>5929</v>
      </c>
      <c r="D992" s="6">
        <v>5</v>
      </c>
      <c r="E992" s="6">
        <v>20</v>
      </c>
      <c r="F992" s="6"/>
      <c r="G992" s="6">
        <v>500</v>
      </c>
      <c r="H992" s="6" t="s">
        <v>13759</v>
      </c>
      <c r="I992" s="6"/>
      <c r="J992" s="6">
        <v>1</v>
      </c>
      <c r="K992" s="6">
        <v>2</v>
      </c>
      <c r="L992" s="6" t="s">
        <v>12277</v>
      </c>
      <c r="M992" s="6">
        <v>18</v>
      </c>
      <c r="N992" s="6" t="str">
        <f>VLOOKUP(A992,web_archive!D:AB,18,FALSE)</f>
        <v>Upper</v>
      </c>
      <c r="O992" s="6">
        <v>2</v>
      </c>
      <c r="P992" s="6">
        <v>2</v>
      </c>
      <c r="Q992" s="6">
        <v>3</v>
      </c>
      <c r="R992" s="6">
        <v>50</v>
      </c>
      <c r="S992" s="6">
        <v>1</v>
      </c>
      <c r="T992" s="6">
        <v>10</v>
      </c>
      <c r="U992" s="6" t="s">
        <v>13669</v>
      </c>
      <c r="V992" s="6" t="s">
        <v>13760</v>
      </c>
      <c r="W992" s="6" t="s">
        <v>13761</v>
      </c>
      <c r="X992" s="6" t="s">
        <v>13762</v>
      </c>
      <c r="Y992" s="6" t="s">
        <v>13763</v>
      </c>
      <c r="Z992" s="6" t="s">
        <v>13762</v>
      </c>
      <c r="AA992" s="6" t="s">
        <v>13764</v>
      </c>
      <c r="AB992" s="6" t="s">
        <v>12299</v>
      </c>
      <c r="AC992" s="6" t="s">
        <v>12299</v>
      </c>
      <c r="AD992" s="6"/>
      <c r="AE992" s="6"/>
      <c r="AF992" s="6"/>
      <c r="AG992" s="6"/>
      <c r="AH992" s="6"/>
      <c r="AI992" s="6"/>
      <c r="AJ992" s="6"/>
      <c r="AK992" s="6"/>
      <c r="AL992" s="6"/>
    </row>
    <row r="993" spans="1:32" x14ac:dyDescent="0.3">
      <c r="A993" s="6">
        <v>1647</v>
      </c>
      <c r="B993" s="6" t="s">
        <v>2570</v>
      </c>
      <c r="C993" s="6" t="s">
        <v>2571</v>
      </c>
      <c r="D993" s="6">
        <v>5</v>
      </c>
      <c r="E993" s="6">
        <v>20</v>
      </c>
      <c r="F993" s="6"/>
      <c r="G993" s="6">
        <v>500</v>
      </c>
      <c r="H993" s="6" t="s">
        <v>13765</v>
      </c>
      <c r="I993" s="6"/>
      <c r="J993" s="6">
        <v>1</v>
      </c>
      <c r="K993" s="6">
        <v>1</v>
      </c>
      <c r="L993" s="6" t="s">
        <v>12258</v>
      </c>
      <c r="M993" s="6">
        <v>18</v>
      </c>
      <c r="N993" s="6" t="str">
        <f>VLOOKUP(A993,web_archive!D:AB,18,FALSE)</f>
        <v>Normal / Upper / Baby</v>
      </c>
      <c r="O993" s="6">
        <v>2</v>
      </c>
      <c r="P993" s="6">
        <v>2</v>
      </c>
      <c r="Q993" s="6">
        <v>3</v>
      </c>
      <c r="R993" s="6">
        <v>50</v>
      </c>
      <c r="S993" s="6">
        <v>1</v>
      </c>
      <c r="T993" s="6">
        <v>10</v>
      </c>
      <c r="U993" s="6" t="s">
        <v>12554</v>
      </c>
      <c r="V993" s="6" t="s">
        <v>13766</v>
      </c>
      <c r="W993" s="6" t="s">
        <v>13767</v>
      </c>
      <c r="X993" s="6" t="s">
        <v>13742</v>
      </c>
      <c r="Y993" s="6" t="s">
        <v>13101</v>
      </c>
      <c r="Z993" s="6" t="s">
        <v>13768</v>
      </c>
      <c r="AA993" s="6" t="s">
        <v>12734</v>
      </c>
      <c r="AB993" s="6" t="s">
        <v>12483</v>
      </c>
      <c r="AC993" s="6" t="s">
        <v>12299</v>
      </c>
      <c r="AD993" s="6" t="s">
        <v>12299</v>
      </c>
      <c r="AE993" s="6"/>
      <c r="AF993" s="6"/>
    </row>
    <row r="994" spans="1:32" x14ac:dyDescent="0.3">
      <c r="A994" s="6">
        <v>1648</v>
      </c>
      <c r="B994" s="6" t="s">
        <v>13769</v>
      </c>
      <c r="C994" s="6" t="s">
        <v>13770</v>
      </c>
      <c r="D994" s="6">
        <v>5</v>
      </c>
      <c r="E994" s="6">
        <v>20</v>
      </c>
      <c r="F994" s="6"/>
      <c r="G994" s="6">
        <v>500</v>
      </c>
      <c r="H994" s="6" t="s">
        <v>13771</v>
      </c>
      <c r="I994" s="6"/>
      <c r="J994" s="6">
        <v>1</v>
      </c>
      <c r="K994" s="6">
        <v>0</v>
      </c>
      <c r="L994" s="6" t="s">
        <v>13772</v>
      </c>
      <c r="M994" s="6">
        <v>18</v>
      </c>
      <c r="N994" s="6" t="e">
        <f>VLOOKUP(A994,web_archive!D:AB,18,FALSE)</f>
        <v>#N/A</v>
      </c>
      <c r="O994" s="6">
        <v>2</v>
      </c>
      <c r="P994" s="6">
        <v>2</v>
      </c>
      <c r="Q994" s="6">
        <v>4</v>
      </c>
      <c r="R994" s="6">
        <v>50</v>
      </c>
      <c r="S994" s="6">
        <v>1</v>
      </c>
      <c r="T994" s="6">
        <v>10</v>
      </c>
      <c r="U994" s="6" t="s">
        <v>12542</v>
      </c>
      <c r="V994" s="6" t="s">
        <v>13184</v>
      </c>
      <c r="W994" s="6" t="s">
        <v>13773</v>
      </c>
      <c r="X994" s="6" t="s">
        <v>13774</v>
      </c>
      <c r="Y994" s="6" t="s">
        <v>13121</v>
      </c>
      <c r="Z994" s="6" t="s">
        <v>12299</v>
      </c>
      <c r="AA994" s="6" t="s">
        <v>12299</v>
      </c>
      <c r="AB994" s="6"/>
      <c r="AC994" s="6"/>
      <c r="AD994" s="6"/>
      <c r="AE994" s="6"/>
      <c r="AF994" s="6"/>
    </row>
    <row r="995" spans="1:32" x14ac:dyDescent="0.3">
      <c r="A995" s="6">
        <v>1649</v>
      </c>
      <c r="B995" s="6" t="s">
        <v>13775</v>
      </c>
      <c r="C995" s="6" t="s">
        <v>13776</v>
      </c>
      <c r="D995" s="6">
        <v>5</v>
      </c>
      <c r="E995" s="6">
        <v>20</v>
      </c>
      <c r="F995" s="6"/>
      <c r="G995" s="6">
        <v>500</v>
      </c>
      <c r="H995" s="6" t="s">
        <v>13759</v>
      </c>
      <c r="I995" s="6"/>
      <c r="J995" s="6">
        <v>1</v>
      </c>
      <c r="K995" s="6">
        <v>0</v>
      </c>
      <c r="L995" s="6" t="s">
        <v>12271</v>
      </c>
      <c r="M995" s="6">
        <v>63</v>
      </c>
      <c r="N995" s="6" t="e">
        <f>VLOOKUP(A995,web_archive!D:AB,18,FALSE)</f>
        <v>#N/A</v>
      </c>
      <c r="O995" s="6">
        <v>2</v>
      </c>
      <c r="P995" s="6">
        <v>2</v>
      </c>
      <c r="Q995" s="6">
        <v>3</v>
      </c>
      <c r="R995" s="6">
        <v>100</v>
      </c>
      <c r="S995" s="6">
        <v>1</v>
      </c>
      <c r="T995" s="6">
        <v>10</v>
      </c>
      <c r="U995" s="6" t="s">
        <v>13777</v>
      </c>
      <c r="V995" s="6" t="s">
        <v>13778</v>
      </c>
      <c r="W995" s="6" t="s">
        <v>12299</v>
      </c>
      <c r="X995" s="6" t="s">
        <v>12299</v>
      </c>
      <c r="Y995" s="6"/>
      <c r="Z995" s="6"/>
      <c r="AA995" s="6"/>
      <c r="AB995" s="6"/>
      <c r="AC995" s="6"/>
      <c r="AD995" s="6"/>
      <c r="AE995" s="6"/>
      <c r="AF995" s="6"/>
    </row>
    <row r="996" spans="1:32" x14ac:dyDescent="0.3">
      <c r="A996" s="6">
        <v>1650</v>
      </c>
      <c r="B996" s="6" t="s">
        <v>13779</v>
      </c>
      <c r="C996" s="6" t="s">
        <v>13780</v>
      </c>
      <c r="D996" s="6">
        <v>5</v>
      </c>
      <c r="E996" s="6">
        <v>0</v>
      </c>
      <c r="F996" s="6"/>
      <c r="G996" s="6">
        <v>0</v>
      </c>
      <c r="H996" s="6" t="s">
        <v>13781</v>
      </c>
      <c r="I996" s="6"/>
      <c r="J996" s="6">
        <v>1</v>
      </c>
      <c r="K996" s="6">
        <v>0</v>
      </c>
      <c r="L996" s="6" t="s">
        <v>12237</v>
      </c>
      <c r="M996" s="6">
        <v>63</v>
      </c>
      <c r="N996" s="6" t="e">
        <f>VLOOKUP(A996,web_archive!D:AB,18,FALSE)</f>
        <v>#N/A</v>
      </c>
      <c r="O996" s="6">
        <v>2</v>
      </c>
      <c r="P996" s="6">
        <v>2</v>
      </c>
      <c r="Q996" s="6">
        <v>2</v>
      </c>
      <c r="R996" s="6">
        <v>26</v>
      </c>
      <c r="S996" s="6">
        <v>0</v>
      </c>
      <c r="T996" s="6">
        <v>10</v>
      </c>
      <c r="U996" s="6" t="s">
        <v>12542</v>
      </c>
      <c r="V996" s="6" t="s">
        <v>12600</v>
      </c>
      <c r="W996" s="6" t="s">
        <v>12299</v>
      </c>
      <c r="X996" s="6" t="s">
        <v>12299</v>
      </c>
      <c r="Y996" s="6"/>
      <c r="Z996" s="6"/>
      <c r="AA996" s="6"/>
      <c r="AB996" s="6"/>
      <c r="AC996" s="6"/>
      <c r="AD996" s="6"/>
      <c r="AE996" s="6"/>
      <c r="AF996" s="6"/>
    </row>
    <row r="997" spans="1:32" x14ac:dyDescent="0.3">
      <c r="A997" s="6">
        <v>1651</v>
      </c>
      <c r="B997" s="6" t="s">
        <v>13782</v>
      </c>
      <c r="C997" s="6" t="s">
        <v>13783</v>
      </c>
      <c r="D997" s="6">
        <v>5</v>
      </c>
      <c r="E997" s="6">
        <v>0</v>
      </c>
      <c r="F997" s="6"/>
      <c r="G997" s="6">
        <v>0</v>
      </c>
      <c r="H997" s="6" t="s">
        <v>13784</v>
      </c>
      <c r="I997" s="6"/>
      <c r="J997" s="6">
        <v>1</v>
      </c>
      <c r="K997" s="6">
        <v>0</v>
      </c>
      <c r="L997" s="6" t="s">
        <v>12237</v>
      </c>
      <c r="M997" s="6">
        <v>63</v>
      </c>
      <c r="N997" s="6" t="e">
        <f>VLOOKUP(A997,web_archive!D:AB,18,FALSE)</f>
        <v>#N/A</v>
      </c>
      <c r="O997" s="6">
        <v>2</v>
      </c>
      <c r="P997" s="6">
        <v>2</v>
      </c>
      <c r="Q997" s="6">
        <v>2</v>
      </c>
      <c r="R997" s="6">
        <v>40</v>
      </c>
      <c r="S997" s="6">
        <v>0</v>
      </c>
      <c r="T997" s="6">
        <v>10</v>
      </c>
      <c r="U997" s="6" t="s">
        <v>12542</v>
      </c>
      <c r="V997" s="6" t="s">
        <v>12404</v>
      </c>
      <c r="W997" s="6" t="s">
        <v>12299</v>
      </c>
      <c r="X997" s="6" t="s">
        <v>12299</v>
      </c>
      <c r="Y997" s="6"/>
      <c r="Z997" s="6"/>
      <c r="AA997" s="6"/>
      <c r="AB997" s="6"/>
      <c r="AC997" s="6"/>
      <c r="AD997" s="6"/>
      <c r="AE997" s="6"/>
      <c r="AF997" s="6"/>
    </row>
    <row r="998" spans="1:32" x14ac:dyDescent="0.3">
      <c r="A998" s="6">
        <v>1652</v>
      </c>
      <c r="B998" s="6" t="s">
        <v>13785</v>
      </c>
      <c r="C998" s="6" t="s">
        <v>13786</v>
      </c>
      <c r="D998" s="6">
        <v>5</v>
      </c>
      <c r="E998" s="6">
        <v>0</v>
      </c>
      <c r="F998" s="6"/>
      <c r="G998" s="6">
        <v>500</v>
      </c>
      <c r="H998" s="3">
        <v>1.4583333333333333</v>
      </c>
      <c r="I998" s="6"/>
      <c r="J998" s="6">
        <v>1</v>
      </c>
      <c r="K998" s="6">
        <v>0</v>
      </c>
      <c r="L998" s="6" t="s">
        <v>12271</v>
      </c>
      <c r="M998" s="6">
        <v>63</v>
      </c>
      <c r="N998" s="6" t="e">
        <f>VLOOKUP(A998,web_archive!D:AB,18,FALSE)</f>
        <v>#N/A</v>
      </c>
      <c r="O998" s="6">
        <v>2</v>
      </c>
      <c r="P998" s="6">
        <v>2</v>
      </c>
      <c r="Q998" s="6">
        <v>1</v>
      </c>
      <c r="R998" s="6">
        <v>1</v>
      </c>
      <c r="S998" s="6">
        <v>0</v>
      </c>
      <c r="T998" s="6">
        <v>10</v>
      </c>
      <c r="U998" s="6" t="s">
        <v>13512</v>
      </c>
      <c r="V998" s="6" t="s">
        <v>13533</v>
      </c>
      <c r="W998" s="6" t="s">
        <v>13787</v>
      </c>
      <c r="X998" s="6" t="s">
        <v>12368</v>
      </c>
      <c r="Y998" s="6" t="s">
        <v>12299</v>
      </c>
      <c r="Z998" s="6" t="s">
        <v>12299</v>
      </c>
      <c r="AA998" s="6"/>
      <c r="AB998" s="6"/>
      <c r="AC998" s="6"/>
      <c r="AD998" s="6"/>
      <c r="AE998" s="6"/>
      <c r="AF998" s="6"/>
    </row>
    <row r="999" spans="1:32" x14ac:dyDescent="0.3">
      <c r="A999" s="6">
        <v>1653</v>
      </c>
      <c r="B999" s="6" t="s">
        <v>13788</v>
      </c>
      <c r="C999" s="6" t="s">
        <v>13789</v>
      </c>
      <c r="D999" s="6">
        <v>5</v>
      </c>
      <c r="E999" s="6">
        <v>20</v>
      </c>
      <c r="F999" s="6"/>
      <c r="G999" s="6">
        <v>0</v>
      </c>
      <c r="H999" s="6">
        <v>0.4861111111111111</v>
      </c>
      <c r="I999" s="6"/>
      <c r="J999" s="6">
        <v>1</v>
      </c>
      <c r="K999" s="6">
        <v>0</v>
      </c>
      <c r="L999" s="6" t="s">
        <v>12258</v>
      </c>
      <c r="M999" s="6">
        <v>63</v>
      </c>
      <c r="N999" s="6" t="e">
        <f>VLOOKUP(A999,web_archive!D:AB,18,FALSE)</f>
        <v>#N/A</v>
      </c>
      <c r="O999" s="6">
        <v>2</v>
      </c>
      <c r="P999" s="6">
        <v>2</v>
      </c>
      <c r="Q999" s="6">
        <v>3</v>
      </c>
      <c r="R999" s="6">
        <v>1</v>
      </c>
      <c r="S999" s="6">
        <v>0</v>
      </c>
      <c r="T999" s="6">
        <v>10</v>
      </c>
      <c r="U999" s="6" t="s">
        <v>12554</v>
      </c>
      <c r="V999" s="6" t="s">
        <v>12585</v>
      </c>
      <c r="W999" s="6" t="s">
        <v>12299</v>
      </c>
      <c r="X999" s="6" t="s">
        <v>12299</v>
      </c>
      <c r="Y999" s="6"/>
      <c r="Z999" s="6"/>
      <c r="AA999" s="6"/>
      <c r="AB999" s="6"/>
      <c r="AC999" s="6"/>
      <c r="AD999" s="6"/>
      <c r="AE999" s="6"/>
      <c r="AF999" s="6"/>
    </row>
    <row r="1000" spans="1:32" x14ac:dyDescent="0.3">
      <c r="A1000" s="6">
        <v>1654</v>
      </c>
      <c r="B1000" s="6" t="s">
        <v>13790</v>
      </c>
      <c r="C1000" s="6" t="s">
        <v>13791</v>
      </c>
      <c r="D1000" s="6">
        <v>5</v>
      </c>
      <c r="E1000" s="6">
        <v>20</v>
      </c>
      <c r="F1000" s="6"/>
      <c r="G1000" s="6">
        <v>500</v>
      </c>
      <c r="H1000" s="6" t="s">
        <v>13792</v>
      </c>
      <c r="I1000" s="6"/>
      <c r="J1000" s="6">
        <v>1</v>
      </c>
      <c r="K1000" s="6">
        <v>1</v>
      </c>
      <c r="L1000" s="6" t="s">
        <v>12271</v>
      </c>
      <c r="M1000" s="6">
        <v>63</v>
      </c>
      <c r="N1000" s="6" t="e">
        <f>VLOOKUP(A1000,web_archive!D:AB,18,FALSE)</f>
        <v>#N/A</v>
      </c>
      <c r="O1000" s="6">
        <v>2</v>
      </c>
      <c r="P1000" s="6">
        <v>2</v>
      </c>
      <c r="Q1000" s="6">
        <v>3</v>
      </c>
      <c r="R1000" s="6">
        <v>102</v>
      </c>
      <c r="S1000" s="6">
        <v>1</v>
      </c>
      <c r="T1000" s="6">
        <v>10</v>
      </c>
      <c r="U1000" s="6" t="s">
        <v>13793</v>
      </c>
      <c r="V1000" s="6" t="s">
        <v>13794</v>
      </c>
      <c r="W1000" s="6" t="s">
        <v>13795</v>
      </c>
      <c r="X1000" s="6" t="s">
        <v>13796</v>
      </c>
      <c r="Y1000" s="6" t="s">
        <v>13794</v>
      </c>
      <c r="Z1000" s="6" t="s">
        <v>13797</v>
      </c>
      <c r="AA1000" s="6" t="s">
        <v>13794</v>
      </c>
      <c r="AB1000" s="6" t="s">
        <v>13798</v>
      </c>
      <c r="AC1000" s="6" t="s">
        <v>12299</v>
      </c>
      <c r="AD1000" s="6" t="s">
        <v>12306</v>
      </c>
      <c r="AE1000" s="6" t="s">
        <v>12473</v>
      </c>
      <c r="AF1000" s="6"/>
    </row>
    <row r="1001" spans="1:32" x14ac:dyDescent="0.3">
      <c r="A1001" s="6">
        <v>1655</v>
      </c>
      <c r="B1001" s="6" t="s">
        <v>13799</v>
      </c>
      <c r="C1001" s="6" t="s">
        <v>13800</v>
      </c>
      <c r="D1001" s="6">
        <v>5</v>
      </c>
      <c r="E1001" s="6">
        <v>0</v>
      </c>
      <c r="F1001" s="6"/>
      <c r="G1001" s="6">
        <v>0</v>
      </c>
      <c r="H1001" s="6">
        <v>60</v>
      </c>
      <c r="I1001" s="6"/>
      <c r="J1001" s="6">
        <v>1</v>
      </c>
      <c r="K1001" s="6">
        <v>0</v>
      </c>
      <c r="L1001" s="6" t="s">
        <v>12265</v>
      </c>
      <c r="M1001" s="6">
        <v>63</v>
      </c>
      <c r="N1001" s="6" t="e">
        <f>VLOOKUP(A1001,web_archive!D:AB,18,FALSE)</f>
        <v>#N/A</v>
      </c>
      <c r="O1001" s="6">
        <v>2</v>
      </c>
      <c r="P1001" s="6">
        <v>2</v>
      </c>
      <c r="Q1001" s="6">
        <v>1</v>
      </c>
      <c r="R1001" s="6">
        <v>1</v>
      </c>
      <c r="S1001" s="6">
        <v>0</v>
      </c>
      <c r="T1001" s="6">
        <v>10</v>
      </c>
      <c r="U1001" s="6" t="s">
        <v>12543</v>
      </c>
      <c r="V1001" s="6" t="s">
        <v>12368</v>
      </c>
      <c r="W1001" s="6" t="s">
        <v>12299</v>
      </c>
      <c r="X1001" s="6" t="s">
        <v>12299</v>
      </c>
      <c r="Y1001" s="6"/>
      <c r="Z1001" s="6"/>
      <c r="AA1001" s="6"/>
      <c r="AB1001" s="6"/>
      <c r="AC1001" s="6"/>
      <c r="AD1001" s="6"/>
      <c r="AE1001" s="6"/>
      <c r="AF1001" s="6"/>
    </row>
    <row r="1002" spans="1:32" x14ac:dyDescent="0.3">
      <c r="A1002" s="6">
        <v>1656</v>
      </c>
      <c r="B1002" s="6" t="s">
        <v>13801</v>
      </c>
      <c r="C1002" s="6" t="s">
        <v>13802</v>
      </c>
      <c r="D1002" s="6">
        <v>5</v>
      </c>
      <c r="E1002" s="6">
        <v>0</v>
      </c>
      <c r="F1002" s="6"/>
      <c r="G1002" s="6">
        <v>600</v>
      </c>
      <c r="H1002" s="6">
        <v>60</v>
      </c>
      <c r="I1002" s="6"/>
      <c r="J1002" s="6">
        <v>1</v>
      </c>
      <c r="K1002" s="6">
        <v>1</v>
      </c>
      <c r="L1002" s="6" t="s">
        <v>12265</v>
      </c>
      <c r="M1002" s="6">
        <v>63</v>
      </c>
      <c r="N1002" s="6" t="e">
        <f>VLOOKUP(A1002,web_archive!D:AB,18,FALSE)</f>
        <v>#N/A</v>
      </c>
      <c r="O1002" s="6">
        <v>2</v>
      </c>
      <c r="P1002" s="6">
        <v>2</v>
      </c>
      <c r="Q1002" s="6">
        <v>1</v>
      </c>
      <c r="R1002" s="6">
        <v>1</v>
      </c>
      <c r="S1002" s="6">
        <v>1</v>
      </c>
      <c r="T1002" s="6">
        <v>10</v>
      </c>
      <c r="U1002" s="6" t="s">
        <v>12543</v>
      </c>
      <c r="V1002" s="6" t="s">
        <v>12368</v>
      </c>
      <c r="W1002" s="6" t="s">
        <v>12299</v>
      </c>
      <c r="X1002" s="6" t="s">
        <v>12299</v>
      </c>
      <c r="Y1002" s="6"/>
      <c r="Z1002" s="6"/>
      <c r="AA1002" s="6"/>
      <c r="AB1002" s="6"/>
      <c r="AC1002" s="6"/>
      <c r="AD1002" s="6"/>
      <c r="AE1002" s="6"/>
      <c r="AF1002" s="6"/>
    </row>
    <row r="1003" spans="1:32" x14ac:dyDescent="0.3">
      <c r="A1003" s="6">
        <v>1657</v>
      </c>
      <c r="B1003" s="6" t="s">
        <v>13803</v>
      </c>
      <c r="C1003" s="6" t="s">
        <v>13804</v>
      </c>
      <c r="D1003" s="6">
        <v>5</v>
      </c>
      <c r="E1003" s="6">
        <v>20</v>
      </c>
      <c r="F1003" s="6"/>
      <c r="G1003" s="6">
        <v>500</v>
      </c>
      <c r="H1003" s="6" t="s">
        <v>13805</v>
      </c>
      <c r="I1003" s="6"/>
      <c r="J1003" s="6">
        <v>1</v>
      </c>
      <c r="K1003" s="6">
        <v>2</v>
      </c>
      <c r="L1003" s="6" t="s">
        <v>13806</v>
      </c>
      <c r="M1003" s="6">
        <v>63</v>
      </c>
      <c r="N1003" s="6" t="e">
        <f>VLOOKUP(A1003,web_archive!D:AB,18,FALSE)</f>
        <v>#N/A</v>
      </c>
      <c r="O1003" s="6">
        <v>2</v>
      </c>
      <c r="P1003" s="6">
        <v>2</v>
      </c>
      <c r="Q1003" s="6">
        <v>3</v>
      </c>
      <c r="R1003" s="6">
        <v>100</v>
      </c>
      <c r="S1003" s="6">
        <v>1</v>
      </c>
      <c r="T1003" s="6">
        <v>10</v>
      </c>
      <c r="U1003" s="6" t="s">
        <v>12542</v>
      </c>
      <c r="V1003" s="6" t="s">
        <v>12810</v>
      </c>
      <c r="W1003" s="6" t="s">
        <v>13664</v>
      </c>
      <c r="X1003" s="6" t="s">
        <v>12489</v>
      </c>
      <c r="Y1003" s="6" t="s">
        <v>12299</v>
      </c>
      <c r="Z1003" s="6" t="s">
        <v>12299</v>
      </c>
      <c r="AA1003" s="6"/>
      <c r="AB1003" s="6"/>
      <c r="AC1003" s="6"/>
      <c r="AD1003" s="6"/>
      <c r="AE1003" s="6"/>
      <c r="AF1003" s="6"/>
    </row>
    <row r="1004" spans="1:32" x14ac:dyDescent="0.3">
      <c r="A1004" s="6">
        <v>1658</v>
      </c>
      <c r="B1004" s="6" t="s">
        <v>13807</v>
      </c>
      <c r="C1004" s="6" t="s">
        <v>13808</v>
      </c>
      <c r="D1004" s="6">
        <v>5</v>
      </c>
      <c r="E1004" s="6">
        <v>0</v>
      </c>
      <c r="F1004" s="6"/>
      <c r="G1004" s="6">
        <v>0</v>
      </c>
      <c r="H1004" s="6" t="s">
        <v>13657</v>
      </c>
      <c r="I1004" s="6"/>
      <c r="J1004" s="6">
        <v>1</v>
      </c>
      <c r="K1004" s="6">
        <v>0</v>
      </c>
      <c r="L1004" s="6" t="s">
        <v>12237</v>
      </c>
      <c r="M1004" s="6">
        <v>63</v>
      </c>
      <c r="N1004" s="6" t="e">
        <f>VLOOKUP(A1004,web_archive!D:AB,18,FALSE)</f>
        <v>#N/A</v>
      </c>
      <c r="O1004" s="6">
        <v>2</v>
      </c>
      <c r="P1004" s="6">
        <v>2</v>
      </c>
      <c r="Q1004" s="6">
        <v>3</v>
      </c>
      <c r="R1004" s="6">
        <v>60</v>
      </c>
      <c r="S1004" s="6">
        <v>0</v>
      </c>
      <c r="T1004" s="6">
        <v>10</v>
      </c>
      <c r="U1004" s="6" t="s">
        <v>12542</v>
      </c>
      <c r="V1004" s="6" t="s">
        <v>12451</v>
      </c>
      <c r="W1004" s="6" t="s">
        <v>12299</v>
      </c>
      <c r="X1004" s="6" t="s">
        <v>12299</v>
      </c>
      <c r="Y1004" s="6"/>
      <c r="Z1004" s="6"/>
      <c r="AA1004" s="6"/>
      <c r="AB1004" s="6"/>
      <c r="AC1004" s="6"/>
      <c r="AD1004" s="6"/>
      <c r="AE1004" s="6"/>
      <c r="AF1004" s="6"/>
    </row>
    <row r="1005" spans="1:32" x14ac:dyDescent="0.3">
      <c r="A1005" s="6">
        <v>1659</v>
      </c>
      <c r="B1005" s="6" t="s">
        <v>13809</v>
      </c>
      <c r="C1005" s="6" t="s">
        <v>13810</v>
      </c>
      <c r="D1005" s="6">
        <v>5</v>
      </c>
      <c r="E1005" s="6">
        <v>56000</v>
      </c>
      <c r="F1005" s="6"/>
      <c r="G1005" s="6">
        <v>400</v>
      </c>
      <c r="H1005" s="6" t="s">
        <v>13805</v>
      </c>
      <c r="I1005" s="6"/>
      <c r="J1005" s="6">
        <v>1</v>
      </c>
      <c r="K1005" s="6">
        <v>1</v>
      </c>
      <c r="L1005" s="6" t="s">
        <v>13806</v>
      </c>
      <c r="M1005" s="6">
        <v>63</v>
      </c>
      <c r="N1005" s="6" t="e">
        <f>VLOOKUP(A1005,web_archive!D:AB,18,FALSE)</f>
        <v>#N/A</v>
      </c>
      <c r="O1005" s="6">
        <v>2</v>
      </c>
      <c r="P1005" s="6">
        <v>2</v>
      </c>
      <c r="Q1005" s="6">
        <v>4</v>
      </c>
      <c r="R1005" s="6">
        <v>110</v>
      </c>
      <c r="S1005" s="6">
        <v>1</v>
      </c>
      <c r="T1005" s="6">
        <v>10</v>
      </c>
      <c r="U1005" s="6" t="s">
        <v>12554</v>
      </c>
      <c r="V1005" s="6" t="s">
        <v>13811</v>
      </c>
      <c r="W1005" s="6" t="s">
        <v>13812</v>
      </c>
      <c r="X1005" s="6" t="s">
        <v>13813</v>
      </c>
      <c r="Y1005" s="6" t="s">
        <v>13742</v>
      </c>
      <c r="Z1005" s="6" t="s">
        <v>13814</v>
      </c>
      <c r="AA1005" s="6" t="s">
        <v>13815</v>
      </c>
      <c r="AB1005" s="6" t="s">
        <v>13816</v>
      </c>
      <c r="AC1005" s="6" t="s">
        <v>13817</v>
      </c>
      <c r="AD1005" s="6" t="s">
        <v>13818</v>
      </c>
      <c r="AE1005" s="6" t="s">
        <v>12299</v>
      </c>
      <c r="AF1005" s="6" t="s">
        <v>12299</v>
      </c>
    </row>
    <row r="1006" spans="1:32" x14ac:dyDescent="0.3">
      <c r="A1006" s="6">
        <v>1660</v>
      </c>
      <c r="B1006" s="6" t="s">
        <v>13819</v>
      </c>
      <c r="C1006" s="6" t="s">
        <v>13820</v>
      </c>
      <c r="D1006" s="6">
        <v>5</v>
      </c>
      <c r="E1006" s="6">
        <v>20</v>
      </c>
      <c r="F1006" s="6"/>
      <c r="G1006" s="6">
        <v>500</v>
      </c>
      <c r="H1006" s="6" t="s">
        <v>13759</v>
      </c>
      <c r="I1006" s="6"/>
      <c r="J1006" s="6">
        <v>1</v>
      </c>
      <c r="K1006" s="6">
        <v>1</v>
      </c>
      <c r="L1006" s="6" t="s">
        <v>13806</v>
      </c>
      <c r="M1006" s="6">
        <v>63</v>
      </c>
      <c r="N1006" s="6" t="e">
        <f>VLOOKUP(A1006,web_archive!D:AB,18,FALSE)</f>
        <v>#N/A</v>
      </c>
      <c r="O1006" s="6">
        <v>2</v>
      </c>
      <c r="P1006" s="6">
        <v>2</v>
      </c>
      <c r="Q1006" s="6">
        <v>3</v>
      </c>
      <c r="R1006" s="6">
        <v>130</v>
      </c>
      <c r="S1006" s="6">
        <v>1</v>
      </c>
      <c r="T1006" s="6">
        <v>10</v>
      </c>
      <c r="U1006" s="6" t="s">
        <v>12554</v>
      </c>
      <c r="V1006" s="6" t="s">
        <v>13766</v>
      </c>
      <c r="W1006" s="6" t="s">
        <v>13821</v>
      </c>
      <c r="X1006" s="6" t="s">
        <v>12483</v>
      </c>
      <c r="Y1006" s="6" t="s">
        <v>12299</v>
      </c>
      <c r="Z1006" s="6" t="s">
        <v>12299</v>
      </c>
      <c r="AA1006" s="6"/>
      <c r="AB1006" s="6"/>
      <c r="AC1006" s="6"/>
      <c r="AD1006" s="6"/>
      <c r="AE1006" s="6"/>
      <c r="AF1006" s="6"/>
    </row>
    <row r="1007" spans="1:32" x14ac:dyDescent="0.3">
      <c r="A1007" s="6">
        <v>1661</v>
      </c>
      <c r="B1007" s="6" t="s">
        <v>13822</v>
      </c>
      <c r="C1007" s="6" t="s">
        <v>13823</v>
      </c>
      <c r="D1007" s="6">
        <v>5</v>
      </c>
      <c r="E1007" s="6">
        <v>20</v>
      </c>
      <c r="F1007" s="6"/>
      <c r="G1007" s="6">
        <v>1400</v>
      </c>
      <c r="H1007" s="3">
        <v>4.2013888888888884</v>
      </c>
      <c r="I1007" s="6"/>
      <c r="J1007" s="6">
        <v>1</v>
      </c>
      <c r="K1007" s="6">
        <v>0</v>
      </c>
      <c r="L1007" s="6" t="s">
        <v>13824</v>
      </c>
      <c r="M1007" s="6">
        <v>63</v>
      </c>
      <c r="N1007" s="6" t="e">
        <f>VLOOKUP(A1007,web_archive!D:AB,18,FALSE)</f>
        <v>#N/A</v>
      </c>
      <c r="O1007" s="6">
        <v>2</v>
      </c>
      <c r="P1007" s="6">
        <v>2</v>
      </c>
      <c r="Q1007" s="6">
        <v>4</v>
      </c>
      <c r="R1007" s="6">
        <v>95</v>
      </c>
      <c r="S1007" s="6">
        <v>1</v>
      </c>
      <c r="T1007" s="6">
        <v>10</v>
      </c>
      <c r="U1007" s="6" t="s">
        <v>12542</v>
      </c>
      <c r="V1007" s="6" t="s">
        <v>12825</v>
      </c>
      <c r="W1007" s="6" t="s">
        <v>13825</v>
      </c>
      <c r="X1007" s="6" t="s">
        <v>13826</v>
      </c>
      <c r="Y1007" s="6" t="s">
        <v>13827</v>
      </c>
      <c r="Z1007" s="6">
        <v>10000</v>
      </c>
      <c r="AA1007" s="6" t="s">
        <v>13828</v>
      </c>
      <c r="AB1007" s="6">
        <v>10000</v>
      </c>
      <c r="AC1007" s="6" t="s">
        <v>13441</v>
      </c>
      <c r="AD1007" s="6" t="s">
        <v>12299</v>
      </c>
      <c r="AE1007" s="6" t="s">
        <v>12299</v>
      </c>
      <c r="AF1007" s="6"/>
    </row>
    <row r="1008" spans="1:32" x14ac:dyDescent="0.3">
      <c r="A1008" s="6">
        <v>1662</v>
      </c>
      <c r="B1008" s="6" t="s">
        <v>13829</v>
      </c>
      <c r="C1008" s="6" t="s">
        <v>1425</v>
      </c>
      <c r="D1008" s="6">
        <v>5</v>
      </c>
      <c r="E1008" s="6">
        <v>20</v>
      </c>
      <c r="F1008" s="6"/>
      <c r="G1008" s="6">
        <v>700</v>
      </c>
      <c r="H1008" s="6" t="s">
        <v>13633</v>
      </c>
      <c r="I1008" s="6"/>
      <c r="J1008" s="6">
        <v>1</v>
      </c>
      <c r="K1008" s="6">
        <v>2</v>
      </c>
      <c r="L1008" s="6" t="s">
        <v>12237</v>
      </c>
      <c r="M1008" s="6">
        <v>63</v>
      </c>
      <c r="N1008" s="6" t="e">
        <f>VLOOKUP(A1008,web_archive!D:AB,18,FALSE)</f>
        <v>#N/A</v>
      </c>
      <c r="O1008" s="6">
        <v>2</v>
      </c>
      <c r="P1008" s="6">
        <v>2</v>
      </c>
      <c r="Q1008" s="6">
        <v>3</v>
      </c>
      <c r="R1008" s="6">
        <v>24</v>
      </c>
      <c r="S1008" s="6">
        <v>1</v>
      </c>
      <c r="T1008" s="6">
        <v>10</v>
      </c>
      <c r="U1008" s="6" t="s">
        <v>12542</v>
      </c>
      <c r="V1008" s="6" t="s">
        <v>13634</v>
      </c>
      <c r="W1008" s="6" t="s">
        <v>12865</v>
      </c>
      <c r="X1008" s="6" t="s">
        <v>12299</v>
      </c>
      <c r="Y1008" s="6" t="s">
        <v>12299</v>
      </c>
      <c r="Z1008" s="6"/>
      <c r="AA1008" s="6"/>
      <c r="AB1008" s="6"/>
      <c r="AC1008" s="6"/>
      <c r="AD1008" s="6"/>
      <c r="AE1008" s="6"/>
      <c r="AF1008" s="6"/>
    </row>
    <row r="1009" spans="1:33" x14ac:dyDescent="0.3">
      <c r="A1009" s="6">
        <v>1663</v>
      </c>
      <c r="B1009" s="6" t="s">
        <v>13830</v>
      </c>
      <c r="C1009" s="6" t="s">
        <v>13770</v>
      </c>
      <c r="D1009" s="6">
        <v>5</v>
      </c>
      <c r="E1009" s="6">
        <v>20</v>
      </c>
      <c r="F1009" s="6"/>
      <c r="G1009" s="6">
        <v>500</v>
      </c>
      <c r="H1009" s="6" t="s">
        <v>13759</v>
      </c>
      <c r="I1009" s="6"/>
      <c r="J1009" s="6">
        <v>1</v>
      </c>
      <c r="K1009" s="6">
        <v>2</v>
      </c>
      <c r="L1009" s="6" t="s">
        <v>13772</v>
      </c>
      <c r="M1009" s="6">
        <v>18</v>
      </c>
      <c r="N1009" s="6" t="e">
        <f>VLOOKUP(A1009,web_archive!D:AB,18,FALSE)</f>
        <v>#N/A</v>
      </c>
      <c r="O1009" s="6">
        <v>2</v>
      </c>
      <c r="P1009" s="6">
        <v>2</v>
      </c>
      <c r="Q1009" s="6">
        <v>4</v>
      </c>
      <c r="R1009" s="6">
        <v>50</v>
      </c>
      <c r="S1009" s="6">
        <v>1</v>
      </c>
      <c r="T1009" s="6">
        <v>10</v>
      </c>
      <c r="U1009" s="6" t="s">
        <v>12542</v>
      </c>
      <c r="V1009" s="6" t="s">
        <v>13184</v>
      </c>
      <c r="W1009" s="6" t="s">
        <v>13773</v>
      </c>
      <c r="X1009" s="6" t="s">
        <v>13774</v>
      </c>
      <c r="Y1009" s="6" t="s">
        <v>13121</v>
      </c>
      <c r="Z1009" s="6" t="s">
        <v>12299</v>
      </c>
      <c r="AA1009" s="6" t="s">
        <v>12299</v>
      </c>
      <c r="AB1009" s="6"/>
      <c r="AC1009" s="6"/>
      <c r="AD1009" s="6"/>
      <c r="AE1009" s="6"/>
      <c r="AF1009" s="6"/>
      <c r="AG1009" s="6"/>
    </row>
    <row r="1010" spans="1:33" x14ac:dyDescent="0.3">
      <c r="A1010" s="6">
        <v>1664</v>
      </c>
      <c r="B1010" s="6" t="s">
        <v>13831</v>
      </c>
      <c r="C1010" s="6" t="s">
        <v>13708</v>
      </c>
      <c r="D1010" s="6">
        <v>5</v>
      </c>
      <c r="E1010" s="6">
        <v>10</v>
      </c>
      <c r="F1010" s="6"/>
      <c r="G1010" s="6">
        <v>700</v>
      </c>
      <c r="H1010" s="6" t="s">
        <v>13500</v>
      </c>
      <c r="I1010" s="6"/>
      <c r="J1010" s="6"/>
      <c r="K1010" s="6">
        <v>1</v>
      </c>
      <c r="L1010" s="6" t="s">
        <v>13832</v>
      </c>
      <c r="M1010" s="6">
        <v>50</v>
      </c>
      <c r="N1010" s="6" t="e">
        <f>VLOOKUP(A1010,web_archive!D:AB,18,FALSE)</f>
        <v>#N/A</v>
      </c>
      <c r="O1010" s="6">
        <v>2</v>
      </c>
      <c r="P1010" s="6">
        <v>2</v>
      </c>
      <c r="Q1010" s="6">
        <v>4</v>
      </c>
      <c r="R1010" s="6">
        <v>75</v>
      </c>
      <c r="S1010" s="6">
        <v>1</v>
      </c>
      <c r="T1010" s="6">
        <v>8</v>
      </c>
      <c r="U1010" s="6" t="s">
        <v>12542</v>
      </c>
      <c r="V1010" s="6" t="s">
        <v>13470</v>
      </c>
      <c r="W1010" s="6" t="s">
        <v>13833</v>
      </c>
      <c r="X1010" s="6" t="s">
        <v>13834</v>
      </c>
      <c r="Y1010" s="6" t="s">
        <v>12659</v>
      </c>
      <c r="Z1010" s="6" t="s">
        <v>12299</v>
      </c>
      <c r="AA1010" s="6" t="s">
        <v>12299</v>
      </c>
      <c r="AB1010" s="6"/>
      <c r="AC1010" s="6"/>
      <c r="AD1010" s="6"/>
      <c r="AE1010" s="6"/>
      <c r="AF1010" s="6"/>
      <c r="AG1010" s="6"/>
    </row>
    <row r="1011" spans="1:33" x14ac:dyDescent="0.3">
      <c r="A1011" s="6">
        <v>1665</v>
      </c>
      <c r="B1011" s="6" t="s">
        <v>13835</v>
      </c>
      <c r="C1011" s="6" t="s">
        <v>13667</v>
      </c>
      <c r="D1011" s="6">
        <v>5</v>
      </c>
      <c r="E1011" s="6">
        <v>20</v>
      </c>
      <c r="F1011" s="6"/>
      <c r="G1011" s="6">
        <v>500</v>
      </c>
      <c r="H1011" s="6" t="s">
        <v>13668</v>
      </c>
      <c r="I1011" s="6"/>
      <c r="J1011" s="6">
        <v>1</v>
      </c>
      <c r="K1011" s="6">
        <v>2</v>
      </c>
      <c r="L1011" s="6" t="s">
        <v>13658</v>
      </c>
      <c r="M1011" s="6">
        <v>18</v>
      </c>
      <c r="N1011" s="6" t="e">
        <f>VLOOKUP(A1011,web_archive!D:AB,18,FALSE)</f>
        <v>#N/A</v>
      </c>
      <c r="O1011" s="6">
        <v>2</v>
      </c>
      <c r="P1011" s="6">
        <v>2</v>
      </c>
      <c r="Q1011" s="6">
        <v>3</v>
      </c>
      <c r="R1011" s="6">
        <v>70</v>
      </c>
      <c r="S1011" s="6">
        <v>1</v>
      </c>
      <c r="T1011" s="6">
        <v>10</v>
      </c>
      <c r="U1011" s="6" t="s">
        <v>13669</v>
      </c>
      <c r="V1011" s="6" t="s">
        <v>13670</v>
      </c>
      <c r="W1011" s="6" t="s">
        <v>12565</v>
      </c>
      <c r="X1011" s="6" t="s">
        <v>13671</v>
      </c>
      <c r="Y1011" s="6" t="s">
        <v>12598</v>
      </c>
      <c r="Z1011" s="6" t="s">
        <v>13672</v>
      </c>
      <c r="AA1011" s="6" t="s">
        <v>12299</v>
      </c>
      <c r="AB1011" s="6" t="s">
        <v>12299</v>
      </c>
      <c r="AC1011" s="6"/>
      <c r="AD1011" s="6"/>
      <c r="AE1011" s="6"/>
      <c r="AF1011" s="6"/>
      <c r="AG1011" s="6"/>
    </row>
    <row r="1012" spans="1:33" x14ac:dyDescent="0.3">
      <c r="A1012" s="6">
        <v>1666</v>
      </c>
      <c r="B1012" s="6" t="s">
        <v>13836</v>
      </c>
      <c r="C1012" s="6" t="s">
        <v>13663</v>
      </c>
      <c r="D1012" s="6">
        <v>5</v>
      </c>
      <c r="E1012" s="6">
        <v>20</v>
      </c>
      <c r="F1012" s="6"/>
      <c r="G1012" s="6">
        <v>400</v>
      </c>
      <c r="H1012" s="6">
        <v>0.48958333333333331</v>
      </c>
      <c r="I1012" s="6"/>
      <c r="J1012" s="6">
        <v>1</v>
      </c>
      <c r="K1012" s="6">
        <v>2</v>
      </c>
      <c r="L1012" s="6" t="s">
        <v>12258</v>
      </c>
      <c r="M1012" s="6">
        <v>63</v>
      </c>
      <c r="N1012" s="6" t="e">
        <f>VLOOKUP(A1012,web_archive!D:AB,18,FALSE)</f>
        <v>#N/A</v>
      </c>
      <c r="O1012" s="6">
        <v>2</v>
      </c>
      <c r="P1012" s="6">
        <v>2</v>
      </c>
      <c r="Q1012" s="6">
        <v>3</v>
      </c>
      <c r="R1012" s="6">
        <v>55</v>
      </c>
      <c r="S1012" s="6">
        <v>1</v>
      </c>
      <c r="T1012" s="6">
        <v>10</v>
      </c>
      <c r="U1012" s="6" t="s">
        <v>12554</v>
      </c>
      <c r="V1012" s="6" t="s">
        <v>13664</v>
      </c>
      <c r="W1012" s="6" t="s">
        <v>13665</v>
      </c>
      <c r="X1012" s="6" t="s">
        <v>12299</v>
      </c>
      <c r="Y1012" s="6" t="s">
        <v>12299</v>
      </c>
      <c r="Z1012" s="6"/>
      <c r="AA1012" s="6"/>
      <c r="AB1012" s="6"/>
      <c r="AC1012" s="6"/>
      <c r="AD1012" s="6"/>
      <c r="AE1012" s="6"/>
      <c r="AF1012" s="6"/>
      <c r="AG1012" s="6"/>
    </row>
    <row r="1013" spans="1:33" x14ac:dyDescent="0.3">
      <c r="A1013" s="6">
        <v>1667</v>
      </c>
      <c r="B1013" s="6" t="s">
        <v>13837</v>
      </c>
      <c r="C1013" s="6" t="s">
        <v>13838</v>
      </c>
      <c r="D1013" s="6">
        <v>5</v>
      </c>
      <c r="E1013" s="6">
        <v>0</v>
      </c>
      <c r="F1013" s="6"/>
      <c r="G1013" s="6">
        <v>0</v>
      </c>
      <c r="H1013" s="6" t="s">
        <v>13839</v>
      </c>
      <c r="I1013" s="6"/>
      <c r="J1013" s="6">
        <v>1</v>
      </c>
      <c r="K1013" s="6">
        <v>0</v>
      </c>
      <c r="L1013" s="6" t="s">
        <v>12271</v>
      </c>
      <c r="M1013" s="6">
        <v>63</v>
      </c>
      <c r="N1013" s="6" t="e">
        <f>VLOOKUP(A1013,web_archive!D:AB,18,FALSE)</f>
        <v>#N/A</v>
      </c>
      <c r="O1013" s="6">
        <v>2</v>
      </c>
      <c r="P1013" s="6">
        <v>2</v>
      </c>
      <c r="Q1013" s="6">
        <v>3</v>
      </c>
      <c r="R1013" s="6">
        <v>40</v>
      </c>
      <c r="S1013" s="6">
        <v>1</v>
      </c>
      <c r="T1013" s="6">
        <v>10</v>
      </c>
      <c r="U1013" s="6" t="s">
        <v>13728</v>
      </c>
      <c r="V1013" s="6" t="s">
        <v>12551</v>
      </c>
      <c r="W1013" s="6" t="s">
        <v>13840</v>
      </c>
      <c r="X1013" s="6" t="s">
        <v>12860</v>
      </c>
      <c r="Y1013" s="6">
        <v>1000</v>
      </c>
      <c r="Z1013" s="6" t="s">
        <v>13586</v>
      </c>
      <c r="AA1013" s="6" t="s">
        <v>13587</v>
      </c>
      <c r="AB1013" s="6" t="s">
        <v>12491</v>
      </c>
      <c r="AC1013" s="6" t="s">
        <v>12299</v>
      </c>
      <c r="AD1013" s="6" t="s">
        <v>12299</v>
      </c>
      <c r="AE1013" s="6"/>
      <c r="AF1013" s="6"/>
      <c r="AG1013" s="6"/>
    </row>
    <row r="1014" spans="1:33" x14ac:dyDescent="0.3">
      <c r="A1014" s="6">
        <v>1668</v>
      </c>
      <c r="B1014" s="6" t="s">
        <v>13841</v>
      </c>
      <c r="C1014" s="6" t="s">
        <v>13842</v>
      </c>
      <c r="D1014" s="6">
        <v>5</v>
      </c>
      <c r="E1014" s="6">
        <v>10</v>
      </c>
      <c r="F1014" s="6"/>
      <c r="G1014" s="6">
        <v>500</v>
      </c>
      <c r="H1014" s="6" t="s">
        <v>13843</v>
      </c>
      <c r="I1014" s="6"/>
      <c r="J1014" s="6"/>
      <c r="K1014" s="6">
        <v>2</v>
      </c>
      <c r="L1014" s="6" t="s">
        <v>13844</v>
      </c>
      <c r="M1014" s="6">
        <v>63</v>
      </c>
      <c r="N1014" s="6" t="e">
        <f>VLOOKUP(A1014,web_archive!D:AB,18,FALSE)</f>
        <v>#N/A</v>
      </c>
      <c r="O1014" s="6">
        <v>2</v>
      </c>
      <c r="P1014" s="6">
        <v>2</v>
      </c>
      <c r="Q1014" s="6">
        <v>4</v>
      </c>
      <c r="R1014" s="6">
        <v>80</v>
      </c>
      <c r="S1014" s="6">
        <v>1</v>
      </c>
      <c r="T1014" s="6">
        <v>10</v>
      </c>
      <c r="U1014" s="6" t="s">
        <v>13056</v>
      </c>
      <c r="V1014" s="6" t="s">
        <v>12489</v>
      </c>
      <c r="W1014" s="6" t="s">
        <v>12299</v>
      </c>
      <c r="X1014" s="6" t="s">
        <v>12299</v>
      </c>
      <c r="Y1014" s="6"/>
      <c r="Z1014" s="6"/>
      <c r="AA1014" s="6"/>
      <c r="AB1014" s="6"/>
      <c r="AC1014" s="6"/>
      <c r="AD1014" s="6"/>
      <c r="AE1014" s="6"/>
      <c r="AF1014" s="6"/>
      <c r="AG1014" s="6"/>
    </row>
    <row r="1015" spans="1:33" x14ac:dyDescent="0.3">
      <c r="A1015" s="6">
        <v>1669</v>
      </c>
      <c r="B1015" s="6" t="s">
        <v>13845</v>
      </c>
      <c r="C1015" s="6" t="s">
        <v>13846</v>
      </c>
      <c r="D1015" s="6">
        <v>5</v>
      </c>
      <c r="E1015" s="6">
        <v>10</v>
      </c>
      <c r="F1015" s="6"/>
      <c r="G1015" s="6">
        <v>1000</v>
      </c>
      <c r="H1015" s="6" t="s">
        <v>13847</v>
      </c>
      <c r="I1015" s="6"/>
      <c r="J1015" s="6">
        <v>1</v>
      </c>
      <c r="K1015" s="6">
        <v>1</v>
      </c>
      <c r="L1015" s="6" t="s">
        <v>13658</v>
      </c>
      <c r="M1015" s="6">
        <v>63</v>
      </c>
      <c r="N1015" s="6" t="e">
        <f>VLOOKUP(A1015,web_archive!D:AB,18,FALSE)</f>
        <v>#N/A</v>
      </c>
      <c r="O1015" s="6">
        <v>2</v>
      </c>
      <c r="P1015" s="6">
        <v>2</v>
      </c>
      <c r="Q1015" s="6">
        <v>4</v>
      </c>
      <c r="R1015" s="6">
        <v>120</v>
      </c>
      <c r="S1015" s="6">
        <v>1</v>
      </c>
      <c r="T1015" s="6">
        <v>10</v>
      </c>
      <c r="U1015" s="6" t="s">
        <v>12542</v>
      </c>
      <c r="V1015" s="6" t="s">
        <v>13241</v>
      </c>
      <c r="W1015" s="6" t="s">
        <v>13242</v>
      </c>
      <c r="X1015" s="6" t="s">
        <v>13848</v>
      </c>
      <c r="Y1015" s="6" t="s">
        <v>13849</v>
      </c>
      <c r="Z1015" s="6" t="s">
        <v>13850</v>
      </c>
      <c r="AA1015" s="6" t="s">
        <v>13851</v>
      </c>
      <c r="AB1015" s="6">
        <v>100</v>
      </c>
      <c r="AC1015" s="6" t="s">
        <v>12581</v>
      </c>
      <c r="AD1015" s="6" t="s">
        <v>12299</v>
      </c>
      <c r="AE1015" s="6" t="s">
        <v>13246</v>
      </c>
      <c r="AF1015" s="6" t="s">
        <v>12298</v>
      </c>
      <c r="AG1015" s="6"/>
    </row>
    <row r="1016" spans="1:33" x14ac:dyDescent="0.3">
      <c r="A1016" s="6">
        <v>1670</v>
      </c>
      <c r="B1016" s="6" t="s">
        <v>13852</v>
      </c>
      <c r="C1016" s="6" t="s">
        <v>13853</v>
      </c>
      <c r="D1016" s="6">
        <v>5</v>
      </c>
      <c r="E1016" s="6">
        <v>20</v>
      </c>
      <c r="F1016" s="6"/>
      <c r="G1016" s="6">
        <v>500</v>
      </c>
      <c r="H1016" s="3">
        <v>1.0625</v>
      </c>
      <c r="I1016" s="6"/>
      <c r="J1016" s="6">
        <v>1</v>
      </c>
      <c r="K1016" s="6">
        <v>1</v>
      </c>
      <c r="L1016" s="6" t="s">
        <v>12271</v>
      </c>
      <c r="M1016" s="6">
        <v>63</v>
      </c>
      <c r="N1016" s="6" t="e">
        <f>VLOOKUP(A1016,web_archive!D:AB,18,FALSE)</f>
        <v>#N/A</v>
      </c>
      <c r="O1016" s="6">
        <v>2</v>
      </c>
      <c r="P1016" s="6">
        <v>2</v>
      </c>
      <c r="Q1016" s="6">
        <v>3</v>
      </c>
      <c r="R1016" s="6">
        <v>1</v>
      </c>
      <c r="S1016" s="6">
        <v>1</v>
      </c>
      <c r="T1016" s="6">
        <v>10</v>
      </c>
      <c r="U1016" s="6" t="s">
        <v>13854</v>
      </c>
      <c r="V1016" s="6" t="s">
        <v>13855</v>
      </c>
      <c r="W1016" s="6" t="s">
        <v>12675</v>
      </c>
      <c r="X1016" s="6" t="s">
        <v>13856</v>
      </c>
      <c r="Y1016" s="6" t="s">
        <v>13857</v>
      </c>
      <c r="Z1016" s="6">
        <v>1</v>
      </c>
      <c r="AA1016" s="6">
        <v>10</v>
      </c>
      <c r="AB1016" s="6" t="s">
        <v>12298</v>
      </c>
      <c r="AC1016" s="6" t="s">
        <v>12299</v>
      </c>
      <c r="AD1016" s="6" t="s">
        <v>12299</v>
      </c>
      <c r="AE1016" s="6"/>
      <c r="AF1016" s="6"/>
      <c r="AG1016" s="6"/>
    </row>
    <row r="1017" spans="1:33" x14ac:dyDescent="0.3">
      <c r="A1017" s="6">
        <v>1671</v>
      </c>
      <c r="B1017" s="6" t="s">
        <v>13858</v>
      </c>
      <c r="C1017" s="6" t="s">
        <v>13859</v>
      </c>
      <c r="D1017" s="6">
        <v>5</v>
      </c>
      <c r="E1017" s="6">
        <v>10</v>
      </c>
      <c r="F1017" s="6"/>
      <c r="G1017" s="6">
        <v>800</v>
      </c>
      <c r="H1017" s="6" t="s">
        <v>13860</v>
      </c>
      <c r="I1017" s="6"/>
      <c r="J1017" s="6"/>
      <c r="K1017" s="6">
        <v>1</v>
      </c>
      <c r="L1017" s="6" t="s">
        <v>12271</v>
      </c>
      <c r="M1017" s="6">
        <v>63</v>
      </c>
      <c r="N1017" s="6" t="e">
        <f>VLOOKUP(A1017,web_archive!D:AB,18,FALSE)</f>
        <v>#N/A</v>
      </c>
      <c r="O1017" s="6">
        <v>2</v>
      </c>
      <c r="P1017" s="6">
        <v>2</v>
      </c>
      <c r="Q1017" s="6">
        <v>3</v>
      </c>
      <c r="R1017" s="6">
        <v>100</v>
      </c>
      <c r="S1017" s="6">
        <v>1</v>
      </c>
      <c r="T1017" s="6">
        <v>10</v>
      </c>
      <c r="U1017" s="6" t="s">
        <v>12570</v>
      </c>
      <c r="V1017" s="6" t="s">
        <v>13041</v>
      </c>
      <c r="W1017" s="6" t="s">
        <v>13100</v>
      </c>
      <c r="X1017" s="6" t="s">
        <v>12798</v>
      </c>
      <c r="Y1017" s="6" t="s">
        <v>13861</v>
      </c>
      <c r="Z1017" s="6" t="s">
        <v>12489</v>
      </c>
      <c r="AA1017" s="6" t="s">
        <v>12299</v>
      </c>
      <c r="AB1017" s="6" t="s">
        <v>12299</v>
      </c>
      <c r="AC1017" s="6"/>
      <c r="AD1017" s="6"/>
      <c r="AE1017" s="6"/>
      <c r="AF1017" s="6"/>
      <c r="AG1017" s="6"/>
    </row>
    <row r="1018" spans="1:33" x14ac:dyDescent="0.3">
      <c r="A1018" s="6">
        <v>1673</v>
      </c>
      <c r="B1018" s="6" t="s">
        <v>13862</v>
      </c>
      <c r="C1018" s="6" t="s">
        <v>13863</v>
      </c>
      <c r="D1018" s="6">
        <v>5</v>
      </c>
      <c r="E1018" s="6">
        <v>20</v>
      </c>
      <c r="F1018" s="6"/>
      <c r="G1018" s="6">
        <v>0</v>
      </c>
      <c r="H1018" s="6" t="s">
        <v>13695</v>
      </c>
      <c r="I1018" s="6"/>
      <c r="J1018" s="6">
        <v>1</v>
      </c>
      <c r="K1018" s="6">
        <v>0</v>
      </c>
      <c r="L1018" s="6" t="s">
        <v>12237</v>
      </c>
      <c r="M1018" s="6">
        <v>63</v>
      </c>
      <c r="N1018" s="6" t="e">
        <f>VLOOKUP(A1018,web_archive!D:AB,18,FALSE)</f>
        <v>#N/A</v>
      </c>
      <c r="O1018" s="6">
        <v>2</v>
      </c>
      <c r="P1018" s="6">
        <v>2</v>
      </c>
      <c r="Q1018" s="6">
        <v>3</v>
      </c>
      <c r="R1018" s="6">
        <v>80</v>
      </c>
      <c r="S1018" s="6">
        <v>1</v>
      </c>
      <c r="T1018" s="6">
        <v>10</v>
      </c>
      <c r="U1018" s="6" t="s">
        <v>12542</v>
      </c>
      <c r="V1018" s="6" t="s">
        <v>13470</v>
      </c>
      <c r="W1018" s="6" t="s">
        <v>13864</v>
      </c>
      <c r="X1018" s="6" t="s">
        <v>13865</v>
      </c>
      <c r="Y1018" s="6">
        <v>5</v>
      </c>
      <c r="Z1018" s="6" t="s">
        <v>13866</v>
      </c>
      <c r="AA1018" s="6" t="s">
        <v>12368</v>
      </c>
      <c r="AB1018" s="6" t="s">
        <v>12299</v>
      </c>
      <c r="AC1018" s="6" t="s">
        <v>12299</v>
      </c>
      <c r="AD1018" s="6"/>
      <c r="AE1018" s="6"/>
      <c r="AF1018" s="6"/>
      <c r="AG1018" s="6"/>
    </row>
    <row r="1019" spans="1:33" x14ac:dyDescent="0.3">
      <c r="A1019" s="6">
        <v>1674</v>
      </c>
      <c r="B1019" s="6" t="s">
        <v>13867</v>
      </c>
      <c r="C1019" s="6" t="s">
        <v>13868</v>
      </c>
      <c r="D1019" s="6">
        <v>5</v>
      </c>
      <c r="E1019" s="6">
        <v>20</v>
      </c>
      <c r="F1019" s="6"/>
      <c r="G1019" s="6">
        <v>0</v>
      </c>
      <c r="H1019" s="6" t="s">
        <v>13695</v>
      </c>
      <c r="I1019" s="6"/>
      <c r="J1019" s="6">
        <v>1</v>
      </c>
      <c r="K1019" s="6">
        <v>0</v>
      </c>
      <c r="L1019" s="6" t="s">
        <v>12237</v>
      </c>
      <c r="M1019" s="6">
        <v>63</v>
      </c>
      <c r="N1019" s="6" t="e">
        <f>VLOOKUP(A1019,web_archive!D:AB,18,FALSE)</f>
        <v>#N/A</v>
      </c>
      <c r="O1019" s="6">
        <v>2</v>
      </c>
      <c r="P1019" s="6">
        <v>2</v>
      </c>
      <c r="Q1019" s="6">
        <v>3</v>
      </c>
      <c r="R1019" s="6">
        <v>80</v>
      </c>
      <c r="S1019" s="6">
        <v>1</v>
      </c>
      <c r="T1019" s="6">
        <v>10</v>
      </c>
      <c r="U1019" s="6" t="s">
        <v>12542</v>
      </c>
      <c r="V1019" s="6" t="s">
        <v>13470</v>
      </c>
      <c r="W1019" s="6" t="s">
        <v>13869</v>
      </c>
      <c r="X1019" s="6" t="s">
        <v>12549</v>
      </c>
      <c r="Y1019" s="6" t="s">
        <v>13870</v>
      </c>
      <c r="Z1019" s="6" t="s">
        <v>12551</v>
      </c>
      <c r="AA1019" s="6" t="s">
        <v>13840</v>
      </c>
      <c r="AB1019" s="6" t="s">
        <v>12620</v>
      </c>
      <c r="AC1019" s="6">
        <v>200</v>
      </c>
      <c r="AD1019" s="6" t="s">
        <v>13871</v>
      </c>
      <c r="AE1019" s="6" t="s">
        <v>12368</v>
      </c>
      <c r="AF1019" s="6" t="s">
        <v>12299</v>
      </c>
      <c r="AG1019" s="6" t="s">
        <v>12299</v>
      </c>
    </row>
    <row r="1020" spans="1:33" x14ac:dyDescent="0.3">
      <c r="A1020" s="6">
        <v>1675</v>
      </c>
      <c r="B1020" s="6" t="s">
        <v>13872</v>
      </c>
      <c r="C1020" s="6" t="s">
        <v>10479</v>
      </c>
      <c r="D1020" s="6">
        <v>5</v>
      </c>
      <c r="E1020" s="6">
        <v>20</v>
      </c>
      <c r="F1020" s="6"/>
      <c r="G1020" s="6">
        <v>500</v>
      </c>
      <c r="H1020" s="6" t="s">
        <v>13680</v>
      </c>
      <c r="I1020" s="6"/>
      <c r="J1020" s="6">
        <v>1</v>
      </c>
      <c r="K1020" s="6">
        <v>3</v>
      </c>
      <c r="L1020" s="6" t="s">
        <v>12237</v>
      </c>
      <c r="M1020" s="6">
        <v>63</v>
      </c>
      <c r="N1020" s="6" t="e">
        <f>VLOOKUP(A1020,web_archive!D:AB,18,FALSE)</f>
        <v>#N/A</v>
      </c>
      <c r="O1020" s="6">
        <v>2</v>
      </c>
      <c r="P1020" s="6">
        <v>2</v>
      </c>
      <c r="Q1020" s="6">
        <v>4</v>
      </c>
      <c r="R1020" s="6">
        <v>50</v>
      </c>
      <c r="S1020" s="6">
        <v>1</v>
      </c>
      <c r="T1020" s="6">
        <v>10</v>
      </c>
      <c r="U1020" s="6" t="s">
        <v>12858</v>
      </c>
      <c r="V1020" s="6" t="s">
        <v>12368</v>
      </c>
      <c r="W1020" s="6" t="s">
        <v>12299</v>
      </c>
      <c r="X1020" s="6" t="s">
        <v>12299</v>
      </c>
      <c r="Y1020" s="6"/>
      <c r="Z1020" s="6"/>
      <c r="AA1020" s="6"/>
      <c r="AB1020" s="6"/>
      <c r="AC1020" s="6"/>
      <c r="AD1020" s="6"/>
      <c r="AE1020" s="6"/>
      <c r="AF1020" s="6"/>
      <c r="AG1020" s="6"/>
    </row>
    <row r="1021" spans="1:33" x14ac:dyDescent="0.3">
      <c r="A1021" s="6">
        <v>1676</v>
      </c>
      <c r="B1021" s="6" t="s">
        <v>13873</v>
      </c>
      <c r="C1021" s="6" t="s">
        <v>13874</v>
      </c>
      <c r="D1021" s="6">
        <v>5</v>
      </c>
      <c r="E1021" s="6">
        <v>20</v>
      </c>
      <c r="F1021" s="6"/>
      <c r="G1021" s="6">
        <v>1200</v>
      </c>
      <c r="H1021" s="6" t="s">
        <v>13784</v>
      </c>
      <c r="I1021" s="6"/>
      <c r="J1021" s="6">
        <v>1</v>
      </c>
      <c r="K1021" s="6">
        <v>2</v>
      </c>
      <c r="L1021" s="6" t="s">
        <v>12271</v>
      </c>
      <c r="M1021" s="6">
        <v>63</v>
      </c>
      <c r="N1021" s="6" t="e">
        <f>VLOOKUP(A1021,web_archive!D:AB,18,FALSE)</f>
        <v>#N/A</v>
      </c>
      <c r="O1021" s="6">
        <v>2</v>
      </c>
      <c r="P1021" s="6">
        <v>2</v>
      </c>
      <c r="Q1021" s="6">
        <v>4</v>
      </c>
      <c r="R1021" s="6">
        <v>80</v>
      </c>
      <c r="S1021" s="6">
        <v>1</v>
      </c>
      <c r="T1021" s="6">
        <v>10</v>
      </c>
      <c r="U1021" s="6" t="s">
        <v>12554</v>
      </c>
      <c r="V1021" s="6" t="s">
        <v>13875</v>
      </c>
      <c r="W1021" s="6" t="s">
        <v>13615</v>
      </c>
      <c r="X1021" s="6" t="s">
        <v>13876</v>
      </c>
      <c r="Y1021" s="6" t="s">
        <v>13877</v>
      </c>
      <c r="Z1021" s="6" t="s">
        <v>12860</v>
      </c>
      <c r="AA1021" s="6" t="s">
        <v>13878</v>
      </c>
      <c r="AB1021" s="6" t="s">
        <v>13879</v>
      </c>
      <c r="AC1021" s="6" t="s">
        <v>12299</v>
      </c>
      <c r="AD1021" s="6" t="s">
        <v>12299</v>
      </c>
      <c r="AE1021" s="6"/>
      <c r="AF1021" s="6"/>
      <c r="AG1021" s="6"/>
    </row>
    <row r="1022" spans="1:33" x14ac:dyDescent="0.3">
      <c r="A1022" s="6">
        <v>1677</v>
      </c>
      <c r="B1022" s="6" t="s">
        <v>13880</v>
      </c>
      <c r="C1022" s="6" t="s">
        <v>13881</v>
      </c>
      <c r="D1022" s="6">
        <v>5</v>
      </c>
      <c r="E1022" s="6">
        <v>10</v>
      </c>
      <c r="F1022" s="6"/>
      <c r="G1022" s="6">
        <v>0</v>
      </c>
      <c r="H1022" s="6">
        <v>50</v>
      </c>
      <c r="I1022" s="6"/>
      <c r="J1022" s="6">
        <v>1</v>
      </c>
      <c r="K1022" s="6">
        <v>1</v>
      </c>
      <c r="L1022" s="6" t="s">
        <v>13824</v>
      </c>
      <c r="M1022" s="6">
        <v>56</v>
      </c>
      <c r="N1022" s="6" t="e">
        <f>VLOOKUP(A1022,web_archive!D:AB,18,FALSE)</f>
        <v>#N/A</v>
      </c>
      <c r="O1022" s="6">
        <v>2</v>
      </c>
      <c r="P1022" s="6">
        <v>2</v>
      </c>
      <c r="Q1022" s="6">
        <v>3</v>
      </c>
      <c r="R1022" s="6">
        <v>100</v>
      </c>
      <c r="S1022" s="6">
        <v>1</v>
      </c>
      <c r="T1022" s="6">
        <v>10</v>
      </c>
      <c r="U1022" s="6" t="s">
        <v>12691</v>
      </c>
      <c r="V1022" s="6" t="s">
        <v>13256</v>
      </c>
      <c r="W1022" s="6" t="s">
        <v>12491</v>
      </c>
      <c r="X1022" s="6" t="s">
        <v>12299</v>
      </c>
      <c r="Y1022" s="6" t="s">
        <v>12299</v>
      </c>
      <c r="Z1022" s="6"/>
      <c r="AA1022" s="6"/>
      <c r="AB1022" s="6"/>
      <c r="AC1022" s="6"/>
      <c r="AD1022" s="6"/>
      <c r="AE1022" s="6"/>
      <c r="AF1022" s="6"/>
      <c r="AG1022" s="6"/>
    </row>
    <row r="1023" spans="1:33" x14ac:dyDescent="0.3">
      <c r="A1023" s="6">
        <v>1678</v>
      </c>
      <c r="B1023" s="6" t="s">
        <v>13882</v>
      </c>
      <c r="C1023" s="6" t="s">
        <v>13883</v>
      </c>
      <c r="D1023" s="6">
        <v>5</v>
      </c>
      <c r="E1023" s="6">
        <v>0</v>
      </c>
      <c r="F1023" s="6"/>
      <c r="G1023" s="6">
        <v>0</v>
      </c>
      <c r="H1023" s="6">
        <v>50</v>
      </c>
      <c r="I1023" s="6"/>
      <c r="J1023" s="6">
        <v>1</v>
      </c>
      <c r="K1023" s="6">
        <v>2</v>
      </c>
      <c r="L1023" s="6" t="s">
        <v>13824</v>
      </c>
      <c r="M1023" s="6">
        <v>56</v>
      </c>
      <c r="N1023" s="6" t="e">
        <f>VLOOKUP(A1023,web_archive!D:AB,18,FALSE)</f>
        <v>#N/A</v>
      </c>
      <c r="O1023" s="6">
        <v>2</v>
      </c>
      <c r="P1023" s="6">
        <v>2</v>
      </c>
      <c r="Q1023" s="6">
        <v>3</v>
      </c>
      <c r="R1023" s="6">
        <v>120</v>
      </c>
      <c r="S1023" s="6">
        <v>1</v>
      </c>
      <c r="T1023" s="6">
        <v>10</v>
      </c>
      <c r="U1023" s="6" t="s">
        <v>12858</v>
      </c>
      <c r="V1023" s="6" t="s">
        <v>13024</v>
      </c>
      <c r="W1023" s="6" t="s">
        <v>12663</v>
      </c>
      <c r="X1023" s="6" t="s">
        <v>12299</v>
      </c>
      <c r="Y1023" s="6" t="s">
        <v>12299</v>
      </c>
      <c r="Z1023" s="6"/>
      <c r="AA1023" s="6"/>
      <c r="AB1023" s="6"/>
      <c r="AC1023" s="6"/>
      <c r="AD1023" s="6"/>
      <c r="AE1023" s="6"/>
      <c r="AF1023" s="6"/>
      <c r="AG1023" s="6"/>
    </row>
    <row r="1024" spans="1:33" x14ac:dyDescent="0.3">
      <c r="A1024" s="6">
        <v>1679</v>
      </c>
      <c r="B1024" s="6" t="s">
        <v>13884</v>
      </c>
      <c r="C1024" s="6" t="s">
        <v>13776</v>
      </c>
      <c r="D1024" s="6">
        <v>5</v>
      </c>
      <c r="E1024" s="6">
        <v>20</v>
      </c>
      <c r="F1024" s="6"/>
      <c r="G1024" s="6">
        <v>500</v>
      </c>
      <c r="H1024" s="6" t="s">
        <v>13759</v>
      </c>
      <c r="I1024" s="6"/>
      <c r="J1024" s="6">
        <v>1</v>
      </c>
      <c r="K1024" s="6">
        <v>2</v>
      </c>
      <c r="L1024" s="6" t="s">
        <v>12271</v>
      </c>
      <c r="M1024" s="6">
        <v>63</v>
      </c>
      <c r="N1024" s="6" t="e">
        <f>VLOOKUP(A1024,web_archive!D:AB,18,FALSE)</f>
        <v>#N/A</v>
      </c>
      <c r="O1024" s="6">
        <v>2</v>
      </c>
      <c r="P1024" s="6">
        <v>2</v>
      </c>
      <c r="Q1024" s="6">
        <v>3</v>
      </c>
      <c r="R1024" s="6">
        <v>100</v>
      </c>
      <c r="S1024" s="6">
        <v>1</v>
      </c>
      <c r="T1024" s="6">
        <v>10</v>
      </c>
      <c r="U1024" s="6" t="s">
        <v>13777</v>
      </c>
      <c r="V1024" s="6" t="s">
        <v>13778</v>
      </c>
      <c r="W1024" s="6" t="s">
        <v>12299</v>
      </c>
      <c r="X1024" s="6" t="s">
        <v>12299</v>
      </c>
      <c r="Y1024" s="6"/>
      <c r="Z1024" s="6"/>
      <c r="AA1024" s="6"/>
      <c r="AB1024" s="6"/>
      <c r="AC1024" s="6"/>
      <c r="AD1024" s="6"/>
      <c r="AE1024" s="6"/>
      <c r="AF1024" s="6"/>
      <c r="AG1024" s="6"/>
    </row>
    <row r="1025" spans="1:37" x14ac:dyDescent="0.3">
      <c r="A1025" s="6">
        <v>1680</v>
      </c>
      <c r="B1025" s="6" t="s">
        <v>13885</v>
      </c>
      <c r="C1025" s="6" t="s">
        <v>13886</v>
      </c>
      <c r="D1025" s="6">
        <v>5</v>
      </c>
      <c r="E1025" s="6">
        <v>10</v>
      </c>
      <c r="F1025" s="6"/>
      <c r="G1025" s="6">
        <v>600</v>
      </c>
      <c r="H1025" s="6" t="s">
        <v>13887</v>
      </c>
      <c r="I1025" s="6"/>
      <c r="J1025" s="6">
        <v>1</v>
      </c>
      <c r="K1025" s="6">
        <v>2</v>
      </c>
      <c r="L1025" s="6" t="s">
        <v>12271</v>
      </c>
      <c r="M1025" s="6">
        <v>63</v>
      </c>
      <c r="N1025" s="6" t="e">
        <f>VLOOKUP(A1025,web_archive!D:AB,18,FALSE)</f>
        <v>#N/A</v>
      </c>
      <c r="O1025" s="6">
        <v>2</v>
      </c>
      <c r="P1025" s="6">
        <v>2</v>
      </c>
      <c r="Q1025" s="6">
        <v>3</v>
      </c>
      <c r="R1025" s="6">
        <v>70</v>
      </c>
      <c r="S1025" s="6">
        <v>1</v>
      </c>
      <c r="T1025" s="6">
        <v>10</v>
      </c>
      <c r="U1025" s="6" t="s">
        <v>13669</v>
      </c>
      <c r="V1025" s="6" t="s">
        <v>13888</v>
      </c>
      <c r="W1025" s="6" t="s">
        <v>13262</v>
      </c>
      <c r="X1025" s="6" t="s">
        <v>13889</v>
      </c>
      <c r="Y1025" s="6" t="s">
        <v>12368</v>
      </c>
      <c r="Z1025" s="6" t="s">
        <v>12299</v>
      </c>
      <c r="AA1025" s="6" t="s">
        <v>12299</v>
      </c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</row>
    <row r="1026" spans="1:37" x14ac:dyDescent="0.3">
      <c r="A1026" s="6">
        <v>1681</v>
      </c>
      <c r="B1026" s="6" t="s">
        <v>13890</v>
      </c>
      <c r="C1026" s="6" t="s">
        <v>13891</v>
      </c>
      <c r="D1026" s="6">
        <v>5</v>
      </c>
      <c r="E1026" s="6">
        <v>20</v>
      </c>
      <c r="F1026" s="6"/>
      <c r="G1026" s="6">
        <v>0</v>
      </c>
      <c r="H1026" s="6">
        <v>30</v>
      </c>
      <c r="I1026" s="6"/>
      <c r="J1026" s="6">
        <v>1</v>
      </c>
      <c r="K1026" s="6">
        <v>0</v>
      </c>
      <c r="L1026" s="6" t="s">
        <v>13892</v>
      </c>
      <c r="M1026" s="6">
        <v>7</v>
      </c>
      <c r="N1026" s="6" t="e">
        <f>VLOOKUP(A1026,web_archive!D:AB,18,FALSE)</f>
        <v>#N/A</v>
      </c>
      <c r="O1026" s="6">
        <v>2</v>
      </c>
      <c r="P1026" s="6">
        <v>2</v>
      </c>
      <c r="Q1026" s="6">
        <v>1</v>
      </c>
      <c r="R1026" s="6">
        <v>1</v>
      </c>
      <c r="S1026" s="6">
        <v>1</v>
      </c>
      <c r="T1026" s="6">
        <v>10</v>
      </c>
      <c r="U1026" s="6" t="s">
        <v>12299</v>
      </c>
      <c r="V1026" s="6" t="s">
        <v>12299</v>
      </c>
      <c r="W1026" s="6" t="s">
        <v>12299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</row>
    <row r="1027" spans="1:37" x14ac:dyDescent="0.3">
      <c r="A1027" s="6">
        <v>1682</v>
      </c>
      <c r="B1027" s="6" t="s">
        <v>13893</v>
      </c>
      <c r="C1027" s="6" t="s">
        <v>13894</v>
      </c>
      <c r="D1027" s="6">
        <v>5</v>
      </c>
      <c r="E1027" s="6">
        <v>0</v>
      </c>
      <c r="F1027" s="6"/>
      <c r="G1027" s="6">
        <v>600</v>
      </c>
      <c r="H1027" s="6" t="s">
        <v>13895</v>
      </c>
      <c r="I1027" s="6"/>
      <c r="J1027" s="6">
        <v>1</v>
      </c>
      <c r="K1027" s="6">
        <v>2</v>
      </c>
      <c r="L1027" s="6" t="s">
        <v>13824</v>
      </c>
      <c r="M1027" s="6">
        <v>56</v>
      </c>
      <c r="N1027" s="6" t="e">
        <f>VLOOKUP(A1027,web_archive!D:AB,18,FALSE)</f>
        <v>#N/A</v>
      </c>
      <c r="O1027" s="6">
        <v>2</v>
      </c>
      <c r="P1027" s="6">
        <v>2</v>
      </c>
      <c r="Q1027" s="6">
        <v>4</v>
      </c>
      <c r="R1027" s="6">
        <v>90</v>
      </c>
      <c r="S1027" s="6">
        <v>1</v>
      </c>
      <c r="T1027" s="6">
        <v>10</v>
      </c>
      <c r="U1027" s="6" t="s">
        <v>13218</v>
      </c>
      <c r="V1027" s="6" t="s">
        <v>13896</v>
      </c>
      <c r="W1027" s="6" t="s">
        <v>13897</v>
      </c>
      <c r="X1027" s="6" t="s">
        <v>13898</v>
      </c>
      <c r="Y1027" s="6" t="s">
        <v>13899</v>
      </c>
      <c r="Z1027" s="6" t="s">
        <v>13900</v>
      </c>
      <c r="AA1027" s="6" t="s">
        <v>13901</v>
      </c>
      <c r="AB1027" s="6" t="s">
        <v>13902</v>
      </c>
      <c r="AC1027" s="6">
        <v>5000</v>
      </c>
      <c r="AD1027" s="6" t="s">
        <v>13686</v>
      </c>
      <c r="AE1027" s="6" t="s">
        <v>13903</v>
      </c>
      <c r="AF1027" s="6" t="s">
        <v>12299</v>
      </c>
      <c r="AG1027" s="6" t="s">
        <v>12299</v>
      </c>
      <c r="AH1027" s="6"/>
      <c r="AI1027" s="6"/>
      <c r="AJ1027" s="6"/>
      <c r="AK1027" s="6"/>
    </row>
    <row r="1028" spans="1:37" x14ac:dyDescent="0.3">
      <c r="A1028" s="6">
        <v>1683</v>
      </c>
      <c r="B1028" s="6" t="s">
        <v>13904</v>
      </c>
      <c r="C1028" s="6" t="s">
        <v>13905</v>
      </c>
      <c r="D1028" s="6">
        <v>5</v>
      </c>
      <c r="E1028" s="6">
        <v>20</v>
      </c>
      <c r="F1028" s="6"/>
      <c r="G1028" s="6">
        <v>200</v>
      </c>
      <c r="H1028" s="6" t="s">
        <v>13906</v>
      </c>
      <c r="I1028" s="6"/>
      <c r="J1028" s="6">
        <v>1</v>
      </c>
      <c r="K1028" s="6">
        <v>1</v>
      </c>
      <c r="L1028" s="6" t="s">
        <v>13892</v>
      </c>
      <c r="M1028" s="6">
        <v>7</v>
      </c>
      <c r="N1028" s="6" t="e">
        <f>VLOOKUP(A1028,web_archive!D:AB,18,FALSE)</f>
        <v>#N/A</v>
      </c>
      <c r="O1028" s="6">
        <v>2</v>
      </c>
      <c r="P1028" s="6">
        <v>2</v>
      </c>
      <c r="Q1028" s="6">
        <v>2</v>
      </c>
      <c r="R1028" s="6">
        <v>12</v>
      </c>
      <c r="S1028" s="6">
        <v>1</v>
      </c>
      <c r="T1028" s="6">
        <v>10</v>
      </c>
      <c r="U1028" s="6" t="s">
        <v>13227</v>
      </c>
      <c r="V1028" s="6" t="s">
        <v>12370</v>
      </c>
      <c r="W1028" s="6" t="s">
        <v>12299</v>
      </c>
      <c r="X1028" s="6" t="s">
        <v>12299</v>
      </c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</row>
    <row r="1029" spans="1:37" x14ac:dyDescent="0.3">
      <c r="A1029" s="6">
        <v>1684</v>
      </c>
      <c r="B1029" s="6" t="s">
        <v>13907</v>
      </c>
      <c r="C1029" s="6" t="s">
        <v>13908</v>
      </c>
      <c r="D1029" s="6">
        <v>5</v>
      </c>
      <c r="E1029" s="6">
        <v>20</v>
      </c>
      <c r="F1029" s="6"/>
      <c r="G1029" s="6">
        <v>200</v>
      </c>
      <c r="H1029" s="6">
        <v>50</v>
      </c>
      <c r="I1029" s="6"/>
      <c r="J1029" s="6">
        <v>2</v>
      </c>
      <c r="K1029" s="6">
        <v>1</v>
      </c>
      <c r="L1029" s="6" t="s">
        <v>13892</v>
      </c>
      <c r="M1029" s="6">
        <v>7</v>
      </c>
      <c r="N1029" s="6" t="e">
        <f>VLOOKUP(A1029,web_archive!D:AB,18,FALSE)</f>
        <v>#N/A</v>
      </c>
      <c r="O1029" s="6">
        <v>2</v>
      </c>
      <c r="P1029" s="6">
        <v>2</v>
      </c>
      <c r="Q1029" s="6">
        <v>2</v>
      </c>
      <c r="R1029" s="6">
        <v>12</v>
      </c>
      <c r="S1029" s="6">
        <v>1</v>
      </c>
      <c r="T1029" s="6">
        <v>10</v>
      </c>
      <c r="U1029" s="6" t="s">
        <v>13909</v>
      </c>
      <c r="V1029" s="6" t="s">
        <v>13910</v>
      </c>
      <c r="W1029" s="6" t="s">
        <v>13911</v>
      </c>
      <c r="X1029" s="6" t="s">
        <v>12299</v>
      </c>
      <c r="Y1029" s="6" t="s">
        <v>12299</v>
      </c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</row>
    <row r="1030" spans="1:37" x14ac:dyDescent="0.3">
      <c r="A1030" s="6">
        <v>1685</v>
      </c>
      <c r="B1030" s="6" t="s">
        <v>13912</v>
      </c>
      <c r="C1030" s="6" t="s">
        <v>13913</v>
      </c>
      <c r="D1030" s="6">
        <v>5</v>
      </c>
      <c r="E1030" s="6">
        <v>20</v>
      </c>
      <c r="F1030" s="6"/>
      <c r="G1030" s="6">
        <v>300</v>
      </c>
      <c r="H1030" s="6" t="s">
        <v>13914</v>
      </c>
      <c r="I1030" s="6"/>
      <c r="J1030" s="6">
        <v>1</v>
      </c>
      <c r="K1030" s="6">
        <v>1</v>
      </c>
      <c r="L1030" s="6" t="s">
        <v>13892</v>
      </c>
      <c r="M1030" s="6">
        <v>7</v>
      </c>
      <c r="N1030" s="6" t="e">
        <f>VLOOKUP(A1030,web_archive!D:AB,18,FALSE)</f>
        <v>#N/A</v>
      </c>
      <c r="O1030" s="6">
        <v>2</v>
      </c>
      <c r="P1030" s="6">
        <v>2</v>
      </c>
      <c r="Q1030" s="6">
        <v>2</v>
      </c>
      <c r="R1030" s="6">
        <v>20</v>
      </c>
      <c r="S1030" s="6">
        <v>1</v>
      </c>
      <c r="T1030" s="6">
        <v>10</v>
      </c>
      <c r="U1030" s="6" t="s">
        <v>12542</v>
      </c>
      <c r="V1030" s="6" t="s">
        <v>13915</v>
      </c>
      <c r="W1030" s="6" t="s">
        <v>13916</v>
      </c>
      <c r="X1030" s="6" t="s">
        <v>12894</v>
      </c>
      <c r="Y1030" s="6" t="s">
        <v>12299</v>
      </c>
      <c r="Z1030" s="6" t="s">
        <v>12299</v>
      </c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</row>
    <row r="1031" spans="1:37" x14ac:dyDescent="0.3">
      <c r="A1031" s="6">
        <v>1686</v>
      </c>
      <c r="B1031" s="6" t="s">
        <v>13917</v>
      </c>
      <c r="C1031" s="6" t="s">
        <v>13918</v>
      </c>
      <c r="D1031" s="6">
        <v>5</v>
      </c>
      <c r="E1031" s="6">
        <v>20</v>
      </c>
      <c r="F1031" s="6"/>
      <c r="G1031" s="6">
        <v>300</v>
      </c>
      <c r="H1031" s="6">
        <v>70</v>
      </c>
      <c r="I1031" s="6"/>
      <c r="J1031" s="6">
        <v>1</v>
      </c>
      <c r="K1031" s="6">
        <v>1</v>
      </c>
      <c r="L1031" s="6" t="s">
        <v>13892</v>
      </c>
      <c r="M1031" s="6">
        <v>7</v>
      </c>
      <c r="N1031" s="6" t="e">
        <f>VLOOKUP(A1031,web_archive!D:AB,18,FALSE)</f>
        <v>#N/A</v>
      </c>
      <c r="O1031" s="6">
        <v>2</v>
      </c>
      <c r="P1031" s="6">
        <v>2</v>
      </c>
      <c r="Q1031" s="6">
        <v>2</v>
      </c>
      <c r="R1031" s="6">
        <v>20</v>
      </c>
      <c r="S1031" s="6">
        <v>1</v>
      </c>
      <c r="T1031" s="6">
        <v>10</v>
      </c>
      <c r="U1031" s="6" t="s">
        <v>13909</v>
      </c>
      <c r="V1031" s="6" t="s">
        <v>13919</v>
      </c>
      <c r="W1031" s="6" t="s">
        <v>13915</v>
      </c>
      <c r="X1031" s="6" t="s">
        <v>13920</v>
      </c>
      <c r="Y1031" s="6" t="s">
        <v>12413</v>
      </c>
      <c r="Z1031" s="6" t="s">
        <v>12299</v>
      </c>
      <c r="AA1031" s="6" t="s">
        <v>12299</v>
      </c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</row>
    <row r="1032" spans="1:37" x14ac:dyDescent="0.3">
      <c r="A1032" s="6">
        <v>1687</v>
      </c>
      <c r="B1032" s="6" t="s">
        <v>13921</v>
      </c>
      <c r="C1032" s="6" t="s">
        <v>13922</v>
      </c>
      <c r="D1032" s="6">
        <v>5</v>
      </c>
      <c r="E1032" s="6">
        <v>20</v>
      </c>
      <c r="F1032" s="6"/>
      <c r="G1032" s="6">
        <v>100</v>
      </c>
      <c r="H1032" s="3">
        <v>1.6770833333333333</v>
      </c>
      <c r="I1032" s="6"/>
      <c r="J1032" s="6">
        <v>1</v>
      </c>
      <c r="K1032" s="6">
        <v>1</v>
      </c>
      <c r="L1032" s="6" t="s">
        <v>13892</v>
      </c>
      <c r="M1032" s="6">
        <v>7</v>
      </c>
      <c r="N1032" s="6" t="e">
        <f>VLOOKUP(A1032,web_archive!D:AB,18,FALSE)</f>
        <v>#N/A</v>
      </c>
      <c r="O1032" s="6">
        <v>2</v>
      </c>
      <c r="P1032" s="6">
        <v>2</v>
      </c>
      <c r="Q1032" s="6">
        <v>1</v>
      </c>
      <c r="R1032" s="6">
        <v>3</v>
      </c>
      <c r="S1032" s="6">
        <v>1</v>
      </c>
      <c r="T1032" s="6">
        <v>10</v>
      </c>
      <c r="U1032" s="6" t="s">
        <v>13923</v>
      </c>
      <c r="V1032" s="6" t="s">
        <v>12413</v>
      </c>
      <c r="W1032" s="6" t="s">
        <v>12299</v>
      </c>
      <c r="X1032" s="6" t="s">
        <v>12299</v>
      </c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</row>
    <row r="1033" spans="1:37" x14ac:dyDescent="0.3">
      <c r="A1033" s="6">
        <v>1690</v>
      </c>
      <c r="B1033" s="6" t="s">
        <v>13924</v>
      </c>
      <c r="C1033" s="6" t="s">
        <v>13925</v>
      </c>
      <c r="D1033" s="6">
        <v>5</v>
      </c>
      <c r="E1033" s="6">
        <v>20</v>
      </c>
      <c r="F1033" s="6"/>
      <c r="G1033" s="6">
        <v>400</v>
      </c>
      <c r="H1033" s="6" t="s">
        <v>13926</v>
      </c>
      <c r="I1033" s="6"/>
      <c r="J1033" s="6">
        <v>1</v>
      </c>
      <c r="K1033" s="6">
        <v>3</v>
      </c>
      <c r="L1033" s="6" t="s">
        <v>13892</v>
      </c>
      <c r="M1033" s="6">
        <v>7</v>
      </c>
      <c r="N1033" s="6" t="e">
        <f>VLOOKUP(A1033,web_archive!D:AB,18,FALSE)</f>
        <v>#N/A</v>
      </c>
      <c r="O1033" s="6">
        <v>2</v>
      </c>
      <c r="P1033" s="6">
        <v>2</v>
      </c>
      <c r="Q1033" s="6">
        <v>2</v>
      </c>
      <c r="R1033" s="6">
        <v>60</v>
      </c>
      <c r="S1033" s="6">
        <v>1</v>
      </c>
      <c r="T1033" s="6">
        <v>10</v>
      </c>
      <c r="U1033" s="6" t="s">
        <v>13927</v>
      </c>
      <c r="V1033" s="6" t="s">
        <v>13928</v>
      </c>
      <c r="W1033" s="6" t="s">
        <v>13929</v>
      </c>
      <c r="X1033" s="6" t="s">
        <v>12299</v>
      </c>
      <c r="Y1033" s="6" t="s">
        <v>12299</v>
      </c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</row>
    <row r="1034" spans="1:37" x14ac:dyDescent="0.3">
      <c r="A1034" s="6">
        <v>1691</v>
      </c>
      <c r="B1034" s="6" t="s">
        <v>13930</v>
      </c>
      <c r="C1034" s="6" t="s">
        <v>13931</v>
      </c>
      <c r="D1034" s="6">
        <v>5</v>
      </c>
      <c r="E1034" s="6">
        <v>20</v>
      </c>
      <c r="F1034" s="6"/>
      <c r="G1034" s="6">
        <v>500</v>
      </c>
      <c r="H1034" s="6" t="s">
        <v>13932</v>
      </c>
      <c r="I1034" s="6"/>
      <c r="J1034" s="6">
        <v>1</v>
      </c>
      <c r="K1034" s="6">
        <v>2</v>
      </c>
      <c r="L1034" s="6" t="s">
        <v>13892</v>
      </c>
      <c r="M1034" s="6">
        <v>7</v>
      </c>
      <c r="N1034" s="6" t="e">
        <f>VLOOKUP(A1034,web_archive!D:AB,18,FALSE)</f>
        <v>#N/A</v>
      </c>
      <c r="O1034" s="6">
        <v>2</v>
      </c>
      <c r="P1034" s="6">
        <v>2</v>
      </c>
      <c r="Q1034" s="6">
        <v>3</v>
      </c>
      <c r="R1034" s="6">
        <v>100</v>
      </c>
      <c r="S1034" s="6">
        <v>1</v>
      </c>
      <c r="T1034" s="6">
        <v>10</v>
      </c>
      <c r="U1034" s="6" t="s">
        <v>13227</v>
      </c>
      <c r="V1034" s="6" t="s">
        <v>13933</v>
      </c>
      <c r="W1034" s="6" t="s">
        <v>13934</v>
      </c>
      <c r="X1034" s="6" t="s">
        <v>13935</v>
      </c>
      <c r="Y1034" s="6" t="s">
        <v>13936</v>
      </c>
      <c r="Z1034" s="6" t="s">
        <v>13937</v>
      </c>
      <c r="AA1034" s="6" t="s">
        <v>13938</v>
      </c>
      <c r="AB1034" s="6" t="s">
        <v>12299</v>
      </c>
      <c r="AC1034" s="6" t="s">
        <v>12299</v>
      </c>
      <c r="AD1034" s="6"/>
      <c r="AE1034" s="6"/>
      <c r="AF1034" s="6"/>
      <c r="AG1034" s="6"/>
      <c r="AH1034" s="6"/>
      <c r="AI1034" s="6"/>
      <c r="AJ1034" s="6"/>
      <c r="AK1034" s="6"/>
    </row>
    <row r="1035" spans="1:37" x14ac:dyDescent="0.3">
      <c r="A1035" s="6">
        <v>1692</v>
      </c>
      <c r="B1035" s="6" t="s">
        <v>13939</v>
      </c>
      <c r="C1035" s="6" t="s">
        <v>13940</v>
      </c>
      <c r="D1035" s="6">
        <v>5</v>
      </c>
      <c r="E1035" s="6">
        <v>20</v>
      </c>
      <c r="F1035" s="6"/>
      <c r="G1035" s="6">
        <v>600</v>
      </c>
      <c r="H1035" s="6" t="s">
        <v>13941</v>
      </c>
      <c r="I1035" s="6"/>
      <c r="J1035" s="6">
        <v>1</v>
      </c>
      <c r="K1035" s="6">
        <v>2</v>
      </c>
      <c r="L1035" s="6" t="s">
        <v>13892</v>
      </c>
      <c r="M1035" s="6">
        <v>7</v>
      </c>
      <c r="N1035" s="6" t="e">
        <f>VLOOKUP(A1035,web_archive!D:AB,18,FALSE)</f>
        <v>#N/A</v>
      </c>
      <c r="O1035" s="6">
        <v>2</v>
      </c>
      <c r="P1035" s="6">
        <v>2</v>
      </c>
      <c r="Q1035" s="6">
        <v>3</v>
      </c>
      <c r="R1035" s="6">
        <v>140</v>
      </c>
      <c r="S1035" s="6">
        <v>1</v>
      </c>
      <c r="T1035" s="6">
        <v>10</v>
      </c>
      <c r="U1035" s="6" t="s">
        <v>13227</v>
      </c>
      <c r="V1035" s="6" t="s">
        <v>13933</v>
      </c>
      <c r="W1035" s="6" t="s">
        <v>13934</v>
      </c>
      <c r="X1035" s="6" t="s">
        <v>13935</v>
      </c>
      <c r="Y1035" s="6" t="s">
        <v>13936</v>
      </c>
      <c r="Z1035" s="6" t="s">
        <v>13937</v>
      </c>
      <c r="AA1035" s="6" t="s">
        <v>13938</v>
      </c>
      <c r="AB1035" s="6" t="s">
        <v>12299</v>
      </c>
      <c r="AC1035" s="6" t="s">
        <v>12299</v>
      </c>
      <c r="AD1035" s="6"/>
      <c r="AE1035" s="6"/>
      <c r="AF1035" s="6"/>
      <c r="AG1035" s="6"/>
      <c r="AH1035" s="6"/>
      <c r="AI1035" s="6"/>
      <c r="AJ1035" s="6"/>
      <c r="AK1035" s="6"/>
    </row>
    <row r="1036" spans="1:37" x14ac:dyDescent="0.3">
      <c r="A1036" s="6">
        <v>1693</v>
      </c>
      <c r="B1036" s="6" t="s">
        <v>13942</v>
      </c>
      <c r="C1036" s="6" t="s">
        <v>13943</v>
      </c>
      <c r="D1036" s="6">
        <v>5</v>
      </c>
      <c r="E1036" s="6">
        <v>20</v>
      </c>
      <c r="F1036" s="6"/>
      <c r="G1036" s="6">
        <v>700</v>
      </c>
      <c r="H1036" s="6" t="s">
        <v>13944</v>
      </c>
      <c r="I1036" s="6"/>
      <c r="J1036" s="6">
        <v>1</v>
      </c>
      <c r="K1036" s="6">
        <v>1</v>
      </c>
      <c r="L1036" s="6" t="s">
        <v>13892</v>
      </c>
      <c r="M1036" s="6">
        <v>7</v>
      </c>
      <c r="N1036" s="6" t="e">
        <f>VLOOKUP(A1036,web_archive!D:AB,18,FALSE)</f>
        <v>#N/A</v>
      </c>
      <c r="O1036" s="6">
        <v>2</v>
      </c>
      <c r="P1036" s="6">
        <v>2</v>
      </c>
      <c r="Q1036" s="6">
        <v>4</v>
      </c>
      <c r="R1036" s="6">
        <v>175</v>
      </c>
      <c r="S1036" s="6">
        <v>1</v>
      </c>
      <c r="T1036" s="6">
        <v>10</v>
      </c>
      <c r="U1036" s="6" t="s">
        <v>13945</v>
      </c>
      <c r="V1036" s="6" t="s">
        <v>13946</v>
      </c>
      <c r="W1036" s="6" t="s">
        <v>13947</v>
      </c>
      <c r="X1036" s="6" t="s">
        <v>13948</v>
      </c>
      <c r="Y1036" s="6" t="s">
        <v>13949</v>
      </c>
      <c r="Z1036" s="6" t="s">
        <v>13950</v>
      </c>
      <c r="AA1036" s="6" t="s">
        <v>13096</v>
      </c>
      <c r="AB1036" s="6" t="s">
        <v>13951</v>
      </c>
      <c r="AC1036" s="6" t="s">
        <v>13947</v>
      </c>
      <c r="AD1036" s="6" t="s">
        <v>13949</v>
      </c>
      <c r="AE1036" s="6" t="s">
        <v>13952</v>
      </c>
      <c r="AF1036" s="6" t="s">
        <v>13953</v>
      </c>
      <c r="AG1036" s="6" t="s">
        <v>13936</v>
      </c>
      <c r="AH1036" s="6" t="s">
        <v>13937</v>
      </c>
      <c r="AI1036" s="6" t="s">
        <v>13938</v>
      </c>
      <c r="AJ1036" s="6" t="s">
        <v>12299</v>
      </c>
      <c r="AK1036" s="6" t="s">
        <v>12299</v>
      </c>
    </row>
    <row r="1037" spans="1:37" x14ac:dyDescent="0.3">
      <c r="A1037" s="6">
        <v>1694</v>
      </c>
      <c r="B1037" s="6" t="s">
        <v>13954</v>
      </c>
      <c r="C1037" s="6" t="s">
        <v>13955</v>
      </c>
      <c r="D1037" s="6">
        <v>5</v>
      </c>
      <c r="E1037" s="6">
        <v>20</v>
      </c>
      <c r="F1037" s="6"/>
      <c r="G1037" s="6">
        <v>300</v>
      </c>
      <c r="H1037" s="6">
        <v>150</v>
      </c>
      <c r="I1037" s="6"/>
      <c r="J1037" s="6">
        <v>1</v>
      </c>
      <c r="K1037" s="6">
        <v>3</v>
      </c>
      <c r="L1037" s="6" t="s">
        <v>13892</v>
      </c>
      <c r="M1037" s="6">
        <v>7</v>
      </c>
      <c r="N1037" s="6" t="e">
        <f>VLOOKUP(A1037,web_archive!D:AB,18,FALSE)</f>
        <v>#N/A</v>
      </c>
      <c r="O1037" s="6">
        <v>2</v>
      </c>
      <c r="P1037" s="6">
        <v>2</v>
      </c>
      <c r="Q1037" s="6">
        <v>2</v>
      </c>
      <c r="R1037" s="6">
        <v>60</v>
      </c>
      <c r="S1037" s="6">
        <v>1</v>
      </c>
      <c r="T1037" s="6">
        <v>10</v>
      </c>
      <c r="U1037" s="6" t="s">
        <v>13909</v>
      </c>
      <c r="V1037" s="6" t="s">
        <v>13956</v>
      </c>
      <c r="W1037" s="6" t="s">
        <v>13957</v>
      </c>
      <c r="X1037" s="6" t="s">
        <v>13958</v>
      </c>
      <c r="Y1037" s="6" t="s">
        <v>13959</v>
      </c>
      <c r="Z1037" s="6" t="s">
        <v>12299</v>
      </c>
      <c r="AA1037" s="6" t="s">
        <v>12299</v>
      </c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</row>
    <row r="1038" spans="1:37" x14ac:dyDescent="0.3">
      <c r="A1038" s="6">
        <v>1695</v>
      </c>
      <c r="B1038" s="6" t="s">
        <v>13960</v>
      </c>
      <c r="C1038" s="6" t="s">
        <v>13961</v>
      </c>
      <c r="D1038" s="6">
        <v>5</v>
      </c>
      <c r="E1038" s="6">
        <v>20</v>
      </c>
      <c r="F1038" s="6"/>
      <c r="G1038" s="6">
        <v>300</v>
      </c>
      <c r="H1038" s="6">
        <v>195</v>
      </c>
      <c r="I1038" s="6"/>
      <c r="J1038" s="6">
        <v>1</v>
      </c>
      <c r="K1038" s="6">
        <v>2</v>
      </c>
      <c r="L1038" s="6" t="s">
        <v>13892</v>
      </c>
      <c r="M1038" s="6">
        <v>7</v>
      </c>
      <c r="N1038" s="6" t="e">
        <f>VLOOKUP(A1038,web_archive!D:AB,18,FALSE)</f>
        <v>#N/A</v>
      </c>
      <c r="O1038" s="6">
        <v>2</v>
      </c>
      <c r="P1038" s="6">
        <v>2</v>
      </c>
      <c r="Q1038" s="6">
        <v>3</v>
      </c>
      <c r="R1038" s="6">
        <v>100</v>
      </c>
      <c r="S1038" s="6">
        <v>1</v>
      </c>
      <c r="T1038" s="6">
        <v>10</v>
      </c>
      <c r="U1038" s="6" t="s">
        <v>13909</v>
      </c>
      <c r="V1038" s="6" t="s">
        <v>13956</v>
      </c>
      <c r="W1038" s="6" t="s">
        <v>13962</v>
      </c>
      <c r="X1038" s="6" t="s">
        <v>13963</v>
      </c>
      <c r="Y1038" s="6" t="s">
        <v>13964</v>
      </c>
      <c r="Z1038" s="6" t="s">
        <v>13936</v>
      </c>
      <c r="AA1038" s="6" t="s">
        <v>13937</v>
      </c>
      <c r="AB1038" s="6" t="s">
        <v>13938</v>
      </c>
      <c r="AC1038" s="6" t="s">
        <v>12299</v>
      </c>
      <c r="AD1038" s="6" t="s">
        <v>12299</v>
      </c>
      <c r="AE1038" s="6"/>
      <c r="AF1038" s="6"/>
      <c r="AG1038" s="6"/>
      <c r="AH1038" s="6"/>
      <c r="AI1038" s="6"/>
      <c r="AJ1038" s="6"/>
      <c r="AK1038" s="6"/>
    </row>
    <row r="1039" spans="1:37" x14ac:dyDescent="0.3">
      <c r="A1039" s="6">
        <v>1696</v>
      </c>
      <c r="B1039" s="6" t="s">
        <v>13965</v>
      </c>
      <c r="C1039" s="6" t="s">
        <v>13966</v>
      </c>
      <c r="D1039" s="6">
        <v>5</v>
      </c>
      <c r="E1039" s="6">
        <v>20</v>
      </c>
      <c r="F1039" s="6"/>
      <c r="G1039" s="6">
        <v>300</v>
      </c>
      <c r="H1039" s="6">
        <v>240</v>
      </c>
      <c r="I1039" s="6"/>
      <c r="J1039" s="6">
        <v>1</v>
      </c>
      <c r="K1039" s="6">
        <v>2</v>
      </c>
      <c r="L1039" s="6" t="s">
        <v>13892</v>
      </c>
      <c r="M1039" s="6">
        <v>7</v>
      </c>
      <c r="N1039" s="6" t="e">
        <f>VLOOKUP(A1039,web_archive!D:AB,18,FALSE)</f>
        <v>#N/A</v>
      </c>
      <c r="O1039" s="6">
        <v>2</v>
      </c>
      <c r="P1039" s="6">
        <v>2</v>
      </c>
      <c r="Q1039" s="6">
        <v>3</v>
      </c>
      <c r="R1039" s="6">
        <v>140</v>
      </c>
      <c r="S1039" s="6">
        <v>1</v>
      </c>
      <c r="T1039" s="6">
        <v>10</v>
      </c>
      <c r="U1039" s="6" t="s">
        <v>13909</v>
      </c>
      <c r="V1039" s="6" t="s">
        <v>13967</v>
      </c>
      <c r="W1039" s="6" t="s">
        <v>13968</v>
      </c>
      <c r="X1039" s="6" t="s">
        <v>13969</v>
      </c>
      <c r="Y1039" s="6" t="s">
        <v>13970</v>
      </c>
      <c r="Z1039" s="6" t="s">
        <v>13936</v>
      </c>
      <c r="AA1039" s="6" t="s">
        <v>13937</v>
      </c>
      <c r="AB1039" s="6" t="s">
        <v>13938</v>
      </c>
      <c r="AC1039" s="6" t="s">
        <v>12299</v>
      </c>
      <c r="AD1039" s="6" t="s">
        <v>12299</v>
      </c>
      <c r="AE1039" s="6"/>
      <c r="AF1039" s="6"/>
      <c r="AG1039" s="6"/>
      <c r="AH1039" s="6"/>
      <c r="AI1039" s="6"/>
      <c r="AJ1039" s="6"/>
      <c r="AK1039" s="6"/>
    </row>
    <row r="1040" spans="1:37" x14ac:dyDescent="0.3">
      <c r="A1040" s="6">
        <v>1697</v>
      </c>
      <c r="B1040" s="6" t="s">
        <v>13971</v>
      </c>
      <c r="C1040" s="6" t="s">
        <v>13972</v>
      </c>
      <c r="D1040" s="6">
        <v>5</v>
      </c>
      <c r="E1040" s="6">
        <v>20</v>
      </c>
      <c r="F1040" s="6"/>
      <c r="G1040" s="6">
        <v>300</v>
      </c>
      <c r="H1040" s="6">
        <v>270</v>
      </c>
      <c r="I1040" s="6"/>
      <c r="J1040" s="6">
        <v>1</v>
      </c>
      <c r="K1040" s="6">
        <v>1</v>
      </c>
      <c r="L1040" s="6" t="s">
        <v>13892</v>
      </c>
      <c r="M1040" s="6">
        <v>7</v>
      </c>
      <c r="N1040" s="6" t="e">
        <f>VLOOKUP(A1040,web_archive!D:AB,18,FALSE)</f>
        <v>#N/A</v>
      </c>
      <c r="O1040" s="6">
        <v>2</v>
      </c>
      <c r="P1040" s="6">
        <v>2</v>
      </c>
      <c r="Q1040" s="6">
        <v>4</v>
      </c>
      <c r="R1040" s="6">
        <v>175</v>
      </c>
      <c r="S1040" s="6">
        <v>1</v>
      </c>
      <c r="T1040" s="6">
        <v>10</v>
      </c>
      <c r="U1040" s="6" t="s">
        <v>13909</v>
      </c>
      <c r="V1040" s="6" t="s">
        <v>13973</v>
      </c>
      <c r="W1040" s="6" t="s">
        <v>13974</v>
      </c>
      <c r="X1040" s="6" t="s">
        <v>13975</v>
      </c>
      <c r="Y1040" s="6" t="s">
        <v>13976</v>
      </c>
      <c r="Z1040" s="6" t="s">
        <v>13977</v>
      </c>
      <c r="AA1040" s="6" t="s">
        <v>13947</v>
      </c>
      <c r="AB1040" s="6" t="s">
        <v>13949</v>
      </c>
      <c r="AC1040" s="6" t="s">
        <v>13952</v>
      </c>
      <c r="AD1040" s="6" t="s">
        <v>13953</v>
      </c>
      <c r="AE1040" s="6" t="s">
        <v>13936</v>
      </c>
      <c r="AF1040" s="6" t="s">
        <v>13937</v>
      </c>
      <c r="AG1040" s="6" t="s">
        <v>13938</v>
      </c>
      <c r="AH1040" s="6" t="s">
        <v>12299</v>
      </c>
      <c r="AI1040" s="6" t="s">
        <v>12299</v>
      </c>
      <c r="AJ1040" s="6"/>
      <c r="AK1040" s="6"/>
    </row>
    <row r="1041" spans="1:31" x14ac:dyDescent="0.3">
      <c r="A1041" s="6">
        <v>1698</v>
      </c>
      <c r="B1041" s="6" t="s">
        <v>13978</v>
      </c>
      <c r="C1041" s="6" t="s">
        <v>13979</v>
      </c>
      <c r="D1041" s="6">
        <v>5</v>
      </c>
      <c r="E1041" s="6">
        <v>20</v>
      </c>
      <c r="F1041" s="6"/>
      <c r="G1041" s="6">
        <v>500</v>
      </c>
      <c r="H1041" s="6" t="s">
        <v>13668</v>
      </c>
      <c r="I1041" s="6"/>
      <c r="J1041" s="6">
        <v>1</v>
      </c>
      <c r="K1041" s="6"/>
      <c r="L1041" s="6" t="s">
        <v>12295</v>
      </c>
      <c r="M1041" s="6">
        <v>63</v>
      </c>
      <c r="N1041" s="6" t="e">
        <f>VLOOKUP(A1041,web_archive!D:AB,18,FALSE)</f>
        <v>#N/A</v>
      </c>
      <c r="O1041" s="6">
        <v>2</v>
      </c>
      <c r="P1041" s="6">
        <v>2</v>
      </c>
      <c r="Q1041" s="6">
        <v>4</v>
      </c>
      <c r="R1041" s="6">
        <v>100</v>
      </c>
      <c r="S1041" s="6">
        <v>1</v>
      </c>
      <c r="T1041" s="6">
        <v>10</v>
      </c>
      <c r="U1041" s="6" t="s">
        <v>13980</v>
      </c>
      <c r="V1041" s="6" t="s">
        <v>13268</v>
      </c>
      <c r="W1041" s="6" t="s">
        <v>13269</v>
      </c>
      <c r="X1041" s="6" t="s">
        <v>12299</v>
      </c>
      <c r="Y1041" s="6" t="s">
        <v>12299</v>
      </c>
      <c r="Z1041" s="6"/>
      <c r="AA1041" s="6"/>
      <c r="AB1041" s="6"/>
      <c r="AC1041" s="6"/>
      <c r="AD1041" s="6"/>
      <c r="AE1041" s="6"/>
    </row>
    <row r="1042" spans="1:31" x14ac:dyDescent="0.3">
      <c r="A1042" s="6">
        <v>1699</v>
      </c>
      <c r="B1042" s="6" t="s">
        <v>13981</v>
      </c>
      <c r="C1042" s="6" t="s">
        <v>13982</v>
      </c>
      <c r="D1042" s="6">
        <v>5</v>
      </c>
      <c r="E1042" s="6">
        <v>20</v>
      </c>
      <c r="F1042" s="6"/>
      <c r="G1042" s="6">
        <v>0</v>
      </c>
      <c r="H1042" s="6" t="s">
        <v>13983</v>
      </c>
      <c r="I1042" s="6"/>
      <c r="J1042" s="6">
        <v>1</v>
      </c>
      <c r="K1042" s="6">
        <v>0</v>
      </c>
      <c r="L1042" s="6" t="s">
        <v>13892</v>
      </c>
      <c r="M1042" s="6">
        <v>7</v>
      </c>
      <c r="N1042" s="6" t="e">
        <f>VLOOKUP(A1042,web_archive!D:AB,18,FALSE)</f>
        <v>#N/A</v>
      </c>
      <c r="O1042" s="6">
        <v>2</v>
      </c>
      <c r="P1042" s="6">
        <v>2</v>
      </c>
      <c r="Q1042" s="6">
        <v>2</v>
      </c>
      <c r="R1042" s="6">
        <v>26</v>
      </c>
      <c r="S1042" s="6">
        <v>0</v>
      </c>
      <c r="T1042" s="6">
        <v>10</v>
      </c>
      <c r="U1042" s="6" t="s">
        <v>12858</v>
      </c>
      <c r="V1042" s="6" t="s">
        <v>13482</v>
      </c>
      <c r="W1042" s="6" t="s">
        <v>13984</v>
      </c>
      <c r="X1042" s="6" t="s">
        <v>12491</v>
      </c>
      <c r="Y1042" s="6" t="s">
        <v>12299</v>
      </c>
      <c r="Z1042" s="6" t="s">
        <v>12299</v>
      </c>
      <c r="AA1042" s="6"/>
      <c r="AB1042" s="6"/>
      <c r="AC1042" s="6"/>
      <c r="AD1042" s="6"/>
      <c r="AE1042" s="6"/>
    </row>
    <row r="1043" spans="1:31" x14ac:dyDescent="0.3">
      <c r="A1043" s="6" t="s">
        <v>12401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 t="e">
        <f>VLOOKUP(A1043,web_archive!D:AB,18,FALSE)</f>
        <v>#N/A</v>
      </c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1:31" x14ac:dyDescent="0.3">
      <c r="A1044" s="6" t="s">
        <v>13985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 t="e">
        <f>VLOOKUP(A1044,web_archive!D:AB,18,FALSE)</f>
        <v>#N/A</v>
      </c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1:31" x14ac:dyDescent="0.3">
      <c r="A1045" s="6" t="s">
        <v>12401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 t="e">
        <f>VLOOKUP(A1045,web_archive!D:AB,18,FALSE)</f>
        <v>#N/A</v>
      </c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1:31" x14ac:dyDescent="0.3">
      <c r="A1046" s="6">
        <v>1701</v>
      </c>
      <c r="B1046" s="6" t="s">
        <v>1493</v>
      </c>
      <c r="C1046" s="6" t="s">
        <v>1493</v>
      </c>
      <c r="D1046" s="6">
        <v>5</v>
      </c>
      <c r="E1046" s="6">
        <v>1000</v>
      </c>
      <c r="F1046" s="6"/>
      <c r="G1046" s="6">
        <v>500</v>
      </c>
      <c r="H1046" s="6">
        <v>15</v>
      </c>
      <c r="I1046" s="6"/>
      <c r="J1046" s="6">
        <v>5</v>
      </c>
      <c r="K1046" s="6">
        <v>3</v>
      </c>
      <c r="L1046" s="6" t="s">
        <v>13986</v>
      </c>
      <c r="M1046" s="6">
        <v>63</v>
      </c>
      <c r="N1046" s="6" t="str">
        <f>VLOOKUP(A1046,web_archive!D:AB,18,FALSE)</f>
        <v>Normal / Upper / Baby</v>
      </c>
      <c r="O1046" s="6">
        <v>2</v>
      </c>
      <c r="P1046" s="6">
        <v>34</v>
      </c>
      <c r="Q1046" s="6">
        <v>1</v>
      </c>
      <c r="R1046" s="6">
        <v>4</v>
      </c>
      <c r="S1046" s="6">
        <v>1</v>
      </c>
      <c r="T1046" s="6">
        <v>11</v>
      </c>
      <c r="U1046" s="6" t="s">
        <v>12299</v>
      </c>
      <c r="V1046" s="6" t="s">
        <v>12299</v>
      </c>
      <c r="W1046" s="6" t="s">
        <v>12299</v>
      </c>
      <c r="X1046" s="6"/>
      <c r="Y1046" s="6"/>
      <c r="Z1046" s="6"/>
      <c r="AA1046" s="6"/>
      <c r="AB1046" s="6"/>
      <c r="AC1046" s="6"/>
      <c r="AD1046" s="6"/>
      <c r="AE1046" s="6"/>
    </row>
    <row r="1047" spans="1:31" x14ac:dyDescent="0.3">
      <c r="A1047" s="6">
        <v>1702</v>
      </c>
      <c r="B1047" s="6" t="s">
        <v>1496</v>
      </c>
      <c r="C1047" s="6" t="s">
        <v>1493</v>
      </c>
      <c r="D1047" s="6">
        <v>5</v>
      </c>
      <c r="E1047" s="6">
        <v>1000</v>
      </c>
      <c r="F1047" s="6"/>
      <c r="G1047" s="6">
        <v>500</v>
      </c>
      <c r="H1047" s="6">
        <v>15</v>
      </c>
      <c r="I1047" s="6"/>
      <c r="J1047" s="6">
        <v>5</v>
      </c>
      <c r="K1047" s="6">
        <v>4</v>
      </c>
      <c r="L1047" s="6" t="s">
        <v>13986</v>
      </c>
      <c r="M1047" s="6">
        <v>63</v>
      </c>
      <c r="N1047" s="6" t="str">
        <f>VLOOKUP(A1047,web_archive!D:AB,18,FALSE)</f>
        <v>Normal / Upper / Baby</v>
      </c>
      <c r="O1047" s="6">
        <v>2</v>
      </c>
      <c r="P1047" s="6">
        <v>34</v>
      </c>
      <c r="Q1047" s="6">
        <v>1</v>
      </c>
      <c r="R1047" s="6">
        <v>4</v>
      </c>
      <c r="S1047" s="6">
        <v>1</v>
      </c>
      <c r="T1047" s="6">
        <v>11</v>
      </c>
      <c r="U1047" s="6" t="s">
        <v>12299</v>
      </c>
      <c r="V1047" s="6" t="s">
        <v>12299</v>
      </c>
      <c r="W1047" s="6" t="s">
        <v>12299</v>
      </c>
      <c r="X1047" s="6"/>
      <c r="Y1047" s="6"/>
      <c r="Z1047" s="6"/>
      <c r="AA1047" s="6"/>
      <c r="AB1047" s="6"/>
      <c r="AC1047" s="6"/>
      <c r="AD1047" s="6"/>
      <c r="AE1047" s="6"/>
    </row>
    <row r="1048" spans="1:31" x14ac:dyDescent="0.3">
      <c r="A1048" s="6">
        <v>1703</v>
      </c>
      <c r="B1048" s="6" t="s">
        <v>13987</v>
      </c>
      <c r="C1048" s="6" t="s">
        <v>1493</v>
      </c>
      <c r="D1048" s="6">
        <v>5</v>
      </c>
      <c r="E1048" s="6">
        <v>1000</v>
      </c>
      <c r="F1048" s="6"/>
      <c r="G1048" s="6">
        <v>0</v>
      </c>
      <c r="H1048" s="6">
        <v>15</v>
      </c>
      <c r="I1048" s="6"/>
      <c r="J1048" s="6">
        <v>5</v>
      </c>
      <c r="K1048" s="6">
        <v>0</v>
      </c>
      <c r="L1048" s="6" t="s">
        <v>13986</v>
      </c>
      <c r="M1048" s="6">
        <v>63</v>
      </c>
      <c r="N1048" s="6" t="e">
        <f>VLOOKUP(A1048,web_archive!D:AB,18,FALSE)</f>
        <v>#N/A</v>
      </c>
      <c r="O1048" s="6">
        <v>2</v>
      </c>
      <c r="P1048" s="6">
        <v>34</v>
      </c>
      <c r="Q1048" s="6">
        <v>1</v>
      </c>
      <c r="R1048" s="6">
        <v>4</v>
      </c>
      <c r="S1048" s="6">
        <v>1</v>
      </c>
      <c r="T1048" s="6">
        <v>11</v>
      </c>
      <c r="U1048" s="6" t="s">
        <v>13460</v>
      </c>
      <c r="V1048" s="6">
        <v>1002</v>
      </c>
      <c r="W1048" s="6" t="s">
        <v>13988</v>
      </c>
      <c r="X1048" s="6">
        <v>1113</v>
      </c>
      <c r="Y1048" s="6" t="s">
        <v>13988</v>
      </c>
      <c r="Z1048" s="6">
        <v>1031</v>
      </c>
      <c r="AA1048" s="6" t="s">
        <v>13988</v>
      </c>
      <c r="AB1048" s="6">
        <v>1242</v>
      </c>
      <c r="AC1048" s="6" t="s">
        <v>12667</v>
      </c>
      <c r="AD1048" s="6" t="s">
        <v>12299</v>
      </c>
      <c r="AE1048" s="6" t="s">
        <v>12299</v>
      </c>
    </row>
    <row r="1049" spans="1:31" x14ac:dyDescent="0.3">
      <c r="A1049" s="6">
        <v>1704</v>
      </c>
      <c r="B1049" s="6" t="s">
        <v>13989</v>
      </c>
      <c r="C1049" s="6" t="s">
        <v>2398</v>
      </c>
      <c r="D1049" s="6">
        <v>5</v>
      </c>
      <c r="E1049" s="6">
        <v>2500</v>
      </c>
      <c r="F1049" s="6"/>
      <c r="G1049" s="6">
        <v>600</v>
      </c>
      <c r="H1049" s="6">
        <v>29</v>
      </c>
      <c r="I1049" s="6"/>
      <c r="J1049" s="6">
        <v>5</v>
      </c>
      <c r="K1049" s="6">
        <v>3</v>
      </c>
      <c r="L1049" s="6" t="s">
        <v>13986</v>
      </c>
      <c r="M1049" s="6">
        <v>63</v>
      </c>
      <c r="N1049" s="6" t="e">
        <f>VLOOKUP(A1049,web_archive!D:AB,18,FALSE)</f>
        <v>#N/A</v>
      </c>
      <c r="O1049" s="6">
        <v>2</v>
      </c>
      <c r="P1049" s="6">
        <v>34</v>
      </c>
      <c r="Q1049" s="6">
        <v>1</v>
      </c>
      <c r="R1049" s="6">
        <v>4</v>
      </c>
      <c r="S1049" s="6">
        <v>1</v>
      </c>
      <c r="T1049" s="6">
        <v>11</v>
      </c>
      <c r="U1049" s="6" t="s">
        <v>12299</v>
      </c>
      <c r="V1049" s="6" t="s">
        <v>12299</v>
      </c>
      <c r="W1049" s="6" t="s">
        <v>12299</v>
      </c>
      <c r="X1049" s="6"/>
      <c r="Y1049" s="6"/>
      <c r="Z1049" s="6"/>
      <c r="AA1049" s="6"/>
      <c r="AB1049" s="6"/>
      <c r="AC1049" s="6"/>
      <c r="AD1049" s="6"/>
      <c r="AE1049" s="6"/>
    </row>
    <row r="1050" spans="1:31" x14ac:dyDescent="0.3">
      <c r="A1050" s="6">
        <v>1705</v>
      </c>
      <c r="B1050" s="6" t="s">
        <v>2397</v>
      </c>
      <c r="C1050" s="6" t="s">
        <v>2398</v>
      </c>
      <c r="D1050" s="6">
        <v>5</v>
      </c>
      <c r="E1050" s="6">
        <v>2500</v>
      </c>
      <c r="F1050" s="6"/>
      <c r="G1050" s="6">
        <v>600</v>
      </c>
      <c r="H1050" s="6">
        <v>29</v>
      </c>
      <c r="I1050" s="6"/>
      <c r="J1050" s="6">
        <v>5</v>
      </c>
      <c r="K1050" s="6">
        <v>4</v>
      </c>
      <c r="L1050" s="6" t="s">
        <v>13986</v>
      </c>
      <c r="M1050" s="6">
        <v>63</v>
      </c>
      <c r="N1050" s="6" t="str">
        <f>VLOOKUP(A1050,web_archive!D:AB,18,FALSE)</f>
        <v>Normal / Upper / Baby</v>
      </c>
      <c r="O1050" s="6">
        <v>2</v>
      </c>
      <c r="P1050" s="6">
        <v>34</v>
      </c>
      <c r="Q1050" s="6">
        <v>1</v>
      </c>
      <c r="R1050" s="6">
        <v>4</v>
      </c>
      <c r="S1050" s="6">
        <v>1</v>
      </c>
      <c r="T1050" s="6">
        <v>11</v>
      </c>
      <c r="U1050" s="6" t="s">
        <v>12299</v>
      </c>
      <c r="V1050" s="6" t="s">
        <v>12299</v>
      </c>
      <c r="W1050" s="6" t="s">
        <v>12299</v>
      </c>
      <c r="X1050" s="6"/>
      <c r="Y1050" s="6"/>
      <c r="Z1050" s="6"/>
      <c r="AA1050" s="6"/>
      <c r="AB1050" s="6"/>
      <c r="AC1050" s="6"/>
      <c r="AD1050" s="6"/>
      <c r="AE1050" s="6"/>
    </row>
    <row r="1051" spans="1:31" x14ac:dyDescent="0.3">
      <c r="A1051" s="6">
        <v>1706</v>
      </c>
      <c r="B1051" s="6" t="s">
        <v>13990</v>
      </c>
      <c r="C1051" s="6" t="s">
        <v>2398</v>
      </c>
      <c r="D1051" s="6">
        <v>5</v>
      </c>
      <c r="E1051" s="6">
        <v>2500</v>
      </c>
      <c r="F1051" s="6"/>
      <c r="G1051" s="6">
        <v>600</v>
      </c>
      <c r="H1051" s="6">
        <v>29</v>
      </c>
      <c r="I1051" s="6"/>
      <c r="J1051" s="6">
        <v>5</v>
      </c>
      <c r="K1051" s="6">
        <v>0</v>
      </c>
      <c r="L1051" s="6" t="s">
        <v>13986</v>
      </c>
      <c r="M1051" s="6">
        <v>63</v>
      </c>
      <c r="N1051" s="6" t="e">
        <f>VLOOKUP(A1051,web_archive!D:AB,18,FALSE)</f>
        <v>#N/A</v>
      </c>
      <c r="O1051" s="6">
        <v>2</v>
      </c>
      <c r="P1051" s="6">
        <v>34</v>
      </c>
      <c r="Q1051" s="6">
        <v>1</v>
      </c>
      <c r="R1051" s="6">
        <v>4</v>
      </c>
      <c r="S1051" s="6">
        <v>1</v>
      </c>
      <c r="T1051" s="6">
        <v>11</v>
      </c>
      <c r="U1051" s="6" t="s">
        <v>12299</v>
      </c>
      <c r="V1051" s="6" t="s">
        <v>12299</v>
      </c>
      <c r="W1051" s="6" t="s">
        <v>12299</v>
      </c>
      <c r="X1051" s="6"/>
      <c r="Y1051" s="6"/>
      <c r="Z1051" s="6"/>
      <c r="AA1051" s="6"/>
      <c r="AB1051" s="6"/>
      <c r="AC1051" s="6"/>
      <c r="AD1051" s="6"/>
      <c r="AE1051" s="6"/>
    </row>
    <row r="1052" spans="1:31" x14ac:dyDescent="0.3">
      <c r="A1052" s="6">
        <v>1707</v>
      </c>
      <c r="B1052" s="6" t="s">
        <v>13991</v>
      </c>
      <c r="C1052" s="6" t="s">
        <v>4750</v>
      </c>
      <c r="D1052" s="6">
        <v>5</v>
      </c>
      <c r="E1052" s="6">
        <v>10000</v>
      </c>
      <c r="F1052" s="6"/>
      <c r="G1052" s="6">
        <v>1000</v>
      </c>
      <c r="H1052" s="6">
        <v>50</v>
      </c>
      <c r="I1052" s="6"/>
      <c r="J1052" s="6">
        <v>5</v>
      </c>
      <c r="K1052" s="6">
        <v>2</v>
      </c>
      <c r="L1052" s="6" t="s">
        <v>13986</v>
      </c>
      <c r="M1052" s="6">
        <v>63</v>
      </c>
      <c r="N1052" s="6" t="e">
        <f>VLOOKUP(A1052,web_archive!D:AB,18,FALSE)</f>
        <v>#N/A</v>
      </c>
      <c r="O1052" s="6">
        <v>2</v>
      </c>
      <c r="P1052" s="6">
        <v>34</v>
      </c>
      <c r="Q1052" s="6">
        <v>2</v>
      </c>
      <c r="R1052" s="6">
        <v>18</v>
      </c>
      <c r="S1052" s="6">
        <v>1</v>
      </c>
      <c r="T1052" s="6">
        <v>11</v>
      </c>
      <c r="U1052" s="6" t="s">
        <v>12299</v>
      </c>
      <c r="V1052" s="6" t="s">
        <v>12299</v>
      </c>
      <c r="W1052" s="6" t="s">
        <v>12299</v>
      </c>
      <c r="X1052" s="6"/>
      <c r="Y1052" s="6"/>
      <c r="Z1052" s="6"/>
      <c r="AA1052" s="6"/>
      <c r="AB1052" s="6"/>
      <c r="AC1052" s="6"/>
      <c r="AD1052" s="6"/>
      <c r="AE1052" s="6"/>
    </row>
    <row r="1053" spans="1:31" x14ac:dyDescent="0.3">
      <c r="A1053" s="6">
        <v>1708</v>
      </c>
      <c r="B1053" s="6" t="s">
        <v>4749</v>
      </c>
      <c r="C1053" s="6" t="s">
        <v>4750</v>
      </c>
      <c r="D1053" s="6">
        <v>5</v>
      </c>
      <c r="E1053" s="6">
        <v>10000</v>
      </c>
      <c r="F1053" s="6"/>
      <c r="G1053" s="6">
        <v>1000</v>
      </c>
      <c r="H1053" s="6">
        <v>50</v>
      </c>
      <c r="I1053" s="6"/>
      <c r="J1053" s="6">
        <v>5</v>
      </c>
      <c r="K1053" s="6">
        <v>3</v>
      </c>
      <c r="L1053" s="6" t="s">
        <v>13986</v>
      </c>
      <c r="M1053" s="6">
        <v>63</v>
      </c>
      <c r="N1053" s="6" t="str">
        <f>VLOOKUP(A1053,web_archive!D:AB,18,FALSE)</f>
        <v>Normal / Upper / Baby</v>
      </c>
      <c r="O1053" s="6">
        <v>2</v>
      </c>
      <c r="P1053" s="6">
        <v>34</v>
      </c>
      <c r="Q1053" s="6">
        <v>2</v>
      </c>
      <c r="R1053" s="6">
        <v>18</v>
      </c>
      <c r="S1053" s="6">
        <v>1</v>
      </c>
      <c r="T1053" s="6">
        <v>11</v>
      </c>
      <c r="U1053" s="6" t="s">
        <v>12299</v>
      </c>
      <c r="V1053" s="6" t="s">
        <v>12299</v>
      </c>
      <c r="W1053" s="6" t="s">
        <v>12299</v>
      </c>
      <c r="X1053" s="6"/>
      <c r="Y1053" s="6"/>
      <c r="Z1053" s="6"/>
      <c r="AA1053" s="6"/>
      <c r="AB1053" s="6"/>
      <c r="AC1053" s="6"/>
      <c r="AD1053" s="6"/>
      <c r="AE1053" s="6"/>
    </row>
    <row r="1054" spans="1:31" x14ac:dyDescent="0.3">
      <c r="A1054" s="6">
        <v>1709</v>
      </c>
      <c r="B1054" s="6" t="s">
        <v>13992</v>
      </c>
      <c r="C1054" s="6" t="s">
        <v>4750</v>
      </c>
      <c r="D1054" s="6">
        <v>5</v>
      </c>
      <c r="E1054" s="6">
        <v>10000</v>
      </c>
      <c r="F1054" s="6"/>
      <c r="G1054" s="6">
        <v>1000</v>
      </c>
      <c r="H1054" s="6">
        <v>50</v>
      </c>
      <c r="I1054" s="6"/>
      <c r="J1054" s="6">
        <v>5</v>
      </c>
      <c r="K1054" s="6">
        <v>0</v>
      </c>
      <c r="L1054" s="6" t="s">
        <v>13986</v>
      </c>
      <c r="M1054" s="6">
        <v>63</v>
      </c>
      <c r="N1054" s="6" t="e">
        <f>VLOOKUP(A1054,web_archive!D:AB,18,FALSE)</f>
        <v>#N/A</v>
      </c>
      <c r="O1054" s="6">
        <v>2</v>
      </c>
      <c r="P1054" s="6">
        <v>34</v>
      </c>
      <c r="Q1054" s="6">
        <v>2</v>
      </c>
      <c r="R1054" s="6">
        <v>18</v>
      </c>
      <c r="S1054" s="6">
        <v>1</v>
      </c>
      <c r="T1054" s="6">
        <v>11</v>
      </c>
      <c r="U1054" s="6" t="s">
        <v>12299</v>
      </c>
      <c r="V1054" s="6" t="s">
        <v>12299</v>
      </c>
      <c r="W1054" s="6" t="s">
        <v>12299</v>
      </c>
      <c r="X1054" s="6"/>
      <c r="Y1054" s="6"/>
      <c r="Z1054" s="6"/>
      <c r="AA1054" s="6"/>
      <c r="AB1054" s="6"/>
      <c r="AC1054" s="6"/>
      <c r="AD1054" s="6"/>
      <c r="AE1054" s="6"/>
    </row>
    <row r="1055" spans="1:31" x14ac:dyDescent="0.3">
      <c r="A1055" s="6">
        <v>1710</v>
      </c>
      <c r="B1055" s="6" t="s">
        <v>13993</v>
      </c>
      <c r="C1055" s="6" t="s">
        <v>13994</v>
      </c>
      <c r="D1055" s="6">
        <v>5</v>
      </c>
      <c r="E1055" s="6">
        <v>17000</v>
      </c>
      <c r="F1055" s="6"/>
      <c r="G1055" s="6">
        <v>900</v>
      </c>
      <c r="H1055" s="6">
        <v>65</v>
      </c>
      <c r="I1055" s="6"/>
      <c r="J1055" s="6">
        <v>5</v>
      </c>
      <c r="K1055" s="6">
        <v>2</v>
      </c>
      <c r="L1055" s="6" t="s">
        <v>13986</v>
      </c>
      <c r="M1055" s="6">
        <v>63</v>
      </c>
      <c r="N1055" s="6" t="e">
        <f>VLOOKUP(A1055,web_archive!D:AB,18,FALSE)</f>
        <v>#N/A</v>
      </c>
      <c r="O1055" s="6">
        <v>2</v>
      </c>
      <c r="P1055" s="6">
        <v>34</v>
      </c>
      <c r="Q1055" s="6">
        <v>2</v>
      </c>
      <c r="R1055" s="6">
        <v>18</v>
      </c>
      <c r="S1055" s="6">
        <v>1</v>
      </c>
      <c r="T1055" s="6">
        <v>11</v>
      </c>
      <c r="U1055" s="6" t="s">
        <v>12299</v>
      </c>
      <c r="V1055" s="6" t="s">
        <v>12299</v>
      </c>
      <c r="W1055" s="6" t="s">
        <v>12299</v>
      </c>
      <c r="X1055" s="6"/>
      <c r="Y1055" s="6"/>
      <c r="Z1055" s="6"/>
      <c r="AA1055" s="6"/>
      <c r="AB1055" s="6"/>
      <c r="AC1055" s="6"/>
      <c r="AD1055" s="6"/>
      <c r="AE1055" s="6"/>
    </row>
    <row r="1056" spans="1:31" x14ac:dyDescent="0.3">
      <c r="A1056" s="6">
        <v>1711</v>
      </c>
      <c r="B1056" s="6" t="s">
        <v>13995</v>
      </c>
      <c r="C1056" s="6" t="s">
        <v>13994</v>
      </c>
      <c r="D1056" s="6">
        <v>5</v>
      </c>
      <c r="E1056" s="6">
        <v>17000</v>
      </c>
      <c r="F1056" s="6"/>
      <c r="G1056" s="6">
        <v>900</v>
      </c>
      <c r="H1056" s="6">
        <v>65</v>
      </c>
      <c r="I1056" s="6"/>
      <c r="J1056" s="6">
        <v>5</v>
      </c>
      <c r="K1056" s="6">
        <v>3</v>
      </c>
      <c r="L1056" s="6" t="s">
        <v>13986</v>
      </c>
      <c r="M1056" s="6">
        <v>63</v>
      </c>
      <c r="N1056" s="6" t="e">
        <f>VLOOKUP(A1056,web_archive!D:AB,18,FALSE)</f>
        <v>#N/A</v>
      </c>
      <c r="O1056" s="6">
        <v>2</v>
      </c>
      <c r="P1056" s="6">
        <v>34</v>
      </c>
      <c r="Q1056" s="6">
        <v>2</v>
      </c>
      <c r="R1056" s="6">
        <v>18</v>
      </c>
      <c r="S1056" s="6">
        <v>1</v>
      </c>
      <c r="T1056" s="6">
        <v>11</v>
      </c>
      <c r="U1056" s="6" t="s">
        <v>12299</v>
      </c>
      <c r="V1056" s="6" t="s">
        <v>12299</v>
      </c>
      <c r="W1056" s="6" t="s">
        <v>12299</v>
      </c>
      <c r="X1056" s="6"/>
      <c r="Y1056" s="6"/>
      <c r="Z1056" s="6"/>
      <c r="AA1056" s="6"/>
      <c r="AB1056" s="6"/>
      <c r="AC1056" s="6"/>
      <c r="AD1056" s="6"/>
      <c r="AE1056" s="6"/>
    </row>
    <row r="1057" spans="1:37" x14ac:dyDescent="0.3">
      <c r="A1057" s="6">
        <v>1712</v>
      </c>
      <c r="B1057" s="6" t="s">
        <v>13996</v>
      </c>
      <c r="C1057" s="6" t="s">
        <v>13994</v>
      </c>
      <c r="D1057" s="6">
        <v>5</v>
      </c>
      <c r="E1057" s="6">
        <v>17000</v>
      </c>
      <c r="F1057" s="6"/>
      <c r="G1057" s="6">
        <v>900</v>
      </c>
      <c r="H1057" s="6">
        <v>65</v>
      </c>
      <c r="I1057" s="6"/>
      <c r="J1057" s="6">
        <v>5</v>
      </c>
      <c r="K1057" s="6">
        <v>0</v>
      </c>
      <c r="L1057" s="6" t="s">
        <v>13986</v>
      </c>
      <c r="M1057" s="6">
        <v>63</v>
      </c>
      <c r="N1057" s="6" t="e">
        <f>VLOOKUP(A1057,web_archive!D:AB,18,FALSE)</f>
        <v>#N/A</v>
      </c>
      <c r="O1057" s="6">
        <v>2</v>
      </c>
      <c r="P1057" s="6">
        <v>34</v>
      </c>
      <c r="Q1057" s="6">
        <v>2</v>
      </c>
      <c r="R1057" s="6">
        <v>18</v>
      </c>
      <c r="S1057" s="6">
        <v>1</v>
      </c>
      <c r="T1057" s="6">
        <v>11</v>
      </c>
      <c r="U1057" s="6" t="s">
        <v>12299</v>
      </c>
      <c r="V1057" s="6" t="s">
        <v>12299</v>
      </c>
      <c r="W1057" s="6" t="s">
        <v>12299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</row>
    <row r="1058" spans="1:37" x14ac:dyDescent="0.3">
      <c r="A1058" s="6">
        <v>1713</v>
      </c>
      <c r="B1058" s="6" t="s">
        <v>484</v>
      </c>
      <c r="C1058" s="6" t="s">
        <v>484</v>
      </c>
      <c r="D1058" s="6">
        <v>5</v>
      </c>
      <c r="E1058" s="6">
        <v>48000</v>
      </c>
      <c r="F1058" s="6"/>
      <c r="G1058" s="6">
        <v>1000</v>
      </c>
      <c r="H1058" s="6">
        <v>90</v>
      </c>
      <c r="I1058" s="6"/>
      <c r="J1058" s="6">
        <v>5</v>
      </c>
      <c r="K1058" s="6">
        <v>1</v>
      </c>
      <c r="L1058" s="6" t="s">
        <v>13986</v>
      </c>
      <c r="M1058" s="6">
        <v>63</v>
      </c>
      <c r="N1058" s="6" t="e">
        <f>VLOOKUP(A1058,web_archive!D:AB,18,FALSE)</f>
        <v>#N/A</v>
      </c>
      <c r="O1058" s="6">
        <v>2</v>
      </c>
      <c r="P1058" s="6">
        <v>34</v>
      </c>
      <c r="Q1058" s="6">
        <v>3</v>
      </c>
      <c r="R1058" s="6">
        <v>33</v>
      </c>
      <c r="S1058" s="6">
        <v>1</v>
      </c>
      <c r="T1058" s="6">
        <v>11</v>
      </c>
      <c r="U1058" s="6" t="s">
        <v>12858</v>
      </c>
      <c r="V1058" s="6" t="s">
        <v>12600</v>
      </c>
      <c r="W1058" s="6" t="s">
        <v>12299</v>
      </c>
      <c r="X1058" s="6" t="s">
        <v>12299</v>
      </c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</row>
    <row r="1059" spans="1:37" x14ac:dyDescent="0.3">
      <c r="A1059" s="6">
        <v>1714</v>
      </c>
      <c r="B1059" s="6" t="s">
        <v>13997</v>
      </c>
      <c r="C1059" s="6" t="s">
        <v>13998</v>
      </c>
      <c r="D1059" s="6">
        <v>5</v>
      </c>
      <c r="E1059" s="6">
        <v>42000</v>
      </c>
      <c r="F1059" s="6"/>
      <c r="G1059" s="6">
        <v>1100</v>
      </c>
      <c r="H1059" s="6">
        <v>100</v>
      </c>
      <c r="I1059" s="6"/>
      <c r="J1059" s="6">
        <v>5</v>
      </c>
      <c r="K1059" s="6">
        <v>1</v>
      </c>
      <c r="L1059" s="6" t="s">
        <v>13986</v>
      </c>
      <c r="M1059" s="6">
        <v>63</v>
      </c>
      <c r="N1059" s="6" t="e">
        <f>VLOOKUP(A1059,web_archive!D:AB,18,FALSE)</f>
        <v>#N/A</v>
      </c>
      <c r="O1059" s="6">
        <v>2</v>
      </c>
      <c r="P1059" s="6">
        <v>34</v>
      </c>
      <c r="Q1059" s="6">
        <v>3</v>
      </c>
      <c r="R1059" s="6">
        <v>33</v>
      </c>
      <c r="S1059" s="6">
        <v>1</v>
      </c>
      <c r="T1059" s="6">
        <v>11</v>
      </c>
      <c r="U1059" s="6" t="s">
        <v>12299</v>
      </c>
      <c r="V1059" s="6" t="s">
        <v>12299</v>
      </c>
      <c r="W1059" s="6" t="s">
        <v>12299</v>
      </c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</row>
    <row r="1060" spans="1:37" x14ac:dyDescent="0.3">
      <c r="A1060" s="6">
        <v>1715</v>
      </c>
      <c r="B1060" s="6" t="s">
        <v>483</v>
      </c>
      <c r="C1060" s="6" t="s">
        <v>484</v>
      </c>
      <c r="D1060" s="6">
        <v>5</v>
      </c>
      <c r="E1060" s="6">
        <v>48000</v>
      </c>
      <c r="F1060" s="6"/>
      <c r="G1060" s="6">
        <v>1000</v>
      </c>
      <c r="H1060" s="6">
        <v>90</v>
      </c>
      <c r="I1060" s="6"/>
      <c r="J1060" s="6">
        <v>5</v>
      </c>
      <c r="K1060" s="6">
        <v>2</v>
      </c>
      <c r="L1060" s="6" t="s">
        <v>13986</v>
      </c>
      <c r="M1060" s="6">
        <v>63</v>
      </c>
      <c r="N1060" s="6" t="str">
        <f>VLOOKUP(A1060,web_archive!D:AB,18,FALSE)</f>
        <v>Normal / Upper / Baby</v>
      </c>
      <c r="O1060" s="6">
        <v>2</v>
      </c>
      <c r="P1060" s="6">
        <v>34</v>
      </c>
      <c r="Q1060" s="6">
        <v>3</v>
      </c>
      <c r="R1060" s="6">
        <v>33</v>
      </c>
      <c r="S1060" s="6">
        <v>1</v>
      </c>
      <c r="T1060" s="6">
        <v>11</v>
      </c>
      <c r="U1060" s="6" t="s">
        <v>12858</v>
      </c>
      <c r="V1060" s="6" t="s">
        <v>12600</v>
      </c>
      <c r="W1060" s="6" t="s">
        <v>12299</v>
      </c>
      <c r="X1060" s="6" t="s">
        <v>12299</v>
      </c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</row>
    <row r="1061" spans="1:37" x14ac:dyDescent="0.3">
      <c r="A1061" s="6">
        <v>1716</v>
      </c>
      <c r="B1061" s="6" t="s">
        <v>13999</v>
      </c>
      <c r="C1061" s="6" t="s">
        <v>13998</v>
      </c>
      <c r="D1061" s="6">
        <v>5</v>
      </c>
      <c r="E1061" s="6">
        <v>42000</v>
      </c>
      <c r="F1061" s="6"/>
      <c r="G1061" s="6">
        <v>1100</v>
      </c>
      <c r="H1061" s="6">
        <v>100</v>
      </c>
      <c r="I1061" s="6"/>
      <c r="J1061" s="6">
        <v>5</v>
      </c>
      <c r="K1061" s="6">
        <v>2</v>
      </c>
      <c r="L1061" s="6" t="s">
        <v>13986</v>
      </c>
      <c r="M1061" s="6">
        <v>63</v>
      </c>
      <c r="N1061" s="6" t="e">
        <f>VLOOKUP(A1061,web_archive!D:AB,18,FALSE)</f>
        <v>#N/A</v>
      </c>
      <c r="O1061" s="6">
        <v>2</v>
      </c>
      <c r="P1061" s="6">
        <v>34</v>
      </c>
      <c r="Q1061" s="6">
        <v>3</v>
      </c>
      <c r="R1061" s="6">
        <v>33</v>
      </c>
      <c r="S1061" s="6">
        <v>1</v>
      </c>
      <c r="T1061" s="6">
        <v>11</v>
      </c>
      <c r="U1061" s="6" t="s">
        <v>12299</v>
      </c>
      <c r="V1061" s="6" t="s">
        <v>12299</v>
      </c>
      <c r="W1061" s="6" t="s">
        <v>12299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</row>
    <row r="1062" spans="1:37" x14ac:dyDescent="0.3">
      <c r="A1062" s="6">
        <v>1718</v>
      </c>
      <c r="B1062" s="6" t="s">
        <v>14000</v>
      </c>
      <c r="C1062" s="6" t="s">
        <v>14001</v>
      </c>
      <c r="D1062" s="6">
        <v>5</v>
      </c>
      <c r="E1062" s="6">
        <v>64000</v>
      </c>
      <c r="F1062" s="6"/>
      <c r="G1062" s="6">
        <v>1500</v>
      </c>
      <c r="H1062" s="6">
        <v>125</v>
      </c>
      <c r="I1062" s="6"/>
      <c r="J1062" s="6">
        <v>5</v>
      </c>
      <c r="K1062" s="6">
        <v>0</v>
      </c>
      <c r="L1062" s="6" t="s">
        <v>14002</v>
      </c>
      <c r="M1062" s="6">
        <v>63</v>
      </c>
      <c r="N1062" s="6" t="e">
        <f>VLOOKUP(A1062,web_archive!D:AB,18,FALSE)</f>
        <v>#N/A</v>
      </c>
      <c r="O1062" s="6">
        <v>2</v>
      </c>
      <c r="P1062" s="6">
        <v>34</v>
      </c>
      <c r="Q1062" s="6">
        <v>3</v>
      </c>
      <c r="R1062" s="6">
        <v>33</v>
      </c>
      <c r="S1062" s="6">
        <v>1</v>
      </c>
      <c r="T1062" s="6">
        <v>11</v>
      </c>
      <c r="U1062" s="6" t="s">
        <v>12299</v>
      </c>
      <c r="V1062" s="6" t="s">
        <v>12299</v>
      </c>
      <c r="W1062" s="6" t="s">
        <v>12299</v>
      </c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</row>
    <row r="1063" spans="1:37" x14ac:dyDescent="0.3">
      <c r="A1063" s="6">
        <v>1719</v>
      </c>
      <c r="B1063" s="6" t="s">
        <v>14003</v>
      </c>
      <c r="C1063" s="6" t="s">
        <v>14004</v>
      </c>
      <c r="D1063" s="6">
        <v>5</v>
      </c>
      <c r="E1063" s="6">
        <v>20</v>
      </c>
      <c r="F1063" s="6"/>
      <c r="G1063" s="6">
        <v>500</v>
      </c>
      <c r="H1063" s="6">
        <v>75</v>
      </c>
      <c r="I1063" s="6"/>
      <c r="J1063" s="6">
        <v>11</v>
      </c>
      <c r="K1063" s="6">
        <v>0</v>
      </c>
      <c r="L1063" s="6" t="s">
        <v>14005</v>
      </c>
      <c r="M1063" s="6">
        <v>63</v>
      </c>
      <c r="N1063" s="6" t="e">
        <f>VLOOKUP(A1063,web_archive!D:AB,18,FALSE)</f>
        <v>#N/A</v>
      </c>
      <c r="O1063" s="6">
        <v>2</v>
      </c>
      <c r="P1063" s="6">
        <v>34</v>
      </c>
      <c r="Q1063" s="6">
        <v>4</v>
      </c>
      <c r="R1063" s="6">
        <v>48</v>
      </c>
      <c r="S1063" s="6">
        <v>1</v>
      </c>
      <c r="T1063" s="6">
        <v>11</v>
      </c>
      <c r="U1063" s="6" t="s">
        <v>12299</v>
      </c>
      <c r="V1063" s="6" t="s">
        <v>12299</v>
      </c>
      <c r="W1063" s="6" t="s">
        <v>12299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</row>
    <row r="1064" spans="1:37" x14ac:dyDescent="0.3">
      <c r="A1064" s="6">
        <v>1720</v>
      </c>
      <c r="B1064" s="6" t="s">
        <v>14006</v>
      </c>
      <c r="C1064" s="6" t="s">
        <v>14007</v>
      </c>
      <c r="D1064" s="6">
        <v>5</v>
      </c>
      <c r="E1064" s="6">
        <v>20</v>
      </c>
      <c r="F1064" s="6"/>
      <c r="G1064" s="6">
        <v>1200</v>
      </c>
      <c r="H1064" s="6">
        <v>150</v>
      </c>
      <c r="I1064" s="6"/>
      <c r="J1064" s="6">
        <v>5</v>
      </c>
      <c r="K1064" s="6">
        <v>0</v>
      </c>
      <c r="L1064" s="6" t="s">
        <v>14008</v>
      </c>
      <c r="M1064" s="6">
        <v>63</v>
      </c>
      <c r="N1064" s="6" t="e">
        <f>VLOOKUP(A1064,web_archive!D:AB,18,FALSE)</f>
        <v>#N/A</v>
      </c>
      <c r="O1064" s="6">
        <v>2</v>
      </c>
      <c r="P1064" s="6">
        <v>34</v>
      </c>
      <c r="Q1064" s="6">
        <v>4</v>
      </c>
      <c r="R1064" s="6">
        <v>48</v>
      </c>
      <c r="S1064" s="6">
        <v>1</v>
      </c>
      <c r="T1064" s="6">
        <v>11</v>
      </c>
      <c r="U1064" s="6" t="s">
        <v>12554</v>
      </c>
      <c r="V1064" s="6" t="s">
        <v>13766</v>
      </c>
      <c r="W1064" s="6" t="s">
        <v>14009</v>
      </c>
      <c r="X1064" s="6" t="s">
        <v>14010</v>
      </c>
      <c r="Y1064" s="6" t="s">
        <v>14011</v>
      </c>
      <c r="Z1064" s="6" t="s">
        <v>12837</v>
      </c>
      <c r="AA1064" s="6" t="s">
        <v>14012</v>
      </c>
      <c r="AB1064" s="6" t="s">
        <v>12563</v>
      </c>
      <c r="AC1064" s="6" t="s">
        <v>14012</v>
      </c>
      <c r="AD1064" s="6" t="s">
        <v>12862</v>
      </c>
      <c r="AE1064" s="6" t="s">
        <v>14012</v>
      </c>
      <c r="AF1064" s="6" t="s">
        <v>13309</v>
      </c>
      <c r="AG1064" s="6" t="s">
        <v>14012</v>
      </c>
      <c r="AH1064" s="6" t="s">
        <v>12860</v>
      </c>
      <c r="AI1064" s="6" t="s">
        <v>12708</v>
      </c>
      <c r="AJ1064" s="6" t="s">
        <v>12299</v>
      </c>
      <c r="AK1064" s="6" t="s">
        <v>12299</v>
      </c>
    </row>
    <row r="1065" spans="1:37" x14ac:dyDescent="0.3">
      <c r="A1065" s="6">
        <v>1721</v>
      </c>
      <c r="B1065" s="6" t="s">
        <v>14013</v>
      </c>
      <c r="C1065" s="6" t="s">
        <v>14014</v>
      </c>
      <c r="D1065" s="6">
        <v>5</v>
      </c>
      <c r="E1065" s="6">
        <v>89000</v>
      </c>
      <c r="F1065" s="6"/>
      <c r="G1065" s="6">
        <v>2000</v>
      </c>
      <c r="H1065" s="6">
        <v>95</v>
      </c>
      <c r="I1065" s="6"/>
      <c r="J1065" s="6">
        <v>9</v>
      </c>
      <c r="K1065" s="6">
        <v>1</v>
      </c>
      <c r="L1065" s="6" t="s">
        <v>14015</v>
      </c>
      <c r="M1065" s="6">
        <v>63</v>
      </c>
      <c r="N1065" s="6" t="e">
        <f>VLOOKUP(A1065,web_archive!D:AB,18,FALSE)</f>
        <v>#N/A</v>
      </c>
      <c r="O1065" s="6">
        <v>2</v>
      </c>
      <c r="P1065" s="6">
        <v>34</v>
      </c>
      <c r="Q1065" s="6">
        <v>3</v>
      </c>
      <c r="R1065" s="6">
        <v>65</v>
      </c>
      <c r="S1065" s="6">
        <v>1</v>
      </c>
      <c r="T1065" s="6">
        <v>11</v>
      </c>
      <c r="U1065" s="6" t="s">
        <v>12299</v>
      </c>
      <c r="V1065" s="6" t="s">
        <v>12299</v>
      </c>
      <c r="W1065" s="6" t="s">
        <v>12299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</row>
    <row r="1066" spans="1:37" x14ac:dyDescent="0.3">
      <c r="A1066" s="6">
        <v>1722</v>
      </c>
      <c r="B1066" s="6" t="s">
        <v>14016</v>
      </c>
      <c r="C1066" s="6" t="s">
        <v>14017</v>
      </c>
      <c r="D1066" s="6">
        <v>5</v>
      </c>
      <c r="E1066" s="6">
        <v>124000</v>
      </c>
      <c r="F1066" s="6"/>
      <c r="G1066" s="6">
        <v>3500</v>
      </c>
      <c r="H1066" s="6">
        <v>145</v>
      </c>
      <c r="I1066" s="6"/>
      <c r="J1066" s="6">
        <v>5</v>
      </c>
      <c r="K1066" s="6">
        <v>0</v>
      </c>
      <c r="L1066" s="6" t="s">
        <v>14018</v>
      </c>
      <c r="M1066" s="6">
        <v>63</v>
      </c>
      <c r="N1066" s="6" t="e">
        <f>VLOOKUP(A1066,web_archive!D:AB,18,FALSE)</f>
        <v>#N/A</v>
      </c>
      <c r="O1066" s="6">
        <v>2</v>
      </c>
      <c r="P1066" s="6">
        <v>34</v>
      </c>
      <c r="Q1066" s="6">
        <v>4</v>
      </c>
      <c r="R1066" s="6">
        <v>77</v>
      </c>
      <c r="S1066" s="6">
        <v>1</v>
      </c>
      <c r="T1066" s="6">
        <v>11</v>
      </c>
      <c r="U1066" s="6" t="s">
        <v>12299</v>
      </c>
      <c r="V1066" s="6" t="s">
        <v>12299</v>
      </c>
      <c r="W1066" s="6" t="s">
        <v>12299</v>
      </c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</row>
    <row r="1067" spans="1:37" x14ac:dyDescent="0.3">
      <c r="A1067" s="6">
        <v>1723</v>
      </c>
      <c r="B1067" s="6" t="s">
        <v>14019</v>
      </c>
      <c r="C1067" s="6" t="s">
        <v>14020</v>
      </c>
      <c r="D1067" s="6">
        <v>5</v>
      </c>
      <c r="E1067" s="6">
        <v>20</v>
      </c>
      <c r="F1067" s="6"/>
      <c r="G1067" s="6">
        <v>2000</v>
      </c>
      <c r="H1067" s="6">
        <v>100</v>
      </c>
      <c r="I1067" s="6"/>
      <c r="J1067" s="6">
        <v>5</v>
      </c>
      <c r="K1067" s="6">
        <v>2</v>
      </c>
      <c r="L1067" s="6" t="s">
        <v>14002</v>
      </c>
      <c r="M1067" s="6">
        <v>63</v>
      </c>
      <c r="N1067" s="6" t="e">
        <f>VLOOKUP(A1067,web_archive!D:AB,18,FALSE)</f>
        <v>#N/A</v>
      </c>
      <c r="O1067" s="6">
        <v>2</v>
      </c>
      <c r="P1067" s="6">
        <v>34</v>
      </c>
      <c r="Q1067" s="6">
        <v>3</v>
      </c>
      <c r="R1067" s="6">
        <v>30</v>
      </c>
      <c r="S1067" s="6">
        <v>1</v>
      </c>
      <c r="T1067" s="6">
        <v>11</v>
      </c>
      <c r="U1067" s="6" t="s">
        <v>14021</v>
      </c>
      <c r="V1067" s="6" t="s">
        <v>14022</v>
      </c>
      <c r="W1067" s="6" t="s">
        <v>12299</v>
      </c>
      <c r="X1067" s="6" t="s">
        <v>12299</v>
      </c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</row>
    <row r="1068" spans="1:37" x14ac:dyDescent="0.3">
      <c r="A1068" s="6">
        <v>1724</v>
      </c>
      <c r="B1068" s="6" t="s">
        <v>14023</v>
      </c>
      <c r="C1068" s="6" t="s">
        <v>14024</v>
      </c>
      <c r="D1068" s="6">
        <v>5</v>
      </c>
      <c r="E1068" s="6">
        <v>20</v>
      </c>
      <c r="F1068" s="6"/>
      <c r="G1068" s="6">
        <v>1200</v>
      </c>
      <c r="H1068" s="6">
        <v>100</v>
      </c>
      <c r="I1068" s="6"/>
      <c r="J1068" s="6">
        <v>5</v>
      </c>
      <c r="K1068" s="6">
        <v>0</v>
      </c>
      <c r="L1068" s="6" t="s">
        <v>13986</v>
      </c>
      <c r="M1068" s="6">
        <v>63</v>
      </c>
      <c r="N1068" s="6" t="e">
        <f>VLOOKUP(A1068,web_archive!D:AB,18,FALSE)</f>
        <v>#N/A</v>
      </c>
      <c r="O1068" s="6">
        <v>2</v>
      </c>
      <c r="P1068" s="6">
        <v>34</v>
      </c>
      <c r="Q1068" s="6">
        <v>4</v>
      </c>
      <c r="R1068" s="6">
        <v>60</v>
      </c>
      <c r="S1068" s="6">
        <v>1</v>
      </c>
      <c r="T1068" s="6">
        <v>11</v>
      </c>
      <c r="U1068" s="6" t="s">
        <v>14025</v>
      </c>
      <c r="V1068" s="6">
        <v>1765</v>
      </c>
      <c r="W1068" s="6" t="s">
        <v>12648</v>
      </c>
      <c r="X1068" s="6" t="s">
        <v>14026</v>
      </c>
      <c r="Y1068" s="6" t="s">
        <v>14027</v>
      </c>
      <c r="Z1068" s="6" t="s">
        <v>12299</v>
      </c>
      <c r="AA1068" s="6" t="s">
        <v>12299</v>
      </c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</row>
    <row r="1069" spans="1:37" x14ac:dyDescent="0.3">
      <c r="A1069" s="6">
        <v>1725</v>
      </c>
      <c r="B1069" s="6" t="s">
        <v>14028</v>
      </c>
      <c r="C1069" s="6" t="s">
        <v>14029</v>
      </c>
      <c r="D1069" s="6">
        <v>5</v>
      </c>
      <c r="E1069" s="6">
        <v>20</v>
      </c>
      <c r="F1069" s="6"/>
      <c r="G1069" s="6">
        <v>1700</v>
      </c>
      <c r="H1069" s="6">
        <v>120</v>
      </c>
      <c r="I1069" s="6"/>
      <c r="J1069" s="6">
        <v>5</v>
      </c>
      <c r="K1069" s="6">
        <v>1</v>
      </c>
      <c r="L1069" s="6" t="s">
        <v>14018</v>
      </c>
      <c r="M1069" s="6">
        <v>63</v>
      </c>
      <c r="N1069" s="6" t="e">
        <f>VLOOKUP(A1069,web_archive!D:AB,18,FALSE)</f>
        <v>#N/A</v>
      </c>
      <c r="O1069" s="6">
        <v>2</v>
      </c>
      <c r="P1069" s="6">
        <v>34</v>
      </c>
      <c r="Q1069" s="6">
        <v>4</v>
      </c>
      <c r="R1069" s="6">
        <v>70</v>
      </c>
      <c r="S1069" s="6">
        <v>1</v>
      </c>
      <c r="T1069" s="6">
        <v>11</v>
      </c>
      <c r="U1069" s="6" t="s">
        <v>12542</v>
      </c>
      <c r="V1069" s="6" t="s">
        <v>13716</v>
      </c>
      <c r="W1069" s="6" t="s">
        <v>12489</v>
      </c>
      <c r="X1069" s="6" t="s">
        <v>12299</v>
      </c>
      <c r="Y1069" s="6" t="s">
        <v>12299</v>
      </c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</row>
    <row r="1070" spans="1:37" x14ac:dyDescent="0.3">
      <c r="A1070" s="6">
        <v>1726</v>
      </c>
      <c r="B1070" s="6" t="s">
        <v>14030</v>
      </c>
      <c r="C1070" s="6" t="s">
        <v>14001</v>
      </c>
      <c r="D1070" s="6">
        <v>5</v>
      </c>
      <c r="E1070" s="6">
        <v>64000</v>
      </c>
      <c r="F1070" s="6"/>
      <c r="G1070" s="6">
        <v>1500</v>
      </c>
      <c r="H1070" s="6">
        <v>125</v>
      </c>
      <c r="I1070" s="6"/>
      <c r="J1070" s="6">
        <v>5</v>
      </c>
      <c r="K1070" s="6">
        <v>1</v>
      </c>
      <c r="L1070" s="6" t="s">
        <v>14002</v>
      </c>
      <c r="M1070" s="6">
        <v>63</v>
      </c>
      <c r="N1070" s="6" t="e">
        <f>VLOOKUP(A1070,web_archive!D:AB,18,FALSE)</f>
        <v>#N/A</v>
      </c>
      <c r="O1070" s="6">
        <v>2</v>
      </c>
      <c r="P1070" s="6">
        <v>34</v>
      </c>
      <c r="Q1070" s="6">
        <v>3</v>
      </c>
      <c r="R1070" s="6">
        <v>33</v>
      </c>
      <c r="S1070" s="6">
        <v>1</v>
      </c>
      <c r="T1070" s="6">
        <v>11</v>
      </c>
      <c r="U1070" s="6" t="s">
        <v>12299</v>
      </c>
      <c r="V1070" s="6" t="s">
        <v>12299</v>
      </c>
      <c r="W1070" s="6" t="s">
        <v>12299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</row>
    <row r="1071" spans="1:37" x14ac:dyDescent="0.3">
      <c r="A1071" s="6">
        <v>1727</v>
      </c>
      <c r="B1071" s="6" t="s">
        <v>14031</v>
      </c>
      <c r="C1071" s="6" t="s">
        <v>14017</v>
      </c>
      <c r="D1071" s="6">
        <v>5</v>
      </c>
      <c r="E1071" s="6">
        <v>124000</v>
      </c>
      <c r="F1071" s="6"/>
      <c r="G1071" s="6">
        <v>3500</v>
      </c>
      <c r="H1071" s="6">
        <v>145</v>
      </c>
      <c r="I1071" s="6"/>
      <c r="J1071" s="6">
        <v>5</v>
      </c>
      <c r="K1071" s="6">
        <v>1</v>
      </c>
      <c r="L1071" s="6" t="s">
        <v>14018</v>
      </c>
      <c r="M1071" s="6">
        <v>63</v>
      </c>
      <c r="N1071" s="6" t="e">
        <f>VLOOKUP(A1071,web_archive!D:AB,18,FALSE)</f>
        <v>#N/A</v>
      </c>
      <c r="O1071" s="6">
        <v>2</v>
      </c>
      <c r="P1071" s="6">
        <v>34</v>
      </c>
      <c r="Q1071" s="6">
        <v>4</v>
      </c>
      <c r="R1071" s="6">
        <v>77</v>
      </c>
      <c r="S1071" s="6">
        <v>1</v>
      </c>
      <c r="T1071" s="6">
        <v>11</v>
      </c>
      <c r="U1071" s="6" t="s">
        <v>12299</v>
      </c>
      <c r="V1071" s="6" t="s">
        <v>12299</v>
      </c>
      <c r="W1071" s="6" t="s">
        <v>12299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</row>
    <row r="1072" spans="1:37" x14ac:dyDescent="0.3">
      <c r="A1072" s="6">
        <v>1728</v>
      </c>
      <c r="B1072" s="6" t="s">
        <v>14032</v>
      </c>
      <c r="C1072" s="6" t="s">
        <v>14017</v>
      </c>
      <c r="D1072" s="6">
        <v>5</v>
      </c>
      <c r="E1072" s="6">
        <v>1</v>
      </c>
      <c r="F1072" s="6"/>
      <c r="G1072" s="6">
        <v>0</v>
      </c>
      <c r="H1072" s="6">
        <v>194</v>
      </c>
      <c r="I1072" s="6"/>
      <c r="J1072" s="6">
        <v>5</v>
      </c>
      <c r="K1072" s="6">
        <v>0</v>
      </c>
      <c r="L1072" s="6" t="s">
        <v>14018</v>
      </c>
      <c r="M1072" s="6">
        <v>63</v>
      </c>
      <c r="N1072" s="6" t="e">
        <f>VLOOKUP(A1072,web_archive!D:AB,18,FALSE)</f>
        <v>#N/A</v>
      </c>
      <c r="O1072" s="6">
        <v>2</v>
      </c>
      <c r="P1072" s="6">
        <v>34</v>
      </c>
      <c r="Q1072" s="6">
        <v>4</v>
      </c>
      <c r="R1072" s="6">
        <v>1</v>
      </c>
      <c r="S1072" s="6">
        <v>0</v>
      </c>
      <c r="T1072" s="6">
        <v>11</v>
      </c>
      <c r="U1072" s="6" t="s">
        <v>13909</v>
      </c>
      <c r="V1072" s="6" t="s">
        <v>12483</v>
      </c>
      <c r="W1072" s="6" t="s">
        <v>12299</v>
      </c>
      <c r="X1072" s="6" t="s">
        <v>12299</v>
      </c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</row>
    <row r="1073" spans="1:47" x14ac:dyDescent="0.3">
      <c r="A1073" s="6">
        <v>1729</v>
      </c>
      <c r="B1073" s="6" t="s">
        <v>14033</v>
      </c>
      <c r="C1073" s="6" t="s">
        <v>14007</v>
      </c>
      <c r="D1073" s="6">
        <v>5</v>
      </c>
      <c r="E1073" s="6">
        <v>2</v>
      </c>
      <c r="F1073" s="6"/>
      <c r="G1073" s="6">
        <v>0</v>
      </c>
      <c r="H1073" s="6">
        <v>185</v>
      </c>
      <c r="I1073" s="6"/>
      <c r="J1073" s="6">
        <v>5</v>
      </c>
      <c r="K1073" s="6">
        <v>0</v>
      </c>
      <c r="L1073" s="6" t="s">
        <v>14008</v>
      </c>
      <c r="M1073" s="6">
        <v>63</v>
      </c>
      <c r="N1073" s="6" t="e">
        <f>VLOOKUP(A1073,web_archive!D:AB,18,FALSE)</f>
        <v>#N/A</v>
      </c>
      <c r="O1073" s="6">
        <v>2</v>
      </c>
      <c r="P1073" s="6">
        <v>34</v>
      </c>
      <c r="Q1073" s="6">
        <v>4</v>
      </c>
      <c r="R1073" s="6">
        <v>1</v>
      </c>
      <c r="S1073" s="6">
        <v>0</v>
      </c>
      <c r="T1073" s="6">
        <v>11</v>
      </c>
      <c r="U1073" s="6" t="s">
        <v>12554</v>
      </c>
      <c r="V1073" s="6" t="s">
        <v>13766</v>
      </c>
      <c r="W1073" s="6" t="s">
        <v>14034</v>
      </c>
      <c r="X1073" s="6" t="s">
        <v>12837</v>
      </c>
      <c r="Y1073" s="6" t="s">
        <v>14012</v>
      </c>
      <c r="Z1073" s="6" t="s">
        <v>12563</v>
      </c>
      <c r="AA1073" s="6" t="s">
        <v>14012</v>
      </c>
      <c r="AB1073" s="6" t="s">
        <v>12862</v>
      </c>
      <c r="AC1073" s="6" t="s">
        <v>14012</v>
      </c>
      <c r="AD1073" s="6" t="s">
        <v>13309</v>
      </c>
      <c r="AE1073" s="6" t="s">
        <v>14012</v>
      </c>
      <c r="AF1073" s="6" t="s">
        <v>12860</v>
      </c>
      <c r="AG1073" s="6" t="s">
        <v>14035</v>
      </c>
      <c r="AH1073" s="6" t="s">
        <v>14010</v>
      </c>
      <c r="AI1073" s="6" t="s">
        <v>12904</v>
      </c>
      <c r="AJ1073" s="6" t="s">
        <v>13041</v>
      </c>
      <c r="AK1073" s="6" t="s">
        <v>12655</v>
      </c>
      <c r="AL1073" s="6" t="s">
        <v>12798</v>
      </c>
      <c r="AM1073" s="6" t="s">
        <v>12483</v>
      </c>
      <c r="AN1073" s="6" t="s">
        <v>12299</v>
      </c>
      <c r="AO1073" s="6" t="s">
        <v>12299</v>
      </c>
      <c r="AP1073" s="6"/>
      <c r="AQ1073" s="6"/>
      <c r="AR1073" s="6"/>
      <c r="AS1073" s="6"/>
      <c r="AT1073" s="6"/>
      <c r="AU1073" s="6"/>
    </row>
    <row r="1074" spans="1:47" x14ac:dyDescent="0.3">
      <c r="A1074" s="6">
        <v>1730</v>
      </c>
      <c r="B1074" s="6" t="s">
        <v>1751</v>
      </c>
      <c r="C1074" s="6" t="s">
        <v>1752</v>
      </c>
      <c r="D1074" s="6">
        <v>5</v>
      </c>
      <c r="E1074" s="6">
        <v>20</v>
      </c>
      <c r="F1074" s="6"/>
      <c r="G1074" s="6">
        <v>1400</v>
      </c>
      <c r="H1074" s="6">
        <v>95</v>
      </c>
      <c r="I1074" s="6"/>
      <c r="J1074" s="6">
        <v>5</v>
      </c>
      <c r="K1074" s="6">
        <v>1</v>
      </c>
      <c r="L1074" s="6" t="s">
        <v>14008</v>
      </c>
      <c r="M1074" s="6">
        <v>63</v>
      </c>
      <c r="N1074" s="6" t="str">
        <f>VLOOKUP(A1074,web_archive!D:AB,18,FALSE)</f>
        <v>Normal / Upper / Baby</v>
      </c>
      <c r="O1074" s="6">
        <v>2</v>
      </c>
      <c r="P1074" s="6">
        <v>34</v>
      </c>
      <c r="Q1074" s="6">
        <v>3</v>
      </c>
      <c r="R1074" s="6">
        <v>55</v>
      </c>
      <c r="S1074" s="6">
        <v>1</v>
      </c>
      <c r="T1074" s="6">
        <v>11</v>
      </c>
      <c r="U1074" s="6" t="s">
        <v>14036</v>
      </c>
      <c r="V1074" s="6" t="s">
        <v>13458</v>
      </c>
      <c r="W1074" s="6" t="s">
        <v>12489</v>
      </c>
      <c r="X1074" s="6" t="s">
        <v>12299</v>
      </c>
      <c r="Y1074" s="6" t="s">
        <v>12299</v>
      </c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</row>
    <row r="1075" spans="1:47" x14ac:dyDescent="0.3">
      <c r="A1075" s="6">
        <v>1731</v>
      </c>
      <c r="B1075" s="6" t="s">
        <v>14037</v>
      </c>
      <c r="C1075" s="6" t="s">
        <v>14038</v>
      </c>
      <c r="D1075" s="6">
        <v>5</v>
      </c>
      <c r="E1075" s="6">
        <v>20</v>
      </c>
      <c r="F1075" s="6"/>
      <c r="G1075" s="6">
        <v>1400</v>
      </c>
      <c r="H1075" s="6">
        <v>100</v>
      </c>
      <c r="I1075" s="6"/>
      <c r="J1075" s="6">
        <v>5</v>
      </c>
      <c r="K1075" s="6">
        <v>1</v>
      </c>
      <c r="L1075" s="6" t="s">
        <v>14008</v>
      </c>
      <c r="M1075" s="6">
        <v>63</v>
      </c>
      <c r="N1075" s="6" t="e">
        <f>VLOOKUP(A1075,web_archive!D:AB,18,FALSE)</f>
        <v>#N/A</v>
      </c>
      <c r="O1075" s="6">
        <v>2</v>
      </c>
      <c r="P1075" s="6">
        <v>34</v>
      </c>
      <c r="Q1075" s="6">
        <v>3</v>
      </c>
      <c r="R1075" s="6">
        <v>55</v>
      </c>
      <c r="S1075" s="6">
        <v>1</v>
      </c>
      <c r="T1075" s="6">
        <v>11</v>
      </c>
      <c r="U1075" s="6" t="s">
        <v>12562</v>
      </c>
      <c r="V1075" s="6" t="s">
        <v>12556</v>
      </c>
      <c r="W1075" s="6" t="s">
        <v>13387</v>
      </c>
      <c r="X1075" s="6" t="s">
        <v>12299</v>
      </c>
      <c r="Y1075" s="6" t="s">
        <v>12299</v>
      </c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</row>
    <row r="1076" spans="1:47" x14ac:dyDescent="0.3">
      <c r="A1076" s="6">
        <v>1732</v>
      </c>
      <c r="B1076" s="6" t="s">
        <v>14039</v>
      </c>
      <c r="C1076" s="6" t="s">
        <v>14040</v>
      </c>
      <c r="D1076" s="6">
        <v>5</v>
      </c>
      <c r="E1076" s="6">
        <v>20</v>
      </c>
      <c r="F1076" s="6"/>
      <c r="G1076" s="6">
        <v>1400</v>
      </c>
      <c r="H1076" s="6">
        <v>105</v>
      </c>
      <c r="I1076" s="6"/>
      <c r="J1076" s="6">
        <v>5</v>
      </c>
      <c r="K1076" s="6">
        <v>1</v>
      </c>
      <c r="L1076" s="6" t="s">
        <v>14008</v>
      </c>
      <c r="M1076" s="6">
        <v>63</v>
      </c>
      <c r="N1076" s="6" t="e">
        <f>VLOOKUP(A1076,web_archive!D:AB,18,FALSE)</f>
        <v>#N/A</v>
      </c>
      <c r="O1076" s="6">
        <v>2</v>
      </c>
      <c r="P1076" s="6">
        <v>34</v>
      </c>
      <c r="Q1076" s="6">
        <v>3</v>
      </c>
      <c r="R1076" s="6">
        <v>55</v>
      </c>
      <c r="S1076" s="6">
        <v>1</v>
      </c>
      <c r="T1076" s="6">
        <v>11</v>
      </c>
      <c r="U1076" s="6" t="s">
        <v>12299</v>
      </c>
      <c r="V1076" s="6" t="s">
        <v>12299</v>
      </c>
      <c r="W1076" s="6" t="s">
        <v>12299</v>
      </c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</row>
    <row r="1077" spans="1:47" x14ac:dyDescent="0.3">
      <c r="A1077" s="6">
        <v>1733</v>
      </c>
      <c r="B1077" s="6" t="s">
        <v>14041</v>
      </c>
      <c r="C1077" s="6" t="s">
        <v>14042</v>
      </c>
      <c r="D1077" s="6">
        <v>5</v>
      </c>
      <c r="E1077" s="6">
        <v>20</v>
      </c>
      <c r="F1077" s="6"/>
      <c r="G1077" s="6">
        <v>1400</v>
      </c>
      <c r="H1077" s="6">
        <v>95</v>
      </c>
      <c r="I1077" s="6"/>
      <c r="J1077" s="6">
        <v>5</v>
      </c>
      <c r="K1077" s="6">
        <v>1</v>
      </c>
      <c r="L1077" s="6" t="s">
        <v>14008</v>
      </c>
      <c r="M1077" s="6">
        <v>63</v>
      </c>
      <c r="N1077" s="6" t="e">
        <f>VLOOKUP(A1077,web_archive!D:AB,18,FALSE)</f>
        <v>#N/A</v>
      </c>
      <c r="O1077" s="6">
        <v>2</v>
      </c>
      <c r="P1077" s="6">
        <v>34</v>
      </c>
      <c r="Q1077" s="6">
        <v>3</v>
      </c>
      <c r="R1077" s="6">
        <v>55</v>
      </c>
      <c r="S1077" s="6">
        <v>1</v>
      </c>
      <c r="T1077" s="6">
        <v>11</v>
      </c>
      <c r="U1077" s="6" t="s">
        <v>12299</v>
      </c>
      <c r="V1077" s="6" t="s">
        <v>12299</v>
      </c>
      <c r="W1077" s="6" t="s">
        <v>12299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</row>
    <row r="1078" spans="1:47" x14ac:dyDescent="0.3">
      <c r="A1078" s="6">
        <v>1734</v>
      </c>
      <c r="B1078" s="6" t="s">
        <v>14043</v>
      </c>
      <c r="C1078" s="6" t="s">
        <v>14044</v>
      </c>
      <c r="D1078" s="6">
        <v>5</v>
      </c>
      <c r="E1078" s="6">
        <v>20</v>
      </c>
      <c r="F1078" s="6"/>
      <c r="G1078" s="6">
        <v>1600</v>
      </c>
      <c r="H1078" s="6">
        <v>120</v>
      </c>
      <c r="I1078" s="6"/>
      <c r="J1078" s="6">
        <v>5</v>
      </c>
      <c r="K1078" s="6">
        <v>0</v>
      </c>
      <c r="L1078" s="6" t="s">
        <v>14008</v>
      </c>
      <c r="M1078" s="6">
        <v>63</v>
      </c>
      <c r="N1078" s="6" t="e">
        <f>VLOOKUP(A1078,web_archive!D:AB,18,FALSE)</f>
        <v>#N/A</v>
      </c>
      <c r="O1078" s="6">
        <v>2</v>
      </c>
      <c r="P1078" s="6">
        <v>34</v>
      </c>
      <c r="Q1078" s="6">
        <v>3</v>
      </c>
      <c r="R1078" s="6">
        <v>65</v>
      </c>
      <c r="S1078" s="6">
        <v>1</v>
      </c>
      <c r="T1078" s="6">
        <v>11</v>
      </c>
      <c r="U1078" s="6" t="s">
        <v>14045</v>
      </c>
      <c r="V1078" s="6">
        <v>1753</v>
      </c>
      <c r="W1078" s="6" t="s">
        <v>13911</v>
      </c>
      <c r="X1078" s="6" t="s">
        <v>12299</v>
      </c>
      <c r="Y1078" s="6" t="s">
        <v>12299</v>
      </c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</row>
    <row r="1079" spans="1:47" x14ac:dyDescent="0.3">
      <c r="A1079" s="6">
        <v>1735</v>
      </c>
      <c r="B1079" s="6" t="s">
        <v>14046</v>
      </c>
      <c r="C1079" s="6" t="s">
        <v>14046</v>
      </c>
      <c r="D1079" s="6">
        <v>5</v>
      </c>
      <c r="E1079" s="6">
        <v>20</v>
      </c>
      <c r="F1079" s="6"/>
      <c r="G1079" s="6">
        <v>0</v>
      </c>
      <c r="H1079" s="6">
        <v>120</v>
      </c>
      <c r="I1079" s="6"/>
      <c r="J1079" s="6">
        <v>5</v>
      </c>
      <c r="K1079" s="6">
        <v>0</v>
      </c>
      <c r="L1079" s="6" t="s">
        <v>13986</v>
      </c>
      <c r="M1079" s="6">
        <v>63</v>
      </c>
      <c r="N1079" s="6" t="e">
        <f>VLOOKUP(A1079,web_archive!D:AB,18,FALSE)</f>
        <v>#N/A</v>
      </c>
      <c r="O1079" s="6">
        <v>2</v>
      </c>
      <c r="P1079" s="6">
        <v>34</v>
      </c>
      <c r="Q1079" s="6">
        <v>1</v>
      </c>
      <c r="R1079" s="6">
        <v>1</v>
      </c>
      <c r="S1079" s="6">
        <v>0</v>
      </c>
      <c r="T1079" s="6">
        <v>11</v>
      </c>
      <c r="U1079" s="6" t="s">
        <v>12674</v>
      </c>
      <c r="V1079" s="6" t="s">
        <v>12675</v>
      </c>
      <c r="W1079" s="6" t="s">
        <v>12370</v>
      </c>
      <c r="X1079" s="6" t="s">
        <v>12299</v>
      </c>
      <c r="Y1079" s="6" t="s">
        <v>12299</v>
      </c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</row>
    <row r="1080" spans="1:47" x14ac:dyDescent="0.3">
      <c r="A1080" s="6">
        <v>1736</v>
      </c>
      <c r="B1080" s="6" t="s">
        <v>14047</v>
      </c>
      <c r="C1080" s="6" t="s">
        <v>14048</v>
      </c>
      <c r="D1080" s="6">
        <v>5</v>
      </c>
      <c r="E1080" s="6">
        <v>20</v>
      </c>
      <c r="F1080" s="6"/>
      <c r="G1080" s="6">
        <v>900</v>
      </c>
      <c r="H1080" s="6">
        <v>70</v>
      </c>
      <c r="I1080" s="6"/>
      <c r="J1080" s="6">
        <v>5</v>
      </c>
      <c r="K1080" s="6">
        <v>3</v>
      </c>
      <c r="L1080" s="6" t="s">
        <v>14002</v>
      </c>
      <c r="M1080" s="6">
        <v>18</v>
      </c>
      <c r="N1080" s="6" t="e">
        <f>VLOOKUP(A1080,web_archive!D:AB,18,FALSE)</f>
        <v>#N/A</v>
      </c>
      <c r="O1080" s="6">
        <v>2</v>
      </c>
      <c r="P1080" s="6">
        <v>34</v>
      </c>
      <c r="Q1080" s="6">
        <v>3</v>
      </c>
      <c r="R1080" s="6">
        <v>70</v>
      </c>
      <c r="S1080" s="6">
        <v>1</v>
      </c>
      <c r="T1080" s="6">
        <v>11</v>
      </c>
      <c r="U1080" s="6" t="s">
        <v>12702</v>
      </c>
      <c r="V1080" s="6" t="s">
        <v>14049</v>
      </c>
      <c r="W1080" s="6" t="s">
        <v>14050</v>
      </c>
      <c r="X1080" s="6" t="s">
        <v>12489</v>
      </c>
      <c r="Y1080" s="6" t="s">
        <v>12299</v>
      </c>
      <c r="Z1080" s="6" t="s">
        <v>12299</v>
      </c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</row>
    <row r="1081" spans="1:47" x14ac:dyDescent="0.3">
      <c r="A1081" s="6">
        <v>1737</v>
      </c>
      <c r="B1081" s="6" t="s">
        <v>14051</v>
      </c>
      <c r="C1081" s="6" t="s">
        <v>14052</v>
      </c>
      <c r="D1081" s="6">
        <v>5</v>
      </c>
      <c r="E1081" s="6">
        <v>20</v>
      </c>
      <c r="F1081" s="6"/>
      <c r="G1081" s="6">
        <v>300</v>
      </c>
      <c r="H1081" s="6">
        <v>135</v>
      </c>
      <c r="I1081" s="6"/>
      <c r="J1081" s="6">
        <v>5</v>
      </c>
      <c r="K1081" s="6">
        <v>1</v>
      </c>
      <c r="L1081" s="6" t="s">
        <v>14002</v>
      </c>
      <c r="M1081" s="6">
        <v>18</v>
      </c>
      <c r="N1081" s="6" t="e">
        <f>VLOOKUP(A1081,web_archive!D:AB,18,FALSE)</f>
        <v>#N/A</v>
      </c>
      <c r="O1081" s="6">
        <v>2</v>
      </c>
      <c r="P1081" s="6">
        <v>34</v>
      </c>
      <c r="Q1081" s="6">
        <v>4</v>
      </c>
      <c r="R1081" s="6">
        <v>70</v>
      </c>
      <c r="S1081" s="6">
        <v>1</v>
      </c>
      <c r="T1081" s="6">
        <v>11</v>
      </c>
      <c r="U1081" s="6" t="s">
        <v>14053</v>
      </c>
      <c r="V1081" s="6" t="s">
        <v>14054</v>
      </c>
      <c r="W1081" s="6" t="s">
        <v>14055</v>
      </c>
      <c r="X1081" s="6">
        <v>7000</v>
      </c>
      <c r="Y1081" s="6" t="s">
        <v>12682</v>
      </c>
      <c r="Z1081" s="6" t="s">
        <v>14056</v>
      </c>
      <c r="AA1081" s="6" t="s">
        <v>14057</v>
      </c>
      <c r="AB1081" s="6" t="s">
        <v>12404</v>
      </c>
      <c r="AC1081" s="6" t="s">
        <v>12299</v>
      </c>
      <c r="AD1081" s="6" t="s">
        <v>12299</v>
      </c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</row>
    <row r="1082" spans="1:47" x14ac:dyDescent="0.3">
      <c r="A1082" s="6">
        <v>1738</v>
      </c>
      <c r="B1082" s="6" t="s">
        <v>14058</v>
      </c>
      <c r="C1082" s="6" t="s">
        <v>14059</v>
      </c>
      <c r="D1082" s="6">
        <v>5</v>
      </c>
      <c r="E1082" s="6">
        <v>20</v>
      </c>
      <c r="F1082" s="6"/>
      <c r="G1082" s="6">
        <v>0</v>
      </c>
      <c r="H1082" s="6">
        <v>100</v>
      </c>
      <c r="I1082" s="6"/>
      <c r="J1082" s="6">
        <v>5</v>
      </c>
      <c r="K1082" s="6">
        <v>0</v>
      </c>
      <c r="L1082" s="6" t="s">
        <v>13986</v>
      </c>
      <c r="M1082" s="6">
        <v>63</v>
      </c>
      <c r="N1082" s="6" t="e">
        <f>VLOOKUP(A1082,web_archive!D:AB,18,FALSE)</f>
        <v>#N/A</v>
      </c>
      <c r="O1082" s="6">
        <v>2</v>
      </c>
      <c r="P1082" s="6">
        <v>34</v>
      </c>
      <c r="Q1082" s="6">
        <v>3</v>
      </c>
      <c r="R1082" s="6">
        <v>80</v>
      </c>
      <c r="S1082" s="6">
        <v>1</v>
      </c>
      <c r="T1082" s="6">
        <v>11</v>
      </c>
      <c r="U1082" s="6" t="s">
        <v>12858</v>
      </c>
      <c r="V1082" s="6" t="s">
        <v>12692</v>
      </c>
      <c r="W1082" s="6" t="s">
        <v>12549</v>
      </c>
      <c r="X1082" s="6" t="s">
        <v>12693</v>
      </c>
      <c r="Y1082" s="6" t="s">
        <v>12551</v>
      </c>
      <c r="Z1082" s="6" t="s">
        <v>12694</v>
      </c>
      <c r="AA1082" s="6" t="s">
        <v>12549</v>
      </c>
      <c r="AB1082" s="6" t="s">
        <v>12695</v>
      </c>
      <c r="AC1082" s="6" t="s">
        <v>12551</v>
      </c>
      <c r="AD1082" s="6" t="s">
        <v>12696</v>
      </c>
      <c r="AE1082" s="6" t="s">
        <v>12368</v>
      </c>
      <c r="AF1082" s="6" t="s">
        <v>12299</v>
      </c>
      <c r="AG1082" s="6" t="s">
        <v>12299</v>
      </c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</row>
    <row r="1083" spans="1:47" x14ac:dyDescent="0.3">
      <c r="A1083" s="6">
        <v>1739</v>
      </c>
      <c r="B1083" s="6" t="s">
        <v>931</v>
      </c>
      <c r="C1083" s="6" t="s">
        <v>932</v>
      </c>
      <c r="D1083" s="6">
        <v>5</v>
      </c>
      <c r="E1083" s="6">
        <v>20</v>
      </c>
      <c r="F1083" s="6"/>
      <c r="G1083" s="6">
        <v>0</v>
      </c>
      <c r="H1083" s="6">
        <v>100</v>
      </c>
      <c r="I1083" s="6"/>
      <c r="J1083" s="6">
        <v>5</v>
      </c>
      <c r="K1083" s="6">
        <v>0</v>
      </c>
      <c r="L1083" s="6" t="s">
        <v>13986</v>
      </c>
      <c r="M1083" s="6">
        <v>63</v>
      </c>
      <c r="N1083" s="6" t="str">
        <f>VLOOKUP(A1083,web_archive!D:AB,18,FALSE)</f>
        <v>Normal / Upper / Baby</v>
      </c>
      <c r="O1083" s="6">
        <v>2</v>
      </c>
      <c r="P1083" s="6">
        <v>34</v>
      </c>
      <c r="Q1083" s="6">
        <v>3</v>
      </c>
      <c r="R1083" s="6">
        <v>80</v>
      </c>
      <c r="S1083" s="6">
        <v>1</v>
      </c>
      <c r="T1083" s="6">
        <v>11</v>
      </c>
      <c r="U1083" s="6" t="s">
        <v>12858</v>
      </c>
      <c r="V1083" s="6" t="s">
        <v>13504</v>
      </c>
      <c r="W1083" s="6" t="s">
        <v>13100</v>
      </c>
      <c r="X1083" s="6" t="s">
        <v>12549</v>
      </c>
      <c r="Y1083" s="6" t="s">
        <v>12693</v>
      </c>
      <c r="Z1083" s="6" t="s">
        <v>12551</v>
      </c>
      <c r="AA1083" s="6" t="s">
        <v>14060</v>
      </c>
      <c r="AB1083" s="6" t="s">
        <v>12368</v>
      </c>
      <c r="AC1083" s="6" t="s">
        <v>12299</v>
      </c>
      <c r="AD1083" s="6" t="s">
        <v>12299</v>
      </c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</row>
    <row r="1084" spans="1:47" x14ac:dyDescent="0.3">
      <c r="A1084" s="6">
        <v>1740</v>
      </c>
      <c r="B1084" s="6" t="s">
        <v>14061</v>
      </c>
      <c r="C1084" s="6" t="s">
        <v>14062</v>
      </c>
      <c r="D1084" s="6">
        <v>5</v>
      </c>
      <c r="E1084" s="6">
        <v>20</v>
      </c>
      <c r="F1084" s="6"/>
      <c r="G1084" s="6">
        <v>1000</v>
      </c>
      <c r="H1084" s="6">
        <v>105</v>
      </c>
      <c r="I1084" s="6"/>
      <c r="J1084" s="6">
        <v>5</v>
      </c>
      <c r="K1084" s="6">
        <v>2</v>
      </c>
      <c r="L1084" s="6" t="s">
        <v>14002</v>
      </c>
      <c r="M1084" s="6">
        <v>18</v>
      </c>
      <c r="N1084" s="6" t="e">
        <f>VLOOKUP(A1084,web_archive!D:AB,18,FALSE)</f>
        <v>#N/A</v>
      </c>
      <c r="O1084" s="6">
        <v>2</v>
      </c>
      <c r="P1084" s="6">
        <v>34</v>
      </c>
      <c r="Q1084" s="6">
        <v>4</v>
      </c>
      <c r="R1084" s="6">
        <v>60</v>
      </c>
      <c r="S1084" s="6">
        <v>1</v>
      </c>
      <c r="T1084" s="6">
        <v>11</v>
      </c>
      <c r="U1084" s="6" t="s">
        <v>14063</v>
      </c>
      <c r="V1084" s="6" t="s">
        <v>14049</v>
      </c>
      <c r="W1084" s="6" t="s">
        <v>14057</v>
      </c>
      <c r="X1084" s="6">
        <v>1</v>
      </c>
      <c r="Y1084" s="6" t="s">
        <v>12483</v>
      </c>
      <c r="Z1084" s="6" t="s">
        <v>12299</v>
      </c>
      <c r="AA1084" s="6" t="s">
        <v>12299</v>
      </c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</row>
    <row r="1085" spans="1:47" x14ac:dyDescent="0.3">
      <c r="A1085" s="6">
        <v>1741</v>
      </c>
      <c r="B1085" s="6" t="s">
        <v>14064</v>
      </c>
      <c r="C1085" s="6" t="s">
        <v>14065</v>
      </c>
      <c r="D1085" s="6">
        <v>5</v>
      </c>
      <c r="E1085" s="6">
        <v>20</v>
      </c>
      <c r="F1085" s="6"/>
      <c r="G1085" s="6">
        <v>1250</v>
      </c>
      <c r="H1085" s="6">
        <v>125</v>
      </c>
      <c r="I1085" s="6"/>
      <c r="J1085" s="6">
        <v>5</v>
      </c>
      <c r="K1085" s="6">
        <v>1</v>
      </c>
      <c r="L1085" s="6" t="s">
        <v>14018</v>
      </c>
      <c r="M1085" s="6">
        <v>18</v>
      </c>
      <c r="N1085" s="6" t="e">
        <f>VLOOKUP(A1085,web_archive!D:AB,18,FALSE)</f>
        <v>#N/A</v>
      </c>
      <c r="O1085" s="6">
        <v>2</v>
      </c>
      <c r="P1085" s="6">
        <v>34</v>
      </c>
      <c r="Q1085" s="6">
        <v>4</v>
      </c>
      <c r="R1085" s="6">
        <v>80</v>
      </c>
      <c r="S1085" s="6">
        <v>1</v>
      </c>
      <c r="T1085" s="6">
        <v>11</v>
      </c>
      <c r="U1085" s="6" t="s">
        <v>12787</v>
      </c>
      <c r="V1085" s="6" t="s">
        <v>14066</v>
      </c>
      <c r="W1085" s="6" t="s">
        <v>12563</v>
      </c>
      <c r="X1085" s="6" t="s">
        <v>13646</v>
      </c>
      <c r="Y1085" s="6" t="s">
        <v>12299</v>
      </c>
      <c r="Z1085" s="6" t="s">
        <v>12299</v>
      </c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</row>
    <row r="1086" spans="1:47" x14ac:dyDescent="0.3">
      <c r="A1086" s="6">
        <v>1742</v>
      </c>
      <c r="B1086" s="6" t="s">
        <v>14067</v>
      </c>
      <c r="C1086" s="6" t="s">
        <v>14068</v>
      </c>
      <c r="D1086" s="6">
        <v>5</v>
      </c>
      <c r="E1086" s="6">
        <v>1</v>
      </c>
      <c r="F1086" s="6"/>
      <c r="G1086" s="6">
        <v>0</v>
      </c>
      <c r="H1086" s="6">
        <v>49</v>
      </c>
      <c r="I1086" s="6"/>
      <c r="J1086" s="6">
        <v>5</v>
      </c>
      <c r="K1086" s="6">
        <v>3</v>
      </c>
      <c r="L1086" s="6" t="s">
        <v>13986</v>
      </c>
      <c r="M1086" s="6">
        <v>63</v>
      </c>
      <c r="N1086" s="6" t="e">
        <f>VLOOKUP(A1086,web_archive!D:AB,18,FALSE)</f>
        <v>#N/A</v>
      </c>
      <c r="O1086" s="6">
        <v>2</v>
      </c>
      <c r="P1086" s="6">
        <v>34</v>
      </c>
      <c r="Q1086" s="6">
        <v>1</v>
      </c>
      <c r="R1086" s="6">
        <v>4</v>
      </c>
      <c r="S1086" s="6">
        <v>0</v>
      </c>
      <c r="T1086" s="6">
        <v>11</v>
      </c>
      <c r="U1086" s="6" t="s">
        <v>12299</v>
      </c>
      <c r="V1086" s="6" t="s">
        <v>12299</v>
      </c>
      <c r="W1086" s="6" t="s">
        <v>12299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</row>
    <row r="1087" spans="1:47" x14ac:dyDescent="0.3">
      <c r="A1087" s="6">
        <v>1743</v>
      </c>
      <c r="B1087" s="6" t="s">
        <v>14069</v>
      </c>
      <c r="C1087" s="6" t="s">
        <v>14070</v>
      </c>
      <c r="D1087" s="6">
        <v>5</v>
      </c>
      <c r="E1087" s="6">
        <v>0</v>
      </c>
      <c r="F1087" s="6"/>
      <c r="G1087" s="6">
        <v>0</v>
      </c>
      <c r="H1087" s="6">
        <v>100</v>
      </c>
      <c r="I1087" s="6"/>
      <c r="J1087" s="6">
        <v>5</v>
      </c>
      <c r="K1087" s="6">
        <v>0</v>
      </c>
      <c r="L1087" s="6" t="s">
        <v>14071</v>
      </c>
      <c r="M1087" s="6">
        <v>63</v>
      </c>
      <c r="N1087" s="6" t="e">
        <f>VLOOKUP(A1087,web_archive!D:AB,18,FALSE)</f>
        <v>#N/A</v>
      </c>
      <c r="O1087" s="6">
        <v>2</v>
      </c>
      <c r="P1087" s="6">
        <v>34</v>
      </c>
      <c r="Q1087" s="6">
        <v>4</v>
      </c>
      <c r="R1087" s="6">
        <v>80</v>
      </c>
      <c r="S1087" s="6">
        <v>1</v>
      </c>
      <c r="T1087" s="6">
        <v>11</v>
      </c>
      <c r="U1087" s="6" t="s">
        <v>12570</v>
      </c>
      <c r="V1087" s="6" t="s">
        <v>12549</v>
      </c>
      <c r="W1087" s="6" t="s">
        <v>12693</v>
      </c>
      <c r="X1087" s="6" t="s">
        <v>12551</v>
      </c>
      <c r="Y1087" s="6" t="s">
        <v>12694</v>
      </c>
      <c r="Z1087" s="6" t="s">
        <v>12549</v>
      </c>
      <c r="AA1087" s="6" t="s">
        <v>12695</v>
      </c>
      <c r="AB1087" s="6" t="s">
        <v>12551</v>
      </c>
      <c r="AC1087" s="6" t="s">
        <v>14072</v>
      </c>
      <c r="AD1087" s="6" t="s">
        <v>14073</v>
      </c>
      <c r="AE1087" s="6" t="s">
        <v>14074</v>
      </c>
      <c r="AF1087" s="6" t="s">
        <v>12549</v>
      </c>
      <c r="AG1087" s="6" t="s">
        <v>12726</v>
      </c>
      <c r="AH1087" s="6" t="s">
        <v>12909</v>
      </c>
      <c r="AI1087" s="6" t="s">
        <v>12910</v>
      </c>
      <c r="AJ1087" s="6" t="s">
        <v>12551</v>
      </c>
      <c r="AK1087" s="6" t="s">
        <v>12726</v>
      </c>
      <c r="AL1087" s="6" t="s">
        <v>12909</v>
      </c>
      <c r="AM1087" s="6" t="s">
        <v>12911</v>
      </c>
      <c r="AN1087" s="6" t="s">
        <v>12549</v>
      </c>
      <c r="AO1087" s="6" t="s">
        <v>12730</v>
      </c>
      <c r="AP1087" s="6" t="s">
        <v>12551</v>
      </c>
      <c r="AQ1087" s="6" t="s">
        <v>14075</v>
      </c>
      <c r="AR1087" s="6" t="s">
        <v>14049</v>
      </c>
      <c r="AS1087" s="6" t="s">
        <v>12483</v>
      </c>
      <c r="AT1087" s="6" t="s">
        <v>12299</v>
      </c>
      <c r="AU1087" s="6" t="s">
        <v>12299</v>
      </c>
    </row>
    <row r="1088" spans="1:47" x14ac:dyDescent="0.3">
      <c r="A1088" s="6">
        <v>1744</v>
      </c>
      <c r="B1088" s="6" t="s">
        <v>1503</v>
      </c>
      <c r="C1088" s="6" t="s">
        <v>1504</v>
      </c>
      <c r="D1088" s="6">
        <v>5</v>
      </c>
      <c r="E1088" s="6">
        <v>20</v>
      </c>
      <c r="F1088" s="6"/>
      <c r="G1088" s="6">
        <v>0</v>
      </c>
      <c r="H1088" s="6">
        <v>170</v>
      </c>
      <c r="I1088" s="6"/>
      <c r="J1088" s="6">
        <v>5</v>
      </c>
      <c r="K1088" s="6">
        <v>0</v>
      </c>
      <c r="L1088" s="6" t="s">
        <v>13986</v>
      </c>
      <c r="M1088" s="6">
        <v>63</v>
      </c>
      <c r="N1088" s="6" t="str">
        <f>VLOOKUP(A1088,web_archive!D:AB,18,FALSE)</f>
        <v>Normal / Upper / Baby</v>
      </c>
      <c r="O1088" s="6">
        <v>2</v>
      </c>
      <c r="P1088" s="6">
        <v>34</v>
      </c>
      <c r="Q1088" s="6">
        <v>4</v>
      </c>
      <c r="R1088" s="6">
        <v>1</v>
      </c>
      <c r="S1088" s="6">
        <v>0</v>
      </c>
      <c r="T1088" s="6">
        <v>11</v>
      </c>
      <c r="U1088" s="6" t="s">
        <v>12919</v>
      </c>
      <c r="V1088" s="6" t="s">
        <v>14049</v>
      </c>
      <c r="W1088" s="6" t="s">
        <v>14076</v>
      </c>
      <c r="X1088" s="6" t="s">
        <v>12600</v>
      </c>
      <c r="Y1088" s="6" t="s">
        <v>12299</v>
      </c>
      <c r="Z1088" s="6" t="s">
        <v>12299</v>
      </c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</row>
    <row r="1089" spans="1:29" x14ac:dyDescent="0.3">
      <c r="A1089" s="6">
        <v>1745</v>
      </c>
      <c r="B1089" s="6" t="s">
        <v>14077</v>
      </c>
      <c r="C1089" s="6" t="s">
        <v>14078</v>
      </c>
      <c r="D1089" s="6">
        <v>5</v>
      </c>
      <c r="E1089" s="6">
        <v>20</v>
      </c>
      <c r="F1089" s="6"/>
      <c r="G1089" s="6">
        <v>1000</v>
      </c>
      <c r="H1089" s="6">
        <v>100</v>
      </c>
      <c r="I1089" s="6"/>
      <c r="J1089" s="6">
        <v>5</v>
      </c>
      <c r="K1089" s="6">
        <v>2</v>
      </c>
      <c r="L1089" s="6" t="s">
        <v>14002</v>
      </c>
      <c r="M1089" s="6">
        <v>18</v>
      </c>
      <c r="N1089" s="6" t="e">
        <f>VLOOKUP(A1089,web_archive!D:AB,18,FALSE)</f>
        <v>#N/A</v>
      </c>
      <c r="O1089" s="6">
        <v>2</v>
      </c>
      <c r="P1089" s="6">
        <v>34</v>
      </c>
      <c r="Q1089" s="6">
        <v>3</v>
      </c>
      <c r="R1089" s="6">
        <v>50</v>
      </c>
      <c r="S1089" s="6">
        <v>1</v>
      </c>
      <c r="T1089" s="6">
        <v>11</v>
      </c>
      <c r="U1089" s="6" t="s">
        <v>12919</v>
      </c>
      <c r="V1089" s="6" t="s">
        <v>14079</v>
      </c>
      <c r="W1089" s="6" t="s">
        <v>14080</v>
      </c>
      <c r="X1089" s="6" t="s">
        <v>14049</v>
      </c>
      <c r="Y1089" s="6" t="s">
        <v>14080</v>
      </c>
      <c r="Z1089" s="6" t="s">
        <v>14057</v>
      </c>
      <c r="AA1089" s="6" t="s">
        <v>12489</v>
      </c>
      <c r="AB1089" s="6" t="s">
        <v>12299</v>
      </c>
      <c r="AC1089" s="6" t="s">
        <v>12299</v>
      </c>
    </row>
    <row r="1090" spans="1:29" x14ac:dyDescent="0.3">
      <c r="A1090" s="6">
        <v>1746</v>
      </c>
      <c r="B1090" s="6" t="s">
        <v>14081</v>
      </c>
      <c r="C1090" s="6" t="s">
        <v>14082</v>
      </c>
      <c r="D1090" s="6">
        <v>5</v>
      </c>
      <c r="E1090" s="6">
        <v>20</v>
      </c>
      <c r="F1090" s="6"/>
      <c r="G1090" s="6">
        <v>1500</v>
      </c>
      <c r="H1090" s="6">
        <v>160</v>
      </c>
      <c r="I1090" s="6"/>
      <c r="J1090" s="6">
        <v>5</v>
      </c>
      <c r="K1090" s="6">
        <v>1</v>
      </c>
      <c r="L1090" s="6" t="s">
        <v>14018</v>
      </c>
      <c r="M1090" s="6">
        <v>63</v>
      </c>
      <c r="N1090" s="6" t="e">
        <f>VLOOKUP(A1090,web_archive!D:AB,18,FALSE)</f>
        <v>#N/A</v>
      </c>
      <c r="O1090" s="6">
        <v>2</v>
      </c>
      <c r="P1090" s="6">
        <v>34</v>
      </c>
      <c r="Q1090" s="6">
        <v>3</v>
      </c>
      <c r="R1090" s="6">
        <v>100</v>
      </c>
      <c r="S1090" s="6">
        <v>1</v>
      </c>
      <c r="T1090" s="6">
        <v>11</v>
      </c>
      <c r="U1090" s="6" t="s">
        <v>12858</v>
      </c>
      <c r="V1090" s="6" t="s">
        <v>12600</v>
      </c>
      <c r="W1090" s="6" t="s">
        <v>12299</v>
      </c>
      <c r="X1090" s="6" t="s">
        <v>12299</v>
      </c>
      <c r="Y1090" s="6"/>
      <c r="Z1090" s="6"/>
      <c r="AA1090" s="6"/>
      <c r="AB1090" s="6"/>
      <c r="AC1090" s="6"/>
    </row>
    <row r="1091" spans="1:29" x14ac:dyDescent="0.3">
      <c r="A1091" s="6">
        <v>1747</v>
      </c>
      <c r="B1091" s="6" t="s">
        <v>14083</v>
      </c>
      <c r="C1091" s="6" t="s">
        <v>14084</v>
      </c>
      <c r="D1091" s="6">
        <v>5</v>
      </c>
      <c r="E1091" s="6">
        <v>0</v>
      </c>
      <c r="F1091" s="6"/>
      <c r="G1091" s="6">
        <v>0</v>
      </c>
      <c r="H1091" s="6">
        <v>82</v>
      </c>
      <c r="I1091" s="6"/>
      <c r="J1091" s="6">
        <v>5</v>
      </c>
      <c r="K1091" s="6">
        <v>0</v>
      </c>
      <c r="L1091" s="6" t="s">
        <v>13986</v>
      </c>
      <c r="M1091" s="6">
        <v>63</v>
      </c>
      <c r="N1091" s="6" t="e">
        <f>VLOOKUP(A1091,web_archive!D:AB,18,FALSE)</f>
        <v>#N/A</v>
      </c>
      <c r="O1091" s="6">
        <v>2</v>
      </c>
      <c r="P1091" s="6">
        <v>34</v>
      </c>
      <c r="Q1091" s="6">
        <v>2</v>
      </c>
      <c r="R1091" s="6">
        <v>26</v>
      </c>
      <c r="S1091" s="6">
        <v>0</v>
      </c>
      <c r="T1091" s="6">
        <v>11</v>
      </c>
      <c r="U1091" s="6" t="s">
        <v>12299</v>
      </c>
      <c r="V1091" s="6" t="s">
        <v>12299</v>
      </c>
      <c r="W1091" s="6" t="s">
        <v>12299</v>
      </c>
      <c r="X1091" s="6"/>
      <c r="Y1091" s="6"/>
      <c r="Z1091" s="6"/>
      <c r="AA1091" s="6"/>
      <c r="AB1091" s="6"/>
      <c r="AC1091" s="6"/>
    </row>
    <row r="1092" spans="1:29" x14ac:dyDescent="0.3">
      <c r="A1092" s="6">
        <v>1748</v>
      </c>
      <c r="B1092" s="6" t="s">
        <v>14085</v>
      </c>
      <c r="C1092" s="6" t="s">
        <v>14086</v>
      </c>
      <c r="D1092" s="6">
        <v>5</v>
      </c>
      <c r="E1092" s="6">
        <v>0</v>
      </c>
      <c r="F1092" s="6"/>
      <c r="G1092" s="6">
        <v>0</v>
      </c>
      <c r="H1092" s="6">
        <v>120</v>
      </c>
      <c r="I1092" s="6"/>
      <c r="J1092" s="6">
        <v>5</v>
      </c>
      <c r="K1092" s="6">
        <v>0</v>
      </c>
      <c r="L1092" s="6" t="s">
        <v>13986</v>
      </c>
      <c r="M1092" s="6">
        <v>63</v>
      </c>
      <c r="N1092" s="6" t="e">
        <f>VLOOKUP(A1092,web_archive!D:AB,18,FALSE)</f>
        <v>#N/A</v>
      </c>
      <c r="O1092" s="6">
        <v>2</v>
      </c>
      <c r="P1092" s="6">
        <v>34</v>
      </c>
      <c r="Q1092" s="6">
        <v>2</v>
      </c>
      <c r="R1092" s="6">
        <v>40</v>
      </c>
      <c r="S1092" s="6">
        <v>0</v>
      </c>
      <c r="T1092" s="6">
        <v>11</v>
      </c>
      <c r="U1092" s="6" t="s">
        <v>12299</v>
      </c>
      <c r="V1092" s="6" t="s">
        <v>12299</v>
      </c>
      <c r="W1092" s="6" t="s">
        <v>12299</v>
      </c>
      <c r="X1092" s="6"/>
      <c r="Y1092" s="6"/>
      <c r="Z1092" s="6"/>
      <c r="AA1092" s="6"/>
      <c r="AB1092" s="6"/>
      <c r="AC1092" s="6"/>
    </row>
    <row r="1093" spans="1:29" x14ac:dyDescent="0.3">
      <c r="A1093" s="6">
        <v>1749</v>
      </c>
      <c r="B1093" s="6" t="s">
        <v>14087</v>
      </c>
      <c r="C1093" s="6" t="s">
        <v>14088</v>
      </c>
      <c r="D1093" s="6">
        <v>5</v>
      </c>
      <c r="E1093" s="6">
        <v>0</v>
      </c>
      <c r="F1093" s="6"/>
      <c r="G1093" s="6">
        <v>500</v>
      </c>
      <c r="H1093" s="6">
        <v>40</v>
      </c>
      <c r="I1093" s="6"/>
      <c r="J1093" s="6">
        <v>5</v>
      </c>
      <c r="K1093" s="6">
        <v>0</v>
      </c>
      <c r="L1093" s="6" t="s">
        <v>13986</v>
      </c>
      <c r="M1093" s="6">
        <v>63</v>
      </c>
      <c r="N1093" s="6" t="e">
        <f>VLOOKUP(A1093,web_archive!D:AB,18,FALSE)</f>
        <v>#N/A</v>
      </c>
      <c r="O1093" s="6">
        <v>2</v>
      </c>
      <c r="P1093" s="6">
        <v>34</v>
      </c>
      <c r="Q1093" s="6">
        <v>1</v>
      </c>
      <c r="R1093" s="6">
        <v>1</v>
      </c>
      <c r="S1093" s="6">
        <v>0</v>
      </c>
      <c r="T1093" s="6">
        <v>11</v>
      </c>
      <c r="U1093" s="6" t="s">
        <v>12858</v>
      </c>
      <c r="V1093" s="6" t="s">
        <v>12600</v>
      </c>
      <c r="W1093" s="6" t="s">
        <v>12299</v>
      </c>
      <c r="X1093" s="6" t="s">
        <v>12299</v>
      </c>
      <c r="Y1093" s="6"/>
      <c r="Z1093" s="6"/>
      <c r="AA1093" s="6"/>
      <c r="AB1093" s="6"/>
      <c r="AC1093" s="6"/>
    </row>
    <row r="1094" spans="1:29" x14ac:dyDescent="0.3">
      <c r="A1094" s="6" t="s">
        <v>12401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 t="e">
        <f>VLOOKUP(A1094,web_archive!D:AB,18,FALSE)</f>
        <v>#N/A</v>
      </c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</row>
    <row r="1095" spans="1:29" x14ac:dyDescent="0.3">
      <c r="A1095" s="6" t="s">
        <v>14089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 t="e">
        <f>VLOOKUP(A1095,web_archive!D:AB,18,FALSE)</f>
        <v>#N/A</v>
      </c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</row>
    <row r="1096" spans="1:29" x14ac:dyDescent="0.3">
      <c r="A1096" s="6" t="s">
        <v>12401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 t="e">
        <f>VLOOKUP(A1096,web_archive!D:AB,18,FALSE)</f>
        <v>#N/A</v>
      </c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</row>
    <row r="1097" spans="1:29" x14ac:dyDescent="0.3">
      <c r="A1097" s="6">
        <v>1750</v>
      </c>
      <c r="B1097" s="6" t="s">
        <v>428</v>
      </c>
      <c r="C1097" s="6" t="s">
        <v>428</v>
      </c>
      <c r="D1097" s="6">
        <v>10</v>
      </c>
      <c r="E1097" s="6">
        <v>1</v>
      </c>
      <c r="F1097" s="6"/>
      <c r="G1097" s="6">
        <v>1</v>
      </c>
      <c r="H1097" s="6">
        <v>25</v>
      </c>
      <c r="I1097" s="6"/>
      <c r="J1097" s="6"/>
      <c r="K1097" s="6"/>
      <c r="L1097" s="6" t="s">
        <v>14090</v>
      </c>
      <c r="M1097" s="6">
        <v>63</v>
      </c>
      <c r="N1097" s="6" t="str">
        <f>VLOOKUP(A1097,web_archive!D:AB,18,FALSE)</f>
        <v>Normal / Upper / Baby</v>
      </c>
      <c r="O1097" s="6">
        <v>2</v>
      </c>
      <c r="P1097" s="6">
        <v>32768</v>
      </c>
      <c r="Q1097" s="6"/>
      <c r="R1097" s="6">
        <v>1</v>
      </c>
      <c r="S1097" s="6"/>
      <c r="T1097" s="6">
        <v>1</v>
      </c>
      <c r="U1097" s="6" t="s">
        <v>12299</v>
      </c>
      <c r="V1097" s="6" t="s">
        <v>12299</v>
      </c>
      <c r="W1097" s="6" t="s">
        <v>12299</v>
      </c>
      <c r="X1097" s="6"/>
      <c r="Y1097" s="6"/>
      <c r="Z1097" s="6"/>
      <c r="AA1097" s="6"/>
      <c r="AB1097" s="6"/>
      <c r="AC1097" s="6"/>
    </row>
    <row r="1098" spans="1:29" x14ac:dyDescent="0.3">
      <c r="A1098" s="6">
        <v>1751</v>
      </c>
      <c r="B1098" s="6" t="s">
        <v>9060</v>
      </c>
      <c r="C1098" s="6" t="s">
        <v>9061</v>
      </c>
      <c r="D1098" s="6">
        <v>10</v>
      </c>
      <c r="E1098" s="6">
        <v>3</v>
      </c>
      <c r="F1098" s="6"/>
      <c r="G1098" s="6">
        <v>2</v>
      </c>
      <c r="H1098" s="6">
        <v>30</v>
      </c>
      <c r="I1098" s="6"/>
      <c r="J1098" s="6"/>
      <c r="K1098" s="6"/>
      <c r="L1098" s="6" t="s">
        <v>14090</v>
      </c>
      <c r="M1098" s="6">
        <v>63</v>
      </c>
      <c r="N1098" s="6" t="str">
        <f>VLOOKUP(A1098,web_archive!D:AB,18,FALSE)</f>
        <v>Normal / Upper / Baby</v>
      </c>
      <c r="O1098" s="6">
        <v>2</v>
      </c>
      <c r="P1098" s="6">
        <v>32768</v>
      </c>
      <c r="Q1098" s="6"/>
      <c r="R1098" s="6">
        <v>1</v>
      </c>
      <c r="S1098" s="6"/>
      <c r="T1098" s="6">
        <v>1</v>
      </c>
      <c r="U1098" s="6" t="s">
        <v>12554</v>
      </c>
      <c r="V1098" s="6" t="s">
        <v>12585</v>
      </c>
      <c r="W1098" s="6" t="s">
        <v>12299</v>
      </c>
      <c r="X1098" s="6" t="s">
        <v>12299</v>
      </c>
      <c r="Y1098" s="6"/>
      <c r="Z1098" s="6"/>
      <c r="AA1098" s="6"/>
      <c r="AB1098" s="6"/>
      <c r="AC1098" s="6"/>
    </row>
    <row r="1099" spans="1:29" x14ac:dyDescent="0.3">
      <c r="A1099" s="6">
        <v>1752</v>
      </c>
      <c r="B1099" s="6" t="s">
        <v>3941</v>
      </c>
      <c r="C1099" s="6" t="s">
        <v>3942</v>
      </c>
      <c r="D1099" s="6">
        <v>10</v>
      </c>
      <c r="E1099" s="6">
        <v>3</v>
      </c>
      <c r="F1099" s="6"/>
      <c r="G1099" s="6">
        <v>2</v>
      </c>
      <c r="H1099" s="6">
        <v>30</v>
      </c>
      <c r="I1099" s="6"/>
      <c r="J1099" s="6"/>
      <c r="K1099" s="6"/>
      <c r="L1099" s="6" t="s">
        <v>14090</v>
      </c>
      <c r="M1099" s="6">
        <v>63</v>
      </c>
      <c r="N1099" s="6" t="str">
        <f>VLOOKUP(A1099,web_archive!D:AB,18,FALSE)</f>
        <v>Normal / Upper / Baby</v>
      </c>
      <c r="O1099" s="6">
        <v>2</v>
      </c>
      <c r="P1099" s="6">
        <v>32768</v>
      </c>
      <c r="Q1099" s="6"/>
      <c r="R1099" s="6">
        <v>1</v>
      </c>
      <c r="S1099" s="6"/>
      <c r="T1099" s="6">
        <v>1</v>
      </c>
      <c r="U1099" s="6" t="s">
        <v>12554</v>
      </c>
      <c r="V1099" s="6" t="s">
        <v>12852</v>
      </c>
      <c r="W1099" s="6" t="s">
        <v>12299</v>
      </c>
      <c r="X1099" s="6" t="s">
        <v>12299</v>
      </c>
      <c r="Y1099" s="6"/>
      <c r="Z1099" s="6"/>
      <c r="AA1099" s="6"/>
      <c r="AB1099" s="6"/>
      <c r="AC1099" s="6"/>
    </row>
    <row r="1100" spans="1:29" x14ac:dyDescent="0.3">
      <c r="A1100" s="6">
        <v>1753</v>
      </c>
      <c r="B1100" s="6" t="s">
        <v>9600</v>
      </c>
      <c r="C1100" s="6" t="s">
        <v>9601</v>
      </c>
      <c r="D1100" s="6">
        <v>10</v>
      </c>
      <c r="E1100" s="6">
        <v>4</v>
      </c>
      <c r="F1100" s="6"/>
      <c r="G1100" s="6">
        <v>2</v>
      </c>
      <c r="H1100" s="6">
        <v>40</v>
      </c>
      <c r="I1100" s="6"/>
      <c r="J1100" s="6"/>
      <c r="K1100" s="6"/>
      <c r="L1100" s="6" t="s">
        <v>14090</v>
      </c>
      <c r="M1100" s="6">
        <v>63</v>
      </c>
      <c r="N1100" s="6" t="str">
        <f>VLOOKUP(A1100,web_archive!D:AB,18,FALSE)</f>
        <v>Normal / Upper / Baby</v>
      </c>
      <c r="O1100" s="6">
        <v>2</v>
      </c>
      <c r="P1100" s="6">
        <v>32768</v>
      </c>
      <c r="Q1100" s="6"/>
      <c r="R1100" s="6">
        <v>1</v>
      </c>
      <c r="S1100" s="6"/>
      <c r="T1100" s="6">
        <v>1</v>
      </c>
      <c r="U1100" s="6" t="s">
        <v>12299</v>
      </c>
      <c r="V1100" s="6" t="s">
        <v>12299</v>
      </c>
      <c r="W1100" s="6" t="s">
        <v>12299</v>
      </c>
      <c r="X1100" s="6"/>
      <c r="Y1100" s="6"/>
      <c r="Z1100" s="6"/>
      <c r="AA1100" s="6"/>
      <c r="AB1100" s="6"/>
      <c r="AC1100" s="6"/>
    </row>
    <row r="1101" spans="1:29" x14ac:dyDescent="0.3">
      <c r="A1101" s="6">
        <v>1754</v>
      </c>
      <c r="B1101" s="6" t="s">
        <v>2617</v>
      </c>
      <c r="C1101" s="6" t="s">
        <v>2618</v>
      </c>
      <c r="D1101" s="6">
        <v>10</v>
      </c>
      <c r="E1101" s="6">
        <v>3</v>
      </c>
      <c r="F1101" s="6"/>
      <c r="G1101" s="6">
        <v>2</v>
      </c>
      <c r="H1101" s="6">
        <v>30</v>
      </c>
      <c r="I1101" s="6"/>
      <c r="J1101" s="6"/>
      <c r="K1101" s="6"/>
      <c r="L1101" s="6" t="s">
        <v>14090</v>
      </c>
      <c r="M1101" s="6">
        <v>63</v>
      </c>
      <c r="N1101" s="6" t="str">
        <f>VLOOKUP(A1101,web_archive!D:AB,18,FALSE)</f>
        <v>Normal / Upper / Baby</v>
      </c>
      <c r="O1101" s="6">
        <v>2</v>
      </c>
      <c r="P1101" s="6">
        <v>32768</v>
      </c>
      <c r="Q1101" s="6"/>
      <c r="R1101" s="6">
        <v>1</v>
      </c>
      <c r="S1101" s="6"/>
      <c r="T1101" s="6">
        <v>1</v>
      </c>
      <c r="U1101" s="6" t="s">
        <v>12554</v>
      </c>
      <c r="V1101" s="6" t="s">
        <v>12856</v>
      </c>
      <c r="W1101" s="6" t="s">
        <v>12299</v>
      </c>
      <c r="X1101" s="6" t="s">
        <v>12299</v>
      </c>
      <c r="Y1101" s="6"/>
      <c r="Z1101" s="6"/>
      <c r="AA1101" s="6"/>
      <c r="AB1101" s="6"/>
      <c r="AC1101" s="6"/>
    </row>
    <row r="1102" spans="1:29" x14ac:dyDescent="0.3">
      <c r="A1102" s="6">
        <v>1755</v>
      </c>
      <c r="B1102" s="6" t="s">
        <v>564</v>
      </c>
      <c r="C1102" s="6" t="s">
        <v>565</v>
      </c>
      <c r="D1102" s="6">
        <v>10</v>
      </c>
      <c r="E1102" s="6">
        <v>3</v>
      </c>
      <c r="F1102" s="6"/>
      <c r="G1102" s="6">
        <v>2</v>
      </c>
      <c r="H1102" s="6">
        <v>30</v>
      </c>
      <c r="I1102" s="6"/>
      <c r="J1102" s="6"/>
      <c r="K1102" s="6"/>
      <c r="L1102" s="6" t="s">
        <v>14090</v>
      </c>
      <c r="M1102" s="6">
        <v>63</v>
      </c>
      <c r="N1102" s="6" t="str">
        <f>VLOOKUP(A1102,web_archive!D:AB,18,FALSE)</f>
        <v>Normal / Upper / Baby</v>
      </c>
      <c r="O1102" s="6">
        <v>2</v>
      </c>
      <c r="P1102" s="6">
        <v>32768</v>
      </c>
      <c r="Q1102" s="6"/>
      <c r="R1102" s="6">
        <v>1</v>
      </c>
      <c r="S1102" s="6"/>
      <c r="T1102" s="6">
        <v>1</v>
      </c>
      <c r="U1102" s="6" t="s">
        <v>12554</v>
      </c>
      <c r="V1102" s="6" t="s">
        <v>13007</v>
      </c>
      <c r="W1102" s="6" t="s">
        <v>12299</v>
      </c>
      <c r="X1102" s="6" t="s">
        <v>12299</v>
      </c>
      <c r="Y1102" s="6"/>
      <c r="Z1102" s="6"/>
      <c r="AA1102" s="6"/>
      <c r="AB1102" s="6"/>
      <c r="AC1102" s="6"/>
    </row>
    <row r="1103" spans="1:29" x14ac:dyDescent="0.3">
      <c r="A1103" s="6">
        <v>1756</v>
      </c>
      <c r="B1103" s="6" t="s">
        <v>9656</v>
      </c>
      <c r="C1103" s="6" t="s">
        <v>9657</v>
      </c>
      <c r="D1103" s="6">
        <v>10</v>
      </c>
      <c r="E1103" s="6">
        <v>3</v>
      </c>
      <c r="F1103" s="6"/>
      <c r="G1103" s="6">
        <v>2</v>
      </c>
      <c r="H1103" s="6">
        <v>30</v>
      </c>
      <c r="I1103" s="6"/>
      <c r="J1103" s="6"/>
      <c r="K1103" s="6"/>
      <c r="L1103" s="6" t="s">
        <v>14090</v>
      </c>
      <c r="M1103" s="6">
        <v>63</v>
      </c>
      <c r="N1103" s="6" t="str">
        <f>VLOOKUP(A1103,web_archive!D:AB,18,FALSE)</f>
        <v>Normal / Upper / Baby</v>
      </c>
      <c r="O1103" s="6">
        <v>2</v>
      </c>
      <c r="P1103" s="6">
        <v>32768</v>
      </c>
      <c r="Q1103" s="6"/>
      <c r="R1103" s="6">
        <v>1</v>
      </c>
      <c r="S1103" s="6"/>
      <c r="T1103" s="6">
        <v>1</v>
      </c>
      <c r="U1103" s="6" t="s">
        <v>12554</v>
      </c>
      <c r="V1103" s="6" t="s">
        <v>12855</v>
      </c>
      <c r="W1103" s="6" t="s">
        <v>12299</v>
      </c>
      <c r="X1103" s="6" t="s">
        <v>12299</v>
      </c>
      <c r="Y1103" s="6"/>
      <c r="Z1103" s="6"/>
      <c r="AA1103" s="6"/>
      <c r="AB1103" s="6"/>
      <c r="AC1103" s="6"/>
    </row>
    <row r="1104" spans="1:29" x14ac:dyDescent="0.3">
      <c r="A1104" s="6">
        <v>1757</v>
      </c>
      <c r="B1104" s="6" t="s">
        <v>5431</v>
      </c>
      <c r="C1104" s="6" t="s">
        <v>5432</v>
      </c>
      <c r="D1104" s="6">
        <v>10</v>
      </c>
      <c r="E1104" s="6">
        <v>3</v>
      </c>
      <c r="F1104" s="6"/>
      <c r="G1104" s="6">
        <v>1</v>
      </c>
      <c r="H1104" s="6">
        <v>30</v>
      </c>
      <c r="I1104" s="6"/>
      <c r="J1104" s="6"/>
      <c r="K1104" s="6"/>
      <c r="L1104" s="6" t="s">
        <v>14090</v>
      </c>
      <c r="M1104" s="6">
        <v>63</v>
      </c>
      <c r="N1104" s="6" t="str">
        <f>VLOOKUP(A1104,web_archive!D:AB,18,FALSE)</f>
        <v>Normal / Upper / Baby</v>
      </c>
      <c r="O1104" s="6">
        <v>2</v>
      </c>
      <c r="P1104" s="6">
        <v>32768</v>
      </c>
      <c r="Q1104" s="6"/>
      <c r="R1104" s="6">
        <v>1</v>
      </c>
      <c r="S1104" s="6"/>
      <c r="T1104" s="6">
        <v>1</v>
      </c>
      <c r="U1104" s="6" t="s">
        <v>12554</v>
      </c>
      <c r="V1104" s="6" t="s">
        <v>14091</v>
      </c>
      <c r="W1104" s="6" t="s">
        <v>12299</v>
      </c>
      <c r="X1104" s="6" t="s">
        <v>12299</v>
      </c>
      <c r="Y1104" s="6"/>
      <c r="Z1104" s="6"/>
      <c r="AA1104" s="6"/>
      <c r="AB1104" s="6"/>
      <c r="AC1104" s="6"/>
    </row>
    <row r="1105" spans="1:26" x14ac:dyDescent="0.3">
      <c r="A1105" s="6">
        <v>1758</v>
      </c>
      <c r="B1105" s="6" t="s">
        <v>9730</v>
      </c>
      <c r="C1105" s="6" t="s">
        <v>9731</v>
      </c>
      <c r="D1105" s="6">
        <v>10</v>
      </c>
      <c r="E1105" s="6">
        <v>10</v>
      </c>
      <c r="F1105" s="6"/>
      <c r="G1105" s="6">
        <v>3</v>
      </c>
      <c r="H1105" s="6">
        <v>1</v>
      </c>
      <c r="I1105" s="6"/>
      <c r="J1105" s="6"/>
      <c r="K1105" s="6"/>
      <c r="L1105" s="6" t="s">
        <v>14090</v>
      </c>
      <c r="M1105" s="6">
        <v>63</v>
      </c>
      <c r="N1105" s="6" t="str">
        <f>VLOOKUP(A1105,web_archive!D:AB,18,FALSE)</f>
        <v>Normal / Upper / Baby</v>
      </c>
      <c r="O1105" s="6">
        <v>2</v>
      </c>
      <c r="P1105" s="6">
        <v>32768</v>
      </c>
      <c r="Q1105" s="6"/>
      <c r="R1105" s="6">
        <v>1</v>
      </c>
      <c r="S1105" s="6"/>
      <c r="T1105" s="6">
        <v>1</v>
      </c>
      <c r="U1105" s="6" t="s">
        <v>12562</v>
      </c>
      <c r="V1105" s="6" t="s">
        <v>12620</v>
      </c>
      <c r="W1105" s="6" t="s">
        <v>13387</v>
      </c>
      <c r="X1105" s="6" t="s">
        <v>12299</v>
      </c>
      <c r="Y1105" s="6" t="s">
        <v>12299</v>
      </c>
      <c r="Z1105" s="6"/>
    </row>
    <row r="1106" spans="1:26" x14ac:dyDescent="0.3">
      <c r="A1106" s="6">
        <v>1759</v>
      </c>
      <c r="B1106" s="6" t="s">
        <v>4202</v>
      </c>
      <c r="C1106" s="6" t="s">
        <v>4203</v>
      </c>
      <c r="D1106" s="6">
        <v>10</v>
      </c>
      <c r="E1106" s="6">
        <v>10</v>
      </c>
      <c r="F1106" s="6"/>
      <c r="G1106" s="6">
        <v>3</v>
      </c>
      <c r="H1106" s="6">
        <v>1</v>
      </c>
      <c r="I1106" s="6"/>
      <c r="J1106" s="6"/>
      <c r="K1106" s="6"/>
      <c r="L1106" s="6" t="s">
        <v>14090</v>
      </c>
      <c r="M1106" s="6">
        <v>63</v>
      </c>
      <c r="N1106" s="6" t="str">
        <f>VLOOKUP(A1106,web_archive!D:AB,18,FALSE)</f>
        <v>Normal / Upper / Baby</v>
      </c>
      <c r="O1106" s="6">
        <v>2</v>
      </c>
      <c r="P1106" s="6">
        <v>32768</v>
      </c>
      <c r="Q1106" s="6"/>
      <c r="R1106" s="6">
        <v>1</v>
      </c>
      <c r="S1106" s="6"/>
      <c r="T1106" s="6">
        <v>1</v>
      </c>
      <c r="U1106" s="6" t="s">
        <v>12554</v>
      </c>
      <c r="V1106" s="6" t="s">
        <v>12555</v>
      </c>
      <c r="W1106" s="6" t="s">
        <v>12556</v>
      </c>
      <c r="X1106" s="6" t="s">
        <v>13387</v>
      </c>
      <c r="Y1106" s="6" t="s">
        <v>12299</v>
      </c>
      <c r="Z1106" s="6" t="s">
        <v>12299</v>
      </c>
    </row>
    <row r="1107" spans="1:26" x14ac:dyDescent="0.3">
      <c r="A1107" s="6">
        <v>1760</v>
      </c>
      <c r="B1107" s="6" t="s">
        <v>4077</v>
      </c>
      <c r="C1107" s="6" t="s">
        <v>4078</v>
      </c>
      <c r="D1107" s="6">
        <v>10</v>
      </c>
      <c r="E1107" s="6">
        <v>10</v>
      </c>
      <c r="F1107" s="6"/>
      <c r="G1107" s="6">
        <v>3</v>
      </c>
      <c r="H1107" s="6">
        <v>1</v>
      </c>
      <c r="I1107" s="6"/>
      <c r="J1107" s="6"/>
      <c r="K1107" s="6"/>
      <c r="L1107" s="6" t="s">
        <v>14090</v>
      </c>
      <c r="M1107" s="6">
        <v>63</v>
      </c>
      <c r="N1107" s="6" t="str">
        <f>VLOOKUP(A1107,web_archive!D:AB,18,FALSE)</f>
        <v>Normal / Upper / Baby</v>
      </c>
      <c r="O1107" s="6">
        <v>2</v>
      </c>
      <c r="P1107" s="6">
        <v>32768</v>
      </c>
      <c r="Q1107" s="6"/>
      <c r="R1107" s="6">
        <v>1</v>
      </c>
      <c r="S1107" s="6"/>
      <c r="T1107" s="6">
        <v>1</v>
      </c>
      <c r="U1107" s="6" t="s">
        <v>12562</v>
      </c>
      <c r="V1107" s="6" t="s">
        <v>12860</v>
      </c>
      <c r="W1107" s="6" t="s">
        <v>13387</v>
      </c>
      <c r="X1107" s="6" t="s">
        <v>12299</v>
      </c>
      <c r="Y1107" s="6" t="s">
        <v>12299</v>
      </c>
      <c r="Z1107" s="6"/>
    </row>
    <row r="1108" spans="1:26" x14ac:dyDescent="0.3">
      <c r="A1108" s="6">
        <v>1761</v>
      </c>
      <c r="B1108" s="6" t="s">
        <v>2691</v>
      </c>
      <c r="C1108" s="6" t="s">
        <v>2692</v>
      </c>
      <c r="D1108" s="6">
        <v>10</v>
      </c>
      <c r="E1108" s="6">
        <v>10</v>
      </c>
      <c r="F1108" s="6"/>
      <c r="G1108" s="6">
        <v>3</v>
      </c>
      <c r="H1108" s="6">
        <v>1</v>
      </c>
      <c r="I1108" s="6"/>
      <c r="J1108" s="6"/>
      <c r="K1108" s="6"/>
      <c r="L1108" s="6" t="s">
        <v>14090</v>
      </c>
      <c r="M1108" s="6">
        <v>63</v>
      </c>
      <c r="N1108" s="6" t="str">
        <f>VLOOKUP(A1108,web_archive!D:AB,18,FALSE)</f>
        <v>Normal / Upper / Baby</v>
      </c>
      <c r="O1108" s="6">
        <v>2</v>
      </c>
      <c r="P1108" s="6">
        <v>32768</v>
      </c>
      <c r="Q1108" s="6"/>
      <c r="R1108" s="6">
        <v>1</v>
      </c>
      <c r="S1108" s="6"/>
      <c r="T1108" s="6">
        <v>1</v>
      </c>
      <c r="U1108" s="6" t="s">
        <v>12562</v>
      </c>
      <c r="V1108" s="6" t="s">
        <v>12563</v>
      </c>
      <c r="W1108" s="6" t="s">
        <v>13387</v>
      </c>
      <c r="X1108" s="6" t="s">
        <v>12299</v>
      </c>
      <c r="Y1108" s="6" t="s">
        <v>12299</v>
      </c>
      <c r="Z1108" s="6"/>
    </row>
    <row r="1109" spans="1:26" x14ac:dyDescent="0.3">
      <c r="A1109" s="6">
        <v>1762</v>
      </c>
      <c r="B1109" s="6" t="s">
        <v>8627</v>
      </c>
      <c r="C1109" s="6" t="s">
        <v>8628</v>
      </c>
      <c r="D1109" s="6">
        <v>10</v>
      </c>
      <c r="E1109" s="6">
        <v>3</v>
      </c>
      <c r="F1109" s="6"/>
      <c r="G1109" s="6">
        <v>2</v>
      </c>
      <c r="H1109" s="6">
        <v>30</v>
      </c>
      <c r="I1109" s="6"/>
      <c r="J1109" s="6"/>
      <c r="K1109" s="6"/>
      <c r="L1109" s="6" t="s">
        <v>14090</v>
      </c>
      <c r="M1109" s="6">
        <v>63</v>
      </c>
      <c r="N1109" s="6" t="str">
        <f>VLOOKUP(A1109,web_archive!D:AB,18,FALSE)</f>
        <v>Normal / Upper / Baby</v>
      </c>
      <c r="O1109" s="6">
        <v>2</v>
      </c>
      <c r="P1109" s="6">
        <v>32768</v>
      </c>
      <c r="Q1109" s="6"/>
      <c r="R1109" s="6">
        <v>1</v>
      </c>
      <c r="S1109" s="6"/>
      <c r="T1109" s="6">
        <v>1</v>
      </c>
      <c r="U1109" s="6" t="s">
        <v>12554</v>
      </c>
      <c r="V1109" s="6" t="s">
        <v>14092</v>
      </c>
      <c r="W1109" s="6" t="s">
        <v>12299</v>
      </c>
      <c r="X1109" s="6" t="s">
        <v>12299</v>
      </c>
      <c r="Y1109" s="6"/>
      <c r="Z1109" s="6"/>
    </row>
    <row r="1110" spans="1:26" x14ac:dyDescent="0.3">
      <c r="A1110" s="6">
        <v>1763</v>
      </c>
      <c r="B1110" s="6" t="s">
        <v>7740</v>
      </c>
      <c r="C1110" s="6" t="s">
        <v>7741</v>
      </c>
      <c r="D1110" s="6">
        <v>10</v>
      </c>
      <c r="E1110" s="6">
        <v>10</v>
      </c>
      <c r="F1110" s="6"/>
      <c r="G1110" s="6">
        <v>3</v>
      </c>
      <c r="H1110" s="6">
        <v>1</v>
      </c>
      <c r="I1110" s="6"/>
      <c r="J1110" s="6"/>
      <c r="K1110" s="6"/>
      <c r="L1110" s="6" t="s">
        <v>14090</v>
      </c>
      <c r="M1110" s="6">
        <v>63</v>
      </c>
      <c r="N1110" s="6" t="str">
        <f>VLOOKUP(A1110,web_archive!D:AB,18,FALSE)</f>
        <v>Normal / Upper / Baby</v>
      </c>
      <c r="O1110" s="6">
        <v>2</v>
      </c>
      <c r="P1110" s="6">
        <v>32768</v>
      </c>
      <c r="Q1110" s="6"/>
      <c r="R1110" s="6">
        <v>1</v>
      </c>
      <c r="S1110" s="6"/>
      <c r="T1110" s="6">
        <v>1</v>
      </c>
      <c r="U1110" s="6" t="s">
        <v>12554</v>
      </c>
      <c r="V1110" s="6" t="s">
        <v>12836</v>
      </c>
      <c r="W1110" s="6" t="s">
        <v>12837</v>
      </c>
      <c r="X1110" s="6" t="s">
        <v>13086</v>
      </c>
      <c r="Y1110" s="6" t="s">
        <v>12299</v>
      </c>
      <c r="Z1110" s="6" t="s">
        <v>12299</v>
      </c>
    </row>
    <row r="1111" spans="1:26" x14ac:dyDescent="0.3">
      <c r="A1111" s="6">
        <v>1764</v>
      </c>
      <c r="B1111" s="6" t="s">
        <v>5473</v>
      </c>
      <c r="C1111" s="6" t="s">
        <v>5474</v>
      </c>
      <c r="D1111" s="6">
        <v>10</v>
      </c>
      <c r="E1111" s="6">
        <v>20</v>
      </c>
      <c r="F1111" s="6"/>
      <c r="G1111" s="6">
        <v>3</v>
      </c>
      <c r="H1111" s="6">
        <v>10</v>
      </c>
      <c r="I1111" s="6"/>
      <c r="J1111" s="6"/>
      <c r="K1111" s="6"/>
      <c r="L1111" s="6" t="s">
        <v>14090</v>
      </c>
      <c r="M1111" s="6">
        <v>63</v>
      </c>
      <c r="N1111" s="6" t="str">
        <f>VLOOKUP(A1111,web_archive!D:AB,18,FALSE)</f>
        <v>Normal / Upper / Baby</v>
      </c>
      <c r="O1111" s="6">
        <v>2</v>
      </c>
      <c r="P1111" s="6">
        <v>32768</v>
      </c>
      <c r="Q1111" s="6"/>
      <c r="R1111" s="6">
        <v>1</v>
      </c>
      <c r="S1111" s="6"/>
      <c r="T1111" s="6">
        <v>1</v>
      </c>
      <c r="U1111" s="6" t="s">
        <v>14093</v>
      </c>
      <c r="V1111" s="6" t="s">
        <v>12483</v>
      </c>
      <c r="W1111" s="6" t="s">
        <v>12299</v>
      </c>
      <c r="X1111" s="6" t="s">
        <v>12299</v>
      </c>
      <c r="Y1111" s="6"/>
      <c r="Z1111" s="6"/>
    </row>
    <row r="1112" spans="1:26" x14ac:dyDescent="0.3">
      <c r="A1112" s="6">
        <v>1765</v>
      </c>
      <c r="B1112" s="6" t="s">
        <v>7337</v>
      </c>
      <c r="C1112" s="6" t="s">
        <v>7338</v>
      </c>
      <c r="D1112" s="6">
        <v>10</v>
      </c>
      <c r="E1112" s="6">
        <v>30</v>
      </c>
      <c r="F1112" s="6"/>
      <c r="G1112" s="6">
        <v>3</v>
      </c>
      <c r="H1112" s="6">
        <v>50</v>
      </c>
      <c r="I1112" s="6"/>
      <c r="J1112" s="6"/>
      <c r="K1112" s="6"/>
      <c r="L1112" s="6" t="s">
        <v>14090</v>
      </c>
      <c r="M1112" s="6">
        <v>63</v>
      </c>
      <c r="N1112" s="6" t="str">
        <f>VLOOKUP(A1112,web_archive!D:AB,18,FALSE)</f>
        <v>Normal / Upper / Baby</v>
      </c>
      <c r="O1112" s="6">
        <v>2</v>
      </c>
      <c r="P1112" s="6">
        <v>32768</v>
      </c>
      <c r="Q1112" s="6"/>
      <c r="R1112" s="6">
        <v>1</v>
      </c>
      <c r="S1112" s="6"/>
      <c r="T1112" s="6">
        <v>1</v>
      </c>
      <c r="U1112" s="6" t="s">
        <v>12299</v>
      </c>
      <c r="V1112" s="6" t="s">
        <v>12299</v>
      </c>
      <c r="W1112" s="6" t="s">
        <v>12299</v>
      </c>
      <c r="X1112" s="6"/>
      <c r="Y1112" s="6"/>
      <c r="Z1112" s="6"/>
    </row>
    <row r="1113" spans="1:26" x14ac:dyDescent="0.3">
      <c r="A1113" s="6">
        <v>1766</v>
      </c>
      <c r="B1113" s="6" t="s">
        <v>556</v>
      </c>
      <c r="C1113" s="6" t="s">
        <v>557</v>
      </c>
      <c r="D1113" s="6">
        <v>10</v>
      </c>
      <c r="E1113" s="6">
        <v>40</v>
      </c>
      <c r="F1113" s="6"/>
      <c r="G1113" s="6">
        <v>3</v>
      </c>
      <c r="H1113" s="6">
        <v>50</v>
      </c>
      <c r="I1113" s="6"/>
      <c r="J1113" s="6"/>
      <c r="K1113" s="6"/>
      <c r="L1113" s="6" t="s">
        <v>14090</v>
      </c>
      <c r="M1113" s="6">
        <v>63</v>
      </c>
      <c r="N1113" s="6" t="str">
        <f>VLOOKUP(A1113,web_archive!D:AB,18,FALSE)</f>
        <v>Normal / Upper / Baby</v>
      </c>
      <c r="O1113" s="6">
        <v>2</v>
      </c>
      <c r="P1113" s="6">
        <v>32768</v>
      </c>
      <c r="Q1113" s="6"/>
      <c r="R1113" s="6">
        <v>1</v>
      </c>
      <c r="S1113" s="6"/>
      <c r="T1113" s="6">
        <v>1</v>
      </c>
      <c r="U1113" s="6" t="s">
        <v>12554</v>
      </c>
      <c r="V1113" s="6" t="s">
        <v>12585</v>
      </c>
      <c r="W1113" s="6" t="s">
        <v>12299</v>
      </c>
      <c r="X1113" s="6" t="s">
        <v>12299</v>
      </c>
      <c r="Y1113" s="6"/>
      <c r="Z1113" s="6"/>
    </row>
    <row r="1114" spans="1:26" x14ac:dyDescent="0.3">
      <c r="A1114" s="6">
        <v>1767</v>
      </c>
      <c r="B1114" s="6" t="s">
        <v>560</v>
      </c>
      <c r="C1114" s="6" t="s">
        <v>14094</v>
      </c>
      <c r="D1114" s="6">
        <v>10</v>
      </c>
      <c r="E1114" s="6">
        <v>3</v>
      </c>
      <c r="F1114" s="6"/>
      <c r="G1114" s="6">
        <v>2</v>
      </c>
      <c r="H1114" s="6">
        <v>30</v>
      </c>
      <c r="I1114" s="6"/>
      <c r="J1114" s="6"/>
      <c r="K1114" s="6"/>
      <c r="L1114" s="6" t="s">
        <v>14090</v>
      </c>
      <c r="M1114" s="6">
        <v>63</v>
      </c>
      <c r="N1114" s="6" t="str">
        <f>VLOOKUP(A1114,web_archive!D:AB,18,FALSE)</f>
        <v>Normal / Upper / Baby</v>
      </c>
      <c r="O1114" s="6">
        <v>2</v>
      </c>
      <c r="P1114" s="6">
        <v>32768</v>
      </c>
      <c r="Q1114" s="6"/>
      <c r="R1114" s="6">
        <v>1</v>
      </c>
      <c r="S1114" s="6"/>
      <c r="T1114" s="6">
        <v>1</v>
      </c>
      <c r="U1114" s="6" t="s">
        <v>12554</v>
      </c>
      <c r="V1114" s="6" t="s">
        <v>12659</v>
      </c>
      <c r="W1114" s="6" t="s">
        <v>12299</v>
      </c>
      <c r="X1114" s="6" t="s">
        <v>12299</v>
      </c>
      <c r="Y1114" s="6"/>
      <c r="Z1114" s="6"/>
    </row>
    <row r="1115" spans="1:26" x14ac:dyDescent="0.3">
      <c r="A1115" s="6">
        <v>1768</v>
      </c>
      <c r="B1115" s="6" t="s">
        <v>9201</v>
      </c>
      <c r="C1115" s="6" t="s">
        <v>9202</v>
      </c>
      <c r="D1115" s="6">
        <v>10</v>
      </c>
      <c r="E1115" s="6">
        <v>10</v>
      </c>
      <c r="F1115" s="6"/>
      <c r="G1115" s="6">
        <v>3</v>
      </c>
      <c r="H1115" s="6">
        <v>1</v>
      </c>
      <c r="I1115" s="6"/>
      <c r="J1115" s="6"/>
      <c r="K1115" s="6"/>
      <c r="L1115" s="6" t="s">
        <v>14090</v>
      </c>
      <c r="M1115" s="6">
        <v>63</v>
      </c>
      <c r="N1115" s="6" t="str">
        <f>VLOOKUP(A1115,web_archive!D:AB,18,FALSE)</f>
        <v>Normal / Upper / Baby</v>
      </c>
      <c r="O1115" s="6">
        <v>2</v>
      </c>
      <c r="P1115" s="6">
        <v>32768</v>
      </c>
      <c r="Q1115" s="6"/>
      <c r="R1115" s="6">
        <v>1</v>
      </c>
      <c r="S1115" s="6"/>
      <c r="T1115" s="6">
        <v>1</v>
      </c>
      <c r="U1115" s="6" t="s">
        <v>12562</v>
      </c>
      <c r="V1115" s="6" t="s">
        <v>12864</v>
      </c>
      <c r="W1115" s="6" t="s">
        <v>13086</v>
      </c>
      <c r="X1115" s="6" t="s">
        <v>12299</v>
      </c>
      <c r="Y1115" s="6" t="s">
        <v>12299</v>
      </c>
      <c r="Z1115" s="6"/>
    </row>
    <row r="1116" spans="1:26" x14ac:dyDescent="0.3">
      <c r="A1116" s="6">
        <v>1769</v>
      </c>
      <c r="B1116" s="6" t="s">
        <v>9043</v>
      </c>
      <c r="C1116" s="6" t="s">
        <v>9044</v>
      </c>
      <c r="D1116" s="6">
        <v>10</v>
      </c>
      <c r="E1116" s="6">
        <v>10</v>
      </c>
      <c r="F1116" s="6"/>
      <c r="G1116" s="6">
        <v>3</v>
      </c>
      <c r="H1116" s="6">
        <v>1</v>
      </c>
      <c r="I1116" s="6"/>
      <c r="J1116" s="6"/>
      <c r="K1116" s="6"/>
      <c r="L1116" s="6" t="s">
        <v>14090</v>
      </c>
      <c r="M1116" s="6">
        <v>63</v>
      </c>
      <c r="N1116" s="6" t="str">
        <f>VLOOKUP(A1116,web_archive!D:AB,18,FALSE)</f>
        <v>Normal / Upper / Baby</v>
      </c>
      <c r="O1116" s="6">
        <v>2</v>
      </c>
      <c r="P1116" s="6">
        <v>32768</v>
      </c>
      <c r="Q1116" s="6"/>
      <c r="R1116" s="6">
        <v>1</v>
      </c>
      <c r="S1116" s="6"/>
      <c r="T1116" s="6">
        <v>1</v>
      </c>
      <c r="U1116" s="6" t="s">
        <v>12562</v>
      </c>
      <c r="V1116" s="6" t="s">
        <v>12862</v>
      </c>
      <c r="W1116" s="6" t="s">
        <v>13387</v>
      </c>
      <c r="X1116" s="6" t="s">
        <v>12299</v>
      </c>
      <c r="Y1116" s="6" t="s">
        <v>12299</v>
      </c>
      <c r="Z1116" s="6"/>
    </row>
    <row r="1117" spans="1:26" x14ac:dyDescent="0.3">
      <c r="A1117" s="6">
        <v>1770</v>
      </c>
      <c r="B1117" s="6" t="s">
        <v>5558</v>
      </c>
      <c r="C1117" s="6" t="s">
        <v>5559</v>
      </c>
      <c r="D1117" s="6">
        <v>10</v>
      </c>
      <c r="E1117" s="6">
        <v>2</v>
      </c>
      <c r="F1117" s="6"/>
      <c r="G1117" s="6">
        <v>1</v>
      </c>
      <c r="H1117" s="6">
        <v>30</v>
      </c>
      <c r="I1117" s="6"/>
      <c r="J1117" s="6"/>
      <c r="K1117" s="6"/>
      <c r="L1117" s="6" t="s">
        <v>14090</v>
      </c>
      <c r="M1117" s="6">
        <v>63</v>
      </c>
      <c r="N1117" s="6" t="str">
        <f>VLOOKUP(A1117,web_archive!D:AB,18,FALSE)</f>
        <v>Normal / Upper / Baby</v>
      </c>
      <c r="O1117" s="6">
        <v>2</v>
      </c>
      <c r="P1117" s="6">
        <v>32768</v>
      </c>
      <c r="Q1117" s="6"/>
      <c r="R1117" s="6">
        <v>1</v>
      </c>
      <c r="S1117" s="6"/>
      <c r="T1117" s="6">
        <v>1</v>
      </c>
      <c r="U1117" s="6" t="s">
        <v>12299</v>
      </c>
      <c r="V1117" s="6" t="s">
        <v>12299</v>
      </c>
      <c r="W1117" s="6" t="s">
        <v>12299</v>
      </c>
      <c r="X1117" s="6"/>
      <c r="Y1117" s="6"/>
      <c r="Z1117" s="6"/>
    </row>
    <row r="1118" spans="1:26" x14ac:dyDescent="0.3">
      <c r="A1118" s="6">
        <v>1771</v>
      </c>
      <c r="B1118" s="6" t="s">
        <v>10362</v>
      </c>
      <c r="C1118" s="6" t="s">
        <v>10363</v>
      </c>
      <c r="D1118" s="6">
        <v>10</v>
      </c>
      <c r="E1118" s="6">
        <v>50</v>
      </c>
      <c r="F1118" s="6"/>
      <c r="G1118" s="6">
        <v>5</v>
      </c>
      <c r="H1118" s="6">
        <v>30</v>
      </c>
      <c r="I1118" s="6"/>
      <c r="J1118" s="6"/>
      <c r="K1118" s="6"/>
      <c r="L1118" s="6" t="s">
        <v>12240</v>
      </c>
      <c r="M1118" s="6">
        <v>63</v>
      </c>
      <c r="N1118" s="6" t="str">
        <f>VLOOKUP(A1118,web_archive!D:AB,18,FALSE)</f>
        <v>Normal / Upper / Baby</v>
      </c>
      <c r="O1118" s="6">
        <v>2</v>
      </c>
      <c r="P1118" s="6">
        <v>32768</v>
      </c>
      <c r="Q1118" s="6"/>
      <c r="R1118" s="6">
        <v>1</v>
      </c>
      <c r="S1118" s="6"/>
      <c r="T1118" s="6">
        <v>2</v>
      </c>
      <c r="U1118" s="6" t="s">
        <v>12299</v>
      </c>
      <c r="V1118" s="6" t="s">
        <v>12299</v>
      </c>
      <c r="W1118" s="6" t="s">
        <v>12299</v>
      </c>
      <c r="X1118" s="6"/>
      <c r="Y1118" s="6"/>
      <c r="Z1118" s="6"/>
    </row>
    <row r="1119" spans="1:26" x14ac:dyDescent="0.3">
      <c r="A1119" s="6">
        <v>1772</v>
      </c>
      <c r="B1119" s="6" t="s">
        <v>5212</v>
      </c>
      <c r="C1119" s="6" t="s">
        <v>5213</v>
      </c>
      <c r="D1119" s="6">
        <v>10</v>
      </c>
      <c r="E1119" s="6">
        <v>3</v>
      </c>
      <c r="F1119" s="6"/>
      <c r="G1119" s="6">
        <v>2</v>
      </c>
      <c r="H1119" s="6">
        <v>50</v>
      </c>
      <c r="I1119" s="6"/>
      <c r="J1119" s="6"/>
      <c r="K1119" s="6"/>
      <c r="L1119" s="6" t="s">
        <v>14090</v>
      </c>
      <c r="M1119" s="6">
        <v>63</v>
      </c>
      <c r="N1119" s="6" t="str">
        <f>VLOOKUP(A1119,web_archive!D:AB,18,FALSE)</f>
        <v>Normal / Upper / Baby</v>
      </c>
      <c r="O1119" s="6">
        <v>2</v>
      </c>
      <c r="P1119" s="6">
        <v>32768</v>
      </c>
      <c r="Q1119" s="6"/>
      <c r="R1119" s="6">
        <v>1</v>
      </c>
      <c r="S1119" s="6"/>
      <c r="T1119" s="6">
        <v>1</v>
      </c>
      <c r="U1119" s="6" t="s">
        <v>12554</v>
      </c>
      <c r="V1119" s="6" t="s">
        <v>13422</v>
      </c>
      <c r="W1119" s="6" t="s">
        <v>12798</v>
      </c>
      <c r="X1119" s="6" t="s">
        <v>12491</v>
      </c>
      <c r="Y1119" s="6" t="s">
        <v>12299</v>
      </c>
      <c r="Z1119" s="6" t="s">
        <v>12299</v>
      </c>
    </row>
    <row r="1120" spans="1:26" x14ac:dyDescent="0.3">
      <c r="A1120" s="6">
        <v>1773</v>
      </c>
      <c r="B1120" s="6" t="s">
        <v>14095</v>
      </c>
      <c r="C1120" s="6" t="s">
        <v>14096</v>
      </c>
      <c r="D1120" s="6">
        <v>10</v>
      </c>
      <c r="E1120" s="6">
        <v>5</v>
      </c>
      <c r="F1120" s="6"/>
      <c r="G1120" s="6">
        <v>1</v>
      </c>
      <c r="H1120" s="6">
        <v>45</v>
      </c>
      <c r="I1120" s="6"/>
      <c r="J1120" s="6"/>
      <c r="K1120" s="6"/>
      <c r="L1120" s="6" t="s">
        <v>14090</v>
      </c>
      <c r="M1120" s="6">
        <v>63</v>
      </c>
      <c r="N1120" s="6" t="e">
        <f>VLOOKUP(A1120,web_archive!D:AB,18,FALSE)</f>
        <v>#N/A</v>
      </c>
      <c r="O1120" s="6">
        <v>2</v>
      </c>
      <c r="P1120" s="6">
        <v>32768</v>
      </c>
      <c r="Q1120" s="6"/>
      <c r="R1120" s="6">
        <v>100</v>
      </c>
      <c r="S1120" s="6"/>
      <c r="T1120" s="6">
        <v>1</v>
      </c>
      <c r="U1120" s="6" t="s">
        <v>12299</v>
      </c>
      <c r="V1120" s="6" t="s">
        <v>12299</v>
      </c>
      <c r="W1120" s="6" t="s">
        <v>12299</v>
      </c>
      <c r="X1120" s="6"/>
      <c r="Y1120" s="6"/>
      <c r="Z1120" s="6"/>
    </row>
    <row r="1121" spans="1:26" x14ac:dyDescent="0.3">
      <c r="A1121" s="6">
        <v>1774</v>
      </c>
      <c r="B1121" s="6" t="s">
        <v>14097</v>
      </c>
      <c r="C1121" s="6" t="s">
        <v>14098</v>
      </c>
      <c r="D1121" s="6">
        <v>10</v>
      </c>
      <c r="E1121" s="6">
        <v>5</v>
      </c>
      <c r="F1121" s="6"/>
      <c r="G1121" s="6">
        <v>1</v>
      </c>
      <c r="H1121" s="6">
        <v>35</v>
      </c>
      <c r="I1121" s="6"/>
      <c r="J1121" s="6"/>
      <c r="K1121" s="6"/>
      <c r="L1121" s="6" t="s">
        <v>14090</v>
      </c>
      <c r="M1121" s="6">
        <v>63</v>
      </c>
      <c r="N1121" s="6" t="e">
        <f>VLOOKUP(A1121,web_archive!D:AB,18,FALSE)</f>
        <v>#N/A</v>
      </c>
      <c r="O1121" s="6">
        <v>2</v>
      </c>
      <c r="P1121" s="6">
        <v>32768</v>
      </c>
      <c r="Q1121" s="6"/>
      <c r="R1121" s="6">
        <v>1</v>
      </c>
      <c r="S1121" s="6"/>
      <c r="T1121" s="6">
        <v>1</v>
      </c>
      <c r="U1121" s="6" t="s">
        <v>13909</v>
      </c>
      <c r="V1121" s="6" t="s">
        <v>12370</v>
      </c>
      <c r="W1121" s="6" t="s">
        <v>12299</v>
      </c>
      <c r="X1121" s="6" t="s">
        <v>12299</v>
      </c>
      <c r="Y1121" s="6"/>
      <c r="Z1121" s="6"/>
    </row>
    <row r="1122" spans="1:26" x14ac:dyDescent="0.3">
      <c r="A1122" s="6">
        <v>1775</v>
      </c>
      <c r="B1122" s="6" t="s">
        <v>14099</v>
      </c>
      <c r="C1122" s="6" t="s">
        <v>14100</v>
      </c>
      <c r="D1122" s="6">
        <v>10</v>
      </c>
      <c r="E1122" s="6">
        <v>10</v>
      </c>
      <c r="F1122" s="6"/>
      <c r="G1122" s="6">
        <v>1</v>
      </c>
      <c r="H1122" s="6">
        <v>45</v>
      </c>
      <c r="I1122" s="6"/>
      <c r="J1122" s="6"/>
      <c r="K1122" s="6"/>
      <c r="L1122" s="6" t="s">
        <v>14090</v>
      </c>
      <c r="M1122" s="6">
        <v>63</v>
      </c>
      <c r="N1122" s="6" t="e">
        <f>VLOOKUP(A1122,web_archive!D:AB,18,FALSE)</f>
        <v>#N/A</v>
      </c>
      <c r="O1122" s="6">
        <v>2</v>
      </c>
      <c r="P1122" s="6">
        <v>32768</v>
      </c>
      <c r="Q1122" s="6"/>
      <c r="R1122" s="6">
        <v>130</v>
      </c>
      <c r="S1122" s="6"/>
      <c r="T1122" s="6">
        <v>1</v>
      </c>
      <c r="U1122" s="6" t="s">
        <v>12299</v>
      </c>
      <c r="V1122" s="6" t="s">
        <v>12299</v>
      </c>
      <c r="W1122" s="6" t="s">
        <v>12299</v>
      </c>
      <c r="X1122" s="6"/>
      <c r="Y1122" s="6"/>
      <c r="Z1122" s="6"/>
    </row>
    <row r="1123" spans="1:26" x14ac:dyDescent="0.3">
      <c r="A1123" s="6">
        <v>1776</v>
      </c>
      <c r="B1123" s="6" t="s">
        <v>14101</v>
      </c>
      <c r="C1123" s="6" t="s">
        <v>14102</v>
      </c>
      <c r="D1123" s="6">
        <v>10</v>
      </c>
      <c r="E1123" s="6">
        <v>10</v>
      </c>
      <c r="F1123" s="6"/>
      <c r="G1123" s="6">
        <v>1</v>
      </c>
      <c r="H1123" s="6">
        <v>30</v>
      </c>
      <c r="I1123" s="6"/>
      <c r="J1123" s="6"/>
      <c r="K1123" s="6"/>
      <c r="L1123" s="6" t="s">
        <v>14090</v>
      </c>
      <c r="M1123" s="6">
        <v>63</v>
      </c>
      <c r="N1123" s="6" t="e">
        <f>VLOOKUP(A1123,web_archive!D:AB,18,FALSE)</f>
        <v>#N/A</v>
      </c>
      <c r="O1123" s="6">
        <v>2</v>
      </c>
      <c r="P1123" s="6">
        <v>32768</v>
      </c>
      <c r="Q1123" s="6"/>
      <c r="R1123" s="6">
        <v>95</v>
      </c>
      <c r="S1123" s="6"/>
      <c r="T1123" s="6">
        <v>1</v>
      </c>
      <c r="U1123" s="6" t="s">
        <v>12299</v>
      </c>
      <c r="V1123" s="6" t="s">
        <v>12299</v>
      </c>
      <c r="W1123" s="6" t="s">
        <v>12299</v>
      </c>
      <c r="X1123" s="6"/>
      <c r="Y1123" s="6"/>
      <c r="Z1123" s="6"/>
    </row>
    <row r="1124" spans="1:26" x14ac:dyDescent="0.3">
      <c r="A1124" s="6" t="s">
        <v>12401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 t="e">
        <f>VLOOKUP(A1124,web_archive!D:AB,18,FALSE)</f>
        <v>#N/A</v>
      </c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x14ac:dyDescent="0.3">
      <c r="A1125" s="6" t="s">
        <v>14103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 t="e">
        <f>VLOOKUP(A1125,web_archive!D:AB,18,FALSE)</f>
        <v>#N/A</v>
      </c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x14ac:dyDescent="0.3">
      <c r="A1126" s="6" t="s">
        <v>12401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 t="e">
        <f>VLOOKUP(A1126,web_archive!D:AB,18,FALSE)</f>
        <v>#N/A</v>
      </c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x14ac:dyDescent="0.3">
      <c r="A1127" s="6">
        <v>1800</v>
      </c>
      <c r="B1127" s="6" t="s">
        <v>14104</v>
      </c>
      <c r="C1127" s="6" t="s">
        <v>14105</v>
      </c>
      <c r="D1127" s="6">
        <v>5</v>
      </c>
      <c r="E1127" s="6">
        <v>20</v>
      </c>
      <c r="F1127" s="6"/>
      <c r="G1127" s="6">
        <v>1500</v>
      </c>
      <c r="H1127" s="6">
        <v>150</v>
      </c>
      <c r="I1127" s="6"/>
      <c r="J1127" s="6">
        <v>1</v>
      </c>
      <c r="K1127" s="6">
        <v>1</v>
      </c>
      <c r="L1127" s="6" t="s">
        <v>12255</v>
      </c>
      <c r="M1127" s="6">
        <v>63</v>
      </c>
      <c r="N1127" s="6" t="e">
        <f>VLOOKUP(A1127,web_archive!D:AB,18,FALSE)</f>
        <v>#N/A</v>
      </c>
      <c r="O1127" s="6">
        <v>2</v>
      </c>
      <c r="P1127" s="6">
        <v>2</v>
      </c>
      <c r="Q1127" s="6">
        <v>4</v>
      </c>
      <c r="R1127" s="6">
        <v>160</v>
      </c>
      <c r="S1127" s="6">
        <v>1</v>
      </c>
      <c r="T1127" s="6">
        <v>12</v>
      </c>
      <c r="U1127" s="6" t="s">
        <v>13163</v>
      </c>
      <c r="V1127" s="6" t="s">
        <v>13164</v>
      </c>
      <c r="W1127" s="6" t="s">
        <v>12360</v>
      </c>
      <c r="X1127" s="6" t="s">
        <v>13165</v>
      </c>
      <c r="Y1127" s="6" t="s">
        <v>12299</v>
      </c>
      <c r="Z1127" s="6" t="s">
        <v>12299</v>
      </c>
    </row>
    <row r="1128" spans="1:26" x14ac:dyDescent="0.3">
      <c r="A1128" s="6">
        <v>1801</v>
      </c>
      <c r="B1128" s="6" t="s">
        <v>14106</v>
      </c>
      <c r="C1128" s="6" t="s">
        <v>14107</v>
      </c>
      <c r="D1128" s="6">
        <v>5</v>
      </c>
      <c r="E1128" s="6">
        <v>8000</v>
      </c>
      <c r="F1128" s="6"/>
      <c r="G1128" s="6">
        <v>400</v>
      </c>
      <c r="H1128" s="6">
        <v>30</v>
      </c>
      <c r="I1128" s="6"/>
      <c r="J1128" s="6">
        <v>1</v>
      </c>
      <c r="K1128" s="6">
        <v>3</v>
      </c>
      <c r="L1128" s="6" t="s">
        <v>12255</v>
      </c>
      <c r="M1128" s="6">
        <v>63</v>
      </c>
      <c r="N1128" s="6" t="e">
        <f>VLOOKUP(A1128,web_archive!D:AB,18,FALSE)</f>
        <v>#N/A</v>
      </c>
      <c r="O1128" s="6">
        <v>2</v>
      </c>
      <c r="P1128" s="6">
        <v>2</v>
      </c>
      <c r="Q1128" s="6">
        <v>1</v>
      </c>
      <c r="R1128" s="6">
        <v>1</v>
      </c>
      <c r="S1128" s="6">
        <v>1</v>
      </c>
      <c r="T1128" s="6">
        <v>12</v>
      </c>
      <c r="U1128" s="6" t="s">
        <v>12299</v>
      </c>
      <c r="V1128" s="6" t="s">
        <v>12299</v>
      </c>
      <c r="W1128" s="6" t="s">
        <v>12299</v>
      </c>
      <c r="X1128" s="6"/>
      <c r="Y1128" s="6"/>
      <c r="Z1128" s="6"/>
    </row>
    <row r="1129" spans="1:26" x14ac:dyDescent="0.3">
      <c r="A1129" s="6">
        <v>1802</v>
      </c>
      <c r="B1129" s="6" t="s">
        <v>14108</v>
      </c>
      <c r="C1129" s="6" t="s">
        <v>14107</v>
      </c>
      <c r="D1129" s="6">
        <v>5</v>
      </c>
      <c r="E1129" s="6">
        <v>8000</v>
      </c>
      <c r="F1129" s="6"/>
      <c r="G1129" s="6">
        <v>400</v>
      </c>
      <c r="H1129" s="6">
        <v>30</v>
      </c>
      <c r="I1129" s="6"/>
      <c r="J1129" s="6">
        <v>1</v>
      </c>
      <c r="K1129" s="6">
        <v>4</v>
      </c>
      <c r="L1129" s="6" t="s">
        <v>12255</v>
      </c>
      <c r="M1129" s="6">
        <v>63</v>
      </c>
      <c r="N1129" s="6" t="e">
        <f>VLOOKUP(A1129,web_archive!D:AB,18,FALSE)</f>
        <v>#N/A</v>
      </c>
      <c r="O1129" s="6">
        <v>2</v>
      </c>
      <c r="P1129" s="6">
        <v>2</v>
      </c>
      <c r="Q1129" s="6">
        <v>1</v>
      </c>
      <c r="R1129" s="6">
        <v>1</v>
      </c>
      <c r="S1129" s="6">
        <v>1</v>
      </c>
      <c r="T1129" s="6">
        <v>12</v>
      </c>
      <c r="U1129" s="6" t="s">
        <v>12299</v>
      </c>
      <c r="V1129" s="6" t="s">
        <v>12299</v>
      </c>
      <c r="W1129" s="6" t="s">
        <v>12299</v>
      </c>
      <c r="X1129" s="6"/>
      <c r="Y1129" s="6"/>
      <c r="Z1129" s="6"/>
    </row>
    <row r="1130" spans="1:26" x14ac:dyDescent="0.3">
      <c r="A1130" s="6">
        <v>1803</v>
      </c>
      <c r="B1130" s="6" t="s">
        <v>14109</v>
      </c>
      <c r="C1130" s="6" t="s">
        <v>14110</v>
      </c>
      <c r="D1130" s="6">
        <v>5</v>
      </c>
      <c r="E1130" s="6">
        <v>25000</v>
      </c>
      <c r="F1130" s="6"/>
      <c r="G1130" s="6">
        <v>450</v>
      </c>
      <c r="H1130" s="6">
        <v>50</v>
      </c>
      <c r="I1130" s="6"/>
      <c r="J1130" s="6">
        <v>1</v>
      </c>
      <c r="K1130" s="6">
        <v>2</v>
      </c>
      <c r="L1130" s="6" t="s">
        <v>12255</v>
      </c>
      <c r="M1130" s="6">
        <v>63</v>
      </c>
      <c r="N1130" s="6" t="e">
        <f>VLOOKUP(A1130,web_archive!D:AB,18,FALSE)</f>
        <v>#N/A</v>
      </c>
      <c r="O1130" s="6">
        <v>2</v>
      </c>
      <c r="P1130" s="6">
        <v>2</v>
      </c>
      <c r="Q1130" s="6">
        <v>2</v>
      </c>
      <c r="R1130" s="6">
        <v>12</v>
      </c>
      <c r="S1130" s="6">
        <v>1</v>
      </c>
      <c r="T1130" s="6">
        <v>12</v>
      </c>
      <c r="U1130" s="6" t="s">
        <v>12299</v>
      </c>
      <c r="V1130" s="6" t="s">
        <v>12299</v>
      </c>
      <c r="W1130" s="6" t="s">
        <v>12299</v>
      </c>
      <c r="X1130" s="6"/>
      <c r="Y1130" s="6"/>
      <c r="Z1130" s="6"/>
    </row>
    <row r="1131" spans="1:26" x14ac:dyDescent="0.3">
      <c r="A1131" s="6">
        <v>1804</v>
      </c>
      <c r="B1131" s="6" t="s">
        <v>14111</v>
      </c>
      <c r="C1131" s="6" t="s">
        <v>14110</v>
      </c>
      <c r="D1131" s="6">
        <v>5</v>
      </c>
      <c r="E1131" s="6">
        <v>25000</v>
      </c>
      <c r="F1131" s="6"/>
      <c r="G1131" s="6">
        <v>450</v>
      </c>
      <c r="H1131" s="6">
        <v>50</v>
      </c>
      <c r="I1131" s="6"/>
      <c r="J1131" s="6">
        <v>1</v>
      </c>
      <c r="K1131" s="6">
        <v>3</v>
      </c>
      <c r="L1131" s="6" t="s">
        <v>12255</v>
      </c>
      <c r="M1131" s="6">
        <v>63</v>
      </c>
      <c r="N1131" s="6" t="e">
        <f>VLOOKUP(A1131,web_archive!D:AB,18,FALSE)</f>
        <v>#N/A</v>
      </c>
      <c r="O1131" s="6">
        <v>2</v>
      </c>
      <c r="P1131" s="6">
        <v>2</v>
      </c>
      <c r="Q1131" s="6">
        <v>2</v>
      </c>
      <c r="R1131" s="6">
        <v>12</v>
      </c>
      <c r="S1131" s="6">
        <v>1</v>
      </c>
      <c r="T1131" s="6">
        <v>12</v>
      </c>
      <c r="U1131" s="6" t="s">
        <v>12299</v>
      </c>
      <c r="V1131" s="6" t="s">
        <v>12299</v>
      </c>
      <c r="W1131" s="6" t="s">
        <v>12299</v>
      </c>
      <c r="X1131" s="6"/>
      <c r="Y1131" s="6"/>
      <c r="Z1131" s="6"/>
    </row>
    <row r="1132" spans="1:26" x14ac:dyDescent="0.3">
      <c r="A1132" s="6">
        <v>1805</v>
      </c>
      <c r="B1132" s="6" t="s">
        <v>14112</v>
      </c>
      <c r="C1132" s="6" t="s">
        <v>14113</v>
      </c>
      <c r="D1132" s="6">
        <v>5</v>
      </c>
      <c r="E1132" s="6">
        <v>32000</v>
      </c>
      <c r="F1132" s="6"/>
      <c r="G1132" s="6">
        <v>450</v>
      </c>
      <c r="H1132" s="6">
        <v>65</v>
      </c>
      <c r="I1132" s="6"/>
      <c r="J1132" s="6">
        <v>1</v>
      </c>
      <c r="K1132" s="6">
        <v>2</v>
      </c>
      <c r="L1132" s="6" t="s">
        <v>12255</v>
      </c>
      <c r="M1132" s="6">
        <v>63</v>
      </c>
      <c r="N1132" s="6" t="e">
        <f>VLOOKUP(A1132,web_archive!D:AB,18,FALSE)</f>
        <v>#N/A</v>
      </c>
      <c r="O1132" s="6">
        <v>2</v>
      </c>
      <c r="P1132" s="6">
        <v>2</v>
      </c>
      <c r="Q1132" s="6">
        <v>2</v>
      </c>
      <c r="R1132" s="6">
        <v>12</v>
      </c>
      <c r="S1132" s="6">
        <v>1</v>
      </c>
      <c r="T1132" s="6">
        <v>12</v>
      </c>
      <c r="U1132" s="6" t="s">
        <v>12299</v>
      </c>
      <c r="V1132" s="6" t="s">
        <v>12299</v>
      </c>
      <c r="W1132" s="6" t="s">
        <v>12299</v>
      </c>
      <c r="X1132" s="6"/>
      <c r="Y1132" s="6"/>
      <c r="Z1132" s="6"/>
    </row>
    <row r="1133" spans="1:26" x14ac:dyDescent="0.3">
      <c r="A1133" s="6">
        <v>1806</v>
      </c>
      <c r="B1133" s="6" t="s">
        <v>14114</v>
      </c>
      <c r="C1133" s="6" t="s">
        <v>14113</v>
      </c>
      <c r="D1133" s="6">
        <v>5</v>
      </c>
      <c r="E1133" s="6">
        <v>32000</v>
      </c>
      <c r="F1133" s="6"/>
      <c r="G1133" s="6">
        <v>450</v>
      </c>
      <c r="H1133" s="6">
        <v>65</v>
      </c>
      <c r="I1133" s="6"/>
      <c r="J1133" s="6">
        <v>1</v>
      </c>
      <c r="K1133" s="6">
        <v>3</v>
      </c>
      <c r="L1133" s="6" t="s">
        <v>12255</v>
      </c>
      <c r="M1133" s="6">
        <v>63</v>
      </c>
      <c r="N1133" s="6" t="e">
        <f>VLOOKUP(A1133,web_archive!D:AB,18,FALSE)</f>
        <v>#N/A</v>
      </c>
      <c r="O1133" s="6">
        <v>2</v>
      </c>
      <c r="P1133" s="6">
        <v>2</v>
      </c>
      <c r="Q1133" s="6">
        <v>2</v>
      </c>
      <c r="R1133" s="6">
        <v>12</v>
      </c>
      <c r="S1133" s="6">
        <v>1</v>
      </c>
      <c r="T1133" s="6">
        <v>12</v>
      </c>
      <c r="U1133" s="6" t="s">
        <v>12299</v>
      </c>
      <c r="V1133" s="6" t="s">
        <v>12299</v>
      </c>
      <c r="W1133" s="6" t="s">
        <v>12299</v>
      </c>
      <c r="X1133" s="6"/>
      <c r="Y1133" s="6"/>
      <c r="Z1133" s="6"/>
    </row>
    <row r="1134" spans="1:26" x14ac:dyDescent="0.3">
      <c r="A1134" s="6">
        <v>1807</v>
      </c>
      <c r="B1134" s="6" t="s">
        <v>4029</v>
      </c>
      <c r="C1134" s="6" t="s">
        <v>4029</v>
      </c>
      <c r="D1134" s="6">
        <v>5</v>
      </c>
      <c r="E1134" s="6">
        <v>53000</v>
      </c>
      <c r="F1134" s="6"/>
      <c r="G1134" s="6">
        <v>650</v>
      </c>
      <c r="H1134" s="6">
        <v>115</v>
      </c>
      <c r="I1134" s="6"/>
      <c r="J1134" s="6">
        <v>1</v>
      </c>
      <c r="K1134" s="6">
        <v>0</v>
      </c>
      <c r="L1134" s="6" t="s">
        <v>12255</v>
      </c>
      <c r="M1134" s="6">
        <v>63</v>
      </c>
      <c r="N1134" s="6" t="str">
        <f>VLOOKUP(A1134,web_archive!D:AB,18,FALSE)</f>
        <v>Normal / Upper / Baby</v>
      </c>
      <c r="O1134" s="6">
        <v>2</v>
      </c>
      <c r="P1134" s="6">
        <v>2</v>
      </c>
      <c r="Q1134" s="6">
        <v>3</v>
      </c>
      <c r="R1134" s="6">
        <v>24</v>
      </c>
      <c r="S1134" s="6">
        <v>1</v>
      </c>
      <c r="T1134" s="6">
        <v>12</v>
      </c>
      <c r="U1134" s="6" t="s">
        <v>12299</v>
      </c>
      <c r="V1134" s="6" t="s">
        <v>12299</v>
      </c>
      <c r="W1134" s="6" t="s">
        <v>12299</v>
      </c>
      <c r="X1134" s="6"/>
      <c r="Y1134" s="6"/>
      <c r="Z1134" s="6"/>
    </row>
    <row r="1135" spans="1:26" x14ac:dyDescent="0.3">
      <c r="A1135" s="6">
        <v>1808</v>
      </c>
      <c r="B1135" s="6" t="s">
        <v>14115</v>
      </c>
      <c r="C1135" s="6" t="s">
        <v>4029</v>
      </c>
      <c r="D1135" s="6">
        <v>5</v>
      </c>
      <c r="E1135" s="6">
        <v>53000</v>
      </c>
      <c r="F1135" s="6"/>
      <c r="G1135" s="6">
        <v>650</v>
      </c>
      <c r="H1135" s="6">
        <v>115</v>
      </c>
      <c r="I1135" s="6"/>
      <c r="J1135" s="6">
        <v>1</v>
      </c>
      <c r="K1135" s="6">
        <v>1</v>
      </c>
      <c r="L1135" s="6" t="s">
        <v>12255</v>
      </c>
      <c r="M1135" s="6">
        <v>63</v>
      </c>
      <c r="N1135" s="6" t="e">
        <f>VLOOKUP(A1135,web_archive!D:AB,18,FALSE)</f>
        <v>#N/A</v>
      </c>
      <c r="O1135" s="6">
        <v>2</v>
      </c>
      <c r="P1135" s="6">
        <v>2</v>
      </c>
      <c r="Q1135" s="6">
        <v>3</v>
      </c>
      <c r="R1135" s="6">
        <v>24</v>
      </c>
      <c r="S1135" s="6">
        <v>1</v>
      </c>
      <c r="T1135" s="6">
        <v>12</v>
      </c>
      <c r="U1135" s="6" t="s">
        <v>12299</v>
      </c>
      <c r="V1135" s="6" t="s">
        <v>12299</v>
      </c>
      <c r="W1135" s="6" t="s">
        <v>12299</v>
      </c>
      <c r="X1135" s="6"/>
      <c r="Y1135" s="6"/>
      <c r="Z1135" s="6"/>
    </row>
    <row r="1136" spans="1:26" x14ac:dyDescent="0.3">
      <c r="A1136" s="6">
        <v>1809</v>
      </c>
      <c r="B1136" s="6" t="s">
        <v>2254</v>
      </c>
      <c r="C1136" s="6" t="s">
        <v>2254</v>
      </c>
      <c r="D1136" s="6">
        <v>5</v>
      </c>
      <c r="E1136" s="6">
        <v>67000</v>
      </c>
      <c r="F1136" s="6"/>
      <c r="G1136" s="6">
        <v>500</v>
      </c>
      <c r="H1136" s="6">
        <v>86</v>
      </c>
      <c r="I1136" s="6"/>
      <c r="J1136" s="6">
        <v>1</v>
      </c>
      <c r="K1136" s="6">
        <v>1</v>
      </c>
      <c r="L1136" s="6" t="s">
        <v>12255</v>
      </c>
      <c r="M1136" s="6">
        <v>63</v>
      </c>
      <c r="N1136" s="6" t="e">
        <f>VLOOKUP(A1136,web_archive!D:AB,18,FALSE)</f>
        <v>#N/A</v>
      </c>
      <c r="O1136" s="6">
        <v>2</v>
      </c>
      <c r="P1136" s="6">
        <v>2</v>
      </c>
      <c r="Q1136" s="6">
        <v>3</v>
      </c>
      <c r="R1136" s="6">
        <v>24</v>
      </c>
      <c r="S1136" s="6">
        <v>1</v>
      </c>
      <c r="T1136" s="6">
        <v>12</v>
      </c>
      <c r="U1136" s="6" t="s">
        <v>12691</v>
      </c>
      <c r="V1136" s="6" t="s">
        <v>12600</v>
      </c>
      <c r="W1136" s="6" t="s">
        <v>12299</v>
      </c>
      <c r="X1136" s="6" t="s">
        <v>12299</v>
      </c>
      <c r="Y1136" s="6"/>
      <c r="Z1136" s="6"/>
    </row>
    <row r="1137" spans="1:38" x14ac:dyDescent="0.3">
      <c r="A1137" s="6">
        <v>1810</v>
      </c>
      <c r="B1137" s="6" t="s">
        <v>2253</v>
      </c>
      <c r="C1137" s="6" t="s">
        <v>2254</v>
      </c>
      <c r="D1137" s="6">
        <v>5</v>
      </c>
      <c r="E1137" s="6">
        <v>67000</v>
      </c>
      <c r="F1137" s="6"/>
      <c r="G1137" s="6">
        <v>500</v>
      </c>
      <c r="H1137" s="6">
        <v>86</v>
      </c>
      <c r="I1137" s="6"/>
      <c r="J1137" s="6">
        <v>1</v>
      </c>
      <c r="K1137" s="6">
        <v>2</v>
      </c>
      <c r="L1137" s="6" t="s">
        <v>12255</v>
      </c>
      <c r="M1137" s="6">
        <v>63</v>
      </c>
      <c r="N1137" s="6" t="str">
        <f>VLOOKUP(A1137,web_archive!D:AB,18,FALSE)</f>
        <v>Normal / Upper / Baby</v>
      </c>
      <c r="O1137" s="6">
        <v>2</v>
      </c>
      <c r="P1137" s="6">
        <v>2</v>
      </c>
      <c r="Q1137" s="6">
        <v>3</v>
      </c>
      <c r="R1137" s="6">
        <v>24</v>
      </c>
      <c r="S1137" s="6">
        <v>1</v>
      </c>
      <c r="T1137" s="6">
        <v>12</v>
      </c>
      <c r="U1137" s="6" t="s">
        <v>12691</v>
      </c>
      <c r="V1137" s="6" t="s">
        <v>12600</v>
      </c>
      <c r="W1137" s="6" t="s">
        <v>12299</v>
      </c>
      <c r="X1137" s="6" t="s">
        <v>12299</v>
      </c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</row>
    <row r="1138" spans="1:38" x14ac:dyDescent="0.3">
      <c r="A1138" s="6">
        <v>1811</v>
      </c>
      <c r="B1138" s="6" t="s">
        <v>14116</v>
      </c>
      <c r="C1138" s="6" t="s">
        <v>14116</v>
      </c>
      <c r="D1138" s="6">
        <v>5</v>
      </c>
      <c r="E1138" s="6">
        <v>58000</v>
      </c>
      <c r="F1138" s="6"/>
      <c r="G1138" s="6">
        <v>500</v>
      </c>
      <c r="H1138" s="6">
        <v>97</v>
      </c>
      <c r="I1138" s="6"/>
      <c r="J1138" s="6">
        <v>1</v>
      </c>
      <c r="K1138" s="6">
        <v>1</v>
      </c>
      <c r="L1138" s="6" t="s">
        <v>12255</v>
      </c>
      <c r="M1138" s="6">
        <v>63</v>
      </c>
      <c r="N1138" s="6" t="e">
        <f>VLOOKUP(A1138,web_archive!D:AB,18,FALSE)</f>
        <v>#N/A</v>
      </c>
      <c r="O1138" s="6">
        <v>2</v>
      </c>
      <c r="P1138" s="6">
        <v>2</v>
      </c>
      <c r="Q1138" s="6">
        <v>3</v>
      </c>
      <c r="R1138" s="6">
        <v>24</v>
      </c>
      <c r="S1138" s="6">
        <v>1</v>
      </c>
      <c r="T1138" s="6">
        <v>12</v>
      </c>
      <c r="U1138" s="6" t="s">
        <v>12299</v>
      </c>
      <c r="V1138" s="6" t="s">
        <v>12299</v>
      </c>
      <c r="W1138" s="6" t="s">
        <v>12299</v>
      </c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</row>
    <row r="1139" spans="1:38" x14ac:dyDescent="0.3">
      <c r="A1139" s="6">
        <v>1812</v>
      </c>
      <c r="B1139" s="6" t="s">
        <v>14117</v>
      </c>
      <c r="C1139" s="6" t="s">
        <v>14116</v>
      </c>
      <c r="D1139" s="6">
        <v>5</v>
      </c>
      <c r="E1139" s="6">
        <v>58000</v>
      </c>
      <c r="F1139" s="6"/>
      <c r="G1139" s="6">
        <v>500</v>
      </c>
      <c r="H1139" s="6">
        <v>97</v>
      </c>
      <c r="I1139" s="6"/>
      <c r="J1139" s="6">
        <v>1</v>
      </c>
      <c r="K1139" s="6">
        <v>2</v>
      </c>
      <c r="L1139" s="6" t="s">
        <v>12255</v>
      </c>
      <c r="M1139" s="6">
        <v>63</v>
      </c>
      <c r="N1139" s="6" t="e">
        <f>VLOOKUP(A1139,web_archive!D:AB,18,FALSE)</f>
        <v>#N/A</v>
      </c>
      <c r="O1139" s="6">
        <v>2</v>
      </c>
      <c r="P1139" s="6">
        <v>2</v>
      </c>
      <c r="Q1139" s="6">
        <v>3</v>
      </c>
      <c r="R1139" s="6">
        <v>24</v>
      </c>
      <c r="S1139" s="6">
        <v>1</v>
      </c>
      <c r="T1139" s="6">
        <v>12</v>
      </c>
      <c r="U1139" s="6" t="s">
        <v>12299</v>
      </c>
      <c r="V1139" s="6" t="s">
        <v>12299</v>
      </c>
      <c r="W1139" s="6" t="s">
        <v>12299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</row>
    <row r="1140" spans="1:38" x14ac:dyDescent="0.3">
      <c r="A1140" s="6">
        <v>1813</v>
      </c>
      <c r="B1140" s="6" t="s">
        <v>14118</v>
      </c>
      <c r="C1140" s="6" t="s">
        <v>14119</v>
      </c>
      <c r="D1140" s="6">
        <v>5</v>
      </c>
      <c r="E1140" s="6">
        <v>20</v>
      </c>
      <c r="F1140" s="6"/>
      <c r="G1140" s="6">
        <v>450</v>
      </c>
      <c r="H1140" s="6">
        <v>110</v>
      </c>
      <c r="I1140" s="6"/>
      <c r="J1140" s="6">
        <v>1</v>
      </c>
      <c r="K1140" s="6">
        <v>0</v>
      </c>
      <c r="L1140" s="6" t="s">
        <v>12255</v>
      </c>
      <c r="M1140" s="6">
        <v>63</v>
      </c>
      <c r="N1140" s="6" t="e">
        <f>VLOOKUP(A1140,web_archive!D:AB,18,FALSE)</f>
        <v>#N/A</v>
      </c>
      <c r="O1140" s="6">
        <v>2</v>
      </c>
      <c r="P1140" s="6">
        <v>2</v>
      </c>
      <c r="Q1140" s="6">
        <v>4</v>
      </c>
      <c r="R1140" s="6">
        <v>36</v>
      </c>
      <c r="S1140" s="6">
        <v>1</v>
      </c>
      <c r="T1140" s="6">
        <v>12</v>
      </c>
      <c r="U1140" s="6" t="s">
        <v>12554</v>
      </c>
      <c r="V1140" s="6" t="s">
        <v>14120</v>
      </c>
      <c r="W1140" s="6" t="s">
        <v>13041</v>
      </c>
      <c r="X1140" s="6" t="s">
        <v>13455</v>
      </c>
      <c r="Y1140" s="6" t="s">
        <v>13456</v>
      </c>
      <c r="Z1140" s="6" t="s">
        <v>12823</v>
      </c>
      <c r="AA1140" s="6" t="s">
        <v>12822</v>
      </c>
      <c r="AB1140" s="6" t="s">
        <v>12823</v>
      </c>
      <c r="AC1140" s="6" t="s">
        <v>13458</v>
      </c>
      <c r="AD1140" s="6" t="s">
        <v>12823</v>
      </c>
      <c r="AE1140" s="6" t="s">
        <v>12824</v>
      </c>
      <c r="AF1140" s="6" t="s">
        <v>12489</v>
      </c>
      <c r="AG1140" s="6" t="s">
        <v>12299</v>
      </c>
      <c r="AH1140" s="6" t="s">
        <v>12299</v>
      </c>
      <c r="AI1140" s="6"/>
      <c r="AJ1140" s="6"/>
      <c r="AK1140" s="6"/>
      <c r="AL1140" s="6"/>
    </row>
    <row r="1141" spans="1:38" x14ac:dyDescent="0.3">
      <c r="A1141" s="6">
        <v>1814</v>
      </c>
      <c r="B1141" s="6" t="s">
        <v>14121</v>
      </c>
      <c r="C1141" s="6" t="s">
        <v>14121</v>
      </c>
      <c r="D1141" s="6">
        <v>5</v>
      </c>
      <c r="E1141" s="6">
        <v>20</v>
      </c>
      <c r="F1141" s="6"/>
      <c r="G1141" s="6">
        <v>500</v>
      </c>
      <c r="H1141" s="6">
        <v>120</v>
      </c>
      <c r="I1141" s="6"/>
      <c r="J1141" s="6">
        <v>1</v>
      </c>
      <c r="K1141" s="6">
        <v>0</v>
      </c>
      <c r="L1141" s="6" t="s">
        <v>12255</v>
      </c>
      <c r="M1141" s="6">
        <v>63</v>
      </c>
      <c r="N1141" s="6" t="e">
        <f>VLOOKUP(A1141,web_archive!D:AB,18,FALSE)</f>
        <v>#N/A</v>
      </c>
      <c r="O1141" s="6">
        <v>2</v>
      </c>
      <c r="P1141" s="6">
        <v>2</v>
      </c>
      <c r="Q1141" s="6">
        <v>4</v>
      </c>
      <c r="R1141" s="6">
        <v>36</v>
      </c>
      <c r="S1141" s="6">
        <v>1</v>
      </c>
      <c r="T1141" s="6">
        <v>12</v>
      </c>
      <c r="U1141" s="6" t="s">
        <v>13056</v>
      </c>
      <c r="V1141" s="6" t="s">
        <v>14122</v>
      </c>
      <c r="W1141" s="6" t="s">
        <v>12299</v>
      </c>
      <c r="X1141" s="6" t="s">
        <v>12299</v>
      </c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</row>
    <row r="1142" spans="1:38" x14ac:dyDescent="0.3">
      <c r="A1142" s="6">
        <v>1815</v>
      </c>
      <c r="B1142" s="6" t="s">
        <v>2261</v>
      </c>
      <c r="C1142" s="6" t="s">
        <v>2262</v>
      </c>
      <c r="D1142" s="6">
        <v>5</v>
      </c>
      <c r="E1142" s="6">
        <v>20</v>
      </c>
      <c r="F1142" s="6"/>
      <c r="G1142" s="6">
        <v>550</v>
      </c>
      <c r="H1142" s="6">
        <v>152</v>
      </c>
      <c r="I1142" s="6"/>
      <c r="J1142" s="6">
        <v>1</v>
      </c>
      <c r="K1142" s="6">
        <v>1</v>
      </c>
      <c r="L1142" s="6" t="s">
        <v>12255</v>
      </c>
      <c r="M1142" s="6">
        <v>63</v>
      </c>
      <c r="N1142" s="6" t="str">
        <f>VLOOKUP(A1142,web_archive!D:AB,18,FALSE)</f>
        <v>Normal / Upper / Baby</v>
      </c>
      <c r="O1142" s="6">
        <v>2</v>
      </c>
      <c r="P1142" s="6">
        <v>2</v>
      </c>
      <c r="Q1142" s="6">
        <v>4</v>
      </c>
      <c r="R1142" s="6">
        <v>70</v>
      </c>
      <c r="S1142" s="6">
        <v>1</v>
      </c>
      <c r="T1142" s="6">
        <v>12</v>
      </c>
      <c r="U1142" s="6" t="s">
        <v>12554</v>
      </c>
      <c r="V1142" s="6" t="s">
        <v>14123</v>
      </c>
      <c r="W1142" s="6" t="s">
        <v>14066</v>
      </c>
      <c r="X1142" s="6" t="s">
        <v>12670</v>
      </c>
      <c r="Y1142" s="6" t="s">
        <v>13911</v>
      </c>
      <c r="Z1142" s="6" t="s">
        <v>12299</v>
      </c>
      <c r="AA1142" s="6" t="s">
        <v>12299</v>
      </c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</row>
    <row r="1143" spans="1:38" x14ac:dyDescent="0.3">
      <c r="A1143" s="6">
        <v>1816</v>
      </c>
      <c r="B1143" s="6" t="s">
        <v>14124</v>
      </c>
      <c r="C1143" s="6" t="s">
        <v>14121</v>
      </c>
      <c r="D1143" s="6">
        <v>5</v>
      </c>
      <c r="E1143" s="6">
        <v>20</v>
      </c>
      <c r="F1143" s="6"/>
      <c r="G1143" s="6">
        <v>500</v>
      </c>
      <c r="H1143" s="6">
        <v>120</v>
      </c>
      <c r="I1143" s="6"/>
      <c r="J1143" s="6">
        <v>1</v>
      </c>
      <c r="K1143" s="6">
        <v>1</v>
      </c>
      <c r="L1143" s="6" t="s">
        <v>12255</v>
      </c>
      <c r="M1143" s="6">
        <v>63</v>
      </c>
      <c r="N1143" s="6" t="e">
        <f>VLOOKUP(A1143,web_archive!D:AB,18,FALSE)</f>
        <v>#N/A</v>
      </c>
      <c r="O1143" s="6">
        <v>2</v>
      </c>
      <c r="P1143" s="6">
        <v>2</v>
      </c>
      <c r="Q1143" s="6">
        <v>4</v>
      </c>
      <c r="R1143" s="6">
        <v>36</v>
      </c>
      <c r="S1143" s="6">
        <v>1</v>
      </c>
      <c r="T1143" s="6">
        <v>12</v>
      </c>
      <c r="U1143" s="6" t="s">
        <v>13056</v>
      </c>
      <c r="V1143" s="6" t="s">
        <v>14122</v>
      </c>
      <c r="W1143" s="6" t="s">
        <v>12299</v>
      </c>
      <c r="X1143" s="6" t="s">
        <v>12299</v>
      </c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</row>
    <row r="1144" spans="1:38" x14ac:dyDescent="0.3">
      <c r="A1144" s="6">
        <v>1817</v>
      </c>
      <c r="B1144" s="6" t="s">
        <v>14125</v>
      </c>
      <c r="C1144" s="6" t="s">
        <v>14119</v>
      </c>
      <c r="D1144" s="6">
        <v>5</v>
      </c>
      <c r="E1144" s="6">
        <v>1</v>
      </c>
      <c r="F1144" s="6"/>
      <c r="G1144" s="6">
        <v>0</v>
      </c>
      <c r="H1144" s="6">
        <v>159</v>
      </c>
      <c r="I1144" s="6"/>
      <c r="J1144" s="6">
        <v>1</v>
      </c>
      <c r="K1144" s="6">
        <v>0</v>
      </c>
      <c r="L1144" s="6" t="s">
        <v>12255</v>
      </c>
      <c r="M1144" s="6">
        <v>63</v>
      </c>
      <c r="N1144" s="6" t="e">
        <f>VLOOKUP(A1144,web_archive!D:AB,18,FALSE)</f>
        <v>#N/A</v>
      </c>
      <c r="O1144" s="6">
        <v>2</v>
      </c>
      <c r="P1144" s="6">
        <v>2</v>
      </c>
      <c r="Q1144" s="6">
        <v>4</v>
      </c>
      <c r="R1144" s="6">
        <v>1</v>
      </c>
      <c r="S1144" s="6">
        <v>0</v>
      </c>
      <c r="T1144" s="6">
        <v>12</v>
      </c>
      <c r="U1144" s="6" t="s">
        <v>12554</v>
      </c>
      <c r="V1144" s="6" t="s">
        <v>14120</v>
      </c>
      <c r="W1144" s="6" t="s">
        <v>13041</v>
      </c>
      <c r="X1144" s="6" t="s">
        <v>13455</v>
      </c>
      <c r="Y1144" s="6" t="s">
        <v>13456</v>
      </c>
      <c r="Z1144" s="6" t="s">
        <v>12823</v>
      </c>
      <c r="AA1144" s="6" t="s">
        <v>12822</v>
      </c>
      <c r="AB1144" s="6" t="s">
        <v>12823</v>
      </c>
      <c r="AC1144" s="6" t="s">
        <v>13458</v>
      </c>
      <c r="AD1144" s="6" t="s">
        <v>12823</v>
      </c>
      <c r="AE1144" s="6" t="s">
        <v>12824</v>
      </c>
      <c r="AF1144" s="6" t="s">
        <v>13120</v>
      </c>
      <c r="AG1144" s="6" t="s">
        <v>12491</v>
      </c>
      <c r="AH1144" s="6" t="s">
        <v>12299</v>
      </c>
      <c r="AI1144" s="6" t="s">
        <v>12299</v>
      </c>
      <c r="AJ1144" s="6"/>
      <c r="AK1144" s="6"/>
      <c r="AL1144" s="6"/>
    </row>
    <row r="1145" spans="1:38" x14ac:dyDescent="0.3">
      <c r="A1145" s="6">
        <v>1818</v>
      </c>
      <c r="B1145" s="6" t="s">
        <v>6358</v>
      </c>
      <c r="C1145" s="6" t="s">
        <v>6359</v>
      </c>
      <c r="D1145" s="6">
        <v>5</v>
      </c>
      <c r="E1145" s="6">
        <v>20</v>
      </c>
      <c r="F1145" s="6"/>
      <c r="G1145" s="6">
        <v>650</v>
      </c>
      <c r="H1145" s="6">
        <v>80</v>
      </c>
      <c r="I1145" s="6"/>
      <c r="J1145" s="6">
        <v>1</v>
      </c>
      <c r="K1145" s="6">
        <v>3</v>
      </c>
      <c r="L1145" s="6" t="s">
        <v>12255</v>
      </c>
      <c r="M1145" s="6">
        <v>63</v>
      </c>
      <c r="N1145" s="6" t="str">
        <f>VLOOKUP(A1145,web_archive!D:AB,18,FALSE)</f>
        <v>Normal / Upper / Baby</v>
      </c>
      <c r="O1145" s="6">
        <v>2</v>
      </c>
      <c r="P1145" s="6">
        <v>2</v>
      </c>
      <c r="Q1145" s="6">
        <v>3</v>
      </c>
      <c r="R1145" s="6">
        <v>75</v>
      </c>
      <c r="S1145" s="6">
        <v>1</v>
      </c>
      <c r="T1145" s="6">
        <v>12</v>
      </c>
      <c r="U1145" s="6" t="s">
        <v>12702</v>
      </c>
      <c r="V1145" s="6" t="s">
        <v>14126</v>
      </c>
      <c r="W1145" s="6">
        <v>5</v>
      </c>
      <c r="X1145" s="6" t="s">
        <v>12489</v>
      </c>
      <c r="Y1145" s="6" t="s">
        <v>12299</v>
      </c>
      <c r="Z1145" s="6" t="s">
        <v>12299</v>
      </c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</row>
    <row r="1146" spans="1:38" x14ac:dyDescent="0.3">
      <c r="A1146" s="6">
        <v>1819</v>
      </c>
      <c r="B1146" s="6" t="s">
        <v>14127</v>
      </c>
      <c r="C1146" s="6" t="s">
        <v>14128</v>
      </c>
      <c r="D1146" s="6">
        <v>5</v>
      </c>
      <c r="E1146" s="6">
        <v>20</v>
      </c>
      <c r="F1146" s="6"/>
      <c r="G1146" s="6">
        <v>650</v>
      </c>
      <c r="H1146" s="6">
        <v>80</v>
      </c>
      <c r="I1146" s="6"/>
      <c r="J1146" s="6">
        <v>1</v>
      </c>
      <c r="K1146" s="6">
        <v>3</v>
      </c>
      <c r="L1146" s="6" t="s">
        <v>12255</v>
      </c>
      <c r="M1146" s="6">
        <v>63</v>
      </c>
      <c r="N1146" s="6" t="e">
        <f>VLOOKUP(A1146,web_archive!D:AB,18,FALSE)</f>
        <v>#N/A</v>
      </c>
      <c r="O1146" s="6">
        <v>2</v>
      </c>
      <c r="P1146" s="6">
        <v>2</v>
      </c>
      <c r="Q1146" s="6">
        <v>3</v>
      </c>
      <c r="R1146" s="6">
        <v>75</v>
      </c>
      <c r="S1146" s="6">
        <v>1</v>
      </c>
      <c r="T1146" s="6">
        <v>12</v>
      </c>
      <c r="U1146" s="6" t="s">
        <v>12702</v>
      </c>
      <c r="V1146" s="6" t="s">
        <v>14129</v>
      </c>
      <c r="W1146" s="6">
        <v>5</v>
      </c>
      <c r="X1146" s="6" t="s">
        <v>12489</v>
      </c>
      <c r="Y1146" s="6" t="s">
        <v>12299</v>
      </c>
      <c r="Z1146" s="6" t="s">
        <v>12299</v>
      </c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</row>
    <row r="1147" spans="1:38" x14ac:dyDescent="0.3">
      <c r="A1147" s="6">
        <v>1820</v>
      </c>
      <c r="B1147" s="6" t="s">
        <v>3552</v>
      </c>
      <c r="C1147" s="6" t="s">
        <v>3553</v>
      </c>
      <c r="D1147" s="6">
        <v>5</v>
      </c>
      <c r="E1147" s="6">
        <v>20</v>
      </c>
      <c r="F1147" s="6"/>
      <c r="G1147" s="6">
        <v>650</v>
      </c>
      <c r="H1147" s="6">
        <v>80</v>
      </c>
      <c r="I1147" s="6"/>
      <c r="J1147" s="6">
        <v>1</v>
      </c>
      <c r="K1147" s="6">
        <v>3</v>
      </c>
      <c r="L1147" s="6" t="s">
        <v>12255</v>
      </c>
      <c r="M1147" s="6">
        <v>63</v>
      </c>
      <c r="N1147" s="6" t="str">
        <f>VLOOKUP(A1147,web_archive!D:AB,18,FALSE)</f>
        <v>Normal / Upper / Baby</v>
      </c>
      <c r="O1147" s="6">
        <v>2</v>
      </c>
      <c r="P1147" s="6">
        <v>2</v>
      </c>
      <c r="Q1147" s="6">
        <v>3</v>
      </c>
      <c r="R1147" s="6">
        <v>75</v>
      </c>
      <c r="S1147" s="6">
        <v>1</v>
      </c>
      <c r="T1147" s="6">
        <v>12</v>
      </c>
      <c r="U1147" s="6" t="s">
        <v>12702</v>
      </c>
      <c r="V1147" s="6" t="s">
        <v>14130</v>
      </c>
      <c r="W1147" s="6">
        <v>5</v>
      </c>
      <c r="X1147" s="6" t="s">
        <v>12489</v>
      </c>
      <c r="Y1147" s="6" t="s">
        <v>12299</v>
      </c>
      <c r="Z1147" s="6" t="s">
        <v>12299</v>
      </c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</row>
    <row r="1148" spans="1:38" x14ac:dyDescent="0.3">
      <c r="A1148" s="6">
        <v>1821</v>
      </c>
      <c r="B1148" s="6" t="s">
        <v>8875</v>
      </c>
      <c r="C1148" s="6" t="s">
        <v>8876</v>
      </c>
      <c r="D1148" s="6">
        <v>5</v>
      </c>
      <c r="E1148" s="6">
        <v>20</v>
      </c>
      <c r="F1148" s="6"/>
      <c r="G1148" s="6">
        <v>650</v>
      </c>
      <c r="H1148" s="6">
        <v>80</v>
      </c>
      <c r="I1148" s="6"/>
      <c r="J1148" s="6">
        <v>1</v>
      </c>
      <c r="K1148" s="6">
        <v>3</v>
      </c>
      <c r="L1148" s="6" t="s">
        <v>12255</v>
      </c>
      <c r="M1148" s="6">
        <v>63</v>
      </c>
      <c r="N1148" s="6" t="str">
        <f>VLOOKUP(A1148,web_archive!D:AB,18,FALSE)</f>
        <v>Normal / Upper / Baby</v>
      </c>
      <c r="O1148" s="6">
        <v>2</v>
      </c>
      <c r="P1148" s="6">
        <v>2</v>
      </c>
      <c r="Q1148" s="6">
        <v>3</v>
      </c>
      <c r="R1148" s="6">
        <v>75</v>
      </c>
      <c r="S1148" s="6">
        <v>1</v>
      </c>
      <c r="T1148" s="6">
        <v>12</v>
      </c>
      <c r="U1148" s="6" t="s">
        <v>12702</v>
      </c>
      <c r="V1148" s="6" t="s">
        <v>14131</v>
      </c>
      <c r="W1148" s="6">
        <v>5</v>
      </c>
      <c r="X1148" s="6" t="s">
        <v>12489</v>
      </c>
      <c r="Y1148" s="6" t="s">
        <v>12299</v>
      </c>
      <c r="Z1148" s="6" t="s">
        <v>12299</v>
      </c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</row>
    <row r="1149" spans="1:38" x14ac:dyDescent="0.3">
      <c r="A1149" s="6">
        <v>1822</v>
      </c>
      <c r="B1149" s="6" t="s">
        <v>2385</v>
      </c>
      <c r="C1149" s="6" t="s">
        <v>2386</v>
      </c>
      <c r="D1149" s="6">
        <v>5</v>
      </c>
      <c r="E1149" s="6">
        <v>20</v>
      </c>
      <c r="F1149" s="6"/>
      <c r="G1149" s="6">
        <v>500</v>
      </c>
      <c r="H1149" s="6">
        <v>30</v>
      </c>
      <c r="I1149" s="6"/>
      <c r="J1149" s="6">
        <v>1</v>
      </c>
      <c r="K1149" s="6">
        <v>4</v>
      </c>
      <c r="L1149" s="6" t="s">
        <v>12255</v>
      </c>
      <c r="M1149" s="6">
        <v>63</v>
      </c>
      <c r="N1149" s="6" t="str">
        <f>VLOOKUP(A1149,web_archive!D:AB,18,FALSE)</f>
        <v>Normal / Upper / Baby</v>
      </c>
      <c r="O1149" s="6">
        <v>2</v>
      </c>
      <c r="P1149" s="6">
        <v>2</v>
      </c>
      <c r="Q1149" s="6">
        <v>3</v>
      </c>
      <c r="R1149" s="6">
        <v>60</v>
      </c>
      <c r="S1149" s="6">
        <v>1</v>
      </c>
      <c r="T1149" s="6">
        <v>12</v>
      </c>
      <c r="U1149" s="6" t="s">
        <v>12919</v>
      </c>
      <c r="V1149" s="6" t="s">
        <v>14132</v>
      </c>
      <c r="W1149" s="6" t="s">
        <v>14133</v>
      </c>
      <c r="X1149" s="6" t="s">
        <v>14134</v>
      </c>
      <c r="Y1149" s="6" t="s">
        <v>14133</v>
      </c>
      <c r="Z1149" s="6" t="s">
        <v>14135</v>
      </c>
      <c r="AA1149" s="6" t="s">
        <v>12483</v>
      </c>
      <c r="AB1149" s="6" t="s">
        <v>12299</v>
      </c>
      <c r="AC1149" s="6" t="s">
        <v>12299</v>
      </c>
      <c r="AD1149" s="6"/>
      <c r="AE1149" s="6"/>
      <c r="AF1149" s="6"/>
      <c r="AG1149" s="6"/>
      <c r="AH1149" s="6"/>
      <c r="AI1149" s="6"/>
      <c r="AJ1149" s="6"/>
      <c r="AK1149" s="6"/>
      <c r="AL1149" s="6"/>
    </row>
    <row r="1150" spans="1:38" x14ac:dyDescent="0.3">
      <c r="A1150" s="6">
        <v>1823</v>
      </c>
      <c r="B1150" s="6" t="s">
        <v>976</v>
      </c>
      <c r="C1150" s="6" t="s">
        <v>977</v>
      </c>
      <c r="D1150" s="6">
        <v>5</v>
      </c>
      <c r="E1150" s="6">
        <v>20</v>
      </c>
      <c r="F1150" s="6"/>
      <c r="G1150" s="6">
        <v>0</v>
      </c>
      <c r="H1150" s="6">
        <v>30</v>
      </c>
      <c r="I1150" s="6"/>
      <c r="J1150" s="6">
        <v>1</v>
      </c>
      <c r="K1150" s="6">
        <v>0</v>
      </c>
      <c r="L1150" s="6" t="s">
        <v>12255</v>
      </c>
      <c r="M1150" s="6">
        <v>63</v>
      </c>
      <c r="N1150" s="6" t="str">
        <f>VLOOKUP(A1150,web_archive!D:AB,18,FALSE)</f>
        <v>Normal / Upper / Baby</v>
      </c>
      <c r="O1150" s="6">
        <v>2</v>
      </c>
      <c r="P1150" s="6">
        <v>2</v>
      </c>
      <c r="Q1150" s="6">
        <v>3</v>
      </c>
      <c r="R1150" s="6">
        <v>80</v>
      </c>
      <c r="S1150" s="6">
        <v>1</v>
      </c>
      <c r="T1150" s="6">
        <v>12</v>
      </c>
      <c r="U1150" s="6" t="s">
        <v>12691</v>
      </c>
      <c r="V1150" s="6" t="s">
        <v>13787</v>
      </c>
      <c r="W1150" s="6" t="s">
        <v>12904</v>
      </c>
      <c r="X1150" s="6" t="s">
        <v>12549</v>
      </c>
      <c r="Y1150" s="6" t="s">
        <v>13199</v>
      </c>
      <c r="Z1150" s="6" t="s">
        <v>12551</v>
      </c>
      <c r="AA1150" s="6" t="s">
        <v>13200</v>
      </c>
      <c r="AB1150" s="6" t="s">
        <v>12549</v>
      </c>
      <c r="AC1150" s="6" t="s">
        <v>12695</v>
      </c>
      <c r="AD1150" s="6" t="s">
        <v>12551</v>
      </c>
      <c r="AE1150" s="6" t="s">
        <v>14136</v>
      </c>
      <c r="AF1150" s="6" t="s">
        <v>14137</v>
      </c>
      <c r="AG1150" s="6">
        <v>1</v>
      </c>
      <c r="AH1150" s="6">
        <v>5</v>
      </c>
      <c r="AI1150" s="6" t="s">
        <v>14138</v>
      </c>
      <c r="AJ1150" s="6" t="s">
        <v>12368</v>
      </c>
      <c r="AK1150" s="6" t="s">
        <v>12299</v>
      </c>
      <c r="AL1150" s="6" t="s">
        <v>12299</v>
      </c>
    </row>
    <row r="1151" spans="1:38" x14ac:dyDescent="0.3">
      <c r="A1151" s="6">
        <v>1824</v>
      </c>
      <c r="B1151" s="6" t="s">
        <v>982</v>
      </c>
      <c r="C1151" s="6" t="s">
        <v>983</v>
      </c>
      <c r="D1151" s="6">
        <v>5</v>
      </c>
      <c r="E1151" s="6">
        <v>20</v>
      </c>
      <c r="F1151" s="6"/>
      <c r="G1151" s="6">
        <v>0</v>
      </c>
      <c r="H1151" s="6">
        <v>30</v>
      </c>
      <c r="I1151" s="6"/>
      <c r="J1151" s="6">
        <v>1</v>
      </c>
      <c r="K1151" s="6">
        <v>0</v>
      </c>
      <c r="L1151" s="6" t="s">
        <v>12255</v>
      </c>
      <c r="M1151" s="6">
        <v>63</v>
      </c>
      <c r="N1151" s="6" t="str">
        <f>VLOOKUP(A1151,web_archive!D:AB,18,FALSE)</f>
        <v>Normal / Upper / Baby</v>
      </c>
      <c r="O1151" s="6">
        <v>2</v>
      </c>
      <c r="P1151" s="6">
        <v>2</v>
      </c>
      <c r="Q1151" s="6">
        <v>3</v>
      </c>
      <c r="R1151" s="6">
        <v>80</v>
      </c>
      <c r="S1151" s="6">
        <v>1</v>
      </c>
      <c r="T1151" s="6">
        <v>12</v>
      </c>
      <c r="U1151" s="6" t="s">
        <v>12691</v>
      </c>
      <c r="V1151" s="6" t="s">
        <v>13504</v>
      </c>
      <c r="W1151" s="6" t="s">
        <v>12904</v>
      </c>
      <c r="X1151" s="6" t="s">
        <v>12549</v>
      </c>
      <c r="Y1151" s="6" t="s">
        <v>13199</v>
      </c>
      <c r="Z1151" s="6" t="s">
        <v>12551</v>
      </c>
      <c r="AA1151" s="6" t="s">
        <v>14139</v>
      </c>
      <c r="AB1151" s="6" t="s">
        <v>14140</v>
      </c>
      <c r="AC1151" s="6" t="s">
        <v>14141</v>
      </c>
      <c r="AD1151" s="6" t="s">
        <v>14142</v>
      </c>
      <c r="AE1151" s="6" t="s">
        <v>14143</v>
      </c>
      <c r="AF1151" s="6">
        <v>50</v>
      </c>
      <c r="AG1151" s="6">
        <v>6000</v>
      </c>
      <c r="AH1151" s="6" t="s">
        <v>12682</v>
      </c>
      <c r="AI1151" s="6" t="s">
        <v>14144</v>
      </c>
      <c r="AJ1151" s="6" t="s">
        <v>12368</v>
      </c>
      <c r="AK1151" s="6" t="s">
        <v>12299</v>
      </c>
      <c r="AL1151" s="6" t="s">
        <v>12299</v>
      </c>
    </row>
    <row r="1152" spans="1:38" x14ac:dyDescent="0.3">
      <c r="A1152" s="6">
        <v>1825</v>
      </c>
      <c r="B1152" s="6" t="s">
        <v>14145</v>
      </c>
      <c r="C1152" s="6" t="s">
        <v>14146</v>
      </c>
      <c r="D1152" s="6">
        <v>5</v>
      </c>
      <c r="E1152" s="6">
        <v>20</v>
      </c>
      <c r="F1152" s="6"/>
      <c r="G1152" s="6">
        <v>600</v>
      </c>
      <c r="H1152" s="6">
        <v>95</v>
      </c>
      <c r="I1152" s="6"/>
      <c r="J1152" s="6">
        <v>1</v>
      </c>
      <c r="K1152" s="6">
        <v>3</v>
      </c>
      <c r="L1152" s="6" t="s">
        <v>12275</v>
      </c>
      <c r="M1152" s="6">
        <v>18</v>
      </c>
      <c r="N1152" s="6" t="e">
        <f>VLOOKUP(A1152,web_archive!D:AB,18,FALSE)</f>
        <v>#N/A</v>
      </c>
      <c r="O1152" s="6">
        <v>2</v>
      </c>
      <c r="P1152" s="6">
        <v>2</v>
      </c>
      <c r="Q1152" s="6">
        <v>3</v>
      </c>
      <c r="R1152" s="6">
        <v>60</v>
      </c>
      <c r="S1152" s="6">
        <v>1</v>
      </c>
      <c r="T1152" s="6">
        <v>12</v>
      </c>
      <c r="U1152" s="6" t="s">
        <v>12702</v>
      </c>
      <c r="V1152" s="6" t="s">
        <v>12886</v>
      </c>
      <c r="W1152" s="6">
        <v>1</v>
      </c>
      <c r="X1152" s="6" t="s">
        <v>13095</v>
      </c>
      <c r="Y1152" s="6" t="s">
        <v>14147</v>
      </c>
      <c r="Z1152" s="6" t="s">
        <v>14148</v>
      </c>
      <c r="AA1152" s="6">
        <v>1</v>
      </c>
      <c r="AB1152" s="6" t="s">
        <v>14149</v>
      </c>
      <c r="AC1152" s="6" t="s">
        <v>14150</v>
      </c>
      <c r="AD1152" s="6">
        <v>5</v>
      </c>
      <c r="AE1152" s="6" t="s">
        <v>12413</v>
      </c>
      <c r="AF1152" s="6" t="s">
        <v>12299</v>
      </c>
      <c r="AG1152" s="6" t="s">
        <v>12299</v>
      </c>
      <c r="AH1152" s="6"/>
      <c r="AI1152" s="6"/>
      <c r="AJ1152" s="6"/>
      <c r="AK1152" s="6"/>
      <c r="AL1152" s="6"/>
    </row>
    <row r="1153" spans="1:52" x14ac:dyDescent="0.3">
      <c r="A1153" s="6">
        <v>1826</v>
      </c>
      <c r="B1153" s="6" t="s">
        <v>14151</v>
      </c>
      <c r="C1153" s="6" t="s">
        <v>14152</v>
      </c>
      <c r="D1153" s="6">
        <v>5</v>
      </c>
      <c r="E1153" s="6">
        <v>20</v>
      </c>
      <c r="F1153" s="6"/>
      <c r="G1153" s="6">
        <v>0</v>
      </c>
      <c r="H1153" s="6">
        <v>30</v>
      </c>
      <c r="I1153" s="6"/>
      <c r="J1153" s="6">
        <v>1</v>
      </c>
      <c r="K1153" s="6">
        <v>0</v>
      </c>
      <c r="L1153" s="6" t="s">
        <v>12255</v>
      </c>
      <c r="M1153" s="6">
        <v>63</v>
      </c>
      <c r="N1153" s="6" t="e">
        <f>VLOOKUP(A1153,web_archive!D:AB,18,FALSE)</f>
        <v>#N/A</v>
      </c>
      <c r="O1153" s="6">
        <v>2</v>
      </c>
      <c r="P1153" s="6">
        <v>2</v>
      </c>
      <c r="Q1153" s="6">
        <v>4</v>
      </c>
      <c r="R1153" s="6">
        <v>80</v>
      </c>
      <c r="S1153" s="6">
        <v>1</v>
      </c>
      <c r="T1153" s="6">
        <v>12</v>
      </c>
      <c r="U1153" s="6" t="s">
        <v>12570</v>
      </c>
      <c r="V1153" s="6" t="s">
        <v>12549</v>
      </c>
      <c r="W1153" s="6" t="s">
        <v>13199</v>
      </c>
      <c r="X1153" s="6" t="s">
        <v>12551</v>
      </c>
      <c r="Y1153" s="6" t="s">
        <v>13200</v>
      </c>
      <c r="Z1153" s="6" t="s">
        <v>12549</v>
      </c>
      <c r="AA1153" s="6" t="s">
        <v>12695</v>
      </c>
      <c r="AB1153" s="6" t="s">
        <v>12551</v>
      </c>
      <c r="AC1153" s="6" t="s">
        <v>12696</v>
      </c>
      <c r="AD1153" s="6" t="s">
        <v>12725</v>
      </c>
      <c r="AE1153" s="6" t="s">
        <v>12549</v>
      </c>
      <c r="AF1153" s="6" t="s">
        <v>12726</v>
      </c>
      <c r="AG1153" s="6" t="s">
        <v>12909</v>
      </c>
      <c r="AH1153" s="6" t="s">
        <v>12910</v>
      </c>
      <c r="AI1153" s="6" t="s">
        <v>12551</v>
      </c>
      <c r="AJ1153" s="6" t="s">
        <v>12726</v>
      </c>
      <c r="AK1153" s="6" t="s">
        <v>12909</v>
      </c>
      <c r="AL1153" s="6" t="s">
        <v>12911</v>
      </c>
      <c r="AM1153" s="6" t="s">
        <v>12549</v>
      </c>
      <c r="AN1153" s="6" t="s">
        <v>12730</v>
      </c>
      <c r="AO1153" s="6" t="s">
        <v>12551</v>
      </c>
      <c r="AP1153" s="6" t="s">
        <v>12731</v>
      </c>
      <c r="AQ1153" s="6" t="s">
        <v>14148</v>
      </c>
      <c r="AR1153" s="6">
        <v>5</v>
      </c>
      <c r="AS1153" s="6" t="s">
        <v>14153</v>
      </c>
      <c r="AT1153" s="6" t="s">
        <v>12672</v>
      </c>
      <c r="AU1153" s="6">
        <v>1</v>
      </c>
      <c r="AV1153" s="6" t="s">
        <v>14154</v>
      </c>
      <c r="AW1153" s="6" t="s">
        <v>12299</v>
      </c>
      <c r="AX1153" s="6" t="s">
        <v>12299</v>
      </c>
      <c r="AY1153" s="6"/>
      <c r="AZ1153" s="6"/>
    </row>
    <row r="1154" spans="1:52" x14ac:dyDescent="0.3">
      <c r="A1154" s="6">
        <v>1827</v>
      </c>
      <c r="B1154" s="6" t="s">
        <v>14155</v>
      </c>
      <c r="C1154" s="6" t="s">
        <v>14156</v>
      </c>
      <c r="D1154" s="6">
        <v>5</v>
      </c>
      <c r="E1154" s="6">
        <v>20</v>
      </c>
      <c r="F1154" s="6"/>
      <c r="G1154" s="6">
        <v>0</v>
      </c>
      <c r="H1154" s="6">
        <v>30</v>
      </c>
      <c r="I1154" s="6"/>
      <c r="J1154" s="6">
        <v>1</v>
      </c>
      <c r="K1154" s="6">
        <v>0</v>
      </c>
      <c r="L1154" s="6" t="s">
        <v>12255</v>
      </c>
      <c r="M1154" s="6">
        <v>63</v>
      </c>
      <c r="N1154" s="6" t="e">
        <f>VLOOKUP(A1154,web_archive!D:AB,18,FALSE)</f>
        <v>#N/A</v>
      </c>
      <c r="O1154" s="6">
        <v>2</v>
      </c>
      <c r="P1154" s="6">
        <v>2</v>
      </c>
      <c r="Q1154" s="6">
        <v>4</v>
      </c>
      <c r="R1154" s="6">
        <v>80</v>
      </c>
      <c r="S1154" s="6">
        <v>1</v>
      </c>
      <c r="T1154" s="6">
        <v>12</v>
      </c>
      <c r="U1154" s="6" t="s">
        <v>12570</v>
      </c>
      <c r="V1154" s="6" t="s">
        <v>12549</v>
      </c>
      <c r="W1154" s="6" t="s">
        <v>13199</v>
      </c>
      <c r="X1154" s="6" t="s">
        <v>12551</v>
      </c>
      <c r="Y1154" s="6" t="s">
        <v>13200</v>
      </c>
      <c r="Z1154" s="6" t="s">
        <v>12549</v>
      </c>
      <c r="AA1154" s="6" t="s">
        <v>12695</v>
      </c>
      <c r="AB1154" s="6" t="s">
        <v>12551</v>
      </c>
      <c r="AC1154" s="6" t="s">
        <v>12696</v>
      </c>
      <c r="AD1154" s="6" t="s">
        <v>12725</v>
      </c>
      <c r="AE1154" s="6" t="s">
        <v>12549</v>
      </c>
      <c r="AF1154" s="6" t="s">
        <v>12726</v>
      </c>
      <c r="AG1154" s="6" t="s">
        <v>12909</v>
      </c>
      <c r="AH1154" s="6" t="s">
        <v>12910</v>
      </c>
      <c r="AI1154" s="6" t="s">
        <v>12551</v>
      </c>
      <c r="AJ1154" s="6" t="s">
        <v>12726</v>
      </c>
      <c r="AK1154" s="6" t="s">
        <v>12909</v>
      </c>
      <c r="AL1154" s="6" t="s">
        <v>12911</v>
      </c>
      <c r="AM1154" s="6" t="s">
        <v>12549</v>
      </c>
      <c r="AN1154" s="6" t="s">
        <v>12730</v>
      </c>
      <c r="AO1154" s="6" t="s">
        <v>12551</v>
      </c>
      <c r="AP1154" s="6" t="s">
        <v>14157</v>
      </c>
      <c r="AQ1154" s="6" t="s">
        <v>14140</v>
      </c>
      <c r="AR1154" s="6" t="s">
        <v>14158</v>
      </c>
      <c r="AS1154" s="6" t="s">
        <v>14140</v>
      </c>
      <c r="AT1154" s="6" t="s">
        <v>14159</v>
      </c>
      <c r="AU1154" s="6" t="s">
        <v>14160</v>
      </c>
      <c r="AV1154" s="6" t="s">
        <v>14137</v>
      </c>
      <c r="AW1154" s="6">
        <v>1</v>
      </c>
      <c r="AX1154" s="6" t="s">
        <v>14161</v>
      </c>
      <c r="AY1154" s="6" t="s">
        <v>12299</v>
      </c>
      <c r="AZ1154" s="6" t="s">
        <v>12299</v>
      </c>
    </row>
    <row r="1155" spans="1:52" x14ac:dyDescent="0.3">
      <c r="A1155" s="6">
        <v>1828</v>
      </c>
      <c r="B1155" s="6" t="s">
        <v>14162</v>
      </c>
      <c r="C1155" s="6" t="s">
        <v>14163</v>
      </c>
      <c r="D1155" s="6">
        <v>5</v>
      </c>
      <c r="E1155" s="6">
        <v>20</v>
      </c>
      <c r="F1155" s="6"/>
      <c r="G1155" s="6">
        <v>0</v>
      </c>
      <c r="H1155" s="6">
        <v>150</v>
      </c>
      <c r="I1155" s="6"/>
      <c r="J1155" s="6">
        <v>1</v>
      </c>
      <c r="K1155" s="6">
        <v>0</v>
      </c>
      <c r="L1155" s="6" t="s">
        <v>12255</v>
      </c>
      <c r="M1155" s="6">
        <v>63</v>
      </c>
      <c r="N1155" s="6" t="e">
        <f>VLOOKUP(A1155,web_archive!D:AB,18,FALSE)</f>
        <v>#N/A</v>
      </c>
      <c r="O1155" s="6">
        <v>2</v>
      </c>
      <c r="P1155" s="6">
        <v>2</v>
      </c>
      <c r="Q1155" s="6">
        <v>4</v>
      </c>
      <c r="R1155" s="6">
        <v>0</v>
      </c>
      <c r="S1155" s="6">
        <v>0</v>
      </c>
      <c r="T1155" s="6">
        <v>12</v>
      </c>
      <c r="U1155" s="6" t="s">
        <v>12542</v>
      </c>
      <c r="V1155" s="6" t="s">
        <v>14164</v>
      </c>
      <c r="W1155" s="6" t="s">
        <v>14165</v>
      </c>
      <c r="X1155" s="6" t="s">
        <v>12464</v>
      </c>
      <c r="Y1155" s="6" t="s">
        <v>12299</v>
      </c>
      <c r="Z1155" s="6" t="s">
        <v>12299</v>
      </c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</row>
    <row r="1156" spans="1:52" x14ac:dyDescent="0.3">
      <c r="A1156" s="6">
        <v>1829</v>
      </c>
      <c r="B1156" s="6" t="s">
        <v>14166</v>
      </c>
      <c r="C1156" s="6" t="s">
        <v>4029</v>
      </c>
      <c r="D1156" s="6">
        <v>5</v>
      </c>
      <c r="E1156" s="6">
        <v>0</v>
      </c>
      <c r="F1156" s="6"/>
      <c r="G1156" s="6">
        <v>0</v>
      </c>
      <c r="H1156" s="6">
        <v>150</v>
      </c>
      <c r="I1156" s="6"/>
      <c r="J1156" s="6">
        <v>1</v>
      </c>
      <c r="K1156" s="6">
        <v>0</v>
      </c>
      <c r="L1156" s="6" t="s">
        <v>12255</v>
      </c>
      <c r="M1156" s="6">
        <v>63</v>
      </c>
      <c r="N1156" s="6" t="e">
        <f>VLOOKUP(A1156,web_archive!D:AB,18,FALSE)</f>
        <v>#N/A</v>
      </c>
      <c r="O1156" s="6">
        <v>2</v>
      </c>
      <c r="P1156" s="6">
        <v>2</v>
      </c>
      <c r="Q1156" s="6">
        <v>3</v>
      </c>
      <c r="R1156" s="6">
        <v>1</v>
      </c>
      <c r="S1156" s="6">
        <v>0</v>
      </c>
      <c r="T1156" s="6">
        <v>12</v>
      </c>
      <c r="U1156" s="6" t="s">
        <v>12747</v>
      </c>
      <c r="V1156" s="6" t="s">
        <v>12748</v>
      </c>
      <c r="W1156" s="6" t="s">
        <v>12749</v>
      </c>
      <c r="X1156" s="6" t="s">
        <v>12299</v>
      </c>
      <c r="Y1156" s="6" t="s">
        <v>12299</v>
      </c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</row>
    <row r="1157" spans="1:52" x14ac:dyDescent="0.3">
      <c r="A1157" s="6">
        <v>1830</v>
      </c>
      <c r="B1157" s="6" t="s">
        <v>14167</v>
      </c>
      <c r="C1157" s="6" t="s">
        <v>14168</v>
      </c>
      <c r="D1157" s="6">
        <v>5</v>
      </c>
      <c r="E1157" s="6">
        <v>20</v>
      </c>
      <c r="F1157" s="6"/>
      <c r="G1157" s="6">
        <v>500</v>
      </c>
      <c r="H1157" s="6">
        <v>142</v>
      </c>
      <c r="I1157" s="6"/>
      <c r="J1157" s="6">
        <v>1</v>
      </c>
      <c r="K1157" s="6">
        <v>1</v>
      </c>
      <c r="L1157" s="6" t="s">
        <v>12255</v>
      </c>
      <c r="M1157" s="6">
        <v>63</v>
      </c>
      <c r="N1157" s="6" t="str">
        <f>VLOOKUP(A1157,web_archive!D:AB,18,FALSE)</f>
        <v>Normal / Upper / Baby</v>
      </c>
      <c r="O1157" s="6">
        <v>2</v>
      </c>
      <c r="P1157" s="6">
        <v>2</v>
      </c>
      <c r="Q1157" s="6">
        <v>3</v>
      </c>
      <c r="R1157" s="6">
        <v>102</v>
      </c>
      <c r="S1157" s="6">
        <v>1</v>
      </c>
      <c r="T1157" s="6">
        <v>12</v>
      </c>
      <c r="U1157" s="6" t="s">
        <v>12919</v>
      </c>
      <c r="V1157" s="6" t="s">
        <v>14169</v>
      </c>
      <c r="W1157" s="6" t="s">
        <v>14170</v>
      </c>
      <c r="X1157" s="6" t="s">
        <v>14171</v>
      </c>
      <c r="Y1157" s="6" t="s">
        <v>14172</v>
      </c>
      <c r="Z1157" s="6" t="s">
        <v>14173</v>
      </c>
      <c r="AA1157" s="6" t="s">
        <v>14174</v>
      </c>
      <c r="AB1157" s="6" t="s">
        <v>12299</v>
      </c>
      <c r="AC1157" s="6" t="s">
        <v>12299</v>
      </c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</row>
    <row r="1158" spans="1:52" x14ac:dyDescent="0.3">
      <c r="A1158" s="6">
        <v>1831</v>
      </c>
      <c r="B1158" s="6" t="s">
        <v>14175</v>
      </c>
      <c r="C1158" s="6" t="s">
        <v>14176</v>
      </c>
      <c r="D1158" s="6">
        <v>5</v>
      </c>
      <c r="E1158" s="6">
        <v>0</v>
      </c>
      <c r="F1158" s="6"/>
      <c r="G1158" s="6">
        <v>0</v>
      </c>
      <c r="H1158" s="6">
        <v>120</v>
      </c>
      <c r="I1158" s="6"/>
      <c r="J1158" s="6">
        <v>1</v>
      </c>
      <c r="K1158" s="6">
        <v>0</v>
      </c>
      <c r="L1158" s="6" t="s">
        <v>12255</v>
      </c>
      <c r="M1158" s="6">
        <v>63</v>
      </c>
      <c r="N1158" s="6" t="e">
        <f>VLOOKUP(A1158,web_archive!D:AB,18,FALSE)</f>
        <v>#N/A</v>
      </c>
      <c r="O1158" s="6">
        <v>2</v>
      </c>
      <c r="P1158" s="6">
        <v>2</v>
      </c>
      <c r="Q1158" s="6">
        <v>3</v>
      </c>
      <c r="R1158" s="6">
        <v>60</v>
      </c>
      <c r="S1158" s="6">
        <v>0</v>
      </c>
      <c r="T1158" s="6">
        <v>12</v>
      </c>
      <c r="U1158" s="6" t="s">
        <v>12299</v>
      </c>
      <c r="V1158" s="6" t="s">
        <v>12299</v>
      </c>
      <c r="W1158" s="6" t="s">
        <v>12299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</row>
    <row r="1159" spans="1:52" x14ac:dyDescent="0.3">
      <c r="A1159" s="6">
        <v>1832</v>
      </c>
      <c r="B1159" s="6" t="s">
        <v>14177</v>
      </c>
      <c r="C1159" s="6" t="s">
        <v>14178</v>
      </c>
      <c r="D1159" s="6">
        <v>5</v>
      </c>
      <c r="E1159" s="6">
        <v>20</v>
      </c>
      <c r="F1159" s="6"/>
      <c r="G1159" s="6">
        <v>650</v>
      </c>
      <c r="H1159" s="6">
        <v>160</v>
      </c>
      <c r="I1159" s="6"/>
      <c r="J1159" s="6">
        <v>1</v>
      </c>
      <c r="K1159" s="6">
        <v>0</v>
      </c>
      <c r="L1159" s="6" t="s">
        <v>12255</v>
      </c>
      <c r="M1159" s="6">
        <v>63</v>
      </c>
      <c r="N1159" s="6" t="e">
        <f>VLOOKUP(A1159,web_archive!D:AB,18,FALSE)</f>
        <v>#N/A</v>
      </c>
      <c r="O1159" s="6">
        <v>2</v>
      </c>
      <c r="P1159" s="6">
        <v>2</v>
      </c>
      <c r="Q1159" s="6">
        <v>4</v>
      </c>
      <c r="R1159" s="6">
        <v>95</v>
      </c>
      <c r="S1159" s="6">
        <v>1</v>
      </c>
      <c r="T1159" s="6">
        <v>12</v>
      </c>
      <c r="U1159" s="6" t="s">
        <v>12570</v>
      </c>
      <c r="V1159" s="6" t="s">
        <v>12551</v>
      </c>
      <c r="W1159" s="6" t="s">
        <v>14179</v>
      </c>
      <c r="X1159" s="6" t="s">
        <v>12551</v>
      </c>
      <c r="Y1159" s="6" t="s">
        <v>14180</v>
      </c>
      <c r="Z1159" s="6" t="s">
        <v>14140</v>
      </c>
      <c r="AA1159" s="6" t="s">
        <v>14158</v>
      </c>
      <c r="AB1159" s="6" t="s">
        <v>14140</v>
      </c>
      <c r="AC1159" s="6" t="s">
        <v>14181</v>
      </c>
      <c r="AD1159" s="6" t="s">
        <v>14160</v>
      </c>
      <c r="AE1159" s="6" t="s">
        <v>14137</v>
      </c>
      <c r="AF1159" s="6">
        <v>1</v>
      </c>
      <c r="AG1159" s="6" t="s">
        <v>14182</v>
      </c>
      <c r="AH1159" s="6">
        <v>500</v>
      </c>
      <c r="AI1159" s="6" t="s">
        <v>14183</v>
      </c>
      <c r="AJ1159" s="6" t="s">
        <v>12299</v>
      </c>
      <c r="AK1159" s="6" t="s">
        <v>12299</v>
      </c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</row>
    <row r="1160" spans="1:52" x14ac:dyDescent="0.3">
      <c r="A1160" s="6">
        <v>1833</v>
      </c>
      <c r="B1160" s="6" t="s">
        <v>14184</v>
      </c>
      <c r="C1160" s="6" t="s">
        <v>14185</v>
      </c>
      <c r="D1160" s="6">
        <v>5</v>
      </c>
      <c r="E1160" s="6">
        <v>60000</v>
      </c>
      <c r="F1160" s="6"/>
      <c r="G1160" s="6">
        <v>400</v>
      </c>
      <c r="H1160" s="6">
        <v>140</v>
      </c>
      <c r="I1160" s="6"/>
      <c r="J1160" s="6">
        <v>1</v>
      </c>
      <c r="K1160" s="6">
        <v>2</v>
      </c>
      <c r="L1160" s="6" t="s">
        <v>12255</v>
      </c>
      <c r="M1160" s="6">
        <v>63</v>
      </c>
      <c r="N1160" s="6" t="e">
        <f>VLOOKUP(A1160,web_archive!D:AB,18,FALSE)</f>
        <v>#N/A</v>
      </c>
      <c r="O1160" s="6">
        <v>2</v>
      </c>
      <c r="P1160" s="6">
        <v>2</v>
      </c>
      <c r="Q1160" s="6">
        <v>4</v>
      </c>
      <c r="R1160" s="6">
        <v>105</v>
      </c>
      <c r="S1160" s="6">
        <v>1</v>
      </c>
      <c r="T1160" s="6">
        <v>12</v>
      </c>
      <c r="U1160" s="6" t="s">
        <v>12752</v>
      </c>
      <c r="V1160" s="6" t="s">
        <v>12956</v>
      </c>
      <c r="W1160" s="6" t="s">
        <v>14186</v>
      </c>
      <c r="X1160" s="6" t="s">
        <v>13070</v>
      </c>
      <c r="Y1160" s="6" t="s">
        <v>12957</v>
      </c>
      <c r="Z1160" s="6" t="s">
        <v>12299</v>
      </c>
      <c r="AA1160" s="6" t="s">
        <v>12299</v>
      </c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</row>
    <row r="1161" spans="1:52" x14ac:dyDescent="0.3">
      <c r="A1161" s="6">
        <v>1834</v>
      </c>
      <c r="B1161" s="6" t="s">
        <v>14187</v>
      </c>
      <c r="C1161" s="6" t="s">
        <v>14188</v>
      </c>
      <c r="D1161" s="6">
        <v>5</v>
      </c>
      <c r="E1161" s="6">
        <v>0</v>
      </c>
      <c r="F1161" s="6"/>
      <c r="G1161" s="6">
        <v>0</v>
      </c>
      <c r="H1161" s="6">
        <v>150</v>
      </c>
      <c r="I1161" s="6"/>
      <c r="J1161" s="6">
        <v>1</v>
      </c>
      <c r="K1161" s="6">
        <v>0</v>
      </c>
      <c r="L1161" s="6" t="s">
        <v>12255</v>
      </c>
      <c r="M1161" s="6">
        <v>63</v>
      </c>
      <c r="N1161" s="6" t="e">
        <f>VLOOKUP(A1161,web_archive!D:AB,18,FALSE)</f>
        <v>#N/A</v>
      </c>
      <c r="O1161" s="6">
        <v>2</v>
      </c>
      <c r="P1161" s="6">
        <v>2</v>
      </c>
      <c r="Q1161" s="6">
        <v>3</v>
      </c>
      <c r="R1161" s="6">
        <v>40</v>
      </c>
      <c r="S1161" s="6">
        <v>1</v>
      </c>
      <c r="T1161" s="6">
        <v>12</v>
      </c>
      <c r="U1161" s="6" t="s">
        <v>12570</v>
      </c>
      <c r="V1161" s="6" t="s">
        <v>12551</v>
      </c>
      <c r="W1161" s="6" t="s">
        <v>12973</v>
      </c>
      <c r="X1161" s="6" t="s">
        <v>12556</v>
      </c>
      <c r="Y1161" s="6" t="s">
        <v>12838</v>
      </c>
      <c r="Z1161" s="6" t="s">
        <v>12299</v>
      </c>
      <c r="AA1161" s="6" t="s">
        <v>12299</v>
      </c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</row>
    <row r="1162" spans="1:52" x14ac:dyDescent="0.3">
      <c r="A1162" s="6">
        <v>1836</v>
      </c>
      <c r="B1162" s="6" t="s">
        <v>14189</v>
      </c>
      <c r="C1162" s="6" t="s">
        <v>14190</v>
      </c>
      <c r="D1162" s="6">
        <v>5</v>
      </c>
      <c r="E1162" s="6">
        <v>10</v>
      </c>
      <c r="F1162" s="6"/>
      <c r="G1162" s="6">
        <v>600</v>
      </c>
      <c r="H1162" s="6" t="s">
        <v>14191</v>
      </c>
      <c r="I1162" s="6"/>
      <c r="J1162" s="6">
        <v>1</v>
      </c>
      <c r="K1162" s="6">
        <v>1</v>
      </c>
      <c r="L1162" s="6" t="s">
        <v>12275</v>
      </c>
      <c r="M1162" s="6">
        <v>63</v>
      </c>
      <c r="N1162" s="6" t="e">
        <f>VLOOKUP(A1162,web_archive!D:AB,18,FALSE)</f>
        <v>#N/A</v>
      </c>
      <c r="O1162" s="6">
        <v>2</v>
      </c>
      <c r="P1162" s="6">
        <v>2</v>
      </c>
      <c r="Q1162" s="6">
        <v>4</v>
      </c>
      <c r="R1162" s="6">
        <v>120</v>
      </c>
      <c r="S1162" s="6">
        <v>1</v>
      </c>
      <c r="T1162" s="6">
        <v>12</v>
      </c>
      <c r="U1162" s="6" t="s">
        <v>12542</v>
      </c>
      <c r="V1162" s="6" t="s">
        <v>13241</v>
      </c>
      <c r="W1162" s="6" t="s">
        <v>13242</v>
      </c>
      <c r="X1162" s="6" t="s">
        <v>13243</v>
      </c>
      <c r="Y1162" s="6">
        <v>50</v>
      </c>
      <c r="Z1162" s="6" t="s">
        <v>13244</v>
      </c>
      <c r="AA1162" s="6">
        <v>10</v>
      </c>
      <c r="AB1162" s="6" t="s">
        <v>13245</v>
      </c>
      <c r="AC1162" s="6">
        <v>100</v>
      </c>
      <c r="AD1162" s="6" t="s">
        <v>12581</v>
      </c>
      <c r="AE1162" s="6" t="s">
        <v>12299</v>
      </c>
      <c r="AF1162" s="6" t="s">
        <v>13246</v>
      </c>
      <c r="AG1162" s="6" t="s">
        <v>12298</v>
      </c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</row>
    <row r="1163" spans="1:52" x14ac:dyDescent="0.3">
      <c r="A1163" s="6">
        <v>1837</v>
      </c>
      <c r="B1163" s="6" t="s">
        <v>14192</v>
      </c>
      <c r="C1163" s="6" t="s">
        <v>14193</v>
      </c>
      <c r="D1163" s="6">
        <v>5</v>
      </c>
      <c r="E1163" s="6">
        <v>10</v>
      </c>
      <c r="F1163" s="6"/>
      <c r="G1163" s="6">
        <v>1500</v>
      </c>
      <c r="H1163" s="6">
        <v>100</v>
      </c>
      <c r="I1163" s="6"/>
      <c r="J1163" s="6"/>
      <c r="K1163" s="6">
        <v>1</v>
      </c>
      <c r="L1163" s="6" t="s">
        <v>12255</v>
      </c>
      <c r="M1163" s="6">
        <v>63</v>
      </c>
      <c r="N1163" s="6" t="e">
        <f>VLOOKUP(A1163,web_archive!D:AB,18,FALSE)</f>
        <v>#N/A</v>
      </c>
      <c r="O1163" s="6">
        <v>2</v>
      </c>
      <c r="P1163" s="6">
        <v>2</v>
      </c>
      <c r="Q1163" s="6">
        <v>3</v>
      </c>
      <c r="R1163" s="6">
        <v>50</v>
      </c>
      <c r="S1163" s="6">
        <v>1</v>
      </c>
      <c r="T1163" s="6">
        <v>12</v>
      </c>
      <c r="U1163" s="6" t="s">
        <v>13056</v>
      </c>
      <c r="V1163" s="6" t="s">
        <v>14194</v>
      </c>
      <c r="W1163" s="6" t="s">
        <v>14195</v>
      </c>
      <c r="X1163" s="6" t="s">
        <v>12299</v>
      </c>
      <c r="Y1163" s="6" t="s">
        <v>12299</v>
      </c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</row>
    <row r="1164" spans="1:52" x14ac:dyDescent="0.3">
      <c r="A1164" s="6">
        <v>1838</v>
      </c>
      <c r="B1164" s="6" t="s">
        <v>14196</v>
      </c>
      <c r="C1164" s="6" t="s">
        <v>14197</v>
      </c>
      <c r="D1164" s="6">
        <v>5</v>
      </c>
      <c r="E1164" s="6">
        <v>20</v>
      </c>
      <c r="F1164" s="6"/>
      <c r="G1164" s="6">
        <v>0</v>
      </c>
      <c r="H1164" s="6">
        <v>30</v>
      </c>
      <c r="I1164" s="6"/>
      <c r="J1164" s="6">
        <v>1</v>
      </c>
      <c r="K1164" s="6">
        <v>0</v>
      </c>
      <c r="L1164" s="6" t="s">
        <v>12255</v>
      </c>
      <c r="M1164" s="6">
        <v>63</v>
      </c>
      <c r="N1164" s="6" t="e">
        <f>VLOOKUP(A1164,web_archive!D:AB,18,FALSE)</f>
        <v>#N/A</v>
      </c>
      <c r="O1164" s="6">
        <v>2</v>
      </c>
      <c r="P1164" s="6">
        <v>2</v>
      </c>
      <c r="Q1164" s="6">
        <v>3</v>
      </c>
      <c r="R1164" s="6">
        <v>80</v>
      </c>
      <c r="S1164" s="6">
        <v>1</v>
      </c>
      <c r="T1164" s="6">
        <v>12</v>
      </c>
      <c r="U1164" s="6" t="s">
        <v>12691</v>
      </c>
      <c r="V1164" s="6" t="s">
        <v>13787</v>
      </c>
      <c r="W1164" s="6" t="s">
        <v>12904</v>
      </c>
      <c r="X1164" s="6" t="s">
        <v>12549</v>
      </c>
      <c r="Y1164" s="6" t="s">
        <v>13417</v>
      </c>
      <c r="Z1164" s="6" t="s">
        <v>12551</v>
      </c>
      <c r="AA1164" s="6" t="s">
        <v>14198</v>
      </c>
      <c r="AB1164" s="6" t="s">
        <v>12549</v>
      </c>
      <c r="AC1164" s="6" t="s">
        <v>13251</v>
      </c>
      <c r="AD1164" s="6" t="s">
        <v>12551</v>
      </c>
      <c r="AE1164" s="6" t="s">
        <v>12715</v>
      </c>
      <c r="AF1164" s="6" t="s">
        <v>14137</v>
      </c>
      <c r="AG1164" s="6">
        <v>1</v>
      </c>
      <c r="AH1164" s="6">
        <v>5</v>
      </c>
      <c r="AI1164" s="6" t="s">
        <v>14138</v>
      </c>
      <c r="AJ1164" s="6" t="s">
        <v>12368</v>
      </c>
      <c r="AK1164" s="6" t="s">
        <v>12299</v>
      </c>
      <c r="AL1164" s="6" t="s">
        <v>12299</v>
      </c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</row>
    <row r="1165" spans="1:52" x14ac:dyDescent="0.3">
      <c r="A1165" s="6">
        <v>1839</v>
      </c>
      <c r="B1165" s="6" t="s">
        <v>14199</v>
      </c>
      <c r="C1165" s="6" t="s">
        <v>14200</v>
      </c>
      <c r="D1165" s="6">
        <v>5</v>
      </c>
      <c r="E1165" s="6">
        <v>20</v>
      </c>
      <c r="F1165" s="6"/>
      <c r="G1165" s="6">
        <v>1000</v>
      </c>
      <c r="H1165" s="6">
        <v>100</v>
      </c>
      <c r="I1165" s="6"/>
      <c r="J1165" s="6">
        <v>1</v>
      </c>
      <c r="K1165" s="6">
        <v>2</v>
      </c>
      <c r="L1165" s="6" t="s">
        <v>12255</v>
      </c>
      <c r="M1165" s="6">
        <v>63</v>
      </c>
      <c r="N1165" s="6" t="e">
        <f>VLOOKUP(A1165,web_archive!D:AB,18,FALSE)</f>
        <v>#N/A</v>
      </c>
      <c r="O1165" s="6">
        <v>2</v>
      </c>
      <c r="P1165" s="6">
        <v>2</v>
      </c>
      <c r="Q1165" s="6">
        <v>3</v>
      </c>
      <c r="R1165" s="6">
        <v>70</v>
      </c>
      <c r="S1165" s="6">
        <v>1</v>
      </c>
      <c r="T1165" s="6">
        <v>12</v>
      </c>
      <c r="U1165" s="6" t="s">
        <v>12948</v>
      </c>
      <c r="V1165" s="6" t="s">
        <v>13262</v>
      </c>
      <c r="W1165" s="6" t="s">
        <v>13889</v>
      </c>
      <c r="X1165" s="6" t="s">
        <v>12368</v>
      </c>
      <c r="Y1165" s="6" t="s">
        <v>12299</v>
      </c>
      <c r="Z1165" s="6" t="s">
        <v>12299</v>
      </c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</row>
    <row r="1166" spans="1:52" x14ac:dyDescent="0.3">
      <c r="A1166" s="6">
        <v>1840</v>
      </c>
      <c r="B1166" s="6" t="s">
        <v>14201</v>
      </c>
      <c r="C1166" s="6" t="s">
        <v>14202</v>
      </c>
      <c r="D1166" s="6">
        <v>5</v>
      </c>
      <c r="E1166" s="6">
        <v>20</v>
      </c>
      <c r="F1166" s="6"/>
      <c r="G1166" s="6">
        <v>500</v>
      </c>
      <c r="H1166" s="6" t="s">
        <v>13240</v>
      </c>
      <c r="I1166" s="6"/>
      <c r="J1166" s="6">
        <v>1</v>
      </c>
      <c r="K1166" s="6">
        <v>0</v>
      </c>
      <c r="L1166" s="6" t="s">
        <v>12255</v>
      </c>
      <c r="M1166" s="6">
        <v>63</v>
      </c>
      <c r="N1166" s="6" t="e">
        <f>VLOOKUP(A1166,web_archive!D:AB,18,FALSE)</f>
        <v>#N/A</v>
      </c>
      <c r="O1166" s="6">
        <v>2</v>
      </c>
      <c r="P1166" s="6">
        <v>2</v>
      </c>
      <c r="Q1166" s="6">
        <v>4</v>
      </c>
      <c r="R1166" s="6">
        <v>100</v>
      </c>
      <c r="S1166" s="6">
        <v>1</v>
      </c>
      <c r="T1166" s="6">
        <v>12</v>
      </c>
      <c r="U1166" s="6" t="s">
        <v>14203</v>
      </c>
      <c r="V1166" s="6" t="s">
        <v>13268</v>
      </c>
      <c r="W1166" s="6" t="s">
        <v>13269</v>
      </c>
      <c r="X1166" s="6" t="s">
        <v>12299</v>
      </c>
      <c r="Y1166" s="6" t="s">
        <v>12299</v>
      </c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</row>
    <row r="1167" spans="1:52" x14ac:dyDescent="0.3">
      <c r="A1167" s="6">
        <v>1841</v>
      </c>
      <c r="B1167" s="6" t="s">
        <v>14204</v>
      </c>
      <c r="C1167" s="6" t="s">
        <v>14185</v>
      </c>
      <c r="D1167" s="6">
        <v>5</v>
      </c>
      <c r="E1167" s="6">
        <v>60000</v>
      </c>
      <c r="F1167" s="6"/>
      <c r="G1167" s="6">
        <v>400</v>
      </c>
      <c r="H1167" s="6">
        <v>140</v>
      </c>
      <c r="I1167" s="6"/>
      <c r="J1167" s="6">
        <v>1</v>
      </c>
      <c r="K1167" s="6">
        <v>3</v>
      </c>
      <c r="L1167" s="6" t="s">
        <v>12255</v>
      </c>
      <c r="M1167" s="6">
        <v>63</v>
      </c>
      <c r="N1167" s="6" t="e">
        <f>VLOOKUP(A1167,web_archive!D:AB,18,FALSE)</f>
        <v>#N/A</v>
      </c>
      <c r="O1167" s="6">
        <v>2</v>
      </c>
      <c r="P1167" s="6">
        <v>2</v>
      </c>
      <c r="Q1167" s="6">
        <v>4</v>
      </c>
      <c r="R1167" s="6">
        <v>105</v>
      </c>
      <c r="S1167" s="6">
        <v>1</v>
      </c>
      <c r="T1167" s="6">
        <v>12</v>
      </c>
      <c r="U1167" s="6" t="s">
        <v>12752</v>
      </c>
      <c r="V1167" s="6" t="s">
        <v>12956</v>
      </c>
      <c r="W1167" s="6" t="s">
        <v>14186</v>
      </c>
      <c r="X1167" s="6" t="s">
        <v>13070</v>
      </c>
      <c r="Y1167" s="6" t="s">
        <v>12957</v>
      </c>
      <c r="Z1167" s="6" t="s">
        <v>12299</v>
      </c>
      <c r="AA1167" s="6" t="s">
        <v>12299</v>
      </c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</row>
    <row r="1168" spans="1:52" x14ac:dyDescent="0.3">
      <c r="A1168" s="6" t="s">
        <v>12401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 t="e">
        <f>VLOOKUP(A1168,web_archive!D:AB,18,FALSE)</f>
        <v>#N/A</v>
      </c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</row>
    <row r="1169" spans="1:31" x14ac:dyDescent="0.3">
      <c r="A1169" s="6" t="s">
        <v>14205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 t="e">
        <f>VLOOKUP(A1169,web_archive!D:AB,18,FALSE)</f>
        <v>#N/A</v>
      </c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1:31" x14ac:dyDescent="0.3">
      <c r="A1170" s="6" t="s">
        <v>12401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 t="e">
        <f>VLOOKUP(A1170,web_archive!D:AB,18,FALSE)</f>
        <v>#N/A</v>
      </c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1:31" x14ac:dyDescent="0.3">
      <c r="A1171" s="6">
        <v>1900</v>
      </c>
      <c r="B1171" s="6" t="s">
        <v>14206</v>
      </c>
      <c r="C1171" s="6" t="s">
        <v>14207</v>
      </c>
      <c r="D1171" s="6">
        <v>5</v>
      </c>
      <c r="E1171" s="6">
        <v>20</v>
      </c>
      <c r="F1171" s="6"/>
      <c r="G1171" s="6">
        <v>1300</v>
      </c>
      <c r="H1171" s="3">
        <v>5.4513888888888893</v>
      </c>
      <c r="I1171" s="6"/>
      <c r="J1171" s="6">
        <v>1</v>
      </c>
      <c r="K1171" s="6">
        <v>1</v>
      </c>
      <c r="L1171" s="6" t="s">
        <v>12247</v>
      </c>
      <c r="M1171" s="6">
        <v>63</v>
      </c>
      <c r="N1171" s="6" t="e">
        <f>VLOOKUP(A1171,web_archive!D:AB,18,FALSE)</f>
        <v>#N/A</v>
      </c>
      <c r="O1171" s="6">
        <v>1</v>
      </c>
      <c r="P1171" s="6">
        <v>2</v>
      </c>
      <c r="Q1171" s="6">
        <v>4</v>
      </c>
      <c r="R1171" s="6">
        <v>160</v>
      </c>
      <c r="S1171" s="6">
        <v>1</v>
      </c>
      <c r="T1171" s="6">
        <v>13</v>
      </c>
      <c r="U1171" s="6" t="s">
        <v>13163</v>
      </c>
      <c r="V1171" s="6" t="s">
        <v>13164</v>
      </c>
      <c r="W1171" s="6" t="s">
        <v>12360</v>
      </c>
      <c r="X1171" s="6" t="s">
        <v>14208</v>
      </c>
      <c r="Y1171" s="6" t="s">
        <v>13164</v>
      </c>
      <c r="Z1171" s="6" t="s">
        <v>12360</v>
      </c>
      <c r="AA1171" s="6" t="s">
        <v>14209</v>
      </c>
      <c r="AB1171" s="6" t="s">
        <v>12299</v>
      </c>
      <c r="AC1171" s="6" t="s">
        <v>12299</v>
      </c>
      <c r="AD1171" s="6"/>
      <c r="AE1171" s="6"/>
    </row>
    <row r="1172" spans="1:31" x14ac:dyDescent="0.3">
      <c r="A1172" s="6">
        <v>1901</v>
      </c>
      <c r="B1172" s="6" t="s">
        <v>14210</v>
      </c>
      <c r="C1172" s="6" t="s">
        <v>14210</v>
      </c>
      <c r="D1172" s="6">
        <v>5</v>
      </c>
      <c r="E1172" s="6">
        <v>4000</v>
      </c>
      <c r="F1172" s="6"/>
      <c r="G1172" s="6">
        <v>700</v>
      </c>
      <c r="H1172" s="6">
        <v>50</v>
      </c>
      <c r="I1172" s="6"/>
      <c r="J1172" s="6">
        <v>1</v>
      </c>
      <c r="K1172" s="6">
        <v>3</v>
      </c>
      <c r="L1172" s="6" t="s">
        <v>12247</v>
      </c>
      <c r="M1172" s="6">
        <v>63</v>
      </c>
      <c r="N1172" s="6" t="e">
        <f>VLOOKUP(A1172,web_archive!D:AB,18,FALSE)</f>
        <v>#N/A</v>
      </c>
      <c r="O1172" s="6">
        <v>1</v>
      </c>
      <c r="P1172" s="6">
        <v>2</v>
      </c>
      <c r="Q1172" s="6">
        <v>1</v>
      </c>
      <c r="R1172" s="6">
        <v>2</v>
      </c>
      <c r="S1172" s="6">
        <v>1</v>
      </c>
      <c r="T1172" s="6">
        <v>13</v>
      </c>
      <c r="U1172" s="6" t="s">
        <v>12299</v>
      </c>
      <c r="V1172" s="6" t="s">
        <v>12299</v>
      </c>
      <c r="W1172" s="6" t="s">
        <v>12299</v>
      </c>
      <c r="X1172" s="6"/>
      <c r="Y1172" s="6"/>
      <c r="Z1172" s="6"/>
      <c r="AA1172" s="6"/>
      <c r="AB1172" s="6"/>
      <c r="AC1172" s="6"/>
      <c r="AD1172" s="6"/>
      <c r="AE1172" s="6"/>
    </row>
    <row r="1173" spans="1:31" x14ac:dyDescent="0.3">
      <c r="A1173" s="6">
        <v>1902</v>
      </c>
      <c r="B1173" s="6" t="s">
        <v>14211</v>
      </c>
      <c r="C1173" s="6" t="s">
        <v>14210</v>
      </c>
      <c r="D1173" s="6">
        <v>5</v>
      </c>
      <c r="E1173" s="6">
        <v>4000</v>
      </c>
      <c r="F1173" s="6"/>
      <c r="G1173" s="6">
        <v>700</v>
      </c>
      <c r="H1173" s="6">
        <v>50</v>
      </c>
      <c r="I1173" s="6"/>
      <c r="J1173" s="6">
        <v>1</v>
      </c>
      <c r="K1173" s="6">
        <v>4</v>
      </c>
      <c r="L1173" s="6" t="s">
        <v>12247</v>
      </c>
      <c r="M1173" s="6">
        <v>63</v>
      </c>
      <c r="N1173" s="6" t="e">
        <f>VLOOKUP(A1173,web_archive!D:AB,18,FALSE)</f>
        <v>#N/A</v>
      </c>
      <c r="O1173" s="6">
        <v>1</v>
      </c>
      <c r="P1173" s="6">
        <v>2</v>
      </c>
      <c r="Q1173" s="6">
        <v>1</v>
      </c>
      <c r="R1173" s="6">
        <v>2</v>
      </c>
      <c r="S1173" s="6">
        <v>1</v>
      </c>
      <c r="T1173" s="6">
        <v>13</v>
      </c>
      <c r="U1173" s="6" t="s">
        <v>12299</v>
      </c>
      <c r="V1173" s="6" t="s">
        <v>12299</v>
      </c>
      <c r="W1173" s="6" t="s">
        <v>12299</v>
      </c>
      <c r="X1173" s="6"/>
      <c r="Y1173" s="6"/>
      <c r="Z1173" s="6"/>
      <c r="AA1173" s="6"/>
      <c r="AB1173" s="6"/>
      <c r="AC1173" s="6"/>
      <c r="AD1173" s="6"/>
      <c r="AE1173" s="6"/>
    </row>
    <row r="1174" spans="1:31" x14ac:dyDescent="0.3">
      <c r="A1174" s="6">
        <v>1903</v>
      </c>
      <c r="B1174" s="6" t="s">
        <v>6409</v>
      </c>
      <c r="C1174" s="6" t="s">
        <v>6409</v>
      </c>
      <c r="D1174" s="6">
        <v>5</v>
      </c>
      <c r="E1174" s="6">
        <v>18000</v>
      </c>
      <c r="F1174" s="6"/>
      <c r="G1174" s="6">
        <v>400</v>
      </c>
      <c r="H1174" s="6">
        <v>90</v>
      </c>
      <c r="I1174" s="6"/>
      <c r="J1174" s="6">
        <v>1</v>
      </c>
      <c r="K1174" s="6">
        <v>2</v>
      </c>
      <c r="L1174" s="6" t="s">
        <v>12247</v>
      </c>
      <c r="M1174" s="6">
        <v>63</v>
      </c>
      <c r="N1174" s="6" t="e">
        <f>VLOOKUP(A1174,web_archive!D:AB,18,FALSE)</f>
        <v>#N/A</v>
      </c>
      <c r="O1174" s="6">
        <v>1</v>
      </c>
      <c r="P1174" s="6">
        <v>2</v>
      </c>
      <c r="Q1174" s="6">
        <v>2</v>
      </c>
      <c r="R1174" s="6">
        <v>14</v>
      </c>
      <c r="S1174" s="6">
        <v>1</v>
      </c>
      <c r="T1174" s="6">
        <v>13</v>
      </c>
      <c r="U1174" s="6" t="s">
        <v>12299</v>
      </c>
      <c r="V1174" s="6" t="s">
        <v>12299</v>
      </c>
      <c r="W1174" s="6" t="s">
        <v>12299</v>
      </c>
      <c r="X1174" s="6"/>
      <c r="Y1174" s="6"/>
      <c r="Z1174" s="6"/>
      <c r="AA1174" s="6"/>
      <c r="AB1174" s="6"/>
      <c r="AC1174" s="6"/>
      <c r="AD1174" s="6"/>
      <c r="AE1174" s="6"/>
    </row>
    <row r="1175" spans="1:31" x14ac:dyDescent="0.3">
      <c r="A1175" s="6">
        <v>1904</v>
      </c>
      <c r="B1175" s="6" t="s">
        <v>6408</v>
      </c>
      <c r="C1175" s="6" t="s">
        <v>6409</v>
      </c>
      <c r="D1175" s="6">
        <v>5</v>
      </c>
      <c r="E1175" s="6">
        <v>18000</v>
      </c>
      <c r="F1175" s="6"/>
      <c r="G1175" s="6">
        <v>400</v>
      </c>
      <c r="H1175" s="6">
        <v>90</v>
      </c>
      <c r="I1175" s="6"/>
      <c r="J1175" s="6">
        <v>1</v>
      </c>
      <c r="K1175" s="6">
        <v>3</v>
      </c>
      <c r="L1175" s="6" t="s">
        <v>12247</v>
      </c>
      <c r="M1175" s="6">
        <v>63</v>
      </c>
      <c r="N1175" s="6" t="str">
        <f>VLOOKUP(A1175,web_archive!D:AB,18,FALSE)</f>
        <v>Normal / Upper / Baby</v>
      </c>
      <c r="O1175" s="6">
        <v>1</v>
      </c>
      <c r="P1175" s="6">
        <v>2</v>
      </c>
      <c r="Q1175" s="6">
        <v>2</v>
      </c>
      <c r="R1175" s="6">
        <v>14</v>
      </c>
      <c r="S1175" s="6">
        <v>1</v>
      </c>
      <c r="T1175" s="6">
        <v>13</v>
      </c>
      <c r="U1175" s="6" t="s">
        <v>12299</v>
      </c>
      <c r="V1175" s="6" t="s">
        <v>12299</v>
      </c>
      <c r="W1175" s="6" t="s">
        <v>12299</v>
      </c>
      <c r="X1175" s="6"/>
      <c r="Y1175" s="6"/>
      <c r="Z1175" s="6"/>
      <c r="AA1175" s="6"/>
      <c r="AB1175" s="6"/>
      <c r="AC1175" s="6"/>
      <c r="AD1175" s="6"/>
      <c r="AE1175" s="6"/>
    </row>
    <row r="1176" spans="1:31" x14ac:dyDescent="0.3">
      <c r="A1176" s="6">
        <v>1905</v>
      </c>
      <c r="B1176" s="6" t="s">
        <v>14212</v>
      </c>
      <c r="C1176" s="6" t="s">
        <v>14212</v>
      </c>
      <c r="D1176" s="6">
        <v>5</v>
      </c>
      <c r="E1176" s="6">
        <v>24500</v>
      </c>
      <c r="F1176" s="6"/>
      <c r="G1176" s="6">
        <v>500</v>
      </c>
      <c r="H1176" s="6">
        <v>105</v>
      </c>
      <c r="I1176" s="6"/>
      <c r="J1176" s="6">
        <v>1</v>
      </c>
      <c r="K1176" s="6">
        <v>2</v>
      </c>
      <c r="L1176" s="6" t="s">
        <v>12247</v>
      </c>
      <c r="M1176" s="6">
        <v>63</v>
      </c>
      <c r="N1176" s="6" t="e">
        <f>VLOOKUP(A1176,web_archive!D:AB,18,FALSE)</f>
        <v>#N/A</v>
      </c>
      <c r="O1176" s="6">
        <v>1</v>
      </c>
      <c r="P1176" s="6">
        <v>2</v>
      </c>
      <c r="Q1176" s="6">
        <v>2</v>
      </c>
      <c r="R1176" s="6">
        <v>14</v>
      </c>
      <c r="S1176" s="6">
        <v>1</v>
      </c>
      <c r="T1176" s="6">
        <v>13</v>
      </c>
      <c r="U1176" s="6" t="s">
        <v>12299</v>
      </c>
      <c r="V1176" s="6" t="s">
        <v>12299</v>
      </c>
      <c r="W1176" s="6" t="s">
        <v>12299</v>
      </c>
      <c r="X1176" s="6"/>
      <c r="Y1176" s="6"/>
      <c r="Z1176" s="6"/>
      <c r="AA1176" s="6"/>
      <c r="AB1176" s="6"/>
      <c r="AC1176" s="6"/>
      <c r="AD1176" s="6"/>
      <c r="AE1176" s="6"/>
    </row>
    <row r="1177" spans="1:31" x14ac:dyDescent="0.3">
      <c r="A1177" s="6">
        <v>1906</v>
      </c>
      <c r="B1177" s="6" t="s">
        <v>14213</v>
      </c>
      <c r="C1177" s="6" t="s">
        <v>14212</v>
      </c>
      <c r="D1177" s="6">
        <v>5</v>
      </c>
      <c r="E1177" s="6">
        <v>24500</v>
      </c>
      <c r="F1177" s="6"/>
      <c r="G1177" s="6">
        <v>500</v>
      </c>
      <c r="H1177" s="6">
        <v>105</v>
      </c>
      <c r="I1177" s="6"/>
      <c r="J1177" s="6">
        <v>1</v>
      </c>
      <c r="K1177" s="6">
        <v>3</v>
      </c>
      <c r="L1177" s="6" t="s">
        <v>12247</v>
      </c>
      <c r="M1177" s="6">
        <v>63</v>
      </c>
      <c r="N1177" s="6" t="e">
        <f>VLOOKUP(A1177,web_archive!D:AB,18,FALSE)</f>
        <v>#N/A</v>
      </c>
      <c r="O1177" s="6">
        <v>1</v>
      </c>
      <c r="P1177" s="6">
        <v>2</v>
      </c>
      <c r="Q1177" s="6">
        <v>2</v>
      </c>
      <c r="R1177" s="6">
        <v>14</v>
      </c>
      <c r="S1177" s="6">
        <v>1</v>
      </c>
      <c r="T1177" s="6">
        <v>13</v>
      </c>
      <c r="U1177" s="6" t="s">
        <v>12299</v>
      </c>
      <c r="V1177" s="6" t="s">
        <v>12299</v>
      </c>
      <c r="W1177" s="6" t="s">
        <v>12299</v>
      </c>
      <c r="X1177" s="6"/>
      <c r="Y1177" s="6"/>
      <c r="Z1177" s="6"/>
      <c r="AA1177" s="6"/>
      <c r="AB1177" s="6"/>
      <c r="AC1177" s="6"/>
      <c r="AD1177" s="6"/>
      <c r="AE1177" s="6"/>
    </row>
    <row r="1178" spans="1:31" x14ac:dyDescent="0.3">
      <c r="A1178" s="6">
        <v>1907</v>
      </c>
      <c r="B1178" s="6" t="s">
        <v>14214</v>
      </c>
      <c r="C1178" s="6" t="s">
        <v>14214</v>
      </c>
      <c r="D1178" s="6">
        <v>5</v>
      </c>
      <c r="E1178" s="6">
        <v>47000</v>
      </c>
      <c r="F1178" s="6"/>
      <c r="G1178" s="6">
        <v>900</v>
      </c>
      <c r="H1178" s="6">
        <v>142</v>
      </c>
      <c r="I1178" s="6"/>
      <c r="J1178" s="6">
        <v>1</v>
      </c>
      <c r="K1178" s="6">
        <v>0</v>
      </c>
      <c r="L1178" s="6" t="s">
        <v>12247</v>
      </c>
      <c r="M1178" s="6">
        <v>63</v>
      </c>
      <c r="N1178" s="6" t="e">
        <f>VLOOKUP(A1178,web_archive!D:AB,18,FALSE)</f>
        <v>#N/A</v>
      </c>
      <c r="O1178" s="6">
        <v>1</v>
      </c>
      <c r="P1178" s="6">
        <v>2</v>
      </c>
      <c r="Q1178" s="6">
        <v>3</v>
      </c>
      <c r="R1178" s="6">
        <v>27</v>
      </c>
      <c r="S1178" s="6">
        <v>1</v>
      </c>
      <c r="T1178" s="6">
        <v>13</v>
      </c>
      <c r="U1178" s="6" t="s">
        <v>12299</v>
      </c>
      <c r="V1178" s="6" t="s">
        <v>12299</v>
      </c>
      <c r="W1178" s="6" t="s">
        <v>12299</v>
      </c>
      <c r="X1178" s="6"/>
      <c r="Y1178" s="6"/>
      <c r="Z1178" s="6"/>
      <c r="AA1178" s="6"/>
      <c r="AB1178" s="6"/>
      <c r="AC1178" s="6"/>
      <c r="AD1178" s="6"/>
      <c r="AE1178" s="6"/>
    </row>
    <row r="1179" spans="1:31" x14ac:dyDescent="0.3">
      <c r="A1179" s="6">
        <v>1908</v>
      </c>
      <c r="B1179" s="6" t="s">
        <v>14215</v>
      </c>
      <c r="C1179" s="6" t="s">
        <v>14214</v>
      </c>
      <c r="D1179" s="6">
        <v>5</v>
      </c>
      <c r="E1179" s="6">
        <v>47000</v>
      </c>
      <c r="F1179" s="6"/>
      <c r="G1179" s="6">
        <v>900</v>
      </c>
      <c r="H1179" s="6">
        <v>142</v>
      </c>
      <c r="I1179" s="6"/>
      <c r="J1179" s="6">
        <v>1</v>
      </c>
      <c r="K1179" s="6">
        <v>1</v>
      </c>
      <c r="L1179" s="6" t="s">
        <v>12247</v>
      </c>
      <c r="M1179" s="6">
        <v>63</v>
      </c>
      <c r="N1179" s="6" t="e">
        <f>VLOOKUP(A1179,web_archive!D:AB,18,FALSE)</f>
        <v>#N/A</v>
      </c>
      <c r="O1179" s="6">
        <v>1</v>
      </c>
      <c r="P1179" s="6">
        <v>2</v>
      </c>
      <c r="Q1179" s="6">
        <v>3</v>
      </c>
      <c r="R1179" s="6">
        <v>27</v>
      </c>
      <c r="S1179" s="6">
        <v>1</v>
      </c>
      <c r="T1179" s="6">
        <v>13</v>
      </c>
      <c r="U1179" s="6" t="s">
        <v>12299</v>
      </c>
      <c r="V1179" s="6" t="s">
        <v>12299</v>
      </c>
      <c r="W1179" s="6" t="s">
        <v>12299</v>
      </c>
      <c r="X1179" s="6"/>
      <c r="Y1179" s="6"/>
      <c r="Z1179" s="6"/>
      <c r="AA1179" s="6"/>
      <c r="AB1179" s="6"/>
      <c r="AC1179" s="6"/>
      <c r="AD1179" s="6"/>
      <c r="AE1179" s="6"/>
    </row>
    <row r="1180" spans="1:31" x14ac:dyDescent="0.3">
      <c r="A1180" s="6">
        <v>1909</v>
      </c>
      <c r="B1180" s="6" t="s">
        <v>14216</v>
      </c>
      <c r="C1180" s="6" t="s">
        <v>14216</v>
      </c>
      <c r="D1180" s="6">
        <v>5</v>
      </c>
      <c r="E1180" s="6">
        <v>62000</v>
      </c>
      <c r="F1180" s="6"/>
      <c r="G1180" s="6">
        <v>900</v>
      </c>
      <c r="H1180" s="6">
        <v>114</v>
      </c>
      <c r="I1180" s="6"/>
      <c r="J1180" s="6">
        <v>1</v>
      </c>
      <c r="K1180" s="6">
        <v>1</v>
      </c>
      <c r="L1180" s="6" t="s">
        <v>12247</v>
      </c>
      <c r="M1180" s="6">
        <v>63</v>
      </c>
      <c r="N1180" s="6" t="e">
        <f>VLOOKUP(A1180,web_archive!D:AB,18,FALSE)</f>
        <v>#N/A</v>
      </c>
      <c r="O1180" s="6">
        <v>1</v>
      </c>
      <c r="P1180" s="6">
        <v>2</v>
      </c>
      <c r="Q1180" s="6">
        <v>3</v>
      </c>
      <c r="R1180" s="6">
        <v>27</v>
      </c>
      <c r="S1180" s="6">
        <v>1</v>
      </c>
      <c r="T1180" s="6">
        <v>13</v>
      </c>
      <c r="U1180" s="6" t="s">
        <v>12542</v>
      </c>
      <c r="V1180" s="6" t="s">
        <v>12600</v>
      </c>
      <c r="W1180" s="6" t="s">
        <v>12299</v>
      </c>
      <c r="X1180" s="6" t="s">
        <v>12299</v>
      </c>
      <c r="Y1180" s="6"/>
      <c r="Z1180" s="6"/>
      <c r="AA1180" s="6"/>
      <c r="AB1180" s="6"/>
      <c r="AC1180" s="6"/>
      <c r="AD1180" s="6"/>
      <c r="AE1180" s="6"/>
    </row>
    <row r="1181" spans="1:31" x14ac:dyDescent="0.3">
      <c r="A1181" s="6">
        <v>1910</v>
      </c>
      <c r="B1181" s="6" t="s">
        <v>14217</v>
      </c>
      <c r="C1181" s="6" t="s">
        <v>14216</v>
      </c>
      <c r="D1181" s="6">
        <v>5</v>
      </c>
      <c r="E1181" s="6">
        <v>62000</v>
      </c>
      <c r="F1181" s="6"/>
      <c r="G1181" s="6">
        <v>900</v>
      </c>
      <c r="H1181" s="6">
        <v>114</v>
      </c>
      <c r="I1181" s="6"/>
      <c r="J1181" s="6">
        <v>1</v>
      </c>
      <c r="K1181" s="6">
        <v>2</v>
      </c>
      <c r="L1181" s="6" t="s">
        <v>12247</v>
      </c>
      <c r="M1181" s="6">
        <v>63</v>
      </c>
      <c r="N1181" s="6" t="e">
        <f>VLOOKUP(A1181,web_archive!D:AB,18,FALSE)</f>
        <v>#N/A</v>
      </c>
      <c r="O1181" s="6">
        <v>1</v>
      </c>
      <c r="P1181" s="6">
        <v>2</v>
      </c>
      <c r="Q1181" s="6">
        <v>3</v>
      </c>
      <c r="R1181" s="6">
        <v>27</v>
      </c>
      <c r="S1181" s="6">
        <v>1</v>
      </c>
      <c r="T1181" s="6">
        <v>13</v>
      </c>
      <c r="U1181" s="6" t="s">
        <v>12542</v>
      </c>
      <c r="V1181" s="6" t="s">
        <v>12600</v>
      </c>
      <c r="W1181" s="6" t="s">
        <v>12299</v>
      </c>
      <c r="X1181" s="6" t="s">
        <v>12299</v>
      </c>
      <c r="Y1181" s="6"/>
      <c r="Z1181" s="6"/>
      <c r="AA1181" s="6"/>
      <c r="AB1181" s="6"/>
      <c r="AC1181" s="6"/>
      <c r="AD1181" s="6"/>
      <c r="AE1181" s="6"/>
    </row>
    <row r="1182" spans="1:31" x14ac:dyDescent="0.3">
      <c r="A1182" s="6">
        <v>1911</v>
      </c>
      <c r="B1182" s="6" t="s">
        <v>14218</v>
      </c>
      <c r="C1182" s="6" t="s">
        <v>14219</v>
      </c>
      <c r="D1182" s="6">
        <v>5</v>
      </c>
      <c r="E1182" s="6">
        <v>54000</v>
      </c>
      <c r="F1182" s="6"/>
      <c r="G1182" s="6">
        <v>1300</v>
      </c>
      <c r="H1182" s="6">
        <v>126</v>
      </c>
      <c r="I1182" s="6"/>
      <c r="J1182" s="6">
        <v>1</v>
      </c>
      <c r="K1182" s="6">
        <v>1</v>
      </c>
      <c r="L1182" s="6" t="s">
        <v>12247</v>
      </c>
      <c r="M1182" s="6">
        <v>63</v>
      </c>
      <c r="N1182" s="6" t="e">
        <f>VLOOKUP(A1182,web_archive!D:AB,18,FALSE)</f>
        <v>#N/A</v>
      </c>
      <c r="O1182" s="6">
        <v>1</v>
      </c>
      <c r="P1182" s="6">
        <v>2</v>
      </c>
      <c r="Q1182" s="6">
        <v>3</v>
      </c>
      <c r="R1182" s="6">
        <v>27</v>
      </c>
      <c r="S1182" s="6">
        <v>1</v>
      </c>
      <c r="T1182" s="6">
        <v>13</v>
      </c>
      <c r="U1182" s="6" t="s">
        <v>12299</v>
      </c>
      <c r="V1182" s="6" t="s">
        <v>12299</v>
      </c>
      <c r="W1182" s="6" t="s">
        <v>12299</v>
      </c>
      <c r="X1182" s="6"/>
      <c r="Y1182" s="6"/>
      <c r="Z1182" s="6"/>
      <c r="AA1182" s="6"/>
      <c r="AB1182" s="6"/>
      <c r="AC1182" s="6"/>
      <c r="AD1182" s="6"/>
      <c r="AE1182" s="6"/>
    </row>
    <row r="1183" spans="1:31" x14ac:dyDescent="0.3">
      <c r="A1183" s="6">
        <v>1912</v>
      </c>
      <c r="B1183" s="6" t="s">
        <v>14220</v>
      </c>
      <c r="C1183" s="6" t="s">
        <v>14219</v>
      </c>
      <c r="D1183" s="6">
        <v>5</v>
      </c>
      <c r="E1183" s="6">
        <v>54000</v>
      </c>
      <c r="F1183" s="6"/>
      <c r="G1183" s="6">
        <v>1300</v>
      </c>
      <c r="H1183" s="6">
        <v>126</v>
      </c>
      <c r="I1183" s="6"/>
      <c r="J1183" s="6">
        <v>1</v>
      </c>
      <c r="K1183" s="6">
        <v>2</v>
      </c>
      <c r="L1183" s="6" t="s">
        <v>12247</v>
      </c>
      <c r="M1183" s="6">
        <v>63</v>
      </c>
      <c r="N1183" s="6" t="e">
        <f>VLOOKUP(A1183,web_archive!D:AB,18,FALSE)</f>
        <v>#N/A</v>
      </c>
      <c r="O1183" s="6">
        <v>1</v>
      </c>
      <c r="P1183" s="6">
        <v>2</v>
      </c>
      <c r="Q1183" s="6">
        <v>3</v>
      </c>
      <c r="R1183" s="6">
        <v>27</v>
      </c>
      <c r="S1183" s="6">
        <v>1</v>
      </c>
      <c r="T1183" s="6">
        <v>13</v>
      </c>
      <c r="U1183" s="6" t="s">
        <v>12299</v>
      </c>
      <c r="V1183" s="6" t="s">
        <v>12299</v>
      </c>
      <c r="W1183" s="6" t="s">
        <v>12299</v>
      </c>
      <c r="X1183" s="6"/>
      <c r="Y1183" s="6"/>
      <c r="Z1183" s="6"/>
      <c r="AA1183" s="6"/>
      <c r="AB1183" s="6"/>
      <c r="AC1183" s="6"/>
      <c r="AD1183" s="6"/>
      <c r="AE1183" s="6"/>
    </row>
    <row r="1184" spans="1:31" x14ac:dyDescent="0.3">
      <c r="A1184" s="6">
        <v>1913</v>
      </c>
      <c r="B1184" s="6" t="s">
        <v>14221</v>
      </c>
      <c r="C1184" s="6" t="s">
        <v>14222</v>
      </c>
      <c r="D1184" s="6">
        <v>5</v>
      </c>
      <c r="E1184" s="6">
        <v>20</v>
      </c>
      <c r="F1184" s="6"/>
      <c r="G1184" s="6">
        <v>1800</v>
      </c>
      <c r="H1184" s="6">
        <v>110</v>
      </c>
      <c r="I1184" s="6"/>
      <c r="J1184" s="6">
        <v>1</v>
      </c>
      <c r="K1184" s="6">
        <v>0</v>
      </c>
      <c r="L1184" s="6" t="s">
        <v>12247</v>
      </c>
      <c r="M1184" s="6">
        <v>63</v>
      </c>
      <c r="N1184" s="6" t="e">
        <f>VLOOKUP(A1184,web_archive!D:AB,18,FALSE)</f>
        <v>#N/A</v>
      </c>
      <c r="O1184" s="6">
        <v>1</v>
      </c>
      <c r="P1184" s="6">
        <v>2</v>
      </c>
      <c r="Q1184" s="6">
        <v>4</v>
      </c>
      <c r="R1184" s="6">
        <v>70</v>
      </c>
      <c r="S1184" s="6">
        <v>1</v>
      </c>
      <c r="T1184" s="6">
        <v>13</v>
      </c>
      <c r="U1184" s="6" t="s">
        <v>14223</v>
      </c>
      <c r="V1184" s="6" t="s">
        <v>12651</v>
      </c>
      <c r="W1184" s="6" t="s">
        <v>14224</v>
      </c>
      <c r="X1184" s="6">
        <v>1</v>
      </c>
      <c r="Y1184" s="6" t="s">
        <v>14225</v>
      </c>
      <c r="Z1184" s="6" t="s">
        <v>14226</v>
      </c>
      <c r="AA1184" s="6" t="s">
        <v>13787</v>
      </c>
      <c r="AB1184" s="6" t="s">
        <v>13190</v>
      </c>
      <c r="AC1184" s="6" t="s">
        <v>12368</v>
      </c>
      <c r="AD1184" s="6" t="s">
        <v>12299</v>
      </c>
      <c r="AE1184" s="6" t="s">
        <v>12299</v>
      </c>
    </row>
    <row r="1185" spans="1:48" x14ac:dyDescent="0.3">
      <c r="A1185" s="6">
        <v>1914</v>
      </c>
      <c r="B1185" s="6" t="s">
        <v>4881</v>
      </c>
      <c r="C1185" s="6" t="s">
        <v>4882</v>
      </c>
      <c r="D1185" s="6">
        <v>5</v>
      </c>
      <c r="E1185" s="6">
        <v>20</v>
      </c>
      <c r="F1185" s="6"/>
      <c r="G1185" s="6">
        <v>900</v>
      </c>
      <c r="H1185" s="6">
        <v>110</v>
      </c>
      <c r="I1185" s="6"/>
      <c r="J1185" s="6">
        <v>1</v>
      </c>
      <c r="K1185" s="6">
        <v>0</v>
      </c>
      <c r="L1185" s="6" t="s">
        <v>12247</v>
      </c>
      <c r="M1185" s="6">
        <v>63</v>
      </c>
      <c r="N1185" s="6" t="str">
        <f>VLOOKUP(A1185,web_archive!D:AB,18,FALSE)</f>
        <v>Normal / Upper / Baby</v>
      </c>
      <c r="O1185" s="6">
        <v>1</v>
      </c>
      <c r="P1185" s="6">
        <v>2</v>
      </c>
      <c r="Q1185" s="6">
        <v>3</v>
      </c>
      <c r="R1185" s="6">
        <v>27</v>
      </c>
      <c r="S1185" s="6">
        <v>1</v>
      </c>
      <c r="T1185" s="6">
        <v>13</v>
      </c>
      <c r="U1185" s="6" t="s">
        <v>12554</v>
      </c>
      <c r="V1185" s="6" t="s">
        <v>12852</v>
      </c>
      <c r="W1185" s="6" t="s">
        <v>12299</v>
      </c>
      <c r="X1185" s="6" t="s">
        <v>12299</v>
      </c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</row>
    <row r="1186" spans="1:48" x14ac:dyDescent="0.3">
      <c r="A1186" s="6">
        <v>1915</v>
      </c>
      <c r="B1186" s="6" t="s">
        <v>4873</v>
      </c>
      <c r="C1186" s="6" t="s">
        <v>4874</v>
      </c>
      <c r="D1186" s="6">
        <v>5</v>
      </c>
      <c r="E1186" s="6">
        <v>20</v>
      </c>
      <c r="F1186" s="6"/>
      <c r="G1186" s="6">
        <v>900</v>
      </c>
      <c r="H1186" s="6">
        <v>110</v>
      </c>
      <c r="I1186" s="6"/>
      <c r="J1186" s="6">
        <v>1</v>
      </c>
      <c r="K1186" s="6">
        <v>0</v>
      </c>
      <c r="L1186" s="6" t="s">
        <v>12247</v>
      </c>
      <c r="M1186" s="6">
        <v>63</v>
      </c>
      <c r="N1186" s="6" t="str">
        <f>VLOOKUP(A1186,web_archive!D:AB,18,FALSE)</f>
        <v>Normal / Upper / Baby</v>
      </c>
      <c r="O1186" s="6">
        <v>1</v>
      </c>
      <c r="P1186" s="6">
        <v>2</v>
      </c>
      <c r="Q1186" s="6">
        <v>3</v>
      </c>
      <c r="R1186" s="6">
        <v>27</v>
      </c>
      <c r="S1186" s="6">
        <v>1</v>
      </c>
      <c r="T1186" s="6">
        <v>13</v>
      </c>
      <c r="U1186" s="6" t="s">
        <v>12554</v>
      </c>
      <c r="V1186" s="6" t="s">
        <v>12856</v>
      </c>
      <c r="W1186" s="6" t="s">
        <v>12299</v>
      </c>
      <c r="X1186" s="6" t="s">
        <v>12299</v>
      </c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</row>
    <row r="1187" spans="1:48" x14ac:dyDescent="0.3">
      <c r="A1187" s="6">
        <v>1916</v>
      </c>
      <c r="B1187" s="6" t="s">
        <v>4885</v>
      </c>
      <c r="C1187" s="6" t="s">
        <v>4886</v>
      </c>
      <c r="D1187" s="6">
        <v>5</v>
      </c>
      <c r="E1187" s="6">
        <v>20</v>
      </c>
      <c r="F1187" s="6"/>
      <c r="G1187" s="6">
        <v>900</v>
      </c>
      <c r="H1187" s="6">
        <v>110</v>
      </c>
      <c r="I1187" s="6"/>
      <c r="J1187" s="6">
        <v>1</v>
      </c>
      <c r="K1187" s="6">
        <v>0</v>
      </c>
      <c r="L1187" s="6" t="s">
        <v>12247</v>
      </c>
      <c r="M1187" s="6">
        <v>63</v>
      </c>
      <c r="N1187" s="6" t="str">
        <f>VLOOKUP(A1187,web_archive!D:AB,18,FALSE)</f>
        <v>Normal / Upper / Baby</v>
      </c>
      <c r="O1187" s="6">
        <v>1</v>
      </c>
      <c r="P1187" s="6">
        <v>2</v>
      </c>
      <c r="Q1187" s="6">
        <v>3</v>
      </c>
      <c r="R1187" s="6">
        <v>27</v>
      </c>
      <c r="S1187" s="6">
        <v>1</v>
      </c>
      <c r="T1187" s="6">
        <v>13</v>
      </c>
      <c r="U1187" s="6" t="s">
        <v>12554</v>
      </c>
      <c r="V1187" s="6" t="s">
        <v>12855</v>
      </c>
      <c r="W1187" s="6" t="s">
        <v>12299</v>
      </c>
      <c r="X1187" s="6" t="s">
        <v>12299</v>
      </c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</row>
    <row r="1188" spans="1:48" x14ac:dyDescent="0.3">
      <c r="A1188" s="6">
        <v>1917</v>
      </c>
      <c r="B1188" s="6" t="s">
        <v>4877</v>
      </c>
      <c r="C1188" s="6" t="s">
        <v>4878</v>
      </c>
      <c r="D1188" s="6">
        <v>5</v>
      </c>
      <c r="E1188" s="6">
        <v>20</v>
      </c>
      <c r="F1188" s="6"/>
      <c r="G1188" s="6">
        <v>900</v>
      </c>
      <c r="H1188" s="6">
        <v>110</v>
      </c>
      <c r="I1188" s="6"/>
      <c r="J1188" s="6">
        <v>1</v>
      </c>
      <c r="K1188" s="6">
        <v>0</v>
      </c>
      <c r="L1188" s="6" t="s">
        <v>12247</v>
      </c>
      <c r="M1188" s="6">
        <v>63</v>
      </c>
      <c r="N1188" s="6" t="str">
        <f>VLOOKUP(A1188,web_archive!D:AB,18,FALSE)</f>
        <v>Normal / Upper / Baby</v>
      </c>
      <c r="O1188" s="6">
        <v>1</v>
      </c>
      <c r="P1188" s="6">
        <v>2</v>
      </c>
      <c r="Q1188" s="6">
        <v>3</v>
      </c>
      <c r="R1188" s="6">
        <v>27</v>
      </c>
      <c r="S1188" s="6">
        <v>1</v>
      </c>
      <c r="T1188" s="6">
        <v>13</v>
      </c>
      <c r="U1188" s="6" t="s">
        <v>12554</v>
      </c>
      <c r="V1188" s="6" t="s">
        <v>13007</v>
      </c>
      <c r="W1188" s="6" t="s">
        <v>12299</v>
      </c>
      <c r="X1188" s="6" t="s">
        <v>12299</v>
      </c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</row>
    <row r="1189" spans="1:48" x14ac:dyDescent="0.3">
      <c r="A1189" s="6">
        <v>1918</v>
      </c>
      <c r="B1189" s="6" t="s">
        <v>14227</v>
      </c>
      <c r="C1189" s="6" t="s">
        <v>14228</v>
      </c>
      <c r="D1189" s="6">
        <v>5</v>
      </c>
      <c r="E1189" s="6">
        <v>20</v>
      </c>
      <c r="F1189" s="6"/>
      <c r="G1189" s="6">
        <v>1200</v>
      </c>
      <c r="H1189" s="6">
        <v>150</v>
      </c>
      <c r="I1189" s="6"/>
      <c r="J1189" s="6">
        <v>1</v>
      </c>
      <c r="K1189" s="6">
        <v>0</v>
      </c>
      <c r="L1189" s="6" t="s">
        <v>12247</v>
      </c>
      <c r="M1189" s="6">
        <v>63</v>
      </c>
      <c r="N1189" s="6" t="e">
        <f>VLOOKUP(A1189,web_archive!D:AB,18,FALSE)</f>
        <v>#N/A</v>
      </c>
      <c r="O1189" s="6">
        <v>1</v>
      </c>
      <c r="P1189" s="6">
        <v>2</v>
      </c>
      <c r="Q1189" s="6">
        <v>4</v>
      </c>
      <c r="R1189" s="6">
        <v>65</v>
      </c>
      <c r="S1189" s="6">
        <v>1</v>
      </c>
      <c r="T1189" s="6">
        <v>13</v>
      </c>
      <c r="U1189" s="6" t="s">
        <v>12919</v>
      </c>
      <c r="V1189" s="6" t="s">
        <v>14229</v>
      </c>
      <c r="W1189" s="6" t="s">
        <v>14080</v>
      </c>
      <c r="X1189" s="6" t="s">
        <v>14230</v>
      </c>
      <c r="Y1189" s="6" t="s">
        <v>12489</v>
      </c>
      <c r="Z1189" s="6" t="s">
        <v>12299</v>
      </c>
      <c r="AA1189" s="6" t="s">
        <v>12299</v>
      </c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</row>
    <row r="1190" spans="1:48" x14ac:dyDescent="0.3">
      <c r="A1190" s="6">
        <v>1919</v>
      </c>
      <c r="B1190" s="6" t="s">
        <v>784</v>
      </c>
      <c r="C1190" s="6" t="s">
        <v>785</v>
      </c>
      <c r="D1190" s="6">
        <v>5</v>
      </c>
      <c r="E1190" s="6">
        <v>20</v>
      </c>
      <c r="F1190" s="6"/>
      <c r="G1190" s="6">
        <v>1500</v>
      </c>
      <c r="H1190" s="6">
        <v>130</v>
      </c>
      <c r="I1190" s="6"/>
      <c r="J1190" s="6">
        <v>1</v>
      </c>
      <c r="K1190" s="6">
        <v>1</v>
      </c>
      <c r="L1190" s="6" t="s">
        <v>12247</v>
      </c>
      <c r="M1190" s="6">
        <v>18</v>
      </c>
      <c r="N1190" s="6" t="str">
        <f>VLOOKUP(A1190,web_archive!D:AB,18,FALSE)</f>
        <v>Upper</v>
      </c>
      <c r="O1190" s="6">
        <v>1</v>
      </c>
      <c r="P1190" s="6">
        <v>2</v>
      </c>
      <c r="Q1190" s="6">
        <v>3</v>
      </c>
      <c r="R1190" s="6">
        <v>70</v>
      </c>
      <c r="S1190" s="6">
        <v>1</v>
      </c>
      <c r="T1190" s="6">
        <v>13</v>
      </c>
      <c r="U1190" s="6" t="s">
        <v>14231</v>
      </c>
      <c r="V1190" s="6" t="s">
        <v>14232</v>
      </c>
      <c r="W1190" s="6" t="s">
        <v>13592</v>
      </c>
      <c r="X1190" s="6">
        <v>3</v>
      </c>
      <c r="Y1190" s="6">
        <v>30</v>
      </c>
      <c r="Z1190" s="6" t="s">
        <v>12651</v>
      </c>
      <c r="AA1190" s="6" t="s">
        <v>14233</v>
      </c>
      <c r="AB1190" s="6">
        <v>2</v>
      </c>
      <c r="AC1190" s="6" t="s">
        <v>12413</v>
      </c>
      <c r="AD1190" s="6" t="s">
        <v>12299</v>
      </c>
      <c r="AE1190" s="6" t="s">
        <v>12299</v>
      </c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</row>
    <row r="1191" spans="1:48" x14ac:dyDescent="0.3">
      <c r="A1191" s="6">
        <v>1920</v>
      </c>
      <c r="B1191" s="6" t="s">
        <v>14234</v>
      </c>
      <c r="C1191" s="6" t="s">
        <v>14235</v>
      </c>
      <c r="D1191" s="6">
        <v>5</v>
      </c>
      <c r="E1191" s="6">
        <v>20</v>
      </c>
      <c r="F1191" s="6"/>
      <c r="G1191" s="6">
        <v>1800</v>
      </c>
      <c r="H1191" s="6">
        <v>10</v>
      </c>
      <c r="I1191" s="6"/>
      <c r="J1191" s="6">
        <v>1</v>
      </c>
      <c r="K1191" s="6">
        <v>0</v>
      </c>
      <c r="L1191" s="6" t="s">
        <v>12247</v>
      </c>
      <c r="M1191" s="6">
        <v>18</v>
      </c>
      <c r="N1191" s="6" t="e">
        <f>VLOOKUP(A1191,web_archive!D:AB,18,FALSE)</f>
        <v>#N/A</v>
      </c>
      <c r="O1191" s="6">
        <v>1</v>
      </c>
      <c r="P1191" s="6">
        <v>2</v>
      </c>
      <c r="Q1191" s="6">
        <v>4</v>
      </c>
      <c r="R1191" s="6">
        <v>70</v>
      </c>
      <c r="S1191" s="6">
        <v>1</v>
      </c>
      <c r="T1191" s="6">
        <v>13</v>
      </c>
      <c r="U1191" s="6" t="s">
        <v>13056</v>
      </c>
      <c r="V1191" s="6" t="s">
        <v>14236</v>
      </c>
      <c r="W1191" s="6" t="s">
        <v>14237</v>
      </c>
      <c r="X1191" s="6">
        <v>50</v>
      </c>
      <c r="Y1191" s="6" t="s">
        <v>14238</v>
      </c>
      <c r="Z1191" s="6" t="s">
        <v>14239</v>
      </c>
      <c r="AA1191" s="6" t="s">
        <v>12299</v>
      </c>
      <c r="AB1191" s="6" t="s">
        <v>12299</v>
      </c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</row>
    <row r="1192" spans="1:48" x14ac:dyDescent="0.3">
      <c r="A1192" s="6">
        <v>1921</v>
      </c>
      <c r="B1192" s="6" t="s">
        <v>14240</v>
      </c>
      <c r="C1192" s="6" t="s">
        <v>14241</v>
      </c>
      <c r="D1192" s="6">
        <v>5</v>
      </c>
      <c r="E1192" s="6">
        <v>20</v>
      </c>
      <c r="F1192" s="6"/>
      <c r="G1192" s="6">
        <v>0</v>
      </c>
      <c r="H1192" s="6">
        <v>120</v>
      </c>
      <c r="I1192" s="6"/>
      <c r="J1192" s="6">
        <v>1</v>
      </c>
      <c r="K1192" s="6">
        <v>0</v>
      </c>
      <c r="L1192" s="6" t="s">
        <v>12247</v>
      </c>
      <c r="M1192" s="6">
        <v>63</v>
      </c>
      <c r="N1192" s="6" t="e">
        <f>VLOOKUP(A1192,web_archive!D:AB,18,FALSE)</f>
        <v>#N/A</v>
      </c>
      <c r="O1192" s="6">
        <v>1</v>
      </c>
      <c r="P1192" s="6">
        <v>2</v>
      </c>
      <c r="Q1192" s="6">
        <v>1</v>
      </c>
      <c r="R1192" s="6">
        <v>0</v>
      </c>
      <c r="S1192" s="6">
        <v>0</v>
      </c>
      <c r="T1192" s="6">
        <v>13</v>
      </c>
      <c r="U1192" s="6" t="s">
        <v>12674</v>
      </c>
      <c r="V1192" s="6" t="s">
        <v>12675</v>
      </c>
      <c r="W1192" s="6" t="s">
        <v>12370</v>
      </c>
      <c r="X1192" s="6" t="s">
        <v>12299</v>
      </c>
      <c r="Y1192" s="6" t="s">
        <v>12299</v>
      </c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</row>
    <row r="1193" spans="1:48" x14ac:dyDescent="0.3">
      <c r="A1193" s="6">
        <v>1922</v>
      </c>
      <c r="B1193" s="6" t="s">
        <v>14242</v>
      </c>
      <c r="C1193" s="6" t="s">
        <v>14228</v>
      </c>
      <c r="D1193" s="6">
        <v>5</v>
      </c>
      <c r="E1193" s="6">
        <v>20</v>
      </c>
      <c r="F1193" s="6"/>
      <c r="G1193" s="6">
        <v>1200</v>
      </c>
      <c r="H1193" s="6">
        <v>150</v>
      </c>
      <c r="I1193" s="6"/>
      <c r="J1193" s="6">
        <v>1</v>
      </c>
      <c r="K1193" s="6">
        <v>2</v>
      </c>
      <c r="L1193" s="6" t="s">
        <v>12247</v>
      </c>
      <c r="M1193" s="6">
        <v>63</v>
      </c>
      <c r="N1193" s="6" t="e">
        <f>VLOOKUP(A1193,web_archive!D:AB,18,FALSE)</f>
        <v>#N/A</v>
      </c>
      <c r="O1193" s="6">
        <v>1</v>
      </c>
      <c r="P1193" s="6">
        <v>2</v>
      </c>
      <c r="Q1193" s="6">
        <v>4</v>
      </c>
      <c r="R1193" s="6">
        <v>65</v>
      </c>
      <c r="S1193" s="6">
        <v>1</v>
      </c>
      <c r="T1193" s="6">
        <v>13</v>
      </c>
      <c r="U1193" s="6" t="s">
        <v>12919</v>
      </c>
      <c r="V1193" s="6" t="s">
        <v>14229</v>
      </c>
      <c r="W1193" s="6" t="s">
        <v>14080</v>
      </c>
      <c r="X1193" s="6" t="s">
        <v>14230</v>
      </c>
      <c r="Y1193" s="6" t="s">
        <v>12489</v>
      </c>
      <c r="Z1193" s="6" t="s">
        <v>12299</v>
      </c>
      <c r="AA1193" s="6" t="s">
        <v>12299</v>
      </c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</row>
    <row r="1194" spans="1:48" x14ac:dyDescent="0.3">
      <c r="A1194" s="6">
        <v>1923</v>
      </c>
      <c r="B1194" s="6" t="s">
        <v>959</v>
      </c>
      <c r="C1194" s="6" t="s">
        <v>960</v>
      </c>
      <c r="D1194" s="6">
        <v>5</v>
      </c>
      <c r="E1194" s="6">
        <v>20</v>
      </c>
      <c r="F1194" s="6"/>
      <c r="G1194" s="6">
        <v>0</v>
      </c>
      <c r="H1194" s="6">
        <v>50</v>
      </c>
      <c r="I1194" s="6"/>
      <c r="J1194" s="6">
        <v>1</v>
      </c>
      <c r="K1194" s="6">
        <v>0</v>
      </c>
      <c r="L1194" s="6" t="s">
        <v>12247</v>
      </c>
      <c r="M1194" s="6">
        <v>63</v>
      </c>
      <c r="N1194" s="6" t="str">
        <f>VLOOKUP(A1194,web_archive!D:AB,18,FALSE)</f>
        <v>Normal / Upper / Baby</v>
      </c>
      <c r="O1194" s="6">
        <v>1</v>
      </c>
      <c r="P1194" s="6">
        <v>2</v>
      </c>
      <c r="Q1194" s="6">
        <v>3</v>
      </c>
      <c r="R1194" s="6">
        <v>80</v>
      </c>
      <c r="S1194" s="6">
        <v>1</v>
      </c>
      <c r="T1194" s="6">
        <v>13</v>
      </c>
      <c r="U1194" s="6" t="s">
        <v>12858</v>
      </c>
      <c r="V1194" s="6" t="s">
        <v>12692</v>
      </c>
      <c r="W1194" s="6" t="s">
        <v>12549</v>
      </c>
      <c r="X1194" s="6" t="s">
        <v>13199</v>
      </c>
      <c r="Y1194" s="6" t="s">
        <v>12551</v>
      </c>
      <c r="Z1194" s="6" t="s">
        <v>13200</v>
      </c>
      <c r="AA1194" s="6" t="s">
        <v>12549</v>
      </c>
      <c r="AB1194" s="6" t="s">
        <v>12695</v>
      </c>
      <c r="AC1194" s="6" t="s">
        <v>12551</v>
      </c>
      <c r="AD1194" s="6" t="s">
        <v>12696</v>
      </c>
      <c r="AE1194" s="6" t="s">
        <v>12368</v>
      </c>
      <c r="AF1194" s="6" t="s">
        <v>12299</v>
      </c>
      <c r="AG1194" s="6" t="s">
        <v>12299</v>
      </c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</row>
    <row r="1195" spans="1:48" x14ac:dyDescent="0.3">
      <c r="A1195" s="6">
        <v>1924</v>
      </c>
      <c r="B1195" s="6" t="s">
        <v>963</v>
      </c>
      <c r="C1195" s="6" t="s">
        <v>964</v>
      </c>
      <c r="D1195" s="6">
        <v>5</v>
      </c>
      <c r="E1195" s="6">
        <v>20</v>
      </c>
      <c r="F1195" s="6"/>
      <c r="G1195" s="6">
        <v>0</v>
      </c>
      <c r="H1195" s="6">
        <v>50</v>
      </c>
      <c r="I1195" s="6"/>
      <c r="J1195" s="6">
        <v>1</v>
      </c>
      <c r="K1195" s="6">
        <v>0</v>
      </c>
      <c r="L1195" s="6" t="s">
        <v>12247</v>
      </c>
      <c r="M1195" s="6">
        <v>63</v>
      </c>
      <c r="N1195" s="6" t="str">
        <f>VLOOKUP(A1195,web_archive!D:AB,18,FALSE)</f>
        <v>Normal / Upper / Baby</v>
      </c>
      <c r="O1195" s="6">
        <v>1</v>
      </c>
      <c r="P1195" s="6">
        <v>2</v>
      </c>
      <c r="Q1195" s="6">
        <v>3</v>
      </c>
      <c r="R1195" s="6">
        <v>80</v>
      </c>
      <c r="S1195" s="6">
        <v>1</v>
      </c>
      <c r="T1195" s="6">
        <v>13</v>
      </c>
      <c r="U1195" s="6" t="s">
        <v>12858</v>
      </c>
      <c r="V1195" s="6" t="s">
        <v>12692</v>
      </c>
      <c r="W1195" s="6" t="s">
        <v>12549</v>
      </c>
      <c r="X1195" s="6" t="s">
        <v>13199</v>
      </c>
      <c r="Y1195" s="6" t="s">
        <v>12551</v>
      </c>
      <c r="Z1195" s="6" t="s">
        <v>14243</v>
      </c>
      <c r="AA1195" s="6" t="s">
        <v>14229</v>
      </c>
      <c r="AB1195" s="6" t="s">
        <v>12696</v>
      </c>
      <c r="AC1195" s="6" t="s">
        <v>12368</v>
      </c>
      <c r="AD1195" s="6" t="s">
        <v>12299</v>
      </c>
      <c r="AE1195" s="6" t="s">
        <v>12299</v>
      </c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</row>
    <row r="1196" spans="1:48" x14ac:dyDescent="0.3">
      <c r="A1196" s="6">
        <v>1925</v>
      </c>
      <c r="B1196" s="6" t="s">
        <v>14244</v>
      </c>
      <c r="C1196" s="6" t="s">
        <v>14244</v>
      </c>
      <c r="D1196" s="6">
        <v>5</v>
      </c>
      <c r="E1196" s="6">
        <v>20</v>
      </c>
      <c r="F1196" s="6"/>
      <c r="G1196" s="6">
        <v>700</v>
      </c>
      <c r="H1196" s="6">
        <v>110</v>
      </c>
      <c r="I1196" s="6"/>
      <c r="J1196" s="6">
        <v>1</v>
      </c>
      <c r="K1196" s="6">
        <v>3</v>
      </c>
      <c r="L1196" s="6" t="s">
        <v>12247</v>
      </c>
      <c r="M1196" s="6">
        <v>18</v>
      </c>
      <c r="N1196" s="6" t="e">
        <f>VLOOKUP(A1196,web_archive!D:AB,18,FALSE)</f>
        <v>#N/A</v>
      </c>
      <c r="O1196" s="6">
        <v>1</v>
      </c>
      <c r="P1196" s="6">
        <v>2</v>
      </c>
      <c r="Q1196" s="6">
        <v>3</v>
      </c>
      <c r="R1196" s="6">
        <v>70</v>
      </c>
      <c r="S1196" s="6">
        <v>1</v>
      </c>
      <c r="T1196" s="6">
        <v>13</v>
      </c>
      <c r="U1196" s="6" t="s">
        <v>13315</v>
      </c>
      <c r="V1196" s="6" t="s">
        <v>13184</v>
      </c>
      <c r="W1196" s="6" t="s">
        <v>14245</v>
      </c>
      <c r="X1196" s="6" t="s">
        <v>14230</v>
      </c>
      <c r="Y1196" s="6" t="s">
        <v>14246</v>
      </c>
      <c r="Z1196" s="6" t="s">
        <v>14229</v>
      </c>
      <c r="AA1196" s="6" t="s">
        <v>12404</v>
      </c>
      <c r="AB1196" s="6" t="s">
        <v>12299</v>
      </c>
      <c r="AC1196" s="6" t="s">
        <v>12299</v>
      </c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</row>
    <row r="1197" spans="1:48" x14ac:dyDescent="0.3">
      <c r="A1197" s="6">
        <v>1926</v>
      </c>
      <c r="B1197" s="6" t="s">
        <v>14247</v>
      </c>
      <c r="C1197" s="6" t="s">
        <v>14248</v>
      </c>
      <c r="D1197" s="6">
        <v>5</v>
      </c>
      <c r="E1197" s="6">
        <v>20</v>
      </c>
      <c r="F1197" s="6"/>
      <c r="G1197" s="6">
        <v>1000</v>
      </c>
      <c r="H1197" s="6">
        <v>120</v>
      </c>
      <c r="I1197" s="6"/>
      <c r="J1197" s="6">
        <v>1</v>
      </c>
      <c r="K1197" s="6">
        <v>2</v>
      </c>
      <c r="L1197" s="6" t="s">
        <v>12247</v>
      </c>
      <c r="M1197" s="6">
        <v>18</v>
      </c>
      <c r="N1197" s="6" t="e">
        <f>VLOOKUP(A1197,web_archive!D:AB,18,FALSE)</f>
        <v>#N/A</v>
      </c>
      <c r="O1197" s="6">
        <v>1</v>
      </c>
      <c r="P1197" s="6">
        <v>2</v>
      </c>
      <c r="Q1197" s="6">
        <v>4</v>
      </c>
      <c r="R1197" s="6">
        <v>60</v>
      </c>
      <c r="S1197" s="6">
        <v>1</v>
      </c>
      <c r="T1197" s="6">
        <v>13</v>
      </c>
      <c r="U1197" s="6" t="s">
        <v>12542</v>
      </c>
      <c r="V1197" s="6" t="s">
        <v>14249</v>
      </c>
      <c r="W1197" s="6" t="s">
        <v>14230</v>
      </c>
      <c r="X1197" s="6" t="s">
        <v>12620</v>
      </c>
      <c r="Y1197" s="6" t="s">
        <v>14250</v>
      </c>
      <c r="Z1197" s="6" t="s">
        <v>12299</v>
      </c>
      <c r="AA1197" s="6" t="s">
        <v>12299</v>
      </c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</row>
    <row r="1198" spans="1:48" x14ac:dyDescent="0.3">
      <c r="A1198" s="6">
        <v>1927</v>
      </c>
      <c r="B1198" s="6" t="s">
        <v>14251</v>
      </c>
      <c r="C1198" s="6" t="s">
        <v>14252</v>
      </c>
      <c r="D1198" s="6">
        <v>5</v>
      </c>
      <c r="E1198" s="6">
        <v>20</v>
      </c>
      <c r="F1198" s="6"/>
      <c r="G1198" s="6">
        <v>0</v>
      </c>
      <c r="H1198" s="6">
        <v>50</v>
      </c>
      <c r="I1198" s="6"/>
      <c r="J1198" s="6">
        <v>1</v>
      </c>
      <c r="K1198" s="6">
        <v>0</v>
      </c>
      <c r="L1198" s="6" t="s">
        <v>12247</v>
      </c>
      <c r="M1198" s="6">
        <v>63</v>
      </c>
      <c r="N1198" s="6" t="e">
        <f>VLOOKUP(A1198,web_archive!D:AB,18,FALSE)</f>
        <v>#N/A</v>
      </c>
      <c r="O1198" s="6">
        <v>1</v>
      </c>
      <c r="P1198" s="6">
        <v>2</v>
      </c>
      <c r="Q1198" s="6">
        <v>4</v>
      </c>
      <c r="R1198" s="6">
        <v>80</v>
      </c>
      <c r="S1198" s="6">
        <v>1</v>
      </c>
      <c r="T1198" s="6">
        <v>13</v>
      </c>
      <c r="U1198" s="6" t="s">
        <v>12570</v>
      </c>
      <c r="V1198" s="6" t="s">
        <v>12549</v>
      </c>
      <c r="W1198" s="6" t="s">
        <v>13199</v>
      </c>
      <c r="X1198" s="6" t="s">
        <v>12551</v>
      </c>
      <c r="Y1198" s="6" t="s">
        <v>13200</v>
      </c>
      <c r="Z1198" s="6" t="s">
        <v>12549</v>
      </c>
      <c r="AA1198" s="6" t="s">
        <v>12695</v>
      </c>
      <c r="AB1198" s="6" t="s">
        <v>12551</v>
      </c>
      <c r="AC1198" s="6" t="s">
        <v>12696</v>
      </c>
      <c r="AD1198" s="6" t="s">
        <v>12725</v>
      </c>
      <c r="AE1198" s="6" t="s">
        <v>12549</v>
      </c>
      <c r="AF1198" s="6" t="s">
        <v>12726</v>
      </c>
      <c r="AG1198" s="6" t="s">
        <v>12909</v>
      </c>
      <c r="AH1198" s="6" t="s">
        <v>12910</v>
      </c>
      <c r="AI1198" s="6" t="s">
        <v>12551</v>
      </c>
      <c r="AJ1198" s="6" t="s">
        <v>12726</v>
      </c>
      <c r="AK1198" s="6" t="s">
        <v>12909</v>
      </c>
      <c r="AL1198" s="6" t="s">
        <v>12911</v>
      </c>
      <c r="AM1198" s="6" t="s">
        <v>12549</v>
      </c>
      <c r="AN1198" s="6" t="s">
        <v>12730</v>
      </c>
      <c r="AO1198" s="6" t="s">
        <v>12551</v>
      </c>
      <c r="AP1198" s="6" t="s">
        <v>14253</v>
      </c>
      <c r="AQ1198" s="6" t="s">
        <v>14229</v>
      </c>
      <c r="AR1198" s="6" t="s">
        <v>14254</v>
      </c>
      <c r="AS1198" s="6">
        <v>5</v>
      </c>
      <c r="AT1198" s="6" t="s">
        <v>12413</v>
      </c>
      <c r="AU1198" s="6" t="s">
        <v>12299</v>
      </c>
      <c r="AV1198" s="6" t="s">
        <v>12299</v>
      </c>
    </row>
    <row r="1199" spans="1:48" x14ac:dyDescent="0.3">
      <c r="A1199" s="6">
        <v>1928</v>
      </c>
      <c r="B1199" s="6" t="s">
        <v>14255</v>
      </c>
      <c r="C1199" s="6" t="s">
        <v>14256</v>
      </c>
      <c r="D1199" s="6">
        <v>5</v>
      </c>
      <c r="E1199" s="6">
        <v>0</v>
      </c>
      <c r="F1199" s="6"/>
      <c r="G1199" s="6">
        <v>0</v>
      </c>
      <c r="H1199" s="6">
        <v>40</v>
      </c>
      <c r="I1199" s="6"/>
      <c r="J1199" s="6">
        <v>1</v>
      </c>
      <c r="K1199" s="6">
        <v>0</v>
      </c>
      <c r="L1199" s="6" t="s">
        <v>12247</v>
      </c>
      <c r="M1199" s="6">
        <v>18</v>
      </c>
      <c r="N1199" s="6" t="e">
        <f>VLOOKUP(A1199,web_archive!D:AB,18,FALSE)</f>
        <v>#N/A</v>
      </c>
      <c r="O1199" s="6">
        <v>1</v>
      </c>
      <c r="P1199" s="6">
        <v>2</v>
      </c>
      <c r="Q1199" s="6">
        <v>4</v>
      </c>
      <c r="R1199" s="6">
        <v>0</v>
      </c>
      <c r="S1199" s="6">
        <v>0</v>
      </c>
      <c r="T1199" s="6">
        <v>13</v>
      </c>
      <c r="U1199" s="6" t="s">
        <v>13056</v>
      </c>
      <c r="V1199" s="6" t="s">
        <v>14236</v>
      </c>
      <c r="W1199" s="6" t="s">
        <v>14237</v>
      </c>
      <c r="X1199" s="6">
        <v>50</v>
      </c>
      <c r="Y1199" s="6" t="s">
        <v>14238</v>
      </c>
      <c r="Z1199" s="6" t="s">
        <v>14239</v>
      </c>
      <c r="AA1199" s="6" t="s">
        <v>12299</v>
      </c>
      <c r="AB1199" s="6" t="s">
        <v>12299</v>
      </c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</row>
    <row r="1200" spans="1:48" x14ac:dyDescent="0.3">
      <c r="A1200" s="6">
        <v>1929</v>
      </c>
      <c r="B1200" s="6" t="s">
        <v>14257</v>
      </c>
      <c r="C1200" s="6" t="s">
        <v>14214</v>
      </c>
      <c r="D1200" s="6">
        <v>5</v>
      </c>
      <c r="E1200" s="6">
        <v>0</v>
      </c>
      <c r="F1200" s="6"/>
      <c r="G1200" s="6">
        <v>0</v>
      </c>
      <c r="H1200" s="6">
        <v>177</v>
      </c>
      <c r="I1200" s="6"/>
      <c r="J1200" s="6">
        <v>1</v>
      </c>
      <c r="K1200" s="6">
        <v>0</v>
      </c>
      <c r="L1200" s="6" t="s">
        <v>12247</v>
      </c>
      <c r="M1200" s="6">
        <v>63</v>
      </c>
      <c r="N1200" s="6" t="e">
        <f>VLOOKUP(A1200,web_archive!D:AB,18,FALSE)</f>
        <v>#N/A</v>
      </c>
      <c r="O1200" s="6">
        <v>1</v>
      </c>
      <c r="P1200" s="6">
        <v>2</v>
      </c>
      <c r="Q1200" s="6">
        <v>3</v>
      </c>
      <c r="R1200" s="6">
        <v>1</v>
      </c>
      <c r="S1200" s="6">
        <v>0</v>
      </c>
      <c r="T1200" s="6">
        <v>13</v>
      </c>
      <c r="U1200" s="6" t="s">
        <v>12747</v>
      </c>
      <c r="V1200" s="6" t="s">
        <v>12748</v>
      </c>
      <c r="W1200" s="6" t="s">
        <v>12749</v>
      </c>
      <c r="X1200" s="6" t="s">
        <v>12299</v>
      </c>
      <c r="Y1200" s="6" t="s">
        <v>12299</v>
      </c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</row>
    <row r="1201" spans="1:31" x14ac:dyDescent="0.3">
      <c r="A1201" s="6">
        <v>1930</v>
      </c>
      <c r="B1201" s="6" t="s">
        <v>14258</v>
      </c>
      <c r="C1201" s="6" t="s">
        <v>14259</v>
      </c>
      <c r="D1201" s="6">
        <v>5</v>
      </c>
      <c r="E1201" s="6">
        <v>20</v>
      </c>
      <c r="F1201" s="6"/>
      <c r="G1201" s="6">
        <v>800</v>
      </c>
      <c r="H1201" s="3">
        <v>7.1180555555555562</v>
      </c>
      <c r="I1201" s="6"/>
      <c r="J1201" s="6">
        <v>1</v>
      </c>
      <c r="K1201" s="6">
        <v>1</v>
      </c>
      <c r="L1201" s="6" t="s">
        <v>12247</v>
      </c>
      <c r="M1201" s="6">
        <v>63</v>
      </c>
      <c r="N1201" s="6" t="e">
        <f>VLOOKUP(A1201,web_archive!D:AB,18,FALSE)</f>
        <v>#N/A</v>
      </c>
      <c r="O1201" s="6">
        <v>1</v>
      </c>
      <c r="P1201" s="6">
        <v>2</v>
      </c>
      <c r="Q1201" s="6">
        <v>3</v>
      </c>
      <c r="R1201" s="6">
        <v>102</v>
      </c>
      <c r="S1201" s="6">
        <v>1</v>
      </c>
      <c r="T1201" s="6">
        <v>13</v>
      </c>
      <c r="U1201" s="6" t="s">
        <v>14260</v>
      </c>
      <c r="V1201" s="6" t="s">
        <v>14261</v>
      </c>
      <c r="W1201" s="6" t="s">
        <v>14262</v>
      </c>
      <c r="X1201" s="6" t="s">
        <v>14263</v>
      </c>
      <c r="Y1201" s="6" t="s">
        <v>14264</v>
      </c>
      <c r="Z1201" s="6" t="s">
        <v>14261</v>
      </c>
      <c r="AA1201" s="6" t="s">
        <v>14265</v>
      </c>
      <c r="AB1201" s="6" t="s">
        <v>14263</v>
      </c>
      <c r="AC1201" s="6" t="s">
        <v>14266</v>
      </c>
      <c r="AD1201" s="6" t="s">
        <v>12299</v>
      </c>
      <c r="AE1201" s="6" t="s">
        <v>12299</v>
      </c>
    </row>
    <row r="1202" spans="1:31" x14ac:dyDescent="0.3">
      <c r="A1202" s="6">
        <v>1931</v>
      </c>
      <c r="B1202" s="6" t="s">
        <v>14267</v>
      </c>
      <c r="C1202" s="6" t="s">
        <v>14268</v>
      </c>
      <c r="D1202" s="6">
        <v>5</v>
      </c>
      <c r="E1202" s="6">
        <v>0</v>
      </c>
      <c r="F1202" s="6"/>
      <c r="G1202" s="6">
        <v>0</v>
      </c>
      <c r="H1202" s="6">
        <v>125</v>
      </c>
      <c r="I1202" s="6"/>
      <c r="J1202" s="6">
        <v>1</v>
      </c>
      <c r="K1202" s="6">
        <v>0</v>
      </c>
      <c r="L1202" s="6" t="s">
        <v>12247</v>
      </c>
      <c r="M1202" s="6">
        <v>63</v>
      </c>
      <c r="N1202" s="6" t="e">
        <f>VLOOKUP(A1202,web_archive!D:AB,18,FALSE)</f>
        <v>#N/A</v>
      </c>
      <c r="O1202" s="6">
        <v>1</v>
      </c>
      <c r="P1202" s="6">
        <v>2</v>
      </c>
      <c r="Q1202" s="6">
        <v>3</v>
      </c>
      <c r="R1202" s="6">
        <v>60</v>
      </c>
      <c r="S1202" s="6">
        <v>0</v>
      </c>
      <c r="T1202" s="6">
        <v>13</v>
      </c>
      <c r="U1202" s="6" t="s">
        <v>12299</v>
      </c>
      <c r="V1202" s="6" t="s">
        <v>12299</v>
      </c>
      <c r="W1202" s="6" t="s">
        <v>12299</v>
      </c>
      <c r="X1202" s="6"/>
      <c r="Y1202" s="6"/>
      <c r="Z1202" s="6"/>
      <c r="AA1202" s="6"/>
      <c r="AB1202" s="6"/>
      <c r="AC1202" s="6"/>
      <c r="AD1202" s="6"/>
      <c r="AE1202" s="6"/>
    </row>
    <row r="1203" spans="1:31" x14ac:dyDescent="0.3">
      <c r="A1203" s="6">
        <v>1932</v>
      </c>
      <c r="B1203" s="6" t="s">
        <v>14269</v>
      </c>
      <c r="C1203" s="6" t="s">
        <v>14270</v>
      </c>
      <c r="D1203" s="6">
        <v>5</v>
      </c>
      <c r="E1203" s="6">
        <v>0</v>
      </c>
      <c r="F1203" s="6"/>
      <c r="G1203" s="6">
        <v>0</v>
      </c>
      <c r="H1203" s="6">
        <v>100</v>
      </c>
      <c r="I1203" s="6"/>
      <c r="J1203" s="6">
        <v>1</v>
      </c>
      <c r="K1203" s="6">
        <v>0</v>
      </c>
      <c r="L1203" s="6" t="s">
        <v>12247</v>
      </c>
      <c r="M1203" s="6">
        <v>63</v>
      </c>
      <c r="N1203" s="6" t="e">
        <f>VLOOKUP(A1203,web_archive!D:AB,18,FALSE)</f>
        <v>#N/A</v>
      </c>
      <c r="O1203" s="6">
        <v>1</v>
      </c>
      <c r="P1203" s="6">
        <v>2</v>
      </c>
      <c r="Q1203" s="6">
        <v>3</v>
      </c>
      <c r="R1203" s="6">
        <v>40</v>
      </c>
      <c r="S1203" s="6">
        <v>1</v>
      </c>
      <c r="T1203" s="6">
        <v>13</v>
      </c>
      <c r="U1203" s="6" t="s">
        <v>12570</v>
      </c>
      <c r="V1203" s="6" t="s">
        <v>12551</v>
      </c>
      <c r="W1203" s="6" t="s">
        <v>12973</v>
      </c>
      <c r="X1203" s="6" t="s">
        <v>12837</v>
      </c>
      <c r="Y1203" s="6" t="s">
        <v>12838</v>
      </c>
      <c r="Z1203" s="6" t="s">
        <v>12299</v>
      </c>
      <c r="AA1203" s="6" t="s">
        <v>12299</v>
      </c>
      <c r="AB1203" s="6"/>
      <c r="AC1203" s="6"/>
      <c r="AD1203" s="6"/>
      <c r="AE1203" s="6"/>
    </row>
    <row r="1204" spans="1:31" x14ac:dyDescent="0.3">
      <c r="A1204" s="6">
        <v>1933</v>
      </c>
      <c r="B1204" s="6" t="s">
        <v>14271</v>
      </c>
      <c r="C1204" s="6" t="s">
        <v>14272</v>
      </c>
      <c r="D1204" s="6">
        <v>5</v>
      </c>
      <c r="E1204" s="6">
        <v>10</v>
      </c>
      <c r="F1204" s="6"/>
      <c r="G1204" s="6">
        <v>2000</v>
      </c>
      <c r="H1204" s="6" t="s">
        <v>14273</v>
      </c>
      <c r="I1204" s="6"/>
      <c r="J1204" s="6"/>
      <c r="K1204" s="6">
        <v>1</v>
      </c>
      <c r="L1204" s="6" t="s">
        <v>12247</v>
      </c>
      <c r="M1204" s="6">
        <v>63</v>
      </c>
      <c r="N1204" s="6" t="e">
        <f>VLOOKUP(A1204,web_archive!D:AB,18,FALSE)</f>
        <v>#N/A</v>
      </c>
      <c r="O1204" s="6">
        <v>1</v>
      </c>
      <c r="P1204" s="6">
        <v>2</v>
      </c>
      <c r="Q1204" s="6">
        <v>4</v>
      </c>
      <c r="R1204" s="6">
        <v>120</v>
      </c>
      <c r="S1204" s="6">
        <v>1</v>
      </c>
      <c r="T1204" s="6">
        <v>13</v>
      </c>
      <c r="U1204" s="6" t="s">
        <v>12542</v>
      </c>
      <c r="V1204" s="6" t="s">
        <v>13241</v>
      </c>
      <c r="W1204" s="6" t="s">
        <v>13242</v>
      </c>
      <c r="X1204" s="6" t="s">
        <v>14274</v>
      </c>
      <c r="Y1204" s="6" t="s">
        <v>14275</v>
      </c>
      <c r="Z1204" s="6">
        <v>100</v>
      </c>
      <c r="AA1204" s="6" t="s">
        <v>12581</v>
      </c>
      <c r="AB1204" s="6" t="s">
        <v>12299</v>
      </c>
      <c r="AC1204" s="6" t="s">
        <v>12299</v>
      </c>
      <c r="AD1204" s="6"/>
      <c r="AE1204" s="6"/>
    </row>
    <row r="1205" spans="1:31" x14ac:dyDescent="0.3">
      <c r="A1205" s="6">
        <v>1934</v>
      </c>
      <c r="B1205" s="6" t="s">
        <v>14276</v>
      </c>
      <c r="C1205" s="6" t="s">
        <v>14277</v>
      </c>
      <c r="D1205" s="6">
        <v>5</v>
      </c>
      <c r="E1205" s="6">
        <v>20</v>
      </c>
      <c r="F1205" s="6"/>
      <c r="G1205" s="6">
        <v>250</v>
      </c>
      <c r="H1205" s="6" t="s">
        <v>14278</v>
      </c>
      <c r="I1205" s="6"/>
      <c r="J1205" s="6">
        <v>1</v>
      </c>
      <c r="K1205" s="6">
        <v>2</v>
      </c>
      <c r="L1205" s="6" t="s">
        <v>12247</v>
      </c>
      <c r="M1205" s="6">
        <v>63</v>
      </c>
      <c r="N1205" s="6" t="e">
        <f>VLOOKUP(A1205,web_archive!D:AB,18,FALSE)</f>
        <v>#N/A</v>
      </c>
      <c r="O1205" s="6">
        <v>1</v>
      </c>
      <c r="P1205" s="6">
        <v>2</v>
      </c>
      <c r="Q1205" s="6">
        <v>3</v>
      </c>
      <c r="R1205" s="6">
        <v>130</v>
      </c>
      <c r="S1205" s="6">
        <v>1</v>
      </c>
      <c r="T1205" s="6">
        <v>13</v>
      </c>
      <c r="U1205" s="6" t="s">
        <v>14279</v>
      </c>
      <c r="V1205" s="6" t="s">
        <v>14280</v>
      </c>
      <c r="W1205" s="6" t="s">
        <v>14281</v>
      </c>
      <c r="X1205" s="6" t="s">
        <v>12299</v>
      </c>
      <c r="Y1205" s="6" t="s">
        <v>12299</v>
      </c>
      <c r="Z1205" s="6"/>
      <c r="AA1205" s="6"/>
      <c r="AB1205" s="6"/>
      <c r="AC1205" s="6"/>
      <c r="AD1205" s="6"/>
      <c r="AE1205" s="6"/>
    </row>
    <row r="1206" spans="1:31" x14ac:dyDescent="0.3">
      <c r="A1206" s="6">
        <v>1935</v>
      </c>
      <c r="B1206" s="6" t="s">
        <v>14282</v>
      </c>
      <c r="C1206" s="6" t="s">
        <v>14283</v>
      </c>
      <c r="D1206" s="6">
        <v>5</v>
      </c>
      <c r="E1206" s="6">
        <v>20</v>
      </c>
      <c r="F1206" s="6"/>
      <c r="G1206" s="6">
        <v>2000</v>
      </c>
      <c r="H1206" s="6">
        <v>160</v>
      </c>
      <c r="I1206" s="6"/>
      <c r="J1206" s="6">
        <v>1</v>
      </c>
      <c r="K1206" s="6">
        <v>2</v>
      </c>
      <c r="L1206" s="6" t="s">
        <v>12247</v>
      </c>
      <c r="M1206" s="6">
        <v>63</v>
      </c>
      <c r="N1206" s="6" t="e">
        <f>VLOOKUP(A1206,web_archive!D:AB,18,FALSE)</f>
        <v>#N/A</v>
      </c>
      <c r="O1206" s="6">
        <v>1</v>
      </c>
      <c r="P1206" s="6">
        <v>2</v>
      </c>
      <c r="Q1206" s="6">
        <v>4</v>
      </c>
      <c r="R1206" s="6">
        <v>130</v>
      </c>
      <c r="S1206" s="6">
        <v>1</v>
      </c>
      <c r="T1206" s="6">
        <v>13</v>
      </c>
      <c r="U1206" s="6" t="s">
        <v>14284</v>
      </c>
      <c r="V1206" s="6" t="s">
        <v>14261</v>
      </c>
      <c r="W1206" s="6" t="s">
        <v>14281</v>
      </c>
      <c r="X1206" s="6" t="s">
        <v>12299</v>
      </c>
      <c r="Y1206" s="6" t="s">
        <v>12299</v>
      </c>
      <c r="Z1206" s="6"/>
      <c r="AA1206" s="6"/>
      <c r="AB1206" s="6"/>
      <c r="AC1206" s="6"/>
      <c r="AD1206" s="6"/>
      <c r="AE1206" s="6"/>
    </row>
    <row r="1207" spans="1:31" x14ac:dyDescent="0.3">
      <c r="A1207" s="6">
        <v>1936</v>
      </c>
      <c r="B1207" s="6" t="s">
        <v>14285</v>
      </c>
      <c r="C1207" s="6" t="s">
        <v>14286</v>
      </c>
      <c r="D1207" s="6">
        <v>5</v>
      </c>
      <c r="E1207" s="6">
        <v>10</v>
      </c>
      <c r="F1207" s="6"/>
      <c r="G1207" s="6">
        <v>1500</v>
      </c>
      <c r="H1207" s="6">
        <v>180</v>
      </c>
      <c r="I1207" s="6"/>
      <c r="J1207" s="6">
        <v>2</v>
      </c>
      <c r="K1207" s="6">
        <v>1</v>
      </c>
      <c r="L1207" s="6" t="s">
        <v>12247</v>
      </c>
      <c r="M1207" s="6">
        <v>63</v>
      </c>
      <c r="N1207" s="6" t="e">
        <f>VLOOKUP(A1207,web_archive!D:AB,18,FALSE)</f>
        <v>#N/A</v>
      </c>
      <c r="O1207" s="6">
        <v>1</v>
      </c>
      <c r="P1207" s="6">
        <v>2</v>
      </c>
      <c r="Q1207" s="6">
        <v>3</v>
      </c>
      <c r="R1207" s="6">
        <v>100</v>
      </c>
      <c r="S1207" s="6">
        <v>1</v>
      </c>
      <c r="T1207" s="6">
        <v>13</v>
      </c>
      <c r="U1207" s="6" t="s">
        <v>12858</v>
      </c>
      <c r="V1207" s="6" t="s">
        <v>13021</v>
      </c>
      <c r="W1207" s="6" t="s">
        <v>12491</v>
      </c>
      <c r="X1207" s="6" t="s">
        <v>12299</v>
      </c>
      <c r="Y1207" s="6" t="s">
        <v>12299</v>
      </c>
      <c r="Z1207" s="6"/>
      <c r="AA1207" s="6"/>
      <c r="AB1207" s="6"/>
      <c r="AC1207" s="6"/>
      <c r="AD1207" s="6"/>
      <c r="AE1207" s="6"/>
    </row>
    <row r="1208" spans="1:31" x14ac:dyDescent="0.3">
      <c r="A1208" s="6">
        <v>1937</v>
      </c>
      <c r="B1208" s="6" t="s">
        <v>14287</v>
      </c>
      <c r="C1208" s="6" t="s">
        <v>14288</v>
      </c>
      <c r="D1208" s="6">
        <v>5</v>
      </c>
      <c r="E1208" s="6">
        <v>0</v>
      </c>
      <c r="F1208" s="6"/>
      <c r="G1208" s="6">
        <v>1500</v>
      </c>
      <c r="H1208" s="6">
        <v>180</v>
      </c>
      <c r="I1208" s="6"/>
      <c r="J1208" s="6">
        <v>1</v>
      </c>
      <c r="K1208" s="6">
        <v>2</v>
      </c>
      <c r="L1208" s="6" t="s">
        <v>12247</v>
      </c>
      <c r="M1208" s="6">
        <v>56</v>
      </c>
      <c r="N1208" s="6" t="e">
        <f>VLOOKUP(A1208,web_archive!D:AB,18,FALSE)</f>
        <v>#N/A</v>
      </c>
      <c r="O1208" s="6">
        <v>2</v>
      </c>
      <c r="P1208" s="6">
        <v>2</v>
      </c>
      <c r="Q1208" s="6">
        <v>3</v>
      </c>
      <c r="R1208" s="6">
        <v>120</v>
      </c>
      <c r="S1208" s="6">
        <v>1</v>
      </c>
      <c r="T1208" s="6">
        <v>13</v>
      </c>
      <c r="U1208" s="6" t="s">
        <v>12858</v>
      </c>
      <c r="V1208" s="6" t="s">
        <v>14289</v>
      </c>
      <c r="W1208" s="6" t="s">
        <v>12663</v>
      </c>
      <c r="X1208" s="6" t="s">
        <v>12299</v>
      </c>
      <c r="Y1208" s="6" t="s">
        <v>12299</v>
      </c>
      <c r="Z1208" s="6"/>
      <c r="AA1208" s="6"/>
      <c r="AB1208" s="6"/>
      <c r="AC1208" s="6"/>
      <c r="AD1208" s="6"/>
      <c r="AE1208" s="6"/>
    </row>
    <row r="1209" spans="1:31" x14ac:dyDescent="0.3">
      <c r="A1209" s="6">
        <v>1938</v>
      </c>
      <c r="B1209" s="6" t="s">
        <v>14290</v>
      </c>
      <c r="C1209" s="6" t="s">
        <v>14291</v>
      </c>
      <c r="D1209" s="6">
        <v>5</v>
      </c>
      <c r="E1209" s="6">
        <v>10</v>
      </c>
      <c r="F1209" s="6"/>
      <c r="G1209" s="6">
        <v>500</v>
      </c>
      <c r="H1209" s="6">
        <v>150</v>
      </c>
      <c r="I1209" s="6"/>
      <c r="J1209" s="6">
        <v>2</v>
      </c>
      <c r="K1209" s="6">
        <v>1</v>
      </c>
      <c r="L1209" s="6" t="s">
        <v>12247</v>
      </c>
      <c r="M1209" s="6">
        <v>56</v>
      </c>
      <c r="N1209" s="6" t="e">
        <f>VLOOKUP(A1209,web_archive!D:AB,18,FALSE)</f>
        <v>#N/A</v>
      </c>
      <c r="O1209" s="6">
        <v>1</v>
      </c>
      <c r="P1209" s="6">
        <v>2</v>
      </c>
      <c r="Q1209" s="6">
        <v>4</v>
      </c>
      <c r="R1209" s="6">
        <v>100</v>
      </c>
      <c r="S1209" s="6">
        <v>1</v>
      </c>
      <c r="T1209" s="6">
        <v>13</v>
      </c>
      <c r="U1209" s="6" t="s">
        <v>12299</v>
      </c>
      <c r="V1209" s="6" t="s">
        <v>12299</v>
      </c>
      <c r="W1209" s="6" t="s">
        <v>12299</v>
      </c>
      <c r="X1209" s="6"/>
      <c r="Y1209" s="6"/>
      <c r="Z1209" s="6"/>
      <c r="AA1209" s="6"/>
      <c r="AB1209" s="6"/>
      <c r="AC1209" s="6"/>
      <c r="AD1209" s="6"/>
      <c r="AE1209" s="6"/>
    </row>
    <row r="1210" spans="1:31" x14ac:dyDescent="0.3">
      <c r="A1210" s="6">
        <v>1939</v>
      </c>
      <c r="B1210" s="6" t="s">
        <v>14292</v>
      </c>
      <c r="C1210" s="6" t="s">
        <v>14293</v>
      </c>
      <c r="D1210" s="6">
        <v>5</v>
      </c>
      <c r="E1210" s="6">
        <v>20</v>
      </c>
      <c r="F1210" s="6"/>
      <c r="G1210" s="6">
        <v>800</v>
      </c>
      <c r="H1210" s="6">
        <v>80</v>
      </c>
      <c r="I1210" s="6"/>
      <c r="J1210" s="6">
        <v>2</v>
      </c>
      <c r="K1210" s="6">
        <v>2</v>
      </c>
      <c r="L1210" s="6" t="s">
        <v>12247</v>
      </c>
      <c r="M1210" s="6">
        <v>63</v>
      </c>
      <c r="N1210" s="6" t="e">
        <f>VLOOKUP(A1210,web_archive!D:AB,18,FALSE)</f>
        <v>#N/A</v>
      </c>
      <c r="O1210" s="6">
        <v>1</v>
      </c>
      <c r="P1210" s="6">
        <v>2</v>
      </c>
      <c r="Q1210" s="6">
        <v>3</v>
      </c>
      <c r="R1210" s="6">
        <v>70</v>
      </c>
      <c r="S1210" s="6">
        <v>1</v>
      </c>
      <c r="T1210" s="6">
        <v>13</v>
      </c>
      <c r="U1210" s="6" t="s">
        <v>12948</v>
      </c>
      <c r="V1210" s="6" t="s">
        <v>13262</v>
      </c>
      <c r="W1210" s="6" t="s">
        <v>13263</v>
      </c>
      <c r="X1210" s="6" t="s">
        <v>12299</v>
      </c>
      <c r="Y1210" s="6" t="s">
        <v>12299</v>
      </c>
      <c r="Z1210" s="6"/>
      <c r="AA1210" s="6"/>
      <c r="AB1210" s="6"/>
      <c r="AC1210" s="6"/>
      <c r="AD1210" s="6"/>
      <c r="AE1210" s="6"/>
    </row>
    <row r="1211" spans="1:31" x14ac:dyDescent="0.3">
      <c r="A1211" s="6">
        <v>1940</v>
      </c>
      <c r="B1211" s="6" t="s">
        <v>14294</v>
      </c>
      <c r="C1211" s="6" t="s">
        <v>14295</v>
      </c>
      <c r="D1211" s="6">
        <v>5</v>
      </c>
      <c r="E1211" s="6">
        <v>0</v>
      </c>
      <c r="F1211" s="6"/>
      <c r="G1211" s="6">
        <v>600</v>
      </c>
      <c r="H1211" s="6">
        <v>125</v>
      </c>
      <c r="I1211" s="6"/>
      <c r="J1211" s="6">
        <v>1</v>
      </c>
      <c r="K1211" s="6">
        <v>1</v>
      </c>
      <c r="L1211" s="6" t="s">
        <v>12247</v>
      </c>
      <c r="M1211" s="6">
        <v>56</v>
      </c>
      <c r="N1211" s="6" t="e">
        <f>VLOOKUP(A1211,web_archive!D:AB,18,FALSE)</f>
        <v>#N/A</v>
      </c>
      <c r="O1211" s="6">
        <v>1</v>
      </c>
      <c r="P1211" s="6">
        <v>2</v>
      </c>
      <c r="Q1211" s="6">
        <v>4</v>
      </c>
      <c r="R1211" s="6">
        <v>130</v>
      </c>
      <c r="S1211" s="6">
        <v>1</v>
      </c>
      <c r="T1211" s="6">
        <v>13</v>
      </c>
      <c r="U1211" s="6" t="s">
        <v>14296</v>
      </c>
      <c r="V1211" s="6" t="s">
        <v>14297</v>
      </c>
      <c r="W1211" s="6" t="s">
        <v>14298</v>
      </c>
      <c r="X1211" s="6" t="s">
        <v>14299</v>
      </c>
      <c r="Y1211" s="6" t="s">
        <v>14300</v>
      </c>
      <c r="Z1211" s="6" t="s">
        <v>14299</v>
      </c>
      <c r="AA1211" s="6" t="s">
        <v>14301</v>
      </c>
      <c r="AB1211" s="6" t="s">
        <v>12299</v>
      </c>
      <c r="AC1211" s="6" t="s">
        <v>12299</v>
      </c>
      <c r="AD1211" s="6"/>
      <c r="AE1211" s="6"/>
    </row>
    <row r="1212" spans="1:31" x14ac:dyDescent="0.3">
      <c r="A1212" s="6">
        <v>1941</v>
      </c>
      <c r="B1212" s="6" t="s">
        <v>14302</v>
      </c>
      <c r="C1212" s="6" t="s">
        <v>14303</v>
      </c>
      <c r="D1212" s="6">
        <v>5</v>
      </c>
      <c r="E1212" s="6">
        <v>20</v>
      </c>
      <c r="F1212" s="6"/>
      <c r="G1212" s="6">
        <v>400</v>
      </c>
      <c r="H1212" s="6">
        <v>76</v>
      </c>
      <c r="I1212" s="6"/>
      <c r="J1212" s="6">
        <v>2</v>
      </c>
      <c r="K1212" s="6">
        <v>1</v>
      </c>
      <c r="L1212" s="6" t="s">
        <v>12247</v>
      </c>
      <c r="M1212" s="6">
        <v>63</v>
      </c>
      <c r="N1212" s="6" t="e">
        <f>VLOOKUP(A1212,web_archive!D:AB,18,FALSE)</f>
        <v>#N/A</v>
      </c>
      <c r="O1212" s="6">
        <v>1</v>
      </c>
      <c r="P1212" s="6">
        <v>2</v>
      </c>
      <c r="Q1212" s="6">
        <v>3</v>
      </c>
      <c r="R1212" s="6">
        <v>1</v>
      </c>
      <c r="S1212" s="6">
        <v>1</v>
      </c>
      <c r="T1212" s="6">
        <v>13</v>
      </c>
      <c r="U1212" s="6" t="s">
        <v>13138</v>
      </c>
      <c r="V1212" s="6" t="s">
        <v>14304</v>
      </c>
      <c r="W1212" s="6" t="s">
        <v>14305</v>
      </c>
      <c r="X1212" s="6" t="s">
        <v>12299</v>
      </c>
      <c r="Y1212" s="6" t="s">
        <v>12299</v>
      </c>
      <c r="Z1212" s="6"/>
      <c r="AA1212" s="6"/>
      <c r="AB1212" s="6"/>
      <c r="AC1212" s="6"/>
      <c r="AD1212" s="6"/>
      <c r="AE1212" s="6"/>
    </row>
    <row r="1213" spans="1:31" x14ac:dyDescent="0.3">
      <c r="A1213" s="6">
        <v>1942</v>
      </c>
      <c r="B1213" s="6" t="s">
        <v>14306</v>
      </c>
      <c r="C1213" s="6" t="s">
        <v>14307</v>
      </c>
      <c r="D1213" s="6">
        <v>5</v>
      </c>
      <c r="E1213" s="6">
        <v>20</v>
      </c>
      <c r="F1213" s="6"/>
      <c r="G1213" s="6">
        <v>500</v>
      </c>
      <c r="H1213" s="6" t="s">
        <v>14308</v>
      </c>
      <c r="I1213" s="6"/>
      <c r="J1213" s="6">
        <v>1</v>
      </c>
      <c r="K1213" s="6"/>
      <c r="L1213" s="6" t="s">
        <v>12247</v>
      </c>
      <c r="M1213" s="6">
        <v>63</v>
      </c>
      <c r="N1213" s="6" t="e">
        <f>VLOOKUP(A1213,web_archive!D:AB,18,FALSE)</f>
        <v>#N/A</v>
      </c>
      <c r="O1213" s="6">
        <v>1</v>
      </c>
      <c r="P1213" s="6">
        <v>2</v>
      </c>
      <c r="Q1213" s="6">
        <v>4</v>
      </c>
      <c r="R1213" s="6">
        <v>100</v>
      </c>
      <c r="S1213" s="6">
        <v>1</v>
      </c>
      <c r="T1213" s="6">
        <v>13</v>
      </c>
      <c r="U1213" s="6" t="s">
        <v>13266</v>
      </c>
      <c r="V1213" s="6" t="s">
        <v>14309</v>
      </c>
      <c r="W1213" s="6" t="s">
        <v>14229</v>
      </c>
      <c r="X1213" s="6" t="s">
        <v>14310</v>
      </c>
      <c r="Y1213" s="6" t="s">
        <v>13268</v>
      </c>
      <c r="Z1213" s="6" t="s">
        <v>13269</v>
      </c>
      <c r="AA1213" s="6" t="s">
        <v>12299</v>
      </c>
      <c r="AB1213" s="6" t="s">
        <v>12299</v>
      </c>
      <c r="AC1213" s="6"/>
      <c r="AD1213" s="6"/>
      <c r="AE1213" s="6"/>
    </row>
    <row r="1214" spans="1:31" x14ac:dyDescent="0.3">
      <c r="A1214" s="6" t="s">
        <v>12401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 t="e">
        <f>VLOOKUP(A1214,web_archive!D:AB,18,FALSE)</f>
        <v>#N/A</v>
      </c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1:31" x14ac:dyDescent="0.3">
      <c r="A1215" s="6" t="s">
        <v>14311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 t="e">
        <f>VLOOKUP(A1215,web_archive!D:AB,18,FALSE)</f>
        <v>#N/A</v>
      </c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1:31" x14ac:dyDescent="0.3">
      <c r="A1216" s="6" t="s">
        <v>12401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 t="e">
        <f>VLOOKUP(A1216,web_archive!D:AB,18,FALSE)</f>
        <v>#N/A</v>
      </c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1:26" x14ac:dyDescent="0.3">
      <c r="A1217" s="6">
        <v>1950</v>
      </c>
      <c r="B1217" s="6" t="s">
        <v>14312</v>
      </c>
      <c r="C1217" s="6" t="s">
        <v>14312</v>
      </c>
      <c r="D1217" s="6">
        <v>5</v>
      </c>
      <c r="E1217" s="6">
        <v>2500</v>
      </c>
      <c r="F1217" s="6"/>
      <c r="G1217" s="6">
        <v>400</v>
      </c>
      <c r="H1217" s="6">
        <v>45</v>
      </c>
      <c r="I1217" s="6"/>
      <c r="J1217" s="6">
        <v>2</v>
      </c>
      <c r="K1217" s="6">
        <v>3</v>
      </c>
      <c r="L1217" s="6" t="s">
        <v>12247</v>
      </c>
      <c r="M1217" s="6">
        <v>63</v>
      </c>
      <c r="N1217" s="6" t="e">
        <f>VLOOKUP(A1217,web_archive!D:AB,18,FALSE)</f>
        <v>#N/A</v>
      </c>
      <c r="O1217" s="6">
        <v>0</v>
      </c>
      <c r="P1217" s="6">
        <v>2</v>
      </c>
      <c r="Q1217" s="6">
        <v>1</v>
      </c>
      <c r="R1217" s="6">
        <v>3</v>
      </c>
      <c r="S1217" s="6">
        <v>1</v>
      </c>
      <c r="T1217" s="6">
        <v>14</v>
      </c>
      <c r="U1217" s="6" t="s">
        <v>12299</v>
      </c>
      <c r="V1217" s="6" t="s">
        <v>12299</v>
      </c>
      <c r="W1217" s="6" t="s">
        <v>12299</v>
      </c>
      <c r="X1217" s="6"/>
      <c r="Y1217" s="6"/>
      <c r="Z1217" s="6"/>
    </row>
    <row r="1218" spans="1:26" x14ac:dyDescent="0.3">
      <c r="A1218" s="6">
        <v>1951</v>
      </c>
      <c r="B1218" s="6" t="s">
        <v>14313</v>
      </c>
      <c r="C1218" s="6" t="s">
        <v>14312</v>
      </c>
      <c r="D1218" s="6">
        <v>5</v>
      </c>
      <c r="E1218" s="6">
        <v>2500</v>
      </c>
      <c r="F1218" s="6"/>
      <c r="G1218" s="6">
        <v>400</v>
      </c>
      <c r="H1218" s="6">
        <v>45</v>
      </c>
      <c r="I1218" s="6"/>
      <c r="J1218" s="6">
        <v>2</v>
      </c>
      <c r="K1218" s="6">
        <v>4</v>
      </c>
      <c r="L1218" s="6" t="s">
        <v>12247</v>
      </c>
      <c r="M1218" s="6">
        <v>63</v>
      </c>
      <c r="N1218" s="6" t="e">
        <f>VLOOKUP(A1218,web_archive!D:AB,18,FALSE)</f>
        <v>#N/A</v>
      </c>
      <c r="O1218" s="6">
        <v>0</v>
      </c>
      <c r="P1218" s="6">
        <v>2</v>
      </c>
      <c r="Q1218" s="6">
        <v>1</v>
      </c>
      <c r="R1218" s="6">
        <v>3</v>
      </c>
      <c r="S1218" s="6">
        <v>1</v>
      </c>
      <c r="T1218" s="6">
        <v>14</v>
      </c>
      <c r="U1218" s="6" t="s">
        <v>12299</v>
      </c>
      <c r="V1218" s="6" t="s">
        <v>12299</v>
      </c>
      <c r="W1218" s="6" t="s">
        <v>12299</v>
      </c>
      <c r="X1218" s="6"/>
      <c r="Y1218" s="6"/>
      <c r="Z1218" s="6"/>
    </row>
    <row r="1219" spans="1:26" x14ac:dyDescent="0.3">
      <c r="A1219" s="6">
        <v>1952</v>
      </c>
      <c r="B1219" s="6" t="s">
        <v>14314</v>
      </c>
      <c r="C1219" s="6" t="s">
        <v>14315</v>
      </c>
      <c r="D1219" s="6">
        <v>5</v>
      </c>
      <c r="E1219" s="6">
        <v>12000</v>
      </c>
      <c r="F1219" s="6"/>
      <c r="G1219" s="6">
        <v>300</v>
      </c>
      <c r="H1219" s="6">
        <v>80</v>
      </c>
      <c r="I1219" s="6"/>
      <c r="J1219" s="6">
        <v>2</v>
      </c>
      <c r="K1219" s="6">
        <v>2</v>
      </c>
      <c r="L1219" s="6" t="s">
        <v>12247</v>
      </c>
      <c r="M1219" s="6">
        <v>63</v>
      </c>
      <c r="N1219" s="6" t="e">
        <f>VLOOKUP(A1219,web_archive!D:AB,18,FALSE)</f>
        <v>#N/A</v>
      </c>
      <c r="O1219" s="6">
        <v>0</v>
      </c>
      <c r="P1219" s="6">
        <v>2</v>
      </c>
      <c r="Q1219" s="6">
        <v>2</v>
      </c>
      <c r="R1219" s="6">
        <v>16</v>
      </c>
      <c r="S1219" s="6">
        <v>1</v>
      </c>
      <c r="T1219" s="6">
        <v>14</v>
      </c>
      <c r="U1219" s="6" t="s">
        <v>12299</v>
      </c>
      <c r="V1219" s="6" t="s">
        <v>12299</v>
      </c>
      <c r="W1219" s="6" t="s">
        <v>12299</v>
      </c>
      <c r="X1219" s="6"/>
      <c r="Y1219" s="6"/>
      <c r="Z1219" s="6"/>
    </row>
    <row r="1220" spans="1:26" x14ac:dyDescent="0.3">
      <c r="A1220" s="6">
        <v>1953</v>
      </c>
      <c r="B1220" s="6" t="s">
        <v>14316</v>
      </c>
      <c r="C1220" s="6" t="s">
        <v>14315</v>
      </c>
      <c r="D1220" s="6">
        <v>5</v>
      </c>
      <c r="E1220" s="6">
        <v>12000</v>
      </c>
      <c r="F1220" s="6"/>
      <c r="G1220" s="6">
        <v>300</v>
      </c>
      <c r="H1220" s="6">
        <v>80</v>
      </c>
      <c r="I1220" s="6"/>
      <c r="J1220" s="6">
        <v>2</v>
      </c>
      <c r="K1220" s="6">
        <v>3</v>
      </c>
      <c r="L1220" s="6" t="s">
        <v>12247</v>
      </c>
      <c r="M1220" s="6">
        <v>63</v>
      </c>
      <c r="N1220" s="6" t="e">
        <f>VLOOKUP(A1220,web_archive!D:AB,18,FALSE)</f>
        <v>#N/A</v>
      </c>
      <c r="O1220" s="6">
        <v>0</v>
      </c>
      <c r="P1220" s="6">
        <v>2</v>
      </c>
      <c r="Q1220" s="6">
        <v>2</v>
      </c>
      <c r="R1220" s="6">
        <v>16</v>
      </c>
      <c r="S1220" s="6">
        <v>1</v>
      </c>
      <c r="T1220" s="6">
        <v>14</v>
      </c>
      <c r="U1220" s="6" t="s">
        <v>12299</v>
      </c>
      <c r="V1220" s="6" t="s">
        <v>12299</v>
      </c>
      <c r="W1220" s="6" t="s">
        <v>12299</v>
      </c>
      <c r="X1220" s="6"/>
      <c r="Y1220" s="6"/>
      <c r="Z1220" s="6"/>
    </row>
    <row r="1221" spans="1:26" x14ac:dyDescent="0.3">
      <c r="A1221" s="6">
        <v>1954</v>
      </c>
      <c r="B1221" s="6" t="s">
        <v>14317</v>
      </c>
      <c r="C1221" s="6" t="s">
        <v>14318</v>
      </c>
      <c r="D1221" s="6">
        <v>5</v>
      </c>
      <c r="E1221" s="6">
        <v>17500</v>
      </c>
      <c r="F1221" s="6"/>
      <c r="G1221" s="6">
        <v>1000</v>
      </c>
      <c r="H1221" s="6">
        <v>95</v>
      </c>
      <c r="I1221" s="6"/>
      <c r="J1221" s="6">
        <v>2</v>
      </c>
      <c r="K1221" s="6">
        <v>2</v>
      </c>
      <c r="L1221" s="6" t="s">
        <v>12247</v>
      </c>
      <c r="M1221" s="6">
        <v>63</v>
      </c>
      <c r="N1221" s="6" t="e">
        <f>VLOOKUP(A1221,web_archive!D:AB,18,FALSE)</f>
        <v>#N/A</v>
      </c>
      <c r="O1221" s="6">
        <v>0</v>
      </c>
      <c r="P1221" s="6">
        <v>2</v>
      </c>
      <c r="Q1221" s="6">
        <v>2</v>
      </c>
      <c r="R1221" s="6">
        <v>16</v>
      </c>
      <c r="S1221" s="6">
        <v>1</v>
      </c>
      <c r="T1221" s="6">
        <v>14</v>
      </c>
      <c r="U1221" s="6" t="s">
        <v>12299</v>
      </c>
      <c r="V1221" s="6" t="s">
        <v>12299</v>
      </c>
      <c r="W1221" s="6" t="s">
        <v>12299</v>
      </c>
      <c r="X1221" s="6"/>
      <c r="Y1221" s="6"/>
      <c r="Z1221" s="6"/>
    </row>
    <row r="1222" spans="1:26" x14ac:dyDescent="0.3">
      <c r="A1222" s="6">
        <v>1955</v>
      </c>
      <c r="B1222" s="6" t="s">
        <v>14319</v>
      </c>
      <c r="C1222" s="6" t="s">
        <v>14318</v>
      </c>
      <c r="D1222" s="6">
        <v>5</v>
      </c>
      <c r="E1222" s="6">
        <v>17500</v>
      </c>
      <c r="F1222" s="6"/>
      <c r="G1222" s="6">
        <v>1000</v>
      </c>
      <c r="H1222" s="6">
        <v>95</v>
      </c>
      <c r="I1222" s="6"/>
      <c r="J1222" s="6">
        <v>2</v>
      </c>
      <c r="K1222" s="6">
        <v>3</v>
      </c>
      <c r="L1222" s="6" t="s">
        <v>12247</v>
      </c>
      <c r="M1222" s="6">
        <v>63</v>
      </c>
      <c r="N1222" s="6" t="e">
        <f>VLOOKUP(A1222,web_archive!D:AB,18,FALSE)</f>
        <v>#N/A</v>
      </c>
      <c r="O1222" s="6">
        <v>0</v>
      </c>
      <c r="P1222" s="6">
        <v>2</v>
      </c>
      <c r="Q1222" s="6">
        <v>2</v>
      </c>
      <c r="R1222" s="6">
        <v>16</v>
      </c>
      <c r="S1222" s="6">
        <v>1</v>
      </c>
      <c r="T1222" s="6">
        <v>14</v>
      </c>
      <c r="U1222" s="6" t="s">
        <v>12299</v>
      </c>
      <c r="V1222" s="6" t="s">
        <v>12299</v>
      </c>
      <c r="W1222" s="6" t="s">
        <v>12299</v>
      </c>
      <c r="X1222" s="6"/>
      <c r="Y1222" s="6"/>
      <c r="Z1222" s="6"/>
    </row>
    <row r="1223" spans="1:26" x14ac:dyDescent="0.3">
      <c r="A1223" s="6">
        <v>1956</v>
      </c>
      <c r="B1223" s="6" t="s">
        <v>14320</v>
      </c>
      <c r="C1223" s="6" t="s">
        <v>14321</v>
      </c>
      <c r="D1223" s="6">
        <v>5</v>
      </c>
      <c r="E1223" s="6">
        <v>32000</v>
      </c>
      <c r="F1223" s="6"/>
      <c r="G1223" s="6">
        <v>900</v>
      </c>
      <c r="H1223" s="6">
        <v>135</v>
      </c>
      <c r="I1223" s="6"/>
      <c r="J1223" s="6">
        <v>2</v>
      </c>
      <c r="K1223" s="6">
        <v>0</v>
      </c>
      <c r="L1223" s="6" t="s">
        <v>12247</v>
      </c>
      <c r="M1223" s="6">
        <v>63</v>
      </c>
      <c r="N1223" s="6" t="e">
        <f>VLOOKUP(A1223,web_archive!D:AB,18,FALSE)</f>
        <v>#N/A</v>
      </c>
      <c r="O1223" s="6">
        <v>0</v>
      </c>
      <c r="P1223" s="6">
        <v>2</v>
      </c>
      <c r="Q1223" s="6">
        <v>3</v>
      </c>
      <c r="R1223" s="6">
        <v>30</v>
      </c>
      <c r="S1223" s="6">
        <v>1</v>
      </c>
      <c r="T1223" s="6">
        <v>14</v>
      </c>
      <c r="U1223" s="6" t="s">
        <v>12299</v>
      </c>
      <c r="V1223" s="6" t="s">
        <v>12299</v>
      </c>
      <c r="W1223" s="6" t="s">
        <v>12299</v>
      </c>
      <c r="X1223" s="6"/>
      <c r="Y1223" s="6"/>
      <c r="Z1223" s="6"/>
    </row>
    <row r="1224" spans="1:26" x14ac:dyDescent="0.3">
      <c r="A1224" s="6">
        <v>1957</v>
      </c>
      <c r="B1224" s="6" t="s">
        <v>14322</v>
      </c>
      <c r="C1224" s="6" t="s">
        <v>14321</v>
      </c>
      <c r="D1224" s="6">
        <v>5</v>
      </c>
      <c r="E1224" s="6">
        <v>32000</v>
      </c>
      <c r="F1224" s="6"/>
      <c r="G1224" s="6">
        <v>900</v>
      </c>
      <c r="H1224" s="6">
        <v>135</v>
      </c>
      <c r="I1224" s="6"/>
      <c r="J1224" s="6">
        <v>2</v>
      </c>
      <c r="K1224" s="6">
        <v>1</v>
      </c>
      <c r="L1224" s="6" t="s">
        <v>12247</v>
      </c>
      <c r="M1224" s="6">
        <v>63</v>
      </c>
      <c r="N1224" s="6" t="e">
        <f>VLOOKUP(A1224,web_archive!D:AB,18,FALSE)</f>
        <v>#N/A</v>
      </c>
      <c r="O1224" s="6">
        <v>0</v>
      </c>
      <c r="P1224" s="6">
        <v>2</v>
      </c>
      <c r="Q1224" s="6">
        <v>3</v>
      </c>
      <c r="R1224" s="6">
        <v>30</v>
      </c>
      <c r="S1224" s="6">
        <v>1</v>
      </c>
      <c r="T1224" s="6">
        <v>14</v>
      </c>
      <c r="U1224" s="6" t="s">
        <v>12299</v>
      </c>
      <c r="V1224" s="6" t="s">
        <v>12299</v>
      </c>
      <c r="W1224" s="6" t="s">
        <v>12299</v>
      </c>
      <c r="X1224" s="6"/>
      <c r="Y1224" s="6"/>
      <c r="Z1224" s="6"/>
    </row>
    <row r="1225" spans="1:26" x14ac:dyDescent="0.3">
      <c r="A1225" s="6">
        <v>1958</v>
      </c>
      <c r="B1225" s="6" t="s">
        <v>14323</v>
      </c>
      <c r="C1225" s="6" t="s">
        <v>14324</v>
      </c>
      <c r="D1225" s="6">
        <v>5</v>
      </c>
      <c r="E1225" s="6">
        <v>41000</v>
      </c>
      <c r="F1225" s="6"/>
      <c r="G1225" s="6">
        <v>700</v>
      </c>
      <c r="H1225" s="6">
        <v>105</v>
      </c>
      <c r="I1225" s="6"/>
      <c r="J1225" s="6">
        <v>2</v>
      </c>
      <c r="K1225" s="6">
        <v>1</v>
      </c>
      <c r="L1225" s="6" t="s">
        <v>12247</v>
      </c>
      <c r="M1225" s="6">
        <v>63</v>
      </c>
      <c r="N1225" s="6" t="e">
        <f>VLOOKUP(A1225,web_archive!D:AB,18,FALSE)</f>
        <v>#N/A</v>
      </c>
      <c r="O1225" s="6">
        <v>0</v>
      </c>
      <c r="P1225" s="6">
        <v>2</v>
      </c>
      <c r="Q1225" s="6">
        <v>3</v>
      </c>
      <c r="R1225" s="6">
        <v>30</v>
      </c>
      <c r="S1225" s="6">
        <v>1</v>
      </c>
      <c r="T1225" s="6">
        <v>14</v>
      </c>
      <c r="U1225" s="6" t="s">
        <v>12787</v>
      </c>
      <c r="V1225" s="6" t="s">
        <v>12404</v>
      </c>
      <c r="W1225" s="6" t="s">
        <v>12299</v>
      </c>
      <c r="X1225" s="6" t="s">
        <v>12299</v>
      </c>
      <c r="Y1225" s="6"/>
      <c r="Z1225" s="6"/>
    </row>
    <row r="1226" spans="1:26" x14ac:dyDescent="0.3">
      <c r="A1226" s="6">
        <v>1959</v>
      </c>
      <c r="B1226" s="6" t="s">
        <v>14325</v>
      </c>
      <c r="C1226" s="6" t="s">
        <v>14324</v>
      </c>
      <c r="D1226" s="6">
        <v>5</v>
      </c>
      <c r="E1226" s="6">
        <v>41000</v>
      </c>
      <c r="F1226" s="6"/>
      <c r="G1226" s="6">
        <v>700</v>
      </c>
      <c r="H1226" s="6">
        <v>105</v>
      </c>
      <c r="I1226" s="6"/>
      <c r="J1226" s="6">
        <v>2</v>
      </c>
      <c r="K1226" s="6">
        <v>2</v>
      </c>
      <c r="L1226" s="6" t="s">
        <v>12247</v>
      </c>
      <c r="M1226" s="6">
        <v>63</v>
      </c>
      <c r="N1226" s="6" t="e">
        <f>VLOOKUP(A1226,web_archive!D:AB,18,FALSE)</f>
        <v>#N/A</v>
      </c>
      <c r="O1226" s="6">
        <v>0</v>
      </c>
      <c r="P1226" s="6">
        <v>2</v>
      </c>
      <c r="Q1226" s="6">
        <v>3</v>
      </c>
      <c r="R1226" s="6">
        <v>30</v>
      </c>
      <c r="S1226" s="6">
        <v>1</v>
      </c>
      <c r="T1226" s="6">
        <v>14</v>
      </c>
      <c r="U1226" s="6" t="s">
        <v>12787</v>
      </c>
      <c r="V1226" s="6" t="s">
        <v>12404</v>
      </c>
      <c r="W1226" s="6" t="s">
        <v>12299</v>
      </c>
      <c r="X1226" s="6" t="s">
        <v>12299</v>
      </c>
      <c r="Y1226" s="6"/>
      <c r="Z1226" s="6"/>
    </row>
    <row r="1227" spans="1:26" x14ac:dyDescent="0.3">
      <c r="A1227" s="6">
        <v>1960</v>
      </c>
      <c r="B1227" s="6" t="s">
        <v>14315</v>
      </c>
      <c r="C1227" s="6" t="s">
        <v>14315</v>
      </c>
      <c r="D1227" s="6">
        <v>5</v>
      </c>
      <c r="E1227" s="6">
        <v>38000</v>
      </c>
      <c r="F1227" s="6"/>
      <c r="G1227" s="6">
        <v>700</v>
      </c>
      <c r="H1227" s="6">
        <v>120</v>
      </c>
      <c r="I1227" s="6"/>
      <c r="J1227" s="6">
        <v>2</v>
      </c>
      <c r="K1227" s="6">
        <v>1</v>
      </c>
      <c r="L1227" s="6" t="s">
        <v>12247</v>
      </c>
      <c r="M1227" s="6">
        <v>63</v>
      </c>
      <c r="N1227" s="6" t="e">
        <f>VLOOKUP(A1227,web_archive!D:AB,18,FALSE)</f>
        <v>#N/A</v>
      </c>
      <c r="O1227" s="6">
        <v>0</v>
      </c>
      <c r="P1227" s="6">
        <v>2</v>
      </c>
      <c r="Q1227" s="6">
        <v>3</v>
      </c>
      <c r="R1227" s="6">
        <v>30</v>
      </c>
      <c r="S1227" s="6">
        <v>1</v>
      </c>
      <c r="T1227" s="6">
        <v>14</v>
      </c>
      <c r="U1227" s="6" t="s">
        <v>12299</v>
      </c>
      <c r="V1227" s="6" t="s">
        <v>12299</v>
      </c>
      <c r="W1227" s="6" t="s">
        <v>12299</v>
      </c>
      <c r="X1227" s="6"/>
      <c r="Y1227" s="6"/>
      <c r="Z1227" s="6"/>
    </row>
    <row r="1228" spans="1:26" x14ac:dyDescent="0.3">
      <c r="A1228" s="6">
        <v>1961</v>
      </c>
      <c r="B1228" s="6" t="s">
        <v>14326</v>
      </c>
      <c r="C1228" s="6" t="s">
        <v>14315</v>
      </c>
      <c r="D1228" s="6">
        <v>5</v>
      </c>
      <c r="E1228" s="6">
        <v>38000</v>
      </c>
      <c r="F1228" s="6"/>
      <c r="G1228" s="6">
        <v>700</v>
      </c>
      <c r="H1228" s="6">
        <v>120</v>
      </c>
      <c r="I1228" s="6"/>
      <c r="J1228" s="6">
        <v>2</v>
      </c>
      <c r="K1228" s="6">
        <v>2</v>
      </c>
      <c r="L1228" s="6" t="s">
        <v>12247</v>
      </c>
      <c r="M1228" s="6">
        <v>63</v>
      </c>
      <c r="N1228" s="6" t="e">
        <f>VLOOKUP(A1228,web_archive!D:AB,18,FALSE)</f>
        <v>#N/A</v>
      </c>
      <c r="O1228" s="6">
        <v>0</v>
      </c>
      <c r="P1228" s="6">
        <v>2</v>
      </c>
      <c r="Q1228" s="6">
        <v>3</v>
      </c>
      <c r="R1228" s="6">
        <v>30</v>
      </c>
      <c r="S1228" s="6">
        <v>1</v>
      </c>
      <c r="T1228" s="6">
        <v>14</v>
      </c>
      <c r="U1228" s="6" t="s">
        <v>12299</v>
      </c>
      <c r="V1228" s="6" t="s">
        <v>12299</v>
      </c>
      <c r="W1228" s="6" t="s">
        <v>12299</v>
      </c>
      <c r="X1228" s="6"/>
      <c r="Y1228" s="6"/>
      <c r="Z1228" s="6"/>
    </row>
    <row r="1229" spans="1:26" x14ac:dyDescent="0.3">
      <c r="A1229" s="6">
        <v>1962</v>
      </c>
      <c r="B1229" s="6" t="s">
        <v>14327</v>
      </c>
      <c r="C1229" s="6" t="s">
        <v>14328</v>
      </c>
      <c r="D1229" s="6">
        <v>5</v>
      </c>
      <c r="E1229" s="6">
        <v>20</v>
      </c>
      <c r="F1229" s="6"/>
      <c r="G1229" s="6">
        <v>400</v>
      </c>
      <c r="H1229" s="6">
        <v>100</v>
      </c>
      <c r="I1229" s="6"/>
      <c r="J1229" s="6">
        <v>2</v>
      </c>
      <c r="K1229" s="6">
        <v>0</v>
      </c>
      <c r="L1229" s="6" t="s">
        <v>12247</v>
      </c>
      <c r="M1229" s="6">
        <v>63</v>
      </c>
      <c r="N1229" s="6" t="e">
        <f>VLOOKUP(A1229,web_archive!D:AB,18,FALSE)</f>
        <v>#N/A</v>
      </c>
      <c r="O1229" s="6">
        <v>0</v>
      </c>
      <c r="P1229" s="6">
        <v>2</v>
      </c>
      <c r="Q1229" s="6">
        <v>4</v>
      </c>
      <c r="R1229" s="6">
        <v>44</v>
      </c>
      <c r="S1229" s="6">
        <v>1</v>
      </c>
      <c r="T1229" s="6">
        <v>14</v>
      </c>
      <c r="U1229" s="6" t="s">
        <v>12858</v>
      </c>
      <c r="V1229" s="6" t="s">
        <v>12711</v>
      </c>
      <c r="W1229" s="6" t="s">
        <v>12368</v>
      </c>
      <c r="X1229" s="6" t="s">
        <v>12299</v>
      </c>
      <c r="Y1229" s="6" t="s">
        <v>12299</v>
      </c>
      <c r="Z1229" s="6"/>
    </row>
    <row r="1230" spans="1:26" x14ac:dyDescent="0.3">
      <c r="A1230" s="6">
        <v>1963</v>
      </c>
      <c r="B1230" s="6" t="s">
        <v>8149</v>
      </c>
      <c r="C1230" s="6" t="s">
        <v>8150</v>
      </c>
      <c r="D1230" s="6">
        <v>5</v>
      </c>
      <c r="E1230" s="6">
        <v>20</v>
      </c>
      <c r="F1230" s="6"/>
      <c r="G1230" s="6">
        <v>300</v>
      </c>
      <c r="H1230" s="6">
        <v>115</v>
      </c>
      <c r="I1230" s="6"/>
      <c r="J1230" s="6">
        <v>2</v>
      </c>
      <c r="K1230" s="6">
        <v>0</v>
      </c>
      <c r="L1230" s="6" t="s">
        <v>12247</v>
      </c>
      <c r="M1230" s="6">
        <v>63</v>
      </c>
      <c r="N1230" s="6" t="str">
        <f>VLOOKUP(A1230,web_archive!D:AB,18,FALSE)</f>
        <v>Normal / Upper / Baby</v>
      </c>
      <c r="O1230" s="6">
        <v>0</v>
      </c>
      <c r="P1230" s="6">
        <v>2</v>
      </c>
      <c r="Q1230" s="6">
        <v>4</v>
      </c>
      <c r="R1230" s="6">
        <v>44</v>
      </c>
      <c r="S1230" s="6">
        <v>1</v>
      </c>
      <c r="T1230" s="6">
        <v>14</v>
      </c>
      <c r="U1230" s="6" t="s">
        <v>12554</v>
      </c>
      <c r="V1230" s="6" t="s">
        <v>12836</v>
      </c>
      <c r="W1230" s="6" t="s">
        <v>12837</v>
      </c>
      <c r="X1230" s="6" t="s">
        <v>12708</v>
      </c>
      <c r="Y1230" s="6" t="s">
        <v>12299</v>
      </c>
      <c r="Z1230" s="6" t="s">
        <v>12299</v>
      </c>
    </row>
    <row r="1231" spans="1:26" x14ac:dyDescent="0.3">
      <c r="A1231" s="6">
        <v>1964</v>
      </c>
      <c r="B1231" s="6" t="s">
        <v>14329</v>
      </c>
      <c r="C1231" s="6" t="s">
        <v>14330</v>
      </c>
      <c r="D1231" s="6">
        <v>5</v>
      </c>
      <c r="E1231" s="6">
        <v>20</v>
      </c>
      <c r="F1231" s="6"/>
      <c r="G1231" s="6">
        <v>700</v>
      </c>
      <c r="H1231" s="6">
        <v>135</v>
      </c>
      <c r="I1231" s="6"/>
      <c r="J1231" s="6">
        <v>2</v>
      </c>
      <c r="K1231" s="6">
        <v>0</v>
      </c>
      <c r="L1231" s="6" t="s">
        <v>12247</v>
      </c>
      <c r="M1231" s="6">
        <v>63</v>
      </c>
      <c r="N1231" s="6" t="e">
        <f>VLOOKUP(A1231,web_archive!D:AB,18,FALSE)</f>
        <v>#N/A</v>
      </c>
      <c r="O1231" s="6">
        <v>0</v>
      </c>
      <c r="P1231" s="6">
        <v>2</v>
      </c>
      <c r="Q1231" s="6">
        <v>4</v>
      </c>
      <c r="R1231" s="6">
        <v>44</v>
      </c>
      <c r="S1231" s="6">
        <v>1</v>
      </c>
      <c r="T1231" s="6">
        <v>14</v>
      </c>
      <c r="U1231" s="6" t="s">
        <v>12636</v>
      </c>
      <c r="V1231" s="6" t="s">
        <v>14331</v>
      </c>
      <c r="W1231" s="6" t="s">
        <v>12828</v>
      </c>
      <c r="X1231" s="6" t="s">
        <v>12600</v>
      </c>
      <c r="Y1231" s="6" t="s">
        <v>12299</v>
      </c>
      <c r="Z1231" s="6" t="s">
        <v>12299</v>
      </c>
    </row>
    <row r="1232" spans="1:26" x14ac:dyDescent="0.3">
      <c r="A1232" s="6">
        <v>1965</v>
      </c>
      <c r="B1232" s="6" t="s">
        <v>10601</v>
      </c>
      <c r="C1232" s="6" t="s">
        <v>10602</v>
      </c>
      <c r="D1232" s="6">
        <v>5</v>
      </c>
      <c r="E1232" s="6">
        <v>20</v>
      </c>
      <c r="F1232" s="6"/>
      <c r="G1232" s="6">
        <v>700</v>
      </c>
      <c r="H1232" s="6">
        <v>110</v>
      </c>
      <c r="I1232" s="6"/>
      <c r="J1232" s="6">
        <v>2</v>
      </c>
      <c r="K1232" s="6">
        <v>0</v>
      </c>
      <c r="L1232" s="6" t="s">
        <v>12247</v>
      </c>
      <c r="M1232" s="6">
        <v>63</v>
      </c>
      <c r="N1232" s="6" t="str">
        <f>VLOOKUP(A1232,web_archive!D:AB,18,FALSE)</f>
        <v>Normal / Upper / Baby</v>
      </c>
      <c r="O1232" s="6">
        <v>0</v>
      </c>
      <c r="P1232" s="6">
        <v>2</v>
      </c>
      <c r="Q1232" s="6">
        <v>3</v>
      </c>
      <c r="R1232" s="6">
        <v>30</v>
      </c>
      <c r="S1232" s="6">
        <v>1</v>
      </c>
      <c r="T1232" s="6">
        <v>14</v>
      </c>
      <c r="U1232" s="6" t="s">
        <v>12554</v>
      </c>
      <c r="V1232" s="6" t="s">
        <v>12852</v>
      </c>
      <c r="W1232" s="6" t="s">
        <v>12299</v>
      </c>
      <c r="X1232" s="6" t="s">
        <v>12299</v>
      </c>
      <c r="Y1232" s="6"/>
      <c r="Z1232" s="6"/>
    </row>
    <row r="1233" spans="1:48" x14ac:dyDescent="0.3">
      <c r="A1233" s="6">
        <v>1966</v>
      </c>
      <c r="B1233" s="6" t="s">
        <v>10597</v>
      </c>
      <c r="C1233" s="6" t="s">
        <v>10598</v>
      </c>
      <c r="D1233" s="6">
        <v>5</v>
      </c>
      <c r="E1233" s="6">
        <v>20</v>
      </c>
      <c r="F1233" s="6"/>
      <c r="G1233" s="6">
        <v>700</v>
      </c>
      <c r="H1233" s="6">
        <v>110</v>
      </c>
      <c r="I1233" s="6"/>
      <c r="J1233" s="6">
        <v>2</v>
      </c>
      <c r="K1233" s="6">
        <v>0</v>
      </c>
      <c r="L1233" s="6" t="s">
        <v>12247</v>
      </c>
      <c r="M1233" s="6">
        <v>63</v>
      </c>
      <c r="N1233" s="6" t="str">
        <f>VLOOKUP(A1233,web_archive!D:AB,18,FALSE)</f>
        <v>Normal / Upper / Baby</v>
      </c>
      <c r="O1233" s="6">
        <v>0</v>
      </c>
      <c r="P1233" s="6">
        <v>2</v>
      </c>
      <c r="Q1233" s="6">
        <v>3</v>
      </c>
      <c r="R1233" s="6">
        <v>30</v>
      </c>
      <c r="S1233" s="6">
        <v>1</v>
      </c>
      <c r="T1233" s="6">
        <v>14</v>
      </c>
      <c r="U1233" s="6" t="s">
        <v>12554</v>
      </c>
      <c r="V1233" s="6" t="s">
        <v>12856</v>
      </c>
      <c r="W1233" s="6" t="s">
        <v>12299</v>
      </c>
      <c r="X1233" s="6" t="s">
        <v>12299</v>
      </c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</row>
    <row r="1234" spans="1:48" x14ac:dyDescent="0.3">
      <c r="A1234" s="6">
        <v>1967</v>
      </c>
      <c r="B1234" s="6" t="s">
        <v>10593</v>
      </c>
      <c r="C1234" s="6" t="s">
        <v>10594</v>
      </c>
      <c r="D1234" s="6">
        <v>5</v>
      </c>
      <c r="E1234" s="6">
        <v>20</v>
      </c>
      <c r="F1234" s="6"/>
      <c r="G1234" s="6">
        <v>700</v>
      </c>
      <c r="H1234" s="6">
        <v>110</v>
      </c>
      <c r="I1234" s="6"/>
      <c r="J1234" s="6">
        <v>2</v>
      </c>
      <c r="K1234" s="6">
        <v>0</v>
      </c>
      <c r="L1234" s="6" t="s">
        <v>12247</v>
      </c>
      <c r="M1234" s="6">
        <v>63</v>
      </c>
      <c r="N1234" s="6" t="str">
        <f>VLOOKUP(A1234,web_archive!D:AB,18,FALSE)</f>
        <v>Normal / Upper / Baby</v>
      </c>
      <c r="O1234" s="6">
        <v>0</v>
      </c>
      <c r="P1234" s="6">
        <v>2</v>
      </c>
      <c r="Q1234" s="6">
        <v>3</v>
      </c>
      <c r="R1234" s="6">
        <v>30</v>
      </c>
      <c r="S1234" s="6">
        <v>1</v>
      </c>
      <c r="T1234" s="6">
        <v>14</v>
      </c>
      <c r="U1234" s="6" t="s">
        <v>12554</v>
      </c>
      <c r="V1234" s="6" t="s">
        <v>12855</v>
      </c>
      <c r="W1234" s="6" t="s">
        <v>12299</v>
      </c>
      <c r="X1234" s="6" t="s">
        <v>12299</v>
      </c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</row>
    <row r="1235" spans="1:48" x14ac:dyDescent="0.3">
      <c r="A1235" s="6">
        <v>1968</v>
      </c>
      <c r="B1235" s="6" t="s">
        <v>5681</v>
      </c>
      <c r="C1235" s="6" t="s">
        <v>5682</v>
      </c>
      <c r="D1235" s="6">
        <v>5</v>
      </c>
      <c r="E1235" s="6">
        <v>20</v>
      </c>
      <c r="F1235" s="6"/>
      <c r="G1235" s="6">
        <v>400</v>
      </c>
      <c r="H1235" s="6">
        <v>120</v>
      </c>
      <c r="I1235" s="6"/>
      <c r="J1235" s="6">
        <v>2</v>
      </c>
      <c r="K1235" s="6">
        <v>0</v>
      </c>
      <c r="L1235" s="6" t="s">
        <v>12247</v>
      </c>
      <c r="M1235" s="6">
        <v>63</v>
      </c>
      <c r="N1235" s="6" t="str">
        <f>VLOOKUP(A1235,web_archive!D:AB,18,FALSE)</f>
        <v>Normal / Upper / Baby</v>
      </c>
      <c r="O1235" s="6">
        <v>0</v>
      </c>
      <c r="P1235" s="6">
        <v>2</v>
      </c>
      <c r="Q1235" s="6">
        <v>3</v>
      </c>
      <c r="R1235" s="6">
        <v>30</v>
      </c>
      <c r="S1235" s="6">
        <v>1</v>
      </c>
      <c r="T1235" s="6">
        <v>14</v>
      </c>
      <c r="U1235" s="6" t="s">
        <v>12636</v>
      </c>
      <c r="V1235" s="6" t="s">
        <v>12483</v>
      </c>
      <c r="W1235" s="6" t="s">
        <v>12299</v>
      </c>
      <c r="X1235" s="6" t="s">
        <v>12299</v>
      </c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</row>
    <row r="1236" spans="1:48" x14ac:dyDescent="0.3">
      <c r="A1236" s="6">
        <v>1969</v>
      </c>
      <c r="B1236" s="6" t="s">
        <v>14332</v>
      </c>
      <c r="C1236" s="6" t="s">
        <v>14333</v>
      </c>
      <c r="D1236" s="6">
        <v>5</v>
      </c>
      <c r="E1236" s="6">
        <v>20</v>
      </c>
      <c r="F1236" s="6"/>
      <c r="G1236" s="6">
        <v>1200</v>
      </c>
      <c r="H1236" s="6">
        <v>140</v>
      </c>
      <c r="I1236" s="6"/>
      <c r="J1236" s="6">
        <v>2</v>
      </c>
      <c r="K1236" s="6">
        <v>0</v>
      </c>
      <c r="L1236" s="6" t="s">
        <v>12247</v>
      </c>
      <c r="M1236" s="6">
        <v>63</v>
      </c>
      <c r="N1236" s="6" t="e">
        <f>VLOOKUP(A1236,web_archive!D:AB,18,FALSE)</f>
        <v>#N/A</v>
      </c>
      <c r="O1236" s="6">
        <v>0</v>
      </c>
      <c r="P1236" s="6">
        <v>2</v>
      </c>
      <c r="Q1236" s="6">
        <v>4</v>
      </c>
      <c r="R1236" s="6">
        <v>30</v>
      </c>
      <c r="S1236" s="6">
        <v>1</v>
      </c>
      <c r="T1236" s="6">
        <v>14</v>
      </c>
      <c r="U1236" s="6" t="s">
        <v>12562</v>
      </c>
      <c r="V1236" s="6" t="s">
        <v>12670</v>
      </c>
      <c r="W1236" s="6" t="s">
        <v>12820</v>
      </c>
      <c r="X1236" s="6" t="s">
        <v>12299</v>
      </c>
      <c r="Y1236" s="6" t="s">
        <v>12299</v>
      </c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</row>
    <row r="1237" spans="1:48" x14ac:dyDescent="0.3">
      <c r="A1237" s="6">
        <v>1970</v>
      </c>
      <c r="B1237" s="6" t="s">
        <v>7989</v>
      </c>
      <c r="C1237" s="6" t="s">
        <v>7990</v>
      </c>
      <c r="D1237" s="6">
        <v>5</v>
      </c>
      <c r="E1237" s="6">
        <v>20</v>
      </c>
      <c r="F1237" s="6"/>
      <c r="G1237" s="6">
        <v>1100</v>
      </c>
      <c r="H1237" s="6">
        <v>150</v>
      </c>
      <c r="I1237" s="6"/>
      <c r="J1237" s="6">
        <v>2</v>
      </c>
      <c r="K1237" s="6">
        <v>0</v>
      </c>
      <c r="L1237" s="6" t="s">
        <v>12247</v>
      </c>
      <c r="M1237" s="6">
        <v>63</v>
      </c>
      <c r="N1237" s="6" t="str">
        <f>VLOOKUP(A1237,web_archive!D:AB,18,FALSE)</f>
        <v>Normal / Upper / Baby</v>
      </c>
      <c r="O1237" s="6">
        <v>0</v>
      </c>
      <c r="P1237" s="6">
        <v>2</v>
      </c>
      <c r="Q1237" s="6">
        <v>4</v>
      </c>
      <c r="R1237" s="6">
        <v>65</v>
      </c>
      <c r="S1237" s="6">
        <v>1</v>
      </c>
      <c r="T1237" s="6">
        <v>14</v>
      </c>
      <c r="U1237" s="6" t="s">
        <v>12919</v>
      </c>
      <c r="V1237" s="6" t="s">
        <v>14229</v>
      </c>
      <c r="W1237" s="6" t="s">
        <v>14080</v>
      </c>
      <c r="X1237" s="6" t="s">
        <v>14334</v>
      </c>
      <c r="Y1237" s="6" t="s">
        <v>12489</v>
      </c>
      <c r="Z1237" s="6" t="s">
        <v>12299</v>
      </c>
      <c r="AA1237" s="6" t="s">
        <v>12299</v>
      </c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</row>
    <row r="1238" spans="1:48" x14ac:dyDescent="0.3">
      <c r="A1238" s="6">
        <v>1971</v>
      </c>
      <c r="B1238" s="6" t="s">
        <v>3556</v>
      </c>
      <c r="C1238" s="6" t="s">
        <v>3557</v>
      </c>
      <c r="D1238" s="6">
        <v>5</v>
      </c>
      <c r="E1238" s="6">
        <v>20</v>
      </c>
      <c r="F1238" s="6"/>
      <c r="G1238" s="6">
        <v>700</v>
      </c>
      <c r="H1238" s="6">
        <v>110</v>
      </c>
      <c r="I1238" s="6"/>
      <c r="J1238" s="6">
        <v>2</v>
      </c>
      <c r="K1238" s="6">
        <v>0</v>
      </c>
      <c r="L1238" s="6" t="s">
        <v>12247</v>
      </c>
      <c r="M1238" s="6">
        <v>63</v>
      </c>
      <c r="N1238" s="6" t="str">
        <f>VLOOKUP(A1238,web_archive!D:AB,18,FALSE)</f>
        <v>Normal / Upper / Baby</v>
      </c>
      <c r="O1238" s="6">
        <v>0</v>
      </c>
      <c r="P1238" s="6">
        <v>2</v>
      </c>
      <c r="Q1238" s="6">
        <v>3</v>
      </c>
      <c r="R1238" s="6">
        <v>30</v>
      </c>
      <c r="S1238" s="6">
        <v>1</v>
      </c>
      <c r="T1238" s="6">
        <v>14</v>
      </c>
      <c r="U1238" s="6" t="s">
        <v>12554</v>
      </c>
      <c r="V1238" s="6" t="s">
        <v>13007</v>
      </c>
      <c r="W1238" s="6" t="s">
        <v>12299</v>
      </c>
      <c r="X1238" s="6" t="s">
        <v>12299</v>
      </c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</row>
    <row r="1239" spans="1:48" x14ac:dyDescent="0.3">
      <c r="A1239" s="6">
        <v>1972</v>
      </c>
      <c r="B1239" s="6" t="s">
        <v>14335</v>
      </c>
      <c r="C1239" s="6" t="s">
        <v>14336</v>
      </c>
      <c r="D1239" s="6">
        <v>5</v>
      </c>
      <c r="E1239" s="6">
        <v>20</v>
      </c>
      <c r="F1239" s="6"/>
      <c r="G1239" s="6">
        <v>2000</v>
      </c>
      <c r="H1239" s="6">
        <v>100</v>
      </c>
      <c r="I1239" s="6"/>
      <c r="J1239" s="6">
        <v>2</v>
      </c>
      <c r="K1239" s="6">
        <v>2</v>
      </c>
      <c r="L1239" s="6" t="s">
        <v>12247</v>
      </c>
      <c r="M1239" s="6">
        <v>18</v>
      </c>
      <c r="N1239" s="6" t="e">
        <f>VLOOKUP(A1239,web_archive!D:AB,18,FALSE)</f>
        <v>#N/A</v>
      </c>
      <c r="O1239" s="6">
        <v>0</v>
      </c>
      <c r="P1239" s="6">
        <v>2</v>
      </c>
      <c r="Q1239" s="6">
        <v>4</v>
      </c>
      <c r="R1239" s="6">
        <v>70</v>
      </c>
      <c r="S1239" s="6">
        <v>1</v>
      </c>
      <c r="T1239" s="6">
        <v>14</v>
      </c>
      <c r="U1239" s="6" t="s">
        <v>12554</v>
      </c>
      <c r="V1239" s="6" t="s">
        <v>14226</v>
      </c>
      <c r="W1239" s="6" t="s">
        <v>13787</v>
      </c>
      <c r="X1239" s="6" t="s">
        <v>14337</v>
      </c>
      <c r="Y1239" s="6" t="s">
        <v>14224</v>
      </c>
      <c r="Z1239" s="6">
        <v>3</v>
      </c>
      <c r="AA1239" s="6" t="s">
        <v>14338</v>
      </c>
      <c r="AB1239" s="6" t="s">
        <v>14229</v>
      </c>
      <c r="AC1239" s="6" t="s">
        <v>14339</v>
      </c>
      <c r="AD1239" s="6" t="s">
        <v>12370</v>
      </c>
      <c r="AE1239" s="6" t="s">
        <v>12299</v>
      </c>
      <c r="AF1239" s="6" t="s">
        <v>12299</v>
      </c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</row>
    <row r="1240" spans="1:48" x14ac:dyDescent="0.3">
      <c r="A1240" s="6">
        <v>1973</v>
      </c>
      <c r="B1240" s="6" t="s">
        <v>8843</v>
      </c>
      <c r="C1240" s="6" t="s">
        <v>8844</v>
      </c>
      <c r="D1240" s="6">
        <v>5</v>
      </c>
      <c r="E1240" s="6">
        <v>20</v>
      </c>
      <c r="F1240" s="6"/>
      <c r="G1240" s="6">
        <v>1500</v>
      </c>
      <c r="H1240" s="6">
        <v>110</v>
      </c>
      <c r="I1240" s="6"/>
      <c r="J1240" s="6">
        <v>2</v>
      </c>
      <c r="K1240" s="6">
        <v>1</v>
      </c>
      <c r="L1240" s="6" t="s">
        <v>12247</v>
      </c>
      <c r="M1240" s="6">
        <v>18</v>
      </c>
      <c r="N1240" s="6" t="str">
        <f>VLOOKUP(A1240,web_archive!D:AB,18,FALSE)</f>
        <v>Upper</v>
      </c>
      <c r="O1240" s="6">
        <v>0</v>
      </c>
      <c r="P1240" s="6">
        <v>2</v>
      </c>
      <c r="Q1240" s="6">
        <v>4</v>
      </c>
      <c r="R1240" s="6">
        <v>70</v>
      </c>
      <c r="S1240" s="6">
        <v>1</v>
      </c>
      <c r="T1240" s="6">
        <v>14</v>
      </c>
      <c r="U1240" s="6" t="s">
        <v>14231</v>
      </c>
      <c r="V1240" s="6" t="s">
        <v>14340</v>
      </c>
      <c r="W1240" s="6" t="s">
        <v>12705</v>
      </c>
      <c r="X1240" s="6">
        <v>3</v>
      </c>
      <c r="Y1240" s="6">
        <v>50</v>
      </c>
      <c r="Z1240" s="6" t="s">
        <v>12651</v>
      </c>
      <c r="AA1240" s="6" t="s">
        <v>14341</v>
      </c>
      <c r="AB1240" s="6">
        <v>2</v>
      </c>
      <c r="AC1240" s="6" t="s">
        <v>12413</v>
      </c>
      <c r="AD1240" s="6" t="s">
        <v>12299</v>
      </c>
      <c r="AE1240" s="6" t="s">
        <v>12299</v>
      </c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</row>
    <row r="1241" spans="1:48" x14ac:dyDescent="0.3">
      <c r="A1241" s="6">
        <v>1974</v>
      </c>
      <c r="B1241" s="6" t="s">
        <v>14342</v>
      </c>
      <c r="C1241" s="6" t="s">
        <v>14343</v>
      </c>
      <c r="D1241" s="6">
        <v>5</v>
      </c>
      <c r="E1241" s="6">
        <v>20</v>
      </c>
      <c r="F1241" s="6"/>
      <c r="G1241" s="6">
        <v>1300</v>
      </c>
      <c r="H1241" s="6">
        <v>185</v>
      </c>
      <c r="I1241" s="6"/>
      <c r="J1241" s="6">
        <v>2</v>
      </c>
      <c r="K1241" s="6">
        <v>0</v>
      </c>
      <c r="L1241" s="6" t="s">
        <v>12247</v>
      </c>
      <c r="M1241" s="6">
        <v>18</v>
      </c>
      <c r="N1241" s="6" t="e">
        <f>VLOOKUP(A1241,web_archive!D:AB,18,FALSE)</f>
        <v>#N/A</v>
      </c>
      <c r="O1241" s="6">
        <v>0</v>
      </c>
      <c r="P1241" s="6">
        <v>2</v>
      </c>
      <c r="Q1241" s="6">
        <v>4</v>
      </c>
      <c r="R1241" s="6">
        <v>70</v>
      </c>
      <c r="S1241" s="6">
        <v>1</v>
      </c>
      <c r="T1241" s="6">
        <v>14</v>
      </c>
      <c r="U1241" s="6" t="s">
        <v>14344</v>
      </c>
      <c r="V1241" s="6" t="s">
        <v>14345</v>
      </c>
      <c r="W1241" s="6" t="s">
        <v>14346</v>
      </c>
      <c r="X1241" s="6" t="s">
        <v>14347</v>
      </c>
      <c r="Y1241" s="6" t="s">
        <v>12489</v>
      </c>
      <c r="Z1241" s="6" t="s">
        <v>12299</v>
      </c>
      <c r="AA1241" s="6" t="s">
        <v>12299</v>
      </c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</row>
    <row r="1242" spans="1:48" x14ac:dyDescent="0.3">
      <c r="A1242" s="6">
        <v>1975</v>
      </c>
      <c r="B1242" s="6" t="s">
        <v>14348</v>
      </c>
      <c r="C1242" s="6" t="s">
        <v>14349</v>
      </c>
      <c r="D1242" s="6">
        <v>5</v>
      </c>
      <c r="E1242" s="6">
        <v>20</v>
      </c>
      <c r="F1242" s="6"/>
      <c r="G1242" s="6">
        <v>0</v>
      </c>
      <c r="H1242" s="6">
        <v>120</v>
      </c>
      <c r="I1242" s="6"/>
      <c r="J1242" s="6">
        <v>2</v>
      </c>
      <c r="K1242" s="6">
        <v>0</v>
      </c>
      <c r="L1242" s="6" t="s">
        <v>12247</v>
      </c>
      <c r="M1242" s="6">
        <v>63</v>
      </c>
      <c r="N1242" s="6" t="e">
        <f>VLOOKUP(A1242,web_archive!D:AB,18,FALSE)</f>
        <v>#N/A</v>
      </c>
      <c r="O1242" s="6">
        <v>0</v>
      </c>
      <c r="P1242" s="6">
        <v>2</v>
      </c>
      <c r="Q1242" s="6">
        <v>1</v>
      </c>
      <c r="R1242" s="6">
        <v>0</v>
      </c>
      <c r="S1242" s="6">
        <v>0</v>
      </c>
      <c r="T1242" s="6">
        <v>14</v>
      </c>
      <c r="U1242" s="6" t="s">
        <v>12674</v>
      </c>
      <c r="V1242" s="6" t="s">
        <v>12675</v>
      </c>
      <c r="W1242" s="6" t="s">
        <v>12370</v>
      </c>
      <c r="X1242" s="6" t="s">
        <v>12299</v>
      </c>
      <c r="Y1242" s="6" t="s">
        <v>12299</v>
      </c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</row>
    <row r="1243" spans="1:48" x14ac:dyDescent="0.3">
      <c r="A1243" s="6">
        <v>1976</v>
      </c>
      <c r="B1243" s="6" t="s">
        <v>14350</v>
      </c>
      <c r="C1243" s="6" t="s">
        <v>7990</v>
      </c>
      <c r="D1243" s="6">
        <v>5</v>
      </c>
      <c r="E1243" s="6">
        <v>20</v>
      </c>
      <c r="F1243" s="6"/>
      <c r="G1243" s="6">
        <v>1100</v>
      </c>
      <c r="H1243" s="6">
        <v>150</v>
      </c>
      <c r="I1243" s="6"/>
      <c r="J1243" s="6">
        <v>2</v>
      </c>
      <c r="K1243" s="6">
        <v>2</v>
      </c>
      <c r="L1243" s="6" t="s">
        <v>12247</v>
      </c>
      <c r="M1243" s="6">
        <v>63</v>
      </c>
      <c r="N1243" s="6" t="e">
        <f>VLOOKUP(A1243,web_archive!D:AB,18,FALSE)</f>
        <v>#N/A</v>
      </c>
      <c r="O1243" s="6">
        <v>0</v>
      </c>
      <c r="P1243" s="6">
        <v>2</v>
      </c>
      <c r="Q1243" s="6">
        <v>4</v>
      </c>
      <c r="R1243" s="6">
        <v>65</v>
      </c>
      <c r="S1243" s="6">
        <v>1</v>
      </c>
      <c r="T1243" s="6">
        <v>14</v>
      </c>
      <c r="U1243" s="6" t="s">
        <v>12919</v>
      </c>
      <c r="V1243" s="6" t="s">
        <v>14229</v>
      </c>
      <c r="W1243" s="6" t="s">
        <v>14080</v>
      </c>
      <c r="X1243" s="6" t="s">
        <v>14334</v>
      </c>
      <c r="Y1243" s="6" t="s">
        <v>12489</v>
      </c>
      <c r="Z1243" s="6" t="s">
        <v>12299</v>
      </c>
      <c r="AA1243" s="6" t="s">
        <v>12299</v>
      </c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</row>
    <row r="1244" spans="1:48" x14ac:dyDescent="0.3">
      <c r="A1244" s="6">
        <v>1977</v>
      </c>
      <c r="B1244" s="6" t="s">
        <v>1066</v>
      </c>
      <c r="C1244" s="6" t="s">
        <v>1067</v>
      </c>
      <c r="D1244" s="6">
        <v>5</v>
      </c>
      <c r="E1244" s="6">
        <v>20</v>
      </c>
      <c r="F1244" s="6"/>
      <c r="G1244" s="6">
        <v>0</v>
      </c>
      <c r="H1244" s="6">
        <v>50</v>
      </c>
      <c r="I1244" s="6"/>
      <c r="J1244" s="6">
        <v>2</v>
      </c>
      <c r="K1244" s="6">
        <v>0</v>
      </c>
      <c r="L1244" s="6" t="s">
        <v>12247</v>
      </c>
      <c r="M1244" s="6">
        <v>63</v>
      </c>
      <c r="N1244" s="6" t="str">
        <f>VLOOKUP(A1244,web_archive!D:AB,18,FALSE)</f>
        <v>Normal / Upper / Baby</v>
      </c>
      <c r="O1244" s="6">
        <v>0</v>
      </c>
      <c r="P1244" s="6">
        <v>2</v>
      </c>
      <c r="Q1244" s="6">
        <v>3</v>
      </c>
      <c r="R1244" s="6">
        <v>80</v>
      </c>
      <c r="S1244" s="6">
        <v>1</v>
      </c>
      <c r="T1244" s="6">
        <v>14</v>
      </c>
      <c r="U1244" s="6" t="s">
        <v>12858</v>
      </c>
      <c r="V1244" s="6" t="s">
        <v>12692</v>
      </c>
      <c r="W1244" s="6" t="s">
        <v>12549</v>
      </c>
      <c r="X1244" s="6" t="s">
        <v>13199</v>
      </c>
      <c r="Y1244" s="6" t="s">
        <v>12551</v>
      </c>
      <c r="Z1244" s="6" t="s">
        <v>13200</v>
      </c>
      <c r="AA1244" s="6" t="s">
        <v>12549</v>
      </c>
      <c r="AB1244" s="6" t="s">
        <v>12695</v>
      </c>
      <c r="AC1244" s="6" t="s">
        <v>12551</v>
      </c>
      <c r="AD1244" s="6" t="s">
        <v>12696</v>
      </c>
      <c r="AE1244" s="6" t="s">
        <v>12368</v>
      </c>
      <c r="AF1244" s="6" t="s">
        <v>12299</v>
      </c>
      <c r="AG1244" s="6" t="s">
        <v>12299</v>
      </c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</row>
    <row r="1245" spans="1:48" x14ac:dyDescent="0.3">
      <c r="A1245" s="6">
        <v>1978</v>
      </c>
      <c r="B1245" s="6" t="s">
        <v>1071</v>
      </c>
      <c r="C1245" s="6" t="s">
        <v>1072</v>
      </c>
      <c r="D1245" s="6">
        <v>5</v>
      </c>
      <c r="E1245" s="6">
        <v>20</v>
      </c>
      <c r="F1245" s="6"/>
      <c r="G1245" s="6">
        <v>0</v>
      </c>
      <c r="H1245" s="6">
        <v>50</v>
      </c>
      <c r="I1245" s="6"/>
      <c r="J1245" s="6">
        <v>2</v>
      </c>
      <c r="K1245" s="6">
        <v>0</v>
      </c>
      <c r="L1245" s="6" t="s">
        <v>12247</v>
      </c>
      <c r="M1245" s="6">
        <v>63</v>
      </c>
      <c r="N1245" s="6" t="str">
        <f>VLOOKUP(A1245,web_archive!D:AB,18,FALSE)</f>
        <v>Normal / Upper / Baby</v>
      </c>
      <c r="O1245" s="6">
        <v>0</v>
      </c>
      <c r="P1245" s="6">
        <v>2</v>
      </c>
      <c r="Q1245" s="6">
        <v>3</v>
      </c>
      <c r="R1245" s="6">
        <v>80</v>
      </c>
      <c r="S1245" s="6">
        <v>1</v>
      </c>
      <c r="T1245" s="6">
        <v>14</v>
      </c>
      <c r="U1245" s="6" t="s">
        <v>12858</v>
      </c>
      <c r="V1245" s="6" t="s">
        <v>12692</v>
      </c>
      <c r="W1245" s="6" t="s">
        <v>12549</v>
      </c>
      <c r="X1245" s="6" t="s">
        <v>13199</v>
      </c>
      <c r="Y1245" s="6" t="s">
        <v>12551</v>
      </c>
      <c r="Z1245" s="6" t="s">
        <v>14243</v>
      </c>
      <c r="AA1245" s="6" t="s">
        <v>14229</v>
      </c>
      <c r="AB1245" s="6" t="s">
        <v>12696</v>
      </c>
      <c r="AC1245" s="6" t="s">
        <v>12368</v>
      </c>
      <c r="AD1245" s="6" t="s">
        <v>12299</v>
      </c>
      <c r="AE1245" s="6" t="s">
        <v>12299</v>
      </c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</row>
    <row r="1246" spans="1:48" x14ac:dyDescent="0.3">
      <c r="A1246" s="6">
        <v>1979</v>
      </c>
      <c r="B1246" s="6" t="s">
        <v>14351</v>
      </c>
      <c r="C1246" s="6" t="s">
        <v>14352</v>
      </c>
      <c r="D1246" s="6">
        <v>5</v>
      </c>
      <c r="E1246" s="6">
        <v>20</v>
      </c>
      <c r="F1246" s="6"/>
      <c r="G1246" s="6">
        <v>1000</v>
      </c>
      <c r="H1246" s="6">
        <v>120</v>
      </c>
      <c r="I1246" s="6"/>
      <c r="J1246" s="6">
        <v>2</v>
      </c>
      <c r="K1246" s="6">
        <v>2</v>
      </c>
      <c r="L1246" s="6" t="s">
        <v>12247</v>
      </c>
      <c r="M1246" s="6">
        <v>18</v>
      </c>
      <c r="N1246" s="6" t="e">
        <f>VLOOKUP(A1246,web_archive!D:AB,18,FALSE)</f>
        <v>#N/A</v>
      </c>
      <c r="O1246" s="6">
        <v>0</v>
      </c>
      <c r="P1246" s="6">
        <v>2</v>
      </c>
      <c r="Q1246" s="6">
        <v>4</v>
      </c>
      <c r="R1246" s="6">
        <v>60</v>
      </c>
      <c r="S1246" s="6">
        <v>1</v>
      </c>
      <c r="T1246" s="6">
        <v>14</v>
      </c>
      <c r="U1246" s="6" t="s">
        <v>12542</v>
      </c>
      <c r="V1246" s="6" t="s">
        <v>14249</v>
      </c>
      <c r="W1246" s="6" t="s">
        <v>14334</v>
      </c>
      <c r="X1246" s="6" t="s">
        <v>12556</v>
      </c>
      <c r="Y1246" s="6" t="s">
        <v>14250</v>
      </c>
      <c r="Z1246" s="6" t="s">
        <v>12299</v>
      </c>
      <c r="AA1246" s="6" t="s">
        <v>12299</v>
      </c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</row>
    <row r="1247" spans="1:48" x14ac:dyDescent="0.3">
      <c r="A1247" s="6">
        <v>1980</v>
      </c>
      <c r="B1247" s="6" t="s">
        <v>14353</v>
      </c>
      <c r="C1247" s="6" t="s">
        <v>14354</v>
      </c>
      <c r="D1247" s="6">
        <v>5</v>
      </c>
      <c r="E1247" s="6">
        <v>20</v>
      </c>
      <c r="F1247" s="6"/>
      <c r="G1247" s="6">
        <v>700</v>
      </c>
      <c r="H1247" s="6">
        <v>110</v>
      </c>
      <c r="I1247" s="6"/>
      <c r="J1247" s="6">
        <v>2</v>
      </c>
      <c r="K1247" s="6">
        <v>3</v>
      </c>
      <c r="L1247" s="6" t="s">
        <v>12247</v>
      </c>
      <c r="M1247" s="6">
        <v>18</v>
      </c>
      <c r="N1247" s="6" t="e">
        <f>VLOOKUP(A1247,web_archive!D:AB,18,FALSE)</f>
        <v>#N/A</v>
      </c>
      <c r="O1247" s="6">
        <v>0</v>
      </c>
      <c r="P1247" s="6">
        <v>2</v>
      </c>
      <c r="Q1247" s="6">
        <v>3</v>
      </c>
      <c r="R1247" s="6">
        <v>70</v>
      </c>
      <c r="S1247" s="6">
        <v>1</v>
      </c>
      <c r="T1247" s="6">
        <v>14</v>
      </c>
      <c r="U1247" s="6" t="s">
        <v>13315</v>
      </c>
      <c r="V1247" s="6" t="s">
        <v>13184</v>
      </c>
      <c r="W1247" s="6" t="s">
        <v>14245</v>
      </c>
      <c r="X1247" s="6" t="s">
        <v>14334</v>
      </c>
      <c r="Y1247" s="6" t="s">
        <v>14246</v>
      </c>
      <c r="Z1247" s="6" t="s">
        <v>14229</v>
      </c>
      <c r="AA1247" s="6" t="s">
        <v>12404</v>
      </c>
      <c r="AB1247" s="6" t="s">
        <v>12299</v>
      </c>
      <c r="AC1247" s="6" t="s">
        <v>12299</v>
      </c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</row>
    <row r="1248" spans="1:48" x14ac:dyDescent="0.3">
      <c r="A1248" s="6">
        <v>1981</v>
      </c>
      <c r="B1248" s="6" t="s">
        <v>14355</v>
      </c>
      <c r="C1248" s="6" t="s">
        <v>14356</v>
      </c>
      <c r="D1248" s="6">
        <v>5</v>
      </c>
      <c r="E1248" s="6">
        <v>20</v>
      </c>
      <c r="F1248" s="6"/>
      <c r="G1248" s="6">
        <v>0</v>
      </c>
      <c r="H1248" s="6">
        <v>50</v>
      </c>
      <c r="I1248" s="6"/>
      <c r="J1248" s="6">
        <v>2</v>
      </c>
      <c r="K1248" s="6">
        <v>0</v>
      </c>
      <c r="L1248" s="6" t="s">
        <v>12247</v>
      </c>
      <c r="M1248" s="6">
        <v>63</v>
      </c>
      <c r="N1248" s="6" t="e">
        <f>VLOOKUP(A1248,web_archive!D:AB,18,FALSE)</f>
        <v>#N/A</v>
      </c>
      <c r="O1248" s="6">
        <v>0</v>
      </c>
      <c r="P1248" s="6">
        <v>2</v>
      </c>
      <c r="Q1248" s="6">
        <v>4</v>
      </c>
      <c r="R1248" s="6">
        <v>80</v>
      </c>
      <c r="S1248" s="6">
        <v>1</v>
      </c>
      <c r="T1248" s="6">
        <v>14</v>
      </c>
      <c r="U1248" s="6" t="s">
        <v>12570</v>
      </c>
      <c r="V1248" s="6" t="s">
        <v>12549</v>
      </c>
      <c r="W1248" s="6" t="s">
        <v>13199</v>
      </c>
      <c r="X1248" s="6" t="s">
        <v>12551</v>
      </c>
      <c r="Y1248" s="6" t="s">
        <v>13200</v>
      </c>
      <c r="Z1248" s="6" t="s">
        <v>12549</v>
      </c>
      <c r="AA1248" s="6" t="s">
        <v>12695</v>
      </c>
      <c r="AB1248" s="6" t="s">
        <v>12551</v>
      </c>
      <c r="AC1248" s="6" t="s">
        <v>12696</v>
      </c>
      <c r="AD1248" s="6" t="s">
        <v>12725</v>
      </c>
      <c r="AE1248" s="6" t="s">
        <v>12549</v>
      </c>
      <c r="AF1248" s="6" t="s">
        <v>12726</v>
      </c>
      <c r="AG1248" s="6" t="s">
        <v>12909</v>
      </c>
      <c r="AH1248" s="6" t="s">
        <v>12910</v>
      </c>
      <c r="AI1248" s="6" t="s">
        <v>12551</v>
      </c>
      <c r="AJ1248" s="6" t="s">
        <v>12726</v>
      </c>
      <c r="AK1248" s="6" t="s">
        <v>12909</v>
      </c>
      <c r="AL1248" s="6" t="s">
        <v>12911</v>
      </c>
      <c r="AM1248" s="6" t="s">
        <v>12549</v>
      </c>
      <c r="AN1248" s="6" t="s">
        <v>12730</v>
      </c>
      <c r="AO1248" s="6" t="s">
        <v>12551</v>
      </c>
      <c r="AP1248" s="6" t="s">
        <v>14253</v>
      </c>
      <c r="AQ1248" s="6" t="s">
        <v>14229</v>
      </c>
      <c r="AR1248" s="6" t="s">
        <v>14254</v>
      </c>
      <c r="AS1248" s="6">
        <v>5</v>
      </c>
      <c r="AT1248" s="6" t="s">
        <v>12413</v>
      </c>
      <c r="AU1248" s="6" t="s">
        <v>12299</v>
      </c>
      <c r="AV1248" s="6" t="s">
        <v>12299</v>
      </c>
    </row>
    <row r="1249" spans="1:31" x14ac:dyDescent="0.3">
      <c r="A1249" s="6">
        <v>1982</v>
      </c>
      <c r="B1249" s="6" t="s">
        <v>14357</v>
      </c>
      <c r="C1249" s="6" t="s">
        <v>14358</v>
      </c>
      <c r="D1249" s="6">
        <v>5</v>
      </c>
      <c r="E1249" s="6">
        <v>20</v>
      </c>
      <c r="F1249" s="6"/>
      <c r="G1249" s="6">
        <v>0</v>
      </c>
      <c r="H1249" s="6">
        <v>160</v>
      </c>
      <c r="I1249" s="6"/>
      <c r="J1249" s="6">
        <v>2</v>
      </c>
      <c r="K1249" s="6">
        <v>0</v>
      </c>
      <c r="L1249" s="6" t="s">
        <v>12247</v>
      </c>
      <c r="M1249" s="6">
        <v>63</v>
      </c>
      <c r="N1249" s="6" t="e">
        <f>VLOOKUP(A1249,web_archive!D:AB,18,FALSE)</f>
        <v>#N/A</v>
      </c>
      <c r="O1249" s="6">
        <v>0</v>
      </c>
      <c r="P1249" s="6">
        <v>2</v>
      </c>
      <c r="Q1249" s="6">
        <v>4</v>
      </c>
      <c r="R1249" s="6">
        <v>0</v>
      </c>
      <c r="S1249" s="6">
        <v>0</v>
      </c>
      <c r="T1249" s="6">
        <v>14</v>
      </c>
      <c r="U1249" s="6" t="s">
        <v>12858</v>
      </c>
      <c r="V1249" s="6" t="s">
        <v>14164</v>
      </c>
      <c r="W1249" s="6" t="s">
        <v>14334</v>
      </c>
      <c r="X1249" s="6" t="s">
        <v>12464</v>
      </c>
      <c r="Y1249" s="6" t="s">
        <v>12299</v>
      </c>
      <c r="Z1249" s="6" t="s">
        <v>12299</v>
      </c>
      <c r="AA1249" s="6"/>
      <c r="AB1249" s="6"/>
      <c r="AC1249" s="6"/>
      <c r="AD1249" s="6"/>
      <c r="AE1249" s="6"/>
    </row>
    <row r="1250" spans="1:31" x14ac:dyDescent="0.3">
      <c r="A1250" s="6">
        <v>1983</v>
      </c>
      <c r="B1250" s="6" t="s">
        <v>14359</v>
      </c>
      <c r="C1250" s="6" t="s">
        <v>14321</v>
      </c>
      <c r="D1250" s="6">
        <v>5</v>
      </c>
      <c r="E1250" s="6">
        <v>0</v>
      </c>
      <c r="F1250" s="6"/>
      <c r="G1250" s="6">
        <v>0</v>
      </c>
      <c r="H1250" s="6">
        <v>170</v>
      </c>
      <c r="I1250" s="6"/>
      <c r="J1250" s="6">
        <v>2</v>
      </c>
      <c r="K1250" s="6">
        <v>0</v>
      </c>
      <c r="L1250" s="6" t="s">
        <v>12247</v>
      </c>
      <c r="M1250" s="6">
        <v>63</v>
      </c>
      <c r="N1250" s="6" t="e">
        <f>VLOOKUP(A1250,web_archive!D:AB,18,FALSE)</f>
        <v>#N/A</v>
      </c>
      <c r="O1250" s="6">
        <v>0</v>
      </c>
      <c r="P1250" s="6">
        <v>2</v>
      </c>
      <c r="Q1250" s="6">
        <v>3</v>
      </c>
      <c r="R1250" s="6">
        <v>1</v>
      </c>
      <c r="S1250" s="6">
        <v>0</v>
      </c>
      <c r="T1250" s="6">
        <v>14</v>
      </c>
      <c r="U1250" s="6" t="s">
        <v>12747</v>
      </c>
      <c r="V1250" s="6" t="s">
        <v>12748</v>
      </c>
      <c r="W1250" s="6" t="s">
        <v>12749</v>
      </c>
      <c r="X1250" s="6" t="s">
        <v>12299</v>
      </c>
      <c r="Y1250" s="6" t="s">
        <v>12299</v>
      </c>
      <c r="Z1250" s="6"/>
      <c r="AA1250" s="6"/>
      <c r="AB1250" s="6"/>
      <c r="AC1250" s="6"/>
      <c r="AD1250" s="6"/>
      <c r="AE1250" s="6"/>
    </row>
    <row r="1251" spans="1:31" x14ac:dyDescent="0.3">
      <c r="A1251" s="6">
        <v>1984</v>
      </c>
      <c r="B1251" s="6" t="s">
        <v>14360</v>
      </c>
      <c r="C1251" s="6" t="s">
        <v>14361</v>
      </c>
      <c r="D1251" s="6">
        <v>5</v>
      </c>
      <c r="E1251" s="6">
        <v>20</v>
      </c>
      <c r="F1251" s="6"/>
      <c r="G1251" s="6">
        <v>800</v>
      </c>
      <c r="H1251" s="3">
        <v>7.1180555555555562</v>
      </c>
      <c r="I1251" s="6"/>
      <c r="J1251" s="6">
        <v>1</v>
      </c>
      <c r="K1251" s="6">
        <v>1</v>
      </c>
      <c r="L1251" s="6" t="s">
        <v>12247</v>
      </c>
      <c r="M1251" s="6">
        <v>63</v>
      </c>
      <c r="N1251" s="6" t="e">
        <f>VLOOKUP(A1251,web_archive!D:AB,18,FALSE)</f>
        <v>#N/A</v>
      </c>
      <c r="O1251" s="6">
        <v>0</v>
      </c>
      <c r="P1251" s="6">
        <v>2</v>
      </c>
      <c r="Q1251" s="6">
        <v>3</v>
      </c>
      <c r="R1251" s="6">
        <v>102</v>
      </c>
      <c r="S1251" s="6">
        <v>1</v>
      </c>
      <c r="T1251" s="6">
        <v>14</v>
      </c>
      <c r="U1251" s="6" t="s">
        <v>14260</v>
      </c>
      <c r="V1251" s="6" t="s">
        <v>14362</v>
      </c>
      <c r="W1251" s="6" t="s">
        <v>14262</v>
      </c>
      <c r="X1251" s="6" t="s">
        <v>14263</v>
      </c>
      <c r="Y1251" s="6" t="s">
        <v>14264</v>
      </c>
      <c r="Z1251" s="6" t="s">
        <v>14362</v>
      </c>
      <c r="AA1251" s="6" t="s">
        <v>14265</v>
      </c>
      <c r="AB1251" s="6" t="s">
        <v>14263</v>
      </c>
      <c r="AC1251" s="6" t="s">
        <v>14266</v>
      </c>
      <c r="AD1251" s="6" t="s">
        <v>12299</v>
      </c>
      <c r="AE1251" s="6" t="s">
        <v>12299</v>
      </c>
    </row>
    <row r="1252" spans="1:31" x14ac:dyDescent="0.3">
      <c r="A1252" s="6">
        <v>1985</v>
      </c>
      <c r="B1252" s="6" t="s">
        <v>14363</v>
      </c>
      <c r="C1252" s="6" t="s">
        <v>14363</v>
      </c>
      <c r="D1252" s="6">
        <v>5</v>
      </c>
      <c r="E1252" s="6">
        <v>20</v>
      </c>
      <c r="F1252" s="6"/>
      <c r="G1252" s="6">
        <v>1000</v>
      </c>
      <c r="H1252" s="6" t="s">
        <v>14364</v>
      </c>
      <c r="I1252" s="6"/>
      <c r="J1252" s="6">
        <v>1</v>
      </c>
      <c r="K1252" s="6">
        <v>0</v>
      </c>
      <c r="L1252" s="6" t="s">
        <v>12247</v>
      </c>
      <c r="M1252" s="6">
        <v>63</v>
      </c>
      <c r="N1252" s="6" t="e">
        <f>VLOOKUP(A1252,web_archive!D:AB,18,FALSE)</f>
        <v>#N/A</v>
      </c>
      <c r="O1252" s="6">
        <v>0</v>
      </c>
      <c r="P1252" s="6">
        <v>2</v>
      </c>
      <c r="Q1252" s="6">
        <v>4</v>
      </c>
      <c r="R1252" s="6">
        <v>110</v>
      </c>
      <c r="S1252" s="6">
        <v>1</v>
      </c>
      <c r="T1252" s="6">
        <v>14</v>
      </c>
      <c r="U1252" s="6" t="s">
        <v>12542</v>
      </c>
      <c r="V1252" s="6" t="s">
        <v>13787</v>
      </c>
      <c r="W1252" s="6" t="s">
        <v>14365</v>
      </c>
      <c r="X1252" s="6" t="s">
        <v>14366</v>
      </c>
      <c r="Y1252" s="6">
        <v>1</v>
      </c>
      <c r="Z1252" s="6" t="s">
        <v>12483</v>
      </c>
      <c r="AA1252" s="6" t="s">
        <v>12299</v>
      </c>
      <c r="AB1252" s="6" t="s">
        <v>12299</v>
      </c>
      <c r="AC1252" s="6"/>
      <c r="AD1252" s="6"/>
      <c r="AE1252" s="6"/>
    </row>
    <row r="1253" spans="1:31" x14ac:dyDescent="0.3">
      <c r="A1253" s="6">
        <v>1986</v>
      </c>
      <c r="B1253" s="6" t="s">
        <v>14367</v>
      </c>
      <c r="C1253" s="6" t="s">
        <v>14368</v>
      </c>
      <c r="D1253" s="6">
        <v>5</v>
      </c>
      <c r="E1253" s="6">
        <v>0</v>
      </c>
      <c r="F1253" s="6"/>
      <c r="G1253" s="6">
        <v>0</v>
      </c>
      <c r="H1253" s="6">
        <v>125</v>
      </c>
      <c r="I1253" s="6"/>
      <c r="J1253" s="6">
        <v>2</v>
      </c>
      <c r="K1253" s="6">
        <v>0</v>
      </c>
      <c r="L1253" s="6" t="s">
        <v>12247</v>
      </c>
      <c r="M1253" s="6">
        <v>63</v>
      </c>
      <c r="N1253" s="6" t="e">
        <f>VLOOKUP(A1253,web_archive!D:AB,18,FALSE)</f>
        <v>#N/A</v>
      </c>
      <c r="O1253" s="6">
        <v>0</v>
      </c>
      <c r="P1253" s="6">
        <v>2</v>
      </c>
      <c r="Q1253" s="6">
        <v>3</v>
      </c>
      <c r="R1253" s="6">
        <v>60</v>
      </c>
      <c r="S1253" s="6">
        <v>0</v>
      </c>
      <c r="T1253" s="6">
        <v>14</v>
      </c>
      <c r="U1253" s="6" t="s">
        <v>12299</v>
      </c>
      <c r="V1253" s="6" t="s">
        <v>12299</v>
      </c>
      <c r="W1253" s="6" t="s">
        <v>12299</v>
      </c>
      <c r="X1253" s="6"/>
      <c r="Y1253" s="6"/>
      <c r="Z1253" s="6"/>
      <c r="AA1253" s="6"/>
      <c r="AB1253" s="6"/>
      <c r="AC1253" s="6"/>
      <c r="AD1253" s="6"/>
      <c r="AE1253" s="6"/>
    </row>
    <row r="1254" spans="1:31" x14ac:dyDescent="0.3">
      <c r="A1254" s="6">
        <v>1987</v>
      </c>
      <c r="B1254" s="6" t="s">
        <v>14369</v>
      </c>
      <c r="C1254" s="6" t="s">
        <v>14370</v>
      </c>
      <c r="D1254" s="6">
        <v>5</v>
      </c>
      <c r="E1254" s="6">
        <v>0</v>
      </c>
      <c r="F1254" s="6"/>
      <c r="G1254" s="6">
        <v>0</v>
      </c>
      <c r="H1254" s="6">
        <v>100</v>
      </c>
      <c r="I1254" s="6"/>
      <c r="J1254" s="6">
        <v>2</v>
      </c>
      <c r="K1254" s="6">
        <v>0</v>
      </c>
      <c r="L1254" s="6" t="s">
        <v>12247</v>
      </c>
      <c r="M1254" s="6">
        <v>63</v>
      </c>
      <c r="N1254" s="6" t="e">
        <f>VLOOKUP(A1254,web_archive!D:AB,18,FALSE)</f>
        <v>#N/A</v>
      </c>
      <c r="O1254" s="6">
        <v>0</v>
      </c>
      <c r="P1254" s="6">
        <v>2</v>
      </c>
      <c r="Q1254" s="6">
        <v>3</v>
      </c>
      <c r="R1254" s="6">
        <v>40</v>
      </c>
      <c r="S1254" s="6">
        <v>1</v>
      </c>
      <c r="T1254" s="6">
        <v>14</v>
      </c>
      <c r="U1254" s="6" t="s">
        <v>12570</v>
      </c>
      <c r="V1254" s="6" t="s">
        <v>12551</v>
      </c>
      <c r="W1254" s="6" t="s">
        <v>12973</v>
      </c>
      <c r="X1254" s="6" t="s">
        <v>12860</v>
      </c>
      <c r="Y1254" s="6" t="s">
        <v>12838</v>
      </c>
      <c r="Z1254" s="6" t="s">
        <v>12299</v>
      </c>
      <c r="AA1254" s="6" t="s">
        <v>12299</v>
      </c>
      <c r="AB1254" s="6"/>
      <c r="AC1254" s="6"/>
      <c r="AD1254" s="6"/>
      <c r="AE1254" s="6"/>
    </row>
    <row r="1255" spans="1:31" x14ac:dyDescent="0.3">
      <c r="A1255" s="6">
        <v>1988</v>
      </c>
      <c r="B1255" s="6" t="s">
        <v>14371</v>
      </c>
      <c r="C1255" s="6" t="s">
        <v>14372</v>
      </c>
      <c r="D1255" s="6">
        <v>5</v>
      </c>
      <c r="E1255" s="6">
        <v>10</v>
      </c>
      <c r="F1255" s="6"/>
      <c r="G1255" s="6">
        <v>2200</v>
      </c>
      <c r="H1255" s="6" t="s">
        <v>14273</v>
      </c>
      <c r="I1255" s="6"/>
      <c r="J1255" s="6"/>
      <c r="K1255" s="6">
        <v>1</v>
      </c>
      <c r="L1255" s="6" t="s">
        <v>12247</v>
      </c>
      <c r="M1255" s="6">
        <v>63</v>
      </c>
      <c r="N1255" s="6" t="e">
        <f>VLOOKUP(A1255,web_archive!D:AB,18,FALSE)</f>
        <v>#N/A</v>
      </c>
      <c r="O1255" s="6">
        <v>0</v>
      </c>
      <c r="P1255" s="6">
        <v>2</v>
      </c>
      <c r="Q1255" s="6">
        <v>4</v>
      </c>
      <c r="R1255" s="6">
        <v>120</v>
      </c>
      <c r="S1255" s="6">
        <v>1</v>
      </c>
      <c r="T1255" s="6">
        <v>14</v>
      </c>
      <c r="U1255" s="6" t="s">
        <v>12542</v>
      </c>
      <c r="V1255" s="6" t="s">
        <v>13241</v>
      </c>
      <c r="W1255" s="6" t="s">
        <v>13242</v>
      </c>
      <c r="X1255" s="6" t="s">
        <v>14274</v>
      </c>
      <c r="Y1255" s="6" t="s">
        <v>14275</v>
      </c>
      <c r="Z1255" s="6">
        <v>100</v>
      </c>
      <c r="AA1255" s="6" t="s">
        <v>12581</v>
      </c>
      <c r="AB1255" s="6" t="s">
        <v>12299</v>
      </c>
      <c r="AC1255" s="6" t="s">
        <v>12299</v>
      </c>
      <c r="AD1255" s="6"/>
      <c r="AE1255" s="6"/>
    </row>
    <row r="1256" spans="1:31" x14ac:dyDescent="0.3">
      <c r="A1256" s="6">
        <v>1989</v>
      </c>
      <c r="B1256" s="6" t="s">
        <v>14373</v>
      </c>
      <c r="C1256" s="6" t="s">
        <v>14374</v>
      </c>
      <c r="D1256" s="6">
        <v>5</v>
      </c>
      <c r="E1256" s="6">
        <v>20</v>
      </c>
      <c r="F1256" s="6"/>
      <c r="G1256" s="6">
        <v>300</v>
      </c>
      <c r="H1256" s="6" t="s">
        <v>14375</v>
      </c>
      <c r="I1256" s="6"/>
      <c r="J1256" s="6">
        <v>2</v>
      </c>
      <c r="K1256" s="6">
        <v>2</v>
      </c>
      <c r="L1256" s="6" t="s">
        <v>12247</v>
      </c>
      <c r="M1256" s="6">
        <v>63</v>
      </c>
      <c r="N1256" s="6" t="e">
        <f>VLOOKUP(A1256,web_archive!D:AB,18,FALSE)</f>
        <v>#N/A</v>
      </c>
      <c r="O1256" s="6">
        <v>0</v>
      </c>
      <c r="P1256" s="6">
        <v>2</v>
      </c>
      <c r="Q1256" s="6">
        <v>3</v>
      </c>
      <c r="R1256" s="6">
        <v>130</v>
      </c>
      <c r="S1256" s="6">
        <v>1</v>
      </c>
      <c r="T1256" s="6">
        <v>14</v>
      </c>
      <c r="U1256" s="6" t="s">
        <v>13056</v>
      </c>
      <c r="V1256" s="6" t="s">
        <v>12483</v>
      </c>
      <c r="W1256" s="6" t="s">
        <v>12299</v>
      </c>
      <c r="X1256" s="6" t="s">
        <v>12299</v>
      </c>
      <c r="Y1256" s="6"/>
      <c r="Z1256" s="6"/>
      <c r="AA1256" s="6"/>
      <c r="AB1256" s="6"/>
      <c r="AC1256" s="6"/>
      <c r="AD1256" s="6"/>
      <c r="AE1256" s="6"/>
    </row>
    <row r="1257" spans="1:31" x14ac:dyDescent="0.3">
      <c r="A1257" s="6">
        <v>1990</v>
      </c>
      <c r="B1257" s="6" t="s">
        <v>14376</v>
      </c>
      <c r="C1257" s="6" t="s">
        <v>14377</v>
      </c>
      <c r="D1257" s="6">
        <v>5</v>
      </c>
      <c r="E1257" s="6">
        <v>20</v>
      </c>
      <c r="F1257" s="6"/>
      <c r="G1257" s="6">
        <v>1000</v>
      </c>
      <c r="H1257" s="6">
        <v>160</v>
      </c>
      <c r="I1257" s="6"/>
      <c r="J1257" s="6">
        <v>2</v>
      </c>
      <c r="K1257" s="6">
        <v>2</v>
      </c>
      <c r="L1257" s="6" t="s">
        <v>12247</v>
      </c>
      <c r="M1257" s="6">
        <v>63</v>
      </c>
      <c r="N1257" s="6" t="e">
        <f>VLOOKUP(A1257,web_archive!D:AB,18,FALSE)</f>
        <v>#N/A</v>
      </c>
      <c r="O1257" s="6">
        <v>0</v>
      </c>
      <c r="P1257" s="6">
        <v>2</v>
      </c>
      <c r="Q1257" s="6">
        <v>4</v>
      </c>
      <c r="R1257" s="6">
        <v>130</v>
      </c>
      <c r="S1257" s="6">
        <v>1</v>
      </c>
      <c r="T1257" s="6">
        <v>14</v>
      </c>
      <c r="U1257" s="6" t="s">
        <v>14284</v>
      </c>
      <c r="V1257" s="6" t="s">
        <v>14378</v>
      </c>
      <c r="W1257" s="6" t="s">
        <v>14281</v>
      </c>
      <c r="X1257" s="6" t="s">
        <v>12299</v>
      </c>
      <c r="Y1257" s="6" t="s">
        <v>12299</v>
      </c>
      <c r="Z1257" s="6"/>
      <c r="AA1257" s="6"/>
      <c r="AB1257" s="6"/>
      <c r="AC1257" s="6"/>
      <c r="AD1257" s="6"/>
      <c r="AE1257" s="6"/>
    </row>
    <row r="1258" spans="1:31" x14ac:dyDescent="0.3">
      <c r="A1258" s="6">
        <v>1991</v>
      </c>
      <c r="B1258" s="6" t="s">
        <v>14379</v>
      </c>
      <c r="C1258" s="6" t="s">
        <v>14380</v>
      </c>
      <c r="D1258" s="6">
        <v>5</v>
      </c>
      <c r="E1258" s="6">
        <v>10</v>
      </c>
      <c r="F1258" s="6"/>
      <c r="G1258" s="6">
        <v>1500</v>
      </c>
      <c r="H1258" s="6">
        <v>180</v>
      </c>
      <c r="I1258" s="6"/>
      <c r="J1258" s="6">
        <v>2</v>
      </c>
      <c r="K1258" s="6">
        <v>1</v>
      </c>
      <c r="L1258" s="6" t="s">
        <v>12247</v>
      </c>
      <c r="M1258" s="6">
        <v>63</v>
      </c>
      <c r="N1258" s="6" t="e">
        <f>VLOOKUP(A1258,web_archive!D:AB,18,FALSE)</f>
        <v>#N/A</v>
      </c>
      <c r="O1258" s="6">
        <v>0</v>
      </c>
      <c r="P1258" s="6">
        <v>2</v>
      </c>
      <c r="Q1258" s="6">
        <v>3</v>
      </c>
      <c r="R1258" s="6">
        <v>100</v>
      </c>
      <c r="S1258" s="6">
        <v>1</v>
      </c>
      <c r="T1258" s="6">
        <v>14</v>
      </c>
      <c r="U1258" s="6" t="s">
        <v>12858</v>
      </c>
      <c r="V1258" s="6" t="s">
        <v>13021</v>
      </c>
      <c r="W1258" s="6" t="s">
        <v>12491</v>
      </c>
      <c r="X1258" s="6" t="s">
        <v>12299</v>
      </c>
      <c r="Y1258" s="6" t="s">
        <v>12299</v>
      </c>
      <c r="Z1258" s="6"/>
      <c r="AA1258" s="6"/>
      <c r="AB1258" s="6"/>
      <c r="AC1258" s="6"/>
      <c r="AD1258" s="6"/>
      <c r="AE1258" s="6"/>
    </row>
    <row r="1259" spans="1:31" x14ac:dyDescent="0.3">
      <c r="A1259" s="6">
        <v>1992</v>
      </c>
      <c r="B1259" s="6" t="s">
        <v>14381</v>
      </c>
      <c r="C1259" s="6" t="s">
        <v>14382</v>
      </c>
      <c r="D1259" s="6">
        <v>5</v>
      </c>
      <c r="E1259" s="6">
        <v>0</v>
      </c>
      <c r="F1259" s="6"/>
      <c r="G1259" s="6">
        <v>1500</v>
      </c>
      <c r="H1259" s="6">
        <v>180</v>
      </c>
      <c r="I1259" s="6"/>
      <c r="J1259" s="6">
        <v>2</v>
      </c>
      <c r="K1259" s="6">
        <v>2</v>
      </c>
      <c r="L1259" s="6" t="s">
        <v>12247</v>
      </c>
      <c r="M1259" s="6">
        <v>56</v>
      </c>
      <c r="N1259" s="6" t="e">
        <f>VLOOKUP(A1259,web_archive!D:AB,18,FALSE)</f>
        <v>#N/A</v>
      </c>
      <c r="O1259" s="6">
        <v>2</v>
      </c>
      <c r="P1259" s="6">
        <v>2</v>
      </c>
      <c r="Q1259" s="6">
        <v>3</v>
      </c>
      <c r="R1259" s="6">
        <v>120</v>
      </c>
      <c r="S1259" s="6">
        <v>1</v>
      </c>
      <c r="T1259" s="6">
        <v>14</v>
      </c>
      <c r="U1259" s="6" t="s">
        <v>12858</v>
      </c>
      <c r="V1259" s="6" t="s">
        <v>14289</v>
      </c>
      <c r="W1259" s="6" t="s">
        <v>12663</v>
      </c>
      <c r="X1259" s="6" t="s">
        <v>12299</v>
      </c>
      <c r="Y1259" s="6" t="s">
        <v>12299</v>
      </c>
      <c r="Z1259" s="6"/>
      <c r="AA1259" s="6"/>
      <c r="AB1259" s="6"/>
      <c r="AC1259" s="6"/>
      <c r="AD1259" s="6"/>
      <c r="AE1259" s="6"/>
    </row>
    <row r="1260" spans="1:31" x14ac:dyDescent="0.3">
      <c r="A1260" s="6">
        <v>1994</v>
      </c>
      <c r="B1260" s="6" t="s">
        <v>14383</v>
      </c>
      <c r="C1260" s="6" t="s">
        <v>14384</v>
      </c>
      <c r="D1260" s="6">
        <v>5</v>
      </c>
      <c r="E1260" s="6">
        <v>10</v>
      </c>
      <c r="F1260" s="6"/>
      <c r="G1260" s="6">
        <v>500</v>
      </c>
      <c r="H1260" s="6">
        <v>150</v>
      </c>
      <c r="I1260" s="6"/>
      <c r="J1260" s="6">
        <v>2</v>
      </c>
      <c r="K1260" s="6">
        <v>1</v>
      </c>
      <c r="L1260" s="6" t="s">
        <v>12247</v>
      </c>
      <c r="M1260" s="6">
        <v>56</v>
      </c>
      <c r="N1260" s="6" t="e">
        <f>VLOOKUP(A1260,web_archive!D:AB,18,FALSE)</f>
        <v>#N/A</v>
      </c>
      <c r="O1260" s="6">
        <v>0</v>
      </c>
      <c r="P1260" s="6">
        <v>2</v>
      </c>
      <c r="Q1260" s="6">
        <v>4</v>
      </c>
      <c r="R1260" s="6">
        <v>100</v>
      </c>
      <c r="S1260" s="6">
        <v>1</v>
      </c>
      <c r="T1260" s="6">
        <v>14</v>
      </c>
      <c r="U1260" s="6" t="s">
        <v>12299</v>
      </c>
      <c r="V1260" s="6" t="s">
        <v>12299</v>
      </c>
      <c r="W1260" s="6" t="s">
        <v>12299</v>
      </c>
      <c r="X1260" s="6"/>
      <c r="Y1260" s="6"/>
      <c r="Z1260" s="6"/>
      <c r="AA1260" s="6"/>
      <c r="AB1260" s="6"/>
      <c r="AC1260" s="6"/>
      <c r="AD1260" s="6"/>
      <c r="AE1260" s="6"/>
    </row>
    <row r="1261" spans="1:31" x14ac:dyDescent="0.3">
      <c r="A1261" s="6">
        <v>1995</v>
      </c>
      <c r="B1261" s="6" t="s">
        <v>14385</v>
      </c>
      <c r="C1261" s="6" t="s">
        <v>14386</v>
      </c>
      <c r="D1261" s="6">
        <v>5</v>
      </c>
      <c r="E1261" s="6">
        <v>20</v>
      </c>
      <c r="F1261" s="6"/>
      <c r="G1261" s="6">
        <v>800</v>
      </c>
      <c r="H1261" s="6">
        <v>80</v>
      </c>
      <c r="I1261" s="6"/>
      <c r="J1261" s="6">
        <v>2</v>
      </c>
      <c r="K1261" s="6">
        <v>2</v>
      </c>
      <c r="L1261" s="6" t="s">
        <v>12247</v>
      </c>
      <c r="M1261" s="6">
        <v>63</v>
      </c>
      <c r="N1261" s="6" t="e">
        <f>VLOOKUP(A1261,web_archive!D:AB,18,FALSE)</f>
        <v>#N/A</v>
      </c>
      <c r="O1261" s="6">
        <v>0</v>
      </c>
      <c r="P1261" s="6">
        <v>2</v>
      </c>
      <c r="Q1261" s="6">
        <v>3</v>
      </c>
      <c r="R1261" s="6">
        <v>70</v>
      </c>
      <c r="S1261" s="6">
        <v>1</v>
      </c>
      <c r="T1261" s="6">
        <v>14</v>
      </c>
      <c r="U1261" s="6" t="s">
        <v>12948</v>
      </c>
      <c r="V1261" s="6" t="s">
        <v>13262</v>
      </c>
      <c r="W1261" s="6" t="s">
        <v>13263</v>
      </c>
      <c r="X1261" s="6" t="s">
        <v>12299</v>
      </c>
      <c r="Y1261" s="6" t="s">
        <v>12299</v>
      </c>
      <c r="Z1261" s="6"/>
      <c r="AA1261" s="6"/>
      <c r="AB1261" s="6"/>
      <c r="AC1261" s="6"/>
      <c r="AD1261" s="6"/>
      <c r="AE1261" s="6"/>
    </row>
    <row r="1262" spans="1:31" x14ac:dyDescent="0.3">
      <c r="A1262" s="6">
        <v>1996</v>
      </c>
      <c r="B1262" s="6" t="s">
        <v>14387</v>
      </c>
      <c r="C1262" s="6" t="s">
        <v>14388</v>
      </c>
      <c r="D1262" s="6">
        <v>5</v>
      </c>
      <c r="E1262" s="6">
        <v>20</v>
      </c>
      <c r="F1262" s="6"/>
      <c r="G1262" s="6">
        <v>1300</v>
      </c>
      <c r="H1262" s="3">
        <v>5.4513888888888893</v>
      </c>
      <c r="I1262" s="6"/>
      <c r="J1262" s="6">
        <v>2</v>
      </c>
      <c r="K1262" s="6">
        <v>1</v>
      </c>
      <c r="L1262" s="6" t="s">
        <v>12247</v>
      </c>
      <c r="M1262" s="6">
        <v>63</v>
      </c>
      <c r="N1262" s="6" t="e">
        <f>VLOOKUP(A1262,web_archive!D:AB,18,FALSE)</f>
        <v>#N/A</v>
      </c>
      <c r="O1262" s="6"/>
      <c r="P1262" s="6">
        <v>2</v>
      </c>
      <c r="Q1262" s="6">
        <v>4</v>
      </c>
      <c r="R1262" s="6">
        <v>160</v>
      </c>
      <c r="S1262" s="6">
        <v>1</v>
      </c>
      <c r="T1262" s="6">
        <v>14</v>
      </c>
      <c r="U1262" s="6" t="s">
        <v>13163</v>
      </c>
      <c r="V1262" s="6" t="s">
        <v>13164</v>
      </c>
      <c r="W1262" s="6" t="s">
        <v>12360</v>
      </c>
      <c r="X1262" s="6" t="s">
        <v>14208</v>
      </c>
      <c r="Y1262" s="6" t="s">
        <v>13164</v>
      </c>
      <c r="Z1262" s="6" t="s">
        <v>12360</v>
      </c>
      <c r="AA1262" s="6" t="s">
        <v>14209</v>
      </c>
      <c r="AB1262" s="6" t="s">
        <v>12299</v>
      </c>
      <c r="AC1262" s="6" t="s">
        <v>12299</v>
      </c>
      <c r="AD1262" s="6"/>
      <c r="AE1262" s="6"/>
    </row>
    <row r="1263" spans="1:31" x14ac:dyDescent="0.3">
      <c r="A1263" s="6">
        <v>1997</v>
      </c>
      <c r="B1263" s="6" t="s">
        <v>14389</v>
      </c>
      <c r="C1263" s="6" t="s">
        <v>14390</v>
      </c>
      <c r="D1263" s="6">
        <v>5</v>
      </c>
      <c r="E1263" s="6">
        <v>20</v>
      </c>
      <c r="F1263" s="6"/>
      <c r="G1263" s="6">
        <v>76</v>
      </c>
      <c r="H1263" s="6">
        <v>40</v>
      </c>
      <c r="I1263" s="6"/>
      <c r="J1263" s="6">
        <v>2</v>
      </c>
      <c r="K1263" s="6">
        <v>1</v>
      </c>
      <c r="L1263" s="6" t="s">
        <v>12247</v>
      </c>
      <c r="M1263" s="6">
        <v>63</v>
      </c>
      <c r="N1263" s="6" t="e">
        <f>VLOOKUP(A1263,web_archive!D:AB,18,FALSE)</f>
        <v>#N/A</v>
      </c>
      <c r="O1263" s="6">
        <v>0</v>
      </c>
      <c r="P1263" s="6">
        <v>2</v>
      </c>
      <c r="Q1263" s="6">
        <v>3</v>
      </c>
      <c r="R1263" s="6">
        <v>1</v>
      </c>
      <c r="S1263" s="6">
        <v>1</v>
      </c>
      <c r="T1263" s="6">
        <v>14</v>
      </c>
      <c r="U1263" s="6" t="s">
        <v>13138</v>
      </c>
      <c r="V1263" s="6" t="s">
        <v>14304</v>
      </c>
      <c r="W1263" s="6" t="s">
        <v>14305</v>
      </c>
      <c r="X1263" s="6" t="s">
        <v>12299</v>
      </c>
      <c r="Y1263" s="6" t="s">
        <v>12299</v>
      </c>
      <c r="Z1263" s="6"/>
      <c r="AA1263" s="6"/>
      <c r="AB1263" s="6"/>
      <c r="AC1263" s="6"/>
      <c r="AD1263" s="6"/>
      <c r="AE1263" s="6"/>
    </row>
    <row r="1264" spans="1:31" x14ac:dyDescent="0.3">
      <c r="A1264" s="6" t="s">
        <v>12401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 t="e">
        <f>VLOOKUP(A1264,web_archive!D:AB,18,FALSE)</f>
        <v>#N/A</v>
      </c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1:60" x14ac:dyDescent="0.3">
      <c r="A1265" s="6" t="s">
        <v>14391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 t="e">
        <f>VLOOKUP(A1265,web_archive!D:AB,18,FALSE)</f>
        <v>#N/A</v>
      </c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</row>
    <row r="1266" spans="1:60" x14ac:dyDescent="0.3">
      <c r="A1266" s="6" t="s">
        <v>12401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 t="e">
        <f>VLOOKUP(A1266,web_archive!D:AB,18,FALSE)</f>
        <v>#N/A</v>
      </c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</row>
    <row r="1267" spans="1:60" x14ac:dyDescent="0.3">
      <c r="A1267" s="6">
        <v>2000</v>
      </c>
      <c r="B1267" s="6" t="s">
        <v>14392</v>
      </c>
      <c r="C1267" s="6" t="s">
        <v>14393</v>
      </c>
      <c r="D1267" s="6">
        <v>5</v>
      </c>
      <c r="E1267" s="6">
        <v>20</v>
      </c>
      <c r="F1267" s="6"/>
      <c r="G1267" s="6">
        <v>2500</v>
      </c>
      <c r="H1267" s="6" t="s">
        <v>14394</v>
      </c>
      <c r="I1267" s="6"/>
      <c r="J1267" s="6">
        <v>1</v>
      </c>
      <c r="K1267" s="6">
        <v>1</v>
      </c>
      <c r="L1267" s="6" t="s">
        <v>13824</v>
      </c>
      <c r="M1267" s="6">
        <v>18</v>
      </c>
      <c r="N1267" s="6" t="e">
        <f>VLOOKUP(A1267,web_archive!D:AB,18,FALSE)</f>
        <v>#N/A</v>
      </c>
      <c r="O1267" s="6">
        <v>2</v>
      </c>
      <c r="P1267" s="6">
        <v>34</v>
      </c>
      <c r="Q1267" s="6">
        <v>4</v>
      </c>
      <c r="R1267" s="6">
        <v>80</v>
      </c>
      <c r="S1267" s="6">
        <v>1</v>
      </c>
      <c r="T1267" s="6">
        <v>23</v>
      </c>
      <c r="U1267" s="6" t="s">
        <v>14395</v>
      </c>
      <c r="V1267" s="6" t="s">
        <v>14396</v>
      </c>
      <c r="W1267" s="6" t="s">
        <v>14397</v>
      </c>
      <c r="X1267" s="6" t="s">
        <v>14398</v>
      </c>
      <c r="Y1267" s="6" t="s">
        <v>14399</v>
      </c>
      <c r="Z1267" s="6" t="s">
        <v>14224</v>
      </c>
      <c r="AA1267" s="6">
        <v>5</v>
      </c>
      <c r="AB1267" s="6" t="s">
        <v>14400</v>
      </c>
      <c r="AC1267" s="6" t="s">
        <v>13857</v>
      </c>
      <c r="AD1267" s="6" t="s">
        <v>12831</v>
      </c>
      <c r="AE1267" s="6" t="s">
        <v>12299</v>
      </c>
      <c r="AF1267" s="6" t="s">
        <v>12299</v>
      </c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</row>
    <row r="1268" spans="1:60" x14ac:dyDescent="0.3">
      <c r="A1268" s="6">
        <v>2001</v>
      </c>
      <c r="B1268" s="6" t="s">
        <v>3048</v>
      </c>
      <c r="C1268" s="6" t="s">
        <v>3049</v>
      </c>
      <c r="D1268" s="6">
        <v>5</v>
      </c>
      <c r="E1268" s="6">
        <v>20</v>
      </c>
      <c r="F1268" s="6"/>
      <c r="G1268" s="6">
        <v>1500</v>
      </c>
      <c r="H1268" s="6" t="s">
        <v>14401</v>
      </c>
      <c r="I1268" s="6"/>
      <c r="J1268" s="6">
        <v>1</v>
      </c>
      <c r="K1268" s="6">
        <v>0</v>
      </c>
      <c r="L1268" s="6" t="s">
        <v>12255</v>
      </c>
      <c r="M1268" s="6">
        <v>63</v>
      </c>
      <c r="N1268" s="6" t="str">
        <f>VLOOKUP(A1268,web_archive!D:AB,18,FALSE)</f>
        <v>Normal / Upper / Baby</v>
      </c>
      <c r="O1268" s="6">
        <v>2</v>
      </c>
      <c r="P1268" s="6">
        <v>34</v>
      </c>
      <c r="Q1268" s="6">
        <v>4</v>
      </c>
      <c r="R1268" s="6">
        <v>70</v>
      </c>
      <c r="S1268" s="6">
        <v>1</v>
      </c>
      <c r="T1268" s="6">
        <v>23</v>
      </c>
      <c r="U1268" s="6" t="s">
        <v>12554</v>
      </c>
      <c r="V1268" s="6" t="s">
        <v>12847</v>
      </c>
      <c r="W1268" s="6" t="s">
        <v>14402</v>
      </c>
      <c r="X1268" s="6" t="s">
        <v>12798</v>
      </c>
      <c r="Y1268" s="6" t="s">
        <v>12795</v>
      </c>
      <c r="Z1268" s="6" t="s">
        <v>13041</v>
      </c>
      <c r="AA1268" s="6" t="s">
        <v>12649</v>
      </c>
      <c r="AB1268" s="6" t="s">
        <v>12299</v>
      </c>
      <c r="AC1268" s="6" t="s">
        <v>12299</v>
      </c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</row>
    <row r="1269" spans="1:60" x14ac:dyDescent="0.3">
      <c r="A1269" s="6">
        <v>2002</v>
      </c>
      <c r="B1269" s="6" t="s">
        <v>14403</v>
      </c>
      <c r="C1269" s="6" t="s">
        <v>14404</v>
      </c>
      <c r="D1269" s="6">
        <v>5</v>
      </c>
      <c r="E1269" s="6">
        <v>20</v>
      </c>
      <c r="F1269" s="6"/>
      <c r="G1269" s="6">
        <v>0</v>
      </c>
      <c r="H1269" s="6" t="s">
        <v>14405</v>
      </c>
      <c r="I1269" s="6"/>
      <c r="J1269" s="6">
        <v>1</v>
      </c>
      <c r="K1269" s="6">
        <v>0</v>
      </c>
      <c r="L1269" s="6" t="s">
        <v>13658</v>
      </c>
      <c r="M1269" s="6">
        <v>63</v>
      </c>
      <c r="N1269" s="6" t="e">
        <f>VLOOKUP(A1269,web_archive!D:AB,18,FALSE)</f>
        <v>#N/A</v>
      </c>
      <c r="O1269" s="6">
        <v>2</v>
      </c>
      <c r="P1269" s="6">
        <v>34</v>
      </c>
      <c r="Q1269" s="6">
        <v>4</v>
      </c>
      <c r="R1269" s="6">
        <v>80</v>
      </c>
      <c r="S1269" s="6">
        <v>1</v>
      </c>
      <c r="T1269" s="6">
        <v>23</v>
      </c>
      <c r="U1269" s="6" t="s">
        <v>13945</v>
      </c>
      <c r="V1269" s="6" t="s">
        <v>14406</v>
      </c>
      <c r="W1269" s="6" t="s">
        <v>12549</v>
      </c>
      <c r="X1269" s="6" t="s">
        <v>13700</v>
      </c>
      <c r="Y1269" s="6" t="s">
        <v>12551</v>
      </c>
      <c r="Z1269" s="6" t="s">
        <v>13507</v>
      </c>
      <c r="AA1269" s="6" t="s">
        <v>12549</v>
      </c>
      <c r="AB1269" s="6" t="s">
        <v>13508</v>
      </c>
      <c r="AC1269" s="6" t="s">
        <v>12551</v>
      </c>
      <c r="AD1269" s="6" t="s">
        <v>12724</v>
      </c>
      <c r="AE1269" s="6" t="s">
        <v>14407</v>
      </c>
      <c r="AF1269" s="6" t="s">
        <v>12549</v>
      </c>
      <c r="AG1269" s="6" t="s">
        <v>14408</v>
      </c>
      <c r="AH1269" s="6" t="s">
        <v>14409</v>
      </c>
      <c r="AI1269" s="6" t="s">
        <v>12551</v>
      </c>
      <c r="AJ1269" s="6" t="s">
        <v>14408</v>
      </c>
      <c r="AK1269" s="6" t="s">
        <v>14410</v>
      </c>
      <c r="AL1269" s="6" t="s">
        <v>12549</v>
      </c>
      <c r="AM1269" s="6" t="s">
        <v>13740</v>
      </c>
      <c r="AN1269" s="6" t="s">
        <v>14410</v>
      </c>
      <c r="AO1269" s="6" t="s">
        <v>12551</v>
      </c>
      <c r="AP1269" s="6" t="s">
        <v>13740</v>
      </c>
      <c r="AQ1269" s="6" t="s">
        <v>14411</v>
      </c>
      <c r="AR1269" s="6" t="s">
        <v>13762</v>
      </c>
      <c r="AS1269" s="6" t="s">
        <v>14412</v>
      </c>
      <c r="AT1269" s="6">
        <v>10</v>
      </c>
      <c r="AU1269" s="6">
        <v>200</v>
      </c>
      <c r="AV1269" s="6" t="s">
        <v>14413</v>
      </c>
      <c r="AW1269" s="6" t="s">
        <v>12703</v>
      </c>
      <c r="AX1269" s="6" t="s">
        <v>14412</v>
      </c>
      <c r="AY1269" s="6">
        <v>10</v>
      </c>
      <c r="AZ1269" s="6">
        <v>200</v>
      </c>
      <c r="BA1269" s="6" t="s">
        <v>14413</v>
      </c>
      <c r="BB1269" s="6" t="s">
        <v>14414</v>
      </c>
      <c r="BC1269" s="6" t="s">
        <v>14412</v>
      </c>
      <c r="BD1269" s="6">
        <v>10</v>
      </c>
      <c r="BE1269" s="6">
        <v>200</v>
      </c>
      <c r="BF1269" s="6" t="s">
        <v>14415</v>
      </c>
      <c r="BG1269" s="6" t="s">
        <v>12299</v>
      </c>
      <c r="BH1269" s="6" t="s">
        <v>12299</v>
      </c>
    </row>
    <row r="1270" spans="1:60" x14ac:dyDescent="0.3">
      <c r="A1270" s="6">
        <v>2003</v>
      </c>
      <c r="B1270" s="6" t="s">
        <v>14416</v>
      </c>
      <c r="C1270" s="6" t="s">
        <v>14393</v>
      </c>
      <c r="D1270" s="6">
        <v>5</v>
      </c>
      <c r="E1270" s="6">
        <v>20</v>
      </c>
      <c r="F1270" s="6"/>
      <c r="G1270" s="6">
        <v>2500</v>
      </c>
      <c r="H1270" s="6" t="s">
        <v>14394</v>
      </c>
      <c r="I1270" s="6"/>
      <c r="J1270" s="6">
        <v>1</v>
      </c>
      <c r="K1270" s="6">
        <v>1</v>
      </c>
      <c r="L1270" s="6" t="s">
        <v>13824</v>
      </c>
      <c r="M1270" s="6">
        <v>18</v>
      </c>
      <c r="N1270" s="6" t="e">
        <f>VLOOKUP(A1270,web_archive!D:AB,18,FALSE)</f>
        <v>#N/A</v>
      </c>
      <c r="O1270" s="6">
        <v>2</v>
      </c>
      <c r="P1270" s="6">
        <v>34</v>
      </c>
      <c r="Q1270" s="6">
        <v>4</v>
      </c>
      <c r="R1270" s="6">
        <v>80</v>
      </c>
      <c r="S1270" s="6">
        <v>1</v>
      </c>
      <c r="T1270" s="6">
        <v>23</v>
      </c>
      <c r="U1270" s="6" t="s">
        <v>13945</v>
      </c>
      <c r="V1270" s="6" t="s">
        <v>14396</v>
      </c>
      <c r="W1270" s="6" t="s">
        <v>14397</v>
      </c>
      <c r="X1270" s="6" t="s">
        <v>14398</v>
      </c>
      <c r="Y1270" s="6" t="s">
        <v>14399</v>
      </c>
      <c r="Z1270" s="6" t="s">
        <v>14224</v>
      </c>
      <c r="AA1270" s="6">
        <v>5</v>
      </c>
      <c r="AB1270" s="6" t="s">
        <v>14417</v>
      </c>
      <c r="AC1270" s="6" t="s">
        <v>13857</v>
      </c>
      <c r="AD1270" s="6" t="s">
        <v>12831</v>
      </c>
      <c r="AE1270" s="6" t="s">
        <v>12299</v>
      </c>
      <c r="AF1270" s="6" t="s">
        <v>12299</v>
      </c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</row>
    <row r="1271" spans="1:60" x14ac:dyDescent="0.3">
      <c r="A1271" s="6">
        <v>2004</v>
      </c>
      <c r="B1271" s="6" t="s">
        <v>14418</v>
      </c>
      <c r="C1271" s="6" t="s">
        <v>14418</v>
      </c>
      <c r="D1271" s="6">
        <v>5</v>
      </c>
      <c r="E1271" s="6">
        <v>20</v>
      </c>
      <c r="F1271" s="6"/>
      <c r="G1271" s="6">
        <v>1000</v>
      </c>
      <c r="H1271" s="6" t="s">
        <v>14419</v>
      </c>
      <c r="I1271" s="6"/>
      <c r="J1271" s="6">
        <v>1</v>
      </c>
      <c r="K1271" s="6">
        <v>0</v>
      </c>
      <c r="L1271" s="6" t="s">
        <v>12277</v>
      </c>
      <c r="M1271" s="6">
        <v>18</v>
      </c>
      <c r="N1271" s="6" t="str">
        <f>VLOOKUP(A1271,web_archive!D:AB,18,FALSE)</f>
        <v>Normal / Upper / Baby</v>
      </c>
      <c r="O1271" s="6">
        <v>2</v>
      </c>
      <c r="P1271" s="6">
        <v>34</v>
      </c>
      <c r="Q1271" s="6">
        <v>4</v>
      </c>
      <c r="R1271" s="6">
        <v>50</v>
      </c>
      <c r="S1271" s="6">
        <v>1</v>
      </c>
      <c r="T1271" s="6">
        <v>23</v>
      </c>
      <c r="U1271" s="6" t="s">
        <v>13669</v>
      </c>
      <c r="V1271" s="6" t="s">
        <v>14420</v>
      </c>
      <c r="W1271" s="6" t="s">
        <v>14421</v>
      </c>
      <c r="X1271" s="6" t="s">
        <v>14422</v>
      </c>
      <c r="Y1271" s="6" t="s">
        <v>13353</v>
      </c>
      <c r="Z1271" s="6">
        <v>1</v>
      </c>
      <c r="AA1271" s="6">
        <v>5000</v>
      </c>
      <c r="AB1271" s="6" t="s">
        <v>13686</v>
      </c>
      <c r="AC1271" s="6" t="s">
        <v>14423</v>
      </c>
      <c r="AD1271" s="6" t="s">
        <v>12299</v>
      </c>
      <c r="AE1271" s="6" t="s">
        <v>12299</v>
      </c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</row>
    <row r="1272" spans="1:60" x14ac:dyDescent="0.3">
      <c r="A1272" s="6">
        <v>2005</v>
      </c>
      <c r="B1272" s="6" t="s">
        <v>14424</v>
      </c>
      <c r="C1272" s="6" t="s">
        <v>14425</v>
      </c>
      <c r="D1272" s="6">
        <v>5</v>
      </c>
      <c r="E1272" s="6">
        <v>20</v>
      </c>
      <c r="F1272" s="6"/>
      <c r="G1272" s="6">
        <v>1000</v>
      </c>
      <c r="H1272" s="6" t="s">
        <v>14426</v>
      </c>
      <c r="I1272" s="6"/>
      <c r="J1272" s="6">
        <v>1</v>
      </c>
      <c r="K1272" s="6">
        <v>1</v>
      </c>
      <c r="L1272" s="6" t="s">
        <v>12258</v>
      </c>
      <c r="M1272" s="6">
        <v>18</v>
      </c>
      <c r="N1272" s="6" t="e">
        <f>VLOOKUP(A1272,web_archive!D:AB,18,FALSE)</f>
        <v>#N/A</v>
      </c>
      <c r="O1272" s="6">
        <v>2</v>
      </c>
      <c r="P1272" s="6">
        <v>34</v>
      </c>
      <c r="Q1272" s="6">
        <v>3</v>
      </c>
      <c r="R1272" s="6">
        <v>50</v>
      </c>
      <c r="S1272" s="6">
        <v>1</v>
      </c>
      <c r="T1272" s="6">
        <v>23</v>
      </c>
      <c r="U1272" s="6" t="s">
        <v>12554</v>
      </c>
      <c r="V1272" s="6" t="s">
        <v>13689</v>
      </c>
      <c r="W1272" s="6" t="s">
        <v>14427</v>
      </c>
      <c r="X1272" s="6" t="s">
        <v>13241</v>
      </c>
      <c r="Y1272" s="6" t="s">
        <v>14428</v>
      </c>
      <c r="Z1272" s="6">
        <v>20</v>
      </c>
      <c r="AA1272" s="6">
        <v>1000</v>
      </c>
      <c r="AB1272" s="6" t="s">
        <v>13742</v>
      </c>
      <c r="AC1272" s="6" t="s">
        <v>14429</v>
      </c>
      <c r="AD1272" s="6" t="s">
        <v>12299</v>
      </c>
      <c r="AE1272" s="6" t="s">
        <v>12299</v>
      </c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</row>
    <row r="1273" spans="1:60" x14ac:dyDescent="0.3">
      <c r="A1273" s="6">
        <v>2006</v>
      </c>
      <c r="B1273" s="6" t="s">
        <v>14430</v>
      </c>
      <c r="C1273" s="6" t="s">
        <v>14431</v>
      </c>
      <c r="D1273" s="6">
        <v>5</v>
      </c>
      <c r="E1273" s="6">
        <v>20</v>
      </c>
      <c r="F1273" s="6"/>
      <c r="G1273" s="6">
        <v>1900</v>
      </c>
      <c r="H1273" s="6" t="s">
        <v>14432</v>
      </c>
      <c r="I1273" s="6"/>
      <c r="J1273" s="6">
        <v>1</v>
      </c>
      <c r="K1273" s="6">
        <v>0</v>
      </c>
      <c r="L1273" s="6" t="s">
        <v>12265</v>
      </c>
      <c r="M1273" s="6">
        <v>63</v>
      </c>
      <c r="N1273" s="6" t="e">
        <f>VLOOKUP(A1273,web_archive!D:AB,18,FALSE)</f>
        <v>#N/A</v>
      </c>
      <c r="O1273" s="6">
        <v>2</v>
      </c>
      <c r="P1273" s="6">
        <v>34</v>
      </c>
      <c r="Q1273" s="6">
        <v>4</v>
      </c>
      <c r="R1273" s="6">
        <v>60</v>
      </c>
      <c r="S1273" s="6">
        <v>1</v>
      </c>
      <c r="T1273" s="6">
        <v>23</v>
      </c>
      <c r="U1273" s="6" t="s">
        <v>12554</v>
      </c>
      <c r="V1273" s="6" t="s">
        <v>13766</v>
      </c>
      <c r="W1273" s="6" t="s">
        <v>12454</v>
      </c>
      <c r="X1273" s="6" t="s">
        <v>12299</v>
      </c>
      <c r="Y1273" s="6" t="s">
        <v>12299</v>
      </c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</row>
    <row r="1274" spans="1:60" x14ac:dyDescent="0.3">
      <c r="A1274" s="6">
        <v>2007</v>
      </c>
      <c r="B1274" s="6" t="s">
        <v>14433</v>
      </c>
      <c r="C1274" s="6" t="s">
        <v>14434</v>
      </c>
      <c r="D1274" s="6">
        <v>5</v>
      </c>
      <c r="E1274" s="6">
        <v>20</v>
      </c>
      <c r="F1274" s="6"/>
      <c r="G1274" s="6">
        <v>900</v>
      </c>
      <c r="H1274" s="6" t="s">
        <v>14435</v>
      </c>
      <c r="I1274" s="6"/>
      <c r="J1274" s="6">
        <v>1</v>
      </c>
      <c r="K1274" s="6">
        <v>2</v>
      </c>
      <c r="L1274" s="6" t="s">
        <v>13824</v>
      </c>
      <c r="M1274" s="6">
        <v>63</v>
      </c>
      <c r="N1274" s="6" t="e">
        <f>VLOOKUP(A1274,web_archive!D:AB,18,FALSE)</f>
        <v>#N/A</v>
      </c>
      <c r="O1274" s="6">
        <v>2</v>
      </c>
      <c r="P1274" s="6">
        <v>34</v>
      </c>
      <c r="Q1274" s="6">
        <v>4</v>
      </c>
      <c r="R1274" s="6">
        <v>100</v>
      </c>
      <c r="S1274" s="6">
        <v>1</v>
      </c>
      <c r="T1274" s="6">
        <v>23</v>
      </c>
      <c r="U1274" s="6" t="s">
        <v>12554</v>
      </c>
      <c r="V1274" s="6" t="s">
        <v>14226</v>
      </c>
      <c r="W1274" s="6" t="s">
        <v>14436</v>
      </c>
      <c r="X1274" s="6" t="s">
        <v>14224</v>
      </c>
      <c r="Y1274" s="6" t="s">
        <v>14122</v>
      </c>
      <c r="Z1274" s="6" t="s">
        <v>12299</v>
      </c>
      <c r="AA1274" s="6" t="s">
        <v>12299</v>
      </c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</row>
    <row r="1275" spans="1:60" x14ac:dyDescent="0.3">
      <c r="A1275" s="6">
        <v>2008</v>
      </c>
      <c r="B1275" s="6" t="s">
        <v>14437</v>
      </c>
      <c r="C1275" s="6" t="s">
        <v>14438</v>
      </c>
      <c r="D1275" s="6">
        <v>5</v>
      </c>
      <c r="E1275" s="6">
        <v>20</v>
      </c>
      <c r="F1275" s="6"/>
      <c r="G1275" s="6">
        <v>900</v>
      </c>
      <c r="H1275" s="6" t="s">
        <v>14435</v>
      </c>
      <c r="I1275" s="6"/>
      <c r="J1275" s="6">
        <v>1</v>
      </c>
      <c r="K1275" s="6">
        <v>2</v>
      </c>
      <c r="L1275" s="6" t="s">
        <v>13824</v>
      </c>
      <c r="M1275" s="6">
        <v>63</v>
      </c>
      <c r="N1275" s="6" t="e">
        <f>VLOOKUP(A1275,web_archive!D:AB,18,FALSE)</f>
        <v>#N/A</v>
      </c>
      <c r="O1275" s="6">
        <v>2</v>
      </c>
      <c r="P1275" s="6">
        <v>34</v>
      </c>
      <c r="Q1275" s="6">
        <v>4</v>
      </c>
      <c r="R1275" s="6">
        <v>100</v>
      </c>
      <c r="S1275" s="6">
        <v>1</v>
      </c>
      <c r="T1275" s="6">
        <v>23</v>
      </c>
      <c r="U1275" s="6" t="s">
        <v>12554</v>
      </c>
      <c r="V1275" s="6" t="s">
        <v>14439</v>
      </c>
      <c r="W1275" s="6" t="s">
        <v>14436</v>
      </c>
      <c r="X1275" s="6" t="s">
        <v>12560</v>
      </c>
      <c r="Y1275" s="6" t="s">
        <v>14440</v>
      </c>
      <c r="Z1275" s="6" t="s">
        <v>14441</v>
      </c>
      <c r="AA1275" s="6" t="s">
        <v>14122</v>
      </c>
      <c r="AB1275" s="6" t="s">
        <v>12299</v>
      </c>
      <c r="AC1275" s="6" t="s">
        <v>12299</v>
      </c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</row>
    <row r="1276" spans="1:60" x14ac:dyDescent="0.3">
      <c r="A1276" s="6">
        <v>2009</v>
      </c>
      <c r="B1276" s="6" t="s">
        <v>14442</v>
      </c>
      <c r="C1276" s="6" t="s">
        <v>14443</v>
      </c>
      <c r="D1276" s="6">
        <v>5</v>
      </c>
      <c r="E1276" s="6">
        <v>20</v>
      </c>
      <c r="F1276" s="6"/>
      <c r="G1276" s="6">
        <v>900</v>
      </c>
      <c r="H1276" s="6" t="s">
        <v>14435</v>
      </c>
      <c r="I1276" s="6"/>
      <c r="J1276" s="6">
        <v>1</v>
      </c>
      <c r="K1276" s="6">
        <v>2</v>
      </c>
      <c r="L1276" s="6" t="s">
        <v>13824</v>
      </c>
      <c r="M1276" s="6">
        <v>63</v>
      </c>
      <c r="N1276" s="6" t="e">
        <f>VLOOKUP(A1276,web_archive!D:AB,18,FALSE)</f>
        <v>#N/A</v>
      </c>
      <c r="O1276" s="6">
        <v>2</v>
      </c>
      <c r="P1276" s="6">
        <v>34</v>
      </c>
      <c r="Q1276" s="6">
        <v>4</v>
      </c>
      <c r="R1276" s="6">
        <v>100</v>
      </c>
      <c r="S1276" s="6">
        <v>1</v>
      </c>
      <c r="T1276" s="6">
        <v>23</v>
      </c>
      <c r="U1276" s="6" t="s">
        <v>12554</v>
      </c>
      <c r="V1276" s="6" t="s">
        <v>12806</v>
      </c>
      <c r="W1276" s="6" t="s">
        <v>14436</v>
      </c>
      <c r="X1276" s="6" t="s">
        <v>12567</v>
      </c>
      <c r="Y1276" s="6" t="s">
        <v>14080</v>
      </c>
      <c r="Z1276" s="6" t="s">
        <v>13289</v>
      </c>
      <c r="AA1276" s="6" t="s">
        <v>12489</v>
      </c>
      <c r="AB1276" s="6" t="s">
        <v>12299</v>
      </c>
      <c r="AC1276" s="6" t="s">
        <v>12299</v>
      </c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</row>
    <row r="1277" spans="1:60" x14ac:dyDescent="0.3">
      <c r="A1277" s="6">
        <v>2010</v>
      </c>
      <c r="B1277" s="6" t="s">
        <v>14444</v>
      </c>
      <c r="C1277" s="6" t="s">
        <v>14445</v>
      </c>
      <c r="D1277" s="6">
        <v>5</v>
      </c>
      <c r="E1277" s="6">
        <v>20</v>
      </c>
      <c r="F1277" s="6"/>
      <c r="G1277" s="6">
        <v>900</v>
      </c>
      <c r="H1277" s="6" t="s">
        <v>14435</v>
      </c>
      <c r="I1277" s="6"/>
      <c r="J1277" s="6">
        <v>1</v>
      </c>
      <c r="K1277" s="6">
        <v>2</v>
      </c>
      <c r="L1277" s="6" t="s">
        <v>13824</v>
      </c>
      <c r="M1277" s="6">
        <v>63</v>
      </c>
      <c r="N1277" s="6" t="e">
        <f>VLOOKUP(A1277,web_archive!D:AB,18,FALSE)</f>
        <v>#N/A</v>
      </c>
      <c r="O1277" s="6">
        <v>2</v>
      </c>
      <c r="P1277" s="6">
        <v>34</v>
      </c>
      <c r="Q1277" s="6">
        <v>4</v>
      </c>
      <c r="R1277" s="6">
        <v>100</v>
      </c>
      <c r="S1277" s="6">
        <v>1</v>
      </c>
      <c r="T1277" s="6">
        <v>23</v>
      </c>
      <c r="U1277" s="6" t="s">
        <v>12554</v>
      </c>
      <c r="V1277" s="6" t="s">
        <v>14446</v>
      </c>
      <c r="W1277" s="6" t="s">
        <v>14436</v>
      </c>
      <c r="X1277" s="6" t="s">
        <v>13594</v>
      </c>
      <c r="Y1277" s="6" t="s">
        <v>14080</v>
      </c>
      <c r="Z1277" s="6" t="s">
        <v>13592</v>
      </c>
      <c r="AA1277" s="6" t="s">
        <v>12489</v>
      </c>
      <c r="AB1277" s="6" t="s">
        <v>12299</v>
      </c>
      <c r="AC1277" s="6" t="s">
        <v>12299</v>
      </c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</row>
    <row r="1278" spans="1:60" x14ac:dyDescent="0.3">
      <c r="A1278" s="6">
        <v>2011</v>
      </c>
      <c r="B1278" s="6" t="s">
        <v>14447</v>
      </c>
      <c r="C1278" s="6" t="s">
        <v>14448</v>
      </c>
      <c r="D1278" s="6">
        <v>5</v>
      </c>
      <c r="E1278" s="6">
        <v>20</v>
      </c>
      <c r="F1278" s="6"/>
      <c r="G1278" s="6">
        <v>900</v>
      </c>
      <c r="H1278" s="6" t="s">
        <v>14449</v>
      </c>
      <c r="I1278" s="6"/>
      <c r="J1278" s="6">
        <v>1</v>
      </c>
      <c r="K1278" s="6">
        <v>1</v>
      </c>
      <c r="L1278" s="6" t="s">
        <v>13824</v>
      </c>
      <c r="M1278" s="6">
        <v>63</v>
      </c>
      <c r="N1278" s="6" t="e">
        <f>VLOOKUP(A1278,web_archive!D:AB,18,FALSE)</f>
        <v>#N/A</v>
      </c>
      <c r="O1278" s="6">
        <v>2</v>
      </c>
      <c r="P1278" s="6">
        <v>34</v>
      </c>
      <c r="Q1278" s="6">
        <v>4</v>
      </c>
      <c r="R1278" s="6">
        <v>130</v>
      </c>
      <c r="S1278" s="6">
        <v>1</v>
      </c>
      <c r="T1278" s="6">
        <v>23</v>
      </c>
      <c r="U1278" s="6" t="s">
        <v>12554</v>
      </c>
      <c r="V1278" s="6" t="s">
        <v>14226</v>
      </c>
      <c r="W1278" s="6" t="s">
        <v>14450</v>
      </c>
      <c r="X1278" s="6" t="s">
        <v>14224</v>
      </c>
      <c r="Y1278" s="6" t="s">
        <v>12486</v>
      </c>
      <c r="Z1278" s="6" t="s">
        <v>12299</v>
      </c>
      <c r="AA1278" s="6" t="s">
        <v>12299</v>
      </c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</row>
    <row r="1279" spans="1:60" x14ac:dyDescent="0.3">
      <c r="A1279" s="6">
        <v>2012</v>
      </c>
      <c r="B1279" s="6" t="s">
        <v>14451</v>
      </c>
      <c r="C1279" s="6" t="s">
        <v>14452</v>
      </c>
      <c r="D1279" s="6">
        <v>5</v>
      </c>
      <c r="E1279" s="6">
        <v>20</v>
      </c>
      <c r="F1279" s="6"/>
      <c r="G1279" s="6">
        <v>900</v>
      </c>
      <c r="H1279" s="6" t="s">
        <v>14449</v>
      </c>
      <c r="I1279" s="6"/>
      <c r="J1279" s="6">
        <v>1</v>
      </c>
      <c r="K1279" s="6">
        <v>1</v>
      </c>
      <c r="L1279" s="6" t="s">
        <v>13824</v>
      </c>
      <c r="M1279" s="6">
        <v>63</v>
      </c>
      <c r="N1279" s="6" t="e">
        <f>VLOOKUP(A1279,web_archive!D:AB,18,FALSE)</f>
        <v>#N/A</v>
      </c>
      <c r="O1279" s="6">
        <v>2</v>
      </c>
      <c r="P1279" s="6">
        <v>34</v>
      </c>
      <c r="Q1279" s="6">
        <v>4</v>
      </c>
      <c r="R1279" s="6">
        <v>130</v>
      </c>
      <c r="S1279" s="6">
        <v>1</v>
      </c>
      <c r="T1279" s="6">
        <v>23</v>
      </c>
      <c r="U1279" s="6" t="s">
        <v>12554</v>
      </c>
      <c r="V1279" s="6" t="s">
        <v>14439</v>
      </c>
      <c r="W1279" s="6" t="s">
        <v>14450</v>
      </c>
      <c r="X1279" s="6" t="s">
        <v>12560</v>
      </c>
      <c r="Y1279" s="6" t="s">
        <v>14453</v>
      </c>
      <c r="Z1279" s="6" t="s">
        <v>14441</v>
      </c>
      <c r="AA1279" s="6" t="s">
        <v>12486</v>
      </c>
      <c r="AB1279" s="6" t="s">
        <v>12299</v>
      </c>
      <c r="AC1279" s="6" t="s">
        <v>12299</v>
      </c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</row>
    <row r="1280" spans="1:60" x14ac:dyDescent="0.3">
      <c r="A1280" s="6">
        <v>2013</v>
      </c>
      <c r="B1280" s="6" t="s">
        <v>14454</v>
      </c>
      <c r="C1280" s="6" t="s">
        <v>14455</v>
      </c>
      <c r="D1280" s="6">
        <v>5</v>
      </c>
      <c r="E1280" s="6">
        <v>20</v>
      </c>
      <c r="F1280" s="6"/>
      <c r="G1280" s="6">
        <v>900</v>
      </c>
      <c r="H1280" s="6" t="s">
        <v>14449</v>
      </c>
      <c r="I1280" s="6"/>
      <c r="J1280" s="6">
        <v>1</v>
      </c>
      <c r="K1280" s="6">
        <v>1</v>
      </c>
      <c r="L1280" s="6" t="s">
        <v>13824</v>
      </c>
      <c r="M1280" s="6">
        <v>63</v>
      </c>
      <c r="N1280" s="6" t="e">
        <f>VLOOKUP(A1280,web_archive!D:AB,18,FALSE)</f>
        <v>#N/A</v>
      </c>
      <c r="O1280" s="6">
        <v>2</v>
      </c>
      <c r="P1280" s="6">
        <v>34</v>
      </c>
      <c r="Q1280" s="6">
        <v>4</v>
      </c>
      <c r="R1280" s="6">
        <v>130</v>
      </c>
      <c r="S1280" s="6">
        <v>1</v>
      </c>
      <c r="T1280" s="6">
        <v>23</v>
      </c>
      <c r="U1280" s="6" t="s">
        <v>12554</v>
      </c>
      <c r="V1280" s="6" t="s">
        <v>12806</v>
      </c>
      <c r="W1280" s="6" t="s">
        <v>14450</v>
      </c>
      <c r="X1280" s="6" t="s">
        <v>12567</v>
      </c>
      <c r="Y1280" s="6" t="s">
        <v>14453</v>
      </c>
      <c r="Z1280" s="6" t="s">
        <v>13289</v>
      </c>
      <c r="AA1280" s="6" t="s">
        <v>12486</v>
      </c>
      <c r="AB1280" s="6" t="s">
        <v>12299</v>
      </c>
      <c r="AC1280" s="6" t="s">
        <v>12299</v>
      </c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</row>
    <row r="1281" spans="1:32" x14ac:dyDescent="0.3">
      <c r="A1281" s="6">
        <v>2014</v>
      </c>
      <c r="B1281" s="6" t="s">
        <v>14456</v>
      </c>
      <c r="C1281" s="6" t="s">
        <v>14457</v>
      </c>
      <c r="D1281" s="6">
        <v>5</v>
      </c>
      <c r="E1281" s="6">
        <v>20</v>
      </c>
      <c r="F1281" s="6"/>
      <c r="G1281" s="6">
        <v>900</v>
      </c>
      <c r="H1281" s="6" t="s">
        <v>14449</v>
      </c>
      <c r="I1281" s="6"/>
      <c r="J1281" s="6">
        <v>1</v>
      </c>
      <c r="K1281" s="6">
        <v>1</v>
      </c>
      <c r="L1281" s="6" t="s">
        <v>13824</v>
      </c>
      <c r="M1281" s="6">
        <v>63</v>
      </c>
      <c r="N1281" s="6" t="e">
        <f>VLOOKUP(A1281,web_archive!D:AB,18,FALSE)</f>
        <v>#N/A</v>
      </c>
      <c r="O1281" s="6">
        <v>2</v>
      </c>
      <c r="P1281" s="6">
        <v>34</v>
      </c>
      <c r="Q1281" s="6">
        <v>4</v>
      </c>
      <c r="R1281" s="6">
        <v>130</v>
      </c>
      <c r="S1281" s="6">
        <v>1</v>
      </c>
      <c r="T1281" s="6">
        <v>23</v>
      </c>
      <c r="U1281" s="6" t="s">
        <v>12554</v>
      </c>
      <c r="V1281" s="6" t="s">
        <v>14446</v>
      </c>
      <c r="W1281" s="6" t="s">
        <v>14450</v>
      </c>
      <c r="X1281" s="6" t="s">
        <v>13594</v>
      </c>
      <c r="Y1281" s="6" t="s">
        <v>14453</v>
      </c>
      <c r="Z1281" s="6" t="s">
        <v>13592</v>
      </c>
      <c r="AA1281" s="6" t="s">
        <v>12486</v>
      </c>
      <c r="AB1281" s="6" t="s">
        <v>12299</v>
      </c>
      <c r="AC1281" s="6" t="s">
        <v>12299</v>
      </c>
      <c r="AD1281" s="6"/>
      <c r="AE1281" s="6"/>
      <c r="AF1281" s="6"/>
    </row>
    <row r="1282" spans="1:32" x14ac:dyDescent="0.3">
      <c r="A1282" s="6">
        <v>2015</v>
      </c>
      <c r="B1282" s="6" t="s">
        <v>14458</v>
      </c>
      <c r="C1282" s="6" t="s">
        <v>14459</v>
      </c>
      <c r="D1282" s="6">
        <v>5</v>
      </c>
      <c r="E1282" s="6">
        <v>20</v>
      </c>
      <c r="F1282" s="6"/>
      <c r="G1282" s="6">
        <v>1000</v>
      </c>
      <c r="H1282" s="6" t="s">
        <v>13906</v>
      </c>
      <c r="I1282" s="6"/>
      <c r="J1282" s="6">
        <v>1</v>
      </c>
      <c r="K1282" s="6">
        <v>1</v>
      </c>
      <c r="L1282" s="6" t="s">
        <v>12237</v>
      </c>
      <c r="M1282" s="6">
        <v>63</v>
      </c>
      <c r="N1282" s="6" t="e">
        <f>VLOOKUP(A1282,web_archive!D:AB,18,FALSE)</f>
        <v>#N/A</v>
      </c>
      <c r="O1282" s="6">
        <v>2</v>
      </c>
      <c r="P1282" s="6">
        <v>34</v>
      </c>
      <c r="Q1282" s="6">
        <v>3</v>
      </c>
      <c r="R1282" s="6">
        <v>1</v>
      </c>
      <c r="S1282" s="6">
        <v>1</v>
      </c>
      <c r="T1282" s="6">
        <v>23</v>
      </c>
      <c r="U1282" s="6" t="s">
        <v>13854</v>
      </c>
      <c r="V1282" s="6" t="s">
        <v>14460</v>
      </c>
      <c r="W1282" s="6" t="s">
        <v>14461</v>
      </c>
      <c r="X1282" s="6" t="s">
        <v>14462</v>
      </c>
      <c r="Y1282" s="6" t="s">
        <v>14463</v>
      </c>
      <c r="Z1282" s="6" t="s">
        <v>12951</v>
      </c>
      <c r="AA1282" s="6" t="s">
        <v>12299</v>
      </c>
      <c r="AB1282" s="6" t="s">
        <v>12299</v>
      </c>
      <c r="AC1282" s="6"/>
      <c r="AD1282" s="6"/>
      <c r="AE1282" s="6"/>
      <c r="AF1282" s="6"/>
    </row>
    <row r="1283" spans="1:32" x14ac:dyDescent="0.3">
      <c r="A1283" s="6">
        <v>2016</v>
      </c>
      <c r="B1283" s="6" t="s">
        <v>14464</v>
      </c>
      <c r="C1283" s="6" t="s">
        <v>14465</v>
      </c>
      <c r="D1283" s="6">
        <v>5</v>
      </c>
      <c r="E1283" s="6">
        <v>20</v>
      </c>
      <c r="F1283" s="6"/>
      <c r="G1283" s="6">
        <v>800</v>
      </c>
      <c r="H1283" s="6" t="s">
        <v>14466</v>
      </c>
      <c r="I1283" s="6"/>
      <c r="J1283" s="6">
        <v>1</v>
      </c>
      <c r="K1283" s="6">
        <v>0</v>
      </c>
      <c r="L1283" s="6" t="s">
        <v>12237</v>
      </c>
      <c r="M1283" s="6">
        <v>63</v>
      </c>
      <c r="N1283" s="6" t="e">
        <f>VLOOKUP(A1283,web_archive!D:AB,18,FALSE)</f>
        <v>#N/A</v>
      </c>
      <c r="O1283" s="6">
        <v>2</v>
      </c>
      <c r="P1283" s="6">
        <v>34</v>
      </c>
      <c r="Q1283" s="6">
        <v>4</v>
      </c>
      <c r="R1283" s="6">
        <v>95</v>
      </c>
      <c r="S1283" s="6">
        <v>1</v>
      </c>
      <c r="T1283" s="6">
        <v>23</v>
      </c>
      <c r="U1283" s="6" t="s">
        <v>12543</v>
      </c>
      <c r="V1283" s="6" t="s">
        <v>14467</v>
      </c>
      <c r="W1283" s="6" t="s">
        <v>12551</v>
      </c>
      <c r="X1283" s="6" t="s">
        <v>13508</v>
      </c>
      <c r="Y1283" s="6" t="s">
        <v>12551</v>
      </c>
      <c r="Z1283" s="6" t="s">
        <v>14468</v>
      </c>
      <c r="AA1283" s="6" t="s">
        <v>12551</v>
      </c>
      <c r="AB1283" s="6" t="s">
        <v>14469</v>
      </c>
      <c r="AC1283" s="6" t="s">
        <v>14470</v>
      </c>
      <c r="AD1283" s="6" t="s">
        <v>14471</v>
      </c>
      <c r="AE1283" s="6" t="s">
        <v>12299</v>
      </c>
      <c r="AF1283" s="6" t="s">
        <v>12299</v>
      </c>
    </row>
    <row r="1284" spans="1:32" x14ac:dyDescent="0.3">
      <c r="A1284" s="6">
        <v>2017</v>
      </c>
      <c r="B1284" s="6" t="s">
        <v>14472</v>
      </c>
      <c r="C1284" s="6" t="s">
        <v>3049</v>
      </c>
      <c r="D1284" s="6">
        <v>5</v>
      </c>
      <c r="E1284" s="6">
        <v>20</v>
      </c>
      <c r="F1284" s="6"/>
      <c r="G1284" s="6">
        <v>1500</v>
      </c>
      <c r="H1284" s="6" t="s">
        <v>14401</v>
      </c>
      <c r="I1284" s="6"/>
      <c r="J1284" s="6">
        <v>1</v>
      </c>
      <c r="K1284" s="6">
        <v>1</v>
      </c>
      <c r="L1284" s="6" t="s">
        <v>12255</v>
      </c>
      <c r="M1284" s="6">
        <v>63</v>
      </c>
      <c r="N1284" s="6" t="e">
        <f>VLOOKUP(A1284,web_archive!D:AB,18,FALSE)</f>
        <v>#N/A</v>
      </c>
      <c r="O1284" s="6">
        <v>2</v>
      </c>
      <c r="P1284" s="6">
        <v>34</v>
      </c>
      <c r="Q1284" s="6">
        <v>4</v>
      </c>
      <c r="R1284" s="6">
        <v>70</v>
      </c>
      <c r="S1284" s="6">
        <v>1</v>
      </c>
      <c r="T1284" s="6">
        <v>23</v>
      </c>
      <c r="U1284" s="6" t="s">
        <v>12543</v>
      </c>
      <c r="V1284" s="6" t="s">
        <v>12634</v>
      </c>
      <c r="W1284" s="6" t="s">
        <v>12847</v>
      </c>
      <c r="X1284" s="6" t="s">
        <v>12451</v>
      </c>
      <c r="Y1284" s="6" t="s">
        <v>12299</v>
      </c>
      <c r="Z1284" s="6" t="s">
        <v>12299</v>
      </c>
      <c r="AA1284" s="6"/>
      <c r="AB1284" s="6"/>
      <c r="AC1284" s="6"/>
      <c r="AD1284" s="6"/>
      <c r="AE1284" s="6"/>
      <c r="AF1284" s="6"/>
    </row>
    <row r="1285" spans="1:32" x14ac:dyDescent="0.3">
      <c r="A1285" s="6">
        <v>2018</v>
      </c>
      <c r="B1285" s="6" t="s">
        <v>14473</v>
      </c>
      <c r="C1285" s="6" t="s">
        <v>14474</v>
      </c>
      <c r="D1285" s="6">
        <v>5</v>
      </c>
      <c r="E1285" s="6">
        <v>20</v>
      </c>
      <c r="F1285" s="6"/>
      <c r="G1285" s="6">
        <v>0</v>
      </c>
      <c r="H1285" s="6" t="s">
        <v>13906</v>
      </c>
      <c r="I1285" s="6"/>
      <c r="J1285" s="6">
        <v>1</v>
      </c>
      <c r="K1285" s="6">
        <v>1</v>
      </c>
      <c r="L1285" s="6" t="s">
        <v>12271</v>
      </c>
      <c r="M1285" s="6">
        <v>63</v>
      </c>
      <c r="N1285" s="6" t="e">
        <f>VLOOKUP(A1285,web_archive!D:AB,18,FALSE)</f>
        <v>#N/A</v>
      </c>
      <c r="O1285" s="6">
        <v>2</v>
      </c>
      <c r="P1285" s="6">
        <v>34</v>
      </c>
      <c r="Q1285" s="6">
        <v>3</v>
      </c>
      <c r="R1285" s="6">
        <v>1</v>
      </c>
      <c r="S1285" s="6">
        <v>1</v>
      </c>
      <c r="T1285" s="6">
        <v>23</v>
      </c>
      <c r="U1285" s="6" t="s">
        <v>14475</v>
      </c>
      <c r="V1285" s="6" t="s">
        <v>14476</v>
      </c>
      <c r="W1285" s="6" t="s">
        <v>13064</v>
      </c>
      <c r="X1285" s="6" t="s">
        <v>14477</v>
      </c>
      <c r="Y1285" s="6" t="s">
        <v>14478</v>
      </c>
      <c r="Z1285" s="6" t="s">
        <v>12967</v>
      </c>
      <c r="AA1285" s="6" t="s">
        <v>12299</v>
      </c>
      <c r="AB1285" s="6" t="s">
        <v>12299</v>
      </c>
      <c r="AC1285" s="6"/>
      <c r="AD1285" s="6"/>
      <c r="AE1285" s="6"/>
      <c r="AF1285" s="6"/>
    </row>
    <row r="1286" spans="1:32" x14ac:dyDescent="0.3">
      <c r="A1286" s="6">
        <v>2019</v>
      </c>
      <c r="B1286" s="6" t="s">
        <v>14479</v>
      </c>
      <c r="C1286" s="6" t="s">
        <v>14480</v>
      </c>
      <c r="D1286" s="6">
        <v>5</v>
      </c>
      <c r="E1286" s="6">
        <v>0</v>
      </c>
      <c r="F1286" s="6"/>
      <c r="G1286" s="6">
        <v>0</v>
      </c>
      <c r="H1286" s="6" t="s">
        <v>14481</v>
      </c>
      <c r="I1286" s="6"/>
      <c r="J1286" s="6">
        <v>1</v>
      </c>
      <c r="K1286" s="6">
        <v>0</v>
      </c>
      <c r="L1286" s="6" t="s">
        <v>12271</v>
      </c>
      <c r="M1286" s="6">
        <v>63</v>
      </c>
      <c r="N1286" s="6" t="e">
        <f>VLOOKUP(A1286,web_archive!D:AB,18,FALSE)</f>
        <v>#N/A</v>
      </c>
      <c r="O1286" s="6">
        <v>2</v>
      </c>
      <c r="P1286" s="6">
        <v>34</v>
      </c>
      <c r="Q1286" s="6">
        <v>3</v>
      </c>
      <c r="R1286" s="6">
        <v>40</v>
      </c>
      <c r="S1286" s="6">
        <v>1</v>
      </c>
      <c r="T1286" s="6">
        <v>23</v>
      </c>
      <c r="U1286" s="6" t="s">
        <v>13728</v>
      </c>
      <c r="V1286" s="6" t="s">
        <v>12551</v>
      </c>
      <c r="W1286" s="6" t="s">
        <v>14482</v>
      </c>
      <c r="X1286" s="6" t="s">
        <v>12620</v>
      </c>
      <c r="Y1286" s="6">
        <v>1000</v>
      </c>
      <c r="Z1286" s="6" t="s">
        <v>13586</v>
      </c>
      <c r="AA1286" s="6" t="s">
        <v>13587</v>
      </c>
      <c r="AB1286" s="6" t="s">
        <v>12491</v>
      </c>
      <c r="AC1286" s="6" t="s">
        <v>12299</v>
      </c>
      <c r="AD1286" s="6" t="s">
        <v>12299</v>
      </c>
      <c r="AE1286" s="6"/>
      <c r="AF1286" s="6"/>
    </row>
    <row r="1287" spans="1:32" x14ac:dyDescent="0.3">
      <c r="A1287" s="6">
        <v>2020</v>
      </c>
      <c r="B1287" s="6" t="s">
        <v>14483</v>
      </c>
      <c r="C1287" s="6" t="s">
        <v>14483</v>
      </c>
      <c r="D1287" s="6">
        <v>5</v>
      </c>
      <c r="E1287" s="6">
        <v>10</v>
      </c>
      <c r="F1287" s="6"/>
      <c r="G1287" s="6">
        <v>3000</v>
      </c>
      <c r="H1287" s="6" t="s">
        <v>14484</v>
      </c>
      <c r="I1287" s="6"/>
      <c r="J1287" s="6"/>
      <c r="K1287" s="6">
        <v>0</v>
      </c>
      <c r="L1287" s="6" t="s">
        <v>14485</v>
      </c>
      <c r="M1287" s="6">
        <v>63</v>
      </c>
      <c r="N1287" s="6" t="e">
        <f>VLOOKUP(A1287,web_archive!D:AB,18,FALSE)</f>
        <v>#N/A</v>
      </c>
      <c r="O1287" s="6">
        <v>2</v>
      </c>
      <c r="P1287" s="6">
        <v>34</v>
      </c>
      <c r="Q1287" s="6">
        <v>4</v>
      </c>
      <c r="R1287" s="6">
        <v>1</v>
      </c>
      <c r="S1287" s="6">
        <v>0</v>
      </c>
      <c r="T1287" s="6">
        <v>23</v>
      </c>
      <c r="U1287" s="6" t="s">
        <v>12542</v>
      </c>
      <c r="V1287" s="6" t="s">
        <v>12696</v>
      </c>
      <c r="W1287" s="6" t="s">
        <v>12368</v>
      </c>
      <c r="X1287" s="6" t="s">
        <v>12299</v>
      </c>
      <c r="Y1287" s="6" t="s">
        <v>12299</v>
      </c>
      <c r="Z1287" s="6"/>
      <c r="AA1287" s="6"/>
      <c r="AB1287" s="6"/>
      <c r="AC1287" s="6"/>
      <c r="AD1287" s="6"/>
      <c r="AE1287" s="6"/>
      <c r="AF1287" s="6"/>
    </row>
    <row r="1288" spans="1:32" x14ac:dyDescent="0.3">
      <c r="A1288" s="6">
        <v>2021</v>
      </c>
      <c r="B1288" s="6" t="s">
        <v>14486</v>
      </c>
      <c r="C1288" s="6" t="s">
        <v>14486</v>
      </c>
      <c r="D1288" s="6">
        <v>5</v>
      </c>
      <c r="E1288" s="6">
        <v>0</v>
      </c>
      <c r="F1288" s="6"/>
      <c r="G1288" s="6">
        <v>2000</v>
      </c>
      <c r="H1288" s="6" t="s">
        <v>14487</v>
      </c>
      <c r="I1288" s="6"/>
      <c r="J1288" s="6">
        <v>1</v>
      </c>
      <c r="K1288" s="6">
        <v>0</v>
      </c>
      <c r="L1288" s="6" t="s">
        <v>13824</v>
      </c>
      <c r="M1288" s="6">
        <v>56</v>
      </c>
      <c r="N1288" s="6" t="e">
        <f>VLOOKUP(A1288,web_archive!D:AB,18,FALSE)</f>
        <v>#N/A</v>
      </c>
      <c r="O1288" s="6">
        <v>2</v>
      </c>
      <c r="P1288" s="6">
        <v>2</v>
      </c>
      <c r="Q1288" s="6">
        <v>4</v>
      </c>
      <c r="R1288" s="6">
        <v>100</v>
      </c>
      <c r="S1288" s="6">
        <v>1</v>
      </c>
      <c r="T1288" s="6">
        <v>10</v>
      </c>
      <c r="U1288" s="6" t="s">
        <v>12542</v>
      </c>
      <c r="V1288" s="6" t="s">
        <v>14076</v>
      </c>
      <c r="W1288" s="6" t="s">
        <v>13698</v>
      </c>
      <c r="X1288" s="6" t="s">
        <v>12837</v>
      </c>
      <c r="Y1288" s="6">
        <v>1000</v>
      </c>
      <c r="Z1288" s="6" t="s">
        <v>14488</v>
      </c>
      <c r="AA1288" s="6" t="s">
        <v>14489</v>
      </c>
      <c r="AB1288" s="6">
        <v>1</v>
      </c>
      <c r="AC1288" s="6" t="s">
        <v>14490</v>
      </c>
      <c r="AD1288" s="6" t="s">
        <v>12368</v>
      </c>
      <c r="AE1288" s="6" t="s">
        <v>12299</v>
      </c>
      <c r="AF1288" s="6" t="s">
        <v>12299</v>
      </c>
    </row>
    <row r="1289" spans="1:32" x14ac:dyDescent="0.3">
      <c r="A1289" s="6">
        <v>2022</v>
      </c>
      <c r="B1289" s="6" t="s">
        <v>14491</v>
      </c>
      <c r="C1289" s="6" t="s">
        <v>14492</v>
      </c>
      <c r="D1289" s="6">
        <v>5</v>
      </c>
      <c r="E1289" s="6">
        <v>20</v>
      </c>
      <c r="F1289" s="6"/>
      <c r="G1289" s="6">
        <v>1000</v>
      </c>
      <c r="H1289" s="6" t="s">
        <v>14493</v>
      </c>
      <c r="I1289" s="6"/>
      <c r="J1289" s="6">
        <v>1</v>
      </c>
      <c r="K1289" s="6">
        <v>1</v>
      </c>
      <c r="L1289" s="6" t="s">
        <v>13824</v>
      </c>
      <c r="M1289" s="6">
        <v>18</v>
      </c>
      <c r="N1289" s="6" t="e">
        <f>VLOOKUP(A1289,web_archive!D:AB,18,FALSE)</f>
        <v>#N/A</v>
      </c>
      <c r="O1289" s="6">
        <v>2</v>
      </c>
      <c r="P1289" s="6">
        <v>34</v>
      </c>
      <c r="Q1289" s="6">
        <v>1</v>
      </c>
      <c r="R1289" s="6">
        <v>150</v>
      </c>
      <c r="S1289" s="6">
        <v>1</v>
      </c>
      <c r="T1289" s="6">
        <v>23</v>
      </c>
      <c r="U1289" s="6" t="s">
        <v>12542</v>
      </c>
      <c r="V1289" s="6" t="s">
        <v>12483</v>
      </c>
      <c r="W1289" s="6" t="s">
        <v>12299</v>
      </c>
      <c r="X1289" s="6" t="s">
        <v>12299</v>
      </c>
      <c r="Y1289" s="6"/>
      <c r="Z1289" s="6"/>
      <c r="AA1289" s="6"/>
      <c r="AB1289" s="6"/>
      <c r="AC1289" s="6"/>
      <c r="AD1289" s="6"/>
      <c r="AE1289" s="6"/>
      <c r="AF1289" s="6"/>
    </row>
    <row r="1290" spans="1:32" x14ac:dyDescent="0.3">
      <c r="A1290" s="6">
        <v>2023</v>
      </c>
      <c r="B1290" s="6" t="s">
        <v>14494</v>
      </c>
      <c r="C1290" s="6" t="s">
        <v>14495</v>
      </c>
      <c r="D1290" s="6">
        <v>5</v>
      </c>
      <c r="E1290" s="6">
        <v>10</v>
      </c>
      <c r="F1290" s="6"/>
      <c r="G1290" s="6">
        <v>1400</v>
      </c>
      <c r="H1290" s="6" t="s">
        <v>14496</v>
      </c>
      <c r="I1290" s="6"/>
      <c r="J1290" s="6"/>
      <c r="K1290" s="6">
        <v>1</v>
      </c>
      <c r="L1290" s="6" t="s">
        <v>14485</v>
      </c>
      <c r="M1290" s="6">
        <v>63</v>
      </c>
      <c r="N1290" s="6" t="e">
        <f>VLOOKUP(A1290,web_archive!D:AB,18,FALSE)</f>
        <v>#N/A</v>
      </c>
      <c r="O1290" s="6">
        <v>2</v>
      </c>
      <c r="P1290" s="6">
        <v>34</v>
      </c>
      <c r="Q1290" s="6">
        <v>4</v>
      </c>
      <c r="R1290" s="6">
        <v>120</v>
      </c>
      <c r="S1290" s="6">
        <v>1</v>
      </c>
      <c r="T1290" s="6">
        <v>23</v>
      </c>
      <c r="U1290" s="6" t="s">
        <v>12542</v>
      </c>
      <c r="V1290" s="6" t="s">
        <v>13241</v>
      </c>
      <c r="W1290" s="6" t="s">
        <v>13242</v>
      </c>
      <c r="X1290" s="6" t="s">
        <v>13848</v>
      </c>
      <c r="Y1290" s="6" t="s">
        <v>14497</v>
      </c>
      <c r="Z1290" s="6">
        <v>100</v>
      </c>
      <c r="AA1290" s="6" t="s">
        <v>12581</v>
      </c>
      <c r="AB1290" s="6" t="s">
        <v>12299</v>
      </c>
      <c r="AC1290" s="6" t="s">
        <v>12299</v>
      </c>
      <c r="AD1290" s="6"/>
      <c r="AE1290" s="6"/>
      <c r="AF1290" s="6"/>
    </row>
    <row r="1291" spans="1:32" x14ac:dyDescent="0.3">
      <c r="A1291" s="6">
        <v>2024</v>
      </c>
      <c r="B1291" s="6" t="s">
        <v>14498</v>
      </c>
      <c r="C1291" s="6" t="s">
        <v>14499</v>
      </c>
      <c r="D1291" s="6">
        <v>5</v>
      </c>
      <c r="E1291" s="6">
        <v>10</v>
      </c>
      <c r="F1291" s="6"/>
      <c r="G1291" s="6">
        <v>500</v>
      </c>
      <c r="H1291" s="6" t="s">
        <v>13771</v>
      </c>
      <c r="I1291" s="6"/>
      <c r="J1291" s="6"/>
      <c r="K1291" s="6">
        <v>1</v>
      </c>
      <c r="L1291" s="6" t="s">
        <v>14485</v>
      </c>
      <c r="M1291" s="6">
        <v>56</v>
      </c>
      <c r="N1291" s="6" t="e">
        <f>VLOOKUP(A1291,web_archive!D:AB,18,FALSE)</f>
        <v>#N/A</v>
      </c>
      <c r="O1291" s="6">
        <v>2</v>
      </c>
      <c r="P1291" s="6">
        <v>34</v>
      </c>
      <c r="Q1291" s="6">
        <v>4</v>
      </c>
      <c r="R1291" s="6">
        <v>100</v>
      </c>
      <c r="S1291" s="6">
        <v>1</v>
      </c>
      <c r="T1291" s="6">
        <v>23</v>
      </c>
      <c r="U1291" s="6" t="s">
        <v>12299</v>
      </c>
      <c r="V1291" s="6" t="s">
        <v>12299</v>
      </c>
      <c r="W1291" s="6" t="s">
        <v>12299</v>
      </c>
      <c r="X1291" s="6"/>
      <c r="Y1291" s="6"/>
      <c r="Z1291" s="6"/>
      <c r="AA1291" s="6"/>
      <c r="AB1291" s="6"/>
      <c r="AC1291" s="6"/>
      <c r="AD1291" s="6"/>
      <c r="AE1291" s="6"/>
      <c r="AF1291" s="6"/>
    </row>
    <row r="1292" spans="1:32" x14ac:dyDescent="0.3">
      <c r="A1292" s="6">
        <v>2025</v>
      </c>
      <c r="B1292" s="6" t="s">
        <v>14500</v>
      </c>
      <c r="C1292" s="6" t="s">
        <v>14501</v>
      </c>
      <c r="D1292" s="6">
        <v>5</v>
      </c>
      <c r="E1292" s="6">
        <v>20</v>
      </c>
      <c r="F1292" s="6"/>
      <c r="G1292" s="6">
        <v>1000</v>
      </c>
      <c r="H1292" s="6">
        <v>100</v>
      </c>
      <c r="I1292" s="6"/>
      <c r="J1292" s="6">
        <v>1</v>
      </c>
      <c r="K1292" s="6">
        <v>2</v>
      </c>
      <c r="L1292" s="6" t="s">
        <v>13844</v>
      </c>
      <c r="M1292" s="6">
        <v>63</v>
      </c>
      <c r="N1292" s="6" t="e">
        <f>VLOOKUP(A1292,web_archive!D:AB,18,FALSE)</f>
        <v>#N/A</v>
      </c>
      <c r="O1292" s="6">
        <v>2</v>
      </c>
      <c r="P1292" s="6">
        <v>34</v>
      </c>
      <c r="Q1292" s="6">
        <v>3</v>
      </c>
      <c r="R1292" s="6">
        <v>70</v>
      </c>
      <c r="S1292" s="6">
        <v>1</v>
      </c>
      <c r="T1292" s="6">
        <v>23</v>
      </c>
      <c r="U1292" s="6" t="s">
        <v>13669</v>
      </c>
      <c r="V1292" s="6" t="s">
        <v>14502</v>
      </c>
      <c r="W1292" s="6" t="s">
        <v>14503</v>
      </c>
      <c r="X1292" s="6" t="s">
        <v>13263</v>
      </c>
      <c r="Y1292" s="6" t="s">
        <v>12299</v>
      </c>
      <c r="Z1292" s="6" t="s">
        <v>12299</v>
      </c>
      <c r="AA1292" s="6"/>
      <c r="AB1292" s="6"/>
      <c r="AC1292" s="6"/>
      <c r="AD1292" s="6"/>
      <c r="AE1292" s="6"/>
      <c r="AF1292" s="6"/>
    </row>
    <row r="1293" spans="1:32" x14ac:dyDescent="0.3">
      <c r="A1293" s="6">
        <v>2026</v>
      </c>
      <c r="B1293" s="6" t="s">
        <v>14504</v>
      </c>
      <c r="C1293" s="6" t="s">
        <v>14505</v>
      </c>
      <c r="D1293" s="6">
        <v>5</v>
      </c>
      <c r="E1293" s="6">
        <v>20</v>
      </c>
      <c r="F1293" s="6"/>
      <c r="G1293" s="6">
        <v>1000</v>
      </c>
      <c r="H1293" s="6" t="s">
        <v>13847</v>
      </c>
      <c r="I1293" s="6"/>
      <c r="J1293" s="6">
        <v>1</v>
      </c>
      <c r="K1293" s="6">
        <v>1</v>
      </c>
      <c r="L1293" s="6" t="s">
        <v>12265</v>
      </c>
      <c r="M1293" s="6">
        <v>63</v>
      </c>
      <c r="N1293" s="6" t="e">
        <f>VLOOKUP(A1293,web_archive!D:AB,18,FALSE)</f>
        <v>#N/A</v>
      </c>
      <c r="O1293" s="6">
        <v>2</v>
      </c>
      <c r="P1293" s="6">
        <v>34</v>
      </c>
      <c r="Q1293" s="6">
        <v>4</v>
      </c>
      <c r="R1293" s="6">
        <v>160</v>
      </c>
      <c r="S1293" s="6">
        <v>1</v>
      </c>
      <c r="T1293" s="6">
        <v>23</v>
      </c>
      <c r="U1293" s="6" t="s">
        <v>13621</v>
      </c>
      <c r="V1293" s="6" t="s">
        <v>13164</v>
      </c>
      <c r="W1293" s="6" t="s">
        <v>12360</v>
      </c>
      <c r="X1293" s="6" t="s">
        <v>13622</v>
      </c>
      <c r="Y1293" s="6" t="s">
        <v>14506</v>
      </c>
      <c r="Z1293" s="6" t="s">
        <v>12368</v>
      </c>
      <c r="AA1293" s="6" t="s">
        <v>12299</v>
      </c>
      <c r="AB1293" s="6" t="s">
        <v>12299</v>
      </c>
      <c r="AC1293" s="6"/>
      <c r="AD1293" s="6"/>
      <c r="AE1293" s="6"/>
      <c r="AF1293" s="6"/>
    </row>
    <row r="1294" spans="1:32" x14ac:dyDescent="0.3">
      <c r="A1294" s="6">
        <v>2027</v>
      </c>
      <c r="B1294" s="6" t="s">
        <v>14507</v>
      </c>
      <c r="C1294" s="6" t="s">
        <v>14508</v>
      </c>
      <c r="D1294" s="6">
        <v>5</v>
      </c>
      <c r="E1294" s="6">
        <v>10</v>
      </c>
      <c r="F1294" s="6"/>
      <c r="G1294" s="6">
        <v>1500</v>
      </c>
      <c r="H1294" s="6" t="s">
        <v>14509</v>
      </c>
      <c r="I1294" s="6"/>
      <c r="J1294" s="6"/>
      <c r="K1294" s="6">
        <v>2</v>
      </c>
      <c r="L1294" s="6" t="s">
        <v>13824</v>
      </c>
      <c r="M1294" s="6">
        <v>56</v>
      </c>
      <c r="N1294" s="6" t="e">
        <f>VLOOKUP(A1294,web_archive!D:AB,18,FALSE)</f>
        <v>#N/A</v>
      </c>
      <c r="O1294" s="6">
        <v>2</v>
      </c>
      <c r="P1294" s="6">
        <v>34</v>
      </c>
      <c r="Q1294" s="6">
        <v>4</v>
      </c>
      <c r="R1294" s="6">
        <v>170</v>
      </c>
      <c r="S1294" s="6">
        <v>1</v>
      </c>
      <c r="T1294" s="6">
        <v>23</v>
      </c>
      <c r="U1294" s="6" t="s">
        <v>12542</v>
      </c>
      <c r="V1294" s="6" t="s">
        <v>14510</v>
      </c>
      <c r="W1294" s="6" t="s">
        <v>14511</v>
      </c>
      <c r="X1294" s="6" t="s">
        <v>14512</v>
      </c>
      <c r="Y1294" s="6" t="s">
        <v>12368</v>
      </c>
      <c r="Z1294" s="6" t="s">
        <v>12299</v>
      </c>
      <c r="AA1294" s="6" t="s">
        <v>12299</v>
      </c>
      <c r="AB1294" s="6"/>
      <c r="AC1294" s="6"/>
      <c r="AD1294" s="6"/>
      <c r="AE1294" s="6"/>
      <c r="AF1294" s="6"/>
    </row>
    <row r="1295" spans="1:32" x14ac:dyDescent="0.3">
      <c r="A1295" s="6">
        <v>2030</v>
      </c>
      <c r="B1295" s="6" t="s">
        <v>14513</v>
      </c>
      <c r="C1295" s="6" t="s">
        <v>14514</v>
      </c>
      <c r="D1295" s="6">
        <v>5</v>
      </c>
      <c r="E1295" s="6">
        <v>20</v>
      </c>
      <c r="F1295" s="6"/>
      <c r="G1295" s="6">
        <v>500</v>
      </c>
      <c r="H1295" s="6" t="s">
        <v>14515</v>
      </c>
      <c r="I1295" s="6"/>
      <c r="J1295" s="6">
        <v>1</v>
      </c>
      <c r="K1295" s="6">
        <v>1</v>
      </c>
      <c r="L1295" s="6" t="s">
        <v>13844</v>
      </c>
      <c r="M1295" s="6">
        <v>63</v>
      </c>
      <c r="N1295" s="6" t="e">
        <f>VLOOKUP(A1295,web_archive!D:AB,18,FALSE)</f>
        <v>#N/A</v>
      </c>
      <c r="O1295" s="6">
        <v>2</v>
      </c>
      <c r="P1295" s="6">
        <v>34</v>
      </c>
      <c r="Q1295" s="6">
        <v>3</v>
      </c>
      <c r="R1295" s="6">
        <v>1</v>
      </c>
      <c r="S1295" s="6">
        <v>1</v>
      </c>
      <c r="T1295" s="6">
        <v>23</v>
      </c>
      <c r="U1295" s="6" t="s">
        <v>13621</v>
      </c>
      <c r="V1295" s="6" t="s">
        <v>14304</v>
      </c>
      <c r="W1295" s="6" t="s">
        <v>14305</v>
      </c>
      <c r="X1295" s="6" t="s">
        <v>12299</v>
      </c>
      <c r="Y1295" s="6" t="s">
        <v>12299</v>
      </c>
      <c r="Z1295" s="6"/>
      <c r="AA1295" s="6"/>
      <c r="AB1295" s="6"/>
      <c r="AC1295" s="6"/>
      <c r="AD1295" s="6"/>
      <c r="AE1295" s="6"/>
      <c r="AF1295" s="6"/>
    </row>
    <row r="1296" spans="1:32" x14ac:dyDescent="0.3">
      <c r="A1296" s="6">
        <v>2032</v>
      </c>
      <c r="B1296" s="6" t="s">
        <v>14516</v>
      </c>
      <c r="C1296" s="6" t="s">
        <v>14517</v>
      </c>
      <c r="D1296" s="6">
        <v>5</v>
      </c>
      <c r="E1296" s="6">
        <v>20</v>
      </c>
      <c r="F1296" s="6"/>
      <c r="G1296" s="6">
        <v>500</v>
      </c>
      <c r="H1296" s="6" t="s">
        <v>14518</v>
      </c>
      <c r="I1296" s="6"/>
      <c r="J1296" s="6">
        <v>1</v>
      </c>
      <c r="K1296" s="6"/>
      <c r="L1296" s="6" t="s">
        <v>12295</v>
      </c>
      <c r="M1296" s="6">
        <v>63</v>
      </c>
      <c r="N1296" s="6" t="e">
        <f>VLOOKUP(A1296,web_archive!D:AB,18,FALSE)</f>
        <v>#N/A</v>
      </c>
      <c r="O1296" s="6">
        <v>2</v>
      </c>
      <c r="P1296" s="6">
        <v>2</v>
      </c>
      <c r="Q1296" s="6">
        <v>4</v>
      </c>
      <c r="R1296" s="6">
        <v>100</v>
      </c>
      <c r="S1296" s="6">
        <v>1</v>
      </c>
      <c r="T1296" s="6">
        <v>10</v>
      </c>
      <c r="U1296" s="6" t="s">
        <v>14519</v>
      </c>
      <c r="V1296" s="6" t="s">
        <v>13268</v>
      </c>
      <c r="W1296" s="6" t="s">
        <v>13372</v>
      </c>
      <c r="X1296" s="6" t="s">
        <v>13268</v>
      </c>
      <c r="Y1296" s="6" t="s">
        <v>14520</v>
      </c>
      <c r="Z1296" s="6" t="s">
        <v>13268</v>
      </c>
      <c r="AA1296" s="6" t="s">
        <v>14521</v>
      </c>
      <c r="AB1296" s="6" t="s">
        <v>12299</v>
      </c>
      <c r="AC1296" s="6" t="s">
        <v>12299</v>
      </c>
      <c r="AD1296" s="6"/>
      <c r="AE1296" s="6"/>
      <c r="AF1296" s="6"/>
    </row>
    <row r="1297" spans="1:31" x14ac:dyDescent="0.3">
      <c r="A1297" s="6" t="s">
        <v>12401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 t="e">
        <f>VLOOKUP(A1297,web_archive!D:AB,18,FALSE)</f>
        <v>#N/A</v>
      </c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1:31" x14ac:dyDescent="0.3">
      <c r="A1298" s="6" t="s">
        <v>14522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 t="e">
        <f>VLOOKUP(A1298,web_archive!D:AB,18,FALSE)</f>
        <v>#N/A</v>
      </c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1:31" x14ac:dyDescent="0.3">
      <c r="A1299" s="6" t="s">
        <v>12401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 t="e">
        <f>VLOOKUP(A1299,web_archive!D:AB,18,FALSE)</f>
        <v>#N/A</v>
      </c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1:31" x14ac:dyDescent="0.3">
      <c r="A1300" s="6">
        <v>2101</v>
      </c>
      <c r="B1300" s="6" t="s">
        <v>4845</v>
      </c>
      <c r="C1300" s="6" t="s">
        <v>4845</v>
      </c>
      <c r="D1300" s="6">
        <v>4</v>
      </c>
      <c r="E1300" s="6">
        <v>500</v>
      </c>
      <c r="F1300" s="6"/>
      <c r="G1300" s="6">
        <v>300</v>
      </c>
      <c r="H1300" s="6"/>
      <c r="I1300" s="6">
        <v>20</v>
      </c>
      <c r="J1300" s="6"/>
      <c r="K1300" s="6">
        <v>0</v>
      </c>
      <c r="L1300" s="6" t="s">
        <v>12295</v>
      </c>
      <c r="M1300" s="6">
        <v>63</v>
      </c>
      <c r="N1300" s="6" t="str">
        <f>VLOOKUP(A1300,web_archive!D:AB,18,FALSE)</f>
        <v>Normal / Upper / Baby</v>
      </c>
      <c r="O1300" s="6">
        <v>2</v>
      </c>
      <c r="P1300" s="6">
        <v>32</v>
      </c>
      <c r="Q1300" s="6"/>
      <c r="R1300" s="6">
        <v>0</v>
      </c>
      <c r="S1300" s="6">
        <v>1</v>
      </c>
      <c r="T1300" s="6">
        <v>1</v>
      </c>
      <c r="U1300" s="6" t="s">
        <v>12299</v>
      </c>
      <c r="V1300" s="6" t="s">
        <v>12299</v>
      </c>
      <c r="W1300" s="6" t="s">
        <v>12299</v>
      </c>
      <c r="X1300" s="6"/>
      <c r="Y1300" s="6"/>
      <c r="Z1300" s="6"/>
      <c r="AA1300" s="6"/>
      <c r="AB1300" s="6"/>
      <c r="AC1300" s="6"/>
      <c r="AD1300" s="6"/>
      <c r="AE1300" s="6"/>
    </row>
    <row r="1301" spans="1:31" x14ac:dyDescent="0.3">
      <c r="A1301" s="6">
        <v>2102</v>
      </c>
      <c r="B1301" s="6" t="s">
        <v>4848</v>
      </c>
      <c r="C1301" s="6" t="s">
        <v>4845</v>
      </c>
      <c r="D1301" s="6">
        <v>4</v>
      </c>
      <c r="E1301" s="6">
        <v>500</v>
      </c>
      <c r="F1301" s="6"/>
      <c r="G1301" s="6">
        <v>300</v>
      </c>
      <c r="H1301" s="6"/>
      <c r="I1301" s="6">
        <v>20</v>
      </c>
      <c r="J1301" s="6"/>
      <c r="K1301" s="6">
        <v>1</v>
      </c>
      <c r="L1301" s="6" t="s">
        <v>12295</v>
      </c>
      <c r="M1301" s="6">
        <v>63</v>
      </c>
      <c r="N1301" s="6" t="str">
        <f>VLOOKUP(A1301,web_archive!D:AB,18,FALSE)</f>
        <v>Normal / Upper / Baby</v>
      </c>
      <c r="O1301" s="6">
        <v>2</v>
      </c>
      <c r="P1301" s="6">
        <v>32</v>
      </c>
      <c r="Q1301" s="6"/>
      <c r="R1301" s="6">
        <v>0</v>
      </c>
      <c r="S1301" s="6">
        <v>1</v>
      </c>
      <c r="T1301" s="6">
        <v>1</v>
      </c>
      <c r="U1301" s="6" t="s">
        <v>12299</v>
      </c>
      <c r="V1301" s="6" t="s">
        <v>12299</v>
      </c>
      <c r="W1301" s="6" t="s">
        <v>12299</v>
      </c>
      <c r="X1301" s="6"/>
      <c r="Y1301" s="6"/>
      <c r="Z1301" s="6"/>
      <c r="AA1301" s="6"/>
      <c r="AB1301" s="6"/>
      <c r="AC1301" s="6"/>
      <c r="AD1301" s="6"/>
      <c r="AE1301" s="6"/>
    </row>
    <row r="1302" spans="1:31" x14ac:dyDescent="0.3">
      <c r="A1302" s="6">
        <v>2103</v>
      </c>
      <c r="B1302" s="6" t="s">
        <v>1702</v>
      </c>
      <c r="C1302" s="6" t="s">
        <v>1702</v>
      </c>
      <c r="D1302" s="6">
        <v>4</v>
      </c>
      <c r="E1302" s="6">
        <v>14000</v>
      </c>
      <c r="F1302" s="6"/>
      <c r="G1302" s="6">
        <v>600</v>
      </c>
      <c r="H1302" s="6"/>
      <c r="I1302" s="6">
        <v>40</v>
      </c>
      <c r="J1302" s="6"/>
      <c r="K1302" s="6">
        <v>0</v>
      </c>
      <c r="L1302" s="6" t="s">
        <v>14523</v>
      </c>
      <c r="M1302" s="6">
        <v>63</v>
      </c>
      <c r="N1302" s="6" t="e">
        <f>VLOOKUP(A1302,web_archive!D:AB,18,FALSE)</f>
        <v>#N/A</v>
      </c>
      <c r="O1302" s="6">
        <v>2</v>
      </c>
      <c r="P1302" s="6">
        <v>32</v>
      </c>
      <c r="Q1302" s="6"/>
      <c r="R1302" s="6">
        <v>0</v>
      </c>
      <c r="S1302" s="6">
        <v>1</v>
      </c>
      <c r="T1302" s="6">
        <v>2</v>
      </c>
      <c r="U1302" s="6" t="s">
        <v>12299</v>
      </c>
      <c r="V1302" s="6" t="s">
        <v>12299</v>
      </c>
      <c r="W1302" s="6" t="s">
        <v>12299</v>
      </c>
      <c r="X1302" s="6"/>
      <c r="Y1302" s="6"/>
      <c r="Z1302" s="6"/>
      <c r="AA1302" s="6"/>
      <c r="AB1302" s="6"/>
      <c r="AC1302" s="6"/>
      <c r="AD1302" s="6"/>
      <c r="AE1302" s="6"/>
    </row>
    <row r="1303" spans="1:31" x14ac:dyDescent="0.3">
      <c r="A1303" s="6">
        <v>2104</v>
      </c>
      <c r="B1303" s="6" t="s">
        <v>1701</v>
      </c>
      <c r="C1303" s="6" t="s">
        <v>1702</v>
      </c>
      <c r="D1303" s="6">
        <v>4</v>
      </c>
      <c r="E1303" s="6">
        <v>14000</v>
      </c>
      <c r="F1303" s="6"/>
      <c r="G1303" s="6">
        <v>600</v>
      </c>
      <c r="H1303" s="6"/>
      <c r="I1303" s="6">
        <v>40</v>
      </c>
      <c r="J1303" s="6"/>
      <c r="K1303" s="6">
        <v>1</v>
      </c>
      <c r="L1303" s="6" t="s">
        <v>14523</v>
      </c>
      <c r="M1303" s="6">
        <v>63</v>
      </c>
      <c r="N1303" s="6" t="str">
        <f>VLOOKUP(A1303,web_archive!D:AB,18,FALSE)</f>
        <v>Normal / Upper / Baby</v>
      </c>
      <c r="O1303" s="6">
        <v>2</v>
      </c>
      <c r="P1303" s="6">
        <v>32</v>
      </c>
      <c r="Q1303" s="6"/>
      <c r="R1303" s="6">
        <v>0</v>
      </c>
      <c r="S1303" s="6">
        <v>1</v>
      </c>
      <c r="T1303" s="6">
        <v>2</v>
      </c>
      <c r="U1303" s="6" t="s">
        <v>12299</v>
      </c>
      <c r="V1303" s="6" t="s">
        <v>12299</v>
      </c>
      <c r="W1303" s="6" t="s">
        <v>12299</v>
      </c>
      <c r="X1303" s="6"/>
      <c r="Y1303" s="6"/>
      <c r="Z1303" s="6"/>
      <c r="AA1303" s="6"/>
      <c r="AB1303" s="6"/>
      <c r="AC1303" s="6"/>
      <c r="AD1303" s="6"/>
      <c r="AE1303" s="6"/>
    </row>
    <row r="1304" spans="1:31" x14ac:dyDescent="0.3">
      <c r="A1304" s="6">
        <v>2105</v>
      </c>
      <c r="B1304" s="6" t="s">
        <v>8972</v>
      </c>
      <c r="C1304" s="6" t="s">
        <v>8972</v>
      </c>
      <c r="D1304" s="6">
        <v>4</v>
      </c>
      <c r="E1304" s="6">
        <v>56000</v>
      </c>
      <c r="F1304" s="6"/>
      <c r="G1304" s="6">
        <v>1300</v>
      </c>
      <c r="H1304" s="6"/>
      <c r="I1304" s="6">
        <v>60</v>
      </c>
      <c r="J1304" s="6"/>
      <c r="K1304" s="6">
        <v>0</v>
      </c>
      <c r="L1304" s="6" t="s">
        <v>12250</v>
      </c>
      <c r="M1304" s="6">
        <v>63</v>
      </c>
      <c r="N1304" s="6" t="e">
        <f>VLOOKUP(A1304,web_archive!D:AB,18,FALSE)</f>
        <v>#N/A</v>
      </c>
      <c r="O1304" s="6">
        <v>2</v>
      </c>
      <c r="P1304" s="6">
        <v>32</v>
      </c>
      <c r="Q1304" s="6"/>
      <c r="R1304" s="6">
        <v>0</v>
      </c>
      <c r="S1304" s="6">
        <v>1</v>
      </c>
      <c r="T1304" s="6">
        <v>3</v>
      </c>
      <c r="U1304" s="6" t="s">
        <v>12299</v>
      </c>
      <c r="V1304" s="6" t="s">
        <v>12299</v>
      </c>
      <c r="W1304" s="6" t="s">
        <v>12299</v>
      </c>
      <c r="X1304" s="6"/>
      <c r="Y1304" s="6"/>
      <c r="Z1304" s="6"/>
      <c r="AA1304" s="6"/>
      <c r="AB1304" s="6"/>
      <c r="AC1304" s="6"/>
      <c r="AD1304" s="6"/>
      <c r="AE1304" s="6"/>
    </row>
    <row r="1305" spans="1:31" x14ac:dyDescent="0.3">
      <c r="A1305" s="6">
        <v>2106</v>
      </c>
      <c r="B1305" s="6" t="s">
        <v>8971</v>
      </c>
      <c r="C1305" s="6" t="s">
        <v>8972</v>
      </c>
      <c r="D1305" s="6">
        <v>4</v>
      </c>
      <c r="E1305" s="6">
        <v>56000</v>
      </c>
      <c r="F1305" s="6"/>
      <c r="G1305" s="6">
        <v>1300</v>
      </c>
      <c r="H1305" s="6"/>
      <c r="I1305" s="6">
        <v>60</v>
      </c>
      <c r="J1305" s="6"/>
      <c r="K1305" s="6">
        <v>1</v>
      </c>
      <c r="L1305" s="6" t="s">
        <v>12250</v>
      </c>
      <c r="M1305" s="6">
        <v>63</v>
      </c>
      <c r="N1305" s="6" t="str">
        <f>VLOOKUP(A1305,web_archive!D:AB,18,FALSE)</f>
        <v>Normal / Upper / Baby</v>
      </c>
      <c r="O1305" s="6">
        <v>2</v>
      </c>
      <c r="P1305" s="6">
        <v>32</v>
      </c>
      <c r="Q1305" s="6"/>
      <c r="R1305" s="6">
        <v>0</v>
      </c>
      <c r="S1305" s="6">
        <v>1</v>
      </c>
      <c r="T1305" s="6">
        <v>3</v>
      </c>
      <c r="U1305" s="6" t="s">
        <v>12299</v>
      </c>
      <c r="V1305" s="6" t="s">
        <v>12299</v>
      </c>
      <c r="W1305" s="6" t="s">
        <v>12299</v>
      </c>
      <c r="X1305" s="6"/>
      <c r="Y1305" s="6"/>
      <c r="Z1305" s="6"/>
      <c r="AA1305" s="6"/>
      <c r="AB1305" s="6"/>
      <c r="AC1305" s="6"/>
      <c r="AD1305" s="6"/>
      <c r="AE1305" s="6"/>
    </row>
    <row r="1306" spans="1:31" x14ac:dyDescent="0.3">
      <c r="A1306" s="6">
        <v>2107</v>
      </c>
      <c r="B1306" s="6" t="s">
        <v>14524</v>
      </c>
      <c r="C1306" s="6" t="s">
        <v>6725</v>
      </c>
      <c r="D1306" s="6">
        <v>4</v>
      </c>
      <c r="E1306" s="6">
        <v>60000</v>
      </c>
      <c r="F1306" s="6"/>
      <c r="G1306" s="6">
        <v>1000</v>
      </c>
      <c r="H1306" s="6"/>
      <c r="I1306" s="6">
        <v>45</v>
      </c>
      <c r="J1306" s="6"/>
      <c r="K1306" s="6">
        <v>0</v>
      </c>
      <c r="L1306" s="6" t="s">
        <v>12281</v>
      </c>
      <c r="M1306" s="6">
        <v>63</v>
      </c>
      <c r="N1306" s="6" t="e">
        <f>VLOOKUP(A1306,web_archive!D:AB,18,FALSE)</f>
        <v>#N/A</v>
      </c>
      <c r="O1306" s="6">
        <v>2</v>
      </c>
      <c r="P1306" s="6">
        <v>32</v>
      </c>
      <c r="Q1306" s="6"/>
      <c r="R1306" s="6">
        <v>0</v>
      </c>
      <c r="S1306" s="6">
        <v>1</v>
      </c>
      <c r="T1306" s="6">
        <v>4</v>
      </c>
      <c r="U1306" s="6" t="s">
        <v>14525</v>
      </c>
      <c r="V1306" s="6" t="s">
        <v>12491</v>
      </c>
      <c r="W1306" s="6" t="s">
        <v>12299</v>
      </c>
      <c r="X1306" s="6" t="s">
        <v>12299</v>
      </c>
      <c r="Y1306" s="6"/>
      <c r="Z1306" s="6"/>
      <c r="AA1306" s="6"/>
      <c r="AB1306" s="6"/>
      <c r="AC1306" s="6"/>
      <c r="AD1306" s="6"/>
      <c r="AE1306" s="6"/>
    </row>
    <row r="1307" spans="1:31" x14ac:dyDescent="0.3">
      <c r="A1307" s="6">
        <v>2108</v>
      </c>
      <c r="B1307" s="6" t="s">
        <v>6724</v>
      </c>
      <c r="C1307" s="6" t="s">
        <v>6725</v>
      </c>
      <c r="D1307" s="6">
        <v>4</v>
      </c>
      <c r="E1307" s="6">
        <v>60000</v>
      </c>
      <c r="F1307" s="6"/>
      <c r="G1307" s="6">
        <v>1000</v>
      </c>
      <c r="H1307" s="6"/>
      <c r="I1307" s="6">
        <v>45</v>
      </c>
      <c r="J1307" s="6"/>
      <c r="K1307" s="6">
        <v>1</v>
      </c>
      <c r="L1307" s="6" t="s">
        <v>12281</v>
      </c>
      <c r="M1307" s="6">
        <v>63</v>
      </c>
      <c r="N1307" s="6" t="str">
        <f>VLOOKUP(A1307,web_archive!D:AB,18,FALSE)</f>
        <v>Normal / Upper / Baby</v>
      </c>
      <c r="O1307" s="6">
        <v>2</v>
      </c>
      <c r="P1307" s="6">
        <v>32</v>
      </c>
      <c r="Q1307" s="6"/>
      <c r="R1307" s="6">
        <v>0</v>
      </c>
      <c r="S1307" s="6">
        <v>1</v>
      </c>
      <c r="T1307" s="6">
        <v>4</v>
      </c>
      <c r="U1307" s="6" t="s">
        <v>14525</v>
      </c>
      <c r="V1307" s="6" t="s">
        <v>12491</v>
      </c>
      <c r="W1307" s="6" t="s">
        <v>12299</v>
      </c>
      <c r="X1307" s="6" t="s">
        <v>12299</v>
      </c>
      <c r="Y1307" s="6"/>
      <c r="Z1307" s="6"/>
      <c r="AA1307" s="6"/>
      <c r="AB1307" s="6"/>
      <c r="AC1307" s="6"/>
      <c r="AD1307" s="6"/>
      <c r="AE1307" s="6"/>
    </row>
    <row r="1308" spans="1:31" x14ac:dyDescent="0.3">
      <c r="A1308" s="6">
        <v>2109</v>
      </c>
      <c r="B1308" s="6" t="s">
        <v>6611</v>
      </c>
      <c r="C1308" s="6" t="s">
        <v>6612</v>
      </c>
      <c r="D1308" s="6">
        <v>4</v>
      </c>
      <c r="E1308" s="6">
        <v>20</v>
      </c>
      <c r="F1308" s="6"/>
      <c r="G1308" s="6">
        <v>1000</v>
      </c>
      <c r="H1308" s="6"/>
      <c r="I1308" s="6">
        <v>25</v>
      </c>
      <c r="J1308" s="6"/>
      <c r="K1308" s="6">
        <v>0</v>
      </c>
      <c r="L1308" s="6" t="s">
        <v>12265</v>
      </c>
      <c r="M1308" s="6">
        <v>63</v>
      </c>
      <c r="N1308" s="6" t="e">
        <f>VLOOKUP(A1308,web_archive!D:AB,18,FALSE)</f>
        <v>#N/A</v>
      </c>
      <c r="O1308" s="6">
        <v>2</v>
      </c>
      <c r="P1308" s="6">
        <v>32</v>
      </c>
      <c r="Q1308" s="6"/>
      <c r="R1308" s="6">
        <v>0</v>
      </c>
      <c r="S1308" s="6">
        <v>1</v>
      </c>
      <c r="T1308" s="6">
        <v>5</v>
      </c>
      <c r="U1308" s="6" t="s">
        <v>12542</v>
      </c>
      <c r="V1308" s="6" t="s">
        <v>14526</v>
      </c>
      <c r="W1308" s="6" t="s">
        <v>12600</v>
      </c>
      <c r="X1308" s="6" t="s">
        <v>12299</v>
      </c>
      <c r="Y1308" s="6" t="s">
        <v>12299</v>
      </c>
      <c r="Z1308" s="6"/>
      <c r="AA1308" s="6"/>
      <c r="AB1308" s="6"/>
      <c r="AC1308" s="6"/>
      <c r="AD1308" s="6"/>
      <c r="AE1308" s="6"/>
    </row>
    <row r="1309" spans="1:31" x14ac:dyDescent="0.3">
      <c r="A1309" s="6">
        <v>2110</v>
      </c>
      <c r="B1309" s="6" t="s">
        <v>5231</v>
      </c>
      <c r="C1309" s="6" t="s">
        <v>5232</v>
      </c>
      <c r="D1309" s="6">
        <v>4</v>
      </c>
      <c r="E1309" s="6">
        <v>85000</v>
      </c>
      <c r="F1309" s="6"/>
      <c r="G1309" s="6">
        <v>1400</v>
      </c>
      <c r="H1309" s="6"/>
      <c r="I1309" s="6">
        <v>110</v>
      </c>
      <c r="J1309" s="6"/>
      <c r="K1309" s="6">
        <v>0</v>
      </c>
      <c r="L1309" s="6" t="s">
        <v>12268</v>
      </c>
      <c r="M1309" s="6">
        <v>63</v>
      </c>
      <c r="N1309" s="6" t="str">
        <f>VLOOKUP(A1309,web_archive!D:AB,18,FALSE)</f>
        <v>Normal / Upper / Baby</v>
      </c>
      <c r="O1309" s="6">
        <v>2</v>
      </c>
      <c r="P1309" s="6">
        <v>32</v>
      </c>
      <c r="Q1309" s="6"/>
      <c r="R1309" s="6">
        <v>68</v>
      </c>
      <c r="S1309" s="6">
        <v>0</v>
      </c>
      <c r="T1309" s="6">
        <v>4</v>
      </c>
      <c r="U1309" s="6" t="s">
        <v>12660</v>
      </c>
      <c r="V1309" s="6" t="s">
        <v>13525</v>
      </c>
      <c r="W1309" s="6" t="s">
        <v>12600</v>
      </c>
      <c r="X1309" s="6" t="s">
        <v>12299</v>
      </c>
      <c r="Y1309" s="6" t="s">
        <v>12299</v>
      </c>
      <c r="Z1309" s="6"/>
      <c r="AA1309" s="6"/>
      <c r="AB1309" s="6"/>
      <c r="AC1309" s="6"/>
      <c r="AD1309" s="6"/>
      <c r="AE1309" s="6"/>
    </row>
    <row r="1310" spans="1:31" x14ac:dyDescent="0.3">
      <c r="A1310" s="6">
        <v>2111</v>
      </c>
      <c r="B1310" s="6" t="s">
        <v>5143</v>
      </c>
      <c r="C1310" s="6" t="s">
        <v>5144</v>
      </c>
      <c r="D1310" s="6">
        <v>4</v>
      </c>
      <c r="E1310" s="6">
        <v>128000</v>
      </c>
      <c r="F1310" s="6"/>
      <c r="G1310" s="6">
        <v>1600</v>
      </c>
      <c r="H1310" s="6"/>
      <c r="I1310" s="6">
        <v>120</v>
      </c>
      <c r="J1310" s="6"/>
      <c r="K1310" s="6">
        <v>0</v>
      </c>
      <c r="L1310" s="6" t="s">
        <v>12268</v>
      </c>
      <c r="M1310" s="6">
        <v>63</v>
      </c>
      <c r="N1310" s="6" t="str">
        <f>VLOOKUP(A1310,web_archive!D:AB,18,FALSE)</f>
        <v>Normal / Upper / Baby</v>
      </c>
      <c r="O1310" s="6">
        <v>2</v>
      </c>
      <c r="P1310" s="6">
        <v>32</v>
      </c>
      <c r="Q1310" s="6"/>
      <c r="R1310" s="6">
        <v>83</v>
      </c>
      <c r="S1310" s="6">
        <v>1</v>
      </c>
      <c r="T1310" s="6">
        <v>4</v>
      </c>
      <c r="U1310" s="6" t="s">
        <v>12660</v>
      </c>
      <c r="V1310" s="6" t="s">
        <v>13482</v>
      </c>
      <c r="W1310" s="6" t="s">
        <v>13525</v>
      </c>
      <c r="X1310" s="6" t="s">
        <v>14527</v>
      </c>
      <c r="Y1310" s="6" t="s">
        <v>12368</v>
      </c>
      <c r="Z1310" s="6" t="s">
        <v>12299</v>
      </c>
      <c r="AA1310" s="6" t="s">
        <v>12299</v>
      </c>
      <c r="AB1310" s="6"/>
      <c r="AC1310" s="6"/>
      <c r="AD1310" s="6"/>
      <c r="AE1310" s="6"/>
    </row>
    <row r="1311" spans="1:31" x14ac:dyDescent="0.3">
      <c r="A1311" s="6">
        <v>2112</v>
      </c>
      <c r="B1311" s="6" t="s">
        <v>14528</v>
      </c>
      <c r="C1311" s="6" t="s">
        <v>14529</v>
      </c>
      <c r="D1311" s="6">
        <v>4</v>
      </c>
      <c r="E1311" s="6">
        <v>1</v>
      </c>
      <c r="F1311" s="6"/>
      <c r="G1311" s="6">
        <v>1</v>
      </c>
      <c r="H1311" s="6"/>
      <c r="I1311" s="6">
        <v>20</v>
      </c>
      <c r="J1311" s="6"/>
      <c r="K1311" s="6">
        <v>0</v>
      </c>
      <c r="L1311" s="6" t="s">
        <v>12234</v>
      </c>
      <c r="M1311" s="6">
        <v>63</v>
      </c>
      <c r="N1311" s="6" t="e">
        <f>VLOOKUP(A1311,web_archive!D:AB,18,FALSE)</f>
        <v>#N/A</v>
      </c>
      <c r="O1311" s="6">
        <v>2</v>
      </c>
      <c r="P1311" s="6">
        <v>32</v>
      </c>
      <c r="Q1311" s="6"/>
      <c r="R1311" s="6">
        <v>0</v>
      </c>
      <c r="S1311" s="6">
        <v>0</v>
      </c>
      <c r="T1311" s="6">
        <v>1</v>
      </c>
      <c r="U1311" s="6" t="s">
        <v>12299</v>
      </c>
      <c r="V1311" s="6" t="s">
        <v>12299</v>
      </c>
      <c r="W1311" s="6" t="s">
        <v>12299</v>
      </c>
      <c r="X1311" s="6"/>
      <c r="Y1311" s="6"/>
      <c r="Z1311" s="6"/>
      <c r="AA1311" s="6"/>
      <c r="AB1311" s="6"/>
      <c r="AC1311" s="6"/>
      <c r="AD1311" s="6"/>
      <c r="AE1311" s="6"/>
    </row>
    <row r="1312" spans="1:31" x14ac:dyDescent="0.3">
      <c r="A1312" s="6">
        <v>2113</v>
      </c>
      <c r="B1312" s="6" t="s">
        <v>14530</v>
      </c>
      <c r="C1312" s="6" t="s">
        <v>14531</v>
      </c>
      <c r="D1312" s="6">
        <v>4</v>
      </c>
      <c r="E1312" s="6">
        <v>5000</v>
      </c>
      <c r="F1312" s="6"/>
      <c r="G1312" s="6">
        <v>1000</v>
      </c>
      <c r="H1312" s="6"/>
      <c r="I1312" s="6">
        <v>20</v>
      </c>
      <c r="J1312" s="6"/>
      <c r="K1312" s="6">
        <v>1</v>
      </c>
      <c r="L1312" s="6" t="s">
        <v>12234</v>
      </c>
      <c r="M1312" s="6">
        <v>63</v>
      </c>
      <c r="N1312" s="6" t="e">
        <f>VLOOKUP(A1312,web_archive!D:AB,18,FALSE)</f>
        <v>#N/A</v>
      </c>
      <c r="O1312" s="6">
        <v>2</v>
      </c>
      <c r="P1312" s="6">
        <v>32</v>
      </c>
      <c r="Q1312" s="6"/>
      <c r="R1312" s="6">
        <v>40</v>
      </c>
      <c r="S1312" s="6">
        <v>1</v>
      </c>
      <c r="T1312" s="6">
        <v>3</v>
      </c>
      <c r="U1312" s="6" t="s">
        <v>14036</v>
      </c>
      <c r="V1312" s="6" t="s">
        <v>14532</v>
      </c>
      <c r="W1312" s="6" t="s">
        <v>13307</v>
      </c>
      <c r="X1312" s="6" t="s">
        <v>13179</v>
      </c>
      <c r="Y1312" s="6" t="s">
        <v>14533</v>
      </c>
      <c r="Z1312" s="6" t="s">
        <v>13454</v>
      </c>
      <c r="AA1312" s="6" t="s">
        <v>14533</v>
      </c>
      <c r="AB1312" s="6" t="s">
        <v>13306</v>
      </c>
      <c r="AC1312" s="6" t="s">
        <v>14281</v>
      </c>
      <c r="AD1312" s="6" t="s">
        <v>12299</v>
      </c>
      <c r="AE1312" s="6" t="s">
        <v>12299</v>
      </c>
    </row>
    <row r="1313" spans="1:40" x14ac:dyDescent="0.3">
      <c r="A1313" s="6">
        <v>2114</v>
      </c>
      <c r="B1313" s="6" t="s">
        <v>9660</v>
      </c>
      <c r="C1313" s="6" t="s">
        <v>9661</v>
      </c>
      <c r="D1313" s="6">
        <v>4</v>
      </c>
      <c r="E1313" s="6">
        <v>30000</v>
      </c>
      <c r="F1313" s="6"/>
      <c r="G1313" s="6">
        <v>1500</v>
      </c>
      <c r="H1313" s="6"/>
      <c r="I1313" s="6">
        <v>45</v>
      </c>
      <c r="J1313" s="6"/>
      <c r="K1313" s="6">
        <v>1</v>
      </c>
      <c r="L1313" s="6" t="s">
        <v>14534</v>
      </c>
      <c r="M1313" s="6">
        <v>63</v>
      </c>
      <c r="N1313" s="6" t="str">
        <f>VLOOKUP(A1313,web_archive!D:AB,18,FALSE)</f>
        <v>Normal / Upper / Baby</v>
      </c>
      <c r="O1313" s="6">
        <v>2</v>
      </c>
      <c r="P1313" s="6">
        <v>32</v>
      </c>
      <c r="Q1313" s="6"/>
      <c r="R1313" s="6">
        <v>65</v>
      </c>
      <c r="S1313" s="6">
        <v>1</v>
      </c>
      <c r="T1313" s="6">
        <v>2</v>
      </c>
      <c r="U1313" s="6" t="s">
        <v>13069</v>
      </c>
      <c r="V1313" s="6" t="s">
        <v>13072</v>
      </c>
      <c r="W1313" s="6" t="s">
        <v>12491</v>
      </c>
      <c r="X1313" s="6" t="s">
        <v>12299</v>
      </c>
      <c r="Y1313" s="6" t="s">
        <v>12299</v>
      </c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</row>
    <row r="1314" spans="1:40" x14ac:dyDescent="0.3">
      <c r="A1314" s="6">
        <v>2115</v>
      </c>
      <c r="B1314" s="6" t="s">
        <v>10325</v>
      </c>
      <c r="C1314" s="6" t="s">
        <v>10326</v>
      </c>
      <c r="D1314" s="6">
        <v>4</v>
      </c>
      <c r="E1314" s="6">
        <v>30000</v>
      </c>
      <c r="F1314" s="6"/>
      <c r="G1314" s="6">
        <v>500</v>
      </c>
      <c r="H1314" s="6"/>
      <c r="I1314" s="6">
        <v>80</v>
      </c>
      <c r="J1314" s="6"/>
      <c r="K1314" s="6">
        <v>1</v>
      </c>
      <c r="L1314" s="6" t="s">
        <v>14534</v>
      </c>
      <c r="M1314" s="6">
        <v>63</v>
      </c>
      <c r="N1314" s="6" t="str">
        <f>VLOOKUP(A1314,web_archive!D:AB,18,FALSE)</f>
        <v>Normal / Upper / Baby</v>
      </c>
      <c r="O1314" s="6">
        <v>2</v>
      </c>
      <c r="P1314" s="6">
        <v>32</v>
      </c>
      <c r="Q1314" s="6"/>
      <c r="R1314" s="6">
        <v>65</v>
      </c>
      <c r="S1314" s="6">
        <v>1</v>
      </c>
      <c r="T1314" s="6">
        <v>4</v>
      </c>
      <c r="U1314" s="6" t="s">
        <v>14036</v>
      </c>
      <c r="V1314" s="6" t="s">
        <v>13456</v>
      </c>
      <c r="W1314" s="6" t="s">
        <v>13307</v>
      </c>
      <c r="X1314" s="6" t="s">
        <v>13458</v>
      </c>
      <c r="Y1314" s="6" t="s">
        <v>13307</v>
      </c>
      <c r="Z1314" s="6" t="s">
        <v>13306</v>
      </c>
      <c r="AA1314" s="6" t="s">
        <v>13307</v>
      </c>
      <c r="AB1314" s="6" t="s">
        <v>14535</v>
      </c>
      <c r="AC1314" s="6" t="s">
        <v>14536</v>
      </c>
      <c r="AD1314" s="6" t="s">
        <v>12491</v>
      </c>
      <c r="AE1314" s="6" t="s">
        <v>12299</v>
      </c>
      <c r="AF1314" s="6" t="s">
        <v>12299</v>
      </c>
      <c r="AG1314" s="6"/>
      <c r="AH1314" s="6"/>
      <c r="AI1314" s="6"/>
      <c r="AJ1314" s="6"/>
      <c r="AK1314" s="6"/>
      <c r="AL1314" s="6"/>
      <c r="AM1314" s="6"/>
      <c r="AN1314" s="6"/>
    </row>
    <row r="1315" spans="1:40" x14ac:dyDescent="0.3">
      <c r="A1315" s="6">
        <v>2116</v>
      </c>
      <c r="B1315" s="6" t="s">
        <v>344</v>
      </c>
      <c r="C1315" s="6" t="s">
        <v>345</v>
      </c>
      <c r="D1315" s="6">
        <v>4</v>
      </c>
      <c r="E1315" s="6">
        <v>10000</v>
      </c>
      <c r="F1315" s="6"/>
      <c r="G1315" s="6">
        <v>400</v>
      </c>
      <c r="H1315" s="6"/>
      <c r="I1315" s="6">
        <v>30</v>
      </c>
      <c r="J1315" s="6"/>
      <c r="K1315" s="6">
        <v>1</v>
      </c>
      <c r="L1315" s="6" t="s">
        <v>12234</v>
      </c>
      <c r="M1315" s="6">
        <v>63</v>
      </c>
      <c r="N1315" s="6" t="str">
        <f>VLOOKUP(A1315,web_archive!D:AB,18,FALSE)</f>
        <v>Normal / Upper / Baby</v>
      </c>
      <c r="O1315" s="6">
        <v>2</v>
      </c>
      <c r="P1315" s="6">
        <v>32</v>
      </c>
      <c r="Q1315" s="6"/>
      <c r="R1315" s="6">
        <v>20</v>
      </c>
      <c r="S1315" s="6">
        <v>1</v>
      </c>
      <c r="T1315" s="6">
        <v>1</v>
      </c>
      <c r="U1315" s="6" t="s">
        <v>12978</v>
      </c>
      <c r="V1315" s="6" t="s">
        <v>12798</v>
      </c>
      <c r="W1315" s="6" t="s">
        <v>12491</v>
      </c>
      <c r="X1315" s="6" t="s">
        <v>12299</v>
      </c>
      <c r="Y1315" s="6" t="s">
        <v>12299</v>
      </c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</row>
    <row r="1316" spans="1:40" x14ac:dyDescent="0.3">
      <c r="A1316" s="6">
        <v>2117</v>
      </c>
      <c r="B1316" s="6" t="s">
        <v>535</v>
      </c>
      <c r="C1316" s="6" t="s">
        <v>536</v>
      </c>
      <c r="D1316" s="6">
        <v>4</v>
      </c>
      <c r="E1316" s="6">
        <v>10000</v>
      </c>
      <c r="F1316" s="6"/>
      <c r="G1316" s="6">
        <v>150</v>
      </c>
      <c r="H1316" s="6"/>
      <c r="I1316" s="6">
        <v>50</v>
      </c>
      <c r="J1316" s="6"/>
      <c r="K1316" s="6">
        <v>0</v>
      </c>
      <c r="L1316" s="6" t="s">
        <v>12238</v>
      </c>
      <c r="M1316" s="6">
        <v>63</v>
      </c>
      <c r="N1316" s="6" t="str">
        <f>VLOOKUP(A1316,web_archive!D:AB,18,FALSE)</f>
        <v>Normal / Upper / Baby</v>
      </c>
      <c r="O1316" s="6">
        <v>2</v>
      </c>
      <c r="P1316" s="6">
        <v>32</v>
      </c>
      <c r="Q1316" s="6"/>
      <c r="R1316" s="6">
        <v>20</v>
      </c>
      <c r="S1316" s="6">
        <v>1</v>
      </c>
      <c r="T1316" s="6">
        <v>1</v>
      </c>
      <c r="U1316" s="6" t="s">
        <v>12299</v>
      </c>
      <c r="V1316" s="6" t="s">
        <v>12299</v>
      </c>
      <c r="W1316" s="6" t="s">
        <v>12299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</row>
    <row r="1317" spans="1:40" x14ac:dyDescent="0.3">
      <c r="A1317" s="6">
        <v>2118</v>
      </c>
      <c r="B1317" s="6" t="s">
        <v>14537</v>
      </c>
      <c r="C1317" s="6" t="s">
        <v>536</v>
      </c>
      <c r="D1317" s="6">
        <v>4</v>
      </c>
      <c r="E1317" s="6">
        <v>10000</v>
      </c>
      <c r="F1317" s="6"/>
      <c r="G1317" s="6">
        <v>150</v>
      </c>
      <c r="H1317" s="6"/>
      <c r="I1317" s="6">
        <v>50</v>
      </c>
      <c r="J1317" s="6"/>
      <c r="K1317" s="6">
        <v>1</v>
      </c>
      <c r="L1317" s="6" t="s">
        <v>12238</v>
      </c>
      <c r="M1317" s="6">
        <v>63</v>
      </c>
      <c r="N1317" s="6" t="e">
        <f>VLOOKUP(A1317,web_archive!D:AB,18,FALSE)</f>
        <v>#N/A</v>
      </c>
      <c r="O1317" s="6">
        <v>2</v>
      </c>
      <c r="P1317" s="6">
        <v>32</v>
      </c>
      <c r="Q1317" s="6"/>
      <c r="R1317" s="6">
        <v>20</v>
      </c>
      <c r="S1317" s="6">
        <v>1</v>
      </c>
      <c r="T1317" s="6">
        <v>1</v>
      </c>
      <c r="U1317" s="6" t="s">
        <v>12299</v>
      </c>
      <c r="V1317" s="6" t="s">
        <v>12299</v>
      </c>
      <c r="W1317" s="6" t="s">
        <v>12299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</row>
    <row r="1318" spans="1:40" x14ac:dyDescent="0.3">
      <c r="A1318" s="6">
        <v>2119</v>
      </c>
      <c r="B1318" s="6" t="s">
        <v>14538</v>
      </c>
      <c r="C1318" s="6" t="s">
        <v>14539</v>
      </c>
      <c r="D1318" s="6">
        <v>4</v>
      </c>
      <c r="E1318" s="6">
        <v>40000</v>
      </c>
      <c r="F1318" s="6"/>
      <c r="G1318" s="6">
        <v>150</v>
      </c>
      <c r="H1318" s="6"/>
      <c r="I1318" s="6">
        <v>45</v>
      </c>
      <c r="J1318" s="6"/>
      <c r="K1318" s="6">
        <v>0</v>
      </c>
      <c r="L1318" s="6" t="s">
        <v>12238</v>
      </c>
      <c r="M1318" s="6">
        <v>63</v>
      </c>
      <c r="N1318" s="6" t="e">
        <f>VLOOKUP(A1318,web_archive!D:AB,18,FALSE)</f>
        <v>#N/A</v>
      </c>
      <c r="O1318" s="6">
        <v>2</v>
      </c>
      <c r="P1318" s="6">
        <v>32</v>
      </c>
      <c r="Q1318" s="6"/>
      <c r="R1318" s="6">
        <v>50</v>
      </c>
      <c r="S1318" s="6">
        <v>1</v>
      </c>
      <c r="T1318" s="6">
        <v>1</v>
      </c>
      <c r="U1318" s="6" t="s">
        <v>14525</v>
      </c>
      <c r="V1318" s="6" t="s">
        <v>12491</v>
      </c>
      <c r="W1318" s="6" t="s">
        <v>12299</v>
      </c>
      <c r="X1318" s="6" t="s">
        <v>12299</v>
      </c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</row>
    <row r="1319" spans="1:40" x14ac:dyDescent="0.3">
      <c r="A1319" s="6">
        <v>2120</v>
      </c>
      <c r="B1319" s="6" t="s">
        <v>5447</v>
      </c>
      <c r="C1319" s="6" t="s">
        <v>14539</v>
      </c>
      <c r="D1319" s="6">
        <v>4</v>
      </c>
      <c r="E1319" s="6">
        <v>40000</v>
      </c>
      <c r="F1319" s="6"/>
      <c r="G1319" s="6">
        <v>150</v>
      </c>
      <c r="H1319" s="6"/>
      <c r="I1319" s="6">
        <v>45</v>
      </c>
      <c r="J1319" s="6"/>
      <c r="K1319" s="6">
        <v>1</v>
      </c>
      <c r="L1319" s="6" t="s">
        <v>12238</v>
      </c>
      <c r="M1319" s="6">
        <v>63</v>
      </c>
      <c r="N1319" s="6" t="str">
        <f>VLOOKUP(A1319,web_archive!D:AB,18,FALSE)</f>
        <v>Normal / Upper / Baby</v>
      </c>
      <c r="O1319" s="6">
        <v>2</v>
      </c>
      <c r="P1319" s="6">
        <v>32</v>
      </c>
      <c r="Q1319" s="6"/>
      <c r="R1319" s="6">
        <v>50</v>
      </c>
      <c r="S1319" s="6">
        <v>1</v>
      </c>
      <c r="T1319" s="6">
        <v>1</v>
      </c>
      <c r="U1319" s="6" t="s">
        <v>14525</v>
      </c>
      <c r="V1319" s="6" t="s">
        <v>12491</v>
      </c>
      <c r="W1319" s="6" t="s">
        <v>12299</v>
      </c>
      <c r="X1319" s="6" t="s">
        <v>12299</v>
      </c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</row>
    <row r="1320" spans="1:40" x14ac:dyDescent="0.3">
      <c r="A1320" s="6">
        <v>2121</v>
      </c>
      <c r="B1320" s="6" t="s">
        <v>14540</v>
      </c>
      <c r="C1320" s="6" t="s">
        <v>6612</v>
      </c>
      <c r="D1320" s="6">
        <v>4</v>
      </c>
      <c r="E1320" s="6">
        <v>20</v>
      </c>
      <c r="F1320" s="6"/>
      <c r="G1320" s="6">
        <v>1000</v>
      </c>
      <c r="H1320" s="6"/>
      <c r="I1320" s="6">
        <v>25</v>
      </c>
      <c r="J1320" s="6"/>
      <c r="K1320" s="6">
        <v>1</v>
      </c>
      <c r="L1320" s="6" t="s">
        <v>12265</v>
      </c>
      <c r="M1320" s="6">
        <v>63</v>
      </c>
      <c r="N1320" s="6" t="e">
        <f>VLOOKUP(A1320,web_archive!D:AB,18,FALSE)</f>
        <v>#N/A</v>
      </c>
      <c r="O1320" s="6">
        <v>2</v>
      </c>
      <c r="P1320" s="6">
        <v>32</v>
      </c>
      <c r="Q1320" s="6"/>
      <c r="R1320" s="6">
        <v>0</v>
      </c>
      <c r="S1320" s="6">
        <v>1</v>
      </c>
      <c r="T1320" s="6">
        <v>5</v>
      </c>
      <c r="U1320" s="6" t="s">
        <v>12542</v>
      </c>
      <c r="V1320" s="6" t="s">
        <v>14526</v>
      </c>
      <c r="W1320" s="6" t="s">
        <v>12600</v>
      </c>
      <c r="X1320" s="6" t="s">
        <v>12299</v>
      </c>
      <c r="Y1320" s="6" t="s">
        <v>12299</v>
      </c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</row>
    <row r="1321" spans="1:40" x14ac:dyDescent="0.3">
      <c r="A1321" s="6">
        <v>2122</v>
      </c>
      <c r="B1321" s="6" t="s">
        <v>14541</v>
      </c>
      <c r="C1321" s="6" t="s">
        <v>14542</v>
      </c>
      <c r="D1321" s="6">
        <v>4</v>
      </c>
      <c r="E1321" s="6">
        <v>20</v>
      </c>
      <c r="F1321" s="6"/>
      <c r="G1321" s="6">
        <v>1200</v>
      </c>
      <c r="H1321" s="6"/>
      <c r="I1321" s="6">
        <v>95</v>
      </c>
      <c r="J1321" s="6"/>
      <c r="K1321" s="6">
        <v>0</v>
      </c>
      <c r="L1321" s="6" t="s">
        <v>14534</v>
      </c>
      <c r="M1321" s="6">
        <v>18</v>
      </c>
      <c r="N1321" s="6" t="e">
        <f>VLOOKUP(A1321,web_archive!D:AB,18,FALSE)</f>
        <v>#N/A</v>
      </c>
      <c r="O1321" s="6">
        <v>2</v>
      </c>
      <c r="P1321" s="6">
        <v>32</v>
      </c>
      <c r="Q1321" s="6"/>
      <c r="R1321" s="6">
        <v>68</v>
      </c>
      <c r="S1321" s="6">
        <v>1</v>
      </c>
      <c r="T1321" s="6">
        <v>4</v>
      </c>
      <c r="U1321" s="6" t="s">
        <v>14525</v>
      </c>
      <c r="V1321" s="6" t="s">
        <v>14543</v>
      </c>
      <c r="W1321" s="6" t="s">
        <v>13070</v>
      </c>
      <c r="X1321" s="6" t="s">
        <v>14544</v>
      </c>
      <c r="Y1321" s="6" t="s">
        <v>13072</v>
      </c>
      <c r="Z1321" s="6" t="s">
        <v>12795</v>
      </c>
      <c r="AA1321" s="6" t="s">
        <v>13041</v>
      </c>
      <c r="AB1321" s="6" t="s">
        <v>14545</v>
      </c>
      <c r="AC1321" s="6" t="s">
        <v>14546</v>
      </c>
      <c r="AD1321" s="6">
        <v>7</v>
      </c>
      <c r="AE1321" s="6">
        <v>150</v>
      </c>
      <c r="AF1321" s="6" t="s">
        <v>13686</v>
      </c>
      <c r="AG1321" s="6" t="s">
        <v>12298</v>
      </c>
      <c r="AH1321" s="6" t="s">
        <v>12299</v>
      </c>
      <c r="AI1321" s="6" t="s">
        <v>12299</v>
      </c>
      <c r="AJ1321" s="6"/>
      <c r="AK1321" s="6"/>
      <c r="AL1321" s="6"/>
      <c r="AM1321" s="6"/>
      <c r="AN1321" s="6"/>
    </row>
    <row r="1322" spans="1:40" x14ac:dyDescent="0.3">
      <c r="A1322" s="6">
        <v>2123</v>
      </c>
      <c r="B1322" s="6" t="s">
        <v>14547</v>
      </c>
      <c r="C1322" s="6" t="s">
        <v>14548</v>
      </c>
      <c r="D1322" s="6">
        <v>4</v>
      </c>
      <c r="E1322" s="6">
        <v>20</v>
      </c>
      <c r="F1322" s="6"/>
      <c r="G1322" s="6">
        <v>1000</v>
      </c>
      <c r="H1322" s="6"/>
      <c r="I1322" s="6">
        <v>75</v>
      </c>
      <c r="J1322" s="6"/>
      <c r="K1322" s="6">
        <v>1</v>
      </c>
      <c r="L1322" s="6" t="s">
        <v>14534</v>
      </c>
      <c r="M1322" s="6">
        <v>18</v>
      </c>
      <c r="N1322" s="6" t="e">
        <f>VLOOKUP(A1322,web_archive!D:AB,18,FALSE)</f>
        <v>#N/A</v>
      </c>
      <c r="O1322" s="6">
        <v>2</v>
      </c>
      <c r="P1322" s="6">
        <v>32</v>
      </c>
      <c r="Q1322" s="6"/>
      <c r="R1322" s="6">
        <v>55</v>
      </c>
      <c r="S1322" s="6">
        <v>1</v>
      </c>
      <c r="T1322" s="6">
        <v>4</v>
      </c>
      <c r="U1322" s="6" t="s">
        <v>14525</v>
      </c>
      <c r="V1322" s="6" t="s">
        <v>14549</v>
      </c>
      <c r="W1322" s="6" t="s">
        <v>12491</v>
      </c>
      <c r="X1322" s="6" t="s">
        <v>12299</v>
      </c>
      <c r="Y1322" s="6" t="s">
        <v>12299</v>
      </c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</row>
    <row r="1323" spans="1:40" x14ac:dyDescent="0.3">
      <c r="A1323" s="6">
        <v>2124</v>
      </c>
      <c r="B1323" s="6" t="s">
        <v>10006</v>
      </c>
      <c r="C1323" s="6" t="s">
        <v>14550</v>
      </c>
      <c r="D1323" s="6">
        <v>4</v>
      </c>
      <c r="E1323" s="6">
        <v>20</v>
      </c>
      <c r="F1323" s="6"/>
      <c r="G1323" s="6">
        <v>1000</v>
      </c>
      <c r="H1323" s="6"/>
      <c r="I1323" s="6">
        <v>85</v>
      </c>
      <c r="J1323" s="6"/>
      <c r="K1323" s="6">
        <v>1</v>
      </c>
      <c r="L1323" s="6" t="s">
        <v>14534</v>
      </c>
      <c r="M1323" s="6">
        <v>18</v>
      </c>
      <c r="N1323" s="6" t="str">
        <f>VLOOKUP(A1323,web_archive!D:AB,18,FALSE)</f>
        <v>Normal / Upper / Baby</v>
      </c>
      <c r="O1323" s="6">
        <v>2</v>
      </c>
      <c r="P1323" s="6">
        <v>32</v>
      </c>
      <c r="Q1323" s="6"/>
      <c r="R1323" s="6">
        <v>55</v>
      </c>
      <c r="S1323" s="6">
        <v>1</v>
      </c>
      <c r="T1323" s="6">
        <v>2</v>
      </c>
      <c r="U1323" s="6" t="s">
        <v>14525</v>
      </c>
      <c r="V1323" s="6" t="s">
        <v>12600</v>
      </c>
      <c r="W1323" s="6" t="s">
        <v>12299</v>
      </c>
      <c r="X1323" s="6" t="s">
        <v>12299</v>
      </c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</row>
    <row r="1324" spans="1:40" x14ac:dyDescent="0.3">
      <c r="A1324" s="6">
        <v>2125</v>
      </c>
      <c r="B1324" s="6" t="s">
        <v>9714</v>
      </c>
      <c r="C1324" s="6" t="s">
        <v>9715</v>
      </c>
      <c r="D1324" s="6">
        <v>4</v>
      </c>
      <c r="E1324" s="6">
        <v>20</v>
      </c>
      <c r="F1324" s="6"/>
      <c r="G1324" s="6">
        <v>2500</v>
      </c>
      <c r="H1324" s="6"/>
      <c r="I1324" s="6">
        <v>90</v>
      </c>
      <c r="J1324" s="6"/>
      <c r="K1324" s="6">
        <v>1</v>
      </c>
      <c r="L1324" s="6" t="s">
        <v>14534</v>
      </c>
      <c r="M1324" s="6">
        <v>18</v>
      </c>
      <c r="N1324" s="6" t="str">
        <f>VLOOKUP(A1324,web_archive!D:AB,18,FALSE)</f>
        <v>Normal / Upper / Baby</v>
      </c>
      <c r="O1324" s="6">
        <v>2</v>
      </c>
      <c r="P1324" s="6">
        <v>32</v>
      </c>
      <c r="Q1324" s="6"/>
      <c r="R1324" s="6">
        <v>75</v>
      </c>
      <c r="S1324" s="6">
        <v>1</v>
      </c>
      <c r="T1324" s="6">
        <v>4</v>
      </c>
      <c r="U1324" s="6" t="s">
        <v>14551</v>
      </c>
      <c r="V1324" s="6" t="s">
        <v>14552</v>
      </c>
      <c r="W1324" s="6" t="s">
        <v>13179</v>
      </c>
      <c r="X1324" s="6" t="s">
        <v>14533</v>
      </c>
      <c r="Y1324" s="6" t="s">
        <v>13458</v>
      </c>
      <c r="Z1324" s="6" t="s">
        <v>14533</v>
      </c>
      <c r="AA1324" s="6" t="s">
        <v>13456</v>
      </c>
      <c r="AB1324" s="6" t="s">
        <v>14533</v>
      </c>
      <c r="AC1324" s="6" t="s">
        <v>12824</v>
      </c>
      <c r="AD1324" s="6" t="s">
        <v>14533</v>
      </c>
      <c r="AE1324" s="6" t="s">
        <v>12822</v>
      </c>
      <c r="AF1324" s="6" t="s">
        <v>14533</v>
      </c>
      <c r="AG1324" s="6" t="s">
        <v>13306</v>
      </c>
      <c r="AH1324" s="6" t="s">
        <v>14533</v>
      </c>
      <c r="AI1324" s="6" t="s">
        <v>13454</v>
      </c>
      <c r="AJ1324" s="6" t="s">
        <v>14533</v>
      </c>
      <c r="AK1324" s="6" t="s">
        <v>12588</v>
      </c>
      <c r="AL1324" s="6" t="s">
        <v>14281</v>
      </c>
      <c r="AM1324" s="6" t="s">
        <v>12299</v>
      </c>
      <c r="AN1324" s="6" t="s">
        <v>12299</v>
      </c>
    </row>
    <row r="1325" spans="1:40" x14ac:dyDescent="0.3">
      <c r="A1325" s="6">
        <v>2126</v>
      </c>
      <c r="B1325" s="6" t="s">
        <v>4901</v>
      </c>
      <c r="C1325" s="6" t="s">
        <v>4902</v>
      </c>
      <c r="D1325" s="6">
        <v>4</v>
      </c>
      <c r="E1325" s="6">
        <v>20</v>
      </c>
      <c r="F1325" s="6"/>
      <c r="G1325" s="6">
        <v>700</v>
      </c>
      <c r="H1325" s="6"/>
      <c r="I1325" s="6">
        <v>3</v>
      </c>
      <c r="J1325" s="6"/>
      <c r="K1325" s="6">
        <v>0</v>
      </c>
      <c r="L1325" s="6" t="s">
        <v>14534</v>
      </c>
      <c r="M1325" s="6">
        <v>63</v>
      </c>
      <c r="N1325" s="6" t="str">
        <f>VLOOKUP(A1325,web_archive!D:AB,18,FALSE)</f>
        <v>Normal / Upper / Baby</v>
      </c>
      <c r="O1325" s="6">
        <v>2</v>
      </c>
      <c r="P1325" s="6">
        <v>32</v>
      </c>
      <c r="Q1325" s="6"/>
      <c r="R1325" s="6">
        <v>1</v>
      </c>
      <c r="S1325" s="6">
        <v>1</v>
      </c>
      <c r="T1325" s="6">
        <v>2</v>
      </c>
      <c r="U1325" s="6" t="s">
        <v>14525</v>
      </c>
      <c r="V1325" s="6" t="s">
        <v>14549</v>
      </c>
      <c r="W1325" s="6" t="s">
        <v>14553</v>
      </c>
      <c r="X1325" s="6" t="s">
        <v>14554</v>
      </c>
      <c r="Y1325" s="6">
        <v>20</v>
      </c>
      <c r="Z1325" s="6">
        <v>1000</v>
      </c>
      <c r="AA1325" s="6" t="s">
        <v>12682</v>
      </c>
      <c r="AB1325" s="6" t="s">
        <v>14555</v>
      </c>
      <c r="AC1325" s="6" t="s">
        <v>12299</v>
      </c>
      <c r="AD1325" s="6" t="s">
        <v>12299</v>
      </c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</row>
    <row r="1326" spans="1:40" x14ac:dyDescent="0.3">
      <c r="A1326" s="6">
        <v>2127</v>
      </c>
      <c r="B1326" s="6" t="s">
        <v>8855</v>
      </c>
      <c r="C1326" s="6" t="s">
        <v>8856</v>
      </c>
      <c r="D1326" s="6">
        <v>4</v>
      </c>
      <c r="E1326" s="6">
        <v>20</v>
      </c>
      <c r="F1326" s="6"/>
      <c r="G1326" s="6">
        <v>0</v>
      </c>
      <c r="H1326" s="6"/>
      <c r="I1326" s="6">
        <v>10</v>
      </c>
      <c r="J1326" s="6"/>
      <c r="K1326" s="6">
        <v>0</v>
      </c>
      <c r="L1326" s="6" t="s">
        <v>12295</v>
      </c>
      <c r="M1326" s="6">
        <v>63</v>
      </c>
      <c r="N1326" s="6" t="str">
        <f>VLOOKUP(A1326,web_archive!D:AB,18,FALSE)</f>
        <v>Normal / Upper / Baby</v>
      </c>
      <c r="O1326" s="6">
        <v>2</v>
      </c>
      <c r="P1326" s="6">
        <v>32</v>
      </c>
      <c r="Q1326" s="6"/>
      <c r="R1326" s="6">
        <v>0</v>
      </c>
      <c r="S1326" s="6">
        <v>0</v>
      </c>
      <c r="T1326" s="6">
        <v>4</v>
      </c>
      <c r="U1326" s="6" t="s">
        <v>12596</v>
      </c>
      <c r="V1326" s="6" t="s">
        <v>12675</v>
      </c>
      <c r="W1326" s="6" t="s">
        <v>12464</v>
      </c>
      <c r="X1326" s="6" t="s">
        <v>12299</v>
      </c>
      <c r="Y1326" s="6" t="s">
        <v>12299</v>
      </c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</row>
    <row r="1327" spans="1:40" x14ac:dyDescent="0.3">
      <c r="A1327" s="6">
        <v>2128</v>
      </c>
      <c r="B1327" s="6" t="s">
        <v>5147</v>
      </c>
      <c r="C1327" s="6" t="s">
        <v>5144</v>
      </c>
      <c r="D1327" s="6">
        <v>4</v>
      </c>
      <c r="E1327" s="6">
        <v>128000</v>
      </c>
      <c r="F1327" s="6"/>
      <c r="G1327" s="6">
        <v>1600</v>
      </c>
      <c r="H1327" s="6"/>
      <c r="I1327" s="6">
        <v>120</v>
      </c>
      <c r="J1327" s="6"/>
      <c r="K1327" s="6">
        <v>1</v>
      </c>
      <c r="L1327" s="6" t="s">
        <v>12268</v>
      </c>
      <c r="M1327" s="6">
        <v>63</v>
      </c>
      <c r="N1327" s="6" t="str">
        <f>VLOOKUP(A1327,web_archive!D:AB,18,FALSE)</f>
        <v>Normal / Upper / Baby</v>
      </c>
      <c r="O1327" s="6">
        <v>2</v>
      </c>
      <c r="P1327" s="6">
        <v>32</v>
      </c>
      <c r="Q1327" s="6"/>
      <c r="R1327" s="6">
        <v>83</v>
      </c>
      <c r="S1327" s="6">
        <v>1</v>
      </c>
      <c r="T1327" s="6">
        <v>4</v>
      </c>
      <c r="U1327" s="6" t="s">
        <v>12660</v>
      </c>
      <c r="V1327" s="6" t="s">
        <v>13482</v>
      </c>
      <c r="W1327" s="6" t="s">
        <v>13525</v>
      </c>
      <c r="X1327" s="6" t="s">
        <v>14527</v>
      </c>
      <c r="Y1327" s="6" t="s">
        <v>12368</v>
      </c>
      <c r="Z1327" s="6" t="s">
        <v>12299</v>
      </c>
      <c r="AA1327" s="6" t="s">
        <v>12299</v>
      </c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</row>
    <row r="1328" spans="1:40" x14ac:dyDescent="0.3">
      <c r="A1328" s="6">
        <v>2129</v>
      </c>
      <c r="B1328" s="6" t="s">
        <v>3747</v>
      </c>
      <c r="C1328" s="6" t="s">
        <v>3748</v>
      </c>
      <c r="D1328" s="6">
        <v>4</v>
      </c>
      <c r="E1328" s="6">
        <v>20</v>
      </c>
      <c r="F1328" s="6"/>
      <c r="G1328" s="6">
        <v>600</v>
      </c>
      <c r="H1328" s="6"/>
      <c r="I1328" s="6">
        <v>80</v>
      </c>
      <c r="J1328" s="6"/>
      <c r="K1328" s="6">
        <v>0</v>
      </c>
      <c r="L1328" s="6" t="s">
        <v>12255</v>
      </c>
      <c r="M1328" s="6">
        <v>63</v>
      </c>
      <c r="N1328" s="6" t="str">
        <f>VLOOKUP(A1328,web_archive!D:AB,18,FALSE)</f>
        <v>Normal / Upper / Baby</v>
      </c>
      <c r="O1328" s="6">
        <v>2</v>
      </c>
      <c r="P1328" s="6">
        <v>32</v>
      </c>
      <c r="Q1328" s="6"/>
      <c r="R1328" s="6">
        <v>50</v>
      </c>
      <c r="S1328" s="6">
        <v>1</v>
      </c>
      <c r="T1328" s="6">
        <v>5</v>
      </c>
      <c r="U1328" s="6" t="s">
        <v>14556</v>
      </c>
      <c r="V1328" s="6" t="s">
        <v>13501</v>
      </c>
      <c r="W1328" s="6" t="s">
        <v>13482</v>
      </c>
      <c r="X1328" s="6" t="s">
        <v>12368</v>
      </c>
      <c r="Y1328" s="6" t="s">
        <v>12299</v>
      </c>
      <c r="Z1328" s="6" t="s">
        <v>12299</v>
      </c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</row>
    <row r="1329" spans="1:44" x14ac:dyDescent="0.3">
      <c r="A1329" s="6">
        <v>2130</v>
      </c>
      <c r="B1329" s="6" t="s">
        <v>2582</v>
      </c>
      <c r="C1329" s="6" t="s">
        <v>2583</v>
      </c>
      <c r="D1329" s="6">
        <v>4</v>
      </c>
      <c r="E1329" s="6">
        <v>20</v>
      </c>
      <c r="F1329" s="6"/>
      <c r="G1329" s="6">
        <v>2000</v>
      </c>
      <c r="H1329" s="6"/>
      <c r="I1329" s="6">
        <v>130</v>
      </c>
      <c r="J1329" s="6"/>
      <c r="K1329" s="6">
        <v>1</v>
      </c>
      <c r="L1329" s="6" t="s">
        <v>12268</v>
      </c>
      <c r="M1329" s="6">
        <v>63</v>
      </c>
      <c r="N1329" s="6" t="str">
        <f>VLOOKUP(A1329,web_archive!D:AB,18,FALSE)</f>
        <v>Normal / Upper / Baby</v>
      </c>
      <c r="O1329" s="6">
        <v>2</v>
      </c>
      <c r="P1329" s="6">
        <v>32</v>
      </c>
      <c r="Q1329" s="6"/>
      <c r="R1329" s="6">
        <v>80</v>
      </c>
      <c r="S1329" s="6">
        <v>1</v>
      </c>
      <c r="T1329" s="6">
        <v>4</v>
      </c>
      <c r="U1329" s="6" t="s">
        <v>12691</v>
      </c>
      <c r="V1329" s="6" t="s">
        <v>14557</v>
      </c>
      <c r="W1329" s="6" t="s">
        <v>14558</v>
      </c>
      <c r="X1329" s="6" t="s">
        <v>14453</v>
      </c>
      <c r="Y1329" s="6" t="s">
        <v>14559</v>
      </c>
      <c r="Z1329" s="6" t="s">
        <v>14560</v>
      </c>
      <c r="AA1329" s="6" t="s">
        <v>12489</v>
      </c>
      <c r="AB1329" s="6" t="s">
        <v>12299</v>
      </c>
      <c r="AC1329" s="6" t="s">
        <v>12299</v>
      </c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</row>
    <row r="1330" spans="1:44" x14ac:dyDescent="0.3">
      <c r="A1330" s="6">
        <v>2131</v>
      </c>
      <c r="B1330" s="6" t="s">
        <v>14561</v>
      </c>
      <c r="C1330" s="6" t="s">
        <v>14562</v>
      </c>
      <c r="D1330" s="6">
        <v>4</v>
      </c>
      <c r="E1330" s="6">
        <v>20</v>
      </c>
      <c r="F1330" s="6"/>
      <c r="G1330" s="6">
        <v>1000</v>
      </c>
      <c r="H1330" s="6"/>
      <c r="I1330" s="6">
        <v>18</v>
      </c>
      <c r="J1330" s="6"/>
      <c r="K1330" s="6">
        <v>1</v>
      </c>
      <c r="L1330" s="6" t="s">
        <v>12265</v>
      </c>
      <c r="M1330" s="6">
        <v>18</v>
      </c>
      <c r="N1330" s="6" t="e">
        <f>VLOOKUP(A1330,web_archive!D:AB,18,FALSE)</f>
        <v>#N/A</v>
      </c>
      <c r="O1330" s="6">
        <v>2</v>
      </c>
      <c r="P1330" s="6">
        <v>32</v>
      </c>
      <c r="Q1330" s="6"/>
      <c r="R1330" s="6">
        <v>70</v>
      </c>
      <c r="S1330" s="6">
        <v>1</v>
      </c>
      <c r="T1330" s="6">
        <v>5</v>
      </c>
      <c r="U1330" s="6" t="s">
        <v>14525</v>
      </c>
      <c r="V1330" s="6" t="s">
        <v>13482</v>
      </c>
      <c r="W1330" s="6" t="s">
        <v>14563</v>
      </c>
      <c r="X1330" s="6" t="s">
        <v>12620</v>
      </c>
      <c r="Y1330" s="6" t="s">
        <v>13387</v>
      </c>
      <c r="Z1330" s="6" t="s">
        <v>12299</v>
      </c>
      <c r="AA1330" s="6" t="s">
        <v>12299</v>
      </c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</row>
    <row r="1331" spans="1:44" x14ac:dyDescent="0.3">
      <c r="A1331" s="6">
        <v>2132</v>
      </c>
      <c r="B1331" s="6" t="s">
        <v>14564</v>
      </c>
      <c r="C1331" s="6" t="s">
        <v>14565</v>
      </c>
      <c r="D1331" s="6">
        <v>4</v>
      </c>
      <c r="E1331" s="6">
        <v>20</v>
      </c>
      <c r="F1331" s="6"/>
      <c r="G1331" s="6">
        <v>0</v>
      </c>
      <c r="H1331" s="6"/>
      <c r="I1331" s="6">
        <v>9</v>
      </c>
      <c r="J1331" s="6"/>
      <c r="K1331" s="6">
        <v>0</v>
      </c>
      <c r="L1331" s="6" t="s">
        <v>12295</v>
      </c>
      <c r="M1331" s="6">
        <v>18</v>
      </c>
      <c r="N1331" s="6" t="e">
        <f>VLOOKUP(A1331,web_archive!D:AB,18,FALSE)</f>
        <v>#N/A</v>
      </c>
      <c r="O1331" s="6">
        <v>2</v>
      </c>
      <c r="P1331" s="6">
        <v>32</v>
      </c>
      <c r="Q1331" s="6"/>
      <c r="R1331" s="6">
        <v>0</v>
      </c>
      <c r="S1331" s="6">
        <v>0</v>
      </c>
      <c r="T1331" s="6">
        <v>2</v>
      </c>
      <c r="U1331" s="6" t="s">
        <v>14036</v>
      </c>
      <c r="V1331" s="6" t="s">
        <v>13179</v>
      </c>
      <c r="W1331" s="6" t="s">
        <v>13307</v>
      </c>
      <c r="X1331" s="6" t="s">
        <v>13456</v>
      </c>
      <c r="Y1331" s="6" t="s">
        <v>13307</v>
      </c>
      <c r="Z1331" s="6" t="s">
        <v>12822</v>
      </c>
      <c r="AA1331" s="6" t="s">
        <v>13307</v>
      </c>
      <c r="AB1331" s="6" t="s">
        <v>13458</v>
      </c>
      <c r="AC1331" s="6" t="s">
        <v>13307</v>
      </c>
      <c r="AD1331" s="6" t="s">
        <v>12824</v>
      </c>
      <c r="AE1331" s="6" t="s">
        <v>13307</v>
      </c>
      <c r="AF1331" s="6" t="s">
        <v>14566</v>
      </c>
      <c r="AG1331" s="6" t="s">
        <v>13307</v>
      </c>
      <c r="AH1331" s="6" t="s">
        <v>13454</v>
      </c>
      <c r="AI1331" s="6" t="s">
        <v>13307</v>
      </c>
      <c r="AJ1331" s="6" t="s">
        <v>13306</v>
      </c>
      <c r="AK1331" s="6" t="s">
        <v>13307</v>
      </c>
      <c r="AL1331" s="6" t="s">
        <v>12588</v>
      </c>
      <c r="AM1331" s="6" t="s">
        <v>13307</v>
      </c>
      <c r="AN1331" s="6" t="s">
        <v>14535</v>
      </c>
      <c r="AO1331" s="6" t="s">
        <v>14567</v>
      </c>
      <c r="AP1331" s="6" t="s">
        <v>12368</v>
      </c>
      <c r="AQ1331" s="6" t="s">
        <v>12299</v>
      </c>
      <c r="AR1331" s="6" t="s">
        <v>12299</v>
      </c>
    </row>
    <row r="1332" spans="1:44" x14ac:dyDescent="0.3">
      <c r="A1332" s="6">
        <v>2133</v>
      </c>
      <c r="B1332" s="6" t="s">
        <v>10108</v>
      </c>
      <c r="C1332" s="6" t="s">
        <v>10109</v>
      </c>
      <c r="D1332" s="6">
        <v>4</v>
      </c>
      <c r="E1332" s="6">
        <v>20</v>
      </c>
      <c r="F1332" s="6"/>
      <c r="G1332" s="6">
        <v>1000</v>
      </c>
      <c r="H1332" s="6"/>
      <c r="I1332" s="6">
        <v>105</v>
      </c>
      <c r="J1332" s="6"/>
      <c r="K1332" s="6">
        <v>1</v>
      </c>
      <c r="L1332" s="6" t="s">
        <v>12250</v>
      </c>
      <c r="M1332" s="6">
        <v>18</v>
      </c>
      <c r="N1332" s="6" t="str">
        <f>VLOOKUP(A1332,web_archive!D:AB,18,FALSE)</f>
        <v>Upper</v>
      </c>
      <c r="O1332" s="6">
        <v>2</v>
      </c>
      <c r="P1332" s="6">
        <v>32</v>
      </c>
      <c r="Q1332" s="6"/>
      <c r="R1332" s="6">
        <v>50</v>
      </c>
      <c r="S1332" s="6">
        <v>1</v>
      </c>
      <c r="T1332" s="6">
        <v>4</v>
      </c>
      <c r="U1332" s="6" t="s">
        <v>12674</v>
      </c>
      <c r="V1332" s="6" t="s">
        <v>12675</v>
      </c>
      <c r="W1332" s="6" t="s">
        <v>14568</v>
      </c>
      <c r="X1332" s="6" t="s">
        <v>13639</v>
      </c>
      <c r="Y1332" s="6" t="s">
        <v>12299</v>
      </c>
      <c r="Z1332" s="6" t="s">
        <v>12299</v>
      </c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</row>
    <row r="1333" spans="1:44" x14ac:dyDescent="0.3">
      <c r="A1333" s="6">
        <v>2134</v>
      </c>
      <c r="B1333" s="6" t="s">
        <v>14569</v>
      </c>
      <c r="C1333" s="6" t="s">
        <v>14570</v>
      </c>
      <c r="D1333" s="6">
        <v>4</v>
      </c>
      <c r="E1333" s="6">
        <v>20</v>
      </c>
      <c r="F1333" s="6"/>
      <c r="G1333" s="6">
        <v>500</v>
      </c>
      <c r="H1333" s="6"/>
      <c r="I1333" s="6">
        <v>35</v>
      </c>
      <c r="J1333" s="6"/>
      <c r="K1333" s="6">
        <v>1</v>
      </c>
      <c r="L1333" s="6" t="s">
        <v>14571</v>
      </c>
      <c r="M1333" s="6">
        <v>18</v>
      </c>
      <c r="N1333" s="6" t="e">
        <f>VLOOKUP(A1333,web_archive!D:AB,18,FALSE)</f>
        <v>#N/A</v>
      </c>
      <c r="O1333" s="6">
        <v>2</v>
      </c>
      <c r="P1333" s="6">
        <v>32</v>
      </c>
      <c r="Q1333" s="6"/>
      <c r="R1333" s="6">
        <v>70</v>
      </c>
      <c r="S1333" s="6">
        <v>1</v>
      </c>
      <c r="T1333" s="6">
        <v>2</v>
      </c>
      <c r="U1333" s="6" t="s">
        <v>14525</v>
      </c>
      <c r="V1333" s="6" t="s">
        <v>14572</v>
      </c>
      <c r="W1333" s="6" t="s">
        <v>14573</v>
      </c>
      <c r="X1333" s="6">
        <v>10</v>
      </c>
      <c r="Y1333" s="6">
        <v>5000</v>
      </c>
      <c r="Z1333" s="6" t="s">
        <v>12682</v>
      </c>
      <c r="AA1333" s="6" t="s">
        <v>14574</v>
      </c>
      <c r="AB1333" s="6" t="s">
        <v>12299</v>
      </c>
      <c r="AC1333" s="6" t="s">
        <v>12299</v>
      </c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</row>
    <row r="1334" spans="1:44" x14ac:dyDescent="0.3">
      <c r="A1334" s="6">
        <v>2135</v>
      </c>
      <c r="B1334" s="6" t="s">
        <v>14575</v>
      </c>
      <c r="C1334" s="6" t="s">
        <v>14576</v>
      </c>
      <c r="D1334" s="6">
        <v>4</v>
      </c>
      <c r="E1334" s="6">
        <v>20</v>
      </c>
      <c r="F1334" s="6"/>
      <c r="G1334" s="6">
        <v>800</v>
      </c>
      <c r="H1334" s="6"/>
      <c r="I1334" s="6">
        <v>52</v>
      </c>
      <c r="J1334" s="6"/>
      <c r="K1334" s="6">
        <v>1</v>
      </c>
      <c r="L1334" s="6" t="s">
        <v>12270</v>
      </c>
      <c r="M1334" s="6">
        <v>18</v>
      </c>
      <c r="N1334" s="6" t="e">
        <f>VLOOKUP(A1334,web_archive!D:AB,18,FALSE)</f>
        <v>#N/A</v>
      </c>
      <c r="O1334" s="6">
        <v>2</v>
      </c>
      <c r="P1334" s="6">
        <v>32</v>
      </c>
      <c r="Q1334" s="6"/>
      <c r="R1334" s="6">
        <v>70</v>
      </c>
      <c r="S1334" s="6">
        <v>1</v>
      </c>
      <c r="T1334" s="6">
        <v>2</v>
      </c>
      <c r="U1334" s="6" t="s">
        <v>12299</v>
      </c>
      <c r="V1334" s="6" t="s">
        <v>12299</v>
      </c>
      <c r="W1334" s="6" t="s">
        <v>12299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</row>
    <row r="1335" spans="1:44" x14ac:dyDescent="0.3">
      <c r="A1335" s="6">
        <v>2136</v>
      </c>
      <c r="B1335" s="6" t="s">
        <v>14577</v>
      </c>
      <c r="C1335" s="6" t="s">
        <v>14578</v>
      </c>
      <c r="D1335" s="6">
        <v>4</v>
      </c>
      <c r="E1335" s="6">
        <v>0</v>
      </c>
      <c r="F1335" s="6"/>
      <c r="G1335" s="6">
        <v>0</v>
      </c>
      <c r="H1335" s="6"/>
      <c r="I1335" s="6">
        <v>5</v>
      </c>
      <c r="J1335" s="6"/>
      <c r="K1335" s="6">
        <v>0</v>
      </c>
      <c r="L1335" s="6" t="s">
        <v>12295</v>
      </c>
      <c r="M1335" s="6">
        <v>63</v>
      </c>
      <c r="N1335" s="6" t="e">
        <f>VLOOKUP(A1335,web_archive!D:AB,18,FALSE)</f>
        <v>#N/A</v>
      </c>
      <c r="O1335" s="6">
        <v>2</v>
      </c>
      <c r="P1335" s="6">
        <v>32</v>
      </c>
      <c r="Q1335" s="6"/>
      <c r="R1335" s="6">
        <v>0</v>
      </c>
      <c r="S1335" s="6">
        <v>0</v>
      </c>
      <c r="T1335" s="6">
        <v>2</v>
      </c>
      <c r="U1335" s="6" t="s">
        <v>13315</v>
      </c>
      <c r="V1335" s="6" t="s">
        <v>14579</v>
      </c>
      <c r="W1335" s="6" t="s">
        <v>13179</v>
      </c>
      <c r="X1335" s="6" t="s">
        <v>14580</v>
      </c>
      <c r="Y1335" s="6" t="s">
        <v>14581</v>
      </c>
      <c r="Z1335" s="6">
        <v>10</v>
      </c>
      <c r="AA1335" s="6" t="s">
        <v>14582</v>
      </c>
      <c r="AB1335" s="6" t="s">
        <v>12368</v>
      </c>
      <c r="AC1335" s="6" t="s">
        <v>12299</v>
      </c>
      <c r="AD1335" s="6" t="s">
        <v>12299</v>
      </c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</row>
    <row r="1336" spans="1:44" x14ac:dyDescent="0.3">
      <c r="A1336" s="6">
        <v>2137</v>
      </c>
      <c r="B1336" s="6" t="s">
        <v>10329</v>
      </c>
      <c r="C1336" s="6" t="s">
        <v>10330</v>
      </c>
      <c r="D1336" s="6">
        <v>4</v>
      </c>
      <c r="E1336" s="6">
        <v>0</v>
      </c>
      <c r="F1336" s="6"/>
      <c r="G1336" s="6">
        <v>0</v>
      </c>
      <c r="H1336" s="6"/>
      <c r="I1336" s="6">
        <v>5</v>
      </c>
      <c r="J1336" s="6"/>
      <c r="K1336" s="6">
        <v>0</v>
      </c>
      <c r="L1336" s="6" t="s">
        <v>14534</v>
      </c>
      <c r="M1336" s="6">
        <v>18</v>
      </c>
      <c r="N1336" s="6" t="str">
        <f>VLOOKUP(A1336,web_archive!D:AB,18,FALSE)</f>
        <v>Normal / Upper / Baby</v>
      </c>
      <c r="O1336" s="6">
        <v>2</v>
      </c>
      <c r="P1336" s="6">
        <v>32</v>
      </c>
      <c r="Q1336" s="6"/>
      <c r="R1336" s="6">
        <v>95</v>
      </c>
      <c r="S1336" s="6">
        <v>0</v>
      </c>
      <c r="T1336" s="6">
        <v>4</v>
      </c>
      <c r="U1336" s="6" t="s">
        <v>14036</v>
      </c>
      <c r="V1336" s="6" t="s">
        <v>13456</v>
      </c>
      <c r="W1336" s="6" t="s">
        <v>13307</v>
      </c>
      <c r="X1336" s="6" t="s">
        <v>13458</v>
      </c>
      <c r="Y1336" s="6" t="s">
        <v>13307</v>
      </c>
      <c r="Z1336" s="6" t="s">
        <v>13306</v>
      </c>
      <c r="AA1336" s="6" t="s">
        <v>13307</v>
      </c>
      <c r="AB1336" s="6" t="s">
        <v>14535</v>
      </c>
      <c r="AC1336" s="6" t="s">
        <v>14536</v>
      </c>
      <c r="AD1336" s="6" t="s">
        <v>12491</v>
      </c>
      <c r="AE1336" s="6" t="s">
        <v>12299</v>
      </c>
      <c r="AF1336" s="6" t="s">
        <v>12299</v>
      </c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</row>
    <row r="1337" spans="1:44" x14ac:dyDescent="0.3">
      <c r="A1337" s="6">
        <v>2138</v>
      </c>
      <c r="B1337" s="6" t="s">
        <v>14583</v>
      </c>
      <c r="C1337" s="6" t="s">
        <v>14584</v>
      </c>
      <c r="D1337" s="6">
        <v>4</v>
      </c>
      <c r="E1337" s="6">
        <v>20</v>
      </c>
      <c r="F1337" s="6"/>
      <c r="G1337" s="6">
        <v>1800</v>
      </c>
      <c r="H1337" s="6"/>
      <c r="I1337" s="6">
        <v>98</v>
      </c>
      <c r="J1337" s="6"/>
      <c r="K1337" s="6">
        <v>1</v>
      </c>
      <c r="L1337" s="6" t="s">
        <v>14571</v>
      </c>
      <c r="M1337" s="6">
        <v>18</v>
      </c>
      <c r="N1337" s="6" t="e">
        <f>VLOOKUP(A1337,web_archive!D:AB,18,FALSE)</f>
        <v>#N/A</v>
      </c>
      <c r="O1337" s="6">
        <v>2</v>
      </c>
      <c r="P1337" s="6">
        <v>32</v>
      </c>
      <c r="Q1337" s="6"/>
      <c r="R1337" s="6">
        <v>65</v>
      </c>
      <c r="S1337" s="6">
        <v>1</v>
      </c>
      <c r="T1337" s="6">
        <v>3</v>
      </c>
      <c r="U1337" s="6" t="s">
        <v>12919</v>
      </c>
      <c r="V1337" s="6" t="s">
        <v>14559</v>
      </c>
      <c r="W1337" s="6" t="s">
        <v>14585</v>
      </c>
      <c r="X1337" s="6" t="s">
        <v>14586</v>
      </c>
      <c r="Y1337" s="6" t="s">
        <v>12667</v>
      </c>
      <c r="Z1337" s="6" t="s">
        <v>12299</v>
      </c>
      <c r="AA1337" s="6" t="s">
        <v>12299</v>
      </c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</row>
    <row r="1338" spans="1:44" x14ac:dyDescent="0.3">
      <c r="A1338" s="6">
        <v>2139</v>
      </c>
      <c r="B1338" s="6" t="s">
        <v>4065</v>
      </c>
      <c r="C1338" s="6" t="s">
        <v>4066</v>
      </c>
      <c r="D1338" s="6">
        <v>4</v>
      </c>
      <c r="E1338" s="6">
        <v>20000</v>
      </c>
      <c r="F1338" s="6"/>
      <c r="G1338" s="6">
        <v>2000</v>
      </c>
      <c r="H1338" s="6"/>
      <c r="I1338" s="6">
        <v>60</v>
      </c>
      <c r="J1338" s="6"/>
      <c r="K1338" s="6">
        <v>0</v>
      </c>
      <c r="L1338" s="6" t="s">
        <v>12230</v>
      </c>
      <c r="M1338" s="6">
        <v>63</v>
      </c>
      <c r="N1338" s="6" t="str">
        <f>VLOOKUP(A1338,web_archive!D:AB,18,FALSE)</f>
        <v>Normal / Upper / Baby</v>
      </c>
      <c r="O1338" s="6">
        <v>2</v>
      </c>
      <c r="P1338" s="6">
        <v>32</v>
      </c>
      <c r="Q1338" s="6"/>
      <c r="R1338" s="6">
        <v>99</v>
      </c>
      <c r="S1338" s="6">
        <v>0</v>
      </c>
      <c r="T1338" s="6">
        <v>1</v>
      </c>
      <c r="U1338" s="6" t="s">
        <v>12299</v>
      </c>
      <c r="V1338" s="6" t="s">
        <v>12299</v>
      </c>
      <c r="W1338" s="6" t="s">
        <v>12299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</row>
    <row r="1339" spans="1:44" x14ac:dyDescent="0.3">
      <c r="A1339" s="6">
        <v>2140</v>
      </c>
      <c r="B1339" s="6" t="s">
        <v>14587</v>
      </c>
      <c r="C1339" s="6" t="s">
        <v>14588</v>
      </c>
      <c r="D1339" s="6">
        <v>4</v>
      </c>
      <c r="E1339" s="6">
        <v>20</v>
      </c>
      <c r="F1339" s="6"/>
      <c r="G1339" s="6">
        <v>0</v>
      </c>
      <c r="H1339" s="6"/>
      <c r="I1339" s="6">
        <v>70</v>
      </c>
      <c r="J1339" s="6"/>
      <c r="K1339" s="6">
        <v>1</v>
      </c>
      <c r="L1339" s="6" t="s">
        <v>12284</v>
      </c>
      <c r="M1339" s="6">
        <v>63</v>
      </c>
      <c r="N1339" s="6" t="e">
        <f>VLOOKUP(A1339,web_archive!D:AB,18,FALSE)</f>
        <v>#N/A</v>
      </c>
      <c r="O1339" s="6">
        <v>2</v>
      </c>
      <c r="P1339" s="6">
        <v>32</v>
      </c>
      <c r="Q1339" s="6"/>
      <c r="R1339" s="6">
        <v>99</v>
      </c>
      <c r="S1339" s="6">
        <v>1</v>
      </c>
      <c r="T1339" s="6">
        <v>4</v>
      </c>
      <c r="U1339" s="6" t="s">
        <v>12815</v>
      </c>
      <c r="V1339" s="6" t="s">
        <v>12600</v>
      </c>
      <c r="W1339" s="6" t="s">
        <v>12299</v>
      </c>
      <c r="X1339" s="6" t="s">
        <v>12299</v>
      </c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</row>
    <row r="1340" spans="1:44" x14ac:dyDescent="0.3">
      <c r="A1340" s="6">
        <v>2141</v>
      </c>
      <c r="B1340" s="6" t="s">
        <v>14589</v>
      </c>
      <c r="C1340" s="6" t="s">
        <v>14590</v>
      </c>
      <c r="D1340" s="6">
        <v>4</v>
      </c>
      <c r="E1340" s="6">
        <v>0</v>
      </c>
      <c r="F1340" s="6"/>
      <c r="G1340" s="6">
        <v>300</v>
      </c>
      <c r="H1340" s="6"/>
      <c r="I1340" s="6">
        <v>5</v>
      </c>
      <c r="J1340" s="6"/>
      <c r="K1340" s="6">
        <v>0</v>
      </c>
      <c r="L1340" s="6" t="s">
        <v>12295</v>
      </c>
      <c r="M1340" s="6">
        <v>63</v>
      </c>
      <c r="N1340" s="6" t="e">
        <f>VLOOKUP(A1340,web_archive!D:AB,18,FALSE)</f>
        <v>#N/A</v>
      </c>
      <c r="O1340" s="6">
        <v>2</v>
      </c>
      <c r="P1340" s="6">
        <v>32</v>
      </c>
      <c r="Q1340" s="6"/>
      <c r="R1340" s="6">
        <v>20</v>
      </c>
      <c r="S1340" s="6">
        <v>0</v>
      </c>
      <c r="T1340" s="6">
        <v>1</v>
      </c>
      <c r="U1340" s="6" t="s">
        <v>13069</v>
      </c>
      <c r="V1340" s="6" t="s">
        <v>13070</v>
      </c>
      <c r="W1340" s="6" t="s">
        <v>12464</v>
      </c>
      <c r="X1340" s="6" t="s">
        <v>12299</v>
      </c>
      <c r="Y1340" s="6" t="s">
        <v>12299</v>
      </c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</row>
    <row r="1341" spans="1:44" x14ac:dyDescent="0.3">
      <c r="A1341" s="6">
        <v>2142</v>
      </c>
      <c r="B1341" s="6" t="s">
        <v>14591</v>
      </c>
      <c r="C1341" s="6" t="s">
        <v>14590</v>
      </c>
      <c r="D1341" s="6">
        <v>4</v>
      </c>
      <c r="E1341" s="6">
        <v>0</v>
      </c>
      <c r="F1341" s="6"/>
      <c r="G1341" s="6">
        <v>300</v>
      </c>
      <c r="H1341" s="6"/>
      <c r="I1341" s="6">
        <v>5</v>
      </c>
      <c r="J1341" s="6"/>
      <c r="K1341" s="6">
        <v>0</v>
      </c>
      <c r="L1341" s="6" t="s">
        <v>12295</v>
      </c>
      <c r="M1341" s="6">
        <v>63</v>
      </c>
      <c r="N1341" s="6" t="e">
        <f>VLOOKUP(A1341,web_archive!D:AB,18,FALSE)</f>
        <v>#N/A</v>
      </c>
      <c r="O1341" s="6">
        <v>2</v>
      </c>
      <c r="P1341" s="6">
        <v>32</v>
      </c>
      <c r="Q1341" s="6"/>
      <c r="R1341" s="6">
        <v>20</v>
      </c>
      <c r="S1341" s="6">
        <v>0</v>
      </c>
      <c r="T1341" s="6">
        <v>1</v>
      </c>
      <c r="U1341" s="6" t="s">
        <v>13069</v>
      </c>
      <c r="V1341" s="6" t="s">
        <v>13070</v>
      </c>
      <c r="W1341" s="6" t="s">
        <v>12464</v>
      </c>
      <c r="X1341" s="6" t="s">
        <v>12299</v>
      </c>
      <c r="Y1341" s="6" t="s">
        <v>12299</v>
      </c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</row>
    <row r="1342" spans="1:44" x14ac:dyDescent="0.3">
      <c r="A1342" s="6">
        <v>2143</v>
      </c>
      <c r="B1342" s="6" t="s">
        <v>14592</v>
      </c>
      <c r="C1342" s="6" t="s">
        <v>14590</v>
      </c>
      <c r="D1342" s="6">
        <v>4</v>
      </c>
      <c r="E1342" s="6">
        <v>0</v>
      </c>
      <c r="F1342" s="6"/>
      <c r="G1342" s="6">
        <v>300</v>
      </c>
      <c r="H1342" s="6"/>
      <c r="I1342" s="6">
        <v>5</v>
      </c>
      <c r="J1342" s="6"/>
      <c r="K1342" s="6">
        <v>0</v>
      </c>
      <c r="L1342" s="6" t="s">
        <v>12295</v>
      </c>
      <c r="M1342" s="6">
        <v>63</v>
      </c>
      <c r="N1342" s="6" t="e">
        <f>VLOOKUP(A1342,web_archive!D:AB,18,FALSE)</f>
        <v>#N/A</v>
      </c>
      <c r="O1342" s="6">
        <v>2</v>
      </c>
      <c r="P1342" s="6">
        <v>32</v>
      </c>
      <c r="Q1342" s="6"/>
      <c r="R1342" s="6">
        <v>20</v>
      </c>
      <c r="S1342" s="6">
        <v>0</v>
      </c>
      <c r="T1342" s="6">
        <v>1</v>
      </c>
      <c r="U1342" s="6" t="s">
        <v>13069</v>
      </c>
      <c r="V1342" s="6" t="s">
        <v>13070</v>
      </c>
      <c r="W1342" s="6" t="s">
        <v>12464</v>
      </c>
      <c r="X1342" s="6" t="s">
        <v>12299</v>
      </c>
      <c r="Y1342" s="6" t="s">
        <v>12299</v>
      </c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</row>
    <row r="1343" spans="1:44" x14ac:dyDescent="0.3">
      <c r="A1343" s="6">
        <v>2144</v>
      </c>
      <c r="B1343" s="6" t="s">
        <v>14593</v>
      </c>
      <c r="C1343" s="6" t="s">
        <v>14590</v>
      </c>
      <c r="D1343" s="6">
        <v>4</v>
      </c>
      <c r="E1343" s="6">
        <v>0</v>
      </c>
      <c r="F1343" s="6"/>
      <c r="G1343" s="6">
        <v>300</v>
      </c>
      <c r="H1343" s="6"/>
      <c r="I1343" s="6">
        <v>5</v>
      </c>
      <c r="J1343" s="6"/>
      <c r="K1343" s="6">
        <v>0</v>
      </c>
      <c r="L1343" s="6" t="s">
        <v>12295</v>
      </c>
      <c r="M1343" s="6">
        <v>63</v>
      </c>
      <c r="N1343" s="6" t="e">
        <f>VLOOKUP(A1343,web_archive!D:AB,18,FALSE)</f>
        <v>#N/A</v>
      </c>
      <c r="O1343" s="6">
        <v>2</v>
      </c>
      <c r="P1343" s="6">
        <v>32</v>
      </c>
      <c r="Q1343" s="6"/>
      <c r="R1343" s="6">
        <v>20</v>
      </c>
      <c r="S1343" s="6">
        <v>0</v>
      </c>
      <c r="T1343" s="6">
        <v>1</v>
      </c>
      <c r="U1343" s="6" t="s">
        <v>13069</v>
      </c>
      <c r="V1343" s="6" t="s">
        <v>13070</v>
      </c>
      <c r="W1343" s="6" t="s">
        <v>12464</v>
      </c>
      <c r="X1343" s="6" t="s">
        <v>12299</v>
      </c>
      <c r="Y1343" s="6" t="s">
        <v>12299</v>
      </c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</row>
    <row r="1344" spans="1:44" x14ac:dyDescent="0.3">
      <c r="A1344" s="6">
        <v>2145</v>
      </c>
      <c r="B1344" s="6" t="s">
        <v>14594</v>
      </c>
      <c r="C1344" s="6" t="s">
        <v>14595</v>
      </c>
      <c r="D1344" s="6">
        <v>4</v>
      </c>
      <c r="E1344" s="6">
        <v>30000</v>
      </c>
      <c r="F1344" s="6"/>
      <c r="G1344" s="6">
        <v>0</v>
      </c>
      <c r="H1344" s="6"/>
      <c r="I1344" s="6">
        <v>20</v>
      </c>
      <c r="J1344" s="6"/>
      <c r="K1344" s="6">
        <v>0</v>
      </c>
      <c r="L1344" s="6" t="s">
        <v>12295</v>
      </c>
      <c r="M1344" s="6">
        <v>63</v>
      </c>
      <c r="N1344" s="6" t="e">
        <f>VLOOKUP(A1344,web_archive!D:AB,18,FALSE)</f>
        <v>#N/A</v>
      </c>
      <c r="O1344" s="6">
        <v>2</v>
      </c>
      <c r="P1344" s="6">
        <v>32</v>
      </c>
      <c r="Q1344" s="6"/>
      <c r="R1344" s="6">
        <v>0</v>
      </c>
      <c r="S1344" s="6">
        <v>1</v>
      </c>
      <c r="T1344" s="6">
        <v>3</v>
      </c>
      <c r="U1344" s="6" t="s">
        <v>14525</v>
      </c>
      <c r="V1344" s="6" t="s">
        <v>14596</v>
      </c>
      <c r="W1344" s="6" t="s">
        <v>13179</v>
      </c>
      <c r="X1344" s="6" t="s">
        <v>14597</v>
      </c>
      <c r="Y1344" s="6" t="s">
        <v>13070</v>
      </c>
      <c r="Z1344" s="6" t="s">
        <v>12464</v>
      </c>
      <c r="AA1344" s="6" t="s">
        <v>12299</v>
      </c>
      <c r="AB1344" s="6" t="s">
        <v>12299</v>
      </c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</row>
    <row r="1345" spans="1:30" x14ac:dyDescent="0.3">
      <c r="A1345" s="6">
        <v>2146</v>
      </c>
      <c r="B1345" s="6" t="s">
        <v>14598</v>
      </c>
      <c r="C1345" s="6" t="s">
        <v>14599</v>
      </c>
      <c r="D1345" s="6">
        <v>4</v>
      </c>
      <c r="E1345" s="6">
        <v>12500</v>
      </c>
      <c r="F1345" s="6"/>
      <c r="G1345" s="6">
        <v>300</v>
      </c>
      <c r="H1345" s="6"/>
      <c r="I1345" s="6">
        <v>60</v>
      </c>
      <c r="J1345" s="6"/>
      <c r="K1345" s="6">
        <v>1</v>
      </c>
      <c r="L1345" s="6" t="s">
        <v>12295</v>
      </c>
      <c r="M1345" s="6">
        <v>63</v>
      </c>
      <c r="N1345" s="6" t="e">
        <f>VLOOKUP(A1345,web_archive!D:AB,18,FALSE)</f>
        <v>#N/A</v>
      </c>
      <c r="O1345" s="6">
        <v>2</v>
      </c>
      <c r="P1345" s="6">
        <v>32</v>
      </c>
      <c r="Q1345" s="6"/>
      <c r="R1345" s="6">
        <v>22</v>
      </c>
      <c r="S1345" s="6">
        <v>1</v>
      </c>
      <c r="T1345" s="6">
        <v>1</v>
      </c>
      <c r="U1345" s="6" t="s">
        <v>12299</v>
      </c>
      <c r="V1345" s="6" t="s">
        <v>12299</v>
      </c>
      <c r="W1345" s="6" t="s">
        <v>12299</v>
      </c>
      <c r="X1345" s="6"/>
      <c r="Y1345" s="6"/>
      <c r="Z1345" s="6"/>
      <c r="AA1345" s="6"/>
      <c r="AB1345" s="6"/>
      <c r="AC1345" s="6"/>
      <c r="AD1345" s="6"/>
    </row>
    <row r="1346" spans="1:30" x14ac:dyDescent="0.3">
      <c r="A1346" s="6">
        <v>2147</v>
      </c>
      <c r="B1346" s="6" t="s">
        <v>14600</v>
      </c>
      <c r="C1346" s="6" t="s">
        <v>14601</v>
      </c>
      <c r="D1346" s="6">
        <v>4</v>
      </c>
      <c r="E1346" s="6">
        <v>24000</v>
      </c>
      <c r="F1346" s="6"/>
      <c r="G1346" s="6">
        <v>600</v>
      </c>
      <c r="H1346" s="6"/>
      <c r="I1346" s="6">
        <v>90</v>
      </c>
      <c r="J1346" s="6"/>
      <c r="K1346" s="6">
        <v>1</v>
      </c>
      <c r="L1346" s="6" t="s">
        <v>14534</v>
      </c>
      <c r="M1346" s="6">
        <v>18</v>
      </c>
      <c r="N1346" s="6" t="e">
        <f>VLOOKUP(A1346,web_archive!D:AB,18,FALSE)</f>
        <v>#N/A</v>
      </c>
      <c r="O1346" s="6">
        <v>2</v>
      </c>
      <c r="P1346" s="6">
        <v>32</v>
      </c>
      <c r="Q1346" s="6"/>
      <c r="R1346" s="6">
        <v>22</v>
      </c>
      <c r="S1346" s="6">
        <v>1</v>
      </c>
      <c r="T1346" s="6">
        <v>2</v>
      </c>
      <c r="U1346" s="6" t="s">
        <v>12299</v>
      </c>
      <c r="V1346" s="6" t="s">
        <v>12299</v>
      </c>
      <c r="W1346" s="6" t="s">
        <v>12299</v>
      </c>
      <c r="X1346" s="6"/>
      <c r="Y1346" s="6"/>
      <c r="Z1346" s="6"/>
      <c r="AA1346" s="6"/>
      <c r="AB1346" s="6"/>
      <c r="AC1346" s="6"/>
      <c r="AD1346" s="6"/>
    </row>
    <row r="1347" spans="1:30" x14ac:dyDescent="0.3">
      <c r="A1347" s="6">
        <v>2148</v>
      </c>
      <c r="B1347" s="6" t="s">
        <v>14602</v>
      </c>
      <c r="C1347" s="6" t="s">
        <v>14603</v>
      </c>
      <c r="D1347" s="6">
        <v>4</v>
      </c>
      <c r="E1347" s="6">
        <v>56000</v>
      </c>
      <c r="F1347" s="6"/>
      <c r="G1347" s="6">
        <v>1300</v>
      </c>
      <c r="H1347" s="6"/>
      <c r="I1347" s="6">
        <v>130</v>
      </c>
      <c r="J1347" s="6"/>
      <c r="K1347" s="6">
        <v>1</v>
      </c>
      <c r="L1347" s="6" t="s">
        <v>12250</v>
      </c>
      <c r="M1347" s="6">
        <v>63</v>
      </c>
      <c r="N1347" s="6" t="e">
        <f>VLOOKUP(A1347,web_archive!D:AB,18,FALSE)</f>
        <v>#N/A</v>
      </c>
      <c r="O1347" s="6">
        <v>2</v>
      </c>
      <c r="P1347" s="6">
        <v>32</v>
      </c>
      <c r="Q1347" s="6"/>
      <c r="R1347" s="6">
        <v>100</v>
      </c>
      <c r="S1347" s="6">
        <v>1</v>
      </c>
      <c r="T1347" s="6">
        <v>3</v>
      </c>
      <c r="U1347" s="6" t="s">
        <v>12299</v>
      </c>
      <c r="V1347" s="6" t="s">
        <v>12299</v>
      </c>
      <c r="W1347" s="6" t="s">
        <v>12299</v>
      </c>
      <c r="X1347" s="6"/>
      <c r="Y1347" s="6"/>
      <c r="Z1347" s="6"/>
      <c r="AA1347" s="6"/>
      <c r="AB1347" s="6"/>
      <c r="AC1347" s="6"/>
      <c r="AD1347" s="6"/>
    </row>
    <row r="1348" spans="1:30" x14ac:dyDescent="0.3">
      <c r="A1348" s="6">
        <v>2149</v>
      </c>
      <c r="B1348" s="6" t="s">
        <v>14604</v>
      </c>
      <c r="C1348" s="6" t="s">
        <v>14605</v>
      </c>
      <c r="D1348" s="6">
        <v>4</v>
      </c>
      <c r="E1348" s="6">
        <v>20</v>
      </c>
      <c r="F1348" s="6"/>
      <c r="G1348" s="6">
        <v>150</v>
      </c>
      <c r="H1348" s="6"/>
      <c r="I1348" s="6">
        <v>25</v>
      </c>
      <c r="J1348" s="6"/>
      <c r="K1348" s="6">
        <v>1</v>
      </c>
      <c r="L1348" s="6" t="s">
        <v>12295</v>
      </c>
      <c r="M1348" s="6">
        <v>63</v>
      </c>
      <c r="N1348" s="6" t="e">
        <f>VLOOKUP(A1348,web_archive!D:AB,18,FALSE)</f>
        <v>#N/A</v>
      </c>
      <c r="O1348" s="6">
        <v>2</v>
      </c>
      <c r="P1348" s="6">
        <v>32</v>
      </c>
      <c r="Q1348" s="6"/>
      <c r="R1348" s="6">
        <v>1</v>
      </c>
      <c r="S1348" s="6">
        <v>1</v>
      </c>
      <c r="T1348" s="6">
        <v>1</v>
      </c>
      <c r="U1348" s="6" t="s">
        <v>12807</v>
      </c>
      <c r="V1348" s="6" t="s">
        <v>12404</v>
      </c>
      <c r="W1348" s="6" t="s">
        <v>12299</v>
      </c>
      <c r="X1348" s="6" t="s">
        <v>12299</v>
      </c>
      <c r="Y1348" s="6"/>
      <c r="Z1348" s="6"/>
      <c r="AA1348" s="6"/>
      <c r="AB1348" s="6"/>
      <c r="AC1348" s="6"/>
      <c r="AD1348" s="6"/>
    </row>
    <row r="1349" spans="1:30" x14ac:dyDescent="0.3">
      <c r="A1349" s="6">
        <v>2150</v>
      </c>
      <c r="B1349" s="6" t="s">
        <v>14606</v>
      </c>
      <c r="C1349" s="6" t="s">
        <v>14607</v>
      </c>
      <c r="D1349" s="6">
        <v>4</v>
      </c>
      <c r="E1349" s="6">
        <v>20</v>
      </c>
      <c r="F1349" s="6"/>
      <c r="G1349" s="6">
        <v>300</v>
      </c>
      <c r="H1349" s="6"/>
      <c r="I1349" s="6">
        <v>45</v>
      </c>
      <c r="J1349" s="6"/>
      <c r="K1349" s="6">
        <v>1</v>
      </c>
      <c r="L1349" s="6" t="s">
        <v>14523</v>
      </c>
      <c r="M1349" s="6">
        <v>63</v>
      </c>
      <c r="N1349" s="6" t="e">
        <f>VLOOKUP(A1349,web_archive!D:AB,18,FALSE)</f>
        <v>#N/A</v>
      </c>
      <c r="O1349" s="6">
        <v>2</v>
      </c>
      <c r="P1349" s="6">
        <v>32</v>
      </c>
      <c r="Q1349" s="6"/>
      <c r="R1349" s="6">
        <v>1</v>
      </c>
      <c r="S1349" s="6">
        <v>1</v>
      </c>
      <c r="T1349" s="6">
        <v>2</v>
      </c>
      <c r="U1349" s="6" t="s">
        <v>12807</v>
      </c>
      <c r="V1349" s="6" t="s">
        <v>12404</v>
      </c>
      <c r="W1349" s="6" t="s">
        <v>12299</v>
      </c>
      <c r="X1349" s="6" t="s">
        <v>12299</v>
      </c>
      <c r="Y1349" s="6"/>
      <c r="Z1349" s="6"/>
      <c r="AA1349" s="6"/>
      <c r="AB1349" s="6"/>
      <c r="AC1349" s="6"/>
      <c r="AD1349" s="6"/>
    </row>
    <row r="1350" spans="1:30" x14ac:dyDescent="0.3">
      <c r="A1350" s="6">
        <v>2151</v>
      </c>
      <c r="B1350" s="6" t="s">
        <v>14608</v>
      </c>
      <c r="C1350" s="6" t="s">
        <v>14609</v>
      </c>
      <c r="D1350" s="6">
        <v>4</v>
      </c>
      <c r="E1350" s="6">
        <v>20</v>
      </c>
      <c r="F1350" s="6"/>
      <c r="G1350" s="6">
        <v>650</v>
      </c>
      <c r="H1350" s="6"/>
      <c r="I1350" s="6">
        <v>65</v>
      </c>
      <c r="J1350" s="6"/>
      <c r="K1350" s="6">
        <v>1</v>
      </c>
      <c r="L1350" s="6" t="s">
        <v>12250</v>
      </c>
      <c r="M1350" s="6">
        <v>63</v>
      </c>
      <c r="N1350" s="6" t="e">
        <f>VLOOKUP(A1350,web_archive!D:AB,18,FALSE)</f>
        <v>#N/A</v>
      </c>
      <c r="O1350" s="6">
        <v>2</v>
      </c>
      <c r="P1350" s="6">
        <v>32</v>
      </c>
      <c r="Q1350" s="6"/>
      <c r="R1350" s="6">
        <v>1</v>
      </c>
      <c r="S1350" s="6">
        <v>1</v>
      </c>
      <c r="T1350" s="6">
        <v>3</v>
      </c>
      <c r="U1350" s="6" t="s">
        <v>12807</v>
      </c>
      <c r="V1350" s="6" t="s">
        <v>12404</v>
      </c>
      <c r="W1350" s="6" t="s">
        <v>12299</v>
      </c>
      <c r="X1350" s="6" t="s">
        <v>12299</v>
      </c>
      <c r="Y1350" s="6"/>
      <c r="Z1350" s="6"/>
      <c r="AA1350" s="6"/>
      <c r="AB1350" s="6"/>
      <c r="AC1350" s="6"/>
      <c r="AD1350" s="6"/>
    </row>
    <row r="1351" spans="1:30" x14ac:dyDescent="0.3">
      <c r="A1351" s="6">
        <v>2152</v>
      </c>
      <c r="B1351" s="6" t="s">
        <v>14610</v>
      </c>
      <c r="C1351" s="6" t="s">
        <v>14611</v>
      </c>
      <c r="D1351" s="6">
        <v>4</v>
      </c>
      <c r="E1351" s="6">
        <v>0</v>
      </c>
      <c r="F1351" s="6"/>
      <c r="G1351" s="6">
        <v>0</v>
      </c>
      <c r="H1351" s="6"/>
      <c r="I1351" s="6">
        <v>120</v>
      </c>
      <c r="J1351" s="6"/>
      <c r="K1351" s="6">
        <v>0</v>
      </c>
      <c r="L1351" s="6" t="s">
        <v>12295</v>
      </c>
      <c r="M1351" s="6">
        <v>63</v>
      </c>
      <c r="N1351" s="6" t="e">
        <f>VLOOKUP(A1351,web_archive!D:AB,18,FALSE)</f>
        <v>#N/A</v>
      </c>
      <c r="O1351" s="6">
        <v>2</v>
      </c>
      <c r="P1351" s="6">
        <v>32</v>
      </c>
      <c r="Q1351" s="6"/>
      <c r="R1351" s="6">
        <v>1</v>
      </c>
      <c r="S1351" s="6">
        <v>0</v>
      </c>
      <c r="T1351" s="6">
        <v>3</v>
      </c>
      <c r="U1351" s="6" t="s">
        <v>12978</v>
      </c>
      <c r="V1351" s="6" t="s">
        <v>12549</v>
      </c>
      <c r="W1351" s="6" t="s">
        <v>14612</v>
      </c>
      <c r="X1351" s="6" t="s">
        <v>12551</v>
      </c>
      <c r="Y1351" s="6" t="s">
        <v>14612</v>
      </c>
      <c r="Z1351" s="6" t="s">
        <v>12798</v>
      </c>
      <c r="AA1351" s="6" t="s">
        <v>14613</v>
      </c>
      <c r="AB1351" s="6" t="s">
        <v>13646</v>
      </c>
      <c r="AC1351" s="6" t="s">
        <v>12299</v>
      </c>
      <c r="AD1351" s="6" t="s">
        <v>12299</v>
      </c>
    </row>
    <row r="1352" spans="1:30" x14ac:dyDescent="0.3">
      <c r="A1352" s="6">
        <v>2153</v>
      </c>
      <c r="B1352" s="6" t="s">
        <v>14614</v>
      </c>
      <c r="C1352" s="6" t="s">
        <v>14615</v>
      </c>
      <c r="D1352" s="6">
        <v>4</v>
      </c>
      <c r="E1352" s="6">
        <v>20</v>
      </c>
      <c r="F1352" s="6"/>
      <c r="G1352" s="6">
        <v>2500</v>
      </c>
      <c r="H1352" s="6"/>
      <c r="I1352" s="6">
        <v>120</v>
      </c>
      <c r="J1352" s="6"/>
      <c r="K1352" s="6">
        <v>1</v>
      </c>
      <c r="L1352" s="6" t="s">
        <v>12268</v>
      </c>
      <c r="M1352" s="6">
        <v>63</v>
      </c>
      <c r="N1352" s="6" t="e">
        <f>VLOOKUP(A1352,web_archive!D:AB,18,FALSE)</f>
        <v>#N/A</v>
      </c>
      <c r="O1352" s="6">
        <v>2</v>
      </c>
      <c r="P1352" s="6">
        <v>32</v>
      </c>
      <c r="Q1352" s="6"/>
      <c r="R1352" s="6">
        <v>102</v>
      </c>
      <c r="S1352" s="6">
        <v>1</v>
      </c>
      <c r="T1352" s="6">
        <v>4</v>
      </c>
      <c r="U1352" s="6" t="s">
        <v>14616</v>
      </c>
      <c r="V1352" s="6" t="s">
        <v>14450</v>
      </c>
      <c r="W1352" s="6" t="s">
        <v>14617</v>
      </c>
      <c r="X1352" s="6" t="s">
        <v>14618</v>
      </c>
      <c r="Y1352" s="6" t="s">
        <v>12299</v>
      </c>
      <c r="Z1352" s="6" t="s">
        <v>12299</v>
      </c>
      <c r="AA1352" s="6"/>
      <c r="AB1352" s="6"/>
      <c r="AC1352" s="6"/>
      <c r="AD1352" s="6"/>
    </row>
    <row r="1353" spans="1:30" x14ac:dyDescent="0.3">
      <c r="A1353" s="6">
        <v>2154</v>
      </c>
      <c r="B1353" s="6" t="s">
        <v>14619</v>
      </c>
      <c r="C1353" s="6" t="s">
        <v>14620</v>
      </c>
      <c r="D1353" s="6">
        <v>4</v>
      </c>
      <c r="E1353" s="6">
        <v>0</v>
      </c>
      <c r="F1353" s="6"/>
      <c r="G1353" s="6">
        <v>500</v>
      </c>
      <c r="H1353" s="6"/>
      <c r="I1353" s="6">
        <v>1</v>
      </c>
      <c r="J1353" s="6"/>
      <c r="K1353" s="6">
        <v>1</v>
      </c>
      <c r="L1353" s="6" t="s">
        <v>12295</v>
      </c>
      <c r="M1353" s="6">
        <v>63</v>
      </c>
      <c r="N1353" s="6" t="e">
        <f>VLOOKUP(A1353,web_archive!D:AB,18,FALSE)</f>
        <v>#N/A</v>
      </c>
      <c r="O1353" s="6">
        <v>2</v>
      </c>
      <c r="P1353" s="6">
        <v>32</v>
      </c>
      <c r="Q1353" s="6"/>
      <c r="R1353" s="6">
        <v>10</v>
      </c>
      <c r="S1353" s="6">
        <v>1</v>
      </c>
      <c r="T1353" s="6">
        <v>1</v>
      </c>
      <c r="U1353" s="6" t="s">
        <v>12299</v>
      </c>
      <c r="V1353" s="6" t="s">
        <v>12299</v>
      </c>
      <c r="W1353" s="6" t="s">
        <v>12299</v>
      </c>
      <c r="X1353" s="6"/>
      <c r="Y1353" s="6"/>
      <c r="Z1353" s="6"/>
      <c r="AA1353" s="6"/>
      <c r="AB1353" s="6"/>
      <c r="AC1353" s="6"/>
      <c r="AD1353" s="6"/>
    </row>
    <row r="1354" spans="1:30" x14ac:dyDescent="0.3">
      <c r="A1354" s="6">
        <v>2155</v>
      </c>
      <c r="B1354" s="6" t="s">
        <v>14621</v>
      </c>
      <c r="C1354" s="6" t="s">
        <v>14622</v>
      </c>
      <c r="D1354" s="6">
        <v>4</v>
      </c>
      <c r="E1354" s="6">
        <v>0</v>
      </c>
      <c r="F1354" s="6"/>
      <c r="G1354" s="6">
        <v>1500</v>
      </c>
      <c r="H1354" s="6"/>
      <c r="I1354" s="6">
        <v>3</v>
      </c>
      <c r="J1354" s="6"/>
      <c r="K1354" s="6">
        <v>1</v>
      </c>
      <c r="L1354" s="6" t="s">
        <v>14534</v>
      </c>
      <c r="M1354" s="6">
        <v>63</v>
      </c>
      <c r="N1354" s="6" t="e">
        <f>VLOOKUP(A1354,web_archive!D:AB,18,FALSE)</f>
        <v>#N/A</v>
      </c>
      <c r="O1354" s="6">
        <v>2</v>
      </c>
      <c r="P1354" s="6">
        <v>32</v>
      </c>
      <c r="Q1354" s="6"/>
      <c r="R1354" s="6">
        <v>0</v>
      </c>
      <c r="S1354" s="6">
        <v>1</v>
      </c>
      <c r="T1354" s="6">
        <v>4</v>
      </c>
      <c r="U1354" s="6" t="s">
        <v>12299</v>
      </c>
      <c r="V1354" s="6" t="s">
        <v>12299</v>
      </c>
      <c r="W1354" s="6" t="s">
        <v>12299</v>
      </c>
      <c r="X1354" s="6"/>
      <c r="Y1354" s="6"/>
      <c r="Z1354" s="6"/>
      <c r="AA1354" s="6"/>
      <c r="AB1354" s="6"/>
      <c r="AC1354" s="6"/>
      <c r="AD1354" s="6"/>
    </row>
    <row r="1355" spans="1:30" x14ac:dyDescent="0.3">
      <c r="A1355" s="6">
        <v>2156</v>
      </c>
      <c r="B1355" s="6" t="s">
        <v>14623</v>
      </c>
      <c r="C1355" s="6" t="s">
        <v>14624</v>
      </c>
      <c r="D1355" s="6">
        <v>4</v>
      </c>
      <c r="E1355" s="6">
        <v>20</v>
      </c>
      <c r="F1355" s="6"/>
      <c r="G1355" s="6">
        <v>500</v>
      </c>
      <c r="H1355" s="6"/>
      <c r="I1355" s="6">
        <v>10</v>
      </c>
      <c r="J1355" s="6"/>
      <c r="K1355" s="6">
        <v>1</v>
      </c>
      <c r="L1355" s="6" t="s">
        <v>13806</v>
      </c>
      <c r="M1355" s="6">
        <v>63</v>
      </c>
      <c r="N1355" s="6" t="e">
        <f>VLOOKUP(A1355,web_archive!D:AB,18,FALSE)</f>
        <v>#N/A</v>
      </c>
      <c r="O1355" s="6">
        <v>2</v>
      </c>
      <c r="P1355" s="6">
        <v>32</v>
      </c>
      <c r="Q1355" s="6"/>
      <c r="R1355" s="6">
        <v>110</v>
      </c>
      <c r="S1355" s="6">
        <v>1</v>
      </c>
      <c r="T1355" s="6">
        <v>5</v>
      </c>
      <c r="U1355" s="6" t="s">
        <v>14525</v>
      </c>
      <c r="V1355" s="6" t="s">
        <v>14625</v>
      </c>
      <c r="W1355" s="6" t="s">
        <v>12368</v>
      </c>
      <c r="X1355" s="6" t="s">
        <v>12299</v>
      </c>
      <c r="Y1355" s="6" t="s">
        <v>12299</v>
      </c>
      <c r="Z1355" s="6"/>
      <c r="AA1355" s="6"/>
      <c r="AB1355" s="6"/>
      <c r="AC1355" s="6"/>
      <c r="AD1355" s="6"/>
    </row>
    <row r="1356" spans="1:30" x14ac:dyDescent="0.3">
      <c r="A1356" s="6">
        <v>2157</v>
      </c>
      <c r="B1356" s="6" t="s">
        <v>14626</v>
      </c>
      <c r="C1356" s="6" t="s">
        <v>14627</v>
      </c>
      <c r="D1356" s="6">
        <v>4</v>
      </c>
      <c r="E1356" s="6">
        <v>20</v>
      </c>
      <c r="F1356" s="6"/>
      <c r="G1356" s="6">
        <v>100</v>
      </c>
      <c r="H1356" s="6"/>
      <c r="I1356" s="6">
        <v>0</v>
      </c>
      <c r="J1356" s="6"/>
      <c r="K1356" s="6">
        <v>0</v>
      </c>
      <c r="L1356" s="6" t="s">
        <v>12295</v>
      </c>
      <c r="M1356" s="6">
        <v>63</v>
      </c>
      <c r="N1356" s="6" t="e">
        <f>VLOOKUP(A1356,web_archive!D:AB,18,FALSE)</f>
        <v>#N/A</v>
      </c>
      <c r="O1356" s="6">
        <v>2</v>
      </c>
      <c r="P1356" s="6">
        <v>32</v>
      </c>
      <c r="Q1356" s="6"/>
      <c r="R1356" s="6">
        <v>0</v>
      </c>
      <c r="S1356" s="6">
        <v>1</v>
      </c>
      <c r="T1356" s="6">
        <v>3</v>
      </c>
      <c r="U1356" s="6" t="s">
        <v>12299</v>
      </c>
      <c r="V1356" s="6" t="s">
        <v>12299</v>
      </c>
      <c r="W1356" s="6" t="s">
        <v>12299</v>
      </c>
      <c r="X1356" s="6"/>
      <c r="Y1356" s="6"/>
      <c r="Z1356" s="6"/>
      <c r="AA1356" s="6"/>
      <c r="AB1356" s="6"/>
      <c r="AC1356" s="6"/>
      <c r="AD1356" s="6"/>
    </row>
    <row r="1357" spans="1:30" x14ac:dyDescent="0.3">
      <c r="A1357" s="6">
        <v>2158</v>
      </c>
      <c r="B1357" s="6" t="s">
        <v>14628</v>
      </c>
      <c r="C1357" s="6" t="s">
        <v>14629</v>
      </c>
      <c r="D1357" s="6">
        <v>4</v>
      </c>
      <c r="E1357" s="6">
        <v>20</v>
      </c>
      <c r="F1357" s="6"/>
      <c r="G1357" s="6">
        <v>1300</v>
      </c>
      <c r="H1357" s="6"/>
      <c r="I1357" s="6">
        <v>50</v>
      </c>
      <c r="J1357" s="6"/>
      <c r="K1357" s="6">
        <v>1</v>
      </c>
      <c r="L1357" s="6" t="s">
        <v>12295</v>
      </c>
      <c r="M1357" s="6">
        <v>63</v>
      </c>
      <c r="N1357" s="6" t="e">
        <f>VLOOKUP(A1357,web_archive!D:AB,18,FALSE)</f>
        <v>#N/A</v>
      </c>
      <c r="O1357" s="6">
        <v>2</v>
      </c>
      <c r="P1357" s="6">
        <v>32</v>
      </c>
      <c r="Q1357" s="6"/>
      <c r="R1357" s="6">
        <v>65</v>
      </c>
      <c r="S1357" s="6">
        <v>1</v>
      </c>
      <c r="T1357" s="6">
        <v>3</v>
      </c>
      <c r="U1357" s="6" t="s">
        <v>12978</v>
      </c>
      <c r="V1357" s="6" t="s">
        <v>14535</v>
      </c>
      <c r="W1357" s="6" t="s">
        <v>12814</v>
      </c>
      <c r="X1357" s="6" t="s">
        <v>12549</v>
      </c>
      <c r="Y1357" s="6" t="s">
        <v>13639</v>
      </c>
      <c r="Z1357" s="6" t="s">
        <v>12299</v>
      </c>
      <c r="AA1357" s="6" t="s">
        <v>12299</v>
      </c>
      <c r="AB1357" s="6"/>
      <c r="AC1357" s="6"/>
      <c r="AD1357" s="6"/>
    </row>
    <row r="1358" spans="1:30" x14ac:dyDescent="0.3">
      <c r="A1358" s="6">
        <v>2159</v>
      </c>
      <c r="B1358" s="6" t="s">
        <v>14630</v>
      </c>
      <c r="C1358" s="6" t="s">
        <v>14631</v>
      </c>
      <c r="D1358" s="6">
        <v>4</v>
      </c>
      <c r="E1358" s="6">
        <v>20</v>
      </c>
      <c r="F1358" s="6"/>
      <c r="G1358" s="6">
        <v>1300</v>
      </c>
      <c r="H1358" s="6"/>
      <c r="I1358" s="6">
        <v>50</v>
      </c>
      <c r="J1358" s="6"/>
      <c r="K1358" s="6">
        <v>1</v>
      </c>
      <c r="L1358" s="6" t="s">
        <v>12295</v>
      </c>
      <c r="M1358" s="6">
        <v>63</v>
      </c>
      <c r="N1358" s="6" t="e">
        <f>VLOOKUP(A1358,web_archive!D:AB,18,FALSE)</f>
        <v>#N/A</v>
      </c>
      <c r="O1358" s="6">
        <v>2</v>
      </c>
      <c r="P1358" s="6">
        <v>32</v>
      </c>
      <c r="Q1358" s="6"/>
      <c r="R1358" s="6">
        <v>65</v>
      </c>
      <c r="S1358" s="6">
        <v>1</v>
      </c>
      <c r="T1358" s="6">
        <v>3</v>
      </c>
      <c r="U1358" s="6" t="s">
        <v>12299</v>
      </c>
      <c r="V1358" s="6" t="s">
        <v>12299</v>
      </c>
      <c r="W1358" s="6" t="s">
        <v>12299</v>
      </c>
      <c r="X1358" s="6"/>
      <c r="Y1358" s="6"/>
      <c r="Z1358" s="6"/>
      <c r="AA1358" s="6"/>
      <c r="AB1358" s="6"/>
      <c r="AC1358" s="6"/>
      <c r="AD1358" s="6"/>
    </row>
    <row r="1359" spans="1:30" x14ac:dyDescent="0.3">
      <c r="A1359" s="6">
        <v>2160</v>
      </c>
      <c r="B1359" s="6" t="s">
        <v>14632</v>
      </c>
      <c r="C1359" s="6" t="s">
        <v>14633</v>
      </c>
      <c r="D1359" s="6">
        <v>4</v>
      </c>
      <c r="E1359" s="6">
        <v>56000</v>
      </c>
      <c r="F1359" s="6"/>
      <c r="G1359" s="6">
        <v>2800</v>
      </c>
      <c r="H1359" s="6"/>
      <c r="I1359" s="6">
        <v>130</v>
      </c>
      <c r="J1359" s="6"/>
      <c r="K1359" s="6">
        <v>1</v>
      </c>
      <c r="L1359" s="6" t="s">
        <v>12250</v>
      </c>
      <c r="M1359" s="6">
        <v>63</v>
      </c>
      <c r="N1359" s="6" t="e">
        <f>VLOOKUP(A1359,web_archive!D:AB,18,FALSE)</f>
        <v>#N/A</v>
      </c>
      <c r="O1359" s="6">
        <v>2</v>
      </c>
      <c r="P1359" s="6">
        <v>32</v>
      </c>
      <c r="Q1359" s="6"/>
      <c r="R1359" s="6">
        <v>100</v>
      </c>
      <c r="S1359" s="6">
        <v>1</v>
      </c>
      <c r="T1359" s="6">
        <v>3</v>
      </c>
      <c r="U1359" s="6" t="s">
        <v>13069</v>
      </c>
      <c r="V1359" s="6" t="s">
        <v>13072</v>
      </c>
      <c r="W1359" s="6" t="s">
        <v>14634</v>
      </c>
      <c r="X1359" s="6" t="s">
        <v>13072</v>
      </c>
      <c r="Y1359" s="6" t="s">
        <v>13441</v>
      </c>
      <c r="Z1359" s="6" t="s">
        <v>12299</v>
      </c>
      <c r="AA1359" s="6" t="s">
        <v>12299</v>
      </c>
      <c r="AB1359" s="6"/>
      <c r="AC1359" s="6"/>
      <c r="AD1359" s="6"/>
    </row>
    <row r="1360" spans="1:30" x14ac:dyDescent="0.3">
      <c r="A1360" s="6">
        <v>2161</v>
      </c>
      <c r="B1360" s="6" t="s">
        <v>14635</v>
      </c>
      <c r="C1360" s="6" t="s">
        <v>14636</v>
      </c>
      <c r="D1360" s="6">
        <v>4</v>
      </c>
      <c r="E1360" s="6">
        <v>56000</v>
      </c>
      <c r="F1360" s="6"/>
      <c r="G1360" s="6">
        <v>1000</v>
      </c>
      <c r="H1360" s="6"/>
      <c r="I1360" s="6">
        <v>30</v>
      </c>
      <c r="J1360" s="6"/>
      <c r="K1360" s="6">
        <v>1</v>
      </c>
      <c r="L1360" s="6" t="s">
        <v>13824</v>
      </c>
      <c r="M1360" s="6">
        <v>63</v>
      </c>
      <c r="N1360" s="6" t="e">
        <f>VLOOKUP(A1360,web_archive!D:AB,18,FALSE)</f>
        <v>#N/A</v>
      </c>
      <c r="O1360" s="6">
        <v>2</v>
      </c>
      <c r="P1360" s="6">
        <v>32</v>
      </c>
      <c r="Q1360" s="6"/>
      <c r="R1360" s="6">
        <v>100</v>
      </c>
      <c r="S1360" s="6">
        <v>1</v>
      </c>
      <c r="T1360" s="6">
        <v>5</v>
      </c>
      <c r="U1360" s="6" t="s">
        <v>14525</v>
      </c>
      <c r="V1360" s="6" t="s">
        <v>13504</v>
      </c>
      <c r="W1360" s="6" t="s">
        <v>14637</v>
      </c>
      <c r="X1360" s="6" t="s">
        <v>14638</v>
      </c>
      <c r="Y1360" s="6" t="s">
        <v>14639</v>
      </c>
      <c r="Z1360" s="6" t="s">
        <v>12299</v>
      </c>
      <c r="AA1360" s="6" t="s">
        <v>12299</v>
      </c>
      <c r="AB1360" s="6"/>
      <c r="AC1360" s="6"/>
      <c r="AD1360" s="6"/>
    </row>
    <row r="1361" spans="1:36" x14ac:dyDescent="0.3">
      <c r="A1361" s="6">
        <v>2162</v>
      </c>
      <c r="B1361" s="6" t="s">
        <v>14640</v>
      </c>
      <c r="C1361" s="6" t="s">
        <v>14641</v>
      </c>
      <c r="D1361" s="6">
        <v>4</v>
      </c>
      <c r="E1361" s="6">
        <v>20</v>
      </c>
      <c r="F1361" s="6"/>
      <c r="G1361" s="6">
        <v>500</v>
      </c>
      <c r="H1361" s="6"/>
      <c r="I1361" s="6">
        <v>20</v>
      </c>
      <c r="J1361" s="6"/>
      <c r="K1361" s="6">
        <v>1</v>
      </c>
      <c r="L1361" s="6" t="s">
        <v>13806</v>
      </c>
      <c r="M1361" s="6">
        <v>63</v>
      </c>
      <c r="N1361" s="6" t="e">
        <f>VLOOKUP(A1361,web_archive!D:AB,18,FALSE)</f>
        <v>#N/A</v>
      </c>
      <c r="O1361" s="6">
        <v>2</v>
      </c>
      <c r="P1361" s="6">
        <v>32</v>
      </c>
      <c r="Q1361" s="6"/>
      <c r="R1361" s="6">
        <v>140</v>
      </c>
      <c r="S1361" s="6">
        <v>1</v>
      </c>
      <c r="T1361" s="6">
        <v>5</v>
      </c>
      <c r="U1361" s="6" t="s">
        <v>14525</v>
      </c>
      <c r="V1361" s="6" t="s">
        <v>14642</v>
      </c>
      <c r="W1361" s="6" t="s">
        <v>14643</v>
      </c>
      <c r="X1361" s="6" t="s">
        <v>12491</v>
      </c>
      <c r="Y1361" s="6" t="s">
        <v>12299</v>
      </c>
      <c r="Z1361" s="6" t="s">
        <v>12299</v>
      </c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x14ac:dyDescent="0.3">
      <c r="A1362" s="6">
        <v>2163</v>
      </c>
      <c r="B1362" s="6" t="s">
        <v>14644</v>
      </c>
      <c r="C1362" s="6" t="s">
        <v>14645</v>
      </c>
      <c r="D1362" s="6">
        <v>4</v>
      </c>
      <c r="E1362" s="6">
        <v>20</v>
      </c>
      <c r="F1362" s="6"/>
      <c r="G1362" s="6">
        <v>1300</v>
      </c>
      <c r="H1362" s="6"/>
      <c r="I1362" s="6">
        <v>50</v>
      </c>
      <c r="J1362" s="6"/>
      <c r="K1362" s="6">
        <v>1</v>
      </c>
      <c r="L1362" s="6" t="s">
        <v>12295</v>
      </c>
      <c r="M1362" s="6">
        <v>63</v>
      </c>
      <c r="N1362" s="6" t="e">
        <f>VLOOKUP(A1362,web_archive!D:AB,18,FALSE)</f>
        <v>#N/A</v>
      </c>
      <c r="O1362" s="6">
        <v>2</v>
      </c>
      <c r="P1362" s="6">
        <v>32</v>
      </c>
      <c r="Q1362" s="6"/>
      <c r="R1362" s="6">
        <v>65</v>
      </c>
      <c r="S1362" s="6">
        <v>1</v>
      </c>
      <c r="T1362" s="6">
        <v>3</v>
      </c>
      <c r="U1362" s="6" t="s">
        <v>12299</v>
      </c>
      <c r="V1362" s="6" t="s">
        <v>12299</v>
      </c>
      <c r="W1362" s="6" t="s">
        <v>12299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x14ac:dyDescent="0.3">
      <c r="A1363" s="6">
        <v>2164</v>
      </c>
      <c r="B1363" s="6" t="s">
        <v>14646</v>
      </c>
      <c r="C1363" s="6" t="s">
        <v>14647</v>
      </c>
      <c r="D1363" s="6">
        <v>4</v>
      </c>
      <c r="E1363" s="6">
        <v>20</v>
      </c>
      <c r="F1363" s="6"/>
      <c r="G1363" s="6">
        <v>1300</v>
      </c>
      <c r="H1363" s="6"/>
      <c r="I1363" s="6">
        <v>50</v>
      </c>
      <c r="J1363" s="6"/>
      <c r="K1363" s="6">
        <v>1</v>
      </c>
      <c r="L1363" s="6" t="s">
        <v>12295</v>
      </c>
      <c r="M1363" s="6">
        <v>63</v>
      </c>
      <c r="N1363" s="6" t="e">
        <f>VLOOKUP(A1363,web_archive!D:AB,18,FALSE)</f>
        <v>#N/A</v>
      </c>
      <c r="O1363" s="6">
        <v>2</v>
      </c>
      <c r="P1363" s="6">
        <v>32</v>
      </c>
      <c r="Q1363" s="6"/>
      <c r="R1363" s="6">
        <v>65</v>
      </c>
      <c r="S1363" s="6">
        <v>1</v>
      </c>
      <c r="T1363" s="6">
        <v>3</v>
      </c>
      <c r="U1363" s="6" t="s">
        <v>14648</v>
      </c>
      <c r="V1363" s="6" t="s">
        <v>13306</v>
      </c>
      <c r="W1363" s="6" t="s">
        <v>14649</v>
      </c>
      <c r="X1363" s="6" t="s">
        <v>13458</v>
      </c>
      <c r="Y1363" s="6" t="s">
        <v>12491</v>
      </c>
      <c r="Z1363" s="6" t="s">
        <v>12299</v>
      </c>
      <c r="AA1363" s="6" t="s">
        <v>12299</v>
      </c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x14ac:dyDescent="0.3">
      <c r="A1364" s="6">
        <v>2165</v>
      </c>
      <c r="B1364" s="6" t="s">
        <v>14650</v>
      </c>
      <c r="C1364" s="6" t="s">
        <v>14651</v>
      </c>
      <c r="D1364" s="6">
        <v>4</v>
      </c>
      <c r="E1364" s="6">
        <v>20</v>
      </c>
      <c r="F1364" s="6"/>
      <c r="G1364" s="6">
        <v>1300</v>
      </c>
      <c r="H1364" s="6"/>
      <c r="I1364" s="6">
        <v>50</v>
      </c>
      <c r="J1364" s="6"/>
      <c r="K1364" s="6">
        <v>1</v>
      </c>
      <c r="L1364" s="6" t="s">
        <v>12295</v>
      </c>
      <c r="M1364" s="6">
        <v>63</v>
      </c>
      <c r="N1364" s="6" t="e">
        <f>VLOOKUP(A1364,web_archive!D:AB,18,FALSE)</f>
        <v>#N/A</v>
      </c>
      <c r="O1364" s="6">
        <v>2</v>
      </c>
      <c r="P1364" s="6">
        <v>32</v>
      </c>
      <c r="Q1364" s="6"/>
      <c r="R1364" s="6">
        <v>65</v>
      </c>
      <c r="S1364" s="6">
        <v>1</v>
      </c>
      <c r="T1364" s="6">
        <v>3</v>
      </c>
      <c r="U1364" s="6" t="s">
        <v>12299</v>
      </c>
      <c r="V1364" s="6" t="s">
        <v>12299</v>
      </c>
      <c r="W1364" s="6" t="s">
        <v>12299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x14ac:dyDescent="0.3">
      <c r="A1365" s="6">
        <v>2166</v>
      </c>
      <c r="B1365" s="6" t="s">
        <v>14652</v>
      </c>
      <c r="C1365" s="6" t="s">
        <v>14653</v>
      </c>
      <c r="D1365" s="6">
        <v>4</v>
      </c>
      <c r="E1365" s="6">
        <v>20</v>
      </c>
      <c r="F1365" s="6"/>
      <c r="G1365" s="6">
        <v>600</v>
      </c>
      <c r="H1365" s="6"/>
      <c r="I1365" s="6">
        <v>80</v>
      </c>
      <c r="J1365" s="6"/>
      <c r="K1365" s="6">
        <v>1</v>
      </c>
      <c r="L1365" s="6" t="s">
        <v>12255</v>
      </c>
      <c r="M1365" s="6">
        <v>63</v>
      </c>
      <c r="N1365" s="6" t="e">
        <f>VLOOKUP(A1365,web_archive!D:AB,18,FALSE)</f>
        <v>#N/A</v>
      </c>
      <c r="O1365" s="6">
        <v>2</v>
      </c>
      <c r="P1365" s="6">
        <v>32</v>
      </c>
      <c r="Q1365" s="6"/>
      <c r="R1365" s="6">
        <v>50</v>
      </c>
      <c r="S1365" s="6">
        <v>1</v>
      </c>
      <c r="T1365" s="6">
        <v>5</v>
      </c>
      <c r="U1365" s="6" t="s">
        <v>12542</v>
      </c>
      <c r="V1365" s="6" t="s">
        <v>12368</v>
      </c>
      <c r="W1365" s="6" t="s">
        <v>12299</v>
      </c>
      <c r="X1365" s="6" t="s">
        <v>12299</v>
      </c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x14ac:dyDescent="0.3">
      <c r="A1366" s="6">
        <v>2167</v>
      </c>
      <c r="B1366" s="6" t="s">
        <v>14654</v>
      </c>
      <c r="C1366" s="6" t="s">
        <v>14655</v>
      </c>
      <c r="D1366" s="6">
        <v>4</v>
      </c>
      <c r="E1366" s="6">
        <v>20</v>
      </c>
      <c r="F1366" s="6"/>
      <c r="G1366" s="6">
        <v>1300</v>
      </c>
      <c r="H1366" s="6"/>
      <c r="I1366" s="6">
        <v>50</v>
      </c>
      <c r="J1366" s="6"/>
      <c r="K1366" s="6">
        <v>1</v>
      </c>
      <c r="L1366" s="6" t="s">
        <v>12295</v>
      </c>
      <c r="M1366" s="6">
        <v>63</v>
      </c>
      <c r="N1366" s="6" t="e">
        <f>VLOOKUP(A1366,web_archive!D:AB,18,FALSE)</f>
        <v>#N/A</v>
      </c>
      <c r="O1366" s="6">
        <v>2</v>
      </c>
      <c r="P1366" s="6">
        <v>32</v>
      </c>
      <c r="Q1366" s="6"/>
      <c r="R1366" s="6">
        <v>65</v>
      </c>
      <c r="S1366" s="6">
        <v>1</v>
      </c>
      <c r="T1366" s="6">
        <v>3</v>
      </c>
      <c r="U1366" s="6" t="s">
        <v>12299</v>
      </c>
      <c r="V1366" s="6" t="s">
        <v>12299</v>
      </c>
      <c r="W1366" s="6" t="s">
        <v>12299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x14ac:dyDescent="0.3">
      <c r="A1367" s="6">
        <v>2168</v>
      </c>
      <c r="B1367" s="6" t="s">
        <v>14656</v>
      </c>
      <c r="C1367" s="6" t="s">
        <v>14657</v>
      </c>
      <c r="D1367" s="6">
        <v>4</v>
      </c>
      <c r="E1367" s="6">
        <v>20</v>
      </c>
      <c r="F1367" s="6"/>
      <c r="G1367" s="6">
        <v>700</v>
      </c>
      <c r="H1367" s="6"/>
      <c r="I1367" s="6">
        <v>55</v>
      </c>
      <c r="J1367" s="6"/>
      <c r="K1367" s="6">
        <v>1</v>
      </c>
      <c r="L1367" s="6" t="s">
        <v>12295</v>
      </c>
      <c r="M1367" s="6">
        <v>63</v>
      </c>
      <c r="N1367" s="6" t="e">
        <f>VLOOKUP(A1367,web_archive!D:AB,18,FALSE)</f>
        <v>#N/A</v>
      </c>
      <c r="O1367" s="6">
        <v>2</v>
      </c>
      <c r="P1367" s="6">
        <v>32</v>
      </c>
      <c r="Q1367" s="6"/>
      <c r="R1367" s="6">
        <v>1</v>
      </c>
      <c r="S1367" s="6">
        <v>1</v>
      </c>
      <c r="T1367" s="6">
        <v>4</v>
      </c>
      <c r="U1367" s="6" t="s">
        <v>14658</v>
      </c>
      <c r="V1367" s="6" t="s">
        <v>13179</v>
      </c>
      <c r="W1367" s="6" t="s">
        <v>14346</v>
      </c>
      <c r="X1367" s="6" t="s">
        <v>14659</v>
      </c>
      <c r="Y1367" s="6" t="s">
        <v>13179</v>
      </c>
      <c r="Z1367" s="6" t="s">
        <v>14660</v>
      </c>
      <c r="AA1367" s="6" t="s">
        <v>13458</v>
      </c>
      <c r="AB1367" s="6" t="s">
        <v>14661</v>
      </c>
      <c r="AC1367" s="6" t="s">
        <v>13456</v>
      </c>
      <c r="AD1367" s="6" t="s">
        <v>14661</v>
      </c>
      <c r="AE1367" s="6" t="s">
        <v>12824</v>
      </c>
      <c r="AF1367" s="6" t="s">
        <v>14661</v>
      </c>
      <c r="AG1367" s="6" t="s">
        <v>12822</v>
      </c>
      <c r="AH1367" s="6" t="s">
        <v>13441</v>
      </c>
      <c r="AI1367" s="6" t="s">
        <v>12299</v>
      </c>
      <c r="AJ1367" s="6" t="s">
        <v>12299</v>
      </c>
    </row>
    <row r="1368" spans="1:36" x14ac:dyDescent="0.3">
      <c r="A1368" s="6">
        <v>2169</v>
      </c>
      <c r="B1368" s="6" t="s">
        <v>14662</v>
      </c>
      <c r="C1368" s="6" t="s">
        <v>14663</v>
      </c>
      <c r="D1368" s="6">
        <v>4</v>
      </c>
      <c r="E1368" s="6">
        <v>20</v>
      </c>
      <c r="F1368" s="6"/>
      <c r="G1368" s="6">
        <v>400</v>
      </c>
      <c r="H1368" s="6"/>
      <c r="I1368" s="6">
        <v>40</v>
      </c>
      <c r="J1368" s="6"/>
      <c r="K1368" s="6">
        <v>0</v>
      </c>
      <c r="L1368" s="6" t="s">
        <v>12295</v>
      </c>
      <c r="M1368" s="6">
        <v>63</v>
      </c>
      <c r="N1368" s="6" t="e">
        <f>VLOOKUP(A1368,web_archive!D:AB,18,FALSE)</f>
        <v>#N/A</v>
      </c>
      <c r="O1368" s="6">
        <v>2</v>
      </c>
      <c r="P1368" s="6">
        <v>32</v>
      </c>
      <c r="Q1368" s="6"/>
      <c r="R1368" s="6">
        <v>1</v>
      </c>
      <c r="S1368" s="6">
        <v>1</v>
      </c>
      <c r="T1368" s="6">
        <v>1</v>
      </c>
      <c r="U1368" s="6" t="s">
        <v>12596</v>
      </c>
      <c r="V1368" s="6" t="s">
        <v>12598</v>
      </c>
      <c r="W1368" s="6" t="s">
        <v>14664</v>
      </c>
      <c r="X1368" s="6" t="s">
        <v>12299</v>
      </c>
      <c r="Y1368" s="6" t="s">
        <v>12299</v>
      </c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x14ac:dyDescent="0.3">
      <c r="A1369" s="6">
        <v>2170</v>
      </c>
      <c r="B1369" s="6" t="s">
        <v>14665</v>
      </c>
      <c r="C1369" s="6" t="s">
        <v>14666</v>
      </c>
      <c r="D1369" s="6">
        <v>4</v>
      </c>
      <c r="E1369" s="6">
        <v>20</v>
      </c>
      <c r="F1369" s="6"/>
      <c r="G1369" s="6">
        <v>400</v>
      </c>
      <c r="H1369" s="6"/>
      <c r="I1369" s="6">
        <v>40</v>
      </c>
      <c r="J1369" s="6"/>
      <c r="K1369" s="6">
        <v>1</v>
      </c>
      <c r="L1369" s="6" t="s">
        <v>12295</v>
      </c>
      <c r="M1369" s="6">
        <v>63</v>
      </c>
      <c r="N1369" s="6" t="e">
        <f>VLOOKUP(A1369,web_archive!D:AB,18,FALSE)</f>
        <v>#N/A</v>
      </c>
      <c r="O1369" s="6">
        <v>2</v>
      </c>
      <c r="P1369" s="6">
        <v>32</v>
      </c>
      <c r="Q1369" s="6"/>
      <c r="R1369" s="6">
        <v>1</v>
      </c>
      <c r="S1369" s="6">
        <v>1</v>
      </c>
      <c r="T1369" s="6">
        <v>1</v>
      </c>
      <c r="U1369" s="6" t="s">
        <v>12596</v>
      </c>
      <c r="V1369" s="6" t="s">
        <v>12598</v>
      </c>
      <c r="W1369" s="6" t="s">
        <v>14664</v>
      </c>
      <c r="X1369" s="6" t="s">
        <v>12299</v>
      </c>
      <c r="Y1369" s="6" t="s">
        <v>12299</v>
      </c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x14ac:dyDescent="0.3">
      <c r="A1370" s="6">
        <v>2171</v>
      </c>
      <c r="B1370" s="6" t="s">
        <v>14667</v>
      </c>
      <c r="C1370" s="6" t="s">
        <v>14668</v>
      </c>
      <c r="D1370" s="6">
        <v>4</v>
      </c>
      <c r="E1370" s="6">
        <v>40000</v>
      </c>
      <c r="F1370" s="6"/>
      <c r="G1370" s="6">
        <v>200</v>
      </c>
      <c r="H1370" s="6"/>
      <c r="I1370" s="6">
        <v>45</v>
      </c>
      <c r="J1370" s="6"/>
      <c r="K1370" s="6">
        <v>1</v>
      </c>
      <c r="L1370" s="6" t="s">
        <v>12238</v>
      </c>
      <c r="M1370" s="6">
        <v>63</v>
      </c>
      <c r="N1370" s="6" t="e">
        <f>VLOOKUP(A1370,web_archive!D:AB,18,FALSE)</f>
        <v>#N/A</v>
      </c>
      <c r="O1370" s="6">
        <v>2</v>
      </c>
      <c r="P1370" s="6">
        <v>32</v>
      </c>
      <c r="Q1370" s="6"/>
      <c r="R1370" s="6">
        <v>100</v>
      </c>
      <c r="S1370" s="6">
        <v>1</v>
      </c>
      <c r="T1370" s="6">
        <v>1</v>
      </c>
      <c r="U1370" s="6" t="s">
        <v>12640</v>
      </c>
      <c r="V1370" s="6" t="s">
        <v>12491</v>
      </c>
      <c r="W1370" s="6" t="s">
        <v>12299</v>
      </c>
      <c r="X1370" s="6" t="s">
        <v>12299</v>
      </c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x14ac:dyDescent="0.3">
      <c r="A1371" s="6">
        <v>2172</v>
      </c>
      <c r="B1371" s="6" t="s">
        <v>14669</v>
      </c>
      <c r="C1371" s="6" t="s">
        <v>14670</v>
      </c>
      <c r="D1371" s="6">
        <v>4</v>
      </c>
      <c r="E1371" s="6">
        <v>45000</v>
      </c>
      <c r="F1371" s="6"/>
      <c r="G1371" s="6">
        <v>250</v>
      </c>
      <c r="H1371" s="6"/>
      <c r="I1371" s="6">
        <v>70</v>
      </c>
      <c r="J1371" s="6"/>
      <c r="K1371" s="6">
        <v>1</v>
      </c>
      <c r="L1371" s="6" t="s">
        <v>12238</v>
      </c>
      <c r="M1371" s="6">
        <v>63</v>
      </c>
      <c r="N1371" s="6" t="e">
        <f>VLOOKUP(A1371,web_archive!D:AB,18,FALSE)</f>
        <v>#N/A</v>
      </c>
      <c r="O1371" s="6">
        <v>2</v>
      </c>
      <c r="P1371" s="6">
        <v>32</v>
      </c>
      <c r="Q1371" s="6"/>
      <c r="R1371" s="6">
        <v>100</v>
      </c>
      <c r="S1371" s="6">
        <v>1</v>
      </c>
      <c r="T1371" s="6">
        <v>1</v>
      </c>
      <c r="U1371" s="6" t="s">
        <v>14671</v>
      </c>
      <c r="V1371" s="6" t="s">
        <v>14672</v>
      </c>
      <c r="W1371" s="6" t="s">
        <v>14673</v>
      </c>
      <c r="X1371" s="6">
        <v>20</v>
      </c>
      <c r="Y1371" s="6">
        <v>5000</v>
      </c>
      <c r="Z1371" s="6" t="s">
        <v>12682</v>
      </c>
      <c r="AA1371" s="6" t="s">
        <v>14674</v>
      </c>
      <c r="AB1371" s="6" t="s">
        <v>12299</v>
      </c>
      <c r="AC1371" s="6" t="s">
        <v>12299</v>
      </c>
      <c r="AD1371" s="6"/>
      <c r="AE1371" s="6"/>
      <c r="AF1371" s="6"/>
      <c r="AG1371" s="6"/>
      <c r="AH1371" s="6"/>
      <c r="AI1371" s="6"/>
      <c r="AJ1371" s="6"/>
    </row>
    <row r="1372" spans="1:36" x14ac:dyDescent="0.3">
      <c r="A1372" s="6">
        <v>2173</v>
      </c>
      <c r="B1372" s="6" t="s">
        <v>14675</v>
      </c>
      <c r="C1372" s="6" t="s">
        <v>14676</v>
      </c>
      <c r="D1372" s="6">
        <v>4</v>
      </c>
      <c r="E1372" s="6">
        <v>45000</v>
      </c>
      <c r="F1372" s="6"/>
      <c r="G1372" s="6">
        <v>250</v>
      </c>
      <c r="H1372" s="6"/>
      <c r="I1372" s="6">
        <v>45</v>
      </c>
      <c r="J1372" s="6"/>
      <c r="K1372" s="6">
        <v>1</v>
      </c>
      <c r="L1372" s="6" t="s">
        <v>12238</v>
      </c>
      <c r="M1372" s="6">
        <v>63</v>
      </c>
      <c r="N1372" s="6" t="e">
        <f>VLOOKUP(A1372,web_archive!D:AB,18,FALSE)</f>
        <v>#N/A</v>
      </c>
      <c r="O1372" s="6">
        <v>2</v>
      </c>
      <c r="P1372" s="6">
        <v>32</v>
      </c>
      <c r="Q1372" s="6"/>
      <c r="R1372" s="6">
        <v>100</v>
      </c>
      <c r="S1372" s="6">
        <v>1</v>
      </c>
      <c r="T1372" s="6">
        <v>1</v>
      </c>
      <c r="U1372" s="6" t="s">
        <v>14677</v>
      </c>
      <c r="V1372" s="6" t="s">
        <v>14678</v>
      </c>
      <c r="W1372" s="6" t="s">
        <v>12299</v>
      </c>
      <c r="X1372" s="6" t="s">
        <v>12299</v>
      </c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x14ac:dyDescent="0.3">
      <c r="A1373" s="6">
        <v>2174</v>
      </c>
      <c r="B1373" s="6" t="s">
        <v>14679</v>
      </c>
      <c r="C1373" s="6" t="s">
        <v>14680</v>
      </c>
      <c r="D1373" s="6">
        <v>4</v>
      </c>
      <c r="E1373" s="6">
        <v>20</v>
      </c>
      <c r="F1373" s="6"/>
      <c r="G1373" s="6">
        <v>1300</v>
      </c>
      <c r="H1373" s="6"/>
      <c r="I1373" s="6">
        <v>50</v>
      </c>
      <c r="J1373" s="6"/>
      <c r="K1373" s="6">
        <v>1</v>
      </c>
      <c r="L1373" s="6" t="s">
        <v>12295</v>
      </c>
      <c r="M1373" s="6">
        <v>63</v>
      </c>
      <c r="N1373" s="6" t="e">
        <f>VLOOKUP(A1373,web_archive!D:AB,18,FALSE)</f>
        <v>#N/A</v>
      </c>
      <c r="O1373" s="6">
        <v>2</v>
      </c>
      <c r="P1373" s="6">
        <v>32</v>
      </c>
      <c r="Q1373" s="6"/>
      <c r="R1373" s="6">
        <v>65</v>
      </c>
      <c r="S1373" s="6">
        <v>1</v>
      </c>
      <c r="T1373" s="6">
        <v>3</v>
      </c>
      <c r="U1373" s="6" t="s">
        <v>12299</v>
      </c>
      <c r="V1373" s="6" t="s">
        <v>12299</v>
      </c>
      <c r="W1373" s="6" t="s">
        <v>12299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x14ac:dyDescent="0.3">
      <c r="A1374" s="6">
        <v>2175</v>
      </c>
      <c r="B1374" s="6" t="s">
        <v>14681</v>
      </c>
      <c r="C1374" s="6" t="s">
        <v>14682</v>
      </c>
      <c r="D1374" s="6">
        <v>4</v>
      </c>
      <c r="E1374" s="6">
        <v>20</v>
      </c>
      <c r="F1374" s="6"/>
      <c r="G1374" s="6">
        <v>1300</v>
      </c>
      <c r="H1374" s="6"/>
      <c r="I1374" s="6">
        <v>50</v>
      </c>
      <c r="J1374" s="6"/>
      <c r="K1374" s="6">
        <v>1</v>
      </c>
      <c r="L1374" s="6" t="s">
        <v>12295</v>
      </c>
      <c r="M1374" s="6">
        <v>63</v>
      </c>
      <c r="N1374" s="6" t="e">
        <f>VLOOKUP(A1374,web_archive!D:AB,18,FALSE)</f>
        <v>#N/A</v>
      </c>
      <c r="O1374" s="6">
        <v>2</v>
      </c>
      <c r="P1374" s="6">
        <v>32</v>
      </c>
      <c r="Q1374" s="6"/>
      <c r="R1374" s="6">
        <v>65</v>
      </c>
      <c r="S1374" s="6">
        <v>1</v>
      </c>
      <c r="T1374" s="6">
        <v>3</v>
      </c>
      <c r="U1374" s="6" t="s">
        <v>12299</v>
      </c>
      <c r="V1374" s="6" t="s">
        <v>12299</v>
      </c>
      <c r="W1374" s="6" t="s">
        <v>12299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x14ac:dyDescent="0.3">
      <c r="A1375" s="6">
        <v>2176</v>
      </c>
      <c r="B1375" s="6" t="s">
        <v>14683</v>
      </c>
      <c r="C1375" s="6" t="s">
        <v>14684</v>
      </c>
      <c r="D1375" s="6">
        <v>4</v>
      </c>
      <c r="E1375" s="6">
        <v>20</v>
      </c>
      <c r="F1375" s="6"/>
      <c r="G1375" s="6">
        <v>500</v>
      </c>
      <c r="H1375" s="6"/>
      <c r="I1375" s="6">
        <v>80</v>
      </c>
      <c r="J1375" s="6"/>
      <c r="K1375" s="6">
        <v>1</v>
      </c>
      <c r="L1375" s="6" t="s">
        <v>12295</v>
      </c>
      <c r="M1375" s="6">
        <v>63</v>
      </c>
      <c r="N1375" s="6" t="e">
        <f>VLOOKUP(A1375,web_archive!D:AB,18,FALSE)</f>
        <v>#N/A</v>
      </c>
      <c r="O1375" s="6">
        <v>2</v>
      </c>
      <c r="P1375" s="6">
        <v>32</v>
      </c>
      <c r="Q1375" s="6"/>
      <c r="R1375" s="6">
        <v>65</v>
      </c>
      <c r="S1375" s="6">
        <v>1</v>
      </c>
      <c r="T1375" s="6">
        <v>5</v>
      </c>
      <c r="U1375" s="6" t="s">
        <v>14525</v>
      </c>
      <c r="V1375" s="6" t="s">
        <v>14685</v>
      </c>
      <c r="W1375" s="6" t="s">
        <v>12889</v>
      </c>
      <c r="X1375" s="6">
        <v>1</v>
      </c>
      <c r="Y1375" s="6" t="s">
        <v>14686</v>
      </c>
      <c r="Z1375" s="6" t="s">
        <v>12299</v>
      </c>
      <c r="AA1375" s="6" t="s">
        <v>12299</v>
      </c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x14ac:dyDescent="0.3">
      <c r="A1376" s="6">
        <v>2177</v>
      </c>
      <c r="B1376" s="6" t="s">
        <v>14687</v>
      </c>
      <c r="C1376" s="6" t="s">
        <v>14688</v>
      </c>
      <c r="D1376" s="6">
        <v>4</v>
      </c>
      <c r="E1376" s="6">
        <v>20</v>
      </c>
      <c r="F1376" s="6"/>
      <c r="G1376" s="6">
        <v>2000</v>
      </c>
      <c r="H1376" s="6"/>
      <c r="I1376" s="6">
        <v>150</v>
      </c>
      <c r="J1376" s="6"/>
      <c r="K1376" s="6">
        <v>1</v>
      </c>
      <c r="L1376" s="6" t="s">
        <v>12295</v>
      </c>
      <c r="M1376" s="6">
        <v>63</v>
      </c>
      <c r="N1376" s="6" t="e">
        <f>VLOOKUP(A1376,web_archive!D:AB,18,FALSE)</f>
        <v>#N/A</v>
      </c>
      <c r="O1376" s="6">
        <v>2</v>
      </c>
      <c r="P1376" s="6">
        <v>32</v>
      </c>
      <c r="Q1376" s="6"/>
      <c r="R1376" s="6">
        <v>90</v>
      </c>
      <c r="S1376" s="6">
        <v>1</v>
      </c>
      <c r="T1376" s="6">
        <v>3</v>
      </c>
      <c r="U1376" s="6" t="s">
        <v>12674</v>
      </c>
      <c r="V1376" s="6" t="s">
        <v>12598</v>
      </c>
      <c r="W1376" s="6" t="s">
        <v>14689</v>
      </c>
      <c r="X1376" s="6" t="s">
        <v>12598</v>
      </c>
      <c r="Y1376" s="6" t="s">
        <v>14690</v>
      </c>
      <c r="Z1376" s="6" t="s">
        <v>12565</v>
      </c>
      <c r="AA1376" s="6" t="s">
        <v>12764</v>
      </c>
      <c r="AB1376" s="6" t="s">
        <v>12299</v>
      </c>
      <c r="AC1376" s="6" t="s">
        <v>12299</v>
      </c>
      <c r="AD1376" s="6"/>
      <c r="AE1376" s="6"/>
      <c r="AF1376" s="6"/>
      <c r="AG1376" s="6"/>
      <c r="AH1376" s="6"/>
      <c r="AI1376" s="6"/>
      <c r="AJ1376" s="6"/>
    </row>
    <row r="1377" spans="1:51" x14ac:dyDescent="0.3">
      <c r="A1377" s="6">
        <v>2178</v>
      </c>
      <c r="B1377" s="6" t="s">
        <v>14691</v>
      </c>
      <c r="C1377" s="6" t="s">
        <v>14692</v>
      </c>
      <c r="D1377" s="6">
        <v>4</v>
      </c>
      <c r="E1377" s="6">
        <v>0</v>
      </c>
      <c r="F1377" s="6"/>
      <c r="G1377" s="6">
        <v>0</v>
      </c>
      <c r="H1377" s="6"/>
      <c r="I1377" s="6">
        <v>15</v>
      </c>
      <c r="J1377" s="6"/>
      <c r="K1377" s="6">
        <v>0</v>
      </c>
      <c r="L1377" s="6" t="s">
        <v>12295</v>
      </c>
      <c r="M1377" s="6">
        <v>63</v>
      </c>
      <c r="N1377" s="6" t="e">
        <f>VLOOKUP(A1377,web_archive!D:AB,18,FALSE)</f>
        <v>#N/A</v>
      </c>
      <c r="O1377" s="6">
        <v>2</v>
      </c>
      <c r="P1377" s="6">
        <v>32</v>
      </c>
      <c r="Q1377" s="6"/>
      <c r="R1377" s="6">
        <v>40</v>
      </c>
      <c r="S1377" s="6">
        <v>1</v>
      </c>
      <c r="T1377" s="6">
        <v>2</v>
      </c>
      <c r="U1377" s="6" t="s">
        <v>14525</v>
      </c>
      <c r="V1377" s="6" t="s">
        <v>14693</v>
      </c>
      <c r="W1377" s="6" t="s">
        <v>13916</v>
      </c>
      <c r="X1377" s="6" t="s">
        <v>14694</v>
      </c>
      <c r="Y1377" s="6" t="s">
        <v>12551</v>
      </c>
      <c r="Z1377" s="6" t="s">
        <v>12649</v>
      </c>
      <c r="AA1377" s="6" t="s">
        <v>12299</v>
      </c>
      <c r="AB1377" s="6" t="s">
        <v>12299</v>
      </c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</row>
    <row r="1378" spans="1:51" x14ac:dyDescent="0.3">
      <c r="A1378" s="6">
        <v>2179</v>
      </c>
      <c r="B1378" s="6" t="s">
        <v>14695</v>
      </c>
      <c r="C1378" s="6" t="s">
        <v>14696</v>
      </c>
      <c r="D1378" s="6">
        <v>4</v>
      </c>
      <c r="E1378" s="6">
        <v>0</v>
      </c>
      <c r="F1378" s="6"/>
      <c r="G1378" s="6">
        <v>0</v>
      </c>
      <c r="H1378" s="6"/>
      <c r="I1378" s="6">
        <v>25</v>
      </c>
      <c r="J1378" s="6"/>
      <c r="K1378" s="6">
        <v>0</v>
      </c>
      <c r="L1378" s="6" t="s">
        <v>12977</v>
      </c>
      <c r="M1378" s="6">
        <v>63</v>
      </c>
      <c r="N1378" s="6" t="e">
        <f>VLOOKUP(A1378,web_archive!D:AB,18,FALSE)</f>
        <v>#N/A</v>
      </c>
      <c r="O1378" s="6">
        <v>2</v>
      </c>
      <c r="P1378" s="6">
        <v>32</v>
      </c>
      <c r="Q1378" s="6"/>
      <c r="R1378" s="6">
        <v>40</v>
      </c>
      <c r="S1378" s="6">
        <v>1</v>
      </c>
      <c r="T1378" s="6">
        <v>3</v>
      </c>
      <c r="U1378" s="6" t="s">
        <v>14525</v>
      </c>
      <c r="V1378" s="6" t="s">
        <v>13910</v>
      </c>
      <c r="W1378" s="6" t="s">
        <v>14697</v>
      </c>
      <c r="X1378" s="6" t="s">
        <v>12551</v>
      </c>
      <c r="Y1378" s="6" t="s">
        <v>12483</v>
      </c>
      <c r="Z1378" s="6" t="s">
        <v>12299</v>
      </c>
      <c r="AA1378" s="6" t="s">
        <v>12299</v>
      </c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</row>
    <row r="1379" spans="1:51" x14ac:dyDescent="0.3">
      <c r="A1379" s="6">
        <v>2180</v>
      </c>
      <c r="B1379" s="6" t="s">
        <v>14698</v>
      </c>
      <c r="C1379" s="6" t="s">
        <v>14699</v>
      </c>
      <c r="D1379" s="6">
        <v>4</v>
      </c>
      <c r="E1379" s="6">
        <v>0</v>
      </c>
      <c r="F1379" s="6"/>
      <c r="G1379" s="6">
        <v>0</v>
      </c>
      <c r="H1379" s="6"/>
      <c r="I1379" s="6">
        <v>5</v>
      </c>
      <c r="J1379" s="6"/>
      <c r="K1379" s="6">
        <v>0</v>
      </c>
      <c r="L1379" s="6" t="s">
        <v>12271</v>
      </c>
      <c r="M1379" s="6">
        <v>63</v>
      </c>
      <c r="N1379" s="6" t="e">
        <f>VLOOKUP(A1379,web_archive!D:AB,18,FALSE)</f>
        <v>#N/A</v>
      </c>
      <c r="O1379" s="6">
        <v>2</v>
      </c>
      <c r="P1379" s="6">
        <v>32</v>
      </c>
      <c r="Q1379" s="6"/>
      <c r="R1379" s="6">
        <v>40</v>
      </c>
      <c r="S1379" s="6">
        <v>1</v>
      </c>
      <c r="T1379" s="6">
        <v>1</v>
      </c>
      <c r="U1379" s="6" t="s">
        <v>14525</v>
      </c>
      <c r="V1379" s="6" t="s">
        <v>14700</v>
      </c>
      <c r="W1379" s="6" t="s">
        <v>14697</v>
      </c>
      <c r="X1379" s="6" t="s">
        <v>12551</v>
      </c>
      <c r="Y1379" s="6" t="s">
        <v>12489</v>
      </c>
      <c r="Z1379" s="6" t="s">
        <v>12299</v>
      </c>
      <c r="AA1379" s="6" t="s">
        <v>12299</v>
      </c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</row>
    <row r="1380" spans="1:51" x14ac:dyDescent="0.3">
      <c r="A1380" s="6">
        <v>2181</v>
      </c>
      <c r="B1380" s="6" t="s">
        <v>14701</v>
      </c>
      <c r="C1380" s="6" t="s">
        <v>14701</v>
      </c>
      <c r="D1380" s="6">
        <v>4</v>
      </c>
      <c r="E1380" s="6">
        <v>10</v>
      </c>
      <c r="F1380" s="6"/>
      <c r="G1380" s="6">
        <v>1500</v>
      </c>
      <c r="H1380" s="6"/>
      <c r="I1380" s="6">
        <v>100</v>
      </c>
      <c r="J1380" s="6"/>
      <c r="K1380" s="6">
        <v>0</v>
      </c>
      <c r="L1380" s="6" t="s">
        <v>12295</v>
      </c>
      <c r="M1380" s="6">
        <v>63</v>
      </c>
      <c r="N1380" s="6" t="e">
        <f>VLOOKUP(A1380,web_archive!D:AB,18,FALSE)</f>
        <v>#N/A</v>
      </c>
      <c r="O1380" s="6">
        <v>2</v>
      </c>
      <c r="P1380" s="6">
        <v>32</v>
      </c>
      <c r="Q1380" s="6"/>
      <c r="R1380" s="6">
        <v>1</v>
      </c>
      <c r="S1380" s="6"/>
      <c r="T1380" s="6">
        <v>2</v>
      </c>
      <c r="U1380" s="6" t="s">
        <v>14525</v>
      </c>
      <c r="V1380" s="6" t="s">
        <v>12814</v>
      </c>
      <c r="W1380" s="6" t="s">
        <v>13898</v>
      </c>
      <c r="X1380" s="6" t="s">
        <v>14702</v>
      </c>
      <c r="Y1380" s="6" t="s">
        <v>12368</v>
      </c>
      <c r="Z1380" s="6" t="s">
        <v>12299</v>
      </c>
      <c r="AA1380" s="6" t="s">
        <v>12299</v>
      </c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</row>
    <row r="1381" spans="1:51" x14ac:dyDescent="0.3">
      <c r="A1381" s="6">
        <v>2182</v>
      </c>
      <c r="B1381" s="6" t="s">
        <v>14703</v>
      </c>
      <c r="C1381" s="6" t="s">
        <v>14704</v>
      </c>
      <c r="D1381" s="6">
        <v>4</v>
      </c>
      <c r="E1381" s="6">
        <v>0</v>
      </c>
      <c r="F1381" s="6"/>
      <c r="G1381" s="6">
        <v>3000</v>
      </c>
      <c r="H1381" s="6"/>
      <c r="I1381" s="6">
        <v>150</v>
      </c>
      <c r="J1381" s="6"/>
      <c r="K1381" s="6">
        <v>0</v>
      </c>
      <c r="L1381" s="6" t="s">
        <v>14705</v>
      </c>
      <c r="M1381" s="6">
        <v>56</v>
      </c>
      <c r="N1381" s="6" t="e">
        <f>VLOOKUP(A1381,web_archive!D:AB,18,FALSE)</f>
        <v>#N/A</v>
      </c>
      <c r="O1381" s="6">
        <v>2</v>
      </c>
      <c r="P1381" s="6">
        <v>32</v>
      </c>
      <c r="Q1381" s="6"/>
      <c r="R1381" s="6">
        <v>100</v>
      </c>
      <c r="S1381" s="6">
        <v>0</v>
      </c>
      <c r="T1381" s="6">
        <v>2</v>
      </c>
      <c r="U1381" s="6" t="s">
        <v>14525</v>
      </c>
      <c r="V1381" s="6" t="s">
        <v>14706</v>
      </c>
      <c r="W1381" s="6" t="s">
        <v>12656</v>
      </c>
      <c r="X1381" s="6" t="s">
        <v>13898</v>
      </c>
      <c r="Y1381" s="6" t="s">
        <v>14707</v>
      </c>
      <c r="Z1381" s="6" t="s">
        <v>14708</v>
      </c>
      <c r="AA1381" s="6" t="s">
        <v>12620</v>
      </c>
      <c r="AB1381" s="6" t="s">
        <v>14709</v>
      </c>
      <c r="AC1381" s="6" t="s">
        <v>12864</v>
      </c>
      <c r="AD1381" s="6" t="s">
        <v>14709</v>
      </c>
      <c r="AE1381" s="6" t="s">
        <v>12563</v>
      </c>
      <c r="AF1381" s="6" t="s">
        <v>14709</v>
      </c>
      <c r="AG1381" s="6" t="s">
        <v>12592</v>
      </c>
      <c r="AH1381" s="6" t="s">
        <v>14709</v>
      </c>
      <c r="AI1381" s="6" t="s">
        <v>12837</v>
      </c>
      <c r="AJ1381" s="6" t="s">
        <v>14709</v>
      </c>
      <c r="AK1381" s="6" t="s">
        <v>12860</v>
      </c>
      <c r="AL1381" s="6" t="s">
        <v>14709</v>
      </c>
      <c r="AM1381" s="6" t="s">
        <v>12862</v>
      </c>
      <c r="AN1381" s="6" t="s">
        <v>14709</v>
      </c>
      <c r="AO1381" s="6" t="s">
        <v>12670</v>
      </c>
      <c r="AP1381" s="6" t="s">
        <v>14709</v>
      </c>
      <c r="AQ1381" s="6" t="s">
        <v>13309</v>
      </c>
      <c r="AR1381" s="6" t="s">
        <v>14709</v>
      </c>
      <c r="AS1381" s="6" t="s">
        <v>12556</v>
      </c>
      <c r="AT1381" s="6" t="s">
        <v>13088</v>
      </c>
      <c r="AU1381" s="6">
        <v>10</v>
      </c>
      <c r="AV1381" s="6">
        <v>60000</v>
      </c>
      <c r="AW1381" s="6" t="s">
        <v>14710</v>
      </c>
      <c r="AX1381" s="6" t="s">
        <v>12299</v>
      </c>
      <c r="AY1381" s="6" t="s">
        <v>12299</v>
      </c>
    </row>
    <row r="1382" spans="1:51" x14ac:dyDescent="0.3">
      <c r="A1382" s="6">
        <v>2183</v>
      </c>
      <c r="B1382" s="6" t="s">
        <v>14711</v>
      </c>
      <c r="C1382" s="6" t="s">
        <v>14712</v>
      </c>
      <c r="D1382" s="6">
        <v>4</v>
      </c>
      <c r="E1382" s="6">
        <v>10000</v>
      </c>
      <c r="F1382" s="6"/>
      <c r="G1382" s="6">
        <v>400</v>
      </c>
      <c r="H1382" s="6"/>
      <c r="I1382" s="6">
        <v>30</v>
      </c>
      <c r="J1382" s="6"/>
      <c r="K1382" s="6">
        <v>1</v>
      </c>
      <c r="L1382" s="6" t="s">
        <v>12234</v>
      </c>
      <c r="M1382" s="6">
        <v>63</v>
      </c>
      <c r="N1382" s="6" t="e">
        <f>VLOOKUP(A1382,web_archive!D:AB,18,FALSE)</f>
        <v>#N/A</v>
      </c>
      <c r="O1382" s="6">
        <v>2</v>
      </c>
      <c r="P1382" s="6">
        <v>32</v>
      </c>
      <c r="Q1382" s="6"/>
      <c r="R1382" s="6">
        <v>99</v>
      </c>
      <c r="S1382" s="6">
        <v>1</v>
      </c>
      <c r="T1382" s="6">
        <v>1</v>
      </c>
      <c r="U1382" s="6" t="s">
        <v>12978</v>
      </c>
      <c r="V1382" s="6" t="s">
        <v>12798</v>
      </c>
      <c r="W1382" s="6" t="s">
        <v>14661</v>
      </c>
      <c r="X1382" s="6" t="s">
        <v>14532</v>
      </c>
      <c r="Y1382" s="6" t="s">
        <v>14661</v>
      </c>
      <c r="Z1382" s="6" t="s">
        <v>13179</v>
      </c>
      <c r="AA1382" s="6" t="s">
        <v>13639</v>
      </c>
      <c r="AB1382" s="6" t="s">
        <v>12299</v>
      </c>
      <c r="AC1382" s="6" t="s">
        <v>12299</v>
      </c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</row>
    <row r="1383" spans="1:51" x14ac:dyDescent="0.3">
      <c r="A1383" s="6">
        <v>2185</v>
      </c>
      <c r="B1383" s="6" t="s">
        <v>14713</v>
      </c>
      <c r="C1383" s="6" t="s">
        <v>14714</v>
      </c>
      <c r="D1383" s="6">
        <v>4</v>
      </c>
      <c r="E1383" s="6">
        <v>10</v>
      </c>
      <c r="F1383" s="6"/>
      <c r="G1383" s="6">
        <v>1000</v>
      </c>
      <c r="H1383" s="6"/>
      <c r="I1383" s="6">
        <v>50</v>
      </c>
      <c r="J1383" s="6"/>
      <c r="K1383" s="6">
        <v>1</v>
      </c>
      <c r="L1383" s="6" t="s">
        <v>12295</v>
      </c>
      <c r="M1383" s="6">
        <v>63</v>
      </c>
      <c r="N1383" s="6" t="e">
        <f>VLOOKUP(A1383,web_archive!D:AB,18,FALSE)</f>
        <v>#N/A</v>
      </c>
      <c r="O1383" s="6">
        <v>2</v>
      </c>
      <c r="P1383" s="6">
        <v>32</v>
      </c>
      <c r="Q1383" s="6"/>
      <c r="R1383" s="6">
        <v>99</v>
      </c>
      <c r="S1383" s="6">
        <v>1</v>
      </c>
      <c r="T1383" s="6">
        <v>3</v>
      </c>
      <c r="U1383" s="6" t="s">
        <v>14525</v>
      </c>
      <c r="V1383" s="6" t="s">
        <v>14715</v>
      </c>
      <c r="W1383" s="6" t="s">
        <v>14716</v>
      </c>
      <c r="X1383" s="6" t="s">
        <v>12299</v>
      </c>
      <c r="Y1383" s="6" t="s">
        <v>12299</v>
      </c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</row>
    <row r="1384" spans="1:51" x14ac:dyDescent="0.3">
      <c r="A1384" s="6">
        <v>2186</v>
      </c>
      <c r="B1384" s="6" t="s">
        <v>14717</v>
      </c>
      <c r="C1384" s="6" t="s">
        <v>14718</v>
      </c>
      <c r="D1384" s="6">
        <v>4</v>
      </c>
      <c r="E1384" s="6">
        <v>10</v>
      </c>
      <c r="F1384" s="6"/>
      <c r="G1384" s="6">
        <v>200</v>
      </c>
      <c r="H1384" s="4">
        <v>3.472222222222222E-3</v>
      </c>
      <c r="I1384" s="6">
        <v>50</v>
      </c>
      <c r="J1384" s="6"/>
      <c r="K1384" s="6">
        <v>1</v>
      </c>
      <c r="L1384" s="6" t="s">
        <v>14719</v>
      </c>
      <c r="M1384" s="6">
        <v>63</v>
      </c>
      <c r="N1384" s="6" t="e">
        <f>VLOOKUP(A1384,web_archive!D:AB,18,FALSE)</f>
        <v>#N/A</v>
      </c>
      <c r="O1384" s="6">
        <v>2</v>
      </c>
      <c r="P1384" s="6">
        <v>32</v>
      </c>
      <c r="Q1384" s="6"/>
      <c r="R1384" s="6">
        <v>99</v>
      </c>
      <c r="S1384" s="6">
        <v>1</v>
      </c>
      <c r="T1384" s="6">
        <v>4</v>
      </c>
      <c r="U1384" s="6" t="s">
        <v>12542</v>
      </c>
      <c r="V1384" s="6" t="s">
        <v>13470</v>
      </c>
      <c r="W1384" s="6" t="s">
        <v>14720</v>
      </c>
      <c r="X1384" s="6" t="s">
        <v>14721</v>
      </c>
      <c r="Y1384" s="6" t="s">
        <v>12491</v>
      </c>
      <c r="Z1384" s="6" t="s">
        <v>12299</v>
      </c>
      <c r="AA1384" s="6" t="s">
        <v>12299</v>
      </c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</row>
    <row r="1385" spans="1:51" x14ac:dyDescent="0.3">
      <c r="A1385" s="6">
        <v>2187</v>
      </c>
      <c r="B1385" s="6" t="s">
        <v>14722</v>
      </c>
      <c r="C1385" s="6" t="s">
        <v>14723</v>
      </c>
      <c r="D1385" s="6">
        <v>4</v>
      </c>
      <c r="E1385" s="6">
        <v>10</v>
      </c>
      <c r="F1385" s="6"/>
      <c r="G1385" s="6">
        <v>2000</v>
      </c>
      <c r="H1385" s="6"/>
      <c r="I1385" s="6">
        <v>75</v>
      </c>
      <c r="J1385" s="6"/>
      <c r="K1385" s="6">
        <v>1</v>
      </c>
      <c r="L1385" s="6" t="s">
        <v>12295</v>
      </c>
      <c r="M1385" s="6">
        <v>56</v>
      </c>
      <c r="N1385" s="6" t="e">
        <f>VLOOKUP(A1385,web_archive!D:AB,18,FALSE)</f>
        <v>#N/A</v>
      </c>
      <c r="O1385" s="6">
        <v>2</v>
      </c>
      <c r="P1385" s="6">
        <v>32</v>
      </c>
      <c r="Q1385" s="6"/>
      <c r="R1385" s="6">
        <v>120</v>
      </c>
      <c r="S1385" s="6">
        <v>1</v>
      </c>
      <c r="T1385" s="6">
        <v>3</v>
      </c>
      <c r="U1385" s="6" t="s">
        <v>14724</v>
      </c>
      <c r="V1385" s="6" t="s">
        <v>13454</v>
      </c>
      <c r="W1385" s="6" t="s">
        <v>14725</v>
      </c>
      <c r="X1385" s="6" t="s">
        <v>14726</v>
      </c>
      <c r="Y1385" s="6" t="s">
        <v>12299</v>
      </c>
      <c r="Z1385" s="6" t="s">
        <v>12299</v>
      </c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</row>
    <row r="1386" spans="1:51" x14ac:dyDescent="0.3">
      <c r="A1386" s="6">
        <v>2188</v>
      </c>
      <c r="B1386" s="6" t="s">
        <v>14727</v>
      </c>
      <c r="C1386" s="6" t="s">
        <v>14728</v>
      </c>
      <c r="D1386" s="6">
        <v>4</v>
      </c>
      <c r="E1386" s="6">
        <v>10</v>
      </c>
      <c r="F1386" s="6"/>
      <c r="G1386" s="6">
        <v>500</v>
      </c>
      <c r="H1386" s="6"/>
      <c r="I1386" s="6">
        <v>80</v>
      </c>
      <c r="J1386" s="6"/>
      <c r="K1386" s="6">
        <v>1</v>
      </c>
      <c r="L1386" s="6" t="s">
        <v>12295</v>
      </c>
      <c r="M1386" s="6">
        <v>63</v>
      </c>
      <c r="N1386" s="6" t="e">
        <f>VLOOKUP(A1386,web_archive!D:AB,18,FALSE)</f>
        <v>#N/A</v>
      </c>
      <c r="O1386" s="6">
        <v>2</v>
      </c>
      <c r="P1386" s="6">
        <v>32</v>
      </c>
      <c r="Q1386" s="6"/>
      <c r="R1386" s="6">
        <v>65</v>
      </c>
      <c r="S1386" s="6">
        <v>1</v>
      </c>
      <c r="T1386" s="6">
        <v>3</v>
      </c>
      <c r="U1386" s="6" t="s">
        <v>14729</v>
      </c>
      <c r="V1386" s="6" t="s">
        <v>14730</v>
      </c>
      <c r="W1386" s="6" t="s">
        <v>13456</v>
      </c>
      <c r="X1386" s="6" t="s">
        <v>14731</v>
      </c>
      <c r="Y1386" s="6" t="s">
        <v>12299</v>
      </c>
      <c r="Z1386" s="6" t="s">
        <v>12299</v>
      </c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</row>
    <row r="1387" spans="1:51" x14ac:dyDescent="0.3">
      <c r="A1387" s="6">
        <v>2189</v>
      </c>
      <c r="B1387" s="6" t="s">
        <v>14732</v>
      </c>
      <c r="C1387" s="6" t="s">
        <v>14733</v>
      </c>
      <c r="D1387" s="6">
        <v>4</v>
      </c>
      <c r="E1387" s="6">
        <v>10</v>
      </c>
      <c r="F1387" s="6"/>
      <c r="G1387" s="6">
        <v>100</v>
      </c>
      <c r="H1387" s="6"/>
      <c r="I1387" s="6">
        <v>40</v>
      </c>
      <c r="J1387" s="6"/>
      <c r="K1387" s="6">
        <v>1</v>
      </c>
      <c r="L1387" s="6" t="s">
        <v>12295</v>
      </c>
      <c r="M1387" s="6">
        <v>63</v>
      </c>
      <c r="N1387" s="6" t="e">
        <f>VLOOKUP(A1387,web_archive!D:AB,18,FALSE)</f>
        <v>#N/A</v>
      </c>
      <c r="O1387" s="6">
        <v>2</v>
      </c>
      <c r="P1387" s="6">
        <v>32</v>
      </c>
      <c r="Q1387" s="6"/>
      <c r="R1387" s="6">
        <v>30</v>
      </c>
      <c r="S1387" s="6">
        <v>1</v>
      </c>
      <c r="T1387" s="6">
        <v>6</v>
      </c>
      <c r="U1387" s="6" t="s">
        <v>14036</v>
      </c>
      <c r="V1387" s="6" t="s">
        <v>14532</v>
      </c>
      <c r="W1387" s="6" t="s">
        <v>14734</v>
      </c>
      <c r="X1387" s="6" t="s">
        <v>13298</v>
      </c>
      <c r="Y1387" s="6" t="s">
        <v>12368</v>
      </c>
      <c r="Z1387" s="6" t="s">
        <v>12299</v>
      </c>
      <c r="AA1387" s="6" t="s">
        <v>12299</v>
      </c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</row>
    <row r="1388" spans="1:51" x14ac:dyDescent="0.3">
      <c r="A1388" s="6">
        <v>2190</v>
      </c>
      <c r="B1388" s="6" t="s">
        <v>14735</v>
      </c>
      <c r="C1388" s="6" t="s">
        <v>14736</v>
      </c>
      <c r="D1388" s="6">
        <v>4</v>
      </c>
      <c r="E1388" s="6">
        <v>0</v>
      </c>
      <c r="F1388" s="6"/>
      <c r="G1388" s="6">
        <v>200</v>
      </c>
      <c r="H1388" s="6"/>
      <c r="I1388" s="6">
        <v>5</v>
      </c>
      <c r="J1388" s="6"/>
      <c r="K1388" s="6">
        <v>0</v>
      </c>
      <c r="L1388" s="6" t="s">
        <v>14705</v>
      </c>
      <c r="M1388" s="6">
        <v>63</v>
      </c>
      <c r="N1388" s="6" t="e">
        <f>VLOOKUP(A1388,web_archive!D:AB,18,FALSE)</f>
        <v>#N/A</v>
      </c>
      <c r="O1388" s="6">
        <v>2</v>
      </c>
      <c r="P1388" s="6">
        <v>32</v>
      </c>
      <c r="Q1388" s="6"/>
      <c r="R1388" s="6">
        <v>130</v>
      </c>
      <c r="S1388" s="6">
        <v>1</v>
      </c>
      <c r="T1388" s="6">
        <v>2</v>
      </c>
      <c r="U1388" s="6" t="s">
        <v>14036</v>
      </c>
      <c r="V1388" s="6" t="s">
        <v>13179</v>
      </c>
      <c r="W1388" s="6" t="s">
        <v>14737</v>
      </c>
      <c r="X1388" s="6" t="s">
        <v>13458</v>
      </c>
      <c r="Y1388" s="6" t="s">
        <v>14737</v>
      </c>
      <c r="Z1388" s="6" t="s">
        <v>13456</v>
      </c>
      <c r="AA1388" s="6" t="s">
        <v>14737</v>
      </c>
      <c r="AB1388" s="6" t="s">
        <v>12824</v>
      </c>
      <c r="AC1388" s="6" t="s">
        <v>14737</v>
      </c>
      <c r="AD1388" s="6" t="s">
        <v>12822</v>
      </c>
      <c r="AE1388" s="6" t="s">
        <v>14737</v>
      </c>
      <c r="AF1388" s="6" t="s">
        <v>13306</v>
      </c>
      <c r="AG1388" s="6" t="s">
        <v>14737</v>
      </c>
      <c r="AH1388" s="6" t="s">
        <v>13454</v>
      </c>
      <c r="AI1388" s="6" t="s">
        <v>14737</v>
      </c>
      <c r="AJ1388" s="6" t="s">
        <v>12588</v>
      </c>
      <c r="AK1388" s="6" t="s">
        <v>14638</v>
      </c>
      <c r="AL1388" s="6" t="s">
        <v>14738</v>
      </c>
      <c r="AM1388" s="6" t="s">
        <v>14739</v>
      </c>
      <c r="AN1388" s="6" t="s">
        <v>12491</v>
      </c>
      <c r="AO1388" s="6" t="s">
        <v>12299</v>
      </c>
      <c r="AP1388" s="6" t="s">
        <v>12299</v>
      </c>
      <c r="AQ1388" s="6"/>
      <c r="AR1388" s="6"/>
      <c r="AS1388" s="6"/>
      <c r="AT1388" s="6"/>
      <c r="AU1388" s="6"/>
      <c r="AV1388" s="6"/>
      <c r="AW1388" s="6"/>
      <c r="AX1388" s="6"/>
      <c r="AY1388" s="6"/>
    </row>
    <row r="1389" spans="1:51" x14ac:dyDescent="0.3">
      <c r="A1389" s="6">
        <v>2195</v>
      </c>
      <c r="B1389" s="6" t="s">
        <v>14740</v>
      </c>
      <c r="C1389" s="6" t="s">
        <v>14741</v>
      </c>
      <c r="D1389" s="6">
        <v>4</v>
      </c>
      <c r="E1389" s="6">
        <v>0</v>
      </c>
      <c r="F1389" s="6"/>
      <c r="G1389" s="6">
        <v>1300</v>
      </c>
      <c r="H1389" s="6"/>
      <c r="I1389" s="6">
        <v>50</v>
      </c>
      <c r="J1389" s="6"/>
      <c r="K1389" s="6">
        <v>1</v>
      </c>
      <c r="L1389" s="6" t="s">
        <v>12295</v>
      </c>
      <c r="M1389" s="6">
        <v>63</v>
      </c>
      <c r="N1389" s="6" t="e">
        <f>VLOOKUP(A1389,web_archive!D:AB,18,FALSE)</f>
        <v>#N/A</v>
      </c>
      <c r="O1389" s="6">
        <v>2</v>
      </c>
      <c r="P1389" s="6">
        <v>32</v>
      </c>
      <c r="Q1389" s="6"/>
      <c r="R1389" s="6">
        <v>65</v>
      </c>
      <c r="S1389" s="6">
        <v>1</v>
      </c>
      <c r="T1389" s="6"/>
      <c r="U1389" s="6" t="s">
        <v>14036</v>
      </c>
      <c r="V1389" s="6" t="s">
        <v>13179</v>
      </c>
      <c r="W1389" s="6" t="s">
        <v>12814</v>
      </c>
      <c r="X1389" s="6" t="s">
        <v>14742</v>
      </c>
      <c r="Y1389" s="6" t="s">
        <v>13639</v>
      </c>
      <c r="Z1389" s="6" t="s">
        <v>12299</v>
      </c>
      <c r="AA1389" s="6" t="s">
        <v>12299</v>
      </c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</row>
    <row r="1390" spans="1:51" x14ac:dyDescent="0.3">
      <c r="A1390" s="6">
        <v>2196</v>
      </c>
      <c r="B1390" s="6" t="s">
        <v>14743</v>
      </c>
      <c r="C1390" s="6" t="s">
        <v>14744</v>
      </c>
      <c r="D1390" s="6">
        <v>4</v>
      </c>
      <c r="E1390" s="6">
        <v>0</v>
      </c>
      <c r="F1390" s="6"/>
      <c r="G1390" s="6">
        <v>1800</v>
      </c>
      <c r="H1390" s="6"/>
      <c r="I1390" s="6">
        <v>140</v>
      </c>
      <c r="J1390" s="6"/>
      <c r="K1390" s="6">
        <v>1</v>
      </c>
      <c r="L1390" s="6" t="s">
        <v>12295</v>
      </c>
      <c r="M1390" s="6">
        <v>63</v>
      </c>
      <c r="N1390" s="6" t="e">
        <f>VLOOKUP(A1390,web_archive!D:AB,18,FALSE)</f>
        <v>#N/A</v>
      </c>
      <c r="O1390" s="6">
        <v>2</v>
      </c>
      <c r="P1390" s="6">
        <v>32</v>
      </c>
      <c r="Q1390" s="6"/>
      <c r="R1390" s="6"/>
      <c r="S1390" s="6">
        <v>1</v>
      </c>
      <c r="T1390" s="6"/>
      <c r="U1390" s="6" t="s">
        <v>14745</v>
      </c>
      <c r="V1390" s="6" t="s">
        <v>13353</v>
      </c>
      <c r="W1390" s="6">
        <v>100</v>
      </c>
      <c r="X1390" s="6">
        <v>2000</v>
      </c>
      <c r="Y1390" s="6" t="s">
        <v>14746</v>
      </c>
      <c r="Z1390" s="6" t="s">
        <v>12299</v>
      </c>
      <c r="AA1390" s="6" t="s">
        <v>12299</v>
      </c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</row>
    <row r="1391" spans="1:51" x14ac:dyDescent="0.3">
      <c r="A1391" s="6">
        <v>2198</v>
      </c>
      <c r="B1391" s="6" t="s">
        <v>14747</v>
      </c>
      <c r="C1391" s="6" t="s">
        <v>14748</v>
      </c>
      <c r="D1391" s="6">
        <v>4</v>
      </c>
      <c r="E1391" s="6">
        <v>0</v>
      </c>
      <c r="F1391" s="6"/>
      <c r="G1391" s="6">
        <v>1000</v>
      </c>
      <c r="H1391" s="6"/>
      <c r="I1391" s="6">
        <v>25</v>
      </c>
      <c r="J1391" s="6"/>
      <c r="K1391" s="6">
        <v>1</v>
      </c>
      <c r="L1391" s="6" t="s">
        <v>12295</v>
      </c>
      <c r="M1391" s="6">
        <v>63</v>
      </c>
      <c r="N1391" s="6" t="e">
        <f>VLOOKUP(A1391,web_archive!D:AB,18,FALSE)</f>
        <v>#N/A</v>
      </c>
      <c r="O1391" s="6">
        <v>2</v>
      </c>
      <c r="P1391" s="6">
        <v>32</v>
      </c>
      <c r="Q1391" s="6"/>
      <c r="R1391" s="6">
        <v>100</v>
      </c>
      <c r="S1391" s="6">
        <v>1</v>
      </c>
      <c r="T1391" s="6"/>
      <c r="U1391" s="6" t="s">
        <v>14525</v>
      </c>
      <c r="V1391" s="6" t="s">
        <v>14749</v>
      </c>
      <c r="W1391" s="6" t="s">
        <v>12745</v>
      </c>
      <c r="X1391" s="6" t="s">
        <v>12299</v>
      </c>
      <c r="Y1391" s="6" t="s">
        <v>12299</v>
      </c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</row>
    <row r="1392" spans="1:51" x14ac:dyDescent="0.3">
      <c r="A1392" s="6" t="s">
        <v>14750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 t="e">
        <f>VLOOKUP(A1392,web_archive!D:AB,18,FALSE)</f>
        <v>#N/A</v>
      </c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</row>
    <row r="1393" spans="1:48" x14ac:dyDescent="0.3">
      <c r="A1393" s="6">
        <v>2199</v>
      </c>
      <c r="B1393" s="6" t="s">
        <v>14751</v>
      </c>
      <c r="C1393" s="6" t="s">
        <v>14752</v>
      </c>
      <c r="D1393" s="6">
        <v>4</v>
      </c>
      <c r="E1393" s="6">
        <v>1</v>
      </c>
      <c r="F1393" s="6"/>
      <c r="G1393" s="6">
        <v>10</v>
      </c>
      <c r="H1393" s="6"/>
      <c r="I1393" s="6">
        <v>10000</v>
      </c>
      <c r="J1393" s="6"/>
      <c r="K1393" s="6">
        <v>0</v>
      </c>
      <c r="L1393" s="6" t="s">
        <v>12295</v>
      </c>
      <c r="M1393" s="6">
        <v>63</v>
      </c>
      <c r="N1393" s="6" t="e">
        <f>VLOOKUP(A1393,web_archive!D:AB,18,FALSE)</f>
        <v>#N/A</v>
      </c>
      <c r="O1393" s="6">
        <v>2</v>
      </c>
      <c r="P1393" s="6">
        <v>32</v>
      </c>
      <c r="Q1393" s="6"/>
      <c r="R1393" s="6">
        <v>1</v>
      </c>
      <c r="S1393" s="6">
        <v>1</v>
      </c>
      <c r="T1393" s="6">
        <v>1</v>
      </c>
      <c r="U1393" s="6" t="s">
        <v>12841</v>
      </c>
      <c r="V1393" s="6" t="s">
        <v>14753</v>
      </c>
      <c r="W1393" s="6" t="s">
        <v>14754</v>
      </c>
      <c r="X1393" s="6" t="s">
        <v>14694</v>
      </c>
      <c r="Y1393" s="6" t="s">
        <v>12549</v>
      </c>
      <c r="Z1393" s="6" t="s">
        <v>14755</v>
      </c>
      <c r="AA1393" s="6" t="s">
        <v>12551</v>
      </c>
      <c r="AB1393" s="6" t="s">
        <v>14756</v>
      </c>
      <c r="AC1393" s="6" t="s">
        <v>14757</v>
      </c>
      <c r="AD1393" s="6" t="s">
        <v>14758</v>
      </c>
      <c r="AE1393" s="6" t="s">
        <v>14759</v>
      </c>
      <c r="AF1393" s="6" t="s">
        <v>14760</v>
      </c>
      <c r="AG1393" s="6" t="s">
        <v>14761</v>
      </c>
      <c r="AH1393" s="6" t="s">
        <v>14762</v>
      </c>
      <c r="AI1393" s="6" t="s">
        <v>14763</v>
      </c>
      <c r="AJ1393" s="6" t="s">
        <v>14764</v>
      </c>
      <c r="AK1393" s="6" t="s">
        <v>14765</v>
      </c>
      <c r="AL1393" s="6" t="s">
        <v>14766</v>
      </c>
      <c r="AM1393" s="6" t="s">
        <v>14767</v>
      </c>
      <c r="AN1393" s="6" t="s">
        <v>14768</v>
      </c>
      <c r="AO1393" s="6" t="s">
        <v>12368</v>
      </c>
      <c r="AP1393" s="6" t="s">
        <v>14769</v>
      </c>
      <c r="AQ1393" s="6">
        <v>60000</v>
      </c>
      <c r="AR1393" s="6">
        <v>10</v>
      </c>
      <c r="AS1393" s="6">
        <v>0</v>
      </c>
      <c r="AT1393" s="6">
        <v>0</v>
      </c>
      <c r="AU1393" s="6" t="s">
        <v>12368</v>
      </c>
      <c r="AV1393" s="6" t="s">
        <v>14770</v>
      </c>
    </row>
    <row r="1394" spans="1:48" x14ac:dyDescent="0.3">
      <c r="A1394" s="6" t="s">
        <v>12401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 t="e">
        <f>VLOOKUP(A1394,web_archive!D:AB,18,FALSE)</f>
        <v>#N/A</v>
      </c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</row>
    <row r="1395" spans="1:48" x14ac:dyDescent="0.3">
      <c r="A1395" s="6" t="s">
        <v>14771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 t="e">
        <f>VLOOKUP(A1395,web_archive!D:AB,18,FALSE)</f>
        <v>#N/A</v>
      </c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</row>
    <row r="1396" spans="1:48" x14ac:dyDescent="0.3">
      <c r="A1396" s="6" t="s">
        <v>12401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 t="e">
        <f>VLOOKUP(A1396,web_archive!D:AB,18,FALSE)</f>
        <v>#N/A</v>
      </c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</row>
    <row r="1397" spans="1:48" x14ac:dyDescent="0.3">
      <c r="A1397" s="6">
        <v>2201</v>
      </c>
      <c r="B1397" s="6" t="s">
        <v>9777</v>
      </c>
      <c r="C1397" s="6" t="s">
        <v>9777</v>
      </c>
      <c r="D1397" s="6">
        <v>4</v>
      </c>
      <c r="E1397" s="6">
        <v>5000</v>
      </c>
      <c r="F1397" s="6"/>
      <c r="G1397" s="6">
        <v>100</v>
      </c>
      <c r="H1397" s="6"/>
      <c r="I1397" s="6">
        <v>0</v>
      </c>
      <c r="J1397" s="6"/>
      <c r="K1397" s="6">
        <v>0</v>
      </c>
      <c r="L1397" s="6" t="s">
        <v>12295</v>
      </c>
      <c r="M1397" s="6">
        <v>63</v>
      </c>
      <c r="N1397" s="6" t="str">
        <f>VLOOKUP(A1397,web_archive!D:AB,18,FALSE)</f>
        <v>Normal / Upper / Baby</v>
      </c>
      <c r="O1397" s="6">
        <v>2</v>
      </c>
      <c r="P1397" s="6">
        <v>512</v>
      </c>
      <c r="Q1397" s="6"/>
      <c r="R1397" s="6">
        <v>0</v>
      </c>
      <c r="S1397" s="6">
        <v>0</v>
      </c>
      <c r="T1397" s="6">
        <v>12</v>
      </c>
      <c r="U1397" s="6" t="s">
        <v>14772</v>
      </c>
      <c r="V1397" s="6" t="s">
        <v>12860</v>
      </c>
      <c r="W1397" s="6" t="s">
        <v>12667</v>
      </c>
      <c r="X1397" s="6" t="s">
        <v>12299</v>
      </c>
      <c r="Y1397" s="6" t="s">
        <v>12299</v>
      </c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</row>
    <row r="1398" spans="1:48" x14ac:dyDescent="0.3">
      <c r="A1398" s="6">
        <v>2202</v>
      </c>
      <c r="B1398" s="6" t="s">
        <v>9780</v>
      </c>
      <c r="C1398" s="6" t="s">
        <v>9777</v>
      </c>
      <c r="D1398" s="6">
        <v>4</v>
      </c>
      <c r="E1398" s="6">
        <v>5000</v>
      </c>
      <c r="F1398" s="6"/>
      <c r="G1398" s="6">
        <v>100</v>
      </c>
      <c r="H1398" s="6"/>
      <c r="I1398" s="6">
        <v>0</v>
      </c>
      <c r="J1398" s="6"/>
      <c r="K1398" s="6">
        <v>1</v>
      </c>
      <c r="L1398" s="6" t="s">
        <v>12295</v>
      </c>
      <c r="M1398" s="6">
        <v>63</v>
      </c>
      <c r="N1398" s="6" t="str">
        <f>VLOOKUP(A1398,web_archive!D:AB,18,FALSE)</f>
        <v>Normal / Upper / Baby</v>
      </c>
      <c r="O1398" s="6">
        <v>2</v>
      </c>
      <c r="P1398" s="6">
        <v>512</v>
      </c>
      <c r="Q1398" s="6"/>
      <c r="R1398" s="6">
        <v>0</v>
      </c>
      <c r="S1398" s="6">
        <v>0</v>
      </c>
      <c r="T1398" s="6">
        <v>12</v>
      </c>
      <c r="U1398" s="6" t="s">
        <v>14772</v>
      </c>
      <c r="V1398" s="6" t="s">
        <v>12860</v>
      </c>
      <c r="W1398" s="6" t="s">
        <v>12667</v>
      </c>
      <c r="X1398" s="6" t="s">
        <v>12299</v>
      </c>
      <c r="Y1398" s="6" t="s">
        <v>12299</v>
      </c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</row>
    <row r="1399" spans="1:48" x14ac:dyDescent="0.3">
      <c r="A1399" s="6">
        <v>2203</v>
      </c>
      <c r="B1399" s="6" t="s">
        <v>14773</v>
      </c>
      <c r="C1399" s="6" t="s">
        <v>14773</v>
      </c>
      <c r="D1399" s="6">
        <v>4</v>
      </c>
      <c r="E1399" s="6">
        <v>4000</v>
      </c>
      <c r="F1399" s="6"/>
      <c r="G1399" s="6">
        <v>100</v>
      </c>
      <c r="H1399" s="6"/>
      <c r="I1399" s="6">
        <v>0</v>
      </c>
      <c r="J1399" s="6"/>
      <c r="K1399" s="6">
        <v>0</v>
      </c>
      <c r="L1399" s="6" t="s">
        <v>12295</v>
      </c>
      <c r="M1399" s="6">
        <v>63</v>
      </c>
      <c r="N1399" s="6" t="e">
        <f>VLOOKUP(A1399,web_archive!D:AB,18,FALSE)</f>
        <v>#N/A</v>
      </c>
      <c r="O1399" s="6">
        <v>2</v>
      </c>
      <c r="P1399" s="6">
        <v>512</v>
      </c>
      <c r="Q1399" s="6"/>
      <c r="R1399" s="6">
        <v>0</v>
      </c>
      <c r="S1399" s="6">
        <v>0</v>
      </c>
      <c r="T1399" s="6">
        <v>3</v>
      </c>
      <c r="U1399" s="6" t="s">
        <v>12299</v>
      </c>
      <c r="V1399" s="6" t="s">
        <v>12299</v>
      </c>
      <c r="W1399" s="6" t="s">
        <v>12299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</row>
    <row r="1400" spans="1:48" x14ac:dyDescent="0.3">
      <c r="A1400" s="6">
        <v>2204</v>
      </c>
      <c r="B1400" s="6" t="s">
        <v>14774</v>
      </c>
      <c r="C1400" s="6" t="s">
        <v>14773</v>
      </c>
      <c r="D1400" s="6">
        <v>4</v>
      </c>
      <c r="E1400" s="6">
        <v>4000</v>
      </c>
      <c r="F1400" s="6"/>
      <c r="G1400" s="6">
        <v>100</v>
      </c>
      <c r="H1400" s="6"/>
      <c r="I1400" s="6">
        <v>0</v>
      </c>
      <c r="J1400" s="6"/>
      <c r="K1400" s="6">
        <v>1</v>
      </c>
      <c r="L1400" s="6" t="s">
        <v>12295</v>
      </c>
      <c r="M1400" s="6">
        <v>63</v>
      </c>
      <c r="N1400" s="6" t="e">
        <f>VLOOKUP(A1400,web_archive!D:AB,18,FALSE)</f>
        <v>#N/A</v>
      </c>
      <c r="O1400" s="6">
        <v>2</v>
      </c>
      <c r="P1400" s="6">
        <v>512</v>
      </c>
      <c r="Q1400" s="6"/>
      <c r="R1400" s="6">
        <v>0</v>
      </c>
      <c r="S1400" s="6">
        <v>0</v>
      </c>
      <c r="T1400" s="6">
        <v>3</v>
      </c>
      <c r="U1400" s="6" t="s">
        <v>12299</v>
      </c>
      <c r="V1400" s="6" t="s">
        <v>12299</v>
      </c>
      <c r="W1400" s="6" t="s">
        <v>12299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</row>
    <row r="1401" spans="1:48" x14ac:dyDescent="0.3">
      <c r="A1401" s="6">
        <v>2205</v>
      </c>
      <c r="B1401" s="6" t="s">
        <v>3041</v>
      </c>
      <c r="C1401" s="6" t="s">
        <v>3038</v>
      </c>
      <c r="D1401" s="6">
        <v>4</v>
      </c>
      <c r="E1401" s="6">
        <v>3500</v>
      </c>
      <c r="F1401" s="6"/>
      <c r="G1401" s="6">
        <v>100</v>
      </c>
      <c r="H1401" s="6"/>
      <c r="I1401" s="6">
        <v>0</v>
      </c>
      <c r="J1401" s="6"/>
      <c r="K1401" s="6">
        <v>0</v>
      </c>
      <c r="L1401" s="6" t="s">
        <v>12295</v>
      </c>
      <c r="M1401" s="6">
        <v>63</v>
      </c>
      <c r="N1401" s="6" t="str">
        <f>VLOOKUP(A1401,web_archive!D:AB,18,FALSE)</f>
        <v>Normal / Upper / Baby</v>
      </c>
      <c r="O1401" s="6">
        <v>2</v>
      </c>
      <c r="P1401" s="6">
        <v>512</v>
      </c>
      <c r="Q1401" s="6"/>
      <c r="R1401" s="6">
        <v>0</v>
      </c>
      <c r="S1401" s="6">
        <v>0</v>
      </c>
      <c r="T1401" s="6">
        <v>10</v>
      </c>
      <c r="U1401" s="6" t="s">
        <v>12299</v>
      </c>
      <c r="V1401" s="6" t="s">
        <v>12299</v>
      </c>
      <c r="W1401" s="6" t="s">
        <v>12299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</row>
    <row r="1402" spans="1:48" x14ac:dyDescent="0.3">
      <c r="A1402" s="6">
        <v>2206</v>
      </c>
      <c r="B1402" s="6" t="s">
        <v>10540</v>
      </c>
      <c r="C1402" s="6" t="s">
        <v>10541</v>
      </c>
      <c r="D1402" s="6">
        <v>4</v>
      </c>
      <c r="E1402" s="6">
        <v>23000</v>
      </c>
      <c r="F1402" s="6"/>
      <c r="G1402" s="6">
        <v>100</v>
      </c>
      <c r="H1402" s="6"/>
      <c r="I1402" s="6">
        <v>0</v>
      </c>
      <c r="J1402" s="6"/>
      <c r="K1402" s="6">
        <v>0</v>
      </c>
      <c r="L1402" s="6" t="s">
        <v>12295</v>
      </c>
      <c r="M1402" s="6">
        <v>63</v>
      </c>
      <c r="N1402" s="6" t="str">
        <f>VLOOKUP(A1402,web_archive!D:AB,18,FALSE)</f>
        <v>Normal / Upper / Baby</v>
      </c>
      <c r="O1402" s="6">
        <v>0</v>
      </c>
      <c r="P1402" s="6">
        <v>256</v>
      </c>
      <c r="Q1402" s="6"/>
      <c r="R1402" s="6">
        <v>0</v>
      </c>
      <c r="S1402" s="6">
        <v>1</v>
      </c>
      <c r="T1402" s="6">
        <v>44</v>
      </c>
      <c r="U1402" s="6" t="s">
        <v>14525</v>
      </c>
      <c r="V1402" s="6" t="s">
        <v>12491</v>
      </c>
      <c r="W1402" s="6" t="s">
        <v>12299</v>
      </c>
      <c r="X1402" s="6" t="s">
        <v>12299</v>
      </c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</row>
    <row r="1403" spans="1:48" x14ac:dyDescent="0.3">
      <c r="A1403" s="6">
        <v>2207</v>
      </c>
      <c r="B1403" s="6" t="s">
        <v>3822</v>
      </c>
      <c r="C1403" s="6" t="s">
        <v>3823</v>
      </c>
      <c r="D1403" s="6">
        <v>4</v>
      </c>
      <c r="E1403" s="6">
        <v>20</v>
      </c>
      <c r="F1403" s="6"/>
      <c r="G1403" s="6">
        <v>100</v>
      </c>
      <c r="H1403" s="6"/>
      <c r="I1403" s="6">
        <v>0</v>
      </c>
      <c r="J1403" s="6"/>
      <c r="K1403" s="6">
        <v>0</v>
      </c>
      <c r="L1403" s="6" t="s">
        <v>12295</v>
      </c>
      <c r="M1403" s="6">
        <v>63</v>
      </c>
      <c r="N1403" s="6" t="str">
        <f>VLOOKUP(A1403,web_archive!D:AB,18,FALSE)</f>
        <v>Normal / Upper / Baby</v>
      </c>
      <c r="O1403" s="6">
        <v>2</v>
      </c>
      <c r="P1403" s="6">
        <v>256</v>
      </c>
      <c r="Q1403" s="6"/>
      <c r="R1403" s="6">
        <v>0</v>
      </c>
      <c r="S1403" s="6">
        <v>0</v>
      </c>
      <c r="T1403" s="6">
        <v>4</v>
      </c>
      <c r="U1403" s="6" t="s">
        <v>12978</v>
      </c>
      <c r="V1403" s="6" t="s">
        <v>12571</v>
      </c>
      <c r="W1403" s="6" t="s">
        <v>12489</v>
      </c>
      <c r="X1403" s="6" t="s">
        <v>12299</v>
      </c>
      <c r="Y1403" s="6" t="s">
        <v>12299</v>
      </c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</row>
    <row r="1404" spans="1:48" x14ac:dyDescent="0.3">
      <c r="A1404" s="6">
        <v>2208</v>
      </c>
      <c r="B1404" s="6" t="s">
        <v>8348</v>
      </c>
      <c r="C1404" s="6" t="s">
        <v>8348</v>
      </c>
      <c r="D1404" s="6">
        <v>4</v>
      </c>
      <c r="E1404" s="6">
        <v>800</v>
      </c>
      <c r="F1404" s="6"/>
      <c r="G1404" s="6">
        <v>100</v>
      </c>
      <c r="H1404" s="6"/>
      <c r="I1404" s="6">
        <v>1</v>
      </c>
      <c r="J1404" s="6"/>
      <c r="K1404" s="6">
        <v>0</v>
      </c>
      <c r="L1404" s="6" t="s">
        <v>12295</v>
      </c>
      <c r="M1404" s="6">
        <v>63</v>
      </c>
      <c r="N1404" s="6" t="str">
        <f>VLOOKUP(A1404,web_archive!D:AB,18,FALSE)</f>
        <v>Normal / Upper / Baby</v>
      </c>
      <c r="O1404" s="6">
        <v>0</v>
      </c>
      <c r="P1404" s="6">
        <v>256</v>
      </c>
      <c r="Q1404" s="6"/>
      <c r="R1404" s="6">
        <v>0</v>
      </c>
      <c r="S1404" s="6">
        <v>1</v>
      </c>
      <c r="T1404" s="6">
        <v>17</v>
      </c>
      <c r="U1404" s="6" t="s">
        <v>14525</v>
      </c>
      <c r="V1404" s="6" t="s">
        <v>12404</v>
      </c>
      <c r="W1404" s="6" t="s">
        <v>12299</v>
      </c>
      <c r="X1404" s="6" t="s">
        <v>12299</v>
      </c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</row>
    <row r="1405" spans="1:48" x14ac:dyDescent="0.3">
      <c r="A1405" s="6">
        <v>2209</v>
      </c>
      <c r="B1405" s="6" t="s">
        <v>8351</v>
      </c>
      <c r="C1405" s="6" t="s">
        <v>8348</v>
      </c>
      <c r="D1405" s="6">
        <v>4</v>
      </c>
      <c r="E1405" s="6">
        <v>800</v>
      </c>
      <c r="F1405" s="6"/>
      <c r="G1405" s="6">
        <v>100</v>
      </c>
      <c r="H1405" s="6"/>
      <c r="I1405" s="6">
        <v>1</v>
      </c>
      <c r="J1405" s="6"/>
      <c r="K1405" s="6">
        <v>1</v>
      </c>
      <c r="L1405" s="6" t="s">
        <v>12295</v>
      </c>
      <c r="M1405" s="6">
        <v>63</v>
      </c>
      <c r="N1405" s="6" t="str">
        <f>VLOOKUP(A1405,web_archive!D:AB,18,FALSE)</f>
        <v>Normal / Upper / Baby</v>
      </c>
      <c r="O1405" s="6">
        <v>0</v>
      </c>
      <c r="P1405" s="6">
        <v>256</v>
      </c>
      <c r="Q1405" s="6"/>
      <c r="R1405" s="6">
        <v>0</v>
      </c>
      <c r="S1405" s="6">
        <v>1</v>
      </c>
      <c r="T1405" s="6">
        <v>17</v>
      </c>
      <c r="U1405" s="6" t="s">
        <v>14525</v>
      </c>
      <c r="V1405" s="6" t="s">
        <v>12404</v>
      </c>
      <c r="W1405" s="6" t="s">
        <v>12299</v>
      </c>
      <c r="X1405" s="6" t="s">
        <v>12299</v>
      </c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</row>
    <row r="1406" spans="1:48" x14ac:dyDescent="0.3">
      <c r="A1406" s="6">
        <v>2210</v>
      </c>
      <c r="B1406" s="6" t="s">
        <v>4917</v>
      </c>
      <c r="C1406" s="6" t="s">
        <v>4918</v>
      </c>
      <c r="D1406" s="6">
        <v>4</v>
      </c>
      <c r="E1406" s="6">
        <v>500</v>
      </c>
      <c r="F1406" s="6"/>
      <c r="G1406" s="6">
        <v>100</v>
      </c>
      <c r="H1406" s="6"/>
      <c r="I1406" s="6">
        <v>1</v>
      </c>
      <c r="J1406" s="6"/>
      <c r="K1406" s="6">
        <v>0</v>
      </c>
      <c r="L1406" s="6" t="s">
        <v>12295</v>
      </c>
      <c r="M1406" s="6">
        <v>63</v>
      </c>
      <c r="N1406" s="6" t="str">
        <f>VLOOKUP(A1406,web_archive!D:AB,18,FALSE)</f>
        <v>Normal / Upper / Baby</v>
      </c>
      <c r="O1406" s="6">
        <v>2</v>
      </c>
      <c r="P1406" s="6">
        <v>256</v>
      </c>
      <c r="Q1406" s="6"/>
      <c r="R1406" s="6">
        <v>0</v>
      </c>
      <c r="S1406" s="6">
        <v>0</v>
      </c>
      <c r="T1406" s="6">
        <v>9</v>
      </c>
      <c r="U1406" s="6" t="s">
        <v>12299</v>
      </c>
      <c r="V1406" s="6" t="s">
        <v>12299</v>
      </c>
      <c r="W1406" s="6" t="s">
        <v>12299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</row>
    <row r="1407" spans="1:48" x14ac:dyDescent="0.3">
      <c r="A1407" s="6">
        <v>2211</v>
      </c>
      <c r="B1407" s="6" t="s">
        <v>761</v>
      </c>
      <c r="C1407" s="6" t="s">
        <v>761</v>
      </c>
      <c r="D1407" s="6">
        <v>4</v>
      </c>
      <c r="E1407" s="6">
        <v>400</v>
      </c>
      <c r="F1407" s="6"/>
      <c r="G1407" s="6">
        <v>100</v>
      </c>
      <c r="H1407" s="6"/>
      <c r="I1407" s="6">
        <v>1</v>
      </c>
      <c r="J1407" s="6"/>
      <c r="K1407" s="6">
        <v>0</v>
      </c>
      <c r="L1407" s="6" t="s">
        <v>12295</v>
      </c>
      <c r="M1407" s="6">
        <v>63</v>
      </c>
      <c r="N1407" s="6" t="str">
        <f>VLOOKUP(A1407,web_archive!D:AB,18,FALSE)</f>
        <v>Normal / Upper / Baby</v>
      </c>
      <c r="O1407" s="6">
        <v>2</v>
      </c>
      <c r="P1407" s="6">
        <v>256</v>
      </c>
      <c r="Q1407" s="6"/>
      <c r="R1407" s="6">
        <v>0</v>
      </c>
      <c r="S1407" s="6">
        <v>1</v>
      </c>
      <c r="T1407" s="6">
        <v>6</v>
      </c>
      <c r="U1407" s="6" t="s">
        <v>12299</v>
      </c>
      <c r="V1407" s="6" t="s">
        <v>12299</v>
      </c>
      <c r="W1407" s="6" t="s">
        <v>12299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</row>
    <row r="1408" spans="1:48" x14ac:dyDescent="0.3">
      <c r="A1408" s="6">
        <v>2212</v>
      </c>
      <c r="B1408" s="6" t="s">
        <v>3759</v>
      </c>
      <c r="C1408" s="6" t="s">
        <v>3760</v>
      </c>
      <c r="D1408" s="6">
        <v>4</v>
      </c>
      <c r="E1408" s="6">
        <v>1000</v>
      </c>
      <c r="F1408" s="6"/>
      <c r="G1408" s="6">
        <v>100</v>
      </c>
      <c r="H1408" s="6"/>
      <c r="I1408" s="6">
        <v>0</v>
      </c>
      <c r="J1408" s="6"/>
      <c r="K1408" s="6">
        <v>0</v>
      </c>
      <c r="L1408" s="6" t="s">
        <v>12295</v>
      </c>
      <c r="M1408" s="6">
        <v>63</v>
      </c>
      <c r="N1408" s="6" t="str">
        <f>VLOOKUP(A1408,web_archive!D:AB,18,FALSE)</f>
        <v>Normal / Upper / Baby</v>
      </c>
      <c r="O1408" s="6">
        <v>2</v>
      </c>
      <c r="P1408" s="6">
        <v>512</v>
      </c>
      <c r="Q1408" s="6"/>
      <c r="R1408" s="6">
        <v>0</v>
      </c>
      <c r="S1408" s="6">
        <v>0</v>
      </c>
      <c r="T1408" s="6">
        <v>13</v>
      </c>
      <c r="U1408" s="6" t="s">
        <v>12299</v>
      </c>
      <c r="V1408" s="6" t="s">
        <v>12299</v>
      </c>
      <c r="W1408" s="6" t="s">
        <v>12299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</row>
    <row r="1409" spans="1:25" x14ac:dyDescent="0.3">
      <c r="A1409" s="6">
        <v>2213</v>
      </c>
      <c r="B1409" s="6" t="s">
        <v>2002</v>
      </c>
      <c r="C1409" s="6" t="s">
        <v>2003</v>
      </c>
      <c r="D1409" s="6">
        <v>4</v>
      </c>
      <c r="E1409" s="6">
        <v>20</v>
      </c>
      <c r="F1409" s="6"/>
      <c r="G1409" s="6">
        <v>100</v>
      </c>
      <c r="H1409" s="6"/>
      <c r="I1409" s="6">
        <v>2</v>
      </c>
      <c r="J1409" s="6"/>
      <c r="K1409" s="6">
        <v>0</v>
      </c>
      <c r="L1409" s="6" t="s">
        <v>12295</v>
      </c>
      <c r="M1409" s="6">
        <v>63</v>
      </c>
      <c r="N1409" s="6" t="str">
        <f>VLOOKUP(A1409,web_archive!D:AB,18,FALSE)</f>
        <v>Normal / Upper / Baby</v>
      </c>
      <c r="O1409" s="6">
        <v>2</v>
      </c>
      <c r="P1409" s="6">
        <v>256</v>
      </c>
      <c r="Q1409" s="6"/>
      <c r="R1409" s="6">
        <v>0</v>
      </c>
      <c r="S1409" s="6">
        <v>1</v>
      </c>
      <c r="T1409" s="6">
        <v>2</v>
      </c>
      <c r="U1409" s="6" t="s">
        <v>12299</v>
      </c>
      <c r="V1409" s="6" t="s">
        <v>12299</v>
      </c>
      <c r="W1409" s="6" t="s">
        <v>12299</v>
      </c>
      <c r="X1409" s="6"/>
      <c r="Y1409" s="6"/>
    </row>
    <row r="1410" spans="1:25" x14ac:dyDescent="0.3">
      <c r="A1410" s="6">
        <v>2214</v>
      </c>
      <c r="B1410" s="6" t="s">
        <v>1739</v>
      </c>
      <c r="C1410" s="6" t="s">
        <v>1740</v>
      </c>
      <c r="D1410" s="6">
        <v>4</v>
      </c>
      <c r="E1410" s="6">
        <v>20</v>
      </c>
      <c r="F1410" s="6"/>
      <c r="G1410" s="6">
        <v>100</v>
      </c>
      <c r="H1410" s="6"/>
      <c r="I1410" s="6">
        <v>2</v>
      </c>
      <c r="J1410" s="6"/>
      <c r="K1410" s="6">
        <v>0</v>
      </c>
      <c r="L1410" s="6" t="s">
        <v>12295</v>
      </c>
      <c r="M1410" s="6">
        <v>63</v>
      </c>
      <c r="N1410" s="6" t="str">
        <f>VLOOKUP(A1410,web_archive!D:AB,18,FALSE)</f>
        <v>Normal / Upper / Baby</v>
      </c>
      <c r="O1410" s="6">
        <v>2</v>
      </c>
      <c r="P1410" s="6">
        <v>256</v>
      </c>
      <c r="Q1410" s="6"/>
      <c r="R1410" s="6">
        <v>0</v>
      </c>
      <c r="S1410" s="6">
        <v>1</v>
      </c>
      <c r="T1410" s="6">
        <v>15</v>
      </c>
      <c r="U1410" s="6" t="s">
        <v>12787</v>
      </c>
      <c r="V1410" s="6" t="s">
        <v>12600</v>
      </c>
      <c r="W1410" s="6" t="s">
        <v>12299</v>
      </c>
      <c r="X1410" s="6" t="s">
        <v>12299</v>
      </c>
      <c r="Y1410" s="6"/>
    </row>
    <row r="1411" spans="1:25" x14ac:dyDescent="0.3">
      <c r="A1411" s="6">
        <v>2215</v>
      </c>
      <c r="B1411" s="6" t="s">
        <v>4121</v>
      </c>
      <c r="C1411" s="6" t="s">
        <v>4122</v>
      </c>
      <c r="D1411" s="6">
        <v>4</v>
      </c>
      <c r="E1411" s="6">
        <v>20</v>
      </c>
      <c r="F1411" s="6"/>
      <c r="G1411" s="6">
        <v>100</v>
      </c>
      <c r="H1411" s="6"/>
      <c r="I1411" s="6">
        <v>2</v>
      </c>
      <c r="J1411" s="6"/>
      <c r="K1411" s="6">
        <v>0</v>
      </c>
      <c r="L1411" s="6" t="s">
        <v>12295</v>
      </c>
      <c r="M1411" s="6">
        <v>63</v>
      </c>
      <c r="N1411" s="6" t="str">
        <f>VLOOKUP(A1411,web_archive!D:AB,18,FALSE)</f>
        <v>Normal / Upper / Baby</v>
      </c>
      <c r="O1411" s="6">
        <v>2</v>
      </c>
      <c r="P1411" s="6">
        <v>256</v>
      </c>
      <c r="Q1411" s="6"/>
      <c r="R1411" s="6">
        <v>0</v>
      </c>
      <c r="S1411" s="6">
        <v>1</v>
      </c>
      <c r="T1411" s="6">
        <v>5</v>
      </c>
      <c r="U1411" s="6" t="s">
        <v>12299</v>
      </c>
      <c r="V1411" s="6" t="s">
        <v>12299</v>
      </c>
      <c r="W1411" s="6" t="s">
        <v>12299</v>
      </c>
      <c r="X1411" s="6"/>
      <c r="Y1411" s="6"/>
    </row>
    <row r="1412" spans="1:25" x14ac:dyDescent="0.3">
      <c r="A1412" s="6">
        <v>2216</v>
      </c>
      <c r="B1412" s="6" t="s">
        <v>1135</v>
      </c>
      <c r="C1412" s="6" t="s">
        <v>1135</v>
      </c>
      <c r="D1412" s="6">
        <v>4</v>
      </c>
      <c r="E1412" s="6">
        <v>9000</v>
      </c>
      <c r="F1412" s="6"/>
      <c r="G1412" s="6">
        <v>100</v>
      </c>
      <c r="H1412" s="6"/>
      <c r="I1412" s="6">
        <v>8</v>
      </c>
      <c r="J1412" s="6"/>
      <c r="K1412" s="6">
        <v>0</v>
      </c>
      <c r="L1412" s="6" t="s">
        <v>12258</v>
      </c>
      <c r="M1412" s="6">
        <v>63</v>
      </c>
      <c r="N1412" s="6" t="str">
        <f>VLOOKUP(A1412,web_archive!D:AB,18,FALSE)</f>
        <v>Normal / Upper / Baby</v>
      </c>
      <c r="O1412" s="6">
        <v>2</v>
      </c>
      <c r="P1412" s="6">
        <v>256</v>
      </c>
      <c r="Q1412" s="6"/>
      <c r="R1412" s="6">
        <v>0</v>
      </c>
      <c r="S1412" s="6">
        <v>1</v>
      </c>
      <c r="T1412" s="6">
        <v>11</v>
      </c>
      <c r="U1412" s="6" t="s">
        <v>12299</v>
      </c>
      <c r="V1412" s="6" t="s">
        <v>12299</v>
      </c>
      <c r="W1412" s="6" t="s">
        <v>12299</v>
      </c>
      <c r="X1412" s="6"/>
      <c r="Y1412" s="6"/>
    </row>
    <row r="1413" spans="1:25" x14ac:dyDescent="0.3">
      <c r="A1413" s="6">
        <v>2217</v>
      </c>
      <c r="B1413" s="6" t="s">
        <v>1139</v>
      </c>
      <c r="C1413" s="6" t="s">
        <v>1135</v>
      </c>
      <c r="D1413" s="6">
        <v>4</v>
      </c>
      <c r="E1413" s="6">
        <v>9000</v>
      </c>
      <c r="F1413" s="6"/>
      <c r="G1413" s="6">
        <v>100</v>
      </c>
      <c r="H1413" s="6"/>
      <c r="I1413" s="6">
        <v>8</v>
      </c>
      <c r="J1413" s="6"/>
      <c r="K1413" s="6">
        <v>1</v>
      </c>
      <c r="L1413" s="6" t="s">
        <v>12258</v>
      </c>
      <c r="M1413" s="6">
        <v>63</v>
      </c>
      <c r="N1413" s="6" t="str">
        <f>VLOOKUP(A1413,web_archive!D:AB,18,FALSE)</f>
        <v>Normal / Upper / Baby</v>
      </c>
      <c r="O1413" s="6">
        <v>2</v>
      </c>
      <c r="P1413" s="6">
        <v>256</v>
      </c>
      <c r="Q1413" s="6"/>
      <c r="R1413" s="6">
        <v>0</v>
      </c>
      <c r="S1413" s="6">
        <v>1</v>
      </c>
      <c r="T1413" s="6">
        <v>11</v>
      </c>
      <c r="U1413" s="6" t="s">
        <v>12299</v>
      </c>
      <c r="V1413" s="6" t="s">
        <v>12299</v>
      </c>
      <c r="W1413" s="6" t="s">
        <v>12299</v>
      </c>
      <c r="X1413" s="6"/>
      <c r="Y1413" s="6"/>
    </row>
    <row r="1414" spans="1:25" x14ac:dyDescent="0.3">
      <c r="A1414" s="6">
        <v>2218</v>
      </c>
      <c r="B1414" s="6" t="s">
        <v>4139</v>
      </c>
      <c r="C1414" s="6" t="s">
        <v>4140</v>
      </c>
      <c r="D1414" s="6">
        <v>4</v>
      </c>
      <c r="E1414" s="6">
        <v>300</v>
      </c>
      <c r="F1414" s="6"/>
      <c r="G1414" s="6">
        <v>100</v>
      </c>
      <c r="H1414" s="6"/>
      <c r="I1414" s="6">
        <v>0</v>
      </c>
      <c r="J1414" s="6"/>
      <c r="K1414" s="6">
        <v>0</v>
      </c>
      <c r="L1414" s="6" t="s">
        <v>12295</v>
      </c>
      <c r="M1414" s="6">
        <v>63</v>
      </c>
      <c r="N1414" s="6" t="str">
        <f>VLOOKUP(A1414,web_archive!D:AB,18,FALSE)</f>
        <v>Normal / Upper / Baby</v>
      </c>
      <c r="O1414" s="6">
        <v>2</v>
      </c>
      <c r="P1414" s="6">
        <v>1</v>
      </c>
      <c r="Q1414" s="6"/>
      <c r="R1414" s="6">
        <v>0</v>
      </c>
      <c r="S1414" s="6">
        <v>0</v>
      </c>
      <c r="T1414" s="6">
        <v>8</v>
      </c>
      <c r="U1414" s="6" t="s">
        <v>14772</v>
      </c>
      <c r="V1414" s="6" t="s">
        <v>12862</v>
      </c>
      <c r="W1414" s="6" t="s">
        <v>13387</v>
      </c>
      <c r="X1414" s="6" t="s">
        <v>12299</v>
      </c>
      <c r="Y1414" s="6" t="s">
        <v>12299</v>
      </c>
    </row>
    <row r="1415" spans="1:25" x14ac:dyDescent="0.3">
      <c r="A1415" s="6">
        <v>2219</v>
      </c>
      <c r="B1415" s="6" t="s">
        <v>14775</v>
      </c>
      <c r="C1415" s="6" t="s">
        <v>4140</v>
      </c>
      <c r="D1415" s="6">
        <v>4</v>
      </c>
      <c r="E1415" s="6">
        <v>300</v>
      </c>
      <c r="F1415" s="6"/>
      <c r="G1415" s="6">
        <v>100</v>
      </c>
      <c r="H1415" s="6"/>
      <c r="I1415" s="6">
        <v>0</v>
      </c>
      <c r="J1415" s="6"/>
      <c r="K1415" s="6">
        <v>0</v>
      </c>
      <c r="L1415" s="6" t="s">
        <v>12295</v>
      </c>
      <c r="M1415" s="6">
        <v>63</v>
      </c>
      <c r="N1415" s="6" t="e">
        <f>VLOOKUP(A1415,web_archive!D:AB,18,FALSE)</f>
        <v>#N/A</v>
      </c>
      <c r="O1415" s="6">
        <v>2</v>
      </c>
      <c r="P1415" s="6">
        <v>1</v>
      </c>
      <c r="Q1415" s="6"/>
      <c r="R1415" s="6">
        <v>0</v>
      </c>
      <c r="S1415" s="6">
        <v>0</v>
      </c>
      <c r="T1415" s="6">
        <v>8</v>
      </c>
      <c r="U1415" s="6" t="s">
        <v>14772</v>
      </c>
      <c r="V1415" s="6" t="s">
        <v>12862</v>
      </c>
      <c r="W1415" s="6" t="s">
        <v>13387</v>
      </c>
      <c r="X1415" s="6" t="s">
        <v>12299</v>
      </c>
      <c r="Y1415" s="6" t="s">
        <v>12299</v>
      </c>
    </row>
    <row r="1416" spans="1:25" x14ac:dyDescent="0.3">
      <c r="A1416" s="6">
        <v>2220</v>
      </c>
      <c r="B1416" s="6" t="s">
        <v>5001</v>
      </c>
      <c r="C1416" s="6" t="s">
        <v>5001</v>
      </c>
      <c r="D1416" s="6">
        <v>4</v>
      </c>
      <c r="E1416" s="6">
        <v>1000</v>
      </c>
      <c r="F1416" s="6"/>
      <c r="G1416" s="6">
        <v>200</v>
      </c>
      <c r="H1416" s="6"/>
      <c r="I1416" s="6">
        <v>2</v>
      </c>
      <c r="J1416" s="6"/>
      <c r="K1416" s="6">
        <v>0</v>
      </c>
      <c r="L1416" s="6" t="s">
        <v>12295</v>
      </c>
      <c r="M1416" s="6">
        <v>63</v>
      </c>
      <c r="N1416" s="6" t="str">
        <f>VLOOKUP(A1416,web_archive!D:AB,18,FALSE)</f>
        <v>Normal / Upper / Baby</v>
      </c>
      <c r="O1416" s="6">
        <v>2</v>
      </c>
      <c r="P1416" s="6">
        <v>256</v>
      </c>
      <c r="Q1416" s="6"/>
      <c r="R1416" s="6">
        <v>0</v>
      </c>
      <c r="S1416" s="6">
        <v>1</v>
      </c>
      <c r="T1416" s="6">
        <v>16</v>
      </c>
      <c r="U1416" s="6" t="s">
        <v>12299</v>
      </c>
      <c r="V1416" s="6" t="s">
        <v>12299</v>
      </c>
      <c r="W1416" s="6" t="s">
        <v>12299</v>
      </c>
      <c r="X1416" s="6"/>
      <c r="Y1416" s="6"/>
    </row>
    <row r="1417" spans="1:25" x14ac:dyDescent="0.3">
      <c r="A1417" s="6">
        <v>2221</v>
      </c>
      <c r="B1417" s="6" t="s">
        <v>5004</v>
      </c>
      <c r="C1417" s="6" t="s">
        <v>5001</v>
      </c>
      <c r="D1417" s="6">
        <v>4</v>
      </c>
      <c r="E1417" s="6">
        <v>1000</v>
      </c>
      <c r="F1417" s="6"/>
      <c r="G1417" s="6">
        <v>200</v>
      </c>
      <c r="H1417" s="6"/>
      <c r="I1417" s="6">
        <v>2</v>
      </c>
      <c r="J1417" s="6"/>
      <c r="K1417" s="6">
        <v>1</v>
      </c>
      <c r="L1417" s="6" t="s">
        <v>12295</v>
      </c>
      <c r="M1417" s="6">
        <v>63</v>
      </c>
      <c r="N1417" s="6" t="str">
        <f>VLOOKUP(A1417,web_archive!D:AB,18,FALSE)</f>
        <v>Normal / Upper / Baby</v>
      </c>
      <c r="O1417" s="6">
        <v>2</v>
      </c>
      <c r="P1417" s="6">
        <v>256</v>
      </c>
      <c r="Q1417" s="6"/>
      <c r="R1417" s="6">
        <v>0</v>
      </c>
      <c r="S1417" s="6">
        <v>1</v>
      </c>
      <c r="T1417" s="6">
        <v>16</v>
      </c>
      <c r="U1417" s="6" t="s">
        <v>12299</v>
      </c>
      <c r="V1417" s="6" t="s">
        <v>12299</v>
      </c>
      <c r="W1417" s="6" t="s">
        <v>12299</v>
      </c>
      <c r="X1417" s="6"/>
      <c r="Y1417" s="6"/>
    </row>
    <row r="1418" spans="1:25" x14ac:dyDescent="0.3">
      <c r="A1418" s="6">
        <v>2222</v>
      </c>
      <c r="B1418" s="6" t="s">
        <v>10203</v>
      </c>
      <c r="C1418" s="6" t="s">
        <v>10203</v>
      </c>
      <c r="D1418" s="6">
        <v>4</v>
      </c>
      <c r="E1418" s="6">
        <v>4500</v>
      </c>
      <c r="F1418" s="6"/>
      <c r="G1418" s="6">
        <v>300</v>
      </c>
      <c r="H1418" s="6"/>
      <c r="I1418" s="6">
        <v>3</v>
      </c>
      <c r="J1418" s="6"/>
      <c r="K1418" s="6">
        <v>0</v>
      </c>
      <c r="L1418" s="6" t="s">
        <v>14534</v>
      </c>
      <c r="M1418" s="6">
        <v>63</v>
      </c>
      <c r="N1418" s="6" t="e">
        <f>VLOOKUP(A1418,web_archive!D:AB,18,FALSE)</f>
        <v>#N/A</v>
      </c>
      <c r="O1418" s="6">
        <v>2</v>
      </c>
      <c r="P1418" s="6">
        <v>256</v>
      </c>
      <c r="Q1418" s="6"/>
      <c r="R1418" s="6">
        <v>0</v>
      </c>
      <c r="S1418" s="6">
        <v>1</v>
      </c>
      <c r="T1418" s="6">
        <v>7</v>
      </c>
      <c r="U1418" s="6" t="s">
        <v>12299</v>
      </c>
      <c r="V1418" s="6" t="s">
        <v>12299</v>
      </c>
      <c r="W1418" s="6" t="s">
        <v>12299</v>
      </c>
      <c r="X1418" s="6"/>
      <c r="Y1418" s="6"/>
    </row>
    <row r="1419" spans="1:25" x14ac:dyDescent="0.3">
      <c r="A1419" s="6">
        <v>2223</v>
      </c>
      <c r="B1419" s="6" t="s">
        <v>10202</v>
      </c>
      <c r="C1419" s="6" t="s">
        <v>10203</v>
      </c>
      <c r="D1419" s="6">
        <v>4</v>
      </c>
      <c r="E1419" s="6">
        <v>4500</v>
      </c>
      <c r="F1419" s="6"/>
      <c r="G1419" s="6">
        <v>300</v>
      </c>
      <c r="H1419" s="6"/>
      <c r="I1419" s="6">
        <v>3</v>
      </c>
      <c r="J1419" s="6"/>
      <c r="K1419" s="6">
        <v>1</v>
      </c>
      <c r="L1419" s="6" t="s">
        <v>14534</v>
      </c>
      <c r="M1419" s="6">
        <v>63</v>
      </c>
      <c r="N1419" s="6" t="str">
        <f>VLOOKUP(A1419,web_archive!D:AB,18,FALSE)</f>
        <v>Normal / Upper / Baby</v>
      </c>
      <c r="O1419" s="6">
        <v>2</v>
      </c>
      <c r="P1419" s="6">
        <v>256</v>
      </c>
      <c r="Q1419" s="6"/>
      <c r="R1419" s="6">
        <v>0</v>
      </c>
      <c r="S1419" s="6">
        <v>1</v>
      </c>
      <c r="T1419" s="6">
        <v>7</v>
      </c>
      <c r="U1419" s="6" t="s">
        <v>12299</v>
      </c>
      <c r="V1419" s="6" t="s">
        <v>12299</v>
      </c>
      <c r="W1419" s="6" t="s">
        <v>12299</v>
      </c>
      <c r="X1419" s="6"/>
      <c r="Y1419" s="6"/>
    </row>
    <row r="1420" spans="1:25" x14ac:dyDescent="0.3">
      <c r="A1420" s="6">
        <v>2224</v>
      </c>
      <c r="B1420" s="6" t="s">
        <v>4603</v>
      </c>
      <c r="C1420" s="6" t="s">
        <v>4604</v>
      </c>
      <c r="D1420" s="6">
        <v>4</v>
      </c>
      <c r="E1420" s="6">
        <v>20</v>
      </c>
      <c r="F1420" s="6"/>
      <c r="G1420" s="6">
        <v>300</v>
      </c>
      <c r="H1420" s="6"/>
      <c r="I1420" s="6">
        <v>5</v>
      </c>
      <c r="J1420" s="6"/>
      <c r="K1420" s="6">
        <v>0</v>
      </c>
      <c r="L1420" s="6" t="s">
        <v>14776</v>
      </c>
      <c r="M1420" s="6">
        <v>63</v>
      </c>
      <c r="N1420" s="6" t="str">
        <f>VLOOKUP(A1420,web_archive!D:AB,18,FALSE)</f>
        <v>Normal / Upper / Baby</v>
      </c>
      <c r="O1420" s="6">
        <v>2</v>
      </c>
      <c r="P1420" s="6">
        <v>768</v>
      </c>
      <c r="Q1420" s="6"/>
      <c r="R1420" s="6">
        <v>0</v>
      </c>
      <c r="S1420" s="6">
        <v>1</v>
      </c>
      <c r="T1420" s="6">
        <v>1</v>
      </c>
      <c r="U1420" s="6" t="s">
        <v>12299</v>
      </c>
      <c r="V1420" s="6" t="s">
        <v>12299</v>
      </c>
      <c r="W1420" s="6" t="s">
        <v>12299</v>
      </c>
      <c r="X1420" s="6"/>
      <c r="Y1420" s="6"/>
    </row>
    <row r="1421" spans="1:25" x14ac:dyDescent="0.3">
      <c r="A1421" s="6">
        <v>2225</v>
      </c>
      <c r="B1421" s="6" t="s">
        <v>4607</v>
      </c>
      <c r="C1421" s="6" t="s">
        <v>4604</v>
      </c>
      <c r="D1421" s="6">
        <v>4</v>
      </c>
      <c r="E1421" s="6">
        <v>20</v>
      </c>
      <c r="F1421" s="6"/>
      <c r="G1421" s="6">
        <v>300</v>
      </c>
      <c r="H1421" s="6"/>
      <c r="I1421" s="6">
        <v>5</v>
      </c>
      <c r="J1421" s="6"/>
      <c r="K1421" s="6">
        <v>1</v>
      </c>
      <c r="L1421" s="6" t="s">
        <v>14776</v>
      </c>
      <c r="M1421" s="6">
        <v>63</v>
      </c>
      <c r="N1421" s="6" t="str">
        <f>VLOOKUP(A1421,web_archive!D:AB,18,FALSE)</f>
        <v>Normal / Upper / Baby</v>
      </c>
      <c r="O1421" s="6">
        <v>2</v>
      </c>
      <c r="P1421" s="6">
        <v>768</v>
      </c>
      <c r="Q1421" s="6"/>
      <c r="R1421" s="6">
        <v>0</v>
      </c>
      <c r="S1421" s="6">
        <v>1</v>
      </c>
      <c r="T1421" s="6">
        <v>1</v>
      </c>
      <c r="U1421" s="6" t="s">
        <v>12299</v>
      </c>
      <c r="V1421" s="6" t="s">
        <v>12299</v>
      </c>
      <c r="W1421" s="6" t="s">
        <v>12299</v>
      </c>
      <c r="X1421" s="6"/>
      <c r="Y1421" s="6"/>
    </row>
    <row r="1422" spans="1:25" x14ac:dyDescent="0.3">
      <c r="A1422" s="6">
        <v>2226</v>
      </c>
      <c r="B1422" s="6" t="s">
        <v>1846</v>
      </c>
      <c r="C1422" s="6" t="s">
        <v>1846</v>
      </c>
      <c r="D1422" s="6">
        <v>4</v>
      </c>
      <c r="E1422" s="6">
        <v>12000</v>
      </c>
      <c r="F1422" s="6"/>
      <c r="G1422" s="6">
        <v>400</v>
      </c>
      <c r="H1422" s="6"/>
      <c r="I1422" s="6">
        <v>7</v>
      </c>
      <c r="J1422" s="6"/>
      <c r="K1422" s="6">
        <v>0</v>
      </c>
      <c r="L1422" s="6" t="s">
        <v>14776</v>
      </c>
      <c r="M1422" s="6">
        <v>63</v>
      </c>
      <c r="N1422" s="6" t="str">
        <f>VLOOKUP(A1422,web_archive!D:AB,18,FALSE)</f>
        <v>Normal / Upper / Baby</v>
      </c>
      <c r="O1422" s="6">
        <v>2</v>
      </c>
      <c r="P1422" s="6">
        <v>256</v>
      </c>
      <c r="Q1422" s="6"/>
      <c r="R1422" s="6">
        <v>0</v>
      </c>
      <c r="S1422" s="6">
        <v>1</v>
      </c>
      <c r="T1422" s="6">
        <v>14</v>
      </c>
      <c r="U1422" s="6" t="s">
        <v>12299</v>
      </c>
      <c r="V1422" s="6" t="s">
        <v>12299</v>
      </c>
      <c r="W1422" s="6" t="s">
        <v>12299</v>
      </c>
      <c r="X1422" s="6"/>
      <c r="Y1422" s="6"/>
    </row>
    <row r="1423" spans="1:25" x14ac:dyDescent="0.3">
      <c r="A1423" s="6">
        <v>2227</v>
      </c>
      <c r="B1423" s="6" t="s">
        <v>1850</v>
      </c>
      <c r="C1423" s="6" t="s">
        <v>1846</v>
      </c>
      <c r="D1423" s="6">
        <v>4</v>
      </c>
      <c r="E1423" s="6">
        <v>12000</v>
      </c>
      <c r="F1423" s="6"/>
      <c r="G1423" s="6">
        <v>400</v>
      </c>
      <c r="H1423" s="6"/>
      <c r="I1423" s="6">
        <v>7</v>
      </c>
      <c r="J1423" s="6"/>
      <c r="K1423" s="6">
        <v>1</v>
      </c>
      <c r="L1423" s="6" t="s">
        <v>14776</v>
      </c>
      <c r="M1423" s="6">
        <v>63</v>
      </c>
      <c r="N1423" s="6" t="str">
        <f>VLOOKUP(A1423,web_archive!D:AB,18,FALSE)</f>
        <v>Normal / Upper / Baby</v>
      </c>
      <c r="O1423" s="6">
        <v>2</v>
      </c>
      <c r="P1423" s="6">
        <v>256</v>
      </c>
      <c r="Q1423" s="6"/>
      <c r="R1423" s="6">
        <v>0</v>
      </c>
      <c r="S1423" s="6">
        <v>1</v>
      </c>
      <c r="T1423" s="6">
        <v>14</v>
      </c>
      <c r="U1423" s="6" t="s">
        <v>12299</v>
      </c>
      <c r="V1423" s="6" t="s">
        <v>12299</v>
      </c>
      <c r="W1423" s="6" t="s">
        <v>12299</v>
      </c>
      <c r="X1423" s="6"/>
      <c r="Y1423" s="6"/>
    </row>
    <row r="1424" spans="1:25" x14ac:dyDescent="0.3">
      <c r="A1424" s="6">
        <v>2228</v>
      </c>
      <c r="B1424" s="6" t="s">
        <v>5112</v>
      </c>
      <c r="C1424" s="6" t="s">
        <v>5112</v>
      </c>
      <c r="D1424" s="6">
        <v>4</v>
      </c>
      <c r="E1424" s="6">
        <v>44000</v>
      </c>
      <c r="F1424" s="6"/>
      <c r="G1424" s="6">
        <v>600</v>
      </c>
      <c r="H1424" s="6"/>
      <c r="I1424" s="6">
        <v>13</v>
      </c>
      <c r="J1424" s="6"/>
      <c r="K1424" s="6">
        <v>0</v>
      </c>
      <c r="L1424" s="6" t="s">
        <v>12250</v>
      </c>
      <c r="M1424" s="6">
        <v>63</v>
      </c>
      <c r="N1424" s="6" t="e">
        <f>VLOOKUP(A1424,web_archive!D:AB,18,FALSE)</f>
        <v>#N/A</v>
      </c>
      <c r="O1424" s="6">
        <v>2</v>
      </c>
      <c r="P1424" s="6">
        <v>256</v>
      </c>
      <c r="Q1424" s="6"/>
      <c r="R1424" s="6">
        <v>0</v>
      </c>
      <c r="S1424" s="6">
        <v>1</v>
      </c>
      <c r="T1424" s="6">
        <v>40</v>
      </c>
      <c r="U1424" s="6" t="s">
        <v>12299</v>
      </c>
      <c r="V1424" s="6" t="s">
        <v>12299</v>
      </c>
      <c r="W1424" s="6" t="s">
        <v>12299</v>
      </c>
      <c r="X1424" s="6"/>
      <c r="Y1424" s="6"/>
    </row>
    <row r="1425" spans="1:25" x14ac:dyDescent="0.3">
      <c r="A1425" s="6">
        <v>2229</v>
      </c>
      <c r="B1425" s="6" t="s">
        <v>5111</v>
      </c>
      <c r="C1425" s="6" t="s">
        <v>5112</v>
      </c>
      <c r="D1425" s="6">
        <v>4</v>
      </c>
      <c r="E1425" s="6">
        <v>44000</v>
      </c>
      <c r="F1425" s="6"/>
      <c r="G1425" s="6">
        <v>600</v>
      </c>
      <c r="H1425" s="6"/>
      <c r="I1425" s="6">
        <v>13</v>
      </c>
      <c r="J1425" s="6"/>
      <c r="K1425" s="6">
        <v>1</v>
      </c>
      <c r="L1425" s="6" t="s">
        <v>12250</v>
      </c>
      <c r="M1425" s="6">
        <v>63</v>
      </c>
      <c r="N1425" s="6" t="str">
        <f>VLOOKUP(A1425,web_archive!D:AB,18,FALSE)</f>
        <v>Normal / Upper / Baby</v>
      </c>
      <c r="O1425" s="6">
        <v>2</v>
      </c>
      <c r="P1425" s="6">
        <v>256</v>
      </c>
      <c r="Q1425" s="6"/>
      <c r="R1425" s="6">
        <v>0</v>
      </c>
      <c r="S1425" s="6">
        <v>1</v>
      </c>
      <c r="T1425" s="6">
        <v>40</v>
      </c>
      <c r="U1425" s="6" t="s">
        <v>12299</v>
      </c>
      <c r="V1425" s="6" t="s">
        <v>12299</v>
      </c>
      <c r="W1425" s="6" t="s">
        <v>12299</v>
      </c>
      <c r="X1425" s="6"/>
      <c r="Y1425" s="6"/>
    </row>
    <row r="1426" spans="1:25" x14ac:dyDescent="0.3">
      <c r="A1426" s="6">
        <v>2230</v>
      </c>
      <c r="B1426" s="6" t="s">
        <v>14777</v>
      </c>
      <c r="C1426" s="6" t="s">
        <v>14778</v>
      </c>
      <c r="D1426" s="6">
        <v>4</v>
      </c>
      <c r="E1426" s="6">
        <v>50000</v>
      </c>
      <c r="F1426" s="6"/>
      <c r="G1426" s="6">
        <v>500</v>
      </c>
      <c r="H1426" s="6"/>
      <c r="I1426" s="6">
        <v>8</v>
      </c>
      <c r="J1426" s="6"/>
      <c r="K1426" s="6">
        <v>0</v>
      </c>
      <c r="L1426" s="6" t="s">
        <v>12538</v>
      </c>
      <c r="M1426" s="6">
        <v>63</v>
      </c>
      <c r="N1426" s="6" t="e">
        <f>VLOOKUP(A1426,web_archive!D:AB,18,FALSE)</f>
        <v>#N/A</v>
      </c>
      <c r="O1426" s="6">
        <v>2</v>
      </c>
      <c r="P1426" s="6">
        <v>256</v>
      </c>
      <c r="Q1426" s="6"/>
      <c r="R1426" s="6">
        <v>0</v>
      </c>
      <c r="S1426" s="6">
        <v>1</v>
      </c>
      <c r="T1426" s="6">
        <v>0</v>
      </c>
      <c r="U1426" s="6" t="s">
        <v>14525</v>
      </c>
      <c r="V1426" s="6" t="s">
        <v>12404</v>
      </c>
      <c r="W1426" s="6" t="s">
        <v>12299</v>
      </c>
      <c r="X1426" s="6" t="s">
        <v>12299</v>
      </c>
      <c r="Y1426" s="6"/>
    </row>
    <row r="1427" spans="1:25" x14ac:dyDescent="0.3">
      <c r="A1427" s="6">
        <v>2231</v>
      </c>
      <c r="B1427" s="6" t="s">
        <v>14779</v>
      </c>
      <c r="C1427" s="6" t="s">
        <v>14778</v>
      </c>
      <c r="D1427" s="6">
        <v>4</v>
      </c>
      <c r="E1427" s="6">
        <v>50000</v>
      </c>
      <c r="F1427" s="6"/>
      <c r="G1427" s="6">
        <v>500</v>
      </c>
      <c r="H1427" s="6"/>
      <c r="I1427" s="6">
        <v>8</v>
      </c>
      <c r="J1427" s="6"/>
      <c r="K1427" s="6">
        <v>1</v>
      </c>
      <c r="L1427" s="6" t="s">
        <v>12538</v>
      </c>
      <c r="M1427" s="6">
        <v>63</v>
      </c>
      <c r="N1427" s="6" t="e">
        <f>VLOOKUP(A1427,web_archive!D:AB,18,FALSE)</f>
        <v>#N/A</v>
      </c>
      <c r="O1427" s="6">
        <v>2</v>
      </c>
      <c r="P1427" s="6">
        <v>256</v>
      </c>
      <c r="Q1427" s="6"/>
      <c r="R1427" s="6">
        <v>0</v>
      </c>
      <c r="S1427" s="6">
        <v>1</v>
      </c>
      <c r="T1427" s="6">
        <v>0</v>
      </c>
      <c r="U1427" s="6" t="s">
        <v>14525</v>
      </c>
      <c r="V1427" s="6" t="s">
        <v>12404</v>
      </c>
      <c r="W1427" s="6" t="s">
        <v>12299</v>
      </c>
      <c r="X1427" s="6" t="s">
        <v>12299</v>
      </c>
      <c r="Y1427" s="6"/>
    </row>
    <row r="1428" spans="1:25" x14ac:dyDescent="0.3">
      <c r="A1428" s="6">
        <v>2232</v>
      </c>
      <c r="B1428" s="6" t="s">
        <v>2219</v>
      </c>
      <c r="C1428" s="6" t="s">
        <v>2219</v>
      </c>
      <c r="D1428" s="6">
        <v>4</v>
      </c>
      <c r="E1428" s="6">
        <v>7500</v>
      </c>
      <c r="F1428" s="6"/>
      <c r="G1428" s="6">
        <v>300</v>
      </c>
      <c r="H1428" s="6"/>
      <c r="I1428" s="6">
        <v>6</v>
      </c>
      <c r="J1428" s="6"/>
      <c r="K1428" s="6">
        <v>0</v>
      </c>
      <c r="L1428" s="6" t="s">
        <v>12237</v>
      </c>
      <c r="M1428" s="6">
        <v>63</v>
      </c>
      <c r="N1428" s="6" t="str">
        <f>VLOOKUP(A1428,web_archive!D:AB,18,FALSE)</f>
        <v>Normal / Upper / Baby</v>
      </c>
      <c r="O1428" s="6">
        <v>2</v>
      </c>
      <c r="P1428" s="6">
        <v>256</v>
      </c>
      <c r="Q1428" s="6"/>
      <c r="R1428" s="6">
        <v>0</v>
      </c>
      <c r="S1428" s="6">
        <v>1</v>
      </c>
      <c r="T1428" s="6">
        <v>18</v>
      </c>
      <c r="U1428" s="6" t="s">
        <v>14525</v>
      </c>
      <c r="V1428" s="6" t="s">
        <v>12404</v>
      </c>
      <c r="W1428" s="6" t="s">
        <v>12299</v>
      </c>
      <c r="X1428" s="6" t="s">
        <v>12299</v>
      </c>
      <c r="Y1428" s="6"/>
    </row>
    <row r="1429" spans="1:25" x14ac:dyDescent="0.3">
      <c r="A1429" s="6">
        <v>2233</v>
      </c>
      <c r="B1429" s="6" t="s">
        <v>2222</v>
      </c>
      <c r="C1429" s="6" t="s">
        <v>2219</v>
      </c>
      <c r="D1429" s="6">
        <v>4</v>
      </c>
      <c r="E1429" s="6">
        <v>7500</v>
      </c>
      <c r="F1429" s="6"/>
      <c r="G1429" s="6">
        <v>300</v>
      </c>
      <c r="H1429" s="6"/>
      <c r="I1429" s="6">
        <v>6</v>
      </c>
      <c r="J1429" s="6"/>
      <c r="K1429" s="6">
        <v>1</v>
      </c>
      <c r="L1429" s="6" t="s">
        <v>12237</v>
      </c>
      <c r="M1429" s="6">
        <v>63</v>
      </c>
      <c r="N1429" s="6" t="str">
        <f>VLOOKUP(A1429,web_archive!D:AB,18,FALSE)</f>
        <v>Normal / Upper / Baby</v>
      </c>
      <c r="O1429" s="6">
        <v>2</v>
      </c>
      <c r="P1429" s="6">
        <v>256</v>
      </c>
      <c r="Q1429" s="6"/>
      <c r="R1429" s="6">
        <v>0</v>
      </c>
      <c r="S1429" s="6">
        <v>1</v>
      </c>
      <c r="T1429" s="6">
        <v>18</v>
      </c>
      <c r="U1429" s="6" t="s">
        <v>14525</v>
      </c>
      <c r="V1429" s="6" t="s">
        <v>12404</v>
      </c>
      <c r="W1429" s="6" t="s">
        <v>12299</v>
      </c>
      <c r="X1429" s="6" t="s">
        <v>12299</v>
      </c>
      <c r="Y1429" s="6"/>
    </row>
    <row r="1430" spans="1:25" x14ac:dyDescent="0.3">
      <c r="A1430" s="6">
        <v>2234</v>
      </c>
      <c r="B1430" s="6" t="s">
        <v>10018</v>
      </c>
      <c r="C1430" s="6" t="s">
        <v>10018</v>
      </c>
      <c r="D1430" s="6">
        <v>4</v>
      </c>
      <c r="E1430" s="6">
        <v>20</v>
      </c>
      <c r="F1430" s="6"/>
      <c r="G1430" s="6">
        <v>400</v>
      </c>
      <c r="H1430" s="6"/>
      <c r="I1430" s="6">
        <v>7</v>
      </c>
      <c r="J1430" s="6"/>
      <c r="K1430" s="6">
        <v>0</v>
      </c>
      <c r="L1430" s="6" t="s">
        <v>14534</v>
      </c>
      <c r="M1430" s="6">
        <v>63</v>
      </c>
      <c r="N1430" s="6" t="str">
        <f>VLOOKUP(A1430,web_archive!D:AB,18,FALSE)</f>
        <v>Normal / Upper / Baby</v>
      </c>
      <c r="O1430" s="6">
        <v>0</v>
      </c>
      <c r="P1430" s="6">
        <v>256</v>
      </c>
      <c r="Q1430" s="6"/>
      <c r="R1430" s="6">
        <v>45</v>
      </c>
      <c r="S1430" s="6">
        <v>1</v>
      </c>
      <c r="T1430" s="6">
        <v>19</v>
      </c>
      <c r="U1430" s="6" t="s">
        <v>12542</v>
      </c>
      <c r="V1430" s="6" t="s">
        <v>12600</v>
      </c>
      <c r="W1430" s="6" t="s">
        <v>12299</v>
      </c>
      <c r="X1430" s="6" t="s">
        <v>12299</v>
      </c>
      <c r="Y1430" s="6"/>
    </row>
    <row r="1431" spans="1:25" x14ac:dyDescent="0.3">
      <c r="A1431" s="6">
        <v>2235</v>
      </c>
      <c r="B1431" s="6" t="s">
        <v>2591</v>
      </c>
      <c r="C1431" s="6" t="s">
        <v>2591</v>
      </c>
      <c r="D1431" s="6">
        <v>4</v>
      </c>
      <c r="E1431" s="6">
        <v>20</v>
      </c>
      <c r="F1431" s="6"/>
      <c r="G1431" s="6">
        <v>400</v>
      </c>
      <c r="H1431" s="6"/>
      <c r="I1431" s="6">
        <v>7</v>
      </c>
      <c r="J1431" s="6"/>
      <c r="K1431" s="6">
        <v>0</v>
      </c>
      <c r="L1431" s="6" t="s">
        <v>14534</v>
      </c>
      <c r="M1431" s="6">
        <v>63</v>
      </c>
      <c r="N1431" s="6" t="str">
        <f>VLOOKUP(A1431,web_archive!D:AB,18,FALSE)</f>
        <v>Normal / Upper / Baby</v>
      </c>
      <c r="O1431" s="6">
        <v>1</v>
      </c>
      <c r="P1431" s="6">
        <v>256</v>
      </c>
      <c r="Q1431" s="6"/>
      <c r="R1431" s="6">
        <v>45</v>
      </c>
      <c r="S1431" s="6">
        <v>1</v>
      </c>
      <c r="T1431" s="6">
        <v>45</v>
      </c>
      <c r="U1431" s="6" t="s">
        <v>12542</v>
      </c>
      <c r="V1431" s="6" t="s">
        <v>12600</v>
      </c>
      <c r="W1431" s="6" t="s">
        <v>12299</v>
      </c>
      <c r="X1431" s="6" t="s">
        <v>12299</v>
      </c>
      <c r="Y1431" s="6"/>
    </row>
    <row r="1432" spans="1:25" x14ac:dyDescent="0.3">
      <c r="A1432" s="6">
        <v>2236</v>
      </c>
      <c r="B1432" s="6" t="s">
        <v>8721</v>
      </c>
      <c r="C1432" s="6" t="s">
        <v>8722</v>
      </c>
      <c r="D1432" s="6">
        <v>4</v>
      </c>
      <c r="E1432" s="6">
        <v>20</v>
      </c>
      <c r="F1432" s="6"/>
      <c r="G1432" s="6">
        <v>100</v>
      </c>
      <c r="H1432" s="6"/>
      <c r="I1432" s="6">
        <v>1</v>
      </c>
      <c r="J1432" s="6"/>
      <c r="K1432" s="6">
        <v>0</v>
      </c>
      <c r="L1432" s="6" t="s">
        <v>12295</v>
      </c>
      <c r="M1432" s="6">
        <v>63</v>
      </c>
      <c r="N1432" s="6" t="str">
        <f>VLOOKUP(A1432,web_archive!D:AB,18,FALSE)</f>
        <v>Normal / Upper / Baby</v>
      </c>
      <c r="O1432" s="6">
        <v>2</v>
      </c>
      <c r="P1432" s="6">
        <v>256</v>
      </c>
      <c r="Q1432" s="6"/>
      <c r="R1432" s="6">
        <v>0</v>
      </c>
      <c r="S1432" s="6">
        <v>1</v>
      </c>
      <c r="T1432" s="6">
        <v>20</v>
      </c>
      <c r="U1432" s="6" t="s">
        <v>14525</v>
      </c>
      <c r="V1432" s="6" t="s">
        <v>12903</v>
      </c>
      <c r="W1432" s="6" t="s">
        <v>12368</v>
      </c>
      <c r="X1432" s="6" t="s">
        <v>12299</v>
      </c>
      <c r="Y1432" s="6" t="s">
        <v>12299</v>
      </c>
    </row>
    <row r="1433" spans="1:25" x14ac:dyDescent="0.3">
      <c r="A1433" s="6">
        <v>2237</v>
      </c>
      <c r="B1433" s="6" t="s">
        <v>10544</v>
      </c>
      <c r="C1433" s="6" t="s">
        <v>10545</v>
      </c>
      <c r="D1433" s="6">
        <v>4</v>
      </c>
      <c r="E1433" s="6">
        <v>2</v>
      </c>
      <c r="F1433" s="6"/>
      <c r="G1433" s="6">
        <v>100</v>
      </c>
      <c r="H1433" s="6"/>
      <c r="I1433" s="6">
        <v>0</v>
      </c>
      <c r="J1433" s="6"/>
      <c r="K1433" s="6">
        <v>0</v>
      </c>
      <c r="L1433" s="6" t="s">
        <v>12295</v>
      </c>
      <c r="M1433" s="6">
        <v>63</v>
      </c>
      <c r="N1433" s="6" t="str">
        <f>VLOOKUP(A1433,web_archive!D:AB,18,FALSE)</f>
        <v>Normal / Upper / Baby</v>
      </c>
      <c r="O1433" s="6">
        <v>2</v>
      </c>
      <c r="P1433" s="6">
        <v>1</v>
      </c>
      <c r="Q1433" s="6"/>
      <c r="R1433" s="6">
        <v>0</v>
      </c>
      <c r="S1433" s="6">
        <v>0</v>
      </c>
      <c r="T1433" s="6">
        <v>21</v>
      </c>
      <c r="U1433" s="6" t="s">
        <v>12299</v>
      </c>
      <c r="V1433" s="6" t="s">
        <v>12299</v>
      </c>
      <c r="W1433" s="6" t="s">
        <v>12299</v>
      </c>
      <c r="X1433" s="6"/>
      <c r="Y1433" s="6"/>
    </row>
    <row r="1434" spans="1:25" x14ac:dyDescent="0.3">
      <c r="A1434" s="6">
        <v>2238</v>
      </c>
      <c r="B1434" s="6" t="s">
        <v>14780</v>
      </c>
      <c r="C1434" s="6" t="s">
        <v>14781</v>
      </c>
      <c r="D1434" s="6">
        <v>4</v>
      </c>
      <c r="E1434" s="6">
        <v>2</v>
      </c>
      <c r="F1434" s="6"/>
      <c r="G1434" s="6">
        <v>100</v>
      </c>
      <c r="H1434" s="6"/>
      <c r="I1434" s="6">
        <v>0</v>
      </c>
      <c r="J1434" s="6"/>
      <c r="K1434" s="6">
        <v>0</v>
      </c>
      <c r="L1434" s="6" t="s">
        <v>12295</v>
      </c>
      <c r="M1434" s="6">
        <v>63</v>
      </c>
      <c r="N1434" s="6" t="e">
        <f>VLOOKUP(A1434,web_archive!D:AB,18,FALSE)</f>
        <v>#N/A</v>
      </c>
      <c r="O1434" s="6">
        <v>2</v>
      </c>
      <c r="P1434" s="6">
        <v>1</v>
      </c>
      <c r="Q1434" s="6"/>
      <c r="R1434" s="6">
        <v>0</v>
      </c>
      <c r="S1434" s="6">
        <v>0</v>
      </c>
      <c r="T1434" s="6">
        <v>22</v>
      </c>
      <c r="U1434" s="6" t="s">
        <v>12299</v>
      </c>
      <c r="V1434" s="6" t="s">
        <v>12299</v>
      </c>
      <c r="W1434" s="6" t="s">
        <v>12299</v>
      </c>
      <c r="X1434" s="6"/>
      <c r="Y1434" s="6"/>
    </row>
    <row r="1435" spans="1:25" x14ac:dyDescent="0.3">
      <c r="A1435" s="6">
        <v>2239</v>
      </c>
      <c r="B1435" s="6" t="s">
        <v>14782</v>
      </c>
      <c r="C1435" s="6" t="s">
        <v>6783</v>
      </c>
      <c r="D1435" s="6">
        <v>4</v>
      </c>
      <c r="E1435" s="6">
        <v>10000</v>
      </c>
      <c r="F1435" s="6"/>
      <c r="G1435" s="6">
        <v>100</v>
      </c>
      <c r="H1435" s="6"/>
      <c r="I1435" s="6">
        <v>0</v>
      </c>
      <c r="J1435" s="6"/>
      <c r="K1435" s="6">
        <v>0</v>
      </c>
      <c r="L1435" s="6" t="s">
        <v>12295</v>
      </c>
      <c r="M1435" s="6">
        <v>63</v>
      </c>
      <c r="N1435" s="6" t="e">
        <f>VLOOKUP(A1435,web_archive!D:AB,18,FALSE)</f>
        <v>#N/A</v>
      </c>
      <c r="O1435" s="6">
        <v>2</v>
      </c>
      <c r="P1435" s="6">
        <v>512</v>
      </c>
      <c r="Q1435" s="6"/>
      <c r="R1435" s="6">
        <v>0</v>
      </c>
      <c r="S1435" s="6">
        <v>0</v>
      </c>
      <c r="T1435" s="6">
        <v>23</v>
      </c>
      <c r="U1435" s="6" t="s">
        <v>12299</v>
      </c>
      <c r="V1435" s="6" t="s">
        <v>12299</v>
      </c>
      <c r="W1435" s="6" t="s">
        <v>12299</v>
      </c>
      <c r="X1435" s="6"/>
      <c r="Y1435" s="6"/>
    </row>
    <row r="1436" spans="1:25" x14ac:dyDescent="0.3">
      <c r="A1436" s="6">
        <v>2240</v>
      </c>
      <c r="B1436" s="6" t="s">
        <v>860</v>
      </c>
      <c r="C1436" s="6" t="s">
        <v>860</v>
      </c>
      <c r="D1436" s="6">
        <v>4</v>
      </c>
      <c r="E1436" s="6">
        <v>2</v>
      </c>
      <c r="F1436" s="6"/>
      <c r="G1436" s="6">
        <v>100</v>
      </c>
      <c r="H1436" s="6"/>
      <c r="I1436" s="6">
        <v>0</v>
      </c>
      <c r="J1436" s="6"/>
      <c r="K1436" s="6">
        <v>0</v>
      </c>
      <c r="L1436" s="6" t="s">
        <v>12295</v>
      </c>
      <c r="M1436" s="6">
        <v>63</v>
      </c>
      <c r="N1436" s="6" t="str">
        <f>VLOOKUP(A1436,web_archive!D:AB,18,FALSE)</f>
        <v>Normal / Upper / Baby</v>
      </c>
      <c r="O1436" s="6">
        <v>2</v>
      </c>
      <c r="P1436" s="6">
        <v>1</v>
      </c>
      <c r="Q1436" s="6"/>
      <c r="R1436" s="6">
        <v>0</v>
      </c>
      <c r="S1436" s="6">
        <v>0</v>
      </c>
      <c r="T1436" s="6">
        <v>24</v>
      </c>
      <c r="U1436" s="6" t="s">
        <v>12299</v>
      </c>
      <c r="V1436" s="6" t="s">
        <v>12299</v>
      </c>
      <c r="W1436" s="6" t="s">
        <v>12299</v>
      </c>
      <c r="X1436" s="6"/>
      <c r="Y1436" s="6"/>
    </row>
    <row r="1437" spans="1:25" x14ac:dyDescent="0.3">
      <c r="A1437" s="6">
        <v>2241</v>
      </c>
      <c r="B1437" s="6" t="s">
        <v>4710</v>
      </c>
      <c r="C1437" s="6" t="s">
        <v>4711</v>
      </c>
      <c r="D1437" s="6">
        <v>4</v>
      </c>
      <c r="E1437" s="6">
        <v>5000</v>
      </c>
      <c r="F1437" s="6"/>
      <c r="G1437" s="6">
        <v>100</v>
      </c>
      <c r="H1437" s="6"/>
      <c r="I1437" s="6">
        <v>0</v>
      </c>
      <c r="J1437" s="6"/>
      <c r="K1437" s="6">
        <v>0</v>
      </c>
      <c r="L1437" s="6" t="s">
        <v>12295</v>
      </c>
      <c r="M1437" s="6">
        <v>63</v>
      </c>
      <c r="N1437" s="6" t="str">
        <f>VLOOKUP(A1437,web_archive!D:AB,18,FALSE)</f>
        <v>Normal / Upper / Baby</v>
      </c>
      <c r="O1437" s="6">
        <v>2</v>
      </c>
      <c r="P1437" s="6">
        <v>1</v>
      </c>
      <c r="Q1437" s="6"/>
      <c r="R1437" s="6">
        <v>0</v>
      </c>
      <c r="S1437" s="6">
        <v>0</v>
      </c>
      <c r="T1437" s="6">
        <v>25</v>
      </c>
      <c r="U1437" s="6" t="s">
        <v>12299</v>
      </c>
      <c r="V1437" s="6" t="s">
        <v>12299</v>
      </c>
      <c r="W1437" s="6" t="s">
        <v>12299</v>
      </c>
      <c r="X1437" s="6"/>
      <c r="Y1437" s="6"/>
    </row>
    <row r="1438" spans="1:25" x14ac:dyDescent="0.3">
      <c r="A1438" s="6">
        <v>2242</v>
      </c>
      <c r="B1438" s="6" t="s">
        <v>6301</v>
      </c>
      <c r="C1438" s="6" t="s">
        <v>6302</v>
      </c>
      <c r="D1438" s="6">
        <v>4</v>
      </c>
      <c r="E1438" s="6">
        <v>24000</v>
      </c>
      <c r="F1438" s="6"/>
      <c r="G1438" s="6">
        <v>100</v>
      </c>
      <c r="H1438" s="6"/>
      <c r="I1438" s="6">
        <v>2</v>
      </c>
      <c r="J1438" s="6"/>
      <c r="K1438" s="6">
        <v>0</v>
      </c>
      <c r="L1438" s="6" t="s">
        <v>12295</v>
      </c>
      <c r="M1438" s="6">
        <v>63</v>
      </c>
      <c r="N1438" s="6" t="str">
        <f>VLOOKUP(A1438,web_archive!D:AB,18,FALSE)</f>
        <v>Normal / Upper / Baby</v>
      </c>
      <c r="O1438" s="6">
        <v>2</v>
      </c>
      <c r="P1438" s="6">
        <v>512</v>
      </c>
      <c r="Q1438" s="6"/>
      <c r="R1438" s="6">
        <v>0</v>
      </c>
      <c r="S1438" s="6">
        <v>0</v>
      </c>
      <c r="T1438" s="6">
        <v>26</v>
      </c>
      <c r="U1438" s="6" t="s">
        <v>14772</v>
      </c>
      <c r="V1438" s="6" t="s">
        <v>12860</v>
      </c>
      <c r="W1438" s="6" t="s">
        <v>13387</v>
      </c>
      <c r="X1438" s="6" t="s">
        <v>12299</v>
      </c>
      <c r="Y1438" s="6" t="s">
        <v>12299</v>
      </c>
    </row>
    <row r="1439" spans="1:25" x14ac:dyDescent="0.3">
      <c r="A1439" s="6">
        <v>2243</v>
      </c>
      <c r="B1439" s="6" t="s">
        <v>9458</v>
      </c>
      <c r="C1439" s="6" t="s">
        <v>4378</v>
      </c>
      <c r="D1439" s="6">
        <v>4</v>
      </c>
      <c r="E1439" s="6">
        <v>20000</v>
      </c>
      <c r="F1439" s="6"/>
      <c r="G1439" s="6">
        <v>100</v>
      </c>
      <c r="H1439" s="6"/>
      <c r="I1439" s="6">
        <v>1</v>
      </c>
      <c r="J1439" s="6"/>
      <c r="K1439" s="6">
        <v>0</v>
      </c>
      <c r="L1439" s="6" t="s">
        <v>12295</v>
      </c>
      <c r="M1439" s="6">
        <v>63</v>
      </c>
      <c r="N1439" s="6" t="str">
        <f>VLOOKUP(A1439,web_archive!D:AB,18,FALSE)</f>
        <v>Normal / Upper / Baby</v>
      </c>
      <c r="O1439" s="6">
        <v>2</v>
      </c>
      <c r="P1439" s="6">
        <v>512</v>
      </c>
      <c r="Q1439" s="6"/>
      <c r="R1439" s="6">
        <v>0</v>
      </c>
      <c r="S1439" s="6">
        <v>0</v>
      </c>
      <c r="T1439" s="6">
        <v>27</v>
      </c>
      <c r="U1439" s="6" t="s">
        <v>14772</v>
      </c>
      <c r="V1439" s="6" t="s">
        <v>12860</v>
      </c>
      <c r="W1439" s="6" t="s">
        <v>13038</v>
      </c>
      <c r="X1439" s="6" t="s">
        <v>12299</v>
      </c>
      <c r="Y1439" s="6" t="s">
        <v>12299</v>
      </c>
    </row>
    <row r="1440" spans="1:25" x14ac:dyDescent="0.3">
      <c r="A1440" s="6">
        <v>2244</v>
      </c>
      <c r="B1440" s="6" t="s">
        <v>1094</v>
      </c>
      <c r="C1440" s="6" t="s">
        <v>1095</v>
      </c>
      <c r="D1440" s="6">
        <v>4</v>
      </c>
      <c r="E1440" s="6">
        <v>15000</v>
      </c>
      <c r="F1440" s="6"/>
      <c r="G1440" s="6">
        <v>200</v>
      </c>
      <c r="H1440" s="6"/>
      <c r="I1440" s="6">
        <v>3</v>
      </c>
      <c r="J1440" s="6"/>
      <c r="K1440" s="6">
        <v>0</v>
      </c>
      <c r="L1440" s="6" t="s">
        <v>14534</v>
      </c>
      <c r="M1440" s="6">
        <v>63</v>
      </c>
      <c r="N1440" s="6" t="str">
        <f>VLOOKUP(A1440,web_archive!D:AB,18,FALSE)</f>
        <v>Normal / Upper / Baby</v>
      </c>
      <c r="O1440" s="6">
        <v>2</v>
      </c>
      <c r="P1440" s="6">
        <v>256</v>
      </c>
      <c r="Q1440" s="6"/>
      <c r="R1440" s="6">
        <v>0</v>
      </c>
      <c r="S1440" s="6">
        <v>1</v>
      </c>
      <c r="T1440" s="6">
        <v>28</v>
      </c>
      <c r="U1440" s="6" t="s">
        <v>14525</v>
      </c>
      <c r="V1440" s="6" t="s">
        <v>12404</v>
      </c>
      <c r="W1440" s="6" t="s">
        <v>12299</v>
      </c>
      <c r="X1440" s="6" t="s">
        <v>12299</v>
      </c>
      <c r="Y1440" s="6"/>
    </row>
    <row r="1441" spans="1:28" x14ac:dyDescent="0.3">
      <c r="A1441" s="6">
        <v>2245</v>
      </c>
      <c r="B1441" s="6" t="s">
        <v>9814</v>
      </c>
      <c r="C1441" s="6" t="s">
        <v>9815</v>
      </c>
      <c r="D1441" s="6">
        <v>4</v>
      </c>
      <c r="E1441" s="6">
        <v>15000</v>
      </c>
      <c r="F1441" s="6"/>
      <c r="G1441" s="6">
        <v>400</v>
      </c>
      <c r="H1441" s="6"/>
      <c r="I1441" s="6">
        <v>5</v>
      </c>
      <c r="J1441" s="6"/>
      <c r="K1441" s="6">
        <v>0</v>
      </c>
      <c r="L1441" s="6" t="s">
        <v>14534</v>
      </c>
      <c r="M1441" s="6">
        <v>63</v>
      </c>
      <c r="N1441" s="6" t="str">
        <f>VLOOKUP(A1441,web_archive!D:AB,18,FALSE)</f>
        <v>Normal / Upper / Baby</v>
      </c>
      <c r="O1441" s="6">
        <v>2</v>
      </c>
      <c r="P1441" s="6">
        <v>256</v>
      </c>
      <c r="Q1441" s="6"/>
      <c r="R1441" s="6">
        <v>0</v>
      </c>
      <c r="S1441" s="6">
        <v>1</v>
      </c>
      <c r="T1441" s="6">
        <v>29</v>
      </c>
      <c r="U1441" s="6" t="s">
        <v>12299</v>
      </c>
      <c r="V1441" s="6" t="s">
        <v>12299</v>
      </c>
      <c r="W1441" s="6" t="s">
        <v>12299</v>
      </c>
      <c r="X1441" s="6"/>
      <c r="Y1441" s="6"/>
      <c r="Z1441" s="6"/>
      <c r="AA1441" s="6"/>
      <c r="AB1441" s="6"/>
    </row>
    <row r="1442" spans="1:28" x14ac:dyDescent="0.3">
      <c r="A1442" s="6">
        <v>2246</v>
      </c>
      <c r="B1442" s="6" t="s">
        <v>4657</v>
      </c>
      <c r="C1442" s="6" t="s">
        <v>4658</v>
      </c>
      <c r="D1442" s="6">
        <v>4</v>
      </c>
      <c r="E1442" s="6">
        <v>20</v>
      </c>
      <c r="F1442" s="6"/>
      <c r="G1442" s="6">
        <v>900</v>
      </c>
      <c r="H1442" s="6"/>
      <c r="I1442" s="6">
        <v>5</v>
      </c>
      <c r="J1442" s="6"/>
      <c r="K1442" s="6">
        <v>0</v>
      </c>
      <c r="L1442" s="6" t="s">
        <v>14534</v>
      </c>
      <c r="M1442" s="6">
        <v>63</v>
      </c>
      <c r="N1442" s="6" t="str">
        <f>VLOOKUP(A1442,web_archive!D:AB,18,FALSE)</f>
        <v>Normal / Upper / Baby</v>
      </c>
      <c r="O1442" s="6">
        <v>2</v>
      </c>
      <c r="P1442" s="6">
        <v>256</v>
      </c>
      <c r="Q1442" s="6"/>
      <c r="R1442" s="6">
        <v>40</v>
      </c>
      <c r="S1442" s="6">
        <v>1</v>
      </c>
      <c r="T1442" s="6">
        <v>30</v>
      </c>
      <c r="U1442" s="6" t="s">
        <v>14783</v>
      </c>
      <c r="V1442" s="6" t="s">
        <v>12368</v>
      </c>
      <c r="W1442" s="6" t="s">
        <v>12299</v>
      </c>
      <c r="X1442" s="6" t="s">
        <v>12299</v>
      </c>
      <c r="Y1442" s="6"/>
      <c r="Z1442" s="6"/>
      <c r="AA1442" s="6"/>
      <c r="AB1442" s="6"/>
    </row>
    <row r="1443" spans="1:28" x14ac:dyDescent="0.3">
      <c r="A1443" s="6">
        <v>2247</v>
      </c>
      <c r="B1443" s="6" t="s">
        <v>7243</v>
      </c>
      <c r="C1443" s="6" t="s">
        <v>7244</v>
      </c>
      <c r="D1443" s="6">
        <v>4</v>
      </c>
      <c r="E1443" s="6">
        <v>15000</v>
      </c>
      <c r="F1443" s="6"/>
      <c r="G1443" s="6">
        <v>400</v>
      </c>
      <c r="H1443" s="6"/>
      <c r="I1443" s="6">
        <v>5</v>
      </c>
      <c r="J1443" s="6"/>
      <c r="K1443" s="6">
        <v>0</v>
      </c>
      <c r="L1443" s="6" t="s">
        <v>14534</v>
      </c>
      <c r="M1443" s="6">
        <v>63</v>
      </c>
      <c r="N1443" s="6" t="str">
        <f>VLOOKUP(A1443,web_archive!D:AB,18,FALSE)</f>
        <v>Normal / Upper / Baby</v>
      </c>
      <c r="O1443" s="6">
        <v>2</v>
      </c>
      <c r="P1443" s="6">
        <v>256</v>
      </c>
      <c r="Q1443" s="6"/>
      <c r="R1443" s="6">
        <v>0</v>
      </c>
      <c r="S1443" s="6">
        <v>1</v>
      </c>
      <c r="T1443" s="6">
        <v>31</v>
      </c>
      <c r="U1443" s="6" t="s">
        <v>12299</v>
      </c>
      <c r="V1443" s="6" t="s">
        <v>12299</v>
      </c>
      <c r="W1443" s="6" t="s">
        <v>12299</v>
      </c>
      <c r="X1443" s="6"/>
      <c r="Y1443" s="6"/>
      <c r="Z1443" s="6"/>
      <c r="AA1443" s="6"/>
      <c r="AB1443" s="6"/>
    </row>
    <row r="1444" spans="1:28" x14ac:dyDescent="0.3">
      <c r="A1444" s="6">
        <v>2248</v>
      </c>
      <c r="B1444" s="6" t="s">
        <v>10577</v>
      </c>
      <c r="C1444" s="6" t="s">
        <v>10578</v>
      </c>
      <c r="D1444" s="6">
        <v>4</v>
      </c>
      <c r="E1444" s="6">
        <v>15000</v>
      </c>
      <c r="F1444" s="6"/>
      <c r="G1444" s="6">
        <v>400</v>
      </c>
      <c r="H1444" s="6"/>
      <c r="I1444" s="6">
        <v>5</v>
      </c>
      <c r="J1444" s="6"/>
      <c r="K1444" s="6">
        <v>0</v>
      </c>
      <c r="L1444" s="6" t="s">
        <v>14534</v>
      </c>
      <c r="M1444" s="6">
        <v>63</v>
      </c>
      <c r="N1444" s="6" t="str">
        <f>VLOOKUP(A1444,web_archive!D:AB,18,FALSE)</f>
        <v>Normal / Upper / Baby</v>
      </c>
      <c r="O1444" s="6">
        <v>2</v>
      </c>
      <c r="P1444" s="6">
        <v>256</v>
      </c>
      <c r="Q1444" s="6"/>
      <c r="R1444" s="6">
        <v>0</v>
      </c>
      <c r="S1444" s="6">
        <v>1</v>
      </c>
      <c r="T1444" s="6">
        <v>32</v>
      </c>
      <c r="U1444" s="6" t="s">
        <v>12299</v>
      </c>
      <c r="V1444" s="6" t="s">
        <v>12299</v>
      </c>
      <c r="W1444" s="6" t="s">
        <v>12299</v>
      </c>
      <c r="X1444" s="6"/>
      <c r="Y1444" s="6"/>
      <c r="Z1444" s="6"/>
      <c r="AA1444" s="6"/>
      <c r="AB1444" s="6"/>
    </row>
    <row r="1445" spans="1:28" x14ac:dyDescent="0.3">
      <c r="A1445" s="6">
        <v>2249</v>
      </c>
      <c r="B1445" s="6" t="s">
        <v>2487</v>
      </c>
      <c r="C1445" s="6" t="s">
        <v>2487</v>
      </c>
      <c r="D1445" s="6">
        <v>4</v>
      </c>
      <c r="E1445" s="6">
        <v>20</v>
      </c>
      <c r="F1445" s="6"/>
      <c r="G1445" s="6">
        <v>300</v>
      </c>
      <c r="H1445" s="6"/>
      <c r="I1445" s="6">
        <v>5</v>
      </c>
      <c r="J1445" s="6"/>
      <c r="K1445" s="6">
        <v>0</v>
      </c>
      <c r="L1445" s="6" t="s">
        <v>14534</v>
      </c>
      <c r="M1445" s="6">
        <v>63</v>
      </c>
      <c r="N1445" s="6" t="str">
        <f>VLOOKUP(A1445,web_archive!D:AB,18,FALSE)</f>
        <v>Normal / Upper / Baby</v>
      </c>
      <c r="O1445" s="6">
        <v>2</v>
      </c>
      <c r="P1445" s="6">
        <v>256</v>
      </c>
      <c r="Q1445" s="6"/>
      <c r="R1445" s="6">
        <v>0</v>
      </c>
      <c r="S1445" s="6">
        <v>1</v>
      </c>
      <c r="T1445" s="6">
        <v>33</v>
      </c>
      <c r="U1445" s="6" t="s">
        <v>12542</v>
      </c>
      <c r="V1445" s="6" t="s">
        <v>12368</v>
      </c>
      <c r="W1445" s="6" t="s">
        <v>12299</v>
      </c>
      <c r="X1445" s="6" t="s">
        <v>12299</v>
      </c>
      <c r="Y1445" s="6"/>
      <c r="Z1445" s="6"/>
      <c r="AA1445" s="6"/>
      <c r="AB1445" s="6"/>
    </row>
    <row r="1446" spans="1:28" x14ac:dyDescent="0.3">
      <c r="A1446" s="6">
        <v>2250</v>
      </c>
      <c r="B1446" s="6" t="s">
        <v>3904</v>
      </c>
      <c r="C1446" s="6" t="s">
        <v>3905</v>
      </c>
      <c r="D1446" s="6">
        <v>4</v>
      </c>
      <c r="E1446" s="6">
        <v>500</v>
      </c>
      <c r="F1446" s="6"/>
      <c r="G1446" s="6">
        <v>100</v>
      </c>
      <c r="H1446" s="6"/>
      <c r="I1446" s="6">
        <v>2</v>
      </c>
      <c r="J1446" s="6"/>
      <c r="K1446" s="6">
        <v>0</v>
      </c>
      <c r="L1446" s="6" t="s">
        <v>14534</v>
      </c>
      <c r="M1446" s="6">
        <v>63</v>
      </c>
      <c r="N1446" s="6" t="str">
        <f>VLOOKUP(A1446,web_archive!D:AB,18,FALSE)</f>
        <v>Normal / Upper / Baby</v>
      </c>
      <c r="O1446" s="6">
        <v>2</v>
      </c>
      <c r="P1446" s="6">
        <v>256</v>
      </c>
      <c r="Q1446" s="6"/>
      <c r="R1446" s="6">
        <v>0</v>
      </c>
      <c r="S1446" s="6">
        <v>0</v>
      </c>
      <c r="T1446" s="6">
        <v>34</v>
      </c>
      <c r="U1446" s="6" t="s">
        <v>13227</v>
      </c>
      <c r="V1446" s="6" t="s">
        <v>12483</v>
      </c>
      <c r="W1446" s="6" t="s">
        <v>12299</v>
      </c>
      <c r="X1446" s="6" t="s">
        <v>12299</v>
      </c>
      <c r="Y1446" s="6"/>
      <c r="Z1446" s="6"/>
      <c r="AA1446" s="6"/>
      <c r="AB1446" s="6"/>
    </row>
    <row r="1447" spans="1:28" x14ac:dyDescent="0.3">
      <c r="A1447" s="6">
        <v>2251</v>
      </c>
      <c r="B1447" s="6" t="s">
        <v>5220</v>
      </c>
      <c r="C1447" s="6" t="s">
        <v>5221</v>
      </c>
      <c r="D1447" s="6">
        <v>4</v>
      </c>
      <c r="E1447" s="6">
        <v>30000</v>
      </c>
      <c r="F1447" s="6"/>
      <c r="G1447" s="6">
        <v>100</v>
      </c>
      <c r="H1447" s="6"/>
      <c r="I1447" s="6">
        <v>10</v>
      </c>
      <c r="J1447" s="6"/>
      <c r="K1447" s="6">
        <v>0</v>
      </c>
      <c r="L1447" s="6" t="s">
        <v>12258</v>
      </c>
      <c r="M1447" s="6">
        <v>63</v>
      </c>
      <c r="N1447" s="6" t="str">
        <f>VLOOKUP(A1447,web_archive!D:AB,18,FALSE)</f>
        <v>Normal / Upper / Baby</v>
      </c>
      <c r="O1447" s="6">
        <v>2</v>
      </c>
      <c r="P1447" s="6">
        <v>256</v>
      </c>
      <c r="Q1447" s="6"/>
      <c r="R1447" s="6">
        <v>0</v>
      </c>
      <c r="S1447" s="6">
        <v>1</v>
      </c>
      <c r="T1447" s="6">
        <v>35</v>
      </c>
      <c r="U1447" s="6" t="s">
        <v>14525</v>
      </c>
      <c r="V1447" s="6" t="s">
        <v>12404</v>
      </c>
      <c r="W1447" s="6" t="s">
        <v>12299</v>
      </c>
      <c r="X1447" s="6" t="s">
        <v>12299</v>
      </c>
      <c r="Y1447" s="6"/>
      <c r="Z1447" s="6"/>
      <c r="AA1447" s="6"/>
      <c r="AB1447" s="6"/>
    </row>
    <row r="1448" spans="1:28" x14ac:dyDescent="0.3">
      <c r="A1448" s="6">
        <v>2252</v>
      </c>
      <c r="B1448" s="6" t="s">
        <v>9569</v>
      </c>
      <c r="C1448" s="6" t="s">
        <v>9570</v>
      </c>
      <c r="D1448" s="6">
        <v>4</v>
      </c>
      <c r="E1448" s="6">
        <v>20</v>
      </c>
      <c r="F1448" s="6"/>
      <c r="G1448" s="6">
        <v>300</v>
      </c>
      <c r="H1448" s="6"/>
      <c r="I1448" s="6">
        <v>7</v>
      </c>
      <c r="J1448" s="6"/>
      <c r="K1448" s="6">
        <v>0</v>
      </c>
      <c r="L1448" s="6" t="s">
        <v>12265</v>
      </c>
      <c r="M1448" s="6">
        <v>63</v>
      </c>
      <c r="N1448" s="6" t="str">
        <f>VLOOKUP(A1448,web_archive!D:AB,18,FALSE)</f>
        <v>Normal / Upper / Baby</v>
      </c>
      <c r="O1448" s="6">
        <v>2</v>
      </c>
      <c r="P1448" s="6">
        <v>256</v>
      </c>
      <c r="Q1448" s="6"/>
      <c r="R1448" s="6">
        <v>0</v>
      </c>
      <c r="S1448" s="6">
        <v>1</v>
      </c>
      <c r="T1448" s="6">
        <v>36</v>
      </c>
      <c r="U1448" s="6" t="s">
        <v>13227</v>
      </c>
      <c r="V1448" s="6" t="s">
        <v>12413</v>
      </c>
      <c r="W1448" s="6" t="s">
        <v>12299</v>
      </c>
      <c r="X1448" s="6" t="s">
        <v>12299</v>
      </c>
      <c r="Y1448" s="6"/>
      <c r="Z1448" s="6"/>
      <c r="AA1448" s="6"/>
      <c r="AB1448" s="6"/>
    </row>
    <row r="1449" spans="1:28" x14ac:dyDescent="0.3">
      <c r="A1449" s="6">
        <v>2253</v>
      </c>
      <c r="B1449" s="6" t="s">
        <v>9770</v>
      </c>
      <c r="C1449" s="6" t="s">
        <v>9770</v>
      </c>
      <c r="D1449" s="6">
        <v>4</v>
      </c>
      <c r="E1449" s="6">
        <v>20</v>
      </c>
      <c r="F1449" s="6"/>
      <c r="G1449" s="6">
        <v>100</v>
      </c>
      <c r="H1449" s="6"/>
      <c r="I1449" s="6">
        <v>1</v>
      </c>
      <c r="J1449" s="6"/>
      <c r="K1449" s="6">
        <v>0</v>
      </c>
      <c r="L1449" s="6" t="s">
        <v>12295</v>
      </c>
      <c r="M1449" s="6">
        <v>63</v>
      </c>
      <c r="N1449" s="6" t="str">
        <f>VLOOKUP(A1449,web_archive!D:AB,18,FALSE)</f>
        <v>Normal / Upper / Baby</v>
      </c>
      <c r="O1449" s="6">
        <v>2</v>
      </c>
      <c r="P1449" s="6">
        <v>256</v>
      </c>
      <c r="Q1449" s="6"/>
      <c r="R1449" s="6">
        <v>0</v>
      </c>
      <c r="S1449" s="6">
        <v>0</v>
      </c>
      <c r="T1449" s="6">
        <v>37</v>
      </c>
      <c r="U1449" s="6" t="s">
        <v>12978</v>
      </c>
      <c r="V1449" s="6" t="s">
        <v>14784</v>
      </c>
      <c r="W1449" s="6" t="s">
        <v>12489</v>
      </c>
      <c r="X1449" s="6" t="s">
        <v>12299</v>
      </c>
      <c r="Y1449" s="6" t="s">
        <v>12299</v>
      </c>
      <c r="Z1449" s="6"/>
      <c r="AA1449" s="6"/>
      <c r="AB1449" s="6"/>
    </row>
    <row r="1450" spans="1:28" x14ac:dyDescent="0.3">
      <c r="A1450" s="6">
        <v>2254</v>
      </c>
      <c r="B1450" s="6" t="s">
        <v>315</v>
      </c>
      <c r="C1450" s="6" t="s">
        <v>316</v>
      </c>
      <c r="D1450" s="6">
        <v>4</v>
      </c>
      <c r="E1450" s="6">
        <v>20</v>
      </c>
      <c r="F1450" s="6"/>
      <c r="G1450" s="6">
        <v>100</v>
      </c>
      <c r="H1450" s="6"/>
      <c r="I1450" s="6">
        <v>4</v>
      </c>
      <c r="J1450" s="6"/>
      <c r="K1450" s="6">
        <v>0</v>
      </c>
      <c r="L1450" s="6" t="s">
        <v>14534</v>
      </c>
      <c r="M1450" s="6">
        <v>63</v>
      </c>
      <c r="N1450" s="6" t="str">
        <f>VLOOKUP(A1450,web_archive!D:AB,18,FALSE)</f>
        <v>Normal / Upper / Baby</v>
      </c>
      <c r="O1450" s="6">
        <v>2</v>
      </c>
      <c r="P1450" s="6">
        <v>256</v>
      </c>
      <c r="Q1450" s="6"/>
      <c r="R1450" s="6">
        <v>0</v>
      </c>
      <c r="S1450" s="6">
        <v>1</v>
      </c>
      <c r="T1450" s="6">
        <v>38</v>
      </c>
      <c r="U1450" s="6" t="s">
        <v>14525</v>
      </c>
      <c r="V1450" s="6" t="s">
        <v>14397</v>
      </c>
      <c r="W1450" s="6" t="s">
        <v>12903</v>
      </c>
      <c r="X1450" s="6" t="s">
        <v>14785</v>
      </c>
      <c r="Y1450" s="6" t="s">
        <v>12798</v>
      </c>
      <c r="Z1450" s="6" t="s">
        <v>12404</v>
      </c>
      <c r="AA1450" s="6" t="s">
        <v>12299</v>
      </c>
      <c r="AB1450" s="6" t="s">
        <v>12299</v>
      </c>
    </row>
    <row r="1451" spans="1:28" x14ac:dyDescent="0.3">
      <c r="A1451" s="6">
        <v>2255</v>
      </c>
      <c r="B1451" s="6" t="s">
        <v>8741</v>
      </c>
      <c r="C1451" s="6" t="s">
        <v>8742</v>
      </c>
      <c r="D1451" s="6">
        <v>4</v>
      </c>
      <c r="E1451" s="6">
        <v>20</v>
      </c>
      <c r="F1451" s="6"/>
      <c r="G1451" s="6">
        <v>100</v>
      </c>
      <c r="H1451" s="6"/>
      <c r="I1451" s="6">
        <v>6</v>
      </c>
      <c r="J1451" s="6"/>
      <c r="K1451" s="6">
        <v>0</v>
      </c>
      <c r="L1451" s="6" t="s">
        <v>14534</v>
      </c>
      <c r="M1451" s="6">
        <v>63</v>
      </c>
      <c r="N1451" s="6" t="str">
        <f>VLOOKUP(A1451,web_archive!D:AB,18,FALSE)</f>
        <v>Normal / Upper / Baby</v>
      </c>
      <c r="O1451" s="6">
        <v>2</v>
      </c>
      <c r="P1451" s="6">
        <v>256</v>
      </c>
      <c r="Q1451" s="6"/>
      <c r="R1451" s="6">
        <v>0</v>
      </c>
      <c r="S1451" s="6">
        <v>1</v>
      </c>
      <c r="T1451" s="6">
        <v>39</v>
      </c>
      <c r="U1451" s="6" t="s">
        <v>14525</v>
      </c>
      <c r="V1451" s="6" t="s">
        <v>14786</v>
      </c>
      <c r="W1451" s="6" t="s">
        <v>14785</v>
      </c>
      <c r="X1451" s="6" t="s">
        <v>13285</v>
      </c>
      <c r="Y1451" s="6" t="s">
        <v>12404</v>
      </c>
      <c r="Z1451" s="6" t="s">
        <v>12299</v>
      </c>
      <c r="AA1451" s="6" t="s">
        <v>12299</v>
      </c>
      <c r="AB1451" s="6"/>
    </row>
    <row r="1452" spans="1:28" x14ac:dyDescent="0.3">
      <c r="A1452" s="6">
        <v>2256</v>
      </c>
      <c r="B1452" s="6" t="s">
        <v>6327</v>
      </c>
      <c r="C1452" s="6" t="s">
        <v>6328</v>
      </c>
      <c r="D1452" s="6">
        <v>4</v>
      </c>
      <c r="E1452" s="6">
        <v>20</v>
      </c>
      <c r="F1452" s="6"/>
      <c r="G1452" s="6">
        <v>800</v>
      </c>
      <c r="H1452" s="6"/>
      <c r="I1452" s="6">
        <v>9</v>
      </c>
      <c r="J1452" s="6"/>
      <c r="K1452" s="6">
        <v>0</v>
      </c>
      <c r="L1452" s="6" t="s">
        <v>14787</v>
      </c>
      <c r="M1452" s="6">
        <v>63</v>
      </c>
      <c r="N1452" s="6" t="str">
        <f>VLOOKUP(A1452,web_archive!D:AB,18,FALSE)</f>
        <v>Normal / Upper / Baby</v>
      </c>
      <c r="O1452" s="6">
        <v>2</v>
      </c>
      <c r="P1452" s="6">
        <v>256</v>
      </c>
      <c r="Q1452" s="6"/>
      <c r="R1452" s="6">
        <v>0</v>
      </c>
      <c r="S1452" s="6">
        <v>1</v>
      </c>
      <c r="T1452" s="6">
        <v>41</v>
      </c>
      <c r="U1452" s="6" t="s">
        <v>12691</v>
      </c>
      <c r="V1452" s="6" t="s">
        <v>12368</v>
      </c>
      <c r="W1452" s="6" t="s">
        <v>12299</v>
      </c>
      <c r="X1452" s="6" t="s">
        <v>12299</v>
      </c>
      <c r="Y1452" s="6"/>
      <c r="Z1452" s="6"/>
      <c r="AA1452" s="6"/>
      <c r="AB1452" s="6"/>
    </row>
    <row r="1453" spans="1:28" x14ac:dyDescent="0.3">
      <c r="A1453" s="6">
        <v>2257</v>
      </c>
      <c r="B1453" s="6" t="s">
        <v>9302</v>
      </c>
      <c r="C1453" s="6" t="s">
        <v>9303</v>
      </c>
      <c r="D1453" s="6">
        <v>4</v>
      </c>
      <c r="E1453" s="6">
        <v>20</v>
      </c>
      <c r="F1453" s="6"/>
      <c r="G1453" s="6">
        <v>100</v>
      </c>
      <c r="H1453" s="6"/>
      <c r="I1453" s="6">
        <v>4</v>
      </c>
      <c r="J1453" s="6"/>
      <c r="K1453" s="6">
        <v>0</v>
      </c>
      <c r="L1453" s="6" t="s">
        <v>12295</v>
      </c>
      <c r="M1453" s="6">
        <v>63</v>
      </c>
      <c r="N1453" s="6" t="str">
        <f>VLOOKUP(A1453,web_archive!D:AB,18,FALSE)</f>
        <v>Normal / Upper / Baby</v>
      </c>
      <c r="O1453" s="6">
        <v>2</v>
      </c>
      <c r="P1453" s="6">
        <v>256</v>
      </c>
      <c r="Q1453" s="6"/>
      <c r="R1453" s="6">
        <v>0</v>
      </c>
      <c r="S1453" s="6">
        <v>1</v>
      </c>
      <c r="T1453" s="6">
        <v>42</v>
      </c>
      <c r="U1453" s="6" t="s">
        <v>12299</v>
      </c>
      <c r="V1453" s="6" t="s">
        <v>12299</v>
      </c>
      <c r="W1453" s="6" t="s">
        <v>12299</v>
      </c>
      <c r="X1453" s="6"/>
      <c r="Y1453" s="6"/>
      <c r="Z1453" s="6"/>
      <c r="AA1453" s="6"/>
      <c r="AB1453" s="6"/>
    </row>
    <row r="1454" spans="1:28" x14ac:dyDescent="0.3">
      <c r="A1454" s="6">
        <v>2258</v>
      </c>
      <c r="B1454" s="6" t="s">
        <v>8923</v>
      </c>
      <c r="C1454" s="6" t="s">
        <v>8924</v>
      </c>
      <c r="D1454" s="6">
        <v>4</v>
      </c>
      <c r="E1454" s="6">
        <v>20</v>
      </c>
      <c r="F1454" s="6"/>
      <c r="G1454" s="6">
        <v>1000</v>
      </c>
      <c r="H1454" s="6"/>
      <c r="I1454" s="6">
        <v>12</v>
      </c>
      <c r="J1454" s="6"/>
      <c r="K1454" s="6">
        <v>0</v>
      </c>
      <c r="L1454" s="6" t="s">
        <v>14788</v>
      </c>
      <c r="M1454" s="6">
        <v>63</v>
      </c>
      <c r="N1454" s="6" t="str">
        <f>VLOOKUP(A1454,web_archive!D:AB,18,FALSE)</f>
        <v>Normal / Upper / Baby</v>
      </c>
      <c r="O1454" s="6">
        <v>2</v>
      </c>
      <c r="P1454" s="6">
        <v>256</v>
      </c>
      <c r="Q1454" s="6"/>
      <c r="R1454" s="6">
        <v>50</v>
      </c>
      <c r="S1454" s="6">
        <v>1</v>
      </c>
      <c r="T1454" s="6">
        <v>43</v>
      </c>
      <c r="U1454" s="6" t="s">
        <v>12299</v>
      </c>
      <c r="V1454" s="6" t="s">
        <v>12299</v>
      </c>
      <c r="W1454" s="6" t="s">
        <v>12299</v>
      </c>
      <c r="X1454" s="6"/>
      <c r="Y1454" s="6"/>
      <c r="Z1454" s="6"/>
      <c r="AA1454" s="6"/>
      <c r="AB1454" s="6"/>
    </row>
    <row r="1455" spans="1:28" x14ac:dyDescent="0.3">
      <c r="A1455" s="6">
        <v>2259</v>
      </c>
      <c r="B1455" s="6" t="s">
        <v>6696</v>
      </c>
      <c r="C1455" s="6" t="s">
        <v>6697</v>
      </c>
      <c r="D1455" s="6">
        <v>4</v>
      </c>
      <c r="E1455" s="6">
        <v>20</v>
      </c>
      <c r="F1455" s="6"/>
      <c r="G1455" s="6">
        <v>100</v>
      </c>
      <c r="H1455" s="6"/>
      <c r="I1455" s="6">
        <v>1</v>
      </c>
      <c r="J1455" s="6"/>
      <c r="K1455" s="6">
        <v>0</v>
      </c>
      <c r="L1455" s="6" t="s">
        <v>12295</v>
      </c>
      <c r="M1455" s="6">
        <v>63</v>
      </c>
      <c r="N1455" s="6" t="str">
        <f>VLOOKUP(A1455,web_archive!D:AB,18,FALSE)</f>
        <v>Normal / Upper / Baby</v>
      </c>
      <c r="O1455" s="6">
        <v>2</v>
      </c>
      <c r="P1455" s="6">
        <v>256</v>
      </c>
      <c r="Q1455" s="6"/>
      <c r="R1455" s="6">
        <v>0</v>
      </c>
      <c r="S1455" s="6">
        <v>1</v>
      </c>
      <c r="T1455" s="6">
        <v>46</v>
      </c>
      <c r="U1455" s="6" t="s">
        <v>12299</v>
      </c>
      <c r="V1455" s="6" t="s">
        <v>12299</v>
      </c>
      <c r="W1455" s="6" t="s">
        <v>12299</v>
      </c>
      <c r="X1455" s="6"/>
      <c r="Y1455" s="6"/>
      <c r="Z1455" s="6"/>
      <c r="AA1455" s="6"/>
      <c r="AB1455" s="6"/>
    </row>
    <row r="1456" spans="1:28" x14ac:dyDescent="0.3">
      <c r="A1456" s="6">
        <v>2260</v>
      </c>
      <c r="B1456" s="6" t="s">
        <v>6685</v>
      </c>
      <c r="C1456" s="6" t="s">
        <v>6686</v>
      </c>
      <c r="D1456" s="6">
        <v>4</v>
      </c>
      <c r="E1456" s="6">
        <v>28000</v>
      </c>
      <c r="F1456" s="6"/>
      <c r="G1456" s="6">
        <v>100</v>
      </c>
      <c r="H1456" s="6"/>
      <c r="I1456" s="6">
        <v>1</v>
      </c>
      <c r="J1456" s="6"/>
      <c r="K1456" s="6">
        <v>0</v>
      </c>
      <c r="L1456" s="6" t="s">
        <v>14534</v>
      </c>
      <c r="M1456" s="6">
        <v>63</v>
      </c>
      <c r="N1456" s="6" t="str">
        <f>VLOOKUP(A1456,web_archive!D:AB,18,FALSE)</f>
        <v>Normal / Upper / Baby</v>
      </c>
      <c r="O1456" s="6">
        <v>2</v>
      </c>
      <c r="P1456" s="6">
        <v>512</v>
      </c>
      <c r="Q1456" s="6"/>
      <c r="R1456" s="6">
        <v>0</v>
      </c>
      <c r="S1456" s="6">
        <v>0</v>
      </c>
      <c r="T1456" s="6">
        <v>47</v>
      </c>
      <c r="U1456" s="6" t="s">
        <v>12299</v>
      </c>
      <c r="V1456" s="6" t="s">
        <v>12299</v>
      </c>
      <c r="W1456" s="6" t="s">
        <v>12299</v>
      </c>
      <c r="X1456" s="6"/>
      <c r="Y1456" s="6"/>
      <c r="Z1456" s="6"/>
      <c r="AA1456" s="6"/>
      <c r="AB1456" s="6"/>
    </row>
    <row r="1457" spans="1:26" x14ac:dyDescent="0.3">
      <c r="A1457" s="6">
        <v>2261</v>
      </c>
      <c r="B1457" s="6" t="s">
        <v>7924</v>
      </c>
      <c r="C1457" s="6" t="s">
        <v>7925</v>
      </c>
      <c r="D1457" s="6">
        <v>4</v>
      </c>
      <c r="E1457" s="6">
        <v>20</v>
      </c>
      <c r="F1457" s="6"/>
      <c r="G1457" s="6">
        <v>400</v>
      </c>
      <c r="H1457" s="6"/>
      <c r="I1457" s="6">
        <v>8</v>
      </c>
      <c r="J1457" s="6"/>
      <c r="K1457" s="6">
        <v>0</v>
      </c>
      <c r="L1457" s="6" t="s">
        <v>12538</v>
      </c>
      <c r="M1457" s="6">
        <v>63</v>
      </c>
      <c r="N1457" s="6" t="str">
        <f>VLOOKUP(A1457,web_archive!D:AB,18,FALSE)</f>
        <v>Normal / Upper / Baby</v>
      </c>
      <c r="O1457" s="6">
        <v>2</v>
      </c>
      <c r="P1457" s="6">
        <v>256</v>
      </c>
      <c r="Q1457" s="6"/>
      <c r="R1457" s="6">
        <v>0</v>
      </c>
      <c r="S1457" s="6">
        <v>1</v>
      </c>
      <c r="T1457" s="6">
        <v>48</v>
      </c>
      <c r="U1457" s="6" t="s">
        <v>12299</v>
      </c>
      <c r="V1457" s="6" t="s">
        <v>12299</v>
      </c>
      <c r="W1457" s="6" t="s">
        <v>12299</v>
      </c>
      <c r="X1457" s="6"/>
      <c r="Y1457" s="6"/>
      <c r="Z1457" s="6"/>
    </row>
    <row r="1458" spans="1:26" x14ac:dyDescent="0.3">
      <c r="A1458" s="6">
        <v>2262</v>
      </c>
      <c r="B1458" s="6" t="s">
        <v>7629</v>
      </c>
      <c r="C1458" s="6" t="s">
        <v>7630</v>
      </c>
      <c r="D1458" s="6">
        <v>4</v>
      </c>
      <c r="E1458" s="6">
        <v>20</v>
      </c>
      <c r="F1458" s="6"/>
      <c r="G1458" s="6">
        <v>100</v>
      </c>
      <c r="H1458" s="6"/>
      <c r="I1458" s="6">
        <v>0</v>
      </c>
      <c r="J1458" s="6"/>
      <c r="K1458" s="6">
        <v>0</v>
      </c>
      <c r="L1458" s="6" t="s">
        <v>12295</v>
      </c>
      <c r="M1458" s="6">
        <v>63</v>
      </c>
      <c r="N1458" s="6" t="str">
        <f>VLOOKUP(A1458,web_archive!D:AB,18,FALSE)</f>
        <v>Normal / Upper / Baby</v>
      </c>
      <c r="O1458" s="6">
        <v>2</v>
      </c>
      <c r="P1458" s="6">
        <v>1</v>
      </c>
      <c r="Q1458" s="6"/>
      <c r="R1458" s="6">
        <v>0</v>
      </c>
      <c r="S1458" s="6">
        <v>0</v>
      </c>
      <c r="T1458" s="6">
        <v>49</v>
      </c>
      <c r="U1458" s="6" t="s">
        <v>12299</v>
      </c>
      <c r="V1458" s="6" t="s">
        <v>12299</v>
      </c>
      <c r="W1458" s="6" t="s">
        <v>12299</v>
      </c>
      <c r="X1458" s="6"/>
      <c r="Y1458" s="6"/>
      <c r="Z1458" s="6"/>
    </row>
    <row r="1459" spans="1:26" x14ac:dyDescent="0.3">
      <c r="A1459" s="6">
        <v>2263</v>
      </c>
      <c r="B1459" s="6" t="s">
        <v>4336</v>
      </c>
      <c r="C1459" s="6" t="s">
        <v>4337</v>
      </c>
      <c r="D1459" s="6">
        <v>4</v>
      </c>
      <c r="E1459" s="6">
        <v>20</v>
      </c>
      <c r="F1459" s="6"/>
      <c r="G1459" s="6">
        <v>100</v>
      </c>
      <c r="H1459" s="6"/>
      <c r="I1459" s="6">
        <v>0</v>
      </c>
      <c r="J1459" s="6"/>
      <c r="K1459" s="6">
        <v>0</v>
      </c>
      <c r="L1459" s="6" t="s">
        <v>14534</v>
      </c>
      <c r="M1459" s="6">
        <v>63</v>
      </c>
      <c r="N1459" s="6" t="str">
        <f>VLOOKUP(A1459,web_archive!D:AB,18,FALSE)</f>
        <v>Normal / Upper / Baby</v>
      </c>
      <c r="O1459" s="6">
        <v>2</v>
      </c>
      <c r="P1459" s="6">
        <v>512</v>
      </c>
      <c r="Q1459" s="6"/>
      <c r="R1459" s="6">
        <v>0</v>
      </c>
      <c r="S1459" s="6">
        <v>0</v>
      </c>
      <c r="T1459" s="6">
        <v>50</v>
      </c>
      <c r="U1459" s="6" t="s">
        <v>12299</v>
      </c>
      <c r="V1459" s="6" t="s">
        <v>12299</v>
      </c>
      <c r="W1459" s="6" t="s">
        <v>12299</v>
      </c>
      <c r="X1459" s="6"/>
      <c r="Y1459" s="6"/>
      <c r="Z1459" s="6"/>
    </row>
    <row r="1460" spans="1:26" x14ac:dyDescent="0.3">
      <c r="A1460" s="6">
        <v>2264</v>
      </c>
      <c r="B1460" s="6" t="s">
        <v>6894</v>
      </c>
      <c r="C1460" s="6" t="s">
        <v>6895</v>
      </c>
      <c r="D1460" s="6">
        <v>4</v>
      </c>
      <c r="E1460" s="6">
        <v>20</v>
      </c>
      <c r="F1460" s="6"/>
      <c r="G1460" s="6">
        <v>300</v>
      </c>
      <c r="H1460" s="6"/>
      <c r="I1460" s="6">
        <v>5</v>
      </c>
      <c r="J1460" s="6"/>
      <c r="K1460" s="6">
        <v>0</v>
      </c>
      <c r="L1460" s="6" t="s">
        <v>12295</v>
      </c>
      <c r="M1460" s="6">
        <v>63</v>
      </c>
      <c r="N1460" s="6" t="str">
        <f>VLOOKUP(A1460,web_archive!D:AB,18,FALSE)</f>
        <v>Normal / Upper / Baby</v>
      </c>
      <c r="O1460" s="6">
        <v>2</v>
      </c>
      <c r="P1460" s="6">
        <v>769</v>
      </c>
      <c r="Q1460" s="6"/>
      <c r="R1460" s="6">
        <v>0</v>
      </c>
      <c r="S1460" s="6">
        <v>0</v>
      </c>
      <c r="T1460" s="6">
        <v>51</v>
      </c>
      <c r="U1460" s="6" t="s">
        <v>12978</v>
      </c>
      <c r="V1460" s="6" t="s">
        <v>13041</v>
      </c>
      <c r="W1460" s="6" t="s">
        <v>12489</v>
      </c>
      <c r="X1460" s="6" t="s">
        <v>12299</v>
      </c>
      <c r="Y1460" s="6" t="s">
        <v>12299</v>
      </c>
      <c r="Z1460" s="6"/>
    </row>
    <row r="1461" spans="1:26" x14ac:dyDescent="0.3">
      <c r="A1461" s="6">
        <v>2265</v>
      </c>
      <c r="B1461" s="6" t="s">
        <v>4340</v>
      </c>
      <c r="C1461" s="6" t="s">
        <v>4341</v>
      </c>
      <c r="D1461" s="6">
        <v>4</v>
      </c>
      <c r="E1461" s="6">
        <v>20</v>
      </c>
      <c r="F1461" s="6"/>
      <c r="G1461" s="6">
        <v>100</v>
      </c>
      <c r="H1461" s="6"/>
      <c r="I1461" s="6">
        <v>0</v>
      </c>
      <c r="J1461" s="6"/>
      <c r="K1461" s="6">
        <v>0</v>
      </c>
      <c r="L1461" s="6" t="s">
        <v>12295</v>
      </c>
      <c r="M1461" s="6">
        <v>63</v>
      </c>
      <c r="N1461" s="6" t="str">
        <f>VLOOKUP(A1461,web_archive!D:AB,18,FALSE)</f>
        <v>Normal / Upper / Baby</v>
      </c>
      <c r="O1461" s="6">
        <v>2</v>
      </c>
      <c r="P1461" s="6">
        <v>1</v>
      </c>
      <c r="Q1461" s="6"/>
      <c r="R1461" s="6">
        <v>0</v>
      </c>
      <c r="S1461" s="6">
        <v>0</v>
      </c>
      <c r="T1461" s="6">
        <v>52</v>
      </c>
      <c r="U1461" s="6" t="s">
        <v>14772</v>
      </c>
      <c r="V1461" s="6" t="s">
        <v>12862</v>
      </c>
      <c r="W1461" s="6" t="s">
        <v>13038</v>
      </c>
      <c r="X1461" s="6" t="s">
        <v>12299</v>
      </c>
      <c r="Y1461" s="6" t="s">
        <v>12299</v>
      </c>
      <c r="Z1461" s="6"/>
    </row>
    <row r="1462" spans="1:26" x14ac:dyDescent="0.3">
      <c r="A1462" s="6">
        <v>2266</v>
      </c>
      <c r="B1462" s="6" t="s">
        <v>5562</v>
      </c>
      <c r="C1462" s="6" t="s">
        <v>5563</v>
      </c>
      <c r="D1462" s="6">
        <v>4</v>
      </c>
      <c r="E1462" s="6">
        <v>20</v>
      </c>
      <c r="F1462" s="6"/>
      <c r="G1462" s="6">
        <v>300</v>
      </c>
      <c r="H1462" s="6"/>
      <c r="I1462" s="6">
        <v>4</v>
      </c>
      <c r="J1462" s="6"/>
      <c r="K1462" s="6">
        <v>0</v>
      </c>
      <c r="L1462" s="6" t="s">
        <v>12250</v>
      </c>
      <c r="M1462" s="6">
        <v>63</v>
      </c>
      <c r="N1462" s="6" t="str">
        <f>VLOOKUP(A1462,web_archive!D:AB,18,FALSE)</f>
        <v>Normal / Upper / Baby</v>
      </c>
      <c r="O1462" s="6">
        <v>2</v>
      </c>
      <c r="P1462" s="6">
        <v>1</v>
      </c>
      <c r="Q1462" s="6"/>
      <c r="R1462" s="6">
        <v>50</v>
      </c>
      <c r="S1462" s="6">
        <v>0</v>
      </c>
      <c r="T1462" s="6">
        <v>53</v>
      </c>
      <c r="U1462" s="6" t="s">
        <v>12299</v>
      </c>
      <c r="V1462" s="6" t="s">
        <v>12299</v>
      </c>
      <c r="W1462" s="6" t="s">
        <v>12299</v>
      </c>
      <c r="X1462" s="6"/>
      <c r="Y1462" s="6"/>
      <c r="Z1462" s="6"/>
    </row>
    <row r="1463" spans="1:26" x14ac:dyDescent="0.3">
      <c r="A1463" s="6">
        <v>2267</v>
      </c>
      <c r="B1463" s="6" t="s">
        <v>2215</v>
      </c>
      <c r="C1463" s="6" t="s">
        <v>2216</v>
      </c>
      <c r="D1463" s="6">
        <v>4</v>
      </c>
      <c r="E1463" s="6">
        <v>20</v>
      </c>
      <c r="F1463" s="6"/>
      <c r="G1463" s="6">
        <v>100</v>
      </c>
      <c r="H1463" s="6"/>
      <c r="I1463" s="6">
        <v>0</v>
      </c>
      <c r="J1463" s="6"/>
      <c r="K1463" s="6">
        <v>0</v>
      </c>
      <c r="L1463" s="6" t="s">
        <v>14534</v>
      </c>
      <c r="M1463" s="6">
        <v>63</v>
      </c>
      <c r="N1463" s="6" t="str">
        <f>VLOOKUP(A1463,web_archive!D:AB,18,FALSE)</f>
        <v>Normal / Upper / Baby</v>
      </c>
      <c r="O1463" s="6">
        <v>2</v>
      </c>
      <c r="P1463" s="6">
        <v>1</v>
      </c>
      <c r="Q1463" s="6"/>
      <c r="R1463" s="6">
        <v>0</v>
      </c>
      <c r="S1463" s="6">
        <v>0</v>
      </c>
      <c r="T1463" s="6">
        <v>54</v>
      </c>
      <c r="U1463" s="6" t="s">
        <v>12978</v>
      </c>
      <c r="V1463" s="6" t="s">
        <v>14784</v>
      </c>
      <c r="W1463" s="6" t="s">
        <v>12404</v>
      </c>
      <c r="X1463" s="6" t="s">
        <v>12299</v>
      </c>
      <c r="Y1463" s="6" t="s">
        <v>12299</v>
      </c>
      <c r="Z1463" s="6"/>
    </row>
    <row r="1464" spans="1:26" x14ac:dyDescent="0.3">
      <c r="A1464" s="6">
        <v>2268</v>
      </c>
      <c r="B1464" s="6" t="s">
        <v>9255</v>
      </c>
      <c r="C1464" s="6" t="s">
        <v>9256</v>
      </c>
      <c r="D1464" s="6">
        <v>4</v>
      </c>
      <c r="E1464" s="6">
        <v>20</v>
      </c>
      <c r="F1464" s="6"/>
      <c r="G1464" s="6">
        <v>100</v>
      </c>
      <c r="H1464" s="6"/>
      <c r="I1464" s="6">
        <v>0</v>
      </c>
      <c r="J1464" s="6"/>
      <c r="K1464" s="6">
        <v>0</v>
      </c>
      <c r="L1464" s="6" t="s">
        <v>14534</v>
      </c>
      <c r="M1464" s="6">
        <v>63</v>
      </c>
      <c r="N1464" s="6" t="str">
        <f>VLOOKUP(A1464,web_archive!D:AB,18,FALSE)</f>
        <v>Normal / Upper / Baby</v>
      </c>
      <c r="O1464" s="6">
        <v>2</v>
      </c>
      <c r="P1464" s="6">
        <v>1</v>
      </c>
      <c r="Q1464" s="6"/>
      <c r="R1464" s="6">
        <v>0</v>
      </c>
      <c r="S1464" s="6">
        <v>0</v>
      </c>
      <c r="T1464" s="6">
        <v>55</v>
      </c>
      <c r="U1464" s="6" t="s">
        <v>12978</v>
      </c>
      <c r="V1464" s="6" t="s">
        <v>14784</v>
      </c>
      <c r="W1464" s="6" t="s">
        <v>12404</v>
      </c>
      <c r="X1464" s="6" t="s">
        <v>12299</v>
      </c>
      <c r="Y1464" s="6" t="s">
        <v>12299</v>
      </c>
      <c r="Z1464" s="6"/>
    </row>
    <row r="1465" spans="1:26" x14ac:dyDescent="0.3">
      <c r="A1465" s="6">
        <v>2269</v>
      </c>
      <c r="B1465" s="6" t="s">
        <v>2041</v>
      </c>
      <c r="C1465" s="6" t="s">
        <v>2042</v>
      </c>
      <c r="D1465" s="6">
        <v>4</v>
      </c>
      <c r="E1465" s="6">
        <v>20</v>
      </c>
      <c r="F1465" s="6"/>
      <c r="G1465" s="6">
        <v>100</v>
      </c>
      <c r="H1465" s="6"/>
      <c r="I1465" s="6">
        <v>0</v>
      </c>
      <c r="J1465" s="6"/>
      <c r="K1465" s="6">
        <v>0</v>
      </c>
      <c r="L1465" s="6" t="s">
        <v>14534</v>
      </c>
      <c r="M1465" s="6">
        <v>63</v>
      </c>
      <c r="N1465" s="6" t="str">
        <f>VLOOKUP(A1465,web_archive!D:AB,18,FALSE)</f>
        <v>Normal / Upper / Baby</v>
      </c>
      <c r="O1465" s="6">
        <v>2</v>
      </c>
      <c r="P1465" s="6">
        <v>1</v>
      </c>
      <c r="Q1465" s="6"/>
      <c r="R1465" s="6">
        <v>0</v>
      </c>
      <c r="S1465" s="6">
        <v>0</v>
      </c>
      <c r="T1465" s="6">
        <v>56</v>
      </c>
      <c r="U1465" s="6" t="s">
        <v>12978</v>
      </c>
      <c r="V1465" s="6" t="s">
        <v>12571</v>
      </c>
      <c r="W1465" s="6" t="s">
        <v>12404</v>
      </c>
      <c r="X1465" s="6" t="s">
        <v>12299</v>
      </c>
      <c r="Y1465" s="6" t="s">
        <v>12299</v>
      </c>
      <c r="Z1465" s="6"/>
    </row>
    <row r="1466" spans="1:26" x14ac:dyDescent="0.3">
      <c r="A1466" s="6">
        <v>2270</v>
      </c>
      <c r="B1466" s="6" t="s">
        <v>2045</v>
      </c>
      <c r="C1466" s="6" t="s">
        <v>2046</v>
      </c>
      <c r="D1466" s="6">
        <v>4</v>
      </c>
      <c r="E1466" s="6">
        <v>20</v>
      </c>
      <c r="F1466" s="6"/>
      <c r="G1466" s="6">
        <v>100</v>
      </c>
      <c r="H1466" s="6"/>
      <c r="I1466" s="6">
        <v>0</v>
      </c>
      <c r="J1466" s="6"/>
      <c r="K1466" s="6">
        <v>0</v>
      </c>
      <c r="L1466" s="6" t="s">
        <v>14534</v>
      </c>
      <c r="M1466" s="6">
        <v>63</v>
      </c>
      <c r="N1466" s="6" t="str">
        <f>VLOOKUP(A1466,web_archive!D:AB,18,FALSE)</f>
        <v>Normal / Upper / Baby</v>
      </c>
      <c r="O1466" s="6">
        <v>2</v>
      </c>
      <c r="P1466" s="6">
        <v>1</v>
      </c>
      <c r="Q1466" s="6"/>
      <c r="R1466" s="6">
        <v>0</v>
      </c>
      <c r="S1466" s="6">
        <v>0</v>
      </c>
      <c r="T1466" s="6">
        <v>57</v>
      </c>
      <c r="U1466" s="6" t="s">
        <v>12978</v>
      </c>
      <c r="V1466" s="6" t="s">
        <v>12571</v>
      </c>
      <c r="W1466" s="6" t="s">
        <v>12404</v>
      </c>
      <c r="X1466" s="6" t="s">
        <v>12299</v>
      </c>
      <c r="Y1466" s="6" t="s">
        <v>12299</v>
      </c>
      <c r="Z1466" s="6"/>
    </row>
    <row r="1467" spans="1:26" x14ac:dyDescent="0.3">
      <c r="A1467" s="6">
        <v>2271</v>
      </c>
      <c r="B1467" s="6" t="s">
        <v>5612</v>
      </c>
      <c r="C1467" s="6" t="s">
        <v>5613</v>
      </c>
      <c r="D1467" s="6">
        <v>4</v>
      </c>
      <c r="E1467" s="6">
        <v>45000</v>
      </c>
      <c r="F1467" s="6"/>
      <c r="G1467" s="6">
        <v>100</v>
      </c>
      <c r="H1467" s="6"/>
      <c r="I1467" s="6">
        <v>1</v>
      </c>
      <c r="J1467" s="6"/>
      <c r="K1467" s="6">
        <v>0</v>
      </c>
      <c r="L1467" s="6" t="s">
        <v>14534</v>
      </c>
      <c r="M1467" s="6">
        <v>63</v>
      </c>
      <c r="N1467" s="6" t="str">
        <f>VLOOKUP(A1467,web_archive!D:AB,18,FALSE)</f>
        <v>Normal / Upper / Baby</v>
      </c>
      <c r="O1467" s="6">
        <v>2</v>
      </c>
      <c r="P1467" s="6">
        <v>256</v>
      </c>
      <c r="Q1467" s="6"/>
      <c r="R1467" s="6">
        <v>0</v>
      </c>
      <c r="S1467" s="6">
        <v>0</v>
      </c>
      <c r="T1467" s="6">
        <v>58</v>
      </c>
      <c r="U1467" s="6" t="s">
        <v>12299</v>
      </c>
      <c r="V1467" s="6" t="s">
        <v>12299</v>
      </c>
      <c r="W1467" s="6" t="s">
        <v>12299</v>
      </c>
      <c r="X1467" s="6"/>
      <c r="Y1467" s="6"/>
      <c r="Z1467" s="6"/>
    </row>
    <row r="1468" spans="1:26" x14ac:dyDescent="0.3">
      <c r="A1468" s="6">
        <v>2272</v>
      </c>
      <c r="B1468" s="6" t="s">
        <v>9687</v>
      </c>
      <c r="C1468" s="6" t="s">
        <v>9688</v>
      </c>
      <c r="D1468" s="6">
        <v>4</v>
      </c>
      <c r="E1468" s="6">
        <v>20</v>
      </c>
      <c r="F1468" s="6"/>
      <c r="G1468" s="6">
        <v>400</v>
      </c>
      <c r="H1468" s="6"/>
      <c r="I1468" s="6">
        <v>1</v>
      </c>
      <c r="J1468" s="6"/>
      <c r="K1468" s="6">
        <v>0</v>
      </c>
      <c r="L1468" s="6" t="s">
        <v>12295</v>
      </c>
      <c r="M1468" s="6">
        <v>63</v>
      </c>
      <c r="N1468" s="6" t="str">
        <f>VLOOKUP(A1468,web_archive!D:AB,18,FALSE)</f>
        <v>Normal / Upper / Baby</v>
      </c>
      <c r="O1468" s="6">
        <v>2</v>
      </c>
      <c r="P1468" s="6">
        <v>256</v>
      </c>
      <c r="Q1468" s="6"/>
      <c r="R1468" s="6">
        <v>0</v>
      </c>
      <c r="S1468" s="6">
        <v>1</v>
      </c>
      <c r="T1468" s="6">
        <v>59</v>
      </c>
      <c r="U1468" s="6" t="s">
        <v>12299</v>
      </c>
      <c r="V1468" s="6" t="s">
        <v>12299</v>
      </c>
      <c r="W1468" s="6" t="s">
        <v>12299</v>
      </c>
      <c r="X1468" s="6"/>
      <c r="Y1468" s="6"/>
      <c r="Z1468" s="6"/>
    </row>
    <row r="1469" spans="1:26" x14ac:dyDescent="0.3">
      <c r="A1469" s="6">
        <v>2273</v>
      </c>
      <c r="B1469" s="6" t="s">
        <v>14789</v>
      </c>
      <c r="C1469" s="6" t="s">
        <v>14790</v>
      </c>
      <c r="D1469" s="6">
        <v>4</v>
      </c>
      <c r="E1469" s="6">
        <v>20</v>
      </c>
      <c r="F1469" s="6"/>
      <c r="G1469" s="6">
        <v>100</v>
      </c>
      <c r="H1469" s="6"/>
      <c r="I1469" s="6">
        <v>5</v>
      </c>
      <c r="J1469" s="6"/>
      <c r="K1469" s="6">
        <v>0</v>
      </c>
      <c r="L1469" s="6" t="s">
        <v>14534</v>
      </c>
      <c r="M1469" s="6">
        <v>63</v>
      </c>
      <c r="N1469" s="6" t="e">
        <f>VLOOKUP(A1469,web_archive!D:AB,18,FALSE)</f>
        <v>#N/A</v>
      </c>
      <c r="O1469" s="6">
        <v>2</v>
      </c>
      <c r="P1469" s="6">
        <v>256</v>
      </c>
      <c r="Q1469" s="6"/>
      <c r="R1469" s="6">
        <v>0</v>
      </c>
      <c r="S1469" s="6">
        <v>1</v>
      </c>
      <c r="T1469" s="6">
        <v>60</v>
      </c>
      <c r="U1469" s="6" t="s">
        <v>12542</v>
      </c>
      <c r="V1469" s="6" t="s">
        <v>12368</v>
      </c>
      <c r="W1469" s="6" t="s">
        <v>12299</v>
      </c>
      <c r="X1469" s="6" t="s">
        <v>12299</v>
      </c>
      <c r="Y1469" s="6"/>
      <c r="Z1469" s="6"/>
    </row>
    <row r="1470" spans="1:26" x14ac:dyDescent="0.3">
      <c r="A1470" s="6">
        <v>2274</v>
      </c>
      <c r="B1470" s="6" t="s">
        <v>14791</v>
      </c>
      <c r="C1470" s="6" t="s">
        <v>14792</v>
      </c>
      <c r="D1470" s="6">
        <v>4</v>
      </c>
      <c r="E1470" s="6">
        <v>20</v>
      </c>
      <c r="F1470" s="6"/>
      <c r="G1470" s="6">
        <v>100</v>
      </c>
      <c r="H1470" s="6"/>
      <c r="I1470" s="6">
        <v>0</v>
      </c>
      <c r="J1470" s="6"/>
      <c r="K1470" s="6">
        <v>0</v>
      </c>
      <c r="L1470" s="6" t="s">
        <v>14534</v>
      </c>
      <c r="M1470" s="6">
        <v>63</v>
      </c>
      <c r="N1470" s="6" t="e">
        <f>VLOOKUP(A1470,web_archive!D:AB,18,FALSE)</f>
        <v>#N/A</v>
      </c>
      <c r="O1470" s="6">
        <v>2</v>
      </c>
      <c r="P1470" s="6">
        <v>256</v>
      </c>
      <c r="Q1470" s="6"/>
      <c r="R1470" s="6">
        <v>0</v>
      </c>
      <c r="S1470" s="6">
        <v>1</v>
      </c>
      <c r="T1470" s="6">
        <v>61</v>
      </c>
      <c r="U1470" s="6" t="s">
        <v>13315</v>
      </c>
      <c r="V1470" s="6" t="s">
        <v>14579</v>
      </c>
      <c r="W1470" s="6" t="s">
        <v>12588</v>
      </c>
      <c r="X1470" s="6" t="s">
        <v>12649</v>
      </c>
      <c r="Y1470" s="6" t="s">
        <v>12299</v>
      </c>
      <c r="Z1470" s="6" t="s">
        <v>12299</v>
      </c>
    </row>
    <row r="1471" spans="1:26" x14ac:dyDescent="0.3">
      <c r="A1471" s="6">
        <v>2275</v>
      </c>
      <c r="B1471" s="6" t="s">
        <v>8177</v>
      </c>
      <c r="C1471" s="6" t="s">
        <v>8178</v>
      </c>
      <c r="D1471" s="6">
        <v>4</v>
      </c>
      <c r="E1471" s="6">
        <v>20</v>
      </c>
      <c r="F1471" s="6"/>
      <c r="G1471" s="6">
        <v>100</v>
      </c>
      <c r="H1471" s="6"/>
      <c r="I1471" s="6">
        <v>4</v>
      </c>
      <c r="J1471" s="6"/>
      <c r="K1471" s="6">
        <v>0</v>
      </c>
      <c r="L1471" s="6" t="s">
        <v>12295</v>
      </c>
      <c r="M1471" s="6">
        <v>63</v>
      </c>
      <c r="N1471" s="6" t="str">
        <f>VLOOKUP(A1471,web_archive!D:AB,18,FALSE)</f>
        <v>Normal / Upper / Baby</v>
      </c>
      <c r="O1471" s="6">
        <v>2</v>
      </c>
      <c r="P1471" s="6">
        <v>256</v>
      </c>
      <c r="Q1471" s="6"/>
      <c r="R1471" s="6">
        <v>0</v>
      </c>
      <c r="S1471" s="6">
        <v>1</v>
      </c>
      <c r="T1471" s="6">
        <v>62</v>
      </c>
      <c r="U1471" s="6" t="s">
        <v>12299</v>
      </c>
      <c r="V1471" s="6" t="s">
        <v>12299</v>
      </c>
      <c r="W1471" s="6" t="s">
        <v>12299</v>
      </c>
      <c r="X1471" s="6"/>
      <c r="Y1471" s="6"/>
      <c r="Z1471" s="6"/>
    </row>
    <row r="1472" spans="1:26" x14ac:dyDescent="0.3">
      <c r="A1472" s="6">
        <v>2276</v>
      </c>
      <c r="B1472" s="6" t="s">
        <v>3463</v>
      </c>
      <c r="C1472" s="6" t="s">
        <v>360</v>
      </c>
      <c r="D1472" s="6">
        <v>4</v>
      </c>
      <c r="E1472" s="6">
        <v>20</v>
      </c>
      <c r="F1472" s="6"/>
      <c r="G1472" s="6">
        <v>100</v>
      </c>
      <c r="H1472" s="6"/>
      <c r="I1472" s="6">
        <v>2</v>
      </c>
      <c r="J1472" s="6"/>
      <c r="K1472" s="6">
        <v>0</v>
      </c>
      <c r="L1472" s="6" t="s">
        <v>12295</v>
      </c>
      <c r="M1472" s="6">
        <v>63</v>
      </c>
      <c r="N1472" s="6" t="str">
        <f>VLOOKUP(A1472,web_archive!D:AB,18,FALSE)</f>
        <v>Normal / Upper / Baby</v>
      </c>
      <c r="O1472" s="6">
        <v>2</v>
      </c>
      <c r="P1472" s="6">
        <v>512</v>
      </c>
      <c r="Q1472" s="6"/>
      <c r="R1472" s="6">
        <v>0</v>
      </c>
      <c r="S1472" s="6">
        <v>0</v>
      </c>
      <c r="T1472" s="6">
        <v>63</v>
      </c>
      <c r="U1472" s="6" t="s">
        <v>12299</v>
      </c>
      <c r="V1472" s="6" t="s">
        <v>12299</v>
      </c>
      <c r="W1472" s="6" t="s">
        <v>12299</v>
      </c>
      <c r="X1472" s="6"/>
      <c r="Y1472" s="6"/>
      <c r="Z1472" s="6"/>
    </row>
    <row r="1473" spans="1:27" x14ac:dyDescent="0.3">
      <c r="A1473" s="6">
        <v>2277</v>
      </c>
      <c r="B1473" s="6" t="s">
        <v>7146</v>
      </c>
      <c r="C1473" s="6" t="s">
        <v>7147</v>
      </c>
      <c r="D1473" s="6">
        <v>4</v>
      </c>
      <c r="E1473" s="6">
        <v>20</v>
      </c>
      <c r="F1473" s="6"/>
      <c r="G1473" s="6">
        <v>100</v>
      </c>
      <c r="H1473" s="6"/>
      <c r="I1473" s="6">
        <v>4</v>
      </c>
      <c r="J1473" s="6"/>
      <c r="K1473" s="6">
        <v>0</v>
      </c>
      <c r="L1473" s="6" t="s">
        <v>12258</v>
      </c>
      <c r="M1473" s="6">
        <v>63</v>
      </c>
      <c r="N1473" s="6" t="str">
        <f>VLOOKUP(A1473,web_archive!D:AB,18,FALSE)</f>
        <v>Normal / Upper / Baby</v>
      </c>
      <c r="O1473" s="6">
        <v>2</v>
      </c>
      <c r="P1473" s="6">
        <v>256</v>
      </c>
      <c r="Q1473" s="6"/>
      <c r="R1473" s="6">
        <v>0</v>
      </c>
      <c r="S1473" s="6">
        <v>1</v>
      </c>
      <c r="T1473" s="6">
        <v>64</v>
      </c>
      <c r="U1473" s="6" t="s">
        <v>12542</v>
      </c>
      <c r="V1473" s="6" t="s">
        <v>12368</v>
      </c>
      <c r="W1473" s="6" t="s">
        <v>12299</v>
      </c>
      <c r="X1473" s="6" t="s">
        <v>12299</v>
      </c>
      <c r="Y1473" s="6"/>
      <c r="Z1473" s="6"/>
      <c r="AA1473" s="6"/>
    </row>
    <row r="1474" spans="1:27" x14ac:dyDescent="0.3">
      <c r="A1474" s="6">
        <v>2278</v>
      </c>
      <c r="B1474" s="6" t="s">
        <v>6862</v>
      </c>
      <c r="C1474" s="6" t="s">
        <v>6863</v>
      </c>
      <c r="D1474" s="6">
        <v>4</v>
      </c>
      <c r="E1474" s="6">
        <v>60</v>
      </c>
      <c r="F1474" s="6"/>
      <c r="G1474" s="6">
        <v>100</v>
      </c>
      <c r="H1474" s="6"/>
      <c r="I1474" s="6">
        <v>1</v>
      </c>
      <c r="J1474" s="6"/>
      <c r="K1474" s="6">
        <v>0</v>
      </c>
      <c r="L1474" s="6" t="s">
        <v>12295</v>
      </c>
      <c r="M1474" s="6">
        <v>63</v>
      </c>
      <c r="N1474" s="6" t="str">
        <f>VLOOKUP(A1474,web_archive!D:AB,18,FALSE)</f>
        <v>Normal / Upper / Baby</v>
      </c>
      <c r="O1474" s="6">
        <v>2</v>
      </c>
      <c r="P1474" s="6">
        <v>513</v>
      </c>
      <c r="Q1474" s="6"/>
      <c r="R1474" s="6">
        <v>0</v>
      </c>
      <c r="S1474" s="6">
        <v>0</v>
      </c>
      <c r="T1474" s="6">
        <v>65</v>
      </c>
      <c r="U1474" s="6" t="s">
        <v>12299</v>
      </c>
      <c r="V1474" s="6" t="s">
        <v>12299</v>
      </c>
      <c r="W1474" s="6" t="s">
        <v>12299</v>
      </c>
      <c r="X1474" s="6"/>
      <c r="Y1474" s="6"/>
      <c r="Z1474" s="6"/>
      <c r="AA1474" s="6"/>
    </row>
    <row r="1475" spans="1:27" x14ac:dyDescent="0.3">
      <c r="A1475" s="6">
        <v>2279</v>
      </c>
      <c r="B1475" s="6" t="s">
        <v>1405</v>
      </c>
      <c r="C1475" s="6" t="s">
        <v>1406</v>
      </c>
      <c r="D1475" s="6">
        <v>4</v>
      </c>
      <c r="E1475" s="6">
        <v>20</v>
      </c>
      <c r="F1475" s="6"/>
      <c r="G1475" s="6">
        <v>100</v>
      </c>
      <c r="H1475" s="6"/>
      <c r="I1475" s="6">
        <v>1</v>
      </c>
      <c r="J1475" s="6"/>
      <c r="K1475" s="6">
        <v>0</v>
      </c>
      <c r="L1475" s="6" t="s">
        <v>12295</v>
      </c>
      <c r="M1475" s="6">
        <v>63</v>
      </c>
      <c r="N1475" s="6" t="str">
        <f>VLOOKUP(A1475,web_archive!D:AB,18,FALSE)</f>
        <v>Normal / Upper / Baby</v>
      </c>
      <c r="O1475" s="6">
        <v>2</v>
      </c>
      <c r="P1475" s="6">
        <v>256</v>
      </c>
      <c r="Q1475" s="6"/>
      <c r="R1475" s="6">
        <v>0</v>
      </c>
      <c r="S1475" s="6">
        <v>0</v>
      </c>
      <c r="T1475" s="6">
        <v>66</v>
      </c>
      <c r="U1475" s="6" t="s">
        <v>12299</v>
      </c>
      <c r="V1475" s="6" t="s">
        <v>12299</v>
      </c>
      <c r="W1475" s="6" t="s">
        <v>12299</v>
      </c>
      <c r="X1475" s="6"/>
      <c r="Y1475" s="6"/>
      <c r="Z1475" s="6"/>
      <c r="AA1475" s="6"/>
    </row>
    <row r="1476" spans="1:27" x14ac:dyDescent="0.3">
      <c r="A1476" s="6">
        <v>2280</v>
      </c>
      <c r="B1476" s="6" t="s">
        <v>14793</v>
      </c>
      <c r="C1476" s="6" t="s">
        <v>14794</v>
      </c>
      <c r="D1476" s="6">
        <v>4</v>
      </c>
      <c r="E1476" s="6">
        <v>20</v>
      </c>
      <c r="F1476" s="6"/>
      <c r="G1476" s="6">
        <v>300</v>
      </c>
      <c r="H1476" s="6"/>
      <c r="I1476" s="6">
        <v>4</v>
      </c>
      <c r="J1476" s="6"/>
      <c r="K1476" s="6">
        <v>0</v>
      </c>
      <c r="L1476" s="6" t="s">
        <v>12295</v>
      </c>
      <c r="M1476" s="6">
        <v>63</v>
      </c>
      <c r="N1476" s="6" t="e">
        <f>VLOOKUP(A1476,web_archive!D:AB,18,FALSE)</f>
        <v>#N/A</v>
      </c>
      <c r="O1476" s="6">
        <v>2</v>
      </c>
      <c r="P1476" s="6">
        <v>256</v>
      </c>
      <c r="Q1476" s="6"/>
      <c r="R1476" s="6">
        <v>0</v>
      </c>
      <c r="S1476" s="6">
        <v>1</v>
      </c>
      <c r="T1476" s="6">
        <v>67</v>
      </c>
      <c r="U1476" s="6" t="s">
        <v>13315</v>
      </c>
      <c r="V1476" s="6" t="s">
        <v>12368</v>
      </c>
      <c r="W1476" s="6" t="s">
        <v>12299</v>
      </c>
      <c r="X1476" s="6" t="s">
        <v>12299</v>
      </c>
      <c r="Y1476" s="6"/>
      <c r="Z1476" s="6"/>
      <c r="AA1476" s="6"/>
    </row>
    <row r="1477" spans="1:27" x14ac:dyDescent="0.3">
      <c r="A1477" s="6">
        <v>2281</v>
      </c>
      <c r="B1477" s="6" t="s">
        <v>7531</v>
      </c>
      <c r="C1477" s="6" t="s">
        <v>7252</v>
      </c>
      <c r="D1477" s="6">
        <v>4</v>
      </c>
      <c r="E1477" s="6">
        <v>20</v>
      </c>
      <c r="F1477" s="6"/>
      <c r="G1477" s="6">
        <v>200</v>
      </c>
      <c r="H1477" s="6"/>
      <c r="I1477" s="6">
        <v>2</v>
      </c>
      <c r="J1477" s="6"/>
      <c r="K1477" s="6">
        <v>0</v>
      </c>
      <c r="L1477" s="6" t="s">
        <v>14534</v>
      </c>
      <c r="M1477" s="6">
        <v>63</v>
      </c>
      <c r="N1477" s="6" t="str">
        <f>VLOOKUP(A1477,web_archive!D:AB,18,FALSE)</f>
        <v>Normal / Upper / Baby</v>
      </c>
      <c r="O1477" s="6">
        <v>2</v>
      </c>
      <c r="P1477" s="6">
        <v>513</v>
      </c>
      <c r="Q1477" s="6"/>
      <c r="R1477" s="6">
        <v>0</v>
      </c>
      <c r="S1477" s="6">
        <v>0</v>
      </c>
      <c r="T1477" s="6">
        <v>68</v>
      </c>
      <c r="U1477" s="6" t="s">
        <v>12299</v>
      </c>
      <c r="V1477" s="6" t="s">
        <v>12299</v>
      </c>
      <c r="W1477" s="6" t="s">
        <v>12299</v>
      </c>
      <c r="X1477" s="6"/>
      <c r="Y1477" s="6"/>
      <c r="Z1477" s="6"/>
      <c r="AA1477" s="6"/>
    </row>
    <row r="1478" spans="1:27" x14ac:dyDescent="0.3">
      <c r="A1478" s="6">
        <v>2282</v>
      </c>
      <c r="B1478" s="6" t="s">
        <v>9461</v>
      </c>
      <c r="C1478" s="6" t="s">
        <v>9462</v>
      </c>
      <c r="D1478" s="6">
        <v>4</v>
      </c>
      <c r="E1478" s="6">
        <v>20</v>
      </c>
      <c r="F1478" s="6"/>
      <c r="G1478" s="6">
        <v>100</v>
      </c>
      <c r="H1478" s="6"/>
      <c r="I1478" s="6">
        <v>0</v>
      </c>
      <c r="J1478" s="6"/>
      <c r="K1478" s="6">
        <v>0</v>
      </c>
      <c r="L1478" s="6" t="s">
        <v>12295</v>
      </c>
      <c r="M1478" s="6">
        <v>63</v>
      </c>
      <c r="N1478" s="6" t="str">
        <f>VLOOKUP(A1478,web_archive!D:AB,18,FALSE)</f>
        <v>Normal / Upper / Baby</v>
      </c>
      <c r="O1478" s="6">
        <v>2</v>
      </c>
      <c r="P1478" s="6">
        <v>256</v>
      </c>
      <c r="Q1478" s="6"/>
      <c r="R1478" s="6">
        <v>0</v>
      </c>
      <c r="S1478" s="6">
        <v>0</v>
      </c>
      <c r="T1478" s="6">
        <v>69</v>
      </c>
      <c r="U1478" s="6" t="s">
        <v>14036</v>
      </c>
      <c r="V1478" s="6" t="s">
        <v>13454</v>
      </c>
      <c r="W1478" s="6" t="s">
        <v>12649</v>
      </c>
      <c r="X1478" s="6" t="s">
        <v>12299</v>
      </c>
      <c r="Y1478" s="6" t="s">
        <v>12299</v>
      </c>
      <c r="Z1478" s="6"/>
      <c r="AA1478" s="6"/>
    </row>
    <row r="1479" spans="1:27" x14ac:dyDescent="0.3">
      <c r="A1479" s="6">
        <v>2283</v>
      </c>
      <c r="B1479" s="6" t="s">
        <v>14795</v>
      </c>
      <c r="C1479" s="6" t="s">
        <v>14796</v>
      </c>
      <c r="D1479" s="6">
        <v>4</v>
      </c>
      <c r="E1479" s="6">
        <v>20</v>
      </c>
      <c r="F1479" s="6"/>
      <c r="G1479" s="6">
        <v>200</v>
      </c>
      <c r="H1479" s="6"/>
      <c r="I1479" s="6">
        <v>4</v>
      </c>
      <c r="J1479" s="6"/>
      <c r="K1479" s="6">
        <v>0</v>
      </c>
      <c r="L1479" s="6" t="s">
        <v>12295</v>
      </c>
      <c r="M1479" s="6">
        <v>63</v>
      </c>
      <c r="N1479" s="6" t="e">
        <f>VLOOKUP(A1479,web_archive!D:AB,18,FALSE)</f>
        <v>#N/A</v>
      </c>
      <c r="O1479" s="6">
        <v>2</v>
      </c>
      <c r="P1479" s="6">
        <v>256</v>
      </c>
      <c r="Q1479" s="6"/>
      <c r="R1479" s="6">
        <v>0</v>
      </c>
      <c r="S1479" s="6">
        <v>1</v>
      </c>
      <c r="T1479" s="6">
        <v>70</v>
      </c>
      <c r="U1479" s="6" t="s">
        <v>14772</v>
      </c>
      <c r="V1479" s="6" t="s">
        <v>12563</v>
      </c>
      <c r="W1479" s="6" t="s">
        <v>13387</v>
      </c>
      <c r="X1479" s="6" t="s">
        <v>12299</v>
      </c>
      <c r="Y1479" s="6" t="s">
        <v>12299</v>
      </c>
      <c r="Z1479" s="6"/>
      <c r="AA1479" s="6"/>
    </row>
    <row r="1480" spans="1:27" x14ac:dyDescent="0.3">
      <c r="A1480" s="6">
        <v>2284</v>
      </c>
      <c r="B1480" s="6" t="s">
        <v>406</v>
      </c>
      <c r="C1480" s="6" t="s">
        <v>407</v>
      </c>
      <c r="D1480" s="6">
        <v>4</v>
      </c>
      <c r="E1480" s="6">
        <v>20</v>
      </c>
      <c r="F1480" s="6"/>
      <c r="G1480" s="6">
        <v>500</v>
      </c>
      <c r="H1480" s="6"/>
      <c r="I1480" s="6">
        <v>8</v>
      </c>
      <c r="J1480" s="6"/>
      <c r="K1480" s="6">
        <v>0</v>
      </c>
      <c r="L1480" s="6" t="s">
        <v>14534</v>
      </c>
      <c r="M1480" s="6">
        <v>63</v>
      </c>
      <c r="N1480" s="6" t="str">
        <f>VLOOKUP(A1480,web_archive!D:AB,18,FALSE)</f>
        <v>Normal / Upper / Baby</v>
      </c>
      <c r="O1480" s="6">
        <v>2</v>
      </c>
      <c r="P1480" s="6">
        <v>256</v>
      </c>
      <c r="Q1480" s="6"/>
      <c r="R1480" s="6">
        <v>0</v>
      </c>
      <c r="S1480" s="6">
        <v>1</v>
      </c>
      <c r="T1480" s="6">
        <v>71</v>
      </c>
      <c r="U1480" s="6" t="s">
        <v>12299</v>
      </c>
      <c r="V1480" s="6" t="s">
        <v>12299</v>
      </c>
      <c r="W1480" s="6" t="s">
        <v>12299</v>
      </c>
      <c r="X1480" s="6"/>
      <c r="Y1480" s="6"/>
      <c r="Z1480" s="6"/>
      <c r="AA1480" s="6"/>
    </row>
    <row r="1481" spans="1:27" x14ac:dyDescent="0.3">
      <c r="A1481" s="6">
        <v>2285</v>
      </c>
      <c r="B1481" s="6" t="s">
        <v>451</v>
      </c>
      <c r="C1481" s="6" t="s">
        <v>452</v>
      </c>
      <c r="D1481" s="6">
        <v>4</v>
      </c>
      <c r="E1481" s="6">
        <v>20</v>
      </c>
      <c r="F1481" s="6"/>
      <c r="G1481" s="6">
        <v>200</v>
      </c>
      <c r="H1481" s="6"/>
      <c r="I1481" s="6">
        <v>1</v>
      </c>
      <c r="J1481" s="6"/>
      <c r="K1481" s="6">
        <v>0</v>
      </c>
      <c r="L1481" s="6" t="s">
        <v>14534</v>
      </c>
      <c r="M1481" s="6">
        <v>63</v>
      </c>
      <c r="N1481" s="6" t="str">
        <f>VLOOKUP(A1481,web_archive!D:AB,18,FALSE)</f>
        <v>Normal / Upper / Baby</v>
      </c>
      <c r="O1481" s="6">
        <v>2</v>
      </c>
      <c r="P1481" s="6">
        <v>256</v>
      </c>
      <c r="Q1481" s="6"/>
      <c r="R1481" s="6">
        <v>30</v>
      </c>
      <c r="S1481" s="6">
        <v>1</v>
      </c>
      <c r="T1481" s="6">
        <v>72</v>
      </c>
      <c r="U1481" s="6" t="s">
        <v>12858</v>
      </c>
      <c r="V1481" s="6" t="s">
        <v>12404</v>
      </c>
      <c r="W1481" s="6" t="s">
        <v>12299</v>
      </c>
      <c r="X1481" s="6" t="s">
        <v>12299</v>
      </c>
      <c r="Y1481" s="6"/>
      <c r="Z1481" s="6"/>
      <c r="AA1481" s="6"/>
    </row>
    <row r="1482" spans="1:27" x14ac:dyDescent="0.3">
      <c r="A1482" s="6">
        <v>2286</v>
      </c>
      <c r="B1482" s="6" t="s">
        <v>3615</v>
      </c>
      <c r="C1482" s="6" t="s">
        <v>3616</v>
      </c>
      <c r="D1482" s="6">
        <v>4</v>
      </c>
      <c r="E1482" s="6">
        <v>20</v>
      </c>
      <c r="F1482" s="6"/>
      <c r="G1482" s="6">
        <v>100</v>
      </c>
      <c r="H1482" s="6"/>
      <c r="I1482" s="6">
        <v>0</v>
      </c>
      <c r="J1482" s="6"/>
      <c r="K1482" s="6">
        <v>0</v>
      </c>
      <c r="L1482" s="6" t="s">
        <v>14534</v>
      </c>
      <c r="M1482" s="6">
        <v>63</v>
      </c>
      <c r="N1482" s="6" t="str">
        <f>VLOOKUP(A1482,web_archive!D:AB,18,FALSE)</f>
        <v>Normal / Upper / Baby</v>
      </c>
      <c r="O1482" s="6">
        <v>2</v>
      </c>
      <c r="P1482" s="6">
        <v>512</v>
      </c>
      <c r="Q1482" s="6"/>
      <c r="R1482" s="6">
        <v>70</v>
      </c>
      <c r="S1482" s="6">
        <v>0</v>
      </c>
      <c r="T1482" s="6">
        <v>73</v>
      </c>
      <c r="U1482" s="6" t="s">
        <v>12299</v>
      </c>
      <c r="V1482" s="6" t="s">
        <v>12299</v>
      </c>
      <c r="W1482" s="6" t="s">
        <v>12299</v>
      </c>
      <c r="X1482" s="6"/>
      <c r="Y1482" s="6"/>
      <c r="Z1482" s="6"/>
      <c r="AA1482" s="6"/>
    </row>
    <row r="1483" spans="1:27" x14ac:dyDescent="0.3">
      <c r="A1483" s="6">
        <v>2287</v>
      </c>
      <c r="B1483" s="6" t="s">
        <v>7665</v>
      </c>
      <c r="C1483" s="6" t="s">
        <v>7666</v>
      </c>
      <c r="D1483" s="6">
        <v>4</v>
      </c>
      <c r="E1483" s="6">
        <v>20</v>
      </c>
      <c r="F1483" s="6"/>
      <c r="G1483" s="6">
        <v>100</v>
      </c>
      <c r="H1483" s="6"/>
      <c r="I1483" s="6">
        <v>4</v>
      </c>
      <c r="J1483" s="6"/>
      <c r="K1483" s="6">
        <v>0</v>
      </c>
      <c r="L1483" s="6" t="s">
        <v>14534</v>
      </c>
      <c r="M1483" s="6">
        <v>63</v>
      </c>
      <c r="N1483" s="6" t="str">
        <f>VLOOKUP(A1483,web_archive!D:AB,18,FALSE)</f>
        <v>Normal / Upper / Baby</v>
      </c>
      <c r="O1483" s="6">
        <v>2</v>
      </c>
      <c r="P1483" s="6">
        <v>256</v>
      </c>
      <c r="Q1483" s="6"/>
      <c r="R1483" s="6">
        <v>0</v>
      </c>
      <c r="S1483" s="6">
        <v>1</v>
      </c>
      <c r="T1483" s="6">
        <v>74</v>
      </c>
      <c r="U1483" s="6" t="s">
        <v>12691</v>
      </c>
      <c r="V1483" s="6" t="s">
        <v>12368</v>
      </c>
      <c r="W1483" s="6" t="s">
        <v>12299</v>
      </c>
      <c r="X1483" s="6" t="s">
        <v>12299</v>
      </c>
      <c r="Y1483" s="6"/>
      <c r="Z1483" s="6"/>
      <c r="AA1483" s="6"/>
    </row>
    <row r="1484" spans="1:27" x14ac:dyDescent="0.3">
      <c r="A1484" s="6">
        <v>2288</v>
      </c>
      <c r="B1484" s="6" t="s">
        <v>6858</v>
      </c>
      <c r="C1484" s="6" t="s">
        <v>6859</v>
      </c>
      <c r="D1484" s="6">
        <v>4</v>
      </c>
      <c r="E1484" s="6">
        <v>20</v>
      </c>
      <c r="F1484" s="6"/>
      <c r="G1484" s="6">
        <v>100</v>
      </c>
      <c r="H1484" s="6"/>
      <c r="I1484" s="6">
        <v>1</v>
      </c>
      <c r="J1484" s="6"/>
      <c r="K1484" s="6">
        <v>0</v>
      </c>
      <c r="L1484" s="6" t="s">
        <v>14534</v>
      </c>
      <c r="M1484" s="6">
        <v>63</v>
      </c>
      <c r="N1484" s="6" t="str">
        <f>VLOOKUP(A1484,web_archive!D:AB,18,FALSE)</f>
        <v>Normal / Upper / Baby</v>
      </c>
      <c r="O1484" s="6">
        <v>2</v>
      </c>
      <c r="P1484" s="6">
        <v>513</v>
      </c>
      <c r="Q1484" s="6"/>
      <c r="R1484" s="6">
        <v>0</v>
      </c>
      <c r="S1484" s="6">
        <v>0</v>
      </c>
      <c r="T1484" s="6">
        <v>75</v>
      </c>
      <c r="U1484" s="6" t="s">
        <v>12299</v>
      </c>
      <c r="V1484" s="6" t="s">
        <v>12299</v>
      </c>
      <c r="W1484" s="6" t="s">
        <v>12299</v>
      </c>
      <c r="X1484" s="6"/>
      <c r="Y1484" s="6"/>
      <c r="Z1484" s="6"/>
      <c r="AA1484" s="6"/>
    </row>
    <row r="1485" spans="1:27" x14ac:dyDescent="0.3">
      <c r="A1485" s="6">
        <v>2289</v>
      </c>
      <c r="B1485" s="6" t="s">
        <v>7815</v>
      </c>
      <c r="C1485" s="6" t="s">
        <v>7816</v>
      </c>
      <c r="D1485" s="6">
        <v>4</v>
      </c>
      <c r="E1485" s="6">
        <v>20</v>
      </c>
      <c r="F1485" s="6"/>
      <c r="G1485" s="6">
        <v>700</v>
      </c>
      <c r="H1485" s="6"/>
      <c r="I1485" s="6">
        <v>0</v>
      </c>
      <c r="J1485" s="6"/>
      <c r="K1485" s="6">
        <v>0</v>
      </c>
      <c r="L1485" s="6" t="s">
        <v>12295</v>
      </c>
      <c r="M1485" s="6">
        <v>63</v>
      </c>
      <c r="N1485" s="6" t="str">
        <f>VLOOKUP(A1485,web_archive!D:AB,18,FALSE)</f>
        <v>Normal / Upper / Baby</v>
      </c>
      <c r="O1485" s="6">
        <v>2</v>
      </c>
      <c r="P1485" s="6">
        <v>256</v>
      </c>
      <c r="Q1485" s="6"/>
      <c r="R1485" s="6">
        <v>0</v>
      </c>
      <c r="S1485" s="6">
        <v>0</v>
      </c>
      <c r="T1485" s="6">
        <v>76</v>
      </c>
      <c r="U1485" s="6" t="s">
        <v>12978</v>
      </c>
      <c r="V1485" s="6" t="s">
        <v>12549</v>
      </c>
      <c r="W1485" s="6" t="s">
        <v>12797</v>
      </c>
      <c r="X1485" s="6" t="s">
        <v>12551</v>
      </c>
      <c r="Y1485" s="6" t="s">
        <v>12489</v>
      </c>
      <c r="Z1485" s="6" t="s">
        <v>12299</v>
      </c>
      <c r="AA1485" s="6" t="s">
        <v>12299</v>
      </c>
    </row>
    <row r="1486" spans="1:27" x14ac:dyDescent="0.3">
      <c r="A1486" s="6">
        <v>2290</v>
      </c>
      <c r="B1486" s="6" t="s">
        <v>4301</v>
      </c>
      <c r="C1486" s="6" t="s">
        <v>4302</v>
      </c>
      <c r="D1486" s="6">
        <v>4</v>
      </c>
      <c r="E1486" s="6">
        <v>3000</v>
      </c>
      <c r="F1486" s="6"/>
      <c r="G1486" s="6">
        <v>100</v>
      </c>
      <c r="H1486" s="6"/>
      <c r="I1486" s="6">
        <v>1</v>
      </c>
      <c r="J1486" s="6"/>
      <c r="K1486" s="6">
        <v>0</v>
      </c>
      <c r="L1486" s="6" t="s">
        <v>12295</v>
      </c>
      <c r="M1486" s="6">
        <v>63</v>
      </c>
      <c r="N1486" s="6" t="str">
        <f>VLOOKUP(A1486,web_archive!D:AB,18,FALSE)</f>
        <v>Normal / Upper / Baby</v>
      </c>
      <c r="O1486" s="6">
        <v>2</v>
      </c>
      <c r="P1486" s="6">
        <v>256</v>
      </c>
      <c r="Q1486" s="6"/>
      <c r="R1486" s="6">
        <v>0</v>
      </c>
      <c r="S1486" s="6">
        <v>0</v>
      </c>
      <c r="T1486" s="6">
        <v>77</v>
      </c>
      <c r="U1486" s="6" t="s">
        <v>12299</v>
      </c>
      <c r="V1486" s="6" t="s">
        <v>12299</v>
      </c>
      <c r="W1486" s="6" t="s">
        <v>12299</v>
      </c>
      <c r="X1486" s="6"/>
      <c r="Y1486" s="6"/>
      <c r="Z1486" s="6"/>
      <c r="AA1486" s="6"/>
    </row>
    <row r="1487" spans="1:27" x14ac:dyDescent="0.3">
      <c r="A1487" s="6">
        <v>2291</v>
      </c>
      <c r="B1487" s="6" t="s">
        <v>6502</v>
      </c>
      <c r="C1487" s="6" t="s">
        <v>6502</v>
      </c>
      <c r="D1487" s="6">
        <v>4</v>
      </c>
      <c r="E1487" s="6">
        <v>20</v>
      </c>
      <c r="F1487" s="6"/>
      <c r="G1487" s="6">
        <v>100</v>
      </c>
      <c r="H1487" s="6"/>
      <c r="I1487" s="6">
        <v>0</v>
      </c>
      <c r="J1487" s="6"/>
      <c r="K1487" s="6">
        <v>0</v>
      </c>
      <c r="L1487" s="6" t="s">
        <v>14534</v>
      </c>
      <c r="M1487" s="6">
        <v>63</v>
      </c>
      <c r="N1487" s="6" t="str">
        <f>VLOOKUP(A1487,web_archive!D:AB,18,FALSE)</f>
        <v>Normal / Upper / Baby</v>
      </c>
      <c r="O1487" s="6">
        <v>2</v>
      </c>
      <c r="P1487" s="6">
        <v>512</v>
      </c>
      <c r="Q1487" s="6"/>
      <c r="R1487" s="6">
        <v>0</v>
      </c>
      <c r="S1487" s="6">
        <v>0</v>
      </c>
      <c r="T1487" s="6">
        <v>78</v>
      </c>
      <c r="U1487" s="6" t="s">
        <v>12570</v>
      </c>
      <c r="V1487" s="6" t="s">
        <v>12549</v>
      </c>
      <c r="W1487" s="6" t="s">
        <v>13043</v>
      </c>
      <c r="X1487" s="6" t="s">
        <v>12551</v>
      </c>
      <c r="Y1487" s="6" t="s">
        <v>12404</v>
      </c>
      <c r="Z1487" s="6" t="s">
        <v>12299</v>
      </c>
      <c r="AA1487" s="6" t="s">
        <v>12299</v>
      </c>
    </row>
    <row r="1488" spans="1:27" x14ac:dyDescent="0.3">
      <c r="A1488" s="6">
        <v>2292</v>
      </c>
      <c r="B1488" s="6" t="s">
        <v>10550</v>
      </c>
      <c r="C1488" s="6" t="s">
        <v>10551</v>
      </c>
      <c r="D1488" s="6">
        <v>4</v>
      </c>
      <c r="E1488" s="6">
        <v>20</v>
      </c>
      <c r="F1488" s="6"/>
      <c r="G1488" s="6">
        <v>300</v>
      </c>
      <c r="H1488" s="6"/>
      <c r="I1488" s="6">
        <v>2</v>
      </c>
      <c r="J1488" s="6"/>
      <c r="K1488" s="6">
        <v>0</v>
      </c>
      <c r="L1488" s="6" t="s">
        <v>12266</v>
      </c>
      <c r="M1488" s="6">
        <v>63</v>
      </c>
      <c r="N1488" s="6" t="str">
        <f>VLOOKUP(A1488,web_archive!D:AB,18,FALSE)</f>
        <v>Normal / Upper / Baby</v>
      </c>
      <c r="O1488" s="6">
        <v>2</v>
      </c>
      <c r="P1488" s="6">
        <v>513</v>
      </c>
      <c r="Q1488" s="6"/>
      <c r="R1488" s="6">
        <v>50</v>
      </c>
      <c r="S1488" s="6">
        <v>0</v>
      </c>
      <c r="T1488" s="6">
        <v>79</v>
      </c>
      <c r="U1488" s="6" t="s">
        <v>14036</v>
      </c>
      <c r="V1488" s="6" t="s">
        <v>13458</v>
      </c>
      <c r="W1488" s="6" t="s">
        <v>12489</v>
      </c>
      <c r="X1488" s="6" t="s">
        <v>12299</v>
      </c>
      <c r="Y1488" s="6" t="s">
        <v>12299</v>
      </c>
      <c r="Z1488" s="6"/>
      <c r="AA1488" s="6"/>
    </row>
    <row r="1489" spans="1:25" x14ac:dyDescent="0.3">
      <c r="A1489" s="6">
        <v>2293</v>
      </c>
      <c r="B1489" s="6" t="s">
        <v>14797</v>
      </c>
      <c r="C1489" s="6" t="s">
        <v>14798</v>
      </c>
      <c r="D1489" s="6">
        <v>4</v>
      </c>
      <c r="E1489" s="6">
        <v>20</v>
      </c>
      <c r="F1489" s="6"/>
      <c r="G1489" s="6">
        <v>100</v>
      </c>
      <c r="H1489" s="6"/>
      <c r="I1489" s="6">
        <v>1</v>
      </c>
      <c r="J1489" s="6"/>
      <c r="K1489" s="6">
        <v>0</v>
      </c>
      <c r="L1489" s="6" t="s">
        <v>12295</v>
      </c>
      <c r="M1489" s="6">
        <v>63</v>
      </c>
      <c r="N1489" s="6" t="e">
        <f>VLOOKUP(A1489,web_archive!D:AB,18,FALSE)</f>
        <v>#N/A</v>
      </c>
      <c r="O1489" s="6">
        <v>2</v>
      </c>
      <c r="P1489" s="6">
        <v>256</v>
      </c>
      <c r="Q1489" s="6"/>
      <c r="R1489" s="6">
        <v>0</v>
      </c>
      <c r="S1489" s="6">
        <v>0</v>
      </c>
      <c r="T1489" s="6">
        <v>80</v>
      </c>
      <c r="U1489" s="6" t="s">
        <v>12299</v>
      </c>
      <c r="V1489" s="6" t="s">
        <v>12299</v>
      </c>
      <c r="W1489" s="6" t="s">
        <v>12299</v>
      </c>
      <c r="X1489" s="6"/>
      <c r="Y1489" s="6"/>
    </row>
    <row r="1490" spans="1:25" x14ac:dyDescent="0.3">
      <c r="A1490" s="6">
        <v>2294</v>
      </c>
      <c r="B1490" s="6" t="s">
        <v>9553</v>
      </c>
      <c r="C1490" s="6" t="s">
        <v>9554</v>
      </c>
      <c r="D1490" s="6">
        <v>4</v>
      </c>
      <c r="E1490" s="6">
        <v>20</v>
      </c>
      <c r="F1490" s="6"/>
      <c r="G1490" s="6">
        <v>100</v>
      </c>
      <c r="H1490" s="6"/>
      <c r="I1490" s="6">
        <v>1</v>
      </c>
      <c r="J1490" s="6"/>
      <c r="K1490" s="6">
        <v>0</v>
      </c>
      <c r="L1490" s="6" t="s">
        <v>12295</v>
      </c>
      <c r="M1490" s="6">
        <v>63</v>
      </c>
      <c r="N1490" s="6" t="str">
        <f>VLOOKUP(A1490,web_archive!D:AB,18,FALSE)</f>
        <v>Normal / Upper / Baby</v>
      </c>
      <c r="O1490" s="6">
        <v>2</v>
      </c>
      <c r="P1490" s="6">
        <v>256</v>
      </c>
      <c r="Q1490" s="6"/>
      <c r="R1490" s="6">
        <v>0</v>
      </c>
      <c r="S1490" s="6">
        <v>1</v>
      </c>
      <c r="T1490" s="6">
        <v>81</v>
      </c>
      <c r="U1490" s="6" t="s">
        <v>12299</v>
      </c>
      <c r="V1490" s="6" t="s">
        <v>12299</v>
      </c>
      <c r="W1490" s="6" t="s">
        <v>12299</v>
      </c>
      <c r="X1490" s="6"/>
      <c r="Y1490" s="6"/>
    </row>
    <row r="1491" spans="1:25" x14ac:dyDescent="0.3">
      <c r="A1491" s="6">
        <v>2295</v>
      </c>
      <c r="B1491" s="6" t="s">
        <v>1238</v>
      </c>
      <c r="C1491" s="6" t="s">
        <v>1238</v>
      </c>
      <c r="D1491" s="6">
        <v>4</v>
      </c>
      <c r="E1491" s="6">
        <v>1500</v>
      </c>
      <c r="F1491" s="6"/>
      <c r="G1491" s="6">
        <v>100</v>
      </c>
      <c r="H1491" s="6"/>
      <c r="I1491" s="6">
        <v>0</v>
      </c>
      <c r="J1491" s="6"/>
      <c r="K1491" s="6">
        <v>0</v>
      </c>
      <c r="L1491" s="6" t="s">
        <v>14534</v>
      </c>
      <c r="M1491" s="6">
        <v>63</v>
      </c>
      <c r="N1491" s="6" t="str">
        <f>VLOOKUP(A1491,web_archive!D:AB,18,FALSE)</f>
        <v>Normal / Upper / Baby</v>
      </c>
      <c r="O1491" s="6">
        <v>2</v>
      </c>
      <c r="P1491" s="6">
        <v>512</v>
      </c>
      <c r="Q1491" s="6"/>
      <c r="R1491" s="6">
        <v>0</v>
      </c>
      <c r="S1491" s="6">
        <v>0</v>
      </c>
      <c r="T1491" s="6">
        <v>82</v>
      </c>
      <c r="U1491" s="6" t="s">
        <v>14772</v>
      </c>
      <c r="V1491" s="6" t="s">
        <v>12860</v>
      </c>
      <c r="W1491" s="6" t="s">
        <v>12581</v>
      </c>
      <c r="X1491" s="6" t="s">
        <v>12299</v>
      </c>
      <c r="Y1491" s="6" t="s">
        <v>12299</v>
      </c>
    </row>
    <row r="1492" spans="1:25" x14ac:dyDescent="0.3">
      <c r="A1492" s="6">
        <v>2296</v>
      </c>
      <c r="B1492" s="6" t="s">
        <v>1113</v>
      </c>
      <c r="C1492" s="6" t="s">
        <v>1113</v>
      </c>
      <c r="D1492" s="6">
        <v>4</v>
      </c>
      <c r="E1492" s="6">
        <v>20</v>
      </c>
      <c r="F1492" s="6"/>
      <c r="G1492" s="6">
        <v>100</v>
      </c>
      <c r="H1492" s="6"/>
      <c r="I1492" s="6">
        <v>2</v>
      </c>
      <c r="J1492" s="6"/>
      <c r="K1492" s="6">
        <v>0</v>
      </c>
      <c r="L1492" s="6" t="s">
        <v>12257</v>
      </c>
      <c r="M1492" s="6">
        <v>63</v>
      </c>
      <c r="N1492" s="6" t="str">
        <f>VLOOKUP(A1492,web_archive!D:AB,18,FALSE)</f>
        <v>Normal / Upper / Baby</v>
      </c>
      <c r="O1492" s="6">
        <v>2</v>
      </c>
      <c r="P1492" s="6">
        <v>512</v>
      </c>
      <c r="Q1492" s="6"/>
      <c r="R1492" s="6">
        <v>50</v>
      </c>
      <c r="S1492" s="6">
        <v>0</v>
      </c>
      <c r="T1492" s="6">
        <v>83</v>
      </c>
      <c r="U1492" s="6" t="s">
        <v>12858</v>
      </c>
      <c r="V1492" s="6" t="s">
        <v>12368</v>
      </c>
      <c r="W1492" s="6" t="s">
        <v>12299</v>
      </c>
      <c r="X1492" s="6" t="s">
        <v>12299</v>
      </c>
      <c r="Y1492" s="6"/>
    </row>
    <row r="1493" spans="1:25" x14ac:dyDescent="0.3">
      <c r="A1493" s="6">
        <v>2297</v>
      </c>
      <c r="B1493" s="6" t="s">
        <v>4587</v>
      </c>
      <c r="C1493" s="6" t="s">
        <v>4588</v>
      </c>
      <c r="D1493" s="6">
        <v>4</v>
      </c>
      <c r="E1493" s="6">
        <v>20</v>
      </c>
      <c r="F1493" s="6"/>
      <c r="G1493" s="6">
        <v>100</v>
      </c>
      <c r="H1493" s="6"/>
      <c r="I1493" s="6">
        <v>1</v>
      </c>
      <c r="J1493" s="6"/>
      <c r="K1493" s="6">
        <v>0</v>
      </c>
      <c r="L1493" s="6" t="s">
        <v>14534</v>
      </c>
      <c r="M1493" s="6">
        <v>63</v>
      </c>
      <c r="N1493" s="6" t="str">
        <f>VLOOKUP(A1493,web_archive!D:AB,18,FALSE)</f>
        <v>Normal / Upper / Baby</v>
      </c>
      <c r="O1493" s="6">
        <v>2</v>
      </c>
      <c r="P1493" s="6">
        <v>513</v>
      </c>
      <c r="Q1493" s="6"/>
      <c r="R1493" s="6">
        <v>0</v>
      </c>
      <c r="S1493" s="6">
        <v>0</v>
      </c>
      <c r="T1493" s="6">
        <v>84</v>
      </c>
      <c r="U1493" s="6" t="s">
        <v>12299</v>
      </c>
      <c r="V1493" s="6" t="s">
        <v>12299</v>
      </c>
      <c r="W1493" s="6" t="s">
        <v>12299</v>
      </c>
      <c r="X1493" s="6"/>
      <c r="Y1493" s="6"/>
    </row>
    <row r="1494" spans="1:25" x14ac:dyDescent="0.3">
      <c r="A1494" s="6">
        <v>2298</v>
      </c>
      <c r="B1494" s="6" t="s">
        <v>4786</v>
      </c>
      <c r="C1494" s="6" t="s">
        <v>4787</v>
      </c>
      <c r="D1494" s="6">
        <v>4</v>
      </c>
      <c r="E1494" s="6">
        <v>20</v>
      </c>
      <c r="F1494" s="6"/>
      <c r="G1494" s="6">
        <v>100</v>
      </c>
      <c r="H1494" s="6"/>
      <c r="I1494" s="6">
        <v>3</v>
      </c>
      <c r="J1494" s="6"/>
      <c r="K1494" s="6">
        <v>0</v>
      </c>
      <c r="L1494" s="6" t="s">
        <v>12295</v>
      </c>
      <c r="M1494" s="6">
        <v>63</v>
      </c>
      <c r="N1494" s="6" t="str">
        <f>VLOOKUP(A1494,web_archive!D:AB,18,FALSE)</f>
        <v>Normal / Upper / Baby</v>
      </c>
      <c r="O1494" s="6">
        <v>2</v>
      </c>
      <c r="P1494" s="6">
        <v>256</v>
      </c>
      <c r="Q1494" s="6"/>
      <c r="R1494" s="6">
        <v>0</v>
      </c>
      <c r="S1494" s="6">
        <v>0</v>
      </c>
      <c r="T1494" s="6">
        <v>85</v>
      </c>
      <c r="U1494" s="6" t="s">
        <v>12299</v>
      </c>
      <c r="V1494" s="6" t="s">
        <v>12299</v>
      </c>
      <c r="W1494" s="6" t="s">
        <v>12299</v>
      </c>
      <c r="X1494" s="6"/>
      <c r="Y1494" s="6"/>
    </row>
    <row r="1495" spans="1:25" x14ac:dyDescent="0.3">
      <c r="A1495" s="6">
        <v>2299</v>
      </c>
      <c r="B1495" s="6" t="s">
        <v>10411</v>
      </c>
      <c r="C1495" s="6" t="s">
        <v>10412</v>
      </c>
      <c r="D1495" s="6">
        <v>4</v>
      </c>
      <c r="E1495" s="6">
        <v>20</v>
      </c>
      <c r="F1495" s="6"/>
      <c r="G1495" s="6">
        <v>500</v>
      </c>
      <c r="H1495" s="6"/>
      <c r="I1495" s="6">
        <v>9</v>
      </c>
      <c r="J1495" s="6"/>
      <c r="K1495" s="6">
        <v>0</v>
      </c>
      <c r="L1495" s="6" t="s">
        <v>12538</v>
      </c>
      <c r="M1495" s="6">
        <v>63</v>
      </c>
      <c r="N1495" s="6" t="str">
        <f>VLOOKUP(A1495,web_archive!D:AB,18,FALSE)</f>
        <v>Normal / Upper / Baby</v>
      </c>
      <c r="O1495" s="6">
        <v>2</v>
      </c>
      <c r="P1495" s="6">
        <v>256</v>
      </c>
      <c r="Q1495" s="6"/>
      <c r="R1495" s="6">
        <v>0</v>
      </c>
      <c r="S1495" s="6">
        <v>1</v>
      </c>
      <c r="T1495" s="6">
        <v>86</v>
      </c>
      <c r="U1495" s="6" t="s">
        <v>12299</v>
      </c>
      <c r="V1495" s="6" t="s">
        <v>12299</v>
      </c>
      <c r="W1495" s="6" t="s">
        <v>12299</v>
      </c>
      <c r="X1495" s="6"/>
      <c r="Y1495" s="6"/>
    </row>
    <row r="1496" spans="1:25" x14ac:dyDescent="0.3">
      <c r="A1496" s="6" t="s">
        <v>12401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 t="e">
        <f>VLOOKUP(A1496,web_archive!D:AB,18,FALSE)</f>
        <v>#N/A</v>
      </c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 spans="1:25" x14ac:dyDescent="0.3">
      <c r="A1497" s="6" t="s">
        <v>14799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 t="e">
        <f>VLOOKUP(A1497,web_archive!D:AB,18,FALSE)</f>
        <v>#N/A</v>
      </c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 spans="1:25" x14ac:dyDescent="0.3">
      <c r="A1498" s="6" t="s">
        <v>12401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 t="e">
        <f>VLOOKUP(A1498,web_archive!D:AB,18,FALSE)</f>
        <v>#N/A</v>
      </c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 spans="1:25" x14ac:dyDescent="0.3">
      <c r="A1499" s="6">
        <v>2301</v>
      </c>
      <c r="B1499" s="6" t="s">
        <v>2504</v>
      </c>
      <c r="C1499" s="6" t="s">
        <v>2505</v>
      </c>
      <c r="D1499" s="6">
        <v>4</v>
      </c>
      <c r="E1499" s="6">
        <v>10</v>
      </c>
      <c r="F1499" s="6"/>
      <c r="G1499" s="6">
        <v>100</v>
      </c>
      <c r="H1499" s="6"/>
      <c r="I1499" s="6">
        <v>10</v>
      </c>
      <c r="J1499" s="6"/>
      <c r="K1499" s="6">
        <v>0</v>
      </c>
      <c r="L1499" s="6" t="s">
        <v>12295</v>
      </c>
      <c r="M1499" s="6">
        <v>63</v>
      </c>
      <c r="N1499" s="6" t="str">
        <f>VLOOKUP(A1499,web_archive!D:AB,18,FALSE)</f>
        <v>Normal / Upper / Baby</v>
      </c>
      <c r="O1499" s="6">
        <v>2</v>
      </c>
      <c r="P1499" s="6">
        <v>16</v>
      </c>
      <c r="Q1499" s="6"/>
      <c r="R1499" s="6">
        <v>0</v>
      </c>
      <c r="S1499" s="6">
        <v>1</v>
      </c>
      <c r="T1499" s="6">
        <v>0</v>
      </c>
      <c r="U1499" s="6" t="s">
        <v>12299</v>
      </c>
      <c r="V1499" s="6" t="s">
        <v>12299</v>
      </c>
      <c r="W1499" s="6" t="s">
        <v>12299</v>
      </c>
      <c r="X1499" s="6"/>
      <c r="Y1499" s="6"/>
    </row>
    <row r="1500" spans="1:25" x14ac:dyDescent="0.3">
      <c r="A1500" s="6">
        <v>2302</v>
      </c>
      <c r="B1500" s="6" t="s">
        <v>2508</v>
      </c>
      <c r="C1500" s="6" t="s">
        <v>2505</v>
      </c>
      <c r="D1500" s="6">
        <v>4</v>
      </c>
      <c r="E1500" s="6">
        <v>10</v>
      </c>
      <c r="F1500" s="6"/>
      <c r="G1500" s="6">
        <v>100</v>
      </c>
      <c r="H1500" s="6"/>
      <c r="I1500" s="6">
        <v>10</v>
      </c>
      <c r="J1500" s="6"/>
      <c r="K1500" s="6">
        <v>1</v>
      </c>
      <c r="L1500" s="6" t="s">
        <v>12295</v>
      </c>
      <c r="M1500" s="6">
        <v>63</v>
      </c>
      <c r="N1500" s="6" t="str">
        <f>VLOOKUP(A1500,web_archive!D:AB,18,FALSE)</f>
        <v>Normal / Upper / Baby</v>
      </c>
      <c r="O1500" s="6">
        <v>2</v>
      </c>
      <c r="P1500" s="6">
        <v>16</v>
      </c>
      <c r="Q1500" s="6"/>
      <c r="R1500" s="6">
        <v>0</v>
      </c>
      <c r="S1500" s="6">
        <v>1</v>
      </c>
      <c r="T1500" s="6">
        <v>0</v>
      </c>
      <c r="U1500" s="6" t="s">
        <v>12299</v>
      </c>
      <c r="V1500" s="6" t="s">
        <v>12299</v>
      </c>
      <c r="W1500" s="6" t="s">
        <v>12299</v>
      </c>
      <c r="X1500" s="6"/>
      <c r="Y1500" s="6"/>
    </row>
    <row r="1501" spans="1:25" x14ac:dyDescent="0.3">
      <c r="A1501" s="6">
        <v>2303</v>
      </c>
      <c r="B1501" s="6" t="s">
        <v>6006</v>
      </c>
      <c r="C1501" s="6" t="s">
        <v>6007</v>
      </c>
      <c r="D1501" s="6">
        <v>4</v>
      </c>
      <c r="E1501" s="6">
        <v>200</v>
      </c>
      <c r="F1501" s="6"/>
      <c r="G1501" s="6">
        <v>200</v>
      </c>
      <c r="H1501" s="6"/>
      <c r="I1501" s="6">
        <v>15</v>
      </c>
      <c r="J1501" s="6"/>
      <c r="K1501" s="6">
        <v>0</v>
      </c>
      <c r="L1501" s="6" t="s">
        <v>12295</v>
      </c>
      <c r="M1501" s="6">
        <v>63</v>
      </c>
      <c r="N1501" s="6" t="str">
        <f>VLOOKUP(A1501,web_archive!D:AB,18,FALSE)</f>
        <v>Normal / Upper / Baby</v>
      </c>
      <c r="O1501" s="6">
        <v>2</v>
      </c>
      <c r="P1501" s="6">
        <v>16</v>
      </c>
      <c r="Q1501" s="6"/>
      <c r="R1501" s="6">
        <v>0</v>
      </c>
      <c r="S1501" s="6">
        <v>1</v>
      </c>
      <c r="T1501" s="6">
        <v>0</v>
      </c>
      <c r="U1501" s="6" t="s">
        <v>12299</v>
      </c>
      <c r="V1501" s="6" t="s">
        <v>12299</v>
      </c>
      <c r="W1501" s="6" t="s">
        <v>12299</v>
      </c>
      <c r="X1501" s="6"/>
      <c r="Y1501" s="6"/>
    </row>
    <row r="1502" spans="1:25" x14ac:dyDescent="0.3">
      <c r="A1502" s="6">
        <v>2304</v>
      </c>
      <c r="B1502" s="6" t="s">
        <v>6010</v>
      </c>
      <c r="C1502" s="6" t="s">
        <v>6007</v>
      </c>
      <c r="D1502" s="6">
        <v>4</v>
      </c>
      <c r="E1502" s="6">
        <v>200</v>
      </c>
      <c r="F1502" s="6"/>
      <c r="G1502" s="6">
        <v>200</v>
      </c>
      <c r="H1502" s="6"/>
      <c r="I1502" s="6">
        <v>15</v>
      </c>
      <c r="J1502" s="6"/>
      <c r="K1502" s="6">
        <v>1</v>
      </c>
      <c r="L1502" s="6" t="s">
        <v>12295</v>
      </c>
      <c r="M1502" s="6">
        <v>63</v>
      </c>
      <c r="N1502" s="6" t="str">
        <f>VLOOKUP(A1502,web_archive!D:AB,18,FALSE)</f>
        <v>Normal / Upper / Baby</v>
      </c>
      <c r="O1502" s="6">
        <v>2</v>
      </c>
      <c r="P1502" s="6">
        <v>16</v>
      </c>
      <c r="Q1502" s="6"/>
      <c r="R1502" s="6">
        <v>0</v>
      </c>
      <c r="S1502" s="6">
        <v>1</v>
      </c>
      <c r="T1502" s="6">
        <v>0</v>
      </c>
      <c r="U1502" s="6" t="s">
        <v>12299</v>
      </c>
      <c r="V1502" s="6" t="s">
        <v>12299</v>
      </c>
      <c r="W1502" s="6" t="s">
        <v>12299</v>
      </c>
      <c r="X1502" s="6"/>
      <c r="Y1502" s="6"/>
    </row>
    <row r="1503" spans="1:25" x14ac:dyDescent="0.3">
      <c r="A1503" s="6">
        <v>2305</v>
      </c>
      <c r="B1503" s="6" t="s">
        <v>132</v>
      </c>
      <c r="C1503" s="6" t="s">
        <v>133</v>
      </c>
      <c r="D1503" s="6">
        <v>4</v>
      </c>
      <c r="E1503" s="6">
        <v>1000</v>
      </c>
      <c r="F1503" s="6"/>
      <c r="G1503" s="6">
        <v>300</v>
      </c>
      <c r="H1503" s="6"/>
      <c r="I1503" s="6">
        <v>20</v>
      </c>
      <c r="J1503" s="6"/>
      <c r="K1503" s="6">
        <v>0</v>
      </c>
      <c r="L1503" s="6" t="s">
        <v>12295</v>
      </c>
      <c r="M1503" s="6">
        <v>63</v>
      </c>
      <c r="N1503" s="6" t="str">
        <f>VLOOKUP(A1503,web_archive!D:AB,18,FALSE)</f>
        <v>Normal / Upper / Baby</v>
      </c>
      <c r="O1503" s="6">
        <v>2</v>
      </c>
      <c r="P1503" s="6">
        <v>16</v>
      </c>
      <c r="Q1503" s="6"/>
      <c r="R1503" s="6">
        <v>0</v>
      </c>
      <c r="S1503" s="6">
        <v>1</v>
      </c>
      <c r="T1503" s="6">
        <v>0</v>
      </c>
      <c r="U1503" s="6" t="s">
        <v>12299</v>
      </c>
      <c r="V1503" s="6" t="s">
        <v>12299</v>
      </c>
      <c r="W1503" s="6" t="s">
        <v>12299</v>
      </c>
      <c r="X1503" s="6"/>
      <c r="Y1503" s="6"/>
    </row>
    <row r="1504" spans="1:25" x14ac:dyDescent="0.3">
      <c r="A1504" s="6">
        <v>2306</v>
      </c>
      <c r="B1504" s="6" t="s">
        <v>136</v>
      </c>
      <c r="C1504" s="6" t="s">
        <v>133</v>
      </c>
      <c r="D1504" s="6">
        <v>4</v>
      </c>
      <c r="E1504" s="6">
        <v>1000</v>
      </c>
      <c r="F1504" s="6"/>
      <c r="G1504" s="6">
        <v>300</v>
      </c>
      <c r="H1504" s="6"/>
      <c r="I1504" s="6">
        <v>20</v>
      </c>
      <c r="J1504" s="6"/>
      <c r="K1504" s="6">
        <v>1</v>
      </c>
      <c r="L1504" s="6" t="s">
        <v>12295</v>
      </c>
      <c r="M1504" s="6">
        <v>63</v>
      </c>
      <c r="N1504" s="6" t="str">
        <f>VLOOKUP(A1504,web_archive!D:AB,18,FALSE)</f>
        <v>Normal / Upper / Baby</v>
      </c>
      <c r="O1504" s="6">
        <v>2</v>
      </c>
      <c r="P1504" s="6">
        <v>16</v>
      </c>
      <c r="Q1504" s="6"/>
      <c r="R1504" s="6">
        <v>0</v>
      </c>
      <c r="S1504" s="6">
        <v>1</v>
      </c>
      <c r="T1504" s="6">
        <v>0</v>
      </c>
      <c r="U1504" s="6" t="s">
        <v>12299</v>
      </c>
      <c r="V1504" s="6" t="s">
        <v>12299</v>
      </c>
      <c r="W1504" s="6" t="s">
        <v>12299</v>
      </c>
      <c r="X1504" s="6"/>
      <c r="Y1504" s="6"/>
    </row>
    <row r="1505" spans="1:26" x14ac:dyDescent="0.3">
      <c r="A1505" s="6">
        <v>2307</v>
      </c>
      <c r="B1505" s="6" t="s">
        <v>6432</v>
      </c>
      <c r="C1505" s="6" t="s">
        <v>6432</v>
      </c>
      <c r="D1505" s="6">
        <v>4</v>
      </c>
      <c r="E1505" s="6">
        <v>10000</v>
      </c>
      <c r="F1505" s="6"/>
      <c r="G1505" s="6">
        <v>600</v>
      </c>
      <c r="H1505" s="6"/>
      <c r="I1505" s="6">
        <v>37</v>
      </c>
      <c r="J1505" s="6"/>
      <c r="K1505" s="6">
        <v>0</v>
      </c>
      <c r="L1505" s="6" t="s">
        <v>14534</v>
      </c>
      <c r="M1505" s="6">
        <v>63</v>
      </c>
      <c r="N1505" s="6" t="e">
        <f>VLOOKUP(A1505,web_archive!D:AB,18,FALSE)</f>
        <v>#N/A</v>
      </c>
      <c r="O1505" s="6">
        <v>2</v>
      </c>
      <c r="P1505" s="6">
        <v>16</v>
      </c>
      <c r="Q1505" s="6"/>
      <c r="R1505" s="6">
        <v>0</v>
      </c>
      <c r="S1505" s="6">
        <v>1</v>
      </c>
      <c r="T1505" s="6">
        <v>0</v>
      </c>
      <c r="U1505" s="6" t="s">
        <v>12299</v>
      </c>
      <c r="V1505" s="6" t="s">
        <v>12299</v>
      </c>
      <c r="W1505" s="6" t="s">
        <v>12299</v>
      </c>
      <c r="X1505" s="6"/>
      <c r="Y1505" s="6"/>
      <c r="Z1505" s="6"/>
    </row>
    <row r="1506" spans="1:26" x14ac:dyDescent="0.3">
      <c r="A1506" s="6">
        <v>2308</v>
      </c>
      <c r="B1506" s="6" t="s">
        <v>6431</v>
      </c>
      <c r="C1506" s="6" t="s">
        <v>6432</v>
      </c>
      <c r="D1506" s="6">
        <v>4</v>
      </c>
      <c r="E1506" s="6">
        <v>10000</v>
      </c>
      <c r="F1506" s="6"/>
      <c r="G1506" s="6">
        <v>600</v>
      </c>
      <c r="H1506" s="6"/>
      <c r="I1506" s="6">
        <v>37</v>
      </c>
      <c r="J1506" s="6"/>
      <c r="K1506" s="6">
        <v>1</v>
      </c>
      <c r="L1506" s="6" t="s">
        <v>14534</v>
      </c>
      <c r="M1506" s="6">
        <v>63</v>
      </c>
      <c r="N1506" s="6" t="str">
        <f>VLOOKUP(A1506,web_archive!D:AB,18,FALSE)</f>
        <v>Normal / Upper / Baby</v>
      </c>
      <c r="O1506" s="6">
        <v>2</v>
      </c>
      <c r="P1506" s="6">
        <v>16</v>
      </c>
      <c r="Q1506" s="6"/>
      <c r="R1506" s="6">
        <v>0</v>
      </c>
      <c r="S1506" s="6">
        <v>1</v>
      </c>
      <c r="T1506" s="6">
        <v>0</v>
      </c>
      <c r="U1506" s="6" t="s">
        <v>12299</v>
      </c>
      <c r="V1506" s="6" t="s">
        <v>12299</v>
      </c>
      <c r="W1506" s="6" t="s">
        <v>12299</v>
      </c>
      <c r="X1506" s="6"/>
      <c r="Y1506" s="6"/>
      <c r="Z1506" s="6"/>
    </row>
    <row r="1507" spans="1:26" x14ac:dyDescent="0.3">
      <c r="A1507" s="6">
        <v>2309</v>
      </c>
      <c r="B1507" s="6" t="s">
        <v>2321</v>
      </c>
      <c r="C1507" s="6" t="s">
        <v>2321</v>
      </c>
      <c r="D1507" s="6">
        <v>4</v>
      </c>
      <c r="E1507" s="6">
        <v>22000</v>
      </c>
      <c r="F1507" s="6"/>
      <c r="G1507" s="6">
        <v>1200</v>
      </c>
      <c r="H1507" s="6"/>
      <c r="I1507" s="6">
        <v>42</v>
      </c>
      <c r="J1507" s="6"/>
      <c r="K1507" s="6">
        <v>0</v>
      </c>
      <c r="L1507" s="6" t="s">
        <v>14534</v>
      </c>
      <c r="M1507" s="6">
        <v>63</v>
      </c>
      <c r="N1507" s="6" t="e">
        <f>VLOOKUP(A1507,web_archive!D:AB,18,FALSE)</f>
        <v>#N/A</v>
      </c>
      <c r="O1507" s="6">
        <v>2</v>
      </c>
      <c r="P1507" s="6">
        <v>16</v>
      </c>
      <c r="Q1507" s="6"/>
      <c r="R1507" s="6">
        <v>0</v>
      </c>
      <c r="S1507" s="6">
        <v>1</v>
      </c>
      <c r="T1507" s="6">
        <v>0</v>
      </c>
      <c r="U1507" s="6" t="s">
        <v>12299</v>
      </c>
      <c r="V1507" s="6" t="s">
        <v>12299</v>
      </c>
      <c r="W1507" s="6" t="s">
        <v>12299</v>
      </c>
      <c r="X1507" s="6"/>
      <c r="Y1507" s="6"/>
      <c r="Z1507" s="6"/>
    </row>
    <row r="1508" spans="1:26" x14ac:dyDescent="0.3">
      <c r="A1508" s="6">
        <v>2310</v>
      </c>
      <c r="B1508" s="6" t="s">
        <v>2320</v>
      </c>
      <c r="C1508" s="6" t="s">
        <v>2321</v>
      </c>
      <c r="D1508" s="6">
        <v>4</v>
      </c>
      <c r="E1508" s="6">
        <v>22000</v>
      </c>
      <c r="F1508" s="6"/>
      <c r="G1508" s="6">
        <v>1200</v>
      </c>
      <c r="H1508" s="6"/>
      <c r="I1508" s="6">
        <v>42</v>
      </c>
      <c r="J1508" s="6"/>
      <c r="K1508" s="6">
        <v>1</v>
      </c>
      <c r="L1508" s="6" t="s">
        <v>14534</v>
      </c>
      <c r="M1508" s="6">
        <v>63</v>
      </c>
      <c r="N1508" s="6" t="str">
        <f>VLOOKUP(A1508,web_archive!D:AB,18,FALSE)</f>
        <v>Normal / Upper / Baby</v>
      </c>
      <c r="O1508" s="6">
        <v>2</v>
      </c>
      <c r="P1508" s="6">
        <v>16</v>
      </c>
      <c r="Q1508" s="6"/>
      <c r="R1508" s="6">
        <v>0</v>
      </c>
      <c r="S1508" s="6">
        <v>1</v>
      </c>
      <c r="T1508" s="6">
        <v>0</v>
      </c>
      <c r="U1508" s="6" t="s">
        <v>12299</v>
      </c>
      <c r="V1508" s="6" t="s">
        <v>12299</v>
      </c>
      <c r="W1508" s="6" t="s">
        <v>12299</v>
      </c>
      <c r="X1508" s="6"/>
      <c r="Y1508" s="6"/>
      <c r="Z1508" s="6"/>
    </row>
    <row r="1509" spans="1:26" x14ac:dyDescent="0.3">
      <c r="A1509" s="6">
        <v>2311</v>
      </c>
      <c r="B1509" s="6" t="s">
        <v>6708</v>
      </c>
      <c r="C1509" s="6" t="s">
        <v>6709</v>
      </c>
      <c r="D1509" s="6">
        <v>4</v>
      </c>
      <c r="E1509" s="6">
        <v>20</v>
      </c>
      <c r="F1509" s="6"/>
      <c r="G1509" s="6">
        <v>2300</v>
      </c>
      <c r="H1509" s="6"/>
      <c r="I1509" s="6">
        <v>30</v>
      </c>
      <c r="J1509" s="6"/>
      <c r="K1509" s="6">
        <v>1</v>
      </c>
      <c r="L1509" s="6" t="s">
        <v>14534</v>
      </c>
      <c r="M1509" s="6">
        <v>63</v>
      </c>
      <c r="N1509" s="6" t="str">
        <f>VLOOKUP(A1509,web_archive!D:AB,18,FALSE)</f>
        <v>Normal / Upper / Baby</v>
      </c>
      <c r="O1509" s="6">
        <v>2</v>
      </c>
      <c r="P1509" s="6">
        <v>16</v>
      </c>
      <c r="Q1509" s="6"/>
      <c r="R1509" s="6">
        <v>30</v>
      </c>
      <c r="S1509" s="6">
        <v>1</v>
      </c>
      <c r="T1509" s="6">
        <v>0</v>
      </c>
      <c r="U1509" s="6" t="s">
        <v>12299</v>
      </c>
      <c r="V1509" s="6" t="s">
        <v>12299</v>
      </c>
      <c r="W1509" s="6" t="s">
        <v>12299</v>
      </c>
      <c r="X1509" s="6"/>
      <c r="Y1509" s="6"/>
      <c r="Z1509" s="6"/>
    </row>
    <row r="1510" spans="1:26" x14ac:dyDescent="0.3">
      <c r="A1510" s="6">
        <v>2312</v>
      </c>
      <c r="B1510" s="6" t="s">
        <v>7384</v>
      </c>
      <c r="C1510" s="6" t="s">
        <v>7385</v>
      </c>
      <c r="D1510" s="6">
        <v>4</v>
      </c>
      <c r="E1510" s="6">
        <v>48000</v>
      </c>
      <c r="F1510" s="6"/>
      <c r="G1510" s="6">
        <v>2800</v>
      </c>
      <c r="H1510" s="6"/>
      <c r="I1510" s="6">
        <v>35</v>
      </c>
      <c r="J1510" s="6"/>
      <c r="K1510" s="6">
        <v>0</v>
      </c>
      <c r="L1510" s="6" t="s">
        <v>12538</v>
      </c>
      <c r="M1510" s="6">
        <v>63</v>
      </c>
      <c r="N1510" s="6" t="e">
        <f>VLOOKUP(A1510,web_archive!D:AB,18,FALSE)</f>
        <v>#N/A</v>
      </c>
      <c r="O1510" s="6">
        <v>2</v>
      </c>
      <c r="P1510" s="6">
        <v>16</v>
      </c>
      <c r="Q1510" s="6"/>
      <c r="R1510" s="6">
        <v>0</v>
      </c>
      <c r="S1510" s="6">
        <v>1</v>
      </c>
      <c r="T1510" s="6">
        <v>0</v>
      </c>
      <c r="U1510" s="6" t="s">
        <v>12299</v>
      </c>
      <c r="V1510" s="6" t="s">
        <v>12299</v>
      </c>
      <c r="W1510" s="6" t="s">
        <v>12299</v>
      </c>
      <c r="X1510" s="6"/>
      <c r="Y1510" s="6"/>
      <c r="Z1510" s="6"/>
    </row>
    <row r="1511" spans="1:26" x14ac:dyDescent="0.3">
      <c r="A1511" s="6">
        <v>2313</v>
      </c>
      <c r="B1511" s="6" t="s">
        <v>7389</v>
      </c>
      <c r="C1511" s="6" t="s">
        <v>7385</v>
      </c>
      <c r="D1511" s="6">
        <v>4</v>
      </c>
      <c r="E1511" s="6">
        <v>48000</v>
      </c>
      <c r="F1511" s="6"/>
      <c r="G1511" s="6">
        <v>2800</v>
      </c>
      <c r="H1511" s="6"/>
      <c r="I1511" s="6">
        <v>35</v>
      </c>
      <c r="J1511" s="6"/>
      <c r="K1511" s="6">
        <v>1</v>
      </c>
      <c r="L1511" s="6" t="s">
        <v>12538</v>
      </c>
      <c r="M1511" s="6">
        <v>63</v>
      </c>
      <c r="N1511" s="6" t="e">
        <f>VLOOKUP(A1511,web_archive!D:AB,18,FALSE)</f>
        <v>#N/A</v>
      </c>
      <c r="O1511" s="6">
        <v>2</v>
      </c>
      <c r="P1511" s="6">
        <v>16</v>
      </c>
      <c r="Q1511" s="6"/>
      <c r="R1511" s="6">
        <v>0</v>
      </c>
      <c r="S1511" s="6">
        <v>1</v>
      </c>
      <c r="T1511" s="6">
        <v>0</v>
      </c>
      <c r="U1511" s="6" t="s">
        <v>12299</v>
      </c>
      <c r="V1511" s="6" t="s">
        <v>12299</v>
      </c>
      <c r="W1511" s="6" t="s">
        <v>12299</v>
      </c>
      <c r="X1511" s="6"/>
      <c r="Y1511" s="6"/>
      <c r="Z1511" s="6"/>
    </row>
    <row r="1512" spans="1:26" x14ac:dyDescent="0.3">
      <c r="A1512" s="6">
        <v>2314</v>
      </c>
      <c r="B1512" s="6" t="s">
        <v>14800</v>
      </c>
      <c r="C1512" s="6" t="s">
        <v>2063</v>
      </c>
      <c r="D1512" s="6">
        <v>4</v>
      </c>
      <c r="E1512" s="6">
        <v>65000</v>
      </c>
      <c r="F1512" s="6"/>
      <c r="G1512" s="6">
        <v>3300</v>
      </c>
      <c r="H1512" s="6"/>
      <c r="I1512" s="6">
        <v>55</v>
      </c>
      <c r="J1512" s="6"/>
      <c r="K1512" s="6">
        <v>0</v>
      </c>
      <c r="L1512" s="6" t="s">
        <v>12538</v>
      </c>
      <c r="M1512" s="6">
        <v>63</v>
      </c>
      <c r="N1512" s="6" t="e">
        <f>VLOOKUP(A1512,web_archive!D:AB,18,FALSE)</f>
        <v>#N/A</v>
      </c>
      <c r="O1512" s="6">
        <v>2</v>
      </c>
      <c r="P1512" s="6">
        <v>16</v>
      </c>
      <c r="Q1512" s="6"/>
      <c r="R1512" s="6">
        <v>0</v>
      </c>
      <c r="S1512" s="6">
        <v>1</v>
      </c>
      <c r="T1512" s="6">
        <v>0</v>
      </c>
      <c r="U1512" s="6" t="s">
        <v>12299</v>
      </c>
      <c r="V1512" s="6" t="s">
        <v>12299</v>
      </c>
      <c r="W1512" s="6" t="s">
        <v>12299</v>
      </c>
      <c r="X1512" s="6"/>
      <c r="Y1512" s="6"/>
      <c r="Z1512" s="6"/>
    </row>
    <row r="1513" spans="1:26" x14ac:dyDescent="0.3">
      <c r="A1513" s="6">
        <v>2315</v>
      </c>
      <c r="B1513" s="6" t="s">
        <v>2062</v>
      </c>
      <c r="C1513" s="6" t="s">
        <v>2063</v>
      </c>
      <c r="D1513" s="6">
        <v>4</v>
      </c>
      <c r="E1513" s="6">
        <v>65000</v>
      </c>
      <c r="F1513" s="6"/>
      <c r="G1513" s="6">
        <v>3300</v>
      </c>
      <c r="H1513" s="6"/>
      <c r="I1513" s="6">
        <v>55</v>
      </c>
      <c r="J1513" s="6"/>
      <c r="K1513" s="6">
        <v>1</v>
      </c>
      <c r="L1513" s="6" t="s">
        <v>12538</v>
      </c>
      <c r="M1513" s="6">
        <v>63</v>
      </c>
      <c r="N1513" s="6" t="str">
        <f>VLOOKUP(A1513,web_archive!D:AB,18,FALSE)</f>
        <v>Normal / Upper / Baby</v>
      </c>
      <c r="O1513" s="6">
        <v>2</v>
      </c>
      <c r="P1513" s="6">
        <v>16</v>
      </c>
      <c r="Q1513" s="6"/>
      <c r="R1513" s="6">
        <v>0</v>
      </c>
      <c r="S1513" s="6">
        <v>1</v>
      </c>
      <c r="T1513" s="6">
        <v>0</v>
      </c>
      <c r="U1513" s="6" t="s">
        <v>12299</v>
      </c>
      <c r="V1513" s="6" t="s">
        <v>12299</v>
      </c>
      <c r="W1513" s="6" t="s">
        <v>12299</v>
      </c>
      <c r="X1513" s="6"/>
      <c r="Y1513" s="6"/>
      <c r="Z1513" s="6"/>
    </row>
    <row r="1514" spans="1:26" x14ac:dyDescent="0.3">
      <c r="A1514" s="6">
        <v>2316</v>
      </c>
      <c r="B1514" s="6" t="s">
        <v>7719</v>
      </c>
      <c r="C1514" s="6" t="s">
        <v>7720</v>
      </c>
      <c r="D1514" s="6">
        <v>4</v>
      </c>
      <c r="E1514" s="6">
        <v>80000</v>
      </c>
      <c r="F1514" s="6"/>
      <c r="G1514" s="6">
        <v>4500</v>
      </c>
      <c r="H1514" s="6"/>
      <c r="I1514" s="6">
        <v>70</v>
      </c>
      <c r="J1514" s="6"/>
      <c r="K1514" s="6">
        <v>0</v>
      </c>
      <c r="L1514" s="6" t="s">
        <v>12250</v>
      </c>
      <c r="M1514" s="6">
        <v>63</v>
      </c>
      <c r="N1514" s="6" t="str">
        <f>VLOOKUP(A1514,web_archive!D:AB,18,FALSE)</f>
        <v>Normal / Upper / Baby</v>
      </c>
      <c r="O1514" s="6">
        <v>2</v>
      </c>
      <c r="P1514" s="6">
        <v>16</v>
      </c>
      <c r="Q1514" s="6"/>
      <c r="R1514" s="6">
        <v>40</v>
      </c>
      <c r="S1514" s="6">
        <v>1</v>
      </c>
      <c r="T1514" s="6">
        <v>0</v>
      </c>
      <c r="U1514" s="6" t="s">
        <v>12299</v>
      </c>
      <c r="V1514" s="6" t="s">
        <v>12299</v>
      </c>
      <c r="W1514" s="6" t="s">
        <v>12299</v>
      </c>
      <c r="X1514" s="6"/>
      <c r="Y1514" s="6"/>
      <c r="Z1514" s="6"/>
    </row>
    <row r="1515" spans="1:26" x14ac:dyDescent="0.3">
      <c r="A1515" s="6">
        <v>2317</v>
      </c>
      <c r="B1515" s="6" t="s">
        <v>7723</v>
      </c>
      <c r="C1515" s="6" t="s">
        <v>7720</v>
      </c>
      <c r="D1515" s="6">
        <v>4</v>
      </c>
      <c r="E1515" s="6">
        <v>80000</v>
      </c>
      <c r="F1515" s="6"/>
      <c r="G1515" s="6">
        <v>4500</v>
      </c>
      <c r="H1515" s="6"/>
      <c r="I1515" s="6">
        <v>70</v>
      </c>
      <c r="J1515" s="6"/>
      <c r="K1515" s="6">
        <v>1</v>
      </c>
      <c r="L1515" s="6" t="s">
        <v>12250</v>
      </c>
      <c r="M1515" s="6">
        <v>63</v>
      </c>
      <c r="N1515" s="6" t="str">
        <f>VLOOKUP(A1515,web_archive!D:AB,18,FALSE)</f>
        <v>Normal / Upper / Baby</v>
      </c>
      <c r="O1515" s="6">
        <v>2</v>
      </c>
      <c r="P1515" s="6">
        <v>16</v>
      </c>
      <c r="Q1515" s="6"/>
      <c r="R1515" s="6">
        <v>40</v>
      </c>
      <c r="S1515" s="6">
        <v>1</v>
      </c>
      <c r="T1515" s="6">
        <v>0</v>
      </c>
      <c r="U1515" s="6" t="s">
        <v>12299</v>
      </c>
      <c r="V1515" s="6" t="s">
        <v>12299</v>
      </c>
      <c r="W1515" s="6" t="s">
        <v>12299</v>
      </c>
      <c r="X1515" s="6"/>
      <c r="Y1515" s="6"/>
      <c r="Z1515" s="6"/>
    </row>
    <row r="1516" spans="1:26" x14ac:dyDescent="0.3">
      <c r="A1516" s="6">
        <v>2318</v>
      </c>
      <c r="B1516" s="6" t="s">
        <v>2295</v>
      </c>
      <c r="C1516" s="6" t="s">
        <v>2296</v>
      </c>
      <c r="D1516" s="6">
        <v>4</v>
      </c>
      <c r="E1516" s="6">
        <v>20</v>
      </c>
      <c r="F1516" s="6"/>
      <c r="G1516" s="6">
        <v>2500</v>
      </c>
      <c r="H1516" s="6"/>
      <c r="I1516" s="6">
        <v>59</v>
      </c>
      <c r="J1516" s="6"/>
      <c r="K1516" s="6">
        <v>1</v>
      </c>
      <c r="L1516" s="6" t="s">
        <v>12266</v>
      </c>
      <c r="M1516" s="6">
        <v>63</v>
      </c>
      <c r="N1516" s="6" t="str">
        <f>VLOOKUP(A1516,web_archive!D:AB,18,FALSE)</f>
        <v>Normal / Upper / Baby</v>
      </c>
      <c r="O1516" s="6">
        <v>2</v>
      </c>
      <c r="P1516" s="6">
        <v>16</v>
      </c>
      <c r="Q1516" s="6"/>
      <c r="R1516" s="6">
        <v>70</v>
      </c>
      <c r="S1516" s="6">
        <v>1</v>
      </c>
      <c r="T1516" s="6">
        <v>0</v>
      </c>
      <c r="U1516" s="6" t="s">
        <v>14525</v>
      </c>
      <c r="V1516" s="6" t="s">
        <v>13256</v>
      </c>
      <c r="W1516" s="6" t="s">
        <v>12368</v>
      </c>
      <c r="X1516" s="6" t="s">
        <v>12299</v>
      </c>
      <c r="Y1516" s="6" t="s">
        <v>12299</v>
      </c>
      <c r="Z1516" s="6"/>
    </row>
    <row r="1517" spans="1:26" x14ac:dyDescent="0.3">
      <c r="A1517" s="6">
        <v>2319</v>
      </c>
      <c r="B1517" s="6" t="s">
        <v>4532</v>
      </c>
      <c r="C1517" s="6" t="s">
        <v>4533</v>
      </c>
      <c r="D1517" s="6">
        <v>4</v>
      </c>
      <c r="E1517" s="6">
        <v>20</v>
      </c>
      <c r="F1517" s="6"/>
      <c r="G1517" s="6">
        <v>2500</v>
      </c>
      <c r="H1517" s="6"/>
      <c r="I1517" s="6">
        <v>58</v>
      </c>
      <c r="J1517" s="6"/>
      <c r="K1517" s="6">
        <v>1</v>
      </c>
      <c r="L1517" s="6" t="s">
        <v>14534</v>
      </c>
      <c r="M1517" s="6">
        <v>63</v>
      </c>
      <c r="N1517" s="6" t="str">
        <f>VLOOKUP(A1517,web_archive!D:AB,18,FALSE)</f>
        <v>Normal / Upper / Baby</v>
      </c>
      <c r="O1517" s="6">
        <v>2</v>
      </c>
      <c r="P1517" s="6">
        <v>16</v>
      </c>
      <c r="Q1517" s="6"/>
      <c r="R1517" s="6">
        <v>60</v>
      </c>
      <c r="S1517" s="6">
        <v>1</v>
      </c>
      <c r="T1517" s="6">
        <v>0</v>
      </c>
      <c r="U1517" s="6" t="s">
        <v>14525</v>
      </c>
      <c r="V1517" s="6" t="s">
        <v>13037</v>
      </c>
      <c r="W1517" s="6" t="s">
        <v>12860</v>
      </c>
      <c r="X1517" s="6" t="s">
        <v>12820</v>
      </c>
      <c r="Y1517" s="6" t="s">
        <v>12299</v>
      </c>
      <c r="Z1517" s="6" t="s">
        <v>12299</v>
      </c>
    </row>
    <row r="1518" spans="1:26" x14ac:dyDescent="0.3">
      <c r="A1518" s="6">
        <v>2320</v>
      </c>
      <c r="B1518" s="6" t="s">
        <v>4174</v>
      </c>
      <c r="C1518" s="6" t="s">
        <v>4175</v>
      </c>
      <c r="D1518" s="6">
        <v>4</v>
      </c>
      <c r="E1518" s="6">
        <v>20</v>
      </c>
      <c r="F1518" s="6"/>
      <c r="G1518" s="6">
        <v>300</v>
      </c>
      <c r="H1518" s="6"/>
      <c r="I1518" s="6">
        <v>40</v>
      </c>
      <c r="J1518" s="6"/>
      <c r="K1518" s="6">
        <v>1</v>
      </c>
      <c r="L1518" s="6" t="s">
        <v>14534</v>
      </c>
      <c r="M1518" s="6">
        <v>63</v>
      </c>
      <c r="N1518" s="6" t="str">
        <f>VLOOKUP(A1518,web_archive!D:AB,18,FALSE)</f>
        <v>Normal / Upper / Baby</v>
      </c>
      <c r="O1518" s="6">
        <v>2</v>
      </c>
      <c r="P1518" s="6">
        <v>16</v>
      </c>
      <c r="Q1518" s="6"/>
      <c r="R1518" s="6">
        <v>0</v>
      </c>
      <c r="S1518" s="6">
        <v>1</v>
      </c>
      <c r="T1518" s="6">
        <v>0</v>
      </c>
      <c r="U1518" s="6" t="s">
        <v>12299</v>
      </c>
      <c r="V1518" s="6" t="s">
        <v>12299</v>
      </c>
      <c r="W1518" s="6" t="s">
        <v>12299</v>
      </c>
      <c r="X1518" s="6"/>
      <c r="Y1518" s="6"/>
      <c r="Z1518" s="6"/>
    </row>
    <row r="1519" spans="1:26" x14ac:dyDescent="0.3">
      <c r="A1519" s="6">
        <v>2321</v>
      </c>
      <c r="B1519" s="6" t="s">
        <v>14801</v>
      </c>
      <c r="C1519" s="6" t="s">
        <v>9056</v>
      </c>
      <c r="D1519" s="6">
        <v>4</v>
      </c>
      <c r="E1519" s="6">
        <v>8000</v>
      </c>
      <c r="F1519" s="6"/>
      <c r="G1519" s="6">
        <v>400</v>
      </c>
      <c r="H1519" s="6"/>
      <c r="I1519" s="6">
        <v>20</v>
      </c>
      <c r="J1519" s="6"/>
      <c r="K1519" s="6">
        <v>0</v>
      </c>
      <c r="L1519" s="6" t="s">
        <v>14802</v>
      </c>
      <c r="M1519" s="6">
        <v>63</v>
      </c>
      <c r="N1519" s="6" t="e">
        <f>VLOOKUP(A1519,web_archive!D:AB,18,FALSE)</f>
        <v>#N/A</v>
      </c>
      <c r="O1519" s="6">
        <v>2</v>
      </c>
      <c r="P1519" s="6">
        <v>16</v>
      </c>
      <c r="Q1519" s="6"/>
      <c r="R1519" s="6">
        <v>0</v>
      </c>
      <c r="S1519" s="6">
        <v>1</v>
      </c>
      <c r="T1519" s="6">
        <v>0</v>
      </c>
      <c r="U1519" s="6" t="s">
        <v>14525</v>
      </c>
      <c r="V1519" s="6" t="s">
        <v>12489</v>
      </c>
      <c r="W1519" s="6" t="s">
        <v>12299</v>
      </c>
      <c r="X1519" s="6" t="s">
        <v>12299</v>
      </c>
      <c r="Y1519" s="6"/>
      <c r="Z1519" s="6"/>
    </row>
    <row r="1520" spans="1:26" x14ac:dyDescent="0.3">
      <c r="A1520" s="6">
        <v>2322</v>
      </c>
      <c r="B1520" s="6" t="s">
        <v>9055</v>
      </c>
      <c r="C1520" s="6" t="s">
        <v>9056</v>
      </c>
      <c r="D1520" s="6">
        <v>4</v>
      </c>
      <c r="E1520" s="6">
        <v>8000</v>
      </c>
      <c r="F1520" s="6"/>
      <c r="G1520" s="6">
        <v>400</v>
      </c>
      <c r="H1520" s="6"/>
      <c r="I1520" s="6">
        <v>20</v>
      </c>
      <c r="J1520" s="6"/>
      <c r="K1520" s="6">
        <v>1</v>
      </c>
      <c r="L1520" s="6" t="s">
        <v>14802</v>
      </c>
      <c r="M1520" s="6">
        <v>63</v>
      </c>
      <c r="N1520" s="6" t="str">
        <f>VLOOKUP(A1520,web_archive!D:AB,18,FALSE)</f>
        <v>Normal / Upper / Baby</v>
      </c>
      <c r="O1520" s="6">
        <v>2</v>
      </c>
      <c r="P1520" s="6">
        <v>16</v>
      </c>
      <c r="Q1520" s="6"/>
      <c r="R1520" s="6">
        <v>0</v>
      </c>
      <c r="S1520" s="6">
        <v>1</v>
      </c>
      <c r="T1520" s="6">
        <v>0</v>
      </c>
      <c r="U1520" s="6" t="s">
        <v>14525</v>
      </c>
      <c r="V1520" s="6" t="s">
        <v>12489</v>
      </c>
      <c r="W1520" s="6" t="s">
        <v>12299</v>
      </c>
      <c r="X1520" s="6" t="s">
        <v>12299</v>
      </c>
      <c r="Y1520" s="6"/>
      <c r="Z1520" s="6"/>
    </row>
    <row r="1521" spans="1:28" x14ac:dyDescent="0.3">
      <c r="A1521" s="6">
        <v>2323</v>
      </c>
      <c r="B1521" s="6" t="s">
        <v>8790</v>
      </c>
      <c r="C1521" s="6" t="s">
        <v>8790</v>
      </c>
      <c r="D1521" s="6">
        <v>4</v>
      </c>
      <c r="E1521" s="6">
        <v>6500</v>
      </c>
      <c r="F1521" s="6"/>
      <c r="G1521" s="6">
        <v>400</v>
      </c>
      <c r="H1521" s="6"/>
      <c r="I1521" s="6">
        <v>24</v>
      </c>
      <c r="J1521" s="6"/>
      <c r="K1521" s="6">
        <v>0</v>
      </c>
      <c r="L1521" s="6" t="s">
        <v>12258</v>
      </c>
      <c r="M1521" s="6">
        <v>63</v>
      </c>
      <c r="N1521" s="6" t="e">
        <f>VLOOKUP(A1521,web_archive!D:AB,18,FALSE)</f>
        <v>#N/A</v>
      </c>
      <c r="O1521" s="6">
        <v>2</v>
      </c>
      <c r="P1521" s="6">
        <v>16</v>
      </c>
      <c r="Q1521" s="6"/>
      <c r="R1521" s="6">
        <v>0</v>
      </c>
      <c r="S1521" s="6">
        <v>1</v>
      </c>
      <c r="T1521" s="6">
        <v>0</v>
      </c>
      <c r="U1521" s="6" t="s">
        <v>12299</v>
      </c>
      <c r="V1521" s="6" t="s">
        <v>12299</v>
      </c>
      <c r="W1521" s="6" t="s">
        <v>12299</v>
      </c>
      <c r="X1521" s="6"/>
      <c r="Y1521" s="6"/>
      <c r="Z1521" s="6"/>
      <c r="AA1521" s="6"/>
      <c r="AB1521" s="6"/>
    </row>
    <row r="1522" spans="1:28" x14ac:dyDescent="0.3">
      <c r="A1522" s="6">
        <v>2324</v>
      </c>
      <c r="B1522" s="6" t="s">
        <v>8789</v>
      </c>
      <c r="C1522" s="6" t="s">
        <v>8790</v>
      </c>
      <c r="D1522" s="6">
        <v>4</v>
      </c>
      <c r="E1522" s="6">
        <v>6500</v>
      </c>
      <c r="F1522" s="6"/>
      <c r="G1522" s="6">
        <v>400</v>
      </c>
      <c r="H1522" s="6"/>
      <c r="I1522" s="6">
        <v>24</v>
      </c>
      <c r="J1522" s="6"/>
      <c r="K1522" s="6">
        <v>1</v>
      </c>
      <c r="L1522" s="6" t="s">
        <v>12258</v>
      </c>
      <c r="M1522" s="6">
        <v>63</v>
      </c>
      <c r="N1522" s="6" t="str">
        <f>VLOOKUP(A1522,web_archive!D:AB,18,FALSE)</f>
        <v>Normal / Upper / Baby</v>
      </c>
      <c r="O1522" s="6">
        <v>2</v>
      </c>
      <c r="P1522" s="6">
        <v>16</v>
      </c>
      <c r="Q1522" s="6"/>
      <c r="R1522" s="6">
        <v>0</v>
      </c>
      <c r="S1522" s="6">
        <v>1</v>
      </c>
      <c r="T1522" s="6">
        <v>0</v>
      </c>
      <c r="U1522" s="6" t="s">
        <v>12299</v>
      </c>
      <c r="V1522" s="6" t="s">
        <v>12299</v>
      </c>
      <c r="W1522" s="6" t="s">
        <v>12299</v>
      </c>
      <c r="X1522" s="6"/>
      <c r="Y1522" s="6"/>
      <c r="Z1522" s="6"/>
      <c r="AA1522" s="6"/>
      <c r="AB1522" s="6"/>
    </row>
    <row r="1523" spans="1:28" x14ac:dyDescent="0.3">
      <c r="A1523" s="6">
        <v>2325</v>
      </c>
      <c r="B1523" s="6" t="s">
        <v>14803</v>
      </c>
      <c r="C1523" s="6" t="s">
        <v>14804</v>
      </c>
      <c r="D1523" s="6">
        <v>4</v>
      </c>
      <c r="E1523" s="6">
        <v>54000</v>
      </c>
      <c r="F1523" s="6"/>
      <c r="G1523" s="6">
        <v>600</v>
      </c>
      <c r="H1523" s="6"/>
      <c r="I1523" s="6">
        <v>50</v>
      </c>
      <c r="J1523" s="6"/>
      <c r="K1523" s="6">
        <v>0</v>
      </c>
      <c r="L1523" s="6" t="s">
        <v>14805</v>
      </c>
      <c r="M1523" s="6">
        <v>63</v>
      </c>
      <c r="N1523" s="6" t="e">
        <f>VLOOKUP(A1523,web_archive!D:AB,18,FALSE)</f>
        <v>#N/A</v>
      </c>
      <c r="O1523" s="6">
        <v>2</v>
      </c>
      <c r="P1523" s="6">
        <v>16</v>
      </c>
      <c r="Q1523" s="6"/>
      <c r="R1523" s="6">
        <v>0</v>
      </c>
      <c r="S1523" s="6">
        <v>1</v>
      </c>
      <c r="T1523" s="6">
        <v>0</v>
      </c>
      <c r="U1523" s="6" t="s">
        <v>14525</v>
      </c>
      <c r="V1523" s="6" t="s">
        <v>12491</v>
      </c>
      <c r="W1523" s="6" t="s">
        <v>12299</v>
      </c>
      <c r="X1523" s="6" t="s">
        <v>12299</v>
      </c>
      <c r="Y1523" s="6"/>
      <c r="Z1523" s="6"/>
      <c r="AA1523" s="6"/>
      <c r="AB1523" s="6"/>
    </row>
    <row r="1524" spans="1:28" x14ac:dyDescent="0.3">
      <c r="A1524" s="6">
        <v>2326</v>
      </c>
      <c r="B1524" s="6" t="s">
        <v>14806</v>
      </c>
      <c r="C1524" s="6" t="s">
        <v>14804</v>
      </c>
      <c r="D1524" s="6">
        <v>4</v>
      </c>
      <c r="E1524" s="6">
        <v>54000</v>
      </c>
      <c r="F1524" s="6"/>
      <c r="G1524" s="6">
        <v>600</v>
      </c>
      <c r="H1524" s="6"/>
      <c r="I1524" s="6">
        <v>50</v>
      </c>
      <c r="J1524" s="6"/>
      <c r="K1524" s="6">
        <v>1</v>
      </c>
      <c r="L1524" s="6" t="s">
        <v>14805</v>
      </c>
      <c r="M1524" s="6">
        <v>63</v>
      </c>
      <c r="N1524" s="6" t="e">
        <f>VLOOKUP(A1524,web_archive!D:AB,18,FALSE)</f>
        <v>#N/A</v>
      </c>
      <c r="O1524" s="6">
        <v>2</v>
      </c>
      <c r="P1524" s="6">
        <v>16</v>
      </c>
      <c r="Q1524" s="6"/>
      <c r="R1524" s="6">
        <v>0</v>
      </c>
      <c r="S1524" s="6">
        <v>1</v>
      </c>
      <c r="T1524" s="6">
        <v>0</v>
      </c>
      <c r="U1524" s="6" t="s">
        <v>14525</v>
      </c>
      <c r="V1524" s="6" t="s">
        <v>12491</v>
      </c>
      <c r="W1524" s="6" t="s">
        <v>12299</v>
      </c>
      <c r="X1524" s="6" t="s">
        <v>12299</v>
      </c>
      <c r="Y1524" s="6"/>
      <c r="Z1524" s="6"/>
      <c r="AA1524" s="6"/>
      <c r="AB1524" s="6"/>
    </row>
    <row r="1525" spans="1:28" x14ac:dyDescent="0.3">
      <c r="A1525" s="6">
        <v>2327</v>
      </c>
      <c r="B1525" s="6" t="s">
        <v>5235</v>
      </c>
      <c r="C1525" s="6" t="s">
        <v>5236</v>
      </c>
      <c r="D1525" s="6">
        <v>4</v>
      </c>
      <c r="E1525" s="6">
        <v>20</v>
      </c>
      <c r="F1525" s="6"/>
      <c r="G1525" s="6">
        <v>1700</v>
      </c>
      <c r="H1525" s="6"/>
      <c r="I1525" s="6">
        <v>57</v>
      </c>
      <c r="J1525" s="6"/>
      <c r="K1525" s="6">
        <v>0</v>
      </c>
      <c r="L1525" s="6" t="s">
        <v>12258</v>
      </c>
      <c r="M1525" s="6">
        <v>63</v>
      </c>
      <c r="N1525" s="6" t="str">
        <f>VLOOKUP(A1525,web_archive!D:AB,18,FALSE)</f>
        <v>Normal / Upper / Baby</v>
      </c>
      <c r="O1525" s="6">
        <v>2</v>
      </c>
      <c r="P1525" s="6">
        <v>16</v>
      </c>
      <c r="Q1525" s="6"/>
      <c r="R1525" s="6">
        <v>60</v>
      </c>
      <c r="S1525" s="6">
        <v>1</v>
      </c>
      <c r="T1525" s="6">
        <v>0</v>
      </c>
      <c r="U1525" s="6" t="s">
        <v>14525</v>
      </c>
      <c r="V1525" s="6" t="s">
        <v>12814</v>
      </c>
      <c r="W1525" s="6" t="s">
        <v>12798</v>
      </c>
      <c r="X1525" s="6" t="s">
        <v>14807</v>
      </c>
      <c r="Y1525" s="6" t="s">
        <v>13306</v>
      </c>
      <c r="Z1525" s="6" t="s">
        <v>12489</v>
      </c>
      <c r="AA1525" s="6" t="s">
        <v>12299</v>
      </c>
      <c r="AB1525" s="6" t="s">
        <v>12299</v>
      </c>
    </row>
    <row r="1526" spans="1:28" x14ac:dyDescent="0.3">
      <c r="A1526" s="6">
        <v>2328</v>
      </c>
      <c r="B1526" s="6" t="s">
        <v>10831</v>
      </c>
      <c r="C1526" s="6" t="s">
        <v>10832</v>
      </c>
      <c r="D1526" s="6">
        <v>4</v>
      </c>
      <c r="E1526" s="6">
        <v>5500</v>
      </c>
      <c r="F1526" s="6"/>
      <c r="G1526" s="6">
        <v>1000</v>
      </c>
      <c r="H1526" s="6"/>
      <c r="I1526" s="6">
        <v>25</v>
      </c>
      <c r="J1526" s="6"/>
      <c r="K1526" s="6">
        <v>0</v>
      </c>
      <c r="L1526" s="6" t="s">
        <v>12977</v>
      </c>
      <c r="M1526" s="6">
        <v>63</v>
      </c>
      <c r="N1526" s="6" t="str">
        <f>VLOOKUP(A1526,web_archive!D:AB,18,FALSE)</f>
        <v>Normal / Upper / Baby</v>
      </c>
      <c r="O1526" s="6">
        <v>2</v>
      </c>
      <c r="P1526" s="6">
        <v>16</v>
      </c>
      <c r="Q1526" s="6"/>
      <c r="R1526" s="6">
        <v>0</v>
      </c>
      <c r="S1526" s="6">
        <v>1</v>
      </c>
      <c r="T1526" s="6">
        <v>0</v>
      </c>
      <c r="U1526" s="6" t="s">
        <v>12299</v>
      </c>
      <c r="V1526" s="6" t="s">
        <v>12299</v>
      </c>
      <c r="W1526" s="6" t="s">
        <v>12299</v>
      </c>
      <c r="X1526" s="6"/>
      <c r="Y1526" s="6"/>
      <c r="Z1526" s="6"/>
      <c r="AA1526" s="6"/>
      <c r="AB1526" s="6"/>
    </row>
    <row r="1527" spans="1:28" x14ac:dyDescent="0.3">
      <c r="A1527" s="6">
        <v>2329</v>
      </c>
      <c r="B1527" s="6" t="s">
        <v>10835</v>
      </c>
      <c r="C1527" s="6" t="s">
        <v>10832</v>
      </c>
      <c r="D1527" s="6">
        <v>4</v>
      </c>
      <c r="E1527" s="6">
        <v>5500</v>
      </c>
      <c r="F1527" s="6"/>
      <c r="G1527" s="6">
        <v>1000</v>
      </c>
      <c r="H1527" s="6"/>
      <c r="I1527" s="6">
        <v>25</v>
      </c>
      <c r="J1527" s="6"/>
      <c r="K1527" s="6">
        <v>1</v>
      </c>
      <c r="L1527" s="6" t="s">
        <v>12977</v>
      </c>
      <c r="M1527" s="6">
        <v>63</v>
      </c>
      <c r="N1527" s="6" t="str">
        <f>VLOOKUP(A1527,web_archive!D:AB,18,FALSE)</f>
        <v>Normal / Upper / Baby</v>
      </c>
      <c r="O1527" s="6">
        <v>2</v>
      </c>
      <c r="P1527" s="6">
        <v>16</v>
      </c>
      <c r="Q1527" s="6"/>
      <c r="R1527" s="6">
        <v>0</v>
      </c>
      <c r="S1527" s="6">
        <v>1</v>
      </c>
      <c r="T1527" s="6">
        <v>0</v>
      </c>
      <c r="U1527" s="6" t="s">
        <v>12299</v>
      </c>
      <c r="V1527" s="6" t="s">
        <v>12299</v>
      </c>
      <c r="W1527" s="6" t="s">
        <v>12299</v>
      </c>
      <c r="X1527" s="6"/>
      <c r="Y1527" s="6"/>
      <c r="Z1527" s="6"/>
      <c r="AA1527" s="6"/>
      <c r="AB1527" s="6"/>
    </row>
    <row r="1528" spans="1:28" x14ac:dyDescent="0.3">
      <c r="A1528" s="6">
        <v>2330</v>
      </c>
      <c r="B1528" s="6" t="s">
        <v>10046</v>
      </c>
      <c r="C1528" s="6" t="s">
        <v>10046</v>
      </c>
      <c r="D1528" s="6">
        <v>4</v>
      </c>
      <c r="E1528" s="6">
        <v>71000</v>
      </c>
      <c r="F1528" s="6"/>
      <c r="G1528" s="6">
        <v>500</v>
      </c>
      <c r="H1528" s="6"/>
      <c r="I1528" s="6">
        <v>27</v>
      </c>
      <c r="J1528" s="6"/>
      <c r="K1528" s="6">
        <v>0</v>
      </c>
      <c r="L1528" s="6" t="s">
        <v>12257</v>
      </c>
      <c r="M1528" s="6">
        <v>63</v>
      </c>
      <c r="N1528" s="6" t="e">
        <f>VLOOKUP(A1528,web_archive!D:AB,18,FALSE)</f>
        <v>#N/A</v>
      </c>
      <c r="O1528" s="6">
        <v>2</v>
      </c>
      <c r="P1528" s="6">
        <v>16</v>
      </c>
      <c r="Q1528" s="6"/>
      <c r="R1528" s="6">
        <v>45</v>
      </c>
      <c r="S1528" s="6">
        <v>1</v>
      </c>
      <c r="T1528" s="6">
        <v>0</v>
      </c>
      <c r="U1528" s="6" t="s">
        <v>12858</v>
      </c>
      <c r="V1528" s="6" t="s">
        <v>12368</v>
      </c>
      <c r="W1528" s="6" t="s">
        <v>12299</v>
      </c>
      <c r="X1528" s="6" t="s">
        <v>12299</v>
      </c>
      <c r="Y1528" s="6"/>
      <c r="Z1528" s="6"/>
      <c r="AA1528" s="6"/>
      <c r="AB1528" s="6"/>
    </row>
    <row r="1529" spans="1:28" x14ac:dyDescent="0.3">
      <c r="A1529" s="6">
        <v>2331</v>
      </c>
      <c r="B1529" s="6" t="s">
        <v>10045</v>
      </c>
      <c r="C1529" s="6" t="s">
        <v>10046</v>
      </c>
      <c r="D1529" s="6">
        <v>4</v>
      </c>
      <c r="E1529" s="6">
        <v>71000</v>
      </c>
      <c r="F1529" s="6"/>
      <c r="G1529" s="6">
        <v>500</v>
      </c>
      <c r="H1529" s="6"/>
      <c r="I1529" s="6">
        <v>27</v>
      </c>
      <c r="J1529" s="6"/>
      <c r="K1529" s="6">
        <v>1</v>
      </c>
      <c r="L1529" s="6" t="s">
        <v>12257</v>
      </c>
      <c r="M1529" s="6">
        <v>63</v>
      </c>
      <c r="N1529" s="6" t="str">
        <f>VLOOKUP(A1529,web_archive!D:AB,18,FALSE)</f>
        <v>Normal / Upper / Baby</v>
      </c>
      <c r="O1529" s="6">
        <v>2</v>
      </c>
      <c r="P1529" s="6">
        <v>16</v>
      </c>
      <c r="Q1529" s="6"/>
      <c r="R1529" s="6">
        <v>45</v>
      </c>
      <c r="S1529" s="6">
        <v>1</v>
      </c>
      <c r="T1529" s="6">
        <v>0</v>
      </c>
      <c r="U1529" s="6" t="s">
        <v>12858</v>
      </c>
      <c r="V1529" s="6" t="s">
        <v>12368</v>
      </c>
      <c r="W1529" s="6" t="s">
        <v>12299</v>
      </c>
      <c r="X1529" s="6" t="s">
        <v>12299</v>
      </c>
      <c r="Y1529" s="6"/>
      <c r="Z1529" s="6"/>
      <c r="AA1529" s="6"/>
      <c r="AB1529" s="6"/>
    </row>
    <row r="1530" spans="1:28" x14ac:dyDescent="0.3">
      <c r="A1530" s="6">
        <v>2332</v>
      </c>
      <c r="B1530" s="6" t="s">
        <v>9096</v>
      </c>
      <c r="C1530" s="6" t="s">
        <v>9097</v>
      </c>
      <c r="D1530" s="6">
        <v>4</v>
      </c>
      <c r="E1530" s="6">
        <v>7000</v>
      </c>
      <c r="F1530" s="6"/>
      <c r="G1530" s="6">
        <v>700</v>
      </c>
      <c r="H1530" s="6"/>
      <c r="I1530" s="6">
        <v>23</v>
      </c>
      <c r="J1530" s="6"/>
      <c r="K1530" s="6">
        <v>0</v>
      </c>
      <c r="L1530" s="6" t="s">
        <v>12265</v>
      </c>
      <c r="M1530" s="6">
        <v>63</v>
      </c>
      <c r="N1530" s="6" t="str">
        <f>VLOOKUP(A1530,web_archive!D:AB,18,FALSE)</f>
        <v>Normal / Upper / Baby</v>
      </c>
      <c r="O1530" s="6">
        <v>2</v>
      </c>
      <c r="P1530" s="6">
        <v>16</v>
      </c>
      <c r="Q1530" s="6"/>
      <c r="R1530" s="6">
        <v>0</v>
      </c>
      <c r="S1530" s="6">
        <v>1</v>
      </c>
      <c r="T1530" s="6">
        <v>0</v>
      </c>
      <c r="U1530" s="6" t="s">
        <v>12299</v>
      </c>
      <c r="V1530" s="6" t="s">
        <v>12299</v>
      </c>
      <c r="W1530" s="6" t="s">
        <v>12299</v>
      </c>
      <c r="X1530" s="6"/>
      <c r="Y1530" s="6"/>
      <c r="Z1530" s="6"/>
      <c r="AA1530" s="6"/>
      <c r="AB1530" s="6"/>
    </row>
    <row r="1531" spans="1:28" x14ac:dyDescent="0.3">
      <c r="A1531" s="6">
        <v>2333</v>
      </c>
      <c r="B1531" s="6" t="s">
        <v>9100</v>
      </c>
      <c r="C1531" s="6" t="s">
        <v>9097</v>
      </c>
      <c r="D1531" s="6">
        <v>4</v>
      </c>
      <c r="E1531" s="6">
        <v>7000</v>
      </c>
      <c r="F1531" s="6"/>
      <c r="G1531" s="6">
        <v>700</v>
      </c>
      <c r="H1531" s="6"/>
      <c r="I1531" s="6">
        <v>23</v>
      </c>
      <c r="J1531" s="6"/>
      <c r="K1531" s="6">
        <v>1</v>
      </c>
      <c r="L1531" s="6" t="s">
        <v>12265</v>
      </c>
      <c r="M1531" s="6">
        <v>63</v>
      </c>
      <c r="N1531" s="6" t="str">
        <f>VLOOKUP(A1531,web_archive!D:AB,18,FALSE)</f>
        <v>Normal / Upper / Baby</v>
      </c>
      <c r="O1531" s="6">
        <v>2</v>
      </c>
      <c r="P1531" s="6">
        <v>16</v>
      </c>
      <c r="Q1531" s="6"/>
      <c r="R1531" s="6">
        <v>0</v>
      </c>
      <c r="S1531" s="6">
        <v>1</v>
      </c>
      <c r="T1531" s="6">
        <v>0</v>
      </c>
      <c r="U1531" s="6" t="s">
        <v>12299</v>
      </c>
      <c r="V1531" s="6" t="s">
        <v>12299</v>
      </c>
      <c r="W1531" s="6" t="s">
        <v>12299</v>
      </c>
      <c r="X1531" s="6"/>
      <c r="Y1531" s="6"/>
      <c r="Z1531" s="6"/>
      <c r="AA1531" s="6"/>
      <c r="AB1531" s="6"/>
    </row>
    <row r="1532" spans="1:28" x14ac:dyDescent="0.3">
      <c r="A1532" s="6">
        <v>2334</v>
      </c>
      <c r="B1532" s="6" t="s">
        <v>6316</v>
      </c>
      <c r="C1532" s="6" t="s">
        <v>6317</v>
      </c>
      <c r="D1532" s="6">
        <v>4</v>
      </c>
      <c r="E1532" s="6">
        <v>20</v>
      </c>
      <c r="F1532" s="6"/>
      <c r="G1532" s="6">
        <v>600</v>
      </c>
      <c r="H1532" s="6"/>
      <c r="I1532" s="6">
        <v>40</v>
      </c>
      <c r="J1532" s="6"/>
      <c r="K1532" s="6">
        <v>0</v>
      </c>
      <c r="L1532" s="6" t="s">
        <v>12265</v>
      </c>
      <c r="M1532" s="6">
        <v>63</v>
      </c>
      <c r="N1532" s="6" t="str">
        <f>VLOOKUP(A1532,web_archive!D:AB,18,FALSE)</f>
        <v>Normal / Upper / Baby</v>
      </c>
      <c r="O1532" s="6">
        <v>2</v>
      </c>
      <c r="P1532" s="6">
        <v>16</v>
      </c>
      <c r="Q1532" s="6"/>
      <c r="R1532" s="6">
        <v>50</v>
      </c>
      <c r="S1532" s="6">
        <v>1</v>
      </c>
      <c r="T1532" s="6">
        <v>0</v>
      </c>
      <c r="U1532" s="6" t="s">
        <v>14525</v>
      </c>
      <c r="V1532" s="6" t="s">
        <v>13256</v>
      </c>
      <c r="W1532" s="6" t="s">
        <v>12368</v>
      </c>
      <c r="X1532" s="6" t="s">
        <v>12299</v>
      </c>
      <c r="Y1532" s="6" t="s">
        <v>12299</v>
      </c>
      <c r="Z1532" s="6"/>
      <c r="AA1532" s="6"/>
      <c r="AB1532" s="6"/>
    </row>
    <row r="1533" spans="1:28" x14ac:dyDescent="0.3">
      <c r="A1533" s="6">
        <v>2335</v>
      </c>
      <c r="B1533" s="6" t="s">
        <v>14808</v>
      </c>
      <c r="C1533" s="6" t="s">
        <v>9987</v>
      </c>
      <c r="D1533" s="6">
        <v>4</v>
      </c>
      <c r="E1533" s="6">
        <v>74000</v>
      </c>
      <c r="F1533" s="6"/>
      <c r="G1533" s="6">
        <v>100</v>
      </c>
      <c r="H1533" s="6"/>
      <c r="I1533" s="6">
        <v>40</v>
      </c>
      <c r="J1533" s="6"/>
      <c r="K1533" s="6">
        <v>0</v>
      </c>
      <c r="L1533" s="6" t="s">
        <v>12242</v>
      </c>
      <c r="M1533" s="6">
        <v>63</v>
      </c>
      <c r="N1533" s="6" t="e">
        <f>VLOOKUP(A1533,web_archive!D:AB,18,FALSE)</f>
        <v>#N/A</v>
      </c>
      <c r="O1533" s="6">
        <v>2</v>
      </c>
      <c r="P1533" s="6">
        <v>16</v>
      </c>
      <c r="Q1533" s="6"/>
      <c r="R1533" s="6">
        <v>0</v>
      </c>
      <c r="S1533" s="6">
        <v>1</v>
      </c>
      <c r="T1533" s="6">
        <v>0</v>
      </c>
      <c r="U1533" s="6" t="s">
        <v>13315</v>
      </c>
      <c r="V1533" s="6" t="s">
        <v>12368</v>
      </c>
      <c r="W1533" s="6" t="s">
        <v>12299</v>
      </c>
      <c r="X1533" s="6" t="s">
        <v>12299</v>
      </c>
      <c r="Y1533" s="6"/>
      <c r="Z1533" s="6"/>
      <c r="AA1533" s="6"/>
      <c r="AB1533" s="6"/>
    </row>
    <row r="1534" spans="1:28" x14ac:dyDescent="0.3">
      <c r="A1534" s="6">
        <v>2336</v>
      </c>
      <c r="B1534" s="6" t="s">
        <v>9986</v>
      </c>
      <c r="C1534" s="6" t="s">
        <v>9987</v>
      </c>
      <c r="D1534" s="6">
        <v>4</v>
      </c>
      <c r="E1534" s="6">
        <v>74000</v>
      </c>
      <c r="F1534" s="6"/>
      <c r="G1534" s="6">
        <v>100</v>
      </c>
      <c r="H1534" s="6"/>
      <c r="I1534" s="6">
        <v>40</v>
      </c>
      <c r="J1534" s="6"/>
      <c r="K1534" s="6">
        <v>1</v>
      </c>
      <c r="L1534" s="6" t="s">
        <v>12242</v>
      </c>
      <c r="M1534" s="6">
        <v>63</v>
      </c>
      <c r="N1534" s="6" t="str">
        <f>VLOOKUP(A1534,web_archive!D:AB,18,FALSE)</f>
        <v>Normal / Upper / Baby</v>
      </c>
      <c r="O1534" s="6">
        <v>2</v>
      </c>
      <c r="P1534" s="6">
        <v>16</v>
      </c>
      <c r="Q1534" s="6"/>
      <c r="R1534" s="6">
        <v>0</v>
      </c>
      <c r="S1534" s="6">
        <v>1</v>
      </c>
      <c r="T1534" s="6">
        <v>0</v>
      </c>
      <c r="U1534" s="6" t="s">
        <v>13315</v>
      </c>
      <c r="V1534" s="6" t="s">
        <v>12368</v>
      </c>
      <c r="W1534" s="6" t="s">
        <v>12299</v>
      </c>
      <c r="X1534" s="6" t="s">
        <v>12299</v>
      </c>
      <c r="Y1534" s="6"/>
      <c r="Z1534" s="6"/>
      <c r="AA1534" s="6"/>
      <c r="AB1534" s="6"/>
    </row>
    <row r="1535" spans="1:28" x14ac:dyDescent="0.3">
      <c r="A1535" s="6">
        <v>2337</v>
      </c>
      <c r="B1535" s="6" t="s">
        <v>7095</v>
      </c>
      <c r="C1535" s="6" t="s">
        <v>7096</v>
      </c>
      <c r="D1535" s="6">
        <v>4</v>
      </c>
      <c r="E1535" s="6">
        <v>20</v>
      </c>
      <c r="F1535" s="6"/>
      <c r="G1535" s="6">
        <v>1500</v>
      </c>
      <c r="H1535" s="6"/>
      <c r="I1535" s="6">
        <v>58</v>
      </c>
      <c r="J1535" s="6"/>
      <c r="K1535" s="6">
        <v>0</v>
      </c>
      <c r="L1535" s="6" t="s">
        <v>12242</v>
      </c>
      <c r="M1535" s="6">
        <v>63</v>
      </c>
      <c r="N1535" s="6" t="e">
        <f>VLOOKUP(A1535,web_archive!D:AB,18,FALSE)</f>
        <v>#N/A</v>
      </c>
      <c r="O1535" s="6">
        <v>2</v>
      </c>
      <c r="P1535" s="6">
        <v>16</v>
      </c>
      <c r="Q1535" s="6"/>
      <c r="R1535" s="6">
        <v>50</v>
      </c>
      <c r="S1535" s="6">
        <v>1</v>
      </c>
      <c r="T1535" s="6">
        <v>0</v>
      </c>
      <c r="U1535" s="6" t="s">
        <v>13315</v>
      </c>
      <c r="V1535" s="6" t="s">
        <v>14526</v>
      </c>
      <c r="W1535" s="6" t="s">
        <v>12404</v>
      </c>
      <c r="X1535" s="6" t="s">
        <v>12299</v>
      </c>
      <c r="Y1535" s="6" t="s">
        <v>12299</v>
      </c>
      <c r="Z1535" s="6"/>
      <c r="AA1535" s="6"/>
      <c r="AB1535" s="6"/>
    </row>
    <row r="1536" spans="1:28" x14ac:dyDescent="0.3">
      <c r="A1536" s="6">
        <v>2338</v>
      </c>
      <c r="B1536" s="6" t="s">
        <v>10536</v>
      </c>
      <c r="C1536" s="6" t="s">
        <v>10537</v>
      </c>
      <c r="D1536" s="6">
        <v>4</v>
      </c>
      <c r="E1536" s="6">
        <v>43000</v>
      </c>
      <c r="F1536" s="6"/>
      <c r="G1536" s="6">
        <v>500</v>
      </c>
      <c r="H1536" s="6"/>
      <c r="I1536" s="6">
        <v>10</v>
      </c>
      <c r="J1536" s="6"/>
      <c r="K1536" s="6">
        <v>0</v>
      </c>
      <c r="L1536" s="6" t="s">
        <v>14534</v>
      </c>
      <c r="M1536" s="6">
        <v>63</v>
      </c>
      <c r="N1536" s="6" t="str">
        <f>VLOOKUP(A1536,web_archive!D:AB,18,FALSE)</f>
        <v>Normal / Upper / Baby</v>
      </c>
      <c r="O1536" s="6">
        <v>2</v>
      </c>
      <c r="P1536" s="6">
        <v>16</v>
      </c>
      <c r="Q1536" s="6"/>
      <c r="R1536" s="6">
        <v>0</v>
      </c>
      <c r="S1536" s="6">
        <v>1</v>
      </c>
      <c r="T1536" s="6">
        <v>0</v>
      </c>
      <c r="U1536" s="6" t="s">
        <v>14525</v>
      </c>
      <c r="V1536" s="6" t="s">
        <v>12649</v>
      </c>
      <c r="W1536" s="6" t="s">
        <v>12299</v>
      </c>
      <c r="X1536" s="6" t="s">
        <v>12299</v>
      </c>
      <c r="Y1536" s="6"/>
      <c r="Z1536" s="6"/>
      <c r="AA1536" s="6"/>
      <c r="AB1536" s="6"/>
    </row>
    <row r="1537" spans="1:25" x14ac:dyDescent="0.3">
      <c r="A1537" s="6">
        <v>2339</v>
      </c>
      <c r="B1537" s="6" t="s">
        <v>4316</v>
      </c>
      <c r="C1537" s="6" t="s">
        <v>4317</v>
      </c>
      <c r="D1537" s="6">
        <v>4</v>
      </c>
      <c r="E1537" s="6">
        <v>1000</v>
      </c>
      <c r="F1537" s="6"/>
      <c r="G1537" s="6">
        <v>100</v>
      </c>
      <c r="H1537" s="6"/>
      <c r="I1537" s="6">
        <v>22</v>
      </c>
      <c r="J1537" s="6"/>
      <c r="K1537" s="6">
        <v>0</v>
      </c>
      <c r="L1537" s="6" t="s">
        <v>12295</v>
      </c>
      <c r="M1537" s="6">
        <v>63</v>
      </c>
      <c r="N1537" s="6" t="str">
        <f>VLOOKUP(A1537,web_archive!D:AB,18,FALSE)</f>
        <v>Normal / Upper / Baby</v>
      </c>
      <c r="O1537" s="6">
        <v>2</v>
      </c>
      <c r="P1537" s="6">
        <v>16</v>
      </c>
      <c r="Q1537" s="6"/>
      <c r="R1537" s="6">
        <v>0</v>
      </c>
      <c r="S1537" s="6">
        <v>1</v>
      </c>
      <c r="T1537" s="6">
        <v>0</v>
      </c>
      <c r="U1537" s="6" t="s">
        <v>12299</v>
      </c>
      <c r="V1537" s="6" t="s">
        <v>12299</v>
      </c>
      <c r="W1537" s="6" t="s">
        <v>12299</v>
      </c>
      <c r="X1537" s="6"/>
      <c r="Y1537" s="6"/>
    </row>
    <row r="1538" spans="1:25" x14ac:dyDescent="0.3">
      <c r="A1538" s="6">
        <v>2340</v>
      </c>
      <c r="B1538" s="6" t="s">
        <v>14809</v>
      </c>
      <c r="C1538" s="6" t="s">
        <v>14810</v>
      </c>
      <c r="D1538" s="6">
        <v>4</v>
      </c>
      <c r="E1538" s="6">
        <v>89000</v>
      </c>
      <c r="F1538" s="6"/>
      <c r="G1538" s="6">
        <v>500</v>
      </c>
      <c r="H1538" s="6"/>
      <c r="I1538" s="6">
        <v>4</v>
      </c>
      <c r="J1538" s="6"/>
      <c r="K1538" s="6">
        <v>1</v>
      </c>
      <c r="L1538" s="6" t="s">
        <v>12234</v>
      </c>
      <c r="M1538" s="6">
        <v>63</v>
      </c>
      <c r="N1538" s="6" t="e">
        <f>VLOOKUP(A1538,web_archive!D:AB,18,FALSE)</f>
        <v>#N/A</v>
      </c>
      <c r="O1538" s="6">
        <v>2</v>
      </c>
      <c r="P1538" s="6">
        <v>16</v>
      </c>
      <c r="Q1538" s="6"/>
      <c r="R1538" s="6">
        <v>10</v>
      </c>
      <c r="S1538" s="6">
        <v>1</v>
      </c>
      <c r="T1538" s="6">
        <v>0</v>
      </c>
      <c r="U1538" s="6" t="s">
        <v>12299</v>
      </c>
      <c r="V1538" s="6" t="s">
        <v>12299</v>
      </c>
      <c r="W1538" s="6" t="s">
        <v>12299</v>
      </c>
      <c r="X1538" s="6"/>
      <c r="Y1538" s="6"/>
    </row>
    <row r="1539" spans="1:25" x14ac:dyDescent="0.3">
      <c r="A1539" s="6">
        <v>2341</v>
      </c>
      <c r="B1539" s="6" t="s">
        <v>14811</v>
      </c>
      <c r="C1539" s="6" t="s">
        <v>4298</v>
      </c>
      <c r="D1539" s="6">
        <v>4</v>
      </c>
      <c r="E1539" s="6">
        <v>94000</v>
      </c>
      <c r="F1539" s="6"/>
      <c r="G1539" s="6">
        <v>5500</v>
      </c>
      <c r="H1539" s="6"/>
      <c r="I1539" s="6">
        <v>79</v>
      </c>
      <c r="J1539" s="6"/>
      <c r="K1539" s="6">
        <v>0</v>
      </c>
      <c r="L1539" s="6" t="s">
        <v>12268</v>
      </c>
      <c r="M1539" s="6">
        <v>63</v>
      </c>
      <c r="N1539" s="6" t="e">
        <f>VLOOKUP(A1539,web_archive!D:AB,18,FALSE)</f>
        <v>#N/A</v>
      </c>
      <c r="O1539" s="6">
        <v>2</v>
      </c>
      <c r="P1539" s="6">
        <v>16</v>
      </c>
      <c r="Q1539" s="6"/>
      <c r="R1539" s="6">
        <v>70</v>
      </c>
      <c r="S1539" s="6">
        <v>1</v>
      </c>
      <c r="T1539" s="6">
        <v>0</v>
      </c>
      <c r="U1539" s="6" t="s">
        <v>12299</v>
      </c>
      <c r="V1539" s="6" t="s">
        <v>12299</v>
      </c>
      <c r="W1539" s="6" t="s">
        <v>12299</v>
      </c>
      <c r="X1539" s="6"/>
      <c r="Y1539" s="6"/>
    </row>
    <row r="1540" spans="1:25" x14ac:dyDescent="0.3">
      <c r="A1540" s="6">
        <v>2342</v>
      </c>
      <c r="B1540" s="6" t="s">
        <v>4297</v>
      </c>
      <c r="C1540" s="6" t="s">
        <v>4298</v>
      </c>
      <c r="D1540" s="6">
        <v>4</v>
      </c>
      <c r="E1540" s="6">
        <v>102500</v>
      </c>
      <c r="F1540" s="6"/>
      <c r="G1540" s="6">
        <v>5500</v>
      </c>
      <c r="H1540" s="6"/>
      <c r="I1540" s="6">
        <v>79</v>
      </c>
      <c r="J1540" s="6"/>
      <c r="K1540" s="6">
        <v>1</v>
      </c>
      <c r="L1540" s="6" t="s">
        <v>12268</v>
      </c>
      <c r="M1540" s="6">
        <v>63</v>
      </c>
      <c r="N1540" s="6" t="str">
        <f>VLOOKUP(A1540,web_archive!D:AB,18,FALSE)</f>
        <v>Normal / Upper / Baby</v>
      </c>
      <c r="O1540" s="6">
        <v>2</v>
      </c>
      <c r="P1540" s="6">
        <v>16</v>
      </c>
      <c r="Q1540" s="6"/>
      <c r="R1540" s="6">
        <v>70</v>
      </c>
      <c r="S1540" s="6">
        <v>1</v>
      </c>
      <c r="T1540" s="6">
        <v>0</v>
      </c>
      <c r="U1540" s="6" t="s">
        <v>12299</v>
      </c>
      <c r="V1540" s="6" t="s">
        <v>12299</v>
      </c>
      <c r="W1540" s="6" t="s">
        <v>12299</v>
      </c>
      <c r="X1540" s="6"/>
      <c r="Y1540" s="6"/>
    </row>
    <row r="1541" spans="1:25" x14ac:dyDescent="0.3">
      <c r="A1541" s="6">
        <v>2343</v>
      </c>
      <c r="B1541" s="6" t="s">
        <v>14812</v>
      </c>
      <c r="C1541" s="6" t="s">
        <v>14813</v>
      </c>
      <c r="D1541" s="6">
        <v>4</v>
      </c>
      <c r="E1541" s="6">
        <v>124800</v>
      </c>
      <c r="F1541" s="6"/>
      <c r="G1541" s="6">
        <v>1100</v>
      </c>
      <c r="H1541" s="6"/>
      <c r="I1541" s="6">
        <v>40</v>
      </c>
      <c r="J1541" s="6"/>
      <c r="K1541" s="6">
        <v>0</v>
      </c>
      <c r="L1541" s="6" t="s">
        <v>12278</v>
      </c>
      <c r="M1541" s="6">
        <v>63</v>
      </c>
      <c r="N1541" s="6" t="e">
        <f>VLOOKUP(A1541,web_archive!D:AB,18,FALSE)</f>
        <v>#N/A</v>
      </c>
      <c r="O1541" s="6">
        <v>2</v>
      </c>
      <c r="P1541" s="6">
        <v>16</v>
      </c>
      <c r="Q1541" s="6"/>
      <c r="R1541" s="6">
        <v>75</v>
      </c>
      <c r="S1541" s="6">
        <v>1</v>
      </c>
      <c r="T1541" s="6">
        <v>0</v>
      </c>
      <c r="U1541" s="6" t="s">
        <v>13638</v>
      </c>
      <c r="V1541" s="6" t="s">
        <v>14814</v>
      </c>
      <c r="W1541" s="6" t="s">
        <v>12451</v>
      </c>
      <c r="X1541" s="6" t="s">
        <v>12299</v>
      </c>
      <c r="Y1541" s="6" t="s">
        <v>12299</v>
      </c>
    </row>
    <row r="1542" spans="1:25" x14ac:dyDescent="0.3">
      <c r="A1542" s="6">
        <v>2344</v>
      </c>
      <c r="B1542" s="6" t="s">
        <v>4054</v>
      </c>
      <c r="C1542" s="6" t="s">
        <v>4055</v>
      </c>
      <c r="D1542" s="6">
        <v>4</v>
      </c>
      <c r="E1542" s="6">
        <v>136000</v>
      </c>
      <c r="F1542" s="6"/>
      <c r="G1542" s="6">
        <v>2200</v>
      </c>
      <c r="H1542" s="6"/>
      <c r="I1542" s="6">
        <v>25</v>
      </c>
      <c r="J1542" s="6"/>
      <c r="K1542" s="6">
        <v>0</v>
      </c>
      <c r="L1542" s="6" t="s">
        <v>12977</v>
      </c>
      <c r="M1542" s="6">
        <v>63</v>
      </c>
      <c r="N1542" s="6" t="str">
        <f>VLOOKUP(A1542,web_archive!D:AB,18,FALSE)</f>
        <v>Normal / Upper / Baby</v>
      </c>
      <c r="O1542" s="6">
        <v>2</v>
      </c>
      <c r="P1542" s="6">
        <v>16</v>
      </c>
      <c r="Q1542" s="6"/>
      <c r="R1542" s="6">
        <v>45</v>
      </c>
      <c r="S1542" s="6">
        <v>1</v>
      </c>
      <c r="T1542" s="6">
        <v>0</v>
      </c>
      <c r="U1542" s="6" t="s">
        <v>14815</v>
      </c>
      <c r="V1542" s="6" t="s">
        <v>12852</v>
      </c>
      <c r="W1542" s="6" t="s">
        <v>12299</v>
      </c>
      <c r="X1542" s="6" t="s">
        <v>12299</v>
      </c>
      <c r="Y1542" s="6"/>
    </row>
    <row r="1543" spans="1:25" x14ac:dyDescent="0.3">
      <c r="A1543" s="6">
        <v>2345</v>
      </c>
      <c r="B1543" s="6" t="s">
        <v>4058</v>
      </c>
      <c r="C1543" s="6" t="s">
        <v>4055</v>
      </c>
      <c r="D1543" s="6">
        <v>4</v>
      </c>
      <c r="E1543" s="6">
        <v>136000</v>
      </c>
      <c r="F1543" s="6"/>
      <c r="G1543" s="6">
        <v>2200</v>
      </c>
      <c r="H1543" s="6"/>
      <c r="I1543" s="6">
        <v>25</v>
      </c>
      <c r="J1543" s="6"/>
      <c r="K1543" s="6">
        <v>1</v>
      </c>
      <c r="L1543" s="6" t="s">
        <v>14534</v>
      </c>
      <c r="M1543" s="6">
        <v>63</v>
      </c>
      <c r="N1543" s="6" t="str">
        <f>VLOOKUP(A1543,web_archive!D:AB,18,FALSE)</f>
        <v>Normal / Upper / Baby</v>
      </c>
      <c r="O1543" s="6">
        <v>2</v>
      </c>
      <c r="P1543" s="6">
        <v>16</v>
      </c>
      <c r="Q1543" s="6"/>
      <c r="R1543" s="6">
        <v>45</v>
      </c>
      <c r="S1543" s="6">
        <v>1</v>
      </c>
      <c r="T1543" s="6">
        <v>0</v>
      </c>
      <c r="U1543" s="6" t="s">
        <v>14815</v>
      </c>
      <c r="V1543" s="6" t="s">
        <v>12852</v>
      </c>
      <c r="W1543" s="6" t="s">
        <v>12299</v>
      </c>
      <c r="X1543" s="6" t="s">
        <v>12299</v>
      </c>
      <c r="Y1543" s="6"/>
    </row>
    <row r="1544" spans="1:25" x14ac:dyDescent="0.3">
      <c r="A1544" s="6">
        <v>2346</v>
      </c>
      <c r="B1544" s="6" t="s">
        <v>10517</v>
      </c>
      <c r="C1544" s="6" t="s">
        <v>10518</v>
      </c>
      <c r="D1544" s="6">
        <v>4</v>
      </c>
      <c r="E1544" s="6">
        <v>136000</v>
      </c>
      <c r="F1544" s="6"/>
      <c r="G1544" s="6">
        <v>2200</v>
      </c>
      <c r="H1544" s="6"/>
      <c r="I1544" s="6">
        <v>25</v>
      </c>
      <c r="J1544" s="6"/>
      <c r="K1544" s="6">
        <v>0</v>
      </c>
      <c r="L1544" s="6" t="s">
        <v>12977</v>
      </c>
      <c r="M1544" s="6">
        <v>63</v>
      </c>
      <c r="N1544" s="6" t="str">
        <f>VLOOKUP(A1544,web_archive!D:AB,18,FALSE)</f>
        <v>Normal / Upper / Baby</v>
      </c>
      <c r="O1544" s="6">
        <v>2</v>
      </c>
      <c r="P1544" s="6">
        <v>16</v>
      </c>
      <c r="Q1544" s="6"/>
      <c r="R1544" s="6">
        <v>45</v>
      </c>
      <c r="S1544" s="6">
        <v>1</v>
      </c>
      <c r="T1544" s="6">
        <v>0</v>
      </c>
      <c r="U1544" s="6" t="s">
        <v>14815</v>
      </c>
      <c r="V1544" s="6" t="s">
        <v>12856</v>
      </c>
      <c r="W1544" s="6" t="s">
        <v>12299</v>
      </c>
      <c r="X1544" s="6" t="s">
        <v>12299</v>
      </c>
      <c r="Y1544" s="6"/>
    </row>
    <row r="1545" spans="1:25" x14ac:dyDescent="0.3">
      <c r="A1545" s="6">
        <v>2347</v>
      </c>
      <c r="B1545" s="6" t="s">
        <v>10521</v>
      </c>
      <c r="C1545" s="6" t="s">
        <v>10518</v>
      </c>
      <c r="D1545" s="6">
        <v>4</v>
      </c>
      <c r="E1545" s="6">
        <v>136000</v>
      </c>
      <c r="F1545" s="6"/>
      <c r="G1545" s="6">
        <v>2200</v>
      </c>
      <c r="H1545" s="6"/>
      <c r="I1545" s="6">
        <v>25</v>
      </c>
      <c r="J1545" s="6"/>
      <c r="K1545" s="6">
        <v>1</v>
      </c>
      <c r="L1545" s="6" t="s">
        <v>14534</v>
      </c>
      <c r="M1545" s="6">
        <v>63</v>
      </c>
      <c r="N1545" s="6" t="str">
        <f>VLOOKUP(A1545,web_archive!D:AB,18,FALSE)</f>
        <v>Normal / Upper / Baby</v>
      </c>
      <c r="O1545" s="6">
        <v>2</v>
      </c>
      <c r="P1545" s="6">
        <v>16</v>
      </c>
      <c r="Q1545" s="6"/>
      <c r="R1545" s="6">
        <v>45</v>
      </c>
      <c r="S1545" s="6">
        <v>1</v>
      </c>
      <c r="T1545" s="6">
        <v>0</v>
      </c>
      <c r="U1545" s="6" t="s">
        <v>14815</v>
      </c>
      <c r="V1545" s="6" t="s">
        <v>12856</v>
      </c>
      <c r="W1545" s="6" t="s">
        <v>12299</v>
      </c>
      <c r="X1545" s="6" t="s">
        <v>12299</v>
      </c>
      <c r="Y1545" s="6"/>
    </row>
    <row r="1546" spans="1:25" x14ac:dyDescent="0.3">
      <c r="A1546" s="6">
        <v>2348</v>
      </c>
      <c r="B1546" s="6" t="s">
        <v>14816</v>
      </c>
      <c r="C1546" s="6" t="s">
        <v>14817</v>
      </c>
      <c r="D1546" s="6">
        <v>4</v>
      </c>
      <c r="E1546" s="6">
        <v>136000</v>
      </c>
      <c r="F1546" s="6"/>
      <c r="G1546" s="6">
        <v>2200</v>
      </c>
      <c r="H1546" s="6"/>
      <c r="I1546" s="6">
        <v>25</v>
      </c>
      <c r="J1546" s="6"/>
      <c r="K1546" s="6">
        <v>0</v>
      </c>
      <c r="L1546" s="6" t="s">
        <v>12977</v>
      </c>
      <c r="M1546" s="6">
        <v>63</v>
      </c>
      <c r="N1546" s="6" t="e">
        <f>VLOOKUP(A1546,web_archive!D:AB,18,FALSE)</f>
        <v>#N/A</v>
      </c>
      <c r="O1546" s="6">
        <v>2</v>
      </c>
      <c r="P1546" s="6">
        <v>16</v>
      </c>
      <c r="Q1546" s="6"/>
      <c r="R1546" s="6">
        <v>45</v>
      </c>
      <c r="S1546" s="6">
        <v>1</v>
      </c>
      <c r="T1546" s="6">
        <v>0</v>
      </c>
      <c r="U1546" s="6" t="s">
        <v>14815</v>
      </c>
      <c r="V1546" s="6" t="s">
        <v>13007</v>
      </c>
      <c r="W1546" s="6" t="s">
        <v>12299</v>
      </c>
      <c r="X1546" s="6" t="s">
        <v>12299</v>
      </c>
      <c r="Y1546" s="6"/>
    </row>
    <row r="1547" spans="1:25" x14ac:dyDescent="0.3">
      <c r="A1547" s="6">
        <v>2349</v>
      </c>
      <c r="B1547" s="6" t="s">
        <v>10756</v>
      </c>
      <c r="C1547" s="6" t="s">
        <v>14817</v>
      </c>
      <c r="D1547" s="6">
        <v>4</v>
      </c>
      <c r="E1547" s="6">
        <v>136000</v>
      </c>
      <c r="F1547" s="6"/>
      <c r="G1547" s="6">
        <v>2200</v>
      </c>
      <c r="H1547" s="6"/>
      <c r="I1547" s="6">
        <v>25</v>
      </c>
      <c r="J1547" s="6"/>
      <c r="K1547" s="6">
        <v>1</v>
      </c>
      <c r="L1547" s="6" t="s">
        <v>14534</v>
      </c>
      <c r="M1547" s="6">
        <v>63</v>
      </c>
      <c r="N1547" s="6" t="str">
        <f>VLOOKUP(A1547,web_archive!D:AB,18,FALSE)</f>
        <v>Normal / Upper / Baby</v>
      </c>
      <c r="O1547" s="6">
        <v>2</v>
      </c>
      <c r="P1547" s="6">
        <v>16</v>
      </c>
      <c r="Q1547" s="6"/>
      <c r="R1547" s="6">
        <v>45</v>
      </c>
      <c r="S1547" s="6">
        <v>1</v>
      </c>
      <c r="T1547" s="6">
        <v>0</v>
      </c>
      <c r="U1547" s="6" t="s">
        <v>14815</v>
      </c>
      <c r="V1547" s="6" t="s">
        <v>13007</v>
      </c>
      <c r="W1547" s="6" t="s">
        <v>12299</v>
      </c>
      <c r="X1547" s="6" t="s">
        <v>12299</v>
      </c>
      <c r="Y1547" s="6"/>
    </row>
    <row r="1548" spans="1:25" x14ac:dyDescent="0.3">
      <c r="A1548" s="6">
        <v>2350</v>
      </c>
      <c r="B1548" s="6" t="s">
        <v>14818</v>
      </c>
      <c r="C1548" s="6" t="s">
        <v>3497</v>
      </c>
      <c r="D1548" s="6">
        <v>4</v>
      </c>
      <c r="E1548" s="6">
        <v>136000</v>
      </c>
      <c r="F1548" s="6"/>
      <c r="G1548" s="6">
        <v>2200</v>
      </c>
      <c r="H1548" s="6"/>
      <c r="I1548" s="6">
        <v>25</v>
      </c>
      <c r="J1548" s="6"/>
      <c r="K1548" s="6">
        <v>0</v>
      </c>
      <c r="L1548" s="6" t="s">
        <v>12977</v>
      </c>
      <c r="M1548" s="6">
        <v>63</v>
      </c>
      <c r="N1548" s="6" t="e">
        <f>VLOOKUP(A1548,web_archive!D:AB,18,FALSE)</f>
        <v>#N/A</v>
      </c>
      <c r="O1548" s="6">
        <v>2</v>
      </c>
      <c r="P1548" s="6">
        <v>16</v>
      </c>
      <c r="Q1548" s="6"/>
      <c r="R1548" s="6">
        <v>45</v>
      </c>
      <c r="S1548" s="6">
        <v>1</v>
      </c>
      <c r="T1548" s="6">
        <v>0</v>
      </c>
      <c r="U1548" s="6" t="s">
        <v>14815</v>
      </c>
      <c r="V1548" s="6" t="s">
        <v>12855</v>
      </c>
      <c r="W1548" s="6" t="s">
        <v>12299</v>
      </c>
      <c r="X1548" s="6" t="s">
        <v>12299</v>
      </c>
      <c r="Y1548" s="6"/>
    </row>
    <row r="1549" spans="1:25" x14ac:dyDescent="0.3">
      <c r="A1549" s="6">
        <v>2351</v>
      </c>
      <c r="B1549" s="6" t="s">
        <v>3496</v>
      </c>
      <c r="C1549" s="6" t="s">
        <v>3497</v>
      </c>
      <c r="D1549" s="6">
        <v>4</v>
      </c>
      <c r="E1549" s="6">
        <v>136000</v>
      </c>
      <c r="F1549" s="6"/>
      <c r="G1549" s="6">
        <v>2200</v>
      </c>
      <c r="H1549" s="6"/>
      <c r="I1549" s="6">
        <v>25</v>
      </c>
      <c r="J1549" s="6"/>
      <c r="K1549" s="6">
        <v>1</v>
      </c>
      <c r="L1549" s="6" t="s">
        <v>14534</v>
      </c>
      <c r="M1549" s="6">
        <v>63</v>
      </c>
      <c r="N1549" s="6" t="str">
        <f>VLOOKUP(A1549,web_archive!D:AB,18,FALSE)</f>
        <v>Normal / Upper / Baby</v>
      </c>
      <c r="O1549" s="6">
        <v>2</v>
      </c>
      <c r="P1549" s="6">
        <v>16</v>
      </c>
      <c r="Q1549" s="6"/>
      <c r="R1549" s="6">
        <v>45</v>
      </c>
      <c r="S1549" s="6">
        <v>1</v>
      </c>
      <c r="T1549" s="6">
        <v>0</v>
      </c>
      <c r="U1549" s="6" t="s">
        <v>14815</v>
      </c>
      <c r="V1549" s="6" t="s">
        <v>12855</v>
      </c>
      <c r="W1549" s="6" t="s">
        <v>12299</v>
      </c>
      <c r="X1549" s="6" t="s">
        <v>12299</v>
      </c>
      <c r="Y1549" s="6"/>
    </row>
    <row r="1550" spans="1:25" x14ac:dyDescent="0.3">
      <c r="A1550" s="6">
        <v>2352</v>
      </c>
      <c r="B1550" s="6" t="s">
        <v>14819</v>
      </c>
      <c r="C1550" s="6" t="s">
        <v>14820</v>
      </c>
      <c r="D1550" s="6">
        <v>4</v>
      </c>
      <c r="E1550" s="6">
        <v>1</v>
      </c>
      <c r="F1550" s="6"/>
      <c r="G1550" s="6">
        <v>1</v>
      </c>
      <c r="H1550" s="6"/>
      <c r="I1550" s="6">
        <v>25</v>
      </c>
      <c r="J1550" s="6"/>
      <c r="K1550" s="6">
        <v>0</v>
      </c>
      <c r="L1550" s="6" t="s">
        <v>12234</v>
      </c>
      <c r="M1550" s="6">
        <v>63</v>
      </c>
      <c r="N1550" s="6" t="e">
        <f>VLOOKUP(A1550,web_archive!D:AB,18,FALSE)</f>
        <v>#N/A</v>
      </c>
      <c r="O1550" s="6">
        <v>2</v>
      </c>
      <c r="P1550" s="6">
        <v>16</v>
      </c>
      <c r="Q1550" s="6"/>
      <c r="R1550" s="6">
        <v>0</v>
      </c>
      <c r="S1550" s="6">
        <v>0</v>
      </c>
      <c r="T1550" s="6">
        <v>0</v>
      </c>
      <c r="U1550" s="6" t="s">
        <v>12299</v>
      </c>
      <c r="V1550" s="6" t="s">
        <v>12299</v>
      </c>
      <c r="W1550" s="6" t="s">
        <v>12299</v>
      </c>
      <c r="X1550" s="6"/>
      <c r="Y1550" s="6"/>
    </row>
    <row r="1551" spans="1:25" x14ac:dyDescent="0.3">
      <c r="A1551" s="6">
        <v>2353</v>
      </c>
      <c r="B1551" s="6" t="s">
        <v>7170</v>
      </c>
      <c r="C1551" s="6" t="s">
        <v>7171</v>
      </c>
      <c r="D1551" s="6">
        <v>4</v>
      </c>
      <c r="E1551" s="6">
        <v>30000</v>
      </c>
      <c r="F1551" s="6"/>
      <c r="G1551" s="6">
        <v>2500</v>
      </c>
      <c r="H1551" s="6"/>
      <c r="I1551" s="6">
        <v>53</v>
      </c>
      <c r="J1551" s="6"/>
      <c r="K1551" s="6">
        <v>1</v>
      </c>
      <c r="L1551" s="6" t="s">
        <v>14534</v>
      </c>
      <c r="M1551" s="6">
        <v>63</v>
      </c>
      <c r="N1551" s="6" t="str">
        <f>VLOOKUP(A1551,web_archive!D:AB,18,FALSE)</f>
        <v>Normal / Upper / Baby</v>
      </c>
      <c r="O1551" s="6">
        <v>2</v>
      </c>
      <c r="P1551" s="6">
        <v>16</v>
      </c>
      <c r="Q1551" s="6"/>
      <c r="R1551" s="6">
        <v>65</v>
      </c>
      <c r="S1551" s="6">
        <v>1</v>
      </c>
      <c r="T1551" s="6">
        <v>0</v>
      </c>
      <c r="U1551" s="6" t="s">
        <v>12299</v>
      </c>
      <c r="V1551" s="6" t="s">
        <v>12299</v>
      </c>
      <c r="W1551" s="6" t="s">
        <v>12299</v>
      </c>
      <c r="X1551" s="6"/>
      <c r="Y1551" s="6"/>
    </row>
    <row r="1552" spans="1:25" x14ac:dyDescent="0.3">
      <c r="A1552" s="6">
        <v>2354</v>
      </c>
      <c r="B1552" s="6" t="s">
        <v>14821</v>
      </c>
      <c r="C1552" s="6" t="s">
        <v>14822</v>
      </c>
      <c r="D1552" s="6">
        <v>4</v>
      </c>
      <c r="E1552" s="6">
        <v>50000</v>
      </c>
      <c r="F1552" s="6"/>
      <c r="G1552" s="6">
        <v>3500</v>
      </c>
      <c r="H1552" s="6"/>
      <c r="I1552" s="6">
        <v>58</v>
      </c>
      <c r="J1552" s="6"/>
      <c r="K1552" s="6">
        <v>0</v>
      </c>
      <c r="L1552" s="6" t="s">
        <v>14534</v>
      </c>
      <c r="M1552" s="6">
        <v>63</v>
      </c>
      <c r="N1552" s="6" t="e">
        <f>VLOOKUP(A1552,web_archive!D:AB,18,FALSE)</f>
        <v>#N/A</v>
      </c>
      <c r="O1552" s="6">
        <v>2</v>
      </c>
      <c r="P1552" s="6">
        <v>16</v>
      </c>
      <c r="Q1552" s="6"/>
      <c r="R1552" s="6">
        <v>54</v>
      </c>
      <c r="S1552" s="6">
        <v>1</v>
      </c>
      <c r="T1552" s="6">
        <v>0</v>
      </c>
      <c r="U1552" s="6" t="s">
        <v>12660</v>
      </c>
      <c r="V1552" s="6" t="s">
        <v>14823</v>
      </c>
      <c r="W1552" s="6" t="s">
        <v>12489</v>
      </c>
      <c r="X1552" s="6" t="s">
        <v>12299</v>
      </c>
      <c r="Y1552" s="6" t="s">
        <v>12299</v>
      </c>
    </row>
    <row r="1553" spans="1:33" x14ac:dyDescent="0.3">
      <c r="A1553" s="6">
        <v>2355</v>
      </c>
      <c r="B1553" s="6" t="s">
        <v>340</v>
      </c>
      <c r="C1553" s="6" t="s">
        <v>341</v>
      </c>
      <c r="D1553" s="6">
        <v>4</v>
      </c>
      <c r="E1553" s="6">
        <v>10000</v>
      </c>
      <c r="F1553" s="6"/>
      <c r="G1553" s="6">
        <v>600</v>
      </c>
      <c r="H1553" s="6"/>
      <c r="I1553" s="6">
        <v>25</v>
      </c>
      <c r="J1553" s="6"/>
      <c r="K1553" s="6">
        <v>1</v>
      </c>
      <c r="L1553" s="6" t="s">
        <v>12234</v>
      </c>
      <c r="M1553" s="6">
        <v>63</v>
      </c>
      <c r="N1553" s="6" t="str">
        <f>VLOOKUP(A1553,web_archive!D:AB,18,FALSE)</f>
        <v>Normal / Upper / Baby</v>
      </c>
      <c r="O1553" s="6">
        <v>2</v>
      </c>
      <c r="P1553" s="6">
        <v>16</v>
      </c>
      <c r="Q1553" s="6"/>
      <c r="R1553" s="6">
        <v>40</v>
      </c>
      <c r="S1553" s="6">
        <v>1</v>
      </c>
      <c r="T1553" s="6">
        <v>0</v>
      </c>
      <c r="U1553" s="6" t="s">
        <v>14525</v>
      </c>
      <c r="V1553" s="6" t="s">
        <v>12483</v>
      </c>
      <c r="W1553" s="6" t="s">
        <v>12299</v>
      </c>
      <c r="X1553" s="6" t="s">
        <v>12299</v>
      </c>
      <c r="Y1553" s="6"/>
      <c r="Z1553" s="6"/>
      <c r="AA1553" s="6"/>
      <c r="AB1553" s="6"/>
      <c r="AC1553" s="6"/>
      <c r="AD1553" s="6"/>
      <c r="AE1553" s="6"/>
      <c r="AF1553" s="6"/>
      <c r="AG1553" s="6"/>
    </row>
    <row r="1554" spans="1:33" x14ac:dyDescent="0.3">
      <c r="A1554" s="6">
        <v>2356</v>
      </c>
      <c r="B1554" s="6" t="s">
        <v>10391</v>
      </c>
      <c r="C1554" s="6" t="s">
        <v>10392</v>
      </c>
      <c r="D1554" s="6">
        <v>4</v>
      </c>
      <c r="E1554" s="6">
        <v>20</v>
      </c>
      <c r="F1554" s="6"/>
      <c r="G1554" s="6">
        <v>2500</v>
      </c>
      <c r="H1554" s="6"/>
      <c r="I1554" s="6">
        <v>45</v>
      </c>
      <c r="J1554" s="6"/>
      <c r="K1554" s="6">
        <v>1</v>
      </c>
      <c r="L1554" s="6" t="s">
        <v>12255</v>
      </c>
      <c r="M1554" s="6">
        <v>63</v>
      </c>
      <c r="N1554" s="6" t="str">
        <f>VLOOKUP(A1554,web_archive!D:AB,18,FALSE)</f>
        <v>Normal / Upper / Baby</v>
      </c>
      <c r="O1554" s="6">
        <v>2</v>
      </c>
      <c r="P1554" s="6">
        <v>16</v>
      </c>
      <c r="Q1554" s="6"/>
      <c r="R1554" s="6">
        <v>70</v>
      </c>
      <c r="S1554" s="6">
        <v>1</v>
      </c>
      <c r="T1554" s="6">
        <v>0</v>
      </c>
      <c r="U1554" s="6" t="s">
        <v>14525</v>
      </c>
      <c r="V1554" s="6" t="s">
        <v>14034</v>
      </c>
      <c r="W1554" s="6" t="s">
        <v>12860</v>
      </c>
      <c r="X1554" s="6" t="s">
        <v>14824</v>
      </c>
      <c r="Y1554" s="6" t="s">
        <v>12299</v>
      </c>
      <c r="Z1554" s="6" t="s">
        <v>12299</v>
      </c>
      <c r="AA1554" s="6"/>
      <c r="AB1554" s="6"/>
      <c r="AC1554" s="6"/>
      <c r="AD1554" s="6"/>
      <c r="AE1554" s="6"/>
      <c r="AF1554" s="6"/>
      <c r="AG1554" s="6"/>
    </row>
    <row r="1555" spans="1:33" x14ac:dyDescent="0.3">
      <c r="A1555" s="6">
        <v>2357</v>
      </c>
      <c r="B1555" s="6" t="s">
        <v>14825</v>
      </c>
      <c r="C1555" s="6" t="s">
        <v>14826</v>
      </c>
      <c r="D1555" s="6">
        <v>4</v>
      </c>
      <c r="E1555" s="6">
        <v>0</v>
      </c>
      <c r="F1555" s="6"/>
      <c r="G1555" s="6">
        <v>2800</v>
      </c>
      <c r="H1555" s="6"/>
      <c r="I1555" s="6">
        <v>55</v>
      </c>
      <c r="J1555" s="6"/>
      <c r="K1555" s="6">
        <v>1</v>
      </c>
      <c r="L1555" s="6" t="s">
        <v>14534</v>
      </c>
      <c r="M1555" s="6">
        <v>18</v>
      </c>
      <c r="N1555" s="6" t="e">
        <f>VLOOKUP(A1555,web_archive!D:AB,18,FALSE)</f>
        <v>#N/A</v>
      </c>
      <c r="O1555" s="6">
        <v>2</v>
      </c>
      <c r="P1555" s="6">
        <v>16</v>
      </c>
      <c r="Q1555" s="6"/>
      <c r="R1555" s="6">
        <v>1</v>
      </c>
      <c r="S1555" s="6">
        <v>1</v>
      </c>
      <c r="T1555" s="6">
        <v>0</v>
      </c>
      <c r="U1555" s="6" t="s">
        <v>12841</v>
      </c>
      <c r="V1555" s="6" t="s">
        <v>14827</v>
      </c>
      <c r="W1555" s="6" t="s">
        <v>14828</v>
      </c>
      <c r="X1555" s="6" t="s">
        <v>12862</v>
      </c>
      <c r="Y1555" s="6" t="s">
        <v>14829</v>
      </c>
      <c r="Z1555" s="6" t="s">
        <v>12620</v>
      </c>
      <c r="AA1555" s="6" t="s">
        <v>12708</v>
      </c>
      <c r="AB1555" s="6" t="s">
        <v>12299</v>
      </c>
      <c r="AC1555" s="6" t="s">
        <v>12299</v>
      </c>
      <c r="AD1555" s="6"/>
      <c r="AE1555" s="6"/>
      <c r="AF1555" s="6"/>
      <c r="AG1555" s="6"/>
    </row>
    <row r="1556" spans="1:33" x14ac:dyDescent="0.3">
      <c r="A1556" s="6">
        <v>2358</v>
      </c>
      <c r="B1556" s="6" t="s">
        <v>3221</v>
      </c>
      <c r="C1556" s="6" t="s">
        <v>3222</v>
      </c>
      <c r="D1556" s="6">
        <v>4</v>
      </c>
      <c r="E1556" s="6">
        <v>20</v>
      </c>
      <c r="F1556" s="6"/>
      <c r="G1556" s="6">
        <v>1000</v>
      </c>
      <c r="H1556" s="6"/>
      <c r="I1556" s="6">
        <v>5</v>
      </c>
      <c r="J1556" s="6"/>
      <c r="K1556" s="6">
        <v>0</v>
      </c>
      <c r="L1556" s="6" t="s">
        <v>12295</v>
      </c>
      <c r="M1556" s="6">
        <v>63</v>
      </c>
      <c r="N1556" s="6" t="str">
        <f>VLOOKUP(A1556,web_archive!D:AB,18,FALSE)</f>
        <v>Normal / Upper / Baby</v>
      </c>
      <c r="O1556" s="6">
        <v>2</v>
      </c>
      <c r="P1556" s="6">
        <v>16</v>
      </c>
      <c r="Q1556" s="6"/>
      <c r="R1556" s="6">
        <v>0</v>
      </c>
      <c r="S1556" s="6">
        <v>0</v>
      </c>
      <c r="T1556" s="6">
        <v>0</v>
      </c>
      <c r="U1556" s="6" t="s">
        <v>12787</v>
      </c>
      <c r="V1556" s="6" t="s">
        <v>12451</v>
      </c>
      <c r="W1556" s="6" t="s">
        <v>12299</v>
      </c>
      <c r="X1556" s="6" t="s">
        <v>12299</v>
      </c>
      <c r="Y1556" s="6"/>
      <c r="Z1556" s="6"/>
      <c r="AA1556" s="6"/>
      <c r="AB1556" s="6"/>
      <c r="AC1556" s="6"/>
      <c r="AD1556" s="6"/>
      <c r="AE1556" s="6"/>
      <c r="AF1556" s="6"/>
      <c r="AG1556" s="6"/>
    </row>
    <row r="1557" spans="1:33" x14ac:dyDescent="0.3">
      <c r="A1557" s="6">
        <v>2359</v>
      </c>
      <c r="B1557" s="6" t="s">
        <v>14830</v>
      </c>
      <c r="C1557" s="6" t="s">
        <v>7096</v>
      </c>
      <c r="D1557" s="6">
        <v>4</v>
      </c>
      <c r="E1557" s="6">
        <v>20</v>
      </c>
      <c r="F1557" s="6"/>
      <c r="G1557" s="6">
        <v>1500</v>
      </c>
      <c r="H1557" s="6"/>
      <c r="I1557" s="6">
        <v>58</v>
      </c>
      <c r="J1557" s="6"/>
      <c r="K1557" s="6">
        <v>1</v>
      </c>
      <c r="L1557" s="6" t="s">
        <v>12242</v>
      </c>
      <c r="M1557" s="6">
        <v>63</v>
      </c>
      <c r="N1557" s="6" t="e">
        <f>VLOOKUP(A1557,web_archive!D:AB,18,FALSE)</f>
        <v>#N/A</v>
      </c>
      <c r="O1557" s="6">
        <v>2</v>
      </c>
      <c r="P1557" s="6">
        <v>16</v>
      </c>
      <c r="Q1557" s="6"/>
      <c r="R1557" s="6">
        <v>50</v>
      </c>
      <c r="S1557" s="6">
        <v>1</v>
      </c>
      <c r="T1557" s="6">
        <v>0</v>
      </c>
      <c r="U1557" s="6" t="s">
        <v>13315</v>
      </c>
      <c r="V1557" s="6" t="s">
        <v>14526</v>
      </c>
      <c r="W1557" s="6" t="s">
        <v>12404</v>
      </c>
      <c r="X1557" s="6" t="s">
        <v>12299</v>
      </c>
      <c r="Y1557" s="6" t="s">
        <v>12299</v>
      </c>
      <c r="Z1557" s="6"/>
      <c r="AA1557" s="6"/>
      <c r="AB1557" s="6"/>
      <c r="AC1557" s="6"/>
      <c r="AD1557" s="6"/>
      <c r="AE1557" s="6"/>
      <c r="AF1557" s="6"/>
      <c r="AG1557" s="6"/>
    </row>
    <row r="1558" spans="1:33" x14ac:dyDescent="0.3">
      <c r="A1558" s="6">
        <v>2360</v>
      </c>
      <c r="B1558" s="6" t="s">
        <v>14831</v>
      </c>
      <c r="C1558" s="6" t="s">
        <v>14813</v>
      </c>
      <c r="D1558" s="6">
        <v>4</v>
      </c>
      <c r="E1558" s="6">
        <v>124800</v>
      </c>
      <c r="F1558" s="6"/>
      <c r="G1558" s="6">
        <v>1100</v>
      </c>
      <c r="H1558" s="6"/>
      <c r="I1558" s="6">
        <v>40</v>
      </c>
      <c r="J1558" s="6"/>
      <c r="K1558" s="6">
        <v>1</v>
      </c>
      <c r="L1558" s="6" t="s">
        <v>12278</v>
      </c>
      <c r="M1558" s="6">
        <v>63</v>
      </c>
      <c r="N1558" s="6" t="e">
        <f>VLOOKUP(A1558,web_archive!D:AB,18,FALSE)</f>
        <v>#N/A</v>
      </c>
      <c r="O1558" s="6">
        <v>2</v>
      </c>
      <c r="P1558" s="6">
        <v>16</v>
      </c>
      <c r="Q1558" s="6"/>
      <c r="R1558" s="6">
        <v>75</v>
      </c>
      <c r="S1558" s="6">
        <v>1</v>
      </c>
      <c r="T1558" s="6">
        <v>0</v>
      </c>
      <c r="U1558" s="6" t="s">
        <v>13638</v>
      </c>
      <c r="V1558" s="6" t="s">
        <v>14814</v>
      </c>
      <c r="W1558" s="6" t="s">
        <v>12451</v>
      </c>
      <c r="X1558" s="6" t="s">
        <v>12299</v>
      </c>
      <c r="Y1558" s="6" t="s">
        <v>12299</v>
      </c>
      <c r="Z1558" s="6"/>
      <c r="AA1558" s="6"/>
      <c r="AB1558" s="6"/>
      <c r="AC1558" s="6"/>
      <c r="AD1558" s="6"/>
      <c r="AE1558" s="6"/>
      <c r="AF1558" s="6"/>
      <c r="AG1558" s="6"/>
    </row>
    <row r="1559" spans="1:33" x14ac:dyDescent="0.3">
      <c r="A1559" s="6">
        <v>2361</v>
      </c>
      <c r="B1559" s="6" t="s">
        <v>1292</v>
      </c>
      <c r="C1559" s="6" t="s">
        <v>1293</v>
      </c>
      <c r="D1559" s="6">
        <v>4</v>
      </c>
      <c r="E1559" s="6">
        <v>20</v>
      </c>
      <c r="F1559" s="6"/>
      <c r="G1559" s="6">
        <v>500</v>
      </c>
      <c r="H1559" s="6"/>
      <c r="I1559" s="6">
        <v>0</v>
      </c>
      <c r="J1559" s="6"/>
      <c r="K1559" s="6">
        <v>0</v>
      </c>
      <c r="L1559" s="6" t="s">
        <v>14534</v>
      </c>
      <c r="M1559" s="6">
        <v>63</v>
      </c>
      <c r="N1559" s="6" t="e">
        <f>VLOOKUP(A1559,web_archive!D:AB,18,FALSE)</f>
        <v>#N/A</v>
      </c>
      <c r="O1559" s="6">
        <v>2</v>
      </c>
      <c r="P1559" s="6">
        <v>16</v>
      </c>
      <c r="Q1559" s="6"/>
      <c r="R1559" s="6">
        <v>1</v>
      </c>
      <c r="S1559" s="6">
        <v>1</v>
      </c>
      <c r="T1559" s="6">
        <v>0</v>
      </c>
      <c r="U1559" s="6" t="s">
        <v>12841</v>
      </c>
      <c r="V1559" s="6" t="s">
        <v>14832</v>
      </c>
      <c r="W1559" s="6" t="s">
        <v>12491</v>
      </c>
      <c r="X1559" s="6" t="s">
        <v>12299</v>
      </c>
      <c r="Y1559" s="6" t="s">
        <v>12299</v>
      </c>
      <c r="Z1559" s="6"/>
      <c r="AA1559" s="6"/>
      <c r="AB1559" s="6"/>
      <c r="AC1559" s="6"/>
      <c r="AD1559" s="6"/>
      <c r="AE1559" s="6"/>
      <c r="AF1559" s="6"/>
      <c r="AG1559" s="6"/>
    </row>
    <row r="1560" spans="1:33" x14ac:dyDescent="0.3">
      <c r="A1560" s="6">
        <v>2362</v>
      </c>
      <c r="B1560" s="6" t="s">
        <v>8173</v>
      </c>
      <c r="C1560" s="6" t="s">
        <v>8174</v>
      </c>
      <c r="D1560" s="6">
        <v>4</v>
      </c>
      <c r="E1560" s="6">
        <v>20</v>
      </c>
      <c r="F1560" s="6"/>
      <c r="G1560" s="6">
        <v>500</v>
      </c>
      <c r="H1560" s="6"/>
      <c r="I1560" s="6">
        <v>0</v>
      </c>
      <c r="J1560" s="6"/>
      <c r="K1560" s="6">
        <v>0</v>
      </c>
      <c r="L1560" s="6" t="s">
        <v>14534</v>
      </c>
      <c r="M1560" s="6">
        <v>63</v>
      </c>
      <c r="N1560" s="6" t="e">
        <f>VLOOKUP(A1560,web_archive!D:AB,18,FALSE)</f>
        <v>#N/A</v>
      </c>
      <c r="O1560" s="6">
        <v>2</v>
      </c>
      <c r="P1560" s="6">
        <v>16</v>
      </c>
      <c r="Q1560" s="6"/>
      <c r="R1560" s="6">
        <v>1</v>
      </c>
      <c r="S1560" s="6">
        <v>1</v>
      </c>
      <c r="T1560" s="6">
        <v>0</v>
      </c>
      <c r="U1560" s="6" t="s">
        <v>12841</v>
      </c>
      <c r="V1560" s="6" t="s">
        <v>14832</v>
      </c>
      <c r="W1560" s="6" t="s">
        <v>12491</v>
      </c>
      <c r="X1560" s="6" t="s">
        <v>12299</v>
      </c>
      <c r="Y1560" s="6" t="s">
        <v>12299</v>
      </c>
      <c r="Z1560" s="6"/>
      <c r="AA1560" s="6"/>
      <c r="AB1560" s="6"/>
      <c r="AC1560" s="6"/>
      <c r="AD1560" s="6"/>
      <c r="AE1560" s="6"/>
      <c r="AF1560" s="6"/>
      <c r="AG1560" s="6"/>
    </row>
    <row r="1561" spans="1:33" x14ac:dyDescent="0.3">
      <c r="A1561" s="6">
        <v>2363</v>
      </c>
      <c r="B1561" s="6" t="s">
        <v>10625</v>
      </c>
      <c r="C1561" s="6" t="s">
        <v>10626</v>
      </c>
      <c r="D1561" s="6">
        <v>4</v>
      </c>
      <c r="E1561" s="6">
        <v>20</v>
      </c>
      <c r="F1561" s="6"/>
      <c r="G1561" s="6">
        <v>500</v>
      </c>
      <c r="H1561" s="6"/>
      <c r="I1561" s="6">
        <v>0</v>
      </c>
      <c r="J1561" s="6"/>
      <c r="K1561" s="6">
        <v>0</v>
      </c>
      <c r="L1561" s="6" t="s">
        <v>12234</v>
      </c>
      <c r="M1561" s="6">
        <v>63</v>
      </c>
      <c r="N1561" s="6" t="str">
        <f>VLOOKUP(A1561,web_archive!D:AB,18,FALSE)</f>
        <v>Normal / Upper / Baby</v>
      </c>
      <c r="O1561" s="6">
        <v>2</v>
      </c>
      <c r="P1561" s="6">
        <v>16</v>
      </c>
      <c r="Q1561" s="6"/>
      <c r="R1561" s="6">
        <v>1</v>
      </c>
      <c r="S1561" s="6">
        <v>1</v>
      </c>
      <c r="T1561" s="6">
        <v>0</v>
      </c>
      <c r="U1561" s="6" t="s">
        <v>12841</v>
      </c>
      <c r="V1561" s="6" t="s">
        <v>14832</v>
      </c>
      <c r="W1561" s="6" t="s">
        <v>12491</v>
      </c>
      <c r="X1561" s="6" t="s">
        <v>12299</v>
      </c>
      <c r="Y1561" s="6" t="s">
        <v>12299</v>
      </c>
      <c r="Z1561" s="6"/>
      <c r="AA1561" s="6"/>
      <c r="AB1561" s="6"/>
      <c r="AC1561" s="6"/>
      <c r="AD1561" s="6"/>
      <c r="AE1561" s="6"/>
      <c r="AF1561" s="6"/>
      <c r="AG1561" s="6"/>
    </row>
    <row r="1562" spans="1:33" x14ac:dyDescent="0.3">
      <c r="A1562" s="6">
        <v>2364</v>
      </c>
      <c r="B1562" s="6" t="s">
        <v>6646</v>
      </c>
      <c r="C1562" s="6" t="s">
        <v>14833</v>
      </c>
      <c r="D1562" s="6">
        <v>4</v>
      </c>
      <c r="E1562" s="6">
        <v>20</v>
      </c>
      <c r="F1562" s="6"/>
      <c r="G1562" s="6">
        <v>3000</v>
      </c>
      <c r="H1562" s="6"/>
      <c r="I1562" s="6">
        <v>85</v>
      </c>
      <c r="J1562" s="6"/>
      <c r="K1562" s="6">
        <v>1</v>
      </c>
      <c r="L1562" s="6" t="s">
        <v>12977</v>
      </c>
      <c r="M1562" s="6">
        <v>18</v>
      </c>
      <c r="N1562" s="6" t="str">
        <f>VLOOKUP(A1562,web_archive!D:AB,18,FALSE)</f>
        <v>Upper</v>
      </c>
      <c r="O1562" s="6">
        <v>2</v>
      </c>
      <c r="P1562" s="6">
        <v>16</v>
      </c>
      <c r="Q1562" s="6"/>
      <c r="R1562" s="6">
        <v>55</v>
      </c>
      <c r="S1562" s="6">
        <v>1</v>
      </c>
      <c r="T1562" s="6">
        <v>0</v>
      </c>
      <c r="U1562" s="6" t="s">
        <v>14772</v>
      </c>
      <c r="V1562" s="6" t="s">
        <v>12620</v>
      </c>
      <c r="W1562" s="6" t="s">
        <v>14834</v>
      </c>
      <c r="X1562" s="6" t="s">
        <v>12556</v>
      </c>
      <c r="Y1562" s="6" t="s">
        <v>12838</v>
      </c>
      <c r="Z1562" s="6" t="s">
        <v>12299</v>
      </c>
      <c r="AA1562" s="6" t="s">
        <v>12299</v>
      </c>
      <c r="AB1562" s="6"/>
      <c r="AC1562" s="6"/>
      <c r="AD1562" s="6"/>
      <c r="AE1562" s="6"/>
      <c r="AF1562" s="6"/>
      <c r="AG1562" s="6"/>
    </row>
    <row r="1563" spans="1:33" x14ac:dyDescent="0.3">
      <c r="A1563" s="6">
        <v>2365</v>
      </c>
      <c r="B1563" s="6" t="s">
        <v>14835</v>
      </c>
      <c r="C1563" s="6" t="s">
        <v>14836</v>
      </c>
      <c r="D1563" s="6">
        <v>4</v>
      </c>
      <c r="E1563" s="6">
        <v>20</v>
      </c>
      <c r="F1563" s="6"/>
      <c r="G1563" s="6">
        <v>300</v>
      </c>
      <c r="H1563" s="6"/>
      <c r="I1563" s="6">
        <v>15</v>
      </c>
      <c r="J1563" s="6"/>
      <c r="K1563" s="6">
        <v>1</v>
      </c>
      <c r="L1563" s="6" t="s">
        <v>14534</v>
      </c>
      <c r="M1563" s="6">
        <v>18</v>
      </c>
      <c r="N1563" s="6" t="e">
        <f>VLOOKUP(A1563,web_archive!D:AB,18,FALSE)</f>
        <v>#N/A</v>
      </c>
      <c r="O1563" s="6">
        <v>2</v>
      </c>
      <c r="P1563" s="6">
        <v>16</v>
      </c>
      <c r="Q1563" s="6"/>
      <c r="R1563" s="6">
        <v>55</v>
      </c>
      <c r="S1563" s="6">
        <v>1</v>
      </c>
      <c r="T1563" s="6">
        <v>0</v>
      </c>
      <c r="U1563" s="6" t="s">
        <v>13638</v>
      </c>
      <c r="V1563" s="6" t="s">
        <v>14837</v>
      </c>
      <c r="W1563" s="6" t="s">
        <v>12298</v>
      </c>
      <c r="X1563" s="6" t="s">
        <v>12299</v>
      </c>
      <c r="Y1563" s="6" t="s">
        <v>12299</v>
      </c>
      <c r="Z1563" s="6"/>
      <c r="AA1563" s="6"/>
      <c r="AB1563" s="6"/>
      <c r="AC1563" s="6"/>
      <c r="AD1563" s="6"/>
      <c r="AE1563" s="6"/>
      <c r="AF1563" s="6"/>
      <c r="AG1563" s="6"/>
    </row>
    <row r="1564" spans="1:33" x14ac:dyDescent="0.3">
      <c r="A1564" s="6">
        <v>2366</v>
      </c>
      <c r="B1564" s="6" t="s">
        <v>3044</v>
      </c>
      <c r="C1564" s="6" t="s">
        <v>14838</v>
      </c>
      <c r="D1564" s="6">
        <v>4</v>
      </c>
      <c r="E1564" s="6">
        <v>20</v>
      </c>
      <c r="F1564" s="6"/>
      <c r="G1564" s="6">
        <v>1500</v>
      </c>
      <c r="H1564" s="6"/>
      <c r="I1564" s="6">
        <v>50</v>
      </c>
      <c r="J1564" s="6"/>
      <c r="K1564" s="6">
        <v>1</v>
      </c>
      <c r="L1564" s="6" t="s">
        <v>14534</v>
      </c>
      <c r="M1564" s="6">
        <v>18</v>
      </c>
      <c r="N1564" s="6" t="str">
        <f>VLOOKUP(A1564,web_archive!D:AB,18,FALSE)</f>
        <v>Normal / Upper / Baby</v>
      </c>
      <c r="O1564" s="6">
        <v>2</v>
      </c>
      <c r="P1564" s="6">
        <v>16</v>
      </c>
      <c r="Q1564" s="6"/>
      <c r="R1564" s="6">
        <v>55</v>
      </c>
      <c r="S1564" s="6">
        <v>1</v>
      </c>
      <c r="T1564" s="6">
        <v>0</v>
      </c>
      <c r="U1564" s="6" t="s">
        <v>14772</v>
      </c>
      <c r="V1564" s="6" t="s">
        <v>12563</v>
      </c>
      <c r="W1564" s="6" t="s">
        <v>14839</v>
      </c>
      <c r="X1564" s="6" t="s">
        <v>12862</v>
      </c>
      <c r="Y1564" s="6" t="s">
        <v>14839</v>
      </c>
      <c r="Z1564" s="6" t="s">
        <v>12620</v>
      </c>
      <c r="AA1564" s="6" t="s">
        <v>14839</v>
      </c>
      <c r="AB1564" s="6" t="s">
        <v>12592</v>
      </c>
      <c r="AC1564" s="6" t="s">
        <v>14839</v>
      </c>
      <c r="AD1564" s="6" t="s">
        <v>12864</v>
      </c>
      <c r="AE1564" s="6" t="s">
        <v>12667</v>
      </c>
      <c r="AF1564" s="6" t="s">
        <v>12299</v>
      </c>
      <c r="AG1564" s="6" t="s">
        <v>12299</v>
      </c>
    </row>
    <row r="1565" spans="1:33" x14ac:dyDescent="0.3">
      <c r="A1565" s="6">
        <v>2367</v>
      </c>
      <c r="B1565" s="6" t="s">
        <v>14840</v>
      </c>
      <c r="C1565" s="6" t="s">
        <v>14841</v>
      </c>
      <c r="D1565" s="6">
        <v>4</v>
      </c>
      <c r="E1565" s="6">
        <v>20</v>
      </c>
      <c r="F1565" s="6"/>
      <c r="G1565" s="6">
        <v>750</v>
      </c>
      <c r="H1565" s="6"/>
      <c r="I1565" s="6">
        <v>42</v>
      </c>
      <c r="J1565" s="6"/>
      <c r="K1565" s="6">
        <v>1</v>
      </c>
      <c r="L1565" s="6" t="s">
        <v>14002</v>
      </c>
      <c r="M1565" s="6">
        <v>18</v>
      </c>
      <c r="N1565" s="6" t="e">
        <f>VLOOKUP(A1565,web_archive!D:AB,18,FALSE)</f>
        <v>#N/A</v>
      </c>
      <c r="O1565" s="6">
        <v>2</v>
      </c>
      <c r="P1565" s="6">
        <v>16</v>
      </c>
      <c r="Q1565" s="6"/>
      <c r="R1565" s="6">
        <v>50</v>
      </c>
      <c r="S1565" s="6">
        <v>1</v>
      </c>
      <c r="T1565" s="6">
        <v>0</v>
      </c>
      <c r="U1565" s="6" t="s">
        <v>14525</v>
      </c>
      <c r="V1565" s="6" t="s">
        <v>14842</v>
      </c>
      <c r="W1565" s="6" t="s">
        <v>14843</v>
      </c>
      <c r="X1565" s="6" t="s">
        <v>14844</v>
      </c>
      <c r="Y1565" s="6" t="s">
        <v>12299</v>
      </c>
      <c r="Z1565" s="6" t="s">
        <v>12299</v>
      </c>
      <c r="AA1565" s="6"/>
      <c r="AB1565" s="6"/>
      <c r="AC1565" s="6"/>
      <c r="AD1565" s="6"/>
      <c r="AE1565" s="6"/>
      <c r="AF1565" s="6"/>
      <c r="AG1565" s="6"/>
    </row>
    <row r="1566" spans="1:33" x14ac:dyDescent="0.3">
      <c r="A1566" s="6">
        <v>2368</v>
      </c>
      <c r="B1566" s="6" t="s">
        <v>14845</v>
      </c>
      <c r="C1566" s="6" t="s">
        <v>14846</v>
      </c>
      <c r="D1566" s="6">
        <v>4</v>
      </c>
      <c r="E1566" s="6">
        <v>20</v>
      </c>
      <c r="F1566" s="6"/>
      <c r="G1566" s="6">
        <v>2000</v>
      </c>
      <c r="H1566" s="6"/>
      <c r="I1566" s="6">
        <v>4</v>
      </c>
      <c r="J1566" s="6"/>
      <c r="K1566" s="6">
        <v>0</v>
      </c>
      <c r="L1566" s="6" t="s">
        <v>12295</v>
      </c>
      <c r="M1566" s="6">
        <v>63</v>
      </c>
      <c r="N1566" s="6" t="e">
        <f>VLOOKUP(A1566,web_archive!D:AB,18,FALSE)</f>
        <v>#N/A</v>
      </c>
      <c r="O1566" s="6">
        <v>2</v>
      </c>
      <c r="P1566" s="6">
        <v>16</v>
      </c>
      <c r="Q1566" s="6"/>
      <c r="R1566" s="6">
        <v>0</v>
      </c>
      <c r="S1566" s="6">
        <v>0</v>
      </c>
      <c r="T1566" s="6">
        <v>0</v>
      </c>
      <c r="U1566" s="6" t="s">
        <v>14525</v>
      </c>
      <c r="V1566" s="6" t="s">
        <v>12451</v>
      </c>
      <c r="W1566" s="6" t="s">
        <v>12299</v>
      </c>
      <c r="X1566" s="6" t="s">
        <v>12299</v>
      </c>
      <c r="Y1566" s="6"/>
      <c r="Z1566" s="6"/>
      <c r="AA1566" s="6"/>
      <c r="AB1566" s="6"/>
      <c r="AC1566" s="6"/>
      <c r="AD1566" s="6"/>
      <c r="AE1566" s="6"/>
      <c r="AF1566" s="6"/>
      <c r="AG1566" s="6"/>
    </row>
    <row r="1567" spans="1:33" x14ac:dyDescent="0.3">
      <c r="A1567" s="6">
        <v>2369</v>
      </c>
      <c r="B1567" s="6" t="s">
        <v>4230</v>
      </c>
      <c r="C1567" s="6" t="s">
        <v>14847</v>
      </c>
      <c r="D1567" s="6">
        <v>4</v>
      </c>
      <c r="E1567" s="6">
        <v>0</v>
      </c>
      <c r="F1567" s="6"/>
      <c r="G1567" s="6">
        <v>500</v>
      </c>
      <c r="H1567" s="6"/>
      <c r="I1567" s="6">
        <v>12</v>
      </c>
      <c r="J1567" s="6"/>
      <c r="K1567" s="6">
        <v>0</v>
      </c>
      <c r="L1567" s="6" t="s">
        <v>14534</v>
      </c>
      <c r="M1567" s="6">
        <v>63</v>
      </c>
      <c r="N1567" s="6" t="str">
        <f>VLOOKUP(A1567,web_archive!D:AB,18,FALSE)</f>
        <v>Normal / Upper / Baby</v>
      </c>
      <c r="O1567" s="6">
        <v>2</v>
      </c>
      <c r="P1567" s="6">
        <v>16</v>
      </c>
      <c r="Q1567" s="6"/>
      <c r="R1567" s="6">
        <v>0</v>
      </c>
      <c r="S1567" s="6">
        <v>0</v>
      </c>
      <c r="T1567" s="6">
        <v>0</v>
      </c>
      <c r="U1567" s="6" t="s">
        <v>14848</v>
      </c>
      <c r="V1567" s="6" t="s">
        <v>14785</v>
      </c>
      <c r="W1567" s="6" t="s">
        <v>12549</v>
      </c>
      <c r="X1567" s="6" t="s">
        <v>12797</v>
      </c>
      <c r="Y1567" s="6" t="s">
        <v>12551</v>
      </c>
      <c r="Z1567" s="6" t="s">
        <v>12489</v>
      </c>
      <c r="AA1567" s="6" t="s">
        <v>12299</v>
      </c>
      <c r="AB1567" s="6" t="s">
        <v>12299</v>
      </c>
      <c r="AC1567" s="6"/>
      <c r="AD1567" s="6"/>
      <c r="AE1567" s="6"/>
      <c r="AF1567" s="6"/>
      <c r="AG1567" s="6"/>
    </row>
    <row r="1568" spans="1:33" x14ac:dyDescent="0.3">
      <c r="A1568" s="6">
        <v>2370</v>
      </c>
      <c r="B1568" s="6" t="s">
        <v>14849</v>
      </c>
      <c r="C1568" s="6" t="s">
        <v>14850</v>
      </c>
      <c r="D1568" s="6">
        <v>4</v>
      </c>
      <c r="E1568" s="6">
        <v>0</v>
      </c>
      <c r="F1568" s="6"/>
      <c r="G1568" s="6">
        <v>0</v>
      </c>
      <c r="H1568" s="6"/>
      <c r="I1568" s="6">
        <v>15</v>
      </c>
      <c r="J1568" s="6"/>
      <c r="K1568" s="6">
        <v>0</v>
      </c>
      <c r="L1568" s="6" t="s">
        <v>12295</v>
      </c>
      <c r="M1568" s="6">
        <v>63</v>
      </c>
      <c r="N1568" s="6" t="e">
        <f>VLOOKUP(A1568,web_archive!D:AB,18,FALSE)</f>
        <v>#N/A</v>
      </c>
      <c r="O1568" s="6">
        <v>2</v>
      </c>
      <c r="P1568" s="6">
        <v>16</v>
      </c>
      <c r="Q1568" s="6"/>
      <c r="R1568" s="6">
        <v>0</v>
      </c>
      <c r="S1568" s="6">
        <v>0</v>
      </c>
      <c r="T1568" s="6">
        <v>0</v>
      </c>
      <c r="U1568" s="6" t="s">
        <v>13923</v>
      </c>
      <c r="V1568" s="6" t="s">
        <v>14851</v>
      </c>
      <c r="W1568" s="6" t="s">
        <v>14852</v>
      </c>
      <c r="X1568" s="6" t="s">
        <v>14853</v>
      </c>
      <c r="Y1568" s="6" t="s">
        <v>12368</v>
      </c>
      <c r="Z1568" s="6" t="s">
        <v>12299</v>
      </c>
      <c r="AA1568" s="6" t="s">
        <v>12299</v>
      </c>
      <c r="AB1568" s="6"/>
      <c r="AC1568" s="6"/>
      <c r="AD1568" s="6"/>
      <c r="AE1568" s="6"/>
      <c r="AF1568" s="6"/>
      <c r="AG1568" s="6"/>
    </row>
    <row r="1569" spans="1:43" x14ac:dyDescent="0.3">
      <c r="A1569" s="6">
        <v>2371</v>
      </c>
      <c r="B1569" s="6" t="s">
        <v>14854</v>
      </c>
      <c r="C1569" s="6" t="s">
        <v>4317</v>
      </c>
      <c r="D1569" s="6">
        <v>4</v>
      </c>
      <c r="E1569" s="6">
        <v>1000</v>
      </c>
      <c r="F1569" s="6"/>
      <c r="G1569" s="6">
        <v>100</v>
      </c>
      <c r="H1569" s="6"/>
      <c r="I1569" s="6">
        <v>22</v>
      </c>
      <c r="J1569" s="6"/>
      <c r="K1569" s="6">
        <v>1</v>
      </c>
      <c r="L1569" s="6" t="s">
        <v>12295</v>
      </c>
      <c r="M1569" s="6">
        <v>63</v>
      </c>
      <c r="N1569" s="6" t="e">
        <f>VLOOKUP(A1569,web_archive!D:AB,18,FALSE)</f>
        <v>#N/A</v>
      </c>
      <c r="O1569" s="6">
        <v>2</v>
      </c>
      <c r="P1569" s="6">
        <v>16</v>
      </c>
      <c r="Q1569" s="6"/>
      <c r="R1569" s="6">
        <v>0</v>
      </c>
      <c r="S1569" s="6">
        <v>1</v>
      </c>
      <c r="T1569" s="6">
        <v>0</v>
      </c>
      <c r="U1569" s="6" t="s">
        <v>12299</v>
      </c>
      <c r="V1569" s="6" t="s">
        <v>12299</v>
      </c>
      <c r="W1569" s="6" t="s">
        <v>12299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</row>
    <row r="1570" spans="1:43" x14ac:dyDescent="0.3">
      <c r="A1570" s="6">
        <v>2372</v>
      </c>
      <c r="B1570" s="6" t="s">
        <v>6320</v>
      </c>
      <c r="C1570" s="6" t="s">
        <v>6317</v>
      </c>
      <c r="D1570" s="6">
        <v>4</v>
      </c>
      <c r="E1570" s="6">
        <v>20</v>
      </c>
      <c r="F1570" s="6"/>
      <c r="G1570" s="6">
        <v>600</v>
      </c>
      <c r="H1570" s="6"/>
      <c r="I1570" s="6">
        <v>40</v>
      </c>
      <c r="J1570" s="6"/>
      <c r="K1570" s="6">
        <v>1</v>
      </c>
      <c r="L1570" s="6" t="s">
        <v>12265</v>
      </c>
      <c r="M1570" s="6">
        <v>63</v>
      </c>
      <c r="N1570" s="6" t="str">
        <f>VLOOKUP(A1570,web_archive!D:AB,18,FALSE)</f>
        <v>Normal / Upper / Baby</v>
      </c>
      <c r="O1570" s="6">
        <v>2</v>
      </c>
      <c r="P1570" s="6">
        <v>16</v>
      </c>
      <c r="Q1570" s="6"/>
      <c r="R1570" s="6">
        <v>50</v>
      </c>
      <c r="S1570" s="6">
        <v>1</v>
      </c>
      <c r="T1570" s="6">
        <v>0</v>
      </c>
      <c r="U1570" s="6" t="s">
        <v>14525</v>
      </c>
      <c r="V1570" s="6" t="s">
        <v>13256</v>
      </c>
      <c r="W1570" s="6" t="s">
        <v>12368</v>
      </c>
      <c r="X1570" s="6" t="s">
        <v>12299</v>
      </c>
      <c r="Y1570" s="6" t="s">
        <v>12299</v>
      </c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</row>
    <row r="1571" spans="1:43" x14ac:dyDescent="0.3">
      <c r="A1571" s="6">
        <v>2373</v>
      </c>
      <c r="B1571" s="6" t="s">
        <v>14855</v>
      </c>
      <c r="C1571" s="6" t="s">
        <v>5236</v>
      </c>
      <c r="D1571" s="6">
        <v>4</v>
      </c>
      <c r="E1571" s="6">
        <v>20</v>
      </c>
      <c r="F1571" s="6"/>
      <c r="G1571" s="6">
        <v>1700</v>
      </c>
      <c r="H1571" s="6"/>
      <c r="I1571" s="6">
        <v>57</v>
      </c>
      <c r="J1571" s="6"/>
      <c r="K1571" s="6">
        <v>1</v>
      </c>
      <c r="L1571" s="6" t="s">
        <v>12258</v>
      </c>
      <c r="M1571" s="6">
        <v>63</v>
      </c>
      <c r="N1571" s="6" t="e">
        <f>VLOOKUP(A1571,web_archive!D:AB,18,FALSE)</f>
        <v>#N/A</v>
      </c>
      <c r="O1571" s="6">
        <v>2</v>
      </c>
      <c r="P1571" s="6">
        <v>16</v>
      </c>
      <c r="Q1571" s="6"/>
      <c r="R1571" s="6">
        <v>60</v>
      </c>
      <c r="S1571" s="6">
        <v>1</v>
      </c>
      <c r="T1571" s="6">
        <v>0</v>
      </c>
      <c r="U1571" s="6" t="s">
        <v>14525</v>
      </c>
      <c r="V1571" s="6" t="s">
        <v>12814</v>
      </c>
      <c r="W1571" s="6" t="s">
        <v>12798</v>
      </c>
      <c r="X1571" s="6" t="s">
        <v>14807</v>
      </c>
      <c r="Y1571" s="6" t="s">
        <v>13306</v>
      </c>
      <c r="Z1571" s="6" t="s">
        <v>12489</v>
      </c>
      <c r="AA1571" s="6" t="s">
        <v>12299</v>
      </c>
      <c r="AB1571" s="6" t="s">
        <v>12299</v>
      </c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</row>
    <row r="1572" spans="1:43" x14ac:dyDescent="0.3">
      <c r="A1572" s="6">
        <v>2374</v>
      </c>
      <c r="B1572" s="6" t="s">
        <v>3005</v>
      </c>
      <c r="C1572" s="6" t="s">
        <v>14856</v>
      </c>
      <c r="D1572" s="6">
        <v>4</v>
      </c>
      <c r="E1572" s="6">
        <v>20</v>
      </c>
      <c r="F1572" s="6"/>
      <c r="G1572" s="6">
        <v>300</v>
      </c>
      <c r="H1572" s="6"/>
      <c r="I1572" s="6">
        <v>57</v>
      </c>
      <c r="J1572" s="6"/>
      <c r="K1572" s="6">
        <v>1</v>
      </c>
      <c r="L1572" s="6" t="s">
        <v>14857</v>
      </c>
      <c r="M1572" s="6">
        <v>18</v>
      </c>
      <c r="N1572" s="6" t="str">
        <f>VLOOKUP(A1572,web_archive!D:AB,18,FALSE)</f>
        <v>Normal / Upper / Baby</v>
      </c>
      <c r="O1572" s="6">
        <v>2</v>
      </c>
      <c r="P1572" s="6">
        <v>16</v>
      </c>
      <c r="Q1572" s="6"/>
      <c r="R1572" s="6">
        <v>55</v>
      </c>
      <c r="S1572" s="6">
        <v>1</v>
      </c>
      <c r="T1572" s="6">
        <v>0</v>
      </c>
      <c r="U1572" s="6" t="s">
        <v>13227</v>
      </c>
      <c r="V1572" s="6" t="s">
        <v>14858</v>
      </c>
      <c r="W1572" s="6" t="s">
        <v>13739</v>
      </c>
      <c r="X1572" s="6" t="s">
        <v>14859</v>
      </c>
      <c r="Y1572" s="6" t="s">
        <v>12764</v>
      </c>
      <c r="Z1572" s="6" t="s">
        <v>12299</v>
      </c>
      <c r="AA1572" s="6" t="s">
        <v>12299</v>
      </c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</row>
    <row r="1573" spans="1:43" x14ac:dyDescent="0.3">
      <c r="A1573" s="6">
        <v>2375</v>
      </c>
      <c r="B1573" s="6" t="s">
        <v>2988</v>
      </c>
      <c r="C1573" s="6" t="s">
        <v>14860</v>
      </c>
      <c r="D1573" s="6">
        <v>4</v>
      </c>
      <c r="E1573" s="6">
        <v>20</v>
      </c>
      <c r="F1573" s="6"/>
      <c r="G1573" s="6">
        <v>600</v>
      </c>
      <c r="H1573" s="6"/>
      <c r="I1573" s="6">
        <v>79</v>
      </c>
      <c r="J1573" s="6"/>
      <c r="K1573" s="6">
        <v>1</v>
      </c>
      <c r="L1573" s="6" t="s">
        <v>12538</v>
      </c>
      <c r="M1573" s="6">
        <v>18</v>
      </c>
      <c r="N1573" s="6" t="str">
        <f>VLOOKUP(A1573,web_archive!D:AB,18,FALSE)</f>
        <v>Normal / Upper / Baby</v>
      </c>
      <c r="O1573" s="6">
        <v>2</v>
      </c>
      <c r="P1573" s="6">
        <v>16</v>
      </c>
      <c r="Q1573" s="6"/>
      <c r="R1573" s="6">
        <v>55</v>
      </c>
      <c r="S1573" s="6">
        <v>1</v>
      </c>
      <c r="T1573" s="6">
        <v>0</v>
      </c>
      <c r="U1573" s="6" t="s">
        <v>12691</v>
      </c>
      <c r="V1573" s="6" t="s">
        <v>13184</v>
      </c>
      <c r="W1573" s="6" t="s">
        <v>14526</v>
      </c>
      <c r="X1573" s="6" t="s">
        <v>13910</v>
      </c>
      <c r="Y1573" s="6" t="s">
        <v>14861</v>
      </c>
      <c r="Z1573" s="6" t="s">
        <v>12620</v>
      </c>
      <c r="AA1573" s="6" t="s">
        <v>14839</v>
      </c>
      <c r="AB1573" s="6" t="s">
        <v>12592</v>
      </c>
      <c r="AC1573" s="6" t="s">
        <v>12667</v>
      </c>
      <c r="AD1573" s="6" t="s">
        <v>12299</v>
      </c>
      <c r="AE1573" s="6" t="s">
        <v>12299</v>
      </c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</row>
    <row r="1574" spans="1:43" x14ac:dyDescent="0.3">
      <c r="A1574" s="6">
        <v>2376</v>
      </c>
      <c r="B1574" s="6" t="s">
        <v>600</v>
      </c>
      <c r="C1574" s="6" t="s">
        <v>601</v>
      </c>
      <c r="D1574" s="6">
        <v>4</v>
      </c>
      <c r="E1574" s="6">
        <v>10</v>
      </c>
      <c r="F1574" s="6"/>
      <c r="G1574" s="6">
        <v>0</v>
      </c>
      <c r="H1574" s="6"/>
      <c r="I1574" s="6">
        <v>57</v>
      </c>
      <c r="J1574" s="6"/>
      <c r="K1574" s="6">
        <v>1</v>
      </c>
      <c r="L1574" s="6" t="s">
        <v>14787</v>
      </c>
      <c r="M1574" s="6">
        <v>63</v>
      </c>
      <c r="N1574" s="6" t="str">
        <f>VLOOKUP(A1574,web_archive!D:AB,18,FALSE)</f>
        <v>Normal / Upper / Baby</v>
      </c>
      <c r="O1574" s="6">
        <v>2</v>
      </c>
      <c r="P1574" s="6">
        <v>16</v>
      </c>
      <c r="Q1574" s="6"/>
      <c r="R1574" s="6">
        <v>80</v>
      </c>
      <c r="S1574" s="6">
        <v>1</v>
      </c>
      <c r="T1574" s="6">
        <v>0</v>
      </c>
      <c r="U1574" s="6" t="s">
        <v>13923</v>
      </c>
      <c r="V1574" s="6" t="s">
        <v>14858</v>
      </c>
      <c r="W1574" s="6" t="s">
        <v>14862</v>
      </c>
      <c r="X1574" s="6" t="s">
        <v>12549</v>
      </c>
      <c r="Y1574" s="6" t="s">
        <v>14862</v>
      </c>
      <c r="Z1574" s="6" t="s">
        <v>12551</v>
      </c>
      <c r="AA1574" s="6" t="s">
        <v>12600</v>
      </c>
      <c r="AB1574" s="6" t="s">
        <v>12299</v>
      </c>
      <c r="AC1574" s="6" t="s">
        <v>12299</v>
      </c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</row>
    <row r="1575" spans="1:43" x14ac:dyDescent="0.3">
      <c r="A1575" s="6">
        <v>2377</v>
      </c>
      <c r="B1575" s="6" t="s">
        <v>3596</v>
      </c>
      <c r="C1575" s="6" t="s">
        <v>3597</v>
      </c>
      <c r="D1575" s="6">
        <v>4</v>
      </c>
      <c r="E1575" s="6">
        <v>10</v>
      </c>
      <c r="F1575" s="6"/>
      <c r="G1575" s="6">
        <v>0</v>
      </c>
      <c r="H1575" s="6"/>
      <c r="I1575" s="6">
        <v>50</v>
      </c>
      <c r="J1575" s="6"/>
      <c r="K1575" s="6">
        <v>1</v>
      </c>
      <c r="L1575" s="6" t="s">
        <v>12266</v>
      </c>
      <c r="M1575" s="6">
        <v>63</v>
      </c>
      <c r="N1575" s="6" t="str">
        <f>VLOOKUP(A1575,web_archive!D:AB,18,FALSE)</f>
        <v>Normal / Upper / Baby</v>
      </c>
      <c r="O1575" s="6">
        <v>2</v>
      </c>
      <c r="P1575" s="6">
        <v>16</v>
      </c>
      <c r="Q1575" s="6"/>
      <c r="R1575" s="6">
        <v>80</v>
      </c>
      <c r="S1575" s="6">
        <v>1</v>
      </c>
      <c r="T1575" s="6">
        <v>0</v>
      </c>
      <c r="U1575" s="6" t="s">
        <v>13923</v>
      </c>
      <c r="V1575" s="6" t="s">
        <v>14858</v>
      </c>
      <c r="W1575" s="6" t="s">
        <v>14862</v>
      </c>
      <c r="X1575" s="6" t="s">
        <v>12549</v>
      </c>
      <c r="Y1575" s="6" t="s">
        <v>14862</v>
      </c>
      <c r="Z1575" s="6" t="s">
        <v>12551</v>
      </c>
      <c r="AA1575" s="6" t="s">
        <v>12600</v>
      </c>
      <c r="AB1575" s="6" t="s">
        <v>12299</v>
      </c>
      <c r="AC1575" s="6" t="s">
        <v>12299</v>
      </c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</row>
    <row r="1576" spans="1:43" x14ac:dyDescent="0.3">
      <c r="A1576" s="6">
        <v>2378</v>
      </c>
      <c r="B1576" s="6" t="s">
        <v>595</v>
      </c>
      <c r="C1576" s="6" t="s">
        <v>596</v>
      </c>
      <c r="D1576" s="6">
        <v>4</v>
      </c>
      <c r="E1576" s="6">
        <v>10</v>
      </c>
      <c r="F1576" s="6"/>
      <c r="G1576" s="6">
        <v>0</v>
      </c>
      <c r="H1576" s="6"/>
      <c r="I1576" s="6">
        <v>41</v>
      </c>
      <c r="J1576" s="6"/>
      <c r="K1576" s="6">
        <v>1</v>
      </c>
      <c r="L1576" s="6" t="s">
        <v>12242</v>
      </c>
      <c r="M1576" s="6">
        <v>63</v>
      </c>
      <c r="N1576" s="6" t="str">
        <f>VLOOKUP(A1576,web_archive!D:AB,18,FALSE)</f>
        <v>Normal / Upper / Baby</v>
      </c>
      <c r="O1576" s="6">
        <v>2</v>
      </c>
      <c r="P1576" s="6">
        <v>16</v>
      </c>
      <c r="Q1576" s="6"/>
      <c r="R1576" s="6">
        <v>80</v>
      </c>
      <c r="S1576" s="6">
        <v>1</v>
      </c>
      <c r="T1576" s="6">
        <v>0</v>
      </c>
      <c r="U1576" s="6" t="s">
        <v>13923</v>
      </c>
      <c r="V1576" s="6" t="s">
        <v>14858</v>
      </c>
      <c r="W1576" s="6" t="s">
        <v>14862</v>
      </c>
      <c r="X1576" s="6" t="s">
        <v>12549</v>
      </c>
      <c r="Y1576" s="6" t="s">
        <v>14862</v>
      </c>
      <c r="Z1576" s="6" t="s">
        <v>12551</v>
      </c>
      <c r="AA1576" s="6" t="s">
        <v>12600</v>
      </c>
      <c r="AB1576" s="6" t="s">
        <v>12299</v>
      </c>
      <c r="AC1576" s="6" t="s">
        <v>12299</v>
      </c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</row>
    <row r="1577" spans="1:43" x14ac:dyDescent="0.3">
      <c r="A1577" s="6">
        <v>2379</v>
      </c>
      <c r="B1577" s="6" t="s">
        <v>10497</v>
      </c>
      <c r="C1577" s="6" t="s">
        <v>10498</v>
      </c>
      <c r="D1577" s="6">
        <v>4</v>
      </c>
      <c r="E1577" s="6">
        <v>10</v>
      </c>
      <c r="F1577" s="6"/>
      <c r="G1577" s="6">
        <v>0</v>
      </c>
      <c r="H1577" s="6"/>
      <c r="I1577" s="6">
        <v>36</v>
      </c>
      <c r="J1577" s="6"/>
      <c r="K1577" s="6">
        <v>1</v>
      </c>
      <c r="L1577" s="6" t="s">
        <v>12265</v>
      </c>
      <c r="M1577" s="6">
        <v>63</v>
      </c>
      <c r="N1577" s="6" t="str">
        <f>VLOOKUP(A1577,web_archive!D:AB,18,FALSE)</f>
        <v>Normal / Upper / Baby</v>
      </c>
      <c r="O1577" s="6">
        <v>2</v>
      </c>
      <c r="P1577" s="6">
        <v>16</v>
      </c>
      <c r="Q1577" s="6"/>
      <c r="R1577" s="6">
        <v>80</v>
      </c>
      <c r="S1577" s="6">
        <v>1</v>
      </c>
      <c r="T1577" s="6">
        <v>0</v>
      </c>
      <c r="U1577" s="6" t="s">
        <v>13923</v>
      </c>
      <c r="V1577" s="6" t="s">
        <v>14858</v>
      </c>
      <c r="W1577" s="6" t="s">
        <v>14862</v>
      </c>
      <c r="X1577" s="6" t="s">
        <v>12549</v>
      </c>
      <c r="Y1577" s="6" t="s">
        <v>14862</v>
      </c>
      <c r="Z1577" s="6" t="s">
        <v>12551</v>
      </c>
      <c r="AA1577" s="6" t="s">
        <v>12600</v>
      </c>
      <c r="AB1577" s="6" t="s">
        <v>12299</v>
      </c>
      <c r="AC1577" s="6" t="s">
        <v>12299</v>
      </c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</row>
    <row r="1578" spans="1:43" x14ac:dyDescent="0.3">
      <c r="A1578" s="6">
        <v>2380</v>
      </c>
      <c r="B1578" s="6" t="s">
        <v>6587</v>
      </c>
      <c r="C1578" s="6" t="s">
        <v>6588</v>
      </c>
      <c r="D1578" s="6">
        <v>4</v>
      </c>
      <c r="E1578" s="6">
        <v>10</v>
      </c>
      <c r="F1578" s="6"/>
      <c r="G1578" s="6">
        <v>0</v>
      </c>
      <c r="H1578" s="6"/>
      <c r="I1578" s="6">
        <v>25</v>
      </c>
      <c r="J1578" s="6"/>
      <c r="K1578" s="6">
        <v>1</v>
      </c>
      <c r="L1578" s="6" t="s">
        <v>12258</v>
      </c>
      <c r="M1578" s="6">
        <v>63</v>
      </c>
      <c r="N1578" s="6" t="str">
        <f>VLOOKUP(A1578,web_archive!D:AB,18,FALSE)</f>
        <v>Normal / Upper / Baby</v>
      </c>
      <c r="O1578" s="6">
        <v>2</v>
      </c>
      <c r="P1578" s="6">
        <v>16</v>
      </c>
      <c r="Q1578" s="6"/>
      <c r="R1578" s="6">
        <v>80</v>
      </c>
      <c r="S1578" s="6">
        <v>1</v>
      </c>
      <c r="T1578" s="6">
        <v>0</v>
      </c>
      <c r="U1578" s="6" t="s">
        <v>13923</v>
      </c>
      <c r="V1578" s="6" t="s">
        <v>14858</v>
      </c>
      <c r="W1578" s="6" t="s">
        <v>14862</v>
      </c>
      <c r="X1578" s="6" t="s">
        <v>12549</v>
      </c>
      <c r="Y1578" s="6" t="s">
        <v>14862</v>
      </c>
      <c r="Z1578" s="6" t="s">
        <v>12551</v>
      </c>
      <c r="AA1578" s="6" t="s">
        <v>12600</v>
      </c>
      <c r="AB1578" s="6" t="s">
        <v>12299</v>
      </c>
      <c r="AC1578" s="6" t="s">
        <v>12299</v>
      </c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</row>
    <row r="1579" spans="1:43" x14ac:dyDescent="0.3">
      <c r="A1579" s="6">
        <v>2381</v>
      </c>
      <c r="B1579" s="6" t="s">
        <v>3592</v>
      </c>
      <c r="C1579" s="6" t="s">
        <v>3593</v>
      </c>
      <c r="D1579" s="6">
        <v>4</v>
      </c>
      <c r="E1579" s="6">
        <v>10</v>
      </c>
      <c r="F1579" s="6"/>
      <c r="G1579" s="6">
        <v>0</v>
      </c>
      <c r="H1579" s="6"/>
      <c r="I1579" s="6">
        <v>35</v>
      </c>
      <c r="J1579" s="6"/>
      <c r="K1579" s="6">
        <v>1</v>
      </c>
      <c r="L1579" s="6" t="s">
        <v>12257</v>
      </c>
      <c r="M1579" s="6">
        <v>63</v>
      </c>
      <c r="N1579" s="6" t="str">
        <f>VLOOKUP(A1579,web_archive!D:AB,18,FALSE)</f>
        <v>Normal / Upper / Baby</v>
      </c>
      <c r="O1579" s="6">
        <v>2</v>
      </c>
      <c r="P1579" s="6">
        <v>16</v>
      </c>
      <c r="Q1579" s="6"/>
      <c r="R1579" s="6">
        <v>80</v>
      </c>
      <c r="S1579" s="6">
        <v>1</v>
      </c>
      <c r="T1579" s="6">
        <v>0</v>
      </c>
      <c r="U1579" s="6" t="s">
        <v>13923</v>
      </c>
      <c r="V1579" s="6" t="s">
        <v>14858</v>
      </c>
      <c r="W1579" s="6" t="s">
        <v>14862</v>
      </c>
      <c r="X1579" s="6" t="s">
        <v>12549</v>
      </c>
      <c r="Y1579" s="6" t="s">
        <v>14862</v>
      </c>
      <c r="Z1579" s="6" t="s">
        <v>12551</v>
      </c>
      <c r="AA1579" s="6" t="s">
        <v>12600</v>
      </c>
      <c r="AB1579" s="6" t="s">
        <v>12299</v>
      </c>
      <c r="AC1579" s="6" t="s">
        <v>12299</v>
      </c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</row>
    <row r="1580" spans="1:43" x14ac:dyDescent="0.3">
      <c r="A1580" s="6">
        <v>2382</v>
      </c>
      <c r="B1580" s="6" t="s">
        <v>3600</v>
      </c>
      <c r="C1580" s="6" t="s">
        <v>3601</v>
      </c>
      <c r="D1580" s="6">
        <v>4</v>
      </c>
      <c r="E1580" s="6">
        <v>10</v>
      </c>
      <c r="F1580" s="6"/>
      <c r="G1580" s="6">
        <v>0</v>
      </c>
      <c r="H1580" s="6"/>
      <c r="I1580" s="6">
        <v>25</v>
      </c>
      <c r="J1580" s="6"/>
      <c r="K1580" s="6">
        <v>1</v>
      </c>
      <c r="L1580" s="6" t="s">
        <v>14863</v>
      </c>
      <c r="M1580" s="6">
        <v>63</v>
      </c>
      <c r="N1580" s="6" t="str">
        <f>VLOOKUP(A1580,web_archive!D:AB,18,FALSE)</f>
        <v>Normal / Upper / Baby</v>
      </c>
      <c r="O1580" s="6">
        <v>2</v>
      </c>
      <c r="P1580" s="6">
        <v>16</v>
      </c>
      <c r="Q1580" s="6"/>
      <c r="R1580" s="6">
        <v>80</v>
      </c>
      <c r="S1580" s="6">
        <v>1</v>
      </c>
      <c r="T1580" s="6">
        <v>0</v>
      </c>
      <c r="U1580" s="6" t="s">
        <v>13923</v>
      </c>
      <c r="V1580" s="6" t="s">
        <v>14858</v>
      </c>
      <c r="W1580" s="6" t="s">
        <v>14862</v>
      </c>
      <c r="X1580" s="6" t="s">
        <v>12549</v>
      </c>
      <c r="Y1580" s="6" t="s">
        <v>14862</v>
      </c>
      <c r="Z1580" s="6" t="s">
        <v>12551</v>
      </c>
      <c r="AA1580" s="6" t="s">
        <v>12600</v>
      </c>
      <c r="AB1580" s="6" t="s">
        <v>12299</v>
      </c>
      <c r="AC1580" s="6" t="s">
        <v>12299</v>
      </c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</row>
    <row r="1581" spans="1:43" x14ac:dyDescent="0.3">
      <c r="A1581" s="6">
        <v>2383</v>
      </c>
      <c r="B1581" s="6" t="s">
        <v>14864</v>
      </c>
      <c r="C1581" s="6" t="s">
        <v>14864</v>
      </c>
      <c r="D1581" s="6">
        <v>4</v>
      </c>
      <c r="E1581" s="6">
        <v>20</v>
      </c>
      <c r="F1581" s="6"/>
      <c r="G1581" s="6">
        <v>400</v>
      </c>
      <c r="H1581" s="6"/>
      <c r="I1581" s="6">
        <v>120</v>
      </c>
      <c r="J1581" s="6"/>
      <c r="K1581" s="6">
        <v>0</v>
      </c>
      <c r="L1581" s="6" t="s">
        <v>12295</v>
      </c>
      <c r="M1581" s="6">
        <v>63</v>
      </c>
      <c r="N1581" s="6" t="e">
        <f>VLOOKUP(A1581,web_archive!D:AB,18,FALSE)</f>
        <v>#N/A</v>
      </c>
      <c r="O1581" s="6">
        <v>2</v>
      </c>
      <c r="P1581" s="6">
        <v>16</v>
      </c>
      <c r="Q1581" s="6"/>
      <c r="R1581" s="6">
        <v>94</v>
      </c>
      <c r="S1581" s="6">
        <v>0</v>
      </c>
      <c r="T1581" s="6">
        <v>0</v>
      </c>
      <c r="U1581" s="6" t="s">
        <v>14525</v>
      </c>
      <c r="V1581" s="6" t="s">
        <v>14638</v>
      </c>
      <c r="W1581" s="6" t="s">
        <v>14865</v>
      </c>
      <c r="X1581" s="6" t="s">
        <v>14866</v>
      </c>
      <c r="Y1581" s="6" t="s">
        <v>12675</v>
      </c>
      <c r="Z1581" s="6" t="s">
        <v>13861</v>
      </c>
      <c r="AA1581" s="6" t="s">
        <v>14867</v>
      </c>
      <c r="AB1581" s="6" t="s">
        <v>14868</v>
      </c>
      <c r="AC1581" s="6" t="s">
        <v>12298</v>
      </c>
      <c r="AD1581" s="6" t="s">
        <v>12299</v>
      </c>
      <c r="AE1581" s="6" t="s">
        <v>12299</v>
      </c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</row>
    <row r="1582" spans="1:43" x14ac:dyDescent="0.3">
      <c r="A1582" s="6">
        <v>2384</v>
      </c>
      <c r="B1582" s="6" t="s">
        <v>9525</v>
      </c>
      <c r="C1582" s="6" t="s">
        <v>9526</v>
      </c>
      <c r="D1582" s="6">
        <v>4</v>
      </c>
      <c r="E1582" s="6">
        <v>20</v>
      </c>
      <c r="F1582" s="6"/>
      <c r="G1582" s="6">
        <v>0</v>
      </c>
      <c r="H1582" s="6"/>
      <c r="I1582" s="6">
        <v>10</v>
      </c>
      <c r="J1582" s="6"/>
      <c r="K1582" s="6">
        <v>0</v>
      </c>
      <c r="L1582" s="6" t="s">
        <v>12295</v>
      </c>
      <c r="M1582" s="6">
        <v>63</v>
      </c>
      <c r="N1582" s="6" t="str">
        <f>VLOOKUP(A1582,web_archive!D:AB,18,FALSE)</f>
        <v>Normal / Upper / Baby</v>
      </c>
      <c r="O1582" s="6">
        <v>2</v>
      </c>
      <c r="P1582" s="6">
        <v>16</v>
      </c>
      <c r="Q1582" s="6"/>
      <c r="R1582" s="6">
        <v>0</v>
      </c>
      <c r="S1582" s="6">
        <v>0</v>
      </c>
      <c r="T1582" s="6">
        <v>0</v>
      </c>
      <c r="U1582" s="6" t="s">
        <v>14525</v>
      </c>
      <c r="V1582" s="6" t="s">
        <v>13910</v>
      </c>
      <c r="W1582" s="6" t="s">
        <v>14869</v>
      </c>
      <c r="X1582" s="6" t="s">
        <v>12556</v>
      </c>
      <c r="Y1582" s="6" t="s">
        <v>14870</v>
      </c>
      <c r="Z1582" s="6" t="s">
        <v>12822</v>
      </c>
      <c r="AA1582" s="6" t="s">
        <v>13307</v>
      </c>
      <c r="AB1582" s="6" t="s">
        <v>13458</v>
      </c>
      <c r="AC1582" s="6" t="s">
        <v>13307</v>
      </c>
      <c r="AD1582" s="6" t="s">
        <v>12824</v>
      </c>
      <c r="AE1582" s="6" t="s">
        <v>13307</v>
      </c>
      <c r="AF1582" s="6" t="s">
        <v>14566</v>
      </c>
      <c r="AG1582" s="6" t="s">
        <v>13307</v>
      </c>
      <c r="AH1582" s="6" t="s">
        <v>13454</v>
      </c>
      <c r="AI1582" s="6" t="s">
        <v>13307</v>
      </c>
      <c r="AJ1582" s="6" t="s">
        <v>13306</v>
      </c>
      <c r="AK1582" s="6" t="s">
        <v>13307</v>
      </c>
      <c r="AL1582" s="6" t="s">
        <v>12588</v>
      </c>
      <c r="AM1582" s="6" t="s">
        <v>13307</v>
      </c>
      <c r="AN1582" s="6" t="s">
        <v>14535</v>
      </c>
      <c r="AO1582" s="6" t="s">
        <v>12483</v>
      </c>
      <c r="AP1582" s="6" t="s">
        <v>12299</v>
      </c>
      <c r="AQ1582" s="6" t="s">
        <v>12299</v>
      </c>
    </row>
    <row r="1583" spans="1:43" x14ac:dyDescent="0.3">
      <c r="A1583" s="6">
        <v>2385</v>
      </c>
      <c r="B1583" s="6" t="s">
        <v>14871</v>
      </c>
      <c r="C1583" s="6" t="s">
        <v>14872</v>
      </c>
      <c r="D1583" s="6">
        <v>4</v>
      </c>
      <c r="E1583" s="6">
        <v>20</v>
      </c>
      <c r="F1583" s="6"/>
      <c r="G1583" s="6">
        <v>0</v>
      </c>
      <c r="H1583" s="6"/>
      <c r="I1583" s="6">
        <v>12</v>
      </c>
      <c r="J1583" s="6"/>
      <c r="K1583" s="6">
        <v>0</v>
      </c>
      <c r="L1583" s="6" t="s">
        <v>12295</v>
      </c>
      <c r="M1583" s="6">
        <v>63</v>
      </c>
      <c r="N1583" s="6" t="e">
        <f>VLOOKUP(A1583,web_archive!D:AB,18,FALSE)</f>
        <v>#N/A</v>
      </c>
      <c r="O1583" s="6">
        <v>2</v>
      </c>
      <c r="P1583" s="6">
        <v>16</v>
      </c>
      <c r="Q1583" s="6"/>
      <c r="R1583" s="6">
        <v>0</v>
      </c>
      <c r="S1583" s="6">
        <v>0</v>
      </c>
      <c r="T1583" s="6">
        <v>0</v>
      </c>
      <c r="U1583" s="6" t="s">
        <v>14873</v>
      </c>
      <c r="V1583" s="6" t="s">
        <v>14874</v>
      </c>
      <c r="W1583" s="6" t="s">
        <v>14875</v>
      </c>
      <c r="X1583" s="6" t="s">
        <v>14876</v>
      </c>
      <c r="Y1583" s="6" t="s">
        <v>14877</v>
      </c>
      <c r="Z1583" s="6" t="s">
        <v>14878</v>
      </c>
      <c r="AA1583" s="6" t="s">
        <v>12454</v>
      </c>
      <c r="AB1583" s="6" t="s">
        <v>12299</v>
      </c>
      <c r="AC1583" s="6" t="s">
        <v>13342</v>
      </c>
      <c r="AD1583" s="6" t="s">
        <v>12473</v>
      </c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</row>
    <row r="1584" spans="1:43" x14ac:dyDescent="0.3">
      <c r="A1584" s="6">
        <v>2386</v>
      </c>
      <c r="B1584" s="6" t="s">
        <v>2069</v>
      </c>
      <c r="C1584" s="6" t="s">
        <v>2070</v>
      </c>
      <c r="D1584" s="6">
        <v>4</v>
      </c>
      <c r="E1584" s="6">
        <v>20</v>
      </c>
      <c r="F1584" s="6"/>
      <c r="G1584" s="6">
        <v>1700</v>
      </c>
      <c r="H1584" s="6"/>
      <c r="I1584" s="6">
        <v>55</v>
      </c>
      <c r="J1584" s="6"/>
      <c r="K1584" s="6">
        <v>0</v>
      </c>
      <c r="L1584" s="6" t="s">
        <v>14571</v>
      </c>
      <c r="M1584" s="6">
        <v>18</v>
      </c>
      <c r="N1584" s="6" t="str">
        <f>VLOOKUP(A1584,web_archive!D:AB,18,FALSE)</f>
        <v>Normal / Upper / Baby</v>
      </c>
      <c r="O1584" s="6">
        <v>2</v>
      </c>
      <c r="P1584" s="6">
        <v>16</v>
      </c>
      <c r="Q1584" s="6"/>
      <c r="R1584" s="6">
        <v>70</v>
      </c>
      <c r="S1584" s="6">
        <v>1</v>
      </c>
      <c r="T1584" s="6">
        <v>0</v>
      </c>
      <c r="U1584" s="6" t="s">
        <v>13923</v>
      </c>
      <c r="V1584" s="6" t="s">
        <v>14879</v>
      </c>
      <c r="W1584" s="6" t="s">
        <v>14880</v>
      </c>
      <c r="X1584" s="6" t="s">
        <v>12913</v>
      </c>
      <c r="Y1584" s="6">
        <v>10</v>
      </c>
      <c r="Z1584" s="6">
        <v>2000</v>
      </c>
      <c r="AA1584" s="6" t="s">
        <v>13686</v>
      </c>
      <c r="AB1584" s="6" t="s">
        <v>14881</v>
      </c>
      <c r="AC1584" s="6" t="s">
        <v>14882</v>
      </c>
      <c r="AD1584" s="6" t="s">
        <v>12404</v>
      </c>
      <c r="AE1584" s="6" t="s">
        <v>12299</v>
      </c>
      <c r="AF1584" s="6" t="s">
        <v>12299</v>
      </c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</row>
    <row r="1585" spans="1:30" x14ac:dyDescent="0.3">
      <c r="A1585" s="6">
        <v>2387</v>
      </c>
      <c r="B1585" s="6" t="s">
        <v>9513</v>
      </c>
      <c r="C1585" s="6" t="s">
        <v>9514</v>
      </c>
      <c r="D1585" s="6">
        <v>4</v>
      </c>
      <c r="E1585" s="6">
        <v>20</v>
      </c>
      <c r="F1585" s="6"/>
      <c r="G1585" s="6">
        <v>1000</v>
      </c>
      <c r="H1585" s="6"/>
      <c r="I1585" s="6">
        <v>20</v>
      </c>
      <c r="J1585" s="6"/>
      <c r="K1585" s="6">
        <v>1</v>
      </c>
      <c r="L1585" s="6" t="s">
        <v>14571</v>
      </c>
      <c r="M1585" s="6">
        <v>18</v>
      </c>
      <c r="N1585" s="6" t="str">
        <f>VLOOKUP(A1585,web_archive!D:AB,18,FALSE)</f>
        <v>Normal / Upper / Baby</v>
      </c>
      <c r="O1585" s="6">
        <v>2</v>
      </c>
      <c r="P1585" s="6">
        <v>16</v>
      </c>
      <c r="Q1585" s="6"/>
      <c r="R1585" s="6">
        <v>70</v>
      </c>
      <c r="S1585" s="6">
        <v>1</v>
      </c>
      <c r="T1585" s="6">
        <v>0</v>
      </c>
      <c r="U1585" s="6" t="s">
        <v>12660</v>
      </c>
      <c r="V1585" s="6" t="s">
        <v>14883</v>
      </c>
      <c r="W1585" s="6" t="s">
        <v>14884</v>
      </c>
      <c r="X1585" s="6" t="s">
        <v>14885</v>
      </c>
      <c r="Y1585" s="6" t="s">
        <v>13742</v>
      </c>
      <c r="Z1585" s="6" t="s">
        <v>12404</v>
      </c>
      <c r="AA1585" s="6" t="s">
        <v>12299</v>
      </c>
      <c r="AB1585" s="6" t="s">
        <v>12299</v>
      </c>
      <c r="AC1585" s="6"/>
      <c r="AD1585" s="6"/>
    </row>
    <row r="1586" spans="1:30" x14ac:dyDescent="0.3">
      <c r="A1586" s="6">
        <v>2388</v>
      </c>
      <c r="B1586" s="6" t="s">
        <v>14886</v>
      </c>
      <c r="C1586" s="6" t="s">
        <v>14886</v>
      </c>
      <c r="D1586" s="6">
        <v>4</v>
      </c>
      <c r="E1586" s="6">
        <v>20</v>
      </c>
      <c r="F1586" s="6"/>
      <c r="G1586" s="6">
        <v>300</v>
      </c>
      <c r="H1586" s="6"/>
      <c r="I1586" s="6">
        <v>36</v>
      </c>
      <c r="J1586" s="6"/>
      <c r="K1586" s="6">
        <v>1</v>
      </c>
      <c r="L1586" s="6" t="s">
        <v>12240</v>
      </c>
      <c r="M1586" s="6">
        <v>18</v>
      </c>
      <c r="N1586" s="6" t="e">
        <f>VLOOKUP(A1586,web_archive!D:AB,18,FALSE)</f>
        <v>#N/A</v>
      </c>
      <c r="O1586" s="6">
        <v>2</v>
      </c>
      <c r="P1586" s="6">
        <v>16</v>
      </c>
      <c r="Q1586" s="6"/>
      <c r="R1586" s="6">
        <v>70</v>
      </c>
      <c r="S1586" s="6">
        <v>1</v>
      </c>
      <c r="T1586" s="6">
        <v>0</v>
      </c>
      <c r="U1586" s="6" t="s">
        <v>13315</v>
      </c>
      <c r="V1586" s="6" t="s">
        <v>14887</v>
      </c>
      <c r="W1586" s="6" t="s">
        <v>12990</v>
      </c>
      <c r="X1586" s="6" t="s">
        <v>12600</v>
      </c>
      <c r="Y1586" s="6" t="s">
        <v>12299</v>
      </c>
      <c r="Z1586" s="6" t="s">
        <v>12299</v>
      </c>
      <c r="AA1586" s="6"/>
      <c r="AB1586" s="6"/>
      <c r="AC1586" s="6"/>
      <c r="AD1586" s="6"/>
    </row>
    <row r="1587" spans="1:30" x14ac:dyDescent="0.3">
      <c r="A1587" s="6">
        <v>2389</v>
      </c>
      <c r="B1587" s="6" t="s">
        <v>14888</v>
      </c>
      <c r="C1587" s="6" t="s">
        <v>14889</v>
      </c>
      <c r="D1587" s="6">
        <v>4</v>
      </c>
      <c r="E1587" s="6">
        <v>20</v>
      </c>
      <c r="F1587" s="6"/>
      <c r="G1587" s="6">
        <v>1000</v>
      </c>
      <c r="H1587" s="6"/>
      <c r="I1587" s="6">
        <v>45</v>
      </c>
      <c r="J1587" s="6"/>
      <c r="K1587" s="6">
        <v>1</v>
      </c>
      <c r="L1587" s="6" t="s">
        <v>14571</v>
      </c>
      <c r="M1587" s="6">
        <v>18</v>
      </c>
      <c r="N1587" s="6" t="e">
        <f>VLOOKUP(A1587,web_archive!D:AB,18,FALSE)</f>
        <v>#N/A</v>
      </c>
      <c r="O1587" s="6">
        <v>2</v>
      </c>
      <c r="P1587" s="6">
        <v>16</v>
      </c>
      <c r="Q1587" s="6"/>
      <c r="R1587" s="6">
        <v>70</v>
      </c>
      <c r="S1587" s="6">
        <v>1</v>
      </c>
      <c r="T1587" s="6">
        <v>0</v>
      </c>
      <c r="U1587" s="6" t="s">
        <v>14525</v>
      </c>
      <c r="V1587" s="6" t="s">
        <v>14890</v>
      </c>
      <c r="W1587" s="6" t="s">
        <v>13353</v>
      </c>
      <c r="X1587" s="6">
        <v>10</v>
      </c>
      <c r="Y1587" s="6">
        <v>10000</v>
      </c>
      <c r="Z1587" s="6" t="s">
        <v>12682</v>
      </c>
      <c r="AA1587" s="6" t="s">
        <v>14423</v>
      </c>
      <c r="AB1587" s="6" t="s">
        <v>12299</v>
      </c>
      <c r="AC1587" s="6" t="s">
        <v>12299</v>
      </c>
      <c r="AD1587" s="6"/>
    </row>
    <row r="1588" spans="1:30" x14ac:dyDescent="0.3">
      <c r="A1588" s="6">
        <v>2390</v>
      </c>
      <c r="B1588" s="6" t="s">
        <v>5451</v>
      </c>
      <c r="C1588" s="6" t="s">
        <v>5452</v>
      </c>
      <c r="D1588" s="6">
        <v>4</v>
      </c>
      <c r="E1588" s="6">
        <v>20</v>
      </c>
      <c r="F1588" s="6"/>
      <c r="G1588" s="6">
        <v>400</v>
      </c>
      <c r="H1588" s="6"/>
      <c r="I1588" s="6">
        <v>38</v>
      </c>
      <c r="J1588" s="6"/>
      <c r="K1588" s="6">
        <v>1</v>
      </c>
      <c r="L1588" s="6" t="s">
        <v>12257</v>
      </c>
      <c r="M1588" s="6">
        <v>18</v>
      </c>
      <c r="N1588" s="6" t="str">
        <f>VLOOKUP(A1588,web_archive!D:AB,18,FALSE)</f>
        <v>Normal / Upper / Baby</v>
      </c>
      <c r="O1588" s="6">
        <v>2</v>
      </c>
      <c r="P1588" s="6">
        <v>16</v>
      </c>
      <c r="Q1588" s="6"/>
      <c r="R1588" s="6">
        <v>75</v>
      </c>
      <c r="S1588" s="6">
        <v>1</v>
      </c>
      <c r="T1588" s="6">
        <v>0</v>
      </c>
      <c r="U1588" s="6" t="s">
        <v>14525</v>
      </c>
      <c r="V1588" s="6" t="s">
        <v>12712</v>
      </c>
      <c r="W1588" s="6" t="s">
        <v>12404</v>
      </c>
      <c r="X1588" s="6" t="s">
        <v>12299</v>
      </c>
      <c r="Y1588" s="6" t="s">
        <v>12299</v>
      </c>
      <c r="Z1588" s="6"/>
      <c r="AA1588" s="6"/>
      <c r="AB1588" s="6"/>
      <c r="AC1588" s="6"/>
      <c r="AD1588" s="6"/>
    </row>
    <row r="1589" spans="1:30" x14ac:dyDescent="0.3">
      <c r="A1589" s="6">
        <v>2391</v>
      </c>
      <c r="B1589" s="6" t="s">
        <v>6074</v>
      </c>
      <c r="C1589" s="6" t="s">
        <v>6075</v>
      </c>
      <c r="D1589" s="6">
        <v>4</v>
      </c>
      <c r="E1589" s="6">
        <v>20</v>
      </c>
      <c r="F1589" s="6"/>
      <c r="G1589" s="6">
        <v>3500</v>
      </c>
      <c r="H1589" s="6"/>
      <c r="I1589" s="6">
        <v>75</v>
      </c>
      <c r="J1589" s="6"/>
      <c r="K1589" s="6">
        <v>1</v>
      </c>
      <c r="L1589" s="6" t="s">
        <v>12250</v>
      </c>
      <c r="M1589" s="6">
        <v>18</v>
      </c>
      <c r="N1589" s="6" t="str">
        <f>VLOOKUP(A1589,web_archive!D:AB,18,FALSE)</f>
        <v>Normal / Upper</v>
      </c>
      <c r="O1589" s="6">
        <v>2</v>
      </c>
      <c r="P1589" s="6">
        <v>16</v>
      </c>
      <c r="Q1589" s="6"/>
      <c r="R1589" s="6">
        <v>82</v>
      </c>
      <c r="S1589" s="6">
        <v>1</v>
      </c>
      <c r="T1589" s="6">
        <v>0</v>
      </c>
      <c r="U1589" s="6" t="s">
        <v>12660</v>
      </c>
      <c r="V1589" s="6" t="s">
        <v>13525</v>
      </c>
      <c r="W1589" s="6" t="s">
        <v>14891</v>
      </c>
      <c r="X1589" s="6" t="s">
        <v>12370</v>
      </c>
      <c r="Y1589" s="6" t="s">
        <v>12299</v>
      </c>
      <c r="Z1589" s="6" t="s">
        <v>12299</v>
      </c>
      <c r="AA1589" s="6"/>
      <c r="AB1589" s="6"/>
      <c r="AC1589" s="6"/>
      <c r="AD1589" s="6"/>
    </row>
    <row r="1590" spans="1:30" x14ac:dyDescent="0.3">
      <c r="A1590" s="6">
        <v>2392</v>
      </c>
      <c r="B1590" s="6" t="s">
        <v>14892</v>
      </c>
      <c r="C1590" s="6" t="s">
        <v>14893</v>
      </c>
      <c r="D1590" s="6">
        <v>4</v>
      </c>
      <c r="E1590" s="6">
        <v>0</v>
      </c>
      <c r="F1590" s="6"/>
      <c r="G1590" s="6">
        <v>0</v>
      </c>
      <c r="H1590" s="6"/>
      <c r="I1590" s="6">
        <v>10</v>
      </c>
      <c r="J1590" s="6"/>
      <c r="K1590" s="6">
        <v>0</v>
      </c>
      <c r="L1590" s="6" t="s">
        <v>12295</v>
      </c>
      <c r="M1590" s="6">
        <v>63</v>
      </c>
      <c r="N1590" s="6" t="e">
        <f>VLOOKUP(A1590,web_archive!D:AB,18,FALSE)</f>
        <v>#N/A</v>
      </c>
      <c r="O1590" s="6">
        <v>2</v>
      </c>
      <c r="P1590" s="6">
        <v>16</v>
      </c>
      <c r="Q1590" s="6"/>
      <c r="R1590" s="6">
        <v>0</v>
      </c>
      <c r="S1590" s="6">
        <v>0</v>
      </c>
      <c r="T1590" s="6">
        <v>0</v>
      </c>
      <c r="U1590" s="6" t="s">
        <v>12691</v>
      </c>
      <c r="V1590" s="6" t="s">
        <v>14894</v>
      </c>
      <c r="W1590" s="6" t="s">
        <v>13643</v>
      </c>
      <c r="X1590" s="6" t="s">
        <v>14895</v>
      </c>
      <c r="Y1590" s="6" t="s">
        <v>14150</v>
      </c>
      <c r="Z1590" s="6">
        <v>5</v>
      </c>
      <c r="AA1590" s="6" t="s">
        <v>14536</v>
      </c>
      <c r="AB1590" s="6" t="s">
        <v>12368</v>
      </c>
      <c r="AC1590" s="6" t="s">
        <v>12299</v>
      </c>
      <c r="AD1590" s="6" t="s">
        <v>12299</v>
      </c>
    </row>
    <row r="1591" spans="1:30" x14ac:dyDescent="0.3">
      <c r="A1591" s="6">
        <v>2393</v>
      </c>
      <c r="B1591" s="6" t="s">
        <v>14896</v>
      </c>
      <c r="C1591" s="6" t="s">
        <v>14897</v>
      </c>
      <c r="D1591" s="6">
        <v>4</v>
      </c>
      <c r="E1591" s="6">
        <v>0</v>
      </c>
      <c r="F1591" s="6"/>
      <c r="G1591" s="6">
        <v>0</v>
      </c>
      <c r="H1591" s="6"/>
      <c r="I1591" s="6">
        <v>45</v>
      </c>
      <c r="J1591" s="6"/>
      <c r="K1591" s="6">
        <v>1</v>
      </c>
      <c r="L1591" s="6" t="s">
        <v>12295</v>
      </c>
      <c r="M1591" s="6">
        <v>63</v>
      </c>
      <c r="N1591" s="6" t="e">
        <f>VLOOKUP(A1591,web_archive!D:AB,18,FALSE)</f>
        <v>#N/A</v>
      </c>
      <c r="O1591" s="6">
        <v>2</v>
      </c>
      <c r="P1591" s="6">
        <v>16</v>
      </c>
      <c r="Q1591" s="6"/>
      <c r="R1591" s="6">
        <v>0</v>
      </c>
      <c r="S1591" s="6">
        <v>0</v>
      </c>
      <c r="T1591" s="6">
        <v>0</v>
      </c>
      <c r="U1591" s="6" t="s">
        <v>12299</v>
      </c>
      <c r="V1591" s="6" t="s">
        <v>12299</v>
      </c>
      <c r="W1591" s="6" t="s">
        <v>12299</v>
      </c>
      <c r="X1591" s="6"/>
      <c r="Y1591" s="6"/>
      <c r="Z1591" s="6"/>
      <c r="AA1591" s="6"/>
      <c r="AB1591" s="6"/>
      <c r="AC1591" s="6"/>
      <c r="AD1591" s="6"/>
    </row>
    <row r="1592" spans="1:30" x14ac:dyDescent="0.3">
      <c r="A1592" s="6">
        <v>2394</v>
      </c>
      <c r="B1592" s="6" t="s">
        <v>14898</v>
      </c>
      <c r="C1592" s="6" t="s">
        <v>14899</v>
      </c>
      <c r="D1592" s="6">
        <v>4</v>
      </c>
      <c r="E1592" s="6">
        <v>20</v>
      </c>
      <c r="F1592" s="6"/>
      <c r="G1592" s="6">
        <v>0</v>
      </c>
      <c r="H1592" s="6"/>
      <c r="I1592" s="6">
        <v>10</v>
      </c>
      <c r="J1592" s="6"/>
      <c r="K1592" s="6">
        <v>0</v>
      </c>
      <c r="L1592" s="6" t="s">
        <v>14534</v>
      </c>
      <c r="M1592" s="6">
        <v>63</v>
      </c>
      <c r="N1592" s="6" t="e">
        <f>VLOOKUP(A1592,web_archive!D:AB,18,FALSE)</f>
        <v>#N/A</v>
      </c>
      <c r="O1592" s="6">
        <v>2</v>
      </c>
      <c r="P1592" s="6">
        <v>16</v>
      </c>
      <c r="Q1592" s="6"/>
      <c r="R1592" s="6">
        <v>81</v>
      </c>
      <c r="S1592" s="6">
        <v>1</v>
      </c>
      <c r="T1592" s="6">
        <v>0</v>
      </c>
      <c r="U1592" s="6" t="s">
        <v>12807</v>
      </c>
      <c r="V1592" s="6" t="s">
        <v>12656</v>
      </c>
      <c r="W1592" s="6" t="s">
        <v>12549</v>
      </c>
      <c r="X1592" s="6" t="s">
        <v>14900</v>
      </c>
      <c r="Y1592" s="6" t="s">
        <v>12551</v>
      </c>
      <c r="Z1592" s="6" t="s">
        <v>13459</v>
      </c>
      <c r="AA1592" s="6" t="s">
        <v>12299</v>
      </c>
      <c r="AB1592" s="6" t="s">
        <v>12299</v>
      </c>
      <c r="AC1592" s="6"/>
      <c r="AD1592" s="6"/>
    </row>
    <row r="1593" spans="1:30" x14ac:dyDescent="0.3">
      <c r="A1593" s="6">
        <v>2395</v>
      </c>
      <c r="B1593" s="6" t="s">
        <v>14901</v>
      </c>
      <c r="C1593" s="6" t="s">
        <v>14902</v>
      </c>
      <c r="D1593" s="6">
        <v>4</v>
      </c>
      <c r="E1593" s="6">
        <v>20</v>
      </c>
      <c r="F1593" s="6"/>
      <c r="G1593" s="6">
        <v>0</v>
      </c>
      <c r="H1593" s="6"/>
      <c r="I1593" s="6">
        <v>10</v>
      </c>
      <c r="J1593" s="6"/>
      <c r="K1593" s="6">
        <v>0</v>
      </c>
      <c r="L1593" s="6" t="s">
        <v>14534</v>
      </c>
      <c r="M1593" s="6">
        <v>63</v>
      </c>
      <c r="N1593" s="6" t="e">
        <f>VLOOKUP(A1593,web_archive!D:AB,18,FALSE)</f>
        <v>#N/A</v>
      </c>
      <c r="O1593" s="6">
        <v>2</v>
      </c>
      <c r="P1593" s="6">
        <v>16</v>
      </c>
      <c r="Q1593" s="6"/>
      <c r="R1593" s="6">
        <v>61</v>
      </c>
      <c r="S1593" s="6">
        <v>1</v>
      </c>
      <c r="T1593" s="6">
        <v>0</v>
      </c>
      <c r="U1593" s="6" t="s">
        <v>13923</v>
      </c>
      <c r="V1593" s="6" t="s">
        <v>14903</v>
      </c>
      <c r="W1593" s="6" t="s">
        <v>12489</v>
      </c>
      <c r="X1593" s="6" t="s">
        <v>12299</v>
      </c>
      <c r="Y1593" s="6" t="s">
        <v>12299</v>
      </c>
      <c r="Z1593" s="6"/>
      <c r="AA1593" s="6"/>
      <c r="AB1593" s="6"/>
      <c r="AC1593" s="6"/>
      <c r="AD1593" s="6"/>
    </row>
    <row r="1594" spans="1:30" x14ac:dyDescent="0.3">
      <c r="A1594" s="6">
        <v>2396</v>
      </c>
      <c r="B1594" s="6" t="s">
        <v>14904</v>
      </c>
      <c r="C1594" s="6" t="s">
        <v>14905</v>
      </c>
      <c r="D1594" s="6">
        <v>4</v>
      </c>
      <c r="E1594" s="6">
        <v>20</v>
      </c>
      <c r="F1594" s="6"/>
      <c r="G1594" s="6">
        <v>0</v>
      </c>
      <c r="H1594" s="6"/>
      <c r="I1594" s="6">
        <v>0</v>
      </c>
      <c r="J1594" s="6"/>
      <c r="K1594" s="6">
        <v>0</v>
      </c>
      <c r="L1594" s="6" t="s">
        <v>14534</v>
      </c>
      <c r="M1594" s="6">
        <v>63</v>
      </c>
      <c r="N1594" s="6" t="e">
        <f>VLOOKUP(A1594,web_archive!D:AB,18,FALSE)</f>
        <v>#N/A</v>
      </c>
      <c r="O1594" s="6">
        <v>2</v>
      </c>
      <c r="P1594" s="6">
        <v>16</v>
      </c>
      <c r="Q1594" s="6"/>
      <c r="R1594" s="6">
        <v>0</v>
      </c>
      <c r="S1594" s="6">
        <v>1</v>
      </c>
      <c r="T1594" s="6">
        <v>0</v>
      </c>
      <c r="U1594" s="6" t="s">
        <v>13923</v>
      </c>
      <c r="V1594" s="6" t="s">
        <v>12667</v>
      </c>
      <c r="W1594" s="6" t="s">
        <v>12299</v>
      </c>
      <c r="X1594" s="6" t="s">
        <v>12299</v>
      </c>
      <c r="Y1594" s="6"/>
      <c r="Z1594" s="6"/>
      <c r="AA1594" s="6"/>
      <c r="AB1594" s="6"/>
      <c r="AC1594" s="6"/>
      <c r="AD1594" s="6"/>
    </row>
    <row r="1595" spans="1:30" x14ac:dyDescent="0.3">
      <c r="A1595" s="6">
        <v>2397</v>
      </c>
      <c r="B1595" s="6" t="s">
        <v>14906</v>
      </c>
      <c r="C1595" s="6" t="s">
        <v>14907</v>
      </c>
      <c r="D1595" s="6">
        <v>4</v>
      </c>
      <c r="E1595" s="6">
        <v>10</v>
      </c>
      <c r="F1595" s="6"/>
      <c r="G1595" s="6">
        <v>900</v>
      </c>
      <c r="H1595" s="6"/>
      <c r="I1595" s="6">
        <v>2</v>
      </c>
      <c r="J1595" s="6"/>
      <c r="K1595" s="6">
        <v>0</v>
      </c>
      <c r="L1595" s="6" t="s">
        <v>14534</v>
      </c>
      <c r="M1595" s="6">
        <v>63</v>
      </c>
      <c r="N1595" s="6" t="e">
        <f>VLOOKUP(A1595,web_archive!D:AB,18,FALSE)</f>
        <v>#N/A</v>
      </c>
      <c r="O1595" s="6">
        <v>2</v>
      </c>
      <c r="P1595" s="6">
        <v>16</v>
      </c>
      <c r="Q1595" s="6"/>
      <c r="R1595" s="6">
        <v>0</v>
      </c>
      <c r="S1595" s="6">
        <v>1</v>
      </c>
      <c r="T1595" s="6">
        <v>0</v>
      </c>
      <c r="U1595" s="6" t="s">
        <v>12299</v>
      </c>
      <c r="V1595" s="6" t="s">
        <v>12299</v>
      </c>
      <c r="W1595" s="6" t="s">
        <v>12299</v>
      </c>
      <c r="X1595" s="6"/>
      <c r="Y1595" s="6"/>
      <c r="Z1595" s="6"/>
      <c r="AA1595" s="6"/>
      <c r="AB1595" s="6"/>
      <c r="AC1595" s="6"/>
      <c r="AD1595" s="6"/>
    </row>
    <row r="1596" spans="1:30" x14ac:dyDescent="0.3">
      <c r="A1596" s="6">
        <v>2398</v>
      </c>
      <c r="B1596" s="6" t="s">
        <v>14908</v>
      </c>
      <c r="C1596" s="6" t="s">
        <v>14841</v>
      </c>
      <c r="D1596" s="6">
        <v>4</v>
      </c>
      <c r="E1596" s="6">
        <v>20</v>
      </c>
      <c r="F1596" s="6"/>
      <c r="G1596" s="6">
        <v>750</v>
      </c>
      <c r="H1596" s="6"/>
      <c r="I1596" s="6">
        <v>42</v>
      </c>
      <c r="J1596" s="6"/>
      <c r="K1596" s="6">
        <v>1</v>
      </c>
      <c r="L1596" s="6" t="s">
        <v>14002</v>
      </c>
      <c r="M1596" s="6">
        <v>18</v>
      </c>
      <c r="N1596" s="6" t="e">
        <f>VLOOKUP(A1596,web_archive!D:AB,18,FALSE)</f>
        <v>#N/A</v>
      </c>
      <c r="O1596" s="6">
        <v>2</v>
      </c>
      <c r="P1596" s="6">
        <v>16</v>
      </c>
      <c r="Q1596" s="6"/>
      <c r="R1596" s="6">
        <v>50</v>
      </c>
      <c r="S1596" s="6">
        <v>1</v>
      </c>
      <c r="T1596" s="6">
        <v>0</v>
      </c>
      <c r="U1596" s="6" t="s">
        <v>14525</v>
      </c>
      <c r="V1596" s="6" t="s">
        <v>14842</v>
      </c>
      <c r="W1596" s="6" t="s">
        <v>14843</v>
      </c>
      <c r="X1596" s="6" t="s">
        <v>14844</v>
      </c>
      <c r="Y1596" s="6" t="s">
        <v>12299</v>
      </c>
      <c r="Z1596" s="6" t="s">
        <v>12299</v>
      </c>
      <c r="AA1596" s="6"/>
      <c r="AB1596" s="6"/>
      <c r="AC1596" s="6"/>
      <c r="AD1596" s="6"/>
    </row>
    <row r="1597" spans="1:30" x14ac:dyDescent="0.3">
      <c r="A1597" s="6">
        <v>2399</v>
      </c>
      <c r="B1597" s="6" t="s">
        <v>3162</v>
      </c>
      <c r="C1597" s="6" t="s">
        <v>3163</v>
      </c>
      <c r="D1597" s="6">
        <v>4</v>
      </c>
      <c r="E1597" s="6">
        <v>20</v>
      </c>
      <c r="F1597" s="6"/>
      <c r="G1597" s="6">
        <v>500</v>
      </c>
      <c r="H1597" s="6"/>
      <c r="I1597" s="6">
        <v>20</v>
      </c>
      <c r="J1597" s="6"/>
      <c r="K1597" s="6">
        <v>1</v>
      </c>
      <c r="L1597" s="6" t="s">
        <v>14534</v>
      </c>
      <c r="M1597" s="6">
        <v>18</v>
      </c>
      <c r="N1597" s="6" t="str">
        <f>VLOOKUP(A1597,web_archive!D:AB,18,FALSE)</f>
        <v>Normal / Upper / Baby</v>
      </c>
      <c r="O1597" s="6">
        <v>2</v>
      </c>
      <c r="P1597" s="6">
        <v>16</v>
      </c>
      <c r="Q1597" s="6"/>
      <c r="R1597" s="6">
        <v>0</v>
      </c>
      <c r="S1597" s="6">
        <v>1</v>
      </c>
      <c r="T1597" s="6">
        <v>0</v>
      </c>
      <c r="U1597" s="6" t="s">
        <v>14525</v>
      </c>
      <c r="V1597" s="6" t="s">
        <v>12404</v>
      </c>
      <c r="W1597" s="6" t="s">
        <v>12299</v>
      </c>
      <c r="X1597" s="6" t="s">
        <v>12299</v>
      </c>
      <c r="Y1597" s="6"/>
      <c r="Z1597" s="6"/>
      <c r="AA1597" s="6"/>
      <c r="AB1597" s="6"/>
      <c r="AC1597" s="6"/>
      <c r="AD1597" s="6"/>
    </row>
    <row r="1598" spans="1:30" x14ac:dyDescent="0.3">
      <c r="A1598" s="6" t="s">
        <v>12401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 t="e">
        <f>VLOOKUP(A1598,web_archive!D:AB,18,FALSE)</f>
        <v>#N/A</v>
      </c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</row>
    <row r="1599" spans="1:30" x14ac:dyDescent="0.3">
      <c r="A1599" s="6" t="s">
        <v>14909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 t="e">
        <f>VLOOKUP(A1599,web_archive!D:AB,18,FALSE)</f>
        <v>#N/A</v>
      </c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</row>
    <row r="1600" spans="1:30" x14ac:dyDescent="0.3">
      <c r="A1600" s="6" t="s">
        <v>12401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 t="e">
        <f>VLOOKUP(A1600,web_archive!D:AB,18,FALSE)</f>
        <v>#N/A</v>
      </c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</row>
    <row r="1601" spans="1:29" x14ac:dyDescent="0.3">
      <c r="A1601" s="6">
        <v>2401</v>
      </c>
      <c r="B1601" s="6" t="s">
        <v>8710</v>
      </c>
      <c r="C1601" s="6" t="s">
        <v>8710</v>
      </c>
      <c r="D1601" s="6">
        <v>4</v>
      </c>
      <c r="E1601" s="6">
        <v>400</v>
      </c>
      <c r="F1601" s="6"/>
      <c r="G1601" s="6">
        <v>200</v>
      </c>
      <c r="H1601" s="6"/>
      <c r="I1601" s="6">
        <v>5</v>
      </c>
      <c r="J1601" s="6"/>
      <c r="K1601" s="6">
        <v>0</v>
      </c>
      <c r="L1601" s="6" t="s">
        <v>12295</v>
      </c>
      <c r="M1601" s="6">
        <v>63</v>
      </c>
      <c r="N1601" s="6" t="e">
        <f>VLOOKUP(A1601,web_archive!D:AB,18,FALSE)</f>
        <v>#N/A</v>
      </c>
      <c r="O1601" s="6">
        <v>2</v>
      </c>
      <c r="P1601" s="6">
        <v>64</v>
      </c>
      <c r="Q1601" s="6"/>
      <c r="R1601" s="6">
        <v>0</v>
      </c>
      <c r="S1601" s="6">
        <v>1</v>
      </c>
      <c r="T1601" s="6">
        <v>0</v>
      </c>
      <c r="U1601" s="6" t="s">
        <v>12299</v>
      </c>
      <c r="V1601" s="6" t="s">
        <v>12299</v>
      </c>
      <c r="W1601" s="6" t="s">
        <v>12299</v>
      </c>
      <c r="X1601" s="6"/>
      <c r="Y1601" s="6"/>
      <c r="Z1601" s="6"/>
      <c r="AA1601" s="6"/>
      <c r="AB1601" s="6"/>
      <c r="AC1601" s="6"/>
    </row>
    <row r="1602" spans="1:29" x14ac:dyDescent="0.3">
      <c r="A1602" s="6">
        <v>2402</v>
      </c>
      <c r="B1602" s="6" t="s">
        <v>8709</v>
      </c>
      <c r="C1602" s="6" t="s">
        <v>8710</v>
      </c>
      <c r="D1602" s="6">
        <v>4</v>
      </c>
      <c r="E1602" s="6">
        <v>400</v>
      </c>
      <c r="F1602" s="6"/>
      <c r="G1602" s="6">
        <v>200</v>
      </c>
      <c r="H1602" s="6"/>
      <c r="I1602" s="6">
        <v>5</v>
      </c>
      <c r="J1602" s="6"/>
      <c r="K1602" s="6">
        <v>1</v>
      </c>
      <c r="L1602" s="6" t="s">
        <v>12295</v>
      </c>
      <c r="M1602" s="6">
        <v>63</v>
      </c>
      <c r="N1602" s="6" t="str">
        <f>VLOOKUP(A1602,web_archive!D:AB,18,FALSE)</f>
        <v>Normal / Upper / Baby</v>
      </c>
      <c r="O1602" s="6">
        <v>2</v>
      </c>
      <c r="P1602" s="6">
        <v>64</v>
      </c>
      <c r="Q1602" s="6"/>
      <c r="R1602" s="6">
        <v>0</v>
      </c>
      <c r="S1602" s="6">
        <v>1</v>
      </c>
      <c r="T1602" s="6">
        <v>0</v>
      </c>
      <c r="U1602" s="6" t="s">
        <v>12299</v>
      </c>
      <c r="V1602" s="6" t="s">
        <v>12299</v>
      </c>
      <c r="W1602" s="6" t="s">
        <v>12299</v>
      </c>
      <c r="X1602" s="6"/>
      <c r="Y1602" s="6"/>
      <c r="Z1602" s="6"/>
      <c r="AA1602" s="6"/>
      <c r="AB1602" s="6"/>
      <c r="AC1602" s="6"/>
    </row>
    <row r="1603" spans="1:29" x14ac:dyDescent="0.3">
      <c r="A1603" s="6">
        <v>2403</v>
      </c>
      <c r="B1603" s="6" t="s">
        <v>9003</v>
      </c>
      <c r="C1603" s="6" t="s">
        <v>9003</v>
      </c>
      <c r="D1603" s="6">
        <v>4</v>
      </c>
      <c r="E1603" s="6">
        <v>3500</v>
      </c>
      <c r="F1603" s="6"/>
      <c r="G1603" s="6">
        <v>400</v>
      </c>
      <c r="H1603" s="6"/>
      <c r="I1603" s="6">
        <v>10</v>
      </c>
      <c r="J1603" s="6"/>
      <c r="K1603" s="6">
        <v>0</v>
      </c>
      <c r="L1603" s="6" t="s">
        <v>14534</v>
      </c>
      <c r="M1603" s="6">
        <v>63</v>
      </c>
      <c r="N1603" s="6" t="e">
        <f>VLOOKUP(A1603,web_archive!D:AB,18,FALSE)</f>
        <v>#N/A</v>
      </c>
      <c r="O1603" s="6">
        <v>2</v>
      </c>
      <c r="P1603" s="6">
        <v>64</v>
      </c>
      <c r="Q1603" s="6"/>
      <c r="R1603" s="6">
        <v>0</v>
      </c>
      <c r="S1603" s="6">
        <v>1</v>
      </c>
      <c r="T1603" s="6">
        <v>0</v>
      </c>
      <c r="U1603" s="6" t="s">
        <v>12299</v>
      </c>
      <c r="V1603" s="6" t="s">
        <v>12299</v>
      </c>
      <c r="W1603" s="6" t="s">
        <v>12299</v>
      </c>
      <c r="X1603" s="6"/>
      <c r="Y1603" s="6"/>
      <c r="Z1603" s="6"/>
      <c r="AA1603" s="6"/>
      <c r="AB1603" s="6"/>
      <c r="AC1603" s="6"/>
    </row>
    <row r="1604" spans="1:29" x14ac:dyDescent="0.3">
      <c r="A1604" s="6">
        <v>2404</v>
      </c>
      <c r="B1604" s="6" t="s">
        <v>9002</v>
      </c>
      <c r="C1604" s="6" t="s">
        <v>9003</v>
      </c>
      <c r="D1604" s="6">
        <v>4</v>
      </c>
      <c r="E1604" s="6">
        <v>3500</v>
      </c>
      <c r="F1604" s="6"/>
      <c r="G1604" s="6">
        <v>400</v>
      </c>
      <c r="H1604" s="6"/>
      <c r="I1604" s="6">
        <v>10</v>
      </c>
      <c r="J1604" s="6"/>
      <c r="K1604" s="6">
        <v>1</v>
      </c>
      <c r="L1604" s="6" t="s">
        <v>14534</v>
      </c>
      <c r="M1604" s="6">
        <v>63</v>
      </c>
      <c r="N1604" s="6" t="str">
        <f>VLOOKUP(A1604,web_archive!D:AB,18,FALSE)</f>
        <v>Normal / Upper / Baby</v>
      </c>
      <c r="O1604" s="6">
        <v>2</v>
      </c>
      <c r="P1604" s="6">
        <v>64</v>
      </c>
      <c r="Q1604" s="6"/>
      <c r="R1604" s="6">
        <v>0</v>
      </c>
      <c r="S1604" s="6">
        <v>1</v>
      </c>
      <c r="T1604" s="6">
        <v>0</v>
      </c>
      <c r="U1604" s="6" t="s">
        <v>12299</v>
      </c>
      <c r="V1604" s="6" t="s">
        <v>12299</v>
      </c>
      <c r="W1604" s="6" t="s">
        <v>12299</v>
      </c>
      <c r="X1604" s="6"/>
      <c r="Y1604" s="6"/>
      <c r="Z1604" s="6"/>
      <c r="AA1604" s="6"/>
      <c r="AB1604" s="6"/>
      <c r="AC1604" s="6"/>
    </row>
    <row r="1605" spans="1:29" x14ac:dyDescent="0.3">
      <c r="A1605" s="6">
        <v>2405</v>
      </c>
      <c r="B1605" s="6" t="s">
        <v>1482</v>
      </c>
      <c r="C1605" s="6" t="s">
        <v>1482</v>
      </c>
      <c r="D1605" s="6">
        <v>4</v>
      </c>
      <c r="E1605" s="6">
        <v>18000</v>
      </c>
      <c r="F1605" s="6"/>
      <c r="G1605" s="6">
        <v>600</v>
      </c>
      <c r="H1605" s="6"/>
      <c r="I1605" s="6">
        <v>16</v>
      </c>
      <c r="J1605" s="6"/>
      <c r="K1605" s="6">
        <v>0</v>
      </c>
      <c r="L1605" s="6" t="s">
        <v>14910</v>
      </c>
      <c r="M1605" s="6">
        <v>63</v>
      </c>
      <c r="N1605" s="6" t="str">
        <f>VLOOKUP(A1605,web_archive!D:AB,18,FALSE)</f>
        <v>Normal / Upper / Baby</v>
      </c>
      <c r="O1605" s="6">
        <v>2</v>
      </c>
      <c r="P1605" s="6">
        <v>64</v>
      </c>
      <c r="Q1605" s="6"/>
      <c r="R1605" s="6">
        <v>0</v>
      </c>
      <c r="S1605" s="6">
        <v>1</v>
      </c>
      <c r="T1605" s="6">
        <v>0</v>
      </c>
      <c r="U1605" s="6" t="s">
        <v>12299</v>
      </c>
      <c r="V1605" s="6" t="s">
        <v>12299</v>
      </c>
      <c r="W1605" s="6" t="s">
        <v>12299</v>
      </c>
      <c r="X1605" s="6"/>
      <c r="Y1605" s="6"/>
      <c r="Z1605" s="6"/>
      <c r="AA1605" s="6"/>
      <c r="AB1605" s="6"/>
      <c r="AC1605" s="6"/>
    </row>
    <row r="1606" spans="1:29" x14ac:dyDescent="0.3">
      <c r="A1606" s="6">
        <v>2406</v>
      </c>
      <c r="B1606" s="6" t="s">
        <v>1486</v>
      </c>
      <c r="C1606" s="6" t="s">
        <v>1482</v>
      </c>
      <c r="D1606" s="6">
        <v>4</v>
      </c>
      <c r="E1606" s="6">
        <v>18000</v>
      </c>
      <c r="F1606" s="6"/>
      <c r="G1606" s="6">
        <v>600</v>
      </c>
      <c r="H1606" s="6"/>
      <c r="I1606" s="6">
        <v>16</v>
      </c>
      <c r="J1606" s="6"/>
      <c r="K1606" s="6">
        <v>1</v>
      </c>
      <c r="L1606" s="6" t="s">
        <v>14910</v>
      </c>
      <c r="M1606" s="6">
        <v>63</v>
      </c>
      <c r="N1606" s="6" t="str">
        <f>VLOOKUP(A1606,web_archive!D:AB,18,FALSE)</f>
        <v>Normal / Upper / Baby</v>
      </c>
      <c r="O1606" s="6">
        <v>2</v>
      </c>
      <c r="P1606" s="6">
        <v>64</v>
      </c>
      <c r="Q1606" s="6"/>
      <c r="R1606" s="6">
        <v>0</v>
      </c>
      <c r="S1606" s="6">
        <v>1</v>
      </c>
      <c r="T1606" s="6">
        <v>0</v>
      </c>
      <c r="U1606" s="6" t="s">
        <v>12299</v>
      </c>
      <c r="V1606" s="6" t="s">
        <v>12299</v>
      </c>
      <c r="W1606" s="6" t="s">
        <v>12299</v>
      </c>
      <c r="X1606" s="6"/>
      <c r="Y1606" s="6"/>
      <c r="Z1606" s="6"/>
      <c r="AA1606" s="6"/>
      <c r="AB1606" s="6"/>
      <c r="AC1606" s="6"/>
    </row>
    <row r="1607" spans="1:29" x14ac:dyDescent="0.3">
      <c r="A1607" s="6">
        <v>2407</v>
      </c>
      <c r="B1607" s="6" t="s">
        <v>2199</v>
      </c>
      <c r="C1607" s="6" t="s">
        <v>2200</v>
      </c>
      <c r="D1607" s="6">
        <v>4</v>
      </c>
      <c r="E1607" s="6">
        <v>20</v>
      </c>
      <c r="F1607" s="6"/>
      <c r="G1607" s="6">
        <v>100</v>
      </c>
      <c r="H1607" s="6"/>
      <c r="I1607" s="6">
        <v>5</v>
      </c>
      <c r="J1607" s="6"/>
      <c r="K1607" s="6">
        <v>0</v>
      </c>
      <c r="L1607" s="6" t="s">
        <v>14534</v>
      </c>
      <c r="M1607" s="6">
        <v>63</v>
      </c>
      <c r="N1607" s="6" t="str">
        <f>VLOOKUP(A1607,web_archive!D:AB,18,FALSE)</f>
        <v>Normal / Upper / Baby</v>
      </c>
      <c r="O1607" s="6">
        <v>0</v>
      </c>
      <c r="P1607" s="6">
        <v>64</v>
      </c>
      <c r="Q1607" s="6"/>
      <c r="R1607" s="6">
        <v>0</v>
      </c>
      <c r="S1607" s="6">
        <v>1</v>
      </c>
      <c r="T1607" s="6">
        <v>0</v>
      </c>
      <c r="U1607" s="6" t="s">
        <v>14525</v>
      </c>
      <c r="V1607" s="6" t="s">
        <v>14911</v>
      </c>
      <c r="W1607" s="6" t="s">
        <v>12491</v>
      </c>
      <c r="X1607" s="6" t="s">
        <v>12299</v>
      </c>
      <c r="Y1607" s="6" t="s">
        <v>12299</v>
      </c>
      <c r="Z1607" s="6"/>
      <c r="AA1607" s="6"/>
      <c r="AB1607" s="6"/>
      <c r="AC1607" s="6"/>
    </row>
    <row r="1608" spans="1:29" x14ac:dyDescent="0.3">
      <c r="A1608" s="6">
        <v>2408</v>
      </c>
      <c r="B1608" s="6" t="s">
        <v>2672</v>
      </c>
      <c r="C1608" s="6" t="s">
        <v>2673</v>
      </c>
      <c r="D1608" s="6">
        <v>4</v>
      </c>
      <c r="E1608" s="6">
        <v>5000</v>
      </c>
      <c r="F1608" s="6"/>
      <c r="G1608" s="6">
        <v>3000</v>
      </c>
      <c r="H1608" s="6"/>
      <c r="I1608" s="6">
        <v>18</v>
      </c>
      <c r="J1608" s="6"/>
      <c r="K1608" s="6">
        <v>0</v>
      </c>
      <c r="L1608" s="6" t="s">
        <v>12295</v>
      </c>
      <c r="M1608" s="6">
        <v>63</v>
      </c>
      <c r="N1608" s="6" t="str">
        <f>VLOOKUP(A1608,web_archive!D:AB,18,FALSE)</f>
        <v>Normal / Upper / Baby</v>
      </c>
      <c r="O1608" s="6">
        <v>2</v>
      </c>
      <c r="P1608" s="6">
        <v>64</v>
      </c>
      <c r="Q1608" s="6"/>
      <c r="R1608" s="6">
        <v>0</v>
      </c>
      <c r="S1608" s="6">
        <v>1</v>
      </c>
      <c r="T1608" s="6">
        <v>0</v>
      </c>
      <c r="U1608" s="6" t="s">
        <v>12299</v>
      </c>
      <c r="V1608" s="6" t="s">
        <v>12299</v>
      </c>
      <c r="W1608" s="6" t="s">
        <v>12299</v>
      </c>
      <c r="X1608" s="6"/>
      <c r="Y1608" s="6"/>
      <c r="Z1608" s="6"/>
      <c r="AA1608" s="6"/>
      <c r="AB1608" s="6"/>
      <c r="AC1608" s="6"/>
    </row>
    <row r="1609" spans="1:29" x14ac:dyDescent="0.3">
      <c r="A1609" s="6">
        <v>2409</v>
      </c>
      <c r="B1609" s="6" t="s">
        <v>9454</v>
      </c>
      <c r="C1609" s="6" t="s">
        <v>9455</v>
      </c>
      <c r="D1609" s="6">
        <v>4</v>
      </c>
      <c r="E1609" s="6">
        <v>8500</v>
      </c>
      <c r="F1609" s="6"/>
      <c r="G1609" s="6">
        <v>600</v>
      </c>
      <c r="H1609" s="6"/>
      <c r="I1609" s="6">
        <v>4</v>
      </c>
      <c r="J1609" s="6"/>
      <c r="K1609" s="6">
        <v>0</v>
      </c>
      <c r="L1609" s="6" t="s">
        <v>14534</v>
      </c>
      <c r="M1609" s="6">
        <v>63</v>
      </c>
      <c r="N1609" s="6" t="str">
        <f>VLOOKUP(A1609,web_archive!D:AB,18,FALSE)</f>
        <v>Normal / Upper / Baby</v>
      </c>
      <c r="O1609" s="6">
        <v>2</v>
      </c>
      <c r="P1609" s="6">
        <v>64</v>
      </c>
      <c r="Q1609" s="6"/>
      <c r="R1609" s="6">
        <v>0</v>
      </c>
      <c r="S1609" s="6">
        <v>1</v>
      </c>
      <c r="T1609" s="6">
        <v>0</v>
      </c>
      <c r="U1609" s="6" t="s">
        <v>14525</v>
      </c>
      <c r="V1609" s="6" t="s">
        <v>12491</v>
      </c>
      <c r="W1609" s="6" t="s">
        <v>12299</v>
      </c>
      <c r="X1609" s="6" t="s">
        <v>12299</v>
      </c>
      <c r="Y1609" s="6"/>
      <c r="Z1609" s="6"/>
      <c r="AA1609" s="6"/>
      <c r="AB1609" s="6"/>
      <c r="AC1609" s="6"/>
    </row>
    <row r="1610" spans="1:29" x14ac:dyDescent="0.3">
      <c r="A1610" s="6">
        <v>2410</v>
      </c>
      <c r="B1610" s="6" t="s">
        <v>14912</v>
      </c>
      <c r="C1610" s="6" t="s">
        <v>14912</v>
      </c>
      <c r="D1610" s="6">
        <v>4</v>
      </c>
      <c r="E1610" s="6">
        <v>20</v>
      </c>
      <c r="F1610" s="6"/>
      <c r="G1610" s="6">
        <v>3500</v>
      </c>
      <c r="H1610" s="6"/>
      <c r="I1610" s="6">
        <v>40</v>
      </c>
      <c r="J1610" s="6"/>
      <c r="K1610" s="6">
        <v>0</v>
      </c>
      <c r="L1610" s="6" t="s">
        <v>12295</v>
      </c>
      <c r="M1610" s="6">
        <v>63</v>
      </c>
      <c r="N1610" s="6" t="e">
        <f>VLOOKUP(A1610,web_archive!D:AB,18,FALSE)</f>
        <v>#N/A</v>
      </c>
      <c r="O1610" s="6">
        <v>2</v>
      </c>
      <c r="P1610" s="6">
        <v>64</v>
      </c>
      <c r="Q1610" s="6"/>
      <c r="R1610" s="6">
        <v>94</v>
      </c>
      <c r="S1610" s="6">
        <v>0</v>
      </c>
      <c r="T1610" s="6">
        <v>0</v>
      </c>
      <c r="U1610" s="6" t="s">
        <v>14525</v>
      </c>
      <c r="V1610" s="6" t="s">
        <v>14913</v>
      </c>
      <c r="W1610" s="6" t="s">
        <v>12808</v>
      </c>
      <c r="X1610" s="6" t="s">
        <v>14914</v>
      </c>
      <c r="Y1610" s="6" t="s">
        <v>14915</v>
      </c>
      <c r="Z1610" s="6" t="s">
        <v>14916</v>
      </c>
      <c r="AA1610" s="6" t="s">
        <v>12464</v>
      </c>
      <c r="AB1610" s="6" t="s">
        <v>12299</v>
      </c>
      <c r="AC1610" s="6" t="s">
        <v>12299</v>
      </c>
    </row>
    <row r="1611" spans="1:29" x14ac:dyDescent="0.3">
      <c r="A1611" s="6">
        <v>2411</v>
      </c>
      <c r="B1611" s="6" t="s">
        <v>14917</v>
      </c>
      <c r="C1611" s="6" t="s">
        <v>14918</v>
      </c>
      <c r="D1611" s="6">
        <v>4</v>
      </c>
      <c r="E1611" s="6">
        <v>48000</v>
      </c>
      <c r="F1611" s="6"/>
      <c r="G1611" s="6">
        <v>750</v>
      </c>
      <c r="H1611" s="6"/>
      <c r="I1611" s="6">
        <v>27</v>
      </c>
      <c r="J1611" s="6"/>
      <c r="K1611" s="6">
        <v>0</v>
      </c>
      <c r="L1611" s="6" t="s">
        <v>12231</v>
      </c>
      <c r="M1611" s="6">
        <v>63</v>
      </c>
      <c r="N1611" s="6" t="e">
        <f>VLOOKUP(A1611,web_archive!D:AB,18,FALSE)</f>
        <v>#N/A</v>
      </c>
      <c r="O1611" s="6">
        <v>2</v>
      </c>
      <c r="P1611" s="6">
        <v>64</v>
      </c>
      <c r="Q1611" s="6"/>
      <c r="R1611" s="6">
        <v>65</v>
      </c>
      <c r="S1611" s="6">
        <v>1</v>
      </c>
      <c r="T1611" s="6">
        <v>0</v>
      </c>
      <c r="U1611" s="6" t="s">
        <v>12299</v>
      </c>
      <c r="V1611" s="6" t="s">
        <v>12299</v>
      </c>
      <c r="W1611" s="6" t="s">
        <v>12299</v>
      </c>
      <c r="X1611" s="6"/>
      <c r="Y1611" s="6"/>
      <c r="Z1611" s="6"/>
      <c r="AA1611" s="6"/>
      <c r="AB1611" s="6"/>
      <c r="AC1611" s="6"/>
    </row>
    <row r="1612" spans="1:29" x14ac:dyDescent="0.3">
      <c r="A1612" s="6">
        <v>2412</v>
      </c>
      <c r="B1612" s="6" t="s">
        <v>14919</v>
      </c>
      <c r="C1612" s="6" t="s">
        <v>14918</v>
      </c>
      <c r="D1612" s="6">
        <v>4</v>
      </c>
      <c r="E1612" s="6">
        <v>54000</v>
      </c>
      <c r="F1612" s="6"/>
      <c r="G1612" s="6">
        <v>750</v>
      </c>
      <c r="H1612" s="6"/>
      <c r="I1612" s="6">
        <v>15</v>
      </c>
      <c r="J1612" s="6"/>
      <c r="K1612" s="6">
        <v>1</v>
      </c>
      <c r="L1612" s="6" t="s">
        <v>12231</v>
      </c>
      <c r="M1612" s="6">
        <v>63</v>
      </c>
      <c r="N1612" s="6" t="e">
        <f>VLOOKUP(A1612,web_archive!D:AB,18,FALSE)</f>
        <v>#N/A</v>
      </c>
      <c r="O1612" s="6">
        <v>2</v>
      </c>
      <c r="P1612" s="6">
        <v>64</v>
      </c>
      <c r="Q1612" s="6"/>
      <c r="R1612" s="6">
        <v>65</v>
      </c>
      <c r="S1612" s="6">
        <v>1</v>
      </c>
      <c r="T1612" s="6">
        <v>0</v>
      </c>
      <c r="U1612" s="6" t="s">
        <v>12299</v>
      </c>
      <c r="V1612" s="6" t="s">
        <v>12299</v>
      </c>
      <c r="W1612" s="6" t="s">
        <v>12299</v>
      </c>
      <c r="X1612" s="6"/>
      <c r="Y1612" s="6"/>
      <c r="Z1612" s="6"/>
      <c r="AA1612" s="6"/>
      <c r="AB1612" s="6"/>
      <c r="AC1612" s="6"/>
    </row>
    <row r="1613" spans="1:29" x14ac:dyDescent="0.3">
      <c r="A1613" s="6">
        <v>2413</v>
      </c>
      <c r="B1613" s="6" t="s">
        <v>14920</v>
      </c>
      <c r="C1613" s="6" t="s">
        <v>14921</v>
      </c>
      <c r="D1613" s="6">
        <v>4</v>
      </c>
      <c r="E1613" s="6">
        <v>34000</v>
      </c>
      <c r="F1613" s="6"/>
      <c r="G1613" s="6">
        <v>350</v>
      </c>
      <c r="H1613" s="6"/>
      <c r="I1613" s="6">
        <v>6</v>
      </c>
      <c r="J1613" s="6"/>
      <c r="K1613" s="6">
        <v>0</v>
      </c>
      <c r="L1613" s="6" t="s">
        <v>12250</v>
      </c>
      <c r="M1613" s="6">
        <v>63</v>
      </c>
      <c r="N1613" s="6" t="e">
        <f>VLOOKUP(A1613,web_archive!D:AB,18,FALSE)</f>
        <v>#N/A</v>
      </c>
      <c r="O1613" s="6">
        <v>2</v>
      </c>
      <c r="P1613" s="6">
        <v>64</v>
      </c>
      <c r="Q1613" s="6"/>
      <c r="R1613" s="6">
        <v>30</v>
      </c>
      <c r="S1613" s="6">
        <v>0</v>
      </c>
      <c r="T1613" s="6">
        <v>0</v>
      </c>
      <c r="U1613" s="6" t="s">
        <v>12299</v>
      </c>
      <c r="V1613" s="6" t="s">
        <v>12299</v>
      </c>
      <c r="W1613" s="6" t="s">
        <v>12299</v>
      </c>
      <c r="X1613" s="6"/>
      <c r="Y1613" s="6"/>
      <c r="Z1613" s="6"/>
      <c r="AA1613" s="6"/>
      <c r="AB1613" s="6"/>
      <c r="AC1613" s="6"/>
    </row>
    <row r="1614" spans="1:29" x14ac:dyDescent="0.3">
      <c r="A1614" s="6">
        <v>2414</v>
      </c>
      <c r="B1614" s="6" t="s">
        <v>14922</v>
      </c>
      <c r="C1614" s="6" t="s">
        <v>14923</v>
      </c>
      <c r="D1614" s="6">
        <v>4</v>
      </c>
      <c r="E1614" s="6">
        <v>1</v>
      </c>
      <c r="F1614" s="6"/>
      <c r="G1614" s="6">
        <v>1</v>
      </c>
      <c r="H1614" s="6"/>
      <c r="I1614" s="6">
        <v>5</v>
      </c>
      <c r="J1614" s="6"/>
      <c r="K1614" s="6">
        <v>0</v>
      </c>
      <c r="L1614" s="6" t="s">
        <v>12234</v>
      </c>
      <c r="M1614" s="6">
        <v>63</v>
      </c>
      <c r="N1614" s="6" t="e">
        <f>VLOOKUP(A1614,web_archive!D:AB,18,FALSE)</f>
        <v>#N/A</v>
      </c>
      <c r="O1614" s="6">
        <v>2</v>
      </c>
      <c r="P1614" s="6">
        <v>64</v>
      </c>
      <c r="Q1614" s="6"/>
      <c r="R1614" s="6">
        <v>0</v>
      </c>
      <c r="S1614" s="6">
        <v>0</v>
      </c>
      <c r="T1614" s="6">
        <v>0</v>
      </c>
      <c r="U1614" s="6" t="s">
        <v>12299</v>
      </c>
      <c r="V1614" s="6" t="s">
        <v>12299</v>
      </c>
      <c r="W1614" s="6" t="s">
        <v>12299</v>
      </c>
      <c r="X1614" s="6"/>
      <c r="Y1614" s="6"/>
      <c r="Z1614" s="6"/>
      <c r="AA1614" s="6"/>
      <c r="AB1614" s="6"/>
      <c r="AC1614" s="6"/>
    </row>
    <row r="1615" spans="1:29" x14ac:dyDescent="0.3">
      <c r="A1615" s="6">
        <v>2415</v>
      </c>
      <c r="B1615" s="6" t="s">
        <v>14924</v>
      </c>
      <c r="C1615" s="6" t="s">
        <v>14925</v>
      </c>
      <c r="D1615" s="6">
        <v>4</v>
      </c>
      <c r="E1615" s="6">
        <v>34000</v>
      </c>
      <c r="F1615" s="6"/>
      <c r="G1615" s="6">
        <v>300</v>
      </c>
      <c r="H1615" s="6"/>
      <c r="I1615" s="6">
        <v>3</v>
      </c>
      <c r="J1615" s="6"/>
      <c r="K1615" s="6">
        <v>1</v>
      </c>
      <c r="L1615" s="6" t="s">
        <v>14534</v>
      </c>
      <c r="M1615" s="6">
        <v>63</v>
      </c>
      <c r="N1615" s="6" t="e">
        <f>VLOOKUP(A1615,web_archive!D:AB,18,FALSE)</f>
        <v>#N/A</v>
      </c>
      <c r="O1615" s="6">
        <v>0</v>
      </c>
      <c r="P1615" s="6">
        <v>64</v>
      </c>
      <c r="Q1615" s="6"/>
      <c r="R1615" s="6">
        <v>30</v>
      </c>
      <c r="S1615" s="6">
        <v>1</v>
      </c>
      <c r="T1615" s="6">
        <v>0</v>
      </c>
      <c r="U1615" s="6" t="s">
        <v>12787</v>
      </c>
      <c r="V1615" s="6" t="s">
        <v>14832</v>
      </c>
      <c r="W1615" s="6" t="s">
        <v>12404</v>
      </c>
      <c r="X1615" s="6" t="s">
        <v>12299</v>
      </c>
      <c r="Y1615" s="6" t="s">
        <v>12299</v>
      </c>
      <c r="Z1615" s="6"/>
      <c r="AA1615" s="6"/>
      <c r="AB1615" s="6"/>
      <c r="AC1615" s="6"/>
    </row>
    <row r="1616" spans="1:29" x14ac:dyDescent="0.3">
      <c r="A1616" s="6">
        <v>2416</v>
      </c>
      <c r="B1616" s="6" t="s">
        <v>14926</v>
      </c>
      <c r="C1616" s="6" t="s">
        <v>14927</v>
      </c>
      <c r="D1616" s="6">
        <v>4</v>
      </c>
      <c r="E1616" s="6">
        <v>35000</v>
      </c>
      <c r="F1616" s="6"/>
      <c r="G1616" s="6">
        <v>500</v>
      </c>
      <c r="H1616" s="6"/>
      <c r="I1616" s="6">
        <v>8</v>
      </c>
      <c r="J1616" s="6"/>
      <c r="K1616" s="6">
        <v>1</v>
      </c>
      <c r="L1616" s="6" t="s">
        <v>12234</v>
      </c>
      <c r="M1616" s="6">
        <v>63</v>
      </c>
      <c r="N1616" s="6" t="e">
        <f>VLOOKUP(A1616,web_archive!D:AB,18,FALSE)</f>
        <v>#N/A</v>
      </c>
      <c r="O1616" s="6">
        <v>2</v>
      </c>
      <c r="P1616" s="6">
        <v>64</v>
      </c>
      <c r="Q1616" s="6"/>
      <c r="R1616" s="6">
        <v>40</v>
      </c>
      <c r="S1616" s="6">
        <v>1</v>
      </c>
      <c r="T1616" s="6">
        <v>0</v>
      </c>
      <c r="U1616" s="6" t="s">
        <v>12807</v>
      </c>
      <c r="V1616" s="6" t="s">
        <v>12491</v>
      </c>
      <c r="W1616" s="6" t="s">
        <v>12299</v>
      </c>
      <c r="X1616" s="6" t="s">
        <v>12299</v>
      </c>
      <c r="Y1616" s="6"/>
      <c r="Z1616" s="6"/>
      <c r="AA1616" s="6"/>
      <c r="AB1616" s="6"/>
      <c r="AC1616" s="6"/>
    </row>
    <row r="1617" spans="1:30" x14ac:dyDescent="0.3">
      <c r="A1617" s="6">
        <v>2417</v>
      </c>
      <c r="B1617" s="6" t="s">
        <v>4238</v>
      </c>
      <c r="C1617" s="6" t="s">
        <v>4239</v>
      </c>
      <c r="D1617" s="6">
        <v>4</v>
      </c>
      <c r="E1617" s="6">
        <v>30000</v>
      </c>
      <c r="F1617" s="6"/>
      <c r="G1617" s="6">
        <v>500</v>
      </c>
      <c r="H1617" s="6"/>
      <c r="I1617" s="6">
        <v>12</v>
      </c>
      <c r="J1617" s="6"/>
      <c r="K1617" s="6">
        <v>0</v>
      </c>
      <c r="L1617" s="6" t="s">
        <v>14534</v>
      </c>
      <c r="M1617" s="6">
        <v>63</v>
      </c>
      <c r="N1617" s="6" t="str">
        <f>VLOOKUP(A1617,web_archive!D:AB,18,FALSE)</f>
        <v>Normal / Upper / Baby</v>
      </c>
      <c r="O1617" s="6">
        <v>2</v>
      </c>
      <c r="P1617" s="6">
        <v>64</v>
      </c>
      <c r="Q1617" s="6"/>
      <c r="R1617" s="6">
        <v>65</v>
      </c>
      <c r="S1617" s="6">
        <v>1</v>
      </c>
      <c r="T1617" s="6">
        <v>0</v>
      </c>
      <c r="U1617" s="6" t="s">
        <v>13315</v>
      </c>
      <c r="V1617" s="6" t="s">
        <v>14928</v>
      </c>
      <c r="W1617" s="6" t="s">
        <v>14929</v>
      </c>
      <c r="X1617" s="6" t="s">
        <v>12483</v>
      </c>
      <c r="Y1617" s="6" t="s">
        <v>12299</v>
      </c>
      <c r="Z1617" s="6" t="s">
        <v>12299</v>
      </c>
      <c r="AA1617" s="6"/>
      <c r="AB1617" s="6"/>
      <c r="AC1617" s="6"/>
      <c r="AD1617" s="6"/>
    </row>
    <row r="1618" spans="1:30" x14ac:dyDescent="0.3">
      <c r="A1618" s="6">
        <v>2418</v>
      </c>
      <c r="B1618" s="6" t="s">
        <v>14930</v>
      </c>
      <c r="C1618" s="6" t="s">
        <v>14931</v>
      </c>
      <c r="D1618" s="6">
        <v>4</v>
      </c>
      <c r="E1618" s="6">
        <v>30000</v>
      </c>
      <c r="F1618" s="6"/>
      <c r="G1618" s="6">
        <v>650</v>
      </c>
      <c r="H1618" s="6"/>
      <c r="I1618" s="6">
        <v>13</v>
      </c>
      <c r="J1618" s="6"/>
      <c r="K1618" s="6">
        <v>0</v>
      </c>
      <c r="L1618" s="6" t="s">
        <v>14534</v>
      </c>
      <c r="M1618" s="6">
        <v>63</v>
      </c>
      <c r="N1618" s="6" t="e">
        <f>VLOOKUP(A1618,web_archive!D:AB,18,FALSE)</f>
        <v>#N/A</v>
      </c>
      <c r="O1618" s="6">
        <v>2</v>
      </c>
      <c r="P1618" s="6">
        <v>64</v>
      </c>
      <c r="Q1618" s="6"/>
      <c r="R1618" s="6">
        <v>65</v>
      </c>
      <c r="S1618" s="6">
        <v>1</v>
      </c>
      <c r="T1618" s="6">
        <v>0</v>
      </c>
      <c r="U1618" s="6" t="s">
        <v>12807</v>
      </c>
      <c r="V1618" s="6" t="s">
        <v>14932</v>
      </c>
      <c r="W1618" s="6" t="s">
        <v>12457</v>
      </c>
      <c r="X1618" s="6" t="s">
        <v>12299</v>
      </c>
      <c r="Y1618" s="6" t="s">
        <v>12299</v>
      </c>
      <c r="Z1618" s="6"/>
      <c r="AA1618" s="6"/>
      <c r="AB1618" s="6"/>
      <c r="AC1618" s="6"/>
      <c r="AD1618" s="6"/>
    </row>
    <row r="1619" spans="1:30" x14ac:dyDescent="0.3">
      <c r="A1619" s="6">
        <v>2419</v>
      </c>
      <c r="B1619" s="6" t="s">
        <v>14933</v>
      </c>
      <c r="C1619" s="6" t="s">
        <v>14934</v>
      </c>
      <c r="D1619" s="6">
        <v>4</v>
      </c>
      <c r="E1619" s="6">
        <v>30000</v>
      </c>
      <c r="F1619" s="6"/>
      <c r="G1619" s="6">
        <v>700</v>
      </c>
      <c r="H1619" s="6"/>
      <c r="I1619" s="6">
        <v>13</v>
      </c>
      <c r="J1619" s="6"/>
      <c r="K1619" s="6">
        <v>0</v>
      </c>
      <c r="L1619" s="6" t="s">
        <v>14534</v>
      </c>
      <c r="M1619" s="6">
        <v>63</v>
      </c>
      <c r="N1619" s="6" t="e">
        <f>VLOOKUP(A1619,web_archive!D:AB,18,FALSE)</f>
        <v>#N/A</v>
      </c>
      <c r="O1619" s="6">
        <v>2</v>
      </c>
      <c r="P1619" s="6">
        <v>64</v>
      </c>
      <c r="Q1619" s="6"/>
      <c r="R1619" s="6">
        <v>54</v>
      </c>
      <c r="S1619" s="6">
        <v>1</v>
      </c>
      <c r="T1619" s="6">
        <v>0</v>
      </c>
      <c r="U1619" s="6" t="s">
        <v>14525</v>
      </c>
      <c r="V1619" s="6" t="s">
        <v>12763</v>
      </c>
      <c r="W1619" s="6" t="s">
        <v>14935</v>
      </c>
      <c r="X1619" s="6" t="s">
        <v>12491</v>
      </c>
      <c r="Y1619" s="6" t="s">
        <v>12299</v>
      </c>
      <c r="Z1619" s="6" t="s">
        <v>12299</v>
      </c>
      <c r="AA1619" s="6"/>
      <c r="AB1619" s="6"/>
      <c r="AC1619" s="6"/>
      <c r="AD1619" s="6"/>
    </row>
    <row r="1620" spans="1:30" x14ac:dyDescent="0.3">
      <c r="A1620" s="6">
        <v>2420</v>
      </c>
      <c r="B1620" s="6" t="s">
        <v>335</v>
      </c>
      <c r="C1620" s="6" t="s">
        <v>336</v>
      </c>
      <c r="D1620" s="6">
        <v>4</v>
      </c>
      <c r="E1620" s="6">
        <v>10000</v>
      </c>
      <c r="F1620" s="6"/>
      <c r="G1620" s="6">
        <v>300</v>
      </c>
      <c r="H1620" s="6"/>
      <c r="I1620" s="6">
        <v>8</v>
      </c>
      <c r="J1620" s="6"/>
      <c r="K1620" s="6">
        <v>1</v>
      </c>
      <c r="L1620" s="6" t="s">
        <v>12234</v>
      </c>
      <c r="M1620" s="6">
        <v>63</v>
      </c>
      <c r="N1620" s="6" t="str">
        <f>VLOOKUP(A1620,web_archive!D:AB,18,FALSE)</f>
        <v>Normal / Upper / Baby</v>
      </c>
      <c r="O1620" s="6">
        <v>2</v>
      </c>
      <c r="P1620" s="6">
        <v>64</v>
      </c>
      <c r="Q1620" s="6"/>
      <c r="R1620" s="6">
        <v>25</v>
      </c>
      <c r="S1620" s="6">
        <v>1</v>
      </c>
      <c r="T1620" s="6">
        <v>0</v>
      </c>
      <c r="U1620" s="6" t="s">
        <v>13923</v>
      </c>
      <c r="V1620" s="6" t="s">
        <v>12413</v>
      </c>
      <c r="W1620" s="6" t="s">
        <v>12299</v>
      </c>
      <c r="X1620" s="6" t="s">
        <v>12299</v>
      </c>
      <c r="Y1620" s="6"/>
      <c r="Z1620" s="6"/>
      <c r="AA1620" s="6"/>
      <c r="AB1620" s="6"/>
      <c r="AC1620" s="6"/>
      <c r="AD1620" s="6"/>
    </row>
    <row r="1621" spans="1:30" x14ac:dyDescent="0.3">
      <c r="A1621" s="6">
        <v>2421</v>
      </c>
      <c r="B1621" s="6" t="s">
        <v>14936</v>
      </c>
      <c r="C1621" s="6" t="s">
        <v>14937</v>
      </c>
      <c r="D1621" s="6">
        <v>4</v>
      </c>
      <c r="E1621" s="6">
        <v>0</v>
      </c>
      <c r="F1621" s="6"/>
      <c r="G1621" s="6">
        <v>500</v>
      </c>
      <c r="H1621" s="6"/>
      <c r="I1621" s="6">
        <v>13</v>
      </c>
      <c r="J1621" s="6"/>
      <c r="K1621" s="6">
        <v>1</v>
      </c>
      <c r="L1621" s="6" t="s">
        <v>14534</v>
      </c>
      <c r="M1621" s="6">
        <v>18</v>
      </c>
      <c r="N1621" s="6" t="e">
        <f>VLOOKUP(A1621,web_archive!D:AB,18,FALSE)</f>
        <v>#N/A</v>
      </c>
      <c r="O1621" s="6">
        <v>2</v>
      </c>
      <c r="P1621" s="6">
        <v>64</v>
      </c>
      <c r="Q1621" s="6"/>
      <c r="R1621" s="6">
        <v>1</v>
      </c>
      <c r="S1621" s="6">
        <v>1</v>
      </c>
      <c r="T1621" s="6">
        <v>0</v>
      </c>
      <c r="U1621" s="6" t="s">
        <v>14938</v>
      </c>
      <c r="V1621" s="6" t="s">
        <v>14939</v>
      </c>
      <c r="W1621" s="6" t="s">
        <v>14940</v>
      </c>
      <c r="X1621" s="6" t="s">
        <v>14941</v>
      </c>
      <c r="Y1621" s="6" t="s">
        <v>12299</v>
      </c>
      <c r="Z1621" s="6" t="s">
        <v>12299</v>
      </c>
      <c r="AA1621" s="6"/>
      <c r="AB1621" s="6"/>
      <c r="AC1621" s="6"/>
      <c r="AD1621" s="6"/>
    </row>
    <row r="1622" spans="1:30" x14ac:dyDescent="0.3">
      <c r="A1622" s="6">
        <v>2422</v>
      </c>
      <c r="B1622" s="6" t="s">
        <v>14942</v>
      </c>
      <c r="C1622" s="6" t="s">
        <v>14943</v>
      </c>
      <c r="D1622" s="6">
        <v>4</v>
      </c>
      <c r="E1622" s="6">
        <v>24000</v>
      </c>
      <c r="F1622" s="6"/>
      <c r="G1622" s="6">
        <v>200</v>
      </c>
      <c r="H1622" s="6"/>
      <c r="I1622" s="6">
        <v>7</v>
      </c>
      <c r="J1622" s="6"/>
      <c r="K1622" s="6">
        <v>1</v>
      </c>
      <c r="L1622" s="6" t="s">
        <v>12237</v>
      </c>
      <c r="M1622" s="6">
        <v>63</v>
      </c>
      <c r="N1622" s="6" t="e">
        <f>VLOOKUP(A1622,web_archive!D:AB,18,FALSE)</f>
        <v>#N/A</v>
      </c>
      <c r="O1622" s="6">
        <v>2</v>
      </c>
      <c r="P1622" s="6">
        <v>64</v>
      </c>
      <c r="Q1622" s="6"/>
      <c r="R1622" s="6">
        <v>40</v>
      </c>
      <c r="S1622" s="6">
        <v>1</v>
      </c>
      <c r="T1622" s="6">
        <v>0</v>
      </c>
      <c r="U1622" s="6" t="s">
        <v>14525</v>
      </c>
      <c r="V1622" s="6" t="s">
        <v>12489</v>
      </c>
      <c r="W1622" s="6" t="s">
        <v>12299</v>
      </c>
      <c r="X1622" s="6" t="s">
        <v>12299</v>
      </c>
      <c r="Y1622" s="6"/>
      <c r="Z1622" s="6"/>
      <c r="AA1622" s="6"/>
      <c r="AB1622" s="6"/>
      <c r="AC1622" s="6"/>
      <c r="AD1622" s="6"/>
    </row>
    <row r="1623" spans="1:30" x14ac:dyDescent="0.3">
      <c r="A1623" s="6">
        <v>2423</v>
      </c>
      <c r="B1623" s="6" t="s">
        <v>10345</v>
      </c>
      <c r="C1623" s="6" t="s">
        <v>10346</v>
      </c>
      <c r="D1623" s="6">
        <v>4</v>
      </c>
      <c r="E1623" s="6">
        <v>20</v>
      </c>
      <c r="F1623" s="6"/>
      <c r="G1623" s="6">
        <v>500</v>
      </c>
      <c r="H1623" s="6"/>
      <c r="I1623" s="6">
        <v>13</v>
      </c>
      <c r="J1623" s="6"/>
      <c r="K1623" s="6">
        <v>0</v>
      </c>
      <c r="L1623" s="6" t="s">
        <v>14534</v>
      </c>
      <c r="M1623" s="6">
        <v>18</v>
      </c>
      <c r="N1623" s="6" t="str">
        <f>VLOOKUP(A1623,web_archive!D:AB,18,FALSE)</f>
        <v>Normal / Upper / Baby</v>
      </c>
      <c r="O1623" s="6">
        <v>2</v>
      </c>
      <c r="P1623" s="6">
        <v>64</v>
      </c>
      <c r="Q1623" s="6"/>
      <c r="R1623" s="6">
        <v>85</v>
      </c>
      <c r="S1623" s="6">
        <v>1</v>
      </c>
      <c r="T1623" s="6">
        <v>0</v>
      </c>
      <c r="U1623" s="6" t="s">
        <v>14944</v>
      </c>
      <c r="V1623" s="6" t="s">
        <v>14945</v>
      </c>
      <c r="W1623" s="6" t="s">
        <v>14946</v>
      </c>
      <c r="X1623" s="6" t="s">
        <v>14947</v>
      </c>
      <c r="Y1623" s="6" t="s">
        <v>12299</v>
      </c>
      <c r="Z1623" s="6" t="s">
        <v>12299</v>
      </c>
      <c r="AA1623" s="6"/>
      <c r="AB1623" s="6"/>
      <c r="AC1623" s="6"/>
      <c r="AD1623" s="6"/>
    </row>
    <row r="1624" spans="1:30" x14ac:dyDescent="0.3">
      <c r="A1624" s="6">
        <v>2424</v>
      </c>
      <c r="B1624" s="6" t="s">
        <v>10021</v>
      </c>
      <c r="C1624" s="6" t="s">
        <v>10022</v>
      </c>
      <c r="D1624" s="6">
        <v>4</v>
      </c>
      <c r="E1624" s="6">
        <v>20</v>
      </c>
      <c r="F1624" s="6"/>
      <c r="G1624" s="6">
        <v>300</v>
      </c>
      <c r="H1624" s="6"/>
      <c r="I1624" s="6">
        <v>13</v>
      </c>
      <c r="J1624" s="6"/>
      <c r="K1624" s="6">
        <v>1</v>
      </c>
      <c r="L1624" s="6" t="s">
        <v>14534</v>
      </c>
      <c r="M1624" s="6">
        <v>18</v>
      </c>
      <c r="N1624" s="6" t="str">
        <f>VLOOKUP(A1624,web_archive!D:AB,18,FALSE)</f>
        <v>Normal / Upper / Baby</v>
      </c>
      <c r="O1624" s="6">
        <v>2</v>
      </c>
      <c r="P1624" s="6">
        <v>64</v>
      </c>
      <c r="Q1624" s="6"/>
      <c r="R1624" s="6">
        <v>55</v>
      </c>
      <c r="S1624" s="6">
        <v>1</v>
      </c>
      <c r="T1624" s="6">
        <v>0</v>
      </c>
      <c r="U1624" s="6" t="s">
        <v>14036</v>
      </c>
      <c r="V1624" s="6" t="s">
        <v>13456</v>
      </c>
      <c r="W1624" s="6" t="s">
        <v>12491</v>
      </c>
      <c r="X1624" s="6" t="s">
        <v>12299</v>
      </c>
      <c r="Y1624" s="6" t="s">
        <v>12299</v>
      </c>
      <c r="Z1624" s="6"/>
      <c r="AA1624" s="6"/>
      <c r="AB1624" s="6"/>
      <c r="AC1624" s="6"/>
      <c r="AD1624" s="6"/>
    </row>
    <row r="1625" spans="1:30" x14ac:dyDescent="0.3">
      <c r="A1625" s="6">
        <v>2425</v>
      </c>
      <c r="B1625" s="6" t="s">
        <v>14948</v>
      </c>
      <c r="C1625" s="6" t="s">
        <v>1198</v>
      </c>
      <c r="D1625" s="6">
        <v>4</v>
      </c>
      <c r="E1625" s="6">
        <v>20</v>
      </c>
      <c r="F1625" s="6"/>
      <c r="G1625" s="6">
        <v>500</v>
      </c>
      <c r="H1625" s="6"/>
      <c r="I1625" s="6">
        <v>16</v>
      </c>
      <c r="J1625" s="6"/>
      <c r="K1625" s="6">
        <v>0</v>
      </c>
      <c r="L1625" s="6" t="s">
        <v>14534</v>
      </c>
      <c r="M1625" s="6">
        <v>18</v>
      </c>
      <c r="N1625" s="6" t="e">
        <f>VLOOKUP(A1625,web_archive!D:AB,18,FALSE)</f>
        <v>#N/A</v>
      </c>
      <c r="O1625" s="6">
        <v>2</v>
      </c>
      <c r="P1625" s="6">
        <v>64</v>
      </c>
      <c r="Q1625" s="6"/>
      <c r="R1625" s="6">
        <v>55</v>
      </c>
      <c r="S1625" s="6">
        <v>1</v>
      </c>
      <c r="T1625" s="6">
        <v>0</v>
      </c>
      <c r="U1625" s="6" t="s">
        <v>13315</v>
      </c>
      <c r="V1625" s="6" t="s">
        <v>14949</v>
      </c>
      <c r="W1625" s="6" t="s">
        <v>12299</v>
      </c>
      <c r="X1625" s="6" t="s">
        <v>12299</v>
      </c>
      <c r="Y1625" s="6"/>
      <c r="Z1625" s="6"/>
      <c r="AA1625" s="6"/>
      <c r="AB1625" s="6"/>
      <c r="AC1625" s="6"/>
      <c r="AD1625" s="6"/>
    </row>
    <row r="1626" spans="1:30" x14ac:dyDescent="0.3">
      <c r="A1626" s="6">
        <v>2426</v>
      </c>
      <c r="B1626" s="6" t="s">
        <v>14950</v>
      </c>
      <c r="C1626" s="6" t="s">
        <v>14951</v>
      </c>
      <c r="D1626" s="6">
        <v>4</v>
      </c>
      <c r="E1626" s="6">
        <v>20</v>
      </c>
      <c r="F1626" s="6"/>
      <c r="G1626" s="6">
        <v>2000</v>
      </c>
      <c r="H1626" s="6"/>
      <c r="I1626" s="6">
        <v>0</v>
      </c>
      <c r="J1626" s="6"/>
      <c r="K1626" s="6">
        <v>0</v>
      </c>
      <c r="L1626" s="6" t="s">
        <v>14534</v>
      </c>
      <c r="M1626" s="6">
        <v>18</v>
      </c>
      <c r="N1626" s="6" t="e">
        <f>VLOOKUP(A1626,web_archive!D:AB,18,FALSE)</f>
        <v>#N/A</v>
      </c>
      <c r="O1626" s="6">
        <v>2</v>
      </c>
      <c r="P1626" s="6">
        <v>64</v>
      </c>
      <c r="Q1626" s="6"/>
      <c r="R1626" s="6">
        <v>75</v>
      </c>
      <c r="S1626" s="6">
        <v>1</v>
      </c>
      <c r="T1626" s="6">
        <v>0</v>
      </c>
      <c r="U1626" s="6" t="s">
        <v>14525</v>
      </c>
      <c r="V1626" s="6" t="s">
        <v>14545</v>
      </c>
      <c r="W1626" s="6" t="s">
        <v>14952</v>
      </c>
      <c r="X1626" s="6" t="s">
        <v>14953</v>
      </c>
      <c r="Y1626" s="6" t="s">
        <v>14954</v>
      </c>
      <c r="Z1626" s="6">
        <v>100</v>
      </c>
      <c r="AA1626" s="6" t="s">
        <v>13686</v>
      </c>
      <c r="AB1626" s="6" t="s">
        <v>12298</v>
      </c>
      <c r="AC1626" s="6" t="s">
        <v>12299</v>
      </c>
      <c r="AD1626" s="6" t="s">
        <v>12299</v>
      </c>
    </row>
    <row r="1627" spans="1:30" x14ac:dyDescent="0.3">
      <c r="A1627" s="6">
        <v>2427</v>
      </c>
      <c r="B1627" s="6" t="s">
        <v>14955</v>
      </c>
      <c r="C1627" s="6" t="s">
        <v>14956</v>
      </c>
      <c r="D1627" s="6">
        <v>4</v>
      </c>
      <c r="E1627" s="6">
        <v>20</v>
      </c>
      <c r="F1627" s="6"/>
      <c r="G1627" s="6">
        <v>300</v>
      </c>
      <c r="H1627" s="6"/>
      <c r="I1627" s="6">
        <v>4</v>
      </c>
      <c r="J1627" s="6"/>
      <c r="K1627" s="6">
        <v>0</v>
      </c>
      <c r="L1627" s="6" t="s">
        <v>12295</v>
      </c>
      <c r="M1627" s="6">
        <v>63</v>
      </c>
      <c r="N1627" s="6" t="e">
        <f>VLOOKUP(A1627,web_archive!D:AB,18,FALSE)</f>
        <v>#N/A</v>
      </c>
      <c r="O1627" s="6">
        <v>2</v>
      </c>
      <c r="P1627" s="6">
        <v>64</v>
      </c>
      <c r="Q1627" s="6"/>
      <c r="R1627" s="6">
        <v>0</v>
      </c>
      <c r="S1627" s="6">
        <v>0</v>
      </c>
      <c r="T1627" s="6">
        <v>0</v>
      </c>
      <c r="U1627" s="6" t="s">
        <v>14525</v>
      </c>
      <c r="V1627" s="6" t="s">
        <v>12451</v>
      </c>
      <c r="W1627" s="6" t="s">
        <v>12299</v>
      </c>
      <c r="X1627" s="6" t="s">
        <v>12299</v>
      </c>
      <c r="Y1627" s="6"/>
      <c r="Z1627" s="6"/>
      <c r="AA1627" s="6"/>
      <c r="AB1627" s="6"/>
      <c r="AC1627" s="6"/>
      <c r="AD1627" s="6"/>
    </row>
    <row r="1628" spans="1:30" x14ac:dyDescent="0.3">
      <c r="A1628" s="6">
        <v>2428</v>
      </c>
      <c r="B1628" s="6" t="s">
        <v>4218</v>
      </c>
      <c r="C1628" s="6" t="s">
        <v>14957</v>
      </c>
      <c r="D1628" s="6">
        <v>4</v>
      </c>
      <c r="E1628" s="6">
        <v>0</v>
      </c>
      <c r="F1628" s="6"/>
      <c r="G1628" s="6">
        <v>300</v>
      </c>
      <c r="H1628" s="6"/>
      <c r="I1628" s="6">
        <v>10</v>
      </c>
      <c r="J1628" s="6"/>
      <c r="K1628" s="6">
        <v>0</v>
      </c>
      <c r="L1628" s="6" t="s">
        <v>14534</v>
      </c>
      <c r="M1628" s="6">
        <v>63</v>
      </c>
      <c r="N1628" s="6" t="str">
        <f>VLOOKUP(A1628,web_archive!D:AB,18,FALSE)</f>
        <v>Normal / Upper / Baby</v>
      </c>
      <c r="O1628" s="6">
        <v>2</v>
      </c>
      <c r="P1628" s="6">
        <v>64</v>
      </c>
      <c r="Q1628" s="6"/>
      <c r="R1628" s="6">
        <v>0</v>
      </c>
      <c r="S1628" s="6">
        <v>0</v>
      </c>
      <c r="T1628" s="6">
        <v>0</v>
      </c>
      <c r="U1628" s="6" t="s">
        <v>12978</v>
      </c>
      <c r="V1628" s="6" t="s">
        <v>12549</v>
      </c>
      <c r="W1628" s="6" t="s">
        <v>12814</v>
      </c>
      <c r="X1628" s="6" t="s">
        <v>12551</v>
      </c>
      <c r="Y1628" s="6" t="s">
        <v>12491</v>
      </c>
      <c r="Z1628" s="6" t="s">
        <v>12299</v>
      </c>
      <c r="AA1628" s="6" t="s">
        <v>12299</v>
      </c>
      <c r="AB1628" s="6"/>
      <c r="AC1628" s="6"/>
      <c r="AD1628" s="6"/>
    </row>
    <row r="1629" spans="1:30" x14ac:dyDescent="0.3">
      <c r="A1629" s="6">
        <v>2429</v>
      </c>
      <c r="B1629" s="6" t="s">
        <v>14958</v>
      </c>
      <c r="C1629" s="6" t="s">
        <v>14959</v>
      </c>
      <c r="D1629" s="6">
        <v>4</v>
      </c>
      <c r="E1629" s="6">
        <v>0</v>
      </c>
      <c r="F1629" s="6"/>
      <c r="G1629" s="6">
        <v>1500</v>
      </c>
      <c r="H1629" s="6"/>
      <c r="I1629" s="6">
        <v>5</v>
      </c>
      <c r="J1629" s="6"/>
      <c r="K1629" s="6">
        <v>0</v>
      </c>
      <c r="L1629" s="6" t="s">
        <v>14960</v>
      </c>
      <c r="M1629" s="6">
        <v>63</v>
      </c>
      <c r="N1629" s="6" t="e">
        <f>VLOOKUP(A1629,web_archive!D:AB,18,FALSE)</f>
        <v>#N/A</v>
      </c>
      <c r="O1629" s="6">
        <v>2</v>
      </c>
      <c r="P1629" s="6">
        <v>64</v>
      </c>
      <c r="Q1629" s="6"/>
      <c r="R1629" s="6">
        <v>0</v>
      </c>
      <c r="S1629" s="6">
        <v>1</v>
      </c>
      <c r="T1629" s="6">
        <v>0</v>
      </c>
      <c r="U1629" s="6" t="s">
        <v>12299</v>
      </c>
      <c r="V1629" s="6" t="s">
        <v>12299</v>
      </c>
      <c r="W1629" s="6" t="s">
        <v>12299</v>
      </c>
      <c r="X1629" s="6"/>
      <c r="Y1629" s="6"/>
      <c r="Z1629" s="6"/>
      <c r="AA1629" s="6"/>
      <c r="AB1629" s="6"/>
      <c r="AC1629" s="6"/>
      <c r="AD1629" s="6"/>
    </row>
    <row r="1630" spans="1:30" x14ac:dyDescent="0.3">
      <c r="A1630" s="6">
        <v>2430</v>
      </c>
      <c r="B1630" s="6" t="s">
        <v>14961</v>
      </c>
      <c r="C1630" s="6" t="s">
        <v>14959</v>
      </c>
      <c r="D1630" s="6">
        <v>4</v>
      </c>
      <c r="E1630" s="6">
        <v>0</v>
      </c>
      <c r="F1630" s="6"/>
      <c r="G1630" s="6">
        <v>800</v>
      </c>
      <c r="H1630" s="6"/>
      <c r="I1630" s="6">
        <v>5</v>
      </c>
      <c r="J1630" s="6"/>
      <c r="K1630" s="6">
        <v>0</v>
      </c>
      <c r="L1630" s="6" t="s">
        <v>14962</v>
      </c>
      <c r="M1630" s="6">
        <v>63</v>
      </c>
      <c r="N1630" s="6" t="e">
        <f>VLOOKUP(A1630,web_archive!D:AB,18,FALSE)</f>
        <v>#N/A</v>
      </c>
      <c r="O1630" s="6">
        <v>2</v>
      </c>
      <c r="P1630" s="6">
        <v>64</v>
      </c>
      <c r="Q1630" s="6"/>
      <c r="R1630" s="6">
        <v>0</v>
      </c>
      <c r="S1630" s="6">
        <v>1</v>
      </c>
      <c r="T1630" s="6">
        <v>0</v>
      </c>
      <c r="U1630" s="6" t="s">
        <v>12299</v>
      </c>
      <c r="V1630" s="6" t="s">
        <v>12299</v>
      </c>
      <c r="W1630" s="6" t="s">
        <v>12299</v>
      </c>
      <c r="X1630" s="6"/>
      <c r="Y1630" s="6"/>
      <c r="Z1630" s="6"/>
      <c r="AA1630" s="6"/>
      <c r="AB1630" s="6"/>
      <c r="AC1630" s="6"/>
      <c r="AD1630" s="6"/>
    </row>
    <row r="1631" spans="1:30" x14ac:dyDescent="0.3">
      <c r="A1631" s="6">
        <v>2431</v>
      </c>
      <c r="B1631" s="6" t="s">
        <v>14963</v>
      </c>
      <c r="C1631" s="6" t="s">
        <v>14964</v>
      </c>
      <c r="D1631" s="6">
        <v>4</v>
      </c>
      <c r="E1631" s="6">
        <v>20</v>
      </c>
      <c r="F1631" s="6"/>
      <c r="G1631" s="6">
        <v>0</v>
      </c>
      <c r="H1631" s="6"/>
      <c r="I1631" s="6">
        <v>10</v>
      </c>
      <c r="J1631" s="6"/>
      <c r="K1631" s="6">
        <v>0</v>
      </c>
      <c r="L1631" s="6" t="s">
        <v>12295</v>
      </c>
      <c r="M1631" s="6">
        <v>63</v>
      </c>
      <c r="N1631" s="6" t="e">
        <f>VLOOKUP(A1631,web_archive!D:AB,18,FALSE)</f>
        <v>#N/A</v>
      </c>
      <c r="O1631" s="6">
        <v>2</v>
      </c>
      <c r="P1631" s="6">
        <v>64</v>
      </c>
      <c r="Q1631" s="6"/>
      <c r="R1631" s="6">
        <v>0</v>
      </c>
      <c r="S1631" s="6">
        <v>0</v>
      </c>
      <c r="T1631" s="6">
        <v>0</v>
      </c>
      <c r="U1631" s="6" t="s">
        <v>12807</v>
      </c>
      <c r="V1631" s="6" t="s">
        <v>14965</v>
      </c>
      <c r="W1631" s="6" t="s">
        <v>13459</v>
      </c>
      <c r="X1631" s="6" t="s">
        <v>12299</v>
      </c>
      <c r="Y1631" s="6" t="s">
        <v>12299</v>
      </c>
      <c r="Z1631" s="6"/>
      <c r="AA1631" s="6"/>
      <c r="AB1631" s="6"/>
      <c r="AC1631" s="6"/>
      <c r="AD1631" s="6"/>
    </row>
    <row r="1632" spans="1:30" x14ac:dyDescent="0.3">
      <c r="A1632" s="6">
        <v>2432</v>
      </c>
      <c r="B1632" s="6" t="s">
        <v>14966</v>
      </c>
      <c r="C1632" s="6" t="s">
        <v>9455</v>
      </c>
      <c r="D1632" s="6">
        <v>4</v>
      </c>
      <c r="E1632" s="6">
        <v>8500</v>
      </c>
      <c r="F1632" s="6"/>
      <c r="G1632" s="6">
        <v>600</v>
      </c>
      <c r="H1632" s="6"/>
      <c r="I1632" s="6">
        <v>10</v>
      </c>
      <c r="J1632" s="6"/>
      <c r="K1632" s="6">
        <v>1</v>
      </c>
      <c r="L1632" s="6" t="s">
        <v>14534</v>
      </c>
      <c r="M1632" s="6">
        <v>63</v>
      </c>
      <c r="N1632" s="6" t="e">
        <f>VLOOKUP(A1632,web_archive!D:AB,18,FALSE)</f>
        <v>#N/A</v>
      </c>
      <c r="O1632" s="6">
        <v>2</v>
      </c>
      <c r="P1632" s="6">
        <v>64</v>
      </c>
      <c r="Q1632" s="6"/>
      <c r="R1632" s="6">
        <v>0</v>
      </c>
      <c r="S1632" s="6">
        <v>1</v>
      </c>
      <c r="T1632" s="6">
        <v>0</v>
      </c>
      <c r="U1632" s="6" t="s">
        <v>14525</v>
      </c>
      <c r="V1632" s="6" t="s">
        <v>12491</v>
      </c>
      <c r="W1632" s="6" t="s">
        <v>12299</v>
      </c>
      <c r="X1632" s="6" t="s">
        <v>12299</v>
      </c>
      <c r="Y1632" s="6"/>
      <c r="Z1632" s="6"/>
      <c r="AA1632" s="6"/>
      <c r="AB1632" s="6"/>
      <c r="AC1632" s="6"/>
      <c r="AD1632" s="6"/>
    </row>
    <row r="1633" spans="1:31" x14ac:dyDescent="0.3">
      <c r="A1633" s="6">
        <v>2433</v>
      </c>
      <c r="B1633" s="6" t="s">
        <v>2992</v>
      </c>
      <c r="C1633" s="6" t="s">
        <v>14967</v>
      </c>
      <c r="D1633" s="6">
        <v>4</v>
      </c>
      <c r="E1633" s="6">
        <v>20</v>
      </c>
      <c r="F1633" s="6"/>
      <c r="G1633" s="6">
        <v>250</v>
      </c>
      <c r="H1633" s="6"/>
      <c r="I1633" s="6">
        <v>15</v>
      </c>
      <c r="J1633" s="6"/>
      <c r="K1633" s="6">
        <v>1</v>
      </c>
      <c r="L1633" s="6" t="s">
        <v>14571</v>
      </c>
      <c r="M1633" s="6">
        <v>18</v>
      </c>
      <c r="N1633" s="6" t="str">
        <f>VLOOKUP(A1633,web_archive!D:AB,18,FALSE)</f>
        <v>Normal / Upper / Baby</v>
      </c>
      <c r="O1633" s="6">
        <v>2</v>
      </c>
      <c r="P1633" s="6">
        <v>64</v>
      </c>
      <c r="Q1633" s="6"/>
      <c r="R1633" s="6">
        <v>0</v>
      </c>
      <c r="S1633" s="6">
        <v>1</v>
      </c>
      <c r="T1633" s="6">
        <v>0</v>
      </c>
      <c r="U1633" s="6" t="s">
        <v>13923</v>
      </c>
      <c r="V1633" s="6" t="s">
        <v>14968</v>
      </c>
      <c r="W1633" s="6" t="s">
        <v>12299</v>
      </c>
      <c r="X1633" s="6" t="s">
        <v>12299</v>
      </c>
      <c r="Y1633" s="6"/>
      <c r="Z1633" s="6"/>
      <c r="AA1633" s="6"/>
      <c r="AB1633" s="6"/>
      <c r="AC1633" s="6"/>
      <c r="AD1633" s="6"/>
      <c r="AE1633" s="6"/>
    </row>
    <row r="1634" spans="1:31" x14ac:dyDescent="0.3">
      <c r="A1634" s="6">
        <v>2434</v>
      </c>
      <c r="B1634" s="6" t="s">
        <v>1197</v>
      </c>
      <c r="C1634" s="6" t="s">
        <v>1198</v>
      </c>
      <c r="D1634" s="6">
        <v>4</v>
      </c>
      <c r="E1634" s="6">
        <v>20</v>
      </c>
      <c r="F1634" s="6"/>
      <c r="G1634" s="6">
        <v>500</v>
      </c>
      <c r="H1634" s="6"/>
      <c r="I1634" s="6">
        <v>16</v>
      </c>
      <c r="J1634" s="6"/>
      <c r="K1634" s="6">
        <v>1</v>
      </c>
      <c r="L1634" s="6" t="s">
        <v>14534</v>
      </c>
      <c r="M1634" s="6">
        <v>18</v>
      </c>
      <c r="N1634" s="6" t="str">
        <f>VLOOKUP(A1634,web_archive!D:AB,18,FALSE)</f>
        <v>Normal / Upper / Baby</v>
      </c>
      <c r="O1634" s="6">
        <v>2</v>
      </c>
      <c r="P1634" s="6">
        <v>64</v>
      </c>
      <c r="Q1634" s="6"/>
      <c r="R1634" s="6">
        <v>55</v>
      </c>
      <c r="S1634" s="6">
        <v>1</v>
      </c>
      <c r="T1634" s="6">
        <v>0</v>
      </c>
      <c r="U1634" s="6" t="s">
        <v>13315</v>
      </c>
      <c r="V1634" s="6" t="s">
        <v>14949</v>
      </c>
      <c r="W1634" s="6" t="s">
        <v>12299</v>
      </c>
      <c r="X1634" s="6" t="s">
        <v>12299</v>
      </c>
      <c r="Y1634" s="6"/>
      <c r="Z1634" s="6"/>
      <c r="AA1634" s="6"/>
      <c r="AB1634" s="6"/>
      <c r="AC1634" s="6"/>
      <c r="AD1634" s="6"/>
      <c r="AE1634" s="6"/>
    </row>
    <row r="1635" spans="1:31" x14ac:dyDescent="0.3">
      <c r="A1635" s="6">
        <v>2435</v>
      </c>
      <c r="B1635" s="6" t="s">
        <v>829</v>
      </c>
      <c r="C1635" s="6" t="s">
        <v>830</v>
      </c>
      <c r="D1635" s="6">
        <v>4</v>
      </c>
      <c r="E1635" s="6">
        <v>10</v>
      </c>
      <c r="F1635" s="6"/>
      <c r="G1635" s="6">
        <v>0</v>
      </c>
      <c r="H1635" s="6"/>
      <c r="I1635" s="6">
        <v>15</v>
      </c>
      <c r="J1635" s="6"/>
      <c r="K1635" s="6">
        <v>1</v>
      </c>
      <c r="L1635" s="6" t="s">
        <v>14969</v>
      </c>
      <c r="M1635" s="6">
        <v>63</v>
      </c>
      <c r="N1635" s="6" t="str">
        <f>VLOOKUP(A1635,web_archive!D:AB,18,FALSE)</f>
        <v>Normal / Upper / Baby</v>
      </c>
      <c r="O1635" s="6">
        <v>2</v>
      </c>
      <c r="P1635" s="6">
        <v>64</v>
      </c>
      <c r="Q1635" s="6"/>
      <c r="R1635" s="6">
        <v>80</v>
      </c>
      <c r="S1635" s="6">
        <v>1</v>
      </c>
      <c r="T1635" s="6">
        <v>0</v>
      </c>
      <c r="U1635" s="6" t="s">
        <v>13923</v>
      </c>
      <c r="V1635" s="6" t="s">
        <v>13826</v>
      </c>
      <c r="W1635" s="6" t="s">
        <v>14785</v>
      </c>
      <c r="X1635" s="6" t="s">
        <v>12549</v>
      </c>
      <c r="Y1635" s="6" t="s">
        <v>14785</v>
      </c>
      <c r="Z1635" s="6" t="s">
        <v>12551</v>
      </c>
      <c r="AA1635" s="6" t="s">
        <v>12368</v>
      </c>
      <c r="AB1635" s="6" t="s">
        <v>12299</v>
      </c>
      <c r="AC1635" s="6" t="s">
        <v>12299</v>
      </c>
      <c r="AD1635" s="6"/>
      <c r="AE1635" s="6"/>
    </row>
    <row r="1636" spans="1:31" x14ac:dyDescent="0.3">
      <c r="A1636" s="6">
        <v>2436</v>
      </c>
      <c r="B1636" s="6" t="s">
        <v>2372</v>
      </c>
      <c r="C1636" s="6" t="s">
        <v>2373</v>
      </c>
      <c r="D1636" s="6">
        <v>4</v>
      </c>
      <c r="E1636" s="6">
        <v>10</v>
      </c>
      <c r="F1636" s="6"/>
      <c r="G1636" s="6">
        <v>0</v>
      </c>
      <c r="H1636" s="6"/>
      <c r="I1636" s="6">
        <v>9</v>
      </c>
      <c r="J1636" s="6"/>
      <c r="K1636" s="6">
        <v>1</v>
      </c>
      <c r="L1636" s="6" t="s">
        <v>14970</v>
      </c>
      <c r="M1636" s="6">
        <v>63</v>
      </c>
      <c r="N1636" s="6" t="str">
        <f>VLOOKUP(A1636,web_archive!D:AB,18,FALSE)</f>
        <v>Normal / Upper / Baby</v>
      </c>
      <c r="O1636" s="6">
        <v>2</v>
      </c>
      <c r="P1636" s="6">
        <v>64</v>
      </c>
      <c r="Q1636" s="6"/>
      <c r="R1636" s="6">
        <v>80</v>
      </c>
      <c r="S1636" s="6">
        <v>1</v>
      </c>
      <c r="T1636" s="6">
        <v>0</v>
      </c>
      <c r="U1636" s="6" t="s">
        <v>13923</v>
      </c>
      <c r="V1636" s="6" t="s">
        <v>13826</v>
      </c>
      <c r="W1636" s="6" t="s">
        <v>14785</v>
      </c>
      <c r="X1636" s="6" t="s">
        <v>12549</v>
      </c>
      <c r="Y1636" s="6" t="s">
        <v>14785</v>
      </c>
      <c r="Z1636" s="6" t="s">
        <v>12551</v>
      </c>
      <c r="AA1636" s="6" t="s">
        <v>12368</v>
      </c>
      <c r="AB1636" s="6" t="s">
        <v>12299</v>
      </c>
      <c r="AC1636" s="6" t="s">
        <v>12299</v>
      </c>
      <c r="AD1636" s="6"/>
      <c r="AE1636" s="6"/>
    </row>
    <row r="1637" spans="1:31" x14ac:dyDescent="0.3">
      <c r="A1637" s="6">
        <v>2437</v>
      </c>
      <c r="B1637" s="6" t="s">
        <v>14971</v>
      </c>
      <c r="C1637" s="6" t="s">
        <v>14972</v>
      </c>
      <c r="D1637" s="6">
        <v>4</v>
      </c>
      <c r="E1637" s="6">
        <v>10</v>
      </c>
      <c r="F1637" s="6"/>
      <c r="G1637" s="6">
        <v>0</v>
      </c>
      <c r="H1637" s="6"/>
      <c r="I1637" s="6">
        <v>9</v>
      </c>
      <c r="J1637" s="6"/>
      <c r="K1637" s="6">
        <v>1</v>
      </c>
      <c r="L1637" s="6" t="s">
        <v>14863</v>
      </c>
      <c r="M1637" s="6">
        <v>63</v>
      </c>
      <c r="N1637" s="6" t="e">
        <f>VLOOKUP(A1637,web_archive!D:AB,18,FALSE)</f>
        <v>#N/A</v>
      </c>
      <c r="O1637" s="6">
        <v>2</v>
      </c>
      <c r="P1637" s="6">
        <v>64</v>
      </c>
      <c r="Q1637" s="6"/>
      <c r="R1637" s="6">
        <v>80</v>
      </c>
      <c r="S1637" s="6">
        <v>1</v>
      </c>
      <c r="T1637" s="6">
        <v>0</v>
      </c>
      <c r="U1637" s="6" t="s">
        <v>13923</v>
      </c>
      <c r="V1637" s="6" t="s">
        <v>13826</v>
      </c>
      <c r="W1637" s="6" t="s">
        <v>14785</v>
      </c>
      <c r="X1637" s="6" t="s">
        <v>12549</v>
      </c>
      <c r="Y1637" s="6" t="s">
        <v>14785</v>
      </c>
      <c r="Z1637" s="6" t="s">
        <v>12551</v>
      </c>
      <c r="AA1637" s="6" t="s">
        <v>12368</v>
      </c>
      <c r="AB1637" s="6" t="s">
        <v>12299</v>
      </c>
      <c r="AC1637" s="6" t="s">
        <v>12299</v>
      </c>
      <c r="AD1637" s="6"/>
      <c r="AE1637" s="6"/>
    </row>
    <row r="1638" spans="1:31" x14ac:dyDescent="0.3">
      <c r="A1638" s="6">
        <v>2438</v>
      </c>
      <c r="B1638" s="6" t="s">
        <v>14973</v>
      </c>
      <c r="C1638" s="6" t="s">
        <v>14974</v>
      </c>
      <c r="D1638" s="6">
        <v>4</v>
      </c>
      <c r="E1638" s="6">
        <v>10</v>
      </c>
      <c r="F1638" s="6"/>
      <c r="G1638" s="6">
        <v>300</v>
      </c>
      <c r="H1638" s="6"/>
      <c r="I1638" s="6">
        <v>0</v>
      </c>
      <c r="J1638" s="6"/>
      <c r="K1638" s="6">
        <v>0</v>
      </c>
      <c r="L1638" s="6" t="s">
        <v>12295</v>
      </c>
      <c r="M1638" s="6">
        <v>63</v>
      </c>
      <c r="N1638" s="6" t="e">
        <f>VLOOKUP(A1638,web_archive!D:AB,18,FALSE)</f>
        <v>#N/A</v>
      </c>
      <c r="O1638" s="6">
        <v>2</v>
      </c>
      <c r="P1638" s="6">
        <v>64</v>
      </c>
      <c r="Q1638" s="6"/>
      <c r="R1638" s="6">
        <v>80</v>
      </c>
      <c r="S1638" s="6">
        <v>1</v>
      </c>
      <c r="T1638" s="6">
        <v>0</v>
      </c>
      <c r="U1638" s="6" t="s">
        <v>12640</v>
      </c>
      <c r="V1638" s="6" t="s">
        <v>12711</v>
      </c>
      <c r="W1638" s="6" t="s">
        <v>14975</v>
      </c>
      <c r="X1638" s="6" t="s">
        <v>14976</v>
      </c>
      <c r="Y1638" s="6" t="s">
        <v>12299</v>
      </c>
      <c r="Z1638" s="6" t="s">
        <v>12299</v>
      </c>
      <c r="AA1638" s="6"/>
      <c r="AB1638" s="6"/>
      <c r="AC1638" s="6"/>
      <c r="AD1638" s="6"/>
      <c r="AE1638" s="6"/>
    </row>
    <row r="1639" spans="1:31" x14ac:dyDescent="0.3">
      <c r="A1639" s="6">
        <v>2439</v>
      </c>
      <c r="B1639" s="6" t="s">
        <v>14977</v>
      </c>
      <c r="C1639" s="6" t="s">
        <v>14978</v>
      </c>
      <c r="D1639" s="6">
        <v>4</v>
      </c>
      <c r="E1639" s="6">
        <v>20</v>
      </c>
      <c r="F1639" s="6"/>
      <c r="G1639" s="6">
        <v>0</v>
      </c>
      <c r="H1639" s="6"/>
      <c r="I1639" s="6">
        <v>9</v>
      </c>
      <c r="J1639" s="6"/>
      <c r="K1639" s="6">
        <v>0</v>
      </c>
      <c r="L1639" s="6" t="s">
        <v>12295</v>
      </c>
      <c r="M1639" s="6">
        <v>63</v>
      </c>
      <c r="N1639" s="6" t="e">
        <f>VLOOKUP(A1639,web_archive!D:AB,18,FALSE)</f>
        <v>#N/A</v>
      </c>
      <c r="O1639" s="6">
        <v>2</v>
      </c>
      <c r="P1639" s="6">
        <v>64</v>
      </c>
      <c r="Q1639" s="6"/>
      <c r="R1639" s="6">
        <v>0</v>
      </c>
      <c r="S1639" s="6">
        <v>0</v>
      </c>
      <c r="T1639" s="6">
        <v>0</v>
      </c>
      <c r="U1639" s="6" t="s">
        <v>12807</v>
      </c>
      <c r="V1639" s="6" t="s">
        <v>14979</v>
      </c>
      <c r="W1639" s="6" t="s">
        <v>14980</v>
      </c>
      <c r="X1639" s="6">
        <v>20</v>
      </c>
      <c r="Y1639" s="6" t="s">
        <v>14981</v>
      </c>
      <c r="Z1639" s="6">
        <v>3</v>
      </c>
      <c r="AA1639" s="6" t="s">
        <v>12581</v>
      </c>
      <c r="AB1639" s="6" t="s">
        <v>12299</v>
      </c>
      <c r="AC1639" s="6" t="s">
        <v>12299</v>
      </c>
      <c r="AD1639" s="6"/>
      <c r="AE1639" s="6"/>
    </row>
    <row r="1640" spans="1:31" x14ac:dyDescent="0.3">
      <c r="A1640" s="6">
        <v>2440</v>
      </c>
      <c r="B1640" s="6" t="s">
        <v>9521</v>
      </c>
      <c r="C1640" s="6" t="s">
        <v>9522</v>
      </c>
      <c r="D1640" s="6">
        <v>4</v>
      </c>
      <c r="E1640" s="6">
        <v>20</v>
      </c>
      <c r="F1640" s="6"/>
      <c r="G1640" s="6">
        <v>300</v>
      </c>
      <c r="H1640" s="6"/>
      <c r="I1640" s="6">
        <v>10</v>
      </c>
      <c r="J1640" s="6"/>
      <c r="K1640" s="6">
        <v>1</v>
      </c>
      <c r="L1640" s="6" t="s">
        <v>14571</v>
      </c>
      <c r="M1640" s="6">
        <v>18</v>
      </c>
      <c r="N1640" s="6" t="str">
        <f>VLOOKUP(A1640,web_archive!D:AB,18,FALSE)</f>
        <v>Normal / Upper / Baby</v>
      </c>
      <c r="O1640" s="6">
        <v>2</v>
      </c>
      <c r="P1640" s="6">
        <v>64</v>
      </c>
      <c r="Q1640" s="6"/>
      <c r="R1640" s="6">
        <v>70</v>
      </c>
      <c r="S1640" s="6">
        <v>1</v>
      </c>
      <c r="T1640" s="6">
        <v>0</v>
      </c>
      <c r="U1640" s="6" t="s">
        <v>13315</v>
      </c>
      <c r="V1640" s="6" t="s">
        <v>14982</v>
      </c>
      <c r="W1640" s="6" t="s">
        <v>12491</v>
      </c>
      <c r="X1640" s="6" t="s">
        <v>12299</v>
      </c>
      <c r="Y1640" s="6" t="s">
        <v>12299</v>
      </c>
      <c r="Z1640" s="6"/>
      <c r="AA1640" s="6"/>
      <c r="AB1640" s="6"/>
      <c r="AC1640" s="6"/>
      <c r="AD1640" s="6"/>
      <c r="AE1640" s="6"/>
    </row>
    <row r="1641" spans="1:31" x14ac:dyDescent="0.3">
      <c r="A1641" s="6">
        <v>2441</v>
      </c>
      <c r="B1641" s="6" t="s">
        <v>14983</v>
      </c>
      <c r="C1641" s="6" t="s">
        <v>14984</v>
      </c>
      <c r="D1641" s="6">
        <v>4</v>
      </c>
      <c r="E1641" s="6">
        <v>20</v>
      </c>
      <c r="F1641" s="6"/>
      <c r="G1641" s="6">
        <v>200</v>
      </c>
      <c r="H1641" s="6"/>
      <c r="I1641" s="6">
        <v>0</v>
      </c>
      <c r="J1641" s="6"/>
      <c r="K1641" s="6">
        <v>0</v>
      </c>
      <c r="L1641" s="6" t="s">
        <v>12295</v>
      </c>
      <c r="M1641" s="6">
        <v>63</v>
      </c>
      <c r="N1641" s="6" t="e">
        <f>VLOOKUP(A1641,web_archive!D:AB,18,FALSE)</f>
        <v>#N/A</v>
      </c>
      <c r="O1641" s="6">
        <v>2</v>
      </c>
      <c r="P1641" s="6">
        <v>64</v>
      </c>
      <c r="Q1641" s="6"/>
      <c r="R1641" s="6">
        <v>0</v>
      </c>
      <c r="S1641" s="6">
        <v>1</v>
      </c>
      <c r="T1641" s="6">
        <v>0</v>
      </c>
      <c r="U1641" s="6" t="s">
        <v>12691</v>
      </c>
      <c r="V1641" s="6" t="s">
        <v>13183</v>
      </c>
      <c r="W1641" s="6" t="s">
        <v>12762</v>
      </c>
      <c r="X1641" s="6" t="s">
        <v>14596</v>
      </c>
      <c r="Y1641" s="6" t="s">
        <v>13458</v>
      </c>
      <c r="Z1641" s="6" t="s">
        <v>12489</v>
      </c>
      <c r="AA1641" s="6" t="s">
        <v>12299</v>
      </c>
      <c r="AB1641" s="6" t="s">
        <v>12299</v>
      </c>
      <c r="AC1641" s="6"/>
      <c r="AD1641" s="6"/>
      <c r="AE1641" s="6"/>
    </row>
    <row r="1642" spans="1:31" x14ac:dyDescent="0.3">
      <c r="A1642" s="6">
        <v>2442</v>
      </c>
      <c r="B1642" s="6" t="s">
        <v>14985</v>
      </c>
      <c r="C1642" s="6" t="s">
        <v>14986</v>
      </c>
      <c r="D1642" s="6">
        <v>4</v>
      </c>
      <c r="E1642" s="6">
        <v>0</v>
      </c>
      <c r="F1642" s="6"/>
      <c r="G1642" s="6">
        <v>0</v>
      </c>
      <c r="H1642" s="6"/>
      <c r="I1642" s="6">
        <v>7</v>
      </c>
      <c r="J1642" s="6"/>
      <c r="K1642" s="6">
        <v>0</v>
      </c>
      <c r="L1642" s="6" t="s">
        <v>12295</v>
      </c>
      <c r="M1642" s="6">
        <v>63</v>
      </c>
      <c r="N1642" s="6" t="e">
        <f>VLOOKUP(A1642,web_archive!D:AB,18,FALSE)</f>
        <v>#N/A</v>
      </c>
      <c r="O1642" s="6">
        <v>2</v>
      </c>
      <c r="P1642" s="6">
        <v>64</v>
      </c>
      <c r="Q1642" s="6"/>
      <c r="R1642" s="6">
        <v>0</v>
      </c>
      <c r="S1642" s="6">
        <v>0</v>
      </c>
      <c r="T1642" s="6">
        <v>0</v>
      </c>
      <c r="U1642" s="6" t="s">
        <v>12787</v>
      </c>
      <c r="V1642" s="6" t="s">
        <v>14987</v>
      </c>
      <c r="W1642" s="6" t="s">
        <v>14988</v>
      </c>
      <c r="X1642" s="6" t="s">
        <v>14580</v>
      </c>
      <c r="Y1642" s="6" t="s">
        <v>14989</v>
      </c>
      <c r="Z1642" s="6">
        <v>3</v>
      </c>
      <c r="AA1642" s="6" t="s">
        <v>14990</v>
      </c>
      <c r="AB1642" s="6" t="s">
        <v>12368</v>
      </c>
      <c r="AC1642" s="6" t="s">
        <v>12299</v>
      </c>
      <c r="AD1642" s="6" t="s">
        <v>12299</v>
      </c>
      <c r="AE1642" s="6"/>
    </row>
    <row r="1643" spans="1:31" x14ac:dyDescent="0.3">
      <c r="A1643" s="6">
        <v>2443</v>
      </c>
      <c r="B1643" s="6" t="s">
        <v>14991</v>
      </c>
      <c r="C1643" s="6" t="s">
        <v>14992</v>
      </c>
      <c r="D1643" s="6">
        <v>4</v>
      </c>
      <c r="E1643" s="6">
        <v>10</v>
      </c>
      <c r="F1643" s="6"/>
      <c r="G1643" s="6">
        <v>250</v>
      </c>
      <c r="H1643" s="6"/>
      <c r="I1643" s="6">
        <v>0</v>
      </c>
      <c r="J1643" s="6"/>
      <c r="K1643" s="6">
        <v>0</v>
      </c>
      <c r="L1643" s="6" t="s">
        <v>12295</v>
      </c>
      <c r="M1643" s="6">
        <v>63</v>
      </c>
      <c r="N1643" s="6" t="e">
        <f>VLOOKUP(A1643,web_archive!D:AB,18,FALSE)</f>
        <v>#N/A</v>
      </c>
      <c r="O1643" s="6">
        <v>2</v>
      </c>
      <c r="P1643" s="6">
        <v>64</v>
      </c>
      <c r="Q1643" s="6"/>
      <c r="R1643" s="6">
        <v>0</v>
      </c>
      <c r="S1643" s="6">
        <v>0</v>
      </c>
      <c r="T1643" s="6">
        <v>0</v>
      </c>
      <c r="U1643" s="6" t="s">
        <v>12299</v>
      </c>
      <c r="V1643" s="6" t="s">
        <v>12299</v>
      </c>
      <c r="W1643" s="6" t="s">
        <v>12299</v>
      </c>
      <c r="X1643" s="6"/>
      <c r="Y1643" s="6"/>
      <c r="Z1643" s="6"/>
      <c r="AA1643" s="6"/>
      <c r="AB1643" s="6"/>
      <c r="AC1643" s="6"/>
      <c r="AD1643" s="6"/>
      <c r="AE1643" s="6"/>
    </row>
    <row r="1644" spans="1:31" x14ac:dyDescent="0.3">
      <c r="A1644" s="6">
        <v>2444</v>
      </c>
      <c r="B1644" s="6" t="s">
        <v>14993</v>
      </c>
      <c r="C1644" s="6" t="s">
        <v>14994</v>
      </c>
      <c r="D1644" s="6">
        <v>4</v>
      </c>
      <c r="E1644" s="6">
        <v>20</v>
      </c>
      <c r="F1644" s="6"/>
      <c r="G1644" s="6">
        <v>0</v>
      </c>
      <c r="H1644" s="6"/>
      <c r="I1644" s="6">
        <v>0</v>
      </c>
      <c r="J1644" s="6"/>
      <c r="K1644" s="6">
        <v>0</v>
      </c>
      <c r="L1644" s="6" t="s">
        <v>14534</v>
      </c>
      <c r="M1644" s="6">
        <v>63</v>
      </c>
      <c r="N1644" s="6" t="e">
        <f>VLOOKUP(A1644,web_archive!D:AB,18,FALSE)</f>
        <v>#N/A</v>
      </c>
      <c r="O1644" s="6">
        <v>2</v>
      </c>
      <c r="P1644" s="6">
        <v>64</v>
      </c>
      <c r="Q1644" s="6"/>
      <c r="R1644" s="6">
        <v>81</v>
      </c>
      <c r="S1644" s="6">
        <v>1</v>
      </c>
      <c r="T1644" s="6">
        <v>0</v>
      </c>
      <c r="U1644" s="6" t="s">
        <v>12807</v>
      </c>
      <c r="V1644" s="6" t="s">
        <v>12797</v>
      </c>
      <c r="W1644" s="6" t="s">
        <v>12549</v>
      </c>
      <c r="X1644" s="6" t="s">
        <v>14402</v>
      </c>
      <c r="Y1644" s="6" t="s">
        <v>12551</v>
      </c>
      <c r="Z1644" s="6" t="s">
        <v>14995</v>
      </c>
      <c r="AA1644" s="6" t="s">
        <v>14345</v>
      </c>
      <c r="AB1644" s="6">
        <v>1</v>
      </c>
      <c r="AC1644" s="6" t="s">
        <v>12489</v>
      </c>
      <c r="AD1644" s="6" t="s">
        <v>12299</v>
      </c>
      <c r="AE1644" s="6" t="s">
        <v>12299</v>
      </c>
    </row>
    <row r="1645" spans="1:31" x14ac:dyDescent="0.3">
      <c r="A1645" s="6">
        <v>2445</v>
      </c>
      <c r="B1645" s="6" t="s">
        <v>14996</v>
      </c>
      <c r="C1645" s="6" t="s">
        <v>14997</v>
      </c>
      <c r="D1645" s="6">
        <v>4</v>
      </c>
      <c r="E1645" s="6">
        <v>20</v>
      </c>
      <c r="F1645" s="6"/>
      <c r="G1645" s="6">
        <v>0</v>
      </c>
      <c r="H1645" s="6"/>
      <c r="I1645" s="6">
        <v>0</v>
      </c>
      <c r="J1645" s="6"/>
      <c r="K1645" s="6">
        <v>0</v>
      </c>
      <c r="L1645" s="6" t="s">
        <v>14534</v>
      </c>
      <c r="M1645" s="6">
        <v>63</v>
      </c>
      <c r="N1645" s="6" t="e">
        <f>VLOOKUP(A1645,web_archive!D:AB,18,FALSE)</f>
        <v>#N/A</v>
      </c>
      <c r="O1645" s="6">
        <v>2</v>
      </c>
      <c r="P1645" s="6">
        <v>64</v>
      </c>
      <c r="Q1645" s="6"/>
      <c r="R1645" s="6">
        <v>61</v>
      </c>
      <c r="S1645" s="6">
        <v>1</v>
      </c>
      <c r="T1645" s="6">
        <v>0</v>
      </c>
      <c r="U1645" s="6" t="s">
        <v>12807</v>
      </c>
      <c r="V1645" s="6" t="s">
        <v>14935</v>
      </c>
      <c r="W1645" s="6" t="s">
        <v>12491</v>
      </c>
      <c r="X1645" s="6" t="s">
        <v>12299</v>
      </c>
      <c r="Y1645" s="6" t="s">
        <v>12299</v>
      </c>
      <c r="Z1645" s="6"/>
      <c r="AA1645" s="6"/>
      <c r="AB1645" s="6"/>
      <c r="AC1645" s="6"/>
      <c r="AD1645" s="6"/>
      <c r="AE1645" s="6"/>
    </row>
    <row r="1646" spans="1:31" x14ac:dyDescent="0.3">
      <c r="A1646" s="6">
        <v>2446</v>
      </c>
      <c r="B1646" s="6" t="s">
        <v>14998</v>
      </c>
      <c r="C1646" s="6" t="s">
        <v>14999</v>
      </c>
      <c r="D1646" s="6">
        <v>4</v>
      </c>
      <c r="E1646" s="6">
        <v>20</v>
      </c>
      <c r="F1646" s="6"/>
      <c r="G1646" s="6">
        <v>0</v>
      </c>
      <c r="H1646" s="6"/>
      <c r="I1646" s="6">
        <v>10</v>
      </c>
      <c r="J1646" s="6"/>
      <c r="K1646" s="6">
        <v>0</v>
      </c>
      <c r="L1646" s="6" t="s">
        <v>14534</v>
      </c>
      <c r="M1646" s="6">
        <v>63</v>
      </c>
      <c r="N1646" s="6" t="e">
        <f>VLOOKUP(A1646,web_archive!D:AB,18,FALSE)</f>
        <v>#N/A</v>
      </c>
      <c r="O1646" s="6">
        <v>2</v>
      </c>
      <c r="P1646" s="6">
        <v>64</v>
      </c>
      <c r="Q1646" s="6"/>
      <c r="R1646" s="6">
        <v>0</v>
      </c>
      <c r="S1646" s="6">
        <v>1</v>
      </c>
      <c r="T1646" s="6">
        <v>0</v>
      </c>
      <c r="U1646" s="6" t="s">
        <v>12807</v>
      </c>
      <c r="V1646" s="6" t="s">
        <v>12491</v>
      </c>
      <c r="W1646" s="6" t="s">
        <v>12299</v>
      </c>
      <c r="X1646" s="6" t="s">
        <v>12299</v>
      </c>
      <c r="Y1646" s="6"/>
      <c r="Z1646" s="6"/>
      <c r="AA1646" s="6"/>
      <c r="AB1646" s="6"/>
      <c r="AC1646" s="6"/>
      <c r="AD1646" s="6"/>
      <c r="AE1646" s="6"/>
    </row>
    <row r="1647" spans="1:31" x14ac:dyDescent="0.3">
      <c r="A1647" s="6">
        <v>2447</v>
      </c>
      <c r="B1647" s="6" t="s">
        <v>15000</v>
      </c>
      <c r="C1647" s="6" t="s">
        <v>15001</v>
      </c>
      <c r="D1647" s="6">
        <v>4</v>
      </c>
      <c r="E1647" s="6">
        <v>0</v>
      </c>
      <c r="F1647" s="6"/>
      <c r="G1647" s="6">
        <v>1000</v>
      </c>
      <c r="H1647" s="6"/>
      <c r="I1647" s="6">
        <v>5</v>
      </c>
      <c r="J1647" s="6"/>
      <c r="K1647" s="6">
        <v>0</v>
      </c>
      <c r="L1647" s="6" t="s">
        <v>14534</v>
      </c>
      <c r="M1647" s="6">
        <v>63</v>
      </c>
      <c r="N1647" s="6" t="e">
        <f>VLOOKUP(A1647,web_archive!D:AB,18,FALSE)</f>
        <v>#N/A</v>
      </c>
      <c r="O1647" s="6">
        <v>2</v>
      </c>
      <c r="P1647" s="6">
        <v>64</v>
      </c>
      <c r="Q1647" s="6"/>
      <c r="R1647" s="6">
        <v>0</v>
      </c>
      <c r="S1647" s="6">
        <v>1</v>
      </c>
      <c r="T1647" s="6">
        <v>0</v>
      </c>
      <c r="U1647" s="6" t="s">
        <v>12299</v>
      </c>
      <c r="V1647" s="6" t="s">
        <v>12299</v>
      </c>
      <c r="W1647" s="6" t="s">
        <v>12299</v>
      </c>
      <c r="X1647" s="6"/>
      <c r="Y1647" s="6"/>
      <c r="Z1647" s="6"/>
      <c r="AA1647" s="6"/>
      <c r="AB1647" s="6"/>
      <c r="AC1647" s="6"/>
      <c r="AD1647" s="6"/>
      <c r="AE1647" s="6"/>
    </row>
    <row r="1648" spans="1:31" x14ac:dyDescent="0.3">
      <c r="A1648" s="6">
        <v>2448</v>
      </c>
      <c r="B1648" s="6" t="s">
        <v>15002</v>
      </c>
      <c r="C1648" s="6" t="s">
        <v>15003</v>
      </c>
      <c r="D1648" s="6">
        <v>4</v>
      </c>
      <c r="E1648" s="6">
        <v>0</v>
      </c>
      <c r="F1648" s="6"/>
      <c r="G1648" s="6">
        <v>500</v>
      </c>
      <c r="H1648" s="6"/>
      <c r="I1648" s="6">
        <v>2</v>
      </c>
      <c r="J1648" s="6"/>
      <c r="K1648" s="6">
        <v>0</v>
      </c>
      <c r="L1648" s="6" t="s">
        <v>12295</v>
      </c>
      <c r="M1648" s="6">
        <v>63</v>
      </c>
      <c r="N1648" s="6" t="e">
        <f>VLOOKUP(A1648,web_archive!D:AB,18,FALSE)</f>
        <v>#N/A</v>
      </c>
      <c r="O1648" s="6">
        <v>2</v>
      </c>
      <c r="P1648" s="6">
        <v>64</v>
      </c>
      <c r="Q1648" s="6"/>
      <c r="R1648" s="6">
        <v>0</v>
      </c>
      <c r="S1648" s="6">
        <v>1</v>
      </c>
      <c r="T1648" s="6">
        <v>0</v>
      </c>
      <c r="U1648" s="6" t="s">
        <v>13315</v>
      </c>
      <c r="V1648" s="6" t="s">
        <v>12368</v>
      </c>
      <c r="W1648" s="6" t="s">
        <v>12299</v>
      </c>
      <c r="X1648" s="6" t="s">
        <v>12299</v>
      </c>
      <c r="Y1648" s="6"/>
      <c r="Z1648" s="6"/>
      <c r="AA1648" s="6"/>
      <c r="AB1648" s="6"/>
      <c r="AC1648" s="6"/>
      <c r="AD1648" s="6"/>
      <c r="AE1648" s="6"/>
    </row>
    <row r="1649" spans="1:30" x14ac:dyDescent="0.3">
      <c r="A1649" s="6">
        <v>2449</v>
      </c>
      <c r="B1649" s="6" t="s">
        <v>15004</v>
      </c>
      <c r="C1649" s="6" t="s">
        <v>10346</v>
      </c>
      <c r="D1649" s="6">
        <v>4</v>
      </c>
      <c r="E1649" s="6">
        <v>20</v>
      </c>
      <c r="F1649" s="6"/>
      <c r="G1649" s="6">
        <v>500</v>
      </c>
      <c r="H1649" s="6"/>
      <c r="I1649" s="6">
        <v>3</v>
      </c>
      <c r="J1649" s="6"/>
      <c r="K1649" s="6">
        <v>0</v>
      </c>
      <c r="L1649" s="6" t="s">
        <v>14534</v>
      </c>
      <c r="M1649" s="6">
        <v>18</v>
      </c>
      <c r="N1649" s="6" t="e">
        <f>VLOOKUP(A1649,web_archive!D:AB,18,FALSE)</f>
        <v>#N/A</v>
      </c>
      <c r="O1649" s="6">
        <v>2</v>
      </c>
      <c r="P1649" s="6">
        <v>64</v>
      </c>
      <c r="Q1649" s="6"/>
      <c r="R1649" s="6">
        <v>85</v>
      </c>
      <c r="S1649" s="6">
        <v>1</v>
      </c>
      <c r="T1649" s="6">
        <v>0</v>
      </c>
      <c r="U1649" s="6" t="s">
        <v>14944</v>
      </c>
      <c r="V1649" s="6" t="s">
        <v>14945</v>
      </c>
      <c r="W1649" s="6" t="s">
        <v>14946</v>
      </c>
      <c r="X1649" s="6" t="s">
        <v>14947</v>
      </c>
      <c r="Y1649" s="6" t="s">
        <v>12299</v>
      </c>
      <c r="Z1649" s="6" t="s">
        <v>12299</v>
      </c>
      <c r="AA1649" s="6"/>
      <c r="AB1649" s="6"/>
      <c r="AC1649" s="6"/>
      <c r="AD1649" s="6"/>
    </row>
    <row r="1650" spans="1:30" x14ac:dyDescent="0.3">
      <c r="A1650" s="6">
        <v>2450</v>
      </c>
      <c r="B1650" s="6" t="s">
        <v>10446</v>
      </c>
      <c r="C1650" s="6" t="s">
        <v>10447</v>
      </c>
      <c r="D1650" s="6">
        <v>4</v>
      </c>
      <c r="E1650" s="6">
        <v>20</v>
      </c>
      <c r="F1650" s="6"/>
      <c r="G1650" s="6">
        <v>500</v>
      </c>
      <c r="H1650" s="6"/>
      <c r="I1650" s="6">
        <v>16</v>
      </c>
      <c r="J1650" s="6"/>
      <c r="K1650" s="6">
        <v>0</v>
      </c>
      <c r="L1650" s="6" t="s">
        <v>14534</v>
      </c>
      <c r="M1650" s="6">
        <v>18</v>
      </c>
      <c r="N1650" s="6" t="str">
        <f>VLOOKUP(A1650,web_archive!D:AB,18,FALSE)</f>
        <v>Normal / Upper / Baby</v>
      </c>
      <c r="O1650" s="6">
        <v>2</v>
      </c>
      <c r="P1650" s="6">
        <v>64</v>
      </c>
      <c r="Q1650" s="6"/>
      <c r="R1650" s="6">
        <v>60</v>
      </c>
      <c r="S1650" s="6">
        <v>1</v>
      </c>
      <c r="T1650" s="6">
        <v>0</v>
      </c>
      <c r="U1650" s="6" t="s">
        <v>12807</v>
      </c>
      <c r="V1650" s="6" t="s">
        <v>15005</v>
      </c>
      <c r="W1650" s="6">
        <v>30</v>
      </c>
      <c r="X1650" s="6" t="s">
        <v>15006</v>
      </c>
      <c r="Y1650" s="6" t="s">
        <v>14884</v>
      </c>
      <c r="Z1650" s="6" t="s">
        <v>14734</v>
      </c>
      <c r="AA1650" s="6" t="s">
        <v>15007</v>
      </c>
      <c r="AB1650" s="6" t="s">
        <v>12600</v>
      </c>
      <c r="AC1650" s="6" t="s">
        <v>12299</v>
      </c>
      <c r="AD1650" s="6" t="s">
        <v>12299</v>
      </c>
    </row>
    <row r="1651" spans="1:30" x14ac:dyDescent="0.3">
      <c r="A1651" s="6">
        <v>2451</v>
      </c>
      <c r="B1651" s="6" t="s">
        <v>15008</v>
      </c>
      <c r="C1651" s="6" t="s">
        <v>15009</v>
      </c>
      <c r="D1651" s="6">
        <v>4</v>
      </c>
      <c r="E1651" s="6">
        <v>20</v>
      </c>
      <c r="F1651" s="6"/>
      <c r="G1651" s="6">
        <v>400</v>
      </c>
      <c r="H1651" s="6"/>
      <c r="I1651" s="6">
        <v>5</v>
      </c>
      <c r="J1651" s="6"/>
      <c r="K1651" s="6">
        <v>0</v>
      </c>
      <c r="L1651" s="6" t="s">
        <v>12295</v>
      </c>
      <c r="M1651" s="6">
        <v>63</v>
      </c>
      <c r="N1651" s="6" t="e">
        <f>VLOOKUP(A1651,web_archive!D:AB,18,FALSE)</f>
        <v>#N/A</v>
      </c>
      <c r="O1651" s="6">
        <v>2</v>
      </c>
      <c r="P1651" s="6">
        <v>64</v>
      </c>
      <c r="Q1651" s="6"/>
      <c r="R1651" s="6">
        <v>20</v>
      </c>
      <c r="S1651" s="6">
        <v>0</v>
      </c>
      <c r="T1651" s="6">
        <v>0</v>
      </c>
      <c r="U1651" s="6" t="s">
        <v>12807</v>
      </c>
      <c r="V1651" s="6" t="s">
        <v>15010</v>
      </c>
      <c r="W1651" s="6" t="s">
        <v>12663</v>
      </c>
      <c r="X1651" s="6" t="s">
        <v>12299</v>
      </c>
      <c r="Y1651" s="6" t="s">
        <v>12299</v>
      </c>
      <c r="Z1651" s="6"/>
      <c r="AA1651" s="6"/>
      <c r="AB1651" s="6"/>
      <c r="AC1651" s="6"/>
      <c r="AD1651" s="6"/>
    </row>
    <row r="1652" spans="1:30" x14ac:dyDescent="0.3">
      <c r="A1652" s="6">
        <v>2452</v>
      </c>
      <c r="B1652" s="6" t="s">
        <v>15011</v>
      </c>
      <c r="C1652" s="6" t="s">
        <v>15009</v>
      </c>
      <c r="D1652" s="6">
        <v>4</v>
      </c>
      <c r="E1652" s="6">
        <v>20</v>
      </c>
      <c r="F1652" s="6"/>
      <c r="G1652" s="6">
        <v>400</v>
      </c>
      <c r="H1652" s="6"/>
      <c r="I1652" s="6">
        <v>5</v>
      </c>
      <c r="J1652" s="6"/>
      <c r="K1652" s="6">
        <v>0</v>
      </c>
      <c r="L1652" s="6" t="s">
        <v>12295</v>
      </c>
      <c r="M1652" s="6">
        <v>63</v>
      </c>
      <c r="N1652" s="6" t="e">
        <f>VLOOKUP(A1652,web_archive!D:AB,18,FALSE)</f>
        <v>#N/A</v>
      </c>
      <c r="O1652" s="6">
        <v>2</v>
      </c>
      <c r="P1652" s="6">
        <v>64</v>
      </c>
      <c r="Q1652" s="6"/>
      <c r="R1652" s="6">
        <v>20</v>
      </c>
      <c r="S1652" s="6">
        <v>0</v>
      </c>
      <c r="T1652" s="6">
        <v>0</v>
      </c>
      <c r="U1652" s="6" t="s">
        <v>12807</v>
      </c>
      <c r="V1652" s="6" t="s">
        <v>15010</v>
      </c>
      <c r="W1652" s="6" t="s">
        <v>12663</v>
      </c>
      <c r="X1652" s="6" t="s">
        <v>12299</v>
      </c>
      <c r="Y1652" s="6" t="s">
        <v>12299</v>
      </c>
      <c r="Z1652" s="6"/>
      <c r="AA1652" s="6"/>
      <c r="AB1652" s="6"/>
      <c r="AC1652" s="6"/>
      <c r="AD1652" s="6"/>
    </row>
    <row r="1653" spans="1:30" x14ac:dyDescent="0.3">
      <c r="A1653" s="6">
        <v>2453</v>
      </c>
      <c r="B1653" s="6" t="s">
        <v>15012</v>
      </c>
      <c r="C1653" s="6" t="s">
        <v>15009</v>
      </c>
      <c r="D1653" s="6">
        <v>4</v>
      </c>
      <c r="E1653" s="6">
        <v>20</v>
      </c>
      <c r="F1653" s="6"/>
      <c r="G1653" s="6">
        <v>400</v>
      </c>
      <c r="H1653" s="6"/>
      <c r="I1653" s="6">
        <v>5</v>
      </c>
      <c r="J1653" s="6"/>
      <c r="K1653" s="6">
        <v>0</v>
      </c>
      <c r="L1653" s="6" t="s">
        <v>12295</v>
      </c>
      <c r="M1653" s="6">
        <v>63</v>
      </c>
      <c r="N1653" s="6" t="e">
        <f>VLOOKUP(A1653,web_archive!D:AB,18,FALSE)</f>
        <v>#N/A</v>
      </c>
      <c r="O1653" s="6">
        <v>2</v>
      </c>
      <c r="P1653" s="6">
        <v>64</v>
      </c>
      <c r="Q1653" s="6"/>
      <c r="R1653" s="6">
        <v>20</v>
      </c>
      <c r="S1653" s="6">
        <v>0</v>
      </c>
      <c r="T1653" s="6">
        <v>0</v>
      </c>
      <c r="U1653" s="6" t="s">
        <v>12807</v>
      </c>
      <c r="V1653" s="6" t="s">
        <v>15010</v>
      </c>
      <c r="W1653" s="6" t="s">
        <v>12663</v>
      </c>
      <c r="X1653" s="6" t="s">
        <v>12299</v>
      </c>
      <c r="Y1653" s="6" t="s">
        <v>12299</v>
      </c>
      <c r="Z1653" s="6"/>
      <c r="AA1653" s="6"/>
      <c r="AB1653" s="6"/>
      <c r="AC1653" s="6"/>
      <c r="AD1653" s="6"/>
    </row>
    <row r="1654" spans="1:30" x14ac:dyDescent="0.3">
      <c r="A1654" s="6">
        <v>2454</v>
      </c>
      <c r="B1654" s="6" t="s">
        <v>15013</v>
      </c>
      <c r="C1654" s="6" t="s">
        <v>15009</v>
      </c>
      <c r="D1654" s="6">
        <v>4</v>
      </c>
      <c r="E1654" s="6">
        <v>20</v>
      </c>
      <c r="F1654" s="6"/>
      <c r="G1654" s="6">
        <v>400</v>
      </c>
      <c r="H1654" s="6"/>
      <c r="I1654" s="6">
        <v>5</v>
      </c>
      <c r="J1654" s="6"/>
      <c r="K1654" s="6">
        <v>0</v>
      </c>
      <c r="L1654" s="6" t="s">
        <v>12295</v>
      </c>
      <c r="M1654" s="6">
        <v>63</v>
      </c>
      <c r="N1654" s="6" t="e">
        <f>VLOOKUP(A1654,web_archive!D:AB,18,FALSE)</f>
        <v>#N/A</v>
      </c>
      <c r="O1654" s="6">
        <v>2</v>
      </c>
      <c r="P1654" s="6">
        <v>64</v>
      </c>
      <c r="Q1654" s="6"/>
      <c r="R1654" s="6">
        <v>20</v>
      </c>
      <c r="S1654" s="6">
        <v>0</v>
      </c>
      <c r="T1654" s="6">
        <v>0</v>
      </c>
      <c r="U1654" s="6" t="s">
        <v>12807</v>
      </c>
      <c r="V1654" s="6" t="s">
        <v>15010</v>
      </c>
      <c r="W1654" s="6" t="s">
        <v>12663</v>
      </c>
      <c r="X1654" s="6" t="s">
        <v>12299</v>
      </c>
      <c r="Y1654" s="6" t="s">
        <v>12299</v>
      </c>
      <c r="Z1654" s="6"/>
      <c r="AA1654" s="6"/>
      <c r="AB1654" s="6"/>
      <c r="AC1654" s="6"/>
      <c r="AD1654" s="6"/>
    </row>
    <row r="1655" spans="1:30" x14ac:dyDescent="0.3">
      <c r="A1655" s="6">
        <v>2455</v>
      </c>
      <c r="B1655" s="6" t="s">
        <v>15014</v>
      </c>
      <c r="C1655" s="6" t="s">
        <v>15015</v>
      </c>
      <c r="D1655" s="6">
        <v>4</v>
      </c>
      <c r="E1655" s="6">
        <v>30000</v>
      </c>
      <c r="F1655" s="6"/>
      <c r="G1655" s="6">
        <v>0</v>
      </c>
      <c r="H1655" s="6"/>
      <c r="I1655" s="6">
        <v>17</v>
      </c>
      <c r="J1655" s="6"/>
      <c r="K1655" s="6">
        <v>0</v>
      </c>
      <c r="L1655" s="6" t="s">
        <v>12295</v>
      </c>
      <c r="M1655" s="6">
        <v>63</v>
      </c>
      <c r="N1655" s="6" t="e">
        <f>VLOOKUP(A1655,web_archive!D:AB,18,FALSE)</f>
        <v>#N/A</v>
      </c>
      <c r="O1655" s="6">
        <v>2</v>
      </c>
      <c r="P1655" s="6">
        <v>64</v>
      </c>
      <c r="Q1655" s="6"/>
      <c r="R1655" s="6">
        <v>0</v>
      </c>
      <c r="S1655" s="6">
        <v>1</v>
      </c>
      <c r="T1655" s="6">
        <v>0</v>
      </c>
      <c r="U1655" s="6" t="s">
        <v>14525</v>
      </c>
      <c r="V1655" s="6" t="s">
        <v>13915</v>
      </c>
      <c r="W1655" s="6" t="s">
        <v>14236</v>
      </c>
      <c r="X1655" s="6" t="s">
        <v>14988</v>
      </c>
      <c r="Y1655" s="6" t="s">
        <v>12489</v>
      </c>
      <c r="Z1655" s="6" t="s">
        <v>12299</v>
      </c>
      <c r="AA1655" s="6" t="s">
        <v>12299</v>
      </c>
      <c r="AB1655" s="6"/>
      <c r="AC1655" s="6"/>
      <c r="AD1655" s="6"/>
    </row>
    <row r="1656" spans="1:30" x14ac:dyDescent="0.3">
      <c r="A1656" s="6">
        <v>2456</v>
      </c>
      <c r="B1656" s="6" t="s">
        <v>15016</v>
      </c>
      <c r="C1656" s="6" t="s">
        <v>15017</v>
      </c>
      <c r="D1656" s="6">
        <v>4</v>
      </c>
      <c r="E1656" s="6">
        <v>0</v>
      </c>
      <c r="F1656" s="6"/>
      <c r="G1656" s="6">
        <v>0</v>
      </c>
      <c r="H1656" s="6"/>
      <c r="I1656" s="6">
        <v>14</v>
      </c>
      <c r="J1656" s="6"/>
      <c r="K1656" s="6">
        <v>0</v>
      </c>
      <c r="L1656" s="6" t="s">
        <v>12295</v>
      </c>
      <c r="M1656" s="6">
        <v>63</v>
      </c>
      <c r="N1656" s="6" t="e">
        <f>VLOOKUP(A1656,web_archive!D:AB,18,FALSE)</f>
        <v>#N/A</v>
      </c>
      <c r="O1656" s="6">
        <v>2</v>
      </c>
      <c r="P1656" s="6">
        <v>64</v>
      </c>
      <c r="Q1656" s="6"/>
      <c r="R1656" s="6">
        <v>12</v>
      </c>
      <c r="S1656" s="6">
        <v>0</v>
      </c>
      <c r="T1656" s="6">
        <v>0</v>
      </c>
      <c r="U1656" s="6" t="s">
        <v>14556</v>
      </c>
      <c r="V1656" s="6" t="s">
        <v>14988</v>
      </c>
      <c r="W1656" s="6" t="s">
        <v>12600</v>
      </c>
      <c r="X1656" s="6" t="s">
        <v>12299</v>
      </c>
      <c r="Y1656" s="6" t="s">
        <v>12299</v>
      </c>
      <c r="Z1656" s="6"/>
      <c r="AA1656" s="6"/>
      <c r="AB1656" s="6"/>
      <c r="AC1656" s="6"/>
      <c r="AD1656" s="6"/>
    </row>
    <row r="1657" spans="1:30" x14ac:dyDescent="0.3">
      <c r="A1657" s="6">
        <v>2457</v>
      </c>
      <c r="B1657" s="6" t="s">
        <v>15018</v>
      </c>
      <c r="C1657" s="6" t="s">
        <v>15019</v>
      </c>
      <c r="D1657" s="6">
        <v>4</v>
      </c>
      <c r="E1657" s="6">
        <v>0</v>
      </c>
      <c r="F1657" s="6"/>
      <c r="G1657" s="6">
        <v>0</v>
      </c>
      <c r="H1657" s="6"/>
      <c r="I1657" s="6">
        <v>16</v>
      </c>
      <c r="J1657" s="6"/>
      <c r="K1657" s="6">
        <v>0</v>
      </c>
      <c r="L1657" s="6" t="s">
        <v>12295</v>
      </c>
      <c r="M1657" s="6">
        <v>63</v>
      </c>
      <c r="N1657" s="6" t="e">
        <f>VLOOKUP(A1657,web_archive!D:AB,18,FALSE)</f>
        <v>#N/A</v>
      </c>
      <c r="O1657" s="6">
        <v>2</v>
      </c>
      <c r="P1657" s="6">
        <v>64</v>
      </c>
      <c r="Q1657" s="6"/>
      <c r="R1657" s="6">
        <v>26</v>
      </c>
      <c r="S1657" s="6">
        <v>0</v>
      </c>
      <c r="T1657" s="6">
        <v>0</v>
      </c>
      <c r="U1657" s="6" t="s">
        <v>14556</v>
      </c>
      <c r="V1657" s="6" t="s">
        <v>15020</v>
      </c>
      <c r="W1657" s="6" t="s">
        <v>12451</v>
      </c>
      <c r="X1657" s="6" t="s">
        <v>12299</v>
      </c>
      <c r="Y1657" s="6" t="s">
        <v>12299</v>
      </c>
      <c r="Z1657" s="6"/>
      <c r="AA1657" s="6"/>
      <c r="AB1657" s="6"/>
      <c r="AC1657" s="6"/>
      <c r="AD1657" s="6"/>
    </row>
    <row r="1658" spans="1:30" x14ac:dyDescent="0.3">
      <c r="A1658" s="6">
        <v>2458</v>
      </c>
      <c r="B1658" s="6" t="s">
        <v>15021</v>
      </c>
      <c r="C1658" s="6" t="s">
        <v>15022</v>
      </c>
      <c r="D1658" s="6">
        <v>4</v>
      </c>
      <c r="E1658" s="6">
        <v>0</v>
      </c>
      <c r="F1658" s="6"/>
      <c r="G1658" s="6">
        <v>0</v>
      </c>
      <c r="H1658" s="6"/>
      <c r="I1658" s="6">
        <v>18</v>
      </c>
      <c r="J1658" s="6"/>
      <c r="K1658" s="6">
        <v>0</v>
      </c>
      <c r="L1658" s="6" t="s">
        <v>12295</v>
      </c>
      <c r="M1658" s="6">
        <v>63</v>
      </c>
      <c r="N1658" s="6" t="e">
        <f>VLOOKUP(A1658,web_archive!D:AB,18,FALSE)</f>
        <v>#N/A</v>
      </c>
      <c r="O1658" s="6">
        <v>2</v>
      </c>
      <c r="P1658" s="6">
        <v>64</v>
      </c>
      <c r="Q1658" s="6"/>
      <c r="R1658" s="6">
        <v>40</v>
      </c>
      <c r="S1658" s="6">
        <v>0</v>
      </c>
      <c r="T1658" s="6">
        <v>0</v>
      </c>
      <c r="U1658" s="6" t="s">
        <v>14556</v>
      </c>
      <c r="V1658" s="6" t="s">
        <v>15023</v>
      </c>
      <c r="W1658" s="6" t="s">
        <v>12454</v>
      </c>
      <c r="X1658" s="6" t="s">
        <v>12299</v>
      </c>
      <c r="Y1658" s="6" t="s">
        <v>12299</v>
      </c>
      <c r="Z1658" s="6"/>
      <c r="AA1658" s="6"/>
      <c r="AB1658" s="6"/>
      <c r="AC1658" s="6"/>
      <c r="AD1658" s="6"/>
    </row>
    <row r="1659" spans="1:30" x14ac:dyDescent="0.3">
      <c r="A1659" s="6">
        <v>2459</v>
      </c>
      <c r="B1659" s="6" t="s">
        <v>15024</v>
      </c>
      <c r="C1659" s="6" t="s">
        <v>15025</v>
      </c>
      <c r="D1659" s="6">
        <v>4</v>
      </c>
      <c r="E1659" s="6">
        <v>20</v>
      </c>
      <c r="F1659" s="6"/>
      <c r="G1659" s="6">
        <v>200</v>
      </c>
      <c r="H1659" s="6"/>
      <c r="I1659" s="6">
        <v>15</v>
      </c>
      <c r="J1659" s="6"/>
      <c r="K1659" s="6">
        <v>1</v>
      </c>
      <c r="L1659" s="6" t="s">
        <v>14534</v>
      </c>
      <c r="M1659" s="6">
        <v>63</v>
      </c>
      <c r="N1659" s="6" t="e">
        <f>VLOOKUP(A1659,web_archive!D:AB,18,FALSE)</f>
        <v>#N/A</v>
      </c>
      <c r="O1659" s="6">
        <v>2</v>
      </c>
      <c r="P1659" s="6">
        <v>64</v>
      </c>
      <c r="Q1659" s="6"/>
      <c r="R1659" s="6">
        <v>0</v>
      </c>
      <c r="S1659" s="6">
        <v>1</v>
      </c>
      <c r="T1659" s="6">
        <v>0</v>
      </c>
      <c r="U1659" s="6" t="s">
        <v>12807</v>
      </c>
      <c r="V1659" s="6" t="s">
        <v>12404</v>
      </c>
      <c r="W1659" s="6" t="s">
        <v>12299</v>
      </c>
      <c r="X1659" s="6" t="s">
        <v>12299</v>
      </c>
      <c r="Y1659" s="6"/>
      <c r="Z1659" s="6"/>
      <c r="AA1659" s="6"/>
      <c r="AB1659" s="6"/>
      <c r="AC1659" s="6"/>
      <c r="AD1659" s="6"/>
    </row>
    <row r="1660" spans="1:30" x14ac:dyDescent="0.3">
      <c r="A1660" s="6">
        <v>2460</v>
      </c>
      <c r="B1660" s="6" t="s">
        <v>15026</v>
      </c>
      <c r="C1660" s="6" t="s">
        <v>15027</v>
      </c>
      <c r="D1660" s="6">
        <v>4</v>
      </c>
      <c r="E1660" s="6">
        <v>20</v>
      </c>
      <c r="F1660" s="6"/>
      <c r="G1660" s="6">
        <v>300</v>
      </c>
      <c r="H1660" s="6"/>
      <c r="I1660" s="6">
        <v>21</v>
      </c>
      <c r="J1660" s="6"/>
      <c r="K1660" s="6">
        <v>1</v>
      </c>
      <c r="L1660" s="6" t="s">
        <v>14910</v>
      </c>
      <c r="M1660" s="6">
        <v>63</v>
      </c>
      <c r="N1660" s="6" t="e">
        <f>VLOOKUP(A1660,web_archive!D:AB,18,FALSE)</f>
        <v>#N/A</v>
      </c>
      <c r="O1660" s="6">
        <v>2</v>
      </c>
      <c r="P1660" s="6">
        <v>64</v>
      </c>
      <c r="Q1660" s="6"/>
      <c r="R1660" s="6">
        <v>0</v>
      </c>
      <c r="S1660" s="6">
        <v>1</v>
      </c>
      <c r="T1660" s="6">
        <v>0</v>
      </c>
      <c r="U1660" s="6" t="s">
        <v>12807</v>
      </c>
      <c r="V1660" s="6" t="s">
        <v>12404</v>
      </c>
      <c r="W1660" s="6" t="s">
        <v>12299</v>
      </c>
      <c r="X1660" s="6" t="s">
        <v>12299</v>
      </c>
      <c r="Y1660" s="6"/>
      <c r="Z1660" s="6"/>
      <c r="AA1660" s="6"/>
      <c r="AB1660" s="6"/>
      <c r="AC1660" s="6"/>
      <c r="AD1660" s="6"/>
    </row>
    <row r="1661" spans="1:30" x14ac:dyDescent="0.3">
      <c r="A1661" s="6">
        <v>2461</v>
      </c>
      <c r="B1661" s="6" t="s">
        <v>15028</v>
      </c>
      <c r="C1661" s="6" t="s">
        <v>15029</v>
      </c>
      <c r="D1661" s="6">
        <v>4</v>
      </c>
      <c r="E1661" s="6">
        <v>20</v>
      </c>
      <c r="F1661" s="6"/>
      <c r="G1661" s="6">
        <v>400</v>
      </c>
      <c r="H1661" s="6"/>
      <c r="I1661" s="6">
        <v>32</v>
      </c>
      <c r="J1661" s="6"/>
      <c r="K1661" s="6">
        <v>1</v>
      </c>
      <c r="L1661" s="6" t="s">
        <v>12231</v>
      </c>
      <c r="M1661" s="6">
        <v>63</v>
      </c>
      <c r="N1661" s="6" t="e">
        <f>VLOOKUP(A1661,web_archive!D:AB,18,FALSE)</f>
        <v>#N/A</v>
      </c>
      <c r="O1661" s="6">
        <v>2</v>
      </c>
      <c r="P1661" s="6">
        <v>64</v>
      </c>
      <c r="Q1661" s="6"/>
      <c r="R1661" s="6">
        <v>0</v>
      </c>
      <c r="S1661" s="6">
        <v>1</v>
      </c>
      <c r="T1661" s="6">
        <v>0</v>
      </c>
      <c r="U1661" s="6" t="s">
        <v>12807</v>
      </c>
      <c r="V1661" s="6" t="s">
        <v>12404</v>
      </c>
      <c r="W1661" s="6" t="s">
        <v>12299</v>
      </c>
      <c r="X1661" s="6" t="s">
        <v>12299</v>
      </c>
      <c r="Y1661" s="6"/>
      <c r="Z1661" s="6"/>
      <c r="AA1661" s="6"/>
      <c r="AB1661" s="6"/>
      <c r="AC1661" s="6"/>
      <c r="AD1661" s="6"/>
    </row>
    <row r="1662" spans="1:30" x14ac:dyDescent="0.3">
      <c r="A1662" s="6">
        <v>2462</v>
      </c>
      <c r="B1662" s="6" t="s">
        <v>15030</v>
      </c>
      <c r="C1662" s="6" t="s">
        <v>14912</v>
      </c>
      <c r="D1662" s="6">
        <v>4</v>
      </c>
      <c r="E1662" s="6">
        <v>20</v>
      </c>
      <c r="F1662" s="6"/>
      <c r="G1662" s="6">
        <v>0</v>
      </c>
      <c r="H1662" s="6"/>
      <c r="I1662" s="6">
        <v>40</v>
      </c>
      <c r="J1662" s="6"/>
      <c r="K1662" s="6">
        <v>0</v>
      </c>
      <c r="L1662" s="6" t="s">
        <v>12295</v>
      </c>
      <c r="M1662" s="6">
        <v>63</v>
      </c>
      <c r="N1662" s="6" t="e">
        <f>VLOOKUP(A1662,web_archive!D:AB,18,FALSE)</f>
        <v>#N/A</v>
      </c>
      <c r="O1662" s="6">
        <v>2</v>
      </c>
      <c r="P1662" s="6">
        <v>64</v>
      </c>
      <c r="Q1662" s="6"/>
      <c r="R1662" s="6">
        <v>94</v>
      </c>
      <c r="S1662" s="6">
        <v>0</v>
      </c>
      <c r="T1662" s="6">
        <v>0</v>
      </c>
      <c r="U1662" s="6" t="s">
        <v>14525</v>
      </c>
      <c r="V1662" s="6" t="s">
        <v>14913</v>
      </c>
      <c r="W1662" s="6" t="s">
        <v>12808</v>
      </c>
      <c r="X1662" s="6" t="s">
        <v>14914</v>
      </c>
      <c r="Y1662" s="6" t="s">
        <v>15031</v>
      </c>
      <c r="Z1662" s="6" t="s">
        <v>12464</v>
      </c>
      <c r="AA1662" s="6" t="s">
        <v>12299</v>
      </c>
      <c r="AB1662" s="6" t="s">
        <v>12299</v>
      </c>
      <c r="AC1662" s="6"/>
      <c r="AD1662" s="6"/>
    </row>
    <row r="1663" spans="1:30" x14ac:dyDescent="0.3">
      <c r="A1663" s="6">
        <v>2463</v>
      </c>
      <c r="B1663" s="6" t="s">
        <v>15032</v>
      </c>
      <c r="C1663" s="6" t="s">
        <v>15033</v>
      </c>
      <c r="D1663" s="6">
        <v>4</v>
      </c>
      <c r="E1663" s="6">
        <v>20</v>
      </c>
      <c r="F1663" s="6"/>
      <c r="G1663" s="6">
        <v>0</v>
      </c>
      <c r="H1663" s="6"/>
      <c r="I1663" s="6">
        <v>12</v>
      </c>
      <c r="J1663" s="6"/>
      <c r="K1663" s="6">
        <v>0</v>
      </c>
      <c r="L1663" s="6" t="s">
        <v>12295</v>
      </c>
      <c r="M1663" s="6">
        <v>63</v>
      </c>
      <c r="N1663" s="6" t="e">
        <f>VLOOKUP(A1663,web_archive!D:AB,18,FALSE)</f>
        <v>#N/A</v>
      </c>
      <c r="O1663" s="6">
        <v>2</v>
      </c>
      <c r="P1663" s="6">
        <v>64</v>
      </c>
      <c r="Q1663" s="6"/>
      <c r="R1663" s="6">
        <v>75</v>
      </c>
      <c r="S1663" s="6">
        <v>0</v>
      </c>
      <c r="T1663" s="6">
        <v>0</v>
      </c>
      <c r="U1663" s="6" t="s">
        <v>12299</v>
      </c>
      <c r="V1663" s="6" t="s">
        <v>12299</v>
      </c>
      <c r="W1663" s="6" t="s">
        <v>12299</v>
      </c>
      <c r="X1663" s="6"/>
      <c r="Y1663" s="6"/>
      <c r="Z1663" s="6"/>
      <c r="AA1663" s="6"/>
      <c r="AB1663" s="6"/>
      <c r="AC1663" s="6"/>
      <c r="AD1663" s="6"/>
    </row>
    <row r="1664" spans="1:30" x14ac:dyDescent="0.3">
      <c r="A1664" s="6">
        <v>2464</v>
      </c>
      <c r="B1664" s="6" t="s">
        <v>15034</v>
      </c>
      <c r="C1664" s="6" t="s">
        <v>15035</v>
      </c>
      <c r="D1664" s="6">
        <v>4</v>
      </c>
      <c r="E1664" s="6">
        <v>0</v>
      </c>
      <c r="F1664" s="6"/>
      <c r="G1664" s="6">
        <v>0</v>
      </c>
      <c r="H1664" s="6"/>
      <c r="I1664" s="6">
        <v>6</v>
      </c>
      <c r="J1664" s="6"/>
      <c r="K1664" s="6">
        <v>0</v>
      </c>
      <c r="L1664" s="6" t="s">
        <v>12295</v>
      </c>
      <c r="M1664" s="6">
        <v>63</v>
      </c>
      <c r="N1664" s="6" t="e">
        <f>VLOOKUP(A1664,web_archive!D:AB,18,FALSE)</f>
        <v>#N/A</v>
      </c>
      <c r="O1664" s="6">
        <v>2</v>
      </c>
      <c r="P1664" s="6">
        <v>64</v>
      </c>
      <c r="Q1664" s="6"/>
      <c r="R1664" s="6">
        <v>20</v>
      </c>
      <c r="S1664" s="6">
        <v>0</v>
      </c>
      <c r="T1664" s="6">
        <v>0</v>
      </c>
      <c r="U1664" s="6" t="s">
        <v>12691</v>
      </c>
      <c r="V1664" s="6" t="s">
        <v>13183</v>
      </c>
      <c r="W1664" s="6" t="s">
        <v>12743</v>
      </c>
      <c r="X1664" s="6" t="s">
        <v>12368</v>
      </c>
      <c r="Y1664" s="6" t="s">
        <v>12299</v>
      </c>
      <c r="Z1664" s="6" t="s">
        <v>12299</v>
      </c>
      <c r="AA1664" s="6"/>
      <c r="AB1664" s="6"/>
      <c r="AC1664" s="6"/>
      <c r="AD1664" s="6"/>
    </row>
    <row r="1665" spans="1:46" x14ac:dyDescent="0.3">
      <c r="A1665" s="6">
        <v>2465</v>
      </c>
      <c r="B1665" s="6" t="s">
        <v>2760</v>
      </c>
      <c r="C1665" s="6" t="s">
        <v>2761</v>
      </c>
      <c r="D1665" s="6">
        <v>4</v>
      </c>
      <c r="E1665" s="6">
        <v>20</v>
      </c>
      <c r="F1665" s="6"/>
      <c r="G1665" s="6">
        <v>300</v>
      </c>
      <c r="H1665" s="6"/>
      <c r="I1665" s="6">
        <v>15</v>
      </c>
      <c r="J1665" s="6"/>
      <c r="K1665" s="6">
        <v>1</v>
      </c>
      <c r="L1665" s="6" t="s">
        <v>12247</v>
      </c>
      <c r="M1665" s="6">
        <v>63</v>
      </c>
      <c r="N1665" s="6" t="str">
        <f>VLOOKUP(A1665,web_archive!D:AB,18,FALSE)</f>
        <v>Normal / Upper / Baby</v>
      </c>
      <c r="O1665" s="6">
        <v>2</v>
      </c>
      <c r="P1665" s="6">
        <v>64</v>
      </c>
      <c r="Q1665" s="6"/>
      <c r="R1665" s="6">
        <v>105</v>
      </c>
      <c r="S1665" s="6">
        <v>1</v>
      </c>
      <c r="T1665" s="6">
        <v>0</v>
      </c>
      <c r="U1665" s="6" t="s">
        <v>13315</v>
      </c>
      <c r="V1665" s="6" t="s">
        <v>12956</v>
      </c>
      <c r="W1665" s="6" t="s">
        <v>15036</v>
      </c>
      <c r="X1665" s="6" t="s">
        <v>14362</v>
      </c>
      <c r="Y1665" s="6" t="s">
        <v>15037</v>
      </c>
      <c r="Z1665" s="6" t="s">
        <v>12299</v>
      </c>
      <c r="AA1665" s="6" t="s">
        <v>12299</v>
      </c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</row>
    <row r="1666" spans="1:46" x14ac:dyDescent="0.3">
      <c r="A1666" s="6">
        <v>2466</v>
      </c>
      <c r="B1666" s="6" t="s">
        <v>15038</v>
      </c>
      <c r="C1666" s="6" t="s">
        <v>15039</v>
      </c>
      <c r="D1666" s="6">
        <v>4</v>
      </c>
      <c r="E1666" s="6">
        <v>20</v>
      </c>
      <c r="F1666" s="6"/>
      <c r="G1666" s="6">
        <v>300</v>
      </c>
      <c r="H1666" s="6"/>
      <c r="I1666" s="6">
        <v>0</v>
      </c>
      <c r="J1666" s="6"/>
      <c r="K1666" s="6">
        <v>1</v>
      </c>
      <c r="L1666" s="6" t="s">
        <v>12295</v>
      </c>
      <c r="M1666" s="6">
        <v>63</v>
      </c>
      <c r="N1666" s="6" t="e">
        <f>VLOOKUP(A1666,web_archive!D:AB,18,FALSE)</f>
        <v>#N/A</v>
      </c>
      <c r="O1666" s="6">
        <v>2</v>
      </c>
      <c r="P1666" s="6">
        <v>64</v>
      </c>
      <c r="Q1666" s="6"/>
      <c r="R1666" s="6">
        <v>1</v>
      </c>
      <c r="S1666" s="6">
        <v>1</v>
      </c>
      <c r="T1666" s="6">
        <v>0</v>
      </c>
      <c r="U1666" s="6" t="s">
        <v>12299</v>
      </c>
      <c r="V1666" s="6" t="s">
        <v>12299</v>
      </c>
      <c r="W1666" s="6" t="s">
        <v>12299</v>
      </c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</row>
    <row r="1667" spans="1:46" x14ac:dyDescent="0.3">
      <c r="A1667" s="6">
        <v>2467</v>
      </c>
      <c r="B1667" s="6" t="s">
        <v>15040</v>
      </c>
      <c r="C1667" s="6" t="s">
        <v>15041</v>
      </c>
      <c r="D1667" s="6">
        <v>4</v>
      </c>
      <c r="E1667" s="6">
        <v>20</v>
      </c>
      <c r="F1667" s="6"/>
      <c r="G1667" s="6">
        <v>500</v>
      </c>
      <c r="H1667" s="6"/>
      <c r="I1667" s="6">
        <v>12</v>
      </c>
      <c r="J1667" s="6"/>
      <c r="K1667" s="6">
        <v>0</v>
      </c>
      <c r="L1667" s="6" t="s">
        <v>13824</v>
      </c>
      <c r="M1667" s="6">
        <v>63</v>
      </c>
      <c r="N1667" s="6" t="e">
        <f>VLOOKUP(A1667,web_archive!D:AB,18,FALSE)</f>
        <v>#N/A</v>
      </c>
      <c r="O1667" s="6">
        <v>2</v>
      </c>
      <c r="P1667" s="6">
        <v>64</v>
      </c>
      <c r="Q1667" s="6"/>
      <c r="R1667" s="6">
        <v>100</v>
      </c>
      <c r="S1667" s="6">
        <v>1</v>
      </c>
      <c r="T1667" s="6">
        <v>0</v>
      </c>
      <c r="U1667" s="6" t="s">
        <v>14525</v>
      </c>
      <c r="V1667" s="6" t="s">
        <v>13643</v>
      </c>
      <c r="W1667" s="6" t="s">
        <v>15042</v>
      </c>
      <c r="X1667" s="6" t="s">
        <v>12824</v>
      </c>
      <c r="Y1667" s="6" t="s">
        <v>12649</v>
      </c>
      <c r="Z1667" s="6" t="s">
        <v>12299</v>
      </c>
      <c r="AA1667" s="6" t="s">
        <v>12299</v>
      </c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</row>
    <row r="1668" spans="1:46" x14ac:dyDescent="0.3">
      <c r="A1668" s="6">
        <v>2468</v>
      </c>
      <c r="B1668" s="6" t="s">
        <v>15043</v>
      </c>
      <c r="C1668" s="6" t="s">
        <v>15044</v>
      </c>
      <c r="D1668" s="6">
        <v>4</v>
      </c>
      <c r="E1668" s="6">
        <v>20</v>
      </c>
      <c r="F1668" s="6"/>
      <c r="G1668" s="6">
        <v>500</v>
      </c>
      <c r="H1668" s="6"/>
      <c r="I1668" s="6">
        <v>12</v>
      </c>
      <c r="J1668" s="6"/>
      <c r="K1668" s="6">
        <v>0</v>
      </c>
      <c r="L1668" s="6" t="s">
        <v>13824</v>
      </c>
      <c r="M1668" s="6">
        <v>63</v>
      </c>
      <c r="N1668" s="6" t="e">
        <f>VLOOKUP(A1668,web_archive!D:AB,18,FALSE)</f>
        <v>#N/A</v>
      </c>
      <c r="O1668" s="6">
        <v>2</v>
      </c>
      <c r="P1668" s="6">
        <v>64</v>
      </c>
      <c r="Q1668" s="6"/>
      <c r="R1668" s="6">
        <v>100</v>
      </c>
      <c r="S1668" s="6">
        <v>1</v>
      </c>
      <c r="T1668" s="6">
        <v>0</v>
      </c>
      <c r="U1668" s="6" t="s">
        <v>14525</v>
      </c>
      <c r="V1668" s="6" t="s">
        <v>13643</v>
      </c>
      <c r="W1668" s="6" t="s">
        <v>15042</v>
      </c>
      <c r="X1668" s="6" t="s">
        <v>13456</v>
      </c>
      <c r="Y1668" s="6" t="s">
        <v>12649</v>
      </c>
      <c r="Z1668" s="6" t="s">
        <v>12299</v>
      </c>
      <c r="AA1668" s="6" t="s">
        <v>12299</v>
      </c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</row>
    <row r="1669" spans="1:46" x14ac:dyDescent="0.3">
      <c r="A1669" s="6">
        <v>2469</v>
      </c>
      <c r="B1669" s="6" t="s">
        <v>15045</v>
      </c>
      <c r="C1669" s="6" t="s">
        <v>15046</v>
      </c>
      <c r="D1669" s="6">
        <v>4</v>
      </c>
      <c r="E1669" s="6">
        <v>20</v>
      </c>
      <c r="F1669" s="6"/>
      <c r="G1669" s="6">
        <v>500</v>
      </c>
      <c r="H1669" s="6"/>
      <c r="I1669" s="6">
        <v>12</v>
      </c>
      <c r="J1669" s="6"/>
      <c r="K1669" s="6">
        <v>0</v>
      </c>
      <c r="L1669" s="6" t="s">
        <v>13824</v>
      </c>
      <c r="M1669" s="6">
        <v>63</v>
      </c>
      <c r="N1669" s="6" t="e">
        <f>VLOOKUP(A1669,web_archive!D:AB,18,FALSE)</f>
        <v>#N/A</v>
      </c>
      <c r="O1669" s="6">
        <v>2</v>
      </c>
      <c r="P1669" s="6">
        <v>64</v>
      </c>
      <c r="Q1669" s="6"/>
      <c r="R1669" s="6">
        <v>100</v>
      </c>
      <c r="S1669" s="6">
        <v>1</v>
      </c>
      <c r="T1669" s="6">
        <v>0</v>
      </c>
      <c r="U1669" s="6" t="s">
        <v>14525</v>
      </c>
      <c r="V1669" s="6" t="s">
        <v>13643</v>
      </c>
      <c r="W1669" s="6" t="s">
        <v>15042</v>
      </c>
      <c r="X1669" s="6" t="s">
        <v>13458</v>
      </c>
      <c r="Y1669" s="6" t="s">
        <v>12649</v>
      </c>
      <c r="Z1669" s="6" t="s">
        <v>12299</v>
      </c>
      <c r="AA1669" s="6" t="s">
        <v>12299</v>
      </c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</row>
    <row r="1670" spans="1:46" x14ac:dyDescent="0.3">
      <c r="A1670" s="6">
        <v>2470</v>
      </c>
      <c r="B1670" s="6" t="s">
        <v>15047</v>
      </c>
      <c r="C1670" s="6" t="s">
        <v>15048</v>
      </c>
      <c r="D1670" s="6">
        <v>4</v>
      </c>
      <c r="E1670" s="6">
        <v>20</v>
      </c>
      <c r="F1670" s="6"/>
      <c r="G1670" s="6">
        <v>500</v>
      </c>
      <c r="H1670" s="6"/>
      <c r="I1670" s="6">
        <v>12</v>
      </c>
      <c r="J1670" s="6"/>
      <c r="K1670" s="6">
        <v>0</v>
      </c>
      <c r="L1670" s="6" t="s">
        <v>13824</v>
      </c>
      <c r="M1670" s="6">
        <v>63</v>
      </c>
      <c r="N1670" s="6" t="e">
        <f>VLOOKUP(A1670,web_archive!D:AB,18,FALSE)</f>
        <v>#N/A</v>
      </c>
      <c r="O1670" s="6">
        <v>2</v>
      </c>
      <c r="P1670" s="6">
        <v>64</v>
      </c>
      <c r="Q1670" s="6"/>
      <c r="R1670" s="6">
        <v>100</v>
      </c>
      <c r="S1670" s="6">
        <v>1</v>
      </c>
      <c r="T1670" s="6">
        <v>0</v>
      </c>
      <c r="U1670" s="6" t="s">
        <v>14525</v>
      </c>
      <c r="V1670" s="6" t="s">
        <v>13643</v>
      </c>
      <c r="W1670" s="6" t="s">
        <v>15042</v>
      </c>
      <c r="X1670" s="6" t="s">
        <v>12822</v>
      </c>
      <c r="Y1670" s="6" t="s">
        <v>12649</v>
      </c>
      <c r="Z1670" s="6" t="s">
        <v>12299</v>
      </c>
      <c r="AA1670" s="6" t="s">
        <v>12299</v>
      </c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</row>
    <row r="1671" spans="1:46" x14ac:dyDescent="0.3">
      <c r="A1671" s="6">
        <v>2471</v>
      </c>
      <c r="B1671" s="6" t="s">
        <v>15049</v>
      </c>
      <c r="C1671" s="6" t="s">
        <v>15050</v>
      </c>
      <c r="D1671" s="6">
        <v>4</v>
      </c>
      <c r="E1671" s="6">
        <v>20</v>
      </c>
      <c r="F1671" s="6"/>
      <c r="G1671" s="6">
        <v>300</v>
      </c>
      <c r="H1671" s="6"/>
      <c r="I1671" s="6">
        <v>12</v>
      </c>
      <c r="J1671" s="6"/>
      <c r="K1671" s="6">
        <v>0</v>
      </c>
      <c r="L1671" s="6" t="s">
        <v>13806</v>
      </c>
      <c r="M1671" s="6">
        <v>63</v>
      </c>
      <c r="N1671" s="6" t="e">
        <f>VLOOKUP(A1671,web_archive!D:AB,18,FALSE)</f>
        <v>#N/A</v>
      </c>
      <c r="O1671" s="6">
        <v>2</v>
      </c>
      <c r="P1671" s="6">
        <v>64</v>
      </c>
      <c r="Q1671" s="6"/>
      <c r="R1671" s="6">
        <v>100</v>
      </c>
      <c r="S1671" s="6">
        <v>1</v>
      </c>
      <c r="T1671" s="6">
        <v>0</v>
      </c>
      <c r="U1671" s="6" t="s">
        <v>13923</v>
      </c>
      <c r="V1671" s="6" t="s">
        <v>15051</v>
      </c>
      <c r="W1671" s="6" t="s">
        <v>12549</v>
      </c>
      <c r="X1671" s="6" t="s">
        <v>12797</v>
      </c>
      <c r="Y1671" s="6" t="s">
        <v>12551</v>
      </c>
      <c r="Z1671" s="6" t="s">
        <v>12797</v>
      </c>
      <c r="AA1671" s="6" t="s">
        <v>14742</v>
      </c>
      <c r="AB1671" s="6" t="s">
        <v>12657</v>
      </c>
      <c r="AC1671" s="6" t="s">
        <v>13041</v>
      </c>
      <c r="AD1671" s="6" t="s">
        <v>12657</v>
      </c>
      <c r="AE1671" s="6" t="s">
        <v>12802</v>
      </c>
      <c r="AF1671" s="6" t="s">
        <v>12657</v>
      </c>
      <c r="AG1671" s="6" t="s">
        <v>12571</v>
      </c>
      <c r="AH1671" s="6" t="s">
        <v>12657</v>
      </c>
      <c r="AI1671" s="6" t="s">
        <v>14784</v>
      </c>
      <c r="AJ1671" s="6" t="s">
        <v>12657</v>
      </c>
      <c r="AK1671" s="6" t="s">
        <v>12616</v>
      </c>
      <c r="AL1671" s="6" t="s">
        <v>12657</v>
      </c>
      <c r="AM1671" s="6" t="s">
        <v>12798</v>
      </c>
      <c r="AN1671" s="6" t="s">
        <v>12657</v>
      </c>
      <c r="AO1671" s="6" t="s">
        <v>13285</v>
      </c>
      <c r="AP1671" s="6" t="s">
        <v>12657</v>
      </c>
      <c r="AQ1671" s="6" t="s">
        <v>12648</v>
      </c>
      <c r="AR1671" s="6" t="s">
        <v>12764</v>
      </c>
      <c r="AS1671" s="6" t="s">
        <v>12299</v>
      </c>
      <c r="AT1671" s="6" t="s">
        <v>12299</v>
      </c>
    </row>
    <row r="1672" spans="1:46" x14ac:dyDescent="0.3">
      <c r="A1672" s="6">
        <v>2472</v>
      </c>
      <c r="B1672" s="6" t="s">
        <v>15052</v>
      </c>
      <c r="C1672" s="6" t="s">
        <v>15053</v>
      </c>
      <c r="D1672" s="6">
        <v>4</v>
      </c>
      <c r="E1672" s="6">
        <v>20</v>
      </c>
      <c r="F1672" s="6"/>
      <c r="G1672" s="6">
        <v>300</v>
      </c>
      <c r="H1672" s="6"/>
      <c r="I1672" s="6">
        <v>12</v>
      </c>
      <c r="J1672" s="6"/>
      <c r="K1672" s="6">
        <v>0</v>
      </c>
      <c r="L1672" s="6" t="s">
        <v>13806</v>
      </c>
      <c r="M1672" s="6">
        <v>63</v>
      </c>
      <c r="N1672" s="6" t="e">
        <f>VLOOKUP(A1672,web_archive!D:AB,18,FALSE)</f>
        <v>#N/A</v>
      </c>
      <c r="O1672" s="6">
        <v>2</v>
      </c>
      <c r="P1672" s="6">
        <v>64</v>
      </c>
      <c r="Q1672" s="6"/>
      <c r="R1672" s="6">
        <v>100</v>
      </c>
      <c r="S1672" s="6">
        <v>1</v>
      </c>
      <c r="T1672" s="6">
        <v>0</v>
      </c>
      <c r="U1672" s="6" t="s">
        <v>12919</v>
      </c>
      <c r="V1672" s="6" t="s">
        <v>15054</v>
      </c>
      <c r="W1672" s="6" t="s">
        <v>15055</v>
      </c>
      <c r="X1672" s="6" t="s">
        <v>15054</v>
      </c>
      <c r="Y1672" s="6" t="s">
        <v>15056</v>
      </c>
      <c r="Z1672" s="6" t="s">
        <v>12894</v>
      </c>
      <c r="AA1672" s="6" t="s">
        <v>12299</v>
      </c>
      <c r="AB1672" s="6" t="s">
        <v>12299</v>
      </c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</row>
    <row r="1673" spans="1:46" x14ac:dyDescent="0.3">
      <c r="A1673" s="6">
        <v>2473</v>
      </c>
      <c r="B1673" s="6" t="s">
        <v>15057</v>
      </c>
      <c r="C1673" s="6" t="s">
        <v>15058</v>
      </c>
      <c r="D1673" s="6">
        <v>4</v>
      </c>
      <c r="E1673" s="6">
        <v>0</v>
      </c>
      <c r="F1673" s="6"/>
      <c r="G1673" s="6">
        <v>0</v>
      </c>
      <c r="H1673" s="6"/>
      <c r="I1673" s="6">
        <v>20</v>
      </c>
      <c r="J1673" s="6"/>
      <c r="K1673" s="6">
        <v>0</v>
      </c>
      <c r="L1673" s="6" t="s">
        <v>12295</v>
      </c>
      <c r="M1673" s="6">
        <v>63</v>
      </c>
      <c r="N1673" s="6" t="e">
        <f>VLOOKUP(A1673,web_archive!D:AB,18,FALSE)</f>
        <v>#N/A</v>
      </c>
      <c r="O1673" s="6">
        <v>2</v>
      </c>
      <c r="P1673" s="6">
        <v>64</v>
      </c>
      <c r="Q1673" s="6"/>
      <c r="R1673" s="6">
        <v>60</v>
      </c>
      <c r="S1673" s="6">
        <v>0</v>
      </c>
      <c r="T1673" s="6">
        <v>0</v>
      </c>
      <c r="U1673" s="6" t="s">
        <v>13315</v>
      </c>
      <c r="V1673" s="6" t="s">
        <v>15059</v>
      </c>
      <c r="W1673" s="6" t="s">
        <v>14883</v>
      </c>
      <c r="X1673" s="6" t="s">
        <v>15060</v>
      </c>
      <c r="Y1673" s="6" t="s">
        <v>14122</v>
      </c>
      <c r="Z1673" s="6" t="s">
        <v>12299</v>
      </c>
      <c r="AA1673" s="6" t="s">
        <v>12299</v>
      </c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</row>
    <row r="1674" spans="1:46" x14ac:dyDescent="0.3">
      <c r="A1674" s="6">
        <v>2474</v>
      </c>
      <c r="B1674" s="6" t="s">
        <v>15061</v>
      </c>
      <c r="C1674" s="6" t="s">
        <v>15062</v>
      </c>
      <c r="D1674" s="6">
        <v>4</v>
      </c>
      <c r="E1674" s="6">
        <v>20</v>
      </c>
      <c r="F1674" s="6"/>
      <c r="G1674" s="6">
        <v>500</v>
      </c>
      <c r="H1674" s="6"/>
      <c r="I1674" s="6">
        <v>3</v>
      </c>
      <c r="J1674" s="6"/>
      <c r="K1674" s="6">
        <v>1</v>
      </c>
      <c r="L1674" s="6" t="s">
        <v>12295</v>
      </c>
      <c r="M1674" s="6">
        <v>63</v>
      </c>
      <c r="N1674" s="6" t="e">
        <f>VLOOKUP(A1674,web_archive!D:AB,18,FALSE)</f>
        <v>#N/A</v>
      </c>
      <c r="O1674" s="6">
        <v>2</v>
      </c>
      <c r="P1674" s="6">
        <v>64</v>
      </c>
      <c r="Q1674" s="6"/>
      <c r="R1674" s="6">
        <v>60</v>
      </c>
      <c r="S1674" s="6">
        <v>1</v>
      </c>
      <c r="T1674" s="6">
        <v>0</v>
      </c>
      <c r="U1674" s="6" t="s">
        <v>14525</v>
      </c>
      <c r="V1674" s="6" t="s">
        <v>12404</v>
      </c>
      <c r="W1674" s="6" t="s">
        <v>12299</v>
      </c>
      <c r="X1674" s="6" t="s">
        <v>12299</v>
      </c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</row>
    <row r="1675" spans="1:46" x14ac:dyDescent="0.3">
      <c r="A1675" s="6">
        <v>2475</v>
      </c>
      <c r="B1675" s="6" t="s">
        <v>15063</v>
      </c>
      <c r="C1675" s="6" t="s">
        <v>15064</v>
      </c>
      <c r="D1675" s="6">
        <v>4</v>
      </c>
      <c r="E1675" s="6">
        <v>20</v>
      </c>
      <c r="F1675" s="6"/>
      <c r="G1675" s="6">
        <v>900</v>
      </c>
      <c r="H1675" s="6"/>
      <c r="I1675" s="6">
        <v>32</v>
      </c>
      <c r="J1675" s="6"/>
      <c r="K1675" s="6">
        <v>1</v>
      </c>
      <c r="L1675" s="6" t="s">
        <v>12284</v>
      </c>
      <c r="M1675" s="6">
        <v>56</v>
      </c>
      <c r="N1675" s="6" t="e">
        <f>VLOOKUP(A1675,web_archive!D:AB,18,FALSE)</f>
        <v>#N/A</v>
      </c>
      <c r="O1675" s="6">
        <v>2</v>
      </c>
      <c r="P1675" s="6">
        <v>64</v>
      </c>
      <c r="Q1675" s="6"/>
      <c r="R1675" s="6">
        <v>100</v>
      </c>
      <c r="S1675" s="6">
        <v>1</v>
      </c>
      <c r="T1675" s="6">
        <v>0</v>
      </c>
      <c r="U1675" s="6" t="s">
        <v>13227</v>
      </c>
      <c r="V1675" s="6" t="s">
        <v>15065</v>
      </c>
      <c r="W1675" s="6" t="s">
        <v>15066</v>
      </c>
      <c r="X1675" s="6" t="s">
        <v>12299</v>
      </c>
      <c r="Y1675" s="6" t="s">
        <v>12299</v>
      </c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</row>
    <row r="1676" spans="1:46" x14ac:dyDescent="0.3">
      <c r="A1676" s="6">
        <v>2476</v>
      </c>
      <c r="B1676" s="6" t="s">
        <v>15067</v>
      </c>
      <c r="C1676" s="6" t="s">
        <v>15068</v>
      </c>
      <c r="D1676" s="6">
        <v>4</v>
      </c>
      <c r="E1676" s="6">
        <v>20</v>
      </c>
      <c r="F1676" s="6"/>
      <c r="G1676" s="6">
        <v>900</v>
      </c>
      <c r="H1676" s="6"/>
      <c r="I1676" s="6">
        <v>32</v>
      </c>
      <c r="J1676" s="6"/>
      <c r="K1676" s="6">
        <v>1</v>
      </c>
      <c r="L1676" s="6" t="s">
        <v>12284</v>
      </c>
      <c r="M1676" s="6">
        <v>56</v>
      </c>
      <c r="N1676" s="6" t="e">
        <f>VLOOKUP(A1676,web_archive!D:AB,18,FALSE)</f>
        <v>#N/A</v>
      </c>
      <c r="O1676" s="6">
        <v>2</v>
      </c>
      <c r="P1676" s="6">
        <v>64</v>
      </c>
      <c r="Q1676" s="6"/>
      <c r="R1676" s="6">
        <v>100</v>
      </c>
      <c r="S1676" s="6">
        <v>1</v>
      </c>
      <c r="T1676" s="6">
        <v>0</v>
      </c>
      <c r="U1676" s="6" t="s">
        <v>13227</v>
      </c>
      <c r="V1676" s="6" t="s">
        <v>15069</v>
      </c>
      <c r="W1676" s="6" t="s">
        <v>15066</v>
      </c>
      <c r="X1676" s="6" t="s">
        <v>12299</v>
      </c>
      <c r="Y1676" s="6" t="s">
        <v>12299</v>
      </c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</row>
    <row r="1677" spans="1:46" x14ac:dyDescent="0.3">
      <c r="A1677" s="6">
        <v>2477</v>
      </c>
      <c r="B1677" s="6" t="s">
        <v>15070</v>
      </c>
      <c r="C1677" s="6" t="s">
        <v>15071</v>
      </c>
      <c r="D1677" s="6">
        <v>4</v>
      </c>
      <c r="E1677" s="6">
        <v>20</v>
      </c>
      <c r="F1677" s="6"/>
      <c r="G1677" s="6">
        <v>400</v>
      </c>
      <c r="H1677" s="6"/>
      <c r="I1677" s="6">
        <v>18</v>
      </c>
      <c r="J1677" s="6"/>
      <c r="K1677" s="6">
        <v>1</v>
      </c>
      <c r="L1677" s="6" t="s">
        <v>12240</v>
      </c>
      <c r="M1677" s="6">
        <v>63</v>
      </c>
      <c r="N1677" s="6" t="e">
        <f>VLOOKUP(A1677,web_archive!D:AB,18,FALSE)</f>
        <v>#N/A</v>
      </c>
      <c r="O1677" s="6">
        <v>2</v>
      </c>
      <c r="P1677" s="6">
        <v>64</v>
      </c>
      <c r="Q1677" s="6"/>
      <c r="R1677" s="6">
        <v>100</v>
      </c>
      <c r="S1677" s="6">
        <v>1</v>
      </c>
      <c r="T1677" s="6">
        <v>0</v>
      </c>
      <c r="U1677" s="6" t="s">
        <v>13227</v>
      </c>
      <c r="V1677" s="6" t="s">
        <v>15072</v>
      </c>
      <c r="W1677" s="6" t="s">
        <v>12404</v>
      </c>
      <c r="X1677" s="6" t="s">
        <v>12299</v>
      </c>
      <c r="Y1677" s="6" t="s">
        <v>12299</v>
      </c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</row>
    <row r="1678" spans="1:46" x14ac:dyDescent="0.3">
      <c r="A1678" s="6">
        <v>2478</v>
      </c>
      <c r="B1678" s="6" t="s">
        <v>15073</v>
      </c>
      <c r="C1678" s="6" t="s">
        <v>15074</v>
      </c>
      <c r="D1678" s="6">
        <v>4</v>
      </c>
      <c r="E1678" s="6">
        <v>20</v>
      </c>
      <c r="F1678" s="6"/>
      <c r="G1678" s="6">
        <v>400</v>
      </c>
      <c r="H1678" s="6"/>
      <c r="I1678" s="6">
        <v>18</v>
      </c>
      <c r="J1678" s="6"/>
      <c r="K1678" s="6">
        <v>1</v>
      </c>
      <c r="L1678" s="6" t="s">
        <v>12240</v>
      </c>
      <c r="M1678" s="6">
        <v>63</v>
      </c>
      <c r="N1678" s="6" t="e">
        <f>VLOOKUP(A1678,web_archive!D:AB,18,FALSE)</f>
        <v>#N/A</v>
      </c>
      <c r="O1678" s="6">
        <v>2</v>
      </c>
      <c r="P1678" s="6">
        <v>64</v>
      </c>
      <c r="Q1678" s="6"/>
      <c r="R1678" s="6">
        <v>100</v>
      </c>
      <c r="S1678" s="6">
        <v>1</v>
      </c>
      <c r="T1678" s="6">
        <v>0</v>
      </c>
      <c r="U1678" s="6" t="s">
        <v>12640</v>
      </c>
      <c r="V1678" s="6" t="s">
        <v>13482</v>
      </c>
      <c r="W1678" s="6" t="s">
        <v>12600</v>
      </c>
      <c r="X1678" s="6" t="s">
        <v>12299</v>
      </c>
      <c r="Y1678" s="6" t="s">
        <v>12299</v>
      </c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</row>
    <row r="1679" spans="1:46" x14ac:dyDescent="0.3">
      <c r="A1679" s="6">
        <v>2479</v>
      </c>
      <c r="B1679" s="6" t="s">
        <v>15075</v>
      </c>
      <c r="C1679" s="6" t="s">
        <v>15076</v>
      </c>
      <c r="D1679" s="6">
        <v>4</v>
      </c>
      <c r="E1679" s="6">
        <v>20</v>
      </c>
      <c r="F1679" s="6"/>
      <c r="G1679" s="6">
        <v>400</v>
      </c>
      <c r="H1679" s="6"/>
      <c r="I1679" s="6">
        <v>18</v>
      </c>
      <c r="J1679" s="6"/>
      <c r="K1679" s="6">
        <v>1</v>
      </c>
      <c r="L1679" s="6" t="s">
        <v>14002</v>
      </c>
      <c r="M1679" s="6">
        <v>63</v>
      </c>
      <c r="N1679" s="6" t="e">
        <f>VLOOKUP(A1679,web_archive!D:AB,18,FALSE)</f>
        <v>#N/A</v>
      </c>
      <c r="O1679" s="6">
        <v>2</v>
      </c>
      <c r="P1679" s="6">
        <v>64</v>
      </c>
      <c r="Q1679" s="6"/>
      <c r="R1679" s="6">
        <v>100</v>
      </c>
      <c r="S1679" s="6">
        <v>1</v>
      </c>
      <c r="T1679" s="6">
        <v>0</v>
      </c>
      <c r="U1679" s="6" t="s">
        <v>13315</v>
      </c>
      <c r="V1679" s="6" t="s">
        <v>15036</v>
      </c>
      <c r="W1679" s="6" t="s">
        <v>15077</v>
      </c>
      <c r="X1679" s="6" t="s">
        <v>12489</v>
      </c>
      <c r="Y1679" s="6" t="s">
        <v>12299</v>
      </c>
      <c r="Z1679" s="6" t="s">
        <v>12299</v>
      </c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</row>
    <row r="1680" spans="1:46" x14ac:dyDescent="0.3">
      <c r="A1680" s="6">
        <v>2480</v>
      </c>
      <c r="B1680" s="6" t="s">
        <v>15078</v>
      </c>
      <c r="C1680" s="6" t="s">
        <v>15079</v>
      </c>
      <c r="D1680" s="6">
        <v>4</v>
      </c>
      <c r="E1680" s="6">
        <v>20</v>
      </c>
      <c r="F1680" s="6"/>
      <c r="G1680" s="6">
        <v>400</v>
      </c>
      <c r="H1680" s="6"/>
      <c r="I1680" s="6">
        <v>18</v>
      </c>
      <c r="J1680" s="6"/>
      <c r="K1680" s="6">
        <v>1</v>
      </c>
      <c r="L1680" s="6" t="s">
        <v>14002</v>
      </c>
      <c r="M1680" s="6">
        <v>56</v>
      </c>
      <c r="N1680" s="6" t="e">
        <f>VLOOKUP(A1680,web_archive!D:AB,18,FALSE)</f>
        <v>#N/A</v>
      </c>
      <c r="O1680" s="6">
        <v>2</v>
      </c>
      <c r="P1680" s="6">
        <v>64</v>
      </c>
      <c r="Q1680" s="6"/>
      <c r="R1680" s="6">
        <v>100</v>
      </c>
      <c r="S1680" s="6">
        <v>1</v>
      </c>
      <c r="T1680" s="6">
        <v>0</v>
      </c>
      <c r="U1680" s="6" t="s">
        <v>12542</v>
      </c>
      <c r="V1680" s="6" t="s">
        <v>13526</v>
      </c>
      <c r="W1680" s="6" t="s">
        <v>12491</v>
      </c>
      <c r="X1680" s="6" t="s">
        <v>12299</v>
      </c>
      <c r="Y1680" s="6" t="s">
        <v>12299</v>
      </c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</row>
    <row r="1681" spans="1:32" x14ac:dyDescent="0.3">
      <c r="A1681" s="6">
        <v>2481</v>
      </c>
      <c r="B1681" s="6" t="s">
        <v>15080</v>
      </c>
      <c r="C1681" s="6" t="s">
        <v>15081</v>
      </c>
      <c r="D1681" s="6">
        <v>4</v>
      </c>
      <c r="E1681" s="6">
        <v>20</v>
      </c>
      <c r="F1681" s="6"/>
      <c r="G1681" s="6">
        <v>100</v>
      </c>
      <c r="H1681" s="6"/>
      <c r="I1681" s="6">
        <v>5</v>
      </c>
      <c r="J1681" s="6"/>
      <c r="K1681" s="6">
        <v>0</v>
      </c>
      <c r="L1681" s="6" t="s">
        <v>12295</v>
      </c>
      <c r="M1681" s="6">
        <v>63</v>
      </c>
      <c r="N1681" s="6" t="e">
        <f>VLOOKUP(A1681,web_archive!D:AB,18,FALSE)</f>
        <v>#N/A</v>
      </c>
      <c r="O1681" s="6">
        <v>2</v>
      </c>
      <c r="P1681" s="6">
        <v>64</v>
      </c>
      <c r="Q1681" s="6"/>
      <c r="R1681" s="6">
        <v>0</v>
      </c>
      <c r="S1681" s="6">
        <v>1</v>
      </c>
      <c r="T1681" s="6">
        <v>0</v>
      </c>
      <c r="U1681" s="6" t="s">
        <v>15082</v>
      </c>
      <c r="V1681" s="6" t="s">
        <v>15083</v>
      </c>
      <c r="W1681" s="6" t="s">
        <v>15084</v>
      </c>
      <c r="X1681" s="6" t="s">
        <v>12299</v>
      </c>
      <c r="Y1681" s="6" t="s">
        <v>12299</v>
      </c>
      <c r="Z1681" s="6"/>
      <c r="AA1681" s="6"/>
      <c r="AB1681" s="6"/>
      <c r="AC1681" s="6"/>
      <c r="AD1681" s="6"/>
      <c r="AE1681" s="6"/>
      <c r="AF1681" s="6"/>
    </row>
    <row r="1682" spans="1:32" x14ac:dyDescent="0.3">
      <c r="A1682" s="6">
        <v>2482</v>
      </c>
      <c r="B1682" s="6" t="s">
        <v>15085</v>
      </c>
      <c r="C1682" s="6" t="s">
        <v>15086</v>
      </c>
      <c r="D1682" s="6">
        <v>4</v>
      </c>
      <c r="E1682" s="6">
        <v>0</v>
      </c>
      <c r="F1682" s="6"/>
      <c r="G1682" s="6">
        <v>0</v>
      </c>
      <c r="H1682" s="6"/>
      <c r="I1682" s="6">
        <v>4</v>
      </c>
      <c r="J1682" s="6"/>
      <c r="K1682" s="6">
        <v>0</v>
      </c>
      <c r="L1682" s="6" t="s">
        <v>12295</v>
      </c>
      <c r="M1682" s="6">
        <v>63</v>
      </c>
      <c r="N1682" s="6" t="e">
        <f>VLOOKUP(A1682,web_archive!D:AB,18,FALSE)</f>
        <v>#N/A</v>
      </c>
      <c r="O1682" s="6">
        <v>2</v>
      </c>
      <c r="P1682" s="6">
        <v>64</v>
      </c>
      <c r="Q1682" s="6"/>
      <c r="R1682" s="6">
        <v>0</v>
      </c>
      <c r="S1682" s="6">
        <v>0</v>
      </c>
      <c r="T1682" s="6">
        <v>0</v>
      </c>
      <c r="U1682" s="6" t="s">
        <v>15087</v>
      </c>
      <c r="V1682" s="6" t="s">
        <v>13825</v>
      </c>
      <c r="W1682" s="6" t="s">
        <v>12489</v>
      </c>
      <c r="X1682" s="6" t="s">
        <v>12299</v>
      </c>
      <c r="Y1682" s="6" t="s">
        <v>12299</v>
      </c>
      <c r="Z1682" s="6"/>
      <c r="AA1682" s="6"/>
      <c r="AB1682" s="6"/>
      <c r="AC1682" s="6"/>
      <c r="AD1682" s="6"/>
      <c r="AE1682" s="6"/>
      <c r="AF1682" s="6"/>
    </row>
    <row r="1683" spans="1:32" x14ac:dyDescent="0.3">
      <c r="A1683" s="6">
        <v>2483</v>
      </c>
      <c r="B1683" s="6" t="s">
        <v>15088</v>
      </c>
      <c r="C1683" s="6" t="s">
        <v>15089</v>
      </c>
      <c r="D1683" s="6">
        <v>4</v>
      </c>
      <c r="E1683" s="6">
        <v>10</v>
      </c>
      <c r="F1683" s="6"/>
      <c r="G1683" s="6">
        <v>750</v>
      </c>
      <c r="H1683" s="6"/>
      <c r="I1683" s="6">
        <v>30</v>
      </c>
      <c r="J1683" s="6"/>
      <c r="K1683" s="6">
        <v>1</v>
      </c>
      <c r="L1683" s="6" t="s">
        <v>14787</v>
      </c>
      <c r="M1683" s="6">
        <v>63</v>
      </c>
      <c r="N1683" s="6" t="e">
        <f>VLOOKUP(A1683,web_archive!D:AB,18,FALSE)</f>
        <v>#N/A</v>
      </c>
      <c r="O1683" s="6">
        <v>2</v>
      </c>
      <c r="P1683" s="6">
        <v>64</v>
      </c>
      <c r="Q1683" s="6"/>
      <c r="R1683" s="6">
        <v>95</v>
      </c>
      <c r="S1683" s="6">
        <v>1</v>
      </c>
      <c r="T1683" s="6">
        <v>0</v>
      </c>
      <c r="U1683" s="6" t="s">
        <v>14525</v>
      </c>
      <c r="V1683" s="6" t="s">
        <v>14785</v>
      </c>
      <c r="W1683" s="6" t="s">
        <v>12549</v>
      </c>
      <c r="X1683" s="6" t="s">
        <v>14862</v>
      </c>
      <c r="Y1683" s="6" t="s">
        <v>12551</v>
      </c>
      <c r="Z1683" s="6" t="s">
        <v>12600</v>
      </c>
      <c r="AA1683" s="6" t="s">
        <v>12299</v>
      </c>
      <c r="AB1683" s="6" t="s">
        <v>12299</v>
      </c>
      <c r="AC1683" s="6"/>
      <c r="AD1683" s="6"/>
      <c r="AE1683" s="6"/>
      <c r="AF1683" s="6"/>
    </row>
    <row r="1684" spans="1:32" x14ac:dyDescent="0.3">
      <c r="A1684" s="6">
        <v>2484</v>
      </c>
      <c r="B1684" s="6" t="s">
        <v>15090</v>
      </c>
      <c r="C1684" s="6" t="s">
        <v>15091</v>
      </c>
      <c r="D1684" s="6">
        <v>4</v>
      </c>
      <c r="E1684" s="6">
        <v>10</v>
      </c>
      <c r="F1684" s="6"/>
      <c r="G1684" s="6">
        <v>500</v>
      </c>
      <c r="H1684" s="6"/>
      <c r="I1684" s="6">
        <v>20</v>
      </c>
      <c r="J1684" s="6"/>
      <c r="K1684" s="6">
        <v>1</v>
      </c>
      <c r="L1684" s="6" t="s">
        <v>15092</v>
      </c>
      <c r="M1684" s="6">
        <v>63</v>
      </c>
      <c r="N1684" s="6" t="e">
        <f>VLOOKUP(A1684,web_archive!D:AB,18,FALSE)</f>
        <v>#N/A</v>
      </c>
      <c r="O1684" s="6">
        <v>2</v>
      </c>
      <c r="P1684" s="6">
        <v>64</v>
      </c>
      <c r="Q1684" s="6"/>
      <c r="R1684" s="6">
        <v>95</v>
      </c>
      <c r="S1684" s="6">
        <v>1</v>
      </c>
      <c r="T1684" s="6">
        <v>0</v>
      </c>
      <c r="U1684" s="6" t="s">
        <v>14525</v>
      </c>
      <c r="V1684" s="6" t="s">
        <v>12814</v>
      </c>
      <c r="W1684" s="6" t="s">
        <v>12549</v>
      </c>
      <c r="X1684" s="6" t="s">
        <v>14785</v>
      </c>
      <c r="Y1684" s="6" t="s">
        <v>12551</v>
      </c>
      <c r="Z1684" s="6" t="s">
        <v>12368</v>
      </c>
      <c r="AA1684" s="6" t="s">
        <v>12299</v>
      </c>
      <c r="AB1684" s="6" t="s">
        <v>12299</v>
      </c>
      <c r="AC1684" s="6"/>
      <c r="AD1684" s="6"/>
      <c r="AE1684" s="6"/>
      <c r="AF1684" s="6"/>
    </row>
    <row r="1685" spans="1:32" x14ac:dyDescent="0.3">
      <c r="A1685" s="6">
        <v>2485</v>
      </c>
      <c r="B1685" s="6" t="s">
        <v>15093</v>
      </c>
      <c r="C1685" s="6" t="s">
        <v>15094</v>
      </c>
      <c r="D1685" s="6">
        <v>4</v>
      </c>
      <c r="E1685" s="6">
        <v>10</v>
      </c>
      <c r="F1685" s="6"/>
      <c r="G1685" s="6">
        <v>350</v>
      </c>
      <c r="H1685" s="6"/>
      <c r="I1685" s="6">
        <v>15</v>
      </c>
      <c r="J1685" s="6"/>
      <c r="K1685" s="6">
        <v>1</v>
      </c>
      <c r="L1685" s="6" t="s">
        <v>12271</v>
      </c>
      <c r="M1685" s="6">
        <v>63</v>
      </c>
      <c r="N1685" s="6" t="e">
        <f>VLOOKUP(A1685,web_archive!D:AB,18,FALSE)</f>
        <v>#N/A</v>
      </c>
      <c r="O1685" s="6">
        <v>2</v>
      </c>
      <c r="P1685" s="6">
        <v>64</v>
      </c>
      <c r="Q1685" s="6"/>
      <c r="R1685" s="6">
        <v>95</v>
      </c>
      <c r="S1685" s="6">
        <v>1</v>
      </c>
      <c r="T1685" s="6">
        <v>0</v>
      </c>
      <c r="U1685" s="6" t="s">
        <v>14525</v>
      </c>
      <c r="V1685" s="6" t="s">
        <v>12797</v>
      </c>
      <c r="W1685" s="6" t="s">
        <v>12549</v>
      </c>
      <c r="X1685" s="6" t="s">
        <v>14785</v>
      </c>
      <c r="Y1685" s="6" t="s">
        <v>12551</v>
      </c>
      <c r="Z1685" s="6" t="s">
        <v>12368</v>
      </c>
      <c r="AA1685" s="6" t="s">
        <v>12299</v>
      </c>
      <c r="AB1685" s="6" t="s">
        <v>12299</v>
      </c>
      <c r="AC1685" s="6"/>
      <c r="AD1685" s="6"/>
      <c r="AE1685" s="6"/>
      <c r="AF1685" s="6"/>
    </row>
    <row r="1686" spans="1:32" x14ac:dyDescent="0.3">
      <c r="A1686" s="6">
        <v>2486</v>
      </c>
      <c r="B1686" s="6" t="s">
        <v>15095</v>
      </c>
      <c r="C1686" s="6" t="s">
        <v>14951</v>
      </c>
      <c r="D1686" s="6">
        <v>4</v>
      </c>
      <c r="E1686" s="6">
        <v>20</v>
      </c>
      <c r="F1686" s="6"/>
      <c r="G1686" s="6">
        <v>2000</v>
      </c>
      <c r="H1686" s="6"/>
      <c r="I1686" s="6">
        <v>0</v>
      </c>
      <c r="J1686" s="6"/>
      <c r="K1686" s="6">
        <v>1</v>
      </c>
      <c r="L1686" s="6" t="s">
        <v>14534</v>
      </c>
      <c r="M1686" s="6">
        <v>63</v>
      </c>
      <c r="N1686" s="6" t="e">
        <f>VLOOKUP(A1686,web_archive!D:AB,18,FALSE)</f>
        <v>#N/A</v>
      </c>
      <c r="O1686" s="6">
        <v>2</v>
      </c>
      <c r="P1686" s="6">
        <v>64</v>
      </c>
      <c r="Q1686" s="6"/>
      <c r="R1686" s="6">
        <v>75</v>
      </c>
      <c r="S1686" s="6">
        <v>1</v>
      </c>
      <c r="T1686" s="6">
        <v>0</v>
      </c>
      <c r="U1686" s="6" t="s">
        <v>14525</v>
      </c>
      <c r="V1686" s="6" t="s">
        <v>12489</v>
      </c>
      <c r="W1686" s="6" t="s">
        <v>12299</v>
      </c>
      <c r="X1686" s="6" t="s">
        <v>12299</v>
      </c>
      <c r="Y1686" s="6"/>
      <c r="Z1686" s="6"/>
      <c r="AA1686" s="6"/>
      <c r="AB1686" s="6"/>
      <c r="AC1686" s="6"/>
      <c r="AD1686" s="6"/>
      <c r="AE1686" s="6"/>
      <c r="AF1686" s="6"/>
    </row>
    <row r="1687" spans="1:32" x14ac:dyDescent="0.3">
      <c r="A1687" s="6">
        <v>2487</v>
      </c>
      <c r="B1687" s="6" t="s">
        <v>15096</v>
      </c>
      <c r="C1687" s="6" t="s">
        <v>10447</v>
      </c>
      <c r="D1687" s="6">
        <v>4</v>
      </c>
      <c r="E1687" s="6">
        <v>20</v>
      </c>
      <c r="F1687" s="6"/>
      <c r="G1687" s="6">
        <v>500</v>
      </c>
      <c r="H1687" s="6"/>
      <c r="I1687" s="6">
        <v>16</v>
      </c>
      <c r="J1687" s="6"/>
      <c r="K1687" s="6">
        <v>1</v>
      </c>
      <c r="L1687" s="6" t="s">
        <v>14534</v>
      </c>
      <c r="M1687" s="6">
        <v>63</v>
      </c>
      <c r="N1687" s="6" t="e">
        <f>VLOOKUP(A1687,web_archive!D:AB,18,FALSE)</f>
        <v>#N/A</v>
      </c>
      <c r="O1687" s="6">
        <v>2</v>
      </c>
      <c r="P1687" s="6">
        <v>64</v>
      </c>
      <c r="Q1687" s="6"/>
      <c r="R1687" s="6">
        <v>60</v>
      </c>
      <c r="S1687" s="6">
        <v>1</v>
      </c>
      <c r="T1687" s="6">
        <v>0</v>
      </c>
      <c r="U1687" s="6" t="s">
        <v>12660</v>
      </c>
      <c r="V1687" s="6" t="s">
        <v>13525</v>
      </c>
      <c r="W1687" s="6" t="s">
        <v>12404</v>
      </c>
      <c r="X1687" s="6" t="s">
        <v>12299</v>
      </c>
      <c r="Y1687" s="6" t="s">
        <v>12299</v>
      </c>
      <c r="Z1687" s="6"/>
      <c r="AA1687" s="6"/>
      <c r="AB1687" s="6"/>
      <c r="AC1687" s="6"/>
      <c r="AD1687" s="6"/>
      <c r="AE1687" s="6"/>
      <c r="AF1687" s="6"/>
    </row>
    <row r="1688" spans="1:32" x14ac:dyDescent="0.3">
      <c r="A1688" s="6">
        <v>2488</v>
      </c>
      <c r="B1688" s="6" t="s">
        <v>15097</v>
      </c>
      <c r="C1688" s="6" t="s">
        <v>15098</v>
      </c>
      <c r="D1688" s="6">
        <v>4</v>
      </c>
      <c r="E1688" s="6">
        <v>30000</v>
      </c>
      <c r="F1688" s="6"/>
      <c r="G1688" s="6">
        <v>500</v>
      </c>
      <c r="H1688" s="6"/>
      <c r="I1688" s="6">
        <v>12</v>
      </c>
      <c r="J1688" s="6"/>
      <c r="K1688" s="6">
        <v>1</v>
      </c>
      <c r="L1688" s="6" t="s">
        <v>14534</v>
      </c>
      <c r="M1688" s="6">
        <v>63</v>
      </c>
      <c r="N1688" s="6" t="e">
        <f>VLOOKUP(A1688,web_archive!D:AB,18,FALSE)</f>
        <v>#N/A</v>
      </c>
      <c r="O1688" s="6">
        <v>2</v>
      </c>
      <c r="P1688" s="6">
        <v>64</v>
      </c>
      <c r="Q1688" s="6"/>
      <c r="R1688" s="6">
        <v>65</v>
      </c>
      <c r="S1688" s="6">
        <v>1</v>
      </c>
      <c r="T1688" s="6">
        <v>0</v>
      </c>
      <c r="U1688" s="6" t="s">
        <v>13315</v>
      </c>
      <c r="V1688" s="6" t="s">
        <v>14928</v>
      </c>
      <c r="W1688" s="6" t="s">
        <v>14929</v>
      </c>
      <c r="X1688" s="6" t="s">
        <v>12483</v>
      </c>
      <c r="Y1688" s="6" t="s">
        <v>12299</v>
      </c>
      <c r="Z1688" s="6" t="s">
        <v>12299</v>
      </c>
      <c r="AA1688" s="6"/>
      <c r="AB1688" s="6"/>
      <c r="AC1688" s="6"/>
      <c r="AD1688" s="6"/>
      <c r="AE1688" s="6"/>
      <c r="AF1688" s="6"/>
    </row>
    <row r="1689" spans="1:32" x14ac:dyDescent="0.3">
      <c r="A1689" s="6">
        <v>2489</v>
      </c>
      <c r="B1689" s="6" t="s">
        <v>15099</v>
      </c>
      <c r="C1689" s="6" t="s">
        <v>14931</v>
      </c>
      <c r="D1689" s="6">
        <v>4</v>
      </c>
      <c r="E1689" s="6">
        <v>30000</v>
      </c>
      <c r="F1689" s="6"/>
      <c r="G1689" s="6">
        <v>650</v>
      </c>
      <c r="H1689" s="6"/>
      <c r="I1689" s="6">
        <v>13</v>
      </c>
      <c r="J1689" s="6"/>
      <c r="K1689" s="6">
        <v>1</v>
      </c>
      <c r="L1689" s="6" t="s">
        <v>14534</v>
      </c>
      <c r="M1689" s="6">
        <v>63</v>
      </c>
      <c r="N1689" s="6" t="e">
        <f>VLOOKUP(A1689,web_archive!D:AB,18,FALSE)</f>
        <v>#N/A</v>
      </c>
      <c r="O1689" s="6">
        <v>2</v>
      </c>
      <c r="P1689" s="6">
        <v>64</v>
      </c>
      <c r="Q1689" s="6"/>
      <c r="R1689" s="6">
        <v>65</v>
      </c>
      <c r="S1689" s="6">
        <v>1</v>
      </c>
      <c r="T1689" s="6">
        <v>0</v>
      </c>
      <c r="U1689" s="6" t="s">
        <v>12807</v>
      </c>
      <c r="V1689" s="6" t="s">
        <v>14932</v>
      </c>
      <c r="W1689" s="6" t="s">
        <v>12457</v>
      </c>
      <c r="X1689" s="6" t="s">
        <v>12299</v>
      </c>
      <c r="Y1689" s="6" t="s">
        <v>12299</v>
      </c>
      <c r="Z1689" s="6"/>
      <c r="AA1689" s="6"/>
      <c r="AB1689" s="6"/>
      <c r="AC1689" s="6"/>
      <c r="AD1689" s="6"/>
      <c r="AE1689" s="6"/>
      <c r="AF1689" s="6"/>
    </row>
    <row r="1690" spans="1:32" x14ac:dyDescent="0.3">
      <c r="A1690" s="6">
        <v>2491</v>
      </c>
      <c r="B1690" s="6" t="s">
        <v>15100</v>
      </c>
      <c r="C1690" s="6" t="s">
        <v>15101</v>
      </c>
      <c r="D1690" s="6">
        <v>4</v>
      </c>
      <c r="E1690" s="6">
        <v>20</v>
      </c>
      <c r="F1690" s="6"/>
      <c r="G1690" s="6">
        <v>600</v>
      </c>
      <c r="H1690" s="6"/>
      <c r="I1690" s="6">
        <v>10</v>
      </c>
      <c r="J1690" s="6"/>
      <c r="K1690" s="6">
        <v>0</v>
      </c>
      <c r="L1690" s="6" t="s">
        <v>12295</v>
      </c>
      <c r="M1690" s="6">
        <v>63</v>
      </c>
      <c r="N1690" s="6" t="e">
        <f>VLOOKUP(A1690,web_archive!D:AB,18,FALSE)</f>
        <v>#N/A</v>
      </c>
      <c r="O1690" s="6">
        <v>2</v>
      </c>
      <c r="P1690" s="6">
        <v>64</v>
      </c>
      <c r="Q1690" s="6"/>
      <c r="R1690" s="6">
        <v>1</v>
      </c>
      <c r="S1690" s="6">
        <v>1</v>
      </c>
      <c r="T1690" s="6">
        <v>0</v>
      </c>
      <c r="U1690" s="6" t="s">
        <v>14616</v>
      </c>
      <c r="V1690" s="6" t="s">
        <v>15102</v>
      </c>
      <c r="W1690" s="6" t="s">
        <v>15103</v>
      </c>
      <c r="X1690" s="6" t="s">
        <v>12299</v>
      </c>
      <c r="Y1690" s="6" t="s">
        <v>12299</v>
      </c>
      <c r="Z1690" s="6"/>
      <c r="AA1690" s="6"/>
      <c r="AB1690" s="6"/>
      <c r="AC1690" s="6"/>
      <c r="AD1690" s="6"/>
      <c r="AE1690" s="6"/>
      <c r="AF1690" s="6"/>
    </row>
    <row r="1691" spans="1:32" x14ac:dyDescent="0.3">
      <c r="A1691" s="6">
        <v>2492</v>
      </c>
      <c r="B1691" s="6" t="s">
        <v>15104</v>
      </c>
      <c r="C1691" s="6" t="s">
        <v>15105</v>
      </c>
      <c r="D1691" s="6">
        <v>4</v>
      </c>
      <c r="E1691" s="6">
        <v>20</v>
      </c>
      <c r="F1691" s="6"/>
      <c r="G1691" s="6">
        <v>600</v>
      </c>
      <c r="H1691" s="6"/>
      <c r="I1691" s="6">
        <v>10</v>
      </c>
      <c r="J1691" s="6"/>
      <c r="K1691" s="6">
        <v>1</v>
      </c>
      <c r="L1691" s="6" t="s">
        <v>12295</v>
      </c>
      <c r="M1691" s="6">
        <v>63</v>
      </c>
      <c r="N1691" s="6" t="e">
        <f>VLOOKUP(A1691,web_archive!D:AB,18,FALSE)</f>
        <v>#N/A</v>
      </c>
      <c r="O1691" s="6">
        <v>2</v>
      </c>
      <c r="P1691" s="6">
        <v>64</v>
      </c>
      <c r="Q1691" s="6"/>
      <c r="R1691" s="6">
        <v>1</v>
      </c>
      <c r="S1691" s="6">
        <v>1</v>
      </c>
      <c r="T1691" s="6">
        <v>0</v>
      </c>
      <c r="U1691" s="6" t="s">
        <v>14616</v>
      </c>
      <c r="V1691" s="6" t="s">
        <v>15106</v>
      </c>
      <c r="W1691" s="6" t="s">
        <v>15103</v>
      </c>
      <c r="X1691" s="6" t="s">
        <v>12299</v>
      </c>
      <c r="Y1691" s="6" t="s">
        <v>12299</v>
      </c>
      <c r="Z1691" s="6"/>
      <c r="AA1691" s="6"/>
      <c r="AB1691" s="6"/>
      <c r="AC1691" s="6"/>
      <c r="AD1691" s="6"/>
      <c r="AE1691" s="6"/>
      <c r="AF1691" s="6"/>
    </row>
    <row r="1692" spans="1:32" x14ac:dyDescent="0.3">
      <c r="A1692" s="6">
        <v>2493</v>
      </c>
      <c r="B1692" s="6" t="s">
        <v>15107</v>
      </c>
      <c r="C1692" s="6" t="s">
        <v>14934</v>
      </c>
      <c r="D1692" s="6">
        <v>4</v>
      </c>
      <c r="E1692" s="6">
        <v>30000</v>
      </c>
      <c r="F1692" s="6"/>
      <c r="G1692" s="6">
        <v>700</v>
      </c>
      <c r="H1692" s="6"/>
      <c r="I1692" s="6">
        <v>13</v>
      </c>
      <c r="J1692" s="6"/>
      <c r="K1692" s="6">
        <v>1</v>
      </c>
      <c r="L1692" s="6" t="s">
        <v>14534</v>
      </c>
      <c r="M1692" s="6">
        <v>63</v>
      </c>
      <c r="N1692" s="6" t="e">
        <f>VLOOKUP(A1692,web_archive!D:AB,18,FALSE)</f>
        <v>#N/A</v>
      </c>
      <c r="O1692" s="6">
        <v>2</v>
      </c>
      <c r="P1692" s="6">
        <v>64</v>
      </c>
      <c r="Q1692" s="6"/>
      <c r="R1692" s="6">
        <v>54</v>
      </c>
      <c r="S1692" s="6">
        <v>1</v>
      </c>
      <c r="T1692" s="6">
        <v>0</v>
      </c>
      <c r="U1692" s="6" t="s">
        <v>14525</v>
      </c>
      <c r="V1692" s="6" t="s">
        <v>12763</v>
      </c>
      <c r="W1692" s="6" t="s">
        <v>14935</v>
      </c>
      <c r="X1692" s="6" t="s">
        <v>12491</v>
      </c>
      <c r="Y1692" s="6" t="s">
        <v>12299</v>
      </c>
      <c r="Z1692" s="6" t="s">
        <v>12299</v>
      </c>
      <c r="AA1692" s="6"/>
      <c r="AB1692" s="6"/>
      <c r="AC1692" s="6"/>
      <c r="AD1692" s="6"/>
      <c r="AE1692" s="6"/>
      <c r="AF1692" s="6"/>
    </row>
    <row r="1693" spans="1:32" x14ac:dyDescent="0.3">
      <c r="A1693" s="6">
        <v>2494</v>
      </c>
      <c r="B1693" s="6" t="s">
        <v>15108</v>
      </c>
      <c r="C1693" s="6" t="s">
        <v>2200</v>
      </c>
      <c r="D1693" s="6">
        <v>4</v>
      </c>
      <c r="E1693" s="6">
        <v>20</v>
      </c>
      <c r="F1693" s="6"/>
      <c r="G1693" s="6">
        <v>100</v>
      </c>
      <c r="H1693" s="6"/>
      <c r="I1693" s="6">
        <v>5</v>
      </c>
      <c r="J1693" s="6"/>
      <c r="K1693" s="6">
        <v>1</v>
      </c>
      <c r="L1693" s="6" t="s">
        <v>14534</v>
      </c>
      <c r="M1693" s="6">
        <v>63</v>
      </c>
      <c r="N1693" s="6" t="e">
        <f>VLOOKUP(A1693,web_archive!D:AB,18,FALSE)</f>
        <v>#N/A</v>
      </c>
      <c r="O1693" s="6">
        <v>0</v>
      </c>
      <c r="P1693" s="6">
        <v>64</v>
      </c>
      <c r="Q1693" s="6"/>
      <c r="R1693" s="6">
        <v>0</v>
      </c>
      <c r="S1693" s="6">
        <v>1</v>
      </c>
      <c r="T1693" s="6">
        <v>0</v>
      </c>
      <c r="U1693" s="6" t="s">
        <v>14525</v>
      </c>
      <c r="V1693" s="6" t="s">
        <v>14911</v>
      </c>
      <c r="W1693" s="6" t="s">
        <v>12491</v>
      </c>
      <c r="X1693" s="6" t="s">
        <v>12299</v>
      </c>
      <c r="Y1693" s="6" t="s">
        <v>12299</v>
      </c>
      <c r="Z1693" s="6"/>
      <c r="AA1693" s="6"/>
      <c r="AB1693" s="6"/>
      <c r="AC1693" s="6"/>
      <c r="AD1693" s="6"/>
      <c r="AE1693" s="6"/>
      <c r="AF1693" s="6"/>
    </row>
    <row r="1694" spans="1:32" x14ac:dyDescent="0.3">
      <c r="A1694" s="6">
        <v>2495</v>
      </c>
      <c r="B1694" s="6" t="s">
        <v>15109</v>
      </c>
      <c r="C1694" s="6" t="s">
        <v>15110</v>
      </c>
      <c r="D1694" s="6">
        <v>4</v>
      </c>
      <c r="E1694" s="6">
        <v>200000</v>
      </c>
      <c r="F1694" s="6"/>
      <c r="G1694" s="6">
        <v>300</v>
      </c>
      <c r="H1694" s="6"/>
      <c r="I1694" s="6">
        <v>13</v>
      </c>
      <c r="J1694" s="6"/>
      <c r="K1694" s="6">
        <v>1</v>
      </c>
      <c r="L1694" s="6" t="s">
        <v>12295</v>
      </c>
      <c r="M1694" s="6">
        <v>63</v>
      </c>
      <c r="N1694" s="6" t="e">
        <f>VLOOKUP(A1694,web_archive!D:AB,18,FALSE)</f>
        <v>#N/A</v>
      </c>
      <c r="O1694" s="6">
        <v>2</v>
      </c>
      <c r="P1694" s="6">
        <v>64</v>
      </c>
      <c r="Q1694" s="6"/>
      <c r="R1694" s="6">
        <v>110</v>
      </c>
      <c r="S1694" s="6">
        <v>1</v>
      </c>
      <c r="T1694" s="6">
        <v>0</v>
      </c>
      <c r="U1694" s="6" t="s">
        <v>15111</v>
      </c>
      <c r="V1694" s="6" t="s">
        <v>15112</v>
      </c>
      <c r="W1694" s="6" t="s">
        <v>15113</v>
      </c>
      <c r="X1694" s="6" t="s">
        <v>12299</v>
      </c>
      <c r="Y1694" s="6" t="s">
        <v>12299</v>
      </c>
      <c r="Z1694" s="6"/>
      <c r="AA1694" s="6"/>
      <c r="AB1694" s="6"/>
      <c r="AC1694" s="6"/>
      <c r="AD1694" s="6"/>
      <c r="AE1694" s="6"/>
      <c r="AF1694" s="6"/>
    </row>
    <row r="1695" spans="1:32" x14ac:dyDescent="0.3">
      <c r="A1695" s="6">
        <v>2496</v>
      </c>
      <c r="B1695" s="6" t="s">
        <v>15114</v>
      </c>
      <c r="C1695" s="6" t="s">
        <v>15115</v>
      </c>
      <c r="D1695" s="6">
        <v>4</v>
      </c>
      <c r="E1695" s="6">
        <v>0</v>
      </c>
      <c r="F1695" s="6"/>
      <c r="G1695" s="6">
        <v>0</v>
      </c>
      <c r="H1695" s="6"/>
      <c r="I1695" s="6">
        <v>5</v>
      </c>
      <c r="J1695" s="6"/>
      <c r="K1695" s="6">
        <v>0</v>
      </c>
      <c r="L1695" s="6" t="s">
        <v>12295</v>
      </c>
      <c r="M1695" s="6">
        <v>63</v>
      </c>
      <c r="N1695" s="6" t="e">
        <f>VLOOKUP(A1695,web_archive!D:AB,18,FALSE)</f>
        <v>#N/A</v>
      </c>
      <c r="O1695" s="6">
        <v>2</v>
      </c>
      <c r="P1695" s="6">
        <v>64</v>
      </c>
      <c r="Q1695" s="6"/>
      <c r="R1695" s="6">
        <v>40</v>
      </c>
      <c r="S1695" s="6">
        <v>1</v>
      </c>
      <c r="T1695" s="6"/>
      <c r="U1695" s="6" t="s">
        <v>14525</v>
      </c>
      <c r="V1695" s="6" t="s">
        <v>13910</v>
      </c>
      <c r="W1695" s="6" t="s">
        <v>15116</v>
      </c>
      <c r="X1695" s="6" t="s">
        <v>15117</v>
      </c>
      <c r="Y1695" s="6" t="s">
        <v>12551</v>
      </c>
      <c r="Z1695" s="6" t="s">
        <v>15118</v>
      </c>
      <c r="AA1695" s="6" t="s">
        <v>12551</v>
      </c>
      <c r="AB1695" s="6" t="s">
        <v>14034</v>
      </c>
      <c r="AC1695" s="6" t="s">
        <v>12556</v>
      </c>
      <c r="AD1695" s="6" t="s">
        <v>12464</v>
      </c>
      <c r="AE1695" s="6" t="s">
        <v>12299</v>
      </c>
      <c r="AF1695" s="6" t="s">
        <v>12299</v>
      </c>
    </row>
    <row r="1696" spans="1:32" x14ac:dyDescent="0.3">
      <c r="A1696" s="6">
        <v>2497</v>
      </c>
      <c r="B1696" s="6" t="s">
        <v>15119</v>
      </c>
      <c r="C1696" s="6" t="s">
        <v>15120</v>
      </c>
      <c r="D1696" s="6">
        <v>4</v>
      </c>
      <c r="E1696" s="6">
        <v>0</v>
      </c>
      <c r="F1696" s="6"/>
      <c r="G1696" s="6">
        <v>0</v>
      </c>
      <c r="H1696" s="6"/>
      <c r="I1696" s="6">
        <v>10</v>
      </c>
      <c r="J1696" s="6"/>
      <c r="K1696" s="6">
        <v>0</v>
      </c>
      <c r="L1696" s="6" t="s">
        <v>12977</v>
      </c>
      <c r="M1696" s="6">
        <v>63</v>
      </c>
      <c r="N1696" s="6" t="e">
        <f>VLOOKUP(A1696,web_archive!D:AB,18,FALSE)</f>
        <v>#N/A</v>
      </c>
      <c r="O1696" s="6">
        <v>2</v>
      </c>
      <c r="P1696" s="6">
        <v>64</v>
      </c>
      <c r="Q1696" s="6"/>
      <c r="R1696" s="6">
        <v>40</v>
      </c>
      <c r="S1696" s="6">
        <v>1</v>
      </c>
      <c r="T1696" s="6"/>
      <c r="U1696" s="6" t="s">
        <v>13923</v>
      </c>
      <c r="V1696" s="6" t="s">
        <v>13920</v>
      </c>
      <c r="W1696" s="6" t="s">
        <v>15121</v>
      </c>
      <c r="X1696" s="6" t="s">
        <v>12551</v>
      </c>
      <c r="Y1696" s="6" t="s">
        <v>15122</v>
      </c>
      <c r="Z1696" s="6" t="s">
        <v>12556</v>
      </c>
      <c r="AA1696" s="6" t="s">
        <v>12464</v>
      </c>
      <c r="AB1696" s="6" t="s">
        <v>12299</v>
      </c>
      <c r="AC1696" s="6" t="s">
        <v>12299</v>
      </c>
      <c r="AD1696" s="6"/>
      <c r="AE1696" s="6"/>
      <c r="AF1696" s="6"/>
    </row>
    <row r="1697" spans="1:30" x14ac:dyDescent="0.3">
      <c r="A1697" s="6">
        <v>2498</v>
      </c>
      <c r="B1697" s="6" t="s">
        <v>15123</v>
      </c>
      <c r="C1697" s="6" t="s">
        <v>15124</v>
      </c>
      <c r="D1697" s="6">
        <v>4</v>
      </c>
      <c r="E1697" s="6">
        <v>0</v>
      </c>
      <c r="F1697" s="6"/>
      <c r="G1697" s="6">
        <v>0</v>
      </c>
      <c r="H1697" s="6"/>
      <c r="I1697" s="6">
        <v>5</v>
      </c>
      <c r="J1697" s="6"/>
      <c r="K1697" s="6">
        <v>0</v>
      </c>
      <c r="L1697" s="6" t="s">
        <v>12271</v>
      </c>
      <c r="M1697" s="6">
        <v>63</v>
      </c>
      <c r="N1697" s="6" t="e">
        <f>VLOOKUP(A1697,web_archive!D:AB,18,FALSE)</f>
        <v>#N/A</v>
      </c>
      <c r="O1697" s="6">
        <v>2</v>
      </c>
      <c r="P1697" s="6">
        <v>64</v>
      </c>
      <c r="Q1697" s="6"/>
      <c r="R1697" s="6">
        <v>40</v>
      </c>
      <c r="S1697" s="6">
        <v>1</v>
      </c>
      <c r="T1697" s="6"/>
      <c r="U1697" s="6" t="s">
        <v>14525</v>
      </c>
      <c r="V1697" s="6" t="s">
        <v>13910</v>
      </c>
      <c r="W1697" s="6" t="s">
        <v>13916</v>
      </c>
      <c r="X1697" s="6" t="s">
        <v>15125</v>
      </c>
      <c r="Y1697" s="6" t="s">
        <v>12551</v>
      </c>
      <c r="Z1697" s="6" t="s">
        <v>14034</v>
      </c>
      <c r="AA1697" s="6" t="s">
        <v>12556</v>
      </c>
      <c r="AB1697" s="6" t="s">
        <v>12464</v>
      </c>
      <c r="AC1697" s="6" t="s">
        <v>12299</v>
      </c>
      <c r="AD1697" s="6" t="s">
        <v>12299</v>
      </c>
    </row>
    <row r="1698" spans="1:30" x14ac:dyDescent="0.3">
      <c r="A1698" s="6">
        <v>2499</v>
      </c>
      <c r="B1698" s="6" t="s">
        <v>15126</v>
      </c>
      <c r="C1698" s="6" t="s">
        <v>15127</v>
      </c>
      <c r="D1698" s="6">
        <v>4</v>
      </c>
      <c r="E1698" s="6">
        <v>400</v>
      </c>
      <c r="F1698" s="6"/>
      <c r="G1698" s="6">
        <v>600</v>
      </c>
      <c r="H1698" s="6"/>
      <c r="I1698" s="6">
        <v>20</v>
      </c>
      <c r="J1698" s="6"/>
      <c r="K1698" s="6">
        <v>0</v>
      </c>
      <c r="L1698" s="6" t="s">
        <v>12295</v>
      </c>
      <c r="M1698" s="6">
        <v>63</v>
      </c>
      <c r="N1698" s="6" t="e">
        <f>VLOOKUP(A1698,web_archive!D:AB,18,FALSE)</f>
        <v>#N/A</v>
      </c>
      <c r="O1698" s="6">
        <v>2</v>
      </c>
      <c r="P1698" s="6">
        <v>64</v>
      </c>
      <c r="Q1698" s="6"/>
      <c r="R1698" s="6">
        <v>10</v>
      </c>
      <c r="S1698" s="6">
        <v>1</v>
      </c>
      <c r="T1698" s="6"/>
      <c r="U1698" s="6" t="s">
        <v>14729</v>
      </c>
      <c r="V1698" s="6" t="s">
        <v>14851</v>
      </c>
      <c r="W1698" s="6" t="s">
        <v>15128</v>
      </c>
      <c r="X1698" s="6" t="s">
        <v>15129</v>
      </c>
      <c r="Y1698" s="6" t="s">
        <v>13929</v>
      </c>
      <c r="Z1698" s="6" t="s">
        <v>12299</v>
      </c>
      <c r="AA1698" s="6" t="s">
        <v>12299</v>
      </c>
      <c r="AB1698" s="6"/>
      <c r="AC1698" s="6"/>
      <c r="AD1698" s="6"/>
    </row>
    <row r="1699" spans="1:30" x14ac:dyDescent="0.3">
      <c r="A1699" s="6" t="s">
        <v>12401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 t="e">
        <f>VLOOKUP(A1699,web_archive!D:AB,18,FALSE)</f>
        <v>#N/A</v>
      </c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</row>
    <row r="1700" spans="1:30" x14ac:dyDescent="0.3">
      <c r="A1700" s="6" t="s">
        <v>15130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 t="e">
        <f>VLOOKUP(A1700,web_archive!D:AB,18,FALSE)</f>
        <v>#N/A</v>
      </c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</row>
    <row r="1701" spans="1:30" x14ac:dyDescent="0.3">
      <c r="A1701" s="6" t="s">
        <v>12401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 t="e">
        <f>VLOOKUP(A1701,web_archive!D:AB,18,FALSE)</f>
        <v>#N/A</v>
      </c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</row>
    <row r="1702" spans="1:30" x14ac:dyDescent="0.3">
      <c r="A1702" s="6">
        <v>2501</v>
      </c>
      <c r="B1702" s="6" t="s">
        <v>5271</v>
      </c>
      <c r="C1702" s="6" t="s">
        <v>5271</v>
      </c>
      <c r="D1702" s="6">
        <v>4</v>
      </c>
      <c r="E1702" s="6">
        <v>1000</v>
      </c>
      <c r="F1702" s="6"/>
      <c r="G1702" s="6">
        <v>200</v>
      </c>
      <c r="H1702" s="6"/>
      <c r="I1702" s="6">
        <v>4</v>
      </c>
      <c r="J1702" s="6"/>
      <c r="K1702" s="6">
        <v>0</v>
      </c>
      <c r="L1702" s="6" t="s">
        <v>12295</v>
      </c>
      <c r="M1702" s="6">
        <v>63</v>
      </c>
      <c r="N1702" s="6" t="e">
        <f>VLOOKUP(A1702,web_archive!D:AB,18,FALSE)</f>
        <v>#N/A</v>
      </c>
      <c r="O1702" s="6">
        <v>2</v>
      </c>
      <c r="P1702" s="6">
        <v>4</v>
      </c>
      <c r="Q1702" s="6"/>
      <c r="R1702" s="6">
        <v>0</v>
      </c>
      <c r="S1702" s="6">
        <v>1</v>
      </c>
      <c r="T1702" s="6">
        <v>0</v>
      </c>
      <c r="U1702" s="6" t="s">
        <v>12299</v>
      </c>
      <c r="V1702" s="6" t="s">
        <v>12299</v>
      </c>
      <c r="W1702" s="6" t="s">
        <v>12299</v>
      </c>
      <c r="X1702" s="6"/>
      <c r="Y1702" s="6"/>
      <c r="Z1702" s="6"/>
      <c r="AA1702" s="6"/>
      <c r="AB1702" s="6"/>
      <c r="AC1702" s="6"/>
      <c r="AD1702" s="6"/>
    </row>
    <row r="1703" spans="1:30" x14ac:dyDescent="0.3">
      <c r="A1703" s="6">
        <v>2502</v>
      </c>
      <c r="B1703" s="6" t="s">
        <v>5270</v>
      </c>
      <c r="C1703" s="6" t="s">
        <v>5271</v>
      </c>
      <c r="D1703" s="6">
        <v>4</v>
      </c>
      <c r="E1703" s="6">
        <v>1000</v>
      </c>
      <c r="F1703" s="6"/>
      <c r="G1703" s="6">
        <v>200</v>
      </c>
      <c r="H1703" s="6"/>
      <c r="I1703" s="6">
        <v>4</v>
      </c>
      <c r="J1703" s="6"/>
      <c r="K1703" s="6">
        <v>1</v>
      </c>
      <c r="L1703" s="6" t="s">
        <v>12295</v>
      </c>
      <c r="M1703" s="6">
        <v>63</v>
      </c>
      <c r="N1703" s="6" t="str">
        <f>VLOOKUP(A1703,web_archive!D:AB,18,FALSE)</f>
        <v>Normal / Upper / Baby</v>
      </c>
      <c r="O1703" s="6">
        <v>2</v>
      </c>
      <c r="P1703" s="6">
        <v>4</v>
      </c>
      <c r="Q1703" s="6"/>
      <c r="R1703" s="6">
        <v>0</v>
      </c>
      <c r="S1703" s="6">
        <v>1</v>
      </c>
      <c r="T1703" s="6">
        <v>0</v>
      </c>
      <c r="U1703" s="6" t="s">
        <v>12299</v>
      </c>
      <c r="V1703" s="6" t="s">
        <v>12299</v>
      </c>
      <c r="W1703" s="6" t="s">
        <v>12299</v>
      </c>
      <c r="X1703" s="6"/>
      <c r="Y1703" s="6"/>
      <c r="Z1703" s="6"/>
      <c r="AA1703" s="6"/>
      <c r="AB1703" s="6"/>
      <c r="AC1703" s="6"/>
      <c r="AD1703" s="6"/>
    </row>
    <row r="1704" spans="1:30" x14ac:dyDescent="0.3">
      <c r="A1704" s="6">
        <v>2503</v>
      </c>
      <c r="B1704" s="6" t="s">
        <v>6871</v>
      </c>
      <c r="C1704" s="6" t="s">
        <v>6871</v>
      </c>
      <c r="D1704" s="6">
        <v>4</v>
      </c>
      <c r="E1704" s="6">
        <v>5000</v>
      </c>
      <c r="F1704" s="6"/>
      <c r="G1704" s="6">
        <v>400</v>
      </c>
      <c r="H1704" s="6"/>
      <c r="I1704" s="6">
        <v>8</v>
      </c>
      <c r="J1704" s="6"/>
      <c r="K1704" s="6">
        <v>0</v>
      </c>
      <c r="L1704" s="6" t="s">
        <v>14534</v>
      </c>
      <c r="M1704" s="6">
        <v>63</v>
      </c>
      <c r="N1704" s="6" t="e">
        <f>VLOOKUP(A1704,web_archive!D:AB,18,FALSE)</f>
        <v>#N/A</v>
      </c>
      <c r="O1704" s="6">
        <v>2</v>
      </c>
      <c r="P1704" s="6">
        <v>4</v>
      </c>
      <c r="Q1704" s="6"/>
      <c r="R1704" s="6">
        <v>0</v>
      </c>
      <c r="S1704" s="6">
        <v>1</v>
      </c>
      <c r="T1704" s="6">
        <v>0</v>
      </c>
      <c r="U1704" s="6" t="s">
        <v>12299</v>
      </c>
      <c r="V1704" s="6" t="s">
        <v>12299</v>
      </c>
      <c r="W1704" s="6" t="s">
        <v>12299</v>
      </c>
      <c r="X1704" s="6"/>
      <c r="Y1704" s="6"/>
      <c r="Z1704" s="6"/>
      <c r="AA1704" s="6"/>
      <c r="AB1704" s="6"/>
      <c r="AC1704" s="6"/>
      <c r="AD1704" s="6"/>
    </row>
    <row r="1705" spans="1:30" x14ac:dyDescent="0.3">
      <c r="A1705" s="6">
        <v>2504</v>
      </c>
      <c r="B1705" s="6" t="s">
        <v>6870</v>
      </c>
      <c r="C1705" s="6" t="s">
        <v>6871</v>
      </c>
      <c r="D1705" s="6">
        <v>4</v>
      </c>
      <c r="E1705" s="6">
        <v>5000</v>
      </c>
      <c r="F1705" s="6"/>
      <c r="G1705" s="6">
        <v>400</v>
      </c>
      <c r="H1705" s="6"/>
      <c r="I1705" s="6">
        <v>8</v>
      </c>
      <c r="J1705" s="6"/>
      <c r="K1705" s="6">
        <v>1</v>
      </c>
      <c r="L1705" s="6" t="s">
        <v>14534</v>
      </c>
      <c r="M1705" s="6">
        <v>63</v>
      </c>
      <c r="N1705" s="6" t="str">
        <f>VLOOKUP(A1705,web_archive!D:AB,18,FALSE)</f>
        <v>Normal / Upper / Baby</v>
      </c>
      <c r="O1705" s="6">
        <v>2</v>
      </c>
      <c r="P1705" s="6">
        <v>4</v>
      </c>
      <c r="Q1705" s="6"/>
      <c r="R1705" s="6">
        <v>0</v>
      </c>
      <c r="S1705" s="6">
        <v>1</v>
      </c>
      <c r="T1705" s="6">
        <v>0</v>
      </c>
      <c r="U1705" s="6" t="s">
        <v>12299</v>
      </c>
      <c r="V1705" s="6" t="s">
        <v>12299</v>
      </c>
      <c r="W1705" s="6" t="s">
        <v>12299</v>
      </c>
      <c r="X1705" s="6"/>
      <c r="Y1705" s="6"/>
      <c r="Z1705" s="6"/>
      <c r="AA1705" s="6"/>
      <c r="AB1705" s="6"/>
      <c r="AC1705" s="6"/>
      <c r="AD1705" s="6"/>
    </row>
    <row r="1706" spans="1:30" x14ac:dyDescent="0.3">
      <c r="A1706" s="6">
        <v>2505</v>
      </c>
      <c r="B1706" s="6" t="s">
        <v>6420</v>
      </c>
      <c r="C1706" s="6" t="s">
        <v>6420</v>
      </c>
      <c r="D1706" s="6">
        <v>4</v>
      </c>
      <c r="E1706" s="6">
        <v>32000</v>
      </c>
      <c r="F1706" s="6"/>
      <c r="G1706" s="6">
        <v>600</v>
      </c>
      <c r="H1706" s="6"/>
      <c r="I1706" s="6">
        <v>13</v>
      </c>
      <c r="J1706" s="6"/>
      <c r="K1706" s="6">
        <v>0</v>
      </c>
      <c r="L1706" s="6" t="s">
        <v>15131</v>
      </c>
      <c r="M1706" s="6">
        <v>63</v>
      </c>
      <c r="N1706" s="6" t="str">
        <f>VLOOKUP(A1706,web_archive!D:AB,18,FALSE)</f>
        <v>Normal / Upper / Baby</v>
      </c>
      <c r="O1706" s="6">
        <v>2</v>
      </c>
      <c r="P1706" s="6">
        <v>4</v>
      </c>
      <c r="Q1706" s="6"/>
      <c r="R1706" s="6">
        <v>0</v>
      </c>
      <c r="S1706" s="6">
        <v>1</v>
      </c>
      <c r="T1706" s="6">
        <v>0</v>
      </c>
      <c r="U1706" s="6" t="s">
        <v>12299</v>
      </c>
      <c r="V1706" s="6" t="s">
        <v>12299</v>
      </c>
      <c r="W1706" s="6" t="s">
        <v>12299</v>
      </c>
      <c r="X1706" s="6"/>
      <c r="Y1706" s="6"/>
      <c r="Z1706" s="6"/>
      <c r="AA1706" s="6"/>
      <c r="AB1706" s="6"/>
      <c r="AC1706" s="6"/>
      <c r="AD1706" s="6"/>
    </row>
    <row r="1707" spans="1:30" x14ac:dyDescent="0.3">
      <c r="A1707" s="6">
        <v>2506</v>
      </c>
      <c r="B1707" s="6" t="s">
        <v>6424</v>
      </c>
      <c r="C1707" s="6" t="s">
        <v>6420</v>
      </c>
      <c r="D1707" s="6">
        <v>4</v>
      </c>
      <c r="E1707" s="6">
        <v>32000</v>
      </c>
      <c r="F1707" s="6"/>
      <c r="G1707" s="6">
        <v>600</v>
      </c>
      <c r="H1707" s="6"/>
      <c r="I1707" s="6">
        <v>13</v>
      </c>
      <c r="J1707" s="6"/>
      <c r="K1707" s="6">
        <v>1</v>
      </c>
      <c r="L1707" s="6" t="s">
        <v>15131</v>
      </c>
      <c r="M1707" s="6">
        <v>63</v>
      </c>
      <c r="N1707" s="6" t="str">
        <f>VLOOKUP(A1707,web_archive!D:AB,18,FALSE)</f>
        <v>Normal / Upper / Baby</v>
      </c>
      <c r="O1707" s="6">
        <v>2</v>
      </c>
      <c r="P1707" s="6">
        <v>4</v>
      </c>
      <c r="Q1707" s="6"/>
      <c r="R1707" s="6">
        <v>0</v>
      </c>
      <c r="S1707" s="6">
        <v>1</v>
      </c>
      <c r="T1707" s="6">
        <v>0</v>
      </c>
      <c r="U1707" s="6" t="s">
        <v>12299</v>
      </c>
      <c r="V1707" s="6" t="s">
        <v>12299</v>
      </c>
      <c r="W1707" s="6" t="s">
        <v>12299</v>
      </c>
      <c r="X1707" s="6"/>
      <c r="Y1707" s="6"/>
      <c r="Z1707" s="6"/>
      <c r="AA1707" s="6"/>
      <c r="AB1707" s="6"/>
      <c r="AC1707" s="6"/>
      <c r="AD1707" s="6"/>
    </row>
    <row r="1708" spans="1:30" x14ac:dyDescent="0.3">
      <c r="A1708" s="6">
        <v>2507</v>
      </c>
      <c r="B1708" s="6" t="s">
        <v>15132</v>
      </c>
      <c r="C1708" s="6" t="s">
        <v>15133</v>
      </c>
      <c r="D1708" s="6">
        <v>4</v>
      </c>
      <c r="E1708" s="6">
        <v>82000</v>
      </c>
      <c r="F1708" s="6"/>
      <c r="G1708" s="6">
        <v>600</v>
      </c>
      <c r="H1708" s="6"/>
      <c r="I1708" s="6">
        <v>9</v>
      </c>
      <c r="J1708" s="6"/>
      <c r="K1708" s="6">
        <v>0</v>
      </c>
      <c r="L1708" s="6" t="s">
        <v>14534</v>
      </c>
      <c r="M1708" s="6">
        <v>63</v>
      </c>
      <c r="N1708" s="6" t="e">
        <f>VLOOKUP(A1708,web_archive!D:AB,18,FALSE)</f>
        <v>#N/A</v>
      </c>
      <c r="O1708" s="6">
        <v>2</v>
      </c>
      <c r="P1708" s="6">
        <v>4</v>
      </c>
      <c r="Q1708" s="6"/>
      <c r="R1708" s="6">
        <v>40</v>
      </c>
      <c r="S1708" s="6">
        <v>1</v>
      </c>
      <c r="T1708" s="6">
        <v>0</v>
      </c>
      <c r="U1708" s="6" t="s">
        <v>13315</v>
      </c>
      <c r="V1708" s="6" t="s">
        <v>12368</v>
      </c>
      <c r="W1708" s="6" t="s">
        <v>12299</v>
      </c>
      <c r="X1708" s="6" t="s">
        <v>12299</v>
      </c>
      <c r="Y1708" s="6"/>
      <c r="Z1708" s="6"/>
      <c r="AA1708" s="6"/>
      <c r="AB1708" s="6"/>
      <c r="AC1708" s="6"/>
      <c r="AD1708" s="6"/>
    </row>
    <row r="1709" spans="1:30" x14ac:dyDescent="0.3">
      <c r="A1709" s="6">
        <v>2508</v>
      </c>
      <c r="B1709" s="6" t="s">
        <v>8113</v>
      </c>
      <c r="C1709" s="6" t="s">
        <v>8114</v>
      </c>
      <c r="D1709" s="6">
        <v>4</v>
      </c>
      <c r="E1709" s="6">
        <v>56000</v>
      </c>
      <c r="F1709" s="6"/>
      <c r="G1709" s="6">
        <v>500</v>
      </c>
      <c r="H1709" s="6"/>
      <c r="I1709" s="6">
        <v>4</v>
      </c>
      <c r="J1709" s="6"/>
      <c r="K1709" s="6">
        <v>0</v>
      </c>
      <c r="L1709" s="6" t="s">
        <v>14534</v>
      </c>
      <c r="M1709" s="6">
        <v>63</v>
      </c>
      <c r="N1709" s="6" t="str">
        <f>VLOOKUP(A1709,web_archive!D:AB,18,FALSE)</f>
        <v>Normal / Upper / Baby</v>
      </c>
      <c r="O1709" s="6">
        <v>2</v>
      </c>
      <c r="P1709" s="6">
        <v>4</v>
      </c>
      <c r="Q1709" s="6"/>
      <c r="R1709" s="6">
        <v>0</v>
      </c>
      <c r="S1709" s="6">
        <v>1</v>
      </c>
      <c r="T1709" s="6">
        <v>0</v>
      </c>
      <c r="U1709" s="6" t="s">
        <v>15134</v>
      </c>
      <c r="V1709" s="6" t="s">
        <v>14526</v>
      </c>
      <c r="W1709" s="6" t="s">
        <v>12489</v>
      </c>
      <c r="X1709" s="6" t="s">
        <v>12299</v>
      </c>
      <c r="Y1709" s="6" t="s">
        <v>12299</v>
      </c>
      <c r="Z1709" s="6"/>
      <c r="AA1709" s="6"/>
      <c r="AB1709" s="6"/>
      <c r="AC1709" s="6"/>
      <c r="AD1709" s="6"/>
    </row>
    <row r="1710" spans="1:30" x14ac:dyDescent="0.3">
      <c r="A1710" s="6">
        <v>2509</v>
      </c>
      <c r="B1710" s="6" t="s">
        <v>15135</v>
      </c>
      <c r="C1710" s="6" t="s">
        <v>15136</v>
      </c>
      <c r="D1710" s="6">
        <v>4</v>
      </c>
      <c r="E1710" s="6">
        <v>20000</v>
      </c>
      <c r="F1710" s="6"/>
      <c r="G1710" s="6">
        <v>550</v>
      </c>
      <c r="H1710" s="6"/>
      <c r="I1710" s="6">
        <v>10</v>
      </c>
      <c r="J1710" s="6"/>
      <c r="K1710" s="6">
        <v>0</v>
      </c>
      <c r="L1710" s="6" t="s">
        <v>12265</v>
      </c>
      <c r="M1710" s="6">
        <v>63</v>
      </c>
      <c r="N1710" s="6" t="e">
        <f>VLOOKUP(A1710,web_archive!D:AB,18,FALSE)</f>
        <v>#N/A</v>
      </c>
      <c r="O1710" s="6">
        <v>2</v>
      </c>
      <c r="P1710" s="6">
        <v>4</v>
      </c>
      <c r="Q1710" s="6"/>
      <c r="R1710" s="6">
        <v>75</v>
      </c>
      <c r="S1710" s="6">
        <v>1</v>
      </c>
      <c r="T1710" s="6">
        <v>0</v>
      </c>
      <c r="U1710" s="6" t="s">
        <v>14525</v>
      </c>
      <c r="V1710" s="6" t="s">
        <v>13021</v>
      </c>
      <c r="W1710" s="6" t="s">
        <v>12489</v>
      </c>
      <c r="X1710" s="6" t="s">
        <v>12299</v>
      </c>
      <c r="Y1710" s="6" t="s">
        <v>12299</v>
      </c>
      <c r="Z1710" s="6"/>
      <c r="AA1710" s="6"/>
      <c r="AB1710" s="6"/>
      <c r="AC1710" s="6"/>
      <c r="AD1710" s="6"/>
    </row>
    <row r="1711" spans="1:30" x14ac:dyDescent="0.3">
      <c r="A1711" s="6">
        <v>2510</v>
      </c>
      <c r="B1711" s="6" t="s">
        <v>15137</v>
      </c>
      <c r="C1711" s="6" t="s">
        <v>15138</v>
      </c>
      <c r="D1711" s="6">
        <v>4</v>
      </c>
      <c r="E1711" s="6">
        <v>1</v>
      </c>
      <c r="F1711" s="6"/>
      <c r="G1711" s="6">
        <v>1</v>
      </c>
      <c r="H1711" s="6"/>
      <c r="I1711" s="6">
        <v>4</v>
      </c>
      <c r="J1711" s="6"/>
      <c r="K1711" s="6">
        <v>0</v>
      </c>
      <c r="L1711" s="6" t="s">
        <v>12234</v>
      </c>
      <c r="M1711" s="6">
        <v>63</v>
      </c>
      <c r="N1711" s="6" t="e">
        <f>VLOOKUP(A1711,web_archive!D:AB,18,FALSE)</f>
        <v>#N/A</v>
      </c>
      <c r="O1711" s="6">
        <v>2</v>
      </c>
      <c r="P1711" s="6">
        <v>4</v>
      </c>
      <c r="Q1711" s="6"/>
      <c r="R1711" s="6">
        <v>0</v>
      </c>
      <c r="S1711" s="6">
        <v>0</v>
      </c>
      <c r="T1711" s="6">
        <v>0</v>
      </c>
      <c r="U1711" s="6" t="s">
        <v>14036</v>
      </c>
      <c r="V1711" s="6" t="s">
        <v>13179</v>
      </c>
      <c r="W1711" s="6" t="s">
        <v>12483</v>
      </c>
      <c r="X1711" s="6" t="s">
        <v>12299</v>
      </c>
      <c r="Y1711" s="6" t="s">
        <v>12299</v>
      </c>
      <c r="Z1711" s="6"/>
      <c r="AA1711" s="6"/>
      <c r="AB1711" s="6"/>
      <c r="AC1711" s="6"/>
      <c r="AD1711" s="6"/>
    </row>
    <row r="1712" spans="1:30" x14ac:dyDescent="0.3">
      <c r="A1712" s="6">
        <v>2511</v>
      </c>
      <c r="B1712" s="6" t="s">
        <v>15139</v>
      </c>
      <c r="C1712" s="6" t="s">
        <v>15140</v>
      </c>
      <c r="D1712" s="6">
        <v>4</v>
      </c>
      <c r="E1712" s="6">
        <v>5000</v>
      </c>
      <c r="F1712" s="6"/>
      <c r="G1712" s="6">
        <v>700</v>
      </c>
      <c r="H1712" s="6"/>
      <c r="I1712" s="6">
        <v>1</v>
      </c>
      <c r="J1712" s="6"/>
      <c r="K1712" s="6">
        <v>0</v>
      </c>
      <c r="L1712" s="6" t="s">
        <v>14534</v>
      </c>
      <c r="M1712" s="6">
        <v>63</v>
      </c>
      <c r="N1712" s="6" t="e">
        <f>VLOOKUP(A1712,web_archive!D:AB,18,FALSE)</f>
        <v>#N/A</v>
      </c>
      <c r="O1712" s="6">
        <v>2</v>
      </c>
      <c r="P1712" s="6">
        <v>4</v>
      </c>
      <c r="Q1712" s="6"/>
      <c r="R1712" s="6">
        <v>75</v>
      </c>
      <c r="S1712" s="6">
        <v>1</v>
      </c>
      <c r="T1712" s="6">
        <v>0</v>
      </c>
      <c r="U1712" s="6" t="s">
        <v>12691</v>
      </c>
      <c r="V1712" s="6" t="s">
        <v>13504</v>
      </c>
      <c r="W1712" s="6" t="s">
        <v>15141</v>
      </c>
      <c r="X1712" s="6" t="s">
        <v>14894</v>
      </c>
      <c r="Y1712" s="6" t="s">
        <v>15142</v>
      </c>
      <c r="Z1712" s="6" t="s">
        <v>13787</v>
      </c>
      <c r="AA1712" s="6" t="s">
        <v>15143</v>
      </c>
      <c r="AB1712" s="6" t="s">
        <v>12299</v>
      </c>
      <c r="AC1712" s="6" t="s">
        <v>12299</v>
      </c>
      <c r="AD1712" s="6"/>
    </row>
    <row r="1713" spans="1:26" x14ac:dyDescent="0.3">
      <c r="A1713" s="6">
        <v>2512</v>
      </c>
      <c r="B1713" s="6" t="s">
        <v>15144</v>
      </c>
      <c r="C1713" s="6" t="s">
        <v>15145</v>
      </c>
      <c r="D1713" s="6">
        <v>4</v>
      </c>
      <c r="E1713" s="6">
        <v>50000</v>
      </c>
      <c r="F1713" s="6"/>
      <c r="G1713" s="6">
        <v>500</v>
      </c>
      <c r="H1713" s="6"/>
      <c r="I1713" s="6">
        <v>7</v>
      </c>
      <c r="J1713" s="6"/>
      <c r="K1713" s="6">
        <v>1</v>
      </c>
      <c r="L1713" s="6" t="s">
        <v>12234</v>
      </c>
      <c r="M1713" s="6">
        <v>63</v>
      </c>
      <c r="N1713" s="6" t="e">
        <f>VLOOKUP(A1713,web_archive!D:AB,18,FALSE)</f>
        <v>#N/A</v>
      </c>
      <c r="O1713" s="6">
        <v>2</v>
      </c>
      <c r="P1713" s="6">
        <v>4</v>
      </c>
      <c r="Q1713" s="6"/>
      <c r="R1713" s="6">
        <v>40</v>
      </c>
      <c r="S1713" s="6">
        <v>1</v>
      </c>
      <c r="T1713" s="6">
        <v>0</v>
      </c>
      <c r="U1713" s="6" t="s">
        <v>14036</v>
      </c>
      <c r="V1713" s="6" t="s">
        <v>13179</v>
      </c>
      <c r="W1713" s="6" t="s">
        <v>12489</v>
      </c>
      <c r="X1713" s="6" t="s">
        <v>12299</v>
      </c>
      <c r="Y1713" s="6" t="s">
        <v>12299</v>
      </c>
      <c r="Z1713" s="6"/>
    </row>
    <row r="1714" spans="1:26" x14ac:dyDescent="0.3">
      <c r="A1714" s="6">
        <v>2513</v>
      </c>
      <c r="B1714" s="6" t="s">
        <v>15146</v>
      </c>
      <c r="C1714" s="6" t="s">
        <v>15147</v>
      </c>
      <c r="D1714" s="6">
        <v>4</v>
      </c>
      <c r="E1714" s="6">
        <v>20</v>
      </c>
      <c r="F1714" s="6"/>
      <c r="G1714" s="6">
        <v>500</v>
      </c>
      <c r="H1714" s="6"/>
      <c r="I1714" s="6">
        <v>18</v>
      </c>
      <c r="J1714" s="6"/>
      <c r="K1714" s="6">
        <v>1</v>
      </c>
      <c r="L1714" s="6" t="s">
        <v>14534</v>
      </c>
      <c r="M1714" s="6">
        <v>63</v>
      </c>
      <c r="N1714" s="6" t="e">
        <f>VLOOKUP(A1714,web_archive!D:AB,18,FALSE)</f>
        <v>#N/A</v>
      </c>
      <c r="O1714" s="6">
        <v>2</v>
      </c>
      <c r="P1714" s="6">
        <v>4</v>
      </c>
      <c r="Q1714" s="6"/>
      <c r="R1714" s="6">
        <v>80</v>
      </c>
      <c r="S1714" s="6">
        <v>1</v>
      </c>
      <c r="T1714" s="6">
        <v>0</v>
      </c>
      <c r="U1714" s="6" t="s">
        <v>12299</v>
      </c>
      <c r="V1714" s="6" t="s">
        <v>12299</v>
      </c>
      <c r="W1714" s="6" t="s">
        <v>12299</v>
      </c>
      <c r="X1714" s="6"/>
      <c r="Y1714" s="6"/>
      <c r="Z1714" s="6"/>
    </row>
    <row r="1715" spans="1:26" x14ac:dyDescent="0.3">
      <c r="A1715" s="6">
        <v>2514</v>
      </c>
      <c r="B1715" s="6" t="s">
        <v>7455</v>
      </c>
      <c r="C1715" s="6" t="s">
        <v>7455</v>
      </c>
      <c r="D1715" s="6">
        <v>4</v>
      </c>
      <c r="E1715" s="6">
        <v>20</v>
      </c>
      <c r="F1715" s="6"/>
      <c r="G1715" s="6">
        <v>800</v>
      </c>
      <c r="H1715" s="6"/>
      <c r="I1715" s="6">
        <v>25</v>
      </c>
      <c r="J1715" s="6"/>
      <c r="K1715" s="6">
        <v>1</v>
      </c>
      <c r="L1715" s="6" t="s">
        <v>12538</v>
      </c>
      <c r="M1715" s="6">
        <v>63</v>
      </c>
      <c r="N1715" s="6" t="str">
        <f>VLOOKUP(A1715,web_archive!D:AB,18,FALSE)</f>
        <v>Normal / Upper / Baby</v>
      </c>
      <c r="O1715" s="6">
        <v>2</v>
      </c>
      <c r="P1715" s="6">
        <v>4</v>
      </c>
      <c r="Q1715" s="6"/>
      <c r="R1715" s="6">
        <v>80</v>
      </c>
      <c r="S1715" s="6">
        <v>1</v>
      </c>
      <c r="T1715" s="6">
        <v>0</v>
      </c>
      <c r="U1715" s="6" t="s">
        <v>12299</v>
      </c>
      <c r="V1715" s="6" t="s">
        <v>12299</v>
      </c>
      <c r="W1715" s="6" t="s">
        <v>12299</v>
      </c>
      <c r="X1715" s="6"/>
      <c r="Y1715" s="6"/>
      <c r="Z1715" s="6"/>
    </row>
    <row r="1716" spans="1:26" x14ac:dyDescent="0.3">
      <c r="A1716" s="6">
        <v>2515</v>
      </c>
      <c r="B1716" s="6" t="s">
        <v>15148</v>
      </c>
      <c r="C1716" s="6" t="s">
        <v>15149</v>
      </c>
      <c r="D1716" s="6">
        <v>4</v>
      </c>
      <c r="E1716" s="6">
        <v>20000</v>
      </c>
      <c r="F1716" s="6"/>
      <c r="G1716" s="6">
        <v>300</v>
      </c>
      <c r="H1716" s="6"/>
      <c r="I1716" s="6">
        <v>12</v>
      </c>
      <c r="J1716" s="6"/>
      <c r="K1716" s="6">
        <v>1</v>
      </c>
      <c r="L1716" s="6" t="s">
        <v>12265</v>
      </c>
      <c r="M1716" s="6">
        <v>63</v>
      </c>
      <c r="N1716" s="6" t="e">
        <f>VLOOKUP(A1716,web_archive!D:AB,18,FALSE)</f>
        <v>#N/A</v>
      </c>
      <c r="O1716" s="6">
        <v>2</v>
      </c>
      <c r="P1716" s="6">
        <v>4</v>
      </c>
      <c r="Q1716" s="6"/>
      <c r="R1716" s="6">
        <v>85</v>
      </c>
      <c r="S1716" s="6">
        <v>1</v>
      </c>
      <c r="T1716" s="6">
        <v>0</v>
      </c>
      <c r="U1716" s="6" t="s">
        <v>12299</v>
      </c>
      <c r="V1716" s="6" t="s">
        <v>12299</v>
      </c>
      <c r="W1716" s="6" t="s">
        <v>12299</v>
      </c>
      <c r="X1716" s="6"/>
      <c r="Y1716" s="6"/>
      <c r="Z1716" s="6"/>
    </row>
    <row r="1717" spans="1:26" x14ac:dyDescent="0.3">
      <c r="A1717" s="6">
        <v>2516</v>
      </c>
      <c r="B1717" s="6" t="s">
        <v>3799</v>
      </c>
      <c r="C1717" s="6" t="s">
        <v>3800</v>
      </c>
      <c r="D1717" s="6">
        <v>4</v>
      </c>
      <c r="E1717" s="6">
        <v>30000</v>
      </c>
      <c r="F1717" s="6"/>
      <c r="G1717" s="6">
        <v>400</v>
      </c>
      <c r="H1717" s="6"/>
      <c r="I1717" s="6">
        <v>8</v>
      </c>
      <c r="J1717" s="6"/>
      <c r="K1717" s="6">
        <v>0</v>
      </c>
      <c r="L1717" s="6" t="s">
        <v>14534</v>
      </c>
      <c r="M1717" s="6">
        <v>63</v>
      </c>
      <c r="N1717" s="6" t="str">
        <f>VLOOKUP(A1717,web_archive!D:AB,18,FALSE)</f>
        <v>Normal / Upper / Baby</v>
      </c>
      <c r="O1717" s="6">
        <v>2</v>
      </c>
      <c r="P1717" s="6">
        <v>4</v>
      </c>
      <c r="Q1717" s="6"/>
      <c r="R1717" s="6">
        <v>65</v>
      </c>
      <c r="S1717" s="6">
        <v>1</v>
      </c>
      <c r="T1717" s="6">
        <v>0</v>
      </c>
      <c r="U1717" s="6" t="s">
        <v>12640</v>
      </c>
      <c r="V1717" s="6" t="s">
        <v>15150</v>
      </c>
      <c r="W1717" s="6" t="s">
        <v>12491</v>
      </c>
      <c r="X1717" s="6" t="s">
        <v>12299</v>
      </c>
      <c r="Y1717" s="6" t="s">
        <v>12299</v>
      </c>
      <c r="Z1717" s="6"/>
    </row>
    <row r="1718" spans="1:26" x14ac:dyDescent="0.3">
      <c r="A1718" s="6">
        <v>2517</v>
      </c>
      <c r="B1718" s="6" t="s">
        <v>15151</v>
      </c>
      <c r="C1718" s="6" t="s">
        <v>15152</v>
      </c>
      <c r="D1718" s="6">
        <v>4</v>
      </c>
      <c r="E1718" s="6">
        <v>30000</v>
      </c>
      <c r="F1718" s="6"/>
      <c r="G1718" s="6">
        <v>600</v>
      </c>
      <c r="H1718" s="6"/>
      <c r="I1718" s="6">
        <v>13</v>
      </c>
      <c r="J1718" s="6"/>
      <c r="K1718" s="6">
        <v>0</v>
      </c>
      <c r="L1718" s="6" t="s">
        <v>14534</v>
      </c>
      <c r="M1718" s="6">
        <v>63</v>
      </c>
      <c r="N1718" s="6" t="e">
        <f>VLOOKUP(A1718,web_archive!D:AB,18,FALSE)</f>
        <v>#N/A</v>
      </c>
      <c r="O1718" s="6">
        <v>2</v>
      </c>
      <c r="P1718" s="6">
        <v>4</v>
      </c>
      <c r="Q1718" s="6"/>
      <c r="R1718" s="6">
        <v>65</v>
      </c>
      <c r="S1718" s="6">
        <v>1</v>
      </c>
      <c r="T1718" s="6">
        <v>0</v>
      </c>
      <c r="U1718" s="6" t="s">
        <v>14036</v>
      </c>
      <c r="V1718" s="6" t="s">
        <v>13179</v>
      </c>
      <c r="W1718" s="6" t="s">
        <v>12649</v>
      </c>
      <c r="X1718" s="6" t="s">
        <v>12299</v>
      </c>
      <c r="Y1718" s="6" t="s">
        <v>12299</v>
      </c>
      <c r="Z1718" s="6"/>
    </row>
    <row r="1719" spans="1:26" x14ac:dyDescent="0.3">
      <c r="A1719" s="6">
        <v>2518</v>
      </c>
      <c r="B1719" s="6" t="s">
        <v>15153</v>
      </c>
      <c r="C1719" s="6" t="s">
        <v>15154</v>
      </c>
      <c r="D1719" s="6">
        <v>4</v>
      </c>
      <c r="E1719" s="6">
        <v>30000</v>
      </c>
      <c r="F1719" s="6"/>
      <c r="G1719" s="6">
        <v>600</v>
      </c>
      <c r="H1719" s="6"/>
      <c r="I1719" s="6">
        <v>8</v>
      </c>
      <c r="J1719" s="6"/>
      <c r="K1719" s="6">
        <v>0</v>
      </c>
      <c r="L1719" s="6" t="s">
        <v>14534</v>
      </c>
      <c r="M1719" s="6">
        <v>63</v>
      </c>
      <c r="N1719" s="6" t="e">
        <f>VLOOKUP(A1719,web_archive!D:AB,18,FALSE)</f>
        <v>#N/A</v>
      </c>
      <c r="O1719" s="6">
        <v>2</v>
      </c>
      <c r="P1719" s="6">
        <v>4</v>
      </c>
      <c r="Q1719" s="6"/>
      <c r="R1719" s="6">
        <v>33</v>
      </c>
      <c r="S1719" s="6">
        <v>1</v>
      </c>
      <c r="T1719" s="6">
        <v>0</v>
      </c>
      <c r="U1719" s="6" t="s">
        <v>12815</v>
      </c>
      <c r="V1719" s="6" t="s">
        <v>14582</v>
      </c>
      <c r="W1719" s="6" t="s">
        <v>12404</v>
      </c>
      <c r="X1719" s="6" t="s">
        <v>12299</v>
      </c>
      <c r="Y1719" s="6" t="s">
        <v>12299</v>
      </c>
      <c r="Z1719" s="6"/>
    </row>
    <row r="1720" spans="1:26" x14ac:dyDescent="0.3">
      <c r="A1720" s="6">
        <v>2519</v>
      </c>
      <c r="B1720" s="6" t="s">
        <v>15155</v>
      </c>
      <c r="C1720" s="6" t="s">
        <v>15156</v>
      </c>
      <c r="D1720" s="6">
        <v>4</v>
      </c>
      <c r="E1720" s="6">
        <v>30000</v>
      </c>
      <c r="F1720" s="6"/>
      <c r="G1720" s="6">
        <v>600</v>
      </c>
      <c r="H1720" s="6"/>
      <c r="I1720" s="6">
        <v>9</v>
      </c>
      <c r="J1720" s="6"/>
      <c r="K1720" s="6">
        <v>0</v>
      </c>
      <c r="L1720" s="6" t="s">
        <v>14534</v>
      </c>
      <c r="M1720" s="6">
        <v>63</v>
      </c>
      <c r="N1720" s="6" t="e">
        <f>VLOOKUP(A1720,web_archive!D:AB,18,FALSE)</f>
        <v>#N/A</v>
      </c>
      <c r="O1720" s="6">
        <v>2</v>
      </c>
      <c r="P1720" s="6">
        <v>4</v>
      </c>
      <c r="Q1720" s="6"/>
      <c r="R1720" s="6">
        <v>61</v>
      </c>
      <c r="S1720" s="6">
        <v>1</v>
      </c>
      <c r="T1720" s="6">
        <v>0</v>
      </c>
      <c r="U1720" s="6" t="s">
        <v>12787</v>
      </c>
      <c r="V1720" s="6" t="s">
        <v>12712</v>
      </c>
      <c r="W1720" s="6" t="s">
        <v>12663</v>
      </c>
      <c r="X1720" s="6" t="s">
        <v>12299</v>
      </c>
      <c r="Y1720" s="6" t="s">
        <v>12299</v>
      </c>
      <c r="Z1720" s="6"/>
    </row>
    <row r="1721" spans="1:26" x14ac:dyDescent="0.3">
      <c r="A1721" s="6">
        <v>2520</v>
      </c>
      <c r="B1721" s="6" t="s">
        <v>15157</v>
      </c>
      <c r="C1721" s="6" t="s">
        <v>15158</v>
      </c>
      <c r="D1721" s="6">
        <v>4</v>
      </c>
      <c r="E1721" s="6">
        <v>30000</v>
      </c>
      <c r="F1721" s="6"/>
      <c r="G1721" s="6">
        <v>700</v>
      </c>
      <c r="H1721" s="6"/>
      <c r="I1721" s="6">
        <v>11</v>
      </c>
      <c r="J1721" s="6"/>
      <c r="K1721" s="6">
        <v>0</v>
      </c>
      <c r="L1721" s="6" t="s">
        <v>14534</v>
      </c>
      <c r="M1721" s="6">
        <v>63</v>
      </c>
      <c r="N1721" s="6" t="e">
        <f>VLOOKUP(A1721,web_archive!D:AB,18,FALSE)</f>
        <v>#N/A</v>
      </c>
      <c r="O1721" s="6">
        <v>2</v>
      </c>
      <c r="P1721" s="6">
        <v>4</v>
      </c>
      <c r="Q1721" s="6"/>
      <c r="R1721" s="6">
        <v>54</v>
      </c>
      <c r="S1721" s="6">
        <v>1</v>
      </c>
      <c r="T1721" s="6">
        <v>0</v>
      </c>
      <c r="U1721" s="6" t="s">
        <v>13389</v>
      </c>
      <c r="V1721" s="6" t="s">
        <v>14582</v>
      </c>
      <c r="W1721" s="6" t="s">
        <v>14894</v>
      </c>
      <c r="X1721" s="6" t="s">
        <v>12368</v>
      </c>
      <c r="Y1721" s="6" t="s">
        <v>12299</v>
      </c>
      <c r="Z1721" s="6" t="s">
        <v>12299</v>
      </c>
    </row>
    <row r="1722" spans="1:26" x14ac:dyDescent="0.3">
      <c r="A1722" s="6">
        <v>2521</v>
      </c>
      <c r="B1722" s="6" t="s">
        <v>348</v>
      </c>
      <c r="C1722" s="6" t="s">
        <v>349</v>
      </c>
      <c r="D1722" s="6">
        <v>4</v>
      </c>
      <c r="E1722" s="6">
        <v>10000</v>
      </c>
      <c r="F1722" s="6"/>
      <c r="G1722" s="6">
        <v>400</v>
      </c>
      <c r="H1722" s="6"/>
      <c r="I1722" s="6">
        <v>5</v>
      </c>
      <c r="J1722" s="6"/>
      <c r="K1722" s="6">
        <v>1</v>
      </c>
      <c r="L1722" s="6" t="s">
        <v>12234</v>
      </c>
      <c r="M1722" s="6">
        <v>63</v>
      </c>
      <c r="N1722" s="6" t="str">
        <f>VLOOKUP(A1722,web_archive!D:AB,18,FALSE)</f>
        <v>Normal / Upper / Baby</v>
      </c>
      <c r="O1722" s="6">
        <v>2</v>
      </c>
      <c r="P1722" s="6">
        <v>4</v>
      </c>
      <c r="Q1722" s="6"/>
      <c r="R1722" s="6">
        <v>20</v>
      </c>
      <c r="S1722" s="6">
        <v>1</v>
      </c>
      <c r="T1722" s="6">
        <v>0</v>
      </c>
      <c r="U1722" s="6" t="s">
        <v>14556</v>
      </c>
      <c r="V1722" s="6" t="s">
        <v>12491</v>
      </c>
      <c r="W1722" s="6" t="s">
        <v>12299</v>
      </c>
      <c r="X1722" s="6" t="s">
        <v>12299</v>
      </c>
      <c r="Y1722" s="6"/>
      <c r="Z1722" s="6"/>
    </row>
    <row r="1723" spans="1:26" x14ac:dyDescent="0.3">
      <c r="A1723" s="6">
        <v>2522</v>
      </c>
      <c r="B1723" s="6" t="s">
        <v>10271</v>
      </c>
      <c r="C1723" s="6" t="s">
        <v>10271</v>
      </c>
      <c r="D1723" s="6">
        <v>4</v>
      </c>
      <c r="E1723" s="6">
        <v>20000</v>
      </c>
      <c r="F1723" s="6"/>
      <c r="G1723" s="6">
        <v>150</v>
      </c>
      <c r="H1723" s="6"/>
      <c r="I1723" s="6">
        <v>5</v>
      </c>
      <c r="J1723" s="6"/>
      <c r="K1723" s="6">
        <v>0</v>
      </c>
      <c r="L1723" s="6" t="s">
        <v>12295</v>
      </c>
      <c r="M1723" s="6">
        <v>63</v>
      </c>
      <c r="N1723" s="6" t="str">
        <f>VLOOKUP(A1723,web_archive!D:AB,18,FALSE)</f>
        <v>Normal / Upper / Baby</v>
      </c>
      <c r="O1723" s="6">
        <v>2</v>
      </c>
      <c r="P1723" s="6">
        <v>4</v>
      </c>
      <c r="Q1723" s="6"/>
      <c r="R1723" s="6">
        <v>0</v>
      </c>
      <c r="S1723" s="6">
        <v>1</v>
      </c>
      <c r="T1723" s="6">
        <v>0</v>
      </c>
      <c r="U1723" s="6" t="s">
        <v>14525</v>
      </c>
      <c r="V1723" s="6" t="s">
        <v>12368</v>
      </c>
      <c r="W1723" s="6" t="s">
        <v>12299</v>
      </c>
      <c r="X1723" s="6" t="s">
        <v>12299</v>
      </c>
      <c r="Y1723" s="6"/>
      <c r="Z1723" s="6"/>
    </row>
    <row r="1724" spans="1:26" x14ac:dyDescent="0.3">
      <c r="A1724" s="6">
        <v>2523</v>
      </c>
      <c r="B1724" s="6" t="s">
        <v>10274</v>
      </c>
      <c r="C1724" s="6" t="s">
        <v>10271</v>
      </c>
      <c r="D1724" s="6">
        <v>4</v>
      </c>
      <c r="E1724" s="6">
        <v>20000</v>
      </c>
      <c r="F1724" s="6"/>
      <c r="G1724" s="6">
        <v>150</v>
      </c>
      <c r="H1724" s="6"/>
      <c r="I1724" s="6">
        <v>5</v>
      </c>
      <c r="J1724" s="6"/>
      <c r="K1724" s="6">
        <v>1</v>
      </c>
      <c r="L1724" s="6" t="s">
        <v>12295</v>
      </c>
      <c r="M1724" s="6">
        <v>63</v>
      </c>
      <c r="N1724" s="6" t="str">
        <f>VLOOKUP(A1724,web_archive!D:AB,18,FALSE)</f>
        <v>Normal / Upper / Baby</v>
      </c>
      <c r="O1724" s="6">
        <v>2</v>
      </c>
      <c r="P1724" s="6">
        <v>4</v>
      </c>
      <c r="Q1724" s="6"/>
      <c r="R1724" s="6">
        <v>0</v>
      </c>
      <c r="S1724" s="6">
        <v>1</v>
      </c>
      <c r="T1724" s="6">
        <v>0</v>
      </c>
      <c r="U1724" s="6" t="s">
        <v>14525</v>
      </c>
      <c r="V1724" s="6" t="s">
        <v>12368</v>
      </c>
      <c r="W1724" s="6" t="s">
        <v>12299</v>
      </c>
      <c r="X1724" s="6" t="s">
        <v>12299</v>
      </c>
      <c r="Y1724" s="6"/>
      <c r="Z1724" s="6"/>
    </row>
    <row r="1725" spans="1:26" x14ac:dyDescent="0.3">
      <c r="A1725" s="6">
        <v>2524</v>
      </c>
      <c r="B1725" s="6" t="s">
        <v>10317</v>
      </c>
      <c r="C1725" s="6" t="s">
        <v>15159</v>
      </c>
      <c r="D1725" s="6">
        <v>4</v>
      </c>
      <c r="E1725" s="6">
        <v>0</v>
      </c>
      <c r="F1725" s="6"/>
      <c r="G1725" s="6">
        <v>500</v>
      </c>
      <c r="H1725" s="6"/>
      <c r="I1725" s="6">
        <v>10</v>
      </c>
      <c r="J1725" s="6"/>
      <c r="K1725" s="6">
        <v>1</v>
      </c>
      <c r="L1725" s="6" t="s">
        <v>14534</v>
      </c>
      <c r="M1725" s="6">
        <v>18</v>
      </c>
      <c r="N1725" s="6" t="str">
        <f>VLOOKUP(A1725,web_archive!D:AB,18,FALSE)</f>
        <v>Normal / Upper / Baby</v>
      </c>
      <c r="O1725" s="6">
        <v>2</v>
      </c>
      <c r="P1725" s="6">
        <v>4</v>
      </c>
      <c r="Q1725" s="6"/>
      <c r="R1725" s="6">
        <v>0</v>
      </c>
      <c r="S1725" s="6">
        <v>1</v>
      </c>
      <c r="T1725" s="6">
        <v>0</v>
      </c>
      <c r="U1725" s="6" t="s">
        <v>15134</v>
      </c>
      <c r="V1725" s="6" t="s">
        <v>15160</v>
      </c>
      <c r="W1725" s="6" t="s">
        <v>15161</v>
      </c>
      <c r="X1725" s="6" t="s">
        <v>15162</v>
      </c>
      <c r="Y1725" s="6" t="s">
        <v>12299</v>
      </c>
      <c r="Z1725" s="6" t="s">
        <v>12299</v>
      </c>
    </row>
    <row r="1726" spans="1:26" x14ac:dyDescent="0.3">
      <c r="A1726" s="6">
        <v>2525</v>
      </c>
      <c r="B1726" s="6" t="s">
        <v>15163</v>
      </c>
      <c r="C1726" s="6" t="s">
        <v>15133</v>
      </c>
      <c r="D1726" s="6">
        <v>4</v>
      </c>
      <c r="E1726" s="6">
        <v>82000</v>
      </c>
      <c r="F1726" s="6"/>
      <c r="G1726" s="6">
        <v>600</v>
      </c>
      <c r="H1726" s="6"/>
      <c r="I1726" s="6">
        <v>9</v>
      </c>
      <c r="J1726" s="6"/>
      <c r="K1726" s="6">
        <v>1</v>
      </c>
      <c r="L1726" s="6" t="s">
        <v>14534</v>
      </c>
      <c r="M1726" s="6">
        <v>63</v>
      </c>
      <c r="N1726" s="6" t="e">
        <f>VLOOKUP(A1726,web_archive!D:AB,18,FALSE)</f>
        <v>#N/A</v>
      </c>
      <c r="O1726" s="6">
        <v>2</v>
      </c>
      <c r="P1726" s="6">
        <v>4</v>
      </c>
      <c r="Q1726" s="6"/>
      <c r="R1726" s="6">
        <v>40</v>
      </c>
      <c r="S1726" s="6">
        <v>1</v>
      </c>
      <c r="T1726" s="6">
        <v>0</v>
      </c>
      <c r="U1726" s="6" t="s">
        <v>13315</v>
      </c>
      <c r="V1726" s="6" t="s">
        <v>12368</v>
      </c>
      <c r="W1726" s="6" t="s">
        <v>12299</v>
      </c>
      <c r="X1726" s="6" t="s">
        <v>12299</v>
      </c>
      <c r="Y1726" s="6"/>
      <c r="Z1726" s="6"/>
    </row>
    <row r="1727" spans="1:26" x14ac:dyDescent="0.3">
      <c r="A1727" s="6">
        <v>2526</v>
      </c>
      <c r="B1727" s="6" t="s">
        <v>15164</v>
      </c>
      <c r="C1727" s="6" t="s">
        <v>15165</v>
      </c>
      <c r="D1727" s="6">
        <v>4</v>
      </c>
      <c r="E1727" s="6">
        <v>20</v>
      </c>
      <c r="F1727" s="6"/>
      <c r="G1727" s="6">
        <v>10</v>
      </c>
      <c r="H1727" s="6"/>
      <c r="I1727" s="6">
        <v>14</v>
      </c>
      <c r="J1727" s="6"/>
      <c r="K1727" s="6">
        <v>0</v>
      </c>
      <c r="L1727" s="6" t="s">
        <v>12295</v>
      </c>
      <c r="M1727" s="6">
        <v>63</v>
      </c>
      <c r="N1727" s="6" t="e">
        <f>VLOOKUP(A1727,web_archive!D:AB,18,FALSE)</f>
        <v>#N/A</v>
      </c>
      <c r="O1727" s="6">
        <v>2</v>
      </c>
      <c r="P1727" s="6">
        <v>4</v>
      </c>
      <c r="Q1727" s="6"/>
      <c r="R1727" s="6">
        <v>50</v>
      </c>
      <c r="S1727" s="6">
        <v>1</v>
      </c>
      <c r="T1727" s="6">
        <v>0</v>
      </c>
      <c r="U1727" s="6" t="s">
        <v>13923</v>
      </c>
      <c r="V1727" s="6" t="s">
        <v>12820</v>
      </c>
      <c r="W1727" s="6" t="s">
        <v>12299</v>
      </c>
      <c r="X1727" s="6" t="s">
        <v>12299</v>
      </c>
      <c r="Y1727" s="6"/>
      <c r="Z1727" s="6"/>
    </row>
    <row r="1728" spans="1:26" x14ac:dyDescent="0.3">
      <c r="A1728" s="6">
        <v>2527</v>
      </c>
      <c r="B1728" s="6" t="s">
        <v>3102</v>
      </c>
      <c r="C1728" s="6" t="s">
        <v>15166</v>
      </c>
      <c r="D1728" s="6">
        <v>4</v>
      </c>
      <c r="E1728" s="6">
        <v>20</v>
      </c>
      <c r="F1728" s="6"/>
      <c r="G1728" s="6">
        <v>600</v>
      </c>
      <c r="H1728" s="6"/>
      <c r="I1728" s="6">
        <v>16</v>
      </c>
      <c r="J1728" s="6"/>
      <c r="K1728" s="6">
        <v>1</v>
      </c>
      <c r="L1728" s="6" t="s">
        <v>14534</v>
      </c>
      <c r="M1728" s="6">
        <v>18</v>
      </c>
      <c r="N1728" s="6" t="e">
        <f>VLOOKUP(A1728,web_archive!D:AB,18,FALSE)</f>
        <v>#N/A</v>
      </c>
      <c r="O1728" s="6">
        <v>2</v>
      </c>
      <c r="P1728" s="6">
        <v>4</v>
      </c>
      <c r="Q1728" s="6"/>
      <c r="R1728" s="6">
        <v>48</v>
      </c>
      <c r="S1728" s="6">
        <v>1</v>
      </c>
      <c r="T1728" s="6">
        <v>0</v>
      </c>
      <c r="U1728" s="6" t="s">
        <v>12978</v>
      </c>
      <c r="V1728" s="6" t="s">
        <v>12648</v>
      </c>
      <c r="W1728" s="6" t="s">
        <v>12649</v>
      </c>
      <c r="X1728" s="6" t="s">
        <v>12299</v>
      </c>
      <c r="Y1728" s="6" t="s">
        <v>12299</v>
      </c>
      <c r="Z1728" s="6"/>
    </row>
    <row r="1729" spans="1:57" x14ac:dyDescent="0.3">
      <c r="A1729" s="6">
        <v>2528</v>
      </c>
      <c r="B1729" s="6" t="s">
        <v>10838</v>
      </c>
      <c r="C1729" s="6" t="s">
        <v>10839</v>
      </c>
      <c r="D1729" s="6">
        <v>4</v>
      </c>
      <c r="E1729" s="6">
        <v>20</v>
      </c>
      <c r="F1729" s="6"/>
      <c r="G1729" s="6">
        <v>500</v>
      </c>
      <c r="H1729" s="6"/>
      <c r="I1729" s="6">
        <v>11</v>
      </c>
      <c r="J1729" s="6"/>
      <c r="K1729" s="6">
        <v>1</v>
      </c>
      <c r="L1729" s="6" t="s">
        <v>14534</v>
      </c>
      <c r="M1729" s="6">
        <v>18</v>
      </c>
      <c r="N1729" s="6" t="str">
        <f>VLOOKUP(A1729,web_archive!D:AB,18,FALSE)</f>
        <v>Normal / Upper / Baby</v>
      </c>
      <c r="O1729" s="6">
        <v>2</v>
      </c>
      <c r="P1729" s="6">
        <v>4</v>
      </c>
      <c r="Q1729" s="6"/>
      <c r="R1729" s="6">
        <v>55</v>
      </c>
      <c r="S1729" s="6">
        <v>1</v>
      </c>
      <c r="T1729" s="6">
        <v>0</v>
      </c>
      <c r="U1729" s="6" t="s">
        <v>14525</v>
      </c>
      <c r="V1729" s="6" t="s">
        <v>12451</v>
      </c>
      <c r="W1729" s="6" t="s">
        <v>12299</v>
      </c>
      <c r="X1729" s="6" t="s">
        <v>12299</v>
      </c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</row>
    <row r="1730" spans="1:57" x14ac:dyDescent="0.3">
      <c r="A1730" s="6">
        <v>2529</v>
      </c>
      <c r="B1730" s="6" t="s">
        <v>8399</v>
      </c>
      <c r="C1730" s="6" t="s">
        <v>15167</v>
      </c>
      <c r="D1730" s="6">
        <v>4</v>
      </c>
      <c r="E1730" s="6">
        <v>20</v>
      </c>
      <c r="F1730" s="6"/>
      <c r="G1730" s="6">
        <v>500</v>
      </c>
      <c r="H1730" s="6"/>
      <c r="I1730" s="6">
        <v>13</v>
      </c>
      <c r="J1730" s="6"/>
      <c r="K1730" s="6">
        <v>0</v>
      </c>
      <c r="L1730" s="6" t="s">
        <v>14534</v>
      </c>
      <c r="M1730" s="6">
        <v>18</v>
      </c>
      <c r="N1730" s="6" t="str">
        <f>VLOOKUP(A1730,web_archive!D:AB,18,FALSE)</f>
        <v>Normal / Upper / Baby</v>
      </c>
      <c r="O1730" s="6">
        <v>2</v>
      </c>
      <c r="P1730" s="6">
        <v>4</v>
      </c>
      <c r="Q1730" s="6"/>
      <c r="R1730" s="6">
        <v>55</v>
      </c>
      <c r="S1730" s="6">
        <v>1</v>
      </c>
      <c r="T1730" s="6">
        <v>0</v>
      </c>
      <c r="U1730" s="6" t="s">
        <v>13315</v>
      </c>
      <c r="V1730" s="6" t="s">
        <v>12600</v>
      </c>
      <c r="W1730" s="6" t="s">
        <v>12299</v>
      </c>
      <c r="X1730" s="6" t="s">
        <v>12299</v>
      </c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</row>
    <row r="1731" spans="1:57" x14ac:dyDescent="0.3">
      <c r="A1731" s="6">
        <v>2530</v>
      </c>
      <c r="B1731" s="6" t="s">
        <v>8403</v>
      </c>
      <c r="C1731" s="6" t="s">
        <v>15167</v>
      </c>
      <c r="D1731" s="6">
        <v>4</v>
      </c>
      <c r="E1731" s="6">
        <v>20</v>
      </c>
      <c r="F1731" s="6"/>
      <c r="G1731" s="6">
        <v>500</v>
      </c>
      <c r="H1731" s="6"/>
      <c r="I1731" s="6">
        <v>13</v>
      </c>
      <c r="J1731" s="6"/>
      <c r="K1731" s="6">
        <v>1</v>
      </c>
      <c r="L1731" s="6" t="s">
        <v>14534</v>
      </c>
      <c r="M1731" s="6">
        <v>18</v>
      </c>
      <c r="N1731" s="6" t="str">
        <f>VLOOKUP(A1731,web_archive!D:AB,18,FALSE)</f>
        <v>Normal / Upper / Baby</v>
      </c>
      <c r="O1731" s="6">
        <v>2</v>
      </c>
      <c r="P1731" s="6">
        <v>4</v>
      </c>
      <c r="Q1731" s="6"/>
      <c r="R1731" s="6">
        <v>55</v>
      </c>
      <c r="S1731" s="6">
        <v>1</v>
      </c>
      <c r="T1731" s="6">
        <v>0</v>
      </c>
      <c r="U1731" s="6" t="s">
        <v>13315</v>
      </c>
      <c r="V1731" s="6" t="s">
        <v>12600</v>
      </c>
      <c r="W1731" s="6" t="s">
        <v>12299</v>
      </c>
      <c r="X1731" s="6" t="s">
        <v>12299</v>
      </c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</row>
    <row r="1732" spans="1:57" x14ac:dyDescent="0.3">
      <c r="A1732" s="6">
        <v>2531</v>
      </c>
      <c r="B1732" s="6" t="s">
        <v>15168</v>
      </c>
      <c r="C1732" s="6" t="s">
        <v>15168</v>
      </c>
      <c r="D1732" s="6">
        <v>4</v>
      </c>
      <c r="E1732" s="6">
        <v>20</v>
      </c>
      <c r="F1732" s="6"/>
      <c r="G1732" s="6">
        <v>700</v>
      </c>
      <c r="H1732" s="6"/>
      <c r="I1732" s="6">
        <v>13</v>
      </c>
      <c r="J1732" s="6"/>
      <c r="K1732" s="6">
        <v>1</v>
      </c>
      <c r="L1732" s="6" t="s">
        <v>12538</v>
      </c>
      <c r="M1732" s="6">
        <v>18</v>
      </c>
      <c r="N1732" s="6" t="e">
        <f>VLOOKUP(A1732,web_archive!D:AB,18,FALSE)</f>
        <v>#N/A</v>
      </c>
      <c r="O1732" s="6">
        <v>2</v>
      </c>
      <c r="P1732" s="6">
        <v>4</v>
      </c>
      <c r="Q1732" s="6"/>
      <c r="R1732" s="6">
        <v>70</v>
      </c>
      <c r="S1732" s="6">
        <v>1</v>
      </c>
      <c r="T1732" s="6">
        <v>0</v>
      </c>
      <c r="U1732" s="6" t="s">
        <v>15169</v>
      </c>
      <c r="V1732" s="6" t="s">
        <v>15170</v>
      </c>
      <c r="W1732" s="6">
        <v>6</v>
      </c>
      <c r="X1732" s="6" t="s">
        <v>12483</v>
      </c>
      <c r="Y1732" s="6" t="s">
        <v>12299</v>
      </c>
      <c r="Z1732" s="6" t="s">
        <v>12299</v>
      </c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</row>
    <row r="1733" spans="1:57" x14ac:dyDescent="0.3">
      <c r="A1733" s="6">
        <v>2532</v>
      </c>
      <c r="B1733" s="6" t="s">
        <v>15171</v>
      </c>
      <c r="C1733" s="6" t="s">
        <v>15172</v>
      </c>
      <c r="D1733" s="6">
        <v>4</v>
      </c>
      <c r="E1733" s="6">
        <v>20</v>
      </c>
      <c r="F1733" s="6"/>
      <c r="G1733" s="6">
        <v>400</v>
      </c>
      <c r="H1733" s="6"/>
      <c r="I1733" s="6">
        <v>8</v>
      </c>
      <c r="J1733" s="6"/>
      <c r="K1733" s="6">
        <v>1</v>
      </c>
      <c r="L1733" s="6" t="s">
        <v>14857</v>
      </c>
      <c r="M1733" s="6">
        <v>18</v>
      </c>
      <c r="N1733" s="6" t="e">
        <f>VLOOKUP(A1733,web_archive!D:AB,18,FALSE)</f>
        <v>#N/A</v>
      </c>
      <c r="O1733" s="6">
        <v>2</v>
      </c>
      <c r="P1733" s="6">
        <v>4</v>
      </c>
      <c r="Q1733" s="6"/>
      <c r="R1733" s="6">
        <v>70</v>
      </c>
      <c r="S1733" s="6">
        <v>1</v>
      </c>
      <c r="T1733" s="6">
        <v>0</v>
      </c>
      <c r="U1733" s="6" t="s">
        <v>14525</v>
      </c>
      <c r="V1733" s="6" t="s">
        <v>15173</v>
      </c>
      <c r="W1733" s="6" t="s">
        <v>15174</v>
      </c>
      <c r="X1733" s="6">
        <v>6</v>
      </c>
      <c r="Y1733" s="6">
        <v>200</v>
      </c>
      <c r="Z1733" s="6" t="s">
        <v>13686</v>
      </c>
      <c r="AA1733" s="6" t="s">
        <v>12298</v>
      </c>
      <c r="AB1733" s="6" t="s">
        <v>12299</v>
      </c>
      <c r="AC1733" s="6" t="s">
        <v>12299</v>
      </c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</row>
    <row r="1734" spans="1:57" x14ac:dyDescent="0.3">
      <c r="A1734" s="6">
        <v>2533</v>
      </c>
      <c r="B1734" s="6" t="s">
        <v>4222</v>
      </c>
      <c r="C1734" s="6" t="s">
        <v>15175</v>
      </c>
      <c r="D1734" s="6">
        <v>4</v>
      </c>
      <c r="E1734" s="6">
        <v>0</v>
      </c>
      <c r="F1734" s="6"/>
      <c r="G1734" s="6">
        <v>200</v>
      </c>
      <c r="H1734" s="6"/>
      <c r="I1734" s="6">
        <v>10</v>
      </c>
      <c r="J1734" s="6"/>
      <c r="K1734" s="6">
        <v>0</v>
      </c>
      <c r="L1734" s="6" t="s">
        <v>14534</v>
      </c>
      <c r="M1734" s="6">
        <v>63</v>
      </c>
      <c r="N1734" s="6" t="str">
        <f>VLOOKUP(A1734,web_archive!D:AB,18,FALSE)</f>
        <v>Normal / Upper / Baby</v>
      </c>
      <c r="O1734" s="6">
        <v>2</v>
      </c>
      <c r="P1734" s="6">
        <v>4</v>
      </c>
      <c r="Q1734" s="6"/>
      <c r="R1734" s="6">
        <v>0</v>
      </c>
      <c r="S1734" s="6">
        <v>0</v>
      </c>
      <c r="T1734" s="6">
        <v>0</v>
      </c>
      <c r="U1734" s="6" t="s">
        <v>12978</v>
      </c>
      <c r="V1734" s="6" t="s">
        <v>12549</v>
      </c>
      <c r="W1734" s="6" t="s">
        <v>12795</v>
      </c>
      <c r="X1734" s="6" t="s">
        <v>12551</v>
      </c>
      <c r="Y1734" s="6" t="s">
        <v>12649</v>
      </c>
      <c r="Z1734" s="6" t="s">
        <v>12299</v>
      </c>
      <c r="AA1734" s="6" t="s">
        <v>12299</v>
      </c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</row>
    <row r="1735" spans="1:57" x14ac:dyDescent="0.3">
      <c r="A1735" s="6">
        <v>2534</v>
      </c>
      <c r="B1735" s="6" t="s">
        <v>15176</v>
      </c>
      <c r="C1735" s="6" t="s">
        <v>15176</v>
      </c>
      <c r="D1735" s="6">
        <v>4</v>
      </c>
      <c r="E1735" s="6">
        <v>20</v>
      </c>
      <c r="F1735" s="6"/>
      <c r="G1735" s="6">
        <v>0</v>
      </c>
      <c r="H1735" s="6"/>
      <c r="I1735" s="6">
        <v>10</v>
      </c>
      <c r="J1735" s="6"/>
      <c r="K1735" s="6">
        <v>0</v>
      </c>
      <c r="L1735" s="6" t="s">
        <v>12295</v>
      </c>
      <c r="M1735" s="6">
        <v>63</v>
      </c>
      <c r="N1735" s="6" t="e">
        <f>VLOOKUP(A1735,web_archive!D:AB,18,FALSE)</f>
        <v>#N/A</v>
      </c>
      <c r="O1735" s="6">
        <v>2</v>
      </c>
      <c r="P1735" s="6">
        <v>4</v>
      </c>
      <c r="Q1735" s="6"/>
      <c r="R1735" s="6">
        <v>0</v>
      </c>
      <c r="S1735" s="6">
        <v>0</v>
      </c>
      <c r="T1735" s="6">
        <v>0</v>
      </c>
      <c r="U1735" s="6" t="s">
        <v>14036</v>
      </c>
      <c r="V1735" s="6" t="s">
        <v>13179</v>
      </c>
      <c r="W1735" s="6" t="s">
        <v>15177</v>
      </c>
      <c r="X1735" s="6" t="s">
        <v>15178</v>
      </c>
      <c r="Y1735" s="6" t="s">
        <v>12299</v>
      </c>
      <c r="Z1735" s="6" t="s">
        <v>12299</v>
      </c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</row>
    <row r="1736" spans="1:57" x14ac:dyDescent="0.3">
      <c r="A1736" s="6">
        <v>2535</v>
      </c>
      <c r="B1736" s="6" t="s">
        <v>15179</v>
      </c>
      <c r="C1736" s="6" t="s">
        <v>15180</v>
      </c>
      <c r="D1736" s="6">
        <v>4</v>
      </c>
      <c r="E1736" s="6">
        <v>1</v>
      </c>
      <c r="F1736" s="6"/>
      <c r="G1736" s="6">
        <v>0</v>
      </c>
      <c r="H1736" s="6"/>
      <c r="I1736" s="6">
        <v>5</v>
      </c>
      <c r="J1736" s="6"/>
      <c r="K1736" s="6">
        <v>0</v>
      </c>
      <c r="L1736" s="6" t="s">
        <v>12265</v>
      </c>
      <c r="M1736" s="6">
        <v>63</v>
      </c>
      <c r="N1736" s="6" t="e">
        <f>VLOOKUP(A1736,web_archive!D:AB,18,FALSE)</f>
        <v>#N/A</v>
      </c>
      <c r="O1736" s="6">
        <v>2</v>
      </c>
      <c r="P1736" s="6">
        <v>4</v>
      </c>
      <c r="Q1736" s="6"/>
      <c r="R1736" s="6">
        <v>0</v>
      </c>
      <c r="S1736" s="6">
        <v>0</v>
      </c>
      <c r="T1736" s="6">
        <v>0</v>
      </c>
      <c r="U1736" s="6" t="s">
        <v>12660</v>
      </c>
      <c r="V1736" s="6" t="s">
        <v>14582</v>
      </c>
      <c r="W1736" s="6" t="s">
        <v>12489</v>
      </c>
      <c r="X1736" s="6" t="s">
        <v>12299</v>
      </c>
      <c r="Y1736" s="6" t="s">
        <v>12299</v>
      </c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</row>
    <row r="1737" spans="1:57" x14ac:dyDescent="0.3">
      <c r="A1737" s="6">
        <v>2536</v>
      </c>
      <c r="B1737" s="6" t="s">
        <v>15181</v>
      </c>
      <c r="C1737" s="6" t="s">
        <v>15182</v>
      </c>
      <c r="D1737" s="6">
        <v>4</v>
      </c>
      <c r="E1737" s="6">
        <v>20</v>
      </c>
      <c r="F1737" s="6"/>
      <c r="G1737" s="6">
        <v>250</v>
      </c>
      <c r="H1737" s="6"/>
      <c r="I1737" s="6">
        <v>7</v>
      </c>
      <c r="J1737" s="6"/>
      <c r="K1737" s="6">
        <v>1</v>
      </c>
      <c r="L1737" s="6" t="s">
        <v>14534</v>
      </c>
      <c r="M1737" s="6">
        <v>63</v>
      </c>
      <c r="N1737" s="6" t="e">
        <f>VLOOKUP(A1737,web_archive!D:AB,18,FALSE)</f>
        <v>#N/A</v>
      </c>
      <c r="O1737" s="6">
        <v>2</v>
      </c>
      <c r="P1737" s="6">
        <v>4</v>
      </c>
      <c r="Q1737" s="6"/>
      <c r="R1737" s="6">
        <v>60</v>
      </c>
      <c r="S1737" s="6">
        <v>1</v>
      </c>
      <c r="T1737" s="6">
        <v>0</v>
      </c>
      <c r="U1737" s="6" t="s">
        <v>14525</v>
      </c>
      <c r="V1737" s="6" t="s">
        <v>13643</v>
      </c>
      <c r="W1737" s="6" t="s">
        <v>15183</v>
      </c>
      <c r="X1737" s="6" t="s">
        <v>12489</v>
      </c>
      <c r="Y1737" s="6" t="s">
        <v>12299</v>
      </c>
      <c r="Z1737" s="6" t="s">
        <v>12299</v>
      </c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</row>
    <row r="1738" spans="1:57" x14ac:dyDescent="0.3">
      <c r="A1738" s="6">
        <v>2537</v>
      </c>
      <c r="B1738" s="6" t="s">
        <v>3001</v>
      </c>
      <c r="C1738" s="6" t="s">
        <v>15184</v>
      </c>
      <c r="D1738" s="6">
        <v>4</v>
      </c>
      <c r="E1738" s="6">
        <v>20</v>
      </c>
      <c r="F1738" s="6"/>
      <c r="G1738" s="6">
        <v>250</v>
      </c>
      <c r="H1738" s="6"/>
      <c r="I1738" s="6">
        <v>15</v>
      </c>
      <c r="J1738" s="6"/>
      <c r="K1738" s="6">
        <v>1</v>
      </c>
      <c r="L1738" s="6" t="s">
        <v>14571</v>
      </c>
      <c r="M1738" s="6">
        <v>18</v>
      </c>
      <c r="N1738" s="6" t="str">
        <f>VLOOKUP(A1738,web_archive!D:AB,18,FALSE)</f>
        <v>Normal / Upper / Baby</v>
      </c>
      <c r="O1738" s="6">
        <v>2</v>
      </c>
      <c r="P1738" s="6">
        <v>4</v>
      </c>
      <c r="Q1738" s="6"/>
      <c r="R1738" s="6">
        <v>0</v>
      </c>
      <c r="S1738" s="6">
        <v>1</v>
      </c>
      <c r="T1738" s="6">
        <v>0</v>
      </c>
      <c r="U1738" s="6" t="s">
        <v>14036</v>
      </c>
      <c r="V1738" s="6" t="s">
        <v>13179</v>
      </c>
      <c r="W1738" s="6" t="s">
        <v>13910</v>
      </c>
      <c r="X1738" s="6" t="s">
        <v>15185</v>
      </c>
      <c r="Y1738" s="6">
        <v>1916</v>
      </c>
      <c r="Z1738" s="6" t="s">
        <v>15186</v>
      </c>
      <c r="AA1738" s="6">
        <v>1917</v>
      </c>
      <c r="AB1738" s="6" t="s">
        <v>12489</v>
      </c>
      <c r="AC1738" s="6" t="s">
        <v>12299</v>
      </c>
      <c r="AD1738" s="6" t="s">
        <v>12299</v>
      </c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</row>
    <row r="1739" spans="1:57" x14ac:dyDescent="0.3">
      <c r="A1739" s="6">
        <v>2538</v>
      </c>
      <c r="B1739" s="6" t="s">
        <v>2389</v>
      </c>
      <c r="C1739" s="6" t="s">
        <v>2390</v>
      </c>
      <c r="D1739" s="6">
        <v>4</v>
      </c>
      <c r="E1739" s="6">
        <v>10</v>
      </c>
      <c r="F1739" s="6"/>
      <c r="G1739" s="6">
        <v>0</v>
      </c>
      <c r="H1739" s="6"/>
      <c r="I1739" s="6">
        <v>28</v>
      </c>
      <c r="J1739" s="6"/>
      <c r="K1739" s="6">
        <v>1</v>
      </c>
      <c r="L1739" s="6" t="s">
        <v>14969</v>
      </c>
      <c r="M1739" s="6">
        <v>63</v>
      </c>
      <c r="N1739" s="6" t="str">
        <f>VLOOKUP(A1739,web_archive!D:AB,18,FALSE)</f>
        <v>Normal / Upper / Baby</v>
      </c>
      <c r="O1739" s="6">
        <v>2</v>
      </c>
      <c r="P1739" s="6">
        <v>4</v>
      </c>
      <c r="Q1739" s="6"/>
      <c r="R1739" s="6">
        <v>80</v>
      </c>
      <c r="S1739" s="6">
        <v>1</v>
      </c>
      <c r="T1739" s="6">
        <v>0</v>
      </c>
      <c r="U1739" s="6" t="s">
        <v>13923</v>
      </c>
      <c r="V1739" s="6" t="s">
        <v>14753</v>
      </c>
      <c r="W1739" s="6" t="s">
        <v>14785</v>
      </c>
      <c r="X1739" s="6" t="s">
        <v>12549</v>
      </c>
      <c r="Y1739" s="6" t="s">
        <v>14785</v>
      </c>
      <c r="Z1739" s="6" t="s">
        <v>12551</v>
      </c>
      <c r="AA1739" s="6" t="s">
        <v>12368</v>
      </c>
      <c r="AB1739" s="6" t="s">
        <v>12299</v>
      </c>
      <c r="AC1739" s="6" t="s">
        <v>12299</v>
      </c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</row>
    <row r="1740" spans="1:57" x14ac:dyDescent="0.3">
      <c r="A1740" s="6">
        <v>2539</v>
      </c>
      <c r="B1740" s="6" t="s">
        <v>2393</v>
      </c>
      <c r="C1740" s="6" t="s">
        <v>2394</v>
      </c>
      <c r="D1740" s="6">
        <v>4</v>
      </c>
      <c r="E1740" s="6">
        <v>10</v>
      </c>
      <c r="F1740" s="6"/>
      <c r="G1740" s="6">
        <v>0</v>
      </c>
      <c r="H1740" s="6"/>
      <c r="I1740" s="6">
        <v>20</v>
      </c>
      <c r="J1740" s="6"/>
      <c r="K1740" s="6">
        <v>1</v>
      </c>
      <c r="L1740" s="6" t="s">
        <v>14970</v>
      </c>
      <c r="M1740" s="6">
        <v>63</v>
      </c>
      <c r="N1740" s="6" t="str">
        <f>VLOOKUP(A1740,web_archive!D:AB,18,FALSE)</f>
        <v>Normal / Upper / Baby</v>
      </c>
      <c r="O1740" s="6">
        <v>2</v>
      </c>
      <c r="P1740" s="6">
        <v>4</v>
      </c>
      <c r="Q1740" s="6"/>
      <c r="R1740" s="6">
        <v>80</v>
      </c>
      <c r="S1740" s="6">
        <v>1</v>
      </c>
      <c r="T1740" s="6">
        <v>0</v>
      </c>
      <c r="U1740" s="6" t="s">
        <v>13923</v>
      </c>
      <c r="V1740" s="6" t="s">
        <v>14753</v>
      </c>
      <c r="W1740" s="6" t="s">
        <v>14785</v>
      </c>
      <c r="X1740" s="6" t="s">
        <v>12549</v>
      </c>
      <c r="Y1740" s="6" t="s">
        <v>14785</v>
      </c>
      <c r="Z1740" s="6" t="s">
        <v>12551</v>
      </c>
      <c r="AA1740" s="6" t="s">
        <v>12368</v>
      </c>
      <c r="AB1740" s="6" t="s">
        <v>12299</v>
      </c>
      <c r="AC1740" s="6" t="s">
        <v>12299</v>
      </c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</row>
    <row r="1741" spans="1:57" x14ac:dyDescent="0.3">
      <c r="A1741" s="6">
        <v>2540</v>
      </c>
      <c r="B1741" s="6" t="s">
        <v>8967</v>
      </c>
      <c r="C1741" s="6" t="s">
        <v>8968</v>
      </c>
      <c r="D1741" s="6">
        <v>4</v>
      </c>
      <c r="E1741" s="6">
        <v>10</v>
      </c>
      <c r="F1741" s="6"/>
      <c r="G1741" s="6">
        <v>0</v>
      </c>
      <c r="H1741" s="6"/>
      <c r="I1741" s="6">
        <v>20</v>
      </c>
      <c r="J1741" s="6"/>
      <c r="K1741" s="6">
        <v>1</v>
      </c>
      <c r="L1741" s="6" t="s">
        <v>14863</v>
      </c>
      <c r="M1741" s="6">
        <v>63</v>
      </c>
      <c r="N1741" s="6" t="str">
        <f>VLOOKUP(A1741,web_archive!D:AB,18,FALSE)</f>
        <v>Normal / Upper / Baby</v>
      </c>
      <c r="O1741" s="6">
        <v>2</v>
      </c>
      <c r="P1741" s="6">
        <v>4</v>
      </c>
      <c r="Q1741" s="6"/>
      <c r="R1741" s="6">
        <v>80</v>
      </c>
      <c r="S1741" s="6">
        <v>1</v>
      </c>
      <c r="T1741" s="6">
        <v>0</v>
      </c>
      <c r="U1741" s="6" t="s">
        <v>13923</v>
      </c>
      <c r="V1741" s="6" t="s">
        <v>14753</v>
      </c>
      <c r="W1741" s="6" t="s">
        <v>14785</v>
      </c>
      <c r="X1741" s="6" t="s">
        <v>12549</v>
      </c>
      <c r="Y1741" s="6" t="s">
        <v>14785</v>
      </c>
      <c r="Z1741" s="6" t="s">
        <v>12551</v>
      </c>
      <c r="AA1741" s="6" t="s">
        <v>12368</v>
      </c>
      <c r="AB1741" s="6" t="s">
        <v>12299</v>
      </c>
      <c r="AC1741" s="6" t="s">
        <v>12299</v>
      </c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</row>
    <row r="1742" spans="1:57" x14ac:dyDescent="0.3">
      <c r="A1742" s="6">
        <v>2541</v>
      </c>
      <c r="B1742" s="6" t="s">
        <v>15187</v>
      </c>
      <c r="C1742" s="6" t="s">
        <v>15187</v>
      </c>
      <c r="D1742" s="6">
        <v>4</v>
      </c>
      <c r="E1742" s="6">
        <v>20</v>
      </c>
      <c r="F1742" s="6"/>
      <c r="G1742" s="6">
        <v>400</v>
      </c>
      <c r="H1742" s="6"/>
      <c r="I1742" s="6">
        <v>40</v>
      </c>
      <c r="J1742" s="6"/>
      <c r="K1742" s="6">
        <v>0</v>
      </c>
      <c r="L1742" s="6" t="s">
        <v>12295</v>
      </c>
      <c r="M1742" s="6">
        <v>63</v>
      </c>
      <c r="N1742" s="6" t="e">
        <f>VLOOKUP(A1742,web_archive!D:AB,18,FALSE)</f>
        <v>#N/A</v>
      </c>
      <c r="O1742" s="6">
        <v>2</v>
      </c>
      <c r="P1742" s="6">
        <v>4</v>
      </c>
      <c r="Q1742" s="6"/>
      <c r="R1742" s="6">
        <v>94</v>
      </c>
      <c r="S1742" s="6">
        <v>0</v>
      </c>
      <c r="T1742" s="6">
        <v>0</v>
      </c>
      <c r="U1742" s="6" t="s">
        <v>14525</v>
      </c>
      <c r="V1742" s="6" t="s">
        <v>15188</v>
      </c>
      <c r="W1742" s="6" t="s">
        <v>13179</v>
      </c>
      <c r="X1742" s="6">
        <v>30</v>
      </c>
      <c r="Y1742" s="6" t="s">
        <v>15189</v>
      </c>
      <c r="Z1742" s="6" t="s">
        <v>13456</v>
      </c>
      <c r="AA1742" s="6">
        <v>30</v>
      </c>
      <c r="AB1742" s="6" t="s">
        <v>15189</v>
      </c>
      <c r="AC1742" s="6" t="s">
        <v>12822</v>
      </c>
      <c r="AD1742" s="6">
        <v>30</v>
      </c>
      <c r="AE1742" s="6" t="s">
        <v>15189</v>
      </c>
      <c r="AF1742" s="6" t="s">
        <v>13458</v>
      </c>
      <c r="AG1742" s="6">
        <v>30</v>
      </c>
      <c r="AH1742" s="6" t="s">
        <v>15189</v>
      </c>
      <c r="AI1742" s="6" t="s">
        <v>12824</v>
      </c>
      <c r="AJ1742" s="6">
        <v>30</v>
      </c>
      <c r="AK1742" s="6" t="s">
        <v>15189</v>
      </c>
      <c r="AL1742" s="6" t="s">
        <v>14566</v>
      </c>
      <c r="AM1742" s="6">
        <v>30</v>
      </c>
      <c r="AN1742" s="6" t="s">
        <v>15189</v>
      </c>
      <c r="AO1742" s="6" t="s">
        <v>13454</v>
      </c>
      <c r="AP1742" s="6">
        <v>30</v>
      </c>
      <c r="AQ1742" s="6" t="s">
        <v>15189</v>
      </c>
      <c r="AR1742" s="6" t="s">
        <v>13306</v>
      </c>
      <c r="AS1742" s="6">
        <v>30</v>
      </c>
      <c r="AT1742" s="6" t="s">
        <v>15189</v>
      </c>
      <c r="AU1742" s="6" t="s">
        <v>12588</v>
      </c>
      <c r="AV1742" s="6">
        <v>30</v>
      </c>
      <c r="AW1742" s="6" t="s">
        <v>15189</v>
      </c>
      <c r="AX1742" s="6" t="s">
        <v>14535</v>
      </c>
      <c r="AY1742" s="6">
        <v>30</v>
      </c>
      <c r="AZ1742" s="6" t="s">
        <v>15190</v>
      </c>
      <c r="BA1742" s="6" t="s">
        <v>15191</v>
      </c>
      <c r="BB1742" s="6" t="s">
        <v>15192</v>
      </c>
      <c r="BC1742" s="6" t="s">
        <v>12368</v>
      </c>
      <c r="BD1742" s="6" t="s">
        <v>12299</v>
      </c>
      <c r="BE1742" s="6" t="s">
        <v>12299</v>
      </c>
    </row>
    <row r="1743" spans="1:57" x14ac:dyDescent="0.3">
      <c r="A1743" s="6">
        <v>2542</v>
      </c>
      <c r="B1743" s="6" t="s">
        <v>15193</v>
      </c>
      <c r="C1743" s="6" t="s">
        <v>15194</v>
      </c>
      <c r="D1743" s="6">
        <v>4</v>
      </c>
      <c r="E1743" s="6">
        <v>20</v>
      </c>
      <c r="F1743" s="6"/>
      <c r="G1743" s="6">
        <v>700</v>
      </c>
      <c r="H1743" s="6"/>
      <c r="I1743" s="6">
        <v>16</v>
      </c>
      <c r="J1743" s="6"/>
      <c r="K1743" s="6">
        <v>1</v>
      </c>
      <c r="L1743" s="6" t="s">
        <v>14534</v>
      </c>
      <c r="M1743" s="6">
        <v>18</v>
      </c>
      <c r="N1743" s="6" t="e">
        <f>VLOOKUP(A1743,web_archive!D:AB,18,FALSE)</f>
        <v>#N/A</v>
      </c>
      <c r="O1743" s="6">
        <v>2</v>
      </c>
      <c r="P1743" s="6">
        <v>4</v>
      </c>
      <c r="Q1743" s="6"/>
      <c r="R1743" s="6">
        <v>70</v>
      </c>
      <c r="S1743" s="6">
        <v>1</v>
      </c>
      <c r="T1743" s="6">
        <v>0</v>
      </c>
      <c r="U1743" s="6" t="s">
        <v>12807</v>
      </c>
      <c r="V1743" s="6" t="s">
        <v>14734</v>
      </c>
      <c r="W1743" s="6" t="s">
        <v>13495</v>
      </c>
      <c r="X1743" s="6" t="s">
        <v>15195</v>
      </c>
      <c r="Y1743" s="6" t="s">
        <v>13458</v>
      </c>
      <c r="Z1743" s="6" t="s">
        <v>12600</v>
      </c>
      <c r="AA1743" s="6" t="s">
        <v>12299</v>
      </c>
      <c r="AB1743" s="6" t="s">
        <v>12299</v>
      </c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</row>
    <row r="1744" spans="1:57" x14ac:dyDescent="0.3">
      <c r="A1744" s="6">
        <v>2543</v>
      </c>
      <c r="B1744" s="6" t="s">
        <v>9854</v>
      </c>
      <c r="C1744" s="6" t="s">
        <v>9855</v>
      </c>
      <c r="D1744" s="6">
        <v>4</v>
      </c>
      <c r="E1744" s="6">
        <v>20</v>
      </c>
      <c r="F1744" s="6"/>
      <c r="G1744" s="6">
        <v>0</v>
      </c>
      <c r="H1744" s="6"/>
      <c r="I1744" s="6">
        <v>9</v>
      </c>
      <c r="J1744" s="6"/>
      <c r="K1744" s="6">
        <v>0</v>
      </c>
      <c r="L1744" s="6" t="s">
        <v>12295</v>
      </c>
      <c r="M1744" s="6">
        <v>63</v>
      </c>
      <c r="N1744" s="6" t="str">
        <f>VLOOKUP(A1744,web_archive!D:AB,18,FALSE)</f>
        <v>Normal / Upper / Baby</v>
      </c>
      <c r="O1744" s="6">
        <v>2</v>
      </c>
      <c r="P1744" s="6">
        <v>4</v>
      </c>
      <c r="Q1744" s="6"/>
      <c r="R1744" s="6">
        <v>0</v>
      </c>
      <c r="S1744" s="6">
        <v>0</v>
      </c>
      <c r="T1744" s="6">
        <v>0</v>
      </c>
      <c r="U1744" s="6" t="s">
        <v>12640</v>
      </c>
      <c r="V1744" s="6" t="s">
        <v>15196</v>
      </c>
      <c r="W1744" s="6" t="s">
        <v>13179</v>
      </c>
      <c r="X1744" s="6" t="s">
        <v>15197</v>
      </c>
      <c r="Y1744" s="6" t="s">
        <v>12368</v>
      </c>
      <c r="Z1744" s="6" t="s">
        <v>12299</v>
      </c>
      <c r="AA1744" s="6" t="s">
        <v>12299</v>
      </c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</row>
    <row r="1745" spans="1:36" x14ac:dyDescent="0.3">
      <c r="A1745" s="6">
        <v>2544</v>
      </c>
      <c r="B1745" s="6" t="s">
        <v>15198</v>
      </c>
      <c r="C1745" s="6" t="s">
        <v>15199</v>
      </c>
      <c r="D1745" s="6">
        <v>4</v>
      </c>
      <c r="E1745" s="6">
        <v>20</v>
      </c>
      <c r="F1745" s="6"/>
      <c r="G1745" s="6">
        <v>300</v>
      </c>
      <c r="H1745" s="6"/>
      <c r="I1745" s="6">
        <v>14</v>
      </c>
      <c r="J1745" s="6"/>
      <c r="K1745" s="6">
        <v>1</v>
      </c>
      <c r="L1745" s="6" t="s">
        <v>15200</v>
      </c>
      <c r="M1745" s="6">
        <v>18</v>
      </c>
      <c r="N1745" s="6" t="e">
        <f>VLOOKUP(A1745,web_archive!D:AB,18,FALSE)</f>
        <v>#N/A</v>
      </c>
      <c r="O1745" s="6">
        <v>2</v>
      </c>
      <c r="P1745" s="6">
        <v>4</v>
      </c>
      <c r="Q1745" s="6"/>
      <c r="R1745" s="6">
        <v>0</v>
      </c>
      <c r="S1745" s="6">
        <v>1</v>
      </c>
      <c r="T1745" s="6">
        <v>0</v>
      </c>
      <c r="U1745" s="6" t="s">
        <v>14036</v>
      </c>
      <c r="V1745" s="6" t="s">
        <v>13456</v>
      </c>
      <c r="W1745" s="6" t="s">
        <v>14661</v>
      </c>
      <c r="X1745" s="6" t="s">
        <v>12822</v>
      </c>
      <c r="Y1745" s="6" t="s">
        <v>12814</v>
      </c>
      <c r="Z1745" s="6" t="s">
        <v>12571</v>
      </c>
      <c r="AA1745" s="6" t="s">
        <v>12814</v>
      </c>
      <c r="AB1745" s="6" t="s">
        <v>12802</v>
      </c>
      <c r="AC1745" s="6" t="s">
        <v>12491</v>
      </c>
      <c r="AD1745" s="6" t="s">
        <v>12299</v>
      </c>
      <c r="AE1745" s="6" t="s">
        <v>12299</v>
      </c>
      <c r="AF1745" s="6"/>
      <c r="AG1745" s="6"/>
      <c r="AH1745" s="6"/>
      <c r="AI1745" s="6"/>
      <c r="AJ1745" s="6"/>
    </row>
    <row r="1746" spans="1:36" x14ac:dyDescent="0.3">
      <c r="A1746" s="6">
        <v>2545</v>
      </c>
      <c r="B1746" s="6" t="s">
        <v>6936</v>
      </c>
      <c r="C1746" s="6" t="s">
        <v>6936</v>
      </c>
      <c r="D1746" s="6">
        <v>4</v>
      </c>
      <c r="E1746" s="6">
        <v>20</v>
      </c>
      <c r="F1746" s="6"/>
      <c r="G1746" s="6">
        <v>500</v>
      </c>
      <c r="H1746" s="6"/>
      <c r="I1746" s="6">
        <v>10</v>
      </c>
      <c r="J1746" s="6"/>
      <c r="K1746" s="6">
        <v>1</v>
      </c>
      <c r="L1746" s="6" t="s">
        <v>12255</v>
      </c>
      <c r="M1746" s="6">
        <v>18</v>
      </c>
      <c r="N1746" s="6" t="str">
        <f>VLOOKUP(A1746,web_archive!D:AB,18,FALSE)</f>
        <v>Upper</v>
      </c>
      <c r="O1746" s="6">
        <v>2</v>
      </c>
      <c r="P1746" s="6">
        <v>4</v>
      </c>
      <c r="Q1746" s="6"/>
      <c r="R1746" s="6">
        <v>70</v>
      </c>
      <c r="S1746" s="6">
        <v>1</v>
      </c>
      <c r="T1746" s="6">
        <v>0</v>
      </c>
      <c r="U1746" s="6" t="s">
        <v>14525</v>
      </c>
      <c r="V1746" s="6" t="s">
        <v>15201</v>
      </c>
      <c r="W1746" s="6" t="s">
        <v>13742</v>
      </c>
      <c r="X1746" s="6" t="s">
        <v>13949</v>
      </c>
      <c r="Y1746" s="6" t="s">
        <v>15202</v>
      </c>
      <c r="Z1746" s="6" t="s">
        <v>12483</v>
      </c>
      <c r="AA1746" s="6" t="s">
        <v>12299</v>
      </c>
      <c r="AB1746" s="6" t="s">
        <v>12299</v>
      </c>
      <c r="AC1746" s="6"/>
      <c r="AD1746" s="6"/>
      <c r="AE1746" s="6"/>
      <c r="AF1746" s="6"/>
      <c r="AG1746" s="6"/>
      <c r="AH1746" s="6"/>
      <c r="AI1746" s="6"/>
      <c r="AJ1746" s="6"/>
    </row>
    <row r="1747" spans="1:36" x14ac:dyDescent="0.3">
      <c r="A1747" s="6">
        <v>2546</v>
      </c>
      <c r="B1747" s="6" t="s">
        <v>15203</v>
      </c>
      <c r="C1747" s="6" t="s">
        <v>15204</v>
      </c>
      <c r="D1747" s="6">
        <v>4</v>
      </c>
      <c r="E1747" s="6">
        <v>20</v>
      </c>
      <c r="F1747" s="6"/>
      <c r="G1747" s="6">
        <v>600</v>
      </c>
      <c r="H1747" s="6"/>
      <c r="I1747" s="6">
        <v>0</v>
      </c>
      <c r="J1747" s="6"/>
      <c r="K1747" s="6">
        <v>1</v>
      </c>
      <c r="L1747" s="6" t="s">
        <v>12295</v>
      </c>
      <c r="M1747" s="6">
        <v>63</v>
      </c>
      <c r="N1747" s="6" t="e">
        <f>VLOOKUP(A1747,web_archive!D:AB,18,FALSE)</f>
        <v>#N/A</v>
      </c>
      <c r="O1747" s="6">
        <v>2</v>
      </c>
      <c r="P1747" s="6">
        <v>4</v>
      </c>
      <c r="Q1747" s="6"/>
      <c r="R1747" s="6">
        <v>0</v>
      </c>
      <c r="S1747" s="6">
        <v>1</v>
      </c>
      <c r="T1747" s="6">
        <v>0</v>
      </c>
      <c r="U1747" s="6" t="s">
        <v>12691</v>
      </c>
      <c r="V1747" s="6" t="s">
        <v>13183</v>
      </c>
      <c r="W1747" s="6" t="s">
        <v>14596</v>
      </c>
      <c r="X1747" s="6" t="s">
        <v>13458</v>
      </c>
      <c r="Y1747" s="6" t="s">
        <v>12489</v>
      </c>
      <c r="Z1747" s="6" t="s">
        <v>12299</v>
      </c>
      <c r="AA1747" s="6" t="s">
        <v>12299</v>
      </c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x14ac:dyDescent="0.3">
      <c r="A1748" s="6">
        <v>2547</v>
      </c>
      <c r="B1748" s="6" t="s">
        <v>15205</v>
      </c>
      <c r="C1748" s="6" t="s">
        <v>15206</v>
      </c>
      <c r="D1748" s="6">
        <v>4</v>
      </c>
      <c r="E1748" s="6">
        <v>0</v>
      </c>
      <c r="F1748" s="6"/>
      <c r="G1748" s="6">
        <v>0</v>
      </c>
      <c r="H1748" s="6"/>
      <c r="I1748" s="6">
        <v>8</v>
      </c>
      <c r="J1748" s="6"/>
      <c r="K1748" s="6">
        <v>0</v>
      </c>
      <c r="L1748" s="6" t="s">
        <v>12295</v>
      </c>
      <c r="M1748" s="6">
        <v>63</v>
      </c>
      <c r="N1748" s="6" t="e">
        <f>VLOOKUP(A1748,web_archive!D:AB,18,FALSE)</f>
        <v>#N/A</v>
      </c>
      <c r="O1748" s="6">
        <v>2</v>
      </c>
      <c r="P1748" s="6">
        <v>4</v>
      </c>
      <c r="Q1748" s="6"/>
      <c r="R1748" s="6">
        <v>0</v>
      </c>
      <c r="S1748" s="6">
        <v>1</v>
      </c>
      <c r="T1748" s="6">
        <v>0</v>
      </c>
      <c r="U1748" s="6" t="s">
        <v>12858</v>
      </c>
      <c r="V1748" s="6" t="s">
        <v>12942</v>
      </c>
      <c r="W1748" s="6" t="s">
        <v>14737</v>
      </c>
      <c r="X1748" s="6" t="s">
        <v>13179</v>
      </c>
      <c r="Y1748" s="6" t="s">
        <v>14582</v>
      </c>
      <c r="Z1748" s="6" t="s">
        <v>12368</v>
      </c>
      <c r="AA1748" s="6" t="s">
        <v>12299</v>
      </c>
      <c r="AB1748" s="6" t="s">
        <v>12299</v>
      </c>
      <c r="AC1748" s="6"/>
      <c r="AD1748" s="6"/>
      <c r="AE1748" s="6"/>
      <c r="AF1748" s="6"/>
      <c r="AG1748" s="6"/>
      <c r="AH1748" s="6"/>
      <c r="AI1748" s="6"/>
      <c r="AJ1748" s="6"/>
    </row>
    <row r="1749" spans="1:36" x14ac:dyDescent="0.3">
      <c r="A1749" s="6">
        <v>2548</v>
      </c>
      <c r="B1749" s="6" t="s">
        <v>15207</v>
      </c>
      <c r="C1749" s="6" t="s">
        <v>15208</v>
      </c>
      <c r="D1749" s="6">
        <v>4</v>
      </c>
      <c r="E1749" s="6">
        <v>0</v>
      </c>
      <c r="F1749" s="6"/>
      <c r="G1749" s="6">
        <v>0</v>
      </c>
      <c r="H1749" s="6"/>
      <c r="I1749" s="6">
        <v>5</v>
      </c>
      <c r="J1749" s="6"/>
      <c r="K1749" s="6">
        <v>0</v>
      </c>
      <c r="L1749" s="6" t="s">
        <v>14534</v>
      </c>
      <c r="M1749" s="6">
        <v>18</v>
      </c>
      <c r="N1749" s="6" t="e">
        <f>VLOOKUP(A1749,web_archive!D:AB,18,FALSE)</f>
        <v>#N/A</v>
      </c>
      <c r="O1749" s="6">
        <v>2</v>
      </c>
      <c r="P1749" s="6">
        <v>4</v>
      </c>
      <c r="Q1749" s="6"/>
      <c r="R1749" s="6">
        <v>95</v>
      </c>
      <c r="S1749" s="6">
        <v>0</v>
      </c>
      <c r="T1749" s="6">
        <v>0</v>
      </c>
      <c r="U1749" s="6" t="s">
        <v>12978</v>
      </c>
      <c r="V1749" s="6" t="s">
        <v>12549</v>
      </c>
      <c r="W1749" s="6" t="s">
        <v>12797</v>
      </c>
      <c r="X1749" s="6" t="s">
        <v>12551</v>
      </c>
      <c r="Y1749" s="6" t="s">
        <v>14913</v>
      </c>
      <c r="Z1749" s="6" t="s">
        <v>14737</v>
      </c>
      <c r="AA1749" s="6" t="s">
        <v>13456</v>
      </c>
      <c r="AB1749" s="6" t="s">
        <v>14661</v>
      </c>
      <c r="AC1749" s="6" t="s">
        <v>13458</v>
      </c>
      <c r="AD1749" s="6" t="s">
        <v>14661</v>
      </c>
      <c r="AE1749" s="6" t="s">
        <v>13454</v>
      </c>
      <c r="AF1749" s="6" t="s">
        <v>14661</v>
      </c>
      <c r="AG1749" s="6" t="s">
        <v>13306</v>
      </c>
      <c r="AH1749" s="6" t="s">
        <v>12491</v>
      </c>
      <c r="AI1749" s="6" t="s">
        <v>12299</v>
      </c>
      <c r="AJ1749" s="6" t="s">
        <v>12299</v>
      </c>
    </row>
    <row r="1750" spans="1:36" x14ac:dyDescent="0.3">
      <c r="A1750" s="6">
        <v>2549</v>
      </c>
      <c r="B1750" s="6" t="s">
        <v>15209</v>
      </c>
      <c r="C1750" s="6" t="s">
        <v>15210</v>
      </c>
      <c r="D1750" s="6">
        <v>4</v>
      </c>
      <c r="E1750" s="6">
        <v>20</v>
      </c>
      <c r="F1750" s="6"/>
      <c r="G1750" s="6">
        <v>0</v>
      </c>
      <c r="H1750" s="6"/>
      <c r="I1750" s="6">
        <v>3</v>
      </c>
      <c r="J1750" s="6"/>
      <c r="K1750" s="6">
        <v>0</v>
      </c>
      <c r="L1750" s="6" t="s">
        <v>14534</v>
      </c>
      <c r="M1750" s="6">
        <v>63</v>
      </c>
      <c r="N1750" s="6" t="e">
        <f>VLOOKUP(A1750,web_archive!D:AB,18,FALSE)</f>
        <v>#N/A</v>
      </c>
      <c r="O1750" s="6">
        <v>2</v>
      </c>
      <c r="P1750" s="6">
        <v>4</v>
      </c>
      <c r="Q1750" s="6"/>
      <c r="R1750" s="6">
        <v>81</v>
      </c>
      <c r="S1750" s="6">
        <v>1</v>
      </c>
      <c r="T1750" s="6">
        <v>0</v>
      </c>
      <c r="U1750" s="6" t="s">
        <v>12807</v>
      </c>
      <c r="V1750" s="6" t="s">
        <v>12814</v>
      </c>
      <c r="W1750" s="6" t="s">
        <v>12549</v>
      </c>
      <c r="X1750" s="6" t="s">
        <v>12814</v>
      </c>
      <c r="Y1750" s="6" t="s">
        <v>12551</v>
      </c>
      <c r="Z1750" s="6" t="s">
        <v>12491</v>
      </c>
      <c r="AA1750" s="6" t="s">
        <v>12299</v>
      </c>
      <c r="AB1750" s="6" t="s">
        <v>12299</v>
      </c>
      <c r="AC1750" s="6"/>
      <c r="AD1750" s="6"/>
      <c r="AE1750" s="6"/>
      <c r="AF1750" s="6"/>
      <c r="AG1750" s="6"/>
      <c r="AH1750" s="6"/>
      <c r="AI1750" s="6"/>
      <c r="AJ1750" s="6"/>
    </row>
    <row r="1751" spans="1:36" x14ac:dyDescent="0.3">
      <c r="A1751" s="6">
        <v>2550</v>
      </c>
      <c r="B1751" s="6" t="s">
        <v>15211</v>
      </c>
      <c r="C1751" s="6" t="s">
        <v>15212</v>
      </c>
      <c r="D1751" s="6">
        <v>4</v>
      </c>
      <c r="E1751" s="6">
        <v>20</v>
      </c>
      <c r="F1751" s="6"/>
      <c r="G1751" s="6">
        <v>200</v>
      </c>
      <c r="H1751" s="6"/>
      <c r="I1751" s="6">
        <v>0</v>
      </c>
      <c r="J1751" s="6"/>
      <c r="K1751" s="6">
        <v>0</v>
      </c>
      <c r="L1751" s="6" t="s">
        <v>12295</v>
      </c>
      <c r="M1751" s="6">
        <v>63</v>
      </c>
      <c r="N1751" s="6" t="e">
        <f>VLOOKUP(A1751,web_archive!D:AB,18,FALSE)</f>
        <v>#N/A</v>
      </c>
      <c r="O1751" s="6">
        <v>2</v>
      </c>
      <c r="P1751" s="6">
        <v>4</v>
      </c>
      <c r="Q1751" s="6"/>
      <c r="R1751" s="6">
        <v>0</v>
      </c>
      <c r="S1751" s="6">
        <v>1</v>
      </c>
      <c r="T1751" s="6">
        <v>0</v>
      </c>
      <c r="U1751" s="6" t="s">
        <v>12299</v>
      </c>
      <c r="V1751" s="6" t="s">
        <v>12299</v>
      </c>
      <c r="W1751" s="6" t="s">
        <v>12299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x14ac:dyDescent="0.3">
      <c r="A1752" s="6">
        <v>2551</v>
      </c>
      <c r="B1752" s="6" t="s">
        <v>15213</v>
      </c>
      <c r="C1752" s="6" t="s">
        <v>8400</v>
      </c>
      <c r="D1752" s="6">
        <v>4</v>
      </c>
      <c r="E1752" s="6">
        <v>20</v>
      </c>
      <c r="F1752" s="6"/>
      <c r="G1752" s="6">
        <v>500</v>
      </c>
      <c r="H1752" s="6"/>
      <c r="I1752" s="6">
        <v>4</v>
      </c>
      <c r="J1752" s="6"/>
      <c r="K1752" s="6">
        <v>1</v>
      </c>
      <c r="L1752" s="6" t="s">
        <v>14534</v>
      </c>
      <c r="M1752" s="6">
        <v>18</v>
      </c>
      <c r="N1752" s="6" t="e">
        <f>VLOOKUP(A1752,web_archive!D:AB,18,FALSE)</f>
        <v>#N/A</v>
      </c>
      <c r="O1752" s="6">
        <v>2</v>
      </c>
      <c r="P1752" s="6">
        <v>4</v>
      </c>
      <c r="Q1752" s="6"/>
      <c r="R1752" s="6">
        <v>55</v>
      </c>
      <c r="S1752" s="6">
        <v>1</v>
      </c>
      <c r="T1752" s="6">
        <v>0</v>
      </c>
      <c r="U1752" s="6" t="s">
        <v>13315</v>
      </c>
      <c r="V1752" s="6" t="s">
        <v>12600</v>
      </c>
      <c r="W1752" s="6" t="s">
        <v>12299</v>
      </c>
      <c r="X1752" s="6" t="s">
        <v>12299</v>
      </c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x14ac:dyDescent="0.3">
      <c r="A1753" s="6">
        <v>2552</v>
      </c>
      <c r="B1753" s="6" t="s">
        <v>15214</v>
      </c>
      <c r="C1753" s="6" t="s">
        <v>15215</v>
      </c>
      <c r="D1753" s="6">
        <v>4</v>
      </c>
      <c r="E1753" s="6">
        <v>20</v>
      </c>
      <c r="F1753" s="6"/>
      <c r="G1753" s="6">
        <v>400</v>
      </c>
      <c r="H1753" s="6"/>
      <c r="I1753" s="6">
        <v>3</v>
      </c>
      <c r="J1753" s="6"/>
      <c r="K1753" s="6">
        <v>1</v>
      </c>
      <c r="L1753" s="6" t="s">
        <v>14857</v>
      </c>
      <c r="M1753" s="6">
        <v>18</v>
      </c>
      <c r="N1753" s="6" t="e">
        <f>VLOOKUP(A1753,web_archive!D:AB,18,FALSE)</f>
        <v>#N/A</v>
      </c>
      <c r="O1753" s="6">
        <v>2</v>
      </c>
      <c r="P1753" s="6">
        <v>4</v>
      </c>
      <c r="Q1753" s="6"/>
      <c r="R1753" s="6">
        <v>70</v>
      </c>
      <c r="S1753" s="6">
        <v>1</v>
      </c>
      <c r="T1753" s="6">
        <v>0</v>
      </c>
      <c r="U1753" s="6" t="s">
        <v>14525</v>
      </c>
      <c r="V1753" s="6" t="s">
        <v>15173</v>
      </c>
      <c r="W1753" s="6" t="s">
        <v>15174</v>
      </c>
      <c r="X1753" s="6">
        <v>6</v>
      </c>
      <c r="Y1753" s="6">
        <v>200</v>
      </c>
      <c r="Z1753" s="6" t="s">
        <v>13686</v>
      </c>
      <c r="AA1753" s="6" t="s">
        <v>12298</v>
      </c>
      <c r="AB1753" s="6" t="s">
        <v>12299</v>
      </c>
      <c r="AC1753" s="6" t="s">
        <v>12299</v>
      </c>
      <c r="AD1753" s="6"/>
      <c r="AE1753" s="6"/>
      <c r="AF1753" s="6"/>
      <c r="AG1753" s="6"/>
      <c r="AH1753" s="6"/>
      <c r="AI1753" s="6"/>
      <c r="AJ1753" s="6"/>
    </row>
    <row r="1754" spans="1:36" x14ac:dyDescent="0.3">
      <c r="A1754" s="6">
        <v>2553</v>
      </c>
      <c r="B1754" s="6" t="s">
        <v>3138</v>
      </c>
      <c r="C1754" s="6" t="s">
        <v>3139</v>
      </c>
      <c r="D1754" s="6">
        <v>4</v>
      </c>
      <c r="E1754" s="6">
        <v>20</v>
      </c>
      <c r="F1754" s="6"/>
      <c r="G1754" s="6">
        <v>1000</v>
      </c>
      <c r="H1754" s="6"/>
      <c r="I1754" s="6">
        <v>14</v>
      </c>
      <c r="J1754" s="6"/>
      <c r="K1754" s="6">
        <v>1</v>
      </c>
      <c r="L1754" s="6" t="s">
        <v>14534</v>
      </c>
      <c r="M1754" s="6">
        <v>18</v>
      </c>
      <c r="N1754" s="6" t="str">
        <f>VLOOKUP(A1754,web_archive!D:AB,18,FALSE)</f>
        <v>Normal / Upper / Baby</v>
      </c>
      <c r="O1754" s="6">
        <v>2</v>
      </c>
      <c r="P1754" s="6">
        <v>4</v>
      </c>
      <c r="Q1754" s="6"/>
      <c r="R1754" s="6">
        <v>0</v>
      </c>
      <c r="S1754" s="6">
        <v>1</v>
      </c>
      <c r="T1754" s="6">
        <v>0</v>
      </c>
      <c r="U1754" s="6" t="s">
        <v>13315</v>
      </c>
      <c r="V1754" s="6" t="s">
        <v>14526</v>
      </c>
      <c r="W1754" s="6" t="s">
        <v>12491</v>
      </c>
      <c r="X1754" s="6" t="s">
        <v>12299</v>
      </c>
      <c r="Y1754" s="6" t="s">
        <v>12299</v>
      </c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x14ac:dyDescent="0.3">
      <c r="A1755" s="6">
        <v>2554</v>
      </c>
      <c r="B1755" s="6" t="s">
        <v>15216</v>
      </c>
      <c r="C1755" s="6" t="s">
        <v>15217</v>
      </c>
      <c r="D1755" s="6">
        <v>4</v>
      </c>
      <c r="E1755" s="6">
        <v>20</v>
      </c>
      <c r="F1755" s="6"/>
      <c r="G1755" s="6">
        <v>400</v>
      </c>
      <c r="H1755" s="6"/>
      <c r="I1755" s="6">
        <v>25</v>
      </c>
      <c r="J1755" s="6"/>
      <c r="K1755" s="6">
        <v>1</v>
      </c>
      <c r="L1755" s="6" t="s">
        <v>14534</v>
      </c>
      <c r="M1755" s="6">
        <v>18</v>
      </c>
      <c r="N1755" s="6" t="e">
        <f>VLOOKUP(A1755,web_archive!D:AB,18,FALSE)</f>
        <v>#N/A</v>
      </c>
      <c r="O1755" s="6">
        <v>2</v>
      </c>
      <c r="P1755" s="6">
        <v>4</v>
      </c>
      <c r="Q1755" s="6"/>
      <c r="R1755" s="6">
        <v>90</v>
      </c>
      <c r="S1755" s="6">
        <v>1</v>
      </c>
      <c r="T1755" s="6">
        <v>0</v>
      </c>
      <c r="U1755" s="6" t="s">
        <v>14036</v>
      </c>
      <c r="V1755" s="6" t="s">
        <v>14532</v>
      </c>
      <c r="W1755" s="6" t="s">
        <v>15218</v>
      </c>
      <c r="X1755" s="6" t="s">
        <v>15219</v>
      </c>
      <c r="Y1755" s="6">
        <v>10</v>
      </c>
      <c r="Z1755" s="6" t="s">
        <v>14526</v>
      </c>
      <c r="AA1755" s="6" t="s">
        <v>12404</v>
      </c>
      <c r="AB1755" s="6" t="s">
        <v>12299</v>
      </c>
      <c r="AC1755" s="6" t="s">
        <v>12299</v>
      </c>
      <c r="AD1755" s="6"/>
      <c r="AE1755" s="6"/>
      <c r="AF1755" s="6"/>
      <c r="AG1755" s="6"/>
      <c r="AH1755" s="6"/>
      <c r="AI1755" s="6"/>
      <c r="AJ1755" s="6"/>
    </row>
    <row r="1756" spans="1:36" x14ac:dyDescent="0.3">
      <c r="A1756" s="6">
        <v>2555</v>
      </c>
      <c r="B1756" s="6" t="s">
        <v>15220</v>
      </c>
      <c r="C1756" s="6" t="s">
        <v>15221</v>
      </c>
      <c r="D1756" s="6">
        <v>4</v>
      </c>
      <c r="E1756" s="6">
        <v>20</v>
      </c>
      <c r="F1756" s="6"/>
      <c r="G1756" s="6">
        <v>400</v>
      </c>
      <c r="H1756" s="6"/>
      <c r="I1756" s="6">
        <v>4</v>
      </c>
      <c r="J1756" s="6"/>
      <c r="K1756" s="6">
        <v>0</v>
      </c>
      <c r="L1756" s="6" t="s">
        <v>12295</v>
      </c>
      <c r="M1756" s="6">
        <v>63</v>
      </c>
      <c r="N1756" s="6" t="e">
        <f>VLOOKUP(A1756,web_archive!D:AB,18,FALSE)</f>
        <v>#N/A</v>
      </c>
      <c r="O1756" s="6">
        <v>2</v>
      </c>
      <c r="P1756" s="6">
        <v>4</v>
      </c>
      <c r="Q1756" s="6"/>
      <c r="R1756" s="6">
        <v>20</v>
      </c>
      <c r="S1756" s="6">
        <v>0</v>
      </c>
      <c r="T1756" s="6">
        <v>0</v>
      </c>
      <c r="U1756" s="6" t="s">
        <v>12640</v>
      </c>
      <c r="V1756" s="6" t="s">
        <v>14807</v>
      </c>
      <c r="W1756" s="6" t="s">
        <v>13179</v>
      </c>
      <c r="X1756" s="6" t="s">
        <v>12649</v>
      </c>
      <c r="Y1756" s="6" t="s">
        <v>12299</v>
      </c>
      <c r="Z1756" s="6" t="s">
        <v>12299</v>
      </c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x14ac:dyDescent="0.3">
      <c r="A1757" s="6">
        <v>2556</v>
      </c>
      <c r="B1757" s="6" t="s">
        <v>15222</v>
      </c>
      <c r="C1757" s="6" t="s">
        <v>15221</v>
      </c>
      <c r="D1757" s="6">
        <v>4</v>
      </c>
      <c r="E1757" s="6">
        <v>20</v>
      </c>
      <c r="F1757" s="6"/>
      <c r="G1757" s="6">
        <v>400</v>
      </c>
      <c r="H1757" s="6"/>
      <c r="I1757" s="6">
        <v>4</v>
      </c>
      <c r="J1757" s="6"/>
      <c r="K1757" s="6">
        <v>0</v>
      </c>
      <c r="L1757" s="6" t="s">
        <v>12295</v>
      </c>
      <c r="M1757" s="6">
        <v>63</v>
      </c>
      <c r="N1757" s="6" t="e">
        <f>VLOOKUP(A1757,web_archive!D:AB,18,FALSE)</f>
        <v>#N/A</v>
      </c>
      <c r="O1757" s="6">
        <v>2</v>
      </c>
      <c r="P1757" s="6">
        <v>4</v>
      </c>
      <c r="Q1757" s="6"/>
      <c r="R1757" s="6">
        <v>20</v>
      </c>
      <c r="S1757" s="6">
        <v>0</v>
      </c>
      <c r="T1757" s="6">
        <v>0</v>
      </c>
      <c r="U1757" s="6" t="s">
        <v>12640</v>
      </c>
      <c r="V1757" s="6" t="s">
        <v>14807</v>
      </c>
      <c r="W1757" s="6" t="s">
        <v>13179</v>
      </c>
      <c r="X1757" s="6" t="s">
        <v>12649</v>
      </c>
      <c r="Y1757" s="6" t="s">
        <v>12299</v>
      </c>
      <c r="Z1757" s="6" t="s">
        <v>12299</v>
      </c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x14ac:dyDescent="0.3">
      <c r="A1758" s="6">
        <v>2557</v>
      </c>
      <c r="B1758" s="6" t="s">
        <v>15223</v>
      </c>
      <c r="C1758" s="6" t="s">
        <v>15221</v>
      </c>
      <c r="D1758" s="6">
        <v>4</v>
      </c>
      <c r="E1758" s="6">
        <v>20</v>
      </c>
      <c r="F1758" s="6"/>
      <c r="G1758" s="6">
        <v>400</v>
      </c>
      <c r="H1758" s="6"/>
      <c r="I1758" s="6">
        <v>4</v>
      </c>
      <c r="J1758" s="6"/>
      <c r="K1758" s="6">
        <v>0</v>
      </c>
      <c r="L1758" s="6" t="s">
        <v>12295</v>
      </c>
      <c r="M1758" s="6">
        <v>63</v>
      </c>
      <c r="N1758" s="6" t="e">
        <f>VLOOKUP(A1758,web_archive!D:AB,18,FALSE)</f>
        <v>#N/A</v>
      </c>
      <c r="O1758" s="6">
        <v>2</v>
      </c>
      <c r="P1758" s="6">
        <v>4</v>
      </c>
      <c r="Q1758" s="6"/>
      <c r="R1758" s="6">
        <v>20</v>
      </c>
      <c r="S1758" s="6">
        <v>0</v>
      </c>
      <c r="T1758" s="6">
        <v>0</v>
      </c>
      <c r="U1758" s="6" t="s">
        <v>12640</v>
      </c>
      <c r="V1758" s="6" t="s">
        <v>14807</v>
      </c>
      <c r="W1758" s="6" t="s">
        <v>13179</v>
      </c>
      <c r="X1758" s="6" t="s">
        <v>12649</v>
      </c>
      <c r="Y1758" s="6" t="s">
        <v>12299</v>
      </c>
      <c r="Z1758" s="6" t="s">
        <v>12299</v>
      </c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x14ac:dyDescent="0.3">
      <c r="A1759" s="6">
        <v>2558</v>
      </c>
      <c r="B1759" s="6" t="s">
        <v>15224</v>
      </c>
      <c r="C1759" s="6" t="s">
        <v>15221</v>
      </c>
      <c r="D1759" s="6">
        <v>4</v>
      </c>
      <c r="E1759" s="6">
        <v>20</v>
      </c>
      <c r="F1759" s="6"/>
      <c r="G1759" s="6">
        <v>400</v>
      </c>
      <c r="H1759" s="6"/>
      <c r="I1759" s="6">
        <v>4</v>
      </c>
      <c r="J1759" s="6"/>
      <c r="K1759" s="6">
        <v>0</v>
      </c>
      <c r="L1759" s="6" t="s">
        <v>12295</v>
      </c>
      <c r="M1759" s="6">
        <v>63</v>
      </c>
      <c r="N1759" s="6" t="e">
        <f>VLOOKUP(A1759,web_archive!D:AB,18,FALSE)</f>
        <v>#N/A</v>
      </c>
      <c r="O1759" s="6">
        <v>2</v>
      </c>
      <c r="P1759" s="6">
        <v>4</v>
      </c>
      <c r="Q1759" s="6"/>
      <c r="R1759" s="6">
        <v>20</v>
      </c>
      <c r="S1759" s="6">
        <v>0</v>
      </c>
      <c r="T1759" s="6">
        <v>0</v>
      </c>
      <c r="U1759" s="6" t="s">
        <v>12640</v>
      </c>
      <c r="V1759" s="6" t="s">
        <v>14807</v>
      </c>
      <c r="W1759" s="6" t="s">
        <v>13179</v>
      </c>
      <c r="X1759" s="6" t="s">
        <v>12649</v>
      </c>
      <c r="Y1759" s="6" t="s">
        <v>12299</v>
      </c>
      <c r="Z1759" s="6" t="s">
        <v>12299</v>
      </c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x14ac:dyDescent="0.3">
      <c r="A1760" s="6">
        <v>2559</v>
      </c>
      <c r="B1760" s="6" t="s">
        <v>15225</v>
      </c>
      <c r="C1760" s="6" t="s">
        <v>15226</v>
      </c>
      <c r="D1760" s="6">
        <v>4</v>
      </c>
      <c r="E1760" s="6">
        <v>30000</v>
      </c>
      <c r="F1760" s="6"/>
      <c r="G1760" s="6">
        <v>0</v>
      </c>
      <c r="H1760" s="6"/>
      <c r="I1760" s="6">
        <v>9</v>
      </c>
      <c r="J1760" s="6"/>
      <c r="K1760" s="6">
        <v>0</v>
      </c>
      <c r="L1760" s="6" t="s">
        <v>12295</v>
      </c>
      <c r="M1760" s="6">
        <v>63</v>
      </c>
      <c r="N1760" s="6" t="e">
        <f>VLOOKUP(A1760,web_archive!D:AB,18,FALSE)</f>
        <v>#N/A</v>
      </c>
      <c r="O1760" s="6">
        <v>2</v>
      </c>
      <c r="P1760" s="6">
        <v>4</v>
      </c>
      <c r="Q1760" s="6"/>
      <c r="R1760" s="6">
        <v>1</v>
      </c>
      <c r="S1760" s="6">
        <v>1</v>
      </c>
      <c r="T1760" s="6">
        <v>0</v>
      </c>
      <c r="U1760" s="6" t="s">
        <v>14525</v>
      </c>
      <c r="V1760" s="6" t="s">
        <v>14887</v>
      </c>
      <c r="W1760" s="6" t="s">
        <v>14737</v>
      </c>
      <c r="X1760" s="6" t="s">
        <v>13179</v>
      </c>
      <c r="Y1760" s="6" t="s">
        <v>12489</v>
      </c>
      <c r="Z1760" s="6" t="s">
        <v>12299</v>
      </c>
      <c r="AA1760" s="6" t="s">
        <v>12299</v>
      </c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57" x14ac:dyDescent="0.3">
      <c r="A1761" s="6">
        <v>2560</v>
      </c>
      <c r="B1761" s="6" t="s">
        <v>15227</v>
      </c>
      <c r="C1761" s="6" t="s">
        <v>15228</v>
      </c>
      <c r="D1761" s="6">
        <v>4</v>
      </c>
      <c r="E1761" s="6">
        <v>0</v>
      </c>
      <c r="F1761" s="6"/>
      <c r="G1761" s="6">
        <v>0</v>
      </c>
      <c r="H1761" s="6"/>
      <c r="I1761" s="6">
        <v>14</v>
      </c>
      <c r="J1761" s="6"/>
      <c r="K1761" s="6">
        <v>0</v>
      </c>
      <c r="L1761" s="6" t="s">
        <v>12295</v>
      </c>
      <c r="M1761" s="6">
        <v>63</v>
      </c>
      <c r="N1761" s="6" t="e">
        <f>VLOOKUP(A1761,web_archive!D:AB,18,FALSE)</f>
        <v>#N/A</v>
      </c>
      <c r="O1761" s="6">
        <v>2</v>
      </c>
      <c r="P1761" s="6">
        <v>4</v>
      </c>
      <c r="Q1761" s="6"/>
      <c r="R1761" s="6">
        <v>12</v>
      </c>
      <c r="S1761" s="6">
        <v>0</v>
      </c>
      <c r="T1761" s="6">
        <v>0</v>
      </c>
      <c r="U1761" s="6" t="s">
        <v>14036</v>
      </c>
      <c r="V1761" s="6" t="s">
        <v>13179</v>
      </c>
      <c r="W1761" s="6" t="s">
        <v>12489</v>
      </c>
      <c r="X1761" s="6" t="s">
        <v>12299</v>
      </c>
      <c r="Y1761" s="6" t="s">
        <v>12299</v>
      </c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</row>
    <row r="1762" spans="1:57" x14ac:dyDescent="0.3">
      <c r="A1762" s="6">
        <v>2561</v>
      </c>
      <c r="B1762" s="6" t="s">
        <v>15229</v>
      </c>
      <c r="C1762" s="6" t="s">
        <v>15230</v>
      </c>
      <c r="D1762" s="6">
        <v>4</v>
      </c>
      <c r="E1762" s="6">
        <v>0</v>
      </c>
      <c r="F1762" s="6"/>
      <c r="G1762" s="6">
        <v>100</v>
      </c>
      <c r="H1762" s="6"/>
      <c r="I1762" s="6">
        <v>9</v>
      </c>
      <c r="J1762" s="6"/>
      <c r="K1762" s="6">
        <v>1</v>
      </c>
      <c r="L1762" s="6" t="s">
        <v>12295</v>
      </c>
      <c r="M1762" s="6">
        <v>63</v>
      </c>
      <c r="N1762" s="6" t="e">
        <f>VLOOKUP(A1762,web_archive!D:AB,18,FALSE)</f>
        <v>#N/A</v>
      </c>
      <c r="O1762" s="6">
        <v>2</v>
      </c>
      <c r="P1762" s="6">
        <v>4</v>
      </c>
      <c r="Q1762" s="6"/>
      <c r="R1762" s="6">
        <v>0</v>
      </c>
      <c r="S1762" s="6">
        <v>1</v>
      </c>
      <c r="T1762" s="6">
        <v>0</v>
      </c>
      <c r="U1762" s="6" t="s">
        <v>12807</v>
      </c>
      <c r="V1762" s="6" t="s">
        <v>12404</v>
      </c>
      <c r="W1762" s="6" t="s">
        <v>12299</v>
      </c>
      <c r="X1762" s="6" t="s">
        <v>12299</v>
      </c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</row>
    <row r="1763" spans="1:57" x14ac:dyDescent="0.3">
      <c r="A1763" s="6">
        <v>2562</v>
      </c>
      <c r="B1763" s="6" t="s">
        <v>15231</v>
      </c>
      <c r="C1763" s="6" t="s">
        <v>15232</v>
      </c>
      <c r="D1763" s="6">
        <v>4</v>
      </c>
      <c r="E1763" s="6">
        <v>20</v>
      </c>
      <c r="F1763" s="6"/>
      <c r="G1763" s="6">
        <v>200</v>
      </c>
      <c r="H1763" s="6"/>
      <c r="I1763" s="6">
        <v>13</v>
      </c>
      <c r="J1763" s="6"/>
      <c r="K1763" s="6">
        <v>1</v>
      </c>
      <c r="L1763" s="6" t="s">
        <v>14534</v>
      </c>
      <c r="M1763" s="6">
        <v>63</v>
      </c>
      <c r="N1763" s="6" t="e">
        <f>VLOOKUP(A1763,web_archive!D:AB,18,FALSE)</f>
        <v>#N/A</v>
      </c>
      <c r="O1763" s="6">
        <v>2</v>
      </c>
      <c r="P1763" s="6">
        <v>4</v>
      </c>
      <c r="Q1763" s="6"/>
      <c r="R1763" s="6">
        <v>0</v>
      </c>
      <c r="S1763" s="6">
        <v>1</v>
      </c>
      <c r="T1763" s="6">
        <v>0</v>
      </c>
      <c r="U1763" s="6" t="s">
        <v>12807</v>
      </c>
      <c r="V1763" s="6" t="s">
        <v>12404</v>
      </c>
      <c r="W1763" s="6" t="s">
        <v>12299</v>
      </c>
      <c r="X1763" s="6" t="s">
        <v>12299</v>
      </c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</row>
    <row r="1764" spans="1:57" x14ac:dyDescent="0.3">
      <c r="A1764" s="6">
        <v>2563</v>
      </c>
      <c r="B1764" s="6" t="s">
        <v>15233</v>
      </c>
      <c r="C1764" s="6" t="s">
        <v>15234</v>
      </c>
      <c r="D1764" s="6">
        <v>4</v>
      </c>
      <c r="E1764" s="6">
        <v>20</v>
      </c>
      <c r="F1764" s="6"/>
      <c r="G1764" s="6">
        <v>300</v>
      </c>
      <c r="H1764" s="6"/>
      <c r="I1764" s="6">
        <v>18</v>
      </c>
      <c r="J1764" s="6"/>
      <c r="K1764" s="6">
        <v>1</v>
      </c>
      <c r="L1764" s="6" t="s">
        <v>15131</v>
      </c>
      <c r="M1764" s="6">
        <v>63</v>
      </c>
      <c r="N1764" s="6" t="e">
        <f>VLOOKUP(A1764,web_archive!D:AB,18,FALSE)</f>
        <v>#N/A</v>
      </c>
      <c r="O1764" s="6">
        <v>2</v>
      </c>
      <c r="P1764" s="6">
        <v>4</v>
      </c>
      <c r="Q1764" s="6"/>
      <c r="R1764" s="6">
        <v>0</v>
      </c>
      <c r="S1764" s="6">
        <v>1</v>
      </c>
      <c r="T1764" s="6">
        <v>0</v>
      </c>
      <c r="U1764" s="6" t="s">
        <v>12807</v>
      </c>
      <c r="V1764" s="6" t="s">
        <v>12404</v>
      </c>
      <c r="W1764" s="6" t="s">
        <v>12299</v>
      </c>
      <c r="X1764" s="6" t="s">
        <v>12299</v>
      </c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</row>
    <row r="1765" spans="1:57" x14ac:dyDescent="0.3">
      <c r="A1765" s="6">
        <v>2564</v>
      </c>
      <c r="B1765" s="6" t="s">
        <v>15235</v>
      </c>
      <c r="C1765" s="6" t="s">
        <v>15236</v>
      </c>
      <c r="D1765" s="6">
        <v>4</v>
      </c>
      <c r="E1765" s="6">
        <v>20</v>
      </c>
      <c r="F1765" s="6"/>
      <c r="G1765" s="6">
        <v>0</v>
      </c>
      <c r="H1765" s="6"/>
      <c r="I1765" s="6">
        <v>16</v>
      </c>
      <c r="J1765" s="6"/>
      <c r="K1765" s="6">
        <v>0</v>
      </c>
      <c r="L1765" s="6" t="s">
        <v>12295</v>
      </c>
      <c r="M1765" s="6">
        <v>63</v>
      </c>
      <c r="N1765" s="6" t="e">
        <f>VLOOKUP(A1765,web_archive!D:AB,18,FALSE)</f>
        <v>#N/A</v>
      </c>
      <c r="O1765" s="6">
        <v>2</v>
      </c>
      <c r="P1765" s="6">
        <v>4</v>
      </c>
      <c r="Q1765" s="6"/>
      <c r="R1765" s="6">
        <v>75</v>
      </c>
      <c r="S1765" s="6">
        <v>0</v>
      </c>
      <c r="T1765" s="6">
        <v>0</v>
      </c>
      <c r="U1765" s="6" t="s">
        <v>12299</v>
      </c>
      <c r="V1765" s="6" t="s">
        <v>12299</v>
      </c>
      <c r="W1765" s="6" t="s">
        <v>12299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</row>
    <row r="1766" spans="1:57" x14ac:dyDescent="0.3">
      <c r="A1766" s="6">
        <v>2565</v>
      </c>
      <c r="B1766" s="6" t="s">
        <v>15237</v>
      </c>
      <c r="C1766" s="6" t="s">
        <v>15238</v>
      </c>
      <c r="D1766" s="6">
        <v>4</v>
      </c>
      <c r="E1766" s="6">
        <v>20</v>
      </c>
      <c r="F1766" s="6"/>
      <c r="G1766" s="6">
        <v>100</v>
      </c>
      <c r="H1766" s="6"/>
      <c r="I1766" s="6">
        <v>2</v>
      </c>
      <c r="J1766" s="6"/>
      <c r="K1766" s="6">
        <v>1</v>
      </c>
      <c r="L1766" s="6" t="s">
        <v>12295</v>
      </c>
      <c r="M1766" s="6">
        <v>63</v>
      </c>
      <c r="N1766" s="6" t="e">
        <f>VLOOKUP(A1766,web_archive!D:AB,18,FALSE)</f>
        <v>#N/A</v>
      </c>
      <c r="O1766" s="6">
        <v>2</v>
      </c>
      <c r="P1766" s="6">
        <v>4</v>
      </c>
      <c r="Q1766" s="6"/>
      <c r="R1766" s="6">
        <v>0</v>
      </c>
      <c r="S1766" s="6">
        <v>1</v>
      </c>
      <c r="T1766" s="6">
        <v>0</v>
      </c>
      <c r="U1766" s="6" t="s">
        <v>14525</v>
      </c>
      <c r="V1766" s="6" t="s">
        <v>12868</v>
      </c>
      <c r="W1766" s="6" t="s">
        <v>13459</v>
      </c>
      <c r="X1766" s="6" t="s">
        <v>12299</v>
      </c>
      <c r="Y1766" s="6" t="s">
        <v>12299</v>
      </c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</row>
    <row r="1767" spans="1:57" x14ac:dyDescent="0.3">
      <c r="A1767" s="6">
        <v>2566</v>
      </c>
      <c r="B1767" s="6" t="s">
        <v>15239</v>
      </c>
      <c r="C1767" s="6" t="s">
        <v>15240</v>
      </c>
      <c r="D1767" s="6">
        <v>4</v>
      </c>
      <c r="E1767" s="6">
        <v>20</v>
      </c>
      <c r="F1767" s="6"/>
      <c r="G1767" s="6">
        <v>0</v>
      </c>
      <c r="H1767" s="6"/>
      <c r="I1767" s="6">
        <v>20</v>
      </c>
      <c r="J1767" s="6"/>
      <c r="K1767" s="6">
        <v>0</v>
      </c>
      <c r="L1767" s="6" t="s">
        <v>12295</v>
      </c>
      <c r="M1767" s="6">
        <v>63</v>
      </c>
      <c r="N1767" s="6" t="e">
        <f>VLOOKUP(A1767,web_archive!D:AB,18,FALSE)</f>
        <v>#N/A</v>
      </c>
      <c r="O1767" s="6">
        <v>2</v>
      </c>
      <c r="P1767" s="6">
        <v>4</v>
      </c>
      <c r="Q1767" s="6"/>
      <c r="R1767" s="6">
        <v>47</v>
      </c>
      <c r="S1767" s="6">
        <v>0</v>
      </c>
      <c r="T1767" s="6">
        <v>0</v>
      </c>
      <c r="U1767" s="6" t="s">
        <v>14525</v>
      </c>
      <c r="V1767" s="6" t="s">
        <v>15241</v>
      </c>
      <c r="W1767" s="6" t="s">
        <v>13179</v>
      </c>
      <c r="X1767" s="6">
        <v>15</v>
      </c>
      <c r="Y1767" s="6" t="s">
        <v>15189</v>
      </c>
      <c r="Z1767" s="6" t="s">
        <v>13456</v>
      </c>
      <c r="AA1767" s="6">
        <v>15</v>
      </c>
      <c r="AB1767" s="6" t="s">
        <v>15189</v>
      </c>
      <c r="AC1767" s="6" t="s">
        <v>12822</v>
      </c>
      <c r="AD1767" s="6">
        <v>15</v>
      </c>
      <c r="AE1767" s="6" t="s">
        <v>15189</v>
      </c>
      <c r="AF1767" s="6" t="s">
        <v>13458</v>
      </c>
      <c r="AG1767" s="6">
        <v>15</v>
      </c>
      <c r="AH1767" s="6" t="s">
        <v>15189</v>
      </c>
      <c r="AI1767" s="6" t="s">
        <v>12824</v>
      </c>
      <c r="AJ1767" s="6">
        <v>15</v>
      </c>
      <c r="AK1767" s="6" t="s">
        <v>15189</v>
      </c>
      <c r="AL1767" s="6" t="s">
        <v>14566</v>
      </c>
      <c r="AM1767" s="6">
        <v>15</v>
      </c>
      <c r="AN1767" s="6" t="s">
        <v>15189</v>
      </c>
      <c r="AO1767" s="6" t="s">
        <v>13454</v>
      </c>
      <c r="AP1767" s="6">
        <v>15</v>
      </c>
      <c r="AQ1767" s="6" t="s">
        <v>15189</v>
      </c>
      <c r="AR1767" s="6" t="s">
        <v>13306</v>
      </c>
      <c r="AS1767" s="6">
        <v>15</v>
      </c>
      <c r="AT1767" s="6" t="s">
        <v>15189</v>
      </c>
      <c r="AU1767" s="6" t="s">
        <v>12588</v>
      </c>
      <c r="AV1767" s="6">
        <v>15</v>
      </c>
      <c r="AW1767" s="6" t="s">
        <v>15189</v>
      </c>
      <c r="AX1767" s="6" t="s">
        <v>14535</v>
      </c>
      <c r="AY1767" s="6">
        <v>15</v>
      </c>
      <c r="AZ1767" s="6" t="s">
        <v>15190</v>
      </c>
      <c r="BA1767" s="6" t="s">
        <v>15242</v>
      </c>
      <c r="BB1767" s="6" t="s">
        <v>15192</v>
      </c>
      <c r="BC1767" s="6" t="s">
        <v>12368</v>
      </c>
      <c r="BD1767" s="6" t="s">
        <v>12299</v>
      </c>
      <c r="BE1767" s="6" t="s">
        <v>12299</v>
      </c>
    </row>
    <row r="1768" spans="1:57" x14ac:dyDescent="0.3">
      <c r="A1768" s="6">
        <v>2567</v>
      </c>
      <c r="B1768" s="6" t="s">
        <v>15243</v>
      </c>
      <c r="C1768" s="6" t="s">
        <v>15244</v>
      </c>
      <c r="D1768" s="6">
        <v>4</v>
      </c>
      <c r="E1768" s="6">
        <v>0</v>
      </c>
      <c r="F1768" s="6"/>
      <c r="G1768" s="6">
        <v>600</v>
      </c>
      <c r="H1768" s="6"/>
      <c r="I1768" s="6">
        <v>3</v>
      </c>
      <c r="J1768" s="6"/>
      <c r="K1768" s="6">
        <v>1</v>
      </c>
      <c r="L1768" s="6">
        <v>73</v>
      </c>
      <c r="M1768" s="6">
        <v>7</v>
      </c>
      <c r="N1768" s="6" t="e">
        <f>VLOOKUP(A1768,web_archive!D:AB,18,FALSE)</f>
        <v>#N/A</v>
      </c>
      <c r="O1768" s="6">
        <v>2</v>
      </c>
      <c r="P1768" s="6">
        <v>4</v>
      </c>
      <c r="Q1768" s="6"/>
      <c r="R1768" s="6">
        <v>0</v>
      </c>
      <c r="S1768" s="6">
        <v>1</v>
      </c>
      <c r="T1768" s="6">
        <v>0</v>
      </c>
      <c r="U1768" s="6" t="s">
        <v>12299</v>
      </c>
      <c r="V1768" s="6" t="s">
        <v>12299</v>
      </c>
      <c r="W1768" s="6" t="s">
        <v>12299</v>
      </c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</row>
    <row r="1769" spans="1:57" x14ac:dyDescent="0.3">
      <c r="A1769" s="6">
        <v>2568</v>
      </c>
      <c r="B1769" s="6" t="s">
        <v>15245</v>
      </c>
      <c r="C1769" s="6" t="s">
        <v>15246</v>
      </c>
      <c r="D1769" s="6">
        <v>4</v>
      </c>
      <c r="E1769" s="6">
        <v>20</v>
      </c>
      <c r="F1769" s="6"/>
      <c r="G1769" s="6">
        <v>400</v>
      </c>
      <c r="H1769" s="6"/>
      <c r="I1769" s="6">
        <v>10</v>
      </c>
      <c r="J1769" s="6"/>
      <c r="K1769" s="6">
        <v>0</v>
      </c>
      <c r="L1769" s="6" t="s">
        <v>12295</v>
      </c>
      <c r="M1769" s="6">
        <v>63</v>
      </c>
      <c r="N1769" s="6" t="e">
        <f>VLOOKUP(A1769,web_archive!D:AB,18,FALSE)</f>
        <v>#N/A</v>
      </c>
      <c r="O1769" s="6">
        <v>2</v>
      </c>
      <c r="P1769" s="6">
        <v>4</v>
      </c>
      <c r="Q1769" s="6"/>
      <c r="R1769" s="6">
        <v>100</v>
      </c>
      <c r="S1769" s="6">
        <v>0</v>
      </c>
      <c r="T1769" s="6">
        <v>0</v>
      </c>
      <c r="U1769" s="6" t="s">
        <v>13315</v>
      </c>
      <c r="V1769" s="6" t="s">
        <v>14557</v>
      </c>
      <c r="W1769" s="6" t="s">
        <v>15247</v>
      </c>
      <c r="X1769" s="6" t="s">
        <v>14450</v>
      </c>
      <c r="Y1769" s="6" t="s">
        <v>12945</v>
      </c>
      <c r="Z1769" s="6" t="s">
        <v>12491</v>
      </c>
      <c r="AA1769" s="6" t="s">
        <v>12299</v>
      </c>
      <c r="AB1769" s="6" t="s">
        <v>12299</v>
      </c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</row>
    <row r="1770" spans="1:57" x14ac:dyDescent="0.3">
      <c r="A1770" s="6">
        <v>2569</v>
      </c>
      <c r="B1770" s="6" t="s">
        <v>15248</v>
      </c>
      <c r="C1770" s="6" t="s">
        <v>15249</v>
      </c>
      <c r="D1770" s="6">
        <v>4</v>
      </c>
      <c r="E1770" s="6">
        <v>20</v>
      </c>
      <c r="F1770" s="6"/>
      <c r="G1770" s="6">
        <v>400</v>
      </c>
      <c r="H1770" s="6"/>
      <c r="I1770" s="6">
        <v>12</v>
      </c>
      <c r="J1770" s="6"/>
      <c r="K1770" s="6">
        <v>0</v>
      </c>
      <c r="L1770" s="6" t="s">
        <v>13806</v>
      </c>
      <c r="M1770" s="6">
        <v>63</v>
      </c>
      <c r="N1770" s="6" t="e">
        <f>VLOOKUP(A1770,web_archive!D:AB,18,FALSE)</f>
        <v>#N/A</v>
      </c>
      <c r="O1770" s="6">
        <v>2</v>
      </c>
      <c r="P1770" s="6">
        <v>4</v>
      </c>
      <c r="Q1770" s="6"/>
      <c r="R1770" s="6">
        <v>100</v>
      </c>
      <c r="S1770" s="6">
        <v>1</v>
      </c>
      <c r="T1770" s="6">
        <v>0</v>
      </c>
      <c r="U1770" s="6" t="s">
        <v>12679</v>
      </c>
      <c r="V1770" s="6" t="s">
        <v>15250</v>
      </c>
      <c r="W1770" s="6" t="s">
        <v>15251</v>
      </c>
      <c r="X1770" s="6">
        <v>1</v>
      </c>
      <c r="Y1770" s="6">
        <v>30</v>
      </c>
      <c r="Z1770" s="6" t="s">
        <v>12682</v>
      </c>
      <c r="AA1770" s="6" t="s">
        <v>15252</v>
      </c>
      <c r="AB1770" s="6" t="s">
        <v>15251</v>
      </c>
      <c r="AC1770" s="6">
        <v>1</v>
      </c>
      <c r="AD1770" s="6">
        <v>40</v>
      </c>
      <c r="AE1770" s="6" t="s">
        <v>13686</v>
      </c>
      <c r="AF1770" s="6" t="s">
        <v>12298</v>
      </c>
      <c r="AG1770" s="6" t="s">
        <v>12299</v>
      </c>
      <c r="AH1770" s="6" t="s">
        <v>12299</v>
      </c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</row>
    <row r="1771" spans="1:57" x14ac:dyDescent="0.3">
      <c r="A1771" s="6">
        <v>2570</v>
      </c>
      <c r="B1771" s="6" t="s">
        <v>15253</v>
      </c>
      <c r="C1771" s="6" t="s">
        <v>15254</v>
      </c>
      <c r="D1771" s="6">
        <v>4</v>
      </c>
      <c r="E1771" s="6">
        <v>20</v>
      </c>
      <c r="F1771" s="6"/>
      <c r="G1771" s="6">
        <v>400</v>
      </c>
      <c r="H1771" s="6"/>
      <c r="I1771" s="6">
        <v>12</v>
      </c>
      <c r="J1771" s="6"/>
      <c r="K1771" s="6">
        <v>0</v>
      </c>
      <c r="L1771" s="6" t="s">
        <v>13806</v>
      </c>
      <c r="M1771" s="6">
        <v>63</v>
      </c>
      <c r="N1771" s="6" t="e">
        <f>VLOOKUP(A1771,web_archive!D:AB,18,FALSE)</f>
        <v>#N/A</v>
      </c>
      <c r="O1771" s="6">
        <v>2</v>
      </c>
      <c r="P1771" s="6">
        <v>4</v>
      </c>
      <c r="Q1771" s="6"/>
      <c r="R1771" s="6">
        <v>100</v>
      </c>
      <c r="S1771" s="6">
        <v>1</v>
      </c>
      <c r="T1771" s="6">
        <v>0</v>
      </c>
      <c r="U1771" s="6" t="s">
        <v>12640</v>
      </c>
      <c r="V1771" s="6" t="s">
        <v>15255</v>
      </c>
      <c r="W1771" s="6" t="s">
        <v>15256</v>
      </c>
      <c r="X1771" s="6" t="s">
        <v>15257</v>
      </c>
      <c r="Y1771" s="6" t="s">
        <v>15258</v>
      </c>
      <c r="Z1771" s="6">
        <v>30</v>
      </c>
      <c r="AA1771" s="6" t="s">
        <v>12682</v>
      </c>
      <c r="AB1771" s="6" t="s">
        <v>15252</v>
      </c>
      <c r="AC1771" s="6" t="s">
        <v>15257</v>
      </c>
      <c r="AD1771" s="6" t="s">
        <v>15258</v>
      </c>
      <c r="AE1771" s="6">
        <v>40</v>
      </c>
      <c r="AF1771" s="6" t="s">
        <v>13686</v>
      </c>
      <c r="AG1771" s="6" t="s">
        <v>12298</v>
      </c>
      <c r="AH1771" s="6" t="s">
        <v>12299</v>
      </c>
      <c r="AI1771" s="6" t="s">
        <v>12299</v>
      </c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</row>
    <row r="1772" spans="1:57" x14ac:dyDescent="0.3">
      <c r="A1772" s="6">
        <v>2571</v>
      </c>
      <c r="B1772" s="6" t="s">
        <v>15259</v>
      </c>
      <c r="C1772" s="6" t="s">
        <v>15260</v>
      </c>
      <c r="D1772" s="6">
        <v>4</v>
      </c>
      <c r="E1772" s="6">
        <v>0</v>
      </c>
      <c r="F1772" s="6"/>
      <c r="G1772" s="6">
        <v>0</v>
      </c>
      <c r="H1772" s="6"/>
      <c r="I1772" s="6">
        <v>18</v>
      </c>
      <c r="J1772" s="6"/>
      <c r="K1772" s="6">
        <v>0</v>
      </c>
      <c r="L1772" s="6" t="s">
        <v>12295</v>
      </c>
      <c r="M1772" s="6">
        <v>63</v>
      </c>
      <c r="N1772" s="6" t="e">
        <f>VLOOKUP(A1772,web_archive!D:AB,18,FALSE)</f>
        <v>#N/A</v>
      </c>
      <c r="O1772" s="6">
        <v>2</v>
      </c>
      <c r="P1772" s="6">
        <v>4</v>
      </c>
      <c r="Q1772" s="6"/>
      <c r="R1772" s="6">
        <v>60</v>
      </c>
      <c r="S1772" s="6">
        <v>0</v>
      </c>
      <c r="T1772" s="6">
        <v>0</v>
      </c>
      <c r="U1772" s="6" t="s">
        <v>12640</v>
      </c>
      <c r="V1772" s="6" t="s">
        <v>15261</v>
      </c>
      <c r="W1772" s="6" t="s">
        <v>13179</v>
      </c>
      <c r="X1772" s="6" t="s">
        <v>12489</v>
      </c>
      <c r="Y1772" s="6" t="s">
        <v>12299</v>
      </c>
      <c r="Z1772" s="6" t="s">
        <v>12299</v>
      </c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</row>
    <row r="1773" spans="1:57" x14ac:dyDescent="0.3">
      <c r="A1773" s="6">
        <v>2572</v>
      </c>
      <c r="B1773" s="6" t="s">
        <v>15262</v>
      </c>
      <c r="C1773" s="6" t="s">
        <v>15263</v>
      </c>
      <c r="D1773" s="6">
        <v>4</v>
      </c>
      <c r="E1773" s="6">
        <v>20</v>
      </c>
      <c r="F1773" s="6"/>
      <c r="G1773" s="6">
        <v>3000</v>
      </c>
      <c r="H1773" s="6"/>
      <c r="I1773" s="6">
        <v>4</v>
      </c>
      <c r="J1773" s="6"/>
      <c r="K1773" s="6">
        <v>1</v>
      </c>
      <c r="L1773" s="6" t="s">
        <v>12295</v>
      </c>
      <c r="M1773" s="6">
        <v>63</v>
      </c>
      <c r="N1773" s="6" t="e">
        <f>VLOOKUP(A1773,web_archive!D:AB,18,FALSE)</f>
        <v>#N/A</v>
      </c>
      <c r="O1773" s="6">
        <v>2</v>
      </c>
      <c r="P1773" s="6">
        <v>4</v>
      </c>
      <c r="Q1773" s="6"/>
      <c r="R1773" s="6">
        <v>70</v>
      </c>
      <c r="S1773" s="6">
        <v>1</v>
      </c>
      <c r="T1773" s="6">
        <v>0</v>
      </c>
      <c r="U1773" s="6" t="s">
        <v>12299</v>
      </c>
      <c r="V1773" s="6" t="s">
        <v>12299</v>
      </c>
      <c r="W1773" s="6" t="s">
        <v>12299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</row>
    <row r="1774" spans="1:57" x14ac:dyDescent="0.3">
      <c r="A1774" s="6">
        <v>2573</v>
      </c>
      <c r="B1774" s="6" t="s">
        <v>15264</v>
      </c>
      <c r="C1774" s="6" t="s">
        <v>15265</v>
      </c>
      <c r="D1774" s="6">
        <v>4</v>
      </c>
      <c r="E1774" s="6">
        <v>0</v>
      </c>
      <c r="F1774" s="6"/>
      <c r="G1774" s="6">
        <v>200</v>
      </c>
      <c r="H1774" s="6"/>
      <c r="I1774" s="6">
        <v>18</v>
      </c>
      <c r="J1774" s="6"/>
      <c r="K1774" s="6">
        <v>1</v>
      </c>
      <c r="L1774" s="6" t="s">
        <v>12295</v>
      </c>
      <c r="M1774" s="6">
        <v>63</v>
      </c>
      <c r="N1774" s="6" t="e">
        <f>VLOOKUP(A1774,web_archive!D:AB,18,FALSE)</f>
        <v>#N/A</v>
      </c>
      <c r="O1774" s="6">
        <v>2</v>
      </c>
      <c r="P1774" s="6">
        <v>4</v>
      </c>
      <c r="Q1774" s="6"/>
      <c r="R1774" s="6">
        <v>0</v>
      </c>
      <c r="S1774" s="6">
        <v>1</v>
      </c>
      <c r="T1774" s="6">
        <v>1</v>
      </c>
      <c r="U1774" s="6" t="s">
        <v>12299</v>
      </c>
      <c r="V1774" s="6" t="s">
        <v>12299</v>
      </c>
      <c r="W1774" s="6" t="s">
        <v>12299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</row>
    <row r="1775" spans="1:57" x14ac:dyDescent="0.3">
      <c r="A1775" s="6">
        <v>2574</v>
      </c>
      <c r="B1775" s="6" t="s">
        <v>15266</v>
      </c>
      <c r="C1775" s="6" t="s">
        <v>15267</v>
      </c>
      <c r="D1775" s="6">
        <v>4</v>
      </c>
      <c r="E1775" s="6">
        <v>20</v>
      </c>
      <c r="F1775" s="6"/>
      <c r="G1775" s="6">
        <v>600</v>
      </c>
      <c r="H1775" s="6"/>
      <c r="I1775" s="6">
        <v>20</v>
      </c>
      <c r="J1775" s="6"/>
      <c r="K1775" s="6">
        <v>0</v>
      </c>
      <c r="L1775" s="6" t="s">
        <v>12284</v>
      </c>
      <c r="M1775" s="6">
        <v>56</v>
      </c>
      <c r="N1775" s="6" t="e">
        <f>VLOOKUP(A1775,web_archive!D:AB,18,FALSE)</f>
        <v>#N/A</v>
      </c>
      <c r="O1775" s="6">
        <v>2</v>
      </c>
      <c r="P1775" s="6">
        <v>4</v>
      </c>
      <c r="Q1775" s="6"/>
      <c r="R1775" s="6">
        <v>100</v>
      </c>
      <c r="S1775" s="6">
        <v>1</v>
      </c>
      <c r="T1775" s="6">
        <v>0</v>
      </c>
      <c r="U1775" s="6" t="s">
        <v>12807</v>
      </c>
      <c r="V1775" s="6" t="s">
        <v>14579</v>
      </c>
      <c r="W1775" s="6" t="s">
        <v>13179</v>
      </c>
      <c r="X1775" s="6" t="s">
        <v>12489</v>
      </c>
      <c r="Y1775" s="6" t="s">
        <v>12299</v>
      </c>
      <c r="Z1775" s="6" t="s">
        <v>12299</v>
      </c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</row>
    <row r="1776" spans="1:57" x14ac:dyDescent="0.3">
      <c r="A1776" s="6">
        <v>2575</v>
      </c>
      <c r="B1776" s="6" t="s">
        <v>15268</v>
      </c>
      <c r="C1776" s="6" t="s">
        <v>15269</v>
      </c>
      <c r="D1776" s="6">
        <v>4</v>
      </c>
      <c r="E1776" s="6">
        <v>20</v>
      </c>
      <c r="F1776" s="6"/>
      <c r="G1776" s="6">
        <v>600</v>
      </c>
      <c r="H1776" s="6"/>
      <c r="I1776" s="6">
        <v>16</v>
      </c>
      <c r="J1776" s="6"/>
      <c r="K1776" s="6">
        <v>0</v>
      </c>
      <c r="L1776" s="6" t="s">
        <v>12284</v>
      </c>
      <c r="M1776" s="6">
        <v>56</v>
      </c>
      <c r="N1776" s="6" t="e">
        <f>VLOOKUP(A1776,web_archive!D:AB,18,FALSE)</f>
        <v>#N/A</v>
      </c>
      <c r="O1776" s="6">
        <v>2</v>
      </c>
      <c r="P1776" s="6">
        <v>4</v>
      </c>
      <c r="Q1776" s="6"/>
      <c r="R1776" s="6">
        <v>100</v>
      </c>
      <c r="S1776" s="6">
        <v>1</v>
      </c>
      <c r="T1776" s="6">
        <v>0</v>
      </c>
      <c r="U1776" s="6" t="s">
        <v>12640</v>
      </c>
      <c r="V1776" s="6" t="s">
        <v>15270</v>
      </c>
      <c r="W1776" s="6" t="s">
        <v>12489</v>
      </c>
      <c r="X1776" s="6" t="s">
        <v>12299</v>
      </c>
      <c r="Y1776" s="6" t="s">
        <v>12299</v>
      </c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</row>
    <row r="1777" spans="1:38" x14ac:dyDescent="0.3">
      <c r="A1777" s="6">
        <v>2576</v>
      </c>
      <c r="B1777" s="6" t="s">
        <v>15271</v>
      </c>
      <c r="C1777" s="6" t="s">
        <v>15272</v>
      </c>
      <c r="D1777" s="6">
        <v>4</v>
      </c>
      <c r="E1777" s="6">
        <v>0</v>
      </c>
      <c r="F1777" s="6"/>
      <c r="G1777" s="6">
        <v>200</v>
      </c>
      <c r="H1777" s="6"/>
      <c r="I1777" s="6">
        <v>20</v>
      </c>
      <c r="J1777" s="6"/>
      <c r="K1777" s="6">
        <v>1</v>
      </c>
      <c r="L1777" s="6" t="s">
        <v>12295</v>
      </c>
      <c r="M1777" s="6">
        <v>63</v>
      </c>
      <c r="N1777" s="6" t="e">
        <f>VLOOKUP(A1777,web_archive!D:AB,18,FALSE)</f>
        <v>#N/A</v>
      </c>
      <c r="O1777" s="6">
        <v>2</v>
      </c>
      <c r="P1777" s="6">
        <v>4</v>
      </c>
      <c r="Q1777" s="6"/>
      <c r="R1777" s="6">
        <v>0</v>
      </c>
      <c r="S1777" s="6">
        <v>1</v>
      </c>
      <c r="T1777" s="6">
        <v>2</v>
      </c>
      <c r="U1777" s="6" t="s">
        <v>15273</v>
      </c>
      <c r="V1777" s="6" t="s">
        <v>15274</v>
      </c>
      <c r="W1777" s="6" t="s">
        <v>15275</v>
      </c>
      <c r="X1777" s="6" t="s">
        <v>15276</v>
      </c>
      <c r="Y1777" s="6" t="s">
        <v>13179</v>
      </c>
      <c r="Z1777" s="6" t="s">
        <v>15277</v>
      </c>
      <c r="AA1777" s="6" t="s">
        <v>15278</v>
      </c>
      <c r="AB1777" s="6" t="s">
        <v>15279</v>
      </c>
      <c r="AC1777" s="6" t="s">
        <v>15280</v>
      </c>
      <c r="AD1777" s="6" t="s">
        <v>15281</v>
      </c>
      <c r="AE1777" s="6" t="s">
        <v>15282</v>
      </c>
      <c r="AF1777" s="6" t="s">
        <v>13179</v>
      </c>
      <c r="AG1777" s="6" t="s">
        <v>15283</v>
      </c>
      <c r="AH1777" s="6" t="s">
        <v>15284</v>
      </c>
      <c r="AI1777" s="6" t="s">
        <v>15279</v>
      </c>
      <c r="AJ1777" s="6" t="s">
        <v>15285</v>
      </c>
      <c r="AK1777" s="6" t="s">
        <v>12299</v>
      </c>
      <c r="AL1777" s="6" t="s">
        <v>12299</v>
      </c>
    </row>
    <row r="1778" spans="1:38" x14ac:dyDescent="0.3">
      <c r="A1778" s="6">
        <v>2577</v>
      </c>
      <c r="B1778" s="6" t="s">
        <v>15286</v>
      </c>
      <c r="C1778" s="6" t="s">
        <v>15287</v>
      </c>
      <c r="D1778" s="6">
        <v>4</v>
      </c>
      <c r="E1778" s="6">
        <v>20</v>
      </c>
      <c r="F1778" s="6"/>
      <c r="G1778" s="6">
        <v>100</v>
      </c>
      <c r="H1778" s="6"/>
      <c r="I1778" s="6">
        <v>13</v>
      </c>
      <c r="J1778" s="6"/>
      <c r="K1778" s="6">
        <v>0</v>
      </c>
      <c r="L1778" s="6" t="s">
        <v>12240</v>
      </c>
      <c r="M1778" s="6">
        <v>63</v>
      </c>
      <c r="N1778" s="6" t="e">
        <f>VLOOKUP(A1778,web_archive!D:AB,18,FALSE)</f>
        <v>#N/A</v>
      </c>
      <c r="O1778" s="6">
        <v>2</v>
      </c>
      <c r="P1778" s="6">
        <v>4</v>
      </c>
      <c r="Q1778" s="6"/>
      <c r="R1778" s="6">
        <v>100</v>
      </c>
      <c r="S1778" s="6">
        <v>1</v>
      </c>
      <c r="T1778" s="6">
        <v>0</v>
      </c>
      <c r="U1778" s="6" t="s">
        <v>12640</v>
      </c>
      <c r="V1778" s="6" t="s">
        <v>15288</v>
      </c>
      <c r="W1778" s="6" t="s">
        <v>12957</v>
      </c>
      <c r="X1778" s="6" t="s">
        <v>12299</v>
      </c>
      <c r="Y1778" s="6" t="s">
        <v>12299</v>
      </c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</row>
    <row r="1779" spans="1:38" x14ac:dyDescent="0.3">
      <c r="A1779" s="6">
        <v>2578</v>
      </c>
      <c r="B1779" s="6" t="s">
        <v>15289</v>
      </c>
      <c r="C1779" s="6" t="s">
        <v>15290</v>
      </c>
      <c r="D1779" s="6">
        <v>4</v>
      </c>
      <c r="E1779" s="6">
        <v>20</v>
      </c>
      <c r="F1779" s="6"/>
      <c r="G1779" s="6">
        <v>100</v>
      </c>
      <c r="H1779" s="6"/>
      <c r="I1779" s="6">
        <v>13</v>
      </c>
      <c r="J1779" s="6"/>
      <c r="K1779" s="6">
        <v>0</v>
      </c>
      <c r="L1779" s="6" t="s">
        <v>12240</v>
      </c>
      <c r="M1779" s="6">
        <v>63</v>
      </c>
      <c r="N1779" s="6" t="e">
        <f>VLOOKUP(A1779,web_archive!D:AB,18,FALSE)</f>
        <v>#N/A</v>
      </c>
      <c r="O1779" s="6">
        <v>2</v>
      </c>
      <c r="P1779" s="6">
        <v>4</v>
      </c>
      <c r="Q1779" s="6"/>
      <c r="R1779" s="6">
        <v>100</v>
      </c>
      <c r="S1779" s="6">
        <v>1</v>
      </c>
      <c r="T1779" s="6">
        <v>0</v>
      </c>
      <c r="U1779" s="6" t="s">
        <v>15291</v>
      </c>
      <c r="V1779" s="6" t="s">
        <v>15292</v>
      </c>
      <c r="W1779" s="6" t="s">
        <v>15293</v>
      </c>
      <c r="X1779" s="6" t="s">
        <v>12299</v>
      </c>
      <c r="Y1779" s="6" t="s">
        <v>12299</v>
      </c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</row>
    <row r="1780" spans="1:38" x14ac:dyDescent="0.3">
      <c r="A1780" s="6">
        <v>2579</v>
      </c>
      <c r="B1780" s="6" t="s">
        <v>15294</v>
      </c>
      <c r="C1780" s="6" t="s">
        <v>15295</v>
      </c>
      <c r="D1780" s="6">
        <v>4</v>
      </c>
      <c r="E1780" s="6">
        <v>20</v>
      </c>
      <c r="F1780" s="6"/>
      <c r="G1780" s="6">
        <v>700</v>
      </c>
      <c r="H1780" s="6"/>
      <c r="I1780" s="6">
        <v>8</v>
      </c>
      <c r="J1780" s="6"/>
      <c r="K1780" s="6">
        <v>1</v>
      </c>
      <c r="L1780" s="6" t="s">
        <v>12295</v>
      </c>
      <c r="M1780" s="6">
        <v>63</v>
      </c>
      <c r="N1780" s="6" t="e">
        <f>VLOOKUP(A1780,web_archive!D:AB,18,FALSE)</f>
        <v>#N/A</v>
      </c>
      <c r="O1780" s="6">
        <v>2</v>
      </c>
      <c r="P1780" s="6">
        <v>4</v>
      </c>
      <c r="Q1780" s="6"/>
      <c r="R1780" s="6">
        <v>0</v>
      </c>
      <c r="S1780" s="6">
        <v>1</v>
      </c>
      <c r="T1780" s="6">
        <v>0</v>
      </c>
      <c r="U1780" s="6" t="s">
        <v>14525</v>
      </c>
      <c r="V1780" s="6" t="s">
        <v>15296</v>
      </c>
      <c r="W1780" s="6" t="s">
        <v>15297</v>
      </c>
      <c r="X1780" s="6" t="s">
        <v>15298</v>
      </c>
      <c r="Y1780" s="6" t="s">
        <v>12299</v>
      </c>
      <c r="Z1780" s="6" t="s">
        <v>12299</v>
      </c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</row>
    <row r="1781" spans="1:38" x14ac:dyDescent="0.3">
      <c r="A1781" s="6">
        <v>2580</v>
      </c>
      <c r="B1781" s="6" t="s">
        <v>15299</v>
      </c>
      <c r="C1781" s="6" t="s">
        <v>15300</v>
      </c>
      <c r="D1781" s="6">
        <v>4</v>
      </c>
      <c r="E1781" s="6">
        <v>20</v>
      </c>
      <c r="F1781" s="6"/>
      <c r="G1781" s="6">
        <v>200</v>
      </c>
      <c r="H1781" s="6"/>
      <c r="I1781" s="6">
        <v>15</v>
      </c>
      <c r="J1781" s="6"/>
      <c r="K1781" s="6">
        <v>0</v>
      </c>
      <c r="L1781" s="6" t="s">
        <v>14002</v>
      </c>
      <c r="M1781" s="6">
        <v>63</v>
      </c>
      <c r="N1781" s="6" t="e">
        <f>VLOOKUP(A1781,web_archive!D:AB,18,FALSE)</f>
        <v>#N/A</v>
      </c>
      <c r="O1781" s="6">
        <v>2</v>
      </c>
      <c r="P1781" s="6">
        <v>4</v>
      </c>
      <c r="Q1781" s="6"/>
      <c r="R1781" s="6">
        <v>100</v>
      </c>
      <c r="S1781" s="6">
        <v>1</v>
      </c>
      <c r="T1781" s="6">
        <v>0</v>
      </c>
      <c r="U1781" s="6" t="s">
        <v>13315</v>
      </c>
      <c r="V1781" s="6" t="s">
        <v>12942</v>
      </c>
      <c r="W1781" s="6" t="s">
        <v>15301</v>
      </c>
      <c r="X1781" s="6" t="s">
        <v>13353</v>
      </c>
      <c r="Y1781" s="6">
        <v>20</v>
      </c>
      <c r="Z1781" s="6">
        <v>7000</v>
      </c>
      <c r="AA1781" s="6" t="s">
        <v>15302</v>
      </c>
      <c r="AB1781" s="6" t="s">
        <v>15303</v>
      </c>
      <c r="AC1781" s="6" t="s">
        <v>12299</v>
      </c>
      <c r="AD1781" s="6" t="s">
        <v>12299</v>
      </c>
      <c r="AE1781" s="6"/>
      <c r="AF1781" s="6"/>
      <c r="AG1781" s="6"/>
      <c r="AH1781" s="6"/>
      <c r="AI1781" s="6"/>
      <c r="AJ1781" s="6"/>
      <c r="AK1781" s="6"/>
      <c r="AL1781" s="6"/>
    </row>
    <row r="1782" spans="1:38" x14ac:dyDescent="0.3">
      <c r="A1782" s="6">
        <v>2581</v>
      </c>
      <c r="B1782" s="6" t="s">
        <v>15304</v>
      </c>
      <c r="C1782" s="6" t="s">
        <v>15305</v>
      </c>
      <c r="D1782" s="6">
        <v>4</v>
      </c>
      <c r="E1782" s="6">
        <v>20</v>
      </c>
      <c r="F1782" s="6"/>
      <c r="G1782" s="6">
        <v>200</v>
      </c>
      <c r="H1782" s="6"/>
      <c r="I1782" s="6">
        <v>15</v>
      </c>
      <c r="J1782" s="6"/>
      <c r="K1782" s="6">
        <v>0</v>
      </c>
      <c r="L1782" s="6" t="s">
        <v>14002</v>
      </c>
      <c r="M1782" s="6">
        <v>56</v>
      </c>
      <c r="N1782" s="6" t="e">
        <f>VLOOKUP(A1782,web_archive!D:AB,18,FALSE)</f>
        <v>#N/A</v>
      </c>
      <c r="O1782" s="6">
        <v>2</v>
      </c>
      <c r="P1782" s="6">
        <v>4</v>
      </c>
      <c r="Q1782" s="6"/>
      <c r="R1782" s="6">
        <v>100</v>
      </c>
      <c r="S1782" s="6">
        <v>1</v>
      </c>
      <c r="T1782" s="6">
        <v>0</v>
      </c>
      <c r="U1782" s="6" t="s">
        <v>13669</v>
      </c>
      <c r="V1782" s="6" t="s">
        <v>15306</v>
      </c>
      <c r="W1782" s="6" t="s">
        <v>15307</v>
      </c>
      <c r="X1782" s="6" t="s">
        <v>12299</v>
      </c>
      <c r="Y1782" s="6" t="s">
        <v>12299</v>
      </c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</row>
    <row r="1783" spans="1:38" x14ac:dyDescent="0.3">
      <c r="A1783" s="6">
        <v>2582</v>
      </c>
      <c r="B1783" s="6" t="s">
        <v>15308</v>
      </c>
      <c r="C1783" s="6" t="s">
        <v>15309</v>
      </c>
      <c r="D1783" s="6">
        <v>4</v>
      </c>
      <c r="E1783" s="6">
        <v>56000</v>
      </c>
      <c r="F1783" s="6"/>
      <c r="G1783" s="6">
        <v>400</v>
      </c>
      <c r="H1783" s="6"/>
      <c r="I1783" s="6">
        <v>1</v>
      </c>
      <c r="J1783" s="6"/>
      <c r="K1783" s="6">
        <v>0</v>
      </c>
      <c r="L1783" s="6" t="s">
        <v>15310</v>
      </c>
      <c r="M1783" s="6">
        <v>63</v>
      </c>
      <c r="N1783" s="6" t="e">
        <f>VLOOKUP(A1783,web_archive!D:AB,18,FALSE)</f>
        <v>#N/A</v>
      </c>
      <c r="O1783" s="6">
        <v>2</v>
      </c>
      <c r="P1783" s="6">
        <v>4</v>
      </c>
      <c r="Q1783" s="6"/>
      <c r="R1783" s="6">
        <v>130</v>
      </c>
      <c r="S1783" s="6">
        <v>1</v>
      </c>
      <c r="T1783" s="6">
        <v>0</v>
      </c>
      <c r="U1783" s="6" t="s">
        <v>15311</v>
      </c>
      <c r="V1783" s="6" t="s">
        <v>15312</v>
      </c>
      <c r="W1783" s="6" t="s">
        <v>15313</v>
      </c>
      <c r="X1783" s="6" t="s">
        <v>15314</v>
      </c>
      <c r="Y1783" s="6" t="s">
        <v>12413</v>
      </c>
      <c r="Z1783" s="6" t="s">
        <v>12299</v>
      </c>
      <c r="AA1783" s="6" t="s">
        <v>13342</v>
      </c>
      <c r="AB1783" s="6" t="s">
        <v>15315</v>
      </c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</row>
    <row r="1784" spans="1:38" x14ac:dyDescent="0.3">
      <c r="A1784" s="6">
        <v>2583</v>
      </c>
      <c r="B1784" s="6" t="s">
        <v>15316</v>
      </c>
      <c r="C1784" s="6" t="s">
        <v>15317</v>
      </c>
      <c r="D1784" s="6">
        <v>4</v>
      </c>
      <c r="E1784" s="6">
        <v>20</v>
      </c>
      <c r="F1784" s="6"/>
      <c r="G1784" s="6">
        <v>100</v>
      </c>
      <c r="H1784" s="6"/>
      <c r="I1784" s="6">
        <v>5</v>
      </c>
      <c r="J1784" s="6"/>
      <c r="K1784" s="6">
        <v>1</v>
      </c>
      <c r="L1784" s="6" t="s">
        <v>12295</v>
      </c>
      <c r="M1784" s="6">
        <v>63</v>
      </c>
      <c r="N1784" s="6" t="e">
        <f>VLOOKUP(A1784,web_archive!D:AB,18,FALSE)</f>
        <v>#N/A</v>
      </c>
      <c r="O1784" s="6">
        <v>2</v>
      </c>
      <c r="P1784" s="6">
        <v>4</v>
      </c>
      <c r="Q1784" s="6"/>
      <c r="R1784" s="6">
        <v>50</v>
      </c>
      <c r="S1784" s="6">
        <v>1</v>
      </c>
      <c r="T1784" s="6">
        <v>0</v>
      </c>
      <c r="U1784" s="6" t="s">
        <v>12858</v>
      </c>
      <c r="V1784" s="6" t="s">
        <v>15318</v>
      </c>
      <c r="W1784" s="6" t="s">
        <v>12491</v>
      </c>
      <c r="X1784" s="6" t="s">
        <v>12299</v>
      </c>
      <c r="Y1784" s="6" t="s">
        <v>12299</v>
      </c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</row>
    <row r="1785" spans="1:38" x14ac:dyDescent="0.3">
      <c r="A1785" s="6">
        <v>2584</v>
      </c>
      <c r="B1785" s="6" t="s">
        <v>15319</v>
      </c>
      <c r="C1785" s="6" t="s">
        <v>15320</v>
      </c>
      <c r="D1785" s="6">
        <v>4</v>
      </c>
      <c r="E1785" s="6">
        <v>20</v>
      </c>
      <c r="F1785" s="6"/>
      <c r="G1785" s="6">
        <v>500</v>
      </c>
      <c r="H1785" s="6"/>
      <c r="I1785" s="6">
        <v>8</v>
      </c>
      <c r="J1785" s="6"/>
      <c r="K1785" s="6">
        <v>1</v>
      </c>
      <c r="L1785" s="6" t="s">
        <v>12295</v>
      </c>
      <c r="M1785" s="6">
        <v>63</v>
      </c>
      <c r="N1785" s="6" t="e">
        <f>VLOOKUP(A1785,web_archive!D:AB,18,FALSE)</f>
        <v>#N/A</v>
      </c>
      <c r="O1785" s="6">
        <v>2</v>
      </c>
      <c r="P1785" s="6">
        <v>4</v>
      </c>
      <c r="Q1785" s="6"/>
      <c r="R1785" s="6">
        <v>0</v>
      </c>
      <c r="S1785" s="6">
        <v>1</v>
      </c>
      <c r="T1785" s="6">
        <v>0</v>
      </c>
      <c r="U1785" s="6" t="s">
        <v>12299</v>
      </c>
      <c r="V1785" s="6" t="s">
        <v>12299</v>
      </c>
      <c r="W1785" s="6" t="s">
        <v>12299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</row>
    <row r="1786" spans="1:38" x14ac:dyDescent="0.3">
      <c r="A1786" s="6">
        <v>2585</v>
      </c>
      <c r="B1786" s="6" t="s">
        <v>15321</v>
      </c>
      <c r="C1786" s="6" t="s">
        <v>15322</v>
      </c>
      <c r="D1786" s="6">
        <v>4</v>
      </c>
      <c r="E1786" s="6">
        <v>0</v>
      </c>
      <c r="F1786" s="6"/>
      <c r="G1786" s="6">
        <v>0</v>
      </c>
      <c r="H1786" s="6"/>
      <c r="I1786" s="6">
        <v>4</v>
      </c>
      <c r="J1786" s="6"/>
      <c r="K1786" s="6">
        <v>0</v>
      </c>
      <c r="L1786" s="6" t="s">
        <v>12295</v>
      </c>
      <c r="M1786" s="6">
        <v>63</v>
      </c>
      <c r="N1786" s="6" t="e">
        <f>VLOOKUP(A1786,web_archive!D:AB,18,FALSE)</f>
        <v>#N/A</v>
      </c>
      <c r="O1786" s="6">
        <v>2</v>
      </c>
      <c r="P1786" s="6">
        <v>4</v>
      </c>
      <c r="Q1786" s="6"/>
      <c r="R1786" s="6">
        <v>0</v>
      </c>
      <c r="S1786" s="6">
        <v>0</v>
      </c>
      <c r="T1786" s="6">
        <v>0</v>
      </c>
      <c r="U1786" s="6" t="s">
        <v>15323</v>
      </c>
      <c r="V1786" s="6" t="s">
        <v>12489</v>
      </c>
      <c r="W1786" s="6" t="s">
        <v>12299</v>
      </c>
      <c r="X1786" s="6" t="s">
        <v>12299</v>
      </c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</row>
    <row r="1787" spans="1:38" x14ac:dyDescent="0.3">
      <c r="A1787" s="6">
        <v>2586</v>
      </c>
      <c r="B1787" s="6" t="s">
        <v>15324</v>
      </c>
      <c r="C1787" s="6" t="s">
        <v>15325</v>
      </c>
      <c r="D1787" s="6">
        <v>4</v>
      </c>
      <c r="E1787" s="6">
        <v>10</v>
      </c>
      <c r="F1787" s="6"/>
      <c r="G1787" s="6">
        <v>600</v>
      </c>
      <c r="H1787" s="6"/>
      <c r="I1787" s="6">
        <v>32</v>
      </c>
      <c r="J1787" s="6"/>
      <c r="K1787" s="6">
        <v>1</v>
      </c>
      <c r="L1787" s="6" t="s">
        <v>14534</v>
      </c>
      <c r="M1787" s="6">
        <v>63</v>
      </c>
      <c r="N1787" s="6" t="e">
        <f>VLOOKUP(A1787,web_archive!D:AB,18,FALSE)</f>
        <v>#N/A</v>
      </c>
      <c r="O1787" s="6">
        <v>2</v>
      </c>
      <c r="P1787" s="6">
        <v>4</v>
      </c>
      <c r="Q1787" s="6"/>
      <c r="R1787" s="6">
        <v>95</v>
      </c>
      <c r="S1787" s="6">
        <v>1</v>
      </c>
      <c r="T1787" s="6">
        <v>0</v>
      </c>
      <c r="U1787" s="6" t="s">
        <v>14525</v>
      </c>
      <c r="V1787" s="6" t="s">
        <v>14785</v>
      </c>
      <c r="W1787" s="6" t="s">
        <v>12549</v>
      </c>
      <c r="X1787" s="6" t="s">
        <v>14862</v>
      </c>
      <c r="Y1787" s="6" t="s">
        <v>12551</v>
      </c>
      <c r="Z1787" s="6" t="s">
        <v>12600</v>
      </c>
      <c r="AA1787" s="6" t="s">
        <v>12299</v>
      </c>
      <c r="AB1787" s="6" t="s">
        <v>12299</v>
      </c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</row>
    <row r="1788" spans="1:38" x14ac:dyDescent="0.3">
      <c r="A1788" s="6">
        <v>2587</v>
      </c>
      <c r="B1788" s="6" t="s">
        <v>15326</v>
      </c>
      <c r="C1788" s="6" t="s">
        <v>15327</v>
      </c>
      <c r="D1788" s="6">
        <v>4</v>
      </c>
      <c r="E1788" s="6">
        <v>10</v>
      </c>
      <c r="F1788" s="6"/>
      <c r="G1788" s="6">
        <v>400</v>
      </c>
      <c r="H1788" s="6"/>
      <c r="I1788" s="6">
        <v>15</v>
      </c>
      <c r="J1788" s="6"/>
      <c r="K1788" s="6">
        <v>1</v>
      </c>
      <c r="L1788" s="6" t="s">
        <v>12295</v>
      </c>
      <c r="M1788" s="6">
        <v>63</v>
      </c>
      <c r="N1788" s="6" t="e">
        <f>VLOOKUP(A1788,web_archive!D:AB,18,FALSE)</f>
        <v>#N/A</v>
      </c>
      <c r="O1788" s="6">
        <v>2</v>
      </c>
      <c r="P1788" s="6">
        <v>4</v>
      </c>
      <c r="Q1788" s="6"/>
      <c r="R1788" s="6">
        <v>95</v>
      </c>
      <c r="S1788" s="6">
        <v>1</v>
      </c>
      <c r="T1788" s="6">
        <v>0</v>
      </c>
      <c r="U1788" s="6" t="s">
        <v>14525</v>
      </c>
      <c r="V1788" s="6" t="s">
        <v>12797</v>
      </c>
      <c r="W1788" s="6" t="s">
        <v>12549</v>
      </c>
      <c r="X1788" s="6" t="s">
        <v>14862</v>
      </c>
      <c r="Y1788" s="6" t="s">
        <v>12551</v>
      </c>
      <c r="Z1788" s="6" t="s">
        <v>12600</v>
      </c>
      <c r="AA1788" s="6" t="s">
        <v>12299</v>
      </c>
      <c r="AB1788" s="6" t="s">
        <v>12299</v>
      </c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</row>
    <row r="1789" spans="1:38" x14ac:dyDescent="0.3">
      <c r="A1789" s="6">
        <v>2588</v>
      </c>
      <c r="B1789" s="6" t="s">
        <v>15328</v>
      </c>
      <c r="C1789" s="6" t="s">
        <v>15329</v>
      </c>
      <c r="D1789" s="6">
        <v>4</v>
      </c>
      <c r="E1789" s="6">
        <v>56000</v>
      </c>
      <c r="F1789" s="6"/>
      <c r="G1789" s="6">
        <v>500</v>
      </c>
      <c r="H1789" s="6"/>
      <c r="I1789" s="6">
        <v>4</v>
      </c>
      <c r="J1789" s="6"/>
      <c r="K1789" s="6">
        <v>1</v>
      </c>
      <c r="L1789" s="6" t="s">
        <v>14534</v>
      </c>
      <c r="M1789" s="6">
        <v>63</v>
      </c>
      <c r="N1789" s="6" t="e">
        <f>VLOOKUP(A1789,web_archive!D:AB,18,FALSE)</f>
        <v>#N/A</v>
      </c>
      <c r="O1789" s="6">
        <v>2</v>
      </c>
      <c r="P1789" s="6">
        <v>4</v>
      </c>
      <c r="Q1789" s="6"/>
      <c r="R1789" s="6">
        <v>40</v>
      </c>
      <c r="S1789" s="6">
        <v>1</v>
      </c>
      <c r="T1789" s="6">
        <v>0</v>
      </c>
      <c r="U1789" s="6" t="s">
        <v>14525</v>
      </c>
      <c r="V1789" s="6" t="s">
        <v>12489</v>
      </c>
      <c r="W1789" s="6" t="s">
        <v>12299</v>
      </c>
      <c r="X1789" s="6" t="s">
        <v>12299</v>
      </c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</row>
    <row r="1790" spans="1:38" x14ac:dyDescent="0.3">
      <c r="A1790" s="6">
        <v>2589</v>
      </c>
      <c r="B1790" s="6" t="s">
        <v>15330</v>
      </c>
      <c r="C1790" s="6" t="s">
        <v>15331</v>
      </c>
      <c r="D1790" s="6">
        <v>4</v>
      </c>
      <c r="E1790" s="6">
        <v>0</v>
      </c>
      <c r="F1790" s="6"/>
      <c r="G1790" s="6">
        <v>200</v>
      </c>
      <c r="H1790" s="6"/>
      <c r="I1790" s="6">
        <v>18</v>
      </c>
      <c r="J1790" s="6"/>
      <c r="K1790" s="6">
        <v>1</v>
      </c>
      <c r="L1790" s="6" t="s">
        <v>12295</v>
      </c>
      <c r="M1790" s="6">
        <v>63</v>
      </c>
      <c r="N1790" s="6" t="e">
        <f>VLOOKUP(A1790,web_archive!D:AB,18,FALSE)</f>
        <v>#N/A</v>
      </c>
      <c r="O1790" s="6">
        <v>2</v>
      </c>
      <c r="P1790" s="6">
        <v>4</v>
      </c>
      <c r="Q1790" s="6"/>
      <c r="R1790" s="6">
        <v>0</v>
      </c>
      <c r="S1790" s="6">
        <v>1</v>
      </c>
      <c r="T1790" s="6">
        <v>3</v>
      </c>
      <c r="U1790" s="6" t="s">
        <v>12841</v>
      </c>
      <c r="V1790" s="6" t="s">
        <v>15332</v>
      </c>
      <c r="W1790" s="6" t="s">
        <v>15333</v>
      </c>
      <c r="X1790" s="6" t="s">
        <v>15334</v>
      </c>
      <c r="Y1790" s="6" t="s">
        <v>13179</v>
      </c>
      <c r="Z1790" s="6" t="s">
        <v>15335</v>
      </c>
      <c r="AA1790" s="6" t="s">
        <v>15336</v>
      </c>
      <c r="AB1790" s="6" t="s">
        <v>15337</v>
      </c>
      <c r="AC1790" s="6" t="s">
        <v>12299</v>
      </c>
      <c r="AD1790" s="6" t="s">
        <v>12299</v>
      </c>
      <c r="AE1790" s="6"/>
      <c r="AF1790" s="6"/>
      <c r="AG1790" s="6"/>
      <c r="AH1790" s="6"/>
      <c r="AI1790" s="6"/>
      <c r="AJ1790" s="6"/>
      <c r="AK1790" s="6"/>
      <c r="AL1790" s="6"/>
    </row>
    <row r="1791" spans="1:38" x14ac:dyDescent="0.3">
      <c r="A1791" s="6">
        <v>2590</v>
      </c>
      <c r="B1791" s="6" t="s">
        <v>15338</v>
      </c>
      <c r="C1791" s="6" t="s">
        <v>15339</v>
      </c>
      <c r="D1791" s="6">
        <v>4</v>
      </c>
      <c r="E1791" s="6">
        <v>20</v>
      </c>
      <c r="F1791" s="6"/>
      <c r="G1791" s="6">
        <v>200</v>
      </c>
      <c r="H1791" s="6"/>
      <c r="I1791" s="6">
        <v>8</v>
      </c>
      <c r="J1791" s="6"/>
      <c r="K1791" s="6">
        <v>0</v>
      </c>
      <c r="L1791" s="6" t="s">
        <v>12295</v>
      </c>
      <c r="M1791" s="6">
        <v>63</v>
      </c>
      <c r="N1791" s="6" t="e">
        <f>VLOOKUP(A1791,web_archive!D:AB,18,FALSE)</f>
        <v>#N/A</v>
      </c>
      <c r="O1791" s="6">
        <v>2</v>
      </c>
      <c r="P1791" s="6">
        <v>4</v>
      </c>
      <c r="Q1791" s="6"/>
      <c r="R1791" s="6">
        <v>1</v>
      </c>
      <c r="S1791" s="6">
        <v>1</v>
      </c>
      <c r="T1791" s="6">
        <v>0</v>
      </c>
      <c r="U1791" s="6" t="s">
        <v>15340</v>
      </c>
      <c r="V1791" s="6" t="s">
        <v>15341</v>
      </c>
      <c r="W1791" s="6" t="s">
        <v>15342</v>
      </c>
      <c r="X1791" s="6" t="s">
        <v>13456</v>
      </c>
      <c r="Y1791" s="6" t="s">
        <v>14737</v>
      </c>
      <c r="Z1791" s="6" t="s">
        <v>12824</v>
      </c>
      <c r="AA1791" s="6" t="s">
        <v>14737</v>
      </c>
      <c r="AB1791" s="6" t="s">
        <v>12822</v>
      </c>
      <c r="AC1791" s="6" t="s">
        <v>14737</v>
      </c>
      <c r="AD1791" s="6" t="s">
        <v>13458</v>
      </c>
      <c r="AE1791" s="6" t="s">
        <v>12489</v>
      </c>
      <c r="AF1791" s="6" t="s">
        <v>12299</v>
      </c>
      <c r="AG1791" s="6" t="s">
        <v>12299</v>
      </c>
      <c r="AH1791" s="6"/>
      <c r="AI1791" s="6"/>
      <c r="AJ1791" s="6"/>
      <c r="AK1791" s="6"/>
      <c r="AL1791" s="6"/>
    </row>
    <row r="1792" spans="1:38" x14ac:dyDescent="0.3">
      <c r="A1792" s="6">
        <v>2591</v>
      </c>
      <c r="B1792" s="6" t="s">
        <v>15343</v>
      </c>
      <c r="C1792" s="6" t="s">
        <v>15344</v>
      </c>
      <c r="D1792" s="6">
        <v>4</v>
      </c>
      <c r="E1792" s="6">
        <v>20</v>
      </c>
      <c r="F1792" s="6"/>
      <c r="G1792" s="6">
        <v>200</v>
      </c>
      <c r="H1792" s="6"/>
      <c r="I1792" s="6">
        <v>8</v>
      </c>
      <c r="J1792" s="6"/>
      <c r="K1792" s="6">
        <v>1</v>
      </c>
      <c r="L1792" s="6" t="s">
        <v>12295</v>
      </c>
      <c r="M1792" s="6">
        <v>63</v>
      </c>
      <c r="N1792" s="6" t="e">
        <f>VLOOKUP(A1792,web_archive!D:AB,18,FALSE)</f>
        <v>#N/A</v>
      </c>
      <c r="O1792" s="6">
        <v>2</v>
      </c>
      <c r="P1792" s="6">
        <v>4</v>
      </c>
      <c r="Q1792" s="6"/>
      <c r="R1792" s="6">
        <v>1</v>
      </c>
      <c r="S1792" s="6">
        <v>1</v>
      </c>
      <c r="T1792" s="6">
        <v>0</v>
      </c>
      <c r="U1792" s="6" t="s">
        <v>15340</v>
      </c>
      <c r="V1792" s="6" t="s">
        <v>15345</v>
      </c>
      <c r="W1792" s="6" t="s">
        <v>15346</v>
      </c>
      <c r="X1792" s="6" t="s">
        <v>13456</v>
      </c>
      <c r="Y1792" s="6" t="s">
        <v>14737</v>
      </c>
      <c r="Z1792" s="6" t="s">
        <v>12824</v>
      </c>
      <c r="AA1792" s="6" t="s">
        <v>14737</v>
      </c>
      <c r="AB1792" s="6" t="s">
        <v>12822</v>
      </c>
      <c r="AC1792" s="6" t="s">
        <v>14737</v>
      </c>
      <c r="AD1792" s="6" t="s">
        <v>13458</v>
      </c>
      <c r="AE1792" s="6" t="s">
        <v>12489</v>
      </c>
      <c r="AF1792" s="6" t="s">
        <v>12299</v>
      </c>
      <c r="AG1792" s="6" t="s">
        <v>12299</v>
      </c>
      <c r="AH1792" s="6"/>
      <c r="AI1792" s="6"/>
      <c r="AJ1792" s="6"/>
      <c r="AK1792" s="6"/>
      <c r="AL1792" s="6"/>
    </row>
    <row r="1793" spans="1:28" x14ac:dyDescent="0.3">
      <c r="A1793" s="6">
        <v>2592</v>
      </c>
      <c r="B1793" s="6" t="s">
        <v>15347</v>
      </c>
      <c r="C1793" s="6" t="s">
        <v>15348</v>
      </c>
      <c r="D1793" s="6">
        <v>4</v>
      </c>
      <c r="E1793" s="6">
        <v>20</v>
      </c>
      <c r="F1793" s="6"/>
      <c r="G1793" s="6">
        <v>100</v>
      </c>
      <c r="H1793" s="6"/>
      <c r="I1793" s="6">
        <v>3</v>
      </c>
      <c r="J1793" s="6"/>
      <c r="K1793" s="6">
        <v>1</v>
      </c>
      <c r="L1793" s="6" t="s">
        <v>12295</v>
      </c>
      <c r="M1793" s="6">
        <v>63</v>
      </c>
      <c r="N1793" s="6" t="e">
        <f>VLOOKUP(A1793,web_archive!D:AB,18,FALSE)</f>
        <v>#N/A</v>
      </c>
      <c r="O1793" s="6">
        <v>2</v>
      </c>
      <c r="P1793" s="6">
        <v>4</v>
      </c>
      <c r="Q1793" s="6"/>
      <c r="R1793" s="6">
        <v>50</v>
      </c>
      <c r="S1793" s="6">
        <v>1</v>
      </c>
      <c r="T1793" s="6">
        <v>0</v>
      </c>
      <c r="U1793" s="6" t="s">
        <v>12299</v>
      </c>
      <c r="V1793" s="6" t="s">
        <v>12299</v>
      </c>
      <c r="W1793" s="6" t="s">
        <v>12299</v>
      </c>
      <c r="X1793" s="6"/>
      <c r="Y1793" s="6"/>
      <c r="Z1793" s="6"/>
      <c r="AA1793" s="6"/>
      <c r="AB1793" s="6"/>
    </row>
    <row r="1794" spans="1:28" x14ac:dyDescent="0.3">
      <c r="A1794" s="6">
        <v>2593</v>
      </c>
      <c r="B1794" s="6" t="s">
        <v>15349</v>
      </c>
      <c r="C1794" s="6" t="s">
        <v>15350</v>
      </c>
      <c r="D1794" s="6">
        <v>4</v>
      </c>
      <c r="E1794" s="6">
        <v>20</v>
      </c>
      <c r="F1794" s="6"/>
      <c r="G1794" s="6">
        <v>700</v>
      </c>
      <c r="H1794" s="6"/>
      <c r="I1794" s="6">
        <v>20</v>
      </c>
      <c r="J1794" s="6"/>
      <c r="K1794" s="6">
        <v>1</v>
      </c>
      <c r="L1794" s="6" t="s">
        <v>12295</v>
      </c>
      <c r="M1794" s="6">
        <v>63</v>
      </c>
      <c r="N1794" s="6" t="e">
        <f>VLOOKUP(A1794,web_archive!D:AB,18,FALSE)</f>
        <v>#N/A</v>
      </c>
      <c r="O1794" s="6">
        <v>2</v>
      </c>
      <c r="P1794" s="6">
        <v>4</v>
      </c>
      <c r="Q1794" s="6"/>
      <c r="R1794" s="6">
        <v>65</v>
      </c>
      <c r="S1794" s="6">
        <v>1</v>
      </c>
      <c r="T1794" s="6">
        <v>0</v>
      </c>
      <c r="U1794" s="6" t="s">
        <v>12299</v>
      </c>
      <c r="V1794" s="6" t="s">
        <v>12299</v>
      </c>
      <c r="W1794" s="6" t="s">
        <v>12299</v>
      </c>
      <c r="X1794" s="6"/>
      <c r="Y1794" s="6"/>
      <c r="Z1794" s="6"/>
      <c r="AA1794" s="6"/>
      <c r="AB1794" s="6"/>
    </row>
    <row r="1795" spans="1:28" x14ac:dyDescent="0.3">
      <c r="A1795" s="6">
        <v>2594</v>
      </c>
      <c r="B1795" s="6" t="s">
        <v>15351</v>
      </c>
      <c r="C1795" s="6" t="s">
        <v>15352</v>
      </c>
      <c r="D1795" s="6">
        <v>4</v>
      </c>
      <c r="E1795" s="6">
        <v>20</v>
      </c>
      <c r="F1795" s="6"/>
      <c r="G1795" s="6">
        <v>100</v>
      </c>
      <c r="H1795" s="6"/>
      <c r="I1795" s="6">
        <v>0</v>
      </c>
      <c r="J1795" s="6"/>
      <c r="K1795" s="6">
        <v>1</v>
      </c>
      <c r="L1795" s="6" t="s">
        <v>12295</v>
      </c>
      <c r="M1795" s="6">
        <v>63</v>
      </c>
      <c r="N1795" s="6" t="e">
        <f>VLOOKUP(A1795,web_archive!D:AB,18,FALSE)</f>
        <v>#N/A</v>
      </c>
      <c r="O1795" s="6">
        <v>2</v>
      </c>
      <c r="P1795" s="6">
        <v>4</v>
      </c>
      <c r="Q1795" s="6"/>
      <c r="R1795" s="6">
        <v>0</v>
      </c>
      <c r="S1795" s="6">
        <v>1</v>
      </c>
      <c r="T1795" s="6">
        <v>0</v>
      </c>
      <c r="U1795" s="6" t="s">
        <v>12299</v>
      </c>
      <c r="V1795" s="6" t="s">
        <v>12299</v>
      </c>
      <c r="W1795" s="6" t="s">
        <v>12299</v>
      </c>
      <c r="X1795" s="6"/>
      <c r="Y1795" s="6"/>
      <c r="Z1795" s="6"/>
      <c r="AA1795" s="6"/>
      <c r="AB1795" s="6"/>
    </row>
    <row r="1796" spans="1:28" x14ac:dyDescent="0.3">
      <c r="A1796" s="6">
        <v>2597</v>
      </c>
      <c r="B1796" s="6" t="s">
        <v>15353</v>
      </c>
      <c r="C1796" s="6" t="s">
        <v>15354</v>
      </c>
      <c r="D1796" s="6">
        <v>4</v>
      </c>
      <c r="E1796" s="6">
        <v>0</v>
      </c>
      <c r="F1796" s="6"/>
      <c r="G1796" s="6">
        <v>500</v>
      </c>
      <c r="H1796" s="6"/>
      <c r="I1796" s="6">
        <v>10</v>
      </c>
      <c r="J1796" s="6"/>
      <c r="K1796" s="6">
        <v>1</v>
      </c>
      <c r="L1796" s="6" t="s">
        <v>12295</v>
      </c>
      <c r="M1796" s="6">
        <v>63</v>
      </c>
      <c r="N1796" s="6" t="e">
        <f>VLOOKUP(A1796,web_archive!D:AB,18,FALSE)</f>
        <v>#N/A</v>
      </c>
      <c r="O1796" s="6">
        <v>2</v>
      </c>
      <c r="P1796" s="6">
        <v>4</v>
      </c>
      <c r="Q1796" s="6"/>
      <c r="R1796" s="6"/>
      <c r="S1796" s="6">
        <v>1</v>
      </c>
      <c r="T1796" s="6">
        <v>0</v>
      </c>
      <c r="U1796" s="6" t="s">
        <v>15355</v>
      </c>
      <c r="V1796" s="6" t="s">
        <v>15356</v>
      </c>
      <c r="W1796" s="6" t="s">
        <v>15357</v>
      </c>
      <c r="X1796" s="6" t="s">
        <v>12299</v>
      </c>
      <c r="Y1796" s="6" t="s">
        <v>12299</v>
      </c>
      <c r="Z1796" s="6"/>
      <c r="AA1796" s="6"/>
      <c r="AB1796" s="6"/>
    </row>
    <row r="1797" spans="1:28" x14ac:dyDescent="0.3">
      <c r="A1797" s="6">
        <v>2598</v>
      </c>
      <c r="B1797" s="6" t="s">
        <v>15358</v>
      </c>
      <c r="C1797" s="6" t="s">
        <v>15359</v>
      </c>
      <c r="D1797" s="6">
        <v>4</v>
      </c>
      <c r="E1797" s="6">
        <v>20</v>
      </c>
      <c r="F1797" s="6"/>
      <c r="G1797" s="6">
        <v>700</v>
      </c>
      <c r="H1797" s="6"/>
      <c r="I1797" s="6">
        <v>20</v>
      </c>
      <c r="J1797" s="6"/>
      <c r="K1797" s="6">
        <v>1</v>
      </c>
      <c r="L1797" s="6" t="s">
        <v>12295</v>
      </c>
      <c r="M1797" s="6">
        <v>63</v>
      </c>
      <c r="N1797" s="6" t="e">
        <f>VLOOKUP(A1797,web_archive!D:AB,18,FALSE)</f>
        <v>#N/A</v>
      </c>
      <c r="O1797" s="6">
        <v>2</v>
      </c>
      <c r="P1797" s="6">
        <v>4</v>
      </c>
      <c r="Q1797" s="6"/>
      <c r="R1797" s="6">
        <v>65</v>
      </c>
      <c r="S1797" s="6">
        <v>1</v>
      </c>
      <c r="T1797" s="6">
        <v>0</v>
      </c>
      <c r="U1797" s="6" t="s">
        <v>12978</v>
      </c>
      <c r="V1797" s="6" t="s">
        <v>13041</v>
      </c>
      <c r="W1797" s="6" t="s">
        <v>12814</v>
      </c>
      <c r="X1797" s="6" t="s">
        <v>12549</v>
      </c>
      <c r="Y1797" s="6" t="s">
        <v>15360</v>
      </c>
      <c r="Z1797" s="6" t="s">
        <v>15361</v>
      </c>
      <c r="AA1797" s="6" t="s">
        <v>12299</v>
      </c>
      <c r="AB1797" s="6" t="s">
        <v>12299</v>
      </c>
    </row>
    <row r="1798" spans="1:28" x14ac:dyDescent="0.3">
      <c r="A1798" s="6">
        <v>2599</v>
      </c>
      <c r="B1798" s="6" t="s">
        <v>15362</v>
      </c>
      <c r="C1798" s="6" t="s">
        <v>15158</v>
      </c>
      <c r="D1798" s="6">
        <v>4</v>
      </c>
      <c r="E1798" s="6">
        <v>30000</v>
      </c>
      <c r="F1798" s="6"/>
      <c r="G1798" s="6">
        <v>700</v>
      </c>
      <c r="H1798" s="6"/>
      <c r="I1798" s="6">
        <v>11</v>
      </c>
      <c r="J1798" s="6"/>
      <c r="K1798" s="6">
        <v>1</v>
      </c>
      <c r="L1798" s="6" t="s">
        <v>14534</v>
      </c>
      <c r="M1798" s="6">
        <v>63</v>
      </c>
      <c r="N1798" s="6" t="e">
        <f>VLOOKUP(A1798,web_archive!D:AB,18,FALSE)</f>
        <v>#N/A</v>
      </c>
      <c r="O1798" s="6">
        <v>2</v>
      </c>
      <c r="P1798" s="6">
        <v>4</v>
      </c>
      <c r="Q1798" s="6"/>
      <c r="R1798" s="6">
        <v>54</v>
      </c>
      <c r="S1798" s="6">
        <v>1</v>
      </c>
      <c r="T1798" s="6">
        <v>0</v>
      </c>
      <c r="U1798" s="6" t="s">
        <v>13389</v>
      </c>
      <c r="V1798" s="6" t="s">
        <v>14582</v>
      </c>
      <c r="W1798" s="6" t="s">
        <v>14894</v>
      </c>
      <c r="X1798" s="6" t="s">
        <v>12368</v>
      </c>
      <c r="Y1798" s="6" t="s">
        <v>12299</v>
      </c>
      <c r="Z1798" s="6" t="s">
        <v>12299</v>
      </c>
      <c r="AA1798" s="6"/>
      <c r="AB1798" s="6"/>
    </row>
    <row r="1799" spans="1:28" x14ac:dyDescent="0.3">
      <c r="A1799" s="6" t="s">
        <v>12401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 t="e">
        <f>VLOOKUP(A1799,web_archive!D:AB,18,FALSE)</f>
        <v>#N/A</v>
      </c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</row>
    <row r="1800" spans="1:28" x14ac:dyDescent="0.3">
      <c r="A1800" s="6" t="s">
        <v>15363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 t="e">
        <f>VLOOKUP(A1800,web_archive!D:AB,18,FALSE)</f>
        <v>#N/A</v>
      </c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</row>
    <row r="1801" spans="1:28" x14ac:dyDescent="0.3">
      <c r="A1801" s="6" t="s">
        <v>12401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 t="e">
        <f>VLOOKUP(A1801,web_archive!D:AB,18,FALSE)</f>
        <v>#N/A</v>
      </c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</row>
    <row r="1802" spans="1:28" x14ac:dyDescent="0.3">
      <c r="A1802" s="6">
        <v>2601</v>
      </c>
      <c r="B1802" s="6" t="s">
        <v>8425</v>
      </c>
      <c r="C1802" s="6" t="s">
        <v>8425</v>
      </c>
      <c r="D1802" s="6">
        <v>4</v>
      </c>
      <c r="E1802" s="6">
        <v>30000</v>
      </c>
      <c r="F1802" s="6"/>
      <c r="G1802" s="6">
        <v>100</v>
      </c>
      <c r="H1802" s="6"/>
      <c r="I1802" s="6">
        <v>0</v>
      </c>
      <c r="J1802" s="6"/>
      <c r="K1802" s="6">
        <v>0</v>
      </c>
      <c r="L1802" s="6" t="s">
        <v>14534</v>
      </c>
      <c r="M1802" s="6">
        <v>63</v>
      </c>
      <c r="N1802" s="6" t="e">
        <f>VLOOKUP(A1802,web_archive!D:AB,18,FALSE)</f>
        <v>#N/A</v>
      </c>
      <c r="O1802" s="6">
        <v>2</v>
      </c>
      <c r="P1802" s="6">
        <v>136</v>
      </c>
      <c r="Q1802" s="6"/>
      <c r="R1802" s="6">
        <v>20</v>
      </c>
      <c r="S1802" s="6">
        <v>0</v>
      </c>
      <c r="T1802" s="6">
        <v>0</v>
      </c>
      <c r="U1802" s="6" t="s">
        <v>12691</v>
      </c>
      <c r="V1802" s="6" t="s">
        <v>12600</v>
      </c>
      <c r="W1802" s="6" t="s">
        <v>12299</v>
      </c>
      <c r="X1802" s="6" t="s">
        <v>12299</v>
      </c>
      <c r="Y1802" s="6"/>
      <c r="Z1802" s="6"/>
      <c r="AA1802" s="6"/>
      <c r="AB1802" s="6"/>
    </row>
    <row r="1803" spans="1:28" x14ac:dyDescent="0.3">
      <c r="A1803" s="6">
        <v>2602</v>
      </c>
      <c r="B1803" s="6" t="s">
        <v>3473</v>
      </c>
      <c r="C1803" s="6" t="s">
        <v>3473</v>
      </c>
      <c r="D1803" s="6">
        <v>4</v>
      </c>
      <c r="E1803" s="6">
        <v>30000</v>
      </c>
      <c r="F1803" s="6"/>
      <c r="G1803" s="6">
        <v>100</v>
      </c>
      <c r="H1803" s="6"/>
      <c r="I1803" s="6">
        <v>0</v>
      </c>
      <c r="J1803" s="6"/>
      <c r="K1803" s="6">
        <v>0</v>
      </c>
      <c r="L1803" s="6" t="s">
        <v>14534</v>
      </c>
      <c r="M1803" s="6">
        <v>63</v>
      </c>
      <c r="N1803" s="6" t="str">
        <f>VLOOKUP(A1803,web_archive!D:AB,18,FALSE)</f>
        <v>Normal / Upper / Baby</v>
      </c>
      <c r="O1803" s="6">
        <v>2</v>
      </c>
      <c r="P1803" s="6">
        <v>136</v>
      </c>
      <c r="Q1803" s="6"/>
      <c r="R1803" s="6">
        <v>20</v>
      </c>
      <c r="S1803" s="6">
        <v>0</v>
      </c>
      <c r="T1803" s="6">
        <v>0</v>
      </c>
      <c r="U1803" s="6" t="s">
        <v>12542</v>
      </c>
      <c r="V1803" s="6" t="s">
        <v>12600</v>
      </c>
      <c r="W1803" s="6" t="s">
        <v>12299</v>
      </c>
      <c r="X1803" s="6" t="s">
        <v>12299</v>
      </c>
      <c r="Y1803" s="6"/>
      <c r="Z1803" s="6"/>
      <c r="AA1803" s="6"/>
      <c r="AB1803" s="6"/>
    </row>
    <row r="1804" spans="1:28" x14ac:dyDescent="0.3">
      <c r="A1804" s="6">
        <v>2603</v>
      </c>
      <c r="B1804" s="6" t="s">
        <v>7021</v>
      </c>
      <c r="C1804" s="6" t="s">
        <v>7021</v>
      </c>
      <c r="D1804" s="6">
        <v>4</v>
      </c>
      <c r="E1804" s="6">
        <v>30000</v>
      </c>
      <c r="F1804" s="6"/>
      <c r="G1804" s="6">
        <v>100</v>
      </c>
      <c r="H1804" s="6"/>
      <c r="I1804" s="6">
        <v>0</v>
      </c>
      <c r="J1804" s="6"/>
      <c r="K1804" s="6">
        <v>0</v>
      </c>
      <c r="L1804" s="6" t="s">
        <v>14534</v>
      </c>
      <c r="M1804" s="6">
        <v>63</v>
      </c>
      <c r="N1804" s="6" t="str">
        <f>VLOOKUP(A1804,web_archive!D:AB,18,FALSE)</f>
        <v>Normal / Upper / Baby</v>
      </c>
      <c r="O1804" s="6">
        <v>2</v>
      </c>
      <c r="P1804" s="6">
        <v>136</v>
      </c>
      <c r="Q1804" s="6"/>
      <c r="R1804" s="6">
        <v>20</v>
      </c>
      <c r="S1804" s="6">
        <v>0</v>
      </c>
      <c r="T1804" s="6">
        <v>0</v>
      </c>
      <c r="U1804" s="6" t="s">
        <v>12660</v>
      </c>
      <c r="V1804" s="6" t="s">
        <v>12600</v>
      </c>
      <c r="W1804" s="6" t="s">
        <v>12299</v>
      </c>
      <c r="X1804" s="6" t="s">
        <v>12299</v>
      </c>
      <c r="Y1804" s="6"/>
      <c r="Z1804" s="6"/>
      <c r="AA1804" s="6"/>
      <c r="AB1804" s="6"/>
    </row>
    <row r="1805" spans="1:28" x14ac:dyDescent="0.3">
      <c r="A1805" s="6">
        <v>2604</v>
      </c>
      <c r="B1805" s="6" t="s">
        <v>4545</v>
      </c>
      <c r="C1805" s="6" t="s">
        <v>4545</v>
      </c>
      <c r="D1805" s="6">
        <v>4</v>
      </c>
      <c r="E1805" s="6">
        <v>30000</v>
      </c>
      <c r="F1805" s="6"/>
      <c r="G1805" s="6">
        <v>100</v>
      </c>
      <c r="H1805" s="6"/>
      <c r="I1805" s="6">
        <v>0</v>
      </c>
      <c r="J1805" s="6"/>
      <c r="K1805" s="6">
        <v>0</v>
      </c>
      <c r="L1805" s="6" t="s">
        <v>14534</v>
      </c>
      <c r="M1805" s="6">
        <v>63</v>
      </c>
      <c r="N1805" s="6" t="e">
        <f>VLOOKUP(A1805,web_archive!D:AB,18,FALSE)</f>
        <v>#N/A</v>
      </c>
      <c r="O1805" s="6">
        <v>2</v>
      </c>
      <c r="P1805" s="6">
        <v>136</v>
      </c>
      <c r="Q1805" s="6"/>
      <c r="R1805" s="6">
        <v>20</v>
      </c>
      <c r="S1805" s="6">
        <v>0</v>
      </c>
      <c r="T1805" s="6">
        <v>0</v>
      </c>
      <c r="U1805" s="6" t="s">
        <v>12858</v>
      </c>
      <c r="V1805" s="6" t="s">
        <v>12600</v>
      </c>
      <c r="W1805" s="6" t="s">
        <v>12299</v>
      </c>
      <c r="X1805" s="6" t="s">
        <v>12299</v>
      </c>
      <c r="Y1805" s="6"/>
      <c r="Z1805" s="6"/>
      <c r="AA1805" s="6"/>
      <c r="AB1805" s="6"/>
    </row>
    <row r="1806" spans="1:28" x14ac:dyDescent="0.3">
      <c r="A1806" s="6">
        <v>2605</v>
      </c>
      <c r="B1806" s="6" t="s">
        <v>1641</v>
      </c>
      <c r="C1806" s="6" t="s">
        <v>1641</v>
      </c>
      <c r="D1806" s="6">
        <v>4</v>
      </c>
      <c r="E1806" s="6">
        <v>30000</v>
      </c>
      <c r="F1806" s="6"/>
      <c r="G1806" s="6">
        <v>100</v>
      </c>
      <c r="H1806" s="6"/>
      <c r="I1806" s="6">
        <v>0</v>
      </c>
      <c r="J1806" s="6"/>
      <c r="K1806" s="6">
        <v>0</v>
      </c>
      <c r="L1806" s="6" t="s">
        <v>14534</v>
      </c>
      <c r="M1806" s="6">
        <v>63</v>
      </c>
      <c r="N1806" s="6" t="str">
        <f>VLOOKUP(A1806,web_archive!D:AB,18,FALSE)</f>
        <v>Normal / Upper / Baby</v>
      </c>
      <c r="O1806" s="6">
        <v>2</v>
      </c>
      <c r="P1806" s="6">
        <v>136</v>
      </c>
      <c r="Q1806" s="6"/>
      <c r="R1806" s="6">
        <v>20</v>
      </c>
      <c r="S1806" s="6">
        <v>0</v>
      </c>
      <c r="T1806" s="6">
        <v>0</v>
      </c>
      <c r="U1806" s="6" t="s">
        <v>13315</v>
      </c>
      <c r="V1806" s="6" t="s">
        <v>12600</v>
      </c>
      <c r="W1806" s="6" t="s">
        <v>12299</v>
      </c>
      <c r="X1806" s="6" t="s">
        <v>12299</v>
      </c>
      <c r="Y1806" s="6"/>
      <c r="Z1806" s="6"/>
      <c r="AA1806" s="6"/>
      <c r="AB1806" s="6"/>
    </row>
    <row r="1807" spans="1:28" x14ac:dyDescent="0.3">
      <c r="A1807" s="6">
        <v>2607</v>
      </c>
      <c r="B1807" s="6" t="s">
        <v>2280</v>
      </c>
      <c r="C1807" s="6" t="s">
        <v>2280</v>
      </c>
      <c r="D1807" s="6">
        <v>4</v>
      </c>
      <c r="E1807" s="6">
        <v>30000</v>
      </c>
      <c r="F1807" s="6"/>
      <c r="G1807" s="6">
        <v>100</v>
      </c>
      <c r="H1807" s="6"/>
      <c r="I1807" s="6">
        <v>0</v>
      </c>
      <c r="J1807" s="6"/>
      <c r="K1807" s="6">
        <v>1</v>
      </c>
      <c r="L1807" s="6" t="s">
        <v>12295</v>
      </c>
      <c r="M1807" s="6">
        <v>63</v>
      </c>
      <c r="N1807" s="6" t="str">
        <f>VLOOKUP(A1807,web_archive!D:AB,18,FALSE)</f>
        <v>Normal / Upper / Baby</v>
      </c>
      <c r="O1807" s="6">
        <v>2</v>
      </c>
      <c r="P1807" s="6">
        <v>136</v>
      </c>
      <c r="Q1807" s="6"/>
      <c r="R1807" s="6">
        <v>0</v>
      </c>
      <c r="S1807" s="6">
        <v>0</v>
      </c>
      <c r="T1807" s="6">
        <v>0</v>
      </c>
      <c r="U1807" s="6" t="s">
        <v>13227</v>
      </c>
      <c r="V1807" s="6" t="s">
        <v>12489</v>
      </c>
      <c r="W1807" s="6" t="s">
        <v>12299</v>
      </c>
      <c r="X1807" s="6" t="s">
        <v>12299</v>
      </c>
      <c r="Y1807" s="6"/>
      <c r="Z1807" s="6"/>
      <c r="AA1807" s="6"/>
      <c r="AB1807" s="6"/>
    </row>
    <row r="1808" spans="1:28" x14ac:dyDescent="0.3">
      <c r="A1808" s="6">
        <v>2608</v>
      </c>
      <c r="B1808" s="6" t="s">
        <v>8506</v>
      </c>
      <c r="C1808" s="6" t="s">
        <v>8506</v>
      </c>
      <c r="D1808" s="6">
        <v>4</v>
      </c>
      <c r="E1808" s="6">
        <v>15000</v>
      </c>
      <c r="F1808" s="6"/>
      <c r="G1808" s="6">
        <v>100</v>
      </c>
      <c r="H1808" s="6"/>
      <c r="I1808" s="6">
        <v>0</v>
      </c>
      <c r="J1808" s="6"/>
      <c r="K1808" s="6">
        <v>0</v>
      </c>
      <c r="L1808" s="6" t="s">
        <v>14534</v>
      </c>
      <c r="M1808" s="6">
        <v>63</v>
      </c>
      <c r="N1808" s="6" t="str">
        <f>VLOOKUP(A1808,web_archive!D:AB,18,FALSE)</f>
        <v>Normal / Upper / Baby</v>
      </c>
      <c r="O1808" s="6">
        <v>2</v>
      </c>
      <c r="P1808" s="6">
        <v>136</v>
      </c>
      <c r="Q1808" s="6"/>
      <c r="R1808" s="6">
        <v>20</v>
      </c>
      <c r="S1808" s="6">
        <v>0</v>
      </c>
      <c r="T1808" s="6">
        <v>0</v>
      </c>
      <c r="U1808" s="6" t="s">
        <v>14525</v>
      </c>
      <c r="V1808" s="6" t="s">
        <v>12582</v>
      </c>
      <c r="W1808" s="6" t="s">
        <v>12600</v>
      </c>
      <c r="X1808" s="6" t="s">
        <v>12299</v>
      </c>
      <c r="Y1808" s="6" t="s">
        <v>12299</v>
      </c>
      <c r="Z1808" s="6"/>
      <c r="AA1808" s="6"/>
      <c r="AB1808" s="6"/>
    </row>
    <row r="1809" spans="1:29" x14ac:dyDescent="0.3">
      <c r="A1809" s="6">
        <v>2609</v>
      </c>
      <c r="B1809" s="6" t="s">
        <v>9178</v>
      </c>
      <c r="C1809" s="6" t="s">
        <v>9179</v>
      </c>
      <c r="D1809" s="6">
        <v>4</v>
      </c>
      <c r="E1809" s="6">
        <v>10000</v>
      </c>
      <c r="F1809" s="6"/>
      <c r="G1809" s="6">
        <v>100</v>
      </c>
      <c r="H1809" s="6"/>
      <c r="I1809" s="6">
        <v>0</v>
      </c>
      <c r="J1809" s="6"/>
      <c r="K1809" s="6">
        <v>0</v>
      </c>
      <c r="L1809" s="6" t="s">
        <v>12295</v>
      </c>
      <c r="M1809" s="6">
        <v>63</v>
      </c>
      <c r="N1809" s="6" t="str">
        <f>VLOOKUP(A1809,web_archive!D:AB,18,FALSE)</f>
        <v>Normal / Upper / Baby</v>
      </c>
      <c r="O1809" s="6">
        <v>2</v>
      </c>
      <c r="P1809" s="6">
        <v>136</v>
      </c>
      <c r="Q1809" s="6"/>
      <c r="R1809" s="6">
        <v>0</v>
      </c>
      <c r="S1809" s="6">
        <v>0</v>
      </c>
      <c r="T1809" s="6">
        <v>0</v>
      </c>
      <c r="U1809" s="6" t="s">
        <v>12299</v>
      </c>
      <c r="V1809" s="6" t="s">
        <v>12299</v>
      </c>
      <c r="W1809" s="6" t="s">
        <v>12299</v>
      </c>
      <c r="X1809" s="6"/>
      <c r="Y1809" s="6"/>
      <c r="Z1809" s="6"/>
      <c r="AA1809" s="6"/>
      <c r="AB1809" s="6"/>
      <c r="AC1809" s="6"/>
    </row>
    <row r="1810" spans="1:29" x14ac:dyDescent="0.3">
      <c r="A1810" s="6">
        <v>2610</v>
      </c>
      <c r="B1810" s="6" t="s">
        <v>15364</v>
      </c>
      <c r="C1810" s="6" t="s">
        <v>15365</v>
      </c>
      <c r="D1810" s="6">
        <v>4</v>
      </c>
      <c r="E1810" s="6">
        <v>30000</v>
      </c>
      <c r="F1810" s="6"/>
      <c r="G1810" s="6">
        <v>100</v>
      </c>
      <c r="H1810" s="6"/>
      <c r="I1810" s="6">
        <v>0</v>
      </c>
      <c r="J1810" s="6"/>
      <c r="K1810" s="6">
        <v>0</v>
      </c>
      <c r="L1810" s="6" t="s">
        <v>12295</v>
      </c>
      <c r="M1810" s="6">
        <v>63</v>
      </c>
      <c r="N1810" s="6" t="e">
        <f>VLOOKUP(A1810,web_archive!D:AB,18,FALSE)</f>
        <v>#N/A</v>
      </c>
      <c r="O1810" s="6">
        <v>2</v>
      </c>
      <c r="P1810" s="6">
        <v>136</v>
      </c>
      <c r="Q1810" s="6"/>
      <c r="R1810" s="6">
        <v>0</v>
      </c>
      <c r="S1810" s="6">
        <v>0</v>
      </c>
      <c r="T1810" s="6">
        <v>0</v>
      </c>
      <c r="U1810" s="6" t="s">
        <v>12299</v>
      </c>
      <c r="V1810" s="6" t="s">
        <v>12299</v>
      </c>
      <c r="W1810" s="6" t="s">
        <v>12299</v>
      </c>
      <c r="X1810" s="6"/>
      <c r="Y1810" s="6"/>
      <c r="Z1810" s="6"/>
      <c r="AA1810" s="6"/>
      <c r="AB1810" s="6"/>
      <c r="AC1810" s="6"/>
    </row>
    <row r="1811" spans="1:29" x14ac:dyDescent="0.3">
      <c r="A1811" s="6">
        <v>2611</v>
      </c>
      <c r="B1811" s="6" t="s">
        <v>9092</v>
      </c>
      <c r="C1811" s="6" t="s">
        <v>9093</v>
      </c>
      <c r="D1811" s="6">
        <v>4</v>
      </c>
      <c r="E1811" s="6">
        <v>20000</v>
      </c>
      <c r="F1811" s="6"/>
      <c r="G1811" s="6">
        <v>100</v>
      </c>
      <c r="H1811" s="6"/>
      <c r="I1811" s="6">
        <v>0</v>
      </c>
      <c r="J1811" s="6"/>
      <c r="K1811" s="6">
        <v>0</v>
      </c>
      <c r="L1811" s="6" t="s">
        <v>12295</v>
      </c>
      <c r="M1811" s="6">
        <v>63</v>
      </c>
      <c r="N1811" s="6" t="str">
        <f>VLOOKUP(A1811,web_archive!D:AB,18,FALSE)</f>
        <v>Normal / Upper / Baby</v>
      </c>
      <c r="O1811" s="6">
        <v>2</v>
      </c>
      <c r="P1811" s="6">
        <v>136</v>
      </c>
      <c r="Q1811" s="6"/>
      <c r="R1811" s="6">
        <v>0</v>
      </c>
      <c r="S1811" s="6">
        <v>0</v>
      </c>
      <c r="T1811" s="6">
        <v>0</v>
      </c>
      <c r="U1811" s="6" t="s">
        <v>12299</v>
      </c>
      <c r="V1811" s="6" t="s">
        <v>12299</v>
      </c>
      <c r="W1811" s="6" t="s">
        <v>12299</v>
      </c>
      <c r="X1811" s="6"/>
      <c r="Y1811" s="6"/>
      <c r="Z1811" s="6"/>
      <c r="AA1811" s="6"/>
      <c r="AB1811" s="6"/>
      <c r="AC1811" s="6"/>
    </row>
    <row r="1812" spans="1:29" x14ac:dyDescent="0.3">
      <c r="A1812" s="6">
        <v>2612</v>
      </c>
      <c r="B1812" s="6" t="s">
        <v>4133</v>
      </c>
      <c r="C1812" s="6" t="s">
        <v>4134</v>
      </c>
      <c r="D1812" s="6">
        <v>4</v>
      </c>
      <c r="E1812" s="6">
        <v>1500</v>
      </c>
      <c r="F1812" s="6"/>
      <c r="G1812" s="6">
        <v>100</v>
      </c>
      <c r="H1812" s="6"/>
      <c r="I1812" s="6">
        <v>0</v>
      </c>
      <c r="J1812" s="6"/>
      <c r="K1812" s="6">
        <v>0</v>
      </c>
      <c r="L1812" s="6" t="s">
        <v>12295</v>
      </c>
      <c r="M1812" s="6">
        <v>63</v>
      </c>
      <c r="N1812" s="6" t="str">
        <f>VLOOKUP(A1812,web_archive!D:AB,18,FALSE)</f>
        <v>Normal / Upper / Baby</v>
      </c>
      <c r="O1812" s="6">
        <v>2</v>
      </c>
      <c r="P1812" s="6">
        <v>136</v>
      </c>
      <c r="Q1812" s="6"/>
      <c r="R1812" s="6">
        <v>0</v>
      </c>
      <c r="S1812" s="6">
        <v>0</v>
      </c>
      <c r="T1812" s="6">
        <v>0</v>
      </c>
      <c r="U1812" s="6" t="s">
        <v>12299</v>
      </c>
      <c r="V1812" s="6" t="s">
        <v>12299</v>
      </c>
      <c r="W1812" s="6" t="s">
        <v>12299</v>
      </c>
      <c r="X1812" s="6"/>
      <c r="Y1812" s="6"/>
      <c r="Z1812" s="6"/>
      <c r="AA1812" s="6"/>
      <c r="AB1812" s="6"/>
      <c r="AC1812" s="6"/>
    </row>
    <row r="1813" spans="1:29" x14ac:dyDescent="0.3">
      <c r="A1813" s="6">
        <v>2613</v>
      </c>
      <c r="B1813" s="6" t="s">
        <v>3012</v>
      </c>
      <c r="C1813" s="6" t="s">
        <v>3013</v>
      </c>
      <c r="D1813" s="6">
        <v>4</v>
      </c>
      <c r="E1813" s="6">
        <v>45000</v>
      </c>
      <c r="F1813" s="6"/>
      <c r="G1813" s="6">
        <v>100</v>
      </c>
      <c r="H1813" s="6"/>
      <c r="I1813" s="6">
        <v>0</v>
      </c>
      <c r="J1813" s="6"/>
      <c r="K1813" s="6">
        <v>0</v>
      </c>
      <c r="L1813" s="6" t="s">
        <v>12295</v>
      </c>
      <c r="M1813" s="6">
        <v>63</v>
      </c>
      <c r="N1813" s="6" t="str">
        <f>VLOOKUP(A1813,web_archive!D:AB,18,FALSE)</f>
        <v>Normal / Upper / Baby</v>
      </c>
      <c r="O1813" s="6">
        <v>2</v>
      </c>
      <c r="P1813" s="6">
        <v>136</v>
      </c>
      <c r="Q1813" s="6"/>
      <c r="R1813" s="6">
        <v>0</v>
      </c>
      <c r="S1813" s="6">
        <v>0</v>
      </c>
      <c r="T1813" s="6">
        <v>0</v>
      </c>
      <c r="U1813" s="6" t="s">
        <v>12299</v>
      </c>
      <c r="V1813" s="6" t="s">
        <v>12299</v>
      </c>
      <c r="W1813" s="6" t="s">
        <v>12299</v>
      </c>
      <c r="X1813" s="6"/>
      <c r="Y1813" s="6"/>
      <c r="Z1813" s="6"/>
      <c r="AA1813" s="6"/>
      <c r="AB1813" s="6"/>
      <c r="AC1813" s="6"/>
    </row>
    <row r="1814" spans="1:29" x14ac:dyDescent="0.3">
      <c r="A1814" s="6">
        <v>2614</v>
      </c>
      <c r="B1814" s="6" t="s">
        <v>15366</v>
      </c>
      <c r="C1814" s="6" t="s">
        <v>15367</v>
      </c>
      <c r="D1814" s="6">
        <v>4</v>
      </c>
      <c r="E1814" s="6">
        <v>90000</v>
      </c>
      <c r="F1814" s="6"/>
      <c r="G1814" s="6">
        <v>100</v>
      </c>
      <c r="H1814" s="6"/>
      <c r="I1814" s="6">
        <v>0</v>
      </c>
      <c r="J1814" s="6"/>
      <c r="K1814" s="6">
        <v>0</v>
      </c>
      <c r="L1814" s="6" t="s">
        <v>14534</v>
      </c>
      <c r="M1814" s="6">
        <v>63</v>
      </c>
      <c r="N1814" s="6" t="e">
        <f>VLOOKUP(A1814,web_archive!D:AB,18,FALSE)</f>
        <v>#N/A</v>
      </c>
      <c r="O1814" s="6">
        <v>2</v>
      </c>
      <c r="P1814" s="6">
        <v>136</v>
      </c>
      <c r="Q1814" s="6"/>
      <c r="R1814" s="6">
        <v>50</v>
      </c>
      <c r="S1814" s="6">
        <v>0</v>
      </c>
      <c r="T1814" s="6">
        <v>0</v>
      </c>
      <c r="U1814" s="6" t="s">
        <v>14772</v>
      </c>
      <c r="V1814" s="6" t="s">
        <v>12837</v>
      </c>
      <c r="W1814" s="6" t="s">
        <v>15368</v>
      </c>
      <c r="X1814" s="6" t="s">
        <v>13041</v>
      </c>
      <c r="Y1814" s="6" t="s">
        <v>14402</v>
      </c>
      <c r="Z1814" s="6" t="s">
        <v>12798</v>
      </c>
      <c r="AA1814" s="6" t="s">
        <v>12451</v>
      </c>
      <c r="AB1814" s="6" t="s">
        <v>12299</v>
      </c>
      <c r="AC1814" s="6" t="s">
        <v>12299</v>
      </c>
    </row>
    <row r="1815" spans="1:29" x14ac:dyDescent="0.3">
      <c r="A1815" s="6">
        <v>2615</v>
      </c>
      <c r="B1815" s="6" t="s">
        <v>8666</v>
      </c>
      <c r="C1815" s="6" t="s">
        <v>8667</v>
      </c>
      <c r="D1815" s="6">
        <v>4</v>
      </c>
      <c r="E1815" s="6">
        <v>75000</v>
      </c>
      <c r="F1815" s="6"/>
      <c r="G1815" s="6">
        <v>100</v>
      </c>
      <c r="H1815" s="6"/>
      <c r="I1815" s="6">
        <v>5</v>
      </c>
      <c r="J1815" s="6"/>
      <c r="K1815" s="6">
        <v>0</v>
      </c>
      <c r="L1815" s="6" t="s">
        <v>14534</v>
      </c>
      <c r="M1815" s="6">
        <v>63</v>
      </c>
      <c r="N1815" s="6" t="str">
        <f>VLOOKUP(A1815,web_archive!D:AB,18,FALSE)</f>
        <v>Normal / Upper / Baby</v>
      </c>
      <c r="O1815" s="6">
        <v>2</v>
      </c>
      <c r="P1815" s="6">
        <v>136</v>
      </c>
      <c r="Q1815" s="6"/>
      <c r="R1815" s="6">
        <v>40</v>
      </c>
      <c r="S1815" s="6">
        <v>0</v>
      </c>
      <c r="T1815" s="6">
        <v>0</v>
      </c>
      <c r="U1815" s="6" t="s">
        <v>14525</v>
      </c>
      <c r="V1815" s="6" t="s">
        <v>12491</v>
      </c>
      <c r="W1815" s="6" t="s">
        <v>12299</v>
      </c>
      <c r="X1815" s="6" t="s">
        <v>12299</v>
      </c>
      <c r="Y1815" s="6"/>
      <c r="Z1815" s="6"/>
      <c r="AA1815" s="6"/>
      <c r="AB1815" s="6"/>
      <c r="AC1815" s="6"/>
    </row>
    <row r="1816" spans="1:29" x14ac:dyDescent="0.3">
      <c r="A1816" s="6">
        <v>2616</v>
      </c>
      <c r="B1816" s="6" t="s">
        <v>15369</v>
      </c>
      <c r="C1816" s="6" t="s">
        <v>15370</v>
      </c>
      <c r="D1816" s="6">
        <v>4</v>
      </c>
      <c r="E1816" s="6">
        <v>75000</v>
      </c>
      <c r="F1816" s="6"/>
      <c r="G1816" s="6">
        <v>100</v>
      </c>
      <c r="H1816" s="6"/>
      <c r="I1816" s="6">
        <v>0</v>
      </c>
      <c r="J1816" s="6"/>
      <c r="K1816" s="6">
        <v>0</v>
      </c>
      <c r="L1816" s="6" t="s">
        <v>14534</v>
      </c>
      <c r="M1816" s="6">
        <v>63</v>
      </c>
      <c r="N1816" s="6" t="e">
        <f>VLOOKUP(A1816,web_archive!D:AB,18,FALSE)</f>
        <v>#N/A</v>
      </c>
      <c r="O1816" s="6">
        <v>2</v>
      </c>
      <c r="P1816" s="6">
        <v>136</v>
      </c>
      <c r="Q1816" s="6"/>
      <c r="R1816" s="6">
        <v>40</v>
      </c>
      <c r="S1816" s="6">
        <v>0</v>
      </c>
      <c r="T1816" s="6">
        <v>0</v>
      </c>
      <c r="U1816" s="6" t="s">
        <v>12636</v>
      </c>
      <c r="V1816" s="6" t="s">
        <v>12491</v>
      </c>
      <c r="W1816" s="6" t="s">
        <v>12299</v>
      </c>
      <c r="X1816" s="6" t="s">
        <v>12299</v>
      </c>
      <c r="Y1816" s="6"/>
      <c r="Z1816" s="6"/>
      <c r="AA1816" s="6"/>
      <c r="AB1816" s="6"/>
      <c r="AC1816" s="6"/>
    </row>
    <row r="1817" spans="1:29" x14ac:dyDescent="0.3">
      <c r="A1817" s="6">
        <v>2617</v>
      </c>
      <c r="B1817" s="6" t="s">
        <v>6755</v>
      </c>
      <c r="C1817" s="6" t="s">
        <v>6756</v>
      </c>
      <c r="D1817" s="6">
        <v>4</v>
      </c>
      <c r="E1817" s="6">
        <v>2</v>
      </c>
      <c r="F1817" s="6"/>
      <c r="G1817" s="6">
        <v>100</v>
      </c>
      <c r="H1817" s="6"/>
      <c r="I1817" s="6">
        <v>1</v>
      </c>
      <c r="J1817" s="6"/>
      <c r="K1817" s="6">
        <v>0</v>
      </c>
      <c r="L1817" s="6" t="s">
        <v>14534</v>
      </c>
      <c r="M1817" s="6">
        <v>63</v>
      </c>
      <c r="N1817" s="6" t="str">
        <f>VLOOKUP(A1817,web_archive!D:AB,18,FALSE)</f>
        <v>Normal / Upper / Baby</v>
      </c>
      <c r="O1817" s="6">
        <v>2</v>
      </c>
      <c r="P1817" s="6">
        <v>136</v>
      </c>
      <c r="Q1817" s="6"/>
      <c r="R1817" s="6">
        <v>35</v>
      </c>
      <c r="S1817" s="6">
        <v>0</v>
      </c>
      <c r="T1817" s="6">
        <v>0</v>
      </c>
      <c r="U1817" s="6" t="s">
        <v>12542</v>
      </c>
      <c r="V1817" s="6" t="s">
        <v>12368</v>
      </c>
      <c r="W1817" s="6" t="s">
        <v>12299</v>
      </c>
      <c r="X1817" s="6" t="s">
        <v>12299</v>
      </c>
      <c r="Y1817" s="6"/>
      <c r="Z1817" s="6"/>
      <c r="AA1817" s="6"/>
      <c r="AB1817" s="6"/>
      <c r="AC1817" s="6"/>
    </row>
    <row r="1818" spans="1:29" x14ac:dyDescent="0.3">
      <c r="A1818" s="6">
        <v>2618</v>
      </c>
      <c r="B1818" s="6" t="s">
        <v>6523</v>
      </c>
      <c r="C1818" s="6" t="s">
        <v>6524</v>
      </c>
      <c r="D1818" s="6">
        <v>4</v>
      </c>
      <c r="E1818" s="6">
        <v>2</v>
      </c>
      <c r="F1818" s="6"/>
      <c r="G1818" s="6">
        <v>100</v>
      </c>
      <c r="H1818" s="6"/>
      <c r="I1818" s="6">
        <v>1</v>
      </c>
      <c r="J1818" s="6"/>
      <c r="K1818" s="6">
        <v>0</v>
      </c>
      <c r="L1818" s="6" t="s">
        <v>14534</v>
      </c>
      <c r="M1818" s="6">
        <v>63</v>
      </c>
      <c r="N1818" s="6" t="str">
        <f>VLOOKUP(A1818,web_archive!D:AB,18,FALSE)</f>
        <v>Normal / Upper / Baby</v>
      </c>
      <c r="O1818" s="6">
        <v>2</v>
      </c>
      <c r="P1818" s="6">
        <v>136</v>
      </c>
      <c r="Q1818" s="6"/>
      <c r="R1818" s="6">
        <v>35</v>
      </c>
      <c r="S1818" s="6">
        <v>0</v>
      </c>
      <c r="T1818" s="6">
        <v>0</v>
      </c>
      <c r="U1818" s="6" t="s">
        <v>13315</v>
      </c>
      <c r="V1818" s="6" t="s">
        <v>12368</v>
      </c>
      <c r="W1818" s="6" t="s">
        <v>12299</v>
      </c>
      <c r="X1818" s="6" t="s">
        <v>12299</v>
      </c>
      <c r="Y1818" s="6"/>
      <c r="Z1818" s="6"/>
      <c r="AA1818" s="6"/>
      <c r="AB1818" s="6"/>
      <c r="AC1818" s="6"/>
    </row>
    <row r="1819" spans="1:29" x14ac:dyDescent="0.3">
      <c r="A1819" s="6">
        <v>2619</v>
      </c>
      <c r="B1819" s="6" t="s">
        <v>9994</v>
      </c>
      <c r="C1819" s="6" t="s">
        <v>9995</v>
      </c>
      <c r="D1819" s="6">
        <v>4</v>
      </c>
      <c r="E1819" s="6">
        <v>10000</v>
      </c>
      <c r="F1819" s="6"/>
      <c r="G1819" s="6">
        <v>100</v>
      </c>
      <c r="H1819" s="6"/>
      <c r="I1819" s="6">
        <v>0</v>
      </c>
      <c r="J1819" s="6"/>
      <c r="K1819" s="6">
        <v>0</v>
      </c>
      <c r="L1819" s="6" t="s">
        <v>12257</v>
      </c>
      <c r="M1819" s="6">
        <v>63</v>
      </c>
      <c r="N1819" s="6" t="str">
        <f>VLOOKUP(A1819,web_archive!D:AB,18,FALSE)</f>
        <v>Normal / Upper / Baby</v>
      </c>
      <c r="O1819" s="6">
        <v>2</v>
      </c>
      <c r="P1819" s="6">
        <v>136</v>
      </c>
      <c r="Q1819" s="6"/>
      <c r="R1819" s="6">
        <v>65</v>
      </c>
      <c r="S1819" s="6">
        <v>0</v>
      </c>
      <c r="T1819" s="6">
        <v>0</v>
      </c>
      <c r="U1819" s="6" t="s">
        <v>13909</v>
      </c>
      <c r="V1819" s="6" t="s">
        <v>12404</v>
      </c>
      <c r="W1819" s="6" t="s">
        <v>12299</v>
      </c>
      <c r="X1819" s="6" t="s">
        <v>12299</v>
      </c>
      <c r="Y1819" s="6"/>
      <c r="Z1819" s="6"/>
      <c r="AA1819" s="6"/>
      <c r="AB1819" s="6"/>
      <c r="AC1819" s="6"/>
    </row>
    <row r="1820" spans="1:29" x14ac:dyDescent="0.3">
      <c r="A1820" s="6">
        <v>2620</v>
      </c>
      <c r="B1820" s="6" t="s">
        <v>8436</v>
      </c>
      <c r="C1820" s="6" t="s">
        <v>15371</v>
      </c>
      <c r="D1820" s="6">
        <v>4</v>
      </c>
      <c r="E1820" s="6">
        <v>10000</v>
      </c>
      <c r="F1820" s="6"/>
      <c r="G1820" s="6">
        <v>100</v>
      </c>
      <c r="H1820" s="6"/>
      <c r="I1820" s="6">
        <v>0</v>
      </c>
      <c r="J1820" s="6"/>
      <c r="K1820" s="6">
        <v>0</v>
      </c>
      <c r="L1820" s="6" t="s">
        <v>12242</v>
      </c>
      <c r="M1820" s="6">
        <v>63</v>
      </c>
      <c r="N1820" s="6" t="str">
        <f>VLOOKUP(A1820,web_archive!D:AB,18,FALSE)</f>
        <v>Normal / Upper / Baby</v>
      </c>
      <c r="O1820" s="6">
        <v>2</v>
      </c>
      <c r="P1820" s="6">
        <v>136</v>
      </c>
      <c r="Q1820" s="6"/>
      <c r="R1820" s="6">
        <v>70</v>
      </c>
      <c r="S1820" s="6">
        <v>0</v>
      </c>
      <c r="T1820" s="6">
        <v>0</v>
      </c>
      <c r="U1820" s="6" t="s">
        <v>15372</v>
      </c>
      <c r="V1820" s="6" t="s">
        <v>15373</v>
      </c>
      <c r="W1820" s="6" t="s">
        <v>15374</v>
      </c>
      <c r="X1820" s="6" t="s">
        <v>15270</v>
      </c>
      <c r="Y1820" s="6" t="s">
        <v>13744</v>
      </c>
      <c r="Z1820" s="6" t="s">
        <v>12299</v>
      </c>
      <c r="AA1820" s="6" t="s">
        <v>12299</v>
      </c>
      <c r="AB1820" s="6"/>
      <c r="AC1820" s="6"/>
    </row>
    <row r="1821" spans="1:29" x14ac:dyDescent="0.3">
      <c r="A1821" s="6">
        <v>2621</v>
      </c>
      <c r="B1821" s="6" t="s">
        <v>8424</v>
      </c>
      <c r="C1821" s="6" t="s">
        <v>8425</v>
      </c>
      <c r="D1821" s="6">
        <v>4</v>
      </c>
      <c r="E1821" s="6">
        <v>30000</v>
      </c>
      <c r="F1821" s="6"/>
      <c r="G1821" s="6">
        <v>200</v>
      </c>
      <c r="H1821" s="6"/>
      <c r="I1821" s="6">
        <v>0</v>
      </c>
      <c r="J1821" s="6"/>
      <c r="K1821" s="6">
        <v>1</v>
      </c>
      <c r="L1821" s="6" t="s">
        <v>14534</v>
      </c>
      <c r="M1821" s="6">
        <v>63</v>
      </c>
      <c r="N1821" s="6" t="str">
        <f>VLOOKUP(A1821,web_archive!D:AB,18,FALSE)</f>
        <v>Normal / Upper / Baby</v>
      </c>
      <c r="O1821" s="6">
        <v>2</v>
      </c>
      <c r="P1821" s="6">
        <v>136</v>
      </c>
      <c r="Q1821" s="6"/>
      <c r="R1821" s="6">
        <v>90</v>
      </c>
      <c r="S1821" s="6">
        <v>0</v>
      </c>
      <c r="T1821" s="6">
        <v>0</v>
      </c>
      <c r="U1821" s="6" t="s">
        <v>12691</v>
      </c>
      <c r="V1821" s="6" t="s">
        <v>12368</v>
      </c>
      <c r="W1821" s="6" t="s">
        <v>12299</v>
      </c>
      <c r="X1821" s="6" t="s">
        <v>12299</v>
      </c>
      <c r="Y1821" s="6"/>
      <c r="Z1821" s="6"/>
      <c r="AA1821" s="6"/>
      <c r="AB1821" s="6"/>
      <c r="AC1821" s="6"/>
    </row>
    <row r="1822" spans="1:29" x14ac:dyDescent="0.3">
      <c r="A1822" s="6">
        <v>2622</v>
      </c>
      <c r="B1822" s="6" t="s">
        <v>3476</v>
      </c>
      <c r="C1822" s="6" t="s">
        <v>3473</v>
      </c>
      <c r="D1822" s="6">
        <v>4</v>
      </c>
      <c r="E1822" s="6">
        <v>30000</v>
      </c>
      <c r="F1822" s="6"/>
      <c r="G1822" s="6">
        <v>200</v>
      </c>
      <c r="H1822" s="6"/>
      <c r="I1822" s="6">
        <v>0</v>
      </c>
      <c r="J1822" s="6"/>
      <c r="K1822" s="6">
        <v>1</v>
      </c>
      <c r="L1822" s="6" t="s">
        <v>14534</v>
      </c>
      <c r="M1822" s="6">
        <v>63</v>
      </c>
      <c r="N1822" s="6" t="str">
        <f>VLOOKUP(A1822,web_archive!D:AB,18,FALSE)</f>
        <v>Normal / Upper / Baby</v>
      </c>
      <c r="O1822" s="6">
        <v>2</v>
      </c>
      <c r="P1822" s="6">
        <v>136</v>
      </c>
      <c r="Q1822" s="6"/>
      <c r="R1822" s="6">
        <v>90</v>
      </c>
      <c r="S1822" s="6">
        <v>0</v>
      </c>
      <c r="T1822" s="6">
        <v>0</v>
      </c>
      <c r="U1822" s="6" t="s">
        <v>12542</v>
      </c>
      <c r="V1822" s="6" t="s">
        <v>12368</v>
      </c>
      <c r="W1822" s="6" t="s">
        <v>12299</v>
      </c>
      <c r="X1822" s="6" t="s">
        <v>12299</v>
      </c>
      <c r="Y1822" s="6"/>
      <c r="Z1822" s="6"/>
      <c r="AA1822" s="6"/>
      <c r="AB1822" s="6"/>
      <c r="AC1822" s="6"/>
    </row>
    <row r="1823" spans="1:29" x14ac:dyDescent="0.3">
      <c r="A1823" s="6">
        <v>2623</v>
      </c>
      <c r="B1823" s="6" t="s">
        <v>7024</v>
      </c>
      <c r="C1823" s="6" t="s">
        <v>7021</v>
      </c>
      <c r="D1823" s="6">
        <v>4</v>
      </c>
      <c r="E1823" s="6">
        <v>30000</v>
      </c>
      <c r="F1823" s="6"/>
      <c r="G1823" s="6">
        <v>200</v>
      </c>
      <c r="H1823" s="6"/>
      <c r="I1823" s="6">
        <v>0</v>
      </c>
      <c r="J1823" s="6"/>
      <c r="K1823" s="6">
        <v>1</v>
      </c>
      <c r="L1823" s="6" t="s">
        <v>14534</v>
      </c>
      <c r="M1823" s="6">
        <v>63</v>
      </c>
      <c r="N1823" s="6" t="str">
        <f>VLOOKUP(A1823,web_archive!D:AB,18,FALSE)</f>
        <v>Normal / Upper / Baby</v>
      </c>
      <c r="O1823" s="6">
        <v>2</v>
      </c>
      <c r="P1823" s="6">
        <v>136</v>
      </c>
      <c r="Q1823" s="6"/>
      <c r="R1823" s="6">
        <v>90</v>
      </c>
      <c r="S1823" s="6">
        <v>0</v>
      </c>
      <c r="T1823" s="6">
        <v>0</v>
      </c>
      <c r="U1823" s="6" t="s">
        <v>12660</v>
      </c>
      <c r="V1823" s="6" t="s">
        <v>12368</v>
      </c>
      <c r="W1823" s="6" t="s">
        <v>12299</v>
      </c>
      <c r="X1823" s="6" t="s">
        <v>12299</v>
      </c>
      <c r="Y1823" s="6"/>
      <c r="Z1823" s="6"/>
      <c r="AA1823" s="6"/>
      <c r="AB1823" s="6"/>
      <c r="AC1823" s="6"/>
    </row>
    <row r="1824" spans="1:29" x14ac:dyDescent="0.3">
      <c r="A1824" s="6">
        <v>2624</v>
      </c>
      <c r="B1824" s="6" t="s">
        <v>4544</v>
      </c>
      <c r="C1824" s="6" t="s">
        <v>4545</v>
      </c>
      <c r="D1824" s="6">
        <v>4</v>
      </c>
      <c r="E1824" s="6">
        <v>30000</v>
      </c>
      <c r="F1824" s="6"/>
      <c r="G1824" s="6">
        <v>200</v>
      </c>
      <c r="H1824" s="6"/>
      <c r="I1824" s="6">
        <v>0</v>
      </c>
      <c r="J1824" s="6"/>
      <c r="K1824" s="6">
        <v>1</v>
      </c>
      <c r="L1824" s="6" t="s">
        <v>14534</v>
      </c>
      <c r="M1824" s="6">
        <v>63</v>
      </c>
      <c r="N1824" s="6" t="str">
        <f>VLOOKUP(A1824,web_archive!D:AB,18,FALSE)</f>
        <v>Normal / Upper / Baby</v>
      </c>
      <c r="O1824" s="6">
        <v>2</v>
      </c>
      <c r="P1824" s="6">
        <v>136</v>
      </c>
      <c r="Q1824" s="6"/>
      <c r="R1824" s="6">
        <v>90</v>
      </c>
      <c r="S1824" s="6">
        <v>0</v>
      </c>
      <c r="T1824" s="6">
        <v>0</v>
      </c>
      <c r="U1824" s="6" t="s">
        <v>12858</v>
      </c>
      <c r="V1824" s="6" t="s">
        <v>12368</v>
      </c>
      <c r="W1824" s="6" t="s">
        <v>12299</v>
      </c>
      <c r="X1824" s="6" t="s">
        <v>12299</v>
      </c>
      <c r="Y1824" s="6"/>
      <c r="Z1824" s="6"/>
      <c r="AA1824" s="6"/>
      <c r="AB1824" s="6"/>
      <c r="AC1824" s="6"/>
    </row>
    <row r="1825" spans="1:30" x14ac:dyDescent="0.3">
      <c r="A1825" s="6">
        <v>2625</v>
      </c>
      <c r="B1825" s="6" t="s">
        <v>1644</v>
      </c>
      <c r="C1825" s="6" t="s">
        <v>1641</v>
      </c>
      <c r="D1825" s="6">
        <v>4</v>
      </c>
      <c r="E1825" s="6">
        <v>30000</v>
      </c>
      <c r="F1825" s="6"/>
      <c r="G1825" s="6">
        <v>200</v>
      </c>
      <c r="H1825" s="6"/>
      <c r="I1825" s="6">
        <v>0</v>
      </c>
      <c r="J1825" s="6"/>
      <c r="K1825" s="6">
        <v>1</v>
      </c>
      <c r="L1825" s="6" t="s">
        <v>14534</v>
      </c>
      <c r="M1825" s="6">
        <v>63</v>
      </c>
      <c r="N1825" s="6" t="str">
        <f>VLOOKUP(A1825,web_archive!D:AB,18,FALSE)</f>
        <v>Normal / Upper / Baby</v>
      </c>
      <c r="O1825" s="6">
        <v>2</v>
      </c>
      <c r="P1825" s="6">
        <v>136</v>
      </c>
      <c r="Q1825" s="6"/>
      <c r="R1825" s="6">
        <v>90</v>
      </c>
      <c r="S1825" s="6">
        <v>0</v>
      </c>
      <c r="T1825" s="6">
        <v>0</v>
      </c>
      <c r="U1825" s="6" t="s">
        <v>13315</v>
      </c>
      <c r="V1825" s="6" t="s">
        <v>12368</v>
      </c>
      <c r="W1825" s="6" t="s">
        <v>12299</v>
      </c>
      <c r="X1825" s="6" t="s">
        <v>12299</v>
      </c>
      <c r="Y1825" s="6"/>
      <c r="Z1825" s="6"/>
      <c r="AA1825" s="6"/>
      <c r="AB1825" s="6"/>
      <c r="AC1825" s="6"/>
      <c r="AD1825" s="6"/>
    </row>
    <row r="1826" spans="1:30" x14ac:dyDescent="0.3">
      <c r="A1826" s="6">
        <v>2626</v>
      </c>
      <c r="B1826" s="6" t="s">
        <v>8509</v>
      </c>
      <c r="C1826" s="6" t="s">
        <v>8506</v>
      </c>
      <c r="D1826" s="6">
        <v>4</v>
      </c>
      <c r="E1826" s="6">
        <v>15000</v>
      </c>
      <c r="F1826" s="6"/>
      <c r="G1826" s="6">
        <v>200</v>
      </c>
      <c r="H1826" s="6"/>
      <c r="I1826" s="6">
        <v>0</v>
      </c>
      <c r="J1826" s="6"/>
      <c r="K1826" s="6">
        <v>1</v>
      </c>
      <c r="L1826" s="6" t="s">
        <v>14534</v>
      </c>
      <c r="M1826" s="6">
        <v>63</v>
      </c>
      <c r="N1826" s="6" t="str">
        <f>VLOOKUP(A1826,web_archive!D:AB,18,FALSE)</f>
        <v>Normal / Upper / Baby</v>
      </c>
      <c r="O1826" s="6">
        <v>2</v>
      </c>
      <c r="P1826" s="6">
        <v>136</v>
      </c>
      <c r="Q1826" s="6"/>
      <c r="R1826" s="6">
        <v>90</v>
      </c>
      <c r="S1826" s="6">
        <v>0</v>
      </c>
      <c r="T1826" s="6">
        <v>0</v>
      </c>
      <c r="U1826" s="6" t="s">
        <v>14525</v>
      </c>
      <c r="V1826" s="6" t="s">
        <v>13483</v>
      </c>
      <c r="W1826" s="6" t="s">
        <v>12368</v>
      </c>
      <c r="X1826" s="6" t="s">
        <v>12299</v>
      </c>
      <c r="Y1826" s="6" t="s">
        <v>12299</v>
      </c>
      <c r="Z1826" s="6"/>
      <c r="AA1826" s="6"/>
      <c r="AB1826" s="6"/>
      <c r="AC1826" s="6"/>
      <c r="AD1826" s="6"/>
    </row>
    <row r="1827" spans="1:30" x14ac:dyDescent="0.3">
      <c r="A1827" s="6">
        <v>2627</v>
      </c>
      <c r="B1827" s="6" t="s">
        <v>15375</v>
      </c>
      <c r="C1827" s="6" t="s">
        <v>15375</v>
      </c>
      <c r="D1827" s="6">
        <v>4</v>
      </c>
      <c r="E1827" s="6">
        <v>20000</v>
      </c>
      <c r="F1827" s="6"/>
      <c r="G1827" s="6">
        <v>1200</v>
      </c>
      <c r="H1827" s="6"/>
      <c r="I1827" s="6">
        <v>0</v>
      </c>
      <c r="J1827" s="6"/>
      <c r="K1827" s="6">
        <v>1</v>
      </c>
      <c r="L1827" s="6" t="s">
        <v>12295</v>
      </c>
      <c r="M1827" s="6">
        <v>63</v>
      </c>
      <c r="N1827" s="6" t="e">
        <f>VLOOKUP(A1827,web_archive!D:AB,18,FALSE)</f>
        <v>#N/A</v>
      </c>
      <c r="O1827" s="6">
        <v>2</v>
      </c>
      <c r="P1827" s="6">
        <v>136</v>
      </c>
      <c r="Q1827" s="6"/>
      <c r="R1827" s="6">
        <v>25</v>
      </c>
      <c r="S1827" s="6">
        <v>0</v>
      </c>
      <c r="T1827" s="6">
        <v>0</v>
      </c>
      <c r="U1827" s="6" t="s">
        <v>12299</v>
      </c>
      <c r="V1827" s="6" t="s">
        <v>12299</v>
      </c>
      <c r="W1827" s="6" t="s">
        <v>12299</v>
      </c>
      <c r="X1827" s="6"/>
      <c r="Y1827" s="6"/>
      <c r="Z1827" s="6"/>
      <c r="AA1827" s="6"/>
      <c r="AB1827" s="6"/>
      <c r="AC1827" s="6"/>
      <c r="AD1827" s="6"/>
    </row>
    <row r="1828" spans="1:30" x14ac:dyDescent="0.3">
      <c r="A1828" s="6">
        <v>2628</v>
      </c>
      <c r="B1828" s="6" t="s">
        <v>15376</v>
      </c>
      <c r="C1828" s="6" t="s">
        <v>15377</v>
      </c>
      <c r="D1828" s="6">
        <v>4</v>
      </c>
      <c r="E1828" s="6">
        <v>400</v>
      </c>
      <c r="F1828" s="6"/>
      <c r="G1828" s="6">
        <v>200</v>
      </c>
      <c r="H1828" s="6"/>
      <c r="I1828" s="6">
        <v>0</v>
      </c>
      <c r="J1828" s="6"/>
      <c r="K1828" s="6">
        <v>1</v>
      </c>
      <c r="L1828" s="6" t="s">
        <v>12234</v>
      </c>
      <c r="M1828" s="6">
        <v>63</v>
      </c>
      <c r="N1828" s="6" t="e">
        <f>VLOOKUP(A1828,web_archive!D:AB,18,FALSE)</f>
        <v>#N/A</v>
      </c>
      <c r="O1828" s="6">
        <v>2</v>
      </c>
      <c r="P1828" s="6">
        <v>136</v>
      </c>
      <c r="Q1828" s="6"/>
      <c r="R1828" s="6">
        <v>0</v>
      </c>
      <c r="S1828" s="6">
        <v>0</v>
      </c>
      <c r="T1828" s="6">
        <v>0</v>
      </c>
      <c r="U1828" s="6" t="s">
        <v>12299</v>
      </c>
      <c r="V1828" s="6" t="s">
        <v>12299</v>
      </c>
      <c r="W1828" s="6" t="s">
        <v>12299</v>
      </c>
      <c r="X1828" s="6"/>
      <c r="Y1828" s="6"/>
      <c r="Z1828" s="6"/>
      <c r="AA1828" s="6"/>
      <c r="AB1828" s="6"/>
      <c r="AC1828" s="6"/>
      <c r="AD1828" s="6"/>
    </row>
    <row r="1829" spans="1:30" x14ac:dyDescent="0.3">
      <c r="A1829" s="6">
        <v>2629</v>
      </c>
      <c r="B1829" s="6" t="s">
        <v>15378</v>
      </c>
      <c r="C1829" s="6" t="s">
        <v>15379</v>
      </c>
      <c r="D1829" s="6">
        <v>4</v>
      </c>
      <c r="E1829" s="6">
        <v>20</v>
      </c>
      <c r="F1829" s="6"/>
      <c r="G1829" s="6">
        <v>8000</v>
      </c>
      <c r="H1829" s="6"/>
      <c r="I1829" s="6">
        <v>2</v>
      </c>
      <c r="J1829" s="6"/>
      <c r="K1829" s="6">
        <v>0</v>
      </c>
      <c r="L1829" s="6" t="s">
        <v>12295</v>
      </c>
      <c r="M1829" s="6">
        <v>63</v>
      </c>
      <c r="N1829" s="6" t="e">
        <f>VLOOKUP(A1829,web_archive!D:AB,18,FALSE)</f>
        <v>#N/A</v>
      </c>
      <c r="O1829" s="6">
        <v>2</v>
      </c>
      <c r="P1829" s="6">
        <v>136</v>
      </c>
      <c r="Q1829" s="6"/>
      <c r="R1829" s="6">
        <v>94</v>
      </c>
      <c r="S1829" s="6">
        <v>0</v>
      </c>
      <c r="T1829" s="6">
        <v>0</v>
      </c>
      <c r="U1829" s="6" t="s">
        <v>12691</v>
      </c>
      <c r="V1829" s="6" t="s">
        <v>15380</v>
      </c>
      <c r="W1829" s="6" t="s">
        <v>15381</v>
      </c>
      <c r="X1829" s="6" t="s">
        <v>12598</v>
      </c>
      <c r="Y1829" s="6" t="s">
        <v>12489</v>
      </c>
      <c r="Z1829" s="6" t="s">
        <v>12299</v>
      </c>
      <c r="AA1829" s="6" t="s">
        <v>12299</v>
      </c>
      <c r="AB1829" s="6"/>
      <c r="AC1829" s="6"/>
      <c r="AD1829" s="6"/>
    </row>
    <row r="1830" spans="1:30" x14ac:dyDescent="0.3">
      <c r="A1830" s="6">
        <v>2630</v>
      </c>
      <c r="B1830" s="6" t="s">
        <v>15382</v>
      </c>
      <c r="C1830" s="6" t="s">
        <v>15383</v>
      </c>
      <c r="D1830" s="6">
        <v>4</v>
      </c>
      <c r="E1830" s="6">
        <v>20</v>
      </c>
      <c r="F1830" s="6"/>
      <c r="G1830" s="6">
        <v>1500</v>
      </c>
      <c r="H1830" s="6"/>
      <c r="I1830" s="6">
        <v>1</v>
      </c>
      <c r="J1830" s="6"/>
      <c r="K1830" s="6">
        <v>0</v>
      </c>
      <c r="L1830" s="6" t="s">
        <v>12295</v>
      </c>
      <c r="M1830" s="6">
        <v>63</v>
      </c>
      <c r="N1830" s="6" t="e">
        <f>VLOOKUP(A1830,web_archive!D:AB,18,FALSE)</f>
        <v>#N/A</v>
      </c>
      <c r="O1830" s="6">
        <v>2</v>
      </c>
      <c r="P1830" s="6">
        <v>136</v>
      </c>
      <c r="Q1830" s="6"/>
      <c r="R1830" s="6">
        <v>94</v>
      </c>
      <c r="S1830" s="6">
        <v>0</v>
      </c>
      <c r="T1830" s="6">
        <v>0</v>
      </c>
      <c r="U1830" s="6" t="s">
        <v>12691</v>
      </c>
      <c r="V1830" s="6" t="s">
        <v>15384</v>
      </c>
      <c r="W1830" s="6" t="s">
        <v>13241</v>
      </c>
      <c r="X1830" s="6" t="s">
        <v>15385</v>
      </c>
      <c r="Y1830" s="6" t="s">
        <v>14911</v>
      </c>
      <c r="Z1830" s="6" t="s">
        <v>14582</v>
      </c>
      <c r="AA1830" s="6" t="s">
        <v>13739</v>
      </c>
      <c r="AB1830" s="6" t="s">
        <v>12454</v>
      </c>
      <c r="AC1830" s="6" t="s">
        <v>12299</v>
      </c>
      <c r="AD1830" s="6" t="s">
        <v>12299</v>
      </c>
    </row>
    <row r="1831" spans="1:30" x14ac:dyDescent="0.3">
      <c r="A1831" s="6">
        <v>2631</v>
      </c>
      <c r="B1831" s="6" t="s">
        <v>15386</v>
      </c>
      <c r="C1831" s="6" t="s">
        <v>15387</v>
      </c>
      <c r="D1831" s="6">
        <v>4</v>
      </c>
      <c r="E1831" s="6">
        <v>1</v>
      </c>
      <c r="F1831" s="6"/>
      <c r="G1831" s="6">
        <v>10</v>
      </c>
      <c r="H1831" s="6"/>
      <c r="I1831" s="6">
        <v>0</v>
      </c>
      <c r="J1831" s="6"/>
      <c r="K1831" s="6">
        <v>0</v>
      </c>
      <c r="L1831" s="6" t="s">
        <v>12295</v>
      </c>
      <c r="M1831" s="6">
        <v>63</v>
      </c>
      <c r="N1831" s="6" t="e">
        <f>VLOOKUP(A1831,web_archive!D:AB,18,FALSE)</f>
        <v>#N/A</v>
      </c>
      <c r="O1831" s="6">
        <v>2</v>
      </c>
      <c r="P1831" s="6">
        <v>136</v>
      </c>
      <c r="Q1831" s="6"/>
      <c r="R1831" s="6">
        <v>0</v>
      </c>
      <c r="S1831" s="6">
        <v>0</v>
      </c>
      <c r="T1831" s="6">
        <v>0</v>
      </c>
      <c r="U1831" s="6" t="s">
        <v>12841</v>
      </c>
      <c r="V1831" s="6" t="s">
        <v>12491</v>
      </c>
      <c r="W1831" s="6" t="s">
        <v>12299</v>
      </c>
      <c r="X1831" s="6" t="s">
        <v>12299</v>
      </c>
      <c r="Y1831" s="6"/>
      <c r="Z1831" s="6"/>
      <c r="AA1831" s="6"/>
      <c r="AB1831" s="6"/>
      <c r="AC1831" s="6"/>
      <c r="AD1831" s="6"/>
    </row>
    <row r="1832" spans="1:30" x14ac:dyDescent="0.3">
      <c r="A1832" s="6">
        <v>2632</v>
      </c>
      <c r="B1832" s="6" t="s">
        <v>15388</v>
      </c>
      <c r="C1832" s="6" t="s">
        <v>15389</v>
      </c>
      <c r="D1832" s="6">
        <v>4</v>
      </c>
      <c r="E1832" s="6">
        <v>125000</v>
      </c>
      <c r="F1832" s="6"/>
      <c r="G1832" s="6">
        <v>100</v>
      </c>
      <c r="H1832" s="6"/>
      <c r="I1832" s="6">
        <v>1</v>
      </c>
      <c r="J1832" s="6"/>
      <c r="K1832" s="6">
        <v>0</v>
      </c>
      <c r="L1832" s="6" t="s">
        <v>14534</v>
      </c>
      <c r="M1832" s="6">
        <v>63</v>
      </c>
      <c r="N1832" s="6" t="e">
        <f>VLOOKUP(A1832,web_archive!D:AB,18,FALSE)</f>
        <v>#N/A</v>
      </c>
      <c r="O1832" s="6">
        <v>2</v>
      </c>
      <c r="P1832" s="6">
        <v>136</v>
      </c>
      <c r="Q1832" s="6"/>
      <c r="R1832" s="6">
        <v>65</v>
      </c>
      <c r="S1832" s="6">
        <v>0</v>
      </c>
      <c r="T1832" s="6">
        <v>0</v>
      </c>
      <c r="U1832" s="6" t="s">
        <v>12660</v>
      </c>
      <c r="V1832" s="6" t="s">
        <v>12743</v>
      </c>
      <c r="W1832" s="6" t="s">
        <v>12903</v>
      </c>
      <c r="X1832" s="6" t="s">
        <v>12368</v>
      </c>
      <c r="Y1832" s="6" t="s">
        <v>12299</v>
      </c>
      <c r="Z1832" s="6" t="s">
        <v>12299</v>
      </c>
      <c r="AA1832" s="6"/>
      <c r="AB1832" s="6"/>
      <c r="AC1832" s="6"/>
      <c r="AD1832" s="6"/>
    </row>
    <row r="1833" spans="1:30" x14ac:dyDescent="0.3">
      <c r="A1833" s="6">
        <v>2633</v>
      </c>
      <c r="B1833" s="6" t="s">
        <v>15390</v>
      </c>
      <c r="C1833" s="6" t="s">
        <v>15391</v>
      </c>
      <c r="D1833" s="6">
        <v>4</v>
      </c>
      <c r="E1833" s="6">
        <v>204000</v>
      </c>
      <c r="F1833" s="6"/>
      <c r="G1833" s="6">
        <v>100</v>
      </c>
      <c r="H1833" s="6"/>
      <c r="I1833" s="6">
        <v>0</v>
      </c>
      <c r="J1833" s="6"/>
      <c r="K1833" s="6">
        <v>0</v>
      </c>
      <c r="L1833" s="6" t="s">
        <v>14534</v>
      </c>
      <c r="M1833" s="6">
        <v>63</v>
      </c>
      <c r="N1833" s="6" t="e">
        <f>VLOOKUP(A1833,web_archive!D:AB,18,FALSE)</f>
        <v>#N/A</v>
      </c>
      <c r="O1833" s="6">
        <v>2</v>
      </c>
      <c r="P1833" s="6">
        <v>136</v>
      </c>
      <c r="Q1833" s="6"/>
      <c r="R1833" s="6">
        <v>80</v>
      </c>
      <c r="S1833" s="6">
        <v>0</v>
      </c>
      <c r="T1833" s="6">
        <v>0</v>
      </c>
      <c r="U1833" s="6" t="s">
        <v>12691</v>
      </c>
      <c r="V1833" s="6" t="s">
        <v>13504</v>
      </c>
      <c r="W1833" s="6" t="s">
        <v>12368</v>
      </c>
      <c r="X1833" s="6" t="s">
        <v>12299</v>
      </c>
      <c r="Y1833" s="6" t="s">
        <v>12299</v>
      </c>
      <c r="Z1833" s="6"/>
      <c r="AA1833" s="6"/>
      <c r="AB1833" s="6"/>
      <c r="AC1833" s="6"/>
      <c r="AD1833" s="6"/>
    </row>
    <row r="1834" spans="1:30" x14ac:dyDescent="0.3">
      <c r="A1834" s="6">
        <v>2634</v>
      </c>
      <c r="B1834" s="6" t="s">
        <v>15392</v>
      </c>
      <c r="C1834" s="6" t="s">
        <v>15393</v>
      </c>
      <c r="D1834" s="6">
        <v>4</v>
      </c>
      <c r="E1834" s="6">
        <v>0</v>
      </c>
      <c r="F1834" s="6"/>
      <c r="G1834" s="6">
        <v>0</v>
      </c>
      <c r="H1834" s="6"/>
      <c r="I1834" s="6">
        <v>0</v>
      </c>
      <c r="J1834" s="6"/>
      <c r="K1834" s="6">
        <v>0</v>
      </c>
      <c r="L1834" s="6" t="s">
        <v>12295</v>
      </c>
      <c r="M1834" s="6">
        <v>63</v>
      </c>
      <c r="N1834" s="6" t="e">
        <f>VLOOKUP(A1834,web_archive!D:AB,18,FALSE)</f>
        <v>#N/A</v>
      </c>
      <c r="O1834" s="6">
        <v>1</v>
      </c>
      <c r="P1834" s="6">
        <v>136</v>
      </c>
      <c r="Q1834" s="6"/>
      <c r="R1834" s="6">
        <v>0</v>
      </c>
      <c r="S1834" s="6">
        <v>0</v>
      </c>
      <c r="T1834" s="6">
        <v>0</v>
      </c>
      <c r="U1834" s="6" t="s">
        <v>15394</v>
      </c>
      <c r="V1834" s="6" t="s">
        <v>15395</v>
      </c>
      <c r="W1834" s="6" t="s">
        <v>15396</v>
      </c>
      <c r="X1834" s="6" t="s">
        <v>15397</v>
      </c>
      <c r="Y1834" s="6" t="s">
        <v>15398</v>
      </c>
      <c r="Z1834" s="6" t="s">
        <v>12368</v>
      </c>
      <c r="AA1834" s="6" t="s">
        <v>12299</v>
      </c>
      <c r="AB1834" s="6" t="s">
        <v>12299</v>
      </c>
      <c r="AC1834" s="6"/>
      <c r="AD1834" s="6"/>
    </row>
    <row r="1835" spans="1:30" x14ac:dyDescent="0.3">
      <c r="A1835" s="6">
        <v>2635</v>
      </c>
      <c r="B1835" s="6" t="s">
        <v>15399</v>
      </c>
      <c r="C1835" s="6" t="s">
        <v>15393</v>
      </c>
      <c r="D1835" s="6">
        <v>4</v>
      </c>
      <c r="E1835" s="6">
        <v>0</v>
      </c>
      <c r="F1835" s="6"/>
      <c r="G1835" s="6">
        <v>0</v>
      </c>
      <c r="H1835" s="6"/>
      <c r="I1835" s="6">
        <v>0</v>
      </c>
      <c r="J1835" s="6"/>
      <c r="K1835" s="6">
        <v>0</v>
      </c>
      <c r="L1835" s="6" t="s">
        <v>12295</v>
      </c>
      <c r="M1835" s="6">
        <v>63</v>
      </c>
      <c r="N1835" s="6" t="e">
        <f>VLOOKUP(A1835,web_archive!D:AB,18,FALSE)</f>
        <v>#N/A</v>
      </c>
      <c r="O1835" s="6">
        <v>0</v>
      </c>
      <c r="P1835" s="6">
        <v>136</v>
      </c>
      <c r="Q1835" s="6"/>
      <c r="R1835" s="6">
        <v>0</v>
      </c>
      <c r="S1835" s="6">
        <v>0</v>
      </c>
      <c r="T1835" s="6">
        <v>0</v>
      </c>
      <c r="U1835" s="6" t="s">
        <v>15394</v>
      </c>
      <c r="V1835" s="6" t="s">
        <v>15395</v>
      </c>
      <c r="W1835" s="6" t="s">
        <v>15396</v>
      </c>
      <c r="X1835" s="6" t="s">
        <v>15397</v>
      </c>
      <c r="Y1835" s="6" t="s">
        <v>15398</v>
      </c>
      <c r="Z1835" s="6" t="s">
        <v>12368</v>
      </c>
      <c r="AA1835" s="6" t="s">
        <v>12299</v>
      </c>
      <c r="AB1835" s="6" t="s">
        <v>12299</v>
      </c>
      <c r="AC1835" s="6"/>
      <c r="AD1835" s="6"/>
    </row>
    <row r="1836" spans="1:30" x14ac:dyDescent="0.3">
      <c r="A1836" s="6">
        <v>2636</v>
      </c>
      <c r="B1836" s="6" t="s">
        <v>15400</v>
      </c>
      <c r="C1836" s="6" t="s">
        <v>15401</v>
      </c>
      <c r="D1836" s="6">
        <v>4</v>
      </c>
      <c r="E1836" s="6">
        <v>30000</v>
      </c>
      <c r="F1836" s="6"/>
      <c r="G1836" s="6">
        <v>100</v>
      </c>
      <c r="H1836" s="6"/>
      <c r="I1836" s="6">
        <v>0</v>
      </c>
      <c r="J1836" s="6"/>
      <c r="K1836" s="6">
        <v>0</v>
      </c>
      <c r="L1836" s="6" t="s">
        <v>12295</v>
      </c>
      <c r="M1836" s="6">
        <v>63</v>
      </c>
      <c r="N1836" s="6" t="e">
        <f>VLOOKUP(A1836,web_archive!D:AB,18,FALSE)</f>
        <v>#N/A</v>
      </c>
      <c r="O1836" s="6">
        <v>2</v>
      </c>
      <c r="P1836" s="6">
        <v>136</v>
      </c>
      <c r="Q1836" s="6"/>
      <c r="R1836" s="6">
        <v>0</v>
      </c>
      <c r="S1836" s="6">
        <v>0</v>
      </c>
      <c r="T1836" s="6">
        <v>0</v>
      </c>
      <c r="U1836" s="6" t="s">
        <v>12787</v>
      </c>
      <c r="V1836" s="6" t="s">
        <v>12368</v>
      </c>
      <c r="W1836" s="6" t="s">
        <v>12299</v>
      </c>
      <c r="X1836" s="6" t="s">
        <v>12299</v>
      </c>
      <c r="Y1836" s="6"/>
      <c r="Z1836" s="6"/>
      <c r="AA1836" s="6"/>
      <c r="AB1836" s="6"/>
      <c r="AC1836" s="6"/>
      <c r="AD1836" s="6"/>
    </row>
    <row r="1837" spans="1:30" x14ac:dyDescent="0.3">
      <c r="A1837" s="6">
        <v>2637</v>
      </c>
      <c r="B1837" s="6" t="s">
        <v>15402</v>
      </c>
      <c r="C1837" s="6" t="s">
        <v>15403</v>
      </c>
      <c r="D1837" s="6">
        <v>4</v>
      </c>
      <c r="E1837" s="6">
        <v>20000</v>
      </c>
      <c r="F1837" s="6"/>
      <c r="G1837" s="6">
        <v>100</v>
      </c>
      <c r="H1837" s="6"/>
      <c r="I1837" s="6">
        <v>0</v>
      </c>
      <c r="J1837" s="6"/>
      <c r="K1837" s="6">
        <v>0</v>
      </c>
      <c r="L1837" s="6" t="s">
        <v>12295</v>
      </c>
      <c r="M1837" s="6">
        <v>63</v>
      </c>
      <c r="N1837" s="6" t="e">
        <f>VLOOKUP(A1837,web_archive!D:AB,18,FALSE)</f>
        <v>#N/A</v>
      </c>
      <c r="O1837" s="6">
        <v>2</v>
      </c>
      <c r="P1837" s="6">
        <v>136</v>
      </c>
      <c r="Q1837" s="6"/>
      <c r="R1837" s="6">
        <v>0</v>
      </c>
      <c r="S1837" s="6">
        <v>0</v>
      </c>
      <c r="T1837" s="6">
        <v>0</v>
      </c>
      <c r="U1837" s="6" t="s">
        <v>12787</v>
      </c>
      <c r="V1837" s="6" t="s">
        <v>12368</v>
      </c>
      <c r="W1837" s="6" t="s">
        <v>12299</v>
      </c>
      <c r="X1837" s="6" t="s">
        <v>12299</v>
      </c>
      <c r="Y1837" s="6"/>
      <c r="Z1837" s="6"/>
      <c r="AA1837" s="6"/>
      <c r="AB1837" s="6"/>
      <c r="AC1837" s="6"/>
      <c r="AD1837" s="6"/>
    </row>
    <row r="1838" spans="1:30" x14ac:dyDescent="0.3">
      <c r="A1838" s="6">
        <v>2638</v>
      </c>
      <c r="B1838" s="6" t="s">
        <v>15404</v>
      </c>
      <c r="C1838" s="6" t="s">
        <v>15405</v>
      </c>
      <c r="D1838" s="6">
        <v>4</v>
      </c>
      <c r="E1838" s="6">
        <v>20000</v>
      </c>
      <c r="F1838" s="6"/>
      <c r="G1838" s="6">
        <v>100</v>
      </c>
      <c r="H1838" s="6"/>
      <c r="I1838" s="6">
        <v>0</v>
      </c>
      <c r="J1838" s="6"/>
      <c r="K1838" s="6">
        <v>0</v>
      </c>
      <c r="L1838" s="6" t="s">
        <v>12295</v>
      </c>
      <c r="M1838" s="6">
        <v>63</v>
      </c>
      <c r="N1838" s="6" t="e">
        <f>VLOOKUP(A1838,web_archive!D:AB,18,FALSE)</f>
        <v>#N/A</v>
      </c>
      <c r="O1838" s="6">
        <v>2</v>
      </c>
      <c r="P1838" s="6">
        <v>136</v>
      </c>
      <c r="Q1838" s="6"/>
      <c r="R1838" s="6">
        <v>0</v>
      </c>
      <c r="S1838" s="6">
        <v>0</v>
      </c>
      <c r="T1838" s="6">
        <v>0</v>
      </c>
      <c r="U1838" s="6" t="s">
        <v>12691</v>
      </c>
      <c r="V1838" s="6" t="s">
        <v>12903</v>
      </c>
      <c r="W1838" s="6" t="s">
        <v>12368</v>
      </c>
      <c r="X1838" s="6" t="s">
        <v>12299</v>
      </c>
      <c r="Y1838" s="6" t="s">
        <v>12299</v>
      </c>
      <c r="Z1838" s="6"/>
      <c r="AA1838" s="6"/>
      <c r="AB1838" s="6"/>
      <c r="AC1838" s="6"/>
      <c r="AD1838" s="6"/>
    </row>
    <row r="1839" spans="1:30" x14ac:dyDescent="0.3">
      <c r="A1839" s="6">
        <v>2639</v>
      </c>
      <c r="B1839" s="6" t="s">
        <v>15406</v>
      </c>
      <c r="C1839" s="6" t="s">
        <v>15407</v>
      </c>
      <c r="D1839" s="6">
        <v>4</v>
      </c>
      <c r="E1839" s="6">
        <v>20000</v>
      </c>
      <c r="F1839" s="6"/>
      <c r="G1839" s="6">
        <v>100</v>
      </c>
      <c r="H1839" s="6"/>
      <c r="I1839" s="6">
        <v>0</v>
      </c>
      <c r="J1839" s="6"/>
      <c r="K1839" s="6">
        <v>0</v>
      </c>
      <c r="L1839" s="6" t="s">
        <v>12295</v>
      </c>
      <c r="M1839" s="6">
        <v>63</v>
      </c>
      <c r="N1839" s="6" t="e">
        <f>VLOOKUP(A1839,web_archive!D:AB,18,FALSE)</f>
        <v>#N/A</v>
      </c>
      <c r="O1839" s="6">
        <v>2</v>
      </c>
      <c r="P1839" s="6">
        <v>136</v>
      </c>
      <c r="Q1839" s="6"/>
      <c r="R1839" s="6">
        <v>0</v>
      </c>
      <c r="S1839" s="6">
        <v>0</v>
      </c>
      <c r="T1839" s="6">
        <v>0</v>
      </c>
      <c r="U1839" s="6" t="s">
        <v>12542</v>
      </c>
      <c r="V1839" s="6" t="s">
        <v>12762</v>
      </c>
      <c r="W1839" s="6" t="s">
        <v>12368</v>
      </c>
      <c r="X1839" s="6" t="s">
        <v>12299</v>
      </c>
      <c r="Y1839" s="6" t="s">
        <v>12299</v>
      </c>
      <c r="Z1839" s="6"/>
      <c r="AA1839" s="6"/>
      <c r="AB1839" s="6"/>
      <c r="AC1839" s="6"/>
      <c r="AD1839" s="6"/>
    </row>
    <row r="1840" spans="1:30" x14ac:dyDescent="0.3">
      <c r="A1840" s="6">
        <v>2640</v>
      </c>
      <c r="B1840" s="6" t="s">
        <v>5705</v>
      </c>
      <c r="C1840" s="6" t="s">
        <v>5706</v>
      </c>
      <c r="D1840" s="6">
        <v>4</v>
      </c>
      <c r="E1840" s="6">
        <v>40000</v>
      </c>
      <c r="F1840" s="6"/>
      <c r="G1840" s="6">
        <v>200</v>
      </c>
      <c r="H1840" s="6"/>
      <c r="I1840" s="6">
        <v>1</v>
      </c>
      <c r="J1840" s="6"/>
      <c r="K1840" s="6">
        <v>0</v>
      </c>
      <c r="L1840" s="6" t="s">
        <v>14534</v>
      </c>
      <c r="M1840" s="6">
        <v>63</v>
      </c>
      <c r="N1840" s="6" t="str">
        <f>VLOOKUP(A1840,web_archive!D:AB,18,FALSE)</f>
        <v>Normal / Upper / Baby</v>
      </c>
      <c r="O1840" s="6">
        <v>2</v>
      </c>
      <c r="P1840" s="6">
        <v>136</v>
      </c>
      <c r="Q1840" s="6"/>
      <c r="R1840" s="6">
        <v>0</v>
      </c>
      <c r="S1840" s="6">
        <v>0</v>
      </c>
      <c r="T1840" s="6">
        <v>0</v>
      </c>
      <c r="U1840" s="6" t="s">
        <v>12691</v>
      </c>
      <c r="V1840" s="6" t="s">
        <v>13183</v>
      </c>
      <c r="W1840" s="6" t="s">
        <v>12762</v>
      </c>
      <c r="X1840" s="6" t="s">
        <v>12903</v>
      </c>
      <c r="Y1840" s="6" t="s">
        <v>14526</v>
      </c>
      <c r="Z1840" s="6" t="s">
        <v>12368</v>
      </c>
      <c r="AA1840" s="6" t="s">
        <v>12299</v>
      </c>
      <c r="AB1840" s="6" t="s">
        <v>12299</v>
      </c>
      <c r="AC1840" s="6"/>
      <c r="AD1840" s="6"/>
    </row>
    <row r="1841" spans="1:27" x14ac:dyDescent="0.3">
      <c r="A1841" s="6">
        <v>2641</v>
      </c>
      <c r="B1841" s="6" t="s">
        <v>15408</v>
      </c>
      <c r="C1841" s="6" t="s">
        <v>15409</v>
      </c>
      <c r="D1841" s="6">
        <v>4</v>
      </c>
      <c r="E1841" s="6">
        <v>20</v>
      </c>
      <c r="F1841" s="6"/>
      <c r="G1841" s="6">
        <v>700</v>
      </c>
      <c r="H1841" s="6"/>
      <c r="I1841" s="6">
        <v>0</v>
      </c>
      <c r="J1841" s="6"/>
      <c r="K1841" s="6">
        <v>0</v>
      </c>
      <c r="L1841" s="6" t="s">
        <v>12266</v>
      </c>
      <c r="M1841" s="6">
        <v>63</v>
      </c>
      <c r="N1841" s="6" t="e">
        <f>VLOOKUP(A1841,web_archive!D:AB,18,FALSE)</f>
        <v>#N/A</v>
      </c>
      <c r="O1841" s="6">
        <v>2</v>
      </c>
      <c r="P1841" s="6">
        <v>136</v>
      </c>
      <c r="Q1841" s="6"/>
      <c r="R1841" s="6">
        <v>50</v>
      </c>
      <c r="S1841" s="6">
        <v>0</v>
      </c>
      <c r="T1841" s="6">
        <v>0</v>
      </c>
      <c r="U1841" s="6" t="s">
        <v>12691</v>
      </c>
      <c r="V1841" s="6" t="s">
        <v>12600</v>
      </c>
      <c r="W1841" s="6" t="s">
        <v>12299</v>
      </c>
      <c r="X1841" s="6" t="s">
        <v>12299</v>
      </c>
      <c r="Y1841" s="6"/>
      <c r="Z1841" s="6"/>
      <c r="AA1841" s="6"/>
    </row>
    <row r="1842" spans="1:27" x14ac:dyDescent="0.3">
      <c r="A1842" s="6">
        <v>2642</v>
      </c>
      <c r="B1842" s="6" t="s">
        <v>15410</v>
      </c>
      <c r="C1842" s="6" t="s">
        <v>15411</v>
      </c>
      <c r="D1842" s="6">
        <v>4</v>
      </c>
      <c r="E1842" s="6">
        <v>20</v>
      </c>
      <c r="F1842" s="6"/>
      <c r="G1842" s="6">
        <v>0</v>
      </c>
      <c r="H1842" s="6"/>
      <c r="I1842" s="6">
        <v>0</v>
      </c>
      <c r="J1842" s="6"/>
      <c r="K1842" s="6">
        <v>0</v>
      </c>
      <c r="L1842" s="6" t="s">
        <v>12295</v>
      </c>
      <c r="M1842" s="6">
        <v>63</v>
      </c>
      <c r="N1842" s="6" t="e">
        <f>VLOOKUP(A1842,web_archive!D:AB,18,FALSE)</f>
        <v>#N/A</v>
      </c>
      <c r="O1842" s="6">
        <v>2</v>
      </c>
      <c r="P1842" s="6">
        <v>136</v>
      </c>
      <c r="Q1842" s="6"/>
      <c r="R1842" s="6">
        <v>0</v>
      </c>
      <c r="S1842" s="6">
        <v>0</v>
      </c>
      <c r="T1842" s="6">
        <v>0</v>
      </c>
      <c r="U1842" s="6" t="s">
        <v>12299</v>
      </c>
      <c r="V1842" s="6" t="s">
        <v>12299</v>
      </c>
      <c r="W1842" s="6" t="s">
        <v>12299</v>
      </c>
      <c r="X1842" s="6"/>
      <c r="Y1842" s="6"/>
      <c r="Z1842" s="6"/>
      <c r="AA1842" s="6"/>
    </row>
    <row r="1843" spans="1:27" x14ac:dyDescent="0.3">
      <c r="A1843" s="6">
        <v>2643</v>
      </c>
      <c r="B1843" s="6" t="s">
        <v>15412</v>
      </c>
      <c r="C1843" s="6" t="s">
        <v>15411</v>
      </c>
      <c r="D1843" s="6">
        <v>4</v>
      </c>
      <c r="E1843" s="6">
        <v>45000</v>
      </c>
      <c r="F1843" s="6"/>
      <c r="G1843" s="6">
        <v>100</v>
      </c>
      <c r="H1843" s="6"/>
      <c r="I1843" s="6">
        <v>0</v>
      </c>
      <c r="J1843" s="6"/>
      <c r="K1843" s="6">
        <v>0</v>
      </c>
      <c r="L1843" s="6" t="s">
        <v>12295</v>
      </c>
      <c r="M1843" s="6">
        <v>63</v>
      </c>
      <c r="N1843" s="6" t="e">
        <f>VLOOKUP(A1843,web_archive!D:AB,18,FALSE)</f>
        <v>#N/A</v>
      </c>
      <c r="O1843" s="6">
        <v>2</v>
      </c>
      <c r="P1843" s="6">
        <v>136</v>
      </c>
      <c r="Q1843" s="6"/>
      <c r="R1843" s="6">
        <v>0</v>
      </c>
      <c r="S1843" s="6">
        <v>0</v>
      </c>
      <c r="T1843" s="6">
        <v>0</v>
      </c>
      <c r="U1843" s="6" t="s">
        <v>12299</v>
      </c>
      <c r="V1843" s="6" t="s">
        <v>12299</v>
      </c>
      <c r="W1843" s="6" t="s">
        <v>12299</v>
      </c>
      <c r="X1843" s="6"/>
      <c r="Y1843" s="6"/>
      <c r="Z1843" s="6"/>
      <c r="AA1843" s="6"/>
    </row>
    <row r="1844" spans="1:27" x14ac:dyDescent="0.3">
      <c r="A1844" s="6">
        <v>2644</v>
      </c>
      <c r="B1844" s="6" t="s">
        <v>9966</v>
      </c>
      <c r="C1844" s="6" t="s">
        <v>9967</v>
      </c>
      <c r="D1844" s="6">
        <v>4</v>
      </c>
      <c r="E1844" s="6">
        <v>2</v>
      </c>
      <c r="F1844" s="6"/>
      <c r="G1844" s="6">
        <v>0</v>
      </c>
      <c r="H1844" s="6"/>
      <c r="I1844" s="6">
        <v>0</v>
      </c>
      <c r="J1844" s="6"/>
      <c r="K1844" s="6">
        <v>0</v>
      </c>
      <c r="L1844" s="6" t="s">
        <v>12295</v>
      </c>
      <c r="M1844" s="6">
        <v>63</v>
      </c>
      <c r="N1844" s="6" t="str">
        <f>VLOOKUP(A1844,web_archive!D:AB,18,FALSE)</f>
        <v>Normal / Upper / Baby</v>
      </c>
      <c r="O1844" s="6">
        <v>2</v>
      </c>
      <c r="P1844" s="6">
        <v>136</v>
      </c>
      <c r="Q1844" s="6"/>
      <c r="R1844" s="6">
        <v>0</v>
      </c>
      <c r="S1844" s="6">
        <v>0</v>
      </c>
      <c r="T1844" s="6">
        <v>0</v>
      </c>
      <c r="U1844" s="6" t="s">
        <v>12674</v>
      </c>
      <c r="V1844" s="6" t="s">
        <v>12675</v>
      </c>
      <c r="W1844" s="6" t="s">
        <v>15413</v>
      </c>
      <c r="X1844" s="6" t="s">
        <v>12675</v>
      </c>
      <c r="Y1844" s="6" t="s">
        <v>12491</v>
      </c>
      <c r="Z1844" s="6" t="s">
        <v>12299</v>
      </c>
      <c r="AA1844" s="6" t="s">
        <v>12299</v>
      </c>
    </row>
    <row r="1845" spans="1:27" x14ac:dyDescent="0.3">
      <c r="A1845" s="6">
        <v>2645</v>
      </c>
      <c r="B1845" s="6" t="s">
        <v>15414</v>
      </c>
      <c r="C1845" s="6" t="s">
        <v>15415</v>
      </c>
      <c r="D1845" s="6">
        <v>4</v>
      </c>
      <c r="E1845" s="6">
        <v>40000</v>
      </c>
      <c r="F1845" s="6"/>
      <c r="G1845" s="6">
        <v>200</v>
      </c>
      <c r="H1845" s="6"/>
      <c r="I1845" s="6">
        <v>0</v>
      </c>
      <c r="J1845" s="6"/>
      <c r="K1845" s="6">
        <v>0</v>
      </c>
      <c r="L1845" s="6" t="s">
        <v>12242</v>
      </c>
      <c r="M1845" s="6">
        <v>63</v>
      </c>
      <c r="N1845" s="6" t="e">
        <f>VLOOKUP(A1845,web_archive!D:AB,18,FALSE)</f>
        <v>#N/A</v>
      </c>
      <c r="O1845" s="6">
        <v>2</v>
      </c>
      <c r="P1845" s="6">
        <v>136</v>
      </c>
      <c r="Q1845" s="6"/>
      <c r="R1845" s="6">
        <v>60</v>
      </c>
      <c r="S1845" s="6">
        <v>0</v>
      </c>
      <c r="T1845" s="6">
        <v>0</v>
      </c>
      <c r="U1845" s="6" t="s">
        <v>14525</v>
      </c>
      <c r="V1845" s="6" t="s">
        <v>12600</v>
      </c>
      <c r="W1845" s="6" t="s">
        <v>12299</v>
      </c>
      <c r="X1845" s="6" t="s">
        <v>12299</v>
      </c>
      <c r="Y1845" s="6"/>
      <c r="Z1845" s="6"/>
      <c r="AA1845" s="6"/>
    </row>
    <row r="1846" spans="1:27" x14ac:dyDescent="0.3">
      <c r="A1846" s="6">
        <v>2646</v>
      </c>
      <c r="B1846" s="6" t="s">
        <v>15416</v>
      </c>
      <c r="C1846" s="6" t="s">
        <v>15417</v>
      </c>
      <c r="D1846" s="6">
        <v>4</v>
      </c>
      <c r="E1846" s="6">
        <v>2</v>
      </c>
      <c r="F1846" s="6"/>
      <c r="G1846" s="6">
        <v>100</v>
      </c>
      <c r="H1846" s="6"/>
      <c r="I1846" s="6">
        <v>0</v>
      </c>
      <c r="J1846" s="6"/>
      <c r="K1846" s="6">
        <v>0</v>
      </c>
      <c r="L1846" s="6" t="s">
        <v>12295</v>
      </c>
      <c r="M1846" s="6">
        <v>63</v>
      </c>
      <c r="N1846" s="6" t="e">
        <f>VLOOKUP(A1846,web_archive!D:AB,18,FALSE)</f>
        <v>#N/A</v>
      </c>
      <c r="O1846" s="6">
        <v>2</v>
      </c>
      <c r="P1846" s="6">
        <v>136</v>
      </c>
      <c r="Q1846" s="6"/>
      <c r="R1846" s="6">
        <v>0</v>
      </c>
      <c r="S1846" s="6">
        <v>0</v>
      </c>
      <c r="T1846" s="6">
        <v>0</v>
      </c>
      <c r="U1846" s="6" t="s">
        <v>12841</v>
      </c>
      <c r="V1846" s="6" t="s">
        <v>12404</v>
      </c>
      <c r="W1846" s="6" t="s">
        <v>12299</v>
      </c>
      <c r="X1846" s="6" t="s">
        <v>12299</v>
      </c>
      <c r="Y1846" s="6"/>
      <c r="Z1846" s="6"/>
      <c r="AA1846" s="6"/>
    </row>
    <row r="1847" spans="1:27" x14ac:dyDescent="0.3">
      <c r="A1847" s="6">
        <v>2647</v>
      </c>
      <c r="B1847" s="6" t="s">
        <v>15418</v>
      </c>
      <c r="C1847" s="6" t="s">
        <v>15419</v>
      </c>
      <c r="D1847" s="6">
        <v>4</v>
      </c>
      <c r="E1847" s="6">
        <v>2</v>
      </c>
      <c r="F1847" s="6"/>
      <c r="G1847" s="6">
        <v>100</v>
      </c>
      <c r="H1847" s="6"/>
      <c r="I1847" s="6">
        <v>0</v>
      </c>
      <c r="J1847" s="6"/>
      <c r="K1847" s="6">
        <v>1</v>
      </c>
      <c r="L1847" s="6" t="s">
        <v>12295</v>
      </c>
      <c r="M1847" s="6">
        <v>63</v>
      </c>
      <c r="N1847" s="6" t="e">
        <f>VLOOKUP(A1847,web_archive!D:AB,18,FALSE)</f>
        <v>#N/A</v>
      </c>
      <c r="O1847" s="6">
        <v>2</v>
      </c>
      <c r="P1847" s="6">
        <v>136</v>
      </c>
      <c r="Q1847" s="6"/>
      <c r="R1847" s="6">
        <v>0</v>
      </c>
      <c r="S1847" s="6">
        <v>0</v>
      </c>
      <c r="T1847" s="6">
        <v>0</v>
      </c>
      <c r="U1847" s="6" t="s">
        <v>12841</v>
      </c>
      <c r="V1847" s="6" t="s">
        <v>12491</v>
      </c>
      <c r="W1847" s="6" t="s">
        <v>12299</v>
      </c>
      <c r="X1847" s="6" t="s">
        <v>12299</v>
      </c>
      <c r="Y1847" s="6"/>
      <c r="Z1847" s="6"/>
      <c r="AA1847" s="6"/>
    </row>
    <row r="1848" spans="1:27" x14ac:dyDescent="0.3">
      <c r="A1848" s="6">
        <v>2648</v>
      </c>
      <c r="B1848" s="6" t="s">
        <v>15420</v>
      </c>
      <c r="C1848" s="6" t="s">
        <v>15421</v>
      </c>
      <c r="D1848" s="6">
        <v>4</v>
      </c>
      <c r="E1848" s="6">
        <v>30000</v>
      </c>
      <c r="F1848" s="6"/>
      <c r="G1848" s="6">
        <v>100</v>
      </c>
      <c r="H1848" s="6"/>
      <c r="I1848" s="6">
        <v>0</v>
      </c>
      <c r="J1848" s="6"/>
      <c r="K1848" s="6">
        <v>0</v>
      </c>
      <c r="L1848" s="6" t="s">
        <v>14534</v>
      </c>
      <c r="M1848" s="6">
        <v>63</v>
      </c>
      <c r="N1848" s="6" t="e">
        <f>VLOOKUP(A1848,web_archive!D:AB,18,FALSE)</f>
        <v>#N/A</v>
      </c>
      <c r="O1848" s="6">
        <v>2</v>
      </c>
      <c r="P1848" s="6">
        <v>136</v>
      </c>
      <c r="Q1848" s="6"/>
      <c r="R1848" s="6">
        <v>33</v>
      </c>
      <c r="S1848" s="6">
        <v>0</v>
      </c>
      <c r="T1848" s="6">
        <v>0</v>
      </c>
      <c r="U1848" s="6" t="s">
        <v>12542</v>
      </c>
      <c r="V1848" s="6" t="s">
        <v>15422</v>
      </c>
      <c r="W1848" s="6" t="s">
        <v>12491</v>
      </c>
      <c r="X1848" s="6" t="s">
        <v>12299</v>
      </c>
      <c r="Y1848" s="6" t="s">
        <v>12299</v>
      </c>
      <c r="Z1848" s="6"/>
      <c r="AA1848" s="6"/>
    </row>
    <row r="1849" spans="1:27" x14ac:dyDescent="0.3">
      <c r="A1849" s="6">
        <v>2649</v>
      </c>
      <c r="B1849" s="6" t="s">
        <v>15423</v>
      </c>
      <c r="C1849" s="6" t="s">
        <v>15424</v>
      </c>
      <c r="D1849" s="6">
        <v>4</v>
      </c>
      <c r="E1849" s="6">
        <v>30000</v>
      </c>
      <c r="F1849" s="6"/>
      <c r="G1849" s="6">
        <v>100</v>
      </c>
      <c r="H1849" s="6"/>
      <c r="I1849" s="6">
        <v>0</v>
      </c>
      <c r="J1849" s="6"/>
      <c r="K1849" s="6">
        <v>0</v>
      </c>
      <c r="L1849" s="6" t="s">
        <v>14534</v>
      </c>
      <c r="M1849" s="6">
        <v>63</v>
      </c>
      <c r="N1849" s="6" t="e">
        <f>VLOOKUP(A1849,web_archive!D:AB,18,FALSE)</f>
        <v>#N/A</v>
      </c>
      <c r="O1849" s="6">
        <v>2</v>
      </c>
      <c r="P1849" s="6">
        <v>136</v>
      </c>
      <c r="Q1849" s="6"/>
      <c r="R1849" s="6">
        <v>33</v>
      </c>
      <c r="S1849" s="6">
        <v>0</v>
      </c>
      <c r="T1849" s="6">
        <v>0</v>
      </c>
      <c r="U1849" s="6" t="s">
        <v>12542</v>
      </c>
      <c r="V1849" s="6" t="s">
        <v>15422</v>
      </c>
      <c r="W1849" s="6" t="s">
        <v>12491</v>
      </c>
      <c r="X1849" s="6" t="s">
        <v>12299</v>
      </c>
      <c r="Y1849" s="6" t="s">
        <v>12299</v>
      </c>
      <c r="Z1849" s="6"/>
      <c r="AA1849" s="6"/>
    </row>
    <row r="1850" spans="1:27" x14ac:dyDescent="0.3">
      <c r="A1850" s="6">
        <v>2650</v>
      </c>
      <c r="B1850" s="6" t="s">
        <v>15425</v>
      </c>
      <c r="C1850" s="6" t="s">
        <v>15426</v>
      </c>
      <c r="D1850" s="6">
        <v>4</v>
      </c>
      <c r="E1850" s="6">
        <v>30000</v>
      </c>
      <c r="F1850" s="6"/>
      <c r="G1850" s="6">
        <v>200</v>
      </c>
      <c r="H1850" s="6"/>
      <c r="I1850" s="6">
        <v>0</v>
      </c>
      <c r="J1850" s="6"/>
      <c r="K1850" s="6">
        <v>0</v>
      </c>
      <c r="L1850" s="6" t="s">
        <v>14534</v>
      </c>
      <c r="M1850" s="6">
        <v>63</v>
      </c>
      <c r="N1850" s="6" t="e">
        <f>VLOOKUP(A1850,web_archive!D:AB,18,FALSE)</f>
        <v>#N/A</v>
      </c>
      <c r="O1850" s="6">
        <v>2</v>
      </c>
      <c r="P1850" s="6">
        <v>136</v>
      </c>
      <c r="Q1850" s="6"/>
      <c r="R1850" s="6">
        <v>61</v>
      </c>
      <c r="S1850" s="6">
        <v>0</v>
      </c>
      <c r="T1850" s="6">
        <v>0</v>
      </c>
      <c r="U1850" s="6" t="s">
        <v>13138</v>
      </c>
      <c r="V1850" s="6" t="s">
        <v>14842</v>
      </c>
      <c r="W1850" s="6" t="s">
        <v>12404</v>
      </c>
      <c r="X1850" s="6" t="s">
        <v>12299</v>
      </c>
      <c r="Y1850" s="6" t="s">
        <v>12299</v>
      </c>
      <c r="Z1850" s="6"/>
      <c r="AA1850" s="6"/>
    </row>
    <row r="1851" spans="1:27" x14ac:dyDescent="0.3">
      <c r="A1851" s="6">
        <v>2651</v>
      </c>
      <c r="B1851" s="6" t="s">
        <v>15427</v>
      </c>
      <c r="C1851" s="6" t="s">
        <v>15428</v>
      </c>
      <c r="D1851" s="6">
        <v>4</v>
      </c>
      <c r="E1851" s="6">
        <v>30000</v>
      </c>
      <c r="F1851" s="6"/>
      <c r="G1851" s="6">
        <v>200</v>
      </c>
      <c r="H1851" s="6"/>
      <c r="I1851" s="6">
        <v>0</v>
      </c>
      <c r="J1851" s="6"/>
      <c r="K1851" s="6">
        <v>0</v>
      </c>
      <c r="L1851" s="6" t="s">
        <v>14534</v>
      </c>
      <c r="M1851" s="6">
        <v>63</v>
      </c>
      <c r="N1851" s="6" t="e">
        <f>VLOOKUP(A1851,web_archive!D:AB,18,FALSE)</f>
        <v>#N/A</v>
      </c>
      <c r="O1851" s="6">
        <v>2</v>
      </c>
      <c r="P1851" s="6">
        <v>136</v>
      </c>
      <c r="Q1851" s="6"/>
      <c r="R1851" s="6">
        <v>61</v>
      </c>
      <c r="S1851" s="6">
        <v>0</v>
      </c>
      <c r="T1851" s="6">
        <v>0</v>
      </c>
      <c r="U1851" s="6" t="s">
        <v>12691</v>
      </c>
      <c r="V1851" s="6" t="s">
        <v>13477</v>
      </c>
      <c r="W1851" s="6" t="s">
        <v>12404</v>
      </c>
      <c r="X1851" s="6" t="s">
        <v>12299</v>
      </c>
      <c r="Y1851" s="6" t="s">
        <v>12299</v>
      </c>
      <c r="Z1851" s="6"/>
      <c r="AA1851" s="6"/>
    </row>
    <row r="1852" spans="1:27" x14ac:dyDescent="0.3">
      <c r="A1852" s="6">
        <v>2652</v>
      </c>
      <c r="B1852" s="6" t="s">
        <v>15429</v>
      </c>
      <c r="C1852" s="6" t="s">
        <v>15430</v>
      </c>
      <c r="D1852" s="6">
        <v>4</v>
      </c>
      <c r="E1852" s="6">
        <v>20</v>
      </c>
      <c r="F1852" s="6"/>
      <c r="G1852" s="6">
        <v>100</v>
      </c>
      <c r="H1852" s="6"/>
      <c r="I1852" s="6">
        <v>0</v>
      </c>
      <c r="J1852" s="6"/>
      <c r="K1852" s="6">
        <v>0</v>
      </c>
      <c r="L1852" s="6" t="s">
        <v>12295</v>
      </c>
      <c r="M1852" s="6">
        <v>63</v>
      </c>
      <c r="N1852" s="6" t="e">
        <f>VLOOKUP(A1852,web_archive!D:AB,18,FALSE)</f>
        <v>#N/A</v>
      </c>
      <c r="O1852" s="6">
        <v>2</v>
      </c>
      <c r="P1852" s="6">
        <v>136</v>
      </c>
      <c r="Q1852" s="6"/>
      <c r="R1852" s="6">
        <v>40</v>
      </c>
      <c r="S1852" s="6">
        <v>0</v>
      </c>
      <c r="T1852" s="6">
        <v>0</v>
      </c>
      <c r="U1852" s="6" t="s">
        <v>12636</v>
      </c>
      <c r="V1852" s="6" t="s">
        <v>15431</v>
      </c>
      <c r="W1852" s="6" t="s">
        <v>12563</v>
      </c>
      <c r="X1852" s="6" t="s">
        <v>12370</v>
      </c>
      <c r="Y1852" s="6" t="s">
        <v>12299</v>
      </c>
      <c r="Z1852" s="6" t="s">
        <v>12299</v>
      </c>
      <c r="AA1852" s="6"/>
    </row>
    <row r="1853" spans="1:27" x14ac:dyDescent="0.3">
      <c r="A1853" s="6">
        <v>2653</v>
      </c>
      <c r="B1853" s="6" t="s">
        <v>15432</v>
      </c>
      <c r="C1853" s="6" t="s">
        <v>15433</v>
      </c>
      <c r="D1853" s="6">
        <v>4</v>
      </c>
      <c r="E1853" s="6">
        <v>20</v>
      </c>
      <c r="F1853" s="6"/>
      <c r="G1853" s="6">
        <v>100</v>
      </c>
      <c r="H1853" s="6"/>
      <c r="I1853" s="6">
        <v>0</v>
      </c>
      <c r="J1853" s="6"/>
      <c r="K1853" s="6">
        <v>0</v>
      </c>
      <c r="L1853" s="6" t="s">
        <v>12295</v>
      </c>
      <c r="M1853" s="6">
        <v>63</v>
      </c>
      <c r="N1853" s="6" t="e">
        <f>VLOOKUP(A1853,web_archive!D:AB,18,FALSE)</f>
        <v>#N/A</v>
      </c>
      <c r="O1853" s="6">
        <v>2</v>
      </c>
      <c r="P1853" s="6">
        <v>136</v>
      </c>
      <c r="Q1853" s="6"/>
      <c r="R1853" s="6">
        <v>90</v>
      </c>
      <c r="S1853" s="6">
        <v>0</v>
      </c>
      <c r="T1853" s="6">
        <v>0</v>
      </c>
      <c r="U1853" s="6" t="s">
        <v>12299</v>
      </c>
      <c r="V1853" s="6" t="s">
        <v>12299</v>
      </c>
      <c r="W1853" s="6" t="s">
        <v>12299</v>
      </c>
      <c r="X1853" s="6"/>
      <c r="Y1853" s="6"/>
      <c r="Z1853" s="6"/>
      <c r="AA1853" s="6"/>
    </row>
    <row r="1854" spans="1:27" x14ac:dyDescent="0.3">
      <c r="A1854" s="6">
        <v>2654</v>
      </c>
      <c r="B1854" s="6" t="s">
        <v>8994</v>
      </c>
      <c r="C1854" s="6" t="s">
        <v>8995</v>
      </c>
      <c r="D1854" s="6">
        <v>4</v>
      </c>
      <c r="E1854" s="6">
        <v>20000</v>
      </c>
      <c r="F1854" s="6"/>
      <c r="G1854" s="6">
        <v>300</v>
      </c>
      <c r="H1854" s="6"/>
      <c r="I1854" s="6">
        <v>1</v>
      </c>
      <c r="J1854" s="6"/>
      <c r="K1854" s="6">
        <v>0</v>
      </c>
      <c r="L1854" s="6" t="s">
        <v>12242</v>
      </c>
      <c r="M1854" s="6">
        <v>63</v>
      </c>
      <c r="N1854" s="6" t="e">
        <f>VLOOKUP(A1854,web_archive!D:AB,18,FALSE)</f>
        <v>#N/A</v>
      </c>
      <c r="O1854" s="6">
        <v>2</v>
      </c>
      <c r="P1854" s="6">
        <v>136</v>
      </c>
      <c r="Q1854" s="6"/>
      <c r="R1854" s="6">
        <v>30</v>
      </c>
      <c r="S1854" s="6">
        <v>0</v>
      </c>
      <c r="T1854" s="6">
        <v>0</v>
      </c>
      <c r="U1854" s="6" t="s">
        <v>12691</v>
      </c>
      <c r="V1854" s="6" t="s">
        <v>12762</v>
      </c>
      <c r="W1854" s="6" t="s">
        <v>14526</v>
      </c>
      <c r="X1854" s="6" t="s">
        <v>12368</v>
      </c>
      <c r="Y1854" s="6" t="s">
        <v>12299</v>
      </c>
      <c r="Z1854" s="6" t="s">
        <v>12299</v>
      </c>
      <c r="AA1854" s="6"/>
    </row>
    <row r="1855" spans="1:27" x14ac:dyDescent="0.3">
      <c r="A1855" s="6">
        <v>2655</v>
      </c>
      <c r="B1855" s="6" t="s">
        <v>1260</v>
      </c>
      <c r="C1855" s="6" t="s">
        <v>1261</v>
      </c>
      <c r="D1855" s="6">
        <v>4</v>
      </c>
      <c r="E1855" s="6">
        <v>50000</v>
      </c>
      <c r="F1855" s="6"/>
      <c r="G1855" s="6">
        <v>4000</v>
      </c>
      <c r="H1855" s="6"/>
      <c r="I1855" s="6">
        <v>0</v>
      </c>
      <c r="J1855" s="6"/>
      <c r="K1855" s="6">
        <v>0</v>
      </c>
      <c r="L1855" s="6" t="s">
        <v>14534</v>
      </c>
      <c r="M1855" s="6">
        <v>63</v>
      </c>
      <c r="N1855" s="6" t="str">
        <f>VLOOKUP(A1855,web_archive!D:AB,18,FALSE)</f>
        <v>Normal / Upper / Baby</v>
      </c>
      <c r="O1855" s="6">
        <v>2</v>
      </c>
      <c r="P1855" s="6">
        <v>136</v>
      </c>
      <c r="Q1855" s="6"/>
      <c r="R1855" s="6">
        <v>0</v>
      </c>
      <c r="S1855" s="6">
        <v>0</v>
      </c>
      <c r="T1855" s="6">
        <v>0</v>
      </c>
      <c r="U1855" s="6" t="s">
        <v>12299</v>
      </c>
      <c r="V1855" s="6" t="s">
        <v>12299</v>
      </c>
      <c r="W1855" s="6" t="s">
        <v>12299</v>
      </c>
      <c r="X1855" s="6"/>
      <c r="Y1855" s="6"/>
      <c r="Z1855" s="6"/>
      <c r="AA1855" s="6"/>
    </row>
    <row r="1856" spans="1:27" x14ac:dyDescent="0.3">
      <c r="A1856" s="6">
        <v>2656</v>
      </c>
      <c r="B1856" s="6" t="s">
        <v>5364</v>
      </c>
      <c r="C1856" s="6" t="s">
        <v>5365</v>
      </c>
      <c r="D1856" s="6">
        <v>4</v>
      </c>
      <c r="E1856" s="6">
        <v>20000</v>
      </c>
      <c r="F1856" s="6"/>
      <c r="G1856" s="6">
        <v>1000</v>
      </c>
      <c r="H1856" s="6"/>
      <c r="I1856" s="6">
        <v>1</v>
      </c>
      <c r="J1856" s="6"/>
      <c r="K1856" s="6">
        <v>0</v>
      </c>
      <c r="L1856" s="6" t="s">
        <v>12538</v>
      </c>
      <c r="M1856" s="6">
        <v>63</v>
      </c>
      <c r="N1856" s="6" t="str">
        <f>VLOOKUP(A1856,web_archive!D:AB,18,FALSE)</f>
        <v>Normal / Upper / Baby</v>
      </c>
      <c r="O1856" s="6">
        <v>2</v>
      </c>
      <c r="P1856" s="6">
        <v>136</v>
      </c>
      <c r="Q1856" s="6"/>
      <c r="R1856" s="6">
        <v>1</v>
      </c>
      <c r="S1856" s="6">
        <v>0</v>
      </c>
      <c r="T1856" s="6">
        <v>0</v>
      </c>
      <c r="U1856" s="6" t="s">
        <v>13923</v>
      </c>
      <c r="V1856" s="6" t="s">
        <v>12370</v>
      </c>
      <c r="W1856" s="6" t="s">
        <v>12299</v>
      </c>
      <c r="X1856" s="6" t="s">
        <v>12299</v>
      </c>
      <c r="Y1856" s="6"/>
      <c r="Z1856" s="6"/>
      <c r="AA1856" s="6"/>
    </row>
    <row r="1857" spans="1:29" x14ac:dyDescent="0.3">
      <c r="A1857" s="6">
        <v>2657</v>
      </c>
      <c r="B1857" s="6" t="s">
        <v>15434</v>
      </c>
      <c r="C1857" s="6" t="s">
        <v>15435</v>
      </c>
      <c r="D1857" s="6">
        <v>4</v>
      </c>
      <c r="E1857" s="6">
        <v>20</v>
      </c>
      <c r="F1857" s="6"/>
      <c r="G1857" s="6">
        <v>100</v>
      </c>
      <c r="H1857" s="6"/>
      <c r="I1857" s="6">
        <v>0</v>
      </c>
      <c r="J1857" s="6"/>
      <c r="K1857" s="6">
        <v>0</v>
      </c>
      <c r="L1857" s="6" t="s">
        <v>12295</v>
      </c>
      <c r="M1857" s="6">
        <v>63</v>
      </c>
      <c r="N1857" s="6" t="e">
        <f>VLOOKUP(A1857,web_archive!D:AB,18,FALSE)</f>
        <v>#N/A</v>
      </c>
      <c r="O1857" s="6">
        <v>2</v>
      </c>
      <c r="P1857" s="6">
        <v>136</v>
      </c>
      <c r="Q1857" s="6"/>
      <c r="R1857" s="6">
        <v>1</v>
      </c>
      <c r="S1857" s="6">
        <v>0</v>
      </c>
      <c r="T1857" s="6">
        <v>0</v>
      </c>
      <c r="U1857" s="6" t="s">
        <v>12299</v>
      </c>
      <c r="V1857" s="6" t="s">
        <v>12299</v>
      </c>
      <c r="W1857" s="6" t="s">
        <v>12299</v>
      </c>
      <c r="X1857" s="6"/>
      <c r="Y1857" s="6"/>
      <c r="Z1857" s="6"/>
      <c r="AA1857" s="6"/>
      <c r="AB1857" s="6"/>
      <c r="AC1857" s="6"/>
    </row>
    <row r="1858" spans="1:29" x14ac:dyDescent="0.3">
      <c r="A1858" s="6">
        <v>2658</v>
      </c>
      <c r="B1858" s="6" t="s">
        <v>15436</v>
      </c>
      <c r="C1858" s="6" t="s">
        <v>15419</v>
      </c>
      <c r="D1858" s="6">
        <v>4</v>
      </c>
      <c r="E1858" s="6">
        <v>2</v>
      </c>
      <c r="F1858" s="6"/>
      <c r="G1858" s="6">
        <v>100</v>
      </c>
      <c r="H1858" s="6"/>
      <c r="I1858" s="6">
        <v>0</v>
      </c>
      <c r="J1858" s="6"/>
      <c r="K1858" s="6">
        <v>1</v>
      </c>
      <c r="L1858" s="6" t="s">
        <v>12295</v>
      </c>
      <c r="M1858" s="6">
        <v>63</v>
      </c>
      <c r="N1858" s="6" t="e">
        <f>VLOOKUP(A1858,web_archive!D:AB,18,FALSE)</f>
        <v>#N/A</v>
      </c>
      <c r="O1858" s="6">
        <v>2</v>
      </c>
      <c r="P1858" s="6">
        <v>136</v>
      </c>
      <c r="Q1858" s="6"/>
      <c r="R1858" s="6">
        <v>0</v>
      </c>
      <c r="S1858" s="6">
        <v>0</v>
      </c>
      <c r="T1858" s="6">
        <v>0</v>
      </c>
      <c r="U1858" s="6" t="s">
        <v>13923</v>
      </c>
      <c r="V1858" s="6" t="s">
        <v>12489</v>
      </c>
      <c r="W1858" s="6" t="s">
        <v>12299</v>
      </c>
      <c r="X1858" s="6" t="s">
        <v>12299</v>
      </c>
      <c r="Y1858" s="6"/>
      <c r="Z1858" s="6"/>
      <c r="AA1858" s="6"/>
      <c r="AB1858" s="6"/>
      <c r="AC1858" s="6"/>
    </row>
    <row r="1859" spans="1:29" x14ac:dyDescent="0.3">
      <c r="A1859" s="6">
        <v>2659</v>
      </c>
      <c r="B1859" s="6" t="s">
        <v>10375</v>
      </c>
      <c r="C1859" s="6" t="s">
        <v>10376</v>
      </c>
      <c r="D1859" s="6">
        <v>4</v>
      </c>
      <c r="E1859" s="6">
        <v>20</v>
      </c>
      <c r="F1859" s="6"/>
      <c r="G1859" s="6">
        <v>500</v>
      </c>
      <c r="H1859" s="6"/>
      <c r="I1859" s="6">
        <v>1</v>
      </c>
      <c r="J1859" s="6"/>
      <c r="K1859" s="6">
        <v>0</v>
      </c>
      <c r="L1859" s="6" t="s">
        <v>14571</v>
      </c>
      <c r="M1859" s="6">
        <v>18</v>
      </c>
      <c r="N1859" s="6" t="str">
        <f>VLOOKUP(A1859,web_archive!D:AB,18,FALSE)</f>
        <v>Normal / Upper / Baby</v>
      </c>
      <c r="O1859" s="6">
        <v>2</v>
      </c>
      <c r="P1859" s="6">
        <v>136</v>
      </c>
      <c r="Q1859" s="6"/>
      <c r="R1859" s="6">
        <v>1</v>
      </c>
      <c r="S1859" s="6">
        <v>0</v>
      </c>
      <c r="T1859" s="6">
        <v>0</v>
      </c>
      <c r="U1859" s="6" t="s">
        <v>14525</v>
      </c>
      <c r="V1859" s="6" t="s">
        <v>13482</v>
      </c>
      <c r="W1859" s="6" t="s">
        <v>13526</v>
      </c>
      <c r="X1859" s="6" t="s">
        <v>12491</v>
      </c>
      <c r="Y1859" s="6" t="s">
        <v>12299</v>
      </c>
      <c r="Z1859" s="6" t="s">
        <v>12299</v>
      </c>
      <c r="AA1859" s="6"/>
      <c r="AB1859" s="6"/>
      <c r="AC1859" s="6"/>
    </row>
    <row r="1860" spans="1:29" x14ac:dyDescent="0.3">
      <c r="A1860" s="6">
        <v>2660</v>
      </c>
      <c r="B1860" s="6" t="s">
        <v>10379</v>
      </c>
      <c r="C1860" s="6" t="s">
        <v>10380</v>
      </c>
      <c r="D1860" s="6">
        <v>4</v>
      </c>
      <c r="E1860" s="6">
        <v>20</v>
      </c>
      <c r="F1860" s="6"/>
      <c r="G1860" s="6">
        <v>500</v>
      </c>
      <c r="H1860" s="6"/>
      <c r="I1860" s="6">
        <v>1</v>
      </c>
      <c r="J1860" s="6"/>
      <c r="K1860" s="6">
        <v>0</v>
      </c>
      <c r="L1860" s="6" t="s">
        <v>14571</v>
      </c>
      <c r="M1860" s="6">
        <v>18</v>
      </c>
      <c r="N1860" s="6" t="str">
        <f>VLOOKUP(A1860,web_archive!D:AB,18,FALSE)</f>
        <v>Normal / Upper / Baby</v>
      </c>
      <c r="O1860" s="6">
        <v>2</v>
      </c>
      <c r="P1860" s="6">
        <v>136</v>
      </c>
      <c r="Q1860" s="6"/>
      <c r="R1860" s="6">
        <v>1</v>
      </c>
      <c r="S1860" s="6">
        <v>0</v>
      </c>
      <c r="T1860" s="6">
        <v>0</v>
      </c>
      <c r="U1860" s="6" t="s">
        <v>14525</v>
      </c>
      <c r="V1860" s="6" t="s">
        <v>13062</v>
      </c>
      <c r="W1860" s="6" t="s">
        <v>15437</v>
      </c>
      <c r="X1860" s="6" t="s">
        <v>12489</v>
      </c>
      <c r="Y1860" s="6" t="s">
        <v>12299</v>
      </c>
      <c r="Z1860" s="6" t="s">
        <v>12299</v>
      </c>
      <c r="AA1860" s="6"/>
      <c r="AB1860" s="6"/>
      <c r="AC1860" s="6"/>
    </row>
    <row r="1861" spans="1:29" x14ac:dyDescent="0.3">
      <c r="A1861" s="6">
        <v>2661</v>
      </c>
      <c r="B1861" s="6" t="s">
        <v>10383</v>
      </c>
      <c r="C1861" s="6" t="s">
        <v>10384</v>
      </c>
      <c r="D1861" s="6">
        <v>4</v>
      </c>
      <c r="E1861" s="6">
        <v>20</v>
      </c>
      <c r="F1861" s="6"/>
      <c r="G1861" s="6">
        <v>500</v>
      </c>
      <c r="H1861" s="6"/>
      <c r="I1861" s="6">
        <v>1</v>
      </c>
      <c r="J1861" s="6"/>
      <c r="K1861" s="6">
        <v>0</v>
      </c>
      <c r="L1861" s="6" t="s">
        <v>14571</v>
      </c>
      <c r="M1861" s="6">
        <v>18</v>
      </c>
      <c r="N1861" s="6" t="str">
        <f>VLOOKUP(A1861,web_archive!D:AB,18,FALSE)</f>
        <v>Normal / Upper / Baby</v>
      </c>
      <c r="O1861" s="6">
        <v>2</v>
      </c>
      <c r="P1861" s="6">
        <v>136</v>
      </c>
      <c r="Q1861" s="6"/>
      <c r="R1861" s="6">
        <v>1</v>
      </c>
      <c r="S1861" s="6">
        <v>0</v>
      </c>
      <c r="T1861" s="6">
        <v>0</v>
      </c>
      <c r="U1861" s="6" t="s">
        <v>14525</v>
      </c>
      <c r="V1861" s="6" t="s">
        <v>14397</v>
      </c>
      <c r="W1861" s="6" t="s">
        <v>12868</v>
      </c>
      <c r="X1861" s="6" t="s">
        <v>12491</v>
      </c>
      <c r="Y1861" s="6" t="s">
        <v>12299</v>
      </c>
      <c r="Z1861" s="6" t="s">
        <v>12299</v>
      </c>
      <c r="AA1861" s="6"/>
      <c r="AB1861" s="6"/>
      <c r="AC1861" s="6"/>
    </row>
    <row r="1862" spans="1:29" x14ac:dyDescent="0.3">
      <c r="A1862" s="6">
        <v>2662</v>
      </c>
      <c r="B1862" s="6" t="s">
        <v>10387</v>
      </c>
      <c r="C1862" s="6" t="s">
        <v>10388</v>
      </c>
      <c r="D1862" s="6">
        <v>4</v>
      </c>
      <c r="E1862" s="6">
        <v>20</v>
      </c>
      <c r="F1862" s="6"/>
      <c r="G1862" s="6">
        <v>500</v>
      </c>
      <c r="H1862" s="6"/>
      <c r="I1862" s="6">
        <v>1</v>
      </c>
      <c r="J1862" s="6"/>
      <c r="K1862" s="6">
        <v>0</v>
      </c>
      <c r="L1862" s="6" t="s">
        <v>14571</v>
      </c>
      <c r="M1862" s="6">
        <v>18</v>
      </c>
      <c r="N1862" s="6" t="str">
        <f>VLOOKUP(A1862,web_archive!D:AB,18,FALSE)</f>
        <v>Normal / Upper / Baby</v>
      </c>
      <c r="O1862" s="6">
        <v>2</v>
      </c>
      <c r="P1862" s="6">
        <v>136</v>
      </c>
      <c r="Q1862" s="6"/>
      <c r="R1862" s="6">
        <v>1</v>
      </c>
      <c r="S1862" s="6">
        <v>0</v>
      </c>
      <c r="T1862" s="6">
        <v>0</v>
      </c>
      <c r="U1862" s="6" t="s">
        <v>14525</v>
      </c>
      <c r="V1862" s="6" t="s">
        <v>13470</v>
      </c>
      <c r="W1862" s="6" t="s">
        <v>15438</v>
      </c>
      <c r="X1862" s="6" t="s">
        <v>12489</v>
      </c>
      <c r="Y1862" s="6" t="s">
        <v>12299</v>
      </c>
      <c r="Z1862" s="6" t="s">
        <v>12299</v>
      </c>
      <c r="AA1862" s="6"/>
      <c r="AB1862" s="6"/>
      <c r="AC1862" s="6"/>
    </row>
    <row r="1863" spans="1:29" x14ac:dyDescent="0.3">
      <c r="A1863" s="6">
        <v>2663</v>
      </c>
      <c r="B1863" s="6" t="s">
        <v>4367</v>
      </c>
      <c r="C1863" s="6" t="s">
        <v>4368</v>
      </c>
      <c r="D1863" s="6">
        <v>4</v>
      </c>
      <c r="E1863" s="6">
        <v>20</v>
      </c>
      <c r="F1863" s="6"/>
      <c r="G1863" s="6">
        <v>900</v>
      </c>
      <c r="H1863" s="6"/>
      <c r="I1863" s="6">
        <v>0</v>
      </c>
      <c r="J1863" s="6"/>
      <c r="K1863" s="6">
        <v>0</v>
      </c>
      <c r="L1863" s="6" t="s">
        <v>12295</v>
      </c>
      <c r="M1863" s="6">
        <v>63</v>
      </c>
      <c r="N1863" s="6" t="str">
        <f>VLOOKUP(A1863,web_archive!D:AB,18,FALSE)</f>
        <v>Normal / Upper / Baby</v>
      </c>
      <c r="O1863" s="6">
        <v>2</v>
      </c>
      <c r="P1863" s="6">
        <v>136</v>
      </c>
      <c r="Q1863" s="6"/>
      <c r="R1863" s="6">
        <v>75</v>
      </c>
      <c r="S1863" s="6">
        <v>0</v>
      </c>
      <c r="T1863" s="6">
        <v>0</v>
      </c>
      <c r="U1863" s="6" t="s">
        <v>12892</v>
      </c>
      <c r="V1863" s="6" t="s">
        <v>13529</v>
      </c>
      <c r="W1863" s="6" t="s">
        <v>12368</v>
      </c>
      <c r="X1863" s="6" t="s">
        <v>12299</v>
      </c>
      <c r="Y1863" s="6" t="s">
        <v>12299</v>
      </c>
      <c r="Z1863" s="6"/>
      <c r="AA1863" s="6"/>
      <c r="AB1863" s="6"/>
      <c r="AC1863" s="6"/>
    </row>
    <row r="1864" spans="1:29" x14ac:dyDescent="0.3">
      <c r="A1864" s="6">
        <v>2664</v>
      </c>
      <c r="B1864" s="6" t="s">
        <v>15439</v>
      </c>
      <c r="C1864" s="6" t="s">
        <v>15440</v>
      </c>
      <c r="D1864" s="6">
        <v>4</v>
      </c>
      <c r="E1864" s="6">
        <v>20</v>
      </c>
      <c r="F1864" s="6"/>
      <c r="G1864" s="6">
        <v>200</v>
      </c>
      <c r="H1864" s="6"/>
      <c r="I1864" s="6">
        <v>0</v>
      </c>
      <c r="J1864" s="6"/>
      <c r="K1864" s="6">
        <v>0</v>
      </c>
      <c r="L1864" s="6" t="s">
        <v>14534</v>
      </c>
      <c r="M1864" s="6">
        <v>63</v>
      </c>
      <c r="N1864" s="6" t="e">
        <f>VLOOKUP(A1864,web_archive!D:AB,18,FALSE)</f>
        <v>#N/A</v>
      </c>
      <c r="O1864" s="6">
        <v>2</v>
      </c>
      <c r="P1864" s="6">
        <v>136</v>
      </c>
      <c r="Q1864" s="6"/>
      <c r="R1864" s="6">
        <v>75</v>
      </c>
      <c r="S1864" s="6">
        <v>0</v>
      </c>
      <c r="T1864" s="6">
        <v>0</v>
      </c>
      <c r="U1864" s="6" t="s">
        <v>12858</v>
      </c>
      <c r="V1864" s="6" t="s">
        <v>13504</v>
      </c>
      <c r="W1864" s="6" t="s">
        <v>12368</v>
      </c>
      <c r="X1864" s="6" t="s">
        <v>12299</v>
      </c>
      <c r="Y1864" s="6" t="s">
        <v>12299</v>
      </c>
      <c r="Z1864" s="6"/>
      <c r="AA1864" s="6"/>
      <c r="AB1864" s="6"/>
      <c r="AC1864" s="6"/>
    </row>
    <row r="1865" spans="1:29" x14ac:dyDescent="0.3">
      <c r="A1865" s="6">
        <v>2665</v>
      </c>
      <c r="B1865" s="6" t="s">
        <v>15441</v>
      </c>
      <c r="C1865" s="6" t="s">
        <v>15442</v>
      </c>
      <c r="D1865" s="6">
        <v>4</v>
      </c>
      <c r="E1865" s="6">
        <v>20</v>
      </c>
      <c r="F1865" s="6"/>
      <c r="G1865" s="6">
        <v>500</v>
      </c>
      <c r="H1865" s="6"/>
      <c r="I1865" s="6">
        <v>0</v>
      </c>
      <c r="J1865" s="6"/>
      <c r="K1865" s="6">
        <v>0</v>
      </c>
      <c r="L1865" s="6" t="s">
        <v>12258</v>
      </c>
      <c r="M1865" s="6">
        <v>63</v>
      </c>
      <c r="N1865" s="6" t="e">
        <f>VLOOKUP(A1865,web_archive!D:AB,18,FALSE)</f>
        <v>#N/A</v>
      </c>
      <c r="O1865" s="6">
        <v>2</v>
      </c>
      <c r="P1865" s="6">
        <v>136</v>
      </c>
      <c r="Q1865" s="6"/>
      <c r="R1865" s="6">
        <v>60</v>
      </c>
      <c r="S1865" s="6">
        <v>0</v>
      </c>
      <c r="T1865" s="6">
        <v>0</v>
      </c>
      <c r="U1865" s="6" t="s">
        <v>14525</v>
      </c>
      <c r="V1865" s="6" t="s">
        <v>15443</v>
      </c>
      <c r="W1865" s="6" t="s">
        <v>13041</v>
      </c>
      <c r="X1865" s="6" t="s">
        <v>15444</v>
      </c>
      <c r="Y1865" s="6" t="s">
        <v>12798</v>
      </c>
      <c r="Z1865" s="6" t="s">
        <v>12491</v>
      </c>
      <c r="AA1865" s="6" t="s">
        <v>12299</v>
      </c>
      <c r="AB1865" s="6" t="s">
        <v>12299</v>
      </c>
      <c r="AC1865" s="6"/>
    </row>
    <row r="1866" spans="1:29" x14ac:dyDescent="0.3">
      <c r="A1866" s="6">
        <v>2666</v>
      </c>
      <c r="B1866" s="6" t="s">
        <v>5941</v>
      </c>
      <c r="C1866" s="6" t="s">
        <v>5942</v>
      </c>
      <c r="D1866" s="6">
        <v>4</v>
      </c>
      <c r="E1866" s="6">
        <v>20</v>
      </c>
      <c r="F1866" s="6"/>
      <c r="G1866" s="6">
        <v>100</v>
      </c>
      <c r="H1866" s="6"/>
      <c r="I1866" s="6">
        <v>0</v>
      </c>
      <c r="J1866" s="6"/>
      <c r="K1866" s="6">
        <v>0</v>
      </c>
      <c r="L1866" s="6" t="s">
        <v>12295</v>
      </c>
      <c r="M1866" s="6">
        <v>63</v>
      </c>
      <c r="N1866" s="6" t="str">
        <f>VLOOKUP(A1866,web_archive!D:AB,18,FALSE)</f>
        <v>Normal / Upper / Baby</v>
      </c>
      <c r="O1866" s="6">
        <v>2</v>
      </c>
      <c r="P1866" s="6">
        <v>136</v>
      </c>
      <c r="Q1866" s="6"/>
      <c r="R1866" s="6">
        <v>1</v>
      </c>
      <c r="S1866" s="6">
        <v>0</v>
      </c>
      <c r="T1866" s="6">
        <v>0</v>
      </c>
      <c r="U1866" s="6" t="s">
        <v>12691</v>
      </c>
      <c r="V1866" s="6" t="s">
        <v>15445</v>
      </c>
      <c r="W1866" s="6" t="s">
        <v>12860</v>
      </c>
      <c r="X1866" s="6" t="s">
        <v>13387</v>
      </c>
      <c r="Y1866" s="6" t="s">
        <v>12299</v>
      </c>
      <c r="Z1866" s="6" t="s">
        <v>12299</v>
      </c>
      <c r="AA1866" s="6"/>
      <c r="AB1866" s="6"/>
      <c r="AC1866" s="6"/>
    </row>
    <row r="1867" spans="1:29" x14ac:dyDescent="0.3">
      <c r="A1867" s="6">
        <v>2667</v>
      </c>
      <c r="B1867" s="6" t="s">
        <v>4548</v>
      </c>
      <c r="C1867" s="6" t="s">
        <v>4549</v>
      </c>
      <c r="D1867" s="6">
        <v>4</v>
      </c>
      <c r="E1867" s="6">
        <v>20</v>
      </c>
      <c r="F1867" s="6"/>
      <c r="G1867" s="6">
        <v>300</v>
      </c>
      <c r="H1867" s="6"/>
      <c r="I1867" s="6">
        <v>0</v>
      </c>
      <c r="J1867" s="6"/>
      <c r="K1867" s="6">
        <v>0</v>
      </c>
      <c r="L1867" s="6" t="s">
        <v>14534</v>
      </c>
      <c r="M1867" s="6">
        <v>63</v>
      </c>
      <c r="N1867" s="6" t="str">
        <f>VLOOKUP(A1867,web_archive!D:AB,18,FALSE)</f>
        <v>Normal / Upper / Baby</v>
      </c>
      <c r="O1867" s="6">
        <v>2</v>
      </c>
      <c r="P1867" s="6">
        <v>136</v>
      </c>
      <c r="Q1867" s="6"/>
      <c r="R1867" s="6">
        <v>60</v>
      </c>
      <c r="S1867" s="6">
        <v>0</v>
      </c>
      <c r="T1867" s="6">
        <v>0</v>
      </c>
      <c r="U1867" s="6" t="s">
        <v>12892</v>
      </c>
      <c r="V1867" s="6" t="s">
        <v>14842</v>
      </c>
      <c r="W1867" s="6" t="s">
        <v>13494</v>
      </c>
      <c r="X1867" s="6" t="s">
        <v>12368</v>
      </c>
      <c r="Y1867" s="6" t="s">
        <v>12299</v>
      </c>
      <c r="Z1867" s="6" t="s">
        <v>12299</v>
      </c>
      <c r="AA1867" s="6"/>
      <c r="AB1867" s="6"/>
      <c r="AC1867" s="6"/>
    </row>
    <row r="1868" spans="1:29" x14ac:dyDescent="0.3">
      <c r="A1868" s="6">
        <v>2668</v>
      </c>
      <c r="B1868" s="6" t="s">
        <v>15446</v>
      </c>
      <c r="C1868" s="6" t="s">
        <v>15447</v>
      </c>
      <c r="D1868" s="6">
        <v>4</v>
      </c>
      <c r="E1868" s="6">
        <v>0</v>
      </c>
      <c r="F1868" s="6"/>
      <c r="G1868" s="6">
        <v>500</v>
      </c>
      <c r="H1868" s="6"/>
      <c r="I1868" s="6">
        <v>0</v>
      </c>
      <c r="J1868" s="6"/>
      <c r="K1868" s="6">
        <v>0</v>
      </c>
      <c r="L1868" s="6" t="s">
        <v>12295</v>
      </c>
      <c r="M1868" s="6">
        <v>63</v>
      </c>
      <c r="N1868" s="6" t="e">
        <f>VLOOKUP(A1868,web_archive!D:AB,18,FALSE)</f>
        <v>#N/A</v>
      </c>
      <c r="O1868" s="6">
        <v>2</v>
      </c>
      <c r="P1868" s="6">
        <v>136</v>
      </c>
      <c r="Q1868" s="6"/>
      <c r="R1868" s="6">
        <v>1</v>
      </c>
      <c r="S1868" s="6">
        <v>0</v>
      </c>
      <c r="T1868" s="6">
        <v>0</v>
      </c>
      <c r="U1868" s="6" t="s">
        <v>12691</v>
      </c>
      <c r="V1868" s="6" t="s">
        <v>14397</v>
      </c>
      <c r="W1868" s="6" t="s">
        <v>15007</v>
      </c>
      <c r="X1868" s="6" t="s">
        <v>13482</v>
      </c>
      <c r="Y1868" s="6" t="s">
        <v>13470</v>
      </c>
      <c r="Z1868" s="6" t="s">
        <v>13483</v>
      </c>
      <c r="AA1868" s="6" t="s">
        <v>12404</v>
      </c>
      <c r="AB1868" s="6" t="s">
        <v>12299</v>
      </c>
      <c r="AC1868" s="6" t="s">
        <v>12299</v>
      </c>
    </row>
    <row r="1869" spans="1:29" x14ac:dyDescent="0.3">
      <c r="A1869" s="6">
        <v>2669</v>
      </c>
      <c r="B1869" s="6" t="s">
        <v>15448</v>
      </c>
      <c r="C1869" s="6" t="s">
        <v>15449</v>
      </c>
      <c r="D1869" s="6">
        <v>4</v>
      </c>
      <c r="E1869" s="6">
        <v>30000</v>
      </c>
      <c r="F1869" s="6"/>
      <c r="G1869" s="6">
        <v>100</v>
      </c>
      <c r="H1869" s="6"/>
      <c r="I1869" s="6">
        <v>0</v>
      </c>
      <c r="J1869" s="6"/>
      <c r="K1869" s="6">
        <v>1</v>
      </c>
      <c r="L1869" s="6" t="s">
        <v>12295</v>
      </c>
      <c r="M1869" s="6">
        <v>63</v>
      </c>
      <c r="N1869" s="6" t="e">
        <f>VLOOKUP(A1869,web_archive!D:AB,18,FALSE)</f>
        <v>#N/A</v>
      </c>
      <c r="O1869" s="6">
        <v>2</v>
      </c>
      <c r="P1869" s="6">
        <v>136</v>
      </c>
      <c r="Q1869" s="6"/>
      <c r="R1869" s="6">
        <v>0</v>
      </c>
      <c r="S1869" s="6">
        <v>0</v>
      </c>
      <c r="T1869" s="6">
        <v>0</v>
      </c>
      <c r="U1869" s="6" t="s">
        <v>13227</v>
      </c>
      <c r="V1869" s="6" t="s">
        <v>12489</v>
      </c>
      <c r="W1869" s="6" t="s">
        <v>12299</v>
      </c>
      <c r="X1869" s="6" t="s">
        <v>12299</v>
      </c>
      <c r="Y1869" s="6"/>
      <c r="Z1869" s="6"/>
      <c r="AA1869" s="6"/>
      <c r="AB1869" s="6"/>
      <c r="AC1869" s="6"/>
    </row>
    <row r="1870" spans="1:29" x14ac:dyDescent="0.3">
      <c r="A1870" s="6">
        <v>2670</v>
      </c>
      <c r="B1870" s="6" t="s">
        <v>15450</v>
      </c>
      <c r="C1870" s="6" t="s">
        <v>15451</v>
      </c>
      <c r="D1870" s="6">
        <v>4</v>
      </c>
      <c r="E1870" s="6">
        <v>20</v>
      </c>
      <c r="F1870" s="6"/>
      <c r="G1870" s="6">
        <v>100</v>
      </c>
      <c r="H1870" s="6"/>
      <c r="I1870" s="6">
        <v>1</v>
      </c>
      <c r="J1870" s="6"/>
      <c r="K1870" s="6">
        <v>0</v>
      </c>
      <c r="L1870" s="6" t="s">
        <v>12295</v>
      </c>
      <c r="M1870" s="6">
        <v>63</v>
      </c>
      <c r="N1870" s="6" t="e">
        <f>VLOOKUP(A1870,web_archive!D:AB,18,FALSE)</f>
        <v>#N/A</v>
      </c>
      <c r="O1870" s="6">
        <v>2</v>
      </c>
      <c r="P1870" s="6">
        <v>136</v>
      </c>
      <c r="Q1870" s="6"/>
      <c r="R1870" s="6">
        <v>30</v>
      </c>
      <c r="S1870" s="6">
        <v>0</v>
      </c>
      <c r="T1870" s="6">
        <v>0</v>
      </c>
      <c r="U1870" s="6" t="s">
        <v>12640</v>
      </c>
      <c r="V1870" s="6" t="s">
        <v>12491</v>
      </c>
      <c r="W1870" s="6" t="s">
        <v>12299</v>
      </c>
      <c r="X1870" s="6" t="s">
        <v>12299</v>
      </c>
      <c r="Y1870" s="6"/>
      <c r="Z1870" s="6"/>
      <c r="AA1870" s="6"/>
      <c r="AB1870" s="6"/>
      <c r="AC1870" s="6"/>
    </row>
    <row r="1871" spans="1:29" x14ac:dyDescent="0.3">
      <c r="A1871" s="6">
        <v>2671</v>
      </c>
      <c r="B1871" s="6" t="s">
        <v>15452</v>
      </c>
      <c r="C1871" s="6" t="s">
        <v>9995</v>
      </c>
      <c r="D1871" s="6">
        <v>4</v>
      </c>
      <c r="E1871" s="6">
        <v>10000</v>
      </c>
      <c r="F1871" s="6"/>
      <c r="G1871" s="6">
        <v>100</v>
      </c>
      <c r="H1871" s="6"/>
      <c r="I1871" s="6">
        <v>0</v>
      </c>
      <c r="J1871" s="6"/>
      <c r="K1871" s="6">
        <v>1</v>
      </c>
      <c r="L1871" s="6" t="s">
        <v>12257</v>
      </c>
      <c r="M1871" s="6">
        <v>63</v>
      </c>
      <c r="N1871" s="6" t="e">
        <f>VLOOKUP(A1871,web_archive!D:AB,18,FALSE)</f>
        <v>#N/A</v>
      </c>
      <c r="O1871" s="6">
        <v>2</v>
      </c>
      <c r="P1871" s="6">
        <v>136</v>
      </c>
      <c r="Q1871" s="6"/>
      <c r="R1871" s="6">
        <v>65</v>
      </c>
      <c r="S1871" s="6">
        <v>0</v>
      </c>
      <c r="T1871" s="6">
        <v>0</v>
      </c>
      <c r="U1871" s="6" t="s">
        <v>13909</v>
      </c>
      <c r="V1871" s="6" t="s">
        <v>12404</v>
      </c>
      <c r="W1871" s="6" t="s">
        <v>12299</v>
      </c>
      <c r="X1871" s="6" t="s">
        <v>12299</v>
      </c>
      <c r="Y1871" s="6"/>
      <c r="Z1871" s="6"/>
      <c r="AA1871" s="6"/>
      <c r="AB1871" s="6"/>
      <c r="AC1871" s="6"/>
    </row>
    <row r="1872" spans="1:29" x14ac:dyDescent="0.3">
      <c r="A1872" s="6">
        <v>2672</v>
      </c>
      <c r="B1872" s="6" t="s">
        <v>15453</v>
      </c>
      <c r="C1872" s="6" t="s">
        <v>15454</v>
      </c>
      <c r="D1872" s="6">
        <v>4</v>
      </c>
      <c r="E1872" s="6">
        <v>20</v>
      </c>
      <c r="F1872" s="6"/>
      <c r="G1872" s="6">
        <v>100</v>
      </c>
      <c r="H1872" s="6"/>
      <c r="I1872" s="6">
        <v>0</v>
      </c>
      <c r="J1872" s="6"/>
      <c r="K1872" s="6">
        <v>0</v>
      </c>
      <c r="L1872" s="6" t="s">
        <v>14534</v>
      </c>
      <c r="M1872" s="6">
        <v>63</v>
      </c>
      <c r="N1872" s="6" t="e">
        <f>VLOOKUP(A1872,web_archive!D:AB,18,FALSE)</f>
        <v>#N/A</v>
      </c>
      <c r="O1872" s="6">
        <v>2</v>
      </c>
      <c r="P1872" s="6">
        <v>136</v>
      </c>
      <c r="Q1872" s="6"/>
      <c r="R1872" s="6">
        <v>0</v>
      </c>
      <c r="S1872" s="6">
        <v>0</v>
      </c>
      <c r="T1872" s="6">
        <v>0</v>
      </c>
      <c r="U1872" s="6" t="s">
        <v>12691</v>
      </c>
      <c r="V1872" s="6" t="s">
        <v>12711</v>
      </c>
      <c r="W1872" s="6" t="s">
        <v>13021</v>
      </c>
      <c r="X1872" s="6" t="s">
        <v>13256</v>
      </c>
      <c r="Y1872" s="6" t="s">
        <v>13494</v>
      </c>
      <c r="Z1872" s="6" t="s">
        <v>12582</v>
      </c>
      <c r="AA1872" s="6" t="s">
        <v>12491</v>
      </c>
      <c r="AB1872" s="6" t="s">
        <v>12299</v>
      </c>
      <c r="AC1872" s="6" t="s">
        <v>12299</v>
      </c>
    </row>
    <row r="1873" spans="1:48" x14ac:dyDescent="0.3">
      <c r="A1873" s="6">
        <v>2673</v>
      </c>
      <c r="B1873" s="6" t="s">
        <v>15455</v>
      </c>
      <c r="C1873" s="6" t="s">
        <v>15456</v>
      </c>
      <c r="D1873" s="6">
        <v>4</v>
      </c>
      <c r="E1873" s="6">
        <v>0</v>
      </c>
      <c r="F1873" s="6"/>
      <c r="G1873" s="6">
        <v>100</v>
      </c>
      <c r="H1873" s="6"/>
      <c r="I1873" s="6">
        <v>0</v>
      </c>
      <c r="J1873" s="6"/>
      <c r="K1873" s="6">
        <v>0</v>
      </c>
      <c r="L1873" s="6" t="s">
        <v>14534</v>
      </c>
      <c r="M1873" s="6">
        <v>63</v>
      </c>
      <c r="N1873" s="6" t="e">
        <f>VLOOKUP(A1873,web_archive!D:AB,18,FALSE)</f>
        <v>#N/A</v>
      </c>
      <c r="O1873" s="6">
        <v>2</v>
      </c>
      <c r="P1873" s="6">
        <v>136</v>
      </c>
      <c r="Q1873" s="6"/>
      <c r="R1873" s="6">
        <v>48</v>
      </c>
      <c r="S1873" s="6">
        <v>0</v>
      </c>
      <c r="T1873" s="6">
        <v>0</v>
      </c>
      <c r="U1873" s="6" t="s">
        <v>13138</v>
      </c>
      <c r="V1873" s="6" t="s">
        <v>14988</v>
      </c>
      <c r="W1873" s="6" t="s">
        <v>12404</v>
      </c>
      <c r="X1873" s="6" t="s">
        <v>12299</v>
      </c>
      <c r="Y1873" s="6" t="s">
        <v>12299</v>
      </c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</row>
    <row r="1874" spans="1:48" x14ac:dyDescent="0.3">
      <c r="A1874" s="6">
        <v>2674</v>
      </c>
      <c r="B1874" s="6" t="s">
        <v>15457</v>
      </c>
      <c r="C1874" s="6" t="s">
        <v>15458</v>
      </c>
      <c r="D1874" s="6">
        <v>4</v>
      </c>
      <c r="E1874" s="6">
        <v>20</v>
      </c>
      <c r="F1874" s="6"/>
      <c r="G1874" s="6">
        <v>0</v>
      </c>
      <c r="H1874" s="6"/>
      <c r="I1874" s="6">
        <v>0</v>
      </c>
      <c r="J1874" s="6"/>
      <c r="K1874" s="6">
        <v>0</v>
      </c>
      <c r="L1874" s="6" t="s">
        <v>12295</v>
      </c>
      <c r="M1874" s="6">
        <v>63</v>
      </c>
      <c r="N1874" s="6" t="e">
        <f>VLOOKUP(A1874,web_archive!D:AB,18,FALSE)</f>
        <v>#N/A</v>
      </c>
      <c r="O1874" s="6">
        <v>2</v>
      </c>
      <c r="P1874" s="6">
        <v>136</v>
      </c>
      <c r="Q1874" s="6"/>
      <c r="R1874" s="6">
        <v>1</v>
      </c>
      <c r="S1874" s="6">
        <v>0</v>
      </c>
      <c r="T1874" s="6">
        <v>0</v>
      </c>
      <c r="U1874" s="6" t="s">
        <v>12299</v>
      </c>
      <c r="V1874" s="6" t="s">
        <v>12299</v>
      </c>
      <c r="W1874" s="6" t="s">
        <v>12299</v>
      </c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</row>
    <row r="1875" spans="1:48" x14ac:dyDescent="0.3">
      <c r="A1875" s="6">
        <v>2675</v>
      </c>
      <c r="B1875" s="6" t="s">
        <v>15459</v>
      </c>
      <c r="C1875" s="6" t="s">
        <v>15460</v>
      </c>
      <c r="D1875" s="6">
        <v>4</v>
      </c>
      <c r="E1875" s="6">
        <v>0</v>
      </c>
      <c r="F1875" s="6"/>
      <c r="G1875" s="6">
        <v>10</v>
      </c>
      <c r="H1875" s="6"/>
      <c r="I1875" s="6">
        <v>0</v>
      </c>
      <c r="J1875" s="6"/>
      <c r="K1875" s="6">
        <v>0</v>
      </c>
      <c r="L1875" s="6" t="s">
        <v>12295</v>
      </c>
      <c r="M1875" s="6">
        <v>63</v>
      </c>
      <c r="N1875" s="6" t="e">
        <f>VLOOKUP(A1875,web_archive!D:AB,18,FALSE)</f>
        <v>#N/A</v>
      </c>
      <c r="O1875" s="6">
        <v>2</v>
      </c>
      <c r="P1875" s="6">
        <v>136</v>
      </c>
      <c r="Q1875" s="6"/>
      <c r="R1875" s="6">
        <v>1</v>
      </c>
      <c r="S1875" s="6">
        <v>0</v>
      </c>
      <c r="T1875" s="6">
        <v>0</v>
      </c>
      <c r="U1875" s="6" t="s">
        <v>12841</v>
      </c>
      <c r="V1875" s="6" t="s">
        <v>12404</v>
      </c>
      <c r="W1875" s="6" t="s">
        <v>12299</v>
      </c>
      <c r="X1875" s="6" t="s">
        <v>12299</v>
      </c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</row>
    <row r="1876" spans="1:48" x14ac:dyDescent="0.3">
      <c r="A1876" s="6">
        <v>2676</v>
      </c>
      <c r="B1876" s="6" t="s">
        <v>15461</v>
      </c>
      <c r="C1876" s="6" t="s">
        <v>15462</v>
      </c>
      <c r="D1876" s="6">
        <v>4</v>
      </c>
      <c r="E1876" s="6">
        <v>20</v>
      </c>
      <c r="F1876" s="6"/>
      <c r="G1876" s="6">
        <v>300</v>
      </c>
      <c r="H1876" s="6"/>
      <c r="I1876" s="6">
        <v>0</v>
      </c>
      <c r="J1876" s="6"/>
      <c r="K1876" s="6">
        <v>0</v>
      </c>
      <c r="L1876" s="6" t="s">
        <v>12295</v>
      </c>
      <c r="M1876" s="6">
        <v>63</v>
      </c>
      <c r="N1876" s="6" t="e">
        <f>VLOOKUP(A1876,web_archive!D:AB,18,FALSE)</f>
        <v>#N/A</v>
      </c>
      <c r="O1876" s="6">
        <v>2</v>
      </c>
      <c r="P1876" s="6">
        <v>136</v>
      </c>
      <c r="Q1876" s="6"/>
      <c r="R1876" s="6">
        <v>1</v>
      </c>
      <c r="S1876" s="6">
        <v>0</v>
      </c>
      <c r="T1876" s="6">
        <v>0</v>
      </c>
      <c r="U1876" s="6" t="s">
        <v>14045</v>
      </c>
      <c r="V1876" s="6">
        <v>7618</v>
      </c>
      <c r="W1876" s="6" t="s">
        <v>12413</v>
      </c>
      <c r="X1876" s="6" t="s">
        <v>12299</v>
      </c>
      <c r="Y1876" s="6" t="s">
        <v>12299</v>
      </c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</row>
    <row r="1877" spans="1:48" x14ac:dyDescent="0.3">
      <c r="A1877" s="6">
        <v>2677</v>
      </c>
      <c r="B1877" s="6" t="s">
        <v>15463</v>
      </c>
      <c r="C1877" s="6" t="s">
        <v>15464</v>
      </c>
      <c r="D1877" s="6">
        <v>4</v>
      </c>
      <c r="E1877" s="6">
        <v>20</v>
      </c>
      <c r="F1877" s="6"/>
      <c r="G1877" s="6">
        <v>100</v>
      </c>
      <c r="H1877" s="6"/>
      <c r="I1877" s="6">
        <v>0</v>
      </c>
      <c r="J1877" s="6"/>
      <c r="K1877" s="6">
        <v>0</v>
      </c>
      <c r="L1877" s="6" t="s">
        <v>12295</v>
      </c>
      <c r="M1877" s="6">
        <v>63</v>
      </c>
      <c r="N1877" s="6" t="e">
        <f>VLOOKUP(A1877,web_archive!D:AB,18,FALSE)</f>
        <v>#N/A</v>
      </c>
      <c r="O1877" s="6">
        <v>2</v>
      </c>
      <c r="P1877" s="6">
        <v>136</v>
      </c>
      <c r="Q1877" s="6"/>
      <c r="R1877" s="6">
        <v>0</v>
      </c>
      <c r="S1877" s="6">
        <v>0</v>
      </c>
      <c r="T1877" s="6">
        <v>0</v>
      </c>
      <c r="U1877" s="6" t="s">
        <v>12542</v>
      </c>
      <c r="V1877" s="6" t="s">
        <v>13184</v>
      </c>
      <c r="W1877" s="6" t="s">
        <v>12368</v>
      </c>
      <c r="X1877" s="6" t="s">
        <v>12299</v>
      </c>
      <c r="Y1877" s="6" t="s">
        <v>12299</v>
      </c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</row>
    <row r="1878" spans="1:48" x14ac:dyDescent="0.3">
      <c r="A1878" s="6">
        <v>2678</v>
      </c>
      <c r="B1878" s="6" t="s">
        <v>15465</v>
      </c>
      <c r="C1878" s="6" t="s">
        <v>15466</v>
      </c>
      <c r="D1878" s="6">
        <v>4</v>
      </c>
      <c r="E1878" s="6">
        <v>20</v>
      </c>
      <c r="F1878" s="6"/>
      <c r="G1878" s="6">
        <v>100</v>
      </c>
      <c r="H1878" s="6"/>
      <c r="I1878" s="6">
        <v>0</v>
      </c>
      <c r="J1878" s="6"/>
      <c r="K1878" s="6">
        <v>0</v>
      </c>
      <c r="L1878" s="6" t="s">
        <v>14571</v>
      </c>
      <c r="M1878" s="6">
        <v>18</v>
      </c>
      <c r="N1878" s="6" t="e">
        <f>VLOOKUP(A1878,web_archive!D:AB,18,FALSE)</f>
        <v>#N/A</v>
      </c>
      <c r="O1878" s="6">
        <v>2</v>
      </c>
      <c r="P1878" s="6">
        <v>136</v>
      </c>
      <c r="Q1878" s="6"/>
      <c r="R1878" s="6">
        <v>0</v>
      </c>
      <c r="S1878" s="6">
        <v>0</v>
      </c>
      <c r="T1878" s="6">
        <v>0</v>
      </c>
      <c r="U1878" s="6" t="s">
        <v>12691</v>
      </c>
      <c r="V1878" s="6" t="s">
        <v>14894</v>
      </c>
      <c r="W1878" s="6" t="s">
        <v>13156</v>
      </c>
      <c r="X1878" s="6" t="s">
        <v>14807</v>
      </c>
      <c r="Y1878" s="6" t="s">
        <v>13458</v>
      </c>
      <c r="Z1878" s="6" t="s">
        <v>12923</v>
      </c>
      <c r="AA1878" s="6" t="s">
        <v>14137</v>
      </c>
      <c r="AB1878" s="6">
        <v>1</v>
      </c>
      <c r="AC1878" s="6" t="s">
        <v>12704</v>
      </c>
      <c r="AD1878" s="6" t="s">
        <v>14160</v>
      </c>
      <c r="AE1878" s="6">
        <v>1</v>
      </c>
      <c r="AF1878" s="6" t="s">
        <v>12923</v>
      </c>
      <c r="AG1878" s="6" t="s">
        <v>13207</v>
      </c>
      <c r="AH1878" s="6">
        <v>2</v>
      </c>
      <c r="AI1878" s="6" t="s">
        <v>12704</v>
      </c>
      <c r="AJ1878" s="6" t="s">
        <v>13289</v>
      </c>
      <c r="AK1878" s="6">
        <v>1</v>
      </c>
      <c r="AL1878" s="6" t="s">
        <v>15467</v>
      </c>
      <c r="AM1878" s="6" t="s">
        <v>12741</v>
      </c>
      <c r="AN1878" s="6">
        <v>5</v>
      </c>
      <c r="AO1878" s="6" t="s">
        <v>12483</v>
      </c>
      <c r="AP1878" s="6" t="s">
        <v>12299</v>
      </c>
      <c r="AQ1878" s="6" t="s">
        <v>12299</v>
      </c>
      <c r="AR1878" s="6"/>
      <c r="AS1878" s="6"/>
      <c r="AT1878" s="6"/>
      <c r="AU1878" s="6"/>
      <c r="AV1878" s="6"/>
    </row>
    <row r="1879" spans="1:48" x14ac:dyDescent="0.3">
      <c r="A1879" s="6">
        <v>2679</v>
      </c>
      <c r="B1879" s="6" t="s">
        <v>15468</v>
      </c>
      <c r="C1879" s="6" t="s">
        <v>15469</v>
      </c>
      <c r="D1879" s="6">
        <v>4</v>
      </c>
      <c r="E1879" s="6">
        <v>20</v>
      </c>
      <c r="F1879" s="6"/>
      <c r="G1879" s="6">
        <v>100</v>
      </c>
      <c r="H1879" s="6"/>
      <c r="I1879" s="6">
        <v>2</v>
      </c>
      <c r="J1879" s="6"/>
      <c r="K1879" s="6">
        <v>0</v>
      </c>
      <c r="L1879" s="6" t="s">
        <v>14571</v>
      </c>
      <c r="M1879" s="6">
        <v>18</v>
      </c>
      <c r="N1879" s="6" t="e">
        <f>VLOOKUP(A1879,web_archive!D:AB,18,FALSE)</f>
        <v>#N/A</v>
      </c>
      <c r="O1879" s="6">
        <v>2</v>
      </c>
      <c r="P1879" s="6">
        <v>136</v>
      </c>
      <c r="Q1879" s="6"/>
      <c r="R1879" s="6">
        <v>0</v>
      </c>
      <c r="S1879" s="6">
        <v>0</v>
      </c>
      <c r="T1879" s="6">
        <v>0</v>
      </c>
      <c r="U1879" s="6" t="s">
        <v>13315</v>
      </c>
      <c r="V1879" s="6" t="s">
        <v>14894</v>
      </c>
      <c r="W1879" s="6" t="s">
        <v>14526</v>
      </c>
      <c r="X1879" s="6" t="s">
        <v>15470</v>
      </c>
      <c r="Y1879" s="6" t="s">
        <v>14989</v>
      </c>
      <c r="Z1879" s="6">
        <v>1</v>
      </c>
      <c r="AA1879" s="6">
        <v>50</v>
      </c>
      <c r="AB1879" s="6" t="s">
        <v>15471</v>
      </c>
      <c r="AC1879" s="6" t="s">
        <v>15472</v>
      </c>
      <c r="AD1879" s="6">
        <v>10</v>
      </c>
      <c r="AE1879" s="6" t="s">
        <v>15473</v>
      </c>
      <c r="AF1879" s="6" t="s">
        <v>13742</v>
      </c>
      <c r="AG1879" s="6">
        <v>10</v>
      </c>
      <c r="AH1879" s="6" t="s">
        <v>15474</v>
      </c>
      <c r="AI1879" s="6" t="s">
        <v>15475</v>
      </c>
      <c r="AJ1879" s="6">
        <v>3</v>
      </c>
      <c r="AK1879" s="6" t="s">
        <v>15473</v>
      </c>
      <c r="AL1879" s="6" t="s">
        <v>14254</v>
      </c>
      <c r="AM1879" s="6">
        <v>5</v>
      </c>
      <c r="AN1879" s="6" t="s">
        <v>12483</v>
      </c>
      <c r="AO1879" s="6" t="s">
        <v>12299</v>
      </c>
      <c r="AP1879" s="6" t="s">
        <v>12299</v>
      </c>
      <c r="AQ1879" s="6"/>
      <c r="AR1879" s="6"/>
      <c r="AS1879" s="6"/>
      <c r="AT1879" s="6"/>
      <c r="AU1879" s="6"/>
      <c r="AV1879" s="6"/>
    </row>
    <row r="1880" spans="1:48" x14ac:dyDescent="0.3">
      <c r="A1880" s="6">
        <v>2680</v>
      </c>
      <c r="B1880" s="6" t="s">
        <v>15476</v>
      </c>
      <c r="C1880" s="6" t="s">
        <v>15477</v>
      </c>
      <c r="D1880" s="6">
        <v>4</v>
      </c>
      <c r="E1880" s="6">
        <v>20</v>
      </c>
      <c r="F1880" s="6"/>
      <c r="G1880" s="6">
        <v>100</v>
      </c>
      <c r="H1880" s="6"/>
      <c r="I1880" s="6">
        <v>0</v>
      </c>
      <c r="J1880" s="6"/>
      <c r="K1880" s="6">
        <v>0</v>
      </c>
      <c r="L1880" s="6" t="s">
        <v>12295</v>
      </c>
      <c r="M1880" s="6">
        <v>63</v>
      </c>
      <c r="N1880" s="6" t="e">
        <f>VLOOKUP(A1880,web_archive!D:AB,18,FALSE)</f>
        <v>#N/A</v>
      </c>
      <c r="O1880" s="6">
        <v>2</v>
      </c>
      <c r="P1880" s="6">
        <v>136</v>
      </c>
      <c r="Q1880" s="6"/>
      <c r="R1880" s="6">
        <v>0</v>
      </c>
      <c r="S1880" s="6">
        <v>0</v>
      </c>
      <c r="T1880" s="6">
        <v>0</v>
      </c>
      <c r="U1880" s="6" t="s">
        <v>12841</v>
      </c>
      <c r="V1880" s="6" t="s">
        <v>12651</v>
      </c>
      <c r="W1880" s="6" t="s">
        <v>15478</v>
      </c>
      <c r="X1880" s="6">
        <v>1</v>
      </c>
      <c r="Y1880" s="6" t="s">
        <v>15479</v>
      </c>
      <c r="Z1880" s="6" t="s">
        <v>15480</v>
      </c>
      <c r="AA1880" s="6">
        <v>1</v>
      </c>
      <c r="AB1880" s="6" t="s">
        <v>15481</v>
      </c>
      <c r="AC1880" s="6" t="s">
        <v>15482</v>
      </c>
      <c r="AD1880" s="6">
        <v>1</v>
      </c>
      <c r="AE1880" s="6" t="s">
        <v>14149</v>
      </c>
      <c r="AF1880" s="6" t="s">
        <v>15483</v>
      </c>
      <c r="AG1880" s="6">
        <v>1</v>
      </c>
      <c r="AH1880" s="6" t="s">
        <v>14580</v>
      </c>
      <c r="AI1880" s="6" t="s">
        <v>15484</v>
      </c>
      <c r="AJ1880" s="6">
        <v>5</v>
      </c>
      <c r="AK1880" s="6" t="s">
        <v>15473</v>
      </c>
      <c r="AL1880" s="6" t="s">
        <v>15485</v>
      </c>
      <c r="AM1880" s="6">
        <v>3</v>
      </c>
      <c r="AN1880" s="6" t="s">
        <v>15474</v>
      </c>
      <c r="AO1880" s="6" t="s">
        <v>15486</v>
      </c>
      <c r="AP1880" s="6">
        <v>1</v>
      </c>
      <c r="AQ1880" s="6" t="s">
        <v>15487</v>
      </c>
      <c r="AR1880" s="6" t="s">
        <v>15488</v>
      </c>
      <c r="AS1880" s="6">
        <v>1</v>
      </c>
      <c r="AT1880" s="6" t="s">
        <v>12370</v>
      </c>
      <c r="AU1880" s="6" t="s">
        <v>12299</v>
      </c>
      <c r="AV1880" s="6" t="s">
        <v>12299</v>
      </c>
    </row>
    <row r="1881" spans="1:48" x14ac:dyDescent="0.3">
      <c r="A1881" s="6">
        <v>2681</v>
      </c>
      <c r="B1881" s="6" t="s">
        <v>15489</v>
      </c>
      <c r="C1881" s="6" t="s">
        <v>15490</v>
      </c>
      <c r="D1881" s="6">
        <v>4</v>
      </c>
      <c r="E1881" s="6">
        <v>20</v>
      </c>
      <c r="F1881" s="6"/>
      <c r="G1881" s="6">
        <v>1000</v>
      </c>
      <c r="H1881" s="6"/>
      <c r="I1881" s="6">
        <v>0</v>
      </c>
      <c r="J1881" s="6"/>
      <c r="K1881" s="6">
        <v>0</v>
      </c>
      <c r="L1881" s="6" t="s">
        <v>12295</v>
      </c>
      <c r="M1881" s="6">
        <v>63</v>
      </c>
      <c r="N1881" s="6" t="e">
        <f>VLOOKUP(A1881,web_archive!D:AB,18,FALSE)</f>
        <v>#N/A</v>
      </c>
      <c r="O1881" s="6">
        <v>2</v>
      </c>
      <c r="P1881" s="6">
        <v>136</v>
      </c>
      <c r="Q1881" s="6"/>
      <c r="R1881" s="6">
        <v>0</v>
      </c>
      <c r="S1881" s="6">
        <v>0</v>
      </c>
      <c r="T1881" s="6">
        <v>0</v>
      </c>
      <c r="U1881" s="6" t="s">
        <v>12841</v>
      </c>
      <c r="V1881" s="6" t="s">
        <v>12404</v>
      </c>
      <c r="W1881" s="6" t="s">
        <v>12299</v>
      </c>
      <c r="X1881" s="6" t="s">
        <v>12299</v>
      </c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</row>
    <row r="1882" spans="1:48" x14ac:dyDescent="0.3">
      <c r="A1882" s="6">
        <v>2682</v>
      </c>
      <c r="B1882" s="6" t="s">
        <v>8440</v>
      </c>
      <c r="C1882" s="6" t="s">
        <v>8441</v>
      </c>
      <c r="D1882" s="6">
        <v>4</v>
      </c>
      <c r="E1882" s="6">
        <v>20</v>
      </c>
      <c r="F1882" s="6"/>
      <c r="G1882" s="6">
        <v>100</v>
      </c>
      <c r="H1882" s="6"/>
      <c r="I1882" s="6">
        <v>1</v>
      </c>
      <c r="J1882" s="6"/>
      <c r="K1882" s="6">
        <v>0</v>
      </c>
      <c r="L1882" s="6" t="s">
        <v>14534</v>
      </c>
      <c r="M1882" s="6">
        <v>63</v>
      </c>
      <c r="N1882" s="6" t="str">
        <f>VLOOKUP(A1882,web_archive!D:AB,18,FALSE)</f>
        <v>Normal / Upper / Baby</v>
      </c>
      <c r="O1882" s="6">
        <v>2</v>
      </c>
      <c r="P1882" s="6">
        <v>136</v>
      </c>
      <c r="Q1882" s="6"/>
      <c r="R1882" s="6">
        <v>20</v>
      </c>
      <c r="S1882" s="6">
        <v>0</v>
      </c>
      <c r="T1882" s="6">
        <v>0</v>
      </c>
      <c r="U1882" s="6" t="s">
        <v>14648</v>
      </c>
      <c r="V1882" s="6" t="s">
        <v>13456</v>
      </c>
      <c r="W1882" s="6" t="s">
        <v>12491</v>
      </c>
      <c r="X1882" s="6" t="s">
        <v>12299</v>
      </c>
      <c r="Y1882" s="6" t="s">
        <v>12299</v>
      </c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</row>
    <row r="1883" spans="1:48" x14ac:dyDescent="0.3">
      <c r="A1883" s="6">
        <v>2683</v>
      </c>
      <c r="B1883" s="6" t="s">
        <v>8432</v>
      </c>
      <c r="C1883" s="6" t="s">
        <v>8433</v>
      </c>
      <c r="D1883" s="6">
        <v>4</v>
      </c>
      <c r="E1883" s="6">
        <v>20</v>
      </c>
      <c r="F1883" s="6"/>
      <c r="G1883" s="6">
        <v>100</v>
      </c>
      <c r="H1883" s="6"/>
      <c r="I1883" s="6">
        <v>1</v>
      </c>
      <c r="J1883" s="6"/>
      <c r="K1883" s="6">
        <v>0</v>
      </c>
      <c r="L1883" s="6" t="s">
        <v>14534</v>
      </c>
      <c r="M1883" s="6">
        <v>63</v>
      </c>
      <c r="N1883" s="6" t="str">
        <f>VLOOKUP(A1883,web_archive!D:AB,18,FALSE)</f>
        <v>Normal / Upper / Baby</v>
      </c>
      <c r="O1883" s="6">
        <v>2</v>
      </c>
      <c r="P1883" s="6">
        <v>136</v>
      </c>
      <c r="Q1883" s="6"/>
      <c r="R1883" s="6">
        <v>20</v>
      </c>
      <c r="S1883" s="6">
        <v>0</v>
      </c>
      <c r="T1883" s="6">
        <v>0</v>
      </c>
      <c r="U1883" s="6" t="s">
        <v>14648</v>
      </c>
      <c r="V1883" s="6" t="s">
        <v>13458</v>
      </c>
      <c r="W1883" s="6" t="s">
        <v>12491</v>
      </c>
      <c r="X1883" s="6" t="s">
        <v>12299</v>
      </c>
      <c r="Y1883" s="6" t="s">
        <v>12299</v>
      </c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</row>
    <row r="1884" spans="1:48" x14ac:dyDescent="0.3">
      <c r="A1884" s="6">
        <v>2684</v>
      </c>
      <c r="B1884" s="6" t="s">
        <v>8444</v>
      </c>
      <c r="C1884" s="6" t="s">
        <v>8445</v>
      </c>
      <c r="D1884" s="6">
        <v>4</v>
      </c>
      <c r="E1884" s="6">
        <v>20</v>
      </c>
      <c r="F1884" s="6"/>
      <c r="G1884" s="6">
        <v>100</v>
      </c>
      <c r="H1884" s="6"/>
      <c r="I1884" s="6">
        <v>1</v>
      </c>
      <c r="J1884" s="6"/>
      <c r="K1884" s="6">
        <v>0</v>
      </c>
      <c r="L1884" s="6" t="s">
        <v>14534</v>
      </c>
      <c r="M1884" s="6">
        <v>63</v>
      </c>
      <c r="N1884" s="6" t="str">
        <f>VLOOKUP(A1884,web_archive!D:AB,18,FALSE)</f>
        <v>Normal / Upper / Baby</v>
      </c>
      <c r="O1884" s="6">
        <v>2</v>
      </c>
      <c r="P1884" s="6">
        <v>136</v>
      </c>
      <c r="Q1884" s="6"/>
      <c r="R1884" s="6">
        <v>20</v>
      </c>
      <c r="S1884" s="6">
        <v>0</v>
      </c>
      <c r="T1884" s="6">
        <v>0</v>
      </c>
      <c r="U1884" s="6" t="s">
        <v>14648</v>
      </c>
      <c r="V1884" s="6" t="s">
        <v>12824</v>
      </c>
      <c r="W1884" s="6" t="s">
        <v>12491</v>
      </c>
      <c r="X1884" s="6" t="s">
        <v>12299</v>
      </c>
      <c r="Y1884" s="6" t="s">
        <v>12299</v>
      </c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</row>
    <row r="1885" spans="1:48" x14ac:dyDescent="0.3">
      <c r="A1885" s="6">
        <v>2685</v>
      </c>
      <c r="B1885" s="6" t="s">
        <v>8428</v>
      </c>
      <c r="C1885" s="6" t="s">
        <v>8429</v>
      </c>
      <c r="D1885" s="6">
        <v>4</v>
      </c>
      <c r="E1885" s="6">
        <v>20</v>
      </c>
      <c r="F1885" s="6"/>
      <c r="G1885" s="6">
        <v>100</v>
      </c>
      <c r="H1885" s="6"/>
      <c r="I1885" s="6">
        <v>1</v>
      </c>
      <c r="J1885" s="6"/>
      <c r="K1885" s="6">
        <v>0</v>
      </c>
      <c r="L1885" s="6" t="s">
        <v>14534</v>
      </c>
      <c r="M1885" s="6">
        <v>63</v>
      </c>
      <c r="N1885" s="6" t="str">
        <f>VLOOKUP(A1885,web_archive!D:AB,18,FALSE)</f>
        <v>Normal / Upper / Baby</v>
      </c>
      <c r="O1885" s="6">
        <v>2</v>
      </c>
      <c r="P1885" s="6">
        <v>136</v>
      </c>
      <c r="Q1885" s="6"/>
      <c r="R1885" s="6">
        <v>20</v>
      </c>
      <c r="S1885" s="6">
        <v>0</v>
      </c>
      <c r="T1885" s="6">
        <v>0</v>
      </c>
      <c r="U1885" s="6" t="s">
        <v>14648</v>
      </c>
      <c r="V1885" s="6" t="s">
        <v>12822</v>
      </c>
      <c r="W1885" s="6" t="s">
        <v>12491</v>
      </c>
      <c r="X1885" s="6" t="s">
        <v>12299</v>
      </c>
      <c r="Y1885" s="6" t="s">
        <v>12299</v>
      </c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</row>
    <row r="1886" spans="1:48" x14ac:dyDescent="0.3">
      <c r="A1886" s="6">
        <v>2686</v>
      </c>
      <c r="B1886" s="6" t="s">
        <v>15491</v>
      </c>
      <c r="C1886" s="6" t="s">
        <v>3616</v>
      </c>
      <c r="D1886" s="6">
        <v>4</v>
      </c>
      <c r="E1886" s="6">
        <v>1</v>
      </c>
      <c r="F1886" s="6"/>
      <c r="G1886" s="6">
        <v>0</v>
      </c>
      <c r="H1886" s="6"/>
      <c r="I1886" s="6">
        <v>2</v>
      </c>
      <c r="J1886" s="6"/>
      <c r="K1886" s="6">
        <v>0</v>
      </c>
      <c r="L1886" s="6" t="s">
        <v>14534</v>
      </c>
      <c r="M1886" s="6">
        <v>63</v>
      </c>
      <c r="N1886" s="6" t="e">
        <f>VLOOKUP(A1886,web_archive!D:AB,18,FALSE)</f>
        <v>#N/A</v>
      </c>
      <c r="O1886" s="6">
        <v>2</v>
      </c>
      <c r="P1886" s="6">
        <v>512</v>
      </c>
      <c r="Q1886" s="6"/>
      <c r="R1886" s="6">
        <v>1</v>
      </c>
      <c r="S1886" s="6">
        <v>0</v>
      </c>
      <c r="T1886" s="6">
        <v>73</v>
      </c>
      <c r="U1886" s="6" t="s">
        <v>12542</v>
      </c>
      <c r="V1886" s="6" t="s">
        <v>12368</v>
      </c>
      <c r="W1886" s="6" t="s">
        <v>12299</v>
      </c>
      <c r="X1886" s="6" t="s">
        <v>12299</v>
      </c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</row>
    <row r="1887" spans="1:48" x14ac:dyDescent="0.3">
      <c r="A1887" s="6">
        <v>2687</v>
      </c>
      <c r="B1887" s="6" t="s">
        <v>15492</v>
      </c>
      <c r="C1887" s="6" t="s">
        <v>15493</v>
      </c>
      <c r="D1887" s="6">
        <v>4</v>
      </c>
      <c r="E1887" s="6">
        <v>1</v>
      </c>
      <c r="F1887" s="6"/>
      <c r="G1887" s="6">
        <v>0</v>
      </c>
      <c r="H1887" s="6"/>
      <c r="I1887" s="6">
        <v>1</v>
      </c>
      <c r="J1887" s="6"/>
      <c r="K1887" s="6">
        <v>0</v>
      </c>
      <c r="L1887" s="6" t="s">
        <v>14534</v>
      </c>
      <c r="M1887" s="6">
        <v>63</v>
      </c>
      <c r="N1887" s="6" t="e">
        <f>VLOOKUP(A1887,web_archive!D:AB,18,FALSE)</f>
        <v>#N/A</v>
      </c>
      <c r="O1887" s="6">
        <v>2</v>
      </c>
      <c r="P1887" s="6">
        <v>1</v>
      </c>
      <c r="Q1887" s="6"/>
      <c r="R1887" s="6">
        <v>1</v>
      </c>
      <c r="S1887" s="6">
        <v>0</v>
      </c>
      <c r="T1887" s="6">
        <v>56</v>
      </c>
      <c r="U1887" s="6" t="s">
        <v>12978</v>
      </c>
      <c r="V1887" s="6" t="s">
        <v>12571</v>
      </c>
      <c r="W1887" s="6" t="s">
        <v>15494</v>
      </c>
      <c r="X1887" s="6" t="s">
        <v>15495</v>
      </c>
      <c r="Y1887" s="6">
        <v>1</v>
      </c>
      <c r="Z1887" s="6" t="s">
        <v>12486</v>
      </c>
      <c r="AA1887" s="6" t="s">
        <v>12299</v>
      </c>
      <c r="AB1887" s="6" t="s">
        <v>12299</v>
      </c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</row>
    <row r="1888" spans="1:48" x14ac:dyDescent="0.3">
      <c r="A1888" s="6">
        <v>2688</v>
      </c>
      <c r="B1888" s="6" t="s">
        <v>15496</v>
      </c>
      <c r="C1888" s="6" t="s">
        <v>15370</v>
      </c>
      <c r="D1888" s="6">
        <v>4</v>
      </c>
      <c r="E1888" s="6">
        <v>1</v>
      </c>
      <c r="F1888" s="6"/>
      <c r="G1888" s="6">
        <v>0</v>
      </c>
      <c r="H1888" s="6"/>
      <c r="I1888" s="6">
        <v>0</v>
      </c>
      <c r="J1888" s="6"/>
      <c r="K1888" s="6">
        <v>0</v>
      </c>
      <c r="L1888" s="6" t="s">
        <v>14534</v>
      </c>
      <c r="M1888" s="6">
        <v>63</v>
      </c>
      <c r="N1888" s="6" t="e">
        <f>VLOOKUP(A1888,web_archive!D:AB,18,FALSE)</f>
        <v>#N/A</v>
      </c>
      <c r="O1888" s="6">
        <v>2</v>
      </c>
      <c r="P1888" s="6">
        <v>136</v>
      </c>
      <c r="Q1888" s="6"/>
      <c r="R1888" s="6">
        <v>1</v>
      </c>
      <c r="S1888" s="6">
        <v>0</v>
      </c>
      <c r="T1888" s="6">
        <v>0</v>
      </c>
      <c r="U1888" s="6" t="s">
        <v>15497</v>
      </c>
      <c r="V1888" s="6" t="s">
        <v>12489</v>
      </c>
      <c r="W1888" s="6" t="s">
        <v>12299</v>
      </c>
      <c r="X1888" s="6" t="s">
        <v>12299</v>
      </c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</row>
    <row r="1889" spans="1:26" x14ac:dyDescent="0.3">
      <c r="A1889" s="6">
        <v>2689</v>
      </c>
      <c r="B1889" s="6" t="s">
        <v>15498</v>
      </c>
      <c r="C1889" s="6" t="s">
        <v>3473</v>
      </c>
      <c r="D1889" s="6">
        <v>4</v>
      </c>
      <c r="E1889" s="6">
        <v>1</v>
      </c>
      <c r="F1889" s="6"/>
      <c r="G1889" s="6">
        <v>0</v>
      </c>
      <c r="H1889" s="6"/>
      <c r="I1889" s="6">
        <v>0</v>
      </c>
      <c r="J1889" s="6"/>
      <c r="K1889" s="6">
        <v>0</v>
      </c>
      <c r="L1889" s="6" t="s">
        <v>14534</v>
      </c>
      <c r="M1889" s="6">
        <v>63</v>
      </c>
      <c r="N1889" s="6" t="e">
        <f>VLOOKUP(A1889,web_archive!D:AB,18,FALSE)</f>
        <v>#N/A</v>
      </c>
      <c r="O1889" s="6">
        <v>2</v>
      </c>
      <c r="P1889" s="6">
        <v>136</v>
      </c>
      <c r="Q1889" s="6"/>
      <c r="R1889" s="6">
        <v>1</v>
      </c>
      <c r="S1889" s="6">
        <v>0</v>
      </c>
      <c r="T1889" s="6">
        <v>0</v>
      </c>
      <c r="U1889" s="6" t="s">
        <v>12542</v>
      </c>
      <c r="V1889" s="6" t="s">
        <v>12404</v>
      </c>
      <c r="W1889" s="6" t="s">
        <v>12299</v>
      </c>
      <c r="X1889" s="6" t="s">
        <v>12299</v>
      </c>
      <c r="Y1889" s="6"/>
      <c r="Z1889" s="6"/>
    </row>
    <row r="1890" spans="1:26" x14ac:dyDescent="0.3">
      <c r="A1890" s="6">
        <v>2690</v>
      </c>
      <c r="B1890" s="6" t="s">
        <v>15499</v>
      </c>
      <c r="C1890" s="6" t="s">
        <v>8425</v>
      </c>
      <c r="D1890" s="6">
        <v>4</v>
      </c>
      <c r="E1890" s="6">
        <v>1</v>
      </c>
      <c r="F1890" s="6"/>
      <c r="G1890" s="6">
        <v>0</v>
      </c>
      <c r="H1890" s="6"/>
      <c r="I1890" s="6">
        <v>0</v>
      </c>
      <c r="J1890" s="6"/>
      <c r="K1890" s="6">
        <v>0</v>
      </c>
      <c r="L1890" s="6" t="s">
        <v>14534</v>
      </c>
      <c r="M1890" s="6">
        <v>63</v>
      </c>
      <c r="N1890" s="6" t="e">
        <f>VLOOKUP(A1890,web_archive!D:AB,18,FALSE)</f>
        <v>#N/A</v>
      </c>
      <c r="O1890" s="6">
        <v>2</v>
      </c>
      <c r="P1890" s="6">
        <v>136</v>
      </c>
      <c r="Q1890" s="6"/>
      <c r="R1890" s="6">
        <v>1</v>
      </c>
      <c r="S1890" s="6">
        <v>0</v>
      </c>
      <c r="T1890" s="6">
        <v>0</v>
      </c>
      <c r="U1890" s="6" t="s">
        <v>12691</v>
      </c>
      <c r="V1890" s="6" t="s">
        <v>12451</v>
      </c>
      <c r="W1890" s="6" t="s">
        <v>12299</v>
      </c>
      <c r="X1890" s="6" t="s">
        <v>12299</v>
      </c>
      <c r="Y1890" s="6"/>
      <c r="Z1890" s="6"/>
    </row>
    <row r="1891" spans="1:26" x14ac:dyDescent="0.3">
      <c r="A1891" s="6">
        <v>2691</v>
      </c>
      <c r="B1891" s="6" t="s">
        <v>15500</v>
      </c>
      <c r="C1891" s="6" t="s">
        <v>7021</v>
      </c>
      <c r="D1891" s="6">
        <v>4</v>
      </c>
      <c r="E1891" s="6">
        <v>1</v>
      </c>
      <c r="F1891" s="6"/>
      <c r="G1891" s="6">
        <v>0</v>
      </c>
      <c r="H1891" s="6"/>
      <c r="I1891" s="6">
        <v>0</v>
      </c>
      <c r="J1891" s="6"/>
      <c r="K1891" s="6">
        <v>0</v>
      </c>
      <c r="L1891" s="6" t="s">
        <v>14534</v>
      </c>
      <c r="M1891" s="6">
        <v>63</v>
      </c>
      <c r="N1891" s="6" t="e">
        <f>VLOOKUP(A1891,web_archive!D:AB,18,FALSE)</f>
        <v>#N/A</v>
      </c>
      <c r="O1891" s="6">
        <v>2</v>
      </c>
      <c r="P1891" s="6">
        <v>136</v>
      </c>
      <c r="Q1891" s="6"/>
      <c r="R1891" s="6">
        <v>1</v>
      </c>
      <c r="S1891" s="6">
        <v>0</v>
      </c>
      <c r="T1891" s="6">
        <v>0</v>
      </c>
      <c r="U1891" s="6" t="s">
        <v>12660</v>
      </c>
      <c r="V1891" s="6" t="s">
        <v>12451</v>
      </c>
      <c r="W1891" s="6" t="s">
        <v>12299</v>
      </c>
      <c r="X1891" s="6" t="s">
        <v>12299</v>
      </c>
      <c r="Y1891" s="6"/>
      <c r="Z1891" s="6"/>
    </row>
    <row r="1892" spans="1:26" x14ac:dyDescent="0.3">
      <c r="A1892" s="6">
        <v>2692</v>
      </c>
      <c r="B1892" s="6" t="s">
        <v>15501</v>
      </c>
      <c r="C1892" s="6" t="s">
        <v>4545</v>
      </c>
      <c r="D1892" s="6">
        <v>4</v>
      </c>
      <c r="E1892" s="6">
        <v>1</v>
      </c>
      <c r="F1892" s="6"/>
      <c r="G1892" s="6">
        <v>0</v>
      </c>
      <c r="H1892" s="6"/>
      <c r="I1892" s="6">
        <v>0</v>
      </c>
      <c r="J1892" s="6"/>
      <c r="K1892" s="6">
        <v>0</v>
      </c>
      <c r="L1892" s="6" t="s">
        <v>14534</v>
      </c>
      <c r="M1892" s="6">
        <v>63</v>
      </c>
      <c r="N1892" s="6" t="e">
        <f>VLOOKUP(A1892,web_archive!D:AB,18,FALSE)</f>
        <v>#N/A</v>
      </c>
      <c r="O1892" s="6">
        <v>2</v>
      </c>
      <c r="P1892" s="6">
        <v>136</v>
      </c>
      <c r="Q1892" s="6"/>
      <c r="R1892" s="6">
        <v>1</v>
      </c>
      <c r="S1892" s="6">
        <v>0</v>
      </c>
      <c r="T1892" s="6">
        <v>0</v>
      </c>
      <c r="U1892" s="6" t="s">
        <v>12858</v>
      </c>
      <c r="V1892" s="6" t="s">
        <v>12451</v>
      </c>
      <c r="W1892" s="6" t="s">
        <v>12299</v>
      </c>
      <c r="X1892" s="6" t="s">
        <v>12299</v>
      </c>
      <c r="Y1892" s="6"/>
      <c r="Z1892" s="6"/>
    </row>
    <row r="1893" spans="1:26" x14ac:dyDescent="0.3">
      <c r="A1893" s="6">
        <v>2693</v>
      </c>
      <c r="B1893" s="6" t="s">
        <v>15502</v>
      </c>
      <c r="C1893" s="6" t="s">
        <v>1641</v>
      </c>
      <c r="D1893" s="6">
        <v>4</v>
      </c>
      <c r="E1893" s="6">
        <v>1</v>
      </c>
      <c r="F1893" s="6"/>
      <c r="G1893" s="6">
        <v>0</v>
      </c>
      <c r="H1893" s="6"/>
      <c r="I1893" s="6">
        <v>0</v>
      </c>
      <c r="J1893" s="6"/>
      <c r="K1893" s="6">
        <v>0</v>
      </c>
      <c r="L1893" s="6" t="s">
        <v>14534</v>
      </c>
      <c r="M1893" s="6">
        <v>63</v>
      </c>
      <c r="N1893" s="6" t="e">
        <f>VLOOKUP(A1893,web_archive!D:AB,18,FALSE)</f>
        <v>#N/A</v>
      </c>
      <c r="O1893" s="6">
        <v>2</v>
      </c>
      <c r="P1893" s="6">
        <v>136</v>
      </c>
      <c r="Q1893" s="6"/>
      <c r="R1893" s="6">
        <v>1</v>
      </c>
      <c r="S1893" s="6">
        <v>0</v>
      </c>
      <c r="T1893" s="6">
        <v>0</v>
      </c>
      <c r="U1893" s="6" t="s">
        <v>13315</v>
      </c>
      <c r="V1893" s="6" t="s">
        <v>15503</v>
      </c>
      <c r="W1893" s="6" t="s">
        <v>15504</v>
      </c>
      <c r="X1893" s="6" t="s">
        <v>12299</v>
      </c>
      <c r="Y1893" s="6" t="s">
        <v>12299</v>
      </c>
      <c r="Z1893" s="6"/>
    </row>
    <row r="1894" spans="1:26" x14ac:dyDescent="0.3">
      <c r="A1894" s="6">
        <v>2694</v>
      </c>
      <c r="B1894" s="6" t="s">
        <v>15505</v>
      </c>
      <c r="C1894" s="6" t="s">
        <v>8506</v>
      </c>
      <c r="D1894" s="6">
        <v>4</v>
      </c>
      <c r="E1894" s="6">
        <v>1</v>
      </c>
      <c r="F1894" s="6"/>
      <c r="G1894" s="6">
        <v>0</v>
      </c>
      <c r="H1894" s="6"/>
      <c r="I1894" s="6">
        <v>0</v>
      </c>
      <c r="J1894" s="6"/>
      <c r="K1894" s="6">
        <v>0</v>
      </c>
      <c r="L1894" s="6" t="s">
        <v>14534</v>
      </c>
      <c r="M1894" s="6">
        <v>63</v>
      </c>
      <c r="N1894" s="6" t="e">
        <f>VLOOKUP(A1894,web_archive!D:AB,18,FALSE)</f>
        <v>#N/A</v>
      </c>
      <c r="O1894" s="6">
        <v>2</v>
      </c>
      <c r="P1894" s="6">
        <v>136</v>
      </c>
      <c r="Q1894" s="6"/>
      <c r="R1894" s="6">
        <v>1</v>
      </c>
      <c r="S1894" s="6">
        <v>0</v>
      </c>
      <c r="T1894" s="6">
        <v>0</v>
      </c>
      <c r="U1894" s="6" t="s">
        <v>14525</v>
      </c>
      <c r="V1894" s="6" t="s">
        <v>12582</v>
      </c>
      <c r="W1894" s="6" t="s">
        <v>12451</v>
      </c>
      <c r="X1894" s="6" t="s">
        <v>12299</v>
      </c>
      <c r="Y1894" s="6" t="s">
        <v>12299</v>
      </c>
      <c r="Z1894" s="6"/>
    </row>
    <row r="1895" spans="1:26" x14ac:dyDescent="0.3">
      <c r="A1895" s="6">
        <v>2695</v>
      </c>
      <c r="B1895" s="6" t="s">
        <v>15506</v>
      </c>
      <c r="C1895" s="6" t="s">
        <v>8667</v>
      </c>
      <c r="D1895" s="6">
        <v>4</v>
      </c>
      <c r="E1895" s="6">
        <v>1</v>
      </c>
      <c r="F1895" s="6"/>
      <c r="G1895" s="6">
        <v>0</v>
      </c>
      <c r="H1895" s="6"/>
      <c r="I1895" s="6">
        <v>0</v>
      </c>
      <c r="J1895" s="6"/>
      <c r="K1895" s="6">
        <v>0</v>
      </c>
      <c r="L1895" s="6" t="s">
        <v>14534</v>
      </c>
      <c r="M1895" s="6">
        <v>63</v>
      </c>
      <c r="N1895" s="6" t="e">
        <f>VLOOKUP(A1895,web_archive!D:AB,18,FALSE)</f>
        <v>#N/A</v>
      </c>
      <c r="O1895" s="6">
        <v>2</v>
      </c>
      <c r="P1895" s="6">
        <v>136</v>
      </c>
      <c r="Q1895" s="6"/>
      <c r="R1895" s="6">
        <v>1</v>
      </c>
      <c r="S1895" s="6">
        <v>0</v>
      </c>
      <c r="T1895" s="6">
        <v>0</v>
      </c>
      <c r="U1895" s="6" t="s">
        <v>14525</v>
      </c>
      <c r="V1895" s="6" t="s">
        <v>12661</v>
      </c>
      <c r="W1895" s="6" t="s">
        <v>15507</v>
      </c>
      <c r="X1895" s="6" t="s">
        <v>15504</v>
      </c>
      <c r="Y1895" s="6" t="s">
        <v>12299</v>
      </c>
      <c r="Z1895" s="6" t="s">
        <v>12299</v>
      </c>
    </row>
    <row r="1896" spans="1:26" x14ac:dyDescent="0.3">
      <c r="A1896" s="6">
        <v>2696</v>
      </c>
      <c r="B1896" s="6" t="s">
        <v>15508</v>
      </c>
      <c r="C1896" s="6" t="s">
        <v>10376</v>
      </c>
      <c r="D1896" s="6">
        <v>4</v>
      </c>
      <c r="E1896" s="6">
        <v>1</v>
      </c>
      <c r="F1896" s="6"/>
      <c r="G1896" s="6">
        <v>0</v>
      </c>
      <c r="H1896" s="6"/>
      <c r="I1896" s="6">
        <v>1</v>
      </c>
      <c r="J1896" s="6"/>
      <c r="K1896" s="6">
        <v>0</v>
      </c>
      <c r="L1896" s="6" t="s">
        <v>14534</v>
      </c>
      <c r="M1896" s="6">
        <v>63</v>
      </c>
      <c r="N1896" s="6" t="e">
        <f>VLOOKUP(A1896,web_archive!D:AB,18,FALSE)</f>
        <v>#N/A</v>
      </c>
      <c r="O1896" s="6">
        <v>2</v>
      </c>
      <c r="P1896" s="6">
        <v>136</v>
      </c>
      <c r="Q1896" s="6"/>
      <c r="R1896" s="6">
        <v>1</v>
      </c>
      <c r="S1896" s="6">
        <v>0</v>
      </c>
      <c r="T1896" s="6">
        <v>0</v>
      </c>
      <c r="U1896" s="6" t="s">
        <v>14525</v>
      </c>
      <c r="V1896" s="6" t="s">
        <v>13482</v>
      </c>
      <c r="W1896" s="6" t="s">
        <v>13526</v>
      </c>
      <c r="X1896" s="6" t="s">
        <v>12491</v>
      </c>
      <c r="Y1896" s="6" t="s">
        <v>12299</v>
      </c>
      <c r="Z1896" s="6" t="s">
        <v>12299</v>
      </c>
    </row>
    <row r="1897" spans="1:26" x14ac:dyDescent="0.3">
      <c r="A1897" s="6">
        <v>2697</v>
      </c>
      <c r="B1897" s="6" t="s">
        <v>15509</v>
      </c>
      <c r="C1897" s="6" t="s">
        <v>10380</v>
      </c>
      <c r="D1897" s="6">
        <v>4</v>
      </c>
      <c r="E1897" s="6">
        <v>1</v>
      </c>
      <c r="F1897" s="6"/>
      <c r="G1897" s="6">
        <v>0</v>
      </c>
      <c r="H1897" s="6"/>
      <c r="I1897" s="6">
        <v>1</v>
      </c>
      <c r="J1897" s="6"/>
      <c r="K1897" s="6">
        <v>0</v>
      </c>
      <c r="L1897" s="6" t="s">
        <v>14534</v>
      </c>
      <c r="M1897" s="6">
        <v>63</v>
      </c>
      <c r="N1897" s="6" t="e">
        <f>VLOOKUP(A1897,web_archive!D:AB,18,FALSE)</f>
        <v>#N/A</v>
      </c>
      <c r="O1897" s="6">
        <v>2</v>
      </c>
      <c r="P1897" s="6">
        <v>136</v>
      </c>
      <c r="Q1897" s="6"/>
      <c r="R1897" s="6">
        <v>1</v>
      </c>
      <c r="S1897" s="6">
        <v>0</v>
      </c>
      <c r="T1897" s="6">
        <v>0</v>
      </c>
      <c r="U1897" s="6" t="s">
        <v>14525</v>
      </c>
      <c r="V1897" s="6" t="s">
        <v>13062</v>
      </c>
      <c r="W1897" s="6" t="s">
        <v>15437</v>
      </c>
      <c r="X1897" s="6" t="s">
        <v>12489</v>
      </c>
      <c r="Y1897" s="6" t="s">
        <v>12299</v>
      </c>
      <c r="Z1897" s="6" t="s">
        <v>12299</v>
      </c>
    </row>
    <row r="1898" spans="1:26" x14ac:dyDescent="0.3">
      <c r="A1898" s="6">
        <v>2698</v>
      </c>
      <c r="B1898" s="6" t="s">
        <v>15510</v>
      </c>
      <c r="C1898" s="6" t="s">
        <v>10384</v>
      </c>
      <c r="D1898" s="6">
        <v>4</v>
      </c>
      <c r="E1898" s="6">
        <v>1</v>
      </c>
      <c r="F1898" s="6"/>
      <c r="G1898" s="6">
        <v>0</v>
      </c>
      <c r="H1898" s="6"/>
      <c r="I1898" s="6">
        <v>1</v>
      </c>
      <c r="J1898" s="6"/>
      <c r="K1898" s="6">
        <v>0</v>
      </c>
      <c r="L1898" s="6" t="s">
        <v>14534</v>
      </c>
      <c r="M1898" s="6">
        <v>63</v>
      </c>
      <c r="N1898" s="6" t="e">
        <f>VLOOKUP(A1898,web_archive!D:AB,18,FALSE)</f>
        <v>#N/A</v>
      </c>
      <c r="O1898" s="6">
        <v>2</v>
      </c>
      <c r="P1898" s="6">
        <v>136</v>
      </c>
      <c r="Q1898" s="6"/>
      <c r="R1898" s="6">
        <v>1</v>
      </c>
      <c r="S1898" s="6">
        <v>0</v>
      </c>
      <c r="T1898" s="6">
        <v>0</v>
      </c>
      <c r="U1898" s="6" t="s">
        <v>14525</v>
      </c>
      <c r="V1898" s="6" t="s">
        <v>14397</v>
      </c>
      <c r="W1898" s="6" t="s">
        <v>12868</v>
      </c>
      <c r="X1898" s="6" t="s">
        <v>12491</v>
      </c>
      <c r="Y1898" s="6" t="s">
        <v>12299</v>
      </c>
      <c r="Z1898" s="6" t="s">
        <v>12299</v>
      </c>
    </row>
    <row r="1899" spans="1:26" x14ac:dyDescent="0.3">
      <c r="A1899" s="6">
        <v>2699</v>
      </c>
      <c r="B1899" s="6" t="s">
        <v>15511</v>
      </c>
      <c r="C1899" s="6" t="s">
        <v>10388</v>
      </c>
      <c r="D1899" s="6">
        <v>4</v>
      </c>
      <c r="E1899" s="6">
        <v>1</v>
      </c>
      <c r="F1899" s="6"/>
      <c r="G1899" s="6">
        <v>0</v>
      </c>
      <c r="H1899" s="6"/>
      <c r="I1899" s="6">
        <v>1</v>
      </c>
      <c r="J1899" s="6"/>
      <c r="K1899" s="6">
        <v>0</v>
      </c>
      <c r="L1899" s="6" t="s">
        <v>14534</v>
      </c>
      <c r="M1899" s="6">
        <v>63</v>
      </c>
      <c r="N1899" s="6" t="e">
        <f>VLOOKUP(A1899,web_archive!D:AB,18,FALSE)</f>
        <v>#N/A</v>
      </c>
      <c r="O1899" s="6">
        <v>2</v>
      </c>
      <c r="P1899" s="6">
        <v>136</v>
      </c>
      <c r="Q1899" s="6"/>
      <c r="R1899" s="6">
        <v>1</v>
      </c>
      <c r="S1899" s="6">
        <v>0</v>
      </c>
      <c r="T1899" s="6">
        <v>0</v>
      </c>
      <c r="U1899" s="6" t="s">
        <v>14525</v>
      </c>
      <c r="V1899" s="6" t="s">
        <v>13470</v>
      </c>
      <c r="W1899" s="6" t="s">
        <v>15438</v>
      </c>
      <c r="X1899" s="6" t="s">
        <v>12489</v>
      </c>
      <c r="Y1899" s="6" t="s">
        <v>12299</v>
      </c>
      <c r="Z1899" s="6" t="s">
        <v>12299</v>
      </c>
    </row>
    <row r="1900" spans="1:26" x14ac:dyDescent="0.3">
      <c r="A1900" s="6">
        <v>2700</v>
      </c>
      <c r="B1900" s="6" t="s">
        <v>8251</v>
      </c>
      <c r="C1900" s="6" t="s">
        <v>15512</v>
      </c>
      <c r="D1900" s="6">
        <v>4</v>
      </c>
      <c r="E1900" s="6">
        <v>20</v>
      </c>
      <c r="F1900" s="6"/>
      <c r="G1900" s="6">
        <v>100</v>
      </c>
      <c r="H1900" s="6"/>
      <c r="I1900" s="6">
        <v>0</v>
      </c>
      <c r="J1900" s="6"/>
      <c r="K1900" s="6">
        <v>0</v>
      </c>
      <c r="L1900" s="6" t="s">
        <v>12250</v>
      </c>
      <c r="M1900" s="6">
        <v>18</v>
      </c>
      <c r="N1900" s="6" t="str">
        <f>VLOOKUP(A1900,web_archive!D:AB,18,FALSE)</f>
        <v>Upper</v>
      </c>
      <c r="O1900" s="6">
        <v>2</v>
      </c>
      <c r="P1900" s="6">
        <v>136</v>
      </c>
      <c r="Q1900" s="6"/>
      <c r="R1900" s="6">
        <v>60</v>
      </c>
      <c r="S1900" s="6">
        <v>0</v>
      </c>
      <c r="T1900" s="6">
        <v>0</v>
      </c>
      <c r="U1900" s="6" t="s">
        <v>12299</v>
      </c>
      <c r="V1900" s="6" t="s">
        <v>12299</v>
      </c>
      <c r="W1900" s="6" t="s">
        <v>12299</v>
      </c>
      <c r="X1900" s="6"/>
      <c r="Y1900" s="6"/>
      <c r="Z1900" s="6"/>
    </row>
    <row r="1901" spans="1:26" x14ac:dyDescent="0.3">
      <c r="A1901" s="6">
        <v>2701</v>
      </c>
      <c r="B1901" s="6" t="s">
        <v>7349</v>
      </c>
      <c r="C1901" s="6" t="s">
        <v>15513</v>
      </c>
      <c r="D1901" s="6">
        <v>4</v>
      </c>
      <c r="E1901" s="6">
        <v>20</v>
      </c>
      <c r="F1901" s="6"/>
      <c r="G1901" s="6">
        <v>100</v>
      </c>
      <c r="H1901" s="6"/>
      <c r="I1901" s="6">
        <v>0</v>
      </c>
      <c r="J1901" s="6"/>
      <c r="K1901" s="6">
        <v>1</v>
      </c>
      <c r="L1901" s="6" t="s">
        <v>14534</v>
      </c>
      <c r="M1901" s="6">
        <v>18</v>
      </c>
      <c r="N1901" s="6" t="str">
        <f>VLOOKUP(A1901,web_archive!D:AB,18,FALSE)</f>
        <v>Normal / Upper / Baby</v>
      </c>
      <c r="O1901" s="6">
        <v>2</v>
      </c>
      <c r="P1901" s="6">
        <v>136</v>
      </c>
      <c r="Q1901" s="6"/>
      <c r="R1901" s="6">
        <v>90</v>
      </c>
      <c r="S1901" s="6">
        <v>0</v>
      </c>
      <c r="T1901" s="6">
        <v>0</v>
      </c>
      <c r="U1901" s="6" t="s">
        <v>12858</v>
      </c>
      <c r="V1901" s="6" t="s">
        <v>13495</v>
      </c>
      <c r="W1901" s="6" t="s">
        <v>12404</v>
      </c>
      <c r="X1901" s="6" t="s">
        <v>12299</v>
      </c>
      <c r="Y1901" s="6" t="s">
        <v>12299</v>
      </c>
      <c r="Z1901" s="6"/>
    </row>
    <row r="1902" spans="1:26" x14ac:dyDescent="0.3">
      <c r="A1902" s="6">
        <v>2702</v>
      </c>
      <c r="B1902" s="6" t="s">
        <v>1142</v>
      </c>
      <c r="C1902" s="6" t="s">
        <v>15514</v>
      </c>
      <c r="D1902" s="6">
        <v>4</v>
      </c>
      <c r="E1902" s="6">
        <v>20</v>
      </c>
      <c r="F1902" s="6"/>
      <c r="G1902" s="6">
        <v>100</v>
      </c>
      <c r="H1902" s="6"/>
      <c r="I1902" s="6">
        <v>0</v>
      </c>
      <c r="J1902" s="6"/>
      <c r="K1902" s="6">
        <v>1</v>
      </c>
      <c r="L1902" s="6" t="s">
        <v>14534</v>
      </c>
      <c r="M1902" s="6">
        <v>18</v>
      </c>
      <c r="N1902" s="6" t="str">
        <f>VLOOKUP(A1902,web_archive!D:AB,18,FALSE)</f>
        <v>Normal / Upper / Baby</v>
      </c>
      <c r="O1902" s="6">
        <v>2</v>
      </c>
      <c r="P1902" s="6">
        <v>136</v>
      </c>
      <c r="Q1902" s="6"/>
      <c r="R1902" s="6">
        <v>90</v>
      </c>
      <c r="S1902" s="6">
        <v>0</v>
      </c>
      <c r="T1902" s="6">
        <v>0</v>
      </c>
      <c r="U1902" s="6" t="s">
        <v>13315</v>
      </c>
      <c r="V1902" s="6" t="s">
        <v>12600</v>
      </c>
      <c r="W1902" s="6" t="s">
        <v>12299</v>
      </c>
      <c r="X1902" s="6" t="s">
        <v>12299</v>
      </c>
      <c r="Y1902" s="6"/>
      <c r="Z1902" s="6"/>
    </row>
    <row r="1903" spans="1:26" x14ac:dyDescent="0.3">
      <c r="A1903" s="6">
        <v>2703</v>
      </c>
      <c r="B1903" s="6" t="s">
        <v>15515</v>
      </c>
      <c r="C1903" s="6" t="s">
        <v>15516</v>
      </c>
      <c r="D1903" s="6">
        <v>4</v>
      </c>
      <c r="E1903" s="6">
        <v>20</v>
      </c>
      <c r="F1903" s="6"/>
      <c r="G1903" s="6">
        <v>150</v>
      </c>
      <c r="H1903" s="6"/>
      <c r="I1903" s="6">
        <v>0</v>
      </c>
      <c r="J1903" s="6"/>
      <c r="K1903" s="6">
        <v>1</v>
      </c>
      <c r="L1903" s="6" t="s">
        <v>14534</v>
      </c>
      <c r="M1903" s="6">
        <v>18</v>
      </c>
      <c r="N1903" s="6" t="e">
        <f>VLOOKUP(A1903,web_archive!D:AB,18,FALSE)</f>
        <v>#N/A</v>
      </c>
      <c r="O1903" s="6">
        <v>2</v>
      </c>
      <c r="P1903" s="6">
        <v>136</v>
      </c>
      <c r="Q1903" s="6"/>
      <c r="R1903" s="6">
        <v>50</v>
      </c>
      <c r="S1903" s="6">
        <v>0</v>
      </c>
      <c r="T1903" s="6">
        <v>0</v>
      </c>
      <c r="U1903" s="6" t="s">
        <v>14677</v>
      </c>
      <c r="V1903" s="6" t="s">
        <v>15517</v>
      </c>
      <c r="W1903" s="6" t="s">
        <v>12491</v>
      </c>
      <c r="X1903" s="6" t="s">
        <v>12299</v>
      </c>
      <c r="Y1903" s="6" t="s">
        <v>12299</v>
      </c>
      <c r="Z1903" s="6"/>
    </row>
    <row r="1904" spans="1:26" x14ac:dyDescent="0.3">
      <c r="A1904" s="6">
        <v>2704</v>
      </c>
      <c r="B1904" s="6" t="s">
        <v>15518</v>
      </c>
      <c r="C1904" s="6" t="s">
        <v>15519</v>
      </c>
      <c r="D1904" s="6">
        <v>4</v>
      </c>
      <c r="E1904" s="6">
        <v>20</v>
      </c>
      <c r="F1904" s="6"/>
      <c r="G1904" s="6">
        <v>100</v>
      </c>
      <c r="H1904" s="6"/>
      <c r="I1904" s="6">
        <v>4</v>
      </c>
      <c r="J1904" s="6"/>
      <c r="K1904" s="6">
        <v>0</v>
      </c>
      <c r="L1904" s="6" t="s">
        <v>12295</v>
      </c>
      <c r="M1904" s="6">
        <v>63</v>
      </c>
      <c r="N1904" s="6" t="e">
        <f>VLOOKUP(A1904,web_archive!D:AB,18,FALSE)</f>
        <v>#N/A</v>
      </c>
      <c r="O1904" s="6">
        <v>2</v>
      </c>
      <c r="P1904" s="6">
        <v>136</v>
      </c>
      <c r="Q1904" s="6"/>
      <c r="R1904" s="6">
        <v>0</v>
      </c>
      <c r="S1904" s="6">
        <v>0</v>
      </c>
      <c r="T1904" s="6">
        <v>0</v>
      </c>
      <c r="U1904" s="6" t="s">
        <v>14525</v>
      </c>
      <c r="V1904" s="6" t="s">
        <v>12451</v>
      </c>
      <c r="W1904" s="6" t="s">
        <v>12299</v>
      </c>
      <c r="X1904" s="6" t="s">
        <v>12299</v>
      </c>
      <c r="Y1904" s="6"/>
      <c r="Z1904" s="6"/>
    </row>
    <row r="1905" spans="1:32" x14ac:dyDescent="0.3">
      <c r="A1905" s="6">
        <v>2705</v>
      </c>
      <c r="B1905" s="6" t="s">
        <v>15520</v>
      </c>
      <c r="C1905" s="6" t="s">
        <v>15519</v>
      </c>
      <c r="D1905" s="6">
        <v>4</v>
      </c>
      <c r="E1905" s="6">
        <v>20</v>
      </c>
      <c r="F1905" s="6"/>
      <c r="G1905" s="6">
        <v>100</v>
      </c>
      <c r="H1905" s="6"/>
      <c r="I1905" s="6">
        <v>4</v>
      </c>
      <c r="J1905" s="6"/>
      <c r="K1905" s="6">
        <v>0</v>
      </c>
      <c r="L1905" s="6" t="s">
        <v>12295</v>
      </c>
      <c r="M1905" s="6">
        <v>63</v>
      </c>
      <c r="N1905" s="6" t="e">
        <f>VLOOKUP(A1905,web_archive!D:AB,18,FALSE)</f>
        <v>#N/A</v>
      </c>
      <c r="O1905" s="6">
        <v>2</v>
      </c>
      <c r="P1905" s="6">
        <v>136</v>
      </c>
      <c r="Q1905" s="6"/>
      <c r="R1905" s="6">
        <v>0</v>
      </c>
      <c r="S1905" s="6">
        <v>0</v>
      </c>
      <c r="T1905" s="6">
        <v>0</v>
      </c>
      <c r="U1905" s="6" t="s">
        <v>14045</v>
      </c>
      <c r="V1905" s="6">
        <v>12018</v>
      </c>
      <c r="W1905" s="6" t="s">
        <v>12667</v>
      </c>
      <c r="X1905" s="6" t="s">
        <v>12299</v>
      </c>
      <c r="Y1905" s="6" t="s">
        <v>12299</v>
      </c>
      <c r="Z1905" s="6"/>
      <c r="AA1905" s="6"/>
      <c r="AB1905" s="6"/>
      <c r="AC1905" s="6"/>
      <c r="AD1905" s="6"/>
      <c r="AE1905" s="6"/>
      <c r="AF1905" s="6"/>
    </row>
    <row r="1906" spans="1:32" x14ac:dyDescent="0.3">
      <c r="A1906" s="6">
        <v>2706</v>
      </c>
      <c r="B1906" s="6" t="s">
        <v>15521</v>
      </c>
      <c r="C1906" s="6" t="s">
        <v>15522</v>
      </c>
      <c r="D1906" s="6">
        <v>4</v>
      </c>
      <c r="E1906" s="6">
        <v>0</v>
      </c>
      <c r="F1906" s="6"/>
      <c r="G1906" s="6">
        <v>0</v>
      </c>
      <c r="H1906" s="6"/>
      <c r="I1906" s="6">
        <v>0</v>
      </c>
      <c r="J1906" s="6"/>
      <c r="K1906" s="6">
        <v>0</v>
      </c>
      <c r="L1906" s="6" t="s">
        <v>12295</v>
      </c>
      <c r="M1906" s="6">
        <v>63</v>
      </c>
      <c r="N1906" s="6" t="e">
        <f>VLOOKUP(A1906,web_archive!D:AB,18,FALSE)</f>
        <v>#N/A</v>
      </c>
      <c r="O1906" s="6">
        <v>2</v>
      </c>
      <c r="P1906" s="6">
        <v>136</v>
      </c>
      <c r="Q1906" s="6"/>
      <c r="R1906" s="6">
        <v>0</v>
      </c>
      <c r="S1906" s="6">
        <v>0</v>
      </c>
      <c r="T1906" s="6">
        <v>0</v>
      </c>
      <c r="U1906" s="6" t="s">
        <v>12299</v>
      </c>
      <c r="V1906" s="6" t="s">
        <v>12299</v>
      </c>
      <c r="W1906" s="6" t="s">
        <v>12299</v>
      </c>
      <c r="X1906" s="6"/>
      <c r="Y1906" s="6"/>
      <c r="Z1906" s="6"/>
      <c r="AA1906" s="6"/>
      <c r="AB1906" s="6"/>
      <c r="AC1906" s="6"/>
      <c r="AD1906" s="6"/>
      <c r="AE1906" s="6"/>
      <c r="AF1906" s="6"/>
    </row>
    <row r="1907" spans="1:32" x14ac:dyDescent="0.3">
      <c r="A1907" s="6">
        <v>2707</v>
      </c>
      <c r="B1907" s="6" t="s">
        <v>15523</v>
      </c>
      <c r="C1907" s="6" t="s">
        <v>15524</v>
      </c>
      <c r="D1907" s="6">
        <v>4</v>
      </c>
      <c r="E1907" s="6">
        <v>20</v>
      </c>
      <c r="F1907" s="6"/>
      <c r="G1907" s="6">
        <v>100</v>
      </c>
      <c r="H1907" s="6"/>
      <c r="I1907" s="6">
        <v>0</v>
      </c>
      <c r="J1907" s="6"/>
      <c r="K1907" s="6">
        <v>0</v>
      </c>
      <c r="L1907" s="6" t="s">
        <v>12295</v>
      </c>
      <c r="M1907" s="6">
        <v>63</v>
      </c>
      <c r="N1907" s="6" t="e">
        <f>VLOOKUP(A1907,web_archive!D:AB,18,FALSE)</f>
        <v>#N/A</v>
      </c>
      <c r="O1907" s="6">
        <v>2</v>
      </c>
      <c r="P1907" s="6">
        <v>136</v>
      </c>
      <c r="Q1907" s="6"/>
      <c r="R1907" s="6">
        <v>0</v>
      </c>
      <c r="S1907" s="6">
        <v>0</v>
      </c>
      <c r="T1907" s="6">
        <v>0</v>
      </c>
      <c r="U1907" s="6" t="s">
        <v>12299</v>
      </c>
      <c r="V1907" s="6" t="s">
        <v>12299</v>
      </c>
      <c r="W1907" s="6" t="s">
        <v>12299</v>
      </c>
      <c r="X1907" s="6"/>
      <c r="Y1907" s="6"/>
      <c r="Z1907" s="6"/>
      <c r="AA1907" s="6"/>
      <c r="AB1907" s="6"/>
      <c r="AC1907" s="6"/>
      <c r="AD1907" s="6"/>
      <c r="AE1907" s="6"/>
      <c r="AF1907" s="6"/>
    </row>
    <row r="1908" spans="1:32" x14ac:dyDescent="0.3">
      <c r="A1908" s="6">
        <v>2708</v>
      </c>
      <c r="B1908" s="6" t="s">
        <v>15525</v>
      </c>
      <c r="C1908" s="6" t="s">
        <v>15526</v>
      </c>
      <c r="D1908" s="6">
        <v>4</v>
      </c>
      <c r="E1908" s="6">
        <v>0</v>
      </c>
      <c r="F1908" s="6"/>
      <c r="G1908" s="6">
        <v>50</v>
      </c>
      <c r="H1908" s="6"/>
      <c r="I1908" s="6">
        <v>0</v>
      </c>
      <c r="J1908" s="6"/>
      <c r="K1908" s="6">
        <v>0</v>
      </c>
      <c r="L1908" s="6" t="s">
        <v>12295</v>
      </c>
      <c r="M1908" s="6">
        <v>63</v>
      </c>
      <c r="N1908" s="6" t="e">
        <f>VLOOKUP(A1908,web_archive!D:AB,18,FALSE)</f>
        <v>#N/A</v>
      </c>
      <c r="O1908" s="6">
        <v>2</v>
      </c>
      <c r="P1908" s="6">
        <v>136</v>
      </c>
      <c r="Q1908" s="6"/>
      <c r="R1908" s="6">
        <v>0</v>
      </c>
      <c r="S1908" s="6">
        <v>0</v>
      </c>
      <c r="T1908" s="6">
        <v>0</v>
      </c>
      <c r="U1908" s="6" t="s">
        <v>12702</v>
      </c>
      <c r="V1908" s="6" t="s">
        <v>12567</v>
      </c>
      <c r="W1908" s="6">
        <v>5</v>
      </c>
      <c r="X1908" s="6" t="s">
        <v>12370</v>
      </c>
      <c r="Y1908" s="6" t="s">
        <v>12299</v>
      </c>
      <c r="Z1908" s="6" t="s">
        <v>12299</v>
      </c>
      <c r="AA1908" s="6"/>
      <c r="AB1908" s="6"/>
      <c r="AC1908" s="6"/>
      <c r="AD1908" s="6"/>
      <c r="AE1908" s="6"/>
      <c r="AF1908" s="6"/>
    </row>
    <row r="1909" spans="1:32" x14ac:dyDescent="0.3">
      <c r="A1909" s="6">
        <v>2709</v>
      </c>
      <c r="B1909" s="6" t="s">
        <v>15527</v>
      </c>
      <c r="C1909" s="6" t="s">
        <v>15528</v>
      </c>
      <c r="D1909" s="6">
        <v>4</v>
      </c>
      <c r="E1909" s="6">
        <v>2</v>
      </c>
      <c r="F1909" s="6"/>
      <c r="G1909" s="6">
        <v>0</v>
      </c>
      <c r="H1909" s="6"/>
      <c r="I1909" s="6">
        <v>0</v>
      </c>
      <c r="J1909" s="6"/>
      <c r="K1909" s="6">
        <v>0</v>
      </c>
      <c r="L1909" s="6" t="s">
        <v>12295</v>
      </c>
      <c r="M1909" s="6">
        <v>63</v>
      </c>
      <c r="N1909" s="6" t="e">
        <f>VLOOKUP(A1909,web_archive!D:AB,18,FALSE)</f>
        <v>#N/A</v>
      </c>
      <c r="O1909" s="6">
        <v>2</v>
      </c>
      <c r="P1909" s="6">
        <v>136</v>
      </c>
      <c r="Q1909" s="6"/>
      <c r="R1909" s="6">
        <v>0</v>
      </c>
      <c r="S1909" s="6">
        <v>0</v>
      </c>
      <c r="T1909" s="6">
        <v>0</v>
      </c>
      <c r="U1909" s="6" t="s">
        <v>12674</v>
      </c>
      <c r="V1909" s="6" t="s">
        <v>12675</v>
      </c>
      <c r="W1909" s="6" t="s">
        <v>15529</v>
      </c>
      <c r="X1909" s="6" t="s">
        <v>12491</v>
      </c>
      <c r="Y1909" s="6" t="s">
        <v>12299</v>
      </c>
      <c r="Z1909" s="6" t="s">
        <v>12299</v>
      </c>
      <c r="AA1909" s="6"/>
      <c r="AB1909" s="6"/>
      <c r="AC1909" s="6"/>
      <c r="AD1909" s="6"/>
      <c r="AE1909" s="6"/>
      <c r="AF1909" s="6"/>
    </row>
    <row r="1910" spans="1:32" x14ac:dyDescent="0.3">
      <c r="A1910" s="6">
        <v>2710</v>
      </c>
      <c r="B1910" s="6" t="s">
        <v>1264</v>
      </c>
      <c r="C1910" s="6" t="s">
        <v>15530</v>
      </c>
      <c r="D1910" s="6">
        <v>4</v>
      </c>
      <c r="E1910" s="6">
        <v>1</v>
      </c>
      <c r="F1910" s="6"/>
      <c r="G1910" s="6">
        <v>0</v>
      </c>
      <c r="H1910" s="6"/>
      <c r="I1910" s="6">
        <v>0</v>
      </c>
      <c r="J1910" s="6"/>
      <c r="K1910" s="6">
        <v>0</v>
      </c>
      <c r="L1910" s="6" t="s">
        <v>14534</v>
      </c>
      <c r="M1910" s="6">
        <v>63</v>
      </c>
      <c r="N1910" s="6" t="str">
        <f>VLOOKUP(A1910,web_archive!D:AB,18,FALSE)</f>
        <v>Normal / Upper / Baby</v>
      </c>
      <c r="O1910" s="6">
        <v>2</v>
      </c>
      <c r="P1910" s="6">
        <v>136</v>
      </c>
      <c r="Q1910" s="6"/>
      <c r="R1910" s="6">
        <v>0</v>
      </c>
      <c r="S1910" s="6">
        <v>0</v>
      </c>
      <c r="T1910" s="6">
        <v>0</v>
      </c>
      <c r="U1910" s="6" t="s">
        <v>13138</v>
      </c>
      <c r="V1910" s="6" t="s">
        <v>12486</v>
      </c>
      <c r="W1910" s="6" t="s">
        <v>12299</v>
      </c>
      <c r="X1910" s="6" t="s">
        <v>12299</v>
      </c>
      <c r="Y1910" s="6"/>
      <c r="Z1910" s="6"/>
      <c r="AA1910" s="6"/>
      <c r="AB1910" s="6"/>
      <c r="AC1910" s="6"/>
      <c r="AD1910" s="6"/>
      <c r="AE1910" s="6"/>
      <c r="AF1910" s="6"/>
    </row>
    <row r="1911" spans="1:32" x14ac:dyDescent="0.3">
      <c r="A1911" s="6">
        <v>2711</v>
      </c>
      <c r="B1911" s="6" t="s">
        <v>15531</v>
      </c>
      <c r="C1911" s="6" t="s">
        <v>15464</v>
      </c>
      <c r="D1911" s="6">
        <v>4</v>
      </c>
      <c r="E1911" s="6">
        <v>1</v>
      </c>
      <c r="F1911" s="6"/>
      <c r="G1911" s="6">
        <v>0</v>
      </c>
      <c r="H1911" s="6"/>
      <c r="I1911" s="6">
        <v>0</v>
      </c>
      <c r="J1911" s="6"/>
      <c r="K1911" s="6">
        <v>0</v>
      </c>
      <c r="L1911" s="6" t="s">
        <v>12295</v>
      </c>
      <c r="M1911" s="6">
        <v>63</v>
      </c>
      <c r="N1911" s="6" t="e">
        <f>VLOOKUP(A1911,web_archive!D:AB,18,FALSE)</f>
        <v>#N/A</v>
      </c>
      <c r="O1911" s="6">
        <v>2</v>
      </c>
      <c r="P1911" s="6">
        <v>136</v>
      </c>
      <c r="Q1911" s="6"/>
      <c r="R1911" s="6">
        <v>0</v>
      </c>
      <c r="S1911" s="6">
        <v>0</v>
      </c>
      <c r="T1911" s="6">
        <v>0</v>
      </c>
      <c r="U1911" s="6" t="s">
        <v>12542</v>
      </c>
      <c r="V1911" s="6" t="s">
        <v>13184</v>
      </c>
      <c r="W1911" s="6" t="s">
        <v>12600</v>
      </c>
      <c r="X1911" s="6" t="s">
        <v>12299</v>
      </c>
      <c r="Y1911" s="6" t="s">
        <v>12299</v>
      </c>
      <c r="Z1911" s="6"/>
      <c r="AA1911" s="6"/>
      <c r="AB1911" s="6"/>
      <c r="AC1911" s="6"/>
      <c r="AD1911" s="6"/>
      <c r="AE1911" s="6"/>
      <c r="AF1911" s="6"/>
    </row>
    <row r="1912" spans="1:32" x14ac:dyDescent="0.3">
      <c r="A1912" s="6">
        <v>2712</v>
      </c>
      <c r="B1912" s="6" t="s">
        <v>8125</v>
      </c>
      <c r="C1912" s="6" t="s">
        <v>15532</v>
      </c>
      <c r="D1912" s="6">
        <v>4</v>
      </c>
      <c r="E1912" s="6">
        <v>0</v>
      </c>
      <c r="F1912" s="6"/>
      <c r="G1912" s="6">
        <v>300</v>
      </c>
      <c r="H1912" s="6"/>
      <c r="I1912" s="6">
        <v>0</v>
      </c>
      <c r="J1912" s="6"/>
      <c r="K1912" s="6">
        <v>0</v>
      </c>
      <c r="L1912" s="6" t="s">
        <v>12295</v>
      </c>
      <c r="M1912" s="6">
        <v>63</v>
      </c>
      <c r="N1912" s="6" t="str">
        <f>VLOOKUP(A1912,web_archive!D:AB,18,FALSE)</f>
        <v>Normal / Upper / Baby</v>
      </c>
      <c r="O1912" s="6">
        <v>2</v>
      </c>
      <c r="P1912" s="6">
        <v>136</v>
      </c>
      <c r="Q1912" s="6"/>
      <c r="R1912" s="6">
        <v>30</v>
      </c>
      <c r="S1912" s="6">
        <v>0</v>
      </c>
      <c r="T1912" s="6">
        <v>0</v>
      </c>
      <c r="U1912" s="6" t="s">
        <v>12660</v>
      </c>
      <c r="V1912" s="6" t="s">
        <v>14397</v>
      </c>
      <c r="W1912" s="6" t="s">
        <v>13483</v>
      </c>
      <c r="X1912" s="6" t="s">
        <v>12404</v>
      </c>
      <c r="Y1912" s="6" t="s">
        <v>12299</v>
      </c>
      <c r="Z1912" s="6" t="s">
        <v>12299</v>
      </c>
      <c r="AA1912" s="6"/>
      <c r="AB1912" s="6"/>
      <c r="AC1912" s="6"/>
      <c r="AD1912" s="6"/>
      <c r="AE1912" s="6"/>
      <c r="AF1912" s="6"/>
    </row>
    <row r="1913" spans="1:32" x14ac:dyDescent="0.3">
      <c r="A1913" s="6">
        <v>2713</v>
      </c>
      <c r="B1913" s="6" t="s">
        <v>15533</v>
      </c>
      <c r="C1913" s="6" t="s">
        <v>15534</v>
      </c>
      <c r="D1913" s="6">
        <v>4</v>
      </c>
      <c r="E1913" s="6">
        <v>0</v>
      </c>
      <c r="F1913" s="6"/>
      <c r="G1913" s="6">
        <v>0</v>
      </c>
      <c r="H1913" s="6"/>
      <c r="I1913" s="6">
        <v>0</v>
      </c>
      <c r="J1913" s="6"/>
      <c r="K1913" s="6">
        <v>0</v>
      </c>
      <c r="L1913" s="6" t="s">
        <v>12295</v>
      </c>
      <c r="M1913" s="6">
        <v>63</v>
      </c>
      <c r="N1913" s="6" t="e">
        <f>VLOOKUP(A1913,web_archive!D:AB,18,FALSE)</f>
        <v>#N/A</v>
      </c>
      <c r="O1913" s="6">
        <v>2</v>
      </c>
      <c r="P1913" s="6">
        <v>136</v>
      </c>
      <c r="Q1913" s="6"/>
      <c r="R1913" s="6">
        <v>0</v>
      </c>
      <c r="S1913" s="6">
        <v>0</v>
      </c>
      <c r="T1913" s="6">
        <v>0</v>
      </c>
      <c r="U1913" s="6" t="s">
        <v>12299</v>
      </c>
      <c r="V1913" s="6" t="s">
        <v>12299</v>
      </c>
      <c r="W1913" s="6" t="s">
        <v>12299</v>
      </c>
      <c r="X1913" s="6"/>
      <c r="Y1913" s="6"/>
      <c r="Z1913" s="6"/>
      <c r="AA1913" s="6"/>
      <c r="AB1913" s="6"/>
      <c r="AC1913" s="6"/>
      <c r="AD1913" s="6"/>
      <c r="AE1913" s="6"/>
      <c r="AF1913" s="6"/>
    </row>
    <row r="1914" spans="1:32" x14ac:dyDescent="0.3">
      <c r="A1914" s="6">
        <v>2714</v>
      </c>
      <c r="B1914" s="6" t="s">
        <v>15535</v>
      </c>
      <c r="C1914" s="6" t="s">
        <v>15536</v>
      </c>
      <c r="D1914" s="6">
        <v>4</v>
      </c>
      <c r="E1914" s="6">
        <v>0</v>
      </c>
      <c r="F1914" s="6"/>
      <c r="G1914" s="6">
        <v>100</v>
      </c>
      <c r="H1914" s="6"/>
      <c r="I1914" s="6">
        <v>0</v>
      </c>
      <c r="J1914" s="6"/>
      <c r="K1914" s="6">
        <v>1</v>
      </c>
      <c r="L1914" s="6" t="s">
        <v>12295</v>
      </c>
      <c r="M1914" s="6">
        <v>63</v>
      </c>
      <c r="N1914" s="6" t="e">
        <f>VLOOKUP(A1914,web_archive!D:AB,18,FALSE)</f>
        <v>#N/A</v>
      </c>
      <c r="O1914" s="6">
        <v>2</v>
      </c>
      <c r="P1914" s="6">
        <v>136</v>
      </c>
      <c r="Q1914" s="6"/>
      <c r="R1914" s="6">
        <v>0</v>
      </c>
      <c r="S1914" s="6">
        <v>0</v>
      </c>
      <c r="T1914" s="6">
        <v>0</v>
      </c>
      <c r="U1914" s="6" t="s">
        <v>12299</v>
      </c>
      <c r="V1914" s="6" t="s">
        <v>12299</v>
      </c>
      <c r="W1914" s="6" t="s">
        <v>12299</v>
      </c>
      <c r="X1914" s="6"/>
      <c r="Y1914" s="6"/>
      <c r="Z1914" s="6"/>
      <c r="AA1914" s="6"/>
      <c r="AB1914" s="6"/>
      <c r="AC1914" s="6"/>
      <c r="AD1914" s="6"/>
      <c r="AE1914" s="6"/>
      <c r="AF1914" s="6"/>
    </row>
    <row r="1915" spans="1:32" x14ac:dyDescent="0.3">
      <c r="A1915" s="6">
        <v>2715</v>
      </c>
      <c r="B1915" s="6" t="s">
        <v>15537</v>
      </c>
      <c r="C1915" s="6" t="s">
        <v>9179</v>
      </c>
      <c r="D1915" s="6">
        <v>4</v>
      </c>
      <c r="E1915" s="6">
        <v>10000</v>
      </c>
      <c r="F1915" s="6"/>
      <c r="G1915" s="6">
        <v>100</v>
      </c>
      <c r="H1915" s="6"/>
      <c r="I1915" s="6">
        <v>0</v>
      </c>
      <c r="J1915" s="6"/>
      <c r="K1915" s="6">
        <v>1</v>
      </c>
      <c r="L1915" s="6" t="s">
        <v>12295</v>
      </c>
      <c r="M1915" s="6">
        <v>63</v>
      </c>
      <c r="N1915" s="6" t="e">
        <f>VLOOKUP(A1915,web_archive!D:AB,18,FALSE)</f>
        <v>#N/A</v>
      </c>
      <c r="O1915" s="6">
        <v>2</v>
      </c>
      <c r="P1915" s="6">
        <v>136</v>
      </c>
      <c r="Q1915" s="6"/>
      <c r="R1915" s="6">
        <v>0</v>
      </c>
      <c r="S1915" s="6">
        <v>0</v>
      </c>
      <c r="T1915" s="6">
        <v>0</v>
      </c>
      <c r="U1915" s="6" t="s">
        <v>12978</v>
      </c>
      <c r="V1915" s="6" t="s">
        <v>13041</v>
      </c>
      <c r="W1915" s="6" t="s">
        <v>12368</v>
      </c>
      <c r="X1915" s="6" t="s">
        <v>12299</v>
      </c>
      <c r="Y1915" s="6" t="s">
        <v>12299</v>
      </c>
      <c r="Z1915" s="6"/>
      <c r="AA1915" s="6"/>
      <c r="AB1915" s="6"/>
      <c r="AC1915" s="6"/>
      <c r="AD1915" s="6"/>
      <c r="AE1915" s="6"/>
      <c r="AF1915" s="6"/>
    </row>
    <row r="1916" spans="1:32" x14ac:dyDescent="0.3">
      <c r="A1916" s="6">
        <v>2716</v>
      </c>
      <c r="B1916" s="6" t="s">
        <v>6056</v>
      </c>
      <c r="C1916" s="6" t="s">
        <v>6057</v>
      </c>
      <c r="D1916" s="6">
        <v>4</v>
      </c>
      <c r="E1916" s="6">
        <v>20</v>
      </c>
      <c r="F1916" s="6"/>
      <c r="G1916" s="6">
        <v>100</v>
      </c>
      <c r="H1916" s="6"/>
      <c r="I1916" s="6">
        <v>0</v>
      </c>
      <c r="J1916" s="6"/>
      <c r="K1916" s="6">
        <v>1</v>
      </c>
      <c r="L1916" s="6" t="s">
        <v>12278</v>
      </c>
      <c r="M1916" s="6">
        <v>63</v>
      </c>
      <c r="N1916" s="6" t="e">
        <f>VLOOKUP(A1916,web_archive!D:AB,18,FALSE)</f>
        <v>#N/A</v>
      </c>
      <c r="O1916" s="6">
        <v>2</v>
      </c>
      <c r="P1916" s="6">
        <v>136</v>
      </c>
      <c r="Q1916" s="6"/>
      <c r="R1916" s="6">
        <v>80</v>
      </c>
      <c r="S1916" s="6">
        <v>0</v>
      </c>
      <c r="T1916" s="6">
        <v>0</v>
      </c>
      <c r="U1916" s="6" t="s">
        <v>13227</v>
      </c>
      <c r="V1916" s="6" t="s">
        <v>12483</v>
      </c>
      <c r="W1916" s="6" t="s">
        <v>12299</v>
      </c>
      <c r="X1916" s="6" t="s">
        <v>12299</v>
      </c>
      <c r="Y1916" s="6"/>
      <c r="Z1916" s="6"/>
      <c r="AA1916" s="6"/>
      <c r="AB1916" s="6"/>
      <c r="AC1916" s="6"/>
      <c r="AD1916" s="6"/>
      <c r="AE1916" s="6"/>
      <c r="AF1916" s="6"/>
    </row>
    <row r="1917" spans="1:32" x14ac:dyDescent="0.3">
      <c r="A1917" s="6">
        <v>2717</v>
      </c>
      <c r="B1917" s="6" t="s">
        <v>7733</v>
      </c>
      <c r="C1917" s="6" t="s">
        <v>7727</v>
      </c>
      <c r="D1917" s="6">
        <v>4</v>
      </c>
      <c r="E1917" s="6">
        <v>20</v>
      </c>
      <c r="F1917" s="6"/>
      <c r="G1917" s="6">
        <v>200</v>
      </c>
      <c r="H1917" s="6"/>
      <c r="I1917" s="6">
        <v>0</v>
      </c>
      <c r="J1917" s="6"/>
      <c r="K1917" s="6">
        <v>0</v>
      </c>
      <c r="L1917" s="6" t="s">
        <v>12277</v>
      </c>
      <c r="M1917" s="6">
        <v>63</v>
      </c>
      <c r="N1917" s="6" t="str">
        <f>VLOOKUP(A1917,web_archive!D:AB,18,FALSE)</f>
        <v>Normal / Upper / Baby</v>
      </c>
      <c r="O1917" s="6">
        <v>2</v>
      </c>
      <c r="P1917" s="6">
        <v>136</v>
      </c>
      <c r="Q1917" s="6"/>
      <c r="R1917" s="6">
        <v>80</v>
      </c>
      <c r="S1917" s="6">
        <v>0</v>
      </c>
      <c r="T1917" s="6">
        <v>0</v>
      </c>
      <c r="U1917" s="6" t="s">
        <v>12299</v>
      </c>
      <c r="V1917" s="6" t="s">
        <v>12299</v>
      </c>
      <c r="W1917" s="6" t="s">
        <v>12299</v>
      </c>
      <c r="X1917" s="6"/>
      <c r="Y1917" s="6"/>
      <c r="Z1917" s="6"/>
      <c r="AA1917" s="6"/>
      <c r="AB1917" s="6"/>
      <c r="AC1917" s="6"/>
      <c r="AD1917" s="6"/>
      <c r="AE1917" s="6"/>
      <c r="AF1917" s="6"/>
    </row>
    <row r="1918" spans="1:32" x14ac:dyDescent="0.3">
      <c r="A1918" s="6">
        <v>2718</v>
      </c>
      <c r="B1918" s="6" t="s">
        <v>15538</v>
      </c>
      <c r="C1918" s="6" t="s">
        <v>15539</v>
      </c>
      <c r="D1918" s="6">
        <v>4</v>
      </c>
      <c r="E1918" s="6">
        <v>20</v>
      </c>
      <c r="F1918" s="6"/>
      <c r="G1918" s="6">
        <v>200</v>
      </c>
      <c r="H1918" s="6"/>
      <c r="I1918" s="6">
        <v>0</v>
      </c>
      <c r="J1918" s="6"/>
      <c r="K1918" s="6">
        <v>1</v>
      </c>
      <c r="L1918" s="6" t="s">
        <v>12257</v>
      </c>
      <c r="M1918" s="6">
        <v>63</v>
      </c>
      <c r="N1918" s="6" t="e">
        <f>VLOOKUP(A1918,web_archive!D:AB,18,FALSE)</f>
        <v>#N/A</v>
      </c>
      <c r="O1918" s="6">
        <v>2</v>
      </c>
      <c r="P1918" s="6">
        <v>136</v>
      </c>
      <c r="Q1918" s="6"/>
      <c r="R1918" s="6">
        <v>65</v>
      </c>
      <c r="S1918" s="6">
        <v>0</v>
      </c>
      <c r="T1918" s="6">
        <v>0</v>
      </c>
      <c r="U1918" s="6" t="s">
        <v>12299</v>
      </c>
      <c r="V1918" s="6" t="s">
        <v>12299</v>
      </c>
      <c r="W1918" s="6" t="s">
        <v>12299</v>
      </c>
      <c r="X1918" s="6"/>
      <c r="Y1918" s="6"/>
      <c r="Z1918" s="6"/>
      <c r="AA1918" s="6"/>
      <c r="AB1918" s="6"/>
      <c r="AC1918" s="6"/>
      <c r="AD1918" s="6"/>
      <c r="AE1918" s="6"/>
      <c r="AF1918" s="6"/>
    </row>
    <row r="1919" spans="1:32" x14ac:dyDescent="0.3">
      <c r="A1919" s="6">
        <v>2719</v>
      </c>
      <c r="B1919" s="6" t="s">
        <v>5589</v>
      </c>
      <c r="C1919" s="6" t="s">
        <v>5590</v>
      </c>
      <c r="D1919" s="6">
        <v>4</v>
      </c>
      <c r="E1919" s="6">
        <v>20</v>
      </c>
      <c r="F1919" s="6"/>
      <c r="G1919" s="6">
        <v>700</v>
      </c>
      <c r="H1919" s="6"/>
      <c r="I1919" s="6">
        <v>1</v>
      </c>
      <c r="J1919" s="6"/>
      <c r="K1919" s="6">
        <v>0</v>
      </c>
      <c r="L1919" s="6" t="s">
        <v>12977</v>
      </c>
      <c r="M1919" s="6">
        <v>63</v>
      </c>
      <c r="N1919" s="6" t="str">
        <f>VLOOKUP(A1919,web_archive!D:AB,18,FALSE)</f>
        <v>Normal / Upper / Baby</v>
      </c>
      <c r="O1919" s="6">
        <v>2</v>
      </c>
      <c r="P1919" s="6">
        <v>136</v>
      </c>
      <c r="Q1919" s="6"/>
      <c r="R1919" s="6">
        <v>50</v>
      </c>
      <c r="S1919" s="6">
        <v>0</v>
      </c>
      <c r="T1919" s="6">
        <v>0</v>
      </c>
      <c r="U1919" s="6" t="s">
        <v>12919</v>
      </c>
      <c r="V1919" s="6" t="s">
        <v>12739</v>
      </c>
      <c r="W1919" s="6" t="s">
        <v>15540</v>
      </c>
      <c r="X1919" s="6" t="s">
        <v>12994</v>
      </c>
      <c r="Y1919" s="6" t="s">
        <v>12454</v>
      </c>
      <c r="Z1919" s="6" t="s">
        <v>12299</v>
      </c>
      <c r="AA1919" s="6" t="s">
        <v>12299</v>
      </c>
      <c r="AB1919" s="6"/>
      <c r="AC1919" s="6"/>
      <c r="AD1919" s="6"/>
      <c r="AE1919" s="6"/>
      <c r="AF1919" s="6"/>
    </row>
    <row r="1920" spans="1:32" x14ac:dyDescent="0.3">
      <c r="A1920" s="6">
        <v>2720</v>
      </c>
      <c r="B1920" s="6" t="s">
        <v>6578</v>
      </c>
      <c r="C1920" s="6" t="s">
        <v>15541</v>
      </c>
      <c r="D1920" s="6">
        <v>4</v>
      </c>
      <c r="E1920" s="6">
        <v>20</v>
      </c>
      <c r="F1920" s="6"/>
      <c r="G1920" s="6">
        <v>0</v>
      </c>
      <c r="H1920" s="6"/>
      <c r="I1920" s="6">
        <v>1</v>
      </c>
      <c r="J1920" s="6"/>
      <c r="K1920" s="6">
        <v>0</v>
      </c>
      <c r="L1920" s="6" t="s">
        <v>12281</v>
      </c>
      <c r="M1920" s="6">
        <v>63</v>
      </c>
      <c r="N1920" s="6" t="str">
        <f>VLOOKUP(A1920,web_archive!D:AB,18,FALSE)</f>
        <v>Normal / Upper / Baby</v>
      </c>
      <c r="O1920" s="6">
        <v>2</v>
      </c>
      <c r="P1920" s="6">
        <v>136</v>
      </c>
      <c r="Q1920" s="6"/>
      <c r="R1920" s="6">
        <v>70</v>
      </c>
      <c r="S1920" s="6">
        <v>0</v>
      </c>
      <c r="T1920" s="6">
        <v>0</v>
      </c>
      <c r="U1920" s="6" t="s">
        <v>12674</v>
      </c>
      <c r="V1920" s="6" t="s">
        <v>12675</v>
      </c>
      <c r="W1920" s="6" t="s">
        <v>15529</v>
      </c>
      <c r="X1920" s="6" t="s">
        <v>13084</v>
      </c>
      <c r="Y1920" s="6" t="s">
        <v>14638</v>
      </c>
      <c r="Z1920" s="6" t="s">
        <v>14738</v>
      </c>
      <c r="AA1920" s="6" t="s">
        <v>15542</v>
      </c>
      <c r="AB1920" s="6" t="s">
        <v>12620</v>
      </c>
      <c r="AC1920" s="6">
        <v>100</v>
      </c>
      <c r="AD1920" s="6" t="s">
        <v>15543</v>
      </c>
      <c r="AE1920" s="6" t="s">
        <v>12299</v>
      </c>
      <c r="AF1920" s="6" t="s">
        <v>12299</v>
      </c>
    </row>
    <row r="1921" spans="1:32" x14ac:dyDescent="0.3">
      <c r="A1921" s="6">
        <v>2721</v>
      </c>
      <c r="B1921" s="6" t="s">
        <v>6583</v>
      </c>
      <c r="C1921" s="6" t="s">
        <v>15541</v>
      </c>
      <c r="D1921" s="6">
        <v>4</v>
      </c>
      <c r="E1921" s="6">
        <v>20</v>
      </c>
      <c r="F1921" s="6"/>
      <c r="G1921" s="6">
        <v>0</v>
      </c>
      <c r="H1921" s="6"/>
      <c r="I1921" s="6">
        <v>1</v>
      </c>
      <c r="J1921" s="6"/>
      <c r="K1921" s="6">
        <v>0</v>
      </c>
      <c r="L1921" s="6" t="s">
        <v>12242</v>
      </c>
      <c r="M1921" s="6">
        <v>63</v>
      </c>
      <c r="N1921" s="6" t="str">
        <f>VLOOKUP(A1921,web_archive!D:AB,18,FALSE)</f>
        <v>Normal / Upper / Baby</v>
      </c>
      <c r="O1921" s="6">
        <v>2</v>
      </c>
      <c r="P1921" s="6">
        <v>136</v>
      </c>
      <c r="Q1921" s="6"/>
      <c r="R1921" s="6">
        <v>70</v>
      </c>
      <c r="S1921" s="6">
        <v>0</v>
      </c>
      <c r="T1921" s="6">
        <v>0</v>
      </c>
      <c r="U1921" s="6" t="s">
        <v>12674</v>
      </c>
      <c r="V1921" s="6" t="s">
        <v>12675</v>
      </c>
      <c r="W1921" s="6" t="s">
        <v>15529</v>
      </c>
      <c r="X1921" s="6" t="s">
        <v>14331</v>
      </c>
      <c r="Y1921" s="6" t="s">
        <v>14638</v>
      </c>
      <c r="Z1921" s="6" t="s">
        <v>14851</v>
      </c>
      <c r="AA1921" s="6" t="s">
        <v>15544</v>
      </c>
      <c r="AB1921" s="6" t="s">
        <v>12837</v>
      </c>
      <c r="AC1921" s="6">
        <v>100</v>
      </c>
      <c r="AD1921" s="6" t="s">
        <v>15543</v>
      </c>
      <c r="AE1921" s="6" t="s">
        <v>12299</v>
      </c>
      <c r="AF1921" s="6" t="s">
        <v>12299</v>
      </c>
    </row>
    <row r="1922" spans="1:32" x14ac:dyDescent="0.3">
      <c r="A1922" s="6">
        <v>2722</v>
      </c>
      <c r="B1922" s="6" t="s">
        <v>6558</v>
      </c>
      <c r="C1922" s="6" t="s">
        <v>15541</v>
      </c>
      <c r="D1922" s="6">
        <v>4</v>
      </c>
      <c r="E1922" s="6">
        <v>20</v>
      </c>
      <c r="F1922" s="6"/>
      <c r="G1922" s="6">
        <v>0</v>
      </c>
      <c r="H1922" s="6"/>
      <c r="I1922" s="6">
        <v>1</v>
      </c>
      <c r="J1922" s="6"/>
      <c r="K1922" s="6">
        <v>0</v>
      </c>
      <c r="L1922" s="6" t="s">
        <v>12258</v>
      </c>
      <c r="M1922" s="6">
        <v>63</v>
      </c>
      <c r="N1922" s="6" t="str">
        <f>VLOOKUP(A1922,web_archive!D:AB,18,FALSE)</f>
        <v>Normal / Upper / Baby</v>
      </c>
      <c r="O1922" s="6">
        <v>2</v>
      </c>
      <c r="P1922" s="6">
        <v>136</v>
      </c>
      <c r="Q1922" s="6"/>
      <c r="R1922" s="6">
        <v>70</v>
      </c>
      <c r="S1922" s="6">
        <v>0</v>
      </c>
      <c r="T1922" s="6">
        <v>0</v>
      </c>
      <c r="U1922" s="6" t="s">
        <v>12674</v>
      </c>
      <c r="V1922" s="6" t="s">
        <v>12675</v>
      </c>
      <c r="W1922" s="6" t="s">
        <v>15529</v>
      </c>
      <c r="X1922" s="6" t="s">
        <v>14734</v>
      </c>
      <c r="Y1922" s="6" t="s">
        <v>15545</v>
      </c>
      <c r="Z1922" s="6" t="s">
        <v>15546</v>
      </c>
      <c r="AA1922" s="6" t="s">
        <v>12862</v>
      </c>
      <c r="AB1922" s="6">
        <v>100</v>
      </c>
      <c r="AC1922" s="6" t="s">
        <v>15543</v>
      </c>
      <c r="AD1922" s="6" t="s">
        <v>12299</v>
      </c>
      <c r="AE1922" s="6" t="s">
        <v>12299</v>
      </c>
      <c r="AF1922" s="6"/>
    </row>
    <row r="1923" spans="1:32" x14ac:dyDescent="0.3">
      <c r="A1923" s="6">
        <v>2723</v>
      </c>
      <c r="B1923" s="6" t="s">
        <v>6570</v>
      </c>
      <c r="C1923" s="6" t="s">
        <v>15541</v>
      </c>
      <c r="D1923" s="6">
        <v>4</v>
      </c>
      <c r="E1923" s="6">
        <v>20</v>
      </c>
      <c r="F1923" s="6"/>
      <c r="G1923" s="6">
        <v>0</v>
      </c>
      <c r="H1923" s="6"/>
      <c r="I1923" s="6">
        <v>1</v>
      </c>
      <c r="J1923" s="6"/>
      <c r="K1923" s="6">
        <v>0</v>
      </c>
      <c r="L1923" s="6" t="s">
        <v>12265</v>
      </c>
      <c r="M1923" s="6">
        <v>63</v>
      </c>
      <c r="N1923" s="6" t="str">
        <f>VLOOKUP(A1923,web_archive!D:AB,18,FALSE)</f>
        <v>Normal / Upper / Baby</v>
      </c>
      <c r="O1923" s="6">
        <v>2</v>
      </c>
      <c r="P1923" s="6">
        <v>136</v>
      </c>
      <c r="Q1923" s="6"/>
      <c r="R1923" s="6">
        <v>70</v>
      </c>
      <c r="S1923" s="6">
        <v>0</v>
      </c>
      <c r="T1923" s="6">
        <v>0</v>
      </c>
      <c r="U1923" s="6" t="s">
        <v>12674</v>
      </c>
      <c r="V1923" s="6" t="s">
        <v>12675</v>
      </c>
      <c r="W1923" s="6" t="s">
        <v>15529</v>
      </c>
      <c r="X1923" s="6" t="s">
        <v>14734</v>
      </c>
      <c r="Y1923" s="6" t="s">
        <v>15545</v>
      </c>
      <c r="Z1923" s="6" t="s">
        <v>15547</v>
      </c>
      <c r="AA1923" s="6" t="s">
        <v>12592</v>
      </c>
      <c r="AB1923" s="6" t="s">
        <v>12413</v>
      </c>
      <c r="AC1923" s="6" t="s">
        <v>12299</v>
      </c>
      <c r="AD1923" s="6" t="s">
        <v>12299</v>
      </c>
      <c r="AE1923" s="6"/>
      <c r="AF1923" s="6"/>
    </row>
    <row r="1924" spans="1:32" x14ac:dyDescent="0.3">
      <c r="A1924" s="6">
        <v>2724</v>
      </c>
      <c r="B1924" s="6" t="s">
        <v>6562</v>
      </c>
      <c r="C1924" s="6" t="s">
        <v>15541</v>
      </c>
      <c r="D1924" s="6">
        <v>4</v>
      </c>
      <c r="E1924" s="6">
        <v>20</v>
      </c>
      <c r="F1924" s="6"/>
      <c r="G1924" s="6">
        <v>0</v>
      </c>
      <c r="H1924" s="6"/>
      <c r="I1924" s="6">
        <v>1</v>
      </c>
      <c r="J1924" s="6"/>
      <c r="K1924" s="6">
        <v>0</v>
      </c>
      <c r="L1924" s="6" t="s">
        <v>12257</v>
      </c>
      <c r="M1924" s="6">
        <v>63</v>
      </c>
      <c r="N1924" s="6" t="str">
        <f>VLOOKUP(A1924,web_archive!D:AB,18,FALSE)</f>
        <v>Normal / Upper / Baby</v>
      </c>
      <c r="O1924" s="6">
        <v>2</v>
      </c>
      <c r="P1924" s="6">
        <v>136</v>
      </c>
      <c r="Q1924" s="6"/>
      <c r="R1924" s="6">
        <v>70</v>
      </c>
      <c r="S1924" s="6">
        <v>0</v>
      </c>
      <c r="T1924" s="6">
        <v>0</v>
      </c>
      <c r="U1924" s="6" t="s">
        <v>12674</v>
      </c>
      <c r="V1924" s="6" t="s">
        <v>12675</v>
      </c>
      <c r="W1924" s="6" t="s">
        <v>15529</v>
      </c>
      <c r="X1924" s="6" t="s">
        <v>14842</v>
      </c>
      <c r="Y1924" s="6" t="s">
        <v>14638</v>
      </c>
      <c r="Z1924" s="6" t="s">
        <v>14851</v>
      </c>
      <c r="AA1924" s="6" t="s">
        <v>15544</v>
      </c>
      <c r="AB1924" s="6" t="s">
        <v>12860</v>
      </c>
      <c r="AC1924" s="6">
        <v>100</v>
      </c>
      <c r="AD1924" s="6" t="s">
        <v>15548</v>
      </c>
      <c r="AE1924" s="6" t="s">
        <v>12299</v>
      </c>
      <c r="AF1924" s="6" t="s">
        <v>12299</v>
      </c>
    </row>
    <row r="1925" spans="1:32" x14ac:dyDescent="0.3">
      <c r="A1925" s="6">
        <v>2725</v>
      </c>
      <c r="B1925" s="6" t="s">
        <v>6574</v>
      </c>
      <c r="C1925" s="6" t="s">
        <v>15541</v>
      </c>
      <c r="D1925" s="6">
        <v>4</v>
      </c>
      <c r="E1925" s="6">
        <v>20</v>
      </c>
      <c r="F1925" s="6"/>
      <c r="G1925" s="6">
        <v>0</v>
      </c>
      <c r="H1925" s="6"/>
      <c r="I1925" s="6">
        <v>1</v>
      </c>
      <c r="J1925" s="6"/>
      <c r="K1925" s="6">
        <v>0</v>
      </c>
      <c r="L1925" s="6" t="s">
        <v>12266</v>
      </c>
      <c r="M1925" s="6">
        <v>63</v>
      </c>
      <c r="N1925" s="6" t="str">
        <f>VLOOKUP(A1925,web_archive!D:AB,18,FALSE)</f>
        <v>Normal / Upper / Baby</v>
      </c>
      <c r="O1925" s="6">
        <v>2</v>
      </c>
      <c r="P1925" s="6">
        <v>136</v>
      </c>
      <c r="Q1925" s="6"/>
      <c r="R1925" s="6">
        <v>70</v>
      </c>
      <c r="S1925" s="6">
        <v>0</v>
      </c>
      <c r="T1925" s="6">
        <v>0</v>
      </c>
      <c r="U1925" s="6" t="s">
        <v>12674</v>
      </c>
      <c r="V1925" s="6" t="s">
        <v>12675</v>
      </c>
      <c r="W1925" s="6" t="s">
        <v>15529</v>
      </c>
      <c r="X1925" s="6" t="s">
        <v>12990</v>
      </c>
      <c r="Y1925" s="6" t="s">
        <v>14638</v>
      </c>
      <c r="Z1925" s="6" t="s">
        <v>14738</v>
      </c>
      <c r="AA1925" s="6" t="s">
        <v>15542</v>
      </c>
      <c r="AB1925" s="6" t="s">
        <v>12563</v>
      </c>
      <c r="AC1925" s="6">
        <v>100</v>
      </c>
      <c r="AD1925" s="6" t="s">
        <v>15543</v>
      </c>
      <c r="AE1925" s="6" t="s">
        <v>12299</v>
      </c>
      <c r="AF1925" s="6" t="s">
        <v>12299</v>
      </c>
    </row>
    <row r="1926" spans="1:32" x14ac:dyDescent="0.3">
      <c r="A1926" s="6">
        <v>2726</v>
      </c>
      <c r="B1926" s="6" t="s">
        <v>15549</v>
      </c>
      <c r="C1926" s="6" t="s">
        <v>15550</v>
      </c>
      <c r="D1926" s="6">
        <v>4</v>
      </c>
      <c r="E1926" s="6">
        <v>20</v>
      </c>
      <c r="F1926" s="6"/>
      <c r="G1926" s="6">
        <v>100</v>
      </c>
      <c r="H1926" s="6"/>
      <c r="I1926" s="6">
        <v>0</v>
      </c>
      <c r="J1926" s="6"/>
      <c r="K1926" s="6">
        <v>0</v>
      </c>
      <c r="L1926" s="6" t="s">
        <v>14002</v>
      </c>
      <c r="M1926" s="6">
        <v>18</v>
      </c>
      <c r="N1926" s="6" t="e">
        <f>VLOOKUP(A1926,web_archive!D:AB,18,FALSE)</f>
        <v>#N/A</v>
      </c>
      <c r="O1926" s="6">
        <v>2</v>
      </c>
      <c r="P1926" s="6">
        <v>136</v>
      </c>
      <c r="Q1926" s="6"/>
      <c r="R1926" s="6">
        <v>70</v>
      </c>
      <c r="S1926" s="6">
        <v>0</v>
      </c>
      <c r="T1926" s="6">
        <v>0</v>
      </c>
      <c r="U1926" s="6" t="s">
        <v>13227</v>
      </c>
      <c r="V1926" s="6" t="s">
        <v>15551</v>
      </c>
      <c r="W1926" s="6" t="s">
        <v>12404</v>
      </c>
      <c r="X1926" s="6" t="s">
        <v>12299</v>
      </c>
      <c r="Y1926" s="6" t="s">
        <v>12299</v>
      </c>
      <c r="Z1926" s="6"/>
      <c r="AA1926" s="6"/>
      <c r="AB1926" s="6"/>
      <c r="AC1926" s="6"/>
      <c r="AD1926" s="6"/>
      <c r="AE1926" s="6"/>
      <c r="AF1926" s="6"/>
    </row>
    <row r="1927" spans="1:32" x14ac:dyDescent="0.3">
      <c r="A1927" s="6">
        <v>2727</v>
      </c>
      <c r="B1927" s="6" t="s">
        <v>15552</v>
      </c>
      <c r="C1927" s="6" t="s">
        <v>15553</v>
      </c>
      <c r="D1927" s="6">
        <v>4</v>
      </c>
      <c r="E1927" s="6">
        <v>20</v>
      </c>
      <c r="F1927" s="6"/>
      <c r="G1927" s="6">
        <v>200</v>
      </c>
      <c r="H1927" s="6"/>
      <c r="I1927" s="6">
        <v>0</v>
      </c>
      <c r="J1927" s="6"/>
      <c r="K1927" s="6">
        <v>0</v>
      </c>
      <c r="L1927" s="6" t="s">
        <v>14002</v>
      </c>
      <c r="M1927" s="6">
        <v>18</v>
      </c>
      <c r="N1927" s="6" t="e">
        <f>VLOOKUP(A1927,web_archive!D:AB,18,FALSE)</f>
        <v>#N/A</v>
      </c>
      <c r="O1927" s="6">
        <v>2</v>
      </c>
      <c r="P1927" s="6">
        <v>136</v>
      </c>
      <c r="Q1927" s="6"/>
      <c r="R1927" s="6">
        <v>70</v>
      </c>
      <c r="S1927" s="6">
        <v>0</v>
      </c>
      <c r="T1927" s="6">
        <v>0</v>
      </c>
      <c r="U1927" s="6" t="s">
        <v>13227</v>
      </c>
      <c r="V1927" s="6" t="s">
        <v>15551</v>
      </c>
      <c r="W1927" s="6" t="s">
        <v>12404</v>
      </c>
      <c r="X1927" s="6" t="s">
        <v>12299</v>
      </c>
      <c r="Y1927" s="6" t="s">
        <v>12299</v>
      </c>
      <c r="Z1927" s="6"/>
      <c r="AA1927" s="6"/>
      <c r="AB1927" s="6"/>
      <c r="AC1927" s="6"/>
      <c r="AD1927" s="6"/>
      <c r="AE1927" s="6"/>
      <c r="AF1927" s="6"/>
    </row>
    <row r="1928" spans="1:32" x14ac:dyDescent="0.3">
      <c r="A1928" s="6">
        <v>2728</v>
      </c>
      <c r="B1928" s="6" t="s">
        <v>15554</v>
      </c>
      <c r="C1928" s="6" t="s">
        <v>15555</v>
      </c>
      <c r="D1928" s="6">
        <v>4</v>
      </c>
      <c r="E1928" s="6">
        <v>20</v>
      </c>
      <c r="F1928" s="6"/>
      <c r="G1928" s="6">
        <v>50</v>
      </c>
      <c r="H1928" s="6"/>
      <c r="I1928" s="6">
        <v>0</v>
      </c>
      <c r="J1928" s="6"/>
      <c r="K1928" s="6">
        <v>1</v>
      </c>
      <c r="L1928" s="6" t="s">
        <v>14534</v>
      </c>
      <c r="M1928" s="6">
        <v>63</v>
      </c>
      <c r="N1928" s="6" t="e">
        <f>VLOOKUP(A1928,web_archive!D:AB,18,FALSE)</f>
        <v>#N/A</v>
      </c>
      <c r="O1928" s="6">
        <v>2</v>
      </c>
      <c r="P1928" s="6">
        <v>136</v>
      </c>
      <c r="Q1928" s="6"/>
      <c r="R1928" s="6">
        <v>80</v>
      </c>
      <c r="S1928" s="6">
        <v>0</v>
      </c>
      <c r="T1928" s="6">
        <v>0</v>
      </c>
      <c r="U1928" s="6" t="s">
        <v>12702</v>
      </c>
      <c r="V1928" s="6" t="s">
        <v>12886</v>
      </c>
      <c r="W1928" s="6">
        <v>1</v>
      </c>
      <c r="X1928" s="6" t="s">
        <v>13279</v>
      </c>
      <c r="Y1928" s="6" t="s">
        <v>15556</v>
      </c>
      <c r="Z1928" s="6" t="s">
        <v>12483</v>
      </c>
      <c r="AA1928" s="6" t="s">
        <v>12299</v>
      </c>
      <c r="AB1928" s="6" t="s">
        <v>12299</v>
      </c>
      <c r="AC1928" s="6"/>
      <c r="AD1928" s="6"/>
      <c r="AE1928" s="6"/>
      <c r="AF1928" s="6"/>
    </row>
    <row r="1929" spans="1:32" x14ac:dyDescent="0.3">
      <c r="A1929" s="6">
        <v>2729</v>
      </c>
      <c r="B1929" s="6" t="s">
        <v>15557</v>
      </c>
      <c r="C1929" s="6" t="s">
        <v>15558</v>
      </c>
      <c r="D1929" s="6">
        <v>4</v>
      </c>
      <c r="E1929" s="6">
        <v>20</v>
      </c>
      <c r="F1929" s="6"/>
      <c r="G1929" s="6">
        <v>50</v>
      </c>
      <c r="H1929" s="6"/>
      <c r="I1929" s="6">
        <v>0</v>
      </c>
      <c r="J1929" s="6"/>
      <c r="K1929" s="6">
        <v>1</v>
      </c>
      <c r="L1929" s="6" t="s">
        <v>14571</v>
      </c>
      <c r="M1929" s="6">
        <v>18</v>
      </c>
      <c r="N1929" s="6" t="e">
        <f>VLOOKUP(A1929,web_archive!D:AB,18,FALSE)</f>
        <v>#N/A</v>
      </c>
      <c r="O1929" s="6">
        <v>2</v>
      </c>
      <c r="P1929" s="6">
        <v>136</v>
      </c>
      <c r="Q1929" s="6"/>
      <c r="R1929" s="6">
        <v>0</v>
      </c>
      <c r="S1929" s="6">
        <v>0</v>
      </c>
      <c r="T1929" s="6">
        <v>0</v>
      </c>
      <c r="U1929" s="6" t="s">
        <v>13923</v>
      </c>
      <c r="V1929" s="6" t="s">
        <v>13916</v>
      </c>
      <c r="W1929" s="6" t="s">
        <v>15559</v>
      </c>
      <c r="X1929" s="6" t="s">
        <v>15560</v>
      </c>
      <c r="Y1929" s="6">
        <v>1916</v>
      </c>
      <c r="Z1929" s="6" t="s">
        <v>15186</v>
      </c>
      <c r="AA1929" s="6">
        <v>1917</v>
      </c>
      <c r="AB1929" s="6" t="s">
        <v>12489</v>
      </c>
      <c r="AC1929" s="6" t="s">
        <v>12299</v>
      </c>
      <c r="AD1929" s="6" t="s">
        <v>12299</v>
      </c>
      <c r="AE1929" s="6"/>
      <c r="AF1929" s="6"/>
    </row>
    <row r="1930" spans="1:32" x14ac:dyDescent="0.3">
      <c r="A1930" s="6">
        <v>2730</v>
      </c>
      <c r="B1930" s="6" t="s">
        <v>6826</v>
      </c>
      <c r="C1930" s="6" t="s">
        <v>15561</v>
      </c>
      <c r="D1930" s="6">
        <v>4</v>
      </c>
      <c r="E1930" s="6">
        <v>20</v>
      </c>
      <c r="F1930" s="6"/>
      <c r="G1930" s="6">
        <v>50</v>
      </c>
      <c r="H1930" s="6"/>
      <c r="I1930" s="6">
        <v>0</v>
      </c>
      <c r="J1930" s="6"/>
      <c r="K1930" s="6">
        <v>1</v>
      </c>
      <c r="L1930" s="6" t="s">
        <v>14534</v>
      </c>
      <c r="M1930" s="6">
        <v>63</v>
      </c>
      <c r="N1930" s="6" t="str">
        <f>VLOOKUP(A1930,web_archive!D:AB,18,FALSE)</f>
        <v>Normal / Upper / Baby</v>
      </c>
      <c r="O1930" s="6">
        <v>2</v>
      </c>
      <c r="P1930" s="6">
        <v>136</v>
      </c>
      <c r="Q1930" s="6"/>
      <c r="R1930" s="6">
        <v>80</v>
      </c>
      <c r="S1930" s="6">
        <v>0</v>
      </c>
      <c r="T1930" s="6">
        <v>0</v>
      </c>
      <c r="U1930" s="6" t="s">
        <v>13923</v>
      </c>
      <c r="V1930" s="6" t="s">
        <v>15562</v>
      </c>
      <c r="W1930" s="6" t="s">
        <v>12404</v>
      </c>
      <c r="X1930" s="6" t="s">
        <v>12299</v>
      </c>
      <c r="Y1930" s="6" t="s">
        <v>12299</v>
      </c>
      <c r="Z1930" s="6"/>
      <c r="AA1930" s="6"/>
      <c r="AB1930" s="6"/>
      <c r="AC1930" s="6"/>
      <c r="AD1930" s="6"/>
      <c r="AE1930" s="6"/>
      <c r="AF1930" s="6"/>
    </row>
    <row r="1931" spans="1:32" x14ac:dyDescent="0.3">
      <c r="A1931" s="6">
        <v>2731</v>
      </c>
      <c r="B1931" s="6" t="s">
        <v>6818</v>
      </c>
      <c r="C1931" s="6" t="s">
        <v>15563</v>
      </c>
      <c r="D1931" s="6">
        <v>4</v>
      </c>
      <c r="E1931" s="6">
        <v>20</v>
      </c>
      <c r="F1931" s="6"/>
      <c r="G1931" s="6">
        <v>50</v>
      </c>
      <c r="H1931" s="6"/>
      <c r="I1931" s="6">
        <v>0</v>
      </c>
      <c r="J1931" s="6"/>
      <c r="K1931" s="6">
        <v>1</v>
      </c>
      <c r="L1931" s="6" t="s">
        <v>14534</v>
      </c>
      <c r="M1931" s="6">
        <v>63</v>
      </c>
      <c r="N1931" s="6" t="str">
        <f>VLOOKUP(A1931,web_archive!D:AB,18,FALSE)</f>
        <v>Normal / Upper / Baby</v>
      </c>
      <c r="O1931" s="6">
        <v>2</v>
      </c>
      <c r="P1931" s="6">
        <v>136</v>
      </c>
      <c r="Q1931" s="6"/>
      <c r="R1931" s="6">
        <v>80</v>
      </c>
      <c r="S1931" s="6">
        <v>0</v>
      </c>
      <c r="T1931" s="6">
        <v>0</v>
      </c>
      <c r="U1931" s="6" t="s">
        <v>13227</v>
      </c>
      <c r="V1931" s="6" t="s">
        <v>15564</v>
      </c>
      <c r="W1931" s="6" t="s">
        <v>13656</v>
      </c>
      <c r="X1931" s="6" t="s">
        <v>12299</v>
      </c>
      <c r="Y1931" s="6" t="s">
        <v>12299</v>
      </c>
      <c r="Z1931" s="6"/>
      <c r="AA1931" s="6"/>
      <c r="AB1931" s="6"/>
      <c r="AC1931" s="6"/>
      <c r="AD1931" s="6"/>
      <c r="AE1931" s="6"/>
      <c r="AF1931" s="6"/>
    </row>
    <row r="1932" spans="1:32" x14ac:dyDescent="0.3">
      <c r="A1932" s="6">
        <v>2732</v>
      </c>
      <c r="B1932" s="6" t="s">
        <v>6822</v>
      </c>
      <c r="C1932" s="6" t="s">
        <v>15565</v>
      </c>
      <c r="D1932" s="6">
        <v>4</v>
      </c>
      <c r="E1932" s="6">
        <v>20</v>
      </c>
      <c r="F1932" s="6"/>
      <c r="G1932" s="6">
        <v>50</v>
      </c>
      <c r="H1932" s="6"/>
      <c r="I1932" s="6">
        <v>0</v>
      </c>
      <c r="J1932" s="6"/>
      <c r="K1932" s="6">
        <v>1</v>
      </c>
      <c r="L1932" s="6" t="s">
        <v>14534</v>
      </c>
      <c r="M1932" s="6">
        <v>63</v>
      </c>
      <c r="N1932" s="6" t="str">
        <f>VLOOKUP(A1932,web_archive!D:AB,18,FALSE)</f>
        <v>Normal / Upper / Baby</v>
      </c>
      <c r="O1932" s="6">
        <v>2</v>
      </c>
      <c r="P1932" s="6">
        <v>136</v>
      </c>
      <c r="Q1932" s="6"/>
      <c r="R1932" s="6">
        <v>80</v>
      </c>
      <c r="S1932" s="6">
        <v>0</v>
      </c>
      <c r="T1932" s="6">
        <v>0</v>
      </c>
      <c r="U1932" s="6" t="s">
        <v>12636</v>
      </c>
      <c r="V1932" s="6" t="s">
        <v>12491</v>
      </c>
      <c r="W1932" s="6" t="s">
        <v>12299</v>
      </c>
      <c r="X1932" s="6" t="s">
        <v>12299</v>
      </c>
      <c r="Y1932" s="6"/>
      <c r="Z1932" s="6"/>
      <c r="AA1932" s="6"/>
      <c r="AB1932" s="6"/>
      <c r="AC1932" s="6"/>
      <c r="AD1932" s="6"/>
      <c r="AE1932" s="6"/>
      <c r="AF1932" s="6"/>
    </row>
    <row r="1933" spans="1:32" x14ac:dyDescent="0.3">
      <c r="A1933" s="6">
        <v>2733</v>
      </c>
      <c r="B1933" s="6" t="s">
        <v>6566</v>
      </c>
      <c r="C1933" s="6" t="s">
        <v>6567</v>
      </c>
      <c r="D1933" s="6">
        <v>4</v>
      </c>
      <c r="E1933" s="6">
        <v>20</v>
      </c>
      <c r="F1933" s="6"/>
      <c r="G1933" s="6">
        <v>0</v>
      </c>
      <c r="H1933" s="6"/>
      <c r="I1933" s="6">
        <v>1</v>
      </c>
      <c r="J1933" s="6"/>
      <c r="K1933" s="6">
        <v>0</v>
      </c>
      <c r="L1933" s="6" t="s">
        <v>14863</v>
      </c>
      <c r="M1933" s="6">
        <v>63</v>
      </c>
      <c r="N1933" s="6" t="str">
        <f>VLOOKUP(A1933,web_archive!D:AB,18,FALSE)</f>
        <v>Normal / Upper / Baby</v>
      </c>
      <c r="O1933" s="6">
        <v>2</v>
      </c>
      <c r="P1933" s="6">
        <v>136</v>
      </c>
      <c r="Q1933" s="6"/>
      <c r="R1933" s="6">
        <v>70</v>
      </c>
      <c r="S1933" s="6">
        <v>0</v>
      </c>
      <c r="T1933" s="6">
        <v>0</v>
      </c>
      <c r="U1933" s="6" t="s">
        <v>12674</v>
      </c>
      <c r="V1933" s="6" t="s">
        <v>12675</v>
      </c>
      <c r="W1933" s="6" t="s">
        <v>15529</v>
      </c>
      <c r="X1933" s="6" t="s">
        <v>14842</v>
      </c>
      <c r="Y1933" s="6" t="s">
        <v>14638</v>
      </c>
      <c r="Z1933" s="6" t="s">
        <v>14851</v>
      </c>
      <c r="AA1933" s="6" t="s">
        <v>15544</v>
      </c>
      <c r="AB1933" s="6" t="s">
        <v>12860</v>
      </c>
      <c r="AC1933" s="6">
        <v>100</v>
      </c>
      <c r="AD1933" s="6" t="s">
        <v>15548</v>
      </c>
      <c r="AE1933" s="6" t="s">
        <v>12299</v>
      </c>
      <c r="AF1933" s="6" t="s">
        <v>12299</v>
      </c>
    </row>
    <row r="1934" spans="1:32" x14ac:dyDescent="0.3">
      <c r="A1934" s="6">
        <v>2734</v>
      </c>
      <c r="B1934" s="6" t="s">
        <v>15566</v>
      </c>
      <c r="C1934" s="6" t="s">
        <v>15567</v>
      </c>
      <c r="D1934" s="6">
        <v>4</v>
      </c>
      <c r="E1934" s="6">
        <v>0</v>
      </c>
      <c r="F1934" s="6"/>
      <c r="G1934" s="6">
        <v>0</v>
      </c>
      <c r="H1934" s="6"/>
      <c r="I1934" s="6">
        <v>1</v>
      </c>
      <c r="J1934" s="6"/>
      <c r="K1934" s="6">
        <v>0</v>
      </c>
      <c r="L1934" s="6" t="s">
        <v>12234</v>
      </c>
      <c r="M1934" s="6">
        <v>63</v>
      </c>
      <c r="N1934" s="6" t="e">
        <f>VLOOKUP(A1934,web_archive!D:AB,18,FALSE)</f>
        <v>#N/A</v>
      </c>
      <c r="O1934" s="6">
        <v>2</v>
      </c>
      <c r="P1934" s="6">
        <v>136</v>
      </c>
      <c r="Q1934" s="6"/>
      <c r="R1934" s="6">
        <v>0</v>
      </c>
      <c r="S1934" s="6">
        <v>0</v>
      </c>
      <c r="T1934" s="6">
        <v>0</v>
      </c>
      <c r="U1934" s="6" t="s">
        <v>12299</v>
      </c>
      <c r="V1934" s="6" t="s">
        <v>12299</v>
      </c>
      <c r="W1934" s="6" t="s">
        <v>12299</v>
      </c>
      <c r="X1934" s="6"/>
      <c r="Y1934" s="6"/>
      <c r="Z1934" s="6"/>
      <c r="AA1934" s="6"/>
      <c r="AB1934" s="6"/>
      <c r="AC1934" s="6"/>
      <c r="AD1934" s="6"/>
      <c r="AE1934" s="6"/>
      <c r="AF1934" s="6"/>
    </row>
    <row r="1935" spans="1:32" x14ac:dyDescent="0.3">
      <c r="A1935" s="6">
        <v>2735</v>
      </c>
      <c r="B1935" s="6" t="s">
        <v>15568</v>
      </c>
      <c r="C1935" s="6" t="s">
        <v>15567</v>
      </c>
      <c r="D1935" s="6">
        <v>4</v>
      </c>
      <c r="E1935" s="6">
        <v>0</v>
      </c>
      <c r="F1935" s="6"/>
      <c r="G1935" s="6">
        <v>0</v>
      </c>
      <c r="H1935" s="6"/>
      <c r="I1935" s="6">
        <v>1</v>
      </c>
      <c r="J1935" s="6"/>
      <c r="K1935" s="6">
        <v>0</v>
      </c>
      <c r="L1935" s="6" t="s">
        <v>12234</v>
      </c>
      <c r="M1935" s="6">
        <v>63</v>
      </c>
      <c r="N1935" s="6" t="e">
        <f>VLOOKUP(A1935,web_archive!D:AB,18,FALSE)</f>
        <v>#N/A</v>
      </c>
      <c r="O1935" s="6">
        <v>2</v>
      </c>
      <c r="P1935" s="6">
        <v>136</v>
      </c>
      <c r="Q1935" s="6"/>
      <c r="R1935" s="6">
        <v>0</v>
      </c>
      <c r="S1935" s="6">
        <v>0</v>
      </c>
      <c r="T1935" s="6">
        <v>0</v>
      </c>
      <c r="U1935" s="6" t="s">
        <v>12299</v>
      </c>
      <c r="V1935" s="6" t="s">
        <v>12299</v>
      </c>
      <c r="W1935" s="6" t="s">
        <v>12299</v>
      </c>
      <c r="X1935" s="6"/>
      <c r="Y1935" s="6"/>
      <c r="Z1935" s="6"/>
      <c r="AA1935" s="6"/>
      <c r="AB1935" s="6"/>
      <c r="AC1935" s="6"/>
      <c r="AD1935" s="6"/>
      <c r="AE1935" s="6"/>
      <c r="AF1935" s="6"/>
    </row>
    <row r="1936" spans="1:32" x14ac:dyDescent="0.3">
      <c r="A1936" s="6">
        <v>2736</v>
      </c>
      <c r="B1936" s="6" t="s">
        <v>15569</v>
      </c>
      <c r="C1936" s="6" t="s">
        <v>15570</v>
      </c>
      <c r="D1936" s="6">
        <v>4</v>
      </c>
      <c r="E1936" s="6">
        <v>20</v>
      </c>
      <c r="F1936" s="6"/>
      <c r="G1936" s="6">
        <v>100</v>
      </c>
      <c r="H1936" s="6"/>
      <c r="I1936" s="6">
        <v>0</v>
      </c>
      <c r="J1936" s="6"/>
      <c r="K1936" s="6">
        <v>0</v>
      </c>
      <c r="L1936" s="6" t="s">
        <v>14534</v>
      </c>
      <c r="M1936" s="6">
        <v>63</v>
      </c>
      <c r="N1936" s="6" t="e">
        <f>VLOOKUP(A1936,web_archive!D:AB,18,FALSE)</f>
        <v>#N/A</v>
      </c>
      <c r="O1936" s="6">
        <v>2</v>
      </c>
      <c r="P1936" s="6">
        <v>136</v>
      </c>
      <c r="Q1936" s="6"/>
      <c r="R1936" s="6">
        <v>75</v>
      </c>
      <c r="S1936" s="6">
        <v>0</v>
      </c>
      <c r="T1936" s="6">
        <v>0</v>
      </c>
      <c r="U1936" s="6" t="s">
        <v>12858</v>
      </c>
      <c r="V1936" s="6" t="s">
        <v>13483</v>
      </c>
      <c r="W1936" s="6" t="s">
        <v>14832</v>
      </c>
      <c r="X1936" s="6" t="s">
        <v>12600</v>
      </c>
      <c r="Y1936" s="6" t="s">
        <v>12299</v>
      </c>
      <c r="Z1936" s="6" t="s">
        <v>12299</v>
      </c>
      <c r="AA1936" s="6"/>
      <c r="AB1936" s="6"/>
      <c r="AC1936" s="6"/>
      <c r="AD1936" s="6"/>
      <c r="AE1936" s="6"/>
      <c r="AF1936" s="6"/>
    </row>
    <row r="1937" spans="1:41" x14ac:dyDescent="0.3">
      <c r="A1937" s="6">
        <v>2737</v>
      </c>
      <c r="B1937" s="6" t="s">
        <v>4162</v>
      </c>
      <c r="C1937" s="6" t="s">
        <v>4163</v>
      </c>
      <c r="D1937" s="6">
        <v>4</v>
      </c>
      <c r="E1937" s="6">
        <v>20</v>
      </c>
      <c r="F1937" s="6"/>
      <c r="G1937" s="6">
        <v>150</v>
      </c>
      <c r="H1937" s="6"/>
      <c r="I1937" s="6">
        <v>0</v>
      </c>
      <c r="J1937" s="6"/>
      <c r="K1937" s="6">
        <v>0</v>
      </c>
      <c r="L1937" s="6" t="s">
        <v>14534</v>
      </c>
      <c r="M1937" s="6">
        <v>63</v>
      </c>
      <c r="N1937" s="6" t="str">
        <f>VLOOKUP(A1937,web_archive!D:AB,18,FALSE)</f>
        <v>Normal / Upper / Baby</v>
      </c>
      <c r="O1937" s="6">
        <v>2</v>
      </c>
      <c r="P1937" s="6">
        <v>136</v>
      </c>
      <c r="Q1937" s="6"/>
      <c r="R1937" s="6">
        <v>75</v>
      </c>
      <c r="S1937" s="6">
        <v>0</v>
      </c>
      <c r="T1937" s="6">
        <v>0</v>
      </c>
      <c r="U1937" s="6" t="s">
        <v>12660</v>
      </c>
      <c r="V1937" s="6" t="s">
        <v>12763</v>
      </c>
      <c r="W1937" s="6" t="s">
        <v>12489</v>
      </c>
      <c r="X1937" s="6" t="s">
        <v>12299</v>
      </c>
      <c r="Y1937" s="6" t="s">
        <v>12299</v>
      </c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</row>
    <row r="1938" spans="1:41" x14ac:dyDescent="0.3">
      <c r="A1938" s="6">
        <v>2738</v>
      </c>
      <c r="B1938" s="6" t="s">
        <v>15571</v>
      </c>
      <c r="C1938" s="6" t="s">
        <v>15572</v>
      </c>
      <c r="D1938" s="6">
        <v>4</v>
      </c>
      <c r="E1938" s="6">
        <v>0</v>
      </c>
      <c r="F1938" s="6"/>
      <c r="G1938" s="6">
        <v>0</v>
      </c>
      <c r="H1938" s="6"/>
      <c r="I1938" s="6">
        <v>0</v>
      </c>
      <c r="J1938" s="6"/>
      <c r="K1938" s="6">
        <v>0</v>
      </c>
      <c r="L1938" s="6" t="s">
        <v>12295</v>
      </c>
      <c r="M1938" s="6">
        <v>63</v>
      </c>
      <c r="N1938" s="6" t="e">
        <f>VLOOKUP(A1938,web_archive!D:AB,18,FALSE)</f>
        <v>#N/A</v>
      </c>
      <c r="O1938" s="6">
        <v>2</v>
      </c>
      <c r="P1938" s="6">
        <v>136</v>
      </c>
      <c r="Q1938" s="6"/>
      <c r="R1938" s="6">
        <v>0</v>
      </c>
      <c r="S1938" s="6">
        <v>0</v>
      </c>
      <c r="T1938" s="6">
        <v>0</v>
      </c>
      <c r="U1938" s="6" t="s">
        <v>12674</v>
      </c>
      <c r="V1938" s="6" t="s">
        <v>12675</v>
      </c>
      <c r="W1938" s="6" t="s">
        <v>15573</v>
      </c>
      <c r="X1938" s="6" t="s">
        <v>12454</v>
      </c>
      <c r="Y1938" s="6" t="s">
        <v>12299</v>
      </c>
      <c r="Z1938" s="6" t="s">
        <v>12299</v>
      </c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</row>
    <row r="1939" spans="1:41" x14ac:dyDescent="0.3">
      <c r="A1939" s="6">
        <v>2739</v>
      </c>
      <c r="B1939" s="6" t="s">
        <v>15574</v>
      </c>
      <c r="C1939" s="6" t="s">
        <v>15575</v>
      </c>
      <c r="D1939" s="6">
        <v>4</v>
      </c>
      <c r="E1939" s="6">
        <v>0</v>
      </c>
      <c r="F1939" s="6"/>
      <c r="G1939" s="6">
        <v>0</v>
      </c>
      <c r="H1939" s="6"/>
      <c r="I1939" s="6">
        <v>0</v>
      </c>
      <c r="J1939" s="6"/>
      <c r="K1939" s="6">
        <v>0</v>
      </c>
      <c r="L1939" s="6" t="s">
        <v>12295</v>
      </c>
      <c r="M1939" s="6">
        <v>63</v>
      </c>
      <c r="N1939" s="6" t="e">
        <f>VLOOKUP(A1939,web_archive!D:AB,18,FALSE)</f>
        <v>#N/A</v>
      </c>
      <c r="O1939" s="6">
        <v>2</v>
      </c>
      <c r="P1939" s="6">
        <v>136</v>
      </c>
      <c r="Q1939" s="6"/>
      <c r="R1939" s="6">
        <v>0</v>
      </c>
      <c r="S1939" s="6">
        <v>0</v>
      </c>
      <c r="T1939" s="6">
        <v>0</v>
      </c>
      <c r="U1939" s="6" t="s">
        <v>12674</v>
      </c>
      <c r="V1939" s="6" t="s">
        <v>12675</v>
      </c>
      <c r="W1939" s="6" t="s">
        <v>15529</v>
      </c>
      <c r="X1939" s="6" t="s">
        <v>12491</v>
      </c>
      <c r="Y1939" s="6" t="s">
        <v>12299</v>
      </c>
      <c r="Z1939" s="6" t="s">
        <v>12299</v>
      </c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</row>
    <row r="1940" spans="1:41" x14ac:dyDescent="0.3">
      <c r="A1940" s="6">
        <v>2740</v>
      </c>
      <c r="B1940" s="6" t="s">
        <v>15576</v>
      </c>
      <c r="C1940" s="6" t="s">
        <v>15577</v>
      </c>
      <c r="D1940" s="6">
        <v>4</v>
      </c>
      <c r="E1940" s="6">
        <v>0</v>
      </c>
      <c r="F1940" s="6"/>
      <c r="G1940" s="6">
        <v>0</v>
      </c>
      <c r="H1940" s="6"/>
      <c r="I1940" s="6">
        <v>0</v>
      </c>
      <c r="J1940" s="6"/>
      <c r="K1940" s="6">
        <v>0</v>
      </c>
      <c r="L1940" s="6" t="s">
        <v>12295</v>
      </c>
      <c r="M1940" s="6">
        <v>63</v>
      </c>
      <c r="N1940" s="6" t="e">
        <f>VLOOKUP(A1940,web_archive!D:AB,18,FALSE)</f>
        <v>#N/A</v>
      </c>
      <c r="O1940" s="6">
        <v>2</v>
      </c>
      <c r="P1940" s="6">
        <v>136</v>
      </c>
      <c r="Q1940" s="6"/>
      <c r="R1940" s="6">
        <v>0</v>
      </c>
      <c r="S1940" s="6">
        <v>0</v>
      </c>
      <c r="T1940" s="6">
        <v>0</v>
      </c>
      <c r="U1940" s="6" t="s">
        <v>12674</v>
      </c>
      <c r="V1940" s="6" t="s">
        <v>12675</v>
      </c>
      <c r="W1940" s="6" t="s">
        <v>13697</v>
      </c>
      <c r="X1940" s="6" t="s">
        <v>12404</v>
      </c>
      <c r="Y1940" s="6" t="s">
        <v>12299</v>
      </c>
      <c r="Z1940" s="6" t="s">
        <v>12299</v>
      </c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</row>
    <row r="1941" spans="1:41" x14ac:dyDescent="0.3">
      <c r="A1941" s="6">
        <v>2741</v>
      </c>
      <c r="B1941" s="6" t="s">
        <v>15578</v>
      </c>
      <c r="C1941" s="6" t="s">
        <v>15579</v>
      </c>
      <c r="D1941" s="6">
        <v>4</v>
      </c>
      <c r="E1941" s="6">
        <v>20</v>
      </c>
      <c r="F1941" s="6"/>
      <c r="G1941" s="6">
        <v>0</v>
      </c>
      <c r="H1941" s="6"/>
      <c r="I1941" s="6">
        <v>0</v>
      </c>
      <c r="J1941" s="6"/>
      <c r="K1941" s="6">
        <v>0</v>
      </c>
      <c r="L1941" s="6" t="s">
        <v>12295</v>
      </c>
      <c r="M1941" s="6">
        <v>63</v>
      </c>
      <c r="N1941" s="6" t="e">
        <f>VLOOKUP(A1941,web_archive!D:AB,18,FALSE)</f>
        <v>#N/A</v>
      </c>
      <c r="O1941" s="6">
        <v>2</v>
      </c>
      <c r="P1941" s="6">
        <v>136</v>
      </c>
      <c r="Q1941" s="6"/>
      <c r="R1941" s="6">
        <v>0</v>
      </c>
      <c r="S1941" s="6">
        <v>0</v>
      </c>
      <c r="T1941" s="6">
        <v>0</v>
      </c>
      <c r="U1941" s="6" t="s">
        <v>12841</v>
      </c>
      <c r="V1941" s="6" t="s">
        <v>15580</v>
      </c>
      <c r="W1941" s="6" t="s">
        <v>15581</v>
      </c>
      <c r="X1941" s="6" t="s">
        <v>15582</v>
      </c>
      <c r="Y1941" s="6" t="s">
        <v>15583</v>
      </c>
      <c r="Z1941" s="6" t="s">
        <v>12368</v>
      </c>
      <c r="AA1941" s="6" t="s">
        <v>12299</v>
      </c>
      <c r="AB1941" s="6" t="s">
        <v>12299</v>
      </c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</row>
    <row r="1942" spans="1:41" x14ac:dyDescent="0.3">
      <c r="A1942" s="6">
        <v>2742</v>
      </c>
      <c r="B1942" s="6" t="s">
        <v>15584</v>
      </c>
      <c r="C1942" s="6" t="s">
        <v>15585</v>
      </c>
      <c r="D1942" s="6">
        <v>4</v>
      </c>
      <c r="E1942" s="6">
        <v>0</v>
      </c>
      <c r="F1942" s="6"/>
      <c r="G1942" s="6">
        <v>0</v>
      </c>
      <c r="H1942" s="6"/>
      <c r="I1942" s="6">
        <v>0</v>
      </c>
      <c r="J1942" s="6"/>
      <c r="K1942" s="6">
        <v>0</v>
      </c>
      <c r="L1942" s="6" t="s">
        <v>12295</v>
      </c>
      <c r="M1942" s="6">
        <v>63</v>
      </c>
      <c r="N1942" s="6" t="e">
        <f>VLOOKUP(A1942,web_archive!D:AB,18,FALSE)</f>
        <v>#N/A</v>
      </c>
      <c r="O1942" s="6">
        <v>2</v>
      </c>
      <c r="P1942" s="6">
        <v>136</v>
      </c>
      <c r="Q1942" s="6"/>
      <c r="R1942" s="6">
        <v>0</v>
      </c>
      <c r="S1942" s="6">
        <v>0</v>
      </c>
      <c r="T1942" s="6">
        <v>0</v>
      </c>
      <c r="U1942" s="6" t="s">
        <v>15586</v>
      </c>
      <c r="V1942" s="6" t="s">
        <v>13898</v>
      </c>
      <c r="W1942" s="6" t="s">
        <v>12370</v>
      </c>
      <c r="X1942" s="6" t="s">
        <v>12299</v>
      </c>
      <c r="Y1942" s="6" t="s">
        <v>12299</v>
      </c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</row>
    <row r="1943" spans="1:41" x14ac:dyDescent="0.3">
      <c r="A1943" s="6">
        <v>2743</v>
      </c>
      <c r="B1943" s="6" t="s">
        <v>15587</v>
      </c>
      <c r="C1943" s="6" t="s">
        <v>15588</v>
      </c>
      <c r="D1943" s="6">
        <v>4</v>
      </c>
      <c r="E1943" s="6">
        <v>20</v>
      </c>
      <c r="F1943" s="6"/>
      <c r="G1943" s="6">
        <v>100</v>
      </c>
      <c r="H1943" s="6"/>
      <c r="I1943" s="6">
        <v>0</v>
      </c>
      <c r="J1943" s="6"/>
      <c r="K1943" s="6">
        <v>0</v>
      </c>
      <c r="L1943" s="6" t="s">
        <v>14571</v>
      </c>
      <c r="M1943" s="6">
        <v>18</v>
      </c>
      <c r="N1943" s="6" t="e">
        <f>VLOOKUP(A1943,web_archive!D:AB,18,FALSE)</f>
        <v>#N/A</v>
      </c>
      <c r="O1943" s="6">
        <v>2</v>
      </c>
      <c r="P1943" s="6">
        <v>136</v>
      </c>
      <c r="Q1943" s="6"/>
      <c r="R1943" s="6">
        <v>70</v>
      </c>
      <c r="S1943" s="6">
        <v>0</v>
      </c>
      <c r="T1943" s="6">
        <v>0</v>
      </c>
      <c r="U1943" s="6" t="s">
        <v>12542</v>
      </c>
      <c r="V1943" s="6" t="s">
        <v>13184</v>
      </c>
      <c r="W1943" s="6" t="s">
        <v>14526</v>
      </c>
      <c r="X1943" s="6" t="s">
        <v>15589</v>
      </c>
      <c r="Y1943" s="6" t="s">
        <v>13353</v>
      </c>
      <c r="Z1943" s="6">
        <v>100</v>
      </c>
      <c r="AA1943" s="6">
        <v>3000</v>
      </c>
      <c r="AB1943" s="6" t="s">
        <v>13742</v>
      </c>
      <c r="AC1943" s="6" t="s">
        <v>15590</v>
      </c>
      <c r="AD1943" s="6" t="s">
        <v>13353</v>
      </c>
      <c r="AE1943" s="6">
        <v>100</v>
      </c>
      <c r="AF1943" s="6">
        <v>3000</v>
      </c>
      <c r="AG1943" s="6" t="s">
        <v>15591</v>
      </c>
      <c r="AH1943" s="6" t="s">
        <v>15590</v>
      </c>
      <c r="AI1943" s="6" t="s">
        <v>13353</v>
      </c>
      <c r="AJ1943" s="6">
        <v>100</v>
      </c>
      <c r="AK1943" s="6">
        <v>3000</v>
      </c>
      <c r="AL1943" s="6" t="s">
        <v>15592</v>
      </c>
      <c r="AM1943" s="6" t="s">
        <v>15593</v>
      </c>
      <c r="AN1943" s="6" t="s">
        <v>12299</v>
      </c>
      <c r="AO1943" s="6" t="s">
        <v>12299</v>
      </c>
    </row>
    <row r="1944" spans="1:41" x14ac:dyDescent="0.3">
      <c r="A1944" s="6">
        <v>2744</v>
      </c>
      <c r="B1944" s="6" t="s">
        <v>9517</v>
      </c>
      <c r="C1944" s="6" t="s">
        <v>9518</v>
      </c>
      <c r="D1944" s="6">
        <v>4</v>
      </c>
      <c r="E1944" s="6">
        <v>20</v>
      </c>
      <c r="F1944" s="6"/>
      <c r="G1944" s="6">
        <v>100</v>
      </c>
      <c r="H1944" s="6"/>
      <c r="I1944" s="6">
        <v>0</v>
      </c>
      <c r="J1944" s="6"/>
      <c r="K1944" s="6">
        <v>0</v>
      </c>
      <c r="L1944" s="6" t="s">
        <v>14571</v>
      </c>
      <c r="M1944" s="6">
        <v>18</v>
      </c>
      <c r="N1944" s="6" t="str">
        <f>VLOOKUP(A1944,web_archive!D:AB,18,FALSE)</f>
        <v>Normal / Upper / Baby</v>
      </c>
      <c r="O1944" s="6">
        <v>2</v>
      </c>
      <c r="P1944" s="6">
        <v>136</v>
      </c>
      <c r="Q1944" s="6"/>
      <c r="R1944" s="6">
        <v>70</v>
      </c>
      <c r="S1944" s="6">
        <v>0</v>
      </c>
      <c r="T1944" s="6">
        <v>0</v>
      </c>
      <c r="U1944" s="6" t="s">
        <v>13638</v>
      </c>
      <c r="V1944" s="6" t="s">
        <v>15594</v>
      </c>
      <c r="W1944" s="6" t="s">
        <v>12491</v>
      </c>
      <c r="X1944" s="6" t="s">
        <v>12299</v>
      </c>
      <c r="Y1944" s="6" t="s">
        <v>12299</v>
      </c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</row>
    <row r="1945" spans="1:41" x14ac:dyDescent="0.3">
      <c r="A1945" s="6">
        <v>2745</v>
      </c>
      <c r="B1945" s="6" t="s">
        <v>15595</v>
      </c>
      <c r="C1945" s="6" t="s">
        <v>15596</v>
      </c>
      <c r="D1945" s="6">
        <v>4</v>
      </c>
      <c r="E1945" s="6">
        <v>20</v>
      </c>
      <c r="F1945" s="6"/>
      <c r="G1945" s="6">
        <v>200</v>
      </c>
      <c r="H1945" s="6"/>
      <c r="I1945" s="6">
        <v>0</v>
      </c>
      <c r="J1945" s="6"/>
      <c r="K1945" s="6">
        <v>1</v>
      </c>
      <c r="L1945" s="6" t="s">
        <v>14571</v>
      </c>
      <c r="M1945" s="6">
        <v>18</v>
      </c>
      <c r="N1945" s="6" t="e">
        <f>VLOOKUP(A1945,web_archive!D:AB,18,FALSE)</f>
        <v>#N/A</v>
      </c>
      <c r="O1945" s="6">
        <v>2</v>
      </c>
      <c r="P1945" s="6">
        <v>136</v>
      </c>
      <c r="Q1945" s="6"/>
      <c r="R1945" s="6">
        <v>70</v>
      </c>
      <c r="S1945" s="6">
        <v>0</v>
      </c>
      <c r="T1945" s="6">
        <v>0</v>
      </c>
      <c r="U1945" s="6" t="s">
        <v>14525</v>
      </c>
      <c r="V1945" s="6" t="s">
        <v>15597</v>
      </c>
      <c r="W1945" s="6" t="s">
        <v>12464</v>
      </c>
      <c r="X1945" s="6" t="s">
        <v>12299</v>
      </c>
      <c r="Y1945" s="6" t="s">
        <v>12299</v>
      </c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</row>
    <row r="1946" spans="1:41" x14ac:dyDescent="0.3">
      <c r="A1946" s="6">
        <v>2746</v>
      </c>
      <c r="B1946" s="6" t="s">
        <v>15598</v>
      </c>
      <c r="C1946" s="6" t="s">
        <v>15599</v>
      </c>
      <c r="D1946" s="6">
        <v>4</v>
      </c>
      <c r="E1946" s="6">
        <v>20</v>
      </c>
      <c r="F1946" s="6"/>
      <c r="G1946" s="6">
        <v>100</v>
      </c>
      <c r="H1946" s="6"/>
      <c r="I1946" s="6">
        <v>1</v>
      </c>
      <c r="J1946" s="6"/>
      <c r="K1946" s="6">
        <v>0</v>
      </c>
      <c r="L1946" s="6" t="s">
        <v>12240</v>
      </c>
      <c r="M1946" s="6">
        <v>18</v>
      </c>
      <c r="N1946" s="6" t="e">
        <f>VLOOKUP(A1946,web_archive!D:AB,18,FALSE)</f>
        <v>#N/A</v>
      </c>
      <c r="O1946" s="6">
        <v>2</v>
      </c>
      <c r="P1946" s="6">
        <v>136</v>
      </c>
      <c r="Q1946" s="6"/>
      <c r="R1946" s="6">
        <v>80</v>
      </c>
      <c r="S1946" s="6">
        <v>0</v>
      </c>
      <c r="T1946" s="6">
        <v>0</v>
      </c>
      <c r="U1946" s="6" t="s">
        <v>13315</v>
      </c>
      <c r="V1946" s="6" t="s">
        <v>12404</v>
      </c>
      <c r="W1946" s="6" t="s">
        <v>12299</v>
      </c>
      <c r="X1946" s="6" t="s">
        <v>12299</v>
      </c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</row>
    <row r="1947" spans="1:41" x14ac:dyDescent="0.3">
      <c r="A1947" s="6">
        <v>2747</v>
      </c>
      <c r="B1947" s="6" t="s">
        <v>15600</v>
      </c>
      <c r="C1947" s="6" t="s">
        <v>15601</v>
      </c>
      <c r="D1947" s="6">
        <v>4</v>
      </c>
      <c r="E1947" s="6">
        <v>20</v>
      </c>
      <c r="F1947" s="6"/>
      <c r="G1947" s="6">
        <v>100</v>
      </c>
      <c r="H1947" s="6"/>
      <c r="I1947" s="6">
        <v>1</v>
      </c>
      <c r="J1947" s="6"/>
      <c r="K1947" s="6">
        <v>0</v>
      </c>
      <c r="L1947" s="6" t="s">
        <v>12270</v>
      </c>
      <c r="M1947" s="6">
        <v>18</v>
      </c>
      <c r="N1947" s="6" t="e">
        <f>VLOOKUP(A1947,web_archive!D:AB,18,FALSE)</f>
        <v>#N/A</v>
      </c>
      <c r="O1947" s="6">
        <v>2</v>
      </c>
      <c r="P1947" s="6">
        <v>136</v>
      </c>
      <c r="Q1947" s="6"/>
      <c r="R1947" s="6">
        <v>80</v>
      </c>
      <c r="S1947" s="6">
        <v>0</v>
      </c>
      <c r="T1947" s="6">
        <v>0</v>
      </c>
      <c r="U1947" s="6" t="s">
        <v>12858</v>
      </c>
      <c r="V1947" s="6" t="s">
        <v>12404</v>
      </c>
      <c r="W1947" s="6" t="s">
        <v>12299</v>
      </c>
      <c r="X1947" s="6" t="s">
        <v>12299</v>
      </c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</row>
    <row r="1948" spans="1:41" x14ac:dyDescent="0.3">
      <c r="A1948" s="6">
        <v>2748</v>
      </c>
      <c r="B1948" s="6" t="s">
        <v>15602</v>
      </c>
      <c r="C1948" s="6" t="s">
        <v>15603</v>
      </c>
      <c r="D1948" s="6">
        <v>4</v>
      </c>
      <c r="E1948" s="6">
        <v>20</v>
      </c>
      <c r="F1948" s="6"/>
      <c r="G1948" s="6">
        <v>200</v>
      </c>
      <c r="H1948" s="6"/>
      <c r="I1948" s="6">
        <v>0</v>
      </c>
      <c r="J1948" s="6"/>
      <c r="K1948" s="6">
        <v>0</v>
      </c>
      <c r="L1948" s="6" t="s">
        <v>12257</v>
      </c>
      <c r="M1948" s="6">
        <v>18</v>
      </c>
      <c r="N1948" s="6" t="e">
        <f>VLOOKUP(A1948,web_archive!D:AB,18,FALSE)</f>
        <v>#N/A</v>
      </c>
      <c r="O1948" s="6">
        <v>2</v>
      </c>
      <c r="P1948" s="6">
        <v>136</v>
      </c>
      <c r="Q1948" s="6"/>
      <c r="R1948" s="6">
        <v>84</v>
      </c>
      <c r="S1948" s="6">
        <v>0</v>
      </c>
      <c r="T1948" s="6">
        <v>0</v>
      </c>
      <c r="U1948" s="6" t="s">
        <v>14525</v>
      </c>
      <c r="V1948" s="6" t="s">
        <v>13470</v>
      </c>
      <c r="W1948" s="6" t="s">
        <v>12980</v>
      </c>
      <c r="X1948" s="6" t="s">
        <v>15604</v>
      </c>
      <c r="Y1948" s="6">
        <v>50</v>
      </c>
      <c r="Z1948" s="6" t="s">
        <v>15605</v>
      </c>
      <c r="AA1948" s="6" t="s">
        <v>12563</v>
      </c>
      <c r="AB1948" s="6">
        <v>200</v>
      </c>
      <c r="AC1948" s="6" t="s">
        <v>15606</v>
      </c>
      <c r="AD1948" s="6" t="s">
        <v>12299</v>
      </c>
      <c r="AE1948" s="6" t="s">
        <v>15607</v>
      </c>
      <c r="AF1948" s="6" t="s">
        <v>12298</v>
      </c>
      <c r="AG1948" s="6"/>
      <c r="AH1948" s="6"/>
      <c r="AI1948" s="6"/>
      <c r="AJ1948" s="6"/>
      <c r="AK1948" s="6"/>
      <c r="AL1948" s="6"/>
      <c r="AM1948" s="6"/>
      <c r="AN1948" s="6"/>
      <c r="AO1948" s="6"/>
    </row>
    <row r="1949" spans="1:41" x14ac:dyDescent="0.3">
      <c r="A1949" s="6">
        <v>2749</v>
      </c>
      <c r="B1949" s="6" t="s">
        <v>6106</v>
      </c>
      <c r="C1949" s="6" t="s">
        <v>6107</v>
      </c>
      <c r="D1949" s="6">
        <v>4</v>
      </c>
      <c r="E1949" s="6">
        <v>20</v>
      </c>
      <c r="F1949" s="6"/>
      <c r="G1949" s="6">
        <v>120</v>
      </c>
      <c r="H1949" s="6"/>
      <c r="I1949" s="6">
        <v>1</v>
      </c>
      <c r="J1949" s="6"/>
      <c r="K1949" s="6">
        <v>1</v>
      </c>
      <c r="L1949" s="6" t="s">
        <v>14571</v>
      </c>
      <c r="M1949" s="6">
        <v>18</v>
      </c>
      <c r="N1949" s="6" t="str">
        <f>VLOOKUP(A1949,web_archive!D:AB,18,FALSE)</f>
        <v>Normal / Upper / Baby</v>
      </c>
      <c r="O1949" s="6">
        <v>2</v>
      </c>
      <c r="P1949" s="6">
        <v>136</v>
      </c>
      <c r="Q1949" s="6"/>
      <c r="R1949" s="6">
        <v>90</v>
      </c>
      <c r="S1949" s="6">
        <v>0</v>
      </c>
      <c r="T1949" s="6">
        <v>0</v>
      </c>
      <c r="U1949" s="6" t="s">
        <v>14525</v>
      </c>
      <c r="V1949" s="6" t="s">
        <v>13787</v>
      </c>
      <c r="W1949" s="6" t="s">
        <v>13184</v>
      </c>
      <c r="X1949" s="6" t="s">
        <v>12368</v>
      </c>
      <c r="Y1949" s="6" t="s">
        <v>12299</v>
      </c>
      <c r="Z1949" s="6" t="s">
        <v>12299</v>
      </c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</row>
    <row r="1950" spans="1:41" x14ac:dyDescent="0.3">
      <c r="A1950" s="6">
        <v>2750</v>
      </c>
      <c r="B1950" s="6" t="s">
        <v>15608</v>
      </c>
      <c r="C1950" s="6" t="s">
        <v>15609</v>
      </c>
      <c r="D1950" s="6">
        <v>4</v>
      </c>
      <c r="E1950" s="6">
        <v>20</v>
      </c>
      <c r="F1950" s="6"/>
      <c r="G1950" s="6">
        <v>0</v>
      </c>
      <c r="H1950" s="6"/>
      <c r="I1950" s="6">
        <v>0</v>
      </c>
      <c r="J1950" s="6"/>
      <c r="K1950" s="6">
        <v>0</v>
      </c>
      <c r="L1950" s="6" t="s">
        <v>12295</v>
      </c>
      <c r="M1950" s="6">
        <v>63</v>
      </c>
      <c r="N1950" s="6" t="e">
        <f>VLOOKUP(A1950,web_archive!D:AB,18,FALSE)</f>
        <v>#N/A</v>
      </c>
      <c r="O1950" s="6">
        <v>2</v>
      </c>
      <c r="P1950" s="6">
        <v>136</v>
      </c>
      <c r="Q1950" s="6"/>
      <c r="R1950" s="6">
        <v>0</v>
      </c>
      <c r="S1950" s="6">
        <v>0</v>
      </c>
      <c r="T1950" s="6">
        <v>0</v>
      </c>
      <c r="U1950" s="6" t="s">
        <v>15610</v>
      </c>
      <c r="V1950" s="6" t="s">
        <v>14976</v>
      </c>
      <c r="W1950" s="6" t="s">
        <v>12299</v>
      </c>
      <c r="X1950" s="6" t="s">
        <v>12299</v>
      </c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</row>
    <row r="1951" spans="1:41" x14ac:dyDescent="0.3">
      <c r="A1951" s="6">
        <v>2751</v>
      </c>
      <c r="B1951" s="6" t="s">
        <v>15611</v>
      </c>
      <c r="C1951" s="6" t="s">
        <v>15612</v>
      </c>
      <c r="D1951" s="6">
        <v>4</v>
      </c>
      <c r="E1951" s="6">
        <v>0</v>
      </c>
      <c r="F1951" s="6"/>
      <c r="G1951" s="6">
        <v>100</v>
      </c>
      <c r="H1951" s="6"/>
      <c r="I1951" s="6">
        <v>0</v>
      </c>
      <c r="J1951" s="6"/>
      <c r="K1951" s="6">
        <v>0</v>
      </c>
      <c r="L1951" s="6" t="s">
        <v>12295</v>
      </c>
      <c r="M1951" s="6">
        <v>63</v>
      </c>
      <c r="N1951" s="6" t="e">
        <f>VLOOKUP(A1951,web_archive!D:AB,18,FALSE)</f>
        <v>#N/A</v>
      </c>
      <c r="O1951" s="6">
        <v>2</v>
      </c>
      <c r="P1951" s="6">
        <v>136</v>
      </c>
      <c r="Q1951" s="6"/>
      <c r="R1951" s="6">
        <v>0</v>
      </c>
      <c r="S1951" s="6">
        <v>0</v>
      </c>
      <c r="T1951" s="6">
        <v>0</v>
      </c>
      <c r="U1951" s="6" t="s">
        <v>15613</v>
      </c>
      <c r="V1951" s="6" t="s">
        <v>15614</v>
      </c>
      <c r="W1951" s="6" t="s">
        <v>12995</v>
      </c>
      <c r="X1951" s="6" t="s">
        <v>12299</v>
      </c>
      <c r="Y1951" s="6" t="s">
        <v>12299</v>
      </c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</row>
    <row r="1952" spans="1:41" x14ac:dyDescent="0.3">
      <c r="A1952" s="6">
        <v>2752</v>
      </c>
      <c r="B1952" s="6" t="s">
        <v>15615</v>
      </c>
      <c r="C1952" s="6" t="s">
        <v>15616</v>
      </c>
      <c r="D1952" s="6">
        <v>4</v>
      </c>
      <c r="E1952" s="6">
        <v>2</v>
      </c>
      <c r="F1952" s="6"/>
      <c r="G1952" s="6">
        <v>0</v>
      </c>
      <c r="H1952" s="6"/>
      <c r="I1952" s="6">
        <v>0</v>
      </c>
      <c r="J1952" s="6"/>
      <c r="K1952" s="6">
        <v>0</v>
      </c>
      <c r="L1952" s="6" t="s">
        <v>12295</v>
      </c>
      <c r="M1952" s="6">
        <v>63</v>
      </c>
      <c r="N1952" s="6" t="e">
        <f>VLOOKUP(A1952,web_archive!D:AB,18,FALSE)</f>
        <v>#N/A</v>
      </c>
      <c r="O1952" s="6">
        <v>2</v>
      </c>
      <c r="P1952" s="6">
        <v>136</v>
      </c>
      <c r="Q1952" s="6"/>
      <c r="R1952" s="6">
        <v>0</v>
      </c>
      <c r="S1952" s="6">
        <v>0</v>
      </c>
      <c r="T1952" s="6">
        <v>0</v>
      </c>
      <c r="U1952" s="6" t="s">
        <v>12674</v>
      </c>
      <c r="V1952" s="6" t="s">
        <v>12675</v>
      </c>
      <c r="W1952" s="6" t="s">
        <v>15617</v>
      </c>
      <c r="X1952" s="6" t="s">
        <v>12491</v>
      </c>
      <c r="Y1952" s="6" t="s">
        <v>12299</v>
      </c>
      <c r="Z1952" s="6" t="s">
        <v>12299</v>
      </c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</row>
    <row r="1953" spans="1:28" x14ac:dyDescent="0.3">
      <c r="A1953" s="6">
        <v>2753</v>
      </c>
      <c r="B1953" s="6" t="s">
        <v>891</v>
      </c>
      <c r="C1953" s="6" t="s">
        <v>892</v>
      </c>
      <c r="D1953" s="6">
        <v>4</v>
      </c>
      <c r="E1953" s="6">
        <v>0</v>
      </c>
      <c r="F1953" s="6"/>
      <c r="G1953" s="6">
        <v>0</v>
      </c>
      <c r="H1953" s="6"/>
      <c r="I1953" s="6">
        <v>0</v>
      </c>
      <c r="J1953" s="6"/>
      <c r="K1953" s="6">
        <v>0</v>
      </c>
      <c r="L1953" s="6" t="s">
        <v>12295</v>
      </c>
      <c r="M1953" s="6">
        <v>63</v>
      </c>
      <c r="N1953" s="6" t="str">
        <f>VLOOKUP(A1953,web_archive!D:AB,18,FALSE)</f>
        <v>Normal / Upper / Baby</v>
      </c>
      <c r="O1953" s="6">
        <v>2</v>
      </c>
      <c r="P1953" s="6">
        <v>136</v>
      </c>
      <c r="Q1953" s="6"/>
      <c r="R1953" s="6">
        <v>0</v>
      </c>
      <c r="S1953" s="6">
        <v>0</v>
      </c>
      <c r="T1953" s="6">
        <v>0</v>
      </c>
      <c r="U1953" s="6" t="s">
        <v>15618</v>
      </c>
      <c r="V1953" s="6" t="s">
        <v>14742</v>
      </c>
      <c r="W1953" s="6" t="s">
        <v>12649</v>
      </c>
      <c r="X1953" s="6" t="s">
        <v>12299</v>
      </c>
      <c r="Y1953" s="6" t="s">
        <v>12299</v>
      </c>
      <c r="Z1953" s="6"/>
      <c r="AA1953" s="6"/>
      <c r="AB1953" s="6"/>
    </row>
    <row r="1954" spans="1:28" x14ac:dyDescent="0.3">
      <c r="A1954" s="6">
        <v>2754</v>
      </c>
      <c r="B1954" s="6" t="s">
        <v>4945</v>
      </c>
      <c r="C1954" s="6" t="s">
        <v>4946</v>
      </c>
      <c r="D1954" s="6">
        <v>4</v>
      </c>
      <c r="E1954" s="6">
        <v>0</v>
      </c>
      <c r="F1954" s="6"/>
      <c r="G1954" s="6">
        <v>0</v>
      </c>
      <c r="H1954" s="6"/>
      <c r="I1954" s="6">
        <v>0</v>
      </c>
      <c r="J1954" s="6"/>
      <c r="K1954" s="6">
        <v>0</v>
      </c>
      <c r="L1954" s="6" t="s">
        <v>12295</v>
      </c>
      <c r="M1954" s="6">
        <v>63</v>
      </c>
      <c r="N1954" s="6" t="str">
        <f>VLOOKUP(A1954,web_archive!D:AB,18,FALSE)</f>
        <v>Normal / Upper / Baby</v>
      </c>
      <c r="O1954" s="6">
        <v>2</v>
      </c>
      <c r="P1954" s="6">
        <v>136</v>
      </c>
      <c r="Q1954" s="6"/>
      <c r="R1954" s="6">
        <v>0</v>
      </c>
      <c r="S1954" s="6">
        <v>0</v>
      </c>
      <c r="T1954" s="6">
        <v>0</v>
      </c>
      <c r="U1954" s="6" t="s">
        <v>15618</v>
      </c>
      <c r="V1954" s="6" t="s">
        <v>13041</v>
      </c>
      <c r="W1954" s="6" t="s">
        <v>12649</v>
      </c>
      <c r="X1954" s="6" t="s">
        <v>12299</v>
      </c>
      <c r="Y1954" s="6" t="s">
        <v>12299</v>
      </c>
      <c r="Z1954" s="6"/>
      <c r="AA1954" s="6"/>
      <c r="AB1954" s="6"/>
    </row>
    <row r="1955" spans="1:28" x14ac:dyDescent="0.3">
      <c r="A1955" s="6">
        <v>2755</v>
      </c>
      <c r="B1955" s="6" t="s">
        <v>2237</v>
      </c>
      <c r="C1955" s="6" t="s">
        <v>2238</v>
      </c>
      <c r="D1955" s="6">
        <v>4</v>
      </c>
      <c r="E1955" s="6">
        <v>0</v>
      </c>
      <c r="F1955" s="6"/>
      <c r="G1955" s="6">
        <v>0</v>
      </c>
      <c r="H1955" s="6"/>
      <c r="I1955" s="6">
        <v>0</v>
      </c>
      <c r="J1955" s="6"/>
      <c r="K1955" s="6">
        <v>0</v>
      </c>
      <c r="L1955" s="6" t="s">
        <v>12295</v>
      </c>
      <c r="M1955" s="6">
        <v>63</v>
      </c>
      <c r="N1955" s="6" t="str">
        <f>VLOOKUP(A1955,web_archive!D:AB,18,FALSE)</f>
        <v>Normal / Upper / Baby</v>
      </c>
      <c r="O1955" s="6">
        <v>2</v>
      </c>
      <c r="P1955" s="6">
        <v>136</v>
      </c>
      <c r="Q1955" s="6"/>
      <c r="R1955" s="6">
        <v>0</v>
      </c>
      <c r="S1955" s="6">
        <v>0</v>
      </c>
      <c r="T1955" s="6">
        <v>0</v>
      </c>
      <c r="U1955" s="6" t="s">
        <v>15618</v>
      </c>
      <c r="V1955" s="6" t="s">
        <v>12802</v>
      </c>
      <c r="W1955" s="6" t="s">
        <v>12649</v>
      </c>
      <c r="X1955" s="6" t="s">
        <v>12299</v>
      </c>
      <c r="Y1955" s="6" t="s">
        <v>12299</v>
      </c>
      <c r="Z1955" s="6"/>
      <c r="AA1955" s="6"/>
      <c r="AB1955" s="6"/>
    </row>
    <row r="1956" spans="1:28" x14ac:dyDescent="0.3">
      <c r="A1956" s="6">
        <v>2756</v>
      </c>
      <c r="B1956" s="6" t="s">
        <v>2097</v>
      </c>
      <c r="C1956" s="6" t="s">
        <v>2098</v>
      </c>
      <c r="D1956" s="6">
        <v>4</v>
      </c>
      <c r="E1956" s="6">
        <v>0</v>
      </c>
      <c r="F1956" s="6"/>
      <c r="G1956" s="6">
        <v>0</v>
      </c>
      <c r="H1956" s="6"/>
      <c r="I1956" s="6">
        <v>0</v>
      </c>
      <c r="J1956" s="6"/>
      <c r="K1956" s="6">
        <v>0</v>
      </c>
      <c r="L1956" s="6" t="s">
        <v>12295</v>
      </c>
      <c r="M1956" s="6">
        <v>63</v>
      </c>
      <c r="N1956" s="6" t="str">
        <f>VLOOKUP(A1956,web_archive!D:AB,18,FALSE)</f>
        <v>Normal / Upper / Baby</v>
      </c>
      <c r="O1956" s="6">
        <v>2</v>
      </c>
      <c r="P1956" s="6">
        <v>136</v>
      </c>
      <c r="Q1956" s="6"/>
      <c r="R1956" s="6">
        <v>0</v>
      </c>
      <c r="S1956" s="6">
        <v>0</v>
      </c>
      <c r="T1956" s="6">
        <v>0</v>
      </c>
      <c r="U1956" s="6" t="s">
        <v>15618</v>
      </c>
      <c r="V1956" s="6" t="s">
        <v>12571</v>
      </c>
      <c r="W1956" s="6" t="s">
        <v>12649</v>
      </c>
      <c r="X1956" s="6" t="s">
        <v>12299</v>
      </c>
      <c r="Y1956" s="6" t="s">
        <v>12299</v>
      </c>
      <c r="Z1956" s="6"/>
      <c r="AA1956" s="6"/>
      <c r="AB1956" s="6"/>
    </row>
    <row r="1957" spans="1:28" x14ac:dyDescent="0.3">
      <c r="A1957" s="6">
        <v>2757</v>
      </c>
      <c r="B1957" s="6" t="s">
        <v>5516</v>
      </c>
      <c r="C1957" s="6" t="s">
        <v>5517</v>
      </c>
      <c r="D1957" s="6">
        <v>4</v>
      </c>
      <c r="E1957" s="6">
        <v>0</v>
      </c>
      <c r="F1957" s="6"/>
      <c r="G1957" s="6">
        <v>0</v>
      </c>
      <c r="H1957" s="6"/>
      <c r="I1957" s="6">
        <v>0</v>
      </c>
      <c r="J1957" s="6"/>
      <c r="K1957" s="6">
        <v>0</v>
      </c>
      <c r="L1957" s="6" t="s">
        <v>12295</v>
      </c>
      <c r="M1957" s="6">
        <v>63</v>
      </c>
      <c r="N1957" s="6" t="str">
        <f>VLOOKUP(A1957,web_archive!D:AB,18,FALSE)</f>
        <v>Normal / Upper / Baby</v>
      </c>
      <c r="O1957" s="6">
        <v>2</v>
      </c>
      <c r="P1957" s="6">
        <v>136</v>
      </c>
      <c r="Q1957" s="6"/>
      <c r="R1957" s="6">
        <v>0</v>
      </c>
      <c r="S1957" s="6">
        <v>0</v>
      </c>
      <c r="T1957" s="6">
        <v>0</v>
      </c>
      <c r="U1957" s="6" t="s">
        <v>15618</v>
      </c>
      <c r="V1957" s="6" t="s">
        <v>14784</v>
      </c>
      <c r="W1957" s="6" t="s">
        <v>12649</v>
      </c>
      <c r="X1957" s="6" t="s">
        <v>12299</v>
      </c>
      <c r="Y1957" s="6" t="s">
        <v>12299</v>
      </c>
      <c r="Z1957" s="6"/>
      <c r="AA1957" s="6"/>
      <c r="AB1957" s="6"/>
    </row>
    <row r="1958" spans="1:28" x14ac:dyDescent="0.3">
      <c r="A1958" s="6">
        <v>2758</v>
      </c>
      <c r="B1958" s="6" t="s">
        <v>4016</v>
      </c>
      <c r="C1958" s="6" t="s">
        <v>4017</v>
      </c>
      <c r="D1958" s="6">
        <v>4</v>
      </c>
      <c r="E1958" s="6">
        <v>0</v>
      </c>
      <c r="F1958" s="6"/>
      <c r="G1958" s="6">
        <v>0</v>
      </c>
      <c r="H1958" s="6"/>
      <c r="I1958" s="6">
        <v>0</v>
      </c>
      <c r="J1958" s="6"/>
      <c r="K1958" s="6">
        <v>0</v>
      </c>
      <c r="L1958" s="6" t="s">
        <v>12295</v>
      </c>
      <c r="M1958" s="6">
        <v>63</v>
      </c>
      <c r="N1958" s="6" t="str">
        <f>VLOOKUP(A1958,web_archive!D:AB,18,FALSE)</f>
        <v>Normal / Upper / Baby</v>
      </c>
      <c r="O1958" s="6">
        <v>2</v>
      </c>
      <c r="P1958" s="6">
        <v>136</v>
      </c>
      <c r="Q1958" s="6"/>
      <c r="R1958" s="6">
        <v>0</v>
      </c>
      <c r="S1958" s="6">
        <v>0</v>
      </c>
      <c r="T1958" s="6">
        <v>0</v>
      </c>
      <c r="U1958" s="6" t="s">
        <v>15618</v>
      </c>
      <c r="V1958" s="6" t="s">
        <v>12616</v>
      </c>
      <c r="W1958" s="6" t="s">
        <v>12649</v>
      </c>
      <c r="X1958" s="6" t="s">
        <v>12299</v>
      </c>
      <c r="Y1958" s="6" t="s">
        <v>12299</v>
      </c>
      <c r="Z1958" s="6"/>
      <c r="AA1958" s="6"/>
      <c r="AB1958" s="6"/>
    </row>
    <row r="1959" spans="1:28" x14ac:dyDescent="0.3">
      <c r="A1959" s="6">
        <v>2759</v>
      </c>
      <c r="B1959" s="6" t="s">
        <v>2886</v>
      </c>
      <c r="C1959" s="6" t="s">
        <v>2887</v>
      </c>
      <c r="D1959" s="6">
        <v>4</v>
      </c>
      <c r="E1959" s="6">
        <v>0</v>
      </c>
      <c r="F1959" s="6"/>
      <c r="G1959" s="6">
        <v>0</v>
      </c>
      <c r="H1959" s="6"/>
      <c r="I1959" s="6">
        <v>0</v>
      </c>
      <c r="J1959" s="6"/>
      <c r="K1959" s="6">
        <v>0</v>
      </c>
      <c r="L1959" s="6" t="s">
        <v>12295</v>
      </c>
      <c r="M1959" s="6">
        <v>63</v>
      </c>
      <c r="N1959" s="6" t="str">
        <f>VLOOKUP(A1959,web_archive!D:AB,18,FALSE)</f>
        <v>Normal / Upper / Baby</v>
      </c>
      <c r="O1959" s="6">
        <v>2</v>
      </c>
      <c r="P1959" s="6">
        <v>136</v>
      </c>
      <c r="Q1959" s="6"/>
      <c r="R1959" s="6">
        <v>0</v>
      </c>
      <c r="S1959" s="6">
        <v>0</v>
      </c>
      <c r="T1959" s="6">
        <v>0</v>
      </c>
      <c r="U1959" s="6" t="s">
        <v>15618</v>
      </c>
      <c r="V1959" s="6" t="s">
        <v>12798</v>
      </c>
      <c r="W1959" s="6" t="s">
        <v>12649</v>
      </c>
      <c r="X1959" s="6" t="s">
        <v>12299</v>
      </c>
      <c r="Y1959" s="6" t="s">
        <v>12299</v>
      </c>
      <c r="Z1959" s="6"/>
      <c r="AA1959" s="6"/>
      <c r="AB1959" s="6"/>
    </row>
    <row r="1960" spans="1:28" x14ac:dyDescent="0.3">
      <c r="A1960" s="6">
        <v>2760</v>
      </c>
      <c r="B1960" s="6" t="s">
        <v>1280</v>
      </c>
      <c r="C1960" s="6" t="s">
        <v>1281</v>
      </c>
      <c r="D1960" s="6">
        <v>4</v>
      </c>
      <c r="E1960" s="6">
        <v>0</v>
      </c>
      <c r="F1960" s="6"/>
      <c r="G1960" s="6">
        <v>0</v>
      </c>
      <c r="H1960" s="6"/>
      <c r="I1960" s="6">
        <v>0</v>
      </c>
      <c r="J1960" s="6"/>
      <c r="K1960" s="6">
        <v>0</v>
      </c>
      <c r="L1960" s="6" t="s">
        <v>12295</v>
      </c>
      <c r="M1960" s="6">
        <v>63</v>
      </c>
      <c r="N1960" s="6" t="str">
        <f>VLOOKUP(A1960,web_archive!D:AB,18,FALSE)</f>
        <v>Normal / Upper / Baby</v>
      </c>
      <c r="O1960" s="6">
        <v>2</v>
      </c>
      <c r="P1960" s="6">
        <v>136</v>
      </c>
      <c r="Q1960" s="6"/>
      <c r="R1960" s="6">
        <v>0</v>
      </c>
      <c r="S1960" s="6">
        <v>0</v>
      </c>
      <c r="T1960" s="6">
        <v>0</v>
      </c>
      <c r="U1960" s="6" t="s">
        <v>15618</v>
      </c>
      <c r="V1960" s="6" t="s">
        <v>12549</v>
      </c>
      <c r="W1960" s="6" t="s">
        <v>15619</v>
      </c>
      <c r="X1960" s="6" t="s">
        <v>12551</v>
      </c>
      <c r="Y1960" s="6" t="s">
        <v>12649</v>
      </c>
      <c r="Z1960" s="6" t="s">
        <v>12299</v>
      </c>
      <c r="AA1960" s="6" t="s">
        <v>12299</v>
      </c>
      <c r="AB1960" s="6"/>
    </row>
    <row r="1961" spans="1:28" x14ac:dyDescent="0.3">
      <c r="A1961" s="6">
        <v>2761</v>
      </c>
      <c r="B1961" s="6" t="s">
        <v>8749</v>
      </c>
      <c r="C1961" s="6" t="s">
        <v>8750</v>
      </c>
      <c r="D1961" s="6">
        <v>4</v>
      </c>
      <c r="E1961" s="6">
        <v>0</v>
      </c>
      <c r="F1961" s="6"/>
      <c r="G1961" s="6">
        <v>0</v>
      </c>
      <c r="H1961" s="6"/>
      <c r="I1961" s="6">
        <v>0</v>
      </c>
      <c r="J1961" s="6"/>
      <c r="K1961" s="6">
        <v>0</v>
      </c>
      <c r="L1961" s="6" t="s">
        <v>12295</v>
      </c>
      <c r="M1961" s="6">
        <v>63</v>
      </c>
      <c r="N1961" s="6" t="str">
        <f>VLOOKUP(A1961,web_archive!D:AB,18,FALSE)</f>
        <v>Normal / Upper / Baby</v>
      </c>
      <c r="O1961" s="6">
        <v>2</v>
      </c>
      <c r="P1961" s="6">
        <v>136</v>
      </c>
      <c r="Q1961" s="6"/>
      <c r="R1961" s="6">
        <v>0</v>
      </c>
      <c r="S1961" s="6">
        <v>0</v>
      </c>
      <c r="T1961" s="6">
        <v>0</v>
      </c>
      <c r="U1961" s="6" t="s">
        <v>15618</v>
      </c>
      <c r="V1961" s="6" t="s">
        <v>13285</v>
      </c>
      <c r="W1961" s="6" t="s">
        <v>12649</v>
      </c>
      <c r="X1961" s="6" t="s">
        <v>12299</v>
      </c>
      <c r="Y1961" s="6" t="s">
        <v>12299</v>
      </c>
      <c r="Z1961" s="6"/>
      <c r="AA1961" s="6"/>
      <c r="AB1961" s="6"/>
    </row>
    <row r="1962" spans="1:28" x14ac:dyDescent="0.3">
      <c r="A1962" s="6">
        <v>2762</v>
      </c>
      <c r="B1962" s="6" t="s">
        <v>3205</v>
      </c>
      <c r="C1962" s="6" t="s">
        <v>3206</v>
      </c>
      <c r="D1962" s="6">
        <v>4</v>
      </c>
      <c r="E1962" s="6">
        <v>0</v>
      </c>
      <c r="F1962" s="6"/>
      <c r="G1962" s="6">
        <v>0</v>
      </c>
      <c r="H1962" s="6"/>
      <c r="I1962" s="6">
        <v>0</v>
      </c>
      <c r="J1962" s="6"/>
      <c r="K1962" s="6">
        <v>0</v>
      </c>
      <c r="L1962" s="6" t="s">
        <v>12295</v>
      </c>
      <c r="M1962" s="6">
        <v>63</v>
      </c>
      <c r="N1962" s="6" t="str">
        <f>VLOOKUP(A1962,web_archive!D:AB,18,FALSE)</f>
        <v>Normal / Upper / Baby</v>
      </c>
      <c r="O1962" s="6">
        <v>2</v>
      </c>
      <c r="P1962" s="6">
        <v>136</v>
      </c>
      <c r="Q1962" s="6"/>
      <c r="R1962" s="6">
        <v>0</v>
      </c>
      <c r="S1962" s="6">
        <v>0</v>
      </c>
      <c r="T1962" s="6">
        <v>0</v>
      </c>
      <c r="U1962" s="6" t="s">
        <v>15618</v>
      </c>
      <c r="V1962" s="6" t="s">
        <v>12648</v>
      </c>
      <c r="W1962" s="6" t="s">
        <v>12649</v>
      </c>
      <c r="X1962" s="6" t="s">
        <v>12299</v>
      </c>
      <c r="Y1962" s="6" t="s">
        <v>12299</v>
      </c>
      <c r="Z1962" s="6"/>
      <c r="AA1962" s="6"/>
      <c r="AB1962" s="6"/>
    </row>
    <row r="1963" spans="1:28" x14ac:dyDescent="0.3">
      <c r="A1963" s="6">
        <v>2763</v>
      </c>
      <c r="B1963" s="6" t="s">
        <v>15620</v>
      </c>
      <c r="C1963" s="6" t="s">
        <v>15621</v>
      </c>
      <c r="D1963" s="6">
        <v>4</v>
      </c>
      <c r="E1963" s="6">
        <v>0</v>
      </c>
      <c r="F1963" s="6"/>
      <c r="G1963" s="6">
        <v>0</v>
      </c>
      <c r="H1963" s="6"/>
      <c r="I1963" s="6">
        <v>0</v>
      </c>
      <c r="J1963" s="6"/>
      <c r="K1963" s="6">
        <v>0</v>
      </c>
      <c r="L1963" s="6" t="s">
        <v>14534</v>
      </c>
      <c r="M1963" s="6">
        <v>18</v>
      </c>
      <c r="N1963" s="6" t="e">
        <f>VLOOKUP(A1963,web_archive!D:AB,18,FALSE)</f>
        <v>#N/A</v>
      </c>
      <c r="O1963" s="6">
        <v>2</v>
      </c>
      <c r="P1963" s="6">
        <v>136</v>
      </c>
      <c r="Q1963" s="6"/>
      <c r="R1963" s="6">
        <v>95</v>
      </c>
      <c r="S1963" s="6">
        <v>0</v>
      </c>
      <c r="T1963" s="6">
        <v>0</v>
      </c>
      <c r="U1963" s="6" t="s">
        <v>12674</v>
      </c>
      <c r="V1963" s="6" t="s">
        <v>12675</v>
      </c>
      <c r="W1963" s="6" t="s">
        <v>15617</v>
      </c>
      <c r="X1963" s="6" t="s">
        <v>15622</v>
      </c>
      <c r="Y1963" s="6" t="s">
        <v>15623</v>
      </c>
      <c r="Z1963" s="6" t="s">
        <v>12368</v>
      </c>
      <c r="AA1963" s="6" t="s">
        <v>12299</v>
      </c>
      <c r="AB1963" s="6" t="s">
        <v>12299</v>
      </c>
    </row>
    <row r="1964" spans="1:28" x14ac:dyDescent="0.3">
      <c r="A1964" s="6">
        <v>2764</v>
      </c>
      <c r="B1964" s="6" t="s">
        <v>15624</v>
      </c>
      <c r="C1964" s="6" t="s">
        <v>15625</v>
      </c>
      <c r="D1964" s="6">
        <v>4</v>
      </c>
      <c r="E1964" s="6">
        <v>10</v>
      </c>
      <c r="F1964" s="6"/>
      <c r="G1964" s="6">
        <v>250</v>
      </c>
      <c r="H1964" s="6"/>
      <c r="I1964" s="6">
        <v>0</v>
      </c>
      <c r="J1964" s="6"/>
      <c r="K1964" s="6">
        <v>0</v>
      </c>
      <c r="L1964" s="6" t="s">
        <v>12295</v>
      </c>
      <c r="M1964" s="6">
        <v>63</v>
      </c>
      <c r="N1964" s="6" t="e">
        <f>VLOOKUP(A1964,web_archive!D:AB,18,FALSE)</f>
        <v>#N/A</v>
      </c>
      <c r="O1964" s="6">
        <v>2</v>
      </c>
      <c r="P1964" s="6">
        <v>136</v>
      </c>
      <c r="Q1964" s="6"/>
      <c r="R1964" s="6">
        <v>0</v>
      </c>
      <c r="S1964" s="6">
        <v>0</v>
      </c>
      <c r="T1964" s="6">
        <v>0</v>
      </c>
      <c r="U1964" s="6" t="s">
        <v>12299</v>
      </c>
      <c r="V1964" s="6" t="s">
        <v>12299</v>
      </c>
      <c r="W1964" s="6" t="s">
        <v>12299</v>
      </c>
      <c r="X1964" s="6"/>
      <c r="Y1964" s="6"/>
      <c r="Z1964" s="6"/>
      <c r="AA1964" s="6"/>
      <c r="AB1964" s="6"/>
    </row>
    <row r="1965" spans="1:28" x14ac:dyDescent="0.3">
      <c r="A1965" s="6">
        <v>2765</v>
      </c>
      <c r="B1965" s="6" t="s">
        <v>15626</v>
      </c>
      <c r="C1965" s="6" t="s">
        <v>15627</v>
      </c>
      <c r="D1965" s="6">
        <v>4</v>
      </c>
      <c r="E1965" s="6">
        <v>0</v>
      </c>
      <c r="F1965" s="6"/>
      <c r="G1965" s="6">
        <v>100</v>
      </c>
      <c r="H1965" s="6"/>
      <c r="I1965" s="6">
        <v>0</v>
      </c>
      <c r="J1965" s="6"/>
      <c r="K1965" s="6">
        <v>0</v>
      </c>
      <c r="L1965" s="6" t="s">
        <v>12295</v>
      </c>
      <c r="M1965" s="6">
        <v>63</v>
      </c>
      <c r="N1965" s="6" t="e">
        <f>VLOOKUP(A1965,web_archive!D:AB,18,FALSE)</f>
        <v>#N/A</v>
      </c>
      <c r="O1965" s="6">
        <v>2</v>
      </c>
      <c r="P1965" s="6">
        <v>136</v>
      </c>
      <c r="Q1965" s="6"/>
      <c r="R1965" s="6">
        <v>0</v>
      </c>
      <c r="S1965" s="6">
        <v>0</v>
      </c>
      <c r="T1965" s="6">
        <v>0</v>
      </c>
      <c r="U1965" s="6" t="s">
        <v>13923</v>
      </c>
      <c r="V1965" s="6" t="s">
        <v>15628</v>
      </c>
      <c r="W1965" s="6" t="s">
        <v>12486</v>
      </c>
      <c r="X1965" s="6" t="s">
        <v>12299</v>
      </c>
      <c r="Y1965" s="6" t="s">
        <v>12299</v>
      </c>
      <c r="Z1965" s="6"/>
      <c r="AA1965" s="6"/>
      <c r="AB1965" s="6"/>
    </row>
    <row r="1966" spans="1:28" x14ac:dyDescent="0.3">
      <c r="A1966" s="6">
        <v>2766</v>
      </c>
      <c r="B1966" s="6" t="s">
        <v>9850</v>
      </c>
      <c r="C1966" s="6" t="s">
        <v>15629</v>
      </c>
      <c r="D1966" s="6">
        <v>4</v>
      </c>
      <c r="E1966" s="6">
        <v>0</v>
      </c>
      <c r="F1966" s="6"/>
      <c r="G1966" s="6">
        <v>0</v>
      </c>
      <c r="H1966" s="6"/>
      <c r="I1966" s="6">
        <v>0</v>
      </c>
      <c r="J1966" s="6"/>
      <c r="K1966" s="6">
        <v>0</v>
      </c>
      <c r="L1966" s="6" t="s">
        <v>12295</v>
      </c>
      <c r="M1966" s="6">
        <v>63</v>
      </c>
      <c r="N1966" s="6" t="str">
        <f>VLOOKUP(A1966,web_archive!D:AB,18,FALSE)</f>
        <v>Normal / Upper / Baby</v>
      </c>
      <c r="O1966" s="6">
        <v>2</v>
      </c>
      <c r="P1966" s="6">
        <v>136</v>
      </c>
      <c r="Q1966" s="6"/>
      <c r="R1966" s="6">
        <v>0</v>
      </c>
      <c r="S1966" s="6">
        <v>0</v>
      </c>
      <c r="T1966" s="6">
        <v>0</v>
      </c>
      <c r="U1966" s="6" t="s">
        <v>12660</v>
      </c>
      <c r="V1966" s="6" t="s">
        <v>15630</v>
      </c>
      <c r="W1966" s="6" t="s">
        <v>12600</v>
      </c>
      <c r="X1966" s="6" t="s">
        <v>12299</v>
      </c>
      <c r="Y1966" s="6" t="s">
        <v>12299</v>
      </c>
      <c r="Z1966" s="6"/>
      <c r="AA1966" s="6"/>
      <c r="AB1966" s="6"/>
    </row>
    <row r="1967" spans="1:28" x14ac:dyDescent="0.3">
      <c r="A1967" s="6">
        <v>2767</v>
      </c>
      <c r="B1967" s="6" t="s">
        <v>109</v>
      </c>
      <c r="C1967" s="6" t="s">
        <v>110</v>
      </c>
      <c r="D1967" s="6">
        <v>4</v>
      </c>
      <c r="E1967" s="6">
        <v>0</v>
      </c>
      <c r="F1967" s="6"/>
      <c r="G1967" s="6">
        <v>0</v>
      </c>
      <c r="H1967" s="6"/>
      <c r="I1967" s="6">
        <v>0</v>
      </c>
      <c r="J1967" s="6"/>
      <c r="K1967" s="6">
        <v>0</v>
      </c>
      <c r="L1967" s="6" t="s">
        <v>12295</v>
      </c>
      <c r="M1967" s="6">
        <v>63</v>
      </c>
      <c r="N1967" s="6" t="str">
        <f>VLOOKUP(A1967,web_archive!D:AB,18,FALSE)</f>
        <v>Normal / Upper / Baby</v>
      </c>
      <c r="O1967" s="6">
        <v>2</v>
      </c>
      <c r="P1967" s="6">
        <v>136</v>
      </c>
      <c r="Q1967" s="6"/>
      <c r="R1967" s="6">
        <v>0</v>
      </c>
      <c r="S1967" s="6">
        <v>0</v>
      </c>
      <c r="T1967" s="6">
        <v>0</v>
      </c>
      <c r="U1967" s="6" t="s">
        <v>12542</v>
      </c>
      <c r="V1967" s="6" t="s">
        <v>15631</v>
      </c>
      <c r="W1967" s="6" t="s">
        <v>12370</v>
      </c>
      <c r="X1967" s="6" t="s">
        <v>12299</v>
      </c>
      <c r="Y1967" s="6" t="s">
        <v>12299</v>
      </c>
      <c r="Z1967" s="6"/>
      <c r="AA1967" s="6"/>
      <c r="AB1967" s="6"/>
    </row>
    <row r="1968" spans="1:28" x14ac:dyDescent="0.3">
      <c r="A1968" s="6">
        <v>2768</v>
      </c>
      <c r="B1968" s="6" t="s">
        <v>6323</v>
      </c>
      <c r="C1968" s="6" t="s">
        <v>15632</v>
      </c>
      <c r="D1968" s="6">
        <v>4</v>
      </c>
      <c r="E1968" s="6">
        <v>0</v>
      </c>
      <c r="F1968" s="6"/>
      <c r="G1968" s="6">
        <v>0</v>
      </c>
      <c r="H1968" s="6"/>
      <c r="I1968" s="6">
        <v>0</v>
      </c>
      <c r="J1968" s="6"/>
      <c r="K1968" s="6">
        <v>0</v>
      </c>
      <c r="L1968" s="6" t="s">
        <v>12295</v>
      </c>
      <c r="M1968" s="6">
        <v>63</v>
      </c>
      <c r="N1968" s="6" t="str">
        <f>VLOOKUP(A1968,web_archive!D:AB,18,FALSE)</f>
        <v>Normal / Upper / Baby</v>
      </c>
      <c r="O1968" s="6">
        <v>2</v>
      </c>
      <c r="P1968" s="6">
        <v>136</v>
      </c>
      <c r="Q1968" s="6"/>
      <c r="R1968" s="6">
        <v>0</v>
      </c>
      <c r="S1968" s="6">
        <v>0</v>
      </c>
      <c r="T1968" s="6">
        <v>0</v>
      </c>
      <c r="U1968" s="6" t="s">
        <v>12542</v>
      </c>
      <c r="V1968" s="6" t="s">
        <v>15633</v>
      </c>
      <c r="W1968" s="6" t="s">
        <v>12491</v>
      </c>
      <c r="X1968" s="6" t="s">
        <v>12299</v>
      </c>
      <c r="Y1968" s="6" t="s">
        <v>12299</v>
      </c>
      <c r="Z1968" s="6"/>
      <c r="AA1968" s="6"/>
      <c r="AB1968" s="6"/>
    </row>
    <row r="1969" spans="1:35" x14ac:dyDescent="0.3">
      <c r="A1969" s="6">
        <v>2769</v>
      </c>
      <c r="B1969" s="6" t="s">
        <v>507</v>
      </c>
      <c r="C1969" s="6" t="s">
        <v>508</v>
      </c>
      <c r="D1969" s="6">
        <v>4</v>
      </c>
      <c r="E1969" s="6">
        <v>0</v>
      </c>
      <c r="F1969" s="6"/>
      <c r="G1969" s="6">
        <v>0</v>
      </c>
      <c r="H1969" s="6"/>
      <c r="I1969" s="6">
        <v>0</v>
      </c>
      <c r="J1969" s="6"/>
      <c r="K1969" s="6">
        <v>0</v>
      </c>
      <c r="L1969" s="6" t="s">
        <v>12295</v>
      </c>
      <c r="M1969" s="6">
        <v>63</v>
      </c>
      <c r="N1969" s="6" t="str">
        <f>VLOOKUP(A1969,web_archive!D:AB,18,FALSE)</f>
        <v>Normal / Upper / Baby</v>
      </c>
      <c r="O1969" s="6">
        <v>2</v>
      </c>
      <c r="P1969" s="6">
        <v>136</v>
      </c>
      <c r="Q1969" s="6"/>
      <c r="R1969" s="6">
        <v>0</v>
      </c>
      <c r="S1969" s="6">
        <v>0</v>
      </c>
      <c r="T1969" s="6">
        <v>0</v>
      </c>
      <c r="U1969" s="6" t="s">
        <v>12858</v>
      </c>
      <c r="V1969" s="6" t="s">
        <v>15634</v>
      </c>
      <c r="W1969" s="6" t="s">
        <v>12489</v>
      </c>
      <c r="X1969" s="6" t="s">
        <v>12299</v>
      </c>
      <c r="Y1969" s="6" t="s">
        <v>12299</v>
      </c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</row>
    <row r="1970" spans="1:35" x14ac:dyDescent="0.3">
      <c r="A1970" s="6">
        <v>2770</v>
      </c>
      <c r="B1970" s="6" t="s">
        <v>9990</v>
      </c>
      <c r="C1970" s="6" t="s">
        <v>9991</v>
      </c>
      <c r="D1970" s="6">
        <v>4</v>
      </c>
      <c r="E1970" s="6">
        <v>0</v>
      </c>
      <c r="F1970" s="6"/>
      <c r="G1970" s="6">
        <v>0</v>
      </c>
      <c r="H1970" s="6"/>
      <c r="I1970" s="6">
        <v>0</v>
      </c>
      <c r="J1970" s="6"/>
      <c r="K1970" s="6">
        <v>0</v>
      </c>
      <c r="L1970" s="6" t="s">
        <v>12295</v>
      </c>
      <c r="M1970" s="6">
        <v>63</v>
      </c>
      <c r="N1970" s="6" t="str">
        <f>VLOOKUP(A1970,web_archive!D:AB,18,FALSE)</f>
        <v>Normal / Upper / Baby</v>
      </c>
      <c r="O1970" s="6">
        <v>2</v>
      </c>
      <c r="P1970" s="6">
        <v>136</v>
      </c>
      <c r="Q1970" s="6"/>
      <c r="R1970" s="6">
        <v>0</v>
      </c>
      <c r="S1970" s="6">
        <v>0</v>
      </c>
      <c r="T1970" s="6">
        <v>0</v>
      </c>
      <c r="U1970" s="6" t="s">
        <v>13315</v>
      </c>
      <c r="V1970" s="6" t="s">
        <v>15635</v>
      </c>
      <c r="W1970" s="6" t="s">
        <v>12404</v>
      </c>
      <c r="X1970" s="6" t="s">
        <v>12299</v>
      </c>
      <c r="Y1970" s="6" t="s">
        <v>12299</v>
      </c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</row>
    <row r="1971" spans="1:35" x14ac:dyDescent="0.3">
      <c r="A1971" s="6">
        <v>2771</v>
      </c>
      <c r="B1971" s="6" t="s">
        <v>6626</v>
      </c>
      <c r="C1971" s="6" t="s">
        <v>6627</v>
      </c>
      <c r="D1971" s="6">
        <v>4</v>
      </c>
      <c r="E1971" s="6">
        <v>0</v>
      </c>
      <c r="F1971" s="6"/>
      <c r="G1971" s="6">
        <v>0</v>
      </c>
      <c r="H1971" s="6"/>
      <c r="I1971" s="6">
        <v>0</v>
      </c>
      <c r="J1971" s="6"/>
      <c r="K1971" s="6">
        <v>0</v>
      </c>
      <c r="L1971" s="6" t="s">
        <v>12295</v>
      </c>
      <c r="M1971" s="6">
        <v>63</v>
      </c>
      <c r="N1971" s="6" t="str">
        <f>VLOOKUP(A1971,web_archive!D:AB,18,FALSE)</f>
        <v>Normal / Upper / Baby</v>
      </c>
      <c r="O1971" s="6">
        <v>2</v>
      </c>
      <c r="P1971" s="6">
        <v>136</v>
      </c>
      <c r="Q1971" s="6"/>
      <c r="R1971" s="6">
        <v>0</v>
      </c>
      <c r="S1971" s="6">
        <v>0</v>
      </c>
      <c r="T1971" s="6">
        <v>0</v>
      </c>
      <c r="U1971" s="6" t="s">
        <v>12691</v>
      </c>
      <c r="V1971" s="6" t="s">
        <v>15636</v>
      </c>
      <c r="W1971" s="6" t="s">
        <v>12491</v>
      </c>
      <c r="X1971" s="6" t="s">
        <v>12299</v>
      </c>
      <c r="Y1971" s="6" t="s">
        <v>12299</v>
      </c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</row>
    <row r="1972" spans="1:35" x14ac:dyDescent="0.3">
      <c r="A1972" s="6">
        <v>2772</v>
      </c>
      <c r="B1972" s="6" t="s">
        <v>15637</v>
      </c>
      <c r="C1972" s="6" t="s">
        <v>15638</v>
      </c>
      <c r="D1972" s="6">
        <v>4</v>
      </c>
      <c r="E1972" s="6">
        <v>20</v>
      </c>
      <c r="F1972" s="6"/>
      <c r="G1972" s="6">
        <v>0</v>
      </c>
      <c r="H1972" s="6"/>
      <c r="I1972" s="6">
        <v>0</v>
      </c>
      <c r="J1972" s="6"/>
      <c r="K1972" s="6">
        <v>0</v>
      </c>
      <c r="L1972" s="6" t="s">
        <v>14534</v>
      </c>
      <c r="M1972" s="6">
        <v>63</v>
      </c>
      <c r="N1972" s="6" t="e">
        <f>VLOOKUP(A1972,web_archive!D:AB,18,FALSE)</f>
        <v>#N/A</v>
      </c>
      <c r="O1972" s="6">
        <v>2</v>
      </c>
      <c r="P1972" s="6">
        <v>136</v>
      </c>
      <c r="Q1972" s="6"/>
      <c r="R1972" s="6">
        <v>81</v>
      </c>
      <c r="S1972" s="6">
        <v>0</v>
      </c>
      <c r="T1972" s="6">
        <v>0</v>
      </c>
      <c r="U1972" s="6" t="s">
        <v>13923</v>
      </c>
      <c r="V1972" s="6" t="s">
        <v>15639</v>
      </c>
      <c r="W1972" s="6" t="s">
        <v>13456</v>
      </c>
      <c r="X1972" s="6" t="s">
        <v>14737</v>
      </c>
      <c r="Y1972" s="6" t="s">
        <v>12824</v>
      </c>
      <c r="Z1972" s="6" t="s">
        <v>14737</v>
      </c>
      <c r="AA1972" s="6" t="s">
        <v>12822</v>
      </c>
      <c r="AB1972" s="6" t="s">
        <v>14737</v>
      </c>
      <c r="AC1972" s="6" t="s">
        <v>13458</v>
      </c>
      <c r="AD1972" s="6" t="s">
        <v>13120</v>
      </c>
      <c r="AE1972" s="6" t="s">
        <v>13522</v>
      </c>
      <c r="AF1972" s="6" t="s">
        <v>15640</v>
      </c>
      <c r="AG1972" s="6" t="s">
        <v>12491</v>
      </c>
      <c r="AH1972" s="6" t="s">
        <v>12299</v>
      </c>
      <c r="AI1972" s="6" t="s">
        <v>12299</v>
      </c>
    </row>
    <row r="1973" spans="1:35" x14ac:dyDescent="0.3">
      <c r="A1973" s="6">
        <v>2773</v>
      </c>
      <c r="B1973" s="6" t="s">
        <v>15641</v>
      </c>
      <c r="C1973" s="6" t="s">
        <v>15642</v>
      </c>
      <c r="D1973" s="6">
        <v>4</v>
      </c>
      <c r="E1973" s="6">
        <v>20</v>
      </c>
      <c r="F1973" s="6"/>
      <c r="G1973" s="6">
        <v>0</v>
      </c>
      <c r="H1973" s="6"/>
      <c r="I1973" s="6">
        <v>0</v>
      </c>
      <c r="J1973" s="6"/>
      <c r="K1973" s="6">
        <v>0</v>
      </c>
      <c r="L1973" s="6" t="s">
        <v>14534</v>
      </c>
      <c r="M1973" s="6">
        <v>63</v>
      </c>
      <c r="N1973" s="6" t="e">
        <f>VLOOKUP(A1973,web_archive!D:AB,18,FALSE)</f>
        <v>#N/A</v>
      </c>
      <c r="O1973" s="6">
        <v>2</v>
      </c>
      <c r="P1973" s="6">
        <v>136</v>
      </c>
      <c r="Q1973" s="6"/>
      <c r="R1973" s="6">
        <v>61</v>
      </c>
      <c r="S1973" s="6">
        <v>0</v>
      </c>
      <c r="T1973" s="6">
        <v>0</v>
      </c>
      <c r="U1973" s="6" t="s">
        <v>12841</v>
      </c>
      <c r="V1973" s="6" t="s">
        <v>12600</v>
      </c>
      <c r="W1973" s="6" t="s">
        <v>12299</v>
      </c>
      <c r="X1973" s="6" t="s">
        <v>12299</v>
      </c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</row>
    <row r="1974" spans="1:35" x14ac:dyDescent="0.3">
      <c r="A1974" s="6">
        <v>2774</v>
      </c>
      <c r="B1974" s="6" t="s">
        <v>15643</v>
      </c>
      <c r="C1974" s="6" t="s">
        <v>15644</v>
      </c>
      <c r="D1974" s="6">
        <v>4</v>
      </c>
      <c r="E1974" s="6">
        <v>20</v>
      </c>
      <c r="F1974" s="6"/>
      <c r="G1974" s="6">
        <v>0</v>
      </c>
      <c r="H1974" s="6"/>
      <c r="I1974" s="6">
        <v>0</v>
      </c>
      <c r="J1974" s="6"/>
      <c r="K1974" s="6">
        <v>0</v>
      </c>
      <c r="L1974" s="6" t="s">
        <v>14534</v>
      </c>
      <c r="M1974" s="6">
        <v>63</v>
      </c>
      <c r="N1974" s="6" t="e">
        <f>VLOOKUP(A1974,web_archive!D:AB,18,FALSE)</f>
        <v>#N/A</v>
      </c>
      <c r="O1974" s="6">
        <v>2</v>
      </c>
      <c r="P1974" s="6">
        <v>136</v>
      </c>
      <c r="Q1974" s="6"/>
      <c r="R1974" s="6">
        <v>0</v>
      </c>
      <c r="S1974" s="6">
        <v>0</v>
      </c>
      <c r="T1974" s="6">
        <v>0</v>
      </c>
      <c r="U1974" s="6" t="s">
        <v>12841</v>
      </c>
      <c r="V1974" s="6" t="s">
        <v>12368</v>
      </c>
      <c r="W1974" s="6" t="s">
        <v>12299</v>
      </c>
      <c r="X1974" s="6" t="s">
        <v>12299</v>
      </c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</row>
    <row r="1975" spans="1:35" x14ac:dyDescent="0.3">
      <c r="A1975" s="6">
        <v>2775</v>
      </c>
      <c r="B1975" s="6" t="s">
        <v>15645</v>
      </c>
      <c r="C1975" s="6" t="s">
        <v>15645</v>
      </c>
      <c r="D1975" s="6">
        <v>4</v>
      </c>
      <c r="E1975" s="6">
        <v>20</v>
      </c>
      <c r="F1975" s="6"/>
      <c r="G1975" s="6">
        <v>100</v>
      </c>
      <c r="H1975" s="6"/>
      <c r="I1975" s="6">
        <v>0</v>
      </c>
      <c r="J1975" s="6"/>
      <c r="K1975" s="6">
        <v>0</v>
      </c>
      <c r="L1975" s="6" t="s">
        <v>12295</v>
      </c>
      <c r="M1975" s="6">
        <v>63</v>
      </c>
      <c r="N1975" s="6" t="e">
        <f>VLOOKUP(A1975,web_archive!D:AB,18,FALSE)</f>
        <v>#N/A</v>
      </c>
      <c r="O1975" s="6">
        <v>2</v>
      </c>
      <c r="P1975" s="6">
        <v>136</v>
      </c>
      <c r="Q1975" s="6"/>
      <c r="R1975" s="6">
        <v>0</v>
      </c>
      <c r="S1975" s="6">
        <v>0</v>
      </c>
      <c r="T1975" s="6">
        <v>0</v>
      </c>
      <c r="U1975" s="6" t="s">
        <v>12299</v>
      </c>
      <c r="V1975" s="6" t="s">
        <v>12299</v>
      </c>
      <c r="W1975" s="6" t="s">
        <v>12299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</row>
    <row r="1976" spans="1:35" x14ac:dyDescent="0.3">
      <c r="A1976" s="6">
        <v>2776</v>
      </c>
      <c r="B1976" s="6" t="s">
        <v>15646</v>
      </c>
      <c r="C1976" s="6" t="s">
        <v>15647</v>
      </c>
      <c r="D1976" s="6">
        <v>4</v>
      </c>
      <c r="E1976" s="6">
        <v>20</v>
      </c>
      <c r="F1976" s="6"/>
      <c r="G1976" s="6">
        <v>100</v>
      </c>
      <c r="H1976" s="6"/>
      <c r="I1976" s="6"/>
      <c r="J1976" s="6"/>
      <c r="K1976" s="6">
        <v>1</v>
      </c>
      <c r="L1976" s="6" t="s">
        <v>12295</v>
      </c>
      <c r="M1976" s="6">
        <v>63</v>
      </c>
      <c r="N1976" s="6" t="e">
        <f>VLOOKUP(A1976,web_archive!D:AB,18,FALSE)</f>
        <v>#N/A</v>
      </c>
      <c r="O1976" s="6">
        <v>2</v>
      </c>
      <c r="P1976" s="6">
        <v>136</v>
      </c>
      <c r="Q1976" s="6"/>
      <c r="R1976" s="6">
        <v>0</v>
      </c>
      <c r="S1976" s="6">
        <v>0</v>
      </c>
      <c r="T1976" s="6">
        <v>0</v>
      </c>
      <c r="U1976" s="6" t="s">
        <v>12299</v>
      </c>
      <c r="V1976" s="6" t="s">
        <v>15648</v>
      </c>
      <c r="W1976" s="6">
        <v>-1</v>
      </c>
      <c r="X1976" s="6" t="s">
        <v>12298</v>
      </c>
      <c r="Y1976" s="6" t="s">
        <v>15649</v>
      </c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</row>
    <row r="1977" spans="1:35" x14ac:dyDescent="0.3">
      <c r="A1977" s="6">
        <v>2777</v>
      </c>
      <c r="B1977" s="6" t="s">
        <v>15650</v>
      </c>
      <c r="C1977" s="6" t="s">
        <v>15651</v>
      </c>
      <c r="D1977" s="6">
        <v>4</v>
      </c>
      <c r="E1977" s="6">
        <v>20</v>
      </c>
      <c r="F1977" s="6"/>
      <c r="G1977" s="6">
        <v>100</v>
      </c>
      <c r="H1977" s="6"/>
      <c r="I1977" s="6">
        <v>0</v>
      </c>
      <c r="J1977" s="6"/>
      <c r="K1977" s="6">
        <v>1</v>
      </c>
      <c r="L1977" s="6" t="s">
        <v>12295</v>
      </c>
      <c r="M1977" s="6">
        <v>63</v>
      </c>
      <c r="N1977" s="6" t="e">
        <f>VLOOKUP(A1977,web_archive!D:AB,18,FALSE)</f>
        <v>#N/A</v>
      </c>
      <c r="O1977" s="6">
        <v>2</v>
      </c>
      <c r="P1977" s="6">
        <v>136</v>
      </c>
      <c r="Q1977" s="6"/>
      <c r="R1977" s="6">
        <v>30</v>
      </c>
      <c r="S1977" s="6">
        <v>0</v>
      </c>
      <c r="T1977" s="6">
        <v>0</v>
      </c>
      <c r="U1977" s="6" t="s">
        <v>13923</v>
      </c>
      <c r="V1977" s="6" t="s">
        <v>15652</v>
      </c>
      <c r="W1977" s="6" t="s">
        <v>12404</v>
      </c>
      <c r="X1977" s="6" t="s">
        <v>12299</v>
      </c>
      <c r="Y1977" s="6" t="s">
        <v>12299</v>
      </c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</row>
    <row r="1978" spans="1:35" x14ac:dyDescent="0.3">
      <c r="A1978" s="6">
        <v>2778</v>
      </c>
      <c r="B1978" s="6" t="s">
        <v>15653</v>
      </c>
      <c r="C1978" s="6" t="s">
        <v>15654</v>
      </c>
      <c r="D1978" s="6">
        <v>4</v>
      </c>
      <c r="E1978" s="6">
        <v>20</v>
      </c>
      <c r="F1978" s="6"/>
      <c r="G1978" s="6">
        <v>100</v>
      </c>
      <c r="H1978" s="6"/>
      <c r="I1978" s="6">
        <v>0</v>
      </c>
      <c r="J1978" s="6"/>
      <c r="K1978" s="6">
        <v>0</v>
      </c>
      <c r="L1978" s="6" t="s">
        <v>12295</v>
      </c>
      <c r="M1978" s="6">
        <v>63</v>
      </c>
      <c r="N1978" s="6" t="e">
        <f>VLOOKUP(A1978,web_archive!D:AB,18,FALSE)</f>
        <v>#N/A</v>
      </c>
      <c r="O1978" s="6">
        <v>2</v>
      </c>
      <c r="P1978" s="6">
        <v>136</v>
      </c>
      <c r="Q1978" s="6"/>
      <c r="R1978" s="6">
        <v>1</v>
      </c>
      <c r="S1978" s="6">
        <v>0</v>
      </c>
      <c r="T1978" s="6">
        <v>0</v>
      </c>
      <c r="U1978" s="6" t="s">
        <v>12542</v>
      </c>
      <c r="V1978" s="6" t="s">
        <v>12600</v>
      </c>
      <c r="W1978" s="6" t="s">
        <v>12299</v>
      </c>
      <c r="X1978" s="6" t="s">
        <v>12299</v>
      </c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</row>
    <row r="1979" spans="1:35" x14ac:dyDescent="0.3">
      <c r="A1979" s="6">
        <v>2779</v>
      </c>
      <c r="B1979" s="6" t="s">
        <v>15655</v>
      </c>
      <c r="C1979" s="6" t="s">
        <v>15656</v>
      </c>
      <c r="D1979" s="6">
        <v>4</v>
      </c>
      <c r="E1979" s="6">
        <v>20</v>
      </c>
      <c r="F1979" s="6"/>
      <c r="G1979" s="6">
        <v>500</v>
      </c>
      <c r="H1979" s="6"/>
      <c r="I1979" s="6">
        <v>1</v>
      </c>
      <c r="J1979" s="6"/>
      <c r="K1979" s="6">
        <v>0</v>
      </c>
      <c r="L1979" s="6" t="s">
        <v>12295</v>
      </c>
      <c r="M1979" s="6">
        <v>63</v>
      </c>
      <c r="N1979" s="6" t="e">
        <f>VLOOKUP(A1979,web_archive!D:AB,18,FALSE)</f>
        <v>#N/A</v>
      </c>
      <c r="O1979" s="6">
        <v>2</v>
      </c>
      <c r="P1979" s="6">
        <v>136</v>
      </c>
      <c r="Q1979" s="6"/>
      <c r="R1979" s="6">
        <v>1</v>
      </c>
      <c r="S1979" s="6">
        <v>0</v>
      </c>
      <c r="T1979" s="6">
        <v>0</v>
      </c>
      <c r="U1979" s="6" t="s">
        <v>12691</v>
      </c>
      <c r="V1979" s="6" t="s">
        <v>13787</v>
      </c>
      <c r="W1979" s="6" t="s">
        <v>12368</v>
      </c>
      <c r="X1979" s="6" t="s">
        <v>12299</v>
      </c>
      <c r="Y1979" s="6" t="s">
        <v>12299</v>
      </c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</row>
    <row r="1980" spans="1:35" x14ac:dyDescent="0.3">
      <c r="A1980" s="6">
        <v>2780</v>
      </c>
      <c r="B1980" s="6" t="s">
        <v>15657</v>
      </c>
      <c r="C1980" s="6" t="s">
        <v>15658</v>
      </c>
      <c r="D1980" s="6">
        <v>4</v>
      </c>
      <c r="E1980" s="6">
        <v>20</v>
      </c>
      <c r="F1980" s="6"/>
      <c r="G1980" s="6">
        <v>500</v>
      </c>
      <c r="H1980" s="6"/>
      <c r="I1980" s="6">
        <v>1</v>
      </c>
      <c r="J1980" s="6"/>
      <c r="K1980" s="6">
        <v>0</v>
      </c>
      <c r="L1980" s="6" t="s">
        <v>12295</v>
      </c>
      <c r="M1980" s="6">
        <v>63</v>
      </c>
      <c r="N1980" s="6" t="e">
        <f>VLOOKUP(A1980,web_archive!D:AB,18,FALSE)</f>
        <v>#N/A</v>
      </c>
      <c r="O1980" s="6">
        <v>2</v>
      </c>
      <c r="P1980" s="6">
        <v>136</v>
      </c>
      <c r="Q1980" s="6"/>
      <c r="R1980" s="6">
        <v>80</v>
      </c>
      <c r="S1980" s="6">
        <v>0</v>
      </c>
      <c r="T1980" s="6">
        <v>0</v>
      </c>
      <c r="U1980" s="6" t="s">
        <v>14053</v>
      </c>
      <c r="V1980" s="6" t="s">
        <v>15659</v>
      </c>
      <c r="W1980" s="6">
        <v>10</v>
      </c>
      <c r="X1980" s="6">
        <v>10000</v>
      </c>
      <c r="Y1980" s="6">
        <v>0</v>
      </c>
      <c r="Z1980" s="6" t="s">
        <v>12914</v>
      </c>
      <c r="AA1980" s="6" t="s">
        <v>12299</v>
      </c>
      <c r="AB1980" s="6" t="s">
        <v>12299</v>
      </c>
      <c r="AC1980" s="6"/>
      <c r="AD1980" s="6"/>
      <c r="AE1980" s="6"/>
      <c r="AF1980" s="6"/>
      <c r="AG1980" s="6"/>
      <c r="AH1980" s="6"/>
      <c r="AI1980" s="6"/>
    </row>
    <row r="1981" spans="1:35" x14ac:dyDescent="0.3">
      <c r="A1981" s="6">
        <v>2781</v>
      </c>
      <c r="B1981" s="6" t="s">
        <v>15660</v>
      </c>
      <c r="C1981" s="6" t="s">
        <v>15661</v>
      </c>
      <c r="D1981" s="6">
        <v>4</v>
      </c>
      <c r="E1981" s="6">
        <v>0</v>
      </c>
      <c r="F1981" s="6"/>
      <c r="G1981" s="6">
        <v>100</v>
      </c>
      <c r="H1981" s="6"/>
      <c r="I1981" s="6">
        <v>1</v>
      </c>
      <c r="J1981" s="6"/>
      <c r="K1981" s="6">
        <v>1</v>
      </c>
      <c r="L1981" s="6" t="s">
        <v>12295</v>
      </c>
      <c r="M1981" s="6">
        <v>63</v>
      </c>
      <c r="N1981" s="6" t="e">
        <f>VLOOKUP(A1981,web_archive!D:AB,18,FALSE)</f>
        <v>#N/A</v>
      </c>
      <c r="O1981" s="6">
        <v>2</v>
      </c>
      <c r="P1981" s="6">
        <v>136</v>
      </c>
      <c r="Q1981" s="6"/>
      <c r="R1981" s="6">
        <v>1</v>
      </c>
      <c r="S1981" s="6">
        <v>0</v>
      </c>
      <c r="T1981" s="6">
        <v>0</v>
      </c>
      <c r="U1981" s="6" t="s">
        <v>12841</v>
      </c>
      <c r="V1981" s="6" t="s">
        <v>14526</v>
      </c>
      <c r="W1981" s="6" t="s">
        <v>12368</v>
      </c>
      <c r="X1981" s="6" t="s">
        <v>12299</v>
      </c>
      <c r="Y1981" s="6" t="s">
        <v>12299</v>
      </c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</row>
    <row r="1982" spans="1:35" x14ac:dyDescent="0.3">
      <c r="A1982" s="6">
        <v>2782</v>
      </c>
      <c r="B1982" s="6" t="s">
        <v>15662</v>
      </c>
      <c r="C1982" s="6" t="s">
        <v>15663</v>
      </c>
      <c r="D1982" s="6">
        <v>4</v>
      </c>
      <c r="E1982" s="6">
        <v>20</v>
      </c>
      <c r="F1982" s="6"/>
      <c r="G1982" s="6">
        <v>100</v>
      </c>
      <c r="H1982" s="6"/>
      <c r="I1982" s="6">
        <v>0</v>
      </c>
      <c r="J1982" s="6"/>
      <c r="K1982" s="6">
        <v>0</v>
      </c>
      <c r="L1982" s="6" t="s">
        <v>12295</v>
      </c>
      <c r="M1982" s="6">
        <v>63</v>
      </c>
      <c r="N1982" s="6" t="e">
        <f>VLOOKUP(A1982,web_archive!D:AB,18,FALSE)</f>
        <v>#N/A</v>
      </c>
      <c r="O1982" s="6">
        <v>2</v>
      </c>
      <c r="P1982" s="6">
        <v>136</v>
      </c>
      <c r="Q1982" s="6"/>
      <c r="R1982" s="6">
        <v>0</v>
      </c>
      <c r="S1982" s="6">
        <v>0</v>
      </c>
      <c r="T1982" s="6">
        <v>0</v>
      </c>
      <c r="U1982" s="6" t="s">
        <v>13923</v>
      </c>
      <c r="V1982" s="6" t="s">
        <v>15664</v>
      </c>
      <c r="W1982" s="6" t="s">
        <v>12483</v>
      </c>
      <c r="X1982" s="6" t="s">
        <v>12299</v>
      </c>
      <c r="Y1982" s="6" t="s">
        <v>12299</v>
      </c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</row>
    <row r="1983" spans="1:35" x14ac:dyDescent="0.3">
      <c r="A1983" s="6">
        <v>2783</v>
      </c>
      <c r="B1983" s="6" t="s">
        <v>3774</v>
      </c>
      <c r="C1983" s="6" t="s">
        <v>3775</v>
      </c>
      <c r="D1983" s="6">
        <v>4</v>
      </c>
      <c r="E1983" s="6">
        <v>20</v>
      </c>
      <c r="F1983" s="6"/>
      <c r="G1983" s="6">
        <v>100</v>
      </c>
      <c r="H1983" s="6"/>
      <c r="I1983" s="6">
        <v>0</v>
      </c>
      <c r="J1983" s="6"/>
      <c r="K1983" s="6">
        <v>1</v>
      </c>
      <c r="L1983" s="6" t="s">
        <v>12295</v>
      </c>
      <c r="M1983" s="6">
        <v>63</v>
      </c>
      <c r="N1983" s="6" t="str">
        <f>VLOOKUP(A1983,web_archive!D:AB,18,FALSE)</f>
        <v>Normal / Upper / Baby</v>
      </c>
      <c r="O1983" s="6">
        <v>2</v>
      </c>
      <c r="P1983" s="6">
        <v>136</v>
      </c>
      <c r="Q1983" s="6"/>
      <c r="R1983" s="6">
        <v>70</v>
      </c>
      <c r="S1983" s="6">
        <v>0</v>
      </c>
      <c r="T1983" s="6">
        <v>0</v>
      </c>
      <c r="U1983" s="6" t="s">
        <v>12636</v>
      </c>
      <c r="V1983" s="6" t="s">
        <v>15597</v>
      </c>
      <c r="W1983" s="6" t="s">
        <v>12464</v>
      </c>
      <c r="X1983" s="6" t="s">
        <v>12299</v>
      </c>
      <c r="Y1983" s="6" t="s">
        <v>12299</v>
      </c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</row>
    <row r="1984" spans="1:35" x14ac:dyDescent="0.3">
      <c r="A1984" s="6">
        <v>2784</v>
      </c>
      <c r="B1984" s="6" t="s">
        <v>15665</v>
      </c>
      <c r="C1984" s="6" t="s">
        <v>15666</v>
      </c>
      <c r="D1984" s="6">
        <v>4</v>
      </c>
      <c r="E1984" s="6">
        <v>20</v>
      </c>
      <c r="F1984" s="6"/>
      <c r="G1984" s="6">
        <v>100</v>
      </c>
      <c r="H1984" s="6"/>
      <c r="I1984" s="6">
        <v>0</v>
      </c>
      <c r="J1984" s="6"/>
      <c r="K1984" s="6">
        <v>0</v>
      </c>
      <c r="L1984" s="6" t="s">
        <v>12295</v>
      </c>
      <c r="M1984" s="6">
        <v>63</v>
      </c>
      <c r="N1984" s="6" t="e">
        <f>VLOOKUP(A1984,web_archive!D:AB,18,FALSE)</f>
        <v>#N/A</v>
      </c>
      <c r="O1984" s="6">
        <v>2</v>
      </c>
      <c r="P1984" s="6">
        <v>136</v>
      </c>
      <c r="Q1984" s="6"/>
      <c r="R1984" s="6">
        <v>1</v>
      </c>
      <c r="S1984" s="6">
        <v>0</v>
      </c>
      <c r="T1984" s="6">
        <v>0</v>
      </c>
      <c r="U1984" s="6" t="s">
        <v>15667</v>
      </c>
      <c r="V1984" s="6" t="s">
        <v>12368</v>
      </c>
      <c r="W1984" s="6" t="s">
        <v>12299</v>
      </c>
      <c r="X1984" s="6" t="s">
        <v>12299</v>
      </c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</row>
    <row r="1985" spans="1:43" x14ac:dyDescent="0.3">
      <c r="A1985" s="6">
        <v>2785</v>
      </c>
      <c r="B1985" s="6" t="s">
        <v>15668</v>
      </c>
      <c r="C1985" s="6" t="s">
        <v>15669</v>
      </c>
      <c r="D1985" s="6">
        <v>4</v>
      </c>
      <c r="E1985" s="6">
        <v>20</v>
      </c>
      <c r="F1985" s="6"/>
      <c r="G1985" s="6">
        <v>100</v>
      </c>
      <c r="H1985" s="6"/>
      <c r="I1985" s="6">
        <v>0</v>
      </c>
      <c r="J1985" s="6"/>
      <c r="K1985" s="6">
        <v>1</v>
      </c>
      <c r="L1985" s="6" t="s">
        <v>14534</v>
      </c>
      <c r="M1985" s="6">
        <v>18</v>
      </c>
      <c r="N1985" s="6" t="e">
        <f>VLOOKUP(A1985,web_archive!D:AB,18,FALSE)</f>
        <v>#N/A</v>
      </c>
      <c r="O1985" s="6">
        <v>2</v>
      </c>
      <c r="P1985" s="6">
        <v>136</v>
      </c>
      <c r="Q1985" s="6"/>
      <c r="R1985" s="6">
        <v>90</v>
      </c>
      <c r="S1985" s="6">
        <v>0</v>
      </c>
      <c r="T1985" s="6">
        <v>0</v>
      </c>
      <c r="U1985" s="6" t="s">
        <v>12858</v>
      </c>
      <c r="V1985" s="6" t="s">
        <v>13495</v>
      </c>
      <c r="W1985" s="6" t="s">
        <v>12404</v>
      </c>
      <c r="X1985" s="6" t="s">
        <v>12299</v>
      </c>
      <c r="Y1985" s="6" t="s">
        <v>12299</v>
      </c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</row>
    <row r="1986" spans="1:43" x14ac:dyDescent="0.3">
      <c r="A1986" s="6">
        <v>2786</v>
      </c>
      <c r="B1986" s="6" t="s">
        <v>15670</v>
      </c>
      <c r="C1986" s="6" t="s">
        <v>15464</v>
      </c>
      <c r="D1986" s="6">
        <v>4</v>
      </c>
      <c r="E1986" s="6">
        <v>20</v>
      </c>
      <c r="F1986" s="6"/>
      <c r="G1986" s="6">
        <v>100</v>
      </c>
      <c r="H1986" s="6"/>
      <c r="I1986" s="6">
        <v>0</v>
      </c>
      <c r="J1986" s="6"/>
      <c r="K1986" s="6">
        <v>0</v>
      </c>
      <c r="L1986" s="6" t="s">
        <v>12295</v>
      </c>
      <c r="M1986" s="6">
        <v>63</v>
      </c>
      <c r="N1986" s="6" t="e">
        <f>VLOOKUP(A1986,web_archive!D:AB,18,FALSE)</f>
        <v>#N/A</v>
      </c>
      <c r="O1986" s="6">
        <v>2</v>
      </c>
      <c r="P1986" s="6">
        <v>136</v>
      </c>
      <c r="Q1986" s="6"/>
      <c r="R1986" s="6">
        <v>0</v>
      </c>
      <c r="S1986" s="6">
        <v>0</v>
      </c>
      <c r="T1986" s="6">
        <v>0</v>
      </c>
      <c r="U1986" s="6" t="s">
        <v>12542</v>
      </c>
      <c r="V1986" s="6" t="s">
        <v>13184</v>
      </c>
      <c r="W1986" s="6" t="s">
        <v>12368</v>
      </c>
      <c r="X1986" s="6" t="s">
        <v>12299</v>
      </c>
      <c r="Y1986" s="6" t="s">
        <v>12299</v>
      </c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</row>
    <row r="1987" spans="1:43" x14ac:dyDescent="0.3">
      <c r="A1987" s="6">
        <v>2787</v>
      </c>
      <c r="B1987" s="6" t="s">
        <v>10524</v>
      </c>
      <c r="C1987" s="6" t="s">
        <v>10525</v>
      </c>
      <c r="D1987" s="6">
        <v>4</v>
      </c>
      <c r="E1987" s="6">
        <v>20</v>
      </c>
      <c r="F1987" s="6"/>
      <c r="G1987" s="6">
        <v>200</v>
      </c>
      <c r="H1987" s="6"/>
      <c r="I1987" s="6">
        <v>0</v>
      </c>
      <c r="J1987" s="6"/>
      <c r="K1987" s="6">
        <v>1</v>
      </c>
      <c r="L1987" s="6" t="s">
        <v>12295</v>
      </c>
      <c r="M1987" s="6">
        <v>18</v>
      </c>
      <c r="N1987" s="6" t="str">
        <f>VLOOKUP(A1987,web_archive!D:AB,18,FALSE)</f>
        <v>Normal / Upper / Baby</v>
      </c>
      <c r="O1987" s="6">
        <v>2</v>
      </c>
      <c r="P1987" s="6">
        <v>136</v>
      </c>
      <c r="Q1987" s="6"/>
      <c r="R1987" s="6">
        <v>1</v>
      </c>
      <c r="S1987" s="6">
        <v>0</v>
      </c>
      <c r="T1987" s="6">
        <v>0</v>
      </c>
      <c r="U1987" s="6" t="s">
        <v>14525</v>
      </c>
      <c r="V1987" s="6" t="s">
        <v>14823</v>
      </c>
      <c r="W1987" s="6" t="s">
        <v>14596</v>
      </c>
      <c r="X1987" s="6" t="s">
        <v>13456</v>
      </c>
      <c r="Y1987" s="6" t="s">
        <v>12491</v>
      </c>
      <c r="Z1987" s="6" t="s">
        <v>12299</v>
      </c>
      <c r="AA1987" s="6" t="s">
        <v>12299</v>
      </c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</row>
    <row r="1988" spans="1:43" x14ac:dyDescent="0.3">
      <c r="A1988" s="6">
        <v>2788</v>
      </c>
      <c r="B1988" s="6" t="s">
        <v>15671</v>
      </c>
      <c r="C1988" s="6" t="s">
        <v>15672</v>
      </c>
      <c r="D1988" s="6">
        <v>4</v>
      </c>
      <c r="E1988" s="6">
        <v>20</v>
      </c>
      <c r="F1988" s="6"/>
      <c r="G1988" s="6">
        <v>200</v>
      </c>
      <c r="H1988" s="6"/>
      <c r="I1988" s="6">
        <v>0</v>
      </c>
      <c r="J1988" s="6"/>
      <c r="K1988" s="6">
        <v>1</v>
      </c>
      <c r="L1988" s="6" t="s">
        <v>12295</v>
      </c>
      <c r="M1988" s="6">
        <v>18</v>
      </c>
      <c r="N1988" s="6" t="e">
        <f>VLOOKUP(A1988,web_archive!D:AB,18,FALSE)</f>
        <v>#N/A</v>
      </c>
      <c r="O1988" s="6">
        <v>2</v>
      </c>
      <c r="P1988" s="6">
        <v>136</v>
      </c>
      <c r="Q1988" s="6"/>
      <c r="R1988" s="6">
        <v>0</v>
      </c>
      <c r="S1988" s="6">
        <v>0</v>
      </c>
      <c r="T1988" s="6">
        <v>0</v>
      </c>
      <c r="U1988" s="6" t="s">
        <v>12542</v>
      </c>
      <c r="V1988" s="6" t="s">
        <v>12743</v>
      </c>
      <c r="W1988" s="6" t="s">
        <v>15673</v>
      </c>
      <c r="X1988" s="6" t="s">
        <v>12491</v>
      </c>
      <c r="Y1988" s="6" t="s">
        <v>12299</v>
      </c>
      <c r="Z1988" s="6" t="s">
        <v>12299</v>
      </c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</row>
    <row r="1989" spans="1:43" x14ac:dyDescent="0.3">
      <c r="A1989" s="6">
        <v>2789</v>
      </c>
      <c r="B1989" s="6" t="s">
        <v>15674</v>
      </c>
      <c r="C1989" s="6" t="s">
        <v>15675</v>
      </c>
      <c r="D1989" s="6">
        <v>4</v>
      </c>
      <c r="E1989" s="6">
        <v>20</v>
      </c>
      <c r="F1989" s="6"/>
      <c r="G1989" s="6">
        <v>200</v>
      </c>
      <c r="H1989" s="6"/>
      <c r="I1989" s="6">
        <v>0</v>
      </c>
      <c r="J1989" s="6"/>
      <c r="K1989" s="6">
        <v>1</v>
      </c>
      <c r="L1989" s="6" t="s">
        <v>12295</v>
      </c>
      <c r="M1989" s="6">
        <v>18</v>
      </c>
      <c r="N1989" s="6" t="e">
        <f>VLOOKUP(A1989,web_archive!D:AB,18,FALSE)</f>
        <v>#N/A</v>
      </c>
      <c r="O1989" s="6">
        <v>2</v>
      </c>
      <c r="P1989" s="6">
        <v>136</v>
      </c>
      <c r="Q1989" s="6"/>
      <c r="R1989" s="6">
        <v>0</v>
      </c>
      <c r="S1989" s="6">
        <v>0</v>
      </c>
      <c r="T1989" s="6">
        <v>0</v>
      </c>
      <c r="U1989" s="6" t="s">
        <v>12691</v>
      </c>
      <c r="V1989" s="6" t="s">
        <v>15059</v>
      </c>
      <c r="W1989" s="6" t="s">
        <v>13156</v>
      </c>
      <c r="X1989" s="6" t="s">
        <v>12491</v>
      </c>
      <c r="Y1989" s="6" t="s">
        <v>12299</v>
      </c>
      <c r="Z1989" s="6" t="s">
        <v>12299</v>
      </c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</row>
    <row r="1990" spans="1:43" x14ac:dyDescent="0.3">
      <c r="A1990" s="6">
        <v>2790</v>
      </c>
      <c r="B1990" s="6" t="s">
        <v>15676</v>
      </c>
      <c r="C1990" s="6" t="s">
        <v>15677</v>
      </c>
      <c r="D1990" s="6">
        <v>4</v>
      </c>
      <c r="E1990" s="6">
        <v>20</v>
      </c>
      <c r="F1990" s="6"/>
      <c r="G1990" s="6">
        <v>200</v>
      </c>
      <c r="H1990" s="6"/>
      <c r="I1990" s="6">
        <v>0</v>
      </c>
      <c r="J1990" s="6"/>
      <c r="K1990" s="6">
        <v>1</v>
      </c>
      <c r="L1990" s="6" t="s">
        <v>12295</v>
      </c>
      <c r="M1990" s="6">
        <v>18</v>
      </c>
      <c r="N1990" s="6" t="e">
        <f>VLOOKUP(A1990,web_archive!D:AB,18,FALSE)</f>
        <v>#N/A</v>
      </c>
      <c r="O1990" s="6">
        <v>2</v>
      </c>
      <c r="P1990" s="6">
        <v>136</v>
      </c>
      <c r="Q1990" s="6"/>
      <c r="R1990" s="6">
        <v>0</v>
      </c>
      <c r="S1990" s="6">
        <v>0</v>
      </c>
      <c r="T1990" s="6">
        <v>0</v>
      </c>
      <c r="U1990" s="6" t="s">
        <v>13315</v>
      </c>
      <c r="V1990" s="6" t="s">
        <v>14887</v>
      </c>
      <c r="W1990" s="6" t="s">
        <v>15678</v>
      </c>
      <c r="X1990" s="6" t="s">
        <v>12451</v>
      </c>
      <c r="Y1990" s="6" t="s">
        <v>12299</v>
      </c>
      <c r="Z1990" s="6" t="s">
        <v>12299</v>
      </c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</row>
    <row r="1991" spans="1:43" x14ac:dyDescent="0.3">
      <c r="A1991" s="6">
        <v>2791</v>
      </c>
      <c r="B1991" s="6" t="s">
        <v>15679</v>
      </c>
      <c r="C1991" s="6" t="s">
        <v>2895</v>
      </c>
      <c r="D1991" s="6">
        <v>4</v>
      </c>
      <c r="E1991" s="6">
        <v>20</v>
      </c>
      <c r="F1991" s="6"/>
      <c r="G1991" s="6">
        <v>500</v>
      </c>
      <c r="H1991" s="6"/>
      <c r="I1991" s="6">
        <v>0</v>
      </c>
      <c r="J1991" s="6"/>
      <c r="K1991" s="6">
        <v>1</v>
      </c>
      <c r="L1991" s="6" t="s">
        <v>12295</v>
      </c>
      <c r="M1991" s="6">
        <v>63</v>
      </c>
      <c r="N1991" s="6" t="e">
        <f>VLOOKUP(A1991,web_archive!D:AB,18,FALSE)</f>
        <v>#N/A</v>
      </c>
      <c r="O1991" s="6">
        <v>2</v>
      </c>
      <c r="P1991" s="6">
        <v>136</v>
      </c>
      <c r="Q1991" s="6"/>
      <c r="R1991" s="6">
        <v>1</v>
      </c>
      <c r="S1991" s="6">
        <v>0</v>
      </c>
      <c r="T1991" s="6">
        <v>0</v>
      </c>
      <c r="U1991" s="6" t="s">
        <v>12892</v>
      </c>
      <c r="V1991" s="6" t="s">
        <v>12404</v>
      </c>
      <c r="W1991" s="6" t="s">
        <v>12299</v>
      </c>
      <c r="X1991" s="6" t="s">
        <v>12299</v>
      </c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</row>
    <row r="1992" spans="1:43" x14ac:dyDescent="0.3">
      <c r="A1992" s="6">
        <v>2792</v>
      </c>
      <c r="B1992" s="6" t="s">
        <v>15680</v>
      </c>
      <c r="C1992" s="6" t="s">
        <v>15681</v>
      </c>
      <c r="D1992" s="6">
        <v>4</v>
      </c>
      <c r="E1992" s="6">
        <v>0</v>
      </c>
      <c r="F1992" s="6"/>
      <c r="G1992" s="6">
        <v>0</v>
      </c>
      <c r="H1992" s="6"/>
      <c r="I1992" s="6">
        <v>0</v>
      </c>
      <c r="J1992" s="6"/>
      <c r="K1992" s="6">
        <v>0</v>
      </c>
      <c r="L1992" s="6" t="s">
        <v>14571</v>
      </c>
      <c r="M1992" s="6">
        <v>18</v>
      </c>
      <c r="N1992" s="6" t="e">
        <f>VLOOKUP(A1992,web_archive!D:AB,18,FALSE)</f>
        <v>#N/A</v>
      </c>
      <c r="O1992" s="6">
        <v>2</v>
      </c>
      <c r="P1992" s="6">
        <v>136</v>
      </c>
      <c r="Q1992" s="6"/>
      <c r="R1992" s="6">
        <v>0</v>
      </c>
      <c r="S1992" s="6">
        <v>0</v>
      </c>
      <c r="T1992" s="6">
        <v>0</v>
      </c>
      <c r="U1992" s="6" t="s">
        <v>12691</v>
      </c>
      <c r="V1992" s="6" t="s">
        <v>14894</v>
      </c>
      <c r="W1992" s="6" t="s">
        <v>13156</v>
      </c>
      <c r="X1992" s="6" t="s">
        <v>14807</v>
      </c>
      <c r="Y1992" s="6" t="s">
        <v>13458</v>
      </c>
      <c r="Z1992" s="6" t="s">
        <v>12923</v>
      </c>
      <c r="AA1992" s="6" t="s">
        <v>14137</v>
      </c>
      <c r="AB1992" s="6">
        <v>1</v>
      </c>
      <c r="AC1992" s="6" t="s">
        <v>12704</v>
      </c>
      <c r="AD1992" s="6" t="s">
        <v>14160</v>
      </c>
      <c r="AE1992" s="6">
        <v>1</v>
      </c>
      <c r="AF1992" s="6" t="s">
        <v>12923</v>
      </c>
      <c r="AG1992" s="6" t="s">
        <v>13207</v>
      </c>
      <c r="AH1992" s="6">
        <v>2</v>
      </c>
      <c r="AI1992" s="6" t="s">
        <v>12704</v>
      </c>
      <c r="AJ1992" s="6" t="s">
        <v>13289</v>
      </c>
      <c r="AK1992" s="6">
        <v>1</v>
      </c>
      <c r="AL1992" s="6" t="s">
        <v>15467</v>
      </c>
      <c r="AM1992" s="6" t="s">
        <v>12741</v>
      </c>
      <c r="AN1992" s="6">
        <v>5</v>
      </c>
      <c r="AO1992" s="6" t="s">
        <v>12483</v>
      </c>
      <c r="AP1992" s="6" t="s">
        <v>12299</v>
      </c>
      <c r="AQ1992" s="6" t="s">
        <v>12299</v>
      </c>
    </row>
    <row r="1993" spans="1:43" x14ac:dyDescent="0.3">
      <c r="A1993" s="6">
        <v>2793</v>
      </c>
      <c r="B1993" s="6" t="s">
        <v>15682</v>
      </c>
      <c r="C1993" s="6" t="s">
        <v>15683</v>
      </c>
      <c r="D1993" s="6">
        <v>4</v>
      </c>
      <c r="E1993" s="6">
        <v>0</v>
      </c>
      <c r="F1993" s="6"/>
      <c r="G1993" s="6">
        <v>0</v>
      </c>
      <c r="H1993" s="6"/>
      <c r="I1993" s="6">
        <v>2</v>
      </c>
      <c r="J1993" s="6"/>
      <c r="K1993" s="6">
        <v>0</v>
      </c>
      <c r="L1993" s="6" t="s">
        <v>14571</v>
      </c>
      <c r="M1993" s="6">
        <v>18</v>
      </c>
      <c r="N1993" s="6" t="e">
        <f>VLOOKUP(A1993,web_archive!D:AB,18,FALSE)</f>
        <v>#N/A</v>
      </c>
      <c r="O1993" s="6">
        <v>2</v>
      </c>
      <c r="P1993" s="6">
        <v>136</v>
      </c>
      <c r="Q1993" s="6"/>
      <c r="R1993" s="6">
        <v>0</v>
      </c>
      <c r="S1993" s="6">
        <v>0</v>
      </c>
      <c r="T1993" s="6">
        <v>0</v>
      </c>
      <c r="U1993" s="6" t="s">
        <v>13315</v>
      </c>
      <c r="V1993" s="6" t="s">
        <v>14894</v>
      </c>
      <c r="W1993" s="6" t="s">
        <v>14526</v>
      </c>
      <c r="X1993" s="6" t="s">
        <v>15470</v>
      </c>
      <c r="Y1993" s="6" t="s">
        <v>14989</v>
      </c>
      <c r="Z1993" s="6">
        <v>1</v>
      </c>
      <c r="AA1993" s="6">
        <v>50</v>
      </c>
      <c r="AB1993" s="6" t="s">
        <v>15471</v>
      </c>
      <c r="AC1993" s="6" t="s">
        <v>15472</v>
      </c>
      <c r="AD1993" s="6">
        <v>10</v>
      </c>
      <c r="AE1993" s="6" t="s">
        <v>15473</v>
      </c>
      <c r="AF1993" s="6" t="s">
        <v>13742</v>
      </c>
      <c r="AG1993" s="6">
        <v>10</v>
      </c>
      <c r="AH1993" s="6" t="s">
        <v>15474</v>
      </c>
      <c r="AI1993" s="6" t="s">
        <v>15475</v>
      </c>
      <c r="AJ1993" s="6">
        <v>3</v>
      </c>
      <c r="AK1993" s="6" t="s">
        <v>15473</v>
      </c>
      <c r="AL1993" s="6" t="s">
        <v>14254</v>
      </c>
      <c r="AM1993" s="6">
        <v>5</v>
      </c>
      <c r="AN1993" s="6" t="s">
        <v>12483</v>
      </c>
      <c r="AO1993" s="6" t="s">
        <v>12299</v>
      </c>
      <c r="AP1993" s="6" t="s">
        <v>12299</v>
      </c>
      <c r="AQ1993" s="6"/>
    </row>
    <row r="1994" spans="1:43" x14ac:dyDescent="0.3">
      <c r="A1994" s="6">
        <v>2794</v>
      </c>
      <c r="B1994" s="6" t="s">
        <v>15684</v>
      </c>
      <c r="C1994" s="6" t="s">
        <v>15685</v>
      </c>
      <c r="D1994" s="6">
        <v>4</v>
      </c>
      <c r="E1994" s="6">
        <v>0</v>
      </c>
      <c r="F1994" s="6"/>
      <c r="G1994" s="6">
        <v>0</v>
      </c>
      <c r="H1994" s="6"/>
      <c r="I1994" s="6">
        <v>0</v>
      </c>
      <c r="J1994" s="6"/>
      <c r="K1994" s="6">
        <v>1</v>
      </c>
      <c r="L1994" s="6" t="s">
        <v>12284</v>
      </c>
      <c r="M1994" s="6">
        <v>63</v>
      </c>
      <c r="N1994" s="6" t="e">
        <f>VLOOKUP(A1994,web_archive!D:AB,18,FALSE)</f>
        <v>#N/A</v>
      </c>
      <c r="O1994" s="6">
        <v>2</v>
      </c>
      <c r="P1994" s="6">
        <v>136</v>
      </c>
      <c r="Q1994" s="6"/>
      <c r="R1994" s="6">
        <v>99</v>
      </c>
      <c r="S1994" s="6">
        <v>0</v>
      </c>
      <c r="T1994" s="6">
        <v>0</v>
      </c>
      <c r="U1994" s="6" t="s">
        <v>12691</v>
      </c>
      <c r="V1994" s="6" t="s">
        <v>12600</v>
      </c>
      <c r="W1994" s="6" t="s">
        <v>12299</v>
      </c>
      <c r="X1994" s="6" t="s">
        <v>12299</v>
      </c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</row>
    <row r="1995" spans="1:43" x14ac:dyDescent="0.3">
      <c r="A1995" s="6">
        <v>2795</v>
      </c>
      <c r="B1995" s="6" t="s">
        <v>15686</v>
      </c>
      <c r="C1995" s="6" t="s">
        <v>15687</v>
      </c>
      <c r="D1995" s="6">
        <v>4</v>
      </c>
      <c r="E1995" s="6">
        <v>0</v>
      </c>
      <c r="F1995" s="6"/>
      <c r="G1995" s="6">
        <v>0</v>
      </c>
      <c r="H1995" s="6"/>
      <c r="I1995" s="6">
        <v>0</v>
      </c>
      <c r="J1995" s="6"/>
      <c r="K1995" s="6">
        <v>0</v>
      </c>
      <c r="L1995" s="6" t="s">
        <v>14534</v>
      </c>
      <c r="M1995" s="6">
        <v>63</v>
      </c>
      <c r="N1995" s="6" t="e">
        <f>VLOOKUP(A1995,web_archive!D:AB,18,FALSE)</f>
        <v>#N/A</v>
      </c>
      <c r="O1995" s="6">
        <v>2</v>
      </c>
      <c r="P1995" s="6">
        <v>136</v>
      </c>
      <c r="Q1995" s="6"/>
      <c r="R1995" s="6">
        <v>99</v>
      </c>
      <c r="S1995" s="6">
        <v>0</v>
      </c>
      <c r="T1995" s="6">
        <v>0</v>
      </c>
      <c r="U1995" s="6" t="s">
        <v>15688</v>
      </c>
      <c r="V1995" s="6" t="s">
        <v>15689</v>
      </c>
      <c r="W1995" s="6" t="s">
        <v>12299</v>
      </c>
      <c r="X1995" s="6" t="s">
        <v>12299</v>
      </c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</row>
    <row r="1996" spans="1:43" x14ac:dyDescent="0.3">
      <c r="A1996" s="6">
        <v>2796</v>
      </c>
      <c r="B1996" s="6" t="s">
        <v>15690</v>
      </c>
      <c r="C1996" s="6" t="s">
        <v>15691</v>
      </c>
      <c r="D1996" s="6">
        <v>4</v>
      </c>
      <c r="E1996" s="6">
        <v>0</v>
      </c>
      <c r="F1996" s="6"/>
      <c r="G1996" s="6">
        <v>200</v>
      </c>
      <c r="H1996" s="6"/>
      <c r="I1996" s="6">
        <v>0</v>
      </c>
      <c r="J1996" s="6"/>
      <c r="K1996" s="6">
        <v>0</v>
      </c>
      <c r="L1996" s="6" t="s">
        <v>12265</v>
      </c>
      <c r="M1996" s="6">
        <v>63</v>
      </c>
      <c r="N1996" s="6" t="e">
        <f>VLOOKUP(A1996,web_archive!D:AB,18,FALSE)</f>
        <v>#N/A</v>
      </c>
      <c r="O1996" s="6">
        <v>2</v>
      </c>
      <c r="P1996" s="6">
        <v>136</v>
      </c>
      <c r="Q1996" s="6"/>
      <c r="R1996" s="6">
        <v>99</v>
      </c>
      <c r="S1996" s="6">
        <v>0</v>
      </c>
      <c r="T1996" s="6">
        <v>0</v>
      </c>
      <c r="U1996" s="6" t="s">
        <v>13460</v>
      </c>
      <c r="V1996" s="6">
        <v>2047</v>
      </c>
      <c r="W1996" s="6" t="s">
        <v>15692</v>
      </c>
      <c r="X1996" s="6">
        <v>2048</v>
      </c>
      <c r="Y1996" s="6" t="s">
        <v>15693</v>
      </c>
      <c r="Z1996" s="6">
        <v>6152</v>
      </c>
      <c r="AA1996" s="6">
        <v>2047</v>
      </c>
      <c r="AB1996" s="6" t="s">
        <v>13002</v>
      </c>
      <c r="AC1996" s="6" t="s">
        <v>12299</v>
      </c>
      <c r="AD1996" s="6" t="s">
        <v>12299</v>
      </c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</row>
    <row r="1997" spans="1:43" x14ac:dyDescent="0.3">
      <c r="A1997" s="6">
        <v>2797</v>
      </c>
      <c r="B1997" s="6" t="s">
        <v>15694</v>
      </c>
      <c r="C1997" s="6" t="s">
        <v>15691</v>
      </c>
      <c r="D1997" s="6">
        <v>4</v>
      </c>
      <c r="E1997" s="6">
        <v>0</v>
      </c>
      <c r="F1997" s="6"/>
      <c r="G1997" s="6">
        <v>200</v>
      </c>
      <c r="H1997" s="6"/>
      <c r="I1997" s="6">
        <v>0</v>
      </c>
      <c r="J1997" s="6"/>
      <c r="K1997" s="6">
        <v>0</v>
      </c>
      <c r="L1997" s="6" t="s">
        <v>12265</v>
      </c>
      <c r="M1997" s="6">
        <v>63</v>
      </c>
      <c r="N1997" s="6" t="e">
        <f>VLOOKUP(A1997,web_archive!D:AB,18,FALSE)</f>
        <v>#N/A</v>
      </c>
      <c r="O1997" s="6">
        <v>2</v>
      </c>
      <c r="P1997" s="6">
        <v>136</v>
      </c>
      <c r="Q1997" s="6"/>
      <c r="R1997" s="6">
        <v>99</v>
      </c>
      <c r="S1997" s="6">
        <v>0</v>
      </c>
      <c r="T1997" s="6">
        <v>0</v>
      </c>
      <c r="U1997" s="6" t="s">
        <v>13460</v>
      </c>
      <c r="V1997" s="6">
        <v>2049</v>
      </c>
      <c r="W1997" s="6" t="s">
        <v>15692</v>
      </c>
      <c r="X1997" s="6">
        <v>2050</v>
      </c>
      <c r="Y1997" s="6" t="s">
        <v>15693</v>
      </c>
      <c r="Z1997" s="6">
        <v>6151</v>
      </c>
      <c r="AA1997" s="6">
        <v>2049</v>
      </c>
      <c r="AB1997" s="6" t="s">
        <v>13002</v>
      </c>
      <c r="AC1997" s="6" t="s">
        <v>12299</v>
      </c>
      <c r="AD1997" s="6" t="s">
        <v>12299</v>
      </c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</row>
    <row r="1998" spans="1:43" x14ac:dyDescent="0.3">
      <c r="A1998" s="6">
        <v>2798</v>
      </c>
      <c r="B1998" s="6" t="s">
        <v>15695</v>
      </c>
      <c r="C1998" s="6" t="s">
        <v>15696</v>
      </c>
      <c r="D1998" s="6">
        <v>4</v>
      </c>
      <c r="E1998" s="6">
        <v>0</v>
      </c>
      <c r="F1998" s="6"/>
      <c r="G1998" s="6">
        <v>200</v>
      </c>
      <c r="H1998" s="6"/>
      <c r="I1998" s="6">
        <v>0</v>
      </c>
      <c r="J1998" s="6"/>
      <c r="K1998" s="6">
        <v>0</v>
      </c>
      <c r="L1998" s="6" t="s">
        <v>12255</v>
      </c>
      <c r="M1998" s="6">
        <v>63</v>
      </c>
      <c r="N1998" s="6" t="e">
        <f>VLOOKUP(A1998,web_archive!D:AB,18,FALSE)</f>
        <v>#N/A</v>
      </c>
      <c r="O1998" s="6">
        <v>2</v>
      </c>
      <c r="P1998" s="6">
        <v>136</v>
      </c>
      <c r="Q1998" s="6"/>
      <c r="R1998" s="6">
        <v>99</v>
      </c>
      <c r="S1998" s="6">
        <v>0</v>
      </c>
      <c r="T1998" s="6">
        <v>0</v>
      </c>
      <c r="U1998" s="6" t="s">
        <v>15697</v>
      </c>
      <c r="V1998" s="6">
        <v>1761</v>
      </c>
      <c r="W1998" s="6" t="s">
        <v>15698</v>
      </c>
      <c r="X1998" s="6">
        <v>1762</v>
      </c>
      <c r="Y1998" s="6" t="s">
        <v>12772</v>
      </c>
      <c r="Z1998" s="6" t="s">
        <v>12299</v>
      </c>
      <c r="AA1998" s="6" t="s">
        <v>12299</v>
      </c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</row>
    <row r="1999" spans="1:43" x14ac:dyDescent="0.3">
      <c r="A1999" s="6">
        <v>2799</v>
      </c>
      <c r="B1999" s="6" t="s">
        <v>15699</v>
      </c>
      <c r="C1999" s="6" t="s">
        <v>15699</v>
      </c>
      <c r="D1999" s="6">
        <v>4</v>
      </c>
      <c r="E1999" s="6">
        <v>0</v>
      </c>
      <c r="F1999" s="6"/>
      <c r="G1999" s="6">
        <v>100</v>
      </c>
      <c r="H1999" s="6"/>
      <c r="I1999" s="6">
        <v>0</v>
      </c>
      <c r="J1999" s="6"/>
      <c r="K1999" s="6">
        <v>1</v>
      </c>
      <c r="L1999" s="6" t="s">
        <v>12295</v>
      </c>
      <c r="M1999" s="6">
        <v>63</v>
      </c>
      <c r="N1999" s="6" t="e">
        <f>VLOOKUP(A1999,web_archive!D:AB,18,FALSE)</f>
        <v>#N/A</v>
      </c>
      <c r="O1999" s="6">
        <v>2</v>
      </c>
      <c r="P1999" s="6">
        <v>136</v>
      </c>
      <c r="Q1999" s="6"/>
      <c r="R1999" s="6">
        <v>0</v>
      </c>
      <c r="S1999" s="6">
        <v>0</v>
      </c>
      <c r="T1999" s="6">
        <v>0</v>
      </c>
      <c r="U1999" s="6" t="s">
        <v>14525</v>
      </c>
      <c r="V1999" s="6" t="s">
        <v>12368</v>
      </c>
      <c r="W1999" s="6" t="s">
        <v>12299</v>
      </c>
      <c r="X1999" s="6" t="s">
        <v>12299</v>
      </c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</row>
    <row r="2000" spans="1:43" x14ac:dyDescent="0.3">
      <c r="A2000" s="6">
        <v>2800</v>
      </c>
      <c r="B2000" s="6" t="s">
        <v>80</v>
      </c>
      <c r="C2000" s="6" t="s">
        <v>80</v>
      </c>
      <c r="D2000" s="6">
        <v>4</v>
      </c>
      <c r="E2000" s="6">
        <v>100000</v>
      </c>
      <c r="F2000" s="6"/>
      <c r="G2000" s="6">
        <v>100</v>
      </c>
      <c r="H2000" s="6"/>
      <c r="I2000" s="6">
        <v>0</v>
      </c>
      <c r="J2000" s="6"/>
      <c r="K2000" s="6">
        <v>1</v>
      </c>
      <c r="L2000" s="6" t="s">
        <v>12230</v>
      </c>
      <c r="M2000" s="6">
        <v>56</v>
      </c>
      <c r="N2000" s="6" t="str">
        <f>VLOOKUP(A2000,web_archive!D:AB,18,FALSE)</f>
        <v>Normal / Upper / Baby</v>
      </c>
      <c r="O2000" s="6">
        <v>2</v>
      </c>
      <c r="P2000" s="6">
        <v>136</v>
      </c>
      <c r="Q2000" s="6"/>
      <c r="R2000" s="6">
        <v>99</v>
      </c>
      <c r="S2000" s="6">
        <v>0</v>
      </c>
      <c r="T2000" s="6">
        <v>0</v>
      </c>
      <c r="U2000" s="6" t="s">
        <v>13315</v>
      </c>
      <c r="V2000" s="6" t="s">
        <v>12600</v>
      </c>
      <c r="W2000" s="6" t="s">
        <v>12299</v>
      </c>
      <c r="X2000" s="6" t="s">
        <v>12299</v>
      </c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</row>
    <row r="2001" spans="1:32" x14ac:dyDescent="0.3">
      <c r="A2001" s="6">
        <v>2801</v>
      </c>
      <c r="B2001" s="6" t="s">
        <v>5320</v>
      </c>
      <c r="C2001" s="6" t="s">
        <v>5321</v>
      </c>
      <c r="D2001" s="6">
        <v>4</v>
      </c>
      <c r="E2001" s="6">
        <v>100000</v>
      </c>
      <c r="F2001" s="6"/>
      <c r="G2001" s="6">
        <v>2000</v>
      </c>
      <c r="H2001" s="6"/>
      <c r="I2001" s="6">
        <v>0</v>
      </c>
      <c r="J2001" s="6"/>
      <c r="K2001" s="6">
        <v>1</v>
      </c>
      <c r="L2001" s="6" t="s">
        <v>12230</v>
      </c>
      <c r="M2001" s="6">
        <v>56</v>
      </c>
      <c r="N2001" s="6" t="str">
        <f>VLOOKUP(A2001,web_archive!D:AB,18,FALSE)</f>
        <v>Normal / Upper / Baby</v>
      </c>
      <c r="O2001" s="6">
        <v>2</v>
      </c>
      <c r="P2001" s="6">
        <v>136</v>
      </c>
      <c r="Q2001" s="6"/>
      <c r="R2001" s="6">
        <v>99</v>
      </c>
      <c r="S2001" s="6">
        <v>0</v>
      </c>
      <c r="T2001" s="6">
        <v>0</v>
      </c>
      <c r="U2001" s="6" t="s">
        <v>13315</v>
      </c>
      <c r="V2001" s="6" t="s">
        <v>12368</v>
      </c>
      <c r="W2001" s="6" t="s">
        <v>12299</v>
      </c>
      <c r="X2001" s="6" t="s">
        <v>12299</v>
      </c>
      <c r="Y2001" s="6"/>
      <c r="Z2001" s="6"/>
      <c r="AA2001" s="6"/>
      <c r="AB2001" s="6"/>
      <c r="AC2001" s="6"/>
      <c r="AD2001" s="6"/>
      <c r="AE2001" s="6"/>
      <c r="AF2001" s="6"/>
    </row>
    <row r="2002" spans="1:32" x14ac:dyDescent="0.3">
      <c r="A2002" s="6">
        <v>2802</v>
      </c>
      <c r="B2002" s="6" t="s">
        <v>9758</v>
      </c>
      <c r="C2002" s="6" t="s">
        <v>15700</v>
      </c>
      <c r="D2002" s="6">
        <v>4</v>
      </c>
      <c r="E2002" s="6">
        <v>500000</v>
      </c>
      <c r="F2002" s="6"/>
      <c r="G2002" s="6">
        <v>1000</v>
      </c>
      <c r="H2002" s="6"/>
      <c r="I2002" s="6">
        <v>0</v>
      </c>
      <c r="J2002" s="6"/>
      <c r="K2002" s="6">
        <v>1</v>
      </c>
      <c r="L2002" s="6" t="s">
        <v>12230</v>
      </c>
      <c r="M2002" s="6">
        <v>56</v>
      </c>
      <c r="N2002" s="6" t="str">
        <f>VLOOKUP(A2002,web_archive!D:AB,18,FALSE)</f>
        <v>Normal / Upper / Baby</v>
      </c>
      <c r="O2002" s="6">
        <v>2</v>
      </c>
      <c r="P2002" s="6">
        <v>136</v>
      </c>
      <c r="Q2002" s="6"/>
      <c r="R2002" s="6">
        <v>99</v>
      </c>
      <c r="S2002" s="6">
        <v>0</v>
      </c>
      <c r="T2002" s="6">
        <v>0</v>
      </c>
      <c r="U2002" s="6" t="s">
        <v>12299</v>
      </c>
      <c r="V2002" s="6" t="s">
        <v>12299</v>
      </c>
      <c r="W2002" s="6" t="s">
        <v>12299</v>
      </c>
      <c r="X2002" s="6"/>
      <c r="Y2002" s="6"/>
      <c r="Z2002" s="6"/>
      <c r="AA2002" s="6"/>
      <c r="AB2002" s="6"/>
      <c r="AC2002" s="6"/>
      <c r="AD2002" s="6"/>
      <c r="AE2002" s="6"/>
      <c r="AF2002" s="6"/>
    </row>
    <row r="2003" spans="1:32" x14ac:dyDescent="0.3">
      <c r="A2003" s="6">
        <v>2803</v>
      </c>
      <c r="B2003" s="6" t="s">
        <v>8911</v>
      </c>
      <c r="C2003" s="6" t="s">
        <v>15701</v>
      </c>
      <c r="D2003" s="6">
        <v>4</v>
      </c>
      <c r="E2003" s="6">
        <v>100000</v>
      </c>
      <c r="F2003" s="6"/>
      <c r="G2003" s="6">
        <v>500</v>
      </c>
      <c r="H2003" s="6"/>
      <c r="I2003" s="6">
        <v>0</v>
      </c>
      <c r="J2003" s="6"/>
      <c r="K2003" s="6">
        <v>1</v>
      </c>
      <c r="L2003" s="6" t="s">
        <v>12230</v>
      </c>
      <c r="M2003" s="6">
        <v>56</v>
      </c>
      <c r="N2003" s="6" t="str">
        <f>VLOOKUP(A2003,web_archive!D:AB,18,FALSE)</f>
        <v>Normal / Upper / Baby</v>
      </c>
      <c r="O2003" s="6">
        <v>2</v>
      </c>
      <c r="P2003" s="6">
        <v>136</v>
      </c>
      <c r="Q2003" s="6"/>
      <c r="R2003" s="6">
        <v>99</v>
      </c>
      <c r="S2003" s="6">
        <v>0</v>
      </c>
      <c r="T2003" s="6">
        <v>0</v>
      </c>
      <c r="U2003" s="6" t="s">
        <v>12542</v>
      </c>
      <c r="V2003" s="6" t="s">
        <v>12404</v>
      </c>
      <c r="W2003" s="6" t="s">
        <v>12299</v>
      </c>
      <c r="X2003" s="6" t="s">
        <v>12299</v>
      </c>
      <c r="Y2003" s="6"/>
      <c r="Z2003" s="6"/>
      <c r="AA2003" s="6"/>
      <c r="AB2003" s="6"/>
      <c r="AC2003" s="6"/>
      <c r="AD2003" s="6"/>
      <c r="AE2003" s="6"/>
      <c r="AF2003" s="6"/>
    </row>
    <row r="2004" spans="1:32" x14ac:dyDescent="0.3">
      <c r="A2004" s="6">
        <v>2804</v>
      </c>
      <c r="B2004" s="6" t="s">
        <v>2460</v>
      </c>
      <c r="C2004" s="6" t="s">
        <v>15702</v>
      </c>
      <c r="D2004" s="6">
        <v>4</v>
      </c>
      <c r="E2004" s="6">
        <v>100000</v>
      </c>
      <c r="F2004" s="6"/>
      <c r="G2004" s="6">
        <v>2500</v>
      </c>
      <c r="H2004" s="6"/>
      <c r="I2004" s="6">
        <v>0</v>
      </c>
      <c r="J2004" s="6"/>
      <c r="K2004" s="6">
        <v>1</v>
      </c>
      <c r="L2004" s="6" t="s">
        <v>12230</v>
      </c>
      <c r="M2004" s="6">
        <v>56</v>
      </c>
      <c r="N2004" s="6" t="str">
        <f>VLOOKUP(A2004,web_archive!D:AB,18,FALSE)</f>
        <v>Normal / Upper / Baby</v>
      </c>
      <c r="O2004" s="6">
        <v>2</v>
      </c>
      <c r="P2004" s="6">
        <v>136</v>
      </c>
      <c r="Q2004" s="6"/>
      <c r="R2004" s="6">
        <v>99</v>
      </c>
      <c r="S2004" s="6">
        <v>0</v>
      </c>
      <c r="T2004" s="6">
        <v>0</v>
      </c>
      <c r="U2004" s="6" t="s">
        <v>12858</v>
      </c>
      <c r="V2004" s="6" t="s">
        <v>12368</v>
      </c>
      <c r="W2004" s="6" t="s">
        <v>12299</v>
      </c>
      <c r="X2004" s="6" t="s">
        <v>12299</v>
      </c>
      <c r="Y2004" s="6"/>
      <c r="Z2004" s="6"/>
      <c r="AA2004" s="6"/>
      <c r="AB2004" s="6"/>
      <c r="AC2004" s="6"/>
      <c r="AD2004" s="6"/>
      <c r="AE2004" s="6"/>
      <c r="AF2004" s="6"/>
    </row>
    <row r="2005" spans="1:32" x14ac:dyDescent="0.3">
      <c r="A2005" s="6">
        <v>2805</v>
      </c>
      <c r="B2005" s="6" t="s">
        <v>15703</v>
      </c>
      <c r="C2005" s="6" t="s">
        <v>15704</v>
      </c>
      <c r="D2005" s="6">
        <v>4</v>
      </c>
      <c r="E2005" s="6">
        <v>100000</v>
      </c>
      <c r="F2005" s="6"/>
      <c r="G2005" s="6">
        <v>6000</v>
      </c>
      <c r="H2005" s="6"/>
      <c r="I2005" s="6">
        <v>0</v>
      </c>
      <c r="J2005" s="6"/>
      <c r="K2005" s="6">
        <v>1</v>
      </c>
      <c r="L2005" s="6" t="s">
        <v>12230</v>
      </c>
      <c r="M2005" s="6">
        <v>56</v>
      </c>
      <c r="N2005" s="6" t="str">
        <f>VLOOKUP(A2005,web_archive!D:AB,18,FALSE)</f>
        <v>Normal / Upper / Baby</v>
      </c>
      <c r="O2005" s="6">
        <v>2</v>
      </c>
      <c r="P2005" s="6">
        <v>136</v>
      </c>
      <c r="Q2005" s="6"/>
      <c r="R2005" s="6">
        <v>99</v>
      </c>
      <c r="S2005" s="6">
        <v>0</v>
      </c>
      <c r="T2005" s="6">
        <v>0</v>
      </c>
      <c r="U2005" s="6" t="s">
        <v>12858</v>
      </c>
      <c r="V2005" s="6" t="s">
        <v>12368</v>
      </c>
      <c r="W2005" s="6" t="s">
        <v>12299</v>
      </c>
      <c r="X2005" s="6" t="s">
        <v>12299</v>
      </c>
      <c r="Y2005" s="6"/>
      <c r="Z2005" s="6"/>
      <c r="AA2005" s="6"/>
      <c r="AB2005" s="6"/>
      <c r="AC2005" s="6"/>
      <c r="AD2005" s="6"/>
      <c r="AE2005" s="6"/>
      <c r="AF2005" s="6"/>
    </row>
    <row r="2006" spans="1:32" x14ac:dyDescent="0.3">
      <c r="A2006" s="6">
        <v>2806</v>
      </c>
      <c r="B2006" s="6" t="s">
        <v>15705</v>
      </c>
      <c r="C2006" s="6" t="s">
        <v>15706</v>
      </c>
      <c r="D2006" s="6">
        <v>4</v>
      </c>
      <c r="E2006" s="6">
        <v>150000</v>
      </c>
      <c r="F2006" s="6"/>
      <c r="G2006" s="6">
        <v>8000</v>
      </c>
      <c r="H2006" s="6"/>
      <c r="I2006" s="6">
        <v>3</v>
      </c>
      <c r="J2006" s="6"/>
      <c r="K2006" s="6">
        <v>1</v>
      </c>
      <c r="L2006" s="6" t="s">
        <v>12230</v>
      </c>
      <c r="M2006" s="6">
        <v>56</v>
      </c>
      <c r="N2006" s="6" t="e">
        <f>VLOOKUP(A2006,web_archive!D:AB,18,FALSE)</f>
        <v>#N/A</v>
      </c>
      <c r="O2006" s="6">
        <v>2</v>
      </c>
      <c r="P2006" s="6">
        <v>136</v>
      </c>
      <c r="Q2006" s="6"/>
      <c r="R2006" s="6">
        <v>99</v>
      </c>
      <c r="S2006" s="6">
        <v>0</v>
      </c>
      <c r="T2006" s="6">
        <v>0</v>
      </c>
      <c r="U2006" s="6" t="s">
        <v>12858</v>
      </c>
      <c r="V2006" s="6" t="s">
        <v>12368</v>
      </c>
      <c r="W2006" s="6" t="s">
        <v>12299</v>
      </c>
      <c r="X2006" s="6" t="s">
        <v>12299</v>
      </c>
      <c r="Y2006" s="6"/>
      <c r="Z2006" s="6"/>
      <c r="AA2006" s="6"/>
      <c r="AB2006" s="6"/>
      <c r="AC2006" s="6"/>
      <c r="AD2006" s="6"/>
      <c r="AE2006" s="6"/>
      <c r="AF2006" s="6"/>
    </row>
    <row r="2007" spans="1:32" x14ac:dyDescent="0.3">
      <c r="A2007" s="6">
        <v>2807</v>
      </c>
      <c r="B2007" s="6" t="s">
        <v>8305</v>
      </c>
      <c r="C2007" s="6" t="s">
        <v>8306</v>
      </c>
      <c r="D2007" s="6">
        <v>4</v>
      </c>
      <c r="E2007" s="6">
        <v>200000</v>
      </c>
      <c r="F2007" s="6"/>
      <c r="G2007" s="6">
        <v>400</v>
      </c>
      <c r="H2007" s="6"/>
      <c r="I2007" s="6">
        <v>0</v>
      </c>
      <c r="J2007" s="6"/>
      <c r="K2007" s="6">
        <v>1</v>
      </c>
      <c r="L2007" s="6" t="s">
        <v>12230</v>
      </c>
      <c r="M2007" s="6">
        <v>56</v>
      </c>
      <c r="N2007" s="6" t="str">
        <f>VLOOKUP(A2007,web_archive!D:AB,18,FALSE)</f>
        <v>Normal / Upper / Baby</v>
      </c>
      <c r="O2007" s="6">
        <v>2</v>
      </c>
      <c r="P2007" s="6">
        <v>136</v>
      </c>
      <c r="Q2007" s="6"/>
      <c r="R2007" s="6">
        <v>99</v>
      </c>
      <c r="S2007" s="6">
        <v>0</v>
      </c>
      <c r="T2007" s="6">
        <v>0</v>
      </c>
      <c r="U2007" s="6" t="s">
        <v>12299</v>
      </c>
      <c r="V2007" s="6" t="s">
        <v>12299</v>
      </c>
      <c r="W2007" s="6" t="s">
        <v>12299</v>
      </c>
      <c r="X2007" s="6"/>
      <c r="Y2007" s="6"/>
      <c r="Z2007" s="6"/>
      <c r="AA2007" s="6"/>
      <c r="AB2007" s="6"/>
      <c r="AC2007" s="6"/>
      <c r="AD2007" s="6"/>
      <c r="AE2007" s="6"/>
      <c r="AF2007" s="6"/>
    </row>
    <row r="2008" spans="1:32" x14ac:dyDescent="0.3">
      <c r="A2008" s="6">
        <v>2808</v>
      </c>
      <c r="B2008" s="6" t="s">
        <v>1803</v>
      </c>
      <c r="C2008" s="6" t="s">
        <v>15707</v>
      </c>
      <c r="D2008" s="6">
        <v>4</v>
      </c>
      <c r="E2008" s="6">
        <v>250000</v>
      </c>
      <c r="F2008" s="6"/>
      <c r="G2008" s="6">
        <v>1000</v>
      </c>
      <c r="H2008" s="6"/>
      <c r="I2008" s="6">
        <v>0</v>
      </c>
      <c r="J2008" s="6"/>
      <c r="K2008" s="6">
        <v>1</v>
      </c>
      <c r="L2008" s="6" t="s">
        <v>12230</v>
      </c>
      <c r="M2008" s="6">
        <v>56</v>
      </c>
      <c r="N2008" s="6" t="str">
        <f>VLOOKUP(A2008,web_archive!D:AB,18,FALSE)</f>
        <v>Normal / Upper / Baby</v>
      </c>
      <c r="O2008" s="6">
        <v>2</v>
      </c>
      <c r="P2008" s="6">
        <v>136</v>
      </c>
      <c r="Q2008" s="6"/>
      <c r="R2008" s="6">
        <v>99</v>
      </c>
      <c r="S2008" s="6">
        <v>0</v>
      </c>
      <c r="T2008" s="6">
        <v>0</v>
      </c>
      <c r="U2008" s="6" t="s">
        <v>13315</v>
      </c>
      <c r="V2008" s="6" t="s">
        <v>12404</v>
      </c>
      <c r="W2008" s="6" t="s">
        <v>12299</v>
      </c>
      <c r="X2008" s="6" t="s">
        <v>12299</v>
      </c>
      <c r="Y2008" s="6"/>
      <c r="Z2008" s="6"/>
      <c r="AA2008" s="6"/>
      <c r="AB2008" s="6"/>
      <c r="AC2008" s="6"/>
      <c r="AD2008" s="6"/>
      <c r="AE2008" s="6"/>
      <c r="AF2008" s="6"/>
    </row>
    <row r="2009" spans="1:32" x14ac:dyDescent="0.3">
      <c r="A2009" s="6">
        <v>2809</v>
      </c>
      <c r="B2009" s="6" t="s">
        <v>15708</v>
      </c>
      <c r="C2009" s="6" t="s">
        <v>15709</v>
      </c>
      <c r="D2009" s="6">
        <v>4</v>
      </c>
      <c r="E2009" s="6">
        <v>100000</v>
      </c>
      <c r="F2009" s="6"/>
      <c r="G2009" s="6">
        <v>2500</v>
      </c>
      <c r="H2009" s="6"/>
      <c r="I2009" s="6">
        <v>0</v>
      </c>
      <c r="J2009" s="6"/>
      <c r="K2009" s="6">
        <v>1</v>
      </c>
      <c r="L2009" s="6" t="s">
        <v>12230</v>
      </c>
      <c r="M2009" s="6">
        <v>56</v>
      </c>
      <c r="N2009" s="6" t="e">
        <f>VLOOKUP(A2009,web_archive!D:AB,18,FALSE)</f>
        <v>#N/A</v>
      </c>
      <c r="O2009" s="6">
        <v>2</v>
      </c>
      <c r="P2009" s="6">
        <v>136</v>
      </c>
      <c r="Q2009" s="6"/>
      <c r="R2009" s="6">
        <v>99</v>
      </c>
      <c r="S2009" s="6">
        <v>0</v>
      </c>
      <c r="T2009" s="6">
        <v>0</v>
      </c>
      <c r="U2009" s="6" t="s">
        <v>12858</v>
      </c>
      <c r="V2009" s="6" t="s">
        <v>12368</v>
      </c>
      <c r="W2009" s="6" t="s">
        <v>12299</v>
      </c>
      <c r="X2009" s="6" t="s">
        <v>12299</v>
      </c>
      <c r="Y2009" s="6"/>
      <c r="Z2009" s="6"/>
      <c r="AA2009" s="6"/>
      <c r="AB2009" s="6"/>
      <c r="AC2009" s="6"/>
      <c r="AD2009" s="6"/>
      <c r="AE2009" s="6"/>
      <c r="AF2009" s="6"/>
    </row>
    <row r="2010" spans="1:32" x14ac:dyDescent="0.3">
      <c r="A2010" s="6">
        <v>2810</v>
      </c>
      <c r="B2010" s="6" t="s">
        <v>15710</v>
      </c>
      <c r="C2010" s="6" t="s">
        <v>15711</v>
      </c>
      <c r="D2010" s="6">
        <v>4</v>
      </c>
      <c r="E2010" s="6">
        <v>100000</v>
      </c>
      <c r="F2010" s="6"/>
      <c r="G2010" s="6">
        <v>2500</v>
      </c>
      <c r="H2010" s="6"/>
      <c r="I2010" s="6">
        <v>0</v>
      </c>
      <c r="J2010" s="6"/>
      <c r="K2010" s="6">
        <v>1</v>
      </c>
      <c r="L2010" s="6" t="s">
        <v>12230</v>
      </c>
      <c r="M2010" s="6">
        <v>56</v>
      </c>
      <c r="N2010" s="6" t="e">
        <f>VLOOKUP(A2010,web_archive!D:AB,18,FALSE)</f>
        <v>#N/A</v>
      </c>
      <c r="O2010" s="6">
        <v>2</v>
      </c>
      <c r="P2010" s="6">
        <v>136</v>
      </c>
      <c r="Q2010" s="6"/>
      <c r="R2010" s="6">
        <v>99</v>
      </c>
      <c r="S2010" s="6">
        <v>0</v>
      </c>
      <c r="T2010" s="6">
        <v>0</v>
      </c>
      <c r="U2010" s="6" t="s">
        <v>12858</v>
      </c>
      <c r="V2010" s="6" t="s">
        <v>12368</v>
      </c>
      <c r="W2010" s="6" t="s">
        <v>12299</v>
      </c>
      <c r="X2010" s="6" t="s">
        <v>12299</v>
      </c>
      <c r="Y2010" s="6"/>
      <c r="Z2010" s="6"/>
      <c r="AA2010" s="6"/>
      <c r="AB2010" s="6"/>
      <c r="AC2010" s="6"/>
      <c r="AD2010" s="6"/>
      <c r="AE2010" s="6"/>
      <c r="AF2010" s="6"/>
    </row>
    <row r="2011" spans="1:32" x14ac:dyDescent="0.3">
      <c r="A2011" s="6">
        <v>2811</v>
      </c>
      <c r="B2011" s="6" t="s">
        <v>15712</v>
      </c>
      <c r="C2011" s="6" t="s">
        <v>15713</v>
      </c>
      <c r="D2011" s="6">
        <v>4</v>
      </c>
      <c r="E2011" s="6">
        <v>20</v>
      </c>
      <c r="F2011" s="6"/>
      <c r="G2011" s="6">
        <v>200</v>
      </c>
      <c r="H2011" s="6"/>
      <c r="I2011" s="6">
        <v>1</v>
      </c>
      <c r="J2011" s="6"/>
      <c r="K2011" s="6">
        <v>0</v>
      </c>
      <c r="L2011" s="6" t="s">
        <v>12295</v>
      </c>
      <c r="M2011" s="6">
        <v>63</v>
      </c>
      <c r="N2011" s="6" t="e">
        <f>VLOOKUP(A2011,web_archive!D:AB,18,FALSE)</f>
        <v>#N/A</v>
      </c>
      <c r="O2011" s="6">
        <v>2</v>
      </c>
      <c r="P2011" s="6">
        <v>136</v>
      </c>
      <c r="Q2011" s="6"/>
      <c r="R2011" s="6">
        <v>20</v>
      </c>
      <c r="S2011" s="6">
        <v>0</v>
      </c>
      <c r="T2011" s="6">
        <v>0</v>
      </c>
      <c r="U2011" s="6" t="s">
        <v>12841</v>
      </c>
      <c r="V2011" s="6" t="s">
        <v>12368</v>
      </c>
      <c r="W2011" s="6" t="s">
        <v>12299</v>
      </c>
      <c r="X2011" s="6" t="s">
        <v>12299</v>
      </c>
      <c r="Y2011" s="6"/>
      <c r="Z2011" s="6"/>
      <c r="AA2011" s="6"/>
      <c r="AB2011" s="6"/>
      <c r="AC2011" s="6"/>
      <c r="AD2011" s="6"/>
      <c r="AE2011" s="6"/>
      <c r="AF2011" s="6"/>
    </row>
    <row r="2012" spans="1:32" x14ac:dyDescent="0.3">
      <c r="A2012" s="6">
        <v>2812</v>
      </c>
      <c r="B2012" s="6" t="s">
        <v>15714</v>
      </c>
      <c r="C2012" s="6" t="s">
        <v>15713</v>
      </c>
      <c r="D2012" s="6">
        <v>4</v>
      </c>
      <c r="E2012" s="6">
        <v>20</v>
      </c>
      <c r="F2012" s="6"/>
      <c r="G2012" s="6">
        <v>200</v>
      </c>
      <c r="H2012" s="6"/>
      <c r="I2012" s="6">
        <v>1</v>
      </c>
      <c r="J2012" s="6"/>
      <c r="K2012" s="6">
        <v>0</v>
      </c>
      <c r="L2012" s="6" t="s">
        <v>12295</v>
      </c>
      <c r="M2012" s="6">
        <v>63</v>
      </c>
      <c r="N2012" s="6" t="e">
        <f>VLOOKUP(A2012,web_archive!D:AB,18,FALSE)</f>
        <v>#N/A</v>
      </c>
      <c r="O2012" s="6">
        <v>2</v>
      </c>
      <c r="P2012" s="6">
        <v>136</v>
      </c>
      <c r="Q2012" s="6"/>
      <c r="R2012" s="6">
        <v>20</v>
      </c>
      <c r="S2012" s="6">
        <v>0</v>
      </c>
      <c r="T2012" s="6">
        <v>0</v>
      </c>
      <c r="U2012" s="6" t="s">
        <v>12841</v>
      </c>
      <c r="V2012" s="6" t="s">
        <v>12368</v>
      </c>
      <c r="W2012" s="6" t="s">
        <v>12299</v>
      </c>
      <c r="X2012" s="6" t="s">
        <v>12299</v>
      </c>
      <c r="Y2012" s="6"/>
      <c r="Z2012" s="6"/>
      <c r="AA2012" s="6"/>
      <c r="AB2012" s="6"/>
      <c r="AC2012" s="6"/>
      <c r="AD2012" s="6"/>
      <c r="AE2012" s="6"/>
      <c r="AF2012" s="6"/>
    </row>
    <row r="2013" spans="1:32" x14ac:dyDescent="0.3">
      <c r="A2013" s="6">
        <v>2813</v>
      </c>
      <c r="B2013" s="6" t="s">
        <v>15715</v>
      </c>
      <c r="C2013" s="6" t="s">
        <v>15713</v>
      </c>
      <c r="D2013" s="6">
        <v>4</v>
      </c>
      <c r="E2013" s="6">
        <v>20</v>
      </c>
      <c r="F2013" s="6"/>
      <c r="G2013" s="6">
        <v>200</v>
      </c>
      <c r="H2013" s="6"/>
      <c r="I2013" s="6">
        <v>1</v>
      </c>
      <c r="J2013" s="6"/>
      <c r="K2013" s="6">
        <v>0</v>
      </c>
      <c r="L2013" s="6" t="s">
        <v>12295</v>
      </c>
      <c r="M2013" s="6">
        <v>63</v>
      </c>
      <c r="N2013" s="6" t="e">
        <f>VLOOKUP(A2013,web_archive!D:AB,18,FALSE)</f>
        <v>#N/A</v>
      </c>
      <c r="O2013" s="6">
        <v>2</v>
      </c>
      <c r="P2013" s="6">
        <v>136</v>
      </c>
      <c r="Q2013" s="6"/>
      <c r="R2013" s="6">
        <v>20</v>
      </c>
      <c r="S2013" s="6">
        <v>0</v>
      </c>
      <c r="T2013" s="6">
        <v>0</v>
      </c>
      <c r="U2013" s="6" t="s">
        <v>12841</v>
      </c>
      <c r="V2013" s="6" t="s">
        <v>12368</v>
      </c>
      <c r="W2013" s="6" t="s">
        <v>12299</v>
      </c>
      <c r="X2013" s="6" t="s">
        <v>12299</v>
      </c>
      <c r="Y2013" s="6"/>
      <c r="Z2013" s="6"/>
      <c r="AA2013" s="6"/>
      <c r="AB2013" s="6"/>
      <c r="AC2013" s="6"/>
      <c r="AD2013" s="6"/>
      <c r="AE2013" s="6"/>
      <c r="AF2013" s="6"/>
    </row>
    <row r="2014" spans="1:32" x14ac:dyDescent="0.3">
      <c r="A2014" s="6">
        <v>2814</v>
      </c>
      <c r="B2014" s="6" t="s">
        <v>15716</v>
      </c>
      <c r="C2014" s="6" t="s">
        <v>15713</v>
      </c>
      <c r="D2014" s="6">
        <v>4</v>
      </c>
      <c r="E2014" s="6">
        <v>20</v>
      </c>
      <c r="F2014" s="6"/>
      <c r="G2014" s="6">
        <v>200</v>
      </c>
      <c r="H2014" s="6"/>
      <c r="I2014" s="6">
        <v>1</v>
      </c>
      <c r="J2014" s="6"/>
      <c r="K2014" s="6">
        <v>0</v>
      </c>
      <c r="L2014" s="6" t="s">
        <v>12295</v>
      </c>
      <c r="M2014" s="6">
        <v>63</v>
      </c>
      <c r="N2014" s="6" t="e">
        <f>VLOOKUP(A2014,web_archive!D:AB,18,FALSE)</f>
        <v>#N/A</v>
      </c>
      <c r="O2014" s="6">
        <v>2</v>
      </c>
      <c r="P2014" s="6">
        <v>136</v>
      </c>
      <c r="Q2014" s="6"/>
      <c r="R2014" s="6">
        <v>20</v>
      </c>
      <c r="S2014" s="6">
        <v>0</v>
      </c>
      <c r="T2014" s="6">
        <v>0</v>
      </c>
      <c r="U2014" s="6" t="s">
        <v>12841</v>
      </c>
      <c r="V2014" s="6" t="s">
        <v>12368</v>
      </c>
      <c r="W2014" s="6" t="s">
        <v>12299</v>
      </c>
      <c r="X2014" s="6" t="s">
        <v>12299</v>
      </c>
      <c r="Y2014" s="6"/>
      <c r="Z2014" s="6"/>
      <c r="AA2014" s="6"/>
      <c r="AB2014" s="6"/>
      <c r="AC2014" s="6"/>
      <c r="AD2014" s="6"/>
      <c r="AE2014" s="6"/>
      <c r="AF2014" s="6"/>
    </row>
    <row r="2015" spans="1:32" x14ac:dyDescent="0.3">
      <c r="A2015" s="6">
        <v>2815</v>
      </c>
      <c r="B2015" s="6" t="s">
        <v>15717</v>
      </c>
      <c r="C2015" s="6" t="s">
        <v>15718</v>
      </c>
      <c r="D2015" s="6">
        <v>4</v>
      </c>
      <c r="E2015" s="6">
        <v>20</v>
      </c>
      <c r="F2015" s="6"/>
      <c r="G2015" s="6">
        <v>10</v>
      </c>
      <c r="H2015" s="6"/>
      <c r="I2015" s="6">
        <v>0</v>
      </c>
      <c r="J2015" s="6"/>
      <c r="K2015" s="6">
        <v>0</v>
      </c>
      <c r="L2015" s="6" t="s">
        <v>12295</v>
      </c>
      <c r="M2015" s="6">
        <v>63</v>
      </c>
      <c r="N2015" s="6" t="e">
        <f>VLOOKUP(A2015,web_archive!D:AB,18,FALSE)</f>
        <v>#N/A</v>
      </c>
      <c r="O2015" s="6">
        <v>2</v>
      </c>
      <c r="P2015" s="6">
        <v>136</v>
      </c>
      <c r="Q2015" s="6"/>
      <c r="R2015" s="6">
        <v>0</v>
      </c>
      <c r="S2015" s="6">
        <v>0</v>
      </c>
      <c r="T2015" s="6">
        <v>0</v>
      </c>
      <c r="U2015" s="6" t="s">
        <v>12841</v>
      </c>
      <c r="V2015" s="6" t="s">
        <v>14526</v>
      </c>
      <c r="W2015" s="6" t="s">
        <v>12600</v>
      </c>
      <c r="X2015" s="6" t="s">
        <v>12299</v>
      </c>
      <c r="Y2015" s="6" t="s">
        <v>12299</v>
      </c>
      <c r="Z2015" s="6"/>
      <c r="AA2015" s="6"/>
      <c r="AB2015" s="6"/>
      <c r="AC2015" s="6"/>
      <c r="AD2015" s="6"/>
      <c r="AE2015" s="6"/>
      <c r="AF2015" s="6"/>
    </row>
    <row r="2016" spans="1:32" x14ac:dyDescent="0.3">
      <c r="A2016" s="6">
        <v>2816</v>
      </c>
      <c r="B2016" s="6" t="s">
        <v>15719</v>
      </c>
      <c r="C2016" s="6" t="s">
        <v>15720</v>
      </c>
      <c r="D2016" s="6">
        <v>4</v>
      </c>
      <c r="E2016" s="6">
        <v>0</v>
      </c>
      <c r="F2016" s="6"/>
      <c r="G2016" s="6">
        <v>0</v>
      </c>
      <c r="H2016" s="6"/>
      <c r="I2016" s="6">
        <v>0</v>
      </c>
      <c r="J2016" s="6"/>
      <c r="K2016" s="6">
        <v>0</v>
      </c>
      <c r="L2016" s="6" t="s">
        <v>12295</v>
      </c>
      <c r="M2016" s="6">
        <v>63</v>
      </c>
      <c r="N2016" s="6" t="e">
        <f>VLOOKUP(A2016,web_archive!D:AB,18,FALSE)</f>
        <v>#N/A</v>
      </c>
      <c r="O2016" s="6">
        <v>2</v>
      </c>
      <c r="P2016" s="6">
        <v>136</v>
      </c>
      <c r="Q2016" s="6"/>
      <c r="R2016" s="6">
        <v>0</v>
      </c>
      <c r="S2016" s="6">
        <v>0</v>
      </c>
      <c r="T2016" s="6">
        <v>0</v>
      </c>
      <c r="U2016" s="6" t="s">
        <v>15721</v>
      </c>
      <c r="V2016" s="6">
        <v>6206</v>
      </c>
      <c r="W2016" s="6">
        <v>1002</v>
      </c>
      <c r="X2016" s="6" t="s">
        <v>15722</v>
      </c>
      <c r="Y2016" s="6">
        <v>6207</v>
      </c>
      <c r="Z2016" s="6">
        <v>1161</v>
      </c>
      <c r="AA2016" s="6" t="s">
        <v>15722</v>
      </c>
      <c r="AB2016" s="6">
        <v>6208</v>
      </c>
      <c r="AC2016" s="6">
        <v>1153</v>
      </c>
      <c r="AD2016" s="6" t="s">
        <v>13646</v>
      </c>
      <c r="AE2016" s="6" t="s">
        <v>12299</v>
      </c>
      <c r="AF2016" s="6" t="s">
        <v>12299</v>
      </c>
    </row>
    <row r="2017" spans="1:32" x14ac:dyDescent="0.3">
      <c r="A2017" s="6">
        <v>2817</v>
      </c>
      <c r="B2017" s="6" t="s">
        <v>15723</v>
      </c>
      <c r="C2017" s="6" t="s">
        <v>15720</v>
      </c>
      <c r="D2017" s="6">
        <v>4</v>
      </c>
      <c r="E2017" s="6">
        <v>0</v>
      </c>
      <c r="F2017" s="6"/>
      <c r="G2017" s="6">
        <v>0</v>
      </c>
      <c r="H2017" s="6"/>
      <c r="I2017" s="6">
        <v>0</v>
      </c>
      <c r="J2017" s="6"/>
      <c r="K2017" s="6">
        <v>0</v>
      </c>
      <c r="L2017" s="6" t="s">
        <v>12295</v>
      </c>
      <c r="M2017" s="6">
        <v>63</v>
      </c>
      <c r="N2017" s="6" t="e">
        <f>VLOOKUP(A2017,web_archive!D:AB,18,FALSE)</f>
        <v>#N/A</v>
      </c>
      <c r="O2017" s="6">
        <v>2</v>
      </c>
      <c r="P2017" s="6">
        <v>136</v>
      </c>
      <c r="Q2017" s="6"/>
      <c r="R2017" s="6">
        <v>0</v>
      </c>
      <c r="S2017" s="6">
        <v>0</v>
      </c>
      <c r="T2017" s="6">
        <v>0</v>
      </c>
      <c r="U2017" s="6" t="s">
        <v>15721</v>
      </c>
      <c r="V2017" s="6">
        <v>6206</v>
      </c>
      <c r="W2017" s="6">
        <v>1026</v>
      </c>
      <c r="X2017" s="6" t="s">
        <v>15722</v>
      </c>
      <c r="Y2017" s="6">
        <v>6207</v>
      </c>
      <c r="Z2017" s="6">
        <v>1197</v>
      </c>
      <c r="AA2017" s="6" t="s">
        <v>15722</v>
      </c>
      <c r="AB2017" s="6">
        <v>6208</v>
      </c>
      <c r="AC2017" s="6">
        <v>1504</v>
      </c>
      <c r="AD2017" s="6" t="s">
        <v>13646</v>
      </c>
      <c r="AE2017" s="6" t="s">
        <v>12299</v>
      </c>
      <c r="AF2017" s="6" t="s">
        <v>12299</v>
      </c>
    </row>
    <row r="2018" spans="1:32" x14ac:dyDescent="0.3">
      <c r="A2018" s="6">
        <v>2818</v>
      </c>
      <c r="B2018" s="6" t="s">
        <v>15724</v>
      </c>
      <c r="C2018" s="6" t="s">
        <v>15720</v>
      </c>
      <c r="D2018" s="6">
        <v>4</v>
      </c>
      <c r="E2018" s="6">
        <v>0</v>
      </c>
      <c r="F2018" s="6"/>
      <c r="G2018" s="6">
        <v>0</v>
      </c>
      <c r="H2018" s="6"/>
      <c r="I2018" s="6">
        <v>0</v>
      </c>
      <c r="J2018" s="6"/>
      <c r="K2018" s="6">
        <v>0</v>
      </c>
      <c r="L2018" s="6" t="s">
        <v>12295</v>
      </c>
      <c r="M2018" s="6">
        <v>63</v>
      </c>
      <c r="N2018" s="6" t="e">
        <f>VLOOKUP(A2018,web_archive!D:AB,18,FALSE)</f>
        <v>#N/A</v>
      </c>
      <c r="O2018" s="6">
        <v>2</v>
      </c>
      <c r="P2018" s="6">
        <v>136</v>
      </c>
      <c r="Q2018" s="6"/>
      <c r="R2018" s="6">
        <v>0</v>
      </c>
      <c r="S2018" s="6">
        <v>0</v>
      </c>
      <c r="T2018" s="6">
        <v>0</v>
      </c>
      <c r="U2018" s="6" t="s">
        <v>15721</v>
      </c>
      <c r="V2018" s="6">
        <v>6206</v>
      </c>
      <c r="W2018" s="6">
        <v>1508</v>
      </c>
      <c r="X2018" s="6" t="s">
        <v>15722</v>
      </c>
      <c r="Y2018" s="6">
        <v>6207</v>
      </c>
      <c r="Z2018" s="6">
        <v>1098</v>
      </c>
      <c r="AA2018" s="6" t="s">
        <v>15722</v>
      </c>
      <c r="AB2018" s="6">
        <v>6208</v>
      </c>
      <c r="AC2018" s="6">
        <v>1315</v>
      </c>
      <c r="AD2018" s="6" t="s">
        <v>13646</v>
      </c>
      <c r="AE2018" s="6" t="s">
        <v>12299</v>
      </c>
      <c r="AF2018" s="6" t="s">
        <v>12299</v>
      </c>
    </row>
    <row r="2019" spans="1:32" x14ac:dyDescent="0.3">
      <c r="A2019" s="6">
        <v>2819</v>
      </c>
      <c r="B2019" s="6" t="s">
        <v>15725</v>
      </c>
      <c r="C2019" s="6" t="s">
        <v>15726</v>
      </c>
      <c r="D2019" s="6">
        <v>4</v>
      </c>
      <c r="E2019" s="6">
        <v>0</v>
      </c>
      <c r="F2019" s="6"/>
      <c r="G2019" s="6">
        <v>100</v>
      </c>
      <c r="H2019" s="6"/>
      <c r="I2019" s="6">
        <v>0</v>
      </c>
      <c r="J2019" s="6"/>
      <c r="K2019" s="6">
        <v>0</v>
      </c>
      <c r="L2019" s="6" t="s">
        <v>12234</v>
      </c>
      <c r="M2019" s="6">
        <v>63</v>
      </c>
      <c r="N2019" s="6" t="e">
        <f>VLOOKUP(A2019,web_archive!D:AB,18,FALSE)</f>
        <v>#N/A</v>
      </c>
      <c r="O2019" s="6">
        <v>2</v>
      </c>
      <c r="P2019" s="6">
        <v>136</v>
      </c>
      <c r="Q2019" s="6"/>
      <c r="R2019" s="6">
        <v>1</v>
      </c>
      <c r="S2019" s="6">
        <v>0</v>
      </c>
      <c r="T2019" s="6">
        <v>0</v>
      </c>
      <c r="U2019" s="6" t="s">
        <v>13227</v>
      </c>
      <c r="V2019" s="6" t="s">
        <v>15727</v>
      </c>
      <c r="W2019" s="6" t="s">
        <v>15728</v>
      </c>
      <c r="X2019" s="6" t="s">
        <v>15729</v>
      </c>
      <c r="Y2019" s="6" t="s">
        <v>12368</v>
      </c>
      <c r="Z2019" s="6" t="s">
        <v>12299</v>
      </c>
      <c r="AA2019" s="6" t="s">
        <v>12299</v>
      </c>
      <c r="AB2019" s="6"/>
      <c r="AC2019" s="6"/>
      <c r="AD2019" s="6"/>
      <c r="AE2019" s="6"/>
      <c r="AF2019" s="6"/>
    </row>
    <row r="2020" spans="1:32" x14ac:dyDescent="0.3">
      <c r="A2020" s="6">
        <v>2820</v>
      </c>
      <c r="B2020" s="6" t="s">
        <v>15730</v>
      </c>
      <c r="C2020" s="6" t="s">
        <v>15731</v>
      </c>
      <c r="D2020" s="6">
        <v>4</v>
      </c>
      <c r="E2020" s="6">
        <v>0</v>
      </c>
      <c r="F2020" s="6"/>
      <c r="G2020" s="6">
        <v>100</v>
      </c>
      <c r="H2020" s="6"/>
      <c r="I2020" s="6">
        <v>0</v>
      </c>
      <c r="J2020" s="6"/>
      <c r="K2020" s="6">
        <v>0</v>
      </c>
      <c r="L2020" s="6" t="s">
        <v>12234</v>
      </c>
      <c r="M2020" s="6">
        <v>63</v>
      </c>
      <c r="N2020" s="6" t="e">
        <f>VLOOKUP(A2020,web_archive!D:AB,18,FALSE)</f>
        <v>#N/A</v>
      </c>
      <c r="O2020" s="6">
        <v>2</v>
      </c>
      <c r="P2020" s="6">
        <v>136</v>
      </c>
      <c r="Q2020" s="6"/>
      <c r="R2020" s="6">
        <v>1</v>
      </c>
      <c r="S2020" s="6">
        <v>0</v>
      </c>
      <c r="T2020" s="6">
        <v>0</v>
      </c>
      <c r="U2020" s="6" t="s">
        <v>13227</v>
      </c>
      <c r="V2020" s="6" t="s">
        <v>15732</v>
      </c>
      <c r="W2020" s="6" t="s">
        <v>15733</v>
      </c>
      <c r="X2020" s="6" t="s">
        <v>15734</v>
      </c>
      <c r="Y2020" s="6" t="s">
        <v>15735</v>
      </c>
      <c r="Z2020" s="6" t="s">
        <v>15736</v>
      </c>
      <c r="AA2020" s="6" t="s">
        <v>12368</v>
      </c>
      <c r="AB2020" s="6" t="s">
        <v>12299</v>
      </c>
      <c r="AC2020" s="6" t="s">
        <v>12299</v>
      </c>
      <c r="AD2020" s="6"/>
      <c r="AE2020" s="6"/>
      <c r="AF2020" s="6"/>
    </row>
    <row r="2021" spans="1:32" x14ac:dyDescent="0.3">
      <c r="A2021" s="6">
        <v>2821</v>
      </c>
      <c r="B2021" s="6" t="s">
        <v>15737</v>
      </c>
      <c r="C2021" s="6" t="s">
        <v>15738</v>
      </c>
      <c r="D2021" s="6">
        <v>4</v>
      </c>
      <c r="E2021" s="6">
        <v>0</v>
      </c>
      <c r="F2021" s="6"/>
      <c r="G2021" s="6">
        <v>100</v>
      </c>
      <c r="H2021" s="6"/>
      <c r="I2021" s="6">
        <v>0</v>
      </c>
      <c r="J2021" s="6"/>
      <c r="K2021" s="6">
        <v>0</v>
      </c>
      <c r="L2021" s="6" t="s">
        <v>12234</v>
      </c>
      <c r="M2021" s="6">
        <v>63</v>
      </c>
      <c r="N2021" s="6" t="e">
        <f>VLOOKUP(A2021,web_archive!D:AB,18,FALSE)</f>
        <v>#N/A</v>
      </c>
      <c r="O2021" s="6">
        <v>2</v>
      </c>
      <c r="P2021" s="6">
        <v>136</v>
      </c>
      <c r="Q2021" s="6"/>
      <c r="R2021" s="6">
        <v>1</v>
      </c>
      <c r="S2021" s="6">
        <v>0</v>
      </c>
      <c r="T2021" s="6">
        <v>0</v>
      </c>
      <c r="U2021" s="6" t="s">
        <v>13227</v>
      </c>
      <c r="V2021" s="6" t="s">
        <v>15739</v>
      </c>
      <c r="W2021" s="6" t="s">
        <v>15740</v>
      </c>
      <c r="X2021" s="6" t="s">
        <v>15741</v>
      </c>
      <c r="Y2021" s="6" t="s">
        <v>12368</v>
      </c>
      <c r="Z2021" s="6" t="s">
        <v>12299</v>
      </c>
      <c r="AA2021" s="6" t="s">
        <v>12299</v>
      </c>
      <c r="AB2021" s="6"/>
      <c r="AC2021" s="6"/>
      <c r="AD2021" s="6"/>
      <c r="AE2021" s="6"/>
      <c r="AF2021" s="6"/>
    </row>
    <row r="2022" spans="1:32" x14ac:dyDescent="0.3">
      <c r="A2022" s="6">
        <v>2822</v>
      </c>
      <c r="B2022" s="6" t="s">
        <v>15742</v>
      </c>
      <c r="C2022" s="6" t="s">
        <v>15743</v>
      </c>
      <c r="D2022" s="6">
        <v>4</v>
      </c>
      <c r="E2022" s="6">
        <v>0</v>
      </c>
      <c r="F2022" s="6"/>
      <c r="G2022" s="6">
        <v>100</v>
      </c>
      <c r="H2022" s="6"/>
      <c r="I2022" s="6">
        <v>0</v>
      </c>
      <c r="J2022" s="6"/>
      <c r="K2022" s="6">
        <v>0</v>
      </c>
      <c r="L2022" s="6" t="s">
        <v>12234</v>
      </c>
      <c r="M2022" s="6">
        <v>63</v>
      </c>
      <c r="N2022" s="6" t="e">
        <f>VLOOKUP(A2022,web_archive!D:AB,18,FALSE)</f>
        <v>#N/A</v>
      </c>
      <c r="O2022" s="6">
        <v>2</v>
      </c>
      <c r="P2022" s="6">
        <v>136</v>
      </c>
      <c r="Q2022" s="6"/>
      <c r="R2022" s="6">
        <v>1</v>
      </c>
      <c r="S2022" s="6">
        <v>0</v>
      </c>
      <c r="T2022" s="6">
        <v>0</v>
      </c>
      <c r="U2022" s="6" t="s">
        <v>13227</v>
      </c>
      <c r="V2022" s="6" t="s">
        <v>15744</v>
      </c>
      <c r="W2022" s="6" t="s">
        <v>15745</v>
      </c>
      <c r="X2022" s="6" t="s">
        <v>12368</v>
      </c>
      <c r="Y2022" s="6" t="s">
        <v>12299</v>
      </c>
      <c r="Z2022" s="6" t="s">
        <v>12299</v>
      </c>
      <c r="AA2022" s="6"/>
      <c r="AB2022" s="6"/>
      <c r="AC2022" s="6"/>
      <c r="AD2022" s="6"/>
      <c r="AE2022" s="6"/>
      <c r="AF2022" s="6"/>
    </row>
    <row r="2023" spans="1:32" x14ac:dyDescent="0.3">
      <c r="A2023" s="6">
        <v>2823</v>
      </c>
      <c r="B2023" s="6" t="s">
        <v>15746</v>
      </c>
      <c r="C2023" s="6" t="s">
        <v>15747</v>
      </c>
      <c r="D2023" s="6">
        <v>4</v>
      </c>
      <c r="E2023" s="6">
        <v>0</v>
      </c>
      <c r="F2023" s="6"/>
      <c r="G2023" s="6">
        <v>100</v>
      </c>
      <c r="H2023" s="6"/>
      <c r="I2023" s="6">
        <v>0</v>
      </c>
      <c r="J2023" s="6"/>
      <c r="K2023" s="6">
        <v>0</v>
      </c>
      <c r="L2023" s="6" t="s">
        <v>12234</v>
      </c>
      <c r="M2023" s="6">
        <v>63</v>
      </c>
      <c r="N2023" s="6" t="e">
        <f>VLOOKUP(A2023,web_archive!D:AB,18,FALSE)</f>
        <v>#N/A</v>
      </c>
      <c r="O2023" s="6">
        <v>2</v>
      </c>
      <c r="P2023" s="6">
        <v>136</v>
      </c>
      <c r="Q2023" s="6"/>
      <c r="R2023" s="6">
        <v>1</v>
      </c>
      <c r="S2023" s="6">
        <v>0</v>
      </c>
      <c r="T2023" s="6">
        <v>0</v>
      </c>
      <c r="U2023" s="6" t="s">
        <v>13227</v>
      </c>
      <c r="V2023" s="6" t="s">
        <v>15748</v>
      </c>
      <c r="W2023" s="6" t="s">
        <v>15749</v>
      </c>
      <c r="X2023" s="6" t="s">
        <v>15750</v>
      </c>
      <c r="Y2023" s="6" t="s">
        <v>15751</v>
      </c>
      <c r="Z2023" s="6" t="s">
        <v>12368</v>
      </c>
      <c r="AA2023" s="6" t="s">
        <v>12299</v>
      </c>
      <c r="AB2023" s="6" t="s">
        <v>12299</v>
      </c>
      <c r="AC2023" s="6"/>
      <c r="AD2023" s="6"/>
      <c r="AE2023" s="6"/>
      <c r="AF2023" s="6"/>
    </row>
    <row r="2024" spans="1:32" x14ac:dyDescent="0.3">
      <c r="A2024" s="6">
        <v>2824</v>
      </c>
      <c r="B2024" s="6" t="s">
        <v>15752</v>
      </c>
      <c r="C2024" s="6" t="s">
        <v>15753</v>
      </c>
      <c r="D2024" s="6">
        <v>4</v>
      </c>
      <c r="E2024" s="6">
        <v>0</v>
      </c>
      <c r="F2024" s="6"/>
      <c r="G2024" s="6">
        <v>100</v>
      </c>
      <c r="H2024" s="6"/>
      <c r="I2024" s="6">
        <v>0</v>
      </c>
      <c r="J2024" s="6"/>
      <c r="K2024" s="6">
        <v>0</v>
      </c>
      <c r="L2024" s="6" t="s">
        <v>12234</v>
      </c>
      <c r="M2024" s="6">
        <v>63</v>
      </c>
      <c r="N2024" s="6" t="e">
        <f>VLOOKUP(A2024,web_archive!D:AB,18,FALSE)</f>
        <v>#N/A</v>
      </c>
      <c r="O2024" s="6">
        <v>2</v>
      </c>
      <c r="P2024" s="6">
        <v>136</v>
      </c>
      <c r="Q2024" s="6"/>
      <c r="R2024" s="6">
        <v>1</v>
      </c>
      <c r="S2024" s="6">
        <v>0</v>
      </c>
      <c r="T2024" s="6">
        <v>0</v>
      </c>
      <c r="U2024" s="6" t="s">
        <v>13227</v>
      </c>
      <c r="V2024" s="6" t="s">
        <v>15754</v>
      </c>
      <c r="W2024" s="6" t="s">
        <v>15755</v>
      </c>
      <c r="X2024" s="6" t="s">
        <v>15756</v>
      </c>
      <c r="Y2024" s="6" t="s">
        <v>15757</v>
      </c>
      <c r="Z2024" s="6" t="s">
        <v>12368</v>
      </c>
      <c r="AA2024" s="6" t="s">
        <v>12299</v>
      </c>
      <c r="AB2024" s="6" t="s">
        <v>12299</v>
      </c>
      <c r="AC2024" s="6"/>
      <c r="AD2024" s="6"/>
      <c r="AE2024" s="6"/>
      <c r="AF2024" s="6"/>
    </row>
    <row r="2025" spans="1:32" x14ac:dyDescent="0.3">
      <c r="A2025" s="6">
        <v>2825</v>
      </c>
      <c r="B2025" s="6" t="s">
        <v>15758</v>
      </c>
      <c r="C2025" s="6" t="s">
        <v>15654</v>
      </c>
      <c r="D2025" s="6">
        <v>4</v>
      </c>
      <c r="E2025" s="6">
        <v>20</v>
      </c>
      <c r="F2025" s="6"/>
      <c r="G2025" s="6">
        <v>100</v>
      </c>
      <c r="H2025" s="6"/>
      <c r="I2025" s="6">
        <v>0</v>
      </c>
      <c r="J2025" s="6"/>
      <c r="K2025" s="6">
        <v>0</v>
      </c>
      <c r="L2025" s="6" t="s">
        <v>12295</v>
      </c>
      <c r="M2025" s="6">
        <v>63</v>
      </c>
      <c r="N2025" s="6" t="e">
        <f>VLOOKUP(A2025,web_archive!D:AB,18,FALSE)</f>
        <v>#N/A</v>
      </c>
      <c r="O2025" s="6">
        <v>2</v>
      </c>
      <c r="P2025" s="6">
        <v>136</v>
      </c>
      <c r="Q2025" s="6"/>
      <c r="R2025" s="6">
        <v>1</v>
      </c>
      <c r="S2025" s="6">
        <v>0</v>
      </c>
      <c r="T2025" s="6">
        <v>0</v>
      </c>
      <c r="U2025" s="6" t="s">
        <v>12542</v>
      </c>
      <c r="V2025" s="6" t="s">
        <v>12600</v>
      </c>
      <c r="W2025" s="6" t="s">
        <v>12299</v>
      </c>
      <c r="X2025" s="6" t="s">
        <v>12299</v>
      </c>
      <c r="Y2025" s="6"/>
      <c r="Z2025" s="6"/>
      <c r="AA2025" s="6"/>
      <c r="AB2025" s="6"/>
      <c r="AC2025" s="6"/>
      <c r="AD2025" s="6"/>
      <c r="AE2025" s="6"/>
      <c r="AF2025" s="6"/>
    </row>
    <row r="2026" spans="1:32" x14ac:dyDescent="0.3">
      <c r="A2026" s="6">
        <v>2826</v>
      </c>
      <c r="B2026" s="6" t="s">
        <v>15759</v>
      </c>
      <c r="C2026" s="6" t="s">
        <v>15656</v>
      </c>
      <c r="D2026" s="6">
        <v>4</v>
      </c>
      <c r="E2026" s="6">
        <v>20</v>
      </c>
      <c r="F2026" s="6"/>
      <c r="G2026" s="6">
        <v>500</v>
      </c>
      <c r="H2026" s="6"/>
      <c r="I2026" s="6">
        <v>1</v>
      </c>
      <c r="J2026" s="6"/>
      <c r="K2026" s="6">
        <v>0</v>
      </c>
      <c r="L2026" s="6" t="s">
        <v>12295</v>
      </c>
      <c r="M2026" s="6">
        <v>63</v>
      </c>
      <c r="N2026" s="6" t="e">
        <f>VLOOKUP(A2026,web_archive!D:AB,18,FALSE)</f>
        <v>#N/A</v>
      </c>
      <c r="O2026" s="6">
        <v>2</v>
      </c>
      <c r="P2026" s="6">
        <v>136</v>
      </c>
      <c r="Q2026" s="6"/>
      <c r="R2026" s="6">
        <v>1</v>
      </c>
      <c r="S2026" s="6">
        <v>0</v>
      </c>
      <c r="T2026" s="6">
        <v>0</v>
      </c>
      <c r="U2026" s="6" t="s">
        <v>12858</v>
      </c>
      <c r="V2026" s="6" t="s">
        <v>13787</v>
      </c>
      <c r="W2026" s="6" t="s">
        <v>12368</v>
      </c>
      <c r="X2026" s="6" t="s">
        <v>12299</v>
      </c>
      <c r="Y2026" s="6" t="s">
        <v>12299</v>
      </c>
      <c r="Z2026" s="6"/>
      <c r="AA2026" s="6"/>
      <c r="AB2026" s="6"/>
      <c r="AC2026" s="6"/>
      <c r="AD2026" s="6"/>
      <c r="AE2026" s="6"/>
      <c r="AF2026" s="6"/>
    </row>
    <row r="2027" spans="1:32" x14ac:dyDescent="0.3">
      <c r="A2027" s="6">
        <v>2827</v>
      </c>
      <c r="B2027" s="6" t="s">
        <v>15760</v>
      </c>
      <c r="C2027" s="6" t="s">
        <v>15658</v>
      </c>
      <c r="D2027" s="6">
        <v>4</v>
      </c>
      <c r="E2027" s="6">
        <v>20</v>
      </c>
      <c r="F2027" s="6"/>
      <c r="G2027" s="6">
        <v>500</v>
      </c>
      <c r="H2027" s="6"/>
      <c r="I2027" s="6">
        <v>1</v>
      </c>
      <c r="J2027" s="6"/>
      <c r="K2027" s="6">
        <v>0</v>
      </c>
      <c r="L2027" s="6" t="s">
        <v>12295</v>
      </c>
      <c r="M2027" s="6">
        <v>63</v>
      </c>
      <c r="N2027" s="6" t="e">
        <f>VLOOKUP(A2027,web_archive!D:AB,18,FALSE)</f>
        <v>#N/A</v>
      </c>
      <c r="O2027" s="6">
        <v>2</v>
      </c>
      <c r="P2027" s="6">
        <v>136</v>
      </c>
      <c r="Q2027" s="6"/>
      <c r="R2027" s="6">
        <v>1</v>
      </c>
      <c r="S2027" s="6">
        <v>0</v>
      </c>
      <c r="T2027" s="6">
        <v>0</v>
      </c>
      <c r="U2027" s="6" t="s">
        <v>15761</v>
      </c>
      <c r="V2027" s="6" t="s">
        <v>15762</v>
      </c>
      <c r="W2027" s="6">
        <v>10</v>
      </c>
      <c r="X2027" s="6">
        <v>10000</v>
      </c>
      <c r="Y2027" s="6">
        <v>0</v>
      </c>
      <c r="Z2027" s="6" t="s">
        <v>12914</v>
      </c>
      <c r="AA2027" s="6" t="s">
        <v>12299</v>
      </c>
      <c r="AB2027" s="6" t="s">
        <v>12299</v>
      </c>
      <c r="AC2027" s="6"/>
      <c r="AD2027" s="6"/>
      <c r="AE2027" s="6"/>
      <c r="AF2027" s="6"/>
    </row>
    <row r="2028" spans="1:32" x14ac:dyDescent="0.3">
      <c r="A2028" s="6">
        <v>2828</v>
      </c>
      <c r="B2028" s="6" t="s">
        <v>15763</v>
      </c>
      <c r="C2028" s="6" t="s">
        <v>15764</v>
      </c>
      <c r="D2028" s="6">
        <v>4</v>
      </c>
      <c r="E2028" s="6">
        <v>20</v>
      </c>
      <c r="F2028" s="6"/>
      <c r="G2028" s="6">
        <v>100</v>
      </c>
      <c r="H2028" s="6"/>
      <c r="I2028" s="6">
        <v>0</v>
      </c>
      <c r="J2028" s="6"/>
      <c r="K2028" s="6">
        <v>1</v>
      </c>
      <c r="L2028" s="6" t="s">
        <v>12295</v>
      </c>
      <c r="M2028" s="6">
        <v>63</v>
      </c>
      <c r="N2028" s="6" t="e">
        <f>VLOOKUP(A2028,web_archive!D:AB,18,FALSE)</f>
        <v>#N/A</v>
      </c>
      <c r="O2028" s="6">
        <v>2</v>
      </c>
      <c r="P2028" s="6">
        <v>136</v>
      </c>
      <c r="Q2028" s="6"/>
      <c r="R2028" s="6">
        <v>1</v>
      </c>
      <c r="S2028" s="6">
        <v>0</v>
      </c>
      <c r="T2028" s="6">
        <v>0</v>
      </c>
      <c r="U2028" s="6" t="s">
        <v>13227</v>
      </c>
      <c r="V2028" s="6" t="s">
        <v>15765</v>
      </c>
      <c r="W2028" s="6" t="s">
        <v>12404</v>
      </c>
      <c r="X2028" s="6" t="s">
        <v>12299</v>
      </c>
      <c r="Y2028" s="6" t="s">
        <v>12299</v>
      </c>
      <c r="Z2028" s="6"/>
      <c r="AA2028" s="6"/>
      <c r="AB2028" s="6"/>
      <c r="AC2028" s="6"/>
      <c r="AD2028" s="6"/>
      <c r="AE2028" s="6"/>
      <c r="AF2028" s="6"/>
    </row>
    <row r="2029" spans="1:32" x14ac:dyDescent="0.3">
      <c r="A2029" s="6">
        <v>2829</v>
      </c>
      <c r="B2029" s="6" t="s">
        <v>15766</v>
      </c>
      <c r="C2029" s="6" t="s">
        <v>15767</v>
      </c>
      <c r="D2029" s="6">
        <v>4</v>
      </c>
      <c r="E2029" s="6">
        <v>0</v>
      </c>
      <c r="F2029" s="6"/>
      <c r="G2029" s="6">
        <v>0</v>
      </c>
      <c r="H2029" s="6"/>
      <c r="I2029" s="6">
        <v>0</v>
      </c>
      <c r="J2029" s="6"/>
      <c r="K2029" s="6">
        <v>0</v>
      </c>
      <c r="L2029" s="6" t="s">
        <v>14534</v>
      </c>
      <c r="M2029" s="6">
        <v>63</v>
      </c>
      <c r="N2029" s="6" t="e">
        <f>VLOOKUP(A2029,web_archive!D:AB,18,FALSE)</f>
        <v>#N/A</v>
      </c>
      <c r="O2029" s="6">
        <v>2</v>
      </c>
      <c r="P2029" s="6">
        <v>136</v>
      </c>
      <c r="Q2029" s="6"/>
      <c r="R2029" s="6">
        <v>10</v>
      </c>
      <c r="S2029" s="6">
        <v>0</v>
      </c>
      <c r="T2029" s="6">
        <v>0</v>
      </c>
      <c r="U2029" s="6" t="s">
        <v>15273</v>
      </c>
      <c r="V2029" s="6" t="s">
        <v>12368</v>
      </c>
      <c r="W2029" s="6" t="s">
        <v>12299</v>
      </c>
      <c r="X2029" s="6" t="s">
        <v>12299</v>
      </c>
      <c r="Y2029" s="6"/>
      <c r="Z2029" s="6"/>
      <c r="AA2029" s="6"/>
      <c r="AB2029" s="6"/>
      <c r="AC2029" s="6"/>
      <c r="AD2029" s="6"/>
      <c r="AE2029" s="6"/>
      <c r="AF2029" s="6"/>
    </row>
    <row r="2030" spans="1:32" x14ac:dyDescent="0.3">
      <c r="A2030" s="6">
        <v>2830</v>
      </c>
      <c r="B2030" s="6" t="s">
        <v>15768</v>
      </c>
      <c r="C2030" s="6" t="s">
        <v>15379</v>
      </c>
      <c r="D2030" s="6">
        <v>4</v>
      </c>
      <c r="E2030" s="6">
        <v>20</v>
      </c>
      <c r="F2030" s="6"/>
      <c r="G2030" s="6">
        <v>0</v>
      </c>
      <c r="H2030" s="6"/>
      <c r="I2030" s="6">
        <v>2</v>
      </c>
      <c r="J2030" s="6"/>
      <c r="K2030" s="6">
        <v>0</v>
      </c>
      <c r="L2030" s="6" t="s">
        <v>12295</v>
      </c>
      <c r="M2030" s="6">
        <v>63</v>
      </c>
      <c r="N2030" s="6" t="e">
        <f>VLOOKUP(A2030,web_archive!D:AB,18,FALSE)</f>
        <v>#N/A</v>
      </c>
      <c r="O2030" s="6">
        <v>2</v>
      </c>
      <c r="P2030" s="6">
        <v>136</v>
      </c>
      <c r="Q2030" s="6"/>
      <c r="R2030" s="6">
        <v>94</v>
      </c>
      <c r="S2030" s="6">
        <v>0</v>
      </c>
      <c r="T2030" s="6">
        <v>0</v>
      </c>
      <c r="U2030" s="6" t="s">
        <v>12691</v>
      </c>
      <c r="V2030" s="6" t="s">
        <v>15769</v>
      </c>
      <c r="W2030" s="6" t="s">
        <v>13459</v>
      </c>
      <c r="X2030" s="6" t="s">
        <v>12299</v>
      </c>
      <c r="Y2030" s="6" t="s">
        <v>12299</v>
      </c>
      <c r="Z2030" s="6"/>
      <c r="AA2030" s="6"/>
      <c r="AB2030" s="6"/>
      <c r="AC2030" s="6"/>
      <c r="AD2030" s="6"/>
      <c r="AE2030" s="6"/>
      <c r="AF2030" s="6"/>
    </row>
    <row r="2031" spans="1:32" x14ac:dyDescent="0.3">
      <c r="A2031" s="6">
        <v>2831</v>
      </c>
      <c r="B2031" s="6" t="s">
        <v>15770</v>
      </c>
      <c r="C2031" s="6" t="s">
        <v>15383</v>
      </c>
      <c r="D2031" s="6">
        <v>4</v>
      </c>
      <c r="E2031" s="6">
        <v>20</v>
      </c>
      <c r="F2031" s="6"/>
      <c r="G2031" s="6">
        <v>0</v>
      </c>
      <c r="H2031" s="6"/>
      <c r="I2031" s="6">
        <v>1</v>
      </c>
      <c r="J2031" s="6"/>
      <c r="K2031" s="6">
        <v>0</v>
      </c>
      <c r="L2031" s="6" t="s">
        <v>12295</v>
      </c>
      <c r="M2031" s="6">
        <v>63</v>
      </c>
      <c r="N2031" s="6" t="e">
        <f>VLOOKUP(A2031,web_archive!D:AB,18,FALSE)</f>
        <v>#N/A</v>
      </c>
      <c r="O2031" s="6">
        <v>2</v>
      </c>
      <c r="P2031" s="6">
        <v>136</v>
      </c>
      <c r="Q2031" s="6"/>
      <c r="R2031" s="6">
        <v>94</v>
      </c>
      <c r="S2031" s="6">
        <v>0</v>
      </c>
      <c r="T2031" s="6">
        <v>0</v>
      </c>
      <c r="U2031" s="6" t="s">
        <v>12691</v>
      </c>
      <c r="V2031" s="6" t="s">
        <v>15385</v>
      </c>
      <c r="W2031" s="6" t="s">
        <v>13241</v>
      </c>
      <c r="X2031" s="6" t="s">
        <v>15384</v>
      </c>
      <c r="Y2031" s="6" t="s">
        <v>13242</v>
      </c>
      <c r="Z2031" s="6" t="s">
        <v>14582</v>
      </c>
      <c r="AA2031" s="6" t="s">
        <v>12491</v>
      </c>
      <c r="AB2031" s="6" t="s">
        <v>12299</v>
      </c>
      <c r="AC2031" s="6" t="s">
        <v>12299</v>
      </c>
      <c r="AD2031" s="6"/>
      <c r="AE2031" s="6"/>
      <c r="AF2031" s="6"/>
    </row>
    <row r="2032" spans="1:32" x14ac:dyDescent="0.3">
      <c r="A2032" s="6">
        <v>2832</v>
      </c>
      <c r="B2032" s="6" t="s">
        <v>15771</v>
      </c>
      <c r="C2032" s="6" t="s">
        <v>15772</v>
      </c>
      <c r="D2032" s="6">
        <v>4</v>
      </c>
      <c r="E2032" s="6">
        <v>20</v>
      </c>
      <c r="F2032" s="6"/>
      <c r="G2032" s="6">
        <v>0</v>
      </c>
      <c r="H2032" s="6"/>
      <c r="I2032" s="6">
        <v>0</v>
      </c>
      <c r="J2032" s="6"/>
      <c r="K2032" s="6">
        <v>0</v>
      </c>
      <c r="L2032" s="6" t="s">
        <v>12295</v>
      </c>
      <c r="M2032" s="6">
        <v>63</v>
      </c>
      <c r="N2032" s="6" t="e">
        <f>VLOOKUP(A2032,web_archive!D:AB,18,FALSE)</f>
        <v>#N/A</v>
      </c>
      <c r="O2032" s="6">
        <v>2</v>
      </c>
      <c r="P2032" s="6">
        <v>136</v>
      </c>
      <c r="Q2032" s="6"/>
      <c r="R2032" s="6">
        <v>1</v>
      </c>
      <c r="S2032" s="6">
        <v>0</v>
      </c>
      <c r="T2032" s="6">
        <v>0</v>
      </c>
      <c r="U2032" s="6" t="s">
        <v>12299</v>
      </c>
      <c r="V2032" s="6" t="s">
        <v>12299</v>
      </c>
      <c r="W2032" s="6" t="s">
        <v>12299</v>
      </c>
      <c r="X2032" s="6"/>
      <c r="Y2032" s="6"/>
      <c r="Z2032" s="6"/>
      <c r="AA2032" s="6"/>
      <c r="AB2032" s="6"/>
      <c r="AC2032" s="6"/>
      <c r="AD2032" s="6"/>
      <c r="AE2032" s="6"/>
      <c r="AF2032" s="6"/>
    </row>
    <row r="2033" spans="1:30" x14ac:dyDescent="0.3">
      <c r="A2033" s="6">
        <v>2833</v>
      </c>
      <c r="B2033" s="6" t="s">
        <v>15773</v>
      </c>
      <c r="C2033" s="6" t="s">
        <v>15774</v>
      </c>
      <c r="D2033" s="6">
        <v>4</v>
      </c>
      <c r="E2033" s="6">
        <v>0</v>
      </c>
      <c r="F2033" s="6"/>
      <c r="G2033" s="6">
        <v>0</v>
      </c>
      <c r="H2033" s="6"/>
      <c r="I2033" s="6">
        <v>0</v>
      </c>
      <c r="J2033" s="6"/>
      <c r="K2033" s="6">
        <v>0</v>
      </c>
      <c r="L2033" s="6" t="s">
        <v>12295</v>
      </c>
      <c r="M2033" s="6">
        <v>63</v>
      </c>
      <c r="N2033" s="6" t="e">
        <f>VLOOKUP(A2033,web_archive!D:AB,18,FALSE)</f>
        <v>#N/A</v>
      </c>
      <c r="O2033" s="6">
        <v>2</v>
      </c>
      <c r="P2033" s="6">
        <v>136</v>
      </c>
      <c r="Q2033" s="6"/>
      <c r="R2033" s="6">
        <v>1</v>
      </c>
      <c r="S2033" s="6">
        <v>0</v>
      </c>
      <c r="T2033" s="6">
        <v>0</v>
      </c>
      <c r="U2033" s="6" t="s">
        <v>12841</v>
      </c>
      <c r="V2033" s="6" t="s">
        <v>15775</v>
      </c>
      <c r="W2033" s="6" t="s">
        <v>12368</v>
      </c>
      <c r="X2033" s="6" t="s">
        <v>12299</v>
      </c>
      <c r="Y2033" s="6" t="s">
        <v>12299</v>
      </c>
      <c r="Z2033" s="6"/>
      <c r="AA2033" s="6"/>
      <c r="AB2033" s="6"/>
      <c r="AC2033" s="6"/>
      <c r="AD2033" s="6"/>
    </row>
    <row r="2034" spans="1:30" x14ac:dyDescent="0.3">
      <c r="A2034" s="6">
        <v>2834</v>
      </c>
      <c r="B2034" s="6" t="s">
        <v>15776</v>
      </c>
      <c r="C2034" s="6" t="s">
        <v>15579</v>
      </c>
      <c r="D2034" s="6">
        <v>4</v>
      </c>
      <c r="E2034" s="6">
        <v>20</v>
      </c>
      <c r="F2034" s="6"/>
      <c r="G2034" s="6">
        <v>0</v>
      </c>
      <c r="H2034" s="6"/>
      <c r="I2034" s="6">
        <v>0</v>
      </c>
      <c r="J2034" s="6"/>
      <c r="K2034" s="6">
        <v>0</v>
      </c>
      <c r="L2034" s="6" t="s">
        <v>12295</v>
      </c>
      <c r="M2034" s="6">
        <v>63</v>
      </c>
      <c r="N2034" s="6" t="e">
        <f>VLOOKUP(A2034,web_archive!D:AB,18,FALSE)</f>
        <v>#N/A</v>
      </c>
      <c r="O2034" s="6">
        <v>2</v>
      </c>
      <c r="P2034" s="6">
        <v>136</v>
      </c>
      <c r="Q2034" s="6"/>
      <c r="R2034" s="6">
        <v>0</v>
      </c>
      <c r="S2034" s="6">
        <v>0</v>
      </c>
      <c r="T2034" s="6">
        <v>0</v>
      </c>
      <c r="U2034" s="6" t="s">
        <v>12841</v>
      </c>
      <c r="V2034" s="6" t="s">
        <v>15580</v>
      </c>
      <c r="W2034" s="6" t="s">
        <v>15581</v>
      </c>
      <c r="X2034" s="6" t="s">
        <v>15582</v>
      </c>
      <c r="Y2034" s="6" t="s">
        <v>15583</v>
      </c>
      <c r="Z2034" s="6" t="s">
        <v>12368</v>
      </c>
      <c r="AA2034" s="6" t="s">
        <v>12299</v>
      </c>
      <c r="AB2034" s="6" t="s">
        <v>12299</v>
      </c>
      <c r="AC2034" s="6"/>
      <c r="AD2034" s="6"/>
    </row>
    <row r="2035" spans="1:30" x14ac:dyDescent="0.3">
      <c r="A2035" s="6">
        <v>2835</v>
      </c>
      <c r="B2035" s="6" t="s">
        <v>15777</v>
      </c>
      <c r="C2035" s="6" t="s">
        <v>15370</v>
      </c>
      <c r="D2035" s="6">
        <v>4</v>
      </c>
      <c r="E2035" s="6">
        <v>1</v>
      </c>
      <c r="F2035" s="6"/>
      <c r="G2035" s="6">
        <v>0</v>
      </c>
      <c r="H2035" s="6"/>
      <c r="I2035" s="6">
        <v>0</v>
      </c>
      <c r="J2035" s="6"/>
      <c r="K2035" s="6">
        <v>0</v>
      </c>
      <c r="L2035" s="6" t="s">
        <v>14534</v>
      </c>
      <c r="M2035" s="6">
        <v>63</v>
      </c>
      <c r="N2035" s="6" t="e">
        <f>VLOOKUP(A2035,web_archive!D:AB,18,FALSE)</f>
        <v>#N/A</v>
      </c>
      <c r="O2035" s="6">
        <v>2</v>
      </c>
      <c r="P2035" s="6">
        <v>136</v>
      </c>
      <c r="Q2035" s="6"/>
      <c r="R2035" s="6">
        <v>1</v>
      </c>
      <c r="S2035" s="6">
        <v>0</v>
      </c>
      <c r="T2035" s="6">
        <v>0</v>
      </c>
      <c r="U2035" s="6" t="s">
        <v>12636</v>
      </c>
      <c r="V2035" s="6" t="s">
        <v>12489</v>
      </c>
      <c r="W2035" s="6" t="s">
        <v>12299</v>
      </c>
      <c r="X2035" s="6" t="s">
        <v>12299</v>
      </c>
      <c r="Y2035" s="6"/>
      <c r="Z2035" s="6"/>
      <c r="AA2035" s="6"/>
      <c r="AB2035" s="6"/>
      <c r="AC2035" s="6"/>
      <c r="AD2035" s="6"/>
    </row>
    <row r="2036" spans="1:30" x14ac:dyDescent="0.3">
      <c r="A2036" s="6">
        <v>2836</v>
      </c>
      <c r="B2036" s="6" t="s">
        <v>15778</v>
      </c>
      <c r="C2036" s="6" t="s">
        <v>4545</v>
      </c>
      <c r="D2036" s="6">
        <v>4</v>
      </c>
      <c r="E2036" s="6">
        <v>1</v>
      </c>
      <c r="F2036" s="6"/>
      <c r="G2036" s="6">
        <v>0</v>
      </c>
      <c r="H2036" s="6"/>
      <c r="I2036" s="6">
        <v>0</v>
      </c>
      <c r="J2036" s="6"/>
      <c r="K2036" s="6">
        <v>0</v>
      </c>
      <c r="L2036" s="6" t="s">
        <v>14534</v>
      </c>
      <c r="M2036" s="6">
        <v>63</v>
      </c>
      <c r="N2036" s="6" t="e">
        <f>VLOOKUP(A2036,web_archive!D:AB,18,FALSE)</f>
        <v>#N/A</v>
      </c>
      <c r="O2036" s="6">
        <v>2</v>
      </c>
      <c r="P2036" s="6">
        <v>136</v>
      </c>
      <c r="Q2036" s="6"/>
      <c r="R2036" s="6">
        <v>1</v>
      </c>
      <c r="S2036" s="6">
        <v>0</v>
      </c>
      <c r="T2036" s="6">
        <v>0</v>
      </c>
      <c r="U2036" s="6" t="s">
        <v>12858</v>
      </c>
      <c r="V2036" s="6" t="s">
        <v>12451</v>
      </c>
      <c r="W2036" s="6" t="s">
        <v>12299</v>
      </c>
      <c r="X2036" s="6" t="s">
        <v>12299</v>
      </c>
      <c r="Y2036" s="6"/>
      <c r="Z2036" s="6"/>
      <c r="AA2036" s="6"/>
      <c r="AB2036" s="6"/>
      <c r="AC2036" s="6"/>
      <c r="AD2036" s="6"/>
    </row>
    <row r="2037" spans="1:30" x14ac:dyDescent="0.3">
      <c r="A2037" s="6">
        <v>2837</v>
      </c>
      <c r="B2037" s="6" t="s">
        <v>15779</v>
      </c>
      <c r="C2037" s="6" t="s">
        <v>8667</v>
      </c>
      <c r="D2037" s="6">
        <v>4</v>
      </c>
      <c r="E2037" s="6">
        <v>1</v>
      </c>
      <c r="F2037" s="6"/>
      <c r="G2037" s="6">
        <v>0</v>
      </c>
      <c r="H2037" s="6"/>
      <c r="I2037" s="6">
        <v>5</v>
      </c>
      <c r="J2037" s="6"/>
      <c r="K2037" s="6">
        <v>0</v>
      </c>
      <c r="L2037" s="6" t="s">
        <v>14534</v>
      </c>
      <c r="M2037" s="6">
        <v>63</v>
      </c>
      <c r="N2037" s="6" t="e">
        <f>VLOOKUP(A2037,web_archive!D:AB,18,FALSE)</f>
        <v>#N/A</v>
      </c>
      <c r="O2037" s="6">
        <v>2</v>
      </c>
      <c r="P2037" s="6">
        <v>136</v>
      </c>
      <c r="Q2037" s="6"/>
      <c r="R2037" s="6">
        <v>1</v>
      </c>
      <c r="S2037" s="6">
        <v>0</v>
      </c>
      <c r="T2037" s="6">
        <v>0</v>
      </c>
      <c r="U2037" s="6" t="s">
        <v>14525</v>
      </c>
      <c r="V2037" s="6" t="s">
        <v>12491</v>
      </c>
      <c r="W2037" s="6" t="s">
        <v>12299</v>
      </c>
      <c r="X2037" s="6" t="s">
        <v>12299</v>
      </c>
      <c r="Y2037" s="6"/>
      <c r="Z2037" s="6"/>
      <c r="AA2037" s="6"/>
      <c r="AB2037" s="6"/>
      <c r="AC2037" s="6"/>
      <c r="AD2037" s="6"/>
    </row>
    <row r="2038" spans="1:30" x14ac:dyDescent="0.3">
      <c r="A2038" s="6">
        <v>2838</v>
      </c>
      <c r="B2038" s="6" t="s">
        <v>15780</v>
      </c>
      <c r="C2038" s="6" t="s">
        <v>7021</v>
      </c>
      <c r="D2038" s="6">
        <v>4</v>
      </c>
      <c r="E2038" s="6">
        <v>1</v>
      </c>
      <c r="F2038" s="6"/>
      <c r="G2038" s="6">
        <v>0</v>
      </c>
      <c r="H2038" s="6"/>
      <c r="I2038" s="6">
        <v>0</v>
      </c>
      <c r="J2038" s="6"/>
      <c r="K2038" s="6">
        <v>0</v>
      </c>
      <c r="L2038" s="6" t="s">
        <v>14534</v>
      </c>
      <c r="M2038" s="6">
        <v>63</v>
      </c>
      <c r="N2038" s="6" t="e">
        <f>VLOOKUP(A2038,web_archive!D:AB,18,FALSE)</f>
        <v>#N/A</v>
      </c>
      <c r="O2038" s="6">
        <v>2</v>
      </c>
      <c r="P2038" s="6">
        <v>136</v>
      </c>
      <c r="Q2038" s="6"/>
      <c r="R2038" s="6">
        <v>1</v>
      </c>
      <c r="S2038" s="6">
        <v>0</v>
      </c>
      <c r="T2038" s="6">
        <v>0</v>
      </c>
      <c r="U2038" s="6" t="s">
        <v>12660</v>
      </c>
      <c r="V2038" s="6" t="s">
        <v>12451</v>
      </c>
      <c r="W2038" s="6" t="s">
        <v>12299</v>
      </c>
      <c r="X2038" s="6" t="s">
        <v>12299</v>
      </c>
      <c r="Y2038" s="6"/>
      <c r="Z2038" s="6"/>
      <c r="AA2038" s="6"/>
      <c r="AB2038" s="6"/>
      <c r="AC2038" s="6"/>
      <c r="AD2038" s="6"/>
    </row>
    <row r="2039" spans="1:30" x14ac:dyDescent="0.3">
      <c r="A2039" s="6">
        <v>2839</v>
      </c>
      <c r="B2039" s="6" t="s">
        <v>15781</v>
      </c>
      <c r="C2039" s="6" t="s">
        <v>8425</v>
      </c>
      <c r="D2039" s="6">
        <v>4</v>
      </c>
      <c r="E2039" s="6">
        <v>1</v>
      </c>
      <c r="F2039" s="6"/>
      <c r="G2039" s="6">
        <v>0</v>
      </c>
      <c r="H2039" s="6"/>
      <c r="I2039" s="6">
        <v>0</v>
      </c>
      <c r="J2039" s="6"/>
      <c r="K2039" s="6">
        <v>0</v>
      </c>
      <c r="L2039" s="6" t="s">
        <v>14534</v>
      </c>
      <c r="M2039" s="6">
        <v>63</v>
      </c>
      <c r="N2039" s="6" t="e">
        <f>VLOOKUP(A2039,web_archive!D:AB,18,FALSE)</f>
        <v>#N/A</v>
      </c>
      <c r="O2039" s="6">
        <v>2</v>
      </c>
      <c r="P2039" s="6">
        <v>136</v>
      </c>
      <c r="Q2039" s="6"/>
      <c r="R2039" s="6">
        <v>1</v>
      </c>
      <c r="S2039" s="6">
        <v>0</v>
      </c>
      <c r="T2039" s="6">
        <v>0</v>
      </c>
      <c r="U2039" s="6" t="s">
        <v>12691</v>
      </c>
      <c r="V2039" s="6" t="s">
        <v>12451</v>
      </c>
      <c r="W2039" s="6" t="s">
        <v>12299</v>
      </c>
      <c r="X2039" s="6" t="s">
        <v>12299</v>
      </c>
      <c r="Y2039" s="6"/>
      <c r="Z2039" s="6"/>
      <c r="AA2039" s="6"/>
      <c r="AB2039" s="6"/>
      <c r="AC2039" s="6"/>
      <c r="AD2039" s="6"/>
    </row>
    <row r="2040" spans="1:30" x14ac:dyDescent="0.3">
      <c r="A2040" s="6">
        <v>2840</v>
      </c>
      <c r="B2040" s="6" t="s">
        <v>15782</v>
      </c>
      <c r="C2040" s="6" t="s">
        <v>8506</v>
      </c>
      <c r="D2040" s="6">
        <v>4</v>
      </c>
      <c r="E2040" s="6">
        <v>1</v>
      </c>
      <c r="F2040" s="6"/>
      <c r="G2040" s="6">
        <v>0</v>
      </c>
      <c r="H2040" s="6"/>
      <c r="I2040" s="6">
        <v>0</v>
      </c>
      <c r="J2040" s="6"/>
      <c r="K2040" s="6">
        <v>0</v>
      </c>
      <c r="L2040" s="6" t="s">
        <v>14534</v>
      </c>
      <c r="M2040" s="6">
        <v>63</v>
      </c>
      <c r="N2040" s="6" t="e">
        <f>VLOOKUP(A2040,web_archive!D:AB,18,FALSE)</f>
        <v>#N/A</v>
      </c>
      <c r="O2040" s="6">
        <v>2</v>
      </c>
      <c r="P2040" s="6">
        <v>136</v>
      </c>
      <c r="Q2040" s="6"/>
      <c r="R2040" s="6">
        <v>1</v>
      </c>
      <c r="S2040" s="6">
        <v>0</v>
      </c>
      <c r="T2040" s="6">
        <v>0</v>
      </c>
      <c r="U2040" s="6" t="s">
        <v>12787</v>
      </c>
      <c r="V2040" s="6" t="s">
        <v>13760</v>
      </c>
      <c r="W2040" s="6" t="s">
        <v>12491</v>
      </c>
      <c r="X2040" s="6" t="s">
        <v>12299</v>
      </c>
      <c r="Y2040" s="6" t="s">
        <v>12299</v>
      </c>
      <c r="Z2040" s="6"/>
      <c r="AA2040" s="6"/>
      <c r="AB2040" s="6"/>
      <c r="AC2040" s="6"/>
      <c r="AD2040" s="6"/>
    </row>
    <row r="2041" spans="1:30" x14ac:dyDescent="0.3">
      <c r="A2041" s="6">
        <v>2841</v>
      </c>
      <c r="B2041" s="6" t="s">
        <v>15783</v>
      </c>
      <c r="C2041" s="6" t="s">
        <v>15784</v>
      </c>
      <c r="D2041" s="6">
        <v>4</v>
      </c>
      <c r="E2041" s="6">
        <v>0</v>
      </c>
      <c r="F2041" s="6"/>
      <c r="G2041" s="6">
        <v>0</v>
      </c>
      <c r="H2041" s="6"/>
      <c r="I2041" s="6">
        <v>2</v>
      </c>
      <c r="J2041" s="6"/>
      <c r="K2041" s="6">
        <v>0</v>
      </c>
      <c r="L2041" s="6" t="s">
        <v>14534</v>
      </c>
      <c r="M2041" s="6">
        <v>63</v>
      </c>
      <c r="N2041" s="6" t="e">
        <f>VLOOKUP(A2041,web_archive!D:AB,18,FALSE)</f>
        <v>#N/A</v>
      </c>
      <c r="O2041" s="6">
        <v>2</v>
      </c>
      <c r="P2041" s="6">
        <v>136</v>
      </c>
      <c r="Q2041" s="6"/>
      <c r="R2041" s="6">
        <v>99</v>
      </c>
      <c r="S2041" s="6">
        <v>0</v>
      </c>
      <c r="T2041" s="6">
        <v>0</v>
      </c>
      <c r="U2041" s="6" t="s">
        <v>12542</v>
      </c>
      <c r="V2041" s="6" t="s">
        <v>13184</v>
      </c>
      <c r="W2041" s="6" t="s">
        <v>13525</v>
      </c>
      <c r="X2041" s="6" t="s">
        <v>15785</v>
      </c>
      <c r="Y2041" s="6" t="s">
        <v>13898</v>
      </c>
      <c r="Z2041" s="6" t="s">
        <v>15786</v>
      </c>
      <c r="AA2041" s="6" t="s">
        <v>13898</v>
      </c>
      <c r="AB2041" s="6" t="s">
        <v>12489</v>
      </c>
      <c r="AC2041" s="6" t="s">
        <v>12299</v>
      </c>
      <c r="AD2041" s="6" t="s">
        <v>12299</v>
      </c>
    </row>
    <row r="2042" spans="1:30" x14ac:dyDescent="0.3">
      <c r="A2042" s="6">
        <v>2842</v>
      </c>
      <c r="B2042" s="6" t="s">
        <v>15787</v>
      </c>
      <c r="C2042" s="6" t="s">
        <v>3473</v>
      </c>
      <c r="D2042" s="6">
        <v>4</v>
      </c>
      <c r="E2042" s="6">
        <v>1</v>
      </c>
      <c r="F2042" s="6"/>
      <c r="G2042" s="6">
        <v>0</v>
      </c>
      <c r="H2042" s="6"/>
      <c r="I2042" s="6">
        <v>0</v>
      </c>
      <c r="J2042" s="6"/>
      <c r="K2042" s="6">
        <v>0</v>
      </c>
      <c r="L2042" s="6" t="s">
        <v>14534</v>
      </c>
      <c r="M2042" s="6">
        <v>63</v>
      </c>
      <c r="N2042" s="6" t="e">
        <f>VLOOKUP(A2042,web_archive!D:AB,18,FALSE)</f>
        <v>#N/A</v>
      </c>
      <c r="O2042" s="6">
        <v>2</v>
      </c>
      <c r="P2042" s="6">
        <v>136</v>
      </c>
      <c r="Q2042" s="6"/>
      <c r="R2042" s="6">
        <v>1</v>
      </c>
      <c r="S2042" s="6">
        <v>0</v>
      </c>
      <c r="T2042" s="6">
        <v>0</v>
      </c>
      <c r="U2042" s="6" t="s">
        <v>12542</v>
      </c>
      <c r="V2042" s="6" t="s">
        <v>12404</v>
      </c>
      <c r="W2042" s="6" t="s">
        <v>12299</v>
      </c>
      <c r="X2042" s="6" t="s">
        <v>12299</v>
      </c>
      <c r="Y2042" s="6"/>
      <c r="Z2042" s="6"/>
      <c r="AA2042" s="6"/>
      <c r="AB2042" s="6"/>
      <c r="AC2042" s="6"/>
      <c r="AD2042" s="6"/>
    </row>
    <row r="2043" spans="1:30" x14ac:dyDescent="0.3">
      <c r="A2043" s="6">
        <v>2843</v>
      </c>
      <c r="B2043" s="6" t="s">
        <v>15788</v>
      </c>
      <c r="C2043" s="6" t="s">
        <v>15789</v>
      </c>
      <c r="D2043" s="6">
        <v>4</v>
      </c>
      <c r="E2043" s="6">
        <v>20</v>
      </c>
      <c r="F2043" s="6"/>
      <c r="G2043" s="6">
        <v>0</v>
      </c>
      <c r="H2043" s="6"/>
      <c r="I2043" s="6">
        <v>0</v>
      </c>
      <c r="J2043" s="6"/>
      <c r="K2043" s="6">
        <v>0</v>
      </c>
      <c r="L2043" s="6" t="s">
        <v>12295</v>
      </c>
      <c r="M2043" s="6">
        <v>63</v>
      </c>
      <c r="N2043" s="6" t="e">
        <f>VLOOKUP(A2043,web_archive!D:AB,18,FALSE)</f>
        <v>#N/A</v>
      </c>
      <c r="O2043" s="6">
        <v>2</v>
      </c>
      <c r="P2043" s="6">
        <v>136</v>
      </c>
      <c r="Q2043" s="6"/>
      <c r="R2043" s="6">
        <v>75</v>
      </c>
      <c r="S2043" s="6">
        <v>0</v>
      </c>
      <c r="T2043" s="6">
        <v>0</v>
      </c>
      <c r="U2043" s="6" t="s">
        <v>13227</v>
      </c>
      <c r="V2043" s="6" t="s">
        <v>12370</v>
      </c>
      <c r="W2043" s="6" t="s">
        <v>12299</v>
      </c>
      <c r="X2043" s="6" t="s">
        <v>12299</v>
      </c>
      <c r="Y2043" s="6"/>
      <c r="Z2043" s="6"/>
      <c r="AA2043" s="6"/>
      <c r="AB2043" s="6"/>
      <c r="AC2043" s="6"/>
      <c r="AD2043" s="6"/>
    </row>
    <row r="2044" spans="1:30" x14ac:dyDescent="0.3">
      <c r="A2044" s="6">
        <v>2844</v>
      </c>
      <c r="B2044" s="6" t="s">
        <v>15790</v>
      </c>
      <c r="C2044" s="6" t="s">
        <v>15791</v>
      </c>
      <c r="D2044" s="6">
        <v>4</v>
      </c>
      <c r="E2044" s="6">
        <v>20</v>
      </c>
      <c r="F2044" s="6"/>
      <c r="G2044" s="6">
        <v>100</v>
      </c>
      <c r="H2044" s="6"/>
      <c r="I2044" s="6">
        <v>0</v>
      </c>
      <c r="J2044" s="6"/>
      <c r="K2044" s="6">
        <v>0</v>
      </c>
      <c r="L2044" s="6" t="s">
        <v>12295</v>
      </c>
      <c r="M2044" s="6">
        <v>63</v>
      </c>
      <c r="N2044" s="6" t="e">
        <f>VLOOKUP(A2044,web_archive!D:AB,18,FALSE)</f>
        <v>#N/A</v>
      </c>
      <c r="O2044" s="6">
        <v>2</v>
      </c>
      <c r="P2044" s="6">
        <v>136</v>
      </c>
      <c r="Q2044" s="6"/>
      <c r="R2044" s="6">
        <v>80</v>
      </c>
      <c r="S2044" s="6">
        <v>0</v>
      </c>
      <c r="T2044" s="6">
        <v>0</v>
      </c>
      <c r="U2044" s="6" t="s">
        <v>15792</v>
      </c>
      <c r="V2044" s="6" t="s">
        <v>12368</v>
      </c>
      <c r="W2044" s="6" t="s">
        <v>12299</v>
      </c>
      <c r="X2044" s="6" t="s">
        <v>12299</v>
      </c>
      <c r="Y2044" s="6"/>
      <c r="Z2044" s="6"/>
      <c r="AA2044" s="6"/>
      <c r="AB2044" s="6"/>
      <c r="AC2044" s="6"/>
      <c r="AD2044" s="6"/>
    </row>
    <row r="2045" spans="1:30" x14ac:dyDescent="0.3">
      <c r="A2045" s="6">
        <v>2845</v>
      </c>
      <c r="B2045" s="6" t="s">
        <v>15793</v>
      </c>
      <c r="C2045" s="6" t="s">
        <v>15794</v>
      </c>
      <c r="D2045" s="6">
        <v>4</v>
      </c>
      <c r="E2045" s="6">
        <v>0</v>
      </c>
      <c r="F2045" s="6"/>
      <c r="G2045" s="6">
        <v>0</v>
      </c>
      <c r="H2045" s="6"/>
      <c r="I2045" s="6">
        <v>2</v>
      </c>
      <c r="J2045" s="6"/>
      <c r="K2045" s="6">
        <v>0</v>
      </c>
      <c r="L2045" s="6" t="s">
        <v>12295</v>
      </c>
      <c r="M2045" s="6">
        <v>63</v>
      </c>
      <c r="N2045" s="6" t="e">
        <f>VLOOKUP(A2045,web_archive!D:AB,18,FALSE)</f>
        <v>#N/A</v>
      </c>
      <c r="O2045" s="6">
        <v>2</v>
      </c>
      <c r="P2045" s="6">
        <v>136</v>
      </c>
      <c r="Q2045" s="6"/>
      <c r="R2045" s="6">
        <v>20</v>
      </c>
      <c r="S2045" s="6">
        <v>0</v>
      </c>
      <c r="T2045" s="6">
        <v>0</v>
      </c>
      <c r="U2045" s="6" t="s">
        <v>14525</v>
      </c>
      <c r="V2045" s="6" t="s">
        <v>12600</v>
      </c>
      <c r="W2045" s="6" t="s">
        <v>12299</v>
      </c>
      <c r="X2045" s="6" t="s">
        <v>12299</v>
      </c>
      <c r="Y2045" s="6"/>
      <c r="Z2045" s="6"/>
      <c r="AA2045" s="6"/>
      <c r="AB2045" s="6"/>
      <c r="AC2045" s="6"/>
      <c r="AD2045" s="6"/>
    </row>
    <row r="2046" spans="1:30" x14ac:dyDescent="0.3">
      <c r="A2046" s="6">
        <v>2846</v>
      </c>
      <c r="B2046" s="6" t="s">
        <v>15795</v>
      </c>
      <c r="C2046" s="6" t="s">
        <v>15579</v>
      </c>
      <c r="D2046" s="6">
        <v>4</v>
      </c>
      <c r="E2046" s="6">
        <v>20</v>
      </c>
      <c r="F2046" s="6"/>
      <c r="G2046" s="6">
        <v>0</v>
      </c>
      <c r="H2046" s="6"/>
      <c r="I2046" s="6">
        <v>0</v>
      </c>
      <c r="J2046" s="6"/>
      <c r="K2046" s="6">
        <v>0</v>
      </c>
      <c r="L2046" s="6" t="s">
        <v>12295</v>
      </c>
      <c r="M2046" s="6">
        <v>63</v>
      </c>
      <c r="N2046" s="6" t="e">
        <f>VLOOKUP(A2046,web_archive!D:AB,18,FALSE)</f>
        <v>#N/A</v>
      </c>
      <c r="O2046" s="6">
        <v>2</v>
      </c>
      <c r="P2046" s="6">
        <v>136</v>
      </c>
      <c r="Q2046" s="6"/>
      <c r="R2046" s="6">
        <v>0</v>
      </c>
      <c r="S2046" s="6">
        <v>0</v>
      </c>
      <c r="T2046" s="6">
        <v>0</v>
      </c>
      <c r="U2046" s="6" t="s">
        <v>12841</v>
      </c>
      <c r="V2046" s="6" t="s">
        <v>12368</v>
      </c>
      <c r="W2046" s="6" t="s">
        <v>12299</v>
      </c>
      <c r="X2046" s="6" t="s">
        <v>12299</v>
      </c>
      <c r="Y2046" s="6"/>
      <c r="Z2046" s="6"/>
      <c r="AA2046" s="6"/>
      <c r="AB2046" s="6"/>
      <c r="AC2046" s="6"/>
      <c r="AD2046" s="6"/>
    </row>
    <row r="2047" spans="1:30" x14ac:dyDescent="0.3">
      <c r="A2047" s="6">
        <v>2847</v>
      </c>
      <c r="B2047" s="6" t="s">
        <v>15796</v>
      </c>
      <c r="C2047" s="6" t="s">
        <v>15370</v>
      </c>
      <c r="D2047" s="6">
        <v>4</v>
      </c>
      <c r="E2047" s="6">
        <v>1</v>
      </c>
      <c r="F2047" s="6"/>
      <c r="G2047" s="6">
        <v>0</v>
      </c>
      <c r="H2047" s="6"/>
      <c r="I2047" s="6">
        <v>0</v>
      </c>
      <c r="J2047" s="6"/>
      <c r="K2047" s="6">
        <v>0</v>
      </c>
      <c r="L2047" s="6" t="s">
        <v>14534</v>
      </c>
      <c r="M2047" s="6">
        <v>63</v>
      </c>
      <c r="N2047" s="6" t="e">
        <f>VLOOKUP(A2047,web_archive!D:AB,18,FALSE)</f>
        <v>#N/A</v>
      </c>
      <c r="O2047" s="6">
        <v>2</v>
      </c>
      <c r="P2047" s="6">
        <v>136</v>
      </c>
      <c r="Q2047" s="6"/>
      <c r="R2047" s="6">
        <v>1</v>
      </c>
      <c r="S2047" s="6">
        <v>0</v>
      </c>
      <c r="T2047" s="6">
        <v>0</v>
      </c>
      <c r="U2047" s="6" t="s">
        <v>12636</v>
      </c>
      <c r="V2047" s="6" t="s">
        <v>12489</v>
      </c>
      <c r="W2047" s="6" t="s">
        <v>12299</v>
      </c>
      <c r="X2047" s="6" t="s">
        <v>12299</v>
      </c>
      <c r="Y2047" s="6"/>
      <c r="Z2047" s="6"/>
      <c r="AA2047" s="6"/>
      <c r="AB2047" s="6"/>
      <c r="AC2047" s="6"/>
      <c r="AD2047" s="6"/>
    </row>
    <row r="2048" spans="1:30" x14ac:dyDescent="0.3">
      <c r="A2048" s="6">
        <v>2848</v>
      </c>
      <c r="B2048" s="6" t="s">
        <v>15797</v>
      </c>
      <c r="C2048" s="6" t="s">
        <v>4545</v>
      </c>
      <c r="D2048" s="6">
        <v>4</v>
      </c>
      <c r="E2048" s="6">
        <v>1</v>
      </c>
      <c r="F2048" s="6"/>
      <c r="G2048" s="6">
        <v>0</v>
      </c>
      <c r="H2048" s="6"/>
      <c r="I2048" s="6">
        <v>0</v>
      </c>
      <c r="J2048" s="6"/>
      <c r="K2048" s="6">
        <v>0</v>
      </c>
      <c r="L2048" s="6" t="s">
        <v>14534</v>
      </c>
      <c r="M2048" s="6">
        <v>63</v>
      </c>
      <c r="N2048" s="6" t="e">
        <f>VLOOKUP(A2048,web_archive!D:AB,18,FALSE)</f>
        <v>#N/A</v>
      </c>
      <c r="O2048" s="6">
        <v>2</v>
      </c>
      <c r="P2048" s="6">
        <v>136</v>
      </c>
      <c r="Q2048" s="6"/>
      <c r="R2048" s="6">
        <v>1</v>
      </c>
      <c r="S2048" s="6">
        <v>0</v>
      </c>
      <c r="T2048" s="6">
        <v>0</v>
      </c>
      <c r="U2048" s="6" t="s">
        <v>12858</v>
      </c>
      <c r="V2048" s="6" t="s">
        <v>12451</v>
      </c>
      <c r="W2048" s="6" t="s">
        <v>12299</v>
      </c>
      <c r="X2048" s="6" t="s">
        <v>12299</v>
      </c>
      <c r="Y2048" s="6"/>
      <c r="Z2048" s="6"/>
      <c r="AA2048" s="6"/>
      <c r="AB2048" s="6"/>
      <c r="AC2048" s="6"/>
      <c r="AD2048" s="6"/>
    </row>
    <row r="2049" spans="1:39" x14ac:dyDescent="0.3">
      <c r="A2049" s="6">
        <v>2849</v>
      </c>
      <c r="B2049" s="6" t="s">
        <v>15798</v>
      </c>
      <c r="C2049" s="6" t="s">
        <v>8667</v>
      </c>
      <c r="D2049" s="6">
        <v>4</v>
      </c>
      <c r="E2049" s="6">
        <v>1</v>
      </c>
      <c r="F2049" s="6"/>
      <c r="G2049" s="6">
        <v>0</v>
      </c>
      <c r="H2049" s="6"/>
      <c r="I2049" s="6">
        <v>5</v>
      </c>
      <c r="J2049" s="6"/>
      <c r="K2049" s="6">
        <v>0</v>
      </c>
      <c r="L2049" s="6" t="s">
        <v>14534</v>
      </c>
      <c r="M2049" s="6">
        <v>63</v>
      </c>
      <c r="N2049" s="6" t="e">
        <f>VLOOKUP(A2049,web_archive!D:AB,18,FALSE)</f>
        <v>#N/A</v>
      </c>
      <c r="O2049" s="6">
        <v>2</v>
      </c>
      <c r="P2049" s="6">
        <v>136</v>
      </c>
      <c r="Q2049" s="6"/>
      <c r="R2049" s="6">
        <v>1</v>
      </c>
      <c r="S2049" s="6">
        <v>0</v>
      </c>
      <c r="T2049" s="6">
        <v>0</v>
      </c>
      <c r="U2049" s="6" t="s">
        <v>14525</v>
      </c>
      <c r="V2049" s="6" t="s">
        <v>12491</v>
      </c>
      <c r="W2049" s="6" t="s">
        <v>12299</v>
      </c>
      <c r="X2049" s="6" t="s">
        <v>12299</v>
      </c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</row>
    <row r="2050" spans="1:39" x14ac:dyDescent="0.3">
      <c r="A2050" s="6">
        <v>2850</v>
      </c>
      <c r="B2050" s="6" t="s">
        <v>15799</v>
      </c>
      <c r="C2050" s="6" t="s">
        <v>8425</v>
      </c>
      <c r="D2050" s="6">
        <v>4</v>
      </c>
      <c r="E2050" s="6">
        <v>1</v>
      </c>
      <c r="F2050" s="6"/>
      <c r="G2050" s="6">
        <v>0</v>
      </c>
      <c r="H2050" s="6"/>
      <c r="I2050" s="6">
        <v>0</v>
      </c>
      <c r="J2050" s="6"/>
      <c r="K2050" s="6">
        <v>0</v>
      </c>
      <c r="L2050" s="6" t="s">
        <v>14534</v>
      </c>
      <c r="M2050" s="6">
        <v>63</v>
      </c>
      <c r="N2050" s="6" t="e">
        <f>VLOOKUP(A2050,web_archive!D:AB,18,FALSE)</f>
        <v>#N/A</v>
      </c>
      <c r="O2050" s="6">
        <v>2</v>
      </c>
      <c r="P2050" s="6">
        <v>136</v>
      </c>
      <c r="Q2050" s="6"/>
      <c r="R2050" s="6">
        <v>1</v>
      </c>
      <c r="S2050" s="6">
        <v>0</v>
      </c>
      <c r="T2050" s="6">
        <v>0</v>
      </c>
      <c r="U2050" s="6" t="s">
        <v>12660</v>
      </c>
      <c r="V2050" s="6" t="s">
        <v>12451</v>
      </c>
      <c r="W2050" s="6" t="s">
        <v>12299</v>
      </c>
      <c r="X2050" s="6" t="s">
        <v>12299</v>
      </c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</row>
    <row r="2051" spans="1:39" x14ac:dyDescent="0.3">
      <c r="A2051" s="6">
        <v>2851</v>
      </c>
      <c r="B2051" s="6" t="s">
        <v>15800</v>
      </c>
      <c r="C2051" s="6" t="s">
        <v>7021</v>
      </c>
      <c r="D2051" s="6">
        <v>4</v>
      </c>
      <c r="E2051" s="6">
        <v>1</v>
      </c>
      <c r="F2051" s="6"/>
      <c r="G2051" s="6">
        <v>0</v>
      </c>
      <c r="H2051" s="6"/>
      <c r="I2051" s="6">
        <v>0</v>
      </c>
      <c r="J2051" s="6"/>
      <c r="K2051" s="6">
        <v>0</v>
      </c>
      <c r="L2051" s="6" t="s">
        <v>14534</v>
      </c>
      <c r="M2051" s="6">
        <v>63</v>
      </c>
      <c r="N2051" s="6" t="e">
        <f>VLOOKUP(A2051,web_archive!D:AB,18,FALSE)</f>
        <v>#N/A</v>
      </c>
      <c r="O2051" s="6">
        <v>2</v>
      </c>
      <c r="P2051" s="6">
        <v>136</v>
      </c>
      <c r="Q2051" s="6"/>
      <c r="R2051" s="6">
        <v>1</v>
      </c>
      <c r="S2051" s="6">
        <v>0</v>
      </c>
      <c r="T2051" s="6">
        <v>0</v>
      </c>
      <c r="U2051" s="6" t="s">
        <v>12691</v>
      </c>
      <c r="V2051" s="6" t="s">
        <v>12451</v>
      </c>
      <c r="W2051" s="6" t="s">
        <v>12299</v>
      </c>
      <c r="X2051" s="6" t="s">
        <v>12299</v>
      </c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</row>
    <row r="2052" spans="1:39" x14ac:dyDescent="0.3">
      <c r="A2052" s="6">
        <v>2852</v>
      </c>
      <c r="B2052" s="6" t="s">
        <v>15801</v>
      </c>
      <c r="C2052" s="6" t="s">
        <v>8506</v>
      </c>
      <c r="D2052" s="6">
        <v>4</v>
      </c>
      <c r="E2052" s="6">
        <v>1</v>
      </c>
      <c r="F2052" s="6"/>
      <c r="G2052" s="6">
        <v>0</v>
      </c>
      <c r="H2052" s="6"/>
      <c r="I2052" s="6">
        <v>0</v>
      </c>
      <c r="J2052" s="6"/>
      <c r="K2052" s="6">
        <v>0</v>
      </c>
      <c r="L2052" s="6" t="s">
        <v>14534</v>
      </c>
      <c r="M2052" s="6">
        <v>63</v>
      </c>
      <c r="N2052" s="6" t="e">
        <f>VLOOKUP(A2052,web_archive!D:AB,18,FALSE)</f>
        <v>#N/A</v>
      </c>
      <c r="O2052" s="6">
        <v>2</v>
      </c>
      <c r="P2052" s="6">
        <v>136</v>
      </c>
      <c r="Q2052" s="6"/>
      <c r="R2052" s="6">
        <v>1</v>
      </c>
      <c r="S2052" s="6">
        <v>0</v>
      </c>
      <c r="T2052" s="6">
        <v>0</v>
      </c>
      <c r="U2052" s="6" t="s">
        <v>12787</v>
      </c>
      <c r="V2052" s="6" t="s">
        <v>13760</v>
      </c>
      <c r="W2052" s="6" t="s">
        <v>12491</v>
      </c>
      <c r="X2052" s="6" t="s">
        <v>12299</v>
      </c>
      <c r="Y2052" s="6" t="s">
        <v>12299</v>
      </c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</row>
    <row r="2053" spans="1:39" x14ac:dyDescent="0.3">
      <c r="A2053" s="6">
        <v>2853</v>
      </c>
      <c r="B2053" s="6" t="s">
        <v>15802</v>
      </c>
      <c r="C2053" s="6" t="s">
        <v>15803</v>
      </c>
      <c r="D2053" s="6">
        <v>4</v>
      </c>
      <c r="E2053" s="6">
        <v>20</v>
      </c>
      <c r="F2053" s="6"/>
      <c r="G2053" s="6">
        <v>200</v>
      </c>
      <c r="H2053" s="6"/>
      <c r="I2053" s="6">
        <v>2</v>
      </c>
      <c r="J2053" s="6"/>
      <c r="K2053" s="6">
        <v>0</v>
      </c>
      <c r="L2053" s="6" t="s">
        <v>14534</v>
      </c>
      <c r="M2053" s="6">
        <v>63</v>
      </c>
      <c r="N2053" s="6" t="e">
        <f>VLOOKUP(A2053,web_archive!D:AB,18,FALSE)</f>
        <v>#N/A</v>
      </c>
      <c r="O2053" s="6">
        <v>2</v>
      </c>
      <c r="P2053" s="6">
        <v>136</v>
      </c>
      <c r="Q2053" s="6"/>
      <c r="R2053" s="6">
        <v>110</v>
      </c>
      <c r="S2053" s="6">
        <v>0</v>
      </c>
      <c r="T2053" s="6">
        <v>0</v>
      </c>
      <c r="U2053" s="6" t="s">
        <v>14525</v>
      </c>
      <c r="V2053" s="6" t="s">
        <v>13183</v>
      </c>
      <c r="W2053" s="6" t="s">
        <v>13662</v>
      </c>
      <c r="X2053" s="6" t="s">
        <v>14453</v>
      </c>
      <c r="Y2053" s="6" t="s">
        <v>15804</v>
      </c>
      <c r="Z2053" s="6" t="s">
        <v>14080</v>
      </c>
      <c r="AA2053" s="6" t="s">
        <v>13794</v>
      </c>
      <c r="AB2053" s="6" t="s">
        <v>15805</v>
      </c>
      <c r="AC2053" s="6" t="s">
        <v>15804</v>
      </c>
      <c r="AD2053" s="6" t="s">
        <v>15806</v>
      </c>
      <c r="AE2053" s="6" t="s">
        <v>13794</v>
      </c>
      <c r="AF2053" s="6" t="s">
        <v>12831</v>
      </c>
      <c r="AG2053" s="6" t="s">
        <v>12299</v>
      </c>
      <c r="AH2053" s="6" t="s">
        <v>12299</v>
      </c>
      <c r="AI2053" s="6"/>
      <c r="AJ2053" s="6"/>
      <c r="AK2053" s="6"/>
      <c r="AL2053" s="6"/>
      <c r="AM2053" s="6"/>
    </row>
    <row r="2054" spans="1:39" x14ac:dyDescent="0.3">
      <c r="A2054" s="6">
        <v>2854</v>
      </c>
      <c r="B2054" s="6" t="s">
        <v>15807</v>
      </c>
      <c r="C2054" s="6" t="s">
        <v>15808</v>
      </c>
      <c r="D2054" s="6">
        <v>4</v>
      </c>
      <c r="E2054" s="6">
        <v>20</v>
      </c>
      <c r="F2054" s="6"/>
      <c r="G2054" s="6">
        <v>100</v>
      </c>
      <c r="H2054" s="6"/>
      <c r="I2054" s="6">
        <v>1</v>
      </c>
      <c r="J2054" s="6"/>
      <c r="K2054" s="6">
        <v>1</v>
      </c>
      <c r="L2054" s="6" t="s">
        <v>14534</v>
      </c>
      <c r="M2054" s="6">
        <v>63</v>
      </c>
      <c r="N2054" s="6" t="e">
        <f>VLOOKUP(A2054,web_archive!D:AB,18,FALSE)</f>
        <v>#N/A</v>
      </c>
      <c r="O2054" s="6">
        <v>2</v>
      </c>
      <c r="P2054" s="6">
        <v>136</v>
      </c>
      <c r="Q2054" s="6"/>
      <c r="R2054" s="6">
        <v>125</v>
      </c>
      <c r="S2054" s="6">
        <v>0</v>
      </c>
      <c r="T2054" s="6">
        <v>0</v>
      </c>
      <c r="U2054" s="6" t="s">
        <v>14525</v>
      </c>
      <c r="V2054" s="6" t="s">
        <v>13504</v>
      </c>
      <c r="W2054" s="6" t="s">
        <v>15809</v>
      </c>
      <c r="X2054" s="6" t="s">
        <v>13458</v>
      </c>
      <c r="Y2054" s="6" t="s">
        <v>15810</v>
      </c>
      <c r="Z2054" s="6" t="s">
        <v>13456</v>
      </c>
      <c r="AA2054" s="6" t="s">
        <v>14533</v>
      </c>
      <c r="AB2054" s="6" t="s">
        <v>13456</v>
      </c>
      <c r="AC2054" s="6" t="s">
        <v>15811</v>
      </c>
      <c r="AD2054" s="6" t="s">
        <v>13289</v>
      </c>
      <c r="AE2054" s="6">
        <v>5</v>
      </c>
      <c r="AF2054" s="6" t="s">
        <v>15812</v>
      </c>
      <c r="AG2054" s="6" t="s">
        <v>12567</v>
      </c>
      <c r="AH2054" s="6">
        <v>5</v>
      </c>
      <c r="AI2054" s="6">
        <v>30</v>
      </c>
      <c r="AJ2054" s="6" t="s">
        <v>13686</v>
      </c>
      <c r="AK2054" s="6" t="s">
        <v>12368</v>
      </c>
      <c r="AL2054" s="6" t="s">
        <v>12299</v>
      </c>
      <c r="AM2054" s="6" t="s">
        <v>12299</v>
      </c>
    </row>
    <row r="2055" spans="1:39" x14ac:dyDescent="0.3">
      <c r="A2055" s="6">
        <v>2855</v>
      </c>
      <c r="B2055" s="6" t="s">
        <v>15813</v>
      </c>
      <c r="C2055" s="6" t="s">
        <v>15814</v>
      </c>
      <c r="D2055" s="6">
        <v>4</v>
      </c>
      <c r="E2055" s="6">
        <v>20</v>
      </c>
      <c r="F2055" s="6"/>
      <c r="G2055" s="6">
        <v>100</v>
      </c>
      <c r="H2055" s="6"/>
      <c r="I2055" s="6">
        <v>0</v>
      </c>
      <c r="J2055" s="6"/>
      <c r="K2055" s="6">
        <v>0</v>
      </c>
      <c r="L2055" s="6" t="s">
        <v>12295</v>
      </c>
      <c r="M2055" s="6">
        <v>63</v>
      </c>
      <c r="N2055" s="6" t="e">
        <f>VLOOKUP(A2055,web_archive!D:AB,18,FALSE)</f>
        <v>#N/A</v>
      </c>
      <c r="O2055" s="6">
        <v>2</v>
      </c>
      <c r="P2055" s="6">
        <v>136</v>
      </c>
      <c r="Q2055" s="6"/>
      <c r="R2055" s="6">
        <v>45</v>
      </c>
      <c r="S2055" s="6">
        <v>0</v>
      </c>
      <c r="T2055" s="6">
        <v>0</v>
      </c>
      <c r="U2055" s="6" t="s">
        <v>12636</v>
      </c>
      <c r="V2055" s="6" t="s">
        <v>15815</v>
      </c>
      <c r="W2055" s="6" t="s">
        <v>15816</v>
      </c>
      <c r="X2055" s="6" t="s">
        <v>12563</v>
      </c>
      <c r="Y2055" s="6" t="s">
        <v>12489</v>
      </c>
      <c r="Z2055" s="6" t="s">
        <v>12299</v>
      </c>
      <c r="AA2055" s="6" t="s">
        <v>12299</v>
      </c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</row>
    <row r="2056" spans="1:39" x14ac:dyDescent="0.3">
      <c r="A2056" s="6">
        <v>2856</v>
      </c>
      <c r="B2056" s="6" t="s">
        <v>15817</v>
      </c>
      <c r="C2056" s="6" t="s">
        <v>15818</v>
      </c>
      <c r="D2056" s="6">
        <v>4</v>
      </c>
      <c r="E2056" s="6">
        <v>20</v>
      </c>
      <c r="F2056" s="6"/>
      <c r="G2056" s="6">
        <v>0</v>
      </c>
      <c r="H2056" s="6"/>
      <c r="I2056" s="6">
        <v>1</v>
      </c>
      <c r="J2056" s="6"/>
      <c r="K2056" s="6">
        <v>0</v>
      </c>
      <c r="L2056" s="6" t="s">
        <v>12295</v>
      </c>
      <c r="M2056" s="6">
        <v>63</v>
      </c>
      <c r="N2056" s="6" t="e">
        <f>VLOOKUP(A2056,web_archive!D:AB,18,FALSE)</f>
        <v>#N/A</v>
      </c>
      <c r="O2056" s="6">
        <v>2</v>
      </c>
      <c r="P2056" s="6">
        <v>136</v>
      </c>
      <c r="Q2056" s="6"/>
      <c r="R2056" s="6">
        <v>47</v>
      </c>
      <c r="S2056" s="6">
        <v>0</v>
      </c>
      <c r="T2056" s="6">
        <v>0</v>
      </c>
      <c r="U2056" s="6" t="s">
        <v>14525</v>
      </c>
      <c r="V2056" s="6" t="s">
        <v>13062</v>
      </c>
      <c r="W2056" s="6" t="s">
        <v>12483</v>
      </c>
      <c r="X2056" s="6" t="s">
        <v>12299</v>
      </c>
      <c r="Y2056" s="6" t="s">
        <v>12299</v>
      </c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</row>
    <row r="2057" spans="1:39" x14ac:dyDescent="0.3">
      <c r="A2057" s="6">
        <v>2857</v>
      </c>
      <c r="B2057" s="6" t="s">
        <v>15819</v>
      </c>
      <c r="C2057" s="6" t="s">
        <v>15820</v>
      </c>
      <c r="D2057" s="6">
        <v>4</v>
      </c>
      <c r="E2057" s="6">
        <v>20</v>
      </c>
      <c r="F2057" s="6"/>
      <c r="G2057" s="6">
        <v>0</v>
      </c>
      <c r="H2057" s="6"/>
      <c r="I2057" s="6">
        <v>1</v>
      </c>
      <c r="J2057" s="6"/>
      <c r="K2057" s="6">
        <v>0</v>
      </c>
      <c r="L2057" s="6" t="s">
        <v>12295</v>
      </c>
      <c r="M2057" s="6">
        <v>63</v>
      </c>
      <c r="N2057" s="6" t="e">
        <f>VLOOKUP(A2057,web_archive!D:AB,18,FALSE)</f>
        <v>#N/A</v>
      </c>
      <c r="O2057" s="6">
        <v>2</v>
      </c>
      <c r="P2057" s="6">
        <v>136</v>
      </c>
      <c r="Q2057" s="6"/>
      <c r="R2057" s="6">
        <v>47</v>
      </c>
      <c r="S2057" s="6">
        <v>0</v>
      </c>
      <c r="T2057" s="6">
        <v>0</v>
      </c>
      <c r="U2057" s="6" t="s">
        <v>12691</v>
      </c>
      <c r="V2057" s="6" t="s">
        <v>13482</v>
      </c>
      <c r="W2057" s="6" t="s">
        <v>13021</v>
      </c>
      <c r="X2057" s="6" t="s">
        <v>13470</v>
      </c>
      <c r="Y2057" s="6" t="s">
        <v>14397</v>
      </c>
      <c r="Z2057" s="6" t="s">
        <v>13483</v>
      </c>
      <c r="AA2057" s="6" t="s">
        <v>14734</v>
      </c>
      <c r="AB2057" s="6" t="s">
        <v>12600</v>
      </c>
      <c r="AC2057" s="6" t="s">
        <v>12299</v>
      </c>
      <c r="AD2057" s="6" t="s">
        <v>12299</v>
      </c>
      <c r="AE2057" s="6"/>
      <c r="AF2057" s="6"/>
      <c r="AG2057" s="6"/>
      <c r="AH2057" s="6"/>
      <c r="AI2057" s="6"/>
      <c r="AJ2057" s="6"/>
      <c r="AK2057" s="6"/>
      <c r="AL2057" s="6"/>
      <c r="AM2057" s="6"/>
    </row>
    <row r="2058" spans="1:39" x14ac:dyDescent="0.3">
      <c r="A2058" s="6">
        <v>2858</v>
      </c>
      <c r="B2058" s="6" t="s">
        <v>15821</v>
      </c>
      <c r="C2058" s="6" t="s">
        <v>15822</v>
      </c>
      <c r="D2058" s="6">
        <v>4</v>
      </c>
      <c r="E2058" s="6">
        <v>0</v>
      </c>
      <c r="F2058" s="6"/>
      <c r="G2058" s="6">
        <v>0</v>
      </c>
      <c r="H2058" s="6"/>
      <c r="I2058" s="6">
        <v>0</v>
      </c>
      <c r="J2058" s="6"/>
      <c r="K2058" s="6">
        <v>0</v>
      </c>
      <c r="L2058" s="6" t="s">
        <v>12295</v>
      </c>
      <c r="M2058" s="6">
        <v>63</v>
      </c>
      <c r="N2058" s="6" t="e">
        <f>VLOOKUP(A2058,web_archive!D:AB,18,FALSE)</f>
        <v>#N/A</v>
      </c>
      <c r="O2058" s="6">
        <v>2</v>
      </c>
      <c r="P2058" s="6">
        <v>136</v>
      </c>
      <c r="Q2058" s="6"/>
      <c r="R2058" s="6">
        <v>70</v>
      </c>
      <c r="S2058" s="6">
        <v>0</v>
      </c>
      <c r="T2058" s="6">
        <v>0</v>
      </c>
      <c r="U2058" s="6" t="s">
        <v>15823</v>
      </c>
      <c r="V2058" s="6" t="s">
        <v>12368</v>
      </c>
      <c r="W2058" s="6" t="s">
        <v>12299</v>
      </c>
      <c r="X2058" s="6" t="s">
        <v>12299</v>
      </c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</row>
    <row r="2059" spans="1:39" x14ac:dyDescent="0.3">
      <c r="A2059" s="6">
        <v>2859</v>
      </c>
      <c r="B2059" s="6" t="s">
        <v>15824</v>
      </c>
      <c r="C2059" s="6" t="s">
        <v>15825</v>
      </c>
      <c r="D2059" s="6">
        <v>4</v>
      </c>
      <c r="E2059" s="6">
        <v>20</v>
      </c>
      <c r="F2059" s="6"/>
      <c r="G2059" s="6">
        <v>200</v>
      </c>
      <c r="H2059" s="6"/>
      <c r="I2059" s="6">
        <v>2</v>
      </c>
      <c r="J2059" s="6"/>
      <c r="K2059" s="6">
        <v>0</v>
      </c>
      <c r="L2059" s="6" t="s">
        <v>13824</v>
      </c>
      <c r="M2059" s="6">
        <v>63</v>
      </c>
      <c r="N2059" s="6" t="e">
        <f>VLOOKUP(A2059,web_archive!D:AB,18,FALSE)</f>
        <v>#N/A</v>
      </c>
      <c r="O2059" s="6">
        <v>2</v>
      </c>
      <c r="P2059" s="6">
        <v>136</v>
      </c>
      <c r="Q2059" s="6"/>
      <c r="R2059" s="6">
        <v>100</v>
      </c>
      <c r="S2059" s="6">
        <v>0</v>
      </c>
      <c r="T2059" s="6">
        <v>0</v>
      </c>
      <c r="U2059" s="6" t="s">
        <v>14525</v>
      </c>
      <c r="V2059" s="6" t="s">
        <v>13504</v>
      </c>
      <c r="W2059" s="6" t="s">
        <v>14596</v>
      </c>
      <c r="X2059" s="6" t="s">
        <v>12824</v>
      </c>
      <c r="Y2059" s="6" t="s">
        <v>15826</v>
      </c>
      <c r="Z2059" s="6" t="s">
        <v>14224</v>
      </c>
      <c r="AA2059" s="6">
        <v>3</v>
      </c>
      <c r="AB2059" s="6" t="s">
        <v>12486</v>
      </c>
      <c r="AC2059" s="6" t="s">
        <v>12299</v>
      </c>
      <c r="AD2059" s="6" t="s">
        <v>12299</v>
      </c>
      <c r="AE2059" s="6"/>
      <c r="AF2059" s="6"/>
      <c r="AG2059" s="6"/>
      <c r="AH2059" s="6"/>
      <c r="AI2059" s="6"/>
      <c r="AJ2059" s="6"/>
      <c r="AK2059" s="6"/>
      <c r="AL2059" s="6"/>
      <c r="AM2059" s="6"/>
    </row>
    <row r="2060" spans="1:39" x14ac:dyDescent="0.3">
      <c r="A2060" s="6">
        <v>2860</v>
      </c>
      <c r="B2060" s="6" t="s">
        <v>15827</v>
      </c>
      <c r="C2060" s="6" t="s">
        <v>15828</v>
      </c>
      <c r="D2060" s="6">
        <v>4</v>
      </c>
      <c r="E2060" s="6">
        <v>20</v>
      </c>
      <c r="F2060" s="6"/>
      <c r="G2060" s="6">
        <v>200</v>
      </c>
      <c r="H2060" s="6"/>
      <c r="I2060" s="6">
        <v>2</v>
      </c>
      <c r="J2060" s="6"/>
      <c r="K2060" s="6">
        <v>0</v>
      </c>
      <c r="L2060" s="6" t="s">
        <v>13824</v>
      </c>
      <c r="M2060" s="6">
        <v>63</v>
      </c>
      <c r="N2060" s="6" t="e">
        <f>VLOOKUP(A2060,web_archive!D:AB,18,FALSE)</f>
        <v>#N/A</v>
      </c>
      <c r="O2060" s="6">
        <v>2</v>
      </c>
      <c r="P2060" s="6">
        <v>136</v>
      </c>
      <c r="Q2060" s="6"/>
      <c r="R2060" s="6">
        <v>100</v>
      </c>
      <c r="S2060" s="6">
        <v>0</v>
      </c>
      <c r="T2060" s="6">
        <v>0</v>
      </c>
      <c r="U2060" s="6" t="s">
        <v>14525</v>
      </c>
      <c r="V2060" s="6" t="s">
        <v>13504</v>
      </c>
      <c r="W2060" s="6" t="s">
        <v>14596</v>
      </c>
      <c r="X2060" s="6" t="s">
        <v>13456</v>
      </c>
      <c r="Y2060" s="6" t="s">
        <v>15826</v>
      </c>
      <c r="Z2060" s="6" t="s">
        <v>12705</v>
      </c>
      <c r="AA2060" s="6">
        <v>3</v>
      </c>
      <c r="AB2060" s="6" t="s">
        <v>12486</v>
      </c>
      <c r="AC2060" s="6" t="s">
        <v>12299</v>
      </c>
      <c r="AD2060" s="6" t="s">
        <v>12299</v>
      </c>
      <c r="AE2060" s="6"/>
      <c r="AF2060" s="6"/>
      <c r="AG2060" s="6"/>
      <c r="AH2060" s="6"/>
      <c r="AI2060" s="6"/>
      <c r="AJ2060" s="6"/>
      <c r="AK2060" s="6"/>
      <c r="AL2060" s="6"/>
      <c r="AM2060" s="6"/>
    </row>
    <row r="2061" spans="1:39" x14ac:dyDescent="0.3">
      <c r="A2061" s="6">
        <v>2861</v>
      </c>
      <c r="B2061" s="6" t="s">
        <v>15829</v>
      </c>
      <c r="C2061" s="6" t="s">
        <v>15830</v>
      </c>
      <c r="D2061" s="6">
        <v>4</v>
      </c>
      <c r="E2061" s="6">
        <v>20</v>
      </c>
      <c r="F2061" s="6"/>
      <c r="G2061" s="6">
        <v>200</v>
      </c>
      <c r="H2061" s="6"/>
      <c r="I2061" s="6">
        <v>2</v>
      </c>
      <c r="J2061" s="6"/>
      <c r="K2061" s="6">
        <v>0</v>
      </c>
      <c r="L2061" s="6" t="s">
        <v>13824</v>
      </c>
      <c r="M2061" s="6">
        <v>63</v>
      </c>
      <c r="N2061" s="6" t="e">
        <f>VLOOKUP(A2061,web_archive!D:AB,18,FALSE)</f>
        <v>#N/A</v>
      </c>
      <c r="O2061" s="6">
        <v>2</v>
      </c>
      <c r="P2061" s="6">
        <v>136</v>
      </c>
      <c r="Q2061" s="6"/>
      <c r="R2061" s="6">
        <v>100</v>
      </c>
      <c r="S2061" s="6">
        <v>0</v>
      </c>
      <c r="T2061" s="6">
        <v>0</v>
      </c>
      <c r="U2061" s="6" t="s">
        <v>14525</v>
      </c>
      <c r="V2061" s="6" t="s">
        <v>13504</v>
      </c>
      <c r="W2061" s="6" t="s">
        <v>14596</v>
      </c>
      <c r="X2061" s="6" t="s">
        <v>13458</v>
      </c>
      <c r="Y2061" s="6" t="s">
        <v>15826</v>
      </c>
      <c r="Z2061" s="6" t="s">
        <v>15831</v>
      </c>
      <c r="AA2061" s="6">
        <v>3</v>
      </c>
      <c r="AB2061" s="6" t="s">
        <v>12486</v>
      </c>
      <c r="AC2061" s="6" t="s">
        <v>12299</v>
      </c>
      <c r="AD2061" s="6" t="s">
        <v>12299</v>
      </c>
      <c r="AE2061" s="6"/>
      <c r="AF2061" s="6"/>
      <c r="AG2061" s="6"/>
      <c r="AH2061" s="6"/>
      <c r="AI2061" s="6"/>
      <c r="AJ2061" s="6"/>
      <c r="AK2061" s="6"/>
      <c r="AL2061" s="6"/>
      <c r="AM2061" s="6"/>
    </row>
    <row r="2062" spans="1:39" x14ac:dyDescent="0.3">
      <c r="A2062" s="6">
        <v>2862</v>
      </c>
      <c r="B2062" s="6" t="s">
        <v>15832</v>
      </c>
      <c r="C2062" s="6" t="s">
        <v>15833</v>
      </c>
      <c r="D2062" s="6">
        <v>4</v>
      </c>
      <c r="E2062" s="6">
        <v>20</v>
      </c>
      <c r="F2062" s="6"/>
      <c r="G2062" s="6">
        <v>200</v>
      </c>
      <c r="H2062" s="6"/>
      <c r="I2062" s="6">
        <v>2</v>
      </c>
      <c r="J2062" s="6"/>
      <c r="K2062" s="6">
        <v>0</v>
      </c>
      <c r="L2062" s="6" t="s">
        <v>13824</v>
      </c>
      <c r="M2062" s="6">
        <v>63</v>
      </c>
      <c r="N2062" s="6" t="e">
        <f>VLOOKUP(A2062,web_archive!D:AB,18,FALSE)</f>
        <v>#N/A</v>
      </c>
      <c r="O2062" s="6">
        <v>2</v>
      </c>
      <c r="P2062" s="6">
        <v>136</v>
      </c>
      <c r="Q2062" s="6"/>
      <c r="R2062" s="6">
        <v>100</v>
      </c>
      <c r="S2062" s="6">
        <v>0</v>
      </c>
      <c r="T2062" s="6">
        <v>0</v>
      </c>
      <c r="U2062" s="6" t="s">
        <v>14525</v>
      </c>
      <c r="V2062" s="6" t="s">
        <v>13504</v>
      </c>
      <c r="W2062" s="6" t="s">
        <v>14596</v>
      </c>
      <c r="X2062" s="6" t="s">
        <v>12822</v>
      </c>
      <c r="Y2062" s="6" t="s">
        <v>15826</v>
      </c>
      <c r="Z2062" s="6" t="s">
        <v>14989</v>
      </c>
      <c r="AA2062" s="6">
        <v>3</v>
      </c>
      <c r="AB2062" s="6" t="s">
        <v>12486</v>
      </c>
      <c r="AC2062" s="6" t="s">
        <v>12299</v>
      </c>
      <c r="AD2062" s="6" t="s">
        <v>12299</v>
      </c>
      <c r="AE2062" s="6"/>
      <c r="AF2062" s="6"/>
      <c r="AG2062" s="6"/>
      <c r="AH2062" s="6"/>
      <c r="AI2062" s="6"/>
      <c r="AJ2062" s="6"/>
      <c r="AK2062" s="6"/>
      <c r="AL2062" s="6"/>
      <c r="AM2062" s="6"/>
    </row>
    <row r="2063" spans="1:39" x14ac:dyDescent="0.3">
      <c r="A2063" s="6">
        <v>2863</v>
      </c>
      <c r="B2063" s="6" t="s">
        <v>15834</v>
      </c>
      <c r="C2063" s="6" t="s">
        <v>15835</v>
      </c>
      <c r="D2063" s="6">
        <v>4</v>
      </c>
      <c r="E2063" s="6">
        <v>0</v>
      </c>
      <c r="F2063" s="6"/>
      <c r="G2063" s="6">
        <v>0</v>
      </c>
      <c r="H2063" s="6"/>
      <c r="I2063" s="6">
        <v>2</v>
      </c>
      <c r="J2063" s="6"/>
      <c r="K2063" s="6">
        <v>0</v>
      </c>
      <c r="L2063" s="6" t="s">
        <v>12295</v>
      </c>
      <c r="M2063" s="6">
        <v>63</v>
      </c>
      <c r="N2063" s="6" t="e">
        <f>VLOOKUP(A2063,web_archive!D:AB,18,FALSE)</f>
        <v>#N/A</v>
      </c>
      <c r="O2063" s="6">
        <v>2</v>
      </c>
      <c r="P2063" s="6">
        <v>136</v>
      </c>
      <c r="Q2063" s="6"/>
      <c r="R2063" s="6">
        <v>1</v>
      </c>
      <c r="S2063" s="6">
        <v>0</v>
      </c>
      <c r="T2063" s="6">
        <v>0</v>
      </c>
      <c r="U2063" s="6" t="s">
        <v>15836</v>
      </c>
      <c r="V2063" s="6" t="s">
        <v>12675</v>
      </c>
      <c r="W2063" s="6" t="s">
        <v>15837</v>
      </c>
      <c r="X2063" s="6" t="s">
        <v>13898</v>
      </c>
      <c r="Y2063" s="6" t="s">
        <v>12491</v>
      </c>
      <c r="Z2063" s="6" t="s">
        <v>12299</v>
      </c>
      <c r="AA2063" s="6" t="s">
        <v>12299</v>
      </c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</row>
    <row r="2064" spans="1:39" x14ac:dyDescent="0.3">
      <c r="A2064" s="6">
        <v>2864</v>
      </c>
      <c r="B2064" s="6" t="s">
        <v>15838</v>
      </c>
      <c r="C2064" s="6" t="s">
        <v>15839</v>
      </c>
      <c r="D2064" s="6">
        <v>4</v>
      </c>
      <c r="E2064" s="6">
        <v>20</v>
      </c>
      <c r="F2064" s="6"/>
      <c r="G2064" s="6">
        <v>0</v>
      </c>
      <c r="H2064" s="6"/>
      <c r="I2064" s="6">
        <v>0</v>
      </c>
      <c r="J2064" s="6"/>
      <c r="K2064" s="6">
        <v>0</v>
      </c>
      <c r="L2064" s="6" t="s">
        <v>13806</v>
      </c>
      <c r="M2064" s="6">
        <v>63</v>
      </c>
      <c r="N2064" s="6" t="e">
        <f>VLOOKUP(A2064,web_archive!D:AB,18,FALSE)</f>
        <v>#N/A</v>
      </c>
      <c r="O2064" s="6">
        <v>2</v>
      </c>
      <c r="P2064" s="6">
        <v>136</v>
      </c>
      <c r="Q2064" s="6"/>
      <c r="R2064" s="6">
        <v>110</v>
      </c>
      <c r="S2064" s="6">
        <v>0</v>
      </c>
      <c r="T2064" s="6">
        <v>0</v>
      </c>
      <c r="U2064" s="6" t="s">
        <v>12660</v>
      </c>
      <c r="V2064" s="6" t="s">
        <v>14643</v>
      </c>
      <c r="W2064" s="6" t="s">
        <v>12600</v>
      </c>
      <c r="X2064" s="6" t="s">
        <v>12299</v>
      </c>
      <c r="Y2064" s="6" t="s">
        <v>12299</v>
      </c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</row>
    <row r="2065" spans="1:29" x14ac:dyDescent="0.3">
      <c r="A2065" s="6">
        <v>2865</v>
      </c>
      <c r="B2065" s="6" t="s">
        <v>15840</v>
      </c>
      <c r="C2065" s="6" t="s">
        <v>15841</v>
      </c>
      <c r="D2065" s="6">
        <v>4</v>
      </c>
      <c r="E2065" s="6">
        <v>20</v>
      </c>
      <c r="F2065" s="6"/>
      <c r="G2065" s="6">
        <v>0</v>
      </c>
      <c r="H2065" s="6"/>
      <c r="I2065" s="6">
        <v>0</v>
      </c>
      <c r="J2065" s="6"/>
      <c r="K2065" s="6">
        <v>0</v>
      </c>
      <c r="L2065" s="6" t="s">
        <v>13806</v>
      </c>
      <c r="M2065" s="6">
        <v>63</v>
      </c>
      <c r="N2065" s="6" t="e">
        <f>VLOOKUP(A2065,web_archive!D:AB,18,FALSE)</f>
        <v>#N/A</v>
      </c>
      <c r="O2065" s="6">
        <v>2</v>
      </c>
      <c r="P2065" s="6">
        <v>136</v>
      </c>
      <c r="Q2065" s="6"/>
      <c r="R2065" s="6">
        <v>110</v>
      </c>
      <c r="S2065" s="6">
        <v>0</v>
      </c>
      <c r="T2065" s="6">
        <v>0</v>
      </c>
      <c r="U2065" s="6" t="s">
        <v>12542</v>
      </c>
      <c r="V2065" s="6" t="s">
        <v>14643</v>
      </c>
      <c r="W2065" s="6" t="s">
        <v>12600</v>
      </c>
      <c r="X2065" s="6" t="s">
        <v>12299</v>
      </c>
      <c r="Y2065" s="6" t="s">
        <v>12299</v>
      </c>
      <c r="Z2065" s="6"/>
      <c r="AA2065" s="6"/>
      <c r="AB2065" s="6"/>
      <c r="AC2065" s="6"/>
    </row>
    <row r="2066" spans="1:29" x14ac:dyDescent="0.3">
      <c r="A2066" s="6">
        <v>2866</v>
      </c>
      <c r="B2066" s="6" t="s">
        <v>15842</v>
      </c>
      <c r="C2066" s="6" t="s">
        <v>15843</v>
      </c>
      <c r="D2066" s="6">
        <v>4</v>
      </c>
      <c r="E2066" s="6">
        <v>20</v>
      </c>
      <c r="F2066" s="6"/>
      <c r="G2066" s="6">
        <v>0</v>
      </c>
      <c r="H2066" s="6"/>
      <c r="I2066" s="6">
        <v>0</v>
      </c>
      <c r="J2066" s="6"/>
      <c r="K2066" s="6">
        <v>0</v>
      </c>
      <c r="L2066" s="6" t="s">
        <v>13806</v>
      </c>
      <c r="M2066" s="6">
        <v>63</v>
      </c>
      <c r="N2066" s="6" t="e">
        <f>VLOOKUP(A2066,web_archive!D:AB,18,FALSE)</f>
        <v>#N/A</v>
      </c>
      <c r="O2066" s="6">
        <v>2</v>
      </c>
      <c r="P2066" s="6">
        <v>136</v>
      </c>
      <c r="Q2066" s="6"/>
      <c r="R2066" s="6">
        <v>110</v>
      </c>
      <c r="S2066" s="6">
        <v>0</v>
      </c>
      <c r="T2066" s="6">
        <v>0</v>
      </c>
      <c r="U2066" s="6" t="s">
        <v>12858</v>
      </c>
      <c r="V2066" s="6" t="s">
        <v>14643</v>
      </c>
      <c r="W2066" s="6" t="s">
        <v>12600</v>
      </c>
      <c r="X2066" s="6" t="s">
        <v>12299</v>
      </c>
      <c r="Y2066" s="6" t="s">
        <v>12299</v>
      </c>
      <c r="Z2066" s="6"/>
      <c r="AA2066" s="6"/>
      <c r="AB2066" s="6"/>
      <c r="AC2066" s="6"/>
    </row>
    <row r="2067" spans="1:29" x14ac:dyDescent="0.3">
      <c r="A2067" s="6">
        <v>2867</v>
      </c>
      <c r="B2067" s="6" t="s">
        <v>15844</v>
      </c>
      <c r="C2067" s="6" t="s">
        <v>15845</v>
      </c>
      <c r="D2067" s="6">
        <v>4</v>
      </c>
      <c r="E2067" s="6">
        <v>20</v>
      </c>
      <c r="F2067" s="6"/>
      <c r="G2067" s="6">
        <v>100</v>
      </c>
      <c r="H2067" s="6"/>
      <c r="I2067" s="6">
        <v>2</v>
      </c>
      <c r="J2067" s="6"/>
      <c r="K2067" s="6">
        <v>0</v>
      </c>
      <c r="L2067" s="6" t="s">
        <v>12295</v>
      </c>
      <c r="M2067" s="6">
        <v>63</v>
      </c>
      <c r="N2067" s="6" t="e">
        <f>VLOOKUP(A2067,web_archive!D:AB,18,FALSE)</f>
        <v>#N/A</v>
      </c>
      <c r="O2067" s="6">
        <v>2</v>
      </c>
      <c r="P2067" s="6">
        <v>136</v>
      </c>
      <c r="Q2067" s="6"/>
      <c r="R2067" s="6">
        <v>0</v>
      </c>
      <c r="S2067" s="6">
        <v>0</v>
      </c>
      <c r="T2067" s="6">
        <v>0</v>
      </c>
      <c r="U2067" s="6" t="s">
        <v>14525</v>
      </c>
      <c r="V2067" s="6" t="s">
        <v>12600</v>
      </c>
      <c r="W2067" s="6" t="s">
        <v>12299</v>
      </c>
      <c r="X2067" s="6" t="s">
        <v>12299</v>
      </c>
      <c r="Y2067" s="6"/>
      <c r="Z2067" s="6"/>
      <c r="AA2067" s="6"/>
      <c r="AB2067" s="6"/>
      <c r="AC2067" s="6"/>
    </row>
    <row r="2068" spans="1:29" x14ac:dyDescent="0.3">
      <c r="A2068" s="6">
        <v>2868</v>
      </c>
      <c r="B2068" s="6" t="s">
        <v>15846</v>
      </c>
      <c r="C2068" s="6" t="s">
        <v>15847</v>
      </c>
      <c r="D2068" s="6">
        <v>4</v>
      </c>
      <c r="E2068" s="6">
        <v>20</v>
      </c>
      <c r="F2068" s="6"/>
      <c r="G2068" s="6">
        <v>100</v>
      </c>
      <c r="H2068" s="6"/>
      <c r="I2068" s="6">
        <v>1</v>
      </c>
      <c r="J2068" s="6"/>
      <c r="K2068" s="6">
        <v>0</v>
      </c>
      <c r="L2068" s="6" t="s">
        <v>14534</v>
      </c>
      <c r="M2068" s="6">
        <v>63</v>
      </c>
      <c r="N2068" s="6" t="e">
        <f>VLOOKUP(A2068,web_archive!D:AB,18,FALSE)</f>
        <v>#N/A</v>
      </c>
      <c r="O2068" s="6">
        <v>2</v>
      </c>
      <c r="P2068" s="6">
        <v>136</v>
      </c>
      <c r="Q2068" s="6"/>
      <c r="R2068" s="6">
        <v>45</v>
      </c>
      <c r="S2068" s="6">
        <v>0</v>
      </c>
      <c r="T2068" s="6">
        <v>0</v>
      </c>
      <c r="U2068" s="6" t="s">
        <v>12691</v>
      </c>
      <c r="V2068" s="6" t="s">
        <v>13183</v>
      </c>
      <c r="W2068" s="6" t="s">
        <v>12743</v>
      </c>
      <c r="X2068" s="6" t="s">
        <v>14526</v>
      </c>
      <c r="Y2068" s="6" t="s">
        <v>12368</v>
      </c>
      <c r="Z2068" s="6" t="s">
        <v>12299</v>
      </c>
      <c r="AA2068" s="6" t="s">
        <v>12299</v>
      </c>
      <c r="AB2068" s="6"/>
      <c r="AC2068" s="6"/>
    </row>
    <row r="2069" spans="1:29" x14ac:dyDescent="0.3">
      <c r="A2069" s="6">
        <v>2869</v>
      </c>
      <c r="B2069" s="6" t="s">
        <v>15848</v>
      </c>
      <c r="C2069" s="6" t="s">
        <v>15849</v>
      </c>
      <c r="D2069" s="6">
        <v>4</v>
      </c>
      <c r="E2069" s="6">
        <v>20</v>
      </c>
      <c r="F2069" s="6"/>
      <c r="G2069" s="6">
        <v>100</v>
      </c>
      <c r="H2069" s="6"/>
      <c r="I2069" s="6">
        <v>0</v>
      </c>
      <c r="J2069" s="6"/>
      <c r="K2069" s="6">
        <v>0</v>
      </c>
      <c r="L2069" s="6" t="s">
        <v>14534</v>
      </c>
      <c r="M2069" s="6">
        <v>63</v>
      </c>
      <c r="N2069" s="6" t="e">
        <f>VLOOKUP(A2069,web_archive!D:AB,18,FALSE)</f>
        <v>#N/A</v>
      </c>
      <c r="O2069" s="6">
        <v>2</v>
      </c>
      <c r="P2069" s="6">
        <v>136</v>
      </c>
      <c r="Q2069" s="6"/>
      <c r="R2069" s="6">
        <v>45</v>
      </c>
      <c r="S2069" s="6">
        <v>0</v>
      </c>
      <c r="T2069" s="6">
        <v>0</v>
      </c>
      <c r="U2069" s="6" t="s">
        <v>12691</v>
      </c>
      <c r="V2069" s="6" t="s">
        <v>13183</v>
      </c>
      <c r="W2069" s="6" t="s">
        <v>12743</v>
      </c>
      <c r="X2069" s="6" t="s">
        <v>12368</v>
      </c>
      <c r="Y2069" s="6" t="s">
        <v>12299</v>
      </c>
      <c r="Z2069" s="6" t="s">
        <v>12299</v>
      </c>
      <c r="AA2069" s="6"/>
      <c r="AB2069" s="6"/>
      <c r="AC2069" s="6"/>
    </row>
    <row r="2070" spans="1:29" x14ac:dyDescent="0.3">
      <c r="A2070" s="6">
        <v>2870</v>
      </c>
      <c r="B2070" s="6" t="s">
        <v>15850</v>
      </c>
      <c r="C2070" s="6" t="s">
        <v>15851</v>
      </c>
      <c r="D2070" s="6">
        <v>4</v>
      </c>
      <c r="E2070" s="6">
        <v>0</v>
      </c>
      <c r="F2070" s="6"/>
      <c r="G2070" s="6">
        <v>0</v>
      </c>
      <c r="H2070" s="6"/>
      <c r="I2070" s="6">
        <v>0</v>
      </c>
      <c r="J2070" s="6"/>
      <c r="K2070" s="6">
        <v>0</v>
      </c>
      <c r="L2070" s="6" t="s">
        <v>12295</v>
      </c>
      <c r="M2070" s="6">
        <v>63</v>
      </c>
      <c r="N2070" s="6" t="e">
        <f>VLOOKUP(A2070,web_archive!D:AB,18,FALSE)</f>
        <v>#N/A</v>
      </c>
      <c r="O2070" s="6">
        <v>2</v>
      </c>
      <c r="P2070" s="6">
        <v>136</v>
      </c>
      <c r="Q2070" s="6"/>
      <c r="R2070" s="6">
        <v>0</v>
      </c>
      <c r="S2070" s="6">
        <v>0</v>
      </c>
      <c r="T2070" s="6">
        <v>0</v>
      </c>
      <c r="U2070" s="6" t="s">
        <v>12691</v>
      </c>
      <c r="V2070" s="6" t="s">
        <v>13256</v>
      </c>
      <c r="W2070" s="6" t="s">
        <v>13021</v>
      </c>
      <c r="X2070" s="6" t="s">
        <v>13494</v>
      </c>
      <c r="Y2070" s="6" t="s">
        <v>12711</v>
      </c>
      <c r="Z2070" s="6" t="s">
        <v>12582</v>
      </c>
      <c r="AA2070" s="6" t="s">
        <v>12491</v>
      </c>
      <c r="AB2070" s="6" t="s">
        <v>12299</v>
      </c>
      <c r="AC2070" s="6" t="s">
        <v>12299</v>
      </c>
    </row>
    <row r="2071" spans="1:29" x14ac:dyDescent="0.3">
      <c r="A2071" s="6">
        <v>2871</v>
      </c>
      <c r="B2071" s="6" t="s">
        <v>15852</v>
      </c>
      <c r="C2071" s="6" t="s">
        <v>15853</v>
      </c>
      <c r="D2071" s="6">
        <v>4</v>
      </c>
      <c r="E2071" s="6">
        <v>20</v>
      </c>
      <c r="F2071" s="6"/>
      <c r="G2071" s="6">
        <v>100</v>
      </c>
      <c r="H2071" s="6"/>
      <c r="I2071" s="6">
        <v>0</v>
      </c>
      <c r="J2071" s="6"/>
      <c r="K2071" s="6">
        <v>1</v>
      </c>
      <c r="L2071" s="6" t="s">
        <v>12295</v>
      </c>
      <c r="M2071" s="6">
        <v>63</v>
      </c>
      <c r="N2071" s="6" t="e">
        <f>VLOOKUP(A2071,web_archive!D:AB,18,FALSE)</f>
        <v>#N/A</v>
      </c>
      <c r="O2071" s="6">
        <v>2</v>
      </c>
      <c r="P2071" s="6">
        <v>136</v>
      </c>
      <c r="Q2071" s="6"/>
      <c r="R2071" s="6">
        <v>60</v>
      </c>
      <c r="S2071" s="6">
        <v>0</v>
      </c>
      <c r="T2071" s="6">
        <v>0</v>
      </c>
      <c r="U2071" s="6" t="s">
        <v>12674</v>
      </c>
      <c r="V2071" s="6" t="s">
        <v>12675</v>
      </c>
      <c r="W2071" s="6" t="s">
        <v>13697</v>
      </c>
      <c r="X2071" s="6" t="s">
        <v>13645</v>
      </c>
      <c r="Y2071" s="6" t="s">
        <v>15664</v>
      </c>
      <c r="Z2071" s="6" t="s">
        <v>12483</v>
      </c>
      <c r="AA2071" s="6" t="s">
        <v>12299</v>
      </c>
      <c r="AB2071" s="6" t="s">
        <v>12299</v>
      </c>
      <c r="AC2071" s="6"/>
    </row>
    <row r="2072" spans="1:29" x14ac:dyDescent="0.3">
      <c r="A2072" s="6">
        <v>2872</v>
      </c>
      <c r="B2072" s="6" t="s">
        <v>15854</v>
      </c>
      <c r="C2072" s="6" t="s">
        <v>15855</v>
      </c>
      <c r="D2072" s="6">
        <v>4</v>
      </c>
      <c r="E2072" s="6">
        <v>0</v>
      </c>
      <c r="F2072" s="6"/>
      <c r="G2072" s="6">
        <v>0</v>
      </c>
      <c r="H2072" s="6"/>
      <c r="I2072" s="6">
        <v>0</v>
      </c>
      <c r="J2072" s="6"/>
      <c r="K2072" s="6">
        <v>0</v>
      </c>
      <c r="L2072" s="6" t="s">
        <v>12295</v>
      </c>
      <c r="M2072" s="6">
        <v>63</v>
      </c>
      <c r="N2072" s="6" t="e">
        <f>VLOOKUP(A2072,web_archive!D:AB,18,FALSE)</f>
        <v>#N/A</v>
      </c>
      <c r="O2072" s="6">
        <v>2</v>
      </c>
      <c r="P2072" s="6">
        <v>136</v>
      </c>
      <c r="Q2072" s="6"/>
      <c r="R2072" s="6">
        <v>1</v>
      </c>
      <c r="S2072" s="6">
        <v>0</v>
      </c>
      <c r="T2072" s="6">
        <v>0</v>
      </c>
      <c r="U2072" s="6" t="s">
        <v>12299</v>
      </c>
      <c r="V2072" s="6" t="s">
        <v>12299</v>
      </c>
      <c r="W2072" s="6" t="s">
        <v>12299</v>
      </c>
      <c r="X2072" s="6"/>
      <c r="Y2072" s="6"/>
      <c r="Z2072" s="6"/>
      <c r="AA2072" s="6"/>
      <c r="AB2072" s="6"/>
      <c r="AC2072" s="6"/>
    </row>
    <row r="2073" spans="1:29" x14ac:dyDescent="0.3">
      <c r="A2073" s="6">
        <v>2873</v>
      </c>
      <c r="B2073" s="6" t="s">
        <v>15856</v>
      </c>
      <c r="C2073" s="6" t="s">
        <v>15857</v>
      </c>
      <c r="D2073" s="6">
        <v>4</v>
      </c>
      <c r="E2073" s="6">
        <v>20</v>
      </c>
      <c r="F2073" s="6"/>
      <c r="G2073" s="6">
        <v>100</v>
      </c>
      <c r="H2073" s="6"/>
      <c r="I2073" s="6">
        <v>5</v>
      </c>
      <c r="J2073" s="6"/>
      <c r="K2073" s="6">
        <v>1</v>
      </c>
      <c r="L2073" s="6" t="s">
        <v>12295</v>
      </c>
      <c r="M2073" s="6">
        <v>63</v>
      </c>
      <c r="N2073" s="6" t="e">
        <f>VLOOKUP(A2073,web_archive!D:AB,18,FALSE)</f>
        <v>#N/A</v>
      </c>
      <c r="O2073" s="6">
        <v>2</v>
      </c>
      <c r="P2073" s="6">
        <v>136</v>
      </c>
      <c r="Q2073" s="6"/>
      <c r="R2073" s="6">
        <v>1</v>
      </c>
      <c r="S2073" s="6">
        <v>0</v>
      </c>
      <c r="T2073" s="6">
        <v>0</v>
      </c>
      <c r="U2073" s="6" t="s">
        <v>13315</v>
      </c>
      <c r="V2073" s="6" t="s">
        <v>15059</v>
      </c>
      <c r="W2073" s="6" t="s">
        <v>12743</v>
      </c>
      <c r="X2073" s="6" t="s">
        <v>12903</v>
      </c>
      <c r="Y2073" s="6" t="s">
        <v>12368</v>
      </c>
      <c r="Z2073" s="6" t="s">
        <v>12299</v>
      </c>
      <c r="AA2073" s="6" t="s">
        <v>12299</v>
      </c>
      <c r="AB2073" s="6"/>
      <c r="AC2073" s="6"/>
    </row>
    <row r="2074" spans="1:29" x14ac:dyDescent="0.3">
      <c r="A2074" s="6">
        <v>2874</v>
      </c>
      <c r="B2074" s="6" t="s">
        <v>15858</v>
      </c>
      <c r="C2074" s="6" t="s">
        <v>15859</v>
      </c>
      <c r="D2074" s="6">
        <v>4</v>
      </c>
      <c r="E2074" s="6">
        <v>20</v>
      </c>
      <c r="F2074" s="6"/>
      <c r="G2074" s="6">
        <v>100</v>
      </c>
      <c r="H2074" s="6"/>
      <c r="I2074" s="6">
        <v>0</v>
      </c>
      <c r="J2074" s="6"/>
      <c r="K2074" s="6">
        <v>1</v>
      </c>
      <c r="L2074" s="6" t="s">
        <v>12295</v>
      </c>
      <c r="M2074" s="6">
        <v>63</v>
      </c>
      <c r="N2074" s="6" t="e">
        <f>VLOOKUP(A2074,web_archive!D:AB,18,FALSE)</f>
        <v>#N/A</v>
      </c>
      <c r="O2074" s="6">
        <v>2</v>
      </c>
      <c r="P2074" s="6">
        <v>136</v>
      </c>
      <c r="Q2074" s="6"/>
      <c r="R2074" s="6">
        <v>10</v>
      </c>
      <c r="S2074" s="6">
        <v>0</v>
      </c>
      <c r="T2074" s="6">
        <v>0</v>
      </c>
      <c r="U2074" s="6" t="s">
        <v>12752</v>
      </c>
      <c r="V2074" s="6" t="s">
        <v>12368</v>
      </c>
      <c r="W2074" s="6" t="s">
        <v>12299</v>
      </c>
      <c r="X2074" s="6" t="s">
        <v>12299</v>
      </c>
      <c r="Y2074" s="6"/>
      <c r="Z2074" s="6"/>
      <c r="AA2074" s="6"/>
      <c r="AB2074" s="6"/>
      <c r="AC2074" s="6"/>
    </row>
    <row r="2075" spans="1:29" x14ac:dyDescent="0.3">
      <c r="A2075" s="6">
        <v>2875</v>
      </c>
      <c r="B2075" s="6" t="s">
        <v>15860</v>
      </c>
      <c r="C2075" s="6" t="s">
        <v>15861</v>
      </c>
      <c r="D2075" s="6">
        <v>4</v>
      </c>
      <c r="E2075" s="6">
        <v>20</v>
      </c>
      <c r="F2075" s="6"/>
      <c r="G2075" s="6">
        <v>100</v>
      </c>
      <c r="H2075" s="6"/>
      <c r="I2075" s="6">
        <v>0</v>
      </c>
      <c r="J2075" s="6"/>
      <c r="K2075" s="6">
        <v>1</v>
      </c>
      <c r="L2075" s="6" t="s">
        <v>12295</v>
      </c>
      <c r="M2075" s="6">
        <v>63</v>
      </c>
      <c r="N2075" s="6" t="e">
        <f>VLOOKUP(A2075,web_archive!D:AB,18,FALSE)</f>
        <v>#N/A</v>
      </c>
      <c r="O2075" s="6">
        <v>2</v>
      </c>
      <c r="P2075" s="6">
        <v>136</v>
      </c>
      <c r="Q2075" s="6"/>
      <c r="R2075" s="6">
        <v>0</v>
      </c>
      <c r="S2075" s="6">
        <v>0</v>
      </c>
      <c r="T2075" s="6">
        <v>0</v>
      </c>
      <c r="U2075" s="6" t="s">
        <v>12674</v>
      </c>
      <c r="V2075" s="6" t="s">
        <v>12675</v>
      </c>
      <c r="W2075" s="6" t="s">
        <v>15529</v>
      </c>
      <c r="X2075" s="6" t="s">
        <v>12491</v>
      </c>
      <c r="Y2075" s="6" t="s">
        <v>12299</v>
      </c>
      <c r="Z2075" s="6" t="s">
        <v>12299</v>
      </c>
      <c r="AA2075" s="6"/>
      <c r="AB2075" s="6"/>
      <c r="AC2075" s="6"/>
    </row>
    <row r="2076" spans="1:29" x14ac:dyDescent="0.3">
      <c r="A2076" s="6">
        <v>2876</v>
      </c>
      <c r="B2076" s="6" t="s">
        <v>15862</v>
      </c>
      <c r="C2076" s="6" t="s">
        <v>15863</v>
      </c>
      <c r="D2076" s="6">
        <v>4</v>
      </c>
      <c r="E2076" s="6">
        <v>20</v>
      </c>
      <c r="F2076" s="6"/>
      <c r="G2076" s="6">
        <v>200</v>
      </c>
      <c r="H2076" s="6"/>
      <c r="I2076" s="6">
        <v>1</v>
      </c>
      <c r="J2076" s="6"/>
      <c r="K2076" s="6">
        <v>0</v>
      </c>
      <c r="L2076" s="6" t="s">
        <v>12295</v>
      </c>
      <c r="M2076" s="6">
        <v>63</v>
      </c>
      <c r="N2076" s="6" t="e">
        <f>VLOOKUP(A2076,web_archive!D:AB,18,FALSE)</f>
        <v>#N/A</v>
      </c>
      <c r="O2076" s="6">
        <v>2</v>
      </c>
      <c r="P2076" s="6">
        <v>136</v>
      </c>
      <c r="Q2076" s="6"/>
      <c r="R2076" s="6">
        <v>10</v>
      </c>
      <c r="S2076" s="6">
        <v>0</v>
      </c>
      <c r="T2076" s="6">
        <v>0</v>
      </c>
      <c r="U2076" s="6" t="s">
        <v>14525</v>
      </c>
      <c r="V2076" s="6" t="s">
        <v>12368</v>
      </c>
      <c r="W2076" s="6" t="s">
        <v>12299</v>
      </c>
      <c r="X2076" s="6" t="s">
        <v>12299</v>
      </c>
      <c r="Y2076" s="6"/>
      <c r="Z2076" s="6"/>
      <c r="AA2076" s="6"/>
      <c r="AB2076" s="6"/>
      <c r="AC2076" s="6"/>
    </row>
    <row r="2077" spans="1:29" x14ac:dyDescent="0.3">
      <c r="A2077" s="6">
        <v>2877</v>
      </c>
      <c r="B2077" s="6" t="s">
        <v>15864</v>
      </c>
      <c r="C2077" s="6" t="s">
        <v>15865</v>
      </c>
      <c r="D2077" s="6">
        <v>4</v>
      </c>
      <c r="E2077" s="6">
        <v>20</v>
      </c>
      <c r="F2077" s="6"/>
      <c r="G2077" s="6">
        <v>200</v>
      </c>
      <c r="H2077" s="6"/>
      <c r="I2077" s="6">
        <v>1</v>
      </c>
      <c r="J2077" s="6"/>
      <c r="K2077" s="6">
        <v>0</v>
      </c>
      <c r="L2077" s="6" t="s">
        <v>12295</v>
      </c>
      <c r="M2077" s="6">
        <v>63</v>
      </c>
      <c r="N2077" s="6" t="e">
        <f>VLOOKUP(A2077,web_archive!D:AB,18,FALSE)</f>
        <v>#N/A</v>
      </c>
      <c r="O2077" s="6">
        <v>2</v>
      </c>
      <c r="P2077" s="6">
        <v>136</v>
      </c>
      <c r="Q2077" s="6"/>
      <c r="R2077" s="6">
        <v>10</v>
      </c>
      <c r="S2077" s="6">
        <v>0</v>
      </c>
      <c r="T2077" s="6">
        <v>0</v>
      </c>
      <c r="U2077" s="6" t="s">
        <v>14525</v>
      </c>
      <c r="V2077" s="6" t="s">
        <v>12368</v>
      </c>
      <c r="W2077" s="6" t="s">
        <v>12299</v>
      </c>
      <c r="X2077" s="6" t="s">
        <v>12299</v>
      </c>
      <c r="Y2077" s="6"/>
      <c r="Z2077" s="6"/>
      <c r="AA2077" s="6"/>
      <c r="AB2077" s="6"/>
      <c r="AC2077" s="6"/>
    </row>
    <row r="2078" spans="1:29" x14ac:dyDescent="0.3">
      <c r="A2078" s="6">
        <v>2878</v>
      </c>
      <c r="B2078" s="6" t="s">
        <v>15866</v>
      </c>
      <c r="C2078" s="6" t="s">
        <v>15867</v>
      </c>
      <c r="D2078" s="6">
        <v>4</v>
      </c>
      <c r="E2078" s="6">
        <v>20</v>
      </c>
      <c r="F2078" s="6"/>
      <c r="G2078" s="6">
        <v>200</v>
      </c>
      <c r="H2078" s="6"/>
      <c r="I2078" s="6">
        <v>1</v>
      </c>
      <c r="J2078" s="6"/>
      <c r="K2078" s="6">
        <v>0</v>
      </c>
      <c r="L2078" s="6" t="s">
        <v>12295</v>
      </c>
      <c r="M2078" s="6">
        <v>63</v>
      </c>
      <c r="N2078" s="6" t="e">
        <f>VLOOKUP(A2078,web_archive!D:AB,18,FALSE)</f>
        <v>#N/A</v>
      </c>
      <c r="O2078" s="6">
        <v>2</v>
      </c>
      <c r="P2078" s="6">
        <v>136</v>
      </c>
      <c r="Q2078" s="6"/>
      <c r="R2078" s="6">
        <v>10</v>
      </c>
      <c r="S2078" s="6">
        <v>0</v>
      </c>
      <c r="T2078" s="6">
        <v>0</v>
      </c>
      <c r="U2078" s="6" t="s">
        <v>14525</v>
      </c>
      <c r="V2078" s="6" t="s">
        <v>12368</v>
      </c>
      <c r="W2078" s="6" t="s">
        <v>12299</v>
      </c>
      <c r="X2078" s="6" t="s">
        <v>12299</v>
      </c>
      <c r="Y2078" s="6"/>
      <c r="Z2078" s="6"/>
      <c r="AA2078" s="6"/>
      <c r="AB2078" s="6"/>
      <c r="AC2078" s="6"/>
    </row>
    <row r="2079" spans="1:29" x14ac:dyDescent="0.3">
      <c r="A2079" s="6">
        <v>2879</v>
      </c>
      <c r="B2079" s="6" t="s">
        <v>15868</v>
      </c>
      <c r="C2079" s="6" t="s">
        <v>15869</v>
      </c>
      <c r="D2079" s="6">
        <v>4</v>
      </c>
      <c r="E2079" s="6">
        <v>20</v>
      </c>
      <c r="F2079" s="6"/>
      <c r="G2079" s="6">
        <v>200</v>
      </c>
      <c r="H2079" s="6"/>
      <c r="I2079" s="6">
        <v>1</v>
      </c>
      <c r="J2079" s="6"/>
      <c r="K2079" s="6">
        <v>0</v>
      </c>
      <c r="L2079" s="6" t="s">
        <v>12295</v>
      </c>
      <c r="M2079" s="6">
        <v>63</v>
      </c>
      <c r="N2079" s="6" t="e">
        <f>VLOOKUP(A2079,web_archive!D:AB,18,FALSE)</f>
        <v>#N/A</v>
      </c>
      <c r="O2079" s="6">
        <v>2</v>
      </c>
      <c r="P2079" s="6">
        <v>136</v>
      </c>
      <c r="Q2079" s="6"/>
      <c r="R2079" s="6">
        <v>10</v>
      </c>
      <c r="S2079" s="6">
        <v>0</v>
      </c>
      <c r="T2079" s="6">
        <v>0</v>
      </c>
      <c r="U2079" s="6" t="s">
        <v>14525</v>
      </c>
      <c r="V2079" s="6" t="s">
        <v>12368</v>
      </c>
      <c r="W2079" s="6" t="s">
        <v>12299</v>
      </c>
      <c r="X2079" s="6" t="s">
        <v>12299</v>
      </c>
      <c r="Y2079" s="6"/>
      <c r="Z2079" s="6"/>
      <c r="AA2079" s="6"/>
      <c r="AB2079" s="6"/>
      <c r="AC2079" s="6"/>
    </row>
    <row r="2080" spans="1:29" x14ac:dyDescent="0.3">
      <c r="A2080" s="6">
        <v>2880</v>
      </c>
      <c r="B2080" s="6" t="s">
        <v>15870</v>
      </c>
      <c r="C2080" s="6" t="s">
        <v>15871</v>
      </c>
      <c r="D2080" s="6">
        <v>4</v>
      </c>
      <c r="E2080" s="6">
        <v>20</v>
      </c>
      <c r="F2080" s="6"/>
      <c r="G2080" s="6">
        <v>200</v>
      </c>
      <c r="H2080" s="6"/>
      <c r="I2080" s="6">
        <v>1</v>
      </c>
      <c r="J2080" s="6"/>
      <c r="K2080" s="6">
        <v>0</v>
      </c>
      <c r="L2080" s="6" t="s">
        <v>12295</v>
      </c>
      <c r="M2080" s="6">
        <v>63</v>
      </c>
      <c r="N2080" s="6" t="e">
        <f>VLOOKUP(A2080,web_archive!D:AB,18,FALSE)</f>
        <v>#N/A</v>
      </c>
      <c r="O2080" s="6">
        <v>2</v>
      </c>
      <c r="P2080" s="6">
        <v>136</v>
      </c>
      <c r="Q2080" s="6"/>
      <c r="R2080" s="6">
        <v>10</v>
      </c>
      <c r="S2080" s="6">
        <v>0</v>
      </c>
      <c r="T2080" s="6">
        <v>0</v>
      </c>
      <c r="U2080" s="6" t="s">
        <v>14525</v>
      </c>
      <c r="V2080" s="6" t="s">
        <v>12368</v>
      </c>
      <c r="W2080" s="6" t="s">
        <v>12299</v>
      </c>
      <c r="X2080" s="6" t="s">
        <v>12299</v>
      </c>
      <c r="Y2080" s="6"/>
      <c r="Z2080" s="6"/>
      <c r="AA2080" s="6"/>
      <c r="AB2080" s="6"/>
      <c r="AC2080" s="6"/>
    </row>
    <row r="2081" spans="1:28" x14ac:dyDescent="0.3">
      <c r="A2081" s="6">
        <v>2881</v>
      </c>
      <c r="B2081" s="6" t="s">
        <v>15872</v>
      </c>
      <c r="C2081" s="6" t="s">
        <v>15873</v>
      </c>
      <c r="D2081" s="6">
        <v>4</v>
      </c>
      <c r="E2081" s="6">
        <v>20</v>
      </c>
      <c r="F2081" s="6"/>
      <c r="G2081" s="6">
        <v>100</v>
      </c>
      <c r="H2081" s="6"/>
      <c r="I2081" s="6">
        <v>0</v>
      </c>
      <c r="J2081" s="6"/>
      <c r="K2081" s="6">
        <v>1</v>
      </c>
      <c r="L2081" s="6" t="s">
        <v>12295</v>
      </c>
      <c r="M2081" s="6">
        <v>63</v>
      </c>
      <c r="N2081" s="6" t="e">
        <f>VLOOKUP(A2081,web_archive!D:AB,18,FALSE)</f>
        <v>#N/A</v>
      </c>
      <c r="O2081" s="6">
        <v>2</v>
      </c>
      <c r="P2081" s="6">
        <v>136</v>
      </c>
      <c r="Q2081" s="6"/>
      <c r="R2081" s="6">
        <v>0</v>
      </c>
      <c r="S2081" s="6">
        <v>0</v>
      </c>
      <c r="T2081" s="6">
        <v>0</v>
      </c>
      <c r="U2081" s="6" t="s">
        <v>12858</v>
      </c>
      <c r="V2081" s="6" t="s">
        <v>15874</v>
      </c>
      <c r="W2081" s="6" t="s">
        <v>12483</v>
      </c>
      <c r="X2081" s="6" t="s">
        <v>12299</v>
      </c>
      <c r="Y2081" s="6" t="s">
        <v>12299</v>
      </c>
      <c r="Z2081" s="6"/>
      <c r="AA2081" s="6"/>
      <c r="AB2081" s="6"/>
    </row>
    <row r="2082" spans="1:28" x14ac:dyDescent="0.3">
      <c r="A2082" s="6">
        <v>2882</v>
      </c>
      <c r="B2082" s="6" t="s">
        <v>15875</v>
      </c>
      <c r="C2082" s="6" t="s">
        <v>15876</v>
      </c>
      <c r="D2082" s="6">
        <v>4</v>
      </c>
      <c r="E2082" s="6">
        <v>20</v>
      </c>
      <c r="F2082" s="6"/>
      <c r="G2082" s="6">
        <v>100</v>
      </c>
      <c r="H2082" s="6"/>
      <c r="I2082" s="6">
        <v>0</v>
      </c>
      <c r="J2082" s="6"/>
      <c r="K2082" s="6">
        <v>1</v>
      </c>
      <c r="L2082" s="6" t="s">
        <v>12295</v>
      </c>
      <c r="M2082" s="6">
        <v>63</v>
      </c>
      <c r="N2082" s="6" t="e">
        <f>VLOOKUP(A2082,web_archive!D:AB,18,FALSE)</f>
        <v>#N/A</v>
      </c>
      <c r="O2082" s="6">
        <v>2</v>
      </c>
      <c r="P2082" s="6">
        <v>136</v>
      </c>
      <c r="Q2082" s="6"/>
      <c r="R2082" s="6">
        <v>0</v>
      </c>
      <c r="S2082" s="6">
        <v>0</v>
      </c>
      <c r="T2082" s="6">
        <v>0</v>
      </c>
      <c r="U2082" s="6" t="s">
        <v>12660</v>
      </c>
      <c r="V2082" s="6" t="s">
        <v>12903</v>
      </c>
      <c r="W2082" s="6" t="s">
        <v>12368</v>
      </c>
      <c r="X2082" s="6" t="s">
        <v>12299</v>
      </c>
      <c r="Y2082" s="6" t="s">
        <v>12299</v>
      </c>
      <c r="Z2082" s="6"/>
      <c r="AA2082" s="6"/>
      <c r="AB2082" s="6"/>
    </row>
    <row r="2083" spans="1:28" x14ac:dyDescent="0.3">
      <c r="A2083" s="6">
        <v>2883</v>
      </c>
      <c r="B2083" s="6" t="s">
        <v>15877</v>
      </c>
      <c r="C2083" s="6" t="s">
        <v>15878</v>
      </c>
      <c r="D2083" s="6">
        <v>4</v>
      </c>
      <c r="E2083" s="6">
        <v>20</v>
      </c>
      <c r="F2083" s="6"/>
      <c r="G2083" s="6">
        <v>200</v>
      </c>
      <c r="H2083" s="6"/>
      <c r="I2083" s="6">
        <v>4</v>
      </c>
      <c r="J2083" s="6"/>
      <c r="K2083" s="6">
        <v>1</v>
      </c>
      <c r="L2083" s="6" t="s">
        <v>12284</v>
      </c>
      <c r="M2083" s="6">
        <v>56</v>
      </c>
      <c r="N2083" s="6" t="e">
        <f>VLOOKUP(A2083,web_archive!D:AB,18,FALSE)</f>
        <v>#N/A</v>
      </c>
      <c r="O2083" s="6">
        <v>2</v>
      </c>
      <c r="P2083" s="6">
        <v>136</v>
      </c>
      <c r="Q2083" s="6"/>
      <c r="R2083" s="6">
        <v>100</v>
      </c>
      <c r="S2083" s="6">
        <v>0</v>
      </c>
      <c r="T2083" s="6">
        <v>0</v>
      </c>
      <c r="U2083" s="6" t="s">
        <v>12807</v>
      </c>
      <c r="V2083" s="6" t="s">
        <v>15036</v>
      </c>
      <c r="W2083" s="6" t="s">
        <v>13333</v>
      </c>
      <c r="X2083" s="6" t="s">
        <v>15879</v>
      </c>
      <c r="Y2083" s="6" t="s">
        <v>13234</v>
      </c>
      <c r="Z2083" s="6" t="s">
        <v>12491</v>
      </c>
      <c r="AA2083" s="6" t="s">
        <v>12299</v>
      </c>
      <c r="AB2083" s="6" t="s">
        <v>12299</v>
      </c>
    </row>
    <row r="2084" spans="1:28" x14ac:dyDescent="0.3">
      <c r="A2084" s="6">
        <v>2884</v>
      </c>
      <c r="B2084" s="6" t="s">
        <v>15880</v>
      </c>
      <c r="C2084" s="6" t="s">
        <v>15881</v>
      </c>
      <c r="D2084" s="6">
        <v>4</v>
      </c>
      <c r="E2084" s="6">
        <v>20</v>
      </c>
      <c r="F2084" s="6"/>
      <c r="G2084" s="6">
        <v>200</v>
      </c>
      <c r="H2084" s="6"/>
      <c r="I2084" s="6">
        <v>3</v>
      </c>
      <c r="J2084" s="6"/>
      <c r="K2084" s="6">
        <v>1</v>
      </c>
      <c r="L2084" s="6" t="s">
        <v>12284</v>
      </c>
      <c r="M2084" s="6">
        <v>56</v>
      </c>
      <c r="N2084" s="6" t="e">
        <f>VLOOKUP(A2084,web_archive!D:AB,18,FALSE)</f>
        <v>#N/A</v>
      </c>
      <c r="O2084" s="6">
        <v>2</v>
      </c>
      <c r="P2084" s="6">
        <v>136</v>
      </c>
      <c r="Q2084" s="6"/>
      <c r="R2084" s="6">
        <v>100</v>
      </c>
      <c r="S2084" s="6">
        <v>0</v>
      </c>
      <c r="T2084" s="6">
        <v>0</v>
      </c>
      <c r="U2084" s="6" t="s">
        <v>13138</v>
      </c>
      <c r="V2084" s="6" t="s">
        <v>15882</v>
      </c>
      <c r="W2084" s="6" t="s">
        <v>12483</v>
      </c>
      <c r="X2084" s="6" t="s">
        <v>12299</v>
      </c>
      <c r="Y2084" s="6" t="s">
        <v>12299</v>
      </c>
      <c r="Z2084" s="6"/>
      <c r="AA2084" s="6"/>
      <c r="AB2084" s="6"/>
    </row>
    <row r="2085" spans="1:28" x14ac:dyDescent="0.3">
      <c r="A2085" s="6">
        <v>2885</v>
      </c>
      <c r="B2085" s="6" t="s">
        <v>15883</v>
      </c>
      <c r="C2085" s="6" t="s">
        <v>15884</v>
      </c>
      <c r="D2085" s="6">
        <v>4</v>
      </c>
      <c r="E2085" s="6">
        <v>0</v>
      </c>
      <c r="F2085" s="6"/>
      <c r="G2085" s="6">
        <v>0</v>
      </c>
      <c r="H2085" s="6"/>
      <c r="I2085" s="6">
        <v>0</v>
      </c>
      <c r="J2085" s="6"/>
      <c r="K2085" s="6">
        <v>0</v>
      </c>
      <c r="L2085" s="6" t="s">
        <v>12295</v>
      </c>
      <c r="M2085" s="6">
        <v>63</v>
      </c>
      <c r="N2085" s="6" t="e">
        <f>VLOOKUP(A2085,web_archive!D:AB,18,FALSE)</f>
        <v>#N/A</v>
      </c>
      <c r="O2085" s="6">
        <v>2</v>
      </c>
      <c r="P2085" s="6">
        <v>136</v>
      </c>
      <c r="Q2085" s="6"/>
      <c r="R2085" s="6">
        <v>0</v>
      </c>
      <c r="S2085" s="6">
        <v>0</v>
      </c>
      <c r="T2085" s="6">
        <v>0</v>
      </c>
      <c r="U2085" s="6" t="s">
        <v>13138</v>
      </c>
      <c r="V2085" s="6" t="s">
        <v>15885</v>
      </c>
      <c r="W2085" s="6" t="s">
        <v>15886</v>
      </c>
      <c r="X2085" s="6" t="s">
        <v>12675</v>
      </c>
      <c r="Y2085" s="6" t="s">
        <v>12649</v>
      </c>
      <c r="Z2085" s="6" t="s">
        <v>12299</v>
      </c>
      <c r="AA2085" s="6" t="s">
        <v>12299</v>
      </c>
      <c r="AB2085" s="6"/>
    </row>
    <row r="2086" spans="1:28" x14ac:dyDescent="0.3">
      <c r="A2086" s="6">
        <v>2886</v>
      </c>
      <c r="B2086" s="6" t="s">
        <v>15887</v>
      </c>
      <c r="C2086" s="6" t="s">
        <v>15888</v>
      </c>
      <c r="D2086" s="6">
        <v>4</v>
      </c>
      <c r="E2086" s="6">
        <v>20</v>
      </c>
      <c r="F2086" s="6"/>
      <c r="G2086" s="6">
        <v>100</v>
      </c>
      <c r="H2086" s="6"/>
      <c r="I2086" s="6">
        <v>0</v>
      </c>
      <c r="J2086" s="6"/>
      <c r="K2086" s="6">
        <v>0</v>
      </c>
      <c r="L2086" s="6" t="s">
        <v>12240</v>
      </c>
      <c r="M2086" s="6">
        <v>63</v>
      </c>
      <c r="N2086" s="6" t="e">
        <f>VLOOKUP(A2086,web_archive!D:AB,18,FALSE)</f>
        <v>#N/A</v>
      </c>
      <c r="O2086" s="6">
        <v>2</v>
      </c>
      <c r="P2086" s="6">
        <v>136</v>
      </c>
      <c r="Q2086" s="6"/>
      <c r="R2086" s="6">
        <v>100</v>
      </c>
      <c r="S2086" s="6">
        <v>0</v>
      </c>
      <c r="T2086" s="6">
        <v>0</v>
      </c>
      <c r="U2086" s="6" t="s">
        <v>12636</v>
      </c>
      <c r="V2086" s="6" t="s">
        <v>15889</v>
      </c>
      <c r="W2086" s="6" t="s">
        <v>15890</v>
      </c>
      <c r="X2086" s="6" t="s">
        <v>12491</v>
      </c>
      <c r="Y2086" s="6" t="s">
        <v>12299</v>
      </c>
      <c r="Z2086" s="6" t="s">
        <v>12299</v>
      </c>
      <c r="AA2086" s="6"/>
      <c r="AB2086" s="6"/>
    </row>
    <row r="2087" spans="1:28" x14ac:dyDescent="0.3">
      <c r="A2087" s="6">
        <v>2887</v>
      </c>
      <c r="B2087" s="6" t="s">
        <v>15891</v>
      </c>
      <c r="C2087" s="6" t="s">
        <v>15892</v>
      </c>
      <c r="D2087" s="6">
        <v>4</v>
      </c>
      <c r="E2087" s="6">
        <v>20</v>
      </c>
      <c r="F2087" s="6"/>
      <c r="G2087" s="6">
        <v>100</v>
      </c>
      <c r="H2087" s="6"/>
      <c r="I2087" s="6">
        <v>0</v>
      </c>
      <c r="J2087" s="6"/>
      <c r="K2087" s="6">
        <v>0</v>
      </c>
      <c r="L2087" s="6" t="s">
        <v>12240</v>
      </c>
      <c r="M2087" s="6">
        <v>63</v>
      </c>
      <c r="N2087" s="6" t="e">
        <f>VLOOKUP(A2087,web_archive!D:AB,18,FALSE)</f>
        <v>#N/A</v>
      </c>
      <c r="O2087" s="6">
        <v>2</v>
      </c>
      <c r="P2087" s="6">
        <v>136</v>
      </c>
      <c r="Q2087" s="6"/>
      <c r="R2087" s="6">
        <v>100</v>
      </c>
      <c r="S2087" s="6">
        <v>0</v>
      </c>
      <c r="T2087" s="6">
        <v>0</v>
      </c>
      <c r="U2087" s="6" t="s">
        <v>13138</v>
      </c>
      <c r="V2087" s="6" t="s">
        <v>13064</v>
      </c>
      <c r="W2087" s="6" t="s">
        <v>12483</v>
      </c>
      <c r="X2087" s="6" t="s">
        <v>12299</v>
      </c>
      <c r="Y2087" s="6" t="s">
        <v>12299</v>
      </c>
      <c r="Z2087" s="6"/>
      <c r="AA2087" s="6"/>
      <c r="AB2087" s="6"/>
    </row>
    <row r="2088" spans="1:28" x14ac:dyDescent="0.3">
      <c r="A2088" s="6">
        <v>2888</v>
      </c>
      <c r="B2088" s="6" t="s">
        <v>15893</v>
      </c>
      <c r="C2088" s="6" t="s">
        <v>15894</v>
      </c>
      <c r="D2088" s="6">
        <v>4</v>
      </c>
      <c r="E2088" s="6">
        <v>20</v>
      </c>
      <c r="F2088" s="6"/>
      <c r="G2088" s="6">
        <v>1000</v>
      </c>
      <c r="H2088" s="6"/>
      <c r="I2088" s="6">
        <v>0</v>
      </c>
      <c r="J2088" s="6"/>
      <c r="K2088" s="6">
        <v>1</v>
      </c>
      <c r="L2088" s="6" t="s">
        <v>12295</v>
      </c>
      <c r="M2088" s="6">
        <v>63</v>
      </c>
      <c r="N2088" s="6" t="e">
        <f>VLOOKUP(A2088,web_archive!D:AB,18,FALSE)</f>
        <v>#N/A</v>
      </c>
      <c r="O2088" s="6">
        <v>2</v>
      </c>
      <c r="P2088" s="6">
        <v>136</v>
      </c>
      <c r="Q2088" s="6"/>
      <c r="R2088" s="6">
        <v>0</v>
      </c>
      <c r="S2088" s="6">
        <v>0</v>
      </c>
      <c r="T2088" s="6">
        <v>0</v>
      </c>
      <c r="U2088" s="6" t="s">
        <v>13056</v>
      </c>
      <c r="V2088" s="6" t="s">
        <v>13833</v>
      </c>
      <c r="W2088" s="6" t="s">
        <v>15895</v>
      </c>
      <c r="X2088" s="6" t="s">
        <v>13920</v>
      </c>
      <c r="Y2088" s="6" t="s">
        <v>13208</v>
      </c>
      <c r="Z2088" s="6" t="s">
        <v>12299</v>
      </c>
      <c r="AA2088" s="6" t="s">
        <v>12299</v>
      </c>
      <c r="AB2088" s="6"/>
    </row>
    <row r="2089" spans="1:28" x14ac:dyDescent="0.3">
      <c r="A2089" s="6">
        <v>2889</v>
      </c>
      <c r="B2089" s="6" t="s">
        <v>15896</v>
      </c>
      <c r="C2089" s="6" t="s">
        <v>15897</v>
      </c>
      <c r="D2089" s="6">
        <v>4</v>
      </c>
      <c r="E2089" s="6">
        <v>20</v>
      </c>
      <c r="F2089" s="6"/>
      <c r="G2089" s="6">
        <v>100</v>
      </c>
      <c r="H2089" s="6"/>
      <c r="I2089" s="6">
        <v>0</v>
      </c>
      <c r="J2089" s="6"/>
      <c r="K2089" s="6">
        <v>1</v>
      </c>
      <c r="L2089" s="6" t="s">
        <v>12295</v>
      </c>
      <c r="M2089" s="6">
        <v>63</v>
      </c>
      <c r="N2089" s="6" t="e">
        <f>VLOOKUP(A2089,web_archive!D:AB,18,FALSE)</f>
        <v>#N/A</v>
      </c>
      <c r="O2089" s="6">
        <v>2</v>
      </c>
      <c r="P2089" s="6">
        <v>136</v>
      </c>
      <c r="Q2089" s="6"/>
      <c r="R2089" s="6">
        <v>60</v>
      </c>
      <c r="S2089" s="6">
        <v>0</v>
      </c>
      <c r="T2089" s="6">
        <v>0</v>
      </c>
      <c r="U2089" s="6" t="s">
        <v>12299</v>
      </c>
      <c r="V2089" s="6" t="s">
        <v>12299</v>
      </c>
      <c r="W2089" s="6" t="s">
        <v>12299</v>
      </c>
      <c r="X2089" s="6"/>
      <c r="Y2089" s="6"/>
      <c r="Z2089" s="6"/>
      <c r="AA2089" s="6"/>
      <c r="AB2089" s="6"/>
    </row>
    <row r="2090" spans="1:28" x14ac:dyDescent="0.3">
      <c r="A2090" s="6">
        <v>2890</v>
      </c>
      <c r="B2090" s="6" t="s">
        <v>15898</v>
      </c>
      <c r="C2090" s="6" t="s">
        <v>15899</v>
      </c>
      <c r="D2090" s="6">
        <v>4</v>
      </c>
      <c r="E2090" s="6">
        <v>20</v>
      </c>
      <c r="F2090" s="6"/>
      <c r="G2090" s="6">
        <v>100</v>
      </c>
      <c r="H2090" s="6"/>
      <c r="I2090" s="6">
        <v>0</v>
      </c>
      <c r="J2090" s="6"/>
      <c r="K2090" s="6">
        <v>0</v>
      </c>
      <c r="L2090" s="6" t="s">
        <v>14002</v>
      </c>
      <c r="M2090" s="6">
        <v>63</v>
      </c>
      <c r="N2090" s="6" t="e">
        <f>VLOOKUP(A2090,web_archive!D:AB,18,FALSE)</f>
        <v>#N/A</v>
      </c>
      <c r="O2090" s="6">
        <v>2</v>
      </c>
      <c r="P2090" s="6">
        <v>136</v>
      </c>
      <c r="Q2090" s="6"/>
      <c r="R2090" s="6">
        <v>100</v>
      </c>
      <c r="S2090" s="6">
        <v>0</v>
      </c>
      <c r="T2090" s="6">
        <v>0</v>
      </c>
      <c r="U2090" s="6" t="s">
        <v>12858</v>
      </c>
      <c r="V2090" s="6" t="s">
        <v>15900</v>
      </c>
      <c r="W2090" s="6" t="s">
        <v>12404</v>
      </c>
      <c r="X2090" s="6" t="s">
        <v>12299</v>
      </c>
      <c r="Y2090" s="6" t="s">
        <v>12299</v>
      </c>
      <c r="Z2090" s="6"/>
      <c r="AA2090" s="6"/>
      <c r="AB2090" s="6"/>
    </row>
    <row r="2091" spans="1:28" x14ac:dyDescent="0.3">
      <c r="A2091" s="6">
        <v>2891</v>
      </c>
      <c r="B2091" s="6" t="s">
        <v>15901</v>
      </c>
      <c r="C2091" s="6" t="s">
        <v>15902</v>
      </c>
      <c r="D2091" s="6">
        <v>4</v>
      </c>
      <c r="E2091" s="6">
        <v>20</v>
      </c>
      <c r="F2091" s="6"/>
      <c r="G2091" s="6">
        <v>100</v>
      </c>
      <c r="H2091" s="6"/>
      <c r="I2091" s="6">
        <v>0</v>
      </c>
      <c r="J2091" s="6"/>
      <c r="K2091" s="6">
        <v>0</v>
      </c>
      <c r="L2091" s="6" t="s">
        <v>14002</v>
      </c>
      <c r="M2091" s="6">
        <v>56</v>
      </c>
      <c r="N2091" s="6" t="e">
        <f>VLOOKUP(A2091,web_archive!D:AB,18,FALSE)</f>
        <v>#N/A</v>
      </c>
      <c r="O2091" s="6">
        <v>2</v>
      </c>
      <c r="P2091" s="6">
        <v>136</v>
      </c>
      <c r="Q2091" s="6"/>
      <c r="R2091" s="6">
        <v>100</v>
      </c>
      <c r="S2091" s="6">
        <v>0</v>
      </c>
      <c r="T2091" s="6">
        <v>0</v>
      </c>
      <c r="U2091" s="6" t="s">
        <v>12542</v>
      </c>
      <c r="V2091" s="6" t="s">
        <v>12712</v>
      </c>
      <c r="W2091" s="6" t="s">
        <v>12404</v>
      </c>
      <c r="X2091" s="6" t="s">
        <v>12299</v>
      </c>
      <c r="Y2091" s="6" t="s">
        <v>12299</v>
      </c>
      <c r="Z2091" s="6"/>
      <c r="AA2091" s="6"/>
      <c r="AB2091" s="6"/>
    </row>
    <row r="2092" spans="1:28" x14ac:dyDescent="0.3">
      <c r="A2092" s="6">
        <v>2892</v>
      </c>
      <c r="B2092" s="6" t="s">
        <v>15903</v>
      </c>
      <c r="C2092" s="6" t="s">
        <v>15904</v>
      </c>
      <c r="D2092" s="6">
        <v>4</v>
      </c>
      <c r="E2092" s="6">
        <v>56000</v>
      </c>
      <c r="F2092" s="6"/>
      <c r="G2092" s="6">
        <v>400</v>
      </c>
      <c r="H2092" s="6"/>
      <c r="I2092" s="6">
        <v>3</v>
      </c>
      <c r="J2092" s="6"/>
      <c r="K2092" s="6">
        <v>1</v>
      </c>
      <c r="L2092" s="6" t="s">
        <v>12240</v>
      </c>
      <c r="M2092" s="6">
        <v>63</v>
      </c>
      <c r="N2092" s="6" t="e">
        <f>VLOOKUP(A2092,web_archive!D:AB,18,FALSE)</f>
        <v>#N/A</v>
      </c>
      <c r="O2092" s="6">
        <v>2</v>
      </c>
      <c r="P2092" s="6">
        <v>136</v>
      </c>
      <c r="Q2092" s="6"/>
      <c r="R2092" s="6">
        <v>100</v>
      </c>
      <c r="S2092" s="6">
        <v>0</v>
      </c>
      <c r="T2092" s="6">
        <v>0</v>
      </c>
      <c r="U2092" s="6" t="s">
        <v>13227</v>
      </c>
      <c r="V2092" s="6" t="s">
        <v>15905</v>
      </c>
      <c r="W2092" s="6" t="s">
        <v>12404</v>
      </c>
      <c r="X2092" s="6" t="s">
        <v>12299</v>
      </c>
      <c r="Y2092" s="6" t="s">
        <v>12299</v>
      </c>
      <c r="Z2092" s="6"/>
      <c r="AA2092" s="6"/>
      <c r="AB2092" s="6"/>
    </row>
    <row r="2093" spans="1:28" x14ac:dyDescent="0.3">
      <c r="A2093" s="6">
        <v>2893</v>
      </c>
      <c r="B2093" s="6" t="s">
        <v>15906</v>
      </c>
      <c r="C2093" s="6" t="s">
        <v>15907</v>
      </c>
      <c r="D2093" s="6">
        <v>4</v>
      </c>
      <c r="E2093" s="6">
        <v>20</v>
      </c>
      <c r="F2093" s="6"/>
      <c r="G2093" s="6">
        <v>50</v>
      </c>
      <c r="H2093" s="6"/>
      <c r="I2093" s="6">
        <v>0</v>
      </c>
      <c r="J2093" s="6"/>
      <c r="K2093" s="6">
        <v>1</v>
      </c>
      <c r="L2093" s="6" t="s">
        <v>12295</v>
      </c>
      <c r="M2093" s="6">
        <v>63</v>
      </c>
      <c r="N2093" s="6" t="e">
        <f>VLOOKUP(A2093,web_archive!D:AB,18,FALSE)</f>
        <v>#N/A</v>
      </c>
      <c r="O2093" s="6">
        <v>2</v>
      </c>
      <c r="P2093" s="6">
        <v>136</v>
      </c>
      <c r="Q2093" s="6"/>
      <c r="R2093" s="6">
        <v>80</v>
      </c>
      <c r="S2093" s="6">
        <v>0</v>
      </c>
      <c r="T2093" s="6">
        <v>0</v>
      </c>
      <c r="U2093" s="6" t="s">
        <v>12299</v>
      </c>
      <c r="V2093" s="6" t="s">
        <v>12299</v>
      </c>
      <c r="W2093" s="6" t="s">
        <v>12299</v>
      </c>
      <c r="X2093" s="6"/>
      <c r="Y2093" s="6"/>
      <c r="Z2093" s="6"/>
      <c r="AA2093" s="6"/>
      <c r="AB2093" s="6"/>
    </row>
    <row r="2094" spans="1:28" x14ac:dyDescent="0.3">
      <c r="A2094" s="6">
        <v>2894</v>
      </c>
      <c r="B2094" s="6" t="s">
        <v>15908</v>
      </c>
      <c r="C2094" s="6" t="s">
        <v>15909</v>
      </c>
      <c r="D2094" s="6">
        <v>4</v>
      </c>
      <c r="E2094" s="6">
        <v>20</v>
      </c>
      <c r="F2094" s="6"/>
      <c r="G2094" s="6">
        <v>400</v>
      </c>
      <c r="H2094" s="6"/>
      <c r="I2094" s="6">
        <v>1</v>
      </c>
      <c r="J2094" s="6"/>
      <c r="K2094" s="6">
        <v>0</v>
      </c>
      <c r="L2094" s="6" t="s">
        <v>12275</v>
      </c>
      <c r="M2094" s="6">
        <v>63</v>
      </c>
      <c r="N2094" s="6" t="e">
        <f>VLOOKUP(A2094,web_archive!D:AB,18,FALSE)</f>
        <v>#N/A</v>
      </c>
      <c r="O2094" s="6">
        <v>2</v>
      </c>
      <c r="P2094" s="6">
        <v>136</v>
      </c>
      <c r="Q2094" s="6"/>
      <c r="R2094" s="6">
        <v>130</v>
      </c>
      <c r="S2094" s="6">
        <v>0</v>
      </c>
      <c r="T2094" s="6">
        <v>0</v>
      </c>
      <c r="U2094" s="6" t="s">
        <v>12691</v>
      </c>
      <c r="V2094" s="6" t="s">
        <v>14935</v>
      </c>
      <c r="W2094" s="6" t="s">
        <v>15910</v>
      </c>
      <c r="X2094" s="6" t="s">
        <v>15911</v>
      </c>
      <c r="Y2094" s="6" t="s">
        <v>12737</v>
      </c>
      <c r="Z2094" s="6" t="s">
        <v>12299</v>
      </c>
      <c r="AA2094" s="6" t="s">
        <v>12299</v>
      </c>
      <c r="AB2094" s="6"/>
    </row>
    <row r="2095" spans="1:28" x14ac:dyDescent="0.3">
      <c r="A2095" s="6">
        <v>2895</v>
      </c>
      <c r="B2095" s="6" t="s">
        <v>15912</v>
      </c>
      <c r="C2095" s="6" t="s">
        <v>15913</v>
      </c>
      <c r="D2095" s="6">
        <v>4</v>
      </c>
      <c r="E2095" s="6">
        <v>0</v>
      </c>
      <c r="F2095" s="6"/>
      <c r="G2095" s="6">
        <v>0</v>
      </c>
      <c r="H2095" s="6"/>
      <c r="I2095" s="6">
        <v>4</v>
      </c>
      <c r="J2095" s="6"/>
      <c r="K2095" s="6">
        <v>0</v>
      </c>
      <c r="L2095" s="6" t="s">
        <v>12295</v>
      </c>
      <c r="M2095" s="6">
        <v>63</v>
      </c>
      <c r="N2095" s="6" t="e">
        <f>VLOOKUP(A2095,web_archive!D:AB,18,FALSE)</f>
        <v>#N/A</v>
      </c>
      <c r="O2095" s="6">
        <v>2</v>
      </c>
      <c r="P2095" s="6">
        <v>136</v>
      </c>
      <c r="Q2095" s="6"/>
      <c r="R2095" s="6">
        <v>0</v>
      </c>
      <c r="S2095" s="6">
        <v>0</v>
      </c>
      <c r="T2095" s="6">
        <v>0</v>
      </c>
      <c r="U2095" s="6" t="s">
        <v>13638</v>
      </c>
      <c r="V2095" s="6" t="s">
        <v>13631</v>
      </c>
      <c r="W2095" s="6" t="s">
        <v>12299</v>
      </c>
      <c r="X2095" s="6" t="s">
        <v>12299</v>
      </c>
      <c r="Y2095" s="6"/>
      <c r="Z2095" s="6"/>
      <c r="AA2095" s="6"/>
      <c r="AB2095" s="6"/>
    </row>
    <row r="2096" spans="1:28" x14ac:dyDescent="0.3">
      <c r="A2096" s="6">
        <v>2896</v>
      </c>
      <c r="B2096" s="6" t="s">
        <v>15914</v>
      </c>
      <c r="C2096" s="6" t="s">
        <v>15915</v>
      </c>
      <c r="D2096" s="6">
        <v>4</v>
      </c>
      <c r="E2096" s="6">
        <v>0</v>
      </c>
      <c r="F2096" s="6"/>
      <c r="G2096" s="6">
        <v>0</v>
      </c>
      <c r="H2096" s="6"/>
      <c r="I2096" s="6">
        <v>4</v>
      </c>
      <c r="J2096" s="6"/>
      <c r="K2096" s="6">
        <v>0</v>
      </c>
      <c r="L2096" s="6" t="s">
        <v>12295</v>
      </c>
      <c r="M2096" s="6">
        <v>63</v>
      </c>
      <c r="N2096" s="6" t="e">
        <f>VLOOKUP(A2096,web_archive!D:AB,18,FALSE)</f>
        <v>#N/A</v>
      </c>
      <c r="O2096" s="6">
        <v>2</v>
      </c>
      <c r="P2096" s="6">
        <v>136</v>
      </c>
      <c r="Q2096" s="6"/>
      <c r="R2096" s="6">
        <v>0</v>
      </c>
      <c r="S2096" s="6">
        <v>0</v>
      </c>
      <c r="T2096" s="6">
        <v>0</v>
      </c>
      <c r="U2096" s="6" t="s">
        <v>13056</v>
      </c>
      <c r="V2096" s="6" t="s">
        <v>12404</v>
      </c>
      <c r="W2096" s="6" t="s">
        <v>12299</v>
      </c>
      <c r="X2096" s="6" t="s">
        <v>12299</v>
      </c>
      <c r="Y2096" s="6"/>
      <c r="Z2096" s="6"/>
      <c r="AA2096" s="6"/>
      <c r="AB2096" s="6"/>
    </row>
    <row r="2097" spans="1:33" x14ac:dyDescent="0.3">
      <c r="A2097" s="6">
        <v>2897</v>
      </c>
      <c r="B2097" s="6" t="s">
        <v>15916</v>
      </c>
      <c r="C2097" s="6" t="s">
        <v>15917</v>
      </c>
      <c r="D2097" s="6">
        <v>4</v>
      </c>
      <c r="E2097" s="6">
        <v>0</v>
      </c>
      <c r="F2097" s="6"/>
      <c r="G2097" s="6">
        <v>100</v>
      </c>
      <c r="H2097" s="6"/>
      <c r="I2097" s="6">
        <v>0</v>
      </c>
      <c r="J2097" s="6"/>
      <c r="K2097" s="6">
        <v>0</v>
      </c>
      <c r="L2097" s="6" t="s">
        <v>12295</v>
      </c>
      <c r="M2097" s="6">
        <v>63</v>
      </c>
      <c r="N2097" s="6" t="e">
        <f>VLOOKUP(A2097,web_archive!D:AB,18,FALSE)</f>
        <v>#N/A</v>
      </c>
      <c r="O2097" s="6">
        <v>2</v>
      </c>
      <c r="P2097" s="6">
        <v>136</v>
      </c>
      <c r="Q2097" s="6"/>
      <c r="R2097" s="6">
        <v>1</v>
      </c>
      <c r="S2097" s="6">
        <v>0</v>
      </c>
      <c r="T2097" s="6">
        <v>0</v>
      </c>
      <c r="U2097" s="6" t="s">
        <v>12674</v>
      </c>
      <c r="V2097" s="6" t="s">
        <v>12675</v>
      </c>
      <c r="W2097" s="6" t="s">
        <v>15529</v>
      </c>
      <c r="X2097" s="6" t="s">
        <v>15918</v>
      </c>
      <c r="Y2097" s="6" t="s">
        <v>12675</v>
      </c>
      <c r="Z2097" s="6" t="s">
        <v>12368</v>
      </c>
      <c r="AA2097" s="6" t="s">
        <v>12299</v>
      </c>
      <c r="AB2097" s="6" t="s">
        <v>12299</v>
      </c>
      <c r="AC2097" s="6"/>
      <c r="AD2097" s="6"/>
      <c r="AE2097" s="6"/>
      <c r="AF2097" s="6"/>
      <c r="AG2097" s="6"/>
    </row>
    <row r="2098" spans="1:33" x14ac:dyDescent="0.3">
      <c r="A2098" s="6">
        <v>2898</v>
      </c>
      <c r="B2098" s="6" t="s">
        <v>15919</v>
      </c>
      <c r="C2098" s="6" t="s">
        <v>15920</v>
      </c>
      <c r="D2098" s="6">
        <v>4</v>
      </c>
      <c r="E2098" s="6">
        <v>20</v>
      </c>
      <c r="F2098" s="6"/>
      <c r="G2098" s="6">
        <v>100</v>
      </c>
      <c r="H2098" s="6"/>
      <c r="I2098" s="6">
        <v>0</v>
      </c>
      <c r="J2098" s="6"/>
      <c r="K2098" s="6">
        <v>1</v>
      </c>
      <c r="L2098" s="6" t="s">
        <v>12295</v>
      </c>
      <c r="M2098" s="6">
        <v>63</v>
      </c>
      <c r="N2098" s="6" t="e">
        <f>VLOOKUP(A2098,web_archive!D:AB,18,FALSE)</f>
        <v>#N/A</v>
      </c>
      <c r="O2098" s="6">
        <v>2</v>
      </c>
      <c r="P2098" s="6">
        <v>136</v>
      </c>
      <c r="Q2098" s="6"/>
      <c r="R2098" s="6">
        <v>90</v>
      </c>
      <c r="S2098" s="6">
        <v>0</v>
      </c>
      <c r="T2098" s="6">
        <v>0</v>
      </c>
      <c r="U2098" s="6" t="s">
        <v>14525</v>
      </c>
      <c r="V2098" s="6" t="s">
        <v>12649</v>
      </c>
      <c r="W2098" s="6" t="s">
        <v>12299</v>
      </c>
      <c r="X2098" s="6" t="s">
        <v>12299</v>
      </c>
      <c r="Y2098" s="6"/>
      <c r="Z2098" s="6"/>
      <c r="AA2098" s="6"/>
      <c r="AB2098" s="6"/>
      <c r="AC2098" s="6"/>
      <c r="AD2098" s="6"/>
      <c r="AE2098" s="6"/>
      <c r="AF2098" s="6"/>
      <c r="AG2098" s="6"/>
    </row>
    <row r="2099" spans="1:33" x14ac:dyDescent="0.3">
      <c r="A2099" s="6">
        <v>2899</v>
      </c>
      <c r="B2099" s="6" t="s">
        <v>15921</v>
      </c>
      <c r="C2099" s="6" t="s">
        <v>15922</v>
      </c>
      <c r="D2099" s="6">
        <v>4</v>
      </c>
      <c r="E2099" s="6">
        <v>20</v>
      </c>
      <c r="F2099" s="6"/>
      <c r="G2099" s="6">
        <v>100</v>
      </c>
      <c r="H2099" s="6"/>
      <c r="I2099" s="6">
        <v>0</v>
      </c>
      <c r="J2099" s="6"/>
      <c r="K2099" s="6">
        <v>1</v>
      </c>
      <c r="L2099" s="6" t="s">
        <v>14018</v>
      </c>
      <c r="M2099" s="6">
        <v>63</v>
      </c>
      <c r="N2099" s="6" t="e">
        <f>VLOOKUP(A2099,web_archive!D:AB,18,FALSE)</f>
        <v>#N/A</v>
      </c>
      <c r="O2099" s="6">
        <v>2</v>
      </c>
      <c r="P2099" s="6">
        <v>136</v>
      </c>
      <c r="Q2099" s="6"/>
      <c r="R2099" s="6">
        <v>90</v>
      </c>
      <c r="S2099" s="6">
        <v>0</v>
      </c>
      <c r="T2099" s="6">
        <v>0</v>
      </c>
      <c r="U2099" s="6" t="s">
        <v>12919</v>
      </c>
      <c r="V2099" s="6" t="s">
        <v>15923</v>
      </c>
      <c r="W2099" s="6" t="s">
        <v>15924</v>
      </c>
      <c r="X2099" s="6" t="s">
        <v>15923</v>
      </c>
      <c r="Y2099" s="6" t="s">
        <v>15925</v>
      </c>
      <c r="Z2099" s="6" t="s">
        <v>12831</v>
      </c>
      <c r="AA2099" s="6" t="s">
        <v>12299</v>
      </c>
      <c r="AB2099" s="6" t="s">
        <v>12299</v>
      </c>
      <c r="AC2099" s="6"/>
      <c r="AD2099" s="6"/>
      <c r="AE2099" s="6"/>
      <c r="AF2099" s="6"/>
      <c r="AG2099" s="6"/>
    </row>
    <row r="2100" spans="1:33" x14ac:dyDescent="0.3">
      <c r="A2100" s="6">
        <v>2900</v>
      </c>
      <c r="B2100" s="6" t="s">
        <v>15926</v>
      </c>
      <c r="C2100" s="6" t="s">
        <v>15426</v>
      </c>
      <c r="D2100" s="6">
        <v>4</v>
      </c>
      <c r="E2100" s="6">
        <v>30000</v>
      </c>
      <c r="F2100" s="6"/>
      <c r="G2100" s="6">
        <v>200</v>
      </c>
      <c r="H2100" s="6"/>
      <c r="I2100" s="6">
        <v>0</v>
      </c>
      <c r="J2100" s="6"/>
      <c r="K2100" s="6">
        <v>1</v>
      </c>
      <c r="L2100" s="6" t="s">
        <v>14534</v>
      </c>
      <c r="M2100" s="6">
        <v>63</v>
      </c>
      <c r="N2100" s="6" t="e">
        <f>VLOOKUP(A2100,web_archive!D:AB,18,FALSE)</f>
        <v>#N/A</v>
      </c>
      <c r="O2100" s="6">
        <v>2</v>
      </c>
      <c r="P2100" s="6">
        <v>136</v>
      </c>
      <c r="Q2100" s="6"/>
      <c r="R2100" s="6">
        <v>61</v>
      </c>
      <c r="S2100" s="6">
        <v>0</v>
      </c>
      <c r="T2100" s="6">
        <v>0</v>
      </c>
      <c r="U2100" s="6" t="s">
        <v>12299</v>
      </c>
      <c r="V2100" s="6" t="s">
        <v>12299</v>
      </c>
      <c r="W2100" s="6" t="s">
        <v>12299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</row>
    <row r="2101" spans="1:33" x14ac:dyDescent="0.3">
      <c r="A2101" s="6">
        <v>2901</v>
      </c>
      <c r="B2101" s="6" t="s">
        <v>15927</v>
      </c>
      <c r="C2101" s="6" t="s">
        <v>15428</v>
      </c>
      <c r="D2101" s="6">
        <v>4</v>
      </c>
      <c r="E2101" s="6">
        <v>30000</v>
      </c>
      <c r="F2101" s="6"/>
      <c r="G2101" s="6">
        <v>200</v>
      </c>
      <c r="H2101" s="6"/>
      <c r="I2101" s="6">
        <v>0</v>
      </c>
      <c r="J2101" s="6"/>
      <c r="K2101" s="6">
        <v>1</v>
      </c>
      <c r="L2101" s="6" t="s">
        <v>14534</v>
      </c>
      <c r="M2101" s="6">
        <v>63</v>
      </c>
      <c r="N2101" s="6" t="e">
        <f>VLOOKUP(A2101,web_archive!D:AB,18,FALSE)</f>
        <v>#N/A</v>
      </c>
      <c r="O2101" s="6">
        <v>2</v>
      </c>
      <c r="P2101" s="6">
        <v>136</v>
      </c>
      <c r="Q2101" s="6"/>
      <c r="R2101" s="6">
        <v>61</v>
      </c>
      <c r="S2101" s="6">
        <v>0</v>
      </c>
      <c r="T2101" s="6">
        <v>0</v>
      </c>
      <c r="U2101" s="6" t="s">
        <v>12691</v>
      </c>
      <c r="V2101" s="6" t="s">
        <v>12600</v>
      </c>
      <c r="W2101" s="6" t="s">
        <v>12299</v>
      </c>
      <c r="X2101" s="6" t="s">
        <v>12299</v>
      </c>
      <c r="Y2101" s="6"/>
      <c r="Z2101" s="6"/>
      <c r="AA2101" s="6"/>
      <c r="AB2101" s="6"/>
      <c r="AC2101" s="6"/>
      <c r="AD2101" s="6"/>
      <c r="AE2101" s="6"/>
      <c r="AF2101" s="6"/>
      <c r="AG2101" s="6"/>
    </row>
    <row r="2102" spans="1:33" x14ac:dyDescent="0.3">
      <c r="A2102" s="6">
        <v>2902</v>
      </c>
      <c r="B2102" s="6" t="s">
        <v>15928</v>
      </c>
      <c r="C2102" s="6" t="s">
        <v>15421</v>
      </c>
      <c r="D2102" s="6">
        <v>4</v>
      </c>
      <c r="E2102" s="6">
        <v>30000</v>
      </c>
      <c r="F2102" s="6"/>
      <c r="G2102" s="6">
        <v>100</v>
      </c>
      <c r="H2102" s="6"/>
      <c r="I2102" s="6">
        <v>0</v>
      </c>
      <c r="J2102" s="6"/>
      <c r="K2102" s="6">
        <v>1</v>
      </c>
      <c r="L2102" s="6" t="s">
        <v>14534</v>
      </c>
      <c r="M2102" s="6">
        <v>63</v>
      </c>
      <c r="N2102" s="6" t="e">
        <f>VLOOKUP(A2102,web_archive!D:AB,18,FALSE)</f>
        <v>#N/A</v>
      </c>
      <c r="O2102" s="6">
        <v>2</v>
      </c>
      <c r="P2102" s="6">
        <v>136</v>
      </c>
      <c r="Q2102" s="6"/>
      <c r="R2102" s="6">
        <v>33</v>
      </c>
      <c r="S2102" s="6">
        <v>0</v>
      </c>
      <c r="T2102" s="6">
        <v>0</v>
      </c>
      <c r="U2102" s="6" t="s">
        <v>12542</v>
      </c>
      <c r="V2102" s="6" t="s">
        <v>12368</v>
      </c>
      <c r="W2102" s="6" t="s">
        <v>12299</v>
      </c>
      <c r="X2102" s="6" t="s">
        <v>12299</v>
      </c>
      <c r="Y2102" s="6"/>
      <c r="Z2102" s="6"/>
      <c r="AA2102" s="6"/>
      <c r="AB2102" s="6"/>
      <c r="AC2102" s="6"/>
      <c r="AD2102" s="6"/>
      <c r="AE2102" s="6"/>
      <c r="AF2102" s="6"/>
      <c r="AG2102" s="6"/>
    </row>
    <row r="2103" spans="1:33" x14ac:dyDescent="0.3">
      <c r="A2103" s="6">
        <v>2903</v>
      </c>
      <c r="B2103" s="6" t="s">
        <v>15929</v>
      </c>
      <c r="C2103" s="6" t="s">
        <v>15930</v>
      </c>
      <c r="D2103" s="6">
        <v>4</v>
      </c>
      <c r="E2103" s="6">
        <v>30000</v>
      </c>
      <c r="F2103" s="6"/>
      <c r="G2103" s="6">
        <v>100</v>
      </c>
      <c r="H2103" s="6"/>
      <c r="I2103" s="6">
        <v>0</v>
      </c>
      <c r="J2103" s="6"/>
      <c r="K2103" s="6">
        <v>1</v>
      </c>
      <c r="L2103" s="6" t="s">
        <v>14534</v>
      </c>
      <c r="M2103" s="6">
        <v>63</v>
      </c>
      <c r="N2103" s="6" t="e">
        <f>VLOOKUP(A2103,web_archive!D:AB,18,FALSE)</f>
        <v>#N/A</v>
      </c>
      <c r="O2103" s="6">
        <v>2</v>
      </c>
      <c r="P2103" s="6">
        <v>136</v>
      </c>
      <c r="Q2103" s="6"/>
      <c r="R2103" s="6">
        <v>33</v>
      </c>
      <c r="S2103" s="6">
        <v>0</v>
      </c>
      <c r="T2103" s="6">
        <v>0</v>
      </c>
      <c r="U2103" s="6" t="s">
        <v>12542</v>
      </c>
      <c r="V2103" s="6" t="s">
        <v>12368</v>
      </c>
      <c r="W2103" s="6" t="s">
        <v>12299</v>
      </c>
      <c r="X2103" s="6" t="s">
        <v>12299</v>
      </c>
      <c r="Y2103" s="6"/>
      <c r="Z2103" s="6"/>
      <c r="AA2103" s="6"/>
      <c r="AB2103" s="6"/>
      <c r="AC2103" s="6"/>
      <c r="AD2103" s="6"/>
      <c r="AE2103" s="6"/>
      <c r="AF2103" s="6"/>
      <c r="AG2103" s="6"/>
    </row>
    <row r="2104" spans="1:33" x14ac:dyDescent="0.3">
      <c r="A2104" s="6">
        <v>2904</v>
      </c>
      <c r="B2104" s="6" t="s">
        <v>15931</v>
      </c>
      <c r="C2104" s="6" t="s">
        <v>15932</v>
      </c>
      <c r="D2104" s="6">
        <v>4</v>
      </c>
      <c r="E2104" s="6">
        <v>0</v>
      </c>
      <c r="F2104" s="6"/>
      <c r="G2104" s="6">
        <v>0</v>
      </c>
      <c r="H2104" s="6"/>
      <c r="I2104" s="6">
        <v>0</v>
      </c>
      <c r="J2104" s="6"/>
      <c r="K2104" s="6">
        <v>0</v>
      </c>
      <c r="L2104" s="6" t="s">
        <v>12295</v>
      </c>
      <c r="M2104" s="6">
        <v>63</v>
      </c>
      <c r="N2104" s="6" t="e">
        <f>VLOOKUP(A2104,web_archive!D:AB,18,FALSE)</f>
        <v>#N/A</v>
      </c>
      <c r="O2104" s="6">
        <v>2</v>
      </c>
      <c r="P2104" s="6">
        <v>136</v>
      </c>
      <c r="Q2104" s="6"/>
      <c r="R2104" s="6">
        <v>0</v>
      </c>
      <c r="S2104" s="6">
        <v>0</v>
      </c>
      <c r="T2104" s="6">
        <v>0</v>
      </c>
      <c r="U2104" s="6" t="s">
        <v>15933</v>
      </c>
      <c r="V2104" s="6" t="s">
        <v>15934</v>
      </c>
      <c r="W2104" s="6" t="s">
        <v>15935</v>
      </c>
      <c r="X2104" s="6" t="s">
        <v>15936</v>
      </c>
      <c r="Y2104" s="6" t="s">
        <v>14761</v>
      </c>
      <c r="Z2104" s="6" t="s">
        <v>14762</v>
      </c>
      <c r="AA2104" s="6" t="s">
        <v>14763</v>
      </c>
      <c r="AB2104" s="6" t="s">
        <v>15312</v>
      </c>
      <c r="AC2104" s="6" t="s">
        <v>15937</v>
      </c>
      <c r="AD2104" s="6" t="s">
        <v>15938</v>
      </c>
      <c r="AE2104" s="6" t="s">
        <v>12473</v>
      </c>
      <c r="AF2104" s="6" t="s">
        <v>12299</v>
      </c>
      <c r="AG2104" s="6" t="s">
        <v>12299</v>
      </c>
    </row>
    <row r="2105" spans="1:33" x14ac:dyDescent="0.3">
      <c r="A2105" s="6">
        <v>2905</v>
      </c>
      <c r="B2105" s="6" t="s">
        <v>15939</v>
      </c>
      <c r="C2105" s="6" t="s">
        <v>15940</v>
      </c>
      <c r="D2105" s="6">
        <v>4</v>
      </c>
      <c r="E2105" s="6">
        <v>0</v>
      </c>
      <c r="F2105" s="6"/>
      <c r="G2105" s="6">
        <v>1000</v>
      </c>
      <c r="H2105" s="6"/>
      <c r="I2105" s="6">
        <v>0</v>
      </c>
      <c r="J2105" s="6"/>
      <c r="K2105" s="6">
        <v>0</v>
      </c>
      <c r="L2105" s="6" t="s">
        <v>12295</v>
      </c>
      <c r="M2105" s="6">
        <v>63</v>
      </c>
      <c r="N2105" s="6" t="e">
        <f>VLOOKUP(A2105,web_archive!D:AB,18,FALSE)</f>
        <v>#N/A</v>
      </c>
      <c r="O2105" s="6">
        <v>2</v>
      </c>
      <c r="P2105" s="6">
        <v>136</v>
      </c>
      <c r="Q2105" s="6"/>
      <c r="R2105" s="6">
        <v>0</v>
      </c>
      <c r="S2105" s="6">
        <v>0</v>
      </c>
      <c r="T2105" s="6">
        <v>0</v>
      </c>
      <c r="U2105" s="6" t="s">
        <v>12299</v>
      </c>
      <c r="V2105" s="6" t="s">
        <v>12299</v>
      </c>
      <c r="W2105" s="6" t="s">
        <v>12299</v>
      </c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</row>
    <row r="2106" spans="1:33" x14ac:dyDescent="0.3">
      <c r="A2106" s="6">
        <v>2906</v>
      </c>
      <c r="B2106" s="6" t="s">
        <v>15941</v>
      </c>
      <c r="C2106" s="6" t="s">
        <v>15942</v>
      </c>
      <c r="D2106" s="6">
        <v>4</v>
      </c>
      <c r="E2106" s="6">
        <v>20</v>
      </c>
      <c r="F2106" s="6"/>
      <c r="G2106" s="6">
        <v>1000</v>
      </c>
      <c r="H2106" s="6"/>
      <c r="I2106" s="6">
        <v>3</v>
      </c>
      <c r="J2106" s="6"/>
      <c r="K2106" s="6">
        <v>1</v>
      </c>
      <c r="L2106" s="6" t="s">
        <v>12295</v>
      </c>
      <c r="M2106" s="6">
        <v>63</v>
      </c>
      <c r="N2106" s="6" t="e">
        <f>VLOOKUP(A2106,web_archive!D:AB,18,FALSE)</f>
        <v>#N/A</v>
      </c>
      <c r="O2106" s="6">
        <v>2</v>
      </c>
      <c r="P2106" s="6">
        <v>136</v>
      </c>
      <c r="Q2106" s="6"/>
      <c r="R2106" s="6">
        <v>70</v>
      </c>
      <c r="S2106" s="6">
        <v>0</v>
      </c>
      <c r="T2106" s="6">
        <v>0</v>
      </c>
      <c r="U2106" s="6" t="s">
        <v>14525</v>
      </c>
      <c r="V2106" s="6" t="s">
        <v>12404</v>
      </c>
      <c r="W2106" s="6" t="s">
        <v>12299</v>
      </c>
      <c r="X2106" s="6" t="s">
        <v>12299</v>
      </c>
      <c r="Y2106" s="6"/>
      <c r="Z2106" s="6"/>
      <c r="AA2106" s="6"/>
      <c r="AB2106" s="6"/>
      <c r="AC2106" s="6"/>
      <c r="AD2106" s="6"/>
      <c r="AE2106" s="6"/>
      <c r="AF2106" s="6"/>
      <c r="AG2106" s="6"/>
    </row>
    <row r="2107" spans="1:33" x14ac:dyDescent="0.3">
      <c r="A2107" s="6">
        <v>2907</v>
      </c>
      <c r="B2107" s="6" t="s">
        <v>15943</v>
      </c>
      <c r="C2107" s="6" t="s">
        <v>15944</v>
      </c>
      <c r="D2107" s="6">
        <v>4</v>
      </c>
      <c r="E2107" s="6">
        <v>20</v>
      </c>
      <c r="F2107" s="6"/>
      <c r="G2107" s="6">
        <v>100</v>
      </c>
      <c r="H2107" s="6"/>
      <c r="I2107" s="6">
        <v>0</v>
      </c>
      <c r="J2107" s="6"/>
      <c r="K2107" s="6">
        <v>0</v>
      </c>
      <c r="L2107" s="6" t="s">
        <v>12295</v>
      </c>
      <c r="M2107" s="6">
        <v>63</v>
      </c>
      <c r="N2107" s="6" t="e">
        <f>VLOOKUP(A2107,web_archive!D:AB,18,FALSE)</f>
        <v>#N/A</v>
      </c>
      <c r="O2107" s="6">
        <v>2</v>
      </c>
      <c r="P2107" s="6">
        <v>136</v>
      </c>
      <c r="Q2107" s="6"/>
      <c r="R2107" s="6">
        <v>1</v>
      </c>
      <c r="S2107" s="6">
        <v>0</v>
      </c>
      <c r="T2107" s="6">
        <v>0</v>
      </c>
      <c r="U2107" s="6" t="s">
        <v>13512</v>
      </c>
      <c r="V2107" s="6" t="s">
        <v>15945</v>
      </c>
      <c r="W2107" s="6" t="s">
        <v>15946</v>
      </c>
      <c r="X2107" s="6" t="s">
        <v>12299</v>
      </c>
      <c r="Y2107" s="6" t="s">
        <v>12299</v>
      </c>
      <c r="Z2107" s="6"/>
      <c r="AA2107" s="6"/>
      <c r="AB2107" s="6"/>
      <c r="AC2107" s="6"/>
      <c r="AD2107" s="6"/>
      <c r="AE2107" s="6"/>
      <c r="AF2107" s="6"/>
      <c r="AG2107" s="6"/>
    </row>
    <row r="2108" spans="1:33" x14ac:dyDescent="0.3">
      <c r="A2108" s="6">
        <v>2908</v>
      </c>
      <c r="B2108" s="6" t="s">
        <v>15947</v>
      </c>
      <c r="C2108" s="6" t="s">
        <v>15948</v>
      </c>
      <c r="D2108" s="6">
        <v>4</v>
      </c>
      <c r="E2108" s="6">
        <v>20</v>
      </c>
      <c r="F2108" s="6"/>
      <c r="G2108" s="6">
        <v>100</v>
      </c>
      <c r="H2108" s="6"/>
      <c r="I2108" s="6">
        <v>0</v>
      </c>
      <c r="J2108" s="6"/>
      <c r="K2108" s="6">
        <v>1</v>
      </c>
      <c r="L2108" s="6" t="s">
        <v>12295</v>
      </c>
      <c r="M2108" s="6">
        <v>63</v>
      </c>
      <c r="N2108" s="6" t="e">
        <f>VLOOKUP(A2108,web_archive!D:AB,18,FALSE)</f>
        <v>#N/A</v>
      </c>
      <c r="O2108" s="6">
        <v>2</v>
      </c>
      <c r="P2108" s="6">
        <v>136</v>
      </c>
      <c r="Q2108" s="6"/>
      <c r="R2108" s="6">
        <v>0</v>
      </c>
      <c r="S2108" s="6">
        <v>0</v>
      </c>
      <c r="T2108" s="6">
        <v>0</v>
      </c>
      <c r="U2108" s="6" t="s">
        <v>12299</v>
      </c>
      <c r="V2108" s="6" t="s">
        <v>12299</v>
      </c>
      <c r="W2108" s="6" t="s">
        <v>12299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</row>
    <row r="2109" spans="1:33" x14ac:dyDescent="0.3">
      <c r="A2109" s="6">
        <v>2909</v>
      </c>
      <c r="B2109" s="6" t="s">
        <v>15949</v>
      </c>
      <c r="C2109" s="6" t="s">
        <v>15950</v>
      </c>
      <c r="D2109" s="6">
        <v>4</v>
      </c>
      <c r="E2109" s="6">
        <v>20</v>
      </c>
      <c r="F2109" s="6"/>
      <c r="G2109" s="6">
        <v>100</v>
      </c>
      <c r="H2109" s="6"/>
      <c r="I2109" s="6">
        <v>0</v>
      </c>
      <c r="J2109" s="6"/>
      <c r="K2109" s="6">
        <v>1</v>
      </c>
      <c r="L2109" s="6" t="s">
        <v>12295</v>
      </c>
      <c r="M2109" s="6">
        <v>63</v>
      </c>
      <c r="N2109" s="6" t="e">
        <f>VLOOKUP(A2109,web_archive!D:AB,18,FALSE)</f>
        <v>#N/A</v>
      </c>
      <c r="O2109" s="6">
        <v>2</v>
      </c>
      <c r="P2109" s="6">
        <v>136</v>
      </c>
      <c r="Q2109" s="6"/>
      <c r="R2109" s="6">
        <v>0</v>
      </c>
      <c r="S2109" s="6">
        <v>0</v>
      </c>
      <c r="T2109" s="6">
        <v>0</v>
      </c>
      <c r="U2109" s="6" t="s">
        <v>12299</v>
      </c>
      <c r="V2109" s="6" t="s">
        <v>12299</v>
      </c>
      <c r="W2109" s="6" t="s">
        <v>12299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</row>
    <row r="2110" spans="1:33" x14ac:dyDescent="0.3">
      <c r="A2110" s="6">
        <v>2910</v>
      </c>
      <c r="B2110" s="6" t="s">
        <v>15951</v>
      </c>
      <c r="C2110" s="6" t="s">
        <v>15952</v>
      </c>
      <c r="D2110" s="6">
        <v>4</v>
      </c>
      <c r="E2110" s="6">
        <v>20</v>
      </c>
      <c r="F2110" s="6"/>
      <c r="G2110" s="6">
        <v>100</v>
      </c>
      <c r="H2110" s="6"/>
      <c r="I2110" s="6">
        <v>0</v>
      </c>
      <c r="J2110" s="6"/>
      <c r="K2110" s="6">
        <v>0</v>
      </c>
      <c r="L2110" s="6" t="s">
        <v>12295</v>
      </c>
      <c r="M2110" s="6">
        <v>63</v>
      </c>
      <c r="N2110" s="6" t="e">
        <f>VLOOKUP(A2110,web_archive!D:AB,18,FALSE)</f>
        <v>#N/A</v>
      </c>
      <c r="O2110" s="6">
        <v>2</v>
      </c>
      <c r="P2110" s="6">
        <v>136</v>
      </c>
      <c r="Q2110" s="6"/>
      <c r="R2110" s="6">
        <v>1</v>
      </c>
      <c r="S2110" s="6">
        <v>0</v>
      </c>
      <c r="T2110" s="6">
        <v>0</v>
      </c>
      <c r="U2110" s="6" t="s">
        <v>12674</v>
      </c>
      <c r="V2110" s="6" t="s">
        <v>12675</v>
      </c>
      <c r="W2110" s="6" t="s">
        <v>15815</v>
      </c>
      <c r="X2110" s="6" t="s">
        <v>12489</v>
      </c>
      <c r="Y2110" s="6" t="s">
        <v>12299</v>
      </c>
      <c r="Z2110" s="6" t="s">
        <v>12299</v>
      </c>
      <c r="AA2110" s="6"/>
      <c r="AB2110" s="6"/>
      <c r="AC2110" s="6"/>
      <c r="AD2110" s="6"/>
      <c r="AE2110" s="6"/>
      <c r="AF2110" s="6"/>
      <c r="AG2110" s="6"/>
    </row>
    <row r="2111" spans="1:33" x14ac:dyDescent="0.3">
      <c r="A2111" s="6">
        <v>2911</v>
      </c>
      <c r="B2111" s="6" t="s">
        <v>15953</v>
      </c>
      <c r="C2111" s="6" t="s">
        <v>15954</v>
      </c>
      <c r="D2111" s="6">
        <v>4</v>
      </c>
      <c r="E2111" s="6">
        <v>20</v>
      </c>
      <c r="F2111" s="6"/>
      <c r="G2111" s="6">
        <v>100</v>
      </c>
      <c r="H2111" s="6"/>
      <c r="I2111" s="6">
        <v>0</v>
      </c>
      <c r="J2111" s="6"/>
      <c r="K2111" s="6">
        <v>0</v>
      </c>
      <c r="L2111" s="6" t="s">
        <v>12295</v>
      </c>
      <c r="M2111" s="6">
        <v>63</v>
      </c>
      <c r="N2111" s="6" t="e">
        <f>VLOOKUP(A2111,web_archive!D:AB,18,FALSE)</f>
        <v>#N/A</v>
      </c>
      <c r="O2111" s="6">
        <v>2</v>
      </c>
      <c r="P2111" s="6">
        <v>136</v>
      </c>
      <c r="Q2111" s="6"/>
      <c r="R2111" s="6">
        <v>1</v>
      </c>
      <c r="S2111" s="6">
        <v>0</v>
      </c>
      <c r="T2111" s="6">
        <v>0</v>
      </c>
      <c r="U2111" s="6" t="s">
        <v>13447</v>
      </c>
      <c r="V2111" s="6" t="s">
        <v>15955</v>
      </c>
      <c r="W2111" s="6" t="s">
        <v>13459</v>
      </c>
      <c r="X2111" s="6" t="s">
        <v>12299</v>
      </c>
      <c r="Y2111" s="6" t="s">
        <v>12299</v>
      </c>
      <c r="Z2111" s="6"/>
      <c r="AA2111" s="6"/>
      <c r="AB2111" s="6"/>
      <c r="AC2111" s="6"/>
      <c r="AD2111" s="6"/>
      <c r="AE2111" s="6"/>
      <c r="AF2111" s="6"/>
      <c r="AG2111" s="6"/>
    </row>
    <row r="2112" spans="1:33" x14ac:dyDescent="0.3">
      <c r="A2112" s="6">
        <v>2912</v>
      </c>
      <c r="B2112" s="6" t="s">
        <v>15956</v>
      </c>
      <c r="C2112" s="6" t="s">
        <v>15957</v>
      </c>
      <c r="D2112" s="6">
        <v>4</v>
      </c>
      <c r="E2112" s="6">
        <v>20</v>
      </c>
      <c r="F2112" s="6"/>
      <c r="G2112" s="6">
        <v>300</v>
      </c>
      <c r="H2112" s="6"/>
      <c r="I2112" s="6">
        <v>0</v>
      </c>
      <c r="J2112" s="6"/>
      <c r="K2112" s="6">
        <v>1</v>
      </c>
      <c r="L2112" s="6" t="s">
        <v>12295</v>
      </c>
      <c r="M2112" s="6">
        <v>63</v>
      </c>
      <c r="N2112" s="6" t="e">
        <f>VLOOKUP(A2112,web_archive!D:AB,18,FALSE)</f>
        <v>#N/A</v>
      </c>
      <c r="O2112" s="6">
        <v>2</v>
      </c>
      <c r="P2112" s="6">
        <v>136</v>
      </c>
      <c r="Q2112" s="6"/>
      <c r="R2112" s="6">
        <v>0</v>
      </c>
      <c r="S2112" s="6">
        <v>0</v>
      </c>
      <c r="T2112" s="6">
        <v>0</v>
      </c>
      <c r="U2112" s="6" t="s">
        <v>12299</v>
      </c>
      <c r="V2112" s="6" t="s">
        <v>12299</v>
      </c>
      <c r="W2112" s="6" t="s">
        <v>12299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</row>
    <row r="2113" spans="1:28" x14ac:dyDescent="0.3">
      <c r="A2113" s="6">
        <v>2913</v>
      </c>
      <c r="B2113" s="6" t="s">
        <v>15958</v>
      </c>
      <c r="C2113" s="6" t="s">
        <v>15959</v>
      </c>
      <c r="D2113" s="6">
        <v>4</v>
      </c>
      <c r="E2113" s="6">
        <v>20</v>
      </c>
      <c r="F2113" s="6"/>
      <c r="G2113" s="6">
        <v>1400</v>
      </c>
      <c r="H2113" s="6"/>
      <c r="I2113" s="6">
        <v>0</v>
      </c>
      <c r="J2113" s="6"/>
      <c r="K2113" s="6">
        <v>1</v>
      </c>
      <c r="L2113" s="6" t="s">
        <v>12295</v>
      </c>
      <c r="M2113" s="6">
        <v>63</v>
      </c>
      <c r="N2113" s="6" t="e">
        <f>VLOOKUP(A2113,web_archive!D:AB,18,FALSE)</f>
        <v>#N/A</v>
      </c>
      <c r="O2113" s="6">
        <v>2</v>
      </c>
      <c r="P2113" s="6">
        <v>136</v>
      </c>
      <c r="Q2113" s="6"/>
      <c r="R2113" s="6">
        <v>10</v>
      </c>
      <c r="S2113" s="6">
        <v>0</v>
      </c>
      <c r="T2113" s="6">
        <v>0</v>
      </c>
      <c r="U2113" s="6" t="s">
        <v>13138</v>
      </c>
      <c r="V2113" s="6" t="s">
        <v>12491</v>
      </c>
      <c r="W2113" s="6" t="s">
        <v>12299</v>
      </c>
      <c r="X2113" s="6" t="s">
        <v>12299</v>
      </c>
      <c r="Y2113" s="6"/>
      <c r="Z2113" s="6"/>
      <c r="AA2113" s="6"/>
      <c r="AB2113" s="6"/>
    </row>
    <row r="2114" spans="1:28" x14ac:dyDescent="0.3">
      <c r="A2114" s="6">
        <v>2914</v>
      </c>
      <c r="B2114" s="6" t="s">
        <v>15960</v>
      </c>
      <c r="C2114" s="6" t="s">
        <v>15961</v>
      </c>
      <c r="D2114" s="6">
        <v>4</v>
      </c>
      <c r="E2114" s="6">
        <v>20</v>
      </c>
      <c r="F2114" s="6"/>
      <c r="G2114" s="6">
        <v>100</v>
      </c>
      <c r="H2114" s="6"/>
      <c r="I2114" s="6">
        <v>1</v>
      </c>
      <c r="J2114" s="6"/>
      <c r="K2114" s="6">
        <v>1</v>
      </c>
      <c r="L2114" s="6" t="s">
        <v>15200</v>
      </c>
      <c r="M2114" s="6">
        <v>63</v>
      </c>
      <c r="N2114" s="6" t="e">
        <f>VLOOKUP(A2114,web_archive!D:AB,18,FALSE)</f>
        <v>#N/A</v>
      </c>
      <c r="O2114" s="6">
        <v>2</v>
      </c>
      <c r="P2114" s="6">
        <v>136</v>
      </c>
      <c r="Q2114" s="6"/>
      <c r="R2114" s="6">
        <v>0</v>
      </c>
      <c r="S2114" s="6">
        <v>0</v>
      </c>
      <c r="T2114" s="6">
        <v>0</v>
      </c>
      <c r="U2114" s="6" t="s">
        <v>12542</v>
      </c>
      <c r="V2114" s="6" t="s">
        <v>13760</v>
      </c>
      <c r="W2114" s="6" t="s">
        <v>12404</v>
      </c>
      <c r="X2114" s="6" t="s">
        <v>12299</v>
      </c>
      <c r="Y2114" s="6" t="s">
        <v>12299</v>
      </c>
      <c r="Z2114" s="6"/>
      <c r="AA2114" s="6"/>
      <c r="AB2114" s="6"/>
    </row>
    <row r="2115" spans="1:28" x14ac:dyDescent="0.3">
      <c r="A2115" s="6">
        <v>2915</v>
      </c>
      <c r="B2115" s="6" t="s">
        <v>15962</v>
      </c>
      <c r="C2115" s="6" t="s">
        <v>15963</v>
      </c>
      <c r="D2115" s="6">
        <v>4</v>
      </c>
      <c r="E2115" s="6">
        <v>20</v>
      </c>
      <c r="F2115" s="6"/>
      <c r="G2115" s="6">
        <v>50</v>
      </c>
      <c r="H2115" s="6"/>
      <c r="I2115" s="6">
        <v>0</v>
      </c>
      <c r="J2115" s="6"/>
      <c r="K2115" s="6">
        <v>0</v>
      </c>
      <c r="L2115" s="6" t="s">
        <v>12295</v>
      </c>
      <c r="M2115" s="6">
        <v>63</v>
      </c>
      <c r="N2115" s="6" t="e">
        <f>VLOOKUP(A2115,web_archive!D:AB,18,FALSE)</f>
        <v>#N/A</v>
      </c>
      <c r="O2115" s="6">
        <v>2</v>
      </c>
      <c r="P2115" s="6">
        <v>136</v>
      </c>
      <c r="Q2115" s="6"/>
      <c r="R2115" s="6">
        <v>0</v>
      </c>
      <c r="S2115" s="6">
        <v>0</v>
      </c>
      <c r="T2115" s="6">
        <v>0</v>
      </c>
      <c r="U2115" s="6" t="s">
        <v>14525</v>
      </c>
      <c r="V2115" s="6" t="s">
        <v>12489</v>
      </c>
      <c r="W2115" s="6" t="s">
        <v>12299</v>
      </c>
      <c r="X2115" s="6" t="s">
        <v>12299</v>
      </c>
      <c r="Y2115" s="6"/>
      <c r="Z2115" s="6"/>
      <c r="AA2115" s="6"/>
      <c r="AB2115" s="6"/>
    </row>
    <row r="2116" spans="1:28" x14ac:dyDescent="0.3">
      <c r="A2116" s="6">
        <v>2916</v>
      </c>
      <c r="B2116" s="6" t="s">
        <v>15964</v>
      </c>
      <c r="C2116" s="6" t="s">
        <v>15965</v>
      </c>
      <c r="D2116" s="6">
        <v>4</v>
      </c>
      <c r="E2116" s="6">
        <v>0</v>
      </c>
      <c r="F2116" s="6"/>
      <c r="G2116" s="6">
        <v>10</v>
      </c>
      <c r="H2116" s="6"/>
      <c r="I2116" s="6">
        <v>0</v>
      </c>
      <c r="J2116" s="6"/>
      <c r="K2116" s="6">
        <v>0</v>
      </c>
      <c r="L2116" s="6" t="s">
        <v>12295</v>
      </c>
      <c r="M2116" s="6">
        <v>63</v>
      </c>
      <c r="N2116" s="6" t="e">
        <f>VLOOKUP(A2116,web_archive!D:AB,18,FALSE)</f>
        <v>#N/A</v>
      </c>
      <c r="O2116" s="6">
        <v>2</v>
      </c>
      <c r="P2116" s="6">
        <v>136</v>
      </c>
      <c r="Q2116" s="6"/>
      <c r="R2116" s="6">
        <v>90</v>
      </c>
      <c r="S2116" s="6">
        <v>0</v>
      </c>
      <c r="T2116" s="6">
        <v>0</v>
      </c>
      <c r="U2116" s="6" t="s">
        <v>15966</v>
      </c>
      <c r="V2116" s="6" t="s">
        <v>12368</v>
      </c>
      <c r="W2116" s="6" t="s">
        <v>12299</v>
      </c>
      <c r="X2116" s="6" t="s">
        <v>12299</v>
      </c>
      <c r="Y2116" s="6"/>
      <c r="Z2116" s="6"/>
      <c r="AA2116" s="6"/>
      <c r="AB2116" s="6"/>
    </row>
    <row r="2117" spans="1:28" x14ac:dyDescent="0.3">
      <c r="A2117" s="6">
        <v>2917</v>
      </c>
      <c r="B2117" s="6" t="s">
        <v>15967</v>
      </c>
      <c r="C2117" s="6" t="s">
        <v>15968</v>
      </c>
      <c r="D2117" s="6">
        <v>4</v>
      </c>
      <c r="E2117" s="6">
        <v>75000</v>
      </c>
      <c r="F2117" s="6"/>
      <c r="G2117" s="6">
        <v>100</v>
      </c>
      <c r="H2117" s="6"/>
      <c r="I2117" s="6">
        <v>0</v>
      </c>
      <c r="J2117" s="6"/>
      <c r="K2117" s="6">
        <v>0</v>
      </c>
      <c r="L2117" s="6" t="s">
        <v>12295</v>
      </c>
      <c r="M2117" s="6">
        <v>63</v>
      </c>
      <c r="N2117" s="6" t="e">
        <f>VLOOKUP(A2117,web_archive!D:AB,18,FALSE)</f>
        <v>#N/A</v>
      </c>
      <c r="O2117" s="6">
        <v>2</v>
      </c>
      <c r="P2117" s="6">
        <v>136</v>
      </c>
      <c r="Q2117" s="6"/>
      <c r="R2117" s="6">
        <v>100</v>
      </c>
      <c r="S2117" s="6">
        <v>0</v>
      </c>
      <c r="T2117" s="6">
        <v>0</v>
      </c>
      <c r="U2117" s="6" t="s">
        <v>13923</v>
      </c>
      <c r="V2117" s="6" t="s">
        <v>13916</v>
      </c>
      <c r="W2117" s="6" t="s">
        <v>15969</v>
      </c>
      <c r="X2117" s="6" t="s">
        <v>15970</v>
      </c>
      <c r="Y2117" s="6" t="s">
        <v>12675</v>
      </c>
      <c r="Z2117" s="6" t="s">
        <v>12368</v>
      </c>
      <c r="AA2117" s="6" t="s">
        <v>12299</v>
      </c>
      <c r="AB2117" s="6" t="s">
        <v>12299</v>
      </c>
    </row>
    <row r="2118" spans="1:28" x14ac:dyDescent="0.3">
      <c r="A2118" s="6">
        <v>2918</v>
      </c>
      <c r="B2118" s="6" t="s">
        <v>15971</v>
      </c>
      <c r="C2118" s="6" t="s">
        <v>15972</v>
      </c>
      <c r="D2118" s="6">
        <v>4</v>
      </c>
      <c r="E2118" s="6">
        <v>75000</v>
      </c>
      <c r="F2118" s="6"/>
      <c r="G2118" s="6">
        <v>100</v>
      </c>
      <c r="H2118" s="6"/>
      <c r="I2118" s="6">
        <v>0</v>
      </c>
      <c r="J2118" s="6"/>
      <c r="K2118" s="6">
        <v>0</v>
      </c>
      <c r="L2118" s="6" t="s">
        <v>12295</v>
      </c>
      <c r="M2118" s="6">
        <v>63</v>
      </c>
      <c r="N2118" s="6" t="e">
        <f>VLOOKUP(A2118,web_archive!D:AB,18,FALSE)</f>
        <v>#N/A</v>
      </c>
      <c r="O2118" s="6">
        <v>2</v>
      </c>
      <c r="P2118" s="6">
        <v>136</v>
      </c>
      <c r="Q2118" s="6"/>
      <c r="R2118" s="6">
        <v>100</v>
      </c>
      <c r="S2118" s="6">
        <v>0</v>
      </c>
      <c r="T2118" s="6">
        <v>0</v>
      </c>
      <c r="U2118" s="6" t="s">
        <v>13923</v>
      </c>
      <c r="V2118" s="6" t="s">
        <v>13916</v>
      </c>
      <c r="W2118" s="6" t="s">
        <v>15973</v>
      </c>
      <c r="X2118" s="6" t="s">
        <v>15974</v>
      </c>
      <c r="Y2118" s="6" t="s">
        <v>12368</v>
      </c>
      <c r="Z2118" s="6" t="s">
        <v>12299</v>
      </c>
      <c r="AA2118" s="6" t="s">
        <v>12299</v>
      </c>
      <c r="AB2118" s="6"/>
    </row>
    <row r="2119" spans="1:28" x14ac:dyDescent="0.3">
      <c r="A2119" s="6">
        <v>2919</v>
      </c>
      <c r="B2119" s="6" t="s">
        <v>15975</v>
      </c>
      <c r="C2119" s="6" t="s">
        <v>15976</v>
      </c>
      <c r="D2119" s="6">
        <v>4</v>
      </c>
      <c r="E2119" s="6">
        <v>75000</v>
      </c>
      <c r="F2119" s="6"/>
      <c r="G2119" s="6">
        <v>100</v>
      </c>
      <c r="H2119" s="6"/>
      <c r="I2119" s="6">
        <v>0</v>
      </c>
      <c r="J2119" s="6"/>
      <c r="K2119" s="6">
        <v>0</v>
      </c>
      <c r="L2119" s="6" t="s">
        <v>12295</v>
      </c>
      <c r="M2119" s="6">
        <v>63</v>
      </c>
      <c r="N2119" s="6" t="e">
        <f>VLOOKUP(A2119,web_archive!D:AB,18,FALSE)</f>
        <v>#N/A</v>
      </c>
      <c r="O2119" s="6">
        <v>2</v>
      </c>
      <c r="P2119" s="6">
        <v>136</v>
      </c>
      <c r="Q2119" s="6"/>
      <c r="R2119" s="6">
        <v>100</v>
      </c>
      <c r="S2119" s="6">
        <v>0</v>
      </c>
      <c r="T2119" s="6">
        <v>0</v>
      </c>
      <c r="U2119" s="6" t="s">
        <v>13923</v>
      </c>
      <c r="V2119" s="6" t="s">
        <v>13916</v>
      </c>
      <c r="W2119" s="6" t="s">
        <v>15977</v>
      </c>
      <c r="X2119" s="6" t="s">
        <v>15978</v>
      </c>
      <c r="Y2119" s="6" t="s">
        <v>12368</v>
      </c>
      <c r="Z2119" s="6" t="s">
        <v>12299</v>
      </c>
      <c r="AA2119" s="6" t="s">
        <v>12299</v>
      </c>
      <c r="AB2119" s="6"/>
    </row>
    <row r="2120" spans="1:28" x14ac:dyDescent="0.3">
      <c r="A2120" s="6">
        <v>2920</v>
      </c>
      <c r="B2120" s="6" t="s">
        <v>15979</v>
      </c>
      <c r="C2120" s="6" t="s">
        <v>15980</v>
      </c>
      <c r="D2120" s="6">
        <v>4</v>
      </c>
      <c r="E2120" s="6">
        <v>75000</v>
      </c>
      <c r="F2120" s="6"/>
      <c r="G2120" s="6">
        <v>100</v>
      </c>
      <c r="H2120" s="6"/>
      <c r="I2120" s="6">
        <v>0</v>
      </c>
      <c r="J2120" s="6"/>
      <c r="K2120" s="6">
        <v>0</v>
      </c>
      <c r="L2120" s="6" t="s">
        <v>12295</v>
      </c>
      <c r="M2120" s="6">
        <v>63</v>
      </c>
      <c r="N2120" s="6" t="e">
        <f>VLOOKUP(A2120,web_archive!D:AB,18,FALSE)</f>
        <v>#N/A</v>
      </c>
      <c r="O2120" s="6">
        <v>2</v>
      </c>
      <c r="P2120" s="6">
        <v>136</v>
      </c>
      <c r="Q2120" s="6"/>
      <c r="R2120" s="6">
        <v>100</v>
      </c>
      <c r="S2120" s="6">
        <v>0</v>
      </c>
      <c r="T2120" s="6">
        <v>0</v>
      </c>
      <c r="U2120" s="6" t="s">
        <v>13923</v>
      </c>
      <c r="V2120" s="6" t="s">
        <v>13916</v>
      </c>
      <c r="W2120" s="6" t="s">
        <v>13679</v>
      </c>
      <c r="X2120" s="6" t="s">
        <v>15981</v>
      </c>
      <c r="Y2120" s="6" t="s">
        <v>12368</v>
      </c>
      <c r="Z2120" s="6" t="s">
        <v>12299</v>
      </c>
      <c r="AA2120" s="6" t="s">
        <v>12299</v>
      </c>
      <c r="AB2120" s="6"/>
    </row>
    <row r="2121" spans="1:28" x14ac:dyDescent="0.3">
      <c r="A2121" s="6">
        <v>2921</v>
      </c>
      <c r="B2121" s="6" t="s">
        <v>15982</v>
      </c>
      <c r="C2121" s="6" t="s">
        <v>15983</v>
      </c>
      <c r="D2121" s="6">
        <v>4</v>
      </c>
      <c r="E2121" s="6">
        <v>75000</v>
      </c>
      <c r="F2121" s="6"/>
      <c r="G2121" s="6">
        <v>100</v>
      </c>
      <c r="H2121" s="6"/>
      <c r="I2121" s="6">
        <v>0</v>
      </c>
      <c r="J2121" s="6"/>
      <c r="K2121" s="6">
        <v>0</v>
      </c>
      <c r="L2121" s="6" t="s">
        <v>12295</v>
      </c>
      <c r="M2121" s="6">
        <v>63</v>
      </c>
      <c r="N2121" s="6" t="e">
        <f>VLOOKUP(A2121,web_archive!D:AB,18,FALSE)</f>
        <v>#N/A</v>
      </c>
      <c r="O2121" s="6">
        <v>2</v>
      </c>
      <c r="P2121" s="6">
        <v>136</v>
      </c>
      <c r="Q2121" s="6"/>
      <c r="R2121" s="6">
        <v>100</v>
      </c>
      <c r="S2121" s="6">
        <v>0</v>
      </c>
      <c r="T2121" s="6">
        <v>0</v>
      </c>
      <c r="U2121" s="6" t="s">
        <v>13923</v>
      </c>
      <c r="V2121" s="6" t="s">
        <v>13916</v>
      </c>
      <c r="W2121" s="6" t="s">
        <v>15984</v>
      </c>
      <c r="X2121" s="6" t="s">
        <v>15985</v>
      </c>
      <c r="Y2121" s="6" t="s">
        <v>12368</v>
      </c>
      <c r="Z2121" s="6" t="s">
        <v>12299</v>
      </c>
      <c r="AA2121" s="6" t="s">
        <v>12299</v>
      </c>
      <c r="AB2121" s="6"/>
    </row>
    <row r="2122" spans="1:28" x14ac:dyDescent="0.3">
      <c r="A2122" s="6">
        <v>2922</v>
      </c>
      <c r="B2122" s="6" t="s">
        <v>15986</v>
      </c>
      <c r="C2122" s="6" t="s">
        <v>15987</v>
      </c>
      <c r="D2122" s="6">
        <v>4</v>
      </c>
      <c r="E2122" s="6">
        <v>75000</v>
      </c>
      <c r="F2122" s="6"/>
      <c r="G2122" s="6">
        <v>100</v>
      </c>
      <c r="H2122" s="6"/>
      <c r="I2122" s="6">
        <v>0</v>
      </c>
      <c r="J2122" s="6"/>
      <c r="K2122" s="6">
        <v>0</v>
      </c>
      <c r="L2122" s="6" t="s">
        <v>12295</v>
      </c>
      <c r="M2122" s="6">
        <v>63</v>
      </c>
      <c r="N2122" s="6" t="e">
        <f>VLOOKUP(A2122,web_archive!D:AB,18,FALSE)</f>
        <v>#N/A</v>
      </c>
      <c r="O2122" s="6">
        <v>2</v>
      </c>
      <c r="P2122" s="6">
        <v>136</v>
      </c>
      <c r="Q2122" s="6"/>
      <c r="R2122" s="6">
        <v>100</v>
      </c>
      <c r="S2122" s="6">
        <v>0</v>
      </c>
      <c r="T2122" s="6">
        <v>0</v>
      </c>
      <c r="U2122" s="6" t="s">
        <v>13923</v>
      </c>
      <c r="V2122" s="6" t="s">
        <v>13916</v>
      </c>
      <c r="W2122" s="6" t="s">
        <v>15905</v>
      </c>
      <c r="X2122" s="6" t="s">
        <v>15988</v>
      </c>
      <c r="Y2122" s="6" t="s">
        <v>12368</v>
      </c>
      <c r="Z2122" s="6" t="s">
        <v>12299</v>
      </c>
      <c r="AA2122" s="6" t="s">
        <v>12299</v>
      </c>
      <c r="AB2122" s="6"/>
    </row>
    <row r="2123" spans="1:28" x14ac:dyDescent="0.3">
      <c r="A2123" s="6">
        <v>2923</v>
      </c>
      <c r="B2123" s="6" t="s">
        <v>15989</v>
      </c>
      <c r="C2123" s="6" t="s">
        <v>15968</v>
      </c>
      <c r="D2123" s="6">
        <v>4</v>
      </c>
      <c r="E2123" s="6">
        <v>75000</v>
      </c>
      <c r="F2123" s="6"/>
      <c r="G2123" s="6">
        <v>100</v>
      </c>
      <c r="H2123" s="6"/>
      <c r="I2123" s="6">
        <v>0</v>
      </c>
      <c r="J2123" s="6"/>
      <c r="K2123" s="6">
        <v>1</v>
      </c>
      <c r="L2123" s="6" t="s">
        <v>12295</v>
      </c>
      <c r="M2123" s="6">
        <v>63</v>
      </c>
      <c r="N2123" s="6" t="e">
        <f>VLOOKUP(A2123,web_archive!D:AB,18,FALSE)</f>
        <v>#N/A</v>
      </c>
      <c r="O2123" s="6">
        <v>2</v>
      </c>
      <c r="P2123" s="6">
        <v>136</v>
      </c>
      <c r="Q2123" s="6"/>
      <c r="R2123" s="6">
        <v>100</v>
      </c>
      <c r="S2123" s="6">
        <v>0</v>
      </c>
      <c r="T2123" s="6">
        <v>0</v>
      </c>
      <c r="U2123" s="6" t="s">
        <v>13923</v>
      </c>
      <c r="V2123" s="6" t="s">
        <v>13916</v>
      </c>
      <c r="W2123" s="6" t="s">
        <v>15969</v>
      </c>
      <c r="X2123" s="6" t="s">
        <v>15970</v>
      </c>
      <c r="Y2123" s="6" t="s">
        <v>12675</v>
      </c>
      <c r="Z2123" s="6" t="s">
        <v>12368</v>
      </c>
      <c r="AA2123" s="6" t="s">
        <v>12299</v>
      </c>
      <c r="AB2123" s="6" t="s">
        <v>12299</v>
      </c>
    </row>
    <row r="2124" spans="1:28" x14ac:dyDescent="0.3">
      <c r="A2124" s="6">
        <v>2924</v>
      </c>
      <c r="B2124" s="6" t="s">
        <v>15990</v>
      </c>
      <c r="C2124" s="6" t="s">
        <v>15972</v>
      </c>
      <c r="D2124" s="6">
        <v>4</v>
      </c>
      <c r="E2124" s="6">
        <v>75000</v>
      </c>
      <c r="F2124" s="6"/>
      <c r="G2124" s="6">
        <v>100</v>
      </c>
      <c r="H2124" s="6"/>
      <c r="I2124" s="6">
        <v>0</v>
      </c>
      <c r="J2124" s="6"/>
      <c r="K2124" s="6">
        <v>1</v>
      </c>
      <c r="L2124" s="6" t="s">
        <v>12295</v>
      </c>
      <c r="M2124" s="6">
        <v>63</v>
      </c>
      <c r="N2124" s="6" t="e">
        <f>VLOOKUP(A2124,web_archive!D:AB,18,FALSE)</f>
        <v>#N/A</v>
      </c>
      <c r="O2124" s="6">
        <v>2</v>
      </c>
      <c r="P2124" s="6">
        <v>136</v>
      </c>
      <c r="Q2124" s="6"/>
      <c r="R2124" s="6">
        <v>100</v>
      </c>
      <c r="S2124" s="6">
        <v>0</v>
      </c>
      <c r="T2124" s="6">
        <v>0</v>
      </c>
      <c r="U2124" s="6" t="s">
        <v>13923</v>
      </c>
      <c r="V2124" s="6" t="s">
        <v>13916</v>
      </c>
      <c r="W2124" s="6" t="s">
        <v>15973</v>
      </c>
      <c r="X2124" s="6" t="s">
        <v>15974</v>
      </c>
      <c r="Y2124" s="6" t="s">
        <v>12368</v>
      </c>
      <c r="Z2124" s="6" t="s">
        <v>12299</v>
      </c>
      <c r="AA2124" s="6" t="s">
        <v>12299</v>
      </c>
      <c r="AB2124" s="6"/>
    </row>
    <row r="2125" spans="1:28" x14ac:dyDescent="0.3">
      <c r="A2125" s="6">
        <v>2925</v>
      </c>
      <c r="B2125" s="6" t="s">
        <v>15991</v>
      </c>
      <c r="C2125" s="6" t="s">
        <v>15976</v>
      </c>
      <c r="D2125" s="6">
        <v>4</v>
      </c>
      <c r="E2125" s="6">
        <v>75000</v>
      </c>
      <c r="F2125" s="6"/>
      <c r="G2125" s="6">
        <v>100</v>
      </c>
      <c r="H2125" s="6"/>
      <c r="I2125" s="6">
        <v>0</v>
      </c>
      <c r="J2125" s="6"/>
      <c r="K2125" s="6">
        <v>1</v>
      </c>
      <c r="L2125" s="6" t="s">
        <v>12295</v>
      </c>
      <c r="M2125" s="6">
        <v>63</v>
      </c>
      <c r="N2125" s="6" t="e">
        <f>VLOOKUP(A2125,web_archive!D:AB,18,FALSE)</f>
        <v>#N/A</v>
      </c>
      <c r="O2125" s="6">
        <v>2</v>
      </c>
      <c r="P2125" s="6">
        <v>136</v>
      </c>
      <c r="Q2125" s="6"/>
      <c r="R2125" s="6">
        <v>100</v>
      </c>
      <c r="S2125" s="6">
        <v>0</v>
      </c>
      <c r="T2125" s="6">
        <v>0</v>
      </c>
      <c r="U2125" s="6" t="s">
        <v>13923</v>
      </c>
      <c r="V2125" s="6" t="s">
        <v>13916</v>
      </c>
      <c r="W2125" s="6" t="s">
        <v>15977</v>
      </c>
      <c r="X2125" s="6" t="s">
        <v>15978</v>
      </c>
      <c r="Y2125" s="6" t="s">
        <v>12368</v>
      </c>
      <c r="Z2125" s="6" t="s">
        <v>12299</v>
      </c>
      <c r="AA2125" s="6" t="s">
        <v>12299</v>
      </c>
      <c r="AB2125" s="6"/>
    </row>
    <row r="2126" spans="1:28" x14ac:dyDescent="0.3">
      <c r="A2126" s="6">
        <v>2926</v>
      </c>
      <c r="B2126" s="6" t="s">
        <v>15992</v>
      </c>
      <c r="C2126" s="6" t="s">
        <v>15980</v>
      </c>
      <c r="D2126" s="6">
        <v>4</v>
      </c>
      <c r="E2126" s="6">
        <v>75000</v>
      </c>
      <c r="F2126" s="6"/>
      <c r="G2126" s="6">
        <v>100</v>
      </c>
      <c r="H2126" s="6"/>
      <c r="I2126" s="6">
        <v>0</v>
      </c>
      <c r="J2126" s="6"/>
      <c r="K2126" s="6">
        <v>1</v>
      </c>
      <c r="L2126" s="6" t="s">
        <v>12295</v>
      </c>
      <c r="M2126" s="6">
        <v>63</v>
      </c>
      <c r="N2126" s="6" t="e">
        <f>VLOOKUP(A2126,web_archive!D:AB,18,FALSE)</f>
        <v>#N/A</v>
      </c>
      <c r="O2126" s="6">
        <v>2</v>
      </c>
      <c r="P2126" s="6">
        <v>136</v>
      </c>
      <c r="Q2126" s="6"/>
      <c r="R2126" s="6">
        <v>100</v>
      </c>
      <c r="S2126" s="6">
        <v>0</v>
      </c>
      <c r="T2126" s="6">
        <v>0</v>
      </c>
      <c r="U2126" s="6" t="s">
        <v>13923</v>
      </c>
      <c r="V2126" s="6" t="s">
        <v>13916</v>
      </c>
      <c r="W2126" s="6" t="s">
        <v>13679</v>
      </c>
      <c r="X2126" s="6" t="s">
        <v>15981</v>
      </c>
      <c r="Y2126" s="6" t="s">
        <v>12368</v>
      </c>
      <c r="Z2126" s="6" t="s">
        <v>12299</v>
      </c>
      <c r="AA2126" s="6" t="s">
        <v>12299</v>
      </c>
      <c r="AB2126" s="6"/>
    </row>
    <row r="2127" spans="1:28" x14ac:dyDescent="0.3">
      <c r="A2127" s="6">
        <v>2927</v>
      </c>
      <c r="B2127" s="6" t="s">
        <v>15993</v>
      </c>
      <c r="C2127" s="6" t="s">
        <v>15983</v>
      </c>
      <c r="D2127" s="6">
        <v>4</v>
      </c>
      <c r="E2127" s="6">
        <v>75000</v>
      </c>
      <c r="F2127" s="6"/>
      <c r="G2127" s="6">
        <v>100</v>
      </c>
      <c r="H2127" s="6"/>
      <c r="I2127" s="6">
        <v>0</v>
      </c>
      <c r="J2127" s="6"/>
      <c r="K2127" s="6">
        <v>1</v>
      </c>
      <c r="L2127" s="6" t="s">
        <v>12295</v>
      </c>
      <c r="M2127" s="6">
        <v>63</v>
      </c>
      <c r="N2127" s="6" t="e">
        <f>VLOOKUP(A2127,web_archive!D:AB,18,FALSE)</f>
        <v>#N/A</v>
      </c>
      <c r="O2127" s="6">
        <v>2</v>
      </c>
      <c r="P2127" s="6">
        <v>136</v>
      </c>
      <c r="Q2127" s="6"/>
      <c r="R2127" s="6">
        <v>100</v>
      </c>
      <c r="S2127" s="6">
        <v>0</v>
      </c>
      <c r="T2127" s="6">
        <v>0</v>
      </c>
      <c r="U2127" s="6" t="s">
        <v>13923</v>
      </c>
      <c r="V2127" s="6" t="s">
        <v>13916</v>
      </c>
      <c r="W2127" s="6" t="s">
        <v>15984</v>
      </c>
      <c r="X2127" s="6" t="s">
        <v>15985</v>
      </c>
      <c r="Y2127" s="6" t="s">
        <v>12368</v>
      </c>
      <c r="Z2127" s="6" t="s">
        <v>12299</v>
      </c>
      <c r="AA2127" s="6" t="s">
        <v>12299</v>
      </c>
      <c r="AB2127" s="6"/>
    </row>
    <row r="2128" spans="1:28" x14ac:dyDescent="0.3">
      <c r="A2128" s="6">
        <v>2928</v>
      </c>
      <c r="B2128" s="6" t="s">
        <v>15994</v>
      </c>
      <c r="C2128" s="6" t="s">
        <v>15987</v>
      </c>
      <c r="D2128" s="6">
        <v>4</v>
      </c>
      <c r="E2128" s="6">
        <v>75000</v>
      </c>
      <c r="F2128" s="6"/>
      <c r="G2128" s="6">
        <v>100</v>
      </c>
      <c r="H2128" s="6"/>
      <c r="I2128" s="6">
        <v>0</v>
      </c>
      <c r="J2128" s="6"/>
      <c r="K2128" s="6">
        <v>1</v>
      </c>
      <c r="L2128" s="6" t="s">
        <v>12295</v>
      </c>
      <c r="M2128" s="6">
        <v>63</v>
      </c>
      <c r="N2128" s="6" t="e">
        <f>VLOOKUP(A2128,web_archive!D:AB,18,FALSE)</f>
        <v>#N/A</v>
      </c>
      <c r="O2128" s="6">
        <v>2</v>
      </c>
      <c r="P2128" s="6">
        <v>136</v>
      </c>
      <c r="Q2128" s="6"/>
      <c r="R2128" s="6">
        <v>100</v>
      </c>
      <c r="S2128" s="6">
        <v>0</v>
      </c>
      <c r="T2128" s="6">
        <v>0</v>
      </c>
      <c r="U2128" s="6" t="s">
        <v>13923</v>
      </c>
      <c r="V2128" s="6" t="s">
        <v>13916</v>
      </c>
      <c r="W2128" s="6" t="s">
        <v>15905</v>
      </c>
      <c r="X2128" s="6" t="s">
        <v>15988</v>
      </c>
      <c r="Y2128" s="6" t="s">
        <v>12368</v>
      </c>
      <c r="Z2128" s="6" t="s">
        <v>12299</v>
      </c>
      <c r="AA2128" s="6" t="s">
        <v>12299</v>
      </c>
      <c r="AB2128" s="6"/>
    </row>
    <row r="2129" spans="1:28" x14ac:dyDescent="0.3">
      <c r="A2129" s="6">
        <v>2936</v>
      </c>
      <c r="B2129" s="6" t="s">
        <v>15995</v>
      </c>
      <c r="C2129" s="6" t="s">
        <v>15996</v>
      </c>
      <c r="D2129" s="6">
        <v>4</v>
      </c>
      <c r="E2129" s="6">
        <v>20</v>
      </c>
      <c r="F2129" s="6"/>
      <c r="G2129" s="6">
        <v>100</v>
      </c>
      <c r="H2129" s="6"/>
      <c r="I2129" s="6">
        <v>5</v>
      </c>
      <c r="J2129" s="6"/>
      <c r="K2129" s="6">
        <v>1</v>
      </c>
      <c r="L2129" s="6" t="s">
        <v>12295</v>
      </c>
      <c r="M2129" s="6">
        <v>63</v>
      </c>
      <c r="N2129" s="6" t="e">
        <f>VLOOKUP(A2129,web_archive!D:AB,18,FALSE)</f>
        <v>#N/A</v>
      </c>
      <c r="O2129" s="6">
        <v>2</v>
      </c>
      <c r="P2129" s="6">
        <v>136</v>
      </c>
      <c r="Q2129" s="6"/>
      <c r="R2129" s="6">
        <v>10</v>
      </c>
      <c r="S2129" s="6">
        <v>0</v>
      </c>
      <c r="T2129" s="6">
        <v>0</v>
      </c>
      <c r="U2129" s="6" t="s">
        <v>12660</v>
      </c>
      <c r="V2129" s="6" t="s">
        <v>13915</v>
      </c>
      <c r="W2129" s="6" t="s">
        <v>15997</v>
      </c>
      <c r="X2129" s="6" t="s">
        <v>15998</v>
      </c>
      <c r="Y2129" s="6" t="s">
        <v>12491</v>
      </c>
      <c r="Z2129" s="6" t="s">
        <v>12299</v>
      </c>
      <c r="AA2129" s="6" t="s">
        <v>12299</v>
      </c>
      <c r="AB2129" s="6"/>
    </row>
    <row r="2130" spans="1:28" x14ac:dyDescent="0.3">
      <c r="A2130" s="6">
        <v>2940</v>
      </c>
      <c r="B2130" s="6" t="s">
        <v>15999</v>
      </c>
      <c r="C2130" s="6" t="s">
        <v>16000</v>
      </c>
      <c r="D2130" s="6">
        <v>4</v>
      </c>
      <c r="E2130" s="6">
        <v>0</v>
      </c>
      <c r="F2130" s="6"/>
      <c r="G2130" s="6">
        <v>100</v>
      </c>
      <c r="H2130" s="6"/>
      <c r="I2130" s="6">
        <v>0</v>
      </c>
      <c r="J2130" s="6"/>
      <c r="K2130" s="6">
        <v>0</v>
      </c>
      <c r="L2130" s="6" t="s">
        <v>12234</v>
      </c>
      <c r="M2130" s="6">
        <v>63</v>
      </c>
      <c r="N2130" s="6" t="e">
        <f>VLOOKUP(A2130,web_archive!D:AB,18,FALSE)</f>
        <v>#N/A</v>
      </c>
      <c r="O2130" s="6">
        <v>2</v>
      </c>
      <c r="P2130" s="6">
        <v>136</v>
      </c>
      <c r="Q2130" s="6"/>
      <c r="R2130" s="6">
        <v>0</v>
      </c>
      <c r="S2130" s="6">
        <v>0</v>
      </c>
      <c r="T2130" s="6">
        <v>0</v>
      </c>
      <c r="U2130" s="6" t="s">
        <v>13227</v>
      </c>
      <c r="V2130" s="6" t="s">
        <v>16001</v>
      </c>
      <c r="W2130" s="6" t="s">
        <v>16002</v>
      </c>
      <c r="X2130" s="6" t="s">
        <v>16003</v>
      </c>
      <c r="Y2130" s="6" t="s">
        <v>12368</v>
      </c>
      <c r="Z2130" s="6" t="s">
        <v>12299</v>
      </c>
      <c r="AA2130" s="6" t="s">
        <v>12299</v>
      </c>
      <c r="AB2130" s="6"/>
    </row>
    <row r="2131" spans="1:28" x14ac:dyDescent="0.3">
      <c r="A2131" s="6">
        <v>2941</v>
      </c>
      <c r="B2131" s="6" t="s">
        <v>16004</v>
      </c>
      <c r="C2131" s="6" t="s">
        <v>16005</v>
      </c>
      <c r="D2131" s="6">
        <v>4</v>
      </c>
      <c r="E2131" s="6">
        <v>0</v>
      </c>
      <c r="F2131" s="6"/>
      <c r="G2131" s="6">
        <v>100</v>
      </c>
      <c r="H2131" s="6"/>
      <c r="I2131" s="6">
        <v>0</v>
      </c>
      <c r="J2131" s="6"/>
      <c r="K2131" s="6">
        <v>0</v>
      </c>
      <c r="L2131" s="6" t="s">
        <v>12234</v>
      </c>
      <c r="M2131" s="6">
        <v>63</v>
      </c>
      <c r="N2131" s="6" t="e">
        <f>VLOOKUP(A2131,web_archive!D:AB,18,FALSE)</f>
        <v>#N/A</v>
      </c>
      <c r="O2131" s="6">
        <v>2</v>
      </c>
      <c r="P2131" s="6">
        <v>136</v>
      </c>
      <c r="Q2131" s="6"/>
      <c r="R2131" s="6">
        <v>0</v>
      </c>
      <c r="S2131" s="6">
        <v>0</v>
      </c>
      <c r="T2131" s="6">
        <v>0</v>
      </c>
      <c r="U2131" s="6" t="s">
        <v>13227</v>
      </c>
      <c r="V2131" s="6" t="s">
        <v>16006</v>
      </c>
      <c r="W2131" s="6" t="s">
        <v>16007</v>
      </c>
      <c r="X2131" s="6" t="s">
        <v>16008</v>
      </c>
      <c r="Y2131" s="6" t="s">
        <v>16009</v>
      </c>
      <c r="Z2131" s="6" t="s">
        <v>12368</v>
      </c>
      <c r="AA2131" s="6" t="s">
        <v>12299</v>
      </c>
      <c r="AB2131" s="6" t="s">
        <v>12299</v>
      </c>
    </row>
    <row r="2132" spans="1:28" x14ac:dyDescent="0.3">
      <c r="A2132" s="6">
        <v>2942</v>
      </c>
      <c r="B2132" s="6" t="s">
        <v>16010</v>
      </c>
      <c r="C2132" s="6" t="s">
        <v>16011</v>
      </c>
      <c r="D2132" s="6">
        <v>4</v>
      </c>
      <c r="E2132" s="6">
        <v>0</v>
      </c>
      <c r="F2132" s="6"/>
      <c r="G2132" s="6">
        <v>100</v>
      </c>
      <c r="H2132" s="6"/>
      <c r="I2132" s="6">
        <v>0</v>
      </c>
      <c r="J2132" s="6"/>
      <c r="K2132" s="6">
        <v>0</v>
      </c>
      <c r="L2132" s="6" t="s">
        <v>12234</v>
      </c>
      <c r="M2132" s="6">
        <v>63</v>
      </c>
      <c r="N2132" s="6" t="e">
        <f>VLOOKUP(A2132,web_archive!D:AB,18,FALSE)</f>
        <v>#N/A</v>
      </c>
      <c r="O2132" s="6">
        <v>2</v>
      </c>
      <c r="P2132" s="6">
        <v>136</v>
      </c>
      <c r="Q2132" s="6"/>
      <c r="R2132" s="6">
        <v>0</v>
      </c>
      <c r="S2132" s="6">
        <v>0</v>
      </c>
      <c r="T2132" s="6">
        <v>0</v>
      </c>
      <c r="U2132" s="6" t="s">
        <v>13227</v>
      </c>
      <c r="V2132" s="6" t="s">
        <v>16012</v>
      </c>
      <c r="W2132" s="6" t="s">
        <v>16013</v>
      </c>
      <c r="X2132" s="6" t="s">
        <v>12491</v>
      </c>
      <c r="Y2132" s="6" t="s">
        <v>12299</v>
      </c>
      <c r="Z2132" s="6" t="s">
        <v>12299</v>
      </c>
      <c r="AA2132" s="6"/>
      <c r="AB2132" s="6"/>
    </row>
    <row r="2133" spans="1:28" x14ac:dyDescent="0.3">
      <c r="A2133" s="6">
        <v>2943</v>
      </c>
      <c r="B2133" s="6" t="s">
        <v>16014</v>
      </c>
      <c r="C2133" s="6" t="s">
        <v>15370</v>
      </c>
      <c r="D2133" s="6">
        <v>4</v>
      </c>
      <c r="E2133" s="6">
        <v>0</v>
      </c>
      <c r="F2133" s="6"/>
      <c r="G2133" s="6">
        <v>100</v>
      </c>
      <c r="H2133" s="6"/>
      <c r="I2133" s="6"/>
      <c r="J2133" s="6"/>
      <c r="K2133" s="6">
        <v>1</v>
      </c>
      <c r="L2133" s="6" t="s">
        <v>12295</v>
      </c>
      <c r="M2133" s="6">
        <v>63</v>
      </c>
      <c r="N2133" s="6" t="e">
        <f>VLOOKUP(A2133,web_archive!D:AB,18,FALSE)</f>
        <v>#N/A</v>
      </c>
      <c r="O2133" s="6">
        <v>2</v>
      </c>
      <c r="P2133" s="6">
        <v>136</v>
      </c>
      <c r="Q2133" s="6"/>
      <c r="R2133" s="6"/>
      <c r="S2133" s="6">
        <v>0</v>
      </c>
      <c r="T2133" s="6"/>
      <c r="U2133" s="6" t="s">
        <v>12636</v>
      </c>
      <c r="V2133" s="6" t="s">
        <v>16015</v>
      </c>
      <c r="W2133" s="6" t="s">
        <v>12299</v>
      </c>
      <c r="X2133" s="6" t="s">
        <v>12299</v>
      </c>
      <c r="Y2133" s="6"/>
      <c r="Z2133" s="6"/>
      <c r="AA2133" s="6"/>
      <c r="AB2133" s="6"/>
    </row>
    <row r="2134" spans="1:28" x14ac:dyDescent="0.3">
      <c r="A2134" s="6">
        <v>2944</v>
      </c>
      <c r="B2134" s="6" t="s">
        <v>16016</v>
      </c>
      <c r="C2134" s="6" t="s">
        <v>16017</v>
      </c>
      <c r="D2134" s="6">
        <v>4</v>
      </c>
      <c r="E2134" s="6">
        <v>0</v>
      </c>
      <c r="F2134" s="6"/>
      <c r="G2134" s="6">
        <v>0</v>
      </c>
      <c r="H2134" s="6"/>
      <c r="I2134" s="6"/>
      <c r="J2134" s="6"/>
      <c r="K2134" s="6">
        <v>0</v>
      </c>
      <c r="L2134" s="6" t="s">
        <v>12295</v>
      </c>
      <c r="M2134" s="6">
        <v>63</v>
      </c>
      <c r="N2134" s="6" t="e">
        <f>VLOOKUP(A2134,web_archive!D:AB,18,FALSE)</f>
        <v>#N/A</v>
      </c>
      <c r="O2134" s="6">
        <v>2</v>
      </c>
      <c r="P2134" s="6">
        <v>136</v>
      </c>
      <c r="Q2134" s="6"/>
      <c r="R2134" s="6">
        <v>40</v>
      </c>
      <c r="S2134" s="6">
        <v>0</v>
      </c>
      <c r="T2134" s="6"/>
      <c r="U2134" s="6" t="s">
        <v>13923</v>
      </c>
      <c r="V2134" s="6" t="s">
        <v>14694</v>
      </c>
      <c r="W2134" s="6" t="s">
        <v>12551</v>
      </c>
      <c r="X2134" s="6" t="s">
        <v>12491</v>
      </c>
      <c r="Y2134" s="6" t="s">
        <v>12299</v>
      </c>
      <c r="Z2134" s="6" t="s">
        <v>12299</v>
      </c>
      <c r="AA2134" s="6"/>
      <c r="AB2134" s="6"/>
    </row>
    <row r="2135" spans="1:28" x14ac:dyDescent="0.3">
      <c r="A2135" s="6">
        <v>2945</v>
      </c>
      <c r="B2135" s="6" t="s">
        <v>16018</v>
      </c>
      <c r="C2135" s="6" t="s">
        <v>16019</v>
      </c>
      <c r="D2135" s="6">
        <v>4</v>
      </c>
      <c r="E2135" s="6">
        <v>0</v>
      </c>
      <c r="F2135" s="6"/>
      <c r="G2135" s="6">
        <v>0</v>
      </c>
      <c r="H2135" s="6"/>
      <c r="I2135" s="6"/>
      <c r="J2135" s="6"/>
      <c r="K2135" s="6">
        <v>0</v>
      </c>
      <c r="L2135" s="6" t="s">
        <v>12295</v>
      </c>
      <c r="M2135" s="6">
        <v>63</v>
      </c>
      <c r="N2135" s="6" t="e">
        <f>VLOOKUP(A2135,web_archive!D:AB,18,FALSE)</f>
        <v>#N/A</v>
      </c>
      <c r="O2135" s="6">
        <v>2</v>
      </c>
      <c r="P2135" s="6">
        <v>136</v>
      </c>
      <c r="Q2135" s="6"/>
      <c r="R2135" s="6">
        <v>40</v>
      </c>
      <c r="S2135" s="6">
        <v>0</v>
      </c>
      <c r="T2135" s="6"/>
      <c r="U2135" s="6" t="s">
        <v>12570</v>
      </c>
      <c r="V2135" s="6" t="s">
        <v>12551</v>
      </c>
      <c r="W2135" s="6" t="s">
        <v>15118</v>
      </c>
      <c r="X2135" s="6" t="s">
        <v>12551</v>
      </c>
      <c r="Y2135" s="6" t="s">
        <v>12491</v>
      </c>
      <c r="Z2135" s="6" t="s">
        <v>12299</v>
      </c>
      <c r="AA2135" s="6" t="s">
        <v>12299</v>
      </c>
      <c r="AB2135" s="6"/>
    </row>
    <row r="2136" spans="1:28" x14ac:dyDescent="0.3">
      <c r="A2136" s="6">
        <v>2946</v>
      </c>
      <c r="B2136" s="6" t="s">
        <v>16020</v>
      </c>
      <c r="C2136" s="6" t="s">
        <v>16021</v>
      </c>
      <c r="D2136" s="6">
        <v>4</v>
      </c>
      <c r="E2136" s="6">
        <v>0</v>
      </c>
      <c r="F2136" s="6"/>
      <c r="G2136" s="6">
        <v>0</v>
      </c>
      <c r="H2136" s="6"/>
      <c r="I2136" s="6"/>
      <c r="J2136" s="6"/>
      <c r="K2136" s="6">
        <v>0</v>
      </c>
      <c r="L2136" s="6" t="s">
        <v>12295</v>
      </c>
      <c r="M2136" s="6">
        <v>63</v>
      </c>
      <c r="N2136" s="6" t="e">
        <f>VLOOKUP(A2136,web_archive!D:AB,18,FALSE)</f>
        <v>#N/A</v>
      </c>
      <c r="O2136" s="6">
        <v>2</v>
      </c>
      <c r="P2136" s="6">
        <v>136</v>
      </c>
      <c r="Q2136" s="6"/>
      <c r="R2136" s="6">
        <v>40</v>
      </c>
      <c r="S2136" s="6">
        <v>0</v>
      </c>
      <c r="T2136" s="6"/>
      <c r="U2136" s="6" t="s">
        <v>14525</v>
      </c>
      <c r="V2136" s="6" t="s">
        <v>12814</v>
      </c>
      <c r="W2136" s="6" t="s">
        <v>12551</v>
      </c>
      <c r="X2136" s="6" t="s">
        <v>12491</v>
      </c>
      <c r="Y2136" s="6" t="s">
        <v>12299</v>
      </c>
      <c r="Z2136" s="6" t="s">
        <v>12299</v>
      </c>
      <c r="AA2136" s="6"/>
      <c r="AB2136" s="6"/>
    </row>
    <row r="2137" spans="1:28" x14ac:dyDescent="0.3">
      <c r="A2137" s="6">
        <v>2948</v>
      </c>
      <c r="B2137" s="6" t="s">
        <v>16022</v>
      </c>
      <c r="C2137" s="6" t="s">
        <v>16023</v>
      </c>
      <c r="D2137" s="6">
        <v>4</v>
      </c>
      <c r="E2137" s="6">
        <v>10</v>
      </c>
      <c r="F2137" s="6"/>
      <c r="G2137" s="6">
        <v>100</v>
      </c>
      <c r="H2137" s="6"/>
      <c r="I2137" s="6"/>
      <c r="J2137" s="6"/>
      <c r="K2137" s="6">
        <v>1</v>
      </c>
      <c r="L2137" s="6" t="s">
        <v>12295</v>
      </c>
      <c r="M2137" s="6">
        <v>63</v>
      </c>
      <c r="N2137" s="6" t="e">
        <f>VLOOKUP(A2137,web_archive!D:AB,18,FALSE)</f>
        <v>#N/A</v>
      </c>
      <c r="O2137" s="6">
        <v>2</v>
      </c>
      <c r="P2137" s="6">
        <v>136</v>
      </c>
      <c r="Q2137" s="6"/>
      <c r="R2137" s="6">
        <v>70</v>
      </c>
      <c r="S2137" s="6"/>
      <c r="T2137" s="6"/>
      <c r="U2137" s="6" t="s">
        <v>12640</v>
      </c>
      <c r="V2137" s="6" t="s">
        <v>12491</v>
      </c>
      <c r="W2137" s="6" t="s">
        <v>12299</v>
      </c>
      <c r="X2137" s="6" t="s">
        <v>12299</v>
      </c>
      <c r="Y2137" s="6"/>
      <c r="Z2137" s="6"/>
      <c r="AA2137" s="6"/>
      <c r="AB2137" s="6"/>
    </row>
    <row r="2138" spans="1:28" x14ac:dyDescent="0.3">
      <c r="A2138" s="6">
        <v>2949</v>
      </c>
      <c r="B2138" s="6" t="s">
        <v>16024</v>
      </c>
      <c r="C2138" s="6" t="s">
        <v>16025</v>
      </c>
      <c r="D2138" s="6">
        <v>4</v>
      </c>
      <c r="E2138" s="6">
        <v>10</v>
      </c>
      <c r="F2138" s="6"/>
      <c r="G2138" s="6">
        <v>100</v>
      </c>
      <c r="H2138" s="6"/>
      <c r="I2138" s="6">
        <v>3</v>
      </c>
      <c r="J2138" s="6"/>
      <c r="K2138" s="6">
        <v>1</v>
      </c>
      <c r="L2138" s="6" t="s">
        <v>12295</v>
      </c>
      <c r="M2138" s="6">
        <v>63</v>
      </c>
      <c r="N2138" s="6" t="e">
        <f>VLOOKUP(A2138,web_archive!D:AB,18,FALSE)</f>
        <v>#N/A</v>
      </c>
      <c r="O2138" s="6">
        <v>2</v>
      </c>
      <c r="P2138" s="6">
        <v>136</v>
      </c>
      <c r="Q2138" s="6"/>
      <c r="R2138" s="6">
        <v>60</v>
      </c>
      <c r="S2138" s="6"/>
      <c r="T2138" s="6"/>
      <c r="U2138" s="6" t="s">
        <v>12841</v>
      </c>
      <c r="V2138" s="6" t="s">
        <v>14526</v>
      </c>
      <c r="W2138" s="6" t="s">
        <v>16026</v>
      </c>
      <c r="X2138" s="6" t="s">
        <v>12491</v>
      </c>
      <c r="Y2138" s="6" t="s">
        <v>12299</v>
      </c>
      <c r="Z2138" s="6" t="s">
        <v>12299</v>
      </c>
      <c r="AA2138" s="6"/>
      <c r="AB2138" s="6"/>
    </row>
    <row r="2139" spans="1:28" x14ac:dyDescent="0.3">
      <c r="A2139" s="6">
        <v>2950</v>
      </c>
      <c r="B2139" s="6" t="s">
        <v>16027</v>
      </c>
      <c r="C2139" s="6" t="s">
        <v>16028</v>
      </c>
      <c r="D2139" s="6">
        <v>4</v>
      </c>
      <c r="E2139" s="6">
        <v>0</v>
      </c>
      <c r="F2139" s="6"/>
      <c r="G2139" s="6">
        <v>0</v>
      </c>
      <c r="H2139" s="6"/>
      <c r="I2139" s="6"/>
      <c r="J2139" s="6"/>
      <c r="K2139" s="6">
        <v>0</v>
      </c>
      <c r="L2139" s="6" t="s">
        <v>12295</v>
      </c>
      <c r="M2139" s="6">
        <v>63</v>
      </c>
      <c r="N2139" s="6" t="e">
        <f>VLOOKUP(A2139,web_archive!D:AB,18,FALSE)</f>
        <v>#N/A</v>
      </c>
      <c r="O2139" s="6">
        <v>2</v>
      </c>
      <c r="P2139" s="6">
        <v>136</v>
      </c>
      <c r="Q2139" s="6"/>
      <c r="R2139" s="6">
        <v>1</v>
      </c>
      <c r="S2139" s="6">
        <v>0</v>
      </c>
      <c r="T2139" s="6"/>
      <c r="U2139" s="6" t="s">
        <v>15836</v>
      </c>
      <c r="V2139" s="6" t="s">
        <v>12565</v>
      </c>
      <c r="W2139" s="6" t="s">
        <v>12489</v>
      </c>
      <c r="X2139" s="6" t="s">
        <v>12299</v>
      </c>
      <c r="Y2139" s="6" t="s">
        <v>12299</v>
      </c>
      <c r="Z2139" s="6"/>
      <c r="AA2139" s="6"/>
      <c r="AB2139" s="6"/>
    </row>
    <row r="2140" spans="1:28" x14ac:dyDescent="0.3">
      <c r="A2140" s="6">
        <v>2951</v>
      </c>
      <c r="B2140" s="6" t="s">
        <v>16029</v>
      </c>
      <c r="C2140" s="6" t="s">
        <v>16030</v>
      </c>
      <c r="D2140" s="6">
        <v>4</v>
      </c>
      <c r="E2140" s="6">
        <v>0</v>
      </c>
      <c r="F2140" s="6"/>
      <c r="G2140" s="6">
        <v>100</v>
      </c>
      <c r="H2140" s="6"/>
      <c r="I2140" s="6"/>
      <c r="J2140" s="6"/>
      <c r="K2140" s="6">
        <v>0</v>
      </c>
      <c r="L2140" s="6" t="s">
        <v>12295</v>
      </c>
      <c r="M2140" s="6">
        <v>63</v>
      </c>
      <c r="N2140" s="6" t="e">
        <f>VLOOKUP(A2140,web_archive!D:AB,18,FALSE)</f>
        <v>#N/A</v>
      </c>
      <c r="O2140" s="6">
        <v>2</v>
      </c>
      <c r="P2140" s="6">
        <v>136</v>
      </c>
      <c r="Q2140" s="6"/>
      <c r="R2140" s="6">
        <v>1</v>
      </c>
      <c r="S2140" s="6">
        <v>0</v>
      </c>
      <c r="T2140" s="6"/>
      <c r="U2140" s="6" t="s">
        <v>13227</v>
      </c>
      <c r="V2140" s="6" t="s">
        <v>16031</v>
      </c>
      <c r="W2140" s="6" t="s">
        <v>12368</v>
      </c>
      <c r="X2140" s="6" t="s">
        <v>12299</v>
      </c>
      <c r="Y2140" s="6" t="s">
        <v>12299</v>
      </c>
      <c r="Z2140" s="6"/>
      <c r="AA2140" s="6"/>
      <c r="AB2140" s="6"/>
    </row>
    <row r="2141" spans="1:28" x14ac:dyDescent="0.3">
      <c r="A2141" s="6">
        <v>2952</v>
      </c>
      <c r="B2141" s="6" t="s">
        <v>16032</v>
      </c>
      <c r="C2141" s="6" t="s">
        <v>16033</v>
      </c>
      <c r="D2141" s="6">
        <v>4</v>
      </c>
      <c r="E2141" s="6">
        <v>0</v>
      </c>
      <c r="F2141" s="6"/>
      <c r="G2141" s="6">
        <v>100</v>
      </c>
      <c r="H2141" s="6"/>
      <c r="I2141" s="6"/>
      <c r="J2141" s="6"/>
      <c r="K2141" s="6">
        <v>0</v>
      </c>
      <c r="L2141" s="6" t="s">
        <v>12295</v>
      </c>
      <c r="M2141" s="6">
        <v>63</v>
      </c>
      <c r="N2141" s="6" t="e">
        <f>VLOOKUP(A2141,web_archive!D:AB,18,FALSE)</f>
        <v>#N/A</v>
      </c>
      <c r="O2141" s="6">
        <v>2</v>
      </c>
      <c r="P2141" s="6">
        <v>136</v>
      </c>
      <c r="Q2141" s="6"/>
      <c r="R2141" s="6">
        <v>1</v>
      </c>
      <c r="S2141" s="6">
        <v>0</v>
      </c>
      <c r="T2141" s="6"/>
      <c r="U2141" s="6" t="s">
        <v>13227</v>
      </c>
      <c r="V2141" s="6" t="s">
        <v>16034</v>
      </c>
      <c r="W2141" s="6" t="s">
        <v>12368</v>
      </c>
      <c r="X2141" s="6" t="s">
        <v>12299</v>
      </c>
      <c r="Y2141" s="6" t="s">
        <v>12299</v>
      </c>
      <c r="Z2141" s="6"/>
      <c r="AA2141" s="6"/>
      <c r="AB2141" s="6"/>
    </row>
    <row r="2142" spans="1:28" x14ac:dyDescent="0.3">
      <c r="A2142" s="6">
        <v>2953</v>
      </c>
      <c r="B2142" s="6" t="s">
        <v>16035</v>
      </c>
      <c r="C2142" s="6" t="s">
        <v>16036</v>
      </c>
      <c r="D2142" s="6">
        <v>4</v>
      </c>
      <c r="E2142" s="6">
        <v>0</v>
      </c>
      <c r="F2142" s="6"/>
      <c r="G2142" s="6">
        <v>100</v>
      </c>
      <c r="H2142" s="6"/>
      <c r="I2142" s="6"/>
      <c r="J2142" s="6"/>
      <c r="K2142" s="6">
        <v>0</v>
      </c>
      <c r="L2142" s="6" t="s">
        <v>12295</v>
      </c>
      <c r="M2142" s="6">
        <v>63</v>
      </c>
      <c r="N2142" s="6" t="e">
        <f>VLOOKUP(A2142,web_archive!D:AB,18,FALSE)</f>
        <v>#N/A</v>
      </c>
      <c r="O2142" s="6">
        <v>2</v>
      </c>
      <c r="P2142" s="6">
        <v>136</v>
      </c>
      <c r="Q2142" s="6"/>
      <c r="R2142" s="6">
        <v>1</v>
      </c>
      <c r="S2142" s="6">
        <v>0</v>
      </c>
      <c r="T2142" s="6"/>
      <c r="U2142" s="6" t="s">
        <v>13923</v>
      </c>
      <c r="V2142" s="6" t="s">
        <v>16037</v>
      </c>
      <c r="W2142" s="6" t="s">
        <v>12368</v>
      </c>
      <c r="X2142" s="6" t="s">
        <v>12299</v>
      </c>
      <c r="Y2142" s="6" t="s">
        <v>12299</v>
      </c>
      <c r="Z2142" s="6"/>
      <c r="AA2142" s="6"/>
      <c r="AB2142" s="6"/>
    </row>
    <row r="2143" spans="1:28" x14ac:dyDescent="0.3">
      <c r="A2143" s="6">
        <v>2954</v>
      </c>
      <c r="B2143" s="6" t="s">
        <v>16038</v>
      </c>
      <c r="C2143" s="6" t="s">
        <v>16039</v>
      </c>
      <c r="D2143" s="6">
        <v>4</v>
      </c>
      <c r="E2143" s="6">
        <v>10</v>
      </c>
      <c r="F2143" s="6"/>
      <c r="G2143" s="6">
        <v>100</v>
      </c>
      <c r="H2143" s="6"/>
      <c r="I2143" s="6"/>
      <c r="J2143" s="6"/>
      <c r="K2143" s="6">
        <v>0</v>
      </c>
      <c r="L2143" s="6" t="s">
        <v>12295</v>
      </c>
      <c r="M2143" s="6">
        <v>63</v>
      </c>
      <c r="N2143" s="6" t="e">
        <f>VLOOKUP(A2143,web_archive!D:AB,18,FALSE)</f>
        <v>#N/A</v>
      </c>
      <c r="O2143" s="6">
        <v>2</v>
      </c>
      <c r="P2143" s="6">
        <v>136</v>
      </c>
      <c r="Q2143" s="6"/>
      <c r="R2143" s="6">
        <v>1</v>
      </c>
      <c r="S2143" s="6"/>
      <c r="T2143" s="6"/>
      <c r="U2143" s="6" t="s">
        <v>13923</v>
      </c>
      <c r="V2143" s="6" t="s">
        <v>12413</v>
      </c>
      <c r="W2143" s="6" t="s">
        <v>12299</v>
      </c>
      <c r="X2143" s="6" t="s">
        <v>12299</v>
      </c>
      <c r="Y2143" s="6"/>
      <c r="Z2143" s="6"/>
      <c r="AA2143" s="6"/>
      <c r="AB2143" s="6"/>
    </row>
    <row r="2144" spans="1:28" x14ac:dyDescent="0.3">
      <c r="A2144" s="6">
        <v>2956</v>
      </c>
      <c r="B2144" s="6" t="s">
        <v>8670</v>
      </c>
      <c r="C2144" s="6" t="s">
        <v>16040</v>
      </c>
      <c r="D2144" s="6">
        <v>4</v>
      </c>
      <c r="E2144" s="6">
        <v>75000</v>
      </c>
      <c r="F2144" s="6"/>
      <c r="G2144" s="6">
        <v>100</v>
      </c>
      <c r="H2144" s="6"/>
      <c r="I2144" s="6">
        <v>10</v>
      </c>
      <c r="J2144" s="6"/>
      <c r="K2144" s="6">
        <v>1</v>
      </c>
      <c r="L2144" s="6" t="s">
        <v>14534</v>
      </c>
      <c r="M2144" s="6">
        <v>63</v>
      </c>
      <c r="N2144" s="6" t="e">
        <f>VLOOKUP(A2144,web_archive!D:AB,18,FALSE)</f>
        <v>#N/A</v>
      </c>
      <c r="O2144" s="6">
        <v>2</v>
      </c>
      <c r="P2144" s="6">
        <v>136</v>
      </c>
      <c r="Q2144" s="6"/>
      <c r="R2144" s="6">
        <v>50</v>
      </c>
      <c r="S2144" s="6">
        <v>0</v>
      </c>
      <c r="T2144" s="6">
        <v>0</v>
      </c>
      <c r="U2144" s="6" t="s">
        <v>14525</v>
      </c>
      <c r="V2144" s="6" t="s">
        <v>16041</v>
      </c>
      <c r="W2144" s="6" t="s">
        <v>12368</v>
      </c>
      <c r="X2144" s="6" t="s">
        <v>12299</v>
      </c>
      <c r="Y2144" s="6" t="s">
        <v>12299</v>
      </c>
      <c r="Z2144" s="6"/>
      <c r="AA2144" s="6"/>
      <c r="AB2144" s="6"/>
    </row>
    <row r="2145" spans="1:43" x14ac:dyDescent="0.3">
      <c r="A2145" s="6">
        <v>2957</v>
      </c>
      <c r="B2145" s="6" t="s">
        <v>16042</v>
      </c>
      <c r="C2145" s="6" t="s">
        <v>16043</v>
      </c>
      <c r="D2145" s="6">
        <v>4</v>
      </c>
      <c r="E2145" s="6">
        <v>20</v>
      </c>
      <c r="F2145" s="6"/>
      <c r="G2145" s="6">
        <v>100</v>
      </c>
      <c r="H2145" s="6"/>
      <c r="I2145" s="6">
        <v>0</v>
      </c>
      <c r="J2145" s="6"/>
      <c r="K2145" s="6">
        <v>0</v>
      </c>
      <c r="L2145" s="6" t="s">
        <v>16044</v>
      </c>
      <c r="M2145" s="6">
        <v>63</v>
      </c>
      <c r="N2145" s="6" t="e">
        <f>VLOOKUP(A2145,web_archive!D:AB,18,FALSE)</f>
        <v>#N/A</v>
      </c>
      <c r="O2145" s="6">
        <v>2</v>
      </c>
      <c r="P2145" s="6">
        <v>136</v>
      </c>
      <c r="Q2145" s="6"/>
      <c r="R2145" s="6">
        <v>85</v>
      </c>
      <c r="S2145" s="6">
        <v>0</v>
      </c>
      <c r="T2145" s="6">
        <v>0</v>
      </c>
      <c r="U2145" s="6" t="s">
        <v>12691</v>
      </c>
      <c r="V2145" s="6" t="s">
        <v>15007</v>
      </c>
      <c r="W2145" s="6" t="s">
        <v>16045</v>
      </c>
      <c r="X2145" s="6" t="s">
        <v>13307</v>
      </c>
      <c r="Y2145" s="6" t="s">
        <v>13458</v>
      </c>
      <c r="Z2145" s="6" t="s">
        <v>12923</v>
      </c>
      <c r="AA2145" s="6" t="s">
        <v>14137</v>
      </c>
      <c r="AB2145" s="6">
        <v>1</v>
      </c>
      <c r="AC2145" s="6" t="s">
        <v>12704</v>
      </c>
      <c r="AD2145" s="6" t="s">
        <v>14160</v>
      </c>
      <c r="AE2145" s="6">
        <v>1</v>
      </c>
      <c r="AF2145" s="6" t="s">
        <v>12923</v>
      </c>
      <c r="AG2145" s="6" t="s">
        <v>13207</v>
      </c>
      <c r="AH2145" s="6">
        <v>2</v>
      </c>
      <c r="AI2145" s="6" t="s">
        <v>12704</v>
      </c>
      <c r="AJ2145" s="6" t="s">
        <v>13289</v>
      </c>
      <c r="AK2145" s="6">
        <v>1</v>
      </c>
      <c r="AL2145" s="6" t="s">
        <v>15467</v>
      </c>
      <c r="AM2145" s="6" t="s">
        <v>12741</v>
      </c>
      <c r="AN2145" s="6">
        <v>5</v>
      </c>
      <c r="AO2145" s="6" t="s">
        <v>12483</v>
      </c>
      <c r="AP2145" s="6" t="s">
        <v>12299</v>
      </c>
      <c r="AQ2145" s="6" t="s">
        <v>12299</v>
      </c>
    </row>
    <row r="2146" spans="1:43" x14ac:dyDescent="0.3">
      <c r="A2146" s="6">
        <v>2958</v>
      </c>
      <c r="B2146" s="6" t="s">
        <v>16046</v>
      </c>
      <c r="C2146" s="6" t="s">
        <v>16047</v>
      </c>
      <c r="D2146" s="6">
        <v>4</v>
      </c>
      <c r="E2146" s="6">
        <v>20</v>
      </c>
      <c r="F2146" s="6"/>
      <c r="G2146" s="6">
        <v>100</v>
      </c>
      <c r="H2146" s="6"/>
      <c r="I2146" s="6">
        <v>2</v>
      </c>
      <c r="J2146" s="6"/>
      <c r="K2146" s="6">
        <v>0</v>
      </c>
      <c r="L2146" s="6" t="s">
        <v>16044</v>
      </c>
      <c r="M2146" s="6">
        <v>63</v>
      </c>
      <c r="N2146" s="6" t="e">
        <f>VLOOKUP(A2146,web_archive!D:AB,18,FALSE)</f>
        <v>#N/A</v>
      </c>
      <c r="O2146" s="6">
        <v>2</v>
      </c>
      <c r="P2146" s="6">
        <v>136</v>
      </c>
      <c r="Q2146" s="6"/>
      <c r="R2146" s="6">
        <v>85</v>
      </c>
      <c r="S2146" s="6">
        <v>0</v>
      </c>
      <c r="T2146" s="6">
        <v>0</v>
      </c>
      <c r="U2146" s="6" t="s">
        <v>13315</v>
      </c>
      <c r="V2146" s="6" t="s">
        <v>15007</v>
      </c>
      <c r="W2146" s="6" t="s">
        <v>14526</v>
      </c>
      <c r="X2146" s="6" t="s">
        <v>15874</v>
      </c>
      <c r="Y2146" s="6" t="s">
        <v>16048</v>
      </c>
      <c r="Z2146" s="6" t="s">
        <v>14989</v>
      </c>
      <c r="AA2146" s="6">
        <v>1</v>
      </c>
      <c r="AB2146" s="6">
        <v>50</v>
      </c>
      <c r="AC2146" s="6" t="s">
        <v>15471</v>
      </c>
      <c r="AD2146" s="6" t="s">
        <v>15472</v>
      </c>
      <c r="AE2146" s="6">
        <v>10</v>
      </c>
      <c r="AF2146" s="6" t="s">
        <v>15473</v>
      </c>
      <c r="AG2146" s="6" t="s">
        <v>13742</v>
      </c>
      <c r="AH2146" s="6">
        <v>10</v>
      </c>
      <c r="AI2146" s="6" t="s">
        <v>15474</v>
      </c>
      <c r="AJ2146" s="6" t="s">
        <v>15475</v>
      </c>
      <c r="AK2146" s="6">
        <v>3</v>
      </c>
      <c r="AL2146" s="6" t="s">
        <v>15473</v>
      </c>
      <c r="AM2146" s="6" t="s">
        <v>14254</v>
      </c>
      <c r="AN2146" s="6">
        <v>5</v>
      </c>
      <c r="AO2146" s="6" t="s">
        <v>12483</v>
      </c>
      <c r="AP2146" s="6" t="s">
        <v>12299</v>
      </c>
      <c r="AQ2146" s="6" t="s">
        <v>12299</v>
      </c>
    </row>
    <row r="2147" spans="1:43" x14ac:dyDescent="0.3">
      <c r="A2147" s="6">
        <v>2959</v>
      </c>
      <c r="B2147" s="6" t="s">
        <v>16049</v>
      </c>
      <c r="C2147" s="6" t="s">
        <v>16050</v>
      </c>
      <c r="D2147" s="6">
        <v>4</v>
      </c>
      <c r="E2147" s="6">
        <v>20</v>
      </c>
      <c r="F2147" s="6"/>
      <c r="G2147" s="6">
        <v>300</v>
      </c>
      <c r="H2147" s="6"/>
      <c r="I2147" s="6">
        <v>0</v>
      </c>
      <c r="J2147" s="6"/>
      <c r="K2147" s="6">
        <v>0</v>
      </c>
      <c r="L2147" s="6" t="s">
        <v>12295</v>
      </c>
      <c r="M2147" s="6">
        <v>63</v>
      </c>
      <c r="N2147" s="6" t="e">
        <f>VLOOKUP(A2147,web_archive!D:AB,18,FALSE)</f>
        <v>#N/A</v>
      </c>
      <c r="O2147" s="6">
        <v>2</v>
      </c>
      <c r="P2147" s="6">
        <v>136</v>
      </c>
      <c r="Q2147" s="6"/>
      <c r="R2147" s="6">
        <v>50</v>
      </c>
      <c r="S2147" s="6">
        <v>0</v>
      </c>
      <c r="T2147" s="6">
        <v>0</v>
      </c>
      <c r="U2147" s="6" t="s">
        <v>13315</v>
      </c>
      <c r="V2147" s="6" t="s">
        <v>14862</v>
      </c>
      <c r="W2147" s="6" t="s">
        <v>12802</v>
      </c>
      <c r="X2147" s="6" t="s">
        <v>12404</v>
      </c>
      <c r="Y2147" s="6" t="s">
        <v>12299</v>
      </c>
      <c r="Z2147" s="6" t="s">
        <v>12299</v>
      </c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</row>
    <row r="2148" spans="1:43" x14ac:dyDescent="0.3">
      <c r="A2148" s="6">
        <v>2960</v>
      </c>
      <c r="B2148" s="6" t="s">
        <v>16051</v>
      </c>
      <c r="C2148" s="6" t="s">
        <v>16052</v>
      </c>
      <c r="D2148" s="6">
        <v>4</v>
      </c>
      <c r="E2148" s="6">
        <v>20</v>
      </c>
      <c r="F2148" s="6"/>
      <c r="G2148" s="6">
        <v>200</v>
      </c>
      <c r="H2148" s="6"/>
      <c r="I2148" s="6">
        <v>0</v>
      </c>
      <c r="J2148" s="6"/>
      <c r="K2148" s="6">
        <v>1</v>
      </c>
      <c r="L2148" s="6" t="s">
        <v>12295</v>
      </c>
      <c r="M2148" s="6">
        <v>63</v>
      </c>
      <c r="N2148" s="6" t="e">
        <f>VLOOKUP(A2148,web_archive!D:AB,18,FALSE)</f>
        <v>#N/A</v>
      </c>
      <c r="O2148" s="6">
        <v>2</v>
      </c>
      <c r="P2148" s="6">
        <v>136</v>
      </c>
      <c r="Q2148" s="6"/>
      <c r="R2148" s="6">
        <v>0</v>
      </c>
      <c r="S2148" s="6">
        <v>0</v>
      </c>
      <c r="T2148" s="6">
        <v>0</v>
      </c>
      <c r="U2148" s="6" t="s">
        <v>12841</v>
      </c>
      <c r="V2148" s="6" t="s">
        <v>12368</v>
      </c>
      <c r="W2148" s="6" t="s">
        <v>12299</v>
      </c>
      <c r="X2148" s="6" t="s">
        <v>12299</v>
      </c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</row>
    <row r="2149" spans="1:43" x14ac:dyDescent="0.3">
      <c r="A2149" s="6">
        <v>2963</v>
      </c>
      <c r="B2149" s="6" t="s">
        <v>16053</v>
      </c>
      <c r="C2149" s="6" t="s">
        <v>16054</v>
      </c>
      <c r="D2149" s="6">
        <v>4</v>
      </c>
      <c r="E2149" s="6">
        <v>10</v>
      </c>
      <c r="F2149" s="6"/>
      <c r="G2149" s="6">
        <v>100</v>
      </c>
      <c r="H2149" s="6"/>
      <c r="I2149" s="6"/>
      <c r="J2149" s="6"/>
      <c r="K2149" s="6">
        <v>1</v>
      </c>
      <c r="L2149" s="6" t="s">
        <v>12295</v>
      </c>
      <c r="M2149" s="6">
        <v>63</v>
      </c>
      <c r="N2149" s="6" t="e">
        <f>VLOOKUP(A2149,web_archive!D:AB,18,FALSE)</f>
        <v>#N/A</v>
      </c>
      <c r="O2149" s="6">
        <v>2</v>
      </c>
      <c r="P2149" s="6">
        <v>136</v>
      </c>
      <c r="Q2149" s="6"/>
      <c r="R2149" s="6">
        <v>90</v>
      </c>
      <c r="S2149" s="6">
        <v>0</v>
      </c>
      <c r="T2149" s="6">
        <v>0</v>
      </c>
      <c r="U2149" s="6" t="s">
        <v>12674</v>
      </c>
      <c r="V2149" s="6" t="s">
        <v>12675</v>
      </c>
      <c r="W2149" s="6" t="s">
        <v>12491</v>
      </c>
      <c r="X2149" s="6" t="s">
        <v>12299</v>
      </c>
      <c r="Y2149" s="6" t="s">
        <v>12299</v>
      </c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</row>
    <row r="2150" spans="1:43" x14ac:dyDescent="0.3">
      <c r="A2150" s="6">
        <v>2964</v>
      </c>
      <c r="B2150" s="6" t="s">
        <v>16055</v>
      </c>
      <c r="C2150" s="6" t="s">
        <v>16056</v>
      </c>
      <c r="D2150" s="6">
        <v>4</v>
      </c>
      <c r="E2150" s="6">
        <v>10</v>
      </c>
      <c r="F2150" s="6"/>
      <c r="G2150" s="6">
        <v>100</v>
      </c>
      <c r="H2150" s="6"/>
      <c r="I2150" s="6"/>
      <c r="J2150" s="6"/>
      <c r="K2150" s="6">
        <v>1</v>
      </c>
      <c r="L2150" s="6" t="s">
        <v>12295</v>
      </c>
      <c r="M2150" s="6">
        <v>63</v>
      </c>
      <c r="N2150" s="6" t="e">
        <f>VLOOKUP(A2150,web_archive!D:AB,18,FALSE)</f>
        <v>#N/A</v>
      </c>
      <c r="O2150" s="6">
        <v>2</v>
      </c>
      <c r="P2150" s="6">
        <v>136</v>
      </c>
      <c r="Q2150" s="6"/>
      <c r="R2150" s="6">
        <v>90</v>
      </c>
      <c r="S2150" s="6">
        <v>0</v>
      </c>
      <c r="T2150" s="6">
        <v>0</v>
      </c>
      <c r="U2150" s="6" t="s">
        <v>13512</v>
      </c>
      <c r="V2150" s="6" t="s">
        <v>12491</v>
      </c>
      <c r="W2150" s="6" t="s">
        <v>12299</v>
      </c>
      <c r="X2150" s="6" t="s">
        <v>12299</v>
      </c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</row>
    <row r="2151" spans="1:43" x14ac:dyDescent="0.3">
      <c r="A2151" s="6">
        <v>2966</v>
      </c>
      <c r="B2151" s="6" t="s">
        <v>16057</v>
      </c>
      <c r="C2151" s="6" t="s">
        <v>16058</v>
      </c>
      <c r="D2151" s="6">
        <v>4</v>
      </c>
      <c r="E2151" s="6">
        <v>20</v>
      </c>
      <c r="F2151" s="6"/>
      <c r="G2151" s="6">
        <v>200</v>
      </c>
      <c r="H2151" s="6"/>
      <c r="I2151" s="6">
        <v>0</v>
      </c>
      <c r="J2151" s="6"/>
      <c r="K2151" s="6">
        <v>0</v>
      </c>
      <c r="L2151" s="6" t="s">
        <v>12295</v>
      </c>
      <c r="M2151" s="6">
        <v>63</v>
      </c>
      <c r="N2151" s="6" t="e">
        <f>VLOOKUP(A2151,web_archive!D:AB,18,FALSE)</f>
        <v>#N/A</v>
      </c>
      <c r="O2151" s="6">
        <v>2</v>
      </c>
      <c r="P2151" s="6">
        <v>136</v>
      </c>
      <c r="Q2151" s="6"/>
      <c r="R2151" s="6">
        <v>0</v>
      </c>
      <c r="S2151" s="6">
        <v>0</v>
      </c>
      <c r="T2151" s="6">
        <v>0</v>
      </c>
      <c r="U2151" s="6" t="s">
        <v>12674</v>
      </c>
      <c r="V2151" s="6" t="s">
        <v>12675</v>
      </c>
      <c r="W2151" s="6" t="s">
        <v>12368</v>
      </c>
      <c r="X2151" s="6" t="s">
        <v>12299</v>
      </c>
      <c r="Y2151" s="6" t="s">
        <v>12299</v>
      </c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</row>
    <row r="2152" spans="1:43" x14ac:dyDescent="0.3">
      <c r="A2152" s="6">
        <v>2967</v>
      </c>
      <c r="B2152" s="6" t="s">
        <v>16059</v>
      </c>
      <c r="C2152" s="6" t="s">
        <v>16060</v>
      </c>
      <c r="D2152" s="6">
        <v>4</v>
      </c>
      <c r="E2152" s="6">
        <v>20</v>
      </c>
      <c r="F2152" s="6"/>
      <c r="G2152" s="6">
        <v>200</v>
      </c>
      <c r="H2152" s="6"/>
      <c r="I2152" s="6">
        <v>0</v>
      </c>
      <c r="J2152" s="6"/>
      <c r="K2152" s="6">
        <v>1</v>
      </c>
      <c r="L2152" s="6" t="s">
        <v>12295</v>
      </c>
      <c r="M2152" s="6">
        <v>63</v>
      </c>
      <c r="N2152" s="6" t="e">
        <f>VLOOKUP(A2152,web_archive!D:AB,18,FALSE)</f>
        <v>#N/A</v>
      </c>
      <c r="O2152" s="6">
        <v>2</v>
      </c>
      <c r="P2152" s="6">
        <v>136</v>
      </c>
      <c r="Q2152" s="6"/>
      <c r="R2152" s="6">
        <v>0</v>
      </c>
      <c r="S2152" s="6">
        <v>0</v>
      </c>
      <c r="T2152" s="6">
        <v>0</v>
      </c>
      <c r="U2152" s="6" t="s">
        <v>12674</v>
      </c>
      <c r="V2152" s="6" t="s">
        <v>12675</v>
      </c>
      <c r="W2152" s="6" t="s">
        <v>12368</v>
      </c>
      <c r="X2152" s="6" t="s">
        <v>12299</v>
      </c>
      <c r="Y2152" s="6" t="s">
        <v>12299</v>
      </c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</row>
    <row r="2153" spans="1:43" x14ac:dyDescent="0.3">
      <c r="A2153" s="6">
        <v>2968</v>
      </c>
      <c r="B2153" s="6" t="s">
        <v>16061</v>
      </c>
      <c r="C2153" s="6" t="s">
        <v>16062</v>
      </c>
      <c r="D2153" s="6">
        <v>4</v>
      </c>
      <c r="E2153" s="6">
        <v>20</v>
      </c>
      <c r="F2153" s="6"/>
      <c r="G2153" s="6">
        <v>200</v>
      </c>
      <c r="H2153" s="6"/>
      <c r="I2153" s="6">
        <v>0</v>
      </c>
      <c r="J2153" s="6"/>
      <c r="K2153" s="6">
        <v>0</v>
      </c>
      <c r="L2153" s="6" t="s">
        <v>12295</v>
      </c>
      <c r="M2153" s="6">
        <v>63</v>
      </c>
      <c r="N2153" s="6" t="e">
        <f>VLOOKUP(A2153,web_archive!D:AB,18,FALSE)</f>
        <v>#N/A</v>
      </c>
      <c r="O2153" s="6">
        <v>2</v>
      </c>
      <c r="P2153" s="6">
        <v>136</v>
      </c>
      <c r="Q2153" s="6"/>
      <c r="R2153" s="6">
        <v>0</v>
      </c>
      <c r="S2153" s="6">
        <v>0</v>
      </c>
      <c r="T2153" s="6">
        <v>0</v>
      </c>
      <c r="U2153" s="6" t="s">
        <v>13512</v>
      </c>
      <c r="V2153" s="6" t="s">
        <v>12368</v>
      </c>
      <c r="W2153" s="6" t="s">
        <v>12299</v>
      </c>
      <c r="X2153" s="6" t="s">
        <v>12299</v>
      </c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</row>
    <row r="2154" spans="1:43" x14ac:dyDescent="0.3">
      <c r="A2154" s="6">
        <v>2969</v>
      </c>
      <c r="B2154" s="6" t="s">
        <v>16063</v>
      </c>
      <c r="C2154" s="6" t="s">
        <v>16064</v>
      </c>
      <c r="D2154" s="6">
        <v>4</v>
      </c>
      <c r="E2154" s="6">
        <v>20</v>
      </c>
      <c r="F2154" s="6"/>
      <c r="G2154" s="6">
        <v>200</v>
      </c>
      <c r="H2154" s="6"/>
      <c r="I2154" s="6">
        <v>0</v>
      </c>
      <c r="J2154" s="6"/>
      <c r="K2154" s="6">
        <v>1</v>
      </c>
      <c r="L2154" s="6" t="s">
        <v>12295</v>
      </c>
      <c r="M2154" s="6">
        <v>63</v>
      </c>
      <c r="N2154" s="6" t="e">
        <f>VLOOKUP(A2154,web_archive!D:AB,18,FALSE)</f>
        <v>#N/A</v>
      </c>
      <c r="O2154" s="6">
        <v>2</v>
      </c>
      <c r="P2154" s="6">
        <v>136</v>
      </c>
      <c r="Q2154" s="6"/>
      <c r="R2154" s="6">
        <v>0</v>
      </c>
      <c r="S2154" s="6">
        <v>0</v>
      </c>
      <c r="T2154" s="6">
        <v>0</v>
      </c>
      <c r="U2154" s="6" t="s">
        <v>13512</v>
      </c>
      <c r="V2154" s="6" t="s">
        <v>12368</v>
      </c>
      <c r="W2154" s="6" t="s">
        <v>12299</v>
      </c>
      <c r="X2154" s="6" t="s">
        <v>12299</v>
      </c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</row>
    <row r="2155" spans="1:43" x14ac:dyDescent="0.3">
      <c r="A2155" s="6">
        <v>2971</v>
      </c>
      <c r="B2155" s="6" t="s">
        <v>7726</v>
      </c>
      <c r="C2155" s="6" t="s">
        <v>7727</v>
      </c>
      <c r="D2155" s="6">
        <v>4</v>
      </c>
      <c r="E2155" s="6">
        <v>10</v>
      </c>
      <c r="F2155" s="6"/>
      <c r="G2155" s="6">
        <v>200</v>
      </c>
      <c r="H2155" s="6"/>
      <c r="I2155" s="6">
        <v>1</v>
      </c>
      <c r="J2155" s="6"/>
      <c r="K2155" s="6">
        <v>1</v>
      </c>
      <c r="L2155" s="6" t="s">
        <v>13844</v>
      </c>
      <c r="M2155" s="6">
        <v>63</v>
      </c>
      <c r="N2155" s="6" t="e">
        <f>VLOOKUP(A2155,web_archive!D:AB,18,FALSE)</f>
        <v>#N/A</v>
      </c>
      <c r="O2155" s="6">
        <v>2</v>
      </c>
      <c r="P2155" s="6">
        <v>136</v>
      </c>
      <c r="Q2155" s="6"/>
      <c r="R2155" s="6">
        <v>80</v>
      </c>
      <c r="S2155" s="6">
        <v>1</v>
      </c>
      <c r="T2155" s="6"/>
      <c r="U2155" s="6" t="s">
        <v>14556</v>
      </c>
      <c r="V2155" s="6" t="s">
        <v>16065</v>
      </c>
      <c r="W2155" s="6" t="s">
        <v>16066</v>
      </c>
      <c r="X2155" s="6" t="s">
        <v>13459</v>
      </c>
      <c r="Y2155" s="6" t="s">
        <v>12299</v>
      </c>
      <c r="Z2155" s="6" t="s">
        <v>12299</v>
      </c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</row>
    <row r="2156" spans="1:43" x14ac:dyDescent="0.3">
      <c r="A2156" s="6">
        <v>2976</v>
      </c>
      <c r="B2156" s="6" t="s">
        <v>16067</v>
      </c>
      <c r="C2156" s="6" t="s">
        <v>16068</v>
      </c>
      <c r="D2156" s="6">
        <v>4</v>
      </c>
      <c r="E2156" s="6">
        <v>10</v>
      </c>
      <c r="F2156" s="6"/>
      <c r="G2156" s="6">
        <v>200</v>
      </c>
      <c r="H2156" s="6"/>
      <c r="I2156" s="6">
        <v>0</v>
      </c>
      <c r="J2156" s="6"/>
      <c r="K2156" s="6">
        <v>1</v>
      </c>
      <c r="L2156" s="6" t="s">
        <v>12295</v>
      </c>
      <c r="M2156" s="6">
        <v>63</v>
      </c>
      <c r="N2156" s="6" t="e">
        <f>VLOOKUP(A2156,web_archive!D:AB,18,FALSE)</f>
        <v>#N/A</v>
      </c>
      <c r="O2156" s="6">
        <v>2</v>
      </c>
      <c r="P2156" s="6">
        <v>136</v>
      </c>
      <c r="Q2156" s="6"/>
      <c r="R2156" s="6">
        <v>100</v>
      </c>
      <c r="S2156" s="6">
        <v>0</v>
      </c>
      <c r="T2156" s="6"/>
      <c r="U2156" s="6" t="s">
        <v>13227</v>
      </c>
      <c r="V2156" s="6" t="s">
        <v>16069</v>
      </c>
      <c r="W2156" s="6" t="s">
        <v>12368</v>
      </c>
      <c r="X2156" s="6" t="s">
        <v>12299</v>
      </c>
      <c r="Y2156" s="6" t="s">
        <v>16070</v>
      </c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</row>
    <row r="2157" spans="1:43" x14ac:dyDescent="0.3">
      <c r="A2157" s="6">
        <v>2977</v>
      </c>
      <c r="B2157" s="6" t="s">
        <v>16071</v>
      </c>
      <c r="C2157" s="6" t="s">
        <v>16072</v>
      </c>
      <c r="D2157" s="6">
        <v>4</v>
      </c>
      <c r="E2157" s="6">
        <v>10</v>
      </c>
      <c r="F2157" s="6"/>
      <c r="G2157" s="6">
        <v>100</v>
      </c>
      <c r="H2157" s="6"/>
      <c r="I2157" s="6">
        <v>0</v>
      </c>
      <c r="J2157" s="6"/>
      <c r="K2157" s="6">
        <v>1</v>
      </c>
      <c r="L2157" s="6" t="s">
        <v>12295</v>
      </c>
      <c r="M2157" s="6">
        <v>63</v>
      </c>
      <c r="N2157" s="6" t="e">
        <f>VLOOKUP(A2157,web_archive!D:AB,18,FALSE)</f>
        <v>#N/A</v>
      </c>
      <c r="O2157" s="6">
        <v>2</v>
      </c>
      <c r="P2157" s="6">
        <v>136</v>
      </c>
      <c r="Q2157" s="6"/>
      <c r="R2157" s="6">
        <v>110</v>
      </c>
      <c r="S2157" s="6">
        <v>0</v>
      </c>
      <c r="T2157" s="6"/>
      <c r="U2157" s="6" t="s">
        <v>13227</v>
      </c>
      <c r="V2157" s="6" t="s">
        <v>16073</v>
      </c>
      <c r="W2157" s="6" t="s">
        <v>12404</v>
      </c>
      <c r="X2157" s="6" t="s">
        <v>12299</v>
      </c>
      <c r="Y2157" s="6" t="s">
        <v>12299</v>
      </c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</row>
    <row r="2158" spans="1:43" x14ac:dyDescent="0.3">
      <c r="A2158" s="6">
        <v>2978</v>
      </c>
      <c r="B2158" s="6" t="s">
        <v>16074</v>
      </c>
      <c r="C2158" s="6" t="s">
        <v>16075</v>
      </c>
      <c r="D2158" s="6">
        <v>4</v>
      </c>
      <c r="E2158" s="6">
        <v>10</v>
      </c>
      <c r="F2158" s="6"/>
      <c r="G2158" s="6">
        <v>100</v>
      </c>
      <c r="H2158" s="6"/>
      <c r="I2158" s="6">
        <v>0</v>
      </c>
      <c r="J2158" s="6"/>
      <c r="K2158" s="6">
        <v>1</v>
      </c>
      <c r="L2158" s="6" t="s">
        <v>12295</v>
      </c>
      <c r="M2158" s="6">
        <v>63</v>
      </c>
      <c r="N2158" s="6" t="e">
        <f>VLOOKUP(A2158,web_archive!D:AB,18,FALSE)</f>
        <v>#N/A</v>
      </c>
      <c r="O2158" s="6">
        <v>2</v>
      </c>
      <c r="P2158" s="6">
        <v>136</v>
      </c>
      <c r="Q2158" s="6"/>
      <c r="R2158" s="6">
        <v>110</v>
      </c>
      <c r="S2158" s="6">
        <v>0</v>
      </c>
      <c r="T2158" s="6"/>
      <c r="U2158" s="6" t="s">
        <v>13923</v>
      </c>
      <c r="V2158" s="6" t="s">
        <v>16076</v>
      </c>
      <c r="W2158" s="6">
        <v>300</v>
      </c>
      <c r="X2158" s="6" t="s">
        <v>16077</v>
      </c>
      <c r="Y2158" s="6" t="s">
        <v>12404</v>
      </c>
      <c r="Z2158" s="6" t="s">
        <v>12299</v>
      </c>
      <c r="AA2158" s="6" t="s">
        <v>12299</v>
      </c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</row>
    <row r="2159" spans="1:43" x14ac:dyDescent="0.3">
      <c r="A2159" s="6">
        <v>2979</v>
      </c>
      <c r="B2159" s="6" t="s">
        <v>16078</v>
      </c>
      <c r="C2159" s="6" t="s">
        <v>16079</v>
      </c>
      <c r="D2159" s="6">
        <v>4</v>
      </c>
      <c r="E2159" s="6">
        <v>0</v>
      </c>
      <c r="F2159" s="6"/>
      <c r="G2159" s="6">
        <v>500</v>
      </c>
      <c r="H2159" s="6"/>
      <c r="I2159" s="6">
        <v>1</v>
      </c>
      <c r="J2159" s="6"/>
      <c r="K2159" s="6">
        <v>1</v>
      </c>
      <c r="L2159" s="6" t="s">
        <v>12295</v>
      </c>
      <c r="M2159" s="6">
        <v>63</v>
      </c>
      <c r="N2159" s="6" t="e">
        <f>VLOOKUP(A2159,web_archive!D:AB,18,FALSE)</f>
        <v>#N/A</v>
      </c>
      <c r="O2159" s="6">
        <v>2</v>
      </c>
      <c r="P2159" s="6">
        <v>136</v>
      </c>
      <c r="Q2159" s="6"/>
      <c r="R2159" s="6"/>
      <c r="S2159" s="6">
        <v>0</v>
      </c>
      <c r="T2159" s="6"/>
      <c r="U2159" s="6" t="s">
        <v>12841</v>
      </c>
      <c r="V2159" s="6" t="s">
        <v>16080</v>
      </c>
      <c r="W2159" s="6" t="s">
        <v>12705</v>
      </c>
      <c r="X2159" s="6">
        <v>3</v>
      </c>
      <c r="Y2159" s="6" t="s">
        <v>16081</v>
      </c>
      <c r="Z2159" s="6" t="s">
        <v>12299</v>
      </c>
      <c r="AA2159" s="6" t="s">
        <v>12299</v>
      </c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</row>
    <row r="2160" spans="1:43" x14ac:dyDescent="0.3">
      <c r="A2160" s="6">
        <v>2980</v>
      </c>
      <c r="B2160" s="6" t="s">
        <v>16082</v>
      </c>
      <c r="C2160" s="6" t="s">
        <v>16083</v>
      </c>
      <c r="D2160" s="6">
        <v>4</v>
      </c>
      <c r="E2160" s="6">
        <v>10</v>
      </c>
      <c r="F2160" s="6"/>
      <c r="G2160" s="6">
        <v>100</v>
      </c>
      <c r="H2160" s="6"/>
      <c r="I2160" s="6"/>
      <c r="J2160" s="6"/>
      <c r="K2160" s="6">
        <v>1</v>
      </c>
      <c r="L2160" s="6" t="s">
        <v>12295</v>
      </c>
      <c r="M2160" s="6">
        <v>63</v>
      </c>
      <c r="N2160" s="6" t="e">
        <f>VLOOKUP(A2160,web_archive!D:AB,18,FALSE)</f>
        <v>#N/A</v>
      </c>
      <c r="O2160" s="6">
        <v>2</v>
      </c>
      <c r="P2160" s="6">
        <v>136</v>
      </c>
      <c r="Q2160" s="6"/>
      <c r="R2160" s="6">
        <v>110</v>
      </c>
      <c r="S2160" s="6">
        <v>1</v>
      </c>
      <c r="T2160" s="6"/>
      <c r="U2160" s="6" t="s">
        <v>13923</v>
      </c>
      <c r="V2160" s="6" t="s">
        <v>14738</v>
      </c>
      <c r="W2160" s="6" t="s">
        <v>16084</v>
      </c>
      <c r="X2160" s="6" t="s">
        <v>12368</v>
      </c>
      <c r="Y2160" s="6" t="s">
        <v>12299</v>
      </c>
      <c r="Z2160" s="6" t="s">
        <v>12299</v>
      </c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</row>
    <row r="2161" spans="1:38" x14ac:dyDescent="0.3">
      <c r="A2161" s="6">
        <v>2981</v>
      </c>
      <c r="B2161" s="6" t="s">
        <v>16085</v>
      </c>
      <c r="C2161" s="6" t="s">
        <v>16086</v>
      </c>
      <c r="D2161" s="6">
        <v>4</v>
      </c>
      <c r="E2161" s="6">
        <v>10</v>
      </c>
      <c r="F2161" s="6"/>
      <c r="G2161" s="6">
        <v>200</v>
      </c>
      <c r="H2161" s="6"/>
      <c r="I2161" s="6">
        <v>0</v>
      </c>
      <c r="J2161" s="6"/>
      <c r="K2161" s="6">
        <v>0</v>
      </c>
      <c r="L2161" s="6" t="s">
        <v>12295</v>
      </c>
      <c r="M2161" s="6">
        <v>63</v>
      </c>
      <c r="N2161" s="6" t="e">
        <f>VLOOKUP(A2161,web_archive!D:AB,18,FALSE)</f>
        <v>#N/A</v>
      </c>
      <c r="O2161" s="6">
        <v>2</v>
      </c>
      <c r="P2161" s="6">
        <v>136</v>
      </c>
      <c r="Q2161" s="6"/>
      <c r="R2161" s="6">
        <v>160</v>
      </c>
      <c r="S2161" s="6"/>
      <c r="T2161" s="6"/>
      <c r="U2161" s="6" t="s">
        <v>12299</v>
      </c>
      <c r="V2161" s="6" t="s">
        <v>12299</v>
      </c>
      <c r="W2161" s="6" t="s">
        <v>12299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</row>
    <row r="2162" spans="1:38" x14ac:dyDescent="0.3">
      <c r="A2162" s="6">
        <v>2983</v>
      </c>
      <c r="B2162" s="6" t="s">
        <v>16087</v>
      </c>
      <c r="C2162" s="6" t="s">
        <v>16088</v>
      </c>
      <c r="D2162" s="6">
        <v>4</v>
      </c>
      <c r="E2162" s="6">
        <v>10</v>
      </c>
      <c r="F2162" s="6"/>
      <c r="G2162" s="6">
        <v>100</v>
      </c>
      <c r="H2162" s="6"/>
      <c r="I2162" s="6"/>
      <c r="J2162" s="6"/>
      <c r="K2162" s="6">
        <v>1</v>
      </c>
      <c r="L2162" s="6" t="s">
        <v>12295</v>
      </c>
      <c r="M2162" s="6">
        <v>63</v>
      </c>
      <c r="N2162" s="6" t="e">
        <f>VLOOKUP(A2162,web_archive!D:AB,18,FALSE)</f>
        <v>#N/A</v>
      </c>
      <c r="O2162" s="6">
        <v>2</v>
      </c>
      <c r="P2162" s="6">
        <v>136</v>
      </c>
      <c r="Q2162" s="6"/>
      <c r="R2162" s="6">
        <v>50</v>
      </c>
      <c r="S2162" s="6">
        <v>1</v>
      </c>
      <c r="T2162" s="6"/>
      <c r="U2162" s="6" t="s">
        <v>16089</v>
      </c>
      <c r="V2162" s="6">
        <v>10</v>
      </c>
      <c r="W2162" s="6" t="s">
        <v>12708</v>
      </c>
      <c r="X2162" s="6" t="s">
        <v>12299</v>
      </c>
      <c r="Y2162" s="6" t="s">
        <v>12299</v>
      </c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</row>
    <row r="2163" spans="1:38" x14ac:dyDescent="0.3">
      <c r="A2163" s="6">
        <v>2984</v>
      </c>
      <c r="B2163" s="6" t="s">
        <v>16090</v>
      </c>
      <c r="C2163" s="6" t="s">
        <v>16091</v>
      </c>
      <c r="D2163" s="6">
        <v>4</v>
      </c>
      <c r="E2163" s="6">
        <v>10</v>
      </c>
      <c r="F2163" s="6"/>
      <c r="G2163" s="6">
        <v>100</v>
      </c>
      <c r="H2163" s="6"/>
      <c r="I2163" s="6"/>
      <c r="J2163" s="6"/>
      <c r="K2163" s="6">
        <v>1</v>
      </c>
      <c r="L2163" s="6" t="s">
        <v>12295</v>
      </c>
      <c r="M2163" s="6">
        <v>63</v>
      </c>
      <c r="N2163" s="6" t="e">
        <f>VLOOKUP(A2163,web_archive!D:AB,18,FALSE)</f>
        <v>#N/A</v>
      </c>
      <c r="O2163" s="6">
        <v>2</v>
      </c>
      <c r="P2163" s="6">
        <v>136</v>
      </c>
      <c r="Q2163" s="6"/>
      <c r="R2163" s="6">
        <v>30</v>
      </c>
      <c r="S2163" s="6">
        <v>1</v>
      </c>
      <c r="T2163" s="6"/>
      <c r="U2163" s="6" t="s">
        <v>15618</v>
      </c>
      <c r="V2163" s="6" t="s">
        <v>13898</v>
      </c>
      <c r="W2163" s="6" t="s">
        <v>12491</v>
      </c>
      <c r="X2163" s="6" t="s">
        <v>12299</v>
      </c>
      <c r="Y2163" s="6" t="s">
        <v>12299</v>
      </c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</row>
    <row r="2164" spans="1:38" x14ac:dyDescent="0.3">
      <c r="A2164" s="6">
        <v>2985</v>
      </c>
      <c r="B2164" s="6" t="s">
        <v>16092</v>
      </c>
      <c r="C2164" s="6" t="s">
        <v>16093</v>
      </c>
      <c r="D2164" s="6">
        <v>4</v>
      </c>
      <c r="E2164" s="6">
        <v>10</v>
      </c>
      <c r="F2164" s="6"/>
      <c r="G2164" s="6">
        <v>100</v>
      </c>
      <c r="H2164" s="6"/>
      <c r="I2164" s="6"/>
      <c r="J2164" s="6"/>
      <c r="K2164" s="6">
        <v>1</v>
      </c>
      <c r="L2164" s="6" t="s">
        <v>12295</v>
      </c>
      <c r="M2164" s="6">
        <v>63</v>
      </c>
      <c r="N2164" s="6" t="e">
        <f>VLOOKUP(A2164,web_archive!D:AB,18,FALSE)</f>
        <v>#N/A</v>
      </c>
      <c r="O2164" s="6">
        <v>2</v>
      </c>
      <c r="P2164" s="6">
        <v>136</v>
      </c>
      <c r="Q2164" s="6"/>
      <c r="R2164" s="6">
        <v>50</v>
      </c>
      <c r="S2164" s="6"/>
      <c r="T2164" s="6"/>
      <c r="U2164" s="6" t="s">
        <v>12542</v>
      </c>
      <c r="V2164" s="6" t="s">
        <v>16094</v>
      </c>
      <c r="W2164" s="6" t="s">
        <v>16095</v>
      </c>
      <c r="X2164" s="6" t="s">
        <v>12368</v>
      </c>
      <c r="Y2164" s="6" t="s">
        <v>12299</v>
      </c>
      <c r="Z2164" s="6" t="s">
        <v>16096</v>
      </c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</row>
    <row r="2165" spans="1:38" x14ac:dyDescent="0.3">
      <c r="A2165" s="6">
        <v>2986</v>
      </c>
      <c r="B2165" s="6" t="s">
        <v>16097</v>
      </c>
      <c r="C2165" s="6" t="s">
        <v>16098</v>
      </c>
      <c r="D2165" s="6">
        <v>4</v>
      </c>
      <c r="E2165" s="6">
        <v>20</v>
      </c>
      <c r="F2165" s="6"/>
      <c r="G2165" s="6">
        <v>100</v>
      </c>
      <c r="H2165" s="6"/>
      <c r="I2165" s="6">
        <v>2</v>
      </c>
      <c r="J2165" s="6"/>
      <c r="K2165" s="6">
        <v>1</v>
      </c>
      <c r="L2165" s="6" t="s">
        <v>12295</v>
      </c>
      <c r="M2165" s="6">
        <v>63</v>
      </c>
      <c r="N2165" s="6" t="e">
        <f>VLOOKUP(A2165,web_archive!D:AB,18,FALSE)</f>
        <v>#N/A</v>
      </c>
      <c r="O2165" s="6">
        <v>2</v>
      </c>
      <c r="P2165" s="6">
        <v>136</v>
      </c>
      <c r="Q2165" s="6"/>
      <c r="R2165" s="6">
        <v>0</v>
      </c>
      <c r="S2165" s="6">
        <v>0</v>
      </c>
      <c r="T2165" s="6">
        <v>0</v>
      </c>
      <c r="U2165" s="6" t="s">
        <v>12858</v>
      </c>
      <c r="V2165" s="6" t="s">
        <v>14832</v>
      </c>
      <c r="W2165" s="6" t="s">
        <v>12600</v>
      </c>
      <c r="X2165" s="6" t="s">
        <v>12299</v>
      </c>
      <c r="Y2165" s="6" t="s">
        <v>12299</v>
      </c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</row>
    <row r="2166" spans="1:38" x14ac:dyDescent="0.3">
      <c r="A2166" s="6">
        <v>2987</v>
      </c>
      <c r="B2166" s="6" t="s">
        <v>16099</v>
      </c>
      <c r="C2166" s="6" t="s">
        <v>16100</v>
      </c>
      <c r="D2166" s="6">
        <v>4</v>
      </c>
      <c r="E2166" s="6">
        <v>20</v>
      </c>
      <c r="F2166" s="6"/>
      <c r="G2166" s="6">
        <v>100</v>
      </c>
      <c r="H2166" s="6"/>
      <c r="I2166" s="6">
        <v>3</v>
      </c>
      <c r="J2166" s="6"/>
      <c r="K2166" s="6">
        <v>1</v>
      </c>
      <c r="L2166" s="6" t="s">
        <v>12295</v>
      </c>
      <c r="M2166" s="6">
        <v>63</v>
      </c>
      <c r="N2166" s="6" t="e">
        <f>VLOOKUP(A2166,web_archive!D:AB,18,FALSE)</f>
        <v>#N/A</v>
      </c>
      <c r="O2166" s="6">
        <v>2</v>
      </c>
      <c r="P2166" s="6">
        <v>136</v>
      </c>
      <c r="Q2166" s="6"/>
      <c r="R2166" s="6">
        <v>0</v>
      </c>
      <c r="S2166" s="6">
        <v>0</v>
      </c>
      <c r="T2166" s="6">
        <v>0</v>
      </c>
      <c r="U2166" s="6" t="s">
        <v>13315</v>
      </c>
      <c r="V2166" s="6" t="s">
        <v>13483</v>
      </c>
      <c r="W2166" s="6" t="s">
        <v>13525</v>
      </c>
      <c r="X2166" s="6" t="s">
        <v>12404</v>
      </c>
      <c r="Y2166" s="6" t="s">
        <v>12299</v>
      </c>
      <c r="Z2166" s="6" t="s">
        <v>12299</v>
      </c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</row>
    <row r="2167" spans="1:38" x14ac:dyDescent="0.3">
      <c r="A2167" s="6">
        <v>2988</v>
      </c>
      <c r="B2167" s="6" t="s">
        <v>16101</v>
      </c>
      <c r="C2167" s="6" t="s">
        <v>16102</v>
      </c>
      <c r="D2167" s="6">
        <v>4</v>
      </c>
      <c r="E2167" s="6">
        <v>20</v>
      </c>
      <c r="F2167" s="6"/>
      <c r="G2167" s="6">
        <v>100</v>
      </c>
      <c r="H2167" s="6"/>
      <c r="I2167" s="6">
        <v>0</v>
      </c>
      <c r="J2167" s="6"/>
      <c r="K2167" s="6">
        <v>1</v>
      </c>
      <c r="L2167" s="6" t="s">
        <v>12247</v>
      </c>
      <c r="M2167" s="6">
        <v>56</v>
      </c>
      <c r="N2167" s="6" t="e">
        <f>VLOOKUP(A2167,web_archive!D:AB,18,FALSE)</f>
        <v>#N/A</v>
      </c>
      <c r="O2167" s="6">
        <v>1</v>
      </c>
      <c r="P2167" s="6">
        <v>136</v>
      </c>
      <c r="Q2167" s="6"/>
      <c r="R2167" s="6">
        <v>130</v>
      </c>
      <c r="S2167" s="6"/>
      <c r="T2167" s="6"/>
      <c r="U2167" s="6" t="s">
        <v>13638</v>
      </c>
      <c r="V2167" s="6" t="s">
        <v>13694</v>
      </c>
      <c r="W2167" s="6" t="s">
        <v>12299</v>
      </c>
      <c r="X2167" s="6" t="s">
        <v>12299</v>
      </c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</row>
    <row r="2168" spans="1:38" x14ac:dyDescent="0.3">
      <c r="A2168" s="6">
        <v>2989</v>
      </c>
      <c r="B2168" s="6" t="s">
        <v>16103</v>
      </c>
      <c r="C2168" s="6" t="s">
        <v>16104</v>
      </c>
      <c r="D2168" s="6">
        <v>4</v>
      </c>
      <c r="E2168" s="6">
        <v>20</v>
      </c>
      <c r="F2168" s="6"/>
      <c r="G2168" s="6">
        <v>100</v>
      </c>
      <c r="H2168" s="6"/>
      <c r="I2168" s="6">
        <v>0</v>
      </c>
      <c r="J2168" s="6"/>
      <c r="K2168" s="6">
        <v>1</v>
      </c>
      <c r="L2168" s="6" t="s">
        <v>12247</v>
      </c>
      <c r="M2168" s="6">
        <v>56</v>
      </c>
      <c r="N2168" s="6" t="e">
        <f>VLOOKUP(A2168,web_archive!D:AB,18,FALSE)</f>
        <v>#N/A</v>
      </c>
      <c r="O2168" s="6">
        <v>0</v>
      </c>
      <c r="P2168" s="6">
        <v>136</v>
      </c>
      <c r="Q2168" s="6"/>
      <c r="R2168" s="6">
        <v>130</v>
      </c>
      <c r="S2168" s="6"/>
      <c r="T2168" s="6"/>
      <c r="U2168" s="6" t="s">
        <v>13638</v>
      </c>
      <c r="V2168" s="6" t="s">
        <v>13694</v>
      </c>
      <c r="W2168" s="6" t="s">
        <v>12299</v>
      </c>
      <c r="X2168" s="6" t="s">
        <v>12299</v>
      </c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</row>
    <row r="2169" spans="1:38" x14ac:dyDescent="0.3">
      <c r="A2169" s="6">
        <v>2990</v>
      </c>
      <c r="B2169" s="6" t="s">
        <v>16105</v>
      </c>
      <c r="C2169" s="6" t="s">
        <v>16106</v>
      </c>
      <c r="D2169" s="6">
        <v>4</v>
      </c>
      <c r="E2169" s="6">
        <v>20</v>
      </c>
      <c r="F2169" s="6"/>
      <c r="G2169" s="6">
        <v>100</v>
      </c>
      <c r="H2169" s="6"/>
      <c r="I2169" s="6">
        <v>0</v>
      </c>
      <c r="J2169" s="6"/>
      <c r="K2169" s="6">
        <v>0</v>
      </c>
      <c r="L2169" s="6" t="s">
        <v>12295</v>
      </c>
      <c r="M2169" s="6">
        <v>63</v>
      </c>
      <c r="N2169" s="6" t="e">
        <f>VLOOKUP(A2169,web_archive!D:AB,18,FALSE)</f>
        <v>#N/A</v>
      </c>
      <c r="O2169" s="6">
        <v>2</v>
      </c>
      <c r="P2169" s="6">
        <v>136</v>
      </c>
      <c r="Q2169" s="6"/>
      <c r="R2169" s="6">
        <v>130</v>
      </c>
      <c r="S2169" s="6"/>
      <c r="T2169" s="6"/>
      <c r="U2169" s="6" t="s">
        <v>13512</v>
      </c>
      <c r="V2169" s="6" t="s">
        <v>16107</v>
      </c>
      <c r="W2169" s="6" t="s">
        <v>15652</v>
      </c>
      <c r="X2169" s="6" t="s">
        <v>16108</v>
      </c>
      <c r="Y2169" s="6" t="s">
        <v>13454</v>
      </c>
      <c r="Z2169" s="6" t="s">
        <v>16109</v>
      </c>
      <c r="AA2169" s="6" t="s">
        <v>15251</v>
      </c>
      <c r="AB2169" s="6">
        <v>1</v>
      </c>
      <c r="AC2169" s="6">
        <v>100</v>
      </c>
      <c r="AD2169" s="6" t="s">
        <v>16110</v>
      </c>
      <c r="AE2169" s="6" t="s">
        <v>16111</v>
      </c>
      <c r="AF2169" s="6" t="s">
        <v>15592</v>
      </c>
      <c r="AG2169" s="6">
        <v>3</v>
      </c>
      <c r="AH2169" s="6">
        <v>100</v>
      </c>
      <c r="AI2169" s="6" t="s">
        <v>16112</v>
      </c>
      <c r="AJ2169" s="6" t="s">
        <v>13639</v>
      </c>
      <c r="AK2169" s="6" t="s">
        <v>12299</v>
      </c>
      <c r="AL2169" s="6" t="s">
        <v>12299</v>
      </c>
    </row>
    <row r="2170" spans="1:38" x14ac:dyDescent="0.3">
      <c r="A2170" s="6">
        <v>2991</v>
      </c>
      <c r="B2170" s="6" t="s">
        <v>16113</v>
      </c>
      <c r="C2170" s="6" t="s">
        <v>16114</v>
      </c>
      <c r="D2170" s="6">
        <v>4</v>
      </c>
      <c r="E2170" s="6">
        <v>20</v>
      </c>
      <c r="F2170" s="6"/>
      <c r="G2170" s="6">
        <v>100</v>
      </c>
      <c r="H2170" s="6"/>
      <c r="I2170" s="6">
        <v>0</v>
      </c>
      <c r="J2170" s="6"/>
      <c r="K2170" s="6">
        <v>0</v>
      </c>
      <c r="L2170" s="6" t="s">
        <v>12295</v>
      </c>
      <c r="M2170" s="6">
        <v>63</v>
      </c>
      <c r="N2170" s="6" t="e">
        <f>VLOOKUP(A2170,web_archive!D:AB,18,FALSE)</f>
        <v>#N/A</v>
      </c>
      <c r="O2170" s="6">
        <v>2</v>
      </c>
      <c r="P2170" s="6">
        <v>136</v>
      </c>
      <c r="Q2170" s="6"/>
      <c r="R2170" s="6">
        <v>130</v>
      </c>
      <c r="S2170" s="6"/>
      <c r="T2170" s="6"/>
      <c r="U2170" s="6" t="s">
        <v>12674</v>
      </c>
      <c r="V2170" s="6" t="s">
        <v>12675</v>
      </c>
      <c r="W2170" s="6" t="s">
        <v>16115</v>
      </c>
      <c r="X2170" s="6" t="s">
        <v>13306</v>
      </c>
      <c r="Y2170" s="6" t="s">
        <v>14034</v>
      </c>
      <c r="Z2170" s="6" t="s">
        <v>13309</v>
      </c>
      <c r="AA2170" s="6" t="s">
        <v>16116</v>
      </c>
      <c r="AB2170" s="6" t="s">
        <v>13309</v>
      </c>
      <c r="AC2170" s="6" t="s">
        <v>16117</v>
      </c>
      <c r="AD2170" s="6" t="s">
        <v>14233</v>
      </c>
      <c r="AE2170" s="6">
        <v>2</v>
      </c>
      <c r="AF2170" s="6" t="s">
        <v>16118</v>
      </c>
      <c r="AG2170" s="6" t="s">
        <v>13639</v>
      </c>
      <c r="AH2170" s="6" t="s">
        <v>12299</v>
      </c>
      <c r="AI2170" s="6" t="s">
        <v>12299</v>
      </c>
      <c r="AJ2170" s="6"/>
      <c r="AK2170" s="6"/>
      <c r="AL2170" s="6"/>
    </row>
    <row r="2171" spans="1:38" x14ac:dyDescent="0.3">
      <c r="A2171" s="6">
        <v>2992</v>
      </c>
      <c r="B2171" s="6" t="s">
        <v>16119</v>
      </c>
      <c r="C2171" s="6" t="s">
        <v>16120</v>
      </c>
      <c r="D2171" s="6">
        <v>4</v>
      </c>
      <c r="E2171" s="6">
        <v>20</v>
      </c>
      <c r="F2171" s="6"/>
      <c r="G2171" s="6">
        <v>100</v>
      </c>
      <c r="H2171" s="6"/>
      <c r="I2171" s="6">
        <v>0</v>
      </c>
      <c r="J2171" s="6"/>
      <c r="K2171" s="6">
        <v>1</v>
      </c>
      <c r="L2171" s="6" t="s">
        <v>12295</v>
      </c>
      <c r="M2171" s="6">
        <v>63</v>
      </c>
      <c r="N2171" s="6" t="e">
        <f>VLOOKUP(A2171,web_archive!D:AB,18,FALSE)</f>
        <v>#N/A</v>
      </c>
      <c r="O2171" s="6">
        <v>2</v>
      </c>
      <c r="P2171" s="6">
        <v>136</v>
      </c>
      <c r="Q2171" s="6"/>
      <c r="R2171" s="6">
        <v>130</v>
      </c>
      <c r="S2171" s="6"/>
      <c r="T2171" s="6"/>
      <c r="U2171" s="6" t="s">
        <v>12674</v>
      </c>
      <c r="V2171" s="6" t="s">
        <v>12675</v>
      </c>
      <c r="W2171" s="6" t="s">
        <v>15573</v>
      </c>
      <c r="X2171" s="6" t="s">
        <v>16121</v>
      </c>
      <c r="Y2171" s="6" t="s">
        <v>16122</v>
      </c>
      <c r="Z2171" s="6" t="s">
        <v>16123</v>
      </c>
      <c r="AA2171" s="6">
        <v>1</v>
      </c>
      <c r="AB2171" s="6">
        <v>100</v>
      </c>
      <c r="AC2171" s="6" t="s">
        <v>13686</v>
      </c>
      <c r="AD2171" s="6" t="s">
        <v>12298</v>
      </c>
      <c r="AE2171" s="6" t="s">
        <v>12299</v>
      </c>
      <c r="AF2171" s="6" t="s">
        <v>12299</v>
      </c>
      <c r="AG2171" s="6"/>
      <c r="AH2171" s="6"/>
      <c r="AI2171" s="6"/>
      <c r="AJ2171" s="6"/>
      <c r="AK2171" s="6"/>
      <c r="AL2171" s="6"/>
    </row>
    <row r="2172" spans="1:38" x14ac:dyDescent="0.3">
      <c r="A2172" s="6">
        <v>2995</v>
      </c>
      <c r="B2172" s="6" t="s">
        <v>16124</v>
      </c>
      <c r="C2172" s="6" t="s">
        <v>16125</v>
      </c>
      <c r="D2172" s="6">
        <v>4</v>
      </c>
      <c r="E2172" s="6">
        <v>25000</v>
      </c>
      <c r="F2172" s="6"/>
      <c r="G2172" s="6">
        <v>100</v>
      </c>
      <c r="H2172" s="6"/>
      <c r="I2172" s="6">
        <v>0</v>
      </c>
      <c r="J2172" s="6"/>
      <c r="K2172" s="6">
        <v>1</v>
      </c>
      <c r="L2172" s="6" t="s">
        <v>12230</v>
      </c>
      <c r="M2172" s="6">
        <v>56</v>
      </c>
      <c r="N2172" s="6" t="e">
        <f>VLOOKUP(A2172,web_archive!D:AB,18,FALSE)</f>
        <v>#N/A</v>
      </c>
      <c r="O2172" s="6">
        <v>2</v>
      </c>
      <c r="P2172" s="6">
        <v>136</v>
      </c>
      <c r="Q2172" s="6"/>
      <c r="R2172" s="6">
        <v>100</v>
      </c>
      <c r="S2172" s="6">
        <v>0</v>
      </c>
      <c r="T2172" s="6">
        <v>0</v>
      </c>
      <c r="U2172" s="6" t="s">
        <v>16126</v>
      </c>
      <c r="V2172" s="6" t="s">
        <v>16127</v>
      </c>
      <c r="W2172" s="6" t="s">
        <v>16128</v>
      </c>
      <c r="X2172" s="6" t="s">
        <v>16129</v>
      </c>
      <c r="Y2172" s="6" t="s">
        <v>13147</v>
      </c>
      <c r="Z2172" s="6" t="s">
        <v>14266</v>
      </c>
      <c r="AA2172" s="6" t="s">
        <v>12299</v>
      </c>
      <c r="AB2172" s="6" t="s">
        <v>12299</v>
      </c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</row>
    <row r="2173" spans="1:38" x14ac:dyDescent="0.3">
      <c r="A2173" s="6">
        <v>2996</v>
      </c>
      <c r="B2173" s="6" t="s">
        <v>16130</v>
      </c>
      <c r="C2173" s="6" t="s">
        <v>16131</v>
      </c>
      <c r="D2173" s="6">
        <v>4</v>
      </c>
      <c r="E2173" s="6">
        <v>10</v>
      </c>
      <c r="F2173" s="6"/>
      <c r="G2173" s="6">
        <v>500</v>
      </c>
      <c r="H2173" s="6"/>
      <c r="I2173" s="6"/>
      <c r="J2173" s="6"/>
      <c r="K2173" s="6">
        <v>1</v>
      </c>
      <c r="L2173" s="6" t="s">
        <v>12295</v>
      </c>
      <c r="M2173" s="6">
        <v>63</v>
      </c>
      <c r="N2173" s="6" t="e">
        <f>VLOOKUP(A2173,web_archive!D:AB,18,FALSE)</f>
        <v>#N/A</v>
      </c>
      <c r="O2173" s="6">
        <v>2</v>
      </c>
      <c r="P2173" s="6">
        <v>136</v>
      </c>
      <c r="Q2173" s="6"/>
      <c r="R2173" s="6">
        <v>100</v>
      </c>
      <c r="S2173" s="6"/>
      <c r="T2173" s="6"/>
      <c r="U2173" s="6" t="s">
        <v>12674</v>
      </c>
      <c r="V2173" s="6" t="s">
        <v>12675</v>
      </c>
      <c r="W2173" s="6" t="s">
        <v>16132</v>
      </c>
      <c r="X2173" s="6" t="s">
        <v>14080</v>
      </c>
      <c r="Y2173" s="6" t="s">
        <v>16133</v>
      </c>
      <c r="Z2173" s="6" t="s">
        <v>12464</v>
      </c>
      <c r="AA2173" s="6" t="s">
        <v>12299</v>
      </c>
      <c r="AB2173" s="6" t="s">
        <v>12299</v>
      </c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</row>
    <row r="2174" spans="1:38" x14ac:dyDescent="0.3">
      <c r="A2174" s="6">
        <v>2997</v>
      </c>
      <c r="B2174" s="6" t="s">
        <v>16134</v>
      </c>
      <c r="C2174" s="6" t="s">
        <v>16135</v>
      </c>
      <c r="D2174" s="6">
        <v>4</v>
      </c>
      <c r="E2174" s="6">
        <v>10</v>
      </c>
      <c r="F2174" s="6"/>
      <c r="G2174" s="6">
        <v>200</v>
      </c>
      <c r="H2174" s="6"/>
      <c r="I2174" s="6">
        <v>0</v>
      </c>
      <c r="J2174" s="6"/>
      <c r="K2174" s="6">
        <v>1</v>
      </c>
      <c r="L2174" s="6" t="s">
        <v>12295</v>
      </c>
      <c r="M2174" s="6">
        <v>63</v>
      </c>
      <c r="N2174" s="6" t="e">
        <f>VLOOKUP(A2174,web_archive!D:AB,18,FALSE)</f>
        <v>#N/A</v>
      </c>
      <c r="O2174" s="6">
        <v>2</v>
      </c>
      <c r="P2174" s="6">
        <v>136</v>
      </c>
      <c r="Q2174" s="6"/>
      <c r="R2174" s="6">
        <v>0</v>
      </c>
      <c r="S2174" s="6">
        <v>0</v>
      </c>
      <c r="T2174" s="6"/>
      <c r="U2174" s="6" t="s">
        <v>13138</v>
      </c>
      <c r="V2174" s="6" t="s">
        <v>16136</v>
      </c>
      <c r="W2174" s="6" t="s">
        <v>12483</v>
      </c>
      <c r="X2174" s="6" t="s">
        <v>12299</v>
      </c>
      <c r="Y2174" s="6" t="s">
        <v>12299</v>
      </c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</row>
    <row r="2175" spans="1:38" x14ac:dyDescent="0.3">
      <c r="A2175" s="6">
        <v>2998</v>
      </c>
      <c r="B2175" s="6" t="s">
        <v>16137</v>
      </c>
      <c r="C2175" s="6" t="s">
        <v>16138</v>
      </c>
      <c r="D2175" s="6">
        <v>4</v>
      </c>
      <c r="E2175" s="6">
        <v>0</v>
      </c>
      <c r="F2175" s="6"/>
      <c r="G2175" s="6">
        <v>100</v>
      </c>
      <c r="H2175" s="6"/>
      <c r="I2175" s="6"/>
      <c r="J2175" s="6"/>
      <c r="K2175" s="6">
        <v>1</v>
      </c>
      <c r="L2175" s="6" t="s">
        <v>12295</v>
      </c>
      <c r="M2175" s="6">
        <v>63</v>
      </c>
      <c r="N2175" s="6" t="e">
        <f>VLOOKUP(A2175,web_archive!D:AB,18,FALSE)</f>
        <v>#N/A</v>
      </c>
      <c r="O2175" s="6">
        <v>2</v>
      </c>
      <c r="P2175" s="6">
        <v>136</v>
      </c>
      <c r="Q2175" s="6"/>
      <c r="R2175" s="6">
        <v>90</v>
      </c>
      <c r="S2175" s="6">
        <v>1</v>
      </c>
      <c r="T2175" s="6"/>
      <c r="U2175" s="6" t="s">
        <v>14036</v>
      </c>
      <c r="V2175" s="6" t="s">
        <v>13454</v>
      </c>
      <c r="W2175" s="6" t="s">
        <v>12489</v>
      </c>
      <c r="X2175" s="6" t="s">
        <v>12299</v>
      </c>
      <c r="Y2175" s="6" t="s">
        <v>12299</v>
      </c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</row>
    <row r="2176" spans="1:38" x14ac:dyDescent="0.3">
      <c r="A2176" s="6">
        <v>2999</v>
      </c>
      <c r="B2176" s="6" t="s">
        <v>16139</v>
      </c>
      <c r="C2176" s="6" t="s">
        <v>16140</v>
      </c>
      <c r="D2176" s="6">
        <v>4</v>
      </c>
      <c r="E2176" s="6">
        <v>10</v>
      </c>
      <c r="F2176" s="6"/>
      <c r="G2176" s="6">
        <v>200</v>
      </c>
      <c r="H2176" s="6"/>
      <c r="I2176" s="6">
        <v>0</v>
      </c>
      <c r="J2176" s="6"/>
      <c r="K2176" s="6">
        <v>0</v>
      </c>
      <c r="L2176" s="6" t="s">
        <v>12295</v>
      </c>
      <c r="M2176" s="6">
        <v>63</v>
      </c>
      <c r="N2176" s="6" t="e">
        <f>VLOOKUP(A2176,web_archive!D:AB,18,FALSE)</f>
        <v>#N/A</v>
      </c>
      <c r="O2176" s="6">
        <v>2</v>
      </c>
      <c r="P2176" s="6">
        <v>136</v>
      </c>
      <c r="Q2176" s="6"/>
      <c r="R2176" s="6">
        <v>0</v>
      </c>
      <c r="S2176" s="6">
        <v>0</v>
      </c>
      <c r="T2176" s="6"/>
      <c r="U2176" s="6" t="s">
        <v>13923</v>
      </c>
      <c r="V2176" s="6" t="s">
        <v>14851</v>
      </c>
      <c r="W2176" s="6" t="s">
        <v>12486</v>
      </c>
      <c r="X2176" s="6" t="s">
        <v>12299</v>
      </c>
      <c r="Y2176" s="6" t="s">
        <v>12299</v>
      </c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</row>
    <row r="2177" spans="1:26" x14ac:dyDescent="0.3">
      <c r="A2177" s="6" t="s">
        <v>12401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 t="e">
        <f>VLOOKUP(A2177,web_archive!D:AB,18,FALSE)</f>
        <v>#N/A</v>
      </c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spans="1:26" x14ac:dyDescent="0.3">
      <c r="A2178" s="6" t="s">
        <v>16141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 t="e">
        <f>VLOOKUP(A2178,web_archive!D:AB,18,FALSE)</f>
        <v>#N/A</v>
      </c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spans="1:26" x14ac:dyDescent="0.3">
      <c r="A2179" s="6" t="s">
        <v>12401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 t="e">
        <f>VLOOKUP(A2179,web_archive!D:AB,18,FALSE)</f>
        <v>#N/A</v>
      </c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x14ac:dyDescent="0.3">
      <c r="A2180" s="6">
        <v>4001</v>
      </c>
      <c r="B2180" s="6" t="s">
        <v>7847</v>
      </c>
      <c r="C2180" s="6" t="s">
        <v>7848</v>
      </c>
      <c r="D2180" s="6">
        <v>6</v>
      </c>
      <c r="E2180" s="6">
        <v>20</v>
      </c>
      <c r="F2180" s="6"/>
      <c r="G2180" s="6">
        <v>10</v>
      </c>
      <c r="H2180" s="6"/>
      <c r="I2180" s="6"/>
      <c r="J2180" s="6"/>
      <c r="K2180" s="6"/>
      <c r="L2180" s="6"/>
      <c r="M2180" s="6"/>
      <c r="N2180" s="6" t="str">
        <f>VLOOKUP(A2180,web_archive!D:AB,18,FALSE)</f>
        <v>None</v>
      </c>
      <c r="O2180" s="6"/>
      <c r="P2180" s="6">
        <v>16</v>
      </c>
      <c r="Q2180" s="6"/>
      <c r="R2180" s="6"/>
      <c r="S2180" s="6"/>
      <c r="T2180" s="6"/>
      <c r="U2180" s="6" t="s">
        <v>12787</v>
      </c>
      <c r="V2180" s="6" t="s">
        <v>12712</v>
      </c>
      <c r="W2180" s="6" t="s">
        <v>12368</v>
      </c>
      <c r="X2180" s="6" t="s">
        <v>12299</v>
      </c>
      <c r="Y2180" s="6" t="s">
        <v>12299</v>
      </c>
      <c r="Z2180" s="6"/>
    </row>
    <row r="2181" spans="1:26" x14ac:dyDescent="0.3">
      <c r="A2181" s="6">
        <v>4002</v>
      </c>
      <c r="B2181" s="6" t="s">
        <v>3778</v>
      </c>
      <c r="C2181" s="6" t="s">
        <v>3779</v>
      </c>
      <c r="D2181" s="6">
        <v>6</v>
      </c>
      <c r="E2181" s="6">
        <v>20</v>
      </c>
      <c r="F2181" s="6"/>
      <c r="G2181" s="6">
        <v>10</v>
      </c>
      <c r="H2181" s="6"/>
      <c r="I2181" s="6"/>
      <c r="J2181" s="6"/>
      <c r="K2181" s="6"/>
      <c r="L2181" s="6"/>
      <c r="M2181" s="6"/>
      <c r="N2181" s="6" t="str">
        <f>VLOOKUP(A2181,web_archive!D:AB,18,FALSE)</f>
        <v>None</v>
      </c>
      <c r="O2181" s="6"/>
      <c r="P2181" s="6">
        <v>2</v>
      </c>
      <c r="Q2181" s="6"/>
      <c r="R2181" s="6"/>
      <c r="S2181" s="6"/>
      <c r="T2181" s="6"/>
      <c r="U2181" s="6" t="s">
        <v>12660</v>
      </c>
      <c r="V2181" s="6" t="s">
        <v>13915</v>
      </c>
      <c r="W2181" s="6" t="s">
        <v>12413</v>
      </c>
      <c r="X2181" s="6" t="s">
        <v>12299</v>
      </c>
      <c r="Y2181" s="6" t="s">
        <v>12299</v>
      </c>
      <c r="Z2181" s="6"/>
    </row>
    <row r="2182" spans="1:26" x14ac:dyDescent="0.3">
      <c r="A2182" s="6">
        <v>4003</v>
      </c>
      <c r="B2182" s="6" t="s">
        <v>7951</v>
      </c>
      <c r="C2182" s="6" t="s">
        <v>7952</v>
      </c>
      <c r="D2182" s="6">
        <v>6</v>
      </c>
      <c r="E2182" s="6">
        <v>20</v>
      </c>
      <c r="F2182" s="6"/>
      <c r="G2182" s="6">
        <v>10</v>
      </c>
      <c r="H2182" s="6"/>
      <c r="I2182" s="6"/>
      <c r="J2182" s="6"/>
      <c r="K2182" s="6"/>
      <c r="L2182" s="6"/>
      <c r="M2182" s="6"/>
      <c r="N2182" s="6" t="str">
        <f>VLOOKUP(A2182,web_archive!D:AB,18,FALSE)</f>
        <v>None</v>
      </c>
      <c r="O2182" s="6"/>
      <c r="P2182" s="6">
        <v>16</v>
      </c>
      <c r="Q2182" s="6"/>
      <c r="R2182" s="6"/>
      <c r="S2182" s="6"/>
      <c r="T2182" s="6"/>
      <c r="U2182" s="6" t="s">
        <v>13923</v>
      </c>
      <c r="V2182" s="6" t="s">
        <v>16142</v>
      </c>
      <c r="W2182" s="6" t="s">
        <v>12299</v>
      </c>
      <c r="X2182" s="6" t="s">
        <v>12299</v>
      </c>
      <c r="Y2182" s="6"/>
      <c r="Z2182" s="6"/>
    </row>
    <row r="2183" spans="1:26" x14ac:dyDescent="0.3">
      <c r="A2183" s="6">
        <v>4004</v>
      </c>
      <c r="B2183" s="6" t="s">
        <v>3428</v>
      </c>
      <c r="C2183" s="6" t="s">
        <v>3429</v>
      </c>
      <c r="D2183" s="6">
        <v>6</v>
      </c>
      <c r="E2183" s="6">
        <v>20</v>
      </c>
      <c r="F2183" s="6"/>
      <c r="G2183" s="6">
        <v>10</v>
      </c>
      <c r="H2183" s="6"/>
      <c r="I2183" s="6"/>
      <c r="J2183" s="6"/>
      <c r="K2183" s="6"/>
      <c r="L2183" s="6"/>
      <c r="M2183" s="6"/>
      <c r="N2183" s="6" t="str">
        <f>VLOOKUP(A2183,web_archive!D:AB,18,FALSE)</f>
        <v>None</v>
      </c>
      <c r="O2183" s="6"/>
      <c r="P2183" s="6">
        <v>2</v>
      </c>
      <c r="Q2183" s="6"/>
      <c r="R2183" s="6"/>
      <c r="S2183" s="6"/>
      <c r="T2183" s="6"/>
      <c r="U2183" s="6" t="s">
        <v>12858</v>
      </c>
      <c r="V2183" s="6" t="s">
        <v>16143</v>
      </c>
      <c r="W2183" s="6" t="s">
        <v>12404</v>
      </c>
      <c r="X2183" s="6" t="s">
        <v>12299</v>
      </c>
      <c r="Y2183" s="6" t="s">
        <v>12299</v>
      </c>
      <c r="Z2183" s="6"/>
    </row>
    <row r="2184" spans="1:26" x14ac:dyDescent="0.3">
      <c r="A2184" s="6">
        <v>4005</v>
      </c>
      <c r="B2184" s="6" t="s">
        <v>7839</v>
      </c>
      <c r="C2184" s="6" t="s">
        <v>7840</v>
      </c>
      <c r="D2184" s="6">
        <v>6</v>
      </c>
      <c r="E2184" s="6">
        <v>20</v>
      </c>
      <c r="F2184" s="6"/>
      <c r="G2184" s="6">
        <v>10</v>
      </c>
      <c r="H2184" s="6"/>
      <c r="I2184" s="6"/>
      <c r="J2184" s="6"/>
      <c r="K2184" s="6"/>
      <c r="L2184" s="6"/>
      <c r="M2184" s="6"/>
      <c r="N2184" s="6" t="str">
        <f>VLOOKUP(A2184,web_archive!D:AB,18,FALSE)</f>
        <v>None</v>
      </c>
      <c r="O2184" s="6"/>
      <c r="P2184" s="6">
        <v>2</v>
      </c>
      <c r="Q2184" s="6"/>
      <c r="R2184" s="6"/>
      <c r="S2184" s="6"/>
      <c r="T2184" s="6"/>
      <c r="U2184" s="6" t="s">
        <v>12821</v>
      </c>
      <c r="V2184" s="6" t="s">
        <v>13306</v>
      </c>
      <c r="W2184" s="6" t="s">
        <v>12483</v>
      </c>
      <c r="X2184" s="6" t="s">
        <v>12299</v>
      </c>
      <c r="Y2184" s="6" t="s">
        <v>12299</v>
      </c>
      <c r="Z2184" s="6"/>
    </row>
    <row r="2185" spans="1:26" x14ac:dyDescent="0.3">
      <c r="A2185" s="6">
        <v>4006</v>
      </c>
      <c r="B2185" s="6" t="s">
        <v>6281</v>
      </c>
      <c r="C2185" s="6" t="s">
        <v>6282</v>
      </c>
      <c r="D2185" s="6">
        <v>6</v>
      </c>
      <c r="E2185" s="6">
        <v>20</v>
      </c>
      <c r="F2185" s="6"/>
      <c r="G2185" s="6">
        <v>10</v>
      </c>
      <c r="H2185" s="6"/>
      <c r="I2185" s="6"/>
      <c r="J2185" s="6"/>
      <c r="K2185" s="6"/>
      <c r="L2185" s="6"/>
      <c r="M2185" s="6"/>
      <c r="N2185" s="6" t="str">
        <f>VLOOKUP(A2185,web_archive!D:AB,18,FALSE)</f>
        <v>None</v>
      </c>
      <c r="O2185" s="6"/>
      <c r="P2185" s="6">
        <v>2</v>
      </c>
      <c r="Q2185" s="6"/>
      <c r="R2185" s="6"/>
      <c r="S2185" s="6"/>
      <c r="T2185" s="6"/>
      <c r="U2185" s="6" t="s">
        <v>12787</v>
      </c>
      <c r="V2185" s="6" t="s">
        <v>12769</v>
      </c>
      <c r="W2185" s="6" t="s">
        <v>16144</v>
      </c>
      <c r="X2185" s="6" t="s">
        <v>12368</v>
      </c>
      <c r="Y2185" s="6" t="s">
        <v>12299</v>
      </c>
      <c r="Z2185" s="6" t="s">
        <v>12299</v>
      </c>
    </row>
    <row r="2186" spans="1:26" x14ac:dyDescent="0.3">
      <c r="A2186" s="6">
        <v>4007</v>
      </c>
      <c r="B2186" s="6" t="s">
        <v>7470</v>
      </c>
      <c r="C2186" s="6" t="s">
        <v>7471</v>
      </c>
      <c r="D2186" s="6">
        <v>6</v>
      </c>
      <c r="E2186" s="6">
        <v>20</v>
      </c>
      <c r="F2186" s="6"/>
      <c r="G2186" s="6">
        <v>10</v>
      </c>
      <c r="H2186" s="6"/>
      <c r="I2186" s="6"/>
      <c r="J2186" s="6"/>
      <c r="K2186" s="6"/>
      <c r="L2186" s="6"/>
      <c r="M2186" s="6"/>
      <c r="N2186" s="6" t="str">
        <f>VLOOKUP(A2186,web_archive!D:AB,18,FALSE)</f>
        <v>None</v>
      </c>
      <c r="O2186" s="6"/>
      <c r="P2186" s="6">
        <v>2</v>
      </c>
      <c r="Q2186" s="6"/>
      <c r="R2186" s="6"/>
      <c r="S2186" s="6"/>
      <c r="T2186" s="6"/>
      <c r="U2186" s="6" t="s">
        <v>12570</v>
      </c>
      <c r="V2186" s="6" t="s">
        <v>14742</v>
      </c>
      <c r="W2186" s="6" t="s">
        <v>12483</v>
      </c>
      <c r="X2186" s="6" t="s">
        <v>12299</v>
      </c>
      <c r="Y2186" s="6" t="s">
        <v>12299</v>
      </c>
      <c r="Z2186" s="6"/>
    </row>
    <row r="2187" spans="1:26" x14ac:dyDescent="0.3">
      <c r="A2187" s="6">
        <v>4008</v>
      </c>
      <c r="B2187" s="6" t="s">
        <v>7568</v>
      </c>
      <c r="C2187" s="6" t="s">
        <v>7569</v>
      </c>
      <c r="D2187" s="6">
        <v>6</v>
      </c>
      <c r="E2187" s="6">
        <v>20</v>
      </c>
      <c r="F2187" s="6"/>
      <c r="G2187" s="6">
        <v>10</v>
      </c>
      <c r="H2187" s="6"/>
      <c r="I2187" s="6"/>
      <c r="J2187" s="6"/>
      <c r="K2187" s="6"/>
      <c r="L2187" s="6"/>
      <c r="M2187" s="6"/>
      <c r="N2187" s="6" t="str">
        <f>VLOOKUP(A2187,web_archive!D:AB,18,FALSE)</f>
        <v>None</v>
      </c>
      <c r="O2187" s="6"/>
      <c r="P2187" s="6">
        <v>16</v>
      </c>
      <c r="Q2187" s="6"/>
      <c r="R2187" s="6"/>
      <c r="S2187" s="6"/>
      <c r="T2187" s="6"/>
      <c r="U2187" s="6" t="s">
        <v>12691</v>
      </c>
      <c r="V2187" s="6" t="s">
        <v>13156</v>
      </c>
      <c r="W2187" s="6" t="s">
        <v>12489</v>
      </c>
      <c r="X2187" s="6" t="s">
        <v>12299</v>
      </c>
      <c r="Y2187" s="6" t="s">
        <v>12299</v>
      </c>
      <c r="Z2187" s="6"/>
    </row>
    <row r="2188" spans="1:26" x14ac:dyDescent="0.3">
      <c r="A2188" s="6">
        <v>4009</v>
      </c>
      <c r="B2188" s="6" t="s">
        <v>2160</v>
      </c>
      <c r="C2188" s="6" t="s">
        <v>2161</v>
      </c>
      <c r="D2188" s="6">
        <v>6</v>
      </c>
      <c r="E2188" s="6">
        <v>20</v>
      </c>
      <c r="F2188" s="6"/>
      <c r="G2188" s="6">
        <v>10</v>
      </c>
      <c r="H2188" s="6"/>
      <c r="I2188" s="6"/>
      <c r="J2188" s="6"/>
      <c r="K2188" s="6"/>
      <c r="L2188" s="6"/>
      <c r="M2188" s="6"/>
      <c r="N2188" s="6" t="str">
        <f>VLOOKUP(A2188,web_archive!D:AB,18,FALSE)</f>
        <v>None</v>
      </c>
      <c r="O2188" s="6"/>
      <c r="P2188" s="6">
        <v>64</v>
      </c>
      <c r="Q2188" s="6"/>
      <c r="R2188" s="6"/>
      <c r="S2188" s="6"/>
      <c r="T2188" s="6"/>
      <c r="U2188" s="6" t="s">
        <v>13315</v>
      </c>
      <c r="V2188" s="6" t="s">
        <v>14887</v>
      </c>
      <c r="W2188" s="6" t="s">
        <v>12600</v>
      </c>
      <c r="X2188" s="6" t="s">
        <v>12299</v>
      </c>
      <c r="Y2188" s="6" t="s">
        <v>12299</v>
      </c>
      <c r="Z2188" s="6"/>
    </row>
    <row r="2189" spans="1:26" x14ac:dyDescent="0.3">
      <c r="A2189" s="6">
        <v>4010</v>
      </c>
      <c r="B2189" s="6" t="s">
        <v>10728</v>
      </c>
      <c r="C2189" s="6" t="s">
        <v>10729</v>
      </c>
      <c r="D2189" s="6">
        <v>6</v>
      </c>
      <c r="E2189" s="6">
        <v>20</v>
      </c>
      <c r="F2189" s="6"/>
      <c r="G2189" s="6">
        <v>10</v>
      </c>
      <c r="H2189" s="6"/>
      <c r="I2189" s="6"/>
      <c r="J2189" s="6"/>
      <c r="K2189" s="6"/>
      <c r="L2189" s="6"/>
      <c r="M2189" s="6"/>
      <c r="N2189" s="6" t="str">
        <f>VLOOKUP(A2189,web_archive!D:AB,18,FALSE)</f>
        <v>None</v>
      </c>
      <c r="O2189" s="6"/>
      <c r="P2189" s="6">
        <v>769</v>
      </c>
      <c r="Q2189" s="6"/>
      <c r="R2189" s="6"/>
      <c r="S2189" s="6"/>
      <c r="T2189" s="6"/>
      <c r="U2189" s="6" t="s">
        <v>13227</v>
      </c>
      <c r="V2189" s="6" t="s">
        <v>16145</v>
      </c>
      <c r="W2189" s="6" t="s">
        <v>12299</v>
      </c>
      <c r="X2189" s="6" t="s">
        <v>12299</v>
      </c>
      <c r="Y2189" s="6"/>
      <c r="Z2189" s="6"/>
    </row>
    <row r="2190" spans="1:26" x14ac:dyDescent="0.3">
      <c r="A2190" s="6">
        <v>4011</v>
      </c>
      <c r="B2190" s="6" t="s">
        <v>7564</v>
      </c>
      <c r="C2190" s="6" t="s">
        <v>7565</v>
      </c>
      <c r="D2190" s="6">
        <v>6</v>
      </c>
      <c r="E2190" s="6">
        <v>20</v>
      </c>
      <c r="F2190" s="6"/>
      <c r="G2190" s="6">
        <v>10</v>
      </c>
      <c r="H2190" s="6"/>
      <c r="I2190" s="6"/>
      <c r="J2190" s="6"/>
      <c r="K2190" s="6"/>
      <c r="L2190" s="6"/>
      <c r="M2190" s="6"/>
      <c r="N2190" s="6" t="str">
        <f>VLOOKUP(A2190,web_archive!D:AB,18,FALSE)</f>
        <v>None</v>
      </c>
      <c r="O2190" s="6"/>
      <c r="P2190" s="6">
        <v>16</v>
      </c>
      <c r="Q2190" s="6"/>
      <c r="R2190" s="6"/>
      <c r="S2190" s="6"/>
      <c r="T2190" s="6"/>
      <c r="U2190" s="6" t="s">
        <v>12660</v>
      </c>
      <c r="V2190" s="6" t="s">
        <v>13915</v>
      </c>
      <c r="W2190" s="6" t="s">
        <v>12413</v>
      </c>
      <c r="X2190" s="6" t="s">
        <v>12299</v>
      </c>
      <c r="Y2190" s="6" t="s">
        <v>12299</v>
      </c>
      <c r="Z2190" s="6"/>
    </row>
    <row r="2191" spans="1:26" x14ac:dyDescent="0.3">
      <c r="A2191" s="6">
        <v>4012</v>
      </c>
      <c r="B2191" s="6" t="s">
        <v>9974</v>
      </c>
      <c r="C2191" s="6" t="s">
        <v>9975</v>
      </c>
      <c r="D2191" s="6">
        <v>6</v>
      </c>
      <c r="E2191" s="6">
        <v>20</v>
      </c>
      <c r="F2191" s="6"/>
      <c r="G2191" s="6">
        <v>10</v>
      </c>
      <c r="H2191" s="6"/>
      <c r="I2191" s="6"/>
      <c r="J2191" s="6"/>
      <c r="K2191" s="6"/>
      <c r="L2191" s="6"/>
      <c r="M2191" s="6"/>
      <c r="N2191" s="6" t="str">
        <f>VLOOKUP(A2191,web_archive!D:AB,18,FALSE)</f>
        <v>None</v>
      </c>
      <c r="O2191" s="6"/>
      <c r="P2191" s="6">
        <v>32</v>
      </c>
      <c r="Q2191" s="6"/>
      <c r="R2191" s="6"/>
      <c r="S2191" s="6"/>
      <c r="T2191" s="6"/>
      <c r="U2191" s="6" t="s">
        <v>13923</v>
      </c>
      <c r="V2191" s="6" t="s">
        <v>13646</v>
      </c>
      <c r="W2191" s="6" t="s">
        <v>12299</v>
      </c>
      <c r="X2191" s="6" t="s">
        <v>12299</v>
      </c>
      <c r="Y2191" s="6"/>
      <c r="Z2191" s="6"/>
    </row>
    <row r="2192" spans="1:26" x14ac:dyDescent="0.3">
      <c r="A2192" s="6">
        <v>4013</v>
      </c>
      <c r="B2192" s="6" t="s">
        <v>287</v>
      </c>
      <c r="C2192" s="6" t="s">
        <v>288</v>
      </c>
      <c r="D2192" s="6">
        <v>6</v>
      </c>
      <c r="E2192" s="6">
        <v>20</v>
      </c>
      <c r="F2192" s="6"/>
      <c r="G2192" s="6">
        <v>10</v>
      </c>
      <c r="H2192" s="6"/>
      <c r="I2192" s="6"/>
      <c r="J2192" s="6"/>
      <c r="K2192" s="6"/>
      <c r="L2192" s="6"/>
      <c r="M2192" s="6"/>
      <c r="N2192" s="6" t="str">
        <f>VLOOKUP(A2192,web_archive!D:AB,18,FALSE)</f>
        <v>None</v>
      </c>
      <c r="O2192" s="6"/>
      <c r="P2192" s="6">
        <v>32</v>
      </c>
      <c r="Q2192" s="6"/>
      <c r="R2192" s="6"/>
      <c r="S2192" s="6"/>
      <c r="T2192" s="6"/>
      <c r="U2192" s="6" t="s">
        <v>12807</v>
      </c>
      <c r="V2192" s="6" t="s">
        <v>12491</v>
      </c>
      <c r="W2192" s="6" t="s">
        <v>12299</v>
      </c>
      <c r="X2192" s="6" t="s">
        <v>12299</v>
      </c>
      <c r="Y2192" s="6"/>
      <c r="Z2192" s="6"/>
    </row>
    <row r="2193" spans="1:26" x14ac:dyDescent="0.3">
      <c r="A2193" s="6">
        <v>4014</v>
      </c>
      <c r="B2193" s="6" t="s">
        <v>8482</v>
      </c>
      <c r="C2193" s="6" t="s">
        <v>8483</v>
      </c>
      <c r="D2193" s="6">
        <v>6</v>
      </c>
      <c r="E2193" s="6">
        <v>20</v>
      </c>
      <c r="F2193" s="6"/>
      <c r="G2193" s="6">
        <v>10</v>
      </c>
      <c r="H2193" s="6"/>
      <c r="I2193" s="6"/>
      <c r="J2193" s="6"/>
      <c r="K2193" s="6"/>
      <c r="L2193" s="6"/>
      <c r="M2193" s="6"/>
      <c r="N2193" s="6" t="str">
        <f>VLOOKUP(A2193,web_archive!D:AB,18,FALSE)</f>
        <v>None</v>
      </c>
      <c r="O2193" s="6"/>
      <c r="P2193" s="6">
        <v>16</v>
      </c>
      <c r="Q2193" s="6"/>
      <c r="R2193" s="6"/>
      <c r="S2193" s="6"/>
      <c r="T2193" s="6"/>
      <c r="U2193" s="6" t="s">
        <v>13923</v>
      </c>
      <c r="V2193" s="6" t="s">
        <v>15614</v>
      </c>
      <c r="W2193" s="6" t="s">
        <v>12370</v>
      </c>
      <c r="X2193" s="6" t="s">
        <v>12299</v>
      </c>
      <c r="Y2193" s="6" t="s">
        <v>12299</v>
      </c>
      <c r="Z2193" s="6"/>
    </row>
    <row r="2194" spans="1:26" x14ac:dyDescent="0.3">
      <c r="A2194" s="6">
        <v>4015</v>
      </c>
      <c r="B2194" s="6" t="s">
        <v>2404</v>
      </c>
      <c r="C2194" s="6" t="s">
        <v>2405</v>
      </c>
      <c r="D2194" s="6">
        <v>6</v>
      </c>
      <c r="E2194" s="6">
        <v>20</v>
      </c>
      <c r="F2194" s="6"/>
      <c r="G2194" s="6">
        <v>10</v>
      </c>
      <c r="H2194" s="6"/>
      <c r="I2194" s="6"/>
      <c r="J2194" s="6"/>
      <c r="K2194" s="6"/>
      <c r="L2194" s="6"/>
      <c r="M2194" s="6"/>
      <c r="N2194" s="6" t="str">
        <f>VLOOKUP(A2194,web_archive!D:AB,18,FALSE)</f>
        <v>None</v>
      </c>
      <c r="O2194" s="6"/>
      <c r="P2194" s="6">
        <v>4</v>
      </c>
      <c r="Q2194" s="6"/>
      <c r="R2194" s="6"/>
      <c r="S2194" s="6"/>
      <c r="T2194" s="6"/>
      <c r="U2194" s="6" t="s">
        <v>12640</v>
      </c>
      <c r="V2194" s="6" t="s">
        <v>12489</v>
      </c>
      <c r="W2194" s="6" t="s">
        <v>12299</v>
      </c>
      <c r="X2194" s="6" t="s">
        <v>12299</v>
      </c>
      <c r="Y2194" s="6"/>
      <c r="Z2194" s="6"/>
    </row>
    <row r="2195" spans="1:26" x14ac:dyDescent="0.3">
      <c r="A2195" s="6">
        <v>4016</v>
      </c>
      <c r="B2195" s="6" t="s">
        <v>9970</v>
      </c>
      <c r="C2195" s="6" t="s">
        <v>9971</v>
      </c>
      <c r="D2195" s="6">
        <v>6</v>
      </c>
      <c r="E2195" s="6">
        <v>20</v>
      </c>
      <c r="F2195" s="6"/>
      <c r="G2195" s="6">
        <v>10</v>
      </c>
      <c r="H2195" s="6"/>
      <c r="I2195" s="6"/>
      <c r="J2195" s="6"/>
      <c r="K2195" s="6"/>
      <c r="L2195" s="6"/>
      <c r="M2195" s="6"/>
      <c r="N2195" s="6" t="str">
        <f>VLOOKUP(A2195,web_archive!D:AB,18,FALSE)</f>
        <v>None</v>
      </c>
      <c r="O2195" s="6"/>
      <c r="P2195" s="6">
        <v>16</v>
      </c>
      <c r="Q2195" s="6"/>
      <c r="R2195" s="6"/>
      <c r="S2195" s="6"/>
      <c r="T2195" s="6"/>
      <c r="U2195" s="6" t="s">
        <v>13315</v>
      </c>
      <c r="V2195" s="6" t="s">
        <v>12368</v>
      </c>
      <c r="W2195" s="6" t="s">
        <v>12299</v>
      </c>
      <c r="X2195" s="6" t="s">
        <v>12299</v>
      </c>
      <c r="Y2195" s="6"/>
      <c r="Z2195" s="6"/>
    </row>
    <row r="2196" spans="1:26" x14ac:dyDescent="0.3">
      <c r="A2196" s="6">
        <v>4017</v>
      </c>
      <c r="B2196" s="6" t="s">
        <v>8761</v>
      </c>
      <c r="C2196" s="6" t="s">
        <v>8762</v>
      </c>
      <c r="D2196" s="6">
        <v>6</v>
      </c>
      <c r="E2196" s="6">
        <v>20</v>
      </c>
      <c r="F2196" s="6"/>
      <c r="G2196" s="6">
        <v>10</v>
      </c>
      <c r="H2196" s="6"/>
      <c r="I2196" s="6"/>
      <c r="J2196" s="6"/>
      <c r="K2196" s="6"/>
      <c r="L2196" s="6"/>
      <c r="M2196" s="6"/>
      <c r="N2196" s="6" t="str">
        <f>VLOOKUP(A2196,web_archive!D:AB,18,FALSE)</f>
        <v>None</v>
      </c>
      <c r="O2196" s="6"/>
      <c r="P2196" s="6">
        <v>2</v>
      </c>
      <c r="Q2196" s="6"/>
      <c r="R2196" s="6"/>
      <c r="S2196" s="6"/>
      <c r="T2196" s="6"/>
      <c r="U2196" s="6" t="s">
        <v>12562</v>
      </c>
      <c r="V2196" s="6" t="s">
        <v>12620</v>
      </c>
      <c r="W2196" s="6" t="s">
        <v>12667</v>
      </c>
      <c r="X2196" s="6" t="s">
        <v>12299</v>
      </c>
      <c r="Y2196" s="6" t="s">
        <v>12299</v>
      </c>
      <c r="Z2196" s="6"/>
    </row>
    <row r="2197" spans="1:26" x14ac:dyDescent="0.3">
      <c r="A2197" s="6">
        <v>4018</v>
      </c>
      <c r="B2197" s="6" t="s">
        <v>291</v>
      </c>
      <c r="C2197" s="6" t="s">
        <v>292</v>
      </c>
      <c r="D2197" s="6">
        <v>6</v>
      </c>
      <c r="E2197" s="6">
        <v>20</v>
      </c>
      <c r="F2197" s="6"/>
      <c r="G2197" s="6">
        <v>10</v>
      </c>
      <c r="H2197" s="6"/>
      <c r="I2197" s="6"/>
      <c r="J2197" s="6"/>
      <c r="K2197" s="6"/>
      <c r="L2197" s="6"/>
      <c r="M2197" s="6"/>
      <c r="N2197" s="6" t="str">
        <f>VLOOKUP(A2197,web_archive!D:AB,18,FALSE)</f>
        <v>None</v>
      </c>
      <c r="O2197" s="6"/>
      <c r="P2197" s="6">
        <v>2</v>
      </c>
      <c r="Q2197" s="6"/>
      <c r="R2197" s="6"/>
      <c r="S2197" s="6"/>
      <c r="T2197" s="6"/>
      <c r="U2197" s="6" t="s">
        <v>12542</v>
      </c>
      <c r="V2197" s="6" t="s">
        <v>16146</v>
      </c>
      <c r="W2197" s="6" t="s">
        <v>12489</v>
      </c>
      <c r="X2197" s="6" t="s">
        <v>12299</v>
      </c>
      <c r="Y2197" s="6" t="s">
        <v>12299</v>
      </c>
      <c r="Z2197" s="6"/>
    </row>
    <row r="2198" spans="1:26" x14ac:dyDescent="0.3">
      <c r="A2198" s="6">
        <v>4019</v>
      </c>
      <c r="B2198" s="6" t="s">
        <v>5293</v>
      </c>
      <c r="C2198" s="6" t="s">
        <v>5294</v>
      </c>
      <c r="D2198" s="6">
        <v>6</v>
      </c>
      <c r="E2198" s="6">
        <v>20</v>
      </c>
      <c r="F2198" s="6"/>
      <c r="G2198" s="6">
        <v>10</v>
      </c>
      <c r="H2198" s="6"/>
      <c r="I2198" s="6"/>
      <c r="J2198" s="6"/>
      <c r="K2198" s="6"/>
      <c r="L2198" s="6"/>
      <c r="M2198" s="6"/>
      <c r="N2198" s="6" t="str">
        <f>VLOOKUP(A2198,web_archive!D:AB,18,FALSE)</f>
        <v>None</v>
      </c>
      <c r="O2198" s="6"/>
      <c r="P2198" s="6">
        <v>2</v>
      </c>
      <c r="Q2198" s="6"/>
      <c r="R2198" s="6"/>
      <c r="S2198" s="6"/>
      <c r="T2198" s="6"/>
      <c r="U2198" s="6" t="s">
        <v>12691</v>
      </c>
      <c r="V2198" s="6" t="s">
        <v>13156</v>
      </c>
      <c r="W2198" s="6" t="s">
        <v>12404</v>
      </c>
      <c r="X2198" s="6" t="s">
        <v>12299</v>
      </c>
      <c r="Y2198" s="6" t="s">
        <v>12299</v>
      </c>
      <c r="Z2198" s="6"/>
    </row>
    <row r="2199" spans="1:26" x14ac:dyDescent="0.3">
      <c r="A2199" s="6">
        <v>4020</v>
      </c>
      <c r="B2199" s="6" t="s">
        <v>3846</v>
      </c>
      <c r="C2199" s="6" t="s">
        <v>3847</v>
      </c>
      <c r="D2199" s="6">
        <v>6</v>
      </c>
      <c r="E2199" s="6">
        <v>20</v>
      </c>
      <c r="F2199" s="6"/>
      <c r="G2199" s="6">
        <v>10</v>
      </c>
      <c r="H2199" s="6"/>
      <c r="I2199" s="6"/>
      <c r="J2199" s="6"/>
      <c r="K2199" s="6"/>
      <c r="L2199" s="6"/>
      <c r="M2199" s="6"/>
      <c r="N2199" s="6" t="str">
        <f>VLOOKUP(A2199,web_archive!D:AB,18,FALSE)</f>
        <v>None</v>
      </c>
      <c r="O2199" s="6"/>
      <c r="P2199" s="6">
        <v>2</v>
      </c>
      <c r="Q2199" s="6"/>
      <c r="R2199" s="6"/>
      <c r="S2199" s="6"/>
      <c r="T2199" s="6"/>
      <c r="U2199" s="6" t="s">
        <v>12562</v>
      </c>
      <c r="V2199" s="6" t="s">
        <v>12860</v>
      </c>
      <c r="W2199" s="6" t="s">
        <v>16147</v>
      </c>
      <c r="X2199" s="6" t="s">
        <v>12491</v>
      </c>
      <c r="Y2199" s="6" t="s">
        <v>12299</v>
      </c>
      <c r="Z2199" s="6" t="s">
        <v>12299</v>
      </c>
    </row>
    <row r="2200" spans="1:26" x14ac:dyDescent="0.3">
      <c r="A2200" s="6">
        <v>4021</v>
      </c>
      <c r="B2200" s="6" t="s">
        <v>8470</v>
      </c>
      <c r="C2200" s="6" t="s">
        <v>8471</v>
      </c>
      <c r="D2200" s="6">
        <v>6</v>
      </c>
      <c r="E2200" s="6">
        <v>20</v>
      </c>
      <c r="F2200" s="6"/>
      <c r="G2200" s="6">
        <v>10</v>
      </c>
      <c r="H2200" s="6"/>
      <c r="I2200" s="6"/>
      <c r="J2200" s="6"/>
      <c r="K2200" s="6"/>
      <c r="L2200" s="6"/>
      <c r="M2200" s="6"/>
      <c r="N2200" s="6" t="str">
        <f>VLOOKUP(A2200,web_archive!D:AB,18,FALSE)</f>
        <v>None</v>
      </c>
      <c r="O2200" s="6"/>
      <c r="P2200" s="6">
        <v>16</v>
      </c>
      <c r="Q2200" s="6"/>
      <c r="R2200" s="6"/>
      <c r="S2200" s="6"/>
      <c r="T2200" s="6"/>
      <c r="U2200" s="6" t="s">
        <v>12858</v>
      </c>
      <c r="V2200" s="6" t="s">
        <v>13156</v>
      </c>
      <c r="W2200" s="6" t="s">
        <v>12491</v>
      </c>
      <c r="X2200" s="6" t="s">
        <v>12299</v>
      </c>
      <c r="Y2200" s="6" t="s">
        <v>12299</v>
      </c>
      <c r="Z2200" s="6"/>
    </row>
    <row r="2201" spans="1:26" x14ac:dyDescent="0.3">
      <c r="A2201" s="6">
        <v>4022</v>
      </c>
      <c r="B2201" s="6" t="s">
        <v>9489</v>
      </c>
      <c r="C2201" s="6" t="s">
        <v>9490</v>
      </c>
      <c r="D2201" s="6">
        <v>6</v>
      </c>
      <c r="E2201" s="6">
        <v>20</v>
      </c>
      <c r="F2201" s="6"/>
      <c r="G2201" s="6">
        <v>10</v>
      </c>
      <c r="H2201" s="6"/>
      <c r="I2201" s="6"/>
      <c r="J2201" s="6"/>
      <c r="K2201" s="6"/>
      <c r="L2201" s="6"/>
      <c r="M2201" s="6"/>
      <c r="N2201" s="6" t="str">
        <f>VLOOKUP(A2201,web_archive!D:AB,18,FALSE)</f>
        <v>None</v>
      </c>
      <c r="O2201" s="6"/>
      <c r="P2201" s="6">
        <v>136</v>
      </c>
      <c r="Q2201" s="6"/>
      <c r="R2201" s="6"/>
      <c r="S2201" s="6"/>
      <c r="T2201" s="6"/>
      <c r="U2201" s="6" t="s">
        <v>12660</v>
      </c>
      <c r="V2201" s="6" t="s">
        <v>12600</v>
      </c>
      <c r="W2201" s="6" t="s">
        <v>12299</v>
      </c>
      <c r="X2201" s="6" t="s">
        <v>12299</v>
      </c>
      <c r="Y2201" s="6"/>
      <c r="Z2201" s="6"/>
    </row>
    <row r="2202" spans="1:26" x14ac:dyDescent="0.3">
      <c r="A2202" s="6">
        <v>4023</v>
      </c>
      <c r="B2202" s="6" t="s">
        <v>2914</v>
      </c>
      <c r="C2202" s="6" t="s">
        <v>2915</v>
      </c>
      <c r="D2202" s="6">
        <v>6</v>
      </c>
      <c r="E2202" s="6">
        <v>20</v>
      </c>
      <c r="F2202" s="6"/>
      <c r="G2202" s="6">
        <v>10</v>
      </c>
      <c r="H2202" s="6"/>
      <c r="I2202" s="6"/>
      <c r="J2202" s="6"/>
      <c r="K2202" s="6"/>
      <c r="L2202" s="6"/>
      <c r="M2202" s="6"/>
      <c r="N2202" s="6" t="str">
        <f>VLOOKUP(A2202,web_archive!D:AB,18,FALSE)</f>
        <v>None</v>
      </c>
      <c r="O2202" s="6"/>
      <c r="P2202" s="6">
        <v>16</v>
      </c>
      <c r="Q2202" s="6"/>
      <c r="R2202" s="6"/>
      <c r="S2202" s="6"/>
      <c r="T2202" s="6"/>
      <c r="U2202" s="6" t="s">
        <v>12542</v>
      </c>
      <c r="V2202" s="6" t="s">
        <v>12368</v>
      </c>
      <c r="W2202" s="6" t="s">
        <v>12299</v>
      </c>
      <c r="X2202" s="6" t="s">
        <v>12299</v>
      </c>
      <c r="Y2202" s="6"/>
      <c r="Z2202" s="6"/>
    </row>
    <row r="2203" spans="1:26" x14ac:dyDescent="0.3">
      <c r="A2203" s="6">
        <v>4024</v>
      </c>
      <c r="B2203" s="6" t="s">
        <v>7699</v>
      </c>
      <c r="C2203" s="6" t="s">
        <v>7700</v>
      </c>
      <c r="D2203" s="6">
        <v>6</v>
      </c>
      <c r="E2203" s="6">
        <v>20</v>
      </c>
      <c r="F2203" s="6"/>
      <c r="G2203" s="6">
        <v>10</v>
      </c>
      <c r="H2203" s="6"/>
      <c r="I2203" s="6"/>
      <c r="J2203" s="6"/>
      <c r="K2203" s="6"/>
      <c r="L2203" s="6"/>
      <c r="M2203" s="6"/>
      <c r="N2203" s="6" t="str">
        <f>VLOOKUP(A2203,web_archive!D:AB,18,FALSE)</f>
        <v>None</v>
      </c>
      <c r="O2203" s="6"/>
      <c r="P2203" s="6">
        <v>2</v>
      </c>
      <c r="Q2203" s="6"/>
      <c r="R2203" s="6"/>
      <c r="S2203" s="6"/>
      <c r="T2203" s="6"/>
      <c r="U2203" s="6" t="s">
        <v>12562</v>
      </c>
      <c r="V2203" s="6" t="s">
        <v>12864</v>
      </c>
      <c r="W2203" s="6" t="s">
        <v>16147</v>
      </c>
      <c r="X2203" s="6" t="s">
        <v>12491</v>
      </c>
      <c r="Y2203" s="6" t="s">
        <v>12299</v>
      </c>
      <c r="Z2203" s="6" t="s">
        <v>12299</v>
      </c>
    </row>
    <row r="2204" spans="1:26" x14ac:dyDescent="0.3">
      <c r="A2204" s="6">
        <v>4025</v>
      </c>
      <c r="B2204" s="6" t="s">
        <v>9139</v>
      </c>
      <c r="C2204" s="6" t="s">
        <v>9140</v>
      </c>
      <c r="D2204" s="6">
        <v>6</v>
      </c>
      <c r="E2204" s="6">
        <v>20</v>
      </c>
      <c r="F2204" s="6"/>
      <c r="G2204" s="6">
        <v>10</v>
      </c>
      <c r="H2204" s="6"/>
      <c r="I2204" s="6"/>
      <c r="J2204" s="6"/>
      <c r="K2204" s="6"/>
      <c r="L2204" s="6"/>
      <c r="M2204" s="6"/>
      <c r="N2204" s="6" t="str">
        <f>VLOOKUP(A2204,web_archive!D:AB,18,FALSE)</f>
        <v>None</v>
      </c>
      <c r="O2204" s="6"/>
      <c r="P2204" s="6">
        <v>2</v>
      </c>
      <c r="Q2204" s="6"/>
      <c r="R2204" s="6"/>
      <c r="S2204" s="6"/>
      <c r="T2204" s="6"/>
      <c r="U2204" s="6" t="s">
        <v>13138</v>
      </c>
      <c r="V2204" s="6" t="s">
        <v>16148</v>
      </c>
      <c r="W2204" s="6" t="s">
        <v>12620</v>
      </c>
      <c r="X2204" s="6" t="s">
        <v>13911</v>
      </c>
      <c r="Y2204" s="6" t="s">
        <v>12299</v>
      </c>
      <c r="Z2204" s="6" t="s">
        <v>12299</v>
      </c>
    </row>
    <row r="2205" spans="1:26" x14ac:dyDescent="0.3">
      <c r="A2205" s="6">
        <v>4026</v>
      </c>
      <c r="B2205" s="6" t="s">
        <v>9978</v>
      </c>
      <c r="C2205" s="6" t="s">
        <v>9979</v>
      </c>
      <c r="D2205" s="6">
        <v>6</v>
      </c>
      <c r="E2205" s="6">
        <v>20</v>
      </c>
      <c r="F2205" s="6"/>
      <c r="G2205" s="6">
        <v>10</v>
      </c>
      <c r="H2205" s="6"/>
      <c r="I2205" s="6"/>
      <c r="J2205" s="6"/>
      <c r="K2205" s="6"/>
      <c r="L2205" s="6"/>
      <c r="M2205" s="6"/>
      <c r="N2205" s="6" t="str">
        <f>VLOOKUP(A2205,web_archive!D:AB,18,FALSE)</f>
        <v>None</v>
      </c>
      <c r="O2205" s="6"/>
      <c r="P2205" s="6">
        <v>2</v>
      </c>
      <c r="Q2205" s="6"/>
      <c r="R2205" s="6"/>
      <c r="S2205" s="6"/>
      <c r="T2205" s="6"/>
      <c r="U2205" s="6" t="s">
        <v>13315</v>
      </c>
      <c r="V2205" s="6" t="s">
        <v>14887</v>
      </c>
      <c r="W2205" s="6" t="s">
        <v>12368</v>
      </c>
      <c r="X2205" s="6" t="s">
        <v>12299</v>
      </c>
      <c r="Y2205" s="6" t="s">
        <v>12299</v>
      </c>
      <c r="Z2205" s="6"/>
    </row>
    <row r="2206" spans="1:26" x14ac:dyDescent="0.3">
      <c r="A2206" s="6">
        <v>4027</v>
      </c>
      <c r="B2206" s="6" t="s">
        <v>5891</v>
      </c>
      <c r="C2206" s="6" t="s">
        <v>5892</v>
      </c>
      <c r="D2206" s="6">
        <v>6</v>
      </c>
      <c r="E2206" s="6">
        <v>20</v>
      </c>
      <c r="F2206" s="6"/>
      <c r="G2206" s="6">
        <v>10</v>
      </c>
      <c r="H2206" s="6"/>
      <c r="I2206" s="6"/>
      <c r="J2206" s="6"/>
      <c r="K2206" s="6"/>
      <c r="L2206" s="6"/>
      <c r="M2206" s="6"/>
      <c r="N2206" s="6" t="str">
        <f>VLOOKUP(A2206,web_archive!D:AB,18,FALSE)</f>
        <v>None</v>
      </c>
      <c r="O2206" s="6"/>
      <c r="P2206" s="6">
        <v>136</v>
      </c>
      <c r="Q2206" s="6"/>
      <c r="R2206" s="6"/>
      <c r="S2206" s="6"/>
      <c r="T2206" s="6"/>
      <c r="U2206" s="6" t="s">
        <v>13315</v>
      </c>
      <c r="V2206" s="6" t="s">
        <v>12600</v>
      </c>
      <c r="W2206" s="6" t="s">
        <v>12299</v>
      </c>
      <c r="X2206" s="6" t="s">
        <v>12299</v>
      </c>
      <c r="Y2206" s="6"/>
      <c r="Z2206" s="6"/>
    </row>
    <row r="2207" spans="1:26" x14ac:dyDescent="0.3">
      <c r="A2207" s="6">
        <v>4028</v>
      </c>
      <c r="B2207" s="6" t="s">
        <v>9896</v>
      </c>
      <c r="C2207" s="6" t="s">
        <v>9897</v>
      </c>
      <c r="D2207" s="6">
        <v>6</v>
      </c>
      <c r="E2207" s="6">
        <v>20</v>
      </c>
      <c r="F2207" s="6"/>
      <c r="G2207" s="6">
        <v>10</v>
      </c>
      <c r="H2207" s="6"/>
      <c r="I2207" s="6"/>
      <c r="J2207" s="6"/>
      <c r="K2207" s="6"/>
      <c r="L2207" s="6"/>
      <c r="M2207" s="6"/>
      <c r="N2207" s="6" t="str">
        <f>VLOOKUP(A2207,web_archive!D:AB,18,FALSE)</f>
        <v>None</v>
      </c>
      <c r="O2207" s="6"/>
      <c r="P2207" s="6">
        <v>136</v>
      </c>
      <c r="Q2207" s="6"/>
      <c r="R2207" s="6"/>
      <c r="S2207" s="6"/>
      <c r="T2207" s="6"/>
      <c r="U2207" s="6" t="s">
        <v>12691</v>
      </c>
      <c r="V2207" s="6" t="s">
        <v>12600</v>
      </c>
      <c r="W2207" s="6" t="s">
        <v>12299</v>
      </c>
      <c r="X2207" s="6" t="s">
        <v>12299</v>
      </c>
      <c r="Y2207" s="6"/>
      <c r="Z2207" s="6"/>
    </row>
    <row r="2208" spans="1:26" x14ac:dyDescent="0.3">
      <c r="A2208" s="6">
        <v>4029</v>
      </c>
      <c r="B2208" s="6" t="s">
        <v>10811</v>
      </c>
      <c r="C2208" s="6" t="s">
        <v>10812</v>
      </c>
      <c r="D2208" s="6">
        <v>6</v>
      </c>
      <c r="E2208" s="6">
        <v>20</v>
      </c>
      <c r="F2208" s="6"/>
      <c r="G2208" s="6">
        <v>10</v>
      </c>
      <c r="H2208" s="6"/>
      <c r="I2208" s="6"/>
      <c r="J2208" s="6"/>
      <c r="K2208" s="6"/>
      <c r="L2208" s="6"/>
      <c r="M2208" s="6"/>
      <c r="N2208" s="6" t="str">
        <f>VLOOKUP(A2208,web_archive!D:AB,18,FALSE)</f>
        <v>None</v>
      </c>
      <c r="O2208" s="6"/>
      <c r="P2208" s="6">
        <v>2</v>
      </c>
      <c r="Q2208" s="6"/>
      <c r="R2208" s="6"/>
      <c r="S2208" s="6"/>
      <c r="T2208" s="6"/>
      <c r="U2208" s="6" t="s">
        <v>13138</v>
      </c>
      <c r="V2208" s="6" t="s">
        <v>16149</v>
      </c>
      <c r="W2208" s="6" t="s">
        <v>12368</v>
      </c>
      <c r="X2208" s="6" t="s">
        <v>12299</v>
      </c>
      <c r="Y2208" s="6" t="s">
        <v>12299</v>
      </c>
      <c r="Z2208" s="6"/>
    </row>
    <row r="2209" spans="1:27" x14ac:dyDescent="0.3">
      <c r="A2209" s="6">
        <v>4030</v>
      </c>
      <c r="B2209" s="6" t="s">
        <v>6416</v>
      </c>
      <c r="C2209" s="6" t="s">
        <v>6417</v>
      </c>
      <c r="D2209" s="6">
        <v>6</v>
      </c>
      <c r="E2209" s="6">
        <v>20</v>
      </c>
      <c r="F2209" s="6"/>
      <c r="G2209" s="6">
        <v>10</v>
      </c>
      <c r="H2209" s="6"/>
      <c r="I2209" s="6"/>
      <c r="J2209" s="6"/>
      <c r="K2209" s="6"/>
      <c r="L2209" s="6"/>
      <c r="M2209" s="6"/>
      <c r="N2209" s="6" t="str">
        <f>VLOOKUP(A2209,web_archive!D:AB,18,FALSE)</f>
        <v>None</v>
      </c>
      <c r="O2209" s="6"/>
      <c r="P2209" s="6">
        <v>2</v>
      </c>
      <c r="Q2209" s="6"/>
      <c r="R2209" s="6"/>
      <c r="S2209" s="6"/>
      <c r="T2209" s="6"/>
      <c r="U2209" s="6" t="s">
        <v>12821</v>
      </c>
      <c r="V2209" s="6" t="s">
        <v>12824</v>
      </c>
      <c r="W2209" s="6" t="s">
        <v>12483</v>
      </c>
      <c r="X2209" s="6" t="s">
        <v>12299</v>
      </c>
      <c r="Y2209" s="6" t="s">
        <v>12299</v>
      </c>
      <c r="Z2209" s="6"/>
      <c r="AA2209" s="6"/>
    </row>
    <row r="2210" spans="1:27" x14ac:dyDescent="0.3">
      <c r="A2210" s="6">
        <v>4031</v>
      </c>
      <c r="B2210" s="6" t="s">
        <v>7466</v>
      </c>
      <c r="C2210" s="6" t="s">
        <v>7467</v>
      </c>
      <c r="D2210" s="6">
        <v>6</v>
      </c>
      <c r="E2210" s="6">
        <v>20</v>
      </c>
      <c r="F2210" s="6"/>
      <c r="G2210" s="6">
        <v>10</v>
      </c>
      <c r="H2210" s="6"/>
      <c r="I2210" s="6"/>
      <c r="J2210" s="6"/>
      <c r="K2210" s="6"/>
      <c r="L2210" s="6"/>
      <c r="M2210" s="6"/>
      <c r="N2210" s="6" t="str">
        <f>VLOOKUP(A2210,web_archive!D:AB,18,FALSE)</f>
        <v>None</v>
      </c>
      <c r="O2210" s="6"/>
      <c r="P2210" s="6">
        <v>16</v>
      </c>
      <c r="Q2210" s="6"/>
      <c r="R2210" s="6"/>
      <c r="S2210" s="6"/>
      <c r="T2210" s="6"/>
      <c r="U2210" s="6" t="s">
        <v>12807</v>
      </c>
      <c r="V2210" s="6" t="s">
        <v>12489</v>
      </c>
      <c r="W2210" s="6" t="s">
        <v>12299</v>
      </c>
      <c r="X2210" s="6" t="s">
        <v>12299</v>
      </c>
      <c r="Y2210" s="6"/>
      <c r="Z2210" s="6"/>
      <c r="AA2210" s="6"/>
    </row>
    <row r="2211" spans="1:27" x14ac:dyDescent="0.3">
      <c r="A2211" s="6">
        <v>4032</v>
      </c>
      <c r="B2211" s="6" t="s">
        <v>249</v>
      </c>
      <c r="C2211" s="6" t="s">
        <v>250</v>
      </c>
      <c r="D2211" s="6">
        <v>6</v>
      </c>
      <c r="E2211" s="6">
        <v>20</v>
      </c>
      <c r="F2211" s="6"/>
      <c r="G2211" s="6">
        <v>10</v>
      </c>
      <c r="H2211" s="6"/>
      <c r="I2211" s="6"/>
      <c r="J2211" s="6"/>
      <c r="K2211" s="6"/>
      <c r="L2211" s="6"/>
      <c r="M2211" s="6"/>
      <c r="N2211" s="6" t="str">
        <f>VLOOKUP(A2211,web_archive!D:AB,18,FALSE)</f>
        <v>None</v>
      </c>
      <c r="O2211" s="6"/>
      <c r="P2211" s="6">
        <v>32</v>
      </c>
      <c r="Q2211" s="6"/>
      <c r="R2211" s="6"/>
      <c r="S2211" s="6"/>
      <c r="T2211" s="6"/>
      <c r="U2211" s="6" t="s">
        <v>12631</v>
      </c>
      <c r="V2211" s="6" t="s">
        <v>12600</v>
      </c>
      <c r="W2211" s="6" t="s">
        <v>12299</v>
      </c>
      <c r="X2211" s="6" t="s">
        <v>12299</v>
      </c>
      <c r="Y2211" s="6"/>
      <c r="Z2211" s="6"/>
      <c r="AA2211" s="6"/>
    </row>
    <row r="2212" spans="1:27" x14ac:dyDescent="0.3">
      <c r="A2212" s="6">
        <v>4033</v>
      </c>
      <c r="B2212" s="6" t="s">
        <v>7823</v>
      </c>
      <c r="C2212" s="6" t="s">
        <v>7824</v>
      </c>
      <c r="D2212" s="6">
        <v>6</v>
      </c>
      <c r="E2212" s="6">
        <v>20</v>
      </c>
      <c r="F2212" s="6"/>
      <c r="G2212" s="6">
        <v>10</v>
      </c>
      <c r="H2212" s="6"/>
      <c r="I2212" s="6"/>
      <c r="J2212" s="6"/>
      <c r="K2212" s="6"/>
      <c r="L2212" s="6"/>
      <c r="M2212" s="6"/>
      <c r="N2212" s="6" t="str">
        <f>VLOOKUP(A2212,web_archive!D:AB,18,FALSE)</f>
        <v>None</v>
      </c>
      <c r="O2212" s="6"/>
      <c r="P2212" s="6">
        <v>136</v>
      </c>
      <c r="Q2212" s="6"/>
      <c r="R2212" s="6"/>
      <c r="S2212" s="6"/>
      <c r="T2212" s="6"/>
      <c r="U2212" s="6" t="s">
        <v>16150</v>
      </c>
      <c r="V2212" s="6" t="s">
        <v>12368</v>
      </c>
      <c r="W2212" s="6" t="s">
        <v>12299</v>
      </c>
      <c r="X2212" s="6" t="s">
        <v>12299</v>
      </c>
      <c r="Y2212" s="6"/>
      <c r="Z2212" s="6"/>
      <c r="AA2212" s="6"/>
    </row>
    <row r="2213" spans="1:27" x14ac:dyDescent="0.3">
      <c r="A2213" s="6">
        <v>4034</v>
      </c>
      <c r="B2213" s="6" t="s">
        <v>10854</v>
      </c>
      <c r="C2213" s="6" t="s">
        <v>10855</v>
      </c>
      <c r="D2213" s="6">
        <v>6</v>
      </c>
      <c r="E2213" s="6">
        <v>20</v>
      </c>
      <c r="F2213" s="6"/>
      <c r="G2213" s="6">
        <v>10</v>
      </c>
      <c r="H2213" s="6"/>
      <c r="I2213" s="6"/>
      <c r="J2213" s="6"/>
      <c r="K2213" s="6"/>
      <c r="L2213" s="6"/>
      <c r="M2213" s="6"/>
      <c r="N2213" s="6" t="str">
        <f>VLOOKUP(A2213,web_archive!D:AB,18,FALSE)</f>
        <v>None</v>
      </c>
      <c r="O2213" s="6"/>
      <c r="P2213" s="6">
        <v>136</v>
      </c>
      <c r="Q2213" s="6"/>
      <c r="R2213" s="6"/>
      <c r="S2213" s="6"/>
      <c r="T2213" s="6"/>
      <c r="U2213" s="6" t="s">
        <v>12858</v>
      </c>
      <c r="V2213" s="6" t="s">
        <v>12600</v>
      </c>
      <c r="W2213" s="6" t="s">
        <v>12299</v>
      </c>
      <c r="X2213" s="6" t="s">
        <v>12299</v>
      </c>
      <c r="Y2213" s="6"/>
      <c r="Z2213" s="6"/>
      <c r="AA2213" s="6"/>
    </row>
    <row r="2214" spans="1:27" x14ac:dyDescent="0.3">
      <c r="A2214" s="6">
        <v>4035</v>
      </c>
      <c r="B2214" s="6" t="s">
        <v>5340</v>
      </c>
      <c r="C2214" s="6" t="s">
        <v>5341</v>
      </c>
      <c r="D2214" s="6">
        <v>6</v>
      </c>
      <c r="E2214" s="6">
        <v>20</v>
      </c>
      <c r="F2214" s="6"/>
      <c r="G2214" s="6">
        <v>10</v>
      </c>
      <c r="H2214" s="6"/>
      <c r="I2214" s="6"/>
      <c r="J2214" s="6"/>
      <c r="K2214" s="6"/>
      <c r="L2214" s="6"/>
      <c r="M2214" s="6"/>
      <c r="N2214" s="6" t="str">
        <f>VLOOKUP(A2214,web_archive!D:AB,18,FALSE)</f>
        <v>None</v>
      </c>
      <c r="O2214" s="6"/>
      <c r="P2214" s="6">
        <v>2</v>
      </c>
      <c r="Q2214" s="6"/>
      <c r="R2214" s="6"/>
      <c r="S2214" s="6"/>
      <c r="T2214" s="6"/>
      <c r="U2214" s="6" t="s">
        <v>12570</v>
      </c>
      <c r="V2214" s="6" t="s">
        <v>12549</v>
      </c>
      <c r="W2214" s="6" t="s">
        <v>12655</v>
      </c>
      <c r="X2214" s="6" t="s">
        <v>12551</v>
      </c>
      <c r="Y2214" s="6" t="s">
        <v>12483</v>
      </c>
      <c r="Z2214" s="6" t="s">
        <v>12299</v>
      </c>
      <c r="AA2214" s="6" t="s">
        <v>12299</v>
      </c>
    </row>
    <row r="2215" spans="1:27" x14ac:dyDescent="0.3">
      <c r="A2215" s="6">
        <v>4036</v>
      </c>
      <c r="B2215" s="6" t="s">
        <v>6874</v>
      </c>
      <c r="C2215" s="6" t="s">
        <v>6875</v>
      </c>
      <c r="D2215" s="6">
        <v>6</v>
      </c>
      <c r="E2215" s="6">
        <v>20</v>
      </c>
      <c r="F2215" s="6"/>
      <c r="G2215" s="6">
        <v>10</v>
      </c>
      <c r="H2215" s="6"/>
      <c r="I2215" s="6"/>
      <c r="J2215" s="6"/>
      <c r="K2215" s="6"/>
      <c r="L2215" s="6"/>
      <c r="M2215" s="6"/>
      <c r="N2215" s="6" t="str">
        <f>VLOOKUP(A2215,web_archive!D:AB,18,FALSE)</f>
        <v>None</v>
      </c>
      <c r="O2215" s="6"/>
      <c r="P2215" s="6">
        <v>136</v>
      </c>
      <c r="Q2215" s="6"/>
      <c r="R2215" s="6"/>
      <c r="S2215" s="6"/>
      <c r="T2215" s="6"/>
      <c r="U2215" s="6" t="s">
        <v>14556</v>
      </c>
      <c r="V2215" s="6" t="s">
        <v>12489</v>
      </c>
      <c r="W2215" s="6" t="s">
        <v>12299</v>
      </c>
      <c r="X2215" s="6" t="s">
        <v>12299</v>
      </c>
      <c r="Y2215" s="6"/>
      <c r="Z2215" s="6"/>
      <c r="AA2215" s="6"/>
    </row>
    <row r="2216" spans="1:27" x14ac:dyDescent="0.3">
      <c r="A2216" s="6">
        <v>4037</v>
      </c>
      <c r="B2216" s="6" t="s">
        <v>9267</v>
      </c>
      <c r="C2216" s="6" t="s">
        <v>9268</v>
      </c>
      <c r="D2216" s="6">
        <v>6</v>
      </c>
      <c r="E2216" s="6">
        <v>20</v>
      </c>
      <c r="F2216" s="6"/>
      <c r="G2216" s="6">
        <v>10</v>
      </c>
      <c r="H2216" s="6"/>
      <c r="I2216" s="6"/>
      <c r="J2216" s="6"/>
      <c r="K2216" s="6"/>
      <c r="L2216" s="6"/>
      <c r="M2216" s="6"/>
      <c r="N2216" s="6" t="str">
        <f>VLOOKUP(A2216,web_archive!D:AB,18,FALSE)</f>
        <v>None</v>
      </c>
      <c r="O2216" s="6"/>
      <c r="P2216" s="6">
        <v>2</v>
      </c>
      <c r="Q2216" s="6"/>
      <c r="R2216" s="6"/>
      <c r="S2216" s="6"/>
      <c r="T2216" s="6"/>
      <c r="U2216" s="6" t="s">
        <v>12562</v>
      </c>
      <c r="V2216" s="6" t="s">
        <v>12837</v>
      </c>
      <c r="W2216" s="6" t="s">
        <v>16147</v>
      </c>
      <c r="X2216" s="6" t="s">
        <v>12491</v>
      </c>
      <c r="Y2216" s="6" t="s">
        <v>12299</v>
      </c>
      <c r="Z2216" s="6" t="s">
        <v>12299</v>
      </c>
      <c r="AA2216" s="6"/>
    </row>
    <row r="2217" spans="1:27" x14ac:dyDescent="0.3">
      <c r="A2217" s="6">
        <v>4038</v>
      </c>
      <c r="B2217" s="6" t="s">
        <v>11013</v>
      </c>
      <c r="C2217" s="6" t="s">
        <v>11014</v>
      </c>
      <c r="D2217" s="6">
        <v>6</v>
      </c>
      <c r="E2217" s="6">
        <v>20</v>
      </c>
      <c r="F2217" s="6"/>
      <c r="G2217" s="6">
        <v>10</v>
      </c>
      <c r="H2217" s="6"/>
      <c r="I2217" s="6"/>
      <c r="J2217" s="6"/>
      <c r="K2217" s="6"/>
      <c r="L2217" s="6"/>
      <c r="M2217" s="6"/>
      <c r="N2217" s="6" t="str">
        <f>VLOOKUP(A2217,web_archive!D:AB,18,FALSE)</f>
        <v>None</v>
      </c>
      <c r="O2217" s="6"/>
      <c r="P2217" s="6">
        <v>64</v>
      </c>
      <c r="Q2217" s="6"/>
      <c r="R2217" s="6"/>
      <c r="S2217" s="6"/>
      <c r="T2217" s="6"/>
      <c r="U2217" s="6" t="s">
        <v>14556</v>
      </c>
      <c r="V2217" s="6" t="s">
        <v>12483</v>
      </c>
      <c r="W2217" s="6" t="s">
        <v>12299</v>
      </c>
      <c r="X2217" s="6" t="s">
        <v>12299</v>
      </c>
      <c r="Y2217" s="6"/>
      <c r="Z2217" s="6"/>
      <c r="AA2217" s="6"/>
    </row>
    <row r="2218" spans="1:27" x14ac:dyDescent="0.3">
      <c r="A2218" s="6">
        <v>4039</v>
      </c>
      <c r="B2218" s="6" t="s">
        <v>9533</v>
      </c>
      <c r="C2218" s="6" t="s">
        <v>9534</v>
      </c>
      <c r="D2218" s="6">
        <v>6</v>
      </c>
      <c r="E2218" s="6">
        <v>20</v>
      </c>
      <c r="F2218" s="6"/>
      <c r="G2218" s="6">
        <v>10</v>
      </c>
      <c r="H2218" s="6"/>
      <c r="I2218" s="6"/>
      <c r="J2218" s="6"/>
      <c r="K2218" s="6"/>
      <c r="L2218" s="6"/>
      <c r="M2218" s="6"/>
      <c r="N2218" s="6" t="str">
        <f>VLOOKUP(A2218,web_archive!D:AB,18,FALSE)</f>
        <v>None</v>
      </c>
      <c r="O2218" s="6"/>
      <c r="P2218" s="6">
        <v>769</v>
      </c>
      <c r="Q2218" s="6"/>
      <c r="R2218" s="6"/>
      <c r="S2218" s="6"/>
      <c r="T2218" s="6"/>
      <c r="U2218" s="6" t="s">
        <v>14772</v>
      </c>
      <c r="V2218" s="6" t="s">
        <v>12862</v>
      </c>
      <c r="W2218" s="6" t="s">
        <v>16151</v>
      </c>
      <c r="X2218" s="6" t="s">
        <v>12368</v>
      </c>
      <c r="Y2218" s="6" t="s">
        <v>12299</v>
      </c>
      <c r="Z2218" s="6" t="s">
        <v>12299</v>
      </c>
      <c r="AA2218" s="6"/>
    </row>
    <row r="2219" spans="1:27" x14ac:dyDescent="0.3">
      <c r="A2219" s="6">
        <v>4040</v>
      </c>
      <c r="B2219" s="6" t="s">
        <v>2550</v>
      </c>
      <c r="C2219" s="6" t="s">
        <v>2551</v>
      </c>
      <c r="D2219" s="6">
        <v>6</v>
      </c>
      <c r="E2219" s="6">
        <v>20</v>
      </c>
      <c r="F2219" s="6"/>
      <c r="G2219" s="6">
        <v>10</v>
      </c>
      <c r="H2219" s="6"/>
      <c r="I2219" s="6"/>
      <c r="J2219" s="6"/>
      <c r="K2219" s="6"/>
      <c r="L2219" s="6"/>
      <c r="M2219" s="6"/>
      <c r="N2219" s="6" t="str">
        <f>VLOOKUP(A2219,web_archive!D:AB,18,FALSE)</f>
        <v>None</v>
      </c>
      <c r="O2219" s="6"/>
      <c r="P2219" s="6">
        <v>136</v>
      </c>
      <c r="Q2219" s="6"/>
      <c r="R2219" s="6"/>
      <c r="S2219" s="6"/>
      <c r="T2219" s="6"/>
      <c r="U2219" s="6" t="s">
        <v>16152</v>
      </c>
      <c r="V2219" s="6" t="s">
        <v>12368</v>
      </c>
      <c r="W2219" s="6" t="s">
        <v>12299</v>
      </c>
      <c r="X2219" s="6" t="s">
        <v>12299</v>
      </c>
      <c r="Y2219" s="6"/>
      <c r="Z2219" s="6"/>
      <c r="AA2219" s="6"/>
    </row>
    <row r="2220" spans="1:27" x14ac:dyDescent="0.3">
      <c r="A2220" s="6">
        <v>4041</v>
      </c>
      <c r="B2220" s="6" t="s">
        <v>2340</v>
      </c>
      <c r="C2220" s="6" t="s">
        <v>2341</v>
      </c>
      <c r="D2220" s="6">
        <v>6</v>
      </c>
      <c r="E2220" s="6">
        <v>20</v>
      </c>
      <c r="F2220" s="6"/>
      <c r="G2220" s="6">
        <v>10</v>
      </c>
      <c r="H2220" s="6"/>
      <c r="I2220" s="6"/>
      <c r="J2220" s="6"/>
      <c r="K2220" s="6"/>
      <c r="L2220" s="6"/>
      <c r="M2220" s="6"/>
      <c r="N2220" s="6" t="str">
        <f>VLOOKUP(A2220,web_archive!D:AB,18,FALSE)</f>
        <v>None</v>
      </c>
      <c r="O2220" s="6"/>
      <c r="P2220" s="6">
        <v>769</v>
      </c>
      <c r="Q2220" s="6"/>
      <c r="R2220" s="6"/>
      <c r="S2220" s="6"/>
      <c r="T2220" s="6"/>
      <c r="U2220" s="6" t="s">
        <v>14772</v>
      </c>
      <c r="V2220" s="6" t="s">
        <v>12864</v>
      </c>
      <c r="W2220" s="6" t="s">
        <v>16151</v>
      </c>
      <c r="X2220" s="6" t="s">
        <v>12368</v>
      </c>
      <c r="Y2220" s="6" t="s">
        <v>12299</v>
      </c>
      <c r="Z2220" s="6" t="s">
        <v>12299</v>
      </c>
      <c r="AA2220" s="6"/>
    </row>
    <row r="2221" spans="1:27" x14ac:dyDescent="0.3">
      <c r="A2221" s="6">
        <v>4042</v>
      </c>
      <c r="B2221" s="6" t="s">
        <v>9608</v>
      </c>
      <c r="C2221" s="6" t="s">
        <v>9609</v>
      </c>
      <c r="D2221" s="6">
        <v>6</v>
      </c>
      <c r="E2221" s="6">
        <v>20</v>
      </c>
      <c r="F2221" s="6"/>
      <c r="G2221" s="6">
        <v>10</v>
      </c>
      <c r="H2221" s="6"/>
      <c r="I2221" s="6"/>
      <c r="J2221" s="6"/>
      <c r="K2221" s="6"/>
      <c r="L2221" s="6"/>
      <c r="M2221" s="6"/>
      <c r="N2221" s="6" t="str">
        <f>VLOOKUP(A2221,web_archive!D:AB,18,FALSE)</f>
        <v>None</v>
      </c>
      <c r="O2221" s="6"/>
      <c r="P2221" s="6">
        <v>16</v>
      </c>
      <c r="Q2221" s="6"/>
      <c r="R2221" s="6"/>
      <c r="S2221" s="6"/>
      <c r="T2221" s="6"/>
      <c r="U2221" s="6" t="s">
        <v>14036</v>
      </c>
      <c r="V2221" s="6" t="s">
        <v>12824</v>
      </c>
      <c r="W2221" s="6" t="s">
        <v>16153</v>
      </c>
      <c r="X2221" s="6" t="s">
        <v>12600</v>
      </c>
      <c r="Y2221" s="6" t="s">
        <v>12299</v>
      </c>
      <c r="Z2221" s="6" t="s">
        <v>12299</v>
      </c>
      <c r="AA2221" s="6"/>
    </row>
    <row r="2222" spans="1:27" x14ac:dyDescent="0.3">
      <c r="A2222" s="6">
        <v>4043</v>
      </c>
      <c r="B2222" s="6" t="s">
        <v>283</v>
      </c>
      <c r="C2222" s="6" t="s">
        <v>284</v>
      </c>
      <c r="D2222" s="6">
        <v>6</v>
      </c>
      <c r="E2222" s="6">
        <v>20</v>
      </c>
      <c r="F2222" s="6"/>
      <c r="G2222" s="6">
        <v>10</v>
      </c>
      <c r="H2222" s="6"/>
      <c r="I2222" s="6"/>
      <c r="J2222" s="6"/>
      <c r="K2222" s="6"/>
      <c r="L2222" s="6"/>
      <c r="M2222" s="6"/>
      <c r="N2222" s="6" t="str">
        <f>VLOOKUP(A2222,web_archive!D:AB,18,FALSE)</f>
        <v>None</v>
      </c>
      <c r="O2222" s="6"/>
      <c r="P2222" s="6">
        <v>2</v>
      </c>
      <c r="Q2222" s="6"/>
      <c r="R2222" s="6"/>
      <c r="S2222" s="6"/>
      <c r="T2222" s="6"/>
      <c r="U2222" s="6" t="s">
        <v>13138</v>
      </c>
      <c r="V2222" s="6" t="s">
        <v>12483</v>
      </c>
      <c r="W2222" s="6" t="s">
        <v>12299</v>
      </c>
      <c r="X2222" s="6" t="s">
        <v>12299</v>
      </c>
      <c r="Y2222" s="6"/>
      <c r="Z2222" s="6"/>
      <c r="AA2222" s="6"/>
    </row>
    <row r="2223" spans="1:27" x14ac:dyDescent="0.3">
      <c r="A2223" s="6">
        <v>4044</v>
      </c>
      <c r="B2223" s="6" t="s">
        <v>9247</v>
      </c>
      <c r="C2223" s="6" t="s">
        <v>9248</v>
      </c>
      <c r="D2223" s="6">
        <v>6</v>
      </c>
      <c r="E2223" s="6">
        <v>20</v>
      </c>
      <c r="F2223" s="6"/>
      <c r="G2223" s="6">
        <v>10</v>
      </c>
      <c r="H2223" s="6"/>
      <c r="I2223" s="6"/>
      <c r="J2223" s="6"/>
      <c r="K2223" s="6"/>
      <c r="L2223" s="6"/>
      <c r="M2223" s="6"/>
      <c r="N2223" s="6" t="str">
        <f>VLOOKUP(A2223,web_archive!D:AB,18,FALSE)</f>
        <v>None</v>
      </c>
      <c r="O2223" s="6"/>
      <c r="P2223" s="6">
        <v>136</v>
      </c>
      <c r="Q2223" s="6"/>
      <c r="R2223" s="6"/>
      <c r="S2223" s="6"/>
      <c r="T2223" s="6"/>
      <c r="U2223" s="6" t="s">
        <v>16154</v>
      </c>
      <c r="V2223" s="6" t="s">
        <v>12368</v>
      </c>
      <c r="W2223" s="6" t="s">
        <v>12299</v>
      </c>
      <c r="X2223" s="6" t="s">
        <v>16096</v>
      </c>
      <c r="Y2223" s="6"/>
      <c r="Z2223" s="6"/>
      <c r="AA2223" s="6"/>
    </row>
    <row r="2224" spans="1:27" x14ac:dyDescent="0.3">
      <c r="A2224" s="6">
        <v>4045</v>
      </c>
      <c r="B2224" s="6" t="s">
        <v>5281</v>
      </c>
      <c r="C2224" s="6" t="s">
        <v>5282</v>
      </c>
      <c r="D2224" s="6">
        <v>6</v>
      </c>
      <c r="E2224" s="6">
        <v>20</v>
      </c>
      <c r="F2224" s="6"/>
      <c r="G2224" s="6">
        <v>10</v>
      </c>
      <c r="H2224" s="6"/>
      <c r="I2224" s="6"/>
      <c r="J2224" s="6"/>
      <c r="K2224" s="6"/>
      <c r="L2224" s="6"/>
      <c r="M2224" s="6"/>
      <c r="N2224" s="6" t="str">
        <f>VLOOKUP(A2224,web_archive!D:AB,18,FALSE)</f>
        <v>None</v>
      </c>
      <c r="O2224" s="6"/>
      <c r="P2224" s="6">
        <v>32</v>
      </c>
      <c r="Q2224" s="6"/>
      <c r="R2224" s="6"/>
      <c r="S2224" s="6"/>
      <c r="T2224" s="6"/>
      <c r="U2224" s="6" t="s">
        <v>13389</v>
      </c>
      <c r="V2224" s="6" t="s">
        <v>16155</v>
      </c>
      <c r="W2224" s="6" t="s">
        <v>12299</v>
      </c>
      <c r="X2224" s="6" t="s">
        <v>12299</v>
      </c>
      <c r="Y2224" s="6"/>
      <c r="Z2224" s="6"/>
      <c r="AA2224" s="6"/>
    </row>
    <row r="2225" spans="1:27" x14ac:dyDescent="0.3">
      <c r="A2225" s="6">
        <v>4046</v>
      </c>
      <c r="B2225" s="6" t="s">
        <v>6491</v>
      </c>
      <c r="C2225" s="6" t="s">
        <v>6492</v>
      </c>
      <c r="D2225" s="6">
        <v>6</v>
      </c>
      <c r="E2225" s="6">
        <v>20</v>
      </c>
      <c r="F2225" s="6"/>
      <c r="G2225" s="6">
        <v>10</v>
      </c>
      <c r="H2225" s="6"/>
      <c r="I2225" s="6"/>
      <c r="J2225" s="6"/>
      <c r="K2225" s="6"/>
      <c r="L2225" s="6"/>
      <c r="M2225" s="6"/>
      <c r="N2225" s="6" t="str">
        <f>VLOOKUP(A2225,web_archive!D:AB,18,FALSE)</f>
        <v>None</v>
      </c>
      <c r="O2225" s="6"/>
      <c r="P2225" s="6">
        <v>769</v>
      </c>
      <c r="Q2225" s="6"/>
      <c r="R2225" s="6"/>
      <c r="S2225" s="6"/>
      <c r="T2225" s="6"/>
      <c r="U2225" s="6" t="s">
        <v>14772</v>
      </c>
      <c r="V2225" s="6" t="s">
        <v>12860</v>
      </c>
      <c r="W2225" s="6" t="s">
        <v>16151</v>
      </c>
      <c r="X2225" s="6" t="s">
        <v>12368</v>
      </c>
      <c r="Y2225" s="6" t="s">
        <v>12299</v>
      </c>
      <c r="Z2225" s="6" t="s">
        <v>12299</v>
      </c>
      <c r="AA2225" s="6"/>
    </row>
    <row r="2226" spans="1:27" x14ac:dyDescent="0.3">
      <c r="A2226" s="6">
        <v>4047</v>
      </c>
      <c r="B2226" s="6" t="s">
        <v>4428</v>
      </c>
      <c r="C2226" s="6" t="s">
        <v>4429</v>
      </c>
      <c r="D2226" s="6">
        <v>6</v>
      </c>
      <c r="E2226" s="6">
        <v>20</v>
      </c>
      <c r="F2226" s="6"/>
      <c r="G2226" s="6">
        <v>10</v>
      </c>
      <c r="H2226" s="6"/>
      <c r="I2226" s="6"/>
      <c r="J2226" s="6"/>
      <c r="K2226" s="6"/>
      <c r="L2226" s="6"/>
      <c r="M2226" s="6"/>
      <c r="N2226" s="6" t="e">
        <f>VLOOKUP(A2226,web_archive!D:AB,18,FALSE)</f>
        <v>#N/A</v>
      </c>
      <c r="O2226" s="6"/>
      <c r="P2226" s="6">
        <v>16</v>
      </c>
      <c r="Q2226" s="6"/>
      <c r="R2226" s="6"/>
      <c r="S2226" s="6"/>
      <c r="T2226" s="6"/>
      <c r="U2226" s="6" t="s">
        <v>14815</v>
      </c>
      <c r="V2226" s="6" t="s">
        <v>16156</v>
      </c>
      <c r="W2226" s="6" t="s">
        <v>13694</v>
      </c>
      <c r="X2226" s="6" t="s">
        <v>12299</v>
      </c>
      <c r="Y2226" s="6" t="s">
        <v>12299</v>
      </c>
      <c r="Z2226" s="6"/>
      <c r="AA2226" s="6"/>
    </row>
    <row r="2227" spans="1:27" x14ac:dyDescent="0.3">
      <c r="A2227" s="6">
        <v>4048</v>
      </c>
      <c r="B2227" s="6" t="s">
        <v>7796</v>
      </c>
      <c r="C2227" s="6" t="s">
        <v>7797</v>
      </c>
      <c r="D2227" s="6">
        <v>6</v>
      </c>
      <c r="E2227" s="6">
        <v>20</v>
      </c>
      <c r="F2227" s="6"/>
      <c r="G2227" s="6">
        <v>10</v>
      </c>
      <c r="H2227" s="6"/>
      <c r="I2227" s="6"/>
      <c r="J2227" s="6"/>
      <c r="K2227" s="6"/>
      <c r="L2227" s="6"/>
      <c r="M2227" s="6"/>
      <c r="N2227" s="6" t="str">
        <f>VLOOKUP(A2227,web_archive!D:AB,18,FALSE)</f>
        <v>None</v>
      </c>
      <c r="O2227" s="6"/>
      <c r="P2227" s="6">
        <v>136</v>
      </c>
      <c r="Q2227" s="6"/>
      <c r="R2227" s="6"/>
      <c r="S2227" s="6"/>
      <c r="T2227" s="6"/>
      <c r="U2227" s="6" t="s">
        <v>16157</v>
      </c>
      <c r="V2227" s="6" t="s">
        <v>12404</v>
      </c>
      <c r="W2227" s="6" t="s">
        <v>12299</v>
      </c>
      <c r="X2227" s="6" t="s">
        <v>12299</v>
      </c>
      <c r="Y2227" s="6"/>
      <c r="Z2227" s="6"/>
      <c r="AA2227" s="6"/>
    </row>
    <row r="2228" spans="1:27" x14ac:dyDescent="0.3">
      <c r="A2228" s="6">
        <v>4049</v>
      </c>
      <c r="B2228" s="6" t="s">
        <v>10293</v>
      </c>
      <c r="C2228" s="6" t="s">
        <v>10294</v>
      </c>
      <c r="D2228" s="6">
        <v>6</v>
      </c>
      <c r="E2228" s="6">
        <v>20</v>
      </c>
      <c r="F2228" s="6"/>
      <c r="G2228" s="6">
        <v>10</v>
      </c>
      <c r="H2228" s="6"/>
      <c r="I2228" s="6"/>
      <c r="J2228" s="6"/>
      <c r="K2228" s="6"/>
      <c r="L2228" s="6"/>
      <c r="M2228" s="6"/>
      <c r="N2228" s="6" t="str">
        <f>VLOOKUP(A2228,web_archive!D:AB,18,FALSE)</f>
        <v>None</v>
      </c>
      <c r="O2228" s="6"/>
      <c r="P2228" s="6">
        <v>2</v>
      </c>
      <c r="Q2228" s="6"/>
      <c r="R2228" s="6"/>
      <c r="S2228" s="6"/>
      <c r="T2228" s="6"/>
      <c r="U2228" s="6" t="s">
        <v>12821</v>
      </c>
      <c r="V2228" s="6" t="s">
        <v>13458</v>
      </c>
      <c r="W2228" s="6" t="s">
        <v>12483</v>
      </c>
      <c r="X2228" s="6" t="s">
        <v>12299</v>
      </c>
      <c r="Y2228" s="6" t="s">
        <v>12299</v>
      </c>
      <c r="Z2228" s="6"/>
      <c r="AA2228" s="6"/>
    </row>
    <row r="2229" spans="1:27" x14ac:dyDescent="0.3">
      <c r="A2229" s="6">
        <v>4050</v>
      </c>
      <c r="B2229" s="6" t="s">
        <v>9982</v>
      </c>
      <c r="C2229" s="6" t="s">
        <v>9983</v>
      </c>
      <c r="D2229" s="6">
        <v>6</v>
      </c>
      <c r="E2229" s="6">
        <v>20</v>
      </c>
      <c r="F2229" s="6"/>
      <c r="G2229" s="6">
        <v>10</v>
      </c>
      <c r="H2229" s="6"/>
      <c r="I2229" s="6"/>
      <c r="J2229" s="6"/>
      <c r="K2229" s="6"/>
      <c r="L2229" s="6"/>
      <c r="M2229" s="6"/>
      <c r="N2229" s="6" t="str">
        <f>VLOOKUP(A2229,web_archive!D:AB,18,FALSE)</f>
        <v>None</v>
      </c>
      <c r="O2229" s="6"/>
      <c r="P2229" s="6">
        <v>64</v>
      </c>
      <c r="Q2229" s="6"/>
      <c r="R2229" s="6"/>
      <c r="S2229" s="6"/>
      <c r="T2229" s="6"/>
      <c r="U2229" s="6" t="s">
        <v>13315</v>
      </c>
      <c r="V2229" s="6" t="s">
        <v>12600</v>
      </c>
      <c r="W2229" s="6" t="s">
        <v>12299</v>
      </c>
      <c r="X2229" s="6" t="s">
        <v>12299</v>
      </c>
      <c r="Y2229" s="6"/>
      <c r="Z2229" s="6"/>
      <c r="AA2229" s="6"/>
    </row>
    <row r="2230" spans="1:27" x14ac:dyDescent="0.3">
      <c r="A2230" s="6">
        <v>4051</v>
      </c>
      <c r="B2230" s="6" t="s">
        <v>10960</v>
      </c>
      <c r="C2230" s="6" t="s">
        <v>10961</v>
      </c>
      <c r="D2230" s="6">
        <v>6</v>
      </c>
      <c r="E2230" s="6">
        <v>20</v>
      </c>
      <c r="F2230" s="6"/>
      <c r="G2230" s="6">
        <v>10</v>
      </c>
      <c r="H2230" s="6"/>
      <c r="I2230" s="6"/>
      <c r="J2230" s="6"/>
      <c r="K2230" s="6"/>
      <c r="L2230" s="6"/>
      <c r="M2230" s="6"/>
      <c r="N2230" s="6" t="str">
        <f>VLOOKUP(A2230,web_archive!D:AB,18,FALSE)</f>
        <v>None</v>
      </c>
      <c r="O2230" s="6"/>
      <c r="P2230" s="6">
        <v>136</v>
      </c>
      <c r="Q2230" s="6"/>
      <c r="R2230" s="6"/>
      <c r="S2230" s="6"/>
      <c r="T2230" s="6"/>
      <c r="U2230" s="6" t="s">
        <v>12679</v>
      </c>
      <c r="V2230" s="6" t="s">
        <v>12711</v>
      </c>
      <c r="W2230" s="6" t="s">
        <v>12368</v>
      </c>
      <c r="X2230" s="6" t="s">
        <v>12299</v>
      </c>
      <c r="Y2230" s="6" t="s">
        <v>12299</v>
      </c>
      <c r="Z2230" s="6"/>
      <c r="AA2230" s="6"/>
    </row>
    <row r="2231" spans="1:27" x14ac:dyDescent="0.3">
      <c r="A2231" s="6">
        <v>4052</v>
      </c>
      <c r="B2231" s="6" t="s">
        <v>3548</v>
      </c>
      <c r="C2231" s="6" t="s">
        <v>3549</v>
      </c>
      <c r="D2231" s="6">
        <v>6</v>
      </c>
      <c r="E2231" s="6">
        <v>20</v>
      </c>
      <c r="F2231" s="6"/>
      <c r="G2231" s="6">
        <v>10</v>
      </c>
      <c r="H2231" s="6"/>
      <c r="I2231" s="6"/>
      <c r="J2231" s="6"/>
      <c r="K2231" s="6"/>
      <c r="L2231" s="6"/>
      <c r="M2231" s="6"/>
      <c r="N2231" s="6" t="str">
        <f>VLOOKUP(A2231,web_archive!D:AB,18,FALSE)</f>
        <v>None</v>
      </c>
      <c r="O2231" s="6"/>
      <c r="P2231" s="6">
        <v>769</v>
      </c>
      <c r="Q2231" s="6"/>
      <c r="R2231" s="6"/>
      <c r="S2231" s="6"/>
      <c r="T2231" s="6"/>
      <c r="U2231" s="6" t="s">
        <v>12542</v>
      </c>
      <c r="V2231" s="6" t="s">
        <v>12600</v>
      </c>
      <c r="W2231" s="6" t="s">
        <v>12299</v>
      </c>
      <c r="X2231" s="6" t="s">
        <v>12299</v>
      </c>
      <c r="Y2231" s="6"/>
      <c r="Z2231" s="6"/>
      <c r="AA2231" s="6"/>
    </row>
    <row r="2232" spans="1:27" x14ac:dyDescent="0.3">
      <c r="A2232" s="6">
        <v>4053</v>
      </c>
      <c r="B2232" s="6" t="s">
        <v>10450</v>
      </c>
      <c r="C2232" s="6" t="s">
        <v>10451</v>
      </c>
      <c r="D2232" s="6">
        <v>6</v>
      </c>
      <c r="E2232" s="6">
        <v>20</v>
      </c>
      <c r="F2232" s="6"/>
      <c r="G2232" s="6">
        <v>10</v>
      </c>
      <c r="H2232" s="6"/>
      <c r="I2232" s="6"/>
      <c r="J2232" s="6"/>
      <c r="K2232" s="6"/>
      <c r="L2232" s="6"/>
      <c r="M2232" s="6"/>
      <c r="N2232" s="6" t="str">
        <f>VLOOKUP(A2232,web_archive!D:AB,18,FALSE)</f>
        <v>None</v>
      </c>
      <c r="O2232" s="6"/>
      <c r="P2232" s="6">
        <v>136</v>
      </c>
      <c r="Q2232" s="6"/>
      <c r="R2232" s="6"/>
      <c r="S2232" s="6"/>
      <c r="T2232" s="6"/>
      <c r="U2232" s="6" t="s">
        <v>16158</v>
      </c>
      <c r="V2232" s="6" t="s">
        <v>13825</v>
      </c>
      <c r="W2232" s="6" t="s">
        <v>12464</v>
      </c>
      <c r="X2232" s="6" t="s">
        <v>12299</v>
      </c>
      <c r="Y2232" s="6" t="s">
        <v>12299</v>
      </c>
      <c r="Z2232" s="6"/>
      <c r="AA2232" s="6"/>
    </row>
    <row r="2233" spans="1:27" x14ac:dyDescent="0.3">
      <c r="A2233" s="6">
        <v>4054</v>
      </c>
      <c r="B2233" s="6" t="s">
        <v>323</v>
      </c>
      <c r="C2233" s="6" t="s">
        <v>324</v>
      </c>
      <c r="D2233" s="6">
        <v>6</v>
      </c>
      <c r="E2233" s="6">
        <v>20</v>
      </c>
      <c r="F2233" s="6"/>
      <c r="G2233" s="6">
        <v>10</v>
      </c>
      <c r="H2233" s="6"/>
      <c r="I2233" s="6"/>
      <c r="J2233" s="6"/>
      <c r="K2233" s="6"/>
      <c r="L2233" s="6"/>
      <c r="M2233" s="6"/>
      <c r="N2233" s="6" t="e">
        <f>VLOOKUP(A2233,web_archive!D:AB,18,FALSE)</f>
        <v>#N/A</v>
      </c>
      <c r="O2233" s="6"/>
      <c r="P2233" s="6">
        <v>16</v>
      </c>
      <c r="Q2233" s="6"/>
      <c r="R2233" s="6"/>
      <c r="S2233" s="6"/>
      <c r="T2233" s="6"/>
      <c r="U2233" s="6" t="s">
        <v>14815</v>
      </c>
      <c r="V2233" s="6" t="s">
        <v>12585</v>
      </c>
      <c r="W2233" s="6" t="s">
        <v>12299</v>
      </c>
      <c r="X2233" s="6" t="s">
        <v>12299</v>
      </c>
      <c r="Y2233" s="6"/>
      <c r="Z2233" s="6"/>
      <c r="AA2233" s="6"/>
    </row>
    <row r="2234" spans="1:27" x14ac:dyDescent="0.3">
      <c r="A2234" s="6">
        <v>4055</v>
      </c>
      <c r="B2234" s="6" t="s">
        <v>6463</v>
      </c>
      <c r="C2234" s="6" t="s">
        <v>6464</v>
      </c>
      <c r="D2234" s="6">
        <v>6</v>
      </c>
      <c r="E2234" s="6">
        <v>20</v>
      </c>
      <c r="F2234" s="6"/>
      <c r="G2234" s="6">
        <v>10</v>
      </c>
      <c r="H2234" s="6"/>
      <c r="I2234" s="6"/>
      <c r="J2234" s="6"/>
      <c r="K2234" s="6"/>
      <c r="L2234" s="6"/>
      <c r="M2234" s="6"/>
      <c r="N2234" s="6" t="str">
        <f>VLOOKUP(A2234,web_archive!D:AB,18,FALSE)</f>
        <v>None</v>
      </c>
      <c r="O2234" s="6"/>
      <c r="P2234" s="6">
        <v>2</v>
      </c>
      <c r="Q2234" s="6"/>
      <c r="R2234" s="6"/>
      <c r="S2234" s="6"/>
      <c r="T2234" s="6"/>
      <c r="U2234" s="6" t="s">
        <v>12562</v>
      </c>
      <c r="V2234" s="6" t="s">
        <v>12556</v>
      </c>
      <c r="W2234" s="6" t="s">
        <v>16147</v>
      </c>
      <c r="X2234" s="6" t="s">
        <v>12491</v>
      </c>
      <c r="Y2234" s="6" t="s">
        <v>12299</v>
      </c>
      <c r="Z2234" s="6" t="s">
        <v>12299</v>
      </c>
      <c r="AA2234" s="6"/>
    </row>
    <row r="2235" spans="1:27" x14ac:dyDescent="0.3">
      <c r="A2235" s="6">
        <v>4056</v>
      </c>
      <c r="B2235" s="6" t="s">
        <v>3459</v>
      </c>
      <c r="C2235" s="6" t="s">
        <v>3460</v>
      </c>
      <c r="D2235" s="6">
        <v>6</v>
      </c>
      <c r="E2235" s="6">
        <v>20</v>
      </c>
      <c r="F2235" s="6"/>
      <c r="G2235" s="6">
        <v>10</v>
      </c>
      <c r="H2235" s="6"/>
      <c r="I2235" s="6"/>
      <c r="J2235" s="6"/>
      <c r="K2235" s="6"/>
      <c r="L2235" s="6"/>
      <c r="M2235" s="6"/>
      <c r="N2235" s="6" t="str">
        <f>VLOOKUP(A2235,web_archive!D:AB,18,FALSE)</f>
        <v>None</v>
      </c>
      <c r="O2235" s="6"/>
      <c r="P2235" s="6">
        <v>4</v>
      </c>
      <c r="Q2235" s="6"/>
      <c r="R2235" s="6"/>
      <c r="S2235" s="6"/>
      <c r="T2235" s="6"/>
      <c r="U2235" s="6" t="s">
        <v>14036</v>
      </c>
      <c r="V2235" s="6" t="s">
        <v>12824</v>
      </c>
      <c r="W2235" s="6" t="s">
        <v>16159</v>
      </c>
      <c r="X2235" s="6" t="s">
        <v>12491</v>
      </c>
      <c r="Y2235" s="6" t="s">
        <v>12299</v>
      </c>
      <c r="Z2235" s="6" t="s">
        <v>12299</v>
      </c>
      <c r="AA2235" s="6"/>
    </row>
    <row r="2236" spans="1:27" x14ac:dyDescent="0.3">
      <c r="A2236" s="6">
        <v>4057</v>
      </c>
      <c r="B2236" s="6" t="s">
        <v>6642</v>
      </c>
      <c r="C2236" s="6" t="s">
        <v>6643</v>
      </c>
      <c r="D2236" s="6">
        <v>6</v>
      </c>
      <c r="E2236" s="6">
        <v>20</v>
      </c>
      <c r="F2236" s="6"/>
      <c r="G2236" s="6">
        <v>10</v>
      </c>
      <c r="H2236" s="6"/>
      <c r="I2236" s="6"/>
      <c r="J2236" s="6"/>
      <c r="K2236" s="6"/>
      <c r="L2236" s="6"/>
      <c r="M2236" s="6"/>
      <c r="N2236" s="6" t="str">
        <f>VLOOKUP(A2236,web_archive!D:AB,18,FALSE)</f>
        <v>None</v>
      </c>
      <c r="O2236" s="6"/>
      <c r="P2236" s="6">
        <v>2</v>
      </c>
      <c r="Q2236" s="6"/>
      <c r="R2236" s="6"/>
      <c r="S2236" s="6"/>
      <c r="T2236" s="6"/>
      <c r="U2236" s="6" t="s">
        <v>12562</v>
      </c>
      <c r="V2236" s="6" t="s">
        <v>12862</v>
      </c>
      <c r="W2236" s="6" t="s">
        <v>16147</v>
      </c>
      <c r="X2236" s="6" t="s">
        <v>12491</v>
      </c>
      <c r="Y2236" s="6" t="s">
        <v>12299</v>
      </c>
      <c r="Z2236" s="6" t="s">
        <v>12299</v>
      </c>
      <c r="AA2236" s="6"/>
    </row>
    <row r="2237" spans="1:27" x14ac:dyDescent="0.3">
      <c r="A2237" s="6">
        <v>4058</v>
      </c>
      <c r="B2237" s="6" t="s">
        <v>9958</v>
      </c>
      <c r="C2237" s="6" t="s">
        <v>9959</v>
      </c>
      <c r="D2237" s="6">
        <v>6</v>
      </c>
      <c r="E2237" s="6">
        <v>20</v>
      </c>
      <c r="F2237" s="6"/>
      <c r="G2237" s="6">
        <v>10</v>
      </c>
      <c r="H2237" s="6"/>
      <c r="I2237" s="6"/>
      <c r="J2237" s="6"/>
      <c r="K2237" s="6"/>
      <c r="L2237" s="6"/>
      <c r="M2237" s="6"/>
      <c r="N2237" s="6" t="str">
        <f>VLOOKUP(A2237,web_archive!D:AB,18,FALSE)</f>
        <v>None</v>
      </c>
      <c r="O2237" s="6"/>
      <c r="P2237" s="6">
        <v>32</v>
      </c>
      <c r="Q2237" s="6"/>
      <c r="R2237" s="6"/>
      <c r="S2237" s="6"/>
      <c r="T2237" s="6"/>
      <c r="U2237" s="6" t="s">
        <v>12978</v>
      </c>
      <c r="V2237" s="6" t="s">
        <v>12549</v>
      </c>
      <c r="W2237" s="6" t="s">
        <v>16160</v>
      </c>
      <c r="X2237" s="6" t="s">
        <v>12551</v>
      </c>
      <c r="Y2237" s="6" t="s">
        <v>12486</v>
      </c>
      <c r="Z2237" s="6" t="s">
        <v>12299</v>
      </c>
      <c r="AA2237" s="6" t="s">
        <v>12299</v>
      </c>
    </row>
    <row r="2238" spans="1:27" x14ac:dyDescent="0.3">
      <c r="A2238" s="6">
        <v>4059</v>
      </c>
      <c r="B2238" s="6" t="s">
        <v>9326</v>
      </c>
      <c r="C2238" s="6" t="s">
        <v>9327</v>
      </c>
      <c r="D2238" s="6">
        <v>6</v>
      </c>
      <c r="E2238" s="6">
        <v>20</v>
      </c>
      <c r="F2238" s="6"/>
      <c r="G2238" s="6">
        <v>10</v>
      </c>
      <c r="H2238" s="6"/>
      <c r="I2238" s="6"/>
      <c r="J2238" s="6"/>
      <c r="K2238" s="6"/>
      <c r="L2238" s="6"/>
      <c r="M2238" s="6"/>
      <c r="N2238" s="6" t="str">
        <f>VLOOKUP(A2238,web_archive!D:AB,18,FALSE)</f>
        <v>None</v>
      </c>
      <c r="O2238" s="6"/>
      <c r="P2238" s="6">
        <v>32</v>
      </c>
      <c r="Q2238" s="6"/>
      <c r="R2238" s="6"/>
      <c r="S2238" s="6"/>
      <c r="T2238" s="6"/>
      <c r="U2238" s="6" t="s">
        <v>12978</v>
      </c>
      <c r="V2238" s="6" t="s">
        <v>12571</v>
      </c>
      <c r="W2238" s="6" t="s">
        <v>12486</v>
      </c>
      <c r="X2238" s="6" t="s">
        <v>12299</v>
      </c>
      <c r="Y2238" s="6" t="s">
        <v>12299</v>
      </c>
      <c r="Z2238" s="6"/>
      <c r="AA2238" s="6"/>
    </row>
    <row r="2239" spans="1:27" x14ac:dyDescent="0.3">
      <c r="A2239" s="6">
        <v>4060</v>
      </c>
      <c r="B2239" s="6" t="s">
        <v>4571</v>
      </c>
      <c r="C2239" s="6" t="s">
        <v>4572</v>
      </c>
      <c r="D2239" s="6">
        <v>6</v>
      </c>
      <c r="E2239" s="6">
        <v>20</v>
      </c>
      <c r="F2239" s="6"/>
      <c r="G2239" s="6">
        <v>10</v>
      </c>
      <c r="H2239" s="6"/>
      <c r="I2239" s="6"/>
      <c r="J2239" s="6"/>
      <c r="K2239" s="6"/>
      <c r="L2239" s="6"/>
      <c r="M2239" s="6"/>
      <c r="N2239" s="6" t="str">
        <f>VLOOKUP(A2239,web_archive!D:AB,18,FALSE)</f>
        <v>None</v>
      </c>
      <c r="O2239" s="6"/>
      <c r="P2239" s="6">
        <v>2</v>
      </c>
      <c r="Q2239" s="6"/>
      <c r="R2239" s="6"/>
      <c r="S2239" s="6"/>
      <c r="T2239" s="6"/>
      <c r="U2239" s="6" t="s">
        <v>12570</v>
      </c>
      <c r="V2239" s="6" t="s">
        <v>12802</v>
      </c>
      <c r="W2239" s="6" t="s">
        <v>12483</v>
      </c>
      <c r="X2239" s="6" t="s">
        <v>12299</v>
      </c>
      <c r="Y2239" s="6" t="s">
        <v>12299</v>
      </c>
      <c r="Z2239" s="6"/>
      <c r="AA2239" s="6"/>
    </row>
    <row r="2240" spans="1:27" x14ac:dyDescent="0.3">
      <c r="A2240" s="6">
        <v>4061</v>
      </c>
      <c r="B2240" s="6" t="s">
        <v>2483</v>
      </c>
      <c r="C2240" s="6" t="s">
        <v>2484</v>
      </c>
      <c r="D2240" s="6">
        <v>6</v>
      </c>
      <c r="E2240" s="6">
        <v>20</v>
      </c>
      <c r="F2240" s="6"/>
      <c r="G2240" s="6">
        <v>10</v>
      </c>
      <c r="H2240" s="6"/>
      <c r="I2240" s="6"/>
      <c r="J2240" s="6"/>
      <c r="K2240" s="6"/>
      <c r="L2240" s="6"/>
      <c r="M2240" s="6"/>
      <c r="N2240" s="6" t="str">
        <f>VLOOKUP(A2240,web_archive!D:AB,18,FALSE)</f>
        <v>None</v>
      </c>
      <c r="O2240" s="6"/>
      <c r="P2240" s="6">
        <v>16</v>
      </c>
      <c r="Q2240" s="6"/>
      <c r="R2240" s="6"/>
      <c r="S2240" s="6"/>
      <c r="T2240" s="6"/>
      <c r="U2240" s="6" t="s">
        <v>14848</v>
      </c>
      <c r="V2240" s="6" t="s">
        <v>16161</v>
      </c>
      <c r="W2240" s="6" t="s">
        <v>12368</v>
      </c>
      <c r="X2240" s="6" t="s">
        <v>12299</v>
      </c>
      <c r="Y2240" s="6" t="s">
        <v>12299</v>
      </c>
      <c r="Z2240" s="6"/>
      <c r="AA2240" s="6"/>
    </row>
    <row r="2241" spans="1:26" x14ac:dyDescent="0.3">
      <c r="A2241" s="6">
        <v>4062</v>
      </c>
      <c r="B2241" s="6" t="s">
        <v>260</v>
      </c>
      <c r="C2241" s="6" t="s">
        <v>261</v>
      </c>
      <c r="D2241" s="6">
        <v>6</v>
      </c>
      <c r="E2241" s="6">
        <v>20</v>
      </c>
      <c r="F2241" s="6"/>
      <c r="G2241" s="6">
        <v>10</v>
      </c>
      <c r="H2241" s="6"/>
      <c r="I2241" s="6"/>
      <c r="J2241" s="6"/>
      <c r="K2241" s="6"/>
      <c r="L2241" s="6"/>
      <c r="M2241" s="6"/>
      <c r="N2241" s="6" t="str">
        <f>VLOOKUP(A2241,web_archive!D:AB,18,FALSE)</f>
        <v>None</v>
      </c>
      <c r="O2241" s="6"/>
      <c r="P2241" s="6">
        <v>2</v>
      </c>
      <c r="Q2241" s="6"/>
      <c r="R2241" s="6"/>
      <c r="S2241" s="6"/>
      <c r="T2241" s="6"/>
      <c r="U2241" s="6" t="s">
        <v>12821</v>
      </c>
      <c r="V2241" s="6" t="s">
        <v>14566</v>
      </c>
      <c r="W2241" s="6" t="s">
        <v>12483</v>
      </c>
      <c r="X2241" s="6" t="s">
        <v>12299</v>
      </c>
      <c r="Y2241" s="6" t="s">
        <v>12299</v>
      </c>
      <c r="Z2241" s="6"/>
    </row>
    <row r="2242" spans="1:26" x14ac:dyDescent="0.3">
      <c r="A2242" s="6">
        <v>4063</v>
      </c>
      <c r="B2242" s="6" t="s">
        <v>1865</v>
      </c>
      <c r="C2242" s="6" t="s">
        <v>1866</v>
      </c>
      <c r="D2242" s="6">
        <v>6</v>
      </c>
      <c r="E2242" s="6">
        <v>20</v>
      </c>
      <c r="F2242" s="6"/>
      <c r="G2242" s="6">
        <v>10</v>
      </c>
      <c r="H2242" s="6"/>
      <c r="I2242" s="6"/>
      <c r="J2242" s="6"/>
      <c r="K2242" s="6"/>
      <c r="L2242" s="6"/>
      <c r="M2242" s="6"/>
      <c r="N2242" s="6" t="str">
        <f>VLOOKUP(A2242,web_archive!D:AB,18,FALSE)</f>
        <v>None</v>
      </c>
      <c r="O2242" s="6"/>
      <c r="P2242" s="6">
        <v>2</v>
      </c>
      <c r="Q2242" s="6"/>
      <c r="R2242" s="6"/>
      <c r="S2242" s="6"/>
      <c r="T2242" s="6"/>
      <c r="U2242" s="6" t="s">
        <v>12570</v>
      </c>
      <c r="V2242" s="6" t="s">
        <v>14784</v>
      </c>
      <c r="W2242" s="6" t="s">
        <v>12483</v>
      </c>
      <c r="X2242" s="6" t="s">
        <v>12299</v>
      </c>
      <c r="Y2242" s="6" t="s">
        <v>12299</v>
      </c>
      <c r="Z2242" s="6"/>
    </row>
    <row r="2243" spans="1:26" x14ac:dyDescent="0.3">
      <c r="A2243" s="6">
        <v>4064</v>
      </c>
      <c r="B2243" s="6" t="s">
        <v>10997</v>
      </c>
      <c r="C2243" s="6" t="s">
        <v>10998</v>
      </c>
      <c r="D2243" s="6">
        <v>6</v>
      </c>
      <c r="E2243" s="6">
        <v>20</v>
      </c>
      <c r="F2243" s="6"/>
      <c r="G2243" s="6">
        <v>10</v>
      </c>
      <c r="H2243" s="6"/>
      <c r="I2243" s="6"/>
      <c r="J2243" s="6"/>
      <c r="K2243" s="6"/>
      <c r="L2243" s="6"/>
      <c r="M2243" s="6"/>
      <c r="N2243" s="6" t="str">
        <f>VLOOKUP(A2243,web_archive!D:AB,18,FALSE)</f>
        <v>None</v>
      </c>
      <c r="O2243" s="6"/>
      <c r="P2243" s="6">
        <v>136</v>
      </c>
      <c r="Q2243" s="6"/>
      <c r="R2243" s="6"/>
      <c r="S2243" s="6"/>
      <c r="T2243" s="6"/>
      <c r="U2243" s="6" t="s">
        <v>12858</v>
      </c>
      <c r="V2243" s="6" t="s">
        <v>12404</v>
      </c>
      <c r="W2243" s="6" t="s">
        <v>12299</v>
      </c>
      <c r="X2243" s="6" t="s">
        <v>12299</v>
      </c>
      <c r="Y2243" s="6"/>
      <c r="Z2243" s="6"/>
    </row>
    <row r="2244" spans="1:26" x14ac:dyDescent="0.3">
      <c r="A2244" s="6">
        <v>4065</v>
      </c>
      <c r="B2244" s="6" t="s">
        <v>5709</v>
      </c>
      <c r="C2244" s="6" t="s">
        <v>5710</v>
      </c>
      <c r="D2244" s="6">
        <v>6</v>
      </c>
      <c r="E2244" s="6">
        <v>20</v>
      </c>
      <c r="F2244" s="6"/>
      <c r="G2244" s="6">
        <v>10</v>
      </c>
      <c r="H2244" s="6"/>
      <c r="I2244" s="6"/>
      <c r="J2244" s="6"/>
      <c r="K2244" s="6"/>
      <c r="L2244" s="6"/>
      <c r="M2244" s="6"/>
      <c r="N2244" s="6" t="str">
        <f>VLOOKUP(A2244,web_archive!D:AB,18,FALSE)</f>
        <v>None</v>
      </c>
      <c r="O2244" s="6"/>
      <c r="P2244" s="6">
        <v>2</v>
      </c>
      <c r="Q2244" s="6"/>
      <c r="R2244" s="6"/>
      <c r="S2244" s="6"/>
      <c r="T2244" s="6"/>
      <c r="U2244" s="6" t="s">
        <v>12821</v>
      </c>
      <c r="V2244" s="6" t="s">
        <v>12822</v>
      </c>
      <c r="W2244" s="6" t="s">
        <v>12483</v>
      </c>
      <c r="X2244" s="6" t="s">
        <v>12299</v>
      </c>
      <c r="Y2244" s="6" t="s">
        <v>12299</v>
      </c>
      <c r="Z2244" s="6"/>
    </row>
    <row r="2245" spans="1:26" x14ac:dyDescent="0.3">
      <c r="A2245" s="6">
        <v>4066</v>
      </c>
      <c r="B2245" s="6" t="s">
        <v>7298</v>
      </c>
      <c r="C2245" s="6" t="s">
        <v>7299</v>
      </c>
      <c r="D2245" s="6">
        <v>6</v>
      </c>
      <c r="E2245" s="6">
        <v>20</v>
      </c>
      <c r="F2245" s="6"/>
      <c r="G2245" s="6">
        <v>10</v>
      </c>
      <c r="H2245" s="6"/>
      <c r="I2245" s="6"/>
      <c r="J2245" s="6"/>
      <c r="K2245" s="6"/>
      <c r="L2245" s="6"/>
      <c r="M2245" s="6"/>
      <c r="N2245" s="6" t="str">
        <f>VLOOKUP(A2245,web_archive!D:AB,18,FALSE)</f>
        <v>None</v>
      </c>
      <c r="O2245" s="6"/>
      <c r="P2245" s="6">
        <v>32</v>
      </c>
      <c r="Q2245" s="6"/>
      <c r="R2245" s="6"/>
      <c r="S2245" s="6"/>
      <c r="T2245" s="6"/>
      <c r="U2245" s="6" t="s">
        <v>12978</v>
      </c>
      <c r="V2245" s="6" t="s">
        <v>12802</v>
      </c>
      <c r="W2245" s="6" t="s">
        <v>12486</v>
      </c>
      <c r="X2245" s="6" t="s">
        <v>12299</v>
      </c>
      <c r="Y2245" s="6" t="s">
        <v>12299</v>
      </c>
      <c r="Z2245" s="6"/>
    </row>
    <row r="2246" spans="1:26" x14ac:dyDescent="0.3">
      <c r="A2246" s="6">
        <v>4067</v>
      </c>
      <c r="B2246" s="6" t="s">
        <v>6603</v>
      </c>
      <c r="C2246" s="6" t="s">
        <v>6604</v>
      </c>
      <c r="D2246" s="6">
        <v>6</v>
      </c>
      <c r="E2246" s="6">
        <v>20</v>
      </c>
      <c r="F2246" s="6"/>
      <c r="G2246" s="6">
        <v>10</v>
      </c>
      <c r="H2246" s="6"/>
      <c r="I2246" s="6"/>
      <c r="J2246" s="6"/>
      <c r="K2246" s="6"/>
      <c r="L2246" s="6"/>
      <c r="M2246" s="6"/>
      <c r="N2246" s="6" t="str">
        <f>VLOOKUP(A2246,web_archive!D:AB,18,FALSE)</f>
        <v>None</v>
      </c>
      <c r="O2246" s="6"/>
      <c r="P2246" s="6">
        <v>32</v>
      </c>
      <c r="Q2246" s="6"/>
      <c r="R2246" s="6"/>
      <c r="S2246" s="6"/>
      <c r="T2246" s="6"/>
      <c r="U2246" s="6" t="s">
        <v>14772</v>
      </c>
      <c r="V2246" s="6" t="s">
        <v>12556</v>
      </c>
      <c r="W2246" s="6" t="s">
        <v>16151</v>
      </c>
      <c r="X2246" s="6" t="s">
        <v>12368</v>
      </c>
      <c r="Y2246" s="6" t="s">
        <v>12299</v>
      </c>
      <c r="Z2246" s="6" t="s">
        <v>12299</v>
      </c>
    </row>
    <row r="2247" spans="1:26" x14ac:dyDescent="0.3">
      <c r="A2247" s="6">
        <v>4068</v>
      </c>
      <c r="B2247" s="6" t="s">
        <v>8815</v>
      </c>
      <c r="C2247" s="6" t="s">
        <v>8816</v>
      </c>
      <c r="D2247" s="6">
        <v>6</v>
      </c>
      <c r="E2247" s="6">
        <v>20</v>
      </c>
      <c r="F2247" s="6"/>
      <c r="G2247" s="6">
        <v>10</v>
      </c>
      <c r="H2247" s="6"/>
      <c r="I2247" s="6"/>
      <c r="J2247" s="6"/>
      <c r="K2247" s="6"/>
      <c r="L2247" s="6"/>
      <c r="M2247" s="6"/>
      <c r="N2247" s="6" t="str">
        <f>VLOOKUP(A2247,web_archive!D:AB,18,FALSE)</f>
        <v>None</v>
      </c>
      <c r="O2247" s="6"/>
      <c r="P2247" s="6">
        <v>2</v>
      </c>
      <c r="Q2247" s="6"/>
      <c r="R2247" s="6"/>
      <c r="S2247" s="6"/>
      <c r="T2247" s="6"/>
      <c r="U2247" s="6" t="s">
        <v>12570</v>
      </c>
      <c r="V2247" s="6" t="s">
        <v>12571</v>
      </c>
      <c r="W2247" s="6" t="s">
        <v>12483</v>
      </c>
      <c r="X2247" s="6" t="s">
        <v>12299</v>
      </c>
      <c r="Y2247" s="6" t="s">
        <v>12299</v>
      </c>
      <c r="Z2247" s="6"/>
    </row>
    <row r="2248" spans="1:26" x14ac:dyDescent="0.3">
      <c r="A2248" s="6">
        <v>4069</v>
      </c>
      <c r="B2248" s="6" t="s">
        <v>3209</v>
      </c>
      <c r="C2248" s="6" t="s">
        <v>3210</v>
      </c>
      <c r="D2248" s="6">
        <v>6</v>
      </c>
      <c r="E2248" s="6">
        <v>20</v>
      </c>
      <c r="F2248" s="6"/>
      <c r="G2248" s="6">
        <v>10</v>
      </c>
      <c r="H2248" s="6"/>
      <c r="I2248" s="6"/>
      <c r="J2248" s="6"/>
      <c r="K2248" s="6"/>
      <c r="L2248" s="6"/>
      <c r="M2248" s="6"/>
      <c r="N2248" s="6" t="str">
        <f>VLOOKUP(A2248,web_archive!D:AB,18,FALSE)</f>
        <v>None</v>
      </c>
      <c r="O2248" s="6"/>
      <c r="P2248" s="6">
        <v>2</v>
      </c>
      <c r="Q2248" s="6"/>
      <c r="R2248" s="6"/>
      <c r="S2248" s="6"/>
      <c r="T2248" s="6"/>
      <c r="U2248" s="6" t="s">
        <v>12821</v>
      </c>
      <c r="V2248" s="6" t="s">
        <v>13456</v>
      </c>
      <c r="W2248" s="6" t="s">
        <v>12483</v>
      </c>
      <c r="X2248" s="6" t="s">
        <v>12299</v>
      </c>
      <c r="Y2248" s="6" t="s">
        <v>12299</v>
      </c>
      <c r="Z2248" s="6"/>
    </row>
    <row r="2249" spans="1:26" x14ac:dyDescent="0.3">
      <c r="A2249" s="6">
        <v>4070</v>
      </c>
      <c r="B2249" s="6" t="s">
        <v>3532</v>
      </c>
      <c r="C2249" s="6" t="s">
        <v>3533</v>
      </c>
      <c r="D2249" s="6">
        <v>6</v>
      </c>
      <c r="E2249" s="6">
        <v>20</v>
      </c>
      <c r="F2249" s="6"/>
      <c r="G2249" s="6">
        <v>10</v>
      </c>
      <c r="H2249" s="6"/>
      <c r="I2249" s="6"/>
      <c r="J2249" s="6"/>
      <c r="K2249" s="6"/>
      <c r="L2249" s="6"/>
      <c r="M2249" s="6"/>
      <c r="N2249" s="6" t="str">
        <f>VLOOKUP(A2249,web_archive!D:AB,18,FALSE)</f>
        <v>None</v>
      </c>
      <c r="O2249" s="6"/>
      <c r="P2249" s="6">
        <v>64</v>
      </c>
      <c r="Q2249" s="6"/>
      <c r="R2249" s="6"/>
      <c r="S2249" s="6"/>
      <c r="T2249" s="6"/>
      <c r="U2249" s="6" t="s">
        <v>15323</v>
      </c>
      <c r="V2249" s="6" t="s">
        <v>12649</v>
      </c>
      <c r="W2249" s="6" t="s">
        <v>12299</v>
      </c>
      <c r="X2249" s="6" t="s">
        <v>12299</v>
      </c>
      <c r="Y2249" s="6"/>
      <c r="Z2249" s="6"/>
    </row>
    <row r="2250" spans="1:26" x14ac:dyDescent="0.3">
      <c r="A2250" s="6">
        <v>4071</v>
      </c>
      <c r="B2250" s="6" t="s">
        <v>7302</v>
      </c>
      <c r="C2250" s="6" t="s">
        <v>7303</v>
      </c>
      <c r="D2250" s="6">
        <v>6</v>
      </c>
      <c r="E2250" s="6">
        <v>20</v>
      </c>
      <c r="F2250" s="6"/>
      <c r="G2250" s="6">
        <v>10</v>
      </c>
      <c r="H2250" s="6"/>
      <c r="I2250" s="6"/>
      <c r="J2250" s="6"/>
      <c r="K2250" s="6"/>
      <c r="L2250" s="6"/>
      <c r="M2250" s="6"/>
      <c r="N2250" s="6" t="str">
        <f>VLOOKUP(A2250,web_archive!D:AB,18,FALSE)</f>
        <v>None</v>
      </c>
      <c r="O2250" s="6"/>
      <c r="P2250" s="6">
        <v>4</v>
      </c>
      <c r="Q2250" s="6"/>
      <c r="R2250" s="6"/>
      <c r="S2250" s="6"/>
      <c r="T2250" s="6"/>
      <c r="U2250" s="6" t="s">
        <v>14036</v>
      </c>
      <c r="V2250" s="6" t="s">
        <v>14535</v>
      </c>
      <c r="W2250" s="6" t="s">
        <v>16159</v>
      </c>
      <c r="X2250" s="6" t="s">
        <v>12491</v>
      </c>
      <c r="Y2250" s="6" t="s">
        <v>12299</v>
      </c>
      <c r="Z2250" s="6" t="s">
        <v>12299</v>
      </c>
    </row>
    <row r="2251" spans="1:26" x14ac:dyDescent="0.3">
      <c r="A2251" s="6">
        <v>4072</v>
      </c>
      <c r="B2251" s="6" t="s">
        <v>4689</v>
      </c>
      <c r="C2251" s="6" t="s">
        <v>4690</v>
      </c>
      <c r="D2251" s="6">
        <v>6</v>
      </c>
      <c r="E2251" s="6">
        <v>20</v>
      </c>
      <c r="F2251" s="6"/>
      <c r="G2251" s="6">
        <v>10</v>
      </c>
      <c r="H2251" s="6"/>
      <c r="I2251" s="6"/>
      <c r="J2251" s="6"/>
      <c r="K2251" s="6"/>
      <c r="L2251" s="6"/>
      <c r="M2251" s="6"/>
      <c r="N2251" s="6" t="str">
        <f>VLOOKUP(A2251,web_archive!D:AB,18,FALSE)</f>
        <v>None</v>
      </c>
      <c r="O2251" s="6"/>
      <c r="P2251" s="6">
        <v>2</v>
      </c>
      <c r="Q2251" s="6"/>
      <c r="R2251" s="6"/>
      <c r="S2251" s="6"/>
      <c r="T2251" s="6"/>
      <c r="U2251" s="6" t="s">
        <v>12543</v>
      </c>
      <c r="V2251" s="6" t="s">
        <v>13156</v>
      </c>
      <c r="W2251" s="6" t="s">
        <v>12491</v>
      </c>
      <c r="X2251" s="6" t="s">
        <v>12299</v>
      </c>
      <c r="Y2251" s="6" t="s">
        <v>12299</v>
      </c>
      <c r="Z2251" s="6"/>
    </row>
    <row r="2252" spans="1:26" x14ac:dyDescent="0.3">
      <c r="A2252" s="6">
        <v>4073</v>
      </c>
      <c r="B2252" s="6" t="s">
        <v>7673</v>
      </c>
      <c r="C2252" s="6" t="s">
        <v>7674</v>
      </c>
      <c r="D2252" s="6">
        <v>6</v>
      </c>
      <c r="E2252" s="6">
        <v>20</v>
      </c>
      <c r="F2252" s="6"/>
      <c r="G2252" s="6">
        <v>10</v>
      </c>
      <c r="H2252" s="6"/>
      <c r="I2252" s="6"/>
      <c r="J2252" s="6"/>
      <c r="K2252" s="6"/>
      <c r="L2252" s="6"/>
      <c r="M2252" s="6"/>
      <c r="N2252" s="6" t="str">
        <f>VLOOKUP(A2252,web_archive!D:AB,18,FALSE)</f>
        <v>None</v>
      </c>
      <c r="O2252" s="6"/>
      <c r="P2252" s="6">
        <v>136</v>
      </c>
      <c r="Q2252" s="6"/>
      <c r="R2252" s="6"/>
      <c r="S2252" s="6"/>
      <c r="T2252" s="6"/>
      <c r="U2252" s="6" t="s">
        <v>16162</v>
      </c>
      <c r="V2252" s="6" t="s">
        <v>12491</v>
      </c>
      <c r="W2252" s="6" t="s">
        <v>12299</v>
      </c>
      <c r="X2252" s="6" t="s">
        <v>12299</v>
      </c>
      <c r="Y2252" s="6"/>
      <c r="Z2252" s="6"/>
    </row>
    <row r="2253" spans="1:26" x14ac:dyDescent="0.3">
      <c r="A2253" s="6">
        <v>4074</v>
      </c>
      <c r="B2253" s="6" t="s">
        <v>1101</v>
      </c>
      <c r="C2253" s="6" t="s">
        <v>1102</v>
      </c>
      <c r="D2253" s="6">
        <v>6</v>
      </c>
      <c r="E2253" s="6">
        <v>20</v>
      </c>
      <c r="F2253" s="6"/>
      <c r="G2253" s="6">
        <v>10</v>
      </c>
      <c r="H2253" s="6"/>
      <c r="I2253" s="6"/>
      <c r="J2253" s="6"/>
      <c r="K2253" s="6"/>
      <c r="L2253" s="6"/>
      <c r="M2253" s="6"/>
      <c r="N2253" s="6" t="str">
        <f>VLOOKUP(A2253,web_archive!D:AB,18,FALSE)</f>
        <v>None</v>
      </c>
      <c r="O2253" s="6"/>
      <c r="P2253" s="6">
        <v>32</v>
      </c>
      <c r="Q2253" s="6"/>
      <c r="R2253" s="6"/>
      <c r="S2253" s="6"/>
      <c r="T2253" s="6"/>
      <c r="U2253" s="6" t="s">
        <v>12978</v>
      </c>
      <c r="V2253" s="6" t="s">
        <v>14784</v>
      </c>
      <c r="W2253" s="6" t="s">
        <v>12486</v>
      </c>
      <c r="X2253" s="6" t="s">
        <v>12299</v>
      </c>
      <c r="Y2253" s="6" t="s">
        <v>12299</v>
      </c>
      <c r="Z2253" s="6"/>
    </row>
    <row r="2254" spans="1:26" x14ac:dyDescent="0.3">
      <c r="A2254" s="6">
        <v>4075</v>
      </c>
      <c r="B2254" s="6" t="s">
        <v>523</v>
      </c>
      <c r="C2254" s="6" t="s">
        <v>524</v>
      </c>
      <c r="D2254" s="6">
        <v>6</v>
      </c>
      <c r="E2254" s="6">
        <v>20</v>
      </c>
      <c r="F2254" s="6"/>
      <c r="G2254" s="6">
        <v>10</v>
      </c>
      <c r="H2254" s="6"/>
      <c r="I2254" s="6"/>
      <c r="J2254" s="6"/>
      <c r="K2254" s="6"/>
      <c r="L2254" s="6"/>
      <c r="M2254" s="6"/>
      <c r="N2254" s="6" t="str">
        <f>VLOOKUP(A2254,web_archive!D:AB,18,FALSE)</f>
        <v>None</v>
      </c>
      <c r="O2254" s="6"/>
      <c r="P2254" s="6">
        <v>32</v>
      </c>
      <c r="Q2254" s="6"/>
      <c r="R2254" s="6"/>
      <c r="S2254" s="6"/>
      <c r="T2254" s="6"/>
      <c r="U2254" s="6" t="s">
        <v>14772</v>
      </c>
      <c r="V2254" s="6" t="s">
        <v>12592</v>
      </c>
      <c r="W2254" s="6" t="s">
        <v>16151</v>
      </c>
      <c r="X2254" s="6" t="s">
        <v>12368</v>
      </c>
      <c r="Y2254" s="6" t="s">
        <v>12299</v>
      </c>
      <c r="Z2254" s="6" t="s">
        <v>12299</v>
      </c>
    </row>
    <row r="2255" spans="1:26" x14ac:dyDescent="0.3">
      <c r="A2255" s="6">
        <v>4076</v>
      </c>
      <c r="B2255" s="6" t="s">
        <v>6374</v>
      </c>
      <c r="C2255" s="6" t="s">
        <v>6375</v>
      </c>
      <c r="D2255" s="6">
        <v>6</v>
      </c>
      <c r="E2255" s="6">
        <v>20</v>
      </c>
      <c r="F2255" s="6"/>
      <c r="G2255" s="6">
        <v>10</v>
      </c>
      <c r="H2255" s="6"/>
      <c r="I2255" s="6"/>
      <c r="J2255" s="6"/>
      <c r="K2255" s="6"/>
      <c r="L2255" s="6"/>
      <c r="M2255" s="6"/>
      <c r="N2255" s="6" t="str">
        <f>VLOOKUP(A2255,web_archive!D:AB,18,FALSE)</f>
        <v>None</v>
      </c>
      <c r="O2255" s="6"/>
      <c r="P2255" s="6">
        <v>2</v>
      </c>
      <c r="Q2255" s="6"/>
      <c r="R2255" s="6"/>
      <c r="S2255" s="6"/>
      <c r="T2255" s="6"/>
      <c r="U2255" s="6" t="s">
        <v>12562</v>
      </c>
      <c r="V2255" s="6" t="s">
        <v>12563</v>
      </c>
      <c r="W2255" s="6" t="s">
        <v>16147</v>
      </c>
      <c r="X2255" s="6" t="s">
        <v>12491</v>
      </c>
      <c r="Y2255" s="6" t="s">
        <v>12299</v>
      </c>
      <c r="Z2255" s="6" t="s">
        <v>12299</v>
      </c>
    </row>
    <row r="2256" spans="1:26" x14ac:dyDescent="0.3">
      <c r="A2256" s="6">
        <v>4077</v>
      </c>
      <c r="B2256" s="6" t="s">
        <v>7538</v>
      </c>
      <c r="C2256" s="6" t="s">
        <v>7539</v>
      </c>
      <c r="D2256" s="6">
        <v>6</v>
      </c>
      <c r="E2256" s="6">
        <v>20</v>
      </c>
      <c r="F2256" s="6"/>
      <c r="G2256" s="6">
        <v>10</v>
      </c>
      <c r="H2256" s="6"/>
      <c r="I2256" s="6"/>
      <c r="J2256" s="6"/>
      <c r="K2256" s="6"/>
      <c r="L2256" s="6"/>
      <c r="M2256" s="6"/>
      <c r="N2256" s="6" t="str">
        <f>VLOOKUP(A2256,web_archive!D:AB,18,FALSE)</f>
        <v>None</v>
      </c>
      <c r="O2256" s="6"/>
      <c r="P2256" s="6">
        <v>136</v>
      </c>
      <c r="Q2256" s="6"/>
      <c r="R2256" s="6"/>
      <c r="S2256" s="6"/>
      <c r="T2256" s="6"/>
      <c r="U2256" s="6" t="s">
        <v>16163</v>
      </c>
      <c r="V2256" s="6" t="s">
        <v>12298</v>
      </c>
      <c r="W2256" s="6" t="s">
        <v>12299</v>
      </c>
      <c r="X2256" s="6" t="s">
        <v>12299</v>
      </c>
      <c r="Y2256" s="6"/>
      <c r="Z2256" s="6"/>
    </row>
    <row r="2257" spans="1:28" x14ac:dyDescent="0.3">
      <c r="A2257" s="6">
        <v>4078</v>
      </c>
      <c r="B2257" s="6" t="s">
        <v>8769</v>
      </c>
      <c r="C2257" s="6" t="s">
        <v>8770</v>
      </c>
      <c r="D2257" s="6">
        <v>6</v>
      </c>
      <c r="E2257" s="6">
        <v>20</v>
      </c>
      <c r="F2257" s="6"/>
      <c r="G2257" s="6">
        <v>10</v>
      </c>
      <c r="H2257" s="6"/>
      <c r="I2257" s="6"/>
      <c r="J2257" s="6"/>
      <c r="K2257" s="6"/>
      <c r="L2257" s="6"/>
      <c r="M2257" s="6"/>
      <c r="N2257" s="6" t="str">
        <f>VLOOKUP(A2257,web_archive!D:AB,18,FALSE)</f>
        <v>None</v>
      </c>
      <c r="O2257" s="6"/>
      <c r="P2257" s="6">
        <v>16</v>
      </c>
      <c r="Q2257" s="6"/>
      <c r="R2257" s="6"/>
      <c r="S2257" s="6"/>
      <c r="T2257" s="6"/>
      <c r="U2257" s="6" t="s">
        <v>12660</v>
      </c>
      <c r="V2257" s="6" t="s">
        <v>12404</v>
      </c>
      <c r="W2257" s="6" t="s">
        <v>12299</v>
      </c>
      <c r="X2257" s="6" t="s">
        <v>12299</v>
      </c>
      <c r="Y2257" s="6"/>
      <c r="Z2257" s="6"/>
      <c r="AA2257" s="6"/>
      <c r="AB2257" s="6"/>
    </row>
    <row r="2258" spans="1:28" x14ac:dyDescent="0.3">
      <c r="A2258" s="6">
        <v>4079</v>
      </c>
      <c r="B2258" s="6" t="s">
        <v>6427</v>
      </c>
      <c r="C2258" s="6" t="s">
        <v>6428</v>
      </c>
      <c r="D2258" s="6">
        <v>6</v>
      </c>
      <c r="E2258" s="6">
        <v>20</v>
      </c>
      <c r="F2258" s="6"/>
      <c r="G2258" s="6">
        <v>10</v>
      </c>
      <c r="H2258" s="6"/>
      <c r="I2258" s="6"/>
      <c r="J2258" s="6"/>
      <c r="K2258" s="6"/>
      <c r="L2258" s="6"/>
      <c r="M2258" s="6"/>
      <c r="N2258" s="6" t="str">
        <f>VLOOKUP(A2258,web_archive!D:AB,18,FALSE)</f>
        <v>None</v>
      </c>
      <c r="O2258" s="6"/>
      <c r="P2258" s="6">
        <v>136</v>
      </c>
      <c r="Q2258" s="6"/>
      <c r="R2258" s="6"/>
      <c r="S2258" s="6"/>
      <c r="T2258" s="6"/>
      <c r="U2258" s="6" t="s">
        <v>12691</v>
      </c>
      <c r="V2258" s="6" t="s">
        <v>12404</v>
      </c>
      <c r="W2258" s="6" t="s">
        <v>12299</v>
      </c>
      <c r="X2258" s="6" t="s">
        <v>12299</v>
      </c>
      <c r="Y2258" s="6"/>
      <c r="Z2258" s="6"/>
      <c r="AA2258" s="6"/>
      <c r="AB2258" s="6"/>
    </row>
    <row r="2259" spans="1:28" x14ac:dyDescent="0.3">
      <c r="A2259" s="6">
        <v>4080</v>
      </c>
      <c r="B2259" s="6" t="s">
        <v>4106</v>
      </c>
      <c r="C2259" s="6" t="s">
        <v>4107</v>
      </c>
      <c r="D2259" s="6">
        <v>6</v>
      </c>
      <c r="E2259" s="6">
        <v>20</v>
      </c>
      <c r="F2259" s="6"/>
      <c r="G2259" s="6">
        <v>10</v>
      </c>
      <c r="H2259" s="6"/>
      <c r="I2259" s="6"/>
      <c r="J2259" s="6"/>
      <c r="K2259" s="6"/>
      <c r="L2259" s="6"/>
      <c r="M2259" s="6"/>
      <c r="N2259" s="6" t="str">
        <f>VLOOKUP(A2259,web_archive!D:AB,18,FALSE)</f>
        <v>None</v>
      </c>
      <c r="O2259" s="6"/>
      <c r="P2259" s="6">
        <v>2</v>
      </c>
      <c r="Q2259" s="6"/>
      <c r="R2259" s="6"/>
      <c r="S2259" s="6"/>
      <c r="T2259" s="6"/>
      <c r="U2259" s="6" t="s">
        <v>12570</v>
      </c>
      <c r="V2259" s="6" t="s">
        <v>12616</v>
      </c>
      <c r="W2259" s="6" t="s">
        <v>12483</v>
      </c>
      <c r="X2259" s="6" t="s">
        <v>12299</v>
      </c>
      <c r="Y2259" s="6" t="s">
        <v>12299</v>
      </c>
      <c r="Z2259" s="6"/>
      <c r="AA2259" s="6"/>
      <c r="AB2259" s="6"/>
    </row>
    <row r="2260" spans="1:28" x14ac:dyDescent="0.3">
      <c r="A2260" s="6">
        <v>4081</v>
      </c>
      <c r="B2260" s="6" t="s">
        <v>5192</v>
      </c>
      <c r="C2260" s="6" t="s">
        <v>5193</v>
      </c>
      <c r="D2260" s="6">
        <v>6</v>
      </c>
      <c r="E2260" s="6">
        <v>20</v>
      </c>
      <c r="F2260" s="6"/>
      <c r="G2260" s="6">
        <v>10</v>
      </c>
      <c r="H2260" s="6"/>
      <c r="I2260" s="6"/>
      <c r="J2260" s="6"/>
      <c r="K2260" s="6"/>
      <c r="L2260" s="6"/>
      <c r="M2260" s="6"/>
      <c r="N2260" s="6" t="str">
        <f>VLOOKUP(A2260,web_archive!D:AB,18,FALSE)</f>
        <v>None</v>
      </c>
      <c r="O2260" s="6"/>
      <c r="P2260" s="6">
        <v>4</v>
      </c>
      <c r="Q2260" s="6"/>
      <c r="R2260" s="6"/>
      <c r="S2260" s="6"/>
      <c r="T2260" s="6"/>
      <c r="U2260" s="6" t="s">
        <v>14036</v>
      </c>
      <c r="V2260" s="6" t="s">
        <v>12822</v>
      </c>
      <c r="W2260" s="6" t="s">
        <v>16159</v>
      </c>
      <c r="X2260" s="6" t="s">
        <v>12491</v>
      </c>
      <c r="Y2260" s="6" t="s">
        <v>12299</v>
      </c>
      <c r="Z2260" s="6" t="s">
        <v>12299</v>
      </c>
      <c r="AA2260" s="6"/>
      <c r="AB2260" s="6"/>
    </row>
    <row r="2261" spans="1:28" x14ac:dyDescent="0.3">
      <c r="A2261" s="6">
        <v>4082</v>
      </c>
      <c r="B2261" s="6" t="s">
        <v>2918</v>
      </c>
      <c r="C2261" s="6" t="s">
        <v>2919</v>
      </c>
      <c r="D2261" s="6">
        <v>6</v>
      </c>
      <c r="E2261" s="6">
        <v>20</v>
      </c>
      <c r="F2261" s="6"/>
      <c r="G2261" s="6">
        <v>10</v>
      </c>
      <c r="H2261" s="6"/>
      <c r="I2261" s="6"/>
      <c r="J2261" s="6"/>
      <c r="K2261" s="6"/>
      <c r="L2261" s="6"/>
      <c r="M2261" s="6"/>
      <c r="N2261" s="6" t="str">
        <f>VLOOKUP(A2261,web_archive!D:AB,18,FALSE)</f>
        <v>None</v>
      </c>
      <c r="O2261" s="6"/>
      <c r="P2261" s="6">
        <v>2</v>
      </c>
      <c r="Q2261" s="6"/>
      <c r="R2261" s="6"/>
      <c r="S2261" s="6"/>
      <c r="T2261" s="6"/>
      <c r="U2261" s="6" t="s">
        <v>12747</v>
      </c>
      <c r="V2261" s="6" t="s">
        <v>16164</v>
      </c>
      <c r="W2261" s="6" t="s">
        <v>16165</v>
      </c>
      <c r="X2261" s="6" t="s">
        <v>12491</v>
      </c>
      <c r="Y2261" s="6" t="s">
        <v>12299</v>
      </c>
      <c r="Z2261" s="6" t="s">
        <v>12299</v>
      </c>
      <c r="AA2261" s="6"/>
      <c r="AB2261" s="6"/>
    </row>
    <row r="2262" spans="1:28" x14ac:dyDescent="0.3">
      <c r="A2262" s="6">
        <v>4083</v>
      </c>
      <c r="B2262" s="6" t="s">
        <v>8105</v>
      </c>
      <c r="C2262" s="6" t="s">
        <v>8106</v>
      </c>
      <c r="D2262" s="6">
        <v>6</v>
      </c>
      <c r="E2262" s="6">
        <v>20</v>
      </c>
      <c r="F2262" s="6"/>
      <c r="G2262" s="6">
        <v>10</v>
      </c>
      <c r="H2262" s="6"/>
      <c r="I2262" s="6"/>
      <c r="J2262" s="6"/>
      <c r="K2262" s="6"/>
      <c r="L2262" s="6"/>
      <c r="M2262" s="6"/>
      <c r="N2262" s="6" t="str">
        <f>VLOOKUP(A2262,web_archive!D:AB,18,FALSE)</f>
        <v>None</v>
      </c>
      <c r="O2262" s="6"/>
      <c r="P2262" s="6">
        <v>32</v>
      </c>
      <c r="Q2262" s="6"/>
      <c r="R2262" s="6"/>
      <c r="S2262" s="6"/>
      <c r="T2262" s="6"/>
      <c r="U2262" s="6" t="s">
        <v>12978</v>
      </c>
      <c r="V2262" s="6" t="s">
        <v>12616</v>
      </c>
      <c r="W2262" s="6" t="s">
        <v>12486</v>
      </c>
      <c r="X2262" s="6" t="s">
        <v>12299</v>
      </c>
      <c r="Y2262" s="6" t="s">
        <v>12299</v>
      </c>
      <c r="Z2262" s="6"/>
      <c r="AA2262" s="6"/>
      <c r="AB2262" s="6"/>
    </row>
    <row r="2263" spans="1:28" x14ac:dyDescent="0.3">
      <c r="A2263" s="6">
        <v>4084</v>
      </c>
      <c r="B2263" s="6" t="s">
        <v>6471</v>
      </c>
      <c r="C2263" s="6" t="s">
        <v>6472</v>
      </c>
      <c r="D2263" s="6">
        <v>6</v>
      </c>
      <c r="E2263" s="6">
        <v>20</v>
      </c>
      <c r="F2263" s="6"/>
      <c r="G2263" s="6">
        <v>10</v>
      </c>
      <c r="H2263" s="6"/>
      <c r="I2263" s="6"/>
      <c r="J2263" s="6"/>
      <c r="K2263" s="6"/>
      <c r="L2263" s="6"/>
      <c r="M2263" s="6"/>
      <c r="N2263" s="6" t="str">
        <f>VLOOKUP(A2263,web_archive!D:AB,18,FALSE)</f>
        <v>None</v>
      </c>
      <c r="O2263" s="6"/>
      <c r="P2263" s="6">
        <v>136</v>
      </c>
      <c r="Q2263" s="6"/>
      <c r="R2263" s="6"/>
      <c r="S2263" s="6"/>
      <c r="T2263" s="6"/>
      <c r="U2263" s="6" t="s">
        <v>16166</v>
      </c>
      <c r="V2263" s="6" t="s">
        <v>12404</v>
      </c>
      <c r="W2263" s="6" t="s">
        <v>12299</v>
      </c>
      <c r="X2263" s="6" t="s">
        <v>12299</v>
      </c>
      <c r="Y2263" s="6"/>
      <c r="Z2263" s="6"/>
      <c r="AA2263" s="6"/>
      <c r="AB2263" s="6"/>
    </row>
    <row r="2264" spans="1:28" x14ac:dyDescent="0.3">
      <c r="A2264" s="6">
        <v>4085</v>
      </c>
      <c r="B2264" s="6" t="s">
        <v>7294</v>
      </c>
      <c r="C2264" s="6" t="s">
        <v>7295</v>
      </c>
      <c r="D2264" s="6">
        <v>6</v>
      </c>
      <c r="E2264" s="6">
        <v>20</v>
      </c>
      <c r="F2264" s="6"/>
      <c r="G2264" s="6">
        <v>10</v>
      </c>
      <c r="H2264" s="6"/>
      <c r="I2264" s="6"/>
      <c r="J2264" s="6"/>
      <c r="K2264" s="6"/>
      <c r="L2264" s="6"/>
      <c r="M2264" s="6"/>
      <c r="N2264" s="6" t="str">
        <f>VLOOKUP(A2264,web_archive!D:AB,18,FALSE)</f>
        <v>None</v>
      </c>
      <c r="O2264" s="6"/>
      <c r="P2264" s="6">
        <v>2</v>
      </c>
      <c r="Q2264" s="6"/>
      <c r="R2264" s="6"/>
      <c r="S2264" s="6"/>
      <c r="T2264" s="6"/>
      <c r="U2264" s="6" t="s">
        <v>12821</v>
      </c>
      <c r="V2264" s="6" t="s">
        <v>13454</v>
      </c>
      <c r="W2264" s="6" t="s">
        <v>12483</v>
      </c>
      <c r="X2264" s="6" t="s">
        <v>12299</v>
      </c>
      <c r="Y2264" s="6" t="s">
        <v>12299</v>
      </c>
      <c r="Z2264" s="6"/>
      <c r="AA2264" s="6"/>
      <c r="AB2264" s="6"/>
    </row>
    <row r="2265" spans="1:28" x14ac:dyDescent="0.3">
      <c r="A2265" s="6">
        <v>4086</v>
      </c>
      <c r="B2265" s="6" t="s">
        <v>9334</v>
      </c>
      <c r="C2265" s="6" t="s">
        <v>9335</v>
      </c>
      <c r="D2265" s="6">
        <v>6</v>
      </c>
      <c r="E2265" s="6">
        <v>20</v>
      </c>
      <c r="F2265" s="6"/>
      <c r="G2265" s="6">
        <v>10</v>
      </c>
      <c r="H2265" s="6"/>
      <c r="I2265" s="6"/>
      <c r="J2265" s="6"/>
      <c r="K2265" s="6"/>
      <c r="L2265" s="6"/>
      <c r="M2265" s="6"/>
      <c r="N2265" s="6" t="str">
        <f>VLOOKUP(A2265,web_archive!D:AB,18,FALSE)</f>
        <v>None</v>
      </c>
      <c r="O2265" s="6"/>
      <c r="P2265" s="6">
        <v>2</v>
      </c>
      <c r="Q2265" s="6"/>
      <c r="R2265" s="6"/>
      <c r="S2265" s="6"/>
      <c r="T2265" s="6"/>
      <c r="U2265" s="6" t="s">
        <v>12636</v>
      </c>
      <c r="V2265" s="6" t="s">
        <v>12457</v>
      </c>
      <c r="W2265" s="6" t="s">
        <v>12299</v>
      </c>
      <c r="X2265" s="6" t="s">
        <v>12299</v>
      </c>
      <c r="Y2265" s="6"/>
      <c r="Z2265" s="6"/>
      <c r="AA2265" s="6"/>
      <c r="AB2265" s="6"/>
    </row>
    <row r="2266" spans="1:28" x14ac:dyDescent="0.3">
      <c r="A2266" s="6">
        <v>4087</v>
      </c>
      <c r="B2266" s="6" t="s">
        <v>4456</v>
      </c>
      <c r="C2266" s="6" t="s">
        <v>4457</v>
      </c>
      <c r="D2266" s="6">
        <v>6</v>
      </c>
      <c r="E2266" s="6">
        <v>20</v>
      </c>
      <c r="F2266" s="6"/>
      <c r="G2266" s="6">
        <v>10</v>
      </c>
      <c r="H2266" s="6"/>
      <c r="I2266" s="6"/>
      <c r="J2266" s="6"/>
      <c r="K2266" s="6"/>
      <c r="L2266" s="6"/>
      <c r="M2266" s="6"/>
      <c r="N2266" s="6" t="str">
        <f>VLOOKUP(A2266,web_archive!D:AB,18,FALSE)</f>
        <v>None</v>
      </c>
      <c r="O2266" s="6"/>
      <c r="P2266" s="6">
        <v>769</v>
      </c>
      <c r="Q2266" s="6"/>
      <c r="R2266" s="6"/>
      <c r="S2266" s="6"/>
      <c r="T2266" s="6"/>
      <c r="U2266" s="6" t="s">
        <v>14772</v>
      </c>
      <c r="V2266" s="6" t="s">
        <v>13309</v>
      </c>
      <c r="W2266" s="6" t="s">
        <v>14870</v>
      </c>
      <c r="X2266" s="6" t="s">
        <v>12822</v>
      </c>
      <c r="Y2266" s="6" t="s">
        <v>12649</v>
      </c>
      <c r="Z2266" s="6" t="s">
        <v>12299</v>
      </c>
      <c r="AA2266" s="6" t="s">
        <v>12299</v>
      </c>
      <c r="AB2266" s="6"/>
    </row>
    <row r="2267" spans="1:28" x14ac:dyDescent="0.3">
      <c r="A2267" s="6">
        <v>4088</v>
      </c>
      <c r="B2267" s="6" t="s">
        <v>4254</v>
      </c>
      <c r="C2267" s="6" t="s">
        <v>4255</v>
      </c>
      <c r="D2267" s="6">
        <v>6</v>
      </c>
      <c r="E2267" s="6">
        <v>20</v>
      </c>
      <c r="F2267" s="6"/>
      <c r="G2267" s="6">
        <v>10</v>
      </c>
      <c r="H2267" s="6"/>
      <c r="I2267" s="6"/>
      <c r="J2267" s="6"/>
      <c r="K2267" s="6"/>
      <c r="L2267" s="6"/>
      <c r="M2267" s="6"/>
      <c r="N2267" s="6" t="str">
        <f>VLOOKUP(A2267,web_archive!D:AB,18,FALSE)</f>
        <v>None</v>
      </c>
      <c r="O2267" s="6"/>
      <c r="P2267" s="6">
        <v>4</v>
      </c>
      <c r="Q2267" s="6"/>
      <c r="R2267" s="6"/>
      <c r="S2267" s="6"/>
      <c r="T2267" s="6"/>
      <c r="U2267" s="6" t="s">
        <v>16167</v>
      </c>
      <c r="V2267" s="6" t="s">
        <v>12368</v>
      </c>
      <c r="W2267" s="6" t="s">
        <v>12299</v>
      </c>
      <c r="X2267" s="6" t="s">
        <v>16168</v>
      </c>
      <c r="Y2267" s="6"/>
      <c r="Z2267" s="6"/>
      <c r="AA2267" s="6"/>
      <c r="AB2267" s="6"/>
    </row>
    <row r="2268" spans="1:28" x14ac:dyDescent="0.3">
      <c r="A2268" s="6">
        <v>4089</v>
      </c>
      <c r="B2268" s="6" t="s">
        <v>9834</v>
      </c>
      <c r="C2268" s="6" t="s">
        <v>9835</v>
      </c>
      <c r="D2268" s="6">
        <v>6</v>
      </c>
      <c r="E2268" s="6">
        <v>20</v>
      </c>
      <c r="F2268" s="6"/>
      <c r="G2268" s="6">
        <v>10</v>
      </c>
      <c r="H2268" s="6"/>
      <c r="I2268" s="6"/>
      <c r="J2268" s="6"/>
      <c r="K2268" s="6"/>
      <c r="L2268" s="6"/>
      <c r="M2268" s="6"/>
      <c r="N2268" s="6" t="str">
        <f>VLOOKUP(A2268,web_archive!D:AB,18,FALSE)</f>
        <v>None</v>
      </c>
      <c r="O2268" s="6"/>
      <c r="P2268" s="6">
        <v>16</v>
      </c>
      <c r="Q2268" s="6"/>
      <c r="R2268" s="6"/>
      <c r="S2268" s="6"/>
      <c r="T2268" s="6"/>
      <c r="U2268" s="6" t="s">
        <v>14815</v>
      </c>
      <c r="V2268" s="6" t="s">
        <v>16169</v>
      </c>
      <c r="W2268" s="6" t="s">
        <v>12368</v>
      </c>
      <c r="X2268" s="6" t="s">
        <v>12299</v>
      </c>
      <c r="Y2268" s="6" t="s">
        <v>12299</v>
      </c>
      <c r="Z2268" s="6"/>
      <c r="AA2268" s="6"/>
      <c r="AB2268" s="6"/>
    </row>
    <row r="2269" spans="1:28" x14ac:dyDescent="0.3">
      <c r="A2269" s="6">
        <v>4090</v>
      </c>
      <c r="B2269" s="6" t="s">
        <v>6886</v>
      </c>
      <c r="C2269" s="6" t="s">
        <v>6887</v>
      </c>
      <c r="D2269" s="6">
        <v>6</v>
      </c>
      <c r="E2269" s="6">
        <v>20</v>
      </c>
      <c r="F2269" s="6"/>
      <c r="G2269" s="6">
        <v>10</v>
      </c>
      <c r="H2269" s="6"/>
      <c r="I2269" s="6"/>
      <c r="J2269" s="6"/>
      <c r="K2269" s="6"/>
      <c r="L2269" s="6"/>
      <c r="M2269" s="6"/>
      <c r="N2269" s="6" t="str">
        <f>VLOOKUP(A2269,web_archive!D:AB,18,FALSE)</f>
        <v>None</v>
      </c>
      <c r="O2269" s="6"/>
      <c r="P2269" s="6">
        <v>32</v>
      </c>
      <c r="Q2269" s="6"/>
      <c r="R2269" s="6"/>
      <c r="S2269" s="6"/>
      <c r="T2269" s="6"/>
      <c r="U2269" s="6" t="s">
        <v>14772</v>
      </c>
      <c r="V2269" s="6" t="s">
        <v>12592</v>
      </c>
      <c r="W2269" s="6" t="s">
        <v>16170</v>
      </c>
      <c r="X2269" s="6" t="s">
        <v>12822</v>
      </c>
      <c r="Y2269" s="6" t="s">
        <v>12661</v>
      </c>
      <c r="Z2269" s="6" t="s">
        <v>12368</v>
      </c>
      <c r="AA2269" s="6" t="s">
        <v>12299</v>
      </c>
      <c r="AB2269" s="6" t="s">
        <v>12299</v>
      </c>
    </row>
    <row r="2270" spans="1:28" x14ac:dyDescent="0.3">
      <c r="A2270" s="6">
        <v>4091</v>
      </c>
      <c r="B2270" s="6" t="s">
        <v>5865</v>
      </c>
      <c r="C2270" s="6" t="s">
        <v>5866</v>
      </c>
      <c r="D2270" s="6">
        <v>6</v>
      </c>
      <c r="E2270" s="6">
        <v>20</v>
      </c>
      <c r="F2270" s="6"/>
      <c r="G2270" s="6">
        <v>10</v>
      </c>
      <c r="H2270" s="6"/>
      <c r="I2270" s="6"/>
      <c r="J2270" s="6"/>
      <c r="K2270" s="6"/>
      <c r="L2270" s="6"/>
      <c r="M2270" s="6"/>
      <c r="N2270" s="6" t="str">
        <f>VLOOKUP(A2270,web_archive!D:AB,18,FALSE)</f>
        <v>None</v>
      </c>
      <c r="O2270" s="6"/>
      <c r="P2270" s="6">
        <v>136</v>
      </c>
      <c r="Q2270" s="6"/>
      <c r="R2270" s="6"/>
      <c r="S2270" s="6"/>
      <c r="T2270" s="6"/>
      <c r="U2270" s="6" t="s">
        <v>12691</v>
      </c>
      <c r="V2270" s="6" t="s">
        <v>12769</v>
      </c>
      <c r="W2270" s="6" t="s">
        <v>12451</v>
      </c>
      <c r="X2270" s="6" t="s">
        <v>12299</v>
      </c>
      <c r="Y2270" s="6" t="s">
        <v>12299</v>
      </c>
      <c r="Z2270" s="6"/>
      <c r="AA2270" s="6"/>
      <c r="AB2270" s="6"/>
    </row>
    <row r="2271" spans="1:28" x14ac:dyDescent="0.3">
      <c r="A2271" s="6">
        <v>4092</v>
      </c>
      <c r="B2271" s="6" t="s">
        <v>9135</v>
      </c>
      <c r="C2271" s="6" t="s">
        <v>9136</v>
      </c>
      <c r="D2271" s="6">
        <v>6</v>
      </c>
      <c r="E2271" s="6">
        <v>20</v>
      </c>
      <c r="F2271" s="6"/>
      <c r="G2271" s="6">
        <v>10</v>
      </c>
      <c r="H2271" s="6"/>
      <c r="I2271" s="6"/>
      <c r="J2271" s="6"/>
      <c r="K2271" s="6"/>
      <c r="L2271" s="6"/>
      <c r="M2271" s="6"/>
      <c r="N2271" s="6" t="str">
        <f>VLOOKUP(A2271,web_archive!D:AB,18,FALSE)</f>
        <v>None</v>
      </c>
      <c r="O2271" s="6"/>
      <c r="P2271" s="6">
        <v>2</v>
      </c>
      <c r="Q2271" s="6"/>
      <c r="R2271" s="6"/>
      <c r="S2271" s="6"/>
      <c r="T2271" s="6"/>
      <c r="U2271" s="6" t="s">
        <v>12747</v>
      </c>
      <c r="V2271" s="6" t="s">
        <v>13070</v>
      </c>
      <c r="W2271" s="6" t="s">
        <v>16165</v>
      </c>
      <c r="X2271" s="6" t="s">
        <v>12491</v>
      </c>
      <c r="Y2271" s="6" t="s">
        <v>12299</v>
      </c>
      <c r="Z2271" s="6" t="s">
        <v>12299</v>
      </c>
      <c r="AA2271" s="6"/>
      <c r="AB2271" s="6"/>
    </row>
    <row r="2272" spans="1:28" x14ac:dyDescent="0.3">
      <c r="A2272" s="6">
        <v>4093</v>
      </c>
      <c r="B2272" s="6" t="s">
        <v>7150</v>
      </c>
      <c r="C2272" s="6" t="s">
        <v>7151</v>
      </c>
      <c r="D2272" s="6">
        <v>6</v>
      </c>
      <c r="E2272" s="6">
        <v>20</v>
      </c>
      <c r="F2272" s="6"/>
      <c r="G2272" s="6">
        <v>10</v>
      </c>
      <c r="H2272" s="6"/>
      <c r="I2272" s="6"/>
      <c r="J2272" s="6"/>
      <c r="K2272" s="6"/>
      <c r="L2272" s="6"/>
      <c r="M2272" s="6"/>
      <c r="N2272" s="6" t="str">
        <f>VLOOKUP(A2272,web_archive!D:AB,18,FALSE)</f>
        <v>None</v>
      </c>
      <c r="O2272" s="6"/>
      <c r="P2272" s="6">
        <v>136</v>
      </c>
      <c r="Q2272" s="6"/>
      <c r="R2272" s="6"/>
      <c r="S2272" s="6"/>
      <c r="T2272" s="6"/>
      <c r="U2272" s="6" t="s">
        <v>16171</v>
      </c>
      <c r="V2272" s="6" t="s">
        <v>12368</v>
      </c>
      <c r="W2272" s="6" t="s">
        <v>12299</v>
      </c>
      <c r="X2272" s="6" t="s">
        <v>12299</v>
      </c>
      <c r="Y2272" s="6"/>
      <c r="Z2272" s="6"/>
      <c r="AA2272" s="6"/>
      <c r="AB2272" s="6"/>
    </row>
    <row r="2273" spans="1:27" x14ac:dyDescent="0.3">
      <c r="A2273" s="6">
        <v>4094</v>
      </c>
      <c r="B2273" s="6" t="s">
        <v>511</v>
      </c>
      <c r="C2273" s="6" t="s">
        <v>512</v>
      </c>
      <c r="D2273" s="6">
        <v>6</v>
      </c>
      <c r="E2273" s="6">
        <v>20</v>
      </c>
      <c r="F2273" s="6"/>
      <c r="G2273" s="6">
        <v>10</v>
      </c>
      <c r="H2273" s="6"/>
      <c r="I2273" s="6"/>
      <c r="J2273" s="6"/>
      <c r="K2273" s="6"/>
      <c r="L2273" s="6"/>
      <c r="M2273" s="6"/>
      <c r="N2273" s="6" t="str">
        <f>VLOOKUP(A2273,web_archive!D:AB,18,FALSE)</f>
        <v>None</v>
      </c>
      <c r="O2273" s="6"/>
      <c r="P2273" s="6">
        <v>2</v>
      </c>
      <c r="Q2273" s="6"/>
      <c r="R2273" s="6"/>
      <c r="S2273" s="6"/>
      <c r="T2273" s="6"/>
      <c r="U2273" s="6" t="s">
        <v>13909</v>
      </c>
      <c r="V2273" s="6" t="s">
        <v>12489</v>
      </c>
      <c r="W2273" s="6" t="s">
        <v>12299</v>
      </c>
      <c r="X2273" s="6" t="s">
        <v>12299</v>
      </c>
      <c r="Y2273" s="6"/>
      <c r="Z2273" s="6"/>
      <c r="AA2273" s="6"/>
    </row>
    <row r="2274" spans="1:27" x14ac:dyDescent="0.3">
      <c r="A2274" s="6">
        <v>4095</v>
      </c>
      <c r="B2274" s="6" t="s">
        <v>6487</v>
      </c>
      <c r="C2274" s="6" t="s">
        <v>6488</v>
      </c>
      <c r="D2274" s="6">
        <v>6</v>
      </c>
      <c r="E2274" s="6">
        <v>20</v>
      </c>
      <c r="F2274" s="6"/>
      <c r="G2274" s="6">
        <v>10</v>
      </c>
      <c r="H2274" s="6"/>
      <c r="I2274" s="6"/>
      <c r="J2274" s="6"/>
      <c r="K2274" s="6"/>
      <c r="L2274" s="6"/>
      <c r="M2274" s="6"/>
      <c r="N2274" s="6" t="str">
        <f>VLOOKUP(A2274,web_archive!D:AB,18,FALSE)</f>
        <v>None</v>
      </c>
      <c r="O2274" s="6"/>
      <c r="P2274" s="6">
        <v>4</v>
      </c>
      <c r="Q2274" s="6"/>
      <c r="R2274" s="6"/>
      <c r="S2274" s="6"/>
      <c r="T2274" s="6"/>
      <c r="U2274" s="6" t="s">
        <v>14036</v>
      </c>
      <c r="V2274" s="6" t="s">
        <v>13456</v>
      </c>
      <c r="W2274" s="6" t="s">
        <v>16159</v>
      </c>
      <c r="X2274" s="6" t="s">
        <v>12491</v>
      </c>
      <c r="Y2274" s="6" t="s">
        <v>12299</v>
      </c>
      <c r="Z2274" s="6" t="s">
        <v>12299</v>
      </c>
      <c r="AA2274" s="6"/>
    </row>
    <row r="2275" spans="1:27" x14ac:dyDescent="0.3">
      <c r="A2275" s="6">
        <v>4096</v>
      </c>
      <c r="B2275" s="6" t="s">
        <v>10987</v>
      </c>
      <c r="C2275" s="6" t="s">
        <v>10988</v>
      </c>
      <c r="D2275" s="6">
        <v>6</v>
      </c>
      <c r="E2275" s="6">
        <v>20</v>
      </c>
      <c r="F2275" s="6"/>
      <c r="G2275" s="6">
        <v>10</v>
      </c>
      <c r="H2275" s="6"/>
      <c r="I2275" s="6"/>
      <c r="J2275" s="6"/>
      <c r="K2275" s="6"/>
      <c r="L2275" s="6"/>
      <c r="M2275" s="6"/>
      <c r="N2275" s="6" t="str">
        <f>VLOOKUP(A2275,web_archive!D:AB,18,FALSE)</f>
        <v>None</v>
      </c>
      <c r="O2275" s="6"/>
      <c r="P2275" s="6">
        <v>2</v>
      </c>
      <c r="Q2275" s="6"/>
      <c r="R2275" s="6"/>
      <c r="S2275" s="6"/>
      <c r="T2275" s="6"/>
      <c r="U2275" s="6" t="s">
        <v>12562</v>
      </c>
      <c r="V2275" s="6" t="s">
        <v>12837</v>
      </c>
      <c r="W2275" s="6" t="s">
        <v>16172</v>
      </c>
      <c r="X2275" s="6" t="s">
        <v>12489</v>
      </c>
      <c r="Y2275" s="6" t="s">
        <v>12299</v>
      </c>
      <c r="Z2275" s="6" t="s">
        <v>12299</v>
      </c>
      <c r="AA2275" s="6"/>
    </row>
    <row r="2276" spans="1:27" x14ac:dyDescent="0.3">
      <c r="A2276" s="6">
        <v>4097</v>
      </c>
      <c r="B2276" s="6" t="s">
        <v>6519</v>
      </c>
      <c r="C2276" s="6" t="s">
        <v>6520</v>
      </c>
      <c r="D2276" s="6">
        <v>6</v>
      </c>
      <c r="E2276" s="6">
        <v>20</v>
      </c>
      <c r="F2276" s="6"/>
      <c r="G2276" s="6">
        <v>10</v>
      </c>
      <c r="H2276" s="6"/>
      <c r="I2276" s="6"/>
      <c r="J2276" s="6"/>
      <c r="K2276" s="6"/>
      <c r="L2276" s="6"/>
      <c r="M2276" s="6"/>
      <c r="N2276" s="6" t="str">
        <f>VLOOKUP(A2276,web_archive!D:AB,18,FALSE)</f>
        <v>None</v>
      </c>
      <c r="O2276" s="6"/>
      <c r="P2276" s="6">
        <v>64</v>
      </c>
      <c r="Q2276" s="6"/>
      <c r="R2276" s="6"/>
      <c r="S2276" s="6"/>
      <c r="T2276" s="6"/>
      <c r="U2276" s="6" t="s">
        <v>12807</v>
      </c>
      <c r="V2276" s="6" t="s">
        <v>14853</v>
      </c>
      <c r="W2276" s="6" t="s">
        <v>12368</v>
      </c>
      <c r="X2276" s="6" t="s">
        <v>12299</v>
      </c>
      <c r="Y2276" s="6" t="s">
        <v>12299</v>
      </c>
      <c r="Z2276" s="6"/>
      <c r="AA2276" s="6"/>
    </row>
    <row r="2277" spans="1:27" x14ac:dyDescent="0.3">
      <c r="A2277" s="6">
        <v>4098</v>
      </c>
      <c r="B2277" s="6" t="s">
        <v>3056</v>
      </c>
      <c r="C2277" s="6" t="s">
        <v>3057</v>
      </c>
      <c r="D2277" s="6">
        <v>6</v>
      </c>
      <c r="E2277" s="6">
        <v>20</v>
      </c>
      <c r="F2277" s="6"/>
      <c r="G2277" s="6">
        <v>10</v>
      </c>
      <c r="H2277" s="6"/>
      <c r="I2277" s="6"/>
      <c r="J2277" s="6"/>
      <c r="K2277" s="6"/>
      <c r="L2277" s="6"/>
      <c r="M2277" s="6"/>
      <c r="N2277" s="6" t="str">
        <f>VLOOKUP(A2277,web_archive!D:AB,18,FALSE)</f>
        <v>None</v>
      </c>
      <c r="O2277" s="6"/>
      <c r="P2277" s="6">
        <v>16</v>
      </c>
      <c r="Q2277" s="6"/>
      <c r="R2277" s="6"/>
      <c r="S2277" s="6"/>
      <c r="T2277" s="6"/>
      <c r="U2277" s="6" t="s">
        <v>14815</v>
      </c>
      <c r="V2277" s="6" t="s">
        <v>12650</v>
      </c>
      <c r="W2277" s="6" t="s">
        <v>12368</v>
      </c>
      <c r="X2277" s="6" t="s">
        <v>12299</v>
      </c>
      <c r="Y2277" s="6" t="s">
        <v>12299</v>
      </c>
      <c r="Z2277" s="6"/>
      <c r="AA2277" s="6"/>
    </row>
    <row r="2278" spans="1:27" x14ac:dyDescent="0.3">
      <c r="A2278" s="6">
        <v>4099</v>
      </c>
      <c r="B2278" s="6" t="s">
        <v>7447</v>
      </c>
      <c r="C2278" s="6" t="s">
        <v>7448</v>
      </c>
      <c r="D2278" s="6">
        <v>6</v>
      </c>
      <c r="E2278" s="6">
        <v>20</v>
      </c>
      <c r="F2278" s="6"/>
      <c r="G2278" s="6">
        <v>10</v>
      </c>
      <c r="H2278" s="6"/>
      <c r="I2278" s="6"/>
      <c r="J2278" s="6"/>
      <c r="K2278" s="6"/>
      <c r="L2278" s="6"/>
      <c r="M2278" s="6"/>
      <c r="N2278" s="6" t="str">
        <f>VLOOKUP(A2278,web_archive!D:AB,18,FALSE)</f>
        <v>None</v>
      </c>
      <c r="O2278" s="6"/>
      <c r="P2278" s="6">
        <v>16</v>
      </c>
      <c r="Q2278" s="6"/>
      <c r="R2278" s="6"/>
      <c r="S2278" s="6"/>
      <c r="T2278" s="6"/>
      <c r="U2278" s="6" t="s">
        <v>14815</v>
      </c>
      <c r="V2278" s="6" t="s">
        <v>16173</v>
      </c>
      <c r="W2278" s="6" t="s">
        <v>12368</v>
      </c>
      <c r="X2278" s="6" t="s">
        <v>12299</v>
      </c>
      <c r="Y2278" s="6" t="s">
        <v>12299</v>
      </c>
      <c r="Z2278" s="6"/>
      <c r="AA2278" s="6"/>
    </row>
    <row r="2279" spans="1:27" x14ac:dyDescent="0.3">
      <c r="A2279" s="6">
        <v>4100</v>
      </c>
      <c r="B2279" s="6" t="s">
        <v>9318</v>
      </c>
      <c r="C2279" s="6" t="s">
        <v>9319</v>
      </c>
      <c r="D2279" s="6">
        <v>6</v>
      </c>
      <c r="E2279" s="6">
        <v>20</v>
      </c>
      <c r="F2279" s="6"/>
      <c r="G2279" s="6">
        <v>10</v>
      </c>
      <c r="H2279" s="6"/>
      <c r="I2279" s="6"/>
      <c r="J2279" s="6"/>
      <c r="K2279" s="6"/>
      <c r="L2279" s="6"/>
      <c r="M2279" s="6"/>
      <c r="N2279" s="6" t="str">
        <f>VLOOKUP(A2279,web_archive!D:AB,18,FALSE)</f>
        <v>None</v>
      </c>
      <c r="O2279" s="6"/>
      <c r="P2279" s="6">
        <v>64</v>
      </c>
      <c r="Q2279" s="6"/>
      <c r="R2279" s="6"/>
      <c r="S2279" s="6"/>
      <c r="T2279" s="6"/>
      <c r="U2279" s="6" t="s">
        <v>12815</v>
      </c>
      <c r="V2279" s="6" t="s">
        <v>16065</v>
      </c>
      <c r="W2279" s="6" t="s">
        <v>12404</v>
      </c>
      <c r="X2279" s="6" t="s">
        <v>12299</v>
      </c>
      <c r="Y2279" s="6" t="s">
        <v>12299</v>
      </c>
      <c r="Z2279" s="6"/>
      <c r="AA2279" s="6"/>
    </row>
    <row r="2280" spans="1:27" x14ac:dyDescent="0.3">
      <c r="A2280" s="6">
        <v>4101</v>
      </c>
      <c r="B2280" s="6" t="s">
        <v>8705</v>
      </c>
      <c r="C2280" s="6" t="s">
        <v>8706</v>
      </c>
      <c r="D2280" s="6">
        <v>6</v>
      </c>
      <c r="E2280" s="6">
        <v>20</v>
      </c>
      <c r="F2280" s="6"/>
      <c r="G2280" s="6">
        <v>10</v>
      </c>
      <c r="H2280" s="6"/>
      <c r="I2280" s="6"/>
      <c r="J2280" s="6"/>
      <c r="K2280" s="6"/>
      <c r="L2280" s="6"/>
      <c r="M2280" s="6"/>
      <c r="N2280" s="6" t="str">
        <f>VLOOKUP(A2280,web_archive!D:AB,18,FALSE)</f>
        <v>None</v>
      </c>
      <c r="O2280" s="6"/>
      <c r="P2280" s="6">
        <v>16</v>
      </c>
      <c r="Q2280" s="6"/>
      <c r="R2280" s="6"/>
      <c r="S2280" s="6"/>
      <c r="T2280" s="6"/>
      <c r="U2280" s="6" t="s">
        <v>14815</v>
      </c>
      <c r="V2280" s="6" t="s">
        <v>16174</v>
      </c>
      <c r="W2280" s="6" t="s">
        <v>12368</v>
      </c>
      <c r="X2280" s="6" t="s">
        <v>12299</v>
      </c>
      <c r="Y2280" s="6" t="s">
        <v>12299</v>
      </c>
      <c r="Z2280" s="6"/>
      <c r="AA2280" s="6"/>
    </row>
    <row r="2281" spans="1:27" x14ac:dyDescent="0.3">
      <c r="A2281" s="6">
        <v>4102</v>
      </c>
      <c r="B2281" s="6" t="s">
        <v>10609</v>
      </c>
      <c r="C2281" s="6" t="s">
        <v>10610</v>
      </c>
      <c r="D2281" s="6">
        <v>6</v>
      </c>
      <c r="E2281" s="6">
        <v>20</v>
      </c>
      <c r="F2281" s="6"/>
      <c r="G2281" s="6">
        <v>10</v>
      </c>
      <c r="H2281" s="6"/>
      <c r="I2281" s="6"/>
      <c r="J2281" s="6"/>
      <c r="K2281" s="6"/>
      <c r="L2281" s="6"/>
      <c r="M2281" s="6"/>
      <c r="N2281" s="6" t="str">
        <f>VLOOKUP(A2281,web_archive!D:AB,18,FALSE)</f>
        <v>None</v>
      </c>
      <c r="O2281" s="6"/>
      <c r="P2281" s="6">
        <v>4</v>
      </c>
      <c r="Q2281" s="6"/>
      <c r="R2281" s="6"/>
      <c r="S2281" s="6"/>
      <c r="T2281" s="6"/>
      <c r="U2281" s="6" t="s">
        <v>12640</v>
      </c>
      <c r="V2281" s="6" t="s">
        <v>13307</v>
      </c>
      <c r="W2281" s="6" t="s">
        <v>12588</v>
      </c>
      <c r="X2281" s="6" t="s">
        <v>12831</v>
      </c>
      <c r="Y2281" s="6" t="s">
        <v>12299</v>
      </c>
      <c r="Z2281" s="6" t="s">
        <v>12299</v>
      </c>
      <c r="AA2281" s="6"/>
    </row>
    <row r="2282" spans="1:27" x14ac:dyDescent="0.3">
      <c r="A2282" s="6">
        <v>4103</v>
      </c>
      <c r="B2282" s="6" t="s">
        <v>5297</v>
      </c>
      <c r="C2282" s="6" t="s">
        <v>5298</v>
      </c>
      <c r="D2282" s="6">
        <v>6</v>
      </c>
      <c r="E2282" s="6">
        <v>20</v>
      </c>
      <c r="F2282" s="6"/>
      <c r="G2282" s="6">
        <v>10</v>
      </c>
      <c r="H2282" s="6"/>
      <c r="I2282" s="6"/>
      <c r="J2282" s="6"/>
      <c r="K2282" s="6"/>
      <c r="L2282" s="6"/>
      <c r="M2282" s="6"/>
      <c r="N2282" s="6" t="str">
        <f>VLOOKUP(A2282,web_archive!D:AB,18,FALSE)</f>
        <v>None</v>
      </c>
      <c r="O2282" s="6"/>
      <c r="P2282" s="6">
        <v>136</v>
      </c>
      <c r="Q2282" s="6"/>
      <c r="R2282" s="6"/>
      <c r="S2282" s="6"/>
      <c r="T2282" s="6"/>
      <c r="U2282" s="6" t="s">
        <v>16175</v>
      </c>
      <c r="V2282" s="6" t="s">
        <v>12368</v>
      </c>
      <c r="W2282" s="6" t="s">
        <v>12299</v>
      </c>
      <c r="X2282" s="6" t="s">
        <v>16070</v>
      </c>
      <c r="Y2282" s="6"/>
      <c r="Z2282" s="6"/>
      <c r="AA2282" s="6"/>
    </row>
    <row r="2283" spans="1:27" x14ac:dyDescent="0.3">
      <c r="A2283" s="6">
        <v>4104</v>
      </c>
      <c r="B2283" s="6" t="s">
        <v>8317</v>
      </c>
      <c r="C2283" s="6" t="s">
        <v>8318</v>
      </c>
      <c r="D2283" s="6">
        <v>6</v>
      </c>
      <c r="E2283" s="6">
        <v>20</v>
      </c>
      <c r="F2283" s="6"/>
      <c r="G2283" s="6">
        <v>10</v>
      </c>
      <c r="H2283" s="6"/>
      <c r="I2283" s="6"/>
      <c r="J2283" s="6"/>
      <c r="K2283" s="6"/>
      <c r="L2283" s="6"/>
      <c r="M2283" s="6"/>
      <c r="N2283" s="6" t="str">
        <f>VLOOKUP(A2283,web_archive!D:AB,18,FALSE)</f>
        <v>None</v>
      </c>
      <c r="O2283" s="6"/>
      <c r="P2283" s="6">
        <v>2</v>
      </c>
      <c r="Q2283" s="6"/>
      <c r="R2283" s="6"/>
      <c r="S2283" s="6"/>
      <c r="T2283" s="6"/>
      <c r="U2283" s="6" t="s">
        <v>12562</v>
      </c>
      <c r="V2283" s="6" t="s">
        <v>13309</v>
      </c>
      <c r="W2283" s="6" t="s">
        <v>12667</v>
      </c>
      <c r="X2283" s="6" t="s">
        <v>12299</v>
      </c>
      <c r="Y2283" s="6" t="s">
        <v>12299</v>
      </c>
      <c r="Z2283" s="6"/>
      <c r="AA2283" s="6"/>
    </row>
    <row r="2284" spans="1:27" x14ac:dyDescent="0.3">
      <c r="A2284" s="6">
        <v>4105</v>
      </c>
      <c r="B2284" s="6" t="s">
        <v>6435</v>
      </c>
      <c r="C2284" s="6" t="s">
        <v>6436</v>
      </c>
      <c r="D2284" s="6">
        <v>6</v>
      </c>
      <c r="E2284" s="6">
        <v>20</v>
      </c>
      <c r="F2284" s="6"/>
      <c r="G2284" s="6">
        <v>10</v>
      </c>
      <c r="H2284" s="6"/>
      <c r="I2284" s="6"/>
      <c r="J2284" s="6"/>
      <c r="K2284" s="6"/>
      <c r="L2284" s="6"/>
      <c r="M2284" s="6"/>
      <c r="N2284" s="6" t="str">
        <f>VLOOKUP(A2284,web_archive!D:AB,18,FALSE)</f>
        <v>None</v>
      </c>
      <c r="O2284" s="6"/>
      <c r="P2284" s="6">
        <v>16</v>
      </c>
      <c r="Q2284" s="6"/>
      <c r="R2284" s="6"/>
      <c r="S2284" s="6"/>
      <c r="T2284" s="6"/>
      <c r="U2284" s="6" t="s">
        <v>14036</v>
      </c>
      <c r="V2284" s="6" t="s">
        <v>13456</v>
      </c>
      <c r="W2284" s="6" t="s">
        <v>14034</v>
      </c>
      <c r="X2284" s="6" t="s">
        <v>12556</v>
      </c>
      <c r="Y2284" s="6" t="s">
        <v>12581</v>
      </c>
      <c r="Z2284" s="6" t="s">
        <v>12299</v>
      </c>
      <c r="AA2284" s="6" t="s">
        <v>12299</v>
      </c>
    </row>
    <row r="2285" spans="1:27" x14ac:dyDescent="0.3">
      <c r="A2285" s="6">
        <v>4106</v>
      </c>
      <c r="B2285" s="6" t="s">
        <v>6878</v>
      </c>
      <c r="C2285" s="6" t="s">
        <v>6879</v>
      </c>
      <c r="D2285" s="6">
        <v>6</v>
      </c>
      <c r="E2285" s="6">
        <v>20</v>
      </c>
      <c r="F2285" s="6"/>
      <c r="G2285" s="6">
        <v>10</v>
      </c>
      <c r="H2285" s="6"/>
      <c r="I2285" s="6"/>
      <c r="J2285" s="6"/>
      <c r="K2285" s="6"/>
      <c r="L2285" s="6"/>
      <c r="M2285" s="6"/>
      <c r="N2285" s="6" t="str">
        <f>VLOOKUP(A2285,web_archive!D:AB,18,FALSE)</f>
        <v>None</v>
      </c>
      <c r="O2285" s="6"/>
      <c r="P2285" s="6">
        <v>2</v>
      </c>
      <c r="Q2285" s="6"/>
      <c r="R2285" s="6"/>
      <c r="S2285" s="6"/>
      <c r="T2285" s="6"/>
      <c r="U2285" s="6" t="s">
        <v>12892</v>
      </c>
      <c r="V2285" s="6" t="s">
        <v>12483</v>
      </c>
      <c r="W2285" s="6" t="s">
        <v>12299</v>
      </c>
      <c r="X2285" s="6" t="s">
        <v>12299</v>
      </c>
      <c r="Y2285" s="6"/>
      <c r="Z2285" s="6"/>
      <c r="AA2285" s="6"/>
    </row>
    <row r="2286" spans="1:27" x14ac:dyDescent="0.3">
      <c r="A2286" s="6">
        <v>4107</v>
      </c>
      <c r="B2286" s="6" t="s">
        <v>10371</v>
      </c>
      <c r="C2286" s="6" t="s">
        <v>10372</v>
      </c>
      <c r="D2286" s="6">
        <v>6</v>
      </c>
      <c r="E2286" s="6">
        <v>20</v>
      </c>
      <c r="F2286" s="6"/>
      <c r="G2286" s="6">
        <v>10</v>
      </c>
      <c r="H2286" s="6"/>
      <c r="I2286" s="6"/>
      <c r="J2286" s="6"/>
      <c r="K2286" s="6"/>
      <c r="L2286" s="6"/>
      <c r="M2286" s="6"/>
      <c r="N2286" s="6" t="str">
        <f>VLOOKUP(A2286,web_archive!D:AB,18,FALSE)</f>
        <v>None</v>
      </c>
      <c r="O2286" s="6"/>
      <c r="P2286" s="6">
        <v>64</v>
      </c>
      <c r="Q2286" s="6"/>
      <c r="R2286" s="6"/>
      <c r="S2286" s="6"/>
      <c r="T2286" s="6"/>
      <c r="U2286" s="6" t="s">
        <v>12807</v>
      </c>
      <c r="V2286" s="6" t="s">
        <v>15010</v>
      </c>
      <c r="W2286" s="6" t="s">
        <v>12663</v>
      </c>
      <c r="X2286" s="6" t="s">
        <v>12299</v>
      </c>
      <c r="Y2286" s="6" t="s">
        <v>12299</v>
      </c>
      <c r="Z2286" s="6"/>
      <c r="AA2286" s="6"/>
    </row>
    <row r="2287" spans="1:27" x14ac:dyDescent="0.3">
      <c r="A2287" s="6">
        <v>4108</v>
      </c>
      <c r="B2287" s="6" t="s">
        <v>6961</v>
      </c>
      <c r="C2287" s="6" t="s">
        <v>6962</v>
      </c>
      <c r="D2287" s="6">
        <v>6</v>
      </c>
      <c r="E2287" s="6">
        <v>20</v>
      </c>
      <c r="F2287" s="6"/>
      <c r="G2287" s="6">
        <v>10</v>
      </c>
      <c r="H2287" s="6"/>
      <c r="I2287" s="6"/>
      <c r="J2287" s="6"/>
      <c r="K2287" s="6"/>
      <c r="L2287" s="6"/>
      <c r="M2287" s="6"/>
      <c r="N2287" s="6" t="str">
        <f>VLOOKUP(A2287,web_archive!D:AB,18,FALSE)</f>
        <v>None</v>
      </c>
      <c r="O2287" s="6"/>
      <c r="P2287" s="6">
        <v>4</v>
      </c>
      <c r="Q2287" s="6"/>
      <c r="R2287" s="6"/>
      <c r="S2287" s="6"/>
      <c r="T2287" s="6"/>
      <c r="U2287" s="6" t="s">
        <v>14036</v>
      </c>
      <c r="V2287" s="6" t="s">
        <v>14566</v>
      </c>
      <c r="W2287" s="6" t="s">
        <v>16159</v>
      </c>
      <c r="X2287" s="6" t="s">
        <v>12491</v>
      </c>
      <c r="Y2287" s="6" t="s">
        <v>12299</v>
      </c>
      <c r="Z2287" s="6" t="s">
        <v>12299</v>
      </c>
      <c r="AA2287" s="6"/>
    </row>
    <row r="2288" spans="1:27" x14ac:dyDescent="0.3">
      <c r="A2288" s="6">
        <v>4109</v>
      </c>
      <c r="B2288" s="6" t="s">
        <v>5620</v>
      </c>
      <c r="C2288" s="6" t="s">
        <v>5621</v>
      </c>
      <c r="D2288" s="6">
        <v>6</v>
      </c>
      <c r="E2288" s="6">
        <v>20</v>
      </c>
      <c r="F2288" s="6"/>
      <c r="G2288" s="6">
        <v>10</v>
      </c>
      <c r="H2288" s="6"/>
      <c r="I2288" s="6"/>
      <c r="J2288" s="6"/>
      <c r="K2288" s="6"/>
      <c r="L2288" s="6"/>
      <c r="M2288" s="6"/>
      <c r="N2288" s="6" t="str">
        <f>VLOOKUP(A2288,web_archive!D:AB,18,FALSE)</f>
        <v>None</v>
      </c>
      <c r="O2288" s="6"/>
      <c r="P2288" s="6">
        <v>4</v>
      </c>
      <c r="Q2288" s="6"/>
      <c r="R2288" s="6"/>
      <c r="S2288" s="6"/>
      <c r="T2288" s="6"/>
      <c r="U2288" s="6" t="s">
        <v>14036</v>
      </c>
      <c r="V2288" s="6" t="s">
        <v>13458</v>
      </c>
      <c r="W2288" s="6" t="s">
        <v>16159</v>
      </c>
      <c r="X2288" s="6" t="s">
        <v>12491</v>
      </c>
      <c r="Y2288" s="6" t="s">
        <v>12299</v>
      </c>
      <c r="Z2288" s="6" t="s">
        <v>12299</v>
      </c>
      <c r="AA2288" s="6"/>
    </row>
    <row r="2289" spans="1:33" x14ac:dyDescent="0.3">
      <c r="A2289" s="6">
        <v>4110</v>
      </c>
      <c r="B2289" s="6" t="s">
        <v>4432</v>
      </c>
      <c r="C2289" s="6" t="s">
        <v>4433</v>
      </c>
      <c r="D2289" s="6">
        <v>6</v>
      </c>
      <c r="E2289" s="6">
        <v>20</v>
      </c>
      <c r="F2289" s="6"/>
      <c r="G2289" s="6">
        <v>10</v>
      </c>
      <c r="H2289" s="6"/>
      <c r="I2289" s="6"/>
      <c r="J2289" s="6"/>
      <c r="K2289" s="6"/>
      <c r="L2289" s="6"/>
      <c r="M2289" s="6"/>
      <c r="N2289" s="6" t="str">
        <f>VLOOKUP(A2289,web_archive!D:AB,18,FALSE)</f>
        <v>None</v>
      </c>
      <c r="O2289" s="6"/>
      <c r="P2289" s="6">
        <v>769</v>
      </c>
      <c r="Q2289" s="6"/>
      <c r="R2289" s="6"/>
      <c r="S2289" s="6"/>
      <c r="T2289" s="6"/>
      <c r="U2289" s="6" t="s">
        <v>14772</v>
      </c>
      <c r="V2289" s="6" t="s">
        <v>12837</v>
      </c>
      <c r="W2289" s="6" t="s">
        <v>16151</v>
      </c>
      <c r="X2289" s="6" t="s">
        <v>12368</v>
      </c>
      <c r="Y2289" s="6" t="s">
        <v>12299</v>
      </c>
      <c r="Z2289" s="6" t="s">
        <v>12299</v>
      </c>
      <c r="AA2289" s="6"/>
      <c r="AB2289" s="6"/>
      <c r="AC2289" s="6"/>
      <c r="AD2289" s="6"/>
      <c r="AE2289" s="6"/>
      <c r="AF2289" s="6"/>
      <c r="AG2289" s="6"/>
    </row>
    <row r="2290" spans="1:33" x14ac:dyDescent="0.3">
      <c r="A2290" s="6">
        <v>4111</v>
      </c>
      <c r="B2290" s="6" t="s">
        <v>9718</v>
      </c>
      <c r="C2290" s="6" t="s">
        <v>9719</v>
      </c>
      <c r="D2290" s="6">
        <v>6</v>
      </c>
      <c r="E2290" s="6">
        <v>20</v>
      </c>
      <c r="F2290" s="6"/>
      <c r="G2290" s="6">
        <v>10</v>
      </c>
      <c r="H2290" s="6"/>
      <c r="I2290" s="6"/>
      <c r="J2290" s="6"/>
      <c r="K2290" s="6"/>
      <c r="L2290" s="6"/>
      <c r="M2290" s="6"/>
      <c r="N2290" s="6" t="str">
        <f>VLOOKUP(A2290,web_archive!D:AB,18,FALSE)</f>
        <v>None</v>
      </c>
      <c r="O2290" s="6"/>
      <c r="P2290" s="6">
        <v>2</v>
      </c>
      <c r="Q2290" s="6"/>
      <c r="R2290" s="6"/>
      <c r="S2290" s="6"/>
      <c r="T2290" s="6"/>
      <c r="U2290" s="6" t="s">
        <v>12570</v>
      </c>
      <c r="V2290" s="6" t="s">
        <v>12798</v>
      </c>
      <c r="W2290" s="6" t="s">
        <v>12483</v>
      </c>
      <c r="X2290" s="6" t="s">
        <v>12299</v>
      </c>
      <c r="Y2290" s="6" t="s">
        <v>12299</v>
      </c>
      <c r="Z2290" s="6"/>
      <c r="AA2290" s="6"/>
      <c r="AB2290" s="6"/>
      <c r="AC2290" s="6"/>
      <c r="AD2290" s="6"/>
      <c r="AE2290" s="6"/>
      <c r="AF2290" s="6"/>
      <c r="AG2290" s="6"/>
    </row>
    <row r="2291" spans="1:33" x14ac:dyDescent="0.3">
      <c r="A2291" s="6">
        <v>4112</v>
      </c>
      <c r="B2291" s="6" t="s">
        <v>6447</v>
      </c>
      <c r="C2291" s="6" t="s">
        <v>6448</v>
      </c>
      <c r="D2291" s="6">
        <v>6</v>
      </c>
      <c r="E2291" s="6">
        <v>20</v>
      </c>
      <c r="F2291" s="6"/>
      <c r="G2291" s="6">
        <v>10</v>
      </c>
      <c r="H2291" s="6"/>
      <c r="I2291" s="6"/>
      <c r="J2291" s="6"/>
      <c r="K2291" s="6"/>
      <c r="L2291" s="6"/>
      <c r="M2291" s="6"/>
      <c r="N2291" s="6" t="str">
        <f>VLOOKUP(A2291,web_archive!D:AB,18,FALSE)</f>
        <v>None</v>
      </c>
      <c r="O2291" s="6"/>
      <c r="P2291" s="6">
        <v>769</v>
      </c>
      <c r="Q2291" s="6"/>
      <c r="R2291" s="6"/>
      <c r="S2291" s="6"/>
      <c r="T2291" s="6"/>
      <c r="U2291" s="6" t="s">
        <v>14772</v>
      </c>
      <c r="V2291" s="6" t="s">
        <v>12862</v>
      </c>
      <c r="W2291" s="6" t="s">
        <v>12581</v>
      </c>
      <c r="X2291" s="6" t="s">
        <v>12299</v>
      </c>
      <c r="Y2291" s="6" t="s">
        <v>12299</v>
      </c>
      <c r="Z2291" s="6"/>
      <c r="AA2291" s="6"/>
      <c r="AB2291" s="6"/>
      <c r="AC2291" s="6"/>
      <c r="AD2291" s="6"/>
      <c r="AE2291" s="6"/>
      <c r="AF2291" s="6"/>
      <c r="AG2291" s="6"/>
    </row>
    <row r="2292" spans="1:33" x14ac:dyDescent="0.3">
      <c r="A2292" s="6">
        <v>4113</v>
      </c>
      <c r="B2292" s="6" t="s">
        <v>6479</v>
      </c>
      <c r="C2292" s="6" t="s">
        <v>6480</v>
      </c>
      <c r="D2292" s="6">
        <v>6</v>
      </c>
      <c r="E2292" s="6">
        <v>20</v>
      </c>
      <c r="F2292" s="6"/>
      <c r="G2292" s="6">
        <v>10</v>
      </c>
      <c r="H2292" s="6"/>
      <c r="I2292" s="6"/>
      <c r="J2292" s="6"/>
      <c r="K2292" s="6"/>
      <c r="L2292" s="6"/>
      <c r="M2292" s="6"/>
      <c r="N2292" s="6" t="str">
        <f>VLOOKUP(A2292,web_archive!D:AB,18,FALSE)</f>
        <v>None</v>
      </c>
      <c r="O2292" s="6"/>
      <c r="P2292" s="6">
        <v>4</v>
      </c>
      <c r="Q2292" s="6"/>
      <c r="R2292" s="6"/>
      <c r="S2292" s="6"/>
      <c r="T2292" s="6"/>
      <c r="U2292" s="6" t="s">
        <v>14036</v>
      </c>
      <c r="V2292" s="6" t="s">
        <v>12588</v>
      </c>
      <c r="W2292" s="6" t="s">
        <v>16159</v>
      </c>
      <c r="X2292" s="6" t="s">
        <v>12491</v>
      </c>
      <c r="Y2292" s="6" t="s">
        <v>12299</v>
      </c>
      <c r="Z2292" s="6" t="s">
        <v>12299</v>
      </c>
      <c r="AA2292" s="6"/>
      <c r="AB2292" s="6"/>
      <c r="AC2292" s="6"/>
      <c r="AD2292" s="6"/>
      <c r="AE2292" s="6"/>
      <c r="AF2292" s="6"/>
      <c r="AG2292" s="6"/>
    </row>
    <row r="2293" spans="1:33" x14ac:dyDescent="0.3">
      <c r="A2293" s="6">
        <v>4114</v>
      </c>
      <c r="B2293" s="6" t="s">
        <v>519</v>
      </c>
      <c r="C2293" s="6" t="s">
        <v>520</v>
      </c>
      <c r="D2293" s="6">
        <v>6</v>
      </c>
      <c r="E2293" s="6">
        <v>20</v>
      </c>
      <c r="F2293" s="6"/>
      <c r="G2293" s="6">
        <v>10</v>
      </c>
      <c r="H2293" s="6"/>
      <c r="I2293" s="6"/>
      <c r="J2293" s="6"/>
      <c r="K2293" s="6"/>
      <c r="L2293" s="6"/>
      <c r="M2293" s="6"/>
      <c r="N2293" s="6" t="str">
        <f>VLOOKUP(A2293,web_archive!D:AB,18,FALSE)</f>
        <v>None</v>
      </c>
      <c r="O2293" s="6"/>
      <c r="P2293" s="6">
        <v>16</v>
      </c>
      <c r="Q2293" s="6"/>
      <c r="R2293" s="6"/>
      <c r="S2293" s="6"/>
      <c r="T2293" s="6"/>
      <c r="U2293" s="6" t="s">
        <v>14815</v>
      </c>
      <c r="V2293" s="6" t="s">
        <v>16176</v>
      </c>
      <c r="W2293" s="6" t="s">
        <v>12368</v>
      </c>
      <c r="X2293" s="6" t="s">
        <v>12299</v>
      </c>
      <c r="Y2293" s="6" t="s">
        <v>12299</v>
      </c>
      <c r="Z2293" s="6"/>
      <c r="AA2293" s="6"/>
      <c r="AB2293" s="6"/>
      <c r="AC2293" s="6"/>
      <c r="AD2293" s="6"/>
      <c r="AE2293" s="6"/>
      <c r="AF2293" s="6"/>
      <c r="AG2293" s="6"/>
    </row>
    <row r="2294" spans="1:33" x14ac:dyDescent="0.3">
      <c r="A2294" s="6">
        <v>4115</v>
      </c>
      <c r="B2294" s="6" t="s">
        <v>5324</v>
      </c>
      <c r="C2294" s="6" t="s">
        <v>5325</v>
      </c>
      <c r="D2294" s="6">
        <v>6</v>
      </c>
      <c r="E2294" s="6">
        <v>20</v>
      </c>
      <c r="F2294" s="6"/>
      <c r="G2294" s="6">
        <v>10</v>
      </c>
      <c r="H2294" s="6"/>
      <c r="I2294" s="6"/>
      <c r="J2294" s="6"/>
      <c r="K2294" s="6"/>
      <c r="L2294" s="6"/>
      <c r="M2294" s="6"/>
      <c r="N2294" s="6" t="str">
        <f>VLOOKUP(A2294,web_archive!D:AB,18,FALSE)</f>
        <v>None</v>
      </c>
      <c r="O2294" s="6"/>
      <c r="P2294" s="6">
        <v>2</v>
      </c>
      <c r="Q2294" s="6"/>
      <c r="R2294" s="6"/>
      <c r="S2294" s="6"/>
      <c r="T2294" s="6"/>
      <c r="U2294" s="6" t="s">
        <v>16177</v>
      </c>
      <c r="V2294" s="6">
        <v>30</v>
      </c>
      <c r="W2294" s="6" t="s">
        <v>12649</v>
      </c>
      <c r="X2294" s="6" t="s">
        <v>12299</v>
      </c>
      <c r="Y2294" s="6" t="s">
        <v>12299</v>
      </c>
      <c r="Z2294" s="6"/>
      <c r="AA2294" s="6"/>
      <c r="AB2294" s="6"/>
      <c r="AC2294" s="6"/>
      <c r="AD2294" s="6"/>
      <c r="AE2294" s="6"/>
      <c r="AF2294" s="6"/>
      <c r="AG2294" s="6"/>
    </row>
    <row r="2295" spans="1:33" x14ac:dyDescent="0.3">
      <c r="A2295" s="6">
        <v>4116</v>
      </c>
      <c r="B2295" s="6" t="s">
        <v>5597</v>
      </c>
      <c r="C2295" s="6" t="s">
        <v>5598</v>
      </c>
      <c r="D2295" s="6">
        <v>6</v>
      </c>
      <c r="E2295" s="6">
        <v>20</v>
      </c>
      <c r="F2295" s="6"/>
      <c r="G2295" s="6">
        <v>10</v>
      </c>
      <c r="H2295" s="6"/>
      <c r="I2295" s="6"/>
      <c r="J2295" s="6"/>
      <c r="K2295" s="6"/>
      <c r="L2295" s="6"/>
      <c r="M2295" s="6"/>
      <c r="N2295" s="6" t="str">
        <f>VLOOKUP(A2295,web_archive!D:AB,18,FALSE)</f>
        <v>None</v>
      </c>
      <c r="O2295" s="6"/>
      <c r="P2295" s="6">
        <v>4</v>
      </c>
      <c r="Q2295" s="6"/>
      <c r="R2295" s="6"/>
      <c r="S2295" s="6"/>
      <c r="T2295" s="6"/>
      <c r="U2295" s="6" t="s">
        <v>14036</v>
      </c>
      <c r="V2295" s="6" t="s">
        <v>13306</v>
      </c>
      <c r="W2295" s="6" t="s">
        <v>16159</v>
      </c>
      <c r="X2295" s="6" t="s">
        <v>12491</v>
      </c>
      <c r="Y2295" s="6" t="s">
        <v>12299</v>
      </c>
      <c r="Z2295" s="6" t="s">
        <v>12299</v>
      </c>
      <c r="AA2295" s="6"/>
      <c r="AB2295" s="6"/>
      <c r="AC2295" s="6"/>
      <c r="AD2295" s="6"/>
      <c r="AE2295" s="6"/>
      <c r="AF2295" s="6"/>
      <c r="AG2295" s="6"/>
    </row>
    <row r="2296" spans="1:33" x14ac:dyDescent="0.3">
      <c r="A2296" s="6">
        <v>4117</v>
      </c>
      <c r="B2296" s="6" t="s">
        <v>9032</v>
      </c>
      <c r="C2296" s="6" t="s">
        <v>9033</v>
      </c>
      <c r="D2296" s="6">
        <v>6</v>
      </c>
      <c r="E2296" s="6">
        <v>20</v>
      </c>
      <c r="F2296" s="6"/>
      <c r="G2296" s="6">
        <v>10</v>
      </c>
      <c r="H2296" s="6"/>
      <c r="I2296" s="6"/>
      <c r="J2296" s="6"/>
      <c r="K2296" s="6"/>
      <c r="L2296" s="6"/>
      <c r="M2296" s="6"/>
      <c r="N2296" s="6" t="str">
        <f>VLOOKUP(A2296,web_archive!D:AB,18,FALSE)</f>
        <v>None</v>
      </c>
      <c r="O2296" s="6"/>
      <c r="P2296" s="6">
        <v>2</v>
      </c>
      <c r="Q2296" s="6"/>
      <c r="R2296" s="6"/>
      <c r="S2296" s="6"/>
      <c r="T2296" s="6"/>
      <c r="U2296" s="6" t="s">
        <v>12546</v>
      </c>
      <c r="V2296" s="6" t="s">
        <v>16178</v>
      </c>
      <c r="W2296" s="6" t="s">
        <v>12491</v>
      </c>
      <c r="X2296" s="6" t="s">
        <v>12299</v>
      </c>
      <c r="Y2296" s="6" t="s">
        <v>12299</v>
      </c>
      <c r="Z2296" s="6"/>
      <c r="AA2296" s="6"/>
      <c r="AB2296" s="6"/>
      <c r="AC2296" s="6"/>
      <c r="AD2296" s="6"/>
      <c r="AE2296" s="6"/>
      <c r="AF2296" s="6"/>
      <c r="AG2296" s="6"/>
    </row>
    <row r="2297" spans="1:33" x14ac:dyDescent="0.3">
      <c r="A2297" s="6">
        <v>4118</v>
      </c>
      <c r="B2297" s="6" t="s">
        <v>7519</v>
      </c>
      <c r="C2297" s="6" t="s">
        <v>7520</v>
      </c>
      <c r="D2297" s="6">
        <v>6</v>
      </c>
      <c r="E2297" s="6">
        <v>20</v>
      </c>
      <c r="F2297" s="6"/>
      <c r="G2297" s="6">
        <v>10</v>
      </c>
      <c r="H2297" s="6"/>
      <c r="I2297" s="6"/>
      <c r="J2297" s="6"/>
      <c r="K2297" s="6"/>
      <c r="L2297" s="6"/>
      <c r="M2297" s="6"/>
      <c r="N2297" s="6" t="str">
        <f>VLOOKUP(A2297,web_archive!D:AB,18,FALSE)</f>
        <v>None</v>
      </c>
      <c r="O2297" s="6"/>
      <c r="P2297" s="6">
        <v>2</v>
      </c>
      <c r="Q2297" s="6"/>
      <c r="R2297" s="6"/>
      <c r="S2297" s="6"/>
      <c r="T2297" s="6"/>
      <c r="U2297" s="6" t="s">
        <v>12570</v>
      </c>
      <c r="V2297" s="6" t="s">
        <v>12648</v>
      </c>
      <c r="W2297" s="6" t="s">
        <v>12483</v>
      </c>
      <c r="X2297" s="6" t="s">
        <v>12299</v>
      </c>
      <c r="Y2297" s="6" t="s">
        <v>12299</v>
      </c>
      <c r="Z2297" s="6"/>
      <c r="AA2297" s="6"/>
      <c r="AB2297" s="6"/>
      <c r="AC2297" s="6"/>
      <c r="AD2297" s="6"/>
      <c r="AE2297" s="6"/>
      <c r="AF2297" s="6"/>
      <c r="AG2297" s="6"/>
    </row>
    <row r="2298" spans="1:33" x14ac:dyDescent="0.3">
      <c r="A2298" s="6">
        <v>4119</v>
      </c>
      <c r="B2298" s="6" t="s">
        <v>811</v>
      </c>
      <c r="C2298" s="6" t="s">
        <v>812</v>
      </c>
      <c r="D2298" s="6">
        <v>6</v>
      </c>
      <c r="E2298" s="6">
        <v>20</v>
      </c>
      <c r="F2298" s="6"/>
      <c r="G2298" s="6">
        <v>10</v>
      </c>
      <c r="H2298" s="6"/>
      <c r="I2298" s="6"/>
      <c r="J2298" s="6"/>
      <c r="K2298" s="6"/>
      <c r="L2298" s="6"/>
      <c r="M2298" s="6"/>
      <c r="N2298" s="6" t="str">
        <f>VLOOKUP(A2298,web_archive!D:AB,18,FALSE)</f>
        <v>None</v>
      </c>
      <c r="O2298" s="6"/>
      <c r="P2298" s="6">
        <v>16</v>
      </c>
      <c r="Q2298" s="6"/>
      <c r="R2298" s="6"/>
      <c r="S2298" s="6"/>
      <c r="T2298" s="6"/>
      <c r="U2298" s="6" t="s">
        <v>14815</v>
      </c>
      <c r="V2298" s="6" t="s">
        <v>12659</v>
      </c>
      <c r="W2298" s="6" t="s">
        <v>12299</v>
      </c>
      <c r="X2298" s="6" t="s">
        <v>12299</v>
      </c>
      <c r="Y2298" s="6"/>
      <c r="Z2298" s="6"/>
      <c r="AA2298" s="6"/>
      <c r="AB2298" s="6"/>
      <c r="AC2298" s="6"/>
      <c r="AD2298" s="6"/>
      <c r="AE2298" s="6"/>
      <c r="AF2298" s="6"/>
      <c r="AG2298" s="6"/>
    </row>
    <row r="2299" spans="1:33" x14ac:dyDescent="0.3">
      <c r="A2299" s="6">
        <v>4120</v>
      </c>
      <c r="B2299" s="6" t="s">
        <v>7515</v>
      </c>
      <c r="C2299" s="6" t="s">
        <v>7516</v>
      </c>
      <c r="D2299" s="6">
        <v>6</v>
      </c>
      <c r="E2299" s="6">
        <v>20</v>
      </c>
      <c r="F2299" s="6"/>
      <c r="G2299" s="6">
        <v>10</v>
      </c>
      <c r="H2299" s="6"/>
      <c r="I2299" s="6"/>
      <c r="J2299" s="6"/>
      <c r="K2299" s="6"/>
      <c r="L2299" s="6"/>
      <c r="M2299" s="6"/>
      <c r="N2299" s="6" t="str">
        <f>VLOOKUP(A2299,web_archive!D:AB,18,FALSE)</f>
        <v>None</v>
      </c>
      <c r="O2299" s="6"/>
      <c r="P2299" s="6">
        <v>32</v>
      </c>
      <c r="Q2299" s="6"/>
      <c r="R2299" s="6"/>
      <c r="S2299" s="6"/>
      <c r="T2299" s="6"/>
      <c r="U2299" s="6" t="s">
        <v>12978</v>
      </c>
      <c r="V2299" s="6" t="s">
        <v>12648</v>
      </c>
      <c r="W2299" s="6" t="s">
        <v>12486</v>
      </c>
      <c r="X2299" s="6" t="s">
        <v>12299</v>
      </c>
      <c r="Y2299" s="6" t="s">
        <v>12299</v>
      </c>
      <c r="Z2299" s="6"/>
      <c r="AA2299" s="6"/>
      <c r="AB2299" s="6"/>
      <c r="AC2299" s="6"/>
      <c r="AD2299" s="6"/>
      <c r="AE2299" s="6"/>
      <c r="AF2299" s="6"/>
      <c r="AG2299" s="6"/>
    </row>
    <row r="2300" spans="1:33" x14ac:dyDescent="0.3">
      <c r="A2300" s="6">
        <v>4121</v>
      </c>
      <c r="B2300" s="6" t="s">
        <v>7552</v>
      </c>
      <c r="C2300" s="6" t="s">
        <v>7553</v>
      </c>
      <c r="D2300" s="6">
        <v>6</v>
      </c>
      <c r="E2300" s="6">
        <v>20</v>
      </c>
      <c r="F2300" s="6"/>
      <c r="G2300" s="6">
        <v>10</v>
      </c>
      <c r="H2300" s="6"/>
      <c r="I2300" s="6"/>
      <c r="J2300" s="6"/>
      <c r="K2300" s="6"/>
      <c r="L2300" s="6"/>
      <c r="M2300" s="6"/>
      <c r="N2300" s="6" t="e">
        <f>VLOOKUP(A2300,web_archive!D:AB,18,FALSE)</f>
        <v>#N/A</v>
      </c>
      <c r="O2300" s="6"/>
      <c r="P2300" s="6">
        <v>2</v>
      </c>
      <c r="Q2300" s="6"/>
      <c r="R2300" s="6"/>
      <c r="S2300" s="6"/>
      <c r="T2300" s="6"/>
      <c r="U2300" s="6" t="s">
        <v>12892</v>
      </c>
      <c r="V2300" s="6" t="s">
        <v>12413</v>
      </c>
      <c r="W2300" s="6" t="s">
        <v>12299</v>
      </c>
      <c r="X2300" s="6" t="s">
        <v>12299</v>
      </c>
      <c r="Y2300" s="6"/>
      <c r="Z2300" s="6"/>
      <c r="AA2300" s="6"/>
      <c r="AB2300" s="6"/>
      <c r="AC2300" s="6"/>
      <c r="AD2300" s="6"/>
      <c r="AE2300" s="6"/>
      <c r="AF2300" s="6"/>
      <c r="AG2300" s="6"/>
    </row>
    <row r="2301" spans="1:33" x14ac:dyDescent="0.3">
      <c r="A2301" s="6">
        <v>4122</v>
      </c>
      <c r="B2301" s="6" t="s">
        <v>2960</v>
      </c>
      <c r="C2301" s="6" t="s">
        <v>2961</v>
      </c>
      <c r="D2301" s="6">
        <v>6</v>
      </c>
      <c r="E2301" s="6">
        <v>20</v>
      </c>
      <c r="F2301" s="6"/>
      <c r="G2301" s="6">
        <v>10</v>
      </c>
      <c r="H2301" s="6"/>
      <c r="I2301" s="6"/>
      <c r="J2301" s="6"/>
      <c r="K2301" s="6"/>
      <c r="L2301" s="6"/>
      <c r="M2301" s="6"/>
      <c r="N2301" s="6" t="str">
        <f>VLOOKUP(A2301,web_archive!D:AB,18,FALSE)</f>
        <v>None</v>
      </c>
      <c r="O2301" s="6"/>
      <c r="P2301" s="6">
        <v>769</v>
      </c>
      <c r="Q2301" s="6"/>
      <c r="R2301" s="6"/>
      <c r="S2301" s="6"/>
      <c r="T2301" s="6"/>
      <c r="U2301" s="6" t="s">
        <v>12691</v>
      </c>
      <c r="V2301" s="6" t="s">
        <v>14011</v>
      </c>
      <c r="W2301" s="6" t="s">
        <v>12860</v>
      </c>
      <c r="X2301" s="6" t="s">
        <v>12581</v>
      </c>
      <c r="Y2301" s="6" t="s">
        <v>12299</v>
      </c>
      <c r="Z2301" s="6" t="s">
        <v>12299</v>
      </c>
      <c r="AA2301" s="6"/>
      <c r="AB2301" s="6"/>
      <c r="AC2301" s="6"/>
      <c r="AD2301" s="6"/>
      <c r="AE2301" s="6"/>
      <c r="AF2301" s="6"/>
      <c r="AG2301" s="6"/>
    </row>
    <row r="2302" spans="1:33" x14ac:dyDescent="0.3">
      <c r="A2302" s="6">
        <v>4123</v>
      </c>
      <c r="B2302" s="6" t="s">
        <v>3519</v>
      </c>
      <c r="C2302" s="6" t="s">
        <v>3520</v>
      </c>
      <c r="D2302" s="6">
        <v>6</v>
      </c>
      <c r="E2302" s="6">
        <v>20</v>
      </c>
      <c r="F2302" s="6"/>
      <c r="G2302" s="6">
        <v>10</v>
      </c>
      <c r="H2302" s="6"/>
      <c r="I2302" s="6"/>
      <c r="J2302" s="6"/>
      <c r="K2302" s="6"/>
      <c r="L2302" s="6"/>
      <c r="M2302" s="6"/>
      <c r="N2302" s="6" t="e">
        <f>VLOOKUP(A2302,web_archive!D:AB,18,FALSE)</f>
        <v>#N/A</v>
      </c>
      <c r="O2302" s="6"/>
      <c r="P2302" s="6">
        <v>64</v>
      </c>
      <c r="Q2302" s="6"/>
      <c r="R2302" s="6"/>
      <c r="S2302" s="6"/>
      <c r="T2302" s="6"/>
      <c r="U2302" s="6" t="s">
        <v>12807</v>
      </c>
      <c r="V2302" s="6" t="s">
        <v>13694</v>
      </c>
      <c r="W2302" s="6" t="s">
        <v>14769</v>
      </c>
      <c r="X2302" s="6">
        <v>60000</v>
      </c>
      <c r="Y2302" s="6">
        <v>10</v>
      </c>
      <c r="Z2302" s="6">
        <v>0</v>
      </c>
      <c r="AA2302" s="6">
        <v>0</v>
      </c>
      <c r="AB2302" s="6" t="s">
        <v>12368</v>
      </c>
      <c r="AC2302" s="6" t="s">
        <v>14770</v>
      </c>
      <c r="AD2302" s="6"/>
      <c r="AE2302" s="6"/>
      <c r="AF2302" s="6"/>
      <c r="AG2302" s="6"/>
    </row>
    <row r="2303" spans="1:33" x14ac:dyDescent="0.3">
      <c r="A2303" s="6">
        <v>4124</v>
      </c>
      <c r="B2303" s="6" t="s">
        <v>6595</v>
      </c>
      <c r="C2303" s="6" t="s">
        <v>6596</v>
      </c>
      <c r="D2303" s="6">
        <v>6</v>
      </c>
      <c r="E2303" s="6">
        <v>20</v>
      </c>
      <c r="F2303" s="6"/>
      <c r="G2303" s="6">
        <v>10</v>
      </c>
      <c r="H2303" s="6"/>
      <c r="I2303" s="6"/>
      <c r="J2303" s="6"/>
      <c r="K2303" s="6"/>
      <c r="L2303" s="6"/>
      <c r="M2303" s="6"/>
      <c r="N2303" s="6" t="str">
        <f>VLOOKUP(A2303,web_archive!D:AB,18,FALSE)</f>
        <v>None</v>
      </c>
      <c r="O2303" s="6"/>
      <c r="P2303" s="6">
        <v>32</v>
      </c>
      <c r="Q2303" s="6"/>
      <c r="R2303" s="6"/>
      <c r="S2303" s="6"/>
      <c r="T2303" s="6"/>
      <c r="U2303" s="6" t="s">
        <v>12978</v>
      </c>
      <c r="V2303" s="6" t="s">
        <v>12798</v>
      </c>
      <c r="W2303" s="6" t="s">
        <v>16179</v>
      </c>
      <c r="X2303" s="6" t="s">
        <v>12592</v>
      </c>
      <c r="Y2303" s="6" t="s">
        <v>12581</v>
      </c>
      <c r="Z2303" s="6" t="s">
        <v>12299</v>
      </c>
      <c r="AA2303" s="6" t="s">
        <v>12299</v>
      </c>
      <c r="AB2303" s="6"/>
      <c r="AC2303" s="6"/>
      <c r="AD2303" s="6"/>
      <c r="AE2303" s="6"/>
      <c r="AF2303" s="6"/>
      <c r="AG2303" s="6"/>
    </row>
    <row r="2304" spans="1:33" x14ac:dyDescent="0.3">
      <c r="A2304" s="6">
        <v>4125</v>
      </c>
      <c r="B2304" s="6" t="s">
        <v>2932</v>
      </c>
      <c r="C2304" s="6" t="s">
        <v>2933</v>
      </c>
      <c r="D2304" s="6">
        <v>6</v>
      </c>
      <c r="E2304" s="6">
        <v>20</v>
      </c>
      <c r="F2304" s="6"/>
      <c r="G2304" s="6">
        <v>10</v>
      </c>
      <c r="H2304" s="6"/>
      <c r="I2304" s="6"/>
      <c r="J2304" s="6"/>
      <c r="K2304" s="6"/>
      <c r="L2304" s="6"/>
      <c r="M2304" s="6"/>
      <c r="N2304" s="6" t="str">
        <f>VLOOKUP(A2304,web_archive!D:AB,18,FALSE)</f>
        <v>None</v>
      </c>
      <c r="O2304" s="6"/>
      <c r="P2304" s="6">
        <v>2</v>
      </c>
      <c r="Q2304" s="6"/>
      <c r="R2304" s="6"/>
      <c r="S2304" s="6"/>
      <c r="T2304" s="6"/>
      <c r="U2304" s="6" t="s">
        <v>12570</v>
      </c>
      <c r="V2304" s="6" t="s">
        <v>12549</v>
      </c>
      <c r="W2304" s="6" t="s">
        <v>16180</v>
      </c>
      <c r="X2304" s="6" t="s">
        <v>12551</v>
      </c>
      <c r="Y2304" s="6" t="s">
        <v>16180</v>
      </c>
      <c r="Z2304" s="6" t="s">
        <v>12802</v>
      </c>
      <c r="AA2304" s="6" t="s">
        <v>16180</v>
      </c>
      <c r="AB2304" s="6" t="s">
        <v>12571</v>
      </c>
      <c r="AC2304" s="6" t="s">
        <v>16180</v>
      </c>
      <c r="AD2304" s="6" t="s">
        <v>14784</v>
      </c>
      <c r="AE2304" s="6" t="s">
        <v>13459</v>
      </c>
      <c r="AF2304" s="6" t="s">
        <v>12299</v>
      </c>
      <c r="AG2304" s="6" t="s">
        <v>12299</v>
      </c>
    </row>
    <row r="2305" spans="1:26" x14ac:dyDescent="0.3">
      <c r="A2305" s="6">
        <v>4126</v>
      </c>
      <c r="B2305" s="6" t="s">
        <v>6712</v>
      </c>
      <c r="C2305" s="6" t="s">
        <v>6713</v>
      </c>
      <c r="D2305" s="6">
        <v>6</v>
      </c>
      <c r="E2305" s="6">
        <v>20</v>
      </c>
      <c r="F2305" s="6"/>
      <c r="G2305" s="6">
        <v>10</v>
      </c>
      <c r="H2305" s="6"/>
      <c r="I2305" s="6"/>
      <c r="J2305" s="6"/>
      <c r="K2305" s="6"/>
      <c r="L2305" s="6"/>
      <c r="M2305" s="6"/>
      <c r="N2305" s="6" t="str">
        <f>VLOOKUP(A2305,web_archive!D:AB,18,FALSE)</f>
        <v>None</v>
      </c>
      <c r="O2305" s="6"/>
      <c r="P2305" s="6">
        <v>2</v>
      </c>
      <c r="Q2305" s="6"/>
      <c r="R2305" s="6"/>
      <c r="S2305" s="6"/>
      <c r="T2305" s="6"/>
      <c r="U2305" s="6" t="s">
        <v>12747</v>
      </c>
      <c r="V2305" s="6" t="s">
        <v>13072</v>
      </c>
      <c r="W2305" s="6" t="s">
        <v>16165</v>
      </c>
      <c r="X2305" s="6" t="s">
        <v>12491</v>
      </c>
      <c r="Y2305" s="6" t="s">
        <v>12299</v>
      </c>
      <c r="Z2305" s="6" t="s">
        <v>12299</v>
      </c>
    </row>
    <row r="2306" spans="1:26" x14ac:dyDescent="0.3">
      <c r="A2306" s="6">
        <v>4127</v>
      </c>
      <c r="B2306" s="6" t="s">
        <v>7071</v>
      </c>
      <c r="C2306" s="6" t="s">
        <v>7072</v>
      </c>
      <c r="D2306" s="6">
        <v>6</v>
      </c>
      <c r="E2306" s="6">
        <v>20</v>
      </c>
      <c r="F2306" s="6"/>
      <c r="G2306" s="6">
        <v>10</v>
      </c>
      <c r="H2306" s="6"/>
      <c r="I2306" s="6"/>
      <c r="J2306" s="6"/>
      <c r="K2306" s="6"/>
      <c r="L2306" s="6"/>
      <c r="M2306" s="6"/>
      <c r="N2306" s="6" t="str">
        <f>VLOOKUP(A2306,web_archive!D:AB,18,FALSE)</f>
        <v>None</v>
      </c>
      <c r="O2306" s="6"/>
      <c r="P2306" s="6">
        <v>769</v>
      </c>
      <c r="Q2306" s="6"/>
      <c r="R2306" s="6"/>
      <c r="S2306" s="6"/>
      <c r="T2306" s="6"/>
      <c r="U2306" s="6" t="s">
        <v>14772</v>
      </c>
      <c r="V2306" s="6" t="s">
        <v>12864</v>
      </c>
      <c r="W2306" s="6" t="s">
        <v>16181</v>
      </c>
      <c r="X2306" s="6" t="s">
        <v>12368</v>
      </c>
      <c r="Y2306" s="6" t="s">
        <v>12299</v>
      </c>
      <c r="Z2306" s="6" t="s">
        <v>12299</v>
      </c>
    </row>
    <row r="2307" spans="1:26" x14ac:dyDescent="0.3">
      <c r="A2307" s="6">
        <v>4128</v>
      </c>
      <c r="B2307" s="6" t="s">
        <v>4653</v>
      </c>
      <c r="C2307" s="6" t="s">
        <v>4654</v>
      </c>
      <c r="D2307" s="6">
        <v>6</v>
      </c>
      <c r="E2307" s="6">
        <v>20</v>
      </c>
      <c r="F2307" s="6"/>
      <c r="G2307" s="6">
        <v>10</v>
      </c>
      <c r="H2307" s="6"/>
      <c r="I2307" s="6"/>
      <c r="J2307" s="6"/>
      <c r="K2307" s="6"/>
      <c r="L2307" s="6"/>
      <c r="M2307" s="6"/>
      <c r="N2307" s="6" t="e">
        <f>VLOOKUP(A2307,web_archive!D:AB,18,FALSE)</f>
        <v>#N/A</v>
      </c>
      <c r="O2307" s="6"/>
      <c r="P2307" s="6">
        <v>32</v>
      </c>
      <c r="Q2307" s="6"/>
      <c r="R2307" s="6"/>
      <c r="S2307" s="6"/>
      <c r="T2307" s="6"/>
      <c r="U2307" s="6" t="s">
        <v>16182</v>
      </c>
      <c r="V2307" s="6" t="s">
        <v>16183</v>
      </c>
      <c r="W2307" s="6" t="s">
        <v>12413</v>
      </c>
      <c r="X2307" s="6" t="s">
        <v>12299</v>
      </c>
      <c r="Y2307" s="6" t="s">
        <v>12299</v>
      </c>
      <c r="Z2307" s="6"/>
    </row>
    <row r="2308" spans="1:26" x14ac:dyDescent="0.3">
      <c r="A2308" s="6">
        <v>4129</v>
      </c>
      <c r="B2308" s="6" t="s">
        <v>768</v>
      </c>
      <c r="C2308" s="6" t="s">
        <v>769</v>
      </c>
      <c r="D2308" s="6">
        <v>6</v>
      </c>
      <c r="E2308" s="6">
        <v>20</v>
      </c>
      <c r="F2308" s="6"/>
      <c r="G2308" s="6">
        <v>10</v>
      </c>
      <c r="H2308" s="6"/>
      <c r="I2308" s="6"/>
      <c r="J2308" s="6"/>
      <c r="K2308" s="6"/>
      <c r="L2308" s="6"/>
      <c r="M2308" s="6"/>
      <c r="N2308" s="6" t="str">
        <f>VLOOKUP(A2308,web_archive!D:AB,18,FALSE)</f>
        <v>None</v>
      </c>
      <c r="O2308" s="6"/>
      <c r="P2308" s="6">
        <v>4</v>
      </c>
      <c r="Q2308" s="6"/>
      <c r="R2308" s="6"/>
      <c r="S2308" s="6"/>
      <c r="T2308" s="6"/>
      <c r="U2308" s="6" t="s">
        <v>13315</v>
      </c>
      <c r="V2308" s="6" t="s">
        <v>16184</v>
      </c>
      <c r="W2308" s="6" t="s">
        <v>12368</v>
      </c>
      <c r="X2308" s="6" t="s">
        <v>12299</v>
      </c>
      <c r="Y2308" s="6" t="s">
        <v>12299</v>
      </c>
      <c r="Z2308" s="6"/>
    </row>
    <row r="2309" spans="1:26" x14ac:dyDescent="0.3">
      <c r="A2309" s="6">
        <v>4130</v>
      </c>
      <c r="B2309" s="6" t="s">
        <v>8819</v>
      </c>
      <c r="C2309" s="6" t="s">
        <v>8820</v>
      </c>
      <c r="D2309" s="6">
        <v>6</v>
      </c>
      <c r="E2309" s="6">
        <v>20</v>
      </c>
      <c r="F2309" s="6"/>
      <c r="G2309" s="6">
        <v>10</v>
      </c>
      <c r="H2309" s="6"/>
      <c r="I2309" s="6"/>
      <c r="J2309" s="6"/>
      <c r="K2309" s="6"/>
      <c r="L2309" s="6"/>
      <c r="M2309" s="6"/>
      <c r="N2309" s="6" t="str">
        <f>VLOOKUP(A2309,web_archive!D:AB,18,FALSE)</f>
        <v>None</v>
      </c>
      <c r="O2309" s="6"/>
      <c r="P2309" s="6">
        <v>2</v>
      </c>
      <c r="Q2309" s="6"/>
      <c r="R2309" s="6"/>
      <c r="S2309" s="6"/>
      <c r="T2309" s="6"/>
      <c r="U2309" s="6" t="s">
        <v>12821</v>
      </c>
      <c r="V2309" s="6" t="s">
        <v>14535</v>
      </c>
      <c r="W2309" s="6" t="s">
        <v>12483</v>
      </c>
      <c r="X2309" s="6" t="s">
        <v>12299</v>
      </c>
      <c r="Y2309" s="6" t="s">
        <v>12299</v>
      </c>
      <c r="Z2309" s="6"/>
    </row>
    <row r="2310" spans="1:26" x14ac:dyDescent="0.3">
      <c r="A2310" s="6">
        <v>4131</v>
      </c>
      <c r="B2310" s="6" t="s">
        <v>6794</v>
      </c>
      <c r="C2310" s="6" t="s">
        <v>6795</v>
      </c>
      <c r="D2310" s="6">
        <v>6</v>
      </c>
      <c r="E2310" s="6">
        <v>20</v>
      </c>
      <c r="F2310" s="6"/>
      <c r="G2310" s="6">
        <v>10</v>
      </c>
      <c r="H2310" s="6"/>
      <c r="I2310" s="6"/>
      <c r="J2310" s="6"/>
      <c r="K2310" s="6"/>
      <c r="L2310" s="6"/>
      <c r="M2310" s="6"/>
      <c r="N2310" s="6" t="e">
        <f>VLOOKUP(A2310,web_archive!D:AB,18,FALSE)</f>
        <v>#N/A</v>
      </c>
      <c r="O2310" s="6"/>
      <c r="P2310" s="6">
        <v>64</v>
      </c>
      <c r="Q2310" s="6"/>
      <c r="R2310" s="6"/>
      <c r="S2310" s="6"/>
      <c r="T2310" s="6"/>
      <c r="U2310" s="6" t="s">
        <v>16185</v>
      </c>
      <c r="V2310" s="6" t="s">
        <v>12464</v>
      </c>
      <c r="W2310" s="6" t="s">
        <v>12299</v>
      </c>
      <c r="X2310" s="6" t="s">
        <v>12299</v>
      </c>
      <c r="Y2310" s="6"/>
      <c r="Z2310" s="6"/>
    </row>
    <row r="2311" spans="1:26" x14ac:dyDescent="0.3">
      <c r="A2311" s="6">
        <v>4132</v>
      </c>
      <c r="B2311" s="6" t="s">
        <v>6736</v>
      </c>
      <c r="C2311" s="6" t="s">
        <v>6737</v>
      </c>
      <c r="D2311" s="6">
        <v>6</v>
      </c>
      <c r="E2311" s="6">
        <v>20</v>
      </c>
      <c r="F2311" s="6"/>
      <c r="G2311" s="6">
        <v>10</v>
      </c>
      <c r="H2311" s="6"/>
      <c r="I2311" s="6"/>
      <c r="J2311" s="6"/>
      <c r="K2311" s="6"/>
      <c r="L2311" s="6"/>
      <c r="M2311" s="6"/>
      <c r="N2311" s="6" t="e">
        <f>VLOOKUP(A2311,web_archive!D:AB,18,FALSE)</f>
        <v>#N/A</v>
      </c>
      <c r="O2311" s="6"/>
      <c r="P2311" s="6">
        <v>769</v>
      </c>
      <c r="Q2311" s="6"/>
      <c r="R2311" s="6"/>
      <c r="S2311" s="6"/>
      <c r="T2311" s="6"/>
      <c r="U2311" s="6" t="s">
        <v>16186</v>
      </c>
      <c r="V2311" s="6" t="s">
        <v>13825</v>
      </c>
      <c r="W2311" s="6" t="s">
        <v>12464</v>
      </c>
      <c r="X2311" s="6" t="s">
        <v>12299</v>
      </c>
      <c r="Y2311" s="6" t="s">
        <v>12299</v>
      </c>
      <c r="Z2311" s="6"/>
    </row>
    <row r="2312" spans="1:26" x14ac:dyDescent="0.3">
      <c r="A2312" s="6">
        <v>4133</v>
      </c>
      <c r="B2312" s="6" t="s">
        <v>2857</v>
      </c>
      <c r="C2312" s="6" t="s">
        <v>2858</v>
      </c>
      <c r="D2312" s="6">
        <v>6</v>
      </c>
      <c r="E2312" s="6">
        <v>20</v>
      </c>
      <c r="F2312" s="6"/>
      <c r="G2312" s="6">
        <v>10</v>
      </c>
      <c r="H2312" s="6"/>
      <c r="I2312" s="6"/>
      <c r="J2312" s="6"/>
      <c r="K2312" s="6"/>
      <c r="L2312" s="6"/>
      <c r="M2312" s="6"/>
      <c r="N2312" s="6" t="str">
        <f>VLOOKUP(A2312,web_archive!D:AB,18,FALSE)</f>
        <v>None</v>
      </c>
      <c r="O2312" s="6"/>
      <c r="P2312" s="6">
        <v>4</v>
      </c>
      <c r="Q2312" s="6"/>
      <c r="R2312" s="6"/>
      <c r="S2312" s="6"/>
      <c r="T2312" s="6"/>
      <c r="U2312" s="6" t="s">
        <v>14036</v>
      </c>
      <c r="V2312" s="6" t="s">
        <v>13179</v>
      </c>
      <c r="W2312" s="6" t="s">
        <v>12483</v>
      </c>
      <c r="X2312" s="6" t="s">
        <v>12299</v>
      </c>
      <c r="Y2312" s="6" t="s">
        <v>12299</v>
      </c>
      <c r="Z2312" s="6"/>
    </row>
    <row r="2313" spans="1:26" x14ac:dyDescent="0.3">
      <c r="A2313" s="6">
        <v>4134</v>
      </c>
      <c r="B2313" s="6" t="s">
        <v>3094</v>
      </c>
      <c r="C2313" s="6" t="s">
        <v>3095</v>
      </c>
      <c r="D2313" s="6">
        <v>6</v>
      </c>
      <c r="E2313" s="6">
        <v>20</v>
      </c>
      <c r="F2313" s="6"/>
      <c r="G2313" s="6">
        <v>10</v>
      </c>
      <c r="H2313" s="6"/>
      <c r="I2313" s="6"/>
      <c r="J2313" s="6"/>
      <c r="K2313" s="6"/>
      <c r="L2313" s="6"/>
      <c r="M2313" s="6"/>
      <c r="N2313" s="6" t="e">
        <f>VLOOKUP(A2313,web_archive!D:AB,18,FALSE)</f>
        <v>#N/A</v>
      </c>
      <c r="O2313" s="6"/>
      <c r="P2313" s="6">
        <v>2</v>
      </c>
      <c r="Q2313" s="6"/>
      <c r="R2313" s="6"/>
      <c r="S2313" s="6"/>
      <c r="T2313" s="6"/>
      <c r="U2313" s="6" t="s">
        <v>16187</v>
      </c>
      <c r="V2313" s="6">
        <v>100</v>
      </c>
      <c r="W2313" s="6" t="s">
        <v>12491</v>
      </c>
      <c r="X2313" s="6" t="s">
        <v>12299</v>
      </c>
      <c r="Y2313" s="6" t="s">
        <v>12299</v>
      </c>
      <c r="Z2313" s="6"/>
    </row>
    <row r="2314" spans="1:26" x14ac:dyDescent="0.3">
      <c r="A2314" s="6">
        <v>4135</v>
      </c>
      <c r="B2314" s="6" t="s">
        <v>7290</v>
      </c>
      <c r="C2314" s="6" t="s">
        <v>7291</v>
      </c>
      <c r="D2314" s="6">
        <v>6</v>
      </c>
      <c r="E2314" s="6">
        <v>20</v>
      </c>
      <c r="F2314" s="6"/>
      <c r="G2314" s="6">
        <v>10</v>
      </c>
      <c r="H2314" s="6"/>
      <c r="I2314" s="6"/>
      <c r="J2314" s="6"/>
      <c r="K2314" s="6"/>
      <c r="L2314" s="6"/>
      <c r="M2314" s="6"/>
      <c r="N2314" s="6" t="e">
        <f>VLOOKUP(A2314,web_archive!D:AB,18,FALSE)</f>
        <v>#N/A</v>
      </c>
      <c r="O2314" s="6"/>
      <c r="P2314" s="6">
        <v>16</v>
      </c>
      <c r="Q2314" s="6"/>
      <c r="R2314" s="6"/>
      <c r="S2314" s="6"/>
      <c r="T2314" s="6"/>
      <c r="U2314" s="6" t="s">
        <v>16188</v>
      </c>
      <c r="V2314" s="6" t="s">
        <v>12486</v>
      </c>
      <c r="W2314" s="6" t="s">
        <v>12299</v>
      </c>
      <c r="X2314" s="6" t="s">
        <v>12299</v>
      </c>
      <c r="Y2314" s="6"/>
      <c r="Z2314" s="6"/>
    </row>
    <row r="2315" spans="1:26" x14ac:dyDescent="0.3">
      <c r="A2315" s="6">
        <v>4136</v>
      </c>
      <c r="B2315" s="6" t="s">
        <v>5808</v>
      </c>
      <c r="C2315" s="6" t="s">
        <v>5809</v>
      </c>
      <c r="D2315" s="6">
        <v>6</v>
      </c>
      <c r="E2315" s="6">
        <v>20</v>
      </c>
      <c r="F2315" s="6"/>
      <c r="G2315" s="6">
        <v>10</v>
      </c>
      <c r="H2315" s="6"/>
      <c r="I2315" s="6"/>
      <c r="J2315" s="6"/>
      <c r="K2315" s="6"/>
      <c r="L2315" s="6"/>
      <c r="M2315" s="6"/>
      <c r="N2315" s="6" t="str">
        <f>VLOOKUP(A2315,web_archive!D:AB,18,FALSE)</f>
        <v>None</v>
      </c>
      <c r="O2315" s="6"/>
      <c r="P2315" s="6">
        <v>32</v>
      </c>
      <c r="Q2315" s="6"/>
      <c r="R2315" s="6"/>
      <c r="S2315" s="6"/>
      <c r="T2315" s="6"/>
      <c r="U2315" s="6" t="s">
        <v>12978</v>
      </c>
      <c r="V2315" s="6" t="s">
        <v>12798</v>
      </c>
      <c r="W2315" s="6" t="s">
        <v>12486</v>
      </c>
      <c r="X2315" s="6" t="s">
        <v>12299</v>
      </c>
      <c r="Y2315" s="6" t="s">
        <v>12299</v>
      </c>
      <c r="Z2315" s="6"/>
    </row>
    <row r="2316" spans="1:26" x14ac:dyDescent="0.3">
      <c r="A2316" s="6">
        <v>4137</v>
      </c>
      <c r="B2316" s="6" t="s">
        <v>3213</v>
      </c>
      <c r="C2316" s="6" t="s">
        <v>3214</v>
      </c>
      <c r="D2316" s="6">
        <v>6</v>
      </c>
      <c r="E2316" s="6">
        <v>20</v>
      </c>
      <c r="F2316" s="6"/>
      <c r="G2316" s="6">
        <v>10</v>
      </c>
      <c r="H2316" s="6"/>
      <c r="I2316" s="6"/>
      <c r="J2316" s="6"/>
      <c r="K2316" s="6"/>
      <c r="L2316" s="6"/>
      <c r="M2316" s="6"/>
      <c r="N2316" s="6" t="e">
        <f>VLOOKUP(A2316,web_archive!D:AB,18,FALSE)</f>
        <v>#N/A</v>
      </c>
      <c r="O2316" s="6"/>
      <c r="P2316" s="6">
        <v>2</v>
      </c>
      <c r="Q2316" s="6"/>
      <c r="R2316" s="6"/>
      <c r="S2316" s="6"/>
      <c r="T2316" s="6"/>
      <c r="U2316" s="6" t="s">
        <v>16189</v>
      </c>
      <c r="V2316" s="6" t="s">
        <v>12368</v>
      </c>
      <c r="W2316" s="6" t="s">
        <v>12299</v>
      </c>
      <c r="X2316" s="6" t="s">
        <v>12299</v>
      </c>
      <c r="Y2316" s="6"/>
      <c r="Z2316" s="6"/>
    </row>
    <row r="2317" spans="1:26" x14ac:dyDescent="0.3">
      <c r="A2317" s="6">
        <v>4138</v>
      </c>
      <c r="B2317" s="6" t="s">
        <v>414</v>
      </c>
      <c r="C2317" s="6" t="s">
        <v>415</v>
      </c>
      <c r="D2317" s="6">
        <v>6</v>
      </c>
      <c r="E2317" s="6">
        <v>20</v>
      </c>
      <c r="F2317" s="6"/>
      <c r="G2317" s="6">
        <v>10</v>
      </c>
      <c r="H2317" s="6"/>
      <c r="I2317" s="6"/>
      <c r="J2317" s="6"/>
      <c r="K2317" s="6"/>
      <c r="L2317" s="6"/>
      <c r="M2317" s="6"/>
      <c r="N2317" s="6" t="str">
        <f>VLOOKUP(A2317,web_archive!D:AB,18,FALSE)</f>
        <v>None</v>
      </c>
      <c r="O2317" s="6"/>
      <c r="P2317" s="6">
        <v>32</v>
      </c>
      <c r="Q2317" s="6"/>
      <c r="R2317" s="6"/>
      <c r="S2317" s="6"/>
      <c r="T2317" s="6"/>
      <c r="U2317" s="6" t="s">
        <v>12978</v>
      </c>
      <c r="V2317" s="6" t="s">
        <v>13285</v>
      </c>
      <c r="W2317" s="6" t="s">
        <v>12486</v>
      </c>
      <c r="X2317" s="6" t="s">
        <v>12299</v>
      </c>
      <c r="Y2317" s="6" t="s">
        <v>12299</v>
      </c>
      <c r="Z2317" s="6"/>
    </row>
    <row r="2318" spans="1:26" x14ac:dyDescent="0.3">
      <c r="A2318" s="6">
        <v>4139</v>
      </c>
      <c r="B2318" s="6" t="s">
        <v>5663</v>
      </c>
      <c r="C2318" s="6" t="s">
        <v>5664</v>
      </c>
      <c r="D2318" s="6">
        <v>6</v>
      </c>
      <c r="E2318" s="6">
        <v>20</v>
      </c>
      <c r="F2318" s="6"/>
      <c r="G2318" s="6">
        <v>10</v>
      </c>
      <c r="H2318" s="6"/>
      <c r="I2318" s="6"/>
      <c r="J2318" s="6"/>
      <c r="K2318" s="6"/>
      <c r="L2318" s="6"/>
      <c r="M2318" s="6"/>
      <c r="N2318" s="6" t="str">
        <f>VLOOKUP(A2318,web_archive!D:AB,18,FALSE)</f>
        <v>None</v>
      </c>
      <c r="O2318" s="6"/>
      <c r="P2318" s="6">
        <v>136</v>
      </c>
      <c r="Q2318" s="6"/>
      <c r="R2318" s="6"/>
      <c r="S2318" s="6"/>
      <c r="T2318" s="6"/>
      <c r="U2318" s="6" t="s">
        <v>16190</v>
      </c>
      <c r="V2318" s="6" t="s">
        <v>12368</v>
      </c>
      <c r="W2318" s="6" t="s">
        <v>12299</v>
      </c>
      <c r="X2318" s="6" t="s">
        <v>12299</v>
      </c>
      <c r="Y2318" s="6"/>
      <c r="Z2318" s="6"/>
    </row>
    <row r="2319" spans="1:26" x14ac:dyDescent="0.3">
      <c r="A2319" s="6">
        <v>4140</v>
      </c>
      <c r="B2319" s="6" t="s">
        <v>5849</v>
      </c>
      <c r="C2319" s="6" t="s">
        <v>5850</v>
      </c>
      <c r="D2319" s="6">
        <v>6</v>
      </c>
      <c r="E2319" s="6">
        <v>20</v>
      </c>
      <c r="F2319" s="6"/>
      <c r="G2319" s="6">
        <v>10</v>
      </c>
      <c r="H2319" s="6"/>
      <c r="I2319" s="6"/>
      <c r="J2319" s="6"/>
      <c r="K2319" s="6"/>
      <c r="L2319" s="6"/>
      <c r="M2319" s="6"/>
      <c r="N2319" s="6" t="str">
        <f>VLOOKUP(A2319,web_archive!D:AB,18,FALSE)</f>
        <v>None</v>
      </c>
      <c r="O2319" s="6"/>
      <c r="P2319" s="6">
        <v>2</v>
      </c>
      <c r="Q2319" s="6"/>
      <c r="R2319" s="6"/>
      <c r="S2319" s="6"/>
      <c r="T2319" s="6"/>
      <c r="U2319" s="6" t="s">
        <v>12674</v>
      </c>
      <c r="V2319" s="6" t="s">
        <v>12598</v>
      </c>
      <c r="W2319" s="6" t="s">
        <v>12464</v>
      </c>
      <c r="X2319" s="6" t="s">
        <v>12299</v>
      </c>
      <c r="Y2319" s="6" t="s">
        <v>12299</v>
      </c>
      <c r="Z2319" s="6"/>
    </row>
    <row r="2320" spans="1:26" x14ac:dyDescent="0.3">
      <c r="A2320" s="6">
        <v>4141</v>
      </c>
      <c r="B2320" s="6" t="s">
        <v>3705</v>
      </c>
      <c r="C2320" s="6" t="s">
        <v>3706</v>
      </c>
      <c r="D2320" s="6">
        <v>6</v>
      </c>
      <c r="E2320" s="6">
        <v>20</v>
      </c>
      <c r="F2320" s="6"/>
      <c r="G2320" s="6">
        <v>10</v>
      </c>
      <c r="H2320" s="6"/>
      <c r="I2320" s="6"/>
      <c r="J2320" s="6"/>
      <c r="K2320" s="6"/>
      <c r="L2320" s="6"/>
      <c r="M2320" s="6"/>
      <c r="N2320" s="6" t="str">
        <f>VLOOKUP(A2320,web_archive!D:AB,18,FALSE)</f>
        <v>None</v>
      </c>
      <c r="O2320" s="6"/>
      <c r="P2320" s="6">
        <v>16</v>
      </c>
      <c r="Q2320" s="6"/>
      <c r="R2320" s="6"/>
      <c r="S2320" s="6"/>
      <c r="T2320" s="6"/>
      <c r="U2320" s="6" t="s">
        <v>14815</v>
      </c>
      <c r="V2320" s="6" t="s">
        <v>16191</v>
      </c>
      <c r="W2320" s="6" t="s">
        <v>16161</v>
      </c>
      <c r="X2320" s="6" t="s">
        <v>12368</v>
      </c>
      <c r="Y2320" s="6" t="s">
        <v>12299</v>
      </c>
      <c r="Z2320" s="6" t="s">
        <v>12299</v>
      </c>
    </row>
    <row r="2321" spans="1:37" x14ac:dyDescent="0.3">
      <c r="A2321" s="6">
        <v>4142</v>
      </c>
      <c r="B2321" s="6" t="s">
        <v>3083</v>
      </c>
      <c r="C2321" s="6" t="s">
        <v>3084</v>
      </c>
      <c r="D2321" s="6">
        <v>6</v>
      </c>
      <c r="E2321" s="6">
        <v>20</v>
      </c>
      <c r="F2321" s="6"/>
      <c r="G2321" s="6">
        <v>10</v>
      </c>
      <c r="H2321" s="6"/>
      <c r="I2321" s="6"/>
      <c r="J2321" s="6"/>
      <c r="K2321" s="6"/>
      <c r="L2321" s="6"/>
      <c r="M2321" s="6"/>
      <c r="N2321" s="6" t="e">
        <f>VLOOKUP(A2321,web_archive!D:AB,18,FALSE)</f>
        <v>#N/A</v>
      </c>
      <c r="O2321" s="6"/>
      <c r="P2321" s="6">
        <v>2</v>
      </c>
      <c r="Q2321" s="6"/>
      <c r="R2321" s="6"/>
      <c r="S2321" s="6"/>
      <c r="T2321" s="6"/>
      <c r="U2321" s="6" t="s">
        <v>13056</v>
      </c>
      <c r="V2321" s="6" t="s">
        <v>12489</v>
      </c>
      <c r="W2321" s="6" t="s">
        <v>12299</v>
      </c>
      <c r="X2321" s="6" t="s">
        <v>12299</v>
      </c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</row>
    <row r="2322" spans="1:37" x14ac:dyDescent="0.3">
      <c r="A2322" s="6">
        <v>4143</v>
      </c>
      <c r="B2322" s="6" t="s">
        <v>7282</v>
      </c>
      <c r="C2322" s="6" t="s">
        <v>7283</v>
      </c>
      <c r="D2322" s="6">
        <v>6</v>
      </c>
      <c r="E2322" s="6">
        <v>20</v>
      </c>
      <c r="F2322" s="6"/>
      <c r="G2322" s="6">
        <v>10</v>
      </c>
      <c r="H2322" s="6"/>
      <c r="I2322" s="6"/>
      <c r="J2322" s="6"/>
      <c r="K2322" s="6"/>
      <c r="L2322" s="6"/>
      <c r="M2322" s="6"/>
      <c r="N2322" s="6" t="e">
        <f>VLOOKUP(A2322,web_archive!D:AB,18,FALSE)</f>
        <v>#N/A</v>
      </c>
      <c r="O2322" s="6"/>
      <c r="P2322" s="6">
        <v>769</v>
      </c>
      <c r="Q2322" s="6"/>
      <c r="R2322" s="6"/>
      <c r="S2322" s="6"/>
      <c r="T2322" s="6"/>
      <c r="U2322" s="6" t="s">
        <v>12660</v>
      </c>
      <c r="V2322" s="6" t="s">
        <v>16192</v>
      </c>
      <c r="W2322" s="6" t="s">
        <v>12620</v>
      </c>
      <c r="X2322" s="6" t="s">
        <v>12581</v>
      </c>
      <c r="Y2322" s="6" t="s">
        <v>12299</v>
      </c>
      <c r="Z2322" s="6" t="s">
        <v>12299</v>
      </c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</row>
    <row r="2323" spans="1:37" x14ac:dyDescent="0.3">
      <c r="A2323" s="6">
        <v>4144</v>
      </c>
      <c r="B2323" s="6" t="s">
        <v>7353</v>
      </c>
      <c r="C2323" s="6" t="s">
        <v>7354</v>
      </c>
      <c r="D2323" s="6">
        <v>6</v>
      </c>
      <c r="E2323" s="6">
        <v>20</v>
      </c>
      <c r="F2323" s="6"/>
      <c r="G2323" s="6">
        <v>10</v>
      </c>
      <c r="H2323" s="6"/>
      <c r="I2323" s="6"/>
      <c r="J2323" s="6"/>
      <c r="K2323" s="6"/>
      <c r="L2323" s="6"/>
      <c r="M2323" s="6"/>
      <c r="N2323" s="6" t="e">
        <f>VLOOKUP(A2323,web_archive!D:AB,18,FALSE)</f>
        <v>#N/A</v>
      </c>
      <c r="O2323" s="6"/>
      <c r="P2323" s="6">
        <v>136</v>
      </c>
      <c r="Q2323" s="6"/>
      <c r="R2323" s="6"/>
      <c r="S2323" s="6"/>
      <c r="T2323" s="6"/>
      <c r="U2323" s="6" t="s">
        <v>16193</v>
      </c>
      <c r="V2323" s="6" t="s">
        <v>12368</v>
      </c>
      <c r="W2323" s="6" t="s">
        <v>12299</v>
      </c>
      <c r="X2323" s="6" t="s">
        <v>12299</v>
      </c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</row>
    <row r="2324" spans="1:37" x14ac:dyDescent="0.3">
      <c r="A2324" s="6">
        <v>4145</v>
      </c>
      <c r="B2324" s="6" t="s">
        <v>911</v>
      </c>
      <c r="C2324" s="6" t="s">
        <v>16194</v>
      </c>
      <c r="D2324" s="6">
        <v>6</v>
      </c>
      <c r="E2324" s="6">
        <v>20</v>
      </c>
      <c r="F2324" s="6"/>
      <c r="G2324" s="6">
        <v>10</v>
      </c>
      <c r="H2324" s="6"/>
      <c r="I2324" s="6"/>
      <c r="J2324" s="6"/>
      <c r="K2324" s="6"/>
      <c r="L2324" s="6"/>
      <c r="M2324" s="6"/>
      <c r="N2324" s="6" t="e">
        <f>VLOOKUP(A2324,web_archive!D:AB,18,FALSE)</f>
        <v>#N/A</v>
      </c>
      <c r="O2324" s="6"/>
      <c r="P2324" s="6">
        <v>136</v>
      </c>
      <c r="Q2324" s="6"/>
      <c r="R2324" s="6"/>
      <c r="S2324" s="6"/>
      <c r="T2324" s="6"/>
      <c r="U2324" s="6" t="s">
        <v>13638</v>
      </c>
      <c r="V2324" s="6" t="s">
        <v>16195</v>
      </c>
      <c r="W2324" s="6" t="s">
        <v>12299</v>
      </c>
      <c r="X2324" s="6" t="s">
        <v>12299</v>
      </c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</row>
    <row r="2325" spans="1:37" x14ac:dyDescent="0.3">
      <c r="A2325" s="6">
        <v>4146</v>
      </c>
      <c r="B2325" s="6" t="s">
        <v>6539</v>
      </c>
      <c r="C2325" s="6" t="s">
        <v>6540</v>
      </c>
      <c r="D2325" s="6">
        <v>6</v>
      </c>
      <c r="E2325" s="6">
        <v>20</v>
      </c>
      <c r="F2325" s="6"/>
      <c r="G2325" s="6">
        <v>10</v>
      </c>
      <c r="H2325" s="6"/>
      <c r="I2325" s="6"/>
      <c r="J2325" s="6"/>
      <c r="K2325" s="6"/>
      <c r="L2325" s="6"/>
      <c r="M2325" s="6"/>
      <c r="N2325" s="6" t="e">
        <f>VLOOKUP(A2325,web_archive!D:AB,18,FALSE)</f>
        <v>#N/A</v>
      </c>
      <c r="O2325" s="6"/>
      <c r="P2325" s="6">
        <v>32</v>
      </c>
      <c r="Q2325" s="6"/>
      <c r="R2325" s="6"/>
      <c r="S2325" s="6"/>
      <c r="T2325" s="6"/>
      <c r="U2325" s="6" t="s">
        <v>16196</v>
      </c>
      <c r="V2325" s="6" t="s">
        <v>12370</v>
      </c>
      <c r="W2325" s="6" t="s">
        <v>12299</v>
      </c>
      <c r="X2325" s="6" t="s">
        <v>12299</v>
      </c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</row>
    <row r="2326" spans="1:37" x14ac:dyDescent="0.3">
      <c r="A2326" s="6">
        <v>4147</v>
      </c>
      <c r="B2326" s="6" t="s">
        <v>772</v>
      </c>
      <c r="C2326" s="6" t="s">
        <v>773</v>
      </c>
      <c r="D2326" s="6">
        <v>6</v>
      </c>
      <c r="E2326" s="6">
        <v>20</v>
      </c>
      <c r="F2326" s="6"/>
      <c r="G2326" s="6">
        <v>10</v>
      </c>
      <c r="H2326" s="6"/>
      <c r="I2326" s="6"/>
      <c r="J2326" s="6"/>
      <c r="K2326" s="6"/>
      <c r="L2326" s="6"/>
      <c r="M2326" s="6"/>
      <c r="N2326" s="6" t="e">
        <f>VLOOKUP(A2326,web_archive!D:AB,18,FALSE)</f>
        <v>#N/A</v>
      </c>
      <c r="O2326" s="6"/>
      <c r="P2326" s="6">
        <v>2</v>
      </c>
      <c r="Q2326" s="6"/>
      <c r="R2326" s="6"/>
      <c r="S2326" s="6"/>
      <c r="T2326" s="6"/>
      <c r="U2326" s="6" t="s">
        <v>12892</v>
      </c>
      <c r="V2326" s="6" t="s">
        <v>16197</v>
      </c>
      <c r="W2326" s="6" t="s">
        <v>12368</v>
      </c>
      <c r="X2326" s="6" t="s">
        <v>12299</v>
      </c>
      <c r="Y2326" s="6" t="s">
        <v>12299</v>
      </c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</row>
    <row r="2327" spans="1:37" x14ac:dyDescent="0.3">
      <c r="A2327" s="6">
        <v>4148</v>
      </c>
      <c r="B2327" s="6" t="s">
        <v>7534</v>
      </c>
      <c r="C2327" s="6" t="s">
        <v>7535</v>
      </c>
      <c r="D2327" s="6">
        <v>6</v>
      </c>
      <c r="E2327" s="6">
        <v>20</v>
      </c>
      <c r="F2327" s="6"/>
      <c r="G2327" s="6">
        <v>10</v>
      </c>
      <c r="H2327" s="6"/>
      <c r="I2327" s="6"/>
      <c r="J2327" s="6"/>
      <c r="K2327" s="6"/>
      <c r="L2327" s="6"/>
      <c r="M2327" s="6"/>
      <c r="N2327" s="6" t="e">
        <f>VLOOKUP(A2327,web_archive!D:AB,18,FALSE)</f>
        <v>#N/A</v>
      </c>
      <c r="O2327" s="6"/>
      <c r="P2327" s="6">
        <v>769</v>
      </c>
      <c r="Q2327" s="6"/>
      <c r="R2327" s="6"/>
      <c r="S2327" s="6"/>
      <c r="T2327" s="6"/>
      <c r="U2327" s="6" t="s">
        <v>16126</v>
      </c>
      <c r="V2327" s="6" t="s">
        <v>16195</v>
      </c>
      <c r="W2327" s="6" t="s">
        <v>12299</v>
      </c>
      <c r="X2327" s="6" t="s">
        <v>12299</v>
      </c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</row>
    <row r="2328" spans="1:37" x14ac:dyDescent="0.3">
      <c r="A2328" s="6">
        <v>4149</v>
      </c>
      <c r="B2328" s="6" t="s">
        <v>4348</v>
      </c>
      <c r="C2328" s="6" t="s">
        <v>4349</v>
      </c>
      <c r="D2328" s="6">
        <v>6</v>
      </c>
      <c r="E2328" s="6">
        <v>20</v>
      </c>
      <c r="F2328" s="6"/>
      <c r="G2328" s="6">
        <v>10</v>
      </c>
      <c r="H2328" s="6"/>
      <c r="I2328" s="6"/>
      <c r="J2328" s="6"/>
      <c r="K2328" s="6"/>
      <c r="L2328" s="6"/>
      <c r="M2328" s="6"/>
      <c r="N2328" s="6" t="e">
        <f>VLOOKUP(A2328,web_archive!D:AB,18,FALSE)</f>
        <v>#N/A</v>
      </c>
      <c r="O2328" s="6"/>
      <c r="P2328" s="6">
        <v>136</v>
      </c>
      <c r="Q2328" s="6"/>
      <c r="R2328" s="6"/>
      <c r="S2328" s="6"/>
      <c r="T2328" s="6"/>
      <c r="U2328" s="6" t="s">
        <v>14025</v>
      </c>
      <c r="V2328" s="6">
        <v>12028</v>
      </c>
      <c r="W2328" s="6" t="s">
        <v>14784</v>
      </c>
      <c r="X2328" s="6" t="s">
        <v>12413</v>
      </c>
      <c r="Y2328" s="6" t="s">
        <v>12299</v>
      </c>
      <c r="Z2328" s="6" t="s">
        <v>12299</v>
      </c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</row>
    <row r="2329" spans="1:37" x14ac:dyDescent="0.3">
      <c r="A2329" s="6">
        <v>4150</v>
      </c>
      <c r="B2329" s="6" t="s">
        <v>4555</v>
      </c>
      <c r="C2329" s="6" t="s">
        <v>4556</v>
      </c>
      <c r="D2329" s="6">
        <v>6</v>
      </c>
      <c r="E2329" s="6">
        <v>20</v>
      </c>
      <c r="F2329" s="6"/>
      <c r="G2329" s="6">
        <v>10</v>
      </c>
      <c r="H2329" s="6"/>
      <c r="I2329" s="6"/>
      <c r="J2329" s="6"/>
      <c r="K2329" s="6"/>
      <c r="L2329" s="6"/>
      <c r="M2329" s="6"/>
      <c r="N2329" s="6" t="str">
        <f>VLOOKUP(A2329,web_archive!D:AB,18,FALSE)</f>
        <v>None</v>
      </c>
      <c r="O2329" s="6"/>
      <c r="P2329" s="6">
        <v>16</v>
      </c>
      <c r="Q2329" s="6"/>
      <c r="R2329" s="6"/>
      <c r="S2329" s="6"/>
      <c r="T2329" s="6"/>
      <c r="U2329" s="6" t="s">
        <v>16198</v>
      </c>
      <c r="V2329" s="6" t="s">
        <v>13525</v>
      </c>
      <c r="W2329" s="6" t="s">
        <v>13441</v>
      </c>
      <c r="X2329" s="6" t="s">
        <v>12299</v>
      </c>
      <c r="Y2329" s="6" t="s">
        <v>12299</v>
      </c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</row>
    <row r="2330" spans="1:37" x14ac:dyDescent="0.3">
      <c r="A2330" s="6">
        <v>4151</v>
      </c>
      <c r="B2330" s="6" t="s">
        <v>4320</v>
      </c>
      <c r="C2330" s="6" t="s">
        <v>4321</v>
      </c>
      <c r="D2330" s="6">
        <v>6</v>
      </c>
      <c r="E2330" s="6">
        <v>20</v>
      </c>
      <c r="F2330" s="6"/>
      <c r="G2330" s="6">
        <v>10</v>
      </c>
      <c r="H2330" s="6"/>
      <c r="I2330" s="6"/>
      <c r="J2330" s="6"/>
      <c r="K2330" s="6"/>
      <c r="L2330" s="6"/>
      <c r="M2330" s="6"/>
      <c r="N2330" s="6" t="str">
        <f>VLOOKUP(A2330,web_archive!D:AB,18,FALSE)</f>
        <v>None</v>
      </c>
      <c r="O2330" s="6"/>
      <c r="P2330" s="6">
        <v>64</v>
      </c>
      <c r="Q2330" s="6"/>
      <c r="R2330" s="6"/>
      <c r="S2330" s="6"/>
      <c r="T2330" s="6"/>
      <c r="U2330" s="6" t="s">
        <v>12978</v>
      </c>
      <c r="V2330" s="6" t="s">
        <v>12571</v>
      </c>
      <c r="W2330" s="6" t="s">
        <v>16199</v>
      </c>
      <c r="X2330" s="6" t="s">
        <v>12571</v>
      </c>
      <c r="Y2330" s="6" t="s">
        <v>12489</v>
      </c>
      <c r="Z2330" s="6" t="s">
        <v>12299</v>
      </c>
      <c r="AA2330" s="6" t="s">
        <v>12299</v>
      </c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</row>
    <row r="2331" spans="1:37" x14ac:dyDescent="0.3">
      <c r="A2331" s="6">
        <v>4152</v>
      </c>
      <c r="B2331" s="6" t="s">
        <v>4324</v>
      </c>
      <c r="C2331" s="6" t="s">
        <v>4325</v>
      </c>
      <c r="D2331" s="6">
        <v>6</v>
      </c>
      <c r="E2331" s="6">
        <v>20</v>
      </c>
      <c r="F2331" s="6"/>
      <c r="G2331" s="6">
        <v>10</v>
      </c>
      <c r="H2331" s="6"/>
      <c r="I2331" s="6"/>
      <c r="J2331" s="6"/>
      <c r="K2331" s="6"/>
      <c r="L2331" s="6"/>
      <c r="M2331" s="6"/>
      <c r="N2331" s="6" t="str">
        <f>VLOOKUP(A2331,web_archive!D:AB,18,FALSE)</f>
        <v>None</v>
      </c>
      <c r="O2331" s="6"/>
      <c r="P2331" s="6">
        <v>136</v>
      </c>
      <c r="Q2331" s="6"/>
      <c r="R2331" s="6"/>
      <c r="S2331" s="6"/>
      <c r="T2331" s="6"/>
      <c r="U2331" s="6" t="s">
        <v>16200</v>
      </c>
      <c r="V2331" s="6" t="s">
        <v>16201</v>
      </c>
      <c r="W2331" s="6" t="s">
        <v>16202</v>
      </c>
      <c r="X2331" s="6">
        <v>531</v>
      </c>
      <c r="Y2331" s="6" t="s">
        <v>14784</v>
      </c>
      <c r="Z2331" s="6" t="s">
        <v>16203</v>
      </c>
      <c r="AA2331" s="6">
        <v>532</v>
      </c>
      <c r="AB2331" s="6" t="s">
        <v>14784</v>
      </c>
      <c r="AC2331" s="6" t="s">
        <v>16203</v>
      </c>
      <c r="AD2331" s="6">
        <v>534</v>
      </c>
      <c r="AE2331" s="6" t="s">
        <v>14784</v>
      </c>
      <c r="AF2331" s="6" t="s">
        <v>12820</v>
      </c>
      <c r="AG2331" s="6" t="s">
        <v>12299</v>
      </c>
      <c r="AH2331" s="6" t="s">
        <v>12299</v>
      </c>
      <c r="AI2331" s="6"/>
      <c r="AJ2331" s="6"/>
      <c r="AK2331" s="6"/>
    </row>
    <row r="2332" spans="1:37" x14ac:dyDescent="0.3">
      <c r="A2332" s="6">
        <v>4153</v>
      </c>
      <c r="B2332" s="6" t="s">
        <v>2538</v>
      </c>
      <c r="C2332" s="6" t="s">
        <v>2539</v>
      </c>
      <c r="D2332" s="6">
        <v>6</v>
      </c>
      <c r="E2332" s="6">
        <v>20</v>
      </c>
      <c r="F2332" s="6"/>
      <c r="G2332" s="6">
        <v>10</v>
      </c>
      <c r="H2332" s="6"/>
      <c r="I2332" s="6"/>
      <c r="J2332" s="6"/>
      <c r="K2332" s="6"/>
      <c r="L2332" s="6"/>
      <c r="M2332" s="6"/>
      <c r="N2332" s="6" t="str">
        <f>VLOOKUP(A2332,web_archive!D:AB,18,FALSE)</f>
        <v>None</v>
      </c>
      <c r="O2332" s="6"/>
      <c r="P2332" s="6">
        <v>2</v>
      </c>
      <c r="Q2332" s="6"/>
      <c r="R2332" s="6"/>
      <c r="S2332" s="6"/>
      <c r="T2332" s="6"/>
      <c r="U2332" s="6" t="s">
        <v>13138</v>
      </c>
      <c r="V2332" s="6" t="s">
        <v>15560</v>
      </c>
      <c r="W2332" s="6">
        <v>1266</v>
      </c>
      <c r="X2332" s="6" t="s">
        <v>12486</v>
      </c>
      <c r="Y2332" s="6" t="s">
        <v>12299</v>
      </c>
      <c r="Z2332" s="6" t="s">
        <v>12299</v>
      </c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</row>
    <row r="2333" spans="1:37" x14ac:dyDescent="0.3">
      <c r="A2333" s="6">
        <v>4154</v>
      </c>
      <c r="B2333" s="6" t="s">
        <v>8387</v>
      </c>
      <c r="C2333" s="6" t="s">
        <v>8388</v>
      </c>
      <c r="D2333" s="6">
        <v>6</v>
      </c>
      <c r="E2333" s="6">
        <v>20</v>
      </c>
      <c r="F2333" s="6"/>
      <c r="G2333" s="6">
        <v>10</v>
      </c>
      <c r="H2333" s="6"/>
      <c r="I2333" s="6"/>
      <c r="J2333" s="6"/>
      <c r="K2333" s="6"/>
      <c r="L2333" s="6"/>
      <c r="M2333" s="6"/>
      <c r="N2333" s="6" t="str">
        <f>VLOOKUP(A2333,web_archive!D:AB,18,FALSE)</f>
        <v>None</v>
      </c>
      <c r="O2333" s="6"/>
      <c r="P2333" s="6">
        <v>136</v>
      </c>
      <c r="Q2333" s="6"/>
      <c r="R2333" s="6"/>
      <c r="S2333" s="6"/>
      <c r="T2333" s="6"/>
      <c r="U2333" s="6" t="s">
        <v>16200</v>
      </c>
      <c r="V2333" s="6" t="s">
        <v>16204</v>
      </c>
      <c r="W2333" s="6" t="s">
        <v>16202</v>
      </c>
      <c r="X2333" s="6">
        <v>529</v>
      </c>
      <c r="Y2333" s="6" t="s">
        <v>12549</v>
      </c>
      <c r="Z2333" s="6" t="s">
        <v>16203</v>
      </c>
      <c r="AA2333" s="6">
        <v>530</v>
      </c>
      <c r="AB2333" s="6" t="s">
        <v>12549</v>
      </c>
      <c r="AC2333" s="6" t="s">
        <v>16205</v>
      </c>
      <c r="AD2333" s="6">
        <v>529</v>
      </c>
      <c r="AE2333" s="6" t="s">
        <v>12551</v>
      </c>
      <c r="AF2333" s="6" t="s">
        <v>16203</v>
      </c>
      <c r="AG2333" s="6">
        <v>530</v>
      </c>
      <c r="AH2333" s="6" t="s">
        <v>12551</v>
      </c>
      <c r="AI2333" s="6" t="s">
        <v>12413</v>
      </c>
      <c r="AJ2333" s="6" t="s">
        <v>12299</v>
      </c>
      <c r="AK2333" s="6" t="s">
        <v>12299</v>
      </c>
    </row>
    <row r="2334" spans="1:37" x14ac:dyDescent="0.3">
      <c r="A2334" s="6">
        <v>4155</v>
      </c>
      <c r="B2334" s="6" t="s">
        <v>16206</v>
      </c>
      <c r="C2334" s="6" t="s">
        <v>16207</v>
      </c>
      <c r="D2334" s="6">
        <v>6</v>
      </c>
      <c r="E2334" s="6">
        <v>20</v>
      </c>
      <c r="F2334" s="6"/>
      <c r="G2334" s="6">
        <v>10</v>
      </c>
      <c r="H2334" s="6"/>
      <c r="I2334" s="6"/>
      <c r="J2334" s="6"/>
      <c r="K2334" s="6"/>
      <c r="L2334" s="6"/>
      <c r="M2334" s="6"/>
      <c r="N2334" s="6" t="e">
        <f>VLOOKUP(A2334,web_archive!D:AB,18,FALSE)</f>
        <v>#N/A</v>
      </c>
      <c r="O2334" s="6"/>
      <c r="P2334" s="6">
        <v>2</v>
      </c>
      <c r="Q2334" s="6"/>
      <c r="R2334" s="6"/>
      <c r="S2334" s="6"/>
      <c r="T2334" s="6"/>
      <c r="U2334" s="6" t="s">
        <v>16208</v>
      </c>
      <c r="V2334" s="6" t="s">
        <v>16209</v>
      </c>
      <c r="W2334" s="6" t="s">
        <v>12486</v>
      </c>
      <c r="X2334" s="6" t="s">
        <v>12299</v>
      </c>
      <c r="Y2334" s="6" t="s">
        <v>12299</v>
      </c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</row>
    <row r="2335" spans="1:37" x14ac:dyDescent="0.3">
      <c r="A2335" s="6">
        <v>4156</v>
      </c>
      <c r="B2335" s="6" t="s">
        <v>9593</v>
      </c>
      <c r="C2335" s="6" t="s">
        <v>9594</v>
      </c>
      <c r="D2335" s="6">
        <v>6</v>
      </c>
      <c r="E2335" s="6">
        <v>20</v>
      </c>
      <c r="F2335" s="6"/>
      <c r="G2335" s="6">
        <v>10</v>
      </c>
      <c r="H2335" s="6"/>
      <c r="I2335" s="6"/>
      <c r="J2335" s="6"/>
      <c r="K2335" s="6"/>
      <c r="L2335" s="6"/>
      <c r="M2335" s="6"/>
      <c r="N2335" s="6" t="str">
        <f>VLOOKUP(A2335,web_archive!D:AB,18,FALSE)</f>
        <v>None</v>
      </c>
      <c r="O2335" s="6"/>
      <c r="P2335" s="6">
        <v>2</v>
      </c>
      <c r="Q2335" s="6"/>
      <c r="R2335" s="6"/>
      <c r="S2335" s="6"/>
      <c r="T2335" s="6"/>
      <c r="U2335" s="6" t="s">
        <v>15355</v>
      </c>
      <c r="V2335" s="6" t="s">
        <v>16210</v>
      </c>
      <c r="W2335" s="6" t="s">
        <v>14742</v>
      </c>
      <c r="X2335" s="6" t="s">
        <v>13459</v>
      </c>
      <c r="Y2335" s="6" t="s">
        <v>12299</v>
      </c>
      <c r="Z2335" s="6" t="s">
        <v>12299</v>
      </c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</row>
    <row r="2336" spans="1:37" x14ac:dyDescent="0.3">
      <c r="A2336" s="6">
        <v>4157</v>
      </c>
      <c r="B2336" s="6" t="s">
        <v>4563</v>
      </c>
      <c r="C2336" s="6" t="s">
        <v>4564</v>
      </c>
      <c r="D2336" s="6">
        <v>6</v>
      </c>
      <c r="E2336" s="6">
        <v>20</v>
      </c>
      <c r="F2336" s="6"/>
      <c r="G2336" s="6">
        <v>10</v>
      </c>
      <c r="H2336" s="6"/>
      <c r="I2336" s="6"/>
      <c r="J2336" s="6"/>
      <c r="K2336" s="6"/>
      <c r="L2336" s="6"/>
      <c r="M2336" s="6"/>
      <c r="N2336" s="6" t="str">
        <f>VLOOKUP(A2336,web_archive!D:AB,18,FALSE)</f>
        <v>None</v>
      </c>
      <c r="O2336" s="6"/>
      <c r="P2336" s="6">
        <v>2</v>
      </c>
      <c r="Q2336" s="6"/>
      <c r="R2336" s="6"/>
      <c r="S2336" s="6"/>
      <c r="T2336" s="6"/>
      <c r="U2336" s="6" t="s">
        <v>15355</v>
      </c>
      <c r="V2336" s="6" t="s">
        <v>16210</v>
      </c>
      <c r="W2336" s="6" t="s">
        <v>13041</v>
      </c>
      <c r="X2336" s="6" t="s">
        <v>13459</v>
      </c>
      <c r="Y2336" s="6" t="s">
        <v>12299</v>
      </c>
      <c r="Z2336" s="6" t="s">
        <v>12299</v>
      </c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</row>
    <row r="2337" spans="1:28" x14ac:dyDescent="0.3">
      <c r="A2337" s="6">
        <v>4158</v>
      </c>
      <c r="B2337" s="6" t="s">
        <v>4154</v>
      </c>
      <c r="C2337" s="6" t="s">
        <v>4155</v>
      </c>
      <c r="D2337" s="6">
        <v>6</v>
      </c>
      <c r="E2337" s="6">
        <v>20</v>
      </c>
      <c r="F2337" s="6"/>
      <c r="G2337" s="6">
        <v>10</v>
      </c>
      <c r="H2337" s="6"/>
      <c r="I2337" s="6"/>
      <c r="J2337" s="6"/>
      <c r="K2337" s="6"/>
      <c r="L2337" s="6"/>
      <c r="M2337" s="6"/>
      <c r="N2337" s="6" t="str">
        <f>VLOOKUP(A2337,web_archive!D:AB,18,FALSE)</f>
        <v>None</v>
      </c>
      <c r="O2337" s="6"/>
      <c r="P2337" s="6">
        <v>16</v>
      </c>
      <c r="Q2337" s="6"/>
      <c r="R2337" s="6"/>
      <c r="S2337" s="6"/>
      <c r="T2337" s="6"/>
      <c r="U2337" s="6" t="s">
        <v>14556</v>
      </c>
      <c r="V2337" s="6" t="s">
        <v>16211</v>
      </c>
      <c r="W2337" s="6" t="s">
        <v>12413</v>
      </c>
      <c r="X2337" s="6" t="s">
        <v>12299</v>
      </c>
      <c r="Y2337" s="6" t="s">
        <v>12299</v>
      </c>
      <c r="Z2337" s="6"/>
      <c r="AA2337" s="6"/>
      <c r="AB2337" s="6"/>
    </row>
    <row r="2338" spans="1:28" x14ac:dyDescent="0.3">
      <c r="A2338" s="6">
        <v>4159</v>
      </c>
      <c r="B2338" s="6" t="s">
        <v>7083</v>
      </c>
      <c r="C2338" s="6" t="s">
        <v>7084</v>
      </c>
      <c r="D2338" s="6">
        <v>6</v>
      </c>
      <c r="E2338" s="6">
        <v>20</v>
      </c>
      <c r="F2338" s="6"/>
      <c r="G2338" s="6">
        <v>10</v>
      </c>
      <c r="H2338" s="6"/>
      <c r="I2338" s="6"/>
      <c r="J2338" s="6"/>
      <c r="K2338" s="6"/>
      <c r="L2338" s="6"/>
      <c r="M2338" s="6"/>
      <c r="N2338" s="6" t="str">
        <f>VLOOKUP(A2338,web_archive!D:AB,18,FALSE)</f>
        <v>None</v>
      </c>
      <c r="O2338" s="6"/>
      <c r="P2338" s="6">
        <v>4</v>
      </c>
      <c r="Q2338" s="6"/>
      <c r="R2338" s="6"/>
      <c r="S2338" s="6"/>
      <c r="T2338" s="6"/>
      <c r="U2338" s="6" t="s">
        <v>13315</v>
      </c>
      <c r="V2338" s="6" t="s">
        <v>16212</v>
      </c>
      <c r="W2338" s="6" t="s">
        <v>12483</v>
      </c>
      <c r="X2338" s="6" t="s">
        <v>12299</v>
      </c>
      <c r="Y2338" s="6" t="s">
        <v>12299</v>
      </c>
      <c r="Z2338" s="6"/>
      <c r="AA2338" s="6"/>
      <c r="AB2338" s="6"/>
    </row>
    <row r="2339" spans="1:28" x14ac:dyDescent="0.3">
      <c r="A2339" s="6">
        <v>4160</v>
      </c>
      <c r="B2339" s="6" t="s">
        <v>398</v>
      </c>
      <c r="C2339" s="6" t="s">
        <v>399</v>
      </c>
      <c r="D2339" s="6">
        <v>6</v>
      </c>
      <c r="E2339" s="6">
        <v>20</v>
      </c>
      <c r="F2339" s="6"/>
      <c r="G2339" s="6">
        <v>10</v>
      </c>
      <c r="H2339" s="6"/>
      <c r="I2339" s="6"/>
      <c r="J2339" s="6"/>
      <c r="K2339" s="6"/>
      <c r="L2339" s="6"/>
      <c r="M2339" s="6"/>
      <c r="N2339" s="6" t="str">
        <f>VLOOKUP(A2339,web_archive!D:AB,18,FALSE)</f>
        <v>None</v>
      </c>
      <c r="O2339" s="6"/>
      <c r="P2339" s="6">
        <v>64</v>
      </c>
      <c r="Q2339" s="6"/>
      <c r="R2339" s="6"/>
      <c r="S2339" s="6"/>
      <c r="T2339" s="6"/>
      <c r="U2339" s="6" t="s">
        <v>12691</v>
      </c>
      <c r="V2339" s="6" t="s">
        <v>16213</v>
      </c>
      <c r="W2339" s="6" t="s">
        <v>16214</v>
      </c>
      <c r="X2339" s="6" t="s">
        <v>13744</v>
      </c>
      <c r="Y2339" s="6" t="s">
        <v>12299</v>
      </c>
      <c r="Z2339" s="6" t="s">
        <v>12299</v>
      </c>
      <c r="AA2339" s="6"/>
      <c r="AB2339" s="6"/>
    </row>
    <row r="2340" spans="1:28" x14ac:dyDescent="0.3">
      <c r="A2340" s="6">
        <v>4161</v>
      </c>
      <c r="B2340" s="6" t="s">
        <v>4706</v>
      </c>
      <c r="C2340" s="6" t="s">
        <v>4707</v>
      </c>
      <c r="D2340" s="6">
        <v>6</v>
      </c>
      <c r="E2340" s="6">
        <v>20</v>
      </c>
      <c r="F2340" s="6"/>
      <c r="G2340" s="6">
        <v>10</v>
      </c>
      <c r="H2340" s="6"/>
      <c r="I2340" s="6"/>
      <c r="J2340" s="6"/>
      <c r="K2340" s="6"/>
      <c r="L2340" s="6"/>
      <c r="M2340" s="6"/>
      <c r="N2340" s="6" t="str">
        <f>VLOOKUP(A2340,web_archive!D:AB,18,FALSE)</f>
        <v>None</v>
      </c>
      <c r="O2340" s="6"/>
      <c r="P2340" s="6">
        <v>769</v>
      </c>
      <c r="Q2340" s="6"/>
      <c r="R2340" s="6"/>
      <c r="S2340" s="6"/>
      <c r="T2340" s="6"/>
      <c r="U2340" s="6" t="s">
        <v>15169</v>
      </c>
      <c r="V2340" s="6" t="s">
        <v>16215</v>
      </c>
      <c r="W2340" s="6">
        <v>1</v>
      </c>
      <c r="X2340" s="6" t="s">
        <v>12370</v>
      </c>
      <c r="Y2340" s="6" t="s">
        <v>12299</v>
      </c>
      <c r="Z2340" s="6" t="s">
        <v>12299</v>
      </c>
      <c r="AA2340" s="6"/>
      <c r="AB2340" s="6"/>
    </row>
    <row r="2341" spans="1:28" x14ac:dyDescent="0.3">
      <c r="A2341" s="6">
        <v>4162</v>
      </c>
      <c r="B2341" s="6" t="s">
        <v>4833</v>
      </c>
      <c r="C2341" s="6" t="s">
        <v>4834</v>
      </c>
      <c r="D2341" s="6">
        <v>6</v>
      </c>
      <c r="E2341" s="6">
        <v>20</v>
      </c>
      <c r="F2341" s="6"/>
      <c r="G2341" s="6">
        <v>10</v>
      </c>
      <c r="H2341" s="6"/>
      <c r="I2341" s="6"/>
      <c r="J2341" s="6"/>
      <c r="K2341" s="6"/>
      <c r="L2341" s="6"/>
      <c r="M2341" s="6"/>
      <c r="N2341" s="6" t="str">
        <f>VLOOKUP(A2341,web_archive!D:AB,18,FALSE)</f>
        <v>None</v>
      </c>
      <c r="O2341" s="6"/>
      <c r="P2341" s="6">
        <v>16</v>
      </c>
      <c r="Q2341" s="6"/>
      <c r="R2341" s="6"/>
      <c r="S2341" s="6"/>
      <c r="T2341" s="6"/>
      <c r="U2341" s="6" t="s">
        <v>16216</v>
      </c>
      <c r="V2341" s="6" t="s">
        <v>12860</v>
      </c>
      <c r="W2341" s="6" t="s">
        <v>12820</v>
      </c>
      <c r="X2341" s="6" t="s">
        <v>12299</v>
      </c>
      <c r="Y2341" s="6" t="s">
        <v>12299</v>
      </c>
      <c r="Z2341" s="6"/>
      <c r="AA2341" s="6"/>
      <c r="AB2341" s="6"/>
    </row>
    <row r="2342" spans="1:28" x14ac:dyDescent="0.3">
      <c r="A2342" s="6">
        <v>4163</v>
      </c>
      <c r="B2342" s="6" t="s">
        <v>4841</v>
      </c>
      <c r="C2342" s="6" t="s">
        <v>4842</v>
      </c>
      <c r="D2342" s="6">
        <v>6</v>
      </c>
      <c r="E2342" s="6">
        <v>20</v>
      </c>
      <c r="F2342" s="6"/>
      <c r="G2342" s="6">
        <v>10</v>
      </c>
      <c r="H2342" s="6"/>
      <c r="I2342" s="6"/>
      <c r="J2342" s="6"/>
      <c r="K2342" s="6"/>
      <c r="L2342" s="6"/>
      <c r="M2342" s="6"/>
      <c r="N2342" s="6" t="str">
        <f>VLOOKUP(A2342,web_archive!D:AB,18,FALSE)</f>
        <v>None</v>
      </c>
      <c r="O2342" s="6"/>
      <c r="P2342" s="6">
        <v>2</v>
      </c>
      <c r="Q2342" s="6"/>
      <c r="R2342" s="6"/>
      <c r="S2342" s="6"/>
      <c r="T2342" s="6"/>
      <c r="U2342" s="6" t="s">
        <v>12640</v>
      </c>
      <c r="V2342" s="6" t="s">
        <v>13477</v>
      </c>
      <c r="W2342" s="6" t="s">
        <v>16217</v>
      </c>
      <c r="X2342" s="6" t="s">
        <v>12741</v>
      </c>
      <c r="Y2342" s="6">
        <v>5</v>
      </c>
      <c r="Z2342" s="6" t="s">
        <v>12489</v>
      </c>
      <c r="AA2342" s="6" t="s">
        <v>12299</v>
      </c>
      <c r="AB2342" s="6" t="s">
        <v>12299</v>
      </c>
    </row>
    <row r="2343" spans="1:28" x14ac:dyDescent="0.3">
      <c r="A2343" s="6">
        <v>4164</v>
      </c>
      <c r="B2343" s="6" t="s">
        <v>4889</v>
      </c>
      <c r="C2343" s="6" t="s">
        <v>4890</v>
      </c>
      <c r="D2343" s="6">
        <v>6</v>
      </c>
      <c r="E2343" s="6">
        <v>20</v>
      </c>
      <c r="F2343" s="6"/>
      <c r="G2343" s="6">
        <v>10</v>
      </c>
      <c r="H2343" s="6"/>
      <c r="I2343" s="6"/>
      <c r="J2343" s="6"/>
      <c r="K2343" s="6"/>
      <c r="L2343" s="6"/>
      <c r="M2343" s="6"/>
      <c r="N2343" s="6" t="str">
        <f>VLOOKUP(A2343,web_archive!D:AB,18,FALSE)</f>
        <v>None</v>
      </c>
      <c r="O2343" s="6"/>
      <c r="P2343" s="6">
        <v>64</v>
      </c>
      <c r="Q2343" s="6"/>
      <c r="R2343" s="6"/>
      <c r="S2343" s="6"/>
      <c r="T2343" s="6"/>
      <c r="U2343" s="6" t="s">
        <v>12978</v>
      </c>
      <c r="V2343" s="6" t="s">
        <v>12616</v>
      </c>
      <c r="W2343" s="6" t="s">
        <v>16199</v>
      </c>
      <c r="X2343" s="6" t="s">
        <v>12616</v>
      </c>
      <c r="Y2343" s="6" t="s">
        <v>12489</v>
      </c>
      <c r="Z2343" s="6" t="s">
        <v>12299</v>
      </c>
      <c r="AA2343" s="6" t="s">
        <v>12299</v>
      </c>
      <c r="AB2343" s="6"/>
    </row>
    <row r="2344" spans="1:28" x14ac:dyDescent="0.3">
      <c r="A2344" s="6">
        <v>4165</v>
      </c>
      <c r="B2344" s="6" t="s">
        <v>4476</v>
      </c>
      <c r="C2344" s="6" t="s">
        <v>4477</v>
      </c>
      <c r="D2344" s="6">
        <v>6</v>
      </c>
      <c r="E2344" s="6">
        <v>20</v>
      </c>
      <c r="F2344" s="6"/>
      <c r="G2344" s="6">
        <v>10</v>
      </c>
      <c r="H2344" s="6"/>
      <c r="I2344" s="6"/>
      <c r="J2344" s="6"/>
      <c r="K2344" s="6"/>
      <c r="L2344" s="6"/>
      <c r="M2344" s="6"/>
      <c r="N2344" s="6" t="str">
        <f>VLOOKUP(A2344,web_archive!D:AB,18,FALSE)</f>
        <v>None</v>
      </c>
      <c r="O2344" s="6"/>
      <c r="P2344" s="6">
        <v>2</v>
      </c>
      <c r="Q2344" s="6"/>
      <c r="R2344" s="6"/>
      <c r="S2344" s="6"/>
      <c r="T2344" s="6"/>
      <c r="U2344" s="6" t="s">
        <v>16218</v>
      </c>
      <c r="V2344" s="6" t="s">
        <v>14784</v>
      </c>
      <c r="W2344" s="6" t="s">
        <v>12491</v>
      </c>
      <c r="X2344" s="6" t="s">
        <v>12299</v>
      </c>
      <c r="Y2344" s="6" t="s">
        <v>13342</v>
      </c>
      <c r="Z2344" s="6" t="s">
        <v>13639</v>
      </c>
      <c r="AA2344" s="6"/>
      <c r="AB2344" s="6"/>
    </row>
    <row r="2345" spans="1:28" x14ac:dyDescent="0.3">
      <c r="A2345" s="6">
        <v>4166</v>
      </c>
      <c r="B2345" s="6" t="s">
        <v>7075</v>
      </c>
      <c r="C2345" s="6" t="s">
        <v>7076</v>
      </c>
      <c r="D2345" s="6">
        <v>6</v>
      </c>
      <c r="E2345" s="6">
        <v>20</v>
      </c>
      <c r="F2345" s="6"/>
      <c r="G2345" s="6">
        <v>10</v>
      </c>
      <c r="H2345" s="6"/>
      <c r="I2345" s="6"/>
      <c r="J2345" s="6"/>
      <c r="K2345" s="6"/>
      <c r="L2345" s="6"/>
      <c r="M2345" s="6"/>
      <c r="N2345" s="6" t="str">
        <f>VLOOKUP(A2345,web_archive!D:AB,18,FALSE)</f>
        <v>None</v>
      </c>
      <c r="O2345" s="6"/>
      <c r="P2345" s="6">
        <v>16</v>
      </c>
      <c r="Q2345" s="6"/>
      <c r="R2345" s="6"/>
      <c r="S2345" s="6"/>
      <c r="T2345" s="6"/>
      <c r="U2345" s="6" t="s">
        <v>16216</v>
      </c>
      <c r="V2345" s="6" t="s">
        <v>12563</v>
      </c>
      <c r="W2345" s="6" t="s">
        <v>12820</v>
      </c>
      <c r="X2345" s="6" t="s">
        <v>12299</v>
      </c>
      <c r="Y2345" s="6" t="s">
        <v>12299</v>
      </c>
      <c r="Z2345" s="6"/>
      <c r="AA2345" s="6"/>
      <c r="AB2345" s="6"/>
    </row>
    <row r="2346" spans="1:28" x14ac:dyDescent="0.3">
      <c r="A2346" s="6">
        <v>4167</v>
      </c>
      <c r="B2346" s="6" t="s">
        <v>7051</v>
      </c>
      <c r="C2346" s="6" t="s">
        <v>7052</v>
      </c>
      <c r="D2346" s="6">
        <v>6</v>
      </c>
      <c r="E2346" s="6">
        <v>20</v>
      </c>
      <c r="F2346" s="6"/>
      <c r="G2346" s="6">
        <v>10</v>
      </c>
      <c r="H2346" s="6"/>
      <c r="I2346" s="6"/>
      <c r="J2346" s="6"/>
      <c r="K2346" s="6"/>
      <c r="L2346" s="6"/>
      <c r="M2346" s="6"/>
      <c r="N2346" s="6" t="str">
        <f>VLOOKUP(A2346,web_archive!D:AB,18,FALSE)</f>
        <v>None</v>
      </c>
      <c r="O2346" s="6"/>
      <c r="P2346" s="6">
        <v>2</v>
      </c>
      <c r="Q2346" s="6"/>
      <c r="R2346" s="6"/>
      <c r="S2346" s="6"/>
      <c r="T2346" s="6"/>
      <c r="U2346" s="6" t="s">
        <v>16218</v>
      </c>
      <c r="V2346" s="6" t="s">
        <v>12802</v>
      </c>
      <c r="W2346" s="6" t="s">
        <v>12491</v>
      </c>
      <c r="X2346" s="6" t="s">
        <v>12299</v>
      </c>
      <c r="Y2346" s="6" t="s">
        <v>13342</v>
      </c>
      <c r="Z2346" s="6" t="s">
        <v>13639</v>
      </c>
      <c r="AA2346" s="6"/>
      <c r="AB2346" s="6"/>
    </row>
    <row r="2347" spans="1:28" x14ac:dyDescent="0.3">
      <c r="A2347" s="6">
        <v>4168</v>
      </c>
      <c r="B2347" s="6" t="s">
        <v>2809</v>
      </c>
      <c r="C2347" s="6" t="s">
        <v>2810</v>
      </c>
      <c r="D2347" s="6">
        <v>6</v>
      </c>
      <c r="E2347" s="6">
        <v>20</v>
      </c>
      <c r="F2347" s="6"/>
      <c r="G2347" s="6">
        <v>10</v>
      </c>
      <c r="H2347" s="6"/>
      <c r="I2347" s="6"/>
      <c r="J2347" s="6"/>
      <c r="K2347" s="6"/>
      <c r="L2347" s="6"/>
      <c r="M2347" s="6"/>
      <c r="N2347" s="6" t="e">
        <f>VLOOKUP(A2347,web_archive!D:AB,18,FALSE)</f>
        <v>#N/A</v>
      </c>
      <c r="O2347" s="6"/>
      <c r="P2347" s="6">
        <v>64</v>
      </c>
      <c r="Q2347" s="6"/>
      <c r="R2347" s="6"/>
      <c r="S2347" s="6"/>
      <c r="T2347" s="6"/>
      <c r="U2347" s="6" t="s">
        <v>15169</v>
      </c>
      <c r="V2347" s="6" t="s">
        <v>12703</v>
      </c>
      <c r="W2347" s="6">
        <v>5</v>
      </c>
      <c r="X2347" s="6" t="s">
        <v>12413</v>
      </c>
      <c r="Y2347" s="6" t="s">
        <v>12299</v>
      </c>
      <c r="Z2347" s="6" t="s">
        <v>12299</v>
      </c>
      <c r="AA2347" s="6"/>
      <c r="AB2347" s="6"/>
    </row>
    <row r="2348" spans="1:28" x14ac:dyDescent="0.3">
      <c r="A2348" s="6">
        <v>4169</v>
      </c>
      <c r="B2348" s="6" t="s">
        <v>2798</v>
      </c>
      <c r="C2348" s="6" t="s">
        <v>2799</v>
      </c>
      <c r="D2348" s="6">
        <v>6</v>
      </c>
      <c r="E2348" s="6">
        <v>20</v>
      </c>
      <c r="F2348" s="6"/>
      <c r="G2348" s="6">
        <v>10</v>
      </c>
      <c r="H2348" s="6"/>
      <c r="I2348" s="6"/>
      <c r="J2348" s="6"/>
      <c r="K2348" s="6"/>
      <c r="L2348" s="6"/>
      <c r="M2348" s="6"/>
      <c r="N2348" s="6" t="str">
        <f>VLOOKUP(A2348,web_archive!D:AB,18,FALSE)</f>
        <v>None</v>
      </c>
      <c r="O2348" s="6"/>
      <c r="P2348" s="6">
        <v>769</v>
      </c>
      <c r="Q2348" s="6"/>
      <c r="R2348" s="6"/>
      <c r="S2348" s="6"/>
      <c r="T2348" s="6"/>
      <c r="U2348" s="6" t="s">
        <v>12807</v>
      </c>
      <c r="V2348" s="6" t="s">
        <v>16219</v>
      </c>
      <c r="W2348" s="6" t="s">
        <v>16128</v>
      </c>
      <c r="X2348" s="6" t="s">
        <v>12764</v>
      </c>
      <c r="Y2348" s="6" t="s">
        <v>12299</v>
      </c>
      <c r="Z2348" s="6" t="s">
        <v>12299</v>
      </c>
      <c r="AA2348" s="6"/>
      <c r="AB2348" s="6"/>
    </row>
    <row r="2349" spans="1:28" x14ac:dyDescent="0.3">
      <c r="A2349" s="6">
        <v>4170</v>
      </c>
      <c r="B2349" s="6" t="s">
        <v>2794</v>
      </c>
      <c r="C2349" s="6" t="s">
        <v>2795</v>
      </c>
      <c r="D2349" s="6">
        <v>6</v>
      </c>
      <c r="E2349" s="6">
        <v>20</v>
      </c>
      <c r="F2349" s="6"/>
      <c r="G2349" s="6">
        <v>10</v>
      </c>
      <c r="H2349" s="6"/>
      <c r="I2349" s="6"/>
      <c r="J2349" s="6"/>
      <c r="K2349" s="6"/>
      <c r="L2349" s="6"/>
      <c r="M2349" s="6"/>
      <c r="N2349" s="6" t="str">
        <f>VLOOKUP(A2349,web_archive!D:AB,18,FALSE)</f>
        <v>None</v>
      </c>
      <c r="O2349" s="6"/>
      <c r="P2349" s="6">
        <v>16</v>
      </c>
      <c r="Q2349" s="6"/>
      <c r="R2349" s="6"/>
      <c r="S2349" s="6"/>
      <c r="T2349" s="6"/>
      <c r="U2349" s="6" t="s">
        <v>16216</v>
      </c>
      <c r="V2349" s="6" t="s">
        <v>12592</v>
      </c>
      <c r="W2349" s="6" t="s">
        <v>16220</v>
      </c>
      <c r="X2349" s="6" t="s">
        <v>12299</v>
      </c>
      <c r="Y2349" s="6" t="s">
        <v>12299</v>
      </c>
      <c r="Z2349" s="6"/>
      <c r="AA2349" s="6"/>
      <c r="AB2349" s="6"/>
    </row>
    <row r="2350" spans="1:28" x14ac:dyDescent="0.3">
      <c r="A2350" s="6">
        <v>4171</v>
      </c>
      <c r="B2350" s="6" t="s">
        <v>2813</v>
      </c>
      <c r="C2350" s="6" t="s">
        <v>2814</v>
      </c>
      <c r="D2350" s="6">
        <v>6</v>
      </c>
      <c r="E2350" s="6">
        <v>20</v>
      </c>
      <c r="F2350" s="6"/>
      <c r="G2350" s="6">
        <v>10</v>
      </c>
      <c r="H2350" s="6"/>
      <c r="I2350" s="6"/>
      <c r="J2350" s="6"/>
      <c r="K2350" s="6"/>
      <c r="L2350" s="6"/>
      <c r="M2350" s="6"/>
      <c r="N2350" s="6" t="e">
        <f>VLOOKUP(A2350,web_archive!D:AB,18,FALSE)</f>
        <v>#N/A</v>
      </c>
      <c r="O2350" s="6"/>
      <c r="P2350" s="6">
        <v>2</v>
      </c>
      <c r="Q2350" s="6"/>
      <c r="R2350" s="6"/>
      <c r="S2350" s="6"/>
      <c r="T2350" s="6"/>
      <c r="U2350" s="6" t="s">
        <v>16221</v>
      </c>
      <c r="V2350" s="6">
        <v>50</v>
      </c>
      <c r="W2350" s="6" t="s">
        <v>16222</v>
      </c>
      <c r="X2350" s="6" t="s">
        <v>12368</v>
      </c>
      <c r="Y2350" s="6" t="s">
        <v>12299</v>
      </c>
      <c r="Z2350" s="6" t="s">
        <v>12299</v>
      </c>
      <c r="AA2350" s="6"/>
      <c r="AB2350" s="6"/>
    </row>
    <row r="2351" spans="1:28" x14ac:dyDescent="0.3">
      <c r="A2351" s="6">
        <v>4172</v>
      </c>
      <c r="B2351" s="6" t="s">
        <v>9962</v>
      </c>
      <c r="C2351" s="6" t="s">
        <v>9963</v>
      </c>
      <c r="D2351" s="6">
        <v>6</v>
      </c>
      <c r="E2351" s="6">
        <v>20</v>
      </c>
      <c r="F2351" s="6"/>
      <c r="G2351" s="6">
        <v>10</v>
      </c>
      <c r="H2351" s="6"/>
      <c r="I2351" s="6"/>
      <c r="J2351" s="6"/>
      <c r="K2351" s="6"/>
      <c r="L2351" s="6"/>
      <c r="M2351" s="6"/>
      <c r="N2351" s="6" t="str">
        <f>VLOOKUP(A2351,web_archive!D:AB,18,FALSE)</f>
        <v>None</v>
      </c>
      <c r="O2351" s="6"/>
      <c r="P2351" s="6">
        <v>2</v>
      </c>
      <c r="Q2351" s="6"/>
      <c r="R2351" s="6"/>
      <c r="S2351" s="6"/>
      <c r="T2351" s="6"/>
      <c r="U2351" s="6" t="s">
        <v>15355</v>
      </c>
      <c r="V2351" s="6" t="s">
        <v>13655</v>
      </c>
      <c r="W2351" s="6" t="s">
        <v>13656</v>
      </c>
      <c r="X2351" s="6" t="s">
        <v>12299</v>
      </c>
      <c r="Y2351" s="6" t="s">
        <v>12299</v>
      </c>
      <c r="Z2351" s="6"/>
      <c r="AA2351" s="6"/>
      <c r="AB2351" s="6"/>
    </row>
    <row r="2352" spans="1:28" x14ac:dyDescent="0.3">
      <c r="A2352" s="6">
        <v>4173</v>
      </c>
      <c r="B2352" s="6" t="s">
        <v>2898</v>
      </c>
      <c r="C2352" s="6" t="s">
        <v>2899</v>
      </c>
      <c r="D2352" s="6">
        <v>6</v>
      </c>
      <c r="E2352" s="6">
        <v>20</v>
      </c>
      <c r="F2352" s="6"/>
      <c r="G2352" s="6">
        <v>10</v>
      </c>
      <c r="H2352" s="6"/>
      <c r="I2352" s="6"/>
      <c r="J2352" s="6"/>
      <c r="K2352" s="6"/>
      <c r="L2352" s="6"/>
      <c r="M2352" s="6"/>
      <c r="N2352" s="6" t="str">
        <f>VLOOKUP(A2352,web_archive!D:AB,18,FALSE)</f>
        <v>None</v>
      </c>
      <c r="O2352" s="6"/>
      <c r="P2352" s="6">
        <v>16</v>
      </c>
      <c r="Q2352" s="6"/>
      <c r="R2352" s="6"/>
      <c r="S2352" s="6"/>
      <c r="T2352" s="6"/>
      <c r="U2352" s="6" t="s">
        <v>16216</v>
      </c>
      <c r="V2352" s="6" t="s">
        <v>12864</v>
      </c>
      <c r="W2352" s="6" t="s">
        <v>16220</v>
      </c>
      <c r="X2352" s="6" t="s">
        <v>12299</v>
      </c>
      <c r="Y2352" s="6" t="s">
        <v>12299</v>
      </c>
      <c r="Z2352" s="6"/>
      <c r="AA2352" s="6"/>
      <c r="AB2352" s="6"/>
    </row>
    <row r="2353" spans="1:43" x14ac:dyDescent="0.3">
      <c r="A2353" s="6">
        <v>4174</v>
      </c>
      <c r="B2353" s="6" t="s">
        <v>2940</v>
      </c>
      <c r="C2353" s="6" t="s">
        <v>2941</v>
      </c>
      <c r="D2353" s="6">
        <v>6</v>
      </c>
      <c r="E2353" s="6">
        <v>20</v>
      </c>
      <c r="F2353" s="6"/>
      <c r="G2353" s="6">
        <v>10</v>
      </c>
      <c r="H2353" s="6"/>
      <c r="I2353" s="6"/>
      <c r="J2353" s="6"/>
      <c r="K2353" s="6"/>
      <c r="L2353" s="6"/>
      <c r="M2353" s="6"/>
      <c r="N2353" s="6" t="e">
        <f>VLOOKUP(A2353,web_archive!D:AB,18,FALSE)</f>
        <v>#N/A</v>
      </c>
      <c r="O2353" s="6"/>
      <c r="P2353" s="6">
        <v>4</v>
      </c>
      <c r="Q2353" s="6"/>
      <c r="R2353" s="6"/>
      <c r="S2353" s="6"/>
      <c r="T2353" s="6"/>
      <c r="U2353" s="6" t="s">
        <v>14036</v>
      </c>
      <c r="V2353" s="6" t="s">
        <v>13179</v>
      </c>
      <c r="W2353" s="6" t="s">
        <v>16108</v>
      </c>
      <c r="X2353" s="6" t="s">
        <v>13456</v>
      </c>
      <c r="Y2353" s="6" t="s">
        <v>16223</v>
      </c>
      <c r="Z2353" s="6" t="s">
        <v>12822</v>
      </c>
      <c r="AA2353" s="6" t="s">
        <v>16223</v>
      </c>
      <c r="AB2353" s="6" t="s">
        <v>13458</v>
      </c>
      <c r="AC2353" s="6" t="s">
        <v>16223</v>
      </c>
      <c r="AD2353" s="6" t="s">
        <v>12824</v>
      </c>
      <c r="AE2353" s="6" t="s">
        <v>16223</v>
      </c>
      <c r="AF2353" s="6" t="s">
        <v>14566</v>
      </c>
      <c r="AG2353" s="6" t="s">
        <v>16223</v>
      </c>
      <c r="AH2353" s="6" t="s">
        <v>13454</v>
      </c>
      <c r="AI2353" s="6" t="s">
        <v>16223</v>
      </c>
      <c r="AJ2353" s="6" t="s">
        <v>13306</v>
      </c>
      <c r="AK2353" s="6" t="s">
        <v>16223</v>
      </c>
      <c r="AL2353" s="6" t="s">
        <v>12588</v>
      </c>
      <c r="AM2353" s="6" t="s">
        <v>16223</v>
      </c>
      <c r="AN2353" s="6" t="s">
        <v>14535</v>
      </c>
      <c r="AO2353" s="6" t="s">
        <v>12831</v>
      </c>
      <c r="AP2353" s="6" t="s">
        <v>12299</v>
      </c>
      <c r="AQ2353" s="6" t="s">
        <v>12299</v>
      </c>
    </row>
    <row r="2354" spans="1:43" x14ac:dyDescent="0.3">
      <c r="A2354" s="6">
        <v>4175</v>
      </c>
      <c r="B2354" s="6" t="s">
        <v>7800</v>
      </c>
      <c r="C2354" s="6" t="s">
        <v>7801</v>
      </c>
      <c r="D2354" s="6">
        <v>6</v>
      </c>
      <c r="E2354" s="6">
        <v>20</v>
      </c>
      <c r="F2354" s="6"/>
      <c r="G2354" s="6">
        <v>10</v>
      </c>
      <c r="H2354" s="6"/>
      <c r="I2354" s="6"/>
      <c r="J2354" s="6"/>
      <c r="K2354" s="6"/>
      <c r="L2354" s="6"/>
      <c r="M2354" s="6"/>
      <c r="N2354" s="6" t="str">
        <f>VLOOKUP(A2354,web_archive!D:AB,18,FALSE)</f>
        <v>None</v>
      </c>
      <c r="O2354" s="6"/>
      <c r="P2354" s="6">
        <v>136</v>
      </c>
      <c r="Q2354" s="6"/>
      <c r="R2354" s="6"/>
      <c r="S2354" s="6"/>
      <c r="T2354" s="6"/>
      <c r="U2354" s="6" t="s">
        <v>12702</v>
      </c>
      <c r="V2354" s="6" t="s">
        <v>16224</v>
      </c>
      <c r="W2354" s="6">
        <v>1</v>
      </c>
      <c r="X2354" s="6" t="s">
        <v>13085</v>
      </c>
      <c r="Y2354" s="6">
        <v>52</v>
      </c>
      <c r="Z2354" s="6" t="s">
        <v>12491</v>
      </c>
      <c r="AA2354" s="6" t="s">
        <v>12299</v>
      </c>
      <c r="AB2354" s="6" t="s">
        <v>12299</v>
      </c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</row>
    <row r="2355" spans="1:43" x14ac:dyDescent="0.3">
      <c r="A2355" s="6">
        <v>4176</v>
      </c>
      <c r="B2355" s="6" t="s">
        <v>3444</v>
      </c>
      <c r="C2355" s="6" t="s">
        <v>3445</v>
      </c>
      <c r="D2355" s="6">
        <v>6</v>
      </c>
      <c r="E2355" s="6">
        <v>20</v>
      </c>
      <c r="F2355" s="6"/>
      <c r="G2355" s="6">
        <v>10</v>
      </c>
      <c r="H2355" s="6"/>
      <c r="I2355" s="6"/>
      <c r="J2355" s="6"/>
      <c r="K2355" s="6"/>
      <c r="L2355" s="6"/>
      <c r="M2355" s="6"/>
      <c r="N2355" s="6" t="str">
        <f>VLOOKUP(A2355,web_archive!D:AB,18,FALSE)</f>
        <v>None</v>
      </c>
      <c r="O2355" s="6"/>
      <c r="P2355" s="6">
        <v>2</v>
      </c>
      <c r="Q2355" s="6"/>
      <c r="R2355" s="6"/>
      <c r="S2355" s="6"/>
      <c r="T2355" s="6"/>
      <c r="U2355" s="6" t="s">
        <v>15355</v>
      </c>
      <c r="V2355" s="6" t="s">
        <v>16210</v>
      </c>
      <c r="W2355" s="6" t="s">
        <v>12648</v>
      </c>
      <c r="X2355" s="6" t="s">
        <v>13459</v>
      </c>
      <c r="Y2355" s="6" t="s">
        <v>12299</v>
      </c>
      <c r="Z2355" s="6" t="s">
        <v>12299</v>
      </c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</row>
    <row r="2356" spans="1:43" x14ac:dyDescent="0.3">
      <c r="A2356" s="6">
        <v>4177</v>
      </c>
      <c r="B2356" s="6" t="s">
        <v>3436</v>
      </c>
      <c r="C2356" s="6" t="s">
        <v>3437</v>
      </c>
      <c r="D2356" s="6">
        <v>6</v>
      </c>
      <c r="E2356" s="6">
        <v>20</v>
      </c>
      <c r="F2356" s="6"/>
      <c r="G2356" s="6">
        <v>10</v>
      </c>
      <c r="H2356" s="6"/>
      <c r="I2356" s="6"/>
      <c r="J2356" s="6"/>
      <c r="K2356" s="6"/>
      <c r="L2356" s="6"/>
      <c r="M2356" s="6"/>
      <c r="N2356" s="6" t="str">
        <f>VLOOKUP(A2356,web_archive!D:AB,18,FALSE)</f>
        <v>None</v>
      </c>
      <c r="O2356" s="6"/>
      <c r="P2356" s="6">
        <v>769</v>
      </c>
      <c r="Q2356" s="6"/>
      <c r="R2356" s="6"/>
      <c r="S2356" s="6"/>
      <c r="T2356" s="6"/>
      <c r="U2356" s="6" t="s">
        <v>14025</v>
      </c>
      <c r="V2356" s="6">
        <v>993</v>
      </c>
      <c r="W2356" s="6" t="s">
        <v>12571</v>
      </c>
      <c r="X2356" s="6" t="s">
        <v>16225</v>
      </c>
      <c r="Y2356" s="6" t="s">
        <v>12822</v>
      </c>
      <c r="Z2356" s="6" t="s">
        <v>12489</v>
      </c>
      <c r="AA2356" s="6" t="s">
        <v>12299</v>
      </c>
      <c r="AB2356" s="6" t="s">
        <v>12299</v>
      </c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</row>
    <row r="2357" spans="1:43" x14ac:dyDescent="0.3">
      <c r="A2357" s="6">
        <v>4178</v>
      </c>
      <c r="B2357" s="6" t="s">
        <v>3154</v>
      </c>
      <c r="C2357" s="6" t="s">
        <v>3155</v>
      </c>
      <c r="D2357" s="6">
        <v>6</v>
      </c>
      <c r="E2357" s="6">
        <v>20</v>
      </c>
      <c r="F2357" s="6"/>
      <c r="G2357" s="6">
        <v>10</v>
      </c>
      <c r="H2357" s="6"/>
      <c r="I2357" s="6"/>
      <c r="J2357" s="6"/>
      <c r="K2357" s="6"/>
      <c r="L2357" s="6"/>
      <c r="M2357" s="6"/>
      <c r="N2357" s="6" t="str">
        <f>VLOOKUP(A2357,web_archive!D:AB,18,FALSE)</f>
        <v>None</v>
      </c>
      <c r="O2357" s="6"/>
      <c r="P2357" s="6">
        <v>4</v>
      </c>
      <c r="Q2357" s="6"/>
      <c r="R2357" s="6"/>
      <c r="S2357" s="6"/>
      <c r="T2357" s="6"/>
      <c r="U2357" s="6" t="s">
        <v>13315</v>
      </c>
      <c r="V2357" s="6" t="s">
        <v>14887</v>
      </c>
      <c r="W2357" s="6" t="s">
        <v>14080</v>
      </c>
      <c r="X2357" s="6" t="s">
        <v>14049</v>
      </c>
      <c r="Y2357" s="6" t="s">
        <v>14450</v>
      </c>
      <c r="Z2357" s="6" t="s">
        <v>16226</v>
      </c>
      <c r="AA2357" s="6" t="s">
        <v>12491</v>
      </c>
      <c r="AB2357" s="6" t="s">
        <v>12299</v>
      </c>
      <c r="AC2357" s="6" t="s">
        <v>12299</v>
      </c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</row>
    <row r="2358" spans="1:43" x14ac:dyDescent="0.3">
      <c r="A2358" s="6">
        <v>4179</v>
      </c>
      <c r="B2358" s="6" t="s">
        <v>3114</v>
      </c>
      <c r="C2358" s="6" t="s">
        <v>3115</v>
      </c>
      <c r="D2358" s="6">
        <v>6</v>
      </c>
      <c r="E2358" s="6">
        <v>20</v>
      </c>
      <c r="F2358" s="6"/>
      <c r="G2358" s="6">
        <v>10</v>
      </c>
      <c r="H2358" s="6"/>
      <c r="I2358" s="6"/>
      <c r="J2358" s="6"/>
      <c r="K2358" s="6"/>
      <c r="L2358" s="6"/>
      <c r="M2358" s="6"/>
      <c r="N2358" s="6" t="str">
        <f>VLOOKUP(A2358,web_archive!D:AB,18,FALSE)</f>
        <v>None</v>
      </c>
      <c r="O2358" s="6"/>
      <c r="P2358" s="6">
        <v>4</v>
      </c>
      <c r="Q2358" s="6"/>
      <c r="R2358" s="6"/>
      <c r="S2358" s="6"/>
      <c r="T2358" s="6"/>
      <c r="U2358" s="6" t="s">
        <v>13315</v>
      </c>
      <c r="V2358" s="6" t="s">
        <v>12368</v>
      </c>
      <c r="W2358" s="6" t="s">
        <v>12299</v>
      </c>
      <c r="X2358" s="6" t="s">
        <v>12299</v>
      </c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</row>
    <row r="2359" spans="1:43" x14ac:dyDescent="0.3">
      <c r="A2359" s="6">
        <v>4180</v>
      </c>
      <c r="B2359" s="6" t="s">
        <v>3229</v>
      </c>
      <c r="C2359" s="6" t="s">
        <v>3230</v>
      </c>
      <c r="D2359" s="6">
        <v>6</v>
      </c>
      <c r="E2359" s="6">
        <v>20</v>
      </c>
      <c r="F2359" s="6"/>
      <c r="G2359" s="6">
        <v>10</v>
      </c>
      <c r="H2359" s="6"/>
      <c r="I2359" s="6"/>
      <c r="J2359" s="6"/>
      <c r="K2359" s="6"/>
      <c r="L2359" s="6"/>
      <c r="M2359" s="6"/>
      <c r="N2359" s="6" t="str">
        <f>VLOOKUP(A2359,web_archive!D:AB,18,FALSE)</f>
        <v>None</v>
      </c>
      <c r="O2359" s="6"/>
      <c r="P2359" s="6">
        <v>2</v>
      </c>
      <c r="Q2359" s="6"/>
      <c r="R2359" s="6"/>
      <c r="S2359" s="6"/>
      <c r="T2359" s="6"/>
      <c r="U2359" s="6" t="s">
        <v>16218</v>
      </c>
      <c r="V2359" s="6" t="s">
        <v>12648</v>
      </c>
      <c r="W2359" s="6" t="s">
        <v>12491</v>
      </c>
      <c r="X2359" s="6" t="s">
        <v>12299</v>
      </c>
      <c r="Y2359" s="6" t="s">
        <v>13342</v>
      </c>
      <c r="Z2359" s="6" t="s">
        <v>13639</v>
      </c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</row>
    <row r="2360" spans="1:43" x14ac:dyDescent="0.3">
      <c r="A2360" s="6">
        <v>4181</v>
      </c>
      <c r="B2360" s="6" t="s">
        <v>3028</v>
      </c>
      <c r="C2360" s="6" t="s">
        <v>3029</v>
      </c>
      <c r="D2360" s="6">
        <v>6</v>
      </c>
      <c r="E2360" s="6">
        <v>20</v>
      </c>
      <c r="F2360" s="6"/>
      <c r="G2360" s="6">
        <v>10</v>
      </c>
      <c r="H2360" s="6"/>
      <c r="I2360" s="6"/>
      <c r="J2360" s="6"/>
      <c r="K2360" s="6"/>
      <c r="L2360" s="6"/>
      <c r="M2360" s="6"/>
      <c r="N2360" s="6" t="str">
        <f>VLOOKUP(A2360,web_archive!D:AB,18,FALSE)</f>
        <v>None</v>
      </c>
      <c r="O2360" s="6"/>
      <c r="P2360" s="6">
        <v>16</v>
      </c>
      <c r="Q2360" s="6"/>
      <c r="R2360" s="6"/>
      <c r="S2360" s="6"/>
      <c r="T2360" s="6"/>
      <c r="U2360" s="6" t="s">
        <v>16216</v>
      </c>
      <c r="V2360" s="6" t="s">
        <v>12862</v>
      </c>
      <c r="W2360" s="6" t="s">
        <v>16227</v>
      </c>
      <c r="X2360" s="6" t="s">
        <v>12299</v>
      </c>
      <c r="Y2360" s="6" t="s">
        <v>12299</v>
      </c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</row>
    <row r="2361" spans="1:43" x14ac:dyDescent="0.3">
      <c r="A2361" s="6">
        <v>4182</v>
      </c>
      <c r="B2361" s="6" t="s">
        <v>2984</v>
      </c>
      <c r="C2361" s="6" t="s">
        <v>2985</v>
      </c>
      <c r="D2361" s="6">
        <v>6</v>
      </c>
      <c r="E2361" s="6">
        <v>20</v>
      </c>
      <c r="F2361" s="6"/>
      <c r="G2361" s="6">
        <v>10</v>
      </c>
      <c r="H2361" s="6"/>
      <c r="I2361" s="6"/>
      <c r="J2361" s="6"/>
      <c r="K2361" s="6"/>
      <c r="L2361" s="6"/>
      <c r="M2361" s="6"/>
      <c r="N2361" s="6" t="str">
        <f>VLOOKUP(A2361,web_archive!D:AB,18,FALSE)</f>
        <v>None</v>
      </c>
      <c r="O2361" s="6"/>
      <c r="P2361" s="6">
        <v>2</v>
      </c>
      <c r="Q2361" s="6"/>
      <c r="R2361" s="6"/>
      <c r="S2361" s="6"/>
      <c r="T2361" s="6"/>
      <c r="U2361" s="6" t="s">
        <v>16218</v>
      </c>
      <c r="V2361" s="6" t="s">
        <v>12798</v>
      </c>
      <c r="W2361" s="6" t="s">
        <v>12491</v>
      </c>
      <c r="X2361" s="6" t="s">
        <v>12299</v>
      </c>
      <c r="Y2361" s="6" t="s">
        <v>13342</v>
      </c>
      <c r="Z2361" s="6" t="s">
        <v>13639</v>
      </c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</row>
    <row r="2362" spans="1:43" x14ac:dyDescent="0.3">
      <c r="A2362" s="6">
        <v>4183</v>
      </c>
      <c r="B2362" s="6" t="s">
        <v>10297</v>
      </c>
      <c r="C2362" s="6" t="s">
        <v>10298</v>
      </c>
      <c r="D2362" s="6">
        <v>6</v>
      </c>
      <c r="E2362" s="6">
        <v>20</v>
      </c>
      <c r="F2362" s="6"/>
      <c r="G2362" s="6">
        <v>10</v>
      </c>
      <c r="H2362" s="6"/>
      <c r="I2362" s="6"/>
      <c r="J2362" s="6"/>
      <c r="K2362" s="6"/>
      <c r="L2362" s="6"/>
      <c r="M2362" s="6"/>
      <c r="N2362" s="6" t="str">
        <f>VLOOKUP(A2362,web_archive!D:AB,18,FALSE)</f>
        <v>None</v>
      </c>
      <c r="O2362" s="6"/>
      <c r="P2362" s="6">
        <v>4</v>
      </c>
      <c r="Q2362" s="6"/>
      <c r="R2362" s="6"/>
      <c r="S2362" s="6"/>
      <c r="T2362" s="6"/>
      <c r="U2362" s="6" t="s">
        <v>12691</v>
      </c>
      <c r="V2362" s="6" t="s">
        <v>12368</v>
      </c>
      <c r="W2362" s="6" t="s">
        <v>12299</v>
      </c>
      <c r="X2362" s="6" t="s">
        <v>12299</v>
      </c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</row>
    <row r="2363" spans="1:43" x14ac:dyDescent="0.3">
      <c r="A2363" s="6">
        <v>4184</v>
      </c>
      <c r="B2363" s="6" t="s">
        <v>5974</v>
      </c>
      <c r="C2363" s="6" t="s">
        <v>5975</v>
      </c>
      <c r="D2363" s="6">
        <v>6</v>
      </c>
      <c r="E2363" s="6">
        <v>20</v>
      </c>
      <c r="F2363" s="6"/>
      <c r="G2363" s="6">
        <v>10</v>
      </c>
      <c r="H2363" s="6"/>
      <c r="I2363" s="6"/>
      <c r="J2363" s="6"/>
      <c r="K2363" s="6"/>
      <c r="L2363" s="6"/>
      <c r="M2363" s="6"/>
      <c r="N2363" s="6" t="str">
        <f>VLOOKUP(A2363,web_archive!D:AB,18,FALSE)</f>
        <v>None</v>
      </c>
      <c r="O2363" s="6"/>
      <c r="P2363" s="6">
        <v>2</v>
      </c>
      <c r="Q2363" s="6"/>
      <c r="R2363" s="6"/>
      <c r="S2363" s="6"/>
      <c r="T2363" s="6"/>
      <c r="U2363" s="6" t="s">
        <v>16208</v>
      </c>
      <c r="V2363" s="6" t="s">
        <v>16228</v>
      </c>
      <c r="W2363" s="6" t="s">
        <v>12486</v>
      </c>
      <c r="X2363" s="6" t="s">
        <v>12299</v>
      </c>
      <c r="Y2363" s="6" t="s">
        <v>12299</v>
      </c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</row>
    <row r="2364" spans="1:43" x14ac:dyDescent="0.3">
      <c r="A2364" s="6">
        <v>4185</v>
      </c>
      <c r="B2364" s="6" t="s">
        <v>8406</v>
      </c>
      <c r="C2364" s="6" t="s">
        <v>8407</v>
      </c>
      <c r="D2364" s="6">
        <v>6</v>
      </c>
      <c r="E2364" s="6">
        <v>20</v>
      </c>
      <c r="F2364" s="6"/>
      <c r="G2364" s="6">
        <v>10</v>
      </c>
      <c r="H2364" s="6"/>
      <c r="I2364" s="6"/>
      <c r="J2364" s="6"/>
      <c r="K2364" s="6"/>
      <c r="L2364" s="6"/>
      <c r="M2364" s="6"/>
      <c r="N2364" s="6" t="str">
        <f>VLOOKUP(A2364,web_archive!D:AB,18,FALSE)</f>
        <v>None</v>
      </c>
      <c r="O2364" s="6"/>
      <c r="P2364" s="6">
        <v>769</v>
      </c>
      <c r="Q2364" s="6"/>
      <c r="R2364" s="6"/>
      <c r="S2364" s="6"/>
      <c r="T2364" s="6"/>
      <c r="U2364" s="6" t="s">
        <v>12542</v>
      </c>
      <c r="V2364" s="6" t="s">
        <v>16229</v>
      </c>
      <c r="W2364" s="6" t="s">
        <v>14526</v>
      </c>
      <c r="X2364" s="6" t="s">
        <v>14415</v>
      </c>
      <c r="Y2364" s="6" t="s">
        <v>12299</v>
      </c>
      <c r="Z2364" s="6" t="s">
        <v>12299</v>
      </c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</row>
    <row r="2365" spans="1:43" x14ac:dyDescent="0.3">
      <c r="A2365" s="6">
        <v>4186</v>
      </c>
      <c r="B2365" s="6" t="s">
        <v>8121</v>
      </c>
      <c r="C2365" s="6" t="s">
        <v>8122</v>
      </c>
      <c r="D2365" s="6">
        <v>6</v>
      </c>
      <c r="E2365" s="6">
        <v>20</v>
      </c>
      <c r="F2365" s="6"/>
      <c r="G2365" s="6">
        <v>10</v>
      </c>
      <c r="H2365" s="6"/>
      <c r="I2365" s="6"/>
      <c r="J2365" s="6"/>
      <c r="K2365" s="6"/>
      <c r="L2365" s="6"/>
      <c r="M2365" s="6"/>
      <c r="N2365" s="6" t="str">
        <f>VLOOKUP(A2365,web_archive!D:AB,18,FALSE)</f>
        <v>None</v>
      </c>
      <c r="O2365" s="6"/>
      <c r="P2365" s="6">
        <v>64</v>
      </c>
      <c r="Q2365" s="6"/>
      <c r="R2365" s="6"/>
      <c r="S2365" s="6"/>
      <c r="T2365" s="6"/>
      <c r="U2365" s="6" t="s">
        <v>12691</v>
      </c>
      <c r="V2365" s="6" t="s">
        <v>15059</v>
      </c>
      <c r="W2365" s="6" t="s">
        <v>12368</v>
      </c>
      <c r="X2365" s="6" t="s">
        <v>12299</v>
      </c>
      <c r="Y2365" s="6" t="s">
        <v>12299</v>
      </c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</row>
    <row r="2366" spans="1:43" x14ac:dyDescent="0.3">
      <c r="A2366" s="6">
        <v>4187</v>
      </c>
      <c r="B2366" s="6" t="s">
        <v>8165</v>
      </c>
      <c r="C2366" s="6" t="s">
        <v>8166</v>
      </c>
      <c r="D2366" s="6">
        <v>6</v>
      </c>
      <c r="E2366" s="6">
        <v>20</v>
      </c>
      <c r="F2366" s="6"/>
      <c r="G2366" s="6">
        <v>10</v>
      </c>
      <c r="H2366" s="6"/>
      <c r="I2366" s="6"/>
      <c r="J2366" s="6"/>
      <c r="K2366" s="6"/>
      <c r="L2366" s="6"/>
      <c r="M2366" s="6"/>
      <c r="N2366" s="6" t="e">
        <f>VLOOKUP(A2366,web_archive!D:AB,18,FALSE)</f>
        <v>#N/A</v>
      </c>
      <c r="O2366" s="6"/>
      <c r="P2366" s="6">
        <v>136</v>
      </c>
      <c r="Q2366" s="6"/>
      <c r="R2366" s="6"/>
      <c r="S2366" s="6"/>
      <c r="T2366" s="6"/>
      <c r="U2366" s="6" t="s">
        <v>14025</v>
      </c>
      <c r="V2366" s="6">
        <v>12030</v>
      </c>
      <c r="W2366" s="6" t="s">
        <v>12798</v>
      </c>
      <c r="X2366" s="6" t="s">
        <v>12413</v>
      </c>
      <c r="Y2366" s="6" t="s">
        <v>12299</v>
      </c>
      <c r="Z2366" s="6" t="s">
        <v>12299</v>
      </c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</row>
    <row r="2367" spans="1:43" x14ac:dyDescent="0.3">
      <c r="A2367" s="6">
        <v>4188</v>
      </c>
      <c r="B2367" s="6" t="s">
        <v>6017</v>
      </c>
      <c r="C2367" s="6" t="s">
        <v>6018</v>
      </c>
      <c r="D2367" s="6">
        <v>6</v>
      </c>
      <c r="E2367" s="6">
        <v>20</v>
      </c>
      <c r="F2367" s="6"/>
      <c r="G2367" s="6">
        <v>10</v>
      </c>
      <c r="H2367" s="6"/>
      <c r="I2367" s="6"/>
      <c r="J2367" s="6"/>
      <c r="K2367" s="6"/>
      <c r="L2367" s="6"/>
      <c r="M2367" s="6"/>
      <c r="N2367" s="6" t="str">
        <f>VLOOKUP(A2367,web_archive!D:AB,18,FALSE)</f>
        <v>None</v>
      </c>
      <c r="O2367" s="6"/>
      <c r="P2367" s="6">
        <v>769</v>
      </c>
      <c r="Q2367" s="6"/>
      <c r="R2367" s="6"/>
      <c r="S2367" s="6"/>
      <c r="T2367" s="6"/>
      <c r="U2367" s="6" t="s">
        <v>14036</v>
      </c>
      <c r="V2367" s="6" t="s">
        <v>13458</v>
      </c>
      <c r="W2367" s="6" t="s">
        <v>16230</v>
      </c>
      <c r="X2367" s="6">
        <v>990</v>
      </c>
      <c r="Y2367" s="6" t="s">
        <v>12802</v>
      </c>
      <c r="Z2367" s="6" t="s">
        <v>12413</v>
      </c>
      <c r="AA2367" s="6" t="s">
        <v>12299</v>
      </c>
      <c r="AB2367" s="6" t="s">
        <v>12299</v>
      </c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</row>
    <row r="2368" spans="1:43" x14ac:dyDescent="0.3">
      <c r="A2368" s="6">
        <v>4189</v>
      </c>
      <c r="B2368" s="6" t="s">
        <v>10874</v>
      </c>
      <c r="C2368" s="6" t="s">
        <v>10875</v>
      </c>
      <c r="D2368" s="6">
        <v>6</v>
      </c>
      <c r="E2368" s="6">
        <v>20</v>
      </c>
      <c r="F2368" s="6"/>
      <c r="G2368" s="6">
        <v>10</v>
      </c>
      <c r="H2368" s="6"/>
      <c r="I2368" s="6"/>
      <c r="J2368" s="6"/>
      <c r="K2368" s="6"/>
      <c r="L2368" s="6"/>
      <c r="M2368" s="6"/>
      <c r="N2368" s="6" t="str">
        <f>VLOOKUP(A2368,web_archive!D:AB,18,FALSE)</f>
        <v>None</v>
      </c>
      <c r="O2368" s="6"/>
      <c r="P2368" s="6">
        <v>16</v>
      </c>
      <c r="Q2368" s="6"/>
      <c r="R2368" s="6"/>
      <c r="S2368" s="6"/>
      <c r="T2368" s="6"/>
      <c r="U2368" s="6" t="s">
        <v>16216</v>
      </c>
      <c r="V2368" s="6" t="s">
        <v>12563</v>
      </c>
      <c r="W2368" s="6" t="s">
        <v>16220</v>
      </c>
      <c r="X2368" s="6" t="s">
        <v>12299</v>
      </c>
      <c r="Y2368" s="6" t="s">
        <v>12299</v>
      </c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</row>
    <row r="2369" spans="1:28" x14ac:dyDescent="0.3">
      <c r="A2369" s="6">
        <v>4190</v>
      </c>
      <c r="B2369" s="6" t="s">
        <v>10870</v>
      </c>
      <c r="C2369" s="6" t="s">
        <v>10871</v>
      </c>
      <c r="D2369" s="6">
        <v>6</v>
      </c>
      <c r="E2369" s="6">
        <v>20</v>
      </c>
      <c r="F2369" s="6"/>
      <c r="G2369" s="6">
        <v>10</v>
      </c>
      <c r="H2369" s="6"/>
      <c r="I2369" s="6"/>
      <c r="J2369" s="6"/>
      <c r="K2369" s="6"/>
      <c r="L2369" s="6"/>
      <c r="M2369" s="6"/>
      <c r="N2369" s="6" t="e">
        <f>VLOOKUP(A2369,web_archive!D:AB,18,FALSE)</f>
        <v>#N/A</v>
      </c>
      <c r="O2369" s="6"/>
      <c r="P2369" s="6">
        <v>136</v>
      </c>
      <c r="Q2369" s="6"/>
      <c r="R2369" s="6"/>
      <c r="S2369" s="6"/>
      <c r="T2369" s="6"/>
      <c r="U2369" s="6" t="s">
        <v>14025</v>
      </c>
      <c r="V2369" s="6">
        <v>12027</v>
      </c>
      <c r="W2369" s="6" t="s">
        <v>13041</v>
      </c>
      <c r="X2369" s="6" t="s">
        <v>12413</v>
      </c>
      <c r="Y2369" s="6" t="s">
        <v>12299</v>
      </c>
      <c r="Z2369" s="6" t="s">
        <v>12299</v>
      </c>
      <c r="AA2369" s="6"/>
      <c r="AB2369" s="6"/>
    </row>
    <row r="2370" spans="1:28" x14ac:dyDescent="0.3">
      <c r="A2370" s="6">
        <v>4191</v>
      </c>
      <c r="B2370" s="6" t="s">
        <v>6169</v>
      </c>
      <c r="C2370" s="6" t="s">
        <v>6170</v>
      </c>
      <c r="D2370" s="6">
        <v>6</v>
      </c>
      <c r="E2370" s="6">
        <v>20</v>
      </c>
      <c r="F2370" s="6"/>
      <c r="G2370" s="6">
        <v>10</v>
      </c>
      <c r="H2370" s="6"/>
      <c r="I2370" s="6"/>
      <c r="J2370" s="6"/>
      <c r="K2370" s="6"/>
      <c r="L2370" s="6"/>
      <c r="M2370" s="6"/>
      <c r="N2370" s="6" t="str">
        <f>VLOOKUP(A2370,web_archive!D:AB,18,FALSE)</f>
        <v>None</v>
      </c>
      <c r="O2370" s="6"/>
      <c r="P2370" s="6">
        <v>16</v>
      </c>
      <c r="Q2370" s="6"/>
      <c r="R2370" s="6"/>
      <c r="S2370" s="6"/>
      <c r="T2370" s="6"/>
      <c r="U2370" s="6" t="s">
        <v>15169</v>
      </c>
      <c r="V2370" s="6" t="s">
        <v>13742</v>
      </c>
      <c r="W2370" s="6">
        <v>3</v>
      </c>
      <c r="X2370" s="6" t="s">
        <v>12370</v>
      </c>
      <c r="Y2370" s="6" t="s">
        <v>12299</v>
      </c>
      <c r="Z2370" s="6" t="s">
        <v>12299</v>
      </c>
      <c r="AA2370" s="6"/>
      <c r="AB2370" s="6"/>
    </row>
    <row r="2371" spans="1:28" x14ac:dyDescent="0.3">
      <c r="A2371" s="6">
        <v>4192</v>
      </c>
      <c r="B2371" s="6" t="s">
        <v>8528</v>
      </c>
      <c r="C2371" s="6" t="s">
        <v>8529</v>
      </c>
      <c r="D2371" s="6">
        <v>6</v>
      </c>
      <c r="E2371" s="6">
        <v>20</v>
      </c>
      <c r="F2371" s="6"/>
      <c r="G2371" s="6">
        <v>10</v>
      </c>
      <c r="H2371" s="6"/>
      <c r="I2371" s="6"/>
      <c r="J2371" s="6"/>
      <c r="K2371" s="6"/>
      <c r="L2371" s="6"/>
      <c r="M2371" s="6"/>
      <c r="N2371" s="6" t="str">
        <f>VLOOKUP(A2371,web_archive!D:AB,18,FALSE)</f>
        <v>None</v>
      </c>
      <c r="O2371" s="6"/>
      <c r="P2371" s="6">
        <v>2</v>
      </c>
      <c r="Q2371" s="6"/>
      <c r="R2371" s="6"/>
      <c r="S2371" s="6"/>
      <c r="T2371" s="6"/>
      <c r="U2371" s="6" t="s">
        <v>15355</v>
      </c>
      <c r="V2371" s="6" t="s">
        <v>16210</v>
      </c>
      <c r="W2371" s="6" t="s">
        <v>12616</v>
      </c>
      <c r="X2371" s="6" t="s">
        <v>13459</v>
      </c>
      <c r="Y2371" s="6" t="s">
        <v>12299</v>
      </c>
      <c r="Z2371" s="6" t="s">
        <v>12299</v>
      </c>
      <c r="AA2371" s="6"/>
      <c r="AB2371" s="6"/>
    </row>
    <row r="2372" spans="1:28" x14ac:dyDescent="0.3">
      <c r="A2372" s="6">
        <v>4193</v>
      </c>
      <c r="B2372" s="6" t="s">
        <v>6259</v>
      </c>
      <c r="C2372" s="6" t="s">
        <v>6260</v>
      </c>
      <c r="D2372" s="6">
        <v>6</v>
      </c>
      <c r="E2372" s="6">
        <v>20</v>
      </c>
      <c r="F2372" s="6"/>
      <c r="G2372" s="6">
        <v>10</v>
      </c>
      <c r="H2372" s="6"/>
      <c r="I2372" s="6"/>
      <c r="J2372" s="6"/>
      <c r="K2372" s="6"/>
      <c r="L2372" s="6"/>
      <c r="M2372" s="6"/>
      <c r="N2372" s="6" t="str">
        <f>VLOOKUP(A2372,web_archive!D:AB,18,FALSE)</f>
        <v>None</v>
      </c>
      <c r="O2372" s="6"/>
      <c r="P2372" s="6">
        <v>136</v>
      </c>
      <c r="Q2372" s="6"/>
      <c r="R2372" s="6"/>
      <c r="S2372" s="6"/>
      <c r="T2372" s="6"/>
      <c r="U2372" s="6" t="s">
        <v>16231</v>
      </c>
      <c r="V2372" s="6" t="s">
        <v>16232</v>
      </c>
      <c r="W2372" s="6">
        <v>1</v>
      </c>
      <c r="X2372" s="6" t="s">
        <v>13911</v>
      </c>
      <c r="Y2372" s="6" t="s">
        <v>12299</v>
      </c>
      <c r="Z2372" s="6" t="s">
        <v>12299</v>
      </c>
      <c r="AA2372" s="6"/>
      <c r="AB2372" s="6"/>
    </row>
    <row r="2373" spans="1:28" x14ac:dyDescent="0.3">
      <c r="A2373" s="6">
        <v>4194</v>
      </c>
      <c r="B2373" s="6" t="s">
        <v>8635</v>
      </c>
      <c r="C2373" s="6" t="s">
        <v>8636</v>
      </c>
      <c r="D2373" s="6">
        <v>6</v>
      </c>
      <c r="E2373" s="6">
        <v>20</v>
      </c>
      <c r="F2373" s="6"/>
      <c r="G2373" s="6">
        <v>10</v>
      </c>
      <c r="H2373" s="6"/>
      <c r="I2373" s="6"/>
      <c r="J2373" s="6"/>
      <c r="K2373" s="6"/>
      <c r="L2373" s="6"/>
      <c r="M2373" s="6"/>
      <c r="N2373" s="6" t="str">
        <f>VLOOKUP(A2373,web_archive!D:AB,18,FALSE)</f>
        <v>None</v>
      </c>
      <c r="O2373" s="6"/>
      <c r="P2373" s="6">
        <v>16</v>
      </c>
      <c r="Q2373" s="6"/>
      <c r="R2373" s="6"/>
      <c r="S2373" s="6"/>
      <c r="T2373" s="6"/>
      <c r="U2373" s="6" t="s">
        <v>16216</v>
      </c>
      <c r="V2373" s="6" t="s">
        <v>12620</v>
      </c>
      <c r="W2373" s="6" t="s">
        <v>16233</v>
      </c>
      <c r="X2373" s="6" t="s">
        <v>12299</v>
      </c>
      <c r="Y2373" s="6" t="s">
        <v>12299</v>
      </c>
      <c r="Z2373" s="6"/>
      <c r="AA2373" s="6"/>
      <c r="AB2373" s="6"/>
    </row>
    <row r="2374" spans="1:28" x14ac:dyDescent="0.3">
      <c r="A2374" s="6">
        <v>4195</v>
      </c>
      <c r="B2374" s="6" t="s">
        <v>5978</v>
      </c>
      <c r="C2374" s="6" t="s">
        <v>5979</v>
      </c>
      <c r="D2374" s="6">
        <v>6</v>
      </c>
      <c r="E2374" s="6">
        <v>20</v>
      </c>
      <c r="F2374" s="6"/>
      <c r="G2374" s="6">
        <v>10</v>
      </c>
      <c r="H2374" s="6"/>
      <c r="I2374" s="6"/>
      <c r="J2374" s="6"/>
      <c r="K2374" s="6"/>
      <c r="L2374" s="6"/>
      <c r="M2374" s="6"/>
      <c r="N2374" s="6" t="str">
        <f>VLOOKUP(A2374,web_archive!D:AB,18,FALSE)</f>
        <v>None</v>
      </c>
      <c r="O2374" s="6"/>
      <c r="P2374" s="6">
        <v>769</v>
      </c>
      <c r="Q2374" s="6"/>
      <c r="R2374" s="6"/>
      <c r="S2374" s="6"/>
      <c r="T2374" s="6"/>
      <c r="U2374" s="6" t="s">
        <v>14036</v>
      </c>
      <c r="V2374" s="6" t="s">
        <v>13456</v>
      </c>
      <c r="W2374" s="6" t="s">
        <v>16230</v>
      </c>
      <c r="X2374" s="6">
        <v>991</v>
      </c>
      <c r="Y2374" s="6" t="s">
        <v>12616</v>
      </c>
      <c r="Z2374" s="6" t="s">
        <v>12413</v>
      </c>
      <c r="AA2374" s="6" t="s">
        <v>12299</v>
      </c>
      <c r="AB2374" s="6" t="s">
        <v>12299</v>
      </c>
    </row>
    <row r="2375" spans="1:28" x14ac:dyDescent="0.3">
      <c r="A2375" s="6">
        <v>4196</v>
      </c>
      <c r="B2375" s="6" t="s">
        <v>6455</v>
      </c>
      <c r="C2375" s="6" t="s">
        <v>6456</v>
      </c>
      <c r="D2375" s="6">
        <v>6</v>
      </c>
      <c r="E2375" s="6">
        <v>20</v>
      </c>
      <c r="F2375" s="6"/>
      <c r="G2375" s="6">
        <v>10</v>
      </c>
      <c r="H2375" s="6"/>
      <c r="I2375" s="6"/>
      <c r="J2375" s="6"/>
      <c r="K2375" s="6"/>
      <c r="L2375" s="6"/>
      <c r="M2375" s="6"/>
      <c r="N2375" s="6" t="str">
        <f>VLOOKUP(A2375,web_archive!D:AB,18,FALSE)</f>
        <v>None</v>
      </c>
      <c r="O2375" s="6"/>
      <c r="P2375" s="6">
        <v>136</v>
      </c>
      <c r="Q2375" s="6"/>
      <c r="R2375" s="6"/>
      <c r="S2375" s="6"/>
      <c r="T2375" s="6"/>
      <c r="U2375" s="6" t="s">
        <v>14045</v>
      </c>
      <c r="V2375" s="6">
        <v>909</v>
      </c>
      <c r="W2375" s="6" t="s">
        <v>16234</v>
      </c>
      <c r="X2375" s="6">
        <v>7126</v>
      </c>
      <c r="Y2375" s="6" t="s">
        <v>12489</v>
      </c>
      <c r="Z2375" s="6" t="s">
        <v>12299</v>
      </c>
      <c r="AA2375" s="6" t="s">
        <v>12299</v>
      </c>
      <c r="AB2375" s="6"/>
    </row>
    <row r="2376" spans="1:28" x14ac:dyDescent="0.3">
      <c r="A2376" s="6">
        <v>4197</v>
      </c>
      <c r="B2376" s="6" t="s">
        <v>6508</v>
      </c>
      <c r="C2376" s="6" t="s">
        <v>6509</v>
      </c>
      <c r="D2376" s="6">
        <v>6</v>
      </c>
      <c r="E2376" s="6">
        <v>20</v>
      </c>
      <c r="F2376" s="6"/>
      <c r="G2376" s="6">
        <v>10</v>
      </c>
      <c r="H2376" s="6"/>
      <c r="I2376" s="6"/>
      <c r="J2376" s="6"/>
      <c r="K2376" s="6"/>
      <c r="L2376" s="6"/>
      <c r="M2376" s="6"/>
      <c r="N2376" s="6" t="str">
        <f>VLOOKUP(A2376,web_archive!D:AB,18,FALSE)</f>
        <v>None</v>
      </c>
      <c r="O2376" s="6"/>
      <c r="P2376" s="6">
        <v>4</v>
      </c>
      <c r="Q2376" s="6"/>
      <c r="R2376" s="6"/>
      <c r="S2376" s="6"/>
      <c r="T2376" s="6"/>
      <c r="U2376" s="6" t="s">
        <v>12787</v>
      </c>
      <c r="V2376" s="6" t="s">
        <v>12368</v>
      </c>
      <c r="W2376" s="6" t="s">
        <v>12299</v>
      </c>
      <c r="X2376" s="6" t="s">
        <v>12299</v>
      </c>
      <c r="Y2376" s="6"/>
      <c r="Z2376" s="6"/>
      <c r="AA2376" s="6"/>
      <c r="AB2376" s="6"/>
    </row>
    <row r="2377" spans="1:28" x14ac:dyDescent="0.3">
      <c r="A2377" s="6">
        <v>4198</v>
      </c>
      <c r="B2377" s="6" t="s">
        <v>6543</v>
      </c>
      <c r="C2377" s="6" t="s">
        <v>6544</v>
      </c>
      <c r="D2377" s="6">
        <v>6</v>
      </c>
      <c r="E2377" s="6">
        <v>20</v>
      </c>
      <c r="F2377" s="6"/>
      <c r="G2377" s="6">
        <v>10</v>
      </c>
      <c r="H2377" s="6"/>
      <c r="I2377" s="6"/>
      <c r="J2377" s="6"/>
      <c r="K2377" s="6"/>
      <c r="L2377" s="6"/>
      <c r="M2377" s="6"/>
      <c r="N2377" s="6" t="e">
        <f>VLOOKUP(A2377,web_archive!D:AB,18,FALSE)</f>
        <v>#N/A</v>
      </c>
      <c r="O2377" s="6"/>
      <c r="P2377" s="6">
        <v>769</v>
      </c>
      <c r="Q2377" s="6"/>
      <c r="R2377" s="6"/>
      <c r="S2377" s="6"/>
      <c r="T2377" s="6"/>
      <c r="U2377" s="6" t="s">
        <v>16235</v>
      </c>
      <c r="V2377" s="6" t="s">
        <v>12368</v>
      </c>
      <c r="W2377" s="6" t="s">
        <v>12299</v>
      </c>
      <c r="X2377" s="6" t="s">
        <v>12299</v>
      </c>
      <c r="Y2377" s="6"/>
      <c r="Z2377" s="6"/>
      <c r="AA2377" s="6"/>
      <c r="AB2377" s="6"/>
    </row>
    <row r="2378" spans="1:28" x14ac:dyDescent="0.3">
      <c r="A2378" s="6">
        <v>4199</v>
      </c>
      <c r="B2378" s="6" t="s">
        <v>6634</v>
      </c>
      <c r="C2378" s="6" t="s">
        <v>6635</v>
      </c>
      <c r="D2378" s="6">
        <v>6</v>
      </c>
      <c r="E2378" s="6">
        <v>20</v>
      </c>
      <c r="F2378" s="6"/>
      <c r="G2378" s="6">
        <v>10</v>
      </c>
      <c r="H2378" s="6"/>
      <c r="I2378" s="6"/>
      <c r="J2378" s="6"/>
      <c r="K2378" s="6"/>
      <c r="L2378" s="6"/>
      <c r="M2378" s="6"/>
      <c r="N2378" s="6" t="str">
        <f>VLOOKUP(A2378,web_archive!D:AB,18,FALSE)</f>
        <v>None</v>
      </c>
      <c r="O2378" s="6"/>
      <c r="P2378" s="6">
        <v>64</v>
      </c>
      <c r="Q2378" s="6"/>
      <c r="R2378" s="6"/>
      <c r="S2378" s="6"/>
      <c r="T2378" s="6"/>
      <c r="U2378" s="6" t="s">
        <v>14556</v>
      </c>
      <c r="V2378" s="6" t="s">
        <v>14988</v>
      </c>
      <c r="W2378" s="6" t="s">
        <v>12489</v>
      </c>
      <c r="X2378" s="6" t="s">
        <v>12299</v>
      </c>
      <c r="Y2378" s="6" t="s">
        <v>12299</v>
      </c>
      <c r="Z2378" s="6"/>
      <c r="AA2378" s="6"/>
      <c r="AB2378" s="6"/>
    </row>
    <row r="2379" spans="1:28" x14ac:dyDescent="0.3">
      <c r="A2379" s="6">
        <v>4200</v>
      </c>
      <c r="B2379" s="6" t="s">
        <v>6599</v>
      </c>
      <c r="C2379" s="6" t="s">
        <v>6600</v>
      </c>
      <c r="D2379" s="6">
        <v>6</v>
      </c>
      <c r="E2379" s="6">
        <v>20</v>
      </c>
      <c r="F2379" s="6"/>
      <c r="G2379" s="6">
        <v>10</v>
      </c>
      <c r="H2379" s="6"/>
      <c r="I2379" s="6"/>
      <c r="J2379" s="6"/>
      <c r="K2379" s="6"/>
      <c r="L2379" s="6"/>
      <c r="M2379" s="6"/>
      <c r="N2379" s="6" t="str">
        <f>VLOOKUP(A2379,web_archive!D:AB,18,FALSE)</f>
        <v>None</v>
      </c>
      <c r="O2379" s="6"/>
      <c r="P2379" s="6">
        <v>64</v>
      </c>
      <c r="Q2379" s="6"/>
      <c r="R2379" s="6"/>
      <c r="S2379" s="6"/>
      <c r="T2379" s="6"/>
      <c r="U2379" s="6" t="s">
        <v>16236</v>
      </c>
      <c r="V2379" s="6" t="s">
        <v>13459</v>
      </c>
      <c r="W2379" s="6" t="s">
        <v>12299</v>
      </c>
      <c r="X2379" s="6" t="s">
        <v>12299</v>
      </c>
      <c r="Y2379" s="6"/>
      <c r="Z2379" s="6"/>
      <c r="AA2379" s="6"/>
      <c r="AB2379" s="6"/>
    </row>
    <row r="2380" spans="1:28" x14ac:dyDescent="0.3">
      <c r="A2380" s="6">
        <v>4201</v>
      </c>
      <c r="B2380" s="6" t="s">
        <v>6397</v>
      </c>
      <c r="C2380" s="6" t="s">
        <v>6398</v>
      </c>
      <c r="D2380" s="6">
        <v>6</v>
      </c>
      <c r="E2380" s="6">
        <v>20</v>
      </c>
      <c r="F2380" s="6"/>
      <c r="G2380" s="6">
        <v>10</v>
      </c>
      <c r="H2380" s="6"/>
      <c r="I2380" s="6"/>
      <c r="J2380" s="6"/>
      <c r="K2380" s="6"/>
      <c r="L2380" s="6"/>
      <c r="M2380" s="6"/>
      <c r="N2380" s="6" t="str">
        <f>VLOOKUP(A2380,web_archive!D:AB,18,FALSE)</f>
        <v>None</v>
      </c>
      <c r="O2380" s="6"/>
      <c r="P2380" s="6">
        <v>16</v>
      </c>
      <c r="Q2380" s="6"/>
      <c r="R2380" s="6"/>
      <c r="S2380" s="6"/>
      <c r="T2380" s="6"/>
      <c r="U2380" s="6" t="s">
        <v>16216</v>
      </c>
      <c r="V2380" s="6" t="s">
        <v>12620</v>
      </c>
      <c r="W2380" s="6" t="s">
        <v>16220</v>
      </c>
      <c r="X2380" s="6" t="s">
        <v>12299</v>
      </c>
      <c r="Y2380" s="6" t="s">
        <v>12299</v>
      </c>
      <c r="Z2380" s="6"/>
      <c r="AA2380" s="6"/>
      <c r="AB2380" s="6"/>
    </row>
    <row r="2381" spans="1:28" x14ac:dyDescent="0.3">
      <c r="A2381" s="6">
        <v>4202</v>
      </c>
      <c r="B2381" s="6" t="s">
        <v>2229</v>
      </c>
      <c r="C2381" s="6" t="s">
        <v>2230</v>
      </c>
      <c r="D2381" s="6">
        <v>6</v>
      </c>
      <c r="E2381" s="6">
        <v>20</v>
      </c>
      <c r="F2381" s="6"/>
      <c r="G2381" s="6">
        <v>10</v>
      </c>
      <c r="H2381" s="6"/>
      <c r="I2381" s="6"/>
      <c r="J2381" s="6"/>
      <c r="K2381" s="6"/>
      <c r="L2381" s="6"/>
      <c r="M2381" s="6"/>
      <c r="N2381" s="6" t="str">
        <f>VLOOKUP(A2381,web_archive!D:AB,18,FALSE)</f>
        <v>None</v>
      </c>
      <c r="O2381" s="6"/>
      <c r="P2381" s="6">
        <v>2</v>
      </c>
      <c r="Q2381" s="6"/>
      <c r="R2381" s="6"/>
      <c r="S2381" s="6"/>
      <c r="T2381" s="6"/>
      <c r="U2381" s="6" t="s">
        <v>12821</v>
      </c>
      <c r="V2381" s="6" t="s">
        <v>12588</v>
      </c>
      <c r="W2381" s="6" t="s">
        <v>12483</v>
      </c>
      <c r="X2381" s="6" t="s">
        <v>12299</v>
      </c>
      <c r="Y2381" s="6" t="s">
        <v>12299</v>
      </c>
      <c r="Z2381" s="6"/>
      <c r="AA2381" s="6"/>
      <c r="AB2381" s="6"/>
    </row>
    <row r="2382" spans="1:28" x14ac:dyDescent="0.3">
      <c r="A2382" s="6">
        <v>4203</v>
      </c>
      <c r="B2382" s="6" t="s">
        <v>6948</v>
      </c>
      <c r="C2382" s="6" t="s">
        <v>6949</v>
      </c>
      <c r="D2382" s="6">
        <v>6</v>
      </c>
      <c r="E2382" s="6">
        <v>20</v>
      </c>
      <c r="F2382" s="6"/>
      <c r="G2382" s="6">
        <v>10</v>
      </c>
      <c r="H2382" s="6"/>
      <c r="I2382" s="6"/>
      <c r="J2382" s="6"/>
      <c r="K2382" s="6"/>
      <c r="L2382" s="6"/>
      <c r="M2382" s="6"/>
      <c r="N2382" s="6" t="str">
        <f>VLOOKUP(A2382,web_archive!D:AB,18,FALSE)</f>
        <v>None</v>
      </c>
      <c r="O2382" s="6"/>
      <c r="P2382" s="6">
        <v>2</v>
      </c>
      <c r="Q2382" s="6"/>
      <c r="R2382" s="6"/>
      <c r="S2382" s="6"/>
      <c r="T2382" s="6"/>
      <c r="U2382" s="6" t="s">
        <v>13138</v>
      </c>
      <c r="V2382" s="6" t="s">
        <v>12589</v>
      </c>
      <c r="W2382" s="6" t="s">
        <v>13289</v>
      </c>
      <c r="X2382" s="6" t="s">
        <v>16237</v>
      </c>
      <c r="Y2382" s="6" t="s">
        <v>12370</v>
      </c>
      <c r="Z2382" s="6" t="s">
        <v>12299</v>
      </c>
      <c r="AA2382" s="6" t="s">
        <v>12299</v>
      </c>
      <c r="AB2382" s="6"/>
    </row>
    <row r="2383" spans="1:28" x14ac:dyDescent="0.3">
      <c r="A2383" s="6">
        <v>4204</v>
      </c>
      <c r="B2383" s="6" t="s">
        <v>6681</v>
      </c>
      <c r="C2383" s="6" t="s">
        <v>6682</v>
      </c>
      <c r="D2383" s="6">
        <v>6</v>
      </c>
      <c r="E2383" s="6">
        <v>20</v>
      </c>
      <c r="F2383" s="6"/>
      <c r="G2383" s="6">
        <v>10</v>
      </c>
      <c r="H2383" s="6"/>
      <c r="I2383" s="6"/>
      <c r="J2383" s="6"/>
      <c r="K2383" s="6"/>
      <c r="L2383" s="6"/>
      <c r="M2383" s="6"/>
      <c r="N2383" s="6" t="str">
        <f>VLOOKUP(A2383,web_archive!D:AB,18,FALSE)</f>
        <v>None</v>
      </c>
      <c r="O2383" s="6"/>
      <c r="P2383" s="6">
        <v>64</v>
      </c>
      <c r="Q2383" s="6"/>
      <c r="R2383" s="6"/>
      <c r="S2383" s="6"/>
      <c r="T2383" s="6"/>
      <c r="U2383" s="6" t="s">
        <v>12978</v>
      </c>
      <c r="V2383" s="6" t="s">
        <v>12802</v>
      </c>
      <c r="W2383" s="6" t="s">
        <v>16199</v>
      </c>
      <c r="X2383" s="6" t="s">
        <v>12802</v>
      </c>
      <c r="Y2383" s="6" t="s">
        <v>12489</v>
      </c>
      <c r="Z2383" s="6" t="s">
        <v>12299</v>
      </c>
      <c r="AA2383" s="6" t="s">
        <v>12299</v>
      </c>
      <c r="AB2383" s="6"/>
    </row>
    <row r="2384" spans="1:28" x14ac:dyDescent="0.3">
      <c r="A2384" s="6">
        <v>4205</v>
      </c>
      <c r="B2384" s="6" t="s">
        <v>6665</v>
      </c>
      <c r="C2384" s="6" t="s">
        <v>6666</v>
      </c>
      <c r="D2384" s="6">
        <v>6</v>
      </c>
      <c r="E2384" s="6">
        <v>20</v>
      </c>
      <c r="F2384" s="6"/>
      <c r="G2384" s="6">
        <v>10</v>
      </c>
      <c r="H2384" s="6"/>
      <c r="I2384" s="6"/>
      <c r="J2384" s="6"/>
      <c r="K2384" s="6"/>
      <c r="L2384" s="6"/>
      <c r="M2384" s="6"/>
      <c r="N2384" s="6" t="str">
        <f>VLOOKUP(A2384,web_archive!D:AB,18,FALSE)</f>
        <v>None</v>
      </c>
      <c r="O2384" s="6"/>
      <c r="P2384" s="6">
        <v>136</v>
      </c>
      <c r="Q2384" s="6"/>
      <c r="R2384" s="6"/>
      <c r="S2384" s="6"/>
      <c r="T2384" s="6"/>
      <c r="U2384" s="6" t="s">
        <v>14045</v>
      </c>
      <c r="V2384" s="6">
        <v>603</v>
      </c>
      <c r="W2384" s="6" t="s">
        <v>12489</v>
      </c>
      <c r="X2384" s="6" t="s">
        <v>12299</v>
      </c>
      <c r="Y2384" s="6" t="s">
        <v>12299</v>
      </c>
      <c r="Z2384" s="6"/>
      <c r="AA2384" s="6"/>
      <c r="AB2384" s="6"/>
    </row>
    <row r="2385" spans="1:30" x14ac:dyDescent="0.3">
      <c r="A2385" s="6">
        <v>4206</v>
      </c>
      <c r="B2385" s="6" t="s">
        <v>6969</v>
      </c>
      <c r="C2385" s="6" t="s">
        <v>6970</v>
      </c>
      <c r="D2385" s="6">
        <v>6</v>
      </c>
      <c r="E2385" s="6">
        <v>20</v>
      </c>
      <c r="F2385" s="6"/>
      <c r="G2385" s="6">
        <v>10</v>
      </c>
      <c r="H2385" s="6"/>
      <c r="I2385" s="6"/>
      <c r="J2385" s="6"/>
      <c r="K2385" s="6"/>
      <c r="L2385" s="6"/>
      <c r="M2385" s="6"/>
      <c r="N2385" s="6" t="str">
        <f>VLOOKUP(A2385,web_archive!D:AB,18,FALSE)</f>
        <v>None</v>
      </c>
      <c r="O2385" s="6"/>
      <c r="P2385" s="6">
        <v>769</v>
      </c>
      <c r="Q2385" s="6"/>
      <c r="R2385" s="6"/>
      <c r="S2385" s="6"/>
      <c r="T2385" s="6"/>
      <c r="U2385" s="6" t="s">
        <v>14045</v>
      </c>
      <c r="V2385" s="6">
        <v>644</v>
      </c>
      <c r="W2385" s="6" t="s">
        <v>12486</v>
      </c>
      <c r="X2385" s="6" t="s">
        <v>12299</v>
      </c>
      <c r="Y2385" s="6" t="s">
        <v>12299</v>
      </c>
      <c r="Z2385" s="6"/>
      <c r="AA2385" s="6"/>
      <c r="AB2385" s="6"/>
      <c r="AC2385" s="6"/>
      <c r="AD2385" s="6"/>
    </row>
    <row r="2386" spans="1:30" x14ac:dyDescent="0.3">
      <c r="A2386" s="6">
        <v>4207</v>
      </c>
      <c r="B2386" s="6" t="s">
        <v>6973</v>
      </c>
      <c r="C2386" s="6" t="s">
        <v>6974</v>
      </c>
      <c r="D2386" s="6">
        <v>6</v>
      </c>
      <c r="E2386" s="6">
        <v>20</v>
      </c>
      <c r="F2386" s="6"/>
      <c r="G2386" s="6">
        <v>10</v>
      </c>
      <c r="H2386" s="6"/>
      <c r="I2386" s="6"/>
      <c r="J2386" s="6"/>
      <c r="K2386" s="6"/>
      <c r="L2386" s="6"/>
      <c r="M2386" s="6"/>
      <c r="N2386" s="6" t="str">
        <f>VLOOKUP(A2386,web_archive!D:AB,18,FALSE)</f>
        <v>None</v>
      </c>
      <c r="O2386" s="6"/>
      <c r="P2386" s="6">
        <v>32</v>
      </c>
      <c r="Q2386" s="6"/>
      <c r="R2386" s="6"/>
      <c r="S2386" s="6"/>
      <c r="T2386" s="6"/>
      <c r="U2386" s="6" t="s">
        <v>13069</v>
      </c>
      <c r="V2386" s="6" t="s">
        <v>16164</v>
      </c>
      <c r="W2386" s="6" t="s">
        <v>16238</v>
      </c>
      <c r="X2386" s="6" t="s">
        <v>12368</v>
      </c>
      <c r="Y2386" s="6" t="s">
        <v>12299</v>
      </c>
      <c r="Z2386" s="6" t="s">
        <v>12299</v>
      </c>
      <c r="AA2386" s="6"/>
      <c r="AB2386" s="6"/>
      <c r="AC2386" s="6"/>
      <c r="AD2386" s="6"/>
    </row>
    <row r="2387" spans="1:30" x14ac:dyDescent="0.3">
      <c r="A2387" s="6">
        <v>4208</v>
      </c>
      <c r="B2387" s="6" t="s">
        <v>6762</v>
      </c>
      <c r="C2387" s="6" t="s">
        <v>6763</v>
      </c>
      <c r="D2387" s="6">
        <v>6</v>
      </c>
      <c r="E2387" s="6">
        <v>20</v>
      </c>
      <c r="F2387" s="6"/>
      <c r="G2387" s="6">
        <v>10</v>
      </c>
      <c r="H2387" s="6"/>
      <c r="I2387" s="6"/>
      <c r="J2387" s="6"/>
      <c r="K2387" s="6"/>
      <c r="L2387" s="6"/>
      <c r="M2387" s="6"/>
      <c r="N2387" s="6" t="str">
        <f>VLOOKUP(A2387,web_archive!D:AB,18,FALSE)</f>
        <v>None</v>
      </c>
      <c r="O2387" s="6"/>
      <c r="P2387" s="6">
        <v>64</v>
      </c>
      <c r="Q2387" s="6"/>
      <c r="R2387" s="6"/>
      <c r="S2387" s="6"/>
      <c r="T2387" s="6"/>
      <c r="U2387" s="6" t="s">
        <v>12815</v>
      </c>
      <c r="V2387" s="6" t="s">
        <v>14080</v>
      </c>
      <c r="W2387" s="6" t="s">
        <v>14441</v>
      </c>
      <c r="X2387" s="6" t="s">
        <v>12491</v>
      </c>
      <c r="Y2387" s="6" t="s">
        <v>12299</v>
      </c>
      <c r="Z2387" s="6" t="s">
        <v>12299</v>
      </c>
      <c r="AA2387" s="6"/>
      <c r="AB2387" s="6"/>
      <c r="AC2387" s="6"/>
      <c r="AD2387" s="6"/>
    </row>
    <row r="2388" spans="1:30" x14ac:dyDescent="0.3">
      <c r="A2388" s="6">
        <v>4209</v>
      </c>
      <c r="B2388" s="6" t="s">
        <v>10423</v>
      </c>
      <c r="C2388" s="6" t="s">
        <v>10424</v>
      </c>
      <c r="D2388" s="6">
        <v>6</v>
      </c>
      <c r="E2388" s="6">
        <v>20</v>
      </c>
      <c r="F2388" s="6"/>
      <c r="G2388" s="6">
        <v>10</v>
      </c>
      <c r="H2388" s="6"/>
      <c r="I2388" s="6"/>
      <c r="J2388" s="6"/>
      <c r="K2388" s="6"/>
      <c r="L2388" s="6"/>
      <c r="M2388" s="6"/>
      <c r="N2388" s="6" t="str">
        <f>VLOOKUP(A2388,web_archive!D:AB,18,FALSE)</f>
        <v>None</v>
      </c>
      <c r="O2388" s="6"/>
      <c r="P2388" s="6">
        <v>136</v>
      </c>
      <c r="Q2388" s="6"/>
      <c r="R2388" s="6"/>
      <c r="S2388" s="6"/>
      <c r="T2388" s="6"/>
      <c r="U2388" s="6" t="s">
        <v>12702</v>
      </c>
      <c r="V2388" s="6" t="s">
        <v>16239</v>
      </c>
      <c r="W2388" s="6" t="s">
        <v>16240</v>
      </c>
      <c r="X2388" s="6" t="s">
        <v>12483</v>
      </c>
      <c r="Y2388" s="6" t="s">
        <v>12299</v>
      </c>
      <c r="Z2388" s="6" t="s">
        <v>12299</v>
      </c>
      <c r="AA2388" s="6"/>
      <c r="AB2388" s="6"/>
      <c r="AC2388" s="6"/>
      <c r="AD2388" s="6"/>
    </row>
    <row r="2389" spans="1:30" x14ac:dyDescent="0.3">
      <c r="A2389" s="6">
        <v>4210</v>
      </c>
      <c r="B2389" s="6" t="s">
        <v>10488</v>
      </c>
      <c r="C2389" s="6" t="s">
        <v>10489</v>
      </c>
      <c r="D2389" s="6">
        <v>6</v>
      </c>
      <c r="E2389" s="6">
        <v>20</v>
      </c>
      <c r="F2389" s="6"/>
      <c r="G2389" s="6">
        <v>10</v>
      </c>
      <c r="H2389" s="6"/>
      <c r="I2389" s="6"/>
      <c r="J2389" s="6"/>
      <c r="K2389" s="6"/>
      <c r="L2389" s="6"/>
      <c r="M2389" s="6"/>
      <c r="N2389" s="6" t="str">
        <f>VLOOKUP(A2389,web_archive!D:AB,18,FALSE)</f>
        <v>None</v>
      </c>
      <c r="O2389" s="6"/>
      <c r="P2389" s="6">
        <v>4</v>
      </c>
      <c r="Q2389" s="6"/>
      <c r="R2389" s="6"/>
      <c r="S2389" s="6"/>
      <c r="T2389" s="6"/>
      <c r="U2389" s="6" t="s">
        <v>16241</v>
      </c>
      <c r="V2389" s="6">
        <v>4257</v>
      </c>
      <c r="W2389" s="6">
        <v>4230</v>
      </c>
      <c r="X2389" s="6" t="s">
        <v>16242</v>
      </c>
      <c r="Y2389" s="6" t="s">
        <v>16243</v>
      </c>
      <c r="Z2389" s="6">
        <v>1</v>
      </c>
      <c r="AA2389" s="6" t="s">
        <v>16244</v>
      </c>
      <c r="AB2389" s="6" t="s">
        <v>12483</v>
      </c>
      <c r="AC2389" s="6" t="s">
        <v>12299</v>
      </c>
      <c r="AD2389" s="6" t="s">
        <v>12299</v>
      </c>
    </row>
    <row r="2390" spans="1:30" x14ac:dyDescent="0.3">
      <c r="A2390" s="6">
        <v>4211</v>
      </c>
      <c r="B2390" s="6" t="s">
        <v>10454</v>
      </c>
      <c r="C2390" s="6" t="s">
        <v>10455</v>
      </c>
      <c r="D2390" s="6">
        <v>6</v>
      </c>
      <c r="E2390" s="6">
        <v>20</v>
      </c>
      <c r="F2390" s="6"/>
      <c r="G2390" s="6">
        <v>10</v>
      </c>
      <c r="H2390" s="6"/>
      <c r="I2390" s="6"/>
      <c r="J2390" s="6"/>
      <c r="K2390" s="6"/>
      <c r="L2390" s="6"/>
      <c r="M2390" s="6"/>
      <c r="N2390" s="6" t="str">
        <f>VLOOKUP(A2390,web_archive!D:AB,18,FALSE)</f>
        <v>None</v>
      </c>
      <c r="O2390" s="6"/>
      <c r="P2390" s="6">
        <v>4</v>
      </c>
      <c r="Q2390" s="6"/>
      <c r="R2390" s="6"/>
      <c r="S2390" s="6"/>
      <c r="T2390" s="6"/>
      <c r="U2390" s="6" t="s">
        <v>14525</v>
      </c>
      <c r="V2390" s="6" t="s">
        <v>12404</v>
      </c>
      <c r="W2390" s="6" t="s">
        <v>12299</v>
      </c>
      <c r="X2390" s="6" t="s">
        <v>12299</v>
      </c>
      <c r="Y2390" s="6"/>
      <c r="Z2390" s="6"/>
      <c r="AA2390" s="6"/>
      <c r="AB2390" s="6"/>
      <c r="AC2390" s="6"/>
      <c r="AD2390" s="6"/>
    </row>
    <row r="2391" spans="1:30" x14ac:dyDescent="0.3">
      <c r="A2391" s="6">
        <v>4212</v>
      </c>
      <c r="B2391" s="6" t="s">
        <v>1409</v>
      </c>
      <c r="C2391" s="6" t="s">
        <v>1410</v>
      </c>
      <c r="D2391" s="6">
        <v>6</v>
      </c>
      <c r="E2391" s="6">
        <v>20</v>
      </c>
      <c r="F2391" s="6"/>
      <c r="G2391" s="6">
        <v>10</v>
      </c>
      <c r="H2391" s="6"/>
      <c r="I2391" s="6"/>
      <c r="J2391" s="6"/>
      <c r="K2391" s="6"/>
      <c r="L2391" s="6"/>
      <c r="M2391" s="6"/>
      <c r="N2391" s="6" t="str">
        <f>VLOOKUP(A2391,web_archive!D:AB,18,FALSE)</f>
        <v>None</v>
      </c>
      <c r="O2391" s="6"/>
      <c r="P2391" s="6">
        <v>136</v>
      </c>
      <c r="Q2391" s="6"/>
      <c r="R2391" s="6"/>
      <c r="S2391" s="6"/>
      <c r="T2391" s="6"/>
      <c r="U2391" s="6" t="s">
        <v>12702</v>
      </c>
      <c r="V2391" s="6" t="s">
        <v>12739</v>
      </c>
      <c r="W2391" s="6">
        <v>1</v>
      </c>
      <c r="X2391" s="6" t="s">
        <v>13085</v>
      </c>
      <c r="Y2391" s="6" t="s">
        <v>12739</v>
      </c>
      <c r="Z2391" s="6" t="s">
        <v>16245</v>
      </c>
      <c r="AA2391" s="6">
        <v>1026</v>
      </c>
      <c r="AB2391" s="6" t="s">
        <v>12473</v>
      </c>
      <c r="AC2391" s="6" t="s">
        <v>12299</v>
      </c>
      <c r="AD2391" s="6" t="s">
        <v>12299</v>
      </c>
    </row>
    <row r="2392" spans="1:30" x14ac:dyDescent="0.3">
      <c r="A2392" s="6">
        <v>4213</v>
      </c>
      <c r="B2392" s="6" t="s">
        <v>1598</v>
      </c>
      <c r="C2392" s="6" t="s">
        <v>1599</v>
      </c>
      <c r="D2392" s="6">
        <v>6</v>
      </c>
      <c r="E2392" s="6">
        <v>20</v>
      </c>
      <c r="F2392" s="6"/>
      <c r="G2392" s="6">
        <v>10</v>
      </c>
      <c r="H2392" s="6"/>
      <c r="I2392" s="6"/>
      <c r="J2392" s="6"/>
      <c r="K2392" s="6"/>
      <c r="L2392" s="6"/>
      <c r="M2392" s="6"/>
      <c r="N2392" s="6" t="str">
        <f>VLOOKUP(A2392,web_archive!D:AB,18,FALSE)</f>
        <v>None</v>
      </c>
      <c r="O2392" s="6"/>
      <c r="P2392" s="6">
        <v>16</v>
      </c>
      <c r="Q2392" s="6"/>
      <c r="R2392" s="6"/>
      <c r="S2392" s="6"/>
      <c r="T2392" s="6"/>
      <c r="U2392" s="6" t="s">
        <v>16216</v>
      </c>
      <c r="V2392" s="6" t="s">
        <v>12862</v>
      </c>
      <c r="W2392" s="6" t="s">
        <v>16220</v>
      </c>
      <c r="X2392" s="6" t="s">
        <v>12299</v>
      </c>
      <c r="Y2392" s="6" t="s">
        <v>12299</v>
      </c>
      <c r="Z2392" s="6"/>
      <c r="AA2392" s="6"/>
      <c r="AB2392" s="6"/>
      <c r="AC2392" s="6"/>
      <c r="AD2392" s="6"/>
    </row>
    <row r="2393" spans="1:30" x14ac:dyDescent="0.3">
      <c r="A2393" s="6">
        <v>4214</v>
      </c>
      <c r="B2393" s="6" t="s">
        <v>1272</v>
      </c>
      <c r="C2393" s="6" t="s">
        <v>1273</v>
      </c>
      <c r="D2393" s="6">
        <v>6</v>
      </c>
      <c r="E2393" s="6">
        <v>20</v>
      </c>
      <c r="F2393" s="6"/>
      <c r="G2393" s="6">
        <v>10</v>
      </c>
      <c r="H2393" s="6"/>
      <c r="I2393" s="6"/>
      <c r="J2393" s="6"/>
      <c r="K2393" s="6"/>
      <c r="L2393" s="6"/>
      <c r="M2393" s="6"/>
      <c r="N2393" s="6" t="str">
        <f>VLOOKUP(A2393,web_archive!D:AB,18,FALSE)</f>
        <v>None</v>
      </c>
      <c r="O2393" s="6"/>
      <c r="P2393" s="6">
        <v>2</v>
      </c>
      <c r="Q2393" s="6"/>
      <c r="R2393" s="6"/>
      <c r="S2393" s="6"/>
      <c r="T2393" s="6"/>
      <c r="U2393" s="6" t="s">
        <v>15355</v>
      </c>
      <c r="V2393" s="6" t="s">
        <v>16210</v>
      </c>
      <c r="W2393" s="6" t="s">
        <v>14784</v>
      </c>
      <c r="X2393" s="6" t="s">
        <v>13459</v>
      </c>
      <c r="Y2393" s="6" t="s">
        <v>12299</v>
      </c>
      <c r="Z2393" s="6" t="s">
        <v>12299</v>
      </c>
      <c r="AA2393" s="6"/>
      <c r="AB2393" s="6"/>
      <c r="AC2393" s="6"/>
      <c r="AD2393" s="6"/>
    </row>
    <row r="2394" spans="1:30" x14ac:dyDescent="0.3">
      <c r="A2394" s="6">
        <v>4215</v>
      </c>
      <c r="B2394" s="6" t="s">
        <v>1221</v>
      </c>
      <c r="C2394" s="6" t="s">
        <v>1222</v>
      </c>
      <c r="D2394" s="6">
        <v>6</v>
      </c>
      <c r="E2394" s="6">
        <v>20</v>
      </c>
      <c r="F2394" s="6"/>
      <c r="G2394" s="6">
        <v>10</v>
      </c>
      <c r="H2394" s="6"/>
      <c r="I2394" s="6"/>
      <c r="J2394" s="6"/>
      <c r="K2394" s="6"/>
      <c r="L2394" s="6"/>
      <c r="M2394" s="6"/>
      <c r="N2394" s="6" t="str">
        <f>VLOOKUP(A2394,web_archive!D:AB,18,FALSE)</f>
        <v>None</v>
      </c>
      <c r="O2394" s="6"/>
      <c r="P2394" s="6">
        <v>136</v>
      </c>
      <c r="Q2394" s="6"/>
      <c r="R2394" s="6"/>
      <c r="S2394" s="6"/>
      <c r="T2394" s="6"/>
      <c r="U2394" s="6" t="s">
        <v>12608</v>
      </c>
      <c r="V2394" s="6" t="s">
        <v>16246</v>
      </c>
      <c r="W2394" s="6" t="s">
        <v>16220</v>
      </c>
      <c r="X2394" s="6" t="s">
        <v>12299</v>
      </c>
      <c r="Y2394" s="6" t="s">
        <v>12299</v>
      </c>
      <c r="Z2394" s="6"/>
      <c r="AA2394" s="6"/>
      <c r="AB2394" s="6"/>
      <c r="AC2394" s="6"/>
      <c r="AD2394" s="6"/>
    </row>
    <row r="2395" spans="1:30" x14ac:dyDescent="0.3">
      <c r="A2395" s="6">
        <v>4216</v>
      </c>
      <c r="B2395" s="6" t="s">
        <v>8737</v>
      </c>
      <c r="C2395" s="6" t="s">
        <v>8738</v>
      </c>
      <c r="D2395" s="6">
        <v>6</v>
      </c>
      <c r="E2395" s="6">
        <v>20</v>
      </c>
      <c r="F2395" s="6"/>
      <c r="G2395" s="6">
        <v>10</v>
      </c>
      <c r="H2395" s="6"/>
      <c r="I2395" s="6"/>
      <c r="J2395" s="6"/>
      <c r="K2395" s="6"/>
      <c r="L2395" s="6"/>
      <c r="M2395" s="6"/>
      <c r="N2395" s="6" t="str">
        <f>VLOOKUP(A2395,web_archive!D:AB,18,FALSE)</f>
        <v>None</v>
      </c>
      <c r="O2395" s="6"/>
      <c r="P2395" s="6">
        <v>16</v>
      </c>
      <c r="Q2395" s="6"/>
      <c r="R2395" s="6"/>
      <c r="S2395" s="6"/>
      <c r="T2395" s="6"/>
      <c r="U2395" s="6" t="s">
        <v>16216</v>
      </c>
      <c r="V2395" s="6" t="s">
        <v>12556</v>
      </c>
      <c r="W2395" s="6" t="s">
        <v>16220</v>
      </c>
      <c r="X2395" s="6" t="s">
        <v>12299</v>
      </c>
      <c r="Y2395" s="6" t="s">
        <v>12299</v>
      </c>
      <c r="Z2395" s="6"/>
      <c r="AA2395" s="6"/>
      <c r="AB2395" s="6"/>
      <c r="AC2395" s="6"/>
      <c r="AD2395" s="6"/>
    </row>
    <row r="2396" spans="1:30" x14ac:dyDescent="0.3">
      <c r="A2396" s="6">
        <v>4217</v>
      </c>
      <c r="B2396" s="6" t="s">
        <v>6143</v>
      </c>
      <c r="C2396" s="6" t="s">
        <v>6144</v>
      </c>
      <c r="D2396" s="6">
        <v>6</v>
      </c>
      <c r="E2396" s="6">
        <v>20</v>
      </c>
      <c r="F2396" s="6"/>
      <c r="G2396" s="6">
        <v>10</v>
      </c>
      <c r="H2396" s="6"/>
      <c r="I2396" s="6"/>
      <c r="J2396" s="6"/>
      <c r="K2396" s="6"/>
      <c r="L2396" s="6"/>
      <c r="M2396" s="6"/>
      <c r="N2396" s="6" t="str">
        <f>VLOOKUP(A2396,web_archive!D:AB,18,FALSE)</f>
        <v>None</v>
      </c>
      <c r="O2396" s="6"/>
      <c r="P2396" s="6">
        <v>32</v>
      </c>
      <c r="Q2396" s="6"/>
      <c r="R2396" s="6"/>
      <c r="S2396" s="6"/>
      <c r="T2396" s="6"/>
      <c r="U2396" s="6" t="s">
        <v>12702</v>
      </c>
      <c r="V2396" s="6" t="s">
        <v>13742</v>
      </c>
      <c r="W2396" s="6" t="s">
        <v>16247</v>
      </c>
      <c r="X2396" s="6" t="s">
        <v>12483</v>
      </c>
      <c r="Y2396" s="6" t="s">
        <v>12299</v>
      </c>
      <c r="Z2396" s="6" t="s">
        <v>12299</v>
      </c>
      <c r="AA2396" s="6"/>
      <c r="AB2396" s="6"/>
      <c r="AC2396" s="6"/>
      <c r="AD2396" s="6"/>
    </row>
    <row r="2397" spans="1:30" x14ac:dyDescent="0.3">
      <c r="A2397" s="6">
        <v>4218</v>
      </c>
      <c r="B2397" s="6" t="s">
        <v>9742</v>
      </c>
      <c r="C2397" s="6" t="s">
        <v>9743</v>
      </c>
      <c r="D2397" s="6">
        <v>6</v>
      </c>
      <c r="E2397" s="6">
        <v>20</v>
      </c>
      <c r="F2397" s="6"/>
      <c r="G2397" s="6">
        <v>10</v>
      </c>
      <c r="H2397" s="6"/>
      <c r="I2397" s="6"/>
      <c r="J2397" s="6"/>
      <c r="K2397" s="6"/>
      <c r="L2397" s="6"/>
      <c r="M2397" s="6"/>
      <c r="N2397" s="6" t="str">
        <f>VLOOKUP(A2397,web_archive!D:AB,18,FALSE)</f>
        <v>None</v>
      </c>
      <c r="O2397" s="6"/>
      <c r="P2397" s="6">
        <v>16</v>
      </c>
      <c r="Q2397" s="6"/>
      <c r="R2397" s="6"/>
      <c r="S2397" s="6"/>
      <c r="T2397" s="6"/>
      <c r="U2397" s="6" t="s">
        <v>12660</v>
      </c>
      <c r="V2397" s="6" t="s">
        <v>16248</v>
      </c>
      <c r="W2397" s="6" t="s">
        <v>16249</v>
      </c>
      <c r="X2397" s="6" t="s">
        <v>13387</v>
      </c>
      <c r="Y2397" s="6" t="s">
        <v>12299</v>
      </c>
      <c r="Z2397" s="6" t="s">
        <v>12299</v>
      </c>
      <c r="AA2397" s="6"/>
      <c r="AB2397" s="6"/>
      <c r="AC2397" s="6"/>
      <c r="AD2397" s="6"/>
    </row>
    <row r="2398" spans="1:30" x14ac:dyDescent="0.3">
      <c r="A2398" s="6">
        <v>4219</v>
      </c>
      <c r="B2398" s="6" t="s">
        <v>8673</v>
      </c>
      <c r="C2398" s="6" t="s">
        <v>8674</v>
      </c>
      <c r="D2398" s="6">
        <v>6</v>
      </c>
      <c r="E2398" s="6">
        <v>20</v>
      </c>
      <c r="F2398" s="6"/>
      <c r="G2398" s="6">
        <v>10</v>
      </c>
      <c r="H2398" s="6"/>
      <c r="I2398" s="6"/>
      <c r="J2398" s="6"/>
      <c r="K2398" s="6"/>
      <c r="L2398" s="6"/>
      <c r="M2398" s="6"/>
      <c r="N2398" s="6" t="str">
        <f>VLOOKUP(A2398,web_archive!D:AB,18,FALSE)</f>
        <v>None</v>
      </c>
      <c r="O2398" s="6"/>
      <c r="P2398" s="6">
        <v>136</v>
      </c>
      <c r="Q2398" s="6"/>
      <c r="R2398" s="6"/>
      <c r="S2398" s="6"/>
      <c r="T2398" s="6"/>
      <c r="U2398" s="6" t="s">
        <v>14045</v>
      </c>
      <c r="V2398" s="6">
        <v>715</v>
      </c>
      <c r="W2398" s="6" t="s">
        <v>16250</v>
      </c>
      <c r="X2398" s="6">
        <v>716</v>
      </c>
      <c r="Y2398" s="6" t="s">
        <v>16250</v>
      </c>
      <c r="Z2398" s="6">
        <v>717</v>
      </c>
      <c r="AA2398" s="6" t="s">
        <v>12486</v>
      </c>
      <c r="AB2398" s="6" t="s">
        <v>12299</v>
      </c>
      <c r="AC2398" s="6" t="s">
        <v>12299</v>
      </c>
      <c r="AD2398" s="6"/>
    </row>
    <row r="2399" spans="1:30" x14ac:dyDescent="0.3">
      <c r="A2399" s="6">
        <v>4220</v>
      </c>
      <c r="B2399" s="6" t="s">
        <v>9346</v>
      </c>
      <c r="C2399" s="6" t="s">
        <v>9347</v>
      </c>
      <c r="D2399" s="6">
        <v>6</v>
      </c>
      <c r="E2399" s="6">
        <v>20</v>
      </c>
      <c r="F2399" s="6"/>
      <c r="G2399" s="6">
        <v>10</v>
      </c>
      <c r="H2399" s="6"/>
      <c r="I2399" s="6"/>
      <c r="J2399" s="6"/>
      <c r="K2399" s="6"/>
      <c r="L2399" s="6"/>
      <c r="M2399" s="6"/>
      <c r="N2399" s="6" t="str">
        <f>VLOOKUP(A2399,web_archive!D:AB,18,FALSE)</f>
        <v>None</v>
      </c>
      <c r="O2399" s="6"/>
      <c r="P2399" s="6">
        <v>16</v>
      </c>
      <c r="Q2399" s="6"/>
      <c r="R2399" s="6"/>
      <c r="S2399" s="6"/>
      <c r="T2399" s="6"/>
      <c r="U2399" s="6" t="s">
        <v>12631</v>
      </c>
      <c r="V2399" s="6" t="s">
        <v>13525</v>
      </c>
      <c r="W2399" s="6" t="s">
        <v>12600</v>
      </c>
      <c r="X2399" s="6" t="s">
        <v>12299</v>
      </c>
      <c r="Y2399" s="6" t="s">
        <v>12299</v>
      </c>
      <c r="Z2399" s="6"/>
      <c r="AA2399" s="6"/>
      <c r="AB2399" s="6"/>
      <c r="AC2399" s="6"/>
      <c r="AD2399" s="6"/>
    </row>
    <row r="2400" spans="1:30" x14ac:dyDescent="0.3">
      <c r="A2400" s="6">
        <v>4221</v>
      </c>
      <c r="B2400" s="6" t="s">
        <v>9143</v>
      </c>
      <c r="C2400" s="6" t="s">
        <v>9144</v>
      </c>
      <c r="D2400" s="6">
        <v>6</v>
      </c>
      <c r="E2400" s="6">
        <v>20</v>
      </c>
      <c r="F2400" s="6"/>
      <c r="G2400" s="6">
        <v>10</v>
      </c>
      <c r="H2400" s="6"/>
      <c r="I2400" s="6"/>
      <c r="J2400" s="6"/>
      <c r="K2400" s="6"/>
      <c r="L2400" s="6"/>
      <c r="M2400" s="6"/>
      <c r="N2400" s="6" t="str">
        <f>VLOOKUP(A2400,web_archive!D:AB,18,FALSE)</f>
        <v>None</v>
      </c>
      <c r="O2400" s="6"/>
      <c r="P2400" s="6">
        <v>64</v>
      </c>
      <c r="Q2400" s="6"/>
      <c r="R2400" s="6"/>
      <c r="S2400" s="6"/>
      <c r="T2400" s="6"/>
      <c r="U2400" s="6" t="s">
        <v>12978</v>
      </c>
      <c r="V2400" s="6" t="s">
        <v>14784</v>
      </c>
      <c r="W2400" s="6" t="s">
        <v>16199</v>
      </c>
      <c r="X2400" s="6" t="s">
        <v>14784</v>
      </c>
      <c r="Y2400" s="6" t="s">
        <v>12489</v>
      </c>
      <c r="Z2400" s="6" t="s">
        <v>12299</v>
      </c>
      <c r="AA2400" s="6" t="s">
        <v>12299</v>
      </c>
      <c r="AB2400" s="6"/>
      <c r="AC2400" s="6"/>
      <c r="AD2400" s="6"/>
    </row>
    <row r="2401" spans="1:34" x14ac:dyDescent="0.3">
      <c r="A2401" s="6">
        <v>4222</v>
      </c>
      <c r="B2401" s="6" t="s">
        <v>9131</v>
      </c>
      <c r="C2401" s="6" t="s">
        <v>9132</v>
      </c>
      <c r="D2401" s="6">
        <v>6</v>
      </c>
      <c r="E2401" s="6">
        <v>20</v>
      </c>
      <c r="F2401" s="6"/>
      <c r="G2401" s="6">
        <v>10</v>
      </c>
      <c r="H2401" s="6"/>
      <c r="I2401" s="6"/>
      <c r="J2401" s="6"/>
      <c r="K2401" s="6"/>
      <c r="L2401" s="6"/>
      <c r="M2401" s="6"/>
      <c r="N2401" s="6" t="str">
        <f>VLOOKUP(A2401,web_archive!D:AB,18,FALSE)</f>
        <v>None</v>
      </c>
      <c r="O2401" s="6"/>
      <c r="P2401" s="6">
        <v>16</v>
      </c>
      <c r="Q2401" s="6"/>
      <c r="R2401" s="6"/>
      <c r="S2401" s="6"/>
      <c r="T2401" s="6"/>
      <c r="U2401" s="6" t="s">
        <v>16216</v>
      </c>
      <c r="V2401" s="6" t="s">
        <v>12864</v>
      </c>
      <c r="W2401" s="6" t="s">
        <v>12820</v>
      </c>
      <c r="X2401" s="6" t="s">
        <v>12299</v>
      </c>
      <c r="Y2401" s="6" t="s">
        <v>12299</v>
      </c>
      <c r="Z2401" s="6"/>
      <c r="AA2401" s="6"/>
      <c r="AB2401" s="6"/>
      <c r="AC2401" s="6"/>
      <c r="AD2401" s="6"/>
      <c r="AE2401" s="6"/>
      <c r="AF2401" s="6"/>
      <c r="AG2401" s="6"/>
      <c r="AH2401" s="6"/>
    </row>
    <row r="2402" spans="1:34" x14ac:dyDescent="0.3">
      <c r="A2402" s="6">
        <v>4223</v>
      </c>
      <c r="B2402" s="6" t="s">
        <v>9537</v>
      </c>
      <c r="C2402" s="6" t="s">
        <v>9538</v>
      </c>
      <c r="D2402" s="6">
        <v>6</v>
      </c>
      <c r="E2402" s="6">
        <v>20</v>
      </c>
      <c r="F2402" s="6"/>
      <c r="G2402" s="6">
        <v>10</v>
      </c>
      <c r="H2402" s="6"/>
      <c r="I2402" s="6"/>
      <c r="J2402" s="6"/>
      <c r="K2402" s="6"/>
      <c r="L2402" s="6"/>
      <c r="M2402" s="6"/>
      <c r="N2402" s="6" t="str">
        <f>VLOOKUP(A2402,web_archive!D:AB,18,FALSE)</f>
        <v>None</v>
      </c>
      <c r="O2402" s="6"/>
      <c r="P2402" s="6">
        <v>769</v>
      </c>
      <c r="Q2402" s="6"/>
      <c r="R2402" s="6"/>
      <c r="S2402" s="6"/>
      <c r="T2402" s="6"/>
      <c r="U2402" s="6" t="s">
        <v>12631</v>
      </c>
      <c r="V2402" s="6" t="s">
        <v>14011</v>
      </c>
      <c r="W2402" s="6" t="s">
        <v>12620</v>
      </c>
      <c r="X2402" s="6" t="s">
        <v>13086</v>
      </c>
      <c r="Y2402" s="6" t="s">
        <v>12299</v>
      </c>
      <c r="Z2402" s="6" t="s">
        <v>12299</v>
      </c>
      <c r="AA2402" s="6"/>
      <c r="AB2402" s="6"/>
      <c r="AC2402" s="6"/>
      <c r="AD2402" s="6"/>
      <c r="AE2402" s="6"/>
      <c r="AF2402" s="6"/>
      <c r="AG2402" s="6"/>
      <c r="AH2402" s="6"/>
    </row>
    <row r="2403" spans="1:34" x14ac:dyDescent="0.3">
      <c r="A2403" s="6">
        <v>4224</v>
      </c>
      <c r="B2403" s="6" t="s">
        <v>9619</v>
      </c>
      <c r="C2403" s="6" t="s">
        <v>9620</v>
      </c>
      <c r="D2403" s="6">
        <v>6</v>
      </c>
      <c r="E2403" s="6">
        <v>20</v>
      </c>
      <c r="F2403" s="6"/>
      <c r="G2403" s="6">
        <v>10</v>
      </c>
      <c r="H2403" s="6"/>
      <c r="I2403" s="6"/>
      <c r="J2403" s="6"/>
      <c r="K2403" s="6"/>
      <c r="L2403" s="6"/>
      <c r="M2403" s="6"/>
      <c r="N2403" s="6" t="e">
        <f>VLOOKUP(A2403,web_archive!D:AB,18,FALSE)</f>
        <v>#N/A</v>
      </c>
      <c r="O2403" s="6"/>
      <c r="P2403" s="6">
        <v>136</v>
      </c>
      <c r="Q2403" s="6"/>
      <c r="R2403" s="6"/>
      <c r="S2403" s="6"/>
      <c r="T2403" s="6"/>
      <c r="U2403" s="6" t="s">
        <v>14025</v>
      </c>
      <c r="V2403" s="6">
        <v>12032</v>
      </c>
      <c r="W2403" s="6" t="s">
        <v>12802</v>
      </c>
      <c r="X2403" s="6" t="s">
        <v>12413</v>
      </c>
      <c r="Y2403" s="6" t="s">
        <v>12299</v>
      </c>
      <c r="Z2403" s="6" t="s">
        <v>12299</v>
      </c>
      <c r="AA2403" s="6"/>
      <c r="AB2403" s="6"/>
      <c r="AC2403" s="6"/>
      <c r="AD2403" s="6"/>
      <c r="AE2403" s="6"/>
      <c r="AF2403" s="6"/>
      <c r="AG2403" s="6"/>
      <c r="AH2403" s="6"/>
    </row>
    <row r="2404" spans="1:34" x14ac:dyDescent="0.3">
      <c r="A2404" s="6">
        <v>4225</v>
      </c>
      <c r="B2404" s="6" t="s">
        <v>9683</v>
      </c>
      <c r="C2404" s="6" t="s">
        <v>9684</v>
      </c>
      <c r="D2404" s="6">
        <v>6</v>
      </c>
      <c r="E2404" s="6">
        <v>20</v>
      </c>
      <c r="F2404" s="6"/>
      <c r="G2404" s="6">
        <v>10</v>
      </c>
      <c r="H2404" s="6"/>
      <c r="I2404" s="6"/>
      <c r="J2404" s="6"/>
      <c r="K2404" s="6"/>
      <c r="L2404" s="6"/>
      <c r="M2404" s="6"/>
      <c r="N2404" s="6" t="str">
        <f>VLOOKUP(A2404,web_archive!D:AB,18,FALSE)</f>
        <v>None</v>
      </c>
      <c r="O2404" s="6"/>
      <c r="P2404" s="6">
        <v>2</v>
      </c>
      <c r="Q2404" s="6"/>
      <c r="R2404" s="6"/>
      <c r="S2404" s="6"/>
      <c r="T2404" s="6"/>
      <c r="U2404" s="6" t="s">
        <v>13138</v>
      </c>
      <c r="V2404" s="6" t="s">
        <v>16251</v>
      </c>
      <c r="W2404" s="6" t="s">
        <v>12489</v>
      </c>
      <c r="X2404" s="6" t="s">
        <v>12299</v>
      </c>
      <c r="Y2404" s="6" t="s">
        <v>12299</v>
      </c>
      <c r="Z2404" s="6"/>
      <c r="AA2404" s="6"/>
      <c r="AB2404" s="6"/>
      <c r="AC2404" s="6"/>
      <c r="AD2404" s="6"/>
      <c r="AE2404" s="6"/>
      <c r="AF2404" s="6"/>
      <c r="AG2404" s="6"/>
      <c r="AH2404" s="6"/>
    </row>
    <row r="2405" spans="1:34" x14ac:dyDescent="0.3">
      <c r="A2405" s="6">
        <v>4226</v>
      </c>
      <c r="B2405" s="6" t="s">
        <v>9645</v>
      </c>
      <c r="C2405" s="6" t="s">
        <v>9646</v>
      </c>
      <c r="D2405" s="6">
        <v>6</v>
      </c>
      <c r="E2405" s="6">
        <v>20</v>
      </c>
      <c r="F2405" s="6"/>
      <c r="G2405" s="6">
        <v>10</v>
      </c>
      <c r="H2405" s="6"/>
      <c r="I2405" s="6"/>
      <c r="J2405" s="6"/>
      <c r="K2405" s="6"/>
      <c r="L2405" s="6"/>
      <c r="M2405" s="6"/>
      <c r="N2405" s="6" t="str">
        <f>VLOOKUP(A2405,web_archive!D:AB,18,FALSE)</f>
        <v>None</v>
      </c>
      <c r="O2405" s="6"/>
      <c r="P2405" s="6">
        <v>32</v>
      </c>
      <c r="Q2405" s="6"/>
      <c r="R2405" s="6"/>
      <c r="S2405" s="6"/>
      <c r="T2405" s="6"/>
      <c r="U2405" s="6" t="s">
        <v>12631</v>
      </c>
      <c r="V2405" s="6" t="s">
        <v>16252</v>
      </c>
      <c r="W2405" s="6" t="s">
        <v>12491</v>
      </c>
      <c r="X2405" s="6" t="s">
        <v>12299</v>
      </c>
      <c r="Y2405" s="6" t="s">
        <v>12299</v>
      </c>
      <c r="Z2405" s="6"/>
      <c r="AA2405" s="6"/>
      <c r="AB2405" s="6"/>
      <c r="AC2405" s="6"/>
      <c r="AD2405" s="6"/>
      <c r="AE2405" s="6"/>
      <c r="AF2405" s="6"/>
      <c r="AG2405" s="6"/>
      <c r="AH2405" s="6"/>
    </row>
    <row r="2406" spans="1:34" x14ac:dyDescent="0.3">
      <c r="A2406" s="6">
        <v>4227</v>
      </c>
      <c r="B2406" s="6" t="s">
        <v>9505</v>
      </c>
      <c r="C2406" s="6" t="s">
        <v>9506</v>
      </c>
      <c r="D2406" s="6">
        <v>6</v>
      </c>
      <c r="E2406" s="6">
        <v>20</v>
      </c>
      <c r="F2406" s="6"/>
      <c r="G2406" s="6">
        <v>10</v>
      </c>
      <c r="H2406" s="6"/>
      <c r="I2406" s="6"/>
      <c r="J2406" s="6"/>
      <c r="K2406" s="6"/>
      <c r="L2406" s="6"/>
      <c r="M2406" s="6"/>
      <c r="N2406" s="6" t="str">
        <f>VLOOKUP(A2406,web_archive!D:AB,18,FALSE)</f>
        <v>None</v>
      </c>
      <c r="O2406" s="6"/>
      <c r="P2406" s="6">
        <v>136</v>
      </c>
      <c r="Q2406" s="6"/>
      <c r="R2406" s="6"/>
      <c r="S2406" s="6"/>
      <c r="T2406" s="6"/>
      <c r="U2406" s="6" t="s">
        <v>16200</v>
      </c>
      <c r="V2406" s="6" t="s">
        <v>16253</v>
      </c>
      <c r="W2406" s="6" t="s">
        <v>16202</v>
      </c>
      <c r="X2406" s="6">
        <v>517</v>
      </c>
      <c r="Y2406" s="6" t="s">
        <v>12802</v>
      </c>
      <c r="Z2406" s="6" t="s">
        <v>16254</v>
      </c>
      <c r="AA2406" s="6">
        <v>528</v>
      </c>
      <c r="AB2406" s="6" t="s">
        <v>12802</v>
      </c>
      <c r="AC2406" s="6" t="s">
        <v>13911</v>
      </c>
      <c r="AD2406" s="6" t="s">
        <v>12299</v>
      </c>
      <c r="AE2406" s="6" t="s">
        <v>12299</v>
      </c>
      <c r="AF2406" s="6"/>
      <c r="AG2406" s="6"/>
      <c r="AH2406" s="6"/>
    </row>
    <row r="2407" spans="1:34" x14ac:dyDescent="0.3">
      <c r="A2407" s="6">
        <v>4228</v>
      </c>
      <c r="B2407" s="6" t="s">
        <v>9209</v>
      </c>
      <c r="C2407" s="6" t="s">
        <v>9210</v>
      </c>
      <c r="D2407" s="6">
        <v>6</v>
      </c>
      <c r="E2407" s="6">
        <v>20</v>
      </c>
      <c r="F2407" s="6"/>
      <c r="G2407" s="6">
        <v>10</v>
      </c>
      <c r="H2407" s="6"/>
      <c r="I2407" s="6"/>
      <c r="J2407" s="6"/>
      <c r="K2407" s="6"/>
      <c r="L2407" s="6"/>
      <c r="M2407" s="6"/>
      <c r="N2407" s="6" t="e">
        <f>VLOOKUP(A2407,web_archive!D:AB,18,FALSE)</f>
        <v>#N/A</v>
      </c>
      <c r="O2407" s="6"/>
      <c r="P2407" s="6">
        <v>136</v>
      </c>
      <c r="Q2407" s="6"/>
      <c r="R2407" s="6"/>
      <c r="S2407" s="6"/>
      <c r="T2407" s="6"/>
      <c r="U2407" s="6" t="s">
        <v>14025</v>
      </c>
      <c r="V2407" s="6">
        <v>12031</v>
      </c>
      <c r="W2407" s="6" t="s">
        <v>12616</v>
      </c>
      <c r="X2407" s="6" t="s">
        <v>12413</v>
      </c>
      <c r="Y2407" s="6" t="s">
        <v>12299</v>
      </c>
      <c r="Z2407" s="6" t="s">
        <v>12299</v>
      </c>
      <c r="AA2407" s="6"/>
      <c r="AB2407" s="6"/>
      <c r="AC2407" s="6"/>
      <c r="AD2407" s="6"/>
      <c r="AE2407" s="6"/>
      <c r="AF2407" s="6"/>
      <c r="AG2407" s="6"/>
      <c r="AH2407" s="6"/>
    </row>
    <row r="2408" spans="1:34" x14ac:dyDescent="0.3">
      <c r="A2408" s="6">
        <v>4229</v>
      </c>
      <c r="B2408" s="6" t="s">
        <v>1788</v>
      </c>
      <c r="C2408" s="6" t="s">
        <v>1789</v>
      </c>
      <c r="D2408" s="6">
        <v>6</v>
      </c>
      <c r="E2408" s="6">
        <v>20</v>
      </c>
      <c r="F2408" s="6"/>
      <c r="G2408" s="6">
        <v>10</v>
      </c>
      <c r="H2408" s="6"/>
      <c r="I2408" s="6"/>
      <c r="J2408" s="6"/>
      <c r="K2408" s="6"/>
      <c r="L2408" s="6"/>
      <c r="M2408" s="6"/>
      <c r="N2408" s="6" t="str">
        <f>VLOOKUP(A2408,web_archive!D:AB,18,FALSE)</f>
        <v>None</v>
      </c>
      <c r="O2408" s="6"/>
      <c r="P2408" s="6">
        <v>769</v>
      </c>
      <c r="Q2408" s="6"/>
      <c r="R2408" s="6"/>
      <c r="S2408" s="6"/>
      <c r="T2408" s="6"/>
      <c r="U2408" s="6" t="s">
        <v>12542</v>
      </c>
      <c r="V2408" s="6" t="s">
        <v>13615</v>
      </c>
      <c r="W2408" s="6" t="s">
        <v>13639</v>
      </c>
      <c r="X2408" s="6" t="s">
        <v>12299</v>
      </c>
      <c r="Y2408" s="6" t="s">
        <v>12299</v>
      </c>
      <c r="Z2408" s="6"/>
      <c r="AA2408" s="6"/>
      <c r="AB2408" s="6"/>
      <c r="AC2408" s="6"/>
      <c r="AD2408" s="6"/>
      <c r="AE2408" s="6"/>
      <c r="AF2408" s="6"/>
      <c r="AG2408" s="6"/>
      <c r="AH2408" s="6"/>
    </row>
    <row r="2409" spans="1:34" x14ac:dyDescent="0.3">
      <c r="A2409" s="6">
        <v>4230</v>
      </c>
      <c r="B2409" s="6" t="s">
        <v>8987</v>
      </c>
      <c r="C2409" s="6" t="s">
        <v>8988</v>
      </c>
      <c r="D2409" s="6">
        <v>6</v>
      </c>
      <c r="E2409" s="6">
        <v>20</v>
      </c>
      <c r="F2409" s="6"/>
      <c r="G2409" s="6">
        <v>10</v>
      </c>
      <c r="H2409" s="6"/>
      <c r="I2409" s="6"/>
      <c r="J2409" s="6"/>
      <c r="K2409" s="6"/>
      <c r="L2409" s="6"/>
      <c r="M2409" s="6"/>
      <c r="N2409" s="6" t="str">
        <f>VLOOKUP(A2409,web_archive!D:AB,18,FALSE)</f>
        <v>None</v>
      </c>
      <c r="O2409" s="6"/>
      <c r="P2409" s="6">
        <v>136</v>
      </c>
      <c r="Q2409" s="6"/>
      <c r="R2409" s="6"/>
      <c r="S2409" s="6"/>
      <c r="T2409" s="6"/>
      <c r="U2409" s="6" t="s">
        <v>13315</v>
      </c>
      <c r="V2409" s="6" t="s">
        <v>16080</v>
      </c>
      <c r="W2409" s="6" t="s">
        <v>14952</v>
      </c>
      <c r="X2409" s="6">
        <v>5</v>
      </c>
      <c r="Y2409" s="6" t="s">
        <v>12413</v>
      </c>
      <c r="Z2409" s="6" t="s">
        <v>12299</v>
      </c>
      <c r="AA2409" s="6" t="s">
        <v>12299</v>
      </c>
      <c r="AB2409" s="6"/>
      <c r="AC2409" s="6"/>
      <c r="AD2409" s="6"/>
      <c r="AE2409" s="6"/>
      <c r="AF2409" s="6"/>
      <c r="AG2409" s="6"/>
      <c r="AH2409" s="6"/>
    </row>
    <row r="2410" spans="1:34" x14ac:dyDescent="0.3">
      <c r="A2410" s="6">
        <v>4231</v>
      </c>
      <c r="B2410" s="6" t="s">
        <v>5477</v>
      </c>
      <c r="C2410" s="6" t="s">
        <v>5478</v>
      </c>
      <c r="D2410" s="6">
        <v>6</v>
      </c>
      <c r="E2410" s="6">
        <v>20</v>
      </c>
      <c r="F2410" s="6"/>
      <c r="G2410" s="6">
        <v>10</v>
      </c>
      <c r="H2410" s="6"/>
      <c r="I2410" s="6"/>
      <c r="J2410" s="6"/>
      <c r="K2410" s="6"/>
      <c r="L2410" s="6"/>
      <c r="M2410" s="6"/>
      <c r="N2410" s="6" t="str">
        <f>VLOOKUP(A2410,web_archive!D:AB,18,FALSE)</f>
        <v>None</v>
      </c>
      <c r="O2410" s="6"/>
      <c r="P2410" s="6">
        <v>32</v>
      </c>
      <c r="Q2410" s="6"/>
      <c r="R2410" s="6"/>
      <c r="S2410" s="6"/>
      <c r="T2410" s="6"/>
      <c r="U2410" s="6" t="s">
        <v>16255</v>
      </c>
      <c r="V2410" s="6" t="s">
        <v>16256</v>
      </c>
      <c r="W2410" s="6" t="s">
        <v>12370</v>
      </c>
      <c r="X2410" s="6" t="s">
        <v>12299</v>
      </c>
      <c r="Y2410" s="6" t="s">
        <v>12299</v>
      </c>
      <c r="Z2410" s="6"/>
      <c r="AA2410" s="6"/>
      <c r="AB2410" s="6"/>
      <c r="AC2410" s="6"/>
      <c r="AD2410" s="6"/>
      <c r="AE2410" s="6"/>
      <c r="AF2410" s="6"/>
      <c r="AG2410" s="6"/>
      <c r="AH2410" s="6"/>
    </row>
    <row r="2411" spans="1:34" x14ac:dyDescent="0.3">
      <c r="A2411" s="6">
        <v>4232</v>
      </c>
      <c r="B2411" s="6" t="s">
        <v>10704</v>
      </c>
      <c r="C2411" s="6" t="s">
        <v>10705</v>
      </c>
      <c r="D2411" s="6">
        <v>6</v>
      </c>
      <c r="E2411" s="6">
        <v>20</v>
      </c>
      <c r="F2411" s="6"/>
      <c r="G2411" s="6">
        <v>10</v>
      </c>
      <c r="H2411" s="6"/>
      <c r="I2411" s="6"/>
      <c r="J2411" s="6"/>
      <c r="K2411" s="6"/>
      <c r="L2411" s="6"/>
      <c r="M2411" s="6"/>
      <c r="N2411" s="6" t="str">
        <f>VLOOKUP(A2411,web_archive!D:AB,18,FALSE)</f>
        <v>None</v>
      </c>
      <c r="O2411" s="6"/>
      <c r="P2411" s="6">
        <v>136</v>
      </c>
      <c r="Q2411" s="6"/>
      <c r="R2411" s="6"/>
      <c r="S2411" s="6"/>
      <c r="T2411" s="6"/>
      <c r="U2411" s="6" t="s">
        <v>16200</v>
      </c>
      <c r="V2411" s="6" t="s">
        <v>16257</v>
      </c>
      <c r="W2411" s="6" t="s">
        <v>16202</v>
      </c>
      <c r="X2411" s="6">
        <v>507</v>
      </c>
      <c r="Y2411" s="6" t="s">
        <v>12571</v>
      </c>
      <c r="Z2411" s="6" t="s">
        <v>16203</v>
      </c>
      <c r="AA2411" s="6">
        <v>508</v>
      </c>
      <c r="AB2411" s="6" t="s">
        <v>12571</v>
      </c>
      <c r="AC2411" s="6" t="s">
        <v>16254</v>
      </c>
      <c r="AD2411" s="6">
        <v>509</v>
      </c>
      <c r="AE2411" s="6" t="s">
        <v>12571</v>
      </c>
      <c r="AF2411" s="6" t="s">
        <v>12413</v>
      </c>
      <c r="AG2411" s="6" t="s">
        <v>12299</v>
      </c>
      <c r="AH2411" s="6" t="s">
        <v>12299</v>
      </c>
    </row>
    <row r="2412" spans="1:34" x14ac:dyDescent="0.3">
      <c r="A2412" s="6">
        <v>4233</v>
      </c>
      <c r="B2412" s="6" t="s">
        <v>714</v>
      </c>
      <c r="C2412" s="6" t="s">
        <v>715</v>
      </c>
      <c r="D2412" s="6">
        <v>6</v>
      </c>
      <c r="E2412" s="6">
        <v>20</v>
      </c>
      <c r="F2412" s="6"/>
      <c r="G2412" s="6">
        <v>10</v>
      </c>
      <c r="H2412" s="6"/>
      <c r="I2412" s="6"/>
      <c r="J2412" s="6"/>
      <c r="K2412" s="6"/>
      <c r="L2412" s="6"/>
      <c r="M2412" s="6"/>
      <c r="N2412" s="6" t="str">
        <f>VLOOKUP(A2412,web_archive!D:AB,18,FALSE)</f>
        <v>None</v>
      </c>
      <c r="O2412" s="6"/>
      <c r="P2412" s="6">
        <v>16</v>
      </c>
      <c r="Q2412" s="6"/>
      <c r="R2412" s="6"/>
      <c r="S2412" s="6"/>
      <c r="T2412" s="6"/>
      <c r="U2412" s="6" t="s">
        <v>12787</v>
      </c>
      <c r="V2412" s="6" t="s">
        <v>16258</v>
      </c>
      <c r="W2412" s="6" t="s">
        <v>12368</v>
      </c>
      <c r="X2412" s="6" t="s">
        <v>12299</v>
      </c>
      <c r="Y2412" s="6" t="s">
        <v>12299</v>
      </c>
      <c r="Z2412" s="6"/>
      <c r="AA2412" s="6"/>
      <c r="AB2412" s="6"/>
      <c r="AC2412" s="6"/>
      <c r="AD2412" s="6"/>
      <c r="AE2412" s="6"/>
      <c r="AF2412" s="6"/>
      <c r="AG2412" s="6"/>
      <c r="AH2412" s="6"/>
    </row>
    <row r="2413" spans="1:34" x14ac:dyDescent="0.3">
      <c r="A2413" s="6">
        <v>4234</v>
      </c>
      <c r="B2413" s="6" t="s">
        <v>382</v>
      </c>
      <c r="C2413" s="6" t="s">
        <v>383</v>
      </c>
      <c r="D2413" s="6">
        <v>6</v>
      </c>
      <c r="E2413" s="6">
        <v>20</v>
      </c>
      <c r="F2413" s="6"/>
      <c r="G2413" s="6">
        <v>10</v>
      </c>
      <c r="H2413" s="6"/>
      <c r="I2413" s="6"/>
      <c r="J2413" s="6"/>
      <c r="K2413" s="6"/>
      <c r="L2413" s="6"/>
      <c r="M2413" s="6"/>
      <c r="N2413" s="6" t="str">
        <f>VLOOKUP(A2413,web_archive!D:AB,18,FALSE)</f>
        <v>None</v>
      </c>
      <c r="O2413" s="6"/>
      <c r="P2413" s="6">
        <v>16</v>
      </c>
      <c r="Q2413" s="6"/>
      <c r="R2413" s="6"/>
      <c r="S2413" s="6"/>
      <c r="T2413" s="6"/>
      <c r="U2413" s="6" t="s">
        <v>15169</v>
      </c>
      <c r="V2413" s="6" t="s">
        <v>16259</v>
      </c>
      <c r="W2413" s="6" t="s">
        <v>16260</v>
      </c>
      <c r="X2413" s="6" t="s">
        <v>12486</v>
      </c>
      <c r="Y2413" s="6" t="s">
        <v>12299</v>
      </c>
      <c r="Z2413" s="6" t="s">
        <v>12299</v>
      </c>
      <c r="AA2413" s="6"/>
      <c r="AB2413" s="6"/>
      <c r="AC2413" s="6"/>
      <c r="AD2413" s="6"/>
      <c r="AE2413" s="6"/>
      <c r="AF2413" s="6"/>
      <c r="AG2413" s="6"/>
      <c r="AH2413" s="6"/>
    </row>
    <row r="2414" spans="1:34" x14ac:dyDescent="0.3">
      <c r="A2414" s="6">
        <v>4235</v>
      </c>
      <c r="B2414" s="6" t="s">
        <v>2452</v>
      </c>
      <c r="C2414" s="6" t="s">
        <v>2453</v>
      </c>
      <c r="D2414" s="6">
        <v>6</v>
      </c>
      <c r="E2414" s="6">
        <v>20</v>
      </c>
      <c r="F2414" s="6"/>
      <c r="G2414" s="6">
        <v>10</v>
      </c>
      <c r="H2414" s="6"/>
      <c r="I2414" s="6"/>
      <c r="J2414" s="6"/>
      <c r="K2414" s="6"/>
      <c r="L2414" s="6"/>
      <c r="M2414" s="6"/>
      <c r="N2414" s="6" t="str">
        <f>VLOOKUP(A2414,web_archive!D:AB,18,FALSE)</f>
        <v>None</v>
      </c>
      <c r="O2414" s="6"/>
      <c r="P2414" s="6">
        <v>64</v>
      </c>
      <c r="Q2414" s="6"/>
      <c r="R2414" s="6"/>
      <c r="S2414" s="6"/>
      <c r="T2414" s="6"/>
      <c r="U2414" s="6" t="s">
        <v>12978</v>
      </c>
      <c r="V2414" s="6" t="s">
        <v>13285</v>
      </c>
      <c r="W2414" s="6" t="s">
        <v>16199</v>
      </c>
      <c r="X2414" s="6" t="s">
        <v>13285</v>
      </c>
      <c r="Y2414" s="6" t="s">
        <v>12489</v>
      </c>
      <c r="Z2414" s="6" t="s">
        <v>12299</v>
      </c>
      <c r="AA2414" s="6" t="s">
        <v>12299</v>
      </c>
      <c r="AB2414" s="6"/>
      <c r="AC2414" s="6"/>
      <c r="AD2414" s="6"/>
      <c r="AE2414" s="6"/>
      <c r="AF2414" s="6"/>
      <c r="AG2414" s="6"/>
      <c r="AH2414" s="6"/>
    </row>
    <row r="2415" spans="1:34" x14ac:dyDescent="0.3">
      <c r="A2415" s="6">
        <v>4236</v>
      </c>
      <c r="B2415" s="6" t="s">
        <v>253</v>
      </c>
      <c r="C2415" s="6" t="s">
        <v>254</v>
      </c>
      <c r="D2415" s="6">
        <v>6</v>
      </c>
      <c r="E2415" s="6">
        <v>20</v>
      </c>
      <c r="F2415" s="6"/>
      <c r="G2415" s="6">
        <v>10</v>
      </c>
      <c r="H2415" s="6"/>
      <c r="I2415" s="6"/>
      <c r="J2415" s="6"/>
      <c r="K2415" s="6"/>
      <c r="L2415" s="6"/>
      <c r="M2415" s="6"/>
      <c r="N2415" s="6" t="e">
        <f>VLOOKUP(A2415,web_archive!D:AB,18,FALSE)</f>
        <v>#N/A</v>
      </c>
      <c r="O2415" s="6"/>
      <c r="P2415" s="6">
        <v>64</v>
      </c>
      <c r="Q2415" s="6"/>
      <c r="R2415" s="6"/>
      <c r="S2415" s="6"/>
      <c r="T2415" s="6"/>
      <c r="U2415" s="6" t="s">
        <v>12841</v>
      </c>
      <c r="V2415" s="6" t="s">
        <v>16080</v>
      </c>
      <c r="W2415" s="6" t="s">
        <v>14581</v>
      </c>
      <c r="X2415" s="6">
        <v>10</v>
      </c>
      <c r="Y2415" s="6" t="s">
        <v>16261</v>
      </c>
      <c r="Z2415" s="6" t="s">
        <v>12299</v>
      </c>
      <c r="AA2415" s="6" t="s">
        <v>12299</v>
      </c>
      <c r="AB2415" s="6"/>
      <c r="AC2415" s="6"/>
      <c r="AD2415" s="6"/>
      <c r="AE2415" s="6"/>
      <c r="AF2415" s="6"/>
      <c r="AG2415" s="6"/>
      <c r="AH2415" s="6"/>
    </row>
    <row r="2416" spans="1:34" x14ac:dyDescent="0.3">
      <c r="A2416" s="6">
        <v>4237</v>
      </c>
      <c r="B2416" s="6" t="s">
        <v>7365</v>
      </c>
      <c r="C2416" s="6" t="s">
        <v>7366</v>
      </c>
      <c r="D2416" s="6">
        <v>6</v>
      </c>
      <c r="E2416" s="6">
        <v>20</v>
      </c>
      <c r="F2416" s="6"/>
      <c r="G2416" s="6">
        <v>10</v>
      </c>
      <c r="H2416" s="6"/>
      <c r="I2416" s="6"/>
      <c r="J2416" s="6"/>
      <c r="K2416" s="6"/>
      <c r="L2416" s="6"/>
      <c r="M2416" s="6"/>
      <c r="N2416" s="6" t="str">
        <f>VLOOKUP(A2416,web_archive!D:AB,18,FALSE)</f>
        <v>None</v>
      </c>
      <c r="O2416" s="6"/>
      <c r="P2416" s="6">
        <v>136</v>
      </c>
      <c r="Q2416" s="6"/>
      <c r="R2416" s="6"/>
      <c r="S2416" s="6"/>
      <c r="T2416" s="6"/>
      <c r="U2416" s="6" t="s">
        <v>12702</v>
      </c>
      <c r="V2416" s="6" t="s">
        <v>16262</v>
      </c>
      <c r="W2416" s="6">
        <v>3</v>
      </c>
      <c r="X2416" s="6" t="s">
        <v>12404</v>
      </c>
      <c r="Y2416" s="6" t="s">
        <v>12299</v>
      </c>
      <c r="Z2416" s="6" t="s">
        <v>12299</v>
      </c>
      <c r="AA2416" s="6"/>
      <c r="AB2416" s="6"/>
      <c r="AC2416" s="6"/>
      <c r="AD2416" s="6"/>
      <c r="AE2416" s="6"/>
      <c r="AF2416" s="6"/>
      <c r="AG2416" s="6"/>
      <c r="AH2416" s="6"/>
    </row>
    <row r="2417" spans="1:31" x14ac:dyDescent="0.3">
      <c r="A2417" s="6">
        <v>4238</v>
      </c>
      <c r="B2417" s="6" t="s">
        <v>7361</v>
      </c>
      <c r="C2417" s="6" t="s">
        <v>7362</v>
      </c>
      <c r="D2417" s="6">
        <v>6</v>
      </c>
      <c r="E2417" s="6">
        <v>20</v>
      </c>
      <c r="F2417" s="6"/>
      <c r="G2417" s="6">
        <v>10</v>
      </c>
      <c r="H2417" s="6"/>
      <c r="I2417" s="6"/>
      <c r="J2417" s="6"/>
      <c r="K2417" s="6"/>
      <c r="L2417" s="6"/>
      <c r="M2417" s="6"/>
      <c r="N2417" s="6" t="str">
        <f>VLOOKUP(A2417,web_archive!D:AB,18,FALSE)</f>
        <v>None</v>
      </c>
      <c r="O2417" s="6"/>
      <c r="P2417" s="6">
        <v>136</v>
      </c>
      <c r="Q2417" s="6"/>
      <c r="R2417" s="6"/>
      <c r="S2417" s="6"/>
      <c r="T2417" s="6"/>
      <c r="U2417" s="6" t="s">
        <v>12702</v>
      </c>
      <c r="V2417" s="6" t="s">
        <v>16263</v>
      </c>
      <c r="W2417" s="6">
        <v>1</v>
      </c>
      <c r="X2417" s="6" t="s">
        <v>12486</v>
      </c>
      <c r="Y2417" s="6" t="s">
        <v>12299</v>
      </c>
      <c r="Z2417" s="6" t="s">
        <v>12299</v>
      </c>
      <c r="AA2417" s="6"/>
      <c r="AB2417" s="6"/>
      <c r="AC2417" s="6"/>
      <c r="AD2417" s="6"/>
      <c r="AE2417" s="6"/>
    </row>
    <row r="2418" spans="1:31" x14ac:dyDescent="0.3">
      <c r="A2418" s="6">
        <v>4239</v>
      </c>
      <c r="B2418" s="6" t="s">
        <v>5569</v>
      </c>
      <c r="C2418" s="6" t="s">
        <v>5570</v>
      </c>
      <c r="D2418" s="6">
        <v>6</v>
      </c>
      <c r="E2418" s="6">
        <v>20</v>
      </c>
      <c r="F2418" s="6"/>
      <c r="G2418" s="6">
        <v>10</v>
      </c>
      <c r="H2418" s="6"/>
      <c r="I2418" s="6"/>
      <c r="J2418" s="6"/>
      <c r="K2418" s="6"/>
      <c r="L2418" s="6"/>
      <c r="M2418" s="6"/>
      <c r="N2418" s="6" t="str">
        <f>VLOOKUP(A2418,web_archive!D:AB,18,FALSE)</f>
        <v>None</v>
      </c>
      <c r="O2418" s="6"/>
      <c r="P2418" s="6">
        <v>64</v>
      </c>
      <c r="Q2418" s="6"/>
      <c r="R2418" s="6"/>
      <c r="S2418" s="6"/>
      <c r="T2418" s="6"/>
      <c r="U2418" s="6" t="s">
        <v>12978</v>
      </c>
      <c r="V2418" s="6" t="s">
        <v>14742</v>
      </c>
      <c r="W2418" s="6" t="s">
        <v>16199</v>
      </c>
      <c r="X2418" s="6" t="s">
        <v>14742</v>
      </c>
      <c r="Y2418" s="6" t="s">
        <v>12489</v>
      </c>
      <c r="Z2418" s="6" t="s">
        <v>12299</v>
      </c>
      <c r="AA2418" s="6" t="s">
        <v>12299</v>
      </c>
      <c r="AB2418" s="6"/>
      <c r="AC2418" s="6"/>
      <c r="AD2418" s="6"/>
      <c r="AE2418" s="6"/>
    </row>
    <row r="2419" spans="1:31" x14ac:dyDescent="0.3">
      <c r="A2419" s="6">
        <v>4240</v>
      </c>
      <c r="B2419" s="6" t="s">
        <v>515</v>
      </c>
      <c r="C2419" s="6" t="s">
        <v>516</v>
      </c>
      <c r="D2419" s="6">
        <v>6</v>
      </c>
      <c r="E2419" s="6">
        <v>20</v>
      </c>
      <c r="F2419" s="6"/>
      <c r="G2419" s="6">
        <v>10</v>
      </c>
      <c r="H2419" s="6"/>
      <c r="I2419" s="6"/>
      <c r="J2419" s="6"/>
      <c r="K2419" s="6"/>
      <c r="L2419" s="6"/>
      <c r="M2419" s="6"/>
      <c r="N2419" s="6" t="str">
        <f>VLOOKUP(A2419,web_archive!D:AB,18,FALSE)</f>
        <v>None</v>
      </c>
      <c r="O2419" s="6"/>
      <c r="P2419" s="6">
        <v>32</v>
      </c>
      <c r="Q2419" s="6"/>
      <c r="R2419" s="6"/>
      <c r="S2419" s="6"/>
      <c r="T2419" s="6"/>
      <c r="U2419" s="6" t="s">
        <v>16198</v>
      </c>
      <c r="V2419" s="6" t="s">
        <v>13525</v>
      </c>
      <c r="W2419" s="6" t="s">
        <v>13121</v>
      </c>
      <c r="X2419" s="6" t="s">
        <v>12299</v>
      </c>
      <c r="Y2419" s="6" t="s">
        <v>12299</v>
      </c>
      <c r="Z2419" s="6"/>
      <c r="AA2419" s="6"/>
      <c r="AB2419" s="6"/>
      <c r="AC2419" s="6"/>
      <c r="AD2419" s="6"/>
      <c r="AE2419" s="6"/>
    </row>
    <row r="2420" spans="1:31" x14ac:dyDescent="0.3">
      <c r="A2420" s="6">
        <v>4241</v>
      </c>
      <c r="B2420" s="6" t="s">
        <v>499</v>
      </c>
      <c r="C2420" s="6" t="s">
        <v>500</v>
      </c>
      <c r="D2420" s="6">
        <v>6</v>
      </c>
      <c r="E2420" s="6">
        <v>20</v>
      </c>
      <c r="F2420" s="6"/>
      <c r="G2420" s="6">
        <v>10</v>
      </c>
      <c r="H2420" s="6"/>
      <c r="I2420" s="6"/>
      <c r="J2420" s="6"/>
      <c r="K2420" s="6"/>
      <c r="L2420" s="6"/>
      <c r="M2420" s="6"/>
      <c r="N2420" s="6" t="e">
        <f>VLOOKUP(A2420,web_archive!D:AB,18,FALSE)</f>
        <v>#N/A</v>
      </c>
      <c r="O2420" s="6"/>
      <c r="P2420" s="6">
        <v>769</v>
      </c>
      <c r="Q2420" s="6"/>
      <c r="R2420" s="6"/>
      <c r="S2420" s="6"/>
      <c r="T2420" s="6"/>
      <c r="U2420" s="6" t="s">
        <v>13923</v>
      </c>
      <c r="V2420" s="6" t="s">
        <v>16264</v>
      </c>
      <c r="W2420" s="6" t="s">
        <v>16265</v>
      </c>
      <c r="X2420" s="6" t="s">
        <v>13208</v>
      </c>
      <c r="Y2420" s="6" t="s">
        <v>12299</v>
      </c>
      <c r="Z2420" s="6" t="s">
        <v>12299</v>
      </c>
      <c r="AA2420" s="6"/>
      <c r="AB2420" s="6"/>
      <c r="AC2420" s="6"/>
      <c r="AD2420" s="6"/>
      <c r="AE2420" s="6"/>
    </row>
    <row r="2421" spans="1:31" x14ac:dyDescent="0.3">
      <c r="A2421" s="6">
        <v>4242</v>
      </c>
      <c r="B2421" s="6" t="s">
        <v>432</v>
      </c>
      <c r="C2421" s="6" t="s">
        <v>433</v>
      </c>
      <c r="D2421" s="6">
        <v>6</v>
      </c>
      <c r="E2421" s="6">
        <v>20</v>
      </c>
      <c r="F2421" s="6"/>
      <c r="G2421" s="6">
        <v>10</v>
      </c>
      <c r="H2421" s="6"/>
      <c r="I2421" s="6"/>
      <c r="J2421" s="6"/>
      <c r="K2421" s="6"/>
      <c r="L2421" s="6"/>
      <c r="M2421" s="6"/>
      <c r="N2421" s="6" t="str">
        <f>VLOOKUP(A2421,web_archive!D:AB,18,FALSE)</f>
        <v>None</v>
      </c>
      <c r="O2421" s="6"/>
      <c r="P2421" s="6">
        <v>16</v>
      </c>
      <c r="Q2421" s="6"/>
      <c r="R2421" s="6"/>
      <c r="S2421" s="6"/>
      <c r="T2421" s="6"/>
      <c r="U2421" s="6" t="s">
        <v>12660</v>
      </c>
      <c r="V2421" s="6" t="s">
        <v>16266</v>
      </c>
      <c r="W2421" s="6" t="s">
        <v>16267</v>
      </c>
      <c r="X2421" s="6" t="s">
        <v>12299</v>
      </c>
      <c r="Y2421" s="6" t="s">
        <v>12299</v>
      </c>
      <c r="Z2421" s="6"/>
      <c r="AA2421" s="6"/>
      <c r="AB2421" s="6"/>
      <c r="AC2421" s="6"/>
      <c r="AD2421" s="6"/>
      <c r="AE2421" s="6"/>
    </row>
    <row r="2422" spans="1:31" x14ac:dyDescent="0.3">
      <c r="A2422" s="6">
        <v>4243</v>
      </c>
      <c r="B2422" s="6" t="s">
        <v>410</v>
      </c>
      <c r="C2422" s="6" t="s">
        <v>411</v>
      </c>
      <c r="D2422" s="6">
        <v>6</v>
      </c>
      <c r="E2422" s="6">
        <v>20</v>
      </c>
      <c r="F2422" s="6"/>
      <c r="G2422" s="6">
        <v>10</v>
      </c>
      <c r="H2422" s="6"/>
      <c r="I2422" s="6"/>
      <c r="J2422" s="6"/>
      <c r="K2422" s="6"/>
      <c r="L2422" s="6"/>
      <c r="M2422" s="6"/>
      <c r="N2422" s="6" t="str">
        <f>VLOOKUP(A2422,web_archive!D:AB,18,FALSE)</f>
        <v>None</v>
      </c>
      <c r="O2422" s="6"/>
      <c r="P2422" s="6">
        <v>16</v>
      </c>
      <c r="Q2422" s="6"/>
      <c r="R2422" s="6"/>
      <c r="S2422" s="6"/>
      <c r="T2422" s="6"/>
      <c r="U2422" s="6" t="s">
        <v>15169</v>
      </c>
      <c r="V2422" s="6" t="s">
        <v>16268</v>
      </c>
      <c r="W2422" s="6">
        <v>1</v>
      </c>
      <c r="X2422" s="6" t="s">
        <v>12667</v>
      </c>
      <c r="Y2422" s="6" t="s">
        <v>12299</v>
      </c>
      <c r="Z2422" s="6" t="s">
        <v>12299</v>
      </c>
      <c r="AA2422" s="6"/>
      <c r="AB2422" s="6"/>
      <c r="AC2422" s="6"/>
      <c r="AD2422" s="6"/>
      <c r="AE2422" s="6"/>
    </row>
    <row r="2423" spans="1:31" x14ac:dyDescent="0.3">
      <c r="A2423" s="6">
        <v>4244</v>
      </c>
      <c r="B2423" s="6" t="s">
        <v>178</v>
      </c>
      <c r="C2423" s="6" t="s">
        <v>179</v>
      </c>
      <c r="D2423" s="6">
        <v>6</v>
      </c>
      <c r="E2423" s="6">
        <v>20</v>
      </c>
      <c r="F2423" s="6"/>
      <c r="G2423" s="6">
        <v>10</v>
      </c>
      <c r="H2423" s="6"/>
      <c r="I2423" s="6"/>
      <c r="J2423" s="6"/>
      <c r="K2423" s="6"/>
      <c r="L2423" s="6"/>
      <c r="M2423" s="6"/>
      <c r="N2423" s="6" t="str">
        <f>VLOOKUP(A2423,web_archive!D:AB,18,FALSE)</f>
        <v>None</v>
      </c>
      <c r="O2423" s="6"/>
      <c r="P2423" s="6">
        <v>64</v>
      </c>
      <c r="Q2423" s="6"/>
      <c r="R2423" s="6"/>
      <c r="S2423" s="6"/>
      <c r="T2423" s="6"/>
      <c r="U2423" s="6" t="s">
        <v>15169</v>
      </c>
      <c r="V2423" s="6" t="s">
        <v>16269</v>
      </c>
      <c r="W2423" s="6">
        <v>1</v>
      </c>
      <c r="X2423" s="6" t="s">
        <v>16270</v>
      </c>
      <c r="Y2423" s="6" t="s">
        <v>16271</v>
      </c>
      <c r="Z2423" s="6" t="s">
        <v>12368</v>
      </c>
      <c r="AA2423" s="6" t="s">
        <v>12299</v>
      </c>
      <c r="AB2423" s="6" t="s">
        <v>12299</v>
      </c>
      <c r="AC2423" s="6"/>
      <c r="AD2423" s="6"/>
      <c r="AE2423" s="6"/>
    </row>
    <row r="2424" spans="1:31" x14ac:dyDescent="0.3">
      <c r="A2424" s="6">
        <v>4245</v>
      </c>
      <c r="B2424" s="6" t="s">
        <v>245</v>
      </c>
      <c r="C2424" s="6" t="s">
        <v>246</v>
      </c>
      <c r="D2424" s="6">
        <v>6</v>
      </c>
      <c r="E2424" s="6">
        <v>20</v>
      </c>
      <c r="F2424" s="6"/>
      <c r="G2424" s="6">
        <v>10</v>
      </c>
      <c r="H2424" s="6"/>
      <c r="I2424" s="6"/>
      <c r="J2424" s="6"/>
      <c r="K2424" s="6"/>
      <c r="L2424" s="6"/>
      <c r="M2424" s="6"/>
      <c r="N2424" s="6" t="str">
        <f>VLOOKUP(A2424,web_archive!D:AB,18,FALSE)</f>
        <v>None</v>
      </c>
      <c r="O2424" s="6"/>
      <c r="P2424" s="6">
        <v>64</v>
      </c>
      <c r="Q2424" s="6"/>
      <c r="R2424" s="6"/>
      <c r="S2424" s="6"/>
      <c r="T2424" s="6"/>
      <c r="U2424" s="6" t="s">
        <v>12978</v>
      </c>
      <c r="V2424" s="6" t="s">
        <v>12549</v>
      </c>
      <c r="W2424" s="6" t="s">
        <v>16272</v>
      </c>
      <c r="X2424" s="6" t="s">
        <v>12551</v>
      </c>
      <c r="Y2424" s="6" t="s">
        <v>16199</v>
      </c>
      <c r="Z2424" s="6" t="s">
        <v>12549</v>
      </c>
      <c r="AA2424" s="6" t="s">
        <v>13392</v>
      </c>
      <c r="AB2424" s="6" t="s">
        <v>12551</v>
      </c>
      <c r="AC2424" s="6" t="s">
        <v>12489</v>
      </c>
      <c r="AD2424" s="6" t="s">
        <v>12299</v>
      </c>
      <c r="AE2424" s="6" t="s">
        <v>12299</v>
      </c>
    </row>
    <row r="2425" spans="1:31" x14ac:dyDescent="0.3">
      <c r="A2425" s="6">
        <v>4246</v>
      </c>
      <c r="B2425" s="6" t="s">
        <v>605</v>
      </c>
      <c r="C2425" s="6" t="s">
        <v>606</v>
      </c>
      <c r="D2425" s="6">
        <v>6</v>
      </c>
      <c r="E2425" s="6">
        <v>20</v>
      </c>
      <c r="F2425" s="6"/>
      <c r="G2425" s="6">
        <v>10</v>
      </c>
      <c r="H2425" s="6"/>
      <c r="I2425" s="6"/>
      <c r="J2425" s="6"/>
      <c r="K2425" s="6"/>
      <c r="L2425" s="6"/>
      <c r="M2425" s="6"/>
      <c r="N2425" s="6" t="str">
        <f>VLOOKUP(A2425,web_archive!D:AB,18,FALSE)</f>
        <v>None</v>
      </c>
      <c r="O2425" s="6"/>
      <c r="P2425" s="6">
        <v>2</v>
      </c>
      <c r="Q2425" s="6"/>
      <c r="R2425" s="6"/>
      <c r="S2425" s="6"/>
      <c r="T2425" s="6"/>
      <c r="U2425" s="6" t="s">
        <v>15355</v>
      </c>
      <c r="V2425" s="6" t="s">
        <v>16210</v>
      </c>
      <c r="W2425" s="6" t="s">
        <v>12549</v>
      </c>
      <c r="X2425" s="6" t="s">
        <v>16273</v>
      </c>
      <c r="Y2425" s="6" t="s">
        <v>12551</v>
      </c>
      <c r="Z2425" s="6" t="s">
        <v>13459</v>
      </c>
      <c r="AA2425" s="6" t="s">
        <v>12299</v>
      </c>
      <c r="AB2425" s="6" t="s">
        <v>12299</v>
      </c>
      <c r="AC2425" s="6"/>
      <c r="AD2425" s="6"/>
      <c r="AE2425" s="6"/>
    </row>
    <row r="2426" spans="1:31" x14ac:dyDescent="0.3">
      <c r="A2426" s="6">
        <v>4247</v>
      </c>
      <c r="B2426" s="6" t="s">
        <v>613</v>
      </c>
      <c r="C2426" s="6" t="s">
        <v>614</v>
      </c>
      <c r="D2426" s="6">
        <v>6</v>
      </c>
      <c r="E2426" s="6">
        <v>20</v>
      </c>
      <c r="F2426" s="6"/>
      <c r="G2426" s="6">
        <v>10</v>
      </c>
      <c r="H2426" s="6"/>
      <c r="I2426" s="6"/>
      <c r="J2426" s="6"/>
      <c r="K2426" s="6"/>
      <c r="L2426" s="6"/>
      <c r="M2426" s="6"/>
      <c r="N2426" s="6" t="str">
        <f>VLOOKUP(A2426,web_archive!D:AB,18,FALSE)</f>
        <v>None</v>
      </c>
      <c r="O2426" s="6"/>
      <c r="P2426" s="6">
        <v>2</v>
      </c>
      <c r="Q2426" s="6"/>
      <c r="R2426" s="6"/>
      <c r="S2426" s="6"/>
      <c r="T2426" s="6"/>
      <c r="U2426" s="6" t="s">
        <v>13138</v>
      </c>
      <c r="V2426" s="6" t="s">
        <v>15560</v>
      </c>
      <c r="W2426" s="6">
        <v>1074</v>
      </c>
      <c r="X2426" s="6" t="s">
        <v>12486</v>
      </c>
      <c r="Y2426" s="6" t="s">
        <v>12299</v>
      </c>
      <c r="Z2426" s="6" t="s">
        <v>12299</v>
      </c>
      <c r="AA2426" s="6"/>
      <c r="AB2426" s="6"/>
      <c r="AC2426" s="6"/>
      <c r="AD2426" s="6"/>
      <c r="AE2426" s="6"/>
    </row>
    <row r="2427" spans="1:31" x14ac:dyDescent="0.3">
      <c r="A2427" s="6">
        <v>4248</v>
      </c>
      <c r="B2427" s="6" t="s">
        <v>275</v>
      </c>
      <c r="C2427" s="6" t="s">
        <v>276</v>
      </c>
      <c r="D2427" s="6">
        <v>6</v>
      </c>
      <c r="E2427" s="6">
        <v>20</v>
      </c>
      <c r="F2427" s="6"/>
      <c r="G2427" s="6">
        <v>10</v>
      </c>
      <c r="H2427" s="6"/>
      <c r="I2427" s="6"/>
      <c r="J2427" s="6"/>
      <c r="K2427" s="6"/>
      <c r="L2427" s="6"/>
      <c r="M2427" s="6"/>
      <c r="N2427" s="6" t="str">
        <f>VLOOKUP(A2427,web_archive!D:AB,18,FALSE)</f>
        <v>None</v>
      </c>
      <c r="O2427" s="6"/>
      <c r="P2427" s="6">
        <v>32</v>
      </c>
      <c r="Q2427" s="6"/>
      <c r="R2427" s="6"/>
      <c r="S2427" s="6"/>
      <c r="T2427" s="6"/>
      <c r="U2427" s="6" t="s">
        <v>15169</v>
      </c>
      <c r="V2427" s="6" t="s">
        <v>13423</v>
      </c>
      <c r="W2427" s="6">
        <v>5</v>
      </c>
      <c r="X2427" s="6" t="s">
        <v>12486</v>
      </c>
      <c r="Y2427" s="6" t="s">
        <v>12299</v>
      </c>
      <c r="Z2427" s="6" t="s">
        <v>12299</v>
      </c>
      <c r="AA2427" s="6"/>
      <c r="AB2427" s="6"/>
      <c r="AC2427" s="6"/>
      <c r="AD2427" s="6"/>
      <c r="AE2427" s="6"/>
    </row>
    <row r="2428" spans="1:31" x14ac:dyDescent="0.3">
      <c r="A2428" s="6">
        <v>4249</v>
      </c>
      <c r="B2428" s="6" t="s">
        <v>279</v>
      </c>
      <c r="C2428" s="6" t="s">
        <v>280</v>
      </c>
      <c r="D2428" s="6">
        <v>6</v>
      </c>
      <c r="E2428" s="6">
        <v>20</v>
      </c>
      <c r="F2428" s="6"/>
      <c r="G2428" s="6">
        <v>10</v>
      </c>
      <c r="H2428" s="6"/>
      <c r="I2428" s="6"/>
      <c r="J2428" s="6"/>
      <c r="K2428" s="6"/>
      <c r="L2428" s="6"/>
      <c r="M2428" s="6"/>
      <c r="N2428" s="6" t="str">
        <f>VLOOKUP(A2428,web_archive!D:AB,18,FALSE)</f>
        <v>None</v>
      </c>
      <c r="O2428" s="6"/>
      <c r="P2428" s="6">
        <v>64</v>
      </c>
      <c r="Q2428" s="6"/>
      <c r="R2428" s="6"/>
      <c r="S2428" s="6"/>
      <c r="T2428" s="6"/>
      <c r="U2428" s="6" t="s">
        <v>12978</v>
      </c>
      <c r="V2428" s="6" t="s">
        <v>12798</v>
      </c>
      <c r="W2428" s="6" t="s">
        <v>16199</v>
      </c>
      <c r="X2428" s="6" t="s">
        <v>12798</v>
      </c>
      <c r="Y2428" s="6" t="s">
        <v>12489</v>
      </c>
      <c r="Z2428" s="6" t="s">
        <v>12299</v>
      </c>
      <c r="AA2428" s="6" t="s">
        <v>12299</v>
      </c>
      <c r="AB2428" s="6"/>
      <c r="AC2428" s="6"/>
      <c r="AD2428" s="6"/>
      <c r="AE2428" s="6"/>
    </row>
    <row r="2429" spans="1:31" x14ac:dyDescent="0.3">
      <c r="A2429" s="6">
        <v>4250</v>
      </c>
      <c r="B2429" s="6" t="s">
        <v>3735</v>
      </c>
      <c r="C2429" s="6" t="s">
        <v>3736</v>
      </c>
      <c r="D2429" s="6">
        <v>6</v>
      </c>
      <c r="E2429" s="6">
        <v>20</v>
      </c>
      <c r="F2429" s="6"/>
      <c r="G2429" s="6">
        <v>10</v>
      </c>
      <c r="H2429" s="6"/>
      <c r="I2429" s="6"/>
      <c r="J2429" s="6"/>
      <c r="K2429" s="6"/>
      <c r="L2429" s="6"/>
      <c r="M2429" s="6"/>
      <c r="N2429" s="6" t="str">
        <f>VLOOKUP(A2429,web_archive!D:AB,18,FALSE)</f>
        <v>None</v>
      </c>
      <c r="O2429" s="6"/>
      <c r="P2429" s="6">
        <v>32</v>
      </c>
      <c r="Q2429" s="6"/>
      <c r="R2429" s="6"/>
      <c r="S2429" s="6"/>
      <c r="T2429" s="6"/>
      <c r="U2429" s="6" t="s">
        <v>13069</v>
      </c>
      <c r="V2429" s="6" t="s">
        <v>13072</v>
      </c>
      <c r="W2429" s="6" t="s">
        <v>16238</v>
      </c>
      <c r="X2429" s="6" t="s">
        <v>12368</v>
      </c>
      <c r="Y2429" s="6" t="s">
        <v>12299</v>
      </c>
      <c r="Z2429" s="6" t="s">
        <v>12299</v>
      </c>
      <c r="AA2429" s="6"/>
      <c r="AB2429" s="6"/>
      <c r="AC2429" s="6"/>
      <c r="AD2429" s="6"/>
      <c r="AE2429" s="6"/>
    </row>
    <row r="2430" spans="1:31" x14ac:dyDescent="0.3">
      <c r="A2430" s="6">
        <v>4251</v>
      </c>
      <c r="B2430" s="6" t="s">
        <v>3540</v>
      </c>
      <c r="C2430" s="6" t="s">
        <v>3541</v>
      </c>
      <c r="D2430" s="6">
        <v>6</v>
      </c>
      <c r="E2430" s="6">
        <v>20</v>
      </c>
      <c r="F2430" s="6"/>
      <c r="G2430" s="6">
        <v>10</v>
      </c>
      <c r="H2430" s="6"/>
      <c r="I2430" s="6"/>
      <c r="J2430" s="6"/>
      <c r="K2430" s="6"/>
      <c r="L2430" s="6"/>
      <c r="M2430" s="6"/>
      <c r="N2430" s="6" t="str">
        <f>VLOOKUP(A2430,web_archive!D:AB,18,FALSE)</f>
        <v>None</v>
      </c>
      <c r="O2430" s="6"/>
      <c r="P2430" s="6">
        <v>2</v>
      </c>
      <c r="Q2430" s="6"/>
      <c r="R2430" s="6"/>
      <c r="S2430" s="6"/>
      <c r="T2430" s="6"/>
      <c r="U2430" s="6" t="s">
        <v>16208</v>
      </c>
      <c r="V2430" s="6" t="s">
        <v>16256</v>
      </c>
      <c r="W2430" s="6" t="s">
        <v>12749</v>
      </c>
      <c r="X2430" s="6" t="s">
        <v>12299</v>
      </c>
      <c r="Y2430" s="6" t="s">
        <v>12299</v>
      </c>
      <c r="Z2430" s="6"/>
      <c r="AA2430" s="6"/>
      <c r="AB2430" s="6"/>
      <c r="AC2430" s="6"/>
      <c r="AD2430" s="6"/>
      <c r="AE2430" s="6"/>
    </row>
    <row r="2431" spans="1:31" x14ac:dyDescent="0.3">
      <c r="A2431" s="6">
        <v>4252</v>
      </c>
      <c r="B2431" s="6" t="s">
        <v>234</v>
      </c>
      <c r="C2431" s="6" t="s">
        <v>235</v>
      </c>
      <c r="D2431" s="6">
        <v>6</v>
      </c>
      <c r="E2431" s="6">
        <v>20</v>
      </c>
      <c r="F2431" s="6"/>
      <c r="G2431" s="6">
        <v>10</v>
      </c>
      <c r="H2431" s="6"/>
      <c r="I2431" s="6"/>
      <c r="J2431" s="6"/>
      <c r="K2431" s="6"/>
      <c r="L2431" s="6"/>
      <c r="M2431" s="6"/>
      <c r="N2431" s="6" t="str">
        <f>VLOOKUP(A2431,web_archive!D:AB,18,FALSE)</f>
        <v>None</v>
      </c>
      <c r="O2431" s="6"/>
      <c r="P2431" s="6">
        <v>136</v>
      </c>
      <c r="Q2431" s="6"/>
      <c r="R2431" s="6"/>
      <c r="S2431" s="6"/>
      <c r="T2431" s="6"/>
      <c r="U2431" s="6" t="s">
        <v>13389</v>
      </c>
      <c r="V2431" s="6" t="s">
        <v>12491</v>
      </c>
      <c r="W2431" s="6" t="s">
        <v>12299</v>
      </c>
      <c r="X2431" s="6" t="s">
        <v>12299</v>
      </c>
      <c r="Y2431" s="6"/>
      <c r="Z2431" s="6"/>
      <c r="AA2431" s="6"/>
      <c r="AB2431" s="6"/>
      <c r="AC2431" s="6"/>
      <c r="AD2431" s="6"/>
      <c r="AE2431" s="6"/>
    </row>
    <row r="2432" spans="1:31" x14ac:dyDescent="0.3">
      <c r="A2432" s="6">
        <v>4253</v>
      </c>
      <c r="B2432" s="6" t="s">
        <v>204</v>
      </c>
      <c r="C2432" s="6" t="s">
        <v>205</v>
      </c>
      <c r="D2432" s="6">
        <v>6</v>
      </c>
      <c r="E2432" s="6">
        <v>20</v>
      </c>
      <c r="F2432" s="6"/>
      <c r="G2432" s="6">
        <v>10</v>
      </c>
      <c r="H2432" s="6"/>
      <c r="I2432" s="6"/>
      <c r="J2432" s="6"/>
      <c r="K2432" s="6"/>
      <c r="L2432" s="6"/>
      <c r="M2432" s="6"/>
      <c r="N2432" s="6" t="str">
        <f>VLOOKUP(A2432,web_archive!D:AB,18,FALSE)</f>
        <v>None</v>
      </c>
      <c r="O2432" s="6"/>
      <c r="P2432" s="6">
        <v>32</v>
      </c>
      <c r="Q2432" s="6"/>
      <c r="R2432" s="6"/>
      <c r="S2432" s="6"/>
      <c r="T2432" s="6"/>
      <c r="U2432" s="6" t="s">
        <v>12596</v>
      </c>
      <c r="V2432" s="6" t="s">
        <v>12598</v>
      </c>
      <c r="W2432" s="6" t="s">
        <v>16274</v>
      </c>
      <c r="X2432" s="6" t="s">
        <v>12565</v>
      </c>
      <c r="Y2432" s="6" t="s">
        <v>16275</v>
      </c>
      <c r="Z2432" s="6" t="s">
        <v>12299</v>
      </c>
      <c r="AA2432" s="6" t="s">
        <v>12299</v>
      </c>
      <c r="AB2432" s="6"/>
      <c r="AC2432" s="6"/>
      <c r="AD2432" s="6"/>
      <c r="AE2432" s="6"/>
    </row>
    <row r="2433" spans="1:32" x14ac:dyDescent="0.3">
      <c r="A2433" s="6">
        <v>4254</v>
      </c>
      <c r="B2433" s="6" t="s">
        <v>10065</v>
      </c>
      <c r="C2433" s="6" t="s">
        <v>16276</v>
      </c>
      <c r="D2433" s="6">
        <v>6</v>
      </c>
      <c r="E2433" s="6">
        <v>20</v>
      </c>
      <c r="F2433" s="6"/>
      <c r="G2433" s="6">
        <v>10</v>
      </c>
      <c r="H2433" s="6"/>
      <c r="I2433" s="6"/>
      <c r="J2433" s="6"/>
      <c r="K2433" s="6"/>
      <c r="L2433" s="6"/>
      <c r="M2433" s="6"/>
      <c r="N2433" s="6" t="str">
        <f>VLOOKUP(A2433,web_archive!D:AB,18,FALSE)</f>
        <v>None</v>
      </c>
      <c r="O2433" s="6"/>
      <c r="P2433" s="6">
        <v>32</v>
      </c>
      <c r="Q2433" s="6"/>
      <c r="R2433" s="6"/>
      <c r="S2433" s="6"/>
      <c r="T2433" s="6"/>
      <c r="U2433" s="6" t="s">
        <v>13069</v>
      </c>
      <c r="V2433" s="6" t="s">
        <v>13070</v>
      </c>
      <c r="W2433" s="6" t="s">
        <v>16238</v>
      </c>
      <c r="X2433" s="6" t="s">
        <v>12368</v>
      </c>
      <c r="Y2433" s="6" t="s">
        <v>12299</v>
      </c>
      <c r="Z2433" s="6" t="s">
        <v>12299</v>
      </c>
      <c r="AA2433" s="6"/>
      <c r="AB2433" s="6"/>
      <c r="AC2433" s="6"/>
      <c r="AD2433" s="6"/>
      <c r="AE2433" s="6"/>
      <c r="AF2433" s="6"/>
    </row>
    <row r="2434" spans="1:32" x14ac:dyDescent="0.3">
      <c r="A2434" s="6">
        <v>4255</v>
      </c>
      <c r="B2434" s="6" t="s">
        <v>7286</v>
      </c>
      <c r="C2434" s="6" t="s">
        <v>7287</v>
      </c>
      <c r="D2434" s="6">
        <v>6</v>
      </c>
      <c r="E2434" s="6">
        <v>20</v>
      </c>
      <c r="F2434" s="6"/>
      <c r="G2434" s="6">
        <v>10</v>
      </c>
      <c r="H2434" s="6"/>
      <c r="I2434" s="6"/>
      <c r="J2434" s="6"/>
      <c r="K2434" s="6"/>
      <c r="L2434" s="6"/>
      <c r="M2434" s="6"/>
      <c r="N2434" s="6" t="str">
        <f>VLOOKUP(A2434,web_archive!D:AB,18,FALSE)</f>
        <v>None</v>
      </c>
      <c r="O2434" s="6"/>
      <c r="P2434" s="6">
        <v>2</v>
      </c>
      <c r="Q2434" s="6"/>
      <c r="R2434" s="6"/>
      <c r="S2434" s="6"/>
      <c r="T2434" s="6"/>
      <c r="U2434" s="6" t="s">
        <v>16208</v>
      </c>
      <c r="V2434" s="6" t="s">
        <v>16277</v>
      </c>
      <c r="W2434" s="6" t="s">
        <v>12486</v>
      </c>
      <c r="X2434" s="6" t="s">
        <v>12299</v>
      </c>
      <c r="Y2434" s="6" t="s">
        <v>12299</v>
      </c>
      <c r="Z2434" s="6"/>
      <c r="AA2434" s="6"/>
      <c r="AB2434" s="6"/>
      <c r="AC2434" s="6"/>
      <c r="AD2434" s="6"/>
      <c r="AE2434" s="6"/>
      <c r="AF2434" s="6"/>
    </row>
    <row r="2435" spans="1:32" x14ac:dyDescent="0.3">
      <c r="A2435" s="6">
        <v>4256</v>
      </c>
      <c r="B2435" s="6" t="s">
        <v>7274</v>
      </c>
      <c r="C2435" s="6" t="s">
        <v>7275</v>
      </c>
      <c r="D2435" s="6">
        <v>6</v>
      </c>
      <c r="E2435" s="6">
        <v>20</v>
      </c>
      <c r="F2435" s="6"/>
      <c r="G2435" s="6">
        <v>10</v>
      </c>
      <c r="H2435" s="6"/>
      <c r="I2435" s="6"/>
      <c r="J2435" s="6"/>
      <c r="K2435" s="6"/>
      <c r="L2435" s="6"/>
      <c r="M2435" s="6"/>
      <c r="N2435" s="6" t="e">
        <f>VLOOKUP(A2435,web_archive!D:AB,18,FALSE)</f>
        <v>#N/A</v>
      </c>
      <c r="O2435" s="6"/>
      <c r="P2435" s="6">
        <v>136</v>
      </c>
      <c r="Q2435" s="6"/>
      <c r="R2435" s="6"/>
      <c r="S2435" s="6"/>
      <c r="T2435" s="6"/>
      <c r="U2435" s="6" t="s">
        <v>14025</v>
      </c>
      <c r="V2435" s="6">
        <v>12034</v>
      </c>
      <c r="W2435" s="6" t="s">
        <v>12549</v>
      </c>
      <c r="X2435" s="6" t="s">
        <v>16205</v>
      </c>
      <c r="Y2435" s="6">
        <v>12034</v>
      </c>
      <c r="Z2435" s="6" t="s">
        <v>12551</v>
      </c>
      <c r="AA2435" s="6" t="s">
        <v>12413</v>
      </c>
      <c r="AB2435" s="6" t="s">
        <v>12299</v>
      </c>
      <c r="AC2435" s="6" t="s">
        <v>12299</v>
      </c>
      <c r="AD2435" s="6"/>
      <c r="AE2435" s="6"/>
      <c r="AF2435" s="6"/>
    </row>
    <row r="2436" spans="1:32" x14ac:dyDescent="0.3">
      <c r="A2436" s="6">
        <v>4257</v>
      </c>
      <c r="B2436" s="6" t="s">
        <v>10708</v>
      </c>
      <c r="C2436" s="6" t="s">
        <v>10709</v>
      </c>
      <c r="D2436" s="6">
        <v>6</v>
      </c>
      <c r="E2436" s="6">
        <v>20</v>
      </c>
      <c r="F2436" s="6"/>
      <c r="G2436" s="6">
        <v>10</v>
      </c>
      <c r="H2436" s="6"/>
      <c r="I2436" s="6"/>
      <c r="J2436" s="6"/>
      <c r="K2436" s="6"/>
      <c r="L2436" s="6"/>
      <c r="M2436" s="6"/>
      <c r="N2436" s="6" t="str">
        <f>VLOOKUP(A2436,web_archive!D:AB,18,FALSE)</f>
        <v>None</v>
      </c>
      <c r="O2436" s="6"/>
      <c r="P2436" s="6">
        <v>64</v>
      </c>
      <c r="Q2436" s="6"/>
      <c r="R2436" s="6"/>
      <c r="S2436" s="6"/>
      <c r="T2436" s="6"/>
      <c r="U2436" s="6" t="s">
        <v>13315</v>
      </c>
      <c r="V2436" s="6" t="s">
        <v>16278</v>
      </c>
      <c r="W2436" s="6" t="s">
        <v>12491</v>
      </c>
      <c r="X2436" s="6" t="s">
        <v>12299</v>
      </c>
      <c r="Y2436" s="6" t="s">
        <v>12299</v>
      </c>
      <c r="Z2436" s="6"/>
      <c r="AA2436" s="6"/>
      <c r="AB2436" s="6"/>
      <c r="AC2436" s="6"/>
      <c r="AD2436" s="6"/>
      <c r="AE2436" s="6"/>
      <c r="AF2436" s="6"/>
    </row>
    <row r="2437" spans="1:32" x14ac:dyDescent="0.3">
      <c r="A2437" s="6">
        <v>4258</v>
      </c>
      <c r="B2437" s="6" t="s">
        <v>10689</v>
      </c>
      <c r="C2437" s="6" t="s">
        <v>10690</v>
      </c>
      <c r="D2437" s="6">
        <v>6</v>
      </c>
      <c r="E2437" s="6">
        <v>20</v>
      </c>
      <c r="F2437" s="6"/>
      <c r="G2437" s="6">
        <v>10</v>
      </c>
      <c r="H2437" s="6"/>
      <c r="I2437" s="6"/>
      <c r="J2437" s="6"/>
      <c r="K2437" s="6"/>
      <c r="L2437" s="6"/>
      <c r="M2437" s="6"/>
      <c r="N2437" s="6" t="str">
        <f>VLOOKUP(A2437,web_archive!D:AB,18,FALSE)</f>
        <v>None</v>
      </c>
      <c r="O2437" s="6"/>
      <c r="P2437" s="6">
        <v>769</v>
      </c>
      <c r="Q2437" s="6"/>
      <c r="R2437" s="6"/>
      <c r="S2437" s="6"/>
      <c r="T2437" s="6"/>
      <c r="U2437" s="6" t="s">
        <v>12542</v>
      </c>
      <c r="V2437" s="6" t="s">
        <v>16146</v>
      </c>
      <c r="W2437" s="6" t="s">
        <v>12370</v>
      </c>
      <c r="X2437" s="6" t="s">
        <v>12299</v>
      </c>
      <c r="Y2437" s="6" t="s">
        <v>12299</v>
      </c>
      <c r="Z2437" s="6"/>
      <c r="AA2437" s="6"/>
      <c r="AB2437" s="6"/>
      <c r="AC2437" s="6"/>
      <c r="AD2437" s="6"/>
      <c r="AE2437" s="6"/>
      <c r="AF2437" s="6"/>
    </row>
    <row r="2438" spans="1:32" x14ac:dyDescent="0.3">
      <c r="A2438" s="6">
        <v>4259</v>
      </c>
      <c r="B2438" s="6" t="s">
        <v>10827</v>
      </c>
      <c r="C2438" s="6" t="s">
        <v>10828</v>
      </c>
      <c r="D2438" s="6">
        <v>6</v>
      </c>
      <c r="E2438" s="6">
        <v>20</v>
      </c>
      <c r="F2438" s="6"/>
      <c r="G2438" s="6">
        <v>10</v>
      </c>
      <c r="H2438" s="6"/>
      <c r="I2438" s="6"/>
      <c r="J2438" s="6"/>
      <c r="K2438" s="6"/>
      <c r="L2438" s="6"/>
      <c r="M2438" s="6"/>
      <c r="N2438" s="6" t="str">
        <f>VLOOKUP(A2438,web_archive!D:AB,18,FALSE)</f>
        <v>None</v>
      </c>
      <c r="O2438" s="6"/>
      <c r="P2438" s="6">
        <v>16</v>
      </c>
      <c r="Q2438" s="6"/>
      <c r="R2438" s="6"/>
      <c r="S2438" s="6"/>
      <c r="T2438" s="6"/>
      <c r="U2438" s="6" t="s">
        <v>12631</v>
      </c>
      <c r="V2438" s="6" t="s">
        <v>14883</v>
      </c>
      <c r="W2438" s="6" t="s">
        <v>12486</v>
      </c>
      <c r="X2438" s="6" t="s">
        <v>12299</v>
      </c>
      <c r="Y2438" s="6" t="s">
        <v>12299</v>
      </c>
      <c r="Z2438" s="6"/>
      <c r="AA2438" s="6"/>
      <c r="AB2438" s="6"/>
      <c r="AC2438" s="6"/>
      <c r="AD2438" s="6"/>
      <c r="AE2438" s="6"/>
      <c r="AF2438" s="6"/>
    </row>
    <row r="2439" spans="1:32" x14ac:dyDescent="0.3">
      <c r="A2439" s="6">
        <v>4260</v>
      </c>
      <c r="B2439" s="6" t="s">
        <v>10846</v>
      </c>
      <c r="C2439" s="6" t="s">
        <v>10847</v>
      </c>
      <c r="D2439" s="6">
        <v>6</v>
      </c>
      <c r="E2439" s="6">
        <v>20</v>
      </c>
      <c r="F2439" s="6"/>
      <c r="G2439" s="6">
        <v>10</v>
      </c>
      <c r="H2439" s="6"/>
      <c r="I2439" s="6"/>
      <c r="J2439" s="6"/>
      <c r="K2439" s="6"/>
      <c r="L2439" s="6"/>
      <c r="M2439" s="6"/>
      <c r="N2439" s="6" t="str">
        <f>VLOOKUP(A2439,web_archive!D:AB,18,FALSE)</f>
        <v>None</v>
      </c>
      <c r="O2439" s="6"/>
      <c r="P2439" s="6">
        <v>769</v>
      </c>
      <c r="Q2439" s="6"/>
      <c r="R2439" s="6"/>
      <c r="S2439" s="6"/>
      <c r="T2439" s="6"/>
      <c r="U2439" s="6" t="s">
        <v>12631</v>
      </c>
      <c r="V2439" s="6" t="s">
        <v>14011</v>
      </c>
      <c r="W2439" s="6" t="s">
        <v>13309</v>
      </c>
      <c r="X2439" s="6" t="s">
        <v>13086</v>
      </c>
      <c r="Y2439" s="6" t="s">
        <v>12299</v>
      </c>
      <c r="Z2439" s="6" t="s">
        <v>12299</v>
      </c>
      <c r="AA2439" s="6"/>
      <c r="AB2439" s="6"/>
      <c r="AC2439" s="6"/>
      <c r="AD2439" s="6"/>
      <c r="AE2439" s="6"/>
      <c r="AF2439" s="6"/>
    </row>
    <row r="2440" spans="1:32" x14ac:dyDescent="0.3">
      <c r="A2440" s="6">
        <v>4261</v>
      </c>
      <c r="B2440" s="6" t="s">
        <v>10842</v>
      </c>
      <c r="C2440" s="6" t="s">
        <v>10843</v>
      </c>
      <c r="D2440" s="6">
        <v>6</v>
      </c>
      <c r="E2440" s="6">
        <v>20</v>
      </c>
      <c r="F2440" s="6"/>
      <c r="G2440" s="6">
        <v>10</v>
      </c>
      <c r="H2440" s="6"/>
      <c r="I2440" s="6"/>
      <c r="J2440" s="6"/>
      <c r="K2440" s="6"/>
      <c r="L2440" s="6"/>
      <c r="M2440" s="6"/>
      <c r="N2440" s="6" t="str">
        <f>VLOOKUP(A2440,web_archive!D:AB,18,FALSE)</f>
        <v>None</v>
      </c>
      <c r="O2440" s="6"/>
      <c r="P2440" s="6">
        <v>769</v>
      </c>
      <c r="Q2440" s="6"/>
      <c r="R2440" s="6"/>
      <c r="S2440" s="6"/>
      <c r="T2440" s="6"/>
      <c r="U2440" s="6" t="s">
        <v>12631</v>
      </c>
      <c r="V2440" s="6" t="s">
        <v>14011</v>
      </c>
      <c r="W2440" s="6" t="s">
        <v>12670</v>
      </c>
      <c r="X2440" s="6" t="s">
        <v>13086</v>
      </c>
      <c r="Y2440" s="6" t="s">
        <v>12299</v>
      </c>
      <c r="Z2440" s="6" t="s">
        <v>12299</v>
      </c>
      <c r="AA2440" s="6"/>
      <c r="AB2440" s="6"/>
      <c r="AC2440" s="6"/>
      <c r="AD2440" s="6"/>
      <c r="AE2440" s="6"/>
      <c r="AF2440" s="6"/>
    </row>
    <row r="2441" spans="1:32" x14ac:dyDescent="0.3">
      <c r="A2441" s="6">
        <v>4262</v>
      </c>
      <c r="B2441" s="6" t="s">
        <v>3701</v>
      </c>
      <c r="C2441" s="6" t="s">
        <v>3702</v>
      </c>
      <c r="D2441" s="6">
        <v>6</v>
      </c>
      <c r="E2441" s="6">
        <v>20</v>
      </c>
      <c r="F2441" s="6"/>
      <c r="G2441" s="6">
        <v>10</v>
      </c>
      <c r="H2441" s="6"/>
      <c r="I2441" s="6"/>
      <c r="J2441" s="6"/>
      <c r="K2441" s="6"/>
      <c r="L2441" s="6"/>
      <c r="M2441" s="6"/>
      <c r="N2441" s="6" t="e">
        <f>VLOOKUP(A2441,web_archive!D:AB,18,FALSE)</f>
        <v>#N/A</v>
      </c>
      <c r="O2441" s="6"/>
      <c r="P2441" s="6">
        <v>136</v>
      </c>
      <c r="Q2441" s="6"/>
      <c r="R2441" s="6"/>
      <c r="S2441" s="6"/>
      <c r="T2441" s="6"/>
      <c r="U2441" s="6" t="s">
        <v>14025</v>
      </c>
      <c r="V2441" s="6">
        <v>12029</v>
      </c>
      <c r="W2441" s="6" t="s">
        <v>12571</v>
      </c>
      <c r="X2441" s="6" t="s">
        <v>12413</v>
      </c>
      <c r="Y2441" s="6" t="s">
        <v>12299</v>
      </c>
      <c r="Z2441" s="6" t="s">
        <v>12299</v>
      </c>
      <c r="AA2441" s="6"/>
      <c r="AB2441" s="6"/>
      <c r="AC2441" s="6"/>
      <c r="AD2441" s="6"/>
      <c r="AE2441" s="6"/>
      <c r="AF2441" s="6"/>
    </row>
    <row r="2442" spans="1:32" x14ac:dyDescent="0.3">
      <c r="A2442" s="6">
        <v>4263</v>
      </c>
      <c r="B2442" s="6" t="s">
        <v>5460</v>
      </c>
      <c r="C2442" s="6" t="s">
        <v>16279</v>
      </c>
      <c r="D2442" s="6">
        <v>6</v>
      </c>
      <c r="E2442" s="6">
        <v>20</v>
      </c>
      <c r="F2442" s="6"/>
      <c r="G2442" s="6">
        <v>10</v>
      </c>
      <c r="H2442" s="6"/>
      <c r="I2442" s="6"/>
      <c r="J2442" s="6"/>
      <c r="K2442" s="6"/>
      <c r="L2442" s="6"/>
      <c r="M2442" s="6"/>
      <c r="N2442" s="6" t="e">
        <f>VLOOKUP(A2442,web_archive!D:AB,18,FALSE)</f>
        <v>#N/A</v>
      </c>
      <c r="O2442" s="6"/>
      <c r="P2442" s="6">
        <v>2</v>
      </c>
      <c r="Q2442" s="6"/>
      <c r="R2442" s="6"/>
      <c r="S2442" s="6"/>
      <c r="T2442" s="6"/>
      <c r="U2442" s="6" t="s">
        <v>13177</v>
      </c>
      <c r="V2442" s="6" t="s">
        <v>16280</v>
      </c>
      <c r="W2442" s="6" t="s">
        <v>14237</v>
      </c>
      <c r="X2442" s="6">
        <v>666</v>
      </c>
      <c r="Y2442" s="6" t="s">
        <v>12581</v>
      </c>
      <c r="Z2442" s="6" t="s">
        <v>12299</v>
      </c>
      <c r="AA2442" s="6" t="s">
        <v>16281</v>
      </c>
      <c r="AB2442" s="6" t="s">
        <v>16282</v>
      </c>
      <c r="AC2442" s="6" t="s">
        <v>16283</v>
      </c>
      <c r="AD2442" s="6" t="s">
        <v>16284</v>
      </c>
      <c r="AE2442" s="6" t="s">
        <v>16285</v>
      </c>
      <c r="AF2442" s="6" t="s">
        <v>16286</v>
      </c>
    </row>
    <row r="2443" spans="1:32" x14ac:dyDescent="0.3">
      <c r="A2443" s="6">
        <v>4264</v>
      </c>
      <c r="B2443" s="6" t="s">
        <v>10736</v>
      </c>
      <c r="C2443" s="6" t="s">
        <v>10737</v>
      </c>
      <c r="D2443" s="6">
        <v>6</v>
      </c>
      <c r="E2443" s="6">
        <v>20</v>
      </c>
      <c r="F2443" s="6"/>
      <c r="G2443" s="6">
        <v>10</v>
      </c>
      <c r="H2443" s="6"/>
      <c r="I2443" s="6"/>
      <c r="J2443" s="6"/>
      <c r="K2443" s="6"/>
      <c r="L2443" s="6"/>
      <c r="M2443" s="6"/>
      <c r="N2443" s="6" t="str">
        <f>VLOOKUP(A2443,web_archive!D:AB,18,FALSE)</f>
        <v>None</v>
      </c>
      <c r="O2443" s="6"/>
      <c r="P2443" s="6">
        <v>136</v>
      </c>
      <c r="Q2443" s="6"/>
      <c r="R2443" s="6"/>
      <c r="S2443" s="6"/>
      <c r="T2443" s="6"/>
      <c r="U2443" s="6" t="s">
        <v>12702</v>
      </c>
      <c r="V2443" s="6" t="s">
        <v>14224</v>
      </c>
      <c r="W2443" s="6" t="s">
        <v>16287</v>
      </c>
      <c r="X2443" s="6" t="s">
        <v>12483</v>
      </c>
      <c r="Y2443" s="6" t="s">
        <v>12299</v>
      </c>
      <c r="Z2443" s="6" t="s">
        <v>12299</v>
      </c>
      <c r="AA2443" s="6"/>
      <c r="AB2443" s="6"/>
      <c r="AC2443" s="6"/>
      <c r="AD2443" s="6"/>
      <c r="AE2443" s="6"/>
      <c r="AF2443" s="6"/>
    </row>
    <row r="2444" spans="1:32" x14ac:dyDescent="0.3">
      <c r="A2444" s="6">
        <v>4265</v>
      </c>
      <c r="B2444" s="6" t="s">
        <v>6052</v>
      </c>
      <c r="C2444" s="6" t="s">
        <v>6053</v>
      </c>
      <c r="D2444" s="6">
        <v>6</v>
      </c>
      <c r="E2444" s="6">
        <v>20</v>
      </c>
      <c r="F2444" s="6"/>
      <c r="G2444" s="6">
        <v>10</v>
      </c>
      <c r="H2444" s="6"/>
      <c r="I2444" s="6"/>
      <c r="J2444" s="6"/>
      <c r="K2444" s="6"/>
      <c r="L2444" s="6"/>
      <c r="M2444" s="6"/>
      <c r="N2444" s="6" t="e">
        <f>VLOOKUP(A2444,web_archive!D:AB,18,FALSE)</f>
        <v>#N/A</v>
      </c>
      <c r="O2444" s="6"/>
      <c r="P2444" s="6">
        <v>136</v>
      </c>
      <c r="Q2444" s="6"/>
      <c r="R2444" s="6"/>
      <c r="S2444" s="6"/>
      <c r="T2444" s="6"/>
      <c r="U2444" s="6" t="s">
        <v>14025</v>
      </c>
      <c r="V2444" s="6">
        <v>12033</v>
      </c>
      <c r="W2444" s="6" t="s">
        <v>13285</v>
      </c>
      <c r="X2444" s="6" t="s">
        <v>12413</v>
      </c>
      <c r="Y2444" s="6" t="s">
        <v>12299</v>
      </c>
      <c r="Z2444" s="6" t="s">
        <v>12299</v>
      </c>
      <c r="AA2444" s="6"/>
      <c r="AB2444" s="6"/>
      <c r="AC2444" s="6"/>
      <c r="AD2444" s="6"/>
      <c r="AE2444" s="6"/>
      <c r="AF2444" s="6"/>
    </row>
    <row r="2445" spans="1:32" x14ac:dyDescent="0.3">
      <c r="A2445" s="6">
        <v>4266</v>
      </c>
      <c r="B2445" s="6" t="s">
        <v>3512</v>
      </c>
      <c r="C2445" s="6" t="s">
        <v>3513</v>
      </c>
      <c r="D2445" s="6">
        <v>6</v>
      </c>
      <c r="E2445" s="6">
        <v>20</v>
      </c>
      <c r="F2445" s="6"/>
      <c r="G2445" s="6">
        <v>10</v>
      </c>
      <c r="H2445" s="6"/>
      <c r="I2445" s="6"/>
      <c r="J2445" s="6"/>
      <c r="K2445" s="6"/>
      <c r="L2445" s="6"/>
      <c r="M2445" s="6"/>
      <c r="N2445" s="6" t="str">
        <f>VLOOKUP(A2445,web_archive!D:AB,18,FALSE)</f>
        <v>None</v>
      </c>
      <c r="O2445" s="6"/>
      <c r="P2445" s="6">
        <v>4</v>
      </c>
      <c r="Q2445" s="6"/>
      <c r="R2445" s="6"/>
      <c r="S2445" s="6"/>
      <c r="T2445" s="6"/>
      <c r="U2445" s="6" t="s">
        <v>12660</v>
      </c>
      <c r="V2445" s="6" t="s">
        <v>12368</v>
      </c>
      <c r="W2445" s="6" t="s">
        <v>12299</v>
      </c>
      <c r="X2445" s="6" t="s">
        <v>12299</v>
      </c>
      <c r="Y2445" s="6"/>
      <c r="Z2445" s="6"/>
      <c r="AA2445" s="6"/>
      <c r="AB2445" s="6"/>
      <c r="AC2445" s="6"/>
      <c r="AD2445" s="6"/>
      <c r="AE2445" s="6"/>
      <c r="AF2445" s="6"/>
    </row>
    <row r="2446" spans="1:32" x14ac:dyDescent="0.3">
      <c r="A2446" s="6">
        <v>4267</v>
      </c>
      <c r="B2446" s="6" t="s">
        <v>3755</v>
      </c>
      <c r="C2446" s="6" t="s">
        <v>3756</v>
      </c>
      <c r="D2446" s="6">
        <v>6</v>
      </c>
      <c r="E2446" s="6">
        <v>20</v>
      </c>
      <c r="F2446" s="6"/>
      <c r="G2446" s="6">
        <v>10</v>
      </c>
      <c r="H2446" s="6"/>
      <c r="I2446" s="6"/>
      <c r="J2446" s="6"/>
      <c r="K2446" s="6"/>
      <c r="L2446" s="6"/>
      <c r="M2446" s="6"/>
      <c r="N2446" s="6" t="str">
        <f>VLOOKUP(A2446,web_archive!D:AB,18,FALSE)</f>
        <v>None</v>
      </c>
      <c r="O2446" s="6"/>
      <c r="P2446" s="6">
        <v>64</v>
      </c>
      <c r="Q2446" s="6"/>
      <c r="R2446" s="6"/>
      <c r="S2446" s="6"/>
      <c r="T2446" s="6"/>
      <c r="U2446" s="6" t="s">
        <v>12978</v>
      </c>
      <c r="V2446" s="6" t="s">
        <v>12648</v>
      </c>
      <c r="W2446" s="6" t="s">
        <v>16199</v>
      </c>
      <c r="X2446" s="6" t="s">
        <v>12648</v>
      </c>
      <c r="Y2446" s="6" t="s">
        <v>12489</v>
      </c>
      <c r="Z2446" s="6" t="s">
        <v>12299</v>
      </c>
      <c r="AA2446" s="6" t="s">
        <v>12299</v>
      </c>
      <c r="AB2446" s="6"/>
      <c r="AC2446" s="6"/>
      <c r="AD2446" s="6"/>
      <c r="AE2446" s="6"/>
      <c r="AF2446" s="6"/>
    </row>
    <row r="2447" spans="1:32" x14ac:dyDescent="0.3">
      <c r="A2447" s="6">
        <v>4268</v>
      </c>
      <c r="B2447" s="6" t="s">
        <v>5508</v>
      </c>
      <c r="C2447" s="6" t="s">
        <v>5509</v>
      </c>
      <c r="D2447" s="6">
        <v>6</v>
      </c>
      <c r="E2447" s="6">
        <v>20</v>
      </c>
      <c r="F2447" s="6"/>
      <c r="G2447" s="6">
        <v>10</v>
      </c>
      <c r="H2447" s="6"/>
      <c r="I2447" s="6"/>
      <c r="J2447" s="6"/>
      <c r="K2447" s="6"/>
      <c r="L2447" s="6"/>
      <c r="M2447" s="6"/>
      <c r="N2447" s="6" t="str">
        <f>VLOOKUP(A2447,web_archive!D:AB,18,FALSE)</f>
        <v>None</v>
      </c>
      <c r="O2447" s="6"/>
      <c r="P2447" s="6">
        <v>2</v>
      </c>
      <c r="Q2447" s="6"/>
      <c r="R2447" s="6"/>
      <c r="S2447" s="6"/>
      <c r="T2447" s="6"/>
      <c r="U2447" s="6" t="s">
        <v>12702</v>
      </c>
      <c r="V2447" s="6" t="s">
        <v>12920</v>
      </c>
      <c r="W2447" s="6">
        <v>1</v>
      </c>
      <c r="X2447" s="6" t="s">
        <v>12370</v>
      </c>
      <c r="Y2447" s="6" t="s">
        <v>12299</v>
      </c>
      <c r="Z2447" s="6" t="s">
        <v>12299</v>
      </c>
      <c r="AA2447" s="6"/>
      <c r="AB2447" s="6"/>
      <c r="AC2447" s="6"/>
      <c r="AD2447" s="6"/>
      <c r="AE2447" s="6"/>
      <c r="AF2447" s="6"/>
    </row>
    <row r="2448" spans="1:32" x14ac:dyDescent="0.3">
      <c r="A2448" s="6">
        <v>4269</v>
      </c>
      <c r="B2448" s="6" t="s">
        <v>5481</v>
      </c>
      <c r="C2448" s="6" t="s">
        <v>5482</v>
      </c>
      <c r="D2448" s="6">
        <v>6</v>
      </c>
      <c r="E2448" s="6">
        <v>20</v>
      </c>
      <c r="F2448" s="6"/>
      <c r="G2448" s="6">
        <v>10</v>
      </c>
      <c r="H2448" s="6"/>
      <c r="I2448" s="6"/>
      <c r="J2448" s="6"/>
      <c r="K2448" s="6"/>
      <c r="L2448" s="6"/>
      <c r="M2448" s="6"/>
      <c r="N2448" s="6" t="str">
        <f>VLOOKUP(A2448,web_archive!D:AB,18,FALSE)</f>
        <v>None</v>
      </c>
      <c r="O2448" s="6"/>
      <c r="P2448" s="6">
        <v>769</v>
      </c>
      <c r="Q2448" s="6"/>
      <c r="R2448" s="6"/>
      <c r="S2448" s="6"/>
      <c r="T2448" s="6"/>
      <c r="U2448" s="6" t="s">
        <v>12542</v>
      </c>
      <c r="V2448" s="6" t="s">
        <v>16288</v>
      </c>
      <c r="W2448" s="6" t="s">
        <v>16289</v>
      </c>
      <c r="X2448" s="6" t="s">
        <v>12894</v>
      </c>
      <c r="Y2448" s="6" t="s">
        <v>12299</v>
      </c>
      <c r="Z2448" s="6" t="s">
        <v>12299</v>
      </c>
      <c r="AA2448" s="6"/>
      <c r="AB2448" s="6"/>
      <c r="AC2448" s="6"/>
      <c r="AD2448" s="6"/>
      <c r="AE2448" s="6"/>
      <c r="AF2448" s="6"/>
    </row>
    <row r="2449" spans="1:40" x14ac:dyDescent="0.3">
      <c r="A2449" s="6">
        <v>4270</v>
      </c>
      <c r="B2449" s="6" t="s">
        <v>4448</v>
      </c>
      <c r="C2449" s="6" t="s">
        <v>4449</v>
      </c>
      <c r="D2449" s="6">
        <v>6</v>
      </c>
      <c r="E2449" s="6">
        <v>20</v>
      </c>
      <c r="F2449" s="6"/>
      <c r="G2449" s="6">
        <v>10</v>
      </c>
      <c r="H2449" s="6"/>
      <c r="I2449" s="6"/>
      <c r="J2449" s="6"/>
      <c r="K2449" s="6"/>
      <c r="L2449" s="6"/>
      <c r="M2449" s="6"/>
      <c r="N2449" s="6" t="str">
        <f>VLOOKUP(A2449,web_archive!D:AB,18,FALSE)</f>
        <v>None</v>
      </c>
      <c r="O2449" s="6"/>
      <c r="P2449" s="6">
        <v>16</v>
      </c>
      <c r="Q2449" s="6"/>
      <c r="R2449" s="6"/>
      <c r="S2449" s="6"/>
      <c r="T2449" s="6"/>
      <c r="U2449" s="6" t="s">
        <v>16216</v>
      </c>
      <c r="V2449" s="6" t="s">
        <v>12837</v>
      </c>
      <c r="W2449" s="6" t="s">
        <v>16220</v>
      </c>
      <c r="X2449" s="6" t="s">
        <v>12299</v>
      </c>
      <c r="Y2449" s="6" t="s">
        <v>12299</v>
      </c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</row>
    <row r="2450" spans="1:40" x14ac:dyDescent="0.3">
      <c r="A2450" s="6">
        <v>4271</v>
      </c>
      <c r="B2450" s="6" t="s">
        <v>4444</v>
      </c>
      <c r="C2450" s="6" t="s">
        <v>4445</v>
      </c>
      <c r="D2450" s="6">
        <v>6</v>
      </c>
      <c r="E2450" s="6">
        <v>20</v>
      </c>
      <c r="F2450" s="6"/>
      <c r="G2450" s="6">
        <v>10</v>
      </c>
      <c r="H2450" s="6"/>
      <c r="I2450" s="6"/>
      <c r="J2450" s="6"/>
      <c r="K2450" s="6"/>
      <c r="L2450" s="6"/>
      <c r="M2450" s="6"/>
      <c r="N2450" s="6" t="str">
        <f>VLOOKUP(A2450,web_archive!D:AB,18,FALSE)</f>
        <v>None</v>
      </c>
      <c r="O2450" s="6"/>
      <c r="P2450" s="6">
        <v>769</v>
      </c>
      <c r="Q2450" s="6"/>
      <c r="R2450" s="6"/>
      <c r="S2450" s="6"/>
      <c r="T2450" s="6"/>
      <c r="U2450" s="6" t="s">
        <v>14036</v>
      </c>
      <c r="V2450" s="6" t="s">
        <v>12824</v>
      </c>
      <c r="W2450" s="6" t="s">
        <v>16230</v>
      </c>
      <c r="X2450" s="6">
        <v>992</v>
      </c>
      <c r="Y2450" s="6" t="s">
        <v>14784</v>
      </c>
      <c r="Z2450" s="6" t="s">
        <v>12413</v>
      </c>
      <c r="AA2450" s="6" t="s">
        <v>12299</v>
      </c>
      <c r="AB2450" s="6" t="s">
        <v>12299</v>
      </c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</row>
    <row r="2451" spans="1:40" x14ac:dyDescent="0.3">
      <c r="A2451" s="6">
        <v>4272</v>
      </c>
      <c r="B2451" s="6" t="s">
        <v>2764</v>
      </c>
      <c r="C2451" s="6" t="s">
        <v>2765</v>
      </c>
      <c r="D2451" s="6">
        <v>6</v>
      </c>
      <c r="E2451" s="6">
        <v>20</v>
      </c>
      <c r="F2451" s="6"/>
      <c r="G2451" s="6">
        <v>10</v>
      </c>
      <c r="H2451" s="6"/>
      <c r="I2451" s="6"/>
      <c r="J2451" s="6"/>
      <c r="K2451" s="6"/>
      <c r="L2451" s="6"/>
      <c r="M2451" s="6"/>
      <c r="N2451" s="6" t="str">
        <f>VLOOKUP(A2451,web_archive!D:AB,18,FALSE)</f>
        <v>None</v>
      </c>
      <c r="O2451" s="6"/>
      <c r="P2451" s="6">
        <v>136</v>
      </c>
      <c r="Q2451" s="6"/>
      <c r="R2451" s="6"/>
      <c r="S2451" s="6"/>
      <c r="T2451" s="6"/>
      <c r="U2451" s="6" t="s">
        <v>13315</v>
      </c>
      <c r="V2451" s="6" t="s">
        <v>12769</v>
      </c>
      <c r="W2451" s="6" t="s">
        <v>12404</v>
      </c>
      <c r="X2451" s="6" t="s">
        <v>12299</v>
      </c>
      <c r="Y2451" s="6" t="s">
        <v>12299</v>
      </c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</row>
    <row r="2452" spans="1:40" x14ac:dyDescent="0.3">
      <c r="A2452" s="6">
        <v>4273</v>
      </c>
      <c r="B2452" s="6" t="s">
        <v>8959</v>
      </c>
      <c r="C2452" s="6" t="s">
        <v>8960</v>
      </c>
      <c r="D2452" s="6">
        <v>6</v>
      </c>
      <c r="E2452" s="6">
        <v>20</v>
      </c>
      <c r="F2452" s="6"/>
      <c r="G2452" s="6">
        <v>10</v>
      </c>
      <c r="H2452" s="6"/>
      <c r="I2452" s="6"/>
      <c r="J2452" s="6"/>
      <c r="K2452" s="6"/>
      <c r="L2452" s="6"/>
      <c r="M2452" s="6"/>
      <c r="N2452" s="6" t="str">
        <f>VLOOKUP(A2452,web_archive!D:AB,18,FALSE)</f>
        <v>None</v>
      </c>
      <c r="O2452" s="6"/>
      <c r="P2452" s="6">
        <v>2</v>
      </c>
      <c r="Q2452" s="6"/>
      <c r="R2452" s="6"/>
      <c r="S2452" s="6"/>
      <c r="T2452" s="6"/>
      <c r="U2452" s="6" t="s">
        <v>13138</v>
      </c>
      <c r="V2452" s="6" t="s">
        <v>15560</v>
      </c>
      <c r="W2452" s="6">
        <v>1073</v>
      </c>
      <c r="X2452" s="6" t="s">
        <v>12486</v>
      </c>
      <c r="Y2452" s="6" t="s">
        <v>12299</v>
      </c>
      <c r="Z2452" s="6" t="s">
        <v>12299</v>
      </c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</row>
    <row r="2453" spans="1:40" x14ac:dyDescent="0.3">
      <c r="A2453" s="6">
        <v>4274</v>
      </c>
      <c r="B2453" s="6" t="s">
        <v>11017</v>
      </c>
      <c r="C2453" s="6" t="s">
        <v>11018</v>
      </c>
      <c r="D2453" s="6">
        <v>6</v>
      </c>
      <c r="E2453" s="6">
        <v>20</v>
      </c>
      <c r="F2453" s="6"/>
      <c r="G2453" s="6">
        <v>10</v>
      </c>
      <c r="H2453" s="6"/>
      <c r="I2453" s="6"/>
      <c r="J2453" s="6"/>
      <c r="K2453" s="6"/>
      <c r="L2453" s="6"/>
      <c r="M2453" s="6"/>
      <c r="N2453" s="6" t="str">
        <f>VLOOKUP(A2453,web_archive!D:AB,18,FALSE)</f>
        <v>None</v>
      </c>
      <c r="O2453" s="6"/>
      <c r="P2453" s="6">
        <v>2</v>
      </c>
      <c r="Q2453" s="6"/>
      <c r="R2453" s="6"/>
      <c r="S2453" s="6"/>
      <c r="T2453" s="6"/>
      <c r="U2453" s="6" t="s">
        <v>16218</v>
      </c>
      <c r="V2453" s="6" t="s">
        <v>13041</v>
      </c>
      <c r="W2453" s="6" t="s">
        <v>12491</v>
      </c>
      <c r="X2453" s="6" t="s">
        <v>12299</v>
      </c>
      <c r="Y2453" s="6" t="s">
        <v>13342</v>
      </c>
      <c r="Z2453" s="6" t="s">
        <v>13639</v>
      </c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</row>
    <row r="2454" spans="1:40" x14ac:dyDescent="0.3">
      <c r="A2454" s="6">
        <v>4275</v>
      </c>
      <c r="B2454" s="6" t="s">
        <v>11021</v>
      </c>
      <c r="C2454" s="6" t="s">
        <v>11022</v>
      </c>
      <c r="D2454" s="6">
        <v>6</v>
      </c>
      <c r="E2454" s="6">
        <v>20</v>
      </c>
      <c r="F2454" s="6"/>
      <c r="G2454" s="6">
        <v>10</v>
      </c>
      <c r="H2454" s="6"/>
      <c r="I2454" s="6"/>
      <c r="J2454" s="6"/>
      <c r="K2454" s="6"/>
      <c r="L2454" s="6"/>
      <c r="M2454" s="6"/>
      <c r="N2454" s="6" t="str">
        <f>VLOOKUP(A2454,web_archive!D:AB,18,FALSE)</f>
        <v>None</v>
      </c>
      <c r="O2454" s="6"/>
      <c r="P2454" s="6">
        <v>64</v>
      </c>
      <c r="Q2454" s="6"/>
      <c r="R2454" s="6"/>
      <c r="S2454" s="6"/>
      <c r="T2454" s="6"/>
      <c r="U2454" s="6" t="s">
        <v>12978</v>
      </c>
      <c r="V2454" s="6" t="s">
        <v>13041</v>
      </c>
      <c r="W2454" s="6" t="s">
        <v>16199</v>
      </c>
      <c r="X2454" s="6" t="s">
        <v>13041</v>
      </c>
      <c r="Y2454" s="6" t="s">
        <v>12489</v>
      </c>
      <c r="Z2454" s="6" t="s">
        <v>12299</v>
      </c>
      <c r="AA2454" s="6" t="s">
        <v>12299</v>
      </c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</row>
    <row r="2455" spans="1:40" x14ac:dyDescent="0.3">
      <c r="A2455" s="6">
        <v>4276</v>
      </c>
      <c r="B2455" s="6" t="s">
        <v>6197</v>
      </c>
      <c r="C2455" s="6" t="s">
        <v>16290</v>
      </c>
      <c r="D2455" s="6">
        <v>6</v>
      </c>
      <c r="E2455" s="6">
        <v>20</v>
      </c>
      <c r="F2455" s="6"/>
      <c r="G2455" s="6">
        <v>10</v>
      </c>
      <c r="H2455" s="6"/>
      <c r="I2455" s="6"/>
      <c r="J2455" s="6"/>
      <c r="K2455" s="6"/>
      <c r="L2455" s="6"/>
      <c r="M2455" s="6"/>
      <c r="N2455" s="6" t="e">
        <f>VLOOKUP(A2455,web_archive!D:AB,18,FALSE)</f>
        <v>#N/A</v>
      </c>
      <c r="O2455" s="6"/>
      <c r="P2455" s="6">
        <v>2</v>
      </c>
      <c r="Q2455" s="6"/>
      <c r="R2455" s="6"/>
      <c r="S2455" s="6"/>
      <c r="T2455" s="6"/>
      <c r="U2455" s="6" t="s">
        <v>16291</v>
      </c>
      <c r="V2455" s="6" t="s">
        <v>12620</v>
      </c>
      <c r="W2455" s="6">
        <v>500</v>
      </c>
      <c r="X2455" s="6" t="s">
        <v>16292</v>
      </c>
      <c r="Y2455" s="6" t="s">
        <v>12563</v>
      </c>
      <c r="Z2455" s="6">
        <v>500</v>
      </c>
      <c r="AA2455" s="6" t="s">
        <v>16292</v>
      </c>
      <c r="AB2455" s="6" t="s">
        <v>12862</v>
      </c>
      <c r="AC2455" s="6">
        <v>500</v>
      </c>
      <c r="AD2455" s="6" t="s">
        <v>16292</v>
      </c>
      <c r="AE2455" s="6" t="s">
        <v>12837</v>
      </c>
      <c r="AF2455" s="6">
        <v>500</v>
      </c>
      <c r="AG2455" s="6" t="s">
        <v>16292</v>
      </c>
      <c r="AH2455" s="6" t="s">
        <v>12670</v>
      </c>
      <c r="AI2455" s="6">
        <v>500</v>
      </c>
      <c r="AJ2455" s="6" t="s">
        <v>16293</v>
      </c>
      <c r="AK2455" s="6" t="s">
        <v>12565</v>
      </c>
      <c r="AL2455" s="6" t="s">
        <v>12368</v>
      </c>
      <c r="AM2455" s="6" t="s">
        <v>12299</v>
      </c>
      <c r="AN2455" s="6" t="s">
        <v>12299</v>
      </c>
    </row>
    <row r="2456" spans="1:40" x14ac:dyDescent="0.3">
      <c r="A2456" s="6">
        <v>4277</v>
      </c>
      <c r="B2456" s="6" t="s">
        <v>11001</v>
      </c>
      <c r="C2456" s="6" t="s">
        <v>16294</v>
      </c>
      <c r="D2456" s="6">
        <v>6</v>
      </c>
      <c r="E2456" s="6">
        <v>20</v>
      </c>
      <c r="F2456" s="6"/>
      <c r="G2456" s="6">
        <v>10</v>
      </c>
      <c r="H2456" s="6"/>
      <c r="I2456" s="6"/>
      <c r="J2456" s="6"/>
      <c r="K2456" s="6"/>
      <c r="L2456" s="6"/>
      <c r="M2456" s="6"/>
      <c r="N2456" s="6" t="str">
        <f>VLOOKUP(A2456,web_archive!D:AB,18,FALSE)</f>
        <v>None</v>
      </c>
      <c r="O2456" s="6"/>
      <c r="P2456" s="6">
        <v>32</v>
      </c>
      <c r="Q2456" s="6"/>
      <c r="R2456" s="6"/>
      <c r="S2456" s="6"/>
      <c r="T2456" s="6"/>
      <c r="U2456" s="6" t="s">
        <v>12787</v>
      </c>
      <c r="V2456" s="6" t="s">
        <v>14164</v>
      </c>
      <c r="W2456" s="6" t="s">
        <v>14230</v>
      </c>
      <c r="X2456" s="6" t="s">
        <v>14080</v>
      </c>
      <c r="Y2456" s="6" t="s">
        <v>14334</v>
      </c>
      <c r="Z2456" s="6" t="s">
        <v>12489</v>
      </c>
      <c r="AA2456" s="6" t="s">
        <v>12299</v>
      </c>
      <c r="AB2456" s="6" t="s">
        <v>12299</v>
      </c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</row>
    <row r="2457" spans="1:40" x14ac:dyDescent="0.3">
      <c r="A2457" s="6">
        <v>4278</v>
      </c>
      <c r="B2457" s="6" t="s">
        <v>4452</v>
      </c>
      <c r="C2457" s="6" t="s">
        <v>4453</v>
      </c>
      <c r="D2457" s="6">
        <v>6</v>
      </c>
      <c r="E2457" s="6">
        <v>20</v>
      </c>
      <c r="F2457" s="6"/>
      <c r="G2457" s="6">
        <v>10</v>
      </c>
      <c r="H2457" s="6"/>
      <c r="I2457" s="6"/>
      <c r="J2457" s="6"/>
      <c r="K2457" s="6"/>
      <c r="L2457" s="6"/>
      <c r="M2457" s="6"/>
      <c r="N2457" s="6" t="str">
        <f>VLOOKUP(A2457,web_archive!D:AB,18,FALSE)</f>
        <v>None</v>
      </c>
      <c r="O2457" s="6"/>
      <c r="P2457" s="6">
        <v>769</v>
      </c>
      <c r="Q2457" s="6"/>
      <c r="R2457" s="6"/>
      <c r="S2457" s="6"/>
      <c r="T2457" s="6"/>
      <c r="U2457" s="6" t="s">
        <v>16236</v>
      </c>
      <c r="V2457" s="6" t="s">
        <v>12491</v>
      </c>
      <c r="W2457" s="6" t="s">
        <v>12299</v>
      </c>
      <c r="X2457" s="6" t="s">
        <v>12299</v>
      </c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</row>
    <row r="2458" spans="1:40" x14ac:dyDescent="0.3">
      <c r="A2458" s="6">
        <v>4279</v>
      </c>
      <c r="B2458" s="6" t="s">
        <v>2890</v>
      </c>
      <c r="C2458" s="6" t="s">
        <v>2891</v>
      </c>
      <c r="D2458" s="6">
        <v>6</v>
      </c>
      <c r="E2458" s="6">
        <v>20</v>
      </c>
      <c r="F2458" s="6"/>
      <c r="G2458" s="6">
        <v>10</v>
      </c>
      <c r="H2458" s="6"/>
      <c r="I2458" s="6"/>
      <c r="J2458" s="6"/>
      <c r="K2458" s="6"/>
      <c r="L2458" s="6"/>
      <c r="M2458" s="6"/>
      <c r="N2458" s="6" t="str">
        <f>VLOOKUP(A2458,web_archive!D:AB,18,FALSE)</f>
        <v>None</v>
      </c>
      <c r="O2458" s="6"/>
      <c r="P2458" s="6">
        <v>16</v>
      </c>
      <c r="Q2458" s="6"/>
      <c r="R2458" s="6"/>
      <c r="S2458" s="6"/>
      <c r="T2458" s="6"/>
      <c r="U2458" s="6" t="s">
        <v>15323</v>
      </c>
      <c r="V2458" s="6" t="s">
        <v>16295</v>
      </c>
      <c r="W2458" s="6" t="s">
        <v>12489</v>
      </c>
      <c r="X2458" s="6" t="s">
        <v>12299</v>
      </c>
      <c r="Y2458" s="6" t="s">
        <v>13342</v>
      </c>
      <c r="Z2458" s="6" t="s">
        <v>12473</v>
      </c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</row>
    <row r="2459" spans="1:40" x14ac:dyDescent="0.3">
      <c r="A2459" s="6">
        <v>4280</v>
      </c>
      <c r="B2459" s="6" t="s">
        <v>4400</v>
      </c>
      <c r="C2459" s="6" t="s">
        <v>4401</v>
      </c>
      <c r="D2459" s="6">
        <v>6</v>
      </c>
      <c r="E2459" s="6">
        <v>20</v>
      </c>
      <c r="F2459" s="6"/>
      <c r="G2459" s="6">
        <v>10</v>
      </c>
      <c r="H2459" s="6"/>
      <c r="I2459" s="6"/>
      <c r="J2459" s="6"/>
      <c r="K2459" s="6"/>
      <c r="L2459" s="6"/>
      <c r="M2459" s="6"/>
      <c r="N2459" s="6" t="str">
        <f>VLOOKUP(A2459,web_archive!D:AB,18,FALSE)</f>
        <v>None</v>
      </c>
      <c r="O2459" s="6"/>
      <c r="P2459" s="6">
        <v>16</v>
      </c>
      <c r="Q2459" s="6"/>
      <c r="R2459" s="6"/>
      <c r="S2459" s="6"/>
      <c r="T2459" s="6"/>
      <c r="U2459" s="6" t="s">
        <v>15169</v>
      </c>
      <c r="V2459" s="6" t="s">
        <v>13101</v>
      </c>
      <c r="W2459" s="6" t="s">
        <v>16296</v>
      </c>
      <c r="X2459" s="6" t="s">
        <v>12486</v>
      </c>
      <c r="Y2459" s="6" t="s">
        <v>12299</v>
      </c>
      <c r="Z2459" s="6" t="s">
        <v>12299</v>
      </c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</row>
    <row r="2460" spans="1:40" x14ac:dyDescent="0.3">
      <c r="A2460" s="6">
        <v>4281</v>
      </c>
      <c r="B2460" s="6" t="s">
        <v>11005</v>
      </c>
      <c r="C2460" s="6" t="s">
        <v>11006</v>
      </c>
      <c r="D2460" s="6">
        <v>6</v>
      </c>
      <c r="E2460" s="6">
        <v>20</v>
      </c>
      <c r="F2460" s="6"/>
      <c r="G2460" s="6">
        <v>10</v>
      </c>
      <c r="H2460" s="6"/>
      <c r="I2460" s="6"/>
      <c r="J2460" s="6"/>
      <c r="K2460" s="6"/>
      <c r="L2460" s="6"/>
      <c r="M2460" s="6"/>
      <c r="N2460" s="6" t="str">
        <f>VLOOKUP(A2460,web_archive!D:AB,18,FALSE)</f>
        <v>None</v>
      </c>
      <c r="O2460" s="6"/>
      <c r="P2460" s="6">
        <v>2</v>
      </c>
      <c r="Q2460" s="6"/>
      <c r="R2460" s="6"/>
      <c r="S2460" s="6"/>
      <c r="T2460" s="6"/>
      <c r="U2460" s="6" t="s">
        <v>13138</v>
      </c>
      <c r="V2460" s="6" t="s">
        <v>12604</v>
      </c>
      <c r="W2460" s="6" t="s">
        <v>16297</v>
      </c>
      <c r="X2460" s="6" t="s">
        <v>12368</v>
      </c>
      <c r="Y2460" s="6" t="s">
        <v>12299</v>
      </c>
      <c r="Z2460" s="6" t="s">
        <v>12299</v>
      </c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</row>
    <row r="2461" spans="1:40" x14ac:dyDescent="0.3">
      <c r="A2461" s="6">
        <v>4282</v>
      </c>
      <c r="B2461" s="6" t="s">
        <v>9935</v>
      </c>
      <c r="C2461" s="6" t="s">
        <v>9936</v>
      </c>
      <c r="D2461" s="6">
        <v>6</v>
      </c>
      <c r="E2461" s="6">
        <v>20</v>
      </c>
      <c r="F2461" s="6"/>
      <c r="G2461" s="6">
        <v>10</v>
      </c>
      <c r="H2461" s="6"/>
      <c r="I2461" s="6"/>
      <c r="J2461" s="6"/>
      <c r="K2461" s="6"/>
      <c r="L2461" s="6"/>
      <c r="M2461" s="6"/>
      <c r="N2461" s="6" t="str">
        <f>VLOOKUP(A2461,web_archive!D:AB,18,FALSE)</f>
        <v>None</v>
      </c>
      <c r="O2461" s="6"/>
      <c r="P2461" s="6">
        <v>136</v>
      </c>
      <c r="Q2461" s="6"/>
      <c r="R2461" s="6"/>
      <c r="S2461" s="6"/>
      <c r="T2461" s="6"/>
      <c r="U2461" s="6" t="s">
        <v>12608</v>
      </c>
      <c r="V2461" s="6" t="s">
        <v>16298</v>
      </c>
      <c r="W2461" s="6" t="s">
        <v>16220</v>
      </c>
      <c r="X2461" s="6" t="s">
        <v>12299</v>
      </c>
      <c r="Y2461" s="6" t="s">
        <v>12299</v>
      </c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</row>
    <row r="2462" spans="1:40" x14ac:dyDescent="0.3">
      <c r="A2462" s="6">
        <v>4283</v>
      </c>
      <c r="B2462" s="6" t="s">
        <v>4774</v>
      </c>
      <c r="C2462" s="6" t="s">
        <v>4775</v>
      </c>
      <c r="D2462" s="6">
        <v>6</v>
      </c>
      <c r="E2462" s="6">
        <v>20</v>
      </c>
      <c r="F2462" s="6"/>
      <c r="G2462" s="6">
        <v>10</v>
      </c>
      <c r="H2462" s="6"/>
      <c r="I2462" s="6"/>
      <c r="J2462" s="6"/>
      <c r="K2462" s="6"/>
      <c r="L2462" s="6"/>
      <c r="M2462" s="6"/>
      <c r="N2462" s="6" t="str">
        <f>VLOOKUP(A2462,web_archive!D:AB,18,FALSE)</f>
        <v>None</v>
      </c>
      <c r="O2462" s="6"/>
      <c r="P2462" s="6">
        <v>136</v>
      </c>
      <c r="Q2462" s="6"/>
      <c r="R2462" s="6"/>
      <c r="S2462" s="6"/>
      <c r="T2462" s="6"/>
      <c r="U2462" s="6" t="s">
        <v>12702</v>
      </c>
      <c r="V2462" s="6" t="s">
        <v>14150</v>
      </c>
      <c r="W2462" s="6">
        <v>5</v>
      </c>
      <c r="X2462" s="6" t="s">
        <v>16299</v>
      </c>
      <c r="Y2462" s="6" t="s">
        <v>12299</v>
      </c>
      <c r="Z2462" s="6" t="s">
        <v>12299</v>
      </c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</row>
    <row r="2463" spans="1:40" x14ac:dyDescent="0.3">
      <c r="A2463" s="6">
        <v>4284</v>
      </c>
      <c r="B2463" s="6" t="s">
        <v>2101</v>
      </c>
      <c r="C2463" s="6" t="s">
        <v>2102</v>
      </c>
      <c r="D2463" s="6">
        <v>6</v>
      </c>
      <c r="E2463" s="6">
        <v>20</v>
      </c>
      <c r="F2463" s="6"/>
      <c r="G2463" s="6">
        <v>10</v>
      </c>
      <c r="H2463" s="6"/>
      <c r="I2463" s="6"/>
      <c r="J2463" s="6"/>
      <c r="K2463" s="6"/>
      <c r="L2463" s="6"/>
      <c r="M2463" s="6"/>
      <c r="N2463" s="6" t="str">
        <f>VLOOKUP(A2463,web_archive!D:AB,18,FALSE)</f>
        <v>None</v>
      </c>
      <c r="O2463" s="6"/>
      <c r="P2463" s="6">
        <v>2</v>
      </c>
      <c r="Q2463" s="6"/>
      <c r="R2463" s="6"/>
      <c r="S2463" s="6"/>
      <c r="T2463" s="6"/>
      <c r="U2463" s="6" t="s">
        <v>16300</v>
      </c>
      <c r="V2463" s="6" t="s">
        <v>13742</v>
      </c>
      <c r="W2463" s="6">
        <v>5</v>
      </c>
      <c r="X2463" s="6">
        <v>50</v>
      </c>
      <c r="Y2463" s="6" t="s">
        <v>12368</v>
      </c>
      <c r="Z2463" s="6" t="s">
        <v>12299</v>
      </c>
      <c r="AA2463" s="6" t="s">
        <v>12299</v>
      </c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</row>
    <row r="2464" spans="1:40" x14ac:dyDescent="0.3">
      <c r="A2464" s="6">
        <v>4285</v>
      </c>
      <c r="B2464" s="6" t="s">
        <v>2145</v>
      </c>
      <c r="C2464" s="6" t="s">
        <v>2146</v>
      </c>
      <c r="D2464" s="6">
        <v>6</v>
      </c>
      <c r="E2464" s="6">
        <v>20</v>
      </c>
      <c r="F2464" s="6"/>
      <c r="G2464" s="6">
        <v>10</v>
      </c>
      <c r="H2464" s="6"/>
      <c r="I2464" s="6"/>
      <c r="J2464" s="6"/>
      <c r="K2464" s="6"/>
      <c r="L2464" s="6"/>
      <c r="M2464" s="6"/>
      <c r="N2464" s="6" t="str">
        <f>VLOOKUP(A2464,web_archive!D:AB,18,FALSE)</f>
        <v>None</v>
      </c>
      <c r="O2464" s="6"/>
      <c r="P2464" s="6">
        <v>4</v>
      </c>
      <c r="Q2464" s="6"/>
      <c r="R2464" s="6"/>
      <c r="S2464" s="6"/>
      <c r="T2464" s="6"/>
      <c r="U2464" s="6" t="s">
        <v>12679</v>
      </c>
      <c r="V2464" s="6" t="s">
        <v>14331</v>
      </c>
      <c r="W2464" s="6" t="s">
        <v>12489</v>
      </c>
      <c r="X2464" s="6" t="s">
        <v>12299</v>
      </c>
      <c r="Y2464" s="6" t="s">
        <v>12299</v>
      </c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</row>
    <row r="2465" spans="1:26" x14ac:dyDescent="0.3">
      <c r="A2465" s="6">
        <v>4286</v>
      </c>
      <c r="B2465" s="6" t="s">
        <v>5728</v>
      </c>
      <c r="C2465" s="6" t="s">
        <v>5729</v>
      </c>
      <c r="D2465" s="6">
        <v>6</v>
      </c>
      <c r="E2465" s="6">
        <v>20</v>
      </c>
      <c r="F2465" s="6"/>
      <c r="G2465" s="6">
        <v>10</v>
      </c>
      <c r="H2465" s="6"/>
      <c r="I2465" s="6"/>
      <c r="J2465" s="6"/>
      <c r="K2465" s="6"/>
      <c r="L2465" s="6"/>
      <c r="M2465" s="6"/>
      <c r="N2465" s="6" t="str">
        <f>VLOOKUP(A2465,web_archive!D:AB,18,FALSE)</f>
        <v>None</v>
      </c>
      <c r="O2465" s="6"/>
      <c r="P2465" s="6">
        <v>16</v>
      </c>
      <c r="Q2465" s="6"/>
      <c r="R2465" s="6"/>
      <c r="S2465" s="6"/>
      <c r="T2465" s="6"/>
      <c r="U2465" s="6" t="s">
        <v>16216</v>
      </c>
      <c r="V2465" s="6" t="s">
        <v>13309</v>
      </c>
      <c r="W2465" s="6" t="s">
        <v>16301</v>
      </c>
      <c r="X2465" s="6" t="s">
        <v>12299</v>
      </c>
      <c r="Y2465" s="6" t="s">
        <v>12299</v>
      </c>
      <c r="Z2465" s="6"/>
    </row>
    <row r="2466" spans="1:26" x14ac:dyDescent="0.3">
      <c r="A2466" s="6">
        <v>4287</v>
      </c>
      <c r="B2466" s="6" t="s">
        <v>5720</v>
      </c>
      <c r="C2466" s="6" t="s">
        <v>5721</v>
      </c>
      <c r="D2466" s="6">
        <v>6</v>
      </c>
      <c r="E2466" s="6">
        <v>20</v>
      </c>
      <c r="F2466" s="6"/>
      <c r="G2466" s="6">
        <v>10</v>
      </c>
      <c r="H2466" s="6"/>
      <c r="I2466" s="6"/>
      <c r="J2466" s="6"/>
      <c r="K2466" s="6"/>
      <c r="L2466" s="6"/>
      <c r="M2466" s="6"/>
      <c r="N2466" s="6" t="str">
        <f>VLOOKUP(A2466,web_archive!D:AB,18,FALSE)</f>
        <v>None</v>
      </c>
      <c r="O2466" s="6"/>
      <c r="P2466" s="6">
        <v>4</v>
      </c>
      <c r="Q2466" s="6"/>
      <c r="R2466" s="6"/>
      <c r="S2466" s="6"/>
      <c r="T2466" s="6"/>
      <c r="U2466" s="6" t="s">
        <v>16236</v>
      </c>
      <c r="V2466" s="6" t="s">
        <v>12663</v>
      </c>
      <c r="W2466" s="6" t="s">
        <v>12299</v>
      </c>
      <c r="X2466" s="6" t="s">
        <v>12299</v>
      </c>
      <c r="Y2466" s="6"/>
      <c r="Z2466" s="6"/>
    </row>
    <row r="2467" spans="1:26" x14ac:dyDescent="0.3">
      <c r="A2467" s="6">
        <v>4288</v>
      </c>
      <c r="B2467" s="6" t="s">
        <v>1869</v>
      </c>
      <c r="C2467" s="6" t="s">
        <v>1870</v>
      </c>
      <c r="D2467" s="6">
        <v>6</v>
      </c>
      <c r="E2467" s="6">
        <v>20</v>
      </c>
      <c r="F2467" s="6"/>
      <c r="G2467" s="6">
        <v>10</v>
      </c>
      <c r="H2467" s="6"/>
      <c r="I2467" s="6"/>
      <c r="J2467" s="6"/>
      <c r="K2467" s="6"/>
      <c r="L2467" s="6"/>
      <c r="M2467" s="6"/>
      <c r="N2467" s="6" t="str">
        <f>VLOOKUP(A2467,web_archive!D:AB,18,FALSE)</f>
        <v>None</v>
      </c>
      <c r="O2467" s="6"/>
      <c r="P2467" s="6">
        <v>769</v>
      </c>
      <c r="Q2467" s="6"/>
      <c r="R2467" s="6"/>
      <c r="S2467" s="6"/>
      <c r="T2467" s="6"/>
      <c r="U2467" s="6" t="s">
        <v>12542</v>
      </c>
      <c r="V2467" s="6" t="s">
        <v>16302</v>
      </c>
      <c r="W2467" s="6" t="s">
        <v>12894</v>
      </c>
      <c r="X2467" s="6" t="s">
        <v>12299</v>
      </c>
      <c r="Y2467" s="6" t="s">
        <v>12299</v>
      </c>
      <c r="Z2467" s="6"/>
    </row>
    <row r="2468" spans="1:26" x14ac:dyDescent="0.3">
      <c r="A2468" s="6">
        <v>4289</v>
      </c>
      <c r="B2468" s="6" t="s">
        <v>2018</v>
      </c>
      <c r="C2468" s="6" t="s">
        <v>2019</v>
      </c>
      <c r="D2468" s="6">
        <v>6</v>
      </c>
      <c r="E2468" s="6">
        <v>20</v>
      </c>
      <c r="F2468" s="6"/>
      <c r="G2468" s="6">
        <v>10</v>
      </c>
      <c r="H2468" s="6"/>
      <c r="I2468" s="6"/>
      <c r="J2468" s="6"/>
      <c r="K2468" s="6"/>
      <c r="L2468" s="6"/>
      <c r="M2468" s="6"/>
      <c r="N2468" s="6" t="str">
        <f>VLOOKUP(A2468,web_archive!D:AB,18,FALSE)</f>
        <v>None</v>
      </c>
      <c r="O2468" s="6"/>
      <c r="P2468" s="6">
        <v>2</v>
      </c>
      <c r="Q2468" s="6"/>
      <c r="R2468" s="6"/>
      <c r="S2468" s="6"/>
      <c r="T2468" s="6"/>
      <c r="U2468" s="6" t="s">
        <v>16218</v>
      </c>
      <c r="V2468" s="6" t="s">
        <v>12571</v>
      </c>
      <c r="W2468" s="6" t="s">
        <v>12491</v>
      </c>
      <c r="X2468" s="6" t="s">
        <v>12299</v>
      </c>
      <c r="Y2468" s="6" t="s">
        <v>13342</v>
      </c>
      <c r="Z2468" s="6" t="s">
        <v>13639</v>
      </c>
    </row>
    <row r="2469" spans="1:26" x14ac:dyDescent="0.3">
      <c r="A2469" s="6">
        <v>4290</v>
      </c>
      <c r="B2469" s="6" t="s">
        <v>2010</v>
      </c>
      <c r="C2469" s="6" t="s">
        <v>2011</v>
      </c>
      <c r="D2469" s="6">
        <v>6</v>
      </c>
      <c r="E2469" s="6">
        <v>20</v>
      </c>
      <c r="F2469" s="6"/>
      <c r="G2469" s="6">
        <v>10</v>
      </c>
      <c r="H2469" s="6"/>
      <c r="I2469" s="6"/>
      <c r="J2469" s="6"/>
      <c r="K2469" s="6"/>
      <c r="L2469" s="6"/>
      <c r="M2469" s="6"/>
      <c r="N2469" s="6" t="str">
        <f>VLOOKUP(A2469,web_archive!D:AB,18,FALSE)</f>
        <v>None</v>
      </c>
      <c r="O2469" s="6"/>
      <c r="P2469" s="6">
        <v>64</v>
      </c>
      <c r="Q2469" s="6"/>
      <c r="R2469" s="6"/>
      <c r="S2469" s="6"/>
      <c r="T2469" s="6"/>
      <c r="U2469" s="6" t="s">
        <v>14525</v>
      </c>
      <c r="V2469" s="6" t="s">
        <v>16303</v>
      </c>
      <c r="W2469" s="6" t="s">
        <v>12491</v>
      </c>
      <c r="X2469" s="6" t="s">
        <v>12299</v>
      </c>
      <c r="Y2469" s="6" t="s">
        <v>12299</v>
      </c>
      <c r="Z2469" s="6"/>
    </row>
    <row r="2470" spans="1:26" x14ac:dyDescent="0.3">
      <c r="A2470" s="6">
        <v>4291</v>
      </c>
      <c r="B2470" s="6" t="s">
        <v>5869</v>
      </c>
      <c r="C2470" s="6" t="s">
        <v>5870</v>
      </c>
      <c r="D2470" s="6">
        <v>6</v>
      </c>
      <c r="E2470" s="6">
        <v>20</v>
      </c>
      <c r="F2470" s="6"/>
      <c r="G2470" s="6">
        <v>10</v>
      </c>
      <c r="H2470" s="6"/>
      <c r="I2470" s="6"/>
      <c r="J2470" s="6"/>
      <c r="K2470" s="6"/>
      <c r="L2470" s="6"/>
      <c r="M2470" s="6"/>
      <c r="N2470" s="6" t="str">
        <f>VLOOKUP(A2470,web_archive!D:AB,18,FALSE)</f>
        <v>None</v>
      </c>
      <c r="O2470" s="6"/>
      <c r="P2470" s="6">
        <v>2</v>
      </c>
      <c r="Q2470" s="6"/>
      <c r="R2470" s="6"/>
      <c r="S2470" s="6"/>
      <c r="T2470" s="6"/>
      <c r="U2470" s="6" t="s">
        <v>16208</v>
      </c>
      <c r="V2470" s="6" t="s">
        <v>16304</v>
      </c>
      <c r="W2470" s="6" t="s">
        <v>12486</v>
      </c>
      <c r="X2470" s="6" t="s">
        <v>12299</v>
      </c>
      <c r="Y2470" s="6" t="s">
        <v>12299</v>
      </c>
      <c r="Z2470" s="6"/>
    </row>
    <row r="2471" spans="1:26" x14ac:dyDescent="0.3">
      <c r="A2471" s="6">
        <v>4292</v>
      </c>
      <c r="B2471" s="6" t="s">
        <v>5861</v>
      </c>
      <c r="C2471" s="6" t="s">
        <v>5862</v>
      </c>
      <c r="D2471" s="6">
        <v>6</v>
      </c>
      <c r="E2471" s="6">
        <v>20</v>
      </c>
      <c r="F2471" s="6"/>
      <c r="G2471" s="6">
        <v>10</v>
      </c>
      <c r="H2471" s="6"/>
      <c r="I2471" s="6"/>
      <c r="J2471" s="6"/>
      <c r="K2471" s="6"/>
      <c r="L2471" s="6"/>
      <c r="M2471" s="6"/>
      <c r="N2471" s="6" t="str">
        <f>VLOOKUP(A2471,web_archive!D:AB,18,FALSE)</f>
        <v>None</v>
      </c>
      <c r="O2471" s="6"/>
      <c r="P2471" s="6">
        <v>2</v>
      </c>
      <c r="Q2471" s="6"/>
      <c r="R2471" s="6"/>
      <c r="S2471" s="6"/>
      <c r="T2471" s="6"/>
      <c r="U2471" s="6" t="s">
        <v>15355</v>
      </c>
      <c r="V2471" s="6" t="s">
        <v>16210</v>
      </c>
      <c r="W2471" s="6" t="s">
        <v>12571</v>
      </c>
      <c r="X2471" s="6" t="s">
        <v>13459</v>
      </c>
      <c r="Y2471" s="6" t="s">
        <v>12299</v>
      </c>
      <c r="Z2471" s="6" t="s">
        <v>12299</v>
      </c>
    </row>
    <row r="2472" spans="1:26" x14ac:dyDescent="0.3">
      <c r="A2472" s="6">
        <v>4293</v>
      </c>
      <c r="B2472" s="6" t="s">
        <v>2440</v>
      </c>
      <c r="C2472" s="6" t="s">
        <v>2441</v>
      </c>
      <c r="D2472" s="6">
        <v>6</v>
      </c>
      <c r="E2472" s="6">
        <v>20</v>
      </c>
      <c r="F2472" s="6"/>
      <c r="G2472" s="6">
        <v>10</v>
      </c>
      <c r="H2472" s="6"/>
      <c r="I2472" s="6"/>
      <c r="J2472" s="6"/>
      <c r="K2472" s="6"/>
      <c r="L2472" s="6"/>
      <c r="M2472" s="6"/>
      <c r="N2472" s="6" t="str">
        <f>VLOOKUP(A2472,web_archive!D:AB,18,FALSE)</f>
        <v>None</v>
      </c>
      <c r="O2472" s="6"/>
      <c r="P2472" s="6">
        <v>136</v>
      </c>
      <c r="Q2472" s="6"/>
      <c r="R2472" s="6"/>
      <c r="S2472" s="6"/>
      <c r="T2472" s="6"/>
      <c r="U2472" s="6" t="s">
        <v>12787</v>
      </c>
      <c r="V2472" s="6" t="s">
        <v>14164</v>
      </c>
      <c r="W2472" s="6" t="s">
        <v>13691</v>
      </c>
      <c r="X2472" s="6" t="s">
        <v>12489</v>
      </c>
      <c r="Y2472" s="6" t="s">
        <v>12299</v>
      </c>
      <c r="Z2472" s="6" t="s">
        <v>12299</v>
      </c>
    </row>
    <row r="2473" spans="1:26" x14ac:dyDescent="0.3">
      <c r="A2473" s="6">
        <v>4294</v>
      </c>
      <c r="B2473" s="6" t="s">
        <v>8073</v>
      </c>
      <c r="C2473" s="6" t="s">
        <v>8074</v>
      </c>
      <c r="D2473" s="6">
        <v>6</v>
      </c>
      <c r="E2473" s="6">
        <v>20</v>
      </c>
      <c r="F2473" s="6"/>
      <c r="G2473" s="6">
        <v>10</v>
      </c>
      <c r="H2473" s="6"/>
      <c r="I2473" s="6"/>
      <c r="J2473" s="6"/>
      <c r="K2473" s="6"/>
      <c r="L2473" s="6"/>
      <c r="M2473" s="6"/>
      <c r="N2473" s="6" t="str">
        <f>VLOOKUP(A2473,web_archive!D:AB,18,FALSE)</f>
        <v>None</v>
      </c>
      <c r="O2473" s="6"/>
      <c r="P2473" s="6">
        <v>136</v>
      </c>
      <c r="Q2473" s="6"/>
      <c r="R2473" s="6"/>
      <c r="S2473" s="6"/>
      <c r="T2473" s="6"/>
      <c r="U2473" s="6" t="s">
        <v>16231</v>
      </c>
      <c r="V2473" s="6" t="s">
        <v>14345</v>
      </c>
      <c r="W2473" s="6">
        <v>1</v>
      </c>
      <c r="X2473" s="6" t="s">
        <v>12413</v>
      </c>
      <c r="Y2473" s="6" t="s">
        <v>12299</v>
      </c>
      <c r="Z2473" s="6" t="s">
        <v>12299</v>
      </c>
    </row>
    <row r="2474" spans="1:26" x14ac:dyDescent="0.3">
      <c r="A2474" s="6">
        <v>4295</v>
      </c>
      <c r="B2474" s="6" t="s">
        <v>5877</v>
      </c>
      <c r="C2474" s="6" t="s">
        <v>5878</v>
      </c>
      <c r="D2474" s="6">
        <v>6</v>
      </c>
      <c r="E2474" s="6">
        <v>20</v>
      </c>
      <c r="F2474" s="6"/>
      <c r="G2474" s="6">
        <v>10</v>
      </c>
      <c r="H2474" s="6"/>
      <c r="I2474" s="6"/>
      <c r="J2474" s="6"/>
      <c r="K2474" s="6"/>
      <c r="L2474" s="6"/>
      <c r="M2474" s="6"/>
      <c r="N2474" s="6" t="str">
        <f>VLOOKUP(A2474,web_archive!D:AB,18,FALSE)</f>
        <v>None</v>
      </c>
      <c r="O2474" s="6"/>
      <c r="P2474" s="6">
        <v>16</v>
      </c>
      <c r="Q2474" s="6"/>
      <c r="R2474" s="6"/>
      <c r="S2474" s="6"/>
      <c r="T2474" s="6"/>
      <c r="U2474" s="6" t="s">
        <v>16216</v>
      </c>
      <c r="V2474" s="6" t="s">
        <v>12860</v>
      </c>
      <c r="W2474" s="6" t="s">
        <v>16220</v>
      </c>
      <c r="X2474" s="6" t="s">
        <v>12299</v>
      </c>
      <c r="Y2474" s="6" t="s">
        <v>12299</v>
      </c>
      <c r="Z2474" s="6"/>
    </row>
    <row r="2475" spans="1:26" x14ac:dyDescent="0.3">
      <c r="A2475" s="6">
        <v>4296</v>
      </c>
      <c r="B2475" s="6" t="s">
        <v>2542</v>
      </c>
      <c r="C2475" s="6" t="s">
        <v>2543</v>
      </c>
      <c r="D2475" s="6">
        <v>6</v>
      </c>
      <c r="E2475" s="6">
        <v>20</v>
      </c>
      <c r="F2475" s="6"/>
      <c r="G2475" s="6">
        <v>10</v>
      </c>
      <c r="H2475" s="6"/>
      <c r="I2475" s="6"/>
      <c r="J2475" s="6"/>
      <c r="K2475" s="6"/>
      <c r="L2475" s="6"/>
      <c r="M2475" s="6"/>
      <c r="N2475" s="6" t="str">
        <f>VLOOKUP(A2475,web_archive!D:AB,18,FALSE)</f>
        <v>None</v>
      </c>
      <c r="O2475" s="6"/>
      <c r="P2475" s="6">
        <v>769</v>
      </c>
      <c r="Q2475" s="6"/>
      <c r="R2475" s="6"/>
      <c r="S2475" s="6"/>
      <c r="T2475" s="6"/>
      <c r="U2475" s="6" t="s">
        <v>12834</v>
      </c>
      <c r="V2475" s="6">
        <v>500</v>
      </c>
      <c r="W2475" s="6" t="s">
        <v>12368</v>
      </c>
      <c r="X2475" s="6" t="s">
        <v>12299</v>
      </c>
      <c r="Y2475" s="6" t="s">
        <v>12299</v>
      </c>
      <c r="Z2475" s="6"/>
    </row>
    <row r="2476" spans="1:26" x14ac:dyDescent="0.3">
      <c r="A2476" s="6">
        <v>4297</v>
      </c>
      <c r="B2476" s="6" t="s">
        <v>2609</v>
      </c>
      <c r="C2476" s="6" t="s">
        <v>2610</v>
      </c>
      <c r="D2476" s="6">
        <v>6</v>
      </c>
      <c r="E2476" s="6">
        <v>20</v>
      </c>
      <c r="F2476" s="6"/>
      <c r="G2476" s="6">
        <v>10</v>
      </c>
      <c r="H2476" s="6"/>
      <c r="I2476" s="6"/>
      <c r="J2476" s="6"/>
      <c r="K2476" s="6"/>
      <c r="L2476" s="6"/>
      <c r="M2476" s="6"/>
      <c r="N2476" s="6" t="str">
        <f>VLOOKUP(A2476,web_archive!D:AB,18,FALSE)</f>
        <v>None</v>
      </c>
      <c r="O2476" s="6"/>
      <c r="P2476" s="6">
        <v>2</v>
      </c>
      <c r="Q2476" s="6"/>
      <c r="R2476" s="6"/>
      <c r="S2476" s="6"/>
      <c r="T2476" s="6"/>
      <c r="U2476" s="6" t="s">
        <v>15355</v>
      </c>
      <c r="V2476" s="6" t="s">
        <v>16210</v>
      </c>
      <c r="W2476" s="6" t="s">
        <v>12802</v>
      </c>
      <c r="X2476" s="6" t="s">
        <v>13459</v>
      </c>
      <c r="Y2476" s="6" t="s">
        <v>12299</v>
      </c>
      <c r="Z2476" s="6" t="s">
        <v>12299</v>
      </c>
    </row>
    <row r="2477" spans="1:26" x14ac:dyDescent="0.3">
      <c r="A2477" s="6">
        <v>4298</v>
      </c>
      <c r="B2477" s="6" t="s">
        <v>2558</v>
      </c>
      <c r="C2477" s="6" t="s">
        <v>2559</v>
      </c>
      <c r="D2477" s="6">
        <v>6</v>
      </c>
      <c r="E2477" s="6">
        <v>20</v>
      </c>
      <c r="F2477" s="6"/>
      <c r="G2477" s="6">
        <v>10</v>
      </c>
      <c r="H2477" s="6"/>
      <c r="I2477" s="6"/>
      <c r="J2477" s="6"/>
      <c r="K2477" s="6"/>
      <c r="L2477" s="6"/>
      <c r="M2477" s="6"/>
      <c r="N2477" s="6" t="str">
        <f>VLOOKUP(A2477,web_archive!D:AB,18,FALSE)</f>
        <v>None</v>
      </c>
      <c r="O2477" s="6"/>
      <c r="P2477" s="6">
        <v>16</v>
      </c>
      <c r="Q2477" s="6"/>
      <c r="R2477" s="6"/>
      <c r="S2477" s="6"/>
      <c r="T2477" s="6"/>
      <c r="U2477" s="6" t="s">
        <v>16216</v>
      </c>
      <c r="V2477" s="6" t="s">
        <v>13309</v>
      </c>
      <c r="W2477" s="6" t="s">
        <v>16220</v>
      </c>
      <c r="X2477" s="6" t="s">
        <v>12299</v>
      </c>
      <c r="Y2477" s="6" t="s">
        <v>12299</v>
      </c>
      <c r="Z2477" s="6"/>
    </row>
    <row r="2478" spans="1:26" x14ac:dyDescent="0.3">
      <c r="A2478" s="6">
        <v>4299</v>
      </c>
      <c r="B2478" s="6" t="s">
        <v>2283</v>
      </c>
      <c r="C2478" s="6" t="s">
        <v>2284</v>
      </c>
      <c r="D2478" s="6">
        <v>6</v>
      </c>
      <c r="E2478" s="6">
        <v>20</v>
      </c>
      <c r="F2478" s="6"/>
      <c r="G2478" s="6">
        <v>10</v>
      </c>
      <c r="H2478" s="6"/>
      <c r="I2478" s="6"/>
      <c r="J2478" s="6"/>
      <c r="K2478" s="6"/>
      <c r="L2478" s="6"/>
      <c r="M2478" s="6"/>
      <c r="N2478" s="6" t="str">
        <f>VLOOKUP(A2478,web_archive!D:AB,18,FALSE)</f>
        <v>None</v>
      </c>
      <c r="O2478" s="6"/>
      <c r="P2478" s="6">
        <v>16</v>
      </c>
      <c r="Q2478" s="6"/>
      <c r="R2478" s="6"/>
      <c r="S2478" s="6"/>
      <c r="T2478" s="6"/>
      <c r="U2478" s="6" t="s">
        <v>15169</v>
      </c>
      <c r="V2478" s="6" t="s">
        <v>16305</v>
      </c>
      <c r="W2478" s="6" t="s">
        <v>16306</v>
      </c>
      <c r="X2478" s="6" t="s">
        <v>12486</v>
      </c>
      <c r="Y2478" s="6" t="s">
        <v>12299</v>
      </c>
      <c r="Z2478" s="6" t="s">
        <v>16307</v>
      </c>
    </row>
    <row r="2479" spans="1:26" x14ac:dyDescent="0.3">
      <c r="A2479" s="6">
        <v>4300</v>
      </c>
      <c r="B2479" s="6" t="s">
        <v>2129</v>
      </c>
      <c r="C2479" s="6" t="s">
        <v>2130</v>
      </c>
      <c r="D2479" s="6">
        <v>6</v>
      </c>
      <c r="E2479" s="6">
        <v>20</v>
      </c>
      <c r="F2479" s="6"/>
      <c r="G2479" s="6">
        <v>10</v>
      </c>
      <c r="H2479" s="6"/>
      <c r="I2479" s="6"/>
      <c r="J2479" s="6"/>
      <c r="K2479" s="6"/>
      <c r="L2479" s="6"/>
      <c r="M2479" s="6"/>
      <c r="N2479" s="6" t="str">
        <f>VLOOKUP(A2479,web_archive!D:AB,18,FALSE)</f>
        <v>None</v>
      </c>
      <c r="O2479" s="6"/>
      <c r="P2479" s="6">
        <v>16</v>
      </c>
      <c r="Q2479" s="6"/>
      <c r="R2479" s="6"/>
      <c r="S2479" s="6"/>
      <c r="T2479" s="6"/>
      <c r="U2479" s="6" t="s">
        <v>16216</v>
      </c>
      <c r="V2479" s="6" t="s">
        <v>12837</v>
      </c>
      <c r="W2479" s="6" t="s">
        <v>16308</v>
      </c>
      <c r="X2479" s="6" t="s">
        <v>12299</v>
      </c>
      <c r="Y2479" s="6" t="s">
        <v>12299</v>
      </c>
      <c r="Z2479" s="6"/>
    </row>
    <row r="2480" spans="1:26" x14ac:dyDescent="0.3">
      <c r="A2480" s="6">
        <v>4301</v>
      </c>
      <c r="B2480" s="6" t="s">
        <v>5819</v>
      </c>
      <c r="C2480" s="6" t="s">
        <v>5820</v>
      </c>
      <c r="D2480" s="6">
        <v>6</v>
      </c>
      <c r="E2480" s="6">
        <v>20</v>
      </c>
      <c r="F2480" s="6"/>
      <c r="G2480" s="6">
        <v>10</v>
      </c>
      <c r="H2480" s="6"/>
      <c r="I2480" s="6"/>
      <c r="J2480" s="6"/>
      <c r="K2480" s="6"/>
      <c r="L2480" s="6"/>
      <c r="M2480" s="6"/>
      <c r="N2480" s="6" t="str">
        <f>VLOOKUP(A2480,web_archive!D:AB,18,FALSE)</f>
        <v>None</v>
      </c>
      <c r="O2480" s="6"/>
      <c r="P2480" s="6">
        <v>16</v>
      </c>
      <c r="Q2480" s="6"/>
      <c r="R2480" s="6"/>
      <c r="S2480" s="6"/>
      <c r="T2480" s="6"/>
      <c r="U2480" s="6" t="s">
        <v>16216</v>
      </c>
      <c r="V2480" s="6" t="s">
        <v>12670</v>
      </c>
      <c r="W2480" s="6" t="s">
        <v>16220</v>
      </c>
      <c r="X2480" s="6" t="s">
        <v>12299</v>
      </c>
      <c r="Y2480" s="6" t="s">
        <v>12299</v>
      </c>
      <c r="Z2480" s="6"/>
    </row>
    <row r="2481" spans="1:29" x14ac:dyDescent="0.3">
      <c r="A2481" s="6">
        <v>4302</v>
      </c>
      <c r="B2481" s="6" t="s">
        <v>9892</v>
      </c>
      <c r="C2481" s="6" t="s">
        <v>9893</v>
      </c>
      <c r="D2481" s="6">
        <v>6</v>
      </c>
      <c r="E2481" s="6">
        <v>20</v>
      </c>
      <c r="F2481" s="6"/>
      <c r="G2481" s="6">
        <v>10</v>
      </c>
      <c r="H2481" s="6"/>
      <c r="I2481" s="6"/>
      <c r="J2481" s="6"/>
      <c r="K2481" s="6"/>
      <c r="L2481" s="6"/>
      <c r="M2481" s="6"/>
      <c r="N2481" s="6" t="e">
        <f>VLOOKUP(A2481,web_archive!D:AB,18,FALSE)</f>
        <v>#N/A</v>
      </c>
      <c r="O2481" s="6"/>
      <c r="P2481" s="6">
        <v>16</v>
      </c>
      <c r="Q2481" s="6"/>
      <c r="R2481" s="6"/>
      <c r="S2481" s="6"/>
      <c r="T2481" s="6"/>
      <c r="U2481" s="6" t="s">
        <v>12807</v>
      </c>
      <c r="V2481" s="6" t="s">
        <v>16309</v>
      </c>
      <c r="W2481" s="6" t="s">
        <v>16310</v>
      </c>
      <c r="X2481" s="6" t="s">
        <v>12831</v>
      </c>
      <c r="Y2481" s="6" t="s">
        <v>12299</v>
      </c>
      <c r="Z2481" s="6" t="s">
        <v>12299</v>
      </c>
      <c r="AA2481" s="6"/>
      <c r="AB2481" s="6"/>
      <c r="AC2481" s="6"/>
    </row>
    <row r="2482" spans="1:29" x14ac:dyDescent="0.3">
      <c r="A2482" s="6">
        <v>4303</v>
      </c>
      <c r="B2482" s="6" t="s">
        <v>10605</v>
      </c>
      <c r="C2482" s="6" t="s">
        <v>10606</v>
      </c>
      <c r="D2482" s="6">
        <v>6</v>
      </c>
      <c r="E2482" s="6">
        <v>20</v>
      </c>
      <c r="F2482" s="6"/>
      <c r="G2482" s="6">
        <v>10</v>
      </c>
      <c r="H2482" s="6"/>
      <c r="I2482" s="6"/>
      <c r="J2482" s="6"/>
      <c r="K2482" s="6"/>
      <c r="L2482" s="6"/>
      <c r="M2482" s="6"/>
      <c r="N2482" s="6" t="str">
        <f>VLOOKUP(A2482,web_archive!D:AB,18,FALSE)</f>
        <v>None</v>
      </c>
      <c r="O2482" s="6"/>
      <c r="P2482" s="6">
        <v>4</v>
      </c>
      <c r="Q2482" s="6"/>
      <c r="R2482" s="6"/>
      <c r="S2482" s="6"/>
      <c r="T2482" s="6"/>
      <c r="U2482" s="6" t="s">
        <v>12640</v>
      </c>
      <c r="V2482" s="6" t="s">
        <v>16311</v>
      </c>
      <c r="W2482" s="6" t="s">
        <v>16312</v>
      </c>
      <c r="X2482" s="6" t="s">
        <v>16313</v>
      </c>
      <c r="Y2482" s="6" t="s">
        <v>12404</v>
      </c>
      <c r="Z2482" s="6" t="s">
        <v>12299</v>
      </c>
      <c r="AA2482" s="6" t="s">
        <v>12299</v>
      </c>
      <c r="AB2482" s="6"/>
      <c r="AC2482" s="6"/>
    </row>
    <row r="2483" spans="1:29" x14ac:dyDescent="0.3">
      <c r="A2483" s="6">
        <v>4304</v>
      </c>
      <c r="B2483" s="6" t="s">
        <v>9884</v>
      </c>
      <c r="C2483" s="6" t="s">
        <v>9885</v>
      </c>
      <c r="D2483" s="6">
        <v>6</v>
      </c>
      <c r="E2483" s="6">
        <v>20</v>
      </c>
      <c r="F2483" s="6"/>
      <c r="G2483" s="6">
        <v>10</v>
      </c>
      <c r="H2483" s="6"/>
      <c r="I2483" s="6"/>
      <c r="J2483" s="6"/>
      <c r="K2483" s="6"/>
      <c r="L2483" s="6"/>
      <c r="M2483" s="6"/>
      <c r="N2483" s="6" t="str">
        <f>VLOOKUP(A2483,web_archive!D:AB,18,FALSE)</f>
        <v>None</v>
      </c>
      <c r="O2483" s="6"/>
      <c r="P2483" s="6">
        <v>32</v>
      </c>
      <c r="Q2483" s="6"/>
      <c r="R2483" s="6"/>
      <c r="S2483" s="6"/>
      <c r="T2483" s="6"/>
      <c r="U2483" s="6" t="s">
        <v>12631</v>
      </c>
      <c r="V2483" s="6" t="s">
        <v>14164</v>
      </c>
      <c r="W2483" s="6" t="s">
        <v>16314</v>
      </c>
      <c r="X2483" s="6" t="s">
        <v>14080</v>
      </c>
      <c r="Y2483" s="6" t="s">
        <v>14559</v>
      </c>
      <c r="Z2483" s="6" t="s">
        <v>12489</v>
      </c>
      <c r="AA2483" s="6" t="s">
        <v>12299</v>
      </c>
      <c r="AB2483" s="6" t="s">
        <v>12299</v>
      </c>
      <c r="AC2483" s="6"/>
    </row>
    <row r="2484" spans="1:29" x14ac:dyDescent="0.3">
      <c r="A2484" s="6">
        <v>4305</v>
      </c>
      <c r="B2484" s="6" t="s">
        <v>10209</v>
      </c>
      <c r="C2484" s="6" t="s">
        <v>10210</v>
      </c>
      <c r="D2484" s="6">
        <v>6</v>
      </c>
      <c r="E2484" s="6">
        <v>20</v>
      </c>
      <c r="F2484" s="6"/>
      <c r="G2484" s="6">
        <v>10</v>
      </c>
      <c r="H2484" s="6"/>
      <c r="I2484" s="6"/>
      <c r="J2484" s="6"/>
      <c r="K2484" s="6"/>
      <c r="L2484" s="6"/>
      <c r="M2484" s="6"/>
      <c r="N2484" s="6" t="e">
        <f>VLOOKUP(A2484,web_archive!D:AB,18,FALSE)</f>
        <v>#N/A</v>
      </c>
      <c r="O2484" s="6"/>
      <c r="P2484" s="6">
        <v>2</v>
      </c>
      <c r="Q2484" s="6"/>
      <c r="R2484" s="6"/>
      <c r="S2484" s="6"/>
      <c r="T2484" s="6"/>
      <c r="U2484" s="6" t="s">
        <v>12674</v>
      </c>
      <c r="V2484" s="6" t="s">
        <v>12675</v>
      </c>
      <c r="W2484" s="6" t="s">
        <v>12713</v>
      </c>
      <c r="X2484" s="6" t="s">
        <v>13209</v>
      </c>
      <c r="Y2484" s="6">
        <v>10</v>
      </c>
      <c r="Z2484" s="6" t="s">
        <v>12486</v>
      </c>
      <c r="AA2484" s="6" t="s">
        <v>12299</v>
      </c>
      <c r="AB2484" s="6" t="s">
        <v>12299</v>
      </c>
      <c r="AC2484" s="6"/>
    </row>
    <row r="2485" spans="1:29" x14ac:dyDescent="0.3">
      <c r="A2485" s="6">
        <v>4306</v>
      </c>
      <c r="B2485" s="6" t="s">
        <v>10073</v>
      </c>
      <c r="C2485" s="6" t="s">
        <v>10074</v>
      </c>
      <c r="D2485" s="6">
        <v>6</v>
      </c>
      <c r="E2485" s="6">
        <v>20</v>
      </c>
      <c r="F2485" s="6"/>
      <c r="G2485" s="6">
        <v>10</v>
      </c>
      <c r="H2485" s="6"/>
      <c r="I2485" s="6"/>
      <c r="J2485" s="6"/>
      <c r="K2485" s="6"/>
      <c r="L2485" s="6"/>
      <c r="M2485" s="6"/>
      <c r="N2485" s="6" t="str">
        <f>VLOOKUP(A2485,web_archive!D:AB,18,FALSE)</f>
        <v>None</v>
      </c>
      <c r="O2485" s="6"/>
      <c r="P2485" s="6">
        <v>4</v>
      </c>
      <c r="Q2485" s="6"/>
      <c r="R2485" s="6"/>
      <c r="S2485" s="6"/>
      <c r="T2485" s="6"/>
      <c r="U2485" s="6" t="s">
        <v>12679</v>
      </c>
      <c r="V2485" s="6" t="s">
        <v>12368</v>
      </c>
      <c r="W2485" s="6" t="s">
        <v>12299</v>
      </c>
      <c r="X2485" s="6" t="s">
        <v>12299</v>
      </c>
      <c r="Y2485" s="6"/>
      <c r="Z2485" s="6"/>
      <c r="AA2485" s="6"/>
      <c r="AB2485" s="6"/>
      <c r="AC2485" s="6"/>
    </row>
    <row r="2486" spans="1:29" x14ac:dyDescent="0.3">
      <c r="A2486" s="6">
        <v>4307</v>
      </c>
      <c r="B2486" s="6" t="s">
        <v>5823</v>
      </c>
      <c r="C2486" s="6" t="s">
        <v>5824</v>
      </c>
      <c r="D2486" s="6">
        <v>6</v>
      </c>
      <c r="E2486" s="6">
        <v>20</v>
      </c>
      <c r="F2486" s="6"/>
      <c r="G2486" s="6">
        <v>10</v>
      </c>
      <c r="H2486" s="6"/>
      <c r="I2486" s="6"/>
      <c r="J2486" s="6"/>
      <c r="K2486" s="6"/>
      <c r="L2486" s="6"/>
      <c r="M2486" s="6"/>
      <c r="N2486" s="6" t="str">
        <f>VLOOKUP(A2486,web_archive!D:AB,18,FALSE)</f>
        <v>None</v>
      </c>
      <c r="O2486" s="6"/>
      <c r="P2486" s="6">
        <v>2</v>
      </c>
      <c r="Q2486" s="6"/>
      <c r="R2486" s="6"/>
      <c r="S2486" s="6"/>
      <c r="T2486" s="6"/>
      <c r="U2486" s="6" t="s">
        <v>16218</v>
      </c>
      <c r="V2486" s="6" t="s">
        <v>12616</v>
      </c>
      <c r="W2486" s="6" t="s">
        <v>12491</v>
      </c>
      <c r="X2486" s="6" t="s">
        <v>12299</v>
      </c>
      <c r="Y2486" s="6" t="s">
        <v>13342</v>
      </c>
      <c r="Z2486" s="6" t="s">
        <v>13639</v>
      </c>
      <c r="AA2486" s="6"/>
      <c r="AB2486" s="6"/>
      <c r="AC2486" s="6"/>
    </row>
    <row r="2487" spans="1:29" x14ac:dyDescent="0.3">
      <c r="A2487" s="6">
        <v>4308</v>
      </c>
      <c r="B2487" s="6" t="s">
        <v>10156</v>
      </c>
      <c r="C2487" s="6" t="s">
        <v>10157</v>
      </c>
      <c r="D2487" s="6">
        <v>6</v>
      </c>
      <c r="E2487" s="6">
        <v>20</v>
      </c>
      <c r="F2487" s="6"/>
      <c r="G2487" s="6">
        <v>10</v>
      </c>
      <c r="H2487" s="6"/>
      <c r="I2487" s="6"/>
      <c r="J2487" s="6"/>
      <c r="K2487" s="6"/>
      <c r="L2487" s="6"/>
      <c r="M2487" s="6"/>
      <c r="N2487" s="6" t="str">
        <f>VLOOKUP(A2487,web_archive!D:AB,18,FALSE)</f>
        <v>None</v>
      </c>
      <c r="O2487" s="6"/>
      <c r="P2487" s="6">
        <v>2</v>
      </c>
      <c r="Q2487" s="6"/>
      <c r="R2487" s="6"/>
      <c r="S2487" s="6"/>
      <c r="T2487" s="6"/>
      <c r="U2487" s="6" t="s">
        <v>16218</v>
      </c>
      <c r="V2487" s="6" t="s">
        <v>14742</v>
      </c>
      <c r="W2487" s="6" t="s">
        <v>12491</v>
      </c>
      <c r="X2487" s="6" t="s">
        <v>12299</v>
      </c>
      <c r="Y2487" s="6" t="s">
        <v>13342</v>
      </c>
      <c r="Z2487" s="6" t="s">
        <v>13639</v>
      </c>
      <c r="AA2487" s="6"/>
      <c r="AB2487" s="6"/>
      <c r="AC2487" s="6"/>
    </row>
    <row r="2488" spans="1:29" x14ac:dyDescent="0.3">
      <c r="A2488" s="6">
        <v>4309</v>
      </c>
      <c r="B2488" s="6" t="s">
        <v>7435</v>
      </c>
      <c r="C2488" s="6" t="s">
        <v>7436</v>
      </c>
      <c r="D2488" s="6">
        <v>6</v>
      </c>
      <c r="E2488" s="6">
        <v>20</v>
      </c>
      <c r="F2488" s="6"/>
      <c r="G2488" s="6">
        <v>10</v>
      </c>
      <c r="H2488" s="6"/>
      <c r="I2488" s="6"/>
      <c r="J2488" s="6"/>
      <c r="K2488" s="6"/>
      <c r="L2488" s="6"/>
      <c r="M2488" s="6"/>
      <c r="N2488" s="6" t="str">
        <f>VLOOKUP(A2488,web_archive!D:AB,18,FALSE)</f>
        <v>None</v>
      </c>
      <c r="O2488" s="6"/>
      <c r="P2488" s="6">
        <v>32</v>
      </c>
      <c r="Q2488" s="6"/>
      <c r="R2488" s="6"/>
      <c r="S2488" s="6"/>
      <c r="T2488" s="6"/>
      <c r="U2488" s="6" t="s">
        <v>12631</v>
      </c>
      <c r="V2488" s="6" t="s">
        <v>14596</v>
      </c>
      <c r="W2488" s="6" t="s">
        <v>13179</v>
      </c>
      <c r="X2488" s="6" t="s">
        <v>12491</v>
      </c>
      <c r="Y2488" s="6" t="s">
        <v>12299</v>
      </c>
      <c r="Z2488" s="6" t="s">
        <v>12299</v>
      </c>
      <c r="AA2488" s="6"/>
      <c r="AB2488" s="6"/>
      <c r="AC2488" s="6"/>
    </row>
    <row r="2489" spans="1:29" x14ac:dyDescent="0.3">
      <c r="A2489" s="6">
        <v>4310</v>
      </c>
      <c r="B2489" s="6" t="s">
        <v>7427</v>
      </c>
      <c r="C2489" s="6" t="s">
        <v>7428</v>
      </c>
      <c r="D2489" s="6">
        <v>6</v>
      </c>
      <c r="E2489" s="6">
        <v>20</v>
      </c>
      <c r="F2489" s="6"/>
      <c r="G2489" s="6">
        <v>10</v>
      </c>
      <c r="H2489" s="6"/>
      <c r="I2489" s="6"/>
      <c r="J2489" s="6"/>
      <c r="K2489" s="6"/>
      <c r="L2489" s="6"/>
      <c r="M2489" s="6"/>
      <c r="N2489" s="6" t="str">
        <f>VLOOKUP(A2489,web_archive!D:AB,18,FALSE)</f>
        <v>None</v>
      </c>
      <c r="O2489" s="6"/>
      <c r="P2489" s="6">
        <v>2</v>
      </c>
      <c r="Q2489" s="6"/>
      <c r="R2489" s="6"/>
      <c r="S2489" s="6"/>
      <c r="T2489" s="6"/>
      <c r="U2489" s="6" t="s">
        <v>15355</v>
      </c>
      <c r="V2489" s="6" t="s">
        <v>16210</v>
      </c>
      <c r="W2489" s="6" t="s">
        <v>12798</v>
      </c>
      <c r="X2489" s="6" t="s">
        <v>13459</v>
      </c>
      <c r="Y2489" s="6" t="s">
        <v>12299</v>
      </c>
      <c r="Z2489" s="6" t="s">
        <v>12299</v>
      </c>
      <c r="AA2489" s="6"/>
      <c r="AB2489" s="6"/>
      <c r="AC2489" s="6"/>
    </row>
    <row r="2490" spans="1:29" x14ac:dyDescent="0.3">
      <c r="A2490" s="6">
        <v>4311</v>
      </c>
      <c r="B2490" s="6" t="s">
        <v>7490</v>
      </c>
      <c r="C2490" s="6" t="s">
        <v>7491</v>
      </c>
      <c r="D2490" s="6">
        <v>6</v>
      </c>
      <c r="E2490" s="6">
        <v>20</v>
      </c>
      <c r="F2490" s="6"/>
      <c r="G2490" s="6">
        <v>10</v>
      </c>
      <c r="H2490" s="6"/>
      <c r="I2490" s="6"/>
      <c r="J2490" s="6"/>
      <c r="K2490" s="6"/>
      <c r="L2490" s="6"/>
      <c r="M2490" s="6"/>
      <c r="N2490" s="6" t="str">
        <f>VLOOKUP(A2490,web_archive!D:AB,18,FALSE)</f>
        <v>None</v>
      </c>
      <c r="O2490" s="6"/>
      <c r="P2490" s="6">
        <v>769</v>
      </c>
      <c r="Q2490" s="6"/>
      <c r="R2490" s="6"/>
      <c r="S2490" s="6"/>
      <c r="T2490" s="6"/>
      <c r="U2490" s="6" t="s">
        <v>14036</v>
      </c>
      <c r="V2490" s="6" t="s">
        <v>13306</v>
      </c>
      <c r="W2490" s="6" t="s">
        <v>14807</v>
      </c>
      <c r="X2490" s="6" t="s">
        <v>14535</v>
      </c>
      <c r="Y2490" s="6" t="s">
        <v>12649</v>
      </c>
      <c r="Z2490" s="6" t="s">
        <v>12299</v>
      </c>
      <c r="AA2490" s="6" t="s">
        <v>12299</v>
      </c>
      <c r="AB2490" s="6"/>
      <c r="AC2490" s="6"/>
    </row>
    <row r="2491" spans="1:29" x14ac:dyDescent="0.3">
      <c r="A2491" s="6">
        <v>4312</v>
      </c>
      <c r="B2491" s="6" t="s">
        <v>4312</v>
      </c>
      <c r="C2491" s="6" t="s">
        <v>4313</v>
      </c>
      <c r="D2491" s="6">
        <v>6</v>
      </c>
      <c r="E2491" s="6">
        <v>20</v>
      </c>
      <c r="F2491" s="6"/>
      <c r="G2491" s="6">
        <v>10</v>
      </c>
      <c r="H2491" s="6"/>
      <c r="I2491" s="6"/>
      <c r="J2491" s="6"/>
      <c r="K2491" s="6"/>
      <c r="L2491" s="6"/>
      <c r="M2491" s="6"/>
      <c r="N2491" s="6" t="str">
        <f>VLOOKUP(A2491,web_archive!D:AB,18,FALSE)</f>
        <v>None</v>
      </c>
      <c r="O2491" s="6"/>
      <c r="P2491" s="6">
        <v>2</v>
      </c>
      <c r="Q2491" s="6"/>
      <c r="R2491" s="6"/>
      <c r="S2491" s="6"/>
      <c r="T2491" s="6"/>
      <c r="U2491" s="6" t="s">
        <v>12640</v>
      </c>
      <c r="V2491" s="6" t="s">
        <v>15438</v>
      </c>
      <c r="W2491" s="6" t="s">
        <v>16315</v>
      </c>
      <c r="X2491" s="6" t="s">
        <v>13041</v>
      </c>
      <c r="Y2491" s="6" t="s">
        <v>16316</v>
      </c>
      <c r="Z2491" s="6" t="s">
        <v>12798</v>
      </c>
      <c r="AA2491" s="6" t="s">
        <v>16317</v>
      </c>
      <c r="AB2491" s="6" t="s">
        <v>12299</v>
      </c>
      <c r="AC2491" s="6" t="s">
        <v>12299</v>
      </c>
    </row>
    <row r="2492" spans="1:29" x14ac:dyDescent="0.3">
      <c r="A2492" s="6">
        <v>4313</v>
      </c>
      <c r="B2492" s="6" t="s">
        <v>7947</v>
      </c>
      <c r="C2492" s="6" t="s">
        <v>7948</v>
      </c>
      <c r="D2492" s="6">
        <v>6</v>
      </c>
      <c r="E2492" s="6">
        <v>20</v>
      </c>
      <c r="F2492" s="6"/>
      <c r="G2492" s="6">
        <v>10</v>
      </c>
      <c r="H2492" s="6"/>
      <c r="I2492" s="6"/>
      <c r="J2492" s="6"/>
      <c r="K2492" s="6"/>
      <c r="L2492" s="6"/>
      <c r="M2492" s="6"/>
      <c r="N2492" s="6" t="str">
        <f>VLOOKUP(A2492,web_archive!D:AB,18,FALSE)</f>
        <v>None</v>
      </c>
      <c r="O2492" s="6"/>
      <c r="P2492" s="6">
        <v>4</v>
      </c>
      <c r="Q2492" s="6"/>
      <c r="R2492" s="6"/>
      <c r="S2492" s="6"/>
      <c r="T2492" s="6"/>
      <c r="U2492" s="6" t="s">
        <v>16318</v>
      </c>
      <c r="V2492" s="6" t="s">
        <v>14989</v>
      </c>
      <c r="W2492" s="6" t="s">
        <v>16319</v>
      </c>
      <c r="X2492" s="6">
        <v>50</v>
      </c>
      <c r="Y2492" s="6" t="s">
        <v>12298</v>
      </c>
      <c r="Z2492" s="6" t="s">
        <v>12299</v>
      </c>
      <c r="AA2492" s="6" t="s">
        <v>12299</v>
      </c>
      <c r="AB2492" s="6"/>
      <c r="AC2492" s="6"/>
    </row>
    <row r="2493" spans="1:29" x14ac:dyDescent="0.3">
      <c r="A2493" s="6">
        <v>4314</v>
      </c>
      <c r="B2493" s="6" t="s">
        <v>7486</v>
      </c>
      <c r="C2493" s="6" t="s">
        <v>7487</v>
      </c>
      <c r="D2493" s="6">
        <v>6</v>
      </c>
      <c r="E2493" s="6">
        <v>20</v>
      </c>
      <c r="F2493" s="6"/>
      <c r="G2493" s="6">
        <v>10</v>
      </c>
      <c r="H2493" s="6"/>
      <c r="I2493" s="6"/>
      <c r="J2493" s="6"/>
      <c r="K2493" s="6"/>
      <c r="L2493" s="6"/>
      <c r="M2493" s="6"/>
      <c r="N2493" s="6" t="str">
        <f>VLOOKUP(A2493,web_archive!D:AB,18,FALSE)</f>
        <v>None</v>
      </c>
      <c r="O2493" s="6"/>
      <c r="P2493" s="6">
        <v>32</v>
      </c>
      <c r="Q2493" s="6"/>
      <c r="R2493" s="6"/>
      <c r="S2493" s="6"/>
      <c r="T2493" s="6"/>
      <c r="U2493" s="6" t="s">
        <v>12978</v>
      </c>
      <c r="V2493" s="6" t="s">
        <v>14742</v>
      </c>
      <c r="W2493" s="6" t="s">
        <v>12486</v>
      </c>
      <c r="X2493" s="6" t="s">
        <v>12299</v>
      </c>
      <c r="Y2493" s="6" t="s">
        <v>12299</v>
      </c>
      <c r="Z2493" s="6"/>
      <c r="AA2493" s="6"/>
      <c r="AB2493" s="6"/>
      <c r="AC2493" s="6"/>
    </row>
    <row r="2494" spans="1:29" x14ac:dyDescent="0.3">
      <c r="A2494" s="6">
        <v>4315</v>
      </c>
      <c r="B2494" s="6" t="s">
        <v>7494</v>
      </c>
      <c r="C2494" s="6" t="s">
        <v>7495</v>
      </c>
      <c r="D2494" s="6">
        <v>6</v>
      </c>
      <c r="E2494" s="6">
        <v>20</v>
      </c>
      <c r="F2494" s="6"/>
      <c r="G2494" s="6">
        <v>10</v>
      </c>
      <c r="H2494" s="6"/>
      <c r="I2494" s="6"/>
      <c r="J2494" s="6"/>
      <c r="K2494" s="6"/>
      <c r="L2494" s="6"/>
      <c r="M2494" s="6"/>
      <c r="N2494" s="6" t="str">
        <f>VLOOKUP(A2494,web_archive!D:AB,18,FALSE)</f>
        <v>None</v>
      </c>
      <c r="O2494" s="6"/>
      <c r="P2494" s="6">
        <v>16</v>
      </c>
      <c r="Q2494" s="6"/>
      <c r="R2494" s="6"/>
      <c r="S2494" s="6"/>
      <c r="T2494" s="6"/>
      <c r="U2494" s="6" t="s">
        <v>16216</v>
      </c>
      <c r="V2494" s="6" t="s">
        <v>12592</v>
      </c>
      <c r="W2494" s="6" t="s">
        <v>16320</v>
      </c>
      <c r="X2494" s="6" t="s">
        <v>12299</v>
      </c>
      <c r="Y2494" s="6" t="s">
        <v>12299</v>
      </c>
      <c r="Z2494" s="6"/>
      <c r="AA2494" s="6"/>
      <c r="AB2494" s="6"/>
      <c r="AC2494" s="6"/>
    </row>
    <row r="2495" spans="1:29" x14ac:dyDescent="0.3">
      <c r="A2495" s="6">
        <v>4316</v>
      </c>
      <c r="B2495" s="6" t="s">
        <v>3789</v>
      </c>
      <c r="C2495" s="6" t="s">
        <v>3790</v>
      </c>
      <c r="D2495" s="6">
        <v>6</v>
      </c>
      <c r="E2495" s="6">
        <v>20</v>
      </c>
      <c r="F2495" s="6"/>
      <c r="G2495" s="6">
        <v>10</v>
      </c>
      <c r="H2495" s="6"/>
      <c r="I2495" s="6"/>
      <c r="J2495" s="6"/>
      <c r="K2495" s="6"/>
      <c r="L2495" s="6"/>
      <c r="M2495" s="6"/>
      <c r="N2495" s="6" t="str">
        <f>VLOOKUP(A2495,web_archive!D:AB,18,FALSE)</f>
        <v>None</v>
      </c>
      <c r="O2495" s="6"/>
      <c r="P2495" s="6">
        <v>2</v>
      </c>
      <c r="Q2495" s="6"/>
      <c r="R2495" s="6"/>
      <c r="S2495" s="6"/>
      <c r="T2495" s="6"/>
      <c r="U2495" s="6" t="s">
        <v>16218</v>
      </c>
      <c r="V2495" s="6" t="s">
        <v>13285</v>
      </c>
      <c r="W2495" s="6" t="s">
        <v>12491</v>
      </c>
      <c r="X2495" s="6" t="s">
        <v>12299</v>
      </c>
      <c r="Y2495" s="6" t="s">
        <v>13342</v>
      </c>
      <c r="Z2495" s="6" t="s">
        <v>13639</v>
      </c>
      <c r="AA2495" s="6"/>
      <c r="AB2495" s="6"/>
      <c r="AC2495" s="6"/>
    </row>
    <row r="2496" spans="1:29" x14ac:dyDescent="0.3">
      <c r="A2496" s="6">
        <v>4317</v>
      </c>
      <c r="B2496" s="6" t="s">
        <v>6766</v>
      </c>
      <c r="C2496" s="6" t="s">
        <v>6767</v>
      </c>
      <c r="D2496" s="6">
        <v>6</v>
      </c>
      <c r="E2496" s="6">
        <v>20</v>
      </c>
      <c r="F2496" s="6"/>
      <c r="G2496" s="6">
        <v>10</v>
      </c>
      <c r="H2496" s="6"/>
      <c r="I2496" s="6"/>
      <c r="J2496" s="6"/>
      <c r="K2496" s="6"/>
      <c r="L2496" s="6"/>
      <c r="M2496" s="6"/>
      <c r="N2496" s="6" t="str">
        <f>VLOOKUP(A2496,web_archive!D:AB,18,FALSE)</f>
        <v>None</v>
      </c>
      <c r="O2496" s="6"/>
      <c r="P2496" s="6">
        <v>2</v>
      </c>
      <c r="Q2496" s="6"/>
      <c r="R2496" s="6"/>
      <c r="S2496" s="6"/>
      <c r="T2496" s="6"/>
      <c r="U2496" s="6" t="s">
        <v>15355</v>
      </c>
      <c r="V2496" s="6" t="s">
        <v>16321</v>
      </c>
      <c r="W2496" s="6" t="s">
        <v>12451</v>
      </c>
      <c r="X2496" s="6" t="s">
        <v>12299</v>
      </c>
      <c r="Y2496" s="6" t="s">
        <v>12299</v>
      </c>
      <c r="Z2496" s="6"/>
      <c r="AA2496" s="6"/>
      <c r="AB2496" s="6"/>
      <c r="AC2496" s="6"/>
    </row>
    <row r="2497" spans="1:31" x14ac:dyDescent="0.3">
      <c r="A2497" s="6">
        <v>4318</v>
      </c>
      <c r="B2497" s="6" t="s">
        <v>5853</v>
      </c>
      <c r="C2497" s="6" t="s">
        <v>5854</v>
      </c>
      <c r="D2497" s="6">
        <v>6</v>
      </c>
      <c r="E2497" s="6">
        <v>20</v>
      </c>
      <c r="F2497" s="6"/>
      <c r="G2497" s="6">
        <v>10</v>
      </c>
      <c r="H2497" s="6"/>
      <c r="I2497" s="6"/>
      <c r="J2497" s="6"/>
      <c r="K2497" s="6"/>
      <c r="L2497" s="6"/>
      <c r="M2497" s="6"/>
      <c r="N2497" s="6" t="e">
        <f>VLOOKUP(A2497,web_archive!D:AB,18,FALSE)</f>
        <v>#N/A</v>
      </c>
      <c r="O2497" s="6"/>
      <c r="P2497" s="6">
        <v>2</v>
      </c>
      <c r="Q2497" s="6"/>
      <c r="R2497" s="6"/>
      <c r="S2497" s="6"/>
      <c r="T2497" s="6"/>
      <c r="U2497" s="6" t="s">
        <v>12702</v>
      </c>
      <c r="V2497" s="6" t="s">
        <v>13762</v>
      </c>
      <c r="W2497" s="6">
        <v>1</v>
      </c>
      <c r="X2497" s="6" t="s">
        <v>16322</v>
      </c>
      <c r="Y2497" s="6" t="s">
        <v>12556</v>
      </c>
      <c r="Z2497" s="6" t="s">
        <v>13086</v>
      </c>
      <c r="AA2497" s="6" t="s">
        <v>12299</v>
      </c>
      <c r="AB2497" s="6" t="s">
        <v>12299</v>
      </c>
      <c r="AC2497" s="6"/>
      <c r="AD2497" s="6"/>
      <c r="AE2497" s="6"/>
    </row>
    <row r="2498" spans="1:31" x14ac:dyDescent="0.3">
      <c r="A2498" s="6">
        <v>4319</v>
      </c>
      <c r="B2498" s="6" t="s">
        <v>4198</v>
      </c>
      <c r="C2498" s="6" t="s">
        <v>4199</v>
      </c>
      <c r="D2498" s="6">
        <v>6</v>
      </c>
      <c r="E2498" s="6">
        <v>20</v>
      </c>
      <c r="F2498" s="6"/>
      <c r="G2498" s="6">
        <v>10</v>
      </c>
      <c r="H2498" s="6"/>
      <c r="I2498" s="6"/>
      <c r="J2498" s="6"/>
      <c r="K2498" s="6"/>
      <c r="L2498" s="6"/>
      <c r="M2498" s="6"/>
      <c r="N2498" s="6" t="str">
        <f>VLOOKUP(A2498,web_archive!D:AB,18,FALSE)</f>
        <v>None</v>
      </c>
      <c r="O2498" s="6"/>
      <c r="P2498" s="6">
        <v>64</v>
      </c>
      <c r="Q2498" s="6"/>
      <c r="R2498" s="6"/>
      <c r="S2498" s="6"/>
      <c r="T2498" s="6"/>
      <c r="U2498" s="6" t="s">
        <v>13923</v>
      </c>
      <c r="V2498" s="6" t="s">
        <v>16323</v>
      </c>
      <c r="W2498" s="6" t="s">
        <v>12739</v>
      </c>
      <c r="X2498" s="6" t="s">
        <v>12489</v>
      </c>
      <c r="Y2498" s="6" t="s">
        <v>12299</v>
      </c>
      <c r="Z2498" s="6" t="s">
        <v>12299</v>
      </c>
      <c r="AA2498" s="6"/>
      <c r="AB2498" s="6"/>
      <c r="AC2498" s="6"/>
      <c r="AD2498" s="6"/>
      <c r="AE2498" s="6"/>
    </row>
    <row r="2499" spans="1:31" x14ac:dyDescent="0.3">
      <c r="A2499" s="6">
        <v>4320</v>
      </c>
      <c r="B2499" s="6" t="s">
        <v>1268</v>
      </c>
      <c r="C2499" s="6" t="s">
        <v>1269</v>
      </c>
      <c r="D2499" s="6">
        <v>6</v>
      </c>
      <c r="E2499" s="6">
        <v>20</v>
      </c>
      <c r="F2499" s="6"/>
      <c r="G2499" s="6">
        <v>10</v>
      </c>
      <c r="H2499" s="6"/>
      <c r="I2499" s="6"/>
      <c r="J2499" s="6"/>
      <c r="K2499" s="6"/>
      <c r="L2499" s="6"/>
      <c r="M2499" s="6"/>
      <c r="N2499" s="6" t="str">
        <f>VLOOKUP(A2499,web_archive!D:AB,18,FALSE)</f>
        <v>None</v>
      </c>
      <c r="O2499" s="6"/>
      <c r="P2499" s="6">
        <v>2</v>
      </c>
      <c r="Q2499" s="6"/>
      <c r="R2499" s="6"/>
      <c r="S2499" s="6"/>
      <c r="T2499" s="6"/>
      <c r="U2499" s="6" t="s">
        <v>12702</v>
      </c>
      <c r="V2499" s="6" t="s">
        <v>12703</v>
      </c>
      <c r="W2499" s="6">
        <v>1</v>
      </c>
      <c r="X2499" s="6" t="s">
        <v>12483</v>
      </c>
      <c r="Y2499" s="6" t="s">
        <v>12299</v>
      </c>
      <c r="Z2499" s="6" t="s">
        <v>12299</v>
      </c>
      <c r="AA2499" s="6"/>
      <c r="AB2499" s="6"/>
      <c r="AC2499" s="6"/>
      <c r="AD2499" s="6"/>
      <c r="AE2499" s="6"/>
    </row>
    <row r="2500" spans="1:31" x14ac:dyDescent="0.3">
      <c r="A2500" s="6">
        <v>4321</v>
      </c>
      <c r="B2500" s="6" t="s">
        <v>5356</v>
      </c>
      <c r="C2500" s="6" t="s">
        <v>5357</v>
      </c>
      <c r="D2500" s="6">
        <v>6</v>
      </c>
      <c r="E2500" s="6">
        <v>20</v>
      </c>
      <c r="F2500" s="6"/>
      <c r="G2500" s="6">
        <v>10</v>
      </c>
      <c r="H2500" s="6"/>
      <c r="I2500" s="6"/>
      <c r="J2500" s="6"/>
      <c r="K2500" s="6"/>
      <c r="L2500" s="6"/>
      <c r="M2500" s="6"/>
      <c r="N2500" s="6" t="str">
        <f>VLOOKUP(A2500,web_archive!D:AB,18,FALSE)</f>
        <v>None</v>
      </c>
      <c r="O2500" s="6"/>
      <c r="P2500" s="6">
        <v>136</v>
      </c>
      <c r="Q2500" s="6"/>
      <c r="R2500" s="6"/>
      <c r="S2500" s="6"/>
      <c r="T2500" s="6"/>
      <c r="U2500" s="6" t="s">
        <v>12819</v>
      </c>
      <c r="V2500" s="6" t="s">
        <v>12413</v>
      </c>
      <c r="W2500" s="6" t="s">
        <v>12299</v>
      </c>
      <c r="X2500" s="6" t="s">
        <v>12299</v>
      </c>
      <c r="Y2500" s="6"/>
      <c r="Z2500" s="6"/>
      <c r="AA2500" s="6"/>
      <c r="AB2500" s="6"/>
      <c r="AC2500" s="6"/>
      <c r="AD2500" s="6"/>
      <c r="AE2500" s="6"/>
    </row>
    <row r="2501" spans="1:31" x14ac:dyDescent="0.3">
      <c r="A2501" s="6">
        <v>4322</v>
      </c>
      <c r="B2501" s="6" t="s">
        <v>5165</v>
      </c>
      <c r="C2501" s="6" t="s">
        <v>5166</v>
      </c>
      <c r="D2501" s="6">
        <v>6</v>
      </c>
      <c r="E2501" s="6">
        <v>20</v>
      </c>
      <c r="F2501" s="6"/>
      <c r="G2501" s="6">
        <v>10</v>
      </c>
      <c r="H2501" s="6"/>
      <c r="I2501" s="6"/>
      <c r="J2501" s="6"/>
      <c r="K2501" s="6"/>
      <c r="L2501" s="6"/>
      <c r="M2501" s="6"/>
      <c r="N2501" s="6" t="str">
        <f>VLOOKUP(A2501,web_archive!D:AB,18,FALSE)</f>
        <v>None</v>
      </c>
      <c r="O2501" s="6"/>
      <c r="P2501" s="6">
        <v>32</v>
      </c>
      <c r="Q2501" s="6"/>
      <c r="R2501" s="6"/>
      <c r="S2501" s="6"/>
      <c r="T2501" s="6"/>
      <c r="U2501" s="6" t="s">
        <v>12631</v>
      </c>
      <c r="V2501" s="6" t="s">
        <v>16324</v>
      </c>
      <c r="W2501" s="6" t="s">
        <v>12491</v>
      </c>
      <c r="X2501" s="6" t="s">
        <v>12299</v>
      </c>
      <c r="Y2501" s="6" t="s">
        <v>12299</v>
      </c>
      <c r="Z2501" s="6"/>
      <c r="AA2501" s="6"/>
      <c r="AB2501" s="6"/>
      <c r="AC2501" s="6"/>
      <c r="AD2501" s="6"/>
      <c r="AE2501" s="6"/>
    </row>
    <row r="2502" spans="1:31" x14ac:dyDescent="0.3">
      <c r="A2502" s="6">
        <v>4323</v>
      </c>
      <c r="B2502" s="6" t="s">
        <v>4355</v>
      </c>
      <c r="C2502" s="6" t="s">
        <v>16325</v>
      </c>
      <c r="D2502" s="6">
        <v>6</v>
      </c>
      <c r="E2502" s="6">
        <v>20</v>
      </c>
      <c r="F2502" s="6"/>
      <c r="G2502" s="6">
        <v>10</v>
      </c>
      <c r="H2502" s="6"/>
      <c r="I2502" s="6"/>
      <c r="J2502" s="6"/>
      <c r="K2502" s="6"/>
      <c r="L2502" s="6"/>
      <c r="M2502" s="6"/>
      <c r="N2502" s="6" t="str">
        <f>VLOOKUP(A2502,web_archive!D:AB,18,FALSE)</f>
        <v>None</v>
      </c>
      <c r="O2502" s="6"/>
      <c r="P2502" s="6">
        <v>2</v>
      </c>
      <c r="Q2502" s="6"/>
      <c r="R2502" s="6"/>
      <c r="S2502" s="6"/>
      <c r="T2502" s="6"/>
      <c r="U2502" s="6" t="s">
        <v>12702</v>
      </c>
      <c r="V2502" s="6" t="s">
        <v>14441</v>
      </c>
      <c r="W2502" s="6">
        <v>3</v>
      </c>
      <c r="X2502" s="6" t="s">
        <v>12370</v>
      </c>
      <c r="Y2502" s="6" t="s">
        <v>12299</v>
      </c>
      <c r="Z2502" s="6" t="s">
        <v>12299</v>
      </c>
      <c r="AA2502" s="6"/>
      <c r="AB2502" s="6"/>
      <c r="AC2502" s="6"/>
      <c r="AD2502" s="6"/>
      <c r="AE2502" s="6"/>
    </row>
    <row r="2503" spans="1:31" x14ac:dyDescent="0.3">
      <c r="A2503" s="6">
        <v>4324</v>
      </c>
      <c r="B2503" s="6" t="s">
        <v>4359</v>
      </c>
      <c r="C2503" s="6" t="s">
        <v>16326</v>
      </c>
      <c r="D2503" s="6">
        <v>6</v>
      </c>
      <c r="E2503" s="6">
        <v>20</v>
      </c>
      <c r="F2503" s="6"/>
      <c r="G2503" s="6">
        <v>10</v>
      </c>
      <c r="H2503" s="6"/>
      <c r="I2503" s="6"/>
      <c r="J2503" s="6"/>
      <c r="K2503" s="6"/>
      <c r="L2503" s="6"/>
      <c r="M2503" s="6"/>
      <c r="N2503" s="6" t="e">
        <f>VLOOKUP(A2503,web_archive!D:AB,18,FALSE)</f>
        <v>#N/A</v>
      </c>
      <c r="O2503" s="6"/>
      <c r="P2503" s="6">
        <v>16</v>
      </c>
      <c r="Q2503" s="6"/>
      <c r="R2503" s="6"/>
      <c r="S2503" s="6"/>
      <c r="T2503" s="6"/>
      <c r="U2503" s="6" t="s">
        <v>16216</v>
      </c>
      <c r="V2503" s="6" t="s">
        <v>12556</v>
      </c>
      <c r="W2503" s="6" t="s">
        <v>12708</v>
      </c>
      <c r="X2503" s="6" t="s">
        <v>12299</v>
      </c>
      <c r="Y2503" s="6" t="s">
        <v>12299</v>
      </c>
      <c r="Z2503" s="6"/>
      <c r="AA2503" s="6"/>
      <c r="AB2503" s="6"/>
      <c r="AC2503" s="6"/>
      <c r="AD2503" s="6"/>
      <c r="AE2503" s="6"/>
    </row>
    <row r="2504" spans="1:31" x14ac:dyDescent="0.3">
      <c r="A2504" s="6">
        <v>4325</v>
      </c>
      <c r="B2504" s="6" t="s">
        <v>4985</v>
      </c>
      <c r="C2504" s="6" t="s">
        <v>4986</v>
      </c>
      <c r="D2504" s="6">
        <v>6</v>
      </c>
      <c r="E2504" s="6">
        <v>20</v>
      </c>
      <c r="F2504" s="6"/>
      <c r="G2504" s="6">
        <v>10</v>
      </c>
      <c r="H2504" s="6"/>
      <c r="I2504" s="6"/>
      <c r="J2504" s="6"/>
      <c r="K2504" s="6"/>
      <c r="L2504" s="6"/>
      <c r="M2504" s="6"/>
      <c r="N2504" s="6" t="str">
        <f>VLOOKUP(A2504,web_archive!D:AB,18,FALSE)</f>
        <v>None</v>
      </c>
      <c r="O2504" s="6"/>
      <c r="P2504" s="6">
        <v>4</v>
      </c>
      <c r="Q2504" s="6"/>
      <c r="R2504" s="6"/>
      <c r="S2504" s="6"/>
      <c r="T2504" s="6"/>
      <c r="U2504" s="6" t="s">
        <v>14036</v>
      </c>
      <c r="V2504" s="6" t="s">
        <v>13179</v>
      </c>
      <c r="W2504" s="6" t="s">
        <v>14133</v>
      </c>
      <c r="X2504" s="6" t="s">
        <v>16327</v>
      </c>
      <c r="Y2504" s="6" t="s">
        <v>12491</v>
      </c>
      <c r="Z2504" s="6" t="s">
        <v>12299</v>
      </c>
      <c r="AA2504" s="6" t="s">
        <v>12299</v>
      </c>
      <c r="AB2504" s="6"/>
      <c r="AC2504" s="6"/>
      <c r="AD2504" s="6"/>
      <c r="AE2504" s="6"/>
    </row>
    <row r="2505" spans="1:31" x14ac:dyDescent="0.3">
      <c r="A2505" s="6">
        <v>4326</v>
      </c>
      <c r="B2505" s="6" t="s">
        <v>8859</v>
      </c>
      <c r="C2505" s="6" t="s">
        <v>8860</v>
      </c>
      <c r="D2505" s="6">
        <v>6</v>
      </c>
      <c r="E2505" s="6">
        <v>20</v>
      </c>
      <c r="F2505" s="6"/>
      <c r="G2505" s="6">
        <v>10</v>
      </c>
      <c r="H2505" s="6"/>
      <c r="I2505" s="6"/>
      <c r="J2505" s="6"/>
      <c r="K2505" s="6"/>
      <c r="L2505" s="6"/>
      <c r="M2505" s="6"/>
      <c r="N2505" s="6" t="str">
        <f>VLOOKUP(A2505,web_archive!D:AB,18,FALSE)</f>
        <v>None</v>
      </c>
      <c r="O2505" s="6"/>
      <c r="P2505" s="6">
        <v>136</v>
      </c>
      <c r="Q2505" s="6"/>
      <c r="R2505" s="6"/>
      <c r="S2505" s="6"/>
      <c r="T2505" s="6"/>
      <c r="U2505" s="6" t="s">
        <v>16200</v>
      </c>
      <c r="V2505" s="6" t="s">
        <v>16328</v>
      </c>
      <c r="W2505" s="6" t="s">
        <v>16202</v>
      </c>
      <c r="X2505" s="6">
        <v>551</v>
      </c>
      <c r="Y2505" s="6" t="s">
        <v>12616</v>
      </c>
      <c r="Z2505" s="6" t="s">
        <v>16203</v>
      </c>
      <c r="AA2505" s="6">
        <v>544</v>
      </c>
      <c r="AB2505" s="6" t="s">
        <v>12616</v>
      </c>
      <c r="AC2505" s="6" t="s">
        <v>12820</v>
      </c>
      <c r="AD2505" s="6" t="s">
        <v>12299</v>
      </c>
      <c r="AE2505" s="6" t="s">
        <v>12299</v>
      </c>
    </row>
    <row r="2506" spans="1:31" x14ac:dyDescent="0.3">
      <c r="A2506" s="6">
        <v>4327</v>
      </c>
      <c r="B2506" s="6" t="s">
        <v>1244</v>
      </c>
      <c r="C2506" s="6" t="s">
        <v>1245</v>
      </c>
      <c r="D2506" s="6">
        <v>6</v>
      </c>
      <c r="E2506" s="6">
        <v>20</v>
      </c>
      <c r="F2506" s="6"/>
      <c r="G2506" s="6">
        <v>10</v>
      </c>
      <c r="H2506" s="6"/>
      <c r="I2506" s="6"/>
      <c r="J2506" s="6"/>
      <c r="K2506" s="6"/>
      <c r="L2506" s="6"/>
      <c r="M2506" s="6"/>
      <c r="N2506" s="6" t="str">
        <f>VLOOKUP(A2506,web_archive!D:AB,18,FALSE)</f>
        <v>None</v>
      </c>
      <c r="O2506" s="6"/>
      <c r="P2506" s="6">
        <v>136</v>
      </c>
      <c r="Q2506" s="6"/>
      <c r="R2506" s="6"/>
      <c r="S2506" s="6"/>
      <c r="T2506" s="6"/>
      <c r="U2506" s="6" t="s">
        <v>13638</v>
      </c>
      <c r="V2506" s="6" t="s">
        <v>16329</v>
      </c>
      <c r="W2506" s="6" t="s">
        <v>16330</v>
      </c>
      <c r="X2506" s="6" t="s">
        <v>16331</v>
      </c>
      <c r="Y2506" s="6" t="s">
        <v>12491</v>
      </c>
      <c r="Z2506" s="6" t="s">
        <v>12299</v>
      </c>
      <c r="AA2506" s="6" t="s">
        <v>12299</v>
      </c>
      <c r="AB2506" s="6"/>
      <c r="AC2506" s="6"/>
      <c r="AD2506" s="6"/>
      <c r="AE2506" s="6"/>
    </row>
    <row r="2507" spans="1:31" x14ac:dyDescent="0.3">
      <c r="A2507" s="6">
        <v>4328</v>
      </c>
      <c r="B2507" s="6" t="s">
        <v>5348</v>
      </c>
      <c r="C2507" s="6" t="s">
        <v>5349</v>
      </c>
      <c r="D2507" s="6">
        <v>6</v>
      </c>
      <c r="E2507" s="6">
        <v>20</v>
      </c>
      <c r="F2507" s="6"/>
      <c r="G2507" s="6">
        <v>10</v>
      </c>
      <c r="H2507" s="6"/>
      <c r="I2507" s="6"/>
      <c r="J2507" s="6"/>
      <c r="K2507" s="6"/>
      <c r="L2507" s="6"/>
      <c r="M2507" s="6"/>
      <c r="N2507" s="6" t="str">
        <f>VLOOKUP(A2507,web_archive!D:AB,18,FALSE)</f>
        <v>None</v>
      </c>
      <c r="O2507" s="6"/>
      <c r="P2507" s="6">
        <v>4</v>
      </c>
      <c r="Q2507" s="6"/>
      <c r="R2507" s="6"/>
      <c r="S2507" s="6"/>
      <c r="T2507" s="6"/>
      <c r="U2507" s="6" t="s">
        <v>12640</v>
      </c>
      <c r="V2507" s="6" t="s">
        <v>16149</v>
      </c>
      <c r="W2507" s="6" t="s">
        <v>12368</v>
      </c>
      <c r="X2507" s="6" t="s">
        <v>12299</v>
      </c>
      <c r="Y2507" s="6" t="s">
        <v>12299</v>
      </c>
      <c r="Z2507" s="6"/>
      <c r="AA2507" s="6"/>
      <c r="AB2507" s="6"/>
      <c r="AC2507" s="6"/>
      <c r="AD2507" s="6"/>
      <c r="AE2507" s="6"/>
    </row>
    <row r="2508" spans="1:31" x14ac:dyDescent="0.3">
      <c r="A2508" s="6">
        <v>4329</v>
      </c>
      <c r="B2508" s="6" t="s">
        <v>7542</v>
      </c>
      <c r="C2508" s="6" t="s">
        <v>7543</v>
      </c>
      <c r="D2508" s="6">
        <v>6</v>
      </c>
      <c r="E2508" s="6">
        <v>20</v>
      </c>
      <c r="F2508" s="6"/>
      <c r="G2508" s="6">
        <v>10</v>
      </c>
      <c r="H2508" s="6"/>
      <c r="I2508" s="6"/>
      <c r="J2508" s="6"/>
      <c r="K2508" s="6"/>
      <c r="L2508" s="6"/>
      <c r="M2508" s="6"/>
      <c r="N2508" s="6" t="str">
        <f>VLOOKUP(A2508,web_archive!D:AB,18,FALSE)</f>
        <v>None</v>
      </c>
      <c r="O2508" s="6"/>
      <c r="P2508" s="6">
        <v>2</v>
      </c>
      <c r="Q2508" s="6"/>
      <c r="R2508" s="6"/>
      <c r="S2508" s="6"/>
      <c r="T2508" s="6"/>
      <c r="U2508" s="6" t="s">
        <v>16218</v>
      </c>
      <c r="V2508" s="6" t="s">
        <v>12549</v>
      </c>
      <c r="W2508" s="6" t="s">
        <v>16332</v>
      </c>
      <c r="X2508" s="6" t="s">
        <v>12551</v>
      </c>
      <c r="Y2508" s="6" t="s">
        <v>12491</v>
      </c>
      <c r="Z2508" s="6" t="s">
        <v>12299</v>
      </c>
      <c r="AA2508" s="6" t="s">
        <v>13342</v>
      </c>
      <c r="AB2508" s="6" t="s">
        <v>13639</v>
      </c>
      <c r="AC2508" s="6"/>
      <c r="AD2508" s="6"/>
      <c r="AE2508" s="6"/>
    </row>
    <row r="2509" spans="1:31" x14ac:dyDescent="0.3">
      <c r="A2509" s="6">
        <v>4330</v>
      </c>
      <c r="B2509" s="6" t="s">
        <v>2825</v>
      </c>
      <c r="C2509" s="6" t="s">
        <v>2826</v>
      </c>
      <c r="D2509" s="6">
        <v>6</v>
      </c>
      <c r="E2509" s="6">
        <v>20</v>
      </c>
      <c r="F2509" s="6"/>
      <c r="G2509" s="6">
        <v>10</v>
      </c>
      <c r="H2509" s="6"/>
      <c r="I2509" s="6"/>
      <c r="J2509" s="6"/>
      <c r="K2509" s="6"/>
      <c r="L2509" s="6"/>
      <c r="M2509" s="6"/>
      <c r="N2509" s="6" t="e">
        <f>VLOOKUP(A2509,web_archive!D:AB,18,FALSE)</f>
        <v>#N/A</v>
      </c>
      <c r="O2509" s="6"/>
      <c r="P2509" s="6">
        <v>769</v>
      </c>
      <c r="Q2509" s="6"/>
      <c r="R2509" s="6"/>
      <c r="S2509" s="6"/>
      <c r="T2509" s="6"/>
      <c r="U2509" s="6" t="s">
        <v>12542</v>
      </c>
      <c r="V2509" s="6" t="s">
        <v>16192</v>
      </c>
      <c r="W2509" s="6" t="s">
        <v>12860</v>
      </c>
      <c r="X2509" s="6" t="s">
        <v>14709</v>
      </c>
      <c r="Y2509" s="6" t="s">
        <v>12563</v>
      </c>
      <c r="Z2509" s="6" t="s">
        <v>12581</v>
      </c>
      <c r="AA2509" s="6" t="s">
        <v>12299</v>
      </c>
      <c r="AB2509" s="6" t="s">
        <v>12299</v>
      </c>
      <c r="AC2509" s="6"/>
      <c r="AD2509" s="6"/>
      <c r="AE2509" s="6"/>
    </row>
    <row r="2510" spans="1:31" x14ac:dyDescent="0.3">
      <c r="A2510" s="6">
        <v>4331</v>
      </c>
      <c r="B2510" s="6" t="s">
        <v>5084</v>
      </c>
      <c r="C2510" s="6" t="s">
        <v>5085</v>
      </c>
      <c r="D2510" s="6">
        <v>6</v>
      </c>
      <c r="E2510" s="6">
        <v>20</v>
      </c>
      <c r="F2510" s="6"/>
      <c r="G2510" s="6">
        <v>10</v>
      </c>
      <c r="H2510" s="6"/>
      <c r="I2510" s="6"/>
      <c r="J2510" s="6"/>
      <c r="K2510" s="6"/>
      <c r="L2510" s="6"/>
      <c r="M2510" s="6"/>
      <c r="N2510" s="6" t="str">
        <f>VLOOKUP(A2510,web_archive!D:AB,18,FALSE)</f>
        <v>None</v>
      </c>
      <c r="O2510" s="6"/>
      <c r="P2510" s="6">
        <v>136</v>
      </c>
      <c r="Q2510" s="6"/>
      <c r="R2510" s="6"/>
      <c r="S2510" s="6"/>
      <c r="T2510" s="6"/>
      <c r="U2510" s="6" t="s">
        <v>12636</v>
      </c>
      <c r="V2510" s="6" t="s">
        <v>16333</v>
      </c>
      <c r="W2510" s="6" t="s">
        <v>12404</v>
      </c>
      <c r="X2510" s="6" t="s">
        <v>12299</v>
      </c>
      <c r="Y2510" s="6" t="s">
        <v>12299</v>
      </c>
      <c r="Z2510" s="6"/>
      <c r="AA2510" s="6"/>
      <c r="AB2510" s="6"/>
      <c r="AC2510" s="6"/>
      <c r="AD2510" s="6"/>
      <c r="AE2510" s="6"/>
    </row>
    <row r="2511" spans="1:31" x14ac:dyDescent="0.3">
      <c r="A2511" s="6">
        <v>4332</v>
      </c>
      <c r="B2511" s="6" t="s">
        <v>10501</v>
      </c>
      <c r="C2511" s="6" t="s">
        <v>10502</v>
      </c>
      <c r="D2511" s="6">
        <v>6</v>
      </c>
      <c r="E2511" s="6">
        <v>20</v>
      </c>
      <c r="F2511" s="6"/>
      <c r="G2511" s="6">
        <v>10</v>
      </c>
      <c r="H2511" s="6"/>
      <c r="I2511" s="6"/>
      <c r="J2511" s="6"/>
      <c r="K2511" s="6"/>
      <c r="L2511" s="6"/>
      <c r="M2511" s="6"/>
      <c r="N2511" s="6" t="str">
        <f>VLOOKUP(A2511,web_archive!D:AB,18,FALSE)</f>
        <v>None</v>
      </c>
      <c r="O2511" s="6"/>
      <c r="P2511" s="6">
        <v>16</v>
      </c>
      <c r="Q2511" s="6"/>
      <c r="R2511" s="6"/>
      <c r="S2511" s="6"/>
      <c r="T2511" s="6"/>
      <c r="U2511" s="6" t="s">
        <v>13138</v>
      </c>
      <c r="V2511" s="6" t="s">
        <v>13256</v>
      </c>
      <c r="W2511" s="6" t="s">
        <v>12368</v>
      </c>
      <c r="X2511" s="6" t="s">
        <v>12299</v>
      </c>
      <c r="Y2511" s="6" t="s">
        <v>12299</v>
      </c>
      <c r="Z2511" s="6"/>
      <c r="AA2511" s="6"/>
      <c r="AB2511" s="6"/>
      <c r="AC2511" s="6"/>
      <c r="AD2511" s="6"/>
      <c r="AE2511" s="6"/>
    </row>
    <row r="2512" spans="1:31" x14ac:dyDescent="0.3">
      <c r="A2512" s="6">
        <v>4333</v>
      </c>
      <c r="B2512" s="6" t="s">
        <v>10367</v>
      </c>
      <c r="C2512" s="6" t="s">
        <v>10368</v>
      </c>
      <c r="D2512" s="6">
        <v>6</v>
      </c>
      <c r="E2512" s="6">
        <v>20</v>
      </c>
      <c r="F2512" s="6"/>
      <c r="G2512" s="6">
        <v>10</v>
      </c>
      <c r="H2512" s="6"/>
      <c r="I2512" s="6"/>
      <c r="J2512" s="6"/>
      <c r="K2512" s="6"/>
      <c r="L2512" s="6"/>
      <c r="M2512" s="6"/>
      <c r="N2512" s="6" t="str">
        <f>VLOOKUP(A2512,web_archive!D:AB,18,FALSE)</f>
        <v>None</v>
      </c>
      <c r="O2512" s="6"/>
      <c r="P2512" s="6">
        <v>16</v>
      </c>
      <c r="Q2512" s="6"/>
      <c r="R2512" s="6"/>
      <c r="S2512" s="6"/>
      <c r="T2512" s="6"/>
      <c r="U2512" s="6" t="s">
        <v>16334</v>
      </c>
      <c r="V2512" s="6" t="s">
        <v>12837</v>
      </c>
      <c r="W2512" s="6">
        <v>3000</v>
      </c>
      <c r="X2512" s="6" t="s">
        <v>16335</v>
      </c>
      <c r="Y2512" s="6" t="s">
        <v>12299</v>
      </c>
      <c r="Z2512" s="6" t="s">
        <v>12299</v>
      </c>
      <c r="AA2512" s="6"/>
      <c r="AB2512" s="6"/>
      <c r="AC2512" s="6"/>
      <c r="AD2512" s="6"/>
      <c r="AE2512" s="6"/>
    </row>
    <row r="2513" spans="1:30" x14ac:dyDescent="0.3">
      <c r="A2513" s="6">
        <v>4334</v>
      </c>
      <c r="B2513" s="6" t="s">
        <v>7142</v>
      </c>
      <c r="C2513" s="6" t="s">
        <v>7143</v>
      </c>
      <c r="D2513" s="6">
        <v>6</v>
      </c>
      <c r="E2513" s="6">
        <v>20</v>
      </c>
      <c r="F2513" s="6"/>
      <c r="G2513" s="6">
        <v>10</v>
      </c>
      <c r="H2513" s="6"/>
      <c r="I2513" s="6"/>
      <c r="J2513" s="6"/>
      <c r="K2513" s="6"/>
      <c r="L2513" s="6"/>
      <c r="M2513" s="6"/>
      <c r="N2513" s="6" t="str">
        <f>VLOOKUP(A2513,web_archive!D:AB,18,FALSE)</f>
        <v>None</v>
      </c>
      <c r="O2513" s="6"/>
      <c r="P2513" s="6">
        <v>4</v>
      </c>
      <c r="Q2513" s="6"/>
      <c r="R2513" s="6"/>
      <c r="S2513" s="6"/>
      <c r="T2513" s="6"/>
      <c r="U2513" s="6" t="s">
        <v>13389</v>
      </c>
      <c r="V2513" s="6" t="s">
        <v>14737</v>
      </c>
      <c r="W2513" s="6" t="s">
        <v>13179</v>
      </c>
      <c r="X2513" s="6" t="s">
        <v>12489</v>
      </c>
      <c r="Y2513" s="6" t="s">
        <v>12299</v>
      </c>
      <c r="Z2513" s="6" t="s">
        <v>12299</v>
      </c>
      <c r="AA2513" s="6"/>
      <c r="AB2513" s="6"/>
      <c r="AC2513" s="6"/>
      <c r="AD2513" s="6"/>
    </row>
    <row r="2514" spans="1:30" x14ac:dyDescent="0.3">
      <c r="A2514" s="6">
        <v>4335</v>
      </c>
      <c r="B2514" s="6" t="s">
        <v>7681</v>
      </c>
      <c r="C2514" s="6" t="s">
        <v>7682</v>
      </c>
      <c r="D2514" s="6">
        <v>6</v>
      </c>
      <c r="E2514" s="6">
        <v>20</v>
      </c>
      <c r="F2514" s="6"/>
      <c r="G2514" s="6">
        <v>10</v>
      </c>
      <c r="H2514" s="6"/>
      <c r="I2514" s="6"/>
      <c r="J2514" s="6"/>
      <c r="K2514" s="6"/>
      <c r="L2514" s="6"/>
      <c r="M2514" s="6"/>
      <c r="N2514" s="6" t="str">
        <f>VLOOKUP(A2514,web_archive!D:AB,18,FALSE)</f>
        <v>None</v>
      </c>
      <c r="O2514" s="6"/>
      <c r="P2514" s="6">
        <v>2</v>
      </c>
      <c r="Q2514" s="6"/>
      <c r="R2514" s="6"/>
      <c r="S2514" s="6"/>
      <c r="T2514" s="6"/>
      <c r="U2514" s="6" t="s">
        <v>12919</v>
      </c>
      <c r="V2514" s="6" t="s">
        <v>13594</v>
      </c>
      <c r="W2514" s="6" t="s">
        <v>14450</v>
      </c>
      <c r="X2514" s="6" t="s">
        <v>13592</v>
      </c>
      <c r="Y2514" s="6" t="s">
        <v>12491</v>
      </c>
      <c r="Z2514" s="6" t="s">
        <v>12299</v>
      </c>
      <c r="AA2514" s="6" t="s">
        <v>13342</v>
      </c>
      <c r="AB2514" s="6" t="s">
        <v>12831</v>
      </c>
      <c r="AC2514" s="6"/>
      <c r="AD2514" s="6"/>
    </row>
    <row r="2515" spans="1:30" x14ac:dyDescent="0.3">
      <c r="A2515" s="6">
        <v>4336</v>
      </c>
      <c r="B2515" s="6" t="s">
        <v>10277</v>
      </c>
      <c r="C2515" s="6" t="s">
        <v>10278</v>
      </c>
      <c r="D2515" s="6">
        <v>6</v>
      </c>
      <c r="E2515" s="6">
        <v>20</v>
      </c>
      <c r="F2515" s="6"/>
      <c r="G2515" s="6">
        <v>10</v>
      </c>
      <c r="H2515" s="6"/>
      <c r="I2515" s="6"/>
      <c r="J2515" s="6"/>
      <c r="K2515" s="6"/>
      <c r="L2515" s="6"/>
      <c r="M2515" s="6"/>
      <c r="N2515" s="6" t="str">
        <f>VLOOKUP(A2515,web_archive!D:AB,18,FALSE)</f>
        <v>None</v>
      </c>
      <c r="O2515" s="6"/>
      <c r="P2515" s="6">
        <v>769</v>
      </c>
      <c r="Q2515" s="6"/>
      <c r="R2515" s="6"/>
      <c r="S2515" s="6"/>
      <c r="T2515" s="6"/>
      <c r="U2515" s="6" t="s">
        <v>14556</v>
      </c>
      <c r="V2515" s="6" t="s">
        <v>15122</v>
      </c>
      <c r="W2515" s="6" t="s">
        <v>12670</v>
      </c>
      <c r="X2515" s="6" t="s">
        <v>12581</v>
      </c>
      <c r="Y2515" s="6" t="s">
        <v>12299</v>
      </c>
      <c r="Z2515" s="6" t="s">
        <v>12299</v>
      </c>
      <c r="AA2515" s="6"/>
      <c r="AB2515" s="6"/>
      <c r="AC2515" s="6"/>
      <c r="AD2515" s="6"/>
    </row>
    <row r="2516" spans="1:30" x14ac:dyDescent="0.3">
      <c r="A2516" s="6">
        <v>4337</v>
      </c>
      <c r="B2516" s="6" t="s">
        <v>7831</v>
      </c>
      <c r="C2516" s="6" t="s">
        <v>7832</v>
      </c>
      <c r="D2516" s="6">
        <v>6</v>
      </c>
      <c r="E2516" s="6">
        <v>20</v>
      </c>
      <c r="F2516" s="6"/>
      <c r="G2516" s="6">
        <v>10</v>
      </c>
      <c r="H2516" s="6"/>
      <c r="I2516" s="6"/>
      <c r="J2516" s="6"/>
      <c r="K2516" s="6"/>
      <c r="L2516" s="6"/>
      <c r="M2516" s="6"/>
      <c r="N2516" s="6" t="str">
        <f>VLOOKUP(A2516,web_archive!D:AB,18,FALSE)</f>
        <v>None</v>
      </c>
      <c r="O2516" s="6"/>
      <c r="P2516" s="6">
        <v>16</v>
      </c>
      <c r="Q2516" s="6"/>
      <c r="R2516" s="6"/>
      <c r="S2516" s="6"/>
      <c r="T2516" s="6"/>
      <c r="U2516" s="6" t="s">
        <v>13138</v>
      </c>
      <c r="V2516" s="6" t="s">
        <v>16238</v>
      </c>
      <c r="W2516" s="6" t="s">
        <v>13639</v>
      </c>
      <c r="X2516" s="6" t="s">
        <v>12299</v>
      </c>
      <c r="Y2516" s="6" t="s">
        <v>12299</v>
      </c>
      <c r="Z2516" s="6"/>
      <c r="AA2516" s="6"/>
      <c r="AB2516" s="6"/>
      <c r="AC2516" s="6"/>
      <c r="AD2516" s="6"/>
    </row>
    <row r="2517" spans="1:30" x14ac:dyDescent="0.3">
      <c r="A2517" s="6">
        <v>4338</v>
      </c>
      <c r="B2517" s="6" t="s">
        <v>7158</v>
      </c>
      <c r="C2517" s="6" t="s">
        <v>7159</v>
      </c>
      <c r="D2517" s="6">
        <v>6</v>
      </c>
      <c r="E2517" s="6">
        <v>20</v>
      </c>
      <c r="F2517" s="6"/>
      <c r="G2517" s="6">
        <v>10</v>
      </c>
      <c r="H2517" s="6"/>
      <c r="I2517" s="6"/>
      <c r="J2517" s="6"/>
      <c r="K2517" s="6"/>
      <c r="L2517" s="6"/>
      <c r="M2517" s="6"/>
      <c r="N2517" s="6" t="str">
        <f>VLOOKUP(A2517,web_archive!D:AB,18,FALSE)</f>
        <v>None</v>
      </c>
      <c r="O2517" s="6"/>
      <c r="P2517" s="6">
        <v>16</v>
      </c>
      <c r="Q2517" s="6"/>
      <c r="R2517" s="6"/>
      <c r="S2517" s="6"/>
      <c r="T2517" s="6"/>
      <c r="U2517" s="6" t="s">
        <v>12660</v>
      </c>
      <c r="V2517" s="6" t="s">
        <v>16336</v>
      </c>
      <c r="W2517" s="6" t="s">
        <v>12299</v>
      </c>
      <c r="X2517" s="6" t="s">
        <v>12299</v>
      </c>
      <c r="Y2517" s="6"/>
      <c r="Z2517" s="6"/>
      <c r="AA2517" s="6"/>
      <c r="AB2517" s="6"/>
      <c r="AC2517" s="6"/>
      <c r="AD2517" s="6"/>
    </row>
    <row r="2518" spans="1:30" x14ac:dyDescent="0.3">
      <c r="A2518" s="6">
        <v>4339</v>
      </c>
      <c r="B2518" s="6" t="s">
        <v>6673</v>
      </c>
      <c r="C2518" s="6" t="s">
        <v>6674</v>
      </c>
      <c r="D2518" s="6">
        <v>6</v>
      </c>
      <c r="E2518" s="6">
        <v>20</v>
      </c>
      <c r="F2518" s="6"/>
      <c r="G2518" s="6">
        <v>10</v>
      </c>
      <c r="H2518" s="6"/>
      <c r="I2518" s="6"/>
      <c r="J2518" s="6"/>
      <c r="K2518" s="6"/>
      <c r="L2518" s="6"/>
      <c r="M2518" s="6"/>
      <c r="N2518" s="6" t="str">
        <f>VLOOKUP(A2518,web_archive!D:AB,18,FALSE)</f>
        <v>None</v>
      </c>
      <c r="O2518" s="6"/>
      <c r="P2518" s="6">
        <v>16</v>
      </c>
      <c r="Q2518" s="6"/>
      <c r="R2518" s="6"/>
      <c r="S2518" s="6"/>
      <c r="T2518" s="6"/>
      <c r="U2518" s="6" t="s">
        <v>13138</v>
      </c>
      <c r="V2518" s="6" t="s">
        <v>16337</v>
      </c>
      <c r="W2518" s="6" t="s">
        <v>12404</v>
      </c>
      <c r="X2518" s="6" t="s">
        <v>12299</v>
      </c>
      <c r="Y2518" s="6" t="s">
        <v>12299</v>
      </c>
      <c r="Z2518" s="6"/>
      <c r="AA2518" s="6"/>
      <c r="AB2518" s="6"/>
      <c r="AC2518" s="6"/>
      <c r="AD2518" s="6"/>
    </row>
    <row r="2519" spans="1:30" x14ac:dyDescent="0.3">
      <c r="A2519" s="6">
        <v>4340</v>
      </c>
      <c r="B2519" s="6" t="s">
        <v>9920</v>
      </c>
      <c r="C2519" s="6" t="s">
        <v>9921</v>
      </c>
      <c r="D2519" s="6">
        <v>6</v>
      </c>
      <c r="E2519" s="6">
        <v>20</v>
      </c>
      <c r="F2519" s="6"/>
      <c r="G2519" s="6">
        <v>10</v>
      </c>
      <c r="H2519" s="6"/>
      <c r="I2519" s="6"/>
      <c r="J2519" s="6"/>
      <c r="K2519" s="6"/>
      <c r="L2519" s="6"/>
      <c r="M2519" s="6"/>
      <c r="N2519" s="6" t="str">
        <f>VLOOKUP(A2519,web_archive!D:AB,18,FALSE)</f>
        <v>None</v>
      </c>
      <c r="O2519" s="6"/>
      <c r="P2519" s="6">
        <v>32</v>
      </c>
      <c r="Q2519" s="6"/>
      <c r="R2519" s="6"/>
      <c r="S2519" s="6"/>
      <c r="T2519" s="6"/>
      <c r="U2519" s="6" t="s">
        <v>12978</v>
      </c>
      <c r="V2519" s="6" t="s">
        <v>13041</v>
      </c>
      <c r="W2519" s="6" t="s">
        <v>12486</v>
      </c>
      <c r="X2519" s="6" t="s">
        <v>12299</v>
      </c>
      <c r="Y2519" s="6" t="s">
        <v>12299</v>
      </c>
      <c r="Z2519" s="6"/>
      <c r="AA2519" s="6"/>
      <c r="AB2519" s="6"/>
      <c r="AC2519" s="6"/>
      <c r="AD2519" s="6"/>
    </row>
    <row r="2520" spans="1:30" x14ac:dyDescent="0.3">
      <c r="A2520" s="6">
        <v>4341</v>
      </c>
      <c r="B2520" s="6" t="s">
        <v>6638</v>
      </c>
      <c r="C2520" s="6" t="s">
        <v>6639</v>
      </c>
      <c r="D2520" s="6">
        <v>6</v>
      </c>
      <c r="E2520" s="6">
        <v>20</v>
      </c>
      <c r="F2520" s="6"/>
      <c r="G2520" s="6">
        <v>10</v>
      </c>
      <c r="H2520" s="6"/>
      <c r="I2520" s="6"/>
      <c r="J2520" s="6"/>
      <c r="K2520" s="6"/>
      <c r="L2520" s="6"/>
      <c r="M2520" s="6"/>
      <c r="N2520" s="6" t="str">
        <f>VLOOKUP(A2520,web_archive!D:AB,18,FALSE)</f>
        <v>None</v>
      </c>
      <c r="O2520" s="6"/>
      <c r="P2520" s="6">
        <v>2</v>
      </c>
      <c r="Q2520" s="6"/>
      <c r="R2520" s="6"/>
      <c r="S2520" s="6"/>
      <c r="T2520" s="6"/>
      <c r="U2520" s="6" t="s">
        <v>12702</v>
      </c>
      <c r="V2520" s="6" t="s">
        <v>16338</v>
      </c>
      <c r="W2520" s="6">
        <v>1</v>
      </c>
      <c r="X2520" s="6" t="s">
        <v>12370</v>
      </c>
      <c r="Y2520" s="6" t="s">
        <v>12299</v>
      </c>
      <c r="Z2520" s="6" t="s">
        <v>12299</v>
      </c>
      <c r="AA2520" s="6"/>
      <c r="AB2520" s="6"/>
      <c r="AC2520" s="6"/>
      <c r="AD2520" s="6"/>
    </row>
    <row r="2521" spans="1:30" x14ac:dyDescent="0.3">
      <c r="A2521" s="6">
        <v>4342</v>
      </c>
      <c r="B2521" s="6" t="s">
        <v>8586</v>
      </c>
      <c r="C2521" s="6" t="s">
        <v>16339</v>
      </c>
      <c r="D2521" s="6">
        <v>6</v>
      </c>
      <c r="E2521" s="6">
        <v>20</v>
      </c>
      <c r="F2521" s="6"/>
      <c r="G2521" s="6">
        <v>10</v>
      </c>
      <c r="H2521" s="6"/>
      <c r="I2521" s="6"/>
      <c r="J2521" s="6"/>
      <c r="K2521" s="6"/>
      <c r="L2521" s="6"/>
      <c r="M2521" s="6"/>
      <c r="N2521" s="6" t="e">
        <f>VLOOKUP(A2521,web_archive!D:AB,18,FALSE)</f>
        <v>#N/A</v>
      </c>
      <c r="O2521" s="6"/>
      <c r="P2521" s="6">
        <v>16</v>
      </c>
      <c r="Q2521" s="6"/>
      <c r="R2521" s="6"/>
      <c r="S2521" s="6"/>
      <c r="T2521" s="6"/>
      <c r="U2521" s="6" t="s">
        <v>12660</v>
      </c>
      <c r="V2521" s="6" t="s">
        <v>16340</v>
      </c>
      <c r="W2521" s="6" t="s">
        <v>14868</v>
      </c>
      <c r="X2521" s="6" t="s">
        <v>12298</v>
      </c>
      <c r="Y2521" s="6" t="s">
        <v>12299</v>
      </c>
      <c r="Z2521" s="6" t="s">
        <v>12299</v>
      </c>
      <c r="AA2521" s="6"/>
      <c r="AB2521" s="6"/>
      <c r="AC2521" s="6"/>
      <c r="AD2521" s="6"/>
    </row>
    <row r="2522" spans="1:30" x14ac:dyDescent="0.3">
      <c r="A2522" s="6">
        <v>4343</v>
      </c>
      <c r="B2522" s="6" t="s">
        <v>6774</v>
      </c>
      <c r="C2522" s="6" t="s">
        <v>6775</v>
      </c>
      <c r="D2522" s="6">
        <v>6</v>
      </c>
      <c r="E2522" s="6">
        <v>20</v>
      </c>
      <c r="F2522" s="6"/>
      <c r="G2522" s="6">
        <v>10</v>
      </c>
      <c r="H2522" s="6"/>
      <c r="I2522" s="6"/>
      <c r="J2522" s="6"/>
      <c r="K2522" s="6"/>
      <c r="L2522" s="6"/>
      <c r="M2522" s="6"/>
      <c r="N2522" s="6" t="str">
        <f>VLOOKUP(A2522,web_archive!D:AB,18,FALSE)</f>
        <v>None</v>
      </c>
      <c r="O2522" s="6"/>
      <c r="P2522" s="6">
        <v>769</v>
      </c>
      <c r="Q2522" s="6"/>
      <c r="R2522" s="6"/>
      <c r="S2522" s="6"/>
      <c r="T2522" s="6"/>
      <c r="U2522" s="6" t="s">
        <v>12787</v>
      </c>
      <c r="V2522" s="6" t="s">
        <v>12600</v>
      </c>
      <c r="W2522" s="6" t="s">
        <v>12299</v>
      </c>
      <c r="X2522" s="6" t="s">
        <v>12299</v>
      </c>
      <c r="Y2522" s="6"/>
      <c r="Z2522" s="6"/>
      <c r="AA2522" s="6"/>
      <c r="AB2522" s="6"/>
      <c r="AC2522" s="6"/>
      <c r="AD2522" s="6"/>
    </row>
    <row r="2523" spans="1:30" x14ac:dyDescent="0.3">
      <c r="A2523" s="6">
        <v>4344</v>
      </c>
      <c r="B2523" s="6" t="s">
        <v>390</v>
      </c>
      <c r="C2523" s="6" t="s">
        <v>391</v>
      </c>
      <c r="D2523" s="6">
        <v>6</v>
      </c>
      <c r="E2523" s="6">
        <v>20</v>
      </c>
      <c r="F2523" s="6"/>
      <c r="G2523" s="6">
        <v>10</v>
      </c>
      <c r="H2523" s="6"/>
      <c r="I2523" s="6"/>
      <c r="J2523" s="6"/>
      <c r="K2523" s="6"/>
      <c r="L2523" s="6"/>
      <c r="M2523" s="6"/>
      <c r="N2523" s="6" t="e">
        <f>VLOOKUP(A2523,web_archive!D:AB,18,FALSE)</f>
        <v>#N/A</v>
      </c>
      <c r="O2523" s="6"/>
      <c r="P2523" s="6">
        <v>136</v>
      </c>
      <c r="Q2523" s="6"/>
      <c r="R2523" s="6"/>
      <c r="S2523" s="6"/>
      <c r="T2523" s="6"/>
      <c r="U2523" s="6" t="s">
        <v>14025</v>
      </c>
      <c r="V2523" s="6">
        <v>12058</v>
      </c>
      <c r="W2523" s="6" t="s">
        <v>14784</v>
      </c>
      <c r="X2523" s="6" t="s">
        <v>12370</v>
      </c>
      <c r="Y2523" s="6" t="s">
        <v>12299</v>
      </c>
      <c r="Z2523" s="6" t="s">
        <v>12299</v>
      </c>
      <c r="AA2523" s="6"/>
      <c r="AB2523" s="6"/>
      <c r="AC2523" s="6"/>
      <c r="AD2523" s="6"/>
    </row>
    <row r="2524" spans="1:30" x14ac:dyDescent="0.3">
      <c r="A2524" s="6">
        <v>4345</v>
      </c>
      <c r="B2524" s="6" t="s">
        <v>5169</v>
      </c>
      <c r="C2524" s="6" t="s">
        <v>5170</v>
      </c>
      <c r="D2524" s="6">
        <v>6</v>
      </c>
      <c r="E2524" s="6">
        <v>20</v>
      </c>
      <c r="F2524" s="6"/>
      <c r="G2524" s="6">
        <v>10</v>
      </c>
      <c r="H2524" s="6"/>
      <c r="I2524" s="6"/>
      <c r="J2524" s="6"/>
      <c r="K2524" s="6"/>
      <c r="L2524" s="6"/>
      <c r="M2524" s="6"/>
      <c r="N2524" s="6" t="str">
        <f>VLOOKUP(A2524,web_archive!D:AB,18,FALSE)</f>
        <v>None</v>
      </c>
      <c r="O2524" s="6"/>
      <c r="P2524" s="6">
        <v>2</v>
      </c>
      <c r="Q2524" s="6"/>
      <c r="R2524" s="6"/>
      <c r="S2524" s="6"/>
      <c r="T2524" s="6"/>
      <c r="U2524" s="6" t="s">
        <v>12919</v>
      </c>
      <c r="V2524" s="6" t="s">
        <v>13283</v>
      </c>
      <c r="W2524" s="6" t="s">
        <v>14450</v>
      </c>
      <c r="X2524" s="6" t="s">
        <v>14224</v>
      </c>
      <c r="Y2524" s="6" t="s">
        <v>14450</v>
      </c>
      <c r="Z2524" s="6" t="s">
        <v>14414</v>
      </c>
      <c r="AA2524" s="6" t="s">
        <v>12491</v>
      </c>
      <c r="AB2524" s="6" t="s">
        <v>12299</v>
      </c>
      <c r="AC2524" s="6" t="s">
        <v>13342</v>
      </c>
      <c r="AD2524" s="6" t="s">
        <v>12831</v>
      </c>
    </row>
    <row r="2525" spans="1:30" x14ac:dyDescent="0.3">
      <c r="A2525" s="6">
        <v>4346</v>
      </c>
      <c r="B2525" s="6" t="s">
        <v>10948</v>
      </c>
      <c r="C2525" s="6" t="s">
        <v>10949</v>
      </c>
      <c r="D2525" s="6">
        <v>6</v>
      </c>
      <c r="E2525" s="6">
        <v>20</v>
      </c>
      <c r="F2525" s="6"/>
      <c r="G2525" s="6">
        <v>10</v>
      </c>
      <c r="H2525" s="6"/>
      <c r="I2525" s="6"/>
      <c r="J2525" s="6"/>
      <c r="K2525" s="6"/>
      <c r="L2525" s="6"/>
      <c r="M2525" s="6"/>
      <c r="N2525" s="6" t="str">
        <f>VLOOKUP(A2525,web_archive!D:AB,18,FALSE)</f>
        <v>None</v>
      </c>
      <c r="O2525" s="6"/>
      <c r="P2525" s="6">
        <v>16</v>
      </c>
      <c r="Q2525" s="6"/>
      <c r="R2525" s="6"/>
      <c r="S2525" s="6"/>
      <c r="T2525" s="6"/>
      <c r="U2525" s="6" t="s">
        <v>12691</v>
      </c>
      <c r="V2525" s="6" t="s">
        <v>16341</v>
      </c>
      <c r="W2525" s="6" t="s">
        <v>12299</v>
      </c>
      <c r="X2525" s="6" t="s">
        <v>12299</v>
      </c>
      <c r="Y2525" s="6"/>
      <c r="Z2525" s="6"/>
      <c r="AA2525" s="6"/>
      <c r="AB2525" s="6"/>
      <c r="AC2525" s="6"/>
      <c r="AD2525" s="6"/>
    </row>
    <row r="2526" spans="1:30" x14ac:dyDescent="0.3">
      <c r="A2526" s="6">
        <v>4347</v>
      </c>
      <c r="B2526" s="6" t="s">
        <v>540</v>
      </c>
      <c r="C2526" s="6" t="s">
        <v>541</v>
      </c>
      <c r="D2526" s="6">
        <v>6</v>
      </c>
      <c r="E2526" s="6">
        <v>20</v>
      </c>
      <c r="F2526" s="6"/>
      <c r="G2526" s="6">
        <v>10</v>
      </c>
      <c r="H2526" s="6"/>
      <c r="I2526" s="6"/>
      <c r="J2526" s="6"/>
      <c r="K2526" s="6"/>
      <c r="L2526" s="6"/>
      <c r="M2526" s="6"/>
      <c r="N2526" s="6" t="e">
        <f>VLOOKUP(A2526,web_archive!D:AB,18,FALSE)</f>
        <v>#N/A</v>
      </c>
      <c r="O2526" s="6"/>
      <c r="P2526" s="6">
        <v>136</v>
      </c>
      <c r="Q2526" s="6"/>
      <c r="R2526" s="6"/>
      <c r="S2526" s="6"/>
      <c r="T2526" s="6"/>
      <c r="U2526" s="6" t="s">
        <v>14025</v>
      </c>
      <c r="V2526" s="6">
        <v>12053</v>
      </c>
      <c r="W2526" s="6" t="s">
        <v>12616</v>
      </c>
      <c r="X2526" s="6" t="s">
        <v>12370</v>
      </c>
      <c r="Y2526" s="6" t="s">
        <v>12299</v>
      </c>
      <c r="Z2526" s="6" t="s">
        <v>12299</v>
      </c>
      <c r="AA2526" s="6"/>
      <c r="AB2526" s="6"/>
      <c r="AC2526" s="6"/>
      <c r="AD2526" s="6"/>
    </row>
    <row r="2527" spans="1:30" x14ac:dyDescent="0.3">
      <c r="A2527" s="6">
        <v>4348</v>
      </c>
      <c r="B2527" s="6" t="s">
        <v>10585</v>
      </c>
      <c r="C2527" s="6" t="s">
        <v>10586</v>
      </c>
      <c r="D2527" s="6">
        <v>6</v>
      </c>
      <c r="E2527" s="6">
        <v>20</v>
      </c>
      <c r="F2527" s="6"/>
      <c r="G2527" s="6">
        <v>10</v>
      </c>
      <c r="H2527" s="6"/>
      <c r="I2527" s="6"/>
      <c r="J2527" s="6"/>
      <c r="K2527" s="6"/>
      <c r="L2527" s="6"/>
      <c r="M2527" s="6"/>
      <c r="N2527" s="6" t="str">
        <f>VLOOKUP(A2527,web_archive!D:AB,18,FALSE)</f>
        <v>None</v>
      </c>
      <c r="O2527" s="6"/>
      <c r="P2527" s="6">
        <v>136</v>
      </c>
      <c r="Q2527" s="6"/>
      <c r="R2527" s="6"/>
      <c r="S2527" s="6"/>
      <c r="T2527" s="6"/>
      <c r="U2527" s="6" t="s">
        <v>12702</v>
      </c>
      <c r="V2527" s="6" t="s">
        <v>16342</v>
      </c>
      <c r="W2527" s="6">
        <v>1</v>
      </c>
      <c r="X2527" s="6" t="s">
        <v>12370</v>
      </c>
      <c r="Y2527" s="6" t="s">
        <v>12299</v>
      </c>
      <c r="Z2527" s="6" t="s">
        <v>12299</v>
      </c>
      <c r="AA2527" s="6"/>
      <c r="AB2527" s="6"/>
      <c r="AC2527" s="6"/>
      <c r="AD2527" s="6"/>
    </row>
    <row r="2528" spans="1:30" x14ac:dyDescent="0.3">
      <c r="A2528" s="6">
        <v>4349</v>
      </c>
      <c r="B2528" s="6" t="s">
        <v>3663</v>
      </c>
      <c r="C2528" s="6" t="s">
        <v>3664</v>
      </c>
      <c r="D2528" s="6">
        <v>6</v>
      </c>
      <c r="E2528" s="6">
        <v>20</v>
      </c>
      <c r="F2528" s="6"/>
      <c r="G2528" s="6">
        <v>10</v>
      </c>
      <c r="H2528" s="6"/>
      <c r="I2528" s="6"/>
      <c r="J2528" s="6"/>
      <c r="K2528" s="6"/>
      <c r="L2528" s="6"/>
      <c r="M2528" s="6"/>
      <c r="N2528" s="6" t="str">
        <f>VLOOKUP(A2528,web_archive!D:AB,18,FALSE)</f>
        <v>None</v>
      </c>
      <c r="O2528" s="6"/>
      <c r="P2528" s="6">
        <v>136</v>
      </c>
      <c r="Q2528" s="6"/>
      <c r="R2528" s="6"/>
      <c r="S2528" s="6"/>
      <c r="T2528" s="6"/>
      <c r="U2528" s="6" t="s">
        <v>16318</v>
      </c>
      <c r="V2528" s="6" t="s">
        <v>16343</v>
      </c>
      <c r="W2528" s="6">
        <v>1</v>
      </c>
      <c r="X2528" s="6">
        <v>50</v>
      </c>
      <c r="Y2528" s="6" t="s">
        <v>12298</v>
      </c>
      <c r="Z2528" s="6" t="s">
        <v>12299</v>
      </c>
      <c r="AA2528" s="6" t="s">
        <v>12299</v>
      </c>
      <c r="AB2528" s="6"/>
      <c r="AC2528" s="6"/>
      <c r="AD2528" s="6"/>
    </row>
    <row r="2529" spans="1:31" x14ac:dyDescent="0.3">
      <c r="A2529" s="6">
        <v>4350</v>
      </c>
      <c r="B2529" s="6" t="s">
        <v>8161</v>
      </c>
      <c r="C2529" s="6" t="s">
        <v>8162</v>
      </c>
      <c r="D2529" s="6">
        <v>6</v>
      </c>
      <c r="E2529" s="6">
        <v>20</v>
      </c>
      <c r="F2529" s="6"/>
      <c r="G2529" s="6">
        <v>10</v>
      </c>
      <c r="H2529" s="6"/>
      <c r="I2529" s="6"/>
      <c r="J2529" s="6"/>
      <c r="K2529" s="6"/>
      <c r="L2529" s="6"/>
      <c r="M2529" s="6"/>
      <c r="N2529" s="6" t="str">
        <f>VLOOKUP(A2529,web_archive!D:AB,18,FALSE)</f>
        <v>None</v>
      </c>
      <c r="O2529" s="6"/>
      <c r="P2529" s="6">
        <v>2</v>
      </c>
      <c r="Q2529" s="6"/>
      <c r="R2529" s="6"/>
      <c r="S2529" s="6"/>
      <c r="T2529" s="6"/>
      <c r="U2529" s="6" t="s">
        <v>12919</v>
      </c>
      <c r="V2529" s="6" t="s">
        <v>12705</v>
      </c>
      <c r="W2529" s="6" t="s">
        <v>14436</v>
      </c>
      <c r="X2529" s="6" t="s">
        <v>13762</v>
      </c>
      <c r="Y2529" s="6" t="s">
        <v>12404</v>
      </c>
      <c r="Z2529" s="6" t="s">
        <v>12299</v>
      </c>
      <c r="AA2529" s="6" t="s">
        <v>13342</v>
      </c>
      <c r="AB2529" s="6" t="s">
        <v>12831</v>
      </c>
      <c r="AC2529" s="6"/>
      <c r="AD2529" s="6"/>
      <c r="AE2529" s="6"/>
    </row>
    <row r="2530" spans="1:31" x14ac:dyDescent="0.3">
      <c r="A2530" s="6">
        <v>4351</v>
      </c>
      <c r="B2530" s="6" t="s">
        <v>5788</v>
      </c>
      <c r="C2530" s="6" t="s">
        <v>5789</v>
      </c>
      <c r="D2530" s="6">
        <v>6</v>
      </c>
      <c r="E2530" s="6">
        <v>20</v>
      </c>
      <c r="F2530" s="6"/>
      <c r="G2530" s="6">
        <v>10</v>
      </c>
      <c r="H2530" s="6"/>
      <c r="I2530" s="6"/>
      <c r="J2530" s="6"/>
      <c r="K2530" s="6"/>
      <c r="L2530" s="6"/>
      <c r="M2530" s="6"/>
      <c r="N2530" s="6" t="str">
        <f>VLOOKUP(A2530,web_archive!D:AB,18,FALSE)</f>
        <v>None</v>
      </c>
      <c r="O2530" s="6"/>
      <c r="P2530" s="6">
        <v>4</v>
      </c>
      <c r="Q2530" s="6"/>
      <c r="R2530" s="6"/>
      <c r="S2530" s="6"/>
      <c r="T2530" s="6"/>
      <c r="U2530" s="6" t="s">
        <v>16344</v>
      </c>
      <c r="V2530" s="6" t="s">
        <v>16345</v>
      </c>
      <c r="W2530" s="6" t="s">
        <v>16346</v>
      </c>
      <c r="X2530" s="6" t="s">
        <v>13744</v>
      </c>
      <c r="Y2530" s="6" t="s">
        <v>12299</v>
      </c>
      <c r="Z2530" s="6" t="s">
        <v>12299</v>
      </c>
      <c r="AA2530" s="6"/>
      <c r="AB2530" s="6"/>
      <c r="AC2530" s="6"/>
      <c r="AD2530" s="6"/>
      <c r="AE2530" s="6"/>
    </row>
    <row r="2531" spans="1:31" x14ac:dyDescent="0.3">
      <c r="A2531" s="6">
        <v>4352</v>
      </c>
      <c r="B2531" s="6" t="s">
        <v>16347</v>
      </c>
      <c r="C2531" s="6" t="s">
        <v>16348</v>
      </c>
      <c r="D2531" s="6">
        <v>6</v>
      </c>
      <c r="E2531" s="6">
        <v>20</v>
      </c>
      <c r="F2531" s="6"/>
      <c r="G2531" s="6">
        <v>10</v>
      </c>
      <c r="H2531" s="6"/>
      <c r="I2531" s="6"/>
      <c r="J2531" s="6"/>
      <c r="K2531" s="6"/>
      <c r="L2531" s="6"/>
      <c r="M2531" s="6"/>
      <c r="N2531" s="6" t="e">
        <f>VLOOKUP(A2531,web_archive!D:AB,18,FALSE)</f>
        <v>#N/A</v>
      </c>
      <c r="O2531" s="6"/>
      <c r="P2531" s="6">
        <v>64</v>
      </c>
      <c r="Q2531" s="6"/>
      <c r="R2531" s="6"/>
      <c r="S2531" s="6"/>
      <c r="T2531" s="6"/>
      <c r="U2531" s="6" t="s">
        <v>12807</v>
      </c>
      <c r="V2531" s="6" t="s">
        <v>16214</v>
      </c>
      <c r="W2531" s="6" t="s">
        <v>15005</v>
      </c>
      <c r="X2531" s="6">
        <v>50</v>
      </c>
      <c r="Y2531" s="6" t="s">
        <v>14981</v>
      </c>
      <c r="Z2531" s="6">
        <v>10</v>
      </c>
      <c r="AA2531" s="6" t="s">
        <v>12581</v>
      </c>
      <c r="AB2531" s="6" t="s">
        <v>12299</v>
      </c>
      <c r="AC2531" s="6" t="s">
        <v>12299</v>
      </c>
      <c r="AD2531" s="6"/>
      <c r="AE2531" s="6"/>
    </row>
    <row r="2532" spans="1:31" x14ac:dyDescent="0.3">
      <c r="A2532" s="6">
        <v>4353</v>
      </c>
      <c r="B2532" s="6" t="s">
        <v>8297</v>
      </c>
      <c r="C2532" s="6" t="s">
        <v>8298</v>
      </c>
      <c r="D2532" s="6">
        <v>6</v>
      </c>
      <c r="E2532" s="6">
        <v>20</v>
      </c>
      <c r="F2532" s="6"/>
      <c r="G2532" s="6">
        <v>10</v>
      </c>
      <c r="H2532" s="6"/>
      <c r="I2532" s="6"/>
      <c r="J2532" s="6"/>
      <c r="K2532" s="6"/>
      <c r="L2532" s="6"/>
      <c r="M2532" s="6"/>
      <c r="N2532" s="6" t="str">
        <f>VLOOKUP(A2532,web_archive!D:AB,18,FALSE)</f>
        <v>None</v>
      </c>
      <c r="O2532" s="6"/>
      <c r="P2532" s="6">
        <v>16</v>
      </c>
      <c r="Q2532" s="6"/>
      <c r="R2532" s="6"/>
      <c r="S2532" s="6"/>
      <c r="T2532" s="6"/>
      <c r="U2532" s="6" t="s">
        <v>13923</v>
      </c>
      <c r="V2532" s="6" t="s">
        <v>16349</v>
      </c>
      <c r="W2532" s="6" t="s">
        <v>12489</v>
      </c>
      <c r="X2532" s="6" t="s">
        <v>12299</v>
      </c>
      <c r="Y2532" s="6" t="s">
        <v>12299</v>
      </c>
      <c r="Z2532" s="6"/>
      <c r="AA2532" s="6"/>
      <c r="AB2532" s="6"/>
      <c r="AC2532" s="6"/>
      <c r="AD2532" s="6"/>
      <c r="AE2532" s="6"/>
    </row>
    <row r="2533" spans="1:31" x14ac:dyDescent="0.3">
      <c r="A2533" s="6">
        <v>4354</v>
      </c>
      <c r="B2533" s="6" t="s">
        <v>4381</v>
      </c>
      <c r="C2533" s="6" t="s">
        <v>4382</v>
      </c>
      <c r="D2533" s="6">
        <v>6</v>
      </c>
      <c r="E2533" s="6">
        <v>20</v>
      </c>
      <c r="F2533" s="6"/>
      <c r="G2533" s="6">
        <v>10</v>
      </c>
      <c r="H2533" s="6"/>
      <c r="I2533" s="6"/>
      <c r="J2533" s="6"/>
      <c r="K2533" s="6"/>
      <c r="L2533" s="6"/>
      <c r="M2533" s="6"/>
      <c r="N2533" s="6" t="str">
        <f>VLOOKUP(A2533,web_archive!D:AB,18,FALSE)</f>
        <v>None</v>
      </c>
      <c r="O2533" s="6"/>
      <c r="P2533" s="6">
        <v>769</v>
      </c>
      <c r="Q2533" s="6"/>
      <c r="R2533" s="6"/>
      <c r="S2533" s="6"/>
      <c r="T2533" s="6"/>
      <c r="U2533" s="6" t="s">
        <v>16350</v>
      </c>
      <c r="V2533" s="6" t="s">
        <v>12862</v>
      </c>
      <c r="W2533" s="6" t="s">
        <v>14834</v>
      </c>
      <c r="X2533" s="6" t="s">
        <v>12620</v>
      </c>
      <c r="Y2533" s="6" t="s">
        <v>16351</v>
      </c>
      <c r="Z2533" s="6" t="s">
        <v>12592</v>
      </c>
      <c r="AA2533" s="6" t="s">
        <v>14012</v>
      </c>
      <c r="AB2533" s="6" t="s">
        <v>12864</v>
      </c>
      <c r="AC2533" s="6" t="s">
        <v>16352</v>
      </c>
      <c r="AD2533" s="6" t="s">
        <v>12299</v>
      </c>
      <c r="AE2533" s="6" t="s">
        <v>12299</v>
      </c>
    </row>
    <row r="2534" spans="1:31" x14ac:dyDescent="0.3">
      <c r="A2534" s="6">
        <v>4355</v>
      </c>
      <c r="B2534" s="6" t="s">
        <v>4822</v>
      </c>
      <c r="C2534" s="6" t="s">
        <v>4823</v>
      </c>
      <c r="D2534" s="6">
        <v>6</v>
      </c>
      <c r="E2534" s="6">
        <v>20</v>
      </c>
      <c r="F2534" s="6"/>
      <c r="G2534" s="6">
        <v>10</v>
      </c>
      <c r="H2534" s="6"/>
      <c r="I2534" s="6"/>
      <c r="J2534" s="6"/>
      <c r="K2534" s="6"/>
      <c r="L2534" s="6"/>
      <c r="M2534" s="6"/>
      <c r="N2534" s="6" t="e">
        <f>VLOOKUP(A2534,web_archive!D:AB,18,FALSE)</f>
        <v>#N/A</v>
      </c>
      <c r="O2534" s="6"/>
      <c r="P2534" s="6">
        <v>136</v>
      </c>
      <c r="Q2534" s="6"/>
      <c r="R2534" s="6"/>
      <c r="S2534" s="6"/>
      <c r="T2534" s="6"/>
      <c r="U2534" s="6" t="s">
        <v>14025</v>
      </c>
      <c r="V2534" s="6">
        <v>12043</v>
      </c>
      <c r="W2534" s="6" t="s">
        <v>12802</v>
      </c>
      <c r="X2534" s="6" t="s">
        <v>12370</v>
      </c>
      <c r="Y2534" s="6" t="s">
        <v>12299</v>
      </c>
      <c r="Z2534" s="6" t="s">
        <v>12299</v>
      </c>
      <c r="AA2534" s="6"/>
      <c r="AB2534" s="6"/>
      <c r="AC2534" s="6"/>
      <c r="AD2534" s="6"/>
      <c r="AE2534" s="6"/>
    </row>
    <row r="2535" spans="1:31" x14ac:dyDescent="0.3">
      <c r="A2535" s="6">
        <v>4356</v>
      </c>
      <c r="B2535" s="6" t="s">
        <v>887</v>
      </c>
      <c r="C2535" s="6" t="s">
        <v>888</v>
      </c>
      <c r="D2535" s="6">
        <v>6</v>
      </c>
      <c r="E2535" s="6">
        <v>20</v>
      </c>
      <c r="F2535" s="6"/>
      <c r="G2535" s="6">
        <v>10</v>
      </c>
      <c r="H2535" s="6"/>
      <c r="I2535" s="6"/>
      <c r="J2535" s="6"/>
      <c r="K2535" s="6"/>
      <c r="L2535" s="6"/>
      <c r="M2535" s="6"/>
      <c r="N2535" s="6" t="str">
        <f>VLOOKUP(A2535,web_archive!D:AB,18,FALSE)</f>
        <v>None</v>
      </c>
      <c r="O2535" s="6"/>
      <c r="P2535" s="6">
        <v>136</v>
      </c>
      <c r="Q2535" s="6"/>
      <c r="R2535" s="6"/>
      <c r="S2535" s="6"/>
      <c r="T2535" s="6"/>
      <c r="U2535" s="6" t="s">
        <v>16353</v>
      </c>
      <c r="V2535" s="6" t="s">
        <v>12368</v>
      </c>
      <c r="W2535" s="6" t="s">
        <v>12299</v>
      </c>
      <c r="X2535" s="6" t="s">
        <v>12299</v>
      </c>
      <c r="Y2535" s="6"/>
      <c r="Z2535" s="6"/>
      <c r="AA2535" s="6"/>
      <c r="AB2535" s="6"/>
      <c r="AC2535" s="6"/>
      <c r="AD2535" s="6"/>
      <c r="AE2535" s="6"/>
    </row>
    <row r="2536" spans="1:31" x14ac:dyDescent="0.3">
      <c r="A2536" s="6">
        <v>4357</v>
      </c>
      <c r="B2536" s="6" t="s">
        <v>701</v>
      </c>
      <c r="C2536" s="6" t="s">
        <v>702</v>
      </c>
      <c r="D2536" s="6">
        <v>6</v>
      </c>
      <c r="E2536" s="6">
        <v>20</v>
      </c>
      <c r="F2536" s="6"/>
      <c r="G2536" s="6">
        <v>10</v>
      </c>
      <c r="H2536" s="6"/>
      <c r="I2536" s="6"/>
      <c r="J2536" s="6"/>
      <c r="K2536" s="6"/>
      <c r="L2536" s="6"/>
      <c r="M2536" s="6"/>
      <c r="N2536" s="6" t="e">
        <f>VLOOKUP(A2536,web_archive!D:AB,18,FALSE)</f>
        <v>#N/A</v>
      </c>
      <c r="O2536" s="6"/>
      <c r="P2536" s="6">
        <v>769</v>
      </c>
      <c r="Q2536" s="6"/>
      <c r="R2536" s="6"/>
      <c r="S2536" s="6"/>
      <c r="T2536" s="6"/>
      <c r="U2536" s="6" t="s">
        <v>16354</v>
      </c>
      <c r="V2536" s="6" t="s">
        <v>14764</v>
      </c>
      <c r="W2536" s="6" t="s">
        <v>12831</v>
      </c>
      <c r="X2536" s="6" t="s">
        <v>12299</v>
      </c>
      <c r="Y2536" s="6" t="s">
        <v>12299</v>
      </c>
      <c r="Z2536" s="6"/>
      <c r="AA2536" s="6"/>
      <c r="AB2536" s="6"/>
      <c r="AC2536" s="6"/>
      <c r="AD2536" s="6"/>
      <c r="AE2536" s="6"/>
    </row>
    <row r="2537" spans="1:31" x14ac:dyDescent="0.3">
      <c r="A2537" s="6">
        <v>4358</v>
      </c>
      <c r="B2537" s="6" t="s">
        <v>8891</v>
      </c>
      <c r="C2537" s="6" t="s">
        <v>8892</v>
      </c>
      <c r="D2537" s="6">
        <v>6</v>
      </c>
      <c r="E2537" s="6">
        <v>20</v>
      </c>
      <c r="F2537" s="6"/>
      <c r="G2537" s="6">
        <v>10</v>
      </c>
      <c r="H2537" s="6"/>
      <c r="I2537" s="6"/>
      <c r="J2537" s="6"/>
      <c r="K2537" s="6"/>
      <c r="L2537" s="6"/>
      <c r="M2537" s="6"/>
      <c r="N2537" s="6" t="str">
        <f>VLOOKUP(A2537,web_archive!D:AB,18,FALSE)</f>
        <v>None</v>
      </c>
      <c r="O2537" s="6"/>
      <c r="P2537" s="6">
        <v>769</v>
      </c>
      <c r="Q2537" s="6"/>
      <c r="R2537" s="6"/>
      <c r="S2537" s="6"/>
      <c r="T2537" s="6"/>
      <c r="U2537" s="6" t="s">
        <v>12691</v>
      </c>
      <c r="V2537" s="6" t="s">
        <v>16355</v>
      </c>
      <c r="W2537" s="6" t="s">
        <v>12299</v>
      </c>
      <c r="X2537" s="6" t="s">
        <v>12299</v>
      </c>
      <c r="Y2537" s="6"/>
      <c r="Z2537" s="6"/>
      <c r="AA2537" s="6"/>
      <c r="AB2537" s="6"/>
      <c r="AC2537" s="6"/>
      <c r="AD2537" s="6"/>
      <c r="AE2537" s="6"/>
    </row>
    <row r="2538" spans="1:31" x14ac:dyDescent="0.3">
      <c r="A2538" s="6">
        <v>4359</v>
      </c>
      <c r="B2538" s="6" t="s">
        <v>683</v>
      </c>
      <c r="C2538" s="6" t="s">
        <v>684</v>
      </c>
      <c r="D2538" s="6">
        <v>6</v>
      </c>
      <c r="E2538" s="6">
        <v>20</v>
      </c>
      <c r="F2538" s="6"/>
      <c r="G2538" s="6">
        <v>10</v>
      </c>
      <c r="H2538" s="6"/>
      <c r="I2538" s="6"/>
      <c r="J2538" s="6"/>
      <c r="K2538" s="6"/>
      <c r="L2538" s="6"/>
      <c r="M2538" s="6"/>
      <c r="N2538" s="6" t="e">
        <f>VLOOKUP(A2538,web_archive!D:AB,18,FALSE)</f>
        <v>#N/A</v>
      </c>
      <c r="O2538" s="6"/>
      <c r="P2538" s="6">
        <v>4</v>
      </c>
      <c r="Q2538" s="6"/>
      <c r="R2538" s="6"/>
      <c r="S2538" s="6"/>
      <c r="T2538" s="6"/>
      <c r="U2538" s="6" t="s">
        <v>16167</v>
      </c>
      <c r="V2538" s="6" t="s">
        <v>12404</v>
      </c>
      <c r="W2538" s="6" t="s">
        <v>12299</v>
      </c>
      <c r="X2538" s="6" t="s">
        <v>16168</v>
      </c>
      <c r="Y2538" s="6"/>
      <c r="Z2538" s="6"/>
      <c r="AA2538" s="6"/>
      <c r="AB2538" s="6"/>
      <c r="AC2538" s="6"/>
      <c r="AD2538" s="6"/>
      <c r="AE2538" s="6"/>
    </row>
    <row r="2539" spans="1:31" x14ac:dyDescent="0.3">
      <c r="A2539" s="6">
        <v>4360</v>
      </c>
      <c r="B2539" s="6" t="s">
        <v>3659</v>
      </c>
      <c r="C2539" s="6" t="s">
        <v>3660</v>
      </c>
      <c r="D2539" s="6">
        <v>6</v>
      </c>
      <c r="E2539" s="6">
        <v>20</v>
      </c>
      <c r="F2539" s="6"/>
      <c r="G2539" s="6">
        <v>10</v>
      </c>
      <c r="H2539" s="6"/>
      <c r="I2539" s="6"/>
      <c r="J2539" s="6"/>
      <c r="K2539" s="6"/>
      <c r="L2539" s="6"/>
      <c r="M2539" s="6"/>
      <c r="N2539" s="6" t="str">
        <f>VLOOKUP(A2539,web_archive!D:AB,18,FALSE)</f>
        <v>None</v>
      </c>
      <c r="O2539" s="6"/>
      <c r="P2539" s="6">
        <v>2</v>
      </c>
      <c r="Q2539" s="6"/>
      <c r="R2539" s="6"/>
      <c r="S2539" s="6"/>
      <c r="T2539" s="6"/>
      <c r="U2539" s="6" t="s">
        <v>16356</v>
      </c>
      <c r="V2539" s="6" t="s">
        <v>12549</v>
      </c>
      <c r="W2539" s="6" t="s">
        <v>16210</v>
      </c>
      <c r="X2539" s="6" t="s">
        <v>12551</v>
      </c>
      <c r="Y2539" s="6" t="s">
        <v>12489</v>
      </c>
      <c r="Z2539" s="6" t="s">
        <v>12299</v>
      </c>
      <c r="AA2539" s="6" t="s">
        <v>12299</v>
      </c>
      <c r="AB2539" s="6"/>
      <c r="AC2539" s="6"/>
      <c r="AD2539" s="6"/>
      <c r="AE2539" s="6"/>
    </row>
    <row r="2540" spans="1:31" x14ac:dyDescent="0.3">
      <c r="A2540" s="6">
        <v>4361</v>
      </c>
      <c r="B2540" s="6" t="s">
        <v>688</v>
      </c>
      <c r="C2540" s="6" t="s">
        <v>16357</v>
      </c>
      <c r="D2540" s="6">
        <v>6</v>
      </c>
      <c r="E2540" s="6">
        <v>20</v>
      </c>
      <c r="F2540" s="6"/>
      <c r="G2540" s="6">
        <v>10</v>
      </c>
      <c r="H2540" s="6"/>
      <c r="I2540" s="6"/>
      <c r="J2540" s="6"/>
      <c r="K2540" s="6"/>
      <c r="L2540" s="6"/>
      <c r="M2540" s="6"/>
      <c r="N2540" s="6" t="e">
        <f>VLOOKUP(A2540,web_archive!D:AB,18,FALSE)</f>
        <v>#N/A</v>
      </c>
      <c r="O2540" s="6"/>
      <c r="P2540" s="6">
        <v>2</v>
      </c>
      <c r="Q2540" s="6"/>
      <c r="R2540" s="6"/>
      <c r="S2540" s="6"/>
      <c r="T2540" s="6"/>
      <c r="U2540" s="6" t="s">
        <v>12789</v>
      </c>
      <c r="V2540" s="6" t="s">
        <v>16358</v>
      </c>
      <c r="W2540" s="6" t="s">
        <v>16142</v>
      </c>
      <c r="X2540" s="6" t="s">
        <v>12299</v>
      </c>
      <c r="Y2540" s="6" t="s">
        <v>12299</v>
      </c>
      <c r="Z2540" s="6"/>
      <c r="AA2540" s="6"/>
      <c r="AB2540" s="6"/>
      <c r="AC2540" s="6"/>
      <c r="AD2540" s="6"/>
      <c r="AE2540" s="6"/>
    </row>
    <row r="2541" spans="1:31" x14ac:dyDescent="0.3">
      <c r="A2541" s="6">
        <v>4362</v>
      </c>
      <c r="B2541" s="6" t="s">
        <v>4993</v>
      </c>
      <c r="C2541" s="6" t="s">
        <v>4994</v>
      </c>
      <c r="D2541" s="6">
        <v>6</v>
      </c>
      <c r="E2541" s="6">
        <v>20</v>
      </c>
      <c r="F2541" s="6"/>
      <c r="G2541" s="6">
        <v>10</v>
      </c>
      <c r="H2541" s="6"/>
      <c r="I2541" s="6"/>
      <c r="J2541" s="6"/>
      <c r="K2541" s="6"/>
      <c r="L2541" s="6"/>
      <c r="M2541" s="6"/>
      <c r="N2541" s="6" t="str">
        <f>VLOOKUP(A2541,web_archive!D:AB,18,FALSE)</f>
        <v>None</v>
      </c>
      <c r="O2541" s="6"/>
      <c r="P2541" s="6">
        <v>2</v>
      </c>
      <c r="Q2541" s="6"/>
      <c r="R2541" s="6"/>
      <c r="S2541" s="6"/>
      <c r="T2541" s="6"/>
      <c r="U2541" s="6" t="s">
        <v>13056</v>
      </c>
      <c r="V2541" s="6" t="s">
        <v>16359</v>
      </c>
      <c r="W2541" s="6" t="s">
        <v>12486</v>
      </c>
      <c r="X2541" s="6" t="s">
        <v>12299</v>
      </c>
      <c r="Y2541" s="6" t="s">
        <v>12299</v>
      </c>
      <c r="Z2541" s="6"/>
      <c r="AA2541" s="6"/>
      <c r="AB2541" s="6"/>
      <c r="AC2541" s="6"/>
      <c r="AD2541" s="6"/>
      <c r="AE2541" s="6"/>
    </row>
    <row r="2542" spans="1:31" x14ac:dyDescent="0.3">
      <c r="A2542" s="6">
        <v>4363</v>
      </c>
      <c r="B2542" s="6" t="s">
        <v>697</v>
      </c>
      <c r="C2542" s="6" t="s">
        <v>698</v>
      </c>
      <c r="D2542" s="6">
        <v>6</v>
      </c>
      <c r="E2542" s="6">
        <v>20</v>
      </c>
      <c r="F2542" s="6"/>
      <c r="G2542" s="6">
        <v>10</v>
      </c>
      <c r="H2542" s="6"/>
      <c r="I2542" s="6"/>
      <c r="J2542" s="6"/>
      <c r="K2542" s="6"/>
      <c r="L2542" s="6"/>
      <c r="M2542" s="6"/>
      <c r="N2542" s="6" t="e">
        <f>VLOOKUP(A2542,web_archive!D:AB,18,FALSE)</f>
        <v>#N/A</v>
      </c>
      <c r="O2542" s="6"/>
      <c r="P2542" s="6">
        <v>16</v>
      </c>
      <c r="Q2542" s="6"/>
      <c r="R2542" s="6"/>
      <c r="S2542" s="6"/>
      <c r="T2542" s="6"/>
      <c r="U2542" s="6" t="s">
        <v>16360</v>
      </c>
      <c r="V2542" s="6" t="s">
        <v>15475</v>
      </c>
      <c r="W2542" s="6">
        <v>5</v>
      </c>
      <c r="X2542" s="6">
        <v>50</v>
      </c>
      <c r="Y2542" s="6" t="s">
        <v>13354</v>
      </c>
      <c r="Z2542" s="6" t="s">
        <v>12298</v>
      </c>
      <c r="AA2542" s="6" t="s">
        <v>12299</v>
      </c>
      <c r="AB2542" s="6" t="s">
        <v>12299</v>
      </c>
      <c r="AC2542" s="6"/>
      <c r="AD2542" s="6"/>
      <c r="AE2542" s="6"/>
    </row>
    <row r="2543" spans="1:31" x14ac:dyDescent="0.3">
      <c r="A2543" s="6">
        <v>4364</v>
      </c>
      <c r="B2543" s="6" t="s">
        <v>16361</v>
      </c>
      <c r="C2543" s="6" t="s">
        <v>16362</v>
      </c>
      <c r="D2543" s="6">
        <v>6</v>
      </c>
      <c r="E2543" s="6">
        <v>20</v>
      </c>
      <c r="F2543" s="6"/>
      <c r="G2543" s="6">
        <v>10</v>
      </c>
      <c r="H2543" s="6"/>
      <c r="I2543" s="6"/>
      <c r="J2543" s="6"/>
      <c r="K2543" s="6"/>
      <c r="L2543" s="6"/>
      <c r="M2543" s="6"/>
      <c r="N2543" s="6" t="e">
        <f>VLOOKUP(A2543,web_archive!D:AB,18,FALSE)</f>
        <v>#N/A</v>
      </c>
      <c r="O2543" s="6"/>
      <c r="P2543" s="6">
        <v>769</v>
      </c>
      <c r="Q2543" s="6"/>
      <c r="R2543" s="6"/>
      <c r="S2543" s="6"/>
      <c r="T2543" s="6"/>
      <c r="U2543" s="6" t="s">
        <v>12542</v>
      </c>
      <c r="V2543" s="6" t="s">
        <v>16122</v>
      </c>
      <c r="W2543" s="6" t="s">
        <v>16363</v>
      </c>
      <c r="X2543" s="6">
        <v>5</v>
      </c>
      <c r="Y2543" s="6">
        <v>150</v>
      </c>
      <c r="Z2543" s="6" t="s">
        <v>13686</v>
      </c>
      <c r="AA2543" s="6" t="s">
        <v>12368</v>
      </c>
      <c r="AB2543" s="6" t="s">
        <v>12299</v>
      </c>
      <c r="AC2543" s="6" t="s">
        <v>12299</v>
      </c>
      <c r="AD2543" s="6"/>
      <c r="AE2543" s="6"/>
    </row>
    <row r="2544" spans="1:31" x14ac:dyDescent="0.3">
      <c r="A2544" s="6">
        <v>4365</v>
      </c>
      <c r="B2544" s="6" t="s">
        <v>692</v>
      </c>
      <c r="C2544" s="6" t="s">
        <v>693</v>
      </c>
      <c r="D2544" s="6">
        <v>6</v>
      </c>
      <c r="E2544" s="6">
        <v>20</v>
      </c>
      <c r="F2544" s="6"/>
      <c r="G2544" s="6">
        <v>10</v>
      </c>
      <c r="H2544" s="6"/>
      <c r="I2544" s="6"/>
      <c r="J2544" s="6"/>
      <c r="K2544" s="6"/>
      <c r="L2544" s="6"/>
      <c r="M2544" s="6"/>
      <c r="N2544" s="6" t="e">
        <f>VLOOKUP(A2544,web_archive!D:AB,18,FALSE)</f>
        <v>#N/A</v>
      </c>
      <c r="O2544" s="6"/>
      <c r="P2544" s="6">
        <v>769</v>
      </c>
      <c r="Q2544" s="6"/>
      <c r="R2544" s="6"/>
      <c r="S2544" s="6"/>
      <c r="T2544" s="6"/>
      <c r="U2544" s="6" t="s">
        <v>16364</v>
      </c>
      <c r="V2544" s="6" t="s">
        <v>12565</v>
      </c>
      <c r="W2544" s="6" t="s">
        <v>16365</v>
      </c>
      <c r="X2544" s="6" t="s">
        <v>16265</v>
      </c>
      <c r="Y2544" s="6" t="s">
        <v>12473</v>
      </c>
      <c r="Z2544" s="6" t="s">
        <v>12299</v>
      </c>
      <c r="AA2544" s="6" t="s">
        <v>13342</v>
      </c>
      <c r="AB2544" s="6" t="s">
        <v>14266</v>
      </c>
      <c r="AC2544" s="6"/>
      <c r="AD2544" s="6"/>
      <c r="AE2544" s="6"/>
    </row>
    <row r="2545" spans="1:29" x14ac:dyDescent="0.3">
      <c r="A2545" s="6">
        <v>4366</v>
      </c>
      <c r="B2545" s="6" t="s">
        <v>5781</v>
      </c>
      <c r="C2545" s="6" t="s">
        <v>5782</v>
      </c>
      <c r="D2545" s="6">
        <v>6</v>
      </c>
      <c r="E2545" s="6">
        <v>20</v>
      </c>
      <c r="F2545" s="6"/>
      <c r="G2545" s="6">
        <v>10</v>
      </c>
      <c r="H2545" s="6"/>
      <c r="I2545" s="6"/>
      <c r="J2545" s="6"/>
      <c r="K2545" s="6"/>
      <c r="L2545" s="6"/>
      <c r="M2545" s="6"/>
      <c r="N2545" s="6" t="str">
        <f>VLOOKUP(A2545,web_archive!D:AB,18,FALSE)</f>
        <v>None</v>
      </c>
      <c r="O2545" s="6"/>
      <c r="P2545" s="6">
        <v>769</v>
      </c>
      <c r="Q2545" s="6"/>
      <c r="R2545" s="6"/>
      <c r="S2545" s="6"/>
      <c r="T2545" s="6"/>
      <c r="U2545" s="6" t="s">
        <v>16366</v>
      </c>
      <c r="V2545" s="6" t="s">
        <v>16367</v>
      </c>
      <c r="W2545" s="6" t="s">
        <v>16368</v>
      </c>
      <c r="X2545" s="6" t="s">
        <v>12299</v>
      </c>
      <c r="Y2545" s="6" t="s">
        <v>12299</v>
      </c>
      <c r="Z2545" s="6"/>
      <c r="AA2545" s="6"/>
      <c r="AB2545" s="6"/>
      <c r="AC2545" s="6"/>
    </row>
    <row r="2546" spans="1:29" x14ac:dyDescent="0.3">
      <c r="A2546" s="6">
        <v>4367</v>
      </c>
      <c r="B2546" s="6" t="s">
        <v>705</v>
      </c>
      <c r="C2546" s="6" t="s">
        <v>706</v>
      </c>
      <c r="D2546" s="6">
        <v>6</v>
      </c>
      <c r="E2546" s="6">
        <v>20</v>
      </c>
      <c r="F2546" s="6"/>
      <c r="G2546" s="6">
        <v>10</v>
      </c>
      <c r="H2546" s="6"/>
      <c r="I2546" s="6"/>
      <c r="J2546" s="6"/>
      <c r="K2546" s="6"/>
      <c r="L2546" s="6"/>
      <c r="M2546" s="6"/>
      <c r="N2546" s="6" t="e">
        <f>VLOOKUP(A2546,web_archive!D:AB,18,FALSE)</f>
        <v>#N/A</v>
      </c>
      <c r="O2546" s="6"/>
      <c r="P2546" s="6">
        <v>2</v>
      </c>
      <c r="Q2546" s="6"/>
      <c r="R2546" s="6"/>
      <c r="S2546" s="6"/>
      <c r="T2546" s="6"/>
      <c r="U2546" s="6" t="s">
        <v>16177</v>
      </c>
      <c r="V2546" s="6">
        <v>100</v>
      </c>
      <c r="W2546" s="6" t="s">
        <v>16369</v>
      </c>
      <c r="X2546" s="6" t="s">
        <v>12764</v>
      </c>
      <c r="Y2546" s="6" t="s">
        <v>12299</v>
      </c>
      <c r="Z2546" s="6" t="s">
        <v>12299</v>
      </c>
      <c r="AA2546" s="6"/>
      <c r="AB2546" s="6"/>
      <c r="AC2546" s="6"/>
    </row>
    <row r="2547" spans="1:29" x14ac:dyDescent="0.3">
      <c r="A2547" s="6">
        <v>4368</v>
      </c>
      <c r="B2547" s="6" t="s">
        <v>8944</v>
      </c>
      <c r="C2547" s="6" t="s">
        <v>8945</v>
      </c>
      <c r="D2547" s="6">
        <v>6</v>
      </c>
      <c r="E2547" s="6">
        <v>20</v>
      </c>
      <c r="F2547" s="6"/>
      <c r="G2547" s="6">
        <v>10</v>
      </c>
      <c r="H2547" s="6"/>
      <c r="I2547" s="6"/>
      <c r="J2547" s="6"/>
      <c r="K2547" s="6"/>
      <c r="L2547" s="6"/>
      <c r="M2547" s="6"/>
      <c r="N2547" s="6" t="str">
        <f>VLOOKUP(A2547,web_archive!D:AB,18,FALSE)</f>
        <v>None</v>
      </c>
      <c r="O2547" s="6"/>
      <c r="P2547" s="6">
        <v>2</v>
      </c>
      <c r="Q2547" s="6"/>
      <c r="R2547" s="6"/>
      <c r="S2547" s="6"/>
      <c r="T2547" s="6"/>
      <c r="U2547" s="6" t="s">
        <v>13056</v>
      </c>
      <c r="V2547" s="6" t="s">
        <v>13084</v>
      </c>
      <c r="W2547" s="6" t="s">
        <v>16195</v>
      </c>
      <c r="X2547" s="6" t="s">
        <v>12299</v>
      </c>
      <c r="Y2547" s="6" t="s">
        <v>12299</v>
      </c>
      <c r="Z2547" s="6"/>
      <c r="AA2547" s="6"/>
      <c r="AB2547" s="6"/>
      <c r="AC2547" s="6"/>
    </row>
    <row r="2548" spans="1:29" x14ac:dyDescent="0.3">
      <c r="A2548" s="6">
        <v>4369</v>
      </c>
      <c r="B2548" s="6" t="s">
        <v>10358</v>
      </c>
      <c r="C2548" s="6" t="s">
        <v>10359</v>
      </c>
      <c r="D2548" s="6">
        <v>6</v>
      </c>
      <c r="E2548" s="6">
        <v>20</v>
      </c>
      <c r="F2548" s="6"/>
      <c r="G2548" s="6">
        <v>10</v>
      </c>
      <c r="H2548" s="6"/>
      <c r="I2548" s="6"/>
      <c r="J2548" s="6"/>
      <c r="K2548" s="6"/>
      <c r="L2548" s="6"/>
      <c r="M2548" s="6"/>
      <c r="N2548" s="6" t="str">
        <f>VLOOKUP(A2548,web_archive!D:AB,18,FALSE)</f>
        <v>None</v>
      </c>
      <c r="O2548" s="6"/>
      <c r="P2548" s="6">
        <v>16</v>
      </c>
      <c r="Q2548" s="6"/>
      <c r="R2548" s="6"/>
      <c r="S2548" s="6"/>
      <c r="T2548" s="6"/>
      <c r="U2548" s="6" t="s">
        <v>12787</v>
      </c>
      <c r="V2548" s="6" t="s">
        <v>16370</v>
      </c>
      <c r="W2548" s="6" t="s">
        <v>12299</v>
      </c>
      <c r="X2548" s="6" t="s">
        <v>12299</v>
      </c>
      <c r="Y2548" s="6"/>
      <c r="Z2548" s="6"/>
      <c r="AA2548" s="6"/>
      <c r="AB2548" s="6"/>
      <c r="AC2548" s="6"/>
    </row>
    <row r="2549" spans="1:29" x14ac:dyDescent="0.3">
      <c r="A2549" s="6">
        <v>4370</v>
      </c>
      <c r="B2549" s="6" t="s">
        <v>3020</v>
      </c>
      <c r="C2549" s="6" t="s">
        <v>3021</v>
      </c>
      <c r="D2549" s="6">
        <v>6</v>
      </c>
      <c r="E2549" s="6">
        <v>20</v>
      </c>
      <c r="F2549" s="6"/>
      <c r="G2549" s="6">
        <v>10</v>
      </c>
      <c r="H2549" s="6"/>
      <c r="I2549" s="6"/>
      <c r="J2549" s="6"/>
      <c r="K2549" s="6"/>
      <c r="L2549" s="6"/>
      <c r="M2549" s="6"/>
      <c r="N2549" s="6" t="str">
        <f>VLOOKUP(A2549,web_archive!D:AB,18,FALSE)</f>
        <v>None</v>
      </c>
      <c r="O2549" s="6"/>
      <c r="P2549" s="6">
        <v>16</v>
      </c>
      <c r="Q2549" s="6"/>
      <c r="R2549" s="6"/>
      <c r="S2549" s="6"/>
      <c r="T2549" s="6"/>
      <c r="U2549" s="6" t="s">
        <v>12660</v>
      </c>
      <c r="V2549" s="6" t="s">
        <v>16371</v>
      </c>
      <c r="W2549" s="6" t="s">
        <v>12299</v>
      </c>
      <c r="X2549" s="6" t="s">
        <v>12299</v>
      </c>
      <c r="Y2549" s="6"/>
      <c r="Z2549" s="6"/>
      <c r="AA2549" s="6"/>
      <c r="AB2549" s="6"/>
      <c r="AC2549" s="6"/>
    </row>
    <row r="2550" spans="1:29" x14ac:dyDescent="0.3">
      <c r="A2550" s="6">
        <v>4371</v>
      </c>
      <c r="B2550" s="6" t="s">
        <v>503</v>
      </c>
      <c r="C2550" s="6" t="s">
        <v>504</v>
      </c>
      <c r="D2550" s="6">
        <v>6</v>
      </c>
      <c r="E2550" s="6">
        <v>20</v>
      </c>
      <c r="F2550" s="6"/>
      <c r="G2550" s="6">
        <v>10</v>
      </c>
      <c r="H2550" s="6"/>
      <c r="I2550" s="6"/>
      <c r="J2550" s="6"/>
      <c r="K2550" s="6"/>
      <c r="L2550" s="6"/>
      <c r="M2550" s="6"/>
      <c r="N2550" s="6" t="str">
        <f>VLOOKUP(A2550,web_archive!D:AB,18,FALSE)</f>
        <v>None</v>
      </c>
      <c r="O2550" s="6"/>
      <c r="P2550" s="6">
        <v>16</v>
      </c>
      <c r="Q2550" s="6"/>
      <c r="R2550" s="6"/>
      <c r="S2550" s="6"/>
      <c r="T2550" s="6"/>
      <c r="U2550" s="6" t="s">
        <v>13138</v>
      </c>
      <c r="V2550" s="6" t="s">
        <v>16372</v>
      </c>
      <c r="W2550" s="6" t="s">
        <v>12483</v>
      </c>
      <c r="X2550" s="6" t="s">
        <v>12299</v>
      </c>
      <c r="Y2550" s="6" t="s">
        <v>12299</v>
      </c>
      <c r="Z2550" s="6"/>
      <c r="AA2550" s="6"/>
      <c r="AB2550" s="6"/>
      <c r="AC2550" s="6"/>
    </row>
    <row r="2551" spans="1:29" x14ac:dyDescent="0.3">
      <c r="A2551" s="6">
        <v>4372</v>
      </c>
      <c r="B2551" s="6" t="s">
        <v>726</v>
      </c>
      <c r="C2551" s="6" t="s">
        <v>16373</v>
      </c>
      <c r="D2551" s="6">
        <v>6</v>
      </c>
      <c r="E2551" s="6">
        <v>20</v>
      </c>
      <c r="F2551" s="6"/>
      <c r="G2551" s="6">
        <v>10</v>
      </c>
      <c r="H2551" s="6"/>
      <c r="I2551" s="6"/>
      <c r="J2551" s="6"/>
      <c r="K2551" s="6"/>
      <c r="L2551" s="6"/>
      <c r="M2551" s="6"/>
      <c r="N2551" s="6" t="e">
        <f>VLOOKUP(A2551,web_archive!D:AB,18,FALSE)</f>
        <v>#N/A</v>
      </c>
      <c r="O2551" s="6"/>
      <c r="P2551" s="6">
        <v>769</v>
      </c>
      <c r="Q2551" s="6"/>
      <c r="R2551" s="6"/>
      <c r="S2551" s="6"/>
      <c r="T2551" s="6"/>
      <c r="U2551" s="6" t="s">
        <v>13447</v>
      </c>
      <c r="V2551" s="6" t="s">
        <v>14560</v>
      </c>
      <c r="W2551" s="6" t="s">
        <v>12649</v>
      </c>
      <c r="X2551" s="6" t="s">
        <v>12299</v>
      </c>
      <c r="Y2551" s="6" t="s">
        <v>12299</v>
      </c>
      <c r="Z2551" s="6"/>
      <c r="AA2551" s="6"/>
      <c r="AB2551" s="6"/>
      <c r="AC2551" s="6"/>
    </row>
    <row r="2552" spans="1:29" x14ac:dyDescent="0.3">
      <c r="A2552" s="6">
        <v>4373</v>
      </c>
      <c r="B2552" s="6" t="s">
        <v>2211</v>
      </c>
      <c r="C2552" s="6" t="s">
        <v>16374</v>
      </c>
      <c r="D2552" s="6">
        <v>6</v>
      </c>
      <c r="E2552" s="6">
        <v>20</v>
      </c>
      <c r="F2552" s="6"/>
      <c r="G2552" s="6">
        <v>10</v>
      </c>
      <c r="H2552" s="6"/>
      <c r="I2552" s="6"/>
      <c r="J2552" s="6"/>
      <c r="K2552" s="6"/>
      <c r="L2552" s="6"/>
      <c r="M2552" s="6"/>
      <c r="N2552" s="6" t="str">
        <f>VLOOKUP(A2552,web_archive!D:AB,18,FALSE)</f>
        <v>None</v>
      </c>
      <c r="O2552" s="6"/>
      <c r="P2552" s="6">
        <v>4</v>
      </c>
      <c r="Q2552" s="6"/>
      <c r="R2552" s="6"/>
      <c r="S2552" s="6"/>
      <c r="T2552" s="6"/>
      <c r="U2552" s="6" t="s">
        <v>16375</v>
      </c>
      <c r="V2552" s="6" t="s">
        <v>16376</v>
      </c>
      <c r="W2552" s="6" t="s">
        <v>16377</v>
      </c>
      <c r="X2552" s="6" t="s">
        <v>12299</v>
      </c>
      <c r="Y2552" s="6" t="s">
        <v>12299</v>
      </c>
      <c r="Z2552" s="6"/>
      <c r="AA2552" s="6"/>
      <c r="AB2552" s="6"/>
      <c r="AC2552" s="6"/>
    </row>
    <row r="2553" spans="1:29" x14ac:dyDescent="0.3">
      <c r="A2553" s="6">
        <v>4374</v>
      </c>
      <c r="B2553" s="6" t="s">
        <v>436</v>
      </c>
      <c r="C2553" s="6" t="s">
        <v>437</v>
      </c>
      <c r="D2553" s="6">
        <v>6</v>
      </c>
      <c r="E2553" s="6">
        <v>20</v>
      </c>
      <c r="F2553" s="6"/>
      <c r="G2553" s="6">
        <v>10</v>
      </c>
      <c r="H2553" s="6"/>
      <c r="I2553" s="6"/>
      <c r="J2553" s="6"/>
      <c r="K2553" s="6"/>
      <c r="L2553" s="6"/>
      <c r="M2553" s="6"/>
      <c r="N2553" s="6" t="e">
        <f>VLOOKUP(A2553,web_archive!D:AB,18,FALSE)</f>
        <v>#N/A</v>
      </c>
      <c r="O2553" s="6"/>
      <c r="P2553" s="6">
        <v>769</v>
      </c>
      <c r="Q2553" s="6"/>
      <c r="R2553" s="6"/>
      <c r="S2553" s="6"/>
      <c r="T2553" s="6"/>
      <c r="U2553" s="6" t="s">
        <v>12858</v>
      </c>
      <c r="V2553" s="6" t="s">
        <v>16378</v>
      </c>
      <c r="W2553" s="6" t="s">
        <v>12598</v>
      </c>
      <c r="X2553" s="6" t="s">
        <v>12486</v>
      </c>
      <c r="Y2553" s="6" t="s">
        <v>12299</v>
      </c>
      <c r="Z2553" s="6" t="s">
        <v>12299</v>
      </c>
      <c r="AA2553" s="6"/>
      <c r="AB2553" s="6"/>
      <c r="AC2553" s="6"/>
    </row>
    <row r="2554" spans="1:29" x14ac:dyDescent="0.3">
      <c r="A2554" s="6">
        <v>4375</v>
      </c>
      <c r="B2554" s="6" t="s">
        <v>7278</v>
      </c>
      <c r="C2554" s="6" t="s">
        <v>7279</v>
      </c>
      <c r="D2554" s="6">
        <v>6</v>
      </c>
      <c r="E2554" s="6">
        <v>20</v>
      </c>
      <c r="F2554" s="6"/>
      <c r="G2554" s="6">
        <v>10</v>
      </c>
      <c r="H2554" s="6"/>
      <c r="I2554" s="6"/>
      <c r="J2554" s="6"/>
      <c r="K2554" s="6"/>
      <c r="L2554" s="6"/>
      <c r="M2554" s="6"/>
      <c r="N2554" s="6" t="str">
        <f>VLOOKUP(A2554,web_archive!D:AB,18,FALSE)</f>
        <v>None</v>
      </c>
      <c r="O2554" s="6"/>
      <c r="P2554" s="6">
        <v>4</v>
      </c>
      <c r="Q2554" s="6"/>
      <c r="R2554" s="6"/>
      <c r="S2554" s="6"/>
      <c r="T2554" s="6"/>
      <c r="U2554" s="6" t="s">
        <v>16379</v>
      </c>
      <c r="V2554" s="6" t="s">
        <v>13179</v>
      </c>
      <c r="W2554" s="6" t="s">
        <v>16380</v>
      </c>
      <c r="X2554" s="6" t="s">
        <v>16381</v>
      </c>
      <c r="Y2554" s="6" t="s">
        <v>12299</v>
      </c>
      <c r="Z2554" s="6" t="s">
        <v>12299</v>
      </c>
      <c r="AA2554" s="6"/>
      <c r="AB2554" s="6"/>
      <c r="AC2554" s="6"/>
    </row>
    <row r="2555" spans="1:29" x14ac:dyDescent="0.3">
      <c r="A2555" s="6">
        <v>4376</v>
      </c>
      <c r="B2555" s="6" t="s">
        <v>5933</v>
      </c>
      <c r="C2555" s="6" t="s">
        <v>5934</v>
      </c>
      <c r="D2555" s="6">
        <v>6</v>
      </c>
      <c r="E2555" s="6">
        <v>20</v>
      </c>
      <c r="F2555" s="6"/>
      <c r="G2555" s="6">
        <v>10</v>
      </c>
      <c r="H2555" s="6"/>
      <c r="I2555" s="6"/>
      <c r="J2555" s="6"/>
      <c r="K2555" s="6"/>
      <c r="L2555" s="6"/>
      <c r="M2555" s="6"/>
      <c r="N2555" s="6" t="e">
        <f>VLOOKUP(A2555,web_archive!D:AB,18,FALSE)</f>
        <v>#N/A</v>
      </c>
      <c r="O2555" s="6"/>
      <c r="P2555" s="6">
        <v>64</v>
      </c>
      <c r="Q2555" s="6"/>
      <c r="R2555" s="6"/>
      <c r="S2555" s="6"/>
      <c r="T2555" s="6"/>
      <c r="U2555" s="6" t="s">
        <v>12807</v>
      </c>
      <c r="V2555" s="6" t="s">
        <v>16382</v>
      </c>
      <c r="W2555" s="6" t="s">
        <v>16383</v>
      </c>
      <c r="X2555" s="6">
        <v>513</v>
      </c>
      <c r="Y2555" s="6" t="s">
        <v>16384</v>
      </c>
      <c r="Z2555" s="6">
        <v>513</v>
      </c>
      <c r="AA2555" s="6" t="s">
        <v>12413</v>
      </c>
      <c r="AB2555" s="6" t="s">
        <v>12299</v>
      </c>
      <c r="AC2555" s="6" t="s">
        <v>12299</v>
      </c>
    </row>
    <row r="2556" spans="1:29" x14ac:dyDescent="0.3">
      <c r="A2556" s="6">
        <v>4377</v>
      </c>
      <c r="B2556" s="6" t="s">
        <v>4794</v>
      </c>
      <c r="C2556" s="6" t="s">
        <v>4795</v>
      </c>
      <c r="D2556" s="6">
        <v>6</v>
      </c>
      <c r="E2556" s="6">
        <v>20</v>
      </c>
      <c r="F2556" s="6"/>
      <c r="G2556" s="6">
        <v>10</v>
      </c>
      <c r="H2556" s="6"/>
      <c r="I2556" s="6"/>
      <c r="J2556" s="6"/>
      <c r="K2556" s="6"/>
      <c r="L2556" s="6"/>
      <c r="M2556" s="6"/>
      <c r="N2556" s="6" t="e">
        <f>VLOOKUP(A2556,web_archive!D:AB,18,FALSE)</f>
        <v>#N/A</v>
      </c>
      <c r="O2556" s="6"/>
      <c r="P2556" s="6">
        <v>136</v>
      </c>
      <c r="Q2556" s="6"/>
      <c r="R2556" s="6"/>
      <c r="S2556" s="6"/>
      <c r="T2556" s="6"/>
      <c r="U2556" s="6" t="s">
        <v>14025</v>
      </c>
      <c r="V2556" s="6">
        <v>12063</v>
      </c>
      <c r="W2556" s="6" t="s">
        <v>14742</v>
      </c>
      <c r="X2556" s="6" t="s">
        <v>12370</v>
      </c>
      <c r="Y2556" s="6" t="s">
        <v>12299</v>
      </c>
      <c r="Z2556" s="6" t="s">
        <v>12299</v>
      </c>
      <c r="AA2556" s="6"/>
      <c r="AB2556" s="6"/>
      <c r="AC2556" s="6"/>
    </row>
    <row r="2557" spans="1:29" x14ac:dyDescent="0.3">
      <c r="A2557" s="6">
        <v>4378</v>
      </c>
      <c r="B2557" s="6" t="s">
        <v>104</v>
      </c>
      <c r="C2557" s="6" t="s">
        <v>105</v>
      </c>
      <c r="D2557" s="6">
        <v>6</v>
      </c>
      <c r="E2557" s="6">
        <v>20</v>
      </c>
      <c r="F2557" s="6"/>
      <c r="G2557" s="6">
        <v>10</v>
      </c>
      <c r="H2557" s="6"/>
      <c r="I2557" s="6"/>
      <c r="J2557" s="6"/>
      <c r="K2557" s="6"/>
      <c r="L2557" s="6"/>
      <c r="M2557" s="6"/>
      <c r="N2557" s="6" t="str">
        <f>VLOOKUP(A2557,web_archive!D:AB,18,FALSE)</f>
        <v>None</v>
      </c>
      <c r="O2557" s="6"/>
      <c r="P2557" s="6">
        <v>64</v>
      </c>
      <c r="Q2557" s="6"/>
      <c r="R2557" s="6"/>
      <c r="S2557" s="6"/>
      <c r="T2557" s="6"/>
      <c r="U2557" s="6" t="s">
        <v>16385</v>
      </c>
      <c r="V2557" s="6" t="s">
        <v>15010</v>
      </c>
      <c r="W2557" s="6" t="s">
        <v>16386</v>
      </c>
      <c r="X2557" s="6" t="s">
        <v>16387</v>
      </c>
      <c r="Y2557" s="6" t="s">
        <v>16388</v>
      </c>
      <c r="Z2557" s="6" t="s">
        <v>16389</v>
      </c>
      <c r="AA2557" s="6" t="s">
        <v>16390</v>
      </c>
      <c r="AB2557" s="6" t="s">
        <v>12299</v>
      </c>
      <c r="AC2557" s="6" t="s">
        <v>12299</v>
      </c>
    </row>
    <row r="2558" spans="1:29" x14ac:dyDescent="0.3">
      <c r="A2558" s="6">
        <v>4379</v>
      </c>
      <c r="B2558" s="6" t="s">
        <v>98</v>
      </c>
      <c r="C2558" s="6" t="s">
        <v>99</v>
      </c>
      <c r="D2558" s="6">
        <v>6</v>
      </c>
      <c r="E2558" s="6">
        <v>20</v>
      </c>
      <c r="F2558" s="6"/>
      <c r="G2558" s="6">
        <v>10</v>
      </c>
      <c r="H2558" s="6"/>
      <c r="I2558" s="6"/>
      <c r="J2558" s="6"/>
      <c r="K2558" s="6"/>
      <c r="L2558" s="6"/>
      <c r="M2558" s="6"/>
      <c r="N2558" s="6" t="str">
        <f>VLOOKUP(A2558,web_archive!D:AB,18,FALSE)</f>
        <v>None</v>
      </c>
      <c r="O2558" s="6"/>
      <c r="P2558" s="6">
        <v>769</v>
      </c>
      <c r="Q2558" s="6"/>
      <c r="R2558" s="6"/>
      <c r="S2558" s="6"/>
      <c r="T2558" s="6"/>
      <c r="U2558" s="6" t="s">
        <v>16391</v>
      </c>
      <c r="V2558" s="6" t="s">
        <v>16392</v>
      </c>
      <c r="W2558" s="6" t="s">
        <v>16393</v>
      </c>
      <c r="X2558" s="6" t="s">
        <v>16394</v>
      </c>
      <c r="Y2558" s="6" t="s">
        <v>12299</v>
      </c>
      <c r="Z2558" s="6" t="s">
        <v>12299</v>
      </c>
      <c r="AA2558" s="6"/>
      <c r="AB2558" s="6"/>
      <c r="AC2558" s="6"/>
    </row>
    <row r="2559" spans="1:29" x14ac:dyDescent="0.3">
      <c r="A2559" s="6">
        <v>4380</v>
      </c>
      <c r="B2559" s="6" t="s">
        <v>3888</v>
      </c>
      <c r="C2559" s="6" t="s">
        <v>3889</v>
      </c>
      <c r="D2559" s="6">
        <v>6</v>
      </c>
      <c r="E2559" s="6">
        <v>20</v>
      </c>
      <c r="F2559" s="6"/>
      <c r="G2559" s="6">
        <v>10</v>
      </c>
      <c r="H2559" s="6"/>
      <c r="I2559" s="6"/>
      <c r="J2559" s="6"/>
      <c r="K2559" s="6"/>
      <c r="L2559" s="6"/>
      <c r="M2559" s="6"/>
      <c r="N2559" s="6" t="str">
        <f>VLOOKUP(A2559,web_archive!D:AB,18,FALSE)</f>
        <v>None</v>
      </c>
      <c r="O2559" s="6"/>
      <c r="P2559" s="6">
        <v>2</v>
      </c>
      <c r="Q2559" s="6"/>
      <c r="R2559" s="6"/>
      <c r="S2559" s="6"/>
      <c r="T2559" s="6"/>
      <c r="U2559" s="6" t="s">
        <v>12919</v>
      </c>
      <c r="V2559" s="6" t="s">
        <v>16395</v>
      </c>
      <c r="W2559" s="6" t="s">
        <v>14450</v>
      </c>
      <c r="X2559" s="6" t="s">
        <v>12703</v>
      </c>
      <c r="Y2559" s="6" t="s">
        <v>12491</v>
      </c>
      <c r="Z2559" s="6" t="s">
        <v>12299</v>
      </c>
      <c r="AA2559" s="6" t="s">
        <v>13342</v>
      </c>
      <c r="AB2559" s="6" t="s">
        <v>12831</v>
      </c>
      <c r="AC2559" s="6"/>
    </row>
    <row r="2560" spans="1:29" x14ac:dyDescent="0.3">
      <c r="A2560" s="6">
        <v>4381</v>
      </c>
      <c r="B2560" s="6" t="s">
        <v>3884</v>
      </c>
      <c r="C2560" s="6" t="s">
        <v>3885</v>
      </c>
      <c r="D2560" s="6">
        <v>6</v>
      </c>
      <c r="E2560" s="6">
        <v>20</v>
      </c>
      <c r="F2560" s="6"/>
      <c r="G2560" s="6">
        <v>10</v>
      </c>
      <c r="H2560" s="6"/>
      <c r="I2560" s="6"/>
      <c r="J2560" s="6"/>
      <c r="K2560" s="6"/>
      <c r="L2560" s="6"/>
      <c r="M2560" s="6"/>
      <c r="N2560" s="6" t="str">
        <f>VLOOKUP(A2560,web_archive!D:AB,18,FALSE)</f>
        <v>None</v>
      </c>
      <c r="O2560" s="6"/>
      <c r="P2560" s="6">
        <v>64</v>
      </c>
      <c r="Q2560" s="6"/>
      <c r="R2560" s="6"/>
      <c r="S2560" s="6"/>
      <c r="T2560" s="6"/>
      <c r="U2560" s="6" t="s">
        <v>12660</v>
      </c>
      <c r="V2560" s="6" t="s">
        <v>14764</v>
      </c>
      <c r="W2560" s="6" t="s">
        <v>12489</v>
      </c>
      <c r="X2560" s="6" t="s">
        <v>12299</v>
      </c>
      <c r="Y2560" s="6" t="s">
        <v>12299</v>
      </c>
      <c r="Z2560" s="6"/>
      <c r="AA2560" s="6"/>
      <c r="AB2560" s="6"/>
      <c r="AC2560" s="6"/>
    </row>
    <row r="2561" spans="1:31" x14ac:dyDescent="0.3">
      <c r="A2561" s="6">
        <v>4382</v>
      </c>
      <c r="B2561" s="6" t="s">
        <v>7130</v>
      </c>
      <c r="C2561" s="6" t="s">
        <v>7131</v>
      </c>
      <c r="D2561" s="6">
        <v>6</v>
      </c>
      <c r="E2561" s="6">
        <v>20</v>
      </c>
      <c r="F2561" s="6"/>
      <c r="G2561" s="6">
        <v>10</v>
      </c>
      <c r="H2561" s="6"/>
      <c r="I2561" s="6"/>
      <c r="J2561" s="6"/>
      <c r="K2561" s="6"/>
      <c r="L2561" s="6"/>
      <c r="M2561" s="6"/>
      <c r="N2561" s="6" t="str">
        <f>VLOOKUP(A2561,web_archive!D:AB,18,FALSE)</f>
        <v>None</v>
      </c>
      <c r="O2561" s="6"/>
      <c r="P2561" s="6">
        <v>16</v>
      </c>
      <c r="Q2561" s="6"/>
      <c r="R2561" s="6"/>
      <c r="S2561" s="6"/>
      <c r="T2561" s="6"/>
      <c r="U2561" s="6" t="s">
        <v>13923</v>
      </c>
      <c r="V2561" s="6" t="s">
        <v>16396</v>
      </c>
      <c r="W2561" s="6" t="s">
        <v>12489</v>
      </c>
      <c r="X2561" s="6" t="s">
        <v>12299</v>
      </c>
      <c r="Y2561" s="6" t="s">
        <v>12299</v>
      </c>
      <c r="Z2561" s="6"/>
      <c r="AA2561" s="6"/>
      <c r="AB2561" s="6"/>
      <c r="AC2561" s="6"/>
      <c r="AD2561" s="6"/>
      <c r="AE2561" s="6"/>
    </row>
    <row r="2562" spans="1:31" x14ac:dyDescent="0.3">
      <c r="A2562" s="6">
        <v>4383</v>
      </c>
      <c r="B2562" s="6" t="s">
        <v>7134</v>
      </c>
      <c r="C2562" s="6" t="s">
        <v>7135</v>
      </c>
      <c r="D2562" s="6">
        <v>6</v>
      </c>
      <c r="E2562" s="6">
        <v>20</v>
      </c>
      <c r="F2562" s="6"/>
      <c r="G2562" s="6">
        <v>10</v>
      </c>
      <c r="H2562" s="6"/>
      <c r="I2562" s="6"/>
      <c r="J2562" s="6"/>
      <c r="K2562" s="6"/>
      <c r="L2562" s="6"/>
      <c r="M2562" s="6"/>
      <c r="N2562" s="6" t="str">
        <f>VLOOKUP(A2562,web_archive!D:AB,18,FALSE)</f>
        <v>None</v>
      </c>
      <c r="O2562" s="6"/>
      <c r="P2562" s="6">
        <v>16</v>
      </c>
      <c r="Q2562" s="6"/>
      <c r="R2562" s="6"/>
      <c r="S2562" s="6"/>
      <c r="T2562" s="6"/>
      <c r="U2562" s="6" t="s">
        <v>16334</v>
      </c>
      <c r="V2562" s="6" t="s">
        <v>13309</v>
      </c>
      <c r="W2562" s="6">
        <v>3000</v>
      </c>
      <c r="X2562" s="6" t="s">
        <v>16335</v>
      </c>
      <c r="Y2562" s="6" t="s">
        <v>12299</v>
      </c>
      <c r="Z2562" s="6" t="s">
        <v>12299</v>
      </c>
      <c r="AA2562" s="6"/>
      <c r="AB2562" s="6"/>
      <c r="AC2562" s="6"/>
      <c r="AD2562" s="6"/>
      <c r="AE2562" s="6"/>
    </row>
    <row r="2563" spans="1:31" x14ac:dyDescent="0.3">
      <c r="A2563" s="6">
        <v>4384</v>
      </c>
      <c r="B2563" s="6" t="s">
        <v>5344</v>
      </c>
      <c r="C2563" s="6" t="s">
        <v>5345</v>
      </c>
      <c r="D2563" s="6">
        <v>6</v>
      </c>
      <c r="E2563" s="6">
        <v>20</v>
      </c>
      <c r="F2563" s="6"/>
      <c r="G2563" s="6">
        <v>10</v>
      </c>
      <c r="H2563" s="6"/>
      <c r="I2563" s="6"/>
      <c r="J2563" s="6"/>
      <c r="K2563" s="6"/>
      <c r="L2563" s="6"/>
      <c r="M2563" s="6"/>
      <c r="N2563" s="6" t="str">
        <f>VLOOKUP(A2563,web_archive!D:AB,18,FALSE)</f>
        <v>None</v>
      </c>
      <c r="O2563" s="6"/>
      <c r="P2563" s="6">
        <v>136</v>
      </c>
      <c r="Q2563" s="6"/>
      <c r="R2563" s="6"/>
      <c r="S2563" s="6"/>
      <c r="T2563" s="6"/>
      <c r="U2563" s="6" t="s">
        <v>12702</v>
      </c>
      <c r="V2563" s="6" t="s">
        <v>16397</v>
      </c>
      <c r="W2563" s="6">
        <v>1</v>
      </c>
      <c r="X2563" s="6" t="s">
        <v>12413</v>
      </c>
      <c r="Y2563" s="6" t="s">
        <v>12299</v>
      </c>
      <c r="Z2563" s="6" t="s">
        <v>12299</v>
      </c>
      <c r="AA2563" s="6"/>
      <c r="AB2563" s="6"/>
      <c r="AC2563" s="6"/>
      <c r="AD2563" s="6"/>
      <c r="AE2563" s="6"/>
    </row>
    <row r="2564" spans="1:31" x14ac:dyDescent="0.3">
      <c r="A2564" s="6">
        <v>4385</v>
      </c>
      <c r="B2564" s="6" t="s">
        <v>3110</v>
      </c>
      <c r="C2564" s="6" t="s">
        <v>3111</v>
      </c>
      <c r="D2564" s="6">
        <v>6</v>
      </c>
      <c r="E2564" s="6">
        <v>20</v>
      </c>
      <c r="F2564" s="6"/>
      <c r="G2564" s="6">
        <v>10</v>
      </c>
      <c r="H2564" s="6"/>
      <c r="I2564" s="6"/>
      <c r="J2564" s="6"/>
      <c r="K2564" s="6"/>
      <c r="L2564" s="6"/>
      <c r="M2564" s="6"/>
      <c r="N2564" s="6" t="e">
        <f>VLOOKUP(A2564,web_archive!D:AB,18,FALSE)</f>
        <v>#N/A</v>
      </c>
      <c r="O2564" s="6"/>
      <c r="P2564" s="6">
        <v>136</v>
      </c>
      <c r="Q2564" s="6"/>
      <c r="R2564" s="6"/>
      <c r="S2564" s="6"/>
      <c r="T2564" s="6"/>
      <c r="U2564" s="6" t="s">
        <v>14025</v>
      </c>
      <c r="V2564" s="6">
        <v>12048</v>
      </c>
      <c r="W2564" s="6" t="s">
        <v>12648</v>
      </c>
      <c r="X2564" s="6" t="s">
        <v>12370</v>
      </c>
      <c r="Y2564" s="6" t="s">
        <v>12299</v>
      </c>
      <c r="Z2564" s="6" t="s">
        <v>12299</v>
      </c>
      <c r="AA2564" s="6"/>
      <c r="AB2564" s="6"/>
      <c r="AC2564" s="6"/>
      <c r="AD2564" s="6"/>
      <c r="AE2564" s="6"/>
    </row>
    <row r="2565" spans="1:31" x14ac:dyDescent="0.3">
      <c r="A2565" s="6">
        <v>4386</v>
      </c>
      <c r="B2565" s="6" t="s">
        <v>2922</v>
      </c>
      <c r="C2565" s="6" t="s">
        <v>16398</v>
      </c>
      <c r="D2565" s="6">
        <v>6</v>
      </c>
      <c r="E2565" s="6">
        <v>20</v>
      </c>
      <c r="F2565" s="6"/>
      <c r="G2565" s="6">
        <v>10</v>
      </c>
      <c r="H2565" s="6"/>
      <c r="I2565" s="6"/>
      <c r="J2565" s="6"/>
      <c r="K2565" s="6"/>
      <c r="L2565" s="6"/>
      <c r="M2565" s="6"/>
      <c r="N2565" s="6" t="e">
        <f>VLOOKUP(A2565,web_archive!D:AB,18,FALSE)</f>
        <v>#N/A</v>
      </c>
      <c r="O2565" s="6"/>
      <c r="P2565" s="6">
        <v>16</v>
      </c>
      <c r="Q2565" s="6"/>
      <c r="R2565" s="6"/>
      <c r="S2565" s="6"/>
      <c r="T2565" s="6"/>
      <c r="U2565" s="6" t="s">
        <v>14525</v>
      </c>
      <c r="V2565" s="6" t="s">
        <v>16399</v>
      </c>
      <c r="W2565" s="6" t="s">
        <v>12556</v>
      </c>
      <c r="X2565" s="6" t="s">
        <v>16400</v>
      </c>
      <c r="Y2565" s="6" t="s">
        <v>16401</v>
      </c>
      <c r="Z2565" s="6">
        <v>1</v>
      </c>
      <c r="AA2565" s="6">
        <v>70</v>
      </c>
      <c r="AB2565" s="6" t="s">
        <v>13686</v>
      </c>
      <c r="AC2565" s="6" t="s">
        <v>12298</v>
      </c>
      <c r="AD2565" s="6" t="s">
        <v>12299</v>
      </c>
      <c r="AE2565" s="6" t="s">
        <v>12299</v>
      </c>
    </row>
    <row r="2566" spans="1:31" x14ac:dyDescent="0.3">
      <c r="A2566" s="6">
        <v>4387</v>
      </c>
      <c r="B2566" s="6" t="s">
        <v>271</v>
      </c>
      <c r="C2566" s="6" t="s">
        <v>272</v>
      </c>
      <c r="D2566" s="6">
        <v>6</v>
      </c>
      <c r="E2566" s="6">
        <v>20</v>
      </c>
      <c r="F2566" s="6"/>
      <c r="G2566" s="6">
        <v>10</v>
      </c>
      <c r="H2566" s="6"/>
      <c r="I2566" s="6"/>
      <c r="J2566" s="6"/>
      <c r="K2566" s="6"/>
      <c r="L2566" s="6"/>
      <c r="M2566" s="6"/>
      <c r="N2566" s="6" t="str">
        <f>VLOOKUP(A2566,web_archive!D:AB,18,FALSE)</f>
        <v>None</v>
      </c>
      <c r="O2566" s="6"/>
      <c r="P2566" s="6">
        <v>16</v>
      </c>
      <c r="Q2566" s="6"/>
      <c r="R2566" s="6"/>
      <c r="S2566" s="6"/>
      <c r="T2566" s="6"/>
      <c r="U2566" s="6" t="s">
        <v>13315</v>
      </c>
      <c r="V2566" s="6" t="s">
        <v>16402</v>
      </c>
      <c r="W2566" s="6" t="s">
        <v>12299</v>
      </c>
      <c r="X2566" s="6" t="s">
        <v>12299</v>
      </c>
      <c r="Y2566" s="6"/>
      <c r="Z2566" s="6"/>
      <c r="AA2566" s="6"/>
      <c r="AB2566" s="6"/>
      <c r="AC2566" s="6"/>
      <c r="AD2566" s="6"/>
      <c r="AE2566" s="6"/>
    </row>
    <row r="2567" spans="1:31" x14ac:dyDescent="0.3">
      <c r="A2567" s="6">
        <v>4388</v>
      </c>
      <c r="B2567" s="6" t="s">
        <v>2870</v>
      </c>
      <c r="C2567" s="6" t="s">
        <v>2871</v>
      </c>
      <c r="D2567" s="6">
        <v>6</v>
      </c>
      <c r="E2567" s="6">
        <v>20</v>
      </c>
      <c r="F2567" s="6"/>
      <c r="G2567" s="6">
        <v>10</v>
      </c>
      <c r="H2567" s="6"/>
      <c r="I2567" s="6"/>
      <c r="J2567" s="6"/>
      <c r="K2567" s="6"/>
      <c r="L2567" s="6"/>
      <c r="M2567" s="6"/>
      <c r="N2567" s="6" t="str">
        <f>VLOOKUP(A2567,web_archive!D:AB,18,FALSE)</f>
        <v>None</v>
      </c>
      <c r="O2567" s="6"/>
      <c r="P2567" s="6">
        <v>2</v>
      </c>
      <c r="Q2567" s="6"/>
      <c r="R2567" s="6"/>
      <c r="S2567" s="6"/>
      <c r="T2567" s="6"/>
      <c r="U2567" s="6" t="s">
        <v>12919</v>
      </c>
      <c r="V2567" s="6" t="s">
        <v>16327</v>
      </c>
      <c r="W2567" s="6" t="s">
        <v>14450</v>
      </c>
      <c r="X2567" s="6" t="s">
        <v>13286</v>
      </c>
      <c r="Y2567" s="6" t="s">
        <v>14450</v>
      </c>
      <c r="Z2567" s="6" t="s">
        <v>16403</v>
      </c>
      <c r="AA2567" s="6" t="s">
        <v>12491</v>
      </c>
      <c r="AB2567" s="6" t="s">
        <v>12299</v>
      </c>
      <c r="AC2567" s="6" t="s">
        <v>13342</v>
      </c>
      <c r="AD2567" s="6" t="s">
        <v>12831</v>
      </c>
      <c r="AE2567" s="6"/>
    </row>
    <row r="2568" spans="1:31" x14ac:dyDescent="0.3">
      <c r="A2568" s="6">
        <v>4389</v>
      </c>
      <c r="B2568" s="6" t="s">
        <v>7711</v>
      </c>
      <c r="C2568" s="6" t="s">
        <v>7712</v>
      </c>
      <c r="D2568" s="6">
        <v>6</v>
      </c>
      <c r="E2568" s="6">
        <v>20</v>
      </c>
      <c r="F2568" s="6"/>
      <c r="G2568" s="6">
        <v>10</v>
      </c>
      <c r="H2568" s="6"/>
      <c r="I2568" s="6"/>
      <c r="J2568" s="6"/>
      <c r="K2568" s="6"/>
      <c r="L2568" s="6"/>
      <c r="M2568" s="6"/>
      <c r="N2568" s="6" t="e">
        <f>VLOOKUP(A2568,web_archive!D:AB,18,FALSE)</f>
        <v>#N/A</v>
      </c>
      <c r="O2568" s="6"/>
      <c r="P2568" s="6">
        <v>136</v>
      </c>
      <c r="Q2568" s="6"/>
      <c r="R2568" s="6"/>
      <c r="S2568" s="6"/>
      <c r="T2568" s="6"/>
      <c r="U2568" s="6" t="s">
        <v>14045</v>
      </c>
      <c r="V2568" s="6">
        <v>12118</v>
      </c>
      <c r="W2568" s="6" t="s">
        <v>16383</v>
      </c>
      <c r="X2568" s="6">
        <v>12119</v>
      </c>
      <c r="Y2568" s="6" t="s">
        <v>16383</v>
      </c>
      <c r="Z2568" s="6">
        <v>12120</v>
      </c>
      <c r="AA2568" s="6" t="s">
        <v>16383</v>
      </c>
      <c r="AB2568" s="6">
        <v>12121</v>
      </c>
      <c r="AC2568" s="6" t="s">
        <v>12370</v>
      </c>
      <c r="AD2568" s="6" t="s">
        <v>12299</v>
      </c>
      <c r="AE2568" s="6" t="s">
        <v>12299</v>
      </c>
    </row>
    <row r="2569" spans="1:31" x14ac:dyDescent="0.3">
      <c r="A2569" s="6">
        <v>4390</v>
      </c>
      <c r="B2569" s="6" t="s">
        <v>1579</v>
      </c>
      <c r="C2569" s="6" t="s">
        <v>1580</v>
      </c>
      <c r="D2569" s="6">
        <v>6</v>
      </c>
      <c r="E2569" s="6">
        <v>20</v>
      </c>
      <c r="F2569" s="6"/>
      <c r="G2569" s="6">
        <v>10</v>
      </c>
      <c r="H2569" s="6"/>
      <c r="I2569" s="6"/>
      <c r="J2569" s="6"/>
      <c r="K2569" s="6"/>
      <c r="L2569" s="6"/>
      <c r="M2569" s="6"/>
      <c r="N2569" s="6" t="str">
        <f>VLOOKUP(A2569,web_archive!D:AB,18,FALSE)</f>
        <v>None</v>
      </c>
      <c r="O2569" s="6"/>
      <c r="P2569" s="6">
        <v>2</v>
      </c>
      <c r="Q2569" s="6"/>
      <c r="R2569" s="6"/>
      <c r="S2569" s="6"/>
      <c r="T2569" s="6"/>
      <c r="U2569" s="6" t="s">
        <v>13138</v>
      </c>
      <c r="V2569" s="6" t="s">
        <v>13037</v>
      </c>
      <c r="W2569" s="6" t="s">
        <v>12670</v>
      </c>
      <c r="X2569" s="6" t="s">
        <v>12667</v>
      </c>
      <c r="Y2569" s="6" t="s">
        <v>12299</v>
      </c>
      <c r="Z2569" s="6" t="s">
        <v>12299</v>
      </c>
      <c r="AA2569" s="6"/>
      <c r="AB2569" s="6"/>
      <c r="AC2569" s="6"/>
      <c r="AD2569" s="6"/>
      <c r="AE2569" s="6"/>
    </row>
    <row r="2570" spans="1:31" x14ac:dyDescent="0.3">
      <c r="A2570" s="6">
        <v>4391</v>
      </c>
      <c r="B2570" s="6" t="s">
        <v>8344</v>
      </c>
      <c r="C2570" s="6" t="s">
        <v>16404</v>
      </c>
      <c r="D2570" s="6">
        <v>6</v>
      </c>
      <c r="E2570" s="6">
        <v>20</v>
      </c>
      <c r="F2570" s="6"/>
      <c r="G2570" s="6">
        <v>10</v>
      </c>
      <c r="H2570" s="6"/>
      <c r="I2570" s="6"/>
      <c r="J2570" s="6"/>
      <c r="K2570" s="6"/>
      <c r="L2570" s="6"/>
      <c r="M2570" s="6"/>
      <c r="N2570" s="6" t="e">
        <f>VLOOKUP(A2570,web_archive!D:AB,18,FALSE)</f>
        <v>#N/A</v>
      </c>
      <c r="O2570" s="6"/>
      <c r="P2570" s="6">
        <v>136</v>
      </c>
      <c r="Q2570" s="6"/>
      <c r="R2570" s="6"/>
      <c r="S2570" s="6"/>
      <c r="T2570" s="6"/>
      <c r="U2570" s="6" t="s">
        <v>14025</v>
      </c>
      <c r="V2570" s="6">
        <v>12068</v>
      </c>
      <c r="W2570" s="6" t="s">
        <v>13285</v>
      </c>
      <c r="X2570" s="6" t="s">
        <v>12370</v>
      </c>
      <c r="Y2570" s="6" t="s">
        <v>12299</v>
      </c>
      <c r="Z2570" s="6" t="s">
        <v>12299</v>
      </c>
      <c r="AA2570" s="6"/>
      <c r="AB2570" s="6"/>
      <c r="AC2570" s="6"/>
      <c r="AD2570" s="6"/>
      <c r="AE2570" s="6"/>
    </row>
    <row r="2571" spans="1:31" x14ac:dyDescent="0.3">
      <c r="A2571" s="6">
        <v>4392</v>
      </c>
      <c r="B2571" s="6" t="s">
        <v>7154</v>
      </c>
      <c r="C2571" s="6" t="s">
        <v>16405</v>
      </c>
      <c r="D2571" s="6">
        <v>6</v>
      </c>
      <c r="E2571" s="6">
        <v>20</v>
      </c>
      <c r="F2571" s="6"/>
      <c r="G2571" s="6">
        <v>10</v>
      </c>
      <c r="H2571" s="6"/>
      <c r="I2571" s="6"/>
      <c r="J2571" s="6"/>
      <c r="K2571" s="6"/>
      <c r="L2571" s="6"/>
      <c r="M2571" s="6"/>
      <c r="N2571" s="6" t="str">
        <f>VLOOKUP(A2571,web_archive!D:AB,18,FALSE)</f>
        <v>None</v>
      </c>
      <c r="O2571" s="6"/>
      <c r="P2571" s="6">
        <v>16</v>
      </c>
      <c r="Q2571" s="6"/>
      <c r="R2571" s="6"/>
      <c r="S2571" s="6"/>
      <c r="T2571" s="6"/>
      <c r="U2571" s="6" t="s">
        <v>12858</v>
      </c>
      <c r="V2571" s="6" t="s">
        <v>16406</v>
      </c>
      <c r="W2571" s="6" t="s">
        <v>12299</v>
      </c>
      <c r="X2571" s="6" t="s">
        <v>12299</v>
      </c>
      <c r="Y2571" s="6"/>
      <c r="Z2571" s="6"/>
      <c r="AA2571" s="6"/>
      <c r="AB2571" s="6"/>
      <c r="AC2571" s="6"/>
      <c r="AD2571" s="6"/>
      <c r="AE2571" s="6"/>
    </row>
    <row r="2572" spans="1:31" x14ac:dyDescent="0.3">
      <c r="A2572" s="6">
        <v>4393</v>
      </c>
      <c r="B2572" s="6" t="s">
        <v>8963</v>
      </c>
      <c r="C2572" s="6" t="s">
        <v>16407</v>
      </c>
      <c r="D2572" s="6">
        <v>6</v>
      </c>
      <c r="E2572" s="6">
        <v>20</v>
      </c>
      <c r="F2572" s="6"/>
      <c r="G2572" s="6">
        <v>10</v>
      </c>
      <c r="H2572" s="6"/>
      <c r="I2572" s="6"/>
      <c r="J2572" s="6"/>
      <c r="K2572" s="6"/>
      <c r="L2572" s="6"/>
      <c r="M2572" s="6"/>
      <c r="N2572" s="6" t="str">
        <f>VLOOKUP(A2572,web_archive!D:AB,18,FALSE)</f>
        <v>None</v>
      </c>
      <c r="O2572" s="6"/>
      <c r="P2572" s="6">
        <v>16</v>
      </c>
      <c r="Q2572" s="6"/>
      <c r="R2572" s="6"/>
      <c r="S2572" s="6"/>
      <c r="T2572" s="6"/>
      <c r="U2572" s="6" t="s">
        <v>12542</v>
      </c>
      <c r="V2572" s="6" t="s">
        <v>16408</v>
      </c>
      <c r="W2572" s="6" t="s">
        <v>12299</v>
      </c>
      <c r="X2572" s="6" t="s">
        <v>12299</v>
      </c>
      <c r="Y2572" s="6"/>
      <c r="Z2572" s="6"/>
      <c r="AA2572" s="6"/>
      <c r="AB2572" s="6"/>
      <c r="AC2572" s="6"/>
      <c r="AD2572" s="6"/>
      <c r="AE2572" s="6"/>
    </row>
    <row r="2573" spans="1:31" x14ac:dyDescent="0.3">
      <c r="A2573" s="6">
        <v>4394</v>
      </c>
      <c r="B2573" s="6" t="s">
        <v>9322</v>
      </c>
      <c r="C2573" s="6" t="s">
        <v>16409</v>
      </c>
      <c r="D2573" s="6">
        <v>6</v>
      </c>
      <c r="E2573" s="6">
        <v>20</v>
      </c>
      <c r="F2573" s="6"/>
      <c r="G2573" s="6">
        <v>10</v>
      </c>
      <c r="H2573" s="6"/>
      <c r="I2573" s="6"/>
      <c r="J2573" s="6"/>
      <c r="K2573" s="6"/>
      <c r="L2573" s="6"/>
      <c r="M2573" s="6"/>
      <c r="N2573" s="6" t="str">
        <f>VLOOKUP(A2573,web_archive!D:AB,18,FALSE)</f>
        <v>None</v>
      </c>
      <c r="O2573" s="6"/>
      <c r="P2573" s="6">
        <v>2</v>
      </c>
      <c r="Q2573" s="6"/>
      <c r="R2573" s="6"/>
      <c r="S2573" s="6"/>
      <c r="T2573" s="6"/>
      <c r="U2573" s="6" t="s">
        <v>16410</v>
      </c>
      <c r="V2573" s="6" t="s">
        <v>16411</v>
      </c>
      <c r="W2573" s="6">
        <v>5</v>
      </c>
      <c r="X2573" s="6" t="s">
        <v>12483</v>
      </c>
      <c r="Y2573" s="6" t="s">
        <v>12299</v>
      </c>
      <c r="Z2573" s="6" t="s">
        <v>12299</v>
      </c>
      <c r="AA2573" s="6"/>
      <c r="AB2573" s="6"/>
      <c r="AC2573" s="6"/>
      <c r="AD2573" s="6"/>
      <c r="AE2573" s="6"/>
    </row>
    <row r="2574" spans="1:31" x14ac:dyDescent="0.3">
      <c r="A2574" s="6">
        <v>4395</v>
      </c>
      <c r="B2574" s="6" t="s">
        <v>9946</v>
      </c>
      <c r="C2574" s="6" t="s">
        <v>16412</v>
      </c>
      <c r="D2574" s="6">
        <v>6</v>
      </c>
      <c r="E2574" s="6">
        <v>20</v>
      </c>
      <c r="F2574" s="6"/>
      <c r="G2574" s="6">
        <v>10</v>
      </c>
      <c r="H2574" s="6"/>
      <c r="I2574" s="6"/>
      <c r="J2574" s="6"/>
      <c r="K2574" s="6"/>
      <c r="L2574" s="6"/>
      <c r="M2574" s="6"/>
      <c r="N2574" s="6" t="str">
        <f>VLOOKUP(A2574,web_archive!D:AB,18,FALSE)</f>
        <v>None</v>
      </c>
      <c r="O2574" s="6"/>
      <c r="P2574" s="6">
        <v>2</v>
      </c>
      <c r="Q2574" s="6"/>
      <c r="R2574" s="6"/>
      <c r="S2574" s="6"/>
      <c r="T2574" s="6"/>
      <c r="U2574" s="6" t="s">
        <v>13138</v>
      </c>
      <c r="V2574" s="6" t="s">
        <v>12992</v>
      </c>
      <c r="W2574" s="6" t="s">
        <v>12672</v>
      </c>
      <c r="X2574" s="6">
        <v>3</v>
      </c>
      <c r="Y2574" s="6" t="s">
        <v>12370</v>
      </c>
      <c r="Z2574" s="6" t="s">
        <v>12299</v>
      </c>
      <c r="AA2574" s="6" t="s">
        <v>12299</v>
      </c>
      <c r="AB2574" s="6"/>
      <c r="AC2574" s="6"/>
      <c r="AD2574" s="6"/>
      <c r="AE2574" s="6"/>
    </row>
    <row r="2575" spans="1:31" x14ac:dyDescent="0.3">
      <c r="A2575" s="6">
        <v>4396</v>
      </c>
      <c r="B2575" s="6" t="s">
        <v>9950</v>
      </c>
      <c r="C2575" s="6" t="s">
        <v>16413</v>
      </c>
      <c r="D2575" s="6">
        <v>6</v>
      </c>
      <c r="E2575" s="6">
        <v>20</v>
      </c>
      <c r="F2575" s="6"/>
      <c r="G2575" s="6">
        <v>10</v>
      </c>
      <c r="H2575" s="6"/>
      <c r="I2575" s="6"/>
      <c r="J2575" s="6"/>
      <c r="K2575" s="6"/>
      <c r="L2575" s="6"/>
      <c r="M2575" s="6"/>
      <c r="N2575" s="6" t="str">
        <f>VLOOKUP(A2575,web_archive!D:AB,18,FALSE)</f>
        <v>None</v>
      </c>
      <c r="O2575" s="6"/>
      <c r="P2575" s="6">
        <v>64</v>
      </c>
      <c r="Q2575" s="6"/>
      <c r="R2575" s="6"/>
      <c r="S2575" s="6"/>
      <c r="T2575" s="6"/>
      <c r="U2575" s="6" t="s">
        <v>13315</v>
      </c>
      <c r="V2575" s="6" t="s">
        <v>16371</v>
      </c>
      <c r="W2575" s="6" t="s">
        <v>12299</v>
      </c>
      <c r="X2575" s="6" t="s">
        <v>12299</v>
      </c>
      <c r="Y2575" s="6"/>
      <c r="Z2575" s="6"/>
      <c r="AA2575" s="6"/>
      <c r="AB2575" s="6"/>
      <c r="AC2575" s="6"/>
      <c r="AD2575" s="6"/>
      <c r="AE2575" s="6"/>
    </row>
    <row r="2576" spans="1:31" x14ac:dyDescent="0.3">
      <c r="A2576" s="6">
        <v>4397</v>
      </c>
      <c r="B2576" s="6" t="s">
        <v>9942</v>
      </c>
      <c r="C2576" s="6" t="s">
        <v>16414</v>
      </c>
      <c r="D2576" s="6">
        <v>6</v>
      </c>
      <c r="E2576" s="6">
        <v>20</v>
      </c>
      <c r="F2576" s="6"/>
      <c r="G2576" s="6">
        <v>10</v>
      </c>
      <c r="H2576" s="6"/>
      <c r="I2576" s="6"/>
      <c r="J2576" s="6"/>
      <c r="K2576" s="6"/>
      <c r="L2576" s="6"/>
      <c r="M2576" s="6"/>
      <c r="N2576" s="6" t="str">
        <f>VLOOKUP(A2576,web_archive!D:AB,18,FALSE)</f>
        <v>None</v>
      </c>
      <c r="O2576" s="6"/>
      <c r="P2576" s="6">
        <v>32</v>
      </c>
      <c r="Q2576" s="6"/>
      <c r="R2576" s="6"/>
      <c r="S2576" s="6"/>
      <c r="T2576" s="6"/>
      <c r="U2576" s="6" t="s">
        <v>12542</v>
      </c>
      <c r="V2576" s="6" t="s">
        <v>16355</v>
      </c>
      <c r="W2576" s="6" t="s">
        <v>12299</v>
      </c>
      <c r="X2576" s="6" t="s">
        <v>12299</v>
      </c>
      <c r="Y2576" s="6"/>
      <c r="Z2576" s="6"/>
      <c r="AA2576" s="6"/>
      <c r="AB2576" s="6"/>
      <c r="AC2576" s="6"/>
      <c r="AD2576" s="6"/>
      <c r="AE2576" s="6"/>
    </row>
    <row r="2577" spans="1:31" x14ac:dyDescent="0.3">
      <c r="A2577" s="6">
        <v>4398</v>
      </c>
      <c r="B2577" s="6" t="s">
        <v>16415</v>
      </c>
      <c r="C2577" s="6" t="s">
        <v>16416</v>
      </c>
      <c r="D2577" s="6">
        <v>6</v>
      </c>
      <c r="E2577" s="6">
        <v>20</v>
      </c>
      <c r="F2577" s="6"/>
      <c r="G2577" s="6">
        <v>10</v>
      </c>
      <c r="H2577" s="6"/>
      <c r="I2577" s="6"/>
      <c r="J2577" s="6"/>
      <c r="K2577" s="6"/>
      <c r="L2577" s="6"/>
      <c r="M2577" s="6"/>
      <c r="N2577" s="6" t="e">
        <f>VLOOKUP(A2577,web_archive!D:AB,18,FALSE)</f>
        <v>#N/A</v>
      </c>
      <c r="O2577" s="6"/>
      <c r="P2577" s="6">
        <v>2</v>
      </c>
      <c r="Q2577" s="6"/>
      <c r="R2577" s="6"/>
      <c r="S2577" s="6"/>
      <c r="T2577" s="6"/>
      <c r="U2577" s="6" t="s">
        <v>13728</v>
      </c>
      <c r="V2577" s="6" t="s">
        <v>13285</v>
      </c>
      <c r="W2577" s="6" t="s">
        <v>12489</v>
      </c>
      <c r="X2577" s="6" t="s">
        <v>12299</v>
      </c>
      <c r="Y2577" s="6" t="s">
        <v>12299</v>
      </c>
      <c r="Z2577" s="6"/>
      <c r="AA2577" s="6"/>
      <c r="AB2577" s="6"/>
      <c r="AC2577" s="6"/>
      <c r="AD2577" s="6"/>
      <c r="AE2577" s="6"/>
    </row>
    <row r="2578" spans="1:31" x14ac:dyDescent="0.3">
      <c r="A2578" s="6">
        <v>4399</v>
      </c>
      <c r="B2578" s="6" t="s">
        <v>9954</v>
      </c>
      <c r="C2578" s="6" t="s">
        <v>16417</v>
      </c>
      <c r="D2578" s="6">
        <v>6</v>
      </c>
      <c r="E2578" s="6">
        <v>20</v>
      </c>
      <c r="F2578" s="6"/>
      <c r="G2578" s="6">
        <v>10</v>
      </c>
      <c r="H2578" s="6"/>
      <c r="I2578" s="6"/>
      <c r="J2578" s="6"/>
      <c r="K2578" s="6"/>
      <c r="L2578" s="6"/>
      <c r="M2578" s="6"/>
      <c r="N2578" s="6" t="e">
        <f>VLOOKUP(A2578,web_archive!D:AB,18,FALSE)</f>
        <v>#N/A</v>
      </c>
      <c r="O2578" s="6"/>
      <c r="P2578" s="6">
        <v>2</v>
      </c>
      <c r="Q2578" s="6"/>
      <c r="R2578" s="6"/>
      <c r="S2578" s="6"/>
      <c r="T2578" s="6"/>
      <c r="U2578" s="6" t="s">
        <v>12803</v>
      </c>
      <c r="V2578" s="6" t="s">
        <v>16418</v>
      </c>
      <c r="W2578" s="6" t="s">
        <v>16419</v>
      </c>
      <c r="X2578" s="6" t="s">
        <v>16420</v>
      </c>
      <c r="Y2578" s="6" t="s">
        <v>16195</v>
      </c>
      <c r="Z2578" s="6" t="s">
        <v>12299</v>
      </c>
      <c r="AA2578" s="6" t="s">
        <v>12299</v>
      </c>
      <c r="AB2578" s="6"/>
      <c r="AC2578" s="6"/>
      <c r="AD2578" s="6"/>
      <c r="AE2578" s="6"/>
    </row>
    <row r="2579" spans="1:31" x14ac:dyDescent="0.3">
      <c r="A2579" s="6">
        <v>4400</v>
      </c>
      <c r="B2579" s="6" t="s">
        <v>226</v>
      </c>
      <c r="C2579" s="6" t="s">
        <v>227</v>
      </c>
      <c r="D2579" s="6">
        <v>6</v>
      </c>
      <c r="E2579" s="6">
        <v>20</v>
      </c>
      <c r="F2579" s="6"/>
      <c r="G2579" s="6">
        <v>10</v>
      </c>
      <c r="H2579" s="6"/>
      <c r="I2579" s="6"/>
      <c r="J2579" s="6"/>
      <c r="K2579" s="6"/>
      <c r="L2579" s="6"/>
      <c r="M2579" s="6"/>
      <c r="N2579" s="6" t="str">
        <f>VLOOKUP(A2579,web_archive!D:AB,18,FALSE)</f>
        <v>None</v>
      </c>
      <c r="O2579" s="6"/>
      <c r="P2579" s="6">
        <v>16</v>
      </c>
      <c r="Q2579" s="6"/>
      <c r="R2579" s="6"/>
      <c r="S2579" s="6"/>
      <c r="T2579" s="6"/>
      <c r="U2579" s="6" t="s">
        <v>15169</v>
      </c>
      <c r="V2579" s="6" t="s">
        <v>16421</v>
      </c>
      <c r="W2579" s="6">
        <v>1</v>
      </c>
      <c r="X2579" s="6" t="s">
        <v>16422</v>
      </c>
      <c r="Y2579" s="6" t="s">
        <v>12299</v>
      </c>
      <c r="Z2579" s="6" t="s">
        <v>12299</v>
      </c>
      <c r="AA2579" s="6"/>
      <c r="AB2579" s="6"/>
      <c r="AC2579" s="6"/>
      <c r="AD2579" s="6"/>
      <c r="AE2579" s="6"/>
    </row>
    <row r="2580" spans="1:31" x14ac:dyDescent="0.3">
      <c r="A2580" s="6">
        <v>4401</v>
      </c>
      <c r="B2580" s="6" t="s">
        <v>213</v>
      </c>
      <c r="C2580" s="6" t="s">
        <v>214</v>
      </c>
      <c r="D2580" s="6">
        <v>6</v>
      </c>
      <c r="E2580" s="6">
        <v>20</v>
      </c>
      <c r="F2580" s="6"/>
      <c r="G2580" s="6">
        <v>10</v>
      </c>
      <c r="H2580" s="6"/>
      <c r="I2580" s="6"/>
      <c r="J2580" s="6"/>
      <c r="K2580" s="6"/>
      <c r="L2580" s="6"/>
      <c r="M2580" s="6"/>
      <c r="N2580" s="6" t="str">
        <f>VLOOKUP(A2580,web_archive!D:AB,18,FALSE)</f>
        <v>None</v>
      </c>
      <c r="O2580" s="6"/>
      <c r="P2580" s="6">
        <v>16</v>
      </c>
      <c r="Q2580" s="6"/>
      <c r="R2580" s="6"/>
      <c r="S2580" s="6"/>
      <c r="T2580" s="6"/>
      <c r="U2580" s="6" t="s">
        <v>12640</v>
      </c>
      <c r="V2580" s="6" t="s">
        <v>16153</v>
      </c>
      <c r="W2580" s="6" t="s">
        <v>13639</v>
      </c>
      <c r="X2580" s="6" t="s">
        <v>12299</v>
      </c>
      <c r="Y2580" s="6" t="s">
        <v>12299</v>
      </c>
      <c r="Z2580" s="6"/>
      <c r="AA2580" s="6"/>
      <c r="AB2580" s="6"/>
      <c r="AC2580" s="6"/>
      <c r="AD2580" s="6"/>
      <c r="AE2580" s="6"/>
    </row>
    <row r="2581" spans="1:31" x14ac:dyDescent="0.3">
      <c r="A2581" s="6">
        <v>4402</v>
      </c>
      <c r="B2581" s="6" t="s">
        <v>221</v>
      </c>
      <c r="C2581" s="6" t="s">
        <v>222</v>
      </c>
      <c r="D2581" s="6">
        <v>6</v>
      </c>
      <c r="E2581" s="6">
        <v>20</v>
      </c>
      <c r="F2581" s="6"/>
      <c r="G2581" s="6">
        <v>10</v>
      </c>
      <c r="H2581" s="6"/>
      <c r="I2581" s="6"/>
      <c r="J2581" s="6"/>
      <c r="K2581" s="6"/>
      <c r="L2581" s="6"/>
      <c r="M2581" s="6"/>
      <c r="N2581" s="6" t="str">
        <f>VLOOKUP(A2581,web_archive!D:AB,18,FALSE)</f>
        <v>None</v>
      </c>
      <c r="O2581" s="6"/>
      <c r="P2581" s="6">
        <v>4</v>
      </c>
      <c r="Q2581" s="6"/>
      <c r="R2581" s="6"/>
      <c r="S2581" s="6"/>
      <c r="T2581" s="6"/>
      <c r="U2581" s="6" t="s">
        <v>16423</v>
      </c>
      <c r="V2581" s="6" t="s">
        <v>14823</v>
      </c>
      <c r="W2581" s="6" t="s">
        <v>16424</v>
      </c>
      <c r="X2581" s="6" t="s">
        <v>13526</v>
      </c>
      <c r="Y2581" s="6" t="s">
        <v>13441</v>
      </c>
      <c r="Z2581" s="6" t="s">
        <v>12299</v>
      </c>
      <c r="AA2581" s="6" t="s">
        <v>12299</v>
      </c>
      <c r="AB2581" s="6"/>
      <c r="AC2581" s="6"/>
      <c r="AD2581" s="6"/>
      <c r="AE2581" s="6"/>
    </row>
    <row r="2582" spans="1:31" x14ac:dyDescent="0.3">
      <c r="A2582" s="6">
        <v>4403</v>
      </c>
      <c r="B2582" s="6" t="s">
        <v>5815</v>
      </c>
      <c r="C2582" s="6" t="s">
        <v>16425</v>
      </c>
      <c r="D2582" s="6">
        <v>6</v>
      </c>
      <c r="E2582" s="6">
        <v>20</v>
      </c>
      <c r="F2582" s="6"/>
      <c r="G2582" s="6">
        <v>10</v>
      </c>
      <c r="H2582" s="6"/>
      <c r="I2582" s="6"/>
      <c r="J2582" s="6"/>
      <c r="K2582" s="6"/>
      <c r="L2582" s="6"/>
      <c r="M2582" s="6"/>
      <c r="N2582" s="6" t="e">
        <f>VLOOKUP(A2582,web_archive!D:AB,18,FALSE)</f>
        <v>#N/A</v>
      </c>
      <c r="O2582" s="6"/>
      <c r="P2582" s="6">
        <v>769</v>
      </c>
      <c r="Q2582" s="6"/>
      <c r="R2582" s="6"/>
      <c r="S2582" s="6"/>
      <c r="T2582" s="6"/>
      <c r="U2582" s="6" t="s">
        <v>14677</v>
      </c>
      <c r="V2582" s="6" t="s">
        <v>16195</v>
      </c>
      <c r="W2582" s="6" t="s">
        <v>12299</v>
      </c>
      <c r="X2582" s="6" t="s">
        <v>12299</v>
      </c>
      <c r="Y2582" s="6"/>
      <c r="Z2582" s="6"/>
      <c r="AA2582" s="6"/>
      <c r="AB2582" s="6"/>
      <c r="AC2582" s="6"/>
      <c r="AD2582" s="6"/>
      <c r="AE2582" s="6"/>
    </row>
    <row r="2583" spans="1:31" x14ac:dyDescent="0.3">
      <c r="A2583" s="6">
        <v>4404</v>
      </c>
      <c r="B2583" s="6" t="s">
        <v>9166</v>
      </c>
      <c r="C2583" s="6" t="s">
        <v>9167</v>
      </c>
      <c r="D2583" s="6">
        <v>6</v>
      </c>
      <c r="E2583" s="6">
        <v>20</v>
      </c>
      <c r="F2583" s="6"/>
      <c r="G2583" s="6">
        <v>10</v>
      </c>
      <c r="H2583" s="6"/>
      <c r="I2583" s="6"/>
      <c r="J2583" s="6"/>
      <c r="K2583" s="6"/>
      <c r="L2583" s="6"/>
      <c r="M2583" s="6"/>
      <c r="N2583" s="6" t="str">
        <f>VLOOKUP(A2583,web_archive!D:AB,18,FALSE)</f>
        <v>None</v>
      </c>
      <c r="O2583" s="6"/>
      <c r="P2583" s="6">
        <v>16</v>
      </c>
      <c r="Q2583" s="6"/>
      <c r="R2583" s="6"/>
      <c r="S2583" s="6"/>
      <c r="T2583" s="6"/>
      <c r="U2583" s="6" t="s">
        <v>16334</v>
      </c>
      <c r="V2583" s="6" t="s">
        <v>12670</v>
      </c>
      <c r="W2583" s="6">
        <v>3000</v>
      </c>
      <c r="X2583" s="6" t="s">
        <v>16335</v>
      </c>
      <c r="Y2583" s="6" t="s">
        <v>12299</v>
      </c>
      <c r="Z2583" s="6" t="s">
        <v>12299</v>
      </c>
      <c r="AA2583" s="6"/>
      <c r="AB2583" s="6"/>
      <c r="AC2583" s="6"/>
      <c r="AD2583" s="6"/>
      <c r="AE2583" s="6"/>
    </row>
    <row r="2584" spans="1:31" x14ac:dyDescent="0.3">
      <c r="A2584" s="6">
        <v>4405</v>
      </c>
      <c r="B2584" s="6" t="s">
        <v>4293</v>
      </c>
      <c r="C2584" s="6" t="s">
        <v>4294</v>
      </c>
      <c r="D2584" s="6">
        <v>6</v>
      </c>
      <c r="E2584" s="6">
        <v>20</v>
      </c>
      <c r="F2584" s="6"/>
      <c r="G2584" s="6">
        <v>10</v>
      </c>
      <c r="H2584" s="6"/>
      <c r="I2584" s="6"/>
      <c r="J2584" s="6"/>
      <c r="K2584" s="6"/>
      <c r="L2584" s="6"/>
      <c r="M2584" s="6"/>
      <c r="N2584" s="6" t="str">
        <f>VLOOKUP(A2584,web_archive!D:AB,18,FALSE)</f>
        <v>None</v>
      </c>
      <c r="O2584" s="6"/>
      <c r="P2584" s="6">
        <v>16</v>
      </c>
      <c r="Q2584" s="6"/>
      <c r="R2584" s="6"/>
      <c r="S2584" s="6"/>
      <c r="T2584" s="6"/>
      <c r="U2584" s="6" t="s">
        <v>16196</v>
      </c>
      <c r="V2584" s="6" t="s">
        <v>16426</v>
      </c>
      <c r="W2584" s="6" t="s">
        <v>12404</v>
      </c>
      <c r="X2584" s="6" t="s">
        <v>12299</v>
      </c>
      <c r="Y2584" s="6" t="s">
        <v>12299</v>
      </c>
      <c r="Z2584" s="6"/>
      <c r="AA2584" s="6"/>
      <c r="AB2584" s="6"/>
      <c r="AC2584" s="6"/>
      <c r="AD2584" s="6"/>
      <c r="AE2584" s="6"/>
    </row>
    <row r="2585" spans="1:31" x14ac:dyDescent="0.3">
      <c r="A2585" s="6">
        <v>4406</v>
      </c>
      <c r="B2585" s="6" t="s">
        <v>9123</v>
      </c>
      <c r="C2585" s="6" t="s">
        <v>9124</v>
      </c>
      <c r="D2585" s="6">
        <v>6</v>
      </c>
      <c r="E2585" s="6">
        <v>20</v>
      </c>
      <c r="F2585" s="6"/>
      <c r="G2585" s="6">
        <v>10</v>
      </c>
      <c r="H2585" s="6"/>
      <c r="I2585" s="6"/>
      <c r="J2585" s="6"/>
      <c r="K2585" s="6"/>
      <c r="L2585" s="6"/>
      <c r="M2585" s="6"/>
      <c r="N2585" s="6" t="str">
        <f>VLOOKUP(A2585,web_archive!D:AB,18,FALSE)</f>
        <v>None</v>
      </c>
      <c r="O2585" s="6"/>
      <c r="P2585" s="6">
        <v>2</v>
      </c>
      <c r="Q2585" s="6"/>
      <c r="R2585" s="6"/>
      <c r="S2585" s="6"/>
      <c r="T2585" s="6"/>
      <c r="U2585" s="6" t="s">
        <v>13728</v>
      </c>
      <c r="V2585" s="6" t="s">
        <v>12798</v>
      </c>
      <c r="W2585" s="6" t="s">
        <v>12600</v>
      </c>
      <c r="X2585" s="6" t="s">
        <v>12299</v>
      </c>
      <c r="Y2585" s="6" t="s">
        <v>12299</v>
      </c>
      <c r="Z2585" s="6"/>
      <c r="AA2585" s="6"/>
      <c r="AB2585" s="6"/>
      <c r="AC2585" s="6"/>
      <c r="AD2585" s="6"/>
      <c r="AE2585" s="6"/>
    </row>
    <row r="2586" spans="1:31" x14ac:dyDescent="0.3">
      <c r="A2586" s="6">
        <v>4407</v>
      </c>
      <c r="B2586" s="6" t="s">
        <v>8145</v>
      </c>
      <c r="C2586" s="6" t="s">
        <v>8146</v>
      </c>
      <c r="D2586" s="6">
        <v>6</v>
      </c>
      <c r="E2586" s="6">
        <v>20</v>
      </c>
      <c r="F2586" s="6"/>
      <c r="G2586" s="6">
        <v>10</v>
      </c>
      <c r="H2586" s="6"/>
      <c r="I2586" s="6"/>
      <c r="J2586" s="6"/>
      <c r="K2586" s="6"/>
      <c r="L2586" s="6"/>
      <c r="M2586" s="6"/>
      <c r="N2586" s="6" t="e">
        <f>VLOOKUP(A2586,web_archive!D:AB,18,FALSE)</f>
        <v>#N/A</v>
      </c>
      <c r="O2586" s="6"/>
      <c r="P2586" s="6">
        <v>2</v>
      </c>
      <c r="Q2586" s="6"/>
      <c r="R2586" s="6"/>
      <c r="S2586" s="6"/>
      <c r="T2586" s="6"/>
      <c r="U2586" s="6" t="s">
        <v>12543</v>
      </c>
      <c r="V2586" s="6" t="s">
        <v>16427</v>
      </c>
      <c r="W2586" s="6" t="s">
        <v>12675</v>
      </c>
      <c r="X2586" s="6" t="s">
        <v>12923</v>
      </c>
      <c r="Y2586" s="6" t="s">
        <v>16428</v>
      </c>
      <c r="Z2586" s="6">
        <v>1</v>
      </c>
      <c r="AA2586" s="6" t="s">
        <v>12370</v>
      </c>
      <c r="AB2586" s="6" t="s">
        <v>12299</v>
      </c>
      <c r="AC2586" s="6" t="s">
        <v>12299</v>
      </c>
      <c r="AD2586" s="6"/>
      <c r="AE2586" s="6"/>
    </row>
    <row r="2587" spans="1:31" x14ac:dyDescent="0.3">
      <c r="A2587" s="6">
        <v>4408</v>
      </c>
      <c r="B2587" s="6" t="s">
        <v>4536</v>
      </c>
      <c r="C2587" s="6" t="s">
        <v>4537</v>
      </c>
      <c r="D2587" s="6">
        <v>6</v>
      </c>
      <c r="E2587" s="6">
        <v>20</v>
      </c>
      <c r="F2587" s="6"/>
      <c r="G2587" s="6">
        <v>10</v>
      </c>
      <c r="H2587" s="6"/>
      <c r="I2587" s="6"/>
      <c r="J2587" s="6"/>
      <c r="K2587" s="6"/>
      <c r="L2587" s="6"/>
      <c r="M2587" s="6"/>
      <c r="N2587" s="6" t="e">
        <f>VLOOKUP(A2587,web_archive!D:AB,18,FALSE)</f>
        <v>#N/A</v>
      </c>
      <c r="O2587" s="6"/>
      <c r="P2587" s="6">
        <v>16</v>
      </c>
      <c r="Q2587" s="6"/>
      <c r="R2587" s="6"/>
      <c r="S2587" s="6"/>
      <c r="T2587" s="6"/>
      <c r="U2587" s="6" t="s">
        <v>12821</v>
      </c>
      <c r="V2587" s="6" t="s">
        <v>13454</v>
      </c>
      <c r="W2587" s="6" t="s">
        <v>16429</v>
      </c>
      <c r="X2587" s="6" t="s">
        <v>13306</v>
      </c>
      <c r="Y2587" s="6" t="s">
        <v>13418</v>
      </c>
      <c r="Z2587" s="6" t="s">
        <v>13285</v>
      </c>
      <c r="AA2587" s="6" t="s">
        <v>13418</v>
      </c>
      <c r="AB2587" s="6" t="s">
        <v>12798</v>
      </c>
      <c r="AC2587" s="6" t="s">
        <v>12749</v>
      </c>
      <c r="AD2587" s="6" t="s">
        <v>12299</v>
      </c>
      <c r="AE2587" s="6" t="s">
        <v>12299</v>
      </c>
    </row>
    <row r="2588" spans="1:31" x14ac:dyDescent="0.3">
      <c r="A2588" s="6">
        <v>4409</v>
      </c>
      <c r="B2588" s="6" t="s">
        <v>147</v>
      </c>
      <c r="C2588" s="6" t="s">
        <v>148</v>
      </c>
      <c r="D2588" s="6">
        <v>6</v>
      </c>
      <c r="E2588" s="6">
        <v>20</v>
      </c>
      <c r="F2588" s="6"/>
      <c r="G2588" s="6">
        <v>10</v>
      </c>
      <c r="H2588" s="6"/>
      <c r="I2588" s="6"/>
      <c r="J2588" s="6"/>
      <c r="K2588" s="6"/>
      <c r="L2588" s="6"/>
      <c r="M2588" s="6"/>
      <c r="N2588" s="6" t="str">
        <f>VLOOKUP(A2588,web_archive!D:AB,18,FALSE)</f>
        <v>None</v>
      </c>
      <c r="O2588" s="6"/>
      <c r="P2588" s="6">
        <v>16</v>
      </c>
      <c r="Q2588" s="6"/>
      <c r="R2588" s="6"/>
      <c r="S2588" s="6"/>
      <c r="T2588" s="6"/>
      <c r="U2588" s="6" t="s">
        <v>13512</v>
      </c>
      <c r="V2588" s="6" t="s">
        <v>12661</v>
      </c>
      <c r="W2588" s="6" t="s">
        <v>16430</v>
      </c>
      <c r="X2588" s="6" t="s">
        <v>12413</v>
      </c>
      <c r="Y2588" s="6" t="s">
        <v>12299</v>
      </c>
      <c r="Z2588" s="6" t="s">
        <v>12299</v>
      </c>
      <c r="AA2588" s="6"/>
      <c r="AB2588" s="6"/>
      <c r="AC2588" s="6"/>
      <c r="AD2588" s="6"/>
      <c r="AE2588" s="6"/>
    </row>
    <row r="2589" spans="1:31" x14ac:dyDescent="0.3">
      <c r="A2589" s="6">
        <v>4410</v>
      </c>
      <c r="B2589" s="6" t="s">
        <v>3508</v>
      </c>
      <c r="C2589" s="6" t="s">
        <v>3509</v>
      </c>
      <c r="D2589" s="6">
        <v>6</v>
      </c>
      <c r="E2589" s="6">
        <v>20</v>
      </c>
      <c r="F2589" s="6"/>
      <c r="G2589" s="6">
        <v>10</v>
      </c>
      <c r="H2589" s="6"/>
      <c r="I2589" s="6"/>
      <c r="J2589" s="6"/>
      <c r="K2589" s="6"/>
      <c r="L2589" s="6"/>
      <c r="M2589" s="6"/>
      <c r="N2589" s="6" t="str">
        <f>VLOOKUP(A2589,web_archive!D:AB,18,FALSE)</f>
        <v>None</v>
      </c>
      <c r="O2589" s="6"/>
      <c r="P2589" s="6">
        <v>16</v>
      </c>
      <c r="Q2589" s="6"/>
      <c r="R2589" s="6"/>
      <c r="S2589" s="6"/>
      <c r="T2589" s="6"/>
      <c r="U2589" s="6" t="s">
        <v>13138</v>
      </c>
      <c r="V2589" s="6" t="s">
        <v>16431</v>
      </c>
      <c r="W2589" s="6" t="s">
        <v>12667</v>
      </c>
      <c r="X2589" s="6" t="s">
        <v>12299</v>
      </c>
      <c r="Y2589" s="6" t="s">
        <v>12299</v>
      </c>
      <c r="Z2589" s="6"/>
      <c r="AA2589" s="6"/>
      <c r="AB2589" s="6"/>
      <c r="AC2589" s="6"/>
      <c r="AD2589" s="6"/>
      <c r="AE2589" s="6"/>
    </row>
    <row r="2590" spans="1:31" x14ac:dyDescent="0.3">
      <c r="A2590" s="6">
        <v>4411</v>
      </c>
      <c r="B2590" s="6" t="s">
        <v>10333</v>
      </c>
      <c r="C2590" s="6" t="s">
        <v>10334</v>
      </c>
      <c r="D2590" s="6">
        <v>6</v>
      </c>
      <c r="E2590" s="6">
        <v>20</v>
      </c>
      <c r="F2590" s="6"/>
      <c r="G2590" s="6">
        <v>10</v>
      </c>
      <c r="H2590" s="6"/>
      <c r="I2590" s="6"/>
      <c r="J2590" s="6"/>
      <c r="K2590" s="6"/>
      <c r="L2590" s="6"/>
      <c r="M2590" s="6"/>
      <c r="N2590" s="6" t="str">
        <f>VLOOKUP(A2590,web_archive!D:AB,18,FALSE)</f>
        <v>None</v>
      </c>
      <c r="O2590" s="6"/>
      <c r="P2590" s="6">
        <v>769</v>
      </c>
      <c r="Q2590" s="6"/>
      <c r="R2590" s="6"/>
      <c r="S2590" s="6"/>
      <c r="T2590" s="6"/>
      <c r="U2590" s="6" t="s">
        <v>12691</v>
      </c>
      <c r="V2590" s="6" t="s">
        <v>16432</v>
      </c>
      <c r="W2590" s="6" t="s">
        <v>12913</v>
      </c>
      <c r="X2590" s="6">
        <v>5</v>
      </c>
      <c r="Y2590" s="6">
        <v>5000</v>
      </c>
      <c r="Z2590" s="6">
        <v>0</v>
      </c>
      <c r="AA2590" s="6" t="s">
        <v>14423</v>
      </c>
      <c r="AB2590" s="6" t="s">
        <v>12299</v>
      </c>
      <c r="AC2590" s="6" t="s">
        <v>12299</v>
      </c>
      <c r="AD2590" s="6"/>
      <c r="AE2590" s="6"/>
    </row>
    <row r="2591" spans="1:31" x14ac:dyDescent="0.3">
      <c r="A2591" s="6">
        <v>4412</v>
      </c>
      <c r="B2591" s="6" t="s">
        <v>5593</v>
      </c>
      <c r="C2591" s="6" t="s">
        <v>5594</v>
      </c>
      <c r="D2591" s="6">
        <v>6</v>
      </c>
      <c r="E2591" s="6">
        <v>20</v>
      </c>
      <c r="F2591" s="6"/>
      <c r="G2591" s="6">
        <v>10</v>
      </c>
      <c r="H2591" s="6"/>
      <c r="I2591" s="6"/>
      <c r="J2591" s="6"/>
      <c r="K2591" s="6"/>
      <c r="L2591" s="6"/>
      <c r="M2591" s="6"/>
      <c r="N2591" s="6" t="str">
        <f>VLOOKUP(A2591,web_archive!D:AB,18,FALSE)</f>
        <v>None</v>
      </c>
      <c r="O2591" s="6"/>
      <c r="P2591" s="6">
        <v>769</v>
      </c>
      <c r="Q2591" s="6"/>
      <c r="R2591" s="6"/>
      <c r="S2591" s="6"/>
      <c r="T2591" s="6"/>
      <c r="U2591" s="6" t="s">
        <v>12542</v>
      </c>
      <c r="V2591" s="6" t="s">
        <v>16433</v>
      </c>
      <c r="W2591" s="6" t="s">
        <v>16434</v>
      </c>
      <c r="X2591" s="6" t="s">
        <v>16435</v>
      </c>
      <c r="Y2591" s="6">
        <v>50</v>
      </c>
      <c r="Z2591" s="6">
        <v>5000</v>
      </c>
      <c r="AA2591" s="6" t="s">
        <v>13686</v>
      </c>
      <c r="AB2591" s="6" t="s">
        <v>16436</v>
      </c>
      <c r="AC2591" s="6" t="s">
        <v>12299</v>
      </c>
      <c r="AD2591" s="6" t="s">
        <v>12299</v>
      </c>
      <c r="AE2591" s="6"/>
    </row>
    <row r="2592" spans="1:31" x14ac:dyDescent="0.3">
      <c r="A2592" s="6">
        <v>4413</v>
      </c>
      <c r="B2592" s="6" t="s">
        <v>5200</v>
      </c>
      <c r="C2592" s="6" t="s">
        <v>5201</v>
      </c>
      <c r="D2592" s="6">
        <v>6</v>
      </c>
      <c r="E2592" s="6">
        <v>20</v>
      </c>
      <c r="F2592" s="6"/>
      <c r="G2592" s="6">
        <v>10</v>
      </c>
      <c r="H2592" s="6"/>
      <c r="I2592" s="6"/>
      <c r="J2592" s="6"/>
      <c r="K2592" s="6"/>
      <c r="L2592" s="6"/>
      <c r="M2592" s="6"/>
      <c r="N2592" s="6" t="str">
        <f>VLOOKUP(A2592,web_archive!D:AB,18,FALSE)</f>
        <v>None</v>
      </c>
      <c r="O2592" s="6"/>
      <c r="P2592" s="6">
        <v>32</v>
      </c>
      <c r="Q2592" s="6"/>
      <c r="R2592" s="6"/>
      <c r="S2592" s="6"/>
      <c r="T2592" s="6"/>
      <c r="U2592" s="6" t="s">
        <v>13069</v>
      </c>
      <c r="V2592" s="6" t="s">
        <v>12748</v>
      </c>
      <c r="W2592" s="6" t="s">
        <v>16437</v>
      </c>
      <c r="X2592" s="6" t="s">
        <v>16435</v>
      </c>
      <c r="Y2592" s="6">
        <v>3</v>
      </c>
      <c r="Z2592" s="6">
        <v>10000</v>
      </c>
      <c r="AA2592" s="6" t="s">
        <v>13354</v>
      </c>
      <c r="AB2592" s="6" t="s">
        <v>16438</v>
      </c>
      <c r="AC2592" s="6" t="s">
        <v>12299</v>
      </c>
      <c r="AD2592" s="6" t="s">
        <v>12299</v>
      </c>
      <c r="AE2592" s="6"/>
    </row>
    <row r="2593" spans="1:30" x14ac:dyDescent="0.3">
      <c r="A2593" s="6">
        <v>4414</v>
      </c>
      <c r="B2593" s="6" t="s">
        <v>8871</v>
      </c>
      <c r="C2593" s="6" t="s">
        <v>8872</v>
      </c>
      <c r="D2593" s="6">
        <v>6</v>
      </c>
      <c r="E2593" s="6">
        <v>20</v>
      </c>
      <c r="F2593" s="6"/>
      <c r="G2593" s="6">
        <v>10</v>
      </c>
      <c r="H2593" s="6"/>
      <c r="I2593" s="6"/>
      <c r="J2593" s="6"/>
      <c r="K2593" s="6"/>
      <c r="L2593" s="6"/>
      <c r="M2593" s="6"/>
      <c r="N2593" s="6" t="str">
        <f>VLOOKUP(A2593,web_archive!D:AB,18,FALSE)</f>
        <v>None</v>
      </c>
      <c r="O2593" s="6"/>
      <c r="P2593" s="6">
        <v>32</v>
      </c>
      <c r="Q2593" s="6"/>
      <c r="R2593" s="6"/>
      <c r="S2593" s="6"/>
      <c r="T2593" s="6"/>
      <c r="U2593" s="6" t="s">
        <v>16439</v>
      </c>
      <c r="V2593" s="6" t="s">
        <v>14011</v>
      </c>
      <c r="W2593" s="6" t="s">
        <v>12592</v>
      </c>
      <c r="X2593" s="6" t="s">
        <v>16440</v>
      </c>
      <c r="Y2593" s="6" t="s">
        <v>12489</v>
      </c>
      <c r="Z2593" s="6" t="s">
        <v>12299</v>
      </c>
      <c r="AA2593" s="6" t="s">
        <v>12299</v>
      </c>
      <c r="AB2593" s="6"/>
      <c r="AC2593" s="6"/>
      <c r="AD2593" s="6"/>
    </row>
    <row r="2594" spans="1:30" x14ac:dyDescent="0.3">
      <c r="A2594" s="6">
        <v>4415</v>
      </c>
      <c r="B2594" s="6" t="s">
        <v>9294</v>
      </c>
      <c r="C2594" s="6" t="s">
        <v>9295</v>
      </c>
      <c r="D2594" s="6">
        <v>6</v>
      </c>
      <c r="E2594" s="6">
        <v>20</v>
      </c>
      <c r="F2594" s="6"/>
      <c r="G2594" s="6">
        <v>10</v>
      </c>
      <c r="H2594" s="6"/>
      <c r="I2594" s="6"/>
      <c r="J2594" s="6"/>
      <c r="K2594" s="6"/>
      <c r="L2594" s="6"/>
      <c r="M2594" s="6"/>
      <c r="N2594" s="6" t="str">
        <f>VLOOKUP(A2594,web_archive!D:AB,18,FALSE)</f>
        <v>None</v>
      </c>
      <c r="O2594" s="6"/>
      <c r="P2594" s="6">
        <v>136</v>
      </c>
      <c r="Q2594" s="6"/>
      <c r="R2594" s="6"/>
      <c r="S2594" s="6"/>
      <c r="T2594" s="6"/>
      <c r="U2594" s="6" t="s">
        <v>14045</v>
      </c>
      <c r="V2594" s="6">
        <v>536</v>
      </c>
      <c r="W2594" s="6" t="s">
        <v>16441</v>
      </c>
      <c r="X2594" s="6">
        <v>536</v>
      </c>
      <c r="Y2594" s="6" t="s">
        <v>12413</v>
      </c>
      <c r="Z2594" s="6" t="s">
        <v>12299</v>
      </c>
      <c r="AA2594" s="6" t="s">
        <v>12299</v>
      </c>
      <c r="AB2594" s="6"/>
      <c r="AC2594" s="6"/>
      <c r="AD2594" s="6"/>
    </row>
    <row r="2595" spans="1:30" x14ac:dyDescent="0.3">
      <c r="A2595" s="6">
        <v>4416</v>
      </c>
      <c r="B2595" s="6" t="s">
        <v>9119</v>
      </c>
      <c r="C2595" s="6" t="s">
        <v>9120</v>
      </c>
      <c r="D2595" s="6">
        <v>6</v>
      </c>
      <c r="E2595" s="6">
        <v>20</v>
      </c>
      <c r="F2595" s="6"/>
      <c r="G2595" s="6">
        <v>10</v>
      </c>
      <c r="H2595" s="6"/>
      <c r="I2595" s="6"/>
      <c r="J2595" s="6"/>
      <c r="K2595" s="6"/>
      <c r="L2595" s="6"/>
      <c r="M2595" s="6"/>
      <c r="N2595" s="6" t="str">
        <f>VLOOKUP(A2595,web_archive!D:AB,18,FALSE)</f>
        <v>None</v>
      </c>
      <c r="O2595" s="6"/>
      <c r="P2595" s="6">
        <v>136</v>
      </c>
      <c r="Q2595" s="6"/>
      <c r="R2595" s="6"/>
      <c r="S2595" s="6"/>
      <c r="T2595" s="6"/>
      <c r="U2595" s="6" t="s">
        <v>12919</v>
      </c>
      <c r="V2595" s="6" t="s">
        <v>12560</v>
      </c>
      <c r="W2595" s="6" t="s">
        <v>16442</v>
      </c>
      <c r="X2595" s="6" t="s">
        <v>12560</v>
      </c>
      <c r="Y2595" s="6" t="s">
        <v>13694</v>
      </c>
      <c r="Z2595" s="6" t="s">
        <v>12299</v>
      </c>
      <c r="AA2595" s="6" t="s">
        <v>12299</v>
      </c>
      <c r="AB2595" s="6"/>
      <c r="AC2595" s="6"/>
      <c r="AD2595" s="6"/>
    </row>
    <row r="2596" spans="1:30" x14ac:dyDescent="0.3">
      <c r="A2596" s="6">
        <v>4417</v>
      </c>
      <c r="B2596" s="6" t="s">
        <v>5404</v>
      </c>
      <c r="C2596" s="6" t="s">
        <v>5405</v>
      </c>
      <c r="D2596" s="6">
        <v>6</v>
      </c>
      <c r="E2596" s="6">
        <v>20</v>
      </c>
      <c r="F2596" s="6"/>
      <c r="G2596" s="6">
        <v>10</v>
      </c>
      <c r="H2596" s="6"/>
      <c r="I2596" s="6"/>
      <c r="J2596" s="6"/>
      <c r="K2596" s="6"/>
      <c r="L2596" s="6"/>
      <c r="M2596" s="6"/>
      <c r="N2596" s="6" t="str">
        <f>VLOOKUP(A2596,web_archive!D:AB,18,FALSE)</f>
        <v>None</v>
      </c>
      <c r="O2596" s="6"/>
      <c r="P2596" s="6">
        <v>64</v>
      </c>
      <c r="Q2596" s="6"/>
      <c r="R2596" s="6"/>
      <c r="S2596" s="6"/>
      <c r="T2596" s="6"/>
      <c r="U2596" s="6" t="s">
        <v>12660</v>
      </c>
      <c r="V2596" s="6" t="s">
        <v>16443</v>
      </c>
      <c r="W2596" s="6" t="s">
        <v>15762</v>
      </c>
      <c r="X2596" s="6">
        <v>3</v>
      </c>
      <c r="Y2596" s="6">
        <v>10000</v>
      </c>
      <c r="Z2596" s="6" t="s">
        <v>13354</v>
      </c>
      <c r="AA2596" s="6" t="s">
        <v>16444</v>
      </c>
      <c r="AB2596" s="6" t="s">
        <v>12299</v>
      </c>
      <c r="AC2596" s="6" t="s">
        <v>12299</v>
      </c>
      <c r="AD2596" s="6"/>
    </row>
    <row r="2597" spans="1:30" x14ac:dyDescent="0.3">
      <c r="A2597" s="6">
        <v>4418</v>
      </c>
      <c r="B2597" s="6" t="s">
        <v>4373</v>
      </c>
      <c r="C2597" s="6" t="s">
        <v>4374</v>
      </c>
      <c r="D2597" s="6">
        <v>6</v>
      </c>
      <c r="E2597" s="6">
        <v>20</v>
      </c>
      <c r="F2597" s="6"/>
      <c r="G2597" s="6">
        <v>10</v>
      </c>
      <c r="H2597" s="6"/>
      <c r="I2597" s="6"/>
      <c r="J2597" s="6"/>
      <c r="K2597" s="6"/>
      <c r="L2597" s="6"/>
      <c r="M2597" s="6"/>
      <c r="N2597" s="6" t="str">
        <f>VLOOKUP(A2597,web_archive!D:AB,18,FALSE)</f>
        <v>None</v>
      </c>
      <c r="O2597" s="6"/>
      <c r="P2597" s="6">
        <v>136</v>
      </c>
      <c r="Q2597" s="6"/>
      <c r="R2597" s="6"/>
      <c r="S2597" s="6"/>
      <c r="T2597" s="6"/>
      <c r="U2597" s="6" t="s">
        <v>12702</v>
      </c>
      <c r="V2597" s="6" t="s">
        <v>12560</v>
      </c>
      <c r="W2597" s="6">
        <v>2</v>
      </c>
      <c r="X2597" s="6" t="s">
        <v>12413</v>
      </c>
      <c r="Y2597" s="6" t="s">
        <v>12299</v>
      </c>
      <c r="Z2597" s="6" t="s">
        <v>12299</v>
      </c>
      <c r="AA2597" s="6"/>
      <c r="AB2597" s="6"/>
      <c r="AC2597" s="6"/>
      <c r="AD2597" s="6"/>
    </row>
    <row r="2598" spans="1:30" x14ac:dyDescent="0.3">
      <c r="A2598" s="6">
        <v>4419</v>
      </c>
      <c r="B2598" s="6" t="s">
        <v>5887</v>
      </c>
      <c r="C2598" s="6" t="s">
        <v>5888</v>
      </c>
      <c r="D2598" s="6">
        <v>6</v>
      </c>
      <c r="E2598" s="6">
        <v>20</v>
      </c>
      <c r="F2598" s="6"/>
      <c r="G2598" s="6">
        <v>10</v>
      </c>
      <c r="H2598" s="6"/>
      <c r="I2598" s="6"/>
      <c r="J2598" s="6"/>
      <c r="K2598" s="6"/>
      <c r="L2598" s="6"/>
      <c r="M2598" s="6"/>
      <c r="N2598" s="6" t="e">
        <f>VLOOKUP(A2598,web_archive!D:AB,18,FALSE)</f>
        <v>#N/A</v>
      </c>
      <c r="O2598" s="6"/>
      <c r="P2598" s="6">
        <v>16</v>
      </c>
      <c r="Q2598" s="6"/>
      <c r="R2598" s="6"/>
      <c r="S2598" s="6"/>
      <c r="T2598" s="6"/>
      <c r="U2598" s="6" t="s">
        <v>12821</v>
      </c>
      <c r="V2598" s="6" t="s">
        <v>13458</v>
      </c>
      <c r="W2598" s="6" t="s">
        <v>16445</v>
      </c>
      <c r="X2598" s="6" t="s">
        <v>12705</v>
      </c>
      <c r="Y2598" s="6">
        <v>10</v>
      </c>
      <c r="Z2598" s="6">
        <v>20</v>
      </c>
      <c r="AA2598" s="6" t="s">
        <v>13354</v>
      </c>
      <c r="AB2598" s="6" t="s">
        <v>12298</v>
      </c>
      <c r="AC2598" s="6" t="s">
        <v>12299</v>
      </c>
      <c r="AD2598" s="6" t="s">
        <v>12299</v>
      </c>
    </row>
    <row r="2599" spans="1:30" x14ac:dyDescent="0.3">
      <c r="A2599" s="6">
        <v>4420</v>
      </c>
      <c r="B2599" s="6" t="s">
        <v>6905</v>
      </c>
      <c r="C2599" s="6" t="s">
        <v>6906</v>
      </c>
      <c r="D2599" s="6">
        <v>6</v>
      </c>
      <c r="E2599" s="6">
        <v>20</v>
      </c>
      <c r="F2599" s="6"/>
      <c r="G2599" s="6">
        <v>10</v>
      </c>
      <c r="H2599" s="6"/>
      <c r="I2599" s="6"/>
      <c r="J2599" s="6"/>
      <c r="K2599" s="6"/>
      <c r="L2599" s="6"/>
      <c r="M2599" s="6"/>
      <c r="N2599" s="6" t="str">
        <f>VLOOKUP(A2599,web_archive!D:AB,18,FALSE)</f>
        <v>None</v>
      </c>
      <c r="O2599" s="6"/>
      <c r="P2599" s="6">
        <v>32</v>
      </c>
      <c r="Q2599" s="6"/>
      <c r="R2599" s="6"/>
      <c r="S2599" s="6"/>
      <c r="T2599" s="6"/>
      <c r="U2599" s="6" t="s">
        <v>15169</v>
      </c>
      <c r="V2599" s="6" t="s">
        <v>13742</v>
      </c>
      <c r="W2599" s="6">
        <v>1</v>
      </c>
      <c r="X2599" s="6" t="s">
        <v>15487</v>
      </c>
      <c r="Y2599" s="6" t="s">
        <v>14345</v>
      </c>
      <c r="Z2599" s="6">
        <v>1</v>
      </c>
      <c r="AA2599" s="6" t="s">
        <v>12413</v>
      </c>
      <c r="AB2599" s="6" t="s">
        <v>12299</v>
      </c>
      <c r="AC2599" s="6" t="s">
        <v>12299</v>
      </c>
      <c r="AD2599" s="6"/>
    </row>
    <row r="2600" spans="1:30" x14ac:dyDescent="0.3">
      <c r="A2600" s="6">
        <v>4421</v>
      </c>
      <c r="B2600" s="6" t="s">
        <v>3432</v>
      </c>
      <c r="C2600" s="6" t="s">
        <v>3433</v>
      </c>
      <c r="D2600" s="6">
        <v>6</v>
      </c>
      <c r="E2600" s="6">
        <v>20</v>
      </c>
      <c r="F2600" s="6"/>
      <c r="G2600" s="6">
        <v>10</v>
      </c>
      <c r="H2600" s="6"/>
      <c r="I2600" s="6"/>
      <c r="J2600" s="6"/>
      <c r="K2600" s="6"/>
      <c r="L2600" s="6"/>
      <c r="M2600" s="6"/>
      <c r="N2600" s="6" t="str">
        <f>VLOOKUP(A2600,web_archive!D:AB,18,FALSE)</f>
        <v>None</v>
      </c>
      <c r="O2600" s="6"/>
      <c r="P2600" s="6">
        <v>2</v>
      </c>
      <c r="Q2600" s="6"/>
      <c r="R2600" s="6"/>
      <c r="S2600" s="6"/>
      <c r="T2600" s="6"/>
      <c r="U2600" s="6" t="s">
        <v>14093</v>
      </c>
      <c r="V2600" s="6" t="s">
        <v>12649</v>
      </c>
      <c r="W2600" s="6" t="s">
        <v>12299</v>
      </c>
      <c r="X2600" s="6" t="s">
        <v>12299</v>
      </c>
      <c r="Y2600" s="6"/>
      <c r="Z2600" s="6"/>
      <c r="AA2600" s="6"/>
      <c r="AB2600" s="6"/>
      <c r="AC2600" s="6"/>
      <c r="AD2600" s="6"/>
    </row>
    <row r="2601" spans="1:30" x14ac:dyDescent="0.3">
      <c r="A2601" s="6">
        <v>4422</v>
      </c>
      <c r="B2601" s="6" t="s">
        <v>8574</v>
      </c>
      <c r="C2601" s="6" t="s">
        <v>8575</v>
      </c>
      <c r="D2601" s="6">
        <v>6</v>
      </c>
      <c r="E2601" s="6">
        <v>20</v>
      </c>
      <c r="F2601" s="6"/>
      <c r="G2601" s="6">
        <v>10</v>
      </c>
      <c r="H2601" s="6"/>
      <c r="I2601" s="6"/>
      <c r="J2601" s="6"/>
      <c r="K2601" s="6"/>
      <c r="L2601" s="6"/>
      <c r="M2601" s="6"/>
      <c r="N2601" s="6" t="str">
        <f>VLOOKUP(A2601,web_archive!D:AB,18,FALSE)</f>
        <v>None</v>
      </c>
      <c r="O2601" s="6"/>
      <c r="P2601" s="6">
        <v>4</v>
      </c>
      <c r="Q2601" s="6"/>
      <c r="R2601" s="6"/>
      <c r="S2601" s="6"/>
      <c r="T2601" s="6"/>
      <c r="U2601" s="6" t="s">
        <v>12640</v>
      </c>
      <c r="V2601" s="6" t="s">
        <v>12788</v>
      </c>
      <c r="W2601" s="6" t="s">
        <v>16446</v>
      </c>
      <c r="X2601" s="6" t="s">
        <v>13456</v>
      </c>
      <c r="Y2601" s="6" t="s">
        <v>16210</v>
      </c>
      <c r="Z2601" s="6" t="s">
        <v>12616</v>
      </c>
      <c r="AA2601" s="6" t="s">
        <v>12649</v>
      </c>
      <c r="AB2601" s="6" t="s">
        <v>12299</v>
      </c>
      <c r="AC2601" s="6" t="s">
        <v>12299</v>
      </c>
      <c r="AD2601" s="6"/>
    </row>
    <row r="2602" spans="1:30" x14ac:dyDescent="0.3">
      <c r="A2602" s="6">
        <v>4423</v>
      </c>
      <c r="B2602" s="6" t="s">
        <v>4328</v>
      </c>
      <c r="C2602" s="6" t="s">
        <v>4329</v>
      </c>
      <c r="D2602" s="6">
        <v>6</v>
      </c>
      <c r="E2602" s="6">
        <v>20</v>
      </c>
      <c r="F2602" s="6"/>
      <c r="G2602" s="6">
        <v>10</v>
      </c>
      <c r="H2602" s="6"/>
      <c r="I2602" s="6"/>
      <c r="J2602" s="6"/>
      <c r="K2602" s="6"/>
      <c r="L2602" s="6"/>
      <c r="M2602" s="6"/>
      <c r="N2602" s="6" t="str">
        <f>VLOOKUP(A2602,web_archive!D:AB,18,FALSE)</f>
        <v>None</v>
      </c>
      <c r="O2602" s="6"/>
      <c r="P2602" s="6">
        <v>136</v>
      </c>
      <c r="Q2602" s="6"/>
      <c r="R2602" s="6"/>
      <c r="S2602" s="6"/>
      <c r="T2602" s="6"/>
      <c r="U2602" s="6" t="s">
        <v>12892</v>
      </c>
      <c r="V2602" s="6" t="s">
        <v>13455</v>
      </c>
      <c r="W2602" s="6" t="s">
        <v>13456</v>
      </c>
      <c r="X2602" s="6" t="s">
        <v>12491</v>
      </c>
      <c r="Y2602" s="6" t="s">
        <v>12299</v>
      </c>
      <c r="Z2602" s="6" t="s">
        <v>12299</v>
      </c>
      <c r="AA2602" s="6"/>
      <c r="AB2602" s="6"/>
      <c r="AC2602" s="6"/>
      <c r="AD2602" s="6"/>
    </row>
    <row r="2603" spans="1:30" x14ac:dyDescent="0.3">
      <c r="A2603" s="6">
        <v>4424</v>
      </c>
      <c r="B2603" s="6" t="s">
        <v>9545</v>
      </c>
      <c r="C2603" s="6" t="s">
        <v>9546</v>
      </c>
      <c r="D2603" s="6">
        <v>6</v>
      </c>
      <c r="E2603" s="6">
        <v>20</v>
      </c>
      <c r="F2603" s="6"/>
      <c r="G2603" s="6">
        <v>10</v>
      </c>
      <c r="H2603" s="6"/>
      <c r="I2603" s="6"/>
      <c r="J2603" s="6"/>
      <c r="K2603" s="6"/>
      <c r="L2603" s="6"/>
      <c r="M2603" s="6"/>
      <c r="N2603" s="6" t="str">
        <f>VLOOKUP(A2603,web_archive!D:AB,18,FALSE)</f>
        <v>None</v>
      </c>
      <c r="O2603" s="6"/>
      <c r="P2603" s="6">
        <v>136</v>
      </c>
      <c r="Q2603" s="6"/>
      <c r="R2603" s="6"/>
      <c r="S2603" s="6"/>
      <c r="T2603" s="6"/>
      <c r="U2603" s="6" t="s">
        <v>16447</v>
      </c>
      <c r="V2603" s="6" t="s">
        <v>16448</v>
      </c>
      <c r="W2603" s="6" t="s">
        <v>12368</v>
      </c>
      <c r="X2603" s="6" t="s">
        <v>12299</v>
      </c>
      <c r="Y2603" s="6" t="s">
        <v>12299</v>
      </c>
      <c r="Z2603" s="6"/>
      <c r="AA2603" s="6"/>
      <c r="AB2603" s="6"/>
      <c r="AC2603" s="6"/>
      <c r="AD2603" s="6"/>
    </row>
    <row r="2604" spans="1:30" x14ac:dyDescent="0.3">
      <c r="A2604" s="6">
        <v>4425</v>
      </c>
      <c r="B2604" s="6" t="s">
        <v>636</v>
      </c>
      <c r="C2604" s="6" t="s">
        <v>637</v>
      </c>
      <c r="D2604" s="6">
        <v>6</v>
      </c>
      <c r="E2604" s="6">
        <v>20</v>
      </c>
      <c r="F2604" s="6"/>
      <c r="G2604" s="6">
        <v>10</v>
      </c>
      <c r="H2604" s="6"/>
      <c r="I2604" s="6"/>
      <c r="J2604" s="6"/>
      <c r="K2604" s="6"/>
      <c r="L2604" s="6"/>
      <c r="M2604" s="6"/>
      <c r="N2604" s="6" t="e">
        <f>VLOOKUP(A2604,web_archive!D:AB,18,FALSE)</f>
        <v>#N/A</v>
      </c>
      <c r="O2604" s="6"/>
      <c r="P2604" s="6">
        <v>2</v>
      </c>
      <c r="Q2604" s="6"/>
      <c r="R2604" s="6"/>
      <c r="S2604" s="6"/>
      <c r="T2604" s="6"/>
      <c r="U2604" s="6" t="s">
        <v>13138</v>
      </c>
      <c r="V2604" s="6" t="s">
        <v>16449</v>
      </c>
      <c r="W2604" s="6" t="s">
        <v>12913</v>
      </c>
      <c r="X2604" s="6">
        <v>5</v>
      </c>
      <c r="Y2604" s="6">
        <v>10000</v>
      </c>
      <c r="Z2604" s="6">
        <v>0</v>
      </c>
      <c r="AA2604" s="6" t="s">
        <v>12914</v>
      </c>
      <c r="AB2604" s="6" t="s">
        <v>12299</v>
      </c>
      <c r="AC2604" s="6" t="s">
        <v>12299</v>
      </c>
      <c r="AD2604" s="6"/>
    </row>
    <row r="2605" spans="1:30" x14ac:dyDescent="0.3">
      <c r="A2605" s="6">
        <v>4426</v>
      </c>
      <c r="B2605" s="6" t="s">
        <v>1784</v>
      </c>
      <c r="C2605" s="6" t="s">
        <v>1785</v>
      </c>
      <c r="D2605" s="6">
        <v>6</v>
      </c>
      <c r="E2605" s="6">
        <v>20</v>
      </c>
      <c r="F2605" s="6"/>
      <c r="G2605" s="6">
        <v>10</v>
      </c>
      <c r="H2605" s="6"/>
      <c r="I2605" s="6"/>
      <c r="J2605" s="6"/>
      <c r="K2605" s="6"/>
      <c r="L2605" s="6"/>
      <c r="M2605" s="6"/>
      <c r="N2605" s="6" t="str">
        <f>VLOOKUP(A2605,web_archive!D:AB,18,FALSE)</f>
        <v>None</v>
      </c>
      <c r="O2605" s="6"/>
      <c r="P2605" s="6">
        <v>16</v>
      </c>
      <c r="Q2605" s="6"/>
      <c r="R2605" s="6"/>
      <c r="S2605" s="6"/>
      <c r="T2605" s="6"/>
      <c r="U2605" s="6" t="s">
        <v>16450</v>
      </c>
      <c r="V2605" s="6" t="s">
        <v>16451</v>
      </c>
      <c r="W2605" s="6" t="s">
        <v>12675</v>
      </c>
      <c r="X2605" s="6" t="s">
        <v>13744</v>
      </c>
      <c r="Y2605" s="6" t="s">
        <v>12299</v>
      </c>
      <c r="Z2605" s="6" t="s">
        <v>12299</v>
      </c>
      <c r="AA2605" s="6"/>
      <c r="AB2605" s="6"/>
      <c r="AC2605" s="6"/>
      <c r="AD2605" s="6"/>
    </row>
    <row r="2606" spans="1:30" x14ac:dyDescent="0.3">
      <c r="A2606" s="6">
        <v>4427</v>
      </c>
      <c r="B2606" s="6" t="s">
        <v>9838</v>
      </c>
      <c r="C2606" s="6" t="s">
        <v>9839</v>
      </c>
      <c r="D2606" s="6">
        <v>6</v>
      </c>
      <c r="E2606" s="6">
        <v>20</v>
      </c>
      <c r="F2606" s="6"/>
      <c r="G2606" s="6">
        <v>10</v>
      </c>
      <c r="H2606" s="6"/>
      <c r="I2606" s="6"/>
      <c r="J2606" s="6"/>
      <c r="K2606" s="6"/>
      <c r="L2606" s="6"/>
      <c r="M2606" s="6"/>
      <c r="N2606" s="6" t="str">
        <f>VLOOKUP(A2606,web_archive!D:AB,18,FALSE)</f>
        <v>None</v>
      </c>
      <c r="O2606" s="6"/>
      <c r="P2606" s="6">
        <v>2</v>
      </c>
      <c r="Q2606" s="6"/>
      <c r="R2606" s="6"/>
      <c r="S2606" s="6"/>
      <c r="T2606" s="6"/>
      <c r="U2606" s="6" t="s">
        <v>16452</v>
      </c>
      <c r="V2606" s="6" t="s">
        <v>16453</v>
      </c>
      <c r="W2606" s="6" t="s">
        <v>14842</v>
      </c>
      <c r="X2606" s="6" t="s">
        <v>14450</v>
      </c>
      <c r="Y2606" s="6">
        <v>62</v>
      </c>
      <c r="Z2606" s="6" t="s">
        <v>15103</v>
      </c>
      <c r="AA2606" s="6" t="s">
        <v>12299</v>
      </c>
      <c r="AB2606" s="6" t="s">
        <v>12299</v>
      </c>
      <c r="AC2606" s="6"/>
      <c r="AD2606" s="6"/>
    </row>
    <row r="2607" spans="1:30" x14ac:dyDescent="0.3">
      <c r="A2607" s="6">
        <v>4428</v>
      </c>
      <c r="B2607" s="6" t="s">
        <v>1499</v>
      </c>
      <c r="C2607" s="6" t="s">
        <v>1500</v>
      </c>
      <c r="D2607" s="6">
        <v>6</v>
      </c>
      <c r="E2607" s="6">
        <v>20</v>
      </c>
      <c r="F2607" s="6"/>
      <c r="G2607" s="6">
        <v>10</v>
      </c>
      <c r="H2607" s="6"/>
      <c r="I2607" s="6"/>
      <c r="J2607" s="6"/>
      <c r="K2607" s="6"/>
      <c r="L2607" s="6"/>
      <c r="M2607" s="6"/>
      <c r="N2607" s="6" t="str">
        <f>VLOOKUP(A2607,web_archive!D:AB,18,FALSE)</f>
        <v>None</v>
      </c>
      <c r="O2607" s="6"/>
      <c r="P2607" s="6">
        <v>2</v>
      </c>
      <c r="Q2607" s="6"/>
      <c r="R2607" s="6"/>
      <c r="S2607" s="6"/>
      <c r="T2607" s="6"/>
      <c r="U2607" s="6" t="s">
        <v>16454</v>
      </c>
      <c r="V2607" s="6" t="s">
        <v>16455</v>
      </c>
      <c r="W2607" s="6" t="s">
        <v>14842</v>
      </c>
      <c r="X2607" s="6" t="s">
        <v>14450</v>
      </c>
      <c r="Y2607" s="6" t="s">
        <v>16226</v>
      </c>
      <c r="Z2607" s="6" t="s">
        <v>12772</v>
      </c>
      <c r="AA2607" s="6" t="s">
        <v>12299</v>
      </c>
      <c r="AB2607" s="6" t="s">
        <v>12299</v>
      </c>
      <c r="AC2607" s="6"/>
      <c r="AD2607" s="6"/>
    </row>
    <row r="2608" spans="1:30" x14ac:dyDescent="0.3">
      <c r="A2608" s="6">
        <v>4429</v>
      </c>
      <c r="B2608" s="6" t="s">
        <v>8685</v>
      </c>
      <c r="C2608" s="6" t="s">
        <v>8686</v>
      </c>
      <c r="D2608" s="6">
        <v>6</v>
      </c>
      <c r="E2608" s="6">
        <v>20</v>
      </c>
      <c r="F2608" s="6"/>
      <c r="G2608" s="6">
        <v>10</v>
      </c>
      <c r="H2608" s="6"/>
      <c r="I2608" s="6"/>
      <c r="J2608" s="6"/>
      <c r="K2608" s="6"/>
      <c r="L2608" s="6"/>
      <c r="M2608" s="6"/>
      <c r="N2608" s="6" t="str">
        <f>VLOOKUP(A2608,web_archive!D:AB,18,FALSE)</f>
        <v>None</v>
      </c>
      <c r="O2608" s="6"/>
      <c r="P2608" s="6">
        <v>4</v>
      </c>
      <c r="Q2608" s="6"/>
      <c r="R2608" s="6"/>
      <c r="S2608" s="6"/>
      <c r="T2608" s="6"/>
      <c r="U2608" s="6" t="s">
        <v>12919</v>
      </c>
      <c r="V2608" s="6" t="s">
        <v>16395</v>
      </c>
      <c r="W2608" s="6" t="s">
        <v>16456</v>
      </c>
      <c r="X2608" s="6" t="s">
        <v>12703</v>
      </c>
      <c r="Y2608" s="6" t="s">
        <v>12749</v>
      </c>
      <c r="Z2608" s="6" t="s">
        <v>12299</v>
      </c>
      <c r="AA2608" s="6" t="s">
        <v>12299</v>
      </c>
      <c r="AB2608" s="6"/>
      <c r="AC2608" s="6"/>
      <c r="AD2608" s="6"/>
    </row>
    <row r="2609" spans="1:39" x14ac:dyDescent="0.3">
      <c r="A2609" s="6">
        <v>4430</v>
      </c>
      <c r="B2609" s="6" t="s">
        <v>5415</v>
      </c>
      <c r="C2609" s="6" t="s">
        <v>5416</v>
      </c>
      <c r="D2609" s="6">
        <v>6</v>
      </c>
      <c r="E2609" s="6">
        <v>20</v>
      </c>
      <c r="F2609" s="6"/>
      <c r="G2609" s="6">
        <v>10</v>
      </c>
      <c r="H2609" s="6"/>
      <c r="I2609" s="6"/>
      <c r="J2609" s="6"/>
      <c r="K2609" s="6"/>
      <c r="L2609" s="6"/>
      <c r="M2609" s="6"/>
      <c r="N2609" s="6" t="e">
        <f>VLOOKUP(A2609,web_archive!D:AB,18,FALSE)</f>
        <v>#N/A</v>
      </c>
      <c r="O2609" s="6"/>
      <c r="P2609" s="6">
        <v>136</v>
      </c>
      <c r="Q2609" s="6"/>
      <c r="R2609" s="6"/>
      <c r="S2609" s="6"/>
      <c r="T2609" s="6"/>
      <c r="U2609" s="6" t="s">
        <v>13138</v>
      </c>
      <c r="V2609" s="6" t="s">
        <v>16457</v>
      </c>
      <c r="W2609" s="6" t="s">
        <v>16458</v>
      </c>
      <c r="X2609" s="6" t="s">
        <v>16459</v>
      </c>
      <c r="Y2609" s="6" t="s">
        <v>16460</v>
      </c>
      <c r="Z2609" s="6">
        <v>10</v>
      </c>
      <c r="AA2609" s="6" t="s">
        <v>12368</v>
      </c>
      <c r="AB2609" s="6" t="s">
        <v>12299</v>
      </c>
      <c r="AC2609" s="6" t="s">
        <v>12299</v>
      </c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</row>
    <row r="2610" spans="1:39" x14ac:dyDescent="0.3">
      <c r="A2610" s="6">
        <v>4431</v>
      </c>
      <c r="B2610" s="6" t="s">
        <v>5735</v>
      </c>
      <c r="C2610" s="6" t="s">
        <v>5736</v>
      </c>
      <c r="D2610" s="6">
        <v>6</v>
      </c>
      <c r="E2610" s="6">
        <v>20</v>
      </c>
      <c r="F2610" s="6"/>
      <c r="G2610" s="6">
        <v>10</v>
      </c>
      <c r="H2610" s="6"/>
      <c r="I2610" s="6"/>
      <c r="J2610" s="6"/>
      <c r="K2610" s="6"/>
      <c r="L2610" s="6"/>
      <c r="M2610" s="6"/>
      <c r="N2610" s="6" t="str">
        <f>VLOOKUP(A2610,web_archive!D:AB,18,FALSE)</f>
        <v>None</v>
      </c>
      <c r="O2610" s="6"/>
      <c r="P2610" s="6">
        <v>4</v>
      </c>
      <c r="Q2610" s="6"/>
      <c r="R2610" s="6"/>
      <c r="S2610" s="6"/>
      <c r="T2610" s="6"/>
      <c r="U2610" s="6" t="s">
        <v>12702</v>
      </c>
      <c r="V2610" s="6" t="s">
        <v>13289</v>
      </c>
      <c r="W2610" s="6">
        <v>5</v>
      </c>
      <c r="X2610" s="6" t="s">
        <v>12713</v>
      </c>
      <c r="Y2610" s="6" t="s">
        <v>12567</v>
      </c>
      <c r="Z2610" s="6">
        <v>5</v>
      </c>
      <c r="AA2610" s="6" t="s">
        <v>12483</v>
      </c>
      <c r="AB2610" s="6" t="s">
        <v>12299</v>
      </c>
      <c r="AC2610" s="6" t="s">
        <v>12299</v>
      </c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</row>
    <row r="2611" spans="1:39" x14ac:dyDescent="0.3">
      <c r="A2611" s="6">
        <v>4432</v>
      </c>
      <c r="B2611" s="6" t="s">
        <v>6362</v>
      </c>
      <c r="C2611" s="6" t="s">
        <v>6363</v>
      </c>
      <c r="D2611" s="6">
        <v>6</v>
      </c>
      <c r="E2611" s="6">
        <v>20</v>
      </c>
      <c r="F2611" s="6"/>
      <c r="G2611" s="6">
        <v>10</v>
      </c>
      <c r="H2611" s="6"/>
      <c r="I2611" s="6"/>
      <c r="J2611" s="6"/>
      <c r="K2611" s="6"/>
      <c r="L2611" s="6"/>
      <c r="M2611" s="6"/>
      <c r="N2611" s="6" t="str">
        <f>VLOOKUP(A2611,web_archive!D:AB,18,FALSE)</f>
        <v>None</v>
      </c>
      <c r="O2611" s="6"/>
      <c r="P2611" s="6">
        <v>4</v>
      </c>
      <c r="Q2611" s="6"/>
      <c r="R2611" s="6"/>
      <c r="S2611" s="6"/>
      <c r="T2611" s="6"/>
      <c r="U2611" s="6" t="s">
        <v>13138</v>
      </c>
      <c r="V2611" s="6" t="s">
        <v>13455</v>
      </c>
      <c r="W2611" s="6" t="s">
        <v>12822</v>
      </c>
      <c r="X2611" s="6" t="s">
        <v>16210</v>
      </c>
      <c r="Y2611" s="6" t="s">
        <v>12802</v>
      </c>
      <c r="Z2611" s="6" t="s">
        <v>12649</v>
      </c>
      <c r="AA2611" s="6" t="s">
        <v>12299</v>
      </c>
      <c r="AB2611" s="6" t="s">
        <v>12299</v>
      </c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</row>
    <row r="2612" spans="1:39" x14ac:dyDescent="0.3">
      <c r="A2612" s="6">
        <v>4433</v>
      </c>
      <c r="B2612" s="6" t="s">
        <v>5439</v>
      </c>
      <c r="C2612" s="6" t="s">
        <v>5440</v>
      </c>
      <c r="D2612" s="6">
        <v>6</v>
      </c>
      <c r="E2612" s="6">
        <v>20</v>
      </c>
      <c r="F2612" s="6"/>
      <c r="G2612" s="6">
        <v>10</v>
      </c>
      <c r="H2612" s="6"/>
      <c r="I2612" s="6"/>
      <c r="J2612" s="6"/>
      <c r="K2612" s="6"/>
      <c r="L2612" s="6"/>
      <c r="M2612" s="6"/>
      <c r="N2612" s="6" t="str">
        <f>VLOOKUP(A2612,web_archive!D:AB,18,FALSE)</f>
        <v>None</v>
      </c>
      <c r="O2612" s="6"/>
      <c r="P2612" s="6">
        <v>136</v>
      </c>
      <c r="Q2612" s="6"/>
      <c r="R2612" s="6"/>
      <c r="S2612" s="6"/>
      <c r="T2612" s="6"/>
      <c r="U2612" s="6" t="s">
        <v>12919</v>
      </c>
      <c r="V2612" s="6" t="s">
        <v>12567</v>
      </c>
      <c r="W2612" s="6" t="s">
        <v>16442</v>
      </c>
      <c r="X2612" s="6" t="s">
        <v>12567</v>
      </c>
      <c r="Y2612" s="6" t="s">
        <v>13694</v>
      </c>
      <c r="Z2612" s="6" t="s">
        <v>12299</v>
      </c>
      <c r="AA2612" s="6" t="s">
        <v>12299</v>
      </c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</row>
    <row r="2613" spans="1:39" x14ac:dyDescent="0.3">
      <c r="A2613" s="6">
        <v>4434</v>
      </c>
      <c r="B2613" s="6" t="s">
        <v>5857</v>
      </c>
      <c r="C2613" s="6" t="s">
        <v>5858</v>
      </c>
      <c r="D2613" s="6">
        <v>6</v>
      </c>
      <c r="E2613" s="6">
        <v>20</v>
      </c>
      <c r="F2613" s="6"/>
      <c r="G2613" s="6">
        <v>10</v>
      </c>
      <c r="H2613" s="6"/>
      <c r="I2613" s="6"/>
      <c r="J2613" s="6"/>
      <c r="K2613" s="6"/>
      <c r="L2613" s="6"/>
      <c r="M2613" s="6"/>
      <c r="N2613" s="6" t="str">
        <f>VLOOKUP(A2613,web_archive!D:AB,18,FALSE)</f>
        <v>None</v>
      </c>
      <c r="O2613" s="6"/>
      <c r="P2613" s="6">
        <v>769</v>
      </c>
      <c r="Q2613" s="6"/>
      <c r="R2613" s="6"/>
      <c r="S2613" s="6"/>
      <c r="T2613" s="6"/>
      <c r="U2613" s="6" t="s">
        <v>12570</v>
      </c>
      <c r="V2613" s="6" t="s">
        <v>14742</v>
      </c>
      <c r="W2613" s="6" t="s">
        <v>12979</v>
      </c>
      <c r="X2613" s="6">
        <v>756</v>
      </c>
      <c r="Y2613" s="6" t="s">
        <v>14742</v>
      </c>
      <c r="Z2613" s="6" t="s">
        <v>16230</v>
      </c>
      <c r="AA2613" s="6">
        <v>757</v>
      </c>
      <c r="AB2613" s="6" t="s">
        <v>14742</v>
      </c>
      <c r="AC2613" s="6" t="s">
        <v>12489</v>
      </c>
      <c r="AD2613" s="6" t="s">
        <v>12299</v>
      </c>
      <c r="AE2613" s="6" t="s">
        <v>12299</v>
      </c>
      <c r="AF2613" s="6"/>
      <c r="AG2613" s="6"/>
      <c r="AH2613" s="6"/>
      <c r="AI2613" s="6"/>
      <c r="AJ2613" s="6"/>
      <c r="AK2613" s="6"/>
      <c r="AL2613" s="6"/>
      <c r="AM2613" s="6"/>
    </row>
    <row r="2614" spans="1:39" x14ac:dyDescent="0.3">
      <c r="A2614" s="6">
        <v>4435</v>
      </c>
      <c r="B2614" s="6" t="s">
        <v>11025</v>
      </c>
      <c r="C2614" s="6" t="s">
        <v>11026</v>
      </c>
      <c r="D2614" s="6">
        <v>6</v>
      </c>
      <c r="E2614" s="6">
        <v>20</v>
      </c>
      <c r="F2614" s="6"/>
      <c r="G2614" s="6">
        <v>10</v>
      </c>
      <c r="H2614" s="6"/>
      <c r="I2614" s="6"/>
      <c r="J2614" s="6"/>
      <c r="K2614" s="6"/>
      <c r="L2614" s="6"/>
      <c r="M2614" s="6"/>
      <c r="N2614" s="6" t="str">
        <f>VLOOKUP(A2614,web_archive!D:AB,18,FALSE)</f>
        <v>None</v>
      </c>
      <c r="O2614" s="6"/>
      <c r="P2614" s="6">
        <v>64</v>
      </c>
      <c r="Q2614" s="6"/>
      <c r="R2614" s="6"/>
      <c r="S2614" s="6"/>
      <c r="T2614" s="6"/>
      <c r="U2614" s="6" t="s">
        <v>12570</v>
      </c>
      <c r="V2614" s="6" t="s">
        <v>12549</v>
      </c>
      <c r="W2614" s="6" t="s">
        <v>12904</v>
      </c>
      <c r="X2614" s="6" t="s">
        <v>12551</v>
      </c>
      <c r="Y2614" s="6" t="s">
        <v>14467</v>
      </c>
      <c r="Z2614" s="6" t="s">
        <v>12549</v>
      </c>
      <c r="AA2614" s="6" t="s">
        <v>14467</v>
      </c>
      <c r="AB2614" s="6" t="s">
        <v>12551</v>
      </c>
      <c r="AC2614" s="6" t="s">
        <v>16461</v>
      </c>
      <c r="AD2614" s="6" t="s">
        <v>12370</v>
      </c>
      <c r="AE2614" s="6" t="s">
        <v>12299</v>
      </c>
      <c r="AF2614" s="6" t="s">
        <v>12299</v>
      </c>
      <c r="AG2614" s="6"/>
      <c r="AH2614" s="6"/>
      <c r="AI2614" s="6"/>
      <c r="AJ2614" s="6"/>
      <c r="AK2614" s="6"/>
      <c r="AL2614" s="6"/>
      <c r="AM2614" s="6"/>
    </row>
    <row r="2615" spans="1:39" x14ac:dyDescent="0.3">
      <c r="A2615" s="6">
        <v>4436</v>
      </c>
      <c r="B2615" s="6" t="s">
        <v>8117</v>
      </c>
      <c r="C2615" s="6" t="s">
        <v>8118</v>
      </c>
      <c r="D2615" s="6">
        <v>6</v>
      </c>
      <c r="E2615" s="6">
        <v>20</v>
      </c>
      <c r="F2615" s="6"/>
      <c r="G2615" s="6">
        <v>10</v>
      </c>
      <c r="H2615" s="6"/>
      <c r="I2615" s="6"/>
      <c r="J2615" s="6"/>
      <c r="K2615" s="6"/>
      <c r="L2615" s="6"/>
      <c r="M2615" s="6"/>
      <c r="N2615" s="6" t="str">
        <f>VLOOKUP(A2615,web_archive!D:AB,18,FALSE)</f>
        <v>None</v>
      </c>
      <c r="O2615" s="6"/>
      <c r="P2615" s="6">
        <v>136</v>
      </c>
      <c r="Q2615" s="6"/>
      <c r="R2615" s="6"/>
      <c r="S2615" s="6"/>
      <c r="T2615" s="6"/>
      <c r="U2615" s="6" t="s">
        <v>16356</v>
      </c>
      <c r="V2615" s="6" t="s">
        <v>12549</v>
      </c>
      <c r="W2615" s="6" t="s">
        <v>12918</v>
      </c>
      <c r="X2615" s="6" t="s">
        <v>12551</v>
      </c>
      <c r="Y2615" s="6" t="s">
        <v>12550</v>
      </c>
      <c r="Z2615" s="6" t="s">
        <v>12549</v>
      </c>
      <c r="AA2615" s="6" t="s">
        <v>12904</v>
      </c>
      <c r="AB2615" s="6" t="s">
        <v>12551</v>
      </c>
      <c r="AC2615" s="6" t="s">
        <v>14467</v>
      </c>
      <c r="AD2615" s="6" t="s">
        <v>12549</v>
      </c>
      <c r="AE2615" s="6" t="s">
        <v>14467</v>
      </c>
      <c r="AF2615" s="6" t="s">
        <v>12551</v>
      </c>
      <c r="AG2615" s="6" t="s">
        <v>16462</v>
      </c>
      <c r="AH2615" s="6" t="s">
        <v>12670</v>
      </c>
      <c r="AI2615" s="6" t="s">
        <v>12489</v>
      </c>
      <c r="AJ2615" s="6" t="s">
        <v>12299</v>
      </c>
      <c r="AK2615" s="6" t="s">
        <v>12299</v>
      </c>
      <c r="AL2615" s="6"/>
      <c r="AM2615" s="6"/>
    </row>
    <row r="2616" spans="1:39" x14ac:dyDescent="0.3">
      <c r="A2616" s="6">
        <v>4437</v>
      </c>
      <c r="B2616" s="6" t="s">
        <v>5099</v>
      </c>
      <c r="C2616" s="6" t="s">
        <v>5100</v>
      </c>
      <c r="D2616" s="6">
        <v>6</v>
      </c>
      <c r="E2616" s="6">
        <v>20</v>
      </c>
      <c r="F2616" s="6"/>
      <c r="G2616" s="6">
        <v>10</v>
      </c>
      <c r="H2616" s="6"/>
      <c r="I2616" s="6"/>
      <c r="J2616" s="6"/>
      <c r="K2616" s="6"/>
      <c r="L2616" s="6"/>
      <c r="M2616" s="6"/>
      <c r="N2616" s="6" t="str">
        <f>VLOOKUP(A2616,web_archive!D:AB,18,FALSE)</f>
        <v>None</v>
      </c>
      <c r="O2616" s="6"/>
      <c r="P2616" s="6">
        <v>136</v>
      </c>
      <c r="Q2616" s="6"/>
      <c r="R2616" s="6"/>
      <c r="S2616" s="6"/>
      <c r="T2616" s="6"/>
      <c r="U2616" s="6" t="s">
        <v>12892</v>
      </c>
      <c r="V2616" s="6" t="s">
        <v>16463</v>
      </c>
      <c r="W2616" s="6">
        <v>517</v>
      </c>
      <c r="X2616" s="6" t="s">
        <v>16464</v>
      </c>
      <c r="Y2616" s="6" t="s">
        <v>12670</v>
      </c>
      <c r="Z2616" s="6">
        <v>50</v>
      </c>
      <c r="AA2616" s="6" t="s">
        <v>15543</v>
      </c>
      <c r="AB2616" s="6" t="s">
        <v>12299</v>
      </c>
      <c r="AC2616" s="6" t="s">
        <v>12299</v>
      </c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</row>
    <row r="2617" spans="1:39" x14ac:dyDescent="0.3">
      <c r="A2617" s="6">
        <v>4438</v>
      </c>
      <c r="B2617" s="6" t="s">
        <v>764</v>
      </c>
      <c r="C2617" s="6" t="s">
        <v>765</v>
      </c>
      <c r="D2617" s="6">
        <v>6</v>
      </c>
      <c r="E2617" s="6">
        <v>20</v>
      </c>
      <c r="F2617" s="6"/>
      <c r="G2617" s="6">
        <v>10</v>
      </c>
      <c r="H2617" s="6"/>
      <c r="I2617" s="6"/>
      <c r="J2617" s="6"/>
      <c r="K2617" s="6"/>
      <c r="L2617" s="6"/>
      <c r="M2617" s="6"/>
      <c r="N2617" s="6" t="str">
        <f>VLOOKUP(A2617,web_archive!D:AB,18,FALSE)</f>
        <v>None</v>
      </c>
      <c r="O2617" s="6"/>
      <c r="P2617" s="6">
        <v>769</v>
      </c>
      <c r="Q2617" s="6"/>
      <c r="R2617" s="6"/>
      <c r="S2617" s="6"/>
      <c r="T2617" s="6"/>
      <c r="U2617" s="6" t="s">
        <v>16465</v>
      </c>
      <c r="V2617" s="6" t="s">
        <v>16466</v>
      </c>
      <c r="W2617" s="6" t="s">
        <v>13228</v>
      </c>
      <c r="X2617" s="6" t="s">
        <v>16327</v>
      </c>
      <c r="Y2617" s="6" t="s">
        <v>14170</v>
      </c>
      <c r="Z2617" s="6" t="s">
        <v>13286</v>
      </c>
      <c r="AA2617" s="6" t="s">
        <v>14170</v>
      </c>
      <c r="AB2617" s="6" t="s">
        <v>16403</v>
      </c>
      <c r="AC2617" s="6" t="s">
        <v>12745</v>
      </c>
      <c r="AD2617" s="6" t="s">
        <v>12299</v>
      </c>
      <c r="AE2617" s="6" t="s">
        <v>12299</v>
      </c>
      <c r="AF2617" s="6"/>
      <c r="AG2617" s="6"/>
      <c r="AH2617" s="6"/>
      <c r="AI2617" s="6"/>
      <c r="AJ2617" s="6"/>
      <c r="AK2617" s="6"/>
      <c r="AL2617" s="6"/>
      <c r="AM2617" s="6"/>
    </row>
    <row r="2618" spans="1:39" x14ac:dyDescent="0.3">
      <c r="A2618" s="6">
        <v>4439</v>
      </c>
      <c r="B2618" s="6" t="s">
        <v>4050</v>
      </c>
      <c r="C2618" s="6" t="s">
        <v>4051</v>
      </c>
      <c r="D2618" s="6">
        <v>6</v>
      </c>
      <c r="E2618" s="6">
        <v>20</v>
      </c>
      <c r="F2618" s="6"/>
      <c r="G2618" s="6">
        <v>10</v>
      </c>
      <c r="H2618" s="6"/>
      <c r="I2618" s="6"/>
      <c r="J2618" s="6"/>
      <c r="K2618" s="6"/>
      <c r="L2618" s="6"/>
      <c r="M2618" s="6"/>
      <c r="N2618" s="6" t="str">
        <f>VLOOKUP(A2618,web_archive!D:AB,18,FALSE)</f>
        <v>None</v>
      </c>
      <c r="O2618" s="6"/>
      <c r="P2618" s="6">
        <v>32</v>
      </c>
      <c r="Q2618" s="6"/>
      <c r="R2618" s="6"/>
      <c r="S2618" s="6"/>
      <c r="T2618" s="6"/>
      <c r="U2618" s="6" t="s">
        <v>14772</v>
      </c>
      <c r="V2618" s="6" t="s">
        <v>12860</v>
      </c>
      <c r="W2618" s="6" t="s">
        <v>14834</v>
      </c>
      <c r="X2618" s="6" t="s">
        <v>12620</v>
      </c>
      <c r="Y2618" s="6" t="s">
        <v>14834</v>
      </c>
      <c r="Z2618" s="6" t="s">
        <v>12563</v>
      </c>
      <c r="AA2618" s="6" t="s">
        <v>14834</v>
      </c>
      <c r="AB2618" s="6" t="s">
        <v>12592</v>
      </c>
      <c r="AC2618" s="6" t="s">
        <v>16467</v>
      </c>
      <c r="AD2618" s="6" t="s">
        <v>12860</v>
      </c>
      <c r="AE2618" s="6" t="s">
        <v>16468</v>
      </c>
      <c r="AF2618" s="6" t="s">
        <v>12620</v>
      </c>
      <c r="AG2618" s="6" t="s">
        <v>16468</v>
      </c>
      <c r="AH2618" s="6" t="s">
        <v>12563</v>
      </c>
      <c r="AI2618" s="6" t="s">
        <v>16468</v>
      </c>
      <c r="AJ2618" s="6" t="s">
        <v>12592</v>
      </c>
      <c r="AK2618" s="6" t="s">
        <v>12667</v>
      </c>
      <c r="AL2618" s="6" t="s">
        <v>12299</v>
      </c>
      <c r="AM2618" s="6" t="s">
        <v>12299</v>
      </c>
    </row>
    <row r="2619" spans="1:39" x14ac:dyDescent="0.3">
      <c r="A2619" s="6">
        <v>4440</v>
      </c>
      <c r="B2619" s="6" t="s">
        <v>7031</v>
      </c>
      <c r="C2619" s="6" t="s">
        <v>7032</v>
      </c>
      <c r="D2619" s="6">
        <v>6</v>
      </c>
      <c r="E2619" s="6">
        <v>20</v>
      </c>
      <c r="F2619" s="6"/>
      <c r="G2619" s="6">
        <v>10</v>
      </c>
      <c r="H2619" s="6"/>
      <c r="I2619" s="6"/>
      <c r="J2619" s="6"/>
      <c r="K2619" s="6"/>
      <c r="L2619" s="6"/>
      <c r="M2619" s="6"/>
      <c r="N2619" s="6" t="str">
        <f>VLOOKUP(A2619,web_archive!D:AB,18,FALSE)</f>
        <v>None</v>
      </c>
      <c r="O2619" s="6"/>
      <c r="P2619" s="6">
        <v>2</v>
      </c>
      <c r="Q2619" s="6"/>
      <c r="R2619" s="6"/>
      <c r="S2619" s="6"/>
      <c r="T2619" s="6"/>
      <c r="U2619" s="6" t="s">
        <v>16452</v>
      </c>
      <c r="V2619" s="6" t="s">
        <v>16469</v>
      </c>
      <c r="W2619" s="6" t="s">
        <v>16470</v>
      </c>
      <c r="X2619" s="6" t="s">
        <v>12565</v>
      </c>
      <c r="Y2619" s="6" t="s">
        <v>16378</v>
      </c>
      <c r="Z2619" s="6" t="s">
        <v>12598</v>
      </c>
      <c r="AA2619" s="6" t="s">
        <v>16368</v>
      </c>
      <c r="AB2619" s="6" t="s">
        <v>12299</v>
      </c>
      <c r="AC2619" s="6" t="s">
        <v>12299</v>
      </c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</row>
    <row r="2620" spans="1:39" x14ac:dyDescent="0.3">
      <c r="A2620" s="6">
        <v>4441</v>
      </c>
      <c r="B2620" s="6" t="s">
        <v>3807</v>
      </c>
      <c r="C2620" s="6" t="s">
        <v>3808</v>
      </c>
      <c r="D2620" s="6">
        <v>6</v>
      </c>
      <c r="E2620" s="6">
        <v>20</v>
      </c>
      <c r="F2620" s="6"/>
      <c r="G2620" s="6">
        <v>10</v>
      </c>
      <c r="H2620" s="6"/>
      <c r="I2620" s="6"/>
      <c r="J2620" s="6"/>
      <c r="K2620" s="6"/>
      <c r="L2620" s="6"/>
      <c r="M2620" s="6"/>
      <c r="N2620" s="6" t="e">
        <f>VLOOKUP(A2620,web_archive!D:AB,18,FALSE)</f>
        <v>#N/A</v>
      </c>
      <c r="O2620" s="6"/>
      <c r="P2620" s="6">
        <v>64</v>
      </c>
      <c r="Q2620" s="6"/>
      <c r="R2620" s="6"/>
      <c r="S2620" s="6"/>
      <c r="T2620" s="6"/>
      <c r="U2620" s="6" t="s">
        <v>13512</v>
      </c>
      <c r="V2620" s="6" t="s">
        <v>16214</v>
      </c>
      <c r="W2620" s="6" t="s">
        <v>16471</v>
      </c>
      <c r="X2620" s="6" t="s">
        <v>13285</v>
      </c>
      <c r="Y2620" s="6" t="s">
        <v>16472</v>
      </c>
      <c r="Z2620" s="6" t="s">
        <v>12549</v>
      </c>
      <c r="AA2620" s="6" t="s">
        <v>16472</v>
      </c>
      <c r="AB2620" s="6" t="s">
        <v>12551</v>
      </c>
      <c r="AC2620" s="6" t="s">
        <v>12370</v>
      </c>
      <c r="AD2620" s="6" t="s">
        <v>12299</v>
      </c>
      <c r="AE2620" s="6" t="s">
        <v>12299</v>
      </c>
      <c r="AF2620" s="6"/>
      <c r="AG2620" s="6"/>
      <c r="AH2620" s="6"/>
      <c r="AI2620" s="6"/>
      <c r="AJ2620" s="6"/>
      <c r="AK2620" s="6"/>
      <c r="AL2620" s="6"/>
      <c r="AM2620" s="6"/>
    </row>
    <row r="2621" spans="1:39" x14ac:dyDescent="0.3">
      <c r="A2621" s="6">
        <v>4442</v>
      </c>
      <c r="B2621" s="6" t="s">
        <v>9900</v>
      </c>
      <c r="C2621" s="6" t="s">
        <v>9901</v>
      </c>
      <c r="D2621" s="6">
        <v>6</v>
      </c>
      <c r="E2621" s="6">
        <v>20</v>
      </c>
      <c r="F2621" s="6"/>
      <c r="G2621" s="6">
        <v>10</v>
      </c>
      <c r="H2621" s="6"/>
      <c r="I2621" s="6"/>
      <c r="J2621" s="6"/>
      <c r="K2621" s="6"/>
      <c r="L2621" s="6"/>
      <c r="M2621" s="6"/>
      <c r="N2621" s="6" t="str">
        <f>VLOOKUP(A2621,web_archive!D:AB,18,FALSE)</f>
        <v>None</v>
      </c>
      <c r="O2621" s="6"/>
      <c r="P2621" s="6">
        <v>32</v>
      </c>
      <c r="Q2621" s="6"/>
      <c r="R2621" s="6"/>
      <c r="S2621" s="6"/>
      <c r="T2621" s="6"/>
      <c r="U2621" s="6" t="s">
        <v>14648</v>
      </c>
      <c r="V2621" s="6" t="s">
        <v>13179</v>
      </c>
      <c r="W2621" s="6" t="s">
        <v>16473</v>
      </c>
      <c r="X2621" s="6" t="s">
        <v>13179</v>
      </c>
      <c r="Y2621" s="6" t="s">
        <v>12491</v>
      </c>
      <c r="Z2621" s="6" t="s">
        <v>12299</v>
      </c>
      <c r="AA2621" s="6" t="s">
        <v>12299</v>
      </c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</row>
    <row r="2622" spans="1:39" x14ac:dyDescent="0.3">
      <c r="A2622" s="6">
        <v>4443</v>
      </c>
      <c r="B2622" s="6" t="s">
        <v>463</v>
      </c>
      <c r="C2622" s="6" t="s">
        <v>464</v>
      </c>
      <c r="D2622" s="6">
        <v>6</v>
      </c>
      <c r="E2622" s="6">
        <v>20</v>
      </c>
      <c r="F2622" s="6"/>
      <c r="G2622" s="6">
        <v>10</v>
      </c>
      <c r="H2622" s="6"/>
      <c r="I2622" s="6"/>
      <c r="J2622" s="6"/>
      <c r="K2622" s="6"/>
      <c r="L2622" s="6"/>
      <c r="M2622" s="6"/>
      <c r="N2622" s="6" t="str">
        <f>VLOOKUP(A2622,web_archive!D:AB,18,FALSE)</f>
        <v>None</v>
      </c>
      <c r="O2622" s="6"/>
      <c r="P2622" s="6">
        <v>32</v>
      </c>
      <c r="Q2622" s="6"/>
      <c r="R2622" s="6"/>
      <c r="S2622" s="6"/>
      <c r="T2622" s="6"/>
      <c r="U2622" s="6" t="s">
        <v>14648</v>
      </c>
      <c r="V2622" s="6" t="s">
        <v>13456</v>
      </c>
      <c r="W2622" s="6" t="s">
        <v>16473</v>
      </c>
      <c r="X2622" s="6" t="s">
        <v>13456</v>
      </c>
      <c r="Y2622" s="6" t="s">
        <v>12491</v>
      </c>
      <c r="Z2622" s="6" t="s">
        <v>12299</v>
      </c>
      <c r="AA2622" s="6" t="s">
        <v>12299</v>
      </c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</row>
    <row r="2623" spans="1:39" x14ac:dyDescent="0.3">
      <c r="A2623" s="6">
        <v>4444</v>
      </c>
      <c r="B2623" s="6" t="s">
        <v>3090</v>
      </c>
      <c r="C2623" s="6" t="s">
        <v>3091</v>
      </c>
      <c r="D2623" s="6">
        <v>6</v>
      </c>
      <c r="E2623" s="6">
        <v>20</v>
      </c>
      <c r="F2623" s="6"/>
      <c r="G2623" s="6">
        <v>10</v>
      </c>
      <c r="H2623" s="6"/>
      <c r="I2623" s="6"/>
      <c r="J2623" s="6"/>
      <c r="K2623" s="6"/>
      <c r="L2623" s="6"/>
      <c r="M2623" s="6"/>
      <c r="N2623" s="6" t="str">
        <f>VLOOKUP(A2623,web_archive!D:AB,18,FALSE)</f>
        <v>None</v>
      </c>
      <c r="O2623" s="6"/>
      <c r="P2623" s="6">
        <v>32</v>
      </c>
      <c r="Q2623" s="6"/>
      <c r="R2623" s="6"/>
      <c r="S2623" s="6"/>
      <c r="T2623" s="6"/>
      <c r="U2623" s="6" t="s">
        <v>14648</v>
      </c>
      <c r="V2623" s="6" t="s">
        <v>12822</v>
      </c>
      <c r="W2623" s="6" t="s">
        <v>16473</v>
      </c>
      <c r="X2623" s="6" t="s">
        <v>12822</v>
      </c>
      <c r="Y2623" s="6" t="s">
        <v>12491</v>
      </c>
      <c r="Z2623" s="6" t="s">
        <v>12299</v>
      </c>
      <c r="AA2623" s="6" t="s">
        <v>12299</v>
      </c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</row>
    <row r="2624" spans="1:39" x14ac:dyDescent="0.3">
      <c r="A2624" s="6">
        <v>4445</v>
      </c>
      <c r="B2624" s="6" t="s">
        <v>6241</v>
      </c>
      <c r="C2624" s="6" t="s">
        <v>6242</v>
      </c>
      <c r="D2624" s="6">
        <v>6</v>
      </c>
      <c r="E2624" s="6">
        <v>20</v>
      </c>
      <c r="F2624" s="6"/>
      <c r="G2624" s="6">
        <v>10</v>
      </c>
      <c r="H2624" s="6"/>
      <c r="I2624" s="6"/>
      <c r="J2624" s="6"/>
      <c r="K2624" s="6"/>
      <c r="L2624" s="6"/>
      <c r="M2624" s="6"/>
      <c r="N2624" s="6" t="str">
        <f>VLOOKUP(A2624,web_archive!D:AB,18,FALSE)</f>
        <v>None</v>
      </c>
      <c r="O2624" s="6"/>
      <c r="P2624" s="6">
        <v>32</v>
      </c>
      <c r="Q2624" s="6"/>
      <c r="R2624" s="6"/>
      <c r="S2624" s="6"/>
      <c r="T2624" s="6"/>
      <c r="U2624" s="6" t="s">
        <v>14648</v>
      </c>
      <c r="V2624" s="6" t="s">
        <v>12824</v>
      </c>
      <c r="W2624" s="6" t="s">
        <v>16473</v>
      </c>
      <c r="X2624" s="6" t="s">
        <v>12824</v>
      </c>
      <c r="Y2624" s="6" t="s">
        <v>12491</v>
      </c>
      <c r="Z2624" s="6" t="s">
        <v>12299</v>
      </c>
      <c r="AA2624" s="6" t="s">
        <v>12299</v>
      </c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</row>
    <row r="2625" spans="1:30" x14ac:dyDescent="0.3">
      <c r="A2625" s="6">
        <v>4446</v>
      </c>
      <c r="B2625" s="6" t="s">
        <v>16474</v>
      </c>
      <c r="C2625" s="6" t="s">
        <v>16475</v>
      </c>
      <c r="D2625" s="6">
        <v>6</v>
      </c>
      <c r="E2625" s="6">
        <v>20</v>
      </c>
      <c r="F2625" s="6"/>
      <c r="G2625" s="6">
        <v>10</v>
      </c>
      <c r="H2625" s="6"/>
      <c r="I2625" s="6"/>
      <c r="J2625" s="6"/>
      <c r="K2625" s="6"/>
      <c r="L2625" s="6"/>
      <c r="M2625" s="6"/>
      <c r="N2625" s="6" t="e">
        <f>VLOOKUP(A2625,web_archive!D:AB,18,FALSE)</f>
        <v>#N/A</v>
      </c>
      <c r="O2625" s="6"/>
      <c r="P2625" s="6">
        <v>2</v>
      </c>
      <c r="Q2625" s="6"/>
      <c r="R2625" s="6"/>
      <c r="S2625" s="6"/>
      <c r="T2625" s="6"/>
      <c r="U2625" s="6" t="s">
        <v>13138</v>
      </c>
      <c r="V2625" s="6" t="s">
        <v>16476</v>
      </c>
      <c r="W2625" s="6" t="s">
        <v>12620</v>
      </c>
      <c r="X2625" s="6" t="s">
        <v>16477</v>
      </c>
      <c r="Y2625" s="6" t="s">
        <v>12299</v>
      </c>
      <c r="Z2625" s="6" t="s">
        <v>12299</v>
      </c>
      <c r="AA2625" s="6"/>
      <c r="AB2625" s="6"/>
      <c r="AC2625" s="6"/>
      <c r="AD2625" s="6"/>
    </row>
    <row r="2626" spans="1:30" x14ac:dyDescent="0.3">
      <c r="A2626" s="6">
        <v>4447</v>
      </c>
      <c r="B2626" s="6" t="s">
        <v>2049</v>
      </c>
      <c r="C2626" s="6" t="s">
        <v>2050</v>
      </c>
      <c r="D2626" s="6">
        <v>6</v>
      </c>
      <c r="E2626" s="6">
        <v>20</v>
      </c>
      <c r="F2626" s="6"/>
      <c r="G2626" s="6">
        <v>10</v>
      </c>
      <c r="H2626" s="6"/>
      <c r="I2626" s="6"/>
      <c r="J2626" s="6"/>
      <c r="K2626" s="6"/>
      <c r="L2626" s="6"/>
      <c r="M2626" s="6"/>
      <c r="N2626" s="6" t="str">
        <f>VLOOKUP(A2626,web_archive!D:AB,18,FALSE)</f>
        <v>None</v>
      </c>
      <c r="O2626" s="6"/>
      <c r="P2626" s="6">
        <v>32</v>
      </c>
      <c r="Q2626" s="6"/>
      <c r="R2626" s="6"/>
      <c r="S2626" s="6"/>
      <c r="T2626" s="6"/>
      <c r="U2626" s="6" t="s">
        <v>14648</v>
      </c>
      <c r="V2626" s="6" t="s">
        <v>14566</v>
      </c>
      <c r="W2626" s="6" t="s">
        <v>16473</v>
      </c>
      <c r="X2626" s="6" t="s">
        <v>14566</v>
      </c>
      <c r="Y2626" s="6" t="s">
        <v>12491</v>
      </c>
      <c r="Z2626" s="6" t="s">
        <v>12299</v>
      </c>
      <c r="AA2626" s="6" t="s">
        <v>12299</v>
      </c>
      <c r="AB2626" s="6"/>
      <c r="AC2626" s="6"/>
      <c r="AD2626" s="6"/>
    </row>
    <row r="2627" spans="1:30" x14ac:dyDescent="0.3">
      <c r="A2627" s="6">
        <v>4448</v>
      </c>
      <c r="B2627" s="6" t="s">
        <v>2479</v>
      </c>
      <c r="C2627" s="6" t="s">
        <v>2480</v>
      </c>
      <c r="D2627" s="6">
        <v>6</v>
      </c>
      <c r="E2627" s="6">
        <v>20</v>
      </c>
      <c r="F2627" s="6"/>
      <c r="G2627" s="6">
        <v>10</v>
      </c>
      <c r="H2627" s="6"/>
      <c r="I2627" s="6"/>
      <c r="J2627" s="6"/>
      <c r="K2627" s="6"/>
      <c r="L2627" s="6"/>
      <c r="M2627" s="6"/>
      <c r="N2627" s="6" t="str">
        <f>VLOOKUP(A2627,web_archive!D:AB,18,FALSE)</f>
        <v>None</v>
      </c>
      <c r="O2627" s="6"/>
      <c r="P2627" s="6">
        <v>32</v>
      </c>
      <c r="Q2627" s="6"/>
      <c r="R2627" s="6"/>
      <c r="S2627" s="6"/>
      <c r="T2627" s="6"/>
      <c r="U2627" s="6" t="s">
        <v>14648</v>
      </c>
      <c r="V2627" s="6" t="s">
        <v>13454</v>
      </c>
      <c r="W2627" s="6" t="s">
        <v>16473</v>
      </c>
      <c r="X2627" s="6" t="s">
        <v>13454</v>
      </c>
      <c r="Y2627" s="6" t="s">
        <v>12491</v>
      </c>
      <c r="Z2627" s="6" t="s">
        <v>12299</v>
      </c>
      <c r="AA2627" s="6" t="s">
        <v>12299</v>
      </c>
      <c r="AB2627" s="6"/>
      <c r="AC2627" s="6"/>
      <c r="AD2627" s="6"/>
    </row>
    <row r="2628" spans="1:30" x14ac:dyDescent="0.3">
      <c r="A2628" s="6">
        <v>4449</v>
      </c>
      <c r="B2628" s="6" t="s">
        <v>2821</v>
      </c>
      <c r="C2628" s="6" t="s">
        <v>2822</v>
      </c>
      <c r="D2628" s="6">
        <v>6</v>
      </c>
      <c r="E2628" s="6">
        <v>20</v>
      </c>
      <c r="F2628" s="6"/>
      <c r="G2628" s="6">
        <v>10</v>
      </c>
      <c r="H2628" s="6"/>
      <c r="I2628" s="6"/>
      <c r="J2628" s="6"/>
      <c r="K2628" s="6"/>
      <c r="L2628" s="6"/>
      <c r="M2628" s="6"/>
      <c r="N2628" s="6" t="str">
        <f>VLOOKUP(A2628,web_archive!D:AB,18,FALSE)</f>
        <v>None</v>
      </c>
      <c r="O2628" s="6"/>
      <c r="P2628" s="6">
        <v>32</v>
      </c>
      <c r="Q2628" s="6"/>
      <c r="R2628" s="6"/>
      <c r="S2628" s="6"/>
      <c r="T2628" s="6"/>
      <c r="U2628" s="6" t="s">
        <v>14648</v>
      </c>
      <c r="V2628" s="6" t="s">
        <v>13306</v>
      </c>
      <c r="W2628" s="6" t="s">
        <v>16473</v>
      </c>
      <c r="X2628" s="6" t="s">
        <v>13306</v>
      </c>
      <c r="Y2628" s="6" t="s">
        <v>12491</v>
      </c>
      <c r="Z2628" s="6" t="s">
        <v>12299</v>
      </c>
      <c r="AA2628" s="6" t="s">
        <v>12299</v>
      </c>
      <c r="AB2628" s="6"/>
      <c r="AC2628" s="6"/>
      <c r="AD2628" s="6"/>
    </row>
    <row r="2629" spans="1:30" x14ac:dyDescent="0.3">
      <c r="A2629" s="6">
        <v>4450</v>
      </c>
      <c r="B2629" s="6" t="s">
        <v>16478</v>
      </c>
      <c r="C2629" s="6" t="s">
        <v>16479</v>
      </c>
      <c r="D2629" s="6">
        <v>6</v>
      </c>
      <c r="E2629" s="6">
        <v>20</v>
      </c>
      <c r="F2629" s="6"/>
      <c r="G2629" s="6">
        <v>10</v>
      </c>
      <c r="H2629" s="6"/>
      <c r="I2629" s="6"/>
      <c r="J2629" s="6"/>
      <c r="K2629" s="6"/>
      <c r="L2629" s="6"/>
      <c r="M2629" s="6"/>
      <c r="N2629" s="6" t="e">
        <f>VLOOKUP(A2629,web_archive!D:AB,18,FALSE)</f>
        <v>#N/A</v>
      </c>
      <c r="O2629" s="6"/>
      <c r="P2629" s="6">
        <v>16</v>
      </c>
      <c r="Q2629" s="6"/>
      <c r="R2629" s="6"/>
      <c r="S2629" s="6"/>
      <c r="T2629" s="6"/>
      <c r="U2629" s="6" t="s">
        <v>12542</v>
      </c>
      <c r="V2629" s="6" t="s">
        <v>15673</v>
      </c>
      <c r="W2629" s="6" t="s">
        <v>12489</v>
      </c>
      <c r="X2629" s="6" t="s">
        <v>12299</v>
      </c>
      <c r="Y2629" s="6" t="s">
        <v>12299</v>
      </c>
      <c r="Z2629" s="6"/>
      <c r="AA2629" s="6"/>
      <c r="AB2629" s="6"/>
      <c r="AC2629" s="6"/>
      <c r="AD2629" s="6"/>
    </row>
    <row r="2630" spans="1:30" x14ac:dyDescent="0.3">
      <c r="A2630" s="6">
        <v>4451</v>
      </c>
      <c r="B2630" s="6" t="s">
        <v>16480</v>
      </c>
      <c r="C2630" s="6" t="s">
        <v>16481</v>
      </c>
      <c r="D2630" s="6">
        <v>6</v>
      </c>
      <c r="E2630" s="6">
        <v>20</v>
      </c>
      <c r="F2630" s="6"/>
      <c r="G2630" s="6">
        <v>10</v>
      </c>
      <c r="H2630" s="6"/>
      <c r="I2630" s="6"/>
      <c r="J2630" s="6"/>
      <c r="K2630" s="6"/>
      <c r="L2630" s="6"/>
      <c r="M2630" s="6"/>
      <c r="N2630" s="6" t="str">
        <f>VLOOKUP(A2630,web_archive!D:AB,18,FALSE)</f>
        <v>None</v>
      </c>
      <c r="O2630" s="6"/>
      <c r="P2630" s="6">
        <v>16</v>
      </c>
      <c r="Q2630" s="6"/>
      <c r="R2630" s="6"/>
      <c r="S2630" s="6"/>
      <c r="T2630" s="6"/>
      <c r="U2630" s="6" t="s">
        <v>13621</v>
      </c>
      <c r="V2630" s="6" t="s">
        <v>12413</v>
      </c>
      <c r="W2630" s="6" t="s">
        <v>12299</v>
      </c>
      <c r="X2630" s="6" t="s">
        <v>12299</v>
      </c>
      <c r="Y2630" s="6"/>
      <c r="Z2630" s="6"/>
      <c r="AA2630" s="6"/>
      <c r="AB2630" s="6"/>
      <c r="AC2630" s="6"/>
      <c r="AD2630" s="6"/>
    </row>
    <row r="2631" spans="1:30" x14ac:dyDescent="0.3">
      <c r="A2631" s="6">
        <v>4452</v>
      </c>
      <c r="B2631" s="6" t="s">
        <v>2053</v>
      </c>
      <c r="C2631" s="6" t="s">
        <v>2054</v>
      </c>
      <c r="D2631" s="6">
        <v>6</v>
      </c>
      <c r="E2631" s="6">
        <v>20</v>
      </c>
      <c r="F2631" s="6"/>
      <c r="G2631" s="6">
        <v>10</v>
      </c>
      <c r="H2631" s="6"/>
      <c r="I2631" s="6"/>
      <c r="J2631" s="6"/>
      <c r="K2631" s="6"/>
      <c r="L2631" s="6"/>
      <c r="M2631" s="6"/>
      <c r="N2631" s="6" t="str">
        <f>VLOOKUP(A2631,web_archive!D:AB,18,FALSE)</f>
        <v>None</v>
      </c>
      <c r="O2631" s="6"/>
      <c r="P2631" s="6">
        <v>2</v>
      </c>
      <c r="Q2631" s="6"/>
      <c r="R2631" s="6"/>
      <c r="S2631" s="6"/>
      <c r="T2631" s="6"/>
      <c r="U2631" s="6" t="s">
        <v>12542</v>
      </c>
      <c r="V2631" s="6" t="s">
        <v>15673</v>
      </c>
      <c r="W2631" s="6" t="s">
        <v>12404</v>
      </c>
      <c r="X2631" s="6" t="s">
        <v>12299</v>
      </c>
      <c r="Y2631" s="6" t="s">
        <v>12299</v>
      </c>
      <c r="Z2631" s="6"/>
      <c r="AA2631" s="6"/>
      <c r="AB2631" s="6"/>
      <c r="AC2631" s="6"/>
      <c r="AD2631" s="6"/>
    </row>
    <row r="2632" spans="1:30" x14ac:dyDescent="0.3">
      <c r="A2632" s="6">
        <v>4453</v>
      </c>
      <c r="B2632" s="6" t="s">
        <v>16482</v>
      </c>
      <c r="C2632" s="6" t="s">
        <v>16483</v>
      </c>
      <c r="D2632" s="6">
        <v>6</v>
      </c>
      <c r="E2632" s="6">
        <v>20</v>
      </c>
      <c r="F2632" s="6"/>
      <c r="G2632" s="6">
        <v>10</v>
      </c>
      <c r="H2632" s="6"/>
      <c r="I2632" s="6"/>
      <c r="J2632" s="6"/>
      <c r="K2632" s="6"/>
      <c r="L2632" s="6"/>
      <c r="M2632" s="6"/>
      <c r="N2632" s="6" t="str">
        <f>VLOOKUP(A2632,web_archive!D:AB,18,FALSE)</f>
        <v>None</v>
      </c>
      <c r="O2632" s="6"/>
      <c r="P2632" s="6">
        <v>2</v>
      </c>
      <c r="Q2632" s="6"/>
      <c r="R2632" s="6"/>
      <c r="S2632" s="6"/>
      <c r="T2632" s="6"/>
      <c r="U2632" s="6" t="s">
        <v>13138</v>
      </c>
      <c r="V2632" s="6" t="s">
        <v>12464</v>
      </c>
      <c r="W2632" s="6" t="s">
        <v>12299</v>
      </c>
      <c r="X2632" s="6" t="s">
        <v>12299</v>
      </c>
      <c r="Y2632" s="6"/>
      <c r="Z2632" s="6"/>
      <c r="AA2632" s="6"/>
      <c r="AB2632" s="6"/>
      <c r="AC2632" s="6"/>
      <c r="AD2632" s="6"/>
    </row>
    <row r="2633" spans="1:30" x14ac:dyDescent="0.3">
      <c r="A2633" s="6">
        <v>4454</v>
      </c>
      <c r="B2633" s="6" t="s">
        <v>16484</v>
      </c>
      <c r="C2633" s="6" t="s">
        <v>16485</v>
      </c>
      <c r="D2633" s="6">
        <v>6</v>
      </c>
      <c r="E2633" s="6">
        <v>20</v>
      </c>
      <c r="F2633" s="6"/>
      <c r="G2633" s="6">
        <v>10</v>
      </c>
      <c r="H2633" s="6"/>
      <c r="I2633" s="6"/>
      <c r="J2633" s="6"/>
      <c r="K2633" s="6"/>
      <c r="L2633" s="6"/>
      <c r="M2633" s="6"/>
      <c r="N2633" s="6" t="e">
        <f>VLOOKUP(A2633,web_archive!D:AB,18,FALSE)</f>
        <v>#N/A</v>
      </c>
      <c r="O2633" s="6"/>
      <c r="P2633" s="6">
        <v>2</v>
      </c>
      <c r="Q2633" s="6"/>
      <c r="R2633" s="6"/>
      <c r="S2633" s="6"/>
      <c r="T2633" s="6"/>
      <c r="U2633" s="6" t="s">
        <v>12299</v>
      </c>
      <c r="V2633" s="6" t="s">
        <v>12299</v>
      </c>
      <c r="W2633" s="6" t="s">
        <v>12299</v>
      </c>
      <c r="X2633" s="6"/>
      <c r="Y2633" s="6"/>
      <c r="Z2633" s="6"/>
      <c r="AA2633" s="6"/>
      <c r="AB2633" s="6"/>
      <c r="AC2633" s="6"/>
      <c r="AD2633" s="6"/>
    </row>
    <row r="2634" spans="1:30" x14ac:dyDescent="0.3">
      <c r="A2634" s="6">
        <v>4455</v>
      </c>
      <c r="B2634" s="6" t="s">
        <v>16486</v>
      </c>
      <c r="C2634" s="6" t="s">
        <v>16485</v>
      </c>
      <c r="D2634" s="6">
        <v>6</v>
      </c>
      <c r="E2634" s="6">
        <v>20</v>
      </c>
      <c r="F2634" s="6"/>
      <c r="G2634" s="6">
        <v>10</v>
      </c>
      <c r="H2634" s="6"/>
      <c r="I2634" s="6"/>
      <c r="J2634" s="6"/>
      <c r="K2634" s="6"/>
      <c r="L2634" s="6"/>
      <c r="M2634" s="6"/>
      <c r="N2634" s="6" t="e">
        <f>VLOOKUP(A2634,web_archive!D:AB,18,FALSE)</f>
        <v>#N/A</v>
      </c>
      <c r="O2634" s="6"/>
      <c r="P2634" s="6">
        <v>2</v>
      </c>
      <c r="Q2634" s="6"/>
      <c r="R2634" s="6"/>
      <c r="S2634" s="6"/>
      <c r="T2634" s="6"/>
      <c r="U2634" s="6" t="s">
        <v>12299</v>
      </c>
      <c r="V2634" s="6" t="s">
        <v>12299</v>
      </c>
      <c r="W2634" s="6" t="s">
        <v>12299</v>
      </c>
      <c r="X2634" s="6"/>
      <c r="Y2634" s="6"/>
      <c r="Z2634" s="6"/>
      <c r="AA2634" s="6"/>
      <c r="AB2634" s="6"/>
      <c r="AC2634" s="6"/>
      <c r="AD2634" s="6"/>
    </row>
    <row r="2635" spans="1:30" x14ac:dyDescent="0.3">
      <c r="A2635" s="6">
        <v>4456</v>
      </c>
      <c r="B2635" s="6" t="s">
        <v>16487</v>
      </c>
      <c r="C2635" s="6" t="s">
        <v>16488</v>
      </c>
      <c r="D2635" s="6">
        <v>6</v>
      </c>
      <c r="E2635" s="6">
        <v>20</v>
      </c>
      <c r="F2635" s="6"/>
      <c r="G2635" s="6">
        <v>10</v>
      </c>
      <c r="H2635" s="6"/>
      <c r="I2635" s="6"/>
      <c r="J2635" s="6"/>
      <c r="K2635" s="6"/>
      <c r="L2635" s="6"/>
      <c r="M2635" s="6"/>
      <c r="N2635" s="6" t="e">
        <f>VLOOKUP(A2635,web_archive!D:AB,18,FALSE)</f>
        <v>#N/A</v>
      </c>
      <c r="O2635" s="6"/>
      <c r="P2635" s="6">
        <v>16</v>
      </c>
      <c r="Q2635" s="6"/>
      <c r="R2635" s="6"/>
      <c r="S2635" s="6"/>
      <c r="T2635" s="6"/>
      <c r="U2635" s="6" t="s">
        <v>12542</v>
      </c>
      <c r="V2635" s="6" t="s">
        <v>16489</v>
      </c>
      <c r="W2635" s="6" t="s">
        <v>12831</v>
      </c>
      <c r="X2635" s="6" t="s">
        <v>12299</v>
      </c>
      <c r="Y2635" s="6" t="s">
        <v>12299</v>
      </c>
      <c r="Z2635" s="6"/>
      <c r="AA2635" s="6"/>
      <c r="AB2635" s="6"/>
      <c r="AC2635" s="6"/>
      <c r="AD2635" s="6"/>
    </row>
    <row r="2636" spans="1:30" x14ac:dyDescent="0.3">
      <c r="A2636" s="6">
        <v>4457</v>
      </c>
      <c r="B2636" s="6" t="s">
        <v>16490</v>
      </c>
      <c r="C2636" s="6" t="s">
        <v>16491</v>
      </c>
      <c r="D2636" s="6">
        <v>6</v>
      </c>
      <c r="E2636" s="6">
        <v>20</v>
      </c>
      <c r="F2636" s="6"/>
      <c r="G2636" s="6">
        <v>10</v>
      </c>
      <c r="H2636" s="6"/>
      <c r="I2636" s="6"/>
      <c r="J2636" s="6"/>
      <c r="K2636" s="6"/>
      <c r="L2636" s="6"/>
      <c r="M2636" s="6"/>
      <c r="N2636" s="6" t="e">
        <f>VLOOKUP(A2636,web_archive!D:AB,18,FALSE)</f>
        <v>#N/A</v>
      </c>
      <c r="O2636" s="6"/>
      <c r="P2636" s="6">
        <v>16</v>
      </c>
      <c r="Q2636" s="6"/>
      <c r="R2636" s="6"/>
      <c r="S2636" s="6"/>
      <c r="T2636" s="6"/>
      <c r="U2636" s="6" t="s">
        <v>16492</v>
      </c>
      <c r="V2636" s="6" t="s">
        <v>12588</v>
      </c>
      <c r="W2636" s="6" t="s">
        <v>12486</v>
      </c>
      <c r="X2636" s="6" t="s">
        <v>12299</v>
      </c>
      <c r="Y2636" s="6" t="s">
        <v>12299</v>
      </c>
      <c r="Z2636" s="6"/>
      <c r="AA2636" s="6"/>
      <c r="AB2636" s="6"/>
      <c r="AC2636" s="6"/>
      <c r="AD2636" s="6"/>
    </row>
    <row r="2637" spans="1:30" x14ac:dyDescent="0.3">
      <c r="A2637" s="6">
        <v>4458</v>
      </c>
      <c r="B2637" s="6" t="s">
        <v>16493</v>
      </c>
      <c r="C2637" s="6" t="s">
        <v>16494</v>
      </c>
      <c r="D2637" s="6">
        <v>6</v>
      </c>
      <c r="E2637" s="6">
        <v>20</v>
      </c>
      <c r="F2637" s="6"/>
      <c r="G2637" s="6">
        <v>10</v>
      </c>
      <c r="H2637" s="6"/>
      <c r="I2637" s="6"/>
      <c r="J2637" s="6"/>
      <c r="K2637" s="6"/>
      <c r="L2637" s="6"/>
      <c r="M2637" s="6"/>
      <c r="N2637" s="6" t="e">
        <f>VLOOKUP(A2637,web_archive!D:AB,18,FALSE)</f>
        <v>#N/A</v>
      </c>
      <c r="O2637" s="6"/>
      <c r="P2637" s="6">
        <v>769</v>
      </c>
      <c r="Q2637" s="6"/>
      <c r="R2637" s="6"/>
      <c r="S2637" s="6"/>
      <c r="T2637" s="6"/>
      <c r="U2637" s="6" t="s">
        <v>13138</v>
      </c>
      <c r="V2637" s="6" t="s">
        <v>16495</v>
      </c>
      <c r="W2637" s="6" t="s">
        <v>14554</v>
      </c>
      <c r="X2637" s="6">
        <v>10</v>
      </c>
      <c r="Y2637" s="6">
        <v>10000</v>
      </c>
      <c r="Z2637" s="6">
        <v>0</v>
      </c>
      <c r="AA2637" s="6" t="s">
        <v>16496</v>
      </c>
      <c r="AB2637" s="6" t="s">
        <v>12299</v>
      </c>
      <c r="AC2637" s="6" t="s">
        <v>12299</v>
      </c>
      <c r="AD2637" s="6"/>
    </row>
    <row r="2638" spans="1:30" x14ac:dyDescent="0.3">
      <c r="A2638" s="6">
        <v>4459</v>
      </c>
      <c r="B2638" s="6" t="s">
        <v>16497</v>
      </c>
      <c r="C2638" s="6" t="s">
        <v>16498</v>
      </c>
      <c r="D2638" s="6">
        <v>6</v>
      </c>
      <c r="E2638" s="6">
        <v>20</v>
      </c>
      <c r="F2638" s="6"/>
      <c r="G2638" s="6">
        <v>10</v>
      </c>
      <c r="H2638" s="6"/>
      <c r="I2638" s="6"/>
      <c r="J2638" s="6"/>
      <c r="K2638" s="6"/>
      <c r="L2638" s="6"/>
      <c r="M2638" s="6"/>
      <c r="N2638" s="6" t="e">
        <f>VLOOKUP(A2638,web_archive!D:AB,18,FALSE)</f>
        <v>#N/A</v>
      </c>
      <c r="O2638" s="6"/>
      <c r="P2638" s="6">
        <v>769</v>
      </c>
      <c r="Q2638" s="6"/>
      <c r="R2638" s="6"/>
      <c r="S2638" s="6"/>
      <c r="T2638" s="6"/>
      <c r="U2638" s="6" t="s">
        <v>13621</v>
      </c>
      <c r="V2638" s="6" t="s">
        <v>16499</v>
      </c>
      <c r="W2638" s="6" t="s">
        <v>14673</v>
      </c>
      <c r="X2638" s="6">
        <v>5</v>
      </c>
      <c r="Y2638" s="6">
        <v>4000</v>
      </c>
      <c r="Z2638" s="6" t="s">
        <v>13686</v>
      </c>
      <c r="AA2638" s="6" t="s">
        <v>16436</v>
      </c>
      <c r="AB2638" s="6" t="s">
        <v>12299</v>
      </c>
      <c r="AC2638" s="6" t="s">
        <v>12299</v>
      </c>
      <c r="AD2638" s="6"/>
    </row>
    <row r="2639" spans="1:30" x14ac:dyDescent="0.3">
      <c r="A2639" s="6">
        <v>4460</v>
      </c>
      <c r="B2639" s="6" t="s">
        <v>16500</v>
      </c>
      <c r="C2639" s="6" t="s">
        <v>16501</v>
      </c>
      <c r="D2639" s="6">
        <v>6</v>
      </c>
      <c r="E2639" s="6">
        <v>20</v>
      </c>
      <c r="F2639" s="6"/>
      <c r="G2639" s="6">
        <v>10</v>
      </c>
      <c r="H2639" s="6"/>
      <c r="I2639" s="6"/>
      <c r="J2639" s="6"/>
      <c r="K2639" s="6"/>
      <c r="L2639" s="6"/>
      <c r="M2639" s="6"/>
      <c r="N2639" s="6" t="e">
        <f>VLOOKUP(A2639,web_archive!D:AB,18,FALSE)</f>
        <v>#N/A</v>
      </c>
      <c r="O2639" s="6"/>
      <c r="P2639" s="6">
        <v>769</v>
      </c>
      <c r="Q2639" s="6"/>
      <c r="R2639" s="6"/>
      <c r="S2639" s="6"/>
      <c r="T2639" s="6"/>
      <c r="U2639" s="6" t="s">
        <v>13447</v>
      </c>
      <c r="V2639" s="6" t="s">
        <v>16502</v>
      </c>
      <c r="W2639" s="6" t="s">
        <v>13742</v>
      </c>
      <c r="X2639" s="6" t="s">
        <v>16503</v>
      </c>
      <c r="Y2639" s="6" t="s">
        <v>12299</v>
      </c>
      <c r="Z2639" s="6" t="s">
        <v>12299</v>
      </c>
      <c r="AA2639" s="6"/>
      <c r="AB2639" s="6"/>
      <c r="AC2639" s="6"/>
      <c r="AD2639" s="6"/>
    </row>
    <row r="2640" spans="1:30" x14ac:dyDescent="0.3">
      <c r="A2640" s="6">
        <v>4461</v>
      </c>
      <c r="B2640" s="6" t="s">
        <v>16504</v>
      </c>
      <c r="C2640" s="6" t="s">
        <v>16505</v>
      </c>
      <c r="D2640" s="6">
        <v>6</v>
      </c>
      <c r="E2640" s="6">
        <v>20</v>
      </c>
      <c r="F2640" s="6"/>
      <c r="G2640" s="6">
        <v>10</v>
      </c>
      <c r="H2640" s="6"/>
      <c r="I2640" s="6"/>
      <c r="J2640" s="6"/>
      <c r="K2640" s="6"/>
      <c r="L2640" s="6"/>
      <c r="M2640" s="6"/>
      <c r="N2640" s="6" t="e">
        <f>VLOOKUP(A2640,web_archive!D:AB,18,FALSE)</f>
        <v>#N/A</v>
      </c>
      <c r="O2640" s="6"/>
      <c r="P2640" s="6">
        <v>769</v>
      </c>
      <c r="Q2640" s="6"/>
      <c r="R2640" s="6"/>
      <c r="S2640" s="6"/>
      <c r="T2640" s="6"/>
      <c r="U2640" s="6" t="s">
        <v>12858</v>
      </c>
      <c r="V2640" s="6" t="s">
        <v>12762</v>
      </c>
      <c r="W2640" s="6" t="s">
        <v>16506</v>
      </c>
      <c r="X2640" s="6" t="s">
        <v>13353</v>
      </c>
      <c r="Y2640" s="6">
        <v>15</v>
      </c>
      <c r="Z2640" s="6">
        <v>4000</v>
      </c>
      <c r="AA2640" s="6">
        <v>0</v>
      </c>
      <c r="AB2640" s="6" t="s">
        <v>14423</v>
      </c>
      <c r="AC2640" s="6" t="s">
        <v>12299</v>
      </c>
      <c r="AD2640" s="6" t="s">
        <v>12299</v>
      </c>
    </row>
    <row r="2641" spans="1:36" x14ac:dyDescent="0.3">
      <c r="A2641" s="6">
        <v>4462</v>
      </c>
      <c r="B2641" s="6" t="s">
        <v>16507</v>
      </c>
      <c r="C2641" s="6" t="s">
        <v>16508</v>
      </c>
      <c r="D2641" s="6">
        <v>6</v>
      </c>
      <c r="E2641" s="6">
        <v>20</v>
      </c>
      <c r="F2641" s="6"/>
      <c r="G2641" s="6">
        <v>10</v>
      </c>
      <c r="H2641" s="6"/>
      <c r="I2641" s="6"/>
      <c r="J2641" s="6"/>
      <c r="K2641" s="6"/>
      <c r="L2641" s="6"/>
      <c r="M2641" s="6"/>
      <c r="N2641" s="6" t="e">
        <f>VLOOKUP(A2641,web_archive!D:AB,18,FALSE)</f>
        <v>#N/A</v>
      </c>
      <c r="O2641" s="6"/>
      <c r="P2641" s="6">
        <v>16</v>
      </c>
      <c r="Q2641" s="6"/>
      <c r="R2641" s="6"/>
      <c r="S2641" s="6"/>
      <c r="T2641" s="6"/>
      <c r="U2641" s="6" t="s">
        <v>14021</v>
      </c>
      <c r="V2641" s="6" t="s">
        <v>16509</v>
      </c>
      <c r="W2641" s="6" t="s">
        <v>16510</v>
      </c>
      <c r="X2641" s="6" t="s">
        <v>16511</v>
      </c>
      <c r="Y2641" s="6" t="s">
        <v>13121</v>
      </c>
      <c r="Z2641" s="6" t="s">
        <v>12299</v>
      </c>
      <c r="AA2641" s="6" t="s">
        <v>12299</v>
      </c>
      <c r="AB2641" s="6"/>
      <c r="AC2641" s="6"/>
      <c r="AD2641" s="6"/>
      <c r="AE2641" s="6"/>
      <c r="AF2641" s="6"/>
      <c r="AG2641" s="6"/>
      <c r="AH2641" s="6"/>
      <c r="AI2641" s="6"/>
      <c r="AJ2641" s="6"/>
    </row>
    <row r="2642" spans="1:36" x14ac:dyDescent="0.3">
      <c r="A2642" s="6">
        <v>4463</v>
      </c>
      <c r="B2642" s="6" t="s">
        <v>16512</v>
      </c>
      <c r="C2642" s="6" t="s">
        <v>16513</v>
      </c>
      <c r="D2642" s="6">
        <v>6</v>
      </c>
      <c r="E2642" s="6">
        <v>20</v>
      </c>
      <c r="F2642" s="6"/>
      <c r="G2642" s="6">
        <v>10</v>
      </c>
      <c r="H2642" s="6"/>
      <c r="I2642" s="6"/>
      <c r="J2642" s="6"/>
      <c r="K2642" s="6"/>
      <c r="L2642" s="6"/>
      <c r="M2642" s="6"/>
      <c r="N2642" s="6" t="e">
        <f>VLOOKUP(A2642,web_archive!D:AB,18,FALSE)</f>
        <v>#N/A</v>
      </c>
      <c r="O2642" s="6"/>
      <c r="P2642" s="6">
        <v>2</v>
      </c>
      <c r="Q2642" s="6"/>
      <c r="R2642" s="6"/>
      <c r="S2642" s="6"/>
      <c r="T2642" s="6"/>
      <c r="U2642" s="6" t="s">
        <v>12636</v>
      </c>
      <c r="V2642" s="6" t="s">
        <v>16514</v>
      </c>
      <c r="W2642" s="6" t="s">
        <v>16515</v>
      </c>
      <c r="X2642" s="6" t="s">
        <v>13744</v>
      </c>
      <c r="Y2642" s="6" t="s">
        <v>12299</v>
      </c>
      <c r="Z2642" s="6" t="s">
        <v>12299</v>
      </c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</row>
    <row r="2643" spans="1:36" x14ac:dyDescent="0.3">
      <c r="A2643" s="6">
        <v>4464</v>
      </c>
      <c r="B2643" s="6" t="s">
        <v>16516</v>
      </c>
      <c r="C2643" s="6" t="s">
        <v>16517</v>
      </c>
      <c r="D2643" s="6">
        <v>6</v>
      </c>
      <c r="E2643" s="6">
        <v>20</v>
      </c>
      <c r="F2643" s="6"/>
      <c r="G2643" s="6">
        <v>10</v>
      </c>
      <c r="H2643" s="6"/>
      <c r="I2643" s="6"/>
      <c r="J2643" s="6"/>
      <c r="K2643" s="6"/>
      <c r="L2643" s="6"/>
      <c r="M2643" s="6"/>
      <c r="N2643" s="6" t="e">
        <f>VLOOKUP(A2643,web_archive!D:AB,18,FALSE)</f>
        <v>#N/A</v>
      </c>
      <c r="O2643" s="6"/>
      <c r="P2643" s="6">
        <v>2</v>
      </c>
      <c r="Q2643" s="6"/>
      <c r="R2643" s="6"/>
      <c r="S2643" s="6"/>
      <c r="T2643" s="6"/>
      <c r="U2643" s="6" t="s">
        <v>15355</v>
      </c>
      <c r="V2643" s="6" t="s">
        <v>12483</v>
      </c>
      <c r="W2643" s="6" t="s">
        <v>12299</v>
      </c>
      <c r="X2643" s="6" t="s">
        <v>12299</v>
      </c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</row>
    <row r="2644" spans="1:36" x14ac:dyDescent="0.3">
      <c r="A2644" s="6">
        <v>4465</v>
      </c>
      <c r="B2644" s="6" t="s">
        <v>16518</v>
      </c>
      <c r="C2644" s="6" t="s">
        <v>16519</v>
      </c>
      <c r="D2644" s="6">
        <v>6</v>
      </c>
      <c r="E2644" s="6">
        <v>20</v>
      </c>
      <c r="F2644" s="6"/>
      <c r="G2644" s="6">
        <v>10</v>
      </c>
      <c r="H2644" s="6"/>
      <c r="I2644" s="6"/>
      <c r="J2644" s="6"/>
      <c r="K2644" s="6"/>
      <c r="L2644" s="6"/>
      <c r="M2644" s="6"/>
      <c r="N2644" s="6" t="e">
        <f>VLOOKUP(A2644,web_archive!D:AB,18,FALSE)</f>
        <v>#N/A</v>
      </c>
      <c r="O2644" s="6"/>
      <c r="P2644" s="6">
        <v>2</v>
      </c>
      <c r="Q2644" s="6"/>
      <c r="R2644" s="6"/>
      <c r="S2644" s="6"/>
      <c r="T2644" s="6"/>
      <c r="U2644" s="6" t="s">
        <v>13138</v>
      </c>
      <c r="V2644" s="6" t="s">
        <v>16520</v>
      </c>
      <c r="W2644" s="6" t="s">
        <v>16521</v>
      </c>
      <c r="X2644" s="6" t="s">
        <v>16522</v>
      </c>
      <c r="Y2644" s="6" t="s">
        <v>16523</v>
      </c>
      <c r="Z2644" s="6" t="s">
        <v>12299</v>
      </c>
      <c r="AA2644" s="6" t="s">
        <v>12299</v>
      </c>
      <c r="AB2644" s="6"/>
      <c r="AC2644" s="6"/>
      <c r="AD2644" s="6"/>
      <c r="AE2644" s="6"/>
      <c r="AF2644" s="6"/>
      <c r="AG2644" s="6"/>
      <c r="AH2644" s="6"/>
      <c r="AI2644" s="6"/>
      <c r="AJ2644" s="6"/>
    </row>
    <row r="2645" spans="1:36" x14ac:dyDescent="0.3">
      <c r="A2645" s="6">
        <v>4466</v>
      </c>
      <c r="B2645" s="6" t="s">
        <v>16524</v>
      </c>
      <c r="C2645" s="6" t="s">
        <v>16525</v>
      </c>
      <c r="D2645" s="6">
        <v>6</v>
      </c>
      <c r="E2645" s="6">
        <v>20</v>
      </c>
      <c r="F2645" s="6"/>
      <c r="G2645" s="6">
        <v>10</v>
      </c>
      <c r="H2645" s="6"/>
      <c r="I2645" s="6"/>
      <c r="J2645" s="6"/>
      <c r="K2645" s="6"/>
      <c r="L2645" s="6"/>
      <c r="M2645" s="6"/>
      <c r="N2645" s="6" t="e">
        <f>VLOOKUP(A2645,web_archive!D:AB,18,FALSE)</f>
        <v>#N/A</v>
      </c>
      <c r="O2645" s="6"/>
      <c r="P2645" s="6">
        <v>2</v>
      </c>
      <c r="Q2645" s="6"/>
      <c r="R2645" s="6"/>
      <c r="S2645" s="6"/>
      <c r="T2645" s="6"/>
      <c r="U2645" s="6" t="s">
        <v>13909</v>
      </c>
      <c r="V2645" s="6" t="s">
        <v>16526</v>
      </c>
      <c r="W2645" s="6" t="s">
        <v>16527</v>
      </c>
      <c r="X2645" s="6" t="s">
        <v>16522</v>
      </c>
      <c r="Y2645" s="6" t="s">
        <v>16523</v>
      </c>
      <c r="Z2645" s="6" t="s">
        <v>12299</v>
      </c>
      <c r="AA2645" s="6" t="s">
        <v>12299</v>
      </c>
      <c r="AB2645" s="6"/>
      <c r="AC2645" s="6"/>
      <c r="AD2645" s="6"/>
      <c r="AE2645" s="6"/>
      <c r="AF2645" s="6"/>
      <c r="AG2645" s="6"/>
      <c r="AH2645" s="6"/>
      <c r="AI2645" s="6"/>
      <c r="AJ2645" s="6"/>
    </row>
    <row r="2646" spans="1:36" x14ac:dyDescent="0.3">
      <c r="A2646" s="6">
        <v>4467</v>
      </c>
      <c r="B2646" s="6" t="s">
        <v>16528</v>
      </c>
      <c r="C2646" s="6" t="s">
        <v>16529</v>
      </c>
      <c r="D2646" s="6">
        <v>6</v>
      </c>
      <c r="E2646" s="6">
        <v>20</v>
      </c>
      <c r="F2646" s="6"/>
      <c r="G2646" s="6">
        <v>10</v>
      </c>
      <c r="H2646" s="6"/>
      <c r="I2646" s="6"/>
      <c r="J2646" s="6"/>
      <c r="K2646" s="6"/>
      <c r="L2646" s="6"/>
      <c r="M2646" s="6"/>
      <c r="N2646" s="6" t="e">
        <f>VLOOKUP(A2646,web_archive!D:AB,18,FALSE)</f>
        <v>#N/A</v>
      </c>
      <c r="O2646" s="6"/>
      <c r="P2646" s="6">
        <v>64</v>
      </c>
      <c r="Q2646" s="6"/>
      <c r="R2646" s="6"/>
      <c r="S2646" s="6"/>
      <c r="T2646" s="6"/>
      <c r="U2646" s="6" t="s">
        <v>12691</v>
      </c>
      <c r="V2646" s="6" t="s">
        <v>16530</v>
      </c>
      <c r="W2646" s="6" t="s">
        <v>13444</v>
      </c>
      <c r="X2646" s="6" t="s">
        <v>12772</v>
      </c>
      <c r="Y2646" s="6" t="s">
        <v>12299</v>
      </c>
      <c r="Z2646" s="6" t="s">
        <v>12299</v>
      </c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</row>
    <row r="2647" spans="1:36" x14ac:dyDescent="0.3">
      <c r="A2647" s="6">
        <v>4468</v>
      </c>
      <c r="B2647" s="6" t="s">
        <v>16531</v>
      </c>
      <c r="C2647" s="6" t="s">
        <v>16532</v>
      </c>
      <c r="D2647" s="6">
        <v>6</v>
      </c>
      <c r="E2647" s="6">
        <v>20</v>
      </c>
      <c r="F2647" s="6"/>
      <c r="G2647" s="6">
        <v>10</v>
      </c>
      <c r="H2647" s="6"/>
      <c r="I2647" s="6"/>
      <c r="J2647" s="6"/>
      <c r="K2647" s="6"/>
      <c r="L2647" s="6"/>
      <c r="M2647" s="6"/>
      <c r="N2647" s="6" t="e">
        <f>VLOOKUP(A2647,web_archive!D:AB,18,FALSE)</f>
        <v>#N/A</v>
      </c>
      <c r="O2647" s="6"/>
      <c r="P2647" s="6">
        <v>769</v>
      </c>
      <c r="Q2647" s="6"/>
      <c r="R2647" s="6"/>
      <c r="S2647" s="6"/>
      <c r="T2647" s="6"/>
      <c r="U2647" s="6" t="s">
        <v>13138</v>
      </c>
      <c r="V2647" s="6" t="s">
        <v>16533</v>
      </c>
      <c r="W2647" s="6">
        <v>7932</v>
      </c>
      <c r="X2647" s="6" t="s">
        <v>16533</v>
      </c>
      <c r="Y2647" s="6">
        <v>7933</v>
      </c>
      <c r="Z2647" s="6" t="s">
        <v>16533</v>
      </c>
      <c r="AA2647" s="6">
        <v>7934</v>
      </c>
      <c r="AB2647" s="6" t="s">
        <v>16533</v>
      </c>
      <c r="AC2647" s="6">
        <v>7935</v>
      </c>
      <c r="AD2647" s="6" t="s">
        <v>16533</v>
      </c>
      <c r="AE2647" s="6">
        <v>7936</v>
      </c>
      <c r="AF2647" s="6" t="s">
        <v>16533</v>
      </c>
      <c r="AG2647" s="6">
        <v>7937</v>
      </c>
      <c r="AH2647" s="6" t="s">
        <v>12489</v>
      </c>
      <c r="AI2647" s="6" t="s">
        <v>12299</v>
      </c>
      <c r="AJ2647" s="6" t="s">
        <v>12299</v>
      </c>
    </row>
    <row r="2648" spans="1:36" x14ac:dyDescent="0.3">
      <c r="A2648" s="6">
        <v>4469</v>
      </c>
      <c r="B2648" s="6" t="s">
        <v>16534</v>
      </c>
      <c r="C2648" s="6" t="s">
        <v>16535</v>
      </c>
      <c r="D2648" s="6">
        <v>6</v>
      </c>
      <c r="E2648" s="6">
        <v>20</v>
      </c>
      <c r="F2648" s="6"/>
      <c r="G2648" s="6">
        <v>10</v>
      </c>
      <c r="H2648" s="6"/>
      <c r="I2648" s="6"/>
      <c r="J2648" s="6"/>
      <c r="K2648" s="6"/>
      <c r="L2648" s="6"/>
      <c r="M2648" s="6"/>
      <c r="N2648" s="6" t="e">
        <f>VLOOKUP(A2648,web_archive!D:AB,18,FALSE)</f>
        <v>#N/A</v>
      </c>
      <c r="O2648" s="6"/>
      <c r="P2648" s="6">
        <v>2</v>
      </c>
      <c r="Q2648" s="6"/>
      <c r="R2648" s="6"/>
      <c r="S2648" s="6"/>
      <c r="T2648" s="6"/>
      <c r="U2648" s="6" t="s">
        <v>13728</v>
      </c>
      <c r="V2648" s="6" t="s">
        <v>12616</v>
      </c>
      <c r="W2648" s="6" t="s">
        <v>12489</v>
      </c>
      <c r="X2648" s="6" t="s">
        <v>12299</v>
      </c>
      <c r="Y2648" s="6" t="s">
        <v>12299</v>
      </c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</row>
    <row r="2649" spans="1:36" x14ac:dyDescent="0.3">
      <c r="A2649" s="6">
        <v>4470</v>
      </c>
      <c r="B2649" s="6" t="s">
        <v>16536</v>
      </c>
      <c r="C2649" s="6" t="s">
        <v>16537</v>
      </c>
      <c r="D2649" s="6">
        <v>6</v>
      </c>
      <c r="E2649" s="6">
        <v>20</v>
      </c>
      <c r="F2649" s="6"/>
      <c r="G2649" s="6">
        <v>10</v>
      </c>
      <c r="H2649" s="6"/>
      <c r="I2649" s="6"/>
      <c r="J2649" s="6"/>
      <c r="K2649" s="6"/>
      <c r="L2649" s="6"/>
      <c r="M2649" s="6"/>
      <c r="N2649" s="6" t="e">
        <f>VLOOKUP(A2649,web_archive!D:AB,18,FALSE)</f>
        <v>#N/A</v>
      </c>
      <c r="O2649" s="6"/>
      <c r="P2649" s="6">
        <v>2</v>
      </c>
      <c r="Q2649" s="6"/>
      <c r="R2649" s="6"/>
      <c r="S2649" s="6"/>
      <c r="T2649" s="6"/>
      <c r="U2649" s="6" t="s">
        <v>13728</v>
      </c>
      <c r="V2649" s="6" t="s">
        <v>12571</v>
      </c>
      <c r="W2649" s="6" t="s">
        <v>12489</v>
      </c>
      <c r="X2649" s="6" t="s">
        <v>12299</v>
      </c>
      <c r="Y2649" s="6" t="s">
        <v>12299</v>
      </c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</row>
    <row r="2650" spans="1:36" x14ac:dyDescent="0.3">
      <c r="A2650" s="6">
        <v>4471</v>
      </c>
      <c r="B2650" s="6" t="s">
        <v>16538</v>
      </c>
      <c r="C2650" s="6" t="s">
        <v>16539</v>
      </c>
      <c r="D2650" s="6">
        <v>6</v>
      </c>
      <c r="E2650" s="6">
        <v>20</v>
      </c>
      <c r="F2650" s="6"/>
      <c r="G2650" s="6">
        <v>10</v>
      </c>
      <c r="H2650" s="6"/>
      <c r="I2650" s="6"/>
      <c r="J2650" s="6"/>
      <c r="K2650" s="6"/>
      <c r="L2650" s="6"/>
      <c r="M2650" s="6"/>
      <c r="N2650" s="6" t="e">
        <f>VLOOKUP(A2650,web_archive!D:AB,18,FALSE)</f>
        <v>#N/A</v>
      </c>
      <c r="O2650" s="6"/>
      <c r="P2650" s="6">
        <v>2</v>
      </c>
      <c r="Q2650" s="6"/>
      <c r="R2650" s="6"/>
      <c r="S2650" s="6"/>
      <c r="T2650" s="6"/>
      <c r="U2650" s="6" t="s">
        <v>13728</v>
      </c>
      <c r="V2650" s="6" t="s">
        <v>12648</v>
      </c>
      <c r="W2650" s="6" t="s">
        <v>12489</v>
      </c>
      <c r="X2650" s="6" t="s">
        <v>12299</v>
      </c>
      <c r="Y2650" s="6" t="s">
        <v>12299</v>
      </c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</row>
    <row r="2651" spans="1:36" x14ac:dyDescent="0.3">
      <c r="A2651" s="6">
        <v>4472</v>
      </c>
      <c r="B2651" s="6" t="s">
        <v>16540</v>
      </c>
      <c r="C2651" s="6" t="s">
        <v>16541</v>
      </c>
      <c r="D2651" s="6">
        <v>6</v>
      </c>
      <c r="E2651" s="6">
        <v>20</v>
      </c>
      <c r="F2651" s="6"/>
      <c r="G2651" s="6">
        <v>10</v>
      </c>
      <c r="H2651" s="6"/>
      <c r="I2651" s="6"/>
      <c r="J2651" s="6"/>
      <c r="K2651" s="6"/>
      <c r="L2651" s="6"/>
      <c r="M2651" s="6"/>
      <c r="N2651" s="6" t="e">
        <f>VLOOKUP(A2651,web_archive!D:AB,18,FALSE)</f>
        <v>#N/A</v>
      </c>
      <c r="O2651" s="6"/>
      <c r="P2651" s="6">
        <v>2</v>
      </c>
      <c r="Q2651" s="6"/>
      <c r="R2651" s="6"/>
      <c r="S2651" s="6"/>
      <c r="T2651" s="6"/>
      <c r="U2651" s="6" t="s">
        <v>13728</v>
      </c>
      <c r="V2651" s="6" t="s">
        <v>12802</v>
      </c>
      <c r="W2651" s="6" t="s">
        <v>12489</v>
      </c>
      <c r="X2651" s="6" t="s">
        <v>12299</v>
      </c>
      <c r="Y2651" s="6" t="s">
        <v>12299</v>
      </c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</row>
    <row r="2652" spans="1:36" x14ac:dyDescent="0.3">
      <c r="A2652" s="6">
        <v>4473</v>
      </c>
      <c r="B2652" s="6" t="s">
        <v>16542</v>
      </c>
      <c r="C2652" s="6" t="s">
        <v>16543</v>
      </c>
      <c r="D2652" s="6">
        <v>6</v>
      </c>
      <c r="E2652" s="6">
        <v>20</v>
      </c>
      <c r="F2652" s="6"/>
      <c r="G2652" s="6">
        <v>10</v>
      </c>
      <c r="H2652" s="6"/>
      <c r="I2652" s="6"/>
      <c r="J2652" s="6"/>
      <c r="K2652" s="6"/>
      <c r="L2652" s="6"/>
      <c r="M2652" s="6"/>
      <c r="N2652" s="6" t="e">
        <f>VLOOKUP(A2652,web_archive!D:AB,18,FALSE)</f>
        <v>#N/A</v>
      </c>
      <c r="O2652" s="6"/>
      <c r="P2652" s="6">
        <v>2</v>
      </c>
      <c r="Q2652" s="6"/>
      <c r="R2652" s="6"/>
      <c r="S2652" s="6"/>
      <c r="T2652" s="6"/>
      <c r="U2652" s="6" t="s">
        <v>13728</v>
      </c>
      <c r="V2652" s="6" t="s">
        <v>13041</v>
      </c>
      <c r="W2652" s="6" t="s">
        <v>12489</v>
      </c>
      <c r="X2652" s="6" t="s">
        <v>12299</v>
      </c>
      <c r="Y2652" s="6" t="s">
        <v>12299</v>
      </c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</row>
    <row r="2653" spans="1:36" x14ac:dyDescent="0.3">
      <c r="A2653" s="6">
        <v>4474</v>
      </c>
      <c r="B2653" s="6" t="s">
        <v>16544</v>
      </c>
      <c r="C2653" s="6" t="s">
        <v>16545</v>
      </c>
      <c r="D2653" s="6">
        <v>6</v>
      </c>
      <c r="E2653" s="6">
        <v>20</v>
      </c>
      <c r="F2653" s="6"/>
      <c r="G2653" s="6">
        <v>10</v>
      </c>
      <c r="H2653" s="6"/>
      <c r="I2653" s="6"/>
      <c r="J2653" s="6"/>
      <c r="K2653" s="6"/>
      <c r="L2653" s="6"/>
      <c r="M2653" s="6"/>
      <c r="N2653" s="6" t="e">
        <f>VLOOKUP(A2653,web_archive!D:AB,18,FALSE)</f>
        <v>#N/A</v>
      </c>
      <c r="O2653" s="6"/>
      <c r="P2653" s="6">
        <v>2</v>
      </c>
      <c r="Q2653" s="6"/>
      <c r="R2653" s="6"/>
      <c r="S2653" s="6"/>
      <c r="T2653" s="6"/>
      <c r="U2653" s="6" t="s">
        <v>13728</v>
      </c>
      <c r="V2653" s="6" t="s">
        <v>12549</v>
      </c>
      <c r="W2653" s="6" t="s">
        <v>13870</v>
      </c>
      <c r="X2653" s="6" t="s">
        <v>12551</v>
      </c>
      <c r="Y2653" s="6" t="s">
        <v>12489</v>
      </c>
      <c r="Z2653" s="6" t="s">
        <v>12299</v>
      </c>
      <c r="AA2653" s="6" t="s">
        <v>12299</v>
      </c>
      <c r="AB2653" s="6"/>
      <c r="AC2653" s="6"/>
      <c r="AD2653" s="6"/>
      <c r="AE2653" s="6"/>
      <c r="AF2653" s="6"/>
      <c r="AG2653" s="6"/>
      <c r="AH2653" s="6"/>
      <c r="AI2653" s="6"/>
      <c r="AJ2653" s="6"/>
    </row>
    <row r="2654" spans="1:36" x14ac:dyDescent="0.3">
      <c r="A2654" s="6">
        <v>4475</v>
      </c>
      <c r="B2654" s="6" t="s">
        <v>16546</v>
      </c>
      <c r="C2654" s="6" t="s">
        <v>16547</v>
      </c>
      <c r="D2654" s="6">
        <v>6</v>
      </c>
      <c r="E2654" s="6">
        <v>20</v>
      </c>
      <c r="F2654" s="6"/>
      <c r="G2654" s="6">
        <v>10</v>
      </c>
      <c r="H2654" s="6"/>
      <c r="I2654" s="6"/>
      <c r="J2654" s="6"/>
      <c r="K2654" s="6"/>
      <c r="L2654" s="6"/>
      <c r="M2654" s="6"/>
      <c r="N2654" s="6" t="e">
        <f>VLOOKUP(A2654,web_archive!D:AB,18,FALSE)</f>
        <v>#N/A</v>
      </c>
      <c r="O2654" s="6"/>
      <c r="P2654" s="6">
        <v>2</v>
      </c>
      <c r="Q2654" s="6"/>
      <c r="R2654" s="6"/>
      <c r="S2654" s="6"/>
      <c r="T2654" s="6"/>
      <c r="U2654" s="6" t="s">
        <v>13728</v>
      </c>
      <c r="V2654" s="6" t="s">
        <v>14742</v>
      </c>
      <c r="W2654" s="6" t="s">
        <v>12489</v>
      </c>
      <c r="X2654" s="6" t="s">
        <v>12299</v>
      </c>
      <c r="Y2654" s="6" t="s">
        <v>12299</v>
      </c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</row>
    <row r="2655" spans="1:36" x14ac:dyDescent="0.3">
      <c r="A2655" s="6">
        <v>4476</v>
      </c>
      <c r="B2655" s="6" t="s">
        <v>16548</v>
      </c>
      <c r="C2655" s="6" t="s">
        <v>16549</v>
      </c>
      <c r="D2655" s="6">
        <v>6</v>
      </c>
      <c r="E2655" s="6">
        <v>20</v>
      </c>
      <c r="F2655" s="6"/>
      <c r="G2655" s="6">
        <v>10</v>
      </c>
      <c r="H2655" s="6"/>
      <c r="I2655" s="6"/>
      <c r="J2655" s="6"/>
      <c r="K2655" s="6"/>
      <c r="L2655" s="6"/>
      <c r="M2655" s="6"/>
      <c r="N2655" s="6" t="e">
        <f>VLOOKUP(A2655,web_archive!D:AB,18,FALSE)</f>
        <v>#N/A</v>
      </c>
      <c r="O2655" s="6"/>
      <c r="P2655" s="6">
        <v>2</v>
      </c>
      <c r="Q2655" s="6"/>
      <c r="R2655" s="6"/>
      <c r="S2655" s="6"/>
      <c r="T2655" s="6"/>
      <c r="U2655" s="6" t="s">
        <v>13728</v>
      </c>
      <c r="V2655" s="6" t="s">
        <v>14784</v>
      </c>
      <c r="W2655" s="6" t="s">
        <v>12489</v>
      </c>
      <c r="X2655" s="6" t="s">
        <v>12299</v>
      </c>
      <c r="Y2655" s="6" t="s">
        <v>12299</v>
      </c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</row>
    <row r="2656" spans="1:36" x14ac:dyDescent="0.3">
      <c r="A2656" s="6">
        <v>4477</v>
      </c>
      <c r="B2656" s="6" t="s">
        <v>16550</v>
      </c>
      <c r="C2656" s="6" t="s">
        <v>16551</v>
      </c>
      <c r="D2656" s="6">
        <v>6</v>
      </c>
      <c r="E2656" s="6">
        <v>20</v>
      </c>
      <c r="F2656" s="6"/>
      <c r="G2656" s="6">
        <v>10</v>
      </c>
      <c r="H2656" s="6"/>
      <c r="I2656" s="6"/>
      <c r="J2656" s="6"/>
      <c r="K2656" s="6"/>
      <c r="L2656" s="6"/>
      <c r="M2656" s="6"/>
      <c r="N2656" s="6" t="e">
        <f>VLOOKUP(A2656,web_archive!D:AB,18,FALSE)</f>
        <v>#N/A</v>
      </c>
      <c r="O2656" s="6"/>
      <c r="P2656" s="6">
        <v>2</v>
      </c>
      <c r="Q2656" s="6"/>
      <c r="R2656" s="6"/>
      <c r="S2656" s="6"/>
      <c r="T2656" s="6"/>
      <c r="U2656" s="6" t="s">
        <v>13728</v>
      </c>
      <c r="V2656" s="6" t="s">
        <v>12798</v>
      </c>
      <c r="W2656" s="6" t="s">
        <v>12489</v>
      </c>
      <c r="X2656" s="6" t="s">
        <v>12299</v>
      </c>
      <c r="Y2656" s="6" t="s">
        <v>12299</v>
      </c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</row>
    <row r="2657" spans="1:31" x14ac:dyDescent="0.3">
      <c r="A2657" s="6">
        <v>4478</v>
      </c>
      <c r="B2657" s="6" t="s">
        <v>16552</v>
      </c>
      <c r="C2657" s="6" t="s">
        <v>16485</v>
      </c>
      <c r="D2657" s="6">
        <v>6</v>
      </c>
      <c r="E2657" s="6">
        <v>20</v>
      </c>
      <c r="F2657" s="6"/>
      <c r="G2657" s="6">
        <v>10</v>
      </c>
      <c r="H2657" s="6"/>
      <c r="I2657" s="6"/>
      <c r="J2657" s="6"/>
      <c r="K2657" s="6"/>
      <c r="L2657" s="6"/>
      <c r="M2657" s="6"/>
      <c r="N2657" s="6" t="e">
        <f>VLOOKUP(A2657,web_archive!D:AB,18,FALSE)</f>
        <v>#N/A</v>
      </c>
      <c r="O2657" s="6"/>
      <c r="P2657" s="6">
        <v>64</v>
      </c>
      <c r="Q2657" s="6"/>
      <c r="R2657" s="6"/>
      <c r="S2657" s="6"/>
      <c r="T2657" s="6"/>
      <c r="U2657" s="6" t="s">
        <v>12299</v>
      </c>
      <c r="V2657" s="6" t="s">
        <v>12299</v>
      </c>
      <c r="W2657" s="6" t="s">
        <v>12299</v>
      </c>
      <c r="X2657" s="6"/>
      <c r="Y2657" s="6"/>
      <c r="Z2657" s="6"/>
      <c r="AA2657" s="6"/>
      <c r="AB2657" s="6"/>
      <c r="AC2657" s="6"/>
      <c r="AD2657" s="6"/>
      <c r="AE2657" s="6"/>
    </row>
    <row r="2658" spans="1:31" x14ac:dyDescent="0.3">
      <c r="A2658" s="6">
        <v>4479</v>
      </c>
      <c r="B2658" s="6" t="s">
        <v>16553</v>
      </c>
      <c r="C2658" s="6" t="s">
        <v>16485</v>
      </c>
      <c r="D2658" s="6">
        <v>6</v>
      </c>
      <c r="E2658" s="6">
        <v>20</v>
      </c>
      <c r="F2658" s="6"/>
      <c r="G2658" s="6">
        <v>10</v>
      </c>
      <c r="H2658" s="6"/>
      <c r="I2658" s="6"/>
      <c r="J2658" s="6"/>
      <c r="K2658" s="6"/>
      <c r="L2658" s="6"/>
      <c r="M2658" s="6"/>
      <c r="N2658" s="6" t="e">
        <f>VLOOKUP(A2658,web_archive!D:AB,18,FALSE)</f>
        <v>#N/A</v>
      </c>
      <c r="O2658" s="6"/>
      <c r="P2658" s="6">
        <v>4</v>
      </c>
      <c r="Q2658" s="6"/>
      <c r="R2658" s="6"/>
      <c r="S2658" s="6"/>
      <c r="T2658" s="6"/>
      <c r="U2658" s="6" t="s">
        <v>12299</v>
      </c>
      <c r="V2658" s="6" t="s">
        <v>12299</v>
      </c>
      <c r="W2658" s="6" t="s">
        <v>12299</v>
      </c>
      <c r="X2658" s="6"/>
      <c r="Y2658" s="6"/>
      <c r="Z2658" s="6"/>
      <c r="AA2658" s="6"/>
      <c r="AB2658" s="6"/>
      <c r="AC2658" s="6"/>
      <c r="AD2658" s="6"/>
      <c r="AE2658" s="6"/>
    </row>
    <row r="2659" spans="1:31" x14ac:dyDescent="0.3">
      <c r="A2659" s="6">
        <v>4480</v>
      </c>
      <c r="B2659" s="6" t="s">
        <v>16554</v>
      </c>
      <c r="C2659" s="6" t="s">
        <v>16555</v>
      </c>
      <c r="D2659" s="6">
        <v>6</v>
      </c>
      <c r="E2659" s="6">
        <v>20</v>
      </c>
      <c r="F2659" s="6"/>
      <c r="G2659" s="6">
        <v>10</v>
      </c>
      <c r="H2659" s="6"/>
      <c r="I2659" s="6"/>
      <c r="J2659" s="6"/>
      <c r="K2659" s="6"/>
      <c r="L2659" s="6"/>
      <c r="M2659" s="6"/>
      <c r="N2659" s="6" t="e">
        <f>VLOOKUP(A2659,web_archive!D:AB,18,FALSE)</f>
        <v>#N/A</v>
      </c>
      <c r="O2659" s="6"/>
      <c r="P2659" s="6">
        <v>769</v>
      </c>
      <c r="Q2659" s="6"/>
      <c r="R2659" s="6"/>
      <c r="S2659" s="6"/>
      <c r="T2659" s="6"/>
      <c r="U2659" s="6" t="s">
        <v>14677</v>
      </c>
      <c r="V2659" s="6" t="s">
        <v>16556</v>
      </c>
      <c r="W2659" s="6" t="s">
        <v>12299</v>
      </c>
      <c r="X2659" s="6" t="s">
        <v>12299</v>
      </c>
      <c r="Y2659" s="6"/>
      <c r="Z2659" s="6"/>
      <c r="AA2659" s="6"/>
      <c r="AB2659" s="6"/>
      <c r="AC2659" s="6"/>
      <c r="AD2659" s="6"/>
      <c r="AE2659" s="6"/>
    </row>
    <row r="2660" spans="1:31" x14ac:dyDescent="0.3">
      <c r="A2660" s="6">
        <v>4481</v>
      </c>
      <c r="B2660" s="6" t="s">
        <v>16557</v>
      </c>
      <c r="C2660" s="6" t="s">
        <v>16558</v>
      </c>
      <c r="D2660" s="6">
        <v>6</v>
      </c>
      <c r="E2660" s="6">
        <v>20</v>
      </c>
      <c r="F2660" s="6"/>
      <c r="G2660" s="6">
        <v>10</v>
      </c>
      <c r="H2660" s="6"/>
      <c r="I2660" s="6"/>
      <c r="J2660" s="6"/>
      <c r="K2660" s="6"/>
      <c r="L2660" s="6"/>
      <c r="M2660" s="6"/>
      <c r="N2660" s="6" t="e">
        <f>VLOOKUP(A2660,web_archive!D:AB,18,FALSE)</f>
        <v>#N/A</v>
      </c>
      <c r="O2660" s="6"/>
      <c r="P2660" s="6">
        <v>16</v>
      </c>
      <c r="Q2660" s="6"/>
      <c r="R2660" s="6"/>
      <c r="S2660" s="6"/>
      <c r="T2660" s="6"/>
      <c r="U2660" s="6" t="s">
        <v>12821</v>
      </c>
      <c r="V2660" s="6" t="s">
        <v>13458</v>
      </c>
      <c r="W2660" s="6" t="s">
        <v>16559</v>
      </c>
      <c r="X2660" s="6" t="s">
        <v>12705</v>
      </c>
      <c r="Y2660" s="6">
        <v>10</v>
      </c>
      <c r="Z2660" s="6">
        <v>10</v>
      </c>
      <c r="AA2660" s="6" t="s">
        <v>13354</v>
      </c>
      <c r="AB2660" s="6" t="s">
        <v>12298</v>
      </c>
      <c r="AC2660" s="6" t="s">
        <v>12299</v>
      </c>
      <c r="AD2660" s="6" t="s">
        <v>12299</v>
      </c>
      <c r="AE2660" s="6"/>
    </row>
    <row r="2661" spans="1:31" x14ac:dyDescent="0.3">
      <c r="A2661" s="6">
        <v>4482</v>
      </c>
      <c r="B2661" s="6" t="s">
        <v>16560</v>
      </c>
      <c r="C2661" s="6" t="s">
        <v>16561</v>
      </c>
      <c r="D2661" s="6">
        <v>6</v>
      </c>
      <c r="E2661" s="6">
        <v>20</v>
      </c>
      <c r="F2661" s="6"/>
      <c r="G2661" s="6">
        <v>10</v>
      </c>
      <c r="H2661" s="6"/>
      <c r="I2661" s="6"/>
      <c r="J2661" s="6"/>
      <c r="K2661" s="6"/>
      <c r="L2661" s="6"/>
      <c r="M2661" s="6"/>
      <c r="N2661" s="6" t="e">
        <f>VLOOKUP(A2661,web_archive!D:AB,18,FALSE)</f>
        <v>#N/A</v>
      </c>
      <c r="O2661" s="6"/>
      <c r="P2661" s="6">
        <v>64</v>
      </c>
      <c r="Q2661" s="6"/>
      <c r="R2661" s="6"/>
      <c r="S2661" s="6"/>
      <c r="T2661" s="6"/>
      <c r="U2661" s="6" t="s">
        <v>16562</v>
      </c>
      <c r="V2661" s="6" t="s">
        <v>16563</v>
      </c>
      <c r="W2661" s="6" t="s">
        <v>16564</v>
      </c>
      <c r="X2661" s="6">
        <v>50</v>
      </c>
      <c r="Y2661" s="6" t="s">
        <v>14981</v>
      </c>
      <c r="Z2661" s="6">
        <v>10</v>
      </c>
      <c r="AA2661" s="6" t="s">
        <v>12581</v>
      </c>
      <c r="AB2661" s="6" t="s">
        <v>12299</v>
      </c>
      <c r="AC2661" s="6" t="s">
        <v>12299</v>
      </c>
      <c r="AD2661" s="6"/>
      <c r="AE2661" s="6"/>
    </row>
    <row r="2662" spans="1:31" x14ac:dyDescent="0.3">
      <c r="A2662" s="6">
        <v>4483</v>
      </c>
      <c r="B2662" s="6" t="s">
        <v>16565</v>
      </c>
      <c r="C2662" s="6" t="s">
        <v>16566</v>
      </c>
      <c r="D2662" s="6">
        <v>6</v>
      </c>
      <c r="E2662" s="6">
        <v>20</v>
      </c>
      <c r="F2662" s="6"/>
      <c r="G2662" s="6">
        <v>10</v>
      </c>
      <c r="H2662" s="6"/>
      <c r="I2662" s="6"/>
      <c r="J2662" s="6"/>
      <c r="K2662" s="6"/>
      <c r="L2662" s="6"/>
      <c r="M2662" s="6"/>
      <c r="N2662" s="6" t="e">
        <f>VLOOKUP(A2662,web_archive!D:AB,18,FALSE)</f>
        <v>#N/A</v>
      </c>
      <c r="O2662" s="6"/>
      <c r="P2662" s="6">
        <v>2</v>
      </c>
      <c r="Q2662" s="6"/>
      <c r="R2662" s="6"/>
      <c r="S2662" s="6"/>
      <c r="T2662" s="6"/>
      <c r="U2662" s="6" t="s">
        <v>16187</v>
      </c>
      <c r="V2662" s="6" t="s">
        <v>16567</v>
      </c>
      <c r="W2662" s="6" t="s">
        <v>12491</v>
      </c>
      <c r="X2662" s="6" t="s">
        <v>12299</v>
      </c>
      <c r="Y2662" s="6" t="s">
        <v>12299</v>
      </c>
      <c r="Z2662" s="6"/>
      <c r="AA2662" s="6"/>
      <c r="AB2662" s="6"/>
      <c r="AC2662" s="6"/>
      <c r="AD2662" s="6"/>
      <c r="AE2662" s="6"/>
    </row>
    <row r="2663" spans="1:31" x14ac:dyDescent="0.3">
      <c r="A2663" s="6">
        <v>4484</v>
      </c>
      <c r="B2663" s="6" t="s">
        <v>16568</v>
      </c>
      <c r="C2663" s="6" t="s">
        <v>16569</v>
      </c>
      <c r="D2663" s="6">
        <v>6</v>
      </c>
      <c r="E2663" s="6">
        <v>20</v>
      </c>
      <c r="F2663" s="6"/>
      <c r="G2663" s="6">
        <v>10</v>
      </c>
      <c r="H2663" s="6"/>
      <c r="I2663" s="6"/>
      <c r="J2663" s="6"/>
      <c r="K2663" s="6"/>
      <c r="L2663" s="6"/>
      <c r="M2663" s="6"/>
      <c r="N2663" s="6" t="e">
        <f>VLOOKUP(A2663,web_archive!D:AB,18,FALSE)</f>
        <v>#N/A</v>
      </c>
      <c r="O2663" s="6"/>
      <c r="P2663" s="6">
        <v>769</v>
      </c>
      <c r="Q2663" s="6"/>
      <c r="R2663" s="6"/>
      <c r="S2663" s="6"/>
      <c r="T2663" s="6"/>
      <c r="U2663" s="6" t="s">
        <v>16186</v>
      </c>
      <c r="V2663" s="6" t="s">
        <v>13825</v>
      </c>
      <c r="W2663" s="6" t="s">
        <v>16570</v>
      </c>
      <c r="X2663" s="6" t="s">
        <v>12299</v>
      </c>
      <c r="Y2663" s="6" t="s">
        <v>12299</v>
      </c>
      <c r="Z2663" s="6"/>
      <c r="AA2663" s="6"/>
      <c r="AB2663" s="6"/>
      <c r="AC2663" s="6"/>
      <c r="AD2663" s="6"/>
      <c r="AE2663" s="6"/>
    </row>
    <row r="2664" spans="1:31" x14ac:dyDescent="0.3">
      <c r="A2664" s="6">
        <v>4485</v>
      </c>
      <c r="B2664" s="6" t="s">
        <v>16571</v>
      </c>
      <c r="C2664" s="6" t="s">
        <v>16572</v>
      </c>
      <c r="D2664" s="6">
        <v>6</v>
      </c>
      <c r="E2664" s="6">
        <v>20</v>
      </c>
      <c r="F2664" s="6"/>
      <c r="G2664" s="6">
        <v>10</v>
      </c>
      <c r="H2664" s="6"/>
      <c r="I2664" s="6"/>
      <c r="J2664" s="6"/>
      <c r="K2664" s="6"/>
      <c r="L2664" s="6"/>
      <c r="M2664" s="6"/>
      <c r="N2664" s="6" t="e">
        <f>VLOOKUP(A2664,web_archive!D:AB,18,FALSE)</f>
        <v>#N/A</v>
      </c>
      <c r="O2664" s="6"/>
      <c r="P2664" s="6">
        <v>16</v>
      </c>
      <c r="Q2664" s="6"/>
      <c r="R2664" s="6"/>
      <c r="S2664" s="6"/>
      <c r="T2664" s="6"/>
      <c r="U2664" s="6" t="s">
        <v>16573</v>
      </c>
      <c r="V2664" s="6" t="s">
        <v>13454</v>
      </c>
      <c r="W2664" s="6" t="s">
        <v>16574</v>
      </c>
      <c r="X2664" s="6" t="s">
        <v>13306</v>
      </c>
      <c r="Y2664" s="6" t="s">
        <v>16575</v>
      </c>
      <c r="Z2664" s="6" t="s">
        <v>13285</v>
      </c>
      <c r="AA2664" s="6" t="s">
        <v>16575</v>
      </c>
      <c r="AB2664" s="6" t="s">
        <v>12798</v>
      </c>
      <c r="AC2664" s="6" t="s">
        <v>16576</v>
      </c>
      <c r="AD2664" s="6" t="s">
        <v>12299</v>
      </c>
      <c r="AE2664" s="6" t="s">
        <v>12299</v>
      </c>
    </row>
    <row r="2665" spans="1:31" x14ac:dyDescent="0.3">
      <c r="A2665" s="6">
        <v>4486</v>
      </c>
      <c r="B2665" s="6" t="s">
        <v>16577</v>
      </c>
      <c r="C2665" s="6" t="s">
        <v>16578</v>
      </c>
      <c r="D2665" s="6">
        <v>6</v>
      </c>
      <c r="E2665" s="6">
        <v>20</v>
      </c>
      <c r="F2665" s="6"/>
      <c r="G2665" s="6">
        <v>10</v>
      </c>
      <c r="H2665" s="6"/>
      <c r="I2665" s="6"/>
      <c r="J2665" s="6"/>
      <c r="K2665" s="6"/>
      <c r="L2665" s="6"/>
      <c r="M2665" s="6"/>
      <c r="N2665" s="6" t="e">
        <f>VLOOKUP(A2665,web_archive!D:AB,18,FALSE)</f>
        <v>#N/A</v>
      </c>
      <c r="O2665" s="6"/>
      <c r="P2665" s="6">
        <v>136</v>
      </c>
      <c r="Q2665" s="6"/>
      <c r="R2665" s="6"/>
      <c r="S2665" s="6"/>
      <c r="T2665" s="6"/>
      <c r="U2665" s="6" t="s">
        <v>13638</v>
      </c>
      <c r="V2665" s="6" t="s">
        <v>16503</v>
      </c>
      <c r="W2665" s="6" t="s">
        <v>12299</v>
      </c>
      <c r="X2665" s="6" t="s">
        <v>12299</v>
      </c>
      <c r="Y2665" s="6"/>
      <c r="Z2665" s="6"/>
      <c r="AA2665" s="6"/>
      <c r="AB2665" s="6"/>
      <c r="AC2665" s="6"/>
      <c r="AD2665" s="6"/>
      <c r="AE2665" s="6"/>
    </row>
    <row r="2666" spans="1:31" x14ac:dyDescent="0.3">
      <c r="A2666" s="6">
        <v>4487</v>
      </c>
      <c r="B2666" s="6" t="s">
        <v>16579</v>
      </c>
      <c r="C2666" s="6" t="s">
        <v>16580</v>
      </c>
      <c r="D2666" s="6">
        <v>6</v>
      </c>
      <c r="E2666" s="6">
        <v>20</v>
      </c>
      <c r="F2666" s="6"/>
      <c r="G2666" s="6">
        <v>10</v>
      </c>
      <c r="H2666" s="6"/>
      <c r="I2666" s="6"/>
      <c r="J2666" s="6"/>
      <c r="K2666" s="6"/>
      <c r="L2666" s="6"/>
      <c r="M2666" s="6"/>
      <c r="N2666" s="6" t="e">
        <f>VLOOKUP(A2666,web_archive!D:AB,18,FALSE)</f>
        <v>#N/A</v>
      </c>
      <c r="O2666" s="6"/>
      <c r="P2666" s="6">
        <v>136</v>
      </c>
      <c r="Q2666" s="6"/>
      <c r="R2666" s="6"/>
      <c r="S2666" s="6"/>
      <c r="T2666" s="6"/>
      <c r="U2666" s="6" t="s">
        <v>13138</v>
      </c>
      <c r="V2666" s="6" t="s">
        <v>16581</v>
      </c>
      <c r="W2666" s="6" t="s">
        <v>16582</v>
      </c>
      <c r="X2666" s="6" t="s">
        <v>16583</v>
      </c>
      <c r="Y2666" s="6" t="s">
        <v>16460</v>
      </c>
      <c r="Z2666" s="6">
        <v>5</v>
      </c>
      <c r="AA2666" s="6" t="s">
        <v>12368</v>
      </c>
      <c r="AB2666" s="6" t="s">
        <v>12299</v>
      </c>
      <c r="AC2666" s="6" t="s">
        <v>12299</v>
      </c>
      <c r="AD2666" s="6"/>
      <c r="AE2666" s="6"/>
    </row>
    <row r="2667" spans="1:31" x14ac:dyDescent="0.3">
      <c r="A2667" s="6">
        <v>4488</v>
      </c>
      <c r="B2667" s="6" t="s">
        <v>16584</v>
      </c>
      <c r="C2667" s="6" t="s">
        <v>16585</v>
      </c>
      <c r="D2667" s="6">
        <v>6</v>
      </c>
      <c r="E2667" s="6">
        <v>20</v>
      </c>
      <c r="F2667" s="6"/>
      <c r="G2667" s="6">
        <v>10</v>
      </c>
      <c r="H2667" s="6"/>
      <c r="I2667" s="6"/>
      <c r="J2667" s="6"/>
      <c r="K2667" s="6"/>
      <c r="L2667" s="6"/>
      <c r="M2667" s="6"/>
      <c r="N2667" s="6" t="e">
        <f>VLOOKUP(A2667,web_archive!D:AB,18,FALSE)</f>
        <v>#N/A</v>
      </c>
      <c r="O2667" s="6"/>
      <c r="P2667" s="6">
        <v>64</v>
      </c>
      <c r="Q2667" s="6"/>
      <c r="R2667" s="6"/>
      <c r="S2667" s="6"/>
      <c r="T2667" s="6"/>
      <c r="U2667" s="6" t="s">
        <v>15169</v>
      </c>
      <c r="V2667" s="6" t="s">
        <v>12703</v>
      </c>
      <c r="W2667" s="6">
        <v>5</v>
      </c>
      <c r="X2667" s="6" t="s">
        <v>12370</v>
      </c>
      <c r="Y2667" s="6" t="s">
        <v>12299</v>
      </c>
      <c r="Z2667" s="6" t="s">
        <v>12299</v>
      </c>
      <c r="AA2667" s="6"/>
      <c r="AB2667" s="6"/>
      <c r="AC2667" s="6"/>
      <c r="AD2667" s="6"/>
      <c r="AE2667" s="6"/>
    </row>
    <row r="2668" spans="1:31" x14ac:dyDescent="0.3">
      <c r="A2668" s="6">
        <v>4489</v>
      </c>
      <c r="B2668" s="6" t="s">
        <v>16586</v>
      </c>
      <c r="C2668" s="6" t="s">
        <v>16587</v>
      </c>
      <c r="D2668" s="6">
        <v>6</v>
      </c>
      <c r="E2668" s="6">
        <v>20</v>
      </c>
      <c r="F2668" s="6"/>
      <c r="G2668" s="6">
        <v>10</v>
      </c>
      <c r="H2668" s="6"/>
      <c r="I2668" s="6"/>
      <c r="J2668" s="6"/>
      <c r="K2668" s="6"/>
      <c r="L2668" s="6"/>
      <c r="M2668" s="6"/>
      <c r="N2668" s="6" t="e">
        <f>VLOOKUP(A2668,web_archive!D:AB,18,FALSE)</f>
        <v>#N/A</v>
      </c>
      <c r="O2668" s="6"/>
      <c r="P2668" s="6">
        <v>769</v>
      </c>
      <c r="Q2668" s="6"/>
      <c r="R2668" s="6"/>
      <c r="S2668" s="6"/>
      <c r="T2668" s="6"/>
      <c r="U2668" s="6" t="s">
        <v>16126</v>
      </c>
      <c r="V2668" s="6" t="s">
        <v>16503</v>
      </c>
      <c r="W2668" s="6" t="s">
        <v>12299</v>
      </c>
      <c r="X2668" s="6" t="s">
        <v>12299</v>
      </c>
      <c r="Y2668" s="6"/>
      <c r="Z2668" s="6"/>
      <c r="AA2668" s="6"/>
      <c r="AB2668" s="6"/>
      <c r="AC2668" s="6"/>
      <c r="AD2668" s="6"/>
      <c r="AE2668" s="6"/>
    </row>
    <row r="2669" spans="1:31" x14ac:dyDescent="0.3">
      <c r="A2669" s="6">
        <v>4490</v>
      </c>
      <c r="B2669" s="6" t="s">
        <v>16588</v>
      </c>
      <c r="C2669" s="6" t="s">
        <v>16589</v>
      </c>
      <c r="D2669" s="6">
        <v>6</v>
      </c>
      <c r="E2669" s="6">
        <v>20</v>
      </c>
      <c r="F2669" s="6"/>
      <c r="G2669" s="6">
        <v>10</v>
      </c>
      <c r="H2669" s="6"/>
      <c r="I2669" s="6"/>
      <c r="J2669" s="6"/>
      <c r="K2669" s="6"/>
      <c r="L2669" s="6"/>
      <c r="M2669" s="6"/>
      <c r="N2669" s="6" t="e">
        <f>VLOOKUP(A2669,web_archive!D:AB,18,FALSE)</f>
        <v>#N/A</v>
      </c>
      <c r="O2669" s="6"/>
      <c r="P2669" s="6">
        <v>64</v>
      </c>
      <c r="Q2669" s="6"/>
      <c r="R2669" s="6"/>
      <c r="S2669" s="6"/>
      <c r="T2669" s="6"/>
      <c r="U2669" s="6" t="s">
        <v>15087</v>
      </c>
      <c r="V2669" s="6" t="s">
        <v>16590</v>
      </c>
      <c r="W2669" s="6" t="s">
        <v>12299</v>
      </c>
      <c r="X2669" s="6" t="s">
        <v>12299</v>
      </c>
      <c r="Y2669" s="6"/>
      <c r="Z2669" s="6"/>
      <c r="AA2669" s="6"/>
      <c r="AB2669" s="6"/>
      <c r="AC2669" s="6"/>
      <c r="AD2669" s="6"/>
      <c r="AE2669" s="6"/>
    </row>
    <row r="2670" spans="1:31" x14ac:dyDescent="0.3">
      <c r="A2670" s="6">
        <v>4491</v>
      </c>
      <c r="B2670" s="6" t="s">
        <v>16591</v>
      </c>
      <c r="C2670" s="6" t="s">
        <v>16592</v>
      </c>
      <c r="D2670" s="6">
        <v>6</v>
      </c>
      <c r="E2670" s="6">
        <v>20</v>
      </c>
      <c r="F2670" s="6"/>
      <c r="G2670" s="6">
        <v>10</v>
      </c>
      <c r="H2670" s="6"/>
      <c r="I2670" s="6"/>
      <c r="J2670" s="6"/>
      <c r="K2670" s="6"/>
      <c r="L2670" s="6"/>
      <c r="M2670" s="6"/>
      <c r="N2670" s="6" t="e">
        <f>VLOOKUP(A2670,web_archive!D:AB,18,FALSE)</f>
        <v>#N/A</v>
      </c>
      <c r="O2670" s="6"/>
      <c r="P2670" s="6">
        <v>2</v>
      </c>
      <c r="Q2670" s="6"/>
      <c r="R2670" s="6"/>
      <c r="S2670" s="6"/>
      <c r="T2670" s="6"/>
      <c r="U2670" s="6" t="s">
        <v>14556</v>
      </c>
      <c r="V2670" s="6" t="s">
        <v>16593</v>
      </c>
      <c r="W2670" s="6">
        <v>50</v>
      </c>
      <c r="X2670" s="6" t="s">
        <v>16594</v>
      </c>
      <c r="Y2670" s="6" t="s">
        <v>12299</v>
      </c>
      <c r="Z2670" s="6" t="s">
        <v>12299</v>
      </c>
      <c r="AA2670" s="6"/>
      <c r="AB2670" s="6"/>
      <c r="AC2670" s="6"/>
      <c r="AD2670" s="6"/>
      <c r="AE2670" s="6"/>
    </row>
    <row r="2671" spans="1:31" x14ac:dyDescent="0.3">
      <c r="A2671" s="6">
        <v>4492</v>
      </c>
      <c r="B2671" s="6" t="s">
        <v>16595</v>
      </c>
      <c r="C2671" s="6" t="s">
        <v>16596</v>
      </c>
      <c r="D2671" s="6">
        <v>6</v>
      </c>
      <c r="E2671" s="6">
        <v>20</v>
      </c>
      <c r="F2671" s="6"/>
      <c r="G2671" s="6">
        <v>10</v>
      </c>
      <c r="H2671" s="6"/>
      <c r="I2671" s="6"/>
      <c r="J2671" s="6"/>
      <c r="K2671" s="6"/>
      <c r="L2671" s="6"/>
      <c r="M2671" s="6"/>
      <c r="N2671" s="6" t="e">
        <f>VLOOKUP(A2671,web_archive!D:AB,18,FALSE)</f>
        <v>#N/A</v>
      </c>
      <c r="O2671" s="6"/>
      <c r="P2671" s="6">
        <v>769</v>
      </c>
      <c r="Q2671" s="6"/>
      <c r="R2671" s="6"/>
      <c r="S2671" s="6"/>
      <c r="T2671" s="6"/>
      <c r="U2671" s="6" t="s">
        <v>12660</v>
      </c>
      <c r="V2671" s="6" t="s">
        <v>16192</v>
      </c>
      <c r="W2671" s="6" t="s">
        <v>12620</v>
      </c>
      <c r="X2671" s="6" t="s">
        <v>16597</v>
      </c>
      <c r="Y2671" s="6" t="s">
        <v>12299</v>
      </c>
      <c r="Z2671" s="6" t="s">
        <v>12299</v>
      </c>
      <c r="AA2671" s="6"/>
      <c r="AB2671" s="6"/>
      <c r="AC2671" s="6"/>
      <c r="AD2671" s="6"/>
      <c r="AE2671" s="6"/>
    </row>
    <row r="2672" spans="1:31" x14ac:dyDescent="0.3">
      <c r="A2672" s="6">
        <v>4493</v>
      </c>
      <c r="B2672" s="6" t="s">
        <v>16598</v>
      </c>
      <c r="C2672" s="6" t="s">
        <v>16599</v>
      </c>
      <c r="D2672" s="6">
        <v>6</v>
      </c>
      <c r="E2672" s="6">
        <v>20</v>
      </c>
      <c r="F2672" s="6"/>
      <c r="G2672" s="6">
        <v>10</v>
      </c>
      <c r="H2672" s="6"/>
      <c r="I2672" s="6"/>
      <c r="J2672" s="6"/>
      <c r="K2672" s="6"/>
      <c r="L2672" s="6"/>
      <c r="M2672" s="6"/>
      <c r="N2672" s="6" t="e">
        <f>VLOOKUP(A2672,web_archive!D:AB,18,FALSE)</f>
        <v>#N/A</v>
      </c>
      <c r="O2672" s="6"/>
      <c r="P2672" s="6">
        <v>16</v>
      </c>
      <c r="Q2672" s="6"/>
      <c r="R2672" s="6"/>
      <c r="S2672" s="6"/>
      <c r="T2672" s="6"/>
      <c r="U2672" s="6" t="s">
        <v>12807</v>
      </c>
      <c r="V2672" s="6" t="s">
        <v>16600</v>
      </c>
      <c r="W2672" s="6" t="s">
        <v>16310</v>
      </c>
      <c r="X2672" s="6" t="s">
        <v>12831</v>
      </c>
      <c r="Y2672" s="6" t="s">
        <v>12299</v>
      </c>
      <c r="Z2672" s="6" t="s">
        <v>12299</v>
      </c>
      <c r="AA2672" s="6"/>
      <c r="AB2672" s="6"/>
      <c r="AC2672" s="6"/>
      <c r="AD2672" s="6"/>
      <c r="AE2672" s="6"/>
    </row>
    <row r="2673" spans="1:34" x14ac:dyDescent="0.3">
      <c r="A2673" s="6">
        <v>4494</v>
      </c>
      <c r="B2673" s="6" t="s">
        <v>16601</v>
      </c>
      <c r="C2673" s="6" t="s">
        <v>16602</v>
      </c>
      <c r="D2673" s="6">
        <v>6</v>
      </c>
      <c r="E2673" s="6">
        <v>20</v>
      </c>
      <c r="F2673" s="6"/>
      <c r="G2673" s="6">
        <v>10</v>
      </c>
      <c r="H2673" s="6"/>
      <c r="I2673" s="6"/>
      <c r="J2673" s="6"/>
      <c r="K2673" s="6"/>
      <c r="L2673" s="6"/>
      <c r="M2673" s="6"/>
      <c r="N2673" s="6" t="e">
        <f>VLOOKUP(A2673,web_archive!D:AB,18,FALSE)</f>
        <v>#N/A</v>
      </c>
      <c r="O2673" s="6"/>
      <c r="P2673" s="6">
        <v>2</v>
      </c>
      <c r="Q2673" s="6"/>
      <c r="R2673" s="6"/>
      <c r="S2673" s="6"/>
      <c r="T2673" s="6"/>
      <c r="U2673" s="6" t="s">
        <v>16603</v>
      </c>
      <c r="V2673" s="6" t="s">
        <v>12675</v>
      </c>
      <c r="W2673" s="6" t="s">
        <v>16604</v>
      </c>
      <c r="X2673" s="6" t="s">
        <v>13209</v>
      </c>
      <c r="Y2673" s="6">
        <v>10</v>
      </c>
      <c r="Z2673" s="6" t="s">
        <v>12649</v>
      </c>
      <c r="AA2673" s="6" t="s">
        <v>12299</v>
      </c>
      <c r="AB2673" s="6" t="s">
        <v>12299</v>
      </c>
      <c r="AC2673" s="6"/>
      <c r="AD2673" s="6"/>
      <c r="AE2673" s="6"/>
      <c r="AF2673" s="6"/>
      <c r="AG2673" s="6"/>
      <c r="AH2673" s="6"/>
    </row>
    <row r="2674" spans="1:34" x14ac:dyDescent="0.3">
      <c r="A2674" s="6">
        <v>4495</v>
      </c>
      <c r="B2674" s="6" t="s">
        <v>16605</v>
      </c>
      <c r="C2674" s="6" t="s">
        <v>16606</v>
      </c>
      <c r="D2674" s="6">
        <v>6</v>
      </c>
      <c r="E2674" s="6">
        <v>20</v>
      </c>
      <c r="F2674" s="6"/>
      <c r="G2674" s="6">
        <v>10</v>
      </c>
      <c r="H2674" s="6"/>
      <c r="I2674" s="6"/>
      <c r="J2674" s="6"/>
      <c r="K2674" s="6"/>
      <c r="L2674" s="6"/>
      <c r="M2674" s="6"/>
      <c r="N2674" s="6" t="e">
        <f>VLOOKUP(A2674,web_archive!D:AB,18,FALSE)</f>
        <v>#N/A</v>
      </c>
      <c r="O2674" s="6"/>
      <c r="P2674" s="6">
        <v>64</v>
      </c>
      <c r="Q2674" s="6"/>
      <c r="R2674" s="6"/>
      <c r="S2674" s="6"/>
      <c r="T2674" s="6"/>
      <c r="U2674" s="6" t="s">
        <v>12841</v>
      </c>
      <c r="V2674" s="6" t="s">
        <v>16080</v>
      </c>
      <c r="W2674" s="6" t="s">
        <v>14581</v>
      </c>
      <c r="X2674" s="6" t="s">
        <v>16607</v>
      </c>
      <c r="Y2674" s="6" t="s">
        <v>16608</v>
      </c>
      <c r="Z2674" s="6" t="s">
        <v>12299</v>
      </c>
      <c r="AA2674" s="6" t="s">
        <v>12299</v>
      </c>
      <c r="AB2674" s="6"/>
      <c r="AC2674" s="6"/>
      <c r="AD2674" s="6"/>
      <c r="AE2674" s="6"/>
      <c r="AF2674" s="6"/>
      <c r="AG2674" s="6"/>
      <c r="AH2674" s="6"/>
    </row>
    <row r="2675" spans="1:34" x14ac:dyDescent="0.3">
      <c r="A2675" s="6">
        <v>4496</v>
      </c>
      <c r="B2675" s="6" t="s">
        <v>16609</v>
      </c>
      <c r="C2675" s="6" t="s">
        <v>16610</v>
      </c>
      <c r="D2675" s="6">
        <v>6</v>
      </c>
      <c r="E2675" s="6">
        <v>20</v>
      </c>
      <c r="F2675" s="6"/>
      <c r="G2675" s="6">
        <v>10</v>
      </c>
      <c r="H2675" s="6"/>
      <c r="I2675" s="6"/>
      <c r="J2675" s="6"/>
      <c r="K2675" s="6"/>
      <c r="L2675" s="6"/>
      <c r="M2675" s="6"/>
      <c r="N2675" s="6" t="e">
        <f>VLOOKUP(A2675,web_archive!D:AB,18,FALSE)</f>
        <v>#N/A</v>
      </c>
      <c r="O2675" s="6"/>
      <c r="P2675" s="6">
        <v>2</v>
      </c>
      <c r="Q2675" s="6"/>
      <c r="R2675" s="6"/>
      <c r="S2675" s="6"/>
      <c r="T2675" s="6"/>
      <c r="U2675" s="6" t="s">
        <v>16611</v>
      </c>
      <c r="V2675" s="6" t="s">
        <v>12748</v>
      </c>
      <c r="W2675" s="6" t="s">
        <v>16612</v>
      </c>
      <c r="X2675" s="6" t="s">
        <v>12748</v>
      </c>
      <c r="Y2675" s="6" t="s">
        <v>16576</v>
      </c>
      <c r="Z2675" s="6" t="s">
        <v>12299</v>
      </c>
      <c r="AA2675" s="6" t="s">
        <v>12299</v>
      </c>
      <c r="AB2675" s="6"/>
      <c r="AC2675" s="6"/>
      <c r="AD2675" s="6"/>
      <c r="AE2675" s="6"/>
      <c r="AF2675" s="6"/>
      <c r="AG2675" s="6"/>
      <c r="AH2675" s="6"/>
    </row>
    <row r="2676" spans="1:34" x14ac:dyDescent="0.3">
      <c r="A2676" s="6">
        <v>4497</v>
      </c>
      <c r="B2676" s="6" t="s">
        <v>16613</v>
      </c>
      <c r="C2676" s="6" t="s">
        <v>16614</v>
      </c>
      <c r="D2676" s="6">
        <v>6</v>
      </c>
      <c r="E2676" s="6">
        <v>20</v>
      </c>
      <c r="F2676" s="6"/>
      <c r="G2676" s="6">
        <v>10</v>
      </c>
      <c r="H2676" s="6"/>
      <c r="I2676" s="6"/>
      <c r="J2676" s="6"/>
      <c r="K2676" s="6"/>
      <c r="L2676" s="6"/>
      <c r="M2676" s="6"/>
      <c r="N2676" s="6" t="e">
        <f>VLOOKUP(A2676,web_archive!D:AB,18,FALSE)</f>
        <v>#N/A</v>
      </c>
      <c r="O2676" s="6"/>
      <c r="P2676" s="6">
        <v>2</v>
      </c>
      <c r="Q2676" s="6"/>
      <c r="R2676" s="6"/>
      <c r="S2676" s="6"/>
      <c r="T2676" s="6"/>
      <c r="U2676" s="6" t="s">
        <v>12702</v>
      </c>
      <c r="V2676" s="6" t="s">
        <v>13762</v>
      </c>
      <c r="W2676" s="6">
        <v>1</v>
      </c>
      <c r="X2676" s="6" t="s">
        <v>16148</v>
      </c>
      <c r="Y2676" s="6" t="s">
        <v>12556</v>
      </c>
      <c r="Z2676" s="6" t="s">
        <v>16615</v>
      </c>
      <c r="AA2676" s="6" t="s">
        <v>12299</v>
      </c>
      <c r="AB2676" s="6" t="s">
        <v>12299</v>
      </c>
      <c r="AC2676" s="6"/>
      <c r="AD2676" s="6"/>
      <c r="AE2676" s="6"/>
      <c r="AF2676" s="6"/>
      <c r="AG2676" s="6"/>
      <c r="AH2676" s="6"/>
    </row>
    <row r="2677" spans="1:34" x14ac:dyDescent="0.3">
      <c r="A2677" s="6">
        <v>4498</v>
      </c>
      <c r="B2677" s="6" t="s">
        <v>16616</v>
      </c>
      <c r="C2677" s="6" t="s">
        <v>16617</v>
      </c>
      <c r="D2677" s="6">
        <v>6</v>
      </c>
      <c r="E2677" s="6">
        <v>20</v>
      </c>
      <c r="F2677" s="6"/>
      <c r="G2677" s="6">
        <v>10</v>
      </c>
      <c r="H2677" s="6"/>
      <c r="I2677" s="6"/>
      <c r="J2677" s="6"/>
      <c r="K2677" s="6"/>
      <c r="L2677" s="6"/>
      <c r="M2677" s="6"/>
      <c r="N2677" s="6" t="e">
        <f>VLOOKUP(A2677,web_archive!D:AB,18,FALSE)</f>
        <v>#N/A</v>
      </c>
      <c r="O2677" s="6"/>
      <c r="P2677" s="6">
        <v>64</v>
      </c>
      <c r="Q2677" s="6"/>
      <c r="R2677" s="6"/>
      <c r="S2677" s="6"/>
      <c r="T2677" s="6"/>
      <c r="U2677" s="6" t="s">
        <v>14944</v>
      </c>
      <c r="V2677" s="6" t="s">
        <v>16618</v>
      </c>
      <c r="W2677" s="6" t="s">
        <v>16383</v>
      </c>
      <c r="X2677" s="6">
        <v>513</v>
      </c>
      <c r="Y2677" s="6" t="s">
        <v>16619</v>
      </c>
      <c r="Z2677" s="6">
        <v>513</v>
      </c>
      <c r="AA2677" s="6" t="s">
        <v>16620</v>
      </c>
      <c r="AB2677" s="6" t="s">
        <v>12299</v>
      </c>
      <c r="AC2677" s="6" t="s">
        <v>12299</v>
      </c>
      <c r="AD2677" s="6"/>
      <c r="AE2677" s="6"/>
      <c r="AF2677" s="6"/>
      <c r="AG2677" s="6"/>
      <c r="AH2677" s="6"/>
    </row>
    <row r="2678" spans="1:34" x14ac:dyDescent="0.3">
      <c r="A2678" s="6">
        <v>4499</v>
      </c>
      <c r="B2678" s="6" t="s">
        <v>16621</v>
      </c>
      <c r="C2678" s="6" t="s">
        <v>16622</v>
      </c>
      <c r="D2678" s="6">
        <v>6</v>
      </c>
      <c r="E2678" s="6">
        <v>20</v>
      </c>
      <c r="F2678" s="6"/>
      <c r="G2678" s="6">
        <v>10</v>
      </c>
      <c r="H2678" s="6"/>
      <c r="I2678" s="6"/>
      <c r="J2678" s="6"/>
      <c r="K2678" s="6"/>
      <c r="L2678" s="6"/>
      <c r="M2678" s="6"/>
      <c r="N2678" s="6" t="e">
        <f>VLOOKUP(A2678,web_archive!D:AB,18,FALSE)</f>
        <v>#N/A</v>
      </c>
      <c r="O2678" s="6"/>
      <c r="P2678" s="6">
        <v>2</v>
      </c>
      <c r="Q2678" s="6"/>
      <c r="R2678" s="6"/>
      <c r="S2678" s="6"/>
      <c r="T2678" s="6"/>
      <c r="U2678" s="6" t="s">
        <v>13177</v>
      </c>
      <c r="V2678" s="6" t="s">
        <v>16280</v>
      </c>
      <c r="W2678" s="6" t="s">
        <v>16623</v>
      </c>
      <c r="X2678" s="6">
        <v>777</v>
      </c>
      <c r="Y2678" s="6" t="s">
        <v>16624</v>
      </c>
      <c r="Z2678" s="6">
        <v>888</v>
      </c>
      <c r="AA2678" s="6" t="s">
        <v>12708</v>
      </c>
      <c r="AB2678" s="6" t="s">
        <v>12299</v>
      </c>
      <c r="AC2678" s="6" t="s">
        <v>16281</v>
      </c>
      <c r="AD2678" s="6" t="s">
        <v>16282</v>
      </c>
      <c r="AE2678" s="6" t="s">
        <v>16283</v>
      </c>
      <c r="AF2678" s="6" t="s">
        <v>16284</v>
      </c>
      <c r="AG2678" s="6" t="s">
        <v>16285</v>
      </c>
      <c r="AH2678" s="6" t="s">
        <v>16286</v>
      </c>
    </row>
    <row r="2679" spans="1:34" x14ac:dyDescent="0.3">
      <c r="A2679" s="6">
        <v>4500</v>
      </c>
      <c r="B2679" s="6" t="s">
        <v>16625</v>
      </c>
      <c r="C2679" s="6" t="s">
        <v>16626</v>
      </c>
      <c r="D2679" s="6">
        <v>6</v>
      </c>
      <c r="E2679" s="6">
        <v>20</v>
      </c>
      <c r="F2679" s="6"/>
      <c r="G2679" s="6">
        <v>10</v>
      </c>
      <c r="H2679" s="6"/>
      <c r="I2679" s="6"/>
      <c r="J2679" s="6"/>
      <c r="K2679" s="6"/>
      <c r="L2679" s="6"/>
      <c r="M2679" s="6"/>
      <c r="N2679" s="6" t="e">
        <f>VLOOKUP(A2679,web_archive!D:AB,18,FALSE)</f>
        <v>#N/A</v>
      </c>
      <c r="O2679" s="6"/>
      <c r="P2679" s="6">
        <v>16</v>
      </c>
      <c r="Q2679" s="6"/>
      <c r="R2679" s="6"/>
      <c r="S2679" s="6"/>
      <c r="T2679" s="6"/>
      <c r="U2679" s="6" t="s">
        <v>16188</v>
      </c>
      <c r="V2679" s="6" t="s">
        <v>16627</v>
      </c>
      <c r="W2679" s="6" t="s">
        <v>12299</v>
      </c>
      <c r="X2679" s="6" t="s">
        <v>12299</v>
      </c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</row>
    <row r="2680" spans="1:34" x14ac:dyDescent="0.3">
      <c r="A2680" s="6">
        <v>4501</v>
      </c>
      <c r="B2680" s="6" t="s">
        <v>16628</v>
      </c>
      <c r="C2680" s="6" t="s">
        <v>16629</v>
      </c>
      <c r="D2680" s="6">
        <v>6</v>
      </c>
      <c r="E2680" s="6">
        <v>20</v>
      </c>
      <c r="F2680" s="6"/>
      <c r="G2680" s="6">
        <v>10</v>
      </c>
      <c r="H2680" s="6"/>
      <c r="I2680" s="6"/>
      <c r="J2680" s="6"/>
      <c r="K2680" s="6"/>
      <c r="L2680" s="6"/>
      <c r="M2680" s="6"/>
      <c r="N2680" s="6" t="e">
        <f>VLOOKUP(A2680,web_archive!D:AB,18,FALSE)</f>
        <v>#N/A</v>
      </c>
      <c r="O2680" s="6"/>
      <c r="P2680" s="6">
        <v>16</v>
      </c>
      <c r="Q2680" s="6"/>
      <c r="R2680" s="6"/>
      <c r="S2680" s="6"/>
      <c r="T2680" s="6"/>
      <c r="U2680" s="6" t="s">
        <v>16360</v>
      </c>
      <c r="V2680" s="6" t="s">
        <v>15475</v>
      </c>
      <c r="W2680" s="6">
        <v>1</v>
      </c>
      <c r="X2680" s="6" t="s">
        <v>16630</v>
      </c>
      <c r="Y2680" s="6" t="s">
        <v>13354</v>
      </c>
      <c r="Z2680" s="6" t="s">
        <v>12298</v>
      </c>
      <c r="AA2680" s="6" t="s">
        <v>12299</v>
      </c>
      <c r="AB2680" s="6" t="s">
        <v>12299</v>
      </c>
      <c r="AC2680" s="6"/>
      <c r="AD2680" s="6"/>
      <c r="AE2680" s="6"/>
      <c r="AF2680" s="6"/>
      <c r="AG2680" s="6"/>
      <c r="AH2680" s="6"/>
    </row>
    <row r="2681" spans="1:34" x14ac:dyDescent="0.3">
      <c r="A2681" s="6">
        <v>4502</v>
      </c>
      <c r="B2681" s="6" t="s">
        <v>16631</v>
      </c>
      <c r="C2681" s="6" t="s">
        <v>16632</v>
      </c>
      <c r="D2681" s="6">
        <v>6</v>
      </c>
      <c r="E2681" s="6">
        <v>20</v>
      </c>
      <c r="F2681" s="6"/>
      <c r="G2681" s="6">
        <v>10</v>
      </c>
      <c r="H2681" s="6"/>
      <c r="I2681" s="6"/>
      <c r="J2681" s="6"/>
      <c r="K2681" s="6"/>
      <c r="L2681" s="6"/>
      <c r="M2681" s="6"/>
      <c r="N2681" s="6" t="e">
        <f>VLOOKUP(A2681,web_archive!D:AB,18,FALSE)</f>
        <v>#N/A</v>
      </c>
      <c r="O2681" s="6"/>
      <c r="P2681" s="6">
        <v>2</v>
      </c>
      <c r="Q2681" s="6"/>
      <c r="R2681" s="6"/>
      <c r="S2681" s="6"/>
      <c r="T2681" s="6"/>
      <c r="U2681" s="6" t="s">
        <v>16633</v>
      </c>
      <c r="V2681" s="6" t="s">
        <v>16634</v>
      </c>
      <c r="W2681" s="6" t="s">
        <v>16635</v>
      </c>
      <c r="X2681" s="6" t="s">
        <v>12299</v>
      </c>
      <c r="Y2681" s="6" t="s">
        <v>12299</v>
      </c>
      <c r="Z2681" s="6"/>
      <c r="AA2681" s="6"/>
      <c r="AB2681" s="6"/>
      <c r="AC2681" s="6"/>
      <c r="AD2681" s="6"/>
      <c r="AE2681" s="6"/>
      <c r="AF2681" s="6"/>
      <c r="AG2681" s="6"/>
      <c r="AH2681" s="6"/>
    </row>
    <row r="2682" spans="1:34" x14ac:dyDescent="0.3">
      <c r="A2682" s="6">
        <v>4503</v>
      </c>
      <c r="B2682" s="6" t="s">
        <v>16636</v>
      </c>
      <c r="C2682" s="6" t="s">
        <v>16637</v>
      </c>
      <c r="D2682" s="6">
        <v>6</v>
      </c>
      <c r="E2682" s="6">
        <v>20</v>
      </c>
      <c r="F2682" s="6"/>
      <c r="G2682" s="6">
        <v>10</v>
      </c>
      <c r="H2682" s="6"/>
      <c r="I2682" s="6"/>
      <c r="J2682" s="6"/>
      <c r="K2682" s="6"/>
      <c r="L2682" s="6"/>
      <c r="M2682" s="6"/>
      <c r="N2682" s="6" t="e">
        <f>VLOOKUP(A2682,web_archive!D:AB,18,FALSE)</f>
        <v>#N/A</v>
      </c>
      <c r="O2682" s="6"/>
      <c r="P2682" s="6">
        <v>769</v>
      </c>
      <c r="Q2682" s="6"/>
      <c r="R2682" s="6"/>
      <c r="S2682" s="6"/>
      <c r="T2682" s="6"/>
      <c r="U2682" s="6" t="s">
        <v>12858</v>
      </c>
      <c r="V2682" s="6" t="s">
        <v>16378</v>
      </c>
      <c r="W2682" s="6" t="s">
        <v>12598</v>
      </c>
      <c r="X2682" s="6" t="s">
        <v>16627</v>
      </c>
      <c r="Y2682" s="6" t="s">
        <v>12299</v>
      </c>
      <c r="Z2682" s="6" t="s">
        <v>12299</v>
      </c>
      <c r="AA2682" s="6"/>
      <c r="AB2682" s="6"/>
      <c r="AC2682" s="6"/>
      <c r="AD2682" s="6"/>
      <c r="AE2682" s="6"/>
      <c r="AF2682" s="6"/>
      <c r="AG2682" s="6"/>
      <c r="AH2682" s="6"/>
    </row>
    <row r="2683" spans="1:34" x14ac:dyDescent="0.3">
      <c r="A2683" s="6">
        <v>4504</v>
      </c>
      <c r="B2683" s="6" t="s">
        <v>16638</v>
      </c>
      <c r="C2683" s="6" t="s">
        <v>16639</v>
      </c>
      <c r="D2683" s="6">
        <v>6</v>
      </c>
      <c r="E2683" s="6">
        <v>20</v>
      </c>
      <c r="F2683" s="6"/>
      <c r="G2683" s="6">
        <v>10</v>
      </c>
      <c r="H2683" s="6"/>
      <c r="I2683" s="6"/>
      <c r="J2683" s="6"/>
      <c r="K2683" s="6"/>
      <c r="L2683" s="6"/>
      <c r="M2683" s="6"/>
      <c r="N2683" s="6" t="e">
        <f>VLOOKUP(A2683,web_archive!D:AB,18,FALSE)</f>
        <v>#N/A</v>
      </c>
      <c r="O2683" s="6"/>
      <c r="P2683" s="6">
        <v>64</v>
      </c>
      <c r="Q2683" s="6"/>
      <c r="R2683" s="6"/>
      <c r="S2683" s="6"/>
      <c r="T2683" s="6"/>
      <c r="U2683" s="6" t="s">
        <v>12807</v>
      </c>
      <c r="V2683" s="6" t="s">
        <v>16640</v>
      </c>
      <c r="W2683" s="6" t="s">
        <v>14769</v>
      </c>
      <c r="X2683" s="6">
        <v>60000</v>
      </c>
      <c r="Y2683" s="6">
        <v>10</v>
      </c>
      <c r="Z2683" s="6">
        <v>0</v>
      </c>
      <c r="AA2683" s="6">
        <v>0</v>
      </c>
      <c r="AB2683" s="6" t="s">
        <v>12368</v>
      </c>
      <c r="AC2683" s="6" t="s">
        <v>14770</v>
      </c>
      <c r="AD2683" s="6"/>
      <c r="AE2683" s="6"/>
      <c r="AF2683" s="6"/>
      <c r="AG2683" s="6"/>
      <c r="AH2683" s="6"/>
    </row>
    <row r="2684" spans="1:34" x14ac:dyDescent="0.3">
      <c r="A2684" s="6">
        <v>4505</v>
      </c>
      <c r="B2684" s="6" t="s">
        <v>16641</v>
      </c>
      <c r="C2684" s="6" t="s">
        <v>16642</v>
      </c>
      <c r="D2684" s="6">
        <v>6</v>
      </c>
      <c r="E2684" s="6">
        <v>20</v>
      </c>
      <c r="F2684" s="6"/>
      <c r="G2684" s="6">
        <v>10</v>
      </c>
      <c r="H2684" s="6"/>
      <c r="I2684" s="6"/>
      <c r="J2684" s="6"/>
      <c r="K2684" s="6"/>
      <c r="L2684" s="6"/>
      <c r="M2684" s="6"/>
      <c r="N2684" s="6" t="e">
        <f>VLOOKUP(A2684,web_archive!D:AB,18,FALSE)</f>
        <v>#N/A</v>
      </c>
      <c r="O2684" s="6"/>
      <c r="P2684" s="6">
        <v>136</v>
      </c>
      <c r="Q2684" s="6"/>
      <c r="R2684" s="6"/>
      <c r="S2684" s="6"/>
      <c r="T2684" s="6"/>
      <c r="U2684" s="6" t="s">
        <v>13621</v>
      </c>
      <c r="V2684" s="6" t="s">
        <v>12808</v>
      </c>
      <c r="W2684" s="6" t="s">
        <v>13656</v>
      </c>
      <c r="X2684" s="6" t="s">
        <v>12299</v>
      </c>
      <c r="Y2684" s="6" t="s">
        <v>12299</v>
      </c>
      <c r="Z2684" s="6"/>
      <c r="AA2684" s="6"/>
      <c r="AB2684" s="6"/>
      <c r="AC2684" s="6"/>
      <c r="AD2684" s="6"/>
      <c r="AE2684" s="6"/>
      <c r="AF2684" s="6"/>
      <c r="AG2684" s="6"/>
      <c r="AH2684" s="6"/>
    </row>
    <row r="2685" spans="1:34" x14ac:dyDescent="0.3">
      <c r="A2685" s="6">
        <v>4506</v>
      </c>
      <c r="B2685" s="6" t="s">
        <v>16643</v>
      </c>
      <c r="C2685" s="6" t="s">
        <v>16644</v>
      </c>
      <c r="D2685" s="6">
        <v>6</v>
      </c>
      <c r="E2685" s="6">
        <v>20</v>
      </c>
      <c r="F2685" s="6"/>
      <c r="G2685" s="6">
        <v>10</v>
      </c>
      <c r="H2685" s="6"/>
      <c r="I2685" s="6"/>
      <c r="J2685" s="6"/>
      <c r="K2685" s="6"/>
      <c r="L2685" s="6"/>
      <c r="M2685" s="6"/>
      <c r="N2685" s="6" t="e">
        <f>VLOOKUP(A2685,web_archive!D:AB,18,FALSE)</f>
        <v>#N/A</v>
      </c>
      <c r="O2685" s="6"/>
      <c r="P2685" s="6">
        <v>769</v>
      </c>
      <c r="Q2685" s="6"/>
      <c r="R2685" s="6"/>
      <c r="S2685" s="6"/>
      <c r="T2685" s="6"/>
      <c r="U2685" s="6" t="s">
        <v>12858</v>
      </c>
      <c r="V2685" s="6" t="s">
        <v>16645</v>
      </c>
      <c r="W2685" s="6" t="s">
        <v>16646</v>
      </c>
      <c r="X2685" s="6" t="s">
        <v>12299</v>
      </c>
      <c r="Y2685" s="6" t="s">
        <v>12299</v>
      </c>
      <c r="Z2685" s="6"/>
      <c r="AA2685" s="6"/>
      <c r="AB2685" s="6"/>
      <c r="AC2685" s="6"/>
      <c r="AD2685" s="6"/>
      <c r="AE2685" s="6"/>
      <c r="AF2685" s="6"/>
      <c r="AG2685" s="6"/>
      <c r="AH2685" s="6"/>
    </row>
    <row r="2686" spans="1:34" x14ac:dyDescent="0.3">
      <c r="A2686" s="6">
        <v>4507</v>
      </c>
      <c r="B2686" s="6" t="s">
        <v>16647</v>
      </c>
      <c r="C2686" s="6" t="s">
        <v>16648</v>
      </c>
      <c r="D2686" s="6">
        <v>6</v>
      </c>
      <c r="E2686" s="6">
        <v>20</v>
      </c>
      <c r="F2686" s="6"/>
      <c r="G2686" s="6">
        <v>10</v>
      </c>
      <c r="H2686" s="6"/>
      <c r="I2686" s="6"/>
      <c r="J2686" s="6"/>
      <c r="K2686" s="6"/>
      <c r="L2686" s="6"/>
      <c r="M2686" s="6"/>
      <c r="N2686" s="6" t="e">
        <f>VLOOKUP(A2686,web_archive!D:AB,18,FALSE)</f>
        <v>#N/A</v>
      </c>
      <c r="O2686" s="6"/>
      <c r="P2686" s="6">
        <v>2</v>
      </c>
      <c r="Q2686" s="6"/>
      <c r="R2686" s="6"/>
      <c r="S2686" s="6"/>
      <c r="T2686" s="6"/>
      <c r="U2686" s="6" t="s">
        <v>16208</v>
      </c>
      <c r="V2686" s="6" t="s">
        <v>16649</v>
      </c>
      <c r="W2686" s="6" t="s">
        <v>16250</v>
      </c>
      <c r="X2686" s="6">
        <v>12806</v>
      </c>
      <c r="Y2686" s="6" t="s">
        <v>12486</v>
      </c>
      <c r="Z2686" s="6" t="s">
        <v>12299</v>
      </c>
      <c r="AA2686" s="6" t="s">
        <v>12299</v>
      </c>
      <c r="AB2686" s="6"/>
      <c r="AC2686" s="6"/>
      <c r="AD2686" s="6"/>
      <c r="AE2686" s="6"/>
      <c r="AF2686" s="6"/>
      <c r="AG2686" s="6"/>
      <c r="AH2686" s="6"/>
    </row>
    <row r="2687" spans="1:34" x14ac:dyDescent="0.3">
      <c r="A2687" s="6">
        <v>4508</v>
      </c>
      <c r="B2687" s="6" t="s">
        <v>16650</v>
      </c>
      <c r="C2687" s="6" t="s">
        <v>16651</v>
      </c>
      <c r="D2687" s="6">
        <v>6</v>
      </c>
      <c r="E2687" s="6">
        <v>20</v>
      </c>
      <c r="F2687" s="6"/>
      <c r="G2687" s="6">
        <v>10</v>
      </c>
      <c r="H2687" s="6"/>
      <c r="I2687" s="6"/>
      <c r="J2687" s="6"/>
      <c r="K2687" s="6"/>
      <c r="L2687" s="6"/>
      <c r="M2687" s="6"/>
      <c r="N2687" s="6" t="e">
        <f>VLOOKUP(A2687,web_archive!D:AB,18,FALSE)</f>
        <v>#N/A</v>
      </c>
      <c r="O2687" s="6"/>
      <c r="P2687" s="6">
        <v>136</v>
      </c>
      <c r="Q2687" s="6"/>
      <c r="R2687" s="6"/>
      <c r="S2687" s="6"/>
      <c r="T2687" s="6"/>
      <c r="U2687" s="6" t="s">
        <v>13138</v>
      </c>
      <c r="V2687" s="6" t="s">
        <v>16510</v>
      </c>
      <c r="W2687" s="6" t="s">
        <v>13656</v>
      </c>
      <c r="X2687" s="6" t="s">
        <v>12299</v>
      </c>
      <c r="Y2687" s="6" t="s">
        <v>12299</v>
      </c>
      <c r="Z2687" s="6"/>
      <c r="AA2687" s="6"/>
      <c r="AB2687" s="6"/>
      <c r="AC2687" s="6"/>
      <c r="AD2687" s="6"/>
      <c r="AE2687" s="6"/>
      <c r="AF2687" s="6"/>
      <c r="AG2687" s="6"/>
      <c r="AH2687" s="6"/>
    </row>
    <row r="2688" spans="1:34" x14ac:dyDescent="0.3">
      <c r="A2688" s="6">
        <v>4509</v>
      </c>
      <c r="B2688" s="6" t="s">
        <v>16652</v>
      </c>
      <c r="C2688" s="6" t="s">
        <v>16653</v>
      </c>
      <c r="D2688" s="6">
        <v>6</v>
      </c>
      <c r="E2688" s="6">
        <v>20</v>
      </c>
      <c r="F2688" s="6"/>
      <c r="G2688" s="6">
        <v>10</v>
      </c>
      <c r="H2688" s="6"/>
      <c r="I2688" s="6"/>
      <c r="J2688" s="6"/>
      <c r="K2688" s="6"/>
      <c r="L2688" s="6"/>
      <c r="M2688" s="6"/>
      <c r="N2688" s="6" t="e">
        <f>VLOOKUP(A2688,web_archive!D:AB,18,FALSE)</f>
        <v>#N/A</v>
      </c>
      <c r="O2688" s="6"/>
      <c r="P2688" s="6">
        <v>769</v>
      </c>
      <c r="Q2688" s="6"/>
      <c r="R2688" s="6"/>
      <c r="S2688" s="6"/>
      <c r="T2688" s="6"/>
      <c r="U2688" s="6" t="s">
        <v>12542</v>
      </c>
      <c r="V2688" s="6" t="s">
        <v>16654</v>
      </c>
      <c r="W2688" s="6" t="s">
        <v>14784</v>
      </c>
      <c r="X2688" s="6" t="s">
        <v>16655</v>
      </c>
      <c r="Y2688" s="6" t="s">
        <v>14784</v>
      </c>
      <c r="Z2688" s="6" t="s">
        <v>13441</v>
      </c>
      <c r="AA2688" s="6" t="s">
        <v>12299</v>
      </c>
      <c r="AB2688" s="6" t="s">
        <v>12299</v>
      </c>
      <c r="AC2688" s="6"/>
      <c r="AD2688" s="6"/>
      <c r="AE2688" s="6"/>
      <c r="AF2688" s="6"/>
      <c r="AG2688" s="6"/>
      <c r="AH2688" s="6"/>
    </row>
    <row r="2689" spans="1:31" x14ac:dyDescent="0.3">
      <c r="A2689" s="6">
        <v>4510</v>
      </c>
      <c r="B2689" s="6" t="s">
        <v>16656</v>
      </c>
      <c r="C2689" s="6" t="s">
        <v>16657</v>
      </c>
      <c r="D2689" s="6">
        <v>6</v>
      </c>
      <c r="E2689" s="6">
        <v>20</v>
      </c>
      <c r="F2689" s="6"/>
      <c r="G2689" s="6">
        <v>10</v>
      </c>
      <c r="H2689" s="6"/>
      <c r="I2689" s="6"/>
      <c r="J2689" s="6"/>
      <c r="K2689" s="6"/>
      <c r="L2689" s="6"/>
      <c r="M2689" s="6"/>
      <c r="N2689" s="6" t="e">
        <f>VLOOKUP(A2689,web_archive!D:AB,18,FALSE)</f>
        <v>#N/A</v>
      </c>
      <c r="O2689" s="6"/>
      <c r="P2689" s="6">
        <v>2</v>
      </c>
      <c r="Q2689" s="6"/>
      <c r="R2689" s="6"/>
      <c r="S2689" s="6"/>
      <c r="T2689" s="6"/>
      <c r="U2689" s="6" t="s">
        <v>12702</v>
      </c>
      <c r="V2689" s="6" t="s">
        <v>14263</v>
      </c>
      <c r="W2689" s="6">
        <v>1</v>
      </c>
      <c r="X2689" s="6" t="s">
        <v>12486</v>
      </c>
      <c r="Y2689" s="6" t="s">
        <v>12299</v>
      </c>
      <c r="Z2689" s="6" t="s">
        <v>12299</v>
      </c>
      <c r="AA2689" s="6"/>
      <c r="AB2689" s="6"/>
      <c r="AC2689" s="6"/>
      <c r="AD2689" s="6"/>
      <c r="AE2689" s="6"/>
    </row>
    <row r="2690" spans="1:31" x14ac:dyDescent="0.3">
      <c r="A2690" s="6">
        <v>4511</v>
      </c>
      <c r="B2690" s="6" t="s">
        <v>16658</v>
      </c>
      <c r="C2690" s="6" t="s">
        <v>16659</v>
      </c>
      <c r="D2690" s="6">
        <v>6</v>
      </c>
      <c r="E2690" s="6">
        <v>20</v>
      </c>
      <c r="F2690" s="6"/>
      <c r="G2690" s="6">
        <v>10</v>
      </c>
      <c r="H2690" s="6"/>
      <c r="I2690" s="6"/>
      <c r="J2690" s="6"/>
      <c r="K2690" s="6"/>
      <c r="L2690" s="6"/>
      <c r="M2690" s="6"/>
      <c r="N2690" s="6" t="e">
        <f>VLOOKUP(A2690,web_archive!D:AB,18,FALSE)</f>
        <v>#N/A</v>
      </c>
      <c r="O2690" s="6"/>
      <c r="P2690" s="6">
        <v>2</v>
      </c>
      <c r="Q2690" s="6"/>
      <c r="R2690" s="6"/>
      <c r="S2690" s="6"/>
      <c r="T2690" s="6"/>
      <c r="U2690" s="6" t="s">
        <v>16291</v>
      </c>
      <c r="V2690" s="6" t="s">
        <v>12862</v>
      </c>
      <c r="W2690" s="6">
        <v>500</v>
      </c>
      <c r="X2690" s="6" t="s">
        <v>16660</v>
      </c>
      <c r="Y2690" s="6" t="s">
        <v>12299</v>
      </c>
      <c r="Z2690" s="6" t="s">
        <v>12299</v>
      </c>
      <c r="AA2690" s="6"/>
      <c r="AB2690" s="6"/>
      <c r="AC2690" s="6"/>
      <c r="AD2690" s="6"/>
      <c r="AE2690" s="6"/>
    </row>
    <row r="2691" spans="1:31" x14ac:dyDescent="0.3">
      <c r="A2691" s="6">
        <v>4512</v>
      </c>
      <c r="B2691" s="6" t="s">
        <v>16661</v>
      </c>
      <c r="C2691" s="6" t="s">
        <v>16662</v>
      </c>
      <c r="D2691" s="6">
        <v>6</v>
      </c>
      <c r="E2691" s="6">
        <v>20</v>
      </c>
      <c r="F2691" s="6"/>
      <c r="G2691" s="6">
        <v>10</v>
      </c>
      <c r="H2691" s="6"/>
      <c r="I2691" s="6"/>
      <c r="J2691" s="6"/>
      <c r="K2691" s="6"/>
      <c r="L2691" s="6"/>
      <c r="M2691" s="6"/>
      <c r="N2691" s="6" t="e">
        <f>VLOOKUP(A2691,web_archive!D:AB,18,FALSE)</f>
        <v>#N/A</v>
      </c>
      <c r="O2691" s="6"/>
      <c r="P2691" s="6">
        <v>769</v>
      </c>
      <c r="Q2691" s="6"/>
      <c r="R2691" s="6"/>
      <c r="S2691" s="6"/>
      <c r="T2691" s="6"/>
      <c r="U2691" s="6" t="s">
        <v>13447</v>
      </c>
      <c r="V2691" s="6" t="s">
        <v>16663</v>
      </c>
      <c r="W2691" s="6" t="s">
        <v>16664</v>
      </c>
      <c r="X2691" s="6" t="s">
        <v>12299</v>
      </c>
      <c r="Y2691" s="6" t="s">
        <v>12299</v>
      </c>
      <c r="Z2691" s="6"/>
      <c r="AA2691" s="6"/>
      <c r="AB2691" s="6"/>
      <c r="AC2691" s="6"/>
      <c r="AD2691" s="6"/>
      <c r="AE2691" s="6"/>
    </row>
    <row r="2692" spans="1:31" x14ac:dyDescent="0.3">
      <c r="A2692" s="6">
        <v>4513</v>
      </c>
      <c r="B2692" s="6" t="s">
        <v>16665</v>
      </c>
      <c r="C2692" s="6" t="s">
        <v>16666</v>
      </c>
      <c r="D2692" s="6">
        <v>6</v>
      </c>
      <c r="E2692" s="6">
        <v>20</v>
      </c>
      <c r="F2692" s="6"/>
      <c r="G2692" s="6">
        <v>10</v>
      </c>
      <c r="H2692" s="6"/>
      <c r="I2692" s="6"/>
      <c r="J2692" s="6"/>
      <c r="K2692" s="6"/>
      <c r="L2692" s="6"/>
      <c r="M2692" s="6"/>
      <c r="N2692" s="6" t="e">
        <f>VLOOKUP(A2692,web_archive!D:AB,18,FALSE)</f>
        <v>#N/A</v>
      </c>
      <c r="O2692" s="6"/>
      <c r="P2692" s="6">
        <v>769</v>
      </c>
      <c r="Q2692" s="6"/>
      <c r="R2692" s="6"/>
      <c r="S2692" s="6"/>
      <c r="T2692" s="6"/>
      <c r="U2692" s="6" t="s">
        <v>15355</v>
      </c>
      <c r="V2692" s="6" t="s">
        <v>16667</v>
      </c>
      <c r="W2692" s="6" t="s">
        <v>16664</v>
      </c>
      <c r="X2692" s="6" t="s">
        <v>12299</v>
      </c>
      <c r="Y2692" s="6" t="s">
        <v>12299</v>
      </c>
      <c r="Z2692" s="6"/>
      <c r="AA2692" s="6"/>
      <c r="AB2692" s="6"/>
      <c r="AC2692" s="6"/>
      <c r="AD2692" s="6"/>
      <c r="AE2692" s="6"/>
    </row>
    <row r="2693" spans="1:31" x14ac:dyDescent="0.3">
      <c r="A2693" s="6">
        <v>4514</v>
      </c>
      <c r="B2693" s="6" t="s">
        <v>16668</v>
      </c>
      <c r="C2693" s="6" t="s">
        <v>16669</v>
      </c>
      <c r="D2693" s="6">
        <v>6</v>
      </c>
      <c r="E2693" s="6">
        <v>20</v>
      </c>
      <c r="F2693" s="6"/>
      <c r="G2693" s="6">
        <v>10</v>
      </c>
      <c r="H2693" s="6"/>
      <c r="I2693" s="6"/>
      <c r="J2693" s="6"/>
      <c r="K2693" s="6"/>
      <c r="L2693" s="6"/>
      <c r="M2693" s="6"/>
      <c r="N2693" s="6" t="e">
        <f>VLOOKUP(A2693,web_archive!D:AB,18,FALSE)</f>
        <v>#N/A</v>
      </c>
      <c r="O2693" s="6"/>
      <c r="P2693" s="6">
        <v>2</v>
      </c>
      <c r="Q2693" s="6"/>
      <c r="R2693" s="6"/>
      <c r="S2693" s="6"/>
      <c r="T2693" s="6"/>
      <c r="U2693" s="6" t="s">
        <v>12570</v>
      </c>
      <c r="V2693" s="6" t="s">
        <v>13041</v>
      </c>
      <c r="W2693" s="6" t="s">
        <v>12483</v>
      </c>
      <c r="X2693" s="6" t="s">
        <v>12299</v>
      </c>
      <c r="Y2693" s="6" t="s">
        <v>12299</v>
      </c>
      <c r="Z2693" s="6"/>
      <c r="AA2693" s="6"/>
      <c r="AB2693" s="6"/>
      <c r="AC2693" s="6"/>
      <c r="AD2693" s="6"/>
      <c r="AE2693" s="6"/>
    </row>
    <row r="2694" spans="1:31" x14ac:dyDescent="0.3">
      <c r="A2694" s="6">
        <v>4515</v>
      </c>
      <c r="B2694" s="6" t="s">
        <v>16670</v>
      </c>
      <c r="C2694" s="6" t="s">
        <v>16671</v>
      </c>
      <c r="D2694" s="6">
        <v>6</v>
      </c>
      <c r="E2694" s="6">
        <v>20</v>
      </c>
      <c r="F2694" s="6"/>
      <c r="G2694" s="6">
        <v>10</v>
      </c>
      <c r="H2694" s="6"/>
      <c r="I2694" s="6"/>
      <c r="J2694" s="6"/>
      <c r="K2694" s="6"/>
      <c r="L2694" s="6"/>
      <c r="M2694" s="6"/>
      <c r="N2694" s="6" t="e">
        <f>VLOOKUP(A2694,web_archive!D:AB,18,FALSE)</f>
        <v>#N/A</v>
      </c>
      <c r="O2694" s="6"/>
      <c r="P2694" s="6">
        <v>32</v>
      </c>
      <c r="Q2694" s="6"/>
      <c r="R2694" s="6"/>
      <c r="S2694" s="6"/>
      <c r="T2694" s="6"/>
      <c r="U2694" s="6" t="s">
        <v>12978</v>
      </c>
      <c r="V2694" s="6" t="s">
        <v>12571</v>
      </c>
      <c r="W2694" s="6" t="s">
        <v>12486</v>
      </c>
      <c r="X2694" s="6" t="s">
        <v>12299</v>
      </c>
      <c r="Y2694" s="6" t="s">
        <v>12299</v>
      </c>
      <c r="Z2694" s="6"/>
      <c r="AA2694" s="6"/>
      <c r="AB2694" s="6"/>
      <c r="AC2694" s="6"/>
      <c r="AD2694" s="6"/>
      <c r="AE2694" s="6"/>
    </row>
    <row r="2695" spans="1:31" x14ac:dyDescent="0.3">
      <c r="A2695" s="6">
        <v>4516</v>
      </c>
      <c r="B2695" s="6" t="s">
        <v>16672</v>
      </c>
      <c r="C2695" s="6" t="s">
        <v>16673</v>
      </c>
      <c r="D2695" s="6">
        <v>6</v>
      </c>
      <c r="E2695" s="6">
        <v>20</v>
      </c>
      <c r="F2695" s="6"/>
      <c r="G2695" s="6">
        <v>10</v>
      </c>
      <c r="H2695" s="6"/>
      <c r="I2695" s="6"/>
      <c r="J2695" s="6"/>
      <c r="K2695" s="6"/>
      <c r="L2695" s="6"/>
      <c r="M2695" s="6"/>
      <c r="N2695" s="6" t="e">
        <f>VLOOKUP(A2695,web_archive!D:AB,18,FALSE)</f>
        <v>#N/A</v>
      </c>
      <c r="O2695" s="6"/>
      <c r="P2695" s="6">
        <v>16</v>
      </c>
      <c r="Q2695" s="6"/>
      <c r="R2695" s="6"/>
      <c r="S2695" s="6"/>
      <c r="T2695" s="6"/>
      <c r="U2695" s="6" t="s">
        <v>12631</v>
      </c>
      <c r="V2695" s="6" t="s">
        <v>16674</v>
      </c>
      <c r="W2695" s="6" t="s">
        <v>13694</v>
      </c>
      <c r="X2695" s="6" t="s">
        <v>12299</v>
      </c>
      <c r="Y2695" s="6" t="s">
        <v>12299</v>
      </c>
      <c r="Z2695" s="6"/>
      <c r="AA2695" s="6"/>
      <c r="AB2695" s="6"/>
      <c r="AC2695" s="6"/>
      <c r="AD2695" s="6"/>
      <c r="AE2695" s="6"/>
    </row>
    <row r="2696" spans="1:31" x14ac:dyDescent="0.3">
      <c r="A2696" s="6">
        <v>4517</v>
      </c>
      <c r="B2696" s="6" t="s">
        <v>16675</v>
      </c>
      <c r="C2696" s="6" t="s">
        <v>16676</v>
      </c>
      <c r="D2696" s="6">
        <v>6</v>
      </c>
      <c r="E2696" s="6">
        <v>20</v>
      </c>
      <c r="F2696" s="6"/>
      <c r="G2696" s="6">
        <v>10</v>
      </c>
      <c r="H2696" s="6"/>
      <c r="I2696" s="6"/>
      <c r="J2696" s="6"/>
      <c r="K2696" s="6"/>
      <c r="L2696" s="6"/>
      <c r="M2696" s="6"/>
      <c r="N2696" s="6" t="e">
        <f>VLOOKUP(A2696,web_archive!D:AB,18,FALSE)</f>
        <v>#N/A</v>
      </c>
      <c r="O2696" s="6"/>
      <c r="P2696" s="6">
        <v>769</v>
      </c>
      <c r="Q2696" s="6"/>
      <c r="R2696" s="6"/>
      <c r="S2696" s="6"/>
      <c r="T2696" s="6"/>
      <c r="U2696" s="6" t="s">
        <v>12542</v>
      </c>
      <c r="V2696" s="6" t="s">
        <v>16677</v>
      </c>
      <c r="W2696" s="6" t="s">
        <v>16646</v>
      </c>
      <c r="X2696" s="6" t="s">
        <v>12299</v>
      </c>
      <c r="Y2696" s="6" t="s">
        <v>12299</v>
      </c>
      <c r="Z2696" s="6"/>
      <c r="AA2696" s="6"/>
      <c r="AB2696" s="6"/>
      <c r="AC2696" s="6"/>
      <c r="AD2696" s="6"/>
      <c r="AE2696" s="6"/>
    </row>
    <row r="2697" spans="1:31" x14ac:dyDescent="0.3">
      <c r="A2697" s="6">
        <v>4518</v>
      </c>
      <c r="B2697" s="6" t="s">
        <v>16678</v>
      </c>
      <c r="C2697" s="6" t="s">
        <v>16679</v>
      </c>
      <c r="D2697" s="6">
        <v>6</v>
      </c>
      <c r="E2697" s="6">
        <v>20</v>
      </c>
      <c r="F2697" s="6"/>
      <c r="G2697" s="6">
        <v>10</v>
      </c>
      <c r="H2697" s="6"/>
      <c r="I2697" s="6"/>
      <c r="J2697" s="6"/>
      <c r="K2697" s="6"/>
      <c r="L2697" s="6"/>
      <c r="M2697" s="6"/>
      <c r="N2697" s="6" t="e">
        <f>VLOOKUP(A2697,web_archive!D:AB,18,FALSE)</f>
        <v>#N/A</v>
      </c>
      <c r="O2697" s="6"/>
      <c r="P2697" s="6">
        <v>2</v>
      </c>
      <c r="Q2697" s="6"/>
      <c r="R2697" s="6"/>
      <c r="S2697" s="6"/>
      <c r="T2697" s="6"/>
      <c r="U2697" s="6" t="s">
        <v>16291</v>
      </c>
      <c r="V2697" s="6" t="s">
        <v>13131</v>
      </c>
      <c r="W2697" s="6">
        <v>500</v>
      </c>
      <c r="X2697" s="6" t="s">
        <v>16680</v>
      </c>
      <c r="Y2697" s="6" t="s">
        <v>12299</v>
      </c>
      <c r="Z2697" s="6" t="s">
        <v>12299</v>
      </c>
      <c r="AA2697" s="6"/>
      <c r="AB2697" s="6"/>
      <c r="AC2697" s="6"/>
      <c r="AD2697" s="6"/>
      <c r="AE2697" s="6"/>
    </row>
    <row r="2698" spans="1:31" x14ac:dyDescent="0.3">
      <c r="A2698" s="6">
        <v>4519</v>
      </c>
      <c r="B2698" s="6" t="s">
        <v>16681</v>
      </c>
      <c r="C2698" s="6" t="s">
        <v>16682</v>
      </c>
      <c r="D2698" s="6">
        <v>6</v>
      </c>
      <c r="E2698" s="6">
        <v>20</v>
      </c>
      <c r="F2698" s="6"/>
      <c r="G2698" s="6">
        <v>10</v>
      </c>
      <c r="H2698" s="6"/>
      <c r="I2698" s="6"/>
      <c r="J2698" s="6"/>
      <c r="K2698" s="6"/>
      <c r="L2698" s="6"/>
      <c r="M2698" s="6"/>
      <c r="N2698" s="6" t="e">
        <f>VLOOKUP(A2698,web_archive!D:AB,18,FALSE)</f>
        <v>#N/A</v>
      </c>
      <c r="O2698" s="6"/>
      <c r="P2698" s="6">
        <v>2</v>
      </c>
      <c r="Q2698" s="6"/>
      <c r="R2698" s="6"/>
      <c r="S2698" s="6"/>
      <c r="T2698" s="6"/>
      <c r="U2698" s="6" t="s">
        <v>12570</v>
      </c>
      <c r="V2698" s="6" t="s">
        <v>13285</v>
      </c>
      <c r="W2698" s="6" t="s">
        <v>12483</v>
      </c>
      <c r="X2698" s="6" t="s">
        <v>12299</v>
      </c>
      <c r="Y2698" s="6" t="s">
        <v>12299</v>
      </c>
      <c r="Z2698" s="6"/>
      <c r="AA2698" s="6"/>
      <c r="AB2698" s="6"/>
      <c r="AC2698" s="6"/>
      <c r="AD2698" s="6"/>
      <c r="AE2698" s="6"/>
    </row>
    <row r="2699" spans="1:31" x14ac:dyDescent="0.3">
      <c r="A2699" s="6">
        <v>4520</v>
      </c>
      <c r="B2699" s="6" t="s">
        <v>16683</v>
      </c>
      <c r="C2699" s="6" t="s">
        <v>16684</v>
      </c>
      <c r="D2699" s="6">
        <v>6</v>
      </c>
      <c r="E2699" s="6">
        <v>20</v>
      </c>
      <c r="F2699" s="6"/>
      <c r="G2699" s="6">
        <v>10</v>
      </c>
      <c r="H2699" s="6"/>
      <c r="I2699" s="6"/>
      <c r="J2699" s="6"/>
      <c r="K2699" s="6"/>
      <c r="L2699" s="6"/>
      <c r="M2699" s="6"/>
      <c r="N2699" s="6" t="e">
        <f>VLOOKUP(A2699,web_archive!D:AB,18,FALSE)</f>
        <v>#N/A</v>
      </c>
      <c r="O2699" s="6"/>
      <c r="P2699" s="6">
        <v>4</v>
      </c>
      <c r="Q2699" s="6"/>
      <c r="R2699" s="6"/>
      <c r="S2699" s="6"/>
      <c r="T2699" s="6"/>
      <c r="U2699" s="6" t="s">
        <v>12691</v>
      </c>
      <c r="V2699" s="6" t="s">
        <v>13316</v>
      </c>
      <c r="W2699" s="6" t="s">
        <v>13309</v>
      </c>
      <c r="X2699" s="6" t="s">
        <v>16685</v>
      </c>
      <c r="Y2699" s="6" t="s">
        <v>13309</v>
      </c>
      <c r="Z2699" s="6">
        <v>5000</v>
      </c>
      <c r="AA2699" s="6" t="s">
        <v>16680</v>
      </c>
      <c r="AB2699" s="6" t="s">
        <v>12299</v>
      </c>
      <c r="AC2699" s="6" t="s">
        <v>12299</v>
      </c>
      <c r="AD2699" s="6"/>
      <c r="AE2699" s="6"/>
    </row>
    <row r="2700" spans="1:31" x14ac:dyDescent="0.3">
      <c r="A2700" s="6">
        <v>4521</v>
      </c>
      <c r="B2700" s="6" t="s">
        <v>16686</v>
      </c>
      <c r="C2700" s="6" t="s">
        <v>16687</v>
      </c>
      <c r="D2700" s="6">
        <v>6</v>
      </c>
      <c r="E2700" s="6">
        <v>20</v>
      </c>
      <c r="F2700" s="6"/>
      <c r="G2700" s="6">
        <v>10</v>
      </c>
      <c r="H2700" s="6"/>
      <c r="I2700" s="6"/>
      <c r="J2700" s="6"/>
      <c r="K2700" s="6"/>
      <c r="L2700" s="6"/>
      <c r="M2700" s="6"/>
      <c r="N2700" s="6" t="e">
        <f>VLOOKUP(A2700,web_archive!D:AB,18,FALSE)</f>
        <v>#N/A</v>
      </c>
      <c r="O2700" s="6"/>
      <c r="P2700" s="6">
        <v>2</v>
      </c>
      <c r="Q2700" s="6"/>
      <c r="R2700" s="6"/>
      <c r="S2700" s="6"/>
      <c r="T2700" s="6"/>
      <c r="U2700" s="6" t="s">
        <v>15355</v>
      </c>
      <c r="V2700" s="6" t="s">
        <v>12649</v>
      </c>
      <c r="W2700" s="6" t="s">
        <v>12299</v>
      </c>
      <c r="X2700" s="6" t="s">
        <v>12299</v>
      </c>
      <c r="Y2700" s="6"/>
      <c r="Z2700" s="6"/>
      <c r="AA2700" s="6"/>
      <c r="AB2700" s="6"/>
      <c r="AC2700" s="6"/>
      <c r="AD2700" s="6"/>
      <c r="AE2700" s="6"/>
    </row>
    <row r="2701" spans="1:31" x14ac:dyDescent="0.3">
      <c r="A2701" s="6">
        <v>4522</v>
      </c>
      <c r="B2701" s="6" t="s">
        <v>16688</v>
      </c>
      <c r="C2701" s="6" t="s">
        <v>16689</v>
      </c>
      <c r="D2701" s="6">
        <v>6</v>
      </c>
      <c r="E2701" s="6">
        <v>20</v>
      </c>
      <c r="F2701" s="6"/>
      <c r="G2701" s="6">
        <v>10</v>
      </c>
      <c r="H2701" s="6"/>
      <c r="I2701" s="6"/>
      <c r="J2701" s="6"/>
      <c r="K2701" s="6"/>
      <c r="L2701" s="6"/>
      <c r="M2701" s="6"/>
      <c r="N2701" s="6" t="e">
        <f>VLOOKUP(A2701,web_archive!D:AB,18,FALSE)</f>
        <v>#N/A</v>
      </c>
      <c r="O2701" s="6"/>
      <c r="P2701" s="6">
        <v>2</v>
      </c>
      <c r="Q2701" s="6"/>
      <c r="R2701" s="6"/>
      <c r="S2701" s="6"/>
      <c r="T2701" s="6"/>
      <c r="U2701" s="6" t="s">
        <v>16690</v>
      </c>
      <c r="V2701" s="6" t="s">
        <v>16691</v>
      </c>
      <c r="W2701" s="6">
        <v>500</v>
      </c>
      <c r="X2701" s="6" t="s">
        <v>16692</v>
      </c>
      <c r="Y2701" s="6" t="s">
        <v>12838</v>
      </c>
      <c r="Z2701" s="6" t="s">
        <v>12299</v>
      </c>
      <c r="AA2701" s="6" t="s">
        <v>12299</v>
      </c>
      <c r="AB2701" s="6"/>
      <c r="AC2701" s="6"/>
      <c r="AD2701" s="6"/>
      <c r="AE2701" s="6"/>
    </row>
    <row r="2702" spans="1:31" x14ac:dyDescent="0.3">
      <c r="A2702" s="6">
        <v>4523</v>
      </c>
      <c r="B2702" s="6" t="s">
        <v>16693</v>
      </c>
      <c r="C2702" s="6" t="s">
        <v>16694</v>
      </c>
      <c r="D2702" s="6">
        <v>6</v>
      </c>
      <c r="E2702" s="6">
        <v>20</v>
      </c>
      <c r="F2702" s="6"/>
      <c r="G2702" s="6">
        <v>10</v>
      </c>
      <c r="H2702" s="6"/>
      <c r="I2702" s="6"/>
      <c r="J2702" s="6"/>
      <c r="K2702" s="6"/>
      <c r="L2702" s="6"/>
      <c r="M2702" s="6"/>
      <c r="N2702" s="6" t="e">
        <f>VLOOKUP(A2702,web_archive!D:AB,18,FALSE)</f>
        <v>#N/A</v>
      </c>
      <c r="O2702" s="6"/>
      <c r="P2702" s="6">
        <v>16</v>
      </c>
      <c r="Q2702" s="6"/>
      <c r="R2702" s="6"/>
      <c r="S2702" s="6"/>
      <c r="T2702" s="6"/>
      <c r="U2702" s="6" t="s">
        <v>14815</v>
      </c>
      <c r="V2702" s="6" t="s">
        <v>16695</v>
      </c>
      <c r="W2702" s="6" t="s">
        <v>12616</v>
      </c>
      <c r="X2702" s="6" t="s">
        <v>12489</v>
      </c>
      <c r="Y2702" s="6" t="s">
        <v>12299</v>
      </c>
      <c r="Z2702" s="6" t="s">
        <v>12299</v>
      </c>
      <c r="AA2702" s="6"/>
      <c r="AB2702" s="6"/>
      <c r="AC2702" s="6"/>
      <c r="AD2702" s="6"/>
      <c r="AE2702" s="6"/>
    </row>
    <row r="2703" spans="1:31" x14ac:dyDescent="0.3">
      <c r="A2703" s="6">
        <v>4524</v>
      </c>
      <c r="B2703" s="6" t="s">
        <v>16696</v>
      </c>
      <c r="C2703" s="6" t="s">
        <v>16697</v>
      </c>
      <c r="D2703" s="6">
        <v>6</v>
      </c>
      <c r="E2703" s="6">
        <v>20</v>
      </c>
      <c r="F2703" s="6"/>
      <c r="G2703" s="6">
        <v>10</v>
      </c>
      <c r="H2703" s="6"/>
      <c r="I2703" s="6"/>
      <c r="J2703" s="6"/>
      <c r="K2703" s="6"/>
      <c r="L2703" s="6"/>
      <c r="M2703" s="6"/>
      <c r="N2703" s="6" t="e">
        <f>VLOOKUP(A2703,web_archive!D:AB,18,FALSE)</f>
        <v>#N/A</v>
      </c>
      <c r="O2703" s="6"/>
      <c r="P2703" s="6">
        <v>769</v>
      </c>
      <c r="Q2703" s="6"/>
      <c r="R2703" s="6"/>
      <c r="S2703" s="6"/>
      <c r="T2703" s="6"/>
      <c r="U2703" s="6" t="s">
        <v>12691</v>
      </c>
      <c r="V2703" s="6" t="s">
        <v>16698</v>
      </c>
      <c r="W2703" s="6" t="s">
        <v>16699</v>
      </c>
      <c r="X2703" s="6" t="s">
        <v>12299</v>
      </c>
      <c r="Y2703" s="6" t="s">
        <v>12299</v>
      </c>
      <c r="Z2703" s="6"/>
      <c r="AA2703" s="6"/>
      <c r="AB2703" s="6"/>
      <c r="AC2703" s="6"/>
      <c r="AD2703" s="6"/>
      <c r="AE2703" s="6"/>
    </row>
    <row r="2704" spans="1:31" x14ac:dyDescent="0.3">
      <c r="A2704" s="6">
        <v>4525</v>
      </c>
      <c r="B2704" s="6" t="s">
        <v>16700</v>
      </c>
      <c r="C2704" s="6" t="s">
        <v>16701</v>
      </c>
      <c r="D2704" s="6">
        <v>6</v>
      </c>
      <c r="E2704" s="6">
        <v>20</v>
      </c>
      <c r="F2704" s="6"/>
      <c r="G2704" s="6">
        <v>10</v>
      </c>
      <c r="H2704" s="6"/>
      <c r="I2704" s="6"/>
      <c r="J2704" s="6"/>
      <c r="K2704" s="6"/>
      <c r="L2704" s="6"/>
      <c r="M2704" s="6"/>
      <c r="N2704" s="6" t="e">
        <f>VLOOKUP(A2704,web_archive!D:AB,18,FALSE)</f>
        <v>#N/A</v>
      </c>
      <c r="O2704" s="6"/>
      <c r="P2704" s="6">
        <v>4</v>
      </c>
      <c r="Q2704" s="6"/>
      <c r="R2704" s="6"/>
      <c r="S2704" s="6"/>
      <c r="T2704" s="6"/>
      <c r="U2704" s="6" t="s">
        <v>12640</v>
      </c>
      <c r="V2704" s="6" t="s">
        <v>16702</v>
      </c>
      <c r="W2704" s="6" t="s">
        <v>16703</v>
      </c>
      <c r="X2704" s="6" t="s">
        <v>14413</v>
      </c>
      <c r="Y2704" s="6" t="s">
        <v>16704</v>
      </c>
      <c r="Z2704" s="6" t="s">
        <v>12895</v>
      </c>
      <c r="AA2704" s="6">
        <v>1</v>
      </c>
      <c r="AB2704" s="6">
        <v>250</v>
      </c>
      <c r="AC2704" s="6" t="s">
        <v>12368</v>
      </c>
      <c r="AD2704" s="6" t="s">
        <v>12299</v>
      </c>
      <c r="AE2704" s="6" t="s">
        <v>16096</v>
      </c>
    </row>
    <row r="2705" spans="1:40" x14ac:dyDescent="0.3">
      <c r="A2705" s="6">
        <v>4526</v>
      </c>
      <c r="B2705" s="6" t="s">
        <v>16705</v>
      </c>
      <c r="C2705" s="6" t="s">
        <v>16706</v>
      </c>
      <c r="D2705" s="6">
        <v>6</v>
      </c>
      <c r="E2705" s="6">
        <v>20</v>
      </c>
      <c r="F2705" s="6"/>
      <c r="G2705" s="6">
        <v>10</v>
      </c>
      <c r="H2705" s="6"/>
      <c r="I2705" s="6"/>
      <c r="J2705" s="6"/>
      <c r="K2705" s="6"/>
      <c r="L2705" s="6"/>
      <c r="M2705" s="6"/>
      <c r="N2705" s="6" t="e">
        <f>VLOOKUP(A2705,web_archive!D:AB,18,FALSE)</f>
        <v>#N/A</v>
      </c>
      <c r="O2705" s="6"/>
      <c r="P2705" s="6">
        <v>16</v>
      </c>
      <c r="Q2705" s="6"/>
      <c r="R2705" s="6"/>
      <c r="S2705" s="6"/>
      <c r="T2705" s="6"/>
      <c r="U2705" s="6" t="s">
        <v>12815</v>
      </c>
      <c r="V2705" s="6" t="s">
        <v>14734</v>
      </c>
      <c r="W2705" s="6" t="s">
        <v>12370</v>
      </c>
      <c r="X2705" s="6" t="s">
        <v>12299</v>
      </c>
      <c r="Y2705" s="6" t="s">
        <v>12299</v>
      </c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</row>
    <row r="2706" spans="1:40" x14ac:dyDescent="0.3">
      <c r="A2706" s="6">
        <v>4527</v>
      </c>
      <c r="B2706" s="6" t="s">
        <v>16707</v>
      </c>
      <c r="C2706" s="6" t="s">
        <v>16708</v>
      </c>
      <c r="D2706" s="6">
        <v>6</v>
      </c>
      <c r="E2706" s="6">
        <v>20</v>
      </c>
      <c r="F2706" s="6"/>
      <c r="G2706" s="6">
        <v>10</v>
      </c>
      <c r="H2706" s="6"/>
      <c r="I2706" s="6"/>
      <c r="J2706" s="6"/>
      <c r="K2706" s="6"/>
      <c r="L2706" s="6"/>
      <c r="M2706" s="6"/>
      <c r="N2706" s="6" t="e">
        <f>VLOOKUP(A2706,web_archive!D:AB,18,FALSE)</f>
        <v>#N/A</v>
      </c>
      <c r="O2706" s="6"/>
      <c r="P2706" s="6">
        <v>16</v>
      </c>
      <c r="Q2706" s="6"/>
      <c r="R2706" s="6"/>
      <c r="S2706" s="6"/>
      <c r="T2706" s="6"/>
      <c r="U2706" s="6" t="s">
        <v>12807</v>
      </c>
      <c r="V2706" s="6" t="s">
        <v>16153</v>
      </c>
      <c r="W2706" s="6" t="s">
        <v>12413</v>
      </c>
      <c r="X2706" s="6" t="s">
        <v>12299</v>
      </c>
      <c r="Y2706" s="6" t="s">
        <v>12299</v>
      </c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</row>
    <row r="2707" spans="1:40" x14ac:dyDescent="0.3">
      <c r="A2707" s="6">
        <v>4528</v>
      </c>
      <c r="B2707" s="6" t="s">
        <v>16709</v>
      </c>
      <c r="C2707" s="6" t="s">
        <v>16710</v>
      </c>
      <c r="D2707" s="6">
        <v>6</v>
      </c>
      <c r="E2707" s="6">
        <v>20</v>
      </c>
      <c r="F2707" s="6"/>
      <c r="G2707" s="6">
        <v>10</v>
      </c>
      <c r="H2707" s="6"/>
      <c r="I2707" s="6"/>
      <c r="J2707" s="6"/>
      <c r="K2707" s="6"/>
      <c r="L2707" s="6"/>
      <c r="M2707" s="6"/>
      <c r="N2707" s="6" t="e">
        <f>VLOOKUP(A2707,web_archive!D:AB,18,FALSE)</f>
        <v>#N/A</v>
      </c>
      <c r="O2707" s="6"/>
      <c r="P2707" s="6">
        <v>769</v>
      </c>
      <c r="Q2707" s="6"/>
      <c r="R2707" s="6"/>
      <c r="S2707" s="6"/>
      <c r="T2707" s="6"/>
      <c r="U2707" s="6" t="s">
        <v>13945</v>
      </c>
      <c r="V2707" s="6" t="s">
        <v>16711</v>
      </c>
      <c r="W2707" s="6" t="s">
        <v>16712</v>
      </c>
      <c r="X2707" s="6" t="s">
        <v>12299</v>
      </c>
      <c r="Y2707" s="6" t="s">
        <v>12299</v>
      </c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</row>
    <row r="2708" spans="1:40" x14ac:dyDescent="0.3">
      <c r="A2708" s="6">
        <v>4529</v>
      </c>
      <c r="B2708" s="6" t="s">
        <v>16713</v>
      </c>
      <c r="C2708" s="6" t="s">
        <v>16714</v>
      </c>
      <c r="D2708" s="6">
        <v>6</v>
      </c>
      <c r="E2708" s="6">
        <v>20</v>
      </c>
      <c r="F2708" s="6"/>
      <c r="G2708" s="6">
        <v>10</v>
      </c>
      <c r="H2708" s="6"/>
      <c r="I2708" s="6"/>
      <c r="J2708" s="6"/>
      <c r="K2708" s="6"/>
      <c r="L2708" s="6"/>
      <c r="M2708" s="6"/>
      <c r="N2708" s="6" t="e">
        <f>VLOOKUP(A2708,web_archive!D:AB,18,FALSE)</f>
        <v>#N/A</v>
      </c>
      <c r="O2708" s="6"/>
      <c r="P2708" s="6">
        <v>769</v>
      </c>
      <c r="Q2708" s="6"/>
      <c r="R2708" s="6"/>
      <c r="S2708" s="6"/>
      <c r="T2708" s="6"/>
      <c r="U2708" s="6" t="s">
        <v>16715</v>
      </c>
      <c r="V2708" s="6" t="s">
        <v>12675</v>
      </c>
      <c r="W2708" s="6" t="s">
        <v>16716</v>
      </c>
      <c r="X2708" s="6" t="s">
        <v>16712</v>
      </c>
      <c r="Y2708" s="6" t="s">
        <v>12299</v>
      </c>
      <c r="Z2708" s="6" t="s">
        <v>12299</v>
      </c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</row>
    <row r="2709" spans="1:40" x14ac:dyDescent="0.3">
      <c r="A2709" s="6">
        <v>4530</v>
      </c>
      <c r="B2709" s="6" t="s">
        <v>16717</v>
      </c>
      <c r="C2709" s="6" t="s">
        <v>16718</v>
      </c>
      <c r="D2709" s="6">
        <v>6</v>
      </c>
      <c r="E2709" s="6">
        <v>20</v>
      </c>
      <c r="F2709" s="6"/>
      <c r="G2709" s="6">
        <v>10</v>
      </c>
      <c r="H2709" s="6"/>
      <c r="I2709" s="6"/>
      <c r="J2709" s="6"/>
      <c r="K2709" s="6"/>
      <c r="L2709" s="6"/>
      <c r="M2709" s="6"/>
      <c r="N2709" s="6" t="e">
        <f>VLOOKUP(A2709,web_archive!D:AB,18,FALSE)</f>
        <v>#N/A</v>
      </c>
      <c r="O2709" s="6"/>
      <c r="P2709" s="6">
        <v>769</v>
      </c>
      <c r="Q2709" s="6"/>
      <c r="R2709" s="6"/>
      <c r="S2709" s="6"/>
      <c r="T2709" s="6"/>
      <c r="U2709" s="6" t="s">
        <v>12787</v>
      </c>
      <c r="V2709" s="6" t="s">
        <v>16719</v>
      </c>
      <c r="W2709" s="6" t="s">
        <v>16699</v>
      </c>
      <c r="X2709" s="6" t="s">
        <v>12299</v>
      </c>
      <c r="Y2709" s="6" t="s">
        <v>12299</v>
      </c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</row>
    <row r="2710" spans="1:40" x14ac:dyDescent="0.3">
      <c r="A2710" s="6">
        <v>4531</v>
      </c>
      <c r="B2710" s="6" t="s">
        <v>16720</v>
      </c>
      <c r="C2710" s="6" t="s">
        <v>16721</v>
      </c>
      <c r="D2710" s="6">
        <v>6</v>
      </c>
      <c r="E2710" s="6">
        <v>20</v>
      </c>
      <c r="F2710" s="6"/>
      <c r="G2710" s="6">
        <v>10</v>
      </c>
      <c r="H2710" s="6"/>
      <c r="I2710" s="6"/>
      <c r="J2710" s="6"/>
      <c r="K2710" s="6"/>
      <c r="L2710" s="6"/>
      <c r="M2710" s="6"/>
      <c r="N2710" s="6" t="e">
        <f>VLOOKUP(A2710,web_archive!D:AB,18,FALSE)</f>
        <v>#N/A</v>
      </c>
      <c r="O2710" s="6"/>
      <c r="P2710" s="6">
        <v>2</v>
      </c>
      <c r="Q2710" s="6"/>
      <c r="R2710" s="6"/>
      <c r="S2710" s="6"/>
      <c r="T2710" s="6"/>
      <c r="U2710" s="6" t="s">
        <v>16291</v>
      </c>
      <c r="V2710" s="6" t="s">
        <v>12563</v>
      </c>
      <c r="W2710" s="6">
        <v>100</v>
      </c>
      <c r="X2710" s="6" t="s">
        <v>16660</v>
      </c>
      <c r="Y2710" s="6" t="s">
        <v>12299</v>
      </c>
      <c r="Z2710" s="6" t="s">
        <v>12299</v>
      </c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</row>
    <row r="2711" spans="1:40" x14ac:dyDescent="0.3">
      <c r="A2711" s="6">
        <v>4532</v>
      </c>
      <c r="B2711" s="6" t="s">
        <v>16722</v>
      </c>
      <c r="C2711" s="6" t="s">
        <v>16723</v>
      </c>
      <c r="D2711" s="6">
        <v>6</v>
      </c>
      <c r="E2711" s="6">
        <v>20</v>
      </c>
      <c r="F2711" s="6"/>
      <c r="G2711" s="6">
        <v>10</v>
      </c>
      <c r="H2711" s="6"/>
      <c r="I2711" s="6"/>
      <c r="J2711" s="6"/>
      <c r="K2711" s="6"/>
      <c r="L2711" s="6"/>
      <c r="M2711" s="6"/>
      <c r="N2711" s="6" t="e">
        <f>VLOOKUP(A2711,web_archive!D:AB,18,FALSE)</f>
        <v>#N/A</v>
      </c>
      <c r="O2711" s="6"/>
      <c r="P2711" s="6">
        <v>64</v>
      </c>
      <c r="Q2711" s="6"/>
      <c r="R2711" s="6"/>
      <c r="S2711" s="6"/>
      <c r="T2711" s="6"/>
      <c r="U2711" s="6" t="s">
        <v>13315</v>
      </c>
      <c r="V2711" s="6" t="s">
        <v>12651</v>
      </c>
      <c r="W2711" s="6" t="s">
        <v>14345</v>
      </c>
      <c r="X2711" s="6">
        <v>1</v>
      </c>
      <c r="Y2711" s="6" t="s">
        <v>12370</v>
      </c>
      <c r="Z2711" s="6" t="s">
        <v>12299</v>
      </c>
      <c r="AA2711" s="6" t="s">
        <v>12299</v>
      </c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</row>
    <row r="2712" spans="1:40" x14ac:dyDescent="0.3">
      <c r="A2712" s="6">
        <v>4533</v>
      </c>
      <c r="B2712" s="6" t="s">
        <v>16724</v>
      </c>
      <c r="C2712" s="6" t="s">
        <v>16725</v>
      </c>
      <c r="D2712" s="6">
        <v>6</v>
      </c>
      <c r="E2712" s="6">
        <v>20</v>
      </c>
      <c r="F2712" s="6"/>
      <c r="G2712" s="6">
        <v>10</v>
      </c>
      <c r="H2712" s="6"/>
      <c r="I2712" s="6"/>
      <c r="J2712" s="6"/>
      <c r="K2712" s="6"/>
      <c r="L2712" s="6"/>
      <c r="M2712" s="6"/>
      <c r="N2712" s="6" t="e">
        <f>VLOOKUP(A2712,web_archive!D:AB,18,FALSE)</f>
        <v>#N/A</v>
      </c>
      <c r="O2712" s="6"/>
      <c r="P2712" s="6">
        <v>2</v>
      </c>
      <c r="Q2712" s="6"/>
      <c r="R2712" s="6"/>
      <c r="S2712" s="6"/>
      <c r="T2712" s="6"/>
      <c r="U2712" s="6" t="s">
        <v>16291</v>
      </c>
      <c r="V2712" s="6" t="s">
        <v>12860</v>
      </c>
      <c r="W2712" s="6">
        <v>100</v>
      </c>
      <c r="X2712" s="6" t="s">
        <v>16660</v>
      </c>
      <c r="Y2712" s="6" t="s">
        <v>12299</v>
      </c>
      <c r="Z2712" s="6" t="s">
        <v>12299</v>
      </c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</row>
    <row r="2713" spans="1:40" x14ac:dyDescent="0.3">
      <c r="A2713" s="6">
        <v>4534</v>
      </c>
      <c r="B2713" s="6" t="s">
        <v>16726</v>
      </c>
      <c r="C2713" s="6" t="s">
        <v>16727</v>
      </c>
      <c r="D2713" s="6">
        <v>6</v>
      </c>
      <c r="E2713" s="6">
        <v>20</v>
      </c>
      <c r="F2713" s="6"/>
      <c r="G2713" s="6">
        <v>10</v>
      </c>
      <c r="H2713" s="6"/>
      <c r="I2713" s="6"/>
      <c r="J2713" s="6"/>
      <c r="K2713" s="6"/>
      <c r="L2713" s="6"/>
      <c r="M2713" s="6"/>
      <c r="N2713" s="6" t="e">
        <f>VLOOKUP(A2713,web_archive!D:AB,18,FALSE)</f>
        <v>#N/A</v>
      </c>
      <c r="O2713" s="6"/>
      <c r="P2713" s="6">
        <v>16</v>
      </c>
      <c r="Q2713" s="6"/>
      <c r="R2713" s="6"/>
      <c r="S2713" s="6"/>
      <c r="T2713" s="6"/>
      <c r="U2713" s="6" t="s">
        <v>12807</v>
      </c>
      <c r="V2713" s="6" t="s">
        <v>16728</v>
      </c>
      <c r="W2713" s="6" t="s">
        <v>12491</v>
      </c>
      <c r="X2713" s="6" t="s">
        <v>12299</v>
      </c>
      <c r="Y2713" s="6" t="s">
        <v>12299</v>
      </c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</row>
    <row r="2714" spans="1:40" x14ac:dyDescent="0.3">
      <c r="A2714" s="6">
        <v>4535</v>
      </c>
      <c r="B2714" s="6" t="s">
        <v>16729</v>
      </c>
      <c r="C2714" s="6" t="s">
        <v>16730</v>
      </c>
      <c r="D2714" s="6">
        <v>6</v>
      </c>
      <c r="E2714" s="6">
        <v>20</v>
      </c>
      <c r="F2714" s="6"/>
      <c r="G2714" s="6">
        <v>10</v>
      </c>
      <c r="H2714" s="6"/>
      <c r="I2714" s="6"/>
      <c r="J2714" s="6"/>
      <c r="K2714" s="6"/>
      <c r="L2714" s="6"/>
      <c r="M2714" s="6"/>
      <c r="N2714" s="6" t="e">
        <f>VLOOKUP(A2714,web_archive!D:AB,18,FALSE)</f>
        <v>#N/A</v>
      </c>
      <c r="O2714" s="6"/>
      <c r="P2714" s="6">
        <v>2</v>
      </c>
      <c r="Q2714" s="6"/>
      <c r="R2714" s="6"/>
      <c r="S2714" s="6"/>
      <c r="T2714" s="6"/>
      <c r="U2714" s="6" t="s">
        <v>12674</v>
      </c>
      <c r="V2714" s="6" t="s">
        <v>12675</v>
      </c>
      <c r="W2714" s="6" t="s">
        <v>16731</v>
      </c>
      <c r="X2714" s="6" t="s">
        <v>16428</v>
      </c>
      <c r="Y2714" s="6">
        <v>1</v>
      </c>
      <c r="Z2714" s="6">
        <v>1</v>
      </c>
      <c r="AA2714" s="6" t="s">
        <v>16110</v>
      </c>
      <c r="AB2714" s="6" t="s">
        <v>13190</v>
      </c>
      <c r="AC2714" s="6" t="s">
        <v>12368</v>
      </c>
      <c r="AD2714" s="6" t="s">
        <v>12299</v>
      </c>
      <c r="AE2714" s="6" t="s">
        <v>12299</v>
      </c>
      <c r="AF2714" s="6"/>
      <c r="AG2714" s="6"/>
      <c r="AH2714" s="6"/>
      <c r="AI2714" s="6"/>
      <c r="AJ2714" s="6"/>
      <c r="AK2714" s="6"/>
      <c r="AL2714" s="6"/>
      <c r="AM2714" s="6"/>
      <c r="AN2714" s="6"/>
    </row>
    <row r="2715" spans="1:40" x14ac:dyDescent="0.3">
      <c r="A2715" s="6">
        <v>4536</v>
      </c>
      <c r="B2715" s="6" t="s">
        <v>16732</v>
      </c>
      <c r="C2715" s="6" t="s">
        <v>16733</v>
      </c>
      <c r="D2715" s="6">
        <v>6</v>
      </c>
      <c r="E2715" s="6">
        <v>20</v>
      </c>
      <c r="F2715" s="6"/>
      <c r="G2715" s="6">
        <v>10</v>
      </c>
      <c r="H2715" s="6"/>
      <c r="I2715" s="6"/>
      <c r="J2715" s="6"/>
      <c r="K2715" s="6"/>
      <c r="L2715" s="6"/>
      <c r="M2715" s="6"/>
      <c r="N2715" s="6" t="e">
        <f>VLOOKUP(A2715,web_archive!D:AB,18,FALSE)</f>
        <v>#N/A</v>
      </c>
      <c r="O2715" s="6"/>
      <c r="P2715" s="6">
        <v>2</v>
      </c>
      <c r="Q2715" s="6"/>
      <c r="R2715" s="6"/>
      <c r="S2715" s="6"/>
      <c r="T2715" s="6"/>
      <c r="U2715" s="6" t="s">
        <v>12948</v>
      </c>
      <c r="V2715" s="6" t="s">
        <v>16734</v>
      </c>
      <c r="W2715" s="6" t="s">
        <v>16735</v>
      </c>
      <c r="X2715" s="6">
        <v>5</v>
      </c>
      <c r="Y2715" s="6">
        <v>10000</v>
      </c>
      <c r="Z2715" s="6">
        <v>0</v>
      </c>
      <c r="AA2715" s="6" t="s">
        <v>12914</v>
      </c>
      <c r="AB2715" s="6" t="s">
        <v>12299</v>
      </c>
      <c r="AC2715" s="6" t="s">
        <v>12299</v>
      </c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</row>
    <row r="2716" spans="1:40" x14ac:dyDescent="0.3">
      <c r="A2716" s="6">
        <v>4537</v>
      </c>
      <c r="B2716" s="6" t="s">
        <v>16736</v>
      </c>
      <c r="C2716" s="6" t="s">
        <v>16737</v>
      </c>
      <c r="D2716" s="6">
        <v>6</v>
      </c>
      <c r="E2716" s="6">
        <v>20</v>
      </c>
      <c r="F2716" s="6"/>
      <c r="G2716" s="6">
        <v>10</v>
      </c>
      <c r="H2716" s="6"/>
      <c r="I2716" s="6"/>
      <c r="J2716" s="6"/>
      <c r="K2716" s="6"/>
      <c r="L2716" s="6"/>
      <c r="M2716" s="6"/>
      <c r="N2716" s="6" t="e">
        <f>VLOOKUP(A2716,web_archive!D:AB,18,FALSE)</f>
        <v>#N/A</v>
      </c>
      <c r="O2716" s="6"/>
      <c r="P2716" s="6">
        <v>2</v>
      </c>
      <c r="Q2716" s="6"/>
      <c r="R2716" s="6"/>
      <c r="S2716" s="6"/>
      <c r="T2716" s="6"/>
      <c r="U2716" s="6" t="s">
        <v>12892</v>
      </c>
      <c r="V2716" s="6" t="s">
        <v>16738</v>
      </c>
      <c r="W2716" s="6" t="s">
        <v>12299</v>
      </c>
      <c r="X2716" s="6" t="s">
        <v>12299</v>
      </c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</row>
    <row r="2717" spans="1:40" x14ac:dyDescent="0.3">
      <c r="A2717" s="6">
        <v>4538</v>
      </c>
      <c r="B2717" s="6" t="s">
        <v>16739</v>
      </c>
      <c r="C2717" s="6" t="s">
        <v>16740</v>
      </c>
      <c r="D2717" s="6">
        <v>6</v>
      </c>
      <c r="E2717" s="6">
        <v>20</v>
      </c>
      <c r="F2717" s="6"/>
      <c r="G2717" s="6">
        <v>10</v>
      </c>
      <c r="H2717" s="6"/>
      <c r="I2717" s="6"/>
      <c r="J2717" s="6"/>
      <c r="K2717" s="6"/>
      <c r="L2717" s="6"/>
      <c r="M2717" s="6"/>
      <c r="N2717" s="6" t="e">
        <f>VLOOKUP(A2717,web_archive!D:AB,18,FALSE)</f>
        <v>#N/A</v>
      </c>
      <c r="O2717" s="6"/>
      <c r="P2717" s="6">
        <v>769</v>
      </c>
      <c r="Q2717" s="6"/>
      <c r="R2717" s="6"/>
      <c r="S2717" s="6"/>
      <c r="T2717" s="6"/>
      <c r="U2717" s="6" t="s">
        <v>16741</v>
      </c>
      <c r="V2717" s="6" t="s">
        <v>16742</v>
      </c>
      <c r="W2717" s="6" t="s">
        <v>16743</v>
      </c>
      <c r="X2717" s="6" t="s">
        <v>12299</v>
      </c>
      <c r="Y2717" s="6" t="s">
        <v>12299</v>
      </c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</row>
    <row r="2718" spans="1:40" x14ac:dyDescent="0.3">
      <c r="A2718" s="6">
        <v>4539</v>
      </c>
      <c r="B2718" s="6" t="s">
        <v>16744</v>
      </c>
      <c r="C2718" s="6" t="s">
        <v>16745</v>
      </c>
      <c r="D2718" s="6">
        <v>6</v>
      </c>
      <c r="E2718" s="6">
        <v>20</v>
      </c>
      <c r="F2718" s="6"/>
      <c r="G2718" s="6">
        <v>10</v>
      </c>
      <c r="H2718" s="6"/>
      <c r="I2718" s="6"/>
      <c r="J2718" s="6"/>
      <c r="K2718" s="6"/>
      <c r="L2718" s="6"/>
      <c r="M2718" s="6"/>
      <c r="N2718" s="6" t="e">
        <f>VLOOKUP(A2718,web_archive!D:AB,18,FALSE)</f>
        <v>#N/A</v>
      </c>
      <c r="O2718" s="6"/>
      <c r="P2718" s="6">
        <v>64</v>
      </c>
      <c r="Q2718" s="6"/>
      <c r="R2718" s="6"/>
      <c r="S2718" s="6"/>
      <c r="T2718" s="6"/>
      <c r="U2718" s="6" t="s">
        <v>13945</v>
      </c>
      <c r="V2718" s="6" t="s">
        <v>16746</v>
      </c>
      <c r="W2718" s="6" t="s">
        <v>16747</v>
      </c>
      <c r="X2718" s="6" t="s">
        <v>13285</v>
      </c>
      <c r="Y2718" s="6" t="s">
        <v>16748</v>
      </c>
      <c r="Z2718" s="6" t="s">
        <v>12549</v>
      </c>
      <c r="AA2718" s="6" t="s">
        <v>16748</v>
      </c>
      <c r="AB2718" s="6" t="s">
        <v>12551</v>
      </c>
      <c r="AC2718" s="6" t="s">
        <v>16576</v>
      </c>
      <c r="AD2718" s="6" t="s">
        <v>12299</v>
      </c>
      <c r="AE2718" s="6" t="s">
        <v>12299</v>
      </c>
      <c r="AF2718" s="6"/>
      <c r="AG2718" s="6"/>
      <c r="AH2718" s="6"/>
      <c r="AI2718" s="6"/>
      <c r="AJ2718" s="6"/>
      <c r="AK2718" s="6"/>
      <c r="AL2718" s="6"/>
      <c r="AM2718" s="6"/>
      <c r="AN2718" s="6"/>
    </row>
    <row r="2719" spans="1:40" x14ac:dyDescent="0.3">
      <c r="A2719" s="6">
        <v>4540</v>
      </c>
      <c r="B2719" s="6" t="s">
        <v>16749</v>
      </c>
      <c r="C2719" s="6" t="s">
        <v>16750</v>
      </c>
      <c r="D2719" s="6">
        <v>6</v>
      </c>
      <c r="E2719" s="6">
        <v>20</v>
      </c>
      <c r="F2719" s="6"/>
      <c r="G2719" s="6">
        <v>10</v>
      </c>
      <c r="H2719" s="6"/>
      <c r="I2719" s="6"/>
      <c r="J2719" s="6"/>
      <c r="K2719" s="6"/>
      <c r="L2719" s="6"/>
      <c r="M2719" s="6"/>
      <c r="N2719" s="6" t="e">
        <f>VLOOKUP(A2719,web_archive!D:AB,18,FALSE)</f>
        <v>#N/A</v>
      </c>
      <c r="O2719" s="6"/>
      <c r="P2719" s="6">
        <v>2</v>
      </c>
      <c r="Q2719" s="6"/>
      <c r="R2719" s="6"/>
      <c r="S2719" s="6"/>
      <c r="T2719" s="6"/>
      <c r="U2719" s="6" t="s">
        <v>16751</v>
      </c>
      <c r="V2719" s="6" t="s">
        <v>12620</v>
      </c>
      <c r="W2719" s="6" t="s">
        <v>16752</v>
      </c>
      <c r="X2719" s="6" t="s">
        <v>16292</v>
      </c>
      <c r="Y2719" s="6" t="s">
        <v>12563</v>
      </c>
      <c r="Z2719" s="6" t="s">
        <v>16752</v>
      </c>
      <c r="AA2719" s="6" t="s">
        <v>16292</v>
      </c>
      <c r="AB2719" s="6" t="s">
        <v>12862</v>
      </c>
      <c r="AC2719" s="6" t="s">
        <v>16752</v>
      </c>
      <c r="AD2719" s="6" t="s">
        <v>16292</v>
      </c>
      <c r="AE2719" s="6" t="s">
        <v>12837</v>
      </c>
      <c r="AF2719" s="6" t="s">
        <v>16752</v>
      </c>
      <c r="AG2719" s="6" t="s">
        <v>16292</v>
      </c>
      <c r="AH2719" s="6" t="s">
        <v>12670</v>
      </c>
      <c r="AI2719" s="6" t="s">
        <v>16752</v>
      </c>
      <c r="AJ2719" s="6" t="s">
        <v>16293</v>
      </c>
      <c r="AK2719" s="6" t="s">
        <v>12565</v>
      </c>
      <c r="AL2719" s="6" t="s">
        <v>12368</v>
      </c>
      <c r="AM2719" s="6" t="s">
        <v>12299</v>
      </c>
      <c r="AN2719" s="6" t="s">
        <v>12299</v>
      </c>
    </row>
    <row r="2720" spans="1:40" x14ac:dyDescent="0.3">
      <c r="A2720" s="6">
        <v>4541</v>
      </c>
      <c r="B2720" s="6" t="s">
        <v>16753</v>
      </c>
      <c r="C2720" s="6" t="s">
        <v>16754</v>
      </c>
      <c r="D2720" s="6">
        <v>6</v>
      </c>
      <c r="E2720" s="6">
        <v>20</v>
      </c>
      <c r="F2720" s="6"/>
      <c r="G2720" s="6">
        <v>10</v>
      </c>
      <c r="H2720" s="6"/>
      <c r="I2720" s="6"/>
      <c r="J2720" s="6"/>
      <c r="K2720" s="6"/>
      <c r="L2720" s="6"/>
      <c r="M2720" s="6"/>
      <c r="N2720" s="6" t="e">
        <f>VLOOKUP(A2720,web_archive!D:AB,18,FALSE)</f>
        <v>#N/A</v>
      </c>
      <c r="O2720" s="6"/>
      <c r="P2720" s="6">
        <v>769</v>
      </c>
      <c r="Q2720" s="6"/>
      <c r="R2720" s="6"/>
      <c r="S2720" s="6"/>
      <c r="T2720" s="6"/>
      <c r="U2720" s="6" t="s">
        <v>16364</v>
      </c>
      <c r="V2720" s="6" t="s">
        <v>12565</v>
      </c>
      <c r="W2720" s="6" t="s">
        <v>16755</v>
      </c>
      <c r="X2720" s="6" t="s">
        <v>16756</v>
      </c>
      <c r="Y2720" s="6" t="s">
        <v>16757</v>
      </c>
      <c r="Z2720" s="6" t="s">
        <v>16758</v>
      </c>
      <c r="AA2720" s="6" t="s">
        <v>16759</v>
      </c>
      <c r="AB2720" s="6" t="s">
        <v>12299</v>
      </c>
      <c r="AC2720" s="6" t="s">
        <v>13342</v>
      </c>
      <c r="AD2720" s="6" t="s">
        <v>16760</v>
      </c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</row>
    <row r="2721" spans="1:31" x14ac:dyDescent="0.3">
      <c r="A2721" s="6">
        <v>4542</v>
      </c>
      <c r="B2721" s="6" t="s">
        <v>16761</v>
      </c>
      <c r="C2721" s="6" t="s">
        <v>16762</v>
      </c>
      <c r="D2721" s="6">
        <v>6</v>
      </c>
      <c r="E2721" s="6">
        <v>20</v>
      </c>
      <c r="F2721" s="6"/>
      <c r="G2721" s="6">
        <v>10</v>
      </c>
      <c r="H2721" s="6"/>
      <c r="I2721" s="6"/>
      <c r="J2721" s="6"/>
      <c r="K2721" s="6"/>
      <c r="L2721" s="6"/>
      <c r="M2721" s="6"/>
      <c r="N2721" s="6" t="e">
        <f>VLOOKUP(A2721,web_archive!D:AB,18,FALSE)</f>
        <v>#N/A</v>
      </c>
      <c r="O2721" s="6"/>
      <c r="P2721" s="6">
        <v>16</v>
      </c>
      <c r="Q2721" s="6"/>
      <c r="R2721" s="6"/>
      <c r="S2721" s="6"/>
      <c r="T2721" s="6"/>
      <c r="U2721" s="6" t="s">
        <v>14772</v>
      </c>
      <c r="V2721" s="6" t="s">
        <v>12556</v>
      </c>
      <c r="W2721" s="6" t="s">
        <v>16763</v>
      </c>
      <c r="X2721" s="6" t="s">
        <v>16401</v>
      </c>
      <c r="Y2721" s="6">
        <v>1</v>
      </c>
      <c r="Z2721" s="6">
        <v>1</v>
      </c>
      <c r="AA2721" s="6" t="s">
        <v>13686</v>
      </c>
      <c r="AB2721" s="6" t="s">
        <v>14526</v>
      </c>
      <c r="AC2721" s="6" t="s">
        <v>14281</v>
      </c>
      <c r="AD2721" s="6" t="s">
        <v>12299</v>
      </c>
      <c r="AE2721" s="6" t="s">
        <v>12299</v>
      </c>
    </row>
    <row r="2722" spans="1:31" x14ac:dyDescent="0.3">
      <c r="A2722" s="6">
        <v>4543</v>
      </c>
      <c r="B2722" s="6" t="s">
        <v>16764</v>
      </c>
      <c r="C2722" s="6" t="s">
        <v>16765</v>
      </c>
      <c r="D2722" s="6">
        <v>6</v>
      </c>
      <c r="E2722" s="6">
        <v>20</v>
      </c>
      <c r="F2722" s="6"/>
      <c r="G2722" s="6">
        <v>10</v>
      </c>
      <c r="H2722" s="6"/>
      <c r="I2722" s="6"/>
      <c r="J2722" s="6"/>
      <c r="K2722" s="6"/>
      <c r="L2722" s="6"/>
      <c r="M2722" s="6"/>
      <c r="N2722" s="6" t="e">
        <f>VLOOKUP(A2722,web_archive!D:AB,18,FALSE)</f>
        <v>#N/A</v>
      </c>
      <c r="O2722" s="6"/>
      <c r="P2722" s="6">
        <v>16</v>
      </c>
      <c r="Q2722" s="6"/>
      <c r="R2722" s="6"/>
      <c r="S2722" s="6"/>
      <c r="T2722" s="6"/>
      <c r="U2722" s="6" t="s">
        <v>16216</v>
      </c>
      <c r="V2722" s="6" t="s">
        <v>12556</v>
      </c>
      <c r="W2722" s="6" t="s">
        <v>16766</v>
      </c>
      <c r="X2722" s="6" t="s">
        <v>12299</v>
      </c>
      <c r="Y2722" s="6" t="s">
        <v>12299</v>
      </c>
      <c r="Z2722" s="6"/>
      <c r="AA2722" s="6"/>
      <c r="AB2722" s="6"/>
      <c r="AC2722" s="6"/>
      <c r="AD2722" s="6"/>
      <c r="AE2722" s="6"/>
    </row>
    <row r="2723" spans="1:31" x14ac:dyDescent="0.3">
      <c r="A2723" s="6">
        <v>4544</v>
      </c>
      <c r="B2723" s="6" t="s">
        <v>16767</v>
      </c>
      <c r="C2723" s="6" t="s">
        <v>16768</v>
      </c>
      <c r="D2723" s="6">
        <v>6</v>
      </c>
      <c r="E2723" s="6">
        <v>20</v>
      </c>
      <c r="F2723" s="6"/>
      <c r="G2723" s="6">
        <v>10</v>
      </c>
      <c r="H2723" s="6"/>
      <c r="I2723" s="6"/>
      <c r="J2723" s="6"/>
      <c r="K2723" s="6"/>
      <c r="L2723" s="6"/>
      <c r="M2723" s="6"/>
      <c r="N2723" s="6" t="e">
        <f>VLOOKUP(A2723,web_archive!D:AB,18,FALSE)</f>
        <v>#N/A</v>
      </c>
      <c r="O2723" s="6"/>
      <c r="P2723" s="6">
        <v>769</v>
      </c>
      <c r="Q2723" s="6"/>
      <c r="R2723" s="6"/>
      <c r="S2723" s="6"/>
      <c r="T2723" s="6"/>
      <c r="U2723" s="6" t="s">
        <v>12542</v>
      </c>
      <c r="V2723" s="6" t="s">
        <v>16769</v>
      </c>
      <c r="W2723" s="6" t="s">
        <v>12860</v>
      </c>
      <c r="X2723" s="6" t="s">
        <v>16770</v>
      </c>
      <c r="Y2723" s="6" t="s">
        <v>12563</v>
      </c>
      <c r="Z2723" s="6" t="s">
        <v>16381</v>
      </c>
      <c r="AA2723" s="6" t="s">
        <v>12299</v>
      </c>
      <c r="AB2723" s="6" t="s">
        <v>12299</v>
      </c>
      <c r="AC2723" s="6"/>
      <c r="AD2723" s="6"/>
      <c r="AE2723" s="6"/>
    </row>
    <row r="2724" spans="1:31" x14ac:dyDescent="0.3">
      <c r="A2724" s="6">
        <v>4545</v>
      </c>
      <c r="B2724" s="6" t="s">
        <v>16771</v>
      </c>
      <c r="C2724" s="6" t="s">
        <v>16772</v>
      </c>
      <c r="D2724" s="6">
        <v>6</v>
      </c>
      <c r="E2724" s="6">
        <v>20</v>
      </c>
      <c r="F2724" s="6"/>
      <c r="G2724" s="6">
        <v>10</v>
      </c>
      <c r="H2724" s="6"/>
      <c r="I2724" s="6"/>
      <c r="J2724" s="6"/>
      <c r="K2724" s="6"/>
      <c r="L2724" s="6"/>
      <c r="M2724" s="6"/>
      <c r="N2724" s="6" t="e">
        <f>VLOOKUP(A2724,web_archive!D:AB,18,FALSE)</f>
        <v>#N/A</v>
      </c>
      <c r="O2724" s="6"/>
      <c r="P2724" s="6">
        <v>769</v>
      </c>
      <c r="Q2724" s="6"/>
      <c r="R2724" s="6"/>
      <c r="S2724" s="6"/>
      <c r="T2724" s="6"/>
      <c r="U2724" s="6" t="s">
        <v>12787</v>
      </c>
      <c r="V2724" s="6" t="s">
        <v>12368</v>
      </c>
      <c r="W2724" s="6" t="s">
        <v>12299</v>
      </c>
      <c r="X2724" s="6" t="s">
        <v>12299</v>
      </c>
      <c r="Y2724" s="6"/>
      <c r="Z2724" s="6"/>
      <c r="AA2724" s="6"/>
      <c r="AB2724" s="6"/>
      <c r="AC2724" s="6"/>
      <c r="AD2724" s="6"/>
      <c r="AE2724" s="6"/>
    </row>
    <row r="2725" spans="1:31" x14ac:dyDescent="0.3">
      <c r="A2725" s="6">
        <v>4546</v>
      </c>
      <c r="B2725" s="6" t="s">
        <v>16773</v>
      </c>
      <c r="C2725" s="6" t="s">
        <v>16774</v>
      </c>
      <c r="D2725" s="6">
        <v>6</v>
      </c>
      <c r="E2725" s="6">
        <v>20</v>
      </c>
      <c r="F2725" s="6"/>
      <c r="G2725" s="6">
        <v>10</v>
      </c>
      <c r="H2725" s="6"/>
      <c r="I2725" s="6"/>
      <c r="J2725" s="6"/>
      <c r="K2725" s="6"/>
      <c r="L2725" s="6"/>
      <c r="M2725" s="6"/>
      <c r="N2725" s="6" t="e">
        <f>VLOOKUP(A2725,web_archive!D:AB,18,FALSE)</f>
        <v>#N/A</v>
      </c>
      <c r="O2725" s="6"/>
      <c r="P2725" s="6">
        <v>2</v>
      </c>
      <c r="Q2725" s="6"/>
      <c r="R2725" s="6"/>
      <c r="S2725" s="6"/>
      <c r="T2725" s="6"/>
      <c r="U2725" s="6" t="s">
        <v>12299</v>
      </c>
      <c r="V2725" s="6" t="s">
        <v>12299</v>
      </c>
      <c r="W2725" s="6" t="s">
        <v>12299</v>
      </c>
      <c r="X2725" s="6"/>
      <c r="Y2725" s="6"/>
      <c r="Z2725" s="6"/>
      <c r="AA2725" s="6"/>
      <c r="AB2725" s="6"/>
      <c r="AC2725" s="6"/>
      <c r="AD2725" s="6"/>
      <c r="AE2725" s="6"/>
    </row>
    <row r="2726" spans="1:31" x14ac:dyDescent="0.3">
      <c r="A2726" s="6">
        <v>4547</v>
      </c>
      <c r="B2726" s="6" t="s">
        <v>16775</v>
      </c>
      <c r="C2726" s="6" t="s">
        <v>16776</v>
      </c>
      <c r="D2726" s="6">
        <v>6</v>
      </c>
      <c r="E2726" s="6">
        <v>20</v>
      </c>
      <c r="F2726" s="6"/>
      <c r="G2726" s="6">
        <v>10</v>
      </c>
      <c r="H2726" s="6"/>
      <c r="I2726" s="6"/>
      <c r="J2726" s="6"/>
      <c r="K2726" s="6"/>
      <c r="L2726" s="6"/>
      <c r="M2726" s="6"/>
      <c r="N2726" s="6" t="e">
        <f>VLOOKUP(A2726,web_archive!D:AB,18,FALSE)</f>
        <v>#N/A</v>
      </c>
      <c r="O2726" s="6"/>
      <c r="P2726" s="6">
        <v>16</v>
      </c>
      <c r="Q2726" s="6"/>
      <c r="R2726" s="6"/>
      <c r="S2726" s="6"/>
      <c r="T2726" s="6"/>
      <c r="U2726" s="6" t="s">
        <v>16450</v>
      </c>
      <c r="V2726" s="6" t="s">
        <v>16451</v>
      </c>
      <c r="W2726" s="6" t="s">
        <v>12675</v>
      </c>
      <c r="X2726" s="6" t="s">
        <v>14913</v>
      </c>
      <c r="Y2726" s="6" t="s">
        <v>16777</v>
      </c>
      <c r="Z2726" s="6" t="s">
        <v>12299</v>
      </c>
      <c r="AA2726" s="6" t="s">
        <v>12299</v>
      </c>
      <c r="AB2726" s="6"/>
      <c r="AC2726" s="6"/>
      <c r="AD2726" s="6"/>
      <c r="AE2726" s="6"/>
    </row>
    <row r="2727" spans="1:31" x14ac:dyDescent="0.3">
      <c r="A2727" s="6">
        <v>4548</v>
      </c>
      <c r="B2727" s="6" t="s">
        <v>16778</v>
      </c>
      <c r="C2727" s="6" t="s">
        <v>16779</v>
      </c>
      <c r="D2727" s="6">
        <v>6</v>
      </c>
      <c r="E2727" s="6">
        <v>20</v>
      </c>
      <c r="F2727" s="6"/>
      <c r="G2727" s="6">
        <v>10</v>
      </c>
      <c r="H2727" s="6"/>
      <c r="I2727" s="6"/>
      <c r="J2727" s="6"/>
      <c r="K2727" s="6"/>
      <c r="L2727" s="6"/>
      <c r="M2727" s="6"/>
      <c r="N2727" s="6" t="e">
        <f>VLOOKUP(A2727,web_archive!D:AB,18,FALSE)</f>
        <v>#N/A</v>
      </c>
      <c r="O2727" s="6"/>
      <c r="P2727" s="6">
        <v>4</v>
      </c>
      <c r="Q2727" s="6"/>
      <c r="R2727" s="6"/>
      <c r="S2727" s="6"/>
      <c r="T2727" s="6"/>
      <c r="U2727" s="6" t="s">
        <v>12919</v>
      </c>
      <c r="V2727" s="6" t="s">
        <v>16395</v>
      </c>
      <c r="W2727" s="6" t="s">
        <v>16456</v>
      </c>
      <c r="X2727" s="6" t="s">
        <v>12703</v>
      </c>
      <c r="Y2727" s="6" t="s">
        <v>12749</v>
      </c>
      <c r="Z2727" s="6" t="s">
        <v>12299</v>
      </c>
      <c r="AA2727" s="6" t="s">
        <v>12299</v>
      </c>
      <c r="AB2727" s="6"/>
      <c r="AC2727" s="6"/>
      <c r="AD2727" s="6"/>
      <c r="AE2727" s="6"/>
    </row>
    <row r="2728" spans="1:31" x14ac:dyDescent="0.3">
      <c r="A2728" s="6">
        <v>4549</v>
      </c>
      <c r="B2728" s="6" t="s">
        <v>16780</v>
      </c>
      <c r="C2728" s="6" t="s">
        <v>16781</v>
      </c>
      <c r="D2728" s="6">
        <v>6</v>
      </c>
      <c r="E2728" s="6">
        <v>20</v>
      </c>
      <c r="F2728" s="6"/>
      <c r="G2728" s="6">
        <v>10</v>
      </c>
      <c r="H2728" s="6"/>
      <c r="I2728" s="6"/>
      <c r="J2728" s="6"/>
      <c r="K2728" s="6"/>
      <c r="L2728" s="6"/>
      <c r="M2728" s="6"/>
      <c r="N2728" s="6" t="e">
        <f>VLOOKUP(A2728,web_archive!D:AB,18,FALSE)</f>
        <v>#N/A</v>
      </c>
      <c r="O2728" s="6"/>
      <c r="P2728" s="6">
        <v>769</v>
      </c>
      <c r="Q2728" s="6"/>
      <c r="R2728" s="6"/>
      <c r="S2728" s="6"/>
      <c r="T2728" s="6"/>
      <c r="U2728" s="6" t="s">
        <v>16235</v>
      </c>
      <c r="V2728" s="6" t="s">
        <v>16782</v>
      </c>
      <c r="W2728" s="6" t="s">
        <v>16783</v>
      </c>
      <c r="X2728" s="6" t="s">
        <v>12368</v>
      </c>
      <c r="Y2728" s="6" t="s">
        <v>12299</v>
      </c>
      <c r="Z2728" s="6" t="s">
        <v>12299</v>
      </c>
      <c r="AA2728" s="6"/>
      <c r="AB2728" s="6"/>
      <c r="AC2728" s="6"/>
      <c r="AD2728" s="6"/>
      <c r="AE2728" s="6"/>
    </row>
    <row r="2729" spans="1:31" x14ac:dyDescent="0.3">
      <c r="A2729" s="6">
        <v>4550</v>
      </c>
      <c r="B2729" s="6" t="s">
        <v>16784</v>
      </c>
      <c r="C2729" s="6" t="s">
        <v>16785</v>
      </c>
      <c r="D2729" s="6">
        <v>6</v>
      </c>
      <c r="E2729" s="6">
        <v>20</v>
      </c>
      <c r="F2729" s="6"/>
      <c r="G2729" s="6">
        <v>10</v>
      </c>
      <c r="H2729" s="6"/>
      <c r="I2729" s="6"/>
      <c r="J2729" s="6"/>
      <c r="K2729" s="6"/>
      <c r="L2729" s="6"/>
      <c r="M2729" s="6"/>
      <c r="N2729" s="6" t="e">
        <f>VLOOKUP(A2729,web_archive!D:AB,18,FALSE)</f>
        <v>#N/A</v>
      </c>
      <c r="O2729" s="6"/>
      <c r="P2729" s="6">
        <v>2</v>
      </c>
      <c r="Q2729" s="6"/>
      <c r="R2729" s="6"/>
      <c r="S2729" s="6"/>
      <c r="T2729" s="6"/>
      <c r="U2729" s="6" t="s">
        <v>16454</v>
      </c>
      <c r="V2729" s="6" t="s">
        <v>16786</v>
      </c>
      <c r="W2729" s="6" t="s">
        <v>16787</v>
      </c>
      <c r="X2729" s="6" t="s">
        <v>16788</v>
      </c>
      <c r="Y2729" s="6" t="s">
        <v>16789</v>
      </c>
      <c r="Z2729" s="6" t="s">
        <v>12992</v>
      </c>
      <c r="AA2729" s="6" t="s">
        <v>16790</v>
      </c>
      <c r="AB2729" s="6">
        <v>1</v>
      </c>
      <c r="AC2729" s="6" t="s">
        <v>13208</v>
      </c>
      <c r="AD2729" s="6" t="s">
        <v>12299</v>
      </c>
      <c r="AE2729" s="6" t="s">
        <v>12299</v>
      </c>
    </row>
    <row r="2730" spans="1:31" x14ac:dyDescent="0.3">
      <c r="A2730" s="6">
        <v>4552</v>
      </c>
      <c r="B2730" s="6" t="s">
        <v>16791</v>
      </c>
      <c r="C2730" s="6" t="s">
        <v>16792</v>
      </c>
      <c r="D2730" s="6">
        <v>6</v>
      </c>
      <c r="E2730" s="6">
        <v>20</v>
      </c>
      <c r="F2730" s="6"/>
      <c r="G2730" s="6">
        <v>10</v>
      </c>
      <c r="H2730" s="6"/>
      <c r="I2730" s="6"/>
      <c r="J2730" s="6"/>
      <c r="K2730" s="6"/>
      <c r="L2730" s="6"/>
      <c r="M2730" s="6"/>
      <c r="N2730" s="6" t="e">
        <f>VLOOKUP(A2730,web_archive!D:AB,18,FALSE)</f>
        <v>#N/A</v>
      </c>
      <c r="O2730" s="6"/>
      <c r="P2730" s="6">
        <v>136</v>
      </c>
      <c r="Q2730" s="6"/>
      <c r="R2730" s="6"/>
      <c r="S2730" s="6"/>
      <c r="T2730" s="6"/>
      <c r="U2730" s="6" t="s">
        <v>13923</v>
      </c>
      <c r="V2730" s="6" t="s">
        <v>12489</v>
      </c>
      <c r="W2730" s="6" t="s">
        <v>12299</v>
      </c>
      <c r="X2730" s="6" t="s">
        <v>12299</v>
      </c>
      <c r="Y2730" s="6"/>
      <c r="Z2730" s="6"/>
      <c r="AA2730" s="6"/>
      <c r="AB2730" s="6"/>
      <c r="AC2730" s="6"/>
      <c r="AD2730" s="6"/>
      <c r="AE2730" s="6"/>
    </row>
    <row r="2731" spans="1:31" x14ac:dyDescent="0.3">
      <c r="A2731" s="6">
        <v>4553</v>
      </c>
      <c r="B2731" s="6" t="s">
        <v>16793</v>
      </c>
      <c r="C2731" s="6" t="s">
        <v>16794</v>
      </c>
      <c r="D2731" s="6">
        <v>6</v>
      </c>
      <c r="E2731" s="6">
        <v>20</v>
      </c>
      <c r="F2731" s="6"/>
      <c r="G2731" s="6">
        <v>10</v>
      </c>
      <c r="H2731" s="6"/>
      <c r="I2731" s="6"/>
      <c r="J2731" s="6"/>
      <c r="K2731" s="6"/>
      <c r="L2731" s="6"/>
      <c r="M2731" s="6"/>
      <c r="N2731" s="6" t="e">
        <f>VLOOKUP(A2731,web_archive!D:AB,18,FALSE)</f>
        <v>#N/A</v>
      </c>
      <c r="O2731" s="6"/>
      <c r="P2731" s="6">
        <v>16</v>
      </c>
      <c r="Q2731" s="6"/>
      <c r="R2731" s="6"/>
      <c r="S2731" s="6"/>
      <c r="T2731" s="6"/>
      <c r="U2731" s="6" t="s">
        <v>13923</v>
      </c>
      <c r="V2731" s="6" t="s">
        <v>12413</v>
      </c>
      <c r="W2731" s="6" t="s">
        <v>12299</v>
      </c>
      <c r="X2731" s="6" t="s">
        <v>12299</v>
      </c>
      <c r="Y2731" s="6"/>
      <c r="Z2731" s="6"/>
      <c r="AA2731" s="6"/>
      <c r="AB2731" s="6"/>
      <c r="AC2731" s="6"/>
      <c r="AD2731" s="6"/>
      <c r="AE2731" s="6"/>
    </row>
    <row r="2732" spans="1:31" x14ac:dyDescent="0.3">
      <c r="A2732" s="6">
        <v>4554</v>
      </c>
      <c r="B2732" s="6" t="s">
        <v>16795</v>
      </c>
      <c r="C2732" s="6" t="s">
        <v>16796</v>
      </c>
      <c r="D2732" s="6">
        <v>6</v>
      </c>
      <c r="E2732" s="6">
        <v>20</v>
      </c>
      <c r="F2732" s="6"/>
      <c r="G2732" s="6">
        <v>10</v>
      </c>
      <c r="H2732" s="6"/>
      <c r="I2732" s="6"/>
      <c r="J2732" s="6"/>
      <c r="K2732" s="6"/>
      <c r="L2732" s="6"/>
      <c r="M2732" s="6"/>
      <c r="N2732" s="6" t="e">
        <f>VLOOKUP(A2732,web_archive!D:AB,18,FALSE)</f>
        <v>#N/A</v>
      </c>
      <c r="O2732" s="6"/>
      <c r="P2732" s="6">
        <v>4</v>
      </c>
      <c r="Q2732" s="6"/>
      <c r="R2732" s="6"/>
      <c r="S2732" s="6"/>
      <c r="T2732" s="6"/>
      <c r="U2732" s="6" t="s">
        <v>13923</v>
      </c>
      <c r="V2732" s="6" t="s">
        <v>12413</v>
      </c>
      <c r="W2732" s="6" t="s">
        <v>12299</v>
      </c>
      <c r="X2732" s="6" t="s">
        <v>12299</v>
      </c>
      <c r="Y2732" s="6"/>
      <c r="Z2732" s="6"/>
      <c r="AA2732" s="6"/>
      <c r="AB2732" s="6"/>
      <c r="AC2732" s="6"/>
      <c r="AD2732" s="6"/>
      <c r="AE2732" s="6"/>
    </row>
    <row r="2733" spans="1:31" x14ac:dyDescent="0.3">
      <c r="A2733" s="6">
        <v>4555</v>
      </c>
      <c r="B2733" s="6" t="s">
        <v>16797</v>
      </c>
      <c r="C2733" s="6" t="s">
        <v>16798</v>
      </c>
      <c r="D2733" s="6">
        <v>6</v>
      </c>
      <c r="E2733" s="6">
        <v>20</v>
      </c>
      <c r="F2733" s="6"/>
      <c r="G2733" s="6">
        <v>10</v>
      </c>
      <c r="H2733" s="6"/>
      <c r="I2733" s="6"/>
      <c r="J2733" s="6"/>
      <c r="K2733" s="6"/>
      <c r="L2733" s="6"/>
      <c r="M2733" s="6"/>
      <c r="N2733" s="6" t="e">
        <f>VLOOKUP(A2733,web_archive!D:AB,18,FALSE)</f>
        <v>#N/A</v>
      </c>
      <c r="O2733" s="6"/>
      <c r="P2733" s="6">
        <v>769</v>
      </c>
      <c r="Q2733" s="6"/>
      <c r="R2733" s="6"/>
      <c r="S2733" s="6"/>
      <c r="T2733" s="6"/>
      <c r="U2733" s="6" t="s">
        <v>13923</v>
      </c>
      <c r="V2733" s="6" t="s">
        <v>12413</v>
      </c>
      <c r="W2733" s="6" t="s">
        <v>12299</v>
      </c>
      <c r="X2733" s="6" t="s">
        <v>12299</v>
      </c>
      <c r="Y2733" s="6"/>
      <c r="Z2733" s="6"/>
      <c r="AA2733" s="6"/>
      <c r="AB2733" s="6"/>
      <c r="AC2733" s="6"/>
      <c r="AD2733" s="6"/>
      <c r="AE2733" s="6"/>
    </row>
    <row r="2734" spans="1:31" x14ac:dyDescent="0.3">
      <c r="A2734" s="6">
        <v>4556</v>
      </c>
      <c r="B2734" s="6" t="s">
        <v>16799</v>
      </c>
      <c r="C2734" s="6" t="s">
        <v>16800</v>
      </c>
      <c r="D2734" s="6">
        <v>6</v>
      </c>
      <c r="E2734" s="6">
        <v>10</v>
      </c>
      <c r="F2734" s="6"/>
      <c r="G2734" s="6">
        <v>10</v>
      </c>
      <c r="H2734" s="6"/>
      <c r="I2734" s="6"/>
      <c r="J2734" s="6"/>
      <c r="K2734" s="6"/>
      <c r="L2734" s="6"/>
      <c r="M2734" s="6"/>
      <c r="N2734" s="6" t="e">
        <f>VLOOKUP(A2734,web_archive!D:AB,18,FALSE)</f>
        <v>#N/A</v>
      </c>
      <c r="O2734" s="6"/>
      <c r="P2734" s="6">
        <v>769</v>
      </c>
      <c r="Q2734" s="6"/>
      <c r="R2734" s="6"/>
      <c r="S2734" s="6"/>
      <c r="T2734" s="6"/>
      <c r="U2734" s="6" t="s">
        <v>13621</v>
      </c>
      <c r="V2734" s="6" t="s">
        <v>16801</v>
      </c>
      <c r="W2734" s="6" t="s">
        <v>16802</v>
      </c>
      <c r="X2734" s="6" t="s">
        <v>12299</v>
      </c>
      <c r="Y2734" s="6" t="s">
        <v>12299</v>
      </c>
      <c r="Z2734" s="6"/>
      <c r="AA2734" s="6"/>
      <c r="AB2734" s="6"/>
      <c r="AC2734" s="6"/>
      <c r="AD2734" s="6"/>
      <c r="AE2734" s="6"/>
    </row>
    <row r="2735" spans="1:31" x14ac:dyDescent="0.3">
      <c r="A2735" s="6">
        <v>4557</v>
      </c>
      <c r="B2735" s="6" t="s">
        <v>16803</v>
      </c>
      <c r="C2735" s="6" t="s">
        <v>16804</v>
      </c>
      <c r="D2735" s="6">
        <v>6</v>
      </c>
      <c r="E2735" s="6">
        <v>10</v>
      </c>
      <c r="F2735" s="6"/>
      <c r="G2735" s="6">
        <v>10</v>
      </c>
      <c r="H2735" s="6"/>
      <c r="I2735" s="6"/>
      <c r="J2735" s="6"/>
      <c r="K2735" s="6"/>
      <c r="L2735" s="6"/>
      <c r="M2735" s="6"/>
      <c r="N2735" s="6" t="e">
        <f>VLOOKUP(A2735,web_archive!D:AB,18,FALSE)</f>
        <v>#N/A</v>
      </c>
      <c r="O2735" s="6"/>
      <c r="P2735" s="6">
        <v>769</v>
      </c>
      <c r="Q2735" s="6"/>
      <c r="R2735" s="6"/>
      <c r="S2735" s="6"/>
      <c r="T2735" s="6"/>
      <c r="U2735" s="6" t="s">
        <v>13621</v>
      </c>
      <c r="V2735" s="6" t="s">
        <v>12464</v>
      </c>
      <c r="W2735" s="6" t="s">
        <v>12299</v>
      </c>
      <c r="X2735" s="6" t="s">
        <v>12299</v>
      </c>
      <c r="Y2735" s="6"/>
      <c r="Z2735" s="6"/>
      <c r="AA2735" s="6"/>
      <c r="AB2735" s="6"/>
      <c r="AC2735" s="6"/>
      <c r="AD2735" s="6"/>
      <c r="AE2735" s="6"/>
    </row>
    <row r="2736" spans="1:31" x14ac:dyDescent="0.3">
      <c r="A2736" s="6">
        <v>4559</v>
      </c>
      <c r="B2736" s="6" t="s">
        <v>16805</v>
      </c>
      <c r="C2736" s="6" t="s">
        <v>16806</v>
      </c>
      <c r="D2736" s="6">
        <v>6</v>
      </c>
      <c r="E2736" s="6">
        <v>20</v>
      </c>
      <c r="F2736" s="6"/>
      <c r="G2736" s="6">
        <v>100</v>
      </c>
      <c r="H2736" s="6"/>
      <c r="I2736" s="6"/>
      <c r="J2736" s="6"/>
      <c r="K2736" s="6"/>
      <c r="L2736" s="6"/>
      <c r="M2736" s="6"/>
      <c r="N2736" s="6" t="e">
        <f>VLOOKUP(A2736,web_archive!D:AB,18,FALSE)</f>
        <v>#N/A</v>
      </c>
      <c r="O2736" s="6"/>
      <c r="P2736" s="6">
        <v>64</v>
      </c>
      <c r="Q2736" s="6"/>
      <c r="R2736" s="6"/>
      <c r="S2736" s="6"/>
      <c r="T2736" s="6"/>
      <c r="U2736" s="6" t="s">
        <v>12752</v>
      </c>
      <c r="V2736" s="6" t="s">
        <v>15422</v>
      </c>
      <c r="W2736" s="6" t="s">
        <v>12764</v>
      </c>
      <c r="X2736" s="6" t="s">
        <v>12299</v>
      </c>
      <c r="Y2736" s="6" t="s">
        <v>12299</v>
      </c>
      <c r="Z2736" s="6"/>
      <c r="AA2736" s="6"/>
      <c r="AB2736" s="6"/>
      <c r="AC2736" s="6"/>
      <c r="AD2736" s="6"/>
      <c r="AE2736" s="6"/>
    </row>
    <row r="2737" spans="1:30" x14ac:dyDescent="0.3">
      <c r="A2737" s="6">
        <v>4560</v>
      </c>
      <c r="B2737" s="6" t="s">
        <v>16807</v>
      </c>
      <c r="C2737" s="6" t="s">
        <v>16808</v>
      </c>
      <c r="D2737" s="6">
        <v>6</v>
      </c>
      <c r="E2737" s="6">
        <v>20</v>
      </c>
      <c r="F2737" s="6"/>
      <c r="G2737" s="6">
        <v>10</v>
      </c>
      <c r="H2737" s="6"/>
      <c r="I2737" s="6"/>
      <c r="J2737" s="6"/>
      <c r="K2737" s="6"/>
      <c r="L2737" s="6"/>
      <c r="M2737" s="6"/>
      <c r="N2737" s="6" t="e">
        <f>VLOOKUP(A2737,web_archive!D:AB,18,FALSE)</f>
        <v>#N/A</v>
      </c>
      <c r="O2737" s="6"/>
      <c r="P2737" s="6">
        <v>16</v>
      </c>
      <c r="Q2737" s="6"/>
      <c r="R2737" s="6"/>
      <c r="S2737" s="6"/>
      <c r="T2737" s="6"/>
      <c r="U2737" s="6" t="s">
        <v>16809</v>
      </c>
      <c r="V2737" s="6" t="s">
        <v>15373</v>
      </c>
      <c r="W2737" s="6" t="s">
        <v>16810</v>
      </c>
      <c r="X2737" s="6" t="s">
        <v>12299</v>
      </c>
      <c r="Y2737" s="6" t="s">
        <v>12299</v>
      </c>
      <c r="Z2737" s="6"/>
      <c r="AA2737" s="6"/>
      <c r="AB2737" s="6"/>
      <c r="AC2737" s="6"/>
      <c r="AD2737" s="6"/>
    </row>
    <row r="2738" spans="1:30" x14ac:dyDescent="0.3">
      <c r="A2738" s="6">
        <v>4561</v>
      </c>
      <c r="B2738" s="6" t="s">
        <v>16811</v>
      </c>
      <c r="C2738" s="6" t="s">
        <v>16812</v>
      </c>
      <c r="D2738" s="6">
        <v>6</v>
      </c>
      <c r="E2738" s="6">
        <v>20</v>
      </c>
      <c r="F2738" s="6"/>
      <c r="G2738" s="6">
        <v>10</v>
      </c>
      <c r="H2738" s="6"/>
      <c r="I2738" s="6"/>
      <c r="J2738" s="6"/>
      <c r="K2738" s="6"/>
      <c r="L2738" s="6"/>
      <c r="M2738" s="6"/>
      <c r="N2738" s="6" t="e">
        <f>VLOOKUP(A2738,web_archive!D:AB,18,FALSE)</f>
        <v>#N/A</v>
      </c>
      <c r="O2738" s="6"/>
      <c r="P2738" s="6">
        <v>16</v>
      </c>
      <c r="Q2738" s="6"/>
      <c r="R2738" s="6"/>
      <c r="S2738" s="6"/>
      <c r="T2738" s="6"/>
      <c r="U2738" s="6" t="s">
        <v>13512</v>
      </c>
      <c r="V2738" s="6" t="s">
        <v>16813</v>
      </c>
      <c r="W2738" s="6" t="s">
        <v>16401</v>
      </c>
      <c r="X2738" s="6">
        <v>5</v>
      </c>
      <c r="Y2738" s="6">
        <v>70</v>
      </c>
      <c r="Z2738" s="6" t="s">
        <v>13686</v>
      </c>
      <c r="AA2738" s="6" t="s">
        <v>12298</v>
      </c>
      <c r="AB2738" s="6" t="s">
        <v>12299</v>
      </c>
      <c r="AC2738" s="6" t="s">
        <v>12299</v>
      </c>
      <c r="AD2738" s="6"/>
    </row>
    <row r="2739" spans="1:30" x14ac:dyDescent="0.3">
      <c r="A2739" s="6">
        <v>4562</v>
      </c>
      <c r="B2739" s="6" t="s">
        <v>16814</v>
      </c>
      <c r="C2739" s="6" t="s">
        <v>16815</v>
      </c>
      <c r="D2739" s="6">
        <v>6</v>
      </c>
      <c r="E2739" s="6">
        <v>20</v>
      </c>
      <c r="F2739" s="6"/>
      <c r="G2739" s="6">
        <v>10</v>
      </c>
      <c r="H2739" s="6"/>
      <c r="I2739" s="6"/>
      <c r="J2739" s="6"/>
      <c r="K2739" s="6"/>
      <c r="L2739" s="6"/>
      <c r="M2739" s="6"/>
      <c r="N2739" s="6" t="e">
        <f>VLOOKUP(A2739,web_archive!D:AB,18,FALSE)</f>
        <v>#N/A</v>
      </c>
      <c r="O2739" s="6"/>
      <c r="P2739" s="6">
        <v>16</v>
      </c>
      <c r="Q2739" s="6"/>
      <c r="R2739" s="6"/>
      <c r="S2739" s="6"/>
      <c r="T2739" s="6"/>
      <c r="U2739" s="6" t="s">
        <v>12674</v>
      </c>
      <c r="V2739" s="6" t="s">
        <v>12675</v>
      </c>
      <c r="W2739" s="6" t="s">
        <v>16816</v>
      </c>
      <c r="X2739" s="6" t="s">
        <v>14148</v>
      </c>
      <c r="Y2739" s="6">
        <v>5</v>
      </c>
      <c r="Z2739" s="6">
        <v>70</v>
      </c>
      <c r="AA2739" s="6" t="s">
        <v>12682</v>
      </c>
      <c r="AB2739" s="6" t="s">
        <v>12368</v>
      </c>
      <c r="AC2739" s="6" t="s">
        <v>12299</v>
      </c>
      <c r="AD2739" s="6" t="s">
        <v>12299</v>
      </c>
    </row>
    <row r="2740" spans="1:30" x14ac:dyDescent="0.3">
      <c r="A2740" s="6">
        <v>4563</v>
      </c>
      <c r="B2740" s="6" t="s">
        <v>16817</v>
      </c>
      <c r="C2740" s="6" t="s">
        <v>16818</v>
      </c>
      <c r="D2740" s="6">
        <v>6</v>
      </c>
      <c r="E2740" s="6">
        <v>20</v>
      </c>
      <c r="F2740" s="6"/>
      <c r="G2740" s="6">
        <v>10</v>
      </c>
      <c r="H2740" s="6"/>
      <c r="I2740" s="6"/>
      <c r="J2740" s="6"/>
      <c r="K2740" s="6"/>
      <c r="L2740" s="6"/>
      <c r="M2740" s="6"/>
      <c r="N2740" s="6" t="e">
        <f>VLOOKUP(A2740,web_archive!D:AB,18,FALSE)</f>
        <v>#N/A</v>
      </c>
      <c r="O2740" s="6"/>
      <c r="P2740" s="6">
        <v>16</v>
      </c>
      <c r="Q2740" s="6"/>
      <c r="R2740" s="6"/>
      <c r="S2740" s="6"/>
      <c r="T2740" s="6"/>
      <c r="U2740" s="6" t="s">
        <v>12636</v>
      </c>
      <c r="V2740" s="6" t="s">
        <v>16819</v>
      </c>
      <c r="W2740" s="6" t="s">
        <v>16820</v>
      </c>
      <c r="X2740" s="6">
        <v>5</v>
      </c>
      <c r="Y2740" s="6">
        <v>70</v>
      </c>
      <c r="Z2740" s="6" t="s">
        <v>12682</v>
      </c>
      <c r="AA2740" s="6" t="s">
        <v>12368</v>
      </c>
      <c r="AB2740" s="6" t="s">
        <v>12299</v>
      </c>
      <c r="AC2740" s="6" t="s">
        <v>12299</v>
      </c>
      <c r="AD2740" s="6"/>
    </row>
    <row r="2741" spans="1:30" x14ac:dyDescent="0.3">
      <c r="A2741" s="6">
        <v>4564</v>
      </c>
      <c r="B2741" s="6" t="s">
        <v>16821</v>
      </c>
      <c r="C2741" s="6" t="s">
        <v>16822</v>
      </c>
      <c r="D2741" s="6">
        <v>6</v>
      </c>
      <c r="E2741" s="6">
        <v>20</v>
      </c>
      <c r="F2741" s="6"/>
      <c r="G2741" s="6">
        <v>10</v>
      </c>
      <c r="H2741" s="6"/>
      <c r="I2741" s="6"/>
      <c r="J2741" s="6"/>
      <c r="K2741" s="6"/>
      <c r="L2741" s="6"/>
      <c r="M2741" s="6"/>
      <c r="N2741" s="6" t="e">
        <f>VLOOKUP(A2741,web_archive!D:AB,18,FALSE)</f>
        <v>#N/A</v>
      </c>
      <c r="O2741" s="6"/>
      <c r="P2741" s="6">
        <v>16</v>
      </c>
      <c r="Q2741" s="6"/>
      <c r="R2741" s="6"/>
      <c r="S2741" s="6"/>
      <c r="T2741" s="6"/>
      <c r="U2741" s="6" t="s">
        <v>12892</v>
      </c>
      <c r="V2741" s="6" t="s">
        <v>16823</v>
      </c>
      <c r="W2741" s="6" t="s">
        <v>12893</v>
      </c>
      <c r="X2741" s="6">
        <v>1</v>
      </c>
      <c r="Y2741" s="6">
        <v>70</v>
      </c>
      <c r="Z2741" s="6" t="s">
        <v>12682</v>
      </c>
      <c r="AA2741" s="6" t="s">
        <v>12368</v>
      </c>
      <c r="AB2741" s="6" t="s">
        <v>12299</v>
      </c>
      <c r="AC2741" s="6" t="s">
        <v>12299</v>
      </c>
      <c r="AD2741" s="6"/>
    </row>
    <row r="2742" spans="1:30" x14ac:dyDescent="0.3">
      <c r="A2742" s="6">
        <v>4565</v>
      </c>
      <c r="B2742" s="6" t="s">
        <v>16824</v>
      </c>
      <c r="C2742" s="6" t="s">
        <v>16825</v>
      </c>
      <c r="D2742" s="6">
        <v>6</v>
      </c>
      <c r="E2742" s="6">
        <v>20</v>
      </c>
      <c r="F2742" s="6"/>
      <c r="G2742" s="6">
        <v>10</v>
      </c>
      <c r="H2742" s="6"/>
      <c r="I2742" s="6"/>
      <c r="J2742" s="6"/>
      <c r="K2742" s="6"/>
      <c r="L2742" s="6"/>
      <c r="M2742" s="6"/>
      <c r="N2742" s="6" t="e">
        <f>VLOOKUP(A2742,web_archive!D:AB,18,FALSE)</f>
        <v>#N/A</v>
      </c>
      <c r="O2742" s="6"/>
      <c r="P2742" s="6">
        <v>16</v>
      </c>
      <c r="Q2742" s="6"/>
      <c r="R2742" s="6"/>
      <c r="S2742" s="6"/>
      <c r="T2742" s="6"/>
      <c r="U2742" s="6" t="s">
        <v>12807</v>
      </c>
      <c r="V2742" s="6" t="s">
        <v>16826</v>
      </c>
      <c r="W2742" s="6" t="s">
        <v>16411</v>
      </c>
      <c r="X2742" s="6">
        <v>10</v>
      </c>
      <c r="Y2742" s="6">
        <v>70</v>
      </c>
      <c r="Z2742" s="6" t="s">
        <v>12682</v>
      </c>
      <c r="AA2742" s="6" t="s">
        <v>12298</v>
      </c>
      <c r="AB2742" s="6" t="s">
        <v>12299</v>
      </c>
      <c r="AC2742" s="6" t="s">
        <v>12299</v>
      </c>
      <c r="AD2742" s="6"/>
    </row>
    <row r="2743" spans="1:30" x14ac:dyDescent="0.3">
      <c r="A2743" s="6">
        <v>4566</v>
      </c>
      <c r="B2743" s="6" t="s">
        <v>16827</v>
      </c>
      <c r="C2743" s="6" t="s">
        <v>16828</v>
      </c>
      <c r="D2743" s="6">
        <v>6</v>
      </c>
      <c r="E2743" s="6">
        <v>20</v>
      </c>
      <c r="F2743" s="6"/>
      <c r="G2743" s="6">
        <v>10</v>
      </c>
      <c r="H2743" s="6"/>
      <c r="I2743" s="6"/>
      <c r="J2743" s="6"/>
      <c r="K2743" s="6"/>
      <c r="L2743" s="6"/>
      <c r="M2743" s="6"/>
      <c r="N2743" s="6" t="e">
        <f>VLOOKUP(A2743,web_archive!D:AB,18,FALSE)</f>
        <v>#N/A</v>
      </c>
      <c r="O2743" s="6"/>
      <c r="P2743" s="6">
        <v>16</v>
      </c>
      <c r="Q2743" s="6"/>
      <c r="R2743" s="6"/>
      <c r="S2743" s="6"/>
      <c r="T2743" s="6"/>
      <c r="U2743" s="6" t="s">
        <v>16829</v>
      </c>
      <c r="V2743" s="6" t="s">
        <v>15373</v>
      </c>
      <c r="W2743" s="6" t="s">
        <v>16810</v>
      </c>
      <c r="X2743" s="6" t="s">
        <v>12299</v>
      </c>
      <c r="Y2743" s="6" t="s">
        <v>12299</v>
      </c>
      <c r="Z2743" s="6"/>
      <c r="AA2743" s="6"/>
      <c r="AB2743" s="6"/>
      <c r="AC2743" s="6"/>
      <c r="AD2743" s="6"/>
    </row>
    <row r="2744" spans="1:30" x14ac:dyDescent="0.3">
      <c r="A2744" s="6">
        <v>4567</v>
      </c>
      <c r="B2744" s="6" t="s">
        <v>16830</v>
      </c>
      <c r="C2744" s="6" t="s">
        <v>16831</v>
      </c>
      <c r="D2744" s="6">
        <v>6</v>
      </c>
      <c r="E2744" s="6">
        <v>20</v>
      </c>
      <c r="F2744" s="6"/>
      <c r="G2744" s="6">
        <v>10</v>
      </c>
      <c r="H2744" s="6"/>
      <c r="I2744" s="6"/>
      <c r="J2744" s="6"/>
      <c r="K2744" s="6"/>
      <c r="L2744" s="6"/>
      <c r="M2744" s="6"/>
      <c r="N2744" s="6" t="e">
        <f>VLOOKUP(A2744,web_archive!D:AB,18,FALSE)</f>
        <v>#N/A</v>
      </c>
      <c r="O2744" s="6"/>
      <c r="P2744" s="6">
        <v>4</v>
      </c>
      <c r="Q2744" s="6"/>
      <c r="R2744" s="6"/>
      <c r="S2744" s="6"/>
      <c r="T2744" s="6"/>
      <c r="U2744" s="6" t="s">
        <v>12640</v>
      </c>
      <c r="V2744" s="6" t="s">
        <v>16832</v>
      </c>
      <c r="W2744" s="6" t="s">
        <v>16214</v>
      </c>
      <c r="X2744" s="6" t="s">
        <v>16833</v>
      </c>
      <c r="Y2744" s="6" t="s">
        <v>12299</v>
      </c>
      <c r="Z2744" s="6" t="s">
        <v>12299</v>
      </c>
      <c r="AA2744" s="6"/>
      <c r="AB2744" s="6"/>
      <c r="AC2744" s="6"/>
      <c r="AD2744" s="6"/>
    </row>
    <row r="2745" spans="1:30" x14ac:dyDescent="0.3">
      <c r="A2745" s="6">
        <v>4568</v>
      </c>
      <c r="B2745" s="6" t="s">
        <v>16834</v>
      </c>
      <c r="C2745" s="6" t="s">
        <v>16835</v>
      </c>
      <c r="D2745" s="6">
        <v>6</v>
      </c>
      <c r="E2745" s="6">
        <v>20</v>
      </c>
      <c r="F2745" s="6"/>
      <c r="G2745" s="6">
        <v>10</v>
      </c>
      <c r="H2745" s="6"/>
      <c r="I2745" s="6"/>
      <c r="J2745" s="6"/>
      <c r="K2745" s="6"/>
      <c r="L2745" s="6"/>
      <c r="M2745" s="6"/>
      <c r="N2745" s="6" t="e">
        <f>VLOOKUP(A2745,web_archive!D:AB,18,FALSE)</f>
        <v>#N/A</v>
      </c>
      <c r="O2745" s="6"/>
      <c r="P2745" s="6">
        <v>4</v>
      </c>
      <c r="Q2745" s="6"/>
      <c r="R2745" s="6"/>
      <c r="S2745" s="6"/>
      <c r="T2745" s="6"/>
      <c r="U2745" s="6" t="s">
        <v>12640</v>
      </c>
      <c r="V2745" s="6" t="s">
        <v>16836</v>
      </c>
      <c r="W2745" s="6" t="s">
        <v>12368</v>
      </c>
      <c r="X2745" s="6" t="s">
        <v>12299</v>
      </c>
      <c r="Y2745" s="6" t="s">
        <v>12299</v>
      </c>
      <c r="Z2745" s="6"/>
      <c r="AA2745" s="6"/>
      <c r="AB2745" s="6"/>
      <c r="AC2745" s="6"/>
      <c r="AD2745" s="6"/>
    </row>
    <row r="2746" spans="1:30" x14ac:dyDescent="0.3">
      <c r="A2746" s="6">
        <v>4569</v>
      </c>
      <c r="B2746" s="6" t="s">
        <v>16837</v>
      </c>
      <c r="C2746" s="6" t="s">
        <v>16838</v>
      </c>
      <c r="D2746" s="6">
        <v>6</v>
      </c>
      <c r="E2746" s="6">
        <v>20</v>
      </c>
      <c r="F2746" s="6"/>
      <c r="G2746" s="6">
        <v>10</v>
      </c>
      <c r="H2746" s="6"/>
      <c r="I2746" s="6"/>
      <c r="J2746" s="6"/>
      <c r="K2746" s="6"/>
      <c r="L2746" s="6"/>
      <c r="M2746" s="6"/>
      <c r="N2746" s="6" t="e">
        <f>VLOOKUP(A2746,web_archive!D:AB,18,FALSE)</f>
        <v>#N/A</v>
      </c>
      <c r="O2746" s="6"/>
      <c r="P2746" s="6">
        <v>4</v>
      </c>
      <c r="Q2746" s="6"/>
      <c r="R2746" s="6"/>
      <c r="S2746" s="6"/>
      <c r="T2746" s="6"/>
      <c r="U2746" s="6" t="s">
        <v>12640</v>
      </c>
      <c r="V2746" s="6" t="s">
        <v>16839</v>
      </c>
      <c r="W2746" s="6" t="s">
        <v>12600</v>
      </c>
      <c r="X2746" s="6" t="s">
        <v>12299</v>
      </c>
      <c r="Y2746" s="6" t="s">
        <v>12299</v>
      </c>
      <c r="Z2746" s="6"/>
      <c r="AA2746" s="6"/>
      <c r="AB2746" s="6"/>
      <c r="AC2746" s="6"/>
      <c r="AD2746" s="6"/>
    </row>
    <row r="2747" spans="1:30" x14ac:dyDescent="0.3">
      <c r="A2747" s="6">
        <v>4570</v>
      </c>
      <c r="B2747" s="6" t="s">
        <v>16840</v>
      </c>
      <c r="C2747" s="6" t="s">
        <v>16841</v>
      </c>
      <c r="D2747" s="6">
        <v>6</v>
      </c>
      <c r="E2747" s="6">
        <v>20</v>
      </c>
      <c r="F2747" s="6"/>
      <c r="G2747" s="6">
        <v>10</v>
      </c>
      <c r="H2747" s="6"/>
      <c r="I2747" s="6"/>
      <c r="J2747" s="6"/>
      <c r="K2747" s="6"/>
      <c r="L2747" s="6"/>
      <c r="M2747" s="6"/>
      <c r="N2747" s="6" t="e">
        <f>VLOOKUP(A2747,web_archive!D:AB,18,FALSE)</f>
        <v>#N/A</v>
      </c>
      <c r="O2747" s="6"/>
      <c r="P2747" s="6">
        <v>4</v>
      </c>
      <c r="Q2747" s="6"/>
      <c r="R2747" s="6"/>
      <c r="S2747" s="6"/>
      <c r="T2747" s="6"/>
      <c r="U2747" s="6" t="s">
        <v>12640</v>
      </c>
      <c r="V2747" s="6" t="s">
        <v>16842</v>
      </c>
      <c r="W2747" s="6" t="s">
        <v>16843</v>
      </c>
      <c r="X2747" s="6" t="s">
        <v>13911</v>
      </c>
      <c r="Y2747" s="6" t="s">
        <v>12299</v>
      </c>
      <c r="Z2747" s="6" t="s">
        <v>12299</v>
      </c>
      <c r="AA2747" s="6"/>
      <c r="AB2747" s="6"/>
      <c r="AC2747" s="6"/>
      <c r="AD2747" s="6"/>
    </row>
    <row r="2748" spans="1:30" x14ac:dyDescent="0.3">
      <c r="A2748" s="6">
        <v>4571</v>
      </c>
      <c r="B2748" s="6" t="s">
        <v>16844</v>
      </c>
      <c r="C2748" s="6" t="s">
        <v>16845</v>
      </c>
      <c r="D2748" s="6">
        <v>6</v>
      </c>
      <c r="E2748" s="6">
        <v>20</v>
      </c>
      <c r="F2748" s="6"/>
      <c r="G2748" s="6">
        <v>10</v>
      </c>
      <c r="H2748" s="6"/>
      <c r="I2748" s="6"/>
      <c r="J2748" s="6"/>
      <c r="K2748" s="6"/>
      <c r="L2748" s="6"/>
      <c r="M2748" s="6"/>
      <c r="N2748" s="6" t="e">
        <f>VLOOKUP(A2748,web_archive!D:AB,18,FALSE)</f>
        <v>#N/A</v>
      </c>
      <c r="O2748" s="6"/>
      <c r="P2748" s="6">
        <v>4</v>
      </c>
      <c r="Q2748" s="6"/>
      <c r="R2748" s="6"/>
      <c r="S2748" s="6"/>
      <c r="T2748" s="6"/>
      <c r="U2748" s="6" t="s">
        <v>12640</v>
      </c>
      <c r="V2748" s="6" t="s">
        <v>16846</v>
      </c>
      <c r="W2748" s="6" t="s">
        <v>12368</v>
      </c>
      <c r="X2748" s="6" t="s">
        <v>12299</v>
      </c>
      <c r="Y2748" s="6" t="s">
        <v>12299</v>
      </c>
      <c r="Z2748" s="6"/>
      <c r="AA2748" s="6"/>
      <c r="AB2748" s="6"/>
      <c r="AC2748" s="6"/>
      <c r="AD2748" s="6"/>
    </row>
    <row r="2749" spans="1:30" x14ac:dyDescent="0.3">
      <c r="A2749" s="6">
        <v>4572</v>
      </c>
      <c r="B2749" s="6" t="s">
        <v>16847</v>
      </c>
      <c r="C2749" s="6" t="s">
        <v>16848</v>
      </c>
      <c r="D2749" s="6">
        <v>6</v>
      </c>
      <c r="E2749" s="6">
        <v>20</v>
      </c>
      <c r="F2749" s="6"/>
      <c r="G2749" s="6">
        <v>10</v>
      </c>
      <c r="H2749" s="6"/>
      <c r="I2749" s="6"/>
      <c r="J2749" s="6"/>
      <c r="K2749" s="6"/>
      <c r="L2749" s="6"/>
      <c r="M2749" s="6"/>
      <c r="N2749" s="6" t="e">
        <f>VLOOKUP(A2749,web_archive!D:AB,18,FALSE)</f>
        <v>#N/A</v>
      </c>
      <c r="O2749" s="6"/>
      <c r="P2749" s="6">
        <v>4</v>
      </c>
      <c r="Q2749" s="6"/>
      <c r="R2749" s="6"/>
      <c r="S2749" s="6"/>
      <c r="T2749" s="6"/>
      <c r="U2749" s="6" t="s">
        <v>12640</v>
      </c>
      <c r="V2749" s="6" t="s">
        <v>16849</v>
      </c>
      <c r="W2749" s="6" t="s">
        <v>12404</v>
      </c>
      <c r="X2749" s="6" t="s">
        <v>12299</v>
      </c>
      <c r="Y2749" s="6" t="s">
        <v>12299</v>
      </c>
      <c r="Z2749" s="6"/>
      <c r="AA2749" s="6"/>
      <c r="AB2749" s="6"/>
      <c r="AC2749" s="6"/>
      <c r="AD2749" s="6"/>
    </row>
    <row r="2750" spans="1:30" x14ac:dyDescent="0.3">
      <c r="A2750" s="6">
        <v>4573</v>
      </c>
      <c r="B2750" s="6" t="s">
        <v>16850</v>
      </c>
      <c r="C2750" s="6" t="s">
        <v>16851</v>
      </c>
      <c r="D2750" s="6">
        <v>6</v>
      </c>
      <c r="E2750" s="6">
        <v>20</v>
      </c>
      <c r="F2750" s="6"/>
      <c r="G2750" s="6">
        <v>10</v>
      </c>
      <c r="H2750" s="6"/>
      <c r="I2750" s="6"/>
      <c r="J2750" s="6"/>
      <c r="K2750" s="6"/>
      <c r="L2750" s="6"/>
      <c r="M2750" s="6"/>
      <c r="N2750" s="6" t="e">
        <f>VLOOKUP(A2750,web_archive!D:AB,18,FALSE)</f>
        <v>#N/A</v>
      </c>
      <c r="O2750" s="6"/>
      <c r="P2750" s="6">
        <v>4</v>
      </c>
      <c r="Q2750" s="6"/>
      <c r="R2750" s="6"/>
      <c r="S2750" s="6"/>
      <c r="T2750" s="6"/>
      <c r="U2750" s="6" t="s">
        <v>12640</v>
      </c>
      <c r="V2750" s="6" t="s">
        <v>16852</v>
      </c>
      <c r="W2750" s="6" t="s">
        <v>16214</v>
      </c>
      <c r="X2750" s="6" t="s">
        <v>16833</v>
      </c>
      <c r="Y2750" s="6" t="s">
        <v>12299</v>
      </c>
      <c r="Z2750" s="6" t="s">
        <v>12299</v>
      </c>
      <c r="AA2750" s="6"/>
      <c r="AB2750" s="6"/>
      <c r="AC2750" s="6"/>
      <c r="AD2750" s="6"/>
    </row>
    <row r="2751" spans="1:30" x14ac:dyDescent="0.3">
      <c r="A2751" s="6">
        <v>4574</v>
      </c>
      <c r="B2751" s="6" t="s">
        <v>16853</v>
      </c>
      <c r="C2751" s="6" t="s">
        <v>16854</v>
      </c>
      <c r="D2751" s="6">
        <v>6</v>
      </c>
      <c r="E2751" s="6">
        <v>20</v>
      </c>
      <c r="F2751" s="6"/>
      <c r="G2751" s="6">
        <v>10</v>
      </c>
      <c r="H2751" s="6"/>
      <c r="I2751" s="6"/>
      <c r="J2751" s="6"/>
      <c r="K2751" s="6"/>
      <c r="L2751" s="6"/>
      <c r="M2751" s="6"/>
      <c r="N2751" s="6" t="e">
        <f>VLOOKUP(A2751,web_archive!D:AB,18,FALSE)</f>
        <v>#N/A</v>
      </c>
      <c r="O2751" s="6"/>
      <c r="P2751" s="6">
        <v>2</v>
      </c>
      <c r="Q2751" s="6"/>
      <c r="R2751" s="6"/>
      <c r="S2751" s="6"/>
      <c r="T2751" s="6"/>
      <c r="U2751" s="6" t="s">
        <v>16452</v>
      </c>
      <c r="V2751" s="6" t="s">
        <v>16855</v>
      </c>
      <c r="W2751" s="6" t="s">
        <v>13208</v>
      </c>
      <c r="X2751" s="6" t="s">
        <v>12299</v>
      </c>
      <c r="Y2751" s="6" t="s">
        <v>12299</v>
      </c>
      <c r="Z2751" s="6"/>
      <c r="AA2751" s="6"/>
      <c r="AB2751" s="6"/>
      <c r="AC2751" s="6"/>
      <c r="AD2751" s="6"/>
    </row>
    <row r="2752" spans="1:30" x14ac:dyDescent="0.3">
      <c r="A2752" s="6">
        <v>4575</v>
      </c>
      <c r="B2752" s="6" t="s">
        <v>16856</v>
      </c>
      <c r="C2752" s="6" t="s">
        <v>16857</v>
      </c>
      <c r="D2752" s="6">
        <v>6</v>
      </c>
      <c r="E2752" s="6">
        <v>20</v>
      </c>
      <c r="F2752" s="6"/>
      <c r="G2752" s="6">
        <v>10</v>
      </c>
      <c r="H2752" s="6"/>
      <c r="I2752" s="6"/>
      <c r="J2752" s="6"/>
      <c r="K2752" s="6"/>
      <c r="L2752" s="6"/>
      <c r="M2752" s="6"/>
      <c r="N2752" s="6" t="e">
        <f>VLOOKUP(A2752,web_archive!D:AB,18,FALSE)</f>
        <v>#N/A</v>
      </c>
      <c r="O2752" s="6"/>
      <c r="P2752" s="6">
        <v>2</v>
      </c>
      <c r="Q2752" s="6"/>
      <c r="R2752" s="6"/>
      <c r="S2752" s="6"/>
      <c r="T2752" s="6"/>
      <c r="U2752" s="6" t="s">
        <v>13138</v>
      </c>
      <c r="V2752" s="6" t="s">
        <v>16520</v>
      </c>
      <c r="W2752" s="6" t="s">
        <v>16858</v>
      </c>
      <c r="X2752" s="6" t="s">
        <v>16522</v>
      </c>
      <c r="Y2752" s="6" t="s">
        <v>16523</v>
      </c>
      <c r="Z2752" s="6" t="s">
        <v>12299</v>
      </c>
      <c r="AA2752" s="6" t="s">
        <v>12299</v>
      </c>
      <c r="AB2752" s="6"/>
      <c r="AC2752" s="6"/>
      <c r="AD2752" s="6"/>
    </row>
    <row r="2753" spans="1:39" x14ac:dyDescent="0.3">
      <c r="A2753" s="6">
        <v>4576</v>
      </c>
      <c r="B2753" s="6" t="s">
        <v>16859</v>
      </c>
      <c r="C2753" s="6" t="s">
        <v>16860</v>
      </c>
      <c r="D2753" s="6">
        <v>6</v>
      </c>
      <c r="E2753" s="6">
        <v>20</v>
      </c>
      <c r="F2753" s="6"/>
      <c r="G2753" s="6">
        <v>10</v>
      </c>
      <c r="H2753" s="6"/>
      <c r="I2753" s="6"/>
      <c r="J2753" s="6"/>
      <c r="K2753" s="6"/>
      <c r="L2753" s="6"/>
      <c r="M2753" s="6"/>
      <c r="N2753" s="6" t="e">
        <f>VLOOKUP(A2753,web_archive!D:AB,18,FALSE)</f>
        <v>#N/A</v>
      </c>
      <c r="O2753" s="6"/>
      <c r="P2753" s="6">
        <v>4</v>
      </c>
      <c r="Q2753" s="6"/>
      <c r="R2753" s="6"/>
      <c r="S2753" s="6"/>
      <c r="T2753" s="6"/>
      <c r="U2753" s="6" t="s">
        <v>16492</v>
      </c>
      <c r="V2753" s="6" t="s">
        <v>12824</v>
      </c>
      <c r="W2753" s="6" t="s">
        <v>16861</v>
      </c>
      <c r="X2753" s="6" t="s">
        <v>12588</v>
      </c>
      <c r="Y2753" s="6" t="s">
        <v>16225</v>
      </c>
      <c r="Z2753" s="6" t="s">
        <v>14532</v>
      </c>
      <c r="AA2753" s="6" t="s">
        <v>16195</v>
      </c>
      <c r="AB2753" s="6" t="s">
        <v>12299</v>
      </c>
      <c r="AC2753" s="6" t="s">
        <v>12299</v>
      </c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</row>
    <row r="2754" spans="1:39" x14ac:dyDescent="0.3">
      <c r="A2754" s="6">
        <v>4577</v>
      </c>
      <c r="B2754" s="6" t="s">
        <v>16862</v>
      </c>
      <c r="C2754" s="6" t="s">
        <v>16863</v>
      </c>
      <c r="D2754" s="6">
        <v>6</v>
      </c>
      <c r="E2754" s="6">
        <v>20</v>
      </c>
      <c r="F2754" s="6"/>
      <c r="G2754" s="6">
        <v>10</v>
      </c>
      <c r="H2754" s="6"/>
      <c r="I2754" s="6"/>
      <c r="J2754" s="6"/>
      <c r="K2754" s="6"/>
      <c r="L2754" s="6"/>
      <c r="M2754" s="6"/>
      <c r="N2754" s="6" t="e">
        <f>VLOOKUP(A2754,web_archive!D:AB,18,FALSE)</f>
        <v>#N/A</v>
      </c>
      <c r="O2754" s="6"/>
      <c r="P2754" s="6">
        <v>136</v>
      </c>
      <c r="Q2754" s="6"/>
      <c r="R2754" s="6"/>
      <c r="S2754" s="6"/>
      <c r="T2754" s="6"/>
      <c r="U2754" s="6" t="s">
        <v>16492</v>
      </c>
      <c r="V2754" s="6" t="s">
        <v>12824</v>
      </c>
      <c r="W2754" s="6" t="s">
        <v>16864</v>
      </c>
      <c r="X2754" s="6" t="s">
        <v>12588</v>
      </c>
      <c r="Y2754" s="6" t="s">
        <v>12483</v>
      </c>
      <c r="Z2754" s="6" t="s">
        <v>12299</v>
      </c>
      <c r="AA2754" s="6" t="s">
        <v>12299</v>
      </c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</row>
    <row r="2755" spans="1:39" x14ac:dyDescent="0.3">
      <c r="A2755" s="6">
        <v>4578</v>
      </c>
      <c r="B2755" s="6" t="s">
        <v>16865</v>
      </c>
      <c r="C2755" s="6" t="s">
        <v>16866</v>
      </c>
      <c r="D2755" s="6">
        <v>6</v>
      </c>
      <c r="E2755" s="6">
        <v>20</v>
      </c>
      <c r="F2755" s="6"/>
      <c r="G2755" s="6">
        <v>10</v>
      </c>
      <c r="H2755" s="6"/>
      <c r="I2755" s="6"/>
      <c r="J2755" s="6"/>
      <c r="K2755" s="6"/>
      <c r="L2755" s="6"/>
      <c r="M2755" s="6"/>
      <c r="N2755" s="6" t="e">
        <f>VLOOKUP(A2755,web_archive!D:AB,18,FALSE)</f>
        <v>#N/A</v>
      </c>
      <c r="O2755" s="6"/>
      <c r="P2755" s="6">
        <v>2</v>
      </c>
      <c r="Q2755" s="6"/>
      <c r="R2755" s="6"/>
      <c r="S2755" s="6"/>
      <c r="T2755" s="6"/>
      <c r="U2755" s="6" t="s">
        <v>15355</v>
      </c>
      <c r="V2755" s="6" t="s">
        <v>16160</v>
      </c>
      <c r="W2755" s="6" t="s">
        <v>13898</v>
      </c>
      <c r="X2755" s="6" t="s">
        <v>12657</v>
      </c>
      <c r="Y2755" s="6" t="s">
        <v>12551</v>
      </c>
      <c r="Z2755" s="6" t="s">
        <v>12489</v>
      </c>
      <c r="AA2755" s="6" t="s">
        <v>12299</v>
      </c>
      <c r="AB2755" s="6" t="s">
        <v>12299</v>
      </c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</row>
    <row r="2756" spans="1:39" x14ac:dyDescent="0.3">
      <c r="A2756" s="6">
        <v>4579</v>
      </c>
      <c r="B2756" s="6" t="s">
        <v>16867</v>
      </c>
      <c r="C2756" s="6" t="s">
        <v>16868</v>
      </c>
      <c r="D2756" s="6">
        <v>6</v>
      </c>
      <c r="E2756" s="6">
        <v>20</v>
      </c>
      <c r="F2756" s="6"/>
      <c r="G2756" s="6">
        <v>10</v>
      </c>
      <c r="H2756" s="6"/>
      <c r="I2756" s="6"/>
      <c r="J2756" s="6"/>
      <c r="K2756" s="6"/>
      <c r="L2756" s="6"/>
      <c r="M2756" s="6"/>
      <c r="N2756" s="6" t="e">
        <f>VLOOKUP(A2756,web_archive!D:AB,18,FALSE)</f>
        <v>#N/A</v>
      </c>
      <c r="O2756" s="6"/>
      <c r="P2756" s="6">
        <v>2</v>
      </c>
      <c r="Q2756" s="6"/>
      <c r="R2756" s="6"/>
      <c r="S2756" s="6"/>
      <c r="T2756" s="6"/>
      <c r="U2756" s="6" t="s">
        <v>16454</v>
      </c>
      <c r="V2756" s="6" t="s">
        <v>16869</v>
      </c>
      <c r="W2756" s="6" t="s">
        <v>15905</v>
      </c>
      <c r="X2756" s="6" t="s">
        <v>16870</v>
      </c>
      <c r="Y2756" s="6" t="s">
        <v>16871</v>
      </c>
      <c r="Z2756" s="6" t="s">
        <v>16377</v>
      </c>
      <c r="AA2756" s="6" t="s">
        <v>12299</v>
      </c>
      <c r="AB2756" s="6" t="s">
        <v>12299</v>
      </c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</row>
    <row r="2757" spans="1:39" x14ac:dyDescent="0.3">
      <c r="A2757" s="6">
        <v>4580</v>
      </c>
      <c r="B2757" s="6" t="s">
        <v>16872</v>
      </c>
      <c r="C2757" s="6" t="s">
        <v>16873</v>
      </c>
      <c r="D2757" s="6">
        <v>6</v>
      </c>
      <c r="E2757" s="6">
        <v>20</v>
      </c>
      <c r="F2757" s="6"/>
      <c r="G2757" s="6">
        <v>10</v>
      </c>
      <c r="H2757" s="6"/>
      <c r="I2757" s="6"/>
      <c r="J2757" s="6"/>
      <c r="K2757" s="6"/>
      <c r="L2757" s="6"/>
      <c r="M2757" s="6"/>
      <c r="N2757" s="6" t="e">
        <f>VLOOKUP(A2757,web_archive!D:AB,18,FALSE)</f>
        <v>#N/A</v>
      </c>
      <c r="O2757" s="6"/>
      <c r="P2757" s="6">
        <v>4</v>
      </c>
      <c r="Q2757" s="6"/>
      <c r="R2757" s="6"/>
      <c r="S2757" s="6"/>
      <c r="T2757" s="6"/>
      <c r="U2757" s="6" t="s">
        <v>14036</v>
      </c>
      <c r="V2757" s="6" t="s">
        <v>13456</v>
      </c>
      <c r="W2757" s="6" t="s">
        <v>16108</v>
      </c>
      <c r="X2757" s="6" t="s">
        <v>12822</v>
      </c>
      <c r="Y2757" s="6" t="s">
        <v>16108</v>
      </c>
      <c r="Z2757" s="6" t="s">
        <v>13458</v>
      </c>
      <c r="AA2757" s="6" t="s">
        <v>16108</v>
      </c>
      <c r="AB2757" s="6" t="s">
        <v>12824</v>
      </c>
      <c r="AC2757" s="6" t="s">
        <v>16108</v>
      </c>
      <c r="AD2757" s="6" t="s">
        <v>13306</v>
      </c>
      <c r="AE2757" s="6" t="s">
        <v>16108</v>
      </c>
      <c r="AF2757" s="6" t="s">
        <v>14535</v>
      </c>
      <c r="AG2757" s="6" t="s">
        <v>16108</v>
      </c>
      <c r="AH2757" s="6" t="s">
        <v>13454</v>
      </c>
      <c r="AI2757" s="6" t="s">
        <v>16874</v>
      </c>
      <c r="AJ2757" s="6" t="s">
        <v>12588</v>
      </c>
      <c r="AK2757" s="6" t="s">
        <v>12473</v>
      </c>
      <c r="AL2757" s="6" t="s">
        <v>12299</v>
      </c>
      <c r="AM2757" s="6" t="s">
        <v>12299</v>
      </c>
    </row>
    <row r="2758" spans="1:39" x14ac:dyDescent="0.3">
      <c r="A2758" s="6">
        <v>4581</v>
      </c>
      <c r="B2758" s="6" t="s">
        <v>16875</v>
      </c>
      <c r="C2758" s="6" t="s">
        <v>16876</v>
      </c>
      <c r="D2758" s="6">
        <v>6</v>
      </c>
      <c r="E2758" s="6">
        <v>20</v>
      </c>
      <c r="F2758" s="6"/>
      <c r="G2758" s="6">
        <v>10</v>
      </c>
      <c r="H2758" s="6"/>
      <c r="I2758" s="6"/>
      <c r="J2758" s="6"/>
      <c r="K2758" s="6"/>
      <c r="L2758" s="6"/>
      <c r="M2758" s="6"/>
      <c r="N2758" s="6" t="e">
        <f>VLOOKUP(A2758,web_archive!D:AB,18,FALSE)</f>
        <v>#N/A</v>
      </c>
      <c r="O2758" s="6"/>
      <c r="P2758" s="6">
        <v>64</v>
      </c>
      <c r="Q2758" s="6"/>
      <c r="R2758" s="6"/>
      <c r="S2758" s="6"/>
      <c r="T2758" s="6"/>
      <c r="U2758" s="6" t="s">
        <v>16877</v>
      </c>
      <c r="V2758" s="6">
        <v>3000</v>
      </c>
      <c r="W2758" s="6" t="s">
        <v>16878</v>
      </c>
      <c r="X2758" s="6" t="s">
        <v>16879</v>
      </c>
      <c r="Y2758" s="6" t="s">
        <v>16880</v>
      </c>
      <c r="Z2758" s="6">
        <v>3</v>
      </c>
      <c r="AA2758" s="6">
        <v>3000</v>
      </c>
      <c r="AB2758" s="6" t="s">
        <v>12298</v>
      </c>
      <c r="AC2758" s="6" t="s">
        <v>12299</v>
      </c>
      <c r="AD2758" s="6" t="s">
        <v>12299</v>
      </c>
      <c r="AE2758" s="6"/>
      <c r="AF2758" s="6"/>
      <c r="AG2758" s="6"/>
      <c r="AH2758" s="6"/>
      <c r="AI2758" s="6"/>
      <c r="AJ2758" s="6"/>
      <c r="AK2758" s="6"/>
      <c r="AL2758" s="6"/>
      <c r="AM2758" s="6"/>
    </row>
    <row r="2759" spans="1:39" x14ac:dyDescent="0.3">
      <c r="A2759" s="6">
        <v>4582</v>
      </c>
      <c r="B2759" s="6" t="s">
        <v>16881</v>
      </c>
      <c r="C2759" s="6" t="s">
        <v>16882</v>
      </c>
      <c r="D2759" s="6">
        <v>6</v>
      </c>
      <c r="E2759" s="6">
        <v>20</v>
      </c>
      <c r="F2759" s="6"/>
      <c r="G2759" s="6">
        <v>10</v>
      </c>
      <c r="H2759" s="6"/>
      <c r="I2759" s="6"/>
      <c r="J2759" s="6"/>
      <c r="K2759" s="6"/>
      <c r="L2759" s="6"/>
      <c r="M2759" s="6"/>
      <c r="N2759" s="6" t="e">
        <f>VLOOKUP(A2759,web_archive!D:AB,18,FALSE)</f>
        <v>#N/A</v>
      </c>
      <c r="O2759" s="6"/>
      <c r="P2759" s="6">
        <v>769</v>
      </c>
      <c r="Q2759" s="6"/>
      <c r="R2759" s="6"/>
      <c r="S2759" s="6"/>
      <c r="T2759" s="6"/>
      <c r="U2759" s="6" t="s">
        <v>12807</v>
      </c>
      <c r="V2759" s="6" t="s">
        <v>12753</v>
      </c>
      <c r="W2759" s="6" t="s">
        <v>12299</v>
      </c>
      <c r="X2759" s="6" t="s">
        <v>12299</v>
      </c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</row>
    <row r="2760" spans="1:39" x14ac:dyDescent="0.3">
      <c r="A2760" s="6">
        <v>4583</v>
      </c>
      <c r="B2760" s="6" t="s">
        <v>16883</v>
      </c>
      <c r="C2760" s="6" t="s">
        <v>16884</v>
      </c>
      <c r="D2760" s="6">
        <v>6</v>
      </c>
      <c r="E2760" s="6">
        <v>20</v>
      </c>
      <c r="F2760" s="6"/>
      <c r="G2760" s="6">
        <v>10</v>
      </c>
      <c r="H2760" s="6"/>
      <c r="I2760" s="6"/>
      <c r="J2760" s="6"/>
      <c r="K2760" s="6"/>
      <c r="L2760" s="6"/>
      <c r="M2760" s="6"/>
      <c r="N2760" s="6" t="e">
        <f>VLOOKUP(A2760,web_archive!D:AB,18,FALSE)</f>
        <v>#N/A</v>
      </c>
      <c r="O2760" s="6"/>
      <c r="P2760" s="6">
        <v>769</v>
      </c>
      <c r="Q2760" s="6"/>
      <c r="R2760" s="6"/>
      <c r="S2760" s="6"/>
      <c r="T2760" s="6"/>
      <c r="U2760" s="6" t="s">
        <v>12821</v>
      </c>
      <c r="V2760" s="6" t="s">
        <v>14566</v>
      </c>
      <c r="W2760" s="6" t="s">
        <v>16885</v>
      </c>
      <c r="X2760" s="6" t="s">
        <v>14566</v>
      </c>
      <c r="Y2760" s="6" t="s">
        <v>14198</v>
      </c>
      <c r="Z2760" s="6" t="s">
        <v>12571</v>
      </c>
      <c r="AA2760" s="6" t="s">
        <v>12486</v>
      </c>
      <c r="AB2760" s="6" t="s">
        <v>12299</v>
      </c>
      <c r="AC2760" s="6" t="s">
        <v>12299</v>
      </c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</row>
    <row r="2761" spans="1:39" x14ac:dyDescent="0.3">
      <c r="A2761" s="6">
        <v>4584</v>
      </c>
      <c r="B2761" s="6" t="s">
        <v>16886</v>
      </c>
      <c r="C2761" s="6" t="s">
        <v>16887</v>
      </c>
      <c r="D2761" s="6">
        <v>6</v>
      </c>
      <c r="E2761" s="6">
        <v>20</v>
      </c>
      <c r="F2761" s="6"/>
      <c r="G2761" s="6">
        <v>10</v>
      </c>
      <c r="H2761" s="6"/>
      <c r="I2761" s="6"/>
      <c r="J2761" s="6"/>
      <c r="K2761" s="6"/>
      <c r="L2761" s="6"/>
      <c r="M2761" s="6"/>
      <c r="N2761" s="6" t="e">
        <f>VLOOKUP(A2761,web_archive!D:AB,18,FALSE)</f>
        <v>#N/A</v>
      </c>
      <c r="O2761" s="6"/>
      <c r="P2761" s="6">
        <v>2</v>
      </c>
      <c r="Q2761" s="6"/>
      <c r="R2761" s="6"/>
      <c r="S2761" s="6"/>
      <c r="T2761" s="6"/>
      <c r="U2761" s="6" t="s">
        <v>13181</v>
      </c>
      <c r="V2761" s="6" t="s">
        <v>15422</v>
      </c>
      <c r="W2761" s="6" t="s">
        <v>13656</v>
      </c>
      <c r="X2761" s="6" t="s">
        <v>12299</v>
      </c>
      <c r="Y2761" s="6" t="s">
        <v>12299</v>
      </c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</row>
    <row r="2762" spans="1:39" x14ac:dyDescent="0.3">
      <c r="A2762" s="6">
        <v>4585</v>
      </c>
      <c r="B2762" s="6" t="s">
        <v>16888</v>
      </c>
      <c r="C2762" s="6" t="s">
        <v>16889</v>
      </c>
      <c r="D2762" s="6">
        <v>6</v>
      </c>
      <c r="E2762" s="6">
        <v>20</v>
      </c>
      <c r="F2762" s="6"/>
      <c r="G2762" s="6">
        <v>10</v>
      </c>
      <c r="H2762" s="6"/>
      <c r="I2762" s="6"/>
      <c r="J2762" s="6"/>
      <c r="K2762" s="6"/>
      <c r="L2762" s="6"/>
      <c r="M2762" s="6"/>
      <c r="N2762" s="6" t="e">
        <f>VLOOKUP(A2762,web_archive!D:AB,18,FALSE)</f>
        <v>#N/A</v>
      </c>
      <c r="O2762" s="6"/>
      <c r="P2762" s="6">
        <v>16</v>
      </c>
      <c r="Q2762" s="6"/>
      <c r="R2762" s="6"/>
      <c r="S2762" s="6"/>
      <c r="T2762" s="6"/>
      <c r="U2762" s="6" t="s">
        <v>12815</v>
      </c>
      <c r="V2762" s="6" t="s">
        <v>16890</v>
      </c>
      <c r="W2762" s="6" t="s">
        <v>16891</v>
      </c>
      <c r="X2762" s="6" t="s">
        <v>12299</v>
      </c>
      <c r="Y2762" s="6" t="s">
        <v>12299</v>
      </c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</row>
    <row r="2763" spans="1:39" x14ac:dyDescent="0.3">
      <c r="A2763" s="6">
        <v>4586</v>
      </c>
      <c r="B2763" s="6" t="s">
        <v>16892</v>
      </c>
      <c r="C2763" s="6" t="s">
        <v>16893</v>
      </c>
      <c r="D2763" s="6">
        <v>6</v>
      </c>
      <c r="E2763" s="6">
        <v>20</v>
      </c>
      <c r="F2763" s="6"/>
      <c r="G2763" s="6">
        <v>10</v>
      </c>
      <c r="H2763" s="6"/>
      <c r="I2763" s="6"/>
      <c r="J2763" s="6"/>
      <c r="K2763" s="6"/>
      <c r="L2763" s="6"/>
      <c r="M2763" s="6"/>
      <c r="N2763" s="6" t="e">
        <f>VLOOKUP(A2763,web_archive!D:AB,18,FALSE)</f>
        <v>#N/A</v>
      </c>
      <c r="O2763" s="6"/>
      <c r="P2763" s="6">
        <v>769</v>
      </c>
      <c r="Q2763" s="6"/>
      <c r="R2763" s="6"/>
      <c r="S2763" s="6"/>
      <c r="T2763" s="6"/>
      <c r="U2763" s="6" t="s">
        <v>13621</v>
      </c>
      <c r="V2763" s="6" t="s">
        <v>15810</v>
      </c>
      <c r="W2763" s="6" t="s">
        <v>12824</v>
      </c>
      <c r="X2763" s="6" t="s">
        <v>16894</v>
      </c>
      <c r="Y2763" s="6" t="s">
        <v>12299</v>
      </c>
      <c r="Z2763" s="6" t="s">
        <v>12299</v>
      </c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</row>
    <row r="2764" spans="1:39" x14ac:dyDescent="0.3">
      <c r="A2764" s="6">
        <v>4587</v>
      </c>
      <c r="B2764" s="6" t="s">
        <v>16895</v>
      </c>
      <c r="C2764" s="6" t="s">
        <v>16896</v>
      </c>
      <c r="D2764" s="6">
        <v>6</v>
      </c>
      <c r="E2764" s="6">
        <v>20</v>
      </c>
      <c r="F2764" s="6"/>
      <c r="G2764" s="6">
        <v>10</v>
      </c>
      <c r="H2764" s="6"/>
      <c r="I2764" s="6"/>
      <c r="J2764" s="6"/>
      <c r="K2764" s="6"/>
      <c r="L2764" s="6"/>
      <c r="M2764" s="6"/>
      <c r="N2764" s="6" t="e">
        <f>VLOOKUP(A2764,web_archive!D:AB,18,FALSE)</f>
        <v>#N/A</v>
      </c>
      <c r="O2764" s="6"/>
      <c r="P2764" s="6">
        <v>136</v>
      </c>
      <c r="Q2764" s="6"/>
      <c r="R2764" s="6"/>
      <c r="S2764" s="6"/>
      <c r="T2764" s="6"/>
      <c r="U2764" s="6" t="s">
        <v>16356</v>
      </c>
      <c r="V2764" s="6" t="s">
        <v>12802</v>
      </c>
      <c r="W2764" s="6" t="s">
        <v>16897</v>
      </c>
      <c r="X2764" s="6" t="s">
        <v>12616</v>
      </c>
      <c r="Y2764" s="6" t="s">
        <v>16897</v>
      </c>
      <c r="Z2764" s="6" t="s">
        <v>12549</v>
      </c>
      <c r="AA2764" s="6" t="s">
        <v>14122</v>
      </c>
      <c r="AB2764" s="6" t="s">
        <v>12299</v>
      </c>
      <c r="AC2764" s="6" t="s">
        <v>12299</v>
      </c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</row>
    <row r="2765" spans="1:39" x14ac:dyDescent="0.3">
      <c r="A2765" s="6">
        <v>4588</v>
      </c>
      <c r="B2765" s="6" t="s">
        <v>16898</v>
      </c>
      <c r="C2765" s="6" t="s">
        <v>16899</v>
      </c>
      <c r="D2765" s="6">
        <v>6</v>
      </c>
      <c r="E2765" s="6">
        <v>20</v>
      </c>
      <c r="F2765" s="6"/>
      <c r="G2765" s="6">
        <v>10</v>
      </c>
      <c r="H2765" s="6"/>
      <c r="I2765" s="6"/>
      <c r="J2765" s="6"/>
      <c r="K2765" s="6"/>
      <c r="L2765" s="6"/>
      <c r="M2765" s="6"/>
      <c r="N2765" s="6" t="e">
        <f>VLOOKUP(A2765,web_archive!D:AB,18,FALSE)</f>
        <v>#N/A</v>
      </c>
      <c r="O2765" s="6"/>
      <c r="P2765" s="6">
        <v>4</v>
      </c>
      <c r="Q2765" s="6"/>
      <c r="R2765" s="6"/>
      <c r="S2765" s="6"/>
      <c r="T2765" s="6"/>
      <c r="U2765" s="6" t="s">
        <v>13138</v>
      </c>
      <c r="V2765" s="6" t="s">
        <v>16900</v>
      </c>
      <c r="W2765" s="6" t="s">
        <v>12299</v>
      </c>
      <c r="X2765" s="6" t="s">
        <v>12299</v>
      </c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</row>
    <row r="2766" spans="1:39" x14ac:dyDescent="0.3">
      <c r="A2766" s="6">
        <v>4589</v>
      </c>
      <c r="B2766" s="6" t="s">
        <v>16901</v>
      </c>
      <c r="C2766" s="6" t="s">
        <v>16902</v>
      </c>
      <c r="D2766" s="6">
        <v>6</v>
      </c>
      <c r="E2766" s="6">
        <v>20</v>
      </c>
      <c r="F2766" s="6"/>
      <c r="G2766" s="6">
        <v>10</v>
      </c>
      <c r="H2766" s="6"/>
      <c r="I2766" s="6"/>
      <c r="J2766" s="6"/>
      <c r="K2766" s="6"/>
      <c r="L2766" s="6"/>
      <c r="M2766" s="6"/>
      <c r="N2766" s="6" t="e">
        <f>VLOOKUP(A2766,web_archive!D:AB,18,FALSE)</f>
        <v>#N/A</v>
      </c>
      <c r="O2766" s="6"/>
      <c r="P2766" s="6">
        <v>4</v>
      </c>
      <c r="Q2766" s="6"/>
      <c r="R2766" s="6"/>
      <c r="S2766" s="6"/>
      <c r="T2766" s="6"/>
      <c r="U2766" s="6" t="s">
        <v>13923</v>
      </c>
      <c r="V2766" s="6" t="s">
        <v>16903</v>
      </c>
      <c r="W2766" s="6" t="s">
        <v>12299</v>
      </c>
      <c r="X2766" s="6" t="s">
        <v>12299</v>
      </c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</row>
    <row r="2767" spans="1:39" x14ac:dyDescent="0.3">
      <c r="A2767" s="6">
        <v>4590</v>
      </c>
      <c r="B2767" s="6" t="s">
        <v>16904</v>
      </c>
      <c r="C2767" s="6" t="s">
        <v>16905</v>
      </c>
      <c r="D2767" s="6">
        <v>6</v>
      </c>
      <c r="E2767" s="6">
        <v>20</v>
      </c>
      <c r="F2767" s="6"/>
      <c r="G2767" s="6">
        <v>10</v>
      </c>
      <c r="H2767" s="6"/>
      <c r="I2767" s="6"/>
      <c r="J2767" s="6"/>
      <c r="K2767" s="6"/>
      <c r="L2767" s="6"/>
      <c r="M2767" s="6"/>
      <c r="N2767" s="6" t="e">
        <f>VLOOKUP(A2767,web_archive!D:AB,18,FALSE)</f>
        <v>#N/A</v>
      </c>
      <c r="O2767" s="6"/>
      <c r="P2767" s="6">
        <v>16</v>
      </c>
      <c r="Q2767" s="6"/>
      <c r="R2767" s="6"/>
      <c r="S2767" s="6"/>
      <c r="T2767" s="6"/>
      <c r="U2767" s="6" t="s">
        <v>12542</v>
      </c>
      <c r="V2767" s="6" t="s">
        <v>16906</v>
      </c>
      <c r="W2767" s="6" t="s">
        <v>16907</v>
      </c>
      <c r="X2767" s="6">
        <v>5</v>
      </c>
      <c r="Y2767" s="6">
        <v>70</v>
      </c>
      <c r="Z2767" s="6" t="s">
        <v>13686</v>
      </c>
      <c r="AA2767" s="6" t="s">
        <v>12298</v>
      </c>
      <c r="AB2767" s="6" t="s">
        <v>12299</v>
      </c>
      <c r="AC2767" s="6" t="s">
        <v>12299</v>
      </c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</row>
    <row r="2768" spans="1:39" x14ac:dyDescent="0.3">
      <c r="A2768" s="6">
        <v>4591</v>
      </c>
      <c r="B2768" s="6" t="s">
        <v>16908</v>
      </c>
      <c r="C2768" s="6" t="s">
        <v>16909</v>
      </c>
      <c r="D2768" s="6">
        <v>6</v>
      </c>
      <c r="E2768" s="6">
        <v>20</v>
      </c>
      <c r="F2768" s="6"/>
      <c r="G2768" s="6">
        <v>10</v>
      </c>
      <c r="H2768" s="6"/>
      <c r="I2768" s="6"/>
      <c r="J2768" s="6"/>
      <c r="K2768" s="6"/>
      <c r="L2768" s="6"/>
      <c r="M2768" s="6"/>
      <c r="N2768" s="6" t="e">
        <f>VLOOKUP(A2768,web_archive!D:AB,18,FALSE)</f>
        <v>#N/A</v>
      </c>
      <c r="O2768" s="6"/>
      <c r="P2768" s="6">
        <v>16</v>
      </c>
      <c r="Q2768" s="6"/>
      <c r="R2768" s="6"/>
      <c r="S2768" s="6"/>
      <c r="T2768" s="6"/>
      <c r="U2768" s="6" t="s">
        <v>12691</v>
      </c>
      <c r="V2768" s="6" t="s">
        <v>16906</v>
      </c>
      <c r="W2768" s="6" t="s">
        <v>12895</v>
      </c>
      <c r="X2768" s="6">
        <v>5</v>
      </c>
      <c r="Y2768" s="6">
        <v>70</v>
      </c>
      <c r="Z2768" s="6" t="s">
        <v>12682</v>
      </c>
      <c r="AA2768" s="6" t="s">
        <v>12298</v>
      </c>
      <c r="AB2768" s="6" t="s">
        <v>12299</v>
      </c>
      <c r="AC2768" s="6" t="s">
        <v>12299</v>
      </c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</row>
    <row r="2769" spans="1:39" x14ac:dyDescent="0.3">
      <c r="A2769" s="6">
        <v>4592</v>
      </c>
      <c r="B2769" s="6" t="s">
        <v>16910</v>
      </c>
      <c r="C2769" s="6" t="s">
        <v>16911</v>
      </c>
      <c r="D2769" s="6">
        <v>6</v>
      </c>
      <c r="E2769" s="6">
        <v>20</v>
      </c>
      <c r="F2769" s="6"/>
      <c r="G2769" s="6">
        <v>10</v>
      </c>
      <c r="H2769" s="6"/>
      <c r="I2769" s="6"/>
      <c r="J2769" s="6"/>
      <c r="K2769" s="6"/>
      <c r="L2769" s="6"/>
      <c r="M2769" s="6"/>
      <c r="N2769" s="6" t="e">
        <f>VLOOKUP(A2769,web_archive!D:AB,18,FALSE)</f>
        <v>#N/A</v>
      </c>
      <c r="O2769" s="6"/>
      <c r="P2769" s="6">
        <v>16</v>
      </c>
      <c r="Q2769" s="6"/>
      <c r="R2769" s="6"/>
      <c r="S2769" s="6"/>
      <c r="T2769" s="6"/>
      <c r="U2769" s="6" t="s">
        <v>12660</v>
      </c>
      <c r="V2769" s="6" t="s">
        <v>16906</v>
      </c>
      <c r="W2769" s="6" t="s">
        <v>16912</v>
      </c>
      <c r="X2769" s="6">
        <v>5</v>
      </c>
      <c r="Y2769" s="6">
        <v>70</v>
      </c>
      <c r="Z2769" s="6" t="s">
        <v>13686</v>
      </c>
      <c r="AA2769" s="6" t="s">
        <v>12298</v>
      </c>
      <c r="AB2769" s="6" t="s">
        <v>12299</v>
      </c>
      <c r="AC2769" s="6" t="s">
        <v>12299</v>
      </c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</row>
    <row r="2770" spans="1:39" x14ac:dyDescent="0.3">
      <c r="A2770" s="6">
        <v>4593</v>
      </c>
      <c r="B2770" s="6" t="s">
        <v>16913</v>
      </c>
      <c r="C2770" s="6" t="s">
        <v>16914</v>
      </c>
      <c r="D2770" s="6">
        <v>6</v>
      </c>
      <c r="E2770" s="6">
        <v>20</v>
      </c>
      <c r="F2770" s="6"/>
      <c r="G2770" s="6">
        <v>10</v>
      </c>
      <c r="H2770" s="6"/>
      <c r="I2770" s="6"/>
      <c r="J2770" s="6"/>
      <c r="K2770" s="6"/>
      <c r="L2770" s="6"/>
      <c r="M2770" s="6"/>
      <c r="N2770" s="6" t="e">
        <f>VLOOKUP(A2770,web_archive!D:AB,18,FALSE)</f>
        <v>#N/A</v>
      </c>
      <c r="O2770" s="6"/>
      <c r="P2770" s="6">
        <v>4</v>
      </c>
      <c r="Q2770" s="6"/>
      <c r="R2770" s="6"/>
      <c r="S2770" s="6"/>
      <c r="T2770" s="6"/>
      <c r="U2770" s="6" t="s">
        <v>13909</v>
      </c>
      <c r="V2770" s="6" t="s">
        <v>16915</v>
      </c>
      <c r="W2770" s="6" t="s">
        <v>12299</v>
      </c>
      <c r="X2770" s="6" t="s">
        <v>12299</v>
      </c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</row>
    <row r="2771" spans="1:39" x14ac:dyDescent="0.3">
      <c r="A2771" s="6">
        <v>4594</v>
      </c>
      <c r="B2771" s="6" t="s">
        <v>16916</v>
      </c>
      <c r="C2771" s="6" t="s">
        <v>16917</v>
      </c>
      <c r="D2771" s="6">
        <v>6</v>
      </c>
      <c r="E2771" s="6">
        <v>20</v>
      </c>
      <c r="F2771" s="6"/>
      <c r="G2771" s="6">
        <v>10</v>
      </c>
      <c r="H2771" s="6"/>
      <c r="I2771" s="6"/>
      <c r="J2771" s="6"/>
      <c r="K2771" s="6"/>
      <c r="L2771" s="6"/>
      <c r="M2771" s="6"/>
      <c r="N2771" s="6" t="e">
        <f>VLOOKUP(A2771,web_archive!D:AB,18,FALSE)</f>
        <v>#N/A</v>
      </c>
      <c r="O2771" s="6"/>
      <c r="P2771" s="6">
        <v>4</v>
      </c>
      <c r="Q2771" s="6"/>
      <c r="R2771" s="6"/>
      <c r="S2771" s="6"/>
      <c r="T2771" s="6"/>
      <c r="U2771" s="6" t="s">
        <v>15355</v>
      </c>
      <c r="V2771" s="6" t="s">
        <v>16918</v>
      </c>
      <c r="W2771" s="6" t="s">
        <v>12299</v>
      </c>
      <c r="X2771" s="6" t="s">
        <v>12299</v>
      </c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</row>
    <row r="2772" spans="1:39" x14ac:dyDescent="0.3">
      <c r="A2772" s="6">
        <v>4595</v>
      </c>
      <c r="B2772" s="6" t="s">
        <v>16919</v>
      </c>
      <c r="C2772" s="6" t="s">
        <v>16920</v>
      </c>
      <c r="D2772" s="6">
        <v>6</v>
      </c>
      <c r="E2772" s="6">
        <v>20</v>
      </c>
      <c r="F2772" s="6"/>
      <c r="G2772" s="6">
        <v>10</v>
      </c>
      <c r="H2772" s="6"/>
      <c r="I2772" s="6"/>
      <c r="J2772" s="6"/>
      <c r="K2772" s="6"/>
      <c r="L2772" s="6"/>
      <c r="M2772" s="6"/>
      <c r="N2772" s="6" t="e">
        <f>VLOOKUP(A2772,web_archive!D:AB,18,FALSE)</f>
        <v>#N/A</v>
      </c>
      <c r="O2772" s="6"/>
      <c r="P2772" s="6">
        <v>4</v>
      </c>
      <c r="Q2772" s="6"/>
      <c r="R2772" s="6"/>
      <c r="S2772" s="6"/>
      <c r="T2772" s="6"/>
      <c r="U2772" s="6" t="s">
        <v>13056</v>
      </c>
      <c r="V2772" s="6" t="s">
        <v>16921</v>
      </c>
      <c r="W2772" s="6" t="s">
        <v>12299</v>
      </c>
      <c r="X2772" s="6" t="s">
        <v>12299</v>
      </c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</row>
    <row r="2773" spans="1:39" x14ac:dyDescent="0.3">
      <c r="A2773" s="6">
        <v>4596</v>
      </c>
      <c r="B2773" s="6" t="s">
        <v>16922</v>
      </c>
      <c r="C2773" s="6" t="s">
        <v>16923</v>
      </c>
      <c r="D2773" s="6">
        <v>6</v>
      </c>
      <c r="E2773" s="6">
        <v>20</v>
      </c>
      <c r="F2773" s="6"/>
      <c r="G2773" s="6">
        <v>10</v>
      </c>
      <c r="H2773" s="6"/>
      <c r="I2773" s="6"/>
      <c r="J2773" s="6"/>
      <c r="K2773" s="6"/>
      <c r="L2773" s="6"/>
      <c r="M2773" s="6"/>
      <c r="N2773" s="6" t="e">
        <f>VLOOKUP(A2773,web_archive!D:AB,18,FALSE)</f>
        <v>#N/A</v>
      </c>
      <c r="O2773" s="6"/>
      <c r="P2773" s="6">
        <v>4</v>
      </c>
      <c r="Q2773" s="6"/>
      <c r="R2773" s="6"/>
      <c r="S2773" s="6"/>
      <c r="T2773" s="6"/>
      <c r="U2773" s="6" t="s">
        <v>13621</v>
      </c>
      <c r="V2773" s="6" t="s">
        <v>16924</v>
      </c>
      <c r="W2773" s="6" t="s">
        <v>12299</v>
      </c>
      <c r="X2773" s="6" t="s">
        <v>12299</v>
      </c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</row>
    <row r="2774" spans="1:39" x14ac:dyDescent="0.3">
      <c r="A2774" s="6">
        <v>4597</v>
      </c>
      <c r="B2774" s="6" t="s">
        <v>16925</v>
      </c>
      <c r="C2774" s="6" t="s">
        <v>16926</v>
      </c>
      <c r="D2774" s="6">
        <v>6</v>
      </c>
      <c r="E2774" s="6">
        <v>20</v>
      </c>
      <c r="F2774" s="6"/>
      <c r="G2774" s="6">
        <v>10</v>
      </c>
      <c r="H2774" s="6"/>
      <c r="I2774" s="6"/>
      <c r="J2774" s="6"/>
      <c r="K2774" s="6"/>
      <c r="L2774" s="6"/>
      <c r="M2774" s="6"/>
      <c r="N2774" s="6" t="e">
        <f>VLOOKUP(A2774,web_archive!D:AB,18,FALSE)</f>
        <v>#N/A</v>
      </c>
      <c r="O2774" s="6"/>
      <c r="P2774" s="6">
        <v>769</v>
      </c>
      <c r="Q2774" s="6"/>
      <c r="R2774" s="6"/>
      <c r="S2774" s="6"/>
      <c r="T2774" s="6"/>
      <c r="U2774" s="6" t="s">
        <v>13621</v>
      </c>
      <c r="V2774" s="6" t="s">
        <v>15810</v>
      </c>
      <c r="W2774" s="6" t="s">
        <v>13456</v>
      </c>
      <c r="X2774" s="6" t="s">
        <v>16894</v>
      </c>
      <c r="Y2774" s="6" t="s">
        <v>12299</v>
      </c>
      <c r="Z2774" s="6" t="s">
        <v>12299</v>
      </c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</row>
    <row r="2775" spans="1:39" x14ac:dyDescent="0.3">
      <c r="A2775" s="6">
        <v>4598</v>
      </c>
      <c r="B2775" s="6" t="s">
        <v>16927</v>
      </c>
      <c r="C2775" s="6" t="s">
        <v>16928</v>
      </c>
      <c r="D2775" s="6">
        <v>6</v>
      </c>
      <c r="E2775" s="6">
        <v>20</v>
      </c>
      <c r="F2775" s="6"/>
      <c r="G2775" s="6">
        <v>10</v>
      </c>
      <c r="H2775" s="6"/>
      <c r="I2775" s="6"/>
      <c r="J2775" s="6"/>
      <c r="K2775" s="6"/>
      <c r="L2775" s="6"/>
      <c r="M2775" s="6"/>
      <c r="N2775" s="6" t="e">
        <f>VLOOKUP(A2775,web_archive!D:AB,18,FALSE)</f>
        <v>#N/A</v>
      </c>
      <c r="O2775" s="6"/>
      <c r="P2775" s="6">
        <v>769</v>
      </c>
      <c r="Q2775" s="6"/>
      <c r="R2775" s="6"/>
      <c r="S2775" s="6"/>
      <c r="T2775" s="6"/>
      <c r="U2775" s="6" t="s">
        <v>13621</v>
      </c>
      <c r="V2775" s="6" t="s">
        <v>15810</v>
      </c>
      <c r="W2775" s="6" t="s">
        <v>12588</v>
      </c>
      <c r="X2775" s="6" t="s">
        <v>16894</v>
      </c>
      <c r="Y2775" s="6" t="s">
        <v>12299</v>
      </c>
      <c r="Z2775" s="6" t="s">
        <v>12299</v>
      </c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</row>
    <row r="2776" spans="1:39" x14ac:dyDescent="0.3">
      <c r="A2776" s="6">
        <v>4599</v>
      </c>
      <c r="B2776" s="6" t="s">
        <v>16929</v>
      </c>
      <c r="C2776" s="6" t="s">
        <v>16930</v>
      </c>
      <c r="D2776" s="6">
        <v>6</v>
      </c>
      <c r="E2776" s="6">
        <v>20</v>
      </c>
      <c r="F2776" s="6"/>
      <c r="G2776" s="6">
        <v>10</v>
      </c>
      <c r="H2776" s="6"/>
      <c r="I2776" s="6"/>
      <c r="J2776" s="6"/>
      <c r="K2776" s="6"/>
      <c r="L2776" s="6"/>
      <c r="M2776" s="6"/>
      <c r="N2776" s="6" t="e">
        <f>VLOOKUP(A2776,web_archive!D:AB,18,FALSE)</f>
        <v>#N/A</v>
      </c>
      <c r="O2776" s="6"/>
      <c r="P2776" s="6">
        <v>769</v>
      </c>
      <c r="Q2776" s="6"/>
      <c r="R2776" s="6"/>
      <c r="S2776" s="6"/>
      <c r="T2776" s="6"/>
      <c r="U2776" s="6" t="s">
        <v>13621</v>
      </c>
      <c r="V2776" s="6" t="s">
        <v>15810</v>
      </c>
      <c r="W2776" s="6" t="s">
        <v>13458</v>
      </c>
      <c r="X2776" s="6" t="s">
        <v>16894</v>
      </c>
      <c r="Y2776" s="6" t="s">
        <v>12299</v>
      </c>
      <c r="Z2776" s="6" t="s">
        <v>12299</v>
      </c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</row>
    <row r="2777" spans="1:39" x14ac:dyDescent="0.3">
      <c r="A2777" s="6">
        <v>4600</v>
      </c>
      <c r="B2777" s="6" t="s">
        <v>16931</v>
      </c>
      <c r="C2777" s="6" t="s">
        <v>16932</v>
      </c>
      <c r="D2777" s="6">
        <v>6</v>
      </c>
      <c r="E2777" s="6">
        <v>20</v>
      </c>
      <c r="F2777" s="6"/>
      <c r="G2777" s="6">
        <v>10</v>
      </c>
      <c r="H2777" s="6"/>
      <c r="I2777" s="6"/>
      <c r="J2777" s="6"/>
      <c r="K2777" s="6"/>
      <c r="L2777" s="6"/>
      <c r="M2777" s="6"/>
      <c r="N2777" s="6" t="e">
        <f>VLOOKUP(A2777,web_archive!D:AB,18,FALSE)</f>
        <v>#N/A</v>
      </c>
      <c r="O2777" s="6"/>
      <c r="P2777" s="6">
        <v>769</v>
      </c>
      <c r="Q2777" s="6"/>
      <c r="R2777" s="6"/>
      <c r="S2777" s="6"/>
      <c r="T2777" s="6"/>
      <c r="U2777" s="6" t="s">
        <v>13621</v>
      </c>
      <c r="V2777" s="6" t="s">
        <v>15810</v>
      </c>
      <c r="W2777" s="6" t="s">
        <v>12822</v>
      </c>
      <c r="X2777" s="6" t="s">
        <v>16894</v>
      </c>
      <c r="Y2777" s="6" t="s">
        <v>12299</v>
      </c>
      <c r="Z2777" s="6" t="s">
        <v>12299</v>
      </c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</row>
    <row r="2778" spans="1:39" x14ac:dyDescent="0.3">
      <c r="A2778" s="6">
        <v>4601</v>
      </c>
      <c r="B2778" s="6" t="s">
        <v>16933</v>
      </c>
      <c r="C2778" s="6" t="s">
        <v>16934</v>
      </c>
      <c r="D2778" s="6">
        <v>6</v>
      </c>
      <c r="E2778" s="6">
        <v>20</v>
      </c>
      <c r="F2778" s="6"/>
      <c r="G2778" s="6">
        <v>10</v>
      </c>
      <c r="H2778" s="6"/>
      <c r="I2778" s="6"/>
      <c r="J2778" s="6"/>
      <c r="K2778" s="6"/>
      <c r="L2778" s="6"/>
      <c r="M2778" s="6"/>
      <c r="N2778" s="6" t="e">
        <f>VLOOKUP(A2778,web_archive!D:AB,18,FALSE)</f>
        <v>#N/A</v>
      </c>
      <c r="O2778" s="6"/>
      <c r="P2778" s="6">
        <v>16</v>
      </c>
      <c r="Q2778" s="6"/>
      <c r="R2778" s="6"/>
      <c r="S2778" s="6"/>
      <c r="T2778" s="6"/>
      <c r="U2778" s="6" t="s">
        <v>12674</v>
      </c>
      <c r="V2778" s="6" t="s">
        <v>12675</v>
      </c>
      <c r="W2778" s="6" t="s">
        <v>16066</v>
      </c>
      <c r="X2778" s="6" t="s">
        <v>16935</v>
      </c>
      <c r="Y2778" s="6">
        <v>666</v>
      </c>
      <c r="Z2778" s="6" t="s">
        <v>16936</v>
      </c>
      <c r="AA2778" s="6">
        <v>66</v>
      </c>
      <c r="AB2778" s="6" t="s">
        <v>12617</v>
      </c>
      <c r="AC2778" s="6" t="s">
        <v>12299</v>
      </c>
      <c r="AD2778" s="6" t="s">
        <v>16937</v>
      </c>
      <c r="AE2778" s="6" t="s">
        <v>16891</v>
      </c>
      <c r="AF2778" s="6"/>
      <c r="AG2778" s="6"/>
      <c r="AH2778" s="6"/>
      <c r="AI2778" s="6"/>
      <c r="AJ2778" s="6"/>
      <c r="AK2778" s="6"/>
      <c r="AL2778" s="6"/>
      <c r="AM2778" s="6"/>
    </row>
    <row r="2779" spans="1:39" x14ac:dyDescent="0.3">
      <c r="A2779" s="6">
        <v>4602</v>
      </c>
      <c r="B2779" s="6" t="s">
        <v>16938</v>
      </c>
      <c r="C2779" s="6" t="s">
        <v>16939</v>
      </c>
      <c r="D2779" s="6">
        <v>6</v>
      </c>
      <c r="E2779" s="6">
        <v>20</v>
      </c>
      <c r="F2779" s="6"/>
      <c r="G2779" s="6">
        <v>10</v>
      </c>
      <c r="H2779" s="6"/>
      <c r="I2779" s="6"/>
      <c r="J2779" s="6"/>
      <c r="K2779" s="6"/>
      <c r="L2779" s="6"/>
      <c r="M2779" s="6"/>
      <c r="N2779" s="6" t="e">
        <f>VLOOKUP(A2779,web_archive!D:AB,18,FALSE)</f>
        <v>#N/A</v>
      </c>
      <c r="O2779" s="6"/>
      <c r="P2779" s="6">
        <v>16</v>
      </c>
      <c r="Q2779" s="6"/>
      <c r="R2779" s="6"/>
      <c r="S2779" s="6"/>
      <c r="T2779" s="6"/>
      <c r="U2779" s="6" t="s">
        <v>12674</v>
      </c>
      <c r="V2779" s="6" t="s">
        <v>12675</v>
      </c>
      <c r="W2779" s="6" t="s">
        <v>13066</v>
      </c>
      <c r="X2779" s="6" t="s">
        <v>14275</v>
      </c>
      <c r="Y2779" s="6">
        <v>666</v>
      </c>
      <c r="Z2779" s="6" t="s">
        <v>16940</v>
      </c>
      <c r="AA2779" s="6">
        <v>66</v>
      </c>
      <c r="AB2779" s="6" t="s">
        <v>16941</v>
      </c>
      <c r="AC2779" s="6" t="s">
        <v>12299</v>
      </c>
      <c r="AD2779" s="6" t="s">
        <v>16937</v>
      </c>
      <c r="AE2779" s="6" t="s">
        <v>16891</v>
      </c>
      <c r="AF2779" s="6"/>
      <c r="AG2779" s="6"/>
      <c r="AH2779" s="6"/>
      <c r="AI2779" s="6"/>
      <c r="AJ2779" s="6"/>
      <c r="AK2779" s="6"/>
      <c r="AL2779" s="6"/>
      <c r="AM2779" s="6"/>
    </row>
    <row r="2780" spans="1:39" x14ac:dyDescent="0.3">
      <c r="A2780" s="6">
        <v>4603</v>
      </c>
      <c r="B2780" s="6" t="s">
        <v>16942</v>
      </c>
      <c r="C2780" s="6" t="s">
        <v>16943</v>
      </c>
      <c r="D2780" s="6">
        <v>6</v>
      </c>
      <c r="E2780" s="6">
        <v>20</v>
      </c>
      <c r="F2780" s="6"/>
      <c r="G2780" s="6">
        <v>10</v>
      </c>
      <c r="H2780" s="6"/>
      <c r="I2780" s="6"/>
      <c r="J2780" s="6"/>
      <c r="K2780" s="6"/>
      <c r="L2780" s="6"/>
      <c r="M2780" s="6"/>
      <c r="N2780" s="6" t="e">
        <f>VLOOKUP(A2780,web_archive!D:AB,18,FALSE)</f>
        <v>#N/A</v>
      </c>
      <c r="O2780" s="6"/>
      <c r="P2780" s="6">
        <v>2</v>
      </c>
      <c r="Q2780" s="6"/>
      <c r="R2780" s="6"/>
      <c r="S2780" s="6"/>
      <c r="T2780" s="6"/>
      <c r="U2780" s="6" t="s">
        <v>13138</v>
      </c>
      <c r="V2780" s="6" t="s">
        <v>16944</v>
      </c>
      <c r="W2780" s="6" t="s">
        <v>16912</v>
      </c>
      <c r="X2780" s="6">
        <v>1</v>
      </c>
      <c r="Y2780" s="6">
        <v>70</v>
      </c>
      <c r="Z2780" s="6" t="s">
        <v>12682</v>
      </c>
      <c r="AA2780" s="6" t="s">
        <v>16945</v>
      </c>
      <c r="AB2780" s="6" t="s">
        <v>16907</v>
      </c>
      <c r="AC2780" s="6">
        <v>1</v>
      </c>
      <c r="AD2780" s="6">
        <v>70</v>
      </c>
      <c r="AE2780" s="6" t="s">
        <v>12682</v>
      </c>
      <c r="AF2780" s="6" t="s">
        <v>16945</v>
      </c>
      <c r="AG2780" s="6" t="s">
        <v>13660</v>
      </c>
      <c r="AH2780" s="6">
        <v>1</v>
      </c>
      <c r="AI2780" s="6">
        <v>70</v>
      </c>
      <c r="AJ2780" s="6" t="s">
        <v>12682</v>
      </c>
      <c r="AK2780" s="6" t="s">
        <v>12298</v>
      </c>
      <c r="AL2780" s="6" t="s">
        <v>12299</v>
      </c>
      <c r="AM2780" s="6" t="s">
        <v>12299</v>
      </c>
    </row>
    <row r="2781" spans="1:39" x14ac:dyDescent="0.3">
      <c r="A2781" s="6">
        <v>4604</v>
      </c>
      <c r="B2781" s="6" t="s">
        <v>16946</v>
      </c>
      <c r="C2781" s="6" t="s">
        <v>16947</v>
      </c>
      <c r="D2781" s="6">
        <v>6</v>
      </c>
      <c r="E2781" s="6">
        <v>20</v>
      </c>
      <c r="F2781" s="6"/>
      <c r="G2781" s="6">
        <v>10</v>
      </c>
      <c r="H2781" s="6"/>
      <c r="I2781" s="6"/>
      <c r="J2781" s="6"/>
      <c r="K2781" s="6"/>
      <c r="L2781" s="6"/>
      <c r="M2781" s="6"/>
      <c r="N2781" s="6" t="e">
        <f>VLOOKUP(A2781,web_archive!D:AB,18,FALSE)</f>
        <v>#N/A</v>
      </c>
      <c r="O2781" s="6"/>
      <c r="P2781" s="6">
        <v>2</v>
      </c>
      <c r="Q2781" s="6"/>
      <c r="R2781" s="6"/>
      <c r="S2781" s="6"/>
      <c r="T2781" s="6"/>
      <c r="U2781" s="6" t="s">
        <v>13138</v>
      </c>
      <c r="V2781" s="6" t="s">
        <v>15812</v>
      </c>
      <c r="W2781" s="6" t="s">
        <v>16912</v>
      </c>
      <c r="X2781" s="6">
        <v>2</v>
      </c>
      <c r="Y2781" s="6">
        <v>70</v>
      </c>
      <c r="Z2781" s="6" t="s">
        <v>12682</v>
      </c>
      <c r="AA2781" s="6" t="s">
        <v>16945</v>
      </c>
      <c r="AB2781" s="6" t="s">
        <v>16907</v>
      </c>
      <c r="AC2781" s="6">
        <v>2</v>
      </c>
      <c r="AD2781" s="6">
        <v>70</v>
      </c>
      <c r="AE2781" s="6" t="s">
        <v>12682</v>
      </c>
      <c r="AF2781" s="6" t="s">
        <v>16945</v>
      </c>
      <c r="AG2781" s="6" t="s">
        <v>13660</v>
      </c>
      <c r="AH2781" s="6">
        <v>2</v>
      </c>
      <c r="AI2781" s="6">
        <v>70</v>
      </c>
      <c r="AJ2781" s="6" t="s">
        <v>12682</v>
      </c>
      <c r="AK2781" s="6" t="s">
        <v>12298</v>
      </c>
      <c r="AL2781" s="6" t="s">
        <v>12299</v>
      </c>
      <c r="AM2781" s="6" t="s">
        <v>12299</v>
      </c>
    </row>
    <row r="2782" spans="1:39" x14ac:dyDescent="0.3">
      <c r="A2782" s="6">
        <v>4605</v>
      </c>
      <c r="B2782" s="6" t="s">
        <v>16948</v>
      </c>
      <c r="C2782" s="6" t="s">
        <v>16949</v>
      </c>
      <c r="D2782" s="6">
        <v>6</v>
      </c>
      <c r="E2782" s="6">
        <v>20</v>
      </c>
      <c r="F2782" s="6"/>
      <c r="G2782" s="6">
        <v>10</v>
      </c>
      <c r="H2782" s="6"/>
      <c r="I2782" s="6"/>
      <c r="J2782" s="6"/>
      <c r="K2782" s="6"/>
      <c r="L2782" s="6"/>
      <c r="M2782" s="6"/>
      <c r="N2782" s="6" t="e">
        <f>VLOOKUP(A2782,web_archive!D:AB,18,FALSE)</f>
        <v>#N/A</v>
      </c>
      <c r="O2782" s="6"/>
      <c r="P2782" s="6">
        <v>16</v>
      </c>
      <c r="Q2782" s="6"/>
      <c r="R2782" s="6"/>
      <c r="S2782" s="6"/>
      <c r="T2782" s="6"/>
      <c r="U2782" s="6" t="s">
        <v>12807</v>
      </c>
      <c r="V2782" s="6" t="s">
        <v>16950</v>
      </c>
      <c r="W2782" s="6" t="s">
        <v>16951</v>
      </c>
      <c r="X2782" s="6" t="s">
        <v>12299</v>
      </c>
      <c r="Y2782" s="6" t="s">
        <v>12299</v>
      </c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</row>
    <row r="2783" spans="1:39" x14ac:dyDescent="0.3">
      <c r="A2783" s="6">
        <v>4606</v>
      </c>
      <c r="B2783" s="6" t="s">
        <v>16952</v>
      </c>
      <c r="C2783" s="6" t="s">
        <v>16953</v>
      </c>
      <c r="D2783" s="6">
        <v>6</v>
      </c>
      <c r="E2783" s="6">
        <v>20</v>
      </c>
      <c r="F2783" s="6"/>
      <c r="G2783" s="6">
        <v>10</v>
      </c>
      <c r="H2783" s="6"/>
      <c r="I2783" s="6"/>
      <c r="J2783" s="6"/>
      <c r="K2783" s="6"/>
      <c r="L2783" s="6"/>
      <c r="M2783" s="6"/>
      <c r="N2783" s="6" t="e">
        <f>VLOOKUP(A2783,web_archive!D:AB,18,FALSE)</f>
        <v>#N/A</v>
      </c>
      <c r="O2783" s="6"/>
      <c r="P2783" s="6">
        <v>4</v>
      </c>
      <c r="Q2783" s="6"/>
      <c r="R2783" s="6"/>
      <c r="S2783" s="6"/>
      <c r="T2783" s="6"/>
      <c r="U2783" s="6" t="s">
        <v>12815</v>
      </c>
      <c r="V2783" s="6" t="s">
        <v>16954</v>
      </c>
      <c r="W2783" s="6" t="s">
        <v>16955</v>
      </c>
      <c r="X2783" s="6" t="s">
        <v>12299</v>
      </c>
      <c r="Y2783" s="6" t="s">
        <v>13342</v>
      </c>
      <c r="Z2783" s="6" t="s">
        <v>16956</v>
      </c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</row>
    <row r="2784" spans="1:39" x14ac:dyDescent="0.3">
      <c r="A2784" s="6">
        <v>4607</v>
      </c>
      <c r="B2784" s="6" t="s">
        <v>16957</v>
      </c>
      <c r="C2784" s="6" t="s">
        <v>16958</v>
      </c>
      <c r="D2784" s="6">
        <v>6</v>
      </c>
      <c r="E2784" s="6">
        <v>20</v>
      </c>
      <c r="F2784" s="6"/>
      <c r="G2784" s="6">
        <v>10</v>
      </c>
      <c r="H2784" s="6"/>
      <c r="I2784" s="6"/>
      <c r="J2784" s="6"/>
      <c r="K2784" s="6"/>
      <c r="L2784" s="6"/>
      <c r="M2784" s="6"/>
      <c r="N2784" s="6" t="e">
        <f>VLOOKUP(A2784,web_archive!D:AB,18,FALSE)</f>
        <v>#N/A</v>
      </c>
      <c r="O2784" s="6"/>
      <c r="P2784" s="6">
        <v>2</v>
      </c>
      <c r="Q2784" s="6"/>
      <c r="R2784" s="6"/>
      <c r="S2784" s="6"/>
      <c r="T2784" s="6"/>
      <c r="U2784" s="6" t="s">
        <v>13138</v>
      </c>
      <c r="V2784" s="6" t="s">
        <v>14502</v>
      </c>
      <c r="W2784" s="6" t="s">
        <v>16959</v>
      </c>
      <c r="X2784" s="6" t="s">
        <v>16960</v>
      </c>
      <c r="Y2784" s="6" t="s">
        <v>15973</v>
      </c>
      <c r="Z2784" s="6" t="s">
        <v>16961</v>
      </c>
      <c r="AA2784" s="6" t="s">
        <v>15973</v>
      </c>
      <c r="AB2784" s="6" t="s">
        <v>16962</v>
      </c>
      <c r="AC2784" s="6" t="s">
        <v>12299</v>
      </c>
      <c r="AD2784" s="6" t="s">
        <v>12299</v>
      </c>
      <c r="AE2784" s="6"/>
      <c r="AF2784" s="6"/>
      <c r="AG2784" s="6"/>
      <c r="AH2784" s="6"/>
      <c r="AI2784" s="6"/>
      <c r="AJ2784" s="6"/>
      <c r="AK2784" s="6"/>
      <c r="AL2784" s="6"/>
      <c r="AM2784" s="6"/>
    </row>
    <row r="2785" spans="1:28" x14ac:dyDescent="0.3">
      <c r="A2785" s="6">
        <v>4608</v>
      </c>
      <c r="B2785" s="6" t="s">
        <v>16963</v>
      </c>
      <c r="C2785" s="6" t="s">
        <v>16964</v>
      </c>
      <c r="D2785" s="6">
        <v>6</v>
      </c>
      <c r="E2785" s="6">
        <v>20</v>
      </c>
      <c r="F2785" s="6"/>
      <c r="G2785" s="6">
        <v>10</v>
      </c>
      <c r="H2785" s="6"/>
      <c r="I2785" s="6"/>
      <c r="J2785" s="6"/>
      <c r="K2785" s="6"/>
      <c r="L2785" s="6"/>
      <c r="M2785" s="6"/>
      <c r="N2785" s="6" t="e">
        <f>VLOOKUP(A2785,web_archive!D:AB,18,FALSE)</f>
        <v>#N/A</v>
      </c>
      <c r="O2785" s="6"/>
      <c r="P2785" s="6">
        <v>2</v>
      </c>
      <c r="Q2785" s="6"/>
      <c r="R2785" s="6"/>
      <c r="S2785" s="6"/>
      <c r="T2785" s="6"/>
      <c r="U2785" s="6" t="s">
        <v>13138</v>
      </c>
      <c r="V2785" s="6" t="s">
        <v>16965</v>
      </c>
      <c r="W2785" s="6" t="s">
        <v>13070</v>
      </c>
      <c r="X2785" s="6" t="s">
        <v>16966</v>
      </c>
      <c r="Y2785" s="6" t="s">
        <v>13072</v>
      </c>
      <c r="Z2785" s="6" t="s">
        <v>12483</v>
      </c>
      <c r="AA2785" s="6" t="s">
        <v>12299</v>
      </c>
      <c r="AB2785" s="6" t="s">
        <v>12299</v>
      </c>
    </row>
    <row r="2786" spans="1:28" x14ac:dyDescent="0.3">
      <c r="A2786" s="6">
        <v>4609</v>
      </c>
      <c r="B2786" s="6" t="s">
        <v>16967</v>
      </c>
      <c r="C2786" s="6" t="s">
        <v>16968</v>
      </c>
      <c r="D2786" s="6">
        <v>6</v>
      </c>
      <c r="E2786" s="6">
        <v>20</v>
      </c>
      <c r="F2786" s="6"/>
      <c r="G2786" s="6">
        <v>10</v>
      </c>
      <c r="H2786" s="6"/>
      <c r="I2786" s="6"/>
      <c r="J2786" s="6"/>
      <c r="K2786" s="6"/>
      <c r="L2786" s="6"/>
      <c r="M2786" s="6"/>
      <c r="N2786" s="6" t="e">
        <f>VLOOKUP(A2786,web_archive!D:AB,18,FALSE)</f>
        <v>#N/A</v>
      </c>
      <c r="O2786" s="6"/>
      <c r="P2786" s="6">
        <v>32</v>
      </c>
      <c r="Q2786" s="6"/>
      <c r="R2786" s="6"/>
      <c r="S2786" s="6"/>
      <c r="T2786" s="6"/>
      <c r="U2786" s="6" t="s">
        <v>12631</v>
      </c>
      <c r="V2786" s="6" t="s">
        <v>16969</v>
      </c>
      <c r="W2786" s="6" t="s">
        <v>13070</v>
      </c>
      <c r="X2786" s="6" t="s">
        <v>16970</v>
      </c>
      <c r="Y2786" s="6" t="s">
        <v>13072</v>
      </c>
      <c r="Z2786" s="6" t="s">
        <v>12464</v>
      </c>
      <c r="AA2786" s="6" t="s">
        <v>12299</v>
      </c>
      <c r="AB2786" s="6" t="s">
        <v>12299</v>
      </c>
    </row>
    <row r="2787" spans="1:28" x14ac:dyDescent="0.3">
      <c r="A2787" s="6">
        <v>4610</v>
      </c>
      <c r="B2787" s="6" t="s">
        <v>16971</v>
      </c>
      <c r="C2787" s="6" t="s">
        <v>16972</v>
      </c>
      <c r="D2787" s="6">
        <v>6</v>
      </c>
      <c r="E2787" s="6">
        <v>10</v>
      </c>
      <c r="F2787" s="6"/>
      <c r="G2787" s="6">
        <v>10</v>
      </c>
      <c r="H2787" s="6"/>
      <c r="I2787" s="6"/>
      <c r="J2787" s="6"/>
      <c r="K2787" s="6"/>
      <c r="L2787" s="6"/>
      <c r="M2787" s="6"/>
      <c r="N2787" s="6" t="e">
        <f>VLOOKUP(A2787,web_archive!D:AB,18,FALSE)</f>
        <v>#N/A</v>
      </c>
      <c r="O2787" s="6"/>
      <c r="P2787" s="6">
        <v>16</v>
      </c>
      <c r="Q2787" s="6"/>
      <c r="R2787" s="6"/>
      <c r="S2787" s="6"/>
      <c r="T2787" s="6"/>
      <c r="U2787" s="6" t="s">
        <v>16973</v>
      </c>
      <c r="V2787" s="6" t="s">
        <v>12413</v>
      </c>
      <c r="W2787" s="6" t="s">
        <v>12299</v>
      </c>
      <c r="X2787" s="6" t="s">
        <v>12299</v>
      </c>
      <c r="Y2787" s="6"/>
      <c r="Z2787" s="6"/>
      <c r="AA2787" s="6"/>
      <c r="AB2787" s="6"/>
    </row>
    <row r="2788" spans="1:28" x14ac:dyDescent="0.3">
      <c r="A2788" s="6">
        <v>4625</v>
      </c>
      <c r="B2788" s="6" t="s">
        <v>16974</v>
      </c>
      <c r="C2788" s="6" t="s">
        <v>16975</v>
      </c>
      <c r="D2788" s="6">
        <v>6</v>
      </c>
      <c r="E2788" s="6">
        <v>10</v>
      </c>
      <c r="F2788" s="6"/>
      <c r="G2788" s="6">
        <v>10</v>
      </c>
      <c r="H2788" s="6"/>
      <c r="I2788" s="6"/>
      <c r="J2788" s="6"/>
      <c r="K2788" s="6"/>
      <c r="L2788" s="6"/>
      <c r="M2788" s="6"/>
      <c r="N2788" s="6" t="e">
        <f>VLOOKUP(A2788,web_archive!D:AB,18,FALSE)</f>
        <v>#N/A</v>
      </c>
      <c r="O2788" s="6"/>
      <c r="P2788" s="6">
        <v>2</v>
      </c>
      <c r="Q2788" s="6"/>
      <c r="R2788" s="6"/>
      <c r="S2788" s="6"/>
      <c r="T2788" s="6"/>
      <c r="U2788" s="6" t="s">
        <v>13512</v>
      </c>
      <c r="V2788" s="6" t="s">
        <v>14172</v>
      </c>
      <c r="W2788" s="6" t="s">
        <v>12489</v>
      </c>
      <c r="X2788" s="6" t="s">
        <v>12299</v>
      </c>
      <c r="Y2788" s="6" t="s">
        <v>12299</v>
      </c>
      <c r="Z2788" s="6"/>
      <c r="AA2788" s="6"/>
      <c r="AB2788" s="6"/>
    </row>
    <row r="2789" spans="1:28" x14ac:dyDescent="0.3">
      <c r="A2789" s="6">
        <v>4626</v>
      </c>
      <c r="B2789" s="6" t="s">
        <v>16976</v>
      </c>
      <c r="C2789" s="6" t="s">
        <v>16977</v>
      </c>
      <c r="D2789" s="6">
        <v>6</v>
      </c>
      <c r="E2789" s="6">
        <v>10</v>
      </c>
      <c r="F2789" s="6"/>
      <c r="G2789" s="6">
        <v>10</v>
      </c>
      <c r="H2789" s="6"/>
      <c r="I2789" s="6"/>
      <c r="J2789" s="6"/>
      <c r="K2789" s="6"/>
      <c r="L2789" s="6"/>
      <c r="M2789" s="6"/>
      <c r="N2789" s="6" t="e">
        <f>VLOOKUP(A2789,web_archive!D:AB,18,FALSE)</f>
        <v>#N/A</v>
      </c>
      <c r="O2789" s="6"/>
      <c r="P2789" s="6">
        <v>2</v>
      </c>
      <c r="Q2789" s="6"/>
      <c r="R2789" s="6"/>
      <c r="S2789" s="6"/>
      <c r="T2789" s="6"/>
      <c r="U2789" s="6" t="s">
        <v>13728</v>
      </c>
      <c r="V2789" s="6" t="s">
        <v>14742</v>
      </c>
      <c r="W2789" s="6" t="s">
        <v>15118</v>
      </c>
      <c r="X2789" s="6" t="s">
        <v>12798</v>
      </c>
      <c r="Y2789" s="6" t="s">
        <v>12491</v>
      </c>
      <c r="Z2789" s="6" t="s">
        <v>12299</v>
      </c>
      <c r="AA2789" s="6" t="s">
        <v>12299</v>
      </c>
      <c r="AB2789" s="6"/>
    </row>
    <row r="2790" spans="1:28" x14ac:dyDescent="0.3">
      <c r="A2790" s="6">
        <v>4627</v>
      </c>
      <c r="B2790" s="6" t="s">
        <v>16978</v>
      </c>
      <c r="C2790" s="6" t="s">
        <v>16979</v>
      </c>
      <c r="D2790" s="6">
        <v>6</v>
      </c>
      <c r="E2790" s="6">
        <v>10</v>
      </c>
      <c r="F2790" s="6"/>
      <c r="G2790" s="6">
        <v>10</v>
      </c>
      <c r="H2790" s="6"/>
      <c r="I2790" s="6"/>
      <c r="J2790" s="6"/>
      <c r="K2790" s="6"/>
      <c r="L2790" s="6"/>
      <c r="M2790" s="6"/>
      <c r="N2790" s="6" t="e">
        <f>VLOOKUP(A2790,web_archive!D:AB,18,FALSE)</f>
        <v>#N/A</v>
      </c>
      <c r="O2790" s="6"/>
      <c r="P2790" s="6">
        <v>2</v>
      </c>
      <c r="Q2790" s="6"/>
      <c r="R2790" s="6"/>
      <c r="S2790" s="6"/>
      <c r="T2790" s="6"/>
      <c r="U2790" s="6" t="s">
        <v>12570</v>
      </c>
      <c r="V2790" s="6" t="s">
        <v>14742</v>
      </c>
      <c r="W2790" s="6" t="s">
        <v>13100</v>
      </c>
      <c r="X2790" s="6" t="s">
        <v>12798</v>
      </c>
      <c r="Y2790" s="6" t="s">
        <v>12489</v>
      </c>
      <c r="Z2790" s="6" t="s">
        <v>12299</v>
      </c>
      <c r="AA2790" s="6" t="s">
        <v>12299</v>
      </c>
      <c r="AB2790" s="6"/>
    </row>
    <row r="2791" spans="1:28" x14ac:dyDescent="0.3">
      <c r="A2791" s="6">
        <v>4628</v>
      </c>
      <c r="B2791" s="6" t="s">
        <v>16980</v>
      </c>
      <c r="C2791" s="6" t="s">
        <v>16981</v>
      </c>
      <c r="D2791" s="6">
        <v>6</v>
      </c>
      <c r="E2791" s="6">
        <v>10</v>
      </c>
      <c r="F2791" s="6"/>
      <c r="G2791" s="6">
        <v>10</v>
      </c>
      <c r="H2791" s="6"/>
      <c r="I2791" s="6"/>
      <c r="J2791" s="6"/>
      <c r="K2791" s="6"/>
      <c r="L2791" s="6" t="s">
        <v>12295</v>
      </c>
      <c r="M2791" s="6">
        <v>63</v>
      </c>
      <c r="N2791" s="6" t="e">
        <f>VLOOKUP(A2791,web_archive!D:AB,18,FALSE)</f>
        <v>#N/A</v>
      </c>
      <c r="O2791" s="6">
        <v>2</v>
      </c>
      <c r="P2791" s="6">
        <v>32</v>
      </c>
      <c r="Q2791" s="6"/>
      <c r="R2791" s="6"/>
      <c r="S2791" s="6"/>
      <c r="T2791" s="6"/>
      <c r="U2791" s="6" t="s">
        <v>12978</v>
      </c>
      <c r="V2791" s="6" t="s">
        <v>14742</v>
      </c>
      <c r="W2791" s="6" t="s">
        <v>12656</v>
      </c>
      <c r="X2791" s="6" t="s">
        <v>12798</v>
      </c>
      <c r="Y2791" s="6" t="s">
        <v>12483</v>
      </c>
      <c r="Z2791" s="6" t="s">
        <v>12299</v>
      </c>
      <c r="AA2791" s="6" t="s">
        <v>12299</v>
      </c>
      <c r="AB2791" s="6"/>
    </row>
    <row r="2792" spans="1:28" x14ac:dyDescent="0.3">
      <c r="A2792" s="6">
        <v>4629</v>
      </c>
      <c r="B2792" s="6" t="s">
        <v>16982</v>
      </c>
      <c r="C2792" s="6" t="s">
        <v>16983</v>
      </c>
      <c r="D2792" s="6">
        <v>6</v>
      </c>
      <c r="E2792" s="6">
        <v>10</v>
      </c>
      <c r="F2792" s="6"/>
      <c r="G2792" s="6">
        <v>10</v>
      </c>
      <c r="H2792" s="6"/>
      <c r="I2792" s="6"/>
      <c r="J2792" s="6"/>
      <c r="K2792" s="6"/>
      <c r="L2792" s="6"/>
      <c r="M2792" s="6"/>
      <c r="N2792" s="6" t="e">
        <f>VLOOKUP(A2792,web_archive!D:AB,18,FALSE)</f>
        <v>#N/A</v>
      </c>
      <c r="O2792" s="6"/>
      <c r="P2792" s="6">
        <v>4</v>
      </c>
      <c r="Q2792" s="6"/>
      <c r="R2792" s="6"/>
      <c r="S2792" s="6"/>
      <c r="T2792" s="6"/>
      <c r="U2792" s="6" t="s">
        <v>14036</v>
      </c>
      <c r="V2792" s="6" t="s">
        <v>13179</v>
      </c>
      <c r="W2792" s="6" t="s">
        <v>16984</v>
      </c>
      <c r="X2792" s="6" t="s">
        <v>12822</v>
      </c>
      <c r="Y2792" s="6" t="s">
        <v>16985</v>
      </c>
      <c r="Z2792" s="6" t="s">
        <v>12299</v>
      </c>
      <c r="AA2792" s="6" t="s">
        <v>12299</v>
      </c>
      <c r="AB2792" s="6"/>
    </row>
    <row r="2793" spans="1:28" x14ac:dyDescent="0.3">
      <c r="A2793" s="6">
        <v>4630</v>
      </c>
      <c r="B2793" s="6" t="s">
        <v>16986</v>
      </c>
      <c r="C2793" s="6" t="s">
        <v>16987</v>
      </c>
      <c r="D2793" s="6">
        <v>6</v>
      </c>
      <c r="E2793" s="6">
        <v>10</v>
      </c>
      <c r="F2793" s="6"/>
      <c r="G2793" s="6">
        <v>10</v>
      </c>
      <c r="H2793" s="6"/>
      <c r="I2793" s="6"/>
      <c r="J2793" s="6"/>
      <c r="K2793" s="6"/>
      <c r="L2793" s="6"/>
      <c r="M2793" s="6"/>
      <c r="N2793" s="6" t="e">
        <f>VLOOKUP(A2793,web_archive!D:AB,18,FALSE)</f>
        <v>#N/A</v>
      </c>
      <c r="O2793" s="6"/>
      <c r="P2793" s="6">
        <v>64</v>
      </c>
      <c r="Q2793" s="6"/>
      <c r="R2793" s="6"/>
      <c r="S2793" s="6"/>
      <c r="T2793" s="6"/>
      <c r="U2793" s="6" t="s">
        <v>12702</v>
      </c>
      <c r="V2793" s="6" t="s">
        <v>13660</v>
      </c>
      <c r="W2793" s="6">
        <v>2</v>
      </c>
      <c r="X2793" s="6" t="s">
        <v>12483</v>
      </c>
      <c r="Y2793" s="6" t="s">
        <v>12299</v>
      </c>
      <c r="Z2793" s="6" t="s">
        <v>12299</v>
      </c>
      <c r="AA2793" s="6"/>
      <c r="AB2793" s="6"/>
    </row>
    <row r="2794" spans="1:28" x14ac:dyDescent="0.3">
      <c r="A2794" s="6">
        <v>4631</v>
      </c>
      <c r="B2794" s="6" t="s">
        <v>16988</v>
      </c>
      <c r="C2794" s="6" t="s">
        <v>16989</v>
      </c>
      <c r="D2794" s="6">
        <v>6</v>
      </c>
      <c r="E2794" s="6">
        <v>10</v>
      </c>
      <c r="F2794" s="6"/>
      <c r="G2794" s="6">
        <v>10</v>
      </c>
      <c r="H2794" s="6"/>
      <c r="I2794" s="6"/>
      <c r="J2794" s="6"/>
      <c r="K2794" s="6"/>
      <c r="L2794" s="6"/>
      <c r="M2794" s="6"/>
      <c r="N2794" s="6" t="e">
        <f>VLOOKUP(A2794,web_archive!D:AB,18,FALSE)</f>
        <v>#N/A</v>
      </c>
      <c r="O2794" s="6"/>
      <c r="P2794" s="6">
        <v>136</v>
      </c>
      <c r="Q2794" s="6"/>
      <c r="R2794" s="6"/>
      <c r="S2794" s="6"/>
      <c r="T2794" s="6"/>
      <c r="U2794" s="6" t="s">
        <v>13056</v>
      </c>
      <c r="V2794" s="6" t="s">
        <v>12404</v>
      </c>
      <c r="W2794" s="6" t="s">
        <v>12299</v>
      </c>
      <c r="X2794" s="6" t="s">
        <v>12299</v>
      </c>
      <c r="Y2794" s="6"/>
      <c r="Z2794" s="6"/>
      <c r="AA2794" s="6"/>
      <c r="AB2794" s="6"/>
    </row>
    <row r="2795" spans="1:28" x14ac:dyDescent="0.3">
      <c r="A2795" s="6">
        <v>4632</v>
      </c>
      <c r="B2795" s="6" t="s">
        <v>16990</v>
      </c>
      <c r="C2795" s="6" t="s">
        <v>16991</v>
      </c>
      <c r="D2795" s="6">
        <v>6</v>
      </c>
      <c r="E2795" s="6">
        <v>10</v>
      </c>
      <c r="F2795" s="6"/>
      <c r="G2795" s="6">
        <v>10</v>
      </c>
      <c r="H2795" s="6"/>
      <c r="I2795" s="6"/>
      <c r="J2795" s="6"/>
      <c r="K2795" s="6"/>
      <c r="L2795" s="6"/>
      <c r="M2795" s="6"/>
      <c r="N2795" s="6" t="e">
        <f>VLOOKUP(A2795,web_archive!D:AB,18,FALSE)</f>
        <v>#N/A</v>
      </c>
      <c r="O2795" s="6"/>
      <c r="P2795" s="6">
        <v>136</v>
      </c>
      <c r="Q2795" s="6"/>
      <c r="R2795" s="6"/>
      <c r="S2795" s="6"/>
      <c r="T2795" s="6"/>
      <c r="U2795" s="6" t="s">
        <v>16992</v>
      </c>
      <c r="V2795" s="6" t="s">
        <v>16993</v>
      </c>
      <c r="W2795" s="6" t="s">
        <v>16994</v>
      </c>
      <c r="X2795" s="6">
        <v>1</v>
      </c>
      <c r="Y2795" s="6" t="s">
        <v>12682</v>
      </c>
      <c r="Z2795" s="6" t="s">
        <v>12298</v>
      </c>
      <c r="AA2795" s="6" t="s">
        <v>12299</v>
      </c>
      <c r="AB2795" s="6" t="s">
        <v>12299</v>
      </c>
    </row>
    <row r="2796" spans="1:28" x14ac:dyDescent="0.3">
      <c r="A2796" s="6">
        <v>4633</v>
      </c>
      <c r="B2796" s="6" t="s">
        <v>16995</v>
      </c>
      <c r="C2796" s="6" t="s">
        <v>16996</v>
      </c>
      <c r="D2796" s="6">
        <v>6</v>
      </c>
      <c r="E2796" s="6">
        <v>20</v>
      </c>
      <c r="F2796" s="6"/>
      <c r="G2796" s="6">
        <v>10</v>
      </c>
      <c r="H2796" s="6"/>
      <c r="I2796" s="6"/>
      <c r="J2796" s="6"/>
      <c r="K2796" s="6"/>
      <c r="L2796" s="6"/>
      <c r="M2796" s="6"/>
      <c r="N2796" s="6" t="e">
        <f>VLOOKUP(A2796,web_archive!D:AB,18,FALSE)</f>
        <v>#N/A</v>
      </c>
      <c r="O2796" s="6"/>
      <c r="P2796" s="6">
        <v>2</v>
      </c>
      <c r="Q2796" s="6"/>
      <c r="R2796" s="6"/>
      <c r="S2796" s="6"/>
      <c r="T2796" s="6"/>
      <c r="U2796" s="6" t="s">
        <v>13909</v>
      </c>
      <c r="V2796" s="6" t="s">
        <v>16997</v>
      </c>
      <c r="W2796" s="6" t="s">
        <v>12299</v>
      </c>
      <c r="X2796" s="6" t="s">
        <v>12299</v>
      </c>
      <c r="Y2796" s="6"/>
      <c r="Z2796" s="6"/>
      <c r="AA2796" s="6"/>
      <c r="AB2796" s="6"/>
    </row>
    <row r="2797" spans="1:28" x14ac:dyDescent="0.3">
      <c r="A2797" s="6">
        <v>4634</v>
      </c>
      <c r="B2797" s="6" t="s">
        <v>16998</v>
      </c>
      <c r="C2797" s="6" t="s">
        <v>16999</v>
      </c>
      <c r="D2797" s="6">
        <v>6</v>
      </c>
      <c r="E2797" s="6">
        <v>20</v>
      </c>
      <c r="F2797" s="6"/>
      <c r="G2797" s="6">
        <v>10</v>
      </c>
      <c r="H2797" s="6"/>
      <c r="I2797" s="6"/>
      <c r="J2797" s="6"/>
      <c r="K2797" s="6"/>
      <c r="L2797" s="6"/>
      <c r="M2797" s="6"/>
      <c r="N2797" s="6" t="e">
        <f>VLOOKUP(A2797,web_archive!D:AB,18,FALSE)</f>
        <v>#N/A</v>
      </c>
      <c r="O2797" s="6"/>
      <c r="P2797" s="6">
        <v>2</v>
      </c>
      <c r="Q2797" s="6"/>
      <c r="R2797" s="6"/>
      <c r="S2797" s="6"/>
      <c r="T2797" s="6"/>
      <c r="U2797" s="6" t="s">
        <v>17000</v>
      </c>
      <c r="V2797" s="6" t="s">
        <v>17001</v>
      </c>
      <c r="W2797" s="6" t="s">
        <v>17002</v>
      </c>
      <c r="X2797" s="6" t="s">
        <v>13441</v>
      </c>
      <c r="Y2797" s="6" t="s">
        <v>12299</v>
      </c>
      <c r="Z2797" s="6" t="s">
        <v>12299</v>
      </c>
      <c r="AA2797" s="6"/>
      <c r="AB2797" s="6"/>
    </row>
    <row r="2798" spans="1:28" x14ac:dyDescent="0.3">
      <c r="A2798" s="6">
        <v>4635</v>
      </c>
      <c r="B2798" s="6" t="s">
        <v>17003</v>
      </c>
      <c r="C2798" s="6" t="s">
        <v>17004</v>
      </c>
      <c r="D2798" s="6">
        <v>6</v>
      </c>
      <c r="E2798" s="6">
        <v>20</v>
      </c>
      <c r="F2798" s="6"/>
      <c r="G2798" s="6">
        <v>10</v>
      </c>
      <c r="H2798" s="6"/>
      <c r="I2798" s="6"/>
      <c r="J2798" s="6"/>
      <c r="K2798" s="6"/>
      <c r="L2798" s="6"/>
      <c r="M2798" s="6"/>
      <c r="N2798" s="6" t="e">
        <f>VLOOKUP(A2798,web_archive!D:AB,18,FALSE)</f>
        <v>#N/A</v>
      </c>
      <c r="O2798" s="6"/>
      <c r="P2798" s="6">
        <v>16</v>
      </c>
      <c r="Q2798" s="6"/>
      <c r="R2798" s="6"/>
      <c r="S2798" s="6"/>
      <c r="T2798" s="6"/>
      <c r="U2798" s="6" t="s">
        <v>14021</v>
      </c>
      <c r="V2798" s="6" t="s">
        <v>17005</v>
      </c>
      <c r="W2798" s="6" t="s">
        <v>17006</v>
      </c>
      <c r="X2798" s="6" t="s">
        <v>12667</v>
      </c>
      <c r="Y2798" s="6" t="s">
        <v>12299</v>
      </c>
      <c r="Z2798" s="6" t="s">
        <v>12299</v>
      </c>
      <c r="AA2798" s="6"/>
      <c r="AB2798" s="6"/>
    </row>
    <row r="2799" spans="1:28" x14ac:dyDescent="0.3">
      <c r="A2799" s="6">
        <v>4636</v>
      </c>
      <c r="B2799" s="6" t="s">
        <v>17007</v>
      </c>
      <c r="C2799" s="6" t="s">
        <v>17008</v>
      </c>
      <c r="D2799" s="6">
        <v>6</v>
      </c>
      <c r="E2799" s="6">
        <v>20</v>
      </c>
      <c r="F2799" s="6"/>
      <c r="G2799" s="6">
        <v>10</v>
      </c>
      <c r="H2799" s="6"/>
      <c r="I2799" s="6"/>
      <c r="J2799" s="6"/>
      <c r="K2799" s="6"/>
      <c r="L2799" s="6"/>
      <c r="M2799" s="6"/>
      <c r="N2799" s="6" t="e">
        <f>VLOOKUP(A2799,web_archive!D:AB,18,FALSE)</f>
        <v>#N/A</v>
      </c>
      <c r="O2799" s="6"/>
      <c r="P2799" s="6">
        <v>32</v>
      </c>
      <c r="Q2799" s="6"/>
      <c r="R2799" s="6"/>
      <c r="S2799" s="6"/>
      <c r="T2799" s="6"/>
      <c r="U2799" s="6" t="s">
        <v>14772</v>
      </c>
      <c r="V2799" s="6" t="s">
        <v>12556</v>
      </c>
      <c r="W2799" s="6" t="s">
        <v>17009</v>
      </c>
      <c r="X2799" s="6" t="s">
        <v>12675</v>
      </c>
      <c r="Y2799" s="6" t="s">
        <v>13861</v>
      </c>
      <c r="Z2799" s="6" t="s">
        <v>12489</v>
      </c>
      <c r="AA2799" s="6" t="s">
        <v>12299</v>
      </c>
      <c r="AB2799" s="6" t="s">
        <v>12299</v>
      </c>
    </row>
    <row r="2800" spans="1:28" x14ac:dyDescent="0.3">
      <c r="A2800" s="6">
        <v>4637</v>
      </c>
      <c r="B2800" s="6" t="s">
        <v>17010</v>
      </c>
      <c r="C2800" s="6" t="s">
        <v>17011</v>
      </c>
      <c r="D2800" s="6">
        <v>6</v>
      </c>
      <c r="E2800" s="6">
        <v>20</v>
      </c>
      <c r="F2800" s="6"/>
      <c r="G2800" s="6">
        <v>10</v>
      </c>
      <c r="H2800" s="6"/>
      <c r="I2800" s="6"/>
      <c r="J2800" s="6"/>
      <c r="K2800" s="6"/>
      <c r="L2800" s="6"/>
      <c r="M2800" s="6"/>
      <c r="N2800" s="6" t="e">
        <f>VLOOKUP(A2800,web_archive!D:AB,18,FALSE)</f>
        <v>#N/A</v>
      </c>
      <c r="O2800" s="6"/>
      <c r="P2800" s="6">
        <v>4</v>
      </c>
      <c r="Q2800" s="6"/>
      <c r="R2800" s="6"/>
      <c r="S2800" s="6"/>
      <c r="T2800" s="6"/>
      <c r="U2800" s="6" t="s">
        <v>17012</v>
      </c>
      <c r="V2800" s="6" t="s">
        <v>17013</v>
      </c>
      <c r="W2800" s="6" t="s">
        <v>17014</v>
      </c>
      <c r="X2800" s="6" t="s">
        <v>14874</v>
      </c>
      <c r="Y2800" s="6" t="s">
        <v>12600</v>
      </c>
      <c r="Z2800" s="6" t="s">
        <v>12299</v>
      </c>
      <c r="AA2800" s="6" t="s">
        <v>13246</v>
      </c>
      <c r="AB2800" s="6" t="s">
        <v>12473</v>
      </c>
    </row>
    <row r="2801" spans="1:31" x14ac:dyDescent="0.3">
      <c r="A2801" s="6">
        <v>4638</v>
      </c>
      <c r="B2801" s="6" t="s">
        <v>17015</v>
      </c>
      <c r="C2801" s="6" t="s">
        <v>17016</v>
      </c>
      <c r="D2801" s="6">
        <v>6</v>
      </c>
      <c r="E2801" s="6">
        <v>20</v>
      </c>
      <c r="F2801" s="6"/>
      <c r="G2801" s="6">
        <v>10</v>
      </c>
      <c r="H2801" s="6"/>
      <c r="I2801" s="6"/>
      <c r="J2801" s="6"/>
      <c r="K2801" s="6"/>
      <c r="L2801" s="6"/>
      <c r="M2801" s="6"/>
      <c r="N2801" s="6" t="e">
        <f>VLOOKUP(A2801,web_archive!D:AB,18,FALSE)</f>
        <v>#N/A</v>
      </c>
      <c r="O2801" s="6"/>
      <c r="P2801" s="6">
        <v>16</v>
      </c>
      <c r="Q2801" s="6"/>
      <c r="R2801" s="6"/>
      <c r="S2801" s="6"/>
      <c r="T2801" s="6"/>
      <c r="U2801" s="6" t="s">
        <v>13138</v>
      </c>
      <c r="V2801" s="6" t="s">
        <v>12604</v>
      </c>
      <c r="W2801" s="6" t="s">
        <v>13639</v>
      </c>
      <c r="X2801" s="6" t="s">
        <v>12299</v>
      </c>
      <c r="Y2801" s="6" t="s">
        <v>12299</v>
      </c>
      <c r="Z2801" s="6"/>
      <c r="AA2801" s="6"/>
      <c r="AB2801" s="6"/>
      <c r="AC2801" s="6"/>
      <c r="AD2801" s="6"/>
      <c r="AE2801" s="6"/>
    </row>
    <row r="2802" spans="1:31" x14ac:dyDescent="0.3">
      <c r="A2802" s="6">
        <v>4639</v>
      </c>
      <c r="B2802" s="6" t="s">
        <v>17017</v>
      </c>
      <c r="C2802" s="6" t="s">
        <v>17018</v>
      </c>
      <c r="D2802" s="6">
        <v>6</v>
      </c>
      <c r="E2802" s="6">
        <v>20</v>
      </c>
      <c r="F2802" s="6"/>
      <c r="G2802" s="6">
        <v>10</v>
      </c>
      <c r="H2802" s="6"/>
      <c r="I2802" s="6"/>
      <c r="J2802" s="6"/>
      <c r="K2802" s="6"/>
      <c r="L2802" s="6"/>
      <c r="M2802" s="6"/>
      <c r="N2802" s="6" t="e">
        <f>VLOOKUP(A2802,web_archive!D:AB,18,FALSE)</f>
        <v>#N/A</v>
      </c>
      <c r="O2802" s="6"/>
      <c r="P2802" s="6">
        <v>136</v>
      </c>
      <c r="Q2802" s="6"/>
      <c r="R2802" s="6"/>
      <c r="S2802" s="6"/>
      <c r="T2802" s="6"/>
      <c r="U2802" s="6" t="s">
        <v>12674</v>
      </c>
      <c r="V2802" s="6" t="s">
        <v>12675</v>
      </c>
      <c r="W2802" s="6" t="s">
        <v>12368</v>
      </c>
      <c r="X2802" s="6" t="s">
        <v>12299</v>
      </c>
      <c r="Y2802" s="6" t="s">
        <v>12299</v>
      </c>
      <c r="Z2802" s="6"/>
      <c r="AA2802" s="6"/>
      <c r="AB2802" s="6"/>
      <c r="AC2802" s="6"/>
      <c r="AD2802" s="6"/>
      <c r="AE2802" s="6"/>
    </row>
    <row r="2803" spans="1:31" x14ac:dyDescent="0.3">
      <c r="A2803" s="6">
        <v>4640</v>
      </c>
      <c r="B2803" s="6" t="s">
        <v>17019</v>
      </c>
      <c r="C2803" s="6" t="s">
        <v>17020</v>
      </c>
      <c r="D2803" s="6">
        <v>6</v>
      </c>
      <c r="E2803" s="6">
        <v>20</v>
      </c>
      <c r="F2803" s="6"/>
      <c r="G2803" s="6">
        <v>10</v>
      </c>
      <c r="H2803" s="6"/>
      <c r="I2803" s="6"/>
      <c r="J2803" s="6"/>
      <c r="K2803" s="6"/>
      <c r="L2803" s="6"/>
      <c r="M2803" s="6"/>
      <c r="N2803" s="6" t="e">
        <f>VLOOKUP(A2803,web_archive!D:AB,18,FALSE)</f>
        <v>#N/A</v>
      </c>
      <c r="O2803" s="6"/>
      <c r="P2803" s="6">
        <v>136</v>
      </c>
      <c r="Q2803" s="6"/>
      <c r="R2803" s="6"/>
      <c r="S2803" s="6"/>
      <c r="T2803" s="6"/>
      <c r="U2803" s="6" t="s">
        <v>13512</v>
      </c>
      <c r="V2803" s="6" t="s">
        <v>12368</v>
      </c>
      <c r="W2803" s="6" t="s">
        <v>12299</v>
      </c>
      <c r="X2803" s="6" t="s">
        <v>12299</v>
      </c>
      <c r="Y2803" s="6"/>
      <c r="Z2803" s="6"/>
      <c r="AA2803" s="6"/>
      <c r="AB2803" s="6"/>
      <c r="AC2803" s="6"/>
      <c r="AD2803" s="6"/>
      <c r="AE2803" s="6"/>
    </row>
    <row r="2804" spans="1:31" x14ac:dyDescent="0.3">
      <c r="A2804" s="6">
        <v>4641</v>
      </c>
      <c r="B2804" s="6" t="s">
        <v>17021</v>
      </c>
      <c r="C2804" s="6" t="s">
        <v>17022</v>
      </c>
      <c r="D2804" s="6">
        <v>6</v>
      </c>
      <c r="E2804" s="6">
        <v>20</v>
      </c>
      <c r="F2804" s="6"/>
      <c r="G2804" s="6">
        <v>10</v>
      </c>
      <c r="H2804" s="6"/>
      <c r="I2804" s="6"/>
      <c r="J2804" s="6"/>
      <c r="K2804" s="6"/>
      <c r="L2804" s="6"/>
      <c r="M2804" s="6"/>
      <c r="N2804" s="6" t="e">
        <f>VLOOKUP(A2804,web_archive!D:AB,18,FALSE)</f>
        <v>#N/A</v>
      </c>
      <c r="O2804" s="6"/>
      <c r="P2804" s="6">
        <v>32</v>
      </c>
      <c r="Q2804" s="6"/>
      <c r="R2804" s="6"/>
      <c r="S2804" s="6"/>
      <c r="T2804" s="6"/>
      <c r="U2804" s="6" t="s">
        <v>14873</v>
      </c>
      <c r="V2804" s="6" t="s">
        <v>17023</v>
      </c>
      <c r="W2804" s="6" t="s">
        <v>12368</v>
      </c>
      <c r="X2804" s="6" t="s">
        <v>12299</v>
      </c>
      <c r="Y2804" s="6" t="s">
        <v>12299</v>
      </c>
      <c r="Z2804" s="6"/>
      <c r="AA2804" s="6"/>
      <c r="AB2804" s="6"/>
      <c r="AC2804" s="6"/>
      <c r="AD2804" s="6"/>
      <c r="AE2804" s="6"/>
    </row>
    <row r="2805" spans="1:31" x14ac:dyDescent="0.3">
      <c r="A2805" s="6">
        <v>4642</v>
      </c>
      <c r="B2805" s="6" t="s">
        <v>17024</v>
      </c>
      <c r="C2805" s="6" t="s">
        <v>17025</v>
      </c>
      <c r="D2805" s="6">
        <v>6</v>
      </c>
      <c r="E2805" s="6">
        <v>20</v>
      </c>
      <c r="F2805" s="6"/>
      <c r="G2805" s="6">
        <v>10</v>
      </c>
      <c r="H2805" s="6"/>
      <c r="I2805" s="6"/>
      <c r="J2805" s="6"/>
      <c r="K2805" s="6"/>
      <c r="L2805" s="6"/>
      <c r="M2805" s="6"/>
      <c r="N2805" s="6" t="e">
        <f>VLOOKUP(A2805,web_archive!D:AB,18,FALSE)</f>
        <v>#N/A</v>
      </c>
      <c r="O2805" s="6"/>
      <c r="P2805" s="6">
        <v>64</v>
      </c>
      <c r="Q2805" s="6"/>
      <c r="R2805" s="6"/>
      <c r="S2805" s="6"/>
      <c r="T2805" s="6"/>
      <c r="U2805" s="6" t="s">
        <v>17026</v>
      </c>
      <c r="V2805" s="6" t="s">
        <v>17027</v>
      </c>
      <c r="W2805" s="6" t="s">
        <v>12299</v>
      </c>
      <c r="X2805" s="6" t="s">
        <v>12299</v>
      </c>
      <c r="Y2805" s="6"/>
      <c r="Z2805" s="6"/>
      <c r="AA2805" s="6"/>
      <c r="AB2805" s="6"/>
      <c r="AC2805" s="6"/>
      <c r="AD2805" s="6"/>
      <c r="AE2805" s="6"/>
    </row>
    <row r="2806" spans="1:31" x14ac:dyDescent="0.3">
      <c r="A2806" s="6">
        <v>4643</v>
      </c>
      <c r="B2806" s="6" t="s">
        <v>17028</v>
      </c>
      <c r="C2806" s="6" t="s">
        <v>17029</v>
      </c>
      <c r="D2806" s="6">
        <v>6</v>
      </c>
      <c r="E2806" s="6">
        <v>20</v>
      </c>
      <c r="F2806" s="6"/>
      <c r="G2806" s="6">
        <v>10</v>
      </c>
      <c r="H2806" s="6"/>
      <c r="I2806" s="6"/>
      <c r="J2806" s="6"/>
      <c r="K2806" s="6"/>
      <c r="L2806" s="6"/>
      <c r="M2806" s="6"/>
      <c r="N2806" s="6" t="e">
        <f>VLOOKUP(A2806,web_archive!D:AB,18,FALSE)</f>
        <v>#N/A</v>
      </c>
      <c r="O2806" s="6"/>
      <c r="P2806" s="6">
        <v>64</v>
      </c>
      <c r="Q2806" s="6"/>
      <c r="R2806" s="6"/>
      <c r="S2806" s="6"/>
      <c r="T2806" s="6"/>
      <c r="U2806" s="6" t="s">
        <v>17030</v>
      </c>
      <c r="V2806" s="6" t="s">
        <v>17031</v>
      </c>
      <c r="W2806" s="6" t="s">
        <v>12299</v>
      </c>
      <c r="X2806" s="6" t="s">
        <v>12299</v>
      </c>
      <c r="Y2806" s="6"/>
      <c r="Z2806" s="6"/>
      <c r="AA2806" s="6"/>
      <c r="AB2806" s="6"/>
      <c r="AC2806" s="6"/>
      <c r="AD2806" s="6"/>
      <c r="AE2806" s="6"/>
    </row>
    <row r="2807" spans="1:31" x14ac:dyDescent="0.3">
      <c r="A2807" s="6">
        <v>4644</v>
      </c>
      <c r="B2807" s="6" t="s">
        <v>17032</v>
      </c>
      <c r="C2807" s="6" t="s">
        <v>17033</v>
      </c>
      <c r="D2807" s="6">
        <v>6</v>
      </c>
      <c r="E2807" s="6">
        <v>20</v>
      </c>
      <c r="F2807" s="6"/>
      <c r="G2807" s="6">
        <v>10</v>
      </c>
      <c r="H2807" s="6"/>
      <c r="I2807" s="6"/>
      <c r="J2807" s="6"/>
      <c r="K2807" s="6"/>
      <c r="L2807" s="6"/>
      <c r="M2807" s="6"/>
      <c r="N2807" s="6" t="e">
        <f>VLOOKUP(A2807,web_archive!D:AB,18,FALSE)</f>
        <v>#N/A</v>
      </c>
      <c r="O2807" s="6"/>
      <c r="P2807" s="6">
        <v>64</v>
      </c>
      <c r="Q2807" s="6"/>
      <c r="R2807" s="6"/>
      <c r="S2807" s="6"/>
      <c r="T2807" s="6"/>
      <c r="U2807" s="6" t="s">
        <v>17034</v>
      </c>
      <c r="V2807" s="6" t="s">
        <v>17035</v>
      </c>
      <c r="W2807" s="6" t="s">
        <v>12299</v>
      </c>
      <c r="X2807" s="6" t="s">
        <v>12299</v>
      </c>
      <c r="Y2807" s="6"/>
      <c r="Z2807" s="6"/>
      <c r="AA2807" s="6"/>
      <c r="AB2807" s="6"/>
      <c r="AC2807" s="6"/>
      <c r="AD2807" s="6"/>
      <c r="AE2807" s="6"/>
    </row>
    <row r="2808" spans="1:31" x14ac:dyDescent="0.3">
      <c r="A2808" s="6">
        <v>4645</v>
      </c>
      <c r="B2808" s="6" t="s">
        <v>17036</v>
      </c>
      <c r="C2808" s="6" t="s">
        <v>17037</v>
      </c>
      <c r="D2808" s="6">
        <v>6</v>
      </c>
      <c r="E2808" s="6">
        <v>20</v>
      </c>
      <c r="F2808" s="6"/>
      <c r="G2808" s="6">
        <v>10</v>
      </c>
      <c r="H2808" s="6"/>
      <c r="I2808" s="6"/>
      <c r="J2808" s="6"/>
      <c r="K2808" s="6"/>
      <c r="L2808" s="6"/>
      <c r="M2808" s="6"/>
      <c r="N2808" s="6" t="e">
        <f>VLOOKUP(A2808,web_archive!D:AB,18,FALSE)</f>
        <v>#N/A</v>
      </c>
      <c r="O2808" s="6"/>
      <c r="P2808" s="6">
        <v>64</v>
      </c>
      <c r="Q2808" s="6"/>
      <c r="R2808" s="6"/>
      <c r="S2808" s="6"/>
      <c r="T2808" s="6"/>
      <c r="U2808" s="6" t="s">
        <v>17038</v>
      </c>
      <c r="V2808" s="6" t="s">
        <v>17039</v>
      </c>
      <c r="W2808" s="6" t="s">
        <v>12299</v>
      </c>
      <c r="X2808" s="6" t="s">
        <v>12299</v>
      </c>
      <c r="Y2808" s="6"/>
      <c r="Z2808" s="6"/>
      <c r="AA2808" s="6"/>
      <c r="AB2808" s="6"/>
      <c r="AC2808" s="6"/>
      <c r="AD2808" s="6"/>
      <c r="AE2808" s="6"/>
    </row>
    <row r="2809" spans="1:31" x14ac:dyDescent="0.3">
      <c r="A2809" s="6">
        <v>4646</v>
      </c>
      <c r="B2809" s="6" t="s">
        <v>17040</v>
      </c>
      <c r="C2809" s="6" t="s">
        <v>17041</v>
      </c>
      <c r="D2809" s="6">
        <v>6</v>
      </c>
      <c r="E2809" s="6">
        <v>20</v>
      </c>
      <c r="F2809" s="6"/>
      <c r="G2809" s="6">
        <v>10</v>
      </c>
      <c r="H2809" s="6"/>
      <c r="I2809" s="6"/>
      <c r="J2809" s="6"/>
      <c r="K2809" s="6"/>
      <c r="L2809" s="6"/>
      <c r="M2809" s="6"/>
      <c r="N2809" s="6" t="e">
        <f>VLOOKUP(A2809,web_archive!D:AB,18,FALSE)</f>
        <v>#N/A</v>
      </c>
      <c r="O2809" s="6"/>
      <c r="P2809" s="6">
        <v>4</v>
      </c>
      <c r="Q2809" s="6"/>
      <c r="R2809" s="6"/>
      <c r="S2809" s="6"/>
      <c r="T2809" s="6"/>
      <c r="U2809" s="6" t="s">
        <v>12807</v>
      </c>
      <c r="V2809" s="6" t="s">
        <v>15010</v>
      </c>
      <c r="W2809" s="6" t="s">
        <v>12451</v>
      </c>
      <c r="X2809" s="6" t="s">
        <v>12299</v>
      </c>
      <c r="Y2809" s="6" t="s">
        <v>12299</v>
      </c>
      <c r="Z2809" s="6"/>
      <c r="AA2809" s="6"/>
      <c r="AB2809" s="6"/>
      <c r="AC2809" s="6"/>
      <c r="AD2809" s="6"/>
      <c r="AE2809" s="6"/>
    </row>
    <row r="2810" spans="1:31" x14ac:dyDescent="0.3">
      <c r="A2810" s="6">
        <v>4647</v>
      </c>
      <c r="B2810" s="6" t="s">
        <v>17042</v>
      </c>
      <c r="C2810" s="6" t="s">
        <v>17043</v>
      </c>
      <c r="D2810" s="6">
        <v>6</v>
      </c>
      <c r="E2810" s="6">
        <v>20</v>
      </c>
      <c r="F2810" s="6"/>
      <c r="G2810" s="6">
        <v>10</v>
      </c>
      <c r="H2810" s="6"/>
      <c r="I2810" s="6"/>
      <c r="J2810" s="6"/>
      <c r="K2810" s="6"/>
      <c r="L2810" s="6"/>
      <c r="M2810" s="6"/>
      <c r="N2810" s="6" t="e">
        <f>VLOOKUP(A2810,web_archive!D:AB,18,FALSE)</f>
        <v>#N/A</v>
      </c>
      <c r="O2810" s="6"/>
      <c r="P2810" s="6">
        <v>136</v>
      </c>
      <c r="Q2810" s="6"/>
      <c r="R2810" s="6"/>
      <c r="S2810" s="6"/>
      <c r="T2810" s="6"/>
      <c r="U2810" s="6" t="s">
        <v>17012</v>
      </c>
      <c r="V2810" s="6" t="s">
        <v>12820</v>
      </c>
      <c r="W2810" s="6" t="s">
        <v>12299</v>
      </c>
      <c r="X2810" s="6" t="s">
        <v>12299</v>
      </c>
      <c r="Y2810" s="6"/>
      <c r="Z2810" s="6"/>
      <c r="AA2810" s="6"/>
      <c r="AB2810" s="6"/>
      <c r="AC2810" s="6"/>
      <c r="AD2810" s="6"/>
      <c r="AE2810" s="6"/>
    </row>
    <row r="2811" spans="1:31" x14ac:dyDescent="0.3">
      <c r="A2811" s="6">
        <v>4648</v>
      </c>
      <c r="B2811" s="6" t="s">
        <v>17044</v>
      </c>
      <c r="C2811" s="6" t="s">
        <v>17045</v>
      </c>
      <c r="D2811" s="6">
        <v>6</v>
      </c>
      <c r="E2811" s="6">
        <v>20</v>
      </c>
      <c r="F2811" s="6"/>
      <c r="G2811" s="6">
        <v>10</v>
      </c>
      <c r="H2811" s="6"/>
      <c r="I2811" s="6"/>
      <c r="J2811" s="6"/>
      <c r="K2811" s="6"/>
      <c r="L2811" s="6"/>
      <c r="M2811" s="6"/>
      <c r="N2811" s="6" t="e">
        <f>VLOOKUP(A2811,web_archive!D:AB,18,FALSE)</f>
        <v>#N/A</v>
      </c>
      <c r="O2811" s="6"/>
      <c r="P2811" s="6">
        <v>64</v>
      </c>
      <c r="Q2811" s="6"/>
      <c r="R2811" s="6"/>
      <c r="S2811" s="6"/>
      <c r="T2811" s="6"/>
      <c r="U2811" s="6" t="s">
        <v>16318</v>
      </c>
      <c r="V2811" s="6" t="s">
        <v>17046</v>
      </c>
      <c r="W2811" s="6">
        <v>10</v>
      </c>
      <c r="X2811" s="6">
        <v>500</v>
      </c>
      <c r="Y2811" s="6" t="s">
        <v>12368</v>
      </c>
      <c r="Z2811" s="6" t="s">
        <v>12299</v>
      </c>
      <c r="AA2811" s="6" t="s">
        <v>12299</v>
      </c>
      <c r="AB2811" s="6"/>
      <c r="AC2811" s="6"/>
      <c r="AD2811" s="6"/>
      <c r="AE2811" s="6"/>
    </row>
    <row r="2812" spans="1:31" x14ac:dyDescent="0.3">
      <c r="A2812" s="6">
        <v>4649</v>
      </c>
      <c r="B2812" s="6" t="s">
        <v>17047</v>
      </c>
      <c r="C2812" s="6" t="s">
        <v>17048</v>
      </c>
      <c r="D2812" s="6">
        <v>6</v>
      </c>
      <c r="E2812" s="6">
        <v>20</v>
      </c>
      <c r="F2812" s="6"/>
      <c r="G2812" s="6">
        <v>10</v>
      </c>
      <c r="H2812" s="6"/>
      <c r="I2812" s="6"/>
      <c r="J2812" s="6"/>
      <c r="K2812" s="6"/>
      <c r="L2812" s="6"/>
      <c r="M2812" s="6"/>
      <c r="N2812" s="6" t="e">
        <f>VLOOKUP(A2812,web_archive!D:AB,18,FALSE)</f>
        <v>#N/A</v>
      </c>
      <c r="O2812" s="6"/>
      <c r="P2812" s="6">
        <v>2</v>
      </c>
      <c r="Q2812" s="6"/>
      <c r="R2812" s="6"/>
      <c r="S2812" s="6"/>
      <c r="T2812" s="6"/>
      <c r="U2812" s="6" t="s">
        <v>12636</v>
      </c>
      <c r="V2812" s="6" t="s">
        <v>12413</v>
      </c>
      <c r="W2812" s="6" t="s">
        <v>12299</v>
      </c>
      <c r="X2812" s="6" t="s">
        <v>12299</v>
      </c>
      <c r="Y2812" s="6"/>
      <c r="Z2812" s="6"/>
      <c r="AA2812" s="6"/>
      <c r="AB2812" s="6"/>
      <c r="AC2812" s="6"/>
      <c r="AD2812" s="6"/>
      <c r="AE2812" s="6"/>
    </row>
    <row r="2813" spans="1:31" x14ac:dyDescent="0.3">
      <c r="A2813" s="6">
        <v>4650</v>
      </c>
      <c r="B2813" s="6" t="s">
        <v>17049</v>
      </c>
      <c r="C2813" s="6" t="s">
        <v>17050</v>
      </c>
      <c r="D2813" s="6">
        <v>6</v>
      </c>
      <c r="E2813" s="6">
        <v>20</v>
      </c>
      <c r="F2813" s="6"/>
      <c r="G2813" s="6">
        <v>10</v>
      </c>
      <c r="H2813" s="6"/>
      <c r="I2813" s="6"/>
      <c r="J2813" s="6"/>
      <c r="K2813" s="6"/>
      <c r="L2813" s="6"/>
      <c r="M2813" s="6"/>
      <c r="N2813" s="6" t="e">
        <f>VLOOKUP(A2813,web_archive!D:AB,18,FALSE)</f>
        <v>#N/A</v>
      </c>
      <c r="O2813" s="6"/>
      <c r="P2813" s="6">
        <v>769</v>
      </c>
      <c r="Q2813" s="6"/>
      <c r="R2813" s="6"/>
      <c r="S2813" s="6"/>
      <c r="T2813" s="6"/>
      <c r="U2813" s="6" t="s">
        <v>12660</v>
      </c>
      <c r="V2813" s="6" t="s">
        <v>17051</v>
      </c>
      <c r="W2813" s="6" t="s">
        <v>12620</v>
      </c>
      <c r="X2813" s="6">
        <v>10000</v>
      </c>
      <c r="Y2813" s="6" t="s">
        <v>16660</v>
      </c>
      <c r="Z2813" s="6" t="s">
        <v>12299</v>
      </c>
      <c r="AA2813" s="6" t="s">
        <v>12299</v>
      </c>
      <c r="AB2813" s="6"/>
      <c r="AC2813" s="6"/>
      <c r="AD2813" s="6"/>
      <c r="AE2813" s="6"/>
    </row>
    <row r="2814" spans="1:31" x14ac:dyDescent="0.3">
      <c r="A2814" s="6">
        <v>4651</v>
      </c>
      <c r="B2814" s="6" t="s">
        <v>17052</v>
      </c>
      <c r="C2814" s="6" t="s">
        <v>17053</v>
      </c>
      <c r="D2814" s="6">
        <v>6</v>
      </c>
      <c r="E2814" s="6">
        <v>20</v>
      </c>
      <c r="F2814" s="6"/>
      <c r="G2814" s="6">
        <v>10</v>
      </c>
      <c r="H2814" s="6"/>
      <c r="I2814" s="6"/>
      <c r="J2814" s="6"/>
      <c r="K2814" s="6"/>
      <c r="L2814" s="6"/>
      <c r="M2814" s="6"/>
      <c r="N2814" s="6" t="e">
        <f>VLOOKUP(A2814,web_archive!D:AB,18,FALSE)</f>
        <v>#N/A</v>
      </c>
      <c r="O2814" s="6"/>
      <c r="P2814" s="6">
        <v>16</v>
      </c>
      <c r="Q2814" s="6"/>
      <c r="R2814" s="6"/>
      <c r="S2814" s="6"/>
      <c r="T2814" s="6"/>
      <c r="U2814" s="6" t="s">
        <v>13923</v>
      </c>
      <c r="V2814" s="6" t="s">
        <v>16181</v>
      </c>
      <c r="W2814" s="6" t="s">
        <v>12764</v>
      </c>
      <c r="X2814" s="6" t="s">
        <v>12299</v>
      </c>
      <c r="Y2814" s="6" t="s">
        <v>12299</v>
      </c>
      <c r="Z2814" s="6"/>
      <c r="AA2814" s="6"/>
      <c r="AB2814" s="6"/>
      <c r="AC2814" s="6"/>
      <c r="AD2814" s="6"/>
      <c r="AE2814" s="6"/>
    </row>
    <row r="2815" spans="1:31" x14ac:dyDescent="0.3">
      <c r="A2815" s="6">
        <v>4652</v>
      </c>
      <c r="B2815" s="6" t="s">
        <v>17054</v>
      </c>
      <c r="C2815" s="6" t="s">
        <v>17055</v>
      </c>
      <c r="D2815" s="6">
        <v>6</v>
      </c>
      <c r="E2815" s="6">
        <v>20</v>
      </c>
      <c r="F2815" s="6"/>
      <c r="G2815" s="6">
        <v>10</v>
      </c>
      <c r="H2815" s="6"/>
      <c r="I2815" s="6"/>
      <c r="J2815" s="6"/>
      <c r="K2815" s="6"/>
      <c r="L2815" s="6"/>
      <c r="M2815" s="6"/>
      <c r="N2815" s="6" t="e">
        <f>VLOOKUP(A2815,web_archive!D:AB,18,FALSE)</f>
        <v>#N/A</v>
      </c>
      <c r="O2815" s="6"/>
      <c r="P2815" s="6">
        <v>16</v>
      </c>
      <c r="Q2815" s="6"/>
      <c r="R2815" s="6"/>
      <c r="S2815" s="6"/>
      <c r="T2815" s="6"/>
      <c r="U2815" s="6" t="s">
        <v>13728</v>
      </c>
      <c r="V2815" s="6" t="s">
        <v>12798</v>
      </c>
      <c r="W2815" s="6" t="s">
        <v>16472</v>
      </c>
      <c r="X2815" s="6" t="s">
        <v>13041</v>
      </c>
      <c r="Y2815" s="6" t="s">
        <v>17056</v>
      </c>
      <c r="Z2815" s="6" t="s">
        <v>13306</v>
      </c>
      <c r="AA2815" s="6" t="s">
        <v>17056</v>
      </c>
      <c r="AB2815" s="6" t="s">
        <v>14535</v>
      </c>
      <c r="AC2815" s="6" t="s">
        <v>12370</v>
      </c>
      <c r="AD2815" s="6" t="s">
        <v>12299</v>
      </c>
      <c r="AE2815" s="6" t="s">
        <v>12299</v>
      </c>
    </row>
    <row r="2816" spans="1:31" x14ac:dyDescent="0.3">
      <c r="A2816" s="6">
        <v>4653</v>
      </c>
      <c r="B2816" s="6" t="s">
        <v>17057</v>
      </c>
      <c r="C2816" s="6" t="s">
        <v>17058</v>
      </c>
      <c r="D2816" s="6">
        <v>6</v>
      </c>
      <c r="E2816" s="6">
        <v>20</v>
      </c>
      <c r="F2816" s="6"/>
      <c r="G2816" s="6">
        <v>10</v>
      </c>
      <c r="H2816" s="6"/>
      <c r="I2816" s="6"/>
      <c r="J2816" s="6"/>
      <c r="K2816" s="6"/>
      <c r="L2816" s="6"/>
      <c r="M2816" s="6"/>
      <c r="N2816" s="6" t="e">
        <f>VLOOKUP(A2816,web_archive!D:AB,18,FALSE)</f>
        <v>#N/A</v>
      </c>
      <c r="O2816" s="6"/>
      <c r="P2816" s="6">
        <v>32</v>
      </c>
      <c r="Q2816" s="6"/>
      <c r="R2816" s="6"/>
      <c r="S2816" s="6"/>
      <c r="T2816" s="6"/>
      <c r="U2816" s="6" t="s">
        <v>12978</v>
      </c>
      <c r="V2816" s="6" t="s">
        <v>12802</v>
      </c>
      <c r="W2816" s="6" t="s">
        <v>12656</v>
      </c>
      <c r="X2816" s="6" t="s">
        <v>13041</v>
      </c>
      <c r="Y2816" s="6" t="s">
        <v>12483</v>
      </c>
      <c r="Z2816" s="6" t="s">
        <v>12299</v>
      </c>
      <c r="AA2816" s="6" t="s">
        <v>12299</v>
      </c>
      <c r="AB2816" s="6"/>
      <c r="AC2816" s="6"/>
      <c r="AD2816" s="6"/>
      <c r="AE2816" s="6"/>
    </row>
    <row r="2817" spans="1:35" x14ac:dyDescent="0.3">
      <c r="A2817" s="6">
        <v>4654</v>
      </c>
      <c r="B2817" s="6" t="s">
        <v>17059</v>
      </c>
      <c r="C2817" s="6" t="s">
        <v>17060</v>
      </c>
      <c r="D2817" s="6">
        <v>6</v>
      </c>
      <c r="E2817" s="6">
        <v>20</v>
      </c>
      <c r="F2817" s="6"/>
      <c r="G2817" s="6">
        <v>10</v>
      </c>
      <c r="H2817" s="6"/>
      <c r="I2817" s="6"/>
      <c r="J2817" s="6"/>
      <c r="K2817" s="6"/>
      <c r="L2817" s="6"/>
      <c r="M2817" s="6"/>
      <c r="N2817" s="6" t="e">
        <f>VLOOKUP(A2817,web_archive!D:AB,18,FALSE)</f>
        <v>#N/A</v>
      </c>
      <c r="O2817" s="6"/>
      <c r="P2817" s="6">
        <v>2</v>
      </c>
      <c r="Q2817" s="6"/>
      <c r="R2817" s="6"/>
      <c r="S2817" s="6"/>
      <c r="T2817" s="6"/>
      <c r="U2817" s="6" t="s">
        <v>13728</v>
      </c>
      <c r="V2817" s="6" t="s">
        <v>12802</v>
      </c>
      <c r="W2817" s="6" t="s">
        <v>15118</v>
      </c>
      <c r="X2817" s="6" t="s">
        <v>13041</v>
      </c>
      <c r="Y2817" s="6" t="s">
        <v>12491</v>
      </c>
      <c r="Z2817" s="6" t="s">
        <v>12299</v>
      </c>
      <c r="AA2817" s="6" t="s">
        <v>12299</v>
      </c>
      <c r="AB2817" s="6"/>
      <c r="AC2817" s="6"/>
      <c r="AD2817" s="6"/>
      <c r="AE2817" s="6"/>
      <c r="AF2817" s="6"/>
      <c r="AG2817" s="6"/>
      <c r="AH2817" s="6"/>
      <c r="AI2817" s="6"/>
    </row>
    <row r="2818" spans="1:35" x14ac:dyDescent="0.3">
      <c r="A2818" s="6">
        <v>4655</v>
      </c>
      <c r="B2818" s="6" t="s">
        <v>17061</v>
      </c>
      <c r="C2818" s="6" t="s">
        <v>17062</v>
      </c>
      <c r="D2818" s="6">
        <v>6</v>
      </c>
      <c r="E2818" s="6">
        <v>20</v>
      </c>
      <c r="F2818" s="6"/>
      <c r="G2818" s="6">
        <v>10</v>
      </c>
      <c r="H2818" s="6"/>
      <c r="I2818" s="6"/>
      <c r="J2818" s="6"/>
      <c r="K2818" s="6"/>
      <c r="L2818" s="6"/>
      <c r="M2818" s="6"/>
      <c r="N2818" s="6" t="e">
        <f>VLOOKUP(A2818,web_archive!D:AB,18,FALSE)</f>
        <v>#N/A</v>
      </c>
      <c r="O2818" s="6"/>
      <c r="P2818" s="6">
        <v>2</v>
      </c>
      <c r="Q2818" s="6"/>
      <c r="R2818" s="6"/>
      <c r="S2818" s="6"/>
      <c r="T2818" s="6"/>
      <c r="U2818" s="6" t="s">
        <v>12570</v>
      </c>
      <c r="V2818" s="6" t="s">
        <v>12802</v>
      </c>
      <c r="W2818" s="6" t="s">
        <v>13100</v>
      </c>
      <c r="X2818" s="6" t="s">
        <v>13041</v>
      </c>
      <c r="Y2818" s="6" t="s">
        <v>12489</v>
      </c>
      <c r="Z2818" s="6" t="s">
        <v>12299</v>
      </c>
      <c r="AA2818" s="6" t="s">
        <v>12299</v>
      </c>
      <c r="AB2818" s="6"/>
      <c r="AC2818" s="6"/>
      <c r="AD2818" s="6"/>
      <c r="AE2818" s="6"/>
      <c r="AF2818" s="6"/>
      <c r="AG2818" s="6"/>
      <c r="AH2818" s="6"/>
      <c r="AI2818" s="6"/>
    </row>
    <row r="2819" spans="1:35" x14ac:dyDescent="0.3">
      <c r="A2819" s="6">
        <v>4656</v>
      </c>
      <c r="B2819" s="6" t="s">
        <v>17063</v>
      </c>
      <c r="C2819" s="6" t="s">
        <v>17064</v>
      </c>
      <c r="D2819" s="6">
        <v>6</v>
      </c>
      <c r="E2819" s="6">
        <v>20</v>
      </c>
      <c r="F2819" s="6"/>
      <c r="G2819" s="6">
        <v>10</v>
      </c>
      <c r="H2819" s="6"/>
      <c r="I2819" s="6"/>
      <c r="J2819" s="6"/>
      <c r="K2819" s="6"/>
      <c r="L2819" s="6"/>
      <c r="M2819" s="6"/>
      <c r="N2819" s="6" t="e">
        <f>VLOOKUP(A2819,web_archive!D:AB,18,FALSE)</f>
        <v>#N/A</v>
      </c>
      <c r="O2819" s="6"/>
      <c r="P2819" s="6">
        <v>64</v>
      </c>
      <c r="Q2819" s="6"/>
      <c r="R2819" s="6"/>
      <c r="S2819" s="6"/>
      <c r="T2819" s="6"/>
      <c r="U2819" s="6" t="s">
        <v>17065</v>
      </c>
      <c r="V2819" s="6" t="s">
        <v>16907</v>
      </c>
      <c r="W2819" s="6">
        <v>2</v>
      </c>
      <c r="X2819" s="6" t="s">
        <v>12489</v>
      </c>
      <c r="Y2819" s="6" t="s">
        <v>12299</v>
      </c>
      <c r="Z2819" s="6" t="s">
        <v>12299</v>
      </c>
      <c r="AA2819" s="6"/>
      <c r="AB2819" s="6"/>
      <c r="AC2819" s="6"/>
      <c r="AD2819" s="6"/>
      <c r="AE2819" s="6"/>
      <c r="AF2819" s="6"/>
      <c r="AG2819" s="6"/>
      <c r="AH2819" s="6"/>
      <c r="AI2819" s="6"/>
    </row>
    <row r="2820" spans="1:35" x14ac:dyDescent="0.3">
      <c r="A2820" s="6">
        <v>4657</v>
      </c>
      <c r="B2820" s="6" t="s">
        <v>17066</v>
      </c>
      <c r="C2820" s="6" t="s">
        <v>17067</v>
      </c>
      <c r="D2820" s="6">
        <v>6</v>
      </c>
      <c r="E2820" s="6">
        <v>20</v>
      </c>
      <c r="F2820" s="6"/>
      <c r="G2820" s="6">
        <v>10</v>
      </c>
      <c r="H2820" s="6"/>
      <c r="I2820" s="6"/>
      <c r="J2820" s="6"/>
      <c r="K2820" s="6"/>
      <c r="L2820" s="6"/>
      <c r="M2820" s="6"/>
      <c r="N2820" s="6" t="e">
        <f>VLOOKUP(A2820,web_archive!D:AB,18,FALSE)</f>
        <v>#N/A</v>
      </c>
      <c r="O2820" s="6"/>
      <c r="P2820" s="6">
        <v>4</v>
      </c>
      <c r="Q2820" s="6"/>
      <c r="R2820" s="6"/>
      <c r="S2820" s="6"/>
      <c r="T2820" s="6"/>
      <c r="U2820" s="6" t="s">
        <v>14036</v>
      </c>
      <c r="V2820" s="6" t="s">
        <v>13179</v>
      </c>
      <c r="W2820" s="6" t="s">
        <v>16984</v>
      </c>
      <c r="X2820" s="6" t="s">
        <v>13458</v>
      </c>
      <c r="Y2820" s="6" t="s">
        <v>16985</v>
      </c>
      <c r="Z2820" s="6" t="s">
        <v>12299</v>
      </c>
      <c r="AA2820" s="6" t="s">
        <v>12299</v>
      </c>
      <c r="AB2820" s="6"/>
      <c r="AC2820" s="6"/>
      <c r="AD2820" s="6"/>
      <c r="AE2820" s="6"/>
      <c r="AF2820" s="6"/>
      <c r="AG2820" s="6"/>
      <c r="AH2820" s="6"/>
      <c r="AI2820" s="6"/>
    </row>
    <row r="2821" spans="1:35" x14ac:dyDescent="0.3">
      <c r="A2821" s="6">
        <v>4658</v>
      </c>
      <c r="B2821" s="6" t="s">
        <v>17068</v>
      </c>
      <c r="C2821" s="6" t="s">
        <v>17069</v>
      </c>
      <c r="D2821" s="6">
        <v>6</v>
      </c>
      <c r="E2821" s="6">
        <v>20</v>
      </c>
      <c r="F2821" s="6"/>
      <c r="G2821" s="6">
        <v>10</v>
      </c>
      <c r="H2821" s="6"/>
      <c r="I2821" s="6"/>
      <c r="J2821" s="6"/>
      <c r="K2821" s="6"/>
      <c r="L2821" s="6"/>
      <c r="M2821" s="6"/>
      <c r="N2821" s="6" t="e">
        <f>VLOOKUP(A2821,web_archive!D:AB,18,FALSE)</f>
        <v>#N/A</v>
      </c>
      <c r="O2821" s="6"/>
      <c r="P2821" s="6">
        <v>64</v>
      </c>
      <c r="Q2821" s="6"/>
      <c r="R2821" s="6"/>
      <c r="S2821" s="6"/>
      <c r="T2821" s="6"/>
      <c r="U2821" s="6" t="s">
        <v>17070</v>
      </c>
      <c r="V2821" s="6" t="s">
        <v>12675</v>
      </c>
      <c r="W2821" s="6" t="s">
        <v>17071</v>
      </c>
      <c r="X2821" s="6" t="s">
        <v>12675</v>
      </c>
      <c r="Y2821" s="6" t="s">
        <v>17072</v>
      </c>
      <c r="Z2821" s="6" t="s">
        <v>12675</v>
      </c>
      <c r="AA2821" s="6" t="s">
        <v>16368</v>
      </c>
      <c r="AB2821" s="6" t="s">
        <v>12299</v>
      </c>
      <c r="AC2821" s="6" t="s">
        <v>12299</v>
      </c>
      <c r="AD2821" s="6"/>
      <c r="AE2821" s="6"/>
      <c r="AF2821" s="6"/>
      <c r="AG2821" s="6"/>
      <c r="AH2821" s="6"/>
      <c r="AI2821" s="6"/>
    </row>
    <row r="2822" spans="1:35" x14ac:dyDescent="0.3">
      <c r="A2822" s="6">
        <v>4659</v>
      </c>
      <c r="B2822" s="6" t="s">
        <v>17073</v>
      </c>
      <c r="C2822" s="6" t="s">
        <v>17074</v>
      </c>
      <c r="D2822" s="6">
        <v>6</v>
      </c>
      <c r="E2822" s="6">
        <v>20</v>
      </c>
      <c r="F2822" s="6"/>
      <c r="G2822" s="6">
        <v>10</v>
      </c>
      <c r="H2822" s="6"/>
      <c r="I2822" s="6"/>
      <c r="J2822" s="6"/>
      <c r="K2822" s="6"/>
      <c r="L2822" s="6"/>
      <c r="M2822" s="6"/>
      <c r="N2822" s="6" t="e">
        <f>VLOOKUP(A2822,web_archive!D:AB,18,FALSE)</f>
        <v>#N/A</v>
      </c>
      <c r="O2822" s="6"/>
      <c r="P2822" s="6">
        <v>16</v>
      </c>
      <c r="Q2822" s="6"/>
      <c r="R2822" s="6"/>
      <c r="S2822" s="6"/>
      <c r="T2822" s="6"/>
      <c r="U2822" s="6" t="s">
        <v>12787</v>
      </c>
      <c r="V2822" s="6" t="s">
        <v>13643</v>
      </c>
      <c r="W2822" s="6" t="s">
        <v>12370</v>
      </c>
      <c r="X2822" s="6" t="s">
        <v>12299</v>
      </c>
      <c r="Y2822" s="6" t="s">
        <v>12299</v>
      </c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</row>
    <row r="2823" spans="1:35" x14ac:dyDescent="0.3">
      <c r="A2823" s="6">
        <v>4660</v>
      </c>
      <c r="B2823" s="6" t="s">
        <v>17075</v>
      </c>
      <c r="C2823" s="6" t="s">
        <v>17076</v>
      </c>
      <c r="D2823" s="6">
        <v>6</v>
      </c>
      <c r="E2823" s="6">
        <v>20</v>
      </c>
      <c r="F2823" s="6"/>
      <c r="G2823" s="6">
        <v>10</v>
      </c>
      <c r="H2823" s="6"/>
      <c r="I2823" s="6"/>
      <c r="J2823" s="6"/>
      <c r="K2823" s="6"/>
      <c r="L2823" s="6"/>
      <c r="M2823" s="6"/>
      <c r="N2823" s="6" t="e">
        <f>VLOOKUP(A2823,web_archive!D:AB,18,FALSE)</f>
        <v>#N/A</v>
      </c>
      <c r="O2823" s="6"/>
      <c r="P2823" s="6">
        <v>32</v>
      </c>
      <c r="Q2823" s="6"/>
      <c r="R2823" s="6"/>
      <c r="S2823" s="6"/>
      <c r="T2823" s="6"/>
      <c r="U2823" s="6" t="s">
        <v>13069</v>
      </c>
      <c r="V2823" s="6" t="s">
        <v>16164</v>
      </c>
      <c r="W2823" s="6" t="s">
        <v>14543</v>
      </c>
      <c r="X2823" s="6" t="s">
        <v>13070</v>
      </c>
      <c r="Y2823" s="6" t="s">
        <v>12491</v>
      </c>
      <c r="Z2823" s="6" t="s">
        <v>12299</v>
      </c>
      <c r="AA2823" s="6" t="s">
        <v>12299</v>
      </c>
      <c r="AB2823" s="6"/>
      <c r="AC2823" s="6"/>
      <c r="AD2823" s="6"/>
      <c r="AE2823" s="6"/>
      <c r="AF2823" s="6"/>
      <c r="AG2823" s="6"/>
      <c r="AH2823" s="6"/>
      <c r="AI2823" s="6"/>
    </row>
    <row r="2824" spans="1:35" x14ac:dyDescent="0.3">
      <c r="A2824" s="6">
        <v>4661</v>
      </c>
      <c r="B2824" s="6" t="s">
        <v>17077</v>
      </c>
      <c r="C2824" s="6" t="s">
        <v>17078</v>
      </c>
      <c r="D2824" s="6">
        <v>6</v>
      </c>
      <c r="E2824" s="6">
        <v>20</v>
      </c>
      <c r="F2824" s="6"/>
      <c r="G2824" s="6">
        <v>10</v>
      </c>
      <c r="H2824" s="6"/>
      <c r="I2824" s="6"/>
      <c r="J2824" s="6"/>
      <c r="K2824" s="6"/>
      <c r="L2824" s="6"/>
      <c r="M2824" s="6"/>
      <c r="N2824" s="6" t="e">
        <f>VLOOKUP(A2824,web_archive!D:AB,18,FALSE)</f>
        <v>#N/A</v>
      </c>
      <c r="O2824" s="6"/>
      <c r="P2824" s="6">
        <v>32</v>
      </c>
      <c r="Q2824" s="6"/>
      <c r="R2824" s="6"/>
      <c r="S2824" s="6"/>
      <c r="T2824" s="6"/>
      <c r="U2824" s="6" t="s">
        <v>13069</v>
      </c>
      <c r="V2824" s="6" t="s">
        <v>13070</v>
      </c>
      <c r="W2824" s="6" t="s">
        <v>16969</v>
      </c>
      <c r="X2824" s="6" t="s">
        <v>13072</v>
      </c>
      <c r="Y2824" s="6" t="s">
        <v>16969</v>
      </c>
      <c r="Z2824" s="6" t="s">
        <v>16164</v>
      </c>
      <c r="AA2824" s="6" t="s">
        <v>16503</v>
      </c>
      <c r="AB2824" s="6" t="s">
        <v>12299</v>
      </c>
      <c r="AC2824" s="6" t="s">
        <v>12299</v>
      </c>
      <c r="AD2824" s="6"/>
      <c r="AE2824" s="6"/>
      <c r="AF2824" s="6"/>
      <c r="AG2824" s="6"/>
      <c r="AH2824" s="6"/>
      <c r="AI2824" s="6"/>
    </row>
    <row r="2825" spans="1:35" x14ac:dyDescent="0.3">
      <c r="A2825" s="6">
        <v>4662</v>
      </c>
      <c r="B2825" s="6" t="s">
        <v>17079</v>
      </c>
      <c r="C2825" s="6" t="s">
        <v>17080</v>
      </c>
      <c r="D2825" s="6">
        <v>6</v>
      </c>
      <c r="E2825" s="6">
        <v>20</v>
      </c>
      <c r="F2825" s="6"/>
      <c r="G2825" s="6">
        <v>10</v>
      </c>
      <c r="H2825" s="6"/>
      <c r="I2825" s="6"/>
      <c r="J2825" s="6"/>
      <c r="K2825" s="6"/>
      <c r="L2825" s="6"/>
      <c r="M2825" s="6"/>
      <c r="N2825" s="6" t="e">
        <f>VLOOKUP(A2825,web_archive!D:AB,18,FALSE)</f>
        <v>#N/A</v>
      </c>
      <c r="O2825" s="6"/>
      <c r="P2825" s="6">
        <v>4</v>
      </c>
      <c r="Q2825" s="6"/>
      <c r="R2825" s="6"/>
      <c r="S2825" s="6"/>
      <c r="T2825" s="6"/>
      <c r="U2825" s="6" t="s">
        <v>13163</v>
      </c>
      <c r="V2825" s="6" t="s">
        <v>17081</v>
      </c>
      <c r="W2825" s="6" t="s">
        <v>17082</v>
      </c>
      <c r="X2825" s="6" t="s">
        <v>17083</v>
      </c>
      <c r="Y2825" s="6" t="s">
        <v>17084</v>
      </c>
      <c r="Z2825" s="6" t="s">
        <v>17085</v>
      </c>
      <c r="AA2825" s="6" t="s">
        <v>17086</v>
      </c>
      <c r="AB2825" s="6" t="s">
        <v>17087</v>
      </c>
      <c r="AC2825" s="6" t="s">
        <v>17088</v>
      </c>
      <c r="AD2825" s="6" t="s">
        <v>17089</v>
      </c>
      <c r="AE2825" s="6" t="s">
        <v>17090</v>
      </c>
      <c r="AF2825" s="6" t="s">
        <v>17091</v>
      </c>
      <c r="AG2825" s="6" t="s">
        <v>17092</v>
      </c>
      <c r="AH2825" s="6" t="s">
        <v>12299</v>
      </c>
      <c r="AI2825" s="6" t="s">
        <v>12299</v>
      </c>
    </row>
    <row r="2826" spans="1:35" x14ac:dyDescent="0.3">
      <c r="A2826" s="6">
        <v>4663</v>
      </c>
      <c r="B2826" s="6" t="s">
        <v>17093</v>
      </c>
      <c r="C2826" s="6" t="s">
        <v>17094</v>
      </c>
      <c r="D2826" s="6">
        <v>6</v>
      </c>
      <c r="E2826" s="6">
        <v>20</v>
      </c>
      <c r="F2826" s="6"/>
      <c r="G2826" s="6">
        <v>10</v>
      </c>
      <c r="H2826" s="6"/>
      <c r="I2826" s="6"/>
      <c r="J2826" s="6"/>
      <c r="K2826" s="6"/>
      <c r="L2826" s="6"/>
      <c r="M2826" s="6"/>
      <c r="N2826" s="6" t="e">
        <f>VLOOKUP(A2826,web_archive!D:AB,18,FALSE)</f>
        <v>#N/A</v>
      </c>
      <c r="O2826" s="6"/>
      <c r="P2826" s="6">
        <v>64</v>
      </c>
      <c r="Q2826" s="6"/>
      <c r="R2826" s="6"/>
      <c r="S2826" s="6"/>
      <c r="T2826" s="6"/>
      <c r="U2826" s="6" t="s">
        <v>13227</v>
      </c>
      <c r="V2826" s="6" t="s">
        <v>12491</v>
      </c>
      <c r="W2826" s="6" t="s">
        <v>12299</v>
      </c>
      <c r="X2826" s="6" t="s">
        <v>12299</v>
      </c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</row>
    <row r="2827" spans="1:35" x14ac:dyDescent="0.3">
      <c r="A2827" s="6">
        <v>4664</v>
      </c>
      <c r="B2827" s="6" t="s">
        <v>17095</v>
      </c>
      <c r="C2827" s="6" t="s">
        <v>17096</v>
      </c>
      <c r="D2827" s="6">
        <v>6</v>
      </c>
      <c r="E2827" s="6">
        <v>20</v>
      </c>
      <c r="F2827" s="6"/>
      <c r="G2827" s="6">
        <v>10</v>
      </c>
      <c r="H2827" s="6"/>
      <c r="I2827" s="6"/>
      <c r="J2827" s="6"/>
      <c r="K2827" s="6"/>
      <c r="L2827" s="6"/>
      <c r="M2827" s="6"/>
      <c r="N2827" s="6" t="e">
        <f>VLOOKUP(A2827,web_archive!D:AB,18,FALSE)</f>
        <v>#N/A</v>
      </c>
      <c r="O2827" s="6"/>
      <c r="P2827" s="6">
        <v>16</v>
      </c>
      <c r="Q2827" s="6"/>
      <c r="R2827" s="6"/>
      <c r="S2827" s="6"/>
      <c r="T2827" s="6"/>
      <c r="U2827" s="6" t="s">
        <v>12787</v>
      </c>
      <c r="V2827" s="6" t="s">
        <v>13915</v>
      </c>
      <c r="W2827" s="6" t="s">
        <v>12413</v>
      </c>
      <c r="X2827" s="6" t="s">
        <v>12299</v>
      </c>
      <c r="Y2827" s="6" t="s">
        <v>12299</v>
      </c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</row>
    <row r="2828" spans="1:35" x14ac:dyDescent="0.3">
      <c r="A2828" s="6">
        <v>4665</v>
      </c>
      <c r="B2828" s="6" t="s">
        <v>17097</v>
      </c>
      <c r="C2828" s="6" t="s">
        <v>17098</v>
      </c>
      <c r="D2828" s="6">
        <v>6</v>
      </c>
      <c r="E2828" s="6">
        <v>20</v>
      </c>
      <c r="F2828" s="6"/>
      <c r="G2828" s="6">
        <v>10</v>
      </c>
      <c r="H2828" s="6"/>
      <c r="I2828" s="6"/>
      <c r="J2828" s="6"/>
      <c r="K2828" s="6"/>
      <c r="L2828" s="6"/>
      <c r="M2828" s="6"/>
      <c r="N2828" s="6" t="e">
        <f>VLOOKUP(A2828,web_archive!D:AB,18,FALSE)</f>
        <v>#N/A</v>
      </c>
      <c r="O2828" s="6"/>
      <c r="P2828" s="6">
        <v>2</v>
      </c>
      <c r="Q2828" s="6"/>
      <c r="R2828" s="6"/>
      <c r="S2828" s="6"/>
      <c r="T2828" s="6"/>
      <c r="U2828" s="6" t="s">
        <v>13163</v>
      </c>
      <c r="V2828" s="6" t="s">
        <v>12491</v>
      </c>
      <c r="W2828" s="6" t="s">
        <v>12299</v>
      </c>
      <c r="X2828" s="6" t="s">
        <v>12299</v>
      </c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</row>
    <row r="2829" spans="1:35" x14ac:dyDescent="0.3">
      <c r="A2829" s="6">
        <v>4666</v>
      </c>
      <c r="B2829" s="6" t="s">
        <v>17099</v>
      </c>
      <c r="C2829" s="6" t="s">
        <v>17100</v>
      </c>
      <c r="D2829" s="6">
        <v>6</v>
      </c>
      <c r="E2829" s="6">
        <v>20</v>
      </c>
      <c r="F2829" s="6"/>
      <c r="G2829" s="6">
        <v>10</v>
      </c>
      <c r="H2829" s="6"/>
      <c r="I2829" s="6"/>
      <c r="J2829" s="6"/>
      <c r="K2829" s="6"/>
      <c r="L2829" s="6"/>
      <c r="M2829" s="6"/>
      <c r="N2829" s="6" t="e">
        <f>VLOOKUP(A2829,web_archive!D:AB,18,FALSE)</f>
        <v>#N/A</v>
      </c>
      <c r="O2829" s="6"/>
      <c r="P2829" s="6">
        <v>16</v>
      </c>
      <c r="Q2829" s="6"/>
      <c r="R2829" s="6"/>
      <c r="S2829" s="6"/>
      <c r="T2829" s="6"/>
      <c r="U2829" s="6" t="s">
        <v>13227</v>
      </c>
      <c r="V2829" s="6" t="s">
        <v>14638</v>
      </c>
      <c r="W2829" s="6" t="s">
        <v>12820</v>
      </c>
      <c r="X2829" s="6" t="s">
        <v>12299</v>
      </c>
      <c r="Y2829" s="6" t="s">
        <v>12299</v>
      </c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</row>
    <row r="2830" spans="1:35" x14ac:dyDescent="0.3">
      <c r="A2830" s="6">
        <v>4667</v>
      </c>
      <c r="B2830" s="6" t="s">
        <v>17101</v>
      </c>
      <c r="C2830" s="6" t="s">
        <v>17102</v>
      </c>
      <c r="D2830" s="6">
        <v>6</v>
      </c>
      <c r="E2830" s="6">
        <v>20</v>
      </c>
      <c r="F2830" s="6"/>
      <c r="G2830" s="6">
        <v>10</v>
      </c>
      <c r="H2830" s="6"/>
      <c r="I2830" s="6"/>
      <c r="J2830" s="6"/>
      <c r="K2830" s="6"/>
      <c r="L2830" s="6"/>
      <c r="M2830" s="6"/>
      <c r="N2830" s="6" t="e">
        <f>VLOOKUP(A2830,web_archive!D:AB,18,FALSE)</f>
        <v>#N/A</v>
      </c>
      <c r="O2830" s="6"/>
      <c r="P2830" s="6">
        <v>64</v>
      </c>
      <c r="Q2830" s="6"/>
      <c r="R2830" s="6"/>
      <c r="S2830" s="6"/>
      <c r="T2830" s="6"/>
      <c r="U2830" s="6" t="s">
        <v>13227</v>
      </c>
      <c r="V2830" s="6" t="s">
        <v>12486</v>
      </c>
      <c r="W2830" s="6" t="s">
        <v>12299</v>
      </c>
      <c r="X2830" s="6" t="s">
        <v>12299</v>
      </c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</row>
    <row r="2831" spans="1:35" x14ac:dyDescent="0.3">
      <c r="A2831" s="6">
        <v>4668</v>
      </c>
      <c r="B2831" s="6" t="s">
        <v>17103</v>
      </c>
      <c r="C2831" s="6" t="s">
        <v>17104</v>
      </c>
      <c r="D2831" s="6">
        <v>6</v>
      </c>
      <c r="E2831" s="6">
        <v>20</v>
      </c>
      <c r="F2831" s="6"/>
      <c r="G2831" s="6">
        <v>10</v>
      </c>
      <c r="H2831" s="6"/>
      <c r="I2831" s="6"/>
      <c r="J2831" s="6"/>
      <c r="K2831" s="6"/>
      <c r="L2831" s="6"/>
      <c r="M2831" s="6"/>
      <c r="N2831" s="6" t="e">
        <f>VLOOKUP(A2831,web_archive!D:AB,18,FALSE)</f>
        <v>#N/A</v>
      </c>
      <c r="O2831" s="6"/>
      <c r="P2831" s="6">
        <v>769</v>
      </c>
      <c r="Q2831" s="6"/>
      <c r="R2831" s="6"/>
      <c r="S2831" s="6"/>
      <c r="T2831" s="6"/>
      <c r="U2831" s="6" t="s">
        <v>12660</v>
      </c>
      <c r="V2831" s="6" t="s">
        <v>13183</v>
      </c>
      <c r="W2831" s="6" t="s">
        <v>12368</v>
      </c>
      <c r="X2831" s="6" t="s">
        <v>12299</v>
      </c>
      <c r="Y2831" s="6" t="s">
        <v>12299</v>
      </c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</row>
    <row r="2832" spans="1:35" x14ac:dyDescent="0.3">
      <c r="A2832" s="6">
        <v>4669</v>
      </c>
      <c r="B2832" s="6" t="s">
        <v>17105</v>
      </c>
      <c r="C2832" s="6" t="s">
        <v>17106</v>
      </c>
      <c r="D2832" s="6">
        <v>6</v>
      </c>
      <c r="E2832" s="6">
        <v>20</v>
      </c>
      <c r="F2832" s="6"/>
      <c r="G2832" s="6">
        <v>10</v>
      </c>
      <c r="H2832" s="6"/>
      <c r="I2832" s="6"/>
      <c r="J2832" s="6"/>
      <c r="K2832" s="6"/>
      <c r="L2832" s="6"/>
      <c r="M2832" s="6"/>
      <c r="N2832" s="6" t="e">
        <f>VLOOKUP(A2832,web_archive!D:AB,18,FALSE)</f>
        <v>#N/A</v>
      </c>
      <c r="O2832" s="6"/>
      <c r="P2832" s="6">
        <v>2</v>
      </c>
      <c r="Q2832" s="6"/>
      <c r="R2832" s="6"/>
      <c r="S2832" s="6"/>
      <c r="T2832" s="6"/>
      <c r="U2832" s="6" t="s">
        <v>17107</v>
      </c>
      <c r="V2832" s="6" t="s">
        <v>12824</v>
      </c>
      <c r="W2832" s="6" t="s">
        <v>17108</v>
      </c>
      <c r="X2832" s="6" t="s">
        <v>12299</v>
      </c>
      <c r="Y2832" s="6" t="s">
        <v>12299</v>
      </c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</row>
    <row r="2833" spans="1:28" x14ac:dyDescent="0.3">
      <c r="A2833" s="6">
        <v>4670</v>
      </c>
      <c r="B2833" s="6" t="s">
        <v>17109</v>
      </c>
      <c r="C2833" s="6" t="s">
        <v>17110</v>
      </c>
      <c r="D2833" s="6">
        <v>6</v>
      </c>
      <c r="E2833" s="6">
        <v>20</v>
      </c>
      <c r="F2833" s="6"/>
      <c r="G2833" s="6">
        <v>10</v>
      </c>
      <c r="H2833" s="6"/>
      <c r="I2833" s="6"/>
      <c r="J2833" s="6"/>
      <c r="K2833" s="6"/>
      <c r="L2833" s="6"/>
      <c r="M2833" s="6"/>
      <c r="N2833" s="6" t="e">
        <f>VLOOKUP(A2833,web_archive!D:AB,18,FALSE)</f>
        <v>#N/A</v>
      </c>
      <c r="O2833" s="6"/>
      <c r="P2833" s="6">
        <v>2</v>
      </c>
      <c r="Q2833" s="6"/>
      <c r="R2833" s="6"/>
      <c r="S2833" s="6"/>
      <c r="T2833" s="6"/>
      <c r="U2833" s="6" t="s">
        <v>17107</v>
      </c>
      <c r="V2833" s="6" t="s">
        <v>13458</v>
      </c>
      <c r="W2833" s="6" t="s">
        <v>17108</v>
      </c>
      <c r="X2833" s="6" t="s">
        <v>12299</v>
      </c>
      <c r="Y2833" s="6" t="s">
        <v>12299</v>
      </c>
      <c r="Z2833" s="6"/>
      <c r="AA2833" s="6"/>
      <c r="AB2833" s="6"/>
    </row>
    <row r="2834" spans="1:28" x14ac:dyDescent="0.3">
      <c r="A2834" s="6">
        <v>4671</v>
      </c>
      <c r="B2834" s="6" t="s">
        <v>17111</v>
      </c>
      <c r="C2834" s="6" t="s">
        <v>17112</v>
      </c>
      <c r="D2834" s="6">
        <v>6</v>
      </c>
      <c r="E2834" s="6">
        <v>20</v>
      </c>
      <c r="F2834" s="6"/>
      <c r="G2834" s="6">
        <v>10</v>
      </c>
      <c r="H2834" s="6"/>
      <c r="I2834" s="6"/>
      <c r="J2834" s="6"/>
      <c r="K2834" s="6"/>
      <c r="L2834" s="6"/>
      <c r="M2834" s="6"/>
      <c r="N2834" s="6" t="e">
        <f>VLOOKUP(A2834,web_archive!D:AB,18,FALSE)</f>
        <v>#N/A</v>
      </c>
      <c r="O2834" s="6"/>
      <c r="P2834" s="6">
        <v>4</v>
      </c>
      <c r="Q2834" s="6"/>
      <c r="R2834" s="6"/>
      <c r="S2834" s="6"/>
      <c r="T2834" s="6"/>
      <c r="U2834" s="6" t="s">
        <v>17113</v>
      </c>
      <c r="V2834" s="6" t="s">
        <v>13861</v>
      </c>
      <c r="W2834" s="6" t="s">
        <v>17114</v>
      </c>
      <c r="X2834" s="6" t="s">
        <v>17115</v>
      </c>
      <c r="Y2834" s="6" t="s">
        <v>12489</v>
      </c>
      <c r="Z2834" s="6" t="s">
        <v>12299</v>
      </c>
      <c r="AA2834" s="6" t="s">
        <v>12299</v>
      </c>
      <c r="AB2834" s="6"/>
    </row>
    <row r="2835" spans="1:28" x14ac:dyDescent="0.3">
      <c r="A2835" s="6">
        <v>4672</v>
      </c>
      <c r="B2835" s="6" t="s">
        <v>17116</v>
      </c>
      <c r="C2835" s="6" t="s">
        <v>17117</v>
      </c>
      <c r="D2835" s="6">
        <v>6</v>
      </c>
      <c r="E2835" s="6">
        <v>20</v>
      </c>
      <c r="F2835" s="6"/>
      <c r="G2835" s="6">
        <v>10</v>
      </c>
      <c r="H2835" s="6"/>
      <c r="I2835" s="6"/>
      <c r="J2835" s="6"/>
      <c r="K2835" s="6"/>
      <c r="L2835" s="6"/>
      <c r="M2835" s="6"/>
      <c r="N2835" s="6" t="e">
        <f>VLOOKUP(A2835,web_archive!D:AB,18,FALSE)</f>
        <v>#N/A</v>
      </c>
      <c r="O2835" s="6"/>
      <c r="P2835" s="6">
        <v>4</v>
      </c>
      <c r="Q2835" s="6"/>
      <c r="R2835" s="6"/>
      <c r="S2835" s="6"/>
      <c r="T2835" s="6"/>
      <c r="U2835" s="6" t="s">
        <v>17118</v>
      </c>
      <c r="V2835" s="6" t="s">
        <v>16451</v>
      </c>
      <c r="W2835" s="6" t="s">
        <v>12675</v>
      </c>
      <c r="X2835" s="6" t="s">
        <v>17114</v>
      </c>
      <c r="Y2835" s="6" t="s">
        <v>17115</v>
      </c>
      <c r="Z2835" s="6" t="s">
        <v>12489</v>
      </c>
      <c r="AA2835" s="6" t="s">
        <v>12299</v>
      </c>
      <c r="AB2835" s="6" t="s">
        <v>12299</v>
      </c>
    </row>
    <row r="2836" spans="1:28" x14ac:dyDescent="0.3">
      <c r="A2836" s="6">
        <v>4673</v>
      </c>
      <c r="B2836" s="6" t="s">
        <v>17119</v>
      </c>
      <c r="C2836" s="6" t="s">
        <v>17120</v>
      </c>
      <c r="D2836" s="6">
        <v>6</v>
      </c>
      <c r="E2836" s="6">
        <v>20</v>
      </c>
      <c r="F2836" s="6"/>
      <c r="G2836" s="6">
        <v>10</v>
      </c>
      <c r="H2836" s="6"/>
      <c r="I2836" s="6"/>
      <c r="J2836" s="6"/>
      <c r="K2836" s="6"/>
      <c r="L2836" s="6"/>
      <c r="M2836" s="6"/>
      <c r="N2836" s="6" t="e">
        <f>VLOOKUP(A2836,web_archive!D:AB,18,FALSE)</f>
        <v>#N/A</v>
      </c>
      <c r="O2836" s="6"/>
      <c r="P2836" s="6">
        <v>4</v>
      </c>
      <c r="Q2836" s="6"/>
      <c r="R2836" s="6"/>
      <c r="S2836" s="6"/>
      <c r="T2836" s="6"/>
      <c r="U2836" s="6" t="s">
        <v>17121</v>
      </c>
      <c r="V2836" s="6" t="s">
        <v>17122</v>
      </c>
      <c r="W2836" s="6" t="s">
        <v>17114</v>
      </c>
      <c r="X2836" s="6" t="s">
        <v>17115</v>
      </c>
      <c r="Y2836" s="6" t="s">
        <v>12489</v>
      </c>
      <c r="Z2836" s="6" t="s">
        <v>12299</v>
      </c>
      <c r="AA2836" s="6" t="s">
        <v>12299</v>
      </c>
      <c r="AB2836" s="6"/>
    </row>
    <row r="2837" spans="1:28" x14ac:dyDescent="0.3">
      <c r="A2837" s="6">
        <v>4674</v>
      </c>
      <c r="B2837" s="6" t="s">
        <v>17123</v>
      </c>
      <c r="C2837" s="6" t="s">
        <v>17124</v>
      </c>
      <c r="D2837" s="6">
        <v>6</v>
      </c>
      <c r="E2837" s="6">
        <v>20</v>
      </c>
      <c r="F2837" s="6"/>
      <c r="G2837" s="6">
        <v>10</v>
      </c>
      <c r="H2837" s="6"/>
      <c r="I2837" s="6"/>
      <c r="J2837" s="6"/>
      <c r="K2837" s="6"/>
      <c r="L2837" s="6"/>
      <c r="M2837" s="6"/>
      <c r="N2837" s="6" t="e">
        <f>VLOOKUP(A2837,web_archive!D:AB,18,FALSE)</f>
        <v>#N/A</v>
      </c>
      <c r="O2837" s="6"/>
      <c r="P2837" s="6">
        <v>4</v>
      </c>
      <c r="Q2837" s="6"/>
      <c r="R2837" s="6"/>
      <c r="S2837" s="6"/>
      <c r="T2837" s="6"/>
      <c r="U2837" s="6" t="s">
        <v>17125</v>
      </c>
      <c r="V2837" s="6" t="s">
        <v>16451</v>
      </c>
      <c r="W2837" s="6" t="s">
        <v>12675</v>
      </c>
      <c r="X2837" s="6" t="s">
        <v>17126</v>
      </c>
      <c r="Y2837" s="6" t="s">
        <v>17115</v>
      </c>
      <c r="Z2837" s="6" t="s">
        <v>12489</v>
      </c>
      <c r="AA2837" s="6" t="s">
        <v>12299</v>
      </c>
      <c r="AB2837" s="6" t="s">
        <v>12299</v>
      </c>
    </row>
    <row r="2838" spans="1:28" x14ac:dyDescent="0.3">
      <c r="A2838" s="6">
        <v>4675</v>
      </c>
      <c r="B2838" s="6" t="s">
        <v>17127</v>
      </c>
      <c r="C2838" s="6" t="s">
        <v>17128</v>
      </c>
      <c r="D2838" s="6">
        <v>6</v>
      </c>
      <c r="E2838" s="6">
        <v>20</v>
      </c>
      <c r="F2838" s="6"/>
      <c r="G2838" s="6">
        <v>10</v>
      </c>
      <c r="H2838" s="6"/>
      <c r="I2838" s="6"/>
      <c r="J2838" s="6"/>
      <c r="K2838" s="6"/>
      <c r="L2838" s="6"/>
      <c r="M2838" s="6"/>
      <c r="N2838" s="6" t="e">
        <f>VLOOKUP(A2838,web_archive!D:AB,18,FALSE)</f>
        <v>#N/A</v>
      </c>
      <c r="O2838" s="6"/>
      <c r="P2838" s="6">
        <v>4</v>
      </c>
      <c r="Q2838" s="6"/>
      <c r="R2838" s="6"/>
      <c r="S2838" s="6"/>
      <c r="T2838" s="6"/>
      <c r="U2838" s="6" t="s">
        <v>17129</v>
      </c>
      <c r="V2838" s="6" t="s">
        <v>17130</v>
      </c>
      <c r="W2838" s="6" t="s">
        <v>17114</v>
      </c>
      <c r="X2838" s="6" t="s">
        <v>17115</v>
      </c>
      <c r="Y2838" s="6" t="s">
        <v>12489</v>
      </c>
      <c r="Z2838" s="6" t="s">
        <v>12299</v>
      </c>
      <c r="AA2838" s="6" t="s">
        <v>12299</v>
      </c>
      <c r="AB2838" s="6"/>
    </row>
    <row r="2839" spans="1:28" x14ac:dyDescent="0.3">
      <c r="A2839" s="6">
        <v>4676</v>
      </c>
      <c r="B2839" s="6" t="s">
        <v>17131</v>
      </c>
      <c r="C2839" s="6" t="s">
        <v>17132</v>
      </c>
      <c r="D2839" s="6">
        <v>6</v>
      </c>
      <c r="E2839" s="6">
        <v>20</v>
      </c>
      <c r="F2839" s="6"/>
      <c r="G2839" s="6">
        <v>10</v>
      </c>
      <c r="H2839" s="6"/>
      <c r="I2839" s="6"/>
      <c r="J2839" s="6"/>
      <c r="K2839" s="6"/>
      <c r="L2839" s="6"/>
      <c r="M2839" s="6"/>
      <c r="N2839" s="6" t="e">
        <f>VLOOKUP(A2839,web_archive!D:AB,18,FALSE)</f>
        <v>#N/A</v>
      </c>
      <c r="O2839" s="6"/>
      <c r="P2839" s="6">
        <v>4</v>
      </c>
      <c r="Q2839" s="6"/>
      <c r="R2839" s="6"/>
      <c r="S2839" s="6"/>
      <c r="T2839" s="6"/>
      <c r="U2839" s="6" t="s">
        <v>17133</v>
      </c>
      <c r="V2839" s="6" t="s">
        <v>17134</v>
      </c>
      <c r="W2839" s="6" t="s">
        <v>17126</v>
      </c>
      <c r="X2839" s="6" t="s">
        <v>17115</v>
      </c>
      <c r="Y2839" s="6" t="s">
        <v>12489</v>
      </c>
      <c r="Z2839" s="6" t="s">
        <v>12299</v>
      </c>
      <c r="AA2839" s="6" t="s">
        <v>12299</v>
      </c>
      <c r="AB2839" s="6"/>
    </row>
    <row r="2840" spans="1:28" x14ac:dyDescent="0.3">
      <c r="A2840" s="6">
        <v>4677</v>
      </c>
      <c r="B2840" s="6" t="s">
        <v>17135</v>
      </c>
      <c r="C2840" s="6" t="s">
        <v>17136</v>
      </c>
      <c r="D2840" s="6">
        <v>6</v>
      </c>
      <c r="E2840" s="6">
        <v>20</v>
      </c>
      <c r="F2840" s="6"/>
      <c r="G2840" s="6">
        <v>10</v>
      </c>
      <c r="H2840" s="6"/>
      <c r="I2840" s="6"/>
      <c r="J2840" s="6"/>
      <c r="K2840" s="6"/>
      <c r="L2840" s="6"/>
      <c r="M2840" s="6"/>
      <c r="N2840" s="6" t="e">
        <f>VLOOKUP(A2840,web_archive!D:AB,18,FALSE)</f>
        <v>#N/A</v>
      </c>
      <c r="O2840" s="6"/>
      <c r="P2840" s="6">
        <v>4</v>
      </c>
      <c r="Q2840" s="6"/>
      <c r="R2840" s="6"/>
      <c r="S2840" s="6"/>
      <c r="T2840" s="6"/>
      <c r="U2840" s="6" t="s">
        <v>17137</v>
      </c>
      <c r="V2840" s="6" t="s">
        <v>17138</v>
      </c>
      <c r="W2840" s="6" t="s">
        <v>12675</v>
      </c>
      <c r="X2840" s="6" t="s">
        <v>17126</v>
      </c>
      <c r="Y2840" s="6" t="s">
        <v>17115</v>
      </c>
      <c r="Z2840" s="6" t="s">
        <v>12489</v>
      </c>
      <c r="AA2840" s="6" t="s">
        <v>12299</v>
      </c>
      <c r="AB2840" s="6" t="s">
        <v>12299</v>
      </c>
    </row>
    <row r="2841" spans="1:28" x14ac:dyDescent="0.3">
      <c r="A2841" s="6">
        <v>4678</v>
      </c>
      <c r="B2841" s="6" t="s">
        <v>17139</v>
      </c>
      <c r="C2841" s="6" t="s">
        <v>17140</v>
      </c>
      <c r="D2841" s="6">
        <v>6</v>
      </c>
      <c r="E2841" s="6">
        <v>20</v>
      </c>
      <c r="F2841" s="6"/>
      <c r="G2841" s="6">
        <v>10</v>
      </c>
      <c r="H2841" s="6"/>
      <c r="I2841" s="6"/>
      <c r="J2841" s="6"/>
      <c r="K2841" s="6"/>
      <c r="L2841" s="6"/>
      <c r="M2841" s="6"/>
      <c r="N2841" s="6" t="e">
        <f>VLOOKUP(A2841,web_archive!D:AB,18,FALSE)</f>
        <v>#N/A</v>
      </c>
      <c r="O2841" s="6"/>
      <c r="P2841" s="6">
        <v>4</v>
      </c>
      <c r="Q2841" s="6"/>
      <c r="R2841" s="6"/>
      <c r="S2841" s="6"/>
      <c r="T2841" s="6"/>
      <c r="U2841" s="6" t="s">
        <v>17141</v>
      </c>
      <c r="V2841" s="6" t="s">
        <v>17142</v>
      </c>
      <c r="W2841" s="6" t="s">
        <v>17126</v>
      </c>
      <c r="X2841" s="6" t="s">
        <v>17115</v>
      </c>
      <c r="Y2841" s="6" t="s">
        <v>12489</v>
      </c>
      <c r="Z2841" s="6" t="s">
        <v>12299</v>
      </c>
      <c r="AA2841" s="6" t="s">
        <v>12299</v>
      </c>
      <c r="AB2841" s="6"/>
    </row>
    <row r="2842" spans="1:28" x14ac:dyDescent="0.3">
      <c r="A2842" s="6">
        <v>4679</v>
      </c>
      <c r="B2842" s="6" t="s">
        <v>17143</v>
      </c>
      <c r="C2842" s="6" t="s">
        <v>17144</v>
      </c>
      <c r="D2842" s="6">
        <v>6</v>
      </c>
      <c r="E2842" s="6">
        <v>20</v>
      </c>
      <c r="F2842" s="6"/>
      <c r="G2842" s="6">
        <v>10</v>
      </c>
      <c r="H2842" s="6"/>
      <c r="I2842" s="6"/>
      <c r="J2842" s="6"/>
      <c r="K2842" s="6"/>
      <c r="L2842" s="6"/>
      <c r="M2842" s="6"/>
      <c r="N2842" s="6" t="e">
        <f>VLOOKUP(A2842,web_archive!D:AB,18,FALSE)</f>
        <v>#N/A</v>
      </c>
      <c r="O2842" s="6"/>
      <c r="P2842" s="6">
        <v>4</v>
      </c>
      <c r="Q2842" s="6"/>
      <c r="R2842" s="6"/>
      <c r="S2842" s="6"/>
      <c r="T2842" s="6"/>
      <c r="U2842" s="6" t="s">
        <v>17145</v>
      </c>
      <c r="V2842" s="6" t="s">
        <v>17146</v>
      </c>
      <c r="W2842" s="6" t="s">
        <v>12675</v>
      </c>
      <c r="X2842" s="6" t="s">
        <v>17126</v>
      </c>
      <c r="Y2842" s="6" t="s">
        <v>17115</v>
      </c>
      <c r="Z2842" s="6" t="s">
        <v>12489</v>
      </c>
      <c r="AA2842" s="6" t="s">
        <v>12299</v>
      </c>
      <c r="AB2842" s="6" t="s">
        <v>12299</v>
      </c>
    </row>
    <row r="2843" spans="1:28" x14ac:dyDescent="0.3">
      <c r="A2843" s="6">
        <v>4680</v>
      </c>
      <c r="B2843" s="6" t="s">
        <v>17147</v>
      </c>
      <c r="C2843" s="6" t="s">
        <v>17148</v>
      </c>
      <c r="D2843" s="6">
        <v>6</v>
      </c>
      <c r="E2843" s="6">
        <v>20</v>
      </c>
      <c r="F2843" s="6"/>
      <c r="G2843" s="6">
        <v>10</v>
      </c>
      <c r="H2843" s="6"/>
      <c r="I2843" s="6"/>
      <c r="J2843" s="6"/>
      <c r="K2843" s="6"/>
      <c r="L2843" s="6"/>
      <c r="M2843" s="6"/>
      <c r="N2843" s="6" t="e">
        <f>VLOOKUP(A2843,web_archive!D:AB,18,FALSE)</f>
        <v>#N/A</v>
      </c>
      <c r="O2843" s="6"/>
      <c r="P2843" s="6">
        <v>4</v>
      </c>
      <c r="Q2843" s="6"/>
      <c r="R2843" s="6"/>
      <c r="S2843" s="6"/>
      <c r="T2843" s="6"/>
      <c r="U2843" s="6" t="s">
        <v>17149</v>
      </c>
      <c r="V2843" s="6" t="s">
        <v>17150</v>
      </c>
      <c r="W2843" s="6" t="s">
        <v>12675</v>
      </c>
      <c r="X2843" s="6" t="s">
        <v>17114</v>
      </c>
      <c r="Y2843" s="6" t="s">
        <v>17115</v>
      </c>
      <c r="Z2843" s="6" t="s">
        <v>12489</v>
      </c>
      <c r="AA2843" s="6" t="s">
        <v>12299</v>
      </c>
      <c r="AB2843" s="6" t="s">
        <v>12299</v>
      </c>
    </row>
    <row r="2844" spans="1:28" x14ac:dyDescent="0.3">
      <c r="A2844" s="6">
        <v>4681</v>
      </c>
      <c r="B2844" s="6" t="s">
        <v>17151</v>
      </c>
      <c r="C2844" s="6" t="s">
        <v>17152</v>
      </c>
      <c r="D2844" s="6">
        <v>6</v>
      </c>
      <c r="E2844" s="6">
        <v>20</v>
      </c>
      <c r="F2844" s="6"/>
      <c r="G2844" s="6">
        <v>10</v>
      </c>
      <c r="H2844" s="6"/>
      <c r="I2844" s="6"/>
      <c r="J2844" s="6"/>
      <c r="K2844" s="6"/>
      <c r="L2844" s="6"/>
      <c r="M2844" s="6"/>
      <c r="N2844" s="6" t="e">
        <f>VLOOKUP(A2844,web_archive!D:AB,18,FALSE)</f>
        <v>#N/A</v>
      </c>
      <c r="O2844" s="6"/>
      <c r="P2844" s="6">
        <v>4</v>
      </c>
      <c r="Q2844" s="6"/>
      <c r="R2844" s="6"/>
      <c r="S2844" s="6"/>
      <c r="T2844" s="6"/>
      <c r="U2844" s="6" t="s">
        <v>17153</v>
      </c>
      <c r="V2844" s="6" t="s">
        <v>17138</v>
      </c>
      <c r="W2844" s="6" t="s">
        <v>12675</v>
      </c>
      <c r="X2844" s="6" t="s">
        <v>17126</v>
      </c>
      <c r="Y2844" s="6" t="s">
        <v>17115</v>
      </c>
      <c r="Z2844" s="6" t="s">
        <v>12489</v>
      </c>
      <c r="AA2844" s="6" t="s">
        <v>12299</v>
      </c>
      <c r="AB2844" s="6" t="s">
        <v>12299</v>
      </c>
    </row>
    <row r="2845" spans="1:28" x14ac:dyDescent="0.3">
      <c r="A2845" s="6">
        <v>4682</v>
      </c>
      <c r="B2845" s="6" t="s">
        <v>17154</v>
      </c>
      <c r="C2845" s="6" t="s">
        <v>17155</v>
      </c>
      <c r="D2845" s="6">
        <v>6</v>
      </c>
      <c r="E2845" s="6">
        <v>20</v>
      </c>
      <c r="F2845" s="6"/>
      <c r="G2845" s="6">
        <v>10</v>
      </c>
      <c r="H2845" s="6"/>
      <c r="I2845" s="6"/>
      <c r="J2845" s="6"/>
      <c r="K2845" s="6"/>
      <c r="L2845" s="6"/>
      <c r="M2845" s="6"/>
      <c r="N2845" s="6" t="e">
        <f>VLOOKUP(A2845,web_archive!D:AB,18,FALSE)</f>
        <v>#N/A</v>
      </c>
      <c r="O2845" s="6"/>
      <c r="P2845" s="6">
        <v>4</v>
      </c>
      <c r="Q2845" s="6"/>
      <c r="R2845" s="6"/>
      <c r="S2845" s="6"/>
      <c r="T2845" s="6"/>
      <c r="U2845" s="6" t="s">
        <v>17156</v>
      </c>
      <c r="V2845" s="6" t="s">
        <v>12675</v>
      </c>
      <c r="W2845" s="6" t="s">
        <v>15529</v>
      </c>
      <c r="X2845" s="6" t="s">
        <v>17126</v>
      </c>
      <c r="Y2845" s="6" t="s">
        <v>17115</v>
      </c>
      <c r="Z2845" s="6" t="s">
        <v>12489</v>
      </c>
      <c r="AA2845" s="6" t="s">
        <v>12299</v>
      </c>
      <c r="AB2845" s="6" t="s">
        <v>12299</v>
      </c>
    </row>
    <row r="2846" spans="1:28" x14ac:dyDescent="0.3">
      <c r="A2846" s="6">
        <v>4683</v>
      </c>
      <c r="B2846" s="6" t="s">
        <v>17157</v>
      </c>
      <c r="C2846" s="6" t="s">
        <v>17158</v>
      </c>
      <c r="D2846" s="6">
        <v>6</v>
      </c>
      <c r="E2846" s="6">
        <v>20</v>
      </c>
      <c r="F2846" s="6"/>
      <c r="G2846" s="6">
        <v>10</v>
      </c>
      <c r="H2846" s="6"/>
      <c r="I2846" s="6"/>
      <c r="J2846" s="6"/>
      <c r="K2846" s="6"/>
      <c r="L2846" s="6"/>
      <c r="M2846" s="6"/>
      <c r="N2846" s="6" t="e">
        <f>VLOOKUP(A2846,web_archive!D:AB,18,FALSE)</f>
        <v>#N/A</v>
      </c>
      <c r="O2846" s="6"/>
      <c r="P2846" s="6">
        <v>4</v>
      </c>
      <c r="Q2846" s="6"/>
      <c r="R2846" s="6"/>
      <c r="S2846" s="6"/>
      <c r="T2846" s="6"/>
      <c r="U2846" s="6" t="s">
        <v>17159</v>
      </c>
      <c r="V2846" s="6" t="s">
        <v>16214</v>
      </c>
      <c r="W2846" s="6" t="s">
        <v>17126</v>
      </c>
      <c r="X2846" s="6" t="s">
        <v>17115</v>
      </c>
      <c r="Y2846" s="6" t="s">
        <v>12489</v>
      </c>
      <c r="Z2846" s="6" t="s">
        <v>12299</v>
      </c>
      <c r="AA2846" s="6" t="s">
        <v>12299</v>
      </c>
      <c r="AB2846" s="6"/>
    </row>
    <row r="2847" spans="1:28" x14ac:dyDescent="0.3">
      <c r="A2847" s="6">
        <v>4684</v>
      </c>
      <c r="B2847" s="6" t="s">
        <v>17160</v>
      </c>
      <c r="C2847" s="6" t="s">
        <v>17161</v>
      </c>
      <c r="D2847" s="6">
        <v>6</v>
      </c>
      <c r="E2847" s="6">
        <v>20</v>
      </c>
      <c r="F2847" s="6"/>
      <c r="G2847" s="6">
        <v>10</v>
      </c>
      <c r="H2847" s="6"/>
      <c r="I2847" s="6"/>
      <c r="J2847" s="6"/>
      <c r="K2847" s="6"/>
      <c r="L2847" s="6"/>
      <c r="M2847" s="6"/>
      <c r="N2847" s="6" t="e">
        <f>VLOOKUP(A2847,web_archive!D:AB,18,FALSE)</f>
        <v>#N/A</v>
      </c>
      <c r="O2847" s="6"/>
      <c r="P2847" s="6">
        <v>2</v>
      </c>
      <c r="Q2847" s="6"/>
      <c r="R2847" s="6"/>
      <c r="S2847" s="6"/>
      <c r="T2847" s="6"/>
      <c r="U2847" s="6" t="s">
        <v>17162</v>
      </c>
      <c r="V2847" s="6" t="s">
        <v>12945</v>
      </c>
      <c r="W2847" s="6" t="s">
        <v>17163</v>
      </c>
      <c r="X2847" s="6" t="s">
        <v>12299</v>
      </c>
      <c r="Y2847" s="6" t="s">
        <v>12299</v>
      </c>
      <c r="Z2847" s="6"/>
      <c r="AA2847" s="6"/>
      <c r="AB2847" s="6"/>
    </row>
    <row r="2848" spans="1:28" x14ac:dyDescent="0.3">
      <c r="A2848" s="6">
        <v>4685</v>
      </c>
      <c r="B2848" s="6" t="s">
        <v>17164</v>
      </c>
      <c r="C2848" s="6" t="s">
        <v>17165</v>
      </c>
      <c r="D2848" s="6">
        <v>6</v>
      </c>
      <c r="E2848" s="6">
        <v>20</v>
      </c>
      <c r="F2848" s="6"/>
      <c r="G2848" s="6">
        <v>10</v>
      </c>
      <c r="H2848" s="6"/>
      <c r="I2848" s="6"/>
      <c r="J2848" s="6"/>
      <c r="K2848" s="6"/>
      <c r="L2848" s="6"/>
      <c r="M2848" s="6"/>
      <c r="N2848" s="6" t="e">
        <f>VLOOKUP(A2848,web_archive!D:AB,18,FALSE)</f>
        <v>#N/A</v>
      </c>
      <c r="O2848" s="6"/>
      <c r="P2848" s="6">
        <v>2</v>
      </c>
      <c r="Q2848" s="6"/>
      <c r="R2848" s="6"/>
      <c r="S2848" s="6"/>
      <c r="T2848" s="6"/>
      <c r="U2848" s="6" t="s">
        <v>17162</v>
      </c>
      <c r="V2848" s="6" t="s">
        <v>17166</v>
      </c>
      <c r="W2848" s="6" t="s">
        <v>17163</v>
      </c>
      <c r="X2848" s="6" t="s">
        <v>12299</v>
      </c>
      <c r="Y2848" s="6" t="s">
        <v>12299</v>
      </c>
      <c r="Z2848" s="6"/>
      <c r="AA2848" s="6"/>
      <c r="AB2848" s="6"/>
    </row>
    <row r="2849" spans="1:25" x14ac:dyDescent="0.3">
      <c r="A2849" s="6">
        <v>4686</v>
      </c>
      <c r="B2849" s="6" t="s">
        <v>17167</v>
      </c>
      <c r="C2849" s="6" t="s">
        <v>17168</v>
      </c>
      <c r="D2849" s="6">
        <v>6</v>
      </c>
      <c r="E2849" s="6">
        <v>20</v>
      </c>
      <c r="F2849" s="6"/>
      <c r="G2849" s="6">
        <v>10</v>
      </c>
      <c r="H2849" s="6"/>
      <c r="I2849" s="6"/>
      <c r="J2849" s="6"/>
      <c r="K2849" s="6"/>
      <c r="L2849" s="6"/>
      <c r="M2849" s="6"/>
      <c r="N2849" s="6" t="e">
        <f>VLOOKUP(A2849,web_archive!D:AB,18,FALSE)</f>
        <v>#N/A</v>
      </c>
      <c r="O2849" s="6"/>
      <c r="P2849" s="6">
        <v>2</v>
      </c>
      <c r="Q2849" s="6"/>
      <c r="R2849" s="6"/>
      <c r="S2849" s="6"/>
      <c r="T2849" s="6"/>
      <c r="U2849" s="6" t="s">
        <v>17162</v>
      </c>
      <c r="V2849" s="6" t="s">
        <v>17169</v>
      </c>
      <c r="W2849" s="6" t="s">
        <v>17163</v>
      </c>
      <c r="X2849" s="6" t="s">
        <v>12299</v>
      </c>
      <c r="Y2849" s="6" t="s">
        <v>12299</v>
      </c>
    </row>
    <row r="2850" spans="1:25" x14ac:dyDescent="0.3">
      <c r="A2850" s="6">
        <v>4687</v>
      </c>
      <c r="B2850" s="6" t="s">
        <v>17170</v>
      </c>
      <c r="C2850" s="6" t="s">
        <v>17171</v>
      </c>
      <c r="D2850" s="6">
        <v>6</v>
      </c>
      <c r="E2850" s="6">
        <v>20</v>
      </c>
      <c r="F2850" s="6"/>
      <c r="G2850" s="6">
        <v>10</v>
      </c>
      <c r="H2850" s="6"/>
      <c r="I2850" s="6"/>
      <c r="J2850" s="6"/>
      <c r="K2850" s="6"/>
      <c r="L2850" s="6"/>
      <c r="M2850" s="6"/>
      <c r="N2850" s="6" t="e">
        <f>VLOOKUP(A2850,web_archive!D:AB,18,FALSE)</f>
        <v>#N/A</v>
      </c>
      <c r="O2850" s="6"/>
      <c r="P2850" s="6">
        <v>2</v>
      </c>
      <c r="Q2850" s="6"/>
      <c r="R2850" s="6"/>
      <c r="S2850" s="6"/>
      <c r="T2850" s="6"/>
      <c r="U2850" s="6" t="s">
        <v>17162</v>
      </c>
      <c r="V2850" s="6" t="s">
        <v>17172</v>
      </c>
      <c r="W2850" s="6" t="s">
        <v>17163</v>
      </c>
      <c r="X2850" s="6" t="s">
        <v>12299</v>
      </c>
      <c r="Y2850" s="6" t="s">
        <v>12299</v>
      </c>
    </row>
    <row r="2851" spans="1:25" x14ac:dyDescent="0.3">
      <c r="A2851" s="6">
        <v>4688</v>
      </c>
      <c r="B2851" s="6" t="s">
        <v>17173</v>
      </c>
      <c r="C2851" s="6" t="s">
        <v>17174</v>
      </c>
      <c r="D2851" s="6">
        <v>6</v>
      </c>
      <c r="E2851" s="6">
        <v>20</v>
      </c>
      <c r="F2851" s="6"/>
      <c r="G2851" s="6">
        <v>10</v>
      </c>
      <c r="H2851" s="6"/>
      <c r="I2851" s="6"/>
      <c r="J2851" s="6"/>
      <c r="K2851" s="6"/>
      <c r="L2851" s="6"/>
      <c r="M2851" s="6"/>
      <c r="N2851" s="6" t="e">
        <f>VLOOKUP(A2851,web_archive!D:AB,18,FALSE)</f>
        <v>#N/A</v>
      </c>
      <c r="O2851" s="6"/>
      <c r="P2851" s="6">
        <v>2</v>
      </c>
      <c r="Q2851" s="6"/>
      <c r="R2851" s="6"/>
      <c r="S2851" s="6"/>
      <c r="T2851" s="6"/>
      <c r="U2851" s="6" t="s">
        <v>17162</v>
      </c>
      <c r="V2851" s="6" t="s">
        <v>17175</v>
      </c>
      <c r="W2851" s="6" t="s">
        <v>17163</v>
      </c>
      <c r="X2851" s="6" t="s">
        <v>12299</v>
      </c>
      <c r="Y2851" s="6" t="s">
        <v>12299</v>
      </c>
    </row>
    <row r="2852" spans="1:25" x14ac:dyDescent="0.3">
      <c r="A2852" s="6">
        <v>4689</v>
      </c>
      <c r="B2852" s="6" t="s">
        <v>17176</v>
      </c>
      <c r="C2852" s="6" t="s">
        <v>17177</v>
      </c>
      <c r="D2852" s="6">
        <v>6</v>
      </c>
      <c r="E2852" s="6">
        <v>20</v>
      </c>
      <c r="F2852" s="6"/>
      <c r="G2852" s="6">
        <v>10</v>
      </c>
      <c r="H2852" s="6"/>
      <c r="I2852" s="6"/>
      <c r="J2852" s="6"/>
      <c r="K2852" s="6"/>
      <c r="L2852" s="6"/>
      <c r="M2852" s="6"/>
      <c r="N2852" s="6" t="e">
        <f>VLOOKUP(A2852,web_archive!D:AB,18,FALSE)</f>
        <v>#N/A</v>
      </c>
      <c r="O2852" s="6"/>
      <c r="P2852" s="6">
        <v>2</v>
      </c>
      <c r="Q2852" s="6"/>
      <c r="R2852" s="6"/>
      <c r="S2852" s="6"/>
      <c r="T2852" s="6"/>
      <c r="U2852" s="6" t="s">
        <v>17162</v>
      </c>
      <c r="V2852" s="6" t="s">
        <v>17178</v>
      </c>
      <c r="W2852" s="6" t="s">
        <v>17163</v>
      </c>
      <c r="X2852" s="6" t="s">
        <v>12299</v>
      </c>
      <c r="Y2852" s="6" t="s">
        <v>12299</v>
      </c>
    </row>
    <row r="2853" spans="1:25" x14ac:dyDescent="0.3">
      <c r="A2853" s="6">
        <v>4690</v>
      </c>
      <c r="B2853" s="6" t="s">
        <v>17179</v>
      </c>
      <c r="C2853" s="6" t="s">
        <v>17180</v>
      </c>
      <c r="D2853" s="6">
        <v>6</v>
      </c>
      <c r="E2853" s="6">
        <v>20</v>
      </c>
      <c r="F2853" s="6"/>
      <c r="G2853" s="6">
        <v>10</v>
      </c>
      <c r="H2853" s="6"/>
      <c r="I2853" s="6"/>
      <c r="J2853" s="6"/>
      <c r="K2853" s="6"/>
      <c r="L2853" s="6"/>
      <c r="M2853" s="6"/>
      <c r="N2853" s="6" t="e">
        <f>VLOOKUP(A2853,web_archive!D:AB,18,FALSE)</f>
        <v>#N/A</v>
      </c>
      <c r="O2853" s="6"/>
      <c r="P2853" s="6">
        <v>2</v>
      </c>
      <c r="Q2853" s="6"/>
      <c r="R2853" s="6"/>
      <c r="S2853" s="6"/>
      <c r="T2853" s="6"/>
      <c r="U2853" s="6" t="s">
        <v>17162</v>
      </c>
      <c r="V2853" s="6" t="s">
        <v>17181</v>
      </c>
      <c r="W2853" s="6" t="s">
        <v>17163</v>
      </c>
      <c r="X2853" s="6" t="s">
        <v>12299</v>
      </c>
      <c r="Y2853" s="6" t="s">
        <v>12299</v>
      </c>
    </row>
    <row r="2854" spans="1:25" x14ac:dyDescent="0.3">
      <c r="A2854" s="6">
        <v>4691</v>
      </c>
      <c r="B2854" s="6" t="s">
        <v>17182</v>
      </c>
      <c r="C2854" s="6" t="s">
        <v>17183</v>
      </c>
      <c r="D2854" s="6">
        <v>6</v>
      </c>
      <c r="E2854" s="6">
        <v>20</v>
      </c>
      <c r="F2854" s="6"/>
      <c r="G2854" s="6">
        <v>10</v>
      </c>
      <c r="H2854" s="6"/>
      <c r="I2854" s="6"/>
      <c r="J2854" s="6"/>
      <c r="K2854" s="6"/>
      <c r="L2854" s="6"/>
      <c r="M2854" s="6"/>
      <c r="N2854" s="6" t="e">
        <f>VLOOKUP(A2854,web_archive!D:AB,18,FALSE)</f>
        <v>#N/A</v>
      </c>
      <c r="O2854" s="6"/>
      <c r="P2854" s="6">
        <v>2</v>
      </c>
      <c r="Q2854" s="6"/>
      <c r="R2854" s="6"/>
      <c r="S2854" s="6"/>
      <c r="T2854" s="6"/>
      <c r="U2854" s="6" t="s">
        <v>17162</v>
      </c>
      <c r="V2854" s="6" t="s">
        <v>17184</v>
      </c>
      <c r="W2854" s="6" t="s">
        <v>17163</v>
      </c>
      <c r="X2854" s="6" t="s">
        <v>12299</v>
      </c>
      <c r="Y2854" s="6" t="s">
        <v>12299</v>
      </c>
    </row>
    <row r="2855" spans="1:25" x14ac:dyDescent="0.3">
      <c r="A2855" s="6">
        <v>4692</v>
      </c>
      <c r="B2855" s="6" t="s">
        <v>17185</v>
      </c>
      <c r="C2855" s="6" t="s">
        <v>17186</v>
      </c>
      <c r="D2855" s="6">
        <v>6</v>
      </c>
      <c r="E2855" s="6">
        <v>20</v>
      </c>
      <c r="F2855" s="6"/>
      <c r="G2855" s="6">
        <v>10</v>
      </c>
      <c r="H2855" s="6"/>
      <c r="I2855" s="6"/>
      <c r="J2855" s="6"/>
      <c r="K2855" s="6"/>
      <c r="L2855" s="6"/>
      <c r="M2855" s="6"/>
      <c r="N2855" s="6" t="e">
        <f>VLOOKUP(A2855,web_archive!D:AB,18,FALSE)</f>
        <v>#N/A</v>
      </c>
      <c r="O2855" s="6"/>
      <c r="P2855" s="6">
        <v>2</v>
      </c>
      <c r="Q2855" s="6"/>
      <c r="R2855" s="6"/>
      <c r="S2855" s="6"/>
      <c r="T2855" s="6"/>
      <c r="U2855" s="6" t="s">
        <v>17162</v>
      </c>
      <c r="V2855" s="6" t="s">
        <v>17187</v>
      </c>
      <c r="W2855" s="6" t="s">
        <v>17163</v>
      </c>
      <c r="X2855" s="6" t="s">
        <v>12299</v>
      </c>
      <c r="Y2855" s="6" t="s">
        <v>12299</v>
      </c>
    </row>
    <row r="2856" spans="1:25" x14ac:dyDescent="0.3">
      <c r="A2856" s="6">
        <v>4693</v>
      </c>
      <c r="B2856" s="6" t="s">
        <v>17188</v>
      </c>
      <c r="C2856" s="6" t="s">
        <v>17189</v>
      </c>
      <c r="D2856" s="6">
        <v>6</v>
      </c>
      <c r="E2856" s="6">
        <v>20</v>
      </c>
      <c r="F2856" s="6"/>
      <c r="G2856" s="6">
        <v>10</v>
      </c>
      <c r="H2856" s="6"/>
      <c r="I2856" s="6"/>
      <c r="J2856" s="6"/>
      <c r="K2856" s="6"/>
      <c r="L2856" s="6"/>
      <c r="M2856" s="6"/>
      <c r="N2856" s="6" t="e">
        <f>VLOOKUP(A2856,web_archive!D:AB,18,FALSE)</f>
        <v>#N/A</v>
      </c>
      <c r="O2856" s="6"/>
      <c r="P2856" s="6">
        <v>2</v>
      </c>
      <c r="Q2856" s="6"/>
      <c r="R2856" s="6"/>
      <c r="S2856" s="6"/>
      <c r="T2856" s="6"/>
      <c r="U2856" s="6" t="s">
        <v>17162</v>
      </c>
      <c r="V2856" s="6" t="s">
        <v>17190</v>
      </c>
      <c r="W2856" s="6" t="s">
        <v>17163</v>
      </c>
      <c r="X2856" s="6" t="s">
        <v>12299</v>
      </c>
      <c r="Y2856" s="6" t="s">
        <v>12299</v>
      </c>
    </row>
    <row r="2857" spans="1:25" x14ac:dyDescent="0.3">
      <c r="A2857" s="6">
        <v>4694</v>
      </c>
      <c r="B2857" s="6" t="s">
        <v>17191</v>
      </c>
      <c r="C2857" s="6" t="s">
        <v>17192</v>
      </c>
      <c r="D2857" s="6">
        <v>6</v>
      </c>
      <c r="E2857" s="6">
        <v>20</v>
      </c>
      <c r="F2857" s="6"/>
      <c r="G2857" s="6">
        <v>10</v>
      </c>
      <c r="H2857" s="6"/>
      <c r="I2857" s="6"/>
      <c r="J2857" s="6"/>
      <c r="K2857" s="6"/>
      <c r="L2857" s="6"/>
      <c r="M2857" s="6"/>
      <c r="N2857" s="6" t="e">
        <f>VLOOKUP(A2857,web_archive!D:AB,18,FALSE)</f>
        <v>#N/A</v>
      </c>
      <c r="O2857" s="6"/>
      <c r="P2857" s="6">
        <v>2</v>
      </c>
      <c r="Q2857" s="6"/>
      <c r="R2857" s="6"/>
      <c r="S2857" s="6"/>
      <c r="T2857" s="6"/>
      <c r="U2857" s="6" t="s">
        <v>17162</v>
      </c>
      <c r="V2857" s="6" t="s">
        <v>17193</v>
      </c>
      <c r="W2857" s="6" t="s">
        <v>17163</v>
      </c>
      <c r="X2857" s="6" t="s">
        <v>12299</v>
      </c>
      <c r="Y2857" s="6" t="s">
        <v>12299</v>
      </c>
    </row>
    <row r="2858" spans="1:25" x14ac:dyDescent="0.3">
      <c r="A2858" s="6">
        <v>4695</v>
      </c>
      <c r="B2858" s="6" t="s">
        <v>17194</v>
      </c>
      <c r="C2858" s="6" t="s">
        <v>17195</v>
      </c>
      <c r="D2858" s="6">
        <v>6</v>
      </c>
      <c r="E2858" s="6">
        <v>20</v>
      </c>
      <c r="F2858" s="6"/>
      <c r="G2858" s="6">
        <v>10</v>
      </c>
      <c r="H2858" s="6"/>
      <c r="I2858" s="6"/>
      <c r="J2858" s="6"/>
      <c r="K2858" s="6"/>
      <c r="L2858" s="6"/>
      <c r="M2858" s="6"/>
      <c r="N2858" s="6" t="e">
        <f>VLOOKUP(A2858,web_archive!D:AB,18,FALSE)</f>
        <v>#N/A</v>
      </c>
      <c r="O2858" s="6"/>
      <c r="P2858" s="6">
        <v>2</v>
      </c>
      <c r="Q2858" s="6"/>
      <c r="R2858" s="6"/>
      <c r="S2858" s="6"/>
      <c r="T2858" s="6"/>
      <c r="U2858" s="6" t="s">
        <v>17162</v>
      </c>
      <c r="V2858" s="6" t="s">
        <v>17196</v>
      </c>
      <c r="W2858" s="6" t="s">
        <v>17163</v>
      </c>
      <c r="X2858" s="6" t="s">
        <v>12299</v>
      </c>
      <c r="Y2858" s="6" t="s">
        <v>12299</v>
      </c>
    </row>
    <row r="2859" spans="1:25" x14ac:dyDescent="0.3">
      <c r="A2859" s="6">
        <v>4696</v>
      </c>
      <c r="B2859" s="6" t="s">
        <v>17197</v>
      </c>
      <c r="C2859" s="6" t="s">
        <v>17198</v>
      </c>
      <c r="D2859" s="6">
        <v>6</v>
      </c>
      <c r="E2859" s="6">
        <v>20</v>
      </c>
      <c r="F2859" s="6"/>
      <c r="G2859" s="6">
        <v>10</v>
      </c>
      <c r="H2859" s="6"/>
      <c r="I2859" s="6"/>
      <c r="J2859" s="6"/>
      <c r="K2859" s="6"/>
      <c r="L2859" s="6"/>
      <c r="M2859" s="6"/>
      <c r="N2859" s="6" t="e">
        <f>VLOOKUP(A2859,web_archive!D:AB,18,FALSE)</f>
        <v>#N/A</v>
      </c>
      <c r="O2859" s="6"/>
      <c r="P2859" s="6">
        <v>2</v>
      </c>
      <c r="Q2859" s="6"/>
      <c r="R2859" s="6"/>
      <c r="S2859" s="6"/>
      <c r="T2859" s="6"/>
      <c r="U2859" s="6" t="s">
        <v>17162</v>
      </c>
      <c r="V2859" s="6" t="s">
        <v>14299</v>
      </c>
      <c r="W2859" s="6" t="s">
        <v>17163</v>
      </c>
      <c r="X2859" s="6" t="s">
        <v>12299</v>
      </c>
      <c r="Y2859" s="6" t="s">
        <v>12299</v>
      </c>
    </row>
    <row r="2860" spans="1:25" x14ac:dyDescent="0.3">
      <c r="A2860" s="6">
        <v>4697</v>
      </c>
      <c r="B2860" s="6" t="s">
        <v>17199</v>
      </c>
      <c r="C2860" s="6" t="s">
        <v>17200</v>
      </c>
      <c r="D2860" s="6">
        <v>6</v>
      </c>
      <c r="E2860" s="6">
        <v>20</v>
      </c>
      <c r="F2860" s="6"/>
      <c r="G2860" s="6">
        <v>10</v>
      </c>
      <c r="H2860" s="6"/>
      <c r="I2860" s="6"/>
      <c r="J2860" s="6"/>
      <c r="K2860" s="6"/>
      <c r="L2860" s="6" t="s">
        <v>12295</v>
      </c>
      <c r="M2860" s="6">
        <v>63</v>
      </c>
      <c r="N2860" s="6" t="e">
        <f>VLOOKUP(A2860,web_archive!D:AB,18,FALSE)</f>
        <v>#N/A</v>
      </c>
      <c r="O2860" s="6">
        <v>2</v>
      </c>
      <c r="P2860" s="6">
        <v>2</v>
      </c>
      <c r="Q2860" s="6"/>
      <c r="R2860" s="6"/>
      <c r="S2860" s="6"/>
      <c r="T2860" s="6"/>
      <c r="U2860" s="6" t="s">
        <v>13227</v>
      </c>
      <c r="V2860" s="6" t="s">
        <v>17201</v>
      </c>
      <c r="W2860" s="6" t="s">
        <v>17202</v>
      </c>
      <c r="X2860" s="6" t="s">
        <v>12299</v>
      </c>
      <c r="Y2860" s="6" t="s">
        <v>12299</v>
      </c>
    </row>
    <row r="2861" spans="1:25" x14ac:dyDescent="0.3">
      <c r="A2861" s="6">
        <v>4698</v>
      </c>
      <c r="B2861" s="6" t="s">
        <v>17203</v>
      </c>
      <c r="C2861" s="6" t="s">
        <v>17204</v>
      </c>
      <c r="D2861" s="6">
        <v>6</v>
      </c>
      <c r="E2861" s="6">
        <v>20</v>
      </c>
      <c r="F2861" s="6"/>
      <c r="G2861" s="6">
        <v>10</v>
      </c>
      <c r="H2861" s="6"/>
      <c r="I2861" s="6"/>
      <c r="J2861" s="6"/>
      <c r="K2861" s="6"/>
      <c r="L2861" s="6" t="s">
        <v>12295</v>
      </c>
      <c r="M2861" s="6">
        <v>63</v>
      </c>
      <c r="N2861" s="6" t="e">
        <f>VLOOKUP(A2861,web_archive!D:AB,18,FALSE)</f>
        <v>#N/A</v>
      </c>
      <c r="O2861" s="6">
        <v>2</v>
      </c>
      <c r="P2861" s="6">
        <v>2</v>
      </c>
      <c r="Q2861" s="6"/>
      <c r="R2861" s="6"/>
      <c r="S2861" s="6"/>
      <c r="T2861" s="6"/>
      <c r="U2861" s="6" t="s">
        <v>12919</v>
      </c>
      <c r="V2861" s="6" t="s">
        <v>13147</v>
      </c>
      <c r="W2861" s="6" t="s">
        <v>17205</v>
      </c>
      <c r="X2861" s="6" t="s">
        <v>12299</v>
      </c>
      <c r="Y2861" s="6" t="s">
        <v>12299</v>
      </c>
    </row>
    <row r="2862" spans="1:25" x14ac:dyDescent="0.3">
      <c r="A2862" s="6">
        <v>4699</v>
      </c>
      <c r="B2862" s="6" t="s">
        <v>17206</v>
      </c>
      <c r="C2862" s="6" t="s">
        <v>17207</v>
      </c>
      <c r="D2862" s="6">
        <v>6</v>
      </c>
      <c r="E2862" s="6">
        <v>20</v>
      </c>
      <c r="F2862" s="6"/>
      <c r="G2862" s="6">
        <v>10</v>
      </c>
      <c r="H2862" s="6"/>
      <c r="I2862" s="6"/>
      <c r="J2862" s="6"/>
      <c r="K2862" s="6"/>
      <c r="L2862" s="6" t="s">
        <v>12295</v>
      </c>
      <c r="M2862" s="6">
        <v>63</v>
      </c>
      <c r="N2862" s="6" t="e">
        <f>VLOOKUP(A2862,web_archive!D:AB,18,FALSE)</f>
        <v>#N/A</v>
      </c>
      <c r="O2862" s="6">
        <v>2</v>
      </c>
      <c r="P2862" s="6">
        <v>2</v>
      </c>
      <c r="Q2862" s="6"/>
      <c r="R2862" s="6"/>
      <c r="S2862" s="6"/>
      <c r="T2862" s="6"/>
      <c r="U2862" s="6" t="s">
        <v>12919</v>
      </c>
      <c r="V2862" s="6" t="s">
        <v>17208</v>
      </c>
      <c r="W2862" s="6" t="s">
        <v>17209</v>
      </c>
      <c r="X2862" s="6" t="s">
        <v>12299</v>
      </c>
      <c r="Y2862" s="6" t="s">
        <v>12299</v>
      </c>
    </row>
    <row r="2863" spans="1:25" x14ac:dyDescent="0.3">
      <c r="A2863" s="6" t="s">
        <v>12401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 t="e">
        <f>VLOOKUP(A2863,web_archive!D:AB,18,FALSE)</f>
        <v>#N/A</v>
      </c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 spans="1:25" x14ac:dyDescent="0.3">
      <c r="A2864" s="6" t="s">
        <v>17210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 t="e">
        <f>VLOOKUP(A2864,web_archive!D:AB,18,FALSE)</f>
        <v>#N/A</v>
      </c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 spans="1:24" x14ac:dyDescent="0.3">
      <c r="A2865" s="6" t="s">
        <v>12401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 t="e">
        <f>VLOOKUP(A2865,web_archive!D:AB,18,FALSE)</f>
        <v>#N/A</v>
      </c>
      <c r="O2865" s="6"/>
      <c r="P2865" s="6"/>
      <c r="Q2865" s="6"/>
      <c r="R2865" s="6"/>
      <c r="S2865" s="6"/>
      <c r="T2865" s="6"/>
      <c r="U2865" s="6"/>
      <c r="V2865" s="6"/>
      <c r="W2865" s="6"/>
      <c r="X2865" s="6"/>
    </row>
    <row r="2866" spans="1:24" x14ac:dyDescent="0.3">
      <c r="A2866" s="6">
        <v>4700</v>
      </c>
      <c r="B2866" s="6" t="s">
        <v>17211</v>
      </c>
      <c r="C2866" s="6" t="s">
        <v>17212</v>
      </c>
      <c r="D2866" s="6">
        <v>6</v>
      </c>
      <c r="E2866" s="6">
        <v>20</v>
      </c>
      <c r="F2866" s="6"/>
      <c r="G2866" s="6">
        <v>10</v>
      </c>
      <c r="H2866" s="6"/>
      <c r="I2866" s="6"/>
      <c r="J2866" s="6"/>
      <c r="K2866" s="6"/>
      <c r="L2866" s="6"/>
      <c r="M2866" s="6"/>
      <c r="N2866" s="6" t="e">
        <f>VLOOKUP(A2866,web_archive!D:AB,18,FALSE)</f>
        <v>#N/A</v>
      </c>
      <c r="O2866" s="6"/>
      <c r="P2866" s="6"/>
      <c r="Q2866" s="6"/>
      <c r="R2866" s="6"/>
      <c r="S2866" s="6"/>
      <c r="T2866" s="6"/>
      <c r="U2866" s="6" t="s">
        <v>12691</v>
      </c>
      <c r="V2866" s="6" t="s">
        <v>12368</v>
      </c>
      <c r="W2866" s="6" t="s">
        <v>12299</v>
      </c>
      <c r="X2866" s="6" t="s">
        <v>12299</v>
      </c>
    </row>
    <row r="2867" spans="1:24" x14ac:dyDescent="0.3">
      <c r="A2867" s="6">
        <v>4701</v>
      </c>
      <c r="B2867" s="6" t="s">
        <v>17213</v>
      </c>
      <c r="C2867" s="6" t="s">
        <v>17214</v>
      </c>
      <c r="D2867" s="6">
        <v>6</v>
      </c>
      <c r="E2867" s="6">
        <v>20</v>
      </c>
      <c r="F2867" s="6"/>
      <c r="G2867" s="6">
        <v>10</v>
      </c>
      <c r="H2867" s="6"/>
      <c r="I2867" s="6"/>
      <c r="J2867" s="6"/>
      <c r="K2867" s="6"/>
      <c r="L2867" s="6"/>
      <c r="M2867" s="6"/>
      <c r="N2867" s="6" t="e">
        <f>VLOOKUP(A2867,web_archive!D:AB,18,FALSE)</f>
        <v>#N/A</v>
      </c>
      <c r="O2867" s="6"/>
      <c r="P2867" s="6"/>
      <c r="Q2867" s="6"/>
      <c r="R2867" s="6"/>
      <c r="S2867" s="6"/>
      <c r="T2867" s="6"/>
      <c r="U2867" s="6" t="s">
        <v>12691</v>
      </c>
      <c r="V2867" s="6" t="s">
        <v>12600</v>
      </c>
      <c r="W2867" s="6" t="s">
        <v>12299</v>
      </c>
      <c r="X2867" s="6" t="s">
        <v>12299</v>
      </c>
    </row>
    <row r="2868" spans="1:24" x14ac:dyDescent="0.3">
      <c r="A2868" s="6">
        <v>4702</v>
      </c>
      <c r="B2868" s="6" t="s">
        <v>17215</v>
      </c>
      <c r="C2868" s="6" t="s">
        <v>17216</v>
      </c>
      <c r="D2868" s="6">
        <v>6</v>
      </c>
      <c r="E2868" s="6">
        <v>20</v>
      </c>
      <c r="F2868" s="6"/>
      <c r="G2868" s="6">
        <v>10</v>
      </c>
      <c r="H2868" s="6"/>
      <c r="I2868" s="6"/>
      <c r="J2868" s="6"/>
      <c r="K2868" s="6"/>
      <c r="L2868" s="6"/>
      <c r="M2868" s="6"/>
      <c r="N2868" s="6" t="e">
        <f>VLOOKUP(A2868,web_archive!D:AB,18,FALSE)</f>
        <v>#N/A</v>
      </c>
      <c r="O2868" s="6"/>
      <c r="P2868" s="6"/>
      <c r="Q2868" s="6"/>
      <c r="R2868" s="6"/>
      <c r="S2868" s="6"/>
      <c r="T2868" s="6"/>
      <c r="U2868" s="6" t="s">
        <v>12691</v>
      </c>
      <c r="V2868" s="6" t="s">
        <v>12404</v>
      </c>
      <c r="W2868" s="6" t="s">
        <v>12299</v>
      </c>
      <c r="X2868" s="6" t="s">
        <v>12299</v>
      </c>
    </row>
    <row r="2869" spans="1:24" x14ac:dyDescent="0.3">
      <c r="A2869" s="6">
        <v>4703</v>
      </c>
      <c r="B2869" s="6" t="s">
        <v>17217</v>
      </c>
      <c r="C2869" s="6" t="s">
        <v>17218</v>
      </c>
      <c r="D2869" s="6">
        <v>6</v>
      </c>
      <c r="E2869" s="6">
        <v>20</v>
      </c>
      <c r="F2869" s="6"/>
      <c r="G2869" s="6">
        <v>10</v>
      </c>
      <c r="H2869" s="6"/>
      <c r="I2869" s="6"/>
      <c r="J2869" s="6"/>
      <c r="K2869" s="6"/>
      <c r="L2869" s="6"/>
      <c r="M2869" s="6"/>
      <c r="N2869" s="6" t="e">
        <f>VLOOKUP(A2869,web_archive!D:AB,18,FALSE)</f>
        <v>#N/A</v>
      </c>
      <c r="O2869" s="6"/>
      <c r="P2869" s="6"/>
      <c r="Q2869" s="6"/>
      <c r="R2869" s="6"/>
      <c r="S2869" s="6"/>
      <c r="T2869" s="6"/>
      <c r="U2869" s="6" t="s">
        <v>12691</v>
      </c>
      <c r="V2869" s="6" t="s">
        <v>12451</v>
      </c>
      <c r="W2869" s="6" t="s">
        <v>12299</v>
      </c>
      <c r="X2869" s="6" t="s">
        <v>12299</v>
      </c>
    </row>
    <row r="2870" spans="1:24" x14ac:dyDescent="0.3">
      <c r="A2870" s="6">
        <v>4704</v>
      </c>
      <c r="B2870" s="6" t="s">
        <v>17219</v>
      </c>
      <c r="C2870" s="6" t="s">
        <v>17220</v>
      </c>
      <c r="D2870" s="6">
        <v>6</v>
      </c>
      <c r="E2870" s="6">
        <v>20</v>
      </c>
      <c r="F2870" s="6"/>
      <c r="G2870" s="6">
        <v>10</v>
      </c>
      <c r="H2870" s="6"/>
      <c r="I2870" s="6"/>
      <c r="J2870" s="6"/>
      <c r="K2870" s="6"/>
      <c r="L2870" s="6"/>
      <c r="M2870" s="6"/>
      <c r="N2870" s="6" t="e">
        <f>VLOOKUP(A2870,web_archive!D:AB,18,FALSE)</f>
        <v>#N/A</v>
      </c>
      <c r="O2870" s="6"/>
      <c r="P2870" s="6"/>
      <c r="Q2870" s="6"/>
      <c r="R2870" s="6"/>
      <c r="S2870" s="6"/>
      <c r="T2870" s="6"/>
      <c r="U2870" s="6" t="s">
        <v>12691</v>
      </c>
      <c r="V2870" s="6" t="s">
        <v>12491</v>
      </c>
      <c r="W2870" s="6" t="s">
        <v>12299</v>
      </c>
      <c r="X2870" s="6" t="s">
        <v>12299</v>
      </c>
    </row>
    <row r="2871" spans="1:24" x14ac:dyDescent="0.3">
      <c r="A2871" s="6">
        <v>4705</v>
      </c>
      <c r="B2871" s="6" t="s">
        <v>17221</v>
      </c>
      <c r="C2871" s="6" t="s">
        <v>17222</v>
      </c>
      <c r="D2871" s="6">
        <v>6</v>
      </c>
      <c r="E2871" s="6">
        <v>20</v>
      </c>
      <c r="F2871" s="6"/>
      <c r="G2871" s="6">
        <v>10</v>
      </c>
      <c r="H2871" s="6"/>
      <c r="I2871" s="6"/>
      <c r="J2871" s="6"/>
      <c r="K2871" s="6"/>
      <c r="L2871" s="6"/>
      <c r="M2871" s="6"/>
      <c r="N2871" s="6" t="e">
        <f>VLOOKUP(A2871,web_archive!D:AB,18,FALSE)</f>
        <v>#N/A</v>
      </c>
      <c r="O2871" s="6"/>
      <c r="P2871" s="6"/>
      <c r="Q2871" s="6"/>
      <c r="R2871" s="6"/>
      <c r="S2871" s="6"/>
      <c r="T2871" s="6"/>
      <c r="U2871" s="6" t="s">
        <v>12691</v>
      </c>
      <c r="V2871" s="6" t="s">
        <v>12454</v>
      </c>
      <c r="W2871" s="6" t="s">
        <v>12299</v>
      </c>
      <c r="X2871" s="6" t="s">
        <v>12299</v>
      </c>
    </row>
    <row r="2872" spans="1:24" x14ac:dyDescent="0.3">
      <c r="A2872" s="6">
        <v>4706</v>
      </c>
      <c r="B2872" s="6" t="s">
        <v>17223</v>
      </c>
      <c r="C2872" s="6" t="s">
        <v>17224</v>
      </c>
      <c r="D2872" s="6">
        <v>6</v>
      </c>
      <c r="E2872" s="6">
        <v>20</v>
      </c>
      <c r="F2872" s="6"/>
      <c r="G2872" s="6">
        <v>10</v>
      </c>
      <c r="H2872" s="6"/>
      <c r="I2872" s="6"/>
      <c r="J2872" s="6"/>
      <c r="K2872" s="6"/>
      <c r="L2872" s="6"/>
      <c r="M2872" s="6"/>
      <c r="N2872" s="6" t="e">
        <f>VLOOKUP(A2872,web_archive!D:AB,18,FALSE)</f>
        <v>#N/A</v>
      </c>
      <c r="O2872" s="6"/>
      <c r="P2872" s="6"/>
      <c r="Q2872" s="6"/>
      <c r="R2872" s="6"/>
      <c r="S2872" s="6"/>
      <c r="T2872" s="6"/>
      <c r="U2872" s="6" t="s">
        <v>12691</v>
      </c>
      <c r="V2872" s="6" t="s">
        <v>13459</v>
      </c>
      <c r="W2872" s="6" t="s">
        <v>12299</v>
      </c>
      <c r="X2872" s="6" t="s">
        <v>12299</v>
      </c>
    </row>
    <row r="2873" spans="1:24" x14ac:dyDescent="0.3">
      <c r="A2873" s="6">
        <v>4707</v>
      </c>
      <c r="B2873" s="6" t="s">
        <v>17225</v>
      </c>
      <c r="C2873" s="6" t="s">
        <v>17226</v>
      </c>
      <c r="D2873" s="6">
        <v>6</v>
      </c>
      <c r="E2873" s="6">
        <v>20</v>
      </c>
      <c r="F2873" s="6"/>
      <c r="G2873" s="6">
        <v>10</v>
      </c>
      <c r="H2873" s="6"/>
      <c r="I2873" s="6"/>
      <c r="J2873" s="6"/>
      <c r="K2873" s="6"/>
      <c r="L2873" s="6"/>
      <c r="M2873" s="6"/>
      <c r="N2873" s="6" t="e">
        <f>VLOOKUP(A2873,web_archive!D:AB,18,FALSE)</f>
        <v>#N/A</v>
      </c>
      <c r="O2873" s="6"/>
      <c r="P2873" s="6"/>
      <c r="Q2873" s="6"/>
      <c r="R2873" s="6"/>
      <c r="S2873" s="6"/>
      <c r="T2873" s="6"/>
      <c r="U2873" s="6" t="s">
        <v>12691</v>
      </c>
      <c r="V2873" s="6" t="s">
        <v>12663</v>
      </c>
      <c r="W2873" s="6" t="s">
        <v>12299</v>
      </c>
      <c r="X2873" s="6" t="s">
        <v>12299</v>
      </c>
    </row>
    <row r="2874" spans="1:24" x14ac:dyDescent="0.3">
      <c r="A2874" s="6">
        <v>4708</v>
      </c>
      <c r="B2874" s="6" t="s">
        <v>17227</v>
      </c>
      <c r="C2874" s="6" t="s">
        <v>17228</v>
      </c>
      <c r="D2874" s="6">
        <v>6</v>
      </c>
      <c r="E2874" s="6">
        <v>20</v>
      </c>
      <c r="F2874" s="6"/>
      <c r="G2874" s="6">
        <v>10</v>
      </c>
      <c r="H2874" s="6"/>
      <c r="I2874" s="6"/>
      <c r="J2874" s="6"/>
      <c r="K2874" s="6"/>
      <c r="L2874" s="6"/>
      <c r="M2874" s="6"/>
      <c r="N2874" s="6" t="e">
        <f>VLOOKUP(A2874,web_archive!D:AB,18,FALSE)</f>
        <v>#N/A</v>
      </c>
      <c r="O2874" s="6"/>
      <c r="P2874" s="6"/>
      <c r="Q2874" s="6"/>
      <c r="R2874" s="6"/>
      <c r="S2874" s="6"/>
      <c r="T2874" s="6"/>
      <c r="U2874" s="6" t="s">
        <v>12691</v>
      </c>
      <c r="V2874" s="6" t="s">
        <v>12457</v>
      </c>
      <c r="W2874" s="6" t="s">
        <v>12299</v>
      </c>
      <c r="X2874" s="6" t="s">
        <v>12299</v>
      </c>
    </row>
    <row r="2875" spans="1:24" x14ac:dyDescent="0.3">
      <c r="A2875" s="6">
        <v>4709</v>
      </c>
      <c r="B2875" s="6" t="s">
        <v>17229</v>
      </c>
      <c r="C2875" s="6" t="s">
        <v>17230</v>
      </c>
      <c r="D2875" s="6">
        <v>6</v>
      </c>
      <c r="E2875" s="6">
        <v>20</v>
      </c>
      <c r="F2875" s="6"/>
      <c r="G2875" s="6">
        <v>10</v>
      </c>
      <c r="H2875" s="6"/>
      <c r="I2875" s="6"/>
      <c r="J2875" s="6"/>
      <c r="K2875" s="6"/>
      <c r="L2875" s="6"/>
      <c r="M2875" s="6"/>
      <c r="N2875" s="6" t="e">
        <f>VLOOKUP(A2875,web_archive!D:AB,18,FALSE)</f>
        <v>#N/A</v>
      </c>
      <c r="O2875" s="6"/>
      <c r="P2875" s="6"/>
      <c r="Q2875" s="6"/>
      <c r="R2875" s="6"/>
      <c r="S2875" s="6"/>
      <c r="T2875" s="6"/>
      <c r="U2875" s="6" t="s">
        <v>12691</v>
      </c>
      <c r="V2875" s="6" t="s">
        <v>12489</v>
      </c>
      <c r="W2875" s="6" t="s">
        <v>12299</v>
      </c>
      <c r="X2875" s="6" t="s">
        <v>12299</v>
      </c>
    </row>
    <row r="2876" spans="1:24" x14ac:dyDescent="0.3">
      <c r="A2876" s="6">
        <v>4710</v>
      </c>
      <c r="B2876" s="6" t="s">
        <v>17231</v>
      </c>
      <c r="C2876" s="6" t="s">
        <v>17232</v>
      </c>
      <c r="D2876" s="6">
        <v>6</v>
      </c>
      <c r="E2876" s="6">
        <v>20</v>
      </c>
      <c r="F2876" s="6"/>
      <c r="G2876" s="6">
        <v>10</v>
      </c>
      <c r="H2876" s="6"/>
      <c r="I2876" s="6"/>
      <c r="J2876" s="6"/>
      <c r="K2876" s="6"/>
      <c r="L2876" s="6"/>
      <c r="M2876" s="6"/>
      <c r="N2876" s="6" t="e">
        <f>VLOOKUP(A2876,web_archive!D:AB,18,FALSE)</f>
        <v>#N/A</v>
      </c>
      <c r="O2876" s="6"/>
      <c r="P2876" s="6"/>
      <c r="Q2876" s="6"/>
      <c r="R2876" s="6"/>
      <c r="S2876" s="6"/>
      <c r="T2876" s="6"/>
      <c r="U2876" s="6" t="s">
        <v>12542</v>
      </c>
      <c r="V2876" s="6" t="s">
        <v>12368</v>
      </c>
      <c r="W2876" s="6" t="s">
        <v>12299</v>
      </c>
      <c r="X2876" s="6" t="s">
        <v>12299</v>
      </c>
    </row>
    <row r="2877" spans="1:24" x14ac:dyDescent="0.3">
      <c r="A2877" s="6">
        <v>4711</v>
      </c>
      <c r="B2877" s="6" t="s">
        <v>17233</v>
      </c>
      <c r="C2877" s="6" t="s">
        <v>17234</v>
      </c>
      <c r="D2877" s="6">
        <v>6</v>
      </c>
      <c r="E2877" s="6">
        <v>20</v>
      </c>
      <c r="F2877" s="6"/>
      <c r="G2877" s="6">
        <v>10</v>
      </c>
      <c r="H2877" s="6"/>
      <c r="I2877" s="6"/>
      <c r="J2877" s="6"/>
      <c r="K2877" s="6"/>
      <c r="L2877" s="6"/>
      <c r="M2877" s="6"/>
      <c r="N2877" s="6" t="e">
        <f>VLOOKUP(A2877,web_archive!D:AB,18,FALSE)</f>
        <v>#N/A</v>
      </c>
      <c r="O2877" s="6"/>
      <c r="P2877" s="6"/>
      <c r="Q2877" s="6"/>
      <c r="R2877" s="6"/>
      <c r="S2877" s="6"/>
      <c r="T2877" s="6"/>
      <c r="U2877" s="6" t="s">
        <v>12542</v>
      </c>
      <c r="V2877" s="6" t="s">
        <v>12600</v>
      </c>
      <c r="W2877" s="6" t="s">
        <v>12299</v>
      </c>
      <c r="X2877" s="6" t="s">
        <v>12299</v>
      </c>
    </row>
    <row r="2878" spans="1:24" x14ac:dyDescent="0.3">
      <c r="A2878" s="6">
        <v>4712</v>
      </c>
      <c r="B2878" s="6" t="s">
        <v>17235</v>
      </c>
      <c r="C2878" s="6" t="s">
        <v>17236</v>
      </c>
      <c r="D2878" s="6">
        <v>6</v>
      </c>
      <c r="E2878" s="6">
        <v>20</v>
      </c>
      <c r="F2878" s="6"/>
      <c r="G2878" s="6">
        <v>10</v>
      </c>
      <c r="H2878" s="6"/>
      <c r="I2878" s="6"/>
      <c r="J2878" s="6"/>
      <c r="K2878" s="6"/>
      <c r="L2878" s="6"/>
      <c r="M2878" s="6"/>
      <c r="N2878" s="6" t="e">
        <f>VLOOKUP(A2878,web_archive!D:AB,18,FALSE)</f>
        <v>#N/A</v>
      </c>
      <c r="O2878" s="6"/>
      <c r="P2878" s="6"/>
      <c r="Q2878" s="6"/>
      <c r="R2878" s="6"/>
      <c r="S2878" s="6"/>
      <c r="T2878" s="6"/>
      <c r="U2878" s="6" t="s">
        <v>12542</v>
      </c>
      <c r="V2878" s="6" t="s">
        <v>12404</v>
      </c>
      <c r="W2878" s="6" t="s">
        <v>12299</v>
      </c>
      <c r="X2878" s="6" t="s">
        <v>12299</v>
      </c>
    </row>
    <row r="2879" spans="1:24" x14ac:dyDescent="0.3">
      <c r="A2879" s="6">
        <v>4713</v>
      </c>
      <c r="B2879" s="6" t="s">
        <v>17237</v>
      </c>
      <c r="C2879" s="6" t="s">
        <v>17238</v>
      </c>
      <c r="D2879" s="6">
        <v>6</v>
      </c>
      <c r="E2879" s="6">
        <v>20</v>
      </c>
      <c r="F2879" s="6"/>
      <c r="G2879" s="6">
        <v>10</v>
      </c>
      <c r="H2879" s="6"/>
      <c r="I2879" s="6"/>
      <c r="J2879" s="6"/>
      <c r="K2879" s="6"/>
      <c r="L2879" s="6"/>
      <c r="M2879" s="6"/>
      <c r="N2879" s="6" t="e">
        <f>VLOOKUP(A2879,web_archive!D:AB,18,FALSE)</f>
        <v>#N/A</v>
      </c>
      <c r="O2879" s="6"/>
      <c r="P2879" s="6"/>
      <c r="Q2879" s="6"/>
      <c r="R2879" s="6"/>
      <c r="S2879" s="6"/>
      <c r="T2879" s="6"/>
      <c r="U2879" s="6" t="s">
        <v>12542</v>
      </c>
      <c r="V2879" s="6" t="s">
        <v>12451</v>
      </c>
      <c r="W2879" s="6" t="s">
        <v>12299</v>
      </c>
      <c r="X2879" s="6" t="s">
        <v>12299</v>
      </c>
    </row>
    <row r="2880" spans="1:24" x14ac:dyDescent="0.3">
      <c r="A2880" s="6">
        <v>4714</v>
      </c>
      <c r="B2880" s="6" t="s">
        <v>17239</v>
      </c>
      <c r="C2880" s="6" t="s">
        <v>17240</v>
      </c>
      <c r="D2880" s="6">
        <v>6</v>
      </c>
      <c r="E2880" s="6">
        <v>20</v>
      </c>
      <c r="F2880" s="6"/>
      <c r="G2880" s="6">
        <v>10</v>
      </c>
      <c r="H2880" s="6"/>
      <c r="I2880" s="6"/>
      <c r="J2880" s="6"/>
      <c r="K2880" s="6"/>
      <c r="L2880" s="6"/>
      <c r="M2880" s="6"/>
      <c r="N2880" s="6" t="e">
        <f>VLOOKUP(A2880,web_archive!D:AB,18,FALSE)</f>
        <v>#N/A</v>
      </c>
      <c r="O2880" s="6"/>
      <c r="P2880" s="6"/>
      <c r="Q2880" s="6"/>
      <c r="R2880" s="6"/>
      <c r="S2880" s="6"/>
      <c r="T2880" s="6"/>
      <c r="U2880" s="6" t="s">
        <v>12542</v>
      </c>
      <c r="V2880" s="6" t="s">
        <v>12491</v>
      </c>
      <c r="W2880" s="6" t="s">
        <v>12299</v>
      </c>
      <c r="X2880" s="6" t="s">
        <v>12299</v>
      </c>
    </row>
    <row r="2881" spans="1:24" x14ac:dyDescent="0.3">
      <c r="A2881" s="6">
        <v>4715</v>
      </c>
      <c r="B2881" s="6" t="s">
        <v>17241</v>
      </c>
      <c r="C2881" s="6" t="s">
        <v>17242</v>
      </c>
      <c r="D2881" s="6">
        <v>6</v>
      </c>
      <c r="E2881" s="6">
        <v>20</v>
      </c>
      <c r="F2881" s="6"/>
      <c r="G2881" s="6">
        <v>10</v>
      </c>
      <c r="H2881" s="6"/>
      <c r="I2881" s="6"/>
      <c r="J2881" s="6"/>
      <c r="K2881" s="6"/>
      <c r="L2881" s="6"/>
      <c r="M2881" s="6"/>
      <c r="N2881" s="6" t="e">
        <f>VLOOKUP(A2881,web_archive!D:AB,18,FALSE)</f>
        <v>#N/A</v>
      </c>
      <c r="O2881" s="6"/>
      <c r="P2881" s="6"/>
      <c r="Q2881" s="6"/>
      <c r="R2881" s="6"/>
      <c r="S2881" s="6"/>
      <c r="T2881" s="6"/>
      <c r="U2881" s="6" t="s">
        <v>12542</v>
      </c>
      <c r="V2881" s="6" t="s">
        <v>12454</v>
      </c>
      <c r="W2881" s="6" t="s">
        <v>12299</v>
      </c>
      <c r="X2881" s="6" t="s">
        <v>12299</v>
      </c>
    </row>
    <row r="2882" spans="1:24" x14ac:dyDescent="0.3">
      <c r="A2882" s="6">
        <v>4716</v>
      </c>
      <c r="B2882" s="6" t="s">
        <v>17243</v>
      </c>
      <c r="C2882" s="6" t="s">
        <v>17244</v>
      </c>
      <c r="D2882" s="6">
        <v>6</v>
      </c>
      <c r="E2882" s="6">
        <v>20</v>
      </c>
      <c r="F2882" s="6"/>
      <c r="G2882" s="6">
        <v>10</v>
      </c>
      <c r="H2882" s="6"/>
      <c r="I2882" s="6"/>
      <c r="J2882" s="6"/>
      <c r="K2882" s="6"/>
      <c r="L2882" s="6"/>
      <c r="M2882" s="6"/>
      <c r="N2882" s="6" t="e">
        <f>VLOOKUP(A2882,web_archive!D:AB,18,FALSE)</f>
        <v>#N/A</v>
      </c>
      <c r="O2882" s="6"/>
      <c r="P2882" s="6"/>
      <c r="Q2882" s="6"/>
      <c r="R2882" s="6"/>
      <c r="S2882" s="6"/>
      <c r="T2882" s="6"/>
      <c r="U2882" s="6" t="s">
        <v>12542</v>
      </c>
      <c r="V2882" s="6" t="s">
        <v>13459</v>
      </c>
      <c r="W2882" s="6" t="s">
        <v>12299</v>
      </c>
      <c r="X2882" s="6" t="s">
        <v>12299</v>
      </c>
    </row>
    <row r="2883" spans="1:24" x14ac:dyDescent="0.3">
      <c r="A2883" s="6">
        <v>4717</v>
      </c>
      <c r="B2883" s="6" t="s">
        <v>17245</v>
      </c>
      <c r="C2883" s="6" t="s">
        <v>17246</v>
      </c>
      <c r="D2883" s="6">
        <v>6</v>
      </c>
      <c r="E2883" s="6">
        <v>20</v>
      </c>
      <c r="F2883" s="6"/>
      <c r="G2883" s="6">
        <v>10</v>
      </c>
      <c r="H2883" s="6"/>
      <c r="I2883" s="6"/>
      <c r="J2883" s="6"/>
      <c r="K2883" s="6"/>
      <c r="L2883" s="6"/>
      <c r="M2883" s="6"/>
      <c r="N2883" s="6" t="e">
        <f>VLOOKUP(A2883,web_archive!D:AB,18,FALSE)</f>
        <v>#N/A</v>
      </c>
      <c r="O2883" s="6"/>
      <c r="P2883" s="6"/>
      <c r="Q2883" s="6"/>
      <c r="R2883" s="6"/>
      <c r="S2883" s="6"/>
      <c r="T2883" s="6"/>
      <c r="U2883" s="6" t="s">
        <v>12542</v>
      </c>
      <c r="V2883" s="6" t="s">
        <v>12663</v>
      </c>
      <c r="W2883" s="6" t="s">
        <v>12299</v>
      </c>
      <c r="X2883" s="6" t="s">
        <v>12299</v>
      </c>
    </row>
    <row r="2884" spans="1:24" x14ac:dyDescent="0.3">
      <c r="A2884" s="6">
        <v>4718</v>
      </c>
      <c r="B2884" s="6" t="s">
        <v>17247</v>
      </c>
      <c r="C2884" s="6" t="s">
        <v>17248</v>
      </c>
      <c r="D2884" s="6">
        <v>6</v>
      </c>
      <c r="E2884" s="6">
        <v>20</v>
      </c>
      <c r="F2884" s="6"/>
      <c r="G2884" s="6">
        <v>10</v>
      </c>
      <c r="H2884" s="6"/>
      <c r="I2884" s="6"/>
      <c r="J2884" s="6"/>
      <c r="K2884" s="6"/>
      <c r="L2884" s="6"/>
      <c r="M2884" s="6"/>
      <c r="N2884" s="6" t="e">
        <f>VLOOKUP(A2884,web_archive!D:AB,18,FALSE)</f>
        <v>#N/A</v>
      </c>
      <c r="O2884" s="6"/>
      <c r="P2884" s="6"/>
      <c r="Q2884" s="6"/>
      <c r="R2884" s="6"/>
      <c r="S2884" s="6"/>
      <c r="T2884" s="6"/>
      <c r="U2884" s="6" t="s">
        <v>12542</v>
      </c>
      <c r="V2884" s="6" t="s">
        <v>12457</v>
      </c>
      <c r="W2884" s="6" t="s">
        <v>12299</v>
      </c>
      <c r="X2884" s="6" t="s">
        <v>12299</v>
      </c>
    </row>
    <row r="2885" spans="1:24" x14ac:dyDescent="0.3">
      <c r="A2885" s="6">
        <v>4719</v>
      </c>
      <c r="B2885" s="6" t="s">
        <v>17249</v>
      </c>
      <c r="C2885" s="6" t="s">
        <v>17250</v>
      </c>
      <c r="D2885" s="6">
        <v>6</v>
      </c>
      <c r="E2885" s="6">
        <v>20</v>
      </c>
      <c r="F2885" s="6"/>
      <c r="G2885" s="6">
        <v>10</v>
      </c>
      <c r="H2885" s="6"/>
      <c r="I2885" s="6"/>
      <c r="J2885" s="6"/>
      <c r="K2885" s="6"/>
      <c r="L2885" s="6"/>
      <c r="M2885" s="6"/>
      <c r="N2885" s="6" t="e">
        <f>VLOOKUP(A2885,web_archive!D:AB,18,FALSE)</f>
        <v>#N/A</v>
      </c>
      <c r="O2885" s="6"/>
      <c r="P2885" s="6"/>
      <c r="Q2885" s="6"/>
      <c r="R2885" s="6"/>
      <c r="S2885" s="6"/>
      <c r="T2885" s="6"/>
      <c r="U2885" s="6" t="s">
        <v>12542</v>
      </c>
      <c r="V2885" s="6" t="s">
        <v>12489</v>
      </c>
      <c r="W2885" s="6" t="s">
        <v>12299</v>
      </c>
      <c r="X2885" s="6" t="s">
        <v>12299</v>
      </c>
    </row>
    <row r="2886" spans="1:24" x14ac:dyDescent="0.3">
      <c r="A2886" s="6">
        <v>4720</v>
      </c>
      <c r="B2886" s="6" t="s">
        <v>17251</v>
      </c>
      <c r="C2886" s="6" t="s">
        <v>17252</v>
      </c>
      <c r="D2886" s="6">
        <v>6</v>
      </c>
      <c r="E2886" s="6">
        <v>20</v>
      </c>
      <c r="F2886" s="6"/>
      <c r="G2886" s="6">
        <v>10</v>
      </c>
      <c r="H2886" s="6"/>
      <c r="I2886" s="6"/>
      <c r="J2886" s="6"/>
      <c r="K2886" s="6"/>
      <c r="L2886" s="6"/>
      <c r="M2886" s="6"/>
      <c r="N2886" s="6" t="e">
        <f>VLOOKUP(A2886,web_archive!D:AB,18,FALSE)</f>
        <v>#N/A</v>
      </c>
      <c r="O2886" s="6"/>
      <c r="P2886" s="6"/>
      <c r="Q2886" s="6"/>
      <c r="R2886" s="6"/>
      <c r="S2886" s="6"/>
      <c r="T2886" s="6"/>
      <c r="U2886" s="6" t="s">
        <v>12858</v>
      </c>
      <c r="V2886" s="6" t="s">
        <v>12368</v>
      </c>
      <c r="W2886" s="6" t="s">
        <v>12299</v>
      </c>
      <c r="X2886" s="6" t="s">
        <v>12299</v>
      </c>
    </row>
    <row r="2887" spans="1:24" x14ac:dyDescent="0.3">
      <c r="A2887" s="6">
        <v>4721</v>
      </c>
      <c r="B2887" s="6" t="s">
        <v>17253</v>
      </c>
      <c r="C2887" s="6" t="s">
        <v>17254</v>
      </c>
      <c r="D2887" s="6">
        <v>6</v>
      </c>
      <c r="E2887" s="6">
        <v>20</v>
      </c>
      <c r="F2887" s="6"/>
      <c r="G2887" s="6">
        <v>10</v>
      </c>
      <c r="H2887" s="6"/>
      <c r="I2887" s="6"/>
      <c r="J2887" s="6"/>
      <c r="K2887" s="6"/>
      <c r="L2887" s="6"/>
      <c r="M2887" s="6"/>
      <c r="N2887" s="6" t="e">
        <f>VLOOKUP(A2887,web_archive!D:AB,18,FALSE)</f>
        <v>#N/A</v>
      </c>
      <c r="O2887" s="6"/>
      <c r="P2887" s="6"/>
      <c r="Q2887" s="6"/>
      <c r="R2887" s="6"/>
      <c r="S2887" s="6"/>
      <c r="T2887" s="6"/>
      <c r="U2887" s="6" t="s">
        <v>12858</v>
      </c>
      <c r="V2887" s="6" t="s">
        <v>12600</v>
      </c>
      <c r="W2887" s="6" t="s">
        <v>12299</v>
      </c>
      <c r="X2887" s="6" t="s">
        <v>12299</v>
      </c>
    </row>
    <row r="2888" spans="1:24" x14ac:dyDescent="0.3">
      <c r="A2888" s="6">
        <v>4722</v>
      </c>
      <c r="B2888" s="6" t="s">
        <v>17255</v>
      </c>
      <c r="C2888" s="6" t="s">
        <v>17256</v>
      </c>
      <c r="D2888" s="6">
        <v>6</v>
      </c>
      <c r="E2888" s="6">
        <v>20</v>
      </c>
      <c r="F2888" s="6"/>
      <c r="G2888" s="6">
        <v>10</v>
      </c>
      <c r="H2888" s="6"/>
      <c r="I2888" s="6"/>
      <c r="J2888" s="6"/>
      <c r="K2888" s="6"/>
      <c r="L2888" s="6"/>
      <c r="M2888" s="6"/>
      <c r="N2888" s="6" t="e">
        <f>VLOOKUP(A2888,web_archive!D:AB,18,FALSE)</f>
        <v>#N/A</v>
      </c>
      <c r="O2888" s="6"/>
      <c r="P2888" s="6"/>
      <c r="Q2888" s="6"/>
      <c r="R2888" s="6"/>
      <c r="S2888" s="6"/>
      <c r="T2888" s="6"/>
      <c r="U2888" s="6" t="s">
        <v>12858</v>
      </c>
      <c r="V2888" s="6" t="s">
        <v>12404</v>
      </c>
      <c r="W2888" s="6" t="s">
        <v>12299</v>
      </c>
      <c r="X2888" s="6" t="s">
        <v>12299</v>
      </c>
    </row>
    <row r="2889" spans="1:24" x14ac:dyDescent="0.3">
      <c r="A2889" s="6">
        <v>4723</v>
      </c>
      <c r="B2889" s="6" t="s">
        <v>17257</v>
      </c>
      <c r="C2889" s="6" t="s">
        <v>17258</v>
      </c>
      <c r="D2889" s="6">
        <v>6</v>
      </c>
      <c r="E2889" s="6">
        <v>20</v>
      </c>
      <c r="F2889" s="6"/>
      <c r="G2889" s="6">
        <v>10</v>
      </c>
      <c r="H2889" s="6"/>
      <c r="I2889" s="6"/>
      <c r="J2889" s="6"/>
      <c r="K2889" s="6"/>
      <c r="L2889" s="6"/>
      <c r="M2889" s="6"/>
      <c r="N2889" s="6" t="e">
        <f>VLOOKUP(A2889,web_archive!D:AB,18,FALSE)</f>
        <v>#N/A</v>
      </c>
      <c r="O2889" s="6"/>
      <c r="P2889" s="6"/>
      <c r="Q2889" s="6"/>
      <c r="R2889" s="6"/>
      <c r="S2889" s="6"/>
      <c r="T2889" s="6"/>
      <c r="U2889" s="6" t="s">
        <v>12858</v>
      </c>
      <c r="V2889" s="6" t="s">
        <v>12451</v>
      </c>
      <c r="W2889" s="6" t="s">
        <v>12299</v>
      </c>
      <c r="X2889" s="6" t="s">
        <v>12299</v>
      </c>
    </row>
    <row r="2890" spans="1:24" x14ac:dyDescent="0.3">
      <c r="A2890" s="6">
        <v>4724</v>
      </c>
      <c r="B2890" s="6" t="s">
        <v>17259</v>
      </c>
      <c r="C2890" s="6" t="s">
        <v>17260</v>
      </c>
      <c r="D2890" s="6">
        <v>6</v>
      </c>
      <c r="E2890" s="6">
        <v>20</v>
      </c>
      <c r="F2890" s="6"/>
      <c r="G2890" s="6">
        <v>10</v>
      </c>
      <c r="H2890" s="6"/>
      <c r="I2890" s="6"/>
      <c r="J2890" s="6"/>
      <c r="K2890" s="6"/>
      <c r="L2890" s="6"/>
      <c r="M2890" s="6"/>
      <c r="N2890" s="6" t="e">
        <f>VLOOKUP(A2890,web_archive!D:AB,18,FALSE)</f>
        <v>#N/A</v>
      </c>
      <c r="O2890" s="6"/>
      <c r="P2890" s="6"/>
      <c r="Q2890" s="6"/>
      <c r="R2890" s="6"/>
      <c r="S2890" s="6"/>
      <c r="T2890" s="6"/>
      <c r="U2890" s="6" t="s">
        <v>12858</v>
      </c>
      <c r="V2890" s="6" t="s">
        <v>12491</v>
      </c>
      <c r="W2890" s="6" t="s">
        <v>12299</v>
      </c>
      <c r="X2890" s="6" t="s">
        <v>12299</v>
      </c>
    </row>
    <row r="2891" spans="1:24" x14ac:dyDescent="0.3">
      <c r="A2891" s="6">
        <v>4725</v>
      </c>
      <c r="B2891" s="6" t="s">
        <v>17261</v>
      </c>
      <c r="C2891" s="6" t="s">
        <v>17262</v>
      </c>
      <c r="D2891" s="6">
        <v>6</v>
      </c>
      <c r="E2891" s="6">
        <v>20</v>
      </c>
      <c r="F2891" s="6"/>
      <c r="G2891" s="6">
        <v>10</v>
      </c>
      <c r="H2891" s="6"/>
      <c r="I2891" s="6"/>
      <c r="J2891" s="6"/>
      <c r="K2891" s="6"/>
      <c r="L2891" s="6"/>
      <c r="M2891" s="6"/>
      <c r="N2891" s="6" t="e">
        <f>VLOOKUP(A2891,web_archive!D:AB,18,FALSE)</f>
        <v>#N/A</v>
      </c>
      <c r="O2891" s="6"/>
      <c r="P2891" s="6"/>
      <c r="Q2891" s="6"/>
      <c r="R2891" s="6"/>
      <c r="S2891" s="6"/>
      <c r="T2891" s="6"/>
      <c r="U2891" s="6" t="s">
        <v>12858</v>
      </c>
      <c r="V2891" s="6" t="s">
        <v>12454</v>
      </c>
      <c r="W2891" s="6" t="s">
        <v>12299</v>
      </c>
      <c r="X2891" s="6" t="s">
        <v>12299</v>
      </c>
    </row>
    <row r="2892" spans="1:24" x14ac:dyDescent="0.3">
      <c r="A2892" s="6">
        <v>4726</v>
      </c>
      <c r="B2892" s="6" t="s">
        <v>17263</v>
      </c>
      <c r="C2892" s="6" t="s">
        <v>17264</v>
      </c>
      <c r="D2892" s="6">
        <v>6</v>
      </c>
      <c r="E2892" s="6">
        <v>20</v>
      </c>
      <c r="F2892" s="6"/>
      <c r="G2892" s="6">
        <v>10</v>
      </c>
      <c r="H2892" s="6"/>
      <c r="I2892" s="6"/>
      <c r="J2892" s="6"/>
      <c r="K2892" s="6"/>
      <c r="L2892" s="6"/>
      <c r="M2892" s="6"/>
      <c r="N2892" s="6" t="e">
        <f>VLOOKUP(A2892,web_archive!D:AB,18,FALSE)</f>
        <v>#N/A</v>
      </c>
      <c r="O2892" s="6"/>
      <c r="P2892" s="6"/>
      <c r="Q2892" s="6"/>
      <c r="R2892" s="6"/>
      <c r="S2892" s="6"/>
      <c r="T2892" s="6"/>
      <c r="U2892" s="6" t="s">
        <v>12858</v>
      </c>
      <c r="V2892" s="6" t="s">
        <v>13459</v>
      </c>
      <c r="W2892" s="6" t="s">
        <v>12299</v>
      </c>
      <c r="X2892" s="6" t="s">
        <v>12299</v>
      </c>
    </row>
    <row r="2893" spans="1:24" x14ac:dyDescent="0.3">
      <c r="A2893" s="6">
        <v>4727</v>
      </c>
      <c r="B2893" s="6" t="s">
        <v>17265</v>
      </c>
      <c r="C2893" s="6" t="s">
        <v>17266</v>
      </c>
      <c r="D2893" s="6">
        <v>6</v>
      </c>
      <c r="E2893" s="6">
        <v>20</v>
      </c>
      <c r="F2893" s="6"/>
      <c r="G2893" s="6">
        <v>10</v>
      </c>
      <c r="H2893" s="6"/>
      <c r="I2893" s="6"/>
      <c r="J2893" s="6"/>
      <c r="K2893" s="6"/>
      <c r="L2893" s="6"/>
      <c r="M2893" s="6"/>
      <c r="N2893" s="6" t="e">
        <f>VLOOKUP(A2893,web_archive!D:AB,18,FALSE)</f>
        <v>#N/A</v>
      </c>
      <c r="O2893" s="6"/>
      <c r="P2893" s="6"/>
      <c r="Q2893" s="6"/>
      <c r="R2893" s="6"/>
      <c r="S2893" s="6"/>
      <c r="T2893" s="6"/>
      <c r="U2893" s="6" t="s">
        <v>12858</v>
      </c>
      <c r="V2893" s="6" t="s">
        <v>12663</v>
      </c>
      <c r="W2893" s="6" t="s">
        <v>12299</v>
      </c>
      <c r="X2893" s="6" t="s">
        <v>12299</v>
      </c>
    </row>
    <row r="2894" spans="1:24" x14ac:dyDescent="0.3">
      <c r="A2894" s="6">
        <v>4728</v>
      </c>
      <c r="B2894" s="6" t="s">
        <v>17267</v>
      </c>
      <c r="C2894" s="6" t="s">
        <v>17268</v>
      </c>
      <c r="D2894" s="6">
        <v>6</v>
      </c>
      <c r="E2894" s="6">
        <v>20</v>
      </c>
      <c r="F2894" s="6"/>
      <c r="G2894" s="6">
        <v>10</v>
      </c>
      <c r="H2894" s="6"/>
      <c r="I2894" s="6"/>
      <c r="J2894" s="6"/>
      <c r="K2894" s="6"/>
      <c r="L2894" s="6"/>
      <c r="M2894" s="6"/>
      <c r="N2894" s="6" t="e">
        <f>VLOOKUP(A2894,web_archive!D:AB,18,FALSE)</f>
        <v>#N/A</v>
      </c>
      <c r="O2894" s="6"/>
      <c r="P2894" s="6"/>
      <c r="Q2894" s="6"/>
      <c r="R2894" s="6"/>
      <c r="S2894" s="6"/>
      <c r="T2894" s="6"/>
      <c r="U2894" s="6" t="s">
        <v>12858</v>
      </c>
      <c r="V2894" s="6" t="s">
        <v>12457</v>
      </c>
      <c r="W2894" s="6" t="s">
        <v>12299</v>
      </c>
      <c r="X2894" s="6" t="s">
        <v>12299</v>
      </c>
    </row>
    <row r="2895" spans="1:24" x14ac:dyDescent="0.3">
      <c r="A2895" s="6">
        <v>4729</v>
      </c>
      <c r="B2895" s="6" t="s">
        <v>17269</v>
      </c>
      <c r="C2895" s="6" t="s">
        <v>17270</v>
      </c>
      <c r="D2895" s="6">
        <v>6</v>
      </c>
      <c r="E2895" s="6">
        <v>20</v>
      </c>
      <c r="F2895" s="6"/>
      <c r="G2895" s="6">
        <v>10</v>
      </c>
      <c r="H2895" s="6"/>
      <c r="I2895" s="6"/>
      <c r="J2895" s="6"/>
      <c r="K2895" s="6"/>
      <c r="L2895" s="6"/>
      <c r="M2895" s="6"/>
      <c r="N2895" s="6" t="e">
        <f>VLOOKUP(A2895,web_archive!D:AB,18,FALSE)</f>
        <v>#N/A</v>
      </c>
      <c r="O2895" s="6"/>
      <c r="P2895" s="6"/>
      <c r="Q2895" s="6"/>
      <c r="R2895" s="6"/>
      <c r="S2895" s="6"/>
      <c r="T2895" s="6"/>
      <c r="U2895" s="6" t="s">
        <v>12858</v>
      </c>
      <c r="V2895" s="6" t="s">
        <v>12489</v>
      </c>
      <c r="W2895" s="6" t="s">
        <v>12299</v>
      </c>
      <c r="X2895" s="6" t="s">
        <v>12299</v>
      </c>
    </row>
    <row r="2896" spans="1:24" x14ac:dyDescent="0.3">
      <c r="A2896" s="6">
        <v>4730</v>
      </c>
      <c r="B2896" s="6" t="s">
        <v>17271</v>
      </c>
      <c r="C2896" s="6" t="s">
        <v>17272</v>
      </c>
      <c r="D2896" s="6">
        <v>6</v>
      </c>
      <c r="E2896" s="6">
        <v>20</v>
      </c>
      <c r="F2896" s="6"/>
      <c r="G2896" s="6">
        <v>10</v>
      </c>
      <c r="H2896" s="6"/>
      <c r="I2896" s="6"/>
      <c r="J2896" s="6"/>
      <c r="K2896" s="6"/>
      <c r="L2896" s="6"/>
      <c r="M2896" s="6"/>
      <c r="N2896" s="6" t="e">
        <f>VLOOKUP(A2896,web_archive!D:AB,18,FALSE)</f>
        <v>#N/A</v>
      </c>
      <c r="O2896" s="6"/>
      <c r="P2896" s="6"/>
      <c r="Q2896" s="6"/>
      <c r="R2896" s="6"/>
      <c r="S2896" s="6"/>
      <c r="T2896" s="6"/>
      <c r="U2896" s="6" t="s">
        <v>13315</v>
      </c>
      <c r="V2896" s="6" t="s">
        <v>12368</v>
      </c>
      <c r="W2896" s="6" t="s">
        <v>12299</v>
      </c>
      <c r="X2896" s="6" t="s">
        <v>12299</v>
      </c>
    </row>
    <row r="2897" spans="1:24" x14ac:dyDescent="0.3">
      <c r="A2897" s="6">
        <v>4731</v>
      </c>
      <c r="B2897" s="6" t="s">
        <v>17273</v>
      </c>
      <c r="C2897" s="6" t="s">
        <v>17274</v>
      </c>
      <c r="D2897" s="6">
        <v>6</v>
      </c>
      <c r="E2897" s="6">
        <v>20</v>
      </c>
      <c r="F2897" s="6"/>
      <c r="G2897" s="6">
        <v>10</v>
      </c>
      <c r="H2897" s="6"/>
      <c r="I2897" s="6"/>
      <c r="J2897" s="6"/>
      <c r="K2897" s="6"/>
      <c r="L2897" s="6"/>
      <c r="M2897" s="6"/>
      <c r="N2897" s="6" t="e">
        <f>VLOOKUP(A2897,web_archive!D:AB,18,FALSE)</f>
        <v>#N/A</v>
      </c>
      <c r="O2897" s="6"/>
      <c r="P2897" s="6"/>
      <c r="Q2897" s="6"/>
      <c r="R2897" s="6"/>
      <c r="S2897" s="6"/>
      <c r="T2897" s="6"/>
      <c r="U2897" s="6" t="s">
        <v>13315</v>
      </c>
      <c r="V2897" s="6" t="s">
        <v>12600</v>
      </c>
      <c r="W2897" s="6" t="s">
        <v>12299</v>
      </c>
      <c r="X2897" s="6" t="s">
        <v>12299</v>
      </c>
    </row>
    <row r="2898" spans="1:24" x14ac:dyDescent="0.3">
      <c r="A2898" s="6">
        <v>4732</v>
      </c>
      <c r="B2898" s="6" t="s">
        <v>17275</v>
      </c>
      <c r="C2898" s="6" t="s">
        <v>17276</v>
      </c>
      <c r="D2898" s="6">
        <v>6</v>
      </c>
      <c r="E2898" s="6">
        <v>20</v>
      </c>
      <c r="F2898" s="6"/>
      <c r="G2898" s="6">
        <v>10</v>
      </c>
      <c r="H2898" s="6"/>
      <c r="I2898" s="6"/>
      <c r="J2898" s="6"/>
      <c r="K2898" s="6"/>
      <c r="L2898" s="6"/>
      <c r="M2898" s="6"/>
      <c r="N2898" s="6" t="e">
        <f>VLOOKUP(A2898,web_archive!D:AB,18,FALSE)</f>
        <v>#N/A</v>
      </c>
      <c r="O2898" s="6"/>
      <c r="P2898" s="6"/>
      <c r="Q2898" s="6"/>
      <c r="R2898" s="6"/>
      <c r="S2898" s="6"/>
      <c r="T2898" s="6"/>
      <c r="U2898" s="6" t="s">
        <v>13315</v>
      </c>
      <c r="V2898" s="6" t="s">
        <v>12404</v>
      </c>
      <c r="W2898" s="6" t="s">
        <v>12299</v>
      </c>
      <c r="X2898" s="6" t="s">
        <v>12299</v>
      </c>
    </row>
    <row r="2899" spans="1:24" x14ac:dyDescent="0.3">
      <c r="A2899" s="6">
        <v>4733</v>
      </c>
      <c r="B2899" s="6" t="s">
        <v>17277</v>
      </c>
      <c r="C2899" s="6" t="s">
        <v>17278</v>
      </c>
      <c r="D2899" s="6">
        <v>6</v>
      </c>
      <c r="E2899" s="6">
        <v>20</v>
      </c>
      <c r="F2899" s="6"/>
      <c r="G2899" s="6">
        <v>10</v>
      </c>
      <c r="H2899" s="6"/>
      <c r="I2899" s="6"/>
      <c r="J2899" s="6"/>
      <c r="K2899" s="6"/>
      <c r="L2899" s="6"/>
      <c r="M2899" s="6"/>
      <c r="N2899" s="6" t="e">
        <f>VLOOKUP(A2899,web_archive!D:AB,18,FALSE)</f>
        <v>#N/A</v>
      </c>
      <c r="O2899" s="6"/>
      <c r="P2899" s="6"/>
      <c r="Q2899" s="6"/>
      <c r="R2899" s="6"/>
      <c r="S2899" s="6"/>
      <c r="T2899" s="6"/>
      <c r="U2899" s="6" t="s">
        <v>13315</v>
      </c>
      <c r="V2899" s="6" t="s">
        <v>12451</v>
      </c>
      <c r="W2899" s="6" t="s">
        <v>12299</v>
      </c>
      <c r="X2899" s="6" t="s">
        <v>12299</v>
      </c>
    </row>
    <row r="2900" spans="1:24" x14ac:dyDescent="0.3">
      <c r="A2900" s="6">
        <v>4734</v>
      </c>
      <c r="B2900" s="6" t="s">
        <v>17279</v>
      </c>
      <c r="C2900" s="6" t="s">
        <v>17280</v>
      </c>
      <c r="D2900" s="6">
        <v>6</v>
      </c>
      <c r="E2900" s="6">
        <v>20</v>
      </c>
      <c r="F2900" s="6"/>
      <c r="G2900" s="6">
        <v>10</v>
      </c>
      <c r="H2900" s="6"/>
      <c r="I2900" s="6"/>
      <c r="J2900" s="6"/>
      <c r="K2900" s="6"/>
      <c r="L2900" s="6"/>
      <c r="M2900" s="6"/>
      <c r="N2900" s="6" t="e">
        <f>VLOOKUP(A2900,web_archive!D:AB,18,FALSE)</f>
        <v>#N/A</v>
      </c>
      <c r="O2900" s="6"/>
      <c r="P2900" s="6"/>
      <c r="Q2900" s="6"/>
      <c r="R2900" s="6"/>
      <c r="S2900" s="6"/>
      <c r="T2900" s="6"/>
      <c r="U2900" s="6" t="s">
        <v>13315</v>
      </c>
      <c r="V2900" s="6" t="s">
        <v>12491</v>
      </c>
      <c r="W2900" s="6" t="s">
        <v>12299</v>
      </c>
      <c r="X2900" s="6" t="s">
        <v>12299</v>
      </c>
    </row>
    <row r="2901" spans="1:24" x14ac:dyDescent="0.3">
      <c r="A2901" s="6">
        <v>4735</v>
      </c>
      <c r="B2901" s="6" t="s">
        <v>17281</v>
      </c>
      <c r="C2901" s="6" t="s">
        <v>17282</v>
      </c>
      <c r="D2901" s="6">
        <v>6</v>
      </c>
      <c r="E2901" s="6">
        <v>20</v>
      </c>
      <c r="F2901" s="6"/>
      <c r="G2901" s="6">
        <v>10</v>
      </c>
      <c r="H2901" s="6"/>
      <c r="I2901" s="6"/>
      <c r="J2901" s="6"/>
      <c r="K2901" s="6"/>
      <c r="L2901" s="6"/>
      <c r="M2901" s="6"/>
      <c r="N2901" s="6" t="e">
        <f>VLOOKUP(A2901,web_archive!D:AB,18,FALSE)</f>
        <v>#N/A</v>
      </c>
      <c r="O2901" s="6"/>
      <c r="P2901" s="6"/>
      <c r="Q2901" s="6"/>
      <c r="R2901" s="6"/>
      <c r="S2901" s="6"/>
      <c r="T2901" s="6"/>
      <c r="U2901" s="6" t="s">
        <v>13315</v>
      </c>
      <c r="V2901" s="6" t="s">
        <v>12454</v>
      </c>
      <c r="W2901" s="6" t="s">
        <v>12299</v>
      </c>
      <c r="X2901" s="6" t="s">
        <v>12299</v>
      </c>
    </row>
    <row r="2902" spans="1:24" x14ac:dyDescent="0.3">
      <c r="A2902" s="6">
        <v>4736</v>
      </c>
      <c r="B2902" s="6" t="s">
        <v>17283</v>
      </c>
      <c r="C2902" s="6" t="s">
        <v>17284</v>
      </c>
      <c r="D2902" s="6">
        <v>6</v>
      </c>
      <c r="E2902" s="6">
        <v>20</v>
      </c>
      <c r="F2902" s="6"/>
      <c r="G2902" s="6">
        <v>10</v>
      </c>
      <c r="H2902" s="6"/>
      <c r="I2902" s="6"/>
      <c r="J2902" s="6"/>
      <c r="K2902" s="6"/>
      <c r="L2902" s="6"/>
      <c r="M2902" s="6"/>
      <c r="N2902" s="6" t="e">
        <f>VLOOKUP(A2902,web_archive!D:AB,18,FALSE)</f>
        <v>#N/A</v>
      </c>
      <c r="O2902" s="6"/>
      <c r="P2902" s="6"/>
      <c r="Q2902" s="6"/>
      <c r="R2902" s="6"/>
      <c r="S2902" s="6"/>
      <c r="T2902" s="6"/>
      <c r="U2902" s="6" t="s">
        <v>13315</v>
      </c>
      <c r="V2902" s="6" t="s">
        <v>13459</v>
      </c>
      <c r="W2902" s="6" t="s">
        <v>12299</v>
      </c>
      <c r="X2902" s="6" t="s">
        <v>12299</v>
      </c>
    </row>
    <row r="2903" spans="1:24" x14ac:dyDescent="0.3">
      <c r="A2903" s="6">
        <v>4737</v>
      </c>
      <c r="B2903" s="6" t="s">
        <v>17285</v>
      </c>
      <c r="C2903" s="6" t="s">
        <v>17286</v>
      </c>
      <c r="D2903" s="6">
        <v>6</v>
      </c>
      <c r="E2903" s="6">
        <v>20</v>
      </c>
      <c r="F2903" s="6"/>
      <c r="G2903" s="6">
        <v>10</v>
      </c>
      <c r="H2903" s="6"/>
      <c r="I2903" s="6"/>
      <c r="J2903" s="6"/>
      <c r="K2903" s="6"/>
      <c r="L2903" s="6"/>
      <c r="M2903" s="6"/>
      <c r="N2903" s="6" t="e">
        <f>VLOOKUP(A2903,web_archive!D:AB,18,FALSE)</f>
        <v>#N/A</v>
      </c>
      <c r="O2903" s="6"/>
      <c r="P2903" s="6"/>
      <c r="Q2903" s="6"/>
      <c r="R2903" s="6"/>
      <c r="S2903" s="6"/>
      <c r="T2903" s="6"/>
      <c r="U2903" s="6" t="s">
        <v>13315</v>
      </c>
      <c r="V2903" s="6" t="s">
        <v>12663</v>
      </c>
      <c r="W2903" s="6" t="s">
        <v>12299</v>
      </c>
      <c r="X2903" s="6" t="s">
        <v>12299</v>
      </c>
    </row>
    <row r="2904" spans="1:24" x14ac:dyDescent="0.3">
      <c r="A2904" s="6">
        <v>4738</v>
      </c>
      <c r="B2904" s="6" t="s">
        <v>17287</v>
      </c>
      <c r="C2904" s="6" t="s">
        <v>17288</v>
      </c>
      <c r="D2904" s="6">
        <v>6</v>
      </c>
      <c r="E2904" s="6">
        <v>20</v>
      </c>
      <c r="F2904" s="6"/>
      <c r="G2904" s="6">
        <v>10</v>
      </c>
      <c r="H2904" s="6"/>
      <c r="I2904" s="6"/>
      <c r="J2904" s="6"/>
      <c r="K2904" s="6"/>
      <c r="L2904" s="6"/>
      <c r="M2904" s="6"/>
      <c r="N2904" s="6" t="e">
        <f>VLOOKUP(A2904,web_archive!D:AB,18,FALSE)</f>
        <v>#N/A</v>
      </c>
      <c r="O2904" s="6"/>
      <c r="P2904" s="6"/>
      <c r="Q2904" s="6"/>
      <c r="R2904" s="6"/>
      <c r="S2904" s="6"/>
      <c r="T2904" s="6"/>
      <c r="U2904" s="6" t="s">
        <v>13315</v>
      </c>
      <c r="V2904" s="6" t="s">
        <v>12457</v>
      </c>
      <c r="W2904" s="6" t="s">
        <v>12299</v>
      </c>
      <c r="X2904" s="6" t="s">
        <v>12299</v>
      </c>
    </row>
    <row r="2905" spans="1:24" x14ac:dyDescent="0.3">
      <c r="A2905" s="6">
        <v>4739</v>
      </c>
      <c r="B2905" s="6" t="s">
        <v>17289</v>
      </c>
      <c r="C2905" s="6" t="s">
        <v>17290</v>
      </c>
      <c r="D2905" s="6">
        <v>6</v>
      </c>
      <c r="E2905" s="6">
        <v>20</v>
      </c>
      <c r="F2905" s="6"/>
      <c r="G2905" s="6">
        <v>10</v>
      </c>
      <c r="H2905" s="6"/>
      <c r="I2905" s="6"/>
      <c r="J2905" s="6"/>
      <c r="K2905" s="6"/>
      <c r="L2905" s="6"/>
      <c r="M2905" s="6"/>
      <c r="N2905" s="6" t="e">
        <f>VLOOKUP(A2905,web_archive!D:AB,18,FALSE)</f>
        <v>#N/A</v>
      </c>
      <c r="O2905" s="6"/>
      <c r="P2905" s="6"/>
      <c r="Q2905" s="6"/>
      <c r="R2905" s="6"/>
      <c r="S2905" s="6"/>
      <c r="T2905" s="6"/>
      <c r="U2905" s="6" t="s">
        <v>13315</v>
      </c>
      <c r="V2905" s="6" t="s">
        <v>12489</v>
      </c>
      <c r="W2905" s="6" t="s">
        <v>12299</v>
      </c>
      <c r="X2905" s="6" t="s">
        <v>12299</v>
      </c>
    </row>
    <row r="2906" spans="1:24" x14ac:dyDescent="0.3">
      <c r="A2906" s="6">
        <v>4740</v>
      </c>
      <c r="B2906" s="6" t="s">
        <v>17291</v>
      </c>
      <c r="C2906" s="6" t="s">
        <v>17292</v>
      </c>
      <c r="D2906" s="6">
        <v>6</v>
      </c>
      <c r="E2906" s="6">
        <v>20</v>
      </c>
      <c r="F2906" s="6"/>
      <c r="G2906" s="6">
        <v>10</v>
      </c>
      <c r="H2906" s="6"/>
      <c r="I2906" s="6"/>
      <c r="J2906" s="6"/>
      <c r="K2906" s="6"/>
      <c r="L2906" s="6"/>
      <c r="M2906" s="6"/>
      <c r="N2906" s="6" t="e">
        <f>VLOOKUP(A2906,web_archive!D:AB,18,FALSE)</f>
        <v>#N/A</v>
      </c>
      <c r="O2906" s="6"/>
      <c r="P2906" s="6"/>
      <c r="Q2906" s="6"/>
      <c r="R2906" s="6"/>
      <c r="S2906" s="6"/>
      <c r="T2906" s="6"/>
      <c r="U2906" s="6" t="s">
        <v>12660</v>
      </c>
      <c r="V2906" s="6" t="s">
        <v>12368</v>
      </c>
      <c r="W2906" s="6" t="s">
        <v>12299</v>
      </c>
      <c r="X2906" s="6" t="s">
        <v>12299</v>
      </c>
    </row>
    <row r="2907" spans="1:24" x14ac:dyDescent="0.3">
      <c r="A2907" s="6">
        <v>4741</v>
      </c>
      <c r="B2907" s="6" t="s">
        <v>17293</v>
      </c>
      <c r="C2907" s="6" t="s">
        <v>17294</v>
      </c>
      <c r="D2907" s="6">
        <v>6</v>
      </c>
      <c r="E2907" s="6">
        <v>20</v>
      </c>
      <c r="F2907" s="6"/>
      <c r="G2907" s="6">
        <v>10</v>
      </c>
      <c r="H2907" s="6"/>
      <c r="I2907" s="6"/>
      <c r="J2907" s="6"/>
      <c r="K2907" s="6"/>
      <c r="L2907" s="6"/>
      <c r="M2907" s="6"/>
      <c r="N2907" s="6" t="e">
        <f>VLOOKUP(A2907,web_archive!D:AB,18,FALSE)</f>
        <v>#N/A</v>
      </c>
      <c r="O2907" s="6"/>
      <c r="P2907" s="6"/>
      <c r="Q2907" s="6"/>
      <c r="R2907" s="6"/>
      <c r="S2907" s="6"/>
      <c r="T2907" s="6"/>
      <c r="U2907" s="6" t="s">
        <v>12660</v>
      </c>
      <c r="V2907" s="6" t="s">
        <v>12600</v>
      </c>
      <c r="W2907" s="6" t="s">
        <v>12299</v>
      </c>
      <c r="X2907" s="6" t="s">
        <v>12299</v>
      </c>
    </row>
    <row r="2908" spans="1:24" x14ac:dyDescent="0.3">
      <c r="A2908" s="6">
        <v>4742</v>
      </c>
      <c r="B2908" s="6" t="s">
        <v>17295</v>
      </c>
      <c r="C2908" s="6" t="s">
        <v>17296</v>
      </c>
      <c r="D2908" s="6">
        <v>6</v>
      </c>
      <c r="E2908" s="6">
        <v>20</v>
      </c>
      <c r="F2908" s="6"/>
      <c r="G2908" s="6">
        <v>10</v>
      </c>
      <c r="H2908" s="6"/>
      <c r="I2908" s="6"/>
      <c r="J2908" s="6"/>
      <c r="K2908" s="6"/>
      <c r="L2908" s="6"/>
      <c r="M2908" s="6"/>
      <c r="N2908" s="6" t="e">
        <f>VLOOKUP(A2908,web_archive!D:AB,18,FALSE)</f>
        <v>#N/A</v>
      </c>
      <c r="O2908" s="6"/>
      <c r="P2908" s="6"/>
      <c r="Q2908" s="6"/>
      <c r="R2908" s="6"/>
      <c r="S2908" s="6"/>
      <c r="T2908" s="6"/>
      <c r="U2908" s="6" t="s">
        <v>12660</v>
      </c>
      <c r="V2908" s="6" t="s">
        <v>12404</v>
      </c>
      <c r="W2908" s="6" t="s">
        <v>12299</v>
      </c>
      <c r="X2908" s="6" t="s">
        <v>12299</v>
      </c>
    </row>
    <row r="2909" spans="1:24" x14ac:dyDescent="0.3">
      <c r="A2909" s="6">
        <v>4743</v>
      </c>
      <c r="B2909" s="6" t="s">
        <v>17297</v>
      </c>
      <c r="C2909" s="6" t="s">
        <v>17298</v>
      </c>
      <c r="D2909" s="6">
        <v>6</v>
      </c>
      <c r="E2909" s="6">
        <v>20</v>
      </c>
      <c r="F2909" s="6"/>
      <c r="G2909" s="6">
        <v>10</v>
      </c>
      <c r="H2909" s="6"/>
      <c r="I2909" s="6"/>
      <c r="J2909" s="6"/>
      <c r="K2909" s="6"/>
      <c r="L2909" s="6"/>
      <c r="M2909" s="6"/>
      <c r="N2909" s="6" t="e">
        <f>VLOOKUP(A2909,web_archive!D:AB,18,FALSE)</f>
        <v>#N/A</v>
      </c>
      <c r="O2909" s="6"/>
      <c r="P2909" s="6"/>
      <c r="Q2909" s="6"/>
      <c r="R2909" s="6"/>
      <c r="S2909" s="6"/>
      <c r="T2909" s="6"/>
      <c r="U2909" s="6" t="s">
        <v>12660</v>
      </c>
      <c r="V2909" s="6" t="s">
        <v>12451</v>
      </c>
      <c r="W2909" s="6" t="s">
        <v>12299</v>
      </c>
      <c r="X2909" s="6" t="s">
        <v>12299</v>
      </c>
    </row>
    <row r="2910" spans="1:24" x14ac:dyDescent="0.3">
      <c r="A2910" s="6">
        <v>4744</v>
      </c>
      <c r="B2910" s="6" t="s">
        <v>17299</v>
      </c>
      <c r="C2910" s="6" t="s">
        <v>17300</v>
      </c>
      <c r="D2910" s="6">
        <v>6</v>
      </c>
      <c r="E2910" s="6">
        <v>20</v>
      </c>
      <c r="F2910" s="6"/>
      <c r="G2910" s="6">
        <v>10</v>
      </c>
      <c r="H2910" s="6"/>
      <c r="I2910" s="6"/>
      <c r="J2910" s="6"/>
      <c r="K2910" s="6"/>
      <c r="L2910" s="6"/>
      <c r="M2910" s="6"/>
      <c r="N2910" s="6" t="e">
        <f>VLOOKUP(A2910,web_archive!D:AB,18,FALSE)</f>
        <v>#N/A</v>
      </c>
      <c r="O2910" s="6"/>
      <c r="P2910" s="6"/>
      <c r="Q2910" s="6"/>
      <c r="R2910" s="6"/>
      <c r="S2910" s="6"/>
      <c r="T2910" s="6"/>
      <c r="U2910" s="6" t="s">
        <v>12660</v>
      </c>
      <c r="V2910" s="6" t="s">
        <v>12491</v>
      </c>
      <c r="W2910" s="6" t="s">
        <v>12299</v>
      </c>
      <c r="X2910" s="6" t="s">
        <v>12299</v>
      </c>
    </row>
    <row r="2911" spans="1:24" x14ac:dyDescent="0.3">
      <c r="A2911" s="6">
        <v>4745</v>
      </c>
      <c r="B2911" s="6" t="s">
        <v>17301</v>
      </c>
      <c r="C2911" s="6" t="s">
        <v>17302</v>
      </c>
      <c r="D2911" s="6">
        <v>6</v>
      </c>
      <c r="E2911" s="6">
        <v>20</v>
      </c>
      <c r="F2911" s="6"/>
      <c r="G2911" s="6">
        <v>10</v>
      </c>
      <c r="H2911" s="6"/>
      <c r="I2911" s="6"/>
      <c r="J2911" s="6"/>
      <c r="K2911" s="6"/>
      <c r="L2911" s="6"/>
      <c r="M2911" s="6"/>
      <c r="N2911" s="6" t="e">
        <f>VLOOKUP(A2911,web_archive!D:AB,18,FALSE)</f>
        <v>#N/A</v>
      </c>
      <c r="O2911" s="6"/>
      <c r="P2911" s="6"/>
      <c r="Q2911" s="6"/>
      <c r="R2911" s="6"/>
      <c r="S2911" s="6"/>
      <c r="T2911" s="6"/>
      <c r="U2911" s="6" t="s">
        <v>12660</v>
      </c>
      <c r="V2911" s="6" t="s">
        <v>12454</v>
      </c>
      <c r="W2911" s="6" t="s">
        <v>12299</v>
      </c>
      <c r="X2911" s="6" t="s">
        <v>12299</v>
      </c>
    </row>
    <row r="2912" spans="1:24" x14ac:dyDescent="0.3">
      <c r="A2912" s="6">
        <v>4746</v>
      </c>
      <c r="B2912" s="6" t="s">
        <v>17303</v>
      </c>
      <c r="C2912" s="6" t="s">
        <v>17304</v>
      </c>
      <c r="D2912" s="6">
        <v>6</v>
      </c>
      <c r="E2912" s="6">
        <v>20</v>
      </c>
      <c r="F2912" s="6"/>
      <c r="G2912" s="6">
        <v>10</v>
      </c>
      <c r="H2912" s="6"/>
      <c r="I2912" s="6"/>
      <c r="J2912" s="6"/>
      <c r="K2912" s="6"/>
      <c r="L2912" s="6"/>
      <c r="M2912" s="6"/>
      <c r="N2912" s="6" t="e">
        <f>VLOOKUP(A2912,web_archive!D:AB,18,FALSE)</f>
        <v>#N/A</v>
      </c>
      <c r="O2912" s="6"/>
      <c r="P2912" s="6"/>
      <c r="Q2912" s="6"/>
      <c r="R2912" s="6"/>
      <c r="S2912" s="6"/>
      <c r="T2912" s="6"/>
      <c r="U2912" s="6" t="s">
        <v>12660</v>
      </c>
      <c r="V2912" s="6" t="s">
        <v>13459</v>
      </c>
      <c r="W2912" s="6" t="s">
        <v>12299</v>
      </c>
      <c r="X2912" s="6" t="s">
        <v>12299</v>
      </c>
    </row>
    <row r="2913" spans="1:25" x14ac:dyDescent="0.3">
      <c r="A2913" s="6">
        <v>4747</v>
      </c>
      <c r="B2913" s="6" t="s">
        <v>17305</v>
      </c>
      <c r="C2913" s="6" t="s">
        <v>17306</v>
      </c>
      <c r="D2913" s="6">
        <v>6</v>
      </c>
      <c r="E2913" s="6">
        <v>20</v>
      </c>
      <c r="F2913" s="6"/>
      <c r="G2913" s="6">
        <v>10</v>
      </c>
      <c r="H2913" s="6"/>
      <c r="I2913" s="6"/>
      <c r="J2913" s="6"/>
      <c r="K2913" s="6"/>
      <c r="L2913" s="6"/>
      <c r="M2913" s="6"/>
      <c r="N2913" s="6" t="e">
        <f>VLOOKUP(A2913,web_archive!D:AB,18,FALSE)</f>
        <v>#N/A</v>
      </c>
      <c r="O2913" s="6"/>
      <c r="P2913" s="6"/>
      <c r="Q2913" s="6"/>
      <c r="R2913" s="6"/>
      <c r="S2913" s="6"/>
      <c r="T2913" s="6"/>
      <c r="U2913" s="6" t="s">
        <v>12660</v>
      </c>
      <c r="V2913" s="6" t="s">
        <v>12663</v>
      </c>
      <c r="W2913" s="6" t="s">
        <v>12299</v>
      </c>
      <c r="X2913" s="6" t="s">
        <v>12299</v>
      </c>
      <c r="Y2913" s="6"/>
    </row>
    <row r="2914" spans="1:25" x14ac:dyDescent="0.3">
      <c r="A2914" s="6">
        <v>4748</v>
      </c>
      <c r="B2914" s="6" t="s">
        <v>17307</v>
      </c>
      <c r="C2914" s="6" t="s">
        <v>17308</v>
      </c>
      <c r="D2914" s="6">
        <v>6</v>
      </c>
      <c r="E2914" s="6">
        <v>20</v>
      </c>
      <c r="F2914" s="6"/>
      <c r="G2914" s="6">
        <v>10</v>
      </c>
      <c r="H2914" s="6"/>
      <c r="I2914" s="6"/>
      <c r="J2914" s="6"/>
      <c r="K2914" s="6"/>
      <c r="L2914" s="6"/>
      <c r="M2914" s="6"/>
      <c r="N2914" s="6" t="e">
        <f>VLOOKUP(A2914,web_archive!D:AB,18,FALSE)</f>
        <v>#N/A</v>
      </c>
      <c r="O2914" s="6"/>
      <c r="P2914" s="6"/>
      <c r="Q2914" s="6"/>
      <c r="R2914" s="6"/>
      <c r="S2914" s="6"/>
      <c r="T2914" s="6"/>
      <c r="U2914" s="6" t="s">
        <v>12660</v>
      </c>
      <c r="V2914" s="6" t="s">
        <v>12457</v>
      </c>
      <c r="W2914" s="6" t="s">
        <v>12299</v>
      </c>
      <c r="X2914" s="6" t="s">
        <v>12299</v>
      </c>
      <c r="Y2914" s="6"/>
    </row>
    <row r="2915" spans="1:25" x14ac:dyDescent="0.3">
      <c r="A2915" s="6">
        <v>4749</v>
      </c>
      <c r="B2915" s="6" t="s">
        <v>17309</v>
      </c>
      <c r="C2915" s="6" t="s">
        <v>17310</v>
      </c>
      <c r="D2915" s="6">
        <v>6</v>
      </c>
      <c r="E2915" s="6">
        <v>20</v>
      </c>
      <c r="F2915" s="6"/>
      <c r="G2915" s="6">
        <v>10</v>
      </c>
      <c r="H2915" s="6"/>
      <c r="I2915" s="6"/>
      <c r="J2915" s="6"/>
      <c r="K2915" s="6"/>
      <c r="L2915" s="6"/>
      <c r="M2915" s="6"/>
      <c r="N2915" s="6" t="e">
        <f>VLOOKUP(A2915,web_archive!D:AB,18,FALSE)</f>
        <v>#N/A</v>
      </c>
      <c r="O2915" s="6"/>
      <c r="P2915" s="6"/>
      <c r="Q2915" s="6"/>
      <c r="R2915" s="6"/>
      <c r="S2915" s="6"/>
      <c r="T2915" s="6"/>
      <c r="U2915" s="6" t="s">
        <v>12660</v>
      </c>
      <c r="V2915" s="6" t="s">
        <v>12489</v>
      </c>
      <c r="W2915" s="6" t="s">
        <v>12299</v>
      </c>
      <c r="X2915" s="6" t="s">
        <v>12299</v>
      </c>
      <c r="Y2915" s="6"/>
    </row>
    <row r="2916" spans="1:25" x14ac:dyDescent="0.3">
      <c r="A2916" s="6">
        <v>4750</v>
      </c>
      <c r="B2916" s="6" t="s">
        <v>17311</v>
      </c>
      <c r="C2916" s="6" t="s">
        <v>17312</v>
      </c>
      <c r="D2916" s="6">
        <v>6</v>
      </c>
      <c r="E2916" s="6">
        <v>20</v>
      </c>
      <c r="F2916" s="6"/>
      <c r="G2916" s="6">
        <v>10</v>
      </c>
      <c r="H2916" s="6"/>
      <c r="I2916" s="6"/>
      <c r="J2916" s="6"/>
      <c r="K2916" s="6"/>
      <c r="L2916" s="6"/>
      <c r="M2916" s="6"/>
      <c r="N2916" s="6" t="e">
        <f>VLOOKUP(A2916,web_archive!D:AB,18,FALSE)</f>
        <v>#N/A</v>
      </c>
      <c r="O2916" s="6"/>
      <c r="P2916" s="6"/>
      <c r="Q2916" s="6"/>
      <c r="R2916" s="6"/>
      <c r="S2916" s="6"/>
      <c r="T2916" s="6"/>
      <c r="U2916" s="6" t="s">
        <v>12787</v>
      </c>
      <c r="V2916" s="6" t="s">
        <v>12368</v>
      </c>
      <c r="W2916" s="6" t="s">
        <v>12299</v>
      </c>
      <c r="X2916" s="6" t="s">
        <v>12299</v>
      </c>
      <c r="Y2916" s="6"/>
    </row>
    <row r="2917" spans="1:25" x14ac:dyDescent="0.3">
      <c r="A2917" s="6">
        <v>4751</v>
      </c>
      <c r="B2917" s="6" t="s">
        <v>17313</v>
      </c>
      <c r="C2917" s="6" t="s">
        <v>17314</v>
      </c>
      <c r="D2917" s="6">
        <v>6</v>
      </c>
      <c r="E2917" s="6">
        <v>20</v>
      </c>
      <c r="F2917" s="6"/>
      <c r="G2917" s="6">
        <v>10</v>
      </c>
      <c r="H2917" s="6"/>
      <c r="I2917" s="6"/>
      <c r="J2917" s="6"/>
      <c r="K2917" s="6"/>
      <c r="L2917" s="6"/>
      <c r="M2917" s="6"/>
      <c r="N2917" s="6" t="e">
        <f>VLOOKUP(A2917,web_archive!D:AB,18,FALSE)</f>
        <v>#N/A</v>
      </c>
      <c r="O2917" s="6"/>
      <c r="P2917" s="6"/>
      <c r="Q2917" s="6"/>
      <c r="R2917" s="6"/>
      <c r="S2917" s="6"/>
      <c r="T2917" s="6"/>
      <c r="U2917" s="6" t="s">
        <v>12787</v>
      </c>
      <c r="V2917" s="6" t="s">
        <v>12600</v>
      </c>
      <c r="W2917" s="6" t="s">
        <v>12299</v>
      </c>
      <c r="X2917" s="6" t="s">
        <v>12299</v>
      </c>
      <c r="Y2917" s="6"/>
    </row>
    <row r="2918" spans="1:25" x14ac:dyDescent="0.3">
      <c r="A2918" s="6">
        <v>4752</v>
      </c>
      <c r="B2918" s="6" t="s">
        <v>17315</v>
      </c>
      <c r="C2918" s="6" t="s">
        <v>17316</v>
      </c>
      <c r="D2918" s="6">
        <v>6</v>
      </c>
      <c r="E2918" s="6">
        <v>20</v>
      </c>
      <c r="F2918" s="6"/>
      <c r="G2918" s="6">
        <v>10</v>
      </c>
      <c r="H2918" s="6"/>
      <c r="I2918" s="6"/>
      <c r="J2918" s="6"/>
      <c r="K2918" s="6"/>
      <c r="L2918" s="6"/>
      <c r="M2918" s="6"/>
      <c r="N2918" s="6" t="e">
        <f>VLOOKUP(A2918,web_archive!D:AB,18,FALSE)</f>
        <v>#N/A</v>
      </c>
      <c r="O2918" s="6"/>
      <c r="P2918" s="6"/>
      <c r="Q2918" s="6"/>
      <c r="R2918" s="6"/>
      <c r="S2918" s="6"/>
      <c r="T2918" s="6"/>
      <c r="U2918" s="6" t="s">
        <v>12787</v>
      </c>
      <c r="V2918" s="6" t="s">
        <v>12404</v>
      </c>
      <c r="W2918" s="6" t="s">
        <v>12299</v>
      </c>
      <c r="X2918" s="6" t="s">
        <v>12299</v>
      </c>
      <c r="Y2918" s="6"/>
    </row>
    <row r="2919" spans="1:25" x14ac:dyDescent="0.3">
      <c r="A2919" s="6">
        <v>4753</v>
      </c>
      <c r="B2919" s="6" t="s">
        <v>17317</v>
      </c>
      <c r="C2919" s="6" t="s">
        <v>17318</v>
      </c>
      <c r="D2919" s="6">
        <v>6</v>
      </c>
      <c r="E2919" s="6">
        <v>20</v>
      </c>
      <c r="F2919" s="6"/>
      <c r="G2919" s="6">
        <v>10</v>
      </c>
      <c r="H2919" s="6"/>
      <c r="I2919" s="6"/>
      <c r="J2919" s="6"/>
      <c r="K2919" s="6"/>
      <c r="L2919" s="6"/>
      <c r="M2919" s="6"/>
      <c r="N2919" s="6" t="e">
        <f>VLOOKUP(A2919,web_archive!D:AB,18,FALSE)</f>
        <v>#N/A</v>
      </c>
      <c r="O2919" s="6"/>
      <c r="P2919" s="6"/>
      <c r="Q2919" s="6"/>
      <c r="R2919" s="6"/>
      <c r="S2919" s="6"/>
      <c r="T2919" s="6"/>
      <c r="U2919" s="6" t="s">
        <v>12787</v>
      </c>
      <c r="V2919" s="6" t="s">
        <v>12451</v>
      </c>
      <c r="W2919" s="6" t="s">
        <v>12299</v>
      </c>
      <c r="X2919" s="6" t="s">
        <v>12299</v>
      </c>
      <c r="Y2919" s="6"/>
    </row>
    <row r="2920" spans="1:25" x14ac:dyDescent="0.3">
      <c r="A2920" s="6">
        <v>4754</v>
      </c>
      <c r="B2920" s="6" t="s">
        <v>17319</v>
      </c>
      <c r="C2920" s="6" t="s">
        <v>17320</v>
      </c>
      <c r="D2920" s="6">
        <v>6</v>
      </c>
      <c r="E2920" s="6">
        <v>20</v>
      </c>
      <c r="F2920" s="6"/>
      <c r="G2920" s="6">
        <v>10</v>
      </c>
      <c r="H2920" s="6"/>
      <c r="I2920" s="6"/>
      <c r="J2920" s="6"/>
      <c r="K2920" s="6"/>
      <c r="L2920" s="6"/>
      <c r="M2920" s="6"/>
      <c r="N2920" s="6" t="e">
        <f>VLOOKUP(A2920,web_archive!D:AB,18,FALSE)</f>
        <v>#N/A</v>
      </c>
      <c r="O2920" s="6"/>
      <c r="P2920" s="6"/>
      <c r="Q2920" s="6"/>
      <c r="R2920" s="6"/>
      <c r="S2920" s="6"/>
      <c r="T2920" s="6"/>
      <c r="U2920" s="6" t="s">
        <v>12787</v>
      </c>
      <c r="V2920" s="6" t="s">
        <v>12491</v>
      </c>
      <c r="W2920" s="6" t="s">
        <v>12299</v>
      </c>
      <c r="X2920" s="6" t="s">
        <v>12299</v>
      </c>
      <c r="Y2920" s="6"/>
    </row>
    <row r="2921" spans="1:25" x14ac:dyDescent="0.3">
      <c r="A2921" s="6">
        <v>4755</v>
      </c>
      <c r="B2921" s="6" t="s">
        <v>17321</v>
      </c>
      <c r="C2921" s="6" t="s">
        <v>17322</v>
      </c>
      <c r="D2921" s="6">
        <v>6</v>
      </c>
      <c r="E2921" s="6">
        <v>20</v>
      </c>
      <c r="F2921" s="6"/>
      <c r="G2921" s="6">
        <v>10</v>
      </c>
      <c r="H2921" s="6"/>
      <c r="I2921" s="6"/>
      <c r="J2921" s="6"/>
      <c r="K2921" s="6"/>
      <c r="L2921" s="6"/>
      <c r="M2921" s="6"/>
      <c r="N2921" s="6" t="e">
        <f>VLOOKUP(A2921,web_archive!D:AB,18,FALSE)</f>
        <v>#N/A</v>
      </c>
      <c r="O2921" s="6"/>
      <c r="P2921" s="6"/>
      <c r="Q2921" s="6"/>
      <c r="R2921" s="6"/>
      <c r="S2921" s="6"/>
      <c r="T2921" s="6"/>
      <c r="U2921" s="6" t="s">
        <v>12787</v>
      </c>
      <c r="V2921" s="6" t="s">
        <v>12454</v>
      </c>
      <c r="W2921" s="6" t="s">
        <v>12299</v>
      </c>
      <c r="X2921" s="6" t="s">
        <v>12299</v>
      </c>
      <c r="Y2921" s="6"/>
    </row>
    <row r="2922" spans="1:25" x14ac:dyDescent="0.3">
      <c r="A2922" s="6">
        <v>4756</v>
      </c>
      <c r="B2922" s="6" t="s">
        <v>17323</v>
      </c>
      <c r="C2922" s="6" t="s">
        <v>17324</v>
      </c>
      <c r="D2922" s="6">
        <v>6</v>
      </c>
      <c r="E2922" s="6">
        <v>20</v>
      </c>
      <c r="F2922" s="6"/>
      <c r="G2922" s="6">
        <v>10</v>
      </c>
      <c r="H2922" s="6"/>
      <c r="I2922" s="6"/>
      <c r="J2922" s="6"/>
      <c r="K2922" s="6"/>
      <c r="L2922" s="6"/>
      <c r="M2922" s="6"/>
      <c r="N2922" s="6" t="e">
        <f>VLOOKUP(A2922,web_archive!D:AB,18,FALSE)</f>
        <v>#N/A</v>
      </c>
      <c r="O2922" s="6"/>
      <c r="P2922" s="6"/>
      <c r="Q2922" s="6"/>
      <c r="R2922" s="6"/>
      <c r="S2922" s="6"/>
      <c r="T2922" s="6"/>
      <c r="U2922" s="6" t="s">
        <v>12787</v>
      </c>
      <c r="V2922" s="6" t="s">
        <v>13459</v>
      </c>
      <c r="W2922" s="6" t="s">
        <v>12299</v>
      </c>
      <c r="X2922" s="6" t="s">
        <v>12299</v>
      </c>
      <c r="Y2922" s="6"/>
    </row>
    <row r="2923" spans="1:25" x14ac:dyDescent="0.3">
      <c r="A2923" s="6">
        <v>4757</v>
      </c>
      <c r="B2923" s="6" t="s">
        <v>17325</v>
      </c>
      <c r="C2923" s="6" t="s">
        <v>17326</v>
      </c>
      <c r="D2923" s="6">
        <v>6</v>
      </c>
      <c r="E2923" s="6">
        <v>20</v>
      </c>
      <c r="F2923" s="6"/>
      <c r="G2923" s="6">
        <v>10</v>
      </c>
      <c r="H2923" s="6"/>
      <c r="I2923" s="6"/>
      <c r="J2923" s="6"/>
      <c r="K2923" s="6"/>
      <c r="L2923" s="6"/>
      <c r="M2923" s="6"/>
      <c r="N2923" s="6" t="e">
        <f>VLOOKUP(A2923,web_archive!D:AB,18,FALSE)</f>
        <v>#N/A</v>
      </c>
      <c r="O2923" s="6"/>
      <c r="P2923" s="6"/>
      <c r="Q2923" s="6"/>
      <c r="R2923" s="6"/>
      <c r="S2923" s="6"/>
      <c r="T2923" s="6"/>
      <c r="U2923" s="6" t="s">
        <v>12787</v>
      </c>
      <c r="V2923" s="6" t="s">
        <v>12663</v>
      </c>
      <c r="W2923" s="6" t="s">
        <v>12299</v>
      </c>
      <c r="X2923" s="6" t="s">
        <v>12299</v>
      </c>
      <c r="Y2923" s="6"/>
    </row>
    <row r="2924" spans="1:25" x14ac:dyDescent="0.3">
      <c r="A2924" s="6">
        <v>4758</v>
      </c>
      <c r="B2924" s="6" t="s">
        <v>17327</v>
      </c>
      <c r="C2924" s="6" t="s">
        <v>17328</v>
      </c>
      <c r="D2924" s="6">
        <v>6</v>
      </c>
      <c r="E2924" s="6">
        <v>20</v>
      </c>
      <c r="F2924" s="6"/>
      <c r="G2924" s="6">
        <v>10</v>
      </c>
      <c r="H2924" s="6"/>
      <c r="I2924" s="6"/>
      <c r="J2924" s="6"/>
      <c r="K2924" s="6"/>
      <c r="L2924" s="6"/>
      <c r="M2924" s="6"/>
      <c r="N2924" s="6" t="e">
        <f>VLOOKUP(A2924,web_archive!D:AB,18,FALSE)</f>
        <v>#N/A</v>
      </c>
      <c r="O2924" s="6"/>
      <c r="P2924" s="6"/>
      <c r="Q2924" s="6"/>
      <c r="R2924" s="6"/>
      <c r="S2924" s="6"/>
      <c r="T2924" s="6"/>
      <c r="U2924" s="6" t="s">
        <v>12787</v>
      </c>
      <c r="V2924" s="6" t="s">
        <v>12457</v>
      </c>
      <c r="W2924" s="6" t="s">
        <v>12299</v>
      </c>
      <c r="X2924" s="6" t="s">
        <v>12299</v>
      </c>
      <c r="Y2924" s="6"/>
    </row>
    <row r="2925" spans="1:25" x14ac:dyDescent="0.3">
      <c r="A2925" s="6">
        <v>4759</v>
      </c>
      <c r="B2925" s="6" t="s">
        <v>17329</v>
      </c>
      <c r="C2925" s="6" t="s">
        <v>17330</v>
      </c>
      <c r="D2925" s="6">
        <v>6</v>
      </c>
      <c r="E2925" s="6">
        <v>20</v>
      </c>
      <c r="F2925" s="6"/>
      <c r="G2925" s="6">
        <v>10</v>
      </c>
      <c r="H2925" s="6"/>
      <c r="I2925" s="6"/>
      <c r="J2925" s="6"/>
      <c r="K2925" s="6"/>
      <c r="L2925" s="6"/>
      <c r="M2925" s="6"/>
      <c r="N2925" s="6" t="e">
        <f>VLOOKUP(A2925,web_archive!D:AB,18,FALSE)</f>
        <v>#N/A</v>
      </c>
      <c r="O2925" s="6"/>
      <c r="P2925" s="6"/>
      <c r="Q2925" s="6"/>
      <c r="R2925" s="6"/>
      <c r="S2925" s="6"/>
      <c r="T2925" s="6"/>
      <c r="U2925" s="6" t="s">
        <v>12787</v>
      </c>
      <c r="V2925" s="6" t="s">
        <v>12489</v>
      </c>
      <c r="W2925" s="6" t="s">
        <v>12299</v>
      </c>
      <c r="X2925" s="6" t="s">
        <v>12299</v>
      </c>
      <c r="Y2925" s="6"/>
    </row>
    <row r="2926" spans="1:25" x14ac:dyDescent="0.3">
      <c r="A2926" s="6">
        <v>4760</v>
      </c>
      <c r="B2926" s="6" t="s">
        <v>17331</v>
      </c>
      <c r="C2926" s="6" t="s">
        <v>17332</v>
      </c>
      <c r="D2926" s="6">
        <v>6</v>
      </c>
      <c r="E2926" s="6">
        <v>20</v>
      </c>
      <c r="F2926" s="6"/>
      <c r="G2926" s="6">
        <v>10</v>
      </c>
      <c r="H2926" s="6"/>
      <c r="I2926" s="6"/>
      <c r="J2926" s="6"/>
      <c r="K2926" s="6"/>
      <c r="L2926" s="6"/>
      <c r="M2926" s="6"/>
      <c r="N2926" s="6" t="e">
        <f>VLOOKUP(A2926,web_archive!D:AB,18,FALSE)</f>
        <v>#N/A</v>
      </c>
      <c r="O2926" s="6"/>
      <c r="P2926" s="6"/>
      <c r="Q2926" s="6"/>
      <c r="R2926" s="6"/>
      <c r="S2926" s="6"/>
      <c r="T2926" s="6"/>
      <c r="U2926" s="6" t="s">
        <v>13512</v>
      </c>
      <c r="V2926" s="6" t="s">
        <v>17333</v>
      </c>
      <c r="W2926" s="6" t="s">
        <v>13656</v>
      </c>
      <c r="X2926" s="6" t="s">
        <v>12299</v>
      </c>
      <c r="Y2926" s="6" t="s">
        <v>12299</v>
      </c>
    </row>
    <row r="2927" spans="1:25" x14ac:dyDescent="0.3">
      <c r="A2927" s="6">
        <v>4761</v>
      </c>
      <c r="B2927" s="6" t="s">
        <v>17334</v>
      </c>
      <c r="C2927" s="6" t="s">
        <v>17335</v>
      </c>
      <c r="D2927" s="6">
        <v>6</v>
      </c>
      <c r="E2927" s="6">
        <v>20</v>
      </c>
      <c r="F2927" s="6"/>
      <c r="G2927" s="6">
        <v>10</v>
      </c>
      <c r="H2927" s="6"/>
      <c r="I2927" s="6"/>
      <c r="J2927" s="6"/>
      <c r="K2927" s="6"/>
      <c r="L2927" s="6"/>
      <c r="M2927" s="6"/>
      <c r="N2927" s="6" t="e">
        <f>VLOOKUP(A2927,web_archive!D:AB,18,FALSE)</f>
        <v>#N/A</v>
      </c>
      <c r="O2927" s="6"/>
      <c r="P2927" s="6"/>
      <c r="Q2927" s="6"/>
      <c r="R2927" s="6"/>
      <c r="S2927" s="6"/>
      <c r="T2927" s="6"/>
      <c r="U2927" s="6" t="s">
        <v>13512</v>
      </c>
      <c r="V2927" s="6" t="s">
        <v>17336</v>
      </c>
      <c r="W2927" s="6" t="s">
        <v>13656</v>
      </c>
      <c r="X2927" s="6" t="s">
        <v>12299</v>
      </c>
      <c r="Y2927" s="6" t="s">
        <v>12299</v>
      </c>
    </row>
    <row r="2928" spans="1:25" x14ac:dyDescent="0.3">
      <c r="A2928" s="6">
        <v>4762</v>
      </c>
      <c r="B2928" s="6" t="s">
        <v>17337</v>
      </c>
      <c r="C2928" s="6" t="s">
        <v>17338</v>
      </c>
      <c r="D2928" s="6">
        <v>6</v>
      </c>
      <c r="E2928" s="6">
        <v>20</v>
      </c>
      <c r="F2928" s="6"/>
      <c r="G2928" s="6">
        <v>10</v>
      </c>
      <c r="H2928" s="6"/>
      <c r="I2928" s="6"/>
      <c r="J2928" s="6"/>
      <c r="K2928" s="6"/>
      <c r="L2928" s="6"/>
      <c r="M2928" s="6"/>
      <c r="N2928" s="6" t="e">
        <f>VLOOKUP(A2928,web_archive!D:AB,18,FALSE)</f>
        <v>#N/A</v>
      </c>
      <c r="O2928" s="6"/>
      <c r="P2928" s="6"/>
      <c r="Q2928" s="6"/>
      <c r="R2928" s="6"/>
      <c r="S2928" s="6"/>
      <c r="T2928" s="6"/>
      <c r="U2928" s="6" t="s">
        <v>12640</v>
      </c>
      <c r="V2928" s="6" t="s">
        <v>12454</v>
      </c>
      <c r="W2928" s="6" t="s">
        <v>12299</v>
      </c>
      <c r="X2928" s="6" t="s">
        <v>12299</v>
      </c>
      <c r="Y2928" s="6"/>
    </row>
    <row r="2929" spans="1:25" x14ac:dyDescent="0.3">
      <c r="A2929" s="6">
        <v>4763</v>
      </c>
      <c r="B2929" s="6" t="s">
        <v>17339</v>
      </c>
      <c r="C2929" s="6" t="s">
        <v>17340</v>
      </c>
      <c r="D2929" s="6">
        <v>6</v>
      </c>
      <c r="E2929" s="6">
        <v>20</v>
      </c>
      <c r="F2929" s="6"/>
      <c r="G2929" s="6">
        <v>10</v>
      </c>
      <c r="H2929" s="6"/>
      <c r="I2929" s="6"/>
      <c r="J2929" s="6"/>
      <c r="K2929" s="6"/>
      <c r="L2929" s="6"/>
      <c r="M2929" s="6"/>
      <c r="N2929" s="6" t="e">
        <f>VLOOKUP(A2929,web_archive!D:AB,18,FALSE)</f>
        <v>#N/A</v>
      </c>
      <c r="O2929" s="6"/>
      <c r="P2929" s="6"/>
      <c r="Q2929" s="6"/>
      <c r="R2929" s="6"/>
      <c r="S2929" s="6"/>
      <c r="T2929" s="6"/>
      <c r="U2929" s="6" t="s">
        <v>12640</v>
      </c>
      <c r="V2929" s="6" t="s">
        <v>14122</v>
      </c>
      <c r="W2929" s="6" t="s">
        <v>12299</v>
      </c>
      <c r="X2929" s="6" t="s">
        <v>12299</v>
      </c>
      <c r="Y2929" s="6"/>
    </row>
    <row r="2930" spans="1:25" x14ac:dyDescent="0.3">
      <c r="A2930" s="6">
        <v>4764</v>
      </c>
      <c r="B2930" s="6" t="s">
        <v>17341</v>
      </c>
      <c r="C2930" s="6" t="s">
        <v>17342</v>
      </c>
      <c r="D2930" s="6">
        <v>6</v>
      </c>
      <c r="E2930" s="6">
        <v>20</v>
      </c>
      <c r="F2930" s="6"/>
      <c r="G2930" s="6">
        <v>10</v>
      </c>
      <c r="H2930" s="6"/>
      <c r="I2930" s="6"/>
      <c r="J2930" s="6"/>
      <c r="K2930" s="6"/>
      <c r="L2930" s="6"/>
      <c r="M2930" s="6"/>
      <c r="N2930" s="6" t="e">
        <f>VLOOKUP(A2930,web_archive!D:AB,18,FALSE)</f>
        <v>#N/A</v>
      </c>
      <c r="O2930" s="6"/>
      <c r="P2930" s="6"/>
      <c r="Q2930" s="6"/>
      <c r="R2930" s="6"/>
      <c r="S2930" s="6"/>
      <c r="T2930" s="6"/>
      <c r="U2930" s="6" t="s">
        <v>12636</v>
      </c>
      <c r="V2930" s="6" t="s">
        <v>12491</v>
      </c>
      <c r="W2930" s="6" t="s">
        <v>12299</v>
      </c>
      <c r="X2930" s="6" t="s">
        <v>12299</v>
      </c>
      <c r="Y2930" s="6"/>
    </row>
    <row r="2931" spans="1:25" x14ac:dyDescent="0.3">
      <c r="A2931" s="6">
        <v>4765</v>
      </c>
      <c r="B2931" s="6" t="s">
        <v>17343</v>
      </c>
      <c r="C2931" s="6" t="s">
        <v>17344</v>
      </c>
      <c r="D2931" s="6">
        <v>6</v>
      </c>
      <c r="E2931" s="6">
        <v>20</v>
      </c>
      <c r="F2931" s="6"/>
      <c r="G2931" s="6">
        <v>10</v>
      </c>
      <c r="H2931" s="6"/>
      <c r="I2931" s="6"/>
      <c r="J2931" s="6"/>
      <c r="K2931" s="6"/>
      <c r="L2931" s="6"/>
      <c r="M2931" s="6"/>
      <c r="N2931" s="6" t="e">
        <f>VLOOKUP(A2931,web_archive!D:AB,18,FALSE)</f>
        <v>#N/A</v>
      </c>
      <c r="O2931" s="6"/>
      <c r="P2931" s="6"/>
      <c r="Q2931" s="6"/>
      <c r="R2931" s="6"/>
      <c r="S2931" s="6"/>
      <c r="T2931" s="6"/>
      <c r="U2931" s="6" t="s">
        <v>12636</v>
      </c>
      <c r="V2931" s="6" t="s">
        <v>13459</v>
      </c>
      <c r="W2931" s="6" t="s">
        <v>12299</v>
      </c>
      <c r="X2931" s="6" t="s">
        <v>12299</v>
      </c>
      <c r="Y2931" s="6"/>
    </row>
    <row r="2932" spans="1:25" x14ac:dyDescent="0.3">
      <c r="A2932" s="6">
        <v>4766</v>
      </c>
      <c r="B2932" s="6" t="s">
        <v>17345</v>
      </c>
      <c r="C2932" s="6" t="s">
        <v>17346</v>
      </c>
      <c r="D2932" s="6">
        <v>6</v>
      </c>
      <c r="E2932" s="6">
        <v>20</v>
      </c>
      <c r="F2932" s="6"/>
      <c r="G2932" s="6">
        <v>10</v>
      </c>
      <c r="H2932" s="6"/>
      <c r="I2932" s="6"/>
      <c r="J2932" s="6"/>
      <c r="K2932" s="6"/>
      <c r="L2932" s="6"/>
      <c r="M2932" s="6"/>
      <c r="N2932" s="6" t="e">
        <f>VLOOKUP(A2932,web_archive!D:AB,18,FALSE)</f>
        <v>#N/A</v>
      </c>
      <c r="O2932" s="6"/>
      <c r="P2932" s="6"/>
      <c r="Q2932" s="6"/>
      <c r="R2932" s="6"/>
      <c r="S2932" s="6"/>
      <c r="T2932" s="6"/>
      <c r="U2932" s="6" t="s">
        <v>12674</v>
      </c>
      <c r="V2932" s="6" t="s">
        <v>12675</v>
      </c>
      <c r="W2932" s="6" t="s">
        <v>12600</v>
      </c>
      <c r="X2932" s="6" t="s">
        <v>12299</v>
      </c>
      <c r="Y2932" s="6" t="s">
        <v>12299</v>
      </c>
    </row>
    <row r="2933" spans="1:25" x14ac:dyDescent="0.3">
      <c r="A2933" s="6">
        <v>4767</v>
      </c>
      <c r="B2933" s="6" t="s">
        <v>17347</v>
      </c>
      <c r="C2933" s="6" t="s">
        <v>17348</v>
      </c>
      <c r="D2933" s="6">
        <v>6</v>
      </c>
      <c r="E2933" s="6">
        <v>20</v>
      </c>
      <c r="F2933" s="6"/>
      <c r="G2933" s="6">
        <v>10</v>
      </c>
      <c r="H2933" s="6"/>
      <c r="I2933" s="6"/>
      <c r="J2933" s="6"/>
      <c r="K2933" s="6"/>
      <c r="L2933" s="6"/>
      <c r="M2933" s="6"/>
      <c r="N2933" s="6" t="e">
        <f>VLOOKUP(A2933,web_archive!D:AB,18,FALSE)</f>
        <v>#N/A</v>
      </c>
      <c r="O2933" s="6"/>
      <c r="P2933" s="6"/>
      <c r="Q2933" s="6"/>
      <c r="R2933" s="6"/>
      <c r="S2933" s="6"/>
      <c r="T2933" s="6"/>
      <c r="U2933" s="6" t="s">
        <v>12674</v>
      </c>
      <c r="V2933" s="6" t="s">
        <v>12675</v>
      </c>
      <c r="W2933" s="6" t="s">
        <v>12404</v>
      </c>
      <c r="X2933" s="6" t="s">
        <v>12299</v>
      </c>
      <c r="Y2933" s="6" t="s">
        <v>12299</v>
      </c>
    </row>
    <row r="2934" spans="1:25" x14ac:dyDescent="0.3">
      <c r="A2934" s="6">
        <v>4768</v>
      </c>
      <c r="B2934" s="6" t="s">
        <v>17349</v>
      </c>
      <c r="C2934" s="6" t="s">
        <v>17350</v>
      </c>
      <c r="D2934" s="6">
        <v>6</v>
      </c>
      <c r="E2934" s="6">
        <v>20</v>
      </c>
      <c r="F2934" s="6"/>
      <c r="G2934" s="6">
        <v>10</v>
      </c>
      <c r="H2934" s="6"/>
      <c r="I2934" s="6"/>
      <c r="J2934" s="6"/>
      <c r="K2934" s="6"/>
      <c r="L2934" s="6"/>
      <c r="M2934" s="6"/>
      <c r="N2934" s="6" t="e">
        <f>VLOOKUP(A2934,web_archive!D:AB,18,FALSE)</f>
        <v>#N/A</v>
      </c>
      <c r="O2934" s="6"/>
      <c r="P2934" s="6"/>
      <c r="Q2934" s="6"/>
      <c r="R2934" s="6"/>
      <c r="S2934" s="6"/>
      <c r="T2934" s="6"/>
      <c r="U2934" s="6" t="s">
        <v>12299</v>
      </c>
      <c r="V2934" s="6" t="s">
        <v>12299</v>
      </c>
      <c r="W2934" s="6" t="s">
        <v>12299</v>
      </c>
      <c r="X2934" s="6"/>
      <c r="Y2934" s="6"/>
    </row>
    <row r="2935" spans="1:25" x14ac:dyDescent="0.3">
      <c r="A2935" s="6">
        <v>4769</v>
      </c>
      <c r="B2935" s="6" t="s">
        <v>17351</v>
      </c>
      <c r="C2935" s="6" t="s">
        <v>17352</v>
      </c>
      <c r="D2935" s="6">
        <v>6</v>
      </c>
      <c r="E2935" s="6">
        <v>20</v>
      </c>
      <c r="F2935" s="6"/>
      <c r="G2935" s="6">
        <v>10</v>
      </c>
      <c r="H2935" s="6"/>
      <c r="I2935" s="6"/>
      <c r="J2935" s="6"/>
      <c r="K2935" s="6"/>
      <c r="L2935" s="6"/>
      <c r="M2935" s="6"/>
      <c r="N2935" s="6" t="e">
        <f>VLOOKUP(A2935,web_archive!D:AB,18,FALSE)</f>
        <v>#N/A</v>
      </c>
      <c r="O2935" s="6"/>
      <c r="P2935" s="6"/>
      <c r="Q2935" s="6"/>
      <c r="R2935" s="6"/>
      <c r="S2935" s="6"/>
      <c r="T2935" s="6"/>
      <c r="U2935" s="6" t="s">
        <v>12299</v>
      </c>
      <c r="V2935" s="6" t="s">
        <v>12299</v>
      </c>
      <c r="W2935" s="6" t="s">
        <v>12299</v>
      </c>
      <c r="X2935" s="6"/>
      <c r="Y2935" s="6"/>
    </row>
    <row r="2936" spans="1:25" x14ac:dyDescent="0.3">
      <c r="A2936" s="6">
        <v>4770</v>
      </c>
      <c r="B2936" s="6" t="s">
        <v>17353</v>
      </c>
      <c r="C2936" s="6" t="s">
        <v>17354</v>
      </c>
      <c r="D2936" s="6">
        <v>6</v>
      </c>
      <c r="E2936" s="6">
        <v>20</v>
      </c>
      <c r="F2936" s="6"/>
      <c r="G2936" s="6">
        <v>10</v>
      </c>
      <c r="H2936" s="6"/>
      <c r="I2936" s="6"/>
      <c r="J2936" s="6"/>
      <c r="K2936" s="6"/>
      <c r="L2936" s="6"/>
      <c r="M2936" s="6"/>
      <c r="N2936" s="6" t="e">
        <f>VLOOKUP(A2936,web_archive!D:AB,18,FALSE)</f>
        <v>#N/A</v>
      </c>
      <c r="O2936" s="6"/>
      <c r="P2936" s="6"/>
      <c r="Q2936" s="6"/>
      <c r="R2936" s="6"/>
      <c r="S2936" s="6"/>
      <c r="T2936" s="6"/>
      <c r="U2936" s="6" t="s">
        <v>12299</v>
      </c>
      <c r="V2936" s="6" t="s">
        <v>12299</v>
      </c>
      <c r="W2936" s="6" t="s">
        <v>12299</v>
      </c>
      <c r="X2936" s="6"/>
      <c r="Y2936" s="6"/>
    </row>
    <row r="2937" spans="1:25" x14ac:dyDescent="0.3">
      <c r="A2937" s="6">
        <v>4771</v>
      </c>
      <c r="B2937" s="6" t="s">
        <v>17355</v>
      </c>
      <c r="C2937" s="6" t="s">
        <v>17356</v>
      </c>
      <c r="D2937" s="6">
        <v>6</v>
      </c>
      <c r="E2937" s="6">
        <v>20</v>
      </c>
      <c r="F2937" s="6"/>
      <c r="G2937" s="6">
        <v>10</v>
      </c>
      <c r="H2937" s="6"/>
      <c r="I2937" s="6"/>
      <c r="J2937" s="6"/>
      <c r="K2937" s="6"/>
      <c r="L2937" s="6"/>
      <c r="M2937" s="6"/>
      <c r="N2937" s="6" t="e">
        <f>VLOOKUP(A2937,web_archive!D:AB,18,FALSE)</f>
        <v>#N/A</v>
      </c>
      <c r="O2937" s="6"/>
      <c r="P2937" s="6"/>
      <c r="Q2937" s="6"/>
      <c r="R2937" s="6"/>
      <c r="S2937" s="6"/>
      <c r="T2937" s="6"/>
      <c r="U2937" s="6" t="s">
        <v>12299</v>
      </c>
      <c r="V2937" s="6" t="s">
        <v>12299</v>
      </c>
      <c r="W2937" s="6" t="s">
        <v>12299</v>
      </c>
      <c r="X2937" s="6"/>
      <c r="Y2937" s="6"/>
    </row>
    <row r="2938" spans="1:25" x14ac:dyDescent="0.3">
      <c r="A2938" s="6">
        <v>4772</v>
      </c>
      <c r="B2938" s="6" t="s">
        <v>17357</v>
      </c>
      <c r="C2938" s="6" t="s">
        <v>17358</v>
      </c>
      <c r="D2938" s="6">
        <v>6</v>
      </c>
      <c r="E2938" s="6">
        <v>20</v>
      </c>
      <c r="F2938" s="6"/>
      <c r="G2938" s="6">
        <v>10</v>
      </c>
      <c r="H2938" s="6"/>
      <c r="I2938" s="6"/>
      <c r="J2938" s="6"/>
      <c r="K2938" s="6"/>
      <c r="L2938" s="6"/>
      <c r="M2938" s="6"/>
      <c r="N2938" s="6" t="e">
        <f>VLOOKUP(A2938,web_archive!D:AB,18,FALSE)</f>
        <v>#N/A</v>
      </c>
      <c r="O2938" s="6"/>
      <c r="P2938" s="6"/>
      <c r="Q2938" s="6"/>
      <c r="R2938" s="6"/>
      <c r="S2938" s="6"/>
      <c r="T2938" s="6"/>
      <c r="U2938" s="6" t="s">
        <v>12299</v>
      </c>
      <c r="V2938" s="6" t="s">
        <v>12299</v>
      </c>
      <c r="W2938" s="6" t="s">
        <v>12299</v>
      </c>
      <c r="X2938" s="6"/>
      <c r="Y2938" s="6"/>
    </row>
    <row r="2939" spans="1:25" x14ac:dyDescent="0.3">
      <c r="A2939" s="6">
        <v>4773</v>
      </c>
      <c r="B2939" s="6" t="s">
        <v>17359</v>
      </c>
      <c r="C2939" s="6" t="s">
        <v>17360</v>
      </c>
      <c r="D2939" s="6">
        <v>6</v>
      </c>
      <c r="E2939" s="6">
        <v>20</v>
      </c>
      <c r="F2939" s="6"/>
      <c r="G2939" s="6">
        <v>10</v>
      </c>
      <c r="H2939" s="6"/>
      <c r="I2939" s="6"/>
      <c r="J2939" s="6"/>
      <c r="K2939" s="6"/>
      <c r="L2939" s="6"/>
      <c r="M2939" s="6"/>
      <c r="N2939" s="6" t="e">
        <f>VLOOKUP(A2939,web_archive!D:AB,18,FALSE)</f>
        <v>#N/A</v>
      </c>
      <c r="O2939" s="6"/>
      <c r="P2939" s="6"/>
      <c r="Q2939" s="6"/>
      <c r="R2939" s="6"/>
      <c r="S2939" s="6"/>
      <c r="T2939" s="6"/>
      <c r="U2939" s="6" t="s">
        <v>12299</v>
      </c>
      <c r="V2939" s="6" t="s">
        <v>12299</v>
      </c>
      <c r="W2939" s="6" t="s">
        <v>12299</v>
      </c>
      <c r="X2939" s="6"/>
      <c r="Y2939" s="6"/>
    </row>
    <row r="2940" spans="1:25" x14ac:dyDescent="0.3">
      <c r="A2940" s="6">
        <v>4774</v>
      </c>
      <c r="B2940" s="6" t="s">
        <v>17361</v>
      </c>
      <c r="C2940" s="6" t="s">
        <v>17362</v>
      </c>
      <c r="D2940" s="6">
        <v>6</v>
      </c>
      <c r="E2940" s="6">
        <v>20</v>
      </c>
      <c r="F2940" s="6"/>
      <c r="G2940" s="6">
        <v>10</v>
      </c>
      <c r="H2940" s="6"/>
      <c r="I2940" s="6"/>
      <c r="J2940" s="6"/>
      <c r="K2940" s="6"/>
      <c r="L2940" s="6"/>
      <c r="M2940" s="6"/>
      <c r="N2940" s="6" t="e">
        <f>VLOOKUP(A2940,web_archive!D:AB,18,FALSE)</f>
        <v>#N/A</v>
      </c>
      <c r="O2940" s="6"/>
      <c r="P2940" s="6"/>
      <c r="Q2940" s="6"/>
      <c r="R2940" s="6"/>
      <c r="S2940" s="6"/>
      <c r="T2940" s="6"/>
      <c r="U2940" s="6" t="s">
        <v>12299</v>
      </c>
      <c r="V2940" s="6" t="s">
        <v>12299</v>
      </c>
      <c r="W2940" s="6" t="s">
        <v>12299</v>
      </c>
      <c r="X2940" s="6"/>
      <c r="Y2940" s="6"/>
    </row>
    <row r="2941" spans="1:25" x14ac:dyDescent="0.3">
      <c r="A2941" s="6">
        <v>4775</v>
      </c>
      <c r="B2941" s="6" t="s">
        <v>17363</v>
      </c>
      <c r="C2941" s="6" t="s">
        <v>17364</v>
      </c>
      <c r="D2941" s="6">
        <v>6</v>
      </c>
      <c r="E2941" s="6">
        <v>20</v>
      </c>
      <c r="F2941" s="6"/>
      <c r="G2941" s="6">
        <v>10</v>
      </c>
      <c r="H2941" s="6"/>
      <c r="I2941" s="6"/>
      <c r="J2941" s="6"/>
      <c r="K2941" s="6"/>
      <c r="L2941" s="6"/>
      <c r="M2941" s="6"/>
      <c r="N2941" s="6" t="e">
        <f>VLOOKUP(A2941,web_archive!D:AB,18,FALSE)</f>
        <v>#N/A</v>
      </c>
      <c r="O2941" s="6"/>
      <c r="P2941" s="6"/>
      <c r="Q2941" s="6"/>
      <c r="R2941" s="6"/>
      <c r="S2941" s="6"/>
      <c r="T2941" s="6"/>
      <c r="U2941" s="6" t="s">
        <v>12299</v>
      </c>
      <c r="V2941" s="6" t="s">
        <v>12299</v>
      </c>
      <c r="W2941" s="6" t="s">
        <v>12299</v>
      </c>
      <c r="X2941" s="6"/>
      <c r="Y2941" s="6"/>
    </row>
    <row r="2942" spans="1:25" x14ac:dyDescent="0.3">
      <c r="A2942" s="6">
        <v>4776</v>
      </c>
      <c r="B2942" s="6" t="s">
        <v>17365</v>
      </c>
      <c r="C2942" s="6" t="s">
        <v>17366</v>
      </c>
      <c r="D2942" s="6">
        <v>6</v>
      </c>
      <c r="E2942" s="6">
        <v>20</v>
      </c>
      <c r="F2942" s="6"/>
      <c r="G2942" s="6">
        <v>10</v>
      </c>
      <c r="H2942" s="6"/>
      <c r="I2942" s="6"/>
      <c r="J2942" s="6"/>
      <c r="K2942" s="6"/>
      <c r="L2942" s="6"/>
      <c r="M2942" s="6"/>
      <c r="N2942" s="6" t="e">
        <f>VLOOKUP(A2942,web_archive!D:AB,18,FALSE)</f>
        <v>#N/A</v>
      </c>
      <c r="O2942" s="6"/>
      <c r="P2942" s="6"/>
      <c r="Q2942" s="6"/>
      <c r="R2942" s="6"/>
      <c r="S2942" s="6"/>
      <c r="T2942" s="6"/>
      <c r="U2942" s="6" t="s">
        <v>12299</v>
      </c>
      <c r="V2942" s="6" t="s">
        <v>12299</v>
      </c>
      <c r="W2942" s="6" t="s">
        <v>12299</v>
      </c>
      <c r="X2942" s="6"/>
      <c r="Y2942" s="6"/>
    </row>
    <row r="2943" spans="1:25" x14ac:dyDescent="0.3">
      <c r="A2943" s="6">
        <v>4777</v>
      </c>
      <c r="B2943" s="6" t="s">
        <v>17367</v>
      </c>
      <c r="C2943" s="6" t="s">
        <v>17368</v>
      </c>
      <c r="D2943" s="6">
        <v>6</v>
      </c>
      <c r="E2943" s="6">
        <v>20</v>
      </c>
      <c r="F2943" s="6"/>
      <c r="G2943" s="6">
        <v>10</v>
      </c>
      <c r="H2943" s="6"/>
      <c r="I2943" s="6"/>
      <c r="J2943" s="6"/>
      <c r="K2943" s="6"/>
      <c r="L2943" s="6"/>
      <c r="M2943" s="6"/>
      <c r="N2943" s="6" t="e">
        <f>VLOOKUP(A2943,web_archive!D:AB,18,FALSE)</f>
        <v>#N/A</v>
      </c>
      <c r="O2943" s="6"/>
      <c r="P2943" s="6"/>
      <c r="Q2943" s="6"/>
      <c r="R2943" s="6"/>
      <c r="S2943" s="6"/>
      <c r="T2943" s="6"/>
      <c r="U2943" s="6" t="s">
        <v>12299</v>
      </c>
      <c r="V2943" s="6" t="s">
        <v>12299</v>
      </c>
      <c r="W2943" s="6" t="s">
        <v>12299</v>
      </c>
      <c r="X2943" s="6"/>
      <c r="Y2943" s="6"/>
    </row>
    <row r="2944" spans="1:25" x14ac:dyDescent="0.3">
      <c r="A2944" s="6">
        <v>4778</v>
      </c>
      <c r="B2944" s="6" t="s">
        <v>17369</v>
      </c>
      <c r="C2944" s="6" t="s">
        <v>17370</v>
      </c>
      <c r="D2944" s="6">
        <v>6</v>
      </c>
      <c r="E2944" s="6">
        <v>20</v>
      </c>
      <c r="F2944" s="6"/>
      <c r="G2944" s="6">
        <v>10</v>
      </c>
      <c r="H2944" s="6"/>
      <c r="I2944" s="6"/>
      <c r="J2944" s="6"/>
      <c r="K2944" s="6"/>
      <c r="L2944" s="6"/>
      <c r="M2944" s="6"/>
      <c r="N2944" s="6" t="e">
        <f>VLOOKUP(A2944,web_archive!D:AB,18,FALSE)</f>
        <v>#N/A</v>
      </c>
      <c r="O2944" s="6"/>
      <c r="P2944" s="6"/>
      <c r="Q2944" s="6"/>
      <c r="R2944" s="6"/>
      <c r="S2944" s="6"/>
      <c r="T2944" s="6"/>
      <c r="U2944" s="6" t="s">
        <v>12299</v>
      </c>
      <c r="V2944" s="6" t="s">
        <v>12299</v>
      </c>
      <c r="W2944" s="6" t="s">
        <v>12299</v>
      </c>
      <c r="X2944" s="6"/>
      <c r="Y2944" s="6"/>
    </row>
    <row r="2945" spans="1:24" x14ac:dyDescent="0.3">
      <c r="A2945" s="6">
        <v>4779</v>
      </c>
      <c r="B2945" s="6" t="s">
        <v>17371</v>
      </c>
      <c r="C2945" s="6" t="s">
        <v>17372</v>
      </c>
      <c r="D2945" s="6">
        <v>6</v>
      </c>
      <c r="E2945" s="6">
        <v>20</v>
      </c>
      <c r="F2945" s="6"/>
      <c r="G2945" s="6">
        <v>10</v>
      </c>
      <c r="H2945" s="6"/>
      <c r="I2945" s="6"/>
      <c r="J2945" s="6"/>
      <c r="K2945" s="6"/>
      <c r="L2945" s="6"/>
      <c r="M2945" s="6"/>
      <c r="N2945" s="6" t="e">
        <f>VLOOKUP(A2945,web_archive!D:AB,18,FALSE)</f>
        <v>#N/A</v>
      </c>
      <c r="O2945" s="6"/>
      <c r="P2945" s="6"/>
      <c r="Q2945" s="6"/>
      <c r="R2945" s="6"/>
      <c r="S2945" s="6"/>
      <c r="T2945" s="6"/>
      <c r="U2945" s="6" t="s">
        <v>12299</v>
      </c>
      <c r="V2945" s="6" t="s">
        <v>12299</v>
      </c>
      <c r="W2945" s="6" t="s">
        <v>12299</v>
      </c>
      <c r="X2945" s="6"/>
    </row>
    <row r="2946" spans="1:24" x14ac:dyDescent="0.3">
      <c r="A2946" s="6">
        <v>4780</v>
      </c>
      <c r="B2946" s="6" t="s">
        <v>17373</v>
      </c>
      <c r="C2946" s="6" t="s">
        <v>17374</v>
      </c>
      <c r="D2946" s="6">
        <v>6</v>
      </c>
      <c r="E2946" s="6">
        <v>20</v>
      </c>
      <c r="F2946" s="6"/>
      <c r="G2946" s="6">
        <v>10</v>
      </c>
      <c r="H2946" s="6"/>
      <c r="I2946" s="6"/>
      <c r="J2946" s="6"/>
      <c r="K2946" s="6"/>
      <c r="L2946" s="6"/>
      <c r="M2946" s="6"/>
      <c r="N2946" s="6" t="e">
        <f>VLOOKUP(A2946,web_archive!D:AB,18,FALSE)</f>
        <v>#N/A</v>
      </c>
      <c r="O2946" s="6"/>
      <c r="P2946" s="6"/>
      <c r="Q2946" s="6"/>
      <c r="R2946" s="6"/>
      <c r="S2946" s="6"/>
      <c r="T2946" s="6"/>
      <c r="U2946" s="6" t="s">
        <v>12299</v>
      </c>
      <c r="V2946" s="6" t="s">
        <v>12299</v>
      </c>
      <c r="W2946" s="6" t="s">
        <v>12299</v>
      </c>
      <c r="X2946" s="6"/>
    </row>
    <row r="2947" spans="1:24" x14ac:dyDescent="0.3">
      <c r="A2947" s="6">
        <v>4781</v>
      </c>
      <c r="B2947" s="6" t="s">
        <v>17375</v>
      </c>
      <c r="C2947" s="6" t="s">
        <v>17376</v>
      </c>
      <c r="D2947" s="6">
        <v>6</v>
      </c>
      <c r="E2947" s="6">
        <v>20</v>
      </c>
      <c r="F2947" s="6"/>
      <c r="G2947" s="6">
        <v>10</v>
      </c>
      <c r="H2947" s="6"/>
      <c r="I2947" s="6"/>
      <c r="J2947" s="6"/>
      <c r="K2947" s="6"/>
      <c r="L2947" s="6"/>
      <c r="M2947" s="6"/>
      <c r="N2947" s="6" t="e">
        <f>VLOOKUP(A2947,web_archive!D:AB,18,FALSE)</f>
        <v>#N/A</v>
      </c>
      <c r="O2947" s="6"/>
      <c r="P2947" s="6"/>
      <c r="Q2947" s="6"/>
      <c r="R2947" s="6"/>
      <c r="S2947" s="6"/>
      <c r="T2947" s="6"/>
      <c r="U2947" s="6" t="s">
        <v>12299</v>
      </c>
      <c r="V2947" s="6" t="s">
        <v>12299</v>
      </c>
      <c r="W2947" s="6" t="s">
        <v>12299</v>
      </c>
      <c r="X2947" s="6"/>
    </row>
    <row r="2948" spans="1:24" x14ac:dyDescent="0.3">
      <c r="A2948" s="6">
        <v>4782</v>
      </c>
      <c r="B2948" s="6" t="s">
        <v>17377</v>
      </c>
      <c r="C2948" s="6" t="s">
        <v>17378</v>
      </c>
      <c r="D2948" s="6">
        <v>6</v>
      </c>
      <c r="E2948" s="6">
        <v>20</v>
      </c>
      <c r="F2948" s="6"/>
      <c r="G2948" s="6">
        <v>10</v>
      </c>
      <c r="H2948" s="6"/>
      <c r="I2948" s="6"/>
      <c r="J2948" s="6"/>
      <c r="K2948" s="6"/>
      <c r="L2948" s="6"/>
      <c r="M2948" s="6"/>
      <c r="N2948" s="6" t="e">
        <f>VLOOKUP(A2948,web_archive!D:AB,18,FALSE)</f>
        <v>#N/A</v>
      </c>
      <c r="O2948" s="6"/>
      <c r="P2948" s="6"/>
      <c r="Q2948" s="6"/>
      <c r="R2948" s="6"/>
      <c r="S2948" s="6"/>
      <c r="T2948" s="6"/>
      <c r="U2948" s="6" t="s">
        <v>12299</v>
      </c>
      <c r="V2948" s="6" t="s">
        <v>12299</v>
      </c>
      <c r="W2948" s="6" t="s">
        <v>12299</v>
      </c>
      <c r="X2948" s="6"/>
    </row>
    <row r="2949" spans="1:24" x14ac:dyDescent="0.3">
      <c r="A2949" s="6">
        <v>4783</v>
      </c>
      <c r="B2949" s="6" t="s">
        <v>17379</v>
      </c>
      <c r="C2949" s="6" t="s">
        <v>17380</v>
      </c>
      <c r="D2949" s="6">
        <v>6</v>
      </c>
      <c r="E2949" s="6">
        <v>20</v>
      </c>
      <c r="F2949" s="6"/>
      <c r="G2949" s="6">
        <v>10</v>
      </c>
      <c r="H2949" s="6"/>
      <c r="I2949" s="6"/>
      <c r="J2949" s="6"/>
      <c r="K2949" s="6"/>
      <c r="L2949" s="6"/>
      <c r="M2949" s="6"/>
      <c r="N2949" s="6" t="e">
        <f>VLOOKUP(A2949,web_archive!D:AB,18,FALSE)</f>
        <v>#N/A</v>
      </c>
      <c r="O2949" s="6"/>
      <c r="P2949" s="6"/>
      <c r="Q2949" s="6"/>
      <c r="R2949" s="6"/>
      <c r="S2949" s="6"/>
      <c r="T2949" s="6"/>
      <c r="U2949" s="6" t="s">
        <v>12299</v>
      </c>
      <c r="V2949" s="6" t="s">
        <v>12299</v>
      </c>
      <c r="W2949" s="6" t="s">
        <v>12299</v>
      </c>
      <c r="X2949" s="6"/>
    </row>
    <row r="2950" spans="1:24" x14ac:dyDescent="0.3">
      <c r="A2950" s="6">
        <v>4784</v>
      </c>
      <c r="B2950" s="6" t="s">
        <v>17381</v>
      </c>
      <c r="C2950" s="6" t="s">
        <v>17382</v>
      </c>
      <c r="D2950" s="6">
        <v>6</v>
      </c>
      <c r="E2950" s="6">
        <v>20</v>
      </c>
      <c r="F2950" s="6"/>
      <c r="G2950" s="6">
        <v>10</v>
      </c>
      <c r="H2950" s="6"/>
      <c r="I2950" s="6"/>
      <c r="J2950" s="6"/>
      <c r="K2950" s="6"/>
      <c r="L2950" s="6"/>
      <c r="M2950" s="6"/>
      <c r="N2950" s="6" t="e">
        <f>VLOOKUP(A2950,web_archive!D:AB,18,FALSE)</f>
        <v>#N/A</v>
      </c>
      <c r="O2950" s="6"/>
      <c r="P2950" s="6"/>
      <c r="Q2950" s="6"/>
      <c r="R2950" s="6"/>
      <c r="S2950" s="6"/>
      <c r="T2950" s="6"/>
      <c r="U2950" s="6" t="s">
        <v>12299</v>
      </c>
      <c r="V2950" s="6" t="s">
        <v>12299</v>
      </c>
      <c r="W2950" s="6" t="s">
        <v>12299</v>
      </c>
      <c r="X2950" s="6"/>
    </row>
    <row r="2951" spans="1:24" x14ac:dyDescent="0.3">
      <c r="A2951" s="6">
        <v>4785</v>
      </c>
      <c r="B2951" s="6" t="s">
        <v>17383</v>
      </c>
      <c r="C2951" s="6" t="s">
        <v>17384</v>
      </c>
      <c r="D2951" s="6">
        <v>6</v>
      </c>
      <c r="E2951" s="6">
        <v>20</v>
      </c>
      <c r="F2951" s="6"/>
      <c r="G2951" s="6">
        <v>10</v>
      </c>
      <c r="H2951" s="6"/>
      <c r="I2951" s="6"/>
      <c r="J2951" s="6"/>
      <c r="K2951" s="6"/>
      <c r="L2951" s="6"/>
      <c r="M2951" s="6"/>
      <c r="N2951" s="6" t="e">
        <f>VLOOKUP(A2951,web_archive!D:AB,18,FALSE)</f>
        <v>#N/A</v>
      </c>
      <c r="O2951" s="6"/>
      <c r="P2951" s="6"/>
      <c r="Q2951" s="6"/>
      <c r="R2951" s="6"/>
      <c r="S2951" s="6"/>
      <c r="T2951" s="6"/>
      <c r="U2951" s="6" t="s">
        <v>12299</v>
      </c>
      <c r="V2951" s="6" t="s">
        <v>12299</v>
      </c>
      <c r="W2951" s="6" t="s">
        <v>12299</v>
      </c>
      <c r="X2951" s="6"/>
    </row>
    <row r="2952" spans="1:24" x14ac:dyDescent="0.3">
      <c r="A2952" s="6">
        <v>4786</v>
      </c>
      <c r="B2952" s="6" t="s">
        <v>17385</v>
      </c>
      <c r="C2952" s="6" t="s">
        <v>17386</v>
      </c>
      <c r="D2952" s="6">
        <v>6</v>
      </c>
      <c r="E2952" s="6">
        <v>20</v>
      </c>
      <c r="F2952" s="6"/>
      <c r="G2952" s="6">
        <v>10</v>
      </c>
      <c r="H2952" s="6"/>
      <c r="I2952" s="6"/>
      <c r="J2952" s="6"/>
      <c r="K2952" s="6"/>
      <c r="L2952" s="6"/>
      <c r="M2952" s="6"/>
      <c r="N2952" s="6" t="e">
        <f>VLOOKUP(A2952,web_archive!D:AB,18,FALSE)</f>
        <v>#N/A</v>
      </c>
      <c r="O2952" s="6"/>
      <c r="P2952" s="6"/>
      <c r="Q2952" s="6"/>
      <c r="R2952" s="6"/>
      <c r="S2952" s="6"/>
      <c r="T2952" s="6"/>
      <c r="U2952" s="6" t="s">
        <v>14525</v>
      </c>
      <c r="V2952" s="6" t="s">
        <v>12600</v>
      </c>
      <c r="W2952" s="6" t="s">
        <v>12299</v>
      </c>
      <c r="X2952" s="6" t="s">
        <v>12299</v>
      </c>
    </row>
    <row r="2953" spans="1:24" x14ac:dyDescent="0.3">
      <c r="A2953" s="6">
        <v>4787</v>
      </c>
      <c r="B2953" s="6" t="s">
        <v>17387</v>
      </c>
      <c r="C2953" s="6" t="s">
        <v>17388</v>
      </c>
      <c r="D2953" s="6">
        <v>6</v>
      </c>
      <c r="E2953" s="6">
        <v>20</v>
      </c>
      <c r="F2953" s="6"/>
      <c r="G2953" s="6">
        <v>10</v>
      </c>
      <c r="H2953" s="6"/>
      <c r="I2953" s="6"/>
      <c r="J2953" s="6"/>
      <c r="K2953" s="6"/>
      <c r="L2953" s="6"/>
      <c r="M2953" s="6"/>
      <c r="N2953" s="6" t="e">
        <f>VLOOKUP(A2953,web_archive!D:AB,18,FALSE)</f>
        <v>#N/A</v>
      </c>
      <c r="O2953" s="6"/>
      <c r="P2953" s="6"/>
      <c r="Q2953" s="6"/>
      <c r="R2953" s="6"/>
      <c r="S2953" s="6"/>
      <c r="T2953" s="6"/>
      <c r="U2953" s="6" t="s">
        <v>14525</v>
      </c>
      <c r="V2953" s="6" t="s">
        <v>12451</v>
      </c>
      <c r="W2953" s="6" t="s">
        <v>12299</v>
      </c>
      <c r="X2953" s="6" t="s">
        <v>12299</v>
      </c>
    </row>
    <row r="2954" spans="1:24" x14ac:dyDescent="0.3">
      <c r="A2954" s="6">
        <v>4788</v>
      </c>
      <c r="B2954" s="6" t="s">
        <v>17389</v>
      </c>
      <c r="C2954" s="6" t="s">
        <v>17390</v>
      </c>
      <c r="D2954" s="6">
        <v>6</v>
      </c>
      <c r="E2954" s="6">
        <v>20</v>
      </c>
      <c r="F2954" s="6"/>
      <c r="G2954" s="6">
        <v>10</v>
      </c>
      <c r="H2954" s="6"/>
      <c r="I2954" s="6"/>
      <c r="J2954" s="6"/>
      <c r="K2954" s="6"/>
      <c r="L2954" s="6"/>
      <c r="M2954" s="6"/>
      <c r="N2954" s="6" t="e">
        <f>VLOOKUP(A2954,web_archive!D:AB,18,FALSE)</f>
        <v>#N/A</v>
      </c>
      <c r="O2954" s="6"/>
      <c r="P2954" s="6"/>
      <c r="Q2954" s="6"/>
      <c r="R2954" s="6"/>
      <c r="S2954" s="6"/>
      <c r="T2954" s="6"/>
      <c r="U2954" s="6" t="s">
        <v>14525</v>
      </c>
      <c r="V2954" s="6" t="s">
        <v>12454</v>
      </c>
      <c r="W2954" s="6" t="s">
        <v>12299</v>
      </c>
      <c r="X2954" s="6" t="s">
        <v>12299</v>
      </c>
    </row>
    <row r="2955" spans="1:24" x14ac:dyDescent="0.3">
      <c r="A2955" s="6">
        <v>4789</v>
      </c>
      <c r="B2955" s="6" t="s">
        <v>17391</v>
      </c>
      <c r="C2955" s="6" t="s">
        <v>17392</v>
      </c>
      <c r="D2955" s="6">
        <v>6</v>
      </c>
      <c r="E2955" s="6">
        <v>20</v>
      </c>
      <c r="F2955" s="6"/>
      <c r="G2955" s="6">
        <v>10</v>
      </c>
      <c r="H2955" s="6"/>
      <c r="I2955" s="6"/>
      <c r="J2955" s="6"/>
      <c r="K2955" s="6"/>
      <c r="L2955" s="6"/>
      <c r="M2955" s="6"/>
      <c r="N2955" s="6" t="e">
        <f>VLOOKUP(A2955,web_archive!D:AB,18,FALSE)</f>
        <v>#N/A</v>
      </c>
      <c r="O2955" s="6"/>
      <c r="P2955" s="6"/>
      <c r="Q2955" s="6"/>
      <c r="R2955" s="6"/>
      <c r="S2955" s="6"/>
      <c r="T2955" s="6"/>
      <c r="U2955" s="6" t="s">
        <v>14525</v>
      </c>
      <c r="V2955" s="6" t="s">
        <v>12663</v>
      </c>
      <c r="W2955" s="6" t="s">
        <v>12299</v>
      </c>
      <c r="X2955" s="6" t="s">
        <v>12299</v>
      </c>
    </row>
    <row r="2956" spans="1:24" x14ac:dyDescent="0.3">
      <c r="A2956" s="6">
        <v>4790</v>
      </c>
      <c r="B2956" s="6" t="s">
        <v>17393</v>
      </c>
      <c r="C2956" s="6" t="s">
        <v>17394</v>
      </c>
      <c r="D2956" s="6">
        <v>6</v>
      </c>
      <c r="E2956" s="6">
        <v>20</v>
      </c>
      <c r="F2956" s="6"/>
      <c r="G2956" s="6">
        <v>10</v>
      </c>
      <c r="H2956" s="6"/>
      <c r="I2956" s="6"/>
      <c r="J2956" s="6"/>
      <c r="K2956" s="6"/>
      <c r="L2956" s="6"/>
      <c r="M2956" s="6"/>
      <c r="N2956" s="6" t="e">
        <f>VLOOKUP(A2956,web_archive!D:AB,18,FALSE)</f>
        <v>#N/A</v>
      </c>
      <c r="O2956" s="6"/>
      <c r="P2956" s="6"/>
      <c r="Q2956" s="6"/>
      <c r="R2956" s="6"/>
      <c r="S2956" s="6"/>
      <c r="T2956" s="6"/>
      <c r="U2956" s="6" t="s">
        <v>14525</v>
      </c>
      <c r="V2956" s="6" t="s">
        <v>12489</v>
      </c>
      <c r="W2956" s="6" t="s">
        <v>12299</v>
      </c>
      <c r="X2956" s="6" t="s">
        <v>12299</v>
      </c>
    </row>
    <row r="2957" spans="1:24" x14ac:dyDescent="0.3">
      <c r="A2957" s="6">
        <v>4791</v>
      </c>
      <c r="B2957" s="6" t="s">
        <v>17395</v>
      </c>
      <c r="C2957" s="6" t="s">
        <v>17396</v>
      </c>
      <c r="D2957" s="6">
        <v>6</v>
      </c>
      <c r="E2957" s="6">
        <v>20</v>
      </c>
      <c r="F2957" s="6"/>
      <c r="G2957" s="6">
        <v>10</v>
      </c>
      <c r="H2957" s="6"/>
      <c r="I2957" s="6"/>
      <c r="J2957" s="6"/>
      <c r="K2957" s="6"/>
      <c r="L2957" s="6"/>
      <c r="M2957" s="6"/>
      <c r="N2957" s="6" t="e">
        <f>VLOOKUP(A2957,web_archive!D:AB,18,FALSE)</f>
        <v>#N/A</v>
      </c>
      <c r="O2957" s="6"/>
      <c r="P2957" s="6"/>
      <c r="Q2957" s="6"/>
      <c r="R2957" s="6"/>
      <c r="S2957" s="6"/>
      <c r="T2957" s="6"/>
      <c r="U2957" s="6" t="s">
        <v>12631</v>
      </c>
      <c r="V2957" s="6" t="s">
        <v>12404</v>
      </c>
      <c r="W2957" s="6" t="s">
        <v>12299</v>
      </c>
      <c r="X2957" s="6" t="s">
        <v>12299</v>
      </c>
    </row>
    <row r="2958" spans="1:24" x14ac:dyDescent="0.3">
      <c r="A2958" s="6">
        <v>4792</v>
      </c>
      <c r="B2958" s="6" t="s">
        <v>17397</v>
      </c>
      <c r="C2958" s="6" t="s">
        <v>17398</v>
      </c>
      <c r="D2958" s="6">
        <v>6</v>
      </c>
      <c r="E2958" s="6">
        <v>20</v>
      </c>
      <c r="F2958" s="6"/>
      <c r="G2958" s="6">
        <v>10</v>
      </c>
      <c r="H2958" s="6"/>
      <c r="I2958" s="6"/>
      <c r="J2958" s="6"/>
      <c r="K2958" s="6"/>
      <c r="L2958" s="6"/>
      <c r="M2958" s="6"/>
      <c r="N2958" s="6" t="e">
        <f>VLOOKUP(A2958,web_archive!D:AB,18,FALSE)</f>
        <v>#N/A</v>
      </c>
      <c r="O2958" s="6"/>
      <c r="P2958" s="6"/>
      <c r="Q2958" s="6"/>
      <c r="R2958" s="6"/>
      <c r="S2958" s="6"/>
      <c r="T2958" s="6"/>
      <c r="U2958" s="6" t="s">
        <v>12631</v>
      </c>
      <c r="V2958" s="6" t="s">
        <v>12454</v>
      </c>
      <c r="W2958" s="6" t="s">
        <v>12299</v>
      </c>
      <c r="X2958" s="6" t="s">
        <v>12299</v>
      </c>
    </row>
    <row r="2959" spans="1:24" x14ac:dyDescent="0.3">
      <c r="A2959" s="6">
        <v>4793</v>
      </c>
      <c r="B2959" s="6" t="s">
        <v>17399</v>
      </c>
      <c r="C2959" s="6" t="s">
        <v>17400</v>
      </c>
      <c r="D2959" s="6">
        <v>6</v>
      </c>
      <c r="E2959" s="6">
        <v>20</v>
      </c>
      <c r="F2959" s="6"/>
      <c r="G2959" s="6">
        <v>10</v>
      </c>
      <c r="H2959" s="6"/>
      <c r="I2959" s="6"/>
      <c r="J2959" s="6"/>
      <c r="K2959" s="6"/>
      <c r="L2959" s="6"/>
      <c r="M2959" s="6"/>
      <c r="N2959" s="6" t="e">
        <f>VLOOKUP(A2959,web_archive!D:AB,18,FALSE)</f>
        <v>#N/A</v>
      </c>
      <c r="O2959" s="6"/>
      <c r="P2959" s="6"/>
      <c r="Q2959" s="6"/>
      <c r="R2959" s="6"/>
      <c r="S2959" s="6"/>
      <c r="T2959" s="6"/>
      <c r="U2959" s="6" t="s">
        <v>12631</v>
      </c>
      <c r="V2959" s="6" t="s">
        <v>12457</v>
      </c>
      <c r="W2959" s="6" t="s">
        <v>12299</v>
      </c>
      <c r="X2959" s="6" t="s">
        <v>12299</v>
      </c>
    </row>
    <row r="2960" spans="1:24" x14ac:dyDescent="0.3">
      <c r="A2960" s="6">
        <v>4794</v>
      </c>
      <c r="B2960" s="6" t="s">
        <v>17401</v>
      </c>
      <c r="C2960" s="6" t="s">
        <v>17402</v>
      </c>
      <c r="D2960" s="6">
        <v>6</v>
      </c>
      <c r="E2960" s="6">
        <v>20</v>
      </c>
      <c r="F2960" s="6"/>
      <c r="G2960" s="6">
        <v>10</v>
      </c>
      <c r="H2960" s="6"/>
      <c r="I2960" s="6"/>
      <c r="J2960" s="6"/>
      <c r="K2960" s="6"/>
      <c r="L2960" s="6"/>
      <c r="M2960" s="6"/>
      <c r="N2960" s="6" t="e">
        <f>VLOOKUP(A2960,web_archive!D:AB,18,FALSE)</f>
        <v>#N/A</v>
      </c>
      <c r="O2960" s="6"/>
      <c r="P2960" s="6"/>
      <c r="Q2960" s="6"/>
      <c r="R2960" s="6"/>
      <c r="S2960" s="6"/>
      <c r="T2960" s="6"/>
      <c r="U2960" s="6" t="s">
        <v>12631</v>
      </c>
      <c r="V2960" s="6" t="s">
        <v>14122</v>
      </c>
      <c r="W2960" s="6" t="s">
        <v>12299</v>
      </c>
      <c r="X2960" s="6" t="s">
        <v>12299</v>
      </c>
    </row>
    <row r="2961" spans="1:25" x14ac:dyDescent="0.3">
      <c r="A2961" s="6">
        <v>4795</v>
      </c>
      <c r="B2961" s="6" t="s">
        <v>17403</v>
      </c>
      <c r="C2961" s="6" t="s">
        <v>17404</v>
      </c>
      <c r="D2961" s="6">
        <v>6</v>
      </c>
      <c r="E2961" s="6">
        <v>20</v>
      </c>
      <c r="F2961" s="6"/>
      <c r="G2961" s="6">
        <v>10</v>
      </c>
      <c r="H2961" s="6"/>
      <c r="I2961" s="6"/>
      <c r="J2961" s="6"/>
      <c r="K2961" s="6"/>
      <c r="L2961" s="6"/>
      <c r="M2961" s="6"/>
      <c r="N2961" s="6" t="e">
        <f>VLOOKUP(A2961,web_archive!D:AB,18,FALSE)</f>
        <v>#N/A</v>
      </c>
      <c r="O2961" s="6"/>
      <c r="P2961" s="6"/>
      <c r="Q2961" s="6"/>
      <c r="R2961" s="6"/>
      <c r="S2961" s="6"/>
      <c r="T2961" s="6"/>
      <c r="U2961" s="6" t="s">
        <v>13923</v>
      </c>
      <c r="V2961" s="6" t="s">
        <v>12413</v>
      </c>
      <c r="W2961" s="6" t="s">
        <v>12299</v>
      </c>
      <c r="X2961" s="6" t="s">
        <v>12299</v>
      </c>
      <c r="Y2961" s="6"/>
    </row>
    <row r="2962" spans="1:25" x14ac:dyDescent="0.3">
      <c r="A2962" s="6">
        <v>4796</v>
      </c>
      <c r="B2962" s="6" t="s">
        <v>17405</v>
      </c>
      <c r="C2962" s="6" t="s">
        <v>17406</v>
      </c>
      <c r="D2962" s="6">
        <v>6</v>
      </c>
      <c r="E2962" s="6">
        <v>20</v>
      </c>
      <c r="F2962" s="6"/>
      <c r="G2962" s="6">
        <v>10</v>
      </c>
      <c r="H2962" s="6"/>
      <c r="I2962" s="6"/>
      <c r="J2962" s="6"/>
      <c r="K2962" s="6"/>
      <c r="L2962" s="6"/>
      <c r="M2962" s="6"/>
      <c r="N2962" s="6" t="e">
        <f>VLOOKUP(A2962,web_archive!D:AB,18,FALSE)</f>
        <v>#N/A</v>
      </c>
      <c r="O2962" s="6"/>
      <c r="P2962" s="6"/>
      <c r="Q2962" s="6"/>
      <c r="R2962" s="6"/>
      <c r="S2962" s="6"/>
      <c r="T2962" s="6"/>
      <c r="U2962" s="6" t="s">
        <v>13923</v>
      </c>
      <c r="V2962" s="6" t="s">
        <v>13911</v>
      </c>
      <c r="W2962" s="6" t="s">
        <v>12299</v>
      </c>
      <c r="X2962" s="6" t="s">
        <v>12299</v>
      </c>
      <c r="Y2962" s="6"/>
    </row>
    <row r="2963" spans="1:25" x14ac:dyDescent="0.3">
      <c r="A2963" s="6">
        <v>4797</v>
      </c>
      <c r="B2963" s="6" t="s">
        <v>17407</v>
      </c>
      <c r="C2963" s="6" t="s">
        <v>17408</v>
      </c>
      <c r="D2963" s="6">
        <v>6</v>
      </c>
      <c r="E2963" s="6">
        <v>20</v>
      </c>
      <c r="F2963" s="6"/>
      <c r="G2963" s="6">
        <v>10</v>
      </c>
      <c r="H2963" s="6"/>
      <c r="I2963" s="6"/>
      <c r="J2963" s="6"/>
      <c r="K2963" s="6"/>
      <c r="L2963" s="6"/>
      <c r="M2963" s="6"/>
      <c r="N2963" s="6" t="e">
        <f>VLOOKUP(A2963,web_archive!D:AB,18,FALSE)</f>
        <v>#N/A</v>
      </c>
      <c r="O2963" s="6"/>
      <c r="P2963" s="6"/>
      <c r="Q2963" s="6"/>
      <c r="R2963" s="6"/>
      <c r="S2963" s="6"/>
      <c r="T2963" s="6"/>
      <c r="U2963" s="6" t="s">
        <v>13923</v>
      </c>
      <c r="V2963" s="6" t="s">
        <v>12820</v>
      </c>
      <c r="W2963" s="6" t="s">
        <v>12299</v>
      </c>
      <c r="X2963" s="6" t="s">
        <v>12299</v>
      </c>
      <c r="Y2963" s="6"/>
    </row>
    <row r="2964" spans="1:25" x14ac:dyDescent="0.3">
      <c r="A2964" s="6">
        <v>4798</v>
      </c>
      <c r="B2964" s="6" t="s">
        <v>17409</v>
      </c>
      <c r="C2964" s="6" t="s">
        <v>17410</v>
      </c>
      <c r="D2964" s="6">
        <v>6</v>
      </c>
      <c r="E2964" s="6">
        <v>20</v>
      </c>
      <c r="F2964" s="6"/>
      <c r="G2964" s="6">
        <v>10</v>
      </c>
      <c r="H2964" s="6"/>
      <c r="I2964" s="6"/>
      <c r="J2964" s="6"/>
      <c r="K2964" s="6"/>
      <c r="L2964" s="6"/>
      <c r="M2964" s="6"/>
      <c r="N2964" s="6" t="e">
        <f>VLOOKUP(A2964,web_archive!D:AB,18,FALSE)</f>
        <v>#N/A</v>
      </c>
      <c r="O2964" s="6"/>
      <c r="P2964" s="6"/>
      <c r="Q2964" s="6"/>
      <c r="R2964" s="6"/>
      <c r="S2964" s="6"/>
      <c r="T2964" s="6"/>
      <c r="U2964" s="6" t="s">
        <v>13923</v>
      </c>
      <c r="V2964" s="6" t="s">
        <v>13646</v>
      </c>
      <c r="W2964" s="6" t="s">
        <v>12299</v>
      </c>
      <c r="X2964" s="6" t="s">
        <v>12299</v>
      </c>
      <c r="Y2964" s="6"/>
    </row>
    <row r="2965" spans="1:25" x14ac:dyDescent="0.3">
      <c r="A2965" s="6">
        <v>4799</v>
      </c>
      <c r="B2965" s="6" t="s">
        <v>17411</v>
      </c>
      <c r="C2965" s="6" t="s">
        <v>17412</v>
      </c>
      <c r="D2965" s="6">
        <v>6</v>
      </c>
      <c r="E2965" s="6">
        <v>20</v>
      </c>
      <c r="F2965" s="6"/>
      <c r="G2965" s="6">
        <v>10</v>
      </c>
      <c r="H2965" s="6"/>
      <c r="I2965" s="6"/>
      <c r="J2965" s="6"/>
      <c r="K2965" s="6"/>
      <c r="L2965" s="6"/>
      <c r="M2965" s="6"/>
      <c r="N2965" s="6" t="e">
        <f>VLOOKUP(A2965,web_archive!D:AB,18,FALSE)</f>
        <v>#N/A</v>
      </c>
      <c r="O2965" s="6"/>
      <c r="P2965" s="6"/>
      <c r="Q2965" s="6"/>
      <c r="R2965" s="6"/>
      <c r="S2965" s="6"/>
      <c r="T2965" s="6"/>
      <c r="U2965" s="6" t="s">
        <v>13923</v>
      </c>
      <c r="V2965" s="6" t="s">
        <v>12667</v>
      </c>
      <c r="W2965" s="6" t="s">
        <v>12299</v>
      </c>
      <c r="X2965" s="6" t="s">
        <v>12299</v>
      </c>
      <c r="Y2965" s="6"/>
    </row>
    <row r="2966" spans="1:25" x14ac:dyDescent="0.3">
      <c r="A2966" s="6">
        <v>4800</v>
      </c>
      <c r="B2966" s="6" t="s">
        <v>17413</v>
      </c>
      <c r="C2966" s="6" t="s">
        <v>17414</v>
      </c>
      <c r="D2966" s="6">
        <v>6</v>
      </c>
      <c r="E2966" s="6">
        <v>20</v>
      </c>
      <c r="F2966" s="6"/>
      <c r="G2966" s="6">
        <v>10</v>
      </c>
      <c r="H2966" s="6"/>
      <c r="I2966" s="6"/>
      <c r="J2966" s="6"/>
      <c r="K2966" s="6"/>
      <c r="L2966" s="6"/>
      <c r="M2966" s="6"/>
      <c r="N2966" s="6" t="e">
        <f>VLOOKUP(A2966,web_archive!D:AB,18,FALSE)</f>
        <v>#N/A</v>
      </c>
      <c r="O2966" s="6"/>
      <c r="P2966" s="6"/>
      <c r="Q2966" s="6"/>
      <c r="R2966" s="6"/>
      <c r="S2966" s="6"/>
      <c r="T2966" s="6"/>
      <c r="U2966" s="6" t="s">
        <v>13227</v>
      </c>
      <c r="V2966" s="6" t="s">
        <v>12370</v>
      </c>
      <c r="W2966" s="6" t="s">
        <v>12299</v>
      </c>
      <c r="X2966" s="6" t="s">
        <v>12299</v>
      </c>
      <c r="Y2966" s="6"/>
    </row>
    <row r="2967" spans="1:25" x14ac:dyDescent="0.3">
      <c r="A2967" s="6">
        <v>4801</v>
      </c>
      <c r="B2967" s="6" t="s">
        <v>17415</v>
      </c>
      <c r="C2967" s="6" t="s">
        <v>17416</v>
      </c>
      <c r="D2967" s="6">
        <v>6</v>
      </c>
      <c r="E2967" s="6">
        <v>20</v>
      </c>
      <c r="F2967" s="6"/>
      <c r="G2967" s="6">
        <v>10</v>
      </c>
      <c r="H2967" s="6"/>
      <c r="I2967" s="6"/>
      <c r="J2967" s="6"/>
      <c r="K2967" s="6"/>
      <c r="L2967" s="6"/>
      <c r="M2967" s="6"/>
      <c r="N2967" s="6" t="e">
        <f>VLOOKUP(A2967,web_archive!D:AB,18,FALSE)</f>
        <v>#N/A</v>
      </c>
      <c r="O2967" s="6"/>
      <c r="P2967" s="6"/>
      <c r="Q2967" s="6"/>
      <c r="R2967" s="6"/>
      <c r="S2967" s="6"/>
      <c r="T2967" s="6"/>
      <c r="U2967" s="6" t="s">
        <v>13227</v>
      </c>
      <c r="V2967" s="6" t="s">
        <v>12413</v>
      </c>
      <c r="W2967" s="6" t="s">
        <v>12299</v>
      </c>
      <c r="X2967" s="6" t="s">
        <v>12299</v>
      </c>
      <c r="Y2967" s="6"/>
    </row>
    <row r="2968" spans="1:25" x14ac:dyDescent="0.3">
      <c r="A2968" s="6">
        <v>4802</v>
      </c>
      <c r="B2968" s="6" t="s">
        <v>17417</v>
      </c>
      <c r="C2968" s="6" t="s">
        <v>17418</v>
      </c>
      <c r="D2968" s="6">
        <v>6</v>
      </c>
      <c r="E2968" s="6">
        <v>20</v>
      </c>
      <c r="F2968" s="6"/>
      <c r="G2968" s="6">
        <v>10</v>
      </c>
      <c r="H2968" s="6"/>
      <c r="I2968" s="6"/>
      <c r="J2968" s="6"/>
      <c r="K2968" s="6"/>
      <c r="L2968" s="6"/>
      <c r="M2968" s="6"/>
      <c r="N2968" s="6" t="e">
        <f>VLOOKUP(A2968,web_archive!D:AB,18,FALSE)</f>
        <v>#N/A</v>
      </c>
      <c r="O2968" s="6"/>
      <c r="P2968" s="6"/>
      <c r="Q2968" s="6"/>
      <c r="R2968" s="6"/>
      <c r="S2968" s="6"/>
      <c r="T2968" s="6"/>
      <c r="U2968" s="6" t="s">
        <v>13227</v>
      </c>
      <c r="V2968" s="6" t="s">
        <v>12894</v>
      </c>
      <c r="W2968" s="6" t="s">
        <v>12299</v>
      </c>
      <c r="X2968" s="6" t="s">
        <v>12299</v>
      </c>
      <c r="Y2968" s="6"/>
    </row>
    <row r="2969" spans="1:25" x14ac:dyDescent="0.3">
      <c r="A2969" s="6">
        <v>4803</v>
      </c>
      <c r="B2969" s="6" t="s">
        <v>17419</v>
      </c>
      <c r="C2969" s="6" t="s">
        <v>17420</v>
      </c>
      <c r="D2969" s="6">
        <v>6</v>
      </c>
      <c r="E2969" s="6">
        <v>20</v>
      </c>
      <c r="F2969" s="6"/>
      <c r="G2969" s="6">
        <v>10</v>
      </c>
      <c r="H2969" s="6"/>
      <c r="I2969" s="6"/>
      <c r="J2969" s="6"/>
      <c r="K2969" s="6"/>
      <c r="L2969" s="6"/>
      <c r="M2969" s="6"/>
      <c r="N2969" s="6" t="e">
        <f>VLOOKUP(A2969,web_archive!D:AB,18,FALSE)</f>
        <v>#N/A</v>
      </c>
      <c r="O2969" s="6"/>
      <c r="P2969" s="6"/>
      <c r="Q2969" s="6"/>
      <c r="R2969" s="6"/>
      <c r="S2969" s="6"/>
      <c r="T2969" s="6"/>
      <c r="U2969" s="6" t="s">
        <v>14279</v>
      </c>
      <c r="V2969" s="6" t="s">
        <v>13817</v>
      </c>
      <c r="W2969" s="6" t="s">
        <v>17421</v>
      </c>
      <c r="X2969" s="6" t="s">
        <v>12299</v>
      </c>
      <c r="Y2969" s="6" t="s">
        <v>12299</v>
      </c>
    </row>
    <row r="2970" spans="1:25" x14ac:dyDescent="0.3">
      <c r="A2970" s="6">
        <v>4804</v>
      </c>
      <c r="B2970" s="6" t="s">
        <v>17422</v>
      </c>
      <c r="C2970" s="6" t="s">
        <v>17423</v>
      </c>
      <c r="D2970" s="6">
        <v>6</v>
      </c>
      <c r="E2970" s="6">
        <v>20</v>
      </c>
      <c r="F2970" s="6"/>
      <c r="G2970" s="6">
        <v>10</v>
      </c>
      <c r="H2970" s="6"/>
      <c r="I2970" s="6"/>
      <c r="J2970" s="6"/>
      <c r="K2970" s="6"/>
      <c r="L2970" s="6"/>
      <c r="M2970" s="6"/>
      <c r="N2970" s="6" t="e">
        <f>VLOOKUP(A2970,web_archive!D:AB,18,FALSE)</f>
        <v>#N/A</v>
      </c>
      <c r="O2970" s="6"/>
      <c r="P2970" s="6"/>
      <c r="Q2970" s="6"/>
      <c r="R2970" s="6"/>
      <c r="S2970" s="6"/>
      <c r="T2970" s="6"/>
      <c r="U2970" s="6" t="s">
        <v>14284</v>
      </c>
      <c r="V2970" s="6" t="s">
        <v>13815</v>
      </c>
      <c r="W2970" s="6" t="s">
        <v>12486</v>
      </c>
      <c r="X2970" s="6" t="s">
        <v>12299</v>
      </c>
      <c r="Y2970" s="6" t="s">
        <v>12299</v>
      </c>
    </row>
    <row r="2971" spans="1:25" x14ac:dyDescent="0.3">
      <c r="A2971" s="6">
        <v>4805</v>
      </c>
      <c r="B2971" s="6" t="s">
        <v>17424</v>
      </c>
      <c r="C2971" s="6" t="s">
        <v>17425</v>
      </c>
      <c r="D2971" s="6">
        <v>6</v>
      </c>
      <c r="E2971" s="6">
        <v>20</v>
      </c>
      <c r="F2971" s="6"/>
      <c r="G2971" s="6">
        <v>10</v>
      </c>
      <c r="H2971" s="6"/>
      <c r="I2971" s="6"/>
      <c r="J2971" s="6"/>
      <c r="K2971" s="6"/>
      <c r="L2971" s="6"/>
      <c r="M2971" s="6"/>
      <c r="N2971" s="6" t="e">
        <f>VLOOKUP(A2971,web_archive!D:AB,18,FALSE)</f>
        <v>#N/A</v>
      </c>
      <c r="O2971" s="6"/>
      <c r="P2971" s="6"/>
      <c r="Q2971" s="6"/>
      <c r="R2971" s="6"/>
      <c r="S2971" s="6"/>
      <c r="T2971" s="6"/>
      <c r="U2971" s="6" t="s">
        <v>13447</v>
      </c>
      <c r="V2971" s="6" t="s">
        <v>12404</v>
      </c>
      <c r="W2971" s="6" t="s">
        <v>12299</v>
      </c>
      <c r="X2971" s="6" t="s">
        <v>12299</v>
      </c>
      <c r="Y2971" s="6"/>
    </row>
    <row r="2972" spans="1:25" x14ac:dyDescent="0.3">
      <c r="A2972" s="6">
        <v>4806</v>
      </c>
      <c r="B2972" s="6" t="s">
        <v>17426</v>
      </c>
      <c r="C2972" s="6" t="s">
        <v>17427</v>
      </c>
      <c r="D2972" s="6">
        <v>6</v>
      </c>
      <c r="E2972" s="6">
        <v>20</v>
      </c>
      <c r="F2972" s="6"/>
      <c r="G2972" s="6">
        <v>10</v>
      </c>
      <c r="H2972" s="6"/>
      <c r="I2972" s="6"/>
      <c r="J2972" s="6"/>
      <c r="K2972" s="6"/>
      <c r="L2972" s="6"/>
      <c r="M2972" s="6"/>
      <c r="N2972" s="6" t="e">
        <f>VLOOKUP(A2972,web_archive!D:AB,18,FALSE)</f>
        <v>#N/A</v>
      </c>
      <c r="O2972" s="6"/>
      <c r="P2972" s="6"/>
      <c r="Q2972" s="6"/>
      <c r="R2972" s="6"/>
      <c r="S2972" s="6"/>
      <c r="T2972" s="6"/>
      <c r="U2972" s="6" t="s">
        <v>13512</v>
      </c>
      <c r="V2972" s="6" t="s">
        <v>17428</v>
      </c>
      <c r="W2972" s="6" t="s">
        <v>13656</v>
      </c>
      <c r="X2972" s="6" t="s">
        <v>12299</v>
      </c>
      <c r="Y2972" s="6" t="s">
        <v>12299</v>
      </c>
    </row>
    <row r="2973" spans="1:25" x14ac:dyDescent="0.3">
      <c r="A2973" s="6">
        <v>4807</v>
      </c>
      <c r="B2973" s="6" t="s">
        <v>17429</v>
      </c>
      <c r="C2973" s="6" t="s">
        <v>17430</v>
      </c>
      <c r="D2973" s="6">
        <v>6</v>
      </c>
      <c r="E2973" s="6">
        <v>20</v>
      </c>
      <c r="F2973" s="6"/>
      <c r="G2973" s="6">
        <v>10</v>
      </c>
      <c r="H2973" s="6"/>
      <c r="I2973" s="6"/>
      <c r="J2973" s="6"/>
      <c r="K2973" s="6"/>
      <c r="L2973" s="6"/>
      <c r="M2973" s="6"/>
      <c r="N2973" s="6" t="e">
        <f>VLOOKUP(A2973,web_archive!D:AB,18,FALSE)</f>
        <v>#N/A</v>
      </c>
      <c r="O2973" s="6"/>
      <c r="P2973" s="6"/>
      <c r="Q2973" s="6"/>
      <c r="R2973" s="6"/>
      <c r="S2973" s="6"/>
      <c r="T2973" s="6"/>
      <c r="U2973" s="6" t="s">
        <v>12752</v>
      </c>
      <c r="V2973" s="6" t="s">
        <v>12368</v>
      </c>
      <c r="W2973" s="6" t="s">
        <v>12299</v>
      </c>
      <c r="X2973" s="6" t="s">
        <v>12299</v>
      </c>
      <c r="Y2973" s="6"/>
    </row>
    <row r="2974" spans="1:25" x14ac:dyDescent="0.3">
      <c r="A2974" s="6">
        <v>4808</v>
      </c>
      <c r="B2974" s="6" t="s">
        <v>17431</v>
      </c>
      <c r="C2974" s="6" t="s">
        <v>17432</v>
      </c>
      <c r="D2974" s="6">
        <v>6</v>
      </c>
      <c r="E2974" s="6">
        <v>20</v>
      </c>
      <c r="F2974" s="6"/>
      <c r="G2974" s="6">
        <v>10</v>
      </c>
      <c r="H2974" s="6"/>
      <c r="I2974" s="6"/>
      <c r="J2974" s="6"/>
      <c r="K2974" s="6"/>
      <c r="L2974" s="6"/>
      <c r="M2974" s="6"/>
      <c r="N2974" s="6" t="e">
        <f>VLOOKUP(A2974,web_archive!D:AB,18,FALSE)</f>
        <v>#N/A</v>
      </c>
      <c r="O2974" s="6"/>
      <c r="P2974" s="6"/>
      <c r="Q2974" s="6"/>
      <c r="R2974" s="6"/>
      <c r="S2974" s="6"/>
      <c r="T2974" s="6"/>
      <c r="U2974" s="6" t="s">
        <v>13138</v>
      </c>
      <c r="V2974" s="6" t="s">
        <v>17433</v>
      </c>
      <c r="W2974" s="6" t="s">
        <v>12491</v>
      </c>
      <c r="X2974" s="6" t="s">
        <v>12299</v>
      </c>
      <c r="Y2974" s="6" t="s">
        <v>12299</v>
      </c>
    </row>
    <row r="2975" spans="1:25" x14ac:dyDescent="0.3">
      <c r="A2975" s="6">
        <v>4809</v>
      </c>
      <c r="B2975" s="6" t="s">
        <v>17434</v>
      </c>
      <c r="C2975" s="6" t="s">
        <v>17435</v>
      </c>
      <c r="D2975" s="6">
        <v>6</v>
      </c>
      <c r="E2975" s="6">
        <v>20</v>
      </c>
      <c r="F2975" s="6"/>
      <c r="G2975" s="6">
        <v>10</v>
      </c>
      <c r="H2975" s="6"/>
      <c r="I2975" s="6"/>
      <c r="J2975" s="6"/>
      <c r="K2975" s="6"/>
      <c r="L2975" s="6"/>
      <c r="M2975" s="6"/>
      <c r="N2975" s="6" t="e">
        <f>VLOOKUP(A2975,web_archive!D:AB,18,FALSE)</f>
        <v>#N/A</v>
      </c>
      <c r="O2975" s="6"/>
      <c r="P2975" s="6"/>
      <c r="Q2975" s="6"/>
      <c r="R2975" s="6"/>
      <c r="S2975" s="6"/>
      <c r="T2975" s="6"/>
      <c r="U2975" s="6" t="s">
        <v>13138</v>
      </c>
      <c r="V2975" s="6" t="s">
        <v>17436</v>
      </c>
      <c r="W2975" s="6" t="s">
        <v>12451</v>
      </c>
      <c r="X2975" s="6" t="s">
        <v>12299</v>
      </c>
      <c r="Y2975" s="6" t="s">
        <v>12299</v>
      </c>
    </row>
    <row r="2976" spans="1:25" x14ac:dyDescent="0.3">
      <c r="A2976" s="6">
        <v>4810</v>
      </c>
      <c r="B2976" s="6" t="s">
        <v>17437</v>
      </c>
      <c r="C2976" s="6" t="s">
        <v>17438</v>
      </c>
      <c r="D2976" s="6">
        <v>6</v>
      </c>
      <c r="E2976" s="6">
        <v>20</v>
      </c>
      <c r="F2976" s="6"/>
      <c r="G2976" s="6">
        <v>10</v>
      </c>
      <c r="H2976" s="6"/>
      <c r="I2976" s="6"/>
      <c r="J2976" s="6"/>
      <c r="K2976" s="6"/>
      <c r="L2976" s="6"/>
      <c r="M2976" s="6"/>
      <c r="N2976" s="6" t="e">
        <f>VLOOKUP(A2976,web_archive!D:AB,18,FALSE)</f>
        <v>#N/A</v>
      </c>
      <c r="O2976" s="6"/>
      <c r="P2976" s="6"/>
      <c r="Q2976" s="6"/>
      <c r="R2976" s="6"/>
      <c r="S2976" s="6"/>
      <c r="T2976" s="6"/>
      <c r="U2976" s="6" t="s">
        <v>13138</v>
      </c>
      <c r="V2976" s="6" t="s">
        <v>17439</v>
      </c>
      <c r="W2976" s="6" t="s">
        <v>12404</v>
      </c>
      <c r="X2976" s="6" t="s">
        <v>12299</v>
      </c>
      <c r="Y2976" s="6" t="s">
        <v>12299</v>
      </c>
    </row>
    <row r="2977" spans="1:25" x14ac:dyDescent="0.3">
      <c r="A2977" s="6">
        <v>4811</v>
      </c>
      <c r="B2977" s="6" t="s">
        <v>17440</v>
      </c>
      <c r="C2977" s="6" t="s">
        <v>17441</v>
      </c>
      <c r="D2977" s="6">
        <v>6</v>
      </c>
      <c r="E2977" s="6">
        <v>20</v>
      </c>
      <c r="F2977" s="6"/>
      <c r="G2977" s="6">
        <v>10</v>
      </c>
      <c r="H2977" s="6"/>
      <c r="I2977" s="6"/>
      <c r="J2977" s="6"/>
      <c r="K2977" s="6"/>
      <c r="L2977" s="6"/>
      <c r="M2977" s="6"/>
      <c r="N2977" s="6" t="e">
        <f>VLOOKUP(A2977,web_archive!D:AB,18,FALSE)</f>
        <v>#N/A</v>
      </c>
      <c r="O2977" s="6"/>
      <c r="P2977" s="6"/>
      <c r="Q2977" s="6"/>
      <c r="R2977" s="6"/>
      <c r="S2977" s="6"/>
      <c r="T2977" s="6"/>
      <c r="U2977" s="6" t="s">
        <v>13138</v>
      </c>
      <c r="V2977" s="6" t="s">
        <v>17442</v>
      </c>
      <c r="W2977" s="6" t="s">
        <v>12600</v>
      </c>
      <c r="X2977" s="6" t="s">
        <v>12299</v>
      </c>
      <c r="Y2977" s="6" t="s">
        <v>12299</v>
      </c>
    </row>
    <row r="2978" spans="1:25" x14ac:dyDescent="0.3">
      <c r="A2978" s="6">
        <v>4812</v>
      </c>
      <c r="B2978" s="6" t="s">
        <v>17443</v>
      </c>
      <c r="C2978" s="6" t="s">
        <v>17443</v>
      </c>
      <c r="D2978" s="6">
        <v>6</v>
      </c>
      <c r="E2978" s="6">
        <v>20</v>
      </c>
      <c r="F2978" s="6"/>
      <c r="G2978" s="6">
        <v>10</v>
      </c>
      <c r="H2978" s="6"/>
      <c r="I2978" s="6"/>
      <c r="J2978" s="6"/>
      <c r="K2978" s="6"/>
      <c r="L2978" s="6"/>
      <c r="M2978" s="6"/>
      <c r="N2978" s="6" t="e">
        <f>VLOOKUP(A2978,web_archive!D:AB,18,FALSE)</f>
        <v>#N/A</v>
      </c>
      <c r="O2978" s="6"/>
      <c r="P2978" s="6"/>
      <c r="Q2978" s="6"/>
      <c r="R2978" s="6"/>
      <c r="S2978" s="6"/>
      <c r="T2978" s="6"/>
      <c r="U2978" s="6" t="s">
        <v>13621</v>
      </c>
      <c r="V2978" s="6" t="s">
        <v>17444</v>
      </c>
      <c r="W2978" s="6" t="s">
        <v>12764</v>
      </c>
      <c r="X2978" s="6" t="s">
        <v>12299</v>
      </c>
      <c r="Y2978" s="6" t="s">
        <v>12299</v>
      </c>
    </row>
    <row r="2979" spans="1:25" x14ac:dyDescent="0.3">
      <c r="A2979" s="6">
        <v>4813</v>
      </c>
      <c r="B2979" s="6" t="s">
        <v>17445</v>
      </c>
      <c r="C2979" s="6" t="s">
        <v>17445</v>
      </c>
      <c r="D2979" s="6">
        <v>6</v>
      </c>
      <c r="E2979" s="6">
        <v>20</v>
      </c>
      <c r="F2979" s="6"/>
      <c r="G2979" s="6">
        <v>10</v>
      </c>
      <c r="H2979" s="6"/>
      <c r="I2979" s="6"/>
      <c r="J2979" s="6"/>
      <c r="K2979" s="6"/>
      <c r="L2979" s="6"/>
      <c r="M2979" s="6"/>
      <c r="N2979" s="6" t="e">
        <f>VLOOKUP(A2979,web_archive!D:AB,18,FALSE)</f>
        <v>#N/A</v>
      </c>
      <c r="O2979" s="6"/>
      <c r="P2979" s="6"/>
      <c r="Q2979" s="6"/>
      <c r="R2979" s="6"/>
      <c r="S2979" s="6"/>
      <c r="T2979" s="6"/>
      <c r="U2979" s="6" t="s">
        <v>13621</v>
      </c>
      <c r="V2979" s="6" t="s">
        <v>17446</v>
      </c>
      <c r="W2979" s="6" t="s">
        <v>13764</v>
      </c>
      <c r="X2979" s="6" t="s">
        <v>12299</v>
      </c>
      <c r="Y2979" s="6" t="s">
        <v>12299</v>
      </c>
    </row>
    <row r="2980" spans="1:25" x14ac:dyDescent="0.3">
      <c r="A2980" s="6">
        <v>4814</v>
      </c>
      <c r="B2980" s="6" t="s">
        <v>17447</v>
      </c>
      <c r="C2980" s="6" t="s">
        <v>17447</v>
      </c>
      <c r="D2980" s="6">
        <v>6</v>
      </c>
      <c r="E2980" s="6">
        <v>20</v>
      </c>
      <c r="F2980" s="6"/>
      <c r="G2980" s="6">
        <v>10</v>
      </c>
      <c r="H2980" s="6"/>
      <c r="I2980" s="6"/>
      <c r="J2980" s="6"/>
      <c r="K2980" s="6"/>
      <c r="L2980" s="6"/>
      <c r="M2980" s="6"/>
      <c r="N2980" s="6" t="e">
        <f>VLOOKUP(A2980,web_archive!D:AB,18,FALSE)</f>
        <v>#N/A</v>
      </c>
      <c r="O2980" s="6"/>
      <c r="P2980" s="6"/>
      <c r="Q2980" s="6"/>
      <c r="R2980" s="6"/>
      <c r="S2980" s="6"/>
      <c r="T2980" s="6"/>
      <c r="U2980" s="6" t="s">
        <v>13621</v>
      </c>
      <c r="V2980" s="6" t="s">
        <v>17448</v>
      </c>
      <c r="W2980" s="6" t="s">
        <v>17449</v>
      </c>
      <c r="X2980" s="6" t="s">
        <v>12299</v>
      </c>
      <c r="Y2980" s="6" t="s">
        <v>12299</v>
      </c>
    </row>
    <row r="2981" spans="1:25" x14ac:dyDescent="0.3">
      <c r="A2981" s="6">
        <v>4815</v>
      </c>
      <c r="B2981" s="6" t="s">
        <v>17450</v>
      </c>
      <c r="C2981" s="6" t="s">
        <v>17450</v>
      </c>
      <c r="D2981" s="6">
        <v>6</v>
      </c>
      <c r="E2981" s="6">
        <v>20</v>
      </c>
      <c r="F2981" s="6"/>
      <c r="G2981" s="6">
        <v>10</v>
      </c>
      <c r="H2981" s="6"/>
      <c r="I2981" s="6"/>
      <c r="J2981" s="6"/>
      <c r="K2981" s="6"/>
      <c r="L2981" s="6"/>
      <c r="M2981" s="6"/>
      <c r="N2981" s="6" t="e">
        <f>VLOOKUP(A2981,web_archive!D:AB,18,FALSE)</f>
        <v>#N/A</v>
      </c>
      <c r="O2981" s="6"/>
      <c r="P2981" s="6"/>
      <c r="Q2981" s="6"/>
      <c r="R2981" s="6"/>
      <c r="S2981" s="6"/>
      <c r="T2981" s="6"/>
      <c r="U2981" s="6" t="s">
        <v>13621</v>
      </c>
      <c r="V2981" s="6" t="s">
        <v>17451</v>
      </c>
      <c r="W2981" s="6" t="s">
        <v>15143</v>
      </c>
      <c r="X2981" s="6" t="s">
        <v>12299</v>
      </c>
      <c r="Y2981" s="6" t="s">
        <v>12299</v>
      </c>
    </row>
    <row r="2982" spans="1:25" x14ac:dyDescent="0.3">
      <c r="A2982" s="6">
        <v>4816</v>
      </c>
      <c r="B2982" s="6" t="s">
        <v>17452</v>
      </c>
      <c r="C2982" s="6" t="s">
        <v>17452</v>
      </c>
      <c r="D2982" s="6">
        <v>6</v>
      </c>
      <c r="E2982" s="6">
        <v>20</v>
      </c>
      <c r="F2982" s="6"/>
      <c r="G2982" s="6">
        <v>10</v>
      </c>
      <c r="H2982" s="6"/>
      <c r="I2982" s="6"/>
      <c r="J2982" s="6"/>
      <c r="K2982" s="6"/>
      <c r="L2982" s="6"/>
      <c r="M2982" s="6"/>
      <c r="N2982" s="6" t="e">
        <f>VLOOKUP(A2982,web_archive!D:AB,18,FALSE)</f>
        <v>#N/A</v>
      </c>
      <c r="O2982" s="6"/>
      <c r="P2982" s="6"/>
      <c r="Q2982" s="6"/>
      <c r="R2982" s="6"/>
      <c r="S2982" s="6"/>
      <c r="T2982" s="6"/>
      <c r="U2982" s="6" t="s">
        <v>12636</v>
      </c>
      <c r="V2982" s="6" t="s">
        <v>17436</v>
      </c>
      <c r="W2982" s="6" t="s">
        <v>12451</v>
      </c>
      <c r="X2982" s="6" t="s">
        <v>12299</v>
      </c>
      <c r="Y2982" s="6" t="s">
        <v>12299</v>
      </c>
    </row>
    <row r="2983" spans="1:25" x14ac:dyDescent="0.3">
      <c r="A2983" s="6">
        <v>4817</v>
      </c>
      <c r="B2983" s="6" t="s">
        <v>17453</v>
      </c>
      <c r="C2983" s="6" t="s">
        <v>17453</v>
      </c>
      <c r="D2983" s="6">
        <v>6</v>
      </c>
      <c r="E2983" s="6">
        <v>20</v>
      </c>
      <c r="F2983" s="6"/>
      <c r="G2983" s="6">
        <v>10</v>
      </c>
      <c r="H2983" s="6"/>
      <c r="I2983" s="6"/>
      <c r="J2983" s="6"/>
      <c r="K2983" s="6"/>
      <c r="L2983" s="6"/>
      <c r="M2983" s="6"/>
      <c r="N2983" s="6" t="e">
        <f>VLOOKUP(A2983,web_archive!D:AB,18,FALSE)</f>
        <v>#N/A</v>
      </c>
      <c r="O2983" s="6"/>
      <c r="P2983" s="6"/>
      <c r="Q2983" s="6"/>
      <c r="R2983" s="6"/>
      <c r="S2983" s="6"/>
      <c r="T2983" s="6"/>
      <c r="U2983" s="6" t="s">
        <v>12636</v>
      </c>
      <c r="V2983" s="6" t="s">
        <v>17439</v>
      </c>
      <c r="W2983" s="6" t="s">
        <v>12404</v>
      </c>
      <c r="X2983" s="6" t="s">
        <v>12299</v>
      </c>
      <c r="Y2983" s="6" t="s">
        <v>12299</v>
      </c>
    </row>
    <row r="2984" spans="1:25" x14ac:dyDescent="0.3">
      <c r="A2984" s="6">
        <v>4818</v>
      </c>
      <c r="B2984" s="6" t="s">
        <v>17454</v>
      </c>
      <c r="C2984" s="6" t="s">
        <v>17454</v>
      </c>
      <c r="D2984" s="6">
        <v>6</v>
      </c>
      <c r="E2984" s="6">
        <v>20</v>
      </c>
      <c r="F2984" s="6"/>
      <c r="G2984" s="6">
        <v>10</v>
      </c>
      <c r="H2984" s="6"/>
      <c r="I2984" s="6"/>
      <c r="J2984" s="6"/>
      <c r="K2984" s="6"/>
      <c r="L2984" s="6"/>
      <c r="M2984" s="6"/>
      <c r="N2984" s="6" t="e">
        <f>VLOOKUP(A2984,web_archive!D:AB,18,FALSE)</f>
        <v>#N/A</v>
      </c>
      <c r="O2984" s="6"/>
      <c r="P2984" s="6"/>
      <c r="Q2984" s="6"/>
      <c r="R2984" s="6"/>
      <c r="S2984" s="6"/>
      <c r="T2984" s="6"/>
      <c r="U2984" s="6" t="s">
        <v>12636</v>
      </c>
      <c r="V2984" s="6" t="s">
        <v>17442</v>
      </c>
      <c r="W2984" s="6" t="s">
        <v>12600</v>
      </c>
      <c r="X2984" s="6" t="s">
        <v>12299</v>
      </c>
      <c r="Y2984" s="6" t="s">
        <v>12299</v>
      </c>
    </row>
    <row r="2985" spans="1:25" x14ac:dyDescent="0.3">
      <c r="A2985" s="6">
        <v>4819</v>
      </c>
      <c r="B2985" s="6" t="s">
        <v>17455</v>
      </c>
      <c r="C2985" s="6" t="s">
        <v>17455</v>
      </c>
      <c r="D2985" s="6">
        <v>6</v>
      </c>
      <c r="E2985" s="6">
        <v>20</v>
      </c>
      <c r="F2985" s="6"/>
      <c r="G2985" s="6">
        <v>10</v>
      </c>
      <c r="H2985" s="6"/>
      <c r="I2985" s="6"/>
      <c r="J2985" s="6"/>
      <c r="K2985" s="6"/>
      <c r="L2985" s="6"/>
      <c r="M2985" s="6"/>
      <c r="N2985" s="6" t="e">
        <f>VLOOKUP(A2985,web_archive!D:AB,18,FALSE)</f>
        <v>#N/A</v>
      </c>
      <c r="O2985" s="6"/>
      <c r="P2985" s="6"/>
      <c r="Q2985" s="6"/>
      <c r="R2985" s="6"/>
      <c r="S2985" s="6"/>
      <c r="T2985" s="6"/>
      <c r="U2985" s="6" t="s">
        <v>12674</v>
      </c>
      <c r="V2985" s="6" t="s">
        <v>12675</v>
      </c>
      <c r="W2985" s="6" t="s">
        <v>12368</v>
      </c>
      <c r="X2985" s="6" t="s">
        <v>12299</v>
      </c>
      <c r="Y2985" s="6" t="s">
        <v>12299</v>
      </c>
    </row>
    <row r="2986" spans="1:25" x14ac:dyDescent="0.3">
      <c r="A2986" s="6">
        <v>4820</v>
      </c>
      <c r="B2986" s="6" t="s">
        <v>17456</v>
      </c>
      <c r="C2986" s="6" t="s">
        <v>17457</v>
      </c>
      <c r="D2986" s="6">
        <v>6</v>
      </c>
      <c r="E2986" s="6">
        <v>20</v>
      </c>
      <c r="F2986" s="6"/>
      <c r="G2986" s="6">
        <v>10</v>
      </c>
      <c r="H2986" s="6"/>
      <c r="I2986" s="6"/>
      <c r="J2986" s="6"/>
      <c r="K2986" s="6"/>
      <c r="L2986" s="6"/>
      <c r="M2986" s="6"/>
      <c r="N2986" s="6" t="e">
        <f>VLOOKUP(A2986,web_archive!D:AB,18,FALSE)</f>
        <v>#N/A</v>
      </c>
      <c r="O2986" s="6"/>
      <c r="P2986" s="6"/>
      <c r="Q2986" s="6"/>
      <c r="R2986" s="6"/>
      <c r="S2986" s="6"/>
      <c r="T2986" s="6"/>
      <c r="U2986" s="6" t="s">
        <v>13138</v>
      </c>
      <c r="V2986" s="6" t="s">
        <v>17458</v>
      </c>
      <c r="W2986" s="6" t="s">
        <v>12491</v>
      </c>
      <c r="X2986" s="6" t="s">
        <v>12299</v>
      </c>
      <c r="Y2986" s="6" t="s">
        <v>12299</v>
      </c>
    </row>
    <row r="2987" spans="1:25" x14ac:dyDescent="0.3">
      <c r="A2987" s="6">
        <v>4821</v>
      </c>
      <c r="B2987" s="6" t="s">
        <v>17459</v>
      </c>
      <c r="C2987" s="6" t="s">
        <v>17460</v>
      </c>
      <c r="D2987" s="6">
        <v>6</v>
      </c>
      <c r="E2987" s="6">
        <v>20</v>
      </c>
      <c r="F2987" s="6"/>
      <c r="G2987" s="6">
        <v>10</v>
      </c>
      <c r="H2987" s="6"/>
      <c r="I2987" s="6"/>
      <c r="J2987" s="6"/>
      <c r="K2987" s="6"/>
      <c r="L2987" s="6"/>
      <c r="M2987" s="6"/>
      <c r="N2987" s="6" t="e">
        <f>VLOOKUP(A2987,web_archive!D:AB,18,FALSE)</f>
        <v>#N/A</v>
      </c>
      <c r="O2987" s="6"/>
      <c r="P2987" s="6"/>
      <c r="Q2987" s="6"/>
      <c r="R2987" s="6"/>
      <c r="S2987" s="6"/>
      <c r="T2987" s="6"/>
      <c r="U2987" s="6" t="s">
        <v>13138</v>
      </c>
      <c r="V2987" s="6" t="s">
        <v>17461</v>
      </c>
      <c r="W2987" s="6" t="s">
        <v>12491</v>
      </c>
      <c r="X2987" s="6" t="s">
        <v>12299</v>
      </c>
      <c r="Y2987" s="6" t="s">
        <v>12299</v>
      </c>
    </row>
    <row r="2988" spans="1:25" x14ac:dyDescent="0.3">
      <c r="A2988" s="6">
        <v>4822</v>
      </c>
      <c r="B2988" s="6" t="s">
        <v>17462</v>
      </c>
      <c r="C2988" s="6" t="s">
        <v>17463</v>
      </c>
      <c r="D2988" s="6">
        <v>6</v>
      </c>
      <c r="E2988" s="6">
        <v>20</v>
      </c>
      <c r="F2988" s="6"/>
      <c r="G2988" s="6">
        <v>10</v>
      </c>
      <c r="H2988" s="6"/>
      <c r="I2988" s="6"/>
      <c r="J2988" s="6"/>
      <c r="K2988" s="6"/>
      <c r="L2988" s="6"/>
      <c r="M2988" s="6"/>
      <c r="N2988" s="6" t="e">
        <f>VLOOKUP(A2988,web_archive!D:AB,18,FALSE)</f>
        <v>#N/A</v>
      </c>
      <c r="O2988" s="6"/>
      <c r="P2988" s="6"/>
      <c r="Q2988" s="6"/>
      <c r="R2988" s="6"/>
      <c r="S2988" s="6"/>
      <c r="T2988" s="6"/>
      <c r="U2988" s="6" t="s">
        <v>13138</v>
      </c>
      <c r="V2988" s="6" t="s">
        <v>17464</v>
      </c>
      <c r="W2988" s="6" t="s">
        <v>12491</v>
      </c>
      <c r="X2988" s="6" t="s">
        <v>12299</v>
      </c>
      <c r="Y2988" s="6" t="s">
        <v>12299</v>
      </c>
    </row>
    <row r="2989" spans="1:25" x14ac:dyDescent="0.3">
      <c r="A2989" s="6">
        <v>4823</v>
      </c>
      <c r="B2989" s="6" t="s">
        <v>17465</v>
      </c>
      <c r="C2989" s="6" t="s">
        <v>17466</v>
      </c>
      <c r="D2989" s="6">
        <v>6</v>
      </c>
      <c r="E2989" s="6">
        <v>20</v>
      </c>
      <c r="F2989" s="6"/>
      <c r="G2989" s="6">
        <v>10</v>
      </c>
      <c r="H2989" s="6"/>
      <c r="I2989" s="6"/>
      <c r="J2989" s="6"/>
      <c r="K2989" s="6"/>
      <c r="L2989" s="6"/>
      <c r="M2989" s="6"/>
      <c r="N2989" s="6" t="e">
        <f>VLOOKUP(A2989,web_archive!D:AB,18,FALSE)</f>
        <v>#N/A</v>
      </c>
      <c r="O2989" s="6"/>
      <c r="P2989" s="6"/>
      <c r="Q2989" s="6"/>
      <c r="R2989" s="6"/>
      <c r="S2989" s="6"/>
      <c r="T2989" s="6"/>
      <c r="U2989" s="6" t="s">
        <v>13138</v>
      </c>
      <c r="V2989" s="6" t="s">
        <v>17467</v>
      </c>
      <c r="W2989" s="6" t="s">
        <v>12491</v>
      </c>
      <c r="X2989" s="6" t="s">
        <v>12299</v>
      </c>
      <c r="Y2989" s="6" t="s">
        <v>12299</v>
      </c>
    </row>
    <row r="2990" spans="1:25" x14ac:dyDescent="0.3">
      <c r="A2990" s="6">
        <v>4824</v>
      </c>
      <c r="B2990" s="6" t="s">
        <v>17468</v>
      </c>
      <c r="C2990" s="6" t="s">
        <v>17469</v>
      </c>
      <c r="D2990" s="6">
        <v>6</v>
      </c>
      <c r="E2990" s="6">
        <v>20</v>
      </c>
      <c r="F2990" s="6"/>
      <c r="G2990" s="6">
        <v>10</v>
      </c>
      <c r="H2990" s="6"/>
      <c r="I2990" s="6"/>
      <c r="J2990" s="6"/>
      <c r="K2990" s="6"/>
      <c r="L2990" s="6"/>
      <c r="M2990" s="6"/>
      <c r="N2990" s="6" t="e">
        <f>VLOOKUP(A2990,web_archive!D:AB,18,FALSE)</f>
        <v>#N/A</v>
      </c>
      <c r="O2990" s="6"/>
      <c r="P2990" s="6"/>
      <c r="Q2990" s="6"/>
      <c r="R2990" s="6"/>
      <c r="S2990" s="6"/>
      <c r="T2990" s="6"/>
      <c r="U2990" s="6" t="s">
        <v>13138</v>
      </c>
      <c r="V2990" s="6" t="s">
        <v>13279</v>
      </c>
      <c r="W2990" s="6" t="s">
        <v>12491</v>
      </c>
      <c r="X2990" s="6" t="s">
        <v>12299</v>
      </c>
      <c r="Y2990" s="6" t="s">
        <v>12299</v>
      </c>
    </row>
    <row r="2991" spans="1:25" x14ac:dyDescent="0.3">
      <c r="A2991" s="6">
        <v>4825</v>
      </c>
      <c r="B2991" s="6" t="s">
        <v>17470</v>
      </c>
      <c r="C2991" s="6" t="s">
        <v>17471</v>
      </c>
      <c r="D2991" s="6">
        <v>6</v>
      </c>
      <c r="E2991" s="6">
        <v>20</v>
      </c>
      <c r="F2991" s="6"/>
      <c r="G2991" s="6">
        <v>10</v>
      </c>
      <c r="H2991" s="6"/>
      <c r="I2991" s="6"/>
      <c r="J2991" s="6"/>
      <c r="K2991" s="6"/>
      <c r="L2991" s="6"/>
      <c r="M2991" s="6"/>
      <c r="N2991" s="6" t="e">
        <f>VLOOKUP(A2991,web_archive!D:AB,18,FALSE)</f>
        <v>#N/A</v>
      </c>
      <c r="O2991" s="6"/>
      <c r="P2991" s="6"/>
      <c r="Q2991" s="6"/>
      <c r="R2991" s="6"/>
      <c r="S2991" s="6"/>
      <c r="T2991" s="6"/>
      <c r="U2991" s="6" t="s">
        <v>13138</v>
      </c>
      <c r="V2991" s="6" t="s">
        <v>17472</v>
      </c>
      <c r="W2991" s="6" t="s">
        <v>12649</v>
      </c>
      <c r="X2991" s="6" t="s">
        <v>12299</v>
      </c>
      <c r="Y2991" s="6" t="s">
        <v>12299</v>
      </c>
    </row>
    <row r="2992" spans="1:25" x14ac:dyDescent="0.3">
      <c r="A2992" s="6">
        <v>4826</v>
      </c>
      <c r="B2992" s="6" t="s">
        <v>17473</v>
      </c>
      <c r="C2992" s="6" t="s">
        <v>17473</v>
      </c>
      <c r="D2992" s="6">
        <v>6</v>
      </c>
      <c r="E2992" s="6">
        <v>20</v>
      </c>
      <c r="F2992" s="6"/>
      <c r="G2992" s="6">
        <v>10</v>
      </c>
      <c r="H2992" s="6"/>
      <c r="I2992" s="6"/>
      <c r="J2992" s="6"/>
      <c r="K2992" s="6"/>
      <c r="L2992" s="6"/>
      <c r="M2992" s="6"/>
      <c r="N2992" s="6" t="e">
        <f>VLOOKUP(A2992,web_archive!D:AB,18,FALSE)</f>
        <v>#N/A</v>
      </c>
      <c r="O2992" s="6"/>
      <c r="P2992" s="6"/>
      <c r="Q2992" s="6"/>
      <c r="R2992" s="6"/>
      <c r="S2992" s="6"/>
      <c r="T2992" s="6"/>
      <c r="U2992" s="6" t="s">
        <v>13621</v>
      </c>
      <c r="V2992" s="6" t="s">
        <v>17474</v>
      </c>
      <c r="W2992" s="6" t="s">
        <v>12764</v>
      </c>
      <c r="X2992" s="6" t="s">
        <v>12299</v>
      </c>
      <c r="Y2992" s="6" t="s">
        <v>12299</v>
      </c>
    </row>
    <row r="2993" spans="1:25" x14ac:dyDescent="0.3">
      <c r="A2993" s="6">
        <v>4827</v>
      </c>
      <c r="B2993" s="6" t="s">
        <v>17475</v>
      </c>
      <c r="C2993" s="6" t="s">
        <v>17475</v>
      </c>
      <c r="D2993" s="6">
        <v>6</v>
      </c>
      <c r="E2993" s="6">
        <v>20</v>
      </c>
      <c r="F2993" s="6"/>
      <c r="G2993" s="6">
        <v>10</v>
      </c>
      <c r="H2993" s="6"/>
      <c r="I2993" s="6"/>
      <c r="J2993" s="6"/>
      <c r="K2993" s="6"/>
      <c r="L2993" s="6"/>
      <c r="M2993" s="6"/>
      <c r="N2993" s="6" t="e">
        <f>VLOOKUP(A2993,web_archive!D:AB,18,FALSE)</f>
        <v>#N/A</v>
      </c>
      <c r="O2993" s="6"/>
      <c r="P2993" s="6"/>
      <c r="Q2993" s="6"/>
      <c r="R2993" s="6"/>
      <c r="S2993" s="6"/>
      <c r="T2993" s="6"/>
      <c r="U2993" s="6" t="s">
        <v>13621</v>
      </c>
      <c r="V2993" s="6" t="s">
        <v>17476</v>
      </c>
      <c r="W2993" s="6" t="s">
        <v>12764</v>
      </c>
      <c r="X2993" s="6" t="s">
        <v>12299</v>
      </c>
      <c r="Y2993" s="6" t="s">
        <v>12299</v>
      </c>
    </row>
    <row r="2994" spans="1:25" x14ac:dyDescent="0.3">
      <c r="A2994" s="6">
        <v>4828</v>
      </c>
      <c r="B2994" s="6" t="s">
        <v>17477</v>
      </c>
      <c r="C2994" s="6" t="s">
        <v>17477</v>
      </c>
      <c r="D2994" s="6">
        <v>6</v>
      </c>
      <c r="E2994" s="6">
        <v>20</v>
      </c>
      <c r="F2994" s="6"/>
      <c r="G2994" s="6">
        <v>10</v>
      </c>
      <c r="H2994" s="6"/>
      <c r="I2994" s="6"/>
      <c r="J2994" s="6"/>
      <c r="K2994" s="6"/>
      <c r="L2994" s="6"/>
      <c r="M2994" s="6"/>
      <c r="N2994" s="6" t="e">
        <f>VLOOKUP(A2994,web_archive!D:AB,18,FALSE)</f>
        <v>#N/A</v>
      </c>
      <c r="O2994" s="6"/>
      <c r="P2994" s="6"/>
      <c r="Q2994" s="6"/>
      <c r="R2994" s="6"/>
      <c r="S2994" s="6"/>
      <c r="T2994" s="6"/>
      <c r="U2994" s="6" t="s">
        <v>13621</v>
      </c>
      <c r="V2994" s="6" t="s">
        <v>17478</v>
      </c>
      <c r="W2994" s="6" t="s">
        <v>12764</v>
      </c>
      <c r="X2994" s="6" t="s">
        <v>12299</v>
      </c>
      <c r="Y2994" s="6" t="s">
        <v>12299</v>
      </c>
    </row>
    <row r="2995" spans="1:25" x14ac:dyDescent="0.3">
      <c r="A2995" s="6">
        <v>4829</v>
      </c>
      <c r="B2995" s="6" t="s">
        <v>17479</v>
      </c>
      <c r="C2995" s="6" t="s">
        <v>17479</v>
      </c>
      <c r="D2995" s="6">
        <v>6</v>
      </c>
      <c r="E2995" s="6">
        <v>20</v>
      </c>
      <c r="F2995" s="6"/>
      <c r="G2995" s="6">
        <v>10</v>
      </c>
      <c r="H2995" s="6"/>
      <c r="I2995" s="6"/>
      <c r="J2995" s="6"/>
      <c r="K2995" s="6"/>
      <c r="L2995" s="6"/>
      <c r="M2995" s="6"/>
      <c r="N2995" s="6" t="e">
        <f>VLOOKUP(A2995,web_archive!D:AB,18,FALSE)</f>
        <v>#N/A</v>
      </c>
      <c r="O2995" s="6"/>
      <c r="P2995" s="6"/>
      <c r="Q2995" s="6"/>
      <c r="R2995" s="6"/>
      <c r="S2995" s="6"/>
      <c r="T2995" s="6"/>
      <c r="U2995" s="6" t="s">
        <v>13621</v>
      </c>
      <c r="V2995" s="6" t="s">
        <v>17480</v>
      </c>
      <c r="W2995" s="6" t="s">
        <v>12764</v>
      </c>
      <c r="X2995" s="6" t="s">
        <v>12299</v>
      </c>
      <c r="Y2995" s="6" t="s">
        <v>12299</v>
      </c>
    </row>
    <row r="2996" spans="1:25" x14ac:dyDescent="0.3">
      <c r="A2996" s="6">
        <v>4830</v>
      </c>
      <c r="B2996" s="6" t="s">
        <v>17481</v>
      </c>
      <c r="C2996" s="6" t="s">
        <v>17481</v>
      </c>
      <c r="D2996" s="6">
        <v>6</v>
      </c>
      <c r="E2996" s="6">
        <v>20</v>
      </c>
      <c r="F2996" s="6"/>
      <c r="G2996" s="6">
        <v>10</v>
      </c>
      <c r="H2996" s="6"/>
      <c r="I2996" s="6"/>
      <c r="J2996" s="6"/>
      <c r="K2996" s="6"/>
      <c r="L2996" s="6"/>
      <c r="M2996" s="6"/>
      <c r="N2996" s="6" t="e">
        <f>VLOOKUP(A2996,web_archive!D:AB,18,FALSE)</f>
        <v>#N/A</v>
      </c>
      <c r="O2996" s="6"/>
      <c r="P2996" s="6"/>
      <c r="Q2996" s="6"/>
      <c r="R2996" s="6"/>
      <c r="S2996" s="6"/>
      <c r="T2996" s="6"/>
      <c r="U2996" s="6" t="s">
        <v>13621</v>
      </c>
      <c r="V2996" s="6" t="s">
        <v>17482</v>
      </c>
      <c r="W2996" s="6" t="s">
        <v>12764</v>
      </c>
      <c r="X2996" s="6" t="s">
        <v>12299</v>
      </c>
      <c r="Y2996" s="6" t="s">
        <v>12299</v>
      </c>
    </row>
    <row r="2997" spans="1:25" x14ac:dyDescent="0.3">
      <c r="A2997" s="6">
        <v>4831</v>
      </c>
      <c r="B2997" s="6" t="s">
        <v>17483</v>
      </c>
      <c r="C2997" s="6" t="s">
        <v>17483</v>
      </c>
      <c r="D2997" s="6">
        <v>6</v>
      </c>
      <c r="E2997" s="6">
        <v>20</v>
      </c>
      <c r="F2997" s="6"/>
      <c r="G2997" s="6">
        <v>10</v>
      </c>
      <c r="H2997" s="6"/>
      <c r="I2997" s="6"/>
      <c r="J2997" s="6"/>
      <c r="K2997" s="6"/>
      <c r="L2997" s="6"/>
      <c r="M2997" s="6"/>
      <c r="N2997" s="6" t="e">
        <f>VLOOKUP(A2997,web_archive!D:AB,18,FALSE)</f>
        <v>#N/A</v>
      </c>
      <c r="O2997" s="6"/>
      <c r="P2997" s="6"/>
      <c r="Q2997" s="6"/>
      <c r="R2997" s="6"/>
      <c r="S2997" s="6"/>
      <c r="T2997" s="6"/>
      <c r="U2997" s="6" t="s">
        <v>13621</v>
      </c>
      <c r="V2997" s="6" t="s">
        <v>15564</v>
      </c>
      <c r="W2997" s="6" t="s">
        <v>14281</v>
      </c>
      <c r="X2997" s="6" t="s">
        <v>12299</v>
      </c>
      <c r="Y2997" s="6" t="s">
        <v>12299</v>
      </c>
    </row>
    <row r="2998" spans="1:25" x14ac:dyDescent="0.3">
      <c r="A2998" s="6">
        <v>4832</v>
      </c>
      <c r="B2998" s="6" t="s">
        <v>17484</v>
      </c>
      <c r="C2998" s="6" t="s">
        <v>17485</v>
      </c>
      <c r="D2998" s="6">
        <v>6</v>
      </c>
      <c r="E2998" s="6">
        <v>20</v>
      </c>
      <c r="F2998" s="6"/>
      <c r="G2998" s="6">
        <v>10</v>
      </c>
      <c r="H2998" s="6"/>
      <c r="I2998" s="6"/>
      <c r="J2998" s="6"/>
      <c r="K2998" s="6"/>
      <c r="L2998" s="6"/>
      <c r="M2998" s="6"/>
      <c r="N2998" s="6" t="e">
        <f>VLOOKUP(A2998,web_archive!D:AB,18,FALSE)</f>
        <v>#N/A</v>
      </c>
      <c r="O2998" s="6"/>
      <c r="P2998" s="6"/>
      <c r="Q2998" s="6"/>
      <c r="R2998" s="6"/>
      <c r="S2998" s="6"/>
      <c r="T2998" s="6"/>
      <c r="U2998" s="6" t="s">
        <v>13909</v>
      </c>
      <c r="V2998" s="6" t="s">
        <v>12600</v>
      </c>
      <c r="W2998" s="6" t="s">
        <v>12299</v>
      </c>
      <c r="X2998" s="6" t="s">
        <v>12299</v>
      </c>
      <c r="Y2998" s="6"/>
    </row>
    <row r="2999" spans="1:25" x14ac:dyDescent="0.3">
      <c r="A2999" s="6">
        <v>4833</v>
      </c>
      <c r="B2999" s="6" t="s">
        <v>17486</v>
      </c>
      <c r="C2999" s="6" t="s">
        <v>17487</v>
      </c>
      <c r="D2999" s="6">
        <v>6</v>
      </c>
      <c r="E2999" s="6">
        <v>20</v>
      </c>
      <c r="F2999" s="6"/>
      <c r="G2999" s="6">
        <v>10</v>
      </c>
      <c r="H2999" s="6"/>
      <c r="I2999" s="6"/>
      <c r="J2999" s="6"/>
      <c r="K2999" s="6"/>
      <c r="L2999" s="6"/>
      <c r="M2999" s="6"/>
      <c r="N2999" s="6" t="e">
        <f>VLOOKUP(A2999,web_archive!D:AB,18,FALSE)</f>
        <v>#N/A</v>
      </c>
      <c r="O2999" s="6"/>
      <c r="P2999" s="6"/>
      <c r="Q2999" s="6"/>
      <c r="R2999" s="6"/>
      <c r="S2999" s="6"/>
      <c r="T2999" s="6"/>
      <c r="U2999" s="6" t="s">
        <v>13909</v>
      </c>
      <c r="V2999" s="6" t="s">
        <v>12451</v>
      </c>
      <c r="W2999" s="6" t="s">
        <v>12299</v>
      </c>
      <c r="X2999" s="6" t="s">
        <v>12299</v>
      </c>
      <c r="Y2999" s="6"/>
    </row>
    <row r="3000" spans="1:25" x14ac:dyDescent="0.3">
      <c r="A3000" s="6">
        <v>4834</v>
      </c>
      <c r="B3000" s="6" t="s">
        <v>17488</v>
      </c>
      <c r="C3000" s="6" t="s">
        <v>17489</v>
      </c>
      <c r="D3000" s="6">
        <v>6</v>
      </c>
      <c r="E3000" s="6">
        <v>20</v>
      </c>
      <c r="F3000" s="6"/>
      <c r="G3000" s="6">
        <v>10</v>
      </c>
      <c r="H3000" s="6"/>
      <c r="I3000" s="6"/>
      <c r="J3000" s="6"/>
      <c r="K3000" s="6"/>
      <c r="L3000" s="6"/>
      <c r="M3000" s="6"/>
      <c r="N3000" s="6" t="e">
        <f>VLOOKUP(A3000,web_archive!D:AB,18,FALSE)</f>
        <v>#N/A</v>
      </c>
      <c r="O3000" s="6"/>
      <c r="P3000" s="6"/>
      <c r="Q3000" s="6"/>
      <c r="R3000" s="6"/>
      <c r="S3000" s="6"/>
      <c r="T3000" s="6"/>
      <c r="U3000" s="6" t="s">
        <v>13909</v>
      </c>
      <c r="V3000" s="6" t="s">
        <v>12454</v>
      </c>
      <c r="W3000" s="6" t="s">
        <v>12299</v>
      </c>
      <c r="X3000" s="6" t="s">
        <v>12299</v>
      </c>
      <c r="Y3000" s="6"/>
    </row>
    <row r="3001" spans="1:25" x14ac:dyDescent="0.3">
      <c r="A3001" s="6">
        <v>4835</v>
      </c>
      <c r="B3001" s="6" t="s">
        <v>17490</v>
      </c>
      <c r="C3001" s="6" t="s">
        <v>17491</v>
      </c>
      <c r="D3001" s="6">
        <v>6</v>
      </c>
      <c r="E3001" s="6">
        <v>20</v>
      </c>
      <c r="F3001" s="6"/>
      <c r="G3001" s="6">
        <v>10</v>
      </c>
      <c r="H3001" s="6"/>
      <c r="I3001" s="6"/>
      <c r="J3001" s="6"/>
      <c r="K3001" s="6"/>
      <c r="L3001" s="6"/>
      <c r="M3001" s="6"/>
      <c r="N3001" s="6" t="e">
        <f>VLOOKUP(A3001,web_archive!D:AB,18,FALSE)</f>
        <v>#N/A</v>
      </c>
      <c r="O3001" s="6"/>
      <c r="P3001" s="6"/>
      <c r="Q3001" s="6"/>
      <c r="R3001" s="6"/>
      <c r="S3001" s="6"/>
      <c r="T3001" s="6"/>
      <c r="U3001" s="6" t="s">
        <v>13909</v>
      </c>
      <c r="V3001" s="6" t="s">
        <v>12663</v>
      </c>
      <c r="W3001" s="6" t="s">
        <v>12299</v>
      </c>
      <c r="X3001" s="6" t="s">
        <v>12299</v>
      </c>
      <c r="Y3001" s="6"/>
    </row>
    <row r="3002" spans="1:25" x14ac:dyDescent="0.3">
      <c r="A3002" s="6">
        <v>4836</v>
      </c>
      <c r="B3002" s="6" t="s">
        <v>17492</v>
      </c>
      <c r="C3002" s="6" t="s">
        <v>17493</v>
      </c>
      <c r="D3002" s="6">
        <v>6</v>
      </c>
      <c r="E3002" s="6">
        <v>20</v>
      </c>
      <c r="F3002" s="6"/>
      <c r="G3002" s="6">
        <v>10</v>
      </c>
      <c r="H3002" s="6"/>
      <c r="I3002" s="6"/>
      <c r="J3002" s="6"/>
      <c r="K3002" s="6"/>
      <c r="L3002" s="6"/>
      <c r="M3002" s="6"/>
      <c r="N3002" s="6" t="e">
        <f>VLOOKUP(A3002,web_archive!D:AB,18,FALSE)</f>
        <v>#N/A</v>
      </c>
      <c r="O3002" s="6"/>
      <c r="P3002" s="6"/>
      <c r="Q3002" s="6"/>
      <c r="R3002" s="6"/>
      <c r="S3002" s="6"/>
      <c r="T3002" s="6"/>
      <c r="U3002" s="6" t="s">
        <v>13909</v>
      </c>
      <c r="V3002" s="6" t="s">
        <v>12489</v>
      </c>
      <c r="W3002" s="6" t="s">
        <v>12299</v>
      </c>
      <c r="X3002" s="6" t="s">
        <v>12299</v>
      </c>
      <c r="Y3002" s="6"/>
    </row>
    <row r="3003" spans="1:25" x14ac:dyDescent="0.3">
      <c r="A3003" s="6">
        <v>4837</v>
      </c>
      <c r="B3003" s="6" t="s">
        <v>17494</v>
      </c>
      <c r="C3003" s="6" t="s">
        <v>17495</v>
      </c>
      <c r="D3003" s="6">
        <v>6</v>
      </c>
      <c r="E3003" s="6">
        <v>20</v>
      </c>
      <c r="F3003" s="6"/>
      <c r="G3003" s="6">
        <v>10</v>
      </c>
      <c r="H3003" s="6"/>
      <c r="I3003" s="6"/>
      <c r="J3003" s="6"/>
      <c r="K3003" s="6"/>
      <c r="L3003" s="6"/>
      <c r="M3003" s="6"/>
      <c r="N3003" s="6" t="e">
        <f>VLOOKUP(A3003,web_archive!D:AB,18,FALSE)</f>
        <v>#N/A</v>
      </c>
      <c r="O3003" s="6"/>
      <c r="P3003" s="6"/>
      <c r="Q3003" s="6"/>
      <c r="R3003" s="6"/>
      <c r="S3003" s="6"/>
      <c r="T3003" s="6"/>
      <c r="U3003" s="6" t="s">
        <v>13909</v>
      </c>
      <c r="V3003" s="6" t="s">
        <v>14122</v>
      </c>
      <c r="W3003" s="6" t="s">
        <v>12299</v>
      </c>
      <c r="X3003" s="6" t="s">
        <v>12299</v>
      </c>
      <c r="Y3003" s="6"/>
    </row>
    <row r="3004" spans="1:25" x14ac:dyDescent="0.3">
      <c r="A3004" s="6">
        <v>4838</v>
      </c>
      <c r="B3004" s="6" t="s">
        <v>17496</v>
      </c>
      <c r="C3004" s="6" t="s">
        <v>17497</v>
      </c>
      <c r="D3004" s="6">
        <v>6</v>
      </c>
      <c r="E3004" s="6">
        <v>20</v>
      </c>
      <c r="F3004" s="6"/>
      <c r="G3004" s="6">
        <v>10</v>
      </c>
      <c r="H3004" s="6"/>
      <c r="I3004" s="6"/>
      <c r="J3004" s="6"/>
      <c r="K3004" s="6"/>
      <c r="L3004" s="6"/>
      <c r="M3004" s="6"/>
      <c r="N3004" s="6" t="e">
        <f>VLOOKUP(A3004,web_archive!D:AB,18,FALSE)</f>
        <v>#N/A</v>
      </c>
      <c r="O3004" s="6"/>
      <c r="P3004" s="6"/>
      <c r="Q3004" s="6"/>
      <c r="R3004" s="6"/>
      <c r="S3004" s="6"/>
      <c r="T3004" s="6"/>
      <c r="U3004" s="6" t="s">
        <v>13909</v>
      </c>
      <c r="V3004" s="6" t="s">
        <v>17498</v>
      </c>
      <c r="W3004" s="6" t="s">
        <v>12299</v>
      </c>
      <c r="X3004" s="6" t="s">
        <v>12299</v>
      </c>
      <c r="Y3004" s="6"/>
    </row>
    <row r="3005" spans="1:25" x14ac:dyDescent="0.3">
      <c r="A3005" s="6">
        <v>4839</v>
      </c>
      <c r="B3005" s="6" t="s">
        <v>17499</v>
      </c>
      <c r="C3005" s="6" t="s">
        <v>17500</v>
      </c>
      <c r="D3005" s="6">
        <v>6</v>
      </c>
      <c r="E3005" s="6">
        <v>20</v>
      </c>
      <c r="F3005" s="6"/>
      <c r="G3005" s="6">
        <v>10</v>
      </c>
      <c r="H3005" s="6"/>
      <c r="I3005" s="6"/>
      <c r="J3005" s="6"/>
      <c r="K3005" s="6"/>
      <c r="L3005" s="6"/>
      <c r="M3005" s="6"/>
      <c r="N3005" s="6" t="e">
        <f>VLOOKUP(A3005,web_archive!D:AB,18,FALSE)</f>
        <v>#N/A</v>
      </c>
      <c r="O3005" s="6"/>
      <c r="P3005" s="6"/>
      <c r="Q3005" s="6"/>
      <c r="R3005" s="6"/>
      <c r="S3005" s="6"/>
      <c r="T3005" s="6"/>
      <c r="U3005" s="6" t="s">
        <v>13909</v>
      </c>
      <c r="V3005" s="6" t="s">
        <v>13724</v>
      </c>
      <c r="W3005" s="6" t="s">
        <v>12299</v>
      </c>
      <c r="X3005" s="6" t="s">
        <v>12299</v>
      </c>
      <c r="Y3005" s="6"/>
    </row>
    <row r="3006" spans="1:25" x14ac:dyDescent="0.3">
      <c r="A3006" s="6">
        <v>4840</v>
      </c>
      <c r="B3006" s="6" t="s">
        <v>17501</v>
      </c>
      <c r="C3006" s="6" t="s">
        <v>17502</v>
      </c>
      <c r="D3006" s="6">
        <v>6</v>
      </c>
      <c r="E3006" s="6">
        <v>20</v>
      </c>
      <c r="F3006" s="6"/>
      <c r="G3006" s="6">
        <v>10</v>
      </c>
      <c r="H3006" s="6"/>
      <c r="I3006" s="6"/>
      <c r="J3006" s="6"/>
      <c r="K3006" s="6"/>
      <c r="L3006" s="6"/>
      <c r="M3006" s="6"/>
      <c r="N3006" s="6" t="e">
        <f>VLOOKUP(A3006,web_archive!D:AB,18,FALSE)</f>
        <v>#N/A</v>
      </c>
      <c r="O3006" s="6"/>
      <c r="P3006" s="6"/>
      <c r="Q3006" s="6"/>
      <c r="R3006" s="6"/>
      <c r="S3006" s="6"/>
      <c r="T3006" s="6"/>
      <c r="U3006" s="6" t="s">
        <v>13909</v>
      </c>
      <c r="V3006" s="6" t="s">
        <v>17503</v>
      </c>
      <c r="W3006" s="6" t="s">
        <v>12299</v>
      </c>
      <c r="X3006" s="6" t="s">
        <v>12299</v>
      </c>
      <c r="Y3006" s="6"/>
    </row>
    <row r="3007" spans="1:25" x14ac:dyDescent="0.3">
      <c r="A3007" s="6">
        <v>4841</v>
      </c>
      <c r="B3007" s="6" t="s">
        <v>17504</v>
      </c>
      <c r="C3007" s="6" t="s">
        <v>17505</v>
      </c>
      <c r="D3007" s="6">
        <v>6</v>
      </c>
      <c r="E3007" s="6">
        <v>20</v>
      </c>
      <c r="F3007" s="6"/>
      <c r="G3007" s="6">
        <v>10</v>
      </c>
      <c r="H3007" s="6"/>
      <c r="I3007" s="6"/>
      <c r="J3007" s="6"/>
      <c r="K3007" s="6"/>
      <c r="L3007" s="6"/>
      <c r="M3007" s="6"/>
      <c r="N3007" s="6" t="e">
        <f>VLOOKUP(A3007,web_archive!D:AB,18,FALSE)</f>
        <v>#N/A</v>
      </c>
      <c r="O3007" s="6"/>
      <c r="P3007" s="6"/>
      <c r="Q3007" s="6"/>
      <c r="R3007" s="6"/>
      <c r="S3007" s="6"/>
      <c r="T3007" s="6"/>
      <c r="U3007" s="6" t="s">
        <v>13909</v>
      </c>
      <c r="V3007" s="6" t="s">
        <v>17506</v>
      </c>
      <c r="W3007" s="6" t="s">
        <v>12368</v>
      </c>
      <c r="X3007" s="6" t="s">
        <v>12299</v>
      </c>
      <c r="Y3007" s="6" t="s">
        <v>12299</v>
      </c>
    </row>
    <row r="3008" spans="1:25" x14ac:dyDescent="0.3">
      <c r="A3008" s="6">
        <v>4842</v>
      </c>
      <c r="B3008" s="6" t="s">
        <v>17507</v>
      </c>
      <c r="C3008" s="6" t="s">
        <v>17508</v>
      </c>
      <c r="D3008" s="6">
        <v>6</v>
      </c>
      <c r="E3008" s="6">
        <v>20</v>
      </c>
      <c r="F3008" s="6"/>
      <c r="G3008" s="6">
        <v>10</v>
      </c>
      <c r="H3008" s="6"/>
      <c r="I3008" s="6"/>
      <c r="J3008" s="6"/>
      <c r="K3008" s="6"/>
      <c r="L3008" s="6"/>
      <c r="M3008" s="6"/>
      <c r="N3008" s="6" t="e">
        <f>VLOOKUP(A3008,web_archive!D:AB,18,FALSE)</f>
        <v>#N/A</v>
      </c>
      <c r="O3008" s="6"/>
      <c r="P3008" s="6"/>
      <c r="Q3008" s="6"/>
      <c r="R3008" s="6"/>
      <c r="S3008" s="6"/>
      <c r="T3008" s="6"/>
      <c r="U3008" s="6" t="s">
        <v>12752</v>
      </c>
      <c r="V3008" s="6" t="s">
        <v>12600</v>
      </c>
      <c r="W3008" s="6" t="s">
        <v>12299</v>
      </c>
      <c r="X3008" s="6" t="s">
        <v>12299</v>
      </c>
      <c r="Y3008" s="6"/>
    </row>
    <row r="3009" spans="1:29" x14ac:dyDescent="0.3">
      <c r="A3009" s="6">
        <v>4843</v>
      </c>
      <c r="B3009" s="6" t="s">
        <v>17509</v>
      </c>
      <c r="C3009" s="6" t="s">
        <v>17509</v>
      </c>
      <c r="D3009" s="6">
        <v>6</v>
      </c>
      <c r="E3009" s="6">
        <v>20</v>
      </c>
      <c r="F3009" s="6"/>
      <c r="G3009" s="6">
        <v>10</v>
      </c>
      <c r="H3009" s="6"/>
      <c r="I3009" s="6"/>
      <c r="J3009" s="6"/>
      <c r="K3009" s="6"/>
      <c r="L3009" s="6"/>
      <c r="M3009" s="6"/>
      <c r="N3009" s="6" t="e">
        <f>VLOOKUP(A3009,web_archive!D:AB,18,FALSE)</f>
        <v>#N/A</v>
      </c>
      <c r="O3009" s="6"/>
      <c r="P3009" s="6"/>
      <c r="Q3009" s="6"/>
      <c r="R3009" s="6"/>
      <c r="S3009" s="6"/>
      <c r="T3009" s="6"/>
      <c r="U3009" s="6" t="s">
        <v>12636</v>
      </c>
      <c r="V3009" s="6" t="s">
        <v>17510</v>
      </c>
      <c r="W3009" s="6" t="s">
        <v>12491</v>
      </c>
      <c r="X3009" s="6" t="s">
        <v>12299</v>
      </c>
      <c r="Y3009" s="6" t="s">
        <v>12299</v>
      </c>
      <c r="Z3009" s="6"/>
      <c r="AA3009" s="6"/>
      <c r="AB3009" s="6"/>
      <c r="AC3009" s="6"/>
    </row>
    <row r="3010" spans="1:29" x14ac:dyDescent="0.3">
      <c r="A3010" s="6">
        <v>4844</v>
      </c>
      <c r="B3010" s="6" t="s">
        <v>17511</v>
      </c>
      <c r="C3010" s="6" t="s">
        <v>17511</v>
      </c>
      <c r="D3010" s="6">
        <v>6</v>
      </c>
      <c r="E3010" s="6">
        <v>20</v>
      </c>
      <c r="F3010" s="6"/>
      <c r="G3010" s="6">
        <v>10</v>
      </c>
      <c r="H3010" s="6"/>
      <c r="I3010" s="6"/>
      <c r="J3010" s="6"/>
      <c r="K3010" s="6"/>
      <c r="L3010" s="6"/>
      <c r="M3010" s="6"/>
      <c r="N3010" s="6" t="e">
        <f>VLOOKUP(A3010,web_archive!D:AB,18,FALSE)</f>
        <v>#N/A</v>
      </c>
      <c r="O3010" s="6"/>
      <c r="P3010" s="6"/>
      <c r="Q3010" s="6"/>
      <c r="R3010" s="6"/>
      <c r="S3010" s="6"/>
      <c r="T3010" s="6"/>
      <c r="U3010" s="6" t="s">
        <v>12636</v>
      </c>
      <c r="V3010" s="6" t="s">
        <v>17433</v>
      </c>
      <c r="W3010" s="6" t="s">
        <v>12454</v>
      </c>
      <c r="X3010" s="6" t="s">
        <v>12299</v>
      </c>
      <c r="Y3010" s="6" t="s">
        <v>12299</v>
      </c>
      <c r="Z3010" s="6"/>
      <c r="AA3010" s="6"/>
      <c r="AB3010" s="6"/>
      <c r="AC3010" s="6"/>
    </row>
    <row r="3011" spans="1:29" x14ac:dyDescent="0.3">
      <c r="A3011" s="6">
        <v>4845</v>
      </c>
      <c r="B3011" s="6" t="s">
        <v>17512</v>
      </c>
      <c r="C3011" s="6" t="s">
        <v>17513</v>
      </c>
      <c r="D3011" s="6">
        <v>6</v>
      </c>
      <c r="E3011" s="6">
        <v>0</v>
      </c>
      <c r="F3011" s="6"/>
      <c r="G3011" s="6">
        <v>0</v>
      </c>
      <c r="H3011" s="6"/>
      <c r="I3011" s="6"/>
      <c r="J3011" s="6"/>
      <c r="K3011" s="6"/>
      <c r="L3011" s="6"/>
      <c r="M3011" s="6"/>
      <c r="N3011" s="6" t="e">
        <f>VLOOKUP(A3011,web_archive!D:AB,18,FALSE)</f>
        <v>#N/A</v>
      </c>
      <c r="O3011" s="6"/>
      <c r="P3011" s="6"/>
      <c r="Q3011" s="6"/>
      <c r="R3011" s="6"/>
      <c r="S3011" s="6"/>
      <c r="T3011" s="6"/>
      <c r="U3011" s="6" t="s">
        <v>12299</v>
      </c>
      <c r="V3011" s="6" t="s">
        <v>12299</v>
      </c>
      <c r="W3011" s="6" t="s">
        <v>12299</v>
      </c>
      <c r="X3011" s="6"/>
      <c r="Y3011" s="6"/>
      <c r="Z3011" s="6"/>
      <c r="AA3011" s="6"/>
      <c r="AB3011" s="6"/>
      <c r="AC3011" s="6"/>
    </row>
    <row r="3012" spans="1:29" x14ac:dyDescent="0.3">
      <c r="A3012" s="6">
        <v>4846</v>
      </c>
      <c r="B3012" s="6" t="s">
        <v>17514</v>
      </c>
      <c r="C3012" s="6" t="s">
        <v>17515</v>
      </c>
      <c r="D3012" s="6">
        <v>6</v>
      </c>
      <c r="E3012" s="6">
        <v>20</v>
      </c>
      <c r="F3012" s="6"/>
      <c r="G3012" s="6">
        <v>10</v>
      </c>
      <c r="H3012" s="6"/>
      <c r="I3012" s="6"/>
      <c r="J3012" s="6"/>
      <c r="K3012" s="6"/>
      <c r="L3012" s="6"/>
      <c r="M3012" s="6"/>
      <c r="N3012" s="6" t="e">
        <f>VLOOKUP(A3012,web_archive!D:AB,18,FALSE)</f>
        <v>#N/A</v>
      </c>
      <c r="O3012" s="6"/>
      <c r="P3012" s="6"/>
      <c r="Q3012" s="6"/>
      <c r="R3012" s="6"/>
      <c r="S3012" s="6"/>
      <c r="T3012" s="6"/>
      <c r="U3012" s="6" t="s">
        <v>13138</v>
      </c>
      <c r="V3012" s="6" t="s">
        <v>13064</v>
      </c>
      <c r="W3012" s="6" t="s">
        <v>12489</v>
      </c>
      <c r="X3012" s="6" t="s">
        <v>12299</v>
      </c>
      <c r="Y3012" s="6" t="s">
        <v>12299</v>
      </c>
      <c r="Z3012" s="6"/>
      <c r="AA3012" s="6"/>
      <c r="AB3012" s="6"/>
      <c r="AC3012" s="6"/>
    </row>
    <row r="3013" spans="1:29" x14ac:dyDescent="0.3">
      <c r="A3013" s="6">
        <v>4847</v>
      </c>
      <c r="B3013" s="6" t="s">
        <v>17516</v>
      </c>
      <c r="C3013" s="6" t="s">
        <v>17517</v>
      </c>
      <c r="D3013" s="6">
        <v>6</v>
      </c>
      <c r="E3013" s="6">
        <v>20</v>
      </c>
      <c r="F3013" s="6"/>
      <c r="G3013" s="6">
        <v>10</v>
      </c>
      <c r="H3013" s="6"/>
      <c r="I3013" s="6"/>
      <c r="J3013" s="6"/>
      <c r="K3013" s="6"/>
      <c r="L3013" s="6"/>
      <c r="M3013" s="6"/>
      <c r="N3013" s="6" t="e">
        <f>VLOOKUP(A3013,web_archive!D:AB,18,FALSE)</f>
        <v>#N/A</v>
      </c>
      <c r="O3013" s="6"/>
      <c r="P3013" s="6"/>
      <c r="Q3013" s="6"/>
      <c r="R3013" s="6"/>
      <c r="S3013" s="6"/>
      <c r="T3013" s="6"/>
      <c r="U3013" s="6" t="s">
        <v>13138</v>
      </c>
      <c r="V3013" s="6" t="s">
        <v>13064</v>
      </c>
      <c r="W3013" s="6" t="s">
        <v>12489</v>
      </c>
      <c r="X3013" s="6" t="s">
        <v>12299</v>
      </c>
      <c r="Y3013" s="6" t="s">
        <v>12299</v>
      </c>
      <c r="Z3013" s="6"/>
      <c r="AA3013" s="6"/>
      <c r="AB3013" s="6"/>
      <c r="AC3013" s="6"/>
    </row>
    <row r="3014" spans="1:29" x14ac:dyDescent="0.3">
      <c r="A3014" s="6">
        <v>4848</v>
      </c>
      <c r="B3014" s="6" t="s">
        <v>17518</v>
      </c>
      <c r="C3014" s="6" t="s">
        <v>17519</v>
      </c>
      <c r="D3014" s="6">
        <v>6</v>
      </c>
      <c r="E3014" s="6">
        <v>20</v>
      </c>
      <c r="F3014" s="6"/>
      <c r="G3014" s="6">
        <v>10</v>
      </c>
      <c r="H3014" s="6"/>
      <c r="I3014" s="6"/>
      <c r="J3014" s="6"/>
      <c r="K3014" s="6"/>
      <c r="L3014" s="6"/>
      <c r="M3014" s="6"/>
      <c r="N3014" s="6" t="e">
        <f>VLOOKUP(A3014,web_archive!D:AB,18,FALSE)</f>
        <v>#N/A</v>
      </c>
      <c r="O3014" s="6"/>
      <c r="P3014" s="6"/>
      <c r="Q3014" s="6"/>
      <c r="R3014" s="6"/>
      <c r="S3014" s="6"/>
      <c r="T3014" s="6"/>
      <c r="U3014" s="6" t="s">
        <v>14036</v>
      </c>
      <c r="V3014" s="6" t="s">
        <v>13179</v>
      </c>
      <c r="W3014" s="6" t="s">
        <v>12491</v>
      </c>
      <c r="X3014" s="6" t="s">
        <v>12299</v>
      </c>
      <c r="Y3014" s="6" t="s">
        <v>12299</v>
      </c>
      <c r="Z3014" s="6"/>
      <c r="AA3014" s="6"/>
      <c r="AB3014" s="6"/>
      <c r="AC3014" s="6"/>
    </row>
    <row r="3015" spans="1:29" x14ac:dyDescent="0.3">
      <c r="A3015" s="6">
        <v>4849</v>
      </c>
      <c r="B3015" s="6" t="s">
        <v>17520</v>
      </c>
      <c r="C3015" s="6" t="s">
        <v>17521</v>
      </c>
      <c r="D3015" s="6">
        <v>6</v>
      </c>
      <c r="E3015" s="6">
        <v>20</v>
      </c>
      <c r="F3015" s="6"/>
      <c r="G3015" s="6">
        <v>10</v>
      </c>
      <c r="H3015" s="6"/>
      <c r="I3015" s="6"/>
      <c r="J3015" s="6"/>
      <c r="K3015" s="6"/>
      <c r="L3015" s="6"/>
      <c r="M3015" s="6"/>
      <c r="N3015" s="6" t="e">
        <f>VLOOKUP(A3015,web_archive!D:AB,18,FALSE)</f>
        <v>#N/A</v>
      </c>
      <c r="O3015" s="6"/>
      <c r="P3015" s="6"/>
      <c r="Q3015" s="6"/>
      <c r="R3015" s="6"/>
      <c r="S3015" s="6"/>
      <c r="T3015" s="6"/>
      <c r="U3015" s="6" t="s">
        <v>12978</v>
      </c>
      <c r="V3015" s="6" t="s">
        <v>12549</v>
      </c>
      <c r="W3015" s="6" t="s">
        <v>12814</v>
      </c>
      <c r="X3015" s="6" t="s">
        <v>12551</v>
      </c>
      <c r="Y3015" s="6" t="s">
        <v>12491</v>
      </c>
      <c r="Z3015" s="6" t="s">
        <v>12299</v>
      </c>
      <c r="AA3015" s="6" t="s">
        <v>12299</v>
      </c>
      <c r="AB3015" s="6"/>
      <c r="AC3015" s="6"/>
    </row>
    <row r="3016" spans="1:29" x14ac:dyDescent="0.3">
      <c r="A3016" s="6">
        <v>4850</v>
      </c>
      <c r="B3016" s="6" t="s">
        <v>17522</v>
      </c>
      <c r="C3016" s="6" t="s">
        <v>17523</v>
      </c>
      <c r="D3016" s="6">
        <v>6</v>
      </c>
      <c r="E3016" s="6">
        <v>20</v>
      </c>
      <c r="F3016" s="6"/>
      <c r="G3016" s="6">
        <v>10</v>
      </c>
      <c r="H3016" s="6"/>
      <c r="I3016" s="6"/>
      <c r="J3016" s="6"/>
      <c r="K3016" s="6"/>
      <c r="L3016" s="6"/>
      <c r="M3016" s="6"/>
      <c r="N3016" s="6" t="e">
        <f>VLOOKUP(A3016,web_archive!D:AB,18,FALSE)</f>
        <v>#N/A</v>
      </c>
      <c r="O3016" s="6"/>
      <c r="P3016" s="6"/>
      <c r="Q3016" s="6"/>
      <c r="R3016" s="6"/>
      <c r="S3016" s="6"/>
      <c r="T3016" s="6"/>
      <c r="U3016" s="6" t="s">
        <v>13447</v>
      </c>
      <c r="V3016" s="6" t="s">
        <v>17524</v>
      </c>
      <c r="W3016" s="6" t="s">
        <v>12491</v>
      </c>
      <c r="X3016" s="6" t="s">
        <v>12299</v>
      </c>
      <c r="Y3016" s="6" t="s">
        <v>12299</v>
      </c>
      <c r="Z3016" s="6"/>
      <c r="AA3016" s="6"/>
      <c r="AB3016" s="6"/>
      <c r="AC3016" s="6"/>
    </row>
    <row r="3017" spans="1:29" x14ac:dyDescent="0.3">
      <c r="A3017" s="6">
        <v>4851</v>
      </c>
      <c r="B3017" s="6" t="s">
        <v>17525</v>
      </c>
      <c r="C3017" s="6" t="s">
        <v>17526</v>
      </c>
      <c r="D3017" s="6">
        <v>6</v>
      </c>
      <c r="E3017" s="6">
        <v>20</v>
      </c>
      <c r="F3017" s="6"/>
      <c r="G3017" s="6">
        <v>10</v>
      </c>
      <c r="H3017" s="6"/>
      <c r="I3017" s="6"/>
      <c r="J3017" s="6"/>
      <c r="K3017" s="6"/>
      <c r="L3017" s="6"/>
      <c r="M3017" s="6"/>
      <c r="N3017" s="6" t="e">
        <f>VLOOKUP(A3017,web_archive!D:AB,18,FALSE)</f>
        <v>#N/A</v>
      </c>
      <c r="O3017" s="6"/>
      <c r="P3017" s="6"/>
      <c r="Q3017" s="6"/>
      <c r="R3017" s="6"/>
      <c r="S3017" s="6"/>
      <c r="T3017" s="6"/>
      <c r="U3017" s="6" t="s">
        <v>13447</v>
      </c>
      <c r="V3017" s="6" t="s">
        <v>17527</v>
      </c>
      <c r="W3017" s="6" t="s">
        <v>12489</v>
      </c>
      <c r="X3017" s="6" t="s">
        <v>12299</v>
      </c>
      <c r="Y3017" s="6" t="s">
        <v>12299</v>
      </c>
      <c r="Z3017" s="6"/>
      <c r="AA3017" s="6"/>
      <c r="AB3017" s="6"/>
      <c r="AC3017" s="6"/>
    </row>
    <row r="3018" spans="1:29" x14ac:dyDescent="0.3">
      <c r="A3018" s="6">
        <v>4852</v>
      </c>
      <c r="B3018" s="6" t="s">
        <v>17528</v>
      </c>
      <c r="C3018" s="6" t="s">
        <v>17529</v>
      </c>
      <c r="D3018" s="6">
        <v>6</v>
      </c>
      <c r="E3018" s="6">
        <v>20</v>
      </c>
      <c r="F3018" s="6"/>
      <c r="G3018" s="6">
        <v>10</v>
      </c>
      <c r="H3018" s="6"/>
      <c r="I3018" s="6"/>
      <c r="J3018" s="6"/>
      <c r="K3018" s="6"/>
      <c r="L3018" s="6"/>
      <c r="M3018" s="6"/>
      <c r="N3018" s="6" t="e">
        <f>VLOOKUP(A3018,web_archive!D:AB,18,FALSE)</f>
        <v>#N/A</v>
      </c>
      <c r="O3018" s="6"/>
      <c r="P3018" s="6"/>
      <c r="Q3018" s="6"/>
      <c r="R3018" s="6"/>
      <c r="S3018" s="6"/>
      <c r="T3018" s="6"/>
      <c r="U3018" s="6" t="s">
        <v>13447</v>
      </c>
      <c r="V3018" s="6" t="s">
        <v>14172</v>
      </c>
      <c r="W3018" s="6" t="s">
        <v>12649</v>
      </c>
      <c r="X3018" s="6" t="s">
        <v>12299</v>
      </c>
      <c r="Y3018" s="6" t="s">
        <v>12299</v>
      </c>
      <c r="Z3018" s="6"/>
      <c r="AA3018" s="6"/>
      <c r="AB3018" s="6"/>
      <c r="AC3018" s="6"/>
    </row>
    <row r="3019" spans="1:29" x14ac:dyDescent="0.3">
      <c r="A3019" s="6">
        <v>4853</v>
      </c>
      <c r="B3019" s="6" t="s">
        <v>17530</v>
      </c>
      <c r="C3019" s="6" t="s">
        <v>17531</v>
      </c>
      <c r="D3019" s="6">
        <v>6</v>
      </c>
      <c r="E3019" s="6">
        <v>20</v>
      </c>
      <c r="F3019" s="6"/>
      <c r="G3019" s="6">
        <v>10</v>
      </c>
      <c r="H3019" s="6"/>
      <c r="I3019" s="6"/>
      <c r="J3019" s="6"/>
      <c r="K3019" s="6"/>
      <c r="L3019" s="6"/>
      <c r="M3019" s="6"/>
      <c r="N3019" s="6" t="e">
        <f>VLOOKUP(A3019,web_archive!D:AB,18,FALSE)</f>
        <v>#N/A</v>
      </c>
      <c r="O3019" s="6"/>
      <c r="P3019" s="6"/>
      <c r="Q3019" s="6"/>
      <c r="R3019" s="6"/>
      <c r="S3019" s="6"/>
      <c r="T3019" s="6"/>
      <c r="U3019" s="6" t="s">
        <v>12691</v>
      </c>
      <c r="V3019" s="6" t="s">
        <v>17532</v>
      </c>
      <c r="W3019" s="6" t="s">
        <v>17533</v>
      </c>
      <c r="X3019" s="6" t="s">
        <v>12675</v>
      </c>
      <c r="Y3019" s="6" t="s">
        <v>17534</v>
      </c>
      <c r="Z3019" s="6" t="s">
        <v>17333</v>
      </c>
      <c r="AA3019" s="6" t="s">
        <v>17535</v>
      </c>
      <c r="AB3019" s="6" t="s">
        <v>12299</v>
      </c>
      <c r="AC3019" s="6" t="s">
        <v>12299</v>
      </c>
    </row>
    <row r="3020" spans="1:29" x14ac:dyDescent="0.3">
      <c r="A3020" s="6">
        <v>4854</v>
      </c>
      <c r="B3020" s="6" t="s">
        <v>17536</v>
      </c>
      <c r="C3020" s="6" t="s">
        <v>17537</v>
      </c>
      <c r="D3020" s="6">
        <v>6</v>
      </c>
      <c r="E3020" s="6">
        <v>20</v>
      </c>
      <c r="F3020" s="6"/>
      <c r="G3020" s="6">
        <v>10</v>
      </c>
      <c r="H3020" s="6"/>
      <c r="I3020" s="6"/>
      <c r="J3020" s="6"/>
      <c r="K3020" s="6"/>
      <c r="L3020" s="6"/>
      <c r="M3020" s="6"/>
      <c r="N3020" s="6" t="e">
        <f>VLOOKUP(A3020,web_archive!D:AB,18,FALSE)</f>
        <v>#N/A</v>
      </c>
      <c r="O3020" s="6"/>
      <c r="P3020" s="6"/>
      <c r="Q3020" s="6"/>
      <c r="R3020" s="6"/>
      <c r="S3020" s="6"/>
      <c r="T3020" s="6"/>
      <c r="U3020" s="6" t="s">
        <v>13315</v>
      </c>
      <c r="V3020" s="6" t="s">
        <v>17538</v>
      </c>
      <c r="W3020" s="6" t="s">
        <v>17533</v>
      </c>
      <c r="X3020" s="6" t="s">
        <v>12675</v>
      </c>
      <c r="Y3020" s="6" t="s">
        <v>17534</v>
      </c>
      <c r="Z3020" s="6" t="s">
        <v>17333</v>
      </c>
      <c r="AA3020" s="6" t="s">
        <v>17535</v>
      </c>
      <c r="AB3020" s="6" t="s">
        <v>12299</v>
      </c>
      <c r="AC3020" s="6" t="s">
        <v>12299</v>
      </c>
    </row>
    <row r="3021" spans="1:29" x14ac:dyDescent="0.3">
      <c r="A3021" s="6">
        <v>4855</v>
      </c>
      <c r="B3021" s="6" t="s">
        <v>17539</v>
      </c>
      <c r="C3021" s="6" t="s">
        <v>17540</v>
      </c>
      <c r="D3021" s="6">
        <v>6</v>
      </c>
      <c r="E3021" s="6">
        <v>20</v>
      </c>
      <c r="F3021" s="6"/>
      <c r="G3021" s="6">
        <v>10</v>
      </c>
      <c r="H3021" s="6"/>
      <c r="I3021" s="6"/>
      <c r="J3021" s="6"/>
      <c r="K3021" s="6"/>
      <c r="L3021" s="6"/>
      <c r="M3021" s="6"/>
      <c r="N3021" s="6" t="e">
        <f>VLOOKUP(A3021,web_archive!D:AB,18,FALSE)</f>
        <v>#N/A</v>
      </c>
      <c r="O3021" s="6"/>
      <c r="P3021" s="6"/>
      <c r="Q3021" s="6"/>
      <c r="R3021" s="6"/>
      <c r="S3021" s="6"/>
      <c r="T3021" s="6"/>
      <c r="U3021" s="6" t="s">
        <v>12660</v>
      </c>
      <c r="V3021" s="6" t="s">
        <v>17541</v>
      </c>
      <c r="W3021" s="6" t="s">
        <v>17542</v>
      </c>
      <c r="X3021" s="6" t="s">
        <v>17534</v>
      </c>
      <c r="Y3021" s="6" t="s">
        <v>17333</v>
      </c>
      <c r="Z3021" s="6" t="s">
        <v>17535</v>
      </c>
      <c r="AA3021" s="6" t="s">
        <v>12299</v>
      </c>
      <c r="AB3021" s="6" t="s">
        <v>12299</v>
      </c>
      <c r="AC3021" s="6"/>
    </row>
    <row r="3022" spans="1:29" x14ac:dyDescent="0.3">
      <c r="A3022" s="6">
        <v>4856</v>
      </c>
      <c r="B3022" s="6" t="s">
        <v>17543</v>
      </c>
      <c r="C3022" s="6" t="s">
        <v>17544</v>
      </c>
      <c r="D3022" s="6">
        <v>6</v>
      </c>
      <c r="E3022" s="6">
        <v>20</v>
      </c>
      <c r="F3022" s="6"/>
      <c r="G3022" s="6">
        <v>10</v>
      </c>
      <c r="H3022" s="6"/>
      <c r="I3022" s="6"/>
      <c r="J3022" s="6"/>
      <c r="K3022" s="6"/>
      <c r="L3022" s="6"/>
      <c r="M3022" s="6"/>
      <c r="N3022" s="6" t="e">
        <f>VLOOKUP(A3022,web_archive!D:AB,18,FALSE)</f>
        <v>#N/A</v>
      </c>
      <c r="O3022" s="6"/>
      <c r="P3022" s="6"/>
      <c r="Q3022" s="6"/>
      <c r="R3022" s="6"/>
      <c r="S3022" s="6"/>
      <c r="T3022" s="6"/>
      <c r="U3022" s="6" t="s">
        <v>12542</v>
      </c>
      <c r="V3022" s="6" t="s">
        <v>17545</v>
      </c>
      <c r="W3022" s="6" t="s">
        <v>17546</v>
      </c>
      <c r="X3022" s="6" t="s">
        <v>17534</v>
      </c>
      <c r="Y3022" s="6" t="s">
        <v>17333</v>
      </c>
      <c r="Z3022" s="6" t="s">
        <v>17535</v>
      </c>
      <c r="AA3022" s="6" t="s">
        <v>12299</v>
      </c>
      <c r="AB3022" s="6" t="s">
        <v>12299</v>
      </c>
      <c r="AC3022" s="6"/>
    </row>
    <row r="3023" spans="1:29" x14ac:dyDescent="0.3">
      <c r="A3023" s="6">
        <v>4857</v>
      </c>
      <c r="B3023" s="6" t="s">
        <v>17547</v>
      </c>
      <c r="C3023" s="6" t="s">
        <v>17548</v>
      </c>
      <c r="D3023" s="6">
        <v>6</v>
      </c>
      <c r="E3023" s="6">
        <v>20</v>
      </c>
      <c r="F3023" s="6"/>
      <c r="G3023" s="6">
        <v>10</v>
      </c>
      <c r="H3023" s="6"/>
      <c r="I3023" s="6"/>
      <c r="J3023" s="6"/>
      <c r="K3023" s="6"/>
      <c r="L3023" s="6"/>
      <c r="M3023" s="6"/>
      <c r="N3023" s="6" t="e">
        <f>VLOOKUP(A3023,web_archive!D:AB,18,FALSE)</f>
        <v>#N/A</v>
      </c>
      <c r="O3023" s="6"/>
      <c r="P3023" s="6"/>
      <c r="Q3023" s="6"/>
      <c r="R3023" s="6"/>
      <c r="S3023" s="6"/>
      <c r="T3023" s="6"/>
      <c r="U3023" s="6" t="s">
        <v>12858</v>
      </c>
      <c r="V3023" s="6" t="s">
        <v>17549</v>
      </c>
      <c r="W3023" s="6" t="s">
        <v>17546</v>
      </c>
      <c r="X3023" s="6" t="s">
        <v>17534</v>
      </c>
      <c r="Y3023" s="6" t="s">
        <v>17333</v>
      </c>
      <c r="Z3023" s="6" t="s">
        <v>17535</v>
      </c>
      <c r="AA3023" s="6" t="s">
        <v>12299</v>
      </c>
      <c r="AB3023" s="6" t="s">
        <v>12299</v>
      </c>
      <c r="AC3023" s="6"/>
    </row>
    <row r="3024" spans="1:29" x14ac:dyDescent="0.3">
      <c r="A3024" s="6">
        <v>4858</v>
      </c>
      <c r="B3024" s="6" t="s">
        <v>17550</v>
      </c>
      <c r="C3024" s="6" t="s">
        <v>17551</v>
      </c>
      <c r="D3024" s="6">
        <v>6</v>
      </c>
      <c r="E3024" s="6">
        <v>20</v>
      </c>
      <c r="F3024" s="6"/>
      <c r="G3024" s="6">
        <v>10</v>
      </c>
      <c r="H3024" s="6"/>
      <c r="I3024" s="6"/>
      <c r="J3024" s="6"/>
      <c r="K3024" s="6"/>
      <c r="L3024" s="6"/>
      <c r="M3024" s="6"/>
      <c r="N3024" s="6" t="e">
        <f>VLOOKUP(A3024,web_archive!D:AB,18,FALSE)</f>
        <v>#N/A</v>
      </c>
      <c r="O3024" s="6"/>
      <c r="P3024" s="6"/>
      <c r="Q3024" s="6"/>
      <c r="R3024" s="6"/>
      <c r="S3024" s="6"/>
      <c r="T3024" s="6"/>
      <c r="U3024" s="6" t="s">
        <v>12787</v>
      </c>
      <c r="V3024" s="6" t="s">
        <v>17552</v>
      </c>
      <c r="W3024" s="6" t="s">
        <v>17553</v>
      </c>
      <c r="X3024" s="6" t="s">
        <v>17534</v>
      </c>
      <c r="Y3024" s="6" t="s">
        <v>17333</v>
      </c>
      <c r="Z3024" s="6" t="s">
        <v>17535</v>
      </c>
      <c r="AA3024" s="6" t="s">
        <v>12299</v>
      </c>
      <c r="AB3024" s="6" t="s">
        <v>12299</v>
      </c>
      <c r="AC3024" s="6"/>
    </row>
    <row r="3025" spans="1:30" x14ac:dyDescent="0.3">
      <c r="A3025" s="6">
        <v>4859</v>
      </c>
      <c r="B3025" s="6" t="s">
        <v>17554</v>
      </c>
      <c r="C3025" s="6" t="s">
        <v>17554</v>
      </c>
      <c r="D3025" s="6">
        <v>6</v>
      </c>
      <c r="E3025" s="6">
        <v>20</v>
      </c>
      <c r="F3025" s="6"/>
      <c r="G3025" s="6">
        <v>10</v>
      </c>
      <c r="H3025" s="6"/>
      <c r="I3025" s="6"/>
      <c r="J3025" s="6"/>
      <c r="K3025" s="6"/>
      <c r="L3025" s="6"/>
      <c r="M3025" s="6"/>
      <c r="N3025" s="6" t="e">
        <f>VLOOKUP(A3025,web_archive!D:AB,18,FALSE)</f>
        <v>#N/A</v>
      </c>
      <c r="O3025" s="6"/>
      <c r="P3025" s="6"/>
      <c r="Q3025" s="6"/>
      <c r="R3025" s="6"/>
      <c r="S3025" s="6"/>
      <c r="T3025" s="6"/>
      <c r="U3025" s="6" t="s">
        <v>12640</v>
      </c>
      <c r="V3025" s="6" t="s">
        <v>12368</v>
      </c>
      <c r="W3025" s="6" t="s">
        <v>12299</v>
      </c>
      <c r="X3025" s="6" t="s">
        <v>12299</v>
      </c>
      <c r="Y3025" s="6"/>
      <c r="Z3025" s="6"/>
      <c r="AA3025" s="6"/>
      <c r="AB3025" s="6"/>
      <c r="AC3025" s="6"/>
      <c r="AD3025" s="6"/>
    </row>
    <row r="3026" spans="1:30" x14ac:dyDescent="0.3">
      <c r="A3026" s="6">
        <v>4860</v>
      </c>
      <c r="B3026" s="6" t="s">
        <v>17555</v>
      </c>
      <c r="C3026" s="6" t="s">
        <v>17555</v>
      </c>
      <c r="D3026" s="6">
        <v>6</v>
      </c>
      <c r="E3026" s="6">
        <v>20</v>
      </c>
      <c r="F3026" s="6"/>
      <c r="G3026" s="6">
        <v>10</v>
      </c>
      <c r="H3026" s="6"/>
      <c r="I3026" s="6"/>
      <c r="J3026" s="6"/>
      <c r="K3026" s="6"/>
      <c r="L3026" s="6"/>
      <c r="M3026" s="6"/>
      <c r="N3026" s="6" t="e">
        <f>VLOOKUP(A3026,web_archive!D:AB,18,FALSE)</f>
        <v>#N/A</v>
      </c>
      <c r="O3026" s="6"/>
      <c r="P3026" s="6"/>
      <c r="Q3026" s="6"/>
      <c r="R3026" s="6"/>
      <c r="S3026" s="6"/>
      <c r="T3026" s="6"/>
      <c r="U3026" s="6" t="s">
        <v>12640</v>
      </c>
      <c r="V3026" s="6" t="s">
        <v>12404</v>
      </c>
      <c r="W3026" s="6" t="s">
        <v>12299</v>
      </c>
      <c r="X3026" s="6" t="s">
        <v>12299</v>
      </c>
      <c r="Y3026" s="6"/>
      <c r="Z3026" s="6"/>
      <c r="AA3026" s="6"/>
      <c r="AB3026" s="6"/>
      <c r="AC3026" s="6"/>
      <c r="AD3026" s="6"/>
    </row>
    <row r="3027" spans="1:30" x14ac:dyDescent="0.3">
      <c r="A3027" s="6">
        <v>4861</v>
      </c>
      <c r="B3027" s="6" t="s">
        <v>17556</v>
      </c>
      <c r="C3027" s="6" t="s">
        <v>17557</v>
      </c>
      <c r="D3027" s="6">
        <v>6</v>
      </c>
      <c r="E3027" s="6">
        <v>20</v>
      </c>
      <c r="F3027" s="6"/>
      <c r="G3027" s="6">
        <v>10</v>
      </c>
      <c r="H3027" s="6"/>
      <c r="I3027" s="6"/>
      <c r="J3027" s="6"/>
      <c r="K3027" s="6"/>
      <c r="L3027" s="6"/>
      <c r="M3027" s="6"/>
      <c r="N3027" s="6" t="e">
        <f>VLOOKUP(A3027,web_archive!D:AB,18,FALSE)</f>
        <v>#N/A</v>
      </c>
      <c r="O3027" s="6"/>
      <c r="P3027" s="6"/>
      <c r="Q3027" s="6"/>
      <c r="R3027" s="6"/>
      <c r="S3027" s="6"/>
      <c r="T3027" s="6"/>
      <c r="U3027" s="6" t="s">
        <v>12807</v>
      </c>
      <c r="V3027" s="6" t="s">
        <v>12368</v>
      </c>
      <c r="W3027" s="6" t="s">
        <v>12299</v>
      </c>
      <c r="X3027" s="6" t="s">
        <v>12299</v>
      </c>
      <c r="Y3027" s="6"/>
      <c r="Z3027" s="6"/>
      <c r="AA3027" s="6"/>
      <c r="AB3027" s="6"/>
      <c r="AC3027" s="6"/>
      <c r="AD3027" s="6"/>
    </row>
    <row r="3028" spans="1:30" x14ac:dyDescent="0.3">
      <c r="A3028" s="6">
        <v>4862</v>
      </c>
      <c r="B3028" s="6" t="s">
        <v>17558</v>
      </c>
      <c r="C3028" s="6" t="s">
        <v>17559</v>
      </c>
      <c r="D3028" s="6">
        <v>6</v>
      </c>
      <c r="E3028" s="6">
        <v>20</v>
      </c>
      <c r="F3028" s="6"/>
      <c r="G3028" s="6">
        <v>10</v>
      </c>
      <c r="H3028" s="6"/>
      <c r="I3028" s="6"/>
      <c r="J3028" s="6"/>
      <c r="K3028" s="6"/>
      <c r="L3028" s="6"/>
      <c r="M3028" s="6"/>
      <c r="N3028" s="6" t="e">
        <f>VLOOKUP(A3028,web_archive!D:AB,18,FALSE)</f>
        <v>#N/A</v>
      </c>
      <c r="O3028" s="6"/>
      <c r="P3028" s="6"/>
      <c r="Q3028" s="6"/>
      <c r="R3028" s="6"/>
      <c r="S3028" s="6"/>
      <c r="T3028" s="6"/>
      <c r="U3028" s="6" t="s">
        <v>12807</v>
      </c>
      <c r="V3028" s="6" t="s">
        <v>12600</v>
      </c>
      <c r="W3028" s="6" t="s">
        <v>12299</v>
      </c>
      <c r="X3028" s="6" t="s">
        <v>12299</v>
      </c>
      <c r="Y3028" s="6"/>
      <c r="Z3028" s="6"/>
      <c r="AA3028" s="6"/>
      <c r="AB3028" s="6"/>
      <c r="AC3028" s="6"/>
      <c r="AD3028" s="6"/>
    </row>
    <row r="3029" spans="1:30" x14ac:dyDescent="0.3">
      <c r="A3029" s="6">
        <v>4863</v>
      </c>
      <c r="B3029" s="6" t="s">
        <v>17560</v>
      </c>
      <c r="C3029" s="6" t="s">
        <v>17561</v>
      </c>
      <c r="D3029" s="6">
        <v>6</v>
      </c>
      <c r="E3029" s="6">
        <v>10</v>
      </c>
      <c r="F3029" s="6"/>
      <c r="G3029" s="6"/>
      <c r="H3029" s="6"/>
      <c r="I3029" s="6"/>
      <c r="J3029" s="6"/>
      <c r="K3029" s="6"/>
      <c r="L3029" s="6"/>
      <c r="M3029" s="6"/>
      <c r="N3029" s="6" t="e">
        <f>VLOOKUP(A3029,web_archive!D:AB,18,FALSE)</f>
        <v>#N/A</v>
      </c>
      <c r="O3029" s="6"/>
      <c r="P3029" s="6"/>
      <c r="Q3029" s="6"/>
      <c r="R3029" s="6"/>
      <c r="S3029" s="6"/>
      <c r="T3029" s="6"/>
      <c r="U3029" s="6" t="s">
        <v>15355</v>
      </c>
      <c r="V3029" s="6" t="s">
        <v>17562</v>
      </c>
      <c r="W3029" s="6" t="s">
        <v>12368</v>
      </c>
      <c r="X3029" s="6" t="s">
        <v>12299</v>
      </c>
      <c r="Y3029" s="6" t="s">
        <v>12299</v>
      </c>
      <c r="Z3029" s="6"/>
      <c r="AA3029" s="6"/>
      <c r="AB3029" s="6"/>
      <c r="AC3029" s="6"/>
      <c r="AD3029" s="6"/>
    </row>
    <row r="3030" spans="1:30" x14ac:dyDescent="0.3">
      <c r="A3030" s="6">
        <v>4864</v>
      </c>
      <c r="B3030" s="6" t="s">
        <v>17563</v>
      </c>
      <c r="C3030" s="6" t="s">
        <v>17564</v>
      </c>
      <c r="D3030" s="6">
        <v>6</v>
      </c>
      <c r="E3030" s="6">
        <v>10</v>
      </c>
      <c r="F3030" s="6"/>
      <c r="G3030" s="6"/>
      <c r="H3030" s="6"/>
      <c r="I3030" s="6"/>
      <c r="J3030" s="6"/>
      <c r="K3030" s="6"/>
      <c r="L3030" s="6"/>
      <c r="M3030" s="6"/>
      <c r="N3030" s="6" t="e">
        <f>VLOOKUP(A3030,web_archive!D:AB,18,FALSE)</f>
        <v>#N/A</v>
      </c>
      <c r="O3030" s="6"/>
      <c r="P3030" s="6"/>
      <c r="Q3030" s="6"/>
      <c r="R3030" s="6"/>
      <c r="S3030" s="6"/>
      <c r="T3030" s="6"/>
      <c r="U3030" s="6" t="s">
        <v>15355</v>
      </c>
      <c r="V3030" s="6" t="s">
        <v>17565</v>
      </c>
      <c r="W3030" s="6" t="s">
        <v>12600</v>
      </c>
      <c r="X3030" s="6" t="s">
        <v>12299</v>
      </c>
      <c r="Y3030" s="6" t="s">
        <v>12299</v>
      </c>
      <c r="Z3030" s="6"/>
      <c r="AA3030" s="6"/>
      <c r="AB3030" s="6"/>
      <c r="AC3030" s="6"/>
      <c r="AD3030" s="6"/>
    </row>
    <row r="3031" spans="1:30" x14ac:dyDescent="0.3">
      <c r="A3031" s="6">
        <v>4865</v>
      </c>
      <c r="B3031" s="6" t="s">
        <v>17566</v>
      </c>
      <c r="C3031" s="6" t="s">
        <v>17567</v>
      </c>
      <c r="D3031" s="6">
        <v>6</v>
      </c>
      <c r="E3031" s="6">
        <v>10</v>
      </c>
      <c r="F3031" s="6"/>
      <c r="G3031" s="6"/>
      <c r="H3031" s="6"/>
      <c r="I3031" s="6"/>
      <c r="J3031" s="6"/>
      <c r="K3031" s="6"/>
      <c r="L3031" s="6"/>
      <c r="M3031" s="6"/>
      <c r="N3031" s="6" t="e">
        <f>VLOOKUP(A3031,web_archive!D:AB,18,FALSE)</f>
        <v>#N/A</v>
      </c>
      <c r="O3031" s="6"/>
      <c r="P3031" s="6"/>
      <c r="Q3031" s="6"/>
      <c r="R3031" s="6"/>
      <c r="S3031" s="6"/>
      <c r="T3031" s="6"/>
      <c r="U3031" s="6" t="s">
        <v>15355</v>
      </c>
      <c r="V3031" s="6" t="s">
        <v>17568</v>
      </c>
      <c r="W3031" s="6" t="s">
        <v>12404</v>
      </c>
      <c r="X3031" s="6" t="s">
        <v>12299</v>
      </c>
      <c r="Y3031" s="6" t="s">
        <v>12299</v>
      </c>
      <c r="Z3031" s="6"/>
      <c r="AA3031" s="6"/>
      <c r="AB3031" s="6"/>
      <c r="AC3031" s="6"/>
      <c r="AD3031" s="6"/>
    </row>
    <row r="3032" spans="1:30" x14ac:dyDescent="0.3">
      <c r="A3032" s="6">
        <v>4866</v>
      </c>
      <c r="B3032" s="6" t="s">
        <v>17569</v>
      </c>
      <c r="C3032" s="6" t="s">
        <v>17570</v>
      </c>
      <c r="D3032" s="6">
        <v>6</v>
      </c>
      <c r="E3032" s="6">
        <v>10</v>
      </c>
      <c r="F3032" s="6"/>
      <c r="G3032" s="6"/>
      <c r="H3032" s="6"/>
      <c r="I3032" s="6"/>
      <c r="J3032" s="6"/>
      <c r="K3032" s="6"/>
      <c r="L3032" s="6"/>
      <c r="M3032" s="6"/>
      <c r="N3032" s="6" t="e">
        <f>VLOOKUP(A3032,web_archive!D:AB,18,FALSE)</f>
        <v>#N/A</v>
      </c>
      <c r="O3032" s="6"/>
      <c r="P3032" s="6"/>
      <c r="Q3032" s="6"/>
      <c r="R3032" s="6"/>
      <c r="S3032" s="6"/>
      <c r="T3032" s="6"/>
      <c r="U3032" s="6" t="s">
        <v>15355</v>
      </c>
      <c r="V3032" s="6" t="s">
        <v>15270</v>
      </c>
      <c r="W3032" s="6" t="s">
        <v>12451</v>
      </c>
      <c r="X3032" s="6" t="s">
        <v>12299</v>
      </c>
      <c r="Y3032" s="6" t="s">
        <v>12299</v>
      </c>
      <c r="Z3032" s="6"/>
      <c r="AA3032" s="6"/>
      <c r="AB3032" s="6"/>
      <c r="AC3032" s="6"/>
      <c r="AD3032" s="6"/>
    </row>
    <row r="3033" spans="1:30" x14ac:dyDescent="0.3">
      <c r="A3033" s="6">
        <v>4867</v>
      </c>
      <c r="B3033" s="6" t="s">
        <v>17571</v>
      </c>
      <c r="C3033" s="6" t="s">
        <v>17572</v>
      </c>
      <c r="D3033" s="6">
        <v>6</v>
      </c>
      <c r="E3033" s="6">
        <v>20</v>
      </c>
      <c r="F3033" s="6"/>
      <c r="G3033" s="6">
        <v>10</v>
      </c>
      <c r="H3033" s="6"/>
      <c r="I3033" s="6"/>
      <c r="J3033" s="6"/>
      <c r="K3033" s="6"/>
      <c r="L3033" s="6"/>
      <c r="M3033" s="6"/>
      <c r="N3033" s="6" t="e">
        <f>VLOOKUP(A3033,web_archive!D:AB,18,FALSE)</f>
        <v>#N/A</v>
      </c>
      <c r="O3033" s="6"/>
      <c r="P3033" s="6"/>
      <c r="Q3033" s="6"/>
      <c r="R3033" s="6"/>
      <c r="S3033" s="6"/>
      <c r="T3033" s="6"/>
      <c r="U3033" s="6" t="s">
        <v>12807</v>
      </c>
      <c r="V3033" s="6" t="s">
        <v>12404</v>
      </c>
      <c r="W3033" s="6" t="s">
        <v>12299</v>
      </c>
      <c r="X3033" s="6" t="s">
        <v>12299</v>
      </c>
      <c r="Y3033" s="6"/>
      <c r="Z3033" s="6"/>
      <c r="AA3033" s="6"/>
      <c r="AB3033" s="6"/>
      <c r="AC3033" s="6"/>
      <c r="AD3033" s="6"/>
    </row>
    <row r="3034" spans="1:30" x14ac:dyDescent="0.3">
      <c r="A3034" s="6">
        <v>4868</v>
      </c>
      <c r="B3034" s="6" t="s">
        <v>17573</v>
      </c>
      <c r="C3034" s="6" t="s">
        <v>17574</v>
      </c>
      <c r="D3034" s="6">
        <v>6</v>
      </c>
      <c r="E3034" s="6">
        <v>20</v>
      </c>
      <c r="F3034" s="6"/>
      <c r="G3034" s="6">
        <v>10</v>
      </c>
      <c r="H3034" s="6"/>
      <c r="I3034" s="6"/>
      <c r="J3034" s="6"/>
      <c r="K3034" s="6"/>
      <c r="L3034" s="6"/>
      <c r="M3034" s="6"/>
      <c r="N3034" s="6" t="e">
        <f>VLOOKUP(A3034,web_archive!D:AB,18,FALSE)</f>
        <v>#N/A</v>
      </c>
      <c r="O3034" s="6"/>
      <c r="P3034" s="6"/>
      <c r="Q3034" s="6"/>
      <c r="R3034" s="6"/>
      <c r="S3034" s="6"/>
      <c r="T3034" s="6"/>
      <c r="U3034" s="6" t="s">
        <v>12807</v>
      </c>
      <c r="V3034" s="6" t="s">
        <v>12451</v>
      </c>
      <c r="W3034" s="6" t="s">
        <v>12299</v>
      </c>
      <c r="X3034" s="6" t="s">
        <v>12299</v>
      </c>
      <c r="Y3034" s="6"/>
      <c r="Z3034" s="6"/>
      <c r="AA3034" s="6"/>
      <c r="AB3034" s="6"/>
      <c r="AC3034" s="6"/>
      <c r="AD3034" s="6"/>
    </row>
    <row r="3035" spans="1:30" x14ac:dyDescent="0.3">
      <c r="A3035" s="6">
        <v>4869</v>
      </c>
      <c r="B3035" s="6" t="s">
        <v>17575</v>
      </c>
      <c r="C3035" s="6" t="s">
        <v>17576</v>
      </c>
      <c r="D3035" s="6">
        <v>6</v>
      </c>
      <c r="E3035" s="6">
        <v>10</v>
      </c>
      <c r="F3035" s="6"/>
      <c r="G3035" s="6"/>
      <c r="H3035" s="6"/>
      <c r="I3035" s="6"/>
      <c r="J3035" s="6"/>
      <c r="K3035" s="6"/>
      <c r="L3035" s="6"/>
      <c r="M3035" s="6"/>
      <c r="N3035" s="6" t="e">
        <f>VLOOKUP(A3035,web_archive!D:AB,18,FALSE)</f>
        <v>#N/A</v>
      </c>
      <c r="O3035" s="6"/>
      <c r="P3035" s="6"/>
      <c r="Q3035" s="6"/>
      <c r="R3035" s="6"/>
      <c r="S3035" s="6"/>
      <c r="T3035" s="6"/>
      <c r="U3035" s="6" t="s">
        <v>13056</v>
      </c>
      <c r="V3035" s="6" t="s">
        <v>12451</v>
      </c>
      <c r="W3035" s="6" t="s">
        <v>12299</v>
      </c>
      <c r="X3035" s="6" t="s">
        <v>12299</v>
      </c>
      <c r="Y3035" s="6"/>
      <c r="Z3035" s="6"/>
      <c r="AA3035" s="6"/>
      <c r="AB3035" s="6"/>
      <c r="AC3035" s="6"/>
      <c r="AD3035" s="6"/>
    </row>
    <row r="3036" spans="1:30" x14ac:dyDescent="0.3">
      <c r="A3036" s="6">
        <v>4870</v>
      </c>
      <c r="B3036" s="6" t="s">
        <v>17577</v>
      </c>
      <c r="C3036" s="6" t="s">
        <v>17578</v>
      </c>
      <c r="D3036" s="6">
        <v>6</v>
      </c>
      <c r="E3036" s="6">
        <v>20</v>
      </c>
      <c r="F3036" s="6"/>
      <c r="G3036" s="6">
        <v>10</v>
      </c>
      <c r="H3036" s="6"/>
      <c r="I3036" s="6"/>
      <c r="J3036" s="6"/>
      <c r="K3036" s="6"/>
      <c r="L3036" s="6"/>
      <c r="M3036" s="6"/>
      <c r="N3036" s="6" t="e">
        <f>VLOOKUP(A3036,web_archive!D:AB,18,FALSE)</f>
        <v>#N/A</v>
      </c>
      <c r="O3036" s="6"/>
      <c r="P3036" s="6"/>
      <c r="Q3036" s="6"/>
      <c r="R3036" s="6"/>
      <c r="S3036" s="6"/>
      <c r="T3036" s="6"/>
      <c r="U3036" s="6" t="s">
        <v>13227</v>
      </c>
      <c r="V3036" s="6" t="s">
        <v>12464</v>
      </c>
      <c r="W3036" s="6" t="s">
        <v>12299</v>
      </c>
      <c r="X3036" s="6" t="s">
        <v>12299</v>
      </c>
      <c r="Y3036" s="6"/>
      <c r="Z3036" s="6"/>
      <c r="AA3036" s="6"/>
      <c r="AB3036" s="6"/>
      <c r="AC3036" s="6"/>
      <c r="AD3036" s="6"/>
    </row>
    <row r="3037" spans="1:30" x14ac:dyDescent="0.3">
      <c r="A3037" s="6">
        <v>4871</v>
      </c>
      <c r="B3037" s="6" t="s">
        <v>17579</v>
      </c>
      <c r="C3037" s="6" t="s">
        <v>17580</v>
      </c>
      <c r="D3037" s="6">
        <v>6</v>
      </c>
      <c r="E3037" s="6">
        <v>20</v>
      </c>
      <c r="F3037" s="6"/>
      <c r="G3037" s="6">
        <v>10</v>
      </c>
      <c r="H3037" s="6"/>
      <c r="I3037" s="6"/>
      <c r="J3037" s="6"/>
      <c r="K3037" s="6"/>
      <c r="L3037" s="6"/>
      <c r="M3037" s="6"/>
      <c r="N3037" s="6" t="e">
        <f>VLOOKUP(A3037,web_archive!D:AB,18,FALSE)</f>
        <v>#N/A</v>
      </c>
      <c r="O3037" s="6"/>
      <c r="P3037" s="6"/>
      <c r="Q3037" s="6"/>
      <c r="R3037" s="6"/>
      <c r="S3037" s="6"/>
      <c r="T3037" s="6"/>
      <c r="U3037" s="6" t="s">
        <v>13227</v>
      </c>
      <c r="V3037" s="6" t="s">
        <v>17581</v>
      </c>
      <c r="W3037" s="6" t="s">
        <v>12299</v>
      </c>
      <c r="X3037" s="6" t="s">
        <v>12299</v>
      </c>
      <c r="Y3037" s="6"/>
      <c r="Z3037" s="6"/>
      <c r="AA3037" s="6"/>
      <c r="AB3037" s="6"/>
      <c r="AC3037" s="6"/>
      <c r="AD3037" s="6"/>
    </row>
    <row r="3038" spans="1:30" x14ac:dyDescent="0.3">
      <c r="A3038" s="6">
        <v>4872</v>
      </c>
      <c r="B3038" s="6" t="s">
        <v>17582</v>
      </c>
      <c r="C3038" s="6" t="s">
        <v>17583</v>
      </c>
      <c r="D3038" s="6">
        <v>6</v>
      </c>
      <c r="E3038" s="6">
        <v>10</v>
      </c>
      <c r="F3038" s="6"/>
      <c r="G3038" s="6"/>
      <c r="H3038" s="6"/>
      <c r="I3038" s="6"/>
      <c r="J3038" s="6"/>
      <c r="K3038" s="6"/>
      <c r="L3038" s="6"/>
      <c r="M3038" s="6"/>
      <c r="N3038" s="6" t="e">
        <f>VLOOKUP(A3038,web_archive!D:AB,18,FALSE)</f>
        <v>#N/A</v>
      </c>
      <c r="O3038" s="6"/>
      <c r="P3038" s="6"/>
      <c r="Q3038" s="6"/>
      <c r="R3038" s="6"/>
      <c r="S3038" s="6"/>
      <c r="T3038" s="6"/>
      <c r="U3038" s="6" t="s">
        <v>13056</v>
      </c>
      <c r="V3038" s="6" t="s">
        <v>12454</v>
      </c>
      <c r="W3038" s="6" t="s">
        <v>12299</v>
      </c>
      <c r="X3038" s="6" t="s">
        <v>12299</v>
      </c>
      <c r="Y3038" s="6"/>
      <c r="Z3038" s="6"/>
      <c r="AA3038" s="6"/>
      <c r="AB3038" s="6"/>
      <c r="AC3038" s="6"/>
      <c r="AD3038" s="6"/>
    </row>
    <row r="3039" spans="1:30" x14ac:dyDescent="0.3">
      <c r="A3039" s="6">
        <v>4873</v>
      </c>
      <c r="B3039" s="6" t="s">
        <v>17584</v>
      </c>
      <c r="C3039" s="6" t="s">
        <v>17585</v>
      </c>
      <c r="D3039" s="6">
        <v>6</v>
      </c>
      <c r="E3039" s="6">
        <v>10</v>
      </c>
      <c r="F3039" s="6"/>
      <c r="G3039" s="6"/>
      <c r="H3039" s="6"/>
      <c r="I3039" s="6"/>
      <c r="J3039" s="6"/>
      <c r="K3039" s="6"/>
      <c r="L3039" s="6"/>
      <c r="M3039" s="6"/>
      <c r="N3039" s="6" t="e">
        <f>VLOOKUP(A3039,web_archive!D:AB,18,FALSE)</f>
        <v>#N/A</v>
      </c>
      <c r="O3039" s="6"/>
      <c r="P3039" s="6"/>
      <c r="Q3039" s="6"/>
      <c r="R3039" s="6"/>
      <c r="S3039" s="6"/>
      <c r="T3039" s="6"/>
      <c r="U3039" s="6" t="s">
        <v>13056</v>
      </c>
      <c r="V3039" s="6" t="s">
        <v>12663</v>
      </c>
      <c r="W3039" s="6" t="s">
        <v>12299</v>
      </c>
      <c r="X3039" s="6" t="s">
        <v>12299</v>
      </c>
      <c r="Y3039" s="6"/>
      <c r="Z3039" s="6"/>
      <c r="AA3039" s="6"/>
      <c r="AB3039" s="6"/>
      <c r="AC3039" s="6"/>
      <c r="AD3039" s="6"/>
    </row>
    <row r="3040" spans="1:30" x14ac:dyDescent="0.3">
      <c r="A3040" s="6">
        <v>4875</v>
      </c>
      <c r="B3040" s="6" t="s">
        <v>17586</v>
      </c>
      <c r="C3040" s="6" t="s">
        <v>17587</v>
      </c>
      <c r="D3040" s="6">
        <v>6</v>
      </c>
      <c r="E3040" s="6">
        <v>20</v>
      </c>
      <c r="F3040" s="6"/>
      <c r="G3040" s="6">
        <v>10</v>
      </c>
      <c r="H3040" s="6"/>
      <c r="I3040" s="6"/>
      <c r="J3040" s="6"/>
      <c r="K3040" s="6"/>
      <c r="L3040" s="6"/>
      <c r="M3040" s="6"/>
      <c r="N3040" s="6" t="e">
        <f>VLOOKUP(A3040,web_archive!D:AB,18,FALSE)</f>
        <v>#N/A</v>
      </c>
      <c r="O3040" s="6"/>
      <c r="P3040" s="6"/>
      <c r="Q3040" s="6"/>
      <c r="R3040" s="6"/>
      <c r="S3040" s="6"/>
      <c r="T3040" s="6"/>
      <c r="U3040" s="6" t="s">
        <v>17588</v>
      </c>
      <c r="V3040" s="6" t="s">
        <v>17589</v>
      </c>
      <c r="W3040" s="6">
        <v>500</v>
      </c>
      <c r="X3040" s="6" t="s">
        <v>17590</v>
      </c>
      <c r="Y3040" s="6">
        <v>20</v>
      </c>
      <c r="Z3040" s="6">
        <v>5000</v>
      </c>
      <c r="AA3040" s="6" t="s">
        <v>12682</v>
      </c>
      <c r="AB3040" s="6" t="s">
        <v>17591</v>
      </c>
      <c r="AC3040" s="6" t="s">
        <v>12299</v>
      </c>
      <c r="AD3040" s="6" t="s">
        <v>12299</v>
      </c>
    </row>
    <row r="3041" spans="1:34" x14ac:dyDescent="0.3">
      <c r="A3041" s="6">
        <v>4876</v>
      </c>
      <c r="B3041" s="6" t="s">
        <v>17592</v>
      </c>
      <c r="C3041" s="6" t="s">
        <v>17593</v>
      </c>
      <c r="D3041" s="6">
        <v>6</v>
      </c>
      <c r="E3041" s="6">
        <v>20</v>
      </c>
      <c r="F3041" s="6"/>
      <c r="G3041" s="6">
        <v>10</v>
      </c>
      <c r="H3041" s="6"/>
      <c r="I3041" s="6"/>
      <c r="J3041" s="6"/>
      <c r="K3041" s="6"/>
      <c r="L3041" s="6"/>
      <c r="M3041" s="6"/>
      <c r="N3041" s="6" t="e">
        <f>VLOOKUP(A3041,web_archive!D:AB,18,FALSE)</f>
        <v>#N/A</v>
      </c>
      <c r="O3041" s="6"/>
      <c r="P3041" s="6"/>
      <c r="Q3041" s="6"/>
      <c r="R3041" s="6"/>
      <c r="S3041" s="6"/>
      <c r="T3041" s="6"/>
      <c r="U3041" s="6" t="s">
        <v>17594</v>
      </c>
      <c r="V3041" s="6" t="s">
        <v>17595</v>
      </c>
      <c r="W3041" s="6">
        <v>200</v>
      </c>
      <c r="X3041" s="6" t="s">
        <v>17590</v>
      </c>
      <c r="Y3041" s="6">
        <v>10</v>
      </c>
      <c r="Z3041" s="6">
        <v>10000</v>
      </c>
      <c r="AA3041" s="6" t="s">
        <v>13686</v>
      </c>
      <c r="AB3041" s="6" t="s">
        <v>17596</v>
      </c>
      <c r="AC3041" s="6" t="s">
        <v>12299</v>
      </c>
      <c r="AD3041" s="6" t="s">
        <v>13342</v>
      </c>
      <c r="AE3041" s="6" t="s">
        <v>14266</v>
      </c>
      <c r="AF3041" s="6"/>
      <c r="AG3041" s="6"/>
      <c r="AH3041" s="6"/>
    </row>
    <row r="3042" spans="1:34" x14ac:dyDescent="0.3">
      <c r="A3042" s="6">
        <v>4877</v>
      </c>
      <c r="B3042" s="6" t="s">
        <v>17597</v>
      </c>
      <c r="C3042" s="6" t="s">
        <v>17598</v>
      </c>
      <c r="D3042" s="6">
        <v>6</v>
      </c>
      <c r="E3042" s="6">
        <v>20</v>
      </c>
      <c r="F3042" s="6"/>
      <c r="G3042" s="6">
        <v>10</v>
      </c>
      <c r="H3042" s="6"/>
      <c r="I3042" s="6"/>
      <c r="J3042" s="6"/>
      <c r="K3042" s="6"/>
      <c r="L3042" s="6"/>
      <c r="M3042" s="6"/>
      <c r="N3042" s="6" t="e">
        <f>VLOOKUP(A3042,web_archive!D:AB,18,FALSE)</f>
        <v>#N/A</v>
      </c>
      <c r="O3042" s="6"/>
      <c r="P3042" s="6"/>
      <c r="Q3042" s="6"/>
      <c r="R3042" s="6"/>
      <c r="S3042" s="6"/>
      <c r="T3042" s="6"/>
      <c r="U3042" s="6" t="s">
        <v>17599</v>
      </c>
      <c r="V3042" s="6" t="s">
        <v>14672</v>
      </c>
      <c r="W3042" s="6" t="s">
        <v>17600</v>
      </c>
      <c r="X3042" s="6">
        <v>400</v>
      </c>
      <c r="Y3042" s="6" t="s">
        <v>17601</v>
      </c>
      <c r="Z3042" s="6">
        <v>50</v>
      </c>
      <c r="AA3042" s="6" t="s">
        <v>17602</v>
      </c>
      <c r="AB3042" s="6">
        <v>10</v>
      </c>
      <c r="AC3042" s="6">
        <v>5000</v>
      </c>
      <c r="AD3042" s="6" t="s">
        <v>12682</v>
      </c>
      <c r="AE3042" s="6" t="s">
        <v>17603</v>
      </c>
      <c r="AF3042" s="6" t="s">
        <v>12299</v>
      </c>
      <c r="AG3042" s="6" t="s">
        <v>13342</v>
      </c>
      <c r="AH3042" s="6" t="s">
        <v>17604</v>
      </c>
    </row>
    <row r="3043" spans="1:34" x14ac:dyDescent="0.3">
      <c r="A3043" s="6">
        <v>4878</v>
      </c>
      <c r="B3043" s="6" t="s">
        <v>17605</v>
      </c>
      <c r="C3043" s="6" t="s">
        <v>17606</v>
      </c>
      <c r="D3043" s="6">
        <v>6</v>
      </c>
      <c r="E3043" s="6">
        <v>20</v>
      </c>
      <c r="F3043" s="6"/>
      <c r="G3043" s="6">
        <v>10</v>
      </c>
      <c r="H3043" s="6"/>
      <c r="I3043" s="6"/>
      <c r="J3043" s="6"/>
      <c r="K3043" s="6"/>
      <c r="L3043" s="6"/>
      <c r="M3043" s="6"/>
      <c r="N3043" s="6" t="e">
        <f>VLOOKUP(A3043,web_archive!D:AB,18,FALSE)</f>
        <v>#N/A</v>
      </c>
      <c r="O3043" s="6"/>
      <c r="P3043" s="6"/>
      <c r="Q3043" s="6"/>
      <c r="R3043" s="6"/>
      <c r="S3043" s="6"/>
      <c r="T3043" s="6"/>
      <c r="U3043" s="6" t="s">
        <v>17607</v>
      </c>
      <c r="V3043" s="6" t="s">
        <v>17608</v>
      </c>
      <c r="W3043" s="6" t="s">
        <v>13898</v>
      </c>
      <c r="X3043" s="6" t="s">
        <v>17609</v>
      </c>
      <c r="Y3043" s="6" t="s">
        <v>14673</v>
      </c>
      <c r="Z3043" s="6">
        <v>10</v>
      </c>
      <c r="AA3043" s="6">
        <v>5000</v>
      </c>
      <c r="AB3043" s="6" t="s">
        <v>12682</v>
      </c>
      <c r="AC3043" s="6" t="s">
        <v>17610</v>
      </c>
      <c r="AD3043" s="6" t="s">
        <v>12299</v>
      </c>
      <c r="AE3043" s="6" t="s">
        <v>13342</v>
      </c>
      <c r="AF3043" s="6" t="s">
        <v>17604</v>
      </c>
      <c r="AG3043" s="6"/>
      <c r="AH3043" s="6"/>
    </row>
    <row r="3044" spans="1:34" x14ac:dyDescent="0.3">
      <c r="A3044" s="6">
        <v>4879</v>
      </c>
      <c r="B3044" s="6" t="s">
        <v>17611</v>
      </c>
      <c r="C3044" s="6" t="s">
        <v>17611</v>
      </c>
      <c r="D3044" s="6">
        <v>6</v>
      </c>
      <c r="E3044" s="6">
        <v>20</v>
      </c>
      <c r="F3044" s="6"/>
      <c r="G3044" s="6">
        <v>10</v>
      </c>
      <c r="H3044" s="6"/>
      <c r="I3044" s="6"/>
      <c r="J3044" s="6"/>
      <c r="K3044" s="6"/>
      <c r="L3044" s="6"/>
      <c r="M3044" s="6"/>
      <c r="N3044" s="6" t="e">
        <f>VLOOKUP(A3044,web_archive!D:AB,18,FALSE)</f>
        <v>#N/A</v>
      </c>
      <c r="O3044" s="6"/>
      <c r="P3044" s="6"/>
      <c r="Q3044" s="6"/>
      <c r="R3044" s="6"/>
      <c r="S3044" s="6"/>
      <c r="T3044" s="6"/>
      <c r="U3044" s="6" t="s">
        <v>17612</v>
      </c>
      <c r="V3044" s="6" t="s">
        <v>17595</v>
      </c>
      <c r="W3044" s="6">
        <v>50</v>
      </c>
      <c r="X3044" s="6" t="s">
        <v>17590</v>
      </c>
      <c r="Y3044" s="6">
        <v>10</v>
      </c>
      <c r="Z3044" s="6">
        <v>5000</v>
      </c>
      <c r="AA3044" s="6" t="s">
        <v>12682</v>
      </c>
      <c r="AB3044" s="6" t="s">
        <v>17613</v>
      </c>
      <c r="AC3044" s="6" t="s">
        <v>12299</v>
      </c>
      <c r="AD3044" s="6" t="s">
        <v>13342</v>
      </c>
      <c r="AE3044" s="6" t="s">
        <v>17604</v>
      </c>
      <c r="AF3044" s="6"/>
      <c r="AG3044" s="6"/>
      <c r="AH3044" s="6"/>
    </row>
    <row r="3045" spans="1:34" x14ac:dyDescent="0.3">
      <c r="A3045" s="6">
        <v>4880</v>
      </c>
      <c r="B3045" s="6" t="s">
        <v>17614</v>
      </c>
      <c r="C3045" s="6" t="s">
        <v>17615</v>
      </c>
      <c r="D3045" s="6">
        <v>6</v>
      </c>
      <c r="E3045" s="6">
        <v>20</v>
      </c>
      <c r="F3045" s="6"/>
      <c r="G3045" s="6">
        <v>10</v>
      </c>
      <c r="H3045" s="6"/>
      <c r="I3045" s="6"/>
      <c r="J3045" s="6"/>
      <c r="K3045" s="6"/>
      <c r="L3045" s="6"/>
      <c r="M3045" s="6"/>
      <c r="N3045" s="6" t="e">
        <f>VLOOKUP(A3045,web_archive!D:AB,18,FALSE)</f>
        <v>#N/A</v>
      </c>
      <c r="O3045" s="6"/>
      <c r="P3045" s="6"/>
      <c r="Q3045" s="6"/>
      <c r="R3045" s="6"/>
      <c r="S3045" s="6"/>
      <c r="T3045" s="6"/>
      <c r="U3045" s="6" t="s">
        <v>17616</v>
      </c>
      <c r="V3045" s="6" t="s">
        <v>13516</v>
      </c>
      <c r="W3045" s="6">
        <v>10</v>
      </c>
      <c r="X3045" s="6">
        <v>5000</v>
      </c>
      <c r="Y3045" s="6" t="s">
        <v>13354</v>
      </c>
      <c r="Z3045" s="6" t="s">
        <v>17617</v>
      </c>
      <c r="AA3045" s="6" t="s">
        <v>12299</v>
      </c>
      <c r="AB3045" s="6" t="s">
        <v>13342</v>
      </c>
      <c r="AC3045" s="6" t="s">
        <v>17604</v>
      </c>
      <c r="AD3045" s="6"/>
      <c r="AE3045" s="6"/>
      <c r="AF3045" s="6"/>
      <c r="AG3045" s="6"/>
      <c r="AH3045" s="6"/>
    </row>
    <row r="3046" spans="1:34" x14ac:dyDescent="0.3">
      <c r="A3046" s="6">
        <v>4881</v>
      </c>
      <c r="B3046" s="6" t="s">
        <v>17618</v>
      </c>
      <c r="C3046" s="6" t="s">
        <v>17619</v>
      </c>
      <c r="D3046" s="6">
        <v>6</v>
      </c>
      <c r="E3046" s="6">
        <v>10</v>
      </c>
      <c r="F3046" s="6"/>
      <c r="G3046" s="6"/>
      <c r="H3046" s="6"/>
      <c r="I3046" s="6"/>
      <c r="J3046" s="6"/>
      <c r="K3046" s="6"/>
      <c r="L3046" s="6"/>
      <c r="M3046" s="6"/>
      <c r="N3046" s="6" t="e">
        <f>VLOOKUP(A3046,web_archive!D:AB,18,FALSE)</f>
        <v>#N/A</v>
      </c>
      <c r="O3046" s="6"/>
      <c r="P3046" s="6"/>
      <c r="Q3046" s="6"/>
      <c r="R3046" s="6"/>
      <c r="S3046" s="6"/>
      <c r="T3046" s="6"/>
      <c r="U3046" s="6" t="s">
        <v>13056</v>
      </c>
      <c r="V3046" s="6" t="s">
        <v>12489</v>
      </c>
      <c r="W3046" s="6" t="s">
        <v>12299</v>
      </c>
      <c r="X3046" s="6" t="s">
        <v>12299</v>
      </c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</row>
    <row r="3047" spans="1:34" x14ac:dyDescent="0.3">
      <c r="A3047" s="6">
        <v>4882</v>
      </c>
      <c r="B3047" s="6" t="s">
        <v>17620</v>
      </c>
      <c r="C3047" s="6" t="s">
        <v>17621</v>
      </c>
      <c r="D3047" s="6">
        <v>6</v>
      </c>
      <c r="E3047" s="6">
        <v>10</v>
      </c>
      <c r="F3047" s="6"/>
      <c r="G3047" s="6"/>
      <c r="H3047" s="6"/>
      <c r="I3047" s="6"/>
      <c r="J3047" s="6"/>
      <c r="K3047" s="6"/>
      <c r="L3047" s="6"/>
      <c r="M3047" s="6"/>
      <c r="N3047" s="6" t="e">
        <f>VLOOKUP(A3047,web_archive!D:AB,18,FALSE)</f>
        <v>#N/A</v>
      </c>
      <c r="O3047" s="6"/>
      <c r="P3047" s="6"/>
      <c r="Q3047" s="6"/>
      <c r="R3047" s="6"/>
      <c r="S3047" s="6"/>
      <c r="T3047" s="6"/>
      <c r="U3047" s="6" t="s">
        <v>12674</v>
      </c>
      <c r="V3047" s="6" t="s">
        <v>12675</v>
      </c>
      <c r="W3047" s="6" t="s">
        <v>12368</v>
      </c>
      <c r="X3047" s="6" t="s">
        <v>12299</v>
      </c>
      <c r="Y3047" s="6" t="s">
        <v>12299</v>
      </c>
      <c r="Z3047" s="6"/>
      <c r="AA3047" s="6"/>
      <c r="AB3047" s="6"/>
      <c r="AC3047" s="6"/>
      <c r="AD3047" s="6"/>
      <c r="AE3047" s="6"/>
      <c r="AF3047" s="6"/>
      <c r="AG3047" s="6"/>
      <c r="AH3047" s="6"/>
    </row>
    <row r="3048" spans="1:34" x14ac:dyDescent="0.3">
      <c r="A3048" s="6">
        <v>4883</v>
      </c>
      <c r="B3048" s="6" t="s">
        <v>17622</v>
      </c>
      <c r="C3048" s="6" t="s">
        <v>17623</v>
      </c>
      <c r="D3048" s="6">
        <v>6</v>
      </c>
      <c r="E3048" s="6">
        <v>10</v>
      </c>
      <c r="F3048" s="6"/>
      <c r="G3048" s="6"/>
      <c r="H3048" s="6"/>
      <c r="I3048" s="6"/>
      <c r="J3048" s="6"/>
      <c r="K3048" s="6"/>
      <c r="L3048" s="6"/>
      <c r="M3048" s="6"/>
      <c r="N3048" s="6" t="e">
        <f>VLOOKUP(A3048,web_archive!D:AB,18,FALSE)</f>
        <v>#N/A</v>
      </c>
      <c r="O3048" s="6"/>
      <c r="P3048" s="6"/>
      <c r="Q3048" s="6"/>
      <c r="R3048" s="6"/>
      <c r="S3048" s="6"/>
      <c r="T3048" s="6"/>
      <c r="U3048" s="6" t="s">
        <v>13512</v>
      </c>
      <c r="V3048" s="6" t="s">
        <v>12368</v>
      </c>
      <c r="W3048" s="6" t="s">
        <v>12299</v>
      </c>
      <c r="X3048" s="6" t="s">
        <v>12299</v>
      </c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</row>
    <row r="3049" spans="1:34" x14ac:dyDescent="0.3">
      <c r="A3049" s="6">
        <v>4884</v>
      </c>
      <c r="B3049" s="6" t="s">
        <v>17624</v>
      </c>
      <c r="C3049" s="6" t="s">
        <v>17625</v>
      </c>
      <c r="D3049" s="6">
        <v>6</v>
      </c>
      <c r="E3049" s="6">
        <v>10</v>
      </c>
      <c r="F3049" s="6"/>
      <c r="G3049" s="6"/>
      <c r="H3049" s="6"/>
      <c r="I3049" s="6"/>
      <c r="J3049" s="6"/>
      <c r="K3049" s="6"/>
      <c r="L3049" s="6"/>
      <c r="M3049" s="6"/>
      <c r="N3049" s="6" t="e">
        <f>VLOOKUP(A3049,web_archive!D:AB,18,FALSE)</f>
        <v>#N/A</v>
      </c>
      <c r="O3049" s="6"/>
      <c r="P3049" s="6"/>
      <c r="Q3049" s="6"/>
      <c r="R3049" s="6"/>
      <c r="S3049" s="6"/>
      <c r="T3049" s="6"/>
      <c r="U3049" s="6" t="s">
        <v>12892</v>
      </c>
      <c r="V3049" s="6" t="s">
        <v>12368</v>
      </c>
      <c r="W3049" s="6" t="s">
        <v>12299</v>
      </c>
      <c r="X3049" s="6" t="s">
        <v>12299</v>
      </c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</row>
    <row r="3050" spans="1:34" x14ac:dyDescent="0.3">
      <c r="A3050" s="6">
        <v>4885</v>
      </c>
      <c r="B3050" s="6" t="s">
        <v>17626</v>
      </c>
      <c r="C3050" s="6" t="s">
        <v>17627</v>
      </c>
      <c r="D3050" s="6">
        <v>6</v>
      </c>
      <c r="E3050" s="6">
        <v>10</v>
      </c>
      <c r="F3050" s="6"/>
      <c r="G3050" s="6"/>
      <c r="H3050" s="6"/>
      <c r="I3050" s="6"/>
      <c r="J3050" s="6"/>
      <c r="K3050" s="6"/>
      <c r="L3050" s="6"/>
      <c r="M3050" s="6"/>
      <c r="N3050" s="6" t="e">
        <f>VLOOKUP(A3050,web_archive!D:AB,18,FALSE)</f>
        <v>#N/A</v>
      </c>
      <c r="O3050" s="6"/>
      <c r="P3050" s="6"/>
      <c r="Q3050" s="6"/>
      <c r="R3050" s="6"/>
      <c r="S3050" s="6"/>
      <c r="T3050" s="6"/>
      <c r="U3050" s="6" t="s">
        <v>13621</v>
      </c>
      <c r="V3050" s="6" t="s">
        <v>13522</v>
      </c>
      <c r="W3050" s="6" t="s">
        <v>17628</v>
      </c>
      <c r="X3050" s="6" t="s">
        <v>12299</v>
      </c>
      <c r="Y3050" s="6" t="s">
        <v>12299</v>
      </c>
      <c r="Z3050" s="6"/>
      <c r="AA3050" s="6"/>
      <c r="AB3050" s="6"/>
      <c r="AC3050" s="6"/>
      <c r="AD3050" s="6"/>
      <c r="AE3050" s="6"/>
      <c r="AF3050" s="6"/>
      <c r="AG3050" s="6"/>
      <c r="AH3050" s="6"/>
    </row>
    <row r="3051" spans="1:34" x14ac:dyDescent="0.3">
      <c r="A3051" s="6">
        <v>4886</v>
      </c>
      <c r="B3051" s="6" t="s">
        <v>17629</v>
      </c>
      <c r="C3051" s="6" t="s">
        <v>17630</v>
      </c>
      <c r="D3051" s="6">
        <v>6</v>
      </c>
      <c r="E3051" s="6">
        <v>10</v>
      </c>
      <c r="F3051" s="6"/>
      <c r="G3051" s="6"/>
      <c r="H3051" s="6"/>
      <c r="I3051" s="6"/>
      <c r="J3051" s="6"/>
      <c r="K3051" s="6"/>
      <c r="L3051" s="6"/>
      <c r="M3051" s="6"/>
      <c r="N3051" s="6" t="e">
        <f>VLOOKUP(A3051,web_archive!D:AB,18,FALSE)</f>
        <v>#N/A</v>
      </c>
      <c r="O3051" s="6"/>
      <c r="P3051" s="6"/>
      <c r="Q3051" s="6"/>
      <c r="R3051" s="6"/>
      <c r="S3051" s="6"/>
      <c r="T3051" s="6"/>
      <c r="U3051" s="6" t="s">
        <v>13621</v>
      </c>
      <c r="V3051" s="6" t="s">
        <v>16372</v>
      </c>
      <c r="W3051" s="6" t="s">
        <v>17628</v>
      </c>
      <c r="X3051" s="6" t="s">
        <v>12299</v>
      </c>
      <c r="Y3051" s="6" t="s">
        <v>12299</v>
      </c>
      <c r="Z3051" s="6"/>
      <c r="AA3051" s="6"/>
      <c r="AB3051" s="6"/>
      <c r="AC3051" s="6"/>
      <c r="AD3051" s="6"/>
      <c r="AE3051" s="6"/>
      <c r="AF3051" s="6"/>
      <c r="AG3051" s="6"/>
      <c r="AH3051" s="6"/>
    </row>
    <row r="3052" spans="1:34" x14ac:dyDescent="0.3">
      <c r="A3052" s="6">
        <v>4887</v>
      </c>
      <c r="B3052" s="6" t="s">
        <v>17631</v>
      </c>
      <c r="C3052" s="6" t="s">
        <v>17632</v>
      </c>
      <c r="D3052" s="6">
        <v>6</v>
      </c>
      <c r="E3052" s="6">
        <v>10</v>
      </c>
      <c r="F3052" s="6"/>
      <c r="G3052" s="6"/>
      <c r="H3052" s="6"/>
      <c r="I3052" s="6"/>
      <c r="J3052" s="6"/>
      <c r="K3052" s="6"/>
      <c r="L3052" s="6"/>
      <c r="M3052" s="6"/>
      <c r="N3052" s="6" t="e">
        <f>VLOOKUP(A3052,web_archive!D:AB,18,FALSE)</f>
        <v>#N/A</v>
      </c>
      <c r="O3052" s="6"/>
      <c r="P3052" s="6"/>
      <c r="Q3052" s="6"/>
      <c r="R3052" s="6"/>
      <c r="S3052" s="6"/>
      <c r="T3052" s="6"/>
      <c r="U3052" s="6" t="s">
        <v>13621</v>
      </c>
      <c r="V3052" s="6" t="s">
        <v>17444</v>
      </c>
      <c r="W3052" s="6" t="s">
        <v>17628</v>
      </c>
      <c r="X3052" s="6" t="s">
        <v>12299</v>
      </c>
      <c r="Y3052" s="6" t="s">
        <v>12299</v>
      </c>
      <c r="Z3052" s="6"/>
      <c r="AA3052" s="6"/>
      <c r="AB3052" s="6"/>
      <c r="AC3052" s="6"/>
      <c r="AD3052" s="6"/>
      <c r="AE3052" s="6"/>
      <c r="AF3052" s="6"/>
      <c r="AG3052" s="6"/>
      <c r="AH3052" s="6"/>
    </row>
    <row r="3053" spans="1:34" x14ac:dyDescent="0.3">
      <c r="A3053" s="6">
        <v>4888</v>
      </c>
      <c r="B3053" s="6" t="s">
        <v>17633</v>
      </c>
      <c r="C3053" s="6" t="s">
        <v>17634</v>
      </c>
      <c r="D3053" s="6">
        <v>6</v>
      </c>
      <c r="E3053" s="6">
        <v>10</v>
      </c>
      <c r="F3053" s="6"/>
      <c r="G3053" s="6"/>
      <c r="H3053" s="6"/>
      <c r="I3053" s="6"/>
      <c r="J3053" s="6"/>
      <c r="K3053" s="6"/>
      <c r="L3053" s="6"/>
      <c r="M3053" s="6"/>
      <c r="N3053" s="6" t="e">
        <f>VLOOKUP(A3053,web_archive!D:AB,18,FALSE)</f>
        <v>#N/A</v>
      </c>
      <c r="O3053" s="6"/>
      <c r="P3053" s="6"/>
      <c r="Q3053" s="6"/>
      <c r="R3053" s="6"/>
      <c r="S3053" s="6"/>
      <c r="T3053" s="6"/>
      <c r="U3053" s="6" t="s">
        <v>13621</v>
      </c>
      <c r="V3053" s="6" t="s">
        <v>17635</v>
      </c>
      <c r="W3053" s="6" t="s">
        <v>17628</v>
      </c>
      <c r="X3053" s="6" t="s">
        <v>12299</v>
      </c>
      <c r="Y3053" s="6" t="s">
        <v>12299</v>
      </c>
      <c r="Z3053" s="6"/>
      <c r="AA3053" s="6"/>
      <c r="AB3053" s="6"/>
      <c r="AC3053" s="6"/>
      <c r="AD3053" s="6"/>
      <c r="AE3053" s="6"/>
      <c r="AF3053" s="6"/>
      <c r="AG3053" s="6"/>
      <c r="AH3053" s="6"/>
    </row>
    <row r="3054" spans="1:34" x14ac:dyDescent="0.3">
      <c r="A3054" s="6">
        <v>4889</v>
      </c>
      <c r="B3054" s="6" t="s">
        <v>17636</v>
      </c>
      <c r="C3054" s="6" t="s">
        <v>17637</v>
      </c>
      <c r="D3054" s="6">
        <v>6</v>
      </c>
      <c r="E3054" s="6">
        <v>10</v>
      </c>
      <c r="F3054" s="6"/>
      <c r="G3054" s="6"/>
      <c r="H3054" s="6"/>
      <c r="I3054" s="6"/>
      <c r="J3054" s="6"/>
      <c r="K3054" s="6"/>
      <c r="L3054" s="6"/>
      <c r="M3054" s="6"/>
      <c r="N3054" s="6" t="e">
        <f>VLOOKUP(A3054,web_archive!D:AB,18,FALSE)</f>
        <v>#N/A</v>
      </c>
      <c r="O3054" s="6"/>
      <c r="P3054" s="6"/>
      <c r="Q3054" s="6"/>
      <c r="R3054" s="6"/>
      <c r="S3054" s="6"/>
      <c r="T3054" s="6"/>
      <c r="U3054" s="6" t="s">
        <v>13621</v>
      </c>
      <c r="V3054" s="6" t="s">
        <v>17482</v>
      </c>
      <c r="W3054" s="6" t="s">
        <v>13639</v>
      </c>
      <c r="X3054" s="6" t="s">
        <v>12299</v>
      </c>
      <c r="Y3054" s="6" t="s">
        <v>12299</v>
      </c>
      <c r="Z3054" s="6"/>
      <c r="AA3054" s="6"/>
      <c r="AB3054" s="6"/>
      <c r="AC3054" s="6"/>
      <c r="AD3054" s="6"/>
      <c r="AE3054" s="6"/>
      <c r="AF3054" s="6"/>
      <c r="AG3054" s="6"/>
      <c r="AH3054" s="6"/>
    </row>
    <row r="3055" spans="1:34" x14ac:dyDescent="0.3">
      <c r="A3055" s="6">
        <v>4890</v>
      </c>
      <c r="B3055" s="6" t="s">
        <v>17638</v>
      </c>
      <c r="C3055" s="6" t="s">
        <v>17639</v>
      </c>
      <c r="D3055" s="6">
        <v>6</v>
      </c>
      <c r="E3055" s="6">
        <v>10</v>
      </c>
      <c r="F3055" s="6"/>
      <c r="G3055" s="6"/>
      <c r="H3055" s="6"/>
      <c r="I3055" s="6"/>
      <c r="J3055" s="6"/>
      <c r="K3055" s="6"/>
      <c r="L3055" s="6"/>
      <c r="M3055" s="6"/>
      <c r="N3055" s="6" t="e">
        <f>VLOOKUP(A3055,web_archive!D:AB,18,FALSE)</f>
        <v>#N/A</v>
      </c>
      <c r="O3055" s="6"/>
      <c r="P3055" s="6"/>
      <c r="Q3055" s="6"/>
      <c r="R3055" s="6"/>
      <c r="S3055" s="6"/>
      <c r="T3055" s="6"/>
      <c r="U3055" s="6" t="s">
        <v>14525</v>
      </c>
      <c r="V3055" s="6" t="s">
        <v>12368</v>
      </c>
      <c r="W3055" s="6" t="s">
        <v>12299</v>
      </c>
      <c r="X3055" s="6" t="s">
        <v>12299</v>
      </c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</row>
    <row r="3056" spans="1:34" x14ac:dyDescent="0.3">
      <c r="A3056" s="6">
        <v>4891</v>
      </c>
      <c r="B3056" s="6" t="s">
        <v>17640</v>
      </c>
      <c r="C3056" s="6" t="s">
        <v>17641</v>
      </c>
      <c r="D3056" s="6">
        <v>6</v>
      </c>
      <c r="E3056" s="6">
        <v>10</v>
      </c>
      <c r="F3056" s="6"/>
      <c r="G3056" s="6"/>
      <c r="H3056" s="6"/>
      <c r="I3056" s="6"/>
      <c r="J3056" s="6"/>
      <c r="K3056" s="6"/>
      <c r="L3056" s="6"/>
      <c r="M3056" s="6"/>
      <c r="N3056" s="6" t="e">
        <f>VLOOKUP(A3056,web_archive!D:AB,18,FALSE)</f>
        <v>#N/A</v>
      </c>
      <c r="O3056" s="6"/>
      <c r="P3056" s="6"/>
      <c r="Q3056" s="6"/>
      <c r="R3056" s="6"/>
      <c r="S3056" s="6"/>
      <c r="T3056" s="6"/>
      <c r="U3056" s="6" t="s">
        <v>14525</v>
      </c>
      <c r="V3056" s="6" t="s">
        <v>12404</v>
      </c>
      <c r="W3056" s="6" t="s">
        <v>12299</v>
      </c>
      <c r="X3056" s="6" t="s">
        <v>12299</v>
      </c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</row>
    <row r="3057" spans="1:26" x14ac:dyDescent="0.3">
      <c r="A3057" s="6">
        <v>4892</v>
      </c>
      <c r="B3057" s="6" t="s">
        <v>17642</v>
      </c>
      <c r="C3057" s="6" t="s">
        <v>17643</v>
      </c>
      <c r="D3057" s="6">
        <v>6</v>
      </c>
      <c r="E3057" s="6">
        <v>10</v>
      </c>
      <c r="F3057" s="6"/>
      <c r="G3057" s="6"/>
      <c r="H3057" s="6"/>
      <c r="I3057" s="6"/>
      <c r="J3057" s="6"/>
      <c r="K3057" s="6"/>
      <c r="L3057" s="6"/>
      <c r="M3057" s="6"/>
      <c r="N3057" s="6" t="e">
        <f>VLOOKUP(A3057,web_archive!D:AB,18,FALSE)</f>
        <v>#N/A</v>
      </c>
      <c r="O3057" s="6"/>
      <c r="P3057" s="6"/>
      <c r="Q3057" s="6"/>
      <c r="R3057" s="6"/>
      <c r="S3057" s="6"/>
      <c r="T3057" s="6"/>
      <c r="U3057" s="6" t="s">
        <v>14525</v>
      </c>
      <c r="V3057" s="6" t="s">
        <v>12491</v>
      </c>
      <c r="W3057" s="6" t="s">
        <v>12299</v>
      </c>
      <c r="X3057" s="6" t="s">
        <v>12299</v>
      </c>
      <c r="Y3057" s="6"/>
      <c r="Z3057" s="6"/>
    </row>
    <row r="3058" spans="1:26" x14ac:dyDescent="0.3">
      <c r="A3058" s="6">
        <v>4893</v>
      </c>
      <c r="B3058" s="6" t="s">
        <v>17644</v>
      </c>
      <c r="C3058" s="6" t="s">
        <v>17645</v>
      </c>
      <c r="D3058" s="6">
        <v>6</v>
      </c>
      <c r="E3058" s="6">
        <v>10</v>
      </c>
      <c r="F3058" s="6"/>
      <c r="G3058" s="6"/>
      <c r="H3058" s="6"/>
      <c r="I3058" s="6"/>
      <c r="J3058" s="6"/>
      <c r="K3058" s="6"/>
      <c r="L3058" s="6"/>
      <c r="M3058" s="6"/>
      <c r="N3058" s="6" t="e">
        <f>VLOOKUP(A3058,web_archive!D:AB,18,FALSE)</f>
        <v>#N/A</v>
      </c>
      <c r="O3058" s="6"/>
      <c r="P3058" s="6"/>
      <c r="Q3058" s="6"/>
      <c r="R3058" s="6"/>
      <c r="S3058" s="6"/>
      <c r="T3058" s="6"/>
      <c r="U3058" s="6" t="s">
        <v>14525</v>
      </c>
      <c r="V3058" s="6" t="s">
        <v>12649</v>
      </c>
      <c r="W3058" s="6" t="s">
        <v>12299</v>
      </c>
      <c r="X3058" s="6" t="s">
        <v>12299</v>
      </c>
      <c r="Y3058" s="6"/>
      <c r="Z3058" s="6"/>
    </row>
    <row r="3059" spans="1:26" x14ac:dyDescent="0.3">
      <c r="A3059" s="6">
        <v>4894</v>
      </c>
      <c r="B3059" s="6" t="s">
        <v>17646</v>
      </c>
      <c r="C3059" s="6" t="s">
        <v>17647</v>
      </c>
      <c r="D3059" s="6">
        <v>6</v>
      </c>
      <c r="E3059" s="6">
        <v>10</v>
      </c>
      <c r="F3059" s="6"/>
      <c r="G3059" s="6"/>
      <c r="H3059" s="6"/>
      <c r="I3059" s="6"/>
      <c r="J3059" s="6"/>
      <c r="K3059" s="6"/>
      <c r="L3059" s="6"/>
      <c r="M3059" s="6"/>
      <c r="N3059" s="6" t="e">
        <f>VLOOKUP(A3059,web_archive!D:AB,18,FALSE)</f>
        <v>#N/A</v>
      </c>
      <c r="O3059" s="6"/>
      <c r="P3059" s="6"/>
      <c r="Q3059" s="6"/>
      <c r="R3059" s="6"/>
      <c r="S3059" s="6"/>
      <c r="T3059" s="6"/>
      <c r="U3059" s="6" t="s">
        <v>12674</v>
      </c>
      <c r="V3059" s="6" t="s">
        <v>12675</v>
      </c>
      <c r="W3059" s="6" t="s">
        <v>12451</v>
      </c>
      <c r="X3059" s="6" t="s">
        <v>12299</v>
      </c>
      <c r="Y3059" s="6" t="s">
        <v>12299</v>
      </c>
      <c r="Z3059" s="6"/>
    </row>
    <row r="3060" spans="1:26" x14ac:dyDescent="0.3">
      <c r="A3060" s="6">
        <v>4895</v>
      </c>
      <c r="B3060" s="6" t="s">
        <v>17648</v>
      </c>
      <c r="C3060" s="6" t="s">
        <v>17649</v>
      </c>
      <c r="D3060" s="6">
        <v>6</v>
      </c>
      <c r="E3060" s="6">
        <v>10</v>
      </c>
      <c r="F3060" s="6"/>
      <c r="G3060" s="6"/>
      <c r="H3060" s="6"/>
      <c r="I3060" s="6"/>
      <c r="J3060" s="6"/>
      <c r="K3060" s="6"/>
      <c r="L3060" s="6"/>
      <c r="M3060" s="6"/>
      <c r="N3060" s="6" t="e">
        <f>VLOOKUP(A3060,web_archive!D:AB,18,FALSE)</f>
        <v>#N/A</v>
      </c>
      <c r="O3060" s="6"/>
      <c r="P3060" s="6"/>
      <c r="Q3060" s="6"/>
      <c r="R3060" s="6"/>
      <c r="S3060" s="6"/>
      <c r="T3060" s="6"/>
      <c r="U3060" s="6" t="s">
        <v>12674</v>
      </c>
      <c r="V3060" s="6" t="s">
        <v>12675</v>
      </c>
      <c r="W3060" s="6" t="s">
        <v>12491</v>
      </c>
      <c r="X3060" s="6" t="s">
        <v>12299</v>
      </c>
      <c r="Y3060" s="6" t="s">
        <v>12299</v>
      </c>
      <c r="Z3060" s="6"/>
    </row>
    <row r="3061" spans="1:26" x14ac:dyDescent="0.3">
      <c r="A3061" s="6">
        <v>4896</v>
      </c>
      <c r="B3061" s="6" t="s">
        <v>17650</v>
      </c>
      <c r="C3061" s="6" t="s">
        <v>17651</v>
      </c>
      <c r="D3061" s="6">
        <v>6</v>
      </c>
      <c r="E3061" s="6">
        <v>10</v>
      </c>
      <c r="F3061" s="6"/>
      <c r="G3061" s="6"/>
      <c r="H3061" s="6"/>
      <c r="I3061" s="6"/>
      <c r="J3061" s="6"/>
      <c r="K3061" s="6"/>
      <c r="L3061" s="6"/>
      <c r="M3061" s="6"/>
      <c r="N3061" s="6" t="e">
        <f>VLOOKUP(A3061,web_archive!D:AB,18,FALSE)</f>
        <v>#N/A</v>
      </c>
      <c r="O3061" s="6"/>
      <c r="P3061" s="6"/>
      <c r="Q3061" s="6"/>
      <c r="R3061" s="6"/>
      <c r="S3061" s="6"/>
      <c r="T3061" s="6"/>
      <c r="U3061" s="6" t="s">
        <v>13512</v>
      </c>
      <c r="V3061" s="6" t="s">
        <v>12600</v>
      </c>
      <c r="W3061" s="6" t="s">
        <v>12299</v>
      </c>
      <c r="X3061" s="6" t="s">
        <v>12299</v>
      </c>
      <c r="Y3061" s="6"/>
      <c r="Z3061" s="6"/>
    </row>
    <row r="3062" spans="1:26" x14ac:dyDescent="0.3">
      <c r="A3062" s="6">
        <v>4897</v>
      </c>
      <c r="B3062" s="6" t="s">
        <v>17652</v>
      </c>
      <c r="C3062" s="6" t="s">
        <v>17653</v>
      </c>
      <c r="D3062" s="6">
        <v>6</v>
      </c>
      <c r="E3062" s="6">
        <v>10</v>
      </c>
      <c r="F3062" s="6"/>
      <c r="G3062" s="6"/>
      <c r="H3062" s="6"/>
      <c r="I3062" s="6"/>
      <c r="J3062" s="6"/>
      <c r="K3062" s="6"/>
      <c r="L3062" s="6"/>
      <c r="M3062" s="6"/>
      <c r="N3062" s="6" t="e">
        <f>VLOOKUP(A3062,web_archive!D:AB,18,FALSE)</f>
        <v>#N/A</v>
      </c>
      <c r="O3062" s="6"/>
      <c r="P3062" s="6"/>
      <c r="Q3062" s="6"/>
      <c r="R3062" s="6"/>
      <c r="S3062" s="6"/>
      <c r="T3062" s="6"/>
      <c r="U3062" s="6" t="s">
        <v>13512</v>
      </c>
      <c r="V3062" s="6" t="s">
        <v>12404</v>
      </c>
      <c r="W3062" s="6" t="s">
        <v>12299</v>
      </c>
      <c r="X3062" s="6" t="s">
        <v>12299</v>
      </c>
      <c r="Y3062" s="6"/>
      <c r="Z3062" s="6"/>
    </row>
    <row r="3063" spans="1:26" x14ac:dyDescent="0.3">
      <c r="A3063" s="6">
        <v>4898</v>
      </c>
      <c r="B3063" s="6" t="s">
        <v>17654</v>
      </c>
      <c r="C3063" s="6" t="s">
        <v>17655</v>
      </c>
      <c r="D3063" s="6">
        <v>6</v>
      </c>
      <c r="E3063" s="6">
        <v>10</v>
      </c>
      <c r="F3063" s="6"/>
      <c r="G3063" s="6"/>
      <c r="H3063" s="6"/>
      <c r="I3063" s="6"/>
      <c r="J3063" s="6"/>
      <c r="K3063" s="6"/>
      <c r="L3063" s="6"/>
      <c r="M3063" s="6"/>
      <c r="N3063" s="6" t="e">
        <f>VLOOKUP(A3063,web_archive!D:AB,18,FALSE)</f>
        <v>#N/A</v>
      </c>
      <c r="O3063" s="6"/>
      <c r="P3063" s="6"/>
      <c r="Q3063" s="6"/>
      <c r="R3063" s="6"/>
      <c r="S3063" s="6"/>
      <c r="T3063" s="6"/>
      <c r="U3063" s="6" t="s">
        <v>13512</v>
      </c>
      <c r="V3063" s="6" t="s">
        <v>12451</v>
      </c>
      <c r="W3063" s="6" t="s">
        <v>12299</v>
      </c>
      <c r="X3063" s="6" t="s">
        <v>12299</v>
      </c>
      <c r="Y3063" s="6"/>
      <c r="Z3063" s="6"/>
    </row>
    <row r="3064" spans="1:26" x14ac:dyDescent="0.3">
      <c r="A3064" s="6">
        <v>4899</v>
      </c>
      <c r="B3064" s="6" t="s">
        <v>17656</v>
      </c>
      <c r="C3064" s="6" t="s">
        <v>17657</v>
      </c>
      <c r="D3064" s="6">
        <v>6</v>
      </c>
      <c r="E3064" s="6">
        <v>10</v>
      </c>
      <c r="F3064" s="6"/>
      <c r="G3064" s="6"/>
      <c r="H3064" s="6"/>
      <c r="I3064" s="6"/>
      <c r="J3064" s="6"/>
      <c r="K3064" s="6"/>
      <c r="L3064" s="6"/>
      <c r="M3064" s="6"/>
      <c r="N3064" s="6" t="e">
        <f>VLOOKUP(A3064,web_archive!D:AB,18,FALSE)</f>
        <v>#N/A</v>
      </c>
      <c r="O3064" s="6"/>
      <c r="P3064" s="6"/>
      <c r="Q3064" s="6"/>
      <c r="R3064" s="6"/>
      <c r="S3064" s="6"/>
      <c r="T3064" s="6"/>
      <c r="U3064" s="6" t="s">
        <v>13512</v>
      </c>
      <c r="V3064" s="6" t="s">
        <v>12491</v>
      </c>
      <c r="W3064" s="6" t="s">
        <v>12299</v>
      </c>
      <c r="X3064" s="6" t="s">
        <v>12299</v>
      </c>
      <c r="Y3064" s="6"/>
      <c r="Z3064" s="6"/>
    </row>
    <row r="3065" spans="1:26" x14ac:dyDescent="0.3">
      <c r="A3065" s="6">
        <v>4900</v>
      </c>
      <c r="B3065" s="6" t="s">
        <v>17658</v>
      </c>
      <c r="C3065" s="6" t="s">
        <v>17659</v>
      </c>
      <c r="D3065" s="6">
        <v>6</v>
      </c>
      <c r="E3065" s="6">
        <v>10</v>
      </c>
      <c r="F3065" s="6"/>
      <c r="G3065" s="6"/>
      <c r="H3065" s="6"/>
      <c r="I3065" s="6"/>
      <c r="J3065" s="6"/>
      <c r="K3065" s="6"/>
      <c r="L3065" s="6"/>
      <c r="M3065" s="6"/>
      <c r="N3065" s="6" t="e">
        <f>VLOOKUP(A3065,web_archive!D:AB,18,FALSE)</f>
        <v>#N/A</v>
      </c>
      <c r="O3065" s="6"/>
      <c r="P3065" s="6"/>
      <c r="Q3065" s="6"/>
      <c r="R3065" s="6"/>
      <c r="S3065" s="6"/>
      <c r="T3065" s="6"/>
      <c r="U3065" s="6" t="s">
        <v>12807</v>
      </c>
      <c r="V3065" s="6" t="s">
        <v>12491</v>
      </c>
      <c r="W3065" s="6" t="s">
        <v>12299</v>
      </c>
      <c r="X3065" s="6" t="s">
        <v>12299</v>
      </c>
      <c r="Y3065" s="6"/>
      <c r="Z3065" s="6"/>
    </row>
    <row r="3066" spans="1:26" x14ac:dyDescent="0.3">
      <c r="A3066" s="6">
        <v>4902</v>
      </c>
      <c r="B3066" s="6" t="s">
        <v>17660</v>
      </c>
      <c r="C3066" s="6" t="s">
        <v>17661</v>
      </c>
      <c r="D3066" s="6">
        <v>6</v>
      </c>
      <c r="E3066" s="6">
        <v>10</v>
      </c>
      <c r="F3066" s="6"/>
      <c r="G3066" s="6"/>
      <c r="H3066" s="6"/>
      <c r="I3066" s="6"/>
      <c r="J3066" s="6"/>
      <c r="K3066" s="6"/>
      <c r="L3066" s="6"/>
      <c r="M3066" s="6"/>
      <c r="N3066" s="6" t="e">
        <f>VLOOKUP(A3066,web_archive!D:AB,18,FALSE)</f>
        <v>#N/A</v>
      </c>
      <c r="O3066" s="6"/>
      <c r="P3066" s="6"/>
      <c r="Q3066" s="6"/>
      <c r="R3066" s="6"/>
      <c r="S3066" s="6"/>
      <c r="T3066" s="6"/>
      <c r="U3066" s="6" t="s">
        <v>12631</v>
      </c>
      <c r="V3066" s="6" t="s">
        <v>17503</v>
      </c>
      <c r="W3066" s="6" t="s">
        <v>12299</v>
      </c>
      <c r="X3066" s="6" t="s">
        <v>12299</v>
      </c>
      <c r="Y3066" s="6"/>
      <c r="Z3066" s="6"/>
    </row>
    <row r="3067" spans="1:26" x14ac:dyDescent="0.3">
      <c r="A3067" s="6">
        <v>4903</v>
      </c>
      <c r="B3067" s="6" t="s">
        <v>17662</v>
      </c>
      <c r="C3067" s="6" t="s">
        <v>17663</v>
      </c>
      <c r="D3067" s="6">
        <v>6</v>
      </c>
      <c r="E3067" s="6">
        <v>10</v>
      </c>
      <c r="F3067" s="6"/>
      <c r="G3067" s="6"/>
      <c r="H3067" s="6"/>
      <c r="I3067" s="6"/>
      <c r="J3067" s="6"/>
      <c r="K3067" s="6"/>
      <c r="L3067" s="6"/>
      <c r="M3067" s="6"/>
      <c r="N3067" s="6" t="e">
        <f>VLOOKUP(A3067,web_archive!D:AB,18,FALSE)</f>
        <v>#N/A</v>
      </c>
      <c r="O3067" s="6"/>
      <c r="P3067" s="6"/>
      <c r="Q3067" s="6"/>
      <c r="R3067" s="6"/>
      <c r="S3067" s="6"/>
      <c r="T3067" s="6"/>
      <c r="U3067" s="6" t="s">
        <v>12631</v>
      </c>
      <c r="V3067" s="6" t="s">
        <v>17664</v>
      </c>
      <c r="W3067" s="6" t="s">
        <v>12299</v>
      </c>
      <c r="X3067" s="6" t="s">
        <v>12299</v>
      </c>
      <c r="Y3067" s="6"/>
      <c r="Z3067" s="6"/>
    </row>
    <row r="3068" spans="1:26" x14ac:dyDescent="0.3">
      <c r="A3068" s="6">
        <v>4904</v>
      </c>
      <c r="B3068" s="6" t="s">
        <v>17665</v>
      </c>
      <c r="C3068" s="6" t="s">
        <v>17666</v>
      </c>
      <c r="D3068" s="6">
        <v>6</v>
      </c>
      <c r="E3068" s="6">
        <v>10</v>
      </c>
      <c r="F3068" s="6"/>
      <c r="G3068" s="6"/>
      <c r="H3068" s="6"/>
      <c r="I3068" s="6"/>
      <c r="J3068" s="6"/>
      <c r="K3068" s="6"/>
      <c r="L3068" s="6"/>
      <c r="M3068" s="6"/>
      <c r="N3068" s="6" t="e">
        <f>VLOOKUP(A3068,web_archive!D:AB,18,FALSE)</f>
        <v>#N/A</v>
      </c>
      <c r="O3068" s="6"/>
      <c r="P3068" s="6"/>
      <c r="Q3068" s="6"/>
      <c r="R3068" s="6"/>
      <c r="S3068" s="6"/>
      <c r="T3068" s="6"/>
      <c r="U3068" s="6" t="s">
        <v>12674</v>
      </c>
      <c r="V3068" s="6" t="s">
        <v>12675</v>
      </c>
      <c r="W3068" s="6" t="s">
        <v>12454</v>
      </c>
      <c r="X3068" s="6" t="s">
        <v>12299</v>
      </c>
      <c r="Y3068" s="6" t="s">
        <v>12299</v>
      </c>
      <c r="Z3068" s="6"/>
    </row>
    <row r="3069" spans="1:26" x14ac:dyDescent="0.3">
      <c r="A3069" s="6">
        <v>4905</v>
      </c>
      <c r="B3069" s="6" t="s">
        <v>17667</v>
      </c>
      <c r="C3069" s="6" t="s">
        <v>17668</v>
      </c>
      <c r="D3069" s="6">
        <v>6</v>
      </c>
      <c r="E3069" s="6">
        <v>10</v>
      </c>
      <c r="F3069" s="6"/>
      <c r="G3069" s="6"/>
      <c r="H3069" s="6"/>
      <c r="I3069" s="6"/>
      <c r="J3069" s="6"/>
      <c r="K3069" s="6"/>
      <c r="L3069" s="6"/>
      <c r="M3069" s="6"/>
      <c r="N3069" s="6" t="e">
        <f>VLOOKUP(A3069,web_archive!D:AB,18,FALSE)</f>
        <v>#N/A</v>
      </c>
      <c r="O3069" s="6"/>
      <c r="P3069" s="6"/>
      <c r="Q3069" s="6"/>
      <c r="R3069" s="6"/>
      <c r="S3069" s="6"/>
      <c r="T3069" s="6"/>
      <c r="U3069" s="6" t="s">
        <v>12674</v>
      </c>
      <c r="V3069" s="6" t="s">
        <v>12675</v>
      </c>
      <c r="W3069" s="6" t="s">
        <v>13459</v>
      </c>
      <c r="X3069" s="6" t="s">
        <v>12299</v>
      </c>
      <c r="Y3069" s="6" t="s">
        <v>12299</v>
      </c>
      <c r="Z3069" s="6"/>
    </row>
    <row r="3070" spans="1:26" x14ac:dyDescent="0.3">
      <c r="A3070" s="6">
        <v>4906</v>
      </c>
      <c r="B3070" s="6" t="s">
        <v>17669</v>
      </c>
      <c r="C3070" s="6" t="s">
        <v>17670</v>
      </c>
      <c r="D3070" s="6">
        <v>6</v>
      </c>
      <c r="E3070" s="6">
        <v>10</v>
      </c>
      <c r="F3070" s="6"/>
      <c r="G3070" s="6"/>
      <c r="H3070" s="6"/>
      <c r="I3070" s="6"/>
      <c r="J3070" s="6"/>
      <c r="K3070" s="6"/>
      <c r="L3070" s="6"/>
      <c r="M3070" s="6"/>
      <c r="N3070" s="6" t="e">
        <f>VLOOKUP(A3070,web_archive!D:AB,18,FALSE)</f>
        <v>#N/A</v>
      </c>
      <c r="O3070" s="6"/>
      <c r="P3070" s="6"/>
      <c r="Q3070" s="6"/>
      <c r="R3070" s="6"/>
      <c r="S3070" s="6"/>
      <c r="T3070" s="6"/>
      <c r="U3070" s="6" t="s">
        <v>13512</v>
      </c>
      <c r="V3070" s="6" t="s">
        <v>12454</v>
      </c>
      <c r="W3070" s="6" t="s">
        <v>12299</v>
      </c>
      <c r="X3070" s="6" t="s">
        <v>12299</v>
      </c>
      <c r="Y3070" s="6"/>
      <c r="Z3070" s="6"/>
    </row>
    <row r="3071" spans="1:26" x14ac:dyDescent="0.3">
      <c r="A3071" s="6">
        <v>4907</v>
      </c>
      <c r="B3071" s="6" t="s">
        <v>17671</v>
      </c>
      <c r="C3071" s="6" t="s">
        <v>17672</v>
      </c>
      <c r="D3071" s="6">
        <v>6</v>
      </c>
      <c r="E3071" s="6">
        <v>10</v>
      </c>
      <c r="F3071" s="6"/>
      <c r="G3071" s="6"/>
      <c r="H3071" s="6"/>
      <c r="I3071" s="6"/>
      <c r="J3071" s="6"/>
      <c r="K3071" s="6"/>
      <c r="L3071" s="6"/>
      <c r="M3071" s="6"/>
      <c r="N3071" s="6" t="e">
        <f>VLOOKUP(A3071,web_archive!D:AB,18,FALSE)</f>
        <v>#N/A</v>
      </c>
      <c r="O3071" s="6"/>
      <c r="P3071" s="6"/>
      <c r="Q3071" s="6"/>
      <c r="R3071" s="6"/>
      <c r="S3071" s="6"/>
      <c r="T3071" s="6"/>
      <c r="U3071" s="6" t="s">
        <v>13512</v>
      </c>
      <c r="V3071" s="6" t="s">
        <v>13459</v>
      </c>
      <c r="W3071" s="6" t="s">
        <v>12299</v>
      </c>
      <c r="X3071" s="6" t="s">
        <v>12299</v>
      </c>
      <c r="Y3071" s="6"/>
      <c r="Z3071" s="6"/>
    </row>
    <row r="3072" spans="1:26" x14ac:dyDescent="0.3">
      <c r="A3072" s="6">
        <v>4908</v>
      </c>
      <c r="B3072" s="6" t="s">
        <v>17673</v>
      </c>
      <c r="C3072" s="6" t="s">
        <v>17674</v>
      </c>
      <c r="D3072" s="6">
        <v>6</v>
      </c>
      <c r="E3072" s="6">
        <v>20</v>
      </c>
      <c r="F3072" s="6"/>
      <c r="G3072" s="6">
        <v>10</v>
      </c>
      <c r="H3072" s="6"/>
      <c r="I3072" s="6"/>
      <c r="J3072" s="6"/>
      <c r="K3072" s="6"/>
      <c r="L3072" s="6" t="s">
        <v>12295</v>
      </c>
      <c r="M3072" s="6">
        <v>63</v>
      </c>
      <c r="N3072" s="6" t="e">
        <f>VLOOKUP(A3072,web_archive!D:AB,18,FALSE)</f>
        <v>#N/A</v>
      </c>
      <c r="O3072" s="6">
        <v>2</v>
      </c>
      <c r="P3072" s="6">
        <v>1023</v>
      </c>
      <c r="Q3072" s="6"/>
      <c r="R3072" s="6"/>
      <c r="S3072" s="6"/>
      <c r="T3072" s="6"/>
      <c r="U3072" s="6" t="s">
        <v>12691</v>
      </c>
      <c r="V3072" s="6" t="s">
        <v>13156</v>
      </c>
      <c r="W3072" s="6" t="s">
        <v>13482</v>
      </c>
      <c r="X3072" s="6" t="s">
        <v>17675</v>
      </c>
      <c r="Y3072" s="6" t="s">
        <v>12299</v>
      </c>
      <c r="Z3072" s="6" t="s">
        <v>12299</v>
      </c>
    </row>
    <row r="3073" spans="1:27" x14ac:dyDescent="0.3">
      <c r="A3073" s="6">
        <v>4909</v>
      </c>
      <c r="B3073" s="6" t="s">
        <v>17676</v>
      </c>
      <c r="C3073" s="6" t="s">
        <v>17677</v>
      </c>
      <c r="D3073" s="6">
        <v>6</v>
      </c>
      <c r="E3073" s="6">
        <v>20</v>
      </c>
      <c r="F3073" s="6"/>
      <c r="G3073" s="6">
        <v>10</v>
      </c>
      <c r="H3073" s="6"/>
      <c r="I3073" s="6"/>
      <c r="J3073" s="6"/>
      <c r="K3073" s="6"/>
      <c r="L3073" s="6" t="s">
        <v>12295</v>
      </c>
      <c r="M3073" s="6">
        <v>63</v>
      </c>
      <c r="N3073" s="6" t="e">
        <f>VLOOKUP(A3073,web_archive!D:AB,18,FALSE)</f>
        <v>#N/A</v>
      </c>
      <c r="O3073" s="6">
        <v>2</v>
      </c>
      <c r="P3073" s="6">
        <v>1023</v>
      </c>
      <c r="Q3073" s="6"/>
      <c r="R3073" s="6"/>
      <c r="S3073" s="6"/>
      <c r="T3073" s="6"/>
      <c r="U3073" s="6" t="s">
        <v>12691</v>
      </c>
      <c r="V3073" s="6" t="s">
        <v>16045</v>
      </c>
      <c r="W3073" s="6" t="s">
        <v>15385</v>
      </c>
      <c r="X3073" s="6" t="s">
        <v>17678</v>
      </c>
      <c r="Y3073" s="6" t="s">
        <v>12299</v>
      </c>
      <c r="Z3073" s="6" t="s">
        <v>12299</v>
      </c>
      <c r="AA3073" s="6"/>
    </row>
    <row r="3074" spans="1:27" x14ac:dyDescent="0.3">
      <c r="A3074" s="6">
        <v>4910</v>
      </c>
      <c r="B3074" s="6" t="s">
        <v>17679</v>
      </c>
      <c r="C3074" s="6" t="s">
        <v>17680</v>
      </c>
      <c r="D3074" s="6">
        <v>6</v>
      </c>
      <c r="E3074" s="6">
        <v>20</v>
      </c>
      <c r="F3074" s="6"/>
      <c r="G3074" s="6">
        <v>10</v>
      </c>
      <c r="H3074" s="6"/>
      <c r="I3074" s="6"/>
      <c r="J3074" s="6"/>
      <c r="K3074" s="6"/>
      <c r="L3074" s="6" t="s">
        <v>12295</v>
      </c>
      <c r="M3074" s="6">
        <v>63</v>
      </c>
      <c r="N3074" s="6" t="e">
        <f>VLOOKUP(A3074,web_archive!D:AB,18,FALSE)</f>
        <v>#N/A</v>
      </c>
      <c r="O3074" s="6">
        <v>2</v>
      </c>
      <c r="P3074" s="6">
        <v>1023</v>
      </c>
      <c r="Q3074" s="6"/>
      <c r="R3074" s="6"/>
      <c r="S3074" s="6"/>
      <c r="T3074" s="6"/>
      <c r="U3074" s="6" t="s">
        <v>12691</v>
      </c>
      <c r="V3074" s="6" t="s">
        <v>17681</v>
      </c>
      <c r="W3074" s="6" t="s">
        <v>17682</v>
      </c>
      <c r="X3074" s="6" t="s">
        <v>17683</v>
      </c>
      <c r="Y3074" s="6" t="s">
        <v>12299</v>
      </c>
      <c r="Z3074" s="6" t="s">
        <v>12299</v>
      </c>
      <c r="AA3074" s="6"/>
    </row>
    <row r="3075" spans="1:27" x14ac:dyDescent="0.3">
      <c r="A3075" s="6">
        <v>4911</v>
      </c>
      <c r="B3075" s="6" t="s">
        <v>17684</v>
      </c>
      <c r="C3075" s="6" t="s">
        <v>17685</v>
      </c>
      <c r="D3075" s="6">
        <v>6</v>
      </c>
      <c r="E3075" s="6">
        <v>20</v>
      </c>
      <c r="F3075" s="6"/>
      <c r="G3075" s="6">
        <v>10</v>
      </c>
      <c r="H3075" s="6"/>
      <c r="I3075" s="6"/>
      <c r="J3075" s="6"/>
      <c r="K3075" s="6"/>
      <c r="L3075" s="6" t="s">
        <v>12295</v>
      </c>
      <c r="M3075" s="6">
        <v>63</v>
      </c>
      <c r="N3075" s="6" t="e">
        <f>VLOOKUP(A3075,web_archive!D:AB,18,FALSE)</f>
        <v>#N/A</v>
      </c>
      <c r="O3075" s="6">
        <v>2</v>
      </c>
      <c r="P3075" s="6">
        <v>1023</v>
      </c>
      <c r="Q3075" s="6"/>
      <c r="R3075" s="6"/>
      <c r="S3075" s="6"/>
      <c r="T3075" s="6"/>
      <c r="U3075" s="6" t="s">
        <v>12542</v>
      </c>
      <c r="V3075" s="6" t="s">
        <v>15673</v>
      </c>
      <c r="W3075" s="6" t="s">
        <v>13062</v>
      </c>
      <c r="X3075" s="6" t="s">
        <v>17675</v>
      </c>
      <c r="Y3075" s="6" t="s">
        <v>12299</v>
      </c>
      <c r="Z3075" s="6" t="s">
        <v>12299</v>
      </c>
      <c r="AA3075" s="6"/>
    </row>
    <row r="3076" spans="1:27" x14ac:dyDescent="0.3">
      <c r="A3076" s="6">
        <v>4912</v>
      </c>
      <c r="B3076" s="6" t="s">
        <v>17686</v>
      </c>
      <c r="C3076" s="6" t="s">
        <v>17687</v>
      </c>
      <c r="D3076" s="6">
        <v>6</v>
      </c>
      <c r="E3076" s="6">
        <v>20</v>
      </c>
      <c r="F3076" s="6"/>
      <c r="G3076" s="6">
        <v>10</v>
      </c>
      <c r="H3076" s="6"/>
      <c r="I3076" s="6"/>
      <c r="J3076" s="6"/>
      <c r="K3076" s="6"/>
      <c r="L3076" s="6" t="s">
        <v>12295</v>
      </c>
      <c r="M3076" s="6">
        <v>63</v>
      </c>
      <c r="N3076" s="6" t="e">
        <f>VLOOKUP(A3076,web_archive!D:AB,18,FALSE)</f>
        <v>#N/A</v>
      </c>
      <c r="O3076" s="6">
        <v>2</v>
      </c>
      <c r="P3076" s="6">
        <v>1023</v>
      </c>
      <c r="Q3076" s="6"/>
      <c r="R3076" s="6"/>
      <c r="S3076" s="6"/>
      <c r="T3076" s="6"/>
      <c r="U3076" s="6" t="s">
        <v>12542</v>
      </c>
      <c r="V3076" s="6" t="s">
        <v>15874</v>
      </c>
      <c r="W3076" s="6" t="s">
        <v>17688</v>
      </c>
      <c r="X3076" s="6" t="s">
        <v>17678</v>
      </c>
      <c r="Y3076" s="6" t="s">
        <v>12299</v>
      </c>
      <c r="Z3076" s="6" t="s">
        <v>12299</v>
      </c>
      <c r="AA3076" s="6"/>
    </row>
    <row r="3077" spans="1:27" x14ac:dyDescent="0.3">
      <c r="A3077" s="6">
        <v>4913</v>
      </c>
      <c r="B3077" s="6" t="s">
        <v>17689</v>
      </c>
      <c r="C3077" s="6" t="s">
        <v>17690</v>
      </c>
      <c r="D3077" s="6">
        <v>6</v>
      </c>
      <c r="E3077" s="6">
        <v>20</v>
      </c>
      <c r="F3077" s="6"/>
      <c r="G3077" s="6">
        <v>10</v>
      </c>
      <c r="H3077" s="6"/>
      <c r="I3077" s="6"/>
      <c r="J3077" s="6"/>
      <c r="K3077" s="6"/>
      <c r="L3077" s="6" t="s">
        <v>12295</v>
      </c>
      <c r="M3077" s="6">
        <v>63</v>
      </c>
      <c r="N3077" s="6" t="e">
        <f>VLOOKUP(A3077,web_archive!D:AB,18,FALSE)</f>
        <v>#N/A</v>
      </c>
      <c r="O3077" s="6">
        <v>2</v>
      </c>
      <c r="P3077" s="6">
        <v>1023</v>
      </c>
      <c r="Q3077" s="6"/>
      <c r="R3077" s="6"/>
      <c r="S3077" s="6"/>
      <c r="T3077" s="6"/>
      <c r="U3077" s="6" t="s">
        <v>12542</v>
      </c>
      <c r="V3077" s="6" t="s">
        <v>13888</v>
      </c>
      <c r="W3077" s="6" t="s">
        <v>17691</v>
      </c>
      <c r="X3077" s="6" t="s">
        <v>17683</v>
      </c>
      <c r="Y3077" s="6" t="s">
        <v>12299</v>
      </c>
      <c r="Z3077" s="6" t="s">
        <v>12299</v>
      </c>
      <c r="AA3077" s="6"/>
    </row>
    <row r="3078" spans="1:27" x14ac:dyDescent="0.3">
      <c r="A3078" s="6">
        <v>4914</v>
      </c>
      <c r="B3078" s="6" t="s">
        <v>17692</v>
      </c>
      <c r="C3078" s="6" t="s">
        <v>17693</v>
      </c>
      <c r="D3078" s="6">
        <v>6</v>
      </c>
      <c r="E3078" s="6">
        <v>20</v>
      </c>
      <c r="F3078" s="6"/>
      <c r="G3078" s="6">
        <v>10</v>
      </c>
      <c r="H3078" s="6"/>
      <c r="I3078" s="6"/>
      <c r="J3078" s="6"/>
      <c r="K3078" s="6"/>
      <c r="L3078" s="6" t="s">
        <v>12295</v>
      </c>
      <c r="M3078" s="6">
        <v>63</v>
      </c>
      <c r="N3078" s="6" t="e">
        <f>VLOOKUP(A3078,web_archive!D:AB,18,FALSE)</f>
        <v>#N/A</v>
      </c>
      <c r="O3078" s="6">
        <v>2</v>
      </c>
      <c r="P3078" s="6">
        <v>1023</v>
      </c>
      <c r="Q3078" s="6"/>
      <c r="R3078" s="6"/>
      <c r="S3078" s="6"/>
      <c r="T3078" s="6"/>
      <c r="U3078" s="6" t="s">
        <v>13315</v>
      </c>
      <c r="V3078" s="6" t="s">
        <v>14887</v>
      </c>
      <c r="W3078" s="6" t="s">
        <v>14894</v>
      </c>
      <c r="X3078" s="6" t="s">
        <v>17675</v>
      </c>
      <c r="Y3078" s="6" t="s">
        <v>12299</v>
      </c>
      <c r="Z3078" s="6" t="s">
        <v>12299</v>
      </c>
      <c r="AA3078" s="6"/>
    </row>
    <row r="3079" spans="1:27" x14ac:dyDescent="0.3">
      <c r="A3079" s="6">
        <v>4915</v>
      </c>
      <c r="B3079" s="6" t="s">
        <v>17694</v>
      </c>
      <c r="C3079" s="6" t="s">
        <v>17695</v>
      </c>
      <c r="D3079" s="6">
        <v>6</v>
      </c>
      <c r="E3079" s="6">
        <v>20</v>
      </c>
      <c r="F3079" s="6"/>
      <c r="G3079" s="6">
        <v>10</v>
      </c>
      <c r="H3079" s="6"/>
      <c r="I3079" s="6"/>
      <c r="J3079" s="6"/>
      <c r="K3079" s="6"/>
      <c r="L3079" s="6" t="s">
        <v>12295</v>
      </c>
      <c r="M3079" s="6">
        <v>63</v>
      </c>
      <c r="N3079" s="6" t="e">
        <f>VLOOKUP(A3079,web_archive!D:AB,18,FALSE)</f>
        <v>#N/A</v>
      </c>
      <c r="O3079" s="6">
        <v>2</v>
      </c>
      <c r="P3079" s="6">
        <v>1023</v>
      </c>
      <c r="Q3079" s="6"/>
      <c r="R3079" s="6"/>
      <c r="S3079" s="6"/>
      <c r="T3079" s="6"/>
      <c r="U3079" s="6" t="s">
        <v>13315</v>
      </c>
      <c r="V3079" s="6" t="s">
        <v>12942</v>
      </c>
      <c r="W3079" s="6" t="s">
        <v>17696</v>
      </c>
      <c r="X3079" s="6" t="s">
        <v>17678</v>
      </c>
      <c r="Y3079" s="6" t="s">
        <v>12299</v>
      </c>
      <c r="Z3079" s="6" t="s">
        <v>12299</v>
      </c>
      <c r="AA3079" s="6"/>
    </row>
    <row r="3080" spans="1:27" x14ac:dyDescent="0.3">
      <c r="A3080" s="6">
        <v>4916</v>
      </c>
      <c r="B3080" s="6" t="s">
        <v>17697</v>
      </c>
      <c r="C3080" s="6" t="s">
        <v>17698</v>
      </c>
      <c r="D3080" s="6">
        <v>6</v>
      </c>
      <c r="E3080" s="6">
        <v>20</v>
      </c>
      <c r="F3080" s="6"/>
      <c r="G3080" s="6">
        <v>10</v>
      </c>
      <c r="H3080" s="6"/>
      <c r="I3080" s="6"/>
      <c r="J3080" s="6"/>
      <c r="K3080" s="6"/>
      <c r="L3080" s="6" t="s">
        <v>12295</v>
      </c>
      <c r="M3080" s="6">
        <v>63</v>
      </c>
      <c r="N3080" s="6" t="e">
        <f>VLOOKUP(A3080,web_archive!D:AB,18,FALSE)</f>
        <v>#N/A</v>
      </c>
      <c r="O3080" s="6">
        <v>2</v>
      </c>
      <c r="P3080" s="6">
        <v>1023</v>
      </c>
      <c r="Q3080" s="6"/>
      <c r="R3080" s="6"/>
      <c r="S3080" s="6"/>
      <c r="T3080" s="6"/>
      <c r="U3080" s="6" t="s">
        <v>13315</v>
      </c>
      <c r="V3080" s="6" t="s">
        <v>17699</v>
      </c>
      <c r="W3080" s="6" t="s">
        <v>14289</v>
      </c>
      <c r="X3080" s="6" t="s">
        <v>17683</v>
      </c>
      <c r="Y3080" s="6" t="s">
        <v>12299</v>
      </c>
      <c r="Z3080" s="6" t="s">
        <v>12299</v>
      </c>
      <c r="AA3080" s="6"/>
    </row>
    <row r="3081" spans="1:27" x14ac:dyDescent="0.3">
      <c r="A3081" s="6">
        <v>4917</v>
      </c>
      <c r="B3081" s="6" t="s">
        <v>17700</v>
      </c>
      <c r="C3081" s="6" t="s">
        <v>17701</v>
      </c>
      <c r="D3081" s="6">
        <v>6</v>
      </c>
      <c r="E3081" s="6">
        <v>20</v>
      </c>
      <c r="F3081" s="6"/>
      <c r="G3081" s="6">
        <v>10</v>
      </c>
      <c r="H3081" s="6"/>
      <c r="I3081" s="6"/>
      <c r="J3081" s="6"/>
      <c r="K3081" s="6"/>
      <c r="L3081" s="6" t="s">
        <v>12295</v>
      </c>
      <c r="M3081" s="6">
        <v>63</v>
      </c>
      <c r="N3081" s="6" t="e">
        <f>VLOOKUP(A3081,web_archive!D:AB,18,FALSE)</f>
        <v>#N/A</v>
      </c>
      <c r="O3081" s="6">
        <v>2</v>
      </c>
      <c r="P3081" s="6">
        <v>1023</v>
      </c>
      <c r="Q3081" s="6"/>
      <c r="R3081" s="6"/>
      <c r="S3081" s="6"/>
      <c r="T3081" s="6"/>
      <c r="U3081" s="6" t="s">
        <v>12660</v>
      </c>
      <c r="V3081" s="6" t="s">
        <v>16161</v>
      </c>
      <c r="W3081" s="6" t="s">
        <v>14832</v>
      </c>
      <c r="X3081" s="6" t="s">
        <v>13787</v>
      </c>
      <c r="Y3081" s="6" t="s">
        <v>17675</v>
      </c>
      <c r="Z3081" s="6" t="s">
        <v>12299</v>
      </c>
      <c r="AA3081" s="6" t="s">
        <v>12299</v>
      </c>
    </row>
    <row r="3082" spans="1:27" x14ac:dyDescent="0.3">
      <c r="A3082" s="6">
        <v>4918</v>
      </c>
      <c r="B3082" s="6" t="s">
        <v>17702</v>
      </c>
      <c r="C3082" s="6" t="s">
        <v>17703</v>
      </c>
      <c r="D3082" s="6">
        <v>6</v>
      </c>
      <c r="E3082" s="6">
        <v>20</v>
      </c>
      <c r="F3082" s="6"/>
      <c r="G3082" s="6">
        <v>10</v>
      </c>
      <c r="H3082" s="6"/>
      <c r="I3082" s="6"/>
      <c r="J3082" s="6"/>
      <c r="K3082" s="6"/>
      <c r="L3082" s="6" t="s">
        <v>12295</v>
      </c>
      <c r="M3082" s="6">
        <v>63</v>
      </c>
      <c r="N3082" s="6" t="e">
        <f>VLOOKUP(A3082,web_archive!D:AB,18,FALSE)</f>
        <v>#N/A</v>
      </c>
      <c r="O3082" s="6">
        <v>2</v>
      </c>
      <c r="P3082" s="6">
        <v>1023</v>
      </c>
      <c r="Q3082" s="6"/>
      <c r="R3082" s="6"/>
      <c r="S3082" s="6"/>
      <c r="T3082" s="6"/>
      <c r="U3082" s="6" t="s">
        <v>12660</v>
      </c>
      <c r="V3082" s="6" t="s">
        <v>12576</v>
      </c>
      <c r="W3082" s="6" t="s">
        <v>17704</v>
      </c>
      <c r="X3082" s="6" t="s">
        <v>17705</v>
      </c>
      <c r="Y3082" s="6" t="s">
        <v>17678</v>
      </c>
      <c r="Z3082" s="6" t="s">
        <v>12299</v>
      </c>
      <c r="AA3082" s="6" t="s">
        <v>12299</v>
      </c>
    </row>
    <row r="3083" spans="1:27" x14ac:dyDescent="0.3">
      <c r="A3083" s="6">
        <v>4919</v>
      </c>
      <c r="B3083" s="6" t="s">
        <v>17706</v>
      </c>
      <c r="C3083" s="6" t="s">
        <v>17707</v>
      </c>
      <c r="D3083" s="6">
        <v>6</v>
      </c>
      <c r="E3083" s="6">
        <v>20</v>
      </c>
      <c r="F3083" s="6"/>
      <c r="G3083" s="6">
        <v>10</v>
      </c>
      <c r="H3083" s="6"/>
      <c r="I3083" s="6"/>
      <c r="J3083" s="6"/>
      <c r="K3083" s="6"/>
      <c r="L3083" s="6" t="s">
        <v>12295</v>
      </c>
      <c r="M3083" s="6">
        <v>63</v>
      </c>
      <c r="N3083" s="6" t="e">
        <f>VLOOKUP(A3083,web_archive!D:AB,18,FALSE)</f>
        <v>#N/A</v>
      </c>
      <c r="O3083" s="6">
        <v>2</v>
      </c>
      <c r="P3083" s="6">
        <v>1023</v>
      </c>
      <c r="Q3083" s="6"/>
      <c r="R3083" s="6"/>
      <c r="S3083" s="6"/>
      <c r="T3083" s="6"/>
      <c r="U3083" s="6" t="s">
        <v>12660</v>
      </c>
      <c r="V3083" s="6" t="s">
        <v>17708</v>
      </c>
      <c r="W3083" s="6" t="s">
        <v>17709</v>
      </c>
      <c r="X3083" s="6" t="s">
        <v>13259</v>
      </c>
      <c r="Y3083" s="6" t="s">
        <v>17683</v>
      </c>
      <c r="Z3083" s="6" t="s">
        <v>12299</v>
      </c>
      <c r="AA3083" s="6" t="s">
        <v>12299</v>
      </c>
    </row>
    <row r="3084" spans="1:27" x14ac:dyDescent="0.3">
      <c r="A3084" s="6">
        <v>4920</v>
      </c>
      <c r="B3084" s="6" t="s">
        <v>17710</v>
      </c>
      <c r="C3084" s="6" t="s">
        <v>17711</v>
      </c>
      <c r="D3084" s="6">
        <v>6</v>
      </c>
      <c r="E3084" s="6">
        <v>20</v>
      </c>
      <c r="F3084" s="6"/>
      <c r="G3084" s="6">
        <v>10</v>
      </c>
      <c r="H3084" s="6"/>
      <c r="I3084" s="6"/>
      <c r="J3084" s="6"/>
      <c r="K3084" s="6"/>
      <c r="L3084" s="6" t="s">
        <v>12295</v>
      </c>
      <c r="M3084" s="6">
        <v>63</v>
      </c>
      <c r="N3084" s="6" t="e">
        <f>VLOOKUP(A3084,web_archive!D:AB,18,FALSE)</f>
        <v>#N/A</v>
      </c>
      <c r="O3084" s="6">
        <v>2</v>
      </c>
      <c r="P3084" s="6">
        <v>1023</v>
      </c>
      <c r="Q3084" s="6"/>
      <c r="R3084" s="6"/>
      <c r="S3084" s="6"/>
      <c r="T3084" s="6"/>
      <c r="U3084" s="6" t="s">
        <v>12858</v>
      </c>
      <c r="V3084" s="6" t="s">
        <v>16143</v>
      </c>
      <c r="W3084" s="6" t="s">
        <v>12980</v>
      </c>
      <c r="X3084" s="6" t="s">
        <v>17675</v>
      </c>
      <c r="Y3084" s="6" t="s">
        <v>12299</v>
      </c>
      <c r="Z3084" s="6" t="s">
        <v>12299</v>
      </c>
      <c r="AA3084" s="6"/>
    </row>
    <row r="3085" spans="1:27" x14ac:dyDescent="0.3">
      <c r="A3085" s="6">
        <v>4921</v>
      </c>
      <c r="B3085" s="6" t="s">
        <v>17712</v>
      </c>
      <c r="C3085" s="6" t="s">
        <v>17713</v>
      </c>
      <c r="D3085" s="6">
        <v>6</v>
      </c>
      <c r="E3085" s="6">
        <v>20</v>
      </c>
      <c r="F3085" s="6"/>
      <c r="G3085" s="6">
        <v>10</v>
      </c>
      <c r="H3085" s="6"/>
      <c r="I3085" s="6"/>
      <c r="J3085" s="6"/>
      <c r="K3085" s="6"/>
      <c r="L3085" s="6" t="s">
        <v>12295</v>
      </c>
      <c r="M3085" s="6">
        <v>63</v>
      </c>
      <c r="N3085" s="6" t="e">
        <f>VLOOKUP(A3085,web_archive!D:AB,18,FALSE)</f>
        <v>#N/A</v>
      </c>
      <c r="O3085" s="6">
        <v>2</v>
      </c>
      <c r="P3085" s="6">
        <v>1023</v>
      </c>
      <c r="Q3085" s="6"/>
      <c r="R3085" s="6"/>
      <c r="S3085" s="6"/>
      <c r="T3085" s="6"/>
      <c r="U3085" s="6" t="s">
        <v>12858</v>
      </c>
      <c r="V3085" s="6" t="s">
        <v>17714</v>
      </c>
      <c r="W3085" s="6" t="s">
        <v>17715</v>
      </c>
      <c r="X3085" s="6" t="s">
        <v>17678</v>
      </c>
      <c r="Y3085" s="6" t="s">
        <v>12299</v>
      </c>
      <c r="Z3085" s="6" t="s">
        <v>12299</v>
      </c>
      <c r="AA3085" s="6"/>
    </row>
    <row r="3086" spans="1:27" x14ac:dyDescent="0.3">
      <c r="A3086" s="6">
        <v>4922</v>
      </c>
      <c r="B3086" s="6" t="s">
        <v>17716</v>
      </c>
      <c r="C3086" s="6" t="s">
        <v>17717</v>
      </c>
      <c r="D3086" s="6">
        <v>6</v>
      </c>
      <c r="E3086" s="6">
        <v>20</v>
      </c>
      <c r="F3086" s="6"/>
      <c r="G3086" s="6">
        <v>10</v>
      </c>
      <c r="H3086" s="6"/>
      <c r="I3086" s="6"/>
      <c r="J3086" s="6"/>
      <c r="K3086" s="6"/>
      <c r="L3086" s="6" t="s">
        <v>12295</v>
      </c>
      <c r="M3086" s="6">
        <v>63</v>
      </c>
      <c r="N3086" s="6" t="e">
        <f>VLOOKUP(A3086,web_archive!D:AB,18,FALSE)</f>
        <v>#N/A</v>
      </c>
      <c r="O3086" s="6">
        <v>2</v>
      </c>
      <c r="P3086" s="6">
        <v>1023</v>
      </c>
      <c r="Q3086" s="6"/>
      <c r="R3086" s="6"/>
      <c r="S3086" s="6"/>
      <c r="T3086" s="6"/>
      <c r="U3086" s="6" t="s">
        <v>12858</v>
      </c>
      <c r="V3086" s="6" t="s">
        <v>16132</v>
      </c>
      <c r="W3086" s="6" t="s">
        <v>17718</v>
      </c>
      <c r="X3086" s="6" t="s">
        <v>17683</v>
      </c>
      <c r="Y3086" s="6" t="s">
        <v>12299</v>
      </c>
      <c r="Z3086" s="6" t="s">
        <v>12299</v>
      </c>
      <c r="AA3086" s="6"/>
    </row>
    <row r="3087" spans="1:27" x14ac:dyDescent="0.3">
      <c r="A3087" s="6">
        <v>4923</v>
      </c>
      <c r="B3087" s="6" t="s">
        <v>17719</v>
      </c>
      <c r="C3087" s="6" t="s">
        <v>17720</v>
      </c>
      <c r="D3087" s="6">
        <v>6</v>
      </c>
      <c r="E3087" s="6">
        <v>20</v>
      </c>
      <c r="F3087" s="6"/>
      <c r="G3087" s="6">
        <v>10</v>
      </c>
      <c r="H3087" s="6"/>
      <c r="I3087" s="6"/>
      <c r="J3087" s="6"/>
      <c r="K3087" s="6"/>
      <c r="L3087" s="6" t="s">
        <v>12295</v>
      </c>
      <c r="M3087" s="6">
        <v>63</v>
      </c>
      <c r="N3087" s="6" t="e">
        <f>VLOOKUP(A3087,web_archive!D:AB,18,FALSE)</f>
        <v>#N/A</v>
      </c>
      <c r="O3087" s="6">
        <v>2</v>
      </c>
      <c r="P3087" s="6">
        <v>1023</v>
      </c>
      <c r="Q3087" s="6"/>
      <c r="R3087" s="6"/>
      <c r="S3087" s="6"/>
      <c r="T3087" s="6"/>
      <c r="U3087" s="6" t="s">
        <v>12787</v>
      </c>
      <c r="V3087" s="6" t="s">
        <v>12769</v>
      </c>
      <c r="W3087" s="6" t="s">
        <v>12743</v>
      </c>
      <c r="X3087" s="6" t="s">
        <v>17675</v>
      </c>
      <c r="Y3087" s="6" t="s">
        <v>12299</v>
      </c>
      <c r="Z3087" s="6" t="s">
        <v>12299</v>
      </c>
      <c r="AA3087" s="6"/>
    </row>
    <row r="3088" spans="1:27" x14ac:dyDescent="0.3">
      <c r="A3088" s="6">
        <v>4924</v>
      </c>
      <c r="B3088" s="6" t="s">
        <v>17721</v>
      </c>
      <c r="C3088" s="6" t="s">
        <v>17722</v>
      </c>
      <c r="D3088" s="6">
        <v>6</v>
      </c>
      <c r="E3088" s="6">
        <v>20</v>
      </c>
      <c r="F3088" s="6"/>
      <c r="G3088" s="6">
        <v>10</v>
      </c>
      <c r="H3088" s="6"/>
      <c r="I3088" s="6"/>
      <c r="J3088" s="6"/>
      <c r="K3088" s="6"/>
      <c r="L3088" s="6" t="s">
        <v>12295</v>
      </c>
      <c r="M3088" s="6">
        <v>63</v>
      </c>
      <c r="N3088" s="6" t="e">
        <f>VLOOKUP(A3088,web_archive!D:AB,18,FALSE)</f>
        <v>#N/A</v>
      </c>
      <c r="O3088" s="6">
        <v>2</v>
      </c>
      <c r="P3088" s="6">
        <v>1023</v>
      </c>
      <c r="Q3088" s="6"/>
      <c r="R3088" s="6"/>
      <c r="S3088" s="6"/>
      <c r="T3088" s="6"/>
      <c r="U3088" s="6" t="s">
        <v>12787</v>
      </c>
      <c r="V3088" s="6" t="s">
        <v>13477</v>
      </c>
      <c r="W3088" s="6" t="s">
        <v>13184</v>
      </c>
      <c r="X3088" s="6" t="s">
        <v>17678</v>
      </c>
      <c r="Y3088" s="6" t="s">
        <v>12299</v>
      </c>
      <c r="Z3088" s="6" t="s">
        <v>12299</v>
      </c>
      <c r="AA3088" s="6"/>
    </row>
    <row r="3089" spans="1:26" x14ac:dyDescent="0.3">
      <c r="A3089" s="6">
        <v>4925</v>
      </c>
      <c r="B3089" s="6" t="s">
        <v>17723</v>
      </c>
      <c r="C3089" s="6" t="s">
        <v>17724</v>
      </c>
      <c r="D3089" s="6">
        <v>6</v>
      </c>
      <c r="E3089" s="6">
        <v>20</v>
      </c>
      <c r="F3089" s="6"/>
      <c r="G3089" s="6">
        <v>10</v>
      </c>
      <c r="H3089" s="6"/>
      <c r="I3089" s="6"/>
      <c r="J3089" s="6"/>
      <c r="K3089" s="6"/>
      <c r="L3089" s="6" t="s">
        <v>12295</v>
      </c>
      <c r="M3089" s="6">
        <v>63</v>
      </c>
      <c r="N3089" s="6" t="e">
        <f>VLOOKUP(A3089,web_archive!D:AB,18,FALSE)</f>
        <v>#N/A</v>
      </c>
      <c r="O3089" s="6">
        <v>2</v>
      </c>
      <c r="P3089" s="6">
        <v>1023</v>
      </c>
      <c r="Q3089" s="6"/>
      <c r="R3089" s="6"/>
      <c r="S3089" s="6"/>
      <c r="T3089" s="6"/>
      <c r="U3089" s="6" t="s">
        <v>12787</v>
      </c>
      <c r="V3089" s="6" t="s">
        <v>17562</v>
      </c>
      <c r="W3089" s="6" t="s">
        <v>13696</v>
      </c>
      <c r="X3089" s="6" t="s">
        <v>17683</v>
      </c>
      <c r="Y3089" s="6" t="s">
        <v>12299</v>
      </c>
      <c r="Z3089" s="6" t="s">
        <v>12299</v>
      </c>
    </row>
    <row r="3090" spans="1:26" x14ac:dyDescent="0.3">
      <c r="A3090" s="6">
        <v>4926</v>
      </c>
      <c r="B3090" s="6" t="s">
        <v>17725</v>
      </c>
      <c r="C3090" s="6" t="s">
        <v>17726</v>
      </c>
      <c r="D3090" s="6">
        <v>6</v>
      </c>
      <c r="E3090" s="6">
        <v>10</v>
      </c>
      <c r="F3090" s="6"/>
      <c r="G3090" s="6"/>
      <c r="H3090" s="6"/>
      <c r="I3090" s="6"/>
      <c r="J3090" s="6"/>
      <c r="K3090" s="6"/>
      <c r="L3090" s="6"/>
      <c r="M3090" s="6"/>
      <c r="N3090" s="6" t="e">
        <f>VLOOKUP(A3090,web_archive!D:AB,18,FALSE)</f>
        <v>#N/A</v>
      </c>
      <c r="O3090" s="6"/>
      <c r="P3090" s="6"/>
      <c r="Q3090" s="6"/>
      <c r="R3090" s="6"/>
      <c r="S3090" s="6"/>
      <c r="T3090" s="6"/>
      <c r="U3090" s="6" t="s">
        <v>12636</v>
      </c>
      <c r="V3090" s="6" t="s">
        <v>12368</v>
      </c>
      <c r="W3090" s="6" t="s">
        <v>12299</v>
      </c>
      <c r="X3090" s="6" t="s">
        <v>12299</v>
      </c>
      <c r="Y3090" s="6"/>
      <c r="Z3090" s="6"/>
    </row>
    <row r="3091" spans="1:26" x14ac:dyDescent="0.3">
      <c r="A3091" s="6">
        <v>4927</v>
      </c>
      <c r="B3091" s="6" t="s">
        <v>17727</v>
      </c>
      <c r="C3091" s="6" t="s">
        <v>17728</v>
      </c>
      <c r="D3091" s="6">
        <v>6</v>
      </c>
      <c r="E3091" s="6">
        <v>10</v>
      </c>
      <c r="F3091" s="6"/>
      <c r="G3091" s="6"/>
      <c r="H3091" s="6"/>
      <c r="I3091" s="6"/>
      <c r="J3091" s="6"/>
      <c r="K3091" s="6"/>
      <c r="L3091" s="6"/>
      <c r="M3091" s="6"/>
      <c r="N3091" s="6" t="e">
        <f>VLOOKUP(A3091,web_archive!D:AB,18,FALSE)</f>
        <v>#N/A</v>
      </c>
      <c r="O3091" s="6"/>
      <c r="P3091" s="6"/>
      <c r="Q3091" s="6"/>
      <c r="R3091" s="6"/>
      <c r="S3091" s="6"/>
      <c r="T3091" s="6"/>
      <c r="U3091" s="6" t="s">
        <v>13923</v>
      </c>
      <c r="V3091" s="6" t="s">
        <v>12370</v>
      </c>
      <c r="W3091" s="6" t="s">
        <v>12299</v>
      </c>
      <c r="X3091" s="6" t="s">
        <v>12299</v>
      </c>
      <c r="Y3091" s="6"/>
      <c r="Z3091" s="6"/>
    </row>
    <row r="3092" spans="1:26" x14ac:dyDescent="0.3">
      <c r="A3092" s="6">
        <v>4928</v>
      </c>
      <c r="B3092" s="6" t="s">
        <v>17729</v>
      </c>
      <c r="C3092" s="6" t="s">
        <v>17730</v>
      </c>
      <c r="D3092" s="6">
        <v>6</v>
      </c>
      <c r="E3092" s="6">
        <v>10</v>
      </c>
      <c r="F3092" s="6"/>
      <c r="G3092" s="6"/>
      <c r="H3092" s="6"/>
      <c r="I3092" s="6"/>
      <c r="J3092" s="6"/>
      <c r="K3092" s="6"/>
      <c r="L3092" s="6"/>
      <c r="M3092" s="6"/>
      <c r="N3092" s="6" t="e">
        <f>VLOOKUP(A3092,web_archive!D:AB,18,FALSE)</f>
        <v>#N/A</v>
      </c>
      <c r="O3092" s="6"/>
      <c r="P3092" s="6"/>
      <c r="Q3092" s="6"/>
      <c r="R3092" s="6"/>
      <c r="S3092" s="6"/>
      <c r="T3092" s="6"/>
      <c r="U3092" s="6" t="s">
        <v>13227</v>
      </c>
      <c r="V3092" s="6" t="s">
        <v>12489</v>
      </c>
      <c r="W3092" s="6" t="s">
        <v>12299</v>
      </c>
      <c r="X3092" s="6" t="s">
        <v>12299</v>
      </c>
      <c r="Y3092" s="6"/>
      <c r="Z3092" s="6"/>
    </row>
    <row r="3093" spans="1:26" x14ac:dyDescent="0.3">
      <c r="A3093" s="6">
        <v>4929</v>
      </c>
      <c r="B3093" s="6" t="s">
        <v>17731</v>
      </c>
      <c r="C3093" s="6" t="s">
        <v>17732</v>
      </c>
      <c r="D3093" s="6">
        <v>6</v>
      </c>
      <c r="E3093" s="6">
        <v>10</v>
      </c>
      <c r="F3093" s="6"/>
      <c r="G3093" s="6"/>
      <c r="H3093" s="6"/>
      <c r="I3093" s="6"/>
      <c r="J3093" s="6"/>
      <c r="K3093" s="6"/>
      <c r="L3093" s="6"/>
      <c r="M3093" s="6"/>
      <c r="N3093" s="6" t="e">
        <f>VLOOKUP(A3093,web_archive!D:AB,18,FALSE)</f>
        <v>#N/A</v>
      </c>
      <c r="O3093" s="6"/>
      <c r="P3093" s="6"/>
      <c r="Q3093" s="6"/>
      <c r="R3093" s="6"/>
      <c r="S3093" s="6"/>
      <c r="T3093" s="6"/>
      <c r="U3093" s="6" t="s">
        <v>12815</v>
      </c>
      <c r="V3093" s="6" t="s">
        <v>12368</v>
      </c>
      <c r="W3093" s="6" t="s">
        <v>12299</v>
      </c>
      <c r="X3093" s="6" t="s">
        <v>12299</v>
      </c>
      <c r="Y3093" s="6"/>
      <c r="Z3093" s="6"/>
    </row>
    <row r="3094" spans="1:26" x14ac:dyDescent="0.3">
      <c r="A3094" s="6">
        <v>4930</v>
      </c>
      <c r="B3094" s="6" t="s">
        <v>17733</v>
      </c>
      <c r="C3094" s="6" t="s">
        <v>17734</v>
      </c>
      <c r="D3094" s="6">
        <v>6</v>
      </c>
      <c r="E3094" s="6">
        <v>10</v>
      </c>
      <c r="F3094" s="6"/>
      <c r="G3094" s="6">
        <v>0</v>
      </c>
      <c r="H3094" s="6"/>
      <c r="I3094" s="6"/>
      <c r="J3094" s="6"/>
      <c r="K3094" s="6"/>
      <c r="L3094" s="6"/>
      <c r="M3094" s="6"/>
      <c r="N3094" s="6" t="e">
        <f>VLOOKUP(A3094,web_archive!D:AB,18,FALSE)</f>
        <v>#N/A</v>
      </c>
      <c r="O3094" s="6"/>
      <c r="P3094" s="6"/>
      <c r="Q3094" s="6"/>
      <c r="R3094" s="6"/>
      <c r="S3094" s="6"/>
      <c r="T3094" s="6"/>
      <c r="U3094" s="6" t="s">
        <v>14556</v>
      </c>
      <c r="V3094" s="6" t="s">
        <v>13716</v>
      </c>
      <c r="W3094" s="6" t="s">
        <v>12600</v>
      </c>
      <c r="X3094" s="6" t="s">
        <v>12299</v>
      </c>
      <c r="Y3094" s="6" t="s">
        <v>12299</v>
      </c>
      <c r="Z3094" s="6"/>
    </row>
    <row r="3095" spans="1:26" x14ac:dyDescent="0.3">
      <c r="A3095" s="6">
        <v>4931</v>
      </c>
      <c r="B3095" s="6" t="s">
        <v>17735</v>
      </c>
      <c r="C3095" s="6" t="s">
        <v>17736</v>
      </c>
      <c r="D3095" s="6">
        <v>6</v>
      </c>
      <c r="E3095" s="6">
        <v>10</v>
      </c>
      <c r="F3095" s="6"/>
      <c r="G3095" s="6"/>
      <c r="H3095" s="6"/>
      <c r="I3095" s="6"/>
      <c r="J3095" s="6"/>
      <c r="K3095" s="6"/>
      <c r="L3095" s="6"/>
      <c r="M3095" s="6"/>
      <c r="N3095" s="6" t="e">
        <f>VLOOKUP(A3095,web_archive!D:AB,18,FALSE)</f>
        <v>#N/A</v>
      </c>
      <c r="O3095" s="6"/>
      <c r="P3095" s="6"/>
      <c r="Q3095" s="6"/>
      <c r="R3095" s="6"/>
      <c r="S3095" s="6"/>
      <c r="T3095" s="6"/>
      <c r="U3095" s="6" t="s">
        <v>17737</v>
      </c>
      <c r="V3095" s="6">
        <v>10</v>
      </c>
      <c r="W3095" s="6" t="s">
        <v>12581</v>
      </c>
      <c r="X3095" s="6" t="s">
        <v>12299</v>
      </c>
      <c r="Y3095" s="6" t="s">
        <v>12299</v>
      </c>
      <c r="Z3095" s="6"/>
    </row>
    <row r="3096" spans="1:26" x14ac:dyDescent="0.3">
      <c r="A3096" s="6">
        <v>4932</v>
      </c>
      <c r="B3096" s="6" t="s">
        <v>17738</v>
      </c>
      <c r="C3096" s="6" t="s">
        <v>17739</v>
      </c>
      <c r="D3096" s="6">
        <v>6</v>
      </c>
      <c r="E3096" s="6">
        <v>10</v>
      </c>
      <c r="F3096" s="6"/>
      <c r="G3096" s="6"/>
      <c r="H3096" s="6"/>
      <c r="I3096" s="6"/>
      <c r="J3096" s="6"/>
      <c r="K3096" s="6"/>
      <c r="L3096" s="6"/>
      <c r="M3096" s="6"/>
      <c r="N3096" s="6" t="e">
        <f>VLOOKUP(A3096,web_archive!D:AB,18,FALSE)</f>
        <v>#N/A</v>
      </c>
      <c r="O3096" s="6"/>
      <c r="P3096" s="6"/>
      <c r="Q3096" s="6"/>
      <c r="R3096" s="6"/>
      <c r="S3096" s="6"/>
      <c r="T3096" s="6"/>
      <c r="U3096" s="6" t="s">
        <v>14231</v>
      </c>
      <c r="V3096" s="6" t="s">
        <v>12368</v>
      </c>
      <c r="W3096" s="6" t="s">
        <v>12299</v>
      </c>
      <c r="X3096" s="6" t="s">
        <v>12299</v>
      </c>
      <c r="Y3096" s="6"/>
      <c r="Z3096" s="6"/>
    </row>
    <row r="3097" spans="1:26" x14ac:dyDescent="0.3">
      <c r="A3097" s="6">
        <v>4933</v>
      </c>
      <c r="B3097" s="6" t="s">
        <v>17740</v>
      </c>
      <c r="C3097" s="6" t="s">
        <v>17741</v>
      </c>
      <c r="D3097" s="6">
        <v>6</v>
      </c>
      <c r="E3097" s="6">
        <v>10</v>
      </c>
      <c r="F3097" s="6"/>
      <c r="G3097" s="6"/>
      <c r="H3097" s="6"/>
      <c r="I3097" s="6"/>
      <c r="J3097" s="6"/>
      <c r="K3097" s="6"/>
      <c r="L3097" s="6"/>
      <c r="M3097" s="6"/>
      <c r="N3097" s="6" t="e">
        <f>VLOOKUP(A3097,web_archive!D:AB,18,FALSE)</f>
        <v>#N/A</v>
      </c>
      <c r="O3097" s="6"/>
      <c r="P3097" s="6"/>
      <c r="Q3097" s="6"/>
      <c r="R3097" s="6"/>
      <c r="S3097" s="6"/>
      <c r="T3097" s="6"/>
      <c r="U3097" s="6" t="s">
        <v>14036</v>
      </c>
      <c r="V3097" s="6" t="s">
        <v>13179</v>
      </c>
      <c r="W3097" s="6" t="s">
        <v>12368</v>
      </c>
      <c r="X3097" s="6" t="s">
        <v>12299</v>
      </c>
      <c r="Y3097" s="6" t="s">
        <v>12299</v>
      </c>
      <c r="Z3097" s="6"/>
    </row>
    <row r="3098" spans="1:26" x14ac:dyDescent="0.3">
      <c r="A3098" s="6">
        <v>4934</v>
      </c>
      <c r="B3098" s="6" t="s">
        <v>17742</v>
      </c>
      <c r="C3098" s="6" t="s">
        <v>17743</v>
      </c>
      <c r="D3098" s="6">
        <v>6</v>
      </c>
      <c r="E3098" s="6">
        <v>10</v>
      </c>
      <c r="F3098" s="6"/>
      <c r="G3098" s="6"/>
      <c r="H3098" s="6"/>
      <c r="I3098" s="6"/>
      <c r="J3098" s="6"/>
      <c r="K3098" s="6"/>
      <c r="L3098" s="6"/>
      <c r="M3098" s="6"/>
      <c r="N3098" s="6" t="e">
        <f>VLOOKUP(A3098,web_archive!D:AB,18,FALSE)</f>
        <v>#N/A</v>
      </c>
      <c r="O3098" s="6"/>
      <c r="P3098" s="6"/>
      <c r="Q3098" s="6"/>
      <c r="R3098" s="6"/>
      <c r="S3098" s="6"/>
      <c r="T3098" s="6"/>
      <c r="U3098" s="6" t="s">
        <v>14036</v>
      </c>
      <c r="V3098" s="6" t="s">
        <v>13179</v>
      </c>
      <c r="W3098" s="6" t="s">
        <v>12600</v>
      </c>
      <c r="X3098" s="6" t="s">
        <v>12299</v>
      </c>
      <c r="Y3098" s="6" t="s">
        <v>12299</v>
      </c>
      <c r="Z3098" s="6"/>
    </row>
    <row r="3099" spans="1:26" x14ac:dyDescent="0.3">
      <c r="A3099" s="6">
        <v>4935</v>
      </c>
      <c r="B3099" s="6" t="s">
        <v>17744</v>
      </c>
      <c r="C3099" s="6" t="s">
        <v>17745</v>
      </c>
      <c r="D3099" s="6">
        <v>6</v>
      </c>
      <c r="E3099" s="6">
        <v>10</v>
      </c>
      <c r="F3099" s="6"/>
      <c r="G3099" s="6"/>
      <c r="H3099" s="6"/>
      <c r="I3099" s="6"/>
      <c r="J3099" s="6"/>
      <c r="K3099" s="6"/>
      <c r="L3099" s="6"/>
      <c r="M3099" s="6"/>
      <c r="N3099" s="6" t="e">
        <f>VLOOKUP(A3099,web_archive!D:AB,18,FALSE)</f>
        <v>#N/A</v>
      </c>
      <c r="O3099" s="6"/>
      <c r="P3099" s="6"/>
      <c r="Q3099" s="6"/>
      <c r="R3099" s="6"/>
      <c r="S3099" s="6"/>
      <c r="T3099" s="6"/>
      <c r="U3099" s="6" t="s">
        <v>14036</v>
      </c>
      <c r="V3099" s="6" t="s">
        <v>13179</v>
      </c>
      <c r="W3099" s="6" t="s">
        <v>12404</v>
      </c>
      <c r="X3099" s="6" t="s">
        <v>12299</v>
      </c>
      <c r="Y3099" s="6" t="s">
        <v>12299</v>
      </c>
      <c r="Z3099" s="6"/>
    </row>
    <row r="3100" spans="1:26" x14ac:dyDescent="0.3">
      <c r="A3100" s="6">
        <v>4936</v>
      </c>
      <c r="B3100" s="6" t="s">
        <v>17746</v>
      </c>
      <c r="C3100" s="6" t="s">
        <v>17747</v>
      </c>
      <c r="D3100" s="6">
        <v>6</v>
      </c>
      <c r="E3100" s="6">
        <v>20</v>
      </c>
      <c r="F3100" s="6"/>
      <c r="G3100" s="6">
        <v>10</v>
      </c>
      <c r="H3100" s="6"/>
      <c r="I3100" s="6"/>
      <c r="J3100" s="6"/>
      <c r="K3100" s="6"/>
      <c r="L3100" s="6"/>
      <c r="M3100" s="6"/>
      <c r="N3100" s="6" t="e">
        <f>VLOOKUP(A3100,web_archive!D:AB,18,FALSE)</f>
        <v>#N/A</v>
      </c>
      <c r="O3100" s="6"/>
      <c r="P3100" s="6"/>
      <c r="Q3100" s="6"/>
      <c r="R3100" s="6"/>
      <c r="S3100" s="6"/>
      <c r="T3100" s="6"/>
      <c r="U3100" s="6" t="s">
        <v>12747</v>
      </c>
      <c r="V3100" s="6" t="s">
        <v>13072</v>
      </c>
      <c r="W3100" s="6" t="s">
        <v>12368</v>
      </c>
      <c r="X3100" s="6" t="s">
        <v>12299</v>
      </c>
      <c r="Y3100" s="6" t="s">
        <v>12299</v>
      </c>
      <c r="Z3100" s="6"/>
    </row>
    <row r="3101" spans="1:26" x14ac:dyDescent="0.3">
      <c r="A3101" s="6">
        <v>4937</v>
      </c>
      <c r="B3101" s="6" t="s">
        <v>17748</v>
      </c>
      <c r="C3101" s="6" t="s">
        <v>17749</v>
      </c>
      <c r="D3101" s="6">
        <v>6</v>
      </c>
      <c r="E3101" s="6">
        <v>20</v>
      </c>
      <c r="F3101" s="6"/>
      <c r="G3101" s="6">
        <v>10</v>
      </c>
      <c r="H3101" s="6"/>
      <c r="I3101" s="6"/>
      <c r="J3101" s="6"/>
      <c r="K3101" s="6"/>
      <c r="L3101" s="6"/>
      <c r="M3101" s="6"/>
      <c r="N3101" s="6" t="e">
        <f>VLOOKUP(A3101,web_archive!D:AB,18,FALSE)</f>
        <v>#N/A</v>
      </c>
      <c r="O3101" s="6"/>
      <c r="P3101" s="6"/>
      <c r="Q3101" s="6"/>
      <c r="R3101" s="6"/>
      <c r="S3101" s="6"/>
      <c r="T3101" s="6"/>
      <c r="U3101" s="6" t="s">
        <v>12747</v>
      </c>
      <c r="V3101" s="6" t="s">
        <v>13070</v>
      </c>
      <c r="W3101" s="6" t="s">
        <v>12368</v>
      </c>
      <c r="X3101" s="6" t="s">
        <v>12299</v>
      </c>
      <c r="Y3101" s="6" t="s">
        <v>12299</v>
      </c>
      <c r="Z3101" s="6"/>
    </row>
    <row r="3102" spans="1:26" x14ac:dyDescent="0.3">
      <c r="A3102" s="6">
        <v>4938</v>
      </c>
      <c r="B3102" s="6" t="s">
        <v>17750</v>
      </c>
      <c r="C3102" s="6" t="s">
        <v>17751</v>
      </c>
      <c r="D3102" s="6">
        <v>6</v>
      </c>
      <c r="E3102" s="6">
        <v>20</v>
      </c>
      <c r="F3102" s="6"/>
      <c r="G3102" s="6">
        <v>10</v>
      </c>
      <c r="H3102" s="6"/>
      <c r="I3102" s="6"/>
      <c r="J3102" s="6"/>
      <c r="K3102" s="6"/>
      <c r="L3102" s="6"/>
      <c r="M3102" s="6"/>
      <c r="N3102" s="6" t="e">
        <f>VLOOKUP(A3102,web_archive!D:AB,18,FALSE)</f>
        <v>#N/A</v>
      </c>
      <c r="O3102" s="6"/>
      <c r="P3102" s="6"/>
      <c r="Q3102" s="6"/>
      <c r="R3102" s="6"/>
      <c r="S3102" s="6"/>
      <c r="T3102" s="6"/>
      <c r="U3102" s="6" t="s">
        <v>12747</v>
      </c>
      <c r="V3102" s="6" t="s">
        <v>16164</v>
      </c>
      <c r="W3102" s="6" t="s">
        <v>12368</v>
      </c>
      <c r="X3102" s="6" t="s">
        <v>12299</v>
      </c>
      <c r="Y3102" s="6" t="s">
        <v>12299</v>
      </c>
      <c r="Z3102" s="6"/>
    </row>
    <row r="3103" spans="1:26" x14ac:dyDescent="0.3">
      <c r="A3103" s="6">
        <v>4939</v>
      </c>
      <c r="B3103" s="6" t="s">
        <v>17752</v>
      </c>
      <c r="C3103" s="6" t="s">
        <v>17753</v>
      </c>
      <c r="D3103" s="6">
        <v>6</v>
      </c>
      <c r="E3103" s="6">
        <v>10</v>
      </c>
      <c r="F3103" s="6"/>
      <c r="G3103" s="6"/>
      <c r="H3103" s="6"/>
      <c r="I3103" s="6"/>
      <c r="J3103" s="6"/>
      <c r="K3103" s="6"/>
      <c r="L3103" s="6"/>
      <c r="M3103" s="6"/>
      <c r="N3103" s="6" t="e">
        <f>VLOOKUP(A3103,web_archive!D:AB,18,FALSE)</f>
        <v>#N/A</v>
      </c>
      <c r="O3103" s="6"/>
      <c r="P3103" s="6"/>
      <c r="Q3103" s="6"/>
      <c r="R3103" s="6"/>
      <c r="S3103" s="6"/>
      <c r="T3103" s="6"/>
      <c r="U3103" s="6" t="s">
        <v>12636</v>
      </c>
      <c r="V3103" s="6" t="s">
        <v>12600</v>
      </c>
      <c r="W3103" s="6" t="s">
        <v>12299</v>
      </c>
      <c r="X3103" s="6" t="s">
        <v>12299</v>
      </c>
      <c r="Y3103" s="6"/>
      <c r="Z3103" s="6"/>
    </row>
    <row r="3104" spans="1:26" x14ac:dyDescent="0.3">
      <c r="A3104" s="6">
        <v>4940</v>
      </c>
      <c r="B3104" s="6" t="s">
        <v>17754</v>
      </c>
      <c r="C3104" s="6" t="s">
        <v>17755</v>
      </c>
      <c r="D3104" s="6">
        <v>6</v>
      </c>
      <c r="E3104" s="6">
        <v>10</v>
      </c>
      <c r="F3104" s="6"/>
      <c r="G3104" s="6"/>
      <c r="H3104" s="6"/>
      <c r="I3104" s="6"/>
      <c r="J3104" s="6"/>
      <c r="K3104" s="6"/>
      <c r="L3104" s="6"/>
      <c r="M3104" s="6"/>
      <c r="N3104" s="6" t="e">
        <f>VLOOKUP(A3104,web_archive!D:AB,18,FALSE)</f>
        <v>#N/A</v>
      </c>
      <c r="O3104" s="6"/>
      <c r="P3104" s="6"/>
      <c r="Q3104" s="6"/>
      <c r="R3104" s="6"/>
      <c r="S3104" s="6"/>
      <c r="T3104" s="6"/>
      <c r="U3104" s="6" t="s">
        <v>12636</v>
      </c>
      <c r="V3104" s="6" t="s">
        <v>12451</v>
      </c>
      <c r="W3104" s="6" t="s">
        <v>12299</v>
      </c>
      <c r="X3104" s="6" t="s">
        <v>12299</v>
      </c>
      <c r="Y3104" s="6"/>
      <c r="Z3104" s="6"/>
    </row>
    <row r="3105" spans="1:28" x14ac:dyDescent="0.3">
      <c r="A3105" s="6">
        <v>4941</v>
      </c>
      <c r="B3105" s="6" t="s">
        <v>17756</v>
      </c>
      <c r="C3105" s="6" t="s">
        <v>17757</v>
      </c>
      <c r="D3105" s="6">
        <v>6</v>
      </c>
      <c r="E3105" s="6">
        <v>10</v>
      </c>
      <c r="F3105" s="6"/>
      <c r="G3105" s="6"/>
      <c r="H3105" s="6"/>
      <c r="I3105" s="6"/>
      <c r="J3105" s="6"/>
      <c r="K3105" s="6"/>
      <c r="L3105" s="6"/>
      <c r="M3105" s="6"/>
      <c r="N3105" s="6" t="e">
        <f>VLOOKUP(A3105,web_archive!D:AB,18,FALSE)</f>
        <v>#N/A</v>
      </c>
      <c r="O3105" s="6"/>
      <c r="P3105" s="6"/>
      <c r="Q3105" s="6"/>
      <c r="R3105" s="6"/>
      <c r="S3105" s="6"/>
      <c r="T3105" s="6"/>
      <c r="U3105" s="6" t="s">
        <v>12636</v>
      </c>
      <c r="V3105" s="6" t="s">
        <v>12454</v>
      </c>
      <c r="W3105" s="6" t="s">
        <v>12299</v>
      </c>
      <c r="X3105" s="6" t="s">
        <v>12299</v>
      </c>
      <c r="Y3105" s="6"/>
      <c r="Z3105" s="6"/>
      <c r="AA3105" s="6"/>
      <c r="AB3105" s="6"/>
    </row>
    <row r="3106" spans="1:28" x14ac:dyDescent="0.3">
      <c r="A3106" s="6">
        <v>4942</v>
      </c>
      <c r="B3106" s="6" t="s">
        <v>17758</v>
      </c>
      <c r="C3106" s="6" t="s">
        <v>17759</v>
      </c>
      <c r="D3106" s="6">
        <v>6</v>
      </c>
      <c r="E3106" s="6">
        <v>10</v>
      </c>
      <c r="F3106" s="6"/>
      <c r="G3106" s="6"/>
      <c r="H3106" s="6"/>
      <c r="I3106" s="6"/>
      <c r="J3106" s="6"/>
      <c r="K3106" s="6"/>
      <c r="L3106" s="6"/>
      <c r="M3106" s="6"/>
      <c r="N3106" s="6" t="e">
        <f>VLOOKUP(A3106,web_archive!D:AB,18,FALSE)</f>
        <v>#N/A</v>
      </c>
      <c r="O3106" s="6"/>
      <c r="P3106" s="6"/>
      <c r="Q3106" s="6"/>
      <c r="R3106" s="6"/>
      <c r="S3106" s="6"/>
      <c r="T3106" s="6"/>
      <c r="U3106" s="6" t="s">
        <v>12679</v>
      </c>
      <c r="V3106" s="6" t="s">
        <v>12600</v>
      </c>
      <c r="W3106" s="6" t="s">
        <v>12299</v>
      </c>
      <c r="X3106" s="6" t="s">
        <v>12299</v>
      </c>
      <c r="Y3106" s="6"/>
      <c r="Z3106" s="6"/>
      <c r="AA3106" s="6"/>
      <c r="AB3106" s="6"/>
    </row>
    <row r="3107" spans="1:28" x14ac:dyDescent="0.3">
      <c r="A3107" s="6">
        <v>4943</v>
      </c>
      <c r="B3107" s="6" t="s">
        <v>17760</v>
      </c>
      <c r="C3107" s="6" t="s">
        <v>17761</v>
      </c>
      <c r="D3107" s="6">
        <v>6</v>
      </c>
      <c r="E3107" s="6">
        <v>10</v>
      </c>
      <c r="F3107" s="6"/>
      <c r="G3107" s="6"/>
      <c r="H3107" s="6"/>
      <c r="I3107" s="6"/>
      <c r="J3107" s="6"/>
      <c r="K3107" s="6"/>
      <c r="L3107" s="6"/>
      <c r="M3107" s="6"/>
      <c r="N3107" s="6" t="e">
        <f>VLOOKUP(A3107,web_archive!D:AB,18,FALSE)</f>
        <v>#N/A</v>
      </c>
      <c r="O3107" s="6"/>
      <c r="P3107" s="6"/>
      <c r="Q3107" s="6"/>
      <c r="R3107" s="6"/>
      <c r="S3107" s="6"/>
      <c r="T3107" s="6"/>
      <c r="U3107" s="6" t="s">
        <v>12679</v>
      </c>
      <c r="V3107" s="6" t="s">
        <v>12451</v>
      </c>
      <c r="W3107" s="6" t="s">
        <v>12299</v>
      </c>
      <c r="X3107" s="6" t="s">
        <v>12299</v>
      </c>
      <c r="Y3107" s="6"/>
      <c r="Z3107" s="6"/>
      <c r="AA3107" s="6"/>
      <c r="AB3107" s="6"/>
    </row>
    <row r="3108" spans="1:28" x14ac:dyDescent="0.3">
      <c r="A3108" s="6">
        <v>4944</v>
      </c>
      <c r="B3108" s="6" t="s">
        <v>17762</v>
      </c>
      <c r="C3108" s="6" t="s">
        <v>17763</v>
      </c>
      <c r="D3108" s="6">
        <v>6</v>
      </c>
      <c r="E3108" s="6">
        <v>10</v>
      </c>
      <c r="F3108" s="6"/>
      <c r="G3108" s="6"/>
      <c r="H3108" s="6"/>
      <c r="I3108" s="6"/>
      <c r="J3108" s="6"/>
      <c r="K3108" s="6"/>
      <c r="L3108" s="6"/>
      <c r="M3108" s="6"/>
      <c r="N3108" s="6" t="e">
        <f>VLOOKUP(A3108,web_archive!D:AB,18,FALSE)</f>
        <v>#N/A</v>
      </c>
      <c r="O3108" s="6"/>
      <c r="P3108" s="6"/>
      <c r="Q3108" s="6"/>
      <c r="R3108" s="6"/>
      <c r="S3108" s="6"/>
      <c r="T3108" s="6"/>
      <c r="U3108" s="6" t="s">
        <v>12679</v>
      </c>
      <c r="V3108" s="6" t="s">
        <v>12491</v>
      </c>
      <c r="W3108" s="6" t="s">
        <v>12299</v>
      </c>
      <c r="X3108" s="6" t="s">
        <v>12299</v>
      </c>
      <c r="Y3108" s="6"/>
      <c r="Z3108" s="6"/>
      <c r="AA3108" s="6"/>
      <c r="AB3108" s="6"/>
    </row>
    <row r="3109" spans="1:28" x14ac:dyDescent="0.3">
      <c r="A3109" s="6">
        <v>4945</v>
      </c>
      <c r="B3109" s="6" t="s">
        <v>17764</v>
      </c>
      <c r="C3109" s="6" t="s">
        <v>17765</v>
      </c>
      <c r="D3109" s="6">
        <v>6</v>
      </c>
      <c r="E3109" s="6">
        <v>10</v>
      </c>
      <c r="F3109" s="6"/>
      <c r="G3109" s="6"/>
      <c r="H3109" s="6"/>
      <c r="I3109" s="6"/>
      <c r="J3109" s="6"/>
      <c r="K3109" s="6"/>
      <c r="L3109" s="6"/>
      <c r="M3109" s="6"/>
      <c r="N3109" s="6" t="e">
        <f>VLOOKUP(A3109,web_archive!D:AB,18,FALSE)</f>
        <v>#N/A</v>
      </c>
      <c r="O3109" s="6"/>
      <c r="P3109" s="6"/>
      <c r="Q3109" s="6"/>
      <c r="R3109" s="6"/>
      <c r="S3109" s="6"/>
      <c r="T3109" s="6"/>
      <c r="U3109" s="6" t="s">
        <v>16126</v>
      </c>
      <c r="V3109" s="6" t="s">
        <v>13631</v>
      </c>
      <c r="W3109" s="6" t="s">
        <v>12299</v>
      </c>
      <c r="X3109" s="6" t="s">
        <v>12299</v>
      </c>
      <c r="Y3109" s="6"/>
      <c r="Z3109" s="6"/>
      <c r="AA3109" s="6"/>
      <c r="AB3109" s="6"/>
    </row>
    <row r="3110" spans="1:28" x14ac:dyDescent="0.3">
      <c r="A3110" s="6">
        <v>4946</v>
      </c>
      <c r="B3110" s="6" t="s">
        <v>17766</v>
      </c>
      <c r="C3110" s="6" t="s">
        <v>17767</v>
      </c>
      <c r="D3110" s="6">
        <v>6</v>
      </c>
      <c r="E3110" s="6">
        <v>10</v>
      </c>
      <c r="F3110" s="6"/>
      <c r="G3110" s="6"/>
      <c r="H3110" s="6"/>
      <c r="I3110" s="6"/>
      <c r="J3110" s="6"/>
      <c r="K3110" s="6"/>
      <c r="L3110" s="6"/>
      <c r="M3110" s="6"/>
      <c r="N3110" s="6" t="e">
        <f>VLOOKUP(A3110,web_archive!D:AB,18,FALSE)</f>
        <v>#N/A</v>
      </c>
      <c r="O3110" s="6"/>
      <c r="P3110" s="6"/>
      <c r="Q3110" s="6"/>
      <c r="R3110" s="6"/>
      <c r="S3110" s="6"/>
      <c r="T3110" s="6"/>
      <c r="U3110" s="6" t="s">
        <v>16126</v>
      </c>
      <c r="V3110" s="6" t="s">
        <v>15143</v>
      </c>
      <c r="W3110" s="6" t="s">
        <v>12299</v>
      </c>
      <c r="X3110" s="6" t="s">
        <v>12299</v>
      </c>
      <c r="Y3110" s="6"/>
      <c r="Z3110" s="6"/>
      <c r="AA3110" s="6"/>
      <c r="AB3110" s="6"/>
    </row>
    <row r="3111" spans="1:28" x14ac:dyDescent="0.3">
      <c r="A3111" s="6">
        <v>4947</v>
      </c>
      <c r="B3111" s="6" t="s">
        <v>17768</v>
      </c>
      <c r="C3111" s="6" t="s">
        <v>17769</v>
      </c>
      <c r="D3111" s="6">
        <v>6</v>
      </c>
      <c r="E3111" s="6">
        <v>10</v>
      </c>
      <c r="F3111" s="6"/>
      <c r="G3111" s="6"/>
      <c r="H3111" s="6"/>
      <c r="I3111" s="6"/>
      <c r="J3111" s="6"/>
      <c r="K3111" s="6"/>
      <c r="L3111" s="6"/>
      <c r="M3111" s="6"/>
      <c r="N3111" s="6" t="e">
        <f>VLOOKUP(A3111,web_archive!D:AB,18,FALSE)</f>
        <v>#N/A</v>
      </c>
      <c r="O3111" s="6"/>
      <c r="P3111" s="6"/>
      <c r="Q3111" s="6"/>
      <c r="R3111" s="6"/>
      <c r="S3111" s="6"/>
      <c r="T3111" s="6"/>
      <c r="U3111" s="6" t="s">
        <v>16126</v>
      </c>
      <c r="V3111" s="6" t="s">
        <v>17449</v>
      </c>
      <c r="W3111" s="6" t="s">
        <v>12299</v>
      </c>
      <c r="X3111" s="6" t="s">
        <v>12299</v>
      </c>
      <c r="Y3111" s="6"/>
      <c r="Z3111" s="6"/>
      <c r="AA3111" s="6"/>
      <c r="AB3111" s="6"/>
    </row>
    <row r="3112" spans="1:28" x14ac:dyDescent="0.3">
      <c r="A3112" s="6">
        <v>4948</v>
      </c>
      <c r="B3112" s="6" t="s">
        <v>17770</v>
      </c>
      <c r="C3112" s="6" t="s">
        <v>17771</v>
      </c>
      <c r="D3112" s="6">
        <v>6</v>
      </c>
      <c r="E3112" s="6">
        <v>10</v>
      </c>
      <c r="F3112" s="6"/>
      <c r="G3112" s="6"/>
      <c r="H3112" s="6"/>
      <c r="I3112" s="6"/>
      <c r="J3112" s="6"/>
      <c r="K3112" s="6"/>
      <c r="L3112" s="6"/>
      <c r="M3112" s="6"/>
      <c r="N3112" s="6" t="e">
        <f>VLOOKUP(A3112,web_archive!D:AB,18,FALSE)</f>
        <v>#N/A</v>
      </c>
      <c r="O3112" s="6"/>
      <c r="P3112" s="6"/>
      <c r="Q3112" s="6"/>
      <c r="R3112" s="6"/>
      <c r="S3112" s="6"/>
      <c r="T3112" s="6"/>
      <c r="U3112" s="6" t="s">
        <v>17772</v>
      </c>
      <c r="V3112" s="6" t="s">
        <v>13631</v>
      </c>
      <c r="W3112" s="6" t="s">
        <v>12299</v>
      </c>
      <c r="X3112" s="6" t="s">
        <v>12299</v>
      </c>
      <c r="Y3112" s="6"/>
      <c r="Z3112" s="6"/>
      <c r="AA3112" s="6"/>
      <c r="AB3112" s="6"/>
    </row>
    <row r="3113" spans="1:28" x14ac:dyDescent="0.3">
      <c r="A3113" s="6">
        <v>4949</v>
      </c>
      <c r="B3113" s="6" t="s">
        <v>17773</v>
      </c>
      <c r="C3113" s="6" t="s">
        <v>17774</v>
      </c>
      <c r="D3113" s="6">
        <v>6</v>
      </c>
      <c r="E3113" s="6">
        <v>10</v>
      </c>
      <c r="F3113" s="6"/>
      <c r="G3113" s="6"/>
      <c r="H3113" s="6"/>
      <c r="I3113" s="6"/>
      <c r="J3113" s="6"/>
      <c r="K3113" s="6"/>
      <c r="L3113" s="6"/>
      <c r="M3113" s="6"/>
      <c r="N3113" s="6" t="e">
        <f>VLOOKUP(A3113,web_archive!D:AB,18,FALSE)</f>
        <v>#N/A</v>
      </c>
      <c r="O3113" s="6"/>
      <c r="P3113" s="6"/>
      <c r="Q3113" s="6"/>
      <c r="R3113" s="6"/>
      <c r="S3113" s="6"/>
      <c r="T3113" s="6"/>
      <c r="U3113" s="6" t="s">
        <v>17772</v>
      </c>
      <c r="V3113" s="6" t="s">
        <v>15143</v>
      </c>
      <c r="W3113" s="6" t="s">
        <v>12299</v>
      </c>
      <c r="X3113" s="6" t="s">
        <v>12299</v>
      </c>
      <c r="Y3113" s="6"/>
      <c r="Z3113" s="6"/>
      <c r="AA3113" s="6"/>
      <c r="AB3113" s="6"/>
    </row>
    <row r="3114" spans="1:28" x14ac:dyDescent="0.3">
      <c r="A3114" s="6">
        <v>4950</v>
      </c>
      <c r="B3114" s="6" t="s">
        <v>17775</v>
      </c>
      <c r="C3114" s="6" t="s">
        <v>17776</v>
      </c>
      <c r="D3114" s="6">
        <v>6</v>
      </c>
      <c r="E3114" s="6">
        <v>10</v>
      </c>
      <c r="F3114" s="6"/>
      <c r="G3114" s="6"/>
      <c r="H3114" s="6"/>
      <c r="I3114" s="6"/>
      <c r="J3114" s="6"/>
      <c r="K3114" s="6"/>
      <c r="L3114" s="6"/>
      <c r="M3114" s="6"/>
      <c r="N3114" s="6" t="e">
        <f>VLOOKUP(A3114,web_archive!D:AB,18,FALSE)</f>
        <v>#N/A</v>
      </c>
      <c r="O3114" s="6"/>
      <c r="P3114" s="6"/>
      <c r="Q3114" s="6"/>
      <c r="R3114" s="6"/>
      <c r="S3114" s="6"/>
      <c r="T3114" s="6"/>
      <c r="U3114" s="6" t="s">
        <v>17772</v>
      </c>
      <c r="V3114" s="6" t="s">
        <v>17449</v>
      </c>
      <c r="W3114" s="6" t="s">
        <v>12299</v>
      </c>
      <c r="X3114" s="6" t="s">
        <v>12299</v>
      </c>
      <c r="Y3114" s="6"/>
      <c r="Z3114" s="6"/>
      <c r="AA3114" s="6"/>
      <c r="AB3114" s="6"/>
    </row>
    <row r="3115" spans="1:28" x14ac:dyDescent="0.3">
      <c r="A3115" s="6">
        <v>4994</v>
      </c>
      <c r="B3115" s="6" t="s">
        <v>17777</v>
      </c>
      <c r="C3115" s="6" t="s">
        <v>17778</v>
      </c>
      <c r="D3115" s="6">
        <v>6</v>
      </c>
      <c r="E3115" s="6">
        <v>20</v>
      </c>
      <c r="F3115" s="6"/>
      <c r="G3115" s="6"/>
      <c r="H3115" s="6"/>
      <c r="I3115" s="6"/>
      <c r="J3115" s="6"/>
      <c r="K3115" s="6"/>
      <c r="L3115" s="6"/>
      <c r="M3115" s="6"/>
      <c r="N3115" s="6" t="e">
        <f>VLOOKUP(A3115,web_archive!D:AB,18,FALSE)</f>
        <v>#N/A</v>
      </c>
      <c r="O3115" s="6"/>
      <c r="P3115" s="6"/>
      <c r="Q3115" s="6"/>
      <c r="R3115" s="6"/>
      <c r="S3115" s="6"/>
      <c r="T3115" s="6"/>
      <c r="U3115" s="6" t="s">
        <v>17779</v>
      </c>
      <c r="V3115" s="6" t="s">
        <v>17780</v>
      </c>
      <c r="W3115" s="6" t="s">
        <v>13441</v>
      </c>
      <c r="X3115" s="6" t="s">
        <v>12299</v>
      </c>
      <c r="Y3115" s="6" t="s">
        <v>12299</v>
      </c>
      <c r="Z3115" s="6"/>
      <c r="AA3115" s="6"/>
      <c r="AB3115" s="6"/>
    </row>
    <row r="3116" spans="1:28" x14ac:dyDescent="0.3">
      <c r="A3116" s="6">
        <v>4995</v>
      </c>
      <c r="B3116" s="6" t="s">
        <v>17781</v>
      </c>
      <c r="C3116" s="6" t="s">
        <v>17782</v>
      </c>
      <c r="D3116" s="6">
        <v>6</v>
      </c>
      <c r="E3116" s="6">
        <v>20</v>
      </c>
      <c r="F3116" s="6"/>
      <c r="G3116" s="6"/>
      <c r="H3116" s="6"/>
      <c r="I3116" s="6"/>
      <c r="J3116" s="6"/>
      <c r="K3116" s="6"/>
      <c r="L3116" s="6"/>
      <c r="M3116" s="6"/>
      <c r="N3116" s="6" t="e">
        <f>VLOOKUP(A3116,web_archive!D:AB,18,FALSE)</f>
        <v>#N/A</v>
      </c>
      <c r="O3116" s="6"/>
      <c r="P3116" s="6"/>
      <c r="Q3116" s="6"/>
      <c r="R3116" s="6"/>
      <c r="S3116" s="6"/>
      <c r="T3116" s="6"/>
      <c r="U3116" s="6" t="s">
        <v>17779</v>
      </c>
      <c r="V3116" s="6" t="s">
        <v>17783</v>
      </c>
      <c r="W3116" s="6" t="s">
        <v>17784</v>
      </c>
      <c r="X3116" s="6" t="s">
        <v>17785</v>
      </c>
      <c r="Y3116" s="6" t="s">
        <v>12299</v>
      </c>
      <c r="Z3116" s="6" t="s">
        <v>12299</v>
      </c>
      <c r="AA3116" s="6"/>
      <c r="AB3116" s="6"/>
    </row>
    <row r="3117" spans="1:28" x14ac:dyDescent="0.3">
      <c r="A3117" s="6">
        <v>4996</v>
      </c>
      <c r="B3117" s="6" t="s">
        <v>17786</v>
      </c>
      <c r="C3117" s="6" t="s">
        <v>17787</v>
      </c>
      <c r="D3117" s="6">
        <v>6</v>
      </c>
      <c r="E3117" s="6">
        <v>20</v>
      </c>
      <c r="F3117" s="6"/>
      <c r="G3117" s="6"/>
      <c r="H3117" s="6"/>
      <c r="I3117" s="6"/>
      <c r="J3117" s="6"/>
      <c r="K3117" s="6"/>
      <c r="L3117" s="6"/>
      <c r="M3117" s="6"/>
      <c r="N3117" s="6" t="e">
        <f>VLOOKUP(A3117,web_archive!D:AB,18,FALSE)</f>
        <v>#N/A</v>
      </c>
      <c r="O3117" s="6"/>
      <c r="P3117" s="6"/>
      <c r="Q3117" s="6"/>
      <c r="R3117" s="6"/>
      <c r="S3117" s="6"/>
      <c r="T3117" s="6"/>
      <c r="U3117" s="6" t="s">
        <v>17779</v>
      </c>
      <c r="V3117" s="6" t="s">
        <v>17788</v>
      </c>
      <c r="W3117" s="6" t="s">
        <v>17784</v>
      </c>
      <c r="X3117" s="6" t="s">
        <v>17789</v>
      </c>
      <c r="Y3117" s="6" t="s">
        <v>17784</v>
      </c>
      <c r="Z3117" s="6" t="s">
        <v>16368</v>
      </c>
      <c r="AA3117" s="6" t="s">
        <v>12299</v>
      </c>
      <c r="AB3117" s="6" t="s">
        <v>12299</v>
      </c>
    </row>
    <row r="3118" spans="1:28" x14ac:dyDescent="0.3">
      <c r="A3118" s="6">
        <v>4997</v>
      </c>
      <c r="B3118" s="6" t="s">
        <v>17790</v>
      </c>
      <c r="C3118" s="6" t="s">
        <v>17791</v>
      </c>
      <c r="D3118" s="6">
        <v>6</v>
      </c>
      <c r="E3118" s="6">
        <v>20</v>
      </c>
      <c r="F3118" s="6"/>
      <c r="G3118" s="6"/>
      <c r="H3118" s="6"/>
      <c r="I3118" s="6"/>
      <c r="J3118" s="6"/>
      <c r="K3118" s="6"/>
      <c r="L3118" s="6"/>
      <c r="M3118" s="6"/>
      <c r="N3118" s="6" t="e">
        <f>VLOOKUP(A3118,web_archive!D:AB,18,FALSE)</f>
        <v>#N/A</v>
      </c>
      <c r="O3118" s="6"/>
      <c r="P3118" s="6"/>
      <c r="Q3118" s="6"/>
      <c r="R3118" s="6"/>
      <c r="S3118" s="6"/>
      <c r="T3118" s="6"/>
      <c r="U3118" s="6" t="s">
        <v>17792</v>
      </c>
      <c r="V3118" s="6" t="s">
        <v>17793</v>
      </c>
      <c r="W3118" s="6" t="s">
        <v>13441</v>
      </c>
      <c r="X3118" s="6" t="s">
        <v>12299</v>
      </c>
      <c r="Y3118" s="6" t="s">
        <v>12299</v>
      </c>
      <c r="Z3118" s="6"/>
      <c r="AA3118" s="6"/>
      <c r="AB3118" s="6"/>
    </row>
    <row r="3119" spans="1:28" x14ac:dyDescent="0.3">
      <c r="A3119" s="6">
        <v>4998</v>
      </c>
      <c r="B3119" s="6" t="s">
        <v>17794</v>
      </c>
      <c r="C3119" s="6" t="s">
        <v>17795</v>
      </c>
      <c r="D3119" s="6">
        <v>6</v>
      </c>
      <c r="E3119" s="6">
        <v>20</v>
      </c>
      <c r="F3119" s="6"/>
      <c r="G3119" s="6"/>
      <c r="H3119" s="6"/>
      <c r="I3119" s="6"/>
      <c r="J3119" s="6"/>
      <c r="K3119" s="6"/>
      <c r="L3119" s="6"/>
      <c r="M3119" s="6"/>
      <c r="N3119" s="6" t="e">
        <f>VLOOKUP(A3119,web_archive!D:AB,18,FALSE)</f>
        <v>#N/A</v>
      </c>
      <c r="O3119" s="6"/>
      <c r="P3119" s="6"/>
      <c r="Q3119" s="6"/>
      <c r="R3119" s="6"/>
      <c r="S3119" s="6"/>
      <c r="T3119" s="6"/>
      <c r="U3119" s="6" t="s">
        <v>17792</v>
      </c>
      <c r="V3119" s="6" t="s">
        <v>17796</v>
      </c>
      <c r="W3119" s="6" t="s">
        <v>16144</v>
      </c>
      <c r="X3119" s="6" t="s">
        <v>17785</v>
      </c>
      <c r="Y3119" s="6" t="s">
        <v>12299</v>
      </c>
      <c r="Z3119" s="6" t="s">
        <v>12299</v>
      </c>
      <c r="AA3119" s="6"/>
      <c r="AB3119" s="6"/>
    </row>
    <row r="3120" spans="1:28" x14ac:dyDescent="0.3">
      <c r="A3120" s="6">
        <v>4999</v>
      </c>
      <c r="B3120" s="6" t="s">
        <v>17797</v>
      </c>
      <c r="C3120" s="6" t="s">
        <v>17798</v>
      </c>
      <c r="D3120" s="6">
        <v>6</v>
      </c>
      <c r="E3120" s="6">
        <v>20</v>
      </c>
      <c r="F3120" s="6"/>
      <c r="G3120" s="6"/>
      <c r="H3120" s="6"/>
      <c r="I3120" s="6"/>
      <c r="J3120" s="6"/>
      <c r="K3120" s="6"/>
      <c r="L3120" s="6"/>
      <c r="M3120" s="6"/>
      <c r="N3120" s="6" t="e">
        <f>VLOOKUP(A3120,web_archive!D:AB,18,FALSE)</f>
        <v>#N/A</v>
      </c>
      <c r="O3120" s="6"/>
      <c r="P3120" s="6"/>
      <c r="Q3120" s="6"/>
      <c r="R3120" s="6"/>
      <c r="S3120" s="6"/>
      <c r="T3120" s="6"/>
      <c r="U3120" s="6" t="s">
        <v>17792</v>
      </c>
      <c r="V3120" s="6" t="s">
        <v>17799</v>
      </c>
      <c r="W3120" s="6" t="s">
        <v>16144</v>
      </c>
      <c r="X3120" s="6" t="s">
        <v>17800</v>
      </c>
      <c r="Y3120" s="6" t="s">
        <v>16144</v>
      </c>
      <c r="Z3120" s="6" t="s">
        <v>13441</v>
      </c>
      <c r="AA3120" s="6" t="s">
        <v>12299</v>
      </c>
      <c r="AB3120" s="6" t="s">
        <v>12299</v>
      </c>
    </row>
    <row r="3121" spans="1:29" x14ac:dyDescent="0.3">
      <c r="A3121" s="6" t="s">
        <v>12401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 t="e">
        <f>VLOOKUP(A3121,web_archive!D:AB,18,FALSE)</f>
        <v>#N/A</v>
      </c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</row>
    <row r="3122" spans="1:29" x14ac:dyDescent="0.3">
      <c r="A3122" s="6" t="s">
        <v>17801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 t="e">
        <f>VLOOKUP(A3122,web_archive!D:AB,18,FALSE)</f>
        <v>#N/A</v>
      </c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</row>
    <row r="3123" spans="1:29" x14ac:dyDescent="0.3">
      <c r="A3123" s="6" t="s">
        <v>12401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 t="e">
        <f>VLOOKUP(A3123,web_archive!D:AB,18,FALSE)</f>
        <v>#N/A</v>
      </c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</row>
    <row r="3124" spans="1:29" x14ac:dyDescent="0.3">
      <c r="A3124" s="6">
        <v>5001</v>
      </c>
      <c r="B3124" s="6" t="s">
        <v>5043</v>
      </c>
      <c r="C3124" s="6" t="s">
        <v>5043</v>
      </c>
      <c r="D3124" s="6">
        <v>4</v>
      </c>
      <c r="E3124" s="6">
        <v>20</v>
      </c>
      <c r="F3124" s="6"/>
      <c r="G3124" s="6">
        <v>200</v>
      </c>
      <c r="H3124" s="6"/>
      <c r="I3124" s="6">
        <v>6</v>
      </c>
      <c r="J3124" s="6"/>
      <c r="K3124" s="6">
        <v>0</v>
      </c>
      <c r="L3124" s="6" t="s">
        <v>14534</v>
      </c>
      <c r="M3124" s="6">
        <v>63</v>
      </c>
      <c r="N3124" s="6" t="str">
        <f>VLOOKUP(A3124,web_archive!D:AB,18,FALSE)</f>
        <v>Normal / Upper / Baby</v>
      </c>
      <c r="O3124" s="6">
        <v>2</v>
      </c>
      <c r="P3124" s="6">
        <v>256</v>
      </c>
      <c r="Q3124" s="6"/>
      <c r="R3124" s="6">
        <v>1</v>
      </c>
      <c r="S3124" s="6">
        <v>1</v>
      </c>
      <c r="T3124" s="6">
        <v>87</v>
      </c>
      <c r="U3124" s="6" t="s">
        <v>14772</v>
      </c>
      <c r="V3124" s="6" t="s">
        <v>12563</v>
      </c>
      <c r="W3124" s="6" t="s">
        <v>13387</v>
      </c>
      <c r="X3124" s="6" t="s">
        <v>12299</v>
      </c>
      <c r="Y3124" s="6" t="s">
        <v>12299</v>
      </c>
      <c r="Z3124" s="6"/>
      <c r="AA3124" s="6"/>
      <c r="AB3124" s="6"/>
      <c r="AC3124" s="6"/>
    </row>
    <row r="3125" spans="1:29" x14ac:dyDescent="0.3">
      <c r="A3125" s="6">
        <v>5002</v>
      </c>
      <c r="B3125" s="6" t="s">
        <v>4385</v>
      </c>
      <c r="C3125" s="6" t="s">
        <v>4386</v>
      </c>
      <c r="D3125" s="6">
        <v>4</v>
      </c>
      <c r="E3125" s="6">
        <v>20</v>
      </c>
      <c r="F3125" s="6"/>
      <c r="G3125" s="6">
        <v>600</v>
      </c>
      <c r="H3125" s="6"/>
      <c r="I3125" s="6">
        <v>9</v>
      </c>
      <c r="J3125" s="6"/>
      <c r="K3125" s="6">
        <v>0</v>
      </c>
      <c r="L3125" s="6" t="s">
        <v>12538</v>
      </c>
      <c r="M3125" s="6">
        <v>63</v>
      </c>
      <c r="N3125" s="6" t="str">
        <f>VLOOKUP(A3125,web_archive!D:AB,18,FALSE)</f>
        <v>Normal / Upper / Baby</v>
      </c>
      <c r="O3125" s="6">
        <v>2</v>
      </c>
      <c r="P3125" s="6">
        <v>256</v>
      </c>
      <c r="Q3125" s="6"/>
      <c r="R3125" s="6">
        <v>60</v>
      </c>
      <c r="S3125" s="6">
        <v>1</v>
      </c>
      <c r="T3125" s="6">
        <v>88</v>
      </c>
      <c r="U3125" s="6" t="s">
        <v>12542</v>
      </c>
      <c r="V3125" s="6" t="s">
        <v>12980</v>
      </c>
      <c r="W3125" s="6" t="s">
        <v>14526</v>
      </c>
      <c r="X3125" s="6" t="s">
        <v>12404</v>
      </c>
      <c r="Y3125" s="6" t="s">
        <v>12299</v>
      </c>
      <c r="Z3125" s="6" t="s">
        <v>12299</v>
      </c>
      <c r="AA3125" s="6"/>
      <c r="AB3125" s="6"/>
      <c r="AC3125" s="6"/>
    </row>
    <row r="3126" spans="1:29" x14ac:dyDescent="0.3">
      <c r="A3126" s="6">
        <v>5003</v>
      </c>
      <c r="B3126" s="6" t="s">
        <v>5667</v>
      </c>
      <c r="C3126" s="6" t="s">
        <v>5668</v>
      </c>
      <c r="D3126" s="6">
        <v>4</v>
      </c>
      <c r="E3126" s="6">
        <v>20</v>
      </c>
      <c r="F3126" s="6"/>
      <c r="G3126" s="6">
        <v>100</v>
      </c>
      <c r="H3126" s="6"/>
      <c r="I3126" s="6">
        <v>3</v>
      </c>
      <c r="J3126" s="6"/>
      <c r="K3126" s="6">
        <v>0</v>
      </c>
      <c r="L3126" s="6" t="s">
        <v>14534</v>
      </c>
      <c r="M3126" s="6">
        <v>63</v>
      </c>
      <c r="N3126" s="6" t="str">
        <f>VLOOKUP(A3126,web_archive!D:AB,18,FALSE)</f>
        <v>Normal / Upper / Baby</v>
      </c>
      <c r="O3126" s="6">
        <v>2</v>
      </c>
      <c r="P3126" s="6">
        <v>256</v>
      </c>
      <c r="Q3126" s="6"/>
      <c r="R3126" s="6">
        <v>0</v>
      </c>
      <c r="S3126" s="6">
        <v>1</v>
      </c>
      <c r="T3126" s="6">
        <v>89</v>
      </c>
      <c r="U3126" s="6" t="s">
        <v>12787</v>
      </c>
      <c r="V3126" s="6" t="s">
        <v>13525</v>
      </c>
      <c r="W3126" s="6" t="s">
        <v>12491</v>
      </c>
      <c r="X3126" s="6" t="s">
        <v>12299</v>
      </c>
      <c r="Y3126" s="6" t="s">
        <v>12299</v>
      </c>
      <c r="Z3126" s="6"/>
      <c r="AA3126" s="6"/>
      <c r="AB3126" s="6"/>
      <c r="AC3126" s="6"/>
    </row>
    <row r="3127" spans="1:29" x14ac:dyDescent="0.3">
      <c r="A3127" s="6">
        <v>5004</v>
      </c>
      <c r="B3127" s="6" t="s">
        <v>17802</v>
      </c>
      <c r="C3127" s="6" t="s">
        <v>17803</v>
      </c>
      <c r="D3127" s="6">
        <v>4</v>
      </c>
      <c r="E3127" s="6">
        <v>20</v>
      </c>
      <c r="F3127" s="6"/>
      <c r="G3127" s="6">
        <v>200</v>
      </c>
      <c r="H3127" s="6"/>
      <c r="I3127" s="6">
        <v>0</v>
      </c>
      <c r="J3127" s="6"/>
      <c r="K3127" s="6">
        <v>0</v>
      </c>
      <c r="L3127" s="6" t="s">
        <v>14534</v>
      </c>
      <c r="M3127" s="6">
        <v>63</v>
      </c>
      <c r="N3127" s="6" t="e">
        <f>VLOOKUP(A3127,web_archive!D:AB,18,FALSE)</f>
        <v>#N/A</v>
      </c>
      <c r="O3127" s="6">
        <v>2</v>
      </c>
      <c r="P3127" s="6">
        <v>1</v>
      </c>
      <c r="Q3127" s="6"/>
      <c r="R3127" s="6">
        <v>0</v>
      </c>
      <c r="S3127" s="6">
        <v>0</v>
      </c>
      <c r="T3127" s="6">
        <v>90</v>
      </c>
      <c r="U3127" s="6" t="s">
        <v>14772</v>
      </c>
      <c r="V3127" s="6" t="s">
        <v>12837</v>
      </c>
      <c r="W3127" s="6" t="s">
        <v>13086</v>
      </c>
      <c r="X3127" s="6" t="s">
        <v>12299</v>
      </c>
      <c r="Y3127" s="6" t="s">
        <v>12299</v>
      </c>
      <c r="Z3127" s="6"/>
      <c r="AA3127" s="6"/>
      <c r="AB3127" s="6"/>
      <c r="AC3127" s="6"/>
    </row>
    <row r="3128" spans="1:29" x14ac:dyDescent="0.3">
      <c r="A3128" s="6">
        <v>5005</v>
      </c>
      <c r="B3128" s="6" t="s">
        <v>4363</v>
      </c>
      <c r="C3128" s="6" t="s">
        <v>4364</v>
      </c>
      <c r="D3128" s="6">
        <v>4</v>
      </c>
      <c r="E3128" s="6">
        <v>20</v>
      </c>
      <c r="F3128" s="6"/>
      <c r="G3128" s="6">
        <v>100</v>
      </c>
      <c r="H3128" s="6"/>
      <c r="I3128" s="6">
        <v>1</v>
      </c>
      <c r="J3128" s="6"/>
      <c r="K3128" s="6">
        <v>0</v>
      </c>
      <c r="L3128" s="6" t="s">
        <v>14534</v>
      </c>
      <c r="M3128" s="6">
        <v>63</v>
      </c>
      <c r="N3128" s="6" t="str">
        <f>VLOOKUP(A3128,web_archive!D:AB,18,FALSE)</f>
        <v>Normal / Upper / Baby</v>
      </c>
      <c r="O3128" s="6">
        <v>2</v>
      </c>
      <c r="P3128" s="6">
        <v>513</v>
      </c>
      <c r="Q3128" s="6"/>
      <c r="R3128" s="6">
        <v>0</v>
      </c>
      <c r="S3128" s="6">
        <v>0</v>
      </c>
      <c r="T3128" s="6">
        <v>91</v>
      </c>
      <c r="U3128" s="6" t="s">
        <v>14772</v>
      </c>
      <c r="V3128" s="6" t="s">
        <v>12837</v>
      </c>
      <c r="W3128" s="6" t="s">
        <v>12838</v>
      </c>
      <c r="X3128" s="6" t="s">
        <v>12299</v>
      </c>
      <c r="Y3128" s="6" t="s">
        <v>12299</v>
      </c>
      <c r="Z3128" s="6"/>
      <c r="AA3128" s="6"/>
      <c r="AB3128" s="6"/>
      <c r="AC3128" s="6"/>
    </row>
    <row r="3129" spans="1:29" x14ac:dyDescent="0.3">
      <c r="A3129" s="6">
        <v>5006</v>
      </c>
      <c r="B3129" s="6" t="s">
        <v>6309</v>
      </c>
      <c r="C3129" s="6" t="s">
        <v>6310</v>
      </c>
      <c r="D3129" s="6">
        <v>4</v>
      </c>
      <c r="E3129" s="6">
        <v>36000</v>
      </c>
      <c r="F3129" s="6"/>
      <c r="G3129" s="6">
        <v>100</v>
      </c>
      <c r="H3129" s="6"/>
      <c r="I3129" s="6">
        <v>1</v>
      </c>
      <c r="J3129" s="6"/>
      <c r="K3129" s="6">
        <v>0</v>
      </c>
      <c r="L3129" s="6" t="s">
        <v>14534</v>
      </c>
      <c r="M3129" s="6">
        <v>63</v>
      </c>
      <c r="N3129" s="6" t="str">
        <f>VLOOKUP(A3129,web_archive!D:AB,18,FALSE)</f>
        <v>Normal / Upper / Baby</v>
      </c>
      <c r="O3129" s="6">
        <v>2</v>
      </c>
      <c r="P3129" s="6">
        <v>512</v>
      </c>
      <c r="Q3129" s="6"/>
      <c r="R3129" s="6">
        <v>0</v>
      </c>
      <c r="S3129" s="6">
        <v>0</v>
      </c>
      <c r="T3129" s="6">
        <v>92</v>
      </c>
      <c r="U3129" s="6" t="s">
        <v>12299</v>
      </c>
      <c r="V3129" s="6" t="s">
        <v>12299</v>
      </c>
      <c r="W3129" s="6" t="s">
        <v>12299</v>
      </c>
      <c r="X3129" s="6"/>
      <c r="Y3129" s="6"/>
      <c r="Z3129" s="6"/>
      <c r="AA3129" s="6"/>
      <c r="AB3129" s="6"/>
      <c r="AC3129" s="6"/>
    </row>
    <row r="3130" spans="1:29" x14ac:dyDescent="0.3">
      <c r="A3130" s="6">
        <v>5007</v>
      </c>
      <c r="B3130" s="6" t="s">
        <v>6151</v>
      </c>
      <c r="C3130" s="6" t="s">
        <v>6152</v>
      </c>
      <c r="D3130" s="6">
        <v>4</v>
      </c>
      <c r="E3130" s="6">
        <v>20</v>
      </c>
      <c r="F3130" s="6"/>
      <c r="G3130" s="6">
        <v>200</v>
      </c>
      <c r="H3130" s="6"/>
      <c r="I3130" s="6">
        <v>7</v>
      </c>
      <c r="J3130" s="6"/>
      <c r="K3130" s="6">
        <v>0</v>
      </c>
      <c r="L3130" s="6" t="s">
        <v>14534</v>
      </c>
      <c r="M3130" s="6">
        <v>63</v>
      </c>
      <c r="N3130" s="6" t="str">
        <f>VLOOKUP(A3130,web_archive!D:AB,18,FALSE)</f>
        <v>Normal / Upper / Baby</v>
      </c>
      <c r="O3130" s="6">
        <v>2</v>
      </c>
      <c r="P3130" s="6">
        <v>256</v>
      </c>
      <c r="Q3130" s="6"/>
      <c r="R3130" s="6">
        <v>55</v>
      </c>
      <c r="S3130" s="6">
        <v>1</v>
      </c>
      <c r="T3130" s="6">
        <v>93</v>
      </c>
      <c r="U3130" s="6" t="s">
        <v>12691</v>
      </c>
      <c r="V3130" s="6" t="s">
        <v>13183</v>
      </c>
      <c r="W3130" s="6" t="s">
        <v>12903</v>
      </c>
      <c r="X3130" s="6" t="s">
        <v>14526</v>
      </c>
      <c r="Y3130" s="6" t="s">
        <v>12451</v>
      </c>
      <c r="Z3130" s="6" t="s">
        <v>12299</v>
      </c>
      <c r="AA3130" s="6" t="s">
        <v>12299</v>
      </c>
      <c r="AB3130" s="6"/>
      <c r="AC3130" s="6"/>
    </row>
    <row r="3131" spans="1:29" x14ac:dyDescent="0.3">
      <c r="A3131" s="6">
        <v>5008</v>
      </c>
      <c r="B3131" s="6" t="s">
        <v>7959</v>
      </c>
      <c r="C3131" s="6" t="s">
        <v>7960</v>
      </c>
      <c r="D3131" s="6">
        <v>4</v>
      </c>
      <c r="E3131" s="6">
        <v>20</v>
      </c>
      <c r="F3131" s="6"/>
      <c r="G3131" s="6">
        <v>100</v>
      </c>
      <c r="H3131" s="6"/>
      <c r="I3131" s="6">
        <v>1</v>
      </c>
      <c r="J3131" s="6"/>
      <c r="K3131" s="6">
        <v>0</v>
      </c>
      <c r="L3131" s="6" t="s">
        <v>14534</v>
      </c>
      <c r="M3131" s="6">
        <v>63</v>
      </c>
      <c r="N3131" s="6" t="str">
        <f>VLOOKUP(A3131,web_archive!D:AB,18,FALSE)</f>
        <v>Normal / Upper / Baby</v>
      </c>
      <c r="O3131" s="6">
        <v>2</v>
      </c>
      <c r="P3131" s="6">
        <v>256</v>
      </c>
      <c r="Q3131" s="6"/>
      <c r="R3131" s="6">
        <v>0</v>
      </c>
      <c r="S3131" s="6">
        <v>0</v>
      </c>
      <c r="T3131" s="6">
        <v>94</v>
      </c>
      <c r="U3131" s="6" t="s">
        <v>12299</v>
      </c>
      <c r="V3131" s="6" t="s">
        <v>12299</v>
      </c>
      <c r="W3131" s="6" t="s">
        <v>12299</v>
      </c>
      <c r="X3131" s="6"/>
      <c r="Y3131" s="6"/>
      <c r="Z3131" s="6"/>
      <c r="AA3131" s="6"/>
      <c r="AB3131" s="6"/>
      <c r="AC3131" s="6"/>
    </row>
    <row r="3132" spans="1:29" x14ac:dyDescent="0.3">
      <c r="A3132" s="6">
        <v>5009</v>
      </c>
      <c r="B3132" s="6" t="s">
        <v>8662</v>
      </c>
      <c r="C3132" s="6" t="s">
        <v>8663</v>
      </c>
      <c r="D3132" s="6">
        <v>4</v>
      </c>
      <c r="E3132" s="6">
        <v>20</v>
      </c>
      <c r="F3132" s="6"/>
      <c r="G3132" s="6">
        <v>500</v>
      </c>
      <c r="H3132" s="6"/>
      <c r="I3132" s="6">
        <v>7</v>
      </c>
      <c r="J3132" s="6"/>
      <c r="K3132" s="6">
        <v>0</v>
      </c>
      <c r="L3132" s="6" t="s">
        <v>14534</v>
      </c>
      <c r="M3132" s="6">
        <v>63</v>
      </c>
      <c r="N3132" s="6" t="str">
        <f>VLOOKUP(A3132,web_archive!D:AB,18,FALSE)</f>
        <v>Normal / Upper / Baby</v>
      </c>
      <c r="O3132" s="6">
        <v>2</v>
      </c>
      <c r="P3132" s="6">
        <v>256</v>
      </c>
      <c r="Q3132" s="6"/>
      <c r="R3132" s="6">
        <v>0</v>
      </c>
      <c r="S3132" s="6">
        <v>1</v>
      </c>
      <c r="T3132" s="6">
        <v>95</v>
      </c>
      <c r="U3132" s="6" t="s">
        <v>14525</v>
      </c>
      <c r="V3132" s="6" t="s">
        <v>17804</v>
      </c>
      <c r="W3132" s="6" t="s">
        <v>12368</v>
      </c>
      <c r="X3132" s="6" t="s">
        <v>12299</v>
      </c>
      <c r="Y3132" s="6" t="s">
        <v>12299</v>
      </c>
      <c r="Z3132" s="6"/>
      <c r="AA3132" s="6"/>
      <c r="AB3132" s="6"/>
      <c r="AC3132" s="6"/>
    </row>
    <row r="3133" spans="1:29" x14ac:dyDescent="0.3">
      <c r="A3133" s="6">
        <v>5010</v>
      </c>
      <c r="B3133" s="6" t="s">
        <v>5489</v>
      </c>
      <c r="C3133" s="6" t="s">
        <v>5490</v>
      </c>
      <c r="D3133" s="6">
        <v>4</v>
      </c>
      <c r="E3133" s="6">
        <v>20</v>
      </c>
      <c r="F3133" s="6"/>
      <c r="G3133" s="6">
        <v>100</v>
      </c>
      <c r="H3133" s="6"/>
      <c r="I3133" s="6">
        <v>5</v>
      </c>
      <c r="J3133" s="6"/>
      <c r="K3133" s="6">
        <v>0</v>
      </c>
      <c r="L3133" s="6" t="s">
        <v>12295</v>
      </c>
      <c r="M3133" s="6">
        <v>63</v>
      </c>
      <c r="N3133" s="6" t="str">
        <f>VLOOKUP(A3133,web_archive!D:AB,18,FALSE)</f>
        <v>Normal / Upper / Baby</v>
      </c>
      <c r="O3133" s="6">
        <v>2</v>
      </c>
      <c r="P3133" s="6">
        <v>256</v>
      </c>
      <c r="Q3133" s="6"/>
      <c r="R3133" s="6">
        <v>0</v>
      </c>
      <c r="S3133" s="6">
        <v>1</v>
      </c>
      <c r="T3133" s="6">
        <v>96</v>
      </c>
      <c r="U3133" s="6" t="s">
        <v>12299</v>
      </c>
      <c r="V3133" s="6" t="s">
        <v>12299</v>
      </c>
      <c r="W3133" s="6" t="s">
        <v>12299</v>
      </c>
      <c r="X3133" s="6"/>
      <c r="Y3133" s="6"/>
      <c r="Z3133" s="6"/>
      <c r="AA3133" s="6"/>
      <c r="AB3133" s="6"/>
      <c r="AC3133" s="6"/>
    </row>
    <row r="3134" spans="1:29" x14ac:dyDescent="0.3">
      <c r="A3134" s="6">
        <v>5011</v>
      </c>
      <c r="B3134" s="6" t="s">
        <v>394</v>
      </c>
      <c r="C3134" s="6" t="s">
        <v>395</v>
      </c>
      <c r="D3134" s="6">
        <v>4</v>
      </c>
      <c r="E3134" s="6">
        <v>20</v>
      </c>
      <c r="F3134" s="6"/>
      <c r="G3134" s="6">
        <v>100</v>
      </c>
      <c r="H3134" s="6"/>
      <c r="I3134" s="6">
        <v>5</v>
      </c>
      <c r="J3134" s="6"/>
      <c r="K3134" s="6">
        <v>0</v>
      </c>
      <c r="L3134" s="6" t="s">
        <v>12295</v>
      </c>
      <c r="M3134" s="6">
        <v>63</v>
      </c>
      <c r="N3134" s="6" t="str">
        <f>VLOOKUP(A3134,web_archive!D:AB,18,FALSE)</f>
        <v>Normal / Upper / Baby</v>
      </c>
      <c r="O3134" s="6">
        <v>2</v>
      </c>
      <c r="P3134" s="6">
        <v>256</v>
      </c>
      <c r="Q3134" s="6"/>
      <c r="R3134" s="6">
        <v>0</v>
      </c>
      <c r="S3134" s="6">
        <v>1</v>
      </c>
      <c r="T3134" s="6">
        <v>97</v>
      </c>
      <c r="U3134" s="6" t="s">
        <v>12299</v>
      </c>
      <c r="V3134" s="6" t="s">
        <v>12299</v>
      </c>
      <c r="W3134" s="6" t="s">
        <v>12299</v>
      </c>
      <c r="X3134" s="6"/>
      <c r="Y3134" s="6"/>
      <c r="Z3134" s="6"/>
      <c r="AA3134" s="6"/>
      <c r="AB3134" s="6"/>
      <c r="AC3134" s="6"/>
    </row>
    <row r="3135" spans="1:29" x14ac:dyDescent="0.3">
      <c r="A3135" s="6">
        <v>5012</v>
      </c>
      <c r="B3135" s="6" t="s">
        <v>17805</v>
      </c>
      <c r="C3135" s="6" t="s">
        <v>17806</v>
      </c>
      <c r="D3135" s="6">
        <v>4</v>
      </c>
      <c r="E3135" s="6">
        <v>20</v>
      </c>
      <c r="F3135" s="6"/>
      <c r="G3135" s="6">
        <v>200</v>
      </c>
      <c r="H3135" s="6"/>
      <c r="I3135" s="6">
        <v>5</v>
      </c>
      <c r="J3135" s="6"/>
      <c r="K3135" s="6">
        <v>0</v>
      </c>
      <c r="L3135" s="6" t="s">
        <v>14534</v>
      </c>
      <c r="M3135" s="6">
        <v>63</v>
      </c>
      <c r="N3135" s="6" t="e">
        <f>VLOOKUP(A3135,web_archive!D:AB,18,FALSE)</f>
        <v>#N/A</v>
      </c>
      <c r="O3135" s="6">
        <v>2</v>
      </c>
      <c r="P3135" s="6">
        <v>256</v>
      </c>
      <c r="Q3135" s="6"/>
      <c r="R3135" s="6">
        <v>0</v>
      </c>
      <c r="S3135" s="6">
        <v>1</v>
      </c>
      <c r="T3135" s="6">
        <v>98</v>
      </c>
      <c r="U3135" s="6" t="s">
        <v>12299</v>
      </c>
      <c r="V3135" s="6" t="s">
        <v>12299</v>
      </c>
      <c r="W3135" s="6" t="s">
        <v>12299</v>
      </c>
      <c r="X3135" s="6"/>
      <c r="Y3135" s="6"/>
      <c r="Z3135" s="6"/>
      <c r="AA3135" s="6"/>
      <c r="AB3135" s="6"/>
      <c r="AC3135" s="6"/>
    </row>
    <row r="3136" spans="1:29" x14ac:dyDescent="0.3">
      <c r="A3136" s="6">
        <v>5013</v>
      </c>
      <c r="B3136" s="6" t="s">
        <v>17807</v>
      </c>
      <c r="C3136" s="6" t="s">
        <v>17808</v>
      </c>
      <c r="D3136" s="6">
        <v>4</v>
      </c>
      <c r="E3136" s="6">
        <v>20</v>
      </c>
      <c r="F3136" s="6"/>
      <c r="G3136" s="6">
        <v>100</v>
      </c>
      <c r="H3136" s="6"/>
      <c r="I3136" s="6">
        <v>30</v>
      </c>
      <c r="J3136" s="6"/>
      <c r="K3136" s="6">
        <v>0</v>
      </c>
      <c r="L3136" s="6" t="s">
        <v>12295</v>
      </c>
      <c r="M3136" s="6">
        <v>63</v>
      </c>
      <c r="N3136" s="6" t="e">
        <f>VLOOKUP(A3136,web_archive!D:AB,18,FALSE)</f>
        <v>#N/A</v>
      </c>
      <c r="O3136" s="6">
        <v>2</v>
      </c>
      <c r="P3136" s="6">
        <v>256</v>
      </c>
      <c r="Q3136" s="6"/>
      <c r="R3136" s="6">
        <v>0</v>
      </c>
      <c r="S3136" s="6">
        <v>1</v>
      </c>
      <c r="T3136" s="6">
        <v>99</v>
      </c>
      <c r="U3136" s="6" t="s">
        <v>14525</v>
      </c>
      <c r="V3136" s="6" t="s">
        <v>17809</v>
      </c>
      <c r="W3136" s="6" t="s">
        <v>12711</v>
      </c>
      <c r="X3136" s="6" t="s">
        <v>14706</v>
      </c>
      <c r="Y3136" s="6" t="s">
        <v>13653</v>
      </c>
      <c r="Z3136" s="6" t="s">
        <v>12582</v>
      </c>
      <c r="AA3136" s="6" t="s">
        <v>12483</v>
      </c>
      <c r="AB3136" s="6" t="s">
        <v>12299</v>
      </c>
      <c r="AC3136" s="6" t="s">
        <v>12299</v>
      </c>
    </row>
    <row r="3137" spans="1:26" x14ac:dyDescent="0.3">
      <c r="A3137" s="6">
        <v>5014</v>
      </c>
      <c r="B3137" s="6" t="s">
        <v>3926</v>
      </c>
      <c r="C3137" s="6" t="s">
        <v>3927</v>
      </c>
      <c r="D3137" s="6">
        <v>4</v>
      </c>
      <c r="E3137" s="6">
        <v>20</v>
      </c>
      <c r="F3137" s="6"/>
      <c r="G3137" s="6">
        <v>300</v>
      </c>
      <c r="H3137" s="6"/>
      <c r="I3137" s="6">
        <v>5</v>
      </c>
      <c r="J3137" s="6"/>
      <c r="K3137" s="6">
        <v>0</v>
      </c>
      <c r="L3137" s="6" t="s">
        <v>12250</v>
      </c>
      <c r="M3137" s="6">
        <v>63</v>
      </c>
      <c r="N3137" s="6" t="str">
        <f>VLOOKUP(A3137,web_archive!D:AB,18,FALSE)</f>
        <v>Normal / Upper / Baby</v>
      </c>
      <c r="O3137" s="6">
        <v>2</v>
      </c>
      <c r="P3137" s="6">
        <v>512</v>
      </c>
      <c r="Q3137" s="6"/>
      <c r="R3137" s="6">
        <v>65</v>
      </c>
      <c r="S3137" s="6">
        <v>0</v>
      </c>
      <c r="T3137" s="6">
        <v>100</v>
      </c>
      <c r="U3137" s="6" t="s">
        <v>12299</v>
      </c>
      <c r="V3137" s="6" t="s">
        <v>12299</v>
      </c>
      <c r="W3137" s="6" t="s">
        <v>12299</v>
      </c>
      <c r="X3137" s="6"/>
      <c r="Y3137" s="6"/>
      <c r="Z3137" s="6"/>
    </row>
    <row r="3138" spans="1:26" x14ac:dyDescent="0.3">
      <c r="A3138" s="6">
        <v>5015</v>
      </c>
      <c r="B3138" s="6" t="s">
        <v>3528</v>
      </c>
      <c r="C3138" s="6" t="s">
        <v>3529</v>
      </c>
      <c r="D3138" s="6">
        <v>4</v>
      </c>
      <c r="E3138" s="6">
        <v>20</v>
      </c>
      <c r="F3138" s="6"/>
      <c r="G3138" s="6">
        <v>200</v>
      </c>
      <c r="H3138" s="6"/>
      <c r="I3138" s="6">
        <v>6</v>
      </c>
      <c r="J3138" s="6"/>
      <c r="K3138" s="6">
        <v>0</v>
      </c>
      <c r="L3138" s="6" t="s">
        <v>12295</v>
      </c>
      <c r="M3138" s="6">
        <v>63</v>
      </c>
      <c r="N3138" s="6" t="str">
        <f>VLOOKUP(A3138,web_archive!D:AB,18,FALSE)</f>
        <v>Normal / Upper / Baby</v>
      </c>
      <c r="O3138" s="6">
        <v>2</v>
      </c>
      <c r="P3138" s="6">
        <v>256</v>
      </c>
      <c r="Q3138" s="6"/>
      <c r="R3138" s="6">
        <v>0</v>
      </c>
      <c r="S3138" s="6">
        <v>0</v>
      </c>
      <c r="T3138" s="6">
        <v>101</v>
      </c>
      <c r="U3138" s="6" t="s">
        <v>12299</v>
      </c>
      <c r="V3138" s="6" t="s">
        <v>12299</v>
      </c>
      <c r="W3138" s="6" t="s">
        <v>12299</v>
      </c>
      <c r="X3138" s="6"/>
      <c r="Y3138" s="6"/>
      <c r="Z3138" s="6"/>
    </row>
    <row r="3139" spans="1:26" x14ac:dyDescent="0.3">
      <c r="A3139" s="6">
        <v>5016</v>
      </c>
      <c r="B3139" s="6" t="s">
        <v>1527</v>
      </c>
      <c r="C3139" s="6" t="s">
        <v>1528</v>
      </c>
      <c r="D3139" s="6">
        <v>4</v>
      </c>
      <c r="E3139" s="6">
        <v>20</v>
      </c>
      <c r="F3139" s="6"/>
      <c r="G3139" s="6">
        <v>100</v>
      </c>
      <c r="H3139" s="6"/>
      <c r="I3139" s="6">
        <v>3</v>
      </c>
      <c r="J3139" s="6"/>
      <c r="K3139" s="6">
        <v>0</v>
      </c>
      <c r="L3139" s="6" t="s">
        <v>14534</v>
      </c>
      <c r="M3139" s="6">
        <v>63</v>
      </c>
      <c r="N3139" s="6" t="str">
        <f>VLOOKUP(A3139,web_archive!D:AB,18,FALSE)</f>
        <v>Normal / Upper / Baby</v>
      </c>
      <c r="O3139" s="6">
        <v>2</v>
      </c>
      <c r="P3139" s="6">
        <v>256</v>
      </c>
      <c r="Q3139" s="6"/>
      <c r="R3139" s="6">
        <v>0</v>
      </c>
      <c r="S3139" s="6">
        <v>1</v>
      </c>
      <c r="T3139" s="6">
        <v>102</v>
      </c>
      <c r="U3139" s="6" t="s">
        <v>12299</v>
      </c>
      <c r="V3139" s="6" t="s">
        <v>12299</v>
      </c>
      <c r="W3139" s="6" t="s">
        <v>12299</v>
      </c>
      <c r="X3139" s="6"/>
      <c r="Y3139" s="6"/>
      <c r="Z3139" s="6"/>
    </row>
    <row r="3140" spans="1:26" x14ac:dyDescent="0.3">
      <c r="A3140" s="6">
        <v>5017</v>
      </c>
      <c r="B3140" s="6" t="s">
        <v>1417</v>
      </c>
      <c r="C3140" s="6" t="s">
        <v>1418</v>
      </c>
      <c r="D3140" s="6">
        <v>4</v>
      </c>
      <c r="E3140" s="6">
        <v>20</v>
      </c>
      <c r="F3140" s="6"/>
      <c r="G3140" s="6">
        <v>800</v>
      </c>
      <c r="H3140" s="6"/>
      <c r="I3140" s="6">
        <v>15</v>
      </c>
      <c r="J3140" s="6"/>
      <c r="K3140" s="6">
        <v>0</v>
      </c>
      <c r="L3140" s="6" t="s">
        <v>12977</v>
      </c>
      <c r="M3140" s="6">
        <v>63</v>
      </c>
      <c r="N3140" s="6" t="str">
        <f>VLOOKUP(A3140,web_archive!D:AB,18,FALSE)</f>
        <v>Normal / Upper / Baby</v>
      </c>
      <c r="O3140" s="6">
        <v>2</v>
      </c>
      <c r="P3140" s="6">
        <v>256</v>
      </c>
      <c r="Q3140" s="6"/>
      <c r="R3140" s="6">
        <v>70</v>
      </c>
      <c r="S3140" s="6">
        <v>1</v>
      </c>
      <c r="T3140" s="6">
        <v>103</v>
      </c>
      <c r="U3140" s="6" t="s">
        <v>14036</v>
      </c>
      <c r="V3140" s="6" t="s">
        <v>13306</v>
      </c>
      <c r="W3140" s="6" t="s">
        <v>16503</v>
      </c>
      <c r="X3140" s="6" t="s">
        <v>12299</v>
      </c>
      <c r="Y3140" s="6" t="s">
        <v>12299</v>
      </c>
      <c r="Z3140" s="6"/>
    </row>
    <row r="3141" spans="1:26" x14ac:dyDescent="0.3">
      <c r="A3141" s="6">
        <v>5018</v>
      </c>
      <c r="B3141" s="6" t="s">
        <v>17810</v>
      </c>
      <c r="C3141" s="6" t="s">
        <v>17811</v>
      </c>
      <c r="D3141" s="6">
        <v>4</v>
      </c>
      <c r="E3141" s="6">
        <v>20</v>
      </c>
      <c r="F3141" s="6"/>
      <c r="G3141" s="6">
        <v>300</v>
      </c>
      <c r="H3141" s="6"/>
      <c r="I3141" s="6">
        <v>8</v>
      </c>
      <c r="J3141" s="6"/>
      <c r="K3141" s="6">
        <v>0</v>
      </c>
      <c r="L3141" s="6" t="s">
        <v>12257</v>
      </c>
      <c r="M3141" s="6">
        <v>63</v>
      </c>
      <c r="N3141" s="6" t="e">
        <f>VLOOKUP(A3141,web_archive!D:AB,18,FALSE)</f>
        <v>#N/A</v>
      </c>
      <c r="O3141" s="6">
        <v>2</v>
      </c>
      <c r="P3141" s="6">
        <v>256</v>
      </c>
      <c r="Q3141" s="6"/>
      <c r="R3141" s="6">
        <v>0</v>
      </c>
      <c r="S3141" s="6">
        <v>1</v>
      </c>
      <c r="T3141" s="6">
        <v>104</v>
      </c>
      <c r="U3141" s="6" t="s">
        <v>13315</v>
      </c>
      <c r="V3141" s="6" t="s">
        <v>12368</v>
      </c>
      <c r="W3141" s="6" t="s">
        <v>12299</v>
      </c>
      <c r="X3141" s="6" t="s">
        <v>12299</v>
      </c>
      <c r="Y3141" s="6"/>
      <c r="Z3141" s="6"/>
    </row>
    <row r="3142" spans="1:26" x14ac:dyDescent="0.3">
      <c r="A3142" s="6">
        <v>5019</v>
      </c>
      <c r="B3142" s="6" t="s">
        <v>2498</v>
      </c>
      <c r="C3142" s="6" t="s">
        <v>2498</v>
      </c>
      <c r="D3142" s="6">
        <v>4</v>
      </c>
      <c r="E3142" s="6">
        <v>20</v>
      </c>
      <c r="F3142" s="6"/>
      <c r="G3142" s="6">
        <v>500</v>
      </c>
      <c r="H3142" s="6"/>
      <c r="I3142" s="6">
        <v>11</v>
      </c>
      <c r="J3142" s="6"/>
      <c r="K3142" s="6">
        <v>0</v>
      </c>
      <c r="L3142" s="6" t="s">
        <v>14534</v>
      </c>
      <c r="M3142" s="6">
        <v>63</v>
      </c>
      <c r="N3142" s="6" t="str">
        <f>VLOOKUP(A3142,web_archive!D:AB,18,FALSE)</f>
        <v>Normal / Upper / Baby</v>
      </c>
      <c r="O3142" s="6">
        <v>2</v>
      </c>
      <c r="P3142" s="6">
        <v>256</v>
      </c>
      <c r="Q3142" s="6"/>
      <c r="R3142" s="6">
        <v>0</v>
      </c>
      <c r="S3142" s="6">
        <v>1</v>
      </c>
      <c r="T3142" s="6">
        <v>105</v>
      </c>
      <c r="U3142" s="6" t="s">
        <v>12660</v>
      </c>
      <c r="V3142" s="6" t="s">
        <v>12368</v>
      </c>
      <c r="W3142" s="6" t="s">
        <v>12299</v>
      </c>
      <c r="X3142" s="6" t="s">
        <v>12299</v>
      </c>
      <c r="Y3142" s="6"/>
      <c r="Z3142" s="6"/>
    </row>
    <row r="3143" spans="1:26" x14ac:dyDescent="0.3">
      <c r="A3143" s="6">
        <v>5020</v>
      </c>
      <c r="B3143" s="6" t="s">
        <v>5701</v>
      </c>
      <c r="C3143" s="6" t="s">
        <v>5702</v>
      </c>
      <c r="D3143" s="6">
        <v>4</v>
      </c>
      <c r="E3143" s="6">
        <v>20</v>
      </c>
      <c r="F3143" s="6"/>
      <c r="G3143" s="6">
        <v>500</v>
      </c>
      <c r="H3143" s="6"/>
      <c r="I3143" s="6">
        <v>5</v>
      </c>
      <c r="J3143" s="6"/>
      <c r="K3143" s="6">
        <v>0</v>
      </c>
      <c r="L3143" s="6" t="s">
        <v>12295</v>
      </c>
      <c r="M3143" s="6">
        <v>63</v>
      </c>
      <c r="N3143" s="6" t="str">
        <f>VLOOKUP(A3143,web_archive!D:AB,18,FALSE)</f>
        <v>Normal / Upper / Baby</v>
      </c>
      <c r="O3143" s="6">
        <v>2</v>
      </c>
      <c r="P3143" s="6">
        <v>256</v>
      </c>
      <c r="Q3143" s="6"/>
      <c r="R3143" s="6">
        <v>0</v>
      </c>
      <c r="S3143" s="6">
        <v>1</v>
      </c>
      <c r="T3143" s="6">
        <v>106</v>
      </c>
      <c r="U3143" s="6" t="s">
        <v>14525</v>
      </c>
      <c r="V3143" s="6" t="s">
        <v>12404</v>
      </c>
      <c r="W3143" s="6" t="s">
        <v>12299</v>
      </c>
      <c r="X3143" s="6" t="s">
        <v>12299</v>
      </c>
      <c r="Y3143" s="6"/>
      <c r="Z3143" s="6"/>
    </row>
    <row r="3144" spans="1:26" x14ac:dyDescent="0.3">
      <c r="A3144" s="6">
        <v>5021</v>
      </c>
      <c r="B3144" s="6" t="s">
        <v>17812</v>
      </c>
      <c r="C3144" s="6" t="s">
        <v>17813</v>
      </c>
      <c r="D3144" s="6">
        <v>4</v>
      </c>
      <c r="E3144" s="6">
        <v>20</v>
      </c>
      <c r="F3144" s="6"/>
      <c r="G3144" s="6">
        <v>1200</v>
      </c>
      <c r="H3144" s="6"/>
      <c r="I3144" s="6">
        <v>8</v>
      </c>
      <c r="J3144" s="6"/>
      <c r="K3144" s="6">
        <v>0</v>
      </c>
      <c r="L3144" s="6" t="s">
        <v>12266</v>
      </c>
      <c r="M3144" s="6">
        <v>63</v>
      </c>
      <c r="N3144" s="6" t="e">
        <f>VLOOKUP(A3144,web_archive!D:AB,18,FALSE)</f>
        <v>#N/A</v>
      </c>
      <c r="O3144" s="6">
        <v>2</v>
      </c>
      <c r="P3144" s="6">
        <v>256</v>
      </c>
      <c r="Q3144" s="6"/>
      <c r="R3144" s="6">
        <v>38</v>
      </c>
      <c r="S3144" s="6">
        <v>1</v>
      </c>
      <c r="T3144" s="6">
        <v>107</v>
      </c>
      <c r="U3144" s="6" t="s">
        <v>12542</v>
      </c>
      <c r="V3144" s="6" t="s">
        <v>12743</v>
      </c>
      <c r="W3144" s="6" t="s">
        <v>12368</v>
      </c>
      <c r="X3144" s="6" t="s">
        <v>12299</v>
      </c>
      <c r="Y3144" s="6" t="s">
        <v>12299</v>
      </c>
      <c r="Z3144" s="6"/>
    </row>
    <row r="3145" spans="1:26" x14ac:dyDescent="0.3">
      <c r="A3145" s="6">
        <v>5022</v>
      </c>
      <c r="B3145" s="6" t="s">
        <v>17814</v>
      </c>
      <c r="C3145" s="6" t="s">
        <v>17815</v>
      </c>
      <c r="D3145" s="6">
        <v>4</v>
      </c>
      <c r="E3145" s="6">
        <v>20</v>
      </c>
      <c r="F3145" s="6"/>
      <c r="G3145" s="6">
        <v>2400</v>
      </c>
      <c r="H3145" s="6"/>
      <c r="I3145" s="6">
        <v>4</v>
      </c>
      <c r="J3145" s="6"/>
      <c r="K3145" s="6">
        <v>0</v>
      </c>
      <c r="L3145" s="6" t="s">
        <v>15200</v>
      </c>
      <c r="M3145" s="6">
        <v>63</v>
      </c>
      <c r="N3145" s="6" t="e">
        <f>VLOOKUP(A3145,web_archive!D:AB,18,FALSE)</f>
        <v>#N/A</v>
      </c>
      <c r="O3145" s="6">
        <v>2</v>
      </c>
      <c r="P3145" s="6">
        <v>768</v>
      </c>
      <c r="Q3145" s="6"/>
      <c r="R3145" s="6">
        <v>0</v>
      </c>
      <c r="S3145" s="6">
        <v>1</v>
      </c>
      <c r="T3145" s="6">
        <v>138</v>
      </c>
      <c r="U3145" s="6" t="s">
        <v>12691</v>
      </c>
      <c r="V3145" s="6" t="s">
        <v>13482</v>
      </c>
      <c r="W3145" s="6" t="s">
        <v>12600</v>
      </c>
      <c r="X3145" s="6" t="s">
        <v>12299</v>
      </c>
      <c r="Y3145" s="6" t="s">
        <v>12299</v>
      </c>
      <c r="Z3145" s="6"/>
    </row>
    <row r="3146" spans="1:26" x14ac:dyDescent="0.3">
      <c r="A3146" s="6">
        <v>5023</v>
      </c>
      <c r="B3146" s="6" t="s">
        <v>17816</v>
      </c>
      <c r="C3146" s="6" t="s">
        <v>17817</v>
      </c>
      <c r="D3146" s="6">
        <v>4</v>
      </c>
      <c r="E3146" s="6">
        <v>20</v>
      </c>
      <c r="F3146" s="6"/>
      <c r="G3146" s="6">
        <v>1000</v>
      </c>
      <c r="H3146" s="6"/>
      <c r="I3146" s="6">
        <v>0</v>
      </c>
      <c r="J3146" s="6"/>
      <c r="K3146" s="6">
        <v>0</v>
      </c>
      <c r="L3146" s="6" t="s">
        <v>12266</v>
      </c>
      <c r="M3146" s="6">
        <v>63</v>
      </c>
      <c r="N3146" s="6" t="e">
        <f>VLOOKUP(A3146,web_archive!D:AB,18,FALSE)</f>
        <v>#N/A</v>
      </c>
      <c r="O3146" s="6">
        <v>2</v>
      </c>
      <c r="P3146" s="6">
        <v>256</v>
      </c>
      <c r="Q3146" s="6"/>
      <c r="R3146" s="6">
        <v>0</v>
      </c>
      <c r="S3146" s="6">
        <v>1</v>
      </c>
      <c r="T3146" s="6">
        <v>108</v>
      </c>
      <c r="U3146" s="6" t="s">
        <v>12299</v>
      </c>
      <c r="V3146" s="6" t="s">
        <v>12299</v>
      </c>
      <c r="W3146" s="6" t="s">
        <v>12299</v>
      </c>
      <c r="X3146" s="6"/>
      <c r="Y3146" s="6"/>
      <c r="Z3146" s="6"/>
    </row>
    <row r="3147" spans="1:26" x14ac:dyDescent="0.3">
      <c r="A3147" s="6">
        <v>5024</v>
      </c>
      <c r="B3147" s="6" t="s">
        <v>5011</v>
      </c>
      <c r="C3147" s="6" t="s">
        <v>5012</v>
      </c>
      <c r="D3147" s="6">
        <v>4</v>
      </c>
      <c r="E3147" s="6">
        <v>20</v>
      </c>
      <c r="F3147" s="6"/>
      <c r="G3147" s="6">
        <v>1000</v>
      </c>
      <c r="H3147" s="6"/>
      <c r="I3147" s="6">
        <v>2</v>
      </c>
      <c r="J3147" s="6"/>
      <c r="K3147" s="6">
        <v>0</v>
      </c>
      <c r="L3147" s="6" t="s">
        <v>12295</v>
      </c>
      <c r="M3147" s="6">
        <v>63</v>
      </c>
      <c r="N3147" s="6" t="str">
        <f>VLOOKUP(A3147,web_archive!D:AB,18,FALSE)</f>
        <v>Normal / Upper / Baby</v>
      </c>
      <c r="O3147" s="6">
        <v>2</v>
      </c>
      <c r="P3147" s="6">
        <v>256</v>
      </c>
      <c r="Q3147" s="6"/>
      <c r="R3147" s="6">
        <v>0</v>
      </c>
      <c r="S3147" s="6">
        <v>1</v>
      </c>
      <c r="T3147" s="6">
        <v>109</v>
      </c>
      <c r="U3147" s="6" t="s">
        <v>12299</v>
      </c>
      <c r="V3147" s="6" t="s">
        <v>12299</v>
      </c>
      <c r="W3147" s="6" t="s">
        <v>12299</v>
      </c>
      <c r="X3147" s="6"/>
      <c r="Y3147" s="6"/>
      <c r="Z3147" s="6"/>
    </row>
    <row r="3148" spans="1:26" x14ac:dyDescent="0.3">
      <c r="A3148" s="6">
        <v>5025</v>
      </c>
      <c r="B3148" s="6" t="s">
        <v>17818</v>
      </c>
      <c r="C3148" s="6" t="s">
        <v>17819</v>
      </c>
      <c r="D3148" s="6">
        <v>4</v>
      </c>
      <c r="E3148" s="6">
        <v>20</v>
      </c>
      <c r="F3148" s="6"/>
      <c r="G3148" s="6">
        <v>1600</v>
      </c>
      <c r="H3148" s="6"/>
      <c r="I3148" s="6">
        <v>10</v>
      </c>
      <c r="J3148" s="6"/>
      <c r="K3148" s="6">
        <v>0</v>
      </c>
      <c r="L3148" s="6" t="s">
        <v>15200</v>
      </c>
      <c r="M3148" s="6">
        <v>63</v>
      </c>
      <c r="N3148" s="6" t="e">
        <f>VLOOKUP(A3148,web_archive!D:AB,18,FALSE)</f>
        <v>#N/A</v>
      </c>
      <c r="O3148" s="6">
        <v>2</v>
      </c>
      <c r="P3148" s="6">
        <v>256</v>
      </c>
      <c r="Q3148" s="6"/>
      <c r="R3148" s="6">
        <v>74</v>
      </c>
      <c r="S3148" s="6">
        <v>1</v>
      </c>
      <c r="T3148" s="6">
        <v>110</v>
      </c>
      <c r="U3148" s="6" t="s">
        <v>13315</v>
      </c>
      <c r="V3148" s="6" t="s">
        <v>12903</v>
      </c>
      <c r="W3148" s="6" t="s">
        <v>14526</v>
      </c>
      <c r="X3148" s="6" t="s">
        <v>12404</v>
      </c>
      <c r="Y3148" s="6" t="s">
        <v>12299</v>
      </c>
      <c r="Z3148" s="6" t="s">
        <v>12299</v>
      </c>
    </row>
    <row r="3149" spans="1:26" x14ac:dyDescent="0.3">
      <c r="A3149" s="6">
        <v>5026</v>
      </c>
      <c r="B3149" s="6" t="s">
        <v>5019</v>
      </c>
      <c r="C3149" s="6" t="s">
        <v>5020</v>
      </c>
      <c r="D3149" s="6">
        <v>4</v>
      </c>
      <c r="E3149" s="6">
        <v>20</v>
      </c>
      <c r="F3149" s="6"/>
      <c r="G3149" s="6">
        <v>300</v>
      </c>
      <c r="H3149" s="6"/>
      <c r="I3149" s="6">
        <v>3</v>
      </c>
      <c r="J3149" s="6"/>
      <c r="K3149" s="6">
        <v>0</v>
      </c>
      <c r="L3149" s="6" t="s">
        <v>14534</v>
      </c>
      <c r="M3149" s="6">
        <v>63</v>
      </c>
      <c r="N3149" s="6" t="str">
        <f>VLOOKUP(A3149,web_archive!D:AB,18,FALSE)</f>
        <v>Normal / Upper / Baby</v>
      </c>
      <c r="O3149" s="6">
        <v>2</v>
      </c>
      <c r="P3149" s="6">
        <v>256</v>
      </c>
      <c r="Q3149" s="6"/>
      <c r="R3149" s="6">
        <v>50</v>
      </c>
      <c r="S3149" s="6">
        <v>1</v>
      </c>
      <c r="T3149" s="6">
        <v>111</v>
      </c>
      <c r="U3149" s="6" t="s">
        <v>12858</v>
      </c>
      <c r="V3149" s="6" t="s">
        <v>12368</v>
      </c>
      <c r="W3149" s="6" t="s">
        <v>12299</v>
      </c>
      <c r="X3149" s="6" t="s">
        <v>12299</v>
      </c>
      <c r="Y3149" s="6"/>
      <c r="Z3149" s="6"/>
    </row>
    <row r="3150" spans="1:26" x14ac:dyDescent="0.3">
      <c r="A3150" s="6">
        <v>5027</v>
      </c>
      <c r="B3150" s="6" t="s">
        <v>10807</v>
      </c>
      <c r="C3150" s="6" t="s">
        <v>10808</v>
      </c>
      <c r="D3150" s="6">
        <v>4</v>
      </c>
      <c r="E3150" s="6">
        <v>20</v>
      </c>
      <c r="F3150" s="6"/>
      <c r="G3150" s="6">
        <v>300</v>
      </c>
      <c r="H3150" s="6"/>
      <c r="I3150" s="6">
        <v>2</v>
      </c>
      <c r="J3150" s="6"/>
      <c r="K3150" s="6">
        <v>0</v>
      </c>
      <c r="L3150" s="6" t="s">
        <v>12265</v>
      </c>
      <c r="M3150" s="6">
        <v>63</v>
      </c>
      <c r="N3150" s="6" t="str">
        <f>VLOOKUP(A3150,web_archive!D:AB,18,FALSE)</f>
        <v>Normal / Upper / Baby</v>
      </c>
      <c r="O3150" s="6">
        <v>2</v>
      </c>
      <c r="P3150" s="6">
        <v>256</v>
      </c>
      <c r="Q3150" s="6"/>
      <c r="R3150" s="6">
        <v>0</v>
      </c>
      <c r="S3150" s="6">
        <v>1</v>
      </c>
      <c r="T3150" s="6">
        <v>112</v>
      </c>
      <c r="U3150" s="6" t="s">
        <v>12542</v>
      </c>
      <c r="V3150" s="6" t="s">
        <v>15597</v>
      </c>
      <c r="W3150" s="6" t="s">
        <v>12894</v>
      </c>
      <c r="X3150" s="6" t="s">
        <v>12299</v>
      </c>
      <c r="Y3150" s="6" t="s">
        <v>12299</v>
      </c>
      <c r="Z3150" s="6"/>
    </row>
    <row r="3151" spans="1:26" x14ac:dyDescent="0.3">
      <c r="A3151" s="6">
        <v>5028</v>
      </c>
      <c r="B3151" s="6" t="s">
        <v>1823</v>
      </c>
      <c r="C3151" s="6" t="s">
        <v>1823</v>
      </c>
      <c r="D3151" s="6">
        <v>4</v>
      </c>
      <c r="E3151" s="6">
        <v>20</v>
      </c>
      <c r="F3151" s="6"/>
      <c r="G3151" s="6">
        <v>150</v>
      </c>
      <c r="H3151" s="6"/>
      <c r="I3151" s="6">
        <v>0</v>
      </c>
      <c r="J3151" s="6"/>
      <c r="K3151" s="6">
        <v>0</v>
      </c>
      <c r="L3151" s="6" t="s">
        <v>12295</v>
      </c>
      <c r="M3151" s="6">
        <v>63</v>
      </c>
      <c r="N3151" s="6" t="str">
        <f>VLOOKUP(A3151,web_archive!D:AB,18,FALSE)</f>
        <v>Normal / Upper / Baby</v>
      </c>
      <c r="O3151" s="6">
        <v>2</v>
      </c>
      <c r="P3151" s="6">
        <v>256</v>
      </c>
      <c r="Q3151" s="6"/>
      <c r="R3151" s="6">
        <v>0</v>
      </c>
      <c r="S3151" s="6">
        <v>1</v>
      </c>
      <c r="T3151" s="6">
        <v>113</v>
      </c>
      <c r="U3151" s="6" t="s">
        <v>12299</v>
      </c>
      <c r="V3151" s="6" t="s">
        <v>12299</v>
      </c>
      <c r="W3151" s="6" t="s">
        <v>12299</v>
      </c>
      <c r="X3151" s="6"/>
      <c r="Y3151" s="6"/>
      <c r="Z3151" s="6"/>
    </row>
    <row r="3152" spans="1:26" x14ac:dyDescent="0.3">
      <c r="A3152" s="6">
        <v>5029</v>
      </c>
      <c r="B3152" s="6" t="s">
        <v>9497</v>
      </c>
      <c r="C3152" s="6" t="s">
        <v>9498</v>
      </c>
      <c r="D3152" s="6">
        <v>4</v>
      </c>
      <c r="E3152" s="6">
        <v>20</v>
      </c>
      <c r="F3152" s="6"/>
      <c r="G3152" s="6">
        <v>900</v>
      </c>
      <c r="H3152" s="6"/>
      <c r="I3152" s="6">
        <v>6</v>
      </c>
      <c r="J3152" s="6"/>
      <c r="K3152" s="6">
        <v>0</v>
      </c>
      <c r="L3152" s="6" t="s">
        <v>14534</v>
      </c>
      <c r="M3152" s="6">
        <v>63</v>
      </c>
      <c r="N3152" s="6" t="str">
        <f>VLOOKUP(A3152,web_archive!D:AB,18,FALSE)</f>
        <v>Normal / Upper / Baby</v>
      </c>
      <c r="O3152" s="6">
        <v>2</v>
      </c>
      <c r="P3152" s="6">
        <v>256</v>
      </c>
      <c r="Q3152" s="6"/>
      <c r="R3152" s="6">
        <v>20</v>
      </c>
      <c r="S3152" s="6">
        <v>1</v>
      </c>
      <c r="T3152" s="6">
        <v>114</v>
      </c>
      <c r="U3152" s="6" t="s">
        <v>12299</v>
      </c>
      <c r="V3152" s="6" t="s">
        <v>12299</v>
      </c>
      <c r="W3152" s="6" t="s">
        <v>12299</v>
      </c>
      <c r="X3152" s="6"/>
      <c r="Y3152" s="6"/>
      <c r="Z3152" s="6"/>
    </row>
    <row r="3153" spans="1:26" x14ac:dyDescent="0.3">
      <c r="A3153" s="6">
        <v>5030</v>
      </c>
      <c r="B3153" s="6" t="s">
        <v>7411</v>
      </c>
      <c r="C3153" s="6" t="s">
        <v>7412</v>
      </c>
      <c r="D3153" s="6">
        <v>4</v>
      </c>
      <c r="E3153" s="6">
        <v>20</v>
      </c>
      <c r="F3153" s="6"/>
      <c r="G3153" s="6">
        <v>800</v>
      </c>
      <c r="H3153" s="6"/>
      <c r="I3153" s="6">
        <v>6</v>
      </c>
      <c r="J3153" s="6"/>
      <c r="K3153" s="6">
        <v>0</v>
      </c>
      <c r="L3153" s="6" t="s">
        <v>14534</v>
      </c>
      <c r="M3153" s="6">
        <v>63</v>
      </c>
      <c r="N3153" s="6" t="str">
        <f>VLOOKUP(A3153,web_archive!D:AB,18,FALSE)</f>
        <v>Normal / Upper / Baby</v>
      </c>
      <c r="O3153" s="6">
        <v>2</v>
      </c>
      <c r="P3153" s="6">
        <v>256</v>
      </c>
      <c r="Q3153" s="6"/>
      <c r="R3153" s="6">
        <v>40</v>
      </c>
      <c r="S3153" s="6">
        <v>1</v>
      </c>
      <c r="T3153" s="6">
        <v>115</v>
      </c>
      <c r="U3153" s="6" t="s">
        <v>12299</v>
      </c>
      <c r="V3153" s="6" t="s">
        <v>12299</v>
      </c>
      <c r="W3153" s="6" t="s">
        <v>12299</v>
      </c>
      <c r="X3153" s="6"/>
      <c r="Y3153" s="6"/>
      <c r="Z3153" s="6"/>
    </row>
    <row r="3154" spans="1:26" x14ac:dyDescent="0.3">
      <c r="A3154" s="6">
        <v>5031</v>
      </c>
      <c r="B3154" s="6" t="s">
        <v>17820</v>
      </c>
      <c r="C3154" s="6" t="s">
        <v>17821</v>
      </c>
      <c r="D3154" s="6">
        <v>4</v>
      </c>
      <c r="E3154" s="6">
        <v>20</v>
      </c>
      <c r="F3154" s="6"/>
      <c r="G3154" s="6">
        <v>1500</v>
      </c>
      <c r="H3154" s="6"/>
      <c r="I3154" s="6">
        <v>9</v>
      </c>
      <c r="J3154" s="6"/>
      <c r="K3154" s="6">
        <v>0</v>
      </c>
      <c r="L3154" s="6" t="s">
        <v>17822</v>
      </c>
      <c r="M3154" s="6">
        <v>63</v>
      </c>
      <c r="N3154" s="6" t="e">
        <f>VLOOKUP(A3154,web_archive!D:AB,18,FALSE)</f>
        <v>#N/A</v>
      </c>
      <c r="O3154" s="6">
        <v>2</v>
      </c>
      <c r="P3154" s="6">
        <v>256</v>
      </c>
      <c r="Q3154" s="6"/>
      <c r="R3154" s="6">
        <v>55</v>
      </c>
      <c r="S3154" s="6">
        <v>1</v>
      </c>
      <c r="T3154" s="6">
        <v>116</v>
      </c>
      <c r="U3154" s="6" t="s">
        <v>12858</v>
      </c>
      <c r="V3154" s="6" t="s">
        <v>12600</v>
      </c>
      <c r="W3154" s="6" t="s">
        <v>12299</v>
      </c>
      <c r="X3154" s="6" t="s">
        <v>12299</v>
      </c>
      <c r="Y3154" s="6"/>
      <c r="Z3154" s="6"/>
    </row>
    <row r="3155" spans="1:26" x14ac:dyDescent="0.3">
      <c r="A3155" s="6">
        <v>5032</v>
      </c>
      <c r="B3155" s="6" t="s">
        <v>17823</v>
      </c>
      <c r="C3155" s="6" t="s">
        <v>17824</v>
      </c>
      <c r="D3155" s="6">
        <v>4</v>
      </c>
      <c r="E3155" s="6">
        <v>20</v>
      </c>
      <c r="F3155" s="6"/>
      <c r="G3155" s="6">
        <v>800</v>
      </c>
      <c r="H3155" s="6"/>
      <c r="I3155" s="6">
        <v>1</v>
      </c>
      <c r="J3155" s="6"/>
      <c r="K3155" s="6">
        <v>0</v>
      </c>
      <c r="L3155" s="6" t="s">
        <v>14534</v>
      </c>
      <c r="M3155" s="6">
        <v>63</v>
      </c>
      <c r="N3155" s="6" t="e">
        <f>VLOOKUP(A3155,web_archive!D:AB,18,FALSE)</f>
        <v>#N/A</v>
      </c>
      <c r="O3155" s="6">
        <v>2</v>
      </c>
      <c r="P3155" s="6">
        <v>256</v>
      </c>
      <c r="Q3155" s="6"/>
      <c r="R3155" s="6">
        <v>0</v>
      </c>
      <c r="S3155" s="6">
        <v>1</v>
      </c>
      <c r="T3155" s="6">
        <v>117</v>
      </c>
      <c r="U3155" s="6" t="s">
        <v>12299</v>
      </c>
      <c r="V3155" s="6" t="s">
        <v>12299</v>
      </c>
      <c r="W3155" s="6" t="s">
        <v>12299</v>
      </c>
      <c r="X3155" s="6"/>
      <c r="Y3155" s="6"/>
      <c r="Z3155" s="6"/>
    </row>
    <row r="3156" spans="1:26" x14ac:dyDescent="0.3">
      <c r="A3156" s="6">
        <v>5033</v>
      </c>
      <c r="B3156" s="6" t="s">
        <v>9251</v>
      </c>
      <c r="C3156" s="6" t="s">
        <v>9252</v>
      </c>
      <c r="D3156" s="6">
        <v>4</v>
      </c>
      <c r="E3156" s="6">
        <v>20</v>
      </c>
      <c r="F3156" s="6"/>
      <c r="G3156" s="6">
        <v>900</v>
      </c>
      <c r="H3156" s="6"/>
      <c r="I3156" s="6">
        <v>6</v>
      </c>
      <c r="J3156" s="6"/>
      <c r="K3156" s="6">
        <v>0</v>
      </c>
      <c r="L3156" s="6" t="s">
        <v>14534</v>
      </c>
      <c r="M3156" s="6">
        <v>63</v>
      </c>
      <c r="N3156" s="6" t="str">
        <f>VLOOKUP(A3156,web_archive!D:AB,18,FALSE)</f>
        <v>Normal / Upper / Baby</v>
      </c>
      <c r="O3156" s="6">
        <v>2</v>
      </c>
      <c r="P3156" s="6">
        <v>256</v>
      </c>
      <c r="Q3156" s="6"/>
      <c r="R3156" s="6">
        <v>50</v>
      </c>
      <c r="S3156" s="6">
        <v>1</v>
      </c>
      <c r="T3156" s="6">
        <v>118</v>
      </c>
      <c r="U3156" s="6" t="s">
        <v>12299</v>
      </c>
      <c r="V3156" s="6" t="s">
        <v>12299</v>
      </c>
      <c r="W3156" s="6" t="s">
        <v>12299</v>
      </c>
      <c r="X3156" s="6"/>
      <c r="Y3156" s="6"/>
      <c r="Z3156" s="6"/>
    </row>
    <row r="3157" spans="1:26" x14ac:dyDescent="0.3">
      <c r="A3157" s="6">
        <v>5034</v>
      </c>
      <c r="B3157" s="6" t="s">
        <v>6078</v>
      </c>
      <c r="C3157" s="6" t="s">
        <v>6079</v>
      </c>
      <c r="D3157" s="6">
        <v>4</v>
      </c>
      <c r="E3157" s="6">
        <v>20</v>
      </c>
      <c r="F3157" s="6"/>
      <c r="G3157" s="6">
        <v>500</v>
      </c>
      <c r="H3157" s="6"/>
      <c r="I3157" s="6">
        <v>0</v>
      </c>
      <c r="J3157" s="6"/>
      <c r="K3157" s="6">
        <v>0</v>
      </c>
      <c r="L3157" s="6" t="s">
        <v>14534</v>
      </c>
      <c r="M3157" s="6">
        <v>63</v>
      </c>
      <c r="N3157" s="6" t="str">
        <f>VLOOKUP(A3157,web_archive!D:AB,18,FALSE)</f>
        <v>Normal / Upper / Baby</v>
      </c>
      <c r="O3157" s="6">
        <v>2</v>
      </c>
      <c r="P3157" s="6">
        <v>256</v>
      </c>
      <c r="Q3157" s="6"/>
      <c r="R3157" s="6">
        <v>0</v>
      </c>
      <c r="S3157" s="6">
        <v>1</v>
      </c>
      <c r="T3157" s="6">
        <v>119</v>
      </c>
      <c r="U3157" s="6" t="s">
        <v>12299</v>
      </c>
      <c r="V3157" s="6" t="s">
        <v>12299</v>
      </c>
      <c r="W3157" s="6" t="s">
        <v>12299</v>
      </c>
      <c r="X3157" s="6"/>
      <c r="Y3157" s="6"/>
      <c r="Z3157" s="6"/>
    </row>
    <row r="3158" spans="1:26" x14ac:dyDescent="0.3">
      <c r="A3158" s="6">
        <v>5035</v>
      </c>
      <c r="B3158" s="6" t="s">
        <v>7864</v>
      </c>
      <c r="C3158" s="6" t="s">
        <v>7865</v>
      </c>
      <c r="D3158" s="6">
        <v>4</v>
      </c>
      <c r="E3158" s="6">
        <v>20</v>
      </c>
      <c r="F3158" s="6"/>
      <c r="G3158" s="6">
        <v>700</v>
      </c>
      <c r="H3158" s="6"/>
      <c r="I3158" s="6">
        <v>3</v>
      </c>
      <c r="J3158" s="6"/>
      <c r="K3158" s="6">
        <v>0</v>
      </c>
      <c r="L3158" s="6" t="s">
        <v>14534</v>
      </c>
      <c r="M3158" s="6">
        <v>63</v>
      </c>
      <c r="N3158" s="6" t="str">
        <f>VLOOKUP(A3158,web_archive!D:AB,18,FALSE)</f>
        <v>Normal / Upper / Baby</v>
      </c>
      <c r="O3158" s="6">
        <v>2</v>
      </c>
      <c r="P3158" s="6">
        <v>256</v>
      </c>
      <c r="Q3158" s="6"/>
      <c r="R3158" s="6">
        <v>38</v>
      </c>
      <c r="S3158" s="6">
        <v>1</v>
      </c>
      <c r="T3158" s="6">
        <v>120</v>
      </c>
      <c r="U3158" s="6" t="s">
        <v>12299</v>
      </c>
      <c r="V3158" s="6" t="s">
        <v>12299</v>
      </c>
      <c r="W3158" s="6" t="s">
        <v>12299</v>
      </c>
      <c r="X3158" s="6"/>
      <c r="Y3158" s="6"/>
      <c r="Z3158" s="6"/>
    </row>
    <row r="3159" spans="1:26" x14ac:dyDescent="0.3">
      <c r="A3159" s="6">
        <v>5036</v>
      </c>
      <c r="B3159" s="6" t="s">
        <v>17825</v>
      </c>
      <c r="C3159" s="6" t="s">
        <v>17826</v>
      </c>
      <c r="D3159" s="6">
        <v>4</v>
      </c>
      <c r="E3159" s="6">
        <v>20</v>
      </c>
      <c r="F3159" s="6"/>
      <c r="G3159" s="6">
        <v>250</v>
      </c>
      <c r="H3159" s="6"/>
      <c r="I3159" s="6">
        <v>2</v>
      </c>
      <c r="J3159" s="6"/>
      <c r="K3159" s="6">
        <v>0</v>
      </c>
      <c r="L3159" s="6" t="s">
        <v>14534</v>
      </c>
      <c r="M3159" s="6">
        <v>63</v>
      </c>
      <c r="N3159" s="6" t="e">
        <f>VLOOKUP(A3159,web_archive!D:AB,18,FALSE)</f>
        <v>#N/A</v>
      </c>
      <c r="O3159" s="6">
        <v>2</v>
      </c>
      <c r="P3159" s="6">
        <v>256</v>
      </c>
      <c r="Q3159" s="6"/>
      <c r="R3159" s="6">
        <v>10</v>
      </c>
      <c r="S3159" s="6">
        <v>1</v>
      </c>
      <c r="T3159" s="6">
        <v>121</v>
      </c>
      <c r="U3159" s="6" t="s">
        <v>12299</v>
      </c>
      <c r="V3159" s="6" t="s">
        <v>12299</v>
      </c>
      <c r="W3159" s="6" t="s">
        <v>12299</v>
      </c>
      <c r="X3159" s="6"/>
      <c r="Y3159" s="6"/>
      <c r="Z3159" s="6"/>
    </row>
    <row r="3160" spans="1:26" x14ac:dyDescent="0.3">
      <c r="A3160" s="6">
        <v>5037</v>
      </c>
      <c r="B3160" s="6" t="s">
        <v>4289</v>
      </c>
      <c r="C3160" s="6" t="s">
        <v>4290</v>
      </c>
      <c r="D3160" s="6">
        <v>4</v>
      </c>
      <c r="E3160" s="6">
        <v>20</v>
      </c>
      <c r="F3160" s="6"/>
      <c r="G3160" s="6">
        <v>150</v>
      </c>
      <c r="H3160" s="6"/>
      <c r="I3160" s="6">
        <v>8</v>
      </c>
      <c r="J3160" s="6"/>
      <c r="K3160" s="6">
        <v>0</v>
      </c>
      <c r="L3160" s="6" t="s">
        <v>12295</v>
      </c>
      <c r="M3160" s="6">
        <v>63</v>
      </c>
      <c r="N3160" s="6" t="str">
        <f>VLOOKUP(A3160,web_archive!D:AB,18,FALSE)</f>
        <v>Normal / Upper / Baby</v>
      </c>
      <c r="O3160" s="6">
        <v>2</v>
      </c>
      <c r="P3160" s="6">
        <v>256</v>
      </c>
      <c r="Q3160" s="6"/>
      <c r="R3160" s="6">
        <v>5</v>
      </c>
      <c r="S3160" s="6">
        <v>0</v>
      </c>
      <c r="T3160" s="6">
        <v>122</v>
      </c>
      <c r="U3160" s="6" t="s">
        <v>12299</v>
      </c>
      <c r="V3160" s="6" t="s">
        <v>12299</v>
      </c>
      <c r="W3160" s="6" t="s">
        <v>12299</v>
      </c>
      <c r="X3160" s="6"/>
      <c r="Y3160" s="6"/>
      <c r="Z3160" s="6"/>
    </row>
    <row r="3161" spans="1:26" x14ac:dyDescent="0.3">
      <c r="A3161" s="6">
        <v>5038</v>
      </c>
      <c r="B3161" s="6" t="s">
        <v>2956</v>
      </c>
      <c r="C3161" s="6" t="s">
        <v>2957</v>
      </c>
      <c r="D3161" s="6">
        <v>4</v>
      </c>
      <c r="E3161" s="6">
        <v>20</v>
      </c>
      <c r="F3161" s="6"/>
      <c r="G3161" s="6">
        <v>800</v>
      </c>
      <c r="H3161" s="6"/>
      <c r="I3161" s="6">
        <v>4</v>
      </c>
      <c r="J3161" s="6"/>
      <c r="K3161" s="6">
        <v>0</v>
      </c>
      <c r="L3161" s="6" t="s">
        <v>14534</v>
      </c>
      <c r="M3161" s="6">
        <v>63</v>
      </c>
      <c r="N3161" s="6" t="str">
        <f>VLOOKUP(A3161,web_archive!D:AB,18,FALSE)</f>
        <v>Normal / Upper / Baby</v>
      </c>
      <c r="O3161" s="6">
        <v>2</v>
      </c>
      <c r="P3161" s="6">
        <v>256</v>
      </c>
      <c r="Q3161" s="6"/>
      <c r="R3161" s="6">
        <v>64</v>
      </c>
      <c r="S3161" s="6">
        <v>1</v>
      </c>
      <c r="T3161" s="6">
        <v>123</v>
      </c>
      <c r="U3161" s="6" t="s">
        <v>12691</v>
      </c>
      <c r="V3161" s="6" t="s">
        <v>13183</v>
      </c>
      <c r="W3161" s="6" t="s">
        <v>12368</v>
      </c>
      <c r="X3161" s="6" t="s">
        <v>12299</v>
      </c>
      <c r="Y3161" s="6" t="s">
        <v>12299</v>
      </c>
      <c r="Z3161" s="6"/>
    </row>
    <row r="3162" spans="1:26" x14ac:dyDescent="0.3">
      <c r="A3162" s="6">
        <v>5039</v>
      </c>
      <c r="B3162" s="6" t="s">
        <v>6842</v>
      </c>
      <c r="C3162" s="6" t="s">
        <v>6843</v>
      </c>
      <c r="D3162" s="6">
        <v>4</v>
      </c>
      <c r="E3162" s="6">
        <v>20</v>
      </c>
      <c r="F3162" s="6"/>
      <c r="G3162" s="6">
        <v>400</v>
      </c>
      <c r="H3162" s="6"/>
      <c r="I3162" s="6">
        <v>8</v>
      </c>
      <c r="J3162" s="6"/>
      <c r="K3162" s="6">
        <v>0</v>
      </c>
      <c r="L3162" s="6" t="s">
        <v>12295</v>
      </c>
      <c r="M3162" s="6">
        <v>63</v>
      </c>
      <c r="N3162" s="6" t="str">
        <f>VLOOKUP(A3162,web_archive!D:AB,18,FALSE)</f>
        <v>Normal / Upper / Baby</v>
      </c>
      <c r="O3162" s="6">
        <v>2</v>
      </c>
      <c r="P3162" s="6">
        <v>256</v>
      </c>
      <c r="Q3162" s="6"/>
      <c r="R3162" s="6">
        <v>19</v>
      </c>
      <c r="S3162" s="6">
        <v>0</v>
      </c>
      <c r="T3162" s="6">
        <v>124</v>
      </c>
      <c r="U3162" s="6" t="s">
        <v>12299</v>
      </c>
      <c r="V3162" s="6" t="s">
        <v>12299</v>
      </c>
      <c r="W3162" s="6" t="s">
        <v>12299</v>
      </c>
      <c r="X3162" s="6"/>
      <c r="Y3162" s="6"/>
      <c r="Z3162" s="6"/>
    </row>
    <row r="3163" spans="1:26" x14ac:dyDescent="0.3">
      <c r="A3163" s="6">
        <v>5040</v>
      </c>
      <c r="B3163" s="6" t="s">
        <v>1383</v>
      </c>
      <c r="C3163" s="6" t="s">
        <v>1383</v>
      </c>
      <c r="D3163" s="6">
        <v>4</v>
      </c>
      <c r="E3163" s="6">
        <v>20</v>
      </c>
      <c r="F3163" s="6"/>
      <c r="G3163" s="6">
        <v>100</v>
      </c>
      <c r="H3163" s="6"/>
      <c r="I3163" s="6">
        <v>0</v>
      </c>
      <c r="J3163" s="6"/>
      <c r="K3163" s="6">
        <v>0</v>
      </c>
      <c r="L3163" s="6" t="s">
        <v>12295</v>
      </c>
      <c r="M3163" s="6">
        <v>63</v>
      </c>
      <c r="N3163" s="6" t="str">
        <f>VLOOKUP(A3163,web_archive!D:AB,18,FALSE)</f>
        <v>Normal / Upper / Baby</v>
      </c>
      <c r="O3163" s="6">
        <v>2</v>
      </c>
      <c r="P3163" s="6">
        <v>512</v>
      </c>
      <c r="Q3163" s="6"/>
      <c r="R3163" s="6">
        <v>0</v>
      </c>
      <c r="S3163" s="6">
        <v>0</v>
      </c>
      <c r="T3163" s="6">
        <v>125</v>
      </c>
      <c r="U3163" s="6" t="s">
        <v>12299</v>
      </c>
      <c r="V3163" s="6" t="s">
        <v>12299</v>
      </c>
      <c r="W3163" s="6" t="s">
        <v>12299</v>
      </c>
      <c r="X3163" s="6"/>
      <c r="Y3163" s="6"/>
      <c r="Z3163" s="6"/>
    </row>
    <row r="3164" spans="1:26" x14ac:dyDescent="0.3">
      <c r="A3164" s="6">
        <v>5041</v>
      </c>
      <c r="B3164" s="6" t="s">
        <v>5061</v>
      </c>
      <c r="C3164" s="6" t="s">
        <v>5062</v>
      </c>
      <c r="D3164" s="6">
        <v>4</v>
      </c>
      <c r="E3164" s="6">
        <v>20</v>
      </c>
      <c r="F3164" s="6"/>
      <c r="G3164" s="6">
        <v>100</v>
      </c>
      <c r="H3164" s="6"/>
      <c r="I3164" s="6">
        <v>0</v>
      </c>
      <c r="J3164" s="6"/>
      <c r="K3164" s="6">
        <v>0</v>
      </c>
      <c r="L3164" s="6" t="s">
        <v>12295</v>
      </c>
      <c r="M3164" s="6">
        <v>63</v>
      </c>
      <c r="N3164" s="6" t="str">
        <f>VLOOKUP(A3164,web_archive!D:AB,18,FALSE)</f>
        <v>Normal / Upper / Baby</v>
      </c>
      <c r="O3164" s="6">
        <v>2</v>
      </c>
      <c r="P3164" s="6">
        <v>256</v>
      </c>
      <c r="Q3164" s="6"/>
      <c r="R3164" s="6">
        <v>0</v>
      </c>
      <c r="S3164" s="6">
        <v>1</v>
      </c>
      <c r="T3164" s="6">
        <v>126</v>
      </c>
      <c r="U3164" s="6" t="s">
        <v>12299</v>
      </c>
      <c r="V3164" s="6" t="s">
        <v>12299</v>
      </c>
      <c r="W3164" s="6" t="s">
        <v>12299</v>
      </c>
      <c r="X3164" s="6"/>
      <c r="Y3164" s="6"/>
      <c r="Z3164" s="6"/>
    </row>
    <row r="3165" spans="1:26" x14ac:dyDescent="0.3">
      <c r="A3165" s="6">
        <v>5042</v>
      </c>
      <c r="B3165" s="6" t="s">
        <v>4925</v>
      </c>
      <c r="C3165" s="6" t="s">
        <v>4926</v>
      </c>
      <c r="D3165" s="6">
        <v>4</v>
      </c>
      <c r="E3165" s="6">
        <v>20</v>
      </c>
      <c r="F3165" s="6"/>
      <c r="G3165" s="6">
        <v>150</v>
      </c>
      <c r="H3165" s="6"/>
      <c r="I3165" s="6">
        <v>0</v>
      </c>
      <c r="J3165" s="6"/>
      <c r="K3165" s="6">
        <v>0</v>
      </c>
      <c r="L3165" s="6" t="s">
        <v>14534</v>
      </c>
      <c r="M3165" s="6">
        <v>63</v>
      </c>
      <c r="N3165" s="6" t="str">
        <f>VLOOKUP(A3165,web_archive!D:AB,18,FALSE)</f>
        <v>Normal / Upper / Baby</v>
      </c>
      <c r="O3165" s="6">
        <v>2</v>
      </c>
      <c r="P3165" s="6">
        <v>256</v>
      </c>
      <c r="Q3165" s="6"/>
      <c r="R3165" s="6">
        <v>14</v>
      </c>
      <c r="S3165" s="6">
        <v>1</v>
      </c>
      <c r="T3165" s="6">
        <v>127</v>
      </c>
      <c r="U3165" s="6" t="s">
        <v>12299</v>
      </c>
      <c r="V3165" s="6" t="s">
        <v>12299</v>
      </c>
      <c r="W3165" s="6" t="s">
        <v>12299</v>
      </c>
      <c r="X3165" s="6"/>
      <c r="Y3165" s="6"/>
      <c r="Z3165" s="6"/>
    </row>
    <row r="3166" spans="1:26" x14ac:dyDescent="0.3">
      <c r="A3166" s="6">
        <v>5043</v>
      </c>
      <c r="B3166" s="6" t="s">
        <v>17827</v>
      </c>
      <c r="C3166" s="6" t="s">
        <v>17828</v>
      </c>
      <c r="D3166" s="6">
        <v>4</v>
      </c>
      <c r="E3166" s="6">
        <v>20</v>
      </c>
      <c r="F3166" s="6"/>
      <c r="G3166" s="6">
        <v>200</v>
      </c>
      <c r="H3166" s="6"/>
      <c r="I3166" s="6">
        <v>2</v>
      </c>
      <c r="J3166" s="6"/>
      <c r="K3166" s="6">
        <v>0</v>
      </c>
      <c r="L3166" s="6" t="s">
        <v>14534</v>
      </c>
      <c r="M3166" s="6">
        <v>63</v>
      </c>
      <c r="N3166" s="6" t="e">
        <f>VLOOKUP(A3166,web_archive!D:AB,18,FALSE)</f>
        <v>#N/A</v>
      </c>
      <c r="O3166" s="6">
        <v>2</v>
      </c>
      <c r="P3166" s="6">
        <v>512</v>
      </c>
      <c r="Q3166" s="6"/>
      <c r="R3166" s="6">
        <v>20</v>
      </c>
      <c r="S3166" s="6">
        <v>0</v>
      </c>
      <c r="T3166" s="6">
        <v>128</v>
      </c>
      <c r="U3166" s="6" t="s">
        <v>12299</v>
      </c>
      <c r="V3166" s="6" t="s">
        <v>12299</v>
      </c>
      <c r="W3166" s="6" t="s">
        <v>12299</v>
      </c>
      <c r="X3166" s="6"/>
      <c r="Y3166" s="6"/>
      <c r="Z3166" s="6"/>
    </row>
    <row r="3167" spans="1:26" x14ac:dyDescent="0.3">
      <c r="A3167" s="6">
        <v>5044</v>
      </c>
      <c r="B3167" s="6" t="s">
        <v>17829</v>
      </c>
      <c r="C3167" s="6" t="s">
        <v>3470</v>
      </c>
      <c r="D3167" s="6">
        <v>4</v>
      </c>
      <c r="E3167" s="6">
        <v>20</v>
      </c>
      <c r="F3167" s="6"/>
      <c r="G3167" s="6">
        <v>350</v>
      </c>
      <c r="H3167" s="6"/>
      <c r="I3167" s="6">
        <v>4</v>
      </c>
      <c r="J3167" s="6"/>
      <c r="K3167" s="6">
        <v>0</v>
      </c>
      <c r="L3167" s="6" t="s">
        <v>12295</v>
      </c>
      <c r="M3167" s="6">
        <v>63</v>
      </c>
      <c r="N3167" s="6" t="e">
        <f>VLOOKUP(A3167,web_archive!D:AB,18,FALSE)</f>
        <v>#N/A</v>
      </c>
      <c r="O3167" s="6">
        <v>2</v>
      </c>
      <c r="P3167" s="6">
        <v>256</v>
      </c>
      <c r="Q3167" s="6"/>
      <c r="R3167" s="6">
        <v>45</v>
      </c>
      <c r="S3167" s="6">
        <v>1</v>
      </c>
      <c r="T3167" s="6">
        <v>129</v>
      </c>
      <c r="U3167" s="6" t="s">
        <v>12660</v>
      </c>
      <c r="V3167" s="6" t="s">
        <v>12368</v>
      </c>
      <c r="W3167" s="6" t="s">
        <v>12299</v>
      </c>
      <c r="X3167" s="6" t="s">
        <v>12299</v>
      </c>
      <c r="Y3167" s="6"/>
      <c r="Z3167" s="6"/>
    </row>
    <row r="3168" spans="1:26" x14ac:dyDescent="0.3">
      <c r="A3168" s="6">
        <v>5045</v>
      </c>
      <c r="B3168" s="6" t="s">
        <v>6354</v>
      </c>
      <c r="C3168" s="6" t="s">
        <v>6355</v>
      </c>
      <c r="D3168" s="6">
        <v>4</v>
      </c>
      <c r="E3168" s="6">
        <v>20</v>
      </c>
      <c r="F3168" s="6"/>
      <c r="G3168" s="6">
        <v>500</v>
      </c>
      <c r="H3168" s="6"/>
      <c r="I3168" s="6">
        <v>6</v>
      </c>
      <c r="J3168" s="6"/>
      <c r="K3168" s="6">
        <v>0</v>
      </c>
      <c r="L3168" s="6" t="s">
        <v>12237</v>
      </c>
      <c r="M3168" s="6">
        <v>63</v>
      </c>
      <c r="N3168" s="6" t="str">
        <f>VLOOKUP(A3168,web_archive!D:AB,18,FALSE)</f>
        <v>Normal / Upper / Baby</v>
      </c>
      <c r="O3168" s="6">
        <v>2</v>
      </c>
      <c r="P3168" s="6">
        <v>256</v>
      </c>
      <c r="Q3168" s="6"/>
      <c r="R3168" s="6">
        <v>50</v>
      </c>
      <c r="S3168" s="6">
        <v>1</v>
      </c>
      <c r="T3168" s="6">
        <v>130</v>
      </c>
      <c r="U3168" s="6" t="s">
        <v>12858</v>
      </c>
      <c r="V3168" s="6" t="s">
        <v>12762</v>
      </c>
      <c r="W3168" s="6" t="s">
        <v>16146</v>
      </c>
      <c r="X3168" s="6" t="s">
        <v>12370</v>
      </c>
      <c r="Y3168" s="6" t="s">
        <v>12299</v>
      </c>
      <c r="Z3168" s="6" t="s">
        <v>12299</v>
      </c>
    </row>
    <row r="3169" spans="1:26" x14ac:dyDescent="0.3">
      <c r="A3169" s="6">
        <v>5046</v>
      </c>
      <c r="B3169" s="6" t="s">
        <v>1428</v>
      </c>
      <c r="C3169" s="6" t="s">
        <v>1429</v>
      </c>
      <c r="D3169" s="6">
        <v>4</v>
      </c>
      <c r="E3169" s="6">
        <v>20</v>
      </c>
      <c r="F3169" s="6"/>
      <c r="G3169" s="6">
        <v>300</v>
      </c>
      <c r="H3169" s="6"/>
      <c r="I3169" s="6">
        <v>5</v>
      </c>
      <c r="J3169" s="6"/>
      <c r="K3169" s="6">
        <v>0</v>
      </c>
      <c r="L3169" s="6" t="s">
        <v>12295</v>
      </c>
      <c r="M3169" s="6">
        <v>63</v>
      </c>
      <c r="N3169" s="6" t="str">
        <f>VLOOKUP(A3169,web_archive!D:AB,18,FALSE)</f>
        <v>Normal / Upper / Baby</v>
      </c>
      <c r="O3169" s="6">
        <v>2</v>
      </c>
      <c r="P3169" s="6">
        <v>769</v>
      </c>
      <c r="Q3169" s="6"/>
      <c r="R3169" s="6">
        <v>0</v>
      </c>
      <c r="S3169" s="6">
        <v>0</v>
      </c>
      <c r="T3169" s="6">
        <v>139</v>
      </c>
      <c r="U3169" s="6" t="s">
        <v>12299</v>
      </c>
      <c r="V3169" s="6" t="s">
        <v>12299</v>
      </c>
      <c r="W3169" s="6" t="s">
        <v>12299</v>
      </c>
      <c r="X3169" s="6"/>
      <c r="Y3169" s="6"/>
      <c r="Z3169" s="6"/>
    </row>
    <row r="3170" spans="1:26" x14ac:dyDescent="0.3">
      <c r="A3170" s="6">
        <v>5047</v>
      </c>
      <c r="B3170" s="6" t="s">
        <v>3850</v>
      </c>
      <c r="C3170" s="6" t="s">
        <v>3851</v>
      </c>
      <c r="D3170" s="6">
        <v>4</v>
      </c>
      <c r="E3170" s="6">
        <v>20</v>
      </c>
      <c r="F3170" s="6"/>
      <c r="G3170" s="6">
        <v>100</v>
      </c>
      <c r="H3170" s="6"/>
      <c r="I3170" s="6">
        <v>0</v>
      </c>
      <c r="J3170" s="6"/>
      <c r="K3170" s="6">
        <v>0</v>
      </c>
      <c r="L3170" s="6" t="s">
        <v>14534</v>
      </c>
      <c r="M3170" s="6">
        <v>63</v>
      </c>
      <c r="N3170" s="6" t="str">
        <f>VLOOKUP(A3170,web_archive!D:AB,18,FALSE)</f>
        <v>Normal / Upper / Baby</v>
      </c>
      <c r="O3170" s="6">
        <v>2</v>
      </c>
      <c r="P3170" s="6">
        <v>256</v>
      </c>
      <c r="Q3170" s="6"/>
      <c r="R3170" s="6">
        <v>0</v>
      </c>
      <c r="S3170" s="6">
        <v>1</v>
      </c>
      <c r="T3170" s="6">
        <v>131</v>
      </c>
      <c r="U3170" s="6" t="s">
        <v>12299</v>
      </c>
      <c r="V3170" s="6" t="s">
        <v>12299</v>
      </c>
      <c r="W3170" s="6" t="s">
        <v>12299</v>
      </c>
      <c r="X3170" s="6"/>
      <c r="Y3170" s="6"/>
      <c r="Z3170" s="6"/>
    </row>
    <row r="3171" spans="1:26" x14ac:dyDescent="0.3">
      <c r="A3171" s="6">
        <v>5048</v>
      </c>
      <c r="B3171" s="6" t="s">
        <v>3989</v>
      </c>
      <c r="C3171" s="6" t="s">
        <v>3990</v>
      </c>
      <c r="D3171" s="6">
        <v>4</v>
      </c>
      <c r="E3171" s="6">
        <v>20</v>
      </c>
      <c r="F3171" s="6"/>
      <c r="G3171" s="6">
        <v>100</v>
      </c>
      <c r="H3171" s="6"/>
      <c r="I3171" s="6">
        <v>0</v>
      </c>
      <c r="J3171" s="6"/>
      <c r="K3171" s="6">
        <v>0</v>
      </c>
      <c r="L3171" s="6" t="s">
        <v>12295</v>
      </c>
      <c r="M3171" s="6">
        <v>63</v>
      </c>
      <c r="N3171" s="6" t="str">
        <f>VLOOKUP(A3171,web_archive!D:AB,18,FALSE)</f>
        <v>Normal / Upper / Baby</v>
      </c>
      <c r="O3171" s="6">
        <v>2</v>
      </c>
      <c r="P3171" s="6">
        <v>256</v>
      </c>
      <c r="Q3171" s="6"/>
      <c r="R3171" s="6">
        <v>0</v>
      </c>
      <c r="S3171" s="6">
        <v>1</v>
      </c>
      <c r="T3171" s="6">
        <v>132</v>
      </c>
      <c r="U3171" s="6" t="s">
        <v>12299</v>
      </c>
      <c r="V3171" s="6" t="s">
        <v>12299</v>
      </c>
      <c r="W3171" s="6" t="s">
        <v>12299</v>
      </c>
      <c r="X3171" s="6"/>
      <c r="Y3171" s="6"/>
      <c r="Z3171" s="6"/>
    </row>
    <row r="3172" spans="1:26" x14ac:dyDescent="0.3">
      <c r="A3172" s="6">
        <v>5049</v>
      </c>
      <c r="B3172" s="6" t="s">
        <v>17830</v>
      </c>
      <c r="C3172" s="6" t="s">
        <v>17831</v>
      </c>
      <c r="D3172" s="6">
        <v>4</v>
      </c>
      <c r="E3172" s="6">
        <v>20</v>
      </c>
      <c r="F3172" s="6"/>
      <c r="G3172" s="6">
        <v>150</v>
      </c>
      <c r="H3172" s="6"/>
      <c r="I3172" s="6">
        <v>1</v>
      </c>
      <c r="J3172" s="6"/>
      <c r="K3172" s="6">
        <v>0</v>
      </c>
      <c r="L3172" s="6" t="s">
        <v>12295</v>
      </c>
      <c r="M3172" s="6">
        <v>63</v>
      </c>
      <c r="N3172" s="6" t="e">
        <f>VLOOKUP(A3172,web_archive!D:AB,18,FALSE)</f>
        <v>#N/A</v>
      </c>
      <c r="O3172" s="6">
        <v>2</v>
      </c>
      <c r="P3172" s="6">
        <v>256</v>
      </c>
      <c r="Q3172" s="6"/>
      <c r="R3172" s="6">
        <v>0</v>
      </c>
      <c r="S3172" s="6">
        <v>0</v>
      </c>
      <c r="T3172" s="6">
        <v>133</v>
      </c>
      <c r="U3172" s="6" t="s">
        <v>12299</v>
      </c>
      <c r="V3172" s="6" t="s">
        <v>12299</v>
      </c>
      <c r="W3172" s="6" t="s">
        <v>12299</v>
      </c>
      <c r="X3172" s="6"/>
      <c r="Y3172" s="6"/>
      <c r="Z3172" s="6"/>
    </row>
    <row r="3173" spans="1:26" x14ac:dyDescent="0.3">
      <c r="A3173" s="6">
        <v>5050</v>
      </c>
      <c r="B3173" s="6" t="s">
        <v>6977</v>
      </c>
      <c r="C3173" s="6" t="s">
        <v>6978</v>
      </c>
      <c r="D3173" s="6">
        <v>4</v>
      </c>
      <c r="E3173" s="6">
        <v>20</v>
      </c>
      <c r="F3173" s="6"/>
      <c r="G3173" s="6">
        <v>300</v>
      </c>
      <c r="H3173" s="6"/>
      <c r="I3173" s="6">
        <v>10</v>
      </c>
      <c r="J3173" s="6"/>
      <c r="K3173" s="6">
        <v>0</v>
      </c>
      <c r="L3173" s="6" t="s">
        <v>12295</v>
      </c>
      <c r="M3173" s="6">
        <v>63</v>
      </c>
      <c r="N3173" s="6" t="str">
        <f>VLOOKUP(A3173,web_archive!D:AB,18,FALSE)</f>
        <v>Normal / Upper / Baby</v>
      </c>
      <c r="O3173" s="6">
        <v>2</v>
      </c>
      <c r="P3173" s="6">
        <v>256</v>
      </c>
      <c r="Q3173" s="6"/>
      <c r="R3173" s="6">
        <v>30</v>
      </c>
      <c r="S3173" s="6">
        <v>0</v>
      </c>
      <c r="T3173" s="6">
        <v>134</v>
      </c>
      <c r="U3173" s="6" t="s">
        <v>12299</v>
      </c>
      <c r="V3173" s="6" t="s">
        <v>12299</v>
      </c>
      <c r="W3173" s="6" t="s">
        <v>12299</v>
      </c>
      <c r="X3173" s="6"/>
      <c r="Y3173" s="6"/>
      <c r="Z3173" s="6"/>
    </row>
    <row r="3174" spans="1:26" x14ac:dyDescent="0.3">
      <c r="A3174" s="6">
        <v>5051</v>
      </c>
      <c r="B3174" s="6" t="s">
        <v>5839</v>
      </c>
      <c r="C3174" s="6" t="s">
        <v>5840</v>
      </c>
      <c r="D3174" s="6">
        <v>4</v>
      </c>
      <c r="E3174" s="6">
        <v>20</v>
      </c>
      <c r="F3174" s="6"/>
      <c r="G3174" s="6">
        <v>100</v>
      </c>
      <c r="H3174" s="6"/>
      <c r="I3174" s="6">
        <v>0</v>
      </c>
      <c r="J3174" s="6"/>
      <c r="K3174" s="6">
        <v>0</v>
      </c>
      <c r="L3174" s="6" t="s">
        <v>12295</v>
      </c>
      <c r="M3174" s="6">
        <v>63</v>
      </c>
      <c r="N3174" s="6" t="str">
        <f>VLOOKUP(A3174,web_archive!D:AB,18,FALSE)</f>
        <v>Normal / Upper / Baby</v>
      </c>
      <c r="O3174" s="6">
        <v>2</v>
      </c>
      <c r="P3174" s="6">
        <v>1</v>
      </c>
      <c r="Q3174" s="6"/>
      <c r="R3174" s="6">
        <v>0</v>
      </c>
      <c r="S3174" s="6">
        <v>0</v>
      </c>
      <c r="T3174" s="6">
        <v>135</v>
      </c>
      <c r="U3174" s="6" t="s">
        <v>12299</v>
      </c>
      <c r="V3174" s="6" t="s">
        <v>12299</v>
      </c>
      <c r="W3174" s="6" t="s">
        <v>12299</v>
      </c>
      <c r="X3174" s="6"/>
      <c r="Y3174" s="6"/>
      <c r="Z3174" s="6"/>
    </row>
    <row r="3175" spans="1:26" x14ac:dyDescent="0.3">
      <c r="A3175" s="6">
        <v>5052</v>
      </c>
      <c r="B3175" s="6" t="s">
        <v>1335</v>
      </c>
      <c r="C3175" s="6" t="s">
        <v>1336</v>
      </c>
      <c r="D3175" s="6">
        <v>4</v>
      </c>
      <c r="E3175" s="6">
        <v>20</v>
      </c>
      <c r="F3175" s="6"/>
      <c r="G3175" s="6">
        <v>150</v>
      </c>
      <c r="H3175" s="6"/>
      <c r="I3175" s="6">
        <v>2</v>
      </c>
      <c r="J3175" s="6"/>
      <c r="K3175" s="6">
        <v>0</v>
      </c>
      <c r="L3175" s="6" t="s">
        <v>12295</v>
      </c>
      <c r="M3175" s="6">
        <v>63</v>
      </c>
      <c r="N3175" s="6" t="str">
        <f>VLOOKUP(A3175,web_archive!D:AB,18,FALSE)</f>
        <v>Normal / Upper / Baby</v>
      </c>
      <c r="O3175" s="6">
        <v>2</v>
      </c>
      <c r="P3175" s="6">
        <v>256</v>
      </c>
      <c r="Q3175" s="6"/>
      <c r="R3175" s="6">
        <v>0</v>
      </c>
      <c r="S3175" s="6">
        <v>1</v>
      </c>
      <c r="T3175" s="6">
        <v>136</v>
      </c>
      <c r="U3175" s="6" t="s">
        <v>12299</v>
      </c>
      <c r="V3175" s="6" t="s">
        <v>12299</v>
      </c>
      <c r="W3175" s="6" t="s">
        <v>12299</v>
      </c>
      <c r="X3175" s="6"/>
      <c r="Y3175" s="6"/>
      <c r="Z3175" s="6"/>
    </row>
    <row r="3176" spans="1:26" x14ac:dyDescent="0.3">
      <c r="A3176" s="6">
        <v>5053</v>
      </c>
      <c r="B3176" s="6" t="s">
        <v>17832</v>
      </c>
      <c r="C3176" s="6" t="s">
        <v>17833</v>
      </c>
      <c r="D3176" s="6">
        <v>4</v>
      </c>
      <c r="E3176" s="6">
        <v>20</v>
      </c>
      <c r="F3176" s="6"/>
      <c r="G3176" s="6">
        <v>3000</v>
      </c>
      <c r="H3176" s="6"/>
      <c r="I3176" s="6">
        <v>5</v>
      </c>
      <c r="J3176" s="6"/>
      <c r="K3176" s="6">
        <v>0</v>
      </c>
      <c r="L3176" s="6" t="s">
        <v>12250</v>
      </c>
      <c r="M3176" s="6">
        <v>63</v>
      </c>
      <c r="N3176" s="6" t="e">
        <f>VLOOKUP(A3176,web_archive!D:AB,18,FALSE)</f>
        <v>#N/A</v>
      </c>
      <c r="O3176" s="6">
        <v>2</v>
      </c>
      <c r="P3176" s="6">
        <v>257</v>
      </c>
      <c r="Q3176" s="6"/>
      <c r="R3176" s="6">
        <v>65</v>
      </c>
      <c r="S3176" s="6">
        <v>0</v>
      </c>
      <c r="T3176" s="6">
        <v>137</v>
      </c>
      <c r="U3176" s="6" t="s">
        <v>12691</v>
      </c>
      <c r="V3176" s="6" t="s">
        <v>12600</v>
      </c>
      <c r="W3176" s="6" t="s">
        <v>12299</v>
      </c>
      <c r="X3176" s="6" t="s">
        <v>12299</v>
      </c>
      <c r="Y3176" s="6"/>
      <c r="Z3176" s="6"/>
    </row>
    <row r="3177" spans="1:26" x14ac:dyDescent="0.3">
      <c r="A3177" s="6">
        <v>5054</v>
      </c>
      <c r="B3177" s="6" t="s">
        <v>585</v>
      </c>
      <c r="C3177" s="6" t="s">
        <v>586</v>
      </c>
      <c r="D3177" s="6">
        <v>4</v>
      </c>
      <c r="E3177" s="6">
        <v>20</v>
      </c>
      <c r="F3177" s="6"/>
      <c r="G3177" s="6">
        <v>100</v>
      </c>
      <c r="H3177" s="6"/>
      <c r="I3177" s="6">
        <v>0</v>
      </c>
      <c r="J3177" s="6"/>
      <c r="K3177" s="6">
        <v>0</v>
      </c>
      <c r="L3177" s="6" t="s">
        <v>12241</v>
      </c>
      <c r="M3177" s="6">
        <v>63</v>
      </c>
      <c r="N3177" s="6" t="str">
        <f>VLOOKUP(A3177,web_archive!D:AB,18,FALSE)</f>
        <v>Normal / Upper / Baby</v>
      </c>
      <c r="O3177" s="6">
        <v>2</v>
      </c>
      <c r="P3177" s="6">
        <v>1</v>
      </c>
      <c r="Q3177" s="6"/>
      <c r="R3177" s="6">
        <v>70</v>
      </c>
      <c r="S3177" s="6">
        <v>0</v>
      </c>
      <c r="T3177" s="6">
        <v>180</v>
      </c>
      <c r="U3177" s="6" t="s">
        <v>12299</v>
      </c>
      <c r="V3177" s="6" t="s">
        <v>12299</v>
      </c>
      <c r="W3177" s="6" t="s">
        <v>12299</v>
      </c>
      <c r="X3177" s="6"/>
      <c r="Y3177" s="6"/>
      <c r="Z3177" s="6"/>
    </row>
    <row r="3178" spans="1:26" x14ac:dyDescent="0.3">
      <c r="A3178" s="6">
        <v>5055</v>
      </c>
      <c r="B3178" s="6" t="s">
        <v>17834</v>
      </c>
      <c r="C3178" s="6" t="s">
        <v>17835</v>
      </c>
      <c r="D3178" s="6">
        <v>4</v>
      </c>
      <c r="E3178" s="6">
        <v>1</v>
      </c>
      <c r="F3178" s="6"/>
      <c r="G3178" s="6">
        <v>1</v>
      </c>
      <c r="H3178" s="6"/>
      <c r="I3178" s="6">
        <v>6</v>
      </c>
      <c r="J3178" s="6"/>
      <c r="K3178" s="6">
        <v>0</v>
      </c>
      <c r="L3178" s="6" t="s">
        <v>12234</v>
      </c>
      <c r="M3178" s="6">
        <v>63</v>
      </c>
      <c r="N3178" s="6" t="e">
        <f>VLOOKUP(A3178,web_archive!D:AB,18,FALSE)</f>
        <v>#N/A</v>
      </c>
      <c r="O3178" s="6">
        <v>2</v>
      </c>
      <c r="P3178" s="6">
        <v>256</v>
      </c>
      <c r="Q3178" s="6"/>
      <c r="R3178" s="6">
        <v>0</v>
      </c>
      <c r="S3178" s="6">
        <v>0</v>
      </c>
      <c r="T3178" s="6">
        <v>101</v>
      </c>
      <c r="U3178" s="6" t="s">
        <v>12299</v>
      </c>
      <c r="V3178" s="6" t="s">
        <v>12299</v>
      </c>
      <c r="W3178" s="6" t="s">
        <v>12299</v>
      </c>
      <c r="X3178" s="6"/>
      <c r="Y3178" s="6"/>
      <c r="Z3178" s="6"/>
    </row>
    <row r="3179" spans="1:26" x14ac:dyDescent="0.3">
      <c r="A3179" s="6">
        <v>5056</v>
      </c>
      <c r="B3179" s="6" t="s">
        <v>6213</v>
      </c>
      <c r="C3179" s="6" t="s">
        <v>6214</v>
      </c>
      <c r="D3179" s="6">
        <v>4</v>
      </c>
      <c r="E3179" s="6">
        <v>1</v>
      </c>
      <c r="F3179" s="6"/>
      <c r="G3179" s="6">
        <v>200</v>
      </c>
      <c r="H3179" s="6"/>
      <c r="I3179" s="6">
        <v>0</v>
      </c>
      <c r="J3179" s="6"/>
      <c r="K3179" s="6">
        <v>0</v>
      </c>
      <c r="L3179" s="6" t="s">
        <v>12295</v>
      </c>
      <c r="M3179" s="6">
        <v>63</v>
      </c>
      <c r="N3179" s="6" t="str">
        <f>VLOOKUP(A3179,web_archive!D:AB,18,FALSE)</f>
        <v>Normal / Upper / Baby</v>
      </c>
      <c r="O3179" s="6">
        <v>2</v>
      </c>
      <c r="P3179" s="6">
        <v>256</v>
      </c>
      <c r="Q3179" s="6"/>
      <c r="R3179" s="6">
        <v>0</v>
      </c>
      <c r="S3179" s="6">
        <v>0</v>
      </c>
      <c r="T3179" s="6">
        <v>140</v>
      </c>
      <c r="U3179" s="6" t="s">
        <v>12299</v>
      </c>
      <c r="V3179" s="6" t="s">
        <v>12299</v>
      </c>
      <c r="W3179" s="6" t="s">
        <v>12299</v>
      </c>
      <c r="X3179" s="6"/>
      <c r="Y3179" s="6"/>
      <c r="Z3179" s="6"/>
    </row>
    <row r="3180" spans="1:26" x14ac:dyDescent="0.3">
      <c r="A3180" s="6">
        <v>5057</v>
      </c>
      <c r="B3180" s="6" t="s">
        <v>17836</v>
      </c>
      <c r="C3180" s="6" t="s">
        <v>17837</v>
      </c>
      <c r="D3180" s="6">
        <v>4</v>
      </c>
      <c r="E3180" s="6">
        <v>16000</v>
      </c>
      <c r="F3180" s="6"/>
      <c r="G3180" s="6">
        <v>200</v>
      </c>
      <c r="H3180" s="6"/>
      <c r="I3180" s="6">
        <v>4</v>
      </c>
      <c r="J3180" s="6"/>
      <c r="K3180" s="6">
        <v>0</v>
      </c>
      <c r="L3180" s="6" t="s">
        <v>12295</v>
      </c>
      <c r="M3180" s="6">
        <v>63</v>
      </c>
      <c r="N3180" s="6" t="e">
        <f>VLOOKUP(A3180,web_archive!D:AB,18,FALSE)</f>
        <v>#N/A</v>
      </c>
      <c r="O3180" s="6">
        <v>2</v>
      </c>
      <c r="P3180" s="6">
        <v>256</v>
      </c>
      <c r="Q3180" s="6"/>
      <c r="R3180" s="6">
        <v>45</v>
      </c>
      <c r="S3180" s="6">
        <v>1</v>
      </c>
      <c r="T3180" s="6">
        <v>141</v>
      </c>
      <c r="U3180" s="6" t="s">
        <v>12299</v>
      </c>
      <c r="V3180" s="6" t="s">
        <v>12299</v>
      </c>
      <c r="W3180" s="6" t="s">
        <v>12299</v>
      </c>
      <c r="X3180" s="6"/>
      <c r="Y3180" s="6"/>
      <c r="Z3180" s="6"/>
    </row>
    <row r="3181" spans="1:26" x14ac:dyDescent="0.3">
      <c r="A3181" s="6">
        <v>5058</v>
      </c>
      <c r="B3181" s="6" t="s">
        <v>3320</v>
      </c>
      <c r="C3181" s="6" t="s">
        <v>3321</v>
      </c>
      <c r="D3181" s="6">
        <v>4</v>
      </c>
      <c r="E3181" s="6">
        <v>250000</v>
      </c>
      <c r="F3181" s="6"/>
      <c r="G3181" s="6">
        <v>500</v>
      </c>
      <c r="H3181" s="6"/>
      <c r="I3181" s="6">
        <v>3</v>
      </c>
      <c r="J3181" s="6"/>
      <c r="K3181" s="6">
        <v>0</v>
      </c>
      <c r="L3181" s="6" t="s">
        <v>14534</v>
      </c>
      <c r="M3181" s="6">
        <v>63</v>
      </c>
      <c r="N3181" s="6" t="str">
        <f>VLOOKUP(A3181,web_archive!D:AB,18,FALSE)</f>
        <v>Normal / Upper / Baby</v>
      </c>
      <c r="O3181" s="6">
        <v>2</v>
      </c>
      <c r="P3181" s="6">
        <v>256</v>
      </c>
      <c r="Q3181" s="6"/>
      <c r="R3181" s="6">
        <v>0</v>
      </c>
      <c r="S3181" s="6">
        <v>1</v>
      </c>
      <c r="T3181" s="6">
        <v>142</v>
      </c>
      <c r="U3181" s="6" t="s">
        <v>14525</v>
      </c>
      <c r="V3181" s="6" t="s">
        <v>16179</v>
      </c>
      <c r="W3181" s="6" t="s">
        <v>12563</v>
      </c>
      <c r="X3181" s="6" t="s">
        <v>12838</v>
      </c>
      <c r="Y3181" s="6" t="s">
        <v>12299</v>
      </c>
      <c r="Z3181" s="6" t="s">
        <v>12299</v>
      </c>
    </row>
    <row r="3182" spans="1:26" x14ac:dyDescent="0.3">
      <c r="A3182" s="6">
        <v>5059</v>
      </c>
      <c r="B3182" s="6" t="s">
        <v>1659</v>
      </c>
      <c r="C3182" s="6" t="s">
        <v>1660</v>
      </c>
      <c r="D3182" s="6">
        <v>4</v>
      </c>
      <c r="E3182" s="6">
        <v>20</v>
      </c>
      <c r="F3182" s="6"/>
      <c r="G3182" s="6">
        <v>800</v>
      </c>
      <c r="H3182" s="6"/>
      <c r="I3182" s="6">
        <v>6</v>
      </c>
      <c r="J3182" s="6"/>
      <c r="K3182" s="6">
        <v>0</v>
      </c>
      <c r="L3182" s="6" t="s">
        <v>12295</v>
      </c>
      <c r="M3182" s="6">
        <v>63</v>
      </c>
      <c r="N3182" s="6" t="str">
        <f>VLOOKUP(A3182,web_archive!D:AB,18,FALSE)</f>
        <v>Normal / Upper / Baby</v>
      </c>
      <c r="O3182" s="6">
        <v>2</v>
      </c>
      <c r="P3182" s="6">
        <v>256</v>
      </c>
      <c r="Q3182" s="6"/>
      <c r="R3182" s="6">
        <v>50</v>
      </c>
      <c r="S3182" s="6">
        <v>1</v>
      </c>
      <c r="T3182" s="6">
        <v>143</v>
      </c>
      <c r="U3182" s="6" t="s">
        <v>12299</v>
      </c>
      <c r="V3182" s="6" t="s">
        <v>12299</v>
      </c>
      <c r="W3182" s="6" t="s">
        <v>12299</v>
      </c>
      <c r="X3182" s="6"/>
      <c r="Y3182" s="6"/>
      <c r="Z3182" s="6"/>
    </row>
    <row r="3183" spans="1:26" x14ac:dyDescent="0.3">
      <c r="A3183" s="6">
        <v>5060</v>
      </c>
      <c r="B3183" s="6" t="s">
        <v>17838</v>
      </c>
      <c r="C3183" s="6" t="s">
        <v>7444</v>
      </c>
      <c r="D3183" s="6">
        <v>4</v>
      </c>
      <c r="E3183" s="6">
        <v>20</v>
      </c>
      <c r="F3183" s="6"/>
      <c r="G3183" s="6">
        <v>300</v>
      </c>
      <c r="H3183" s="6"/>
      <c r="I3183" s="6">
        <v>4</v>
      </c>
      <c r="J3183" s="6"/>
      <c r="K3183" s="6">
        <v>0</v>
      </c>
      <c r="L3183" s="6" t="s">
        <v>12295</v>
      </c>
      <c r="M3183" s="6">
        <v>63</v>
      </c>
      <c r="N3183" s="6" t="e">
        <f>VLOOKUP(A3183,web_archive!D:AB,18,FALSE)</f>
        <v>#N/A</v>
      </c>
      <c r="O3183" s="6">
        <v>2</v>
      </c>
      <c r="P3183" s="6">
        <v>256</v>
      </c>
      <c r="Q3183" s="6"/>
      <c r="R3183" s="6">
        <v>0</v>
      </c>
      <c r="S3183" s="6">
        <v>1</v>
      </c>
      <c r="T3183" s="6">
        <v>144</v>
      </c>
      <c r="U3183" s="6" t="s">
        <v>12787</v>
      </c>
      <c r="V3183" s="6" t="s">
        <v>12368</v>
      </c>
      <c r="W3183" s="6" t="s">
        <v>12299</v>
      </c>
      <c r="X3183" s="6" t="s">
        <v>12299</v>
      </c>
      <c r="Y3183" s="6"/>
      <c r="Z3183" s="6"/>
    </row>
    <row r="3184" spans="1:26" x14ac:dyDescent="0.3">
      <c r="A3184" s="6">
        <v>5061</v>
      </c>
      <c r="B3184" s="6" t="s">
        <v>4125</v>
      </c>
      <c r="C3184" s="6" t="s">
        <v>4126</v>
      </c>
      <c r="D3184" s="6">
        <v>4</v>
      </c>
      <c r="E3184" s="6">
        <v>20</v>
      </c>
      <c r="F3184" s="6"/>
      <c r="G3184" s="6">
        <v>100</v>
      </c>
      <c r="H3184" s="6"/>
      <c r="I3184" s="6">
        <v>1</v>
      </c>
      <c r="J3184" s="6"/>
      <c r="K3184" s="6">
        <v>0</v>
      </c>
      <c r="L3184" s="6" t="s">
        <v>12295</v>
      </c>
      <c r="M3184" s="6">
        <v>63</v>
      </c>
      <c r="N3184" s="6" t="str">
        <f>VLOOKUP(A3184,web_archive!D:AB,18,FALSE)</f>
        <v>Normal / Upper / Baby</v>
      </c>
      <c r="O3184" s="6">
        <v>2</v>
      </c>
      <c r="P3184" s="6">
        <v>256</v>
      </c>
      <c r="Q3184" s="6"/>
      <c r="R3184" s="6">
        <v>0</v>
      </c>
      <c r="S3184" s="6">
        <v>1</v>
      </c>
      <c r="T3184" s="6">
        <v>145</v>
      </c>
      <c r="U3184" s="6" t="s">
        <v>12299</v>
      </c>
      <c r="V3184" s="6" t="s">
        <v>12299</v>
      </c>
      <c r="W3184" s="6" t="s">
        <v>12299</v>
      </c>
      <c r="X3184" s="6"/>
      <c r="Y3184" s="6"/>
      <c r="Z3184" s="6"/>
    </row>
    <row r="3185" spans="1:25" x14ac:dyDescent="0.3">
      <c r="A3185" s="6">
        <v>5062</v>
      </c>
      <c r="B3185" s="6" t="s">
        <v>17839</v>
      </c>
      <c r="C3185" s="6" t="s">
        <v>17840</v>
      </c>
      <c r="D3185" s="6">
        <v>4</v>
      </c>
      <c r="E3185" s="6">
        <v>20</v>
      </c>
      <c r="F3185" s="6"/>
      <c r="G3185" s="6">
        <v>200</v>
      </c>
      <c r="H3185" s="6"/>
      <c r="I3185" s="6">
        <v>6</v>
      </c>
      <c r="J3185" s="6"/>
      <c r="K3185" s="6">
        <v>0</v>
      </c>
      <c r="L3185" s="6" t="s">
        <v>12295</v>
      </c>
      <c r="M3185" s="6">
        <v>63</v>
      </c>
      <c r="N3185" s="6" t="e">
        <f>VLOOKUP(A3185,web_archive!D:AB,18,FALSE)</f>
        <v>#N/A</v>
      </c>
      <c r="O3185" s="6">
        <v>2</v>
      </c>
      <c r="P3185" s="6">
        <v>256</v>
      </c>
      <c r="Q3185" s="6"/>
      <c r="R3185" s="6">
        <v>50</v>
      </c>
      <c r="S3185" s="6">
        <v>1</v>
      </c>
      <c r="T3185" s="6">
        <v>146</v>
      </c>
      <c r="U3185" s="6" t="s">
        <v>13315</v>
      </c>
      <c r="V3185" s="6" t="s">
        <v>12368</v>
      </c>
      <c r="W3185" s="6" t="s">
        <v>12299</v>
      </c>
      <c r="X3185" s="6" t="s">
        <v>12299</v>
      </c>
      <c r="Y3185" s="6"/>
    </row>
    <row r="3186" spans="1:25" x14ac:dyDescent="0.3">
      <c r="A3186" s="6">
        <v>5063</v>
      </c>
      <c r="B3186" s="6" t="s">
        <v>7715</v>
      </c>
      <c r="C3186" s="6" t="s">
        <v>7716</v>
      </c>
      <c r="D3186" s="6">
        <v>4</v>
      </c>
      <c r="E3186" s="6">
        <v>20</v>
      </c>
      <c r="F3186" s="6"/>
      <c r="G3186" s="6">
        <v>100</v>
      </c>
      <c r="H3186" s="6"/>
      <c r="I3186" s="6">
        <v>1</v>
      </c>
      <c r="J3186" s="6"/>
      <c r="K3186" s="6">
        <v>0</v>
      </c>
      <c r="L3186" s="6" t="s">
        <v>14534</v>
      </c>
      <c r="M3186" s="6">
        <v>63</v>
      </c>
      <c r="N3186" s="6" t="str">
        <f>VLOOKUP(A3186,web_archive!D:AB,18,FALSE)</f>
        <v>Normal / Upper / Baby</v>
      </c>
      <c r="O3186" s="6">
        <v>2</v>
      </c>
      <c r="P3186" s="6">
        <v>256</v>
      </c>
      <c r="Q3186" s="6"/>
      <c r="R3186" s="6">
        <v>0</v>
      </c>
      <c r="S3186" s="6">
        <v>1</v>
      </c>
      <c r="T3186" s="6">
        <v>147</v>
      </c>
      <c r="U3186" s="6" t="s">
        <v>12299</v>
      </c>
      <c r="V3186" s="6" t="s">
        <v>12299</v>
      </c>
      <c r="W3186" s="6" t="s">
        <v>12299</v>
      </c>
      <c r="X3186" s="6"/>
      <c r="Y3186" s="6"/>
    </row>
    <row r="3187" spans="1:25" x14ac:dyDescent="0.3">
      <c r="A3187" s="6">
        <v>5064</v>
      </c>
      <c r="B3187" s="6" t="s">
        <v>17841</v>
      </c>
      <c r="C3187" s="6" t="s">
        <v>17842</v>
      </c>
      <c r="D3187" s="6">
        <v>4</v>
      </c>
      <c r="E3187" s="6">
        <v>20</v>
      </c>
      <c r="F3187" s="6"/>
      <c r="G3187" s="6">
        <v>100</v>
      </c>
      <c r="H3187" s="6"/>
      <c r="I3187" s="6">
        <v>1</v>
      </c>
      <c r="J3187" s="6"/>
      <c r="K3187" s="6">
        <v>0</v>
      </c>
      <c r="L3187" s="6" t="s">
        <v>12295</v>
      </c>
      <c r="M3187" s="6">
        <v>63</v>
      </c>
      <c r="N3187" s="6" t="e">
        <f>VLOOKUP(A3187,web_archive!D:AB,18,FALSE)</f>
        <v>#N/A</v>
      </c>
      <c r="O3187" s="6">
        <v>2</v>
      </c>
      <c r="P3187" s="6">
        <v>256</v>
      </c>
      <c r="Q3187" s="6"/>
      <c r="R3187" s="6">
        <v>0</v>
      </c>
      <c r="S3187" s="6">
        <v>1</v>
      </c>
      <c r="T3187" s="6">
        <v>148</v>
      </c>
      <c r="U3187" s="6" t="s">
        <v>12299</v>
      </c>
      <c r="V3187" s="6" t="s">
        <v>12299</v>
      </c>
      <c r="W3187" s="6" t="s">
        <v>12299</v>
      </c>
      <c r="X3187" s="6"/>
      <c r="Y3187" s="6"/>
    </row>
    <row r="3188" spans="1:25" x14ac:dyDescent="0.3">
      <c r="A3188" s="6">
        <v>5065</v>
      </c>
      <c r="B3188" s="6" t="s">
        <v>4001</v>
      </c>
      <c r="C3188" s="6" t="s">
        <v>4002</v>
      </c>
      <c r="D3188" s="6">
        <v>4</v>
      </c>
      <c r="E3188" s="6">
        <v>20</v>
      </c>
      <c r="F3188" s="6"/>
      <c r="G3188" s="6">
        <v>500</v>
      </c>
      <c r="H3188" s="6"/>
      <c r="I3188" s="6">
        <v>4</v>
      </c>
      <c r="J3188" s="6"/>
      <c r="K3188" s="6">
        <v>0</v>
      </c>
      <c r="L3188" s="6" t="s">
        <v>12295</v>
      </c>
      <c r="M3188" s="6">
        <v>63</v>
      </c>
      <c r="N3188" s="6" t="str">
        <f>VLOOKUP(A3188,web_archive!D:AB,18,FALSE)</f>
        <v>Normal / Upper / Baby</v>
      </c>
      <c r="O3188" s="6">
        <v>2</v>
      </c>
      <c r="P3188" s="6">
        <v>256</v>
      </c>
      <c r="Q3188" s="6"/>
      <c r="R3188" s="6">
        <v>50</v>
      </c>
      <c r="S3188" s="6">
        <v>1</v>
      </c>
      <c r="T3188" s="6">
        <v>149</v>
      </c>
      <c r="U3188" s="6" t="s">
        <v>12570</v>
      </c>
      <c r="V3188" s="6" t="s">
        <v>12616</v>
      </c>
      <c r="W3188" s="6" t="s">
        <v>12489</v>
      </c>
      <c r="X3188" s="6" t="s">
        <v>12299</v>
      </c>
      <c r="Y3188" s="6" t="s">
        <v>12299</v>
      </c>
    </row>
    <row r="3189" spans="1:25" x14ac:dyDescent="0.3">
      <c r="A3189" s="6">
        <v>5066</v>
      </c>
      <c r="B3189" s="6" t="s">
        <v>5289</v>
      </c>
      <c r="C3189" s="6" t="s">
        <v>5290</v>
      </c>
      <c r="D3189" s="6">
        <v>4</v>
      </c>
      <c r="E3189" s="6">
        <v>20</v>
      </c>
      <c r="F3189" s="6"/>
      <c r="G3189" s="6">
        <v>800</v>
      </c>
      <c r="H3189" s="6"/>
      <c r="I3189" s="6">
        <v>7</v>
      </c>
      <c r="J3189" s="6"/>
      <c r="K3189" s="6">
        <v>0</v>
      </c>
      <c r="L3189" s="6" t="s">
        <v>14534</v>
      </c>
      <c r="M3189" s="6">
        <v>63</v>
      </c>
      <c r="N3189" s="6" t="str">
        <f>VLOOKUP(A3189,web_archive!D:AB,18,FALSE)</f>
        <v>Normal / Upper / Baby</v>
      </c>
      <c r="O3189" s="6">
        <v>2</v>
      </c>
      <c r="P3189" s="6">
        <v>256</v>
      </c>
      <c r="Q3189" s="6"/>
      <c r="R3189" s="6">
        <v>70</v>
      </c>
      <c r="S3189" s="6">
        <v>1</v>
      </c>
      <c r="T3189" s="6">
        <v>150</v>
      </c>
      <c r="U3189" s="6" t="s">
        <v>12542</v>
      </c>
      <c r="V3189" s="6" t="s">
        <v>14526</v>
      </c>
      <c r="W3189" s="6" t="s">
        <v>12489</v>
      </c>
      <c r="X3189" s="6" t="s">
        <v>12299</v>
      </c>
      <c r="Y3189" s="6" t="s">
        <v>12299</v>
      </c>
    </row>
    <row r="3190" spans="1:25" x14ac:dyDescent="0.3">
      <c r="A3190" s="6">
        <v>5067</v>
      </c>
      <c r="B3190" s="6" t="s">
        <v>9350</v>
      </c>
      <c r="C3190" s="6" t="s">
        <v>9350</v>
      </c>
      <c r="D3190" s="6">
        <v>4</v>
      </c>
      <c r="E3190" s="6">
        <v>20</v>
      </c>
      <c r="F3190" s="6"/>
      <c r="G3190" s="6">
        <v>350</v>
      </c>
      <c r="H3190" s="6"/>
      <c r="I3190" s="6">
        <v>8</v>
      </c>
      <c r="J3190" s="6"/>
      <c r="K3190" s="6">
        <v>0</v>
      </c>
      <c r="L3190" s="6" t="s">
        <v>14534</v>
      </c>
      <c r="M3190" s="6">
        <v>63</v>
      </c>
      <c r="N3190" s="6" t="str">
        <f>VLOOKUP(A3190,web_archive!D:AB,18,FALSE)</f>
        <v>Normal / Upper / Baby</v>
      </c>
      <c r="O3190" s="6">
        <v>2</v>
      </c>
      <c r="P3190" s="6">
        <v>256</v>
      </c>
      <c r="Q3190" s="6"/>
      <c r="R3190" s="6">
        <v>0</v>
      </c>
      <c r="S3190" s="6">
        <v>1</v>
      </c>
      <c r="T3190" s="6">
        <v>151</v>
      </c>
      <c r="U3190" s="6" t="s">
        <v>13315</v>
      </c>
      <c r="V3190" s="6" t="s">
        <v>12368</v>
      </c>
      <c r="W3190" s="6" t="s">
        <v>12299</v>
      </c>
      <c r="X3190" s="6" t="s">
        <v>12299</v>
      </c>
      <c r="Y3190" s="6"/>
    </row>
    <row r="3191" spans="1:25" x14ac:dyDescent="0.3">
      <c r="A3191" s="6">
        <v>5068</v>
      </c>
      <c r="B3191" s="6" t="s">
        <v>3469</v>
      </c>
      <c r="C3191" s="6" t="s">
        <v>3470</v>
      </c>
      <c r="D3191" s="6">
        <v>4</v>
      </c>
      <c r="E3191" s="6">
        <v>20</v>
      </c>
      <c r="F3191" s="6"/>
      <c r="G3191" s="6">
        <v>100</v>
      </c>
      <c r="H3191" s="6"/>
      <c r="I3191" s="6">
        <v>3</v>
      </c>
      <c r="J3191" s="6"/>
      <c r="K3191" s="6">
        <v>0</v>
      </c>
      <c r="L3191" s="6" t="s">
        <v>12295</v>
      </c>
      <c r="M3191" s="6">
        <v>63</v>
      </c>
      <c r="N3191" s="6" t="str">
        <f>VLOOKUP(A3191,web_archive!D:AB,18,FALSE)</f>
        <v>Normal / Upper / Baby</v>
      </c>
      <c r="O3191" s="6">
        <v>2</v>
      </c>
      <c r="P3191" s="6">
        <v>512</v>
      </c>
      <c r="Q3191" s="6"/>
      <c r="R3191" s="6">
        <v>70</v>
      </c>
      <c r="S3191" s="6">
        <v>0</v>
      </c>
      <c r="T3191" s="6">
        <v>152</v>
      </c>
      <c r="U3191" s="6" t="s">
        <v>12691</v>
      </c>
      <c r="V3191" s="6" t="s">
        <v>12368</v>
      </c>
      <c r="W3191" s="6" t="s">
        <v>12299</v>
      </c>
      <c r="X3191" s="6" t="s">
        <v>12299</v>
      </c>
      <c r="Y3191" s="6"/>
    </row>
    <row r="3192" spans="1:25" x14ac:dyDescent="0.3">
      <c r="A3192" s="6">
        <v>5069</v>
      </c>
      <c r="B3192" s="6" t="s">
        <v>17843</v>
      </c>
      <c r="C3192" s="6" t="s">
        <v>17844</v>
      </c>
      <c r="D3192" s="6">
        <v>4</v>
      </c>
      <c r="E3192" s="6">
        <v>20</v>
      </c>
      <c r="F3192" s="6"/>
      <c r="G3192" s="6">
        <v>300</v>
      </c>
      <c r="H3192" s="6"/>
      <c r="I3192" s="6">
        <v>2</v>
      </c>
      <c r="J3192" s="6"/>
      <c r="K3192" s="6">
        <v>0</v>
      </c>
      <c r="L3192" s="6" t="s">
        <v>14534</v>
      </c>
      <c r="M3192" s="6">
        <v>63</v>
      </c>
      <c r="N3192" s="6" t="e">
        <f>VLOOKUP(A3192,web_archive!D:AB,18,FALSE)</f>
        <v>#N/A</v>
      </c>
      <c r="O3192" s="6">
        <v>2</v>
      </c>
      <c r="P3192" s="6">
        <v>256</v>
      </c>
      <c r="Q3192" s="6"/>
      <c r="R3192" s="6">
        <v>0</v>
      </c>
      <c r="S3192" s="6">
        <v>1</v>
      </c>
      <c r="T3192" s="6">
        <v>153</v>
      </c>
      <c r="U3192" s="6" t="s">
        <v>13315</v>
      </c>
      <c r="V3192" s="6" t="s">
        <v>12903</v>
      </c>
      <c r="W3192" s="6" t="s">
        <v>12368</v>
      </c>
      <c r="X3192" s="6" t="s">
        <v>12299</v>
      </c>
      <c r="Y3192" s="6" t="s">
        <v>12299</v>
      </c>
    </row>
    <row r="3193" spans="1:25" x14ac:dyDescent="0.3">
      <c r="A3193" s="6">
        <v>5070</v>
      </c>
      <c r="B3193" s="6" t="s">
        <v>5031</v>
      </c>
      <c r="C3193" s="6" t="s">
        <v>5032</v>
      </c>
      <c r="D3193" s="6">
        <v>4</v>
      </c>
      <c r="E3193" s="6">
        <v>20</v>
      </c>
      <c r="F3193" s="6"/>
      <c r="G3193" s="6">
        <v>100</v>
      </c>
      <c r="H3193" s="6"/>
      <c r="I3193" s="6">
        <v>3</v>
      </c>
      <c r="J3193" s="6"/>
      <c r="K3193" s="6">
        <v>0</v>
      </c>
      <c r="L3193" s="6" t="s">
        <v>14534</v>
      </c>
      <c r="M3193" s="6">
        <v>63</v>
      </c>
      <c r="N3193" s="6" t="str">
        <f>VLOOKUP(A3193,web_archive!D:AB,18,FALSE)</f>
        <v>Normal / Upper / Baby</v>
      </c>
      <c r="O3193" s="6">
        <v>2</v>
      </c>
      <c r="P3193" s="6">
        <v>256</v>
      </c>
      <c r="Q3193" s="6"/>
      <c r="R3193" s="6">
        <v>0</v>
      </c>
      <c r="S3193" s="6">
        <v>1</v>
      </c>
      <c r="T3193" s="6">
        <v>154</v>
      </c>
      <c r="U3193" s="6" t="s">
        <v>12691</v>
      </c>
      <c r="V3193" s="6" t="s">
        <v>12600</v>
      </c>
      <c r="W3193" s="6" t="s">
        <v>12299</v>
      </c>
      <c r="X3193" s="6" t="s">
        <v>12299</v>
      </c>
      <c r="Y3193" s="6"/>
    </row>
    <row r="3194" spans="1:25" x14ac:dyDescent="0.3">
      <c r="A3194" s="6">
        <v>5071</v>
      </c>
      <c r="B3194" s="6" t="s">
        <v>17845</v>
      </c>
      <c r="C3194" s="6" t="s">
        <v>17846</v>
      </c>
      <c r="D3194" s="6">
        <v>4</v>
      </c>
      <c r="E3194" s="6">
        <v>20</v>
      </c>
      <c r="F3194" s="6"/>
      <c r="G3194" s="6">
        <v>200</v>
      </c>
      <c r="H3194" s="6"/>
      <c r="I3194" s="6">
        <v>2</v>
      </c>
      <c r="J3194" s="6"/>
      <c r="K3194" s="6">
        <v>0</v>
      </c>
      <c r="L3194" s="6" t="s">
        <v>14534</v>
      </c>
      <c r="M3194" s="6">
        <v>63</v>
      </c>
      <c r="N3194" s="6" t="e">
        <f>VLOOKUP(A3194,web_archive!D:AB,18,FALSE)</f>
        <v>#N/A</v>
      </c>
      <c r="O3194" s="6">
        <v>2</v>
      </c>
      <c r="P3194" s="6">
        <v>256</v>
      </c>
      <c r="Q3194" s="6"/>
      <c r="R3194" s="6">
        <v>0</v>
      </c>
      <c r="S3194" s="6">
        <v>1</v>
      </c>
      <c r="T3194" s="6">
        <v>155</v>
      </c>
      <c r="U3194" s="6" t="s">
        <v>12858</v>
      </c>
      <c r="V3194" s="6" t="s">
        <v>12368</v>
      </c>
      <c r="W3194" s="6" t="s">
        <v>12299</v>
      </c>
      <c r="X3194" s="6" t="s">
        <v>12299</v>
      </c>
      <c r="Y3194" s="6"/>
    </row>
    <row r="3195" spans="1:25" x14ac:dyDescent="0.3">
      <c r="A3195" s="6">
        <v>5072</v>
      </c>
      <c r="B3195" s="6" t="s">
        <v>5469</v>
      </c>
      <c r="C3195" s="6" t="s">
        <v>5470</v>
      </c>
      <c r="D3195" s="6">
        <v>4</v>
      </c>
      <c r="E3195" s="6">
        <v>20</v>
      </c>
      <c r="F3195" s="6"/>
      <c r="G3195" s="6">
        <v>800</v>
      </c>
      <c r="H3195" s="6"/>
      <c r="I3195" s="6">
        <v>7</v>
      </c>
      <c r="J3195" s="6"/>
      <c r="K3195" s="6">
        <v>0</v>
      </c>
      <c r="L3195" s="6" t="s">
        <v>14534</v>
      </c>
      <c r="M3195" s="6">
        <v>63</v>
      </c>
      <c r="N3195" s="6" t="str">
        <f>VLOOKUP(A3195,web_archive!D:AB,18,FALSE)</f>
        <v>Normal / Upper / Baby</v>
      </c>
      <c r="O3195" s="6">
        <v>2</v>
      </c>
      <c r="P3195" s="6">
        <v>256</v>
      </c>
      <c r="Q3195" s="6"/>
      <c r="R3195" s="6">
        <v>70</v>
      </c>
      <c r="S3195" s="6">
        <v>1</v>
      </c>
      <c r="T3195" s="6">
        <v>156</v>
      </c>
      <c r="U3195" s="6" t="s">
        <v>13315</v>
      </c>
      <c r="V3195" s="6" t="s">
        <v>14526</v>
      </c>
      <c r="W3195" s="6" t="s">
        <v>12489</v>
      </c>
      <c r="X3195" s="6" t="s">
        <v>12299</v>
      </c>
      <c r="Y3195" s="6" t="s">
        <v>12299</v>
      </c>
    </row>
    <row r="3196" spans="1:25" x14ac:dyDescent="0.3">
      <c r="A3196" s="6">
        <v>5073</v>
      </c>
      <c r="B3196" s="6" t="s">
        <v>17847</v>
      </c>
      <c r="C3196" s="6" t="s">
        <v>17848</v>
      </c>
      <c r="D3196" s="6">
        <v>4</v>
      </c>
      <c r="E3196" s="6">
        <v>20</v>
      </c>
      <c r="F3196" s="6"/>
      <c r="G3196" s="6">
        <v>700</v>
      </c>
      <c r="H3196" s="6"/>
      <c r="I3196" s="6">
        <v>5</v>
      </c>
      <c r="J3196" s="6"/>
      <c r="K3196" s="6">
        <v>0</v>
      </c>
      <c r="L3196" s="6" t="s">
        <v>14534</v>
      </c>
      <c r="M3196" s="6">
        <v>63</v>
      </c>
      <c r="N3196" s="6" t="e">
        <f>VLOOKUP(A3196,web_archive!D:AB,18,FALSE)</f>
        <v>#N/A</v>
      </c>
      <c r="O3196" s="6">
        <v>2</v>
      </c>
      <c r="P3196" s="6">
        <v>256</v>
      </c>
      <c r="Q3196" s="6"/>
      <c r="R3196" s="6">
        <v>0</v>
      </c>
      <c r="S3196" s="6">
        <v>1</v>
      </c>
      <c r="T3196" s="6">
        <v>157</v>
      </c>
      <c r="U3196" s="6" t="s">
        <v>12858</v>
      </c>
      <c r="V3196" s="6" t="s">
        <v>12600</v>
      </c>
      <c r="W3196" s="6" t="s">
        <v>12299</v>
      </c>
      <c r="X3196" s="6" t="s">
        <v>12299</v>
      </c>
      <c r="Y3196" s="6"/>
    </row>
    <row r="3197" spans="1:25" x14ac:dyDescent="0.3">
      <c r="A3197" s="6">
        <v>5074</v>
      </c>
      <c r="B3197" s="6" t="s">
        <v>3466</v>
      </c>
      <c r="C3197" s="6" t="s">
        <v>308</v>
      </c>
      <c r="D3197" s="6">
        <v>4</v>
      </c>
      <c r="E3197" s="6">
        <v>20</v>
      </c>
      <c r="F3197" s="6"/>
      <c r="G3197" s="6">
        <v>100</v>
      </c>
      <c r="H3197" s="6"/>
      <c r="I3197" s="6">
        <v>3</v>
      </c>
      <c r="J3197" s="6"/>
      <c r="K3197" s="6">
        <v>0</v>
      </c>
      <c r="L3197" s="6" t="s">
        <v>12295</v>
      </c>
      <c r="M3197" s="6">
        <v>63</v>
      </c>
      <c r="N3197" s="6" t="str">
        <f>VLOOKUP(A3197,web_archive!D:AB,18,FALSE)</f>
        <v>Normal / Upper / Baby</v>
      </c>
      <c r="O3197" s="6">
        <v>2</v>
      </c>
      <c r="P3197" s="6">
        <v>512</v>
      </c>
      <c r="Q3197" s="6"/>
      <c r="R3197" s="6">
        <v>70</v>
      </c>
      <c r="S3197" s="6">
        <v>0</v>
      </c>
      <c r="T3197" s="6">
        <v>158</v>
      </c>
      <c r="U3197" s="6" t="s">
        <v>12691</v>
      </c>
      <c r="V3197" s="6" t="s">
        <v>12368</v>
      </c>
      <c r="W3197" s="6" t="s">
        <v>12299</v>
      </c>
      <c r="X3197" s="6" t="s">
        <v>12299</v>
      </c>
      <c r="Y3197" s="6"/>
    </row>
    <row r="3198" spans="1:25" x14ac:dyDescent="0.3">
      <c r="A3198" s="6">
        <v>5075</v>
      </c>
      <c r="B3198" s="6" t="s">
        <v>17849</v>
      </c>
      <c r="C3198" s="6" t="s">
        <v>2523</v>
      </c>
      <c r="D3198" s="6">
        <v>4</v>
      </c>
      <c r="E3198" s="6">
        <v>20</v>
      </c>
      <c r="F3198" s="6"/>
      <c r="G3198" s="6">
        <v>500</v>
      </c>
      <c r="H3198" s="6"/>
      <c r="I3198" s="6">
        <v>8</v>
      </c>
      <c r="J3198" s="6"/>
      <c r="K3198" s="6">
        <v>0</v>
      </c>
      <c r="L3198" s="6" t="s">
        <v>12295</v>
      </c>
      <c r="M3198" s="6">
        <v>63</v>
      </c>
      <c r="N3198" s="6" t="e">
        <f>VLOOKUP(A3198,web_archive!D:AB,18,FALSE)</f>
        <v>#N/A</v>
      </c>
      <c r="O3198" s="6">
        <v>2</v>
      </c>
      <c r="P3198" s="6">
        <v>256</v>
      </c>
      <c r="Q3198" s="6"/>
      <c r="R3198" s="6">
        <v>0</v>
      </c>
      <c r="S3198" s="6">
        <v>1</v>
      </c>
      <c r="T3198" s="6">
        <v>159</v>
      </c>
      <c r="U3198" s="6" t="s">
        <v>12299</v>
      </c>
      <c r="V3198" s="6" t="s">
        <v>12299</v>
      </c>
      <c r="W3198" s="6" t="s">
        <v>12299</v>
      </c>
      <c r="X3198" s="6"/>
      <c r="Y3198" s="6"/>
    </row>
    <row r="3199" spans="1:25" x14ac:dyDescent="0.3">
      <c r="A3199" s="6">
        <v>5076</v>
      </c>
      <c r="B3199" s="6" t="s">
        <v>4308</v>
      </c>
      <c r="C3199" s="6" t="s">
        <v>4309</v>
      </c>
      <c r="D3199" s="6">
        <v>4</v>
      </c>
      <c r="E3199" s="6">
        <v>20</v>
      </c>
      <c r="F3199" s="6"/>
      <c r="G3199" s="6">
        <v>350</v>
      </c>
      <c r="H3199" s="6"/>
      <c r="I3199" s="6">
        <v>3</v>
      </c>
      <c r="J3199" s="6"/>
      <c r="K3199" s="6">
        <v>0</v>
      </c>
      <c r="L3199" s="6" t="s">
        <v>12295</v>
      </c>
      <c r="M3199" s="6">
        <v>63</v>
      </c>
      <c r="N3199" s="6" t="str">
        <f>VLOOKUP(A3199,web_archive!D:AB,18,FALSE)</f>
        <v>Normal / Upper / Baby</v>
      </c>
      <c r="O3199" s="6">
        <v>2</v>
      </c>
      <c r="P3199" s="6">
        <v>256</v>
      </c>
      <c r="Q3199" s="6"/>
      <c r="R3199" s="6">
        <v>0</v>
      </c>
      <c r="S3199" s="6">
        <v>1</v>
      </c>
      <c r="T3199" s="6">
        <v>160</v>
      </c>
      <c r="U3199" s="6" t="s">
        <v>12787</v>
      </c>
      <c r="V3199" s="6" t="s">
        <v>12368</v>
      </c>
      <c r="W3199" s="6" t="s">
        <v>12299</v>
      </c>
      <c r="X3199" s="6" t="s">
        <v>12299</v>
      </c>
      <c r="Y3199" s="6"/>
    </row>
    <row r="3200" spans="1:25" x14ac:dyDescent="0.3">
      <c r="A3200" s="6">
        <v>5077</v>
      </c>
      <c r="B3200" s="6" t="s">
        <v>10198</v>
      </c>
      <c r="C3200" s="6" t="s">
        <v>10199</v>
      </c>
      <c r="D3200" s="6">
        <v>4</v>
      </c>
      <c r="E3200" s="6">
        <v>20</v>
      </c>
      <c r="F3200" s="6"/>
      <c r="G3200" s="6">
        <v>100</v>
      </c>
      <c r="H3200" s="6"/>
      <c r="I3200" s="6">
        <v>1</v>
      </c>
      <c r="J3200" s="6"/>
      <c r="K3200" s="6">
        <v>0</v>
      </c>
      <c r="L3200" s="6" t="s">
        <v>12295</v>
      </c>
      <c r="M3200" s="6">
        <v>63</v>
      </c>
      <c r="N3200" s="6" t="str">
        <f>VLOOKUP(A3200,web_archive!D:AB,18,FALSE)</f>
        <v>Normal / Upper / Baby</v>
      </c>
      <c r="O3200" s="6">
        <v>2</v>
      </c>
      <c r="P3200" s="6">
        <v>256</v>
      </c>
      <c r="Q3200" s="6"/>
      <c r="R3200" s="6">
        <v>0</v>
      </c>
      <c r="S3200" s="6">
        <v>1</v>
      </c>
      <c r="T3200" s="6">
        <v>161</v>
      </c>
      <c r="U3200" s="6" t="s">
        <v>12299</v>
      </c>
      <c r="V3200" s="6" t="s">
        <v>12299</v>
      </c>
      <c r="W3200" s="6" t="s">
        <v>12299</v>
      </c>
      <c r="X3200" s="6"/>
      <c r="Y3200" s="6"/>
    </row>
    <row r="3201" spans="1:26" x14ac:dyDescent="0.3">
      <c r="A3201" s="6">
        <v>5078</v>
      </c>
      <c r="B3201" s="6" t="s">
        <v>17850</v>
      </c>
      <c r="C3201" s="6" t="s">
        <v>17851</v>
      </c>
      <c r="D3201" s="6">
        <v>4</v>
      </c>
      <c r="E3201" s="6">
        <v>20</v>
      </c>
      <c r="F3201" s="6"/>
      <c r="G3201" s="6">
        <v>800</v>
      </c>
      <c r="H3201" s="6"/>
      <c r="I3201" s="6">
        <v>6</v>
      </c>
      <c r="J3201" s="6"/>
      <c r="K3201" s="6">
        <v>0</v>
      </c>
      <c r="L3201" s="6" t="s">
        <v>12295</v>
      </c>
      <c r="M3201" s="6">
        <v>63</v>
      </c>
      <c r="N3201" s="6" t="e">
        <f>VLOOKUP(A3201,web_archive!D:AB,18,FALSE)</f>
        <v>#N/A</v>
      </c>
      <c r="O3201" s="6">
        <v>2</v>
      </c>
      <c r="P3201" s="6">
        <v>256</v>
      </c>
      <c r="Q3201" s="6"/>
      <c r="R3201" s="6">
        <v>50</v>
      </c>
      <c r="S3201" s="6">
        <v>1</v>
      </c>
      <c r="T3201" s="6">
        <v>162</v>
      </c>
      <c r="U3201" s="6" t="s">
        <v>12660</v>
      </c>
      <c r="V3201" s="6" t="s">
        <v>12368</v>
      </c>
      <c r="W3201" s="6" t="s">
        <v>12299</v>
      </c>
      <c r="X3201" s="6" t="s">
        <v>12299</v>
      </c>
      <c r="Y3201" s="6"/>
      <c r="Z3201" s="6"/>
    </row>
    <row r="3202" spans="1:26" x14ac:dyDescent="0.3">
      <c r="A3202" s="6">
        <v>5079</v>
      </c>
      <c r="B3202" s="6" t="s">
        <v>2587</v>
      </c>
      <c r="C3202" s="6" t="s">
        <v>2588</v>
      </c>
      <c r="D3202" s="6">
        <v>4</v>
      </c>
      <c r="E3202" s="6">
        <v>20</v>
      </c>
      <c r="F3202" s="6"/>
      <c r="G3202" s="6">
        <v>100</v>
      </c>
      <c r="H3202" s="6"/>
      <c r="I3202" s="6">
        <v>1</v>
      </c>
      <c r="J3202" s="6"/>
      <c r="K3202" s="6">
        <v>0</v>
      </c>
      <c r="L3202" s="6" t="s">
        <v>12295</v>
      </c>
      <c r="M3202" s="6">
        <v>63</v>
      </c>
      <c r="N3202" s="6" t="str">
        <f>VLOOKUP(A3202,web_archive!D:AB,18,FALSE)</f>
        <v>Normal / Upper / Baby</v>
      </c>
      <c r="O3202" s="6">
        <v>2</v>
      </c>
      <c r="P3202" s="6">
        <v>256</v>
      </c>
      <c r="Q3202" s="6"/>
      <c r="R3202" s="6">
        <v>0</v>
      </c>
      <c r="S3202" s="6">
        <v>1</v>
      </c>
      <c r="T3202" s="6">
        <v>163</v>
      </c>
      <c r="U3202" s="6" t="s">
        <v>12299</v>
      </c>
      <c r="V3202" s="6" t="s">
        <v>12299</v>
      </c>
      <c r="W3202" s="6" t="s">
        <v>12299</v>
      </c>
      <c r="X3202" s="6"/>
      <c r="Y3202" s="6"/>
      <c r="Z3202" s="6"/>
    </row>
    <row r="3203" spans="1:26" x14ac:dyDescent="0.3">
      <c r="A3203" s="6">
        <v>5080</v>
      </c>
      <c r="B3203" s="6" t="s">
        <v>5035</v>
      </c>
      <c r="C3203" s="6" t="s">
        <v>5036</v>
      </c>
      <c r="D3203" s="6">
        <v>4</v>
      </c>
      <c r="E3203" s="6">
        <v>20</v>
      </c>
      <c r="F3203" s="6"/>
      <c r="G3203" s="6">
        <v>400</v>
      </c>
      <c r="H3203" s="6"/>
      <c r="I3203" s="6">
        <v>8</v>
      </c>
      <c r="J3203" s="6"/>
      <c r="K3203" s="6">
        <v>0</v>
      </c>
      <c r="L3203" s="6" t="s">
        <v>12295</v>
      </c>
      <c r="M3203" s="6">
        <v>63</v>
      </c>
      <c r="N3203" s="6" t="str">
        <f>VLOOKUP(A3203,web_archive!D:AB,18,FALSE)</f>
        <v>Normal / Upper / Baby</v>
      </c>
      <c r="O3203" s="6">
        <v>2</v>
      </c>
      <c r="P3203" s="6">
        <v>256</v>
      </c>
      <c r="Q3203" s="6"/>
      <c r="R3203" s="6">
        <v>45</v>
      </c>
      <c r="S3203" s="6">
        <v>1</v>
      </c>
      <c r="T3203" s="6">
        <v>164</v>
      </c>
      <c r="U3203" s="6" t="s">
        <v>12299</v>
      </c>
      <c r="V3203" s="6" t="s">
        <v>12299</v>
      </c>
      <c r="W3203" s="6" t="s">
        <v>12299</v>
      </c>
      <c r="X3203" s="6"/>
      <c r="Y3203" s="6"/>
      <c r="Z3203" s="6"/>
    </row>
    <row r="3204" spans="1:26" x14ac:dyDescent="0.3">
      <c r="A3204" s="6">
        <v>5081</v>
      </c>
      <c r="B3204" s="6" t="s">
        <v>6740</v>
      </c>
      <c r="C3204" s="6" t="s">
        <v>6741</v>
      </c>
      <c r="D3204" s="6">
        <v>4</v>
      </c>
      <c r="E3204" s="6">
        <v>20</v>
      </c>
      <c r="F3204" s="6"/>
      <c r="G3204" s="6">
        <v>100</v>
      </c>
      <c r="H3204" s="6"/>
      <c r="I3204" s="6">
        <v>2</v>
      </c>
      <c r="J3204" s="6"/>
      <c r="K3204" s="6">
        <v>0</v>
      </c>
      <c r="L3204" s="6" t="s">
        <v>14534</v>
      </c>
      <c r="M3204" s="6">
        <v>63</v>
      </c>
      <c r="N3204" s="6" t="str">
        <f>VLOOKUP(A3204,web_archive!D:AB,18,FALSE)</f>
        <v>Normal / Upper / Baby</v>
      </c>
      <c r="O3204" s="6">
        <v>2</v>
      </c>
      <c r="P3204" s="6">
        <v>256</v>
      </c>
      <c r="Q3204" s="6"/>
      <c r="R3204" s="6">
        <v>75</v>
      </c>
      <c r="S3204" s="6">
        <v>1</v>
      </c>
      <c r="T3204" s="6">
        <v>165</v>
      </c>
      <c r="U3204" s="6" t="s">
        <v>13227</v>
      </c>
      <c r="V3204" s="6" t="s">
        <v>17852</v>
      </c>
      <c r="W3204" s="6" t="s">
        <v>17853</v>
      </c>
      <c r="X3204" s="6" t="s">
        <v>12368</v>
      </c>
      <c r="Y3204" s="6" t="s">
        <v>12299</v>
      </c>
      <c r="Z3204" s="6" t="s">
        <v>12299</v>
      </c>
    </row>
    <row r="3205" spans="1:26" x14ac:dyDescent="0.3">
      <c r="A3205" s="6">
        <v>5082</v>
      </c>
      <c r="B3205" s="6" t="s">
        <v>17854</v>
      </c>
      <c r="C3205" s="6" t="s">
        <v>17855</v>
      </c>
      <c r="D3205" s="6">
        <v>4</v>
      </c>
      <c r="E3205" s="6">
        <v>20</v>
      </c>
      <c r="F3205" s="6"/>
      <c r="G3205" s="6">
        <v>100</v>
      </c>
      <c r="H3205" s="6"/>
      <c r="I3205" s="6">
        <v>3</v>
      </c>
      <c r="J3205" s="6"/>
      <c r="K3205" s="6">
        <v>0</v>
      </c>
      <c r="L3205" s="6" t="s">
        <v>12295</v>
      </c>
      <c r="M3205" s="6">
        <v>63</v>
      </c>
      <c r="N3205" s="6" t="e">
        <f>VLOOKUP(A3205,web_archive!D:AB,18,FALSE)</f>
        <v>#N/A</v>
      </c>
      <c r="O3205" s="6">
        <v>2</v>
      </c>
      <c r="P3205" s="6">
        <v>256</v>
      </c>
      <c r="Q3205" s="6"/>
      <c r="R3205" s="6">
        <v>0</v>
      </c>
      <c r="S3205" s="6">
        <v>1</v>
      </c>
      <c r="T3205" s="6">
        <v>166</v>
      </c>
      <c r="U3205" s="6" t="s">
        <v>12299</v>
      </c>
      <c r="V3205" s="6" t="s">
        <v>12299</v>
      </c>
      <c r="W3205" s="6" t="s">
        <v>12299</v>
      </c>
      <c r="X3205" s="6"/>
      <c r="Y3205" s="6"/>
      <c r="Z3205" s="6"/>
    </row>
    <row r="3206" spans="1:26" x14ac:dyDescent="0.3">
      <c r="A3206" s="6">
        <v>5083</v>
      </c>
      <c r="B3206" s="6" t="s">
        <v>8271</v>
      </c>
      <c r="C3206" s="6" t="s">
        <v>3916</v>
      </c>
      <c r="D3206" s="6">
        <v>4</v>
      </c>
      <c r="E3206" s="6">
        <v>20</v>
      </c>
      <c r="F3206" s="6"/>
      <c r="G3206" s="6">
        <v>200</v>
      </c>
      <c r="H3206" s="6"/>
      <c r="I3206" s="6">
        <v>2</v>
      </c>
      <c r="J3206" s="6"/>
      <c r="K3206" s="6">
        <v>0</v>
      </c>
      <c r="L3206" s="6" t="s">
        <v>12295</v>
      </c>
      <c r="M3206" s="6">
        <v>63</v>
      </c>
      <c r="N3206" s="6" t="str">
        <f>VLOOKUP(A3206,web_archive!D:AB,18,FALSE)</f>
        <v>Normal / Upper / Baby</v>
      </c>
      <c r="O3206" s="6">
        <v>2</v>
      </c>
      <c r="P3206" s="6">
        <v>256</v>
      </c>
      <c r="Q3206" s="6"/>
      <c r="R3206" s="6">
        <v>45</v>
      </c>
      <c r="S3206" s="6">
        <v>1</v>
      </c>
      <c r="T3206" s="6">
        <v>167</v>
      </c>
      <c r="U3206" s="6" t="s">
        <v>14525</v>
      </c>
      <c r="V3206" s="6" t="s">
        <v>12489</v>
      </c>
      <c r="W3206" s="6" t="s">
        <v>12299</v>
      </c>
      <c r="X3206" s="6" t="s">
        <v>12299</v>
      </c>
      <c r="Y3206" s="6"/>
      <c r="Z3206" s="6"/>
    </row>
    <row r="3207" spans="1:26" x14ac:dyDescent="0.3">
      <c r="A3207" s="6">
        <v>5084</v>
      </c>
      <c r="B3207" s="6" t="s">
        <v>17856</v>
      </c>
      <c r="C3207" s="6" t="s">
        <v>17857</v>
      </c>
      <c r="D3207" s="6">
        <v>4</v>
      </c>
      <c r="E3207" s="6">
        <v>20</v>
      </c>
      <c r="F3207" s="6"/>
      <c r="G3207" s="6">
        <v>500</v>
      </c>
      <c r="H3207" s="6"/>
      <c r="I3207" s="6">
        <v>2</v>
      </c>
      <c r="J3207" s="6"/>
      <c r="K3207" s="6">
        <v>0</v>
      </c>
      <c r="L3207" s="6" t="s">
        <v>14534</v>
      </c>
      <c r="M3207" s="6">
        <v>63</v>
      </c>
      <c r="N3207" s="6" t="e">
        <f>VLOOKUP(A3207,web_archive!D:AB,18,FALSE)</f>
        <v>#N/A</v>
      </c>
      <c r="O3207" s="6">
        <v>2</v>
      </c>
      <c r="P3207" s="6">
        <v>256</v>
      </c>
      <c r="Q3207" s="6"/>
      <c r="R3207" s="6">
        <v>0</v>
      </c>
      <c r="S3207" s="6">
        <v>1</v>
      </c>
      <c r="T3207" s="6">
        <v>168</v>
      </c>
      <c r="U3207" s="6" t="s">
        <v>14772</v>
      </c>
      <c r="V3207" s="6" t="s">
        <v>12864</v>
      </c>
      <c r="W3207" s="6" t="s">
        <v>13086</v>
      </c>
      <c r="X3207" s="6" t="s">
        <v>12299</v>
      </c>
      <c r="Y3207" s="6" t="s">
        <v>12299</v>
      </c>
      <c r="Z3207" s="6"/>
    </row>
    <row r="3208" spans="1:26" x14ac:dyDescent="0.3">
      <c r="A3208" s="6">
        <v>5085</v>
      </c>
      <c r="B3208" s="6" t="s">
        <v>7400</v>
      </c>
      <c r="C3208" s="6" t="s">
        <v>7401</v>
      </c>
      <c r="D3208" s="6">
        <v>4</v>
      </c>
      <c r="E3208" s="6">
        <v>20</v>
      </c>
      <c r="F3208" s="6"/>
      <c r="G3208" s="6">
        <v>100</v>
      </c>
      <c r="H3208" s="6"/>
      <c r="I3208" s="6">
        <v>2</v>
      </c>
      <c r="J3208" s="6"/>
      <c r="K3208" s="6">
        <v>0</v>
      </c>
      <c r="L3208" s="6" t="s">
        <v>12295</v>
      </c>
      <c r="M3208" s="6">
        <v>63</v>
      </c>
      <c r="N3208" s="6" t="str">
        <f>VLOOKUP(A3208,web_archive!D:AB,18,FALSE)</f>
        <v>Normal / Upper / Baby</v>
      </c>
      <c r="O3208" s="6">
        <v>2</v>
      </c>
      <c r="P3208" s="6">
        <v>512</v>
      </c>
      <c r="Q3208" s="6"/>
      <c r="R3208" s="6">
        <v>45</v>
      </c>
      <c r="S3208" s="6">
        <v>0</v>
      </c>
      <c r="T3208" s="6">
        <v>169</v>
      </c>
      <c r="U3208" s="6" t="s">
        <v>12299</v>
      </c>
      <c r="V3208" s="6" t="s">
        <v>12299</v>
      </c>
      <c r="W3208" s="6" t="s">
        <v>12299</v>
      </c>
      <c r="X3208" s="6"/>
      <c r="Y3208" s="6"/>
      <c r="Z3208" s="6"/>
    </row>
    <row r="3209" spans="1:26" x14ac:dyDescent="0.3">
      <c r="A3209" s="6">
        <v>5086</v>
      </c>
      <c r="B3209" s="6" t="s">
        <v>182</v>
      </c>
      <c r="C3209" s="6" t="s">
        <v>183</v>
      </c>
      <c r="D3209" s="6">
        <v>4</v>
      </c>
      <c r="E3209" s="6">
        <v>20</v>
      </c>
      <c r="F3209" s="6"/>
      <c r="G3209" s="6">
        <v>100</v>
      </c>
      <c r="H3209" s="6"/>
      <c r="I3209" s="6">
        <v>2</v>
      </c>
      <c r="J3209" s="6"/>
      <c r="K3209" s="6">
        <v>0</v>
      </c>
      <c r="L3209" s="6" t="s">
        <v>14534</v>
      </c>
      <c r="M3209" s="6">
        <v>63</v>
      </c>
      <c r="N3209" s="6" t="str">
        <f>VLOOKUP(A3209,web_archive!D:AB,18,FALSE)</f>
        <v>Normal / Upper / Baby</v>
      </c>
      <c r="O3209" s="6">
        <v>2</v>
      </c>
      <c r="P3209" s="6">
        <v>513</v>
      </c>
      <c r="Q3209" s="6"/>
      <c r="R3209" s="6">
        <v>0</v>
      </c>
      <c r="S3209" s="6">
        <v>0</v>
      </c>
      <c r="T3209" s="6">
        <v>170</v>
      </c>
      <c r="U3209" s="6" t="s">
        <v>14772</v>
      </c>
      <c r="V3209" s="6" t="s">
        <v>12860</v>
      </c>
      <c r="W3209" s="6" t="s">
        <v>12708</v>
      </c>
      <c r="X3209" s="6" t="s">
        <v>12299</v>
      </c>
      <c r="Y3209" s="6" t="s">
        <v>12299</v>
      </c>
      <c r="Z3209" s="6"/>
    </row>
    <row r="3210" spans="1:26" x14ac:dyDescent="0.3">
      <c r="A3210" s="6">
        <v>5087</v>
      </c>
      <c r="B3210" s="6" t="s">
        <v>4575</v>
      </c>
      <c r="C3210" s="6" t="s">
        <v>4576</v>
      </c>
      <c r="D3210" s="6">
        <v>4</v>
      </c>
      <c r="E3210" s="6">
        <v>20</v>
      </c>
      <c r="F3210" s="6"/>
      <c r="G3210" s="6">
        <v>100</v>
      </c>
      <c r="H3210" s="6"/>
      <c r="I3210" s="6">
        <v>1</v>
      </c>
      <c r="J3210" s="6"/>
      <c r="K3210" s="6">
        <v>0</v>
      </c>
      <c r="L3210" s="6" t="s">
        <v>12295</v>
      </c>
      <c r="M3210" s="6">
        <v>63</v>
      </c>
      <c r="N3210" s="6" t="str">
        <f>VLOOKUP(A3210,web_archive!D:AB,18,FALSE)</f>
        <v>Normal / Upper / Baby</v>
      </c>
      <c r="O3210" s="6">
        <v>2</v>
      </c>
      <c r="P3210" s="6">
        <v>513</v>
      </c>
      <c r="Q3210" s="6"/>
      <c r="R3210" s="6">
        <v>0</v>
      </c>
      <c r="S3210" s="6">
        <v>0</v>
      </c>
      <c r="T3210" s="6">
        <v>171</v>
      </c>
      <c r="U3210" s="6" t="s">
        <v>12299</v>
      </c>
      <c r="V3210" s="6" t="s">
        <v>12299</v>
      </c>
      <c r="W3210" s="6" t="s">
        <v>12299</v>
      </c>
      <c r="X3210" s="6"/>
      <c r="Y3210" s="6"/>
      <c r="Z3210" s="6"/>
    </row>
    <row r="3211" spans="1:26" x14ac:dyDescent="0.3">
      <c r="A3211" s="6">
        <v>5088</v>
      </c>
      <c r="B3211" s="6" t="s">
        <v>4579</v>
      </c>
      <c r="C3211" s="6" t="s">
        <v>4580</v>
      </c>
      <c r="D3211" s="6">
        <v>4</v>
      </c>
      <c r="E3211" s="6">
        <v>20</v>
      </c>
      <c r="F3211" s="6"/>
      <c r="G3211" s="6">
        <v>100</v>
      </c>
      <c r="H3211" s="6"/>
      <c r="I3211" s="6">
        <v>1</v>
      </c>
      <c r="J3211" s="6"/>
      <c r="K3211" s="6">
        <v>0</v>
      </c>
      <c r="L3211" s="6" t="s">
        <v>12295</v>
      </c>
      <c r="M3211" s="6">
        <v>63</v>
      </c>
      <c r="N3211" s="6" t="str">
        <f>VLOOKUP(A3211,web_archive!D:AB,18,FALSE)</f>
        <v>Normal / Upper / Baby</v>
      </c>
      <c r="O3211" s="6">
        <v>2</v>
      </c>
      <c r="P3211" s="6">
        <v>513</v>
      </c>
      <c r="Q3211" s="6"/>
      <c r="R3211" s="6">
        <v>0</v>
      </c>
      <c r="S3211" s="6">
        <v>0</v>
      </c>
      <c r="T3211" s="6">
        <v>172</v>
      </c>
      <c r="U3211" s="6" t="s">
        <v>12299</v>
      </c>
      <c r="V3211" s="6" t="s">
        <v>12299</v>
      </c>
      <c r="W3211" s="6" t="s">
        <v>12299</v>
      </c>
      <c r="X3211" s="6"/>
      <c r="Y3211" s="6"/>
      <c r="Z3211" s="6"/>
    </row>
    <row r="3212" spans="1:26" x14ac:dyDescent="0.3">
      <c r="A3212" s="6">
        <v>5089</v>
      </c>
      <c r="B3212" s="6" t="s">
        <v>4583</v>
      </c>
      <c r="C3212" s="6" t="s">
        <v>4584</v>
      </c>
      <c r="D3212" s="6">
        <v>4</v>
      </c>
      <c r="E3212" s="6">
        <v>20</v>
      </c>
      <c r="F3212" s="6"/>
      <c r="G3212" s="6">
        <v>100</v>
      </c>
      <c r="H3212" s="6"/>
      <c r="I3212" s="6">
        <v>1</v>
      </c>
      <c r="J3212" s="6"/>
      <c r="K3212" s="6">
        <v>0</v>
      </c>
      <c r="L3212" s="6" t="s">
        <v>12295</v>
      </c>
      <c r="M3212" s="6">
        <v>63</v>
      </c>
      <c r="N3212" s="6" t="str">
        <f>VLOOKUP(A3212,web_archive!D:AB,18,FALSE)</f>
        <v>Normal / Upper / Baby</v>
      </c>
      <c r="O3212" s="6">
        <v>2</v>
      </c>
      <c r="P3212" s="6">
        <v>513</v>
      </c>
      <c r="Q3212" s="6"/>
      <c r="R3212" s="6">
        <v>0</v>
      </c>
      <c r="S3212" s="6">
        <v>0</v>
      </c>
      <c r="T3212" s="6">
        <v>173</v>
      </c>
      <c r="U3212" s="6" t="s">
        <v>12299</v>
      </c>
      <c r="V3212" s="6" t="s">
        <v>12299</v>
      </c>
      <c r="W3212" s="6" t="s">
        <v>12299</v>
      </c>
      <c r="X3212" s="6"/>
      <c r="Y3212" s="6"/>
      <c r="Z3212" s="6"/>
    </row>
    <row r="3213" spans="1:26" x14ac:dyDescent="0.3">
      <c r="A3213" s="6">
        <v>5090</v>
      </c>
      <c r="B3213" s="6" t="s">
        <v>17858</v>
      </c>
      <c r="C3213" s="6" t="s">
        <v>17859</v>
      </c>
      <c r="D3213" s="6">
        <v>4</v>
      </c>
      <c r="E3213" s="6">
        <v>20</v>
      </c>
      <c r="F3213" s="6"/>
      <c r="G3213" s="6">
        <v>100</v>
      </c>
      <c r="H3213" s="6"/>
      <c r="I3213" s="6">
        <v>2</v>
      </c>
      <c r="J3213" s="6"/>
      <c r="K3213" s="6">
        <v>0</v>
      </c>
      <c r="L3213" s="6" t="s">
        <v>12295</v>
      </c>
      <c r="M3213" s="6">
        <v>63</v>
      </c>
      <c r="N3213" s="6" t="e">
        <f>VLOOKUP(A3213,web_archive!D:AB,18,FALSE)</f>
        <v>#N/A</v>
      </c>
      <c r="O3213" s="6">
        <v>2</v>
      </c>
      <c r="P3213" s="6">
        <v>513</v>
      </c>
      <c r="Q3213" s="6"/>
      <c r="R3213" s="6">
        <v>0</v>
      </c>
      <c r="S3213" s="6">
        <v>0</v>
      </c>
      <c r="T3213" s="6">
        <v>174</v>
      </c>
      <c r="U3213" s="6" t="s">
        <v>12299</v>
      </c>
      <c r="V3213" s="6" t="s">
        <v>12299</v>
      </c>
      <c r="W3213" s="6" t="s">
        <v>12299</v>
      </c>
      <c r="X3213" s="6"/>
      <c r="Y3213" s="6"/>
      <c r="Z3213" s="6"/>
    </row>
    <row r="3214" spans="1:26" x14ac:dyDescent="0.3">
      <c r="A3214" s="6">
        <v>5091</v>
      </c>
      <c r="B3214" s="6" t="s">
        <v>1090</v>
      </c>
      <c r="C3214" s="6" t="s">
        <v>1091</v>
      </c>
      <c r="D3214" s="6">
        <v>4</v>
      </c>
      <c r="E3214" s="6">
        <v>20</v>
      </c>
      <c r="F3214" s="6"/>
      <c r="G3214" s="6">
        <v>200</v>
      </c>
      <c r="H3214" s="6"/>
      <c r="I3214" s="6">
        <v>2</v>
      </c>
      <c r="J3214" s="6"/>
      <c r="K3214" s="6">
        <v>0</v>
      </c>
      <c r="L3214" s="6" t="s">
        <v>14534</v>
      </c>
      <c r="M3214" s="6">
        <v>63</v>
      </c>
      <c r="N3214" s="6" t="str">
        <f>VLOOKUP(A3214,web_archive!D:AB,18,FALSE)</f>
        <v>Normal / Upper / Baby</v>
      </c>
      <c r="O3214" s="6">
        <v>2</v>
      </c>
      <c r="P3214" s="6">
        <v>768</v>
      </c>
      <c r="Q3214" s="6"/>
      <c r="R3214" s="6">
        <v>35</v>
      </c>
      <c r="S3214" s="6">
        <v>1</v>
      </c>
      <c r="T3214" s="6">
        <v>175</v>
      </c>
      <c r="U3214" s="6" t="s">
        <v>12299</v>
      </c>
      <c r="V3214" s="6" t="s">
        <v>12299</v>
      </c>
      <c r="W3214" s="6" t="s">
        <v>12299</v>
      </c>
      <c r="X3214" s="6"/>
      <c r="Y3214" s="6"/>
      <c r="Z3214" s="6"/>
    </row>
    <row r="3215" spans="1:26" x14ac:dyDescent="0.3">
      <c r="A3215" s="6">
        <v>5092</v>
      </c>
      <c r="B3215" s="6" t="s">
        <v>1304</v>
      </c>
      <c r="C3215" s="6" t="s">
        <v>1305</v>
      </c>
      <c r="D3215" s="6">
        <v>4</v>
      </c>
      <c r="E3215" s="6">
        <v>150000</v>
      </c>
      <c r="F3215" s="6"/>
      <c r="G3215" s="6">
        <v>300</v>
      </c>
      <c r="H3215" s="6"/>
      <c r="I3215" s="6">
        <v>5</v>
      </c>
      <c r="J3215" s="6"/>
      <c r="K3215" s="6">
        <v>0</v>
      </c>
      <c r="L3215" s="6" t="s">
        <v>12241</v>
      </c>
      <c r="M3215" s="6">
        <v>63</v>
      </c>
      <c r="N3215" s="6" t="str">
        <f>VLOOKUP(A3215,web_archive!D:AB,18,FALSE)</f>
        <v>Normal / Upper / Baby</v>
      </c>
      <c r="O3215" s="6">
        <v>2</v>
      </c>
      <c r="P3215" s="6">
        <v>768</v>
      </c>
      <c r="Q3215" s="6"/>
      <c r="R3215" s="6">
        <v>65</v>
      </c>
      <c r="S3215" s="6">
        <v>1</v>
      </c>
      <c r="T3215" s="6">
        <v>176</v>
      </c>
      <c r="U3215" s="6" t="s">
        <v>12299</v>
      </c>
      <c r="V3215" s="6" t="s">
        <v>12299</v>
      </c>
      <c r="W3215" s="6" t="s">
        <v>12299</v>
      </c>
      <c r="X3215" s="6"/>
      <c r="Y3215" s="6"/>
      <c r="Z3215" s="6"/>
    </row>
    <row r="3216" spans="1:26" x14ac:dyDescent="0.3">
      <c r="A3216" s="6">
        <v>5093</v>
      </c>
      <c r="B3216" s="6" t="s">
        <v>1308</v>
      </c>
      <c r="C3216" s="6" t="s">
        <v>1305</v>
      </c>
      <c r="D3216" s="6">
        <v>4</v>
      </c>
      <c r="E3216" s="6">
        <v>150000</v>
      </c>
      <c r="F3216" s="6"/>
      <c r="G3216" s="6">
        <v>300</v>
      </c>
      <c r="H3216" s="6"/>
      <c r="I3216" s="6">
        <v>5</v>
      </c>
      <c r="J3216" s="6"/>
      <c r="K3216" s="6">
        <v>1</v>
      </c>
      <c r="L3216" s="6" t="s">
        <v>12241</v>
      </c>
      <c r="M3216" s="6">
        <v>63</v>
      </c>
      <c r="N3216" s="6" t="str">
        <f>VLOOKUP(A3216,web_archive!D:AB,18,FALSE)</f>
        <v>Normal / Upper / Baby</v>
      </c>
      <c r="O3216" s="6">
        <v>2</v>
      </c>
      <c r="P3216" s="6">
        <v>768</v>
      </c>
      <c r="Q3216" s="6"/>
      <c r="R3216" s="6">
        <v>65</v>
      </c>
      <c r="S3216" s="6">
        <v>1</v>
      </c>
      <c r="T3216" s="6">
        <v>177</v>
      </c>
      <c r="U3216" s="6" t="s">
        <v>13227</v>
      </c>
      <c r="V3216" s="6" t="s">
        <v>12413</v>
      </c>
      <c r="W3216" s="6" t="s">
        <v>12299</v>
      </c>
      <c r="X3216" s="6" t="s">
        <v>12299</v>
      </c>
      <c r="Y3216" s="6"/>
      <c r="Z3216" s="6"/>
    </row>
    <row r="3217" spans="1:28" x14ac:dyDescent="0.3">
      <c r="A3217" s="6">
        <v>5094</v>
      </c>
      <c r="B3217" s="6" t="s">
        <v>17860</v>
      </c>
      <c r="C3217" s="6" t="s">
        <v>17861</v>
      </c>
      <c r="D3217" s="6">
        <v>4</v>
      </c>
      <c r="E3217" s="6">
        <v>500000</v>
      </c>
      <c r="F3217" s="6"/>
      <c r="G3217" s="6">
        <v>900</v>
      </c>
      <c r="H3217" s="6"/>
      <c r="I3217" s="6">
        <v>5</v>
      </c>
      <c r="J3217" s="6"/>
      <c r="K3217" s="6">
        <v>0</v>
      </c>
      <c r="L3217" s="6" t="s">
        <v>14534</v>
      </c>
      <c r="M3217" s="6">
        <v>63</v>
      </c>
      <c r="N3217" s="6" t="e">
        <f>VLOOKUP(A3217,web_archive!D:AB,18,FALSE)</f>
        <v>#N/A</v>
      </c>
      <c r="O3217" s="6">
        <v>2</v>
      </c>
      <c r="P3217" s="6">
        <v>768</v>
      </c>
      <c r="Q3217" s="6"/>
      <c r="R3217" s="6">
        <v>55</v>
      </c>
      <c r="S3217" s="6">
        <v>1</v>
      </c>
      <c r="T3217" s="6">
        <v>178</v>
      </c>
      <c r="U3217" s="6" t="s">
        <v>12691</v>
      </c>
      <c r="V3217" s="6" t="s">
        <v>14894</v>
      </c>
      <c r="W3217" s="6" t="s">
        <v>12368</v>
      </c>
      <c r="X3217" s="6" t="s">
        <v>12299</v>
      </c>
      <c r="Y3217" s="6" t="s">
        <v>12299</v>
      </c>
      <c r="Z3217" s="6"/>
      <c r="AA3217" s="6"/>
      <c r="AB3217" s="6"/>
    </row>
    <row r="3218" spans="1:28" x14ac:dyDescent="0.3">
      <c r="A3218" s="6">
        <v>5095</v>
      </c>
      <c r="B3218" s="6" t="s">
        <v>17862</v>
      </c>
      <c r="C3218" s="6" t="s">
        <v>17861</v>
      </c>
      <c r="D3218" s="6">
        <v>4</v>
      </c>
      <c r="E3218" s="6">
        <v>800000</v>
      </c>
      <c r="F3218" s="6"/>
      <c r="G3218" s="6">
        <v>1000</v>
      </c>
      <c r="H3218" s="6"/>
      <c r="I3218" s="6">
        <v>5</v>
      </c>
      <c r="J3218" s="6"/>
      <c r="K3218" s="6">
        <v>1</v>
      </c>
      <c r="L3218" s="6" t="s">
        <v>14534</v>
      </c>
      <c r="M3218" s="6">
        <v>63</v>
      </c>
      <c r="N3218" s="6" t="e">
        <f>VLOOKUP(A3218,web_archive!D:AB,18,FALSE)</f>
        <v>#N/A</v>
      </c>
      <c r="O3218" s="6">
        <v>2</v>
      </c>
      <c r="P3218" s="6">
        <v>768</v>
      </c>
      <c r="Q3218" s="6"/>
      <c r="R3218" s="6">
        <v>55</v>
      </c>
      <c r="S3218" s="6">
        <v>1</v>
      </c>
      <c r="T3218" s="6">
        <v>179</v>
      </c>
      <c r="U3218" s="6" t="s">
        <v>12691</v>
      </c>
      <c r="V3218" s="6" t="s">
        <v>14894</v>
      </c>
      <c r="W3218" s="6" t="s">
        <v>12368</v>
      </c>
      <c r="X3218" s="6" t="s">
        <v>12299</v>
      </c>
      <c r="Y3218" s="6" t="s">
        <v>12299</v>
      </c>
      <c r="Z3218" s="6"/>
      <c r="AA3218" s="6"/>
      <c r="AB3218" s="6"/>
    </row>
    <row r="3219" spans="1:28" x14ac:dyDescent="0.3">
      <c r="A3219" s="6">
        <v>5096</v>
      </c>
      <c r="B3219" s="6" t="s">
        <v>590</v>
      </c>
      <c r="C3219" s="6" t="s">
        <v>586</v>
      </c>
      <c r="D3219" s="6">
        <v>4</v>
      </c>
      <c r="E3219" s="6">
        <v>20</v>
      </c>
      <c r="F3219" s="6"/>
      <c r="G3219" s="6">
        <v>100</v>
      </c>
      <c r="H3219" s="6"/>
      <c r="I3219" s="6">
        <v>1</v>
      </c>
      <c r="J3219" s="6"/>
      <c r="K3219" s="6">
        <v>0</v>
      </c>
      <c r="L3219" s="6" t="s">
        <v>12241</v>
      </c>
      <c r="M3219" s="6">
        <v>63</v>
      </c>
      <c r="N3219" s="6" t="str">
        <f>VLOOKUP(A3219,web_archive!D:AB,18,FALSE)</f>
        <v>Normal / Upper / Baby</v>
      </c>
      <c r="O3219" s="6">
        <v>2</v>
      </c>
      <c r="P3219" s="6">
        <v>1</v>
      </c>
      <c r="Q3219" s="6"/>
      <c r="R3219" s="6">
        <v>70</v>
      </c>
      <c r="S3219" s="6">
        <v>0</v>
      </c>
      <c r="T3219" s="6">
        <v>180</v>
      </c>
      <c r="U3219" s="6" t="s">
        <v>12299</v>
      </c>
      <c r="V3219" s="6" t="s">
        <v>12299</v>
      </c>
      <c r="W3219" s="6" t="s">
        <v>12299</v>
      </c>
      <c r="X3219" s="6"/>
      <c r="Y3219" s="6"/>
      <c r="Z3219" s="6"/>
      <c r="AA3219" s="6"/>
      <c r="AB3219" s="6"/>
    </row>
    <row r="3220" spans="1:28" x14ac:dyDescent="0.3">
      <c r="A3220" s="6">
        <v>5097</v>
      </c>
      <c r="B3220" s="6" t="s">
        <v>2408</v>
      </c>
      <c r="C3220" s="6" t="s">
        <v>2409</v>
      </c>
      <c r="D3220" s="6">
        <v>4</v>
      </c>
      <c r="E3220" s="6">
        <v>0</v>
      </c>
      <c r="F3220" s="6"/>
      <c r="G3220" s="6">
        <v>400</v>
      </c>
      <c r="H3220" s="6"/>
      <c r="I3220" s="6">
        <v>0</v>
      </c>
      <c r="J3220" s="6"/>
      <c r="K3220" s="6">
        <v>0</v>
      </c>
      <c r="L3220" s="6" t="s">
        <v>12295</v>
      </c>
      <c r="M3220" s="6">
        <v>63</v>
      </c>
      <c r="N3220" s="6" t="str">
        <f>VLOOKUP(A3220,web_archive!D:AB,18,FALSE)</f>
        <v>Normal / Upper / Baby</v>
      </c>
      <c r="O3220" s="6">
        <v>2</v>
      </c>
      <c r="P3220" s="6">
        <v>256</v>
      </c>
      <c r="Q3220" s="6"/>
      <c r="R3220" s="6">
        <v>0</v>
      </c>
      <c r="S3220" s="6">
        <v>1</v>
      </c>
      <c r="T3220" s="6">
        <v>144</v>
      </c>
      <c r="U3220" s="6" t="s">
        <v>12299</v>
      </c>
      <c r="V3220" s="6" t="s">
        <v>12299</v>
      </c>
      <c r="W3220" s="6" t="s">
        <v>12299</v>
      </c>
      <c r="X3220" s="6"/>
      <c r="Y3220" s="6"/>
      <c r="Z3220" s="6"/>
      <c r="AA3220" s="6"/>
      <c r="AB3220" s="6"/>
    </row>
    <row r="3221" spans="1:28" x14ac:dyDescent="0.3">
      <c r="A3221" s="6">
        <v>5098</v>
      </c>
      <c r="B3221" s="6" t="s">
        <v>10033</v>
      </c>
      <c r="C3221" s="6" t="s">
        <v>10034</v>
      </c>
      <c r="D3221" s="6">
        <v>4</v>
      </c>
      <c r="E3221" s="6">
        <v>20</v>
      </c>
      <c r="F3221" s="6"/>
      <c r="G3221" s="6">
        <v>400</v>
      </c>
      <c r="H3221" s="6"/>
      <c r="I3221" s="6">
        <v>2</v>
      </c>
      <c r="J3221" s="6"/>
      <c r="K3221" s="6">
        <v>0</v>
      </c>
      <c r="L3221" s="6" t="s">
        <v>12295</v>
      </c>
      <c r="M3221" s="6">
        <v>63</v>
      </c>
      <c r="N3221" s="6" t="str">
        <f>VLOOKUP(A3221,web_archive!D:AB,18,FALSE)</f>
        <v>Normal / Upper / Baby</v>
      </c>
      <c r="O3221" s="6">
        <v>2</v>
      </c>
      <c r="P3221" s="6">
        <v>768</v>
      </c>
      <c r="Q3221" s="6"/>
      <c r="R3221" s="6">
        <v>50</v>
      </c>
      <c r="S3221" s="6">
        <v>0</v>
      </c>
      <c r="T3221" s="6">
        <v>181</v>
      </c>
      <c r="U3221" s="6" t="s">
        <v>12691</v>
      </c>
      <c r="V3221" s="6" t="s">
        <v>13645</v>
      </c>
      <c r="W3221" s="6" t="s">
        <v>12413</v>
      </c>
      <c r="X3221" s="6" t="s">
        <v>12299</v>
      </c>
      <c r="Y3221" s="6" t="s">
        <v>12299</v>
      </c>
      <c r="Z3221" s="6"/>
      <c r="AA3221" s="6"/>
      <c r="AB3221" s="6"/>
    </row>
    <row r="3222" spans="1:28" x14ac:dyDescent="0.3">
      <c r="A3222" s="6">
        <v>5099</v>
      </c>
      <c r="B3222" s="6" t="s">
        <v>2006</v>
      </c>
      <c r="C3222" s="6" t="s">
        <v>2007</v>
      </c>
      <c r="D3222" s="6">
        <v>4</v>
      </c>
      <c r="E3222" s="6">
        <v>20</v>
      </c>
      <c r="F3222" s="6"/>
      <c r="G3222" s="6">
        <v>300</v>
      </c>
      <c r="H3222" s="6"/>
      <c r="I3222" s="6">
        <v>2</v>
      </c>
      <c r="J3222" s="6"/>
      <c r="K3222" s="6">
        <v>0</v>
      </c>
      <c r="L3222" s="6" t="s">
        <v>12295</v>
      </c>
      <c r="M3222" s="6">
        <v>63</v>
      </c>
      <c r="N3222" s="6" t="str">
        <f>VLOOKUP(A3222,web_archive!D:AB,18,FALSE)</f>
        <v>Normal / Upper / Baby</v>
      </c>
      <c r="O3222" s="6">
        <v>2</v>
      </c>
      <c r="P3222" s="6">
        <v>256</v>
      </c>
      <c r="Q3222" s="6"/>
      <c r="R3222" s="6">
        <v>0</v>
      </c>
      <c r="S3222" s="6">
        <v>1</v>
      </c>
      <c r="T3222" s="6">
        <v>182</v>
      </c>
      <c r="U3222" s="6" t="s">
        <v>12787</v>
      </c>
      <c r="V3222" s="6" t="s">
        <v>13525</v>
      </c>
      <c r="W3222" s="6" t="s">
        <v>12797</v>
      </c>
      <c r="X3222" s="6" t="s">
        <v>12802</v>
      </c>
      <c r="Y3222" s="6" t="s">
        <v>12491</v>
      </c>
      <c r="Z3222" s="6" t="s">
        <v>12299</v>
      </c>
      <c r="AA3222" s="6" t="s">
        <v>12299</v>
      </c>
      <c r="AB3222" s="6"/>
    </row>
    <row r="3223" spans="1:28" x14ac:dyDescent="0.3">
      <c r="A3223" s="6">
        <v>5100</v>
      </c>
      <c r="B3223" s="6" t="s">
        <v>8689</v>
      </c>
      <c r="C3223" s="6" t="s">
        <v>8690</v>
      </c>
      <c r="D3223" s="6">
        <v>4</v>
      </c>
      <c r="E3223" s="6">
        <v>20</v>
      </c>
      <c r="F3223" s="6"/>
      <c r="G3223" s="6">
        <v>800</v>
      </c>
      <c r="H3223" s="6"/>
      <c r="I3223" s="6">
        <v>0</v>
      </c>
      <c r="J3223" s="6"/>
      <c r="K3223" s="6">
        <v>0</v>
      </c>
      <c r="L3223" s="6" t="s">
        <v>12295</v>
      </c>
      <c r="M3223" s="6">
        <v>63</v>
      </c>
      <c r="N3223" s="6" t="str">
        <f>VLOOKUP(A3223,web_archive!D:AB,18,FALSE)</f>
        <v>Normal / Upper / Baby</v>
      </c>
      <c r="O3223" s="6">
        <v>2</v>
      </c>
      <c r="P3223" s="6">
        <v>256</v>
      </c>
      <c r="Q3223" s="6"/>
      <c r="R3223" s="6">
        <v>75</v>
      </c>
      <c r="S3223" s="6">
        <v>1</v>
      </c>
      <c r="T3223" s="6">
        <v>183</v>
      </c>
      <c r="U3223" s="6" t="s">
        <v>12691</v>
      </c>
      <c r="V3223" s="6" t="s">
        <v>12762</v>
      </c>
      <c r="W3223" s="6" t="s">
        <v>12903</v>
      </c>
      <c r="X3223" s="6" t="s">
        <v>12368</v>
      </c>
      <c r="Y3223" s="6" t="s">
        <v>12299</v>
      </c>
      <c r="Z3223" s="6" t="s">
        <v>12299</v>
      </c>
      <c r="AA3223" s="6"/>
      <c r="AB3223" s="6"/>
    </row>
    <row r="3224" spans="1:28" x14ac:dyDescent="0.3">
      <c r="A3224" s="6">
        <v>5101</v>
      </c>
      <c r="B3224" s="6" t="s">
        <v>17863</v>
      </c>
      <c r="C3224" s="6" t="s">
        <v>17864</v>
      </c>
      <c r="D3224" s="6">
        <v>4</v>
      </c>
      <c r="E3224" s="6">
        <v>20</v>
      </c>
      <c r="F3224" s="6"/>
      <c r="G3224" s="6">
        <v>100</v>
      </c>
      <c r="H3224" s="6"/>
      <c r="I3224" s="6">
        <v>1</v>
      </c>
      <c r="J3224" s="6"/>
      <c r="K3224" s="6">
        <v>0</v>
      </c>
      <c r="L3224" s="6" t="s">
        <v>12295</v>
      </c>
      <c r="M3224" s="6">
        <v>63</v>
      </c>
      <c r="N3224" s="6" t="e">
        <f>VLOOKUP(A3224,web_archive!D:AB,18,FALSE)</f>
        <v>#N/A</v>
      </c>
      <c r="O3224" s="6">
        <v>2</v>
      </c>
      <c r="P3224" s="6">
        <v>512</v>
      </c>
      <c r="Q3224" s="6"/>
      <c r="R3224" s="6">
        <v>0</v>
      </c>
      <c r="S3224" s="6">
        <v>0</v>
      </c>
      <c r="T3224" s="6">
        <v>184</v>
      </c>
      <c r="U3224" s="6" t="s">
        <v>12299</v>
      </c>
      <c r="V3224" s="6" t="s">
        <v>12299</v>
      </c>
      <c r="W3224" s="6" t="s">
        <v>12299</v>
      </c>
      <c r="X3224" s="6"/>
      <c r="Y3224" s="6"/>
      <c r="Z3224" s="6"/>
      <c r="AA3224" s="6"/>
      <c r="AB3224" s="6"/>
    </row>
    <row r="3225" spans="1:28" x14ac:dyDescent="0.3">
      <c r="A3225" s="6">
        <v>5102</v>
      </c>
      <c r="B3225" s="6" t="s">
        <v>8567</v>
      </c>
      <c r="C3225" s="6" t="s">
        <v>1218</v>
      </c>
      <c r="D3225" s="6">
        <v>4</v>
      </c>
      <c r="E3225" s="6">
        <v>20</v>
      </c>
      <c r="F3225" s="6"/>
      <c r="G3225" s="6">
        <v>100</v>
      </c>
      <c r="H3225" s="6"/>
      <c r="I3225" s="6">
        <v>0</v>
      </c>
      <c r="J3225" s="6"/>
      <c r="K3225" s="6">
        <v>0</v>
      </c>
      <c r="L3225" s="6" t="s">
        <v>12295</v>
      </c>
      <c r="M3225" s="6">
        <v>63</v>
      </c>
      <c r="N3225" s="6" t="str">
        <f>VLOOKUP(A3225,web_archive!D:AB,18,FALSE)</f>
        <v>Normal / Upper / Baby</v>
      </c>
      <c r="O3225" s="6">
        <v>2</v>
      </c>
      <c r="P3225" s="6">
        <v>512</v>
      </c>
      <c r="Q3225" s="6"/>
      <c r="R3225" s="6">
        <v>0</v>
      </c>
      <c r="S3225" s="6">
        <v>0</v>
      </c>
      <c r="T3225" s="6">
        <v>185</v>
      </c>
      <c r="U3225" s="6" t="s">
        <v>12299</v>
      </c>
      <c r="V3225" s="6" t="s">
        <v>12299</v>
      </c>
      <c r="W3225" s="6" t="s">
        <v>12299</v>
      </c>
      <c r="X3225" s="6"/>
      <c r="Y3225" s="6"/>
      <c r="Z3225" s="6"/>
      <c r="AA3225" s="6"/>
      <c r="AB3225" s="6"/>
    </row>
    <row r="3226" spans="1:28" x14ac:dyDescent="0.3">
      <c r="A3226" s="6">
        <v>5103</v>
      </c>
      <c r="B3226" s="6" t="s">
        <v>9773</v>
      </c>
      <c r="C3226" s="6" t="s">
        <v>9774</v>
      </c>
      <c r="D3226" s="6">
        <v>4</v>
      </c>
      <c r="E3226" s="6">
        <v>20</v>
      </c>
      <c r="F3226" s="6"/>
      <c r="G3226" s="6">
        <v>600</v>
      </c>
      <c r="H3226" s="6"/>
      <c r="I3226" s="6">
        <v>2</v>
      </c>
      <c r="J3226" s="6"/>
      <c r="K3226" s="6">
        <v>0</v>
      </c>
      <c r="L3226" s="6" t="s">
        <v>14534</v>
      </c>
      <c r="M3226" s="6">
        <v>63</v>
      </c>
      <c r="N3226" s="6" t="str">
        <f>VLOOKUP(A3226,web_archive!D:AB,18,FALSE)</f>
        <v>Normal / Upper / Baby</v>
      </c>
      <c r="O3226" s="6">
        <v>2</v>
      </c>
      <c r="P3226" s="6">
        <v>256</v>
      </c>
      <c r="Q3226" s="6"/>
      <c r="R3226" s="6">
        <v>30</v>
      </c>
      <c r="S3226" s="6">
        <v>0</v>
      </c>
      <c r="T3226" s="6">
        <v>186</v>
      </c>
      <c r="U3226" s="6" t="s">
        <v>13315</v>
      </c>
      <c r="V3226" s="6" t="s">
        <v>13477</v>
      </c>
      <c r="W3226" s="6" t="s">
        <v>12491</v>
      </c>
      <c r="X3226" s="6" t="s">
        <v>12299</v>
      </c>
      <c r="Y3226" s="6" t="s">
        <v>12299</v>
      </c>
      <c r="Z3226" s="6"/>
      <c r="AA3226" s="6"/>
      <c r="AB3226" s="6"/>
    </row>
    <row r="3227" spans="1:28" x14ac:dyDescent="0.3">
      <c r="A3227" s="6">
        <v>5104</v>
      </c>
      <c r="B3227" s="6" t="s">
        <v>2776</v>
      </c>
      <c r="C3227" s="6" t="s">
        <v>2773</v>
      </c>
      <c r="D3227" s="6">
        <v>4</v>
      </c>
      <c r="E3227" s="6">
        <v>20</v>
      </c>
      <c r="F3227" s="6"/>
      <c r="G3227" s="6">
        <v>100</v>
      </c>
      <c r="H3227" s="6"/>
      <c r="I3227" s="6">
        <v>0</v>
      </c>
      <c r="J3227" s="6"/>
      <c r="K3227" s="6">
        <v>0</v>
      </c>
      <c r="L3227" s="6" t="s">
        <v>14534</v>
      </c>
      <c r="M3227" s="6">
        <v>63</v>
      </c>
      <c r="N3227" s="6" t="str">
        <f>VLOOKUP(A3227,web_archive!D:AB,18,FALSE)</f>
        <v>Normal / Upper / Baby</v>
      </c>
      <c r="O3227" s="6">
        <v>2</v>
      </c>
      <c r="P3227" s="6">
        <v>512</v>
      </c>
      <c r="Q3227" s="6"/>
      <c r="R3227" s="6">
        <v>0</v>
      </c>
      <c r="S3227" s="6">
        <v>0</v>
      </c>
      <c r="T3227" s="6">
        <v>187</v>
      </c>
      <c r="U3227" s="6" t="s">
        <v>14772</v>
      </c>
      <c r="V3227" s="6" t="s">
        <v>12860</v>
      </c>
      <c r="W3227" s="6" t="s">
        <v>14709</v>
      </c>
      <c r="X3227" s="6" t="s">
        <v>12620</v>
      </c>
      <c r="Y3227" s="6" t="s">
        <v>13911</v>
      </c>
      <c r="Z3227" s="6" t="s">
        <v>12299</v>
      </c>
      <c r="AA3227" s="6" t="s">
        <v>12299</v>
      </c>
      <c r="AB3227" s="6"/>
    </row>
    <row r="3228" spans="1:28" x14ac:dyDescent="0.3">
      <c r="A3228" s="6">
        <v>5105</v>
      </c>
      <c r="B3228" s="6" t="s">
        <v>5015</v>
      </c>
      <c r="C3228" s="6" t="s">
        <v>5016</v>
      </c>
      <c r="D3228" s="6">
        <v>4</v>
      </c>
      <c r="E3228" s="6">
        <v>20</v>
      </c>
      <c r="F3228" s="6"/>
      <c r="G3228" s="6">
        <v>1000</v>
      </c>
      <c r="H3228" s="6"/>
      <c r="I3228" s="6">
        <v>2</v>
      </c>
      <c r="J3228" s="6"/>
      <c r="K3228" s="6">
        <v>0</v>
      </c>
      <c r="L3228" s="6" t="s">
        <v>12295</v>
      </c>
      <c r="M3228" s="6">
        <v>63</v>
      </c>
      <c r="N3228" s="6" t="str">
        <f>VLOOKUP(A3228,web_archive!D:AB,18,FALSE)</f>
        <v>Normal / Upper / Baby</v>
      </c>
      <c r="O3228" s="6">
        <v>2</v>
      </c>
      <c r="P3228" s="6">
        <v>256</v>
      </c>
      <c r="Q3228" s="6"/>
      <c r="R3228" s="6">
        <v>24</v>
      </c>
      <c r="S3228" s="6">
        <v>1</v>
      </c>
      <c r="T3228" s="6">
        <v>109</v>
      </c>
      <c r="U3228" s="6" t="s">
        <v>12858</v>
      </c>
      <c r="V3228" s="6" t="s">
        <v>16146</v>
      </c>
      <c r="W3228" s="6" t="s">
        <v>17865</v>
      </c>
      <c r="X3228" s="6">
        <v>7864</v>
      </c>
      <c r="Y3228" s="6">
        <v>7</v>
      </c>
      <c r="Z3228" s="6" t="s">
        <v>12370</v>
      </c>
      <c r="AA3228" s="6" t="s">
        <v>12299</v>
      </c>
      <c r="AB3228" s="6" t="s">
        <v>12299</v>
      </c>
    </row>
    <row r="3229" spans="1:28" x14ac:dyDescent="0.3">
      <c r="A3229" s="6">
        <v>5106</v>
      </c>
      <c r="B3229" s="6" t="s">
        <v>17866</v>
      </c>
      <c r="C3229" s="6" t="s">
        <v>5016</v>
      </c>
      <c r="D3229" s="6">
        <v>4</v>
      </c>
      <c r="E3229" s="6">
        <v>20</v>
      </c>
      <c r="F3229" s="6"/>
      <c r="G3229" s="6">
        <v>300</v>
      </c>
      <c r="H3229" s="6"/>
      <c r="I3229" s="6">
        <v>10</v>
      </c>
      <c r="J3229" s="6"/>
      <c r="K3229" s="6">
        <v>0</v>
      </c>
      <c r="L3229" s="6" t="s">
        <v>12295</v>
      </c>
      <c r="M3229" s="6">
        <v>63</v>
      </c>
      <c r="N3229" s="6" t="e">
        <f>VLOOKUP(A3229,web_archive!D:AB,18,FALSE)</f>
        <v>#N/A</v>
      </c>
      <c r="O3229" s="6">
        <v>2</v>
      </c>
      <c r="P3229" s="6">
        <v>256</v>
      </c>
      <c r="Q3229" s="6"/>
      <c r="R3229" s="6">
        <v>1</v>
      </c>
      <c r="S3229" s="6">
        <v>0</v>
      </c>
      <c r="T3229" s="6">
        <v>144</v>
      </c>
      <c r="U3229" s="6" t="s">
        <v>12787</v>
      </c>
      <c r="V3229" s="6" t="s">
        <v>13505</v>
      </c>
      <c r="W3229" s="6" t="s">
        <v>12868</v>
      </c>
      <c r="X3229" s="6" t="s">
        <v>15438</v>
      </c>
      <c r="Y3229" s="6" t="s">
        <v>17867</v>
      </c>
      <c r="Z3229" s="6" t="s">
        <v>12404</v>
      </c>
      <c r="AA3229" s="6" t="s">
        <v>12299</v>
      </c>
      <c r="AB3229" s="6" t="s">
        <v>12299</v>
      </c>
    </row>
    <row r="3230" spans="1:28" x14ac:dyDescent="0.3">
      <c r="A3230" s="6">
        <v>5107</v>
      </c>
      <c r="B3230" s="6" t="s">
        <v>17868</v>
      </c>
      <c r="C3230" s="6" t="s">
        <v>17869</v>
      </c>
      <c r="D3230" s="6">
        <v>4</v>
      </c>
      <c r="E3230" s="6">
        <v>20</v>
      </c>
      <c r="F3230" s="6"/>
      <c r="G3230" s="6">
        <v>50</v>
      </c>
      <c r="H3230" s="6"/>
      <c r="I3230" s="6">
        <v>0</v>
      </c>
      <c r="J3230" s="6"/>
      <c r="K3230" s="6">
        <v>0</v>
      </c>
      <c r="L3230" s="6" t="s">
        <v>12295</v>
      </c>
      <c r="M3230" s="6">
        <v>63</v>
      </c>
      <c r="N3230" s="6" t="e">
        <f>VLOOKUP(A3230,web_archive!D:AB,18,FALSE)</f>
        <v>#N/A</v>
      </c>
      <c r="O3230" s="6">
        <v>2</v>
      </c>
      <c r="P3230" s="6">
        <v>1</v>
      </c>
      <c r="Q3230" s="6"/>
      <c r="R3230" s="6">
        <v>0</v>
      </c>
      <c r="S3230" s="6">
        <v>0</v>
      </c>
      <c r="T3230" s="6">
        <v>188</v>
      </c>
      <c r="U3230" s="6" t="s">
        <v>12299</v>
      </c>
      <c r="V3230" s="6" t="s">
        <v>12299</v>
      </c>
      <c r="W3230" s="6" t="s">
        <v>12299</v>
      </c>
      <c r="X3230" s="6"/>
      <c r="Y3230" s="6"/>
      <c r="Z3230" s="6"/>
      <c r="AA3230" s="6"/>
      <c r="AB3230" s="6"/>
    </row>
    <row r="3231" spans="1:28" x14ac:dyDescent="0.3">
      <c r="A3231" s="6">
        <v>5108</v>
      </c>
      <c r="B3231" s="6" t="s">
        <v>17870</v>
      </c>
      <c r="C3231" s="6" t="s">
        <v>17871</v>
      </c>
      <c r="D3231" s="6">
        <v>4</v>
      </c>
      <c r="E3231" s="6">
        <v>20</v>
      </c>
      <c r="F3231" s="6"/>
      <c r="G3231" s="6">
        <v>350</v>
      </c>
      <c r="H3231" s="6"/>
      <c r="I3231" s="6">
        <v>6</v>
      </c>
      <c r="J3231" s="6"/>
      <c r="K3231" s="6">
        <v>1</v>
      </c>
      <c r="L3231" s="6" t="s">
        <v>12295</v>
      </c>
      <c r="M3231" s="6">
        <v>63</v>
      </c>
      <c r="N3231" s="6" t="e">
        <f>VLOOKUP(A3231,web_archive!D:AB,18,FALSE)</f>
        <v>#N/A</v>
      </c>
      <c r="O3231" s="6">
        <v>2</v>
      </c>
      <c r="P3231" s="6">
        <v>256</v>
      </c>
      <c r="Q3231" s="6"/>
      <c r="R3231" s="6">
        <v>0</v>
      </c>
      <c r="S3231" s="6">
        <v>1</v>
      </c>
      <c r="T3231" s="6">
        <v>189</v>
      </c>
      <c r="U3231" s="6" t="s">
        <v>12299</v>
      </c>
      <c r="V3231" s="6" t="s">
        <v>12299</v>
      </c>
      <c r="W3231" s="6" t="s">
        <v>12299</v>
      </c>
      <c r="X3231" s="6"/>
      <c r="Y3231" s="6"/>
      <c r="Z3231" s="6"/>
      <c r="AA3231" s="6"/>
      <c r="AB3231" s="6"/>
    </row>
    <row r="3232" spans="1:28" x14ac:dyDescent="0.3">
      <c r="A3232" s="6">
        <v>5109</v>
      </c>
      <c r="B3232" s="6" t="s">
        <v>8181</v>
      </c>
      <c r="C3232" s="6" t="s">
        <v>8182</v>
      </c>
      <c r="D3232" s="6">
        <v>4</v>
      </c>
      <c r="E3232" s="6">
        <v>20</v>
      </c>
      <c r="F3232" s="6"/>
      <c r="G3232" s="6">
        <v>400</v>
      </c>
      <c r="H3232" s="6"/>
      <c r="I3232" s="6">
        <v>4</v>
      </c>
      <c r="J3232" s="6"/>
      <c r="K3232" s="6">
        <v>0</v>
      </c>
      <c r="L3232" s="6" t="s">
        <v>12295</v>
      </c>
      <c r="M3232" s="6">
        <v>63</v>
      </c>
      <c r="N3232" s="6" t="str">
        <f>VLOOKUP(A3232,web_archive!D:AB,18,FALSE)</f>
        <v>Normal / Upper / Baby</v>
      </c>
      <c r="O3232" s="6">
        <v>2</v>
      </c>
      <c r="P3232" s="6">
        <v>256</v>
      </c>
      <c r="Q3232" s="6"/>
      <c r="R3232" s="6">
        <v>0</v>
      </c>
      <c r="S3232" s="6">
        <v>1</v>
      </c>
      <c r="T3232" s="6">
        <v>190</v>
      </c>
      <c r="U3232" s="6" t="s">
        <v>12299</v>
      </c>
      <c r="V3232" s="6" t="s">
        <v>12299</v>
      </c>
      <c r="W3232" s="6" t="s">
        <v>12299</v>
      </c>
      <c r="X3232" s="6"/>
      <c r="Y3232" s="6"/>
      <c r="Z3232" s="6"/>
      <c r="AA3232" s="6"/>
      <c r="AB3232" s="6"/>
    </row>
    <row r="3233" spans="1:31" x14ac:dyDescent="0.3">
      <c r="A3233" s="6">
        <v>5110</v>
      </c>
      <c r="B3233" s="6" t="s">
        <v>718</v>
      </c>
      <c r="C3233" s="6" t="s">
        <v>719</v>
      </c>
      <c r="D3233" s="6">
        <v>4</v>
      </c>
      <c r="E3233" s="6">
        <v>20</v>
      </c>
      <c r="F3233" s="6"/>
      <c r="G3233" s="6">
        <v>50</v>
      </c>
      <c r="H3233" s="6"/>
      <c r="I3233" s="6">
        <v>0</v>
      </c>
      <c r="J3233" s="6"/>
      <c r="K3233" s="6">
        <v>0</v>
      </c>
      <c r="L3233" s="6" t="s">
        <v>12295</v>
      </c>
      <c r="M3233" s="6">
        <v>63</v>
      </c>
      <c r="N3233" s="6" t="str">
        <f>VLOOKUP(A3233,web_archive!D:AB,18,FALSE)</f>
        <v>Normal / Upper / Baby</v>
      </c>
      <c r="O3233" s="6">
        <v>2</v>
      </c>
      <c r="P3233" s="6">
        <v>1</v>
      </c>
      <c r="Q3233" s="6"/>
      <c r="R3233" s="6">
        <v>0</v>
      </c>
      <c r="S3233" s="6">
        <v>0</v>
      </c>
      <c r="T3233" s="6">
        <v>191</v>
      </c>
      <c r="U3233" s="6" t="s">
        <v>12299</v>
      </c>
      <c r="V3233" s="6" t="s">
        <v>12299</v>
      </c>
      <c r="W3233" s="6" t="s">
        <v>12299</v>
      </c>
      <c r="X3233" s="6"/>
      <c r="Y3233" s="6"/>
      <c r="Z3233" s="6"/>
      <c r="AA3233" s="6"/>
      <c r="AB3233" s="6"/>
      <c r="AC3233" s="6"/>
      <c r="AD3233" s="6"/>
      <c r="AE3233" s="6"/>
    </row>
    <row r="3234" spans="1:31" x14ac:dyDescent="0.3">
      <c r="A3234" s="6">
        <v>5111</v>
      </c>
      <c r="B3234" s="6" t="s">
        <v>17872</v>
      </c>
      <c r="C3234" s="6" t="s">
        <v>17873</v>
      </c>
      <c r="D3234" s="6">
        <v>4</v>
      </c>
      <c r="E3234" s="6">
        <v>20</v>
      </c>
      <c r="F3234" s="6"/>
      <c r="G3234" s="6">
        <v>500</v>
      </c>
      <c r="H3234" s="6"/>
      <c r="I3234" s="6">
        <v>4</v>
      </c>
      <c r="J3234" s="6"/>
      <c r="K3234" s="6">
        <v>0</v>
      </c>
      <c r="L3234" s="6" t="s">
        <v>12295</v>
      </c>
      <c r="M3234" s="6">
        <v>63</v>
      </c>
      <c r="N3234" s="6" t="e">
        <f>VLOOKUP(A3234,web_archive!D:AB,18,FALSE)</f>
        <v>#N/A</v>
      </c>
      <c r="O3234" s="6">
        <v>2</v>
      </c>
      <c r="P3234" s="6">
        <v>256</v>
      </c>
      <c r="Q3234" s="6"/>
      <c r="R3234" s="6">
        <v>55</v>
      </c>
      <c r="S3234" s="6">
        <v>1</v>
      </c>
      <c r="T3234" s="6">
        <v>192</v>
      </c>
      <c r="U3234" s="6" t="s">
        <v>14045</v>
      </c>
      <c r="V3234" s="6">
        <v>605</v>
      </c>
      <c r="W3234" s="6" t="s">
        <v>12413</v>
      </c>
      <c r="X3234" s="6" t="s">
        <v>12299</v>
      </c>
      <c r="Y3234" s="6" t="s">
        <v>12299</v>
      </c>
      <c r="Z3234" s="6"/>
      <c r="AA3234" s="6"/>
      <c r="AB3234" s="6"/>
      <c r="AC3234" s="6"/>
      <c r="AD3234" s="6"/>
      <c r="AE3234" s="6"/>
    </row>
    <row r="3235" spans="1:31" x14ac:dyDescent="0.3">
      <c r="A3235" s="6">
        <v>5112</v>
      </c>
      <c r="B3235" s="6" t="s">
        <v>17874</v>
      </c>
      <c r="C3235" s="6" t="s">
        <v>17875</v>
      </c>
      <c r="D3235" s="6">
        <v>4</v>
      </c>
      <c r="E3235" s="6">
        <v>8500</v>
      </c>
      <c r="F3235" s="6"/>
      <c r="G3235" s="6">
        <v>400</v>
      </c>
      <c r="H3235" s="6"/>
      <c r="I3235" s="6">
        <v>8</v>
      </c>
      <c r="J3235" s="6"/>
      <c r="K3235" s="6">
        <v>0</v>
      </c>
      <c r="L3235" s="6" t="s">
        <v>12234</v>
      </c>
      <c r="M3235" s="6">
        <v>63</v>
      </c>
      <c r="N3235" s="6" t="e">
        <f>VLOOKUP(A3235,web_archive!D:AB,18,FALSE)</f>
        <v>#N/A</v>
      </c>
      <c r="O3235" s="6">
        <v>2</v>
      </c>
      <c r="P3235" s="6">
        <v>256</v>
      </c>
      <c r="Q3235" s="6"/>
      <c r="R3235" s="6">
        <v>40</v>
      </c>
      <c r="S3235" s="6">
        <v>1</v>
      </c>
      <c r="T3235" s="6">
        <v>193</v>
      </c>
      <c r="U3235" s="6" t="s">
        <v>12841</v>
      </c>
      <c r="V3235" s="6" t="s">
        <v>12368</v>
      </c>
      <c r="W3235" s="6" t="s">
        <v>12299</v>
      </c>
      <c r="X3235" s="6" t="s">
        <v>12299</v>
      </c>
      <c r="Y3235" s="6"/>
      <c r="Z3235" s="6"/>
      <c r="AA3235" s="6"/>
      <c r="AB3235" s="6"/>
      <c r="AC3235" s="6"/>
      <c r="AD3235" s="6"/>
      <c r="AE3235" s="6"/>
    </row>
    <row r="3236" spans="1:31" x14ac:dyDescent="0.3">
      <c r="A3236" s="6">
        <v>5113</v>
      </c>
      <c r="B3236" s="6" t="s">
        <v>367</v>
      </c>
      <c r="C3236" s="6" t="s">
        <v>368</v>
      </c>
      <c r="D3236" s="6">
        <v>4</v>
      </c>
      <c r="E3236" s="6">
        <v>20</v>
      </c>
      <c r="F3236" s="6"/>
      <c r="G3236" s="6">
        <v>50</v>
      </c>
      <c r="H3236" s="6"/>
      <c r="I3236" s="6">
        <v>0</v>
      </c>
      <c r="J3236" s="6"/>
      <c r="K3236" s="6">
        <v>0</v>
      </c>
      <c r="L3236" s="6" t="s">
        <v>12295</v>
      </c>
      <c r="M3236" s="6">
        <v>63</v>
      </c>
      <c r="N3236" s="6" t="str">
        <f>VLOOKUP(A3236,web_archive!D:AB,18,FALSE)</f>
        <v>Normal / Upper / Baby</v>
      </c>
      <c r="O3236" s="6">
        <v>2</v>
      </c>
      <c r="P3236" s="6">
        <v>1</v>
      </c>
      <c r="Q3236" s="6"/>
      <c r="R3236" s="6">
        <v>0</v>
      </c>
      <c r="S3236" s="6">
        <v>0</v>
      </c>
      <c r="T3236" s="6">
        <v>194</v>
      </c>
      <c r="U3236" s="6" t="s">
        <v>12299</v>
      </c>
      <c r="V3236" s="6" t="s">
        <v>12299</v>
      </c>
      <c r="W3236" s="6" t="s">
        <v>12299</v>
      </c>
      <c r="X3236" s="6"/>
      <c r="Y3236" s="6"/>
      <c r="Z3236" s="6"/>
      <c r="AA3236" s="6"/>
      <c r="AB3236" s="6"/>
      <c r="AC3236" s="6"/>
      <c r="AD3236" s="6"/>
      <c r="AE3236" s="6"/>
    </row>
    <row r="3237" spans="1:31" x14ac:dyDescent="0.3">
      <c r="A3237" s="6">
        <v>5114</v>
      </c>
      <c r="B3237" s="6" t="s">
        <v>3877</v>
      </c>
      <c r="C3237" s="6" t="s">
        <v>3878</v>
      </c>
      <c r="D3237" s="6">
        <v>4</v>
      </c>
      <c r="E3237" s="6">
        <v>6000</v>
      </c>
      <c r="F3237" s="6"/>
      <c r="G3237" s="6">
        <v>300</v>
      </c>
      <c r="H3237" s="6"/>
      <c r="I3237" s="6">
        <v>6</v>
      </c>
      <c r="J3237" s="6"/>
      <c r="K3237" s="6">
        <v>0</v>
      </c>
      <c r="L3237" s="6" t="s">
        <v>12295</v>
      </c>
      <c r="M3237" s="6">
        <v>63</v>
      </c>
      <c r="N3237" s="6" t="str">
        <f>VLOOKUP(A3237,web_archive!D:AB,18,FALSE)</f>
        <v>Normal / Upper / Baby</v>
      </c>
      <c r="O3237" s="6">
        <v>2</v>
      </c>
      <c r="P3237" s="6">
        <v>256</v>
      </c>
      <c r="Q3237" s="6"/>
      <c r="R3237" s="6">
        <v>0</v>
      </c>
      <c r="S3237" s="6">
        <v>1</v>
      </c>
      <c r="T3237" s="6">
        <v>195</v>
      </c>
      <c r="U3237" s="6" t="s">
        <v>12299</v>
      </c>
      <c r="V3237" s="6" t="s">
        <v>12299</v>
      </c>
      <c r="W3237" s="6" t="s">
        <v>12299</v>
      </c>
      <c r="X3237" s="6"/>
      <c r="Y3237" s="6"/>
      <c r="Z3237" s="6"/>
      <c r="AA3237" s="6"/>
      <c r="AB3237" s="6"/>
      <c r="AC3237" s="6"/>
      <c r="AD3237" s="6"/>
      <c r="AE3237" s="6"/>
    </row>
    <row r="3238" spans="1:31" x14ac:dyDescent="0.3">
      <c r="A3238" s="6">
        <v>5115</v>
      </c>
      <c r="B3238" s="6" t="s">
        <v>10791</v>
      </c>
      <c r="C3238" s="6" t="s">
        <v>10792</v>
      </c>
      <c r="D3238" s="6">
        <v>4</v>
      </c>
      <c r="E3238" s="6">
        <v>20</v>
      </c>
      <c r="F3238" s="6"/>
      <c r="G3238" s="6">
        <v>500</v>
      </c>
      <c r="H3238" s="6"/>
      <c r="I3238" s="6">
        <v>5</v>
      </c>
      <c r="J3238" s="6"/>
      <c r="K3238" s="6">
        <v>0</v>
      </c>
      <c r="L3238" s="6" t="s">
        <v>12295</v>
      </c>
      <c r="M3238" s="6">
        <v>63</v>
      </c>
      <c r="N3238" s="6" t="str">
        <f>VLOOKUP(A3238,web_archive!D:AB,18,FALSE)</f>
        <v>Normal / Upper / Baby</v>
      </c>
      <c r="O3238" s="6">
        <v>2</v>
      </c>
      <c r="P3238" s="6">
        <v>256</v>
      </c>
      <c r="Q3238" s="6"/>
      <c r="R3238" s="6">
        <v>0</v>
      </c>
      <c r="S3238" s="6">
        <v>1</v>
      </c>
      <c r="T3238" s="6">
        <v>196</v>
      </c>
      <c r="U3238" s="6" t="s">
        <v>14772</v>
      </c>
      <c r="V3238" s="6" t="s">
        <v>12556</v>
      </c>
      <c r="W3238" s="6" t="s">
        <v>13387</v>
      </c>
      <c r="X3238" s="6" t="s">
        <v>12299</v>
      </c>
      <c r="Y3238" s="6" t="s">
        <v>12299</v>
      </c>
      <c r="Z3238" s="6"/>
      <c r="AA3238" s="6"/>
      <c r="AB3238" s="6"/>
      <c r="AC3238" s="6"/>
      <c r="AD3238" s="6"/>
      <c r="AE3238" s="6"/>
    </row>
    <row r="3239" spans="1:31" x14ac:dyDescent="0.3">
      <c r="A3239" s="6">
        <v>5116</v>
      </c>
      <c r="B3239" s="6" t="s">
        <v>753</v>
      </c>
      <c r="C3239" s="6" t="s">
        <v>754</v>
      </c>
      <c r="D3239" s="6">
        <v>4</v>
      </c>
      <c r="E3239" s="6">
        <v>20</v>
      </c>
      <c r="F3239" s="6"/>
      <c r="G3239" s="6">
        <v>200</v>
      </c>
      <c r="H3239" s="6"/>
      <c r="I3239" s="6">
        <v>3</v>
      </c>
      <c r="J3239" s="6"/>
      <c r="K3239" s="6">
        <v>0</v>
      </c>
      <c r="L3239" s="6" t="s">
        <v>12295</v>
      </c>
      <c r="M3239" s="6">
        <v>63</v>
      </c>
      <c r="N3239" s="6" t="str">
        <f>VLOOKUP(A3239,web_archive!D:AB,18,FALSE)</f>
        <v>Normal / Upper / Baby</v>
      </c>
      <c r="O3239" s="6">
        <v>2</v>
      </c>
      <c r="P3239" s="6">
        <v>256</v>
      </c>
      <c r="Q3239" s="6"/>
      <c r="R3239" s="6">
        <v>0</v>
      </c>
      <c r="S3239" s="6">
        <v>1</v>
      </c>
      <c r="T3239" s="6">
        <v>197</v>
      </c>
      <c r="U3239" s="6" t="s">
        <v>12702</v>
      </c>
      <c r="V3239" s="6" t="s">
        <v>17046</v>
      </c>
      <c r="W3239" s="6">
        <v>3</v>
      </c>
      <c r="X3239" s="6" t="s">
        <v>12486</v>
      </c>
      <c r="Y3239" s="6" t="s">
        <v>12299</v>
      </c>
      <c r="Z3239" s="6" t="s">
        <v>12299</v>
      </c>
      <c r="AA3239" s="6"/>
      <c r="AB3239" s="6"/>
      <c r="AC3239" s="6"/>
      <c r="AD3239" s="6"/>
      <c r="AE3239" s="6"/>
    </row>
    <row r="3240" spans="1:31" x14ac:dyDescent="0.3">
      <c r="A3240" s="6">
        <v>5117</v>
      </c>
      <c r="B3240" s="6" t="s">
        <v>6732</v>
      </c>
      <c r="C3240" s="6" t="s">
        <v>6733</v>
      </c>
      <c r="D3240" s="6">
        <v>4</v>
      </c>
      <c r="E3240" s="6">
        <v>20</v>
      </c>
      <c r="F3240" s="6"/>
      <c r="G3240" s="6">
        <v>100</v>
      </c>
      <c r="H3240" s="6"/>
      <c r="I3240" s="6">
        <v>0</v>
      </c>
      <c r="J3240" s="6"/>
      <c r="K3240" s="6">
        <v>0</v>
      </c>
      <c r="L3240" s="6" t="s">
        <v>12295</v>
      </c>
      <c r="M3240" s="6">
        <v>63</v>
      </c>
      <c r="N3240" s="6" t="str">
        <f>VLOOKUP(A3240,web_archive!D:AB,18,FALSE)</f>
        <v>Normal / Upper / Baby</v>
      </c>
      <c r="O3240" s="6">
        <v>2</v>
      </c>
      <c r="P3240" s="6">
        <v>256</v>
      </c>
      <c r="Q3240" s="6"/>
      <c r="R3240" s="6">
        <v>0</v>
      </c>
      <c r="S3240" s="6">
        <v>1</v>
      </c>
      <c r="T3240" s="6">
        <v>198</v>
      </c>
      <c r="U3240" s="6" t="s">
        <v>12978</v>
      </c>
      <c r="V3240" s="6" t="s">
        <v>12571</v>
      </c>
      <c r="W3240" s="6" t="s">
        <v>12600</v>
      </c>
      <c r="X3240" s="6" t="s">
        <v>12299</v>
      </c>
      <c r="Y3240" s="6" t="s">
        <v>12299</v>
      </c>
      <c r="Z3240" s="6"/>
      <c r="AA3240" s="6"/>
      <c r="AB3240" s="6"/>
      <c r="AC3240" s="6"/>
      <c r="AD3240" s="6"/>
      <c r="AE3240" s="6"/>
    </row>
    <row r="3241" spans="1:31" x14ac:dyDescent="0.3">
      <c r="A3241" s="6">
        <v>5118</v>
      </c>
      <c r="B3241" s="6" t="s">
        <v>17876</v>
      </c>
      <c r="C3241" s="6" t="s">
        <v>17877</v>
      </c>
      <c r="D3241" s="6">
        <v>4</v>
      </c>
      <c r="E3241" s="6">
        <v>20</v>
      </c>
      <c r="F3241" s="6"/>
      <c r="G3241" s="6">
        <v>100</v>
      </c>
      <c r="H3241" s="6"/>
      <c r="I3241" s="6">
        <v>3</v>
      </c>
      <c r="J3241" s="6"/>
      <c r="K3241" s="6">
        <v>0</v>
      </c>
      <c r="L3241" s="6" t="s">
        <v>12295</v>
      </c>
      <c r="M3241" s="6">
        <v>63</v>
      </c>
      <c r="N3241" s="6" t="e">
        <f>VLOOKUP(A3241,web_archive!D:AB,18,FALSE)</f>
        <v>#N/A</v>
      </c>
      <c r="O3241" s="6">
        <v>2</v>
      </c>
      <c r="P3241" s="6">
        <v>256</v>
      </c>
      <c r="Q3241" s="6"/>
      <c r="R3241" s="6">
        <v>0</v>
      </c>
      <c r="S3241" s="6">
        <v>1</v>
      </c>
      <c r="T3241" s="6">
        <v>199</v>
      </c>
      <c r="U3241" s="6" t="s">
        <v>12299</v>
      </c>
      <c r="V3241" s="6" t="s">
        <v>12299</v>
      </c>
      <c r="W3241" s="6" t="s">
        <v>12299</v>
      </c>
      <c r="X3241" s="6"/>
      <c r="Y3241" s="6"/>
      <c r="Z3241" s="6"/>
      <c r="AA3241" s="6"/>
      <c r="AB3241" s="6"/>
      <c r="AC3241" s="6"/>
      <c r="AD3241" s="6"/>
      <c r="AE3241" s="6"/>
    </row>
    <row r="3242" spans="1:31" x14ac:dyDescent="0.3">
      <c r="A3242" s="6">
        <v>5119</v>
      </c>
      <c r="B3242" s="6" t="s">
        <v>17878</v>
      </c>
      <c r="C3242" s="6" t="s">
        <v>17875</v>
      </c>
      <c r="D3242" s="6">
        <v>4</v>
      </c>
      <c r="E3242" s="6">
        <v>8500</v>
      </c>
      <c r="F3242" s="6"/>
      <c r="G3242" s="6">
        <v>400</v>
      </c>
      <c r="H3242" s="6"/>
      <c r="I3242" s="6">
        <v>8</v>
      </c>
      <c r="J3242" s="6"/>
      <c r="K3242" s="6">
        <v>1</v>
      </c>
      <c r="L3242" s="6" t="s">
        <v>12234</v>
      </c>
      <c r="M3242" s="6">
        <v>63</v>
      </c>
      <c r="N3242" s="6" t="e">
        <f>VLOOKUP(A3242,web_archive!D:AB,18,FALSE)</f>
        <v>#N/A</v>
      </c>
      <c r="O3242" s="6">
        <v>2</v>
      </c>
      <c r="P3242" s="6">
        <v>256</v>
      </c>
      <c r="Q3242" s="6"/>
      <c r="R3242" s="6">
        <v>40</v>
      </c>
      <c r="S3242" s="6">
        <v>1</v>
      </c>
      <c r="T3242" s="6">
        <v>193</v>
      </c>
      <c r="U3242" s="6" t="s">
        <v>12841</v>
      </c>
      <c r="V3242" s="6" t="s">
        <v>12368</v>
      </c>
      <c r="W3242" s="6" t="s">
        <v>12299</v>
      </c>
      <c r="X3242" s="6" t="s">
        <v>12299</v>
      </c>
      <c r="Y3242" s="6"/>
      <c r="Z3242" s="6"/>
      <c r="AA3242" s="6"/>
      <c r="AB3242" s="6"/>
      <c r="AC3242" s="6"/>
      <c r="AD3242" s="6"/>
      <c r="AE3242" s="6"/>
    </row>
    <row r="3243" spans="1:31" x14ac:dyDescent="0.3">
      <c r="A3243" s="6">
        <v>5120</v>
      </c>
      <c r="B3243" s="6" t="s">
        <v>3881</v>
      </c>
      <c r="C3243" s="6" t="s">
        <v>3878</v>
      </c>
      <c r="D3243" s="6">
        <v>4</v>
      </c>
      <c r="E3243" s="6">
        <v>6000</v>
      </c>
      <c r="F3243" s="6"/>
      <c r="G3243" s="6">
        <v>300</v>
      </c>
      <c r="H3243" s="6"/>
      <c r="I3243" s="6">
        <v>6</v>
      </c>
      <c r="J3243" s="6"/>
      <c r="K3243" s="6">
        <v>1</v>
      </c>
      <c r="L3243" s="6" t="s">
        <v>12295</v>
      </c>
      <c r="M3243" s="6">
        <v>63</v>
      </c>
      <c r="N3243" s="6" t="str">
        <f>VLOOKUP(A3243,web_archive!D:AB,18,FALSE)</f>
        <v>Normal / Upper / Baby</v>
      </c>
      <c r="O3243" s="6">
        <v>2</v>
      </c>
      <c r="P3243" s="6">
        <v>256</v>
      </c>
      <c r="Q3243" s="6"/>
      <c r="R3243" s="6">
        <v>0</v>
      </c>
      <c r="S3243" s="6">
        <v>1</v>
      </c>
      <c r="T3243" s="6">
        <v>195</v>
      </c>
      <c r="U3243" s="6" t="s">
        <v>12299</v>
      </c>
      <c r="V3243" s="6" t="s">
        <v>12299</v>
      </c>
      <c r="W3243" s="6" t="s">
        <v>12299</v>
      </c>
      <c r="X3243" s="6"/>
      <c r="Y3243" s="6"/>
      <c r="Z3243" s="6"/>
      <c r="AA3243" s="6"/>
      <c r="AB3243" s="6"/>
      <c r="AC3243" s="6"/>
      <c r="AD3243" s="6"/>
      <c r="AE3243" s="6"/>
    </row>
    <row r="3244" spans="1:31" x14ac:dyDescent="0.3">
      <c r="A3244" s="6">
        <v>5121</v>
      </c>
      <c r="B3244" s="6" t="s">
        <v>17879</v>
      </c>
      <c r="C3244" s="6" t="s">
        <v>17880</v>
      </c>
      <c r="D3244" s="6">
        <v>4</v>
      </c>
      <c r="E3244" s="6">
        <v>20</v>
      </c>
      <c r="F3244" s="6"/>
      <c r="G3244" s="6">
        <v>400</v>
      </c>
      <c r="H3244" s="6"/>
      <c r="I3244" s="6">
        <v>3</v>
      </c>
      <c r="J3244" s="6"/>
      <c r="K3244" s="6">
        <v>0</v>
      </c>
      <c r="L3244" s="6" t="s">
        <v>14534</v>
      </c>
      <c r="M3244" s="6">
        <v>63</v>
      </c>
      <c r="N3244" s="6" t="e">
        <f>VLOOKUP(A3244,web_archive!D:AB,18,FALSE)</f>
        <v>#N/A</v>
      </c>
      <c r="O3244" s="6">
        <v>2</v>
      </c>
      <c r="P3244" s="6">
        <v>768</v>
      </c>
      <c r="Q3244" s="6"/>
      <c r="R3244" s="6">
        <v>70</v>
      </c>
      <c r="S3244" s="6">
        <v>1</v>
      </c>
      <c r="T3244" s="6">
        <v>200</v>
      </c>
      <c r="U3244" s="6" t="s">
        <v>12570</v>
      </c>
      <c r="V3244" s="6" t="s">
        <v>12549</v>
      </c>
      <c r="W3244" s="6" t="s">
        <v>12550</v>
      </c>
      <c r="X3244" s="6" t="s">
        <v>12551</v>
      </c>
      <c r="Y3244" s="6" t="s">
        <v>12814</v>
      </c>
      <c r="Z3244" s="6" t="s">
        <v>12549</v>
      </c>
      <c r="AA3244" s="6" t="s">
        <v>12814</v>
      </c>
      <c r="AB3244" s="6" t="s">
        <v>12551</v>
      </c>
      <c r="AC3244" s="6" t="s">
        <v>12491</v>
      </c>
      <c r="AD3244" s="6" t="s">
        <v>12299</v>
      </c>
      <c r="AE3244" s="6" t="s">
        <v>12299</v>
      </c>
    </row>
    <row r="3245" spans="1:31" x14ac:dyDescent="0.3">
      <c r="A3245" s="6">
        <v>5122</v>
      </c>
      <c r="B3245" s="6" t="s">
        <v>6370</v>
      </c>
      <c r="C3245" s="6" t="s">
        <v>6371</v>
      </c>
      <c r="D3245" s="6">
        <v>4</v>
      </c>
      <c r="E3245" s="6">
        <v>30000</v>
      </c>
      <c r="F3245" s="6"/>
      <c r="G3245" s="6">
        <v>1000</v>
      </c>
      <c r="H3245" s="6"/>
      <c r="I3245" s="6">
        <v>9</v>
      </c>
      <c r="J3245" s="6"/>
      <c r="K3245" s="6">
        <v>0</v>
      </c>
      <c r="L3245" s="6" t="s">
        <v>14534</v>
      </c>
      <c r="M3245" s="6">
        <v>63</v>
      </c>
      <c r="N3245" s="6" t="str">
        <f>VLOOKUP(A3245,web_archive!D:AB,18,FALSE)</f>
        <v>Normal / Upper / Baby</v>
      </c>
      <c r="O3245" s="6">
        <v>2</v>
      </c>
      <c r="P3245" s="6">
        <v>256</v>
      </c>
      <c r="Q3245" s="6"/>
      <c r="R3245" s="6">
        <v>65</v>
      </c>
      <c r="S3245" s="6">
        <v>1</v>
      </c>
      <c r="T3245" s="6">
        <v>250</v>
      </c>
      <c r="U3245" s="6" t="s">
        <v>12691</v>
      </c>
      <c r="V3245" s="6" t="s">
        <v>12600</v>
      </c>
      <c r="W3245" s="6" t="s">
        <v>12299</v>
      </c>
      <c r="X3245" s="6" t="s">
        <v>12299</v>
      </c>
      <c r="Y3245" s="6"/>
      <c r="Z3245" s="6"/>
      <c r="AA3245" s="6"/>
      <c r="AB3245" s="6"/>
      <c r="AC3245" s="6"/>
      <c r="AD3245" s="6"/>
      <c r="AE3245" s="6"/>
    </row>
    <row r="3246" spans="1:31" x14ac:dyDescent="0.3">
      <c r="A3246" s="6">
        <v>5123</v>
      </c>
      <c r="B3246" s="6" t="s">
        <v>17881</v>
      </c>
      <c r="C3246" s="6" t="s">
        <v>17882</v>
      </c>
      <c r="D3246" s="6">
        <v>4</v>
      </c>
      <c r="E3246" s="6">
        <v>30000</v>
      </c>
      <c r="F3246" s="6"/>
      <c r="G3246" s="6">
        <v>500</v>
      </c>
      <c r="H3246" s="6"/>
      <c r="I3246" s="6">
        <v>6</v>
      </c>
      <c r="J3246" s="6"/>
      <c r="K3246" s="6">
        <v>1</v>
      </c>
      <c r="L3246" s="6" t="s">
        <v>14534</v>
      </c>
      <c r="M3246" s="6">
        <v>63</v>
      </c>
      <c r="N3246" s="6" t="e">
        <f>VLOOKUP(A3246,web_archive!D:AB,18,FALSE)</f>
        <v>#N/A</v>
      </c>
      <c r="O3246" s="6">
        <v>2</v>
      </c>
      <c r="P3246" s="6">
        <v>256</v>
      </c>
      <c r="Q3246" s="6"/>
      <c r="R3246" s="6">
        <v>65</v>
      </c>
      <c r="S3246" s="6">
        <v>1</v>
      </c>
      <c r="T3246" s="6">
        <v>254</v>
      </c>
      <c r="U3246" s="6" t="s">
        <v>12858</v>
      </c>
      <c r="V3246" s="6" t="s">
        <v>13787</v>
      </c>
      <c r="W3246" s="6" t="s">
        <v>12368</v>
      </c>
      <c r="X3246" s="6" t="s">
        <v>12299</v>
      </c>
      <c r="Y3246" s="6" t="s">
        <v>12299</v>
      </c>
      <c r="Z3246" s="6"/>
      <c r="AA3246" s="6"/>
      <c r="AB3246" s="6"/>
      <c r="AC3246" s="6"/>
      <c r="AD3246" s="6"/>
      <c r="AE3246" s="6"/>
    </row>
    <row r="3247" spans="1:31" x14ac:dyDescent="0.3">
      <c r="A3247" s="6">
        <v>5124</v>
      </c>
      <c r="B3247" s="6" t="s">
        <v>4234</v>
      </c>
      <c r="C3247" s="6" t="s">
        <v>17883</v>
      </c>
      <c r="D3247" s="6">
        <v>4</v>
      </c>
      <c r="E3247" s="6">
        <v>30000</v>
      </c>
      <c r="F3247" s="6"/>
      <c r="G3247" s="6">
        <v>300</v>
      </c>
      <c r="H3247" s="6"/>
      <c r="I3247" s="6">
        <v>6</v>
      </c>
      <c r="J3247" s="6"/>
      <c r="K3247" s="6">
        <v>0</v>
      </c>
      <c r="L3247" s="6" t="s">
        <v>14534</v>
      </c>
      <c r="M3247" s="6">
        <v>63</v>
      </c>
      <c r="N3247" s="6" t="str">
        <f>VLOOKUP(A3247,web_archive!D:AB,18,FALSE)</f>
        <v>Normal / Upper / Baby</v>
      </c>
      <c r="O3247" s="6">
        <v>2</v>
      </c>
      <c r="P3247" s="6">
        <v>256</v>
      </c>
      <c r="Q3247" s="6"/>
      <c r="R3247" s="6">
        <v>65</v>
      </c>
      <c r="S3247" s="6">
        <v>1</v>
      </c>
      <c r="T3247" s="6">
        <v>251</v>
      </c>
      <c r="U3247" s="6" t="s">
        <v>14525</v>
      </c>
      <c r="V3247" s="6" t="s">
        <v>13653</v>
      </c>
      <c r="W3247" s="6" t="s">
        <v>15597</v>
      </c>
      <c r="X3247" s="6" t="s">
        <v>12370</v>
      </c>
      <c r="Y3247" s="6" t="s">
        <v>12299</v>
      </c>
      <c r="Z3247" s="6" t="s">
        <v>12299</v>
      </c>
      <c r="AA3247" s="6"/>
      <c r="AB3247" s="6"/>
      <c r="AC3247" s="6"/>
      <c r="AD3247" s="6"/>
      <c r="AE3247" s="6"/>
    </row>
    <row r="3248" spans="1:31" x14ac:dyDescent="0.3">
      <c r="A3248" s="6">
        <v>5125</v>
      </c>
      <c r="B3248" s="6" t="s">
        <v>5835</v>
      </c>
      <c r="C3248" s="6" t="s">
        <v>5836</v>
      </c>
      <c r="D3248" s="6">
        <v>4</v>
      </c>
      <c r="E3248" s="6">
        <v>10000</v>
      </c>
      <c r="F3248" s="6"/>
      <c r="G3248" s="6">
        <v>300</v>
      </c>
      <c r="H3248" s="6"/>
      <c r="I3248" s="6">
        <v>6</v>
      </c>
      <c r="J3248" s="6"/>
      <c r="K3248" s="6">
        <v>1</v>
      </c>
      <c r="L3248" s="6" t="s">
        <v>12234</v>
      </c>
      <c r="M3248" s="6">
        <v>63</v>
      </c>
      <c r="N3248" s="6" t="str">
        <f>VLOOKUP(A3248,web_archive!D:AB,18,FALSE)</f>
        <v>Normal / Upper / Baby</v>
      </c>
      <c r="O3248" s="6">
        <v>2</v>
      </c>
      <c r="P3248" s="6">
        <v>256</v>
      </c>
      <c r="Q3248" s="6"/>
      <c r="R3248" s="6">
        <v>50</v>
      </c>
      <c r="S3248" s="6">
        <v>1</v>
      </c>
      <c r="T3248" s="6">
        <v>255</v>
      </c>
      <c r="U3248" s="6" t="s">
        <v>15323</v>
      </c>
      <c r="V3248" s="6" t="s">
        <v>12404</v>
      </c>
      <c r="W3248" s="6" t="s">
        <v>12299</v>
      </c>
      <c r="X3248" s="6" t="s">
        <v>12299</v>
      </c>
      <c r="Y3248" s="6"/>
      <c r="Z3248" s="6"/>
      <c r="AA3248" s="6"/>
      <c r="AB3248" s="6"/>
      <c r="AC3248" s="6"/>
      <c r="AD3248" s="6"/>
      <c r="AE3248" s="6"/>
    </row>
    <row r="3249" spans="1:30" x14ac:dyDescent="0.3">
      <c r="A3249" s="6">
        <v>5126</v>
      </c>
      <c r="B3249" s="6" t="s">
        <v>17884</v>
      </c>
      <c r="C3249" s="6" t="s">
        <v>17885</v>
      </c>
      <c r="D3249" s="6">
        <v>4</v>
      </c>
      <c r="E3249" s="6">
        <v>30000</v>
      </c>
      <c r="F3249" s="6"/>
      <c r="G3249" s="6">
        <v>200</v>
      </c>
      <c r="H3249" s="6"/>
      <c r="I3249" s="6">
        <v>3</v>
      </c>
      <c r="J3249" s="6"/>
      <c r="K3249" s="6">
        <v>0</v>
      </c>
      <c r="L3249" s="6" t="s">
        <v>14534</v>
      </c>
      <c r="M3249" s="6">
        <v>63</v>
      </c>
      <c r="N3249" s="6" t="e">
        <f>VLOOKUP(A3249,web_archive!D:AB,18,FALSE)</f>
        <v>#N/A</v>
      </c>
      <c r="O3249" s="6">
        <v>2</v>
      </c>
      <c r="P3249" s="6">
        <v>256</v>
      </c>
      <c r="Q3249" s="6"/>
      <c r="R3249" s="6">
        <v>33</v>
      </c>
      <c r="S3249" s="6">
        <v>1</v>
      </c>
      <c r="T3249" s="6">
        <v>256</v>
      </c>
      <c r="U3249" s="6" t="s">
        <v>12542</v>
      </c>
      <c r="V3249" s="6" t="s">
        <v>12600</v>
      </c>
      <c r="W3249" s="6" t="s">
        <v>12299</v>
      </c>
      <c r="X3249" s="6" t="s">
        <v>12299</v>
      </c>
      <c r="Y3249" s="6"/>
      <c r="Z3249" s="6"/>
      <c r="AA3249" s="6"/>
      <c r="AB3249" s="6"/>
      <c r="AC3249" s="6"/>
      <c r="AD3249" s="6"/>
    </row>
    <row r="3250" spans="1:30" x14ac:dyDescent="0.3">
      <c r="A3250" s="6">
        <v>5127</v>
      </c>
      <c r="B3250" s="6" t="s">
        <v>17886</v>
      </c>
      <c r="C3250" s="6" t="s">
        <v>17887</v>
      </c>
      <c r="D3250" s="6">
        <v>4</v>
      </c>
      <c r="E3250" s="6">
        <v>30000</v>
      </c>
      <c r="F3250" s="6"/>
      <c r="G3250" s="6">
        <v>500</v>
      </c>
      <c r="H3250" s="6"/>
      <c r="I3250" s="6">
        <v>8</v>
      </c>
      <c r="J3250" s="6"/>
      <c r="K3250" s="6">
        <v>0</v>
      </c>
      <c r="L3250" s="6" t="s">
        <v>14534</v>
      </c>
      <c r="M3250" s="6">
        <v>63</v>
      </c>
      <c r="N3250" s="6" t="e">
        <f>VLOOKUP(A3250,web_archive!D:AB,18,FALSE)</f>
        <v>#N/A</v>
      </c>
      <c r="O3250" s="6">
        <v>2</v>
      </c>
      <c r="P3250" s="6">
        <v>256</v>
      </c>
      <c r="Q3250" s="6"/>
      <c r="R3250" s="6">
        <v>61</v>
      </c>
      <c r="S3250" s="6">
        <v>1</v>
      </c>
      <c r="T3250" s="6">
        <v>257</v>
      </c>
      <c r="U3250" s="6" t="s">
        <v>12787</v>
      </c>
      <c r="V3250" s="6" t="s">
        <v>16045</v>
      </c>
      <c r="W3250" s="6" t="s">
        <v>12404</v>
      </c>
      <c r="X3250" s="6" t="s">
        <v>12299</v>
      </c>
      <c r="Y3250" s="6" t="s">
        <v>12299</v>
      </c>
      <c r="Z3250" s="6"/>
      <c r="AA3250" s="6"/>
      <c r="AB3250" s="6"/>
      <c r="AC3250" s="6"/>
      <c r="AD3250" s="6"/>
    </row>
    <row r="3251" spans="1:30" x14ac:dyDescent="0.3">
      <c r="A3251" s="6">
        <v>5128</v>
      </c>
      <c r="B3251" s="6" t="s">
        <v>17888</v>
      </c>
      <c r="C3251" s="6" t="s">
        <v>17889</v>
      </c>
      <c r="D3251" s="6">
        <v>4</v>
      </c>
      <c r="E3251" s="6">
        <v>30000</v>
      </c>
      <c r="F3251" s="6"/>
      <c r="G3251" s="6">
        <v>500</v>
      </c>
      <c r="H3251" s="6"/>
      <c r="I3251" s="6">
        <v>10</v>
      </c>
      <c r="J3251" s="6"/>
      <c r="K3251" s="6">
        <v>0</v>
      </c>
      <c r="L3251" s="6" t="s">
        <v>14534</v>
      </c>
      <c r="M3251" s="6">
        <v>63</v>
      </c>
      <c r="N3251" s="6" t="e">
        <f>VLOOKUP(A3251,web_archive!D:AB,18,FALSE)</f>
        <v>#N/A</v>
      </c>
      <c r="O3251" s="6">
        <v>2</v>
      </c>
      <c r="P3251" s="6">
        <v>256</v>
      </c>
      <c r="Q3251" s="6"/>
      <c r="R3251" s="6">
        <v>54</v>
      </c>
      <c r="S3251" s="6">
        <v>1</v>
      </c>
      <c r="T3251" s="6">
        <v>258</v>
      </c>
      <c r="U3251" s="6" t="s">
        <v>12660</v>
      </c>
      <c r="V3251" s="6" t="s">
        <v>14832</v>
      </c>
      <c r="W3251" s="6" t="s">
        <v>12404</v>
      </c>
      <c r="X3251" s="6" t="s">
        <v>12299</v>
      </c>
      <c r="Y3251" s="6" t="s">
        <v>12299</v>
      </c>
      <c r="Z3251" s="6"/>
      <c r="AA3251" s="6"/>
      <c r="AB3251" s="6"/>
      <c r="AC3251" s="6"/>
      <c r="AD3251" s="6"/>
    </row>
    <row r="3252" spans="1:30" x14ac:dyDescent="0.3">
      <c r="A3252" s="6">
        <v>5129</v>
      </c>
      <c r="B3252" s="6" t="s">
        <v>1127</v>
      </c>
      <c r="C3252" s="6" t="s">
        <v>1128</v>
      </c>
      <c r="D3252" s="6">
        <v>4</v>
      </c>
      <c r="E3252" s="6">
        <v>20</v>
      </c>
      <c r="F3252" s="6"/>
      <c r="G3252" s="6">
        <v>400</v>
      </c>
      <c r="H3252" s="6"/>
      <c r="I3252" s="6">
        <v>2</v>
      </c>
      <c r="J3252" s="6"/>
      <c r="K3252" s="6">
        <v>0</v>
      </c>
      <c r="L3252" s="6" t="s">
        <v>12295</v>
      </c>
      <c r="M3252" s="6">
        <v>63</v>
      </c>
      <c r="N3252" s="6" t="str">
        <f>VLOOKUP(A3252,web_archive!D:AB,18,FALSE)</f>
        <v>Normal / Upper / Baby</v>
      </c>
      <c r="O3252" s="6">
        <v>2</v>
      </c>
      <c r="P3252" s="6">
        <v>256</v>
      </c>
      <c r="Q3252" s="6"/>
      <c r="R3252" s="6">
        <v>55</v>
      </c>
      <c r="S3252" s="6">
        <v>0</v>
      </c>
      <c r="T3252" s="6">
        <v>201</v>
      </c>
      <c r="U3252" s="6" t="s">
        <v>13315</v>
      </c>
      <c r="V3252" s="6" t="s">
        <v>14862</v>
      </c>
      <c r="W3252" s="6" t="s">
        <v>12802</v>
      </c>
      <c r="X3252" s="6" t="s">
        <v>12489</v>
      </c>
      <c r="Y3252" s="6" t="s">
        <v>12299</v>
      </c>
      <c r="Z3252" s="6" t="s">
        <v>12299</v>
      </c>
      <c r="AA3252" s="6"/>
      <c r="AB3252" s="6"/>
      <c r="AC3252" s="6"/>
      <c r="AD3252" s="6"/>
    </row>
    <row r="3253" spans="1:30" x14ac:dyDescent="0.3">
      <c r="A3253" s="6">
        <v>5130</v>
      </c>
      <c r="B3253" s="6" t="s">
        <v>6118</v>
      </c>
      <c r="C3253" s="6" t="s">
        <v>6119</v>
      </c>
      <c r="D3253" s="6">
        <v>4</v>
      </c>
      <c r="E3253" s="6">
        <v>20</v>
      </c>
      <c r="F3253" s="6"/>
      <c r="G3253" s="6">
        <v>700</v>
      </c>
      <c r="H3253" s="6"/>
      <c r="I3253" s="6">
        <v>0</v>
      </c>
      <c r="J3253" s="6"/>
      <c r="K3253" s="6">
        <v>0</v>
      </c>
      <c r="L3253" s="6" t="s">
        <v>15200</v>
      </c>
      <c r="M3253" s="6">
        <v>63</v>
      </c>
      <c r="N3253" s="6" t="str">
        <f>VLOOKUP(A3253,web_archive!D:AB,18,FALSE)</f>
        <v>Normal / Upper / Baby</v>
      </c>
      <c r="O3253" s="6">
        <v>2</v>
      </c>
      <c r="P3253" s="6">
        <v>768</v>
      </c>
      <c r="Q3253" s="6"/>
      <c r="R3253" s="6">
        <v>75</v>
      </c>
      <c r="S3253" s="6">
        <v>1</v>
      </c>
      <c r="T3253" s="6">
        <v>202</v>
      </c>
      <c r="U3253" s="6" t="s">
        <v>16216</v>
      </c>
      <c r="V3253" s="6" t="s">
        <v>12862</v>
      </c>
      <c r="W3253" s="6" t="s">
        <v>17890</v>
      </c>
      <c r="X3253" s="6" t="s">
        <v>12368</v>
      </c>
      <c r="Y3253" s="6" t="s">
        <v>12299</v>
      </c>
      <c r="Z3253" s="6" t="s">
        <v>12299</v>
      </c>
      <c r="AA3253" s="6"/>
      <c r="AB3253" s="6"/>
      <c r="AC3253" s="6"/>
      <c r="AD3253" s="6"/>
    </row>
    <row r="3254" spans="1:30" x14ac:dyDescent="0.3">
      <c r="A3254" s="6">
        <v>5131</v>
      </c>
      <c r="B3254" s="6" t="s">
        <v>2291</v>
      </c>
      <c r="C3254" s="6" t="s">
        <v>2292</v>
      </c>
      <c r="D3254" s="6">
        <v>4</v>
      </c>
      <c r="E3254" s="6">
        <v>20</v>
      </c>
      <c r="F3254" s="6"/>
      <c r="G3254" s="6">
        <v>1200</v>
      </c>
      <c r="H3254" s="6"/>
      <c r="I3254" s="6">
        <v>8</v>
      </c>
      <c r="J3254" s="6"/>
      <c r="K3254" s="6">
        <v>0</v>
      </c>
      <c r="L3254" s="6" t="s">
        <v>12250</v>
      </c>
      <c r="M3254" s="6">
        <v>63</v>
      </c>
      <c r="N3254" s="6" t="str">
        <f>VLOOKUP(A3254,web_archive!D:AB,18,FALSE)</f>
        <v>Normal / Upper / Baby</v>
      </c>
      <c r="O3254" s="6">
        <v>2</v>
      </c>
      <c r="P3254" s="6">
        <v>769</v>
      </c>
      <c r="Q3254" s="6"/>
      <c r="R3254" s="6">
        <v>75</v>
      </c>
      <c r="S3254" s="6">
        <v>1</v>
      </c>
      <c r="T3254" s="6">
        <v>203</v>
      </c>
      <c r="U3254" s="6" t="s">
        <v>12660</v>
      </c>
      <c r="V3254" s="6" t="s">
        <v>12763</v>
      </c>
      <c r="W3254" s="6" t="s">
        <v>12404</v>
      </c>
      <c r="X3254" s="6" t="s">
        <v>12299</v>
      </c>
      <c r="Y3254" s="6" t="s">
        <v>12299</v>
      </c>
      <c r="Z3254" s="6"/>
      <c r="AA3254" s="6"/>
      <c r="AB3254" s="6"/>
      <c r="AC3254" s="6"/>
      <c r="AD3254" s="6"/>
    </row>
    <row r="3255" spans="1:30" x14ac:dyDescent="0.3">
      <c r="A3255" s="6">
        <v>5132</v>
      </c>
      <c r="B3255" s="6" t="s">
        <v>327</v>
      </c>
      <c r="C3255" s="6" t="s">
        <v>328</v>
      </c>
      <c r="D3255" s="6">
        <v>4</v>
      </c>
      <c r="E3255" s="6">
        <v>20</v>
      </c>
      <c r="F3255" s="6"/>
      <c r="G3255" s="6">
        <v>700</v>
      </c>
      <c r="H3255" s="6"/>
      <c r="I3255" s="6">
        <v>5</v>
      </c>
      <c r="J3255" s="6"/>
      <c r="K3255" s="6">
        <v>0</v>
      </c>
      <c r="L3255" s="6" t="s">
        <v>12295</v>
      </c>
      <c r="M3255" s="6">
        <v>63</v>
      </c>
      <c r="N3255" s="6" t="str">
        <f>VLOOKUP(A3255,web_archive!D:AB,18,FALSE)</f>
        <v>Normal / Upper / Baby</v>
      </c>
      <c r="O3255" s="6">
        <v>2</v>
      </c>
      <c r="P3255" s="6">
        <v>256</v>
      </c>
      <c r="Q3255" s="6"/>
      <c r="R3255" s="6">
        <v>0</v>
      </c>
      <c r="S3255" s="6">
        <v>0</v>
      </c>
      <c r="T3255" s="6">
        <v>204</v>
      </c>
      <c r="U3255" s="6" t="s">
        <v>12978</v>
      </c>
      <c r="V3255" s="6" t="s">
        <v>12549</v>
      </c>
      <c r="W3255" s="6" t="s">
        <v>12797</v>
      </c>
      <c r="X3255" s="6" t="s">
        <v>12551</v>
      </c>
      <c r="Y3255" s="6" t="s">
        <v>12489</v>
      </c>
      <c r="Z3255" s="6" t="s">
        <v>12299</v>
      </c>
      <c r="AA3255" s="6" t="s">
        <v>12299</v>
      </c>
      <c r="AB3255" s="6"/>
      <c r="AC3255" s="6"/>
      <c r="AD3255" s="6"/>
    </row>
    <row r="3256" spans="1:30" x14ac:dyDescent="0.3">
      <c r="A3256" s="6">
        <v>5133</v>
      </c>
      <c r="B3256" s="6" t="s">
        <v>8948</v>
      </c>
      <c r="C3256" s="6" t="s">
        <v>8949</v>
      </c>
      <c r="D3256" s="6">
        <v>4</v>
      </c>
      <c r="E3256" s="6">
        <v>20</v>
      </c>
      <c r="F3256" s="6"/>
      <c r="G3256" s="6">
        <v>150</v>
      </c>
      <c r="H3256" s="6"/>
      <c r="I3256" s="6">
        <v>3</v>
      </c>
      <c r="J3256" s="6"/>
      <c r="K3256" s="6">
        <v>0</v>
      </c>
      <c r="L3256" s="6" t="s">
        <v>12258</v>
      </c>
      <c r="M3256" s="6">
        <v>63</v>
      </c>
      <c r="N3256" s="6" t="str">
        <f>VLOOKUP(A3256,web_archive!D:AB,18,FALSE)</f>
        <v>Normal / Upper / Baby</v>
      </c>
      <c r="O3256" s="6">
        <v>2</v>
      </c>
      <c r="P3256" s="6">
        <v>256</v>
      </c>
      <c r="Q3256" s="6"/>
      <c r="R3256" s="6">
        <v>0</v>
      </c>
      <c r="S3256" s="6">
        <v>0</v>
      </c>
      <c r="T3256" s="6">
        <v>205</v>
      </c>
      <c r="U3256" s="6" t="s">
        <v>16188</v>
      </c>
      <c r="V3256" s="6" t="s">
        <v>12491</v>
      </c>
      <c r="W3256" s="6" t="s">
        <v>12299</v>
      </c>
      <c r="X3256" s="6" t="s">
        <v>12299</v>
      </c>
      <c r="Y3256" s="6"/>
      <c r="Z3256" s="6"/>
      <c r="AA3256" s="6"/>
      <c r="AB3256" s="6"/>
      <c r="AC3256" s="6"/>
      <c r="AD3256" s="6"/>
    </row>
    <row r="3257" spans="1:30" x14ac:dyDescent="0.3">
      <c r="A3257" s="6">
        <v>5134</v>
      </c>
      <c r="B3257" s="6" t="s">
        <v>7931</v>
      </c>
      <c r="C3257" s="6" t="s">
        <v>7932</v>
      </c>
      <c r="D3257" s="6">
        <v>4</v>
      </c>
      <c r="E3257" s="6">
        <v>20</v>
      </c>
      <c r="F3257" s="6"/>
      <c r="G3257" s="6">
        <v>200</v>
      </c>
      <c r="H3257" s="6"/>
      <c r="I3257" s="6">
        <v>3</v>
      </c>
      <c r="J3257" s="6"/>
      <c r="K3257" s="6">
        <v>0</v>
      </c>
      <c r="L3257" s="6" t="s">
        <v>12295</v>
      </c>
      <c r="M3257" s="6">
        <v>63</v>
      </c>
      <c r="N3257" s="6" t="str">
        <f>VLOOKUP(A3257,web_archive!D:AB,18,FALSE)</f>
        <v>Normal / Upper / Baby</v>
      </c>
      <c r="O3257" s="6">
        <v>2</v>
      </c>
      <c r="P3257" s="6">
        <v>256</v>
      </c>
      <c r="Q3257" s="6"/>
      <c r="R3257" s="6">
        <v>0</v>
      </c>
      <c r="S3257" s="6">
        <v>1</v>
      </c>
      <c r="T3257" s="6">
        <v>206</v>
      </c>
      <c r="U3257" s="6" t="s">
        <v>12299</v>
      </c>
      <c r="V3257" s="6" t="s">
        <v>12299</v>
      </c>
      <c r="W3257" s="6" t="s">
        <v>12299</v>
      </c>
      <c r="X3257" s="6"/>
      <c r="Y3257" s="6"/>
      <c r="Z3257" s="6"/>
      <c r="AA3257" s="6"/>
      <c r="AB3257" s="6"/>
      <c r="AC3257" s="6"/>
      <c r="AD3257" s="6"/>
    </row>
    <row r="3258" spans="1:30" x14ac:dyDescent="0.3">
      <c r="A3258" s="6">
        <v>5135</v>
      </c>
      <c r="B3258" s="6" t="s">
        <v>2736</v>
      </c>
      <c r="C3258" s="6" t="s">
        <v>2733</v>
      </c>
      <c r="D3258" s="6">
        <v>4</v>
      </c>
      <c r="E3258" s="6">
        <v>0</v>
      </c>
      <c r="F3258" s="6"/>
      <c r="G3258" s="6">
        <v>200</v>
      </c>
      <c r="H3258" s="6"/>
      <c r="I3258" s="6">
        <v>0</v>
      </c>
      <c r="J3258" s="6"/>
      <c r="K3258" s="6">
        <v>0</v>
      </c>
      <c r="L3258" s="6" t="s">
        <v>14534</v>
      </c>
      <c r="M3258" s="6">
        <v>63</v>
      </c>
      <c r="N3258" s="6" t="str">
        <f>VLOOKUP(A3258,web_archive!D:AB,18,FALSE)</f>
        <v>Normal / Upper / Baby</v>
      </c>
      <c r="O3258" s="6">
        <v>2</v>
      </c>
      <c r="P3258" s="6">
        <v>512</v>
      </c>
      <c r="Q3258" s="6"/>
      <c r="R3258" s="6">
        <v>75</v>
      </c>
      <c r="S3258" s="6">
        <v>0</v>
      </c>
      <c r="T3258" s="6">
        <v>207</v>
      </c>
      <c r="U3258" s="6" t="s">
        <v>13227</v>
      </c>
      <c r="V3258" s="6" t="s">
        <v>12370</v>
      </c>
      <c r="W3258" s="6" t="s">
        <v>12299</v>
      </c>
      <c r="X3258" s="6" t="s">
        <v>12299</v>
      </c>
      <c r="Y3258" s="6"/>
      <c r="Z3258" s="6"/>
      <c r="AA3258" s="6"/>
      <c r="AB3258" s="6"/>
      <c r="AC3258" s="6"/>
      <c r="AD3258" s="6"/>
    </row>
    <row r="3259" spans="1:30" x14ac:dyDescent="0.3">
      <c r="A3259" s="6">
        <v>5136</v>
      </c>
      <c r="B3259" s="6" t="s">
        <v>8725</v>
      </c>
      <c r="C3259" s="6" t="s">
        <v>8726</v>
      </c>
      <c r="D3259" s="6">
        <v>4</v>
      </c>
      <c r="E3259" s="6">
        <v>20</v>
      </c>
      <c r="F3259" s="6"/>
      <c r="G3259" s="6">
        <v>100</v>
      </c>
      <c r="H3259" s="6"/>
      <c r="I3259" s="6">
        <v>4</v>
      </c>
      <c r="J3259" s="6"/>
      <c r="K3259" s="6">
        <v>0</v>
      </c>
      <c r="L3259" s="6" t="s">
        <v>12295</v>
      </c>
      <c r="M3259" s="6">
        <v>63</v>
      </c>
      <c r="N3259" s="6" t="str">
        <f>VLOOKUP(A3259,web_archive!D:AB,18,FALSE)</f>
        <v>Normal / Upper / Baby</v>
      </c>
      <c r="O3259" s="6">
        <v>2</v>
      </c>
      <c r="P3259" s="6">
        <v>256</v>
      </c>
      <c r="Q3259" s="6"/>
      <c r="R3259" s="6">
        <v>0</v>
      </c>
      <c r="S3259" s="6">
        <v>1</v>
      </c>
      <c r="T3259" s="6">
        <v>20</v>
      </c>
      <c r="U3259" s="6" t="s">
        <v>15169</v>
      </c>
      <c r="V3259" s="6" t="s">
        <v>16215</v>
      </c>
      <c r="W3259" s="6">
        <v>5</v>
      </c>
      <c r="X3259" s="6" t="s">
        <v>17891</v>
      </c>
      <c r="Y3259" s="6" t="s">
        <v>13101</v>
      </c>
      <c r="Z3259" s="6">
        <v>10</v>
      </c>
      <c r="AA3259" s="6" t="s">
        <v>12370</v>
      </c>
      <c r="AB3259" s="6" t="s">
        <v>12299</v>
      </c>
      <c r="AC3259" s="6" t="s">
        <v>12299</v>
      </c>
      <c r="AD3259" s="6"/>
    </row>
    <row r="3260" spans="1:30" x14ac:dyDescent="0.3">
      <c r="A3260" s="6">
        <v>5137</v>
      </c>
      <c r="B3260" s="6" t="s">
        <v>209</v>
      </c>
      <c r="C3260" s="6" t="s">
        <v>210</v>
      </c>
      <c r="D3260" s="6">
        <v>4</v>
      </c>
      <c r="E3260" s="6">
        <v>20</v>
      </c>
      <c r="F3260" s="6"/>
      <c r="G3260" s="6">
        <v>500</v>
      </c>
      <c r="H3260" s="6"/>
      <c r="I3260" s="6">
        <v>1</v>
      </c>
      <c r="J3260" s="6"/>
      <c r="K3260" s="6">
        <v>1</v>
      </c>
      <c r="L3260" s="6" t="s">
        <v>14534</v>
      </c>
      <c r="M3260" s="6">
        <v>63</v>
      </c>
      <c r="N3260" s="6" t="str">
        <f>VLOOKUP(A3260,web_archive!D:AB,18,FALSE)</f>
        <v>Normal / Upper / Baby</v>
      </c>
      <c r="O3260" s="6">
        <v>2</v>
      </c>
      <c r="P3260" s="6">
        <v>256</v>
      </c>
      <c r="Q3260" s="6"/>
      <c r="R3260" s="6">
        <v>30</v>
      </c>
      <c r="S3260" s="6">
        <v>0</v>
      </c>
      <c r="T3260" s="6">
        <v>208</v>
      </c>
      <c r="U3260" s="6" t="s">
        <v>12691</v>
      </c>
      <c r="V3260" s="6" t="s">
        <v>12904</v>
      </c>
      <c r="W3260" s="6" t="s">
        <v>12549</v>
      </c>
      <c r="X3260" s="6" t="s">
        <v>13100</v>
      </c>
      <c r="Y3260" s="6" t="s">
        <v>12551</v>
      </c>
      <c r="Z3260" s="6" t="s">
        <v>13308</v>
      </c>
      <c r="AA3260" s="6" t="s">
        <v>12864</v>
      </c>
      <c r="AB3260" s="6" t="s">
        <v>12489</v>
      </c>
      <c r="AC3260" s="6" t="s">
        <v>12299</v>
      </c>
      <c r="AD3260" s="6" t="s">
        <v>12299</v>
      </c>
    </row>
    <row r="3261" spans="1:30" x14ac:dyDescent="0.3">
      <c r="A3261" s="6">
        <v>5138</v>
      </c>
      <c r="B3261" s="6" t="s">
        <v>6334</v>
      </c>
      <c r="C3261" s="6" t="s">
        <v>6335</v>
      </c>
      <c r="D3261" s="6">
        <v>4</v>
      </c>
      <c r="E3261" s="6">
        <v>20</v>
      </c>
      <c r="F3261" s="6"/>
      <c r="G3261" s="6">
        <v>300</v>
      </c>
      <c r="H3261" s="6"/>
      <c r="I3261" s="6">
        <v>3</v>
      </c>
      <c r="J3261" s="6"/>
      <c r="K3261" s="6">
        <v>0</v>
      </c>
      <c r="L3261" s="6" t="s">
        <v>12265</v>
      </c>
      <c r="M3261" s="6">
        <v>63</v>
      </c>
      <c r="N3261" s="6" t="str">
        <f>VLOOKUP(A3261,web_archive!D:AB,18,FALSE)</f>
        <v>Normal / Upper / Baby</v>
      </c>
      <c r="O3261" s="6">
        <v>2</v>
      </c>
      <c r="P3261" s="6">
        <v>256</v>
      </c>
      <c r="Q3261" s="6"/>
      <c r="R3261" s="6">
        <v>30</v>
      </c>
      <c r="S3261" s="6">
        <v>1</v>
      </c>
      <c r="T3261" s="6">
        <v>209</v>
      </c>
      <c r="U3261" s="6" t="s">
        <v>14525</v>
      </c>
      <c r="V3261" s="6" t="s">
        <v>13522</v>
      </c>
      <c r="W3261" s="6" t="s">
        <v>17892</v>
      </c>
      <c r="X3261" s="6" t="s">
        <v>12483</v>
      </c>
      <c r="Y3261" s="6" t="s">
        <v>12299</v>
      </c>
      <c r="Z3261" s="6" t="s">
        <v>12299</v>
      </c>
      <c r="AA3261" s="6"/>
      <c r="AB3261" s="6"/>
      <c r="AC3261" s="6"/>
      <c r="AD3261" s="6"/>
    </row>
    <row r="3262" spans="1:30" x14ac:dyDescent="0.3">
      <c r="A3262" s="6">
        <v>5139</v>
      </c>
      <c r="B3262" s="6" t="s">
        <v>5154</v>
      </c>
      <c r="C3262" s="6" t="s">
        <v>5154</v>
      </c>
      <c r="D3262" s="6">
        <v>4</v>
      </c>
      <c r="E3262" s="6">
        <v>20</v>
      </c>
      <c r="F3262" s="6"/>
      <c r="G3262" s="6">
        <v>200</v>
      </c>
      <c r="H3262" s="6"/>
      <c r="I3262" s="6">
        <v>0</v>
      </c>
      <c r="J3262" s="6"/>
      <c r="K3262" s="6">
        <v>0</v>
      </c>
      <c r="L3262" s="6" t="s">
        <v>12295</v>
      </c>
      <c r="M3262" s="6">
        <v>63</v>
      </c>
      <c r="N3262" s="6" t="str">
        <f>VLOOKUP(A3262,web_archive!D:AB,18,FALSE)</f>
        <v>Normal / Upper / Baby</v>
      </c>
      <c r="O3262" s="6">
        <v>2</v>
      </c>
      <c r="P3262" s="6">
        <v>256</v>
      </c>
      <c r="Q3262" s="6"/>
      <c r="R3262" s="6">
        <v>10</v>
      </c>
      <c r="S3262" s="6">
        <v>0</v>
      </c>
      <c r="T3262" s="6">
        <v>210</v>
      </c>
      <c r="U3262" s="6" t="s">
        <v>12858</v>
      </c>
      <c r="V3262" s="6" t="s">
        <v>13183</v>
      </c>
      <c r="W3262" s="6" t="s">
        <v>14526</v>
      </c>
      <c r="X3262" s="6" t="s">
        <v>12491</v>
      </c>
      <c r="Y3262" s="6" t="s">
        <v>12299</v>
      </c>
      <c r="Z3262" s="6" t="s">
        <v>12299</v>
      </c>
      <c r="AA3262" s="6"/>
      <c r="AB3262" s="6"/>
      <c r="AC3262" s="6"/>
      <c r="AD3262" s="6"/>
    </row>
    <row r="3263" spans="1:30" x14ac:dyDescent="0.3">
      <c r="A3263" s="6">
        <v>5140</v>
      </c>
      <c r="B3263" s="6" t="s">
        <v>2090</v>
      </c>
      <c r="C3263" s="6" t="s">
        <v>2091</v>
      </c>
      <c r="D3263" s="6">
        <v>4</v>
      </c>
      <c r="E3263" s="6">
        <v>20</v>
      </c>
      <c r="F3263" s="6"/>
      <c r="G3263" s="6">
        <v>400</v>
      </c>
      <c r="H3263" s="6"/>
      <c r="I3263" s="6">
        <v>2</v>
      </c>
      <c r="J3263" s="6"/>
      <c r="K3263" s="6">
        <v>1</v>
      </c>
      <c r="L3263" s="6" t="s">
        <v>12295</v>
      </c>
      <c r="M3263" s="6">
        <v>63</v>
      </c>
      <c r="N3263" s="6" t="str">
        <f>VLOOKUP(A3263,web_archive!D:AB,18,FALSE)</f>
        <v>Normal / Upper / Baby</v>
      </c>
      <c r="O3263" s="6">
        <v>2</v>
      </c>
      <c r="P3263" s="6">
        <v>256</v>
      </c>
      <c r="Q3263" s="6"/>
      <c r="R3263" s="6">
        <v>10</v>
      </c>
      <c r="S3263" s="6">
        <v>1</v>
      </c>
      <c r="T3263" s="6">
        <v>211</v>
      </c>
      <c r="U3263" s="6" t="s">
        <v>12978</v>
      </c>
      <c r="V3263" s="6" t="s">
        <v>13041</v>
      </c>
      <c r="W3263" s="6" t="s">
        <v>12814</v>
      </c>
      <c r="X3263" s="6" t="s">
        <v>12798</v>
      </c>
      <c r="Y3263" s="6" t="s">
        <v>12491</v>
      </c>
      <c r="Z3263" s="6" t="s">
        <v>12299</v>
      </c>
      <c r="AA3263" s="6" t="s">
        <v>12299</v>
      </c>
      <c r="AB3263" s="6"/>
      <c r="AC3263" s="6"/>
      <c r="AD3263" s="6"/>
    </row>
    <row r="3264" spans="1:30" x14ac:dyDescent="0.3">
      <c r="A3264" s="6">
        <v>5141</v>
      </c>
      <c r="B3264" s="6" t="s">
        <v>6483</v>
      </c>
      <c r="C3264" s="6" t="s">
        <v>6484</v>
      </c>
      <c r="D3264" s="6">
        <v>4</v>
      </c>
      <c r="E3264" s="6">
        <v>20</v>
      </c>
      <c r="F3264" s="6"/>
      <c r="G3264" s="6">
        <v>400</v>
      </c>
      <c r="H3264" s="6"/>
      <c r="I3264" s="6">
        <v>1</v>
      </c>
      <c r="J3264" s="6"/>
      <c r="K3264" s="6">
        <v>1</v>
      </c>
      <c r="L3264" s="6" t="s">
        <v>14534</v>
      </c>
      <c r="M3264" s="6">
        <v>63</v>
      </c>
      <c r="N3264" s="6" t="str">
        <f>VLOOKUP(A3264,web_archive!D:AB,18,FALSE)</f>
        <v>Normal / Upper / Baby</v>
      </c>
      <c r="O3264" s="6">
        <v>2</v>
      </c>
      <c r="P3264" s="6">
        <v>256</v>
      </c>
      <c r="Q3264" s="6"/>
      <c r="R3264" s="6">
        <v>30</v>
      </c>
      <c r="S3264" s="6">
        <v>1</v>
      </c>
      <c r="T3264" s="6">
        <v>212</v>
      </c>
      <c r="U3264" s="6" t="s">
        <v>12691</v>
      </c>
      <c r="V3264" s="6" t="s">
        <v>12368</v>
      </c>
      <c r="W3264" s="6" t="s">
        <v>12299</v>
      </c>
      <c r="X3264" s="6" t="s">
        <v>12299</v>
      </c>
      <c r="Y3264" s="6"/>
      <c r="Z3264" s="6"/>
      <c r="AA3264" s="6"/>
      <c r="AB3264" s="6"/>
      <c r="AC3264" s="6"/>
      <c r="AD3264" s="6"/>
    </row>
    <row r="3265" spans="1:28" x14ac:dyDescent="0.3">
      <c r="A3265" s="6">
        <v>5142</v>
      </c>
      <c r="B3265" s="6" t="s">
        <v>2562</v>
      </c>
      <c r="C3265" s="6" t="s">
        <v>2563</v>
      </c>
      <c r="D3265" s="6">
        <v>4</v>
      </c>
      <c r="E3265" s="6">
        <v>20</v>
      </c>
      <c r="F3265" s="6"/>
      <c r="G3265" s="6">
        <v>3000</v>
      </c>
      <c r="H3265" s="6"/>
      <c r="I3265" s="6">
        <v>20</v>
      </c>
      <c r="J3265" s="6"/>
      <c r="K3265" s="6">
        <v>1</v>
      </c>
      <c r="L3265" s="6" t="s">
        <v>12977</v>
      </c>
      <c r="M3265" s="6">
        <v>63</v>
      </c>
      <c r="N3265" s="6" t="str">
        <f>VLOOKUP(A3265,web_archive!D:AB,18,FALSE)</f>
        <v>Normal / Upper / Baby</v>
      </c>
      <c r="O3265" s="6">
        <v>2</v>
      </c>
      <c r="P3265" s="6">
        <v>768</v>
      </c>
      <c r="Q3265" s="6"/>
      <c r="R3265" s="6">
        <v>50</v>
      </c>
      <c r="S3265" s="6">
        <v>1</v>
      </c>
      <c r="T3265" s="6">
        <v>213</v>
      </c>
      <c r="U3265" s="6" t="s">
        <v>12660</v>
      </c>
      <c r="V3265" s="6" t="s">
        <v>14785</v>
      </c>
      <c r="W3265" s="6" t="s">
        <v>12549</v>
      </c>
      <c r="X3265" s="6" t="s">
        <v>12814</v>
      </c>
      <c r="Y3265" s="6" t="s">
        <v>12551</v>
      </c>
      <c r="Z3265" s="6" t="s">
        <v>12491</v>
      </c>
      <c r="AA3265" s="6" t="s">
        <v>12299</v>
      </c>
      <c r="AB3265" s="6" t="s">
        <v>12299</v>
      </c>
    </row>
    <row r="3266" spans="1:28" x14ac:dyDescent="0.3">
      <c r="A3266" s="6">
        <v>5143</v>
      </c>
      <c r="B3266" s="6" t="s">
        <v>5697</v>
      </c>
      <c r="C3266" s="6" t="s">
        <v>5698</v>
      </c>
      <c r="D3266" s="6">
        <v>4</v>
      </c>
      <c r="E3266" s="6">
        <v>20</v>
      </c>
      <c r="F3266" s="6"/>
      <c r="G3266" s="6">
        <v>1000</v>
      </c>
      <c r="H3266" s="6"/>
      <c r="I3266" s="6">
        <v>5</v>
      </c>
      <c r="J3266" s="6"/>
      <c r="K3266" s="6">
        <v>1</v>
      </c>
      <c r="L3266" s="6" t="s">
        <v>14534</v>
      </c>
      <c r="M3266" s="6">
        <v>63</v>
      </c>
      <c r="N3266" s="6" t="str">
        <f>VLOOKUP(A3266,web_archive!D:AB,18,FALSE)</f>
        <v>Normal / Upper / Baby</v>
      </c>
      <c r="O3266" s="6">
        <v>1</v>
      </c>
      <c r="P3266" s="6">
        <v>769</v>
      </c>
      <c r="Q3266" s="6"/>
      <c r="R3266" s="6">
        <v>30</v>
      </c>
      <c r="S3266" s="6">
        <v>1</v>
      </c>
      <c r="T3266" s="6">
        <v>214</v>
      </c>
      <c r="U3266" s="6" t="s">
        <v>14772</v>
      </c>
      <c r="V3266" s="6" t="s">
        <v>12862</v>
      </c>
      <c r="W3266" s="6" t="s">
        <v>12838</v>
      </c>
      <c r="X3266" s="6" t="s">
        <v>12299</v>
      </c>
      <c r="Y3266" s="6" t="s">
        <v>12299</v>
      </c>
      <c r="Z3266" s="6"/>
      <c r="AA3266" s="6"/>
      <c r="AB3266" s="6"/>
    </row>
    <row r="3267" spans="1:28" x14ac:dyDescent="0.3">
      <c r="A3267" s="6">
        <v>5144</v>
      </c>
      <c r="B3267" s="6" t="s">
        <v>17893</v>
      </c>
      <c r="C3267" s="6" t="s">
        <v>17894</v>
      </c>
      <c r="D3267" s="6">
        <v>4</v>
      </c>
      <c r="E3267" s="6">
        <v>20</v>
      </c>
      <c r="F3267" s="6"/>
      <c r="G3267" s="6">
        <v>200</v>
      </c>
      <c r="H3267" s="6"/>
      <c r="I3267" s="6">
        <v>4</v>
      </c>
      <c r="J3267" s="6"/>
      <c r="K3267" s="6">
        <v>0</v>
      </c>
      <c r="L3267" s="6" t="s">
        <v>12295</v>
      </c>
      <c r="M3267" s="6">
        <v>63</v>
      </c>
      <c r="N3267" s="6" t="e">
        <f>VLOOKUP(A3267,web_archive!D:AB,18,FALSE)</f>
        <v>#N/A</v>
      </c>
      <c r="O3267" s="6">
        <v>2</v>
      </c>
      <c r="P3267" s="6">
        <v>256</v>
      </c>
      <c r="Q3267" s="6"/>
      <c r="R3267" s="6">
        <v>0</v>
      </c>
      <c r="S3267" s="6">
        <v>1</v>
      </c>
      <c r="T3267" s="6">
        <v>16</v>
      </c>
      <c r="U3267" s="6" t="s">
        <v>12787</v>
      </c>
      <c r="V3267" s="6" t="s">
        <v>12491</v>
      </c>
      <c r="W3267" s="6" t="s">
        <v>12299</v>
      </c>
      <c r="X3267" s="6" t="s">
        <v>12299</v>
      </c>
      <c r="Y3267" s="6"/>
      <c r="Z3267" s="6"/>
      <c r="AA3267" s="6"/>
      <c r="AB3267" s="6"/>
    </row>
    <row r="3268" spans="1:28" x14ac:dyDescent="0.3">
      <c r="A3268" s="6">
        <v>5145</v>
      </c>
      <c r="B3268" s="6" t="s">
        <v>1893</v>
      </c>
      <c r="C3268" s="6" t="s">
        <v>1894</v>
      </c>
      <c r="D3268" s="6">
        <v>4</v>
      </c>
      <c r="E3268" s="6">
        <v>10</v>
      </c>
      <c r="F3268" s="6"/>
      <c r="G3268" s="6">
        <v>100</v>
      </c>
      <c r="H3268" s="6"/>
      <c r="I3268" s="6">
        <v>0</v>
      </c>
      <c r="J3268" s="6"/>
      <c r="K3268" s="6">
        <v>0</v>
      </c>
      <c r="L3268" s="6" t="s">
        <v>12295</v>
      </c>
      <c r="M3268" s="6">
        <v>63</v>
      </c>
      <c r="N3268" s="6" t="str">
        <f>VLOOKUP(A3268,web_archive!D:AB,18,FALSE)</f>
        <v>Normal / Upper / Baby</v>
      </c>
      <c r="O3268" s="6">
        <v>2</v>
      </c>
      <c r="P3268" s="6">
        <v>256</v>
      </c>
      <c r="Q3268" s="6"/>
      <c r="R3268" s="6">
        <v>0</v>
      </c>
      <c r="S3268" s="6">
        <v>1</v>
      </c>
      <c r="T3268" s="6">
        <v>89</v>
      </c>
      <c r="U3268" s="6" t="s">
        <v>12841</v>
      </c>
      <c r="V3268" s="6" t="s">
        <v>12404</v>
      </c>
      <c r="W3268" s="6" t="s">
        <v>12299</v>
      </c>
      <c r="X3268" s="6" t="s">
        <v>12299</v>
      </c>
      <c r="Y3268" s="6"/>
      <c r="Z3268" s="6"/>
      <c r="AA3268" s="6"/>
      <c r="AB3268" s="6"/>
    </row>
    <row r="3269" spans="1:28" x14ac:dyDescent="0.3">
      <c r="A3269" s="6">
        <v>5146</v>
      </c>
      <c r="B3269" s="6" t="s">
        <v>17895</v>
      </c>
      <c r="C3269" s="6" t="s">
        <v>3589</v>
      </c>
      <c r="D3269" s="6">
        <v>4</v>
      </c>
      <c r="E3269" s="6">
        <v>0</v>
      </c>
      <c r="F3269" s="6"/>
      <c r="G3269" s="6">
        <v>500</v>
      </c>
      <c r="H3269" s="6"/>
      <c r="I3269" s="6">
        <v>0</v>
      </c>
      <c r="J3269" s="6"/>
      <c r="K3269" s="6">
        <v>0</v>
      </c>
      <c r="L3269" s="6" t="s">
        <v>12295</v>
      </c>
      <c r="M3269" s="6">
        <v>63</v>
      </c>
      <c r="N3269" s="6" t="e">
        <f>VLOOKUP(A3269,web_archive!D:AB,18,FALSE)</f>
        <v>#N/A</v>
      </c>
      <c r="O3269" s="6">
        <v>2</v>
      </c>
      <c r="P3269" s="6">
        <v>256</v>
      </c>
      <c r="Q3269" s="6"/>
      <c r="R3269" s="6">
        <v>0</v>
      </c>
      <c r="S3269" s="6">
        <v>1</v>
      </c>
      <c r="T3269" s="6">
        <v>215</v>
      </c>
      <c r="U3269" s="6" t="s">
        <v>12660</v>
      </c>
      <c r="V3269" s="6" t="s">
        <v>14785</v>
      </c>
      <c r="W3269" s="6" t="s">
        <v>12802</v>
      </c>
      <c r="X3269" s="6" t="s">
        <v>17896</v>
      </c>
      <c r="Y3269" s="6" t="s">
        <v>12368</v>
      </c>
      <c r="Z3269" s="6" t="s">
        <v>12299</v>
      </c>
      <c r="AA3269" s="6" t="s">
        <v>12299</v>
      </c>
      <c r="AB3269" s="6"/>
    </row>
    <row r="3270" spans="1:28" x14ac:dyDescent="0.3">
      <c r="A3270" s="6">
        <v>5147</v>
      </c>
      <c r="B3270" s="6" t="s">
        <v>796</v>
      </c>
      <c r="C3270" s="6" t="s">
        <v>797</v>
      </c>
      <c r="D3270" s="6">
        <v>4</v>
      </c>
      <c r="E3270" s="6">
        <v>0</v>
      </c>
      <c r="F3270" s="6"/>
      <c r="G3270" s="6">
        <v>200</v>
      </c>
      <c r="H3270" s="6"/>
      <c r="I3270" s="6">
        <v>5</v>
      </c>
      <c r="J3270" s="6"/>
      <c r="K3270" s="6">
        <v>0</v>
      </c>
      <c r="L3270" s="6" t="s">
        <v>12295</v>
      </c>
      <c r="M3270" s="6">
        <v>63</v>
      </c>
      <c r="N3270" s="6" t="str">
        <f>VLOOKUP(A3270,web_archive!D:AB,18,FALSE)</f>
        <v>Normal / Upper / Baby</v>
      </c>
      <c r="O3270" s="6">
        <v>2</v>
      </c>
      <c r="P3270" s="6">
        <v>256</v>
      </c>
      <c r="Q3270" s="6"/>
      <c r="R3270" s="6">
        <v>0</v>
      </c>
      <c r="S3270" s="6">
        <v>1</v>
      </c>
      <c r="T3270" s="6">
        <v>216</v>
      </c>
      <c r="U3270" s="6" t="s">
        <v>12299</v>
      </c>
      <c r="V3270" s="6" t="s">
        <v>12299</v>
      </c>
      <c r="W3270" s="6" t="s">
        <v>12299</v>
      </c>
      <c r="X3270" s="6"/>
      <c r="Y3270" s="6"/>
      <c r="Z3270" s="6"/>
      <c r="AA3270" s="6"/>
      <c r="AB3270" s="6"/>
    </row>
    <row r="3271" spans="1:28" x14ac:dyDescent="0.3">
      <c r="A3271" s="6">
        <v>5148</v>
      </c>
      <c r="B3271" s="6" t="s">
        <v>17897</v>
      </c>
      <c r="C3271" s="6" t="s">
        <v>17898</v>
      </c>
      <c r="D3271" s="6">
        <v>4</v>
      </c>
      <c r="E3271" s="6">
        <v>0</v>
      </c>
      <c r="F3271" s="6"/>
      <c r="G3271" s="6">
        <v>500</v>
      </c>
      <c r="H3271" s="6"/>
      <c r="I3271" s="6">
        <v>0</v>
      </c>
      <c r="J3271" s="6"/>
      <c r="K3271" s="6">
        <v>0</v>
      </c>
      <c r="L3271" s="6" t="s">
        <v>12295</v>
      </c>
      <c r="M3271" s="6">
        <v>63</v>
      </c>
      <c r="N3271" s="6" t="e">
        <f>VLOOKUP(A3271,web_archive!D:AB,18,FALSE)</f>
        <v>#N/A</v>
      </c>
      <c r="O3271" s="6">
        <v>2</v>
      </c>
      <c r="P3271" s="6">
        <v>256</v>
      </c>
      <c r="Q3271" s="6"/>
      <c r="R3271" s="6">
        <v>0</v>
      </c>
      <c r="S3271" s="6">
        <v>1</v>
      </c>
      <c r="T3271" s="6">
        <v>217</v>
      </c>
      <c r="U3271" s="6" t="s">
        <v>12542</v>
      </c>
      <c r="V3271" s="6" t="s">
        <v>12600</v>
      </c>
      <c r="W3271" s="6" t="s">
        <v>12299</v>
      </c>
      <c r="X3271" s="6" t="s">
        <v>12299</v>
      </c>
      <c r="Y3271" s="6"/>
      <c r="Z3271" s="6"/>
      <c r="AA3271" s="6"/>
      <c r="AB3271" s="6"/>
    </row>
    <row r="3272" spans="1:28" x14ac:dyDescent="0.3">
      <c r="A3272" s="6">
        <v>5149</v>
      </c>
      <c r="B3272" s="6" t="s">
        <v>9103</v>
      </c>
      <c r="C3272" s="6" t="s">
        <v>9104</v>
      </c>
      <c r="D3272" s="6">
        <v>4</v>
      </c>
      <c r="E3272" s="6">
        <v>0</v>
      </c>
      <c r="F3272" s="6"/>
      <c r="G3272" s="6">
        <v>100</v>
      </c>
      <c r="H3272" s="6"/>
      <c r="I3272" s="6">
        <v>0</v>
      </c>
      <c r="J3272" s="6"/>
      <c r="K3272" s="6">
        <v>0</v>
      </c>
      <c r="L3272" s="6" t="s">
        <v>12295</v>
      </c>
      <c r="M3272" s="6">
        <v>63</v>
      </c>
      <c r="N3272" s="6" t="str">
        <f>VLOOKUP(A3272,web_archive!D:AB,18,FALSE)</f>
        <v>Normal / Upper / Baby</v>
      </c>
      <c r="O3272" s="6">
        <v>2</v>
      </c>
      <c r="P3272" s="6">
        <v>256</v>
      </c>
      <c r="Q3272" s="6"/>
      <c r="R3272" s="6">
        <v>0</v>
      </c>
      <c r="S3272" s="6">
        <v>1</v>
      </c>
      <c r="T3272" s="6">
        <v>218</v>
      </c>
      <c r="U3272" s="6" t="s">
        <v>12542</v>
      </c>
      <c r="V3272" s="6" t="s">
        <v>12600</v>
      </c>
      <c r="W3272" s="6" t="s">
        <v>12299</v>
      </c>
      <c r="X3272" s="6" t="s">
        <v>12299</v>
      </c>
      <c r="Y3272" s="6"/>
      <c r="Z3272" s="6"/>
      <c r="AA3272" s="6"/>
      <c r="AB3272" s="6"/>
    </row>
    <row r="3273" spans="1:28" x14ac:dyDescent="0.3">
      <c r="A3273" s="6">
        <v>5150</v>
      </c>
      <c r="B3273" s="6" t="s">
        <v>5671</v>
      </c>
      <c r="C3273" s="6" t="s">
        <v>5668</v>
      </c>
      <c r="D3273" s="6">
        <v>4</v>
      </c>
      <c r="E3273" s="6">
        <v>20</v>
      </c>
      <c r="F3273" s="6"/>
      <c r="G3273" s="6">
        <v>100</v>
      </c>
      <c r="H3273" s="6"/>
      <c r="I3273" s="6">
        <v>3</v>
      </c>
      <c r="J3273" s="6"/>
      <c r="K3273" s="6">
        <v>0</v>
      </c>
      <c r="L3273" s="6" t="s">
        <v>12295</v>
      </c>
      <c r="M3273" s="6">
        <v>63</v>
      </c>
      <c r="N3273" s="6" t="str">
        <f>VLOOKUP(A3273,web_archive!D:AB,18,FALSE)</f>
        <v>Normal / Upper / Baby</v>
      </c>
      <c r="O3273" s="6">
        <v>2</v>
      </c>
      <c r="P3273" s="6">
        <v>256</v>
      </c>
      <c r="Q3273" s="6"/>
      <c r="R3273" s="6">
        <v>0</v>
      </c>
      <c r="S3273" s="6">
        <v>0</v>
      </c>
      <c r="T3273" s="6">
        <v>219</v>
      </c>
      <c r="U3273" s="6" t="s">
        <v>16185</v>
      </c>
      <c r="V3273" s="6" t="s">
        <v>12464</v>
      </c>
      <c r="W3273" s="6" t="s">
        <v>12299</v>
      </c>
      <c r="X3273" s="6" t="s">
        <v>12299</v>
      </c>
      <c r="Y3273" s="6"/>
      <c r="Z3273" s="6"/>
      <c r="AA3273" s="6"/>
      <c r="AB3273" s="6"/>
    </row>
    <row r="3274" spans="1:28" x14ac:dyDescent="0.3">
      <c r="A3274" s="6">
        <v>5151</v>
      </c>
      <c r="B3274" s="6" t="s">
        <v>5046</v>
      </c>
      <c r="C3274" s="6" t="s">
        <v>5047</v>
      </c>
      <c r="D3274" s="6">
        <v>4</v>
      </c>
      <c r="E3274" s="6">
        <v>20</v>
      </c>
      <c r="F3274" s="6"/>
      <c r="G3274" s="6">
        <v>200</v>
      </c>
      <c r="H3274" s="6"/>
      <c r="I3274" s="6">
        <v>4</v>
      </c>
      <c r="J3274" s="6"/>
      <c r="K3274" s="6">
        <v>1</v>
      </c>
      <c r="L3274" s="6" t="s">
        <v>12295</v>
      </c>
      <c r="M3274" s="6">
        <v>63</v>
      </c>
      <c r="N3274" s="6" t="str">
        <f>VLOOKUP(A3274,web_archive!D:AB,18,FALSE)</f>
        <v>Normal / Upper / Baby</v>
      </c>
      <c r="O3274" s="6">
        <v>2</v>
      </c>
      <c r="P3274" s="6">
        <v>768</v>
      </c>
      <c r="Q3274" s="6"/>
      <c r="R3274" s="6">
        <v>0</v>
      </c>
      <c r="S3274" s="6">
        <v>1</v>
      </c>
      <c r="T3274" s="6">
        <v>220</v>
      </c>
      <c r="U3274" s="6" t="s">
        <v>14525</v>
      </c>
      <c r="V3274" s="6" t="s">
        <v>16192</v>
      </c>
      <c r="W3274" s="6" t="s">
        <v>12620</v>
      </c>
      <c r="X3274" s="6" t="s">
        <v>17899</v>
      </c>
      <c r="Y3274" s="6" t="s">
        <v>12556</v>
      </c>
      <c r="Z3274" s="6" t="s">
        <v>13387</v>
      </c>
      <c r="AA3274" s="6" t="s">
        <v>12299</v>
      </c>
      <c r="AB3274" s="6" t="s">
        <v>12299</v>
      </c>
    </row>
    <row r="3275" spans="1:28" x14ac:dyDescent="0.3">
      <c r="A3275" s="6">
        <v>5152</v>
      </c>
      <c r="B3275" s="6" t="s">
        <v>2133</v>
      </c>
      <c r="C3275" s="6" t="s">
        <v>2134</v>
      </c>
      <c r="D3275" s="6">
        <v>4</v>
      </c>
      <c r="E3275" s="6">
        <v>20</v>
      </c>
      <c r="F3275" s="6"/>
      <c r="G3275" s="6">
        <v>2000</v>
      </c>
      <c r="H3275" s="6"/>
      <c r="I3275" s="6">
        <v>2</v>
      </c>
      <c r="J3275" s="6"/>
      <c r="K3275" s="6">
        <v>0</v>
      </c>
      <c r="L3275" s="6" t="s">
        <v>12295</v>
      </c>
      <c r="M3275" s="6">
        <v>63</v>
      </c>
      <c r="N3275" s="6" t="str">
        <f>VLOOKUP(A3275,web_archive!D:AB,18,FALSE)</f>
        <v>Normal / Upper / Baby</v>
      </c>
      <c r="O3275" s="6">
        <v>2</v>
      </c>
      <c r="P3275" s="6">
        <v>768</v>
      </c>
      <c r="Q3275" s="6"/>
      <c r="R3275" s="6">
        <v>1</v>
      </c>
      <c r="S3275" s="6">
        <v>1</v>
      </c>
      <c r="T3275" s="6">
        <v>221</v>
      </c>
      <c r="U3275" s="6" t="s">
        <v>14772</v>
      </c>
      <c r="V3275" s="6" t="s">
        <v>12620</v>
      </c>
      <c r="W3275" s="6" t="s">
        <v>17900</v>
      </c>
      <c r="X3275" s="6" t="s">
        <v>12368</v>
      </c>
      <c r="Y3275" s="6" t="s">
        <v>12299</v>
      </c>
      <c r="Z3275" s="6" t="s">
        <v>12299</v>
      </c>
      <c r="AA3275" s="6"/>
      <c r="AB3275" s="6"/>
    </row>
    <row r="3276" spans="1:28" x14ac:dyDescent="0.3">
      <c r="A3276" s="6">
        <v>5153</v>
      </c>
      <c r="B3276" s="6" t="s">
        <v>17901</v>
      </c>
      <c r="C3276" s="6" t="s">
        <v>17902</v>
      </c>
      <c r="D3276" s="6">
        <v>4</v>
      </c>
      <c r="E3276" s="6">
        <v>20</v>
      </c>
      <c r="F3276" s="6"/>
      <c r="G3276" s="6">
        <v>700</v>
      </c>
      <c r="H3276" s="6"/>
      <c r="I3276" s="6">
        <v>5</v>
      </c>
      <c r="J3276" s="6"/>
      <c r="K3276" s="6">
        <v>0</v>
      </c>
      <c r="L3276" s="6" t="s">
        <v>12295</v>
      </c>
      <c r="M3276" s="6">
        <v>63</v>
      </c>
      <c r="N3276" s="6" t="e">
        <f>VLOOKUP(A3276,web_archive!D:AB,18,FALSE)</f>
        <v>#N/A</v>
      </c>
      <c r="O3276" s="6">
        <v>2</v>
      </c>
      <c r="P3276" s="6">
        <v>256</v>
      </c>
      <c r="Q3276" s="6"/>
      <c r="R3276" s="6">
        <v>0</v>
      </c>
      <c r="S3276" s="6">
        <v>1</v>
      </c>
      <c r="T3276" s="6">
        <v>222</v>
      </c>
      <c r="U3276" s="6" t="s">
        <v>12640</v>
      </c>
      <c r="V3276" s="6" t="s">
        <v>12491</v>
      </c>
      <c r="W3276" s="6" t="s">
        <v>12299</v>
      </c>
      <c r="X3276" s="6" t="s">
        <v>12299</v>
      </c>
      <c r="Y3276" s="6"/>
      <c r="Z3276" s="6"/>
      <c r="AA3276" s="6"/>
      <c r="AB3276" s="6"/>
    </row>
    <row r="3277" spans="1:28" x14ac:dyDescent="0.3">
      <c r="A3277" s="6">
        <v>5154</v>
      </c>
      <c r="B3277" s="6" t="s">
        <v>9786</v>
      </c>
      <c r="C3277" s="6" t="s">
        <v>9787</v>
      </c>
      <c r="D3277" s="6">
        <v>4</v>
      </c>
      <c r="E3277" s="6">
        <v>20</v>
      </c>
      <c r="F3277" s="6"/>
      <c r="G3277" s="6">
        <v>100</v>
      </c>
      <c r="H3277" s="6"/>
      <c r="I3277" s="6">
        <v>4</v>
      </c>
      <c r="J3277" s="6"/>
      <c r="K3277" s="6">
        <v>0</v>
      </c>
      <c r="L3277" s="6" t="s">
        <v>12295</v>
      </c>
      <c r="M3277" s="6">
        <v>63</v>
      </c>
      <c r="N3277" s="6" t="str">
        <f>VLOOKUP(A3277,web_archive!D:AB,18,FALSE)</f>
        <v>Normal / Upper / Baby</v>
      </c>
      <c r="O3277" s="6">
        <v>2</v>
      </c>
      <c r="P3277" s="6">
        <v>512</v>
      </c>
      <c r="Q3277" s="6"/>
      <c r="R3277" s="6">
        <v>0</v>
      </c>
      <c r="S3277" s="6">
        <v>0</v>
      </c>
      <c r="T3277" s="6">
        <v>12</v>
      </c>
      <c r="U3277" s="6" t="s">
        <v>12299</v>
      </c>
      <c r="V3277" s="6" t="s">
        <v>12299</v>
      </c>
      <c r="W3277" s="6" t="s">
        <v>12299</v>
      </c>
      <c r="X3277" s="6"/>
      <c r="Y3277" s="6"/>
      <c r="Z3277" s="6"/>
      <c r="AA3277" s="6"/>
      <c r="AB3277" s="6"/>
    </row>
    <row r="3278" spans="1:28" x14ac:dyDescent="0.3">
      <c r="A3278" s="6">
        <v>5155</v>
      </c>
      <c r="B3278" s="6" t="s">
        <v>4714</v>
      </c>
      <c r="C3278" s="6" t="s">
        <v>4715</v>
      </c>
      <c r="D3278" s="6">
        <v>4</v>
      </c>
      <c r="E3278" s="6">
        <v>20</v>
      </c>
      <c r="F3278" s="6"/>
      <c r="G3278" s="6">
        <v>100</v>
      </c>
      <c r="H3278" s="6"/>
      <c r="I3278" s="6">
        <v>0</v>
      </c>
      <c r="J3278" s="6"/>
      <c r="K3278" s="6">
        <v>0</v>
      </c>
      <c r="L3278" s="6" t="s">
        <v>12295</v>
      </c>
      <c r="M3278" s="6">
        <v>63</v>
      </c>
      <c r="N3278" s="6" t="str">
        <f>VLOOKUP(A3278,web_archive!D:AB,18,FALSE)</f>
        <v>Normal / Upper / Baby</v>
      </c>
      <c r="O3278" s="6">
        <v>2</v>
      </c>
      <c r="P3278" s="6">
        <v>1</v>
      </c>
      <c r="Q3278" s="6"/>
      <c r="R3278" s="6">
        <v>0</v>
      </c>
      <c r="S3278" s="6">
        <v>0</v>
      </c>
      <c r="T3278" s="6">
        <v>25</v>
      </c>
      <c r="U3278" s="6" t="s">
        <v>13138</v>
      </c>
      <c r="V3278" s="6" t="s">
        <v>12483</v>
      </c>
      <c r="W3278" s="6" t="s">
        <v>12299</v>
      </c>
      <c r="X3278" s="6" t="s">
        <v>12299</v>
      </c>
      <c r="Y3278" s="6"/>
      <c r="Z3278" s="6"/>
      <c r="AA3278" s="6"/>
      <c r="AB3278" s="6"/>
    </row>
    <row r="3279" spans="1:28" x14ac:dyDescent="0.3">
      <c r="A3279" s="6">
        <v>5156</v>
      </c>
      <c r="B3279" s="6" t="s">
        <v>4143</v>
      </c>
      <c r="C3279" s="6" t="s">
        <v>4144</v>
      </c>
      <c r="D3279" s="6">
        <v>4</v>
      </c>
      <c r="E3279" s="6">
        <v>20</v>
      </c>
      <c r="F3279" s="6"/>
      <c r="G3279" s="6">
        <v>100</v>
      </c>
      <c r="H3279" s="6"/>
      <c r="I3279" s="6">
        <v>0</v>
      </c>
      <c r="J3279" s="6"/>
      <c r="K3279" s="6">
        <v>0</v>
      </c>
      <c r="L3279" s="6" t="s">
        <v>12295</v>
      </c>
      <c r="M3279" s="6">
        <v>63</v>
      </c>
      <c r="N3279" s="6" t="str">
        <f>VLOOKUP(A3279,web_archive!D:AB,18,FALSE)</f>
        <v>Normal / Upper / Baby</v>
      </c>
      <c r="O3279" s="6">
        <v>2</v>
      </c>
      <c r="P3279" s="6">
        <v>1</v>
      </c>
      <c r="Q3279" s="6"/>
      <c r="R3279" s="6">
        <v>0</v>
      </c>
      <c r="S3279" s="6">
        <v>0</v>
      </c>
      <c r="T3279" s="6">
        <v>8</v>
      </c>
      <c r="U3279" s="6" t="s">
        <v>13512</v>
      </c>
      <c r="V3279" s="6" t="s">
        <v>12368</v>
      </c>
      <c r="W3279" s="6" t="s">
        <v>12299</v>
      </c>
      <c r="X3279" s="6" t="s">
        <v>12299</v>
      </c>
      <c r="Y3279" s="6"/>
      <c r="Z3279" s="6"/>
      <c r="AA3279" s="6"/>
      <c r="AB3279" s="6"/>
    </row>
    <row r="3280" spans="1:28" x14ac:dyDescent="0.3">
      <c r="A3280" s="6">
        <v>5157</v>
      </c>
      <c r="B3280" s="6" t="s">
        <v>17903</v>
      </c>
      <c r="C3280" s="6" t="s">
        <v>10412</v>
      </c>
      <c r="D3280" s="6">
        <v>4</v>
      </c>
      <c r="E3280" s="6">
        <v>20</v>
      </c>
      <c r="F3280" s="6"/>
      <c r="G3280" s="6">
        <v>500</v>
      </c>
      <c r="H3280" s="6"/>
      <c r="I3280" s="6">
        <v>9</v>
      </c>
      <c r="J3280" s="6"/>
      <c r="K3280" s="6">
        <v>1</v>
      </c>
      <c r="L3280" s="6" t="s">
        <v>12538</v>
      </c>
      <c r="M3280" s="6">
        <v>63</v>
      </c>
      <c r="N3280" s="6" t="e">
        <f>VLOOKUP(A3280,web_archive!D:AB,18,FALSE)</f>
        <v>#N/A</v>
      </c>
      <c r="O3280" s="6">
        <v>2</v>
      </c>
      <c r="P3280" s="6">
        <v>256</v>
      </c>
      <c r="Q3280" s="6"/>
      <c r="R3280" s="6">
        <v>0</v>
      </c>
      <c r="S3280" s="6">
        <v>1</v>
      </c>
      <c r="T3280" s="6">
        <v>86</v>
      </c>
      <c r="U3280" s="6" t="s">
        <v>12299</v>
      </c>
      <c r="V3280" s="6" t="s">
        <v>12299</v>
      </c>
      <c r="W3280" s="6" t="s">
        <v>12299</v>
      </c>
      <c r="X3280" s="6"/>
      <c r="Y3280" s="6"/>
      <c r="Z3280" s="6"/>
      <c r="AA3280" s="6"/>
      <c r="AB3280" s="6"/>
    </row>
    <row r="3281" spans="1:28" x14ac:dyDescent="0.3">
      <c r="A3281" s="6">
        <v>5158</v>
      </c>
      <c r="B3281" s="6" t="s">
        <v>17904</v>
      </c>
      <c r="C3281" s="6" t="s">
        <v>5221</v>
      </c>
      <c r="D3281" s="6">
        <v>4</v>
      </c>
      <c r="E3281" s="6">
        <v>30000</v>
      </c>
      <c r="F3281" s="6"/>
      <c r="G3281" s="6">
        <v>100</v>
      </c>
      <c r="H3281" s="6"/>
      <c r="I3281" s="6">
        <v>10</v>
      </c>
      <c r="J3281" s="6"/>
      <c r="K3281" s="6">
        <v>1</v>
      </c>
      <c r="L3281" s="6" t="s">
        <v>12258</v>
      </c>
      <c r="M3281" s="6">
        <v>63</v>
      </c>
      <c r="N3281" s="6" t="e">
        <f>VLOOKUP(A3281,web_archive!D:AB,18,FALSE)</f>
        <v>#N/A</v>
      </c>
      <c r="O3281" s="6">
        <v>2</v>
      </c>
      <c r="P3281" s="6">
        <v>256</v>
      </c>
      <c r="Q3281" s="6"/>
      <c r="R3281" s="6">
        <v>0</v>
      </c>
      <c r="S3281" s="6">
        <v>1</v>
      </c>
      <c r="T3281" s="6">
        <v>35</v>
      </c>
      <c r="U3281" s="6" t="s">
        <v>14525</v>
      </c>
      <c r="V3281" s="6" t="s">
        <v>12404</v>
      </c>
      <c r="W3281" s="6" t="s">
        <v>12299</v>
      </c>
      <c r="X3281" s="6" t="s">
        <v>12299</v>
      </c>
      <c r="Y3281" s="6"/>
      <c r="Z3281" s="6"/>
      <c r="AA3281" s="6"/>
      <c r="AB3281" s="6"/>
    </row>
    <row r="3282" spans="1:28" x14ac:dyDescent="0.3">
      <c r="A3282" s="6">
        <v>5159</v>
      </c>
      <c r="B3282" s="6" t="s">
        <v>17905</v>
      </c>
      <c r="C3282" s="6" t="s">
        <v>4658</v>
      </c>
      <c r="D3282" s="6">
        <v>4</v>
      </c>
      <c r="E3282" s="6">
        <v>20</v>
      </c>
      <c r="F3282" s="6"/>
      <c r="G3282" s="6">
        <v>900</v>
      </c>
      <c r="H3282" s="6"/>
      <c r="I3282" s="6">
        <v>9</v>
      </c>
      <c r="J3282" s="6"/>
      <c r="K3282" s="6">
        <v>1</v>
      </c>
      <c r="L3282" s="6" t="s">
        <v>14534</v>
      </c>
      <c r="M3282" s="6">
        <v>63</v>
      </c>
      <c r="N3282" s="6" t="e">
        <f>VLOOKUP(A3282,web_archive!D:AB,18,FALSE)</f>
        <v>#N/A</v>
      </c>
      <c r="O3282" s="6">
        <v>2</v>
      </c>
      <c r="P3282" s="6">
        <v>256</v>
      </c>
      <c r="Q3282" s="6"/>
      <c r="R3282" s="6">
        <v>40</v>
      </c>
      <c r="S3282" s="6">
        <v>1</v>
      </c>
      <c r="T3282" s="6">
        <v>30</v>
      </c>
      <c r="U3282" s="6" t="s">
        <v>14783</v>
      </c>
      <c r="V3282" s="6" t="s">
        <v>12368</v>
      </c>
      <c r="W3282" s="6" t="s">
        <v>12299</v>
      </c>
      <c r="X3282" s="6" t="s">
        <v>12299</v>
      </c>
      <c r="Y3282" s="6"/>
      <c r="Z3282" s="6"/>
      <c r="AA3282" s="6"/>
      <c r="AB3282" s="6"/>
    </row>
    <row r="3283" spans="1:28" x14ac:dyDescent="0.3">
      <c r="A3283" s="6">
        <v>5160</v>
      </c>
      <c r="B3283" s="6" t="s">
        <v>6331</v>
      </c>
      <c r="C3283" s="6" t="s">
        <v>6328</v>
      </c>
      <c r="D3283" s="6">
        <v>4</v>
      </c>
      <c r="E3283" s="6">
        <v>20</v>
      </c>
      <c r="F3283" s="6"/>
      <c r="G3283" s="6">
        <v>800</v>
      </c>
      <c r="H3283" s="6"/>
      <c r="I3283" s="6">
        <v>9</v>
      </c>
      <c r="J3283" s="6"/>
      <c r="K3283" s="6">
        <v>1</v>
      </c>
      <c r="L3283" s="6" t="s">
        <v>14787</v>
      </c>
      <c r="M3283" s="6">
        <v>63</v>
      </c>
      <c r="N3283" s="6" t="str">
        <f>VLOOKUP(A3283,web_archive!D:AB,18,FALSE)</f>
        <v>Normal / Upper / Baby</v>
      </c>
      <c r="O3283" s="6">
        <v>2</v>
      </c>
      <c r="P3283" s="6">
        <v>256</v>
      </c>
      <c r="Q3283" s="6"/>
      <c r="R3283" s="6">
        <v>0</v>
      </c>
      <c r="S3283" s="6">
        <v>1</v>
      </c>
      <c r="T3283" s="6">
        <v>41</v>
      </c>
      <c r="U3283" s="6" t="s">
        <v>12691</v>
      </c>
      <c r="V3283" s="6" t="s">
        <v>12368</v>
      </c>
      <c r="W3283" s="6" t="s">
        <v>12299</v>
      </c>
      <c r="X3283" s="6" t="s">
        <v>12299</v>
      </c>
      <c r="Y3283" s="6"/>
      <c r="Z3283" s="6"/>
      <c r="AA3283" s="6"/>
      <c r="AB3283" s="6"/>
    </row>
    <row r="3284" spans="1:28" x14ac:dyDescent="0.3">
      <c r="A3284" s="6">
        <v>5161</v>
      </c>
      <c r="B3284" s="6" t="s">
        <v>17906</v>
      </c>
      <c r="C3284" s="6" t="s">
        <v>8924</v>
      </c>
      <c r="D3284" s="6">
        <v>4</v>
      </c>
      <c r="E3284" s="6">
        <v>20</v>
      </c>
      <c r="F3284" s="6"/>
      <c r="G3284" s="6">
        <v>1000</v>
      </c>
      <c r="H3284" s="6"/>
      <c r="I3284" s="6">
        <v>12</v>
      </c>
      <c r="J3284" s="6"/>
      <c r="K3284" s="6">
        <v>1</v>
      </c>
      <c r="L3284" s="6" t="s">
        <v>14788</v>
      </c>
      <c r="M3284" s="6">
        <v>63</v>
      </c>
      <c r="N3284" s="6" t="e">
        <f>VLOOKUP(A3284,web_archive!D:AB,18,FALSE)</f>
        <v>#N/A</v>
      </c>
      <c r="O3284" s="6">
        <v>2</v>
      </c>
      <c r="P3284" s="6">
        <v>256</v>
      </c>
      <c r="Q3284" s="6"/>
      <c r="R3284" s="6">
        <v>50</v>
      </c>
      <c r="S3284" s="6">
        <v>1</v>
      </c>
      <c r="T3284" s="6">
        <v>43</v>
      </c>
      <c r="U3284" s="6" t="s">
        <v>12299</v>
      </c>
      <c r="V3284" s="6" t="s">
        <v>12299</v>
      </c>
      <c r="W3284" s="6" t="s">
        <v>12299</v>
      </c>
      <c r="X3284" s="6"/>
      <c r="Y3284" s="6"/>
      <c r="Z3284" s="6"/>
      <c r="AA3284" s="6"/>
      <c r="AB3284" s="6"/>
    </row>
    <row r="3285" spans="1:28" x14ac:dyDescent="0.3">
      <c r="A3285" s="6">
        <v>5162</v>
      </c>
      <c r="B3285" s="6" t="s">
        <v>1421</v>
      </c>
      <c r="C3285" s="6" t="s">
        <v>1418</v>
      </c>
      <c r="D3285" s="6">
        <v>4</v>
      </c>
      <c r="E3285" s="6">
        <v>20</v>
      </c>
      <c r="F3285" s="6"/>
      <c r="G3285" s="6">
        <v>800</v>
      </c>
      <c r="H3285" s="6"/>
      <c r="I3285" s="6">
        <v>15</v>
      </c>
      <c r="J3285" s="6"/>
      <c r="K3285" s="6">
        <v>1</v>
      </c>
      <c r="L3285" s="6" t="s">
        <v>12977</v>
      </c>
      <c r="M3285" s="6">
        <v>63</v>
      </c>
      <c r="N3285" s="6" t="str">
        <f>VLOOKUP(A3285,web_archive!D:AB,18,FALSE)</f>
        <v>Normal / Upper / Baby</v>
      </c>
      <c r="O3285" s="6">
        <v>2</v>
      </c>
      <c r="P3285" s="6">
        <v>256</v>
      </c>
      <c r="Q3285" s="6"/>
      <c r="R3285" s="6">
        <v>70</v>
      </c>
      <c r="S3285" s="6">
        <v>1</v>
      </c>
      <c r="T3285" s="6">
        <v>103</v>
      </c>
      <c r="U3285" s="6" t="s">
        <v>14036</v>
      </c>
      <c r="V3285" s="6" t="s">
        <v>13306</v>
      </c>
      <c r="W3285" s="6" t="s">
        <v>16503</v>
      </c>
      <c r="X3285" s="6" t="s">
        <v>12299</v>
      </c>
      <c r="Y3285" s="6" t="s">
        <v>12299</v>
      </c>
      <c r="Z3285" s="6"/>
      <c r="AA3285" s="6"/>
      <c r="AB3285" s="6"/>
    </row>
    <row r="3286" spans="1:28" x14ac:dyDescent="0.3">
      <c r="A3286" s="6">
        <v>5163</v>
      </c>
      <c r="B3286" s="6" t="s">
        <v>2501</v>
      </c>
      <c r="C3286" s="6" t="s">
        <v>2498</v>
      </c>
      <c r="D3286" s="6">
        <v>4</v>
      </c>
      <c r="E3286" s="6">
        <v>20</v>
      </c>
      <c r="F3286" s="6"/>
      <c r="G3286" s="6">
        <v>500</v>
      </c>
      <c r="H3286" s="6"/>
      <c r="I3286" s="6">
        <v>10</v>
      </c>
      <c r="J3286" s="6"/>
      <c r="K3286" s="6">
        <v>1</v>
      </c>
      <c r="L3286" s="6" t="s">
        <v>14534</v>
      </c>
      <c r="M3286" s="6">
        <v>63</v>
      </c>
      <c r="N3286" s="6" t="str">
        <f>VLOOKUP(A3286,web_archive!D:AB,18,FALSE)</f>
        <v>Normal / Upper / Baby</v>
      </c>
      <c r="O3286" s="6">
        <v>2</v>
      </c>
      <c r="P3286" s="6">
        <v>256</v>
      </c>
      <c r="Q3286" s="6"/>
      <c r="R3286" s="6">
        <v>0</v>
      </c>
      <c r="S3286" s="6">
        <v>1</v>
      </c>
      <c r="T3286" s="6">
        <v>105</v>
      </c>
      <c r="U3286" s="6" t="s">
        <v>12660</v>
      </c>
      <c r="V3286" s="6" t="s">
        <v>12368</v>
      </c>
      <c r="W3286" s="6" t="s">
        <v>12299</v>
      </c>
      <c r="X3286" s="6" t="s">
        <v>12299</v>
      </c>
      <c r="Y3286" s="6"/>
      <c r="Z3286" s="6"/>
      <c r="AA3286" s="6"/>
      <c r="AB3286" s="6"/>
    </row>
    <row r="3287" spans="1:28" x14ac:dyDescent="0.3">
      <c r="A3287" s="6">
        <v>5164</v>
      </c>
      <c r="B3287" s="6" t="s">
        <v>17907</v>
      </c>
      <c r="C3287" s="6" t="s">
        <v>10018</v>
      </c>
      <c r="D3287" s="6">
        <v>4</v>
      </c>
      <c r="E3287" s="6">
        <v>20</v>
      </c>
      <c r="F3287" s="6"/>
      <c r="G3287" s="6">
        <v>400</v>
      </c>
      <c r="H3287" s="6"/>
      <c r="I3287" s="6">
        <v>7</v>
      </c>
      <c r="J3287" s="6"/>
      <c r="K3287" s="6">
        <v>1</v>
      </c>
      <c r="L3287" s="6" t="s">
        <v>14534</v>
      </c>
      <c r="M3287" s="6">
        <v>63</v>
      </c>
      <c r="N3287" s="6" t="e">
        <f>VLOOKUP(A3287,web_archive!D:AB,18,FALSE)</f>
        <v>#N/A</v>
      </c>
      <c r="O3287" s="6">
        <v>0</v>
      </c>
      <c r="P3287" s="6">
        <v>256</v>
      </c>
      <c r="Q3287" s="6"/>
      <c r="R3287" s="6">
        <v>45</v>
      </c>
      <c r="S3287" s="6">
        <v>1</v>
      </c>
      <c r="T3287" s="6">
        <v>19</v>
      </c>
      <c r="U3287" s="6" t="s">
        <v>12542</v>
      </c>
      <c r="V3287" s="6" t="s">
        <v>12368</v>
      </c>
      <c r="W3287" s="6" t="s">
        <v>12299</v>
      </c>
      <c r="X3287" s="6" t="s">
        <v>12299</v>
      </c>
      <c r="Y3287" s="6"/>
      <c r="Z3287" s="6"/>
      <c r="AA3287" s="6"/>
      <c r="AB3287" s="6"/>
    </row>
    <row r="3288" spans="1:28" x14ac:dyDescent="0.3">
      <c r="A3288" s="6">
        <v>5165</v>
      </c>
      <c r="B3288" s="6" t="s">
        <v>2594</v>
      </c>
      <c r="C3288" s="6" t="s">
        <v>2591</v>
      </c>
      <c r="D3288" s="6">
        <v>4</v>
      </c>
      <c r="E3288" s="6">
        <v>20</v>
      </c>
      <c r="F3288" s="6"/>
      <c r="G3288" s="6">
        <v>400</v>
      </c>
      <c r="H3288" s="6"/>
      <c r="I3288" s="6">
        <v>7</v>
      </c>
      <c r="J3288" s="6"/>
      <c r="K3288" s="6">
        <v>1</v>
      </c>
      <c r="L3288" s="6" t="s">
        <v>14534</v>
      </c>
      <c r="M3288" s="6">
        <v>63</v>
      </c>
      <c r="N3288" s="6" t="str">
        <f>VLOOKUP(A3288,web_archive!D:AB,18,FALSE)</f>
        <v>Normal / Upper / Baby</v>
      </c>
      <c r="O3288" s="6">
        <v>1</v>
      </c>
      <c r="P3288" s="6">
        <v>256</v>
      </c>
      <c r="Q3288" s="6"/>
      <c r="R3288" s="6">
        <v>45</v>
      </c>
      <c r="S3288" s="6">
        <v>1</v>
      </c>
      <c r="T3288" s="6">
        <v>45</v>
      </c>
      <c r="U3288" s="6" t="s">
        <v>12542</v>
      </c>
      <c r="V3288" s="6" t="s">
        <v>12368</v>
      </c>
      <c r="W3288" s="6" t="s">
        <v>12299</v>
      </c>
      <c r="X3288" s="6" t="s">
        <v>12299</v>
      </c>
      <c r="Y3288" s="6"/>
      <c r="Z3288" s="6"/>
      <c r="AA3288" s="6"/>
      <c r="AB3288" s="6"/>
    </row>
    <row r="3289" spans="1:28" x14ac:dyDescent="0.3">
      <c r="A3289" s="6">
        <v>5166</v>
      </c>
      <c r="B3289" s="6" t="s">
        <v>17908</v>
      </c>
      <c r="C3289" s="6" t="s">
        <v>17833</v>
      </c>
      <c r="D3289" s="6">
        <v>4</v>
      </c>
      <c r="E3289" s="6">
        <v>20</v>
      </c>
      <c r="F3289" s="6"/>
      <c r="G3289" s="6">
        <v>3000</v>
      </c>
      <c r="H3289" s="6"/>
      <c r="I3289" s="6">
        <v>5</v>
      </c>
      <c r="J3289" s="6"/>
      <c r="K3289" s="6">
        <v>1</v>
      </c>
      <c r="L3289" s="6" t="s">
        <v>12250</v>
      </c>
      <c r="M3289" s="6">
        <v>63</v>
      </c>
      <c r="N3289" s="6" t="e">
        <f>VLOOKUP(A3289,web_archive!D:AB,18,FALSE)</f>
        <v>#N/A</v>
      </c>
      <c r="O3289" s="6">
        <v>2</v>
      </c>
      <c r="P3289" s="6">
        <v>257</v>
      </c>
      <c r="Q3289" s="6"/>
      <c r="R3289" s="6">
        <v>65</v>
      </c>
      <c r="S3289" s="6">
        <v>0</v>
      </c>
      <c r="T3289" s="6">
        <v>137</v>
      </c>
      <c r="U3289" s="6" t="s">
        <v>12691</v>
      </c>
      <c r="V3289" s="6" t="s">
        <v>12600</v>
      </c>
      <c r="W3289" s="6" t="s">
        <v>12299</v>
      </c>
      <c r="X3289" s="6" t="s">
        <v>12299</v>
      </c>
      <c r="Y3289" s="6"/>
      <c r="Z3289" s="6"/>
      <c r="AA3289" s="6"/>
      <c r="AB3289" s="6"/>
    </row>
    <row r="3290" spans="1:28" x14ac:dyDescent="0.3">
      <c r="A3290" s="6">
        <v>5167</v>
      </c>
      <c r="B3290" s="6" t="s">
        <v>17909</v>
      </c>
      <c r="C3290" s="6" t="s">
        <v>6895</v>
      </c>
      <c r="D3290" s="6">
        <v>4</v>
      </c>
      <c r="E3290" s="6">
        <v>20</v>
      </c>
      <c r="F3290" s="6"/>
      <c r="G3290" s="6">
        <v>300</v>
      </c>
      <c r="H3290" s="6"/>
      <c r="I3290" s="6">
        <v>5</v>
      </c>
      <c r="J3290" s="6"/>
      <c r="K3290" s="6">
        <v>1</v>
      </c>
      <c r="L3290" s="6" t="s">
        <v>12295</v>
      </c>
      <c r="M3290" s="6">
        <v>63</v>
      </c>
      <c r="N3290" s="6" t="e">
        <f>VLOOKUP(A3290,web_archive!D:AB,18,FALSE)</f>
        <v>#N/A</v>
      </c>
      <c r="O3290" s="6">
        <v>2</v>
      </c>
      <c r="P3290" s="6">
        <v>769</v>
      </c>
      <c r="Q3290" s="6"/>
      <c r="R3290" s="6">
        <v>0</v>
      </c>
      <c r="S3290" s="6">
        <v>0</v>
      </c>
      <c r="T3290" s="6">
        <v>51</v>
      </c>
      <c r="U3290" s="6" t="s">
        <v>12978</v>
      </c>
      <c r="V3290" s="6" t="s">
        <v>13041</v>
      </c>
      <c r="W3290" s="6" t="s">
        <v>12489</v>
      </c>
      <c r="X3290" s="6" t="s">
        <v>12299</v>
      </c>
      <c r="Y3290" s="6" t="s">
        <v>12299</v>
      </c>
      <c r="Z3290" s="6"/>
      <c r="AA3290" s="6"/>
      <c r="AB3290" s="6"/>
    </row>
    <row r="3291" spans="1:28" x14ac:dyDescent="0.3">
      <c r="A3291" s="6">
        <v>5168</v>
      </c>
      <c r="B3291" s="6" t="s">
        <v>1432</v>
      </c>
      <c r="C3291" s="6" t="s">
        <v>1429</v>
      </c>
      <c r="D3291" s="6">
        <v>4</v>
      </c>
      <c r="E3291" s="6">
        <v>20</v>
      </c>
      <c r="F3291" s="6"/>
      <c r="G3291" s="6">
        <v>300</v>
      </c>
      <c r="H3291" s="6"/>
      <c r="I3291" s="6">
        <v>5</v>
      </c>
      <c r="J3291" s="6"/>
      <c r="K3291" s="6">
        <v>1</v>
      </c>
      <c r="L3291" s="6" t="s">
        <v>12295</v>
      </c>
      <c r="M3291" s="6">
        <v>63</v>
      </c>
      <c r="N3291" s="6" t="str">
        <f>VLOOKUP(A3291,web_archive!D:AB,18,FALSE)</f>
        <v>Normal / Upper / Baby</v>
      </c>
      <c r="O3291" s="6">
        <v>2</v>
      </c>
      <c r="P3291" s="6">
        <v>769</v>
      </c>
      <c r="Q3291" s="6"/>
      <c r="R3291" s="6">
        <v>0</v>
      </c>
      <c r="S3291" s="6">
        <v>0</v>
      </c>
      <c r="T3291" s="6">
        <v>139</v>
      </c>
      <c r="U3291" s="6" t="s">
        <v>12299</v>
      </c>
      <c r="V3291" s="6" t="s">
        <v>12299</v>
      </c>
      <c r="W3291" s="6" t="s">
        <v>12299</v>
      </c>
      <c r="X3291" s="6"/>
      <c r="Y3291" s="6"/>
      <c r="Z3291" s="6"/>
      <c r="AA3291" s="6"/>
      <c r="AB3291" s="6"/>
    </row>
    <row r="3292" spans="1:28" x14ac:dyDescent="0.3">
      <c r="A3292" s="6">
        <v>5169</v>
      </c>
      <c r="B3292" s="6" t="s">
        <v>17910</v>
      </c>
      <c r="C3292" s="6" t="s">
        <v>17911</v>
      </c>
      <c r="D3292" s="6">
        <v>4</v>
      </c>
      <c r="E3292" s="6">
        <v>30000</v>
      </c>
      <c r="F3292" s="6"/>
      <c r="G3292" s="6">
        <v>500</v>
      </c>
      <c r="H3292" s="6"/>
      <c r="I3292" s="6">
        <v>4</v>
      </c>
      <c r="J3292" s="6"/>
      <c r="K3292" s="6">
        <v>1</v>
      </c>
      <c r="L3292" s="6" t="s">
        <v>12295</v>
      </c>
      <c r="M3292" s="6">
        <v>63</v>
      </c>
      <c r="N3292" s="6" t="e">
        <f>VLOOKUP(A3292,web_archive!D:AB,18,FALSE)</f>
        <v>#N/A</v>
      </c>
      <c r="O3292" s="6">
        <v>2</v>
      </c>
      <c r="P3292" s="6">
        <v>768</v>
      </c>
      <c r="Q3292" s="6"/>
      <c r="R3292" s="6">
        <v>40</v>
      </c>
      <c r="S3292" s="6">
        <v>1</v>
      </c>
      <c r="T3292" s="6">
        <v>223</v>
      </c>
      <c r="U3292" s="6" t="s">
        <v>17912</v>
      </c>
      <c r="V3292" s="6" t="s">
        <v>13477</v>
      </c>
      <c r="W3292" s="6" t="s">
        <v>13441</v>
      </c>
      <c r="X3292" s="6" t="s">
        <v>12299</v>
      </c>
      <c r="Y3292" s="6" t="s">
        <v>12299</v>
      </c>
      <c r="Z3292" s="6"/>
      <c r="AA3292" s="6"/>
      <c r="AB3292" s="6"/>
    </row>
    <row r="3293" spans="1:28" x14ac:dyDescent="0.3">
      <c r="A3293" s="6">
        <v>5170</v>
      </c>
      <c r="B3293" s="6" t="s">
        <v>3861</v>
      </c>
      <c r="C3293" s="6" t="s">
        <v>3862</v>
      </c>
      <c r="D3293" s="6">
        <v>4</v>
      </c>
      <c r="E3293" s="6">
        <v>30000</v>
      </c>
      <c r="F3293" s="6"/>
      <c r="G3293" s="6">
        <v>600</v>
      </c>
      <c r="H3293" s="6"/>
      <c r="I3293" s="6">
        <v>1</v>
      </c>
      <c r="J3293" s="6"/>
      <c r="K3293" s="6">
        <v>0</v>
      </c>
      <c r="L3293" s="6" t="s">
        <v>14534</v>
      </c>
      <c r="M3293" s="6">
        <v>63</v>
      </c>
      <c r="N3293" s="6" t="str">
        <f>VLOOKUP(A3293,web_archive!D:AB,18,FALSE)</f>
        <v>Normal / Upper / Baby</v>
      </c>
      <c r="O3293" s="6">
        <v>2</v>
      </c>
      <c r="P3293" s="6">
        <v>256</v>
      </c>
      <c r="Q3293" s="6"/>
      <c r="R3293" s="6">
        <v>0</v>
      </c>
      <c r="S3293" s="6">
        <v>1</v>
      </c>
      <c r="T3293" s="6">
        <v>224</v>
      </c>
      <c r="U3293" s="6" t="s">
        <v>14525</v>
      </c>
      <c r="V3293" s="6" t="s">
        <v>14785</v>
      </c>
      <c r="W3293" s="6" t="s">
        <v>12549</v>
      </c>
      <c r="X3293" s="6" t="s">
        <v>12797</v>
      </c>
      <c r="Y3293" s="6" t="s">
        <v>12551</v>
      </c>
      <c r="Z3293" s="6" t="s">
        <v>12489</v>
      </c>
      <c r="AA3293" s="6" t="s">
        <v>12299</v>
      </c>
      <c r="AB3293" s="6" t="s">
        <v>12299</v>
      </c>
    </row>
    <row r="3294" spans="1:28" x14ac:dyDescent="0.3">
      <c r="A3294" s="6">
        <v>5171</v>
      </c>
      <c r="B3294" s="6" t="s">
        <v>17913</v>
      </c>
      <c r="C3294" s="6" t="s">
        <v>17914</v>
      </c>
      <c r="D3294" s="6">
        <v>4</v>
      </c>
      <c r="E3294" s="6">
        <v>100000</v>
      </c>
      <c r="F3294" s="6"/>
      <c r="G3294" s="6">
        <v>1000</v>
      </c>
      <c r="H3294" s="6"/>
      <c r="I3294" s="6">
        <v>10</v>
      </c>
      <c r="J3294" s="6"/>
      <c r="K3294" s="6">
        <v>1</v>
      </c>
      <c r="L3294" s="6" t="s">
        <v>14534</v>
      </c>
      <c r="M3294" s="6">
        <v>18</v>
      </c>
      <c r="N3294" s="6" t="e">
        <f>VLOOKUP(A3294,web_archive!D:AB,18,FALSE)</f>
        <v>#N/A</v>
      </c>
      <c r="O3294" s="6">
        <v>2</v>
      </c>
      <c r="P3294" s="6">
        <v>256</v>
      </c>
      <c r="Q3294" s="6"/>
      <c r="R3294" s="6">
        <v>0</v>
      </c>
      <c r="S3294" s="6">
        <v>1</v>
      </c>
      <c r="T3294" s="6">
        <v>225</v>
      </c>
      <c r="U3294" s="6" t="s">
        <v>14525</v>
      </c>
      <c r="V3294" s="6" t="s">
        <v>12491</v>
      </c>
      <c r="W3294" s="6" t="s">
        <v>12299</v>
      </c>
      <c r="X3294" s="6" t="s">
        <v>12299</v>
      </c>
      <c r="Y3294" s="6"/>
      <c r="Z3294" s="6"/>
      <c r="AA3294" s="6"/>
      <c r="AB3294" s="6"/>
    </row>
    <row r="3295" spans="1:28" x14ac:dyDescent="0.3">
      <c r="A3295" s="6">
        <v>5172</v>
      </c>
      <c r="B3295" s="6" t="s">
        <v>903</v>
      </c>
      <c r="C3295" s="6" t="s">
        <v>903</v>
      </c>
      <c r="D3295" s="6">
        <v>4</v>
      </c>
      <c r="E3295" s="6">
        <v>30000</v>
      </c>
      <c r="F3295" s="6"/>
      <c r="G3295" s="6">
        <v>700</v>
      </c>
      <c r="H3295" s="6"/>
      <c r="I3295" s="6">
        <v>0</v>
      </c>
      <c r="J3295" s="6"/>
      <c r="K3295" s="6">
        <v>0</v>
      </c>
      <c r="L3295" s="6" t="s">
        <v>12295</v>
      </c>
      <c r="M3295" s="6">
        <v>63</v>
      </c>
      <c r="N3295" s="6" t="str">
        <f>VLOOKUP(A3295,web_archive!D:AB,18,FALSE)</f>
        <v>Normal / Upper / Baby</v>
      </c>
      <c r="O3295" s="6">
        <v>2</v>
      </c>
      <c r="P3295" s="6">
        <v>256</v>
      </c>
      <c r="Q3295" s="6"/>
      <c r="R3295" s="6">
        <v>0</v>
      </c>
      <c r="S3295" s="6">
        <v>0</v>
      </c>
      <c r="T3295" s="6">
        <v>226</v>
      </c>
      <c r="U3295" s="6" t="s">
        <v>12978</v>
      </c>
      <c r="V3295" s="6" t="s">
        <v>12549</v>
      </c>
      <c r="W3295" s="6" t="s">
        <v>12797</v>
      </c>
      <c r="X3295" s="6" t="s">
        <v>12551</v>
      </c>
      <c r="Y3295" s="6" t="s">
        <v>12489</v>
      </c>
      <c r="Z3295" s="6" t="s">
        <v>12299</v>
      </c>
      <c r="AA3295" s="6" t="s">
        <v>12299</v>
      </c>
      <c r="AB3295" s="6"/>
    </row>
    <row r="3296" spans="1:28" x14ac:dyDescent="0.3">
      <c r="A3296" s="6">
        <v>5173</v>
      </c>
      <c r="B3296" s="6" t="s">
        <v>17915</v>
      </c>
      <c r="C3296" s="6" t="s">
        <v>17916</v>
      </c>
      <c r="D3296" s="6">
        <v>4</v>
      </c>
      <c r="E3296" s="6">
        <v>30000</v>
      </c>
      <c r="F3296" s="6"/>
      <c r="G3296" s="6">
        <v>400</v>
      </c>
      <c r="H3296" s="6"/>
      <c r="I3296" s="6">
        <v>6</v>
      </c>
      <c r="J3296" s="6"/>
      <c r="K3296" s="6">
        <v>1</v>
      </c>
      <c r="L3296" s="6" t="s">
        <v>12295</v>
      </c>
      <c r="M3296" s="6">
        <v>63</v>
      </c>
      <c r="N3296" s="6" t="e">
        <f>VLOOKUP(A3296,web_archive!D:AB,18,FALSE)</f>
        <v>#N/A</v>
      </c>
      <c r="O3296" s="6">
        <v>2</v>
      </c>
      <c r="P3296" s="6">
        <v>256</v>
      </c>
      <c r="Q3296" s="6"/>
      <c r="R3296" s="6">
        <v>60</v>
      </c>
      <c r="S3296" s="6">
        <v>1</v>
      </c>
      <c r="T3296" s="6">
        <v>227</v>
      </c>
      <c r="U3296" s="6" t="s">
        <v>17917</v>
      </c>
      <c r="V3296" s="6" t="s">
        <v>14883</v>
      </c>
      <c r="W3296" s="6" t="s">
        <v>13121</v>
      </c>
      <c r="X3296" s="6" t="s">
        <v>12299</v>
      </c>
      <c r="Y3296" s="6" t="s">
        <v>12299</v>
      </c>
      <c r="Z3296" s="6"/>
      <c r="AA3296" s="6"/>
      <c r="AB3296" s="6"/>
    </row>
    <row r="3297" spans="1:33" x14ac:dyDescent="0.3">
      <c r="A3297" s="6">
        <v>5174</v>
      </c>
      <c r="B3297" s="6" t="s">
        <v>661</v>
      </c>
      <c r="C3297" s="6" t="s">
        <v>661</v>
      </c>
      <c r="D3297" s="6">
        <v>4</v>
      </c>
      <c r="E3297" s="6">
        <v>30000</v>
      </c>
      <c r="F3297" s="6"/>
      <c r="G3297" s="6">
        <v>400</v>
      </c>
      <c r="H3297" s="6"/>
      <c r="I3297" s="6">
        <v>6</v>
      </c>
      <c r="J3297" s="6"/>
      <c r="K3297" s="6">
        <v>1</v>
      </c>
      <c r="L3297" s="6" t="s">
        <v>12295</v>
      </c>
      <c r="M3297" s="6">
        <v>63</v>
      </c>
      <c r="N3297" s="6" t="str">
        <f>VLOOKUP(A3297,web_archive!D:AB,18,FALSE)</f>
        <v>Normal / Upper / Baby</v>
      </c>
      <c r="O3297" s="6">
        <v>2</v>
      </c>
      <c r="P3297" s="6">
        <v>256</v>
      </c>
      <c r="Q3297" s="6"/>
      <c r="R3297" s="6">
        <v>60</v>
      </c>
      <c r="S3297" s="6">
        <v>1</v>
      </c>
      <c r="T3297" s="6">
        <v>228</v>
      </c>
      <c r="U3297" s="6" t="s">
        <v>17918</v>
      </c>
      <c r="V3297" s="6" t="s">
        <v>14982</v>
      </c>
      <c r="W3297" s="6" t="s">
        <v>13121</v>
      </c>
      <c r="X3297" s="6" t="s">
        <v>12299</v>
      </c>
      <c r="Y3297" s="6" t="s">
        <v>12299</v>
      </c>
      <c r="Z3297" s="6"/>
      <c r="AA3297" s="6"/>
      <c r="AB3297" s="6"/>
      <c r="AC3297" s="6"/>
      <c r="AD3297" s="6"/>
      <c r="AE3297" s="6"/>
      <c r="AF3297" s="6"/>
      <c r="AG3297" s="6"/>
    </row>
    <row r="3298" spans="1:33" x14ac:dyDescent="0.3">
      <c r="A3298" s="6">
        <v>5175</v>
      </c>
      <c r="B3298" s="6" t="s">
        <v>2030</v>
      </c>
      <c r="C3298" s="6" t="s">
        <v>2031</v>
      </c>
      <c r="D3298" s="6">
        <v>4</v>
      </c>
      <c r="E3298" s="6">
        <v>30000</v>
      </c>
      <c r="F3298" s="6"/>
      <c r="G3298" s="6">
        <v>100</v>
      </c>
      <c r="H3298" s="6"/>
      <c r="I3298" s="6">
        <v>0</v>
      </c>
      <c r="J3298" s="6"/>
      <c r="K3298" s="6">
        <v>0</v>
      </c>
      <c r="L3298" s="6" t="s">
        <v>12295</v>
      </c>
      <c r="M3298" s="6">
        <v>63</v>
      </c>
      <c r="N3298" s="6" t="str">
        <f>VLOOKUP(A3298,web_archive!D:AB,18,FALSE)</f>
        <v>Normal / Upper / Baby</v>
      </c>
      <c r="O3298" s="6">
        <v>2</v>
      </c>
      <c r="P3298" s="6">
        <v>512</v>
      </c>
      <c r="Q3298" s="6"/>
      <c r="R3298" s="6">
        <v>0</v>
      </c>
      <c r="S3298" s="6">
        <v>0</v>
      </c>
      <c r="T3298" s="6">
        <v>229</v>
      </c>
      <c r="U3298" s="6" t="s">
        <v>14772</v>
      </c>
      <c r="V3298" s="6" t="s">
        <v>12563</v>
      </c>
      <c r="W3298" s="6" t="s">
        <v>17890</v>
      </c>
      <c r="X3298" s="6" t="s">
        <v>16143</v>
      </c>
      <c r="Y3298" s="6" t="s">
        <v>13639</v>
      </c>
      <c r="Z3298" s="6" t="s">
        <v>12299</v>
      </c>
      <c r="AA3298" s="6" t="s">
        <v>12299</v>
      </c>
      <c r="AB3298" s="6"/>
      <c r="AC3298" s="6"/>
      <c r="AD3298" s="6"/>
      <c r="AE3298" s="6"/>
      <c r="AF3298" s="6"/>
      <c r="AG3298" s="6"/>
    </row>
    <row r="3299" spans="1:33" x14ac:dyDescent="0.3">
      <c r="A3299" s="6">
        <v>5176</v>
      </c>
      <c r="B3299" s="6" t="s">
        <v>17919</v>
      </c>
      <c r="C3299" s="6" t="s">
        <v>17920</v>
      </c>
      <c r="D3299" s="6">
        <v>4</v>
      </c>
      <c r="E3299" s="6">
        <v>30000</v>
      </c>
      <c r="F3299" s="6"/>
      <c r="G3299" s="6">
        <v>100</v>
      </c>
      <c r="H3299" s="6"/>
      <c r="I3299" s="6">
        <v>2</v>
      </c>
      <c r="J3299" s="6"/>
      <c r="K3299" s="6">
        <v>0</v>
      </c>
      <c r="L3299" s="6" t="s">
        <v>12295</v>
      </c>
      <c r="M3299" s="6">
        <v>63</v>
      </c>
      <c r="N3299" s="6" t="e">
        <f>VLOOKUP(A3299,web_archive!D:AB,18,FALSE)</f>
        <v>#N/A</v>
      </c>
      <c r="O3299" s="6">
        <v>2</v>
      </c>
      <c r="P3299" s="6">
        <v>513</v>
      </c>
      <c r="Q3299" s="6"/>
      <c r="R3299" s="6">
        <v>30</v>
      </c>
      <c r="S3299" s="6">
        <v>0</v>
      </c>
      <c r="T3299" s="6">
        <v>230</v>
      </c>
      <c r="U3299" s="6" t="s">
        <v>17912</v>
      </c>
      <c r="V3299" s="6" t="s">
        <v>16144</v>
      </c>
      <c r="W3299" s="6" t="s">
        <v>16368</v>
      </c>
      <c r="X3299" s="6" t="s">
        <v>12299</v>
      </c>
      <c r="Y3299" s="6" t="s">
        <v>12299</v>
      </c>
      <c r="Z3299" s="6"/>
      <c r="AA3299" s="6"/>
      <c r="AB3299" s="6"/>
      <c r="AC3299" s="6"/>
      <c r="AD3299" s="6"/>
      <c r="AE3299" s="6"/>
      <c r="AF3299" s="6"/>
      <c r="AG3299" s="6"/>
    </row>
    <row r="3300" spans="1:33" x14ac:dyDescent="0.3">
      <c r="A3300" s="6">
        <v>5177</v>
      </c>
      <c r="B3300" s="6" t="s">
        <v>4851</v>
      </c>
      <c r="C3300" s="6" t="s">
        <v>4852</v>
      </c>
      <c r="D3300" s="6">
        <v>4</v>
      </c>
      <c r="E3300" s="6">
        <v>30000</v>
      </c>
      <c r="F3300" s="6"/>
      <c r="G3300" s="6">
        <v>500</v>
      </c>
      <c r="H3300" s="6"/>
      <c r="I3300" s="6">
        <v>5</v>
      </c>
      <c r="J3300" s="6"/>
      <c r="K3300" s="6">
        <v>1</v>
      </c>
      <c r="L3300" s="6" t="s">
        <v>12295</v>
      </c>
      <c r="M3300" s="6">
        <v>63</v>
      </c>
      <c r="N3300" s="6" t="str">
        <f>VLOOKUP(A3300,web_archive!D:AB,18,FALSE)</f>
        <v>Normal / Upper / Baby</v>
      </c>
      <c r="O3300" s="6">
        <v>2</v>
      </c>
      <c r="P3300" s="6">
        <v>768</v>
      </c>
      <c r="Q3300" s="6"/>
      <c r="R3300" s="6">
        <v>40</v>
      </c>
      <c r="S3300" s="6">
        <v>1</v>
      </c>
      <c r="T3300" s="6">
        <v>231</v>
      </c>
      <c r="U3300" s="6" t="s">
        <v>17921</v>
      </c>
      <c r="V3300" s="6" t="s">
        <v>16045</v>
      </c>
      <c r="W3300" s="6" t="s">
        <v>17922</v>
      </c>
      <c r="X3300" s="6" t="s">
        <v>12620</v>
      </c>
      <c r="Y3300" s="6">
        <v>1000</v>
      </c>
      <c r="Z3300" s="6" t="s">
        <v>17923</v>
      </c>
      <c r="AA3300" s="6" t="s">
        <v>12299</v>
      </c>
      <c r="AB3300" s="6" t="s">
        <v>12299</v>
      </c>
      <c r="AC3300" s="6"/>
      <c r="AD3300" s="6"/>
      <c r="AE3300" s="6"/>
      <c r="AF3300" s="6"/>
      <c r="AG3300" s="6"/>
    </row>
    <row r="3301" spans="1:33" x14ac:dyDescent="0.3">
      <c r="A3301" s="6">
        <v>5178</v>
      </c>
      <c r="B3301" s="6" t="s">
        <v>17924</v>
      </c>
      <c r="C3301" s="6" t="s">
        <v>1823</v>
      </c>
      <c r="D3301" s="6">
        <v>4</v>
      </c>
      <c r="E3301" s="6">
        <v>20</v>
      </c>
      <c r="F3301" s="6"/>
      <c r="G3301" s="6">
        <v>150</v>
      </c>
      <c r="H3301" s="6"/>
      <c r="I3301" s="6">
        <v>0</v>
      </c>
      <c r="J3301" s="6"/>
      <c r="K3301" s="6">
        <v>0</v>
      </c>
      <c r="L3301" s="6" t="s">
        <v>12295</v>
      </c>
      <c r="M3301" s="6">
        <v>63</v>
      </c>
      <c r="N3301" s="6" t="e">
        <f>VLOOKUP(A3301,web_archive!D:AB,18,FALSE)</f>
        <v>#N/A</v>
      </c>
      <c r="O3301" s="6">
        <v>2</v>
      </c>
      <c r="P3301" s="6">
        <v>256</v>
      </c>
      <c r="Q3301" s="6"/>
      <c r="R3301" s="6">
        <v>0</v>
      </c>
      <c r="S3301" s="6">
        <v>1</v>
      </c>
      <c r="T3301" s="6">
        <v>113</v>
      </c>
      <c r="U3301" s="6" t="s">
        <v>12841</v>
      </c>
      <c r="V3301" s="6" t="s">
        <v>12368</v>
      </c>
      <c r="W3301" s="6" t="s">
        <v>12299</v>
      </c>
      <c r="X3301" s="6" t="s">
        <v>12299</v>
      </c>
      <c r="Y3301" s="6"/>
      <c r="Z3301" s="6"/>
      <c r="AA3301" s="6"/>
      <c r="AB3301" s="6"/>
      <c r="AC3301" s="6"/>
      <c r="AD3301" s="6"/>
      <c r="AE3301" s="6"/>
      <c r="AF3301" s="6"/>
      <c r="AG3301" s="6"/>
    </row>
    <row r="3302" spans="1:33" x14ac:dyDescent="0.3">
      <c r="A3302" s="6">
        <v>5179</v>
      </c>
      <c r="B3302" s="6" t="s">
        <v>4637</v>
      </c>
      <c r="C3302" s="6" t="s">
        <v>4638</v>
      </c>
      <c r="D3302" s="6">
        <v>4</v>
      </c>
      <c r="E3302" s="6">
        <v>0</v>
      </c>
      <c r="F3302" s="6"/>
      <c r="G3302" s="6">
        <v>100</v>
      </c>
      <c r="H3302" s="6"/>
      <c r="I3302" s="6">
        <v>0</v>
      </c>
      <c r="J3302" s="6"/>
      <c r="K3302" s="6">
        <v>0</v>
      </c>
      <c r="L3302" s="6" t="s">
        <v>12295</v>
      </c>
      <c r="M3302" s="6">
        <v>63</v>
      </c>
      <c r="N3302" s="6" t="str">
        <f>VLOOKUP(A3302,web_archive!D:AB,18,FALSE)</f>
        <v>Normal / Upper / Baby</v>
      </c>
      <c r="O3302" s="6">
        <v>2</v>
      </c>
      <c r="P3302" s="6">
        <v>256</v>
      </c>
      <c r="Q3302" s="6"/>
      <c r="R3302" s="6">
        <v>0</v>
      </c>
      <c r="S3302" s="6">
        <v>1</v>
      </c>
      <c r="T3302" s="6">
        <v>232</v>
      </c>
      <c r="U3302" s="6" t="s">
        <v>12542</v>
      </c>
      <c r="V3302" s="6" t="s">
        <v>12600</v>
      </c>
      <c r="W3302" s="6" t="s">
        <v>12299</v>
      </c>
      <c r="X3302" s="6" t="s">
        <v>12299</v>
      </c>
      <c r="Y3302" s="6"/>
      <c r="Z3302" s="6"/>
      <c r="AA3302" s="6"/>
      <c r="AB3302" s="6"/>
      <c r="AC3302" s="6"/>
      <c r="AD3302" s="6"/>
      <c r="AE3302" s="6"/>
      <c r="AF3302" s="6"/>
      <c r="AG3302" s="6"/>
    </row>
    <row r="3303" spans="1:33" x14ac:dyDescent="0.3">
      <c r="A3303" s="6">
        <v>5180</v>
      </c>
      <c r="B3303" s="6" t="s">
        <v>17925</v>
      </c>
      <c r="C3303" s="6" t="s">
        <v>17926</v>
      </c>
      <c r="D3303" s="6">
        <v>4</v>
      </c>
      <c r="E3303" s="6">
        <v>20</v>
      </c>
      <c r="F3303" s="6"/>
      <c r="G3303" s="6">
        <v>100</v>
      </c>
      <c r="H3303" s="6"/>
      <c r="I3303" s="6">
        <v>2</v>
      </c>
      <c r="J3303" s="6"/>
      <c r="K3303" s="6">
        <v>0</v>
      </c>
      <c r="L3303" s="6" t="s">
        <v>12295</v>
      </c>
      <c r="M3303" s="6">
        <v>63</v>
      </c>
      <c r="N3303" s="6" t="e">
        <f>VLOOKUP(A3303,web_archive!D:AB,18,FALSE)</f>
        <v>#N/A</v>
      </c>
      <c r="O3303" s="6">
        <v>2</v>
      </c>
      <c r="P3303" s="6">
        <v>256</v>
      </c>
      <c r="Q3303" s="6"/>
      <c r="R3303" s="6">
        <v>0</v>
      </c>
      <c r="S3303" s="6">
        <v>1</v>
      </c>
      <c r="T3303" s="6">
        <v>217</v>
      </c>
      <c r="U3303" s="6" t="s">
        <v>12660</v>
      </c>
      <c r="V3303" s="6" t="s">
        <v>12368</v>
      </c>
      <c r="W3303" s="6" t="s">
        <v>12299</v>
      </c>
      <c r="X3303" s="6" t="s">
        <v>12299</v>
      </c>
      <c r="Y3303" s="6"/>
      <c r="Z3303" s="6"/>
      <c r="AA3303" s="6"/>
      <c r="AB3303" s="6"/>
      <c r="AC3303" s="6"/>
      <c r="AD3303" s="6"/>
      <c r="AE3303" s="6"/>
      <c r="AF3303" s="6"/>
      <c r="AG3303" s="6"/>
    </row>
    <row r="3304" spans="1:33" x14ac:dyDescent="0.3">
      <c r="A3304" s="6">
        <v>5181</v>
      </c>
      <c r="B3304" s="6" t="s">
        <v>5119</v>
      </c>
      <c r="C3304" s="6" t="s">
        <v>5120</v>
      </c>
      <c r="D3304" s="6">
        <v>4</v>
      </c>
      <c r="E3304" s="6">
        <v>20</v>
      </c>
      <c r="F3304" s="6"/>
      <c r="G3304" s="6">
        <v>500</v>
      </c>
      <c r="H3304" s="6"/>
      <c r="I3304" s="6">
        <v>3</v>
      </c>
      <c r="J3304" s="6"/>
      <c r="K3304" s="6">
        <v>1</v>
      </c>
      <c r="L3304" s="6" t="s">
        <v>12538</v>
      </c>
      <c r="M3304" s="6">
        <v>63</v>
      </c>
      <c r="N3304" s="6" t="str">
        <f>VLOOKUP(A3304,web_archive!D:AB,18,FALSE)</f>
        <v>Normal / Upper / Baby</v>
      </c>
      <c r="O3304" s="6">
        <v>2</v>
      </c>
      <c r="P3304" s="6">
        <v>768</v>
      </c>
      <c r="Q3304" s="6"/>
      <c r="R3304" s="6">
        <v>50</v>
      </c>
      <c r="S3304" s="6">
        <v>1</v>
      </c>
      <c r="T3304" s="6">
        <v>233</v>
      </c>
      <c r="U3304" s="6" t="s">
        <v>12691</v>
      </c>
      <c r="V3304" s="6" t="s">
        <v>12600</v>
      </c>
      <c r="W3304" s="6" t="s">
        <v>12299</v>
      </c>
      <c r="X3304" s="6" t="s">
        <v>12299</v>
      </c>
      <c r="Y3304" s="6"/>
      <c r="Z3304" s="6"/>
      <c r="AA3304" s="6"/>
      <c r="AB3304" s="6"/>
      <c r="AC3304" s="6"/>
      <c r="AD3304" s="6"/>
      <c r="AE3304" s="6"/>
      <c r="AF3304" s="6"/>
      <c r="AG3304" s="6"/>
    </row>
    <row r="3305" spans="1:33" x14ac:dyDescent="0.3">
      <c r="A3305" s="6">
        <v>5182</v>
      </c>
      <c r="B3305" s="6" t="s">
        <v>7955</v>
      </c>
      <c r="C3305" s="6" t="s">
        <v>7956</v>
      </c>
      <c r="D3305" s="6">
        <v>4</v>
      </c>
      <c r="E3305" s="6">
        <v>20</v>
      </c>
      <c r="F3305" s="6"/>
      <c r="G3305" s="6">
        <v>500</v>
      </c>
      <c r="H3305" s="6"/>
      <c r="I3305" s="6">
        <v>4</v>
      </c>
      <c r="J3305" s="6"/>
      <c r="K3305" s="6">
        <v>0</v>
      </c>
      <c r="L3305" s="6" t="s">
        <v>12295</v>
      </c>
      <c r="M3305" s="6">
        <v>63</v>
      </c>
      <c r="N3305" s="6" t="str">
        <f>VLOOKUP(A3305,web_archive!D:AB,18,FALSE)</f>
        <v>Normal / Upper / Baby</v>
      </c>
      <c r="O3305" s="6">
        <v>2</v>
      </c>
      <c r="P3305" s="6">
        <v>256</v>
      </c>
      <c r="Q3305" s="6"/>
      <c r="R3305" s="6">
        <v>30</v>
      </c>
      <c r="S3305" s="6">
        <v>0</v>
      </c>
      <c r="T3305" s="6">
        <v>234</v>
      </c>
      <c r="U3305" s="6" t="s">
        <v>13315</v>
      </c>
      <c r="V3305" s="6" t="s">
        <v>12651</v>
      </c>
      <c r="W3305" s="6" t="s">
        <v>16215</v>
      </c>
      <c r="X3305" s="6">
        <v>1</v>
      </c>
      <c r="Y3305" s="6" t="s">
        <v>17927</v>
      </c>
      <c r="Z3305" s="6" t="s">
        <v>12299</v>
      </c>
      <c r="AA3305" s="6" t="s">
        <v>12299</v>
      </c>
      <c r="AB3305" s="6"/>
      <c r="AC3305" s="6"/>
      <c r="AD3305" s="6"/>
      <c r="AE3305" s="6"/>
      <c r="AF3305" s="6"/>
      <c r="AG3305" s="6"/>
    </row>
    <row r="3306" spans="1:33" x14ac:dyDescent="0.3">
      <c r="A3306" s="6">
        <v>5183</v>
      </c>
      <c r="B3306" s="6" t="s">
        <v>1131</v>
      </c>
      <c r="C3306" s="6" t="s">
        <v>1132</v>
      </c>
      <c r="D3306" s="6">
        <v>4</v>
      </c>
      <c r="E3306" s="6">
        <v>20</v>
      </c>
      <c r="F3306" s="6"/>
      <c r="G3306" s="6">
        <v>500</v>
      </c>
      <c r="H3306" s="6"/>
      <c r="I3306" s="6">
        <v>4</v>
      </c>
      <c r="J3306" s="6"/>
      <c r="K3306" s="6">
        <v>0</v>
      </c>
      <c r="L3306" s="6" t="s">
        <v>12295</v>
      </c>
      <c r="M3306" s="6">
        <v>63</v>
      </c>
      <c r="N3306" s="6" t="str">
        <f>VLOOKUP(A3306,web_archive!D:AB,18,FALSE)</f>
        <v>Normal / Upper / Baby</v>
      </c>
      <c r="O3306" s="6">
        <v>2</v>
      </c>
      <c r="P3306" s="6">
        <v>256</v>
      </c>
      <c r="Q3306" s="6"/>
      <c r="R3306" s="6">
        <v>10</v>
      </c>
      <c r="S3306" s="6">
        <v>1</v>
      </c>
      <c r="T3306" s="6">
        <v>235</v>
      </c>
      <c r="U3306" s="6" t="s">
        <v>12858</v>
      </c>
      <c r="V3306" s="6" t="s">
        <v>12762</v>
      </c>
      <c r="W3306" s="6" t="s">
        <v>14011</v>
      </c>
      <c r="X3306" s="6" t="s">
        <v>12620</v>
      </c>
      <c r="Y3306" s="6" t="s">
        <v>13387</v>
      </c>
      <c r="Z3306" s="6" t="s">
        <v>12299</v>
      </c>
      <c r="AA3306" s="6" t="s">
        <v>12299</v>
      </c>
      <c r="AB3306" s="6"/>
      <c r="AC3306" s="6"/>
      <c r="AD3306" s="6"/>
      <c r="AE3306" s="6"/>
      <c r="AF3306" s="6"/>
      <c r="AG3306" s="6"/>
    </row>
    <row r="3307" spans="1:33" x14ac:dyDescent="0.3">
      <c r="A3307" s="6">
        <v>5184</v>
      </c>
      <c r="B3307" s="6" t="s">
        <v>1857</v>
      </c>
      <c r="C3307" s="6" t="s">
        <v>1858</v>
      </c>
      <c r="D3307" s="6">
        <v>4</v>
      </c>
      <c r="E3307" s="6">
        <v>20</v>
      </c>
      <c r="F3307" s="6"/>
      <c r="G3307" s="6">
        <v>500</v>
      </c>
      <c r="H3307" s="6"/>
      <c r="I3307" s="6">
        <v>8</v>
      </c>
      <c r="J3307" s="6"/>
      <c r="K3307" s="6">
        <v>0</v>
      </c>
      <c r="L3307" s="6" t="s">
        <v>14534</v>
      </c>
      <c r="M3307" s="6">
        <v>63</v>
      </c>
      <c r="N3307" s="6" t="str">
        <f>VLOOKUP(A3307,web_archive!D:AB,18,FALSE)</f>
        <v>Normal / Upper / Baby</v>
      </c>
      <c r="O3307" s="6">
        <v>2</v>
      </c>
      <c r="P3307" s="6">
        <v>256</v>
      </c>
      <c r="Q3307" s="6"/>
      <c r="R3307" s="6">
        <v>30</v>
      </c>
      <c r="S3307" s="6">
        <v>1</v>
      </c>
      <c r="T3307" s="6">
        <v>236</v>
      </c>
      <c r="U3307" s="6" t="s">
        <v>14036</v>
      </c>
      <c r="V3307" s="6" t="s">
        <v>13456</v>
      </c>
      <c r="W3307" s="6" t="s">
        <v>12491</v>
      </c>
      <c r="X3307" s="6" t="s">
        <v>12299</v>
      </c>
      <c r="Y3307" s="6" t="s">
        <v>12299</v>
      </c>
      <c r="Z3307" s="6"/>
      <c r="AA3307" s="6"/>
      <c r="AB3307" s="6"/>
      <c r="AC3307" s="6"/>
      <c r="AD3307" s="6"/>
      <c r="AE3307" s="6"/>
      <c r="AF3307" s="6"/>
      <c r="AG3307" s="6"/>
    </row>
    <row r="3308" spans="1:33" x14ac:dyDescent="0.3">
      <c r="A3308" s="6">
        <v>5185</v>
      </c>
      <c r="B3308" s="6" t="s">
        <v>17928</v>
      </c>
      <c r="C3308" s="6" t="s">
        <v>17929</v>
      </c>
      <c r="D3308" s="6">
        <v>4</v>
      </c>
      <c r="E3308" s="6">
        <v>20</v>
      </c>
      <c r="F3308" s="6"/>
      <c r="G3308" s="6">
        <v>100</v>
      </c>
      <c r="H3308" s="6"/>
      <c r="I3308" s="6">
        <v>2</v>
      </c>
      <c r="J3308" s="6"/>
      <c r="K3308" s="6">
        <v>1</v>
      </c>
      <c r="L3308" s="6" t="s">
        <v>12295</v>
      </c>
      <c r="M3308" s="6">
        <v>63</v>
      </c>
      <c r="N3308" s="6" t="e">
        <f>VLOOKUP(A3308,web_archive!D:AB,18,FALSE)</f>
        <v>#N/A</v>
      </c>
      <c r="O3308" s="6">
        <v>2</v>
      </c>
      <c r="P3308" s="6">
        <v>256</v>
      </c>
      <c r="Q3308" s="6"/>
      <c r="R3308" s="6">
        <v>10</v>
      </c>
      <c r="S3308" s="6">
        <v>1</v>
      </c>
      <c r="T3308" s="6">
        <v>237</v>
      </c>
      <c r="U3308" s="6" t="s">
        <v>12787</v>
      </c>
      <c r="V3308" s="6" t="s">
        <v>16192</v>
      </c>
      <c r="W3308" s="6" t="s">
        <v>12860</v>
      </c>
      <c r="X3308" s="6" t="s">
        <v>14839</v>
      </c>
      <c r="Y3308" s="6" t="s">
        <v>12563</v>
      </c>
      <c r="Z3308" s="6" t="s">
        <v>12667</v>
      </c>
      <c r="AA3308" s="6" t="s">
        <v>12299</v>
      </c>
      <c r="AB3308" s="6" t="s">
        <v>12299</v>
      </c>
      <c r="AC3308" s="6"/>
      <c r="AD3308" s="6"/>
      <c r="AE3308" s="6"/>
      <c r="AF3308" s="6"/>
      <c r="AG3308" s="6"/>
    </row>
    <row r="3309" spans="1:33" x14ac:dyDescent="0.3">
      <c r="A3309" s="6">
        <v>5186</v>
      </c>
      <c r="B3309" s="6" t="s">
        <v>4396</v>
      </c>
      <c r="C3309" s="6" t="s">
        <v>4397</v>
      </c>
      <c r="D3309" s="6">
        <v>4</v>
      </c>
      <c r="E3309" s="6">
        <v>20</v>
      </c>
      <c r="F3309" s="6"/>
      <c r="G3309" s="6">
        <v>500</v>
      </c>
      <c r="H3309" s="6"/>
      <c r="I3309" s="6">
        <v>2</v>
      </c>
      <c r="J3309" s="6"/>
      <c r="K3309" s="6">
        <v>0</v>
      </c>
      <c r="L3309" s="6" t="s">
        <v>12295</v>
      </c>
      <c r="M3309" s="6">
        <v>63</v>
      </c>
      <c r="N3309" s="6" t="str">
        <f>VLOOKUP(A3309,web_archive!D:AB,18,FALSE)</f>
        <v>Normal / Upper / Baby</v>
      </c>
      <c r="O3309" s="6">
        <v>2</v>
      </c>
      <c r="P3309" s="6">
        <v>256</v>
      </c>
      <c r="Q3309" s="6"/>
      <c r="R3309" s="6">
        <v>30</v>
      </c>
      <c r="S3309" s="6">
        <v>0</v>
      </c>
      <c r="T3309" s="6">
        <v>238</v>
      </c>
      <c r="U3309" s="6" t="s">
        <v>12542</v>
      </c>
      <c r="V3309" s="6" t="s">
        <v>16080</v>
      </c>
      <c r="W3309" s="6" t="s">
        <v>13742</v>
      </c>
      <c r="X3309" s="6">
        <v>1</v>
      </c>
      <c r="Y3309" s="6" t="s">
        <v>12370</v>
      </c>
      <c r="Z3309" s="6" t="s">
        <v>12299</v>
      </c>
      <c r="AA3309" s="6" t="s">
        <v>12299</v>
      </c>
      <c r="AB3309" s="6"/>
      <c r="AC3309" s="6"/>
      <c r="AD3309" s="6"/>
      <c r="AE3309" s="6"/>
      <c r="AF3309" s="6"/>
      <c r="AG3309" s="6"/>
    </row>
    <row r="3310" spans="1:33" x14ac:dyDescent="0.3">
      <c r="A3310" s="6">
        <v>5187</v>
      </c>
      <c r="B3310" s="6" t="s">
        <v>10243</v>
      </c>
      <c r="C3310" s="6" t="s">
        <v>10244</v>
      </c>
      <c r="D3310" s="6">
        <v>4</v>
      </c>
      <c r="E3310" s="6">
        <v>20</v>
      </c>
      <c r="F3310" s="6"/>
      <c r="G3310" s="6">
        <v>200</v>
      </c>
      <c r="H3310" s="6"/>
      <c r="I3310" s="6">
        <v>6</v>
      </c>
      <c r="J3310" s="6"/>
      <c r="K3310" s="6">
        <v>1</v>
      </c>
      <c r="L3310" s="6" t="s">
        <v>12295</v>
      </c>
      <c r="M3310" s="6">
        <v>63</v>
      </c>
      <c r="N3310" s="6" t="str">
        <f>VLOOKUP(A3310,web_archive!D:AB,18,FALSE)</f>
        <v>Normal / Upper / Baby</v>
      </c>
      <c r="O3310" s="6">
        <v>2</v>
      </c>
      <c r="P3310" s="6">
        <v>256</v>
      </c>
      <c r="Q3310" s="6"/>
      <c r="R3310" s="6">
        <v>30</v>
      </c>
      <c r="S3310" s="6">
        <v>1</v>
      </c>
      <c r="T3310" s="6">
        <v>239</v>
      </c>
      <c r="U3310" s="6" t="s">
        <v>13227</v>
      </c>
      <c r="V3310" s="6" t="s">
        <v>14990</v>
      </c>
      <c r="W3310" s="6" t="s">
        <v>15494</v>
      </c>
      <c r="X3310" s="6" t="s">
        <v>15170</v>
      </c>
      <c r="Y3310" s="6">
        <v>6</v>
      </c>
      <c r="Z3310" s="6" t="s">
        <v>14545</v>
      </c>
      <c r="AA3310" s="6" t="s">
        <v>15174</v>
      </c>
      <c r="AB3310" s="6">
        <v>6</v>
      </c>
      <c r="AC3310" s="6">
        <v>120</v>
      </c>
      <c r="AD3310" s="6" t="s">
        <v>13686</v>
      </c>
      <c r="AE3310" s="6" t="s">
        <v>12298</v>
      </c>
      <c r="AF3310" s="6" t="s">
        <v>12299</v>
      </c>
      <c r="AG3310" s="6" t="s">
        <v>12299</v>
      </c>
    </row>
    <row r="3311" spans="1:33" x14ac:dyDescent="0.3">
      <c r="A3311" s="6">
        <v>5188</v>
      </c>
      <c r="B3311" s="6" t="s">
        <v>6716</v>
      </c>
      <c r="C3311" s="6" t="s">
        <v>6717</v>
      </c>
      <c r="D3311" s="6">
        <v>4</v>
      </c>
      <c r="E3311" s="6">
        <v>20</v>
      </c>
      <c r="F3311" s="6"/>
      <c r="G3311" s="6">
        <v>500</v>
      </c>
      <c r="H3311" s="6"/>
      <c r="I3311" s="6">
        <v>2</v>
      </c>
      <c r="J3311" s="6"/>
      <c r="K3311" s="6">
        <v>0</v>
      </c>
      <c r="L3311" s="6" t="s">
        <v>12295</v>
      </c>
      <c r="M3311" s="6">
        <v>63</v>
      </c>
      <c r="N3311" s="6" t="str">
        <f>VLOOKUP(A3311,web_archive!D:AB,18,FALSE)</f>
        <v>Normal / Upper / Baby</v>
      </c>
      <c r="O3311" s="6">
        <v>2</v>
      </c>
      <c r="P3311" s="6">
        <v>256</v>
      </c>
      <c r="Q3311" s="6"/>
      <c r="R3311" s="6">
        <v>50</v>
      </c>
      <c r="S3311" s="6">
        <v>1</v>
      </c>
      <c r="T3311" s="6">
        <v>240</v>
      </c>
      <c r="U3311" s="6" t="s">
        <v>12542</v>
      </c>
      <c r="V3311" s="6" t="s">
        <v>12743</v>
      </c>
      <c r="W3311" s="6" t="s">
        <v>12368</v>
      </c>
      <c r="X3311" s="6" t="s">
        <v>12299</v>
      </c>
      <c r="Y3311" s="6" t="s">
        <v>12299</v>
      </c>
      <c r="Z3311" s="6"/>
      <c r="AA3311" s="6"/>
      <c r="AB3311" s="6"/>
      <c r="AC3311" s="6"/>
      <c r="AD3311" s="6"/>
      <c r="AE3311" s="6"/>
      <c r="AF3311" s="6"/>
      <c r="AG3311" s="6"/>
    </row>
    <row r="3312" spans="1:33" x14ac:dyDescent="0.3">
      <c r="A3312" s="6">
        <v>5189</v>
      </c>
      <c r="B3312" s="6" t="s">
        <v>3811</v>
      </c>
      <c r="C3312" s="6" t="s">
        <v>3812</v>
      </c>
      <c r="D3312" s="6">
        <v>4</v>
      </c>
      <c r="E3312" s="6">
        <v>20</v>
      </c>
      <c r="F3312" s="6"/>
      <c r="G3312" s="6">
        <v>100</v>
      </c>
      <c r="H3312" s="6"/>
      <c r="I3312" s="6">
        <v>0</v>
      </c>
      <c r="J3312" s="6"/>
      <c r="K3312" s="6">
        <v>0</v>
      </c>
      <c r="L3312" s="6" t="s">
        <v>12295</v>
      </c>
      <c r="M3312" s="6">
        <v>63</v>
      </c>
      <c r="N3312" s="6" t="str">
        <f>VLOOKUP(A3312,web_archive!D:AB,18,FALSE)</f>
        <v>Normal / Upper / Baby</v>
      </c>
      <c r="O3312" s="6">
        <v>2</v>
      </c>
      <c r="P3312" s="6">
        <v>256</v>
      </c>
      <c r="Q3312" s="6"/>
      <c r="R3312" s="6">
        <v>0</v>
      </c>
      <c r="S3312" s="6">
        <v>1</v>
      </c>
      <c r="T3312" s="6">
        <v>241</v>
      </c>
      <c r="U3312" s="6" t="s">
        <v>13923</v>
      </c>
      <c r="V3312" s="6" t="s">
        <v>17930</v>
      </c>
      <c r="W3312" s="6" t="s">
        <v>12749</v>
      </c>
      <c r="X3312" s="6" t="s">
        <v>12299</v>
      </c>
      <c r="Y3312" s="6" t="s">
        <v>12299</v>
      </c>
      <c r="Z3312" s="6"/>
      <c r="AA3312" s="6"/>
      <c r="AB3312" s="6"/>
      <c r="AC3312" s="6"/>
      <c r="AD3312" s="6"/>
      <c r="AE3312" s="6"/>
      <c r="AF3312" s="6"/>
      <c r="AG3312" s="6"/>
    </row>
    <row r="3313" spans="1:31" x14ac:dyDescent="0.3">
      <c r="A3313" s="6">
        <v>5190</v>
      </c>
      <c r="B3313" s="6" t="s">
        <v>17931</v>
      </c>
      <c r="C3313" s="6" t="s">
        <v>17932</v>
      </c>
      <c r="D3313" s="6">
        <v>4</v>
      </c>
      <c r="E3313" s="6">
        <v>20</v>
      </c>
      <c r="F3313" s="6"/>
      <c r="G3313" s="6">
        <v>20</v>
      </c>
      <c r="H3313" s="6"/>
      <c r="I3313" s="6">
        <v>3</v>
      </c>
      <c r="J3313" s="6"/>
      <c r="K3313" s="6">
        <v>1</v>
      </c>
      <c r="L3313" s="6" t="s">
        <v>12295</v>
      </c>
      <c r="M3313" s="6">
        <v>63</v>
      </c>
      <c r="N3313" s="6" t="e">
        <f>VLOOKUP(A3313,web_archive!D:AB,18,FALSE)</f>
        <v>#N/A</v>
      </c>
      <c r="O3313" s="6">
        <v>2</v>
      </c>
      <c r="P3313" s="6">
        <v>256</v>
      </c>
      <c r="Q3313" s="6"/>
      <c r="R3313" s="6">
        <v>0</v>
      </c>
      <c r="S3313" s="6">
        <v>1</v>
      </c>
      <c r="T3313" s="6">
        <v>216</v>
      </c>
      <c r="U3313" s="6" t="s">
        <v>12299</v>
      </c>
      <c r="V3313" s="6" t="s">
        <v>12299</v>
      </c>
      <c r="W3313" s="6" t="s">
        <v>12299</v>
      </c>
      <c r="X3313" s="6"/>
      <c r="Y3313" s="6"/>
      <c r="Z3313" s="6"/>
      <c r="AA3313" s="6"/>
      <c r="AB3313" s="6"/>
      <c r="AC3313" s="6"/>
      <c r="AD3313" s="6"/>
      <c r="AE3313" s="6"/>
    </row>
    <row r="3314" spans="1:31" x14ac:dyDescent="0.3">
      <c r="A3314" s="6">
        <v>5191</v>
      </c>
      <c r="B3314" s="6" t="s">
        <v>8354</v>
      </c>
      <c r="C3314" s="6" t="s">
        <v>8355</v>
      </c>
      <c r="D3314" s="6">
        <v>4</v>
      </c>
      <c r="E3314" s="6">
        <v>800</v>
      </c>
      <c r="F3314" s="6"/>
      <c r="G3314" s="6">
        <v>100</v>
      </c>
      <c r="H3314" s="6"/>
      <c r="I3314" s="6">
        <v>1</v>
      </c>
      <c r="J3314" s="6"/>
      <c r="K3314" s="6">
        <v>1</v>
      </c>
      <c r="L3314" s="6" t="s">
        <v>12295</v>
      </c>
      <c r="M3314" s="6">
        <v>63</v>
      </c>
      <c r="N3314" s="6" t="str">
        <f>VLOOKUP(A3314,web_archive!D:AB,18,FALSE)</f>
        <v>Normal / Upper / Baby</v>
      </c>
      <c r="O3314" s="6">
        <v>0</v>
      </c>
      <c r="P3314" s="6">
        <v>256</v>
      </c>
      <c r="Q3314" s="6"/>
      <c r="R3314" s="6">
        <v>0</v>
      </c>
      <c r="S3314" s="6">
        <v>1</v>
      </c>
      <c r="T3314" s="6">
        <v>242</v>
      </c>
      <c r="U3314" s="6" t="s">
        <v>12542</v>
      </c>
      <c r="V3314" s="6" t="s">
        <v>14526</v>
      </c>
      <c r="W3314" s="6" t="s">
        <v>12404</v>
      </c>
      <c r="X3314" s="6" t="s">
        <v>12299</v>
      </c>
      <c r="Y3314" s="6" t="s">
        <v>12299</v>
      </c>
      <c r="Z3314" s="6"/>
      <c r="AA3314" s="6"/>
      <c r="AB3314" s="6"/>
      <c r="AC3314" s="6"/>
      <c r="AD3314" s="6"/>
      <c r="AE3314" s="6"/>
    </row>
    <row r="3315" spans="1:31" x14ac:dyDescent="0.3">
      <c r="A3315" s="6">
        <v>5192</v>
      </c>
      <c r="B3315" s="6" t="s">
        <v>8375</v>
      </c>
      <c r="C3315" s="6" t="s">
        <v>8376</v>
      </c>
      <c r="D3315" s="6">
        <v>4</v>
      </c>
      <c r="E3315" s="6">
        <v>800</v>
      </c>
      <c r="F3315" s="6"/>
      <c r="G3315" s="6">
        <v>100</v>
      </c>
      <c r="H3315" s="6"/>
      <c r="I3315" s="6">
        <v>1</v>
      </c>
      <c r="J3315" s="6"/>
      <c r="K3315" s="6">
        <v>1</v>
      </c>
      <c r="L3315" s="6" t="s">
        <v>12295</v>
      </c>
      <c r="M3315" s="6">
        <v>63</v>
      </c>
      <c r="N3315" s="6" t="str">
        <f>VLOOKUP(A3315,web_archive!D:AB,18,FALSE)</f>
        <v>Normal / Upper / Baby</v>
      </c>
      <c r="O3315" s="6">
        <v>0</v>
      </c>
      <c r="P3315" s="6">
        <v>256</v>
      </c>
      <c r="Q3315" s="6"/>
      <c r="R3315" s="6">
        <v>0</v>
      </c>
      <c r="S3315" s="6">
        <v>1</v>
      </c>
      <c r="T3315" s="6">
        <v>243</v>
      </c>
      <c r="U3315" s="6" t="s">
        <v>14525</v>
      </c>
      <c r="V3315" s="6" t="s">
        <v>12404</v>
      </c>
      <c r="W3315" s="6" t="s">
        <v>12299</v>
      </c>
      <c r="X3315" s="6" t="s">
        <v>12299</v>
      </c>
      <c r="Y3315" s="6"/>
      <c r="Z3315" s="6"/>
      <c r="AA3315" s="6"/>
      <c r="AB3315" s="6"/>
      <c r="AC3315" s="6"/>
      <c r="AD3315" s="6"/>
      <c r="AE3315" s="6"/>
    </row>
    <row r="3316" spans="1:31" x14ac:dyDescent="0.3">
      <c r="A3316" s="6">
        <v>5193</v>
      </c>
      <c r="B3316" s="6" t="s">
        <v>8358</v>
      </c>
      <c r="C3316" s="6" t="s">
        <v>3912</v>
      </c>
      <c r="D3316" s="6">
        <v>4</v>
      </c>
      <c r="E3316" s="6">
        <v>800</v>
      </c>
      <c r="F3316" s="6"/>
      <c r="G3316" s="6">
        <v>100</v>
      </c>
      <c r="H3316" s="6"/>
      <c r="I3316" s="6">
        <v>1</v>
      </c>
      <c r="J3316" s="6"/>
      <c r="K3316" s="6">
        <v>1</v>
      </c>
      <c r="L3316" s="6" t="s">
        <v>12295</v>
      </c>
      <c r="M3316" s="6">
        <v>63</v>
      </c>
      <c r="N3316" s="6" t="str">
        <f>VLOOKUP(A3316,web_archive!D:AB,18,FALSE)</f>
        <v>Normal / Upper / Baby</v>
      </c>
      <c r="O3316" s="6">
        <v>0</v>
      </c>
      <c r="P3316" s="6">
        <v>256</v>
      </c>
      <c r="Q3316" s="6"/>
      <c r="R3316" s="6">
        <v>0</v>
      </c>
      <c r="S3316" s="6">
        <v>1</v>
      </c>
      <c r="T3316" s="6">
        <v>244</v>
      </c>
      <c r="U3316" s="6" t="s">
        <v>14525</v>
      </c>
      <c r="V3316" s="6" t="s">
        <v>12404</v>
      </c>
      <c r="W3316" s="6" t="s">
        <v>12299</v>
      </c>
      <c r="X3316" s="6" t="s">
        <v>12299</v>
      </c>
      <c r="Y3316" s="6"/>
      <c r="Z3316" s="6"/>
      <c r="AA3316" s="6"/>
      <c r="AB3316" s="6"/>
      <c r="AC3316" s="6"/>
      <c r="AD3316" s="6"/>
      <c r="AE3316" s="6"/>
    </row>
    <row r="3317" spans="1:31" x14ac:dyDescent="0.3">
      <c r="A3317" s="6">
        <v>5194</v>
      </c>
      <c r="B3317" s="6" t="s">
        <v>8365</v>
      </c>
      <c r="C3317" s="6" t="s">
        <v>8366</v>
      </c>
      <c r="D3317" s="6">
        <v>4</v>
      </c>
      <c r="E3317" s="6">
        <v>800</v>
      </c>
      <c r="F3317" s="6"/>
      <c r="G3317" s="6">
        <v>100</v>
      </c>
      <c r="H3317" s="6"/>
      <c r="I3317" s="6">
        <v>1</v>
      </c>
      <c r="J3317" s="6"/>
      <c r="K3317" s="6">
        <v>1</v>
      </c>
      <c r="L3317" s="6" t="s">
        <v>12295</v>
      </c>
      <c r="M3317" s="6">
        <v>63</v>
      </c>
      <c r="N3317" s="6" t="str">
        <f>VLOOKUP(A3317,web_archive!D:AB,18,FALSE)</f>
        <v>Normal / Upper / Baby</v>
      </c>
      <c r="O3317" s="6">
        <v>0</v>
      </c>
      <c r="P3317" s="6">
        <v>256</v>
      </c>
      <c r="Q3317" s="6"/>
      <c r="R3317" s="6">
        <v>0</v>
      </c>
      <c r="S3317" s="6">
        <v>1</v>
      </c>
      <c r="T3317" s="6">
        <v>245</v>
      </c>
      <c r="U3317" s="6" t="s">
        <v>14525</v>
      </c>
      <c r="V3317" s="6" t="s">
        <v>12404</v>
      </c>
      <c r="W3317" s="6" t="s">
        <v>12299</v>
      </c>
      <c r="X3317" s="6" t="s">
        <v>12299</v>
      </c>
      <c r="Y3317" s="6"/>
      <c r="Z3317" s="6"/>
      <c r="AA3317" s="6"/>
      <c r="AB3317" s="6"/>
      <c r="AC3317" s="6"/>
      <c r="AD3317" s="6"/>
      <c r="AE3317" s="6"/>
    </row>
    <row r="3318" spans="1:31" x14ac:dyDescent="0.3">
      <c r="A3318" s="6">
        <v>5195</v>
      </c>
      <c r="B3318" s="6" t="s">
        <v>8369</v>
      </c>
      <c r="C3318" s="6" t="s">
        <v>3916</v>
      </c>
      <c r="D3318" s="6">
        <v>4</v>
      </c>
      <c r="E3318" s="6">
        <v>800</v>
      </c>
      <c r="F3318" s="6"/>
      <c r="G3318" s="6">
        <v>100</v>
      </c>
      <c r="H3318" s="6"/>
      <c r="I3318" s="6">
        <v>1</v>
      </c>
      <c r="J3318" s="6"/>
      <c r="K3318" s="6">
        <v>1</v>
      </c>
      <c r="L3318" s="6" t="s">
        <v>12295</v>
      </c>
      <c r="M3318" s="6">
        <v>63</v>
      </c>
      <c r="N3318" s="6" t="str">
        <f>VLOOKUP(A3318,web_archive!D:AB,18,FALSE)</f>
        <v>Normal / Upper / Baby</v>
      </c>
      <c r="O3318" s="6">
        <v>0</v>
      </c>
      <c r="P3318" s="6">
        <v>256</v>
      </c>
      <c r="Q3318" s="6"/>
      <c r="R3318" s="6">
        <v>0</v>
      </c>
      <c r="S3318" s="6">
        <v>1</v>
      </c>
      <c r="T3318" s="6">
        <v>246</v>
      </c>
      <c r="U3318" s="6" t="s">
        <v>14525</v>
      </c>
      <c r="V3318" s="6" t="s">
        <v>12404</v>
      </c>
      <c r="W3318" s="6" t="s">
        <v>12299</v>
      </c>
      <c r="X3318" s="6" t="s">
        <v>12299</v>
      </c>
      <c r="Y3318" s="6"/>
      <c r="Z3318" s="6"/>
      <c r="AA3318" s="6"/>
      <c r="AB3318" s="6"/>
      <c r="AC3318" s="6"/>
      <c r="AD3318" s="6"/>
      <c r="AE3318" s="6"/>
    </row>
    <row r="3319" spans="1:31" x14ac:dyDescent="0.3">
      <c r="A3319" s="6">
        <v>5196</v>
      </c>
      <c r="B3319" s="6" t="s">
        <v>8361</v>
      </c>
      <c r="C3319" s="6" t="s">
        <v>8362</v>
      </c>
      <c r="D3319" s="6">
        <v>4</v>
      </c>
      <c r="E3319" s="6">
        <v>800</v>
      </c>
      <c r="F3319" s="6"/>
      <c r="G3319" s="6">
        <v>100</v>
      </c>
      <c r="H3319" s="6"/>
      <c r="I3319" s="6">
        <v>1</v>
      </c>
      <c r="J3319" s="6"/>
      <c r="K3319" s="6">
        <v>1</v>
      </c>
      <c r="L3319" s="6" t="s">
        <v>12295</v>
      </c>
      <c r="M3319" s="6">
        <v>63</v>
      </c>
      <c r="N3319" s="6" t="str">
        <f>VLOOKUP(A3319,web_archive!D:AB,18,FALSE)</f>
        <v>Normal / Upper / Baby</v>
      </c>
      <c r="O3319" s="6">
        <v>0</v>
      </c>
      <c r="P3319" s="6">
        <v>256</v>
      </c>
      <c r="Q3319" s="6"/>
      <c r="R3319" s="6">
        <v>0</v>
      </c>
      <c r="S3319" s="6">
        <v>1</v>
      </c>
      <c r="T3319" s="6">
        <v>247</v>
      </c>
      <c r="U3319" s="6" t="s">
        <v>14525</v>
      </c>
      <c r="V3319" s="6" t="s">
        <v>12404</v>
      </c>
      <c r="W3319" s="6" t="s">
        <v>12299</v>
      </c>
      <c r="X3319" s="6" t="s">
        <v>12299</v>
      </c>
      <c r="Y3319" s="6"/>
      <c r="Z3319" s="6"/>
      <c r="AA3319" s="6"/>
      <c r="AB3319" s="6"/>
      <c r="AC3319" s="6"/>
      <c r="AD3319" s="6"/>
      <c r="AE3319" s="6"/>
    </row>
    <row r="3320" spans="1:31" x14ac:dyDescent="0.3">
      <c r="A3320" s="6">
        <v>5197</v>
      </c>
      <c r="B3320" s="6" t="s">
        <v>8372</v>
      </c>
      <c r="C3320" s="6" t="s">
        <v>3920</v>
      </c>
      <c r="D3320" s="6">
        <v>4</v>
      </c>
      <c r="E3320" s="6">
        <v>800</v>
      </c>
      <c r="F3320" s="6"/>
      <c r="G3320" s="6">
        <v>100</v>
      </c>
      <c r="H3320" s="6"/>
      <c r="I3320" s="6">
        <v>1</v>
      </c>
      <c r="J3320" s="6"/>
      <c r="K3320" s="6">
        <v>1</v>
      </c>
      <c r="L3320" s="6" t="s">
        <v>12295</v>
      </c>
      <c r="M3320" s="6">
        <v>63</v>
      </c>
      <c r="N3320" s="6" t="str">
        <f>VLOOKUP(A3320,web_archive!D:AB,18,FALSE)</f>
        <v>Normal / Upper / Baby</v>
      </c>
      <c r="O3320" s="6">
        <v>0</v>
      </c>
      <c r="P3320" s="6">
        <v>256</v>
      </c>
      <c r="Q3320" s="6"/>
      <c r="R3320" s="6">
        <v>0</v>
      </c>
      <c r="S3320" s="6">
        <v>1</v>
      </c>
      <c r="T3320" s="6">
        <v>248</v>
      </c>
      <c r="U3320" s="6" t="s">
        <v>14525</v>
      </c>
      <c r="V3320" s="6" t="s">
        <v>12404</v>
      </c>
      <c r="W3320" s="6" t="s">
        <v>12299</v>
      </c>
      <c r="X3320" s="6" t="s">
        <v>12299</v>
      </c>
      <c r="Y3320" s="6"/>
      <c r="Z3320" s="6"/>
      <c r="AA3320" s="6"/>
      <c r="AB3320" s="6"/>
      <c r="AC3320" s="6"/>
      <c r="AD3320" s="6"/>
      <c r="AE3320" s="6"/>
    </row>
    <row r="3321" spans="1:31" x14ac:dyDescent="0.3">
      <c r="A3321" s="6">
        <v>5198</v>
      </c>
      <c r="B3321" s="6" t="s">
        <v>3253</v>
      </c>
      <c r="C3321" s="6" t="s">
        <v>3254</v>
      </c>
      <c r="D3321" s="6">
        <v>4</v>
      </c>
      <c r="E3321" s="6">
        <v>10</v>
      </c>
      <c r="F3321" s="6"/>
      <c r="G3321" s="6">
        <v>100</v>
      </c>
      <c r="H3321" s="6"/>
      <c r="I3321" s="6">
        <v>1</v>
      </c>
      <c r="J3321" s="6"/>
      <c r="K3321" s="6">
        <v>0</v>
      </c>
      <c r="L3321" s="6" t="s">
        <v>12295</v>
      </c>
      <c r="M3321" s="6">
        <v>63</v>
      </c>
      <c r="N3321" s="6" t="str">
        <f>VLOOKUP(A3321,web_archive!D:AB,18,FALSE)</f>
        <v>Normal / Upper / Baby</v>
      </c>
      <c r="O3321" s="6">
        <v>2</v>
      </c>
      <c r="P3321" s="6">
        <v>256</v>
      </c>
      <c r="Q3321" s="6"/>
      <c r="R3321" s="6">
        <v>0</v>
      </c>
      <c r="S3321" s="6">
        <v>1</v>
      </c>
      <c r="T3321" s="6">
        <v>249</v>
      </c>
      <c r="U3321" s="6" t="s">
        <v>12858</v>
      </c>
      <c r="V3321" s="6" t="s">
        <v>14887</v>
      </c>
      <c r="W3321" s="6" t="s">
        <v>12600</v>
      </c>
      <c r="X3321" s="6" t="s">
        <v>12299</v>
      </c>
      <c r="Y3321" s="6" t="s">
        <v>12299</v>
      </c>
      <c r="Z3321" s="6"/>
      <c r="AA3321" s="6"/>
      <c r="AB3321" s="6"/>
      <c r="AC3321" s="6"/>
      <c r="AD3321" s="6"/>
      <c r="AE3321" s="6"/>
    </row>
    <row r="3322" spans="1:31" x14ac:dyDescent="0.3">
      <c r="A3322" s="6">
        <v>5199</v>
      </c>
      <c r="B3322" s="6" t="s">
        <v>800</v>
      </c>
      <c r="C3322" s="6" t="s">
        <v>797</v>
      </c>
      <c r="D3322" s="6">
        <v>4</v>
      </c>
      <c r="E3322" s="6">
        <v>0</v>
      </c>
      <c r="F3322" s="6"/>
      <c r="G3322" s="6">
        <v>200</v>
      </c>
      <c r="H3322" s="6"/>
      <c r="I3322" s="6">
        <v>3</v>
      </c>
      <c r="J3322" s="6"/>
      <c r="K3322" s="6">
        <v>0</v>
      </c>
      <c r="L3322" s="6" t="s">
        <v>12295</v>
      </c>
      <c r="M3322" s="6">
        <v>63</v>
      </c>
      <c r="N3322" s="6" t="str">
        <f>VLOOKUP(A3322,web_archive!D:AB,18,FALSE)</f>
        <v>Normal / Upper / Baby</v>
      </c>
      <c r="O3322" s="6">
        <v>2</v>
      </c>
      <c r="P3322" s="6">
        <v>256</v>
      </c>
      <c r="Q3322" s="6"/>
      <c r="R3322" s="6">
        <v>0</v>
      </c>
      <c r="S3322" s="6">
        <v>1</v>
      </c>
      <c r="T3322" s="6">
        <v>216</v>
      </c>
      <c r="U3322" s="6" t="s">
        <v>12299</v>
      </c>
      <c r="V3322" s="6" t="s">
        <v>12299</v>
      </c>
      <c r="W3322" s="6" t="s">
        <v>12299</v>
      </c>
      <c r="X3322" s="6"/>
      <c r="Y3322" s="6"/>
      <c r="Z3322" s="6"/>
      <c r="AA3322" s="6"/>
      <c r="AB3322" s="6"/>
      <c r="AC3322" s="6"/>
      <c r="AD3322" s="6"/>
      <c r="AE3322" s="6"/>
    </row>
    <row r="3323" spans="1:31" x14ac:dyDescent="0.3">
      <c r="A3323" s="6">
        <v>5200</v>
      </c>
      <c r="B3323" s="6" t="s">
        <v>2472</v>
      </c>
      <c r="C3323" s="6" t="s">
        <v>2472</v>
      </c>
      <c r="D3323" s="6">
        <v>4</v>
      </c>
      <c r="E3323" s="6">
        <v>10</v>
      </c>
      <c r="F3323" s="6"/>
      <c r="G3323" s="6">
        <v>300</v>
      </c>
      <c r="H3323" s="6"/>
      <c r="I3323" s="6">
        <v>0</v>
      </c>
      <c r="J3323" s="6"/>
      <c r="K3323" s="6">
        <v>0</v>
      </c>
      <c r="L3323" s="6" t="s">
        <v>12295</v>
      </c>
      <c r="M3323" s="6">
        <v>63</v>
      </c>
      <c r="N3323" s="6" t="str">
        <f>VLOOKUP(A3323,web_archive!D:AB,18,FALSE)</f>
        <v>Normal / Upper / Baby</v>
      </c>
      <c r="O3323" s="6">
        <v>2</v>
      </c>
      <c r="P3323" s="6">
        <v>256</v>
      </c>
      <c r="Q3323" s="6"/>
      <c r="R3323" s="6">
        <v>0</v>
      </c>
      <c r="S3323" s="6">
        <v>1</v>
      </c>
      <c r="T3323" s="6">
        <v>252</v>
      </c>
      <c r="U3323" s="6" t="s">
        <v>12299</v>
      </c>
      <c r="V3323" s="6" t="s">
        <v>12299</v>
      </c>
      <c r="W3323" s="6" t="s">
        <v>12299</v>
      </c>
      <c r="X3323" s="6"/>
      <c r="Y3323" s="6"/>
      <c r="Z3323" s="6"/>
      <c r="AA3323" s="6"/>
      <c r="AB3323" s="6"/>
      <c r="AC3323" s="6"/>
      <c r="AD3323" s="6"/>
      <c r="AE3323" s="6"/>
    </row>
    <row r="3324" spans="1:31" x14ac:dyDescent="0.3">
      <c r="A3324" s="6">
        <v>5201</v>
      </c>
      <c r="B3324" s="6" t="s">
        <v>7443</v>
      </c>
      <c r="C3324" s="6" t="s">
        <v>7444</v>
      </c>
      <c r="D3324" s="6">
        <v>4</v>
      </c>
      <c r="E3324" s="6">
        <v>20</v>
      </c>
      <c r="F3324" s="6"/>
      <c r="G3324" s="6">
        <v>300</v>
      </c>
      <c r="H3324" s="6"/>
      <c r="I3324" s="6">
        <v>4</v>
      </c>
      <c r="J3324" s="6"/>
      <c r="K3324" s="6">
        <v>0</v>
      </c>
      <c r="L3324" s="6" t="s">
        <v>12295</v>
      </c>
      <c r="M3324" s="6">
        <v>63</v>
      </c>
      <c r="N3324" s="6" t="str">
        <f>VLOOKUP(A3324,web_archive!D:AB,18,FALSE)</f>
        <v>Normal / Upper / Baby</v>
      </c>
      <c r="O3324" s="6">
        <v>2</v>
      </c>
      <c r="P3324" s="6">
        <v>256</v>
      </c>
      <c r="Q3324" s="6"/>
      <c r="R3324" s="6">
        <v>0</v>
      </c>
      <c r="S3324" s="6">
        <v>1</v>
      </c>
      <c r="T3324" s="6">
        <v>144</v>
      </c>
      <c r="U3324" s="6" t="s">
        <v>12841</v>
      </c>
      <c r="V3324" s="6" t="s">
        <v>12404</v>
      </c>
      <c r="W3324" s="6" t="s">
        <v>12299</v>
      </c>
      <c r="X3324" s="6" t="s">
        <v>12299</v>
      </c>
      <c r="Y3324" s="6"/>
      <c r="Z3324" s="6"/>
      <c r="AA3324" s="6"/>
      <c r="AB3324" s="6"/>
      <c r="AC3324" s="6"/>
      <c r="AD3324" s="6"/>
      <c r="AE3324" s="6"/>
    </row>
    <row r="3325" spans="1:31" x14ac:dyDescent="0.3">
      <c r="A3325" s="6">
        <v>5202</v>
      </c>
      <c r="B3325" s="6" t="s">
        <v>7935</v>
      </c>
      <c r="C3325" s="6" t="s">
        <v>7936</v>
      </c>
      <c r="D3325" s="6">
        <v>4</v>
      </c>
      <c r="E3325" s="6">
        <v>20</v>
      </c>
      <c r="F3325" s="6"/>
      <c r="G3325" s="6">
        <v>200</v>
      </c>
      <c r="H3325" s="6"/>
      <c r="I3325" s="6">
        <v>3</v>
      </c>
      <c r="J3325" s="6"/>
      <c r="K3325" s="6">
        <v>0</v>
      </c>
      <c r="L3325" s="6" t="s">
        <v>12295</v>
      </c>
      <c r="M3325" s="6">
        <v>63</v>
      </c>
      <c r="N3325" s="6" t="str">
        <f>VLOOKUP(A3325,web_archive!D:AB,18,FALSE)</f>
        <v>Normal / Upper / Baby</v>
      </c>
      <c r="O3325" s="6">
        <v>2</v>
      </c>
      <c r="P3325" s="6">
        <v>256</v>
      </c>
      <c r="Q3325" s="6"/>
      <c r="R3325" s="6">
        <v>0</v>
      </c>
      <c r="S3325" s="6">
        <v>1</v>
      </c>
      <c r="T3325" s="6">
        <v>206</v>
      </c>
      <c r="U3325" s="6" t="s">
        <v>12978</v>
      </c>
      <c r="V3325" s="6" t="s">
        <v>12798</v>
      </c>
      <c r="W3325" s="6" t="s">
        <v>12979</v>
      </c>
      <c r="X3325" s="6">
        <v>529</v>
      </c>
      <c r="Y3325" s="6" t="s">
        <v>12549</v>
      </c>
      <c r="Z3325" s="6" t="s">
        <v>13433</v>
      </c>
      <c r="AA3325" s="6">
        <v>529</v>
      </c>
      <c r="AB3325" s="6" t="s">
        <v>12551</v>
      </c>
      <c r="AC3325" s="6" t="s">
        <v>13038</v>
      </c>
      <c r="AD3325" s="6" t="s">
        <v>12299</v>
      </c>
      <c r="AE3325" s="6" t="s">
        <v>12299</v>
      </c>
    </row>
    <row r="3326" spans="1:31" x14ac:dyDescent="0.3">
      <c r="A3326" s="6">
        <v>5203</v>
      </c>
      <c r="B3326" s="6" t="s">
        <v>10081</v>
      </c>
      <c r="C3326" s="6" t="s">
        <v>17933</v>
      </c>
      <c r="D3326" s="6">
        <v>4</v>
      </c>
      <c r="E3326" s="6">
        <v>20</v>
      </c>
      <c r="F3326" s="6"/>
      <c r="G3326" s="6">
        <v>200</v>
      </c>
      <c r="H3326" s="6"/>
      <c r="I3326" s="6">
        <v>2</v>
      </c>
      <c r="J3326" s="6"/>
      <c r="K3326" s="6">
        <v>0</v>
      </c>
      <c r="L3326" s="6" t="s">
        <v>12295</v>
      </c>
      <c r="M3326" s="6">
        <v>63</v>
      </c>
      <c r="N3326" s="6" t="str">
        <f>VLOOKUP(A3326,web_archive!D:AB,18,FALSE)</f>
        <v>Normal / Upper / Baby</v>
      </c>
      <c r="O3326" s="6">
        <v>2</v>
      </c>
      <c r="P3326" s="6">
        <v>513</v>
      </c>
      <c r="Q3326" s="6"/>
      <c r="R3326" s="6">
        <v>0</v>
      </c>
      <c r="S3326" s="6">
        <v>0</v>
      </c>
      <c r="T3326" s="6">
        <v>253</v>
      </c>
      <c r="U3326" s="6" t="s">
        <v>16185</v>
      </c>
      <c r="V3326" s="6" t="s">
        <v>12464</v>
      </c>
      <c r="W3326" s="6" t="s">
        <v>12299</v>
      </c>
      <c r="X3326" s="6" t="s">
        <v>12299</v>
      </c>
      <c r="Y3326" s="6"/>
      <c r="Z3326" s="6"/>
      <c r="AA3326" s="6"/>
      <c r="AB3326" s="6"/>
      <c r="AC3326" s="6"/>
      <c r="AD3326" s="6"/>
      <c r="AE3326" s="6"/>
    </row>
    <row r="3327" spans="1:31" x14ac:dyDescent="0.3">
      <c r="A3327" s="6">
        <v>5204</v>
      </c>
      <c r="B3327" s="6" t="s">
        <v>17934</v>
      </c>
      <c r="C3327" s="6" t="s">
        <v>17935</v>
      </c>
      <c r="D3327" s="6">
        <v>4</v>
      </c>
      <c r="E3327" s="6">
        <v>20</v>
      </c>
      <c r="F3327" s="6"/>
      <c r="G3327" s="6">
        <v>100</v>
      </c>
      <c r="H3327" s="6"/>
      <c r="I3327" s="6">
        <v>0</v>
      </c>
      <c r="J3327" s="6"/>
      <c r="K3327" s="6">
        <v>0</v>
      </c>
      <c r="L3327" s="6" t="s">
        <v>12295</v>
      </c>
      <c r="M3327" s="6">
        <v>63</v>
      </c>
      <c r="N3327" s="6" t="e">
        <f>VLOOKUP(A3327,web_archive!D:AB,18,FALSE)</f>
        <v>#N/A</v>
      </c>
      <c r="O3327" s="6">
        <v>2</v>
      </c>
      <c r="P3327" s="6">
        <v>1</v>
      </c>
      <c r="Q3327" s="6"/>
      <c r="R3327" s="6">
        <v>0</v>
      </c>
      <c r="S3327" s="6">
        <v>0</v>
      </c>
      <c r="T3327" s="6">
        <v>49</v>
      </c>
      <c r="U3327" s="6" t="s">
        <v>14772</v>
      </c>
      <c r="V3327" s="6" t="s">
        <v>12860</v>
      </c>
      <c r="W3327" s="6" t="s">
        <v>17936</v>
      </c>
      <c r="X3327" s="6">
        <v>12130</v>
      </c>
      <c r="Y3327" s="6" t="s">
        <v>12486</v>
      </c>
      <c r="Z3327" s="6" t="s">
        <v>12299</v>
      </c>
      <c r="AA3327" s="6" t="s">
        <v>12299</v>
      </c>
      <c r="AB3327" s="6"/>
      <c r="AC3327" s="6"/>
      <c r="AD3327" s="6"/>
      <c r="AE3327" s="6"/>
    </row>
    <row r="3328" spans="1:31" x14ac:dyDescent="0.3">
      <c r="A3328" s="6">
        <v>5205</v>
      </c>
      <c r="B3328" s="6" t="s">
        <v>17937</v>
      </c>
      <c r="C3328" s="6" t="s">
        <v>17938</v>
      </c>
      <c r="D3328" s="6">
        <v>4</v>
      </c>
      <c r="E3328" s="6">
        <v>20</v>
      </c>
      <c r="F3328" s="6"/>
      <c r="G3328" s="6">
        <v>1000</v>
      </c>
      <c r="H3328" s="6"/>
      <c r="I3328" s="6">
        <v>3</v>
      </c>
      <c r="J3328" s="6"/>
      <c r="K3328" s="6">
        <v>0</v>
      </c>
      <c r="L3328" s="6" t="s">
        <v>12295</v>
      </c>
      <c r="M3328" s="6">
        <v>63</v>
      </c>
      <c r="N3328" s="6" t="e">
        <f>VLOOKUP(A3328,web_archive!D:AB,18,FALSE)</f>
        <v>#N/A</v>
      </c>
      <c r="O3328" s="6">
        <v>2</v>
      </c>
      <c r="P3328" s="6">
        <v>768</v>
      </c>
      <c r="Q3328" s="6"/>
      <c r="R3328" s="6">
        <v>0</v>
      </c>
      <c r="S3328" s="6">
        <v>1</v>
      </c>
      <c r="T3328" s="6">
        <v>261</v>
      </c>
      <c r="U3328" s="6" t="s">
        <v>12841</v>
      </c>
      <c r="V3328" s="6" t="s">
        <v>14526</v>
      </c>
      <c r="W3328" s="6" t="s">
        <v>12404</v>
      </c>
      <c r="X3328" s="6" t="s">
        <v>12299</v>
      </c>
      <c r="Y3328" s="6" t="s">
        <v>12299</v>
      </c>
      <c r="Z3328" s="6"/>
      <c r="AA3328" s="6"/>
      <c r="AB3328" s="6"/>
      <c r="AC3328" s="6"/>
      <c r="AD3328" s="6"/>
      <c r="AE3328" s="6"/>
    </row>
    <row r="3329" spans="1:34" x14ac:dyDescent="0.3">
      <c r="A3329" s="6">
        <v>5206</v>
      </c>
      <c r="B3329" s="6" t="s">
        <v>8494</v>
      </c>
      <c r="C3329" s="6" t="s">
        <v>8495</v>
      </c>
      <c r="D3329" s="6">
        <v>4</v>
      </c>
      <c r="E3329" s="6">
        <v>20</v>
      </c>
      <c r="F3329" s="6"/>
      <c r="G3329" s="6">
        <v>100</v>
      </c>
      <c r="H3329" s="6"/>
      <c r="I3329" s="6">
        <v>0</v>
      </c>
      <c r="J3329" s="6"/>
      <c r="K3329" s="6">
        <v>0</v>
      </c>
      <c r="L3329" s="6" t="s">
        <v>14534</v>
      </c>
      <c r="M3329" s="6">
        <v>63</v>
      </c>
      <c r="N3329" s="6" t="str">
        <f>VLOOKUP(A3329,web_archive!D:AB,18,FALSE)</f>
        <v>Normal / Upper / Baby</v>
      </c>
      <c r="O3329" s="6">
        <v>2</v>
      </c>
      <c r="P3329" s="6">
        <v>1</v>
      </c>
      <c r="Q3329" s="6"/>
      <c r="R3329" s="6">
        <v>0</v>
      </c>
      <c r="S3329" s="6">
        <v>0</v>
      </c>
      <c r="T3329" s="6">
        <v>259</v>
      </c>
      <c r="U3329" s="6" t="s">
        <v>12978</v>
      </c>
      <c r="V3329" s="6" t="s">
        <v>12571</v>
      </c>
      <c r="W3329" s="6" t="s">
        <v>12404</v>
      </c>
      <c r="X3329" s="6" t="s">
        <v>12299</v>
      </c>
      <c r="Y3329" s="6" t="s">
        <v>12299</v>
      </c>
      <c r="Z3329" s="6"/>
      <c r="AA3329" s="6"/>
      <c r="AB3329" s="6"/>
      <c r="AC3329" s="6"/>
      <c r="AD3329" s="6"/>
      <c r="AE3329" s="6"/>
      <c r="AF3329" s="6"/>
      <c r="AG3329" s="6"/>
      <c r="AH3329" s="6"/>
    </row>
    <row r="3330" spans="1:34" x14ac:dyDescent="0.3">
      <c r="A3330" s="6">
        <v>5207</v>
      </c>
      <c r="B3330" s="6" t="s">
        <v>4633</v>
      </c>
      <c r="C3330" s="6" t="s">
        <v>4634</v>
      </c>
      <c r="D3330" s="6">
        <v>4</v>
      </c>
      <c r="E3330" s="6">
        <v>20</v>
      </c>
      <c r="F3330" s="6"/>
      <c r="G3330" s="6">
        <v>100</v>
      </c>
      <c r="H3330" s="6"/>
      <c r="I3330" s="6">
        <v>0</v>
      </c>
      <c r="J3330" s="6"/>
      <c r="K3330" s="6">
        <v>0</v>
      </c>
      <c r="L3330" s="6" t="s">
        <v>12295</v>
      </c>
      <c r="M3330" s="6">
        <v>63</v>
      </c>
      <c r="N3330" s="6" t="str">
        <f>VLOOKUP(A3330,web_archive!D:AB,18,FALSE)</f>
        <v>Normal / Upper / Baby</v>
      </c>
      <c r="O3330" s="6">
        <v>2</v>
      </c>
      <c r="P3330" s="6">
        <v>256</v>
      </c>
      <c r="Q3330" s="6"/>
      <c r="R3330" s="6">
        <v>0</v>
      </c>
      <c r="S3330" s="6">
        <v>0</v>
      </c>
      <c r="T3330" s="6">
        <v>260</v>
      </c>
      <c r="U3330" s="6" t="s">
        <v>12787</v>
      </c>
      <c r="V3330" s="6" t="s">
        <v>14596</v>
      </c>
      <c r="W3330" s="6" t="s">
        <v>13454</v>
      </c>
      <c r="X3330" s="6" t="s">
        <v>12491</v>
      </c>
      <c r="Y3330" s="6" t="s">
        <v>12299</v>
      </c>
      <c r="Z3330" s="6" t="s">
        <v>12299</v>
      </c>
      <c r="AA3330" s="6"/>
      <c r="AB3330" s="6"/>
      <c r="AC3330" s="6"/>
      <c r="AD3330" s="6"/>
      <c r="AE3330" s="6"/>
      <c r="AF3330" s="6"/>
      <c r="AG3330" s="6"/>
      <c r="AH3330" s="6"/>
    </row>
    <row r="3331" spans="1:34" x14ac:dyDescent="0.3">
      <c r="A3331" s="6">
        <v>5208</v>
      </c>
      <c r="B3331" s="6" t="s">
        <v>8410</v>
      </c>
      <c r="C3331" s="6" t="s">
        <v>8411</v>
      </c>
      <c r="D3331" s="6">
        <v>4</v>
      </c>
      <c r="E3331" s="6">
        <v>20</v>
      </c>
      <c r="F3331" s="6"/>
      <c r="G3331" s="6">
        <v>300</v>
      </c>
      <c r="H3331" s="6"/>
      <c r="I3331" s="6">
        <v>3</v>
      </c>
      <c r="J3331" s="6"/>
      <c r="K3331" s="6">
        <v>1</v>
      </c>
      <c r="L3331" s="6" t="s">
        <v>14534</v>
      </c>
      <c r="M3331" s="6">
        <v>63</v>
      </c>
      <c r="N3331" s="6" t="str">
        <f>VLOOKUP(A3331,web_archive!D:AB,18,FALSE)</f>
        <v>Normal / Upper / Baby</v>
      </c>
      <c r="O3331" s="6">
        <v>2</v>
      </c>
      <c r="P3331" s="6">
        <v>256</v>
      </c>
      <c r="Q3331" s="6"/>
      <c r="R3331" s="6">
        <v>40</v>
      </c>
      <c r="S3331" s="6">
        <v>1</v>
      </c>
      <c r="T3331" s="6">
        <v>262</v>
      </c>
      <c r="U3331" s="6" t="s">
        <v>17939</v>
      </c>
      <c r="V3331" s="6">
        <v>50</v>
      </c>
      <c r="W3331" s="6" t="s">
        <v>17940</v>
      </c>
      <c r="X3331" s="6">
        <v>10</v>
      </c>
      <c r="Y3331" s="6" t="s">
        <v>17941</v>
      </c>
      <c r="Z3331" s="6">
        <v>10</v>
      </c>
      <c r="AA3331" s="6" t="s">
        <v>12708</v>
      </c>
      <c r="AB3331" s="6" t="s">
        <v>12299</v>
      </c>
      <c r="AC3331" s="6" t="s">
        <v>12299</v>
      </c>
      <c r="AD3331" s="6"/>
      <c r="AE3331" s="6"/>
      <c r="AF3331" s="6"/>
      <c r="AG3331" s="6"/>
      <c r="AH3331" s="6"/>
    </row>
    <row r="3332" spans="1:34" x14ac:dyDescent="0.3">
      <c r="A3332" s="6">
        <v>5209</v>
      </c>
      <c r="B3332" s="6" t="s">
        <v>10893</v>
      </c>
      <c r="C3332" s="6" t="s">
        <v>10894</v>
      </c>
      <c r="D3332" s="6">
        <v>4</v>
      </c>
      <c r="E3332" s="6">
        <v>20</v>
      </c>
      <c r="F3332" s="6"/>
      <c r="G3332" s="6">
        <v>300</v>
      </c>
      <c r="H3332" s="6"/>
      <c r="I3332" s="6">
        <v>2</v>
      </c>
      <c r="J3332" s="6"/>
      <c r="K3332" s="6">
        <v>0</v>
      </c>
      <c r="L3332" s="6" t="s">
        <v>14534</v>
      </c>
      <c r="M3332" s="6">
        <v>63</v>
      </c>
      <c r="N3332" s="6" t="str">
        <f>VLOOKUP(A3332,web_archive!D:AB,18,FALSE)</f>
        <v>Normal / Upper / Baby</v>
      </c>
      <c r="O3332" s="6">
        <v>2</v>
      </c>
      <c r="P3332" s="6">
        <v>256</v>
      </c>
      <c r="Q3332" s="6"/>
      <c r="R3332" s="6">
        <v>0</v>
      </c>
      <c r="S3332" s="6">
        <v>1</v>
      </c>
      <c r="T3332" s="6">
        <v>263</v>
      </c>
      <c r="U3332" s="6" t="s">
        <v>12299</v>
      </c>
      <c r="V3332" s="6" t="s">
        <v>12299</v>
      </c>
      <c r="W3332" s="6" t="s">
        <v>12299</v>
      </c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</row>
    <row r="3333" spans="1:34" x14ac:dyDescent="0.3">
      <c r="A3333" s="6">
        <v>5210</v>
      </c>
      <c r="B3333" s="6" t="s">
        <v>17942</v>
      </c>
      <c r="C3333" s="6" t="s">
        <v>17943</v>
      </c>
      <c r="D3333" s="6">
        <v>4</v>
      </c>
      <c r="E3333" s="6">
        <v>20</v>
      </c>
      <c r="F3333" s="6"/>
      <c r="G3333" s="6">
        <v>300</v>
      </c>
      <c r="H3333" s="6"/>
      <c r="I3333" s="6">
        <v>3</v>
      </c>
      <c r="J3333" s="6"/>
      <c r="K3333" s="6">
        <v>0</v>
      </c>
      <c r="L3333" s="6" t="s">
        <v>12295</v>
      </c>
      <c r="M3333" s="6">
        <v>63</v>
      </c>
      <c r="N3333" s="6" t="e">
        <f>VLOOKUP(A3333,web_archive!D:AB,18,FALSE)</f>
        <v>#N/A</v>
      </c>
      <c r="O3333" s="6">
        <v>2</v>
      </c>
      <c r="P3333" s="6">
        <v>256</v>
      </c>
      <c r="Q3333" s="6"/>
      <c r="R3333" s="6">
        <v>10</v>
      </c>
      <c r="S3333" s="6">
        <v>1</v>
      </c>
      <c r="T3333" s="6">
        <v>264</v>
      </c>
      <c r="U3333" s="6" t="s">
        <v>13638</v>
      </c>
      <c r="V3333" s="6" t="s">
        <v>17944</v>
      </c>
      <c r="W3333" s="6" t="s">
        <v>13482</v>
      </c>
      <c r="X3333" s="6" t="s">
        <v>12762</v>
      </c>
      <c r="Y3333" s="6" t="s">
        <v>12368</v>
      </c>
      <c r="Z3333" s="6" t="s">
        <v>12299</v>
      </c>
      <c r="AA3333" s="6" t="s">
        <v>12299</v>
      </c>
      <c r="AB3333" s="6"/>
      <c r="AC3333" s="6"/>
      <c r="AD3333" s="6"/>
      <c r="AE3333" s="6"/>
      <c r="AF3333" s="6"/>
      <c r="AG3333" s="6"/>
      <c r="AH3333" s="6"/>
    </row>
    <row r="3334" spans="1:34" x14ac:dyDescent="0.3">
      <c r="A3334" s="6">
        <v>5211</v>
      </c>
      <c r="B3334" s="6" t="s">
        <v>3217</v>
      </c>
      <c r="C3334" s="6" t="s">
        <v>17945</v>
      </c>
      <c r="D3334" s="6">
        <v>4</v>
      </c>
      <c r="E3334" s="6">
        <v>0</v>
      </c>
      <c r="F3334" s="6"/>
      <c r="G3334" s="6">
        <v>200</v>
      </c>
      <c r="H3334" s="6"/>
      <c r="I3334" s="6">
        <v>3</v>
      </c>
      <c r="J3334" s="6"/>
      <c r="K3334" s="6">
        <v>1</v>
      </c>
      <c r="L3334" s="6" t="s">
        <v>12295</v>
      </c>
      <c r="M3334" s="6">
        <v>63</v>
      </c>
      <c r="N3334" s="6" t="str">
        <f>VLOOKUP(A3334,web_archive!D:AB,18,FALSE)</f>
        <v>Normal / Upper / Baby</v>
      </c>
      <c r="O3334" s="6">
        <v>2</v>
      </c>
      <c r="P3334" s="6">
        <v>256</v>
      </c>
      <c r="Q3334" s="6"/>
      <c r="R3334" s="6">
        <v>20</v>
      </c>
      <c r="S3334" s="6">
        <v>1</v>
      </c>
      <c r="T3334" s="6">
        <v>265</v>
      </c>
      <c r="U3334" s="6" t="s">
        <v>14525</v>
      </c>
      <c r="V3334" s="6" t="s">
        <v>17946</v>
      </c>
      <c r="W3334" s="6" t="s">
        <v>13183</v>
      </c>
      <c r="X3334" s="6" t="s">
        <v>16427</v>
      </c>
      <c r="Y3334" s="6" t="s">
        <v>12675</v>
      </c>
      <c r="Z3334" s="6" t="s">
        <v>13495</v>
      </c>
      <c r="AA3334" s="6" t="s">
        <v>14643</v>
      </c>
      <c r="AB3334" s="6" t="s">
        <v>17947</v>
      </c>
      <c r="AC3334" s="6" t="s">
        <v>12675</v>
      </c>
      <c r="AD3334" s="6" t="s">
        <v>13505</v>
      </c>
      <c r="AE3334" s="6" t="s">
        <v>17948</v>
      </c>
      <c r="AF3334" s="6" t="s">
        <v>14415</v>
      </c>
      <c r="AG3334" s="6" t="s">
        <v>12299</v>
      </c>
      <c r="AH3334" s="6" t="s">
        <v>12299</v>
      </c>
    </row>
    <row r="3335" spans="1:34" x14ac:dyDescent="0.3">
      <c r="A3335" s="6">
        <v>5212</v>
      </c>
      <c r="B3335" s="6" t="s">
        <v>8753</v>
      </c>
      <c r="C3335" s="6" t="s">
        <v>8754</v>
      </c>
      <c r="D3335" s="6">
        <v>4</v>
      </c>
      <c r="E3335" s="6">
        <v>0</v>
      </c>
      <c r="F3335" s="6"/>
      <c r="G3335" s="6">
        <v>1000</v>
      </c>
      <c r="H3335" s="6"/>
      <c r="I3335" s="6">
        <v>6</v>
      </c>
      <c r="J3335" s="6"/>
      <c r="K3335" s="6">
        <v>1</v>
      </c>
      <c r="L3335" s="6" t="s">
        <v>12295</v>
      </c>
      <c r="M3335" s="6">
        <v>63</v>
      </c>
      <c r="N3335" s="6" t="str">
        <f>VLOOKUP(A3335,web_archive!D:AB,18,FALSE)</f>
        <v>Normal / Upper / Baby</v>
      </c>
      <c r="O3335" s="6">
        <v>2</v>
      </c>
      <c r="P3335" s="6">
        <v>256</v>
      </c>
      <c r="Q3335" s="6"/>
      <c r="R3335" s="6">
        <v>30</v>
      </c>
      <c r="S3335" s="6">
        <v>1</v>
      </c>
      <c r="T3335" s="6">
        <v>266</v>
      </c>
      <c r="U3335" s="6" t="s">
        <v>13923</v>
      </c>
      <c r="V3335" s="6" t="s">
        <v>15664</v>
      </c>
      <c r="W3335" s="6" t="s">
        <v>17949</v>
      </c>
      <c r="X3335" s="6" t="s">
        <v>12368</v>
      </c>
      <c r="Y3335" s="6" t="s">
        <v>12299</v>
      </c>
      <c r="Z3335" s="6" t="s">
        <v>17950</v>
      </c>
      <c r="AA3335" s="6"/>
      <c r="AB3335" s="6"/>
      <c r="AC3335" s="6"/>
      <c r="AD3335" s="6"/>
      <c r="AE3335" s="6"/>
      <c r="AF3335" s="6"/>
      <c r="AG3335" s="6"/>
      <c r="AH3335" s="6"/>
    </row>
    <row r="3336" spans="1:34" x14ac:dyDescent="0.3">
      <c r="A3336" s="6">
        <v>5213</v>
      </c>
      <c r="B3336" s="6" t="s">
        <v>1154</v>
      </c>
      <c r="C3336" s="6" t="s">
        <v>1155</v>
      </c>
      <c r="D3336" s="6">
        <v>4</v>
      </c>
      <c r="E3336" s="6">
        <v>0</v>
      </c>
      <c r="F3336" s="6"/>
      <c r="G3336" s="6">
        <v>200</v>
      </c>
      <c r="H3336" s="6"/>
      <c r="I3336" s="6">
        <v>4</v>
      </c>
      <c r="J3336" s="6"/>
      <c r="K3336" s="6">
        <v>0</v>
      </c>
      <c r="L3336" s="6" t="s">
        <v>12295</v>
      </c>
      <c r="M3336" s="6">
        <v>63</v>
      </c>
      <c r="N3336" s="6" t="str">
        <f>VLOOKUP(A3336,web_archive!D:AB,18,FALSE)</f>
        <v>Normal / Upper / Baby</v>
      </c>
      <c r="O3336" s="6">
        <v>2</v>
      </c>
      <c r="P3336" s="6">
        <v>256</v>
      </c>
      <c r="Q3336" s="6"/>
      <c r="R3336" s="6">
        <v>1</v>
      </c>
      <c r="S3336" s="6">
        <v>1</v>
      </c>
      <c r="T3336" s="6">
        <v>267</v>
      </c>
      <c r="U3336" s="6" t="s">
        <v>13315</v>
      </c>
      <c r="V3336" s="6" t="s">
        <v>13525</v>
      </c>
      <c r="W3336" s="6" t="s">
        <v>12404</v>
      </c>
      <c r="X3336" s="6" t="s">
        <v>12299</v>
      </c>
      <c r="Y3336" s="6" t="s">
        <v>12299</v>
      </c>
      <c r="Z3336" s="6"/>
      <c r="AA3336" s="6"/>
      <c r="AB3336" s="6"/>
      <c r="AC3336" s="6"/>
      <c r="AD3336" s="6"/>
      <c r="AE3336" s="6"/>
      <c r="AF3336" s="6"/>
      <c r="AG3336" s="6"/>
      <c r="AH3336" s="6"/>
    </row>
    <row r="3337" spans="1:34" x14ac:dyDescent="0.3">
      <c r="A3337" s="6">
        <v>5214</v>
      </c>
      <c r="B3337" s="6" t="s">
        <v>6798</v>
      </c>
      <c r="C3337" s="6" t="s">
        <v>6799</v>
      </c>
      <c r="D3337" s="6">
        <v>4</v>
      </c>
      <c r="E3337" s="6">
        <v>0</v>
      </c>
      <c r="F3337" s="6"/>
      <c r="G3337" s="6">
        <v>200</v>
      </c>
      <c r="H3337" s="6"/>
      <c r="I3337" s="6">
        <v>3</v>
      </c>
      <c r="J3337" s="6"/>
      <c r="K3337" s="6">
        <v>0</v>
      </c>
      <c r="L3337" s="6" t="s">
        <v>12295</v>
      </c>
      <c r="M3337" s="6">
        <v>63</v>
      </c>
      <c r="N3337" s="6" t="str">
        <f>VLOOKUP(A3337,web_archive!D:AB,18,FALSE)</f>
        <v>Normal / Upper / Baby</v>
      </c>
      <c r="O3337" s="6">
        <v>2</v>
      </c>
      <c r="P3337" s="6">
        <v>768</v>
      </c>
      <c r="Q3337" s="6"/>
      <c r="R3337" s="6">
        <v>1</v>
      </c>
      <c r="S3337" s="6">
        <v>1</v>
      </c>
      <c r="T3337" s="6">
        <v>268</v>
      </c>
      <c r="U3337" s="6" t="s">
        <v>12858</v>
      </c>
      <c r="V3337" s="6" t="s">
        <v>14337</v>
      </c>
      <c r="W3337" s="6" t="s">
        <v>14345</v>
      </c>
      <c r="X3337" s="6">
        <v>1</v>
      </c>
      <c r="Y3337" s="6" t="s">
        <v>12370</v>
      </c>
      <c r="Z3337" s="6" t="s">
        <v>12299</v>
      </c>
      <c r="AA3337" s="6" t="s">
        <v>12299</v>
      </c>
      <c r="AB3337" s="6"/>
      <c r="AC3337" s="6"/>
      <c r="AD3337" s="6"/>
      <c r="AE3337" s="6"/>
      <c r="AF3337" s="6"/>
      <c r="AG3337" s="6"/>
      <c r="AH3337" s="6"/>
    </row>
    <row r="3338" spans="1:34" x14ac:dyDescent="0.3">
      <c r="A3338" s="6">
        <v>5215</v>
      </c>
      <c r="B3338" s="6" t="s">
        <v>17951</v>
      </c>
      <c r="C3338" s="6" t="s">
        <v>17952</v>
      </c>
      <c r="D3338" s="6">
        <v>4</v>
      </c>
      <c r="E3338" s="6">
        <v>20</v>
      </c>
      <c r="F3338" s="6"/>
      <c r="G3338" s="6">
        <v>100</v>
      </c>
      <c r="H3338" s="6"/>
      <c r="I3338" s="6">
        <v>4</v>
      </c>
      <c r="J3338" s="6"/>
      <c r="K3338" s="6">
        <v>0</v>
      </c>
      <c r="L3338" s="6" t="s">
        <v>14534</v>
      </c>
      <c r="M3338" s="6">
        <v>63</v>
      </c>
      <c r="N3338" s="6" t="e">
        <f>VLOOKUP(A3338,web_archive!D:AB,18,FALSE)</f>
        <v>#N/A</v>
      </c>
      <c r="O3338" s="6">
        <v>2</v>
      </c>
      <c r="P3338" s="6">
        <v>256</v>
      </c>
      <c r="Q3338" s="6"/>
      <c r="R3338" s="6">
        <v>0</v>
      </c>
      <c r="S3338" s="6">
        <v>1</v>
      </c>
      <c r="T3338" s="6">
        <v>38</v>
      </c>
      <c r="U3338" s="6" t="s">
        <v>14525</v>
      </c>
      <c r="V3338" s="6" t="s">
        <v>13470</v>
      </c>
      <c r="W3338" s="6" t="s">
        <v>13183</v>
      </c>
      <c r="X3338" s="6" t="s">
        <v>14785</v>
      </c>
      <c r="Y3338" s="6" t="s">
        <v>12798</v>
      </c>
      <c r="Z3338" s="6" t="s">
        <v>12404</v>
      </c>
      <c r="AA3338" s="6" t="s">
        <v>12299</v>
      </c>
      <c r="AB3338" s="6" t="s">
        <v>12299</v>
      </c>
      <c r="AC3338" s="6"/>
      <c r="AD3338" s="6"/>
      <c r="AE3338" s="6"/>
      <c r="AF3338" s="6"/>
      <c r="AG3338" s="6"/>
      <c r="AH3338" s="6"/>
    </row>
    <row r="3339" spans="1:34" x14ac:dyDescent="0.3">
      <c r="A3339" s="6">
        <v>5216</v>
      </c>
      <c r="B3339" s="6" t="s">
        <v>17953</v>
      </c>
      <c r="C3339" s="6" t="s">
        <v>17954</v>
      </c>
      <c r="D3339" s="6">
        <v>4</v>
      </c>
      <c r="E3339" s="6">
        <v>20</v>
      </c>
      <c r="F3339" s="6"/>
      <c r="G3339" s="6">
        <v>100</v>
      </c>
      <c r="H3339" s="6"/>
      <c r="I3339" s="6">
        <v>6</v>
      </c>
      <c r="J3339" s="6"/>
      <c r="K3339" s="6">
        <v>0</v>
      </c>
      <c r="L3339" s="6" t="s">
        <v>14534</v>
      </c>
      <c r="M3339" s="6">
        <v>63</v>
      </c>
      <c r="N3339" s="6" t="e">
        <f>VLOOKUP(A3339,web_archive!D:AB,18,FALSE)</f>
        <v>#N/A</v>
      </c>
      <c r="O3339" s="6">
        <v>2</v>
      </c>
      <c r="P3339" s="6">
        <v>256</v>
      </c>
      <c r="Q3339" s="6"/>
      <c r="R3339" s="6">
        <v>0</v>
      </c>
      <c r="S3339" s="6">
        <v>1</v>
      </c>
      <c r="T3339" s="6">
        <v>39</v>
      </c>
      <c r="U3339" s="6" t="s">
        <v>12691</v>
      </c>
      <c r="V3339" s="6" t="s">
        <v>12762</v>
      </c>
      <c r="W3339" s="6" t="s">
        <v>14887</v>
      </c>
      <c r="X3339" s="6" t="s">
        <v>16654</v>
      </c>
      <c r="Y3339" s="6" t="s">
        <v>13285</v>
      </c>
      <c r="Z3339" s="6" t="s">
        <v>12404</v>
      </c>
      <c r="AA3339" s="6" t="s">
        <v>12299</v>
      </c>
      <c r="AB3339" s="6" t="s">
        <v>12299</v>
      </c>
      <c r="AC3339" s="6"/>
      <c r="AD3339" s="6"/>
      <c r="AE3339" s="6"/>
      <c r="AF3339" s="6"/>
      <c r="AG3339" s="6"/>
      <c r="AH3339" s="6"/>
    </row>
    <row r="3340" spans="1:34" x14ac:dyDescent="0.3">
      <c r="A3340" s="6">
        <v>5217</v>
      </c>
      <c r="B3340" s="6" t="s">
        <v>17955</v>
      </c>
      <c r="C3340" s="6" t="s">
        <v>17956</v>
      </c>
      <c r="D3340" s="6">
        <v>4</v>
      </c>
      <c r="E3340" s="6">
        <v>20</v>
      </c>
      <c r="F3340" s="6"/>
      <c r="G3340" s="6">
        <v>800</v>
      </c>
      <c r="H3340" s="6"/>
      <c r="I3340" s="6">
        <v>10</v>
      </c>
      <c r="J3340" s="6"/>
      <c r="K3340" s="6">
        <v>0</v>
      </c>
      <c r="L3340" s="6" t="s">
        <v>14787</v>
      </c>
      <c r="M3340" s="6">
        <v>63</v>
      </c>
      <c r="N3340" s="6" t="e">
        <f>VLOOKUP(A3340,web_archive!D:AB,18,FALSE)</f>
        <v>#N/A</v>
      </c>
      <c r="O3340" s="6">
        <v>2</v>
      </c>
      <c r="P3340" s="6">
        <v>256</v>
      </c>
      <c r="Q3340" s="6"/>
      <c r="R3340" s="6">
        <v>0</v>
      </c>
      <c r="S3340" s="6">
        <v>1</v>
      </c>
      <c r="T3340" s="6">
        <v>41</v>
      </c>
      <c r="U3340" s="6" t="s">
        <v>12691</v>
      </c>
      <c r="V3340" s="6" t="s">
        <v>12600</v>
      </c>
      <c r="W3340" s="6" t="s">
        <v>12299</v>
      </c>
      <c r="X3340" s="6" t="s">
        <v>12299</v>
      </c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</row>
    <row r="3341" spans="1:34" x14ac:dyDescent="0.3">
      <c r="A3341" s="6">
        <v>5218</v>
      </c>
      <c r="B3341" s="6" t="s">
        <v>17957</v>
      </c>
      <c r="C3341" s="6" t="s">
        <v>17958</v>
      </c>
      <c r="D3341" s="6">
        <v>4</v>
      </c>
      <c r="E3341" s="6">
        <v>20</v>
      </c>
      <c r="F3341" s="6"/>
      <c r="G3341" s="6">
        <v>100</v>
      </c>
      <c r="H3341" s="6"/>
      <c r="I3341" s="6">
        <v>3</v>
      </c>
      <c r="J3341" s="6"/>
      <c r="K3341" s="6">
        <v>0</v>
      </c>
      <c r="L3341" s="6" t="s">
        <v>12295</v>
      </c>
      <c r="M3341" s="6">
        <v>63</v>
      </c>
      <c r="N3341" s="6" t="e">
        <f>VLOOKUP(A3341,web_archive!D:AB,18,FALSE)</f>
        <v>#N/A</v>
      </c>
      <c r="O3341" s="6">
        <v>2</v>
      </c>
      <c r="P3341" s="6">
        <v>256</v>
      </c>
      <c r="Q3341" s="6"/>
      <c r="R3341" s="6">
        <v>0</v>
      </c>
      <c r="S3341" s="6">
        <v>1</v>
      </c>
      <c r="T3341" s="6">
        <v>15</v>
      </c>
      <c r="U3341" s="6" t="s">
        <v>12542</v>
      </c>
      <c r="V3341" s="6" t="s">
        <v>12600</v>
      </c>
      <c r="W3341" s="6" t="s">
        <v>12299</v>
      </c>
      <c r="X3341" s="6" t="s">
        <v>12299</v>
      </c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</row>
    <row r="3342" spans="1:34" x14ac:dyDescent="0.3">
      <c r="A3342" s="6">
        <v>5219</v>
      </c>
      <c r="B3342" s="6" t="s">
        <v>17959</v>
      </c>
      <c r="C3342" s="6" t="s">
        <v>17960</v>
      </c>
      <c r="D3342" s="6">
        <v>4</v>
      </c>
      <c r="E3342" s="6">
        <v>250000</v>
      </c>
      <c r="F3342" s="6"/>
      <c r="G3342" s="6">
        <v>500</v>
      </c>
      <c r="H3342" s="6"/>
      <c r="I3342" s="6">
        <v>3</v>
      </c>
      <c r="J3342" s="6"/>
      <c r="K3342" s="6">
        <v>0</v>
      </c>
      <c r="L3342" s="6" t="s">
        <v>14534</v>
      </c>
      <c r="M3342" s="6">
        <v>63</v>
      </c>
      <c r="N3342" s="6" t="e">
        <f>VLOOKUP(A3342,web_archive!D:AB,18,FALSE)</f>
        <v>#N/A</v>
      </c>
      <c r="O3342" s="6">
        <v>2</v>
      </c>
      <c r="P3342" s="6">
        <v>256</v>
      </c>
      <c r="Q3342" s="6"/>
      <c r="R3342" s="6">
        <v>0</v>
      </c>
      <c r="S3342" s="6">
        <v>1</v>
      </c>
      <c r="T3342" s="6">
        <v>142</v>
      </c>
      <c r="U3342" s="6" t="s">
        <v>14525</v>
      </c>
      <c r="V3342" s="6" t="s">
        <v>17961</v>
      </c>
      <c r="W3342" s="6" t="s">
        <v>12404</v>
      </c>
      <c r="X3342" s="6" t="s">
        <v>12299</v>
      </c>
      <c r="Y3342" s="6" t="s">
        <v>12299</v>
      </c>
      <c r="Z3342" s="6"/>
      <c r="AA3342" s="6"/>
      <c r="AB3342" s="6"/>
      <c r="AC3342" s="6"/>
      <c r="AD3342" s="6"/>
      <c r="AE3342" s="6"/>
      <c r="AF3342" s="6"/>
      <c r="AG3342" s="6"/>
      <c r="AH3342" s="6"/>
    </row>
    <row r="3343" spans="1:34" x14ac:dyDescent="0.3">
      <c r="A3343" s="6">
        <v>5220</v>
      </c>
      <c r="B3343" s="6" t="s">
        <v>17962</v>
      </c>
      <c r="C3343" s="6" t="s">
        <v>17963</v>
      </c>
      <c r="D3343" s="6">
        <v>4</v>
      </c>
      <c r="E3343" s="6">
        <v>20</v>
      </c>
      <c r="F3343" s="6"/>
      <c r="G3343" s="6">
        <v>100</v>
      </c>
      <c r="H3343" s="6"/>
      <c r="I3343" s="6">
        <v>0</v>
      </c>
      <c r="J3343" s="6"/>
      <c r="K3343" s="6">
        <v>0</v>
      </c>
      <c r="L3343" s="6" t="s">
        <v>14534</v>
      </c>
      <c r="M3343" s="6">
        <v>63</v>
      </c>
      <c r="N3343" s="6" t="e">
        <f>VLOOKUP(A3343,web_archive!D:AB,18,FALSE)</f>
        <v>#N/A</v>
      </c>
      <c r="O3343" s="6">
        <v>2</v>
      </c>
      <c r="P3343" s="6">
        <v>1</v>
      </c>
      <c r="Q3343" s="6"/>
      <c r="R3343" s="6">
        <v>0</v>
      </c>
      <c r="S3343" s="6">
        <v>0</v>
      </c>
      <c r="T3343" s="6">
        <v>55</v>
      </c>
      <c r="U3343" s="6" t="s">
        <v>12660</v>
      </c>
      <c r="V3343" s="6" t="s">
        <v>14785</v>
      </c>
      <c r="W3343" s="6" t="s">
        <v>12802</v>
      </c>
      <c r="X3343" s="6" t="s">
        <v>12491</v>
      </c>
      <c r="Y3343" s="6" t="s">
        <v>12299</v>
      </c>
      <c r="Z3343" s="6" t="s">
        <v>12299</v>
      </c>
      <c r="AA3343" s="6"/>
      <c r="AB3343" s="6"/>
      <c r="AC3343" s="6"/>
      <c r="AD3343" s="6"/>
      <c r="AE3343" s="6"/>
      <c r="AF3343" s="6"/>
      <c r="AG3343" s="6"/>
      <c r="AH3343" s="6"/>
    </row>
    <row r="3344" spans="1:34" x14ac:dyDescent="0.3">
      <c r="A3344" s="6">
        <v>5221</v>
      </c>
      <c r="B3344" s="6" t="s">
        <v>17964</v>
      </c>
      <c r="C3344" s="6" t="s">
        <v>17965</v>
      </c>
      <c r="D3344" s="6">
        <v>4</v>
      </c>
      <c r="E3344" s="6">
        <v>20</v>
      </c>
      <c r="F3344" s="6"/>
      <c r="G3344" s="6">
        <v>100</v>
      </c>
      <c r="H3344" s="6"/>
      <c r="I3344" s="6">
        <v>2</v>
      </c>
      <c r="J3344" s="6"/>
      <c r="K3344" s="6">
        <v>0</v>
      </c>
      <c r="L3344" s="6" t="s">
        <v>12295</v>
      </c>
      <c r="M3344" s="6">
        <v>63</v>
      </c>
      <c r="N3344" s="6" t="e">
        <f>VLOOKUP(A3344,web_archive!D:AB,18,FALSE)</f>
        <v>#N/A</v>
      </c>
      <c r="O3344" s="6">
        <v>0</v>
      </c>
      <c r="P3344" s="6">
        <v>512</v>
      </c>
      <c r="Q3344" s="6"/>
      <c r="R3344" s="6">
        <v>45</v>
      </c>
      <c r="S3344" s="6">
        <v>0</v>
      </c>
      <c r="T3344" s="6">
        <v>169</v>
      </c>
      <c r="U3344" s="6" t="s">
        <v>12640</v>
      </c>
      <c r="V3344" s="6" t="s">
        <v>12491</v>
      </c>
      <c r="W3344" s="6" t="s">
        <v>12299</v>
      </c>
      <c r="X3344" s="6" t="s">
        <v>12299</v>
      </c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</row>
    <row r="3345" spans="1:38" x14ac:dyDescent="0.3">
      <c r="A3345" s="6">
        <v>5222</v>
      </c>
      <c r="B3345" s="6" t="s">
        <v>17966</v>
      </c>
      <c r="C3345" s="6" t="s">
        <v>17967</v>
      </c>
      <c r="D3345" s="6">
        <v>4</v>
      </c>
      <c r="E3345" s="6">
        <v>20</v>
      </c>
      <c r="F3345" s="6"/>
      <c r="G3345" s="6">
        <v>500</v>
      </c>
      <c r="H3345" s="6"/>
      <c r="I3345" s="6">
        <v>4</v>
      </c>
      <c r="J3345" s="6"/>
      <c r="K3345" s="6">
        <v>0</v>
      </c>
      <c r="L3345" s="6" t="s">
        <v>12295</v>
      </c>
      <c r="M3345" s="6">
        <v>63</v>
      </c>
      <c r="N3345" s="6" t="e">
        <f>VLOOKUP(A3345,web_archive!D:AB,18,FALSE)</f>
        <v>#N/A</v>
      </c>
      <c r="O3345" s="6">
        <v>2</v>
      </c>
      <c r="P3345" s="6">
        <v>256</v>
      </c>
      <c r="Q3345" s="6"/>
      <c r="R3345" s="6">
        <v>50</v>
      </c>
      <c r="S3345" s="6">
        <v>1</v>
      </c>
      <c r="T3345" s="6">
        <v>149</v>
      </c>
      <c r="U3345" s="6" t="s">
        <v>13315</v>
      </c>
      <c r="V3345" s="6" t="s">
        <v>12743</v>
      </c>
      <c r="W3345" s="6" t="s">
        <v>12368</v>
      </c>
      <c r="X3345" s="6" t="s">
        <v>12299</v>
      </c>
      <c r="Y3345" s="6" t="s">
        <v>12299</v>
      </c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</row>
    <row r="3346" spans="1:38" x14ac:dyDescent="0.3">
      <c r="A3346" s="6">
        <v>5223</v>
      </c>
      <c r="B3346" s="6" t="s">
        <v>17968</v>
      </c>
      <c r="C3346" s="6" t="s">
        <v>17969</v>
      </c>
      <c r="D3346" s="6">
        <v>4</v>
      </c>
      <c r="E3346" s="6">
        <v>20</v>
      </c>
      <c r="F3346" s="6"/>
      <c r="G3346" s="6">
        <v>200</v>
      </c>
      <c r="H3346" s="6"/>
      <c r="I3346" s="6">
        <v>2</v>
      </c>
      <c r="J3346" s="6"/>
      <c r="K3346" s="6">
        <v>0</v>
      </c>
      <c r="L3346" s="6" t="s">
        <v>14534</v>
      </c>
      <c r="M3346" s="6">
        <v>63</v>
      </c>
      <c r="N3346" s="6" t="e">
        <f>VLOOKUP(A3346,web_archive!D:AB,18,FALSE)</f>
        <v>#N/A</v>
      </c>
      <c r="O3346" s="6">
        <v>2</v>
      </c>
      <c r="P3346" s="6">
        <v>768</v>
      </c>
      <c r="Q3346" s="6"/>
      <c r="R3346" s="6">
        <v>35</v>
      </c>
      <c r="S3346" s="6">
        <v>1</v>
      </c>
      <c r="T3346" s="6">
        <v>175</v>
      </c>
      <c r="U3346" s="6" t="s">
        <v>13315</v>
      </c>
      <c r="V3346" s="6" t="s">
        <v>12600</v>
      </c>
      <c r="W3346" s="6" t="s">
        <v>12299</v>
      </c>
      <c r="X3346" s="6" t="s">
        <v>12299</v>
      </c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</row>
    <row r="3347" spans="1:38" x14ac:dyDescent="0.3">
      <c r="A3347" s="6">
        <v>5224</v>
      </c>
      <c r="B3347" s="6" t="s">
        <v>17970</v>
      </c>
      <c r="C3347" s="6" t="s">
        <v>17971</v>
      </c>
      <c r="D3347" s="6">
        <v>4</v>
      </c>
      <c r="E3347" s="6">
        <v>500000</v>
      </c>
      <c r="F3347" s="6"/>
      <c r="G3347" s="6">
        <v>900</v>
      </c>
      <c r="H3347" s="6"/>
      <c r="I3347" s="6">
        <v>5</v>
      </c>
      <c r="J3347" s="6"/>
      <c r="K3347" s="6">
        <v>0</v>
      </c>
      <c r="L3347" s="6" t="s">
        <v>14534</v>
      </c>
      <c r="M3347" s="6">
        <v>63</v>
      </c>
      <c r="N3347" s="6" t="e">
        <f>VLOOKUP(A3347,web_archive!D:AB,18,FALSE)</f>
        <v>#N/A</v>
      </c>
      <c r="O3347" s="6">
        <v>2</v>
      </c>
      <c r="P3347" s="6">
        <v>768</v>
      </c>
      <c r="Q3347" s="6"/>
      <c r="R3347" s="6">
        <v>55</v>
      </c>
      <c r="S3347" s="6">
        <v>1</v>
      </c>
      <c r="T3347" s="6">
        <v>178</v>
      </c>
      <c r="U3347" s="6" t="s">
        <v>12691</v>
      </c>
      <c r="V3347" s="6" t="s">
        <v>14894</v>
      </c>
      <c r="W3347" s="6" t="s">
        <v>14764</v>
      </c>
      <c r="X3347" s="6" t="s">
        <v>12489</v>
      </c>
      <c r="Y3347" s="6" t="s">
        <v>12299</v>
      </c>
      <c r="Z3347" s="6" t="s">
        <v>12299</v>
      </c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</row>
    <row r="3348" spans="1:38" x14ac:dyDescent="0.3">
      <c r="A3348" s="6">
        <v>5225</v>
      </c>
      <c r="B3348" s="6" t="s">
        <v>6443</v>
      </c>
      <c r="C3348" s="6" t="s">
        <v>7432</v>
      </c>
      <c r="D3348" s="6">
        <v>4</v>
      </c>
      <c r="E3348" s="6">
        <v>20</v>
      </c>
      <c r="F3348" s="6"/>
      <c r="G3348" s="6">
        <v>200</v>
      </c>
      <c r="H3348" s="6"/>
      <c r="I3348" s="6">
        <v>4</v>
      </c>
      <c r="J3348" s="6"/>
      <c r="K3348" s="6">
        <v>1</v>
      </c>
      <c r="L3348" s="6" t="s">
        <v>12295</v>
      </c>
      <c r="M3348" s="6">
        <v>63</v>
      </c>
      <c r="N3348" s="6" t="str">
        <f>VLOOKUP(A3348,web_archive!D:AB,18,FALSE)</f>
        <v>Normal / Upper / Baby</v>
      </c>
      <c r="O3348" s="6">
        <v>2</v>
      </c>
      <c r="P3348" s="6">
        <v>256</v>
      </c>
      <c r="Q3348" s="6"/>
      <c r="R3348" s="6">
        <v>10</v>
      </c>
      <c r="S3348" s="6">
        <v>1</v>
      </c>
      <c r="T3348" s="6">
        <v>269</v>
      </c>
      <c r="U3348" s="6" t="s">
        <v>14525</v>
      </c>
      <c r="V3348" s="6" t="s">
        <v>15470</v>
      </c>
      <c r="W3348" s="6" t="s">
        <v>17972</v>
      </c>
      <c r="X3348" s="6">
        <v>5</v>
      </c>
      <c r="Y3348" s="6">
        <v>30</v>
      </c>
      <c r="Z3348" s="6" t="s">
        <v>16111</v>
      </c>
      <c r="AA3348" s="6" t="s">
        <v>15475</v>
      </c>
      <c r="AB3348" s="6">
        <v>1</v>
      </c>
      <c r="AC3348" s="6">
        <v>1</v>
      </c>
      <c r="AD3348" s="6" t="s">
        <v>17973</v>
      </c>
      <c r="AE3348" s="6" t="s">
        <v>12620</v>
      </c>
      <c r="AF3348" s="6" t="s">
        <v>17974</v>
      </c>
      <c r="AG3348" s="6" t="s">
        <v>13742</v>
      </c>
      <c r="AH3348" s="6" t="s">
        <v>16263</v>
      </c>
      <c r="AI3348" s="6">
        <v>1</v>
      </c>
      <c r="AJ3348" s="6" t="s">
        <v>13387</v>
      </c>
      <c r="AK3348" s="6" t="s">
        <v>12299</v>
      </c>
      <c r="AL3348" s="6" t="s">
        <v>12299</v>
      </c>
    </row>
    <row r="3349" spans="1:38" x14ac:dyDescent="0.3">
      <c r="A3349" s="6">
        <v>5226</v>
      </c>
      <c r="B3349" s="6" t="s">
        <v>6700</v>
      </c>
      <c r="C3349" s="6" t="s">
        <v>6697</v>
      </c>
      <c r="D3349" s="6">
        <v>4</v>
      </c>
      <c r="E3349" s="6">
        <v>20</v>
      </c>
      <c r="F3349" s="6"/>
      <c r="G3349" s="6">
        <v>200</v>
      </c>
      <c r="H3349" s="6"/>
      <c r="I3349" s="6">
        <v>4</v>
      </c>
      <c r="J3349" s="6"/>
      <c r="K3349" s="6">
        <v>0</v>
      </c>
      <c r="L3349" s="6" t="s">
        <v>12295</v>
      </c>
      <c r="M3349" s="6">
        <v>63</v>
      </c>
      <c r="N3349" s="6" t="str">
        <f>VLOOKUP(A3349,web_archive!D:AB,18,FALSE)</f>
        <v>Normal / Upper / Baby</v>
      </c>
      <c r="O3349" s="6">
        <v>2</v>
      </c>
      <c r="P3349" s="6">
        <v>256</v>
      </c>
      <c r="Q3349" s="6"/>
      <c r="R3349" s="6">
        <v>0</v>
      </c>
      <c r="S3349" s="6">
        <v>1</v>
      </c>
      <c r="T3349" s="6">
        <v>270</v>
      </c>
      <c r="U3349" s="6" t="s">
        <v>13315</v>
      </c>
      <c r="V3349" s="6" t="s">
        <v>13184</v>
      </c>
      <c r="W3349" s="6" t="s">
        <v>14887</v>
      </c>
      <c r="X3349" s="6" t="s">
        <v>16372</v>
      </c>
      <c r="Y3349" s="6" t="s">
        <v>13778</v>
      </c>
      <c r="Z3349" s="6" t="s">
        <v>12299</v>
      </c>
      <c r="AA3349" s="6" t="s">
        <v>12299</v>
      </c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</row>
    <row r="3350" spans="1:38" x14ac:dyDescent="0.3">
      <c r="A3350" s="6">
        <v>5227</v>
      </c>
      <c r="B3350" s="6" t="s">
        <v>8193</v>
      </c>
      <c r="C3350" s="6" t="s">
        <v>8194</v>
      </c>
      <c r="D3350" s="6">
        <v>4</v>
      </c>
      <c r="E3350" s="6">
        <v>20</v>
      </c>
      <c r="F3350" s="6"/>
      <c r="G3350" s="6">
        <v>800</v>
      </c>
      <c r="H3350" s="6"/>
      <c r="I3350" s="6">
        <v>4</v>
      </c>
      <c r="J3350" s="6"/>
      <c r="K3350" s="6">
        <v>0</v>
      </c>
      <c r="L3350" s="6" t="s">
        <v>14534</v>
      </c>
      <c r="M3350" s="6">
        <v>63</v>
      </c>
      <c r="N3350" s="6" t="str">
        <f>VLOOKUP(A3350,web_archive!D:AB,18,FALSE)</f>
        <v>Normal / Upper / Baby</v>
      </c>
      <c r="O3350" s="6">
        <v>2</v>
      </c>
      <c r="P3350" s="6">
        <v>256</v>
      </c>
      <c r="Q3350" s="6"/>
      <c r="R3350" s="6">
        <v>64</v>
      </c>
      <c r="S3350" s="6">
        <v>1</v>
      </c>
      <c r="T3350" s="6">
        <v>271</v>
      </c>
      <c r="U3350" s="6" t="s">
        <v>12691</v>
      </c>
      <c r="V3350" s="6" t="s">
        <v>13183</v>
      </c>
      <c r="W3350" s="6" t="s">
        <v>12368</v>
      </c>
      <c r="X3350" s="6" t="s">
        <v>12299</v>
      </c>
      <c r="Y3350" s="6" t="s">
        <v>12299</v>
      </c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</row>
    <row r="3351" spans="1:38" x14ac:dyDescent="0.3">
      <c r="A3351" s="6">
        <v>5228</v>
      </c>
      <c r="B3351" s="6" t="s">
        <v>10637</v>
      </c>
      <c r="C3351" s="6" t="s">
        <v>10638</v>
      </c>
      <c r="D3351" s="6">
        <v>4</v>
      </c>
      <c r="E3351" s="6">
        <v>20</v>
      </c>
      <c r="F3351" s="6"/>
      <c r="G3351" s="6">
        <v>800</v>
      </c>
      <c r="H3351" s="6"/>
      <c r="I3351" s="6">
        <v>4</v>
      </c>
      <c r="J3351" s="6"/>
      <c r="K3351" s="6">
        <v>0</v>
      </c>
      <c r="L3351" s="6" t="s">
        <v>14534</v>
      </c>
      <c r="M3351" s="6">
        <v>63</v>
      </c>
      <c r="N3351" s="6" t="str">
        <f>VLOOKUP(A3351,web_archive!D:AB,18,FALSE)</f>
        <v>Normal / Upper / Baby</v>
      </c>
      <c r="O3351" s="6">
        <v>2</v>
      </c>
      <c r="P3351" s="6">
        <v>256</v>
      </c>
      <c r="Q3351" s="6"/>
      <c r="R3351" s="6">
        <v>64</v>
      </c>
      <c r="S3351" s="6">
        <v>1</v>
      </c>
      <c r="T3351" s="6">
        <v>272</v>
      </c>
      <c r="U3351" s="6" t="s">
        <v>12691</v>
      </c>
      <c r="V3351" s="6" t="s">
        <v>13183</v>
      </c>
      <c r="W3351" s="6" t="s">
        <v>12368</v>
      </c>
      <c r="X3351" s="6" t="s">
        <v>12299</v>
      </c>
      <c r="Y3351" s="6" t="s">
        <v>12299</v>
      </c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</row>
    <row r="3352" spans="1:38" x14ac:dyDescent="0.3">
      <c r="A3352" s="6">
        <v>5229</v>
      </c>
      <c r="B3352" s="6" t="s">
        <v>4733</v>
      </c>
      <c r="C3352" s="6" t="s">
        <v>4734</v>
      </c>
      <c r="D3352" s="6">
        <v>4</v>
      </c>
      <c r="E3352" s="6">
        <v>20</v>
      </c>
      <c r="F3352" s="6"/>
      <c r="G3352" s="6">
        <v>800</v>
      </c>
      <c r="H3352" s="6"/>
      <c r="I3352" s="6">
        <v>4</v>
      </c>
      <c r="J3352" s="6"/>
      <c r="K3352" s="6">
        <v>0</v>
      </c>
      <c r="L3352" s="6" t="s">
        <v>14534</v>
      </c>
      <c r="M3352" s="6">
        <v>63</v>
      </c>
      <c r="N3352" s="6" t="str">
        <f>VLOOKUP(A3352,web_archive!D:AB,18,FALSE)</f>
        <v>Normal / Upper / Baby</v>
      </c>
      <c r="O3352" s="6">
        <v>2</v>
      </c>
      <c r="P3352" s="6">
        <v>256</v>
      </c>
      <c r="Q3352" s="6"/>
      <c r="R3352" s="6">
        <v>64</v>
      </c>
      <c r="S3352" s="6">
        <v>1</v>
      </c>
      <c r="T3352" s="6">
        <v>273</v>
      </c>
      <c r="U3352" s="6" t="s">
        <v>12691</v>
      </c>
      <c r="V3352" s="6" t="s">
        <v>13183</v>
      </c>
      <c r="W3352" s="6" t="s">
        <v>12368</v>
      </c>
      <c r="X3352" s="6" t="s">
        <v>12299</v>
      </c>
      <c r="Y3352" s="6" t="s">
        <v>12299</v>
      </c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</row>
    <row r="3353" spans="1:38" x14ac:dyDescent="0.3">
      <c r="A3353" s="6">
        <v>5230</v>
      </c>
      <c r="B3353" s="6" t="s">
        <v>10641</v>
      </c>
      <c r="C3353" s="6" t="s">
        <v>10642</v>
      </c>
      <c r="D3353" s="6">
        <v>4</v>
      </c>
      <c r="E3353" s="6">
        <v>250000</v>
      </c>
      <c r="F3353" s="6"/>
      <c r="G3353" s="6">
        <v>500</v>
      </c>
      <c r="H3353" s="6"/>
      <c r="I3353" s="6">
        <v>3</v>
      </c>
      <c r="J3353" s="6"/>
      <c r="K3353" s="6">
        <v>0</v>
      </c>
      <c r="L3353" s="6" t="s">
        <v>14534</v>
      </c>
      <c r="M3353" s="6">
        <v>63</v>
      </c>
      <c r="N3353" s="6" t="str">
        <f>VLOOKUP(A3353,web_archive!D:AB,18,FALSE)</f>
        <v>Normal / Upper / Baby</v>
      </c>
      <c r="O3353" s="6">
        <v>2</v>
      </c>
      <c r="P3353" s="6">
        <v>256</v>
      </c>
      <c r="Q3353" s="6"/>
      <c r="R3353" s="6">
        <v>0</v>
      </c>
      <c r="S3353" s="6">
        <v>1</v>
      </c>
      <c r="T3353" s="6">
        <v>274</v>
      </c>
      <c r="U3353" s="6" t="s">
        <v>14772</v>
      </c>
      <c r="V3353" s="6" t="s">
        <v>12563</v>
      </c>
      <c r="W3353" s="6" t="s">
        <v>16440</v>
      </c>
      <c r="X3353" s="6" t="s">
        <v>12649</v>
      </c>
      <c r="Y3353" s="6" t="s">
        <v>12299</v>
      </c>
      <c r="Z3353" s="6" t="s">
        <v>12299</v>
      </c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</row>
    <row r="3354" spans="1:38" x14ac:dyDescent="0.3">
      <c r="A3354" s="6">
        <v>5231</v>
      </c>
      <c r="B3354" s="6" t="s">
        <v>4737</v>
      </c>
      <c r="C3354" s="6" t="s">
        <v>4738</v>
      </c>
      <c r="D3354" s="6">
        <v>4</v>
      </c>
      <c r="E3354" s="6">
        <v>250000</v>
      </c>
      <c r="F3354" s="6"/>
      <c r="G3354" s="6">
        <v>500</v>
      </c>
      <c r="H3354" s="6"/>
      <c r="I3354" s="6">
        <v>3</v>
      </c>
      <c r="J3354" s="6"/>
      <c r="K3354" s="6">
        <v>0</v>
      </c>
      <c r="L3354" s="6" t="s">
        <v>14534</v>
      </c>
      <c r="M3354" s="6">
        <v>63</v>
      </c>
      <c r="N3354" s="6" t="str">
        <f>VLOOKUP(A3354,web_archive!D:AB,18,FALSE)</f>
        <v>Normal / Upper / Baby</v>
      </c>
      <c r="O3354" s="6">
        <v>2</v>
      </c>
      <c r="P3354" s="6">
        <v>256</v>
      </c>
      <c r="Q3354" s="6"/>
      <c r="R3354" s="6">
        <v>0</v>
      </c>
      <c r="S3354" s="6">
        <v>1</v>
      </c>
      <c r="T3354" s="6">
        <v>275</v>
      </c>
      <c r="U3354" s="6" t="s">
        <v>14772</v>
      </c>
      <c r="V3354" s="6" t="s">
        <v>12563</v>
      </c>
      <c r="W3354" s="6" t="s">
        <v>16440</v>
      </c>
      <c r="X3354" s="6" t="s">
        <v>12649</v>
      </c>
      <c r="Y3354" s="6" t="s">
        <v>12299</v>
      </c>
      <c r="Z3354" s="6" t="s">
        <v>12299</v>
      </c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</row>
    <row r="3355" spans="1:38" x14ac:dyDescent="0.3">
      <c r="A3355" s="6">
        <v>5232</v>
      </c>
      <c r="B3355" s="6" t="s">
        <v>7649</v>
      </c>
      <c r="C3355" s="6" t="s">
        <v>7650</v>
      </c>
      <c r="D3355" s="6">
        <v>4</v>
      </c>
      <c r="E3355" s="6">
        <v>250000</v>
      </c>
      <c r="F3355" s="6"/>
      <c r="G3355" s="6">
        <v>500</v>
      </c>
      <c r="H3355" s="6"/>
      <c r="I3355" s="6">
        <v>3</v>
      </c>
      <c r="J3355" s="6"/>
      <c r="K3355" s="6">
        <v>0</v>
      </c>
      <c r="L3355" s="6" t="s">
        <v>14534</v>
      </c>
      <c r="M3355" s="6">
        <v>63</v>
      </c>
      <c r="N3355" s="6" t="str">
        <f>VLOOKUP(A3355,web_archive!D:AB,18,FALSE)</f>
        <v>Normal / Upper / Baby</v>
      </c>
      <c r="O3355" s="6">
        <v>2</v>
      </c>
      <c r="P3355" s="6">
        <v>256</v>
      </c>
      <c r="Q3355" s="6"/>
      <c r="R3355" s="6">
        <v>0</v>
      </c>
      <c r="S3355" s="6">
        <v>1</v>
      </c>
      <c r="T3355" s="6">
        <v>276</v>
      </c>
      <c r="U3355" s="6" t="s">
        <v>14772</v>
      </c>
      <c r="V3355" s="6" t="s">
        <v>12563</v>
      </c>
      <c r="W3355" s="6" t="s">
        <v>16440</v>
      </c>
      <c r="X3355" s="6" t="s">
        <v>12649</v>
      </c>
      <c r="Y3355" s="6" t="s">
        <v>12299</v>
      </c>
      <c r="Z3355" s="6" t="s">
        <v>12299</v>
      </c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</row>
    <row r="3356" spans="1:38" x14ac:dyDescent="0.3">
      <c r="A3356" s="6">
        <v>5233</v>
      </c>
      <c r="B3356" s="6" t="s">
        <v>1311</v>
      </c>
      <c r="C3356" s="6" t="s">
        <v>1312</v>
      </c>
      <c r="D3356" s="6">
        <v>4</v>
      </c>
      <c r="E3356" s="6">
        <v>250000</v>
      </c>
      <c r="F3356" s="6"/>
      <c r="G3356" s="6">
        <v>500</v>
      </c>
      <c r="H3356" s="6"/>
      <c r="I3356" s="6">
        <v>3</v>
      </c>
      <c r="J3356" s="6"/>
      <c r="K3356" s="6">
        <v>0</v>
      </c>
      <c r="L3356" s="6" t="s">
        <v>14534</v>
      </c>
      <c r="M3356" s="6">
        <v>63</v>
      </c>
      <c r="N3356" s="6" t="str">
        <f>VLOOKUP(A3356,web_archive!D:AB,18,FALSE)</f>
        <v>Normal / Upper / Baby</v>
      </c>
      <c r="O3356" s="6">
        <v>2</v>
      </c>
      <c r="P3356" s="6">
        <v>256</v>
      </c>
      <c r="Q3356" s="6"/>
      <c r="R3356" s="6">
        <v>0</v>
      </c>
      <c r="S3356" s="6">
        <v>1</v>
      </c>
      <c r="T3356" s="6">
        <v>277</v>
      </c>
      <c r="U3356" s="6" t="s">
        <v>14772</v>
      </c>
      <c r="V3356" s="6" t="s">
        <v>12563</v>
      </c>
      <c r="W3356" s="6" t="s">
        <v>16440</v>
      </c>
      <c r="X3356" s="6" t="s">
        <v>12649</v>
      </c>
      <c r="Y3356" s="6" t="s">
        <v>12299</v>
      </c>
      <c r="Z3356" s="6" t="s">
        <v>12299</v>
      </c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</row>
    <row r="3357" spans="1:38" x14ac:dyDescent="0.3">
      <c r="A3357" s="6">
        <v>5234</v>
      </c>
      <c r="B3357" s="6" t="s">
        <v>10897</v>
      </c>
      <c r="C3357" s="6" t="s">
        <v>10898</v>
      </c>
      <c r="D3357" s="6">
        <v>4</v>
      </c>
      <c r="E3357" s="6">
        <v>250000</v>
      </c>
      <c r="F3357" s="6"/>
      <c r="G3357" s="6">
        <v>500</v>
      </c>
      <c r="H3357" s="6"/>
      <c r="I3357" s="6">
        <v>3</v>
      </c>
      <c r="J3357" s="6"/>
      <c r="K3357" s="6">
        <v>0</v>
      </c>
      <c r="L3357" s="6" t="s">
        <v>14534</v>
      </c>
      <c r="M3357" s="6">
        <v>63</v>
      </c>
      <c r="N3357" s="6" t="str">
        <f>VLOOKUP(A3357,web_archive!D:AB,18,FALSE)</f>
        <v>Normal / Upper / Baby</v>
      </c>
      <c r="O3357" s="6">
        <v>2</v>
      </c>
      <c r="P3357" s="6">
        <v>256</v>
      </c>
      <c r="Q3357" s="6"/>
      <c r="R3357" s="6">
        <v>0</v>
      </c>
      <c r="S3357" s="6">
        <v>1</v>
      </c>
      <c r="T3357" s="6">
        <v>278</v>
      </c>
      <c r="U3357" s="6" t="s">
        <v>14772</v>
      </c>
      <c r="V3357" s="6" t="s">
        <v>12563</v>
      </c>
      <c r="W3357" s="6" t="s">
        <v>16440</v>
      </c>
      <c r="X3357" s="6" t="s">
        <v>12649</v>
      </c>
      <c r="Y3357" s="6" t="s">
        <v>12299</v>
      </c>
      <c r="Z3357" s="6" t="s">
        <v>12299</v>
      </c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</row>
    <row r="3358" spans="1:38" x14ac:dyDescent="0.3">
      <c r="A3358" s="6">
        <v>5235</v>
      </c>
      <c r="B3358" s="6" t="s">
        <v>4741</v>
      </c>
      <c r="C3358" s="6" t="s">
        <v>4742</v>
      </c>
      <c r="D3358" s="6">
        <v>4</v>
      </c>
      <c r="E3358" s="6">
        <v>20</v>
      </c>
      <c r="F3358" s="6"/>
      <c r="G3358" s="6">
        <v>350</v>
      </c>
      <c r="H3358" s="6"/>
      <c r="I3358" s="6">
        <v>3</v>
      </c>
      <c r="J3358" s="6"/>
      <c r="K3358" s="6">
        <v>0</v>
      </c>
      <c r="L3358" s="6" t="s">
        <v>12295</v>
      </c>
      <c r="M3358" s="6">
        <v>63</v>
      </c>
      <c r="N3358" s="6" t="str">
        <f>VLOOKUP(A3358,web_archive!D:AB,18,FALSE)</f>
        <v>Normal / Upper / Baby</v>
      </c>
      <c r="O3358" s="6">
        <v>2</v>
      </c>
      <c r="P3358" s="6">
        <v>256</v>
      </c>
      <c r="Q3358" s="6"/>
      <c r="R3358" s="6">
        <v>0</v>
      </c>
      <c r="S3358" s="6">
        <v>1</v>
      </c>
      <c r="T3358" s="6">
        <v>279</v>
      </c>
      <c r="U3358" s="6" t="s">
        <v>12787</v>
      </c>
      <c r="V3358" s="6" t="s">
        <v>12368</v>
      </c>
      <c r="W3358" s="6" t="s">
        <v>12299</v>
      </c>
      <c r="X3358" s="6" t="s">
        <v>12299</v>
      </c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</row>
    <row r="3359" spans="1:38" x14ac:dyDescent="0.3">
      <c r="A3359" s="6">
        <v>5236</v>
      </c>
      <c r="B3359" s="6" t="s">
        <v>1323</v>
      </c>
      <c r="C3359" s="6" t="s">
        <v>1324</v>
      </c>
      <c r="D3359" s="6">
        <v>4</v>
      </c>
      <c r="E3359" s="6">
        <v>20</v>
      </c>
      <c r="F3359" s="6"/>
      <c r="G3359" s="6">
        <v>350</v>
      </c>
      <c r="H3359" s="6"/>
      <c r="I3359" s="6">
        <v>3</v>
      </c>
      <c r="J3359" s="6"/>
      <c r="K3359" s="6">
        <v>0</v>
      </c>
      <c r="L3359" s="6" t="s">
        <v>12295</v>
      </c>
      <c r="M3359" s="6">
        <v>63</v>
      </c>
      <c r="N3359" s="6" t="str">
        <f>VLOOKUP(A3359,web_archive!D:AB,18,FALSE)</f>
        <v>Normal / Upper / Baby</v>
      </c>
      <c r="O3359" s="6">
        <v>2</v>
      </c>
      <c r="P3359" s="6">
        <v>256</v>
      </c>
      <c r="Q3359" s="6"/>
      <c r="R3359" s="6">
        <v>0</v>
      </c>
      <c r="S3359" s="6">
        <v>1</v>
      </c>
      <c r="T3359" s="6">
        <v>280</v>
      </c>
      <c r="U3359" s="6" t="s">
        <v>12787</v>
      </c>
      <c r="V3359" s="6" t="s">
        <v>12368</v>
      </c>
      <c r="W3359" s="6" t="s">
        <v>12299</v>
      </c>
      <c r="X3359" s="6" t="s">
        <v>12299</v>
      </c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</row>
    <row r="3360" spans="1:38" x14ac:dyDescent="0.3">
      <c r="A3360" s="6">
        <v>5237</v>
      </c>
      <c r="B3360" s="6" t="s">
        <v>7653</v>
      </c>
      <c r="C3360" s="6" t="s">
        <v>7654</v>
      </c>
      <c r="D3360" s="6">
        <v>4</v>
      </c>
      <c r="E3360" s="6">
        <v>20</v>
      </c>
      <c r="F3360" s="6"/>
      <c r="G3360" s="6">
        <v>350</v>
      </c>
      <c r="H3360" s="6"/>
      <c r="I3360" s="6">
        <v>3</v>
      </c>
      <c r="J3360" s="6"/>
      <c r="K3360" s="6">
        <v>0</v>
      </c>
      <c r="L3360" s="6" t="s">
        <v>12295</v>
      </c>
      <c r="M3360" s="6">
        <v>63</v>
      </c>
      <c r="N3360" s="6" t="str">
        <f>VLOOKUP(A3360,web_archive!D:AB,18,FALSE)</f>
        <v>Normal / Upper / Baby</v>
      </c>
      <c r="O3360" s="6">
        <v>2</v>
      </c>
      <c r="P3360" s="6">
        <v>256</v>
      </c>
      <c r="Q3360" s="6"/>
      <c r="R3360" s="6">
        <v>0</v>
      </c>
      <c r="S3360" s="6">
        <v>1</v>
      </c>
      <c r="T3360" s="6">
        <v>281</v>
      </c>
      <c r="U3360" s="6" t="s">
        <v>12787</v>
      </c>
      <c r="V3360" s="6" t="s">
        <v>12368</v>
      </c>
      <c r="W3360" s="6" t="s">
        <v>12299</v>
      </c>
      <c r="X3360" s="6" t="s">
        <v>12299</v>
      </c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</row>
    <row r="3361" spans="1:28" x14ac:dyDescent="0.3">
      <c r="A3361" s="6">
        <v>5238</v>
      </c>
      <c r="B3361" s="6" t="s">
        <v>8278</v>
      </c>
      <c r="C3361" s="6" t="s">
        <v>8279</v>
      </c>
      <c r="D3361" s="6">
        <v>4</v>
      </c>
      <c r="E3361" s="6">
        <v>20</v>
      </c>
      <c r="F3361" s="6"/>
      <c r="G3361" s="6">
        <v>300</v>
      </c>
      <c r="H3361" s="6"/>
      <c r="I3361" s="6">
        <v>2</v>
      </c>
      <c r="J3361" s="6"/>
      <c r="K3361" s="6">
        <v>0</v>
      </c>
      <c r="L3361" s="6" t="s">
        <v>12265</v>
      </c>
      <c r="M3361" s="6">
        <v>63</v>
      </c>
      <c r="N3361" s="6" t="str">
        <f>VLOOKUP(A3361,web_archive!D:AB,18,FALSE)</f>
        <v>Normal / Upper / Baby</v>
      </c>
      <c r="O3361" s="6">
        <v>2</v>
      </c>
      <c r="P3361" s="6">
        <v>256</v>
      </c>
      <c r="Q3361" s="6"/>
      <c r="R3361" s="6">
        <v>0</v>
      </c>
      <c r="S3361" s="6">
        <v>1</v>
      </c>
      <c r="T3361" s="6">
        <v>282</v>
      </c>
      <c r="U3361" s="6" t="s">
        <v>12542</v>
      </c>
      <c r="V3361" s="6" t="s">
        <v>15597</v>
      </c>
      <c r="W3361" s="6" t="s">
        <v>12894</v>
      </c>
      <c r="X3361" s="6" t="s">
        <v>12299</v>
      </c>
      <c r="Y3361" s="6" t="s">
        <v>12299</v>
      </c>
      <c r="Z3361" s="6"/>
      <c r="AA3361" s="6"/>
      <c r="AB3361" s="6"/>
    </row>
    <row r="3362" spans="1:28" x14ac:dyDescent="0.3">
      <c r="A3362" s="6">
        <v>5239</v>
      </c>
      <c r="B3362" s="6" t="s">
        <v>10681</v>
      </c>
      <c r="C3362" s="6" t="s">
        <v>4746</v>
      </c>
      <c r="D3362" s="6">
        <v>4</v>
      </c>
      <c r="E3362" s="6">
        <v>20</v>
      </c>
      <c r="F3362" s="6"/>
      <c r="G3362" s="6">
        <v>300</v>
      </c>
      <c r="H3362" s="6"/>
      <c r="I3362" s="6">
        <v>2</v>
      </c>
      <c r="J3362" s="6"/>
      <c r="K3362" s="6">
        <v>0</v>
      </c>
      <c r="L3362" s="6" t="s">
        <v>12265</v>
      </c>
      <c r="M3362" s="6">
        <v>63</v>
      </c>
      <c r="N3362" s="6" t="str">
        <f>VLOOKUP(A3362,web_archive!D:AB,18,FALSE)</f>
        <v>Normal / Upper / Baby</v>
      </c>
      <c r="O3362" s="6">
        <v>2</v>
      </c>
      <c r="P3362" s="6">
        <v>256</v>
      </c>
      <c r="Q3362" s="6"/>
      <c r="R3362" s="6">
        <v>0</v>
      </c>
      <c r="S3362" s="6">
        <v>1</v>
      </c>
      <c r="T3362" s="6">
        <v>283</v>
      </c>
      <c r="U3362" s="6" t="s">
        <v>12542</v>
      </c>
      <c r="V3362" s="6" t="s">
        <v>15597</v>
      </c>
      <c r="W3362" s="6" t="s">
        <v>12894</v>
      </c>
      <c r="X3362" s="6" t="s">
        <v>12299</v>
      </c>
      <c r="Y3362" s="6" t="s">
        <v>12299</v>
      </c>
      <c r="Z3362" s="6"/>
      <c r="AA3362" s="6"/>
      <c r="AB3362" s="6"/>
    </row>
    <row r="3363" spans="1:28" x14ac:dyDescent="0.3">
      <c r="A3363" s="6">
        <v>5240</v>
      </c>
      <c r="B3363" s="6" t="s">
        <v>4745</v>
      </c>
      <c r="C3363" s="6" t="s">
        <v>17975</v>
      </c>
      <c r="D3363" s="6">
        <v>4</v>
      </c>
      <c r="E3363" s="6">
        <v>20</v>
      </c>
      <c r="F3363" s="6"/>
      <c r="G3363" s="6">
        <v>300</v>
      </c>
      <c r="H3363" s="6"/>
      <c r="I3363" s="6">
        <v>2</v>
      </c>
      <c r="J3363" s="6"/>
      <c r="K3363" s="6">
        <v>0</v>
      </c>
      <c r="L3363" s="6" t="s">
        <v>12265</v>
      </c>
      <c r="M3363" s="6">
        <v>63</v>
      </c>
      <c r="N3363" s="6" t="str">
        <f>VLOOKUP(A3363,web_archive!D:AB,18,FALSE)</f>
        <v>Normal / Upper / Baby</v>
      </c>
      <c r="O3363" s="6">
        <v>2</v>
      </c>
      <c r="P3363" s="6">
        <v>256</v>
      </c>
      <c r="Q3363" s="6"/>
      <c r="R3363" s="6">
        <v>0</v>
      </c>
      <c r="S3363" s="6">
        <v>1</v>
      </c>
      <c r="T3363" s="6">
        <v>284</v>
      </c>
      <c r="U3363" s="6" t="s">
        <v>12542</v>
      </c>
      <c r="V3363" s="6" t="s">
        <v>15597</v>
      </c>
      <c r="W3363" s="6" t="s">
        <v>12894</v>
      </c>
      <c r="X3363" s="6" t="s">
        <v>12299</v>
      </c>
      <c r="Y3363" s="6" t="s">
        <v>12299</v>
      </c>
      <c r="Z3363" s="6"/>
      <c r="AA3363" s="6"/>
      <c r="AB3363" s="6"/>
    </row>
    <row r="3364" spans="1:28" x14ac:dyDescent="0.3">
      <c r="A3364" s="6">
        <v>5241</v>
      </c>
      <c r="B3364" s="6" t="s">
        <v>1375</v>
      </c>
      <c r="C3364" s="6" t="s">
        <v>1376</v>
      </c>
      <c r="D3364" s="6">
        <v>4</v>
      </c>
      <c r="E3364" s="6">
        <v>20</v>
      </c>
      <c r="F3364" s="6"/>
      <c r="G3364" s="6">
        <v>300</v>
      </c>
      <c r="H3364" s="6"/>
      <c r="I3364" s="6">
        <v>2</v>
      </c>
      <c r="J3364" s="6"/>
      <c r="K3364" s="6">
        <v>0</v>
      </c>
      <c r="L3364" s="6" t="s">
        <v>12265</v>
      </c>
      <c r="M3364" s="6">
        <v>63</v>
      </c>
      <c r="N3364" s="6" t="str">
        <f>VLOOKUP(A3364,web_archive!D:AB,18,FALSE)</f>
        <v>Normal / Upper / Baby</v>
      </c>
      <c r="O3364" s="6">
        <v>2</v>
      </c>
      <c r="P3364" s="6">
        <v>256</v>
      </c>
      <c r="Q3364" s="6"/>
      <c r="R3364" s="6">
        <v>0</v>
      </c>
      <c r="S3364" s="6">
        <v>1</v>
      </c>
      <c r="T3364" s="6">
        <v>285</v>
      </c>
      <c r="U3364" s="6" t="s">
        <v>12542</v>
      </c>
      <c r="V3364" s="6" t="s">
        <v>15597</v>
      </c>
      <c r="W3364" s="6" t="s">
        <v>12894</v>
      </c>
      <c r="X3364" s="6" t="s">
        <v>12299</v>
      </c>
      <c r="Y3364" s="6" t="s">
        <v>12299</v>
      </c>
      <c r="Z3364" s="6"/>
      <c r="AA3364" s="6"/>
      <c r="AB3364" s="6"/>
    </row>
    <row r="3365" spans="1:28" x14ac:dyDescent="0.3">
      <c r="A3365" s="6">
        <v>5242</v>
      </c>
      <c r="B3365" s="6" t="s">
        <v>10936</v>
      </c>
      <c r="C3365" s="6" t="s">
        <v>10937</v>
      </c>
      <c r="D3365" s="6">
        <v>4</v>
      </c>
      <c r="E3365" s="6">
        <v>20</v>
      </c>
      <c r="F3365" s="6"/>
      <c r="G3365" s="6">
        <v>300</v>
      </c>
      <c r="H3365" s="6"/>
      <c r="I3365" s="6">
        <v>2</v>
      </c>
      <c r="J3365" s="6"/>
      <c r="K3365" s="6">
        <v>0</v>
      </c>
      <c r="L3365" s="6" t="s">
        <v>12265</v>
      </c>
      <c r="M3365" s="6">
        <v>63</v>
      </c>
      <c r="N3365" s="6" t="str">
        <f>VLOOKUP(A3365,web_archive!D:AB,18,FALSE)</f>
        <v>Normal / Upper / Baby</v>
      </c>
      <c r="O3365" s="6">
        <v>2</v>
      </c>
      <c r="P3365" s="6">
        <v>256</v>
      </c>
      <c r="Q3365" s="6"/>
      <c r="R3365" s="6">
        <v>0</v>
      </c>
      <c r="S3365" s="6">
        <v>1</v>
      </c>
      <c r="T3365" s="6">
        <v>286</v>
      </c>
      <c r="U3365" s="6" t="s">
        <v>12542</v>
      </c>
      <c r="V3365" s="6" t="s">
        <v>15597</v>
      </c>
      <c r="W3365" s="6" t="s">
        <v>12894</v>
      </c>
      <c r="X3365" s="6" t="s">
        <v>12299</v>
      </c>
      <c r="Y3365" s="6" t="s">
        <v>12299</v>
      </c>
      <c r="Z3365" s="6"/>
      <c r="AA3365" s="6"/>
      <c r="AB3365" s="6"/>
    </row>
    <row r="3366" spans="1:28" x14ac:dyDescent="0.3">
      <c r="A3366" s="6">
        <v>5243</v>
      </c>
      <c r="B3366" s="6" t="s">
        <v>2203</v>
      </c>
      <c r="C3366" s="6" t="s">
        <v>2204</v>
      </c>
      <c r="D3366" s="6">
        <v>4</v>
      </c>
      <c r="E3366" s="6">
        <v>20</v>
      </c>
      <c r="F3366" s="6"/>
      <c r="G3366" s="6">
        <v>800</v>
      </c>
      <c r="H3366" s="6"/>
      <c r="I3366" s="6">
        <v>2</v>
      </c>
      <c r="J3366" s="6"/>
      <c r="K3366" s="6">
        <v>1</v>
      </c>
      <c r="L3366" s="6" t="s">
        <v>12295</v>
      </c>
      <c r="M3366" s="6">
        <v>63</v>
      </c>
      <c r="N3366" s="6" t="str">
        <f>VLOOKUP(A3366,web_archive!D:AB,18,FALSE)</f>
        <v>Normal / Upper / Baby</v>
      </c>
      <c r="O3366" s="6">
        <v>2</v>
      </c>
      <c r="P3366" s="6">
        <v>768</v>
      </c>
      <c r="Q3366" s="6"/>
      <c r="R3366" s="6">
        <v>0</v>
      </c>
      <c r="S3366" s="6">
        <v>1</v>
      </c>
      <c r="T3366" s="6">
        <v>287</v>
      </c>
      <c r="U3366" s="6" t="s">
        <v>14772</v>
      </c>
      <c r="V3366" s="6" t="s">
        <v>12556</v>
      </c>
      <c r="W3366" s="6" t="s">
        <v>13387</v>
      </c>
      <c r="X3366" s="6" t="s">
        <v>12299</v>
      </c>
      <c r="Y3366" s="6" t="s">
        <v>12299</v>
      </c>
      <c r="Z3366" s="6"/>
      <c r="AA3366" s="6"/>
      <c r="AB3366" s="6"/>
    </row>
    <row r="3367" spans="1:28" x14ac:dyDescent="0.3">
      <c r="A3367" s="6">
        <v>5244</v>
      </c>
      <c r="B3367" s="6" t="s">
        <v>3611</v>
      </c>
      <c r="C3367" s="6" t="s">
        <v>3612</v>
      </c>
      <c r="D3367" s="6">
        <v>4</v>
      </c>
      <c r="E3367" s="6">
        <v>20</v>
      </c>
      <c r="F3367" s="6"/>
      <c r="G3367" s="6">
        <v>200</v>
      </c>
      <c r="H3367" s="6"/>
      <c r="I3367" s="6">
        <v>1</v>
      </c>
      <c r="J3367" s="6"/>
      <c r="K3367" s="6">
        <v>0</v>
      </c>
      <c r="L3367" s="6" t="s">
        <v>12295</v>
      </c>
      <c r="M3367" s="6">
        <v>63</v>
      </c>
      <c r="N3367" s="6" t="str">
        <f>VLOOKUP(A3367,web_archive!D:AB,18,FALSE)</f>
        <v>Normal / Upper / Baby</v>
      </c>
      <c r="O3367" s="6">
        <v>2</v>
      </c>
      <c r="P3367" s="6">
        <v>512</v>
      </c>
      <c r="Q3367" s="6"/>
      <c r="R3367" s="6">
        <v>0</v>
      </c>
      <c r="S3367" s="6">
        <v>0</v>
      </c>
      <c r="T3367" s="6">
        <v>288</v>
      </c>
      <c r="U3367" s="6" t="s">
        <v>14772</v>
      </c>
      <c r="V3367" s="6" t="s">
        <v>12860</v>
      </c>
      <c r="W3367" s="6" t="s">
        <v>12581</v>
      </c>
      <c r="X3367" s="6" t="s">
        <v>12299</v>
      </c>
      <c r="Y3367" s="6" t="s">
        <v>12299</v>
      </c>
      <c r="Z3367" s="6"/>
      <c r="AA3367" s="6"/>
      <c r="AB3367" s="6"/>
    </row>
    <row r="3368" spans="1:28" x14ac:dyDescent="0.3">
      <c r="A3368" s="6">
        <v>5245</v>
      </c>
      <c r="B3368" s="6" t="s">
        <v>3622</v>
      </c>
      <c r="C3368" s="6" t="s">
        <v>3623</v>
      </c>
      <c r="D3368" s="6">
        <v>4</v>
      </c>
      <c r="E3368" s="6">
        <v>20</v>
      </c>
      <c r="F3368" s="6"/>
      <c r="G3368" s="6">
        <v>200</v>
      </c>
      <c r="H3368" s="6"/>
      <c r="I3368" s="6">
        <v>1</v>
      </c>
      <c r="J3368" s="6"/>
      <c r="K3368" s="6">
        <v>0</v>
      </c>
      <c r="L3368" s="6" t="s">
        <v>12295</v>
      </c>
      <c r="M3368" s="6">
        <v>63</v>
      </c>
      <c r="N3368" s="6" t="str">
        <f>VLOOKUP(A3368,web_archive!D:AB,18,FALSE)</f>
        <v>Normal / Upper / Baby</v>
      </c>
      <c r="O3368" s="6">
        <v>2</v>
      </c>
      <c r="P3368" s="6">
        <v>512</v>
      </c>
      <c r="Q3368" s="6"/>
      <c r="R3368" s="6">
        <v>0</v>
      </c>
      <c r="S3368" s="6">
        <v>0</v>
      </c>
      <c r="T3368" s="6">
        <v>289</v>
      </c>
      <c r="U3368" s="6" t="s">
        <v>14772</v>
      </c>
      <c r="V3368" s="6" t="s">
        <v>12860</v>
      </c>
      <c r="W3368" s="6" t="s">
        <v>12667</v>
      </c>
      <c r="X3368" s="6" t="s">
        <v>12299</v>
      </c>
      <c r="Y3368" s="6" t="s">
        <v>12299</v>
      </c>
      <c r="Z3368" s="6"/>
      <c r="AA3368" s="6"/>
      <c r="AB3368" s="6"/>
    </row>
    <row r="3369" spans="1:28" x14ac:dyDescent="0.3">
      <c r="A3369" s="6">
        <v>5246</v>
      </c>
      <c r="B3369" s="6" t="s">
        <v>319</v>
      </c>
      <c r="C3369" s="6" t="s">
        <v>320</v>
      </c>
      <c r="D3369" s="6">
        <v>4</v>
      </c>
      <c r="E3369" s="6">
        <v>20</v>
      </c>
      <c r="F3369" s="6"/>
      <c r="G3369" s="6">
        <v>700</v>
      </c>
      <c r="H3369" s="6"/>
      <c r="I3369" s="6">
        <v>7</v>
      </c>
      <c r="J3369" s="6"/>
      <c r="K3369" s="6">
        <v>0</v>
      </c>
      <c r="L3369" s="6" t="s">
        <v>12295</v>
      </c>
      <c r="M3369" s="6">
        <v>63</v>
      </c>
      <c r="N3369" s="6" t="str">
        <f>VLOOKUP(A3369,web_archive!D:AB,18,FALSE)</f>
        <v>Normal / Upper / Baby</v>
      </c>
      <c r="O3369" s="6">
        <v>2</v>
      </c>
      <c r="P3369" s="6">
        <v>256</v>
      </c>
      <c r="Q3369" s="6"/>
      <c r="R3369" s="6">
        <v>0</v>
      </c>
      <c r="S3369" s="6">
        <v>1</v>
      </c>
      <c r="T3369" s="6">
        <v>290</v>
      </c>
      <c r="U3369" s="6" t="s">
        <v>13315</v>
      </c>
      <c r="V3369" s="6" t="s">
        <v>12903</v>
      </c>
      <c r="W3369" s="6" t="s">
        <v>14526</v>
      </c>
      <c r="X3369" s="6" t="s">
        <v>16654</v>
      </c>
      <c r="Y3369" s="6" t="s">
        <v>12798</v>
      </c>
      <c r="Z3369" s="6" t="s">
        <v>12491</v>
      </c>
      <c r="AA3369" s="6" t="s">
        <v>12299</v>
      </c>
      <c r="AB3369" s="6" t="s">
        <v>12299</v>
      </c>
    </row>
    <row r="3370" spans="1:28" x14ac:dyDescent="0.3">
      <c r="A3370" s="6">
        <v>5247</v>
      </c>
      <c r="B3370" s="6" t="s">
        <v>8745</v>
      </c>
      <c r="C3370" s="6" t="s">
        <v>8746</v>
      </c>
      <c r="D3370" s="6">
        <v>4</v>
      </c>
      <c r="E3370" s="6">
        <v>20</v>
      </c>
      <c r="F3370" s="6"/>
      <c r="G3370" s="6">
        <v>700</v>
      </c>
      <c r="H3370" s="6"/>
      <c r="I3370" s="6">
        <v>8</v>
      </c>
      <c r="J3370" s="6"/>
      <c r="K3370" s="6">
        <v>0</v>
      </c>
      <c r="L3370" s="6" t="s">
        <v>12295</v>
      </c>
      <c r="M3370" s="6">
        <v>63</v>
      </c>
      <c r="N3370" s="6" t="str">
        <f>VLOOKUP(A3370,web_archive!D:AB,18,FALSE)</f>
        <v>Normal / Upper / Baby</v>
      </c>
      <c r="O3370" s="6">
        <v>2</v>
      </c>
      <c r="P3370" s="6">
        <v>256</v>
      </c>
      <c r="Q3370" s="6"/>
      <c r="R3370" s="6">
        <v>0</v>
      </c>
      <c r="S3370" s="6">
        <v>1</v>
      </c>
      <c r="T3370" s="6">
        <v>291</v>
      </c>
      <c r="U3370" s="6" t="s">
        <v>13315</v>
      </c>
      <c r="V3370" s="6" t="s">
        <v>12903</v>
      </c>
      <c r="W3370" s="6" t="s">
        <v>14526</v>
      </c>
      <c r="X3370" s="6" t="s">
        <v>16654</v>
      </c>
      <c r="Y3370" s="6" t="s">
        <v>12798</v>
      </c>
      <c r="Z3370" s="6" t="s">
        <v>12491</v>
      </c>
      <c r="AA3370" s="6" t="s">
        <v>12299</v>
      </c>
      <c r="AB3370" s="6" t="s">
        <v>12299</v>
      </c>
    </row>
    <row r="3371" spans="1:28" x14ac:dyDescent="0.3">
      <c r="A3371" s="6">
        <v>5248</v>
      </c>
      <c r="B3371" s="6" t="s">
        <v>17976</v>
      </c>
      <c r="C3371" s="6" t="s">
        <v>17977</v>
      </c>
      <c r="D3371" s="6">
        <v>4</v>
      </c>
      <c r="E3371" s="6">
        <v>20</v>
      </c>
      <c r="F3371" s="6"/>
      <c r="G3371" s="6">
        <v>200</v>
      </c>
      <c r="H3371" s="6"/>
      <c r="I3371" s="6">
        <v>1</v>
      </c>
      <c r="J3371" s="6"/>
      <c r="K3371" s="6">
        <v>0</v>
      </c>
      <c r="L3371" s="6" t="s">
        <v>12295</v>
      </c>
      <c r="M3371" s="6">
        <v>63</v>
      </c>
      <c r="N3371" s="6" t="e">
        <f>VLOOKUP(A3371,web_archive!D:AB,18,FALSE)</f>
        <v>#N/A</v>
      </c>
      <c r="O3371" s="6">
        <v>2</v>
      </c>
      <c r="P3371" s="6">
        <v>512</v>
      </c>
      <c r="Q3371" s="6"/>
      <c r="R3371" s="6">
        <v>0</v>
      </c>
      <c r="S3371" s="6">
        <v>0</v>
      </c>
      <c r="T3371" s="6">
        <v>292</v>
      </c>
      <c r="U3371" s="6" t="s">
        <v>14772</v>
      </c>
      <c r="V3371" s="6" t="s">
        <v>12860</v>
      </c>
      <c r="W3371" s="6" t="s">
        <v>12581</v>
      </c>
      <c r="X3371" s="6" t="s">
        <v>12299</v>
      </c>
      <c r="Y3371" s="6" t="s">
        <v>12299</v>
      </c>
      <c r="Z3371" s="6"/>
      <c r="AA3371" s="6"/>
      <c r="AB3371" s="6"/>
    </row>
    <row r="3372" spans="1:28" x14ac:dyDescent="0.3">
      <c r="A3372" s="6">
        <v>5249</v>
      </c>
      <c r="B3372" s="6" t="s">
        <v>17978</v>
      </c>
      <c r="C3372" s="6" t="s">
        <v>17979</v>
      </c>
      <c r="D3372" s="6">
        <v>4</v>
      </c>
      <c r="E3372" s="6">
        <v>20</v>
      </c>
      <c r="F3372" s="6"/>
      <c r="G3372" s="6">
        <v>200</v>
      </c>
      <c r="H3372" s="6"/>
      <c r="I3372" s="6">
        <v>1</v>
      </c>
      <c r="J3372" s="6"/>
      <c r="K3372" s="6">
        <v>0</v>
      </c>
      <c r="L3372" s="6" t="s">
        <v>12295</v>
      </c>
      <c r="M3372" s="6">
        <v>63</v>
      </c>
      <c r="N3372" s="6" t="e">
        <f>VLOOKUP(A3372,web_archive!D:AB,18,FALSE)</f>
        <v>#N/A</v>
      </c>
      <c r="O3372" s="6">
        <v>2</v>
      </c>
      <c r="P3372" s="6">
        <v>512</v>
      </c>
      <c r="Q3372" s="6"/>
      <c r="R3372" s="6">
        <v>0</v>
      </c>
      <c r="S3372" s="6">
        <v>0</v>
      </c>
      <c r="T3372" s="6">
        <v>293</v>
      </c>
      <c r="U3372" s="6" t="s">
        <v>14772</v>
      </c>
      <c r="V3372" s="6" t="s">
        <v>12860</v>
      </c>
      <c r="W3372" s="6" t="s">
        <v>12581</v>
      </c>
      <c r="X3372" s="6" t="s">
        <v>12299</v>
      </c>
      <c r="Y3372" s="6" t="s">
        <v>12299</v>
      </c>
      <c r="Z3372" s="6"/>
      <c r="AA3372" s="6"/>
      <c r="AB3372" s="6"/>
    </row>
    <row r="3373" spans="1:28" x14ac:dyDescent="0.3">
      <c r="A3373" s="6">
        <v>5250</v>
      </c>
      <c r="B3373" s="6" t="s">
        <v>17980</v>
      </c>
      <c r="C3373" s="6" t="s">
        <v>17981</v>
      </c>
      <c r="D3373" s="6">
        <v>4</v>
      </c>
      <c r="E3373" s="6">
        <v>20</v>
      </c>
      <c r="F3373" s="6"/>
      <c r="G3373" s="6">
        <v>10</v>
      </c>
      <c r="H3373" s="6"/>
      <c r="I3373" s="6">
        <v>0</v>
      </c>
      <c r="J3373" s="6"/>
      <c r="K3373" s="6">
        <v>0</v>
      </c>
      <c r="L3373" s="6" t="s">
        <v>12295</v>
      </c>
      <c r="M3373" s="6">
        <v>63</v>
      </c>
      <c r="N3373" s="6" t="e">
        <f>VLOOKUP(A3373,web_archive!D:AB,18,FALSE)</f>
        <v>#N/A</v>
      </c>
      <c r="O3373" s="6">
        <v>2</v>
      </c>
      <c r="P3373" s="6">
        <v>512</v>
      </c>
      <c r="Q3373" s="6"/>
      <c r="R3373" s="6">
        <v>0</v>
      </c>
      <c r="S3373" s="6">
        <v>0</v>
      </c>
      <c r="T3373" s="6">
        <v>294</v>
      </c>
      <c r="U3373" s="6" t="s">
        <v>12299</v>
      </c>
      <c r="V3373" s="6" t="s">
        <v>12299</v>
      </c>
      <c r="W3373" s="6" t="s">
        <v>12299</v>
      </c>
      <c r="X3373" s="6"/>
      <c r="Y3373" s="6"/>
      <c r="Z3373" s="6"/>
      <c r="AA3373" s="6"/>
      <c r="AB3373" s="6"/>
    </row>
    <row r="3374" spans="1:28" x14ac:dyDescent="0.3">
      <c r="A3374" s="6">
        <v>5251</v>
      </c>
      <c r="B3374" s="6" t="s">
        <v>8563</v>
      </c>
      <c r="C3374" s="6" t="s">
        <v>8564</v>
      </c>
      <c r="D3374" s="6">
        <v>4</v>
      </c>
      <c r="E3374" s="6">
        <v>20</v>
      </c>
      <c r="F3374" s="6"/>
      <c r="G3374" s="6">
        <v>10</v>
      </c>
      <c r="H3374" s="6"/>
      <c r="I3374" s="6">
        <v>0</v>
      </c>
      <c r="J3374" s="6"/>
      <c r="K3374" s="6">
        <v>0</v>
      </c>
      <c r="L3374" s="6" t="s">
        <v>12295</v>
      </c>
      <c r="M3374" s="6">
        <v>63</v>
      </c>
      <c r="N3374" s="6" t="str">
        <f>VLOOKUP(A3374,web_archive!D:AB,18,FALSE)</f>
        <v>Normal / Upper / Baby</v>
      </c>
      <c r="O3374" s="6">
        <v>2</v>
      </c>
      <c r="P3374" s="6">
        <v>512</v>
      </c>
      <c r="Q3374" s="6"/>
      <c r="R3374" s="6">
        <v>0</v>
      </c>
      <c r="S3374" s="6">
        <v>0</v>
      </c>
      <c r="T3374" s="6">
        <v>295</v>
      </c>
      <c r="U3374" s="6" t="s">
        <v>12299</v>
      </c>
      <c r="V3374" s="6" t="s">
        <v>12299</v>
      </c>
      <c r="W3374" s="6" t="s">
        <v>12299</v>
      </c>
      <c r="X3374" s="6"/>
      <c r="Y3374" s="6"/>
      <c r="Z3374" s="6"/>
      <c r="AA3374" s="6"/>
      <c r="AB3374" s="6"/>
    </row>
    <row r="3375" spans="1:28" x14ac:dyDescent="0.3">
      <c r="A3375" s="6">
        <v>5252</v>
      </c>
      <c r="B3375" s="6" t="s">
        <v>3348</v>
      </c>
      <c r="C3375" s="6" t="s">
        <v>3349</v>
      </c>
      <c r="D3375" s="6">
        <v>4</v>
      </c>
      <c r="E3375" s="6">
        <v>20</v>
      </c>
      <c r="F3375" s="6"/>
      <c r="G3375" s="6">
        <v>300</v>
      </c>
      <c r="H3375" s="6"/>
      <c r="I3375" s="6">
        <v>1</v>
      </c>
      <c r="J3375" s="6"/>
      <c r="K3375" s="6">
        <v>0</v>
      </c>
      <c r="L3375" s="6" t="s">
        <v>12295</v>
      </c>
      <c r="M3375" s="6">
        <v>63</v>
      </c>
      <c r="N3375" s="6" t="str">
        <f>VLOOKUP(A3375,web_archive!D:AB,18,FALSE)</f>
        <v>Normal / Upper / Baby</v>
      </c>
      <c r="O3375" s="6">
        <v>2</v>
      </c>
      <c r="P3375" s="6">
        <v>256</v>
      </c>
      <c r="Q3375" s="6"/>
      <c r="R3375" s="6">
        <v>20</v>
      </c>
      <c r="S3375" s="6">
        <v>1</v>
      </c>
      <c r="T3375" s="6">
        <v>296</v>
      </c>
      <c r="U3375" s="6" t="s">
        <v>13315</v>
      </c>
      <c r="V3375" s="6" t="s">
        <v>12743</v>
      </c>
      <c r="W3375" s="6" t="s">
        <v>16080</v>
      </c>
      <c r="X3375" s="6" t="s">
        <v>16215</v>
      </c>
      <c r="Y3375" s="6">
        <v>1</v>
      </c>
      <c r="Z3375" s="6" t="s">
        <v>12486</v>
      </c>
      <c r="AA3375" s="6" t="s">
        <v>12299</v>
      </c>
      <c r="AB3375" s="6" t="s">
        <v>12299</v>
      </c>
    </row>
    <row r="3376" spans="1:28" x14ac:dyDescent="0.3">
      <c r="A3376" s="6">
        <v>5253</v>
      </c>
      <c r="B3376" s="6" t="s">
        <v>6066</v>
      </c>
      <c r="C3376" s="6" t="s">
        <v>6067</v>
      </c>
      <c r="D3376" s="6">
        <v>4</v>
      </c>
      <c r="E3376" s="6">
        <v>20</v>
      </c>
      <c r="F3376" s="6"/>
      <c r="G3376" s="6">
        <v>200</v>
      </c>
      <c r="H3376" s="6"/>
      <c r="I3376" s="6">
        <v>2</v>
      </c>
      <c r="J3376" s="6"/>
      <c r="K3376" s="6">
        <v>1</v>
      </c>
      <c r="L3376" s="6" t="s">
        <v>12295</v>
      </c>
      <c r="M3376" s="6">
        <v>63</v>
      </c>
      <c r="N3376" s="6" t="str">
        <f>VLOOKUP(A3376,web_archive!D:AB,18,FALSE)</f>
        <v>Normal / Upper / Baby</v>
      </c>
      <c r="O3376" s="6">
        <v>2</v>
      </c>
      <c r="P3376" s="6">
        <v>256</v>
      </c>
      <c r="Q3376" s="6"/>
      <c r="R3376" s="6">
        <v>20</v>
      </c>
      <c r="S3376" s="6">
        <v>1</v>
      </c>
      <c r="T3376" s="6">
        <v>297</v>
      </c>
      <c r="U3376" s="6" t="s">
        <v>12542</v>
      </c>
      <c r="V3376" s="6" t="s">
        <v>17982</v>
      </c>
      <c r="W3376" s="6" t="s">
        <v>17983</v>
      </c>
      <c r="X3376" s="6" t="s">
        <v>17984</v>
      </c>
      <c r="Y3376" s="6" t="s">
        <v>12299</v>
      </c>
      <c r="Z3376" s="6" t="s">
        <v>12299</v>
      </c>
      <c r="AA3376" s="6"/>
      <c r="AB3376" s="6"/>
    </row>
    <row r="3377" spans="1:31" x14ac:dyDescent="0.3">
      <c r="A3377" s="6">
        <v>5254</v>
      </c>
      <c r="B3377" s="6" t="s">
        <v>2944</v>
      </c>
      <c r="C3377" s="6" t="s">
        <v>2945</v>
      </c>
      <c r="D3377" s="6">
        <v>4</v>
      </c>
      <c r="E3377" s="6">
        <v>20</v>
      </c>
      <c r="F3377" s="6"/>
      <c r="G3377" s="6">
        <v>500</v>
      </c>
      <c r="H3377" s="6"/>
      <c r="I3377" s="6">
        <v>6</v>
      </c>
      <c r="J3377" s="6"/>
      <c r="K3377" s="6">
        <v>1</v>
      </c>
      <c r="L3377" s="6" t="s">
        <v>12295</v>
      </c>
      <c r="M3377" s="6">
        <v>63</v>
      </c>
      <c r="N3377" s="6" t="str">
        <f>VLOOKUP(A3377,web_archive!D:AB,18,FALSE)</f>
        <v>Normal / Upper / Baby</v>
      </c>
      <c r="O3377" s="6">
        <v>2</v>
      </c>
      <c r="P3377" s="6">
        <v>256</v>
      </c>
      <c r="Q3377" s="6"/>
      <c r="R3377" s="6">
        <v>20</v>
      </c>
      <c r="S3377" s="6">
        <v>1</v>
      </c>
      <c r="T3377" s="6">
        <v>298</v>
      </c>
      <c r="U3377" s="6" t="s">
        <v>13138</v>
      </c>
      <c r="V3377" s="6" t="s">
        <v>15874</v>
      </c>
      <c r="W3377" s="6" t="s">
        <v>17985</v>
      </c>
      <c r="X3377" s="6" t="s">
        <v>13898</v>
      </c>
      <c r="Y3377" s="6" t="s">
        <v>12368</v>
      </c>
      <c r="Z3377" s="6" t="s">
        <v>12299</v>
      </c>
      <c r="AA3377" s="6" t="s">
        <v>12299</v>
      </c>
      <c r="AB3377" s="6"/>
      <c r="AC3377" s="6"/>
      <c r="AD3377" s="6"/>
      <c r="AE3377" s="6"/>
    </row>
    <row r="3378" spans="1:31" x14ac:dyDescent="0.3">
      <c r="A3378" s="6">
        <v>5255</v>
      </c>
      <c r="B3378" s="6" t="s">
        <v>10174</v>
      </c>
      <c r="C3378" s="6" t="s">
        <v>10175</v>
      </c>
      <c r="D3378" s="6">
        <v>4</v>
      </c>
      <c r="E3378" s="6">
        <v>20</v>
      </c>
      <c r="F3378" s="6"/>
      <c r="G3378" s="6">
        <v>600</v>
      </c>
      <c r="H3378" s="6"/>
      <c r="I3378" s="6">
        <v>6</v>
      </c>
      <c r="J3378" s="6"/>
      <c r="K3378" s="6">
        <v>0</v>
      </c>
      <c r="L3378" s="6" t="s">
        <v>12295</v>
      </c>
      <c r="M3378" s="6">
        <v>63</v>
      </c>
      <c r="N3378" s="6" t="str">
        <f>VLOOKUP(A3378,web_archive!D:AB,18,FALSE)</f>
        <v>Normal / Upper / Baby</v>
      </c>
      <c r="O3378" s="6">
        <v>2</v>
      </c>
      <c r="P3378" s="6">
        <v>256</v>
      </c>
      <c r="Q3378" s="6"/>
      <c r="R3378" s="6">
        <v>20</v>
      </c>
      <c r="S3378" s="6">
        <v>0</v>
      </c>
      <c r="T3378" s="6">
        <v>299</v>
      </c>
      <c r="U3378" s="6" t="s">
        <v>12787</v>
      </c>
      <c r="V3378" s="6" t="s">
        <v>12559</v>
      </c>
      <c r="W3378" s="6" t="s">
        <v>15483</v>
      </c>
      <c r="X3378" s="6">
        <v>1</v>
      </c>
      <c r="Y3378" s="6" t="s">
        <v>12370</v>
      </c>
      <c r="Z3378" s="6" t="s">
        <v>12299</v>
      </c>
      <c r="AA3378" s="6" t="s">
        <v>12299</v>
      </c>
      <c r="AB3378" s="6"/>
      <c r="AC3378" s="6"/>
      <c r="AD3378" s="6"/>
      <c r="AE3378" s="6"/>
    </row>
    <row r="3379" spans="1:31" x14ac:dyDescent="0.3">
      <c r="A3379" s="6">
        <v>5256</v>
      </c>
      <c r="B3379" s="6" t="s">
        <v>10313</v>
      </c>
      <c r="C3379" s="6" t="s">
        <v>10314</v>
      </c>
      <c r="D3379" s="6">
        <v>4</v>
      </c>
      <c r="E3379" s="6">
        <v>20</v>
      </c>
      <c r="F3379" s="6"/>
      <c r="G3379" s="6">
        <v>100</v>
      </c>
      <c r="H3379" s="6"/>
      <c r="I3379" s="6">
        <v>2</v>
      </c>
      <c r="J3379" s="6"/>
      <c r="K3379" s="6">
        <v>1</v>
      </c>
      <c r="L3379" s="6" t="s">
        <v>12295</v>
      </c>
      <c r="M3379" s="6">
        <v>63</v>
      </c>
      <c r="N3379" s="6" t="str">
        <f>VLOOKUP(A3379,web_archive!D:AB,18,FALSE)</f>
        <v>Normal / Upper / Baby</v>
      </c>
      <c r="O3379" s="6">
        <v>2</v>
      </c>
      <c r="P3379" s="6">
        <v>256</v>
      </c>
      <c r="Q3379" s="6"/>
      <c r="R3379" s="6">
        <v>20</v>
      </c>
      <c r="S3379" s="6">
        <v>1</v>
      </c>
      <c r="T3379" s="6">
        <v>300</v>
      </c>
      <c r="U3379" s="6" t="s">
        <v>12542</v>
      </c>
      <c r="V3379" s="6" t="s">
        <v>16080</v>
      </c>
      <c r="W3379" s="6" t="s">
        <v>13742</v>
      </c>
      <c r="X3379" s="6">
        <v>1</v>
      </c>
      <c r="Y3379" s="6" t="s">
        <v>12483</v>
      </c>
      <c r="Z3379" s="6" t="s">
        <v>12299</v>
      </c>
      <c r="AA3379" s="6" t="s">
        <v>12299</v>
      </c>
      <c r="AB3379" s="6"/>
      <c r="AC3379" s="6"/>
      <c r="AD3379" s="6"/>
      <c r="AE3379" s="6"/>
    </row>
    <row r="3380" spans="1:31" x14ac:dyDescent="0.3">
      <c r="A3380" s="6">
        <v>5257</v>
      </c>
      <c r="B3380" s="6" t="s">
        <v>9368</v>
      </c>
      <c r="C3380" s="6" t="s">
        <v>9369</v>
      </c>
      <c r="D3380" s="6">
        <v>4</v>
      </c>
      <c r="E3380" s="6">
        <v>20</v>
      </c>
      <c r="F3380" s="6"/>
      <c r="G3380" s="6">
        <v>300</v>
      </c>
      <c r="H3380" s="6"/>
      <c r="I3380" s="6">
        <v>3</v>
      </c>
      <c r="J3380" s="6"/>
      <c r="K3380" s="6">
        <v>0</v>
      </c>
      <c r="L3380" s="6" t="s">
        <v>14534</v>
      </c>
      <c r="M3380" s="6">
        <v>63</v>
      </c>
      <c r="N3380" s="6" t="str">
        <f>VLOOKUP(A3380,web_archive!D:AB,18,FALSE)</f>
        <v>Normal / Upper / Baby</v>
      </c>
      <c r="O3380" s="6">
        <v>2</v>
      </c>
      <c r="P3380" s="6">
        <v>256</v>
      </c>
      <c r="Q3380" s="6"/>
      <c r="R3380" s="6">
        <v>20</v>
      </c>
      <c r="S3380" s="6">
        <v>1</v>
      </c>
      <c r="T3380" s="6">
        <v>301</v>
      </c>
      <c r="U3380" s="6" t="s">
        <v>14525</v>
      </c>
      <c r="V3380" s="6" t="s">
        <v>17986</v>
      </c>
      <c r="W3380" s="6" t="s">
        <v>15475</v>
      </c>
      <c r="X3380" s="6">
        <v>1</v>
      </c>
      <c r="Y3380" s="6" t="s">
        <v>12483</v>
      </c>
      <c r="Z3380" s="6" t="s">
        <v>12299</v>
      </c>
      <c r="AA3380" s="6" t="s">
        <v>12299</v>
      </c>
      <c r="AB3380" s="6"/>
      <c r="AC3380" s="6"/>
      <c r="AD3380" s="6"/>
      <c r="AE3380" s="6"/>
    </row>
    <row r="3381" spans="1:31" x14ac:dyDescent="0.3">
      <c r="A3381" s="6">
        <v>5258</v>
      </c>
      <c r="B3381" s="6" t="s">
        <v>139</v>
      </c>
      <c r="C3381" s="6" t="s">
        <v>17987</v>
      </c>
      <c r="D3381" s="6">
        <v>4</v>
      </c>
      <c r="E3381" s="6">
        <v>20</v>
      </c>
      <c r="F3381" s="6"/>
      <c r="G3381" s="6">
        <v>100</v>
      </c>
      <c r="H3381" s="6"/>
      <c r="I3381" s="6">
        <v>0</v>
      </c>
      <c r="J3381" s="6"/>
      <c r="K3381" s="6">
        <v>1</v>
      </c>
      <c r="L3381" s="6" t="s">
        <v>12295</v>
      </c>
      <c r="M3381" s="6">
        <v>63</v>
      </c>
      <c r="N3381" s="6" t="str">
        <f>VLOOKUP(A3381,web_archive!D:AB,18,FALSE)</f>
        <v>Normal / Upper / Baby</v>
      </c>
      <c r="O3381" s="6">
        <v>2</v>
      </c>
      <c r="P3381" s="6">
        <v>768</v>
      </c>
      <c r="Q3381" s="6"/>
      <c r="R3381" s="6">
        <v>10</v>
      </c>
      <c r="S3381" s="6">
        <v>1</v>
      </c>
      <c r="T3381" s="6">
        <v>302</v>
      </c>
      <c r="U3381" s="6" t="s">
        <v>15169</v>
      </c>
      <c r="V3381" s="6" t="s">
        <v>15486</v>
      </c>
      <c r="W3381" s="6">
        <v>1</v>
      </c>
      <c r="X3381" s="6" t="s">
        <v>15639</v>
      </c>
      <c r="Y3381" s="6" t="s">
        <v>13179</v>
      </c>
      <c r="Z3381" s="6" t="s">
        <v>12368</v>
      </c>
      <c r="AA3381" s="6" t="s">
        <v>12299</v>
      </c>
      <c r="AB3381" s="6" t="s">
        <v>12299</v>
      </c>
      <c r="AC3381" s="6"/>
      <c r="AD3381" s="6"/>
      <c r="AE3381" s="6"/>
    </row>
    <row r="3382" spans="1:31" x14ac:dyDescent="0.3">
      <c r="A3382" s="6">
        <v>5259</v>
      </c>
      <c r="B3382" s="6" t="s">
        <v>3588</v>
      </c>
      <c r="C3382" s="6" t="s">
        <v>3589</v>
      </c>
      <c r="D3382" s="6">
        <v>4</v>
      </c>
      <c r="E3382" s="6">
        <v>20</v>
      </c>
      <c r="F3382" s="6"/>
      <c r="G3382" s="6">
        <v>500</v>
      </c>
      <c r="H3382" s="6"/>
      <c r="I3382" s="6">
        <v>6</v>
      </c>
      <c r="J3382" s="6"/>
      <c r="K3382" s="6">
        <v>0</v>
      </c>
      <c r="L3382" s="6" t="s">
        <v>12295</v>
      </c>
      <c r="M3382" s="6">
        <v>63</v>
      </c>
      <c r="N3382" s="6" t="str">
        <f>VLOOKUP(A3382,web_archive!D:AB,18,FALSE)</f>
        <v>Normal / Upper / Baby</v>
      </c>
      <c r="O3382" s="6">
        <v>2</v>
      </c>
      <c r="P3382" s="6">
        <v>256</v>
      </c>
      <c r="Q3382" s="6"/>
      <c r="R3382" s="6">
        <v>0</v>
      </c>
      <c r="S3382" s="6">
        <v>1</v>
      </c>
      <c r="T3382" s="6">
        <v>215</v>
      </c>
      <c r="U3382" s="6" t="s">
        <v>12660</v>
      </c>
      <c r="V3382" s="6" t="s">
        <v>12651</v>
      </c>
      <c r="W3382" s="6" t="s">
        <v>17988</v>
      </c>
      <c r="X3382" s="6">
        <v>3</v>
      </c>
      <c r="Y3382" s="6" t="s">
        <v>17989</v>
      </c>
      <c r="Z3382" s="6" t="s">
        <v>12368</v>
      </c>
      <c r="AA3382" s="6" t="s">
        <v>12299</v>
      </c>
      <c r="AB3382" s="6" t="s">
        <v>12299</v>
      </c>
      <c r="AC3382" s="6"/>
      <c r="AD3382" s="6"/>
      <c r="AE3382" s="6"/>
    </row>
    <row r="3383" spans="1:31" x14ac:dyDescent="0.3">
      <c r="A3383" s="6">
        <v>5260</v>
      </c>
      <c r="B3383" s="6" t="s">
        <v>2444</v>
      </c>
      <c r="C3383" s="6" t="s">
        <v>2445</v>
      </c>
      <c r="D3383" s="6">
        <v>4</v>
      </c>
      <c r="E3383" s="6">
        <v>20</v>
      </c>
      <c r="F3383" s="6"/>
      <c r="G3383" s="6">
        <v>500</v>
      </c>
      <c r="H3383" s="6"/>
      <c r="I3383" s="6">
        <v>2</v>
      </c>
      <c r="J3383" s="6"/>
      <c r="K3383" s="6">
        <v>0</v>
      </c>
      <c r="L3383" s="6" t="s">
        <v>12295</v>
      </c>
      <c r="M3383" s="6">
        <v>63</v>
      </c>
      <c r="N3383" s="6" t="str">
        <f>VLOOKUP(A3383,web_archive!D:AB,18,FALSE)</f>
        <v>Normal / Upper / Baby</v>
      </c>
      <c r="O3383" s="6">
        <v>2</v>
      </c>
      <c r="P3383" s="6">
        <v>256</v>
      </c>
      <c r="Q3383" s="6"/>
      <c r="R3383" s="6">
        <v>0</v>
      </c>
      <c r="S3383" s="6">
        <v>1</v>
      </c>
      <c r="T3383" s="6">
        <v>217</v>
      </c>
      <c r="U3383" s="6" t="s">
        <v>13315</v>
      </c>
      <c r="V3383" s="6" t="s">
        <v>16144</v>
      </c>
      <c r="W3383" s="6" t="s">
        <v>17990</v>
      </c>
      <c r="X3383" s="6" t="s">
        <v>12491</v>
      </c>
      <c r="Y3383" s="6" t="s">
        <v>12299</v>
      </c>
      <c r="Z3383" s="6" t="s">
        <v>12299</v>
      </c>
      <c r="AA3383" s="6"/>
      <c r="AB3383" s="6"/>
      <c r="AC3383" s="6"/>
      <c r="AD3383" s="6"/>
      <c r="AE3383" s="6"/>
    </row>
    <row r="3384" spans="1:31" x14ac:dyDescent="0.3">
      <c r="A3384" s="6">
        <v>5261</v>
      </c>
      <c r="B3384" s="6" t="s">
        <v>17991</v>
      </c>
      <c r="C3384" s="6" t="s">
        <v>9104</v>
      </c>
      <c r="D3384" s="6">
        <v>4</v>
      </c>
      <c r="E3384" s="6">
        <v>20</v>
      </c>
      <c r="F3384" s="6"/>
      <c r="G3384" s="6">
        <v>500</v>
      </c>
      <c r="H3384" s="6"/>
      <c r="I3384" s="6">
        <v>5</v>
      </c>
      <c r="J3384" s="6"/>
      <c r="K3384" s="6">
        <v>0</v>
      </c>
      <c r="L3384" s="6" t="s">
        <v>12295</v>
      </c>
      <c r="M3384" s="6">
        <v>63</v>
      </c>
      <c r="N3384" s="6" t="e">
        <f>VLOOKUP(A3384,web_archive!D:AB,18,FALSE)</f>
        <v>#N/A</v>
      </c>
      <c r="O3384" s="6">
        <v>2</v>
      </c>
      <c r="P3384" s="6">
        <v>256</v>
      </c>
      <c r="Q3384" s="6"/>
      <c r="R3384" s="6">
        <v>0</v>
      </c>
      <c r="S3384" s="6">
        <v>1</v>
      </c>
      <c r="T3384" s="6">
        <v>218</v>
      </c>
      <c r="U3384" s="6" t="s">
        <v>12542</v>
      </c>
      <c r="V3384" s="6" t="s">
        <v>17992</v>
      </c>
      <c r="W3384" s="6" t="s">
        <v>17993</v>
      </c>
      <c r="X3384" s="6" t="s">
        <v>17994</v>
      </c>
      <c r="Y3384" s="6" t="s">
        <v>14941</v>
      </c>
      <c r="Z3384" s="6" t="s">
        <v>12299</v>
      </c>
      <c r="AA3384" s="6" t="s">
        <v>12299</v>
      </c>
      <c r="AB3384" s="6"/>
      <c r="AC3384" s="6"/>
      <c r="AD3384" s="6"/>
      <c r="AE3384" s="6"/>
    </row>
    <row r="3385" spans="1:31" x14ac:dyDescent="0.3">
      <c r="A3385" s="6">
        <v>5262</v>
      </c>
      <c r="B3385" s="6" t="s">
        <v>17995</v>
      </c>
      <c r="C3385" s="6" t="s">
        <v>4638</v>
      </c>
      <c r="D3385" s="6">
        <v>4</v>
      </c>
      <c r="E3385" s="6">
        <v>20</v>
      </c>
      <c r="F3385" s="6"/>
      <c r="G3385" s="6">
        <v>500</v>
      </c>
      <c r="H3385" s="6"/>
      <c r="I3385" s="6">
        <v>5</v>
      </c>
      <c r="J3385" s="6"/>
      <c r="K3385" s="6">
        <v>0</v>
      </c>
      <c r="L3385" s="6" t="s">
        <v>12295</v>
      </c>
      <c r="M3385" s="6">
        <v>63</v>
      </c>
      <c r="N3385" s="6" t="e">
        <f>VLOOKUP(A3385,web_archive!D:AB,18,FALSE)</f>
        <v>#N/A</v>
      </c>
      <c r="O3385" s="6">
        <v>2</v>
      </c>
      <c r="P3385" s="6">
        <v>256</v>
      </c>
      <c r="Q3385" s="6"/>
      <c r="R3385" s="6">
        <v>0</v>
      </c>
      <c r="S3385" s="6">
        <v>1</v>
      </c>
      <c r="T3385" s="6">
        <v>232</v>
      </c>
      <c r="U3385" s="6" t="s">
        <v>12691</v>
      </c>
      <c r="V3385" s="6" t="s">
        <v>17853</v>
      </c>
      <c r="W3385" s="6" t="s">
        <v>17996</v>
      </c>
      <c r="X3385" s="6" t="s">
        <v>17997</v>
      </c>
      <c r="Y3385" s="6" t="s">
        <v>12299</v>
      </c>
      <c r="Z3385" s="6" t="s">
        <v>12299</v>
      </c>
      <c r="AA3385" s="6"/>
      <c r="AB3385" s="6"/>
      <c r="AC3385" s="6"/>
      <c r="AD3385" s="6"/>
      <c r="AE3385" s="6"/>
    </row>
    <row r="3386" spans="1:31" x14ac:dyDescent="0.3">
      <c r="A3386" s="6">
        <v>5263</v>
      </c>
      <c r="B3386" s="6" t="s">
        <v>625</v>
      </c>
      <c r="C3386" s="6" t="s">
        <v>626</v>
      </c>
      <c r="D3386" s="6">
        <v>4</v>
      </c>
      <c r="E3386" s="6">
        <v>20</v>
      </c>
      <c r="F3386" s="6"/>
      <c r="G3386" s="6">
        <v>100</v>
      </c>
      <c r="H3386" s="6"/>
      <c r="I3386" s="6">
        <v>1</v>
      </c>
      <c r="J3386" s="6"/>
      <c r="K3386" s="6">
        <v>0</v>
      </c>
      <c r="L3386" s="6" t="s">
        <v>14534</v>
      </c>
      <c r="M3386" s="6">
        <v>63</v>
      </c>
      <c r="N3386" s="6" t="str">
        <f>VLOOKUP(A3386,web_archive!D:AB,18,FALSE)</f>
        <v>Normal / Upper / Baby</v>
      </c>
      <c r="O3386" s="6">
        <v>2</v>
      </c>
      <c r="P3386" s="6">
        <v>769</v>
      </c>
      <c r="Q3386" s="6"/>
      <c r="R3386" s="6">
        <v>20</v>
      </c>
      <c r="S3386" s="6">
        <v>1</v>
      </c>
      <c r="T3386" s="6">
        <v>303</v>
      </c>
      <c r="U3386" s="6" t="s">
        <v>14036</v>
      </c>
      <c r="V3386" s="6" t="s">
        <v>13456</v>
      </c>
      <c r="W3386" s="6" t="s">
        <v>14596</v>
      </c>
      <c r="X3386" s="6" t="s">
        <v>13458</v>
      </c>
      <c r="Y3386" s="6" t="s">
        <v>14596</v>
      </c>
      <c r="Z3386" s="6" t="s">
        <v>12824</v>
      </c>
      <c r="AA3386" s="6" t="s">
        <v>13130</v>
      </c>
      <c r="AB3386" s="6" t="s">
        <v>12563</v>
      </c>
      <c r="AC3386" s="6" t="s">
        <v>12820</v>
      </c>
      <c r="AD3386" s="6" t="s">
        <v>12299</v>
      </c>
      <c r="AE3386" s="6" t="s">
        <v>12299</v>
      </c>
    </row>
    <row r="3387" spans="1:31" x14ac:dyDescent="0.3">
      <c r="A3387" s="6">
        <v>5264</v>
      </c>
      <c r="B3387" s="6" t="s">
        <v>644</v>
      </c>
      <c r="C3387" s="6" t="s">
        <v>645</v>
      </c>
      <c r="D3387" s="6">
        <v>4</v>
      </c>
      <c r="E3387" s="6">
        <v>20</v>
      </c>
      <c r="F3387" s="6"/>
      <c r="G3387" s="6">
        <v>500</v>
      </c>
      <c r="H3387" s="6"/>
      <c r="I3387" s="6">
        <v>4</v>
      </c>
      <c r="J3387" s="6"/>
      <c r="K3387" s="6">
        <v>0</v>
      </c>
      <c r="L3387" s="6" t="s">
        <v>12295</v>
      </c>
      <c r="M3387" s="6">
        <v>63</v>
      </c>
      <c r="N3387" s="6" t="str">
        <f>VLOOKUP(A3387,web_archive!D:AB,18,FALSE)</f>
        <v>Normal / Upper / Baby</v>
      </c>
      <c r="O3387" s="6">
        <v>2</v>
      </c>
      <c r="P3387" s="6">
        <v>256</v>
      </c>
      <c r="Q3387" s="6"/>
      <c r="R3387" s="6">
        <v>0</v>
      </c>
      <c r="S3387" s="6">
        <v>1</v>
      </c>
      <c r="T3387" s="6">
        <v>304</v>
      </c>
      <c r="U3387" s="6" t="s">
        <v>12841</v>
      </c>
      <c r="V3387" s="6" t="s">
        <v>12600</v>
      </c>
      <c r="W3387" s="6" t="s">
        <v>17998</v>
      </c>
      <c r="X3387" s="6" t="s">
        <v>12299</v>
      </c>
      <c r="Y3387" s="6"/>
      <c r="Z3387" s="6"/>
      <c r="AA3387" s="6"/>
      <c r="AB3387" s="6"/>
      <c r="AC3387" s="6"/>
      <c r="AD3387" s="6"/>
      <c r="AE3387" s="6"/>
    </row>
    <row r="3388" spans="1:31" x14ac:dyDescent="0.3">
      <c r="A3388" s="6">
        <v>5265</v>
      </c>
      <c r="B3388" s="6" t="s">
        <v>17999</v>
      </c>
      <c r="C3388" s="6" t="s">
        <v>452</v>
      </c>
      <c r="D3388" s="6">
        <v>4</v>
      </c>
      <c r="E3388" s="6">
        <v>1</v>
      </c>
      <c r="F3388" s="6"/>
      <c r="G3388" s="6">
        <v>0</v>
      </c>
      <c r="H3388" s="6"/>
      <c r="I3388" s="6">
        <v>12</v>
      </c>
      <c r="J3388" s="6"/>
      <c r="K3388" s="6">
        <v>0</v>
      </c>
      <c r="L3388" s="6" t="s">
        <v>14534</v>
      </c>
      <c r="M3388" s="6">
        <v>63</v>
      </c>
      <c r="N3388" s="6" t="e">
        <f>VLOOKUP(A3388,web_archive!D:AB,18,FALSE)</f>
        <v>#N/A</v>
      </c>
      <c r="O3388" s="6">
        <v>2</v>
      </c>
      <c r="P3388" s="6">
        <v>256</v>
      </c>
      <c r="Q3388" s="6"/>
      <c r="R3388" s="6">
        <v>1</v>
      </c>
      <c r="S3388" s="6">
        <v>0</v>
      </c>
      <c r="T3388" s="6">
        <v>72</v>
      </c>
      <c r="U3388" s="6" t="s">
        <v>12858</v>
      </c>
      <c r="V3388" s="6" t="s">
        <v>12451</v>
      </c>
      <c r="W3388" s="6" t="s">
        <v>12299</v>
      </c>
      <c r="X3388" s="6" t="s">
        <v>12299</v>
      </c>
      <c r="Y3388" s="6"/>
      <c r="Z3388" s="6"/>
      <c r="AA3388" s="6"/>
      <c r="AB3388" s="6"/>
      <c r="AC3388" s="6"/>
      <c r="AD3388" s="6"/>
      <c r="AE3388" s="6"/>
    </row>
    <row r="3389" spans="1:31" x14ac:dyDescent="0.3">
      <c r="A3389" s="6">
        <v>5266</v>
      </c>
      <c r="B3389" s="6" t="s">
        <v>18000</v>
      </c>
      <c r="C3389" s="6" t="s">
        <v>1740</v>
      </c>
      <c r="D3389" s="6">
        <v>4</v>
      </c>
      <c r="E3389" s="6">
        <v>1</v>
      </c>
      <c r="F3389" s="6"/>
      <c r="G3389" s="6">
        <v>0</v>
      </c>
      <c r="H3389" s="6"/>
      <c r="I3389" s="6">
        <v>13</v>
      </c>
      <c r="J3389" s="6"/>
      <c r="K3389" s="6">
        <v>0</v>
      </c>
      <c r="L3389" s="6" t="s">
        <v>12295</v>
      </c>
      <c r="M3389" s="6">
        <v>63</v>
      </c>
      <c r="N3389" s="6" t="e">
        <f>VLOOKUP(A3389,web_archive!D:AB,18,FALSE)</f>
        <v>#N/A</v>
      </c>
      <c r="O3389" s="6">
        <v>2</v>
      </c>
      <c r="P3389" s="6">
        <v>256</v>
      </c>
      <c r="Q3389" s="6"/>
      <c r="R3389" s="6">
        <v>1</v>
      </c>
      <c r="S3389" s="6">
        <v>0</v>
      </c>
      <c r="T3389" s="6">
        <v>15</v>
      </c>
      <c r="U3389" s="6" t="s">
        <v>14525</v>
      </c>
      <c r="V3389" s="6" t="s">
        <v>12814</v>
      </c>
      <c r="W3389" s="6" t="s">
        <v>12549</v>
      </c>
      <c r="X3389" s="6" t="s">
        <v>12797</v>
      </c>
      <c r="Y3389" s="6" t="s">
        <v>12551</v>
      </c>
      <c r="Z3389" s="6" t="s">
        <v>12489</v>
      </c>
      <c r="AA3389" s="6" t="s">
        <v>12299</v>
      </c>
      <c r="AB3389" s="6" t="s">
        <v>12299</v>
      </c>
      <c r="AC3389" s="6"/>
      <c r="AD3389" s="6"/>
      <c r="AE3389" s="6"/>
    </row>
    <row r="3390" spans="1:31" x14ac:dyDescent="0.3">
      <c r="A3390" s="6">
        <v>5267</v>
      </c>
      <c r="B3390" s="6" t="s">
        <v>18001</v>
      </c>
      <c r="C3390" s="6" t="s">
        <v>14794</v>
      </c>
      <c r="D3390" s="6">
        <v>4</v>
      </c>
      <c r="E3390" s="6">
        <v>1</v>
      </c>
      <c r="F3390" s="6"/>
      <c r="G3390" s="6">
        <v>0</v>
      </c>
      <c r="H3390" s="6"/>
      <c r="I3390" s="6">
        <v>10</v>
      </c>
      <c r="J3390" s="6"/>
      <c r="K3390" s="6">
        <v>0</v>
      </c>
      <c r="L3390" s="6" t="s">
        <v>12295</v>
      </c>
      <c r="M3390" s="6">
        <v>63</v>
      </c>
      <c r="N3390" s="6" t="e">
        <f>VLOOKUP(A3390,web_archive!D:AB,18,FALSE)</f>
        <v>#N/A</v>
      </c>
      <c r="O3390" s="6">
        <v>2</v>
      </c>
      <c r="P3390" s="6">
        <v>256</v>
      </c>
      <c r="Q3390" s="6"/>
      <c r="R3390" s="6">
        <v>0</v>
      </c>
      <c r="S3390" s="6">
        <v>0</v>
      </c>
      <c r="T3390" s="6">
        <v>67</v>
      </c>
      <c r="U3390" s="6" t="s">
        <v>13315</v>
      </c>
      <c r="V3390" s="6" t="s">
        <v>12404</v>
      </c>
      <c r="W3390" s="6" t="s">
        <v>12299</v>
      </c>
      <c r="X3390" s="6" t="s">
        <v>12299</v>
      </c>
      <c r="Y3390" s="6"/>
      <c r="Z3390" s="6"/>
      <c r="AA3390" s="6"/>
      <c r="AB3390" s="6"/>
      <c r="AC3390" s="6"/>
      <c r="AD3390" s="6"/>
      <c r="AE3390" s="6"/>
    </row>
    <row r="3391" spans="1:31" x14ac:dyDescent="0.3">
      <c r="A3391" s="6">
        <v>5268</v>
      </c>
      <c r="B3391" s="6" t="s">
        <v>18002</v>
      </c>
      <c r="C3391" s="6" t="s">
        <v>6152</v>
      </c>
      <c r="D3391" s="6">
        <v>4</v>
      </c>
      <c r="E3391" s="6">
        <v>1</v>
      </c>
      <c r="F3391" s="6"/>
      <c r="G3391" s="6">
        <v>0</v>
      </c>
      <c r="H3391" s="6"/>
      <c r="I3391" s="6">
        <v>14</v>
      </c>
      <c r="J3391" s="6"/>
      <c r="K3391" s="6">
        <v>0</v>
      </c>
      <c r="L3391" s="6" t="s">
        <v>14534</v>
      </c>
      <c r="M3391" s="6">
        <v>63</v>
      </c>
      <c r="N3391" s="6" t="e">
        <f>VLOOKUP(A3391,web_archive!D:AB,18,FALSE)</f>
        <v>#N/A</v>
      </c>
      <c r="O3391" s="6">
        <v>2</v>
      </c>
      <c r="P3391" s="6">
        <v>256</v>
      </c>
      <c r="Q3391" s="6"/>
      <c r="R3391" s="6">
        <v>1</v>
      </c>
      <c r="S3391" s="6">
        <v>0</v>
      </c>
      <c r="T3391" s="6">
        <v>93</v>
      </c>
      <c r="U3391" s="6" t="s">
        <v>12691</v>
      </c>
      <c r="V3391" s="6" t="s">
        <v>13482</v>
      </c>
      <c r="W3391" s="6" t="s">
        <v>13483</v>
      </c>
      <c r="X3391" s="6" t="s">
        <v>14832</v>
      </c>
      <c r="Y3391" s="6" t="s">
        <v>12451</v>
      </c>
      <c r="Z3391" s="6" t="s">
        <v>12299</v>
      </c>
      <c r="AA3391" s="6" t="s">
        <v>12299</v>
      </c>
      <c r="AB3391" s="6"/>
      <c r="AC3391" s="6"/>
      <c r="AD3391" s="6"/>
      <c r="AE3391" s="6"/>
    </row>
    <row r="3392" spans="1:31" x14ac:dyDescent="0.3">
      <c r="A3392" s="6">
        <v>5269</v>
      </c>
      <c r="B3392" s="6" t="s">
        <v>18003</v>
      </c>
      <c r="C3392" s="6" t="s">
        <v>17943</v>
      </c>
      <c r="D3392" s="6">
        <v>4</v>
      </c>
      <c r="E3392" s="6">
        <v>20</v>
      </c>
      <c r="F3392" s="6"/>
      <c r="G3392" s="6">
        <v>300</v>
      </c>
      <c r="H3392" s="6"/>
      <c r="I3392" s="6">
        <v>3</v>
      </c>
      <c r="J3392" s="6"/>
      <c r="K3392" s="6">
        <v>0</v>
      </c>
      <c r="L3392" s="6" t="s">
        <v>12295</v>
      </c>
      <c r="M3392" s="6">
        <v>63</v>
      </c>
      <c r="N3392" s="6" t="e">
        <f>VLOOKUP(A3392,web_archive!D:AB,18,FALSE)</f>
        <v>#N/A</v>
      </c>
      <c r="O3392" s="6">
        <v>2</v>
      </c>
      <c r="P3392" s="6">
        <v>256</v>
      </c>
      <c r="Q3392" s="6"/>
      <c r="R3392" s="6">
        <v>10</v>
      </c>
      <c r="S3392" s="6">
        <v>1</v>
      </c>
      <c r="T3392" s="6">
        <v>264</v>
      </c>
      <c r="U3392" s="6" t="s">
        <v>12542</v>
      </c>
      <c r="V3392" s="6" t="s">
        <v>12762</v>
      </c>
      <c r="W3392" s="6" t="s">
        <v>12956</v>
      </c>
      <c r="X3392" s="6" t="s">
        <v>13833</v>
      </c>
      <c r="Y3392" s="6" t="s">
        <v>17628</v>
      </c>
      <c r="Z3392" s="6" t="s">
        <v>12299</v>
      </c>
      <c r="AA3392" s="6" t="s">
        <v>12299</v>
      </c>
      <c r="AB3392" s="6"/>
      <c r="AC3392" s="6"/>
      <c r="AD3392" s="6"/>
      <c r="AE3392" s="6"/>
    </row>
    <row r="3393" spans="1:32" x14ac:dyDescent="0.3">
      <c r="A3393" s="6">
        <v>5270</v>
      </c>
      <c r="B3393" s="6" t="s">
        <v>3815</v>
      </c>
      <c r="C3393" s="6" t="s">
        <v>3812</v>
      </c>
      <c r="D3393" s="6">
        <v>4</v>
      </c>
      <c r="E3393" s="6">
        <v>20</v>
      </c>
      <c r="F3393" s="6"/>
      <c r="G3393" s="6">
        <v>100</v>
      </c>
      <c r="H3393" s="6"/>
      <c r="I3393" s="6">
        <v>2</v>
      </c>
      <c r="J3393" s="6"/>
      <c r="K3393" s="6">
        <v>1</v>
      </c>
      <c r="L3393" s="6" t="s">
        <v>12295</v>
      </c>
      <c r="M3393" s="6">
        <v>63</v>
      </c>
      <c r="N3393" s="6" t="str">
        <f>VLOOKUP(A3393,web_archive!D:AB,18,FALSE)</f>
        <v>Normal / Upper / Baby</v>
      </c>
      <c r="O3393" s="6">
        <v>2</v>
      </c>
      <c r="P3393" s="6">
        <v>256</v>
      </c>
      <c r="Q3393" s="6"/>
      <c r="R3393" s="6">
        <v>0</v>
      </c>
      <c r="S3393" s="6">
        <v>1</v>
      </c>
      <c r="T3393" s="6">
        <v>241</v>
      </c>
      <c r="U3393" s="6" t="s">
        <v>12679</v>
      </c>
      <c r="V3393" s="6" t="s">
        <v>12491</v>
      </c>
      <c r="W3393" s="6" t="s">
        <v>12299</v>
      </c>
      <c r="X3393" s="6" t="s">
        <v>12299</v>
      </c>
      <c r="Y3393" s="6"/>
      <c r="Z3393" s="6"/>
      <c r="AA3393" s="6"/>
      <c r="AB3393" s="6"/>
      <c r="AC3393" s="6"/>
      <c r="AD3393" s="6"/>
      <c r="AE3393" s="6"/>
      <c r="AF3393" s="6"/>
    </row>
    <row r="3394" spans="1:32" x14ac:dyDescent="0.3">
      <c r="A3394" s="6">
        <v>5271</v>
      </c>
      <c r="B3394" s="6" t="s">
        <v>2137</v>
      </c>
      <c r="C3394" s="6" t="s">
        <v>2138</v>
      </c>
      <c r="D3394" s="6">
        <v>4</v>
      </c>
      <c r="E3394" s="6">
        <v>20</v>
      </c>
      <c r="F3394" s="6"/>
      <c r="G3394" s="6">
        <v>500</v>
      </c>
      <c r="H3394" s="6"/>
      <c r="I3394" s="6">
        <v>4</v>
      </c>
      <c r="J3394" s="6"/>
      <c r="K3394" s="6">
        <v>1</v>
      </c>
      <c r="L3394" s="6" t="s">
        <v>12295</v>
      </c>
      <c r="M3394" s="6">
        <v>63</v>
      </c>
      <c r="N3394" s="6" t="str">
        <f>VLOOKUP(A3394,web_archive!D:AB,18,FALSE)</f>
        <v>Normal / Upper / Baby</v>
      </c>
      <c r="O3394" s="6">
        <v>2</v>
      </c>
      <c r="P3394" s="6">
        <v>768</v>
      </c>
      <c r="Q3394" s="6"/>
      <c r="R3394" s="6">
        <v>0</v>
      </c>
      <c r="S3394" s="6">
        <v>1</v>
      </c>
      <c r="T3394" s="6">
        <v>221</v>
      </c>
      <c r="U3394" s="6" t="s">
        <v>14525</v>
      </c>
      <c r="V3394" s="6" t="s">
        <v>18004</v>
      </c>
      <c r="W3394" s="6" t="s">
        <v>12598</v>
      </c>
      <c r="X3394" s="6" t="s">
        <v>12957</v>
      </c>
      <c r="Y3394" s="6" t="s">
        <v>12299</v>
      </c>
      <c r="Z3394" s="6" t="s">
        <v>12299</v>
      </c>
      <c r="AA3394" s="6"/>
      <c r="AB3394" s="6"/>
      <c r="AC3394" s="6"/>
      <c r="AD3394" s="6"/>
      <c r="AE3394" s="6"/>
      <c r="AF3394" s="6"/>
    </row>
    <row r="3395" spans="1:32" x14ac:dyDescent="0.3">
      <c r="A3395" s="6">
        <v>5272</v>
      </c>
      <c r="B3395" s="6" t="s">
        <v>10085</v>
      </c>
      <c r="C3395" s="6" t="s">
        <v>10082</v>
      </c>
      <c r="D3395" s="6">
        <v>4</v>
      </c>
      <c r="E3395" s="6">
        <v>20</v>
      </c>
      <c r="F3395" s="6"/>
      <c r="G3395" s="6">
        <v>100</v>
      </c>
      <c r="H3395" s="6"/>
      <c r="I3395" s="6">
        <v>2</v>
      </c>
      <c r="J3395" s="6"/>
      <c r="K3395" s="6">
        <v>0</v>
      </c>
      <c r="L3395" s="6" t="s">
        <v>12295</v>
      </c>
      <c r="M3395" s="6">
        <v>63</v>
      </c>
      <c r="N3395" s="6" t="str">
        <f>VLOOKUP(A3395,web_archive!D:AB,18,FALSE)</f>
        <v>Normal / Upper / Baby</v>
      </c>
      <c r="O3395" s="6">
        <v>2</v>
      </c>
      <c r="P3395" s="6">
        <v>513</v>
      </c>
      <c r="Q3395" s="6"/>
      <c r="R3395" s="6">
        <v>0</v>
      </c>
      <c r="S3395" s="6">
        <v>0</v>
      </c>
      <c r="T3395" s="6">
        <v>253</v>
      </c>
      <c r="U3395" s="6" t="s">
        <v>12702</v>
      </c>
      <c r="V3395" s="6" t="s">
        <v>17046</v>
      </c>
      <c r="W3395" s="6">
        <v>5</v>
      </c>
      <c r="X3395" s="6" t="s">
        <v>12370</v>
      </c>
      <c r="Y3395" s="6" t="s">
        <v>12299</v>
      </c>
      <c r="Z3395" s="6" t="s">
        <v>12299</v>
      </c>
      <c r="AA3395" s="6"/>
      <c r="AB3395" s="6"/>
      <c r="AC3395" s="6"/>
      <c r="AD3395" s="6"/>
      <c r="AE3395" s="6"/>
      <c r="AF3395" s="6"/>
    </row>
    <row r="3396" spans="1:32" x14ac:dyDescent="0.3">
      <c r="A3396" s="6">
        <v>5273</v>
      </c>
      <c r="B3396" s="6" t="s">
        <v>4977</v>
      </c>
      <c r="C3396" s="6" t="s">
        <v>4978</v>
      </c>
      <c r="D3396" s="6">
        <v>4</v>
      </c>
      <c r="E3396" s="6">
        <v>20</v>
      </c>
      <c r="F3396" s="6"/>
      <c r="G3396" s="6">
        <v>100</v>
      </c>
      <c r="H3396" s="6"/>
      <c r="I3396" s="6">
        <v>1</v>
      </c>
      <c r="J3396" s="6"/>
      <c r="K3396" s="6">
        <v>0</v>
      </c>
      <c r="L3396" s="6" t="s">
        <v>12295</v>
      </c>
      <c r="M3396" s="6">
        <v>63</v>
      </c>
      <c r="N3396" s="6" t="str">
        <f>VLOOKUP(A3396,web_archive!D:AB,18,FALSE)</f>
        <v>Normal / Upper / Baby</v>
      </c>
      <c r="O3396" s="6">
        <v>2</v>
      </c>
      <c r="P3396" s="6">
        <v>768</v>
      </c>
      <c r="Q3396" s="6"/>
      <c r="R3396" s="6">
        <v>0</v>
      </c>
      <c r="S3396" s="6">
        <v>1</v>
      </c>
      <c r="T3396" s="6">
        <v>305</v>
      </c>
      <c r="U3396" s="6" t="s">
        <v>16185</v>
      </c>
      <c r="V3396" s="6" t="s">
        <v>16238</v>
      </c>
      <c r="W3396" s="6" t="s">
        <v>18005</v>
      </c>
      <c r="X3396" s="6" t="s">
        <v>12368</v>
      </c>
      <c r="Y3396" s="6" t="s">
        <v>12299</v>
      </c>
      <c r="Z3396" s="6" t="s">
        <v>16096</v>
      </c>
      <c r="AA3396" s="6"/>
      <c r="AB3396" s="6"/>
      <c r="AC3396" s="6"/>
      <c r="AD3396" s="6"/>
      <c r="AE3396" s="6"/>
      <c r="AF3396" s="6"/>
    </row>
    <row r="3397" spans="1:32" x14ac:dyDescent="0.3">
      <c r="A3397" s="6">
        <v>5274</v>
      </c>
      <c r="B3397" s="6" t="s">
        <v>8998</v>
      </c>
      <c r="C3397" s="6" t="s">
        <v>8999</v>
      </c>
      <c r="D3397" s="6">
        <v>4</v>
      </c>
      <c r="E3397" s="6">
        <v>20</v>
      </c>
      <c r="F3397" s="6"/>
      <c r="G3397" s="6">
        <v>100</v>
      </c>
      <c r="H3397" s="6"/>
      <c r="I3397" s="6">
        <v>1</v>
      </c>
      <c r="J3397" s="6"/>
      <c r="K3397" s="6">
        <v>0</v>
      </c>
      <c r="L3397" s="6" t="s">
        <v>12295</v>
      </c>
      <c r="M3397" s="6">
        <v>63</v>
      </c>
      <c r="N3397" s="6" t="str">
        <f>VLOOKUP(A3397,web_archive!D:AB,18,FALSE)</f>
        <v>Normal / Upper / Baby</v>
      </c>
      <c r="O3397" s="6">
        <v>2</v>
      </c>
      <c r="P3397" s="6">
        <v>768</v>
      </c>
      <c r="Q3397" s="6"/>
      <c r="R3397" s="6">
        <v>0</v>
      </c>
      <c r="S3397" s="6">
        <v>1</v>
      </c>
      <c r="T3397" s="6">
        <v>306</v>
      </c>
      <c r="U3397" s="6" t="s">
        <v>16185</v>
      </c>
      <c r="V3397" s="6" t="s">
        <v>16238</v>
      </c>
      <c r="W3397" s="6" t="s">
        <v>18005</v>
      </c>
      <c r="X3397" s="6" t="s">
        <v>12368</v>
      </c>
      <c r="Y3397" s="6" t="s">
        <v>12299</v>
      </c>
      <c r="Z3397" s="6" t="s">
        <v>16096</v>
      </c>
      <c r="AA3397" s="6"/>
      <c r="AB3397" s="6"/>
      <c r="AC3397" s="6"/>
      <c r="AD3397" s="6"/>
      <c r="AE3397" s="6"/>
      <c r="AF3397" s="6"/>
    </row>
    <row r="3398" spans="1:32" x14ac:dyDescent="0.3">
      <c r="A3398" s="6">
        <v>5275</v>
      </c>
      <c r="B3398" s="6" t="s">
        <v>6495</v>
      </c>
      <c r="C3398" s="6" t="s">
        <v>6496</v>
      </c>
      <c r="D3398" s="6">
        <v>4</v>
      </c>
      <c r="E3398" s="6">
        <v>20</v>
      </c>
      <c r="F3398" s="6"/>
      <c r="G3398" s="6">
        <v>100</v>
      </c>
      <c r="H3398" s="6"/>
      <c r="I3398" s="6">
        <v>1</v>
      </c>
      <c r="J3398" s="6"/>
      <c r="K3398" s="6">
        <v>0</v>
      </c>
      <c r="L3398" s="6" t="s">
        <v>12295</v>
      </c>
      <c r="M3398" s="6">
        <v>63</v>
      </c>
      <c r="N3398" s="6" t="str">
        <f>VLOOKUP(A3398,web_archive!D:AB,18,FALSE)</f>
        <v>Normal / Upper / Baby</v>
      </c>
      <c r="O3398" s="6">
        <v>2</v>
      </c>
      <c r="P3398" s="6">
        <v>768</v>
      </c>
      <c r="Q3398" s="6"/>
      <c r="R3398" s="6">
        <v>0</v>
      </c>
      <c r="S3398" s="6">
        <v>1</v>
      </c>
      <c r="T3398" s="6">
        <v>307</v>
      </c>
      <c r="U3398" s="6" t="s">
        <v>16185</v>
      </c>
      <c r="V3398" s="6" t="s">
        <v>16238</v>
      </c>
      <c r="W3398" s="6" t="s">
        <v>18005</v>
      </c>
      <c r="X3398" s="6" t="s">
        <v>12368</v>
      </c>
      <c r="Y3398" s="6" t="s">
        <v>12299</v>
      </c>
      <c r="Z3398" s="6" t="s">
        <v>16096</v>
      </c>
      <c r="AA3398" s="6"/>
      <c r="AB3398" s="6"/>
      <c r="AC3398" s="6"/>
      <c r="AD3398" s="6"/>
      <c r="AE3398" s="6"/>
      <c r="AF3398" s="6"/>
    </row>
    <row r="3399" spans="1:32" x14ac:dyDescent="0.3">
      <c r="A3399" s="6">
        <v>5276</v>
      </c>
      <c r="B3399" s="6" t="s">
        <v>3842</v>
      </c>
      <c r="C3399" s="6" t="s">
        <v>3843</v>
      </c>
      <c r="D3399" s="6">
        <v>4</v>
      </c>
      <c r="E3399" s="6">
        <v>20</v>
      </c>
      <c r="F3399" s="6"/>
      <c r="G3399" s="6">
        <v>100</v>
      </c>
      <c r="H3399" s="6"/>
      <c r="I3399" s="6">
        <v>1</v>
      </c>
      <c r="J3399" s="6"/>
      <c r="K3399" s="6">
        <v>0</v>
      </c>
      <c r="L3399" s="6" t="s">
        <v>12295</v>
      </c>
      <c r="M3399" s="6">
        <v>63</v>
      </c>
      <c r="N3399" s="6" t="str">
        <f>VLOOKUP(A3399,web_archive!D:AB,18,FALSE)</f>
        <v>Normal / Upper / Baby</v>
      </c>
      <c r="O3399" s="6">
        <v>2</v>
      </c>
      <c r="P3399" s="6">
        <v>768</v>
      </c>
      <c r="Q3399" s="6"/>
      <c r="R3399" s="6">
        <v>0</v>
      </c>
      <c r="S3399" s="6">
        <v>1</v>
      </c>
      <c r="T3399" s="6">
        <v>308</v>
      </c>
      <c r="U3399" s="6" t="s">
        <v>16185</v>
      </c>
      <c r="V3399" s="6" t="s">
        <v>16238</v>
      </c>
      <c r="W3399" s="6" t="s">
        <v>18005</v>
      </c>
      <c r="X3399" s="6" t="s">
        <v>12368</v>
      </c>
      <c r="Y3399" s="6" t="s">
        <v>12299</v>
      </c>
      <c r="Z3399" s="6" t="s">
        <v>16096</v>
      </c>
      <c r="AA3399" s="6"/>
      <c r="AB3399" s="6"/>
      <c r="AC3399" s="6"/>
      <c r="AD3399" s="6"/>
      <c r="AE3399" s="6"/>
      <c r="AF3399" s="6"/>
    </row>
    <row r="3400" spans="1:32" x14ac:dyDescent="0.3">
      <c r="A3400" s="6">
        <v>5277</v>
      </c>
      <c r="B3400" s="6" t="s">
        <v>10889</v>
      </c>
      <c r="C3400" s="6" t="s">
        <v>10890</v>
      </c>
      <c r="D3400" s="6">
        <v>4</v>
      </c>
      <c r="E3400" s="6">
        <v>20</v>
      </c>
      <c r="F3400" s="6"/>
      <c r="G3400" s="6">
        <v>100</v>
      </c>
      <c r="H3400" s="6"/>
      <c r="I3400" s="6">
        <v>1</v>
      </c>
      <c r="J3400" s="6"/>
      <c r="K3400" s="6">
        <v>0</v>
      </c>
      <c r="L3400" s="6" t="s">
        <v>14534</v>
      </c>
      <c r="M3400" s="6">
        <v>63</v>
      </c>
      <c r="N3400" s="6" t="str">
        <f>VLOOKUP(A3400,web_archive!D:AB,18,FALSE)</f>
        <v>Normal / Upper / Baby</v>
      </c>
      <c r="O3400" s="6">
        <v>2</v>
      </c>
      <c r="P3400" s="6">
        <v>256</v>
      </c>
      <c r="Q3400" s="6"/>
      <c r="R3400" s="6">
        <v>20</v>
      </c>
      <c r="S3400" s="6">
        <v>1</v>
      </c>
      <c r="T3400" s="6">
        <v>309</v>
      </c>
      <c r="U3400" s="6" t="s">
        <v>12787</v>
      </c>
      <c r="V3400" s="6" t="s">
        <v>14894</v>
      </c>
      <c r="W3400" s="6" t="s">
        <v>18006</v>
      </c>
      <c r="X3400" s="6" t="s">
        <v>12489</v>
      </c>
      <c r="Y3400" s="6" t="s">
        <v>12299</v>
      </c>
      <c r="Z3400" s="6" t="s">
        <v>12299</v>
      </c>
      <c r="AA3400" s="6"/>
      <c r="AB3400" s="6"/>
      <c r="AC3400" s="6"/>
      <c r="AD3400" s="6"/>
      <c r="AE3400" s="6"/>
      <c r="AF3400" s="6"/>
    </row>
    <row r="3401" spans="1:32" x14ac:dyDescent="0.3">
      <c r="A3401" s="6">
        <v>5278</v>
      </c>
      <c r="B3401" s="6" t="s">
        <v>10925</v>
      </c>
      <c r="C3401" s="6" t="s">
        <v>8376</v>
      </c>
      <c r="D3401" s="6">
        <v>4</v>
      </c>
      <c r="E3401" s="6">
        <v>20</v>
      </c>
      <c r="F3401" s="6"/>
      <c r="G3401" s="6">
        <v>100</v>
      </c>
      <c r="H3401" s="6"/>
      <c r="I3401" s="6">
        <v>2</v>
      </c>
      <c r="J3401" s="6"/>
      <c r="K3401" s="6">
        <v>0</v>
      </c>
      <c r="L3401" s="6" t="s">
        <v>14534</v>
      </c>
      <c r="M3401" s="6">
        <v>63</v>
      </c>
      <c r="N3401" s="6" t="str">
        <f>VLOOKUP(A3401,web_archive!D:AB,18,FALSE)</f>
        <v>Normal / Upper / Baby</v>
      </c>
      <c r="O3401" s="6">
        <v>2</v>
      </c>
      <c r="P3401" s="6">
        <v>256</v>
      </c>
      <c r="Q3401" s="6"/>
      <c r="R3401" s="6">
        <v>20</v>
      </c>
      <c r="S3401" s="6">
        <v>1</v>
      </c>
      <c r="T3401" s="6">
        <v>310</v>
      </c>
      <c r="U3401" s="6" t="s">
        <v>12787</v>
      </c>
      <c r="V3401" s="6" t="s">
        <v>14894</v>
      </c>
      <c r="W3401" s="6" t="s">
        <v>18006</v>
      </c>
      <c r="X3401" s="6" t="s">
        <v>12489</v>
      </c>
      <c r="Y3401" s="6" t="s">
        <v>12299</v>
      </c>
      <c r="Z3401" s="6" t="s">
        <v>12299</v>
      </c>
      <c r="AA3401" s="6"/>
      <c r="AB3401" s="6"/>
      <c r="AC3401" s="6"/>
      <c r="AD3401" s="6"/>
      <c r="AE3401" s="6"/>
      <c r="AF3401" s="6"/>
    </row>
    <row r="3402" spans="1:32" x14ac:dyDescent="0.3">
      <c r="A3402" s="6">
        <v>5279</v>
      </c>
      <c r="B3402" s="6" t="s">
        <v>18007</v>
      </c>
      <c r="C3402" s="6" t="s">
        <v>18008</v>
      </c>
      <c r="D3402" s="6">
        <v>4</v>
      </c>
      <c r="E3402" s="6">
        <v>2</v>
      </c>
      <c r="F3402" s="6"/>
      <c r="G3402" s="6">
        <v>0</v>
      </c>
      <c r="H3402" s="6"/>
      <c r="I3402" s="6">
        <v>3</v>
      </c>
      <c r="J3402" s="6"/>
      <c r="K3402" s="6">
        <v>0</v>
      </c>
      <c r="L3402" s="6" t="s">
        <v>14534</v>
      </c>
      <c r="M3402" s="6">
        <v>63</v>
      </c>
      <c r="N3402" s="6" t="e">
        <f>VLOOKUP(A3402,web_archive!D:AB,18,FALSE)</f>
        <v>#N/A</v>
      </c>
      <c r="O3402" s="6">
        <v>2</v>
      </c>
      <c r="P3402" s="6">
        <v>256</v>
      </c>
      <c r="Q3402" s="6"/>
      <c r="R3402" s="6">
        <v>0</v>
      </c>
      <c r="S3402" s="6">
        <v>0</v>
      </c>
      <c r="T3402" s="6">
        <v>142</v>
      </c>
      <c r="U3402" s="6" t="s">
        <v>14525</v>
      </c>
      <c r="V3402" s="6" t="s">
        <v>16179</v>
      </c>
      <c r="W3402" s="6" t="s">
        <v>12563</v>
      </c>
      <c r="X3402" s="6" t="s">
        <v>12838</v>
      </c>
      <c r="Y3402" s="6" t="s">
        <v>12299</v>
      </c>
      <c r="Z3402" s="6" t="s">
        <v>12299</v>
      </c>
      <c r="AA3402" s="6"/>
      <c r="AB3402" s="6"/>
      <c r="AC3402" s="6"/>
      <c r="AD3402" s="6"/>
      <c r="AE3402" s="6"/>
      <c r="AF3402" s="6"/>
    </row>
    <row r="3403" spans="1:32" x14ac:dyDescent="0.3">
      <c r="A3403" s="6">
        <v>5280</v>
      </c>
      <c r="B3403" s="6" t="s">
        <v>18009</v>
      </c>
      <c r="C3403" s="6" t="s">
        <v>5921</v>
      </c>
      <c r="D3403" s="6">
        <v>4</v>
      </c>
      <c r="E3403" s="6">
        <v>2</v>
      </c>
      <c r="F3403" s="6"/>
      <c r="G3403" s="6">
        <v>0</v>
      </c>
      <c r="H3403" s="6"/>
      <c r="I3403" s="6">
        <v>10</v>
      </c>
      <c r="J3403" s="6"/>
      <c r="K3403" s="6">
        <v>0</v>
      </c>
      <c r="L3403" s="6" t="s">
        <v>12295</v>
      </c>
      <c r="M3403" s="6">
        <v>63</v>
      </c>
      <c r="N3403" s="6" t="e">
        <f>VLOOKUP(A3403,web_archive!D:AB,18,FALSE)</f>
        <v>#N/A</v>
      </c>
      <c r="O3403" s="6">
        <v>2</v>
      </c>
      <c r="P3403" s="6">
        <v>256</v>
      </c>
      <c r="Q3403" s="6"/>
      <c r="R3403" s="6">
        <v>0</v>
      </c>
      <c r="S3403" s="6">
        <v>0</v>
      </c>
      <c r="T3403" s="6">
        <v>41</v>
      </c>
      <c r="U3403" s="6" t="s">
        <v>12691</v>
      </c>
      <c r="V3403" s="6" t="s">
        <v>12368</v>
      </c>
      <c r="W3403" s="6" t="s">
        <v>12299</v>
      </c>
      <c r="X3403" s="6" t="s">
        <v>12299</v>
      </c>
      <c r="Y3403" s="6"/>
      <c r="Z3403" s="6"/>
      <c r="AA3403" s="6"/>
      <c r="AB3403" s="6"/>
      <c r="AC3403" s="6"/>
      <c r="AD3403" s="6"/>
      <c r="AE3403" s="6"/>
      <c r="AF3403" s="6"/>
    </row>
    <row r="3404" spans="1:32" x14ac:dyDescent="0.3">
      <c r="A3404" s="6">
        <v>5281</v>
      </c>
      <c r="B3404" s="6" t="s">
        <v>18010</v>
      </c>
      <c r="C3404" s="6" t="s">
        <v>18011</v>
      </c>
      <c r="D3404" s="6">
        <v>4</v>
      </c>
      <c r="E3404" s="6">
        <v>2</v>
      </c>
      <c r="F3404" s="6"/>
      <c r="G3404" s="6">
        <v>0</v>
      </c>
      <c r="H3404" s="6"/>
      <c r="I3404" s="6">
        <v>4</v>
      </c>
      <c r="J3404" s="6"/>
      <c r="K3404" s="6">
        <v>0</v>
      </c>
      <c r="L3404" s="6" t="s">
        <v>14534</v>
      </c>
      <c r="M3404" s="6">
        <v>63</v>
      </c>
      <c r="N3404" s="6" t="e">
        <f>VLOOKUP(A3404,web_archive!D:AB,18,FALSE)</f>
        <v>#N/A</v>
      </c>
      <c r="O3404" s="6">
        <v>2</v>
      </c>
      <c r="P3404" s="6">
        <v>256</v>
      </c>
      <c r="Q3404" s="6"/>
      <c r="R3404" s="6">
        <v>0</v>
      </c>
      <c r="S3404" s="6">
        <v>0</v>
      </c>
      <c r="T3404" s="6">
        <v>123</v>
      </c>
      <c r="U3404" s="6" t="s">
        <v>12691</v>
      </c>
      <c r="V3404" s="6" t="s">
        <v>13183</v>
      </c>
      <c r="W3404" s="6" t="s">
        <v>12368</v>
      </c>
      <c r="X3404" s="6" t="s">
        <v>12299</v>
      </c>
      <c r="Y3404" s="6" t="s">
        <v>12299</v>
      </c>
      <c r="Z3404" s="6"/>
      <c r="AA3404" s="6"/>
      <c r="AB3404" s="6"/>
      <c r="AC3404" s="6"/>
      <c r="AD3404" s="6"/>
      <c r="AE3404" s="6"/>
      <c r="AF3404" s="6"/>
    </row>
    <row r="3405" spans="1:32" x14ac:dyDescent="0.3">
      <c r="A3405" s="6">
        <v>5282</v>
      </c>
      <c r="B3405" s="6" t="s">
        <v>3693</v>
      </c>
      <c r="C3405" s="6" t="s">
        <v>3694</v>
      </c>
      <c r="D3405" s="6">
        <v>4</v>
      </c>
      <c r="E3405" s="6">
        <v>0</v>
      </c>
      <c r="F3405" s="6"/>
      <c r="G3405" s="6">
        <v>200</v>
      </c>
      <c r="H3405" s="6"/>
      <c r="I3405" s="6">
        <v>5</v>
      </c>
      <c r="J3405" s="6"/>
      <c r="K3405" s="6">
        <v>1</v>
      </c>
      <c r="L3405" s="6" t="s">
        <v>12295</v>
      </c>
      <c r="M3405" s="6">
        <v>63</v>
      </c>
      <c r="N3405" s="6" t="str">
        <f>VLOOKUP(A3405,web_archive!D:AB,18,FALSE)</f>
        <v>Normal / Upper / Baby</v>
      </c>
      <c r="O3405" s="6">
        <v>2</v>
      </c>
      <c r="P3405" s="6">
        <v>256</v>
      </c>
      <c r="Q3405" s="6"/>
      <c r="R3405" s="6">
        <v>0</v>
      </c>
      <c r="S3405" s="6">
        <v>1</v>
      </c>
      <c r="T3405" s="6">
        <v>216</v>
      </c>
      <c r="U3405" s="6" t="s">
        <v>12299</v>
      </c>
      <c r="V3405" s="6" t="s">
        <v>12299</v>
      </c>
      <c r="W3405" s="6" t="s">
        <v>12299</v>
      </c>
      <c r="X3405" s="6"/>
      <c r="Y3405" s="6"/>
      <c r="Z3405" s="6"/>
      <c r="AA3405" s="6"/>
      <c r="AB3405" s="6"/>
      <c r="AC3405" s="6"/>
      <c r="AD3405" s="6"/>
      <c r="AE3405" s="6"/>
      <c r="AF3405" s="6"/>
    </row>
    <row r="3406" spans="1:32" x14ac:dyDescent="0.3">
      <c r="A3406" s="6">
        <v>5283</v>
      </c>
      <c r="B3406" s="6" t="s">
        <v>2113</v>
      </c>
      <c r="C3406" s="6" t="s">
        <v>2114</v>
      </c>
      <c r="D3406" s="6">
        <v>4</v>
      </c>
      <c r="E3406" s="6">
        <v>20</v>
      </c>
      <c r="F3406" s="6"/>
      <c r="G3406" s="6">
        <v>100</v>
      </c>
      <c r="H3406" s="6"/>
      <c r="I3406" s="6">
        <v>2</v>
      </c>
      <c r="J3406" s="6"/>
      <c r="K3406" s="6">
        <v>0</v>
      </c>
      <c r="L3406" s="6" t="s">
        <v>12295</v>
      </c>
      <c r="M3406" s="6">
        <v>63</v>
      </c>
      <c r="N3406" s="6" t="str">
        <f>VLOOKUP(A3406,web_archive!D:AB,18,FALSE)</f>
        <v>Normal / Upper / Baby</v>
      </c>
      <c r="O3406" s="6">
        <v>2</v>
      </c>
      <c r="P3406" s="6">
        <v>256</v>
      </c>
      <c r="Q3406" s="6"/>
      <c r="R3406" s="6">
        <v>10</v>
      </c>
      <c r="S3406" s="6">
        <v>0</v>
      </c>
      <c r="T3406" s="6">
        <v>311</v>
      </c>
      <c r="U3406" s="6" t="s">
        <v>12787</v>
      </c>
      <c r="V3406" s="6" t="s">
        <v>13643</v>
      </c>
      <c r="W3406" s="6" t="s">
        <v>15664</v>
      </c>
      <c r="X3406" s="6" t="s">
        <v>18012</v>
      </c>
      <c r="Y3406" s="6" t="s">
        <v>18013</v>
      </c>
      <c r="Z3406" s="6" t="s">
        <v>12797</v>
      </c>
      <c r="AA3406" s="6" t="s">
        <v>12549</v>
      </c>
      <c r="AB3406" s="6" t="s">
        <v>16654</v>
      </c>
      <c r="AC3406" s="6" t="s">
        <v>12551</v>
      </c>
      <c r="AD3406" s="6" t="s">
        <v>12404</v>
      </c>
      <c r="AE3406" s="6" t="s">
        <v>12299</v>
      </c>
      <c r="AF3406" s="6" t="s">
        <v>12299</v>
      </c>
    </row>
    <row r="3407" spans="1:32" x14ac:dyDescent="0.3">
      <c r="A3407" s="6">
        <v>5284</v>
      </c>
      <c r="B3407" s="6" t="s">
        <v>10509</v>
      </c>
      <c r="C3407" s="6" t="s">
        <v>10510</v>
      </c>
      <c r="D3407" s="6">
        <v>4</v>
      </c>
      <c r="E3407" s="6">
        <v>20</v>
      </c>
      <c r="F3407" s="6"/>
      <c r="G3407" s="6">
        <v>200</v>
      </c>
      <c r="H3407" s="6"/>
      <c r="I3407" s="6">
        <v>0</v>
      </c>
      <c r="J3407" s="6"/>
      <c r="K3407" s="6">
        <v>1</v>
      </c>
      <c r="L3407" s="6" t="s">
        <v>12295</v>
      </c>
      <c r="M3407" s="6">
        <v>63</v>
      </c>
      <c r="N3407" s="6" t="str">
        <f>VLOOKUP(A3407,web_archive!D:AB,18,FALSE)</f>
        <v>Normal / Upper / Baby</v>
      </c>
      <c r="O3407" s="6">
        <v>2</v>
      </c>
      <c r="P3407" s="6">
        <v>256</v>
      </c>
      <c r="Q3407" s="6"/>
      <c r="R3407" s="6">
        <v>30</v>
      </c>
      <c r="S3407" s="6">
        <v>0</v>
      </c>
      <c r="T3407" s="6">
        <v>312</v>
      </c>
      <c r="U3407" s="6" t="s">
        <v>12858</v>
      </c>
      <c r="V3407" s="6" t="s">
        <v>12762</v>
      </c>
      <c r="W3407" s="6" t="s">
        <v>14526</v>
      </c>
      <c r="X3407" s="6" t="s">
        <v>18014</v>
      </c>
      <c r="Y3407" s="6" t="s">
        <v>16387</v>
      </c>
      <c r="Z3407" s="6" t="s">
        <v>12404</v>
      </c>
      <c r="AA3407" s="6" t="s">
        <v>12299</v>
      </c>
      <c r="AB3407" s="6" t="s">
        <v>12299</v>
      </c>
      <c r="AC3407" s="6"/>
      <c r="AD3407" s="6"/>
      <c r="AE3407" s="6"/>
      <c r="AF3407" s="6"/>
    </row>
    <row r="3408" spans="1:32" x14ac:dyDescent="0.3">
      <c r="A3408" s="6">
        <v>5285</v>
      </c>
      <c r="B3408" s="6" t="s">
        <v>10337</v>
      </c>
      <c r="C3408" s="6" t="s">
        <v>10338</v>
      </c>
      <c r="D3408" s="6">
        <v>4</v>
      </c>
      <c r="E3408" s="6">
        <v>20</v>
      </c>
      <c r="F3408" s="6"/>
      <c r="G3408" s="6">
        <v>300</v>
      </c>
      <c r="H3408" s="6"/>
      <c r="I3408" s="6">
        <v>4</v>
      </c>
      <c r="J3408" s="6"/>
      <c r="K3408" s="6">
        <v>1</v>
      </c>
      <c r="L3408" s="6" t="s">
        <v>12295</v>
      </c>
      <c r="M3408" s="6">
        <v>63</v>
      </c>
      <c r="N3408" s="6" t="str">
        <f>VLOOKUP(A3408,web_archive!D:AB,18,FALSE)</f>
        <v>Normal / Upper / Baby</v>
      </c>
      <c r="O3408" s="6">
        <v>2</v>
      </c>
      <c r="P3408" s="6">
        <v>256</v>
      </c>
      <c r="Q3408" s="6"/>
      <c r="R3408" s="6">
        <v>30</v>
      </c>
      <c r="S3408" s="6">
        <v>0</v>
      </c>
      <c r="T3408" s="6">
        <v>313</v>
      </c>
      <c r="U3408" s="6" t="s">
        <v>13315</v>
      </c>
      <c r="V3408" s="6" t="s">
        <v>12600</v>
      </c>
      <c r="W3408" s="6" t="s">
        <v>12299</v>
      </c>
      <c r="X3408" s="6" t="s">
        <v>12299</v>
      </c>
      <c r="Y3408" s="6"/>
      <c r="Z3408" s="6"/>
      <c r="AA3408" s="6"/>
      <c r="AB3408" s="6"/>
      <c r="AC3408" s="6"/>
      <c r="AD3408" s="6"/>
      <c r="AE3408" s="6"/>
      <c r="AF3408" s="6"/>
    </row>
    <row r="3409" spans="1:34" x14ac:dyDescent="0.3">
      <c r="A3409" s="6">
        <v>5286</v>
      </c>
      <c r="B3409" s="6" t="s">
        <v>18015</v>
      </c>
      <c r="C3409" s="6" t="s">
        <v>18016</v>
      </c>
      <c r="D3409" s="6">
        <v>4</v>
      </c>
      <c r="E3409" s="6">
        <v>20</v>
      </c>
      <c r="F3409" s="6"/>
      <c r="G3409" s="6">
        <v>0</v>
      </c>
      <c r="H3409" s="6"/>
      <c r="I3409" s="6">
        <v>6</v>
      </c>
      <c r="J3409" s="6"/>
      <c r="K3409" s="6">
        <v>0</v>
      </c>
      <c r="L3409" s="6" t="s">
        <v>12295</v>
      </c>
      <c r="M3409" s="6">
        <v>63</v>
      </c>
      <c r="N3409" s="6" t="e">
        <f>VLOOKUP(A3409,web_archive!D:AB,18,FALSE)</f>
        <v>#N/A</v>
      </c>
      <c r="O3409" s="6">
        <v>2</v>
      </c>
      <c r="P3409" s="6">
        <v>256</v>
      </c>
      <c r="Q3409" s="6"/>
      <c r="R3409" s="6">
        <v>70</v>
      </c>
      <c r="S3409" s="6">
        <v>0</v>
      </c>
      <c r="T3409" s="6">
        <v>314</v>
      </c>
      <c r="U3409" s="6" t="s">
        <v>16185</v>
      </c>
      <c r="V3409" s="6" t="s">
        <v>12921</v>
      </c>
      <c r="W3409" s="6" t="s">
        <v>13522</v>
      </c>
      <c r="X3409" s="6" t="s">
        <v>13639</v>
      </c>
      <c r="Y3409" s="6" t="s">
        <v>12299</v>
      </c>
      <c r="Z3409" s="6" t="s">
        <v>12299</v>
      </c>
      <c r="AA3409" s="6"/>
      <c r="AB3409" s="6"/>
      <c r="AC3409" s="6"/>
      <c r="AD3409" s="6"/>
      <c r="AE3409" s="6"/>
      <c r="AF3409" s="6"/>
      <c r="AG3409" s="6"/>
      <c r="AH3409" s="6"/>
    </row>
    <row r="3410" spans="1:34" x14ac:dyDescent="0.3">
      <c r="A3410" s="6">
        <v>5287</v>
      </c>
      <c r="B3410" s="6" t="s">
        <v>10289</v>
      </c>
      <c r="C3410" s="6" t="s">
        <v>10290</v>
      </c>
      <c r="D3410" s="6">
        <v>4</v>
      </c>
      <c r="E3410" s="6">
        <v>20</v>
      </c>
      <c r="F3410" s="6"/>
      <c r="G3410" s="6">
        <v>200</v>
      </c>
      <c r="H3410" s="6"/>
      <c r="I3410" s="6">
        <v>2</v>
      </c>
      <c r="J3410" s="6"/>
      <c r="K3410" s="6">
        <v>1</v>
      </c>
      <c r="L3410" s="6" t="s">
        <v>12295</v>
      </c>
      <c r="M3410" s="6">
        <v>63</v>
      </c>
      <c r="N3410" s="6" t="str">
        <f>VLOOKUP(A3410,web_archive!D:AB,18,FALSE)</f>
        <v>Normal / Upper / Baby</v>
      </c>
      <c r="O3410" s="6">
        <v>2</v>
      </c>
      <c r="P3410" s="6">
        <v>256</v>
      </c>
      <c r="Q3410" s="6"/>
      <c r="R3410" s="6">
        <v>30</v>
      </c>
      <c r="S3410" s="6">
        <v>0</v>
      </c>
      <c r="T3410" s="6">
        <v>315</v>
      </c>
      <c r="U3410" s="6" t="s">
        <v>12660</v>
      </c>
      <c r="V3410" s="6" t="s">
        <v>12368</v>
      </c>
      <c r="W3410" s="6" t="s">
        <v>12299</v>
      </c>
      <c r="X3410" s="6" t="s">
        <v>12299</v>
      </c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</row>
    <row r="3411" spans="1:34" x14ac:dyDescent="0.3">
      <c r="A3411" s="6">
        <v>5288</v>
      </c>
      <c r="B3411" s="6" t="s">
        <v>8220</v>
      </c>
      <c r="C3411" s="6" t="s">
        <v>8221</v>
      </c>
      <c r="D3411" s="6">
        <v>4</v>
      </c>
      <c r="E3411" s="6">
        <v>20</v>
      </c>
      <c r="F3411" s="6"/>
      <c r="G3411" s="6">
        <v>0</v>
      </c>
      <c r="H3411" s="6"/>
      <c r="I3411" s="6">
        <v>1</v>
      </c>
      <c r="J3411" s="6"/>
      <c r="K3411" s="6">
        <v>0</v>
      </c>
      <c r="L3411" s="6" t="s">
        <v>12295</v>
      </c>
      <c r="M3411" s="6">
        <v>63</v>
      </c>
      <c r="N3411" s="6" t="str">
        <f>VLOOKUP(A3411,web_archive!D:AB,18,FALSE)</f>
        <v>Normal / Upper / Baby</v>
      </c>
      <c r="O3411" s="6">
        <v>2</v>
      </c>
      <c r="P3411" s="6">
        <v>512</v>
      </c>
      <c r="Q3411" s="6"/>
      <c r="R3411" s="6">
        <v>0</v>
      </c>
      <c r="S3411" s="6">
        <v>0</v>
      </c>
      <c r="T3411" s="6">
        <v>316</v>
      </c>
      <c r="U3411" s="6" t="s">
        <v>12542</v>
      </c>
      <c r="V3411" s="6" t="s">
        <v>12368</v>
      </c>
      <c r="W3411" s="6" t="s">
        <v>12299</v>
      </c>
      <c r="X3411" s="6" t="s">
        <v>12299</v>
      </c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</row>
    <row r="3412" spans="1:34" x14ac:dyDescent="0.3">
      <c r="A3412" s="6">
        <v>5289</v>
      </c>
      <c r="B3412" s="6" t="s">
        <v>10341</v>
      </c>
      <c r="C3412" s="6" t="s">
        <v>10342</v>
      </c>
      <c r="D3412" s="6">
        <v>4</v>
      </c>
      <c r="E3412" s="6">
        <v>20</v>
      </c>
      <c r="F3412" s="6"/>
      <c r="G3412" s="6">
        <v>100</v>
      </c>
      <c r="H3412" s="6"/>
      <c r="I3412" s="6">
        <v>0</v>
      </c>
      <c r="J3412" s="6"/>
      <c r="K3412" s="6">
        <v>0</v>
      </c>
      <c r="L3412" s="6" t="s">
        <v>12295</v>
      </c>
      <c r="M3412" s="6">
        <v>63</v>
      </c>
      <c r="N3412" s="6" t="str">
        <f>VLOOKUP(A3412,web_archive!D:AB,18,FALSE)</f>
        <v>Normal / Upper / Baby</v>
      </c>
      <c r="O3412" s="6">
        <v>2</v>
      </c>
      <c r="P3412" s="6">
        <v>256</v>
      </c>
      <c r="Q3412" s="6"/>
      <c r="R3412" s="6">
        <v>30</v>
      </c>
      <c r="S3412" s="6">
        <v>0</v>
      </c>
      <c r="T3412" s="6">
        <v>317</v>
      </c>
      <c r="U3412" s="6" t="s">
        <v>14783</v>
      </c>
      <c r="V3412" s="6" t="s">
        <v>12651</v>
      </c>
      <c r="W3412" s="6" t="s">
        <v>12567</v>
      </c>
      <c r="X3412" s="6">
        <v>1</v>
      </c>
      <c r="Y3412" s="6" t="s">
        <v>15481</v>
      </c>
      <c r="Z3412" s="6" t="s">
        <v>12560</v>
      </c>
      <c r="AA3412" s="6">
        <v>1</v>
      </c>
      <c r="AB3412" s="6" t="s">
        <v>15481</v>
      </c>
      <c r="AC3412" s="6" t="s">
        <v>12652</v>
      </c>
      <c r="AD3412" s="6">
        <v>1</v>
      </c>
      <c r="AE3412" s="6" t="s">
        <v>14753</v>
      </c>
      <c r="AF3412" s="6" t="s">
        <v>12491</v>
      </c>
      <c r="AG3412" s="6" t="s">
        <v>12299</v>
      </c>
      <c r="AH3412" s="6" t="s">
        <v>12299</v>
      </c>
    </row>
    <row r="3413" spans="1:34" x14ac:dyDescent="0.3">
      <c r="A3413" s="6">
        <v>5290</v>
      </c>
      <c r="B3413" s="6" t="s">
        <v>3257</v>
      </c>
      <c r="C3413" s="6" t="s">
        <v>3254</v>
      </c>
      <c r="D3413" s="6">
        <v>4</v>
      </c>
      <c r="E3413" s="6">
        <v>20</v>
      </c>
      <c r="F3413" s="6"/>
      <c r="G3413" s="6">
        <v>100</v>
      </c>
      <c r="H3413" s="6"/>
      <c r="I3413" s="6">
        <v>3</v>
      </c>
      <c r="J3413" s="6"/>
      <c r="K3413" s="6">
        <v>0</v>
      </c>
      <c r="L3413" s="6" t="s">
        <v>12295</v>
      </c>
      <c r="M3413" s="6">
        <v>63</v>
      </c>
      <c r="N3413" s="6" t="str">
        <f>VLOOKUP(A3413,web_archive!D:AB,18,FALSE)</f>
        <v>Normal / Upper / Baby</v>
      </c>
      <c r="O3413" s="6">
        <v>2</v>
      </c>
      <c r="P3413" s="6">
        <v>256</v>
      </c>
      <c r="Q3413" s="6"/>
      <c r="R3413" s="6">
        <v>0</v>
      </c>
      <c r="S3413" s="6">
        <v>1</v>
      </c>
      <c r="T3413" s="6">
        <v>249</v>
      </c>
      <c r="U3413" s="6" t="s">
        <v>12858</v>
      </c>
      <c r="V3413" s="6" t="s">
        <v>14887</v>
      </c>
      <c r="W3413" s="6" t="s">
        <v>12600</v>
      </c>
      <c r="X3413" s="6" t="s">
        <v>12299</v>
      </c>
      <c r="Y3413" s="6" t="s">
        <v>12299</v>
      </c>
      <c r="Z3413" s="6"/>
      <c r="AA3413" s="6"/>
      <c r="AB3413" s="6"/>
      <c r="AC3413" s="6"/>
      <c r="AD3413" s="6"/>
      <c r="AE3413" s="6"/>
      <c r="AF3413" s="6"/>
      <c r="AG3413" s="6"/>
      <c r="AH3413" s="6"/>
    </row>
    <row r="3414" spans="1:34" x14ac:dyDescent="0.3">
      <c r="A3414" s="6">
        <v>5291</v>
      </c>
      <c r="B3414" s="6" t="s">
        <v>5792</v>
      </c>
      <c r="C3414" s="6" t="s">
        <v>5793</v>
      </c>
      <c r="D3414" s="6">
        <v>4</v>
      </c>
      <c r="E3414" s="6">
        <v>20</v>
      </c>
      <c r="F3414" s="6"/>
      <c r="G3414" s="6">
        <v>600</v>
      </c>
      <c r="H3414" s="6"/>
      <c r="I3414" s="6">
        <v>8</v>
      </c>
      <c r="J3414" s="6"/>
      <c r="K3414" s="6">
        <v>0</v>
      </c>
      <c r="L3414" s="6" t="s">
        <v>12295</v>
      </c>
      <c r="M3414" s="6">
        <v>63</v>
      </c>
      <c r="N3414" s="6" t="str">
        <f>VLOOKUP(A3414,web_archive!D:AB,18,FALSE)</f>
        <v>Normal / Upper / Baby</v>
      </c>
      <c r="O3414" s="6">
        <v>2</v>
      </c>
      <c r="P3414" s="6">
        <v>256</v>
      </c>
      <c r="Q3414" s="6"/>
      <c r="R3414" s="6">
        <v>30</v>
      </c>
      <c r="S3414" s="6">
        <v>1</v>
      </c>
      <c r="T3414" s="6">
        <v>318</v>
      </c>
      <c r="U3414" s="6" t="s">
        <v>16300</v>
      </c>
      <c r="V3414" s="6" t="s">
        <v>18017</v>
      </c>
      <c r="W3414" s="6">
        <v>2</v>
      </c>
      <c r="X3414" s="6">
        <v>10</v>
      </c>
      <c r="Y3414" s="6" t="s">
        <v>12716</v>
      </c>
      <c r="Z3414" s="6" t="s">
        <v>17988</v>
      </c>
      <c r="AA3414" s="6">
        <v>3</v>
      </c>
      <c r="AB3414" s="6" t="s">
        <v>12489</v>
      </c>
      <c r="AC3414" s="6" t="s">
        <v>12299</v>
      </c>
      <c r="AD3414" s="6" t="s">
        <v>12299</v>
      </c>
      <c r="AE3414" s="6"/>
      <c r="AF3414" s="6"/>
      <c r="AG3414" s="6"/>
      <c r="AH3414" s="6"/>
    </row>
    <row r="3415" spans="1:34" x14ac:dyDescent="0.3">
      <c r="A3415" s="6">
        <v>5292</v>
      </c>
      <c r="B3415" s="6" t="s">
        <v>3146</v>
      </c>
      <c r="C3415" s="6" t="s">
        <v>3147</v>
      </c>
      <c r="D3415" s="6">
        <v>4</v>
      </c>
      <c r="E3415" s="6">
        <v>20</v>
      </c>
      <c r="F3415" s="6"/>
      <c r="G3415" s="6">
        <v>800</v>
      </c>
      <c r="H3415" s="6"/>
      <c r="I3415" s="6">
        <v>10</v>
      </c>
      <c r="J3415" s="6"/>
      <c r="K3415" s="6">
        <v>0</v>
      </c>
      <c r="L3415" s="6" t="s">
        <v>12295</v>
      </c>
      <c r="M3415" s="6">
        <v>63</v>
      </c>
      <c r="N3415" s="6" t="str">
        <f>VLOOKUP(A3415,web_archive!D:AB,18,FALSE)</f>
        <v>Normal / Upper / Baby</v>
      </c>
      <c r="O3415" s="6">
        <v>2</v>
      </c>
      <c r="P3415" s="6">
        <v>256</v>
      </c>
      <c r="Q3415" s="6"/>
      <c r="R3415" s="6">
        <v>50</v>
      </c>
      <c r="S3415" s="6">
        <v>1</v>
      </c>
      <c r="T3415" s="6">
        <v>319</v>
      </c>
      <c r="U3415" s="6" t="s">
        <v>12978</v>
      </c>
      <c r="V3415" s="6" t="s">
        <v>12648</v>
      </c>
      <c r="W3415" s="6" t="s">
        <v>12491</v>
      </c>
      <c r="X3415" s="6" t="s">
        <v>12299</v>
      </c>
      <c r="Y3415" s="6" t="s">
        <v>12299</v>
      </c>
      <c r="Z3415" s="6"/>
      <c r="AA3415" s="6"/>
      <c r="AB3415" s="6"/>
      <c r="AC3415" s="6"/>
      <c r="AD3415" s="6"/>
      <c r="AE3415" s="6"/>
      <c r="AF3415" s="6"/>
      <c r="AG3415" s="6"/>
      <c r="AH3415" s="6"/>
    </row>
    <row r="3416" spans="1:34" x14ac:dyDescent="0.3">
      <c r="A3416" s="6">
        <v>5293</v>
      </c>
      <c r="B3416" s="6" t="s">
        <v>8141</v>
      </c>
      <c r="C3416" s="6" t="s">
        <v>8142</v>
      </c>
      <c r="D3416" s="6">
        <v>4</v>
      </c>
      <c r="E3416" s="6">
        <v>20</v>
      </c>
      <c r="F3416" s="6"/>
      <c r="G3416" s="6">
        <v>0</v>
      </c>
      <c r="H3416" s="6"/>
      <c r="I3416" s="6">
        <v>3</v>
      </c>
      <c r="J3416" s="6"/>
      <c r="K3416" s="6">
        <v>0</v>
      </c>
      <c r="L3416" s="6" t="s">
        <v>12295</v>
      </c>
      <c r="M3416" s="6">
        <v>63</v>
      </c>
      <c r="N3416" s="6" t="str">
        <f>VLOOKUP(A3416,web_archive!D:AB,18,FALSE)</f>
        <v>Normal / Upper / Baby</v>
      </c>
      <c r="O3416" s="6">
        <v>2</v>
      </c>
      <c r="P3416" s="6">
        <v>256</v>
      </c>
      <c r="Q3416" s="6"/>
      <c r="R3416" s="6">
        <v>0</v>
      </c>
      <c r="S3416" s="6">
        <v>0</v>
      </c>
      <c r="T3416" s="6">
        <v>320</v>
      </c>
      <c r="U3416" s="6" t="s">
        <v>12858</v>
      </c>
      <c r="V3416" s="6" t="s">
        <v>18018</v>
      </c>
      <c r="W3416" s="6" t="s">
        <v>12672</v>
      </c>
      <c r="X3416" s="6">
        <v>1</v>
      </c>
      <c r="Y3416" s="6">
        <v>30</v>
      </c>
      <c r="Z3416" s="6" t="s">
        <v>12368</v>
      </c>
      <c r="AA3416" s="6" t="s">
        <v>12299</v>
      </c>
      <c r="AB3416" s="6" t="s">
        <v>12299</v>
      </c>
      <c r="AC3416" s="6"/>
      <c r="AD3416" s="6"/>
      <c r="AE3416" s="6"/>
      <c r="AF3416" s="6"/>
      <c r="AG3416" s="6"/>
      <c r="AH3416" s="6"/>
    </row>
    <row r="3417" spans="1:34" x14ac:dyDescent="0.3">
      <c r="A3417" s="6">
        <v>5294</v>
      </c>
      <c r="B3417" s="6" t="s">
        <v>10613</v>
      </c>
      <c r="C3417" s="6" t="s">
        <v>10614</v>
      </c>
      <c r="D3417" s="6">
        <v>4</v>
      </c>
      <c r="E3417" s="6">
        <v>20</v>
      </c>
      <c r="F3417" s="6"/>
      <c r="G3417" s="6">
        <v>0</v>
      </c>
      <c r="H3417" s="6"/>
      <c r="I3417" s="6">
        <v>0</v>
      </c>
      <c r="J3417" s="6"/>
      <c r="K3417" s="6">
        <v>0</v>
      </c>
      <c r="L3417" s="6" t="s">
        <v>12295</v>
      </c>
      <c r="M3417" s="6">
        <v>63</v>
      </c>
      <c r="N3417" s="6" t="str">
        <f>VLOOKUP(A3417,web_archive!D:AB,18,FALSE)</f>
        <v>Normal / Upper / Baby</v>
      </c>
      <c r="O3417" s="6">
        <v>2</v>
      </c>
      <c r="P3417" s="6">
        <v>769</v>
      </c>
      <c r="Q3417" s="6"/>
      <c r="R3417" s="6">
        <v>0</v>
      </c>
      <c r="S3417" s="6">
        <v>0</v>
      </c>
      <c r="T3417" s="6">
        <v>321</v>
      </c>
      <c r="U3417" s="6" t="s">
        <v>13315</v>
      </c>
      <c r="V3417" s="6" t="s">
        <v>18019</v>
      </c>
      <c r="W3417" s="6" t="s">
        <v>12588</v>
      </c>
      <c r="X3417" s="6" t="s">
        <v>12764</v>
      </c>
      <c r="Y3417" s="6" t="s">
        <v>12299</v>
      </c>
      <c r="Z3417" s="6" t="s">
        <v>12299</v>
      </c>
      <c r="AA3417" s="6"/>
      <c r="AB3417" s="6"/>
      <c r="AC3417" s="6"/>
      <c r="AD3417" s="6"/>
      <c r="AE3417" s="6"/>
      <c r="AF3417" s="6"/>
      <c r="AG3417" s="6"/>
      <c r="AH3417" s="6"/>
    </row>
    <row r="3418" spans="1:34" x14ac:dyDescent="0.3">
      <c r="A3418" s="6">
        <v>5295</v>
      </c>
      <c r="B3418" s="6" t="s">
        <v>18020</v>
      </c>
      <c r="C3418" s="6" t="s">
        <v>18021</v>
      </c>
      <c r="D3418" s="6">
        <v>4</v>
      </c>
      <c r="E3418" s="6">
        <v>20</v>
      </c>
      <c r="F3418" s="6"/>
      <c r="G3418" s="6">
        <v>2400</v>
      </c>
      <c r="H3418" s="6"/>
      <c r="I3418" s="6">
        <v>4</v>
      </c>
      <c r="J3418" s="6"/>
      <c r="K3418" s="6">
        <v>0</v>
      </c>
      <c r="L3418" s="6" t="s">
        <v>12295</v>
      </c>
      <c r="M3418" s="6">
        <v>63</v>
      </c>
      <c r="N3418" s="6" t="e">
        <f>VLOOKUP(A3418,web_archive!D:AB,18,FALSE)</f>
        <v>#N/A</v>
      </c>
      <c r="O3418" s="6">
        <v>2</v>
      </c>
      <c r="P3418" s="6">
        <v>768</v>
      </c>
      <c r="Q3418" s="6"/>
      <c r="R3418" s="6">
        <v>0</v>
      </c>
      <c r="S3418" s="6">
        <v>0</v>
      </c>
      <c r="T3418" s="6">
        <v>138</v>
      </c>
      <c r="U3418" s="6" t="s">
        <v>14525</v>
      </c>
      <c r="V3418" s="6" t="s">
        <v>12451</v>
      </c>
      <c r="W3418" s="6" t="s">
        <v>12299</v>
      </c>
      <c r="X3418" s="6" t="s">
        <v>12299</v>
      </c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</row>
    <row r="3419" spans="1:34" x14ac:dyDescent="0.3">
      <c r="A3419" s="6">
        <v>5296</v>
      </c>
      <c r="B3419" s="6" t="s">
        <v>18022</v>
      </c>
      <c r="C3419" s="6" t="s">
        <v>18023</v>
      </c>
      <c r="D3419" s="6">
        <v>4</v>
      </c>
      <c r="E3419" s="6">
        <v>20</v>
      </c>
      <c r="F3419" s="6"/>
      <c r="G3419" s="6">
        <v>300</v>
      </c>
      <c r="H3419" s="6"/>
      <c r="I3419" s="6">
        <v>2</v>
      </c>
      <c r="J3419" s="6"/>
      <c r="K3419" s="6">
        <v>1</v>
      </c>
      <c r="L3419" s="6" t="s">
        <v>12295</v>
      </c>
      <c r="M3419" s="6">
        <v>63</v>
      </c>
      <c r="N3419" s="6" t="e">
        <f>VLOOKUP(A3419,web_archive!D:AB,18,FALSE)</f>
        <v>#N/A</v>
      </c>
      <c r="O3419" s="6">
        <v>2</v>
      </c>
      <c r="P3419" s="6">
        <v>256</v>
      </c>
      <c r="Q3419" s="6"/>
      <c r="R3419" s="6">
        <v>0</v>
      </c>
      <c r="S3419" s="6">
        <v>1</v>
      </c>
      <c r="T3419" s="6">
        <v>296</v>
      </c>
      <c r="U3419" s="6" t="s">
        <v>13315</v>
      </c>
      <c r="V3419" s="6" t="s">
        <v>12769</v>
      </c>
      <c r="W3419" s="6" t="s">
        <v>12368</v>
      </c>
      <c r="X3419" s="6" t="s">
        <v>12299</v>
      </c>
      <c r="Y3419" s="6" t="s">
        <v>12299</v>
      </c>
      <c r="Z3419" s="6"/>
      <c r="AA3419" s="6"/>
      <c r="AB3419" s="6"/>
      <c r="AC3419" s="6"/>
      <c r="AD3419" s="6"/>
      <c r="AE3419" s="6"/>
      <c r="AF3419" s="6"/>
      <c r="AG3419" s="6"/>
      <c r="AH3419" s="6"/>
    </row>
    <row r="3420" spans="1:34" x14ac:dyDescent="0.3">
      <c r="A3420" s="6">
        <v>5297</v>
      </c>
      <c r="B3420" s="6" t="s">
        <v>18024</v>
      </c>
      <c r="C3420" s="6" t="s">
        <v>18025</v>
      </c>
      <c r="D3420" s="6">
        <v>4</v>
      </c>
      <c r="E3420" s="6">
        <v>20</v>
      </c>
      <c r="F3420" s="6"/>
      <c r="G3420" s="6">
        <v>300</v>
      </c>
      <c r="H3420" s="6"/>
      <c r="I3420" s="6">
        <v>3</v>
      </c>
      <c r="J3420" s="6"/>
      <c r="K3420" s="6">
        <v>1</v>
      </c>
      <c r="L3420" s="6" t="s">
        <v>12295</v>
      </c>
      <c r="M3420" s="6">
        <v>63</v>
      </c>
      <c r="N3420" s="6" t="e">
        <f>VLOOKUP(A3420,web_archive!D:AB,18,FALSE)</f>
        <v>#N/A</v>
      </c>
      <c r="O3420" s="6">
        <v>2</v>
      </c>
      <c r="P3420" s="6">
        <v>256</v>
      </c>
      <c r="Q3420" s="6"/>
      <c r="R3420" s="6">
        <v>0</v>
      </c>
      <c r="S3420" s="6">
        <v>1</v>
      </c>
      <c r="T3420" s="6">
        <v>301</v>
      </c>
      <c r="U3420" s="6" t="s">
        <v>12841</v>
      </c>
      <c r="V3420" s="6" t="s">
        <v>18026</v>
      </c>
      <c r="W3420" s="6">
        <v>2</v>
      </c>
      <c r="X3420" s="6" t="s">
        <v>12581</v>
      </c>
      <c r="Y3420" s="6" t="s">
        <v>12299</v>
      </c>
      <c r="Z3420" s="6" t="s">
        <v>12299</v>
      </c>
      <c r="AA3420" s="6"/>
      <c r="AB3420" s="6"/>
      <c r="AC3420" s="6"/>
      <c r="AD3420" s="6"/>
      <c r="AE3420" s="6"/>
      <c r="AF3420" s="6"/>
      <c r="AG3420" s="6"/>
      <c r="AH3420" s="6"/>
    </row>
    <row r="3421" spans="1:34" x14ac:dyDescent="0.3">
      <c r="A3421" s="6">
        <v>5298</v>
      </c>
      <c r="B3421" s="6" t="s">
        <v>6499</v>
      </c>
      <c r="C3421" s="6" t="s">
        <v>140</v>
      </c>
      <c r="D3421" s="6">
        <v>4</v>
      </c>
      <c r="E3421" s="6">
        <v>20</v>
      </c>
      <c r="F3421" s="6"/>
      <c r="G3421" s="6">
        <v>100</v>
      </c>
      <c r="H3421" s="6"/>
      <c r="I3421" s="6">
        <v>1</v>
      </c>
      <c r="J3421" s="6"/>
      <c r="K3421" s="6">
        <v>1</v>
      </c>
      <c r="L3421" s="6" t="s">
        <v>12295</v>
      </c>
      <c r="M3421" s="6">
        <v>63</v>
      </c>
      <c r="N3421" s="6" t="str">
        <f>VLOOKUP(A3421,web_archive!D:AB,18,FALSE)</f>
        <v>Normal / Upper / Baby</v>
      </c>
      <c r="O3421" s="6">
        <v>2</v>
      </c>
      <c r="P3421" s="6">
        <v>768</v>
      </c>
      <c r="Q3421" s="6"/>
      <c r="R3421" s="6">
        <v>0</v>
      </c>
      <c r="S3421" s="6">
        <v>1</v>
      </c>
      <c r="T3421" s="6">
        <v>307</v>
      </c>
      <c r="U3421" s="6" t="s">
        <v>14036</v>
      </c>
      <c r="V3421" s="6" t="s">
        <v>13179</v>
      </c>
      <c r="W3421" s="6" t="s">
        <v>14661</v>
      </c>
      <c r="X3421" s="6" t="s">
        <v>13458</v>
      </c>
      <c r="Y3421" s="6" t="s">
        <v>18027</v>
      </c>
      <c r="Z3421" s="6" t="s">
        <v>13456</v>
      </c>
      <c r="AA3421" s="6" t="s">
        <v>13639</v>
      </c>
      <c r="AB3421" s="6" t="s">
        <v>12299</v>
      </c>
      <c r="AC3421" s="6" t="s">
        <v>12299</v>
      </c>
      <c r="AD3421" s="6"/>
      <c r="AE3421" s="6"/>
      <c r="AF3421" s="6"/>
      <c r="AG3421" s="6"/>
      <c r="AH3421" s="6"/>
    </row>
    <row r="3422" spans="1:34" x14ac:dyDescent="0.3">
      <c r="A3422" s="6">
        <v>5299</v>
      </c>
      <c r="B3422" s="6" t="s">
        <v>629</v>
      </c>
      <c r="C3422" s="6" t="s">
        <v>626</v>
      </c>
      <c r="D3422" s="6">
        <v>4</v>
      </c>
      <c r="E3422" s="6">
        <v>20</v>
      </c>
      <c r="F3422" s="6"/>
      <c r="G3422" s="6">
        <v>100</v>
      </c>
      <c r="H3422" s="6"/>
      <c r="I3422" s="6">
        <v>1</v>
      </c>
      <c r="J3422" s="6"/>
      <c r="K3422" s="6">
        <v>1</v>
      </c>
      <c r="L3422" s="6" t="s">
        <v>12295</v>
      </c>
      <c r="M3422" s="6">
        <v>63</v>
      </c>
      <c r="N3422" s="6" t="str">
        <f>VLOOKUP(A3422,web_archive!D:AB,18,FALSE)</f>
        <v>Normal / Upper / Baby</v>
      </c>
      <c r="O3422" s="6">
        <v>2</v>
      </c>
      <c r="P3422" s="6">
        <v>769</v>
      </c>
      <c r="Q3422" s="6"/>
      <c r="R3422" s="6">
        <v>1</v>
      </c>
      <c r="S3422" s="6">
        <v>0</v>
      </c>
      <c r="T3422" s="6">
        <v>303</v>
      </c>
      <c r="U3422" s="6" t="s">
        <v>12702</v>
      </c>
      <c r="V3422" s="6" t="s">
        <v>18028</v>
      </c>
      <c r="W3422" s="6">
        <v>1</v>
      </c>
      <c r="X3422" s="6" t="s">
        <v>12370</v>
      </c>
      <c r="Y3422" s="6" t="s">
        <v>12299</v>
      </c>
      <c r="Z3422" s="6" t="s">
        <v>12299</v>
      </c>
      <c r="AA3422" s="6"/>
      <c r="AB3422" s="6"/>
      <c r="AC3422" s="6"/>
      <c r="AD3422" s="6"/>
      <c r="AE3422" s="6"/>
      <c r="AF3422" s="6"/>
      <c r="AG3422" s="6"/>
      <c r="AH3422" s="6"/>
    </row>
    <row r="3423" spans="1:34" x14ac:dyDescent="0.3">
      <c r="A3423" s="6">
        <v>5300</v>
      </c>
      <c r="B3423" s="6" t="s">
        <v>1724</v>
      </c>
      <c r="C3423" s="6" t="s">
        <v>1725</v>
      </c>
      <c r="D3423" s="6">
        <v>4</v>
      </c>
      <c r="E3423" s="6">
        <v>20</v>
      </c>
      <c r="F3423" s="6"/>
      <c r="G3423" s="6">
        <v>800</v>
      </c>
      <c r="H3423" s="6"/>
      <c r="I3423" s="6">
        <v>4</v>
      </c>
      <c r="J3423" s="6"/>
      <c r="K3423" s="6">
        <v>0</v>
      </c>
      <c r="L3423" s="6" t="s">
        <v>14534</v>
      </c>
      <c r="M3423" s="6">
        <v>63</v>
      </c>
      <c r="N3423" s="6" t="str">
        <f>VLOOKUP(A3423,web_archive!D:AB,18,FALSE)</f>
        <v>Normal / Upper / Baby</v>
      </c>
      <c r="O3423" s="6">
        <v>2</v>
      </c>
      <c r="P3423" s="6">
        <v>256</v>
      </c>
      <c r="Q3423" s="6"/>
      <c r="R3423" s="6">
        <v>45</v>
      </c>
      <c r="S3423" s="6">
        <v>1</v>
      </c>
      <c r="T3423" s="6">
        <v>322</v>
      </c>
      <c r="U3423" s="6" t="s">
        <v>13923</v>
      </c>
      <c r="V3423" s="6" t="s">
        <v>12413</v>
      </c>
      <c r="W3423" s="6" t="s">
        <v>12299</v>
      </c>
      <c r="X3423" s="6" t="s">
        <v>12299</v>
      </c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</row>
    <row r="3424" spans="1:34" x14ac:dyDescent="0.3">
      <c r="A3424" s="6">
        <v>5301</v>
      </c>
      <c r="B3424" s="6" t="s">
        <v>8623</v>
      </c>
      <c r="C3424" s="6" t="s">
        <v>8624</v>
      </c>
      <c r="D3424" s="6">
        <v>4</v>
      </c>
      <c r="E3424" s="6">
        <v>0</v>
      </c>
      <c r="F3424" s="6"/>
      <c r="G3424" s="6">
        <v>100</v>
      </c>
      <c r="H3424" s="6"/>
      <c r="I3424" s="6">
        <v>0</v>
      </c>
      <c r="J3424" s="6"/>
      <c r="K3424" s="6">
        <v>0</v>
      </c>
      <c r="L3424" s="6" t="s">
        <v>12295</v>
      </c>
      <c r="M3424" s="6">
        <v>63</v>
      </c>
      <c r="N3424" s="6" t="str">
        <f>VLOOKUP(A3424,web_archive!D:AB,18,FALSE)</f>
        <v>Normal / Upper / Baby</v>
      </c>
      <c r="O3424" s="6">
        <v>2</v>
      </c>
      <c r="P3424" s="6">
        <v>256</v>
      </c>
      <c r="Q3424" s="6"/>
      <c r="R3424" s="6">
        <v>0</v>
      </c>
      <c r="S3424" s="6">
        <v>1</v>
      </c>
      <c r="T3424" s="6">
        <v>323</v>
      </c>
      <c r="U3424" s="6" t="s">
        <v>12299</v>
      </c>
      <c r="V3424" s="6" t="s">
        <v>12299</v>
      </c>
      <c r="W3424" s="6" t="s">
        <v>12299</v>
      </c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</row>
    <row r="3425" spans="1:40" x14ac:dyDescent="0.3">
      <c r="A3425" s="6">
        <v>5302</v>
      </c>
      <c r="B3425" s="6" t="s">
        <v>6205</v>
      </c>
      <c r="C3425" s="6" t="s">
        <v>6206</v>
      </c>
      <c r="D3425" s="6">
        <v>4</v>
      </c>
      <c r="E3425" s="6">
        <v>0</v>
      </c>
      <c r="F3425" s="6"/>
      <c r="G3425" s="6">
        <v>100</v>
      </c>
      <c r="H3425" s="6"/>
      <c r="I3425" s="6">
        <v>2</v>
      </c>
      <c r="J3425" s="6"/>
      <c r="K3425" s="6">
        <v>0</v>
      </c>
      <c r="L3425" s="6" t="s">
        <v>12295</v>
      </c>
      <c r="M3425" s="6">
        <v>63</v>
      </c>
      <c r="N3425" s="6" t="str">
        <f>VLOOKUP(A3425,web_archive!D:AB,18,FALSE)</f>
        <v>Normal / Upper / Baby</v>
      </c>
      <c r="O3425" s="6">
        <v>2</v>
      </c>
      <c r="P3425" s="6">
        <v>256</v>
      </c>
      <c r="Q3425" s="6"/>
      <c r="R3425" s="6">
        <v>30</v>
      </c>
      <c r="S3425" s="6">
        <v>1</v>
      </c>
      <c r="T3425" s="6">
        <v>324</v>
      </c>
      <c r="U3425" s="6" t="s">
        <v>12299</v>
      </c>
      <c r="V3425" s="6" t="s">
        <v>12299</v>
      </c>
      <c r="W3425" s="6" t="s">
        <v>12299</v>
      </c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</row>
    <row r="3426" spans="1:40" x14ac:dyDescent="0.3">
      <c r="A3426" s="6">
        <v>5303</v>
      </c>
      <c r="B3426" s="6" t="s">
        <v>4117</v>
      </c>
      <c r="C3426" s="6" t="s">
        <v>4118</v>
      </c>
      <c r="D3426" s="6">
        <v>4</v>
      </c>
      <c r="E3426" s="6">
        <v>20</v>
      </c>
      <c r="F3426" s="6"/>
      <c r="G3426" s="6">
        <v>300</v>
      </c>
      <c r="H3426" s="6"/>
      <c r="I3426" s="6">
        <v>2</v>
      </c>
      <c r="J3426" s="6"/>
      <c r="K3426" s="6">
        <v>0</v>
      </c>
      <c r="L3426" s="6" t="s">
        <v>12295</v>
      </c>
      <c r="M3426" s="6">
        <v>63</v>
      </c>
      <c r="N3426" s="6" t="str">
        <f>VLOOKUP(A3426,web_archive!D:AB,18,FALSE)</f>
        <v>Normal / Upper / Baby</v>
      </c>
      <c r="O3426" s="6">
        <v>2</v>
      </c>
      <c r="P3426" s="6">
        <v>256</v>
      </c>
      <c r="Q3426" s="6"/>
      <c r="R3426" s="6">
        <v>0</v>
      </c>
      <c r="S3426" s="6">
        <v>1</v>
      </c>
      <c r="T3426" s="6">
        <v>325</v>
      </c>
      <c r="U3426" s="6" t="s">
        <v>14525</v>
      </c>
      <c r="V3426" s="6" t="s">
        <v>13662</v>
      </c>
      <c r="W3426" s="6" t="s">
        <v>12370</v>
      </c>
      <c r="X3426" s="6" t="s">
        <v>12299</v>
      </c>
      <c r="Y3426" s="6" t="s">
        <v>12299</v>
      </c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</row>
    <row r="3427" spans="1:40" x14ac:dyDescent="0.3">
      <c r="A3427" s="6">
        <v>5304</v>
      </c>
      <c r="B3427" s="6" t="s">
        <v>1853</v>
      </c>
      <c r="C3427" s="6" t="s">
        <v>18029</v>
      </c>
      <c r="D3427" s="6">
        <v>4</v>
      </c>
      <c r="E3427" s="6">
        <v>20</v>
      </c>
      <c r="F3427" s="6"/>
      <c r="G3427" s="6">
        <v>800</v>
      </c>
      <c r="H3427" s="6"/>
      <c r="I3427" s="6">
        <v>4</v>
      </c>
      <c r="J3427" s="6"/>
      <c r="K3427" s="6">
        <v>1</v>
      </c>
      <c r="L3427" s="6" t="s">
        <v>12295</v>
      </c>
      <c r="M3427" s="6">
        <v>63</v>
      </c>
      <c r="N3427" s="6" t="str">
        <f>VLOOKUP(A3427,web_archive!D:AB,18,FALSE)</f>
        <v>Normal / Upper / Baby</v>
      </c>
      <c r="O3427" s="6">
        <v>2</v>
      </c>
      <c r="P3427" s="6">
        <v>769</v>
      </c>
      <c r="Q3427" s="6"/>
      <c r="R3427" s="6">
        <v>30</v>
      </c>
      <c r="S3427" s="6">
        <v>1</v>
      </c>
      <c r="T3427" s="6">
        <v>326</v>
      </c>
      <c r="U3427" s="6" t="s">
        <v>14772</v>
      </c>
      <c r="V3427" s="6" t="s">
        <v>12563</v>
      </c>
      <c r="W3427" s="6" t="s">
        <v>18030</v>
      </c>
      <c r="X3427" s="6" t="s">
        <v>12860</v>
      </c>
      <c r="Y3427" s="6" t="s">
        <v>12581</v>
      </c>
      <c r="Z3427" s="6" t="s">
        <v>12299</v>
      </c>
      <c r="AA3427" s="6" t="s">
        <v>12299</v>
      </c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</row>
    <row r="3428" spans="1:40" x14ac:dyDescent="0.3">
      <c r="A3428" s="6">
        <v>5305</v>
      </c>
      <c r="B3428" s="6" t="s">
        <v>7669</v>
      </c>
      <c r="C3428" s="6" t="s">
        <v>7670</v>
      </c>
      <c r="D3428" s="6">
        <v>4</v>
      </c>
      <c r="E3428" s="6">
        <v>20</v>
      </c>
      <c r="F3428" s="6"/>
      <c r="G3428" s="6">
        <v>100</v>
      </c>
      <c r="H3428" s="6"/>
      <c r="I3428" s="6">
        <v>0</v>
      </c>
      <c r="J3428" s="6"/>
      <c r="K3428" s="6">
        <v>0</v>
      </c>
      <c r="L3428" s="6" t="s">
        <v>12295</v>
      </c>
      <c r="M3428" s="6">
        <v>63</v>
      </c>
      <c r="N3428" s="6" t="str">
        <f>VLOOKUP(A3428,web_archive!D:AB,18,FALSE)</f>
        <v>Normal / Upper / Baby</v>
      </c>
      <c r="O3428" s="6">
        <v>2</v>
      </c>
      <c r="P3428" s="6">
        <v>1</v>
      </c>
      <c r="Q3428" s="6"/>
      <c r="R3428" s="6">
        <v>0</v>
      </c>
      <c r="S3428" s="6">
        <v>0</v>
      </c>
      <c r="T3428" s="6">
        <v>327</v>
      </c>
      <c r="U3428" s="6" t="s">
        <v>13138</v>
      </c>
      <c r="V3428" s="6" t="s">
        <v>12491</v>
      </c>
      <c r="W3428" s="6" t="s">
        <v>12299</v>
      </c>
      <c r="X3428" s="6" t="s">
        <v>12299</v>
      </c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</row>
    <row r="3429" spans="1:40" x14ac:dyDescent="0.3">
      <c r="A3429" s="6">
        <v>5306</v>
      </c>
      <c r="B3429" s="6" t="s">
        <v>4226</v>
      </c>
      <c r="C3429" s="6" t="s">
        <v>4227</v>
      </c>
      <c r="D3429" s="6">
        <v>4</v>
      </c>
      <c r="E3429" s="6">
        <v>0</v>
      </c>
      <c r="F3429" s="6"/>
      <c r="G3429" s="6">
        <v>500</v>
      </c>
      <c r="H3429" s="6"/>
      <c r="I3429" s="6">
        <v>20</v>
      </c>
      <c r="J3429" s="6"/>
      <c r="K3429" s="6">
        <v>0</v>
      </c>
      <c r="L3429" s="6" t="s">
        <v>14534</v>
      </c>
      <c r="M3429" s="6">
        <v>63</v>
      </c>
      <c r="N3429" s="6" t="str">
        <f>VLOOKUP(A3429,web_archive!D:AB,18,FALSE)</f>
        <v>Normal / Upper / Baby</v>
      </c>
      <c r="O3429" s="6">
        <v>2</v>
      </c>
      <c r="P3429" s="6">
        <v>256</v>
      </c>
      <c r="Q3429" s="6"/>
      <c r="R3429" s="6">
        <v>0</v>
      </c>
      <c r="S3429" s="6">
        <v>0</v>
      </c>
      <c r="T3429" s="6">
        <v>328</v>
      </c>
      <c r="U3429" s="6" t="s">
        <v>12978</v>
      </c>
      <c r="V3429" s="6" t="s">
        <v>12549</v>
      </c>
      <c r="W3429" s="6" t="s">
        <v>12814</v>
      </c>
      <c r="X3429" s="6" t="s">
        <v>12551</v>
      </c>
      <c r="Y3429" s="6" t="s">
        <v>12491</v>
      </c>
      <c r="Z3429" s="6" t="s">
        <v>12299</v>
      </c>
      <c r="AA3429" s="6" t="s">
        <v>12299</v>
      </c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</row>
    <row r="3430" spans="1:40" x14ac:dyDescent="0.3">
      <c r="A3430" s="6">
        <v>5307</v>
      </c>
      <c r="B3430" s="6" t="s">
        <v>1881</v>
      </c>
      <c r="C3430" s="6" t="s">
        <v>1882</v>
      </c>
      <c r="D3430" s="6">
        <v>4</v>
      </c>
      <c r="E3430" s="6">
        <v>20</v>
      </c>
      <c r="F3430" s="6"/>
      <c r="G3430" s="6">
        <v>400</v>
      </c>
      <c r="H3430" s="6"/>
      <c r="I3430" s="6">
        <v>10</v>
      </c>
      <c r="J3430" s="6"/>
      <c r="K3430" s="6">
        <v>1</v>
      </c>
      <c r="L3430" s="6" t="s">
        <v>12295</v>
      </c>
      <c r="M3430" s="6">
        <v>63</v>
      </c>
      <c r="N3430" s="6" t="str">
        <f>VLOOKUP(A3430,web_archive!D:AB,18,FALSE)</f>
        <v>Normal / Upper / Baby</v>
      </c>
      <c r="O3430" s="6">
        <v>2</v>
      </c>
      <c r="P3430" s="6">
        <v>256</v>
      </c>
      <c r="Q3430" s="6"/>
      <c r="R3430" s="6">
        <v>0</v>
      </c>
      <c r="S3430" s="6">
        <v>1</v>
      </c>
      <c r="T3430" s="6">
        <v>329</v>
      </c>
      <c r="U3430" s="6" t="s">
        <v>14525</v>
      </c>
      <c r="V3430" s="6" t="s">
        <v>18031</v>
      </c>
      <c r="W3430" s="6" t="s">
        <v>13458</v>
      </c>
      <c r="X3430" s="6" t="s">
        <v>18032</v>
      </c>
      <c r="Y3430" s="6" t="s">
        <v>15885</v>
      </c>
      <c r="Z3430" s="6" t="s">
        <v>18033</v>
      </c>
      <c r="AA3430" s="6">
        <v>512</v>
      </c>
      <c r="AB3430" s="6" t="s">
        <v>13898</v>
      </c>
      <c r="AC3430" s="6" t="s">
        <v>16230</v>
      </c>
      <c r="AD3430" s="6">
        <v>513</v>
      </c>
      <c r="AE3430" s="6" t="s">
        <v>13898</v>
      </c>
      <c r="AF3430" s="6" t="s">
        <v>16230</v>
      </c>
      <c r="AG3430" s="6">
        <v>514</v>
      </c>
      <c r="AH3430" s="6" t="s">
        <v>13898</v>
      </c>
      <c r="AI3430" s="6" t="s">
        <v>16230</v>
      </c>
      <c r="AJ3430" s="6">
        <v>578</v>
      </c>
      <c r="AK3430" s="6" t="s">
        <v>13898</v>
      </c>
      <c r="AL3430" s="6" t="s">
        <v>12489</v>
      </c>
      <c r="AM3430" s="6" t="s">
        <v>12299</v>
      </c>
      <c r="AN3430" s="6" t="s">
        <v>12299</v>
      </c>
    </row>
    <row r="3431" spans="1:40" x14ac:dyDescent="0.3">
      <c r="A3431" s="6">
        <v>5308</v>
      </c>
      <c r="B3431" s="6" t="s">
        <v>1564</v>
      </c>
      <c r="C3431" s="6" t="s">
        <v>1565</v>
      </c>
      <c r="D3431" s="6">
        <v>4</v>
      </c>
      <c r="E3431" s="6">
        <v>20</v>
      </c>
      <c r="F3431" s="6"/>
      <c r="G3431" s="6">
        <v>300</v>
      </c>
      <c r="H3431" s="6"/>
      <c r="I3431" s="6">
        <v>5</v>
      </c>
      <c r="J3431" s="6"/>
      <c r="K3431" s="6">
        <v>1</v>
      </c>
      <c r="L3431" s="6" t="s">
        <v>12295</v>
      </c>
      <c r="M3431" s="6">
        <v>63</v>
      </c>
      <c r="N3431" s="6" t="str">
        <f>VLOOKUP(A3431,web_archive!D:AB,18,FALSE)</f>
        <v>Normal / Upper / Baby</v>
      </c>
      <c r="O3431" s="6">
        <v>2</v>
      </c>
      <c r="P3431" s="6">
        <v>256</v>
      </c>
      <c r="Q3431" s="6"/>
      <c r="R3431" s="6">
        <v>0</v>
      </c>
      <c r="S3431" s="6">
        <v>1</v>
      </c>
      <c r="T3431" s="6">
        <v>330</v>
      </c>
      <c r="U3431" s="6" t="s">
        <v>18034</v>
      </c>
      <c r="V3431" s="6" t="s">
        <v>12464</v>
      </c>
      <c r="W3431" s="6" t="s">
        <v>12299</v>
      </c>
      <c r="X3431" s="6" t="s">
        <v>12299</v>
      </c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</row>
    <row r="3432" spans="1:40" x14ac:dyDescent="0.3">
      <c r="A3432" s="6">
        <v>5309</v>
      </c>
      <c r="B3432" s="6" t="s">
        <v>18035</v>
      </c>
      <c r="C3432" s="6" t="s">
        <v>18036</v>
      </c>
      <c r="D3432" s="6">
        <v>4</v>
      </c>
      <c r="E3432" s="6">
        <v>20</v>
      </c>
      <c r="F3432" s="6"/>
      <c r="G3432" s="6">
        <v>200</v>
      </c>
      <c r="H3432" s="6"/>
      <c r="I3432" s="6">
        <v>1</v>
      </c>
      <c r="J3432" s="6"/>
      <c r="K3432" s="6">
        <v>0</v>
      </c>
      <c r="L3432" s="6" t="s">
        <v>12295</v>
      </c>
      <c r="M3432" s="6">
        <v>63</v>
      </c>
      <c r="N3432" s="6" t="e">
        <f>VLOOKUP(A3432,web_archive!D:AB,18,FALSE)</f>
        <v>#N/A</v>
      </c>
      <c r="O3432" s="6">
        <v>2</v>
      </c>
      <c r="P3432" s="6">
        <v>769</v>
      </c>
      <c r="Q3432" s="6"/>
      <c r="R3432" s="6">
        <v>0</v>
      </c>
      <c r="S3432" s="6">
        <v>1</v>
      </c>
      <c r="T3432" s="6">
        <v>331</v>
      </c>
      <c r="U3432" s="6" t="s">
        <v>18037</v>
      </c>
      <c r="V3432" s="6" t="s">
        <v>12368</v>
      </c>
      <c r="W3432" s="6" t="s">
        <v>12299</v>
      </c>
      <c r="X3432" s="6" t="s">
        <v>12299</v>
      </c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</row>
    <row r="3433" spans="1:40" x14ac:dyDescent="0.3">
      <c r="A3433" s="6">
        <v>5310</v>
      </c>
      <c r="B3433" s="6" t="s">
        <v>18038</v>
      </c>
      <c r="C3433" s="6" t="s">
        <v>18039</v>
      </c>
      <c r="D3433" s="6">
        <v>4</v>
      </c>
      <c r="E3433" s="6">
        <v>20</v>
      </c>
      <c r="F3433" s="6"/>
      <c r="G3433" s="6">
        <v>100</v>
      </c>
      <c r="H3433" s="6"/>
      <c r="I3433" s="6">
        <v>5</v>
      </c>
      <c r="J3433" s="6"/>
      <c r="K3433" s="6">
        <v>1</v>
      </c>
      <c r="L3433" s="6" t="s">
        <v>12295</v>
      </c>
      <c r="M3433" s="6">
        <v>63</v>
      </c>
      <c r="N3433" s="6" t="e">
        <f>VLOOKUP(A3433,web_archive!D:AB,18,FALSE)</f>
        <v>#N/A</v>
      </c>
      <c r="O3433" s="6">
        <v>2</v>
      </c>
      <c r="P3433" s="6">
        <v>256</v>
      </c>
      <c r="Q3433" s="6"/>
      <c r="R3433" s="6">
        <v>0</v>
      </c>
      <c r="S3433" s="6">
        <v>1</v>
      </c>
      <c r="T3433" s="6">
        <v>332</v>
      </c>
      <c r="U3433" s="6" t="s">
        <v>14036</v>
      </c>
      <c r="V3433" s="6" t="s">
        <v>13306</v>
      </c>
      <c r="W3433" s="6" t="s">
        <v>18040</v>
      </c>
      <c r="X3433" s="6" t="s">
        <v>12368</v>
      </c>
      <c r="Y3433" s="6" t="s">
        <v>12299</v>
      </c>
      <c r="Z3433" s="6" t="s">
        <v>16070</v>
      </c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</row>
    <row r="3434" spans="1:40" x14ac:dyDescent="0.3">
      <c r="A3434" s="6">
        <v>5311</v>
      </c>
      <c r="B3434" s="6" t="s">
        <v>5966</v>
      </c>
      <c r="C3434" s="6" t="s">
        <v>18041</v>
      </c>
      <c r="D3434" s="6">
        <v>4</v>
      </c>
      <c r="E3434" s="6">
        <v>20</v>
      </c>
      <c r="F3434" s="6"/>
      <c r="G3434" s="6">
        <v>100</v>
      </c>
      <c r="H3434" s="6"/>
      <c r="I3434" s="6">
        <v>2</v>
      </c>
      <c r="J3434" s="6"/>
      <c r="K3434" s="6">
        <v>1</v>
      </c>
      <c r="L3434" s="6" t="s">
        <v>12295</v>
      </c>
      <c r="M3434" s="6">
        <v>63</v>
      </c>
      <c r="N3434" s="6" t="str">
        <f>VLOOKUP(A3434,web_archive!D:AB,18,FALSE)</f>
        <v>Normal / Upper / Baby</v>
      </c>
      <c r="O3434" s="6">
        <v>2</v>
      </c>
      <c r="P3434" s="6">
        <v>256</v>
      </c>
      <c r="Q3434" s="6"/>
      <c r="R3434" s="6">
        <v>0</v>
      </c>
      <c r="S3434" s="6">
        <v>1</v>
      </c>
      <c r="T3434" s="6">
        <v>333</v>
      </c>
      <c r="U3434" s="6" t="s">
        <v>14525</v>
      </c>
      <c r="V3434" s="6" t="s">
        <v>12649</v>
      </c>
      <c r="W3434" s="6" t="s">
        <v>12299</v>
      </c>
      <c r="X3434" s="6" t="s">
        <v>12299</v>
      </c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</row>
    <row r="3435" spans="1:40" x14ac:dyDescent="0.3">
      <c r="A3435" s="6">
        <v>5312</v>
      </c>
      <c r="B3435" s="6" t="s">
        <v>667</v>
      </c>
      <c r="C3435" s="6" t="s">
        <v>671</v>
      </c>
      <c r="D3435" s="6">
        <v>4</v>
      </c>
      <c r="E3435" s="6">
        <v>20</v>
      </c>
      <c r="F3435" s="6"/>
      <c r="G3435" s="6">
        <v>100</v>
      </c>
      <c r="H3435" s="6"/>
      <c r="I3435" s="6">
        <v>5</v>
      </c>
      <c r="J3435" s="6"/>
      <c r="K3435" s="6">
        <v>1</v>
      </c>
      <c r="L3435" s="6" t="s">
        <v>12538</v>
      </c>
      <c r="M3435" s="6">
        <v>63</v>
      </c>
      <c r="N3435" s="6" t="str">
        <f>VLOOKUP(A3435,web_archive!D:AB,18,FALSE)</f>
        <v>Normal / Upper / Baby</v>
      </c>
      <c r="O3435" s="6">
        <v>2</v>
      </c>
      <c r="P3435" s="6">
        <v>256</v>
      </c>
      <c r="Q3435" s="6"/>
      <c r="R3435" s="6">
        <v>0</v>
      </c>
      <c r="S3435" s="6">
        <v>1</v>
      </c>
      <c r="T3435" s="6">
        <v>334</v>
      </c>
      <c r="U3435" s="6" t="s">
        <v>12691</v>
      </c>
      <c r="V3435" s="6" t="s">
        <v>12904</v>
      </c>
      <c r="W3435" s="6" t="s">
        <v>12549</v>
      </c>
      <c r="X3435" s="6" t="s">
        <v>12550</v>
      </c>
      <c r="Y3435" s="6" t="s">
        <v>12551</v>
      </c>
      <c r="Z3435" s="6" t="s">
        <v>12491</v>
      </c>
      <c r="AA3435" s="6" t="s">
        <v>12299</v>
      </c>
      <c r="AB3435" s="6" t="s">
        <v>12299</v>
      </c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</row>
    <row r="3436" spans="1:40" x14ac:dyDescent="0.3">
      <c r="A3436" s="6">
        <v>5313</v>
      </c>
      <c r="B3436" s="6" t="s">
        <v>3009</v>
      </c>
      <c r="C3436" s="6" t="s">
        <v>3009</v>
      </c>
      <c r="D3436" s="6">
        <v>4</v>
      </c>
      <c r="E3436" s="6">
        <v>20</v>
      </c>
      <c r="F3436" s="6"/>
      <c r="G3436" s="6">
        <v>100</v>
      </c>
      <c r="H3436" s="6"/>
      <c r="I3436" s="6">
        <v>3</v>
      </c>
      <c r="J3436" s="6"/>
      <c r="K3436" s="6">
        <v>1</v>
      </c>
      <c r="L3436" s="6" t="s">
        <v>12295</v>
      </c>
      <c r="M3436" s="6">
        <v>63</v>
      </c>
      <c r="N3436" s="6" t="str">
        <f>VLOOKUP(A3436,web_archive!D:AB,18,FALSE)</f>
        <v>Normal / Upper / Baby</v>
      </c>
      <c r="O3436" s="6">
        <v>2</v>
      </c>
      <c r="P3436" s="6">
        <v>768</v>
      </c>
      <c r="Q3436" s="6"/>
      <c r="R3436" s="6">
        <v>0</v>
      </c>
      <c r="S3436" s="6">
        <v>1</v>
      </c>
      <c r="T3436" s="6">
        <v>335</v>
      </c>
      <c r="U3436" s="6" t="s">
        <v>12542</v>
      </c>
      <c r="V3436" s="6" t="s">
        <v>13505</v>
      </c>
      <c r="W3436" s="6" t="s">
        <v>13833</v>
      </c>
      <c r="X3436" s="6" t="s">
        <v>17628</v>
      </c>
      <c r="Y3436" s="6" t="s">
        <v>12299</v>
      </c>
      <c r="Z3436" s="6" t="s">
        <v>12299</v>
      </c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</row>
    <row r="3437" spans="1:40" x14ac:dyDescent="0.3">
      <c r="A3437" s="6">
        <v>5314</v>
      </c>
      <c r="B3437" s="6" t="s">
        <v>5188</v>
      </c>
      <c r="C3437" s="6" t="s">
        <v>5189</v>
      </c>
      <c r="D3437" s="6">
        <v>4</v>
      </c>
      <c r="E3437" s="6">
        <v>20</v>
      </c>
      <c r="F3437" s="6"/>
      <c r="G3437" s="6">
        <v>100</v>
      </c>
      <c r="H3437" s="6"/>
      <c r="I3437" s="6">
        <v>1</v>
      </c>
      <c r="J3437" s="6"/>
      <c r="K3437" s="6">
        <v>0</v>
      </c>
      <c r="L3437" s="6" t="s">
        <v>12295</v>
      </c>
      <c r="M3437" s="6">
        <v>63</v>
      </c>
      <c r="N3437" s="6" t="str">
        <f>VLOOKUP(A3437,web_archive!D:AB,18,FALSE)</f>
        <v>Normal / Upper / Baby</v>
      </c>
      <c r="O3437" s="6">
        <v>2</v>
      </c>
      <c r="P3437" s="6">
        <v>513</v>
      </c>
      <c r="Q3437" s="6"/>
      <c r="R3437" s="6">
        <v>50</v>
      </c>
      <c r="S3437" s="6">
        <v>0</v>
      </c>
      <c r="T3437" s="6">
        <v>336</v>
      </c>
      <c r="U3437" s="6" t="s">
        <v>12570</v>
      </c>
      <c r="V3437" s="6" t="s">
        <v>12549</v>
      </c>
      <c r="W3437" s="6" t="s">
        <v>12550</v>
      </c>
      <c r="X3437" s="6" t="s">
        <v>12551</v>
      </c>
      <c r="Y3437" s="6" t="s">
        <v>12491</v>
      </c>
      <c r="Z3437" s="6" t="s">
        <v>12299</v>
      </c>
      <c r="AA3437" s="6" t="s">
        <v>12299</v>
      </c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</row>
    <row r="3438" spans="1:40" x14ac:dyDescent="0.3">
      <c r="A3438" s="6">
        <v>5315</v>
      </c>
      <c r="B3438" s="6" t="s">
        <v>18042</v>
      </c>
      <c r="C3438" s="6" t="s">
        <v>18042</v>
      </c>
      <c r="D3438" s="6">
        <v>4</v>
      </c>
      <c r="E3438" s="6">
        <v>20</v>
      </c>
      <c r="F3438" s="6"/>
      <c r="G3438" s="6">
        <v>100</v>
      </c>
      <c r="H3438" s="6"/>
      <c r="I3438" s="6">
        <v>2</v>
      </c>
      <c r="J3438" s="6"/>
      <c r="K3438" s="6">
        <v>0</v>
      </c>
      <c r="L3438" s="6" t="s">
        <v>12295</v>
      </c>
      <c r="M3438" s="6">
        <v>63</v>
      </c>
      <c r="N3438" s="6" t="e">
        <f>VLOOKUP(A3438,web_archive!D:AB,18,FALSE)</f>
        <v>#N/A</v>
      </c>
      <c r="O3438" s="6">
        <v>2</v>
      </c>
      <c r="P3438" s="6">
        <v>512</v>
      </c>
      <c r="Q3438" s="6"/>
      <c r="R3438" s="6">
        <v>35</v>
      </c>
      <c r="S3438" s="6">
        <v>0</v>
      </c>
      <c r="T3438" s="6">
        <v>337</v>
      </c>
      <c r="U3438" s="6" t="s">
        <v>18043</v>
      </c>
      <c r="V3438" s="6" t="s">
        <v>18044</v>
      </c>
      <c r="W3438" s="6" t="s">
        <v>18045</v>
      </c>
      <c r="X3438" s="6" t="s">
        <v>12299</v>
      </c>
      <c r="Y3438" s="6" t="s">
        <v>12299</v>
      </c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</row>
    <row r="3439" spans="1:40" x14ac:dyDescent="0.3">
      <c r="A3439" s="6">
        <v>5316</v>
      </c>
      <c r="B3439" s="6" t="s">
        <v>10263</v>
      </c>
      <c r="C3439" s="6" t="s">
        <v>10264</v>
      </c>
      <c r="D3439" s="6">
        <v>4</v>
      </c>
      <c r="E3439" s="6">
        <v>20</v>
      </c>
      <c r="F3439" s="6"/>
      <c r="G3439" s="6">
        <v>100</v>
      </c>
      <c r="H3439" s="6"/>
      <c r="I3439" s="6">
        <v>2</v>
      </c>
      <c r="J3439" s="6"/>
      <c r="K3439" s="6">
        <v>0</v>
      </c>
      <c r="L3439" s="6" t="s">
        <v>12295</v>
      </c>
      <c r="M3439" s="6">
        <v>63</v>
      </c>
      <c r="N3439" s="6" t="str">
        <f>VLOOKUP(A3439,web_archive!D:AB,18,FALSE)</f>
        <v>Normal / Upper / Baby</v>
      </c>
      <c r="O3439" s="6">
        <v>2</v>
      </c>
      <c r="P3439" s="6">
        <v>256</v>
      </c>
      <c r="Q3439" s="6"/>
      <c r="R3439" s="6">
        <v>50</v>
      </c>
      <c r="S3439" s="6">
        <v>1</v>
      </c>
      <c r="T3439" s="6">
        <v>338</v>
      </c>
      <c r="U3439" s="6" t="s">
        <v>14036</v>
      </c>
      <c r="V3439" s="6" t="s">
        <v>13456</v>
      </c>
      <c r="W3439" s="6" t="s">
        <v>12404</v>
      </c>
      <c r="X3439" s="6" t="s">
        <v>12299</v>
      </c>
      <c r="Y3439" s="6" t="s">
        <v>12299</v>
      </c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</row>
    <row r="3440" spans="1:40" x14ac:dyDescent="0.3">
      <c r="A3440" s="6">
        <v>5317</v>
      </c>
      <c r="B3440" s="6" t="s">
        <v>4020</v>
      </c>
      <c r="C3440" s="6" t="s">
        <v>4021</v>
      </c>
      <c r="D3440" s="6">
        <v>4</v>
      </c>
      <c r="E3440" s="6">
        <v>20</v>
      </c>
      <c r="F3440" s="6"/>
      <c r="G3440" s="6">
        <v>100</v>
      </c>
      <c r="H3440" s="6"/>
      <c r="I3440" s="6">
        <v>4</v>
      </c>
      <c r="J3440" s="6"/>
      <c r="K3440" s="6">
        <v>0</v>
      </c>
      <c r="L3440" s="6" t="s">
        <v>12295</v>
      </c>
      <c r="M3440" s="6">
        <v>63</v>
      </c>
      <c r="N3440" s="6" t="str">
        <f>VLOOKUP(A3440,web_archive!D:AB,18,FALSE)</f>
        <v>Normal / Upper / Baby</v>
      </c>
      <c r="O3440" s="6">
        <v>2</v>
      </c>
      <c r="P3440" s="6">
        <v>256</v>
      </c>
      <c r="Q3440" s="6"/>
      <c r="R3440" s="6">
        <v>50</v>
      </c>
      <c r="S3440" s="6">
        <v>1</v>
      </c>
      <c r="T3440" s="6">
        <v>339</v>
      </c>
      <c r="U3440" s="6" t="s">
        <v>12702</v>
      </c>
      <c r="V3440" s="6" t="s">
        <v>17988</v>
      </c>
      <c r="W3440" s="6">
        <v>3</v>
      </c>
      <c r="X3440" s="6" t="s">
        <v>12370</v>
      </c>
      <c r="Y3440" s="6" t="s">
        <v>12299</v>
      </c>
      <c r="Z3440" s="6" t="s">
        <v>12299</v>
      </c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</row>
    <row r="3441" spans="1:31" x14ac:dyDescent="0.3">
      <c r="A3441" s="6">
        <v>5318</v>
      </c>
      <c r="B3441" s="6" t="s">
        <v>18046</v>
      </c>
      <c r="C3441" s="6" t="s">
        <v>18047</v>
      </c>
      <c r="D3441" s="6">
        <v>4</v>
      </c>
      <c r="E3441" s="6">
        <v>20</v>
      </c>
      <c r="F3441" s="6"/>
      <c r="G3441" s="6">
        <v>0</v>
      </c>
      <c r="H3441" s="6"/>
      <c r="I3441" s="6">
        <v>2</v>
      </c>
      <c r="J3441" s="6"/>
      <c r="K3441" s="6">
        <v>0</v>
      </c>
      <c r="L3441" s="6" t="s">
        <v>12295</v>
      </c>
      <c r="M3441" s="6">
        <v>63</v>
      </c>
      <c r="N3441" s="6" t="e">
        <f>VLOOKUP(A3441,web_archive!D:AB,18,FALSE)</f>
        <v>#N/A</v>
      </c>
      <c r="O3441" s="6">
        <v>2</v>
      </c>
      <c r="P3441" s="6">
        <v>256</v>
      </c>
      <c r="Q3441" s="6"/>
      <c r="R3441" s="6">
        <v>0</v>
      </c>
      <c r="S3441" s="6">
        <v>1</v>
      </c>
      <c r="T3441" s="6">
        <v>340</v>
      </c>
      <c r="U3441" s="6" t="s">
        <v>12640</v>
      </c>
      <c r="V3441" s="6" t="s">
        <v>12454</v>
      </c>
      <c r="W3441" s="6" t="s">
        <v>12299</v>
      </c>
      <c r="X3441" s="6" t="s">
        <v>12299</v>
      </c>
      <c r="Y3441" s="6"/>
      <c r="Z3441" s="6"/>
      <c r="AA3441" s="6"/>
      <c r="AB3441" s="6"/>
      <c r="AC3441" s="6"/>
      <c r="AD3441" s="6"/>
      <c r="AE3441" s="6"/>
    </row>
    <row r="3442" spans="1:31" x14ac:dyDescent="0.3">
      <c r="A3442" s="6">
        <v>5319</v>
      </c>
      <c r="B3442" s="6" t="s">
        <v>5107</v>
      </c>
      <c r="C3442" s="6" t="s">
        <v>5108</v>
      </c>
      <c r="D3442" s="6">
        <v>4</v>
      </c>
      <c r="E3442" s="6">
        <v>20</v>
      </c>
      <c r="F3442" s="6"/>
      <c r="G3442" s="6">
        <v>200</v>
      </c>
      <c r="H3442" s="6"/>
      <c r="I3442" s="6">
        <v>3</v>
      </c>
      <c r="J3442" s="6"/>
      <c r="K3442" s="6">
        <v>1</v>
      </c>
      <c r="L3442" s="6" t="s">
        <v>14534</v>
      </c>
      <c r="M3442" s="6">
        <v>63</v>
      </c>
      <c r="N3442" s="6" t="str">
        <f>VLOOKUP(A3442,web_archive!D:AB,18,FALSE)</f>
        <v>Normal / Upper / Baby</v>
      </c>
      <c r="O3442" s="6">
        <v>2</v>
      </c>
      <c r="P3442" s="6">
        <v>256</v>
      </c>
      <c r="Q3442" s="6"/>
      <c r="R3442" s="6">
        <v>1</v>
      </c>
      <c r="S3442" s="6">
        <v>1</v>
      </c>
      <c r="T3442" s="6">
        <v>341</v>
      </c>
      <c r="U3442" s="6" t="s">
        <v>14556</v>
      </c>
      <c r="V3442" s="6" t="s">
        <v>18048</v>
      </c>
      <c r="W3442" s="6" t="s">
        <v>18049</v>
      </c>
      <c r="X3442" s="6" t="s">
        <v>12299</v>
      </c>
      <c r="Y3442" s="6" t="s">
        <v>12299</v>
      </c>
      <c r="Z3442" s="6"/>
      <c r="AA3442" s="6"/>
      <c r="AB3442" s="6"/>
      <c r="AC3442" s="6"/>
      <c r="AD3442" s="6"/>
      <c r="AE3442" s="6"/>
    </row>
    <row r="3443" spans="1:31" x14ac:dyDescent="0.3">
      <c r="A3443" s="6">
        <v>5320</v>
      </c>
      <c r="B3443" s="6" t="s">
        <v>2078</v>
      </c>
      <c r="C3443" s="6" t="s">
        <v>2079</v>
      </c>
      <c r="D3443" s="6">
        <v>4</v>
      </c>
      <c r="E3443" s="6">
        <v>20</v>
      </c>
      <c r="F3443" s="6"/>
      <c r="G3443" s="6">
        <v>500</v>
      </c>
      <c r="H3443" s="6"/>
      <c r="I3443" s="6">
        <v>8</v>
      </c>
      <c r="J3443" s="6"/>
      <c r="K3443" s="6">
        <v>0</v>
      </c>
      <c r="L3443" s="6" t="s">
        <v>14534</v>
      </c>
      <c r="M3443" s="6">
        <v>63</v>
      </c>
      <c r="N3443" s="6" t="str">
        <f>VLOOKUP(A3443,web_archive!D:AB,18,FALSE)</f>
        <v>Normal / Upper / Baby</v>
      </c>
      <c r="O3443" s="6">
        <v>2</v>
      </c>
      <c r="P3443" s="6">
        <v>256</v>
      </c>
      <c r="Q3443" s="6"/>
      <c r="R3443" s="6">
        <v>0</v>
      </c>
      <c r="S3443" s="6">
        <v>1</v>
      </c>
      <c r="T3443" s="6">
        <v>261</v>
      </c>
      <c r="U3443" s="6" t="s">
        <v>12841</v>
      </c>
      <c r="V3443" s="6" t="s">
        <v>15470</v>
      </c>
      <c r="W3443" s="6" t="s">
        <v>13742</v>
      </c>
      <c r="X3443" s="6">
        <v>1</v>
      </c>
      <c r="Y3443" s="6">
        <v>50</v>
      </c>
      <c r="Z3443" s="6" t="s">
        <v>12298</v>
      </c>
      <c r="AA3443" s="6" t="s">
        <v>12299</v>
      </c>
      <c r="AB3443" s="6" t="s">
        <v>12299</v>
      </c>
      <c r="AC3443" s="6"/>
      <c r="AD3443" s="6"/>
      <c r="AE3443" s="6"/>
    </row>
    <row r="3444" spans="1:31" x14ac:dyDescent="0.3">
      <c r="A3444" s="6">
        <v>5321</v>
      </c>
      <c r="B3444" s="6" t="s">
        <v>5501</v>
      </c>
      <c r="C3444" s="6" t="s">
        <v>5502</v>
      </c>
      <c r="D3444" s="6">
        <v>4</v>
      </c>
      <c r="E3444" s="6">
        <v>20</v>
      </c>
      <c r="F3444" s="6"/>
      <c r="G3444" s="6">
        <v>500</v>
      </c>
      <c r="H3444" s="6"/>
      <c r="I3444" s="6">
        <v>4</v>
      </c>
      <c r="J3444" s="6"/>
      <c r="K3444" s="6">
        <v>0</v>
      </c>
      <c r="L3444" s="6" t="s">
        <v>12295</v>
      </c>
      <c r="M3444" s="6">
        <v>63</v>
      </c>
      <c r="N3444" s="6" t="str">
        <f>VLOOKUP(A3444,web_archive!D:AB,18,FALSE)</f>
        <v>Normal / Upper / Baby</v>
      </c>
      <c r="O3444" s="6">
        <v>2</v>
      </c>
      <c r="P3444" s="6">
        <v>256</v>
      </c>
      <c r="Q3444" s="6"/>
      <c r="R3444" s="6">
        <v>0</v>
      </c>
      <c r="S3444" s="6">
        <v>1</v>
      </c>
      <c r="T3444" s="6">
        <v>342</v>
      </c>
      <c r="U3444" s="6" t="s">
        <v>14045</v>
      </c>
      <c r="V3444" s="6">
        <v>518</v>
      </c>
      <c r="W3444" s="6" t="s">
        <v>12820</v>
      </c>
      <c r="X3444" s="6" t="s">
        <v>12299</v>
      </c>
      <c r="Y3444" s="6" t="s">
        <v>12299</v>
      </c>
      <c r="Z3444" s="6"/>
      <c r="AA3444" s="6"/>
      <c r="AB3444" s="6"/>
      <c r="AC3444" s="6"/>
      <c r="AD3444" s="6"/>
      <c r="AE3444" s="6"/>
    </row>
    <row r="3445" spans="1:31" x14ac:dyDescent="0.3">
      <c r="A3445" s="6">
        <v>5322</v>
      </c>
      <c r="B3445" s="6" t="s">
        <v>8793</v>
      </c>
      <c r="C3445" s="6" t="s">
        <v>8794</v>
      </c>
      <c r="D3445" s="6">
        <v>4</v>
      </c>
      <c r="E3445" s="6">
        <v>20</v>
      </c>
      <c r="F3445" s="6"/>
      <c r="G3445" s="6">
        <v>100</v>
      </c>
      <c r="H3445" s="6"/>
      <c r="I3445" s="6">
        <v>4</v>
      </c>
      <c r="J3445" s="6"/>
      <c r="K3445" s="6">
        <v>0</v>
      </c>
      <c r="L3445" s="6" t="s">
        <v>12295</v>
      </c>
      <c r="M3445" s="6">
        <v>63</v>
      </c>
      <c r="N3445" s="6" t="str">
        <f>VLOOKUP(A3445,web_archive!D:AB,18,FALSE)</f>
        <v>Normal / Upper / Baby</v>
      </c>
      <c r="O3445" s="6">
        <v>2</v>
      </c>
      <c r="P3445" s="6">
        <v>256</v>
      </c>
      <c r="Q3445" s="6"/>
      <c r="R3445" s="6">
        <v>24</v>
      </c>
      <c r="S3445" s="6">
        <v>1</v>
      </c>
      <c r="T3445" s="6">
        <v>343</v>
      </c>
      <c r="U3445" s="6" t="s">
        <v>14525</v>
      </c>
      <c r="V3445" s="6" t="s">
        <v>12942</v>
      </c>
      <c r="W3445" s="6" t="s">
        <v>12491</v>
      </c>
      <c r="X3445" s="6" t="s">
        <v>12299</v>
      </c>
      <c r="Y3445" s="6" t="s">
        <v>12299</v>
      </c>
      <c r="Z3445" s="6"/>
      <c r="AA3445" s="6"/>
      <c r="AB3445" s="6"/>
      <c r="AC3445" s="6"/>
      <c r="AD3445" s="6"/>
      <c r="AE3445" s="6"/>
    </row>
    <row r="3446" spans="1:31" x14ac:dyDescent="0.3">
      <c r="A3446" s="6">
        <v>5323</v>
      </c>
      <c r="B3446" s="6" t="s">
        <v>18050</v>
      </c>
      <c r="C3446" s="6" t="s">
        <v>18051</v>
      </c>
      <c r="D3446" s="6">
        <v>4</v>
      </c>
      <c r="E3446" s="6">
        <v>20</v>
      </c>
      <c r="F3446" s="6"/>
      <c r="G3446" s="6">
        <v>0</v>
      </c>
      <c r="H3446" s="6"/>
      <c r="I3446" s="6">
        <v>14</v>
      </c>
      <c r="J3446" s="6"/>
      <c r="K3446" s="6">
        <v>0</v>
      </c>
      <c r="L3446" s="6" t="s">
        <v>12295</v>
      </c>
      <c r="M3446" s="6">
        <v>63</v>
      </c>
      <c r="N3446" s="6" t="e">
        <f>VLOOKUP(A3446,web_archive!D:AB,18,FALSE)</f>
        <v>#N/A</v>
      </c>
      <c r="O3446" s="6">
        <v>2</v>
      </c>
      <c r="P3446" s="6">
        <v>256</v>
      </c>
      <c r="Q3446" s="6"/>
      <c r="R3446" s="6">
        <v>0</v>
      </c>
      <c r="S3446" s="6">
        <v>0</v>
      </c>
      <c r="T3446" s="6">
        <v>165</v>
      </c>
      <c r="U3446" s="6" t="s">
        <v>12841</v>
      </c>
      <c r="V3446" s="6" t="s">
        <v>12600</v>
      </c>
      <c r="W3446" s="6" t="s">
        <v>12299</v>
      </c>
      <c r="X3446" s="6" t="s">
        <v>12299</v>
      </c>
      <c r="Y3446" s="6"/>
      <c r="Z3446" s="6"/>
      <c r="AA3446" s="6"/>
      <c r="AB3446" s="6"/>
      <c r="AC3446" s="6"/>
      <c r="AD3446" s="6"/>
      <c r="AE3446" s="6"/>
    </row>
    <row r="3447" spans="1:31" x14ac:dyDescent="0.3">
      <c r="A3447" s="6">
        <v>5324</v>
      </c>
      <c r="B3447" s="6" t="s">
        <v>6131</v>
      </c>
      <c r="C3447" s="6" t="s">
        <v>6132</v>
      </c>
      <c r="D3447" s="6">
        <v>4</v>
      </c>
      <c r="E3447" s="6">
        <v>20</v>
      </c>
      <c r="F3447" s="6"/>
      <c r="G3447" s="6">
        <v>300</v>
      </c>
      <c r="H3447" s="6"/>
      <c r="I3447" s="6">
        <v>4</v>
      </c>
      <c r="J3447" s="6"/>
      <c r="K3447" s="6">
        <v>0</v>
      </c>
      <c r="L3447" s="6" t="s">
        <v>12295</v>
      </c>
      <c r="M3447" s="6">
        <v>63</v>
      </c>
      <c r="N3447" s="6" t="str">
        <f>VLOOKUP(A3447,web_archive!D:AB,18,FALSE)</f>
        <v>Normal / Upper / Baby</v>
      </c>
      <c r="O3447" s="6">
        <v>2</v>
      </c>
      <c r="P3447" s="6">
        <v>256</v>
      </c>
      <c r="Q3447" s="6"/>
      <c r="R3447" s="6">
        <v>10</v>
      </c>
      <c r="S3447" s="6">
        <v>1</v>
      </c>
      <c r="T3447" s="6">
        <v>344</v>
      </c>
      <c r="U3447" s="6" t="s">
        <v>12858</v>
      </c>
      <c r="V3447" s="6" t="s">
        <v>14232</v>
      </c>
      <c r="W3447" s="6" t="s">
        <v>16411</v>
      </c>
      <c r="X3447" s="6">
        <v>3</v>
      </c>
      <c r="Y3447" s="6">
        <v>30</v>
      </c>
      <c r="Z3447" s="6" t="s">
        <v>12298</v>
      </c>
      <c r="AA3447" s="6" t="s">
        <v>12299</v>
      </c>
      <c r="AB3447" s="6" t="s">
        <v>12299</v>
      </c>
      <c r="AC3447" s="6"/>
      <c r="AD3447" s="6"/>
      <c r="AE3447" s="6"/>
    </row>
    <row r="3448" spans="1:31" x14ac:dyDescent="0.3">
      <c r="A3448" s="6">
        <v>5325</v>
      </c>
      <c r="B3448" s="6" t="s">
        <v>8452</v>
      </c>
      <c r="C3448" s="6" t="s">
        <v>8453</v>
      </c>
      <c r="D3448" s="6">
        <v>4</v>
      </c>
      <c r="E3448" s="6">
        <v>20</v>
      </c>
      <c r="F3448" s="6"/>
      <c r="G3448" s="6">
        <v>200</v>
      </c>
      <c r="H3448" s="6"/>
      <c r="I3448" s="6">
        <v>2</v>
      </c>
      <c r="J3448" s="6"/>
      <c r="K3448" s="6">
        <v>0</v>
      </c>
      <c r="L3448" s="6" t="s">
        <v>12295</v>
      </c>
      <c r="M3448" s="6">
        <v>63</v>
      </c>
      <c r="N3448" s="6" t="str">
        <f>VLOOKUP(A3448,web_archive!D:AB,18,FALSE)</f>
        <v>Normal / Upper / Baby</v>
      </c>
      <c r="O3448" s="6">
        <v>2</v>
      </c>
      <c r="P3448" s="6">
        <v>512</v>
      </c>
      <c r="Q3448" s="6"/>
      <c r="R3448" s="6">
        <v>10</v>
      </c>
      <c r="S3448" s="6">
        <v>0</v>
      </c>
      <c r="T3448" s="6">
        <v>345</v>
      </c>
      <c r="U3448" s="6" t="s">
        <v>12674</v>
      </c>
      <c r="V3448" s="6" t="s">
        <v>12675</v>
      </c>
      <c r="W3448" s="6" t="s">
        <v>13495</v>
      </c>
      <c r="X3448" s="6" t="s">
        <v>13184</v>
      </c>
      <c r="Y3448" s="6" t="s">
        <v>12368</v>
      </c>
      <c r="Z3448" s="6" t="s">
        <v>12299</v>
      </c>
      <c r="AA3448" s="6" t="s">
        <v>12299</v>
      </c>
      <c r="AB3448" s="6"/>
      <c r="AC3448" s="6"/>
      <c r="AD3448" s="6"/>
      <c r="AE3448" s="6"/>
    </row>
    <row r="3449" spans="1:31" x14ac:dyDescent="0.3">
      <c r="A3449" s="6">
        <v>5326</v>
      </c>
      <c r="B3449" s="6" t="s">
        <v>18052</v>
      </c>
      <c r="C3449" s="6" t="s">
        <v>18053</v>
      </c>
      <c r="D3449" s="6">
        <v>4</v>
      </c>
      <c r="E3449" s="6">
        <v>1</v>
      </c>
      <c r="F3449" s="6"/>
      <c r="G3449" s="6">
        <v>0</v>
      </c>
      <c r="H3449" s="6"/>
      <c r="I3449" s="6">
        <v>1</v>
      </c>
      <c r="J3449" s="6"/>
      <c r="K3449" s="6">
        <v>0</v>
      </c>
      <c r="L3449" s="6" t="s">
        <v>12295</v>
      </c>
      <c r="M3449" s="6">
        <v>63</v>
      </c>
      <c r="N3449" s="6" t="e">
        <f>VLOOKUP(A3449,web_archive!D:AB,18,FALSE)</f>
        <v>#N/A</v>
      </c>
      <c r="O3449" s="6">
        <v>2</v>
      </c>
      <c r="P3449" s="6">
        <v>512</v>
      </c>
      <c r="Q3449" s="6"/>
      <c r="R3449" s="6">
        <v>0</v>
      </c>
      <c r="S3449" s="6">
        <v>0</v>
      </c>
      <c r="T3449" s="6">
        <v>78</v>
      </c>
      <c r="U3449" s="6" t="s">
        <v>12570</v>
      </c>
      <c r="V3449" s="6" t="s">
        <v>12549</v>
      </c>
      <c r="W3449" s="6" t="s">
        <v>16180</v>
      </c>
      <c r="X3449" s="6" t="s">
        <v>12551</v>
      </c>
      <c r="Y3449" s="6" t="s">
        <v>13459</v>
      </c>
      <c r="Z3449" s="6" t="s">
        <v>12299</v>
      </c>
      <c r="AA3449" s="6" t="s">
        <v>12299</v>
      </c>
      <c r="AB3449" s="6"/>
      <c r="AC3449" s="6"/>
      <c r="AD3449" s="6"/>
      <c r="AE3449" s="6"/>
    </row>
    <row r="3450" spans="1:31" x14ac:dyDescent="0.3">
      <c r="A3450" s="6">
        <v>5327</v>
      </c>
      <c r="B3450" s="6" t="s">
        <v>18054</v>
      </c>
      <c r="C3450" s="6" t="s">
        <v>18055</v>
      </c>
      <c r="D3450" s="6">
        <v>4</v>
      </c>
      <c r="E3450" s="6">
        <v>1</v>
      </c>
      <c r="F3450" s="6"/>
      <c r="G3450" s="6">
        <v>0</v>
      </c>
      <c r="H3450" s="6"/>
      <c r="I3450" s="6">
        <v>10</v>
      </c>
      <c r="J3450" s="6"/>
      <c r="K3450" s="6">
        <v>0</v>
      </c>
      <c r="L3450" s="6" t="s">
        <v>14534</v>
      </c>
      <c r="M3450" s="6">
        <v>63</v>
      </c>
      <c r="N3450" s="6" t="e">
        <f>VLOOKUP(A3450,web_archive!D:AB,18,FALSE)</f>
        <v>#N/A</v>
      </c>
      <c r="O3450" s="6">
        <v>2</v>
      </c>
      <c r="P3450" s="6">
        <v>768</v>
      </c>
      <c r="Q3450" s="6"/>
      <c r="R3450" s="6">
        <v>0</v>
      </c>
      <c r="S3450" s="6">
        <v>0</v>
      </c>
      <c r="T3450" s="6">
        <v>178</v>
      </c>
      <c r="U3450" s="6" t="s">
        <v>12691</v>
      </c>
      <c r="V3450" s="6" t="s">
        <v>13021</v>
      </c>
      <c r="W3450" s="6" t="s">
        <v>12404</v>
      </c>
      <c r="X3450" s="6" t="s">
        <v>12299</v>
      </c>
      <c r="Y3450" s="6" t="s">
        <v>12299</v>
      </c>
      <c r="Z3450" s="6"/>
      <c r="AA3450" s="6"/>
      <c r="AB3450" s="6"/>
      <c r="AC3450" s="6"/>
      <c r="AD3450" s="6"/>
      <c r="AE3450" s="6"/>
    </row>
    <row r="3451" spans="1:31" x14ac:dyDescent="0.3">
      <c r="A3451" s="6">
        <v>5328</v>
      </c>
      <c r="B3451" s="6" t="s">
        <v>18056</v>
      </c>
      <c r="C3451" s="6" t="s">
        <v>18057</v>
      </c>
      <c r="D3451" s="6">
        <v>4</v>
      </c>
      <c r="E3451" s="6">
        <v>1</v>
      </c>
      <c r="F3451" s="6"/>
      <c r="G3451" s="6">
        <v>0</v>
      </c>
      <c r="H3451" s="6"/>
      <c r="I3451" s="6">
        <v>4</v>
      </c>
      <c r="J3451" s="6"/>
      <c r="K3451" s="6">
        <v>0</v>
      </c>
      <c r="L3451" s="6" t="s">
        <v>12295</v>
      </c>
      <c r="M3451" s="6">
        <v>63</v>
      </c>
      <c r="N3451" s="6" t="e">
        <f>VLOOKUP(A3451,web_archive!D:AB,18,FALSE)</f>
        <v>#N/A</v>
      </c>
      <c r="O3451" s="6">
        <v>2</v>
      </c>
      <c r="P3451" s="6">
        <v>512</v>
      </c>
      <c r="Q3451" s="6"/>
      <c r="R3451" s="6">
        <v>0</v>
      </c>
      <c r="S3451" s="6">
        <v>0</v>
      </c>
      <c r="T3451" s="6">
        <v>152</v>
      </c>
      <c r="U3451" s="6" t="s">
        <v>12691</v>
      </c>
      <c r="V3451" s="6" t="s">
        <v>12368</v>
      </c>
      <c r="W3451" s="6" t="s">
        <v>12299</v>
      </c>
      <c r="X3451" s="6" t="s">
        <v>12299</v>
      </c>
      <c r="Y3451" s="6"/>
      <c r="Z3451" s="6"/>
      <c r="AA3451" s="6"/>
      <c r="AB3451" s="6"/>
      <c r="AC3451" s="6"/>
      <c r="AD3451" s="6"/>
      <c r="AE3451" s="6"/>
    </row>
    <row r="3452" spans="1:31" x14ac:dyDescent="0.3">
      <c r="A3452" s="6">
        <v>5329</v>
      </c>
      <c r="B3452" s="6" t="s">
        <v>18058</v>
      </c>
      <c r="C3452" s="6" t="s">
        <v>18059</v>
      </c>
      <c r="D3452" s="6">
        <v>4</v>
      </c>
      <c r="E3452" s="6">
        <v>1</v>
      </c>
      <c r="F3452" s="6"/>
      <c r="G3452" s="6">
        <v>0</v>
      </c>
      <c r="H3452" s="6"/>
      <c r="I3452" s="6">
        <v>1</v>
      </c>
      <c r="J3452" s="6"/>
      <c r="K3452" s="6">
        <v>0</v>
      </c>
      <c r="L3452" s="6" t="s">
        <v>12295</v>
      </c>
      <c r="M3452" s="6">
        <v>63</v>
      </c>
      <c r="N3452" s="6" t="e">
        <f>VLOOKUP(A3452,web_archive!D:AB,18,FALSE)</f>
        <v>#N/A</v>
      </c>
      <c r="O3452" s="6">
        <v>2</v>
      </c>
      <c r="P3452" s="6">
        <v>512</v>
      </c>
      <c r="Q3452" s="6"/>
      <c r="R3452" s="6">
        <v>0</v>
      </c>
      <c r="S3452" s="6">
        <v>0</v>
      </c>
      <c r="T3452" s="6">
        <v>187</v>
      </c>
      <c r="U3452" s="6" t="s">
        <v>14772</v>
      </c>
      <c r="V3452" s="6" t="s">
        <v>12860</v>
      </c>
      <c r="W3452" s="6" t="s">
        <v>14709</v>
      </c>
      <c r="X3452" s="6" t="s">
        <v>12620</v>
      </c>
      <c r="Y3452" s="6" t="s">
        <v>12667</v>
      </c>
      <c r="Z3452" s="6" t="s">
        <v>12299</v>
      </c>
      <c r="AA3452" s="6" t="s">
        <v>12299</v>
      </c>
      <c r="AB3452" s="6"/>
      <c r="AC3452" s="6"/>
      <c r="AD3452" s="6"/>
      <c r="AE3452" s="6"/>
    </row>
    <row r="3453" spans="1:31" x14ac:dyDescent="0.3">
      <c r="A3453" s="6">
        <v>5330</v>
      </c>
      <c r="B3453" s="6" t="s">
        <v>18060</v>
      </c>
      <c r="C3453" s="6" t="s">
        <v>18061</v>
      </c>
      <c r="D3453" s="6">
        <v>4</v>
      </c>
      <c r="E3453" s="6">
        <v>1</v>
      </c>
      <c r="F3453" s="6"/>
      <c r="G3453" s="6">
        <v>0</v>
      </c>
      <c r="H3453" s="6"/>
      <c r="I3453" s="6">
        <v>9</v>
      </c>
      <c r="J3453" s="6"/>
      <c r="K3453" s="6">
        <v>0</v>
      </c>
      <c r="L3453" s="6" t="s">
        <v>14534</v>
      </c>
      <c r="M3453" s="6">
        <v>63</v>
      </c>
      <c r="N3453" s="6" t="e">
        <f>VLOOKUP(A3453,web_archive!D:AB,18,FALSE)</f>
        <v>#N/A</v>
      </c>
      <c r="O3453" s="6">
        <v>2</v>
      </c>
      <c r="P3453" s="6">
        <v>256</v>
      </c>
      <c r="Q3453" s="6"/>
      <c r="R3453" s="6">
        <v>0</v>
      </c>
      <c r="S3453" s="6">
        <v>0</v>
      </c>
      <c r="T3453" s="6">
        <v>142</v>
      </c>
      <c r="U3453" s="6" t="s">
        <v>14525</v>
      </c>
      <c r="V3453" s="6" t="s">
        <v>16179</v>
      </c>
      <c r="W3453" s="6" t="s">
        <v>12563</v>
      </c>
      <c r="X3453" s="6" t="s">
        <v>18062</v>
      </c>
      <c r="Y3453" s="6" t="s">
        <v>12563</v>
      </c>
      <c r="Z3453" s="6" t="s">
        <v>13387</v>
      </c>
      <c r="AA3453" s="6" t="s">
        <v>12299</v>
      </c>
      <c r="AB3453" s="6" t="s">
        <v>12299</v>
      </c>
      <c r="AC3453" s="6"/>
      <c r="AD3453" s="6"/>
      <c r="AE3453" s="6"/>
    </row>
    <row r="3454" spans="1:31" x14ac:dyDescent="0.3">
      <c r="A3454" s="6">
        <v>5331</v>
      </c>
      <c r="B3454" s="6" t="s">
        <v>18063</v>
      </c>
      <c r="C3454" s="6" t="s">
        <v>18064</v>
      </c>
      <c r="D3454" s="6">
        <v>4</v>
      </c>
      <c r="E3454" s="6">
        <v>1</v>
      </c>
      <c r="F3454" s="6"/>
      <c r="G3454" s="6">
        <v>0</v>
      </c>
      <c r="H3454" s="6"/>
      <c r="I3454" s="6">
        <v>14</v>
      </c>
      <c r="J3454" s="6"/>
      <c r="K3454" s="6">
        <v>0</v>
      </c>
      <c r="L3454" s="6" t="s">
        <v>14534</v>
      </c>
      <c r="M3454" s="6">
        <v>63</v>
      </c>
      <c r="N3454" s="6" t="e">
        <f>VLOOKUP(A3454,web_archive!D:AB,18,FALSE)</f>
        <v>#N/A</v>
      </c>
      <c r="O3454" s="6">
        <v>2</v>
      </c>
      <c r="P3454" s="6">
        <v>256</v>
      </c>
      <c r="Q3454" s="6"/>
      <c r="R3454" s="6">
        <v>0</v>
      </c>
      <c r="S3454" s="6">
        <v>0</v>
      </c>
      <c r="T3454" s="6">
        <v>105</v>
      </c>
      <c r="U3454" s="6" t="s">
        <v>12660</v>
      </c>
      <c r="V3454" s="6" t="s">
        <v>13482</v>
      </c>
      <c r="W3454" s="6" t="s">
        <v>12404</v>
      </c>
      <c r="X3454" s="6" t="s">
        <v>12299</v>
      </c>
      <c r="Y3454" s="6" t="s">
        <v>12299</v>
      </c>
      <c r="Z3454" s="6"/>
      <c r="AA3454" s="6"/>
      <c r="AB3454" s="6"/>
      <c r="AC3454" s="6"/>
      <c r="AD3454" s="6"/>
      <c r="AE3454" s="6"/>
    </row>
    <row r="3455" spans="1:31" x14ac:dyDescent="0.3">
      <c r="A3455" s="6">
        <v>5332</v>
      </c>
      <c r="B3455" s="6" t="s">
        <v>6158</v>
      </c>
      <c r="C3455" s="6" t="s">
        <v>6159</v>
      </c>
      <c r="D3455" s="6">
        <v>4</v>
      </c>
      <c r="E3455" s="6">
        <v>0</v>
      </c>
      <c r="F3455" s="6"/>
      <c r="G3455" s="6">
        <v>200</v>
      </c>
      <c r="H3455" s="6"/>
      <c r="I3455" s="6">
        <v>2</v>
      </c>
      <c r="J3455" s="6"/>
      <c r="K3455" s="6">
        <v>0</v>
      </c>
      <c r="L3455" s="6" t="s">
        <v>12295</v>
      </c>
      <c r="M3455" s="6">
        <v>63</v>
      </c>
      <c r="N3455" s="6" t="str">
        <f>VLOOKUP(A3455,web_archive!D:AB,18,FALSE)</f>
        <v>Normal / Upper / Baby</v>
      </c>
      <c r="O3455" s="6">
        <v>2</v>
      </c>
      <c r="P3455" s="6">
        <v>513</v>
      </c>
      <c r="Q3455" s="6"/>
      <c r="R3455" s="6">
        <v>20</v>
      </c>
      <c r="S3455" s="6">
        <v>0</v>
      </c>
      <c r="T3455" s="6">
        <v>346</v>
      </c>
      <c r="U3455" s="6" t="s">
        <v>12679</v>
      </c>
      <c r="V3455" s="6" t="s">
        <v>12404</v>
      </c>
      <c r="W3455" s="6" t="s">
        <v>12299</v>
      </c>
      <c r="X3455" s="6" t="s">
        <v>12299</v>
      </c>
      <c r="Y3455" s="6"/>
      <c r="Z3455" s="6"/>
      <c r="AA3455" s="6"/>
      <c r="AB3455" s="6"/>
      <c r="AC3455" s="6"/>
      <c r="AD3455" s="6"/>
      <c r="AE3455" s="6"/>
    </row>
    <row r="3456" spans="1:31" x14ac:dyDescent="0.3">
      <c r="A3456" s="6">
        <v>5333</v>
      </c>
      <c r="B3456" s="6" t="s">
        <v>8101</v>
      </c>
      <c r="C3456" s="6" t="s">
        <v>8102</v>
      </c>
      <c r="D3456" s="6">
        <v>4</v>
      </c>
      <c r="E3456" s="6">
        <v>0</v>
      </c>
      <c r="F3456" s="6"/>
      <c r="G3456" s="6">
        <v>1500</v>
      </c>
      <c r="H3456" s="6"/>
      <c r="I3456" s="6">
        <v>2</v>
      </c>
      <c r="J3456" s="6"/>
      <c r="K3456" s="6">
        <v>0</v>
      </c>
      <c r="L3456" s="6" t="s">
        <v>12295</v>
      </c>
      <c r="M3456" s="6">
        <v>63</v>
      </c>
      <c r="N3456" s="6" t="str">
        <f>VLOOKUP(A3456,web_archive!D:AB,18,FALSE)</f>
        <v>Normal / Upper / Baby</v>
      </c>
      <c r="O3456" s="6">
        <v>2</v>
      </c>
      <c r="P3456" s="6">
        <v>256</v>
      </c>
      <c r="Q3456" s="6"/>
      <c r="R3456" s="6">
        <v>50</v>
      </c>
      <c r="S3456" s="6">
        <v>1</v>
      </c>
      <c r="T3456" s="6">
        <v>347</v>
      </c>
      <c r="U3456" s="6" t="s">
        <v>14525</v>
      </c>
      <c r="V3456" s="6" t="s">
        <v>14842</v>
      </c>
      <c r="W3456" s="6" t="s">
        <v>14331</v>
      </c>
      <c r="X3456" s="6" t="s">
        <v>18065</v>
      </c>
      <c r="Y3456" s="6" t="s">
        <v>18066</v>
      </c>
      <c r="Z3456" s="6" t="s">
        <v>13283</v>
      </c>
      <c r="AA3456" s="6">
        <v>5</v>
      </c>
      <c r="AB3456" s="6">
        <v>30</v>
      </c>
      <c r="AC3456" s="6" t="s">
        <v>12368</v>
      </c>
      <c r="AD3456" s="6" t="s">
        <v>12299</v>
      </c>
      <c r="AE3456" s="6" t="s">
        <v>12299</v>
      </c>
    </row>
    <row r="3457" spans="1:33" x14ac:dyDescent="0.3">
      <c r="A3457" s="6">
        <v>5334</v>
      </c>
      <c r="B3457" s="6" t="s">
        <v>18067</v>
      </c>
      <c r="C3457" s="6" t="s">
        <v>18068</v>
      </c>
      <c r="D3457" s="6">
        <v>4</v>
      </c>
      <c r="E3457" s="6">
        <v>0</v>
      </c>
      <c r="F3457" s="6"/>
      <c r="G3457" s="6">
        <v>700</v>
      </c>
      <c r="H3457" s="6"/>
      <c r="I3457" s="6">
        <v>5</v>
      </c>
      <c r="J3457" s="6"/>
      <c r="K3457" s="6">
        <v>1</v>
      </c>
      <c r="L3457" s="6" t="s">
        <v>12295</v>
      </c>
      <c r="M3457" s="6">
        <v>63</v>
      </c>
      <c r="N3457" s="6" t="e">
        <f>VLOOKUP(A3457,web_archive!D:AB,18,FALSE)</f>
        <v>#N/A</v>
      </c>
      <c r="O3457" s="6">
        <v>2</v>
      </c>
      <c r="P3457" s="6">
        <v>256</v>
      </c>
      <c r="Q3457" s="6"/>
      <c r="R3457" s="6">
        <v>1</v>
      </c>
      <c r="S3457" s="6">
        <v>1</v>
      </c>
      <c r="T3457" s="6">
        <v>348</v>
      </c>
      <c r="U3457" s="6" t="s">
        <v>12787</v>
      </c>
      <c r="V3457" s="6" t="s">
        <v>13184</v>
      </c>
      <c r="W3457" s="6" t="s">
        <v>12368</v>
      </c>
      <c r="X3457" s="6" t="s">
        <v>12299</v>
      </c>
      <c r="Y3457" s="6" t="s">
        <v>12299</v>
      </c>
      <c r="Z3457" s="6"/>
      <c r="AA3457" s="6"/>
      <c r="AB3457" s="6"/>
      <c r="AC3457" s="6"/>
      <c r="AD3457" s="6"/>
      <c r="AE3457" s="6"/>
      <c r="AF3457" s="6"/>
      <c r="AG3457" s="6"/>
    </row>
    <row r="3458" spans="1:33" x14ac:dyDescent="0.3">
      <c r="A3458" s="6">
        <v>5335</v>
      </c>
      <c r="B3458" s="6" t="s">
        <v>5685</v>
      </c>
      <c r="C3458" s="6" t="s">
        <v>5686</v>
      </c>
      <c r="D3458" s="6">
        <v>4</v>
      </c>
      <c r="E3458" s="6">
        <v>0</v>
      </c>
      <c r="F3458" s="6"/>
      <c r="G3458" s="6">
        <v>300</v>
      </c>
      <c r="H3458" s="6"/>
      <c r="I3458" s="6">
        <v>3</v>
      </c>
      <c r="J3458" s="6"/>
      <c r="K3458" s="6">
        <v>0</v>
      </c>
      <c r="L3458" s="6" t="s">
        <v>12295</v>
      </c>
      <c r="M3458" s="6">
        <v>63</v>
      </c>
      <c r="N3458" s="6" t="str">
        <f>VLOOKUP(A3458,web_archive!D:AB,18,FALSE)</f>
        <v>Normal / Upper / Baby</v>
      </c>
      <c r="O3458" s="6">
        <v>2</v>
      </c>
      <c r="P3458" s="6">
        <v>256</v>
      </c>
      <c r="Q3458" s="6"/>
      <c r="R3458" s="6">
        <v>0</v>
      </c>
      <c r="S3458" s="6">
        <v>0</v>
      </c>
      <c r="T3458" s="6">
        <v>349</v>
      </c>
      <c r="U3458" s="6" t="s">
        <v>12787</v>
      </c>
      <c r="V3458" s="6" t="s">
        <v>18069</v>
      </c>
      <c r="W3458" s="6" t="s">
        <v>12368</v>
      </c>
      <c r="X3458" s="6" t="s">
        <v>12299</v>
      </c>
      <c r="Y3458" s="6" t="s">
        <v>12299</v>
      </c>
      <c r="Z3458" s="6"/>
      <c r="AA3458" s="6"/>
      <c r="AB3458" s="6"/>
      <c r="AC3458" s="6"/>
      <c r="AD3458" s="6"/>
      <c r="AE3458" s="6"/>
      <c r="AF3458" s="6"/>
      <c r="AG3458" s="6"/>
    </row>
    <row r="3459" spans="1:33" x14ac:dyDescent="0.3">
      <c r="A3459" s="6">
        <v>5336</v>
      </c>
      <c r="B3459" s="6" t="s">
        <v>4859</v>
      </c>
      <c r="C3459" s="6" t="s">
        <v>4860</v>
      </c>
      <c r="D3459" s="6">
        <v>4</v>
      </c>
      <c r="E3459" s="6"/>
      <c r="F3459" s="6"/>
      <c r="G3459" s="6">
        <v>0</v>
      </c>
      <c r="H3459" s="6"/>
      <c r="I3459" s="6">
        <v>4</v>
      </c>
      <c r="J3459" s="6"/>
      <c r="K3459" s="6">
        <v>0</v>
      </c>
      <c r="L3459" s="6" t="s">
        <v>12295</v>
      </c>
      <c r="M3459" s="6">
        <v>63</v>
      </c>
      <c r="N3459" s="6" t="str">
        <f>VLOOKUP(A3459,web_archive!D:AB,18,FALSE)</f>
        <v>Normal / Upper / Baby</v>
      </c>
      <c r="O3459" s="6">
        <v>2</v>
      </c>
      <c r="P3459" s="6">
        <v>256</v>
      </c>
      <c r="Q3459" s="6"/>
      <c r="R3459" s="6">
        <v>10</v>
      </c>
      <c r="S3459" s="6">
        <v>1</v>
      </c>
      <c r="T3459" s="6">
        <v>350</v>
      </c>
      <c r="U3459" s="6" t="s">
        <v>12299</v>
      </c>
      <c r="V3459" s="6" t="s">
        <v>12299</v>
      </c>
      <c r="W3459" s="6" t="s">
        <v>12299</v>
      </c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</row>
    <row r="3460" spans="1:33" x14ac:dyDescent="0.3">
      <c r="A3460" s="6">
        <v>5337</v>
      </c>
      <c r="B3460" s="6" t="s">
        <v>18070</v>
      </c>
      <c r="C3460" s="6" t="s">
        <v>18071</v>
      </c>
      <c r="D3460" s="6">
        <v>4</v>
      </c>
      <c r="E3460" s="6">
        <v>0</v>
      </c>
      <c r="F3460" s="6"/>
      <c r="G3460" s="6">
        <v>0</v>
      </c>
      <c r="H3460" s="6"/>
      <c r="I3460" s="6">
        <v>4</v>
      </c>
      <c r="J3460" s="6"/>
      <c r="K3460" s="6">
        <v>0</v>
      </c>
      <c r="L3460" s="6" t="s">
        <v>12295</v>
      </c>
      <c r="M3460" s="6">
        <v>63</v>
      </c>
      <c r="N3460" s="6" t="e">
        <f>VLOOKUP(A3460,web_archive!D:AB,18,FALSE)</f>
        <v>#N/A</v>
      </c>
      <c r="O3460" s="6">
        <v>2</v>
      </c>
      <c r="P3460" s="6">
        <v>256</v>
      </c>
      <c r="Q3460" s="6"/>
      <c r="R3460" s="6">
        <v>10</v>
      </c>
      <c r="S3460" s="6">
        <v>1</v>
      </c>
      <c r="T3460" s="6">
        <v>351</v>
      </c>
      <c r="U3460" s="6" t="s">
        <v>12299</v>
      </c>
      <c r="V3460" s="6" t="s">
        <v>12299</v>
      </c>
      <c r="W3460" s="6" t="s">
        <v>12299</v>
      </c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</row>
    <row r="3461" spans="1:33" x14ac:dyDescent="0.3">
      <c r="A3461" s="6">
        <v>5338</v>
      </c>
      <c r="B3461" s="6" t="s">
        <v>1010</v>
      </c>
      <c r="C3461" s="6" t="s">
        <v>18072</v>
      </c>
      <c r="D3461" s="6">
        <v>4</v>
      </c>
      <c r="E3461" s="6">
        <v>0</v>
      </c>
      <c r="F3461" s="6"/>
      <c r="G3461" s="6">
        <v>0</v>
      </c>
      <c r="H3461" s="6"/>
      <c r="I3461" s="6">
        <v>4</v>
      </c>
      <c r="J3461" s="6"/>
      <c r="K3461" s="6">
        <v>0</v>
      </c>
      <c r="L3461" s="6" t="s">
        <v>12295</v>
      </c>
      <c r="M3461" s="6">
        <v>63</v>
      </c>
      <c r="N3461" s="6" t="str">
        <f>VLOOKUP(A3461,web_archive!D:AB,18,FALSE)</f>
        <v>Normal / Upper / Baby</v>
      </c>
      <c r="O3461" s="6">
        <v>2</v>
      </c>
      <c r="P3461" s="6">
        <v>256</v>
      </c>
      <c r="Q3461" s="6"/>
      <c r="R3461" s="6">
        <v>10</v>
      </c>
      <c r="S3461" s="6">
        <v>1</v>
      </c>
      <c r="T3461" s="6">
        <v>352</v>
      </c>
      <c r="U3461" s="6" t="s">
        <v>12299</v>
      </c>
      <c r="V3461" s="6" t="s">
        <v>12299</v>
      </c>
      <c r="W3461" s="6" t="s">
        <v>12299</v>
      </c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</row>
    <row r="3462" spans="1:33" x14ac:dyDescent="0.3">
      <c r="A3462" s="6">
        <v>5339</v>
      </c>
      <c r="B3462" s="6" t="s">
        <v>4246</v>
      </c>
      <c r="C3462" s="6" t="s">
        <v>4247</v>
      </c>
      <c r="D3462" s="6">
        <v>4</v>
      </c>
      <c r="E3462" s="6">
        <v>0</v>
      </c>
      <c r="F3462" s="6"/>
      <c r="G3462" s="6">
        <v>0</v>
      </c>
      <c r="H3462" s="6"/>
      <c r="I3462" s="6">
        <v>4</v>
      </c>
      <c r="J3462" s="6"/>
      <c r="K3462" s="6">
        <v>0</v>
      </c>
      <c r="L3462" s="6" t="s">
        <v>12295</v>
      </c>
      <c r="M3462" s="6">
        <v>63</v>
      </c>
      <c r="N3462" s="6" t="str">
        <f>VLOOKUP(A3462,web_archive!D:AB,18,FALSE)</f>
        <v>Normal / Upper / Baby</v>
      </c>
      <c r="O3462" s="6">
        <v>2</v>
      </c>
      <c r="P3462" s="6">
        <v>256</v>
      </c>
      <c r="Q3462" s="6"/>
      <c r="R3462" s="6">
        <v>10</v>
      </c>
      <c r="S3462" s="6">
        <v>1</v>
      </c>
      <c r="T3462" s="6">
        <v>353</v>
      </c>
      <c r="U3462" s="6" t="s">
        <v>12299</v>
      </c>
      <c r="V3462" s="6" t="s">
        <v>12299</v>
      </c>
      <c r="W3462" s="6" t="s">
        <v>12299</v>
      </c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</row>
    <row r="3463" spans="1:33" x14ac:dyDescent="0.3">
      <c r="A3463" s="6">
        <v>5340</v>
      </c>
      <c r="B3463" s="6" t="s">
        <v>2906</v>
      </c>
      <c r="C3463" s="6" t="s">
        <v>2907</v>
      </c>
      <c r="D3463" s="6">
        <v>4</v>
      </c>
      <c r="E3463" s="6">
        <v>0</v>
      </c>
      <c r="F3463" s="6"/>
      <c r="G3463" s="6">
        <v>500</v>
      </c>
      <c r="H3463" s="6"/>
      <c r="I3463" s="6">
        <v>1</v>
      </c>
      <c r="J3463" s="6"/>
      <c r="K3463" s="6">
        <v>1</v>
      </c>
      <c r="L3463" s="6" t="s">
        <v>12295</v>
      </c>
      <c r="M3463" s="6">
        <v>63</v>
      </c>
      <c r="N3463" s="6" t="str">
        <f>VLOOKUP(A3463,web_archive!D:AB,18,FALSE)</f>
        <v>Normal / Upper / Baby</v>
      </c>
      <c r="O3463" s="6">
        <v>2</v>
      </c>
      <c r="P3463" s="6">
        <v>256</v>
      </c>
      <c r="Q3463" s="6"/>
      <c r="R3463" s="6">
        <v>60</v>
      </c>
      <c r="S3463" s="6">
        <v>0</v>
      </c>
      <c r="T3463" s="6">
        <v>354</v>
      </c>
      <c r="U3463" s="6" t="s">
        <v>12978</v>
      </c>
      <c r="V3463" s="6" t="s">
        <v>12549</v>
      </c>
      <c r="W3463" s="6" t="s">
        <v>12814</v>
      </c>
      <c r="X3463" s="6" t="s">
        <v>12551</v>
      </c>
      <c r="Y3463" s="6" t="s">
        <v>14340</v>
      </c>
      <c r="Z3463" s="6" t="s">
        <v>17972</v>
      </c>
      <c r="AA3463" s="6">
        <v>10</v>
      </c>
      <c r="AB3463" s="6">
        <v>20</v>
      </c>
      <c r="AC3463" s="6" t="s">
        <v>12298</v>
      </c>
      <c r="AD3463" s="6" t="s">
        <v>12299</v>
      </c>
      <c r="AE3463" s="6" t="s">
        <v>12299</v>
      </c>
      <c r="AF3463" s="6"/>
      <c r="AG3463" s="6"/>
    </row>
    <row r="3464" spans="1:33" x14ac:dyDescent="0.3">
      <c r="A3464" s="6">
        <v>5341</v>
      </c>
      <c r="B3464" s="6" t="s">
        <v>2241</v>
      </c>
      <c r="C3464" s="6" t="s">
        <v>2242</v>
      </c>
      <c r="D3464" s="6">
        <v>4</v>
      </c>
      <c r="E3464" s="6">
        <v>0</v>
      </c>
      <c r="F3464" s="6"/>
      <c r="G3464" s="6">
        <v>500</v>
      </c>
      <c r="H3464" s="6"/>
      <c r="I3464" s="6">
        <v>1</v>
      </c>
      <c r="J3464" s="6"/>
      <c r="K3464" s="6">
        <v>1</v>
      </c>
      <c r="L3464" s="6" t="s">
        <v>12295</v>
      </c>
      <c r="M3464" s="6">
        <v>63</v>
      </c>
      <c r="N3464" s="6" t="str">
        <f>VLOOKUP(A3464,web_archive!D:AB,18,FALSE)</f>
        <v>Normal / Upper / Baby</v>
      </c>
      <c r="O3464" s="6">
        <v>2</v>
      </c>
      <c r="P3464" s="6">
        <v>256</v>
      </c>
      <c r="Q3464" s="6"/>
      <c r="R3464" s="6">
        <v>60</v>
      </c>
      <c r="S3464" s="6">
        <v>0</v>
      </c>
      <c r="T3464" s="6">
        <v>355</v>
      </c>
      <c r="U3464" s="6" t="s">
        <v>12978</v>
      </c>
      <c r="V3464" s="6" t="s">
        <v>12549</v>
      </c>
      <c r="W3464" s="6" t="s">
        <v>12814</v>
      </c>
      <c r="X3464" s="6" t="s">
        <v>12551</v>
      </c>
      <c r="Y3464" s="6" t="s">
        <v>18073</v>
      </c>
      <c r="Z3464" s="6" t="s">
        <v>12370</v>
      </c>
      <c r="AA3464" s="6" t="s">
        <v>12299</v>
      </c>
      <c r="AB3464" s="6" t="s">
        <v>12299</v>
      </c>
      <c r="AC3464" s="6"/>
      <c r="AD3464" s="6"/>
      <c r="AE3464" s="6"/>
      <c r="AF3464" s="6"/>
      <c r="AG3464" s="6"/>
    </row>
    <row r="3465" spans="1:33" x14ac:dyDescent="0.3">
      <c r="A3465" s="6">
        <v>5342</v>
      </c>
      <c r="B3465" s="6" t="s">
        <v>9353</v>
      </c>
      <c r="C3465" s="6" t="s">
        <v>9354</v>
      </c>
      <c r="D3465" s="6">
        <v>4</v>
      </c>
      <c r="E3465" s="6">
        <v>0</v>
      </c>
      <c r="F3465" s="6"/>
      <c r="G3465" s="6">
        <v>500</v>
      </c>
      <c r="H3465" s="6"/>
      <c r="I3465" s="6">
        <v>1</v>
      </c>
      <c r="J3465" s="6"/>
      <c r="K3465" s="6">
        <v>1</v>
      </c>
      <c r="L3465" s="6" t="s">
        <v>12295</v>
      </c>
      <c r="M3465" s="6">
        <v>63</v>
      </c>
      <c r="N3465" s="6" t="str">
        <f>VLOOKUP(A3465,web_archive!D:AB,18,FALSE)</f>
        <v>Normal / Upper / Baby</v>
      </c>
      <c r="O3465" s="6">
        <v>2</v>
      </c>
      <c r="P3465" s="6">
        <v>256</v>
      </c>
      <c r="Q3465" s="6"/>
      <c r="R3465" s="6">
        <v>60</v>
      </c>
      <c r="S3465" s="6">
        <v>0</v>
      </c>
      <c r="T3465" s="6">
        <v>356</v>
      </c>
      <c r="U3465" s="6" t="s">
        <v>12978</v>
      </c>
      <c r="V3465" s="6" t="s">
        <v>12549</v>
      </c>
      <c r="W3465" s="6" t="s">
        <v>12814</v>
      </c>
      <c r="X3465" s="6" t="s">
        <v>12551</v>
      </c>
      <c r="Y3465" s="6" t="s">
        <v>18074</v>
      </c>
      <c r="Z3465" s="6" t="s">
        <v>12681</v>
      </c>
      <c r="AA3465" s="6">
        <v>20</v>
      </c>
      <c r="AB3465" s="6">
        <v>10000</v>
      </c>
      <c r="AC3465" s="6">
        <v>0</v>
      </c>
      <c r="AD3465" s="6" t="s">
        <v>12914</v>
      </c>
      <c r="AE3465" s="6" t="s">
        <v>12299</v>
      </c>
      <c r="AF3465" s="6" t="s">
        <v>12299</v>
      </c>
      <c r="AG3465" s="6"/>
    </row>
    <row r="3466" spans="1:33" x14ac:dyDescent="0.3">
      <c r="A3466" s="6">
        <v>5343</v>
      </c>
      <c r="B3466" s="6" t="s">
        <v>9912</v>
      </c>
      <c r="C3466" s="6" t="s">
        <v>18075</v>
      </c>
      <c r="D3466" s="6">
        <v>4</v>
      </c>
      <c r="E3466" s="6">
        <v>0</v>
      </c>
      <c r="F3466" s="6"/>
      <c r="G3466" s="6">
        <v>500</v>
      </c>
      <c r="H3466" s="6"/>
      <c r="I3466" s="6">
        <v>1</v>
      </c>
      <c r="J3466" s="6"/>
      <c r="K3466" s="6">
        <v>1</v>
      </c>
      <c r="L3466" s="6" t="s">
        <v>12295</v>
      </c>
      <c r="M3466" s="6">
        <v>63</v>
      </c>
      <c r="N3466" s="6" t="str">
        <f>VLOOKUP(A3466,web_archive!D:AB,18,FALSE)</f>
        <v>Normal / Upper / Baby</v>
      </c>
      <c r="O3466" s="6">
        <v>2</v>
      </c>
      <c r="P3466" s="6">
        <v>256</v>
      </c>
      <c r="Q3466" s="6"/>
      <c r="R3466" s="6">
        <v>60</v>
      </c>
      <c r="S3466" s="6">
        <v>0</v>
      </c>
      <c r="T3466" s="6">
        <v>357</v>
      </c>
      <c r="U3466" s="6" t="s">
        <v>12978</v>
      </c>
      <c r="V3466" s="6" t="s">
        <v>12549</v>
      </c>
      <c r="W3466" s="6" t="s">
        <v>12814</v>
      </c>
      <c r="X3466" s="6" t="s">
        <v>12551</v>
      </c>
      <c r="Y3466" s="6" t="s">
        <v>18076</v>
      </c>
      <c r="Z3466" s="6">
        <v>504</v>
      </c>
      <c r="AA3466" s="6" t="s">
        <v>18077</v>
      </c>
      <c r="AB3466" s="6">
        <v>547</v>
      </c>
      <c r="AC3466" s="6" t="s">
        <v>12489</v>
      </c>
      <c r="AD3466" s="6" t="s">
        <v>12299</v>
      </c>
      <c r="AE3466" s="6" t="s">
        <v>12299</v>
      </c>
      <c r="AF3466" s="6"/>
      <c r="AG3466" s="6"/>
    </row>
    <row r="3467" spans="1:33" x14ac:dyDescent="0.3">
      <c r="A3467" s="6">
        <v>5344</v>
      </c>
      <c r="B3467" s="6" t="s">
        <v>1109</v>
      </c>
      <c r="C3467" s="6" t="s">
        <v>18078</v>
      </c>
      <c r="D3467" s="6">
        <v>4</v>
      </c>
      <c r="E3467" s="6">
        <v>0</v>
      </c>
      <c r="F3467" s="6"/>
      <c r="G3467" s="6">
        <v>500</v>
      </c>
      <c r="H3467" s="6"/>
      <c r="I3467" s="6">
        <v>1</v>
      </c>
      <c r="J3467" s="6"/>
      <c r="K3467" s="6">
        <v>1</v>
      </c>
      <c r="L3467" s="6" t="s">
        <v>12295</v>
      </c>
      <c r="M3467" s="6">
        <v>63</v>
      </c>
      <c r="N3467" s="6" t="str">
        <f>VLOOKUP(A3467,web_archive!D:AB,18,FALSE)</f>
        <v>Normal / Upper / Baby</v>
      </c>
      <c r="O3467" s="6">
        <v>2</v>
      </c>
      <c r="P3467" s="6">
        <v>256</v>
      </c>
      <c r="Q3467" s="6"/>
      <c r="R3467" s="6">
        <v>60</v>
      </c>
      <c r="S3467" s="6">
        <v>0</v>
      </c>
      <c r="T3467" s="6">
        <v>358</v>
      </c>
      <c r="U3467" s="6" t="s">
        <v>12660</v>
      </c>
      <c r="V3467" s="6" t="s">
        <v>14862</v>
      </c>
      <c r="W3467" s="6" t="s">
        <v>12549</v>
      </c>
      <c r="X3467" s="6" t="s">
        <v>12814</v>
      </c>
      <c r="Y3467" s="6" t="s">
        <v>12551</v>
      </c>
      <c r="Z3467" s="6" t="s">
        <v>18079</v>
      </c>
      <c r="AA3467" s="6" t="s">
        <v>14554</v>
      </c>
      <c r="AB3467" s="6">
        <v>20</v>
      </c>
      <c r="AC3467" s="6">
        <v>30000</v>
      </c>
      <c r="AD3467" s="6">
        <v>0</v>
      </c>
      <c r="AE3467" s="6" t="s">
        <v>16496</v>
      </c>
      <c r="AF3467" s="6" t="s">
        <v>12299</v>
      </c>
      <c r="AG3467" s="6" t="s">
        <v>12299</v>
      </c>
    </row>
    <row r="3468" spans="1:33" x14ac:dyDescent="0.3">
      <c r="A3468" s="6">
        <v>5345</v>
      </c>
      <c r="B3468" s="6" t="s">
        <v>2874</v>
      </c>
      <c r="C3468" s="6" t="s">
        <v>2875</v>
      </c>
      <c r="D3468" s="6">
        <v>4</v>
      </c>
      <c r="E3468" s="6">
        <v>0</v>
      </c>
      <c r="F3468" s="6"/>
      <c r="G3468" s="6">
        <v>500</v>
      </c>
      <c r="H3468" s="6"/>
      <c r="I3468" s="6">
        <v>1</v>
      </c>
      <c r="J3468" s="6"/>
      <c r="K3468" s="6">
        <v>1</v>
      </c>
      <c r="L3468" s="6" t="s">
        <v>12295</v>
      </c>
      <c r="M3468" s="6">
        <v>63</v>
      </c>
      <c r="N3468" s="6" t="str">
        <f>VLOOKUP(A3468,web_archive!D:AB,18,FALSE)</f>
        <v>Normal / Upper / Baby</v>
      </c>
      <c r="O3468" s="6">
        <v>2</v>
      </c>
      <c r="P3468" s="6">
        <v>256</v>
      </c>
      <c r="Q3468" s="6"/>
      <c r="R3468" s="6">
        <v>60</v>
      </c>
      <c r="S3468" s="6">
        <v>0</v>
      </c>
      <c r="T3468" s="6">
        <v>359</v>
      </c>
      <c r="U3468" s="6" t="s">
        <v>12978</v>
      </c>
      <c r="V3468" s="6" t="s">
        <v>12549</v>
      </c>
      <c r="W3468" s="6" t="s">
        <v>12814</v>
      </c>
      <c r="X3468" s="6" t="s">
        <v>12551</v>
      </c>
      <c r="Y3468" s="6" t="s">
        <v>12550</v>
      </c>
      <c r="Z3468" s="6" t="s">
        <v>13041</v>
      </c>
      <c r="AA3468" s="6" t="s">
        <v>15118</v>
      </c>
      <c r="AB3468" s="6" t="s">
        <v>13041</v>
      </c>
      <c r="AC3468" s="6" t="s">
        <v>12491</v>
      </c>
      <c r="AD3468" s="6" t="s">
        <v>12299</v>
      </c>
      <c r="AE3468" s="6" t="s">
        <v>12299</v>
      </c>
      <c r="AF3468" s="6"/>
      <c r="AG3468" s="6"/>
    </row>
    <row r="3469" spans="1:33" x14ac:dyDescent="0.3">
      <c r="A3469" s="6">
        <v>5346</v>
      </c>
      <c r="B3469" s="6" t="s">
        <v>4408</v>
      </c>
      <c r="C3469" s="6" t="s">
        <v>18080</v>
      </c>
      <c r="D3469" s="6">
        <v>4</v>
      </c>
      <c r="E3469" s="6">
        <v>0</v>
      </c>
      <c r="F3469" s="6"/>
      <c r="G3469" s="6">
        <v>0</v>
      </c>
      <c r="H3469" s="6"/>
      <c r="I3469" s="6">
        <v>4</v>
      </c>
      <c r="J3469" s="6"/>
      <c r="K3469" s="6">
        <v>0</v>
      </c>
      <c r="L3469" s="6" t="s">
        <v>12295</v>
      </c>
      <c r="M3469" s="6">
        <v>63</v>
      </c>
      <c r="N3469" s="6" t="str">
        <f>VLOOKUP(A3469,web_archive!D:AB,18,FALSE)</f>
        <v>Normal / Upper / Baby</v>
      </c>
      <c r="O3469" s="6">
        <v>2</v>
      </c>
      <c r="P3469" s="6">
        <v>256</v>
      </c>
      <c r="Q3469" s="6"/>
      <c r="R3469" s="6">
        <v>10</v>
      </c>
      <c r="S3469" s="6">
        <v>1</v>
      </c>
      <c r="T3469" s="6">
        <v>360</v>
      </c>
      <c r="U3469" s="6" t="s">
        <v>12299</v>
      </c>
      <c r="V3469" s="6" t="s">
        <v>12299</v>
      </c>
      <c r="W3469" s="6" t="s">
        <v>12299</v>
      </c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</row>
    <row r="3470" spans="1:33" x14ac:dyDescent="0.3">
      <c r="A3470" s="6">
        <v>5347</v>
      </c>
      <c r="B3470" s="6" t="s">
        <v>18081</v>
      </c>
      <c r="C3470" s="6" t="s">
        <v>17806</v>
      </c>
      <c r="D3470" s="6">
        <v>4</v>
      </c>
      <c r="E3470" s="6">
        <v>20</v>
      </c>
      <c r="F3470" s="6"/>
      <c r="G3470" s="6">
        <v>100</v>
      </c>
      <c r="H3470" s="6"/>
      <c r="I3470" s="6">
        <v>5</v>
      </c>
      <c r="J3470" s="6"/>
      <c r="K3470" s="6">
        <v>1</v>
      </c>
      <c r="L3470" s="6" t="s">
        <v>14534</v>
      </c>
      <c r="M3470" s="6">
        <v>63</v>
      </c>
      <c r="N3470" s="6" t="e">
        <f>VLOOKUP(A3470,web_archive!D:AB,18,FALSE)</f>
        <v>#N/A</v>
      </c>
      <c r="O3470" s="6">
        <v>2</v>
      </c>
      <c r="P3470" s="6">
        <v>256</v>
      </c>
      <c r="Q3470" s="6"/>
      <c r="R3470" s="6">
        <v>0</v>
      </c>
      <c r="S3470" s="6">
        <v>1</v>
      </c>
      <c r="T3470" s="6">
        <v>98</v>
      </c>
      <c r="U3470" s="6" t="s">
        <v>12299</v>
      </c>
      <c r="V3470" s="6" t="s">
        <v>12299</v>
      </c>
      <c r="W3470" s="6" t="s">
        <v>12299</v>
      </c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</row>
    <row r="3471" spans="1:33" x14ac:dyDescent="0.3">
      <c r="A3471" s="6">
        <v>5348</v>
      </c>
      <c r="B3471" s="6" t="s">
        <v>1098</v>
      </c>
      <c r="C3471" s="6" t="s">
        <v>1095</v>
      </c>
      <c r="D3471" s="6">
        <v>4</v>
      </c>
      <c r="E3471" s="6">
        <v>15000</v>
      </c>
      <c r="F3471" s="6"/>
      <c r="G3471" s="6">
        <v>200</v>
      </c>
      <c r="H3471" s="6"/>
      <c r="I3471" s="6">
        <v>3</v>
      </c>
      <c r="J3471" s="6"/>
      <c r="K3471" s="6">
        <v>1</v>
      </c>
      <c r="L3471" s="6" t="s">
        <v>14534</v>
      </c>
      <c r="M3471" s="6">
        <v>63</v>
      </c>
      <c r="N3471" s="6" t="str">
        <f>VLOOKUP(A3471,web_archive!D:AB,18,FALSE)</f>
        <v>Normal / Upper / Baby</v>
      </c>
      <c r="O3471" s="6">
        <v>2</v>
      </c>
      <c r="P3471" s="6">
        <v>256</v>
      </c>
      <c r="Q3471" s="6"/>
      <c r="R3471" s="6">
        <v>0</v>
      </c>
      <c r="S3471" s="6">
        <v>1</v>
      </c>
      <c r="T3471" s="6">
        <v>28</v>
      </c>
      <c r="U3471" s="6" t="s">
        <v>14525</v>
      </c>
      <c r="V3471" s="6" t="s">
        <v>12404</v>
      </c>
      <c r="W3471" s="6" t="s">
        <v>12299</v>
      </c>
      <c r="X3471" s="6" t="s">
        <v>12299</v>
      </c>
      <c r="Y3471" s="6"/>
      <c r="Z3471" s="6"/>
      <c r="AA3471" s="6"/>
      <c r="AB3471" s="6"/>
      <c r="AC3471" s="6"/>
      <c r="AD3471" s="6"/>
      <c r="AE3471" s="6"/>
      <c r="AF3471" s="6"/>
      <c r="AG3471" s="6"/>
    </row>
    <row r="3472" spans="1:33" x14ac:dyDescent="0.3">
      <c r="A3472" s="6">
        <v>5349</v>
      </c>
      <c r="B3472" s="6" t="s">
        <v>1531</v>
      </c>
      <c r="C3472" s="6" t="s">
        <v>1528</v>
      </c>
      <c r="D3472" s="6">
        <v>4</v>
      </c>
      <c r="E3472" s="6">
        <v>20</v>
      </c>
      <c r="F3472" s="6"/>
      <c r="G3472" s="6">
        <v>100</v>
      </c>
      <c r="H3472" s="6"/>
      <c r="I3472" s="6">
        <v>3</v>
      </c>
      <c r="J3472" s="6"/>
      <c r="K3472" s="6">
        <v>1</v>
      </c>
      <c r="L3472" s="6" t="s">
        <v>14534</v>
      </c>
      <c r="M3472" s="6">
        <v>63</v>
      </c>
      <c r="N3472" s="6" t="str">
        <f>VLOOKUP(A3472,web_archive!D:AB,18,FALSE)</f>
        <v>Normal / Upper / Baby</v>
      </c>
      <c r="O3472" s="6">
        <v>2</v>
      </c>
      <c r="P3472" s="6">
        <v>256</v>
      </c>
      <c r="Q3472" s="6"/>
      <c r="R3472" s="6">
        <v>0</v>
      </c>
      <c r="S3472" s="6">
        <v>1</v>
      </c>
      <c r="T3472" s="6">
        <v>102</v>
      </c>
      <c r="U3472" s="6" t="s">
        <v>12299</v>
      </c>
      <c r="V3472" s="6" t="s">
        <v>12299</v>
      </c>
      <c r="W3472" s="6" t="s">
        <v>12299</v>
      </c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</row>
    <row r="3473" spans="1:30" x14ac:dyDescent="0.3">
      <c r="A3473" s="6">
        <v>5350</v>
      </c>
      <c r="B3473" s="6" t="s">
        <v>18082</v>
      </c>
      <c r="C3473" s="6" t="s">
        <v>7666</v>
      </c>
      <c r="D3473" s="6">
        <v>4</v>
      </c>
      <c r="E3473" s="6">
        <v>20</v>
      </c>
      <c r="F3473" s="6"/>
      <c r="G3473" s="6">
        <v>100</v>
      </c>
      <c r="H3473" s="6"/>
      <c r="I3473" s="6">
        <v>4</v>
      </c>
      <c r="J3473" s="6"/>
      <c r="K3473" s="6">
        <v>1</v>
      </c>
      <c r="L3473" s="6" t="s">
        <v>14534</v>
      </c>
      <c r="M3473" s="6">
        <v>63</v>
      </c>
      <c r="N3473" s="6" t="e">
        <f>VLOOKUP(A3473,web_archive!D:AB,18,FALSE)</f>
        <v>#N/A</v>
      </c>
      <c r="O3473" s="6">
        <v>2</v>
      </c>
      <c r="P3473" s="6">
        <v>256</v>
      </c>
      <c r="Q3473" s="6"/>
      <c r="R3473" s="6">
        <v>0</v>
      </c>
      <c r="S3473" s="6">
        <v>1</v>
      </c>
      <c r="T3473" s="6">
        <v>74</v>
      </c>
      <c r="U3473" s="6" t="s">
        <v>12691</v>
      </c>
      <c r="V3473" s="6" t="s">
        <v>12368</v>
      </c>
      <c r="W3473" s="6" t="s">
        <v>12299</v>
      </c>
      <c r="X3473" s="6" t="s">
        <v>12299</v>
      </c>
      <c r="Y3473" s="6"/>
      <c r="Z3473" s="6"/>
      <c r="AA3473" s="6"/>
      <c r="AB3473" s="6"/>
      <c r="AC3473" s="6"/>
      <c r="AD3473" s="6"/>
    </row>
    <row r="3474" spans="1:30" x14ac:dyDescent="0.3">
      <c r="A3474" s="6">
        <v>5351</v>
      </c>
      <c r="B3474" s="6" t="s">
        <v>18083</v>
      </c>
      <c r="C3474" s="6" t="s">
        <v>9770</v>
      </c>
      <c r="D3474" s="6">
        <v>4</v>
      </c>
      <c r="E3474" s="6">
        <v>20</v>
      </c>
      <c r="F3474" s="6"/>
      <c r="G3474" s="6">
        <v>100</v>
      </c>
      <c r="H3474" s="6"/>
      <c r="I3474" s="6">
        <v>2</v>
      </c>
      <c r="J3474" s="6"/>
      <c r="K3474" s="6">
        <v>1</v>
      </c>
      <c r="L3474" s="6" t="s">
        <v>12295</v>
      </c>
      <c r="M3474" s="6">
        <v>63</v>
      </c>
      <c r="N3474" s="6" t="e">
        <f>VLOOKUP(A3474,web_archive!D:AB,18,FALSE)</f>
        <v>#N/A</v>
      </c>
      <c r="O3474" s="6">
        <v>2</v>
      </c>
      <c r="P3474" s="6">
        <v>256</v>
      </c>
      <c r="Q3474" s="6"/>
      <c r="R3474" s="6">
        <v>0</v>
      </c>
      <c r="S3474" s="6">
        <v>0</v>
      </c>
      <c r="T3474" s="6">
        <v>37</v>
      </c>
      <c r="U3474" s="6" t="s">
        <v>12978</v>
      </c>
      <c r="V3474" s="6" t="s">
        <v>14784</v>
      </c>
      <c r="W3474" s="6" t="s">
        <v>12489</v>
      </c>
      <c r="X3474" s="6" t="s">
        <v>12299</v>
      </c>
      <c r="Y3474" s="6" t="s">
        <v>12299</v>
      </c>
      <c r="Z3474" s="6"/>
      <c r="AA3474" s="6"/>
      <c r="AB3474" s="6"/>
      <c r="AC3474" s="6"/>
      <c r="AD3474" s="6"/>
    </row>
    <row r="3475" spans="1:30" x14ac:dyDescent="0.3">
      <c r="A3475" s="6">
        <v>5352</v>
      </c>
      <c r="B3475" s="6" t="s">
        <v>7819</v>
      </c>
      <c r="C3475" s="6" t="s">
        <v>7820</v>
      </c>
      <c r="D3475" s="6">
        <v>4</v>
      </c>
      <c r="E3475" s="6">
        <v>20</v>
      </c>
      <c r="F3475" s="6"/>
      <c r="G3475" s="6">
        <v>700</v>
      </c>
      <c r="H3475" s="6"/>
      <c r="I3475" s="6">
        <v>4</v>
      </c>
      <c r="J3475" s="6"/>
      <c r="K3475" s="6">
        <v>0</v>
      </c>
      <c r="L3475" s="6" t="s">
        <v>14534</v>
      </c>
      <c r="M3475" s="6">
        <v>63</v>
      </c>
      <c r="N3475" s="6" t="str">
        <f>VLOOKUP(A3475,web_archive!D:AB,18,FALSE)</f>
        <v>Normal / Upper / Baby</v>
      </c>
      <c r="O3475" s="6">
        <v>2</v>
      </c>
      <c r="P3475" s="6">
        <v>256</v>
      </c>
      <c r="Q3475" s="6"/>
      <c r="R3475" s="6">
        <v>38</v>
      </c>
      <c r="S3475" s="6">
        <v>1</v>
      </c>
      <c r="T3475" s="6">
        <v>361</v>
      </c>
      <c r="U3475" s="6" t="s">
        <v>12299</v>
      </c>
      <c r="V3475" s="6" t="s">
        <v>12299</v>
      </c>
      <c r="W3475" s="6" t="s">
        <v>12299</v>
      </c>
      <c r="X3475" s="6"/>
      <c r="Y3475" s="6"/>
      <c r="Z3475" s="6"/>
      <c r="AA3475" s="6"/>
      <c r="AB3475" s="6"/>
      <c r="AC3475" s="6"/>
      <c r="AD3475" s="6"/>
    </row>
    <row r="3476" spans="1:30" x14ac:dyDescent="0.3">
      <c r="A3476" s="6">
        <v>5353</v>
      </c>
      <c r="B3476" s="6" t="s">
        <v>18084</v>
      </c>
      <c r="C3476" s="6" t="s">
        <v>17815</v>
      </c>
      <c r="D3476" s="6">
        <v>4</v>
      </c>
      <c r="E3476" s="6">
        <v>20</v>
      </c>
      <c r="F3476" s="6"/>
      <c r="G3476" s="6">
        <v>2400</v>
      </c>
      <c r="H3476" s="6"/>
      <c r="I3476" s="6">
        <v>4</v>
      </c>
      <c r="J3476" s="6"/>
      <c r="K3476" s="6">
        <v>1</v>
      </c>
      <c r="L3476" s="6" t="s">
        <v>15200</v>
      </c>
      <c r="M3476" s="6">
        <v>63</v>
      </c>
      <c r="N3476" s="6" t="e">
        <f>VLOOKUP(A3476,web_archive!D:AB,18,FALSE)</f>
        <v>#N/A</v>
      </c>
      <c r="O3476" s="6">
        <v>2</v>
      </c>
      <c r="P3476" s="6">
        <v>768</v>
      </c>
      <c r="Q3476" s="6"/>
      <c r="R3476" s="6">
        <v>0</v>
      </c>
      <c r="S3476" s="6">
        <v>1</v>
      </c>
      <c r="T3476" s="6">
        <v>138</v>
      </c>
      <c r="U3476" s="6" t="s">
        <v>12691</v>
      </c>
      <c r="V3476" s="6" t="s">
        <v>13482</v>
      </c>
      <c r="W3476" s="6" t="s">
        <v>18085</v>
      </c>
      <c r="X3476" s="6" t="s">
        <v>15475</v>
      </c>
      <c r="Y3476" s="6">
        <v>1</v>
      </c>
      <c r="Z3476" s="6">
        <v>1</v>
      </c>
      <c r="AA3476" s="6" t="s">
        <v>13354</v>
      </c>
      <c r="AB3476" s="6" t="s">
        <v>12298</v>
      </c>
      <c r="AC3476" s="6" t="s">
        <v>12299</v>
      </c>
      <c r="AD3476" s="6" t="s">
        <v>12299</v>
      </c>
    </row>
    <row r="3477" spans="1:30" x14ac:dyDescent="0.3">
      <c r="A3477" s="6">
        <v>5354</v>
      </c>
      <c r="B3477" s="6" t="s">
        <v>6944</v>
      </c>
      <c r="C3477" s="6" t="s">
        <v>18086</v>
      </c>
      <c r="D3477" s="6">
        <v>4</v>
      </c>
      <c r="E3477" s="6">
        <v>0</v>
      </c>
      <c r="F3477" s="6"/>
      <c r="G3477" s="6">
        <v>100</v>
      </c>
      <c r="H3477" s="6"/>
      <c r="I3477" s="6">
        <v>4</v>
      </c>
      <c r="J3477" s="6"/>
      <c r="K3477" s="6">
        <v>0</v>
      </c>
      <c r="L3477" s="6" t="s">
        <v>12295</v>
      </c>
      <c r="M3477" s="6">
        <v>63</v>
      </c>
      <c r="N3477" s="6" t="str">
        <f>VLOOKUP(A3477,web_archive!D:AB,18,FALSE)</f>
        <v>Normal / Upper / Baby</v>
      </c>
      <c r="O3477" s="6">
        <v>1</v>
      </c>
      <c r="P3477" s="6">
        <v>256</v>
      </c>
      <c r="Q3477" s="6"/>
      <c r="R3477" s="6">
        <v>0</v>
      </c>
      <c r="S3477" s="6">
        <v>0</v>
      </c>
      <c r="T3477" s="6">
        <v>362</v>
      </c>
      <c r="U3477" s="6" t="s">
        <v>13638</v>
      </c>
      <c r="V3477" s="6" t="s">
        <v>13639</v>
      </c>
      <c r="W3477" s="6" t="s">
        <v>12299</v>
      </c>
      <c r="X3477" s="6" t="s">
        <v>12299</v>
      </c>
      <c r="Y3477" s="6"/>
      <c r="Z3477" s="6"/>
      <c r="AA3477" s="6"/>
      <c r="AB3477" s="6"/>
      <c r="AC3477" s="6"/>
      <c r="AD3477" s="6"/>
    </row>
    <row r="3478" spans="1:30" x14ac:dyDescent="0.3">
      <c r="A3478" s="6">
        <v>5355</v>
      </c>
      <c r="B3478" s="6" t="s">
        <v>6940</v>
      </c>
      <c r="C3478" s="6" t="s">
        <v>6941</v>
      </c>
      <c r="D3478" s="6">
        <v>4</v>
      </c>
      <c r="E3478" s="6">
        <v>0</v>
      </c>
      <c r="F3478" s="6"/>
      <c r="G3478" s="6">
        <v>100</v>
      </c>
      <c r="H3478" s="6"/>
      <c r="I3478" s="6">
        <v>4</v>
      </c>
      <c r="J3478" s="6"/>
      <c r="K3478" s="6">
        <v>0</v>
      </c>
      <c r="L3478" s="6" t="s">
        <v>12295</v>
      </c>
      <c r="M3478" s="6">
        <v>63</v>
      </c>
      <c r="N3478" s="6" t="str">
        <f>VLOOKUP(A3478,web_archive!D:AB,18,FALSE)</f>
        <v>Normal / Upper / Baby</v>
      </c>
      <c r="O3478" s="6">
        <v>0</v>
      </c>
      <c r="P3478" s="6">
        <v>256</v>
      </c>
      <c r="Q3478" s="6"/>
      <c r="R3478" s="6">
        <v>0</v>
      </c>
      <c r="S3478" s="6">
        <v>0</v>
      </c>
      <c r="T3478" s="6">
        <v>363</v>
      </c>
      <c r="U3478" s="6" t="s">
        <v>13638</v>
      </c>
      <c r="V3478" s="6" t="s">
        <v>13639</v>
      </c>
      <c r="W3478" s="6" t="s">
        <v>12299</v>
      </c>
      <c r="X3478" s="6" t="s">
        <v>12299</v>
      </c>
      <c r="Y3478" s="6"/>
      <c r="Z3478" s="6"/>
      <c r="AA3478" s="6"/>
      <c r="AB3478" s="6"/>
      <c r="AC3478" s="6"/>
      <c r="AD3478" s="6"/>
    </row>
    <row r="3479" spans="1:30" x14ac:dyDescent="0.3">
      <c r="A3479" s="6">
        <v>5356</v>
      </c>
      <c r="B3479" s="6" t="s">
        <v>18087</v>
      </c>
      <c r="C3479" s="6" t="s">
        <v>18088</v>
      </c>
      <c r="D3479" s="6">
        <v>4</v>
      </c>
      <c r="E3479" s="6">
        <v>20</v>
      </c>
      <c r="F3479" s="6"/>
      <c r="G3479" s="6">
        <v>200</v>
      </c>
      <c r="H3479" s="6"/>
      <c r="I3479" s="6">
        <v>3</v>
      </c>
      <c r="J3479" s="6"/>
      <c r="K3479" s="6">
        <v>0</v>
      </c>
      <c r="L3479" s="6" t="s">
        <v>12295</v>
      </c>
      <c r="M3479" s="6">
        <v>63</v>
      </c>
      <c r="N3479" s="6" t="e">
        <f>VLOOKUP(A3479,web_archive!D:AB,18,FALSE)</f>
        <v>#N/A</v>
      </c>
      <c r="O3479" s="6">
        <v>2</v>
      </c>
      <c r="P3479" s="6">
        <v>256</v>
      </c>
      <c r="Q3479" s="6"/>
      <c r="R3479" s="6">
        <v>0</v>
      </c>
      <c r="S3479" s="6">
        <v>1</v>
      </c>
      <c r="T3479" s="6">
        <v>206</v>
      </c>
      <c r="U3479" s="6" t="s">
        <v>12978</v>
      </c>
      <c r="V3479" s="6" t="s">
        <v>12798</v>
      </c>
      <c r="W3479" s="6" t="s">
        <v>12550</v>
      </c>
      <c r="X3479" s="6" t="s">
        <v>12798</v>
      </c>
      <c r="Y3479" s="6" t="s">
        <v>12491</v>
      </c>
      <c r="Z3479" s="6" t="s">
        <v>12299</v>
      </c>
      <c r="AA3479" s="6" t="s">
        <v>12299</v>
      </c>
      <c r="AB3479" s="6"/>
      <c r="AC3479" s="6"/>
      <c r="AD3479" s="6"/>
    </row>
    <row r="3480" spans="1:30" x14ac:dyDescent="0.3">
      <c r="A3480" s="6">
        <v>5357</v>
      </c>
      <c r="B3480" s="6" t="s">
        <v>10784</v>
      </c>
      <c r="C3480" s="6" t="s">
        <v>18089</v>
      </c>
      <c r="D3480" s="6">
        <v>4</v>
      </c>
      <c r="E3480" s="6">
        <v>20</v>
      </c>
      <c r="F3480" s="6"/>
      <c r="G3480" s="6">
        <v>200</v>
      </c>
      <c r="H3480" s="6"/>
      <c r="I3480" s="6">
        <v>10</v>
      </c>
      <c r="J3480" s="6"/>
      <c r="K3480" s="6">
        <v>0</v>
      </c>
      <c r="L3480" s="6" t="s">
        <v>12295</v>
      </c>
      <c r="M3480" s="6">
        <v>63</v>
      </c>
      <c r="N3480" s="6" t="str">
        <f>VLOOKUP(A3480,web_archive!D:AB,18,FALSE)</f>
        <v>Normal / Upper / Baby</v>
      </c>
      <c r="O3480" s="6">
        <v>2</v>
      </c>
      <c r="P3480" s="6">
        <v>768</v>
      </c>
      <c r="Q3480" s="6"/>
      <c r="R3480" s="6">
        <v>0</v>
      </c>
      <c r="S3480" s="6">
        <v>0</v>
      </c>
      <c r="T3480" s="6">
        <v>365</v>
      </c>
      <c r="U3480" s="6" t="s">
        <v>14525</v>
      </c>
      <c r="V3480" s="6" t="s">
        <v>18090</v>
      </c>
      <c r="W3480" s="6" t="s">
        <v>12368</v>
      </c>
      <c r="X3480" s="6" t="s">
        <v>12299</v>
      </c>
      <c r="Y3480" s="6" t="s">
        <v>12299</v>
      </c>
      <c r="Z3480" s="6"/>
      <c r="AA3480" s="6"/>
      <c r="AB3480" s="6"/>
      <c r="AC3480" s="6"/>
      <c r="AD3480" s="6"/>
    </row>
    <row r="3481" spans="1:30" x14ac:dyDescent="0.3">
      <c r="A3481" s="6">
        <v>5358</v>
      </c>
      <c r="B3481" s="6" t="s">
        <v>18091</v>
      </c>
      <c r="C3481" s="6" t="s">
        <v>18092</v>
      </c>
      <c r="D3481" s="6">
        <v>4</v>
      </c>
      <c r="E3481" s="6">
        <v>20</v>
      </c>
      <c r="F3481" s="6"/>
      <c r="G3481" s="6">
        <v>100</v>
      </c>
      <c r="H3481" s="6"/>
      <c r="I3481" s="6">
        <v>2</v>
      </c>
      <c r="J3481" s="6"/>
      <c r="K3481" s="6">
        <v>0</v>
      </c>
      <c r="L3481" s="6" t="s">
        <v>12295</v>
      </c>
      <c r="M3481" s="6">
        <v>63</v>
      </c>
      <c r="N3481" s="6" t="e">
        <f>VLOOKUP(A3481,web_archive!D:AB,18,FALSE)</f>
        <v>#N/A</v>
      </c>
      <c r="O3481" s="6">
        <v>2</v>
      </c>
      <c r="P3481" s="6">
        <v>512</v>
      </c>
      <c r="Q3481" s="6"/>
      <c r="R3481" s="6">
        <v>70</v>
      </c>
      <c r="S3481" s="6">
        <v>0</v>
      </c>
      <c r="T3481" s="6">
        <v>366</v>
      </c>
      <c r="U3481" s="6" t="s">
        <v>13315</v>
      </c>
      <c r="V3481" s="6" t="s">
        <v>14526</v>
      </c>
      <c r="W3481" s="6" t="s">
        <v>17853</v>
      </c>
      <c r="X3481" s="6" t="s">
        <v>12368</v>
      </c>
      <c r="Y3481" s="6" t="s">
        <v>12299</v>
      </c>
      <c r="Z3481" s="6" t="s">
        <v>12299</v>
      </c>
      <c r="AA3481" s="6"/>
      <c r="AB3481" s="6"/>
      <c r="AC3481" s="6"/>
      <c r="AD3481" s="6"/>
    </row>
    <row r="3482" spans="1:30" x14ac:dyDescent="0.3">
      <c r="A3482" s="6">
        <v>5359</v>
      </c>
      <c r="B3482" s="6" t="s">
        <v>18093</v>
      </c>
      <c r="C3482" s="6" t="s">
        <v>18094</v>
      </c>
      <c r="D3482" s="6">
        <v>4</v>
      </c>
      <c r="E3482" s="6">
        <v>20</v>
      </c>
      <c r="F3482" s="6"/>
      <c r="G3482" s="6">
        <v>300</v>
      </c>
      <c r="H3482" s="6"/>
      <c r="I3482" s="6">
        <v>3</v>
      </c>
      <c r="J3482" s="6"/>
      <c r="K3482" s="6">
        <v>1</v>
      </c>
      <c r="L3482" s="6" t="s">
        <v>12295</v>
      </c>
      <c r="M3482" s="6">
        <v>63</v>
      </c>
      <c r="N3482" s="6" t="e">
        <f>VLOOKUP(A3482,web_archive!D:AB,18,FALSE)</f>
        <v>#N/A</v>
      </c>
      <c r="O3482" s="6">
        <v>2</v>
      </c>
      <c r="P3482" s="6">
        <v>256</v>
      </c>
      <c r="Q3482" s="6"/>
      <c r="R3482" s="6">
        <v>60</v>
      </c>
      <c r="S3482" s="6">
        <v>1</v>
      </c>
      <c r="T3482" s="6">
        <v>367</v>
      </c>
      <c r="U3482" s="6" t="s">
        <v>12858</v>
      </c>
      <c r="V3482" s="6" t="s">
        <v>13915</v>
      </c>
      <c r="W3482" s="6" t="s">
        <v>18095</v>
      </c>
      <c r="X3482" s="6" t="s">
        <v>13459</v>
      </c>
      <c r="Y3482" s="6" t="s">
        <v>12299</v>
      </c>
      <c r="Z3482" s="6" t="s">
        <v>12299</v>
      </c>
      <c r="AA3482" s="6"/>
      <c r="AB3482" s="6"/>
      <c r="AC3482" s="6"/>
      <c r="AD3482" s="6"/>
    </row>
    <row r="3483" spans="1:30" x14ac:dyDescent="0.3">
      <c r="A3483" s="6">
        <v>5360</v>
      </c>
      <c r="B3483" s="6" t="s">
        <v>10589</v>
      </c>
      <c r="C3483" s="6" t="s">
        <v>18096</v>
      </c>
      <c r="D3483" s="6">
        <v>4</v>
      </c>
      <c r="E3483" s="6">
        <v>20</v>
      </c>
      <c r="F3483" s="6"/>
      <c r="G3483" s="6">
        <v>200</v>
      </c>
      <c r="H3483" s="6"/>
      <c r="I3483" s="6">
        <v>4</v>
      </c>
      <c r="J3483" s="6"/>
      <c r="K3483" s="6">
        <v>0</v>
      </c>
      <c r="L3483" s="6" t="s">
        <v>12295</v>
      </c>
      <c r="M3483" s="6">
        <v>63</v>
      </c>
      <c r="N3483" s="6" t="str">
        <f>VLOOKUP(A3483,web_archive!D:AB,18,FALSE)</f>
        <v>Normal / Upper / Baby</v>
      </c>
      <c r="O3483" s="6">
        <v>2</v>
      </c>
      <c r="P3483" s="6">
        <v>256</v>
      </c>
      <c r="Q3483" s="6"/>
      <c r="R3483" s="6">
        <v>45</v>
      </c>
      <c r="S3483" s="6">
        <v>1</v>
      </c>
      <c r="T3483" s="6">
        <v>368</v>
      </c>
      <c r="U3483" s="6" t="s">
        <v>12640</v>
      </c>
      <c r="V3483" s="6" t="s">
        <v>15270</v>
      </c>
      <c r="W3483" s="6" t="s">
        <v>18097</v>
      </c>
      <c r="X3483" s="6" t="s">
        <v>18098</v>
      </c>
      <c r="Y3483" s="6" t="s">
        <v>12830</v>
      </c>
      <c r="Z3483" s="6" t="s">
        <v>12831</v>
      </c>
      <c r="AA3483" s="6" t="s">
        <v>12299</v>
      </c>
      <c r="AB3483" s="6" t="s">
        <v>12299</v>
      </c>
      <c r="AC3483" s="6"/>
      <c r="AD3483" s="6"/>
    </row>
    <row r="3484" spans="1:30" x14ac:dyDescent="0.3">
      <c r="A3484" s="6">
        <v>5361</v>
      </c>
      <c r="B3484" s="6" t="s">
        <v>4332</v>
      </c>
      <c r="C3484" s="6" t="s">
        <v>4333</v>
      </c>
      <c r="D3484" s="6">
        <v>4</v>
      </c>
      <c r="E3484" s="6">
        <v>20</v>
      </c>
      <c r="F3484" s="6"/>
      <c r="G3484" s="6">
        <v>100</v>
      </c>
      <c r="H3484" s="6"/>
      <c r="I3484" s="6">
        <v>0</v>
      </c>
      <c r="J3484" s="6"/>
      <c r="K3484" s="6">
        <v>0</v>
      </c>
      <c r="L3484" s="6" t="s">
        <v>12295</v>
      </c>
      <c r="M3484" s="6">
        <v>63</v>
      </c>
      <c r="N3484" s="6" t="str">
        <f>VLOOKUP(A3484,web_archive!D:AB,18,FALSE)</f>
        <v>Normal / Upper / Baby</v>
      </c>
      <c r="O3484" s="6">
        <v>2</v>
      </c>
      <c r="P3484" s="6">
        <v>1</v>
      </c>
      <c r="Q3484" s="6"/>
      <c r="R3484" s="6">
        <v>0</v>
      </c>
      <c r="S3484" s="6">
        <v>0</v>
      </c>
      <c r="T3484" s="6">
        <v>369</v>
      </c>
      <c r="U3484" s="6" t="s">
        <v>13138</v>
      </c>
      <c r="V3484" s="6" t="s">
        <v>18099</v>
      </c>
      <c r="W3484" s="6" t="s">
        <v>12368</v>
      </c>
      <c r="X3484" s="6" t="s">
        <v>12299</v>
      </c>
      <c r="Y3484" s="6" t="s">
        <v>12299</v>
      </c>
      <c r="Z3484" s="6"/>
      <c r="AA3484" s="6"/>
      <c r="AB3484" s="6"/>
      <c r="AC3484" s="6"/>
      <c r="AD3484" s="6"/>
    </row>
    <row r="3485" spans="1:30" x14ac:dyDescent="0.3">
      <c r="A3485" s="6">
        <v>5362</v>
      </c>
      <c r="B3485" s="6" t="s">
        <v>7091</v>
      </c>
      <c r="C3485" s="6" t="s">
        <v>18100</v>
      </c>
      <c r="D3485" s="6">
        <v>4</v>
      </c>
      <c r="E3485" s="6">
        <v>20</v>
      </c>
      <c r="F3485" s="6"/>
      <c r="G3485" s="6">
        <v>200</v>
      </c>
      <c r="H3485" s="6"/>
      <c r="I3485" s="6">
        <v>0</v>
      </c>
      <c r="J3485" s="6"/>
      <c r="K3485" s="6">
        <v>0</v>
      </c>
      <c r="L3485" s="6" t="s">
        <v>12295</v>
      </c>
      <c r="M3485" s="6">
        <v>63</v>
      </c>
      <c r="N3485" s="6" t="str">
        <f>VLOOKUP(A3485,web_archive!D:AB,18,FALSE)</f>
        <v>Normal / Upper / Baby</v>
      </c>
      <c r="O3485" s="6">
        <v>2</v>
      </c>
      <c r="P3485" s="6">
        <v>1</v>
      </c>
      <c r="Q3485" s="6"/>
      <c r="R3485" s="6">
        <v>0</v>
      </c>
      <c r="S3485" s="6">
        <v>0</v>
      </c>
      <c r="T3485" s="6">
        <v>370</v>
      </c>
      <c r="U3485" s="6" t="s">
        <v>13512</v>
      </c>
      <c r="V3485" s="6" t="s">
        <v>12368</v>
      </c>
      <c r="W3485" s="6" t="s">
        <v>12299</v>
      </c>
      <c r="X3485" s="6" t="s">
        <v>12299</v>
      </c>
      <c r="Y3485" s="6"/>
      <c r="Z3485" s="6"/>
      <c r="AA3485" s="6"/>
      <c r="AB3485" s="6"/>
      <c r="AC3485" s="6"/>
      <c r="AD3485" s="6"/>
    </row>
    <row r="3486" spans="1:30" x14ac:dyDescent="0.3">
      <c r="A3486" s="6">
        <v>5363</v>
      </c>
      <c r="B3486" s="6" t="s">
        <v>5115</v>
      </c>
      <c r="C3486" s="6" t="s">
        <v>5116</v>
      </c>
      <c r="D3486" s="6">
        <v>4</v>
      </c>
      <c r="E3486" s="6">
        <v>20</v>
      </c>
      <c r="F3486" s="6"/>
      <c r="G3486" s="6">
        <v>1000</v>
      </c>
      <c r="H3486" s="6"/>
      <c r="I3486" s="6">
        <v>9</v>
      </c>
      <c r="J3486" s="6"/>
      <c r="K3486" s="6">
        <v>1</v>
      </c>
      <c r="L3486" s="6" t="s">
        <v>12538</v>
      </c>
      <c r="M3486" s="6">
        <v>63</v>
      </c>
      <c r="N3486" s="6" t="str">
        <f>VLOOKUP(A3486,web_archive!D:AB,18,FALSE)</f>
        <v>Normal / Upper / Baby</v>
      </c>
      <c r="O3486" s="6">
        <v>2</v>
      </c>
      <c r="P3486" s="6">
        <v>256</v>
      </c>
      <c r="Q3486" s="6"/>
      <c r="R3486" s="6">
        <v>70</v>
      </c>
      <c r="S3486" s="6">
        <v>1</v>
      </c>
      <c r="T3486" s="6">
        <v>371</v>
      </c>
      <c r="U3486" s="6" t="s">
        <v>12596</v>
      </c>
      <c r="V3486" s="6" t="s">
        <v>12565</v>
      </c>
      <c r="W3486" s="6" t="s">
        <v>18101</v>
      </c>
      <c r="X3486" s="6" t="s">
        <v>12598</v>
      </c>
      <c r="Y3486" s="6" t="s">
        <v>12489</v>
      </c>
      <c r="Z3486" s="6" t="s">
        <v>12299</v>
      </c>
      <c r="AA3486" s="6" t="s">
        <v>12299</v>
      </c>
      <c r="AB3486" s="6"/>
      <c r="AC3486" s="6"/>
      <c r="AD3486" s="6"/>
    </row>
    <row r="3487" spans="1:30" x14ac:dyDescent="0.3">
      <c r="A3487" s="6">
        <v>5364</v>
      </c>
      <c r="B3487" s="6" t="s">
        <v>2829</v>
      </c>
      <c r="C3487" s="6" t="s">
        <v>2830</v>
      </c>
      <c r="D3487" s="6">
        <v>4</v>
      </c>
      <c r="E3487" s="6">
        <v>20</v>
      </c>
      <c r="F3487" s="6"/>
      <c r="G3487" s="6">
        <v>500</v>
      </c>
      <c r="H3487" s="6"/>
      <c r="I3487" s="6">
        <v>4</v>
      </c>
      <c r="J3487" s="6"/>
      <c r="K3487" s="6">
        <v>1</v>
      </c>
      <c r="L3487" s="6" t="s">
        <v>12295</v>
      </c>
      <c r="M3487" s="6">
        <v>63</v>
      </c>
      <c r="N3487" s="6" t="str">
        <f>VLOOKUP(A3487,web_archive!D:AB,18,FALSE)</f>
        <v>Normal / Upper / Baby</v>
      </c>
      <c r="O3487" s="6">
        <v>2</v>
      </c>
      <c r="P3487" s="6">
        <v>256</v>
      </c>
      <c r="Q3487" s="6"/>
      <c r="R3487" s="6">
        <v>60</v>
      </c>
      <c r="S3487" s="6">
        <v>1</v>
      </c>
      <c r="T3487" s="6">
        <v>372</v>
      </c>
      <c r="U3487" s="6" t="s">
        <v>12691</v>
      </c>
      <c r="V3487" s="6" t="s">
        <v>13183</v>
      </c>
      <c r="W3487" s="6" t="s">
        <v>12762</v>
      </c>
      <c r="X3487" s="6" t="s">
        <v>18102</v>
      </c>
      <c r="Y3487" s="6">
        <v>12582</v>
      </c>
      <c r="Z3487" s="6" t="s">
        <v>12486</v>
      </c>
      <c r="AA3487" s="6" t="s">
        <v>12299</v>
      </c>
      <c r="AB3487" s="6" t="s">
        <v>12299</v>
      </c>
      <c r="AC3487" s="6"/>
      <c r="AD3487" s="6"/>
    </row>
    <row r="3488" spans="1:30" x14ac:dyDescent="0.3">
      <c r="A3488" s="6">
        <v>5365</v>
      </c>
      <c r="B3488" s="6" t="s">
        <v>4242</v>
      </c>
      <c r="C3488" s="6" t="s">
        <v>4243</v>
      </c>
      <c r="D3488" s="6">
        <v>4</v>
      </c>
      <c r="E3488" s="6">
        <v>20</v>
      </c>
      <c r="F3488" s="6"/>
      <c r="G3488" s="6">
        <v>100</v>
      </c>
      <c r="H3488" s="6"/>
      <c r="I3488" s="6">
        <v>2</v>
      </c>
      <c r="J3488" s="6"/>
      <c r="K3488" s="6">
        <v>1</v>
      </c>
      <c r="L3488" s="6" t="s">
        <v>12295</v>
      </c>
      <c r="M3488" s="6">
        <v>63</v>
      </c>
      <c r="N3488" s="6" t="str">
        <f>VLOOKUP(A3488,web_archive!D:AB,18,FALSE)</f>
        <v>Normal / Upper / Baby</v>
      </c>
      <c r="O3488" s="6">
        <v>2</v>
      </c>
      <c r="P3488" s="6">
        <v>256</v>
      </c>
      <c r="Q3488" s="6"/>
      <c r="R3488" s="6">
        <v>1</v>
      </c>
      <c r="S3488" s="6">
        <v>0</v>
      </c>
      <c r="T3488" s="6">
        <v>373</v>
      </c>
      <c r="U3488" s="6" t="s">
        <v>13138</v>
      </c>
      <c r="V3488" s="6" t="s">
        <v>18103</v>
      </c>
      <c r="W3488" s="6" t="s">
        <v>15483</v>
      </c>
      <c r="X3488" s="6">
        <v>1</v>
      </c>
      <c r="Y3488" s="6" t="s">
        <v>12491</v>
      </c>
      <c r="Z3488" s="6" t="s">
        <v>12299</v>
      </c>
      <c r="AA3488" s="6" t="s">
        <v>12299</v>
      </c>
      <c r="AB3488" s="6"/>
      <c r="AC3488" s="6"/>
      <c r="AD3488" s="6"/>
    </row>
    <row r="3489" spans="1:28" x14ac:dyDescent="0.3">
      <c r="A3489" s="6">
        <v>5366</v>
      </c>
      <c r="B3489" s="6" t="s">
        <v>5007</v>
      </c>
      <c r="C3489" s="6" t="s">
        <v>5008</v>
      </c>
      <c r="D3489" s="6">
        <v>4</v>
      </c>
      <c r="E3489" s="6">
        <v>20</v>
      </c>
      <c r="F3489" s="6"/>
      <c r="G3489" s="6">
        <v>200</v>
      </c>
      <c r="H3489" s="6"/>
      <c r="I3489" s="6">
        <v>5</v>
      </c>
      <c r="J3489" s="6"/>
      <c r="K3489" s="6">
        <v>0</v>
      </c>
      <c r="L3489" s="6" t="s">
        <v>12295</v>
      </c>
      <c r="M3489" s="6">
        <v>63</v>
      </c>
      <c r="N3489" s="6" t="str">
        <f>VLOOKUP(A3489,web_archive!D:AB,18,FALSE)</f>
        <v>Normal / Upper / Baby</v>
      </c>
      <c r="O3489" s="6">
        <v>2</v>
      </c>
      <c r="P3489" s="6">
        <v>256</v>
      </c>
      <c r="Q3489" s="6"/>
      <c r="R3489" s="6">
        <v>0</v>
      </c>
      <c r="S3489" s="6">
        <v>1</v>
      </c>
      <c r="T3489" s="6">
        <v>374</v>
      </c>
      <c r="U3489" s="6" t="s">
        <v>12841</v>
      </c>
      <c r="V3489" s="6" t="s">
        <v>12491</v>
      </c>
      <c r="W3489" s="6" t="s">
        <v>12299</v>
      </c>
      <c r="X3489" s="6" t="s">
        <v>12299</v>
      </c>
      <c r="Y3489" s="6"/>
      <c r="Z3489" s="6"/>
      <c r="AA3489" s="6"/>
      <c r="AB3489" s="6"/>
    </row>
    <row r="3490" spans="1:28" x14ac:dyDescent="0.3">
      <c r="A3490" s="6">
        <v>5367</v>
      </c>
      <c r="B3490" s="6" t="s">
        <v>5352</v>
      </c>
      <c r="C3490" s="6" t="s">
        <v>5353</v>
      </c>
      <c r="D3490" s="6">
        <v>4</v>
      </c>
      <c r="E3490" s="6">
        <v>20</v>
      </c>
      <c r="F3490" s="6"/>
      <c r="G3490" s="6">
        <v>100</v>
      </c>
      <c r="H3490" s="6"/>
      <c r="I3490" s="6">
        <v>5</v>
      </c>
      <c r="J3490" s="6"/>
      <c r="K3490" s="6">
        <v>1</v>
      </c>
      <c r="L3490" s="6" t="s">
        <v>12295</v>
      </c>
      <c r="M3490" s="6">
        <v>63</v>
      </c>
      <c r="N3490" s="6" t="e">
        <f>VLOOKUP(A3490,web_archive!D:AB,18,FALSE)</f>
        <v>#N/A</v>
      </c>
      <c r="O3490" s="6">
        <v>2</v>
      </c>
      <c r="P3490" s="6">
        <v>769</v>
      </c>
      <c r="Q3490" s="6"/>
      <c r="R3490" s="6">
        <v>10</v>
      </c>
      <c r="S3490" s="6">
        <v>0</v>
      </c>
      <c r="T3490" s="6">
        <v>375</v>
      </c>
      <c r="U3490" s="6" t="s">
        <v>14525</v>
      </c>
      <c r="V3490" s="6" t="s">
        <v>16654</v>
      </c>
      <c r="W3490" s="6" t="s">
        <v>12798</v>
      </c>
      <c r="X3490" s="6" t="s">
        <v>12489</v>
      </c>
      <c r="Y3490" s="6" t="s">
        <v>12299</v>
      </c>
      <c r="Z3490" s="6" t="s">
        <v>12299</v>
      </c>
      <c r="AA3490" s="6"/>
      <c r="AB3490" s="6"/>
    </row>
    <row r="3491" spans="1:28" x14ac:dyDescent="0.3">
      <c r="A3491" s="6">
        <v>5368</v>
      </c>
      <c r="B3491" s="6" t="s">
        <v>18104</v>
      </c>
      <c r="C3491" s="6" t="s">
        <v>18105</v>
      </c>
      <c r="D3491" s="6">
        <v>4</v>
      </c>
      <c r="E3491" s="6">
        <v>20</v>
      </c>
      <c r="F3491" s="6"/>
      <c r="G3491" s="6">
        <v>100</v>
      </c>
      <c r="H3491" s="6"/>
      <c r="I3491" s="6">
        <v>4</v>
      </c>
      <c r="J3491" s="6"/>
      <c r="K3491" s="6">
        <v>0</v>
      </c>
      <c r="L3491" s="6" t="s">
        <v>12295</v>
      </c>
      <c r="M3491" s="6">
        <v>63</v>
      </c>
      <c r="N3491" s="6" t="e">
        <f>VLOOKUP(A3491,web_archive!D:AB,18,FALSE)</f>
        <v>#N/A</v>
      </c>
      <c r="O3491" s="6">
        <v>2</v>
      </c>
      <c r="P3491" s="6">
        <v>256</v>
      </c>
      <c r="Q3491" s="6"/>
      <c r="R3491" s="6">
        <v>0</v>
      </c>
      <c r="S3491" s="6">
        <v>1</v>
      </c>
      <c r="T3491" s="6">
        <v>38</v>
      </c>
      <c r="U3491" s="6" t="s">
        <v>14045</v>
      </c>
      <c r="V3491" s="6">
        <v>12280</v>
      </c>
      <c r="W3491" s="6" t="s">
        <v>12820</v>
      </c>
      <c r="X3491" s="6" t="s">
        <v>12299</v>
      </c>
      <c r="Y3491" s="6" t="s">
        <v>12299</v>
      </c>
      <c r="Z3491" s="6"/>
      <c r="AA3491" s="6"/>
      <c r="AB3491" s="6"/>
    </row>
    <row r="3492" spans="1:28" x14ac:dyDescent="0.3">
      <c r="A3492" s="6">
        <v>5369</v>
      </c>
      <c r="B3492" s="6" t="s">
        <v>2833</v>
      </c>
      <c r="C3492" s="6" t="s">
        <v>2834</v>
      </c>
      <c r="D3492" s="6">
        <v>4</v>
      </c>
      <c r="E3492" s="6">
        <v>20</v>
      </c>
      <c r="F3492" s="6"/>
      <c r="G3492" s="6">
        <v>100</v>
      </c>
      <c r="H3492" s="6"/>
      <c r="I3492" s="6">
        <v>4</v>
      </c>
      <c r="J3492" s="6"/>
      <c r="K3492" s="6">
        <v>0</v>
      </c>
      <c r="L3492" s="6" t="s">
        <v>12295</v>
      </c>
      <c r="M3492" s="6">
        <v>63</v>
      </c>
      <c r="N3492" s="6" t="e">
        <f>VLOOKUP(A3492,web_archive!D:AB,18,FALSE)</f>
        <v>#N/A</v>
      </c>
      <c r="O3492" s="6">
        <v>2</v>
      </c>
      <c r="P3492" s="6">
        <v>256</v>
      </c>
      <c r="Q3492" s="6"/>
      <c r="R3492" s="6">
        <v>0</v>
      </c>
      <c r="S3492" s="6">
        <v>1</v>
      </c>
      <c r="T3492" s="6">
        <v>39</v>
      </c>
      <c r="U3492" s="6" t="s">
        <v>14045</v>
      </c>
      <c r="V3492" s="6">
        <v>12279</v>
      </c>
      <c r="W3492" s="6" t="s">
        <v>12820</v>
      </c>
      <c r="X3492" s="6" t="s">
        <v>12299</v>
      </c>
      <c r="Y3492" s="6" t="s">
        <v>12299</v>
      </c>
      <c r="Z3492" s="6"/>
      <c r="AA3492" s="6"/>
      <c r="AB3492" s="6"/>
    </row>
    <row r="3493" spans="1:28" x14ac:dyDescent="0.3">
      <c r="A3493" s="6">
        <v>5370</v>
      </c>
      <c r="B3493" s="6" t="s">
        <v>7306</v>
      </c>
      <c r="C3493" s="6" t="s">
        <v>7307</v>
      </c>
      <c r="D3493" s="6">
        <v>4</v>
      </c>
      <c r="E3493" s="6">
        <v>20</v>
      </c>
      <c r="F3493" s="6"/>
      <c r="G3493" s="6">
        <v>200</v>
      </c>
      <c r="H3493" s="6"/>
      <c r="I3493" s="6">
        <v>1</v>
      </c>
      <c r="J3493" s="6"/>
      <c r="K3493" s="6">
        <v>0</v>
      </c>
      <c r="L3493" s="6" t="s">
        <v>12295</v>
      </c>
      <c r="M3493" s="6">
        <v>63</v>
      </c>
      <c r="N3493" s="6" t="str">
        <f>VLOOKUP(A3493,web_archive!D:AB,18,FALSE)</f>
        <v>Normal / Upper / Baby</v>
      </c>
      <c r="O3493" s="6">
        <v>2</v>
      </c>
      <c r="P3493" s="6">
        <v>256</v>
      </c>
      <c r="Q3493" s="6"/>
      <c r="R3493" s="6">
        <v>0</v>
      </c>
      <c r="S3493" s="6">
        <v>1</v>
      </c>
      <c r="T3493" s="6">
        <v>376</v>
      </c>
      <c r="U3493" s="6" t="s">
        <v>12542</v>
      </c>
      <c r="V3493" s="6" t="s">
        <v>12368</v>
      </c>
      <c r="W3493" s="6" t="s">
        <v>12299</v>
      </c>
      <c r="X3493" s="6" t="s">
        <v>12299</v>
      </c>
      <c r="Y3493" s="6"/>
      <c r="Z3493" s="6"/>
      <c r="AA3493" s="6"/>
      <c r="AB3493" s="6"/>
    </row>
    <row r="3494" spans="1:28" x14ac:dyDescent="0.3">
      <c r="A3494" s="6">
        <v>5371</v>
      </c>
      <c r="B3494" s="6" t="s">
        <v>18106</v>
      </c>
      <c r="C3494" s="6" t="s">
        <v>18107</v>
      </c>
      <c r="D3494" s="6">
        <v>4</v>
      </c>
      <c r="E3494" s="6">
        <v>20</v>
      </c>
      <c r="F3494" s="6"/>
      <c r="G3494" s="6">
        <v>300</v>
      </c>
      <c r="H3494" s="6"/>
      <c r="I3494" s="6">
        <v>2</v>
      </c>
      <c r="J3494" s="6"/>
      <c r="K3494" s="6">
        <v>0</v>
      </c>
      <c r="L3494" s="6" t="s">
        <v>12295</v>
      </c>
      <c r="M3494" s="6">
        <v>63</v>
      </c>
      <c r="N3494" s="6" t="e">
        <f>VLOOKUP(A3494,web_archive!D:AB,18,FALSE)</f>
        <v>#N/A</v>
      </c>
      <c r="O3494" s="6">
        <v>2</v>
      </c>
      <c r="P3494" s="6">
        <v>768</v>
      </c>
      <c r="Q3494" s="6"/>
      <c r="R3494" s="6">
        <v>0</v>
      </c>
      <c r="S3494" s="6">
        <v>1</v>
      </c>
      <c r="T3494" s="6">
        <v>377</v>
      </c>
      <c r="U3494" s="6" t="s">
        <v>12787</v>
      </c>
      <c r="V3494" s="6" t="s">
        <v>16146</v>
      </c>
      <c r="W3494" s="6" t="s">
        <v>12486</v>
      </c>
      <c r="X3494" s="6" t="s">
        <v>12299</v>
      </c>
      <c r="Y3494" s="6" t="s">
        <v>12299</v>
      </c>
      <c r="Z3494" s="6"/>
      <c r="AA3494" s="6"/>
      <c r="AB3494" s="6"/>
    </row>
    <row r="3495" spans="1:28" x14ac:dyDescent="0.3">
      <c r="A3495" s="6">
        <v>5372</v>
      </c>
      <c r="B3495" s="6" t="s">
        <v>3400</v>
      </c>
      <c r="C3495" s="6" t="s">
        <v>3401</v>
      </c>
      <c r="D3495" s="6">
        <v>4</v>
      </c>
      <c r="E3495" s="6">
        <v>20</v>
      </c>
      <c r="F3495" s="6"/>
      <c r="G3495" s="6">
        <v>500</v>
      </c>
      <c r="H3495" s="6"/>
      <c r="I3495" s="6">
        <v>3</v>
      </c>
      <c r="J3495" s="6"/>
      <c r="K3495" s="6">
        <v>0</v>
      </c>
      <c r="L3495" s="6" t="s">
        <v>12295</v>
      </c>
      <c r="M3495" s="6">
        <v>63</v>
      </c>
      <c r="N3495" s="6" t="str">
        <f>VLOOKUP(A3495,web_archive!D:AB,18,FALSE)</f>
        <v>Normal / Upper / Baby</v>
      </c>
      <c r="O3495" s="6">
        <v>2</v>
      </c>
      <c r="P3495" s="6">
        <v>256</v>
      </c>
      <c r="Q3495" s="6"/>
      <c r="R3495" s="6">
        <v>0</v>
      </c>
      <c r="S3495" s="6">
        <v>1</v>
      </c>
      <c r="T3495" s="6">
        <v>378</v>
      </c>
      <c r="U3495" s="6" t="s">
        <v>12542</v>
      </c>
      <c r="V3495" s="6" t="s">
        <v>18108</v>
      </c>
      <c r="W3495" s="6" t="s">
        <v>18109</v>
      </c>
      <c r="X3495" s="6" t="s">
        <v>18110</v>
      </c>
      <c r="Y3495" s="6" t="s">
        <v>14832</v>
      </c>
      <c r="Z3495" s="6" t="s">
        <v>12404</v>
      </c>
      <c r="AA3495" s="6" t="s">
        <v>12299</v>
      </c>
      <c r="AB3495" s="6" t="s">
        <v>12299</v>
      </c>
    </row>
    <row r="3496" spans="1:28" x14ac:dyDescent="0.3">
      <c r="A3496" s="6">
        <v>5373</v>
      </c>
      <c r="B3496" s="6" t="s">
        <v>2841</v>
      </c>
      <c r="C3496" s="6" t="s">
        <v>2842</v>
      </c>
      <c r="D3496" s="6">
        <v>4</v>
      </c>
      <c r="E3496" s="6">
        <v>20</v>
      </c>
      <c r="F3496" s="6"/>
      <c r="G3496" s="6">
        <v>300</v>
      </c>
      <c r="H3496" s="6"/>
      <c r="I3496" s="6">
        <v>2</v>
      </c>
      <c r="J3496" s="6"/>
      <c r="K3496" s="6">
        <v>1</v>
      </c>
      <c r="L3496" s="6" t="s">
        <v>12295</v>
      </c>
      <c r="M3496" s="6">
        <v>63</v>
      </c>
      <c r="N3496" s="6" t="str">
        <f>VLOOKUP(A3496,web_archive!D:AB,18,FALSE)</f>
        <v>Normal / Upper / Baby</v>
      </c>
      <c r="O3496" s="6">
        <v>2</v>
      </c>
      <c r="P3496" s="6">
        <v>768</v>
      </c>
      <c r="Q3496" s="6"/>
      <c r="R3496" s="6">
        <v>0</v>
      </c>
      <c r="S3496" s="6">
        <v>1</v>
      </c>
      <c r="T3496" s="6">
        <v>379</v>
      </c>
      <c r="U3496" s="6" t="s">
        <v>12858</v>
      </c>
      <c r="V3496" s="6" t="s">
        <v>14832</v>
      </c>
      <c r="W3496" s="6" t="s">
        <v>12368</v>
      </c>
      <c r="X3496" s="6" t="s">
        <v>12299</v>
      </c>
      <c r="Y3496" s="6" t="s">
        <v>12299</v>
      </c>
      <c r="Z3496" s="6"/>
      <c r="AA3496" s="6"/>
      <c r="AB3496" s="6"/>
    </row>
    <row r="3497" spans="1:28" x14ac:dyDescent="0.3">
      <c r="A3497" s="6">
        <v>5374</v>
      </c>
      <c r="B3497" s="6" t="s">
        <v>5920</v>
      </c>
      <c r="C3497" s="6" t="s">
        <v>18111</v>
      </c>
      <c r="D3497" s="6">
        <v>4</v>
      </c>
      <c r="E3497" s="6">
        <v>20</v>
      </c>
      <c r="F3497" s="6"/>
      <c r="G3497" s="6">
        <v>800</v>
      </c>
      <c r="H3497" s="6"/>
      <c r="I3497" s="6">
        <v>10</v>
      </c>
      <c r="J3497" s="6"/>
      <c r="K3497" s="6">
        <v>0</v>
      </c>
      <c r="L3497" s="6" t="s">
        <v>12295</v>
      </c>
      <c r="M3497" s="6">
        <v>63</v>
      </c>
      <c r="N3497" s="6" t="str">
        <f>VLOOKUP(A3497,web_archive!D:AB,18,FALSE)</f>
        <v>Normal / Upper / Baby</v>
      </c>
      <c r="O3497" s="6">
        <v>2</v>
      </c>
      <c r="P3497" s="6">
        <v>256</v>
      </c>
      <c r="Q3497" s="6"/>
      <c r="R3497" s="6">
        <v>0</v>
      </c>
      <c r="S3497" s="6">
        <v>1</v>
      </c>
      <c r="T3497" s="6">
        <v>380</v>
      </c>
      <c r="U3497" s="6" t="s">
        <v>12570</v>
      </c>
      <c r="V3497" s="6" t="s">
        <v>12549</v>
      </c>
      <c r="W3497" s="6" t="s">
        <v>18112</v>
      </c>
      <c r="X3497" s="6" t="s">
        <v>12551</v>
      </c>
      <c r="Y3497" s="6" t="s">
        <v>18113</v>
      </c>
      <c r="Z3497" s="6" t="s">
        <v>18114</v>
      </c>
      <c r="AA3497" s="6" t="s">
        <v>12299</v>
      </c>
      <c r="AB3497" s="6" t="s">
        <v>12299</v>
      </c>
    </row>
    <row r="3498" spans="1:28" x14ac:dyDescent="0.3">
      <c r="A3498" s="6">
        <v>5375</v>
      </c>
      <c r="B3498" s="6" t="s">
        <v>18115</v>
      </c>
      <c r="C3498" s="6" t="s">
        <v>18116</v>
      </c>
      <c r="D3498" s="6">
        <v>4</v>
      </c>
      <c r="E3498" s="6">
        <v>20</v>
      </c>
      <c r="F3498" s="6"/>
      <c r="G3498" s="6">
        <v>900</v>
      </c>
      <c r="H3498" s="6"/>
      <c r="I3498" s="6">
        <v>5</v>
      </c>
      <c r="J3498" s="6"/>
      <c r="K3498" s="6">
        <v>1</v>
      </c>
      <c r="L3498" s="6" t="s">
        <v>12295</v>
      </c>
      <c r="M3498" s="6">
        <v>63</v>
      </c>
      <c r="N3498" s="6" t="e">
        <f>VLOOKUP(A3498,web_archive!D:AB,18,FALSE)</f>
        <v>#N/A</v>
      </c>
      <c r="O3498" s="6">
        <v>2</v>
      </c>
      <c r="P3498" s="6">
        <v>768</v>
      </c>
      <c r="Q3498" s="6"/>
      <c r="R3498" s="6">
        <v>0</v>
      </c>
      <c r="S3498" s="6">
        <v>1</v>
      </c>
      <c r="T3498" s="6">
        <v>381</v>
      </c>
      <c r="U3498" s="6" t="s">
        <v>12691</v>
      </c>
      <c r="V3498" s="6" t="s">
        <v>17986</v>
      </c>
      <c r="W3498" s="6" t="s">
        <v>18117</v>
      </c>
      <c r="X3498" s="6">
        <v>3</v>
      </c>
      <c r="Y3498" s="6" t="s">
        <v>12489</v>
      </c>
      <c r="Z3498" s="6" t="s">
        <v>12299</v>
      </c>
      <c r="AA3498" s="6" t="s">
        <v>12299</v>
      </c>
      <c r="AB3498" s="6"/>
    </row>
    <row r="3499" spans="1:28" x14ac:dyDescent="0.3">
      <c r="A3499" s="6">
        <v>5376</v>
      </c>
      <c r="B3499" s="6" t="s">
        <v>18118</v>
      </c>
      <c r="C3499" s="6" t="s">
        <v>18119</v>
      </c>
      <c r="D3499" s="6">
        <v>4</v>
      </c>
      <c r="E3499" s="6">
        <v>20</v>
      </c>
      <c r="F3499" s="6"/>
      <c r="G3499" s="6">
        <v>100</v>
      </c>
      <c r="H3499" s="6"/>
      <c r="I3499" s="6">
        <v>6</v>
      </c>
      <c r="J3499" s="6"/>
      <c r="K3499" s="6">
        <v>1</v>
      </c>
      <c r="L3499" s="6" t="s">
        <v>12295</v>
      </c>
      <c r="M3499" s="6">
        <v>63</v>
      </c>
      <c r="N3499" s="6" t="e">
        <f>VLOOKUP(A3499,web_archive!D:AB,18,FALSE)</f>
        <v>#N/A</v>
      </c>
      <c r="O3499" s="6">
        <v>2</v>
      </c>
      <c r="P3499" s="6">
        <v>256</v>
      </c>
      <c r="Q3499" s="6"/>
      <c r="R3499" s="6">
        <v>0</v>
      </c>
      <c r="S3499" s="6">
        <v>1</v>
      </c>
      <c r="T3499" s="6">
        <v>382</v>
      </c>
      <c r="U3499" s="6" t="s">
        <v>13227</v>
      </c>
      <c r="V3499" s="6" t="s">
        <v>18120</v>
      </c>
      <c r="W3499" s="6" t="s">
        <v>12563</v>
      </c>
      <c r="X3499" s="6" t="s">
        <v>12489</v>
      </c>
      <c r="Y3499" s="6" t="s">
        <v>12299</v>
      </c>
      <c r="Z3499" s="6" t="s">
        <v>12299</v>
      </c>
      <c r="AA3499" s="6"/>
      <c r="AB3499" s="6"/>
    </row>
    <row r="3500" spans="1:28" x14ac:dyDescent="0.3">
      <c r="A3500" s="6">
        <v>5377</v>
      </c>
      <c r="B3500" s="6" t="s">
        <v>402</v>
      </c>
      <c r="C3500" s="6" t="s">
        <v>403</v>
      </c>
      <c r="D3500" s="6">
        <v>4</v>
      </c>
      <c r="E3500" s="6">
        <v>20</v>
      </c>
      <c r="F3500" s="6"/>
      <c r="G3500" s="6">
        <v>100</v>
      </c>
      <c r="H3500" s="6"/>
      <c r="I3500" s="6">
        <v>0</v>
      </c>
      <c r="J3500" s="6"/>
      <c r="K3500" s="6">
        <v>0</v>
      </c>
      <c r="L3500" s="6" t="s">
        <v>12295</v>
      </c>
      <c r="M3500" s="6">
        <v>63</v>
      </c>
      <c r="N3500" s="6" t="str">
        <f>VLOOKUP(A3500,web_archive!D:AB,18,FALSE)</f>
        <v>Normal / Upper / Baby</v>
      </c>
      <c r="O3500" s="6">
        <v>2</v>
      </c>
      <c r="P3500" s="6">
        <v>1</v>
      </c>
      <c r="Q3500" s="6"/>
      <c r="R3500" s="6">
        <v>0</v>
      </c>
      <c r="S3500" s="6">
        <v>0</v>
      </c>
      <c r="T3500" s="6">
        <v>383</v>
      </c>
      <c r="U3500" s="6" t="s">
        <v>12978</v>
      </c>
      <c r="V3500" s="6" t="s">
        <v>12549</v>
      </c>
      <c r="W3500" s="6" t="s">
        <v>14862</v>
      </c>
      <c r="X3500" s="6" t="s">
        <v>12551</v>
      </c>
      <c r="Y3500" s="6" t="s">
        <v>12600</v>
      </c>
      <c r="Z3500" s="6" t="s">
        <v>12299</v>
      </c>
      <c r="AA3500" s="6" t="s">
        <v>12299</v>
      </c>
      <c r="AB3500" s="6"/>
    </row>
    <row r="3501" spans="1:28" x14ac:dyDescent="0.3">
      <c r="A3501" s="6">
        <v>5378</v>
      </c>
      <c r="B3501" s="6" t="s">
        <v>8081</v>
      </c>
      <c r="C3501" s="6" t="s">
        <v>8082</v>
      </c>
      <c r="D3501" s="6">
        <v>4</v>
      </c>
      <c r="E3501" s="6">
        <v>20</v>
      </c>
      <c r="F3501" s="6"/>
      <c r="G3501" s="6">
        <v>300</v>
      </c>
      <c r="H3501" s="6"/>
      <c r="I3501" s="6">
        <v>0</v>
      </c>
      <c r="J3501" s="6"/>
      <c r="K3501" s="6">
        <v>0</v>
      </c>
      <c r="L3501" s="6" t="s">
        <v>12295</v>
      </c>
      <c r="M3501" s="6">
        <v>63</v>
      </c>
      <c r="N3501" s="6" t="str">
        <f>VLOOKUP(A3501,web_archive!D:AB,18,FALSE)</f>
        <v>Normal / Upper / Baby</v>
      </c>
      <c r="O3501" s="6">
        <v>2</v>
      </c>
      <c r="P3501" s="6">
        <v>256</v>
      </c>
      <c r="Q3501" s="6"/>
      <c r="R3501" s="6">
        <v>0</v>
      </c>
      <c r="S3501" s="6">
        <v>1</v>
      </c>
      <c r="T3501" s="6">
        <v>384</v>
      </c>
      <c r="U3501" s="6" t="s">
        <v>13315</v>
      </c>
      <c r="V3501" s="6" t="s">
        <v>15494</v>
      </c>
      <c r="W3501" s="6" t="s">
        <v>14345</v>
      </c>
      <c r="X3501" s="6">
        <v>5</v>
      </c>
      <c r="Y3501" s="6" t="s">
        <v>12489</v>
      </c>
      <c r="Z3501" s="6" t="s">
        <v>12299</v>
      </c>
      <c r="AA3501" s="6" t="s">
        <v>12299</v>
      </c>
      <c r="AB3501" s="6"/>
    </row>
    <row r="3502" spans="1:28" x14ac:dyDescent="0.3">
      <c r="A3502" s="6">
        <v>5379</v>
      </c>
      <c r="B3502" s="6" t="s">
        <v>738</v>
      </c>
      <c r="C3502" s="6" t="s">
        <v>739</v>
      </c>
      <c r="D3502" s="6">
        <v>4</v>
      </c>
      <c r="E3502" s="6">
        <v>0</v>
      </c>
      <c r="F3502" s="6"/>
      <c r="G3502" s="6">
        <v>800</v>
      </c>
      <c r="H3502" s="6"/>
      <c r="I3502" s="6">
        <v>5</v>
      </c>
      <c r="J3502" s="6"/>
      <c r="K3502" s="6">
        <v>1</v>
      </c>
      <c r="L3502" s="6" t="s">
        <v>12295</v>
      </c>
      <c r="M3502" s="6">
        <v>63</v>
      </c>
      <c r="N3502" s="6" t="str">
        <f>VLOOKUP(A3502,web_archive!D:AB,18,FALSE)</f>
        <v>Normal / Upper / Baby</v>
      </c>
      <c r="O3502" s="6">
        <v>2</v>
      </c>
      <c r="P3502" s="6">
        <v>256</v>
      </c>
      <c r="Q3502" s="6"/>
      <c r="R3502" s="6">
        <v>50</v>
      </c>
      <c r="S3502" s="6">
        <v>1</v>
      </c>
      <c r="T3502" s="6">
        <v>385</v>
      </c>
      <c r="U3502" s="6" t="s">
        <v>14525</v>
      </c>
      <c r="V3502" s="6" t="s">
        <v>13495</v>
      </c>
      <c r="W3502" s="6" t="s">
        <v>18121</v>
      </c>
      <c r="X3502" s="6" t="s">
        <v>12299</v>
      </c>
      <c r="Y3502" s="6" t="s">
        <v>12299</v>
      </c>
      <c r="Z3502" s="6"/>
      <c r="AA3502" s="6"/>
      <c r="AB3502" s="6"/>
    </row>
    <row r="3503" spans="1:28" x14ac:dyDescent="0.3">
      <c r="A3503" s="6">
        <v>5380</v>
      </c>
      <c r="B3503" s="6" t="s">
        <v>3997</v>
      </c>
      <c r="C3503" s="6" t="s">
        <v>3998</v>
      </c>
      <c r="D3503" s="6">
        <v>4</v>
      </c>
      <c r="E3503" s="6">
        <v>20</v>
      </c>
      <c r="F3503" s="6"/>
      <c r="G3503" s="6">
        <v>400</v>
      </c>
      <c r="H3503" s="6"/>
      <c r="I3503" s="6">
        <v>2</v>
      </c>
      <c r="J3503" s="6"/>
      <c r="K3503" s="6">
        <v>0</v>
      </c>
      <c r="L3503" s="6" t="s">
        <v>12295</v>
      </c>
      <c r="M3503" s="6">
        <v>63</v>
      </c>
      <c r="N3503" s="6" t="str">
        <f>VLOOKUP(A3503,web_archive!D:AB,18,FALSE)</f>
        <v>Normal / Upper / Baby</v>
      </c>
      <c r="O3503" s="6">
        <v>2</v>
      </c>
      <c r="P3503" s="6">
        <v>256</v>
      </c>
      <c r="Q3503" s="6"/>
      <c r="R3503" s="6">
        <v>0</v>
      </c>
      <c r="S3503" s="6">
        <v>1</v>
      </c>
      <c r="T3503" s="6">
        <v>386</v>
      </c>
      <c r="U3503" s="6" t="s">
        <v>12702</v>
      </c>
      <c r="V3503" s="6" t="s">
        <v>14129</v>
      </c>
      <c r="W3503" s="6">
        <v>1</v>
      </c>
      <c r="X3503" s="6" t="s">
        <v>12491</v>
      </c>
      <c r="Y3503" s="6" t="s">
        <v>12299</v>
      </c>
      <c r="Z3503" s="6" t="s">
        <v>12299</v>
      </c>
      <c r="AA3503" s="6"/>
      <c r="AB3503" s="6"/>
    </row>
    <row r="3504" spans="1:28" x14ac:dyDescent="0.3">
      <c r="A3504" s="6">
        <v>5381</v>
      </c>
      <c r="B3504" s="6" t="s">
        <v>8717</v>
      </c>
      <c r="C3504" s="6" t="s">
        <v>8718</v>
      </c>
      <c r="D3504" s="6">
        <v>4</v>
      </c>
      <c r="E3504" s="6">
        <v>20</v>
      </c>
      <c r="F3504" s="6"/>
      <c r="G3504" s="6">
        <v>100</v>
      </c>
      <c r="H3504" s="6"/>
      <c r="I3504" s="6">
        <v>4</v>
      </c>
      <c r="J3504" s="6"/>
      <c r="K3504" s="6">
        <v>1</v>
      </c>
      <c r="L3504" s="6" t="s">
        <v>12295</v>
      </c>
      <c r="M3504" s="6">
        <v>63</v>
      </c>
      <c r="N3504" s="6" t="str">
        <f>VLOOKUP(A3504,web_archive!D:AB,18,FALSE)</f>
        <v>Normal / Upper / Baby</v>
      </c>
      <c r="O3504" s="6">
        <v>2</v>
      </c>
      <c r="P3504" s="6">
        <v>256</v>
      </c>
      <c r="Q3504" s="6"/>
      <c r="R3504" s="6">
        <v>0</v>
      </c>
      <c r="S3504" s="6">
        <v>0</v>
      </c>
      <c r="T3504" s="6">
        <v>387</v>
      </c>
      <c r="U3504" s="6" t="s">
        <v>14525</v>
      </c>
      <c r="V3504" s="6" t="s">
        <v>18122</v>
      </c>
      <c r="W3504" s="6" t="s">
        <v>13306</v>
      </c>
      <c r="X3504" s="6" t="s">
        <v>18019</v>
      </c>
      <c r="Y3504" s="6" t="s">
        <v>13306</v>
      </c>
      <c r="Z3504" s="6" t="s">
        <v>12404</v>
      </c>
      <c r="AA3504" s="6" t="s">
        <v>12299</v>
      </c>
      <c r="AB3504" s="6" t="s">
        <v>12299</v>
      </c>
    </row>
    <row r="3505" spans="1:40" x14ac:dyDescent="0.3">
      <c r="A3505" s="6">
        <v>5382</v>
      </c>
      <c r="B3505" s="6" t="s">
        <v>18123</v>
      </c>
      <c r="C3505" s="6" t="s">
        <v>18124</v>
      </c>
      <c r="D3505" s="6">
        <v>4</v>
      </c>
      <c r="E3505" s="6">
        <v>20</v>
      </c>
      <c r="F3505" s="6"/>
      <c r="G3505" s="6">
        <v>200</v>
      </c>
      <c r="H3505" s="6"/>
      <c r="I3505" s="6">
        <v>5</v>
      </c>
      <c r="J3505" s="6"/>
      <c r="K3505" s="6">
        <v>1</v>
      </c>
      <c r="L3505" s="6" t="s">
        <v>12295</v>
      </c>
      <c r="M3505" s="6">
        <v>63</v>
      </c>
      <c r="N3505" s="6" t="e">
        <f>VLOOKUP(A3505,web_archive!D:AB,18,FALSE)</f>
        <v>#N/A</v>
      </c>
      <c r="O3505" s="6">
        <v>2</v>
      </c>
      <c r="P3505" s="6">
        <v>256</v>
      </c>
      <c r="Q3505" s="6"/>
      <c r="R3505" s="6">
        <v>0</v>
      </c>
      <c r="S3505" s="6">
        <v>1</v>
      </c>
      <c r="T3505" s="6">
        <v>388</v>
      </c>
      <c r="U3505" s="6" t="s">
        <v>12660</v>
      </c>
      <c r="V3505" s="6" t="s">
        <v>18125</v>
      </c>
      <c r="W3505" s="6" t="s">
        <v>12368</v>
      </c>
      <c r="X3505" s="6" t="s">
        <v>12299</v>
      </c>
      <c r="Y3505" s="6" t="s">
        <v>18126</v>
      </c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</row>
    <row r="3506" spans="1:40" x14ac:dyDescent="0.3">
      <c r="A3506" s="6">
        <v>5383</v>
      </c>
      <c r="B3506" s="6" t="s">
        <v>5328</v>
      </c>
      <c r="C3506" s="6" t="s">
        <v>5329</v>
      </c>
      <c r="D3506" s="6">
        <v>4</v>
      </c>
      <c r="E3506" s="6">
        <v>20</v>
      </c>
      <c r="F3506" s="6"/>
      <c r="G3506" s="6">
        <v>250</v>
      </c>
      <c r="H3506" s="6"/>
      <c r="I3506" s="6">
        <v>6</v>
      </c>
      <c r="J3506" s="6"/>
      <c r="K3506" s="6">
        <v>1</v>
      </c>
      <c r="L3506" s="6" t="s">
        <v>14534</v>
      </c>
      <c r="M3506" s="6">
        <v>63</v>
      </c>
      <c r="N3506" s="6" t="str">
        <f>VLOOKUP(A3506,web_archive!D:AB,18,FALSE)</f>
        <v>Normal / Upper / Baby</v>
      </c>
      <c r="O3506" s="6">
        <v>2</v>
      </c>
      <c r="P3506" s="6">
        <v>256</v>
      </c>
      <c r="Q3506" s="6"/>
      <c r="R3506" s="6">
        <v>50</v>
      </c>
      <c r="S3506" s="6">
        <v>1</v>
      </c>
      <c r="T3506" s="6">
        <v>389</v>
      </c>
      <c r="U3506" s="6" t="s">
        <v>12787</v>
      </c>
      <c r="V3506" s="6" t="s">
        <v>12904</v>
      </c>
      <c r="W3506" s="6" t="s">
        <v>12802</v>
      </c>
      <c r="X3506" s="6" t="s">
        <v>13100</v>
      </c>
      <c r="Y3506" s="6" t="s">
        <v>12549</v>
      </c>
      <c r="Z3506" s="6" t="s">
        <v>12550</v>
      </c>
      <c r="AA3506" s="6" t="s">
        <v>12551</v>
      </c>
      <c r="AB3506" s="6" t="s">
        <v>12491</v>
      </c>
      <c r="AC3506" s="6" t="s">
        <v>12299</v>
      </c>
      <c r="AD3506" s="6" t="s">
        <v>12299</v>
      </c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</row>
    <row r="3507" spans="1:40" x14ac:dyDescent="0.3">
      <c r="A3507" s="6">
        <v>5384</v>
      </c>
      <c r="B3507" s="6" t="s">
        <v>18127</v>
      </c>
      <c r="C3507" s="6" t="s">
        <v>18128</v>
      </c>
      <c r="D3507" s="6">
        <v>4</v>
      </c>
      <c r="E3507" s="6">
        <v>20</v>
      </c>
      <c r="F3507" s="6"/>
      <c r="G3507" s="6">
        <v>200</v>
      </c>
      <c r="H3507" s="6"/>
      <c r="I3507" s="6">
        <v>2</v>
      </c>
      <c r="J3507" s="6"/>
      <c r="K3507" s="6">
        <v>1</v>
      </c>
      <c r="L3507" s="6" t="s">
        <v>12295</v>
      </c>
      <c r="M3507" s="6">
        <v>63</v>
      </c>
      <c r="N3507" s="6" t="e">
        <f>VLOOKUP(A3507,web_archive!D:AB,18,FALSE)</f>
        <v>#N/A</v>
      </c>
      <c r="O3507" s="6">
        <v>2</v>
      </c>
      <c r="P3507" s="6">
        <v>256</v>
      </c>
      <c r="Q3507" s="6"/>
      <c r="R3507" s="6">
        <v>20</v>
      </c>
      <c r="S3507" s="6">
        <v>1</v>
      </c>
      <c r="T3507" s="6">
        <v>390</v>
      </c>
      <c r="U3507" s="6" t="s">
        <v>12787</v>
      </c>
      <c r="V3507" s="6" t="s">
        <v>18129</v>
      </c>
      <c r="W3507" s="6" t="s">
        <v>12651</v>
      </c>
      <c r="X3507" s="6" t="s">
        <v>14345</v>
      </c>
      <c r="Y3507" s="6">
        <v>1</v>
      </c>
      <c r="Z3507" s="6" t="s">
        <v>12667</v>
      </c>
      <c r="AA3507" s="6" t="s">
        <v>12299</v>
      </c>
      <c r="AB3507" s="6" t="s">
        <v>12299</v>
      </c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</row>
    <row r="3508" spans="1:40" x14ac:dyDescent="0.3">
      <c r="A3508" s="6">
        <v>5385</v>
      </c>
      <c r="B3508" s="6" t="s">
        <v>10964</v>
      </c>
      <c r="C3508" s="6" t="s">
        <v>10965</v>
      </c>
      <c r="D3508" s="6">
        <v>4</v>
      </c>
      <c r="E3508" s="6">
        <v>20</v>
      </c>
      <c r="F3508" s="6"/>
      <c r="G3508" s="6">
        <v>300</v>
      </c>
      <c r="H3508" s="6"/>
      <c r="I3508" s="6">
        <v>2</v>
      </c>
      <c r="J3508" s="6"/>
      <c r="K3508" s="6">
        <v>0</v>
      </c>
      <c r="L3508" s="6" t="s">
        <v>12295</v>
      </c>
      <c r="M3508" s="6">
        <v>63</v>
      </c>
      <c r="N3508" s="6" t="str">
        <f>VLOOKUP(A3508,web_archive!D:AB,18,FALSE)</f>
        <v>Normal / Upper / Baby</v>
      </c>
      <c r="O3508" s="6">
        <v>2</v>
      </c>
      <c r="P3508" s="6">
        <v>256</v>
      </c>
      <c r="Q3508" s="6"/>
      <c r="R3508" s="6">
        <v>20</v>
      </c>
      <c r="S3508" s="6">
        <v>1</v>
      </c>
      <c r="T3508" s="6">
        <v>391</v>
      </c>
      <c r="U3508" s="6" t="s">
        <v>16154</v>
      </c>
      <c r="V3508" s="6" t="s">
        <v>12368</v>
      </c>
      <c r="W3508" s="6" t="s">
        <v>12299</v>
      </c>
      <c r="X3508" s="6" t="s">
        <v>16096</v>
      </c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</row>
    <row r="3509" spans="1:40" x14ac:dyDescent="0.3">
      <c r="A3509" s="6">
        <v>5386</v>
      </c>
      <c r="B3509" s="6" t="s">
        <v>664</v>
      </c>
      <c r="C3509" s="6" t="s">
        <v>661</v>
      </c>
      <c r="D3509" s="6">
        <v>4</v>
      </c>
      <c r="E3509" s="6">
        <v>0</v>
      </c>
      <c r="F3509" s="6"/>
      <c r="G3509" s="6">
        <v>70</v>
      </c>
      <c r="H3509" s="6"/>
      <c r="I3509" s="6">
        <v>7</v>
      </c>
      <c r="J3509" s="6"/>
      <c r="K3509" s="6">
        <v>0</v>
      </c>
      <c r="L3509" s="6" t="s">
        <v>12295</v>
      </c>
      <c r="M3509" s="6">
        <v>63</v>
      </c>
      <c r="N3509" s="6" t="e">
        <f>VLOOKUP(A3509,web_archive!D:AB,18,FALSE)</f>
        <v>#N/A</v>
      </c>
      <c r="O3509" s="6">
        <v>2</v>
      </c>
      <c r="P3509" s="6">
        <v>256</v>
      </c>
      <c r="Q3509" s="6"/>
      <c r="R3509" s="6">
        <v>1</v>
      </c>
      <c r="S3509" s="6">
        <v>0</v>
      </c>
      <c r="T3509" s="6">
        <v>228</v>
      </c>
      <c r="U3509" s="6" t="s">
        <v>14525</v>
      </c>
      <c r="V3509" s="6" t="s">
        <v>18130</v>
      </c>
      <c r="W3509" s="6" t="s">
        <v>18131</v>
      </c>
      <c r="X3509" s="6">
        <v>12198</v>
      </c>
      <c r="Y3509" s="6" t="s">
        <v>13911</v>
      </c>
      <c r="Z3509" s="6" t="s">
        <v>12299</v>
      </c>
      <c r="AA3509" s="6" t="s">
        <v>12299</v>
      </c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</row>
    <row r="3510" spans="1:40" x14ac:dyDescent="0.3">
      <c r="A3510" s="6">
        <v>5387</v>
      </c>
      <c r="B3510" s="6" t="s">
        <v>7047</v>
      </c>
      <c r="C3510" s="6" t="s">
        <v>7048</v>
      </c>
      <c r="D3510" s="6">
        <v>4</v>
      </c>
      <c r="E3510" s="6">
        <v>20</v>
      </c>
      <c r="F3510" s="6"/>
      <c r="G3510" s="6">
        <v>200</v>
      </c>
      <c r="H3510" s="6"/>
      <c r="I3510" s="6">
        <v>1</v>
      </c>
      <c r="J3510" s="6"/>
      <c r="K3510" s="6">
        <v>1</v>
      </c>
      <c r="L3510" s="6" t="s">
        <v>12295</v>
      </c>
      <c r="M3510" s="6">
        <v>63</v>
      </c>
      <c r="N3510" s="6" t="str">
        <f>VLOOKUP(A3510,web_archive!D:AB,18,FALSE)</f>
        <v>Normal / Upper / Baby</v>
      </c>
      <c r="O3510" s="6">
        <v>2</v>
      </c>
      <c r="P3510" s="6">
        <v>256</v>
      </c>
      <c r="Q3510" s="6"/>
      <c r="R3510" s="6">
        <v>30</v>
      </c>
      <c r="S3510" s="6">
        <v>1</v>
      </c>
      <c r="T3510" s="6">
        <v>392</v>
      </c>
      <c r="U3510" s="6" t="s">
        <v>14525</v>
      </c>
      <c r="V3510" s="6" t="s">
        <v>18132</v>
      </c>
      <c r="W3510" s="6" t="s">
        <v>12862</v>
      </c>
      <c r="X3510" s="6" t="s">
        <v>18133</v>
      </c>
      <c r="Y3510" s="6" t="s">
        <v>12837</v>
      </c>
      <c r="Z3510" s="6" t="s">
        <v>18133</v>
      </c>
      <c r="AA3510" s="6" t="s">
        <v>12563</v>
      </c>
      <c r="AB3510" s="6" t="s">
        <v>18133</v>
      </c>
      <c r="AC3510" s="6" t="s">
        <v>12860</v>
      </c>
      <c r="AD3510" s="6" t="s">
        <v>18133</v>
      </c>
      <c r="AE3510" s="6" t="s">
        <v>12592</v>
      </c>
      <c r="AF3510" s="6" t="s">
        <v>18133</v>
      </c>
      <c r="AG3510" s="6" t="s">
        <v>12556</v>
      </c>
      <c r="AH3510" s="6" t="s">
        <v>18133</v>
      </c>
      <c r="AI3510" s="6" t="s">
        <v>12620</v>
      </c>
      <c r="AJ3510" s="6" t="s">
        <v>18133</v>
      </c>
      <c r="AK3510" s="6" t="s">
        <v>12864</v>
      </c>
      <c r="AL3510" s="6" t="s">
        <v>13387</v>
      </c>
      <c r="AM3510" s="6" t="s">
        <v>12299</v>
      </c>
      <c r="AN3510" s="6" t="s">
        <v>12299</v>
      </c>
    </row>
    <row r="3511" spans="1:40" x14ac:dyDescent="0.3">
      <c r="A3511" s="6">
        <v>5388</v>
      </c>
      <c r="B3511" s="6" t="s">
        <v>9271</v>
      </c>
      <c r="C3511" s="6" t="s">
        <v>9272</v>
      </c>
      <c r="D3511" s="6">
        <v>4</v>
      </c>
      <c r="E3511" s="6">
        <v>20</v>
      </c>
      <c r="F3511" s="6"/>
      <c r="G3511" s="6">
        <v>200</v>
      </c>
      <c r="H3511" s="6"/>
      <c r="I3511" s="6">
        <v>2</v>
      </c>
      <c r="J3511" s="6"/>
      <c r="K3511" s="6">
        <v>1</v>
      </c>
      <c r="L3511" s="6" t="s">
        <v>12295</v>
      </c>
      <c r="M3511" s="6">
        <v>63</v>
      </c>
      <c r="N3511" s="6" t="str">
        <f>VLOOKUP(A3511,web_archive!D:AB,18,FALSE)</f>
        <v>Normal / Upper / Baby</v>
      </c>
      <c r="O3511" s="6">
        <v>2</v>
      </c>
      <c r="P3511" s="6">
        <v>256</v>
      </c>
      <c r="Q3511" s="6"/>
      <c r="R3511" s="6">
        <v>30</v>
      </c>
      <c r="S3511" s="6">
        <v>1</v>
      </c>
      <c r="T3511" s="6">
        <v>393</v>
      </c>
      <c r="U3511" s="6" t="s">
        <v>12546</v>
      </c>
      <c r="V3511" s="6" t="s">
        <v>12547</v>
      </c>
      <c r="W3511" s="6" t="s">
        <v>12464</v>
      </c>
      <c r="X3511" s="6" t="s">
        <v>12299</v>
      </c>
      <c r="Y3511" s="6" t="s">
        <v>12299</v>
      </c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</row>
    <row r="3512" spans="1:40" x14ac:dyDescent="0.3">
      <c r="A3512" s="6">
        <v>5389</v>
      </c>
      <c r="B3512" s="6" t="s">
        <v>303</v>
      </c>
      <c r="C3512" s="6" t="s">
        <v>18134</v>
      </c>
      <c r="D3512" s="6">
        <v>4</v>
      </c>
      <c r="E3512" s="6">
        <v>20</v>
      </c>
      <c r="F3512" s="6"/>
      <c r="G3512" s="6">
        <v>200</v>
      </c>
      <c r="H3512" s="6"/>
      <c r="I3512" s="6">
        <v>0</v>
      </c>
      <c r="J3512" s="6"/>
      <c r="K3512" s="6">
        <v>0</v>
      </c>
      <c r="L3512" s="6" t="s">
        <v>12295</v>
      </c>
      <c r="M3512" s="6">
        <v>63</v>
      </c>
      <c r="N3512" s="6" t="str">
        <f>VLOOKUP(A3512,web_archive!D:AB,18,FALSE)</f>
        <v>Normal / Upper / Baby</v>
      </c>
      <c r="O3512" s="6">
        <v>2</v>
      </c>
      <c r="P3512" s="6">
        <v>512</v>
      </c>
      <c r="Q3512" s="6"/>
      <c r="R3512" s="6">
        <v>0</v>
      </c>
      <c r="S3512" s="6">
        <v>0</v>
      </c>
      <c r="T3512" s="6">
        <v>394</v>
      </c>
      <c r="U3512" s="6" t="s">
        <v>12691</v>
      </c>
      <c r="V3512" s="6" t="s">
        <v>17714</v>
      </c>
      <c r="W3512" s="6" t="s">
        <v>12649</v>
      </c>
      <c r="X3512" s="6" t="s">
        <v>12299</v>
      </c>
      <c r="Y3512" s="6" t="s">
        <v>12299</v>
      </c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</row>
    <row r="3513" spans="1:40" x14ac:dyDescent="0.3">
      <c r="A3513" s="6">
        <v>5390</v>
      </c>
      <c r="B3513" s="6" t="s">
        <v>8713</v>
      </c>
      <c r="C3513" s="6" t="s">
        <v>8714</v>
      </c>
      <c r="D3513" s="6">
        <v>4</v>
      </c>
      <c r="E3513" s="6">
        <v>20</v>
      </c>
      <c r="F3513" s="6"/>
      <c r="G3513" s="6">
        <v>100</v>
      </c>
      <c r="H3513" s="6"/>
      <c r="I3513" s="6">
        <v>4</v>
      </c>
      <c r="J3513" s="6"/>
      <c r="K3513" s="6">
        <v>0</v>
      </c>
      <c r="L3513" s="6" t="s">
        <v>12295</v>
      </c>
      <c r="M3513" s="6">
        <v>63</v>
      </c>
      <c r="N3513" s="6" t="str">
        <f>VLOOKUP(A3513,web_archive!D:AB,18,FALSE)</f>
        <v>Normal / Upper / Baby</v>
      </c>
      <c r="O3513" s="6">
        <v>2</v>
      </c>
      <c r="P3513" s="6">
        <v>256</v>
      </c>
      <c r="Q3513" s="6"/>
      <c r="R3513" s="6">
        <v>0</v>
      </c>
      <c r="S3513" s="6">
        <v>1</v>
      </c>
      <c r="T3513" s="6">
        <v>395</v>
      </c>
      <c r="U3513" s="6" t="s">
        <v>14772</v>
      </c>
      <c r="V3513" s="6" t="s">
        <v>12556</v>
      </c>
      <c r="W3513" s="6" t="s">
        <v>12838</v>
      </c>
      <c r="X3513" s="6" t="s">
        <v>12299</v>
      </c>
      <c r="Y3513" s="6" t="s">
        <v>12299</v>
      </c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</row>
    <row r="3514" spans="1:40" x14ac:dyDescent="0.3">
      <c r="A3514" s="6">
        <v>5391</v>
      </c>
      <c r="B3514" s="6" t="s">
        <v>18135</v>
      </c>
      <c r="C3514" s="6" t="s">
        <v>18136</v>
      </c>
      <c r="D3514" s="6">
        <v>4</v>
      </c>
      <c r="E3514" s="6">
        <v>20</v>
      </c>
      <c r="F3514" s="6"/>
      <c r="G3514" s="6">
        <v>0</v>
      </c>
      <c r="H3514" s="6"/>
      <c r="I3514" s="6">
        <v>1</v>
      </c>
      <c r="J3514" s="6"/>
      <c r="K3514" s="6">
        <v>0</v>
      </c>
      <c r="L3514" s="6" t="s">
        <v>12295</v>
      </c>
      <c r="M3514" s="6">
        <v>63</v>
      </c>
      <c r="N3514" s="6" t="e">
        <f>VLOOKUP(A3514,web_archive!D:AB,18,FALSE)</f>
        <v>#N/A</v>
      </c>
      <c r="O3514" s="6">
        <v>2</v>
      </c>
      <c r="P3514" s="6">
        <v>1</v>
      </c>
      <c r="Q3514" s="6"/>
      <c r="R3514" s="6">
        <v>0</v>
      </c>
      <c r="S3514" s="6">
        <v>0</v>
      </c>
      <c r="T3514" s="6">
        <v>188</v>
      </c>
      <c r="U3514" s="6" t="s">
        <v>13923</v>
      </c>
      <c r="V3514" s="6" t="s">
        <v>18137</v>
      </c>
      <c r="W3514" s="6">
        <v>617</v>
      </c>
      <c r="X3514" s="6" t="s">
        <v>12489</v>
      </c>
      <c r="Y3514" s="6" t="s">
        <v>12299</v>
      </c>
      <c r="Z3514" s="6" t="s">
        <v>12299</v>
      </c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</row>
    <row r="3515" spans="1:40" x14ac:dyDescent="0.3">
      <c r="A3515" s="6">
        <v>5392</v>
      </c>
      <c r="B3515" s="6" t="s">
        <v>18138</v>
      </c>
      <c r="C3515" s="6" t="s">
        <v>18139</v>
      </c>
      <c r="D3515" s="6">
        <v>4</v>
      </c>
      <c r="E3515" s="6">
        <v>20</v>
      </c>
      <c r="F3515" s="6"/>
      <c r="G3515" s="6">
        <v>300</v>
      </c>
      <c r="H3515" s="6"/>
      <c r="I3515" s="6">
        <v>6</v>
      </c>
      <c r="J3515" s="6"/>
      <c r="K3515" s="6">
        <v>1</v>
      </c>
      <c r="L3515" s="6" t="s">
        <v>12295</v>
      </c>
      <c r="M3515" s="6">
        <v>63</v>
      </c>
      <c r="N3515" s="6" t="e">
        <f>VLOOKUP(A3515,web_archive!D:AB,18,FALSE)</f>
        <v>#N/A</v>
      </c>
      <c r="O3515" s="6">
        <v>2</v>
      </c>
      <c r="P3515" s="6">
        <v>256</v>
      </c>
      <c r="Q3515" s="6"/>
      <c r="R3515" s="6">
        <v>0</v>
      </c>
      <c r="S3515" s="6">
        <v>1</v>
      </c>
      <c r="T3515" s="6">
        <v>396</v>
      </c>
      <c r="U3515" s="6" t="s">
        <v>12787</v>
      </c>
      <c r="V3515" s="6" t="s">
        <v>12600</v>
      </c>
      <c r="W3515" s="6" t="s">
        <v>12299</v>
      </c>
      <c r="X3515" s="6" t="s">
        <v>12299</v>
      </c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</row>
    <row r="3516" spans="1:40" x14ac:dyDescent="0.3">
      <c r="A3516" s="6">
        <v>5393</v>
      </c>
      <c r="B3516" s="6" t="s">
        <v>10301</v>
      </c>
      <c r="C3516" s="6" t="s">
        <v>10302</v>
      </c>
      <c r="D3516" s="6">
        <v>4</v>
      </c>
      <c r="E3516" s="6">
        <v>20</v>
      </c>
      <c r="F3516" s="6"/>
      <c r="G3516" s="6">
        <v>200</v>
      </c>
      <c r="H3516" s="6"/>
      <c r="I3516" s="6">
        <v>4</v>
      </c>
      <c r="J3516" s="6"/>
      <c r="K3516" s="6">
        <v>0</v>
      </c>
      <c r="L3516" s="6" t="s">
        <v>12295</v>
      </c>
      <c r="M3516" s="6">
        <v>63</v>
      </c>
      <c r="N3516" s="6" t="str">
        <f>VLOOKUP(A3516,web_archive!D:AB,18,FALSE)</f>
        <v>Normal / Upper / Baby</v>
      </c>
      <c r="O3516" s="6">
        <v>2</v>
      </c>
      <c r="P3516" s="6">
        <v>256</v>
      </c>
      <c r="Q3516" s="6"/>
      <c r="R3516" s="6">
        <v>0</v>
      </c>
      <c r="S3516" s="6">
        <v>0</v>
      </c>
      <c r="T3516" s="6">
        <v>397</v>
      </c>
      <c r="U3516" s="6" t="s">
        <v>12815</v>
      </c>
      <c r="V3516" s="6" t="s">
        <v>18140</v>
      </c>
      <c r="W3516" s="6" t="s">
        <v>13459</v>
      </c>
      <c r="X3516" s="6" t="s">
        <v>12299</v>
      </c>
      <c r="Y3516" s="6" t="s">
        <v>12299</v>
      </c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</row>
    <row r="3517" spans="1:40" x14ac:dyDescent="0.3">
      <c r="A3517" s="6">
        <v>5394</v>
      </c>
      <c r="B3517" s="6" t="s">
        <v>18141</v>
      </c>
      <c r="C3517" s="6" t="s">
        <v>18142</v>
      </c>
      <c r="D3517" s="6">
        <v>4</v>
      </c>
      <c r="E3517" s="6">
        <v>0</v>
      </c>
      <c r="F3517" s="6"/>
      <c r="G3517" s="6">
        <v>0</v>
      </c>
      <c r="H3517" s="6"/>
      <c r="I3517" s="6">
        <v>0</v>
      </c>
      <c r="J3517" s="6"/>
      <c r="K3517" s="6">
        <v>0</v>
      </c>
      <c r="L3517" s="6" t="s">
        <v>12295</v>
      </c>
      <c r="M3517" s="6">
        <v>63</v>
      </c>
      <c r="N3517" s="6" t="e">
        <f>VLOOKUP(A3517,web_archive!D:AB,18,FALSE)</f>
        <v>#N/A</v>
      </c>
      <c r="O3517" s="6">
        <v>2</v>
      </c>
      <c r="P3517" s="6">
        <v>1</v>
      </c>
      <c r="Q3517" s="6"/>
      <c r="R3517" s="6">
        <v>0</v>
      </c>
      <c r="S3517" s="6">
        <v>0</v>
      </c>
      <c r="T3517" s="6">
        <v>572</v>
      </c>
      <c r="U3517" s="6" t="s">
        <v>15836</v>
      </c>
      <c r="V3517" s="6" t="s">
        <v>12675</v>
      </c>
      <c r="W3517" s="6" t="s">
        <v>12413</v>
      </c>
      <c r="X3517" s="6" t="s">
        <v>12299</v>
      </c>
      <c r="Y3517" s="6" t="s">
        <v>12299</v>
      </c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</row>
    <row r="3518" spans="1:40" x14ac:dyDescent="0.3">
      <c r="A3518" s="6">
        <v>5395</v>
      </c>
      <c r="B3518" s="6" t="s">
        <v>10061</v>
      </c>
      <c r="C3518" s="6" t="s">
        <v>10062</v>
      </c>
      <c r="D3518" s="6">
        <v>4</v>
      </c>
      <c r="E3518" s="6">
        <v>20</v>
      </c>
      <c r="F3518" s="6"/>
      <c r="G3518" s="6">
        <v>500</v>
      </c>
      <c r="H3518" s="6"/>
      <c r="I3518" s="6">
        <v>6</v>
      </c>
      <c r="J3518" s="6"/>
      <c r="K3518" s="6">
        <v>1</v>
      </c>
      <c r="L3518" s="6" t="s">
        <v>12295</v>
      </c>
      <c r="M3518" s="6">
        <v>63</v>
      </c>
      <c r="N3518" s="6" t="str">
        <f>VLOOKUP(A3518,web_archive!D:AB,18,FALSE)</f>
        <v>Normal / Upper / Baby</v>
      </c>
      <c r="O3518" s="6">
        <v>2</v>
      </c>
      <c r="P3518" s="6">
        <v>256</v>
      </c>
      <c r="Q3518" s="6"/>
      <c r="R3518" s="6">
        <v>50</v>
      </c>
      <c r="S3518" s="6">
        <v>1</v>
      </c>
      <c r="T3518" s="6">
        <v>398</v>
      </c>
      <c r="U3518" s="6" t="s">
        <v>13923</v>
      </c>
      <c r="V3518" s="6" t="s">
        <v>18143</v>
      </c>
      <c r="W3518" s="6" t="s">
        <v>12404</v>
      </c>
      <c r="X3518" s="6" t="s">
        <v>12299</v>
      </c>
      <c r="Y3518" s="6" t="s">
        <v>12299</v>
      </c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</row>
    <row r="3519" spans="1:40" x14ac:dyDescent="0.3">
      <c r="A3519" s="6">
        <v>5396</v>
      </c>
      <c r="B3519" s="6" t="s">
        <v>5640</v>
      </c>
      <c r="C3519" s="6" t="s">
        <v>5641</v>
      </c>
      <c r="D3519" s="6">
        <v>4</v>
      </c>
      <c r="E3519" s="6">
        <v>20</v>
      </c>
      <c r="F3519" s="6"/>
      <c r="G3519" s="6">
        <v>700</v>
      </c>
      <c r="H3519" s="6"/>
      <c r="I3519" s="6">
        <v>6</v>
      </c>
      <c r="J3519" s="6"/>
      <c r="K3519" s="6">
        <v>1</v>
      </c>
      <c r="L3519" s="6" t="s">
        <v>12295</v>
      </c>
      <c r="M3519" s="6">
        <v>63</v>
      </c>
      <c r="N3519" s="6" t="str">
        <f>VLOOKUP(A3519,web_archive!D:AB,18,FALSE)</f>
        <v>Normal / Upper / Baby</v>
      </c>
      <c r="O3519" s="6">
        <v>2</v>
      </c>
      <c r="P3519" s="6">
        <v>256</v>
      </c>
      <c r="Q3519" s="6"/>
      <c r="R3519" s="6">
        <v>0</v>
      </c>
      <c r="S3519" s="6">
        <v>1</v>
      </c>
      <c r="T3519" s="6">
        <v>399</v>
      </c>
      <c r="U3519" s="6" t="s">
        <v>12858</v>
      </c>
      <c r="V3519" s="6" t="s">
        <v>12904</v>
      </c>
      <c r="W3519" s="6" t="s">
        <v>13041</v>
      </c>
      <c r="X3519" s="6" t="s">
        <v>18144</v>
      </c>
      <c r="Y3519" s="6" t="s">
        <v>12860</v>
      </c>
      <c r="Z3519" s="6" t="s">
        <v>18145</v>
      </c>
      <c r="AA3519" s="6" t="s">
        <v>16368</v>
      </c>
      <c r="AB3519" s="6" t="s">
        <v>12299</v>
      </c>
      <c r="AC3519" s="6" t="s">
        <v>12299</v>
      </c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</row>
    <row r="3520" spans="1:40" x14ac:dyDescent="0.3">
      <c r="A3520" s="6">
        <v>5397</v>
      </c>
      <c r="B3520" s="6" t="s">
        <v>8835</v>
      </c>
      <c r="C3520" s="6" t="s">
        <v>8836</v>
      </c>
      <c r="D3520" s="6">
        <v>4</v>
      </c>
      <c r="E3520" s="6">
        <v>20</v>
      </c>
      <c r="F3520" s="6"/>
      <c r="G3520" s="6">
        <v>100</v>
      </c>
      <c r="H3520" s="6"/>
      <c r="I3520" s="6">
        <v>0</v>
      </c>
      <c r="J3520" s="6"/>
      <c r="K3520" s="6">
        <v>0</v>
      </c>
      <c r="L3520" s="6" t="s">
        <v>12295</v>
      </c>
      <c r="M3520" s="6">
        <v>63</v>
      </c>
      <c r="N3520" s="6" t="str">
        <f>VLOOKUP(A3520,web_archive!D:AB,18,FALSE)</f>
        <v>Normal / Upper / Baby</v>
      </c>
      <c r="O3520" s="6">
        <v>2</v>
      </c>
      <c r="P3520" s="6">
        <v>512</v>
      </c>
      <c r="Q3520" s="6"/>
      <c r="R3520" s="6">
        <v>0</v>
      </c>
      <c r="S3520" s="6">
        <v>0</v>
      </c>
      <c r="T3520" s="6">
        <v>400</v>
      </c>
      <c r="U3520" s="6" t="s">
        <v>14036</v>
      </c>
      <c r="V3520" s="6" t="s">
        <v>13456</v>
      </c>
      <c r="W3520" s="6" t="s">
        <v>13392</v>
      </c>
      <c r="X3520" s="6" t="s">
        <v>12616</v>
      </c>
      <c r="Y3520" s="6" t="s">
        <v>18090</v>
      </c>
      <c r="Z3520" s="6" t="s">
        <v>12368</v>
      </c>
      <c r="AA3520" s="6" t="s">
        <v>12299</v>
      </c>
      <c r="AB3520" s="6" t="s">
        <v>12299</v>
      </c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</row>
    <row r="3521" spans="1:30" x14ac:dyDescent="0.3">
      <c r="A3521" s="6">
        <v>5398</v>
      </c>
      <c r="B3521" s="6" t="s">
        <v>1413</v>
      </c>
      <c r="C3521" s="6" t="s">
        <v>1414</v>
      </c>
      <c r="D3521" s="6">
        <v>4</v>
      </c>
      <c r="E3521" s="6">
        <v>20</v>
      </c>
      <c r="F3521" s="6"/>
      <c r="G3521" s="6">
        <v>1200</v>
      </c>
      <c r="H3521" s="6"/>
      <c r="I3521" s="6">
        <v>10</v>
      </c>
      <c r="J3521" s="6"/>
      <c r="K3521" s="6">
        <v>1</v>
      </c>
      <c r="L3521" s="6" t="s">
        <v>12977</v>
      </c>
      <c r="M3521" s="6">
        <v>18</v>
      </c>
      <c r="N3521" s="6" t="str">
        <f>VLOOKUP(A3521,web_archive!D:AB,18,FALSE)</f>
        <v>Normal / Upper / Baby</v>
      </c>
      <c r="O3521" s="6">
        <v>2</v>
      </c>
      <c r="P3521" s="6">
        <v>256</v>
      </c>
      <c r="Q3521" s="6"/>
      <c r="R3521" s="6">
        <v>85</v>
      </c>
      <c r="S3521" s="6">
        <v>1</v>
      </c>
      <c r="T3521" s="6">
        <v>401</v>
      </c>
      <c r="U3521" s="6" t="s">
        <v>12691</v>
      </c>
      <c r="V3521" s="6" t="s">
        <v>13525</v>
      </c>
      <c r="W3521" s="6" t="s">
        <v>14034</v>
      </c>
      <c r="X3521" s="6" t="s">
        <v>12620</v>
      </c>
      <c r="Y3521" s="6" t="s">
        <v>14839</v>
      </c>
      <c r="Z3521" s="6" t="s">
        <v>12670</v>
      </c>
      <c r="AA3521" s="6" t="s">
        <v>12667</v>
      </c>
      <c r="AB3521" s="6" t="s">
        <v>12299</v>
      </c>
      <c r="AC3521" s="6" t="s">
        <v>12299</v>
      </c>
      <c r="AD3521" s="6"/>
    </row>
    <row r="3522" spans="1:30" x14ac:dyDescent="0.3">
      <c r="A3522" s="6">
        <v>5399</v>
      </c>
      <c r="B3522" s="6" t="s">
        <v>6412</v>
      </c>
      <c r="C3522" s="6" t="s">
        <v>6413</v>
      </c>
      <c r="D3522" s="6">
        <v>4</v>
      </c>
      <c r="E3522" s="6">
        <v>20</v>
      </c>
      <c r="F3522" s="6"/>
      <c r="G3522" s="6">
        <v>300</v>
      </c>
      <c r="H3522" s="6"/>
      <c r="I3522" s="6">
        <v>5</v>
      </c>
      <c r="J3522" s="6"/>
      <c r="K3522" s="6">
        <v>1</v>
      </c>
      <c r="L3522" s="6" t="s">
        <v>14571</v>
      </c>
      <c r="M3522" s="6">
        <v>18</v>
      </c>
      <c r="N3522" s="6" t="str">
        <f>VLOOKUP(A3522,web_archive!D:AB,18,FALSE)</f>
        <v>Upper</v>
      </c>
      <c r="O3522" s="6">
        <v>2</v>
      </c>
      <c r="P3522" s="6">
        <v>256</v>
      </c>
      <c r="Q3522" s="6"/>
      <c r="R3522" s="6">
        <v>85</v>
      </c>
      <c r="S3522" s="6">
        <v>0</v>
      </c>
      <c r="T3522" s="6">
        <v>402</v>
      </c>
      <c r="U3522" s="6" t="s">
        <v>12660</v>
      </c>
      <c r="V3522" s="6" t="s">
        <v>15494</v>
      </c>
      <c r="W3522" s="6" t="s">
        <v>18028</v>
      </c>
      <c r="X3522" s="6">
        <v>5</v>
      </c>
      <c r="Y3522" s="6" t="s">
        <v>12486</v>
      </c>
      <c r="Z3522" s="6" t="s">
        <v>12299</v>
      </c>
      <c r="AA3522" s="6" t="s">
        <v>12299</v>
      </c>
      <c r="AB3522" s="6"/>
      <c r="AC3522" s="6"/>
      <c r="AD3522" s="6"/>
    </row>
    <row r="3523" spans="1:30" x14ac:dyDescent="0.3">
      <c r="A3523" s="6">
        <v>5400</v>
      </c>
      <c r="B3523" s="6" t="s">
        <v>4186</v>
      </c>
      <c r="C3523" s="6" t="s">
        <v>18146</v>
      </c>
      <c r="D3523" s="6">
        <v>4</v>
      </c>
      <c r="E3523" s="6">
        <v>20</v>
      </c>
      <c r="F3523" s="6"/>
      <c r="G3523" s="6">
        <v>200</v>
      </c>
      <c r="H3523" s="6"/>
      <c r="I3523" s="6">
        <v>0</v>
      </c>
      <c r="J3523" s="6"/>
      <c r="K3523" s="6">
        <v>0</v>
      </c>
      <c r="L3523" s="6" t="s">
        <v>12295</v>
      </c>
      <c r="M3523" s="6">
        <v>63</v>
      </c>
      <c r="N3523" s="6" t="str">
        <f>VLOOKUP(A3523,web_archive!D:AB,18,FALSE)</f>
        <v>Normal / Upper / Baby</v>
      </c>
      <c r="O3523" s="6">
        <v>0</v>
      </c>
      <c r="P3523" s="6">
        <v>769</v>
      </c>
      <c r="Q3523" s="6"/>
      <c r="R3523" s="6">
        <v>0</v>
      </c>
      <c r="S3523" s="6">
        <v>0</v>
      </c>
      <c r="T3523" s="6">
        <v>403</v>
      </c>
      <c r="U3523" s="6" t="s">
        <v>12787</v>
      </c>
      <c r="V3523" s="6" t="s">
        <v>12368</v>
      </c>
      <c r="W3523" s="6" t="s">
        <v>12299</v>
      </c>
      <c r="X3523" s="6" t="s">
        <v>12299</v>
      </c>
      <c r="Y3523" s="6"/>
      <c r="Z3523" s="6"/>
      <c r="AA3523" s="6"/>
      <c r="AB3523" s="6"/>
      <c r="AC3523" s="6"/>
      <c r="AD3523" s="6"/>
    </row>
    <row r="3524" spans="1:30" x14ac:dyDescent="0.3">
      <c r="A3524" s="6">
        <v>5401</v>
      </c>
      <c r="B3524" s="6" t="s">
        <v>1174</v>
      </c>
      <c r="C3524" s="6" t="s">
        <v>18147</v>
      </c>
      <c r="D3524" s="6">
        <v>4</v>
      </c>
      <c r="E3524" s="6">
        <v>20</v>
      </c>
      <c r="F3524" s="6"/>
      <c r="G3524" s="6">
        <v>200</v>
      </c>
      <c r="H3524" s="6"/>
      <c r="I3524" s="6">
        <v>2</v>
      </c>
      <c r="J3524" s="6"/>
      <c r="K3524" s="6">
        <v>0</v>
      </c>
      <c r="L3524" s="6" t="s">
        <v>12295</v>
      </c>
      <c r="M3524" s="6">
        <v>63</v>
      </c>
      <c r="N3524" s="6" t="str">
        <f>VLOOKUP(A3524,web_archive!D:AB,18,FALSE)</f>
        <v>Normal / Upper / Baby</v>
      </c>
      <c r="O3524" s="6">
        <v>2</v>
      </c>
      <c r="P3524" s="6">
        <v>512</v>
      </c>
      <c r="Q3524" s="6"/>
      <c r="R3524" s="6">
        <v>70</v>
      </c>
      <c r="S3524" s="6">
        <v>0</v>
      </c>
      <c r="T3524" s="6">
        <v>404</v>
      </c>
      <c r="U3524" s="6" t="s">
        <v>12542</v>
      </c>
      <c r="V3524" s="6" t="s">
        <v>14526</v>
      </c>
      <c r="W3524" s="6" t="s">
        <v>17853</v>
      </c>
      <c r="X3524" s="6" t="s">
        <v>12368</v>
      </c>
      <c r="Y3524" s="6" t="s">
        <v>12299</v>
      </c>
      <c r="Z3524" s="6" t="s">
        <v>12299</v>
      </c>
      <c r="AA3524" s="6"/>
      <c r="AB3524" s="6"/>
      <c r="AC3524" s="6"/>
      <c r="AD3524" s="6"/>
    </row>
    <row r="3525" spans="1:30" x14ac:dyDescent="0.3">
      <c r="A3525" s="6">
        <v>5402</v>
      </c>
      <c r="B3525" s="6" t="s">
        <v>18148</v>
      </c>
      <c r="C3525" s="6" t="s">
        <v>18149</v>
      </c>
      <c r="D3525" s="6">
        <v>4</v>
      </c>
      <c r="E3525" s="6">
        <v>10</v>
      </c>
      <c r="F3525" s="6"/>
      <c r="G3525" s="6">
        <v>200</v>
      </c>
      <c r="H3525" s="6"/>
      <c r="I3525" s="6">
        <v>2</v>
      </c>
      <c r="J3525" s="6"/>
      <c r="K3525" s="6">
        <v>0</v>
      </c>
      <c r="L3525" s="6" t="s">
        <v>12295</v>
      </c>
      <c r="M3525" s="6">
        <v>63</v>
      </c>
      <c r="N3525" s="6" t="e">
        <f>VLOOKUP(A3525,web_archive!D:AB,18,FALSE)</f>
        <v>#N/A</v>
      </c>
      <c r="O3525" s="6">
        <v>2</v>
      </c>
      <c r="P3525" s="6">
        <v>512</v>
      </c>
      <c r="Q3525" s="6"/>
      <c r="R3525" s="6">
        <v>70</v>
      </c>
      <c r="S3525" s="6">
        <v>0</v>
      </c>
      <c r="T3525" s="6">
        <v>405</v>
      </c>
      <c r="U3525" s="6" t="s">
        <v>14783</v>
      </c>
      <c r="V3525" s="6" t="s">
        <v>16144</v>
      </c>
      <c r="W3525" s="6" t="s">
        <v>12404</v>
      </c>
      <c r="X3525" s="6" t="s">
        <v>12299</v>
      </c>
      <c r="Y3525" s="6" t="s">
        <v>12299</v>
      </c>
      <c r="Z3525" s="6"/>
      <c r="AA3525" s="6"/>
      <c r="AB3525" s="6"/>
      <c r="AC3525" s="6"/>
      <c r="AD3525" s="6"/>
    </row>
    <row r="3526" spans="1:30" x14ac:dyDescent="0.3">
      <c r="A3526" s="6">
        <v>5403</v>
      </c>
      <c r="B3526" s="6" t="s">
        <v>18150</v>
      </c>
      <c r="C3526" s="6" t="s">
        <v>18151</v>
      </c>
      <c r="D3526" s="6">
        <v>4</v>
      </c>
      <c r="E3526" s="6">
        <v>10</v>
      </c>
      <c r="F3526" s="6"/>
      <c r="G3526" s="6">
        <v>200</v>
      </c>
      <c r="H3526" s="6"/>
      <c r="I3526" s="6">
        <v>0</v>
      </c>
      <c r="J3526" s="6"/>
      <c r="K3526" s="6">
        <v>0</v>
      </c>
      <c r="L3526" s="6" t="s">
        <v>12295</v>
      </c>
      <c r="M3526" s="6">
        <v>63</v>
      </c>
      <c r="N3526" s="6" t="e">
        <f>VLOOKUP(A3526,web_archive!D:AB,18,FALSE)</f>
        <v>#N/A</v>
      </c>
      <c r="O3526" s="6">
        <v>2</v>
      </c>
      <c r="P3526" s="6">
        <v>1</v>
      </c>
      <c r="Q3526" s="6"/>
      <c r="R3526" s="6">
        <v>30</v>
      </c>
      <c r="S3526" s="6">
        <v>0</v>
      </c>
      <c r="T3526" s="6">
        <v>406</v>
      </c>
      <c r="U3526" s="6" t="s">
        <v>14045</v>
      </c>
      <c r="V3526" s="6">
        <v>579</v>
      </c>
      <c r="W3526" s="6" t="s">
        <v>16441</v>
      </c>
      <c r="X3526" s="6">
        <v>579</v>
      </c>
      <c r="Y3526" s="6" t="s">
        <v>12464</v>
      </c>
      <c r="Z3526" s="6" t="s">
        <v>12299</v>
      </c>
      <c r="AA3526" s="6" t="s">
        <v>12299</v>
      </c>
      <c r="AB3526" s="6"/>
      <c r="AC3526" s="6"/>
      <c r="AD3526" s="6"/>
    </row>
    <row r="3527" spans="1:30" x14ac:dyDescent="0.3">
      <c r="A3527" s="6">
        <v>5404</v>
      </c>
      <c r="B3527" s="6" t="s">
        <v>1367</v>
      </c>
      <c r="C3527" s="6" t="s">
        <v>1368</v>
      </c>
      <c r="D3527" s="6">
        <v>4</v>
      </c>
      <c r="E3527" s="6">
        <v>10</v>
      </c>
      <c r="F3527" s="6"/>
      <c r="G3527" s="6">
        <v>100</v>
      </c>
      <c r="H3527" s="6"/>
      <c r="I3527" s="6">
        <v>2</v>
      </c>
      <c r="J3527" s="6"/>
      <c r="K3527" s="6">
        <v>1</v>
      </c>
      <c r="L3527" s="6" t="s">
        <v>12295</v>
      </c>
      <c r="M3527" s="6">
        <v>63</v>
      </c>
      <c r="N3527" s="6" t="str">
        <f>VLOOKUP(A3527,web_archive!D:AB,18,FALSE)</f>
        <v>Normal / Upper / Baby</v>
      </c>
      <c r="O3527" s="6">
        <v>2</v>
      </c>
      <c r="P3527" s="6">
        <v>256</v>
      </c>
      <c r="Q3527" s="6"/>
      <c r="R3527" s="6">
        <v>45</v>
      </c>
      <c r="S3527" s="6">
        <v>1</v>
      </c>
      <c r="T3527" s="6">
        <v>407</v>
      </c>
      <c r="U3527" s="6" t="s">
        <v>16318</v>
      </c>
      <c r="V3527" s="6" t="s">
        <v>16259</v>
      </c>
      <c r="W3527" s="6">
        <v>2</v>
      </c>
      <c r="X3527" s="6">
        <v>7</v>
      </c>
      <c r="Y3527" s="6" t="s">
        <v>12298</v>
      </c>
      <c r="Z3527" s="6" t="s">
        <v>12299</v>
      </c>
      <c r="AA3527" s="6" t="s">
        <v>12299</v>
      </c>
      <c r="AB3527" s="6"/>
      <c r="AC3527" s="6"/>
      <c r="AD3527" s="6"/>
    </row>
    <row r="3528" spans="1:30" x14ac:dyDescent="0.3">
      <c r="A3528" s="6">
        <v>5405</v>
      </c>
      <c r="B3528" s="6" t="s">
        <v>3900</v>
      </c>
      <c r="C3528" s="6" t="s">
        <v>3901</v>
      </c>
      <c r="D3528" s="6">
        <v>4</v>
      </c>
      <c r="E3528" s="6">
        <v>10</v>
      </c>
      <c r="F3528" s="6"/>
      <c r="G3528" s="6">
        <v>200</v>
      </c>
      <c r="H3528" s="6"/>
      <c r="I3528" s="6">
        <v>2</v>
      </c>
      <c r="J3528" s="6"/>
      <c r="K3528" s="6">
        <v>0</v>
      </c>
      <c r="L3528" s="6" t="s">
        <v>12295</v>
      </c>
      <c r="M3528" s="6">
        <v>63</v>
      </c>
      <c r="N3528" s="6" t="str">
        <f>VLOOKUP(A3528,web_archive!D:AB,18,FALSE)</f>
        <v>Normal / Upper / Baby</v>
      </c>
      <c r="O3528" s="6">
        <v>2</v>
      </c>
      <c r="P3528" s="6">
        <v>256</v>
      </c>
      <c r="Q3528" s="6"/>
      <c r="R3528" s="6">
        <v>80</v>
      </c>
      <c r="S3528" s="6">
        <v>0</v>
      </c>
      <c r="T3528" s="6">
        <v>408</v>
      </c>
      <c r="U3528" s="6" t="s">
        <v>16188</v>
      </c>
      <c r="V3528" s="6" t="s">
        <v>12368</v>
      </c>
      <c r="W3528" s="6" t="s">
        <v>12299</v>
      </c>
      <c r="X3528" s="6" t="s">
        <v>12299</v>
      </c>
      <c r="Y3528" s="6"/>
      <c r="Z3528" s="6"/>
      <c r="AA3528" s="6"/>
      <c r="AB3528" s="6"/>
      <c r="AC3528" s="6"/>
      <c r="AD3528" s="6"/>
    </row>
    <row r="3529" spans="1:30" x14ac:dyDescent="0.3">
      <c r="A3529" s="6">
        <v>5406</v>
      </c>
      <c r="B3529" s="6" t="s">
        <v>70</v>
      </c>
      <c r="C3529" s="6" t="s">
        <v>71</v>
      </c>
      <c r="D3529" s="6">
        <v>4</v>
      </c>
      <c r="E3529" s="6">
        <v>0</v>
      </c>
      <c r="F3529" s="6"/>
      <c r="G3529" s="6">
        <v>500</v>
      </c>
      <c r="H3529" s="6"/>
      <c r="I3529" s="6">
        <v>3</v>
      </c>
      <c r="J3529" s="6"/>
      <c r="K3529" s="6">
        <v>0</v>
      </c>
      <c r="L3529" s="6" t="s">
        <v>12295</v>
      </c>
      <c r="M3529" s="6">
        <v>63</v>
      </c>
      <c r="N3529" s="6" t="str">
        <f>VLOOKUP(A3529,web_archive!D:AB,18,FALSE)</f>
        <v>Normal / Upper / Baby</v>
      </c>
      <c r="O3529" s="6">
        <v>2</v>
      </c>
      <c r="P3529" s="6">
        <v>256</v>
      </c>
      <c r="Q3529" s="6"/>
      <c r="R3529" s="6">
        <v>0</v>
      </c>
      <c r="S3529" s="6">
        <v>1</v>
      </c>
      <c r="T3529" s="6">
        <v>409</v>
      </c>
      <c r="U3529" s="6" t="s">
        <v>12542</v>
      </c>
      <c r="V3529" s="6" t="s">
        <v>12743</v>
      </c>
      <c r="W3529" s="6" t="s">
        <v>14894</v>
      </c>
      <c r="X3529" s="6" t="s">
        <v>18152</v>
      </c>
      <c r="Y3529" s="6" t="s">
        <v>13639</v>
      </c>
      <c r="Z3529" s="6" t="s">
        <v>12299</v>
      </c>
      <c r="AA3529" s="6" t="s">
        <v>12299</v>
      </c>
      <c r="AB3529" s="6"/>
      <c r="AC3529" s="6"/>
      <c r="AD3529" s="6"/>
    </row>
    <row r="3530" spans="1:30" x14ac:dyDescent="0.3">
      <c r="A3530" s="6">
        <v>5407</v>
      </c>
      <c r="B3530" s="6" t="s">
        <v>76</v>
      </c>
      <c r="C3530" s="6" t="s">
        <v>77</v>
      </c>
      <c r="D3530" s="6">
        <v>4</v>
      </c>
      <c r="E3530" s="6">
        <v>0</v>
      </c>
      <c r="F3530" s="6"/>
      <c r="G3530" s="6">
        <v>200</v>
      </c>
      <c r="H3530" s="6"/>
      <c r="I3530" s="6">
        <v>3</v>
      </c>
      <c r="J3530" s="6"/>
      <c r="K3530" s="6">
        <v>0</v>
      </c>
      <c r="L3530" s="6" t="s">
        <v>12295</v>
      </c>
      <c r="M3530" s="6">
        <v>63</v>
      </c>
      <c r="N3530" s="6" t="str">
        <f>VLOOKUP(A3530,web_archive!D:AB,18,FALSE)</f>
        <v>Normal / Upper / Baby</v>
      </c>
      <c r="O3530" s="6">
        <v>2</v>
      </c>
      <c r="P3530" s="6">
        <v>256</v>
      </c>
      <c r="Q3530" s="6"/>
      <c r="R3530" s="6">
        <v>0</v>
      </c>
      <c r="S3530" s="6">
        <v>1</v>
      </c>
      <c r="T3530" s="6">
        <v>410</v>
      </c>
      <c r="U3530" s="6" t="s">
        <v>13227</v>
      </c>
      <c r="V3530" s="6" t="s">
        <v>12486</v>
      </c>
      <c r="W3530" s="6" t="s">
        <v>12299</v>
      </c>
      <c r="X3530" s="6" t="s">
        <v>12299</v>
      </c>
      <c r="Y3530" s="6"/>
      <c r="Z3530" s="6"/>
      <c r="AA3530" s="6"/>
      <c r="AB3530" s="6"/>
      <c r="AC3530" s="6"/>
      <c r="AD3530" s="6"/>
    </row>
    <row r="3531" spans="1:30" x14ac:dyDescent="0.3">
      <c r="A3531" s="6">
        <v>5408</v>
      </c>
      <c r="B3531" s="6" t="s">
        <v>18153</v>
      </c>
      <c r="C3531" s="6" t="s">
        <v>18154</v>
      </c>
      <c r="D3531" s="6">
        <v>4</v>
      </c>
      <c r="E3531" s="6">
        <v>0</v>
      </c>
      <c r="F3531" s="6"/>
      <c r="G3531" s="6">
        <v>0</v>
      </c>
      <c r="H3531" s="6"/>
      <c r="I3531" s="6">
        <v>10</v>
      </c>
      <c r="J3531" s="6"/>
      <c r="K3531" s="6">
        <v>0</v>
      </c>
      <c r="L3531" s="6" t="s">
        <v>12295</v>
      </c>
      <c r="M3531" s="6">
        <v>63</v>
      </c>
      <c r="N3531" s="6" t="e">
        <f>VLOOKUP(A3531,web_archive!D:AB,18,FALSE)</f>
        <v>#N/A</v>
      </c>
      <c r="O3531" s="6">
        <v>2</v>
      </c>
      <c r="P3531" s="6">
        <v>256</v>
      </c>
      <c r="Q3531" s="6"/>
      <c r="R3531" s="6">
        <v>0</v>
      </c>
      <c r="S3531" s="6">
        <v>0</v>
      </c>
      <c r="T3531" s="6">
        <v>6</v>
      </c>
      <c r="U3531" s="6" t="s">
        <v>12542</v>
      </c>
      <c r="V3531" s="6" t="s">
        <v>15597</v>
      </c>
      <c r="W3531" s="6" t="s">
        <v>15564</v>
      </c>
      <c r="X3531" s="6" t="s">
        <v>12489</v>
      </c>
      <c r="Y3531" s="6" t="s">
        <v>12299</v>
      </c>
      <c r="Z3531" s="6" t="s">
        <v>12299</v>
      </c>
      <c r="AA3531" s="6"/>
      <c r="AB3531" s="6"/>
      <c r="AC3531" s="6"/>
      <c r="AD3531" s="6"/>
    </row>
    <row r="3532" spans="1:30" x14ac:dyDescent="0.3">
      <c r="A3532" s="6">
        <v>5409</v>
      </c>
      <c r="B3532" s="6" t="s">
        <v>7055</v>
      </c>
      <c r="C3532" s="6" t="s">
        <v>7056</v>
      </c>
      <c r="D3532" s="6">
        <v>4</v>
      </c>
      <c r="E3532" s="6">
        <v>20</v>
      </c>
      <c r="F3532" s="6"/>
      <c r="G3532" s="6">
        <v>500</v>
      </c>
      <c r="H3532" s="6"/>
      <c r="I3532" s="6">
        <v>8</v>
      </c>
      <c r="J3532" s="6"/>
      <c r="K3532" s="6">
        <v>1</v>
      </c>
      <c r="L3532" s="6" t="s">
        <v>12295</v>
      </c>
      <c r="M3532" s="6">
        <v>63</v>
      </c>
      <c r="N3532" s="6" t="str">
        <f>VLOOKUP(A3532,web_archive!D:AB,18,FALSE)</f>
        <v>Normal / Upper / Baby</v>
      </c>
      <c r="O3532" s="6">
        <v>2</v>
      </c>
      <c r="P3532" s="6">
        <v>256</v>
      </c>
      <c r="Q3532" s="6"/>
      <c r="R3532" s="6">
        <v>0</v>
      </c>
      <c r="S3532" s="6">
        <v>1</v>
      </c>
      <c r="T3532" s="6">
        <v>411</v>
      </c>
      <c r="U3532" s="6" t="s">
        <v>12542</v>
      </c>
      <c r="V3532" s="6" t="s">
        <v>14894</v>
      </c>
      <c r="W3532" s="6" t="s">
        <v>15597</v>
      </c>
      <c r="X3532" s="6" t="s">
        <v>12370</v>
      </c>
      <c r="Y3532" s="6" t="s">
        <v>12299</v>
      </c>
      <c r="Z3532" s="6" t="s">
        <v>12299</v>
      </c>
      <c r="AA3532" s="6"/>
      <c r="AB3532" s="6"/>
      <c r="AC3532" s="6"/>
      <c r="AD3532" s="6"/>
    </row>
    <row r="3533" spans="1:30" x14ac:dyDescent="0.3">
      <c r="A3533" s="6">
        <v>5410</v>
      </c>
      <c r="B3533" s="6" t="s">
        <v>1571</v>
      </c>
      <c r="C3533" s="6" t="s">
        <v>1572</v>
      </c>
      <c r="D3533" s="6">
        <v>4</v>
      </c>
      <c r="E3533" s="6">
        <v>20</v>
      </c>
      <c r="F3533" s="6"/>
      <c r="G3533" s="6">
        <v>200</v>
      </c>
      <c r="H3533" s="6"/>
      <c r="I3533" s="6">
        <v>6</v>
      </c>
      <c r="J3533" s="6"/>
      <c r="K3533" s="6">
        <v>0</v>
      </c>
      <c r="L3533" s="6" t="s">
        <v>12295</v>
      </c>
      <c r="M3533" s="6">
        <v>63</v>
      </c>
      <c r="N3533" s="6" t="str">
        <f>VLOOKUP(A3533,web_archive!D:AB,18,FALSE)</f>
        <v>Normal / Upper / Baby</v>
      </c>
      <c r="O3533" s="6">
        <v>2</v>
      </c>
      <c r="P3533" s="6">
        <v>769</v>
      </c>
      <c r="Q3533" s="6"/>
      <c r="R3533" s="6">
        <v>0</v>
      </c>
      <c r="S3533" s="6">
        <v>0</v>
      </c>
      <c r="T3533" s="6">
        <v>412</v>
      </c>
      <c r="U3533" s="6" t="s">
        <v>13923</v>
      </c>
      <c r="V3533" s="6" t="s">
        <v>18155</v>
      </c>
      <c r="W3533" s="6" t="s">
        <v>12620</v>
      </c>
      <c r="X3533" s="6" t="s">
        <v>18156</v>
      </c>
      <c r="Y3533" s="6" t="s">
        <v>12549</v>
      </c>
      <c r="Z3533" s="6" t="s">
        <v>14402</v>
      </c>
      <c r="AA3533" s="6" t="s">
        <v>12551</v>
      </c>
      <c r="AB3533" s="6" t="s">
        <v>12451</v>
      </c>
      <c r="AC3533" s="6" t="s">
        <v>12299</v>
      </c>
      <c r="AD3533" s="6" t="s">
        <v>12299</v>
      </c>
    </row>
    <row r="3534" spans="1:30" x14ac:dyDescent="0.3">
      <c r="A3534" s="6">
        <v>5411</v>
      </c>
      <c r="B3534" s="6" t="s">
        <v>18157</v>
      </c>
      <c r="C3534" s="6" t="s">
        <v>18158</v>
      </c>
      <c r="D3534" s="6">
        <v>4</v>
      </c>
      <c r="E3534" s="6">
        <v>20</v>
      </c>
      <c r="F3534" s="6"/>
      <c r="G3534" s="6">
        <v>500</v>
      </c>
      <c r="H3534" s="6"/>
      <c r="I3534" s="6">
        <v>4</v>
      </c>
      <c r="J3534" s="6"/>
      <c r="K3534" s="6">
        <v>0</v>
      </c>
      <c r="L3534" s="6" t="s">
        <v>12295</v>
      </c>
      <c r="M3534" s="6">
        <v>63</v>
      </c>
      <c r="N3534" s="6" t="e">
        <f>VLOOKUP(A3534,web_archive!D:AB,18,FALSE)</f>
        <v>#N/A</v>
      </c>
      <c r="O3534" s="6">
        <v>2</v>
      </c>
      <c r="P3534" s="6">
        <v>256</v>
      </c>
      <c r="Q3534" s="6"/>
      <c r="R3534" s="6">
        <v>0</v>
      </c>
      <c r="S3534" s="6">
        <v>1</v>
      </c>
      <c r="T3534" s="6">
        <v>413</v>
      </c>
      <c r="U3534" s="6" t="s">
        <v>12858</v>
      </c>
      <c r="V3534" s="6" t="s">
        <v>12600</v>
      </c>
      <c r="W3534" s="6" t="s">
        <v>12299</v>
      </c>
      <c r="X3534" s="6" t="s">
        <v>12299</v>
      </c>
      <c r="Y3534" s="6"/>
      <c r="Z3534" s="6"/>
      <c r="AA3534" s="6"/>
      <c r="AB3534" s="6"/>
      <c r="AC3534" s="6"/>
      <c r="AD3534" s="6"/>
    </row>
    <row r="3535" spans="1:30" x14ac:dyDescent="0.3">
      <c r="A3535" s="6">
        <v>5412</v>
      </c>
      <c r="B3535" s="6" t="s">
        <v>18159</v>
      </c>
      <c r="C3535" s="6" t="s">
        <v>18160</v>
      </c>
      <c r="D3535" s="6">
        <v>4</v>
      </c>
      <c r="E3535" s="6">
        <v>20</v>
      </c>
      <c r="F3535" s="6"/>
      <c r="G3535" s="6">
        <v>100</v>
      </c>
      <c r="H3535" s="6"/>
      <c r="I3535" s="6">
        <v>1</v>
      </c>
      <c r="J3535" s="6"/>
      <c r="K3535" s="6">
        <v>0</v>
      </c>
      <c r="L3535" s="6" t="s">
        <v>12295</v>
      </c>
      <c r="M3535" s="6">
        <v>63</v>
      </c>
      <c r="N3535" s="6" t="e">
        <f>VLOOKUP(A3535,web_archive!D:AB,18,FALSE)</f>
        <v>#N/A</v>
      </c>
      <c r="O3535" s="6">
        <v>2</v>
      </c>
      <c r="P3535" s="6">
        <v>1</v>
      </c>
      <c r="Q3535" s="6"/>
      <c r="R3535" s="6">
        <v>0</v>
      </c>
      <c r="S3535" s="6">
        <v>0</v>
      </c>
      <c r="T3535" s="6">
        <v>414</v>
      </c>
      <c r="U3535" s="6" t="s">
        <v>14783</v>
      </c>
      <c r="V3535" s="6" t="s">
        <v>12368</v>
      </c>
      <c r="W3535" s="6" t="s">
        <v>12299</v>
      </c>
      <c r="X3535" s="6" t="s">
        <v>12299</v>
      </c>
      <c r="Y3535" s="6"/>
      <c r="Z3535" s="6"/>
      <c r="AA3535" s="6"/>
      <c r="AB3535" s="6"/>
      <c r="AC3535" s="6"/>
      <c r="AD3535" s="6"/>
    </row>
    <row r="3536" spans="1:30" x14ac:dyDescent="0.3">
      <c r="A3536" s="6">
        <v>5413</v>
      </c>
      <c r="B3536" s="6" t="s">
        <v>18161</v>
      </c>
      <c r="C3536" s="6" t="s">
        <v>18162</v>
      </c>
      <c r="D3536" s="6">
        <v>4</v>
      </c>
      <c r="E3536" s="6">
        <v>20</v>
      </c>
      <c r="F3536" s="6"/>
      <c r="G3536" s="6">
        <v>300</v>
      </c>
      <c r="H3536" s="6"/>
      <c r="I3536" s="6">
        <v>4</v>
      </c>
      <c r="J3536" s="6"/>
      <c r="K3536" s="6">
        <v>0</v>
      </c>
      <c r="L3536" s="6" t="s">
        <v>12295</v>
      </c>
      <c r="M3536" s="6">
        <v>63</v>
      </c>
      <c r="N3536" s="6" t="e">
        <f>VLOOKUP(A3536,web_archive!D:AB,18,FALSE)</f>
        <v>#N/A</v>
      </c>
      <c r="O3536" s="6">
        <v>2</v>
      </c>
      <c r="P3536" s="6">
        <v>256</v>
      </c>
      <c r="Q3536" s="6"/>
      <c r="R3536" s="6">
        <v>0</v>
      </c>
      <c r="S3536" s="6">
        <v>0</v>
      </c>
      <c r="T3536" s="6">
        <v>415</v>
      </c>
      <c r="U3536" s="6" t="s">
        <v>14036</v>
      </c>
      <c r="V3536" s="6" t="s">
        <v>12824</v>
      </c>
      <c r="W3536" s="6" t="s">
        <v>12489</v>
      </c>
      <c r="X3536" s="6" t="s">
        <v>12299</v>
      </c>
      <c r="Y3536" s="6" t="s">
        <v>12299</v>
      </c>
      <c r="Z3536" s="6"/>
      <c r="AA3536" s="6"/>
      <c r="AB3536" s="6"/>
      <c r="AC3536" s="6"/>
      <c r="AD3536" s="6"/>
    </row>
    <row r="3537" spans="1:37" x14ac:dyDescent="0.3">
      <c r="A3537" s="6">
        <v>5414</v>
      </c>
      <c r="B3537" s="6" t="s">
        <v>1811</v>
      </c>
      <c r="C3537" s="6" t="s">
        <v>1812</v>
      </c>
      <c r="D3537" s="6">
        <v>4</v>
      </c>
      <c r="E3537" s="6">
        <v>20</v>
      </c>
      <c r="F3537" s="6"/>
      <c r="G3537" s="6">
        <v>300</v>
      </c>
      <c r="H3537" s="6"/>
      <c r="I3537" s="6">
        <v>4</v>
      </c>
      <c r="J3537" s="6"/>
      <c r="K3537" s="6">
        <v>0</v>
      </c>
      <c r="L3537" s="6" t="s">
        <v>12295</v>
      </c>
      <c r="M3537" s="6">
        <v>63</v>
      </c>
      <c r="N3537" s="6" t="str">
        <f>VLOOKUP(A3537,web_archive!D:AB,18,FALSE)</f>
        <v>Normal / Upper / Baby</v>
      </c>
      <c r="O3537" s="6">
        <v>2</v>
      </c>
      <c r="P3537" s="6">
        <v>256</v>
      </c>
      <c r="Q3537" s="6"/>
      <c r="R3537" s="6">
        <v>0</v>
      </c>
      <c r="S3537" s="6">
        <v>0</v>
      </c>
      <c r="T3537" s="6">
        <v>416</v>
      </c>
      <c r="U3537" s="6" t="s">
        <v>14036</v>
      </c>
      <c r="V3537" s="6" t="s">
        <v>13458</v>
      </c>
      <c r="W3537" s="6" t="s">
        <v>16048</v>
      </c>
      <c r="X3537" s="6" t="s">
        <v>13289</v>
      </c>
      <c r="Y3537" s="6">
        <v>5</v>
      </c>
      <c r="Z3537" s="6">
        <v>100</v>
      </c>
      <c r="AA3537" s="6" t="s">
        <v>12368</v>
      </c>
      <c r="AB3537" s="6" t="s">
        <v>12299</v>
      </c>
      <c r="AC3537" s="6" t="s">
        <v>12299</v>
      </c>
      <c r="AD3537" s="6"/>
      <c r="AE3537" s="6"/>
      <c r="AF3537" s="6"/>
      <c r="AG3537" s="6"/>
      <c r="AH3537" s="6"/>
      <c r="AI3537" s="6"/>
      <c r="AJ3537" s="6"/>
      <c r="AK3537" s="6"/>
    </row>
    <row r="3538" spans="1:37" x14ac:dyDescent="0.3">
      <c r="A3538" s="6">
        <v>5415</v>
      </c>
      <c r="B3538" s="6" t="s">
        <v>18163</v>
      </c>
      <c r="C3538" s="6" t="s">
        <v>18164</v>
      </c>
      <c r="D3538" s="6">
        <v>4</v>
      </c>
      <c r="E3538" s="6">
        <v>20</v>
      </c>
      <c r="F3538" s="6"/>
      <c r="G3538" s="6">
        <v>1000</v>
      </c>
      <c r="H3538" s="6"/>
      <c r="I3538" s="6">
        <v>10</v>
      </c>
      <c r="J3538" s="6"/>
      <c r="K3538" s="6">
        <v>0</v>
      </c>
      <c r="L3538" s="6" t="s">
        <v>12295</v>
      </c>
      <c r="M3538" s="6">
        <v>63</v>
      </c>
      <c r="N3538" s="6" t="e">
        <f>VLOOKUP(A3538,web_archive!D:AB,18,FALSE)</f>
        <v>#N/A</v>
      </c>
      <c r="O3538" s="6">
        <v>2</v>
      </c>
      <c r="P3538" s="6">
        <v>256</v>
      </c>
      <c r="Q3538" s="6"/>
      <c r="R3538" s="6">
        <v>40</v>
      </c>
      <c r="S3538" s="6">
        <v>1</v>
      </c>
      <c r="T3538" s="6">
        <v>417</v>
      </c>
      <c r="U3538" s="6" t="s">
        <v>14525</v>
      </c>
      <c r="V3538" s="6" t="s">
        <v>14842</v>
      </c>
      <c r="W3538" s="6" t="s">
        <v>14331</v>
      </c>
      <c r="X3538" s="6" t="s">
        <v>12788</v>
      </c>
      <c r="Y3538" s="6" t="s">
        <v>12990</v>
      </c>
      <c r="Z3538" s="6" t="s">
        <v>13522</v>
      </c>
      <c r="AA3538" s="6" t="s">
        <v>13523</v>
      </c>
      <c r="AB3538" s="6" t="s">
        <v>13639</v>
      </c>
      <c r="AC3538" s="6" t="s">
        <v>12299</v>
      </c>
      <c r="AD3538" s="6" t="s">
        <v>12299</v>
      </c>
      <c r="AE3538" s="6"/>
      <c r="AF3538" s="6"/>
      <c r="AG3538" s="6"/>
      <c r="AH3538" s="6"/>
      <c r="AI3538" s="6"/>
      <c r="AJ3538" s="6"/>
      <c r="AK3538" s="6"/>
    </row>
    <row r="3539" spans="1:37" x14ac:dyDescent="0.3">
      <c r="A3539" s="6">
        <v>5416</v>
      </c>
      <c r="B3539" s="6" t="s">
        <v>883</v>
      </c>
      <c r="C3539" s="6" t="s">
        <v>884</v>
      </c>
      <c r="D3539" s="6">
        <v>4</v>
      </c>
      <c r="E3539" s="6">
        <v>20</v>
      </c>
      <c r="F3539" s="6"/>
      <c r="G3539" s="6">
        <v>600</v>
      </c>
      <c r="H3539" s="6"/>
      <c r="I3539" s="6">
        <v>4</v>
      </c>
      <c r="J3539" s="6"/>
      <c r="K3539" s="6">
        <v>0</v>
      </c>
      <c r="L3539" s="6" t="s">
        <v>14534</v>
      </c>
      <c r="M3539" s="6">
        <v>63</v>
      </c>
      <c r="N3539" s="6" t="str">
        <f>VLOOKUP(A3539,web_archive!D:AB,18,FALSE)</f>
        <v>Normal / Upper / Baby</v>
      </c>
      <c r="O3539" s="6">
        <v>2</v>
      </c>
      <c r="P3539" s="6">
        <v>256</v>
      </c>
      <c r="Q3539" s="6"/>
      <c r="R3539" s="6">
        <v>18</v>
      </c>
      <c r="S3539" s="6">
        <v>1</v>
      </c>
      <c r="T3539" s="6">
        <v>418</v>
      </c>
      <c r="U3539" s="6" t="s">
        <v>12679</v>
      </c>
      <c r="V3539" s="6" t="s">
        <v>18165</v>
      </c>
      <c r="W3539" s="6" t="s">
        <v>18166</v>
      </c>
      <c r="X3539" s="6" t="s">
        <v>12404</v>
      </c>
      <c r="Y3539" s="6" t="s">
        <v>12299</v>
      </c>
      <c r="Z3539" s="6" t="s">
        <v>12299</v>
      </c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</row>
    <row r="3540" spans="1:37" x14ac:dyDescent="0.3">
      <c r="A3540" s="6">
        <v>5417</v>
      </c>
      <c r="B3540" s="6" t="s">
        <v>2605</v>
      </c>
      <c r="C3540" s="6" t="s">
        <v>2606</v>
      </c>
      <c r="D3540" s="6">
        <v>4</v>
      </c>
      <c r="E3540" s="6">
        <v>20</v>
      </c>
      <c r="F3540" s="6"/>
      <c r="G3540" s="6">
        <v>200</v>
      </c>
      <c r="H3540" s="6"/>
      <c r="I3540" s="6">
        <v>2</v>
      </c>
      <c r="J3540" s="6"/>
      <c r="K3540" s="6">
        <v>1</v>
      </c>
      <c r="L3540" s="6" t="s">
        <v>12295</v>
      </c>
      <c r="M3540" s="6">
        <v>63</v>
      </c>
      <c r="N3540" s="6" t="str">
        <f>VLOOKUP(A3540,web_archive!D:AB,18,FALSE)</f>
        <v>Normal / Upper / Baby</v>
      </c>
      <c r="O3540" s="6">
        <v>2</v>
      </c>
      <c r="P3540" s="6">
        <v>256</v>
      </c>
      <c r="Q3540" s="6"/>
      <c r="R3540" s="6">
        <v>0</v>
      </c>
      <c r="S3540" s="6">
        <v>0</v>
      </c>
      <c r="T3540" s="6">
        <v>419</v>
      </c>
      <c r="U3540" s="6" t="s">
        <v>12542</v>
      </c>
      <c r="V3540" s="6" t="s">
        <v>14011</v>
      </c>
      <c r="W3540" s="6" t="s">
        <v>12862</v>
      </c>
      <c r="X3540" s="6" t="s">
        <v>18167</v>
      </c>
      <c r="Y3540" s="6" t="s">
        <v>18028</v>
      </c>
      <c r="Z3540" s="6">
        <v>1</v>
      </c>
      <c r="AA3540" s="6" t="s">
        <v>12370</v>
      </c>
      <c r="AB3540" s="6" t="s">
        <v>12299</v>
      </c>
      <c r="AC3540" s="6" t="s">
        <v>12299</v>
      </c>
      <c r="AD3540" s="6"/>
      <c r="AE3540" s="6"/>
      <c r="AF3540" s="6"/>
      <c r="AG3540" s="6"/>
      <c r="AH3540" s="6"/>
      <c r="AI3540" s="6"/>
      <c r="AJ3540" s="6"/>
      <c r="AK3540" s="6"/>
    </row>
    <row r="3541" spans="1:37" x14ac:dyDescent="0.3">
      <c r="A3541" s="6">
        <v>5418</v>
      </c>
      <c r="B3541" s="6" t="s">
        <v>9330</v>
      </c>
      <c r="C3541" s="6" t="s">
        <v>9331</v>
      </c>
      <c r="D3541" s="6">
        <v>4</v>
      </c>
      <c r="E3541" s="6">
        <v>20</v>
      </c>
      <c r="F3541" s="6"/>
      <c r="G3541" s="6">
        <v>400</v>
      </c>
      <c r="H3541" s="6"/>
      <c r="I3541" s="6">
        <v>8</v>
      </c>
      <c r="J3541" s="6"/>
      <c r="K3541" s="6">
        <v>1</v>
      </c>
      <c r="L3541" s="6" t="s">
        <v>12295</v>
      </c>
      <c r="M3541" s="6">
        <v>63</v>
      </c>
      <c r="N3541" s="6" t="str">
        <f>VLOOKUP(A3541,web_archive!D:AB,18,FALSE)</f>
        <v>Normal / Upper / Baby</v>
      </c>
      <c r="O3541" s="6">
        <v>2</v>
      </c>
      <c r="P3541" s="6">
        <v>256</v>
      </c>
      <c r="Q3541" s="6"/>
      <c r="R3541" s="6">
        <v>0</v>
      </c>
      <c r="S3541" s="6">
        <v>1</v>
      </c>
      <c r="T3541" s="6">
        <v>420</v>
      </c>
      <c r="U3541" s="6" t="s">
        <v>12691</v>
      </c>
      <c r="V3541" s="6" t="s">
        <v>16427</v>
      </c>
      <c r="W3541" s="6" t="s">
        <v>12675</v>
      </c>
      <c r="X3541" s="6" t="s">
        <v>15296</v>
      </c>
      <c r="Y3541" s="6" t="s">
        <v>12489</v>
      </c>
      <c r="Z3541" s="6" t="s">
        <v>12299</v>
      </c>
      <c r="AA3541" s="6" t="s">
        <v>12299</v>
      </c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</row>
    <row r="3542" spans="1:37" x14ac:dyDescent="0.3">
      <c r="A3542" s="6">
        <v>5419</v>
      </c>
      <c r="B3542" s="6" t="s">
        <v>18168</v>
      </c>
      <c r="C3542" s="6" t="s">
        <v>18169</v>
      </c>
      <c r="D3542" s="6">
        <v>4</v>
      </c>
      <c r="E3542" s="6">
        <v>20</v>
      </c>
      <c r="F3542" s="6"/>
      <c r="G3542" s="6">
        <v>100</v>
      </c>
      <c r="H3542" s="6"/>
      <c r="I3542" s="6">
        <v>0</v>
      </c>
      <c r="J3542" s="6"/>
      <c r="K3542" s="6">
        <v>0</v>
      </c>
      <c r="L3542" s="6" t="s">
        <v>12295</v>
      </c>
      <c r="M3542" s="6">
        <v>63</v>
      </c>
      <c r="N3542" s="6" t="e">
        <f>VLOOKUP(A3542,web_archive!D:AB,18,FALSE)</f>
        <v>#N/A</v>
      </c>
      <c r="O3542" s="6">
        <v>2</v>
      </c>
      <c r="P3542" s="6">
        <v>1</v>
      </c>
      <c r="Q3542" s="6"/>
      <c r="R3542" s="6">
        <v>0</v>
      </c>
      <c r="S3542" s="6">
        <v>0</v>
      </c>
      <c r="T3542" s="6">
        <v>57</v>
      </c>
      <c r="U3542" s="6" t="s">
        <v>12660</v>
      </c>
      <c r="V3542" s="6" t="s">
        <v>14785</v>
      </c>
      <c r="W3542" s="6" t="s">
        <v>12571</v>
      </c>
      <c r="X3542" s="6" t="s">
        <v>12491</v>
      </c>
      <c r="Y3542" s="6" t="s">
        <v>12299</v>
      </c>
      <c r="Z3542" s="6" t="s">
        <v>12299</v>
      </c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</row>
    <row r="3543" spans="1:37" x14ac:dyDescent="0.3">
      <c r="A3543" s="6">
        <v>5420</v>
      </c>
      <c r="B3543" s="6" t="s">
        <v>18170</v>
      </c>
      <c r="C3543" s="6" t="s">
        <v>18171</v>
      </c>
      <c r="D3543" s="6">
        <v>4</v>
      </c>
      <c r="E3543" s="6">
        <v>20</v>
      </c>
      <c r="F3543" s="6"/>
      <c r="G3543" s="6">
        <v>800</v>
      </c>
      <c r="H3543" s="6"/>
      <c r="I3543" s="6">
        <v>12</v>
      </c>
      <c r="J3543" s="6"/>
      <c r="K3543" s="6">
        <v>1</v>
      </c>
      <c r="L3543" s="6" t="s">
        <v>14534</v>
      </c>
      <c r="M3543" s="6">
        <v>63</v>
      </c>
      <c r="N3543" s="6" t="e">
        <f>VLOOKUP(A3543,web_archive!D:AB,18,FALSE)</f>
        <v>#N/A</v>
      </c>
      <c r="O3543" s="6">
        <v>2</v>
      </c>
      <c r="P3543" s="6">
        <v>769</v>
      </c>
      <c r="Q3543" s="6"/>
      <c r="R3543" s="6">
        <v>50</v>
      </c>
      <c r="S3543" s="6">
        <v>0</v>
      </c>
      <c r="T3543" s="6">
        <v>421</v>
      </c>
      <c r="U3543" s="6" t="s">
        <v>12691</v>
      </c>
      <c r="V3543" s="6" t="s">
        <v>13504</v>
      </c>
      <c r="W3543" s="6" t="s">
        <v>13525</v>
      </c>
      <c r="X3543" s="6" t="s">
        <v>14661</v>
      </c>
      <c r="Y3543" s="6" t="s">
        <v>13458</v>
      </c>
      <c r="Z3543" s="6" t="s">
        <v>14737</v>
      </c>
      <c r="AA3543" s="6" t="s">
        <v>13456</v>
      </c>
      <c r="AB3543" s="6" t="s">
        <v>18172</v>
      </c>
      <c r="AC3543" s="6" t="s">
        <v>13458</v>
      </c>
      <c r="AD3543" s="6" t="s">
        <v>15810</v>
      </c>
      <c r="AE3543" s="6" t="s">
        <v>13458</v>
      </c>
      <c r="AF3543" s="6" t="s">
        <v>12923</v>
      </c>
      <c r="AG3543" s="6" t="s">
        <v>12703</v>
      </c>
      <c r="AH3543" s="6">
        <v>3</v>
      </c>
      <c r="AI3543" s="6" t="s">
        <v>12370</v>
      </c>
      <c r="AJ3543" s="6" t="s">
        <v>12299</v>
      </c>
      <c r="AK3543" s="6" t="s">
        <v>12299</v>
      </c>
    </row>
    <row r="3544" spans="1:37" x14ac:dyDescent="0.3">
      <c r="A3544" s="6">
        <v>5421</v>
      </c>
      <c r="B3544" s="6" t="s">
        <v>5419</v>
      </c>
      <c r="C3544" s="6" t="s">
        <v>5420</v>
      </c>
      <c r="D3544" s="6">
        <v>4</v>
      </c>
      <c r="E3544" s="6">
        <v>20</v>
      </c>
      <c r="F3544" s="6"/>
      <c r="G3544" s="6">
        <v>300</v>
      </c>
      <c r="H3544" s="6"/>
      <c r="I3544" s="6">
        <v>0</v>
      </c>
      <c r="J3544" s="6"/>
      <c r="K3544" s="6">
        <v>0</v>
      </c>
      <c r="L3544" s="6" t="s">
        <v>14534</v>
      </c>
      <c r="M3544" s="6">
        <v>63</v>
      </c>
      <c r="N3544" s="6" t="str">
        <f>VLOOKUP(A3544,web_archive!D:AB,18,FALSE)</f>
        <v>Normal / Upper / Baby</v>
      </c>
      <c r="O3544" s="6">
        <v>2</v>
      </c>
      <c r="P3544" s="6">
        <v>512</v>
      </c>
      <c r="Q3544" s="6"/>
      <c r="R3544" s="6">
        <v>50</v>
      </c>
      <c r="S3544" s="6">
        <v>0</v>
      </c>
      <c r="T3544" s="6">
        <v>422</v>
      </c>
      <c r="U3544" s="6" t="s">
        <v>12691</v>
      </c>
      <c r="V3544" s="6" t="s">
        <v>13183</v>
      </c>
      <c r="W3544" s="6" t="s">
        <v>14526</v>
      </c>
      <c r="X3544" s="6" t="s">
        <v>16446</v>
      </c>
      <c r="Y3544" s="6" t="s">
        <v>13458</v>
      </c>
      <c r="Z3544" s="6" t="s">
        <v>14436</v>
      </c>
      <c r="AA3544" s="6" t="s">
        <v>12739</v>
      </c>
      <c r="AB3544" s="6" t="s">
        <v>18173</v>
      </c>
      <c r="AC3544" s="6" t="s">
        <v>13209</v>
      </c>
      <c r="AD3544" s="6" t="s">
        <v>18174</v>
      </c>
      <c r="AE3544" s="6" t="s">
        <v>13458</v>
      </c>
      <c r="AF3544" s="6" t="s">
        <v>18019</v>
      </c>
      <c r="AG3544" s="6" t="s">
        <v>13456</v>
      </c>
      <c r="AH3544" s="6" t="s">
        <v>17628</v>
      </c>
      <c r="AI3544" s="6" t="s">
        <v>12299</v>
      </c>
      <c r="AJ3544" s="6" t="s">
        <v>12299</v>
      </c>
      <c r="AK3544" s="6"/>
    </row>
    <row r="3545" spans="1:37" x14ac:dyDescent="0.3">
      <c r="A3545" s="6">
        <v>5422</v>
      </c>
      <c r="B3545" s="6" t="s">
        <v>6110</v>
      </c>
      <c r="C3545" s="6" t="s">
        <v>6111</v>
      </c>
      <c r="D3545" s="6">
        <v>4</v>
      </c>
      <c r="E3545" s="6">
        <v>20</v>
      </c>
      <c r="F3545" s="6"/>
      <c r="G3545" s="6">
        <v>70</v>
      </c>
      <c r="H3545" s="6"/>
      <c r="I3545" s="6">
        <v>0</v>
      </c>
      <c r="J3545" s="6"/>
      <c r="K3545" s="6">
        <v>0</v>
      </c>
      <c r="L3545" s="6" t="s">
        <v>12295</v>
      </c>
      <c r="M3545" s="6">
        <v>63</v>
      </c>
      <c r="N3545" s="6" t="str">
        <f>VLOOKUP(A3545,web_archive!D:AB,18,FALSE)</f>
        <v>Normal / Upper / Baby</v>
      </c>
      <c r="O3545" s="6">
        <v>2</v>
      </c>
      <c r="P3545" s="6">
        <v>256</v>
      </c>
      <c r="Q3545" s="6"/>
      <c r="R3545" s="6">
        <v>0</v>
      </c>
      <c r="S3545" s="6">
        <v>1</v>
      </c>
      <c r="T3545" s="6">
        <v>423</v>
      </c>
      <c r="U3545" s="6" t="s">
        <v>12542</v>
      </c>
      <c r="V3545" s="6" t="s">
        <v>14526</v>
      </c>
      <c r="W3545" s="6" t="s">
        <v>12600</v>
      </c>
      <c r="X3545" s="6" t="s">
        <v>12299</v>
      </c>
      <c r="Y3545" s="6" t="s">
        <v>12299</v>
      </c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</row>
    <row r="3546" spans="1:37" x14ac:dyDescent="0.3">
      <c r="A3546" s="6">
        <v>5423</v>
      </c>
      <c r="B3546" s="6" t="s">
        <v>18175</v>
      </c>
      <c r="C3546" s="6" t="s">
        <v>18176</v>
      </c>
      <c r="D3546" s="6">
        <v>4</v>
      </c>
      <c r="E3546" s="6">
        <v>20</v>
      </c>
      <c r="F3546" s="6"/>
      <c r="G3546" s="6">
        <v>250</v>
      </c>
      <c r="H3546" s="6"/>
      <c r="I3546" s="6">
        <v>10</v>
      </c>
      <c r="J3546" s="6"/>
      <c r="K3546" s="6">
        <v>0</v>
      </c>
      <c r="L3546" s="6" t="s">
        <v>12295</v>
      </c>
      <c r="M3546" s="6">
        <v>63</v>
      </c>
      <c r="N3546" s="6" t="e">
        <f>VLOOKUP(A3546,web_archive!D:AB,18,FALSE)</f>
        <v>#N/A</v>
      </c>
      <c r="O3546" s="6">
        <v>2</v>
      </c>
      <c r="P3546" s="6">
        <v>256</v>
      </c>
      <c r="Q3546" s="6"/>
      <c r="R3546" s="6">
        <v>0</v>
      </c>
      <c r="S3546" s="6">
        <v>0</v>
      </c>
      <c r="T3546" s="6">
        <v>424</v>
      </c>
      <c r="U3546" s="6" t="s">
        <v>12858</v>
      </c>
      <c r="V3546" s="6" t="s">
        <v>16654</v>
      </c>
      <c r="W3546" s="6" t="s">
        <v>12549</v>
      </c>
      <c r="X3546" s="6" t="s">
        <v>12797</v>
      </c>
      <c r="Y3546" s="6" t="s">
        <v>12551</v>
      </c>
      <c r="Z3546" s="6" t="s">
        <v>12489</v>
      </c>
      <c r="AA3546" s="6" t="s">
        <v>12299</v>
      </c>
      <c r="AB3546" s="6" t="s">
        <v>12299</v>
      </c>
      <c r="AC3546" s="6"/>
      <c r="AD3546" s="6"/>
      <c r="AE3546" s="6"/>
      <c r="AF3546" s="6"/>
      <c r="AG3546" s="6"/>
      <c r="AH3546" s="6"/>
      <c r="AI3546" s="6"/>
      <c r="AJ3546" s="6"/>
      <c r="AK3546" s="6"/>
    </row>
    <row r="3547" spans="1:37" x14ac:dyDescent="0.3">
      <c r="A3547" s="6">
        <v>5424</v>
      </c>
      <c r="B3547" s="6" t="s">
        <v>3834</v>
      </c>
      <c r="C3547" s="6" t="s">
        <v>3835</v>
      </c>
      <c r="D3547" s="6">
        <v>4</v>
      </c>
      <c r="E3547" s="6">
        <v>20</v>
      </c>
      <c r="F3547" s="6"/>
      <c r="G3547" s="6">
        <v>100</v>
      </c>
      <c r="H3547" s="6"/>
      <c r="I3547" s="6">
        <v>3</v>
      </c>
      <c r="J3547" s="6"/>
      <c r="K3547" s="6">
        <v>1</v>
      </c>
      <c r="L3547" s="6" t="s">
        <v>12295</v>
      </c>
      <c r="M3547" s="6">
        <v>63</v>
      </c>
      <c r="N3547" s="6" t="str">
        <f>VLOOKUP(A3547,web_archive!D:AB,18,FALSE)</f>
        <v>Normal / Upper / Baby</v>
      </c>
      <c r="O3547" s="6">
        <v>2</v>
      </c>
      <c r="P3547" s="6">
        <v>256</v>
      </c>
      <c r="Q3547" s="6"/>
      <c r="R3547" s="6">
        <v>0</v>
      </c>
      <c r="S3547" s="6">
        <v>1</v>
      </c>
      <c r="T3547" s="6">
        <v>425</v>
      </c>
      <c r="U3547" s="6" t="s">
        <v>12299</v>
      </c>
      <c r="V3547" s="6" t="s">
        <v>12299</v>
      </c>
      <c r="W3547" s="6" t="s">
        <v>12299</v>
      </c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</row>
    <row r="3548" spans="1:37" x14ac:dyDescent="0.3">
      <c r="A3548" s="6">
        <v>5425</v>
      </c>
      <c r="B3548" s="6" t="s">
        <v>3830</v>
      </c>
      <c r="C3548" s="6" t="s">
        <v>3831</v>
      </c>
      <c r="D3548" s="6">
        <v>4</v>
      </c>
      <c r="E3548" s="6">
        <v>20</v>
      </c>
      <c r="F3548" s="6"/>
      <c r="G3548" s="6">
        <v>100</v>
      </c>
      <c r="H3548" s="6"/>
      <c r="I3548" s="6">
        <v>3</v>
      </c>
      <c r="J3548" s="6"/>
      <c r="K3548" s="6">
        <v>1</v>
      </c>
      <c r="L3548" s="6" t="s">
        <v>12295</v>
      </c>
      <c r="M3548" s="6">
        <v>63</v>
      </c>
      <c r="N3548" s="6" t="str">
        <f>VLOOKUP(A3548,web_archive!D:AB,18,FALSE)</f>
        <v>Normal / Upper / Baby</v>
      </c>
      <c r="O3548" s="6">
        <v>2</v>
      </c>
      <c r="P3548" s="6">
        <v>256</v>
      </c>
      <c r="Q3548" s="6"/>
      <c r="R3548" s="6">
        <v>0</v>
      </c>
      <c r="S3548" s="6">
        <v>1</v>
      </c>
      <c r="T3548" s="6">
        <v>426</v>
      </c>
      <c r="U3548" s="6" t="s">
        <v>12299</v>
      </c>
      <c r="V3548" s="6" t="s">
        <v>12299</v>
      </c>
      <c r="W3548" s="6" t="s">
        <v>12299</v>
      </c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</row>
    <row r="3549" spans="1:37" x14ac:dyDescent="0.3">
      <c r="A3549" s="6">
        <v>5426</v>
      </c>
      <c r="B3549" s="6" t="s">
        <v>5724</v>
      </c>
      <c r="C3549" s="6" t="s">
        <v>5725</v>
      </c>
      <c r="D3549" s="6">
        <v>4</v>
      </c>
      <c r="E3549" s="6">
        <v>20</v>
      </c>
      <c r="F3549" s="6"/>
      <c r="G3549" s="6">
        <v>100</v>
      </c>
      <c r="H3549" s="6"/>
      <c r="I3549" s="6">
        <v>3</v>
      </c>
      <c r="J3549" s="6"/>
      <c r="K3549" s="6">
        <v>1</v>
      </c>
      <c r="L3549" s="6" t="s">
        <v>12295</v>
      </c>
      <c r="M3549" s="6">
        <v>63</v>
      </c>
      <c r="N3549" s="6" t="str">
        <f>VLOOKUP(A3549,web_archive!D:AB,18,FALSE)</f>
        <v>Normal / Upper / Baby</v>
      </c>
      <c r="O3549" s="6">
        <v>2</v>
      </c>
      <c r="P3549" s="6">
        <v>256</v>
      </c>
      <c r="Q3549" s="6"/>
      <c r="R3549" s="6">
        <v>0</v>
      </c>
      <c r="S3549" s="6">
        <v>1</v>
      </c>
      <c r="T3549" s="6">
        <v>427</v>
      </c>
      <c r="U3549" s="6" t="s">
        <v>12787</v>
      </c>
      <c r="V3549" s="6" t="s">
        <v>12368</v>
      </c>
      <c r="W3549" s="6" t="s">
        <v>12299</v>
      </c>
      <c r="X3549" s="6" t="s">
        <v>12299</v>
      </c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</row>
    <row r="3550" spans="1:37" x14ac:dyDescent="0.3">
      <c r="A3550" s="6">
        <v>5427</v>
      </c>
      <c r="B3550" s="6" t="s">
        <v>8582</v>
      </c>
      <c r="C3550" s="6" t="s">
        <v>8583</v>
      </c>
      <c r="D3550" s="6">
        <v>4</v>
      </c>
      <c r="E3550" s="6">
        <v>20</v>
      </c>
      <c r="F3550" s="6"/>
      <c r="G3550" s="6">
        <v>100</v>
      </c>
      <c r="H3550" s="6"/>
      <c r="I3550" s="6">
        <v>3</v>
      </c>
      <c r="J3550" s="6"/>
      <c r="K3550" s="6">
        <v>1</v>
      </c>
      <c r="L3550" s="6" t="s">
        <v>12295</v>
      </c>
      <c r="M3550" s="6">
        <v>63</v>
      </c>
      <c r="N3550" s="6" t="str">
        <f>VLOOKUP(A3550,web_archive!D:AB,18,FALSE)</f>
        <v>Normal / Upper / Baby</v>
      </c>
      <c r="O3550" s="6">
        <v>2</v>
      </c>
      <c r="P3550" s="6">
        <v>256</v>
      </c>
      <c r="Q3550" s="6"/>
      <c r="R3550" s="6">
        <v>0</v>
      </c>
      <c r="S3550" s="6">
        <v>1</v>
      </c>
      <c r="T3550" s="6">
        <v>428</v>
      </c>
      <c r="U3550" s="6" t="s">
        <v>13315</v>
      </c>
      <c r="V3550" s="6" t="s">
        <v>12368</v>
      </c>
      <c r="W3550" s="6" t="s">
        <v>12299</v>
      </c>
      <c r="X3550" s="6" t="s">
        <v>12299</v>
      </c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</row>
    <row r="3551" spans="1:37" x14ac:dyDescent="0.3">
      <c r="A3551" s="6">
        <v>5428</v>
      </c>
      <c r="B3551" s="6" t="s">
        <v>18177</v>
      </c>
      <c r="C3551" s="6" t="s">
        <v>18178</v>
      </c>
      <c r="D3551" s="6">
        <v>4</v>
      </c>
      <c r="E3551" s="6"/>
      <c r="F3551" s="6"/>
      <c r="G3551" s="6">
        <v>100</v>
      </c>
      <c r="H3551" s="6"/>
      <c r="I3551" s="6">
        <v>0</v>
      </c>
      <c r="J3551" s="6"/>
      <c r="K3551" s="6">
        <v>0</v>
      </c>
      <c r="L3551" s="6" t="s">
        <v>12295</v>
      </c>
      <c r="M3551" s="6">
        <v>63</v>
      </c>
      <c r="N3551" s="6" t="e">
        <f>VLOOKUP(A3551,web_archive!D:AB,18,FALSE)</f>
        <v>#N/A</v>
      </c>
      <c r="O3551" s="6">
        <v>2</v>
      </c>
      <c r="P3551" s="6">
        <v>769</v>
      </c>
      <c r="Q3551" s="6"/>
      <c r="R3551" s="6">
        <v>0</v>
      </c>
      <c r="S3551" s="6">
        <v>1</v>
      </c>
      <c r="T3551" s="6">
        <v>429</v>
      </c>
      <c r="U3551" s="6" t="s">
        <v>12978</v>
      </c>
      <c r="V3551" s="6" t="s">
        <v>12549</v>
      </c>
      <c r="W3551" s="6" t="s">
        <v>18179</v>
      </c>
      <c r="X3551" s="6" t="s">
        <v>12551</v>
      </c>
      <c r="Y3551" s="6" t="s">
        <v>14122</v>
      </c>
      <c r="Z3551" s="6" t="s">
        <v>12299</v>
      </c>
      <c r="AA3551" s="6" t="s">
        <v>12299</v>
      </c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</row>
    <row r="3552" spans="1:37" x14ac:dyDescent="0.3">
      <c r="A3552" s="6">
        <v>5429</v>
      </c>
      <c r="B3552" s="6" t="s">
        <v>1393</v>
      </c>
      <c r="C3552" s="6" t="s">
        <v>1394</v>
      </c>
      <c r="D3552" s="6">
        <v>4</v>
      </c>
      <c r="E3552" s="6">
        <v>20</v>
      </c>
      <c r="F3552" s="6"/>
      <c r="G3552" s="6">
        <v>100</v>
      </c>
      <c r="H3552" s="6"/>
      <c r="I3552" s="6">
        <v>4</v>
      </c>
      <c r="J3552" s="6"/>
      <c r="K3552" s="6">
        <v>1</v>
      </c>
      <c r="L3552" s="6" t="s">
        <v>12295</v>
      </c>
      <c r="M3552" s="6">
        <v>63</v>
      </c>
      <c r="N3552" s="6" t="str">
        <f>VLOOKUP(A3552,web_archive!D:AB,18,FALSE)</f>
        <v>Normal / Upper / Baby</v>
      </c>
      <c r="O3552" s="6">
        <v>2</v>
      </c>
      <c r="P3552" s="6">
        <v>256</v>
      </c>
      <c r="Q3552" s="6"/>
      <c r="R3552" s="6">
        <v>0</v>
      </c>
      <c r="S3552" s="6">
        <v>1</v>
      </c>
      <c r="T3552" s="6">
        <v>430</v>
      </c>
      <c r="U3552" s="6" t="s">
        <v>14556</v>
      </c>
      <c r="V3552" s="6" t="s">
        <v>16387</v>
      </c>
      <c r="W3552" s="6" t="s">
        <v>12491</v>
      </c>
      <c r="X3552" s="6" t="s">
        <v>12299</v>
      </c>
      <c r="Y3552" s="6" t="s">
        <v>12299</v>
      </c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</row>
    <row r="3553" spans="1:28" x14ac:dyDescent="0.3">
      <c r="A3553" s="6">
        <v>5430</v>
      </c>
      <c r="B3553" s="6" t="s">
        <v>8654</v>
      </c>
      <c r="C3553" s="6" t="s">
        <v>8655</v>
      </c>
      <c r="D3553" s="6">
        <v>4</v>
      </c>
      <c r="E3553" s="6">
        <v>20</v>
      </c>
      <c r="F3553" s="6"/>
      <c r="G3553" s="6">
        <v>0</v>
      </c>
      <c r="H3553" s="6"/>
      <c r="I3553" s="6">
        <v>6</v>
      </c>
      <c r="J3553" s="6"/>
      <c r="K3553" s="6">
        <v>0</v>
      </c>
      <c r="L3553" s="6" t="s">
        <v>12295</v>
      </c>
      <c r="M3553" s="6">
        <v>63</v>
      </c>
      <c r="N3553" s="6" t="str">
        <f>VLOOKUP(A3553,web_archive!D:AB,18,FALSE)</f>
        <v>Normal / Upper / Baby</v>
      </c>
      <c r="O3553" s="6">
        <v>2</v>
      </c>
      <c r="P3553" s="6">
        <v>256</v>
      </c>
      <c r="Q3553" s="6"/>
      <c r="R3553" s="6">
        <v>0</v>
      </c>
      <c r="S3553" s="6">
        <v>0</v>
      </c>
      <c r="T3553" s="6">
        <v>431</v>
      </c>
      <c r="U3553" s="6" t="s">
        <v>14036</v>
      </c>
      <c r="V3553" s="6" t="s">
        <v>13458</v>
      </c>
      <c r="W3553" s="6" t="s">
        <v>18180</v>
      </c>
      <c r="X3553" s="6" t="s">
        <v>12491</v>
      </c>
      <c r="Y3553" s="6" t="s">
        <v>12299</v>
      </c>
      <c r="Z3553" s="6" t="s">
        <v>12299</v>
      </c>
      <c r="AA3553" s="6"/>
      <c r="AB3553" s="6"/>
    </row>
    <row r="3554" spans="1:28" x14ac:dyDescent="0.3">
      <c r="A3554" s="6">
        <v>5431</v>
      </c>
      <c r="B3554" s="6" t="s">
        <v>2121</v>
      </c>
      <c r="C3554" s="6" t="s">
        <v>2122</v>
      </c>
      <c r="D3554" s="6">
        <v>4</v>
      </c>
      <c r="E3554" s="6">
        <v>20</v>
      </c>
      <c r="F3554" s="6"/>
      <c r="G3554" s="6">
        <v>1000</v>
      </c>
      <c r="H3554" s="6"/>
      <c r="I3554" s="6">
        <v>0</v>
      </c>
      <c r="J3554" s="6"/>
      <c r="K3554" s="6">
        <v>1</v>
      </c>
      <c r="L3554" s="6" t="s">
        <v>12295</v>
      </c>
      <c r="M3554" s="6">
        <v>63</v>
      </c>
      <c r="N3554" s="6" t="str">
        <f>VLOOKUP(A3554,web_archive!D:AB,18,FALSE)</f>
        <v>Normal / Upper / Baby</v>
      </c>
      <c r="O3554" s="6">
        <v>2</v>
      </c>
      <c r="P3554" s="6">
        <v>256</v>
      </c>
      <c r="Q3554" s="6"/>
      <c r="R3554" s="6">
        <v>30</v>
      </c>
      <c r="S3554" s="6">
        <v>1</v>
      </c>
      <c r="T3554" s="6">
        <v>432</v>
      </c>
      <c r="U3554" s="6" t="s">
        <v>12702</v>
      </c>
      <c r="V3554" s="6" t="s">
        <v>18181</v>
      </c>
      <c r="W3554" s="6">
        <v>1</v>
      </c>
      <c r="X3554" s="6" t="s">
        <v>12637</v>
      </c>
      <c r="Y3554" s="6" t="s">
        <v>12491</v>
      </c>
      <c r="Z3554" s="6" t="s">
        <v>12299</v>
      </c>
      <c r="AA3554" s="6" t="s">
        <v>12299</v>
      </c>
      <c r="AB3554" s="6"/>
    </row>
    <row r="3555" spans="1:28" x14ac:dyDescent="0.3">
      <c r="A3555" s="6">
        <v>5432</v>
      </c>
      <c r="B3555" s="6" t="s">
        <v>1556</v>
      </c>
      <c r="C3555" s="6" t="s">
        <v>1557</v>
      </c>
      <c r="D3555" s="6">
        <v>4</v>
      </c>
      <c r="E3555" s="6">
        <v>20</v>
      </c>
      <c r="F3555" s="6"/>
      <c r="G3555" s="6">
        <v>100</v>
      </c>
      <c r="H3555" s="6"/>
      <c r="I3555" s="6">
        <v>0</v>
      </c>
      <c r="J3555" s="6"/>
      <c r="K3555" s="6">
        <v>0</v>
      </c>
      <c r="L3555" s="6" t="s">
        <v>12295</v>
      </c>
      <c r="M3555" s="6">
        <v>63</v>
      </c>
      <c r="N3555" s="6" t="str">
        <f>VLOOKUP(A3555,web_archive!D:AB,18,FALSE)</f>
        <v>Normal / Upper / Baby</v>
      </c>
      <c r="O3555" s="6">
        <v>2</v>
      </c>
      <c r="P3555" s="6">
        <v>256</v>
      </c>
      <c r="Q3555" s="6"/>
      <c r="R3555" s="6">
        <v>0</v>
      </c>
      <c r="S3555" s="6">
        <v>1</v>
      </c>
      <c r="T3555" s="6">
        <v>433</v>
      </c>
      <c r="U3555" s="6" t="s">
        <v>18182</v>
      </c>
      <c r="V3555" s="6" t="s">
        <v>12451</v>
      </c>
      <c r="W3555" s="6" t="s">
        <v>12299</v>
      </c>
      <c r="X3555" s="6" t="s">
        <v>12299</v>
      </c>
      <c r="Y3555" s="6"/>
      <c r="Z3555" s="6"/>
      <c r="AA3555" s="6"/>
      <c r="AB3555" s="6"/>
    </row>
    <row r="3556" spans="1:28" x14ac:dyDescent="0.3">
      <c r="A3556" s="6">
        <v>5433</v>
      </c>
      <c r="B3556" s="6" t="s">
        <v>4685</v>
      </c>
      <c r="C3556" s="6" t="s">
        <v>4686</v>
      </c>
      <c r="D3556" s="6">
        <v>4</v>
      </c>
      <c r="E3556" s="6">
        <v>20</v>
      </c>
      <c r="F3556" s="6"/>
      <c r="G3556" s="6">
        <v>100</v>
      </c>
      <c r="H3556" s="6"/>
      <c r="I3556" s="6">
        <v>0</v>
      </c>
      <c r="J3556" s="6"/>
      <c r="K3556" s="6">
        <v>0</v>
      </c>
      <c r="L3556" s="6" t="s">
        <v>12295</v>
      </c>
      <c r="M3556" s="6">
        <v>63</v>
      </c>
      <c r="N3556" s="6" t="str">
        <f>VLOOKUP(A3556,web_archive!D:AB,18,FALSE)</f>
        <v>Normal / Upper / Baby</v>
      </c>
      <c r="O3556" s="6">
        <v>2</v>
      </c>
      <c r="P3556" s="6">
        <v>256</v>
      </c>
      <c r="Q3556" s="6"/>
      <c r="R3556" s="6">
        <v>0</v>
      </c>
      <c r="S3556" s="6">
        <v>1</v>
      </c>
      <c r="T3556" s="6">
        <v>434</v>
      </c>
      <c r="U3556" s="6" t="s">
        <v>12299</v>
      </c>
      <c r="V3556" s="6" t="s">
        <v>12299</v>
      </c>
      <c r="W3556" s="6" t="s">
        <v>12299</v>
      </c>
      <c r="X3556" s="6"/>
      <c r="Y3556" s="6"/>
      <c r="Z3556" s="6"/>
      <c r="AA3556" s="6"/>
      <c r="AB3556" s="6"/>
    </row>
    <row r="3557" spans="1:28" x14ac:dyDescent="0.3">
      <c r="A3557" s="6">
        <v>5434</v>
      </c>
      <c r="B3557" s="6" t="s">
        <v>18183</v>
      </c>
      <c r="C3557" s="6" t="s">
        <v>18184</v>
      </c>
      <c r="D3557" s="6">
        <v>4</v>
      </c>
      <c r="E3557" s="6">
        <v>20</v>
      </c>
      <c r="F3557" s="6"/>
      <c r="G3557" s="6">
        <v>100</v>
      </c>
      <c r="H3557" s="6"/>
      <c r="I3557" s="6">
        <v>3</v>
      </c>
      <c r="J3557" s="6"/>
      <c r="K3557" s="6">
        <v>1</v>
      </c>
      <c r="L3557" s="6" t="s">
        <v>12295</v>
      </c>
      <c r="M3557" s="6">
        <v>63</v>
      </c>
      <c r="N3557" s="6" t="str">
        <f>VLOOKUP(A3557,web_archive!D:AB,18,FALSE)</f>
        <v>Normal / Upper / Baby</v>
      </c>
      <c r="O3557" s="6">
        <v>2</v>
      </c>
      <c r="P3557" s="6">
        <v>256</v>
      </c>
      <c r="Q3557" s="6"/>
      <c r="R3557" s="6">
        <v>0</v>
      </c>
      <c r="S3557" s="6">
        <v>1</v>
      </c>
      <c r="T3557" s="6">
        <v>435</v>
      </c>
      <c r="U3557" s="6" t="s">
        <v>12299</v>
      </c>
      <c r="V3557" s="6" t="s">
        <v>12299</v>
      </c>
      <c r="W3557" s="6" t="s">
        <v>12299</v>
      </c>
      <c r="X3557" s="6"/>
      <c r="Y3557" s="6"/>
      <c r="Z3557" s="6"/>
      <c r="AA3557" s="6"/>
      <c r="AB3557" s="6"/>
    </row>
    <row r="3558" spans="1:28" x14ac:dyDescent="0.3">
      <c r="A3558" s="6">
        <v>5435</v>
      </c>
      <c r="B3558" s="6" t="s">
        <v>2344</v>
      </c>
      <c r="C3558" s="6" t="s">
        <v>18185</v>
      </c>
      <c r="D3558" s="6">
        <v>4</v>
      </c>
      <c r="E3558" s="6">
        <v>20</v>
      </c>
      <c r="F3558" s="6"/>
      <c r="G3558" s="6">
        <v>100</v>
      </c>
      <c r="H3558" s="6"/>
      <c r="I3558" s="6">
        <v>2</v>
      </c>
      <c r="J3558" s="6"/>
      <c r="K3558" s="6">
        <v>1</v>
      </c>
      <c r="L3558" s="6" t="s">
        <v>12295</v>
      </c>
      <c r="M3558" s="6">
        <v>63</v>
      </c>
      <c r="N3558" s="6" t="e">
        <f>VLOOKUP(A3558,web_archive!D:AB,18,FALSE)</f>
        <v>#N/A</v>
      </c>
      <c r="O3558" s="6">
        <v>2</v>
      </c>
      <c r="P3558" s="6">
        <v>256</v>
      </c>
      <c r="Q3558" s="6"/>
      <c r="R3558" s="6">
        <v>40</v>
      </c>
      <c r="S3558" s="6">
        <v>1</v>
      </c>
      <c r="T3558" s="6">
        <v>436</v>
      </c>
      <c r="U3558" s="6" t="s">
        <v>12542</v>
      </c>
      <c r="V3558" s="6" t="s">
        <v>16146</v>
      </c>
      <c r="W3558" s="6" t="s">
        <v>18186</v>
      </c>
      <c r="X3558" s="6" t="s">
        <v>18187</v>
      </c>
      <c r="Y3558" s="6" t="s">
        <v>18188</v>
      </c>
      <c r="Z3558" s="6" t="s">
        <v>18189</v>
      </c>
      <c r="AA3558" s="6" t="s">
        <v>12299</v>
      </c>
      <c r="AB3558" s="6" t="s">
        <v>12299</v>
      </c>
    </row>
    <row r="3559" spans="1:28" x14ac:dyDescent="0.3">
      <c r="A3559" s="6">
        <v>5436</v>
      </c>
      <c r="B3559" s="6" t="s">
        <v>1587</v>
      </c>
      <c r="C3559" s="6" t="s">
        <v>18190</v>
      </c>
      <c r="D3559" s="6">
        <v>4</v>
      </c>
      <c r="E3559" s="6">
        <v>20</v>
      </c>
      <c r="F3559" s="6"/>
      <c r="G3559" s="6">
        <v>200</v>
      </c>
      <c r="H3559" s="6"/>
      <c r="I3559" s="6">
        <v>1</v>
      </c>
      <c r="J3559" s="6"/>
      <c r="K3559" s="6">
        <v>0</v>
      </c>
      <c r="L3559" s="6" t="s">
        <v>12295</v>
      </c>
      <c r="M3559" s="6">
        <v>63</v>
      </c>
      <c r="N3559" s="6" t="str">
        <f>VLOOKUP(A3559,web_archive!D:AB,18,FALSE)</f>
        <v>Normal / Upper / Baby</v>
      </c>
      <c r="O3559" s="6">
        <v>2</v>
      </c>
      <c r="P3559" s="6">
        <v>256</v>
      </c>
      <c r="Q3559" s="6"/>
      <c r="R3559" s="6">
        <v>0</v>
      </c>
      <c r="S3559" s="6">
        <v>1</v>
      </c>
      <c r="T3559" s="6">
        <v>437</v>
      </c>
      <c r="U3559" s="6" t="s">
        <v>12787</v>
      </c>
      <c r="V3559" s="6" t="s">
        <v>14832</v>
      </c>
      <c r="W3559" s="6" t="s">
        <v>12600</v>
      </c>
      <c r="X3559" s="6" t="s">
        <v>12299</v>
      </c>
      <c r="Y3559" s="6" t="s">
        <v>12299</v>
      </c>
      <c r="Z3559" s="6"/>
      <c r="AA3559" s="6"/>
      <c r="AB3559" s="6"/>
    </row>
    <row r="3560" spans="1:28" x14ac:dyDescent="0.3">
      <c r="A3560" s="6">
        <v>5437</v>
      </c>
      <c r="B3560" s="6" t="s">
        <v>18191</v>
      </c>
      <c r="C3560" s="6" t="s">
        <v>18192</v>
      </c>
      <c r="D3560" s="6">
        <v>4</v>
      </c>
      <c r="E3560" s="6">
        <v>20</v>
      </c>
      <c r="F3560" s="6"/>
      <c r="G3560" s="6">
        <v>200</v>
      </c>
      <c r="H3560" s="6"/>
      <c r="I3560" s="6">
        <v>2</v>
      </c>
      <c r="J3560" s="6"/>
      <c r="K3560" s="6">
        <v>1</v>
      </c>
      <c r="L3560" s="6" t="s">
        <v>12295</v>
      </c>
      <c r="M3560" s="6">
        <v>63</v>
      </c>
      <c r="N3560" s="6" t="e">
        <f>VLOOKUP(A3560,web_archive!D:AB,18,FALSE)</f>
        <v>#N/A</v>
      </c>
      <c r="O3560" s="6">
        <v>2</v>
      </c>
      <c r="P3560" s="6">
        <v>256</v>
      </c>
      <c r="Q3560" s="6"/>
      <c r="R3560" s="6">
        <v>0</v>
      </c>
      <c r="S3560" s="6">
        <v>1</v>
      </c>
      <c r="T3560" s="6">
        <v>438</v>
      </c>
      <c r="U3560" s="6" t="s">
        <v>12542</v>
      </c>
      <c r="V3560" s="6" t="s">
        <v>14526</v>
      </c>
      <c r="W3560" s="6" t="s">
        <v>14785</v>
      </c>
      <c r="X3560" s="6" t="s">
        <v>14784</v>
      </c>
      <c r="Y3560" s="6" t="s">
        <v>12491</v>
      </c>
      <c r="Z3560" s="6" t="s">
        <v>12299</v>
      </c>
      <c r="AA3560" s="6" t="s">
        <v>12299</v>
      </c>
      <c r="AB3560" s="6"/>
    </row>
    <row r="3561" spans="1:28" x14ac:dyDescent="0.3">
      <c r="A3561" s="6">
        <v>5438</v>
      </c>
      <c r="B3561" s="6" t="s">
        <v>3911</v>
      </c>
      <c r="C3561" s="6" t="s">
        <v>18193</v>
      </c>
      <c r="D3561" s="6">
        <v>4</v>
      </c>
      <c r="E3561" s="6">
        <v>500</v>
      </c>
      <c r="F3561" s="6"/>
      <c r="G3561" s="6">
        <v>100</v>
      </c>
      <c r="H3561" s="6"/>
      <c r="I3561" s="6">
        <v>1</v>
      </c>
      <c r="J3561" s="6"/>
      <c r="K3561" s="6">
        <v>0</v>
      </c>
      <c r="L3561" s="6" t="s">
        <v>14534</v>
      </c>
      <c r="M3561" s="6">
        <v>63</v>
      </c>
      <c r="N3561" s="6" t="str">
        <f>VLOOKUP(A3561,web_archive!D:AB,18,FALSE)</f>
        <v>Normal / Upper / Baby</v>
      </c>
      <c r="O3561" s="6">
        <v>2</v>
      </c>
      <c r="P3561" s="6">
        <v>256</v>
      </c>
      <c r="Q3561" s="6"/>
      <c r="R3561" s="6">
        <v>0</v>
      </c>
      <c r="S3561" s="6">
        <v>0</v>
      </c>
      <c r="T3561" s="6">
        <v>439</v>
      </c>
      <c r="U3561" s="6" t="s">
        <v>13227</v>
      </c>
      <c r="V3561" s="6" t="s">
        <v>12483</v>
      </c>
      <c r="W3561" s="6" t="s">
        <v>12299</v>
      </c>
      <c r="X3561" s="6" t="s">
        <v>12299</v>
      </c>
      <c r="Y3561" s="6"/>
      <c r="Z3561" s="6"/>
      <c r="AA3561" s="6"/>
      <c r="AB3561" s="6"/>
    </row>
    <row r="3562" spans="1:28" x14ac:dyDescent="0.3">
      <c r="A3562" s="6">
        <v>5439</v>
      </c>
      <c r="B3562" s="6" t="s">
        <v>3915</v>
      </c>
      <c r="C3562" s="6" t="s">
        <v>18194</v>
      </c>
      <c r="D3562" s="6">
        <v>4</v>
      </c>
      <c r="E3562" s="6">
        <v>500</v>
      </c>
      <c r="F3562" s="6"/>
      <c r="G3562" s="6">
        <v>100</v>
      </c>
      <c r="H3562" s="6"/>
      <c r="I3562" s="6">
        <v>1</v>
      </c>
      <c r="J3562" s="6"/>
      <c r="K3562" s="6">
        <v>0</v>
      </c>
      <c r="L3562" s="6" t="s">
        <v>14534</v>
      </c>
      <c r="M3562" s="6">
        <v>63</v>
      </c>
      <c r="N3562" s="6" t="str">
        <f>VLOOKUP(A3562,web_archive!D:AB,18,FALSE)</f>
        <v>Normal / Upper / Baby</v>
      </c>
      <c r="O3562" s="6">
        <v>2</v>
      </c>
      <c r="P3562" s="6">
        <v>256</v>
      </c>
      <c r="Q3562" s="6"/>
      <c r="R3562" s="6">
        <v>0</v>
      </c>
      <c r="S3562" s="6">
        <v>0</v>
      </c>
      <c r="T3562" s="6">
        <v>440</v>
      </c>
      <c r="U3562" s="6" t="s">
        <v>13227</v>
      </c>
      <c r="V3562" s="6" t="s">
        <v>12483</v>
      </c>
      <c r="W3562" s="6" t="s">
        <v>12299</v>
      </c>
      <c r="X3562" s="6" t="s">
        <v>12299</v>
      </c>
      <c r="Y3562" s="6"/>
      <c r="Z3562" s="6"/>
      <c r="AA3562" s="6"/>
      <c r="AB3562" s="6"/>
    </row>
    <row r="3563" spans="1:28" x14ac:dyDescent="0.3">
      <c r="A3563" s="6">
        <v>5440</v>
      </c>
      <c r="B3563" s="6" t="s">
        <v>3908</v>
      </c>
      <c r="C3563" s="6" t="s">
        <v>18195</v>
      </c>
      <c r="D3563" s="6">
        <v>4</v>
      </c>
      <c r="E3563" s="6">
        <v>500</v>
      </c>
      <c r="F3563" s="6"/>
      <c r="G3563" s="6">
        <v>100</v>
      </c>
      <c r="H3563" s="6"/>
      <c r="I3563" s="6">
        <v>1</v>
      </c>
      <c r="J3563" s="6"/>
      <c r="K3563" s="6">
        <v>0</v>
      </c>
      <c r="L3563" s="6" t="s">
        <v>14534</v>
      </c>
      <c r="M3563" s="6">
        <v>63</v>
      </c>
      <c r="N3563" s="6" t="str">
        <f>VLOOKUP(A3563,web_archive!D:AB,18,FALSE)</f>
        <v>Normal / Upper / Baby</v>
      </c>
      <c r="O3563" s="6">
        <v>2</v>
      </c>
      <c r="P3563" s="6">
        <v>256</v>
      </c>
      <c r="Q3563" s="6"/>
      <c r="R3563" s="6">
        <v>0</v>
      </c>
      <c r="S3563" s="6">
        <v>0</v>
      </c>
      <c r="T3563" s="6">
        <v>441</v>
      </c>
      <c r="U3563" s="6" t="s">
        <v>13227</v>
      </c>
      <c r="V3563" s="6" t="s">
        <v>12483</v>
      </c>
      <c r="W3563" s="6" t="s">
        <v>12299</v>
      </c>
      <c r="X3563" s="6" t="s">
        <v>12299</v>
      </c>
      <c r="Y3563" s="6"/>
      <c r="Z3563" s="6"/>
      <c r="AA3563" s="6"/>
      <c r="AB3563" s="6"/>
    </row>
    <row r="3564" spans="1:28" x14ac:dyDescent="0.3">
      <c r="A3564" s="6">
        <v>5441</v>
      </c>
      <c r="B3564" s="6" t="s">
        <v>3919</v>
      </c>
      <c r="C3564" s="6" t="s">
        <v>18196</v>
      </c>
      <c r="D3564" s="6">
        <v>4</v>
      </c>
      <c r="E3564" s="6">
        <v>500</v>
      </c>
      <c r="F3564" s="6"/>
      <c r="G3564" s="6">
        <v>100</v>
      </c>
      <c r="H3564" s="6"/>
      <c r="I3564" s="6">
        <v>1</v>
      </c>
      <c r="J3564" s="6"/>
      <c r="K3564" s="6">
        <v>0</v>
      </c>
      <c r="L3564" s="6" t="s">
        <v>14534</v>
      </c>
      <c r="M3564" s="6">
        <v>63</v>
      </c>
      <c r="N3564" s="6" t="str">
        <f>VLOOKUP(A3564,web_archive!D:AB,18,FALSE)</f>
        <v>Normal / Upper / Baby</v>
      </c>
      <c r="O3564" s="6">
        <v>2</v>
      </c>
      <c r="P3564" s="6">
        <v>256</v>
      </c>
      <c r="Q3564" s="6"/>
      <c r="R3564" s="6">
        <v>0</v>
      </c>
      <c r="S3564" s="6">
        <v>0</v>
      </c>
      <c r="T3564" s="6">
        <v>442</v>
      </c>
      <c r="U3564" s="6" t="s">
        <v>13227</v>
      </c>
      <c r="V3564" s="6" t="s">
        <v>12483</v>
      </c>
      <c r="W3564" s="6" t="s">
        <v>12299</v>
      </c>
      <c r="X3564" s="6" t="s">
        <v>12299</v>
      </c>
      <c r="Y3564" s="6"/>
      <c r="Z3564" s="6"/>
      <c r="AA3564" s="6"/>
      <c r="AB3564" s="6"/>
    </row>
    <row r="3565" spans="1:28" x14ac:dyDescent="0.3">
      <c r="A3565" s="6">
        <v>5442</v>
      </c>
      <c r="B3565" s="6" t="s">
        <v>7027</v>
      </c>
      <c r="C3565" s="6" t="s">
        <v>7027</v>
      </c>
      <c r="D3565" s="6">
        <v>4</v>
      </c>
      <c r="E3565" s="6">
        <v>20</v>
      </c>
      <c r="F3565" s="6"/>
      <c r="G3565" s="6">
        <v>100</v>
      </c>
      <c r="H3565" s="6"/>
      <c r="I3565" s="6">
        <v>6</v>
      </c>
      <c r="J3565" s="6"/>
      <c r="K3565" s="6">
        <v>1</v>
      </c>
      <c r="L3565" s="6" t="s">
        <v>12295</v>
      </c>
      <c r="M3565" s="6">
        <v>63</v>
      </c>
      <c r="N3565" s="6" t="e">
        <f>VLOOKUP(A3565,web_archive!D:AB,18,FALSE)</f>
        <v>#N/A</v>
      </c>
      <c r="O3565" s="6">
        <v>2</v>
      </c>
      <c r="P3565" s="6">
        <v>256</v>
      </c>
      <c r="Q3565" s="6"/>
      <c r="R3565" s="6">
        <v>70</v>
      </c>
      <c r="S3565" s="6">
        <v>1</v>
      </c>
      <c r="T3565" s="6">
        <v>443</v>
      </c>
      <c r="U3565" s="6" t="s">
        <v>12660</v>
      </c>
      <c r="V3565" s="6" t="s">
        <v>16143</v>
      </c>
      <c r="W3565" s="6" t="s">
        <v>15517</v>
      </c>
      <c r="X3565" s="6" t="s">
        <v>12491</v>
      </c>
      <c r="Y3565" s="6" t="s">
        <v>12299</v>
      </c>
      <c r="Z3565" s="6" t="s">
        <v>12299</v>
      </c>
      <c r="AA3565" s="6"/>
      <c r="AB3565" s="6"/>
    </row>
    <row r="3566" spans="1:28" x14ac:dyDescent="0.3">
      <c r="A3566" s="6">
        <v>5443</v>
      </c>
      <c r="B3566" s="6" t="s">
        <v>9585</v>
      </c>
      <c r="C3566" s="6" t="s">
        <v>18197</v>
      </c>
      <c r="D3566" s="6">
        <v>4</v>
      </c>
      <c r="E3566" s="6">
        <v>20</v>
      </c>
      <c r="F3566" s="6"/>
      <c r="G3566" s="6">
        <v>600</v>
      </c>
      <c r="H3566" s="6"/>
      <c r="I3566" s="6">
        <v>6</v>
      </c>
      <c r="J3566" s="6"/>
      <c r="K3566" s="6">
        <v>1</v>
      </c>
      <c r="L3566" s="6" t="s">
        <v>12295</v>
      </c>
      <c r="M3566" s="6">
        <v>63</v>
      </c>
      <c r="N3566" s="6" t="str">
        <f>VLOOKUP(A3566,web_archive!D:AB,18,FALSE)</f>
        <v>Normal / Upper / Baby</v>
      </c>
      <c r="O3566" s="6">
        <v>2</v>
      </c>
      <c r="P3566" s="6">
        <v>256</v>
      </c>
      <c r="Q3566" s="6"/>
      <c r="R3566" s="6">
        <v>70</v>
      </c>
      <c r="S3566" s="6">
        <v>1</v>
      </c>
      <c r="T3566" s="6">
        <v>444</v>
      </c>
      <c r="U3566" s="6" t="s">
        <v>14525</v>
      </c>
      <c r="V3566" s="6" t="s">
        <v>15470</v>
      </c>
      <c r="W3566" s="6" t="s">
        <v>15495</v>
      </c>
      <c r="X3566" s="6">
        <v>1</v>
      </c>
      <c r="Y3566" s="6">
        <v>20</v>
      </c>
      <c r="Z3566" s="6" t="s">
        <v>12298</v>
      </c>
      <c r="AA3566" s="6" t="s">
        <v>12299</v>
      </c>
      <c r="AB3566" s="6" t="s">
        <v>12299</v>
      </c>
    </row>
    <row r="3567" spans="1:28" x14ac:dyDescent="0.3">
      <c r="A3567" s="6">
        <v>5444</v>
      </c>
      <c r="B3567" s="6" t="s">
        <v>4921</v>
      </c>
      <c r="C3567" s="6" t="s">
        <v>4922</v>
      </c>
      <c r="D3567" s="6">
        <v>4</v>
      </c>
      <c r="E3567" s="6">
        <v>20</v>
      </c>
      <c r="F3567" s="6"/>
      <c r="G3567" s="6">
        <v>100</v>
      </c>
      <c r="H3567" s="6"/>
      <c r="I3567" s="6">
        <v>0</v>
      </c>
      <c r="J3567" s="6"/>
      <c r="K3567" s="6">
        <v>0</v>
      </c>
      <c r="L3567" s="6" t="s">
        <v>12295</v>
      </c>
      <c r="M3567" s="6">
        <v>63</v>
      </c>
      <c r="N3567" s="6" t="str">
        <f>VLOOKUP(A3567,web_archive!D:AB,18,FALSE)</f>
        <v>Normal / Upper / Baby</v>
      </c>
      <c r="O3567" s="6">
        <v>2</v>
      </c>
      <c r="P3567" s="6">
        <v>256</v>
      </c>
      <c r="Q3567" s="6"/>
      <c r="R3567" s="6">
        <v>0</v>
      </c>
      <c r="S3567" s="6">
        <v>1</v>
      </c>
      <c r="T3567" s="6">
        <v>445</v>
      </c>
      <c r="U3567" s="6" t="s">
        <v>12636</v>
      </c>
      <c r="V3567" s="6" t="s">
        <v>12454</v>
      </c>
      <c r="W3567" s="6" t="s">
        <v>12299</v>
      </c>
      <c r="X3567" s="6" t="s">
        <v>12299</v>
      </c>
      <c r="Y3567" s="6"/>
      <c r="Z3567" s="6"/>
      <c r="AA3567" s="6"/>
      <c r="AB3567" s="6"/>
    </row>
    <row r="3568" spans="1:28" x14ac:dyDescent="0.3">
      <c r="A3568" s="6">
        <v>5445</v>
      </c>
      <c r="B3568" s="6" t="s">
        <v>1829</v>
      </c>
      <c r="C3568" s="6" t="s">
        <v>1830</v>
      </c>
      <c r="D3568" s="6">
        <v>4</v>
      </c>
      <c r="E3568" s="6">
        <v>20</v>
      </c>
      <c r="F3568" s="6"/>
      <c r="G3568" s="6">
        <v>100</v>
      </c>
      <c r="H3568" s="6"/>
      <c r="I3568" s="6">
        <v>0</v>
      </c>
      <c r="J3568" s="6"/>
      <c r="K3568" s="6">
        <v>0</v>
      </c>
      <c r="L3568" s="6" t="s">
        <v>12295</v>
      </c>
      <c r="M3568" s="6">
        <v>63</v>
      </c>
      <c r="N3568" s="6" t="str">
        <f>VLOOKUP(A3568,web_archive!D:AB,18,FALSE)</f>
        <v>Normal / Upper / Baby</v>
      </c>
      <c r="O3568" s="6">
        <v>2</v>
      </c>
      <c r="P3568" s="6">
        <v>1</v>
      </c>
      <c r="Q3568" s="6"/>
      <c r="R3568" s="6">
        <v>0</v>
      </c>
      <c r="S3568" s="6">
        <v>0</v>
      </c>
      <c r="T3568" s="6">
        <v>446</v>
      </c>
      <c r="U3568" s="6" t="s">
        <v>13227</v>
      </c>
      <c r="V3568" s="6" t="s">
        <v>12491</v>
      </c>
      <c r="W3568" s="6" t="s">
        <v>12299</v>
      </c>
      <c r="X3568" s="6" t="s">
        <v>12299</v>
      </c>
      <c r="Y3568" s="6"/>
      <c r="Z3568" s="6"/>
      <c r="AA3568" s="6"/>
      <c r="AB3568" s="6"/>
    </row>
    <row r="3569" spans="1:38" x14ac:dyDescent="0.3">
      <c r="A3569" s="6">
        <v>5446</v>
      </c>
      <c r="B3569" s="6" t="s">
        <v>1998</v>
      </c>
      <c r="C3569" s="6" t="s">
        <v>1999</v>
      </c>
      <c r="D3569" s="6">
        <v>4</v>
      </c>
      <c r="E3569" s="6">
        <v>20</v>
      </c>
      <c r="F3569" s="6"/>
      <c r="G3569" s="6">
        <v>200</v>
      </c>
      <c r="H3569" s="6"/>
      <c r="I3569" s="6">
        <v>0</v>
      </c>
      <c r="J3569" s="6"/>
      <c r="K3569" s="6">
        <v>1</v>
      </c>
      <c r="L3569" s="6" t="s">
        <v>12295</v>
      </c>
      <c r="M3569" s="6">
        <v>63</v>
      </c>
      <c r="N3569" s="6" t="str">
        <f>VLOOKUP(A3569,web_archive!D:AB,18,FALSE)</f>
        <v>Normal / Upper / Baby</v>
      </c>
      <c r="O3569" s="6">
        <v>2</v>
      </c>
      <c r="P3569" s="6">
        <v>256</v>
      </c>
      <c r="Q3569" s="6"/>
      <c r="R3569" s="6">
        <v>0</v>
      </c>
      <c r="S3569" s="6">
        <v>1</v>
      </c>
      <c r="T3569" s="6">
        <v>447</v>
      </c>
      <c r="U3569" s="6" t="s">
        <v>12640</v>
      </c>
      <c r="V3569" s="6" t="s">
        <v>12788</v>
      </c>
      <c r="W3569" s="6" t="s">
        <v>12404</v>
      </c>
      <c r="X3569" s="6" t="s">
        <v>12299</v>
      </c>
      <c r="Y3569" s="6" t="s">
        <v>12299</v>
      </c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</row>
    <row r="3570" spans="1:38" x14ac:dyDescent="0.3">
      <c r="A3570" s="6">
        <v>5447</v>
      </c>
      <c r="B3570" s="6" t="s">
        <v>4258</v>
      </c>
      <c r="C3570" s="6" t="s">
        <v>4259</v>
      </c>
      <c r="D3570" s="6">
        <v>4</v>
      </c>
      <c r="E3570" s="6">
        <v>20</v>
      </c>
      <c r="F3570" s="6"/>
      <c r="G3570" s="6">
        <v>500</v>
      </c>
      <c r="H3570" s="6"/>
      <c r="I3570" s="6">
        <v>6</v>
      </c>
      <c r="J3570" s="6"/>
      <c r="K3570" s="6">
        <v>0</v>
      </c>
      <c r="L3570" s="6" t="s">
        <v>12295</v>
      </c>
      <c r="M3570" s="6">
        <v>63</v>
      </c>
      <c r="N3570" s="6" t="str">
        <f>VLOOKUP(A3570,web_archive!D:AB,18,FALSE)</f>
        <v>Normal / Upper / Baby</v>
      </c>
      <c r="O3570" s="6">
        <v>2</v>
      </c>
      <c r="P3570" s="6">
        <v>256</v>
      </c>
      <c r="Q3570" s="6"/>
      <c r="R3570" s="6">
        <v>70</v>
      </c>
      <c r="S3570" s="6">
        <v>1</v>
      </c>
      <c r="T3570" s="6">
        <v>448</v>
      </c>
      <c r="U3570" s="6" t="s">
        <v>14525</v>
      </c>
      <c r="V3570" s="6" t="s">
        <v>12904</v>
      </c>
      <c r="W3570" s="6" t="s">
        <v>14784</v>
      </c>
      <c r="X3570" s="6" t="s">
        <v>18198</v>
      </c>
      <c r="Y3570" s="6" t="s">
        <v>14784</v>
      </c>
      <c r="Z3570" s="6" t="s">
        <v>14122</v>
      </c>
      <c r="AA3570" s="6" t="s">
        <v>12299</v>
      </c>
      <c r="AB3570" s="6" t="s">
        <v>12299</v>
      </c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</row>
    <row r="3571" spans="1:38" x14ac:dyDescent="0.3">
      <c r="A3571" s="6">
        <v>5448</v>
      </c>
      <c r="B3571" s="6" t="s">
        <v>18199</v>
      </c>
      <c r="C3571" s="6" t="s">
        <v>18200</v>
      </c>
      <c r="D3571" s="6">
        <v>4</v>
      </c>
      <c r="E3571" s="6">
        <v>20</v>
      </c>
      <c r="F3571" s="6"/>
      <c r="G3571" s="6">
        <v>300</v>
      </c>
      <c r="H3571" s="6"/>
      <c r="I3571" s="6">
        <v>0</v>
      </c>
      <c r="J3571" s="6"/>
      <c r="K3571" s="6">
        <v>1</v>
      </c>
      <c r="L3571" s="6" t="s">
        <v>12295</v>
      </c>
      <c r="M3571" s="6">
        <v>63</v>
      </c>
      <c r="N3571" s="6" t="e">
        <f>VLOOKUP(A3571,web_archive!D:AB,18,FALSE)</f>
        <v>#N/A</v>
      </c>
      <c r="O3571" s="6">
        <v>2</v>
      </c>
      <c r="P3571" s="6">
        <v>769</v>
      </c>
      <c r="Q3571" s="6"/>
      <c r="R3571" s="6">
        <v>0</v>
      </c>
      <c r="S3571" s="6">
        <v>1</v>
      </c>
      <c r="T3571" s="6">
        <v>449</v>
      </c>
      <c r="U3571" s="6" t="s">
        <v>18037</v>
      </c>
      <c r="V3571" s="6" t="s">
        <v>12368</v>
      </c>
      <c r="W3571" s="6" t="s">
        <v>12299</v>
      </c>
      <c r="X3571" s="6" t="s">
        <v>12299</v>
      </c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</row>
    <row r="3572" spans="1:38" x14ac:dyDescent="0.3">
      <c r="A3572" s="6">
        <v>5449</v>
      </c>
      <c r="B3572" s="6" t="s">
        <v>18201</v>
      </c>
      <c r="C3572" s="6" t="s">
        <v>18202</v>
      </c>
      <c r="D3572" s="6">
        <v>4</v>
      </c>
      <c r="E3572" s="6">
        <v>20</v>
      </c>
      <c r="F3572" s="6"/>
      <c r="G3572" s="6">
        <v>300</v>
      </c>
      <c r="H3572" s="6"/>
      <c r="I3572" s="6">
        <v>0</v>
      </c>
      <c r="J3572" s="6"/>
      <c r="K3572" s="6">
        <v>1</v>
      </c>
      <c r="L3572" s="6" t="s">
        <v>12295</v>
      </c>
      <c r="M3572" s="6">
        <v>63</v>
      </c>
      <c r="N3572" s="6" t="e">
        <f>VLOOKUP(A3572,web_archive!D:AB,18,FALSE)</f>
        <v>#N/A</v>
      </c>
      <c r="O3572" s="6">
        <v>2</v>
      </c>
      <c r="P3572" s="6">
        <v>769</v>
      </c>
      <c r="Q3572" s="6"/>
      <c r="R3572" s="6">
        <v>0</v>
      </c>
      <c r="S3572" s="6">
        <v>1</v>
      </c>
      <c r="T3572" s="6">
        <v>450</v>
      </c>
      <c r="U3572" s="6" t="s">
        <v>18037</v>
      </c>
      <c r="V3572" s="6" t="s">
        <v>12368</v>
      </c>
      <c r="W3572" s="6" t="s">
        <v>12299</v>
      </c>
      <c r="X3572" s="6" t="s">
        <v>12299</v>
      </c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</row>
    <row r="3573" spans="1:38" x14ac:dyDescent="0.3">
      <c r="A3573" s="6">
        <v>5450</v>
      </c>
      <c r="B3573" s="6" t="s">
        <v>9766</v>
      </c>
      <c r="C3573" s="6" t="s">
        <v>9767</v>
      </c>
      <c r="D3573" s="6">
        <v>4</v>
      </c>
      <c r="E3573" s="6">
        <v>20</v>
      </c>
      <c r="F3573" s="6"/>
      <c r="G3573" s="6">
        <v>1000</v>
      </c>
      <c r="H3573" s="6"/>
      <c r="I3573" s="6">
        <v>0</v>
      </c>
      <c r="J3573" s="6"/>
      <c r="K3573" s="6">
        <v>0</v>
      </c>
      <c r="L3573" s="6" t="s">
        <v>14534</v>
      </c>
      <c r="M3573" s="6">
        <v>63</v>
      </c>
      <c r="N3573" s="6" t="str">
        <f>VLOOKUP(A3573,web_archive!D:AB,18,FALSE)</f>
        <v>Normal / Upper / Baby</v>
      </c>
      <c r="O3573" s="6">
        <v>2</v>
      </c>
      <c r="P3573" s="6">
        <v>256</v>
      </c>
      <c r="Q3573" s="6"/>
      <c r="R3573" s="6">
        <v>20</v>
      </c>
      <c r="S3573" s="6">
        <v>1</v>
      </c>
      <c r="T3573" s="6">
        <v>451</v>
      </c>
      <c r="U3573" s="6" t="s">
        <v>12299</v>
      </c>
      <c r="V3573" s="6" t="s">
        <v>12299</v>
      </c>
      <c r="W3573" s="6" t="s">
        <v>12299</v>
      </c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</row>
    <row r="3574" spans="1:38" x14ac:dyDescent="0.3">
      <c r="A3574" s="6">
        <v>5451</v>
      </c>
      <c r="B3574" s="6" t="s">
        <v>3193</v>
      </c>
      <c r="C3574" s="6" t="s">
        <v>18203</v>
      </c>
      <c r="D3574" s="6">
        <v>4</v>
      </c>
      <c r="E3574" s="6">
        <v>20</v>
      </c>
      <c r="F3574" s="6"/>
      <c r="G3574" s="6">
        <v>2500</v>
      </c>
      <c r="H3574" s="6"/>
      <c r="I3574" s="6">
        <v>14</v>
      </c>
      <c r="J3574" s="6"/>
      <c r="K3574" s="6">
        <v>1</v>
      </c>
      <c r="L3574" s="6" t="s">
        <v>12295</v>
      </c>
      <c r="M3574" s="6">
        <v>63</v>
      </c>
      <c r="N3574" s="6" t="str">
        <f>VLOOKUP(A3574,web_archive!D:AB,18,FALSE)</f>
        <v>Normal / Upper / Baby</v>
      </c>
      <c r="O3574" s="6">
        <v>2</v>
      </c>
      <c r="P3574" s="6">
        <v>256</v>
      </c>
      <c r="Q3574" s="6"/>
      <c r="R3574" s="6">
        <v>1</v>
      </c>
      <c r="S3574" s="6">
        <v>0</v>
      </c>
      <c r="T3574" s="6">
        <v>452</v>
      </c>
      <c r="U3574" s="6" t="s">
        <v>12978</v>
      </c>
      <c r="V3574" s="6" t="s">
        <v>12549</v>
      </c>
      <c r="W3574" s="6" t="s">
        <v>12797</v>
      </c>
      <c r="X3574" s="6" t="s">
        <v>12551</v>
      </c>
      <c r="Y3574" s="6" t="s">
        <v>13100</v>
      </c>
      <c r="Z3574" s="6" t="s">
        <v>12549</v>
      </c>
      <c r="AA3574" s="6" t="s">
        <v>12550</v>
      </c>
      <c r="AB3574" s="6" t="s">
        <v>12551</v>
      </c>
      <c r="AC3574" s="6" t="s">
        <v>12491</v>
      </c>
      <c r="AD3574" s="6" t="s">
        <v>12299</v>
      </c>
      <c r="AE3574" s="6" t="s">
        <v>12299</v>
      </c>
      <c r="AF3574" s="6"/>
      <c r="AG3574" s="6"/>
      <c r="AH3574" s="6"/>
      <c r="AI3574" s="6"/>
      <c r="AJ3574" s="6"/>
      <c r="AK3574" s="6"/>
      <c r="AL3574" s="6"/>
    </row>
    <row r="3575" spans="1:38" x14ac:dyDescent="0.3">
      <c r="A3575" s="6">
        <v>5452</v>
      </c>
      <c r="B3575" s="6" t="s">
        <v>18204</v>
      </c>
      <c r="C3575" s="6" t="s">
        <v>18205</v>
      </c>
      <c r="D3575" s="6">
        <v>4</v>
      </c>
      <c r="E3575" s="6">
        <v>20</v>
      </c>
      <c r="F3575" s="6"/>
      <c r="G3575" s="6">
        <v>2500</v>
      </c>
      <c r="H3575" s="6"/>
      <c r="I3575" s="6">
        <v>10</v>
      </c>
      <c r="J3575" s="6"/>
      <c r="K3575" s="6">
        <v>1</v>
      </c>
      <c r="L3575" s="6" t="s">
        <v>12295</v>
      </c>
      <c r="M3575" s="6">
        <v>63</v>
      </c>
      <c r="N3575" s="6" t="e">
        <f>VLOOKUP(A3575,web_archive!D:AB,18,FALSE)</f>
        <v>#N/A</v>
      </c>
      <c r="O3575" s="6">
        <v>2</v>
      </c>
      <c r="P3575" s="6">
        <v>256</v>
      </c>
      <c r="Q3575" s="6"/>
      <c r="R3575" s="6">
        <v>1</v>
      </c>
      <c r="S3575" s="6">
        <v>0</v>
      </c>
      <c r="T3575" s="6">
        <v>453</v>
      </c>
      <c r="U3575" s="6" t="s">
        <v>12978</v>
      </c>
      <c r="V3575" s="6" t="s">
        <v>12549</v>
      </c>
      <c r="W3575" s="6" t="s">
        <v>14900</v>
      </c>
      <c r="X3575" s="6" t="s">
        <v>12551</v>
      </c>
      <c r="Y3575" s="6" t="s">
        <v>16180</v>
      </c>
      <c r="Z3575" s="6" t="s">
        <v>12549</v>
      </c>
      <c r="AA3575" s="6" t="s">
        <v>13043</v>
      </c>
      <c r="AB3575" s="6" t="s">
        <v>12551</v>
      </c>
      <c r="AC3575" s="6" t="s">
        <v>12404</v>
      </c>
      <c r="AD3575" s="6" t="s">
        <v>12299</v>
      </c>
      <c r="AE3575" s="6" t="s">
        <v>12299</v>
      </c>
      <c r="AF3575" s="6"/>
      <c r="AG3575" s="6"/>
      <c r="AH3575" s="6"/>
      <c r="AI3575" s="6"/>
      <c r="AJ3575" s="6"/>
      <c r="AK3575" s="6"/>
      <c r="AL3575" s="6"/>
    </row>
    <row r="3576" spans="1:38" x14ac:dyDescent="0.3">
      <c r="A3576" s="6">
        <v>5453</v>
      </c>
      <c r="B3576" s="6" t="s">
        <v>18206</v>
      </c>
      <c r="C3576" s="6" t="s">
        <v>18207</v>
      </c>
      <c r="D3576" s="6">
        <v>4</v>
      </c>
      <c r="E3576" s="6">
        <v>20</v>
      </c>
      <c r="F3576" s="6"/>
      <c r="G3576" s="6">
        <v>2500</v>
      </c>
      <c r="H3576" s="6"/>
      <c r="I3576" s="6">
        <v>5</v>
      </c>
      <c r="J3576" s="6"/>
      <c r="K3576" s="6">
        <v>1</v>
      </c>
      <c r="L3576" s="6" t="s">
        <v>12295</v>
      </c>
      <c r="M3576" s="6">
        <v>63</v>
      </c>
      <c r="N3576" s="6" t="e">
        <f>VLOOKUP(A3576,web_archive!D:AB,18,FALSE)</f>
        <v>#N/A</v>
      </c>
      <c r="O3576" s="6">
        <v>2</v>
      </c>
      <c r="P3576" s="6">
        <v>256</v>
      </c>
      <c r="Q3576" s="6"/>
      <c r="R3576" s="6">
        <v>1</v>
      </c>
      <c r="S3576" s="6">
        <v>0</v>
      </c>
      <c r="T3576" s="6">
        <v>454</v>
      </c>
      <c r="U3576" s="6" t="s">
        <v>12978</v>
      </c>
      <c r="V3576" s="6" t="s">
        <v>12549</v>
      </c>
      <c r="W3576" s="6" t="s">
        <v>12814</v>
      </c>
      <c r="X3576" s="6" t="s">
        <v>12551</v>
      </c>
      <c r="Y3576" s="6" t="s">
        <v>12550</v>
      </c>
      <c r="Z3576" s="6" t="s">
        <v>12549</v>
      </c>
      <c r="AA3576" s="6" t="s">
        <v>12904</v>
      </c>
      <c r="AB3576" s="6" t="s">
        <v>12551</v>
      </c>
      <c r="AC3576" s="6" t="s">
        <v>12368</v>
      </c>
      <c r="AD3576" s="6" t="s">
        <v>12299</v>
      </c>
      <c r="AE3576" s="6" t="s">
        <v>12299</v>
      </c>
      <c r="AF3576" s="6"/>
      <c r="AG3576" s="6"/>
      <c r="AH3576" s="6"/>
      <c r="AI3576" s="6"/>
      <c r="AJ3576" s="6"/>
      <c r="AK3576" s="6"/>
      <c r="AL3576" s="6"/>
    </row>
    <row r="3577" spans="1:38" x14ac:dyDescent="0.3">
      <c r="A3577" s="6">
        <v>5454</v>
      </c>
      <c r="B3577" s="6" t="s">
        <v>18208</v>
      </c>
      <c r="C3577" s="6" t="s">
        <v>7956</v>
      </c>
      <c r="D3577" s="6">
        <v>4</v>
      </c>
      <c r="E3577" s="6">
        <v>20</v>
      </c>
      <c r="F3577" s="6"/>
      <c r="G3577" s="6">
        <v>500</v>
      </c>
      <c r="H3577" s="6"/>
      <c r="I3577" s="6">
        <v>3</v>
      </c>
      <c r="J3577" s="6"/>
      <c r="K3577" s="6">
        <v>1</v>
      </c>
      <c r="L3577" s="6" t="s">
        <v>12295</v>
      </c>
      <c r="M3577" s="6">
        <v>63</v>
      </c>
      <c r="N3577" s="6" t="e">
        <f>VLOOKUP(A3577,web_archive!D:AB,18,FALSE)</f>
        <v>#N/A</v>
      </c>
      <c r="O3577" s="6">
        <v>2</v>
      </c>
      <c r="P3577" s="6">
        <v>256</v>
      </c>
      <c r="Q3577" s="6"/>
      <c r="R3577" s="6">
        <v>0</v>
      </c>
      <c r="S3577" s="6">
        <v>1</v>
      </c>
      <c r="T3577" s="6">
        <v>234</v>
      </c>
      <c r="U3577" s="6" t="s">
        <v>12691</v>
      </c>
      <c r="V3577" s="6" t="s">
        <v>13183</v>
      </c>
      <c r="W3577" s="6" t="s">
        <v>16506</v>
      </c>
      <c r="X3577" s="6" t="s">
        <v>12913</v>
      </c>
      <c r="Y3577" s="6">
        <v>10</v>
      </c>
      <c r="Z3577" s="6">
        <v>3000</v>
      </c>
      <c r="AA3577" s="6" t="s">
        <v>12682</v>
      </c>
      <c r="AB3577" s="6" t="s">
        <v>18209</v>
      </c>
      <c r="AC3577" s="6" t="s">
        <v>12565</v>
      </c>
      <c r="AD3577" s="6" t="s">
        <v>18210</v>
      </c>
      <c r="AE3577" s="6" t="s">
        <v>12598</v>
      </c>
      <c r="AF3577" s="6" t="s">
        <v>12913</v>
      </c>
      <c r="AG3577" s="6">
        <v>10</v>
      </c>
      <c r="AH3577" s="6">
        <v>3000</v>
      </c>
      <c r="AI3577" s="6" t="s">
        <v>13686</v>
      </c>
      <c r="AJ3577" s="6" t="s">
        <v>18211</v>
      </c>
      <c r="AK3577" s="6" t="s">
        <v>12299</v>
      </c>
      <c r="AL3577" s="6" t="s">
        <v>12299</v>
      </c>
    </row>
    <row r="3578" spans="1:38" x14ac:dyDescent="0.3">
      <c r="A3578" s="6">
        <v>5455</v>
      </c>
      <c r="B3578" s="6" t="s">
        <v>18212</v>
      </c>
      <c r="C3578" s="6" t="s">
        <v>18213</v>
      </c>
      <c r="D3578" s="6">
        <v>4</v>
      </c>
      <c r="E3578" s="6">
        <v>20</v>
      </c>
      <c r="F3578" s="6"/>
      <c r="G3578" s="6">
        <v>500</v>
      </c>
      <c r="H3578" s="6"/>
      <c r="I3578" s="6">
        <v>1</v>
      </c>
      <c r="J3578" s="6"/>
      <c r="K3578" s="6">
        <v>1</v>
      </c>
      <c r="L3578" s="6" t="s">
        <v>12295</v>
      </c>
      <c r="M3578" s="6">
        <v>63</v>
      </c>
      <c r="N3578" s="6" t="e">
        <f>VLOOKUP(A3578,web_archive!D:AB,18,FALSE)</f>
        <v>#N/A</v>
      </c>
      <c r="O3578" s="6">
        <v>2</v>
      </c>
      <c r="P3578" s="6">
        <v>256</v>
      </c>
      <c r="Q3578" s="6"/>
      <c r="R3578" s="6">
        <v>0</v>
      </c>
      <c r="S3578" s="6">
        <v>1</v>
      </c>
      <c r="T3578" s="6">
        <v>238</v>
      </c>
      <c r="U3578" s="6" t="s">
        <v>12542</v>
      </c>
      <c r="V3578" s="6" t="s">
        <v>12651</v>
      </c>
      <c r="W3578" s="6" t="s">
        <v>13742</v>
      </c>
      <c r="X3578" s="6">
        <v>5</v>
      </c>
      <c r="Y3578" s="6" t="s">
        <v>17891</v>
      </c>
      <c r="Z3578" s="6" t="s">
        <v>13742</v>
      </c>
      <c r="AA3578" s="6">
        <v>5</v>
      </c>
      <c r="AB3578" s="6" t="s">
        <v>12486</v>
      </c>
      <c r="AC3578" s="6" t="s">
        <v>12299</v>
      </c>
      <c r="AD3578" s="6" t="s">
        <v>12299</v>
      </c>
      <c r="AE3578" s="6"/>
      <c r="AF3578" s="6"/>
      <c r="AG3578" s="6"/>
      <c r="AH3578" s="6"/>
      <c r="AI3578" s="6"/>
      <c r="AJ3578" s="6"/>
      <c r="AK3578" s="6"/>
      <c r="AL3578" s="6"/>
    </row>
    <row r="3579" spans="1:38" x14ac:dyDescent="0.3">
      <c r="A3579" s="6">
        <v>5456</v>
      </c>
      <c r="B3579" s="6" t="s">
        <v>18214</v>
      </c>
      <c r="C3579" s="6" t="s">
        <v>18215</v>
      </c>
      <c r="D3579" s="6">
        <v>4</v>
      </c>
      <c r="E3579" s="6">
        <v>20</v>
      </c>
      <c r="F3579" s="6"/>
      <c r="G3579" s="6">
        <v>200</v>
      </c>
      <c r="H3579" s="6"/>
      <c r="I3579" s="6">
        <v>0</v>
      </c>
      <c r="J3579" s="6"/>
      <c r="K3579" s="6">
        <v>0</v>
      </c>
      <c r="L3579" s="6" t="s">
        <v>12295</v>
      </c>
      <c r="M3579" s="6">
        <v>63</v>
      </c>
      <c r="N3579" s="6" t="e">
        <f>VLOOKUP(A3579,web_archive!D:AB,18,FALSE)</f>
        <v>#N/A</v>
      </c>
      <c r="O3579" s="6">
        <v>2</v>
      </c>
      <c r="P3579" s="6">
        <v>256</v>
      </c>
      <c r="Q3579" s="6"/>
      <c r="R3579" s="6">
        <v>0</v>
      </c>
      <c r="S3579" s="6">
        <v>1</v>
      </c>
      <c r="T3579" s="6">
        <v>315</v>
      </c>
      <c r="U3579" s="6" t="s">
        <v>12660</v>
      </c>
      <c r="V3579" s="6" t="s">
        <v>14891</v>
      </c>
      <c r="W3579" s="6" t="s">
        <v>14914</v>
      </c>
      <c r="X3579" s="6" t="s">
        <v>12649</v>
      </c>
      <c r="Y3579" s="6" t="s">
        <v>12299</v>
      </c>
      <c r="Z3579" s="6" t="s">
        <v>12299</v>
      </c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</row>
    <row r="3580" spans="1:38" x14ac:dyDescent="0.3">
      <c r="A3580" s="6">
        <v>5457</v>
      </c>
      <c r="B3580" s="6" t="s">
        <v>9509</v>
      </c>
      <c r="C3580" s="6" t="s">
        <v>9510</v>
      </c>
      <c r="D3580" s="6">
        <v>4</v>
      </c>
      <c r="E3580" s="6">
        <v>20</v>
      </c>
      <c r="F3580" s="6"/>
      <c r="G3580" s="6">
        <v>300</v>
      </c>
      <c r="H3580" s="6"/>
      <c r="I3580" s="6">
        <v>2</v>
      </c>
      <c r="J3580" s="6"/>
      <c r="K3580" s="6">
        <v>1</v>
      </c>
      <c r="L3580" s="6" t="s">
        <v>12295</v>
      </c>
      <c r="M3580" s="6">
        <v>63</v>
      </c>
      <c r="N3580" s="6" t="str">
        <f>VLOOKUP(A3580,web_archive!D:AB,18,FALSE)</f>
        <v>Normal / Upper / Baby</v>
      </c>
      <c r="O3580" s="6">
        <v>2</v>
      </c>
      <c r="P3580" s="6">
        <v>256</v>
      </c>
      <c r="Q3580" s="6"/>
      <c r="R3580" s="6">
        <v>1</v>
      </c>
      <c r="S3580" s="6">
        <v>1</v>
      </c>
      <c r="T3580" s="6">
        <v>455</v>
      </c>
      <c r="U3580" s="6" t="s">
        <v>13315</v>
      </c>
      <c r="V3580" s="6" t="s">
        <v>15437</v>
      </c>
      <c r="W3580" s="6" t="s">
        <v>15529</v>
      </c>
      <c r="X3580" s="6" t="s">
        <v>18216</v>
      </c>
      <c r="Y3580" s="6" t="s">
        <v>18217</v>
      </c>
      <c r="Z3580" s="6" t="s">
        <v>18218</v>
      </c>
      <c r="AA3580" s="6" t="s">
        <v>12299</v>
      </c>
      <c r="AB3580" s="6" t="s">
        <v>12299</v>
      </c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</row>
    <row r="3581" spans="1:38" x14ac:dyDescent="0.3">
      <c r="A3581" s="6">
        <v>5458</v>
      </c>
      <c r="B3581" s="6" t="s">
        <v>7661</v>
      </c>
      <c r="C3581" s="6" t="s">
        <v>7662</v>
      </c>
      <c r="D3581" s="6">
        <v>4</v>
      </c>
      <c r="E3581" s="6">
        <v>20</v>
      </c>
      <c r="F3581" s="6"/>
      <c r="G3581" s="6">
        <v>200</v>
      </c>
      <c r="H3581" s="6"/>
      <c r="I3581" s="6">
        <v>3</v>
      </c>
      <c r="J3581" s="6"/>
      <c r="K3581" s="6">
        <v>0</v>
      </c>
      <c r="L3581" s="6" t="s">
        <v>12295</v>
      </c>
      <c r="M3581" s="6">
        <v>63</v>
      </c>
      <c r="N3581" s="6" t="str">
        <f>VLOOKUP(A3581,web_archive!D:AB,18,FALSE)</f>
        <v>Normal / Upper / Baby</v>
      </c>
      <c r="O3581" s="6">
        <v>2</v>
      </c>
      <c r="P3581" s="6">
        <v>256</v>
      </c>
      <c r="Q3581" s="6"/>
      <c r="R3581" s="6">
        <v>0</v>
      </c>
      <c r="S3581" s="6">
        <v>1</v>
      </c>
      <c r="T3581" s="6">
        <v>456</v>
      </c>
      <c r="U3581" s="6" t="s">
        <v>12807</v>
      </c>
      <c r="V3581" s="6" t="s">
        <v>14935</v>
      </c>
      <c r="W3581" s="6" t="s">
        <v>12491</v>
      </c>
      <c r="X3581" s="6" t="s">
        <v>12299</v>
      </c>
      <c r="Y3581" s="6" t="s">
        <v>12299</v>
      </c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</row>
    <row r="3582" spans="1:38" x14ac:dyDescent="0.3">
      <c r="A3582" s="6">
        <v>5459</v>
      </c>
      <c r="B3582" s="6" t="s">
        <v>18219</v>
      </c>
      <c r="C3582" s="6" t="s">
        <v>3254</v>
      </c>
      <c r="D3582" s="6">
        <v>4</v>
      </c>
      <c r="E3582" s="6">
        <v>0</v>
      </c>
      <c r="F3582" s="6"/>
      <c r="G3582" s="6">
        <v>100</v>
      </c>
      <c r="H3582" s="6"/>
      <c r="I3582" s="6">
        <v>3</v>
      </c>
      <c r="J3582" s="6"/>
      <c r="K3582" s="6">
        <v>0</v>
      </c>
      <c r="L3582" s="6" t="s">
        <v>12295</v>
      </c>
      <c r="M3582" s="6">
        <v>63</v>
      </c>
      <c r="N3582" s="6" t="e">
        <f>VLOOKUP(A3582,web_archive!D:AB,18,FALSE)</f>
        <v>#N/A</v>
      </c>
      <c r="O3582" s="6">
        <v>2</v>
      </c>
      <c r="P3582" s="6">
        <v>256</v>
      </c>
      <c r="Q3582" s="6"/>
      <c r="R3582" s="6">
        <v>0</v>
      </c>
      <c r="S3582" s="6">
        <v>1</v>
      </c>
      <c r="T3582" s="6">
        <v>249</v>
      </c>
      <c r="U3582" s="6" t="s">
        <v>12858</v>
      </c>
      <c r="V3582" s="6" t="s">
        <v>14887</v>
      </c>
      <c r="W3582" s="6" t="s">
        <v>12600</v>
      </c>
      <c r="X3582" s="6" t="s">
        <v>12299</v>
      </c>
      <c r="Y3582" s="6" t="s">
        <v>12299</v>
      </c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</row>
    <row r="3583" spans="1:38" x14ac:dyDescent="0.3">
      <c r="A3583" s="6">
        <v>5460</v>
      </c>
      <c r="B3583" s="6" t="s">
        <v>18220</v>
      </c>
      <c r="C3583" s="6" t="s">
        <v>18221</v>
      </c>
      <c r="D3583" s="6">
        <v>4</v>
      </c>
      <c r="E3583" s="6">
        <v>20</v>
      </c>
      <c r="F3583" s="6"/>
      <c r="G3583" s="6">
        <v>1000</v>
      </c>
      <c r="H3583" s="6"/>
      <c r="I3583" s="6">
        <v>14</v>
      </c>
      <c r="J3583" s="6"/>
      <c r="K3583" s="6">
        <v>0</v>
      </c>
      <c r="L3583" s="6" t="s">
        <v>12295</v>
      </c>
      <c r="M3583" s="6">
        <v>63</v>
      </c>
      <c r="N3583" s="6" t="e">
        <f>VLOOKUP(A3583,web_archive!D:AB,18,FALSE)</f>
        <v>#N/A</v>
      </c>
      <c r="O3583" s="6">
        <v>2</v>
      </c>
      <c r="P3583" s="6">
        <v>256</v>
      </c>
      <c r="Q3583" s="6"/>
      <c r="R3583" s="6">
        <v>60</v>
      </c>
      <c r="S3583" s="6">
        <v>1</v>
      </c>
      <c r="T3583" s="6">
        <v>457</v>
      </c>
      <c r="U3583" s="6" t="s">
        <v>12841</v>
      </c>
      <c r="V3583" s="6" t="s">
        <v>14823</v>
      </c>
      <c r="W3583" s="6" t="s">
        <v>12404</v>
      </c>
      <c r="X3583" s="6" t="s">
        <v>12299</v>
      </c>
      <c r="Y3583" s="6" t="s">
        <v>12299</v>
      </c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</row>
    <row r="3584" spans="1:38" x14ac:dyDescent="0.3">
      <c r="A3584" s="6">
        <v>5461</v>
      </c>
      <c r="B3584" s="6" t="s">
        <v>18222</v>
      </c>
      <c r="C3584" s="6" t="s">
        <v>18223</v>
      </c>
      <c r="D3584" s="6">
        <v>4</v>
      </c>
      <c r="E3584" s="6">
        <v>20</v>
      </c>
      <c r="F3584" s="6"/>
      <c r="G3584" s="6">
        <v>300</v>
      </c>
      <c r="H3584" s="6"/>
      <c r="I3584" s="6">
        <v>1</v>
      </c>
      <c r="J3584" s="6"/>
      <c r="K3584" s="6">
        <v>0</v>
      </c>
      <c r="L3584" s="6" t="s">
        <v>12295</v>
      </c>
      <c r="M3584" s="6">
        <v>63</v>
      </c>
      <c r="N3584" s="6" t="e">
        <f>VLOOKUP(A3584,web_archive!D:AB,18,FALSE)</f>
        <v>#N/A</v>
      </c>
      <c r="O3584" s="6">
        <v>2</v>
      </c>
      <c r="P3584" s="6">
        <v>769</v>
      </c>
      <c r="Q3584" s="6"/>
      <c r="R3584" s="6">
        <v>50</v>
      </c>
      <c r="S3584" s="6">
        <v>1</v>
      </c>
      <c r="T3584" s="6">
        <v>458</v>
      </c>
      <c r="U3584" s="6" t="s">
        <v>12858</v>
      </c>
      <c r="V3584" s="6" t="s">
        <v>18019</v>
      </c>
      <c r="W3584" s="6" t="s">
        <v>12588</v>
      </c>
      <c r="X3584" s="6" t="s">
        <v>12483</v>
      </c>
      <c r="Y3584" s="6" t="s">
        <v>12299</v>
      </c>
      <c r="Z3584" s="6" t="s">
        <v>12299</v>
      </c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</row>
    <row r="3585" spans="1:43" x14ac:dyDescent="0.3">
      <c r="A3585" s="6">
        <v>5462</v>
      </c>
      <c r="B3585" s="6" t="s">
        <v>18224</v>
      </c>
      <c r="C3585" s="6" t="s">
        <v>18225</v>
      </c>
      <c r="D3585" s="6">
        <v>4</v>
      </c>
      <c r="E3585" s="6">
        <v>20</v>
      </c>
      <c r="F3585" s="6"/>
      <c r="G3585" s="6">
        <v>100</v>
      </c>
      <c r="H3585" s="6"/>
      <c r="I3585" s="6">
        <v>1</v>
      </c>
      <c r="J3585" s="6"/>
      <c r="K3585" s="6">
        <v>0</v>
      </c>
      <c r="L3585" s="6" t="s">
        <v>12295</v>
      </c>
      <c r="M3585" s="6">
        <v>63</v>
      </c>
      <c r="N3585" s="6" t="e">
        <f>VLOOKUP(A3585,web_archive!D:AB,18,FALSE)</f>
        <v>#N/A</v>
      </c>
      <c r="O3585" s="6">
        <v>2</v>
      </c>
      <c r="P3585" s="6">
        <v>1</v>
      </c>
      <c r="Q3585" s="6"/>
      <c r="R3585" s="6">
        <v>90</v>
      </c>
      <c r="S3585" s="6">
        <v>0</v>
      </c>
      <c r="T3585" s="6">
        <v>459</v>
      </c>
      <c r="U3585" s="6" t="s">
        <v>13163</v>
      </c>
      <c r="V3585" s="6" t="s">
        <v>18226</v>
      </c>
      <c r="W3585" s="6" t="s">
        <v>13631</v>
      </c>
      <c r="X3585" s="6" t="s">
        <v>12299</v>
      </c>
      <c r="Y3585" s="6" t="s">
        <v>12299</v>
      </c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</row>
    <row r="3586" spans="1:43" x14ac:dyDescent="0.3">
      <c r="A3586" s="6">
        <v>5463</v>
      </c>
      <c r="B3586" s="6" t="s">
        <v>18227</v>
      </c>
      <c r="C3586" s="6" t="s">
        <v>18228</v>
      </c>
      <c r="D3586" s="6">
        <v>4</v>
      </c>
      <c r="E3586" s="6">
        <v>20</v>
      </c>
      <c r="F3586" s="6"/>
      <c r="G3586" s="6">
        <v>0</v>
      </c>
      <c r="H3586" s="6"/>
      <c r="I3586" s="6">
        <v>1</v>
      </c>
      <c r="J3586" s="6"/>
      <c r="K3586" s="6">
        <v>0</v>
      </c>
      <c r="L3586" s="6" t="s">
        <v>12295</v>
      </c>
      <c r="M3586" s="6">
        <v>63</v>
      </c>
      <c r="N3586" s="6" t="e">
        <f>VLOOKUP(A3586,web_archive!D:AB,18,FALSE)</f>
        <v>#N/A</v>
      </c>
      <c r="O3586" s="6">
        <v>2</v>
      </c>
      <c r="P3586" s="6">
        <v>1</v>
      </c>
      <c r="Q3586" s="6"/>
      <c r="R3586" s="6">
        <v>90</v>
      </c>
      <c r="S3586" s="6">
        <v>0</v>
      </c>
      <c r="T3586" s="6">
        <v>460</v>
      </c>
      <c r="U3586" s="6" t="s">
        <v>13621</v>
      </c>
      <c r="V3586" s="6" t="s">
        <v>18229</v>
      </c>
      <c r="W3586" s="6" t="s">
        <v>13631</v>
      </c>
      <c r="X3586" s="6" t="s">
        <v>12299</v>
      </c>
      <c r="Y3586" s="6" t="s">
        <v>12299</v>
      </c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</row>
    <row r="3587" spans="1:43" x14ac:dyDescent="0.3">
      <c r="A3587" s="6">
        <v>5464</v>
      </c>
      <c r="B3587" s="6" t="s">
        <v>10972</v>
      </c>
      <c r="C3587" s="6" t="s">
        <v>10973</v>
      </c>
      <c r="D3587" s="6">
        <v>4</v>
      </c>
      <c r="E3587" s="6">
        <v>20</v>
      </c>
      <c r="F3587" s="6"/>
      <c r="G3587" s="6">
        <v>0</v>
      </c>
      <c r="H3587" s="6"/>
      <c r="I3587" s="6">
        <v>1</v>
      </c>
      <c r="J3587" s="6"/>
      <c r="K3587" s="6">
        <v>1</v>
      </c>
      <c r="L3587" s="6" t="s">
        <v>12295</v>
      </c>
      <c r="M3587" s="6">
        <v>63</v>
      </c>
      <c r="N3587" s="6" t="str">
        <f>VLOOKUP(A3587,web_archive!D:AB,18,FALSE)</f>
        <v>Normal / Upper / Baby</v>
      </c>
      <c r="O3587" s="6">
        <v>2</v>
      </c>
      <c r="P3587" s="6">
        <v>256</v>
      </c>
      <c r="Q3587" s="6"/>
      <c r="R3587" s="6">
        <v>0</v>
      </c>
      <c r="S3587" s="6">
        <v>1</v>
      </c>
      <c r="T3587" s="6">
        <v>461</v>
      </c>
      <c r="U3587" s="6" t="s">
        <v>12542</v>
      </c>
      <c r="V3587" s="6" t="s">
        <v>14832</v>
      </c>
      <c r="W3587" s="6" t="s">
        <v>18230</v>
      </c>
      <c r="X3587" s="6" t="s">
        <v>14535</v>
      </c>
      <c r="Y3587" s="6" t="s">
        <v>18231</v>
      </c>
      <c r="Z3587" s="6">
        <v>10</v>
      </c>
      <c r="AA3587" s="6" t="s">
        <v>18232</v>
      </c>
      <c r="AB3587" s="6" t="s">
        <v>18233</v>
      </c>
      <c r="AC3587" s="6" t="s">
        <v>18234</v>
      </c>
      <c r="AD3587" s="6" t="s">
        <v>18235</v>
      </c>
      <c r="AE3587" s="6">
        <v>3000</v>
      </c>
      <c r="AF3587" s="6" t="s">
        <v>13686</v>
      </c>
      <c r="AG3587" s="6" t="s">
        <v>18236</v>
      </c>
      <c r="AH3587" s="6">
        <v>10</v>
      </c>
      <c r="AI3587" s="6" t="s">
        <v>18232</v>
      </c>
      <c r="AJ3587" s="6" t="s">
        <v>18233</v>
      </c>
      <c r="AK3587" s="6" t="s">
        <v>18234</v>
      </c>
      <c r="AL3587" s="6" t="s">
        <v>18237</v>
      </c>
      <c r="AM3587" s="6">
        <v>3000</v>
      </c>
      <c r="AN3587" s="6" t="s">
        <v>13686</v>
      </c>
      <c r="AO3587" s="6" t="s">
        <v>18238</v>
      </c>
      <c r="AP3587" s="6" t="s">
        <v>12299</v>
      </c>
      <c r="AQ3587" s="6" t="s">
        <v>12299</v>
      </c>
    </row>
    <row r="3588" spans="1:43" x14ac:dyDescent="0.3">
      <c r="A3588" s="6">
        <v>5465</v>
      </c>
      <c r="B3588" s="6" t="s">
        <v>2026</v>
      </c>
      <c r="C3588" s="6" t="s">
        <v>2027</v>
      </c>
      <c r="D3588" s="6">
        <v>4</v>
      </c>
      <c r="E3588" s="6">
        <v>20</v>
      </c>
      <c r="F3588" s="6"/>
      <c r="G3588" s="6">
        <v>500</v>
      </c>
      <c r="H3588" s="6"/>
      <c r="I3588" s="6">
        <v>3</v>
      </c>
      <c r="J3588" s="6"/>
      <c r="K3588" s="6">
        <v>1</v>
      </c>
      <c r="L3588" s="6" t="s">
        <v>12295</v>
      </c>
      <c r="M3588" s="6">
        <v>63</v>
      </c>
      <c r="N3588" s="6" t="str">
        <f>VLOOKUP(A3588,web_archive!D:AB,18,FALSE)</f>
        <v>Normal / Upper / Baby</v>
      </c>
      <c r="O3588" s="6">
        <v>2</v>
      </c>
      <c r="P3588" s="6">
        <v>256</v>
      </c>
      <c r="Q3588" s="6"/>
      <c r="R3588" s="6">
        <v>40</v>
      </c>
      <c r="S3588" s="6">
        <v>1</v>
      </c>
      <c r="T3588" s="6">
        <v>462</v>
      </c>
      <c r="U3588" s="6" t="s">
        <v>12787</v>
      </c>
      <c r="V3588" s="6" t="s">
        <v>13525</v>
      </c>
      <c r="W3588" s="6" t="s">
        <v>18239</v>
      </c>
      <c r="X3588" s="6" t="s">
        <v>18240</v>
      </c>
      <c r="Y3588" s="6" t="s">
        <v>12299</v>
      </c>
      <c r="Z3588" s="6" t="s">
        <v>12299</v>
      </c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</row>
    <row r="3589" spans="1:43" x14ac:dyDescent="0.3">
      <c r="A3589" s="6">
        <v>5466</v>
      </c>
      <c r="B3589" s="6" t="s">
        <v>10740</v>
      </c>
      <c r="C3589" s="6" t="s">
        <v>10741</v>
      </c>
      <c r="D3589" s="6">
        <v>4</v>
      </c>
      <c r="E3589" s="6">
        <v>20</v>
      </c>
      <c r="F3589" s="6"/>
      <c r="G3589" s="6">
        <v>100</v>
      </c>
      <c r="H3589" s="6"/>
      <c r="I3589" s="6">
        <v>2</v>
      </c>
      <c r="J3589" s="6"/>
      <c r="K3589" s="6">
        <v>1</v>
      </c>
      <c r="L3589" s="6" t="s">
        <v>12295</v>
      </c>
      <c r="M3589" s="6">
        <v>63</v>
      </c>
      <c r="N3589" s="6" t="str">
        <f>VLOOKUP(A3589,web_archive!D:AB,18,FALSE)</f>
        <v>Normal / Upper / Baby</v>
      </c>
      <c r="O3589" s="6">
        <v>2</v>
      </c>
      <c r="P3589" s="6">
        <v>256</v>
      </c>
      <c r="Q3589" s="6"/>
      <c r="R3589" s="6">
        <v>30</v>
      </c>
      <c r="S3589" s="6">
        <v>1</v>
      </c>
      <c r="T3589" s="6">
        <v>463</v>
      </c>
      <c r="U3589" s="6" t="s">
        <v>13315</v>
      </c>
      <c r="V3589" s="6" t="s">
        <v>18241</v>
      </c>
      <c r="W3589" s="6" t="s">
        <v>12368</v>
      </c>
      <c r="X3589" s="6" t="s">
        <v>12299</v>
      </c>
      <c r="Y3589" s="6" t="s">
        <v>12299</v>
      </c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</row>
    <row r="3590" spans="1:43" x14ac:dyDescent="0.3">
      <c r="A3590" s="6">
        <v>5467</v>
      </c>
      <c r="B3590" s="6" t="s">
        <v>5123</v>
      </c>
      <c r="C3590" s="6" t="s">
        <v>5124</v>
      </c>
      <c r="D3590" s="6">
        <v>4</v>
      </c>
      <c r="E3590" s="6">
        <v>20</v>
      </c>
      <c r="F3590" s="6"/>
      <c r="G3590" s="6">
        <v>1000</v>
      </c>
      <c r="H3590" s="6"/>
      <c r="I3590" s="6">
        <v>10</v>
      </c>
      <c r="J3590" s="6"/>
      <c r="K3590" s="6">
        <v>1</v>
      </c>
      <c r="L3590" s="6" t="s">
        <v>12295</v>
      </c>
      <c r="M3590" s="6">
        <v>63</v>
      </c>
      <c r="N3590" s="6" t="str">
        <f>VLOOKUP(A3590,web_archive!D:AB,18,FALSE)</f>
        <v>Normal / Upper / Baby</v>
      </c>
      <c r="O3590" s="6">
        <v>2</v>
      </c>
      <c r="P3590" s="6">
        <v>256</v>
      </c>
      <c r="Q3590" s="6"/>
      <c r="R3590" s="6">
        <v>1</v>
      </c>
      <c r="S3590" s="6">
        <v>1</v>
      </c>
      <c r="T3590" s="6">
        <v>464</v>
      </c>
      <c r="U3590" s="6" t="s">
        <v>12691</v>
      </c>
      <c r="V3590" s="6" t="s">
        <v>13504</v>
      </c>
      <c r="W3590" s="6" t="s">
        <v>13184</v>
      </c>
      <c r="X3590" s="6" t="s">
        <v>18242</v>
      </c>
      <c r="Y3590" s="6" t="s">
        <v>12648</v>
      </c>
      <c r="Z3590" s="6" t="s">
        <v>18243</v>
      </c>
      <c r="AA3590" s="6" t="s">
        <v>12648</v>
      </c>
      <c r="AB3590" s="6" t="s">
        <v>12992</v>
      </c>
      <c r="AC3590" s="6" t="s">
        <v>12889</v>
      </c>
      <c r="AD3590" s="6">
        <v>1</v>
      </c>
      <c r="AE3590" s="6" t="s">
        <v>12486</v>
      </c>
      <c r="AF3590" s="6" t="s">
        <v>12299</v>
      </c>
      <c r="AG3590" s="6" t="s">
        <v>12299</v>
      </c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</row>
    <row r="3591" spans="1:43" x14ac:dyDescent="0.3">
      <c r="A3591" s="6">
        <v>5468</v>
      </c>
      <c r="B3591" s="6" t="s">
        <v>7431</v>
      </c>
      <c r="C3591" s="6" t="s">
        <v>7432</v>
      </c>
      <c r="D3591" s="6">
        <v>4</v>
      </c>
      <c r="E3591" s="6">
        <v>20</v>
      </c>
      <c r="F3591" s="6"/>
      <c r="G3591" s="6">
        <v>800</v>
      </c>
      <c r="H3591" s="6"/>
      <c r="I3591" s="6">
        <v>3</v>
      </c>
      <c r="J3591" s="6"/>
      <c r="K3591" s="6">
        <v>1</v>
      </c>
      <c r="L3591" s="6" t="s">
        <v>12295</v>
      </c>
      <c r="M3591" s="6">
        <v>63</v>
      </c>
      <c r="N3591" s="6" t="str">
        <f>VLOOKUP(A3591,web_archive!D:AB,18,FALSE)</f>
        <v>Normal / Upper / Baby</v>
      </c>
      <c r="O3591" s="6">
        <v>2</v>
      </c>
      <c r="P3591" s="6">
        <v>256</v>
      </c>
      <c r="Q3591" s="6"/>
      <c r="R3591" s="6">
        <v>0</v>
      </c>
      <c r="S3591" s="6">
        <v>1</v>
      </c>
      <c r="T3591" s="6">
        <v>465</v>
      </c>
      <c r="U3591" s="6" t="s">
        <v>14677</v>
      </c>
      <c r="V3591" s="6" t="s">
        <v>15318</v>
      </c>
      <c r="W3591" s="6" t="s">
        <v>18244</v>
      </c>
      <c r="X3591" s="6" t="s">
        <v>18245</v>
      </c>
      <c r="Y3591" s="6" t="s">
        <v>12299</v>
      </c>
      <c r="Z3591" s="6" t="s">
        <v>12299</v>
      </c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</row>
    <row r="3592" spans="1:43" x14ac:dyDescent="0.3">
      <c r="A3592" s="6">
        <v>5469</v>
      </c>
      <c r="B3592" s="6" t="s">
        <v>7106</v>
      </c>
      <c r="C3592" s="6" t="s">
        <v>7107</v>
      </c>
      <c r="D3592" s="6">
        <v>4</v>
      </c>
      <c r="E3592" s="6">
        <v>20</v>
      </c>
      <c r="F3592" s="6"/>
      <c r="G3592" s="6">
        <v>300</v>
      </c>
      <c r="H3592" s="6"/>
      <c r="I3592" s="6">
        <v>4</v>
      </c>
      <c r="J3592" s="6"/>
      <c r="K3592" s="6">
        <v>1</v>
      </c>
      <c r="L3592" s="6" t="s">
        <v>12295</v>
      </c>
      <c r="M3592" s="6">
        <v>63</v>
      </c>
      <c r="N3592" s="6" t="str">
        <f>VLOOKUP(A3592,web_archive!D:AB,18,FALSE)</f>
        <v>Normal / Upper / Baby</v>
      </c>
      <c r="O3592" s="6">
        <v>2</v>
      </c>
      <c r="P3592" s="6">
        <v>256</v>
      </c>
      <c r="Q3592" s="6"/>
      <c r="R3592" s="6">
        <v>60</v>
      </c>
      <c r="S3592" s="6">
        <v>1</v>
      </c>
      <c r="T3592" s="6">
        <v>466</v>
      </c>
      <c r="U3592" s="6" t="s">
        <v>12858</v>
      </c>
      <c r="V3592" s="6" t="s">
        <v>12868</v>
      </c>
      <c r="W3592" s="6" t="s">
        <v>18246</v>
      </c>
      <c r="X3592" s="6" t="s">
        <v>13984</v>
      </c>
      <c r="Y3592" s="6" t="s">
        <v>18247</v>
      </c>
      <c r="Z3592" s="6" t="s">
        <v>18248</v>
      </c>
      <c r="AA3592" s="6" t="s">
        <v>16368</v>
      </c>
      <c r="AB3592" s="6" t="s">
        <v>12299</v>
      </c>
      <c r="AC3592" s="6" t="s">
        <v>12299</v>
      </c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</row>
    <row r="3593" spans="1:43" x14ac:dyDescent="0.3">
      <c r="A3593" s="6">
        <v>5470</v>
      </c>
      <c r="B3593" s="6" t="s">
        <v>3770</v>
      </c>
      <c r="C3593" s="6" t="s">
        <v>3771</v>
      </c>
      <c r="D3593" s="6">
        <v>4</v>
      </c>
      <c r="E3593" s="6">
        <v>20</v>
      </c>
      <c r="F3593" s="6"/>
      <c r="G3593" s="6">
        <v>100</v>
      </c>
      <c r="H3593" s="6"/>
      <c r="I3593" s="6">
        <v>1</v>
      </c>
      <c r="J3593" s="6"/>
      <c r="K3593" s="6">
        <v>0</v>
      </c>
      <c r="L3593" s="6" t="s">
        <v>12295</v>
      </c>
      <c r="M3593" s="6">
        <v>63</v>
      </c>
      <c r="N3593" s="6" t="str">
        <f>VLOOKUP(A3593,web_archive!D:AB,18,FALSE)</f>
        <v>Normal / Upper / Baby</v>
      </c>
      <c r="O3593" s="6">
        <v>2</v>
      </c>
      <c r="P3593" s="6">
        <v>512</v>
      </c>
      <c r="Q3593" s="6"/>
      <c r="R3593" s="6">
        <v>50</v>
      </c>
      <c r="S3593" s="6">
        <v>0</v>
      </c>
      <c r="T3593" s="6">
        <v>467</v>
      </c>
      <c r="U3593" s="6" t="s">
        <v>12858</v>
      </c>
      <c r="V3593" s="6" t="s">
        <v>14011</v>
      </c>
      <c r="W3593" s="6" t="s">
        <v>12860</v>
      </c>
      <c r="X3593" s="6" t="s">
        <v>12581</v>
      </c>
      <c r="Y3593" s="6" t="s">
        <v>12299</v>
      </c>
      <c r="Z3593" s="6" t="s">
        <v>12299</v>
      </c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</row>
    <row r="3594" spans="1:43" x14ac:dyDescent="0.3">
      <c r="A3594" s="6">
        <v>5471</v>
      </c>
      <c r="B3594" s="6" t="s">
        <v>4933</v>
      </c>
      <c r="C3594" s="6" t="s">
        <v>4934</v>
      </c>
      <c r="D3594" s="6">
        <v>4</v>
      </c>
      <c r="E3594" s="6">
        <v>20</v>
      </c>
      <c r="F3594" s="6"/>
      <c r="G3594" s="6">
        <v>800</v>
      </c>
      <c r="H3594" s="6"/>
      <c r="I3594" s="6">
        <v>2</v>
      </c>
      <c r="J3594" s="6"/>
      <c r="K3594" s="6">
        <v>0</v>
      </c>
      <c r="L3594" s="6" t="s">
        <v>12295</v>
      </c>
      <c r="M3594" s="6">
        <v>63</v>
      </c>
      <c r="N3594" s="6" t="str">
        <f>VLOOKUP(A3594,web_archive!D:AB,18,FALSE)</f>
        <v>Normal / Upper / Baby</v>
      </c>
      <c r="O3594" s="6">
        <v>2</v>
      </c>
      <c r="P3594" s="6">
        <v>512</v>
      </c>
      <c r="Q3594" s="6"/>
      <c r="R3594" s="6">
        <v>50</v>
      </c>
      <c r="S3594" s="6">
        <v>0</v>
      </c>
      <c r="T3594" s="6">
        <v>468</v>
      </c>
      <c r="U3594" s="6" t="s">
        <v>14036</v>
      </c>
      <c r="V3594" s="6" t="s">
        <v>13456</v>
      </c>
      <c r="W3594" s="6" t="s">
        <v>18019</v>
      </c>
      <c r="X3594" s="6" t="s">
        <v>13458</v>
      </c>
      <c r="Y3594" s="6" t="s">
        <v>18019</v>
      </c>
      <c r="Z3594" s="6" t="s">
        <v>14535</v>
      </c>
      <c r="AA3594" s="6" t="s">
        <v>18019</v>
      </c>
      <c r="AB3594" s="6" t="s">
        <v>12588</v>
      </c>
      <c r="AC3594" s="6" t="s">
        <v>12404</v>
      </c>
      <c r="AD3594" s="6" t="s">
        <v>12299</v>
      </c>
      <c r="AE3594" s="6" t="s">
        <v>12299</v>
      </c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</row>
    <row r="3595" spans="1:43" x14ac:dyDescent="0.3">
      <c r="A3595" s="6">
        <v>5472</v>
      </c>
      <c r="B3595" s="6" t="s">
        <v>8274</v>
      </c>
      <c r="C3595" s="6" t="s">
        <v>18249</v>
      </c>
      <c r="D3595" s="6">
        <v>4</v>
      </c>
      <c r="E3595" s="6">
        <v>20</v>
      </c>
      <c r="F3595" s="6"/>
      <c r="G3595" s="6">
        <v>100</v>
      </c>
      <c r="H3595" s="6"/>
      <c r="I3595" s="6">
        <v>0</v>
      </c>
      <c r="J3595" s="6"/>
      <c r="K3595" s="6">
        <v>0</v>
      </c>
      <c r="L3595" s="6" t="s">
        <v>12295</v>
      </c>
      <c r="M3595" s="6">
        <v>63</v>
      </c>
      <c r="N3595" s="6" t="str">
        <f>VLOOKUP(A3595,web_archive!D:AB,18,FALSE)</f>
        <v>Normal / Upper / Baby</v>
      </c>
      <c r="O3595" s="6">
        <v>2</v>
      </c>
      <c r="P3595" s="6">
        <v>256</v>
      </c>
      <c r="Q3595" s="6"/>
      <c r="R3595" s="6">
        <v>0</v>
      </c>
      <c r="S3595" s="6">
        <v>1</v>
      </c>
      <c r="T3595" s="6">
        <v>469</v>
      </c>
      <c r="U3595" s="6" t="s">
        <v>14025</v>
      </c>
      <c r="V3595" s="6">
        <v>554</v>
      </c>
      <c r="W3595" s="6" t="s">
        <v>12549</v>
      </c>
      <c r="X3595" s="6" t="s">
        <v>16254</v>
      </c>
      <c r="Y3595" s="6">
        <v>554</v>
      </c>
      <c r="Z3595" s="6" t="s">
        <v>12551</v>
      </c>
      <c r="AA3595" s="6" t="s">
        <v>13911</v>
      </c>
      <c r="AB3595" s="6" t="s">
        <v>12299</v>
      </c>
      <c r="AC3595" s="6" t="s">
        <v>12299</v>
      </c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</row>
    <row r="3596" spans="1:43" x14ac:dyDescent="0.3">
      <c r="A3596" s="6">
        <v>5473</v>
      </c>
      <c r="B3596" s="6" t="s">
        <v>4170</v>
      </c>
      <c r="C3596" s="6" t="s">
        <v>4171</v>
      </c>
      <c r="D3596" s="6">
        <v>4</v>
      </c>
      <c r="E3596" s="6">
        <v>20</v>
      </c>
      <c r="F3596" s="6"/>
      <c r="G3596" s="6">
        <v>500</v>
      </c>
      <c r="H3596" s="6"/>
      <c r="I3596" s="6">
        <v>8</v>
      </c>
      <c r="J3596" s="6"/>
      <c r="K3596" s="6">
        <v>0</v>
      </c>
      <c r="L3596" s="6" t="s">
        <v>12295</v>
      </c>
      <c r="M3596" s="6">
        <v>63</v>
      </c>
      <c r="N3596" s="6" t="str">
        <f>VLOOKUP(A3596,web_archive!D:AB,18,FALSE)</f>
        <v>Normal / Upper / Baby</v>
      </c>
      <c r="O3596" s="6">
        <v>2</v>
      </c>
      <c r="P3596" s="6">
        <v>256</v>
      </c>
      <c r="Q3596" s="6"/>
      <c r="R3596" s="6">
        <v>30</v>
      </c>
      <c r="S3596" s="6">
        <v>1</v>
      </c>
      <c r="T3596" s="6">
        <v>470</v>
      </c>
      <c r="U3596" s="6" t="s">
        <v>15169</v>
      </c>
      <c r="V3596" s="6" t="s">
        <v>12560</v>
      </c>
      <c r="W3596" s="6">
        <v>1</v>
      </c>
      <c r="X3596" s="6" t="s">
        <v>12801</v>
      </c>
      <c r="Y3596" s="6">
        <v>991</v>
      </c>
      <c r="Z3596" s="6" t="s">
        <v>12616</v>
      </c>
      <c r="AA3596" s="6" t="s">
        <v>12413</v>
      </c>
      <c r="AB3596" s="6" t="s">
        <v>12299</v>
      </c>
      <c r="AC3596" s="6" t="s">
        <v>12299</v>
      </c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</row>
    <row r="3597" spans="1:43" x14ac:dyDescent="0.3">
      <c r="A3597" s="6">
        <v>5474</v>
      </c>
      <c r="B3597" s="6" t="s">
        <v>7118</v>
      </c>
      <c r="C3597" s="6" t="s">
        <v>7119</v>
      </c>
      <c r="D3597" s="6">
        <v>4</v>
      </c>
      <c r="E3597" s="6">
        <v>20</v>
      </c>
      <c r="F3597" s="6"/>
      <c r="G3597" s="6">
        <v>700</v>
      </c>
      <c r="H3597" s="6"/>
      <c r="I3597" s="6">
        <v>2</v>
      </c>
      <c r="J3597" s="6"/>
      <c r="K3597" s="6">
        <v>0</v>
      </c>
      <c r="L3597" s="6" t="s">
        <v>12295</v>
      </c>
      <c r="M3597" s="6">
        <v>63</v>
      </c>
      <c r="N3597" s="6" t="str">
        <f>VLOOKUP(A3597,web_archive!D:AB,18,FALSE)</f>
        <v>Normal / Upper / Baby</v>
      </c>
      <c r="O3597" s="6">
        <v>2</v>
      </c>
      <c r="P3597" s="6">
        <v>256</v>
      </c>
      <c r="Q3597" s="6"/>
      <c r="R3597" s="6">
        <v>10</v>
      </c>
      <c r="S3597" s="6">
        <v>0</v>
      </c>
      <c r="T3597" s="6">
        <v>471</v>
      </c>
      <c r="U3597" s="6" t="s">
        <v>12299</v>
      </c>
      <c r="V3597" s="6" t="s">
        <v>12299</v>
      </c>
      <c r="W3597" s="6" t="s">
        <v>12299</v>
      </c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</row>
    <row r="3598" spans="1:43" x14ac:dyDescent="0.3">
      <c r="A3598" s="6">
        <v>5475</v>
      </c>
      <c r="B3598" s="6" t="s">
        <v>2668</v>
      </c>
      <c r="C3598" s="6" t="s">
        <v>2669</v>
      </c>
      <c r="D3598" s="6">
        <v>4</v>
      </c>
      <c r="E3598" s="6">
        <v>20</v>
      </c>
      <c r="F3598" s="6"/>
      <c r="G3598" s="6">
        <v>100</v>
      </c>
      <c r="H3598" s="6"/>
      <c r="I3598" s="6">
        <v>1</v>
      </c>
      <c r="J3598" s="6"/>
      <c r="K3598" s="6">
        <v>0</v>
      </c>
      <c r="L3598" s="6" t="s">
        <v>12295</v>
      </c>
      <c r="M3598" s="6">
        <v>63</v>
      </c>
      <c r="N3598" s="6" t="str">
        <f>VLOOKUP(A3598,web_archive!D:AB,18,FALSE)</f>
        <v>Normal / Upper / Baby</v>
      </c>
      <c r="O3598" s="6">
        <v>2</v>
      </c>
      <c r="P3598" s="6">
        <v>513</v>
      </c>
      <c r="Q3598" s="6"/>
      <c r="R3598" s="6">
        <v>0</v>
      </c>
      <c r="S3598" s="6">
        <v>0</v>
      </c>
      <c r="T3598" s="6">
        <v>472</v>
      </c>
      <c r="U3598" s="6" t="s">
        <v>12841</v>
      </c>
      <c r="V3598" s="6" t="s">
        <v>12368</v>
      </c>
      <c r="W3598" s="6" t="s">
        <v>12299</v>
      </c>
      <c r="X3598" s="6" t="s">
        <v>12299</v>
      </c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</row>
    <row r="3599" spans="1:43" x14ac:dyDescent="0.3">
      <c r="A3599" s="6">
        <v>5476</v>
      </c>
      <c r="B3599" s="6" t="s">
        <v>4929</v>
      </c>
      <c r="C3599" s="6" t="s">
        <v>4930</v>
      </c>
      <c r="D3599" s="6">
        <v>4</v>
      </c>
      <c r="E3599" s="6">
        <v>20</v>
      </c>
      <c r="F3599" s="6"/>
      <c r="G3599" s="6">
        <v>800</v>
      </c>
      <c r="H3599" s="6"/>
      <c r="I3599" s="6">
        <v>5</v>
      </c>
      <c r="J3599" s="6"/>
      <c r="K3599" s="6">
        <v>0</v>
      </c>
      <c r="L3599" s="6" t="s">
        <v>12295</v>
      </c>
      <c r="M3599" s="6">
        <v>63</v>
      </c>
      <c r="N3599" s="6" t="str">
        <f>VLOOKUP(A3599,web_archive!D:AB,18,FALSE)</f>
        <v>Normal / Upper / Baby</v>
      </c>
      <c r="O3599" s="6">
        <v>2</v>
      </c>
      <c r="P3599" s="6">
        <v>768</v>
      </c>
      <c r="Q3599" s="6"/>
      <c r="R3599" s="6">
        <v>1</v>
      </c>
      <c r="S3599" s="6">
        <v>1</v>
      </c>
      <c r="T3599" s="6">
        <v>473</v>
      </c>
      <c r="U3599" s="6" t="s">
        <v>12570</v>
      </c>
      <c r="V3599" s="6" t="s">
        <v>12802</v>
      </c>
      <c r="W3599" s="6" t="s">
        <v>18250</v>
      </c>
      <c r="X3599" s="6" t="s">
        <v>12802</v>
      </c>
      <c r="Y3599" s="6" t="s">
        <v>16180</v>
      </c>
      <c r="Z3599" s="6" t="s">
        <v>12549</v>
      </c>
      <c r="AA3599" s="6" t="s">
        <v>18250</v>
      </c>
      <c r="AB3599" s="6" t="s">
        <v>12549</v>
      </c>
      <c r="AC3599" s="6" t="s">
        <v>18251</v>
      </c>
      <c r="AD3599" s="6" t="s">
        <v>12563</v>
      </c>
      <c r="AE3599" s="6">
        <v>10</v>
      </c>
      <c r="AF3599" s="6" t="s">
        <v>15543</v>
      </c>
      <c r="AG3599" s="6" t="s">
        <v>12299</v>
      </c>
      <c r="AH3599" s="6" t="s">
        <v>12299</v>
      </c>
      <c r="AI3599" s="6"/>
      <c r="AJ3599" s="6"/>
      <c r="AK3599" s="6"/>
      <c r="AL3599" s="6"/>
      <c r="AM3599" s="6"/>
      <c r="AN3599" s="6"/>
      <c r="AO3599" s="6"/>
      <c r="AP3599" s="6"/>
      <c r="AQ3599" s="6"/>
    </row>
    <row r="3600" spans="1:43" x14ac:dyDescent="0.3">
      <c r="A3600" s="6">
        <v>5477</v>
      </c>
      <c r="B3600" s="6" t="s">
        <v>1605</v>
      </c>
      <c r="C3600" s="6" t="s">
        <v>1606</v>
      </c>
      <c r="D3600" s="6">
        <v>4</v>
      </c>
      <c r="E3600" s="6">
        <v>20</v>
      </c>
      <c r="F3600" s="6"/>
      <c r="G3600" s="6">
        <v>100</v>
      </c>
      <c r="H3600" s="6"/>
      <c r="I3600" s="6">
        <v>2</v>
      </c>
      <c r="J3600" s="6"/>
      <c r="K3600" s="6">
        <v>1</v>
      </c>
      <c r="L3600" s="6" t="s">
        <v>12295</v>
      </c>
      <c r="M3600" s="6">
        <v>63</v>
      </c>
      <c r="N3600" s="6" t="str">
        <f>VLOOKUP(A3600,web_archive!D:AB,18,FALSE)</f>
        <v>Normal / Upper / Baby</v>
      </c>
      <c r="O3600" s="6">
        <v>2</v>
      </c>
      <c r="P3600" s="6">
        <v>256</v>
      </c>
      <c r="Q3600" s="6"/>
      <c r="R3600" s="6">
        <v>30</v>
      </c>
      <c r="S3600" s="6">
        <v>1</v>
      </c>
      <c r="T3600" s="6">
        <v>474</v>
      </c>
      <c r="U3600" s="6" t="s">
        <v>12574</v>
      </c>
      <c r="V3600" s="6" t="s">
        <v>12368</v>
      </c>
      <c r="W3600" s="6" t="s">
        <v>12299</v>
      </c>
      <c r="X3600" s="6" t="s">
        <v>12299</v>
      </c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</row>
    <row r="3601" spans="1:30" x14ac:dyDescent="0.3">
      <c r="A3601" s="6">
        <v>5478</v>
      </c>
      <c r="B3601" s="6" t="s">
        <v>2245</v>
      </c>
      <c r="C3601" s="6" t="s">
        <v>2246</v>
      </c>
      <c r="D3601" s="6">
        <v>4</v>
      </c>
      <c r="E3601" s="6">
        <v>20</v>
      </c>
      <c r="F3601" s="6"/>
      <c r="G3601" s="6">
        <v>500</v>
      </c>
      <c r="H3601" s="6"/>
      <c r="I3601" s="6">
        <v>4</v>
      </c>
      <c r="J3601" s="6"/>
      <c r="K3601" s="6">
        <v>0</v>
      </c>
      <c r="L3601" s="6" t="s">
        <v>12295</v>
      </c>
      <c r="M3601" s="6">
        <v>63</v>
      </c>
      <c r="N3601" s="6" t="str">
        <f>VLOOKUP(A3601,web_archive!D:AB,18,FALSE)</f>
        <v>Normal / Upper / Baby</v>
      </c>
      <c r="O3601" s="6">
        <v>2</v>
      </c>
      <c r="P3601" s="6">
        <v>256</v>
      </c>
      <c r="Q3601" s="6"/>
      <c r="R3601" s="6">
        <v>0</v>
      </c>
      <c r="S3601" s="6">
        <v>1</v>
      </c>
      <c r="T3601" s="6">
        <v>475</v>
      </c>
      <c r="U3601" s="6" t="s">
        <v>12691</v>
      </c>
      <c r="V3601" s="6" t="s">
        <v>13643</v>
      </c>
      <c r="W3601" s="6" t="s">
        <v>12820</v>
      </c>
      <c r="X3601" s="6" t="s">
        <v>12299</v>
      </c>
      <c r="Y3601" s="6" t="s">
        <v>12299</v>
      </c>
      <c r="Z3601" s="6"/>
      <c r="AA3601" s="6"/>
      <c r="AB3601" s="6"/>
      <c r="AC3601" s="6"/>
      <c r="AD3601" s="6"/>
    </row>
    <row r="3602" spans="1:30" x14ac:dyDescent="0.3">
      <c r="A3602" s="6">
        <v>5479</v>
      </c>
      <c r="B3602" s="6" t="s">
        <v>8907</v>
      </c>
      <c r="C3602" s="6" t="s">
        <v>18252</v>
      </c>
      <c r="D3602" s="6">
        <v>4</v>
      </c>
      <c r="E3602" s="6">
        <v>20</v>
      </c>
      <c r="F3602" s="6"/>
      <c r="G3602" s="6">
        <v>300</v>
      </c>
      <c r="H3602" s="6"/>
      <c r="I3602" s="6">
        <v>2</v>
      </c>
      <c r="J3602" s="6"/>
      <c r="K3602" s="6">
        <v>0</v>
      </c>
      <c r="L3602" s="6" t="s">
        <v>12295</v>
      </c>
      <c r="M3602" s="6">
        <v>63</v>
      </c>
      <c r="N3602" s="6" t="str">
        <f>VLOOKUP(A3602,web_archive!D:AB,18,FALSE)</f>
        <v>Normal / Upper / Baby</v>
      </c>
      <c r="O3602" s="6">
        <v>2</v>
      </c>
      <c r="P3602" s="6">
        <v>256</v>
      </c>
      <c r="Q3602" s="6"/>
      <c r="R3602" s="6">
        <v>1</v>
      </c>
      <c r="S3602" s="6">
        <v>1</v>
      </c>
      <c r="T3602" s="6">
        <v>476</v>
      </c>
      <c r="U3602" s="6" t="s">
        <v>14525</v>
      </c>
      <c r="V3602" s="6" t="s">
        <v>18019</v>
      </c>
      <c r="W3602" s="6" t="s">
        <v>13179</v>
      </c>
      <c r="X3602" s="6" t="s">
        <v>12491</v>
      </c>
      <c r="Y3602" s="6" t="s">
        <v>12299</v>
      </c>
      <c r="Z3602" s="6" t="s">
        <v>12299</v>
      </c>
      <c r="AA3602" s="6"/>
      <c r="AB3602" s="6"/>
      <c r="AC3602" s="6"/>
      <c r="AD3602" s="6"/>
    </row>
    <row r="3603" spans="1:30" x14ac:dyDescent="0.3">
      <c r="A3603" s="6">
        <v>5480</v>
      </c>
      <c r="B3603" s="6" t="s">
        <v>18253</v>
      </c>
      <c r="C3603" s="6" t="s">
        <v>18254</v>
      </c>
      <c r="D3603" s="6">
        <v>4</v>
      </c>
      <c r="E3603" s="6">
        <v>20</v>
      </c>
      <c r="F3603" s="6"/>
      <c r="G3603" s="6">
        <v>1000</v>
      </c>
      <c r="H3603" s="6"/>
      <c r="I3603" s="6">
        <v>6</v>
      </c>
      <c r="J3603" s="6"/>
      <c r="K3603" s="6">
        <v>0</v>
      </c>
      <c r="L3603" s="6" t="s">
        <v>12295</v>
      </c>
      <c r="M3603" s="6">
        <v>63</v>
      </c>
      <c r="N3603" s="6" t="e">
        <f>VLOOKUP(A3603,web_archive!D:AB,18,FALSE)</f>
        <v>#N/A</v>
      </c>
      <c r="O3603" s="6">
        <v>2</v>
      </c>
      <c r="P3603" s="6">
        <v>256</v>
      </c>
      <c r="Q3603" s="6"/>
      <c r="R3603" s="6">
        <v>1</v>
      </c>
      <c r="S3603" s="6">
        <v>1</v>
      </c>
      <c r="T3603" s="6">
        <v>477</v>
      </c>
      <c r="U3603" s="6" t="s">
        <v>12841</v>
      </c>
      <c r="V3603" s="6" t="s">
        <v>14579</v>
      </c>
      <c r="W3603" s="6" t="s">
        <v>14532</v>
      </c>
      <c r="X3603" s="6" t="s">
        <v>18255</v>
      </c>
      <c r="Y3603" s="6" t="s">
        <v>18256</v>
      </c>
      <c r="Z3603" s="6" t="s">
        <v>14981</v>
      </c>
      <c r="AA3603" s="6" t="s">
        <v>18257</v>
      </c>
      <c r="AB3603" s="6" t="s">
        <v>12581</v>
      </c>
      <c r="AC3603" s="6" t="s">
        <v>12299</v>
      </c>
      <c r="AD3603" s="6" t="s">
        <v>12299</v>
      </c>
    </row>
    <row r="3604" spans="1:30" x14ac:dyDescent="0.3">
      <c r="A3604" s="6">
        <v>5481</v>
      </c>
      <c r="B3604" s="6" t="s">
        <v>5150</v>
      </c>
      <c r="C3604" s="6" t="s">
        <v>18258</v>
      </c>
      <c r="D3604" s="6">
        <v>4</v>
      </c>
      <c r="E3604" s="6">
        <v>20</v>
      </c>
      <c r="F3604" s="6"/>
      <c r="G3604" s="6">
        <v>1000</v>
      </c>
      <c r="H3604" s="6"/>
      <c r="I3604" s="6">
        <v>2</v>
      </c>
      <c r="J3604" s="6"/>
      <c r="K3604" s="6">
        <v>1</v>
      </c>
      <c r="L3604" s="6" t="s">
        <v>12295</v>
      </c>
      <c r="M3604" s="6">
        <v>63</v>
      </c>
      <c r="N3604" s="6" t="str">
        <f>VLOOKUP(A3604,web_archive!D:AB,18,FALSE)</f>
        <v>Normal / Upper / Baby</v>
      </c>
      <c r="O3604" s="6">
        <v>2</v>
      </c>
      <c r="P3604" s="6">
        <v>256</v>
      </c>
      <c r="Q3604" s="6"/>
      <c r="R3604" s="6">
        <v>1</v>
      </c>
      <c r="S3604" s="6">
        <v>1</v>
      </c>
      <c r="T3604" s="6">
        <v>478</v>
      </c>
      <c r="U3604" s="6" t="s">
        <v>13056</v>
      </c>
      <c r="V3604" s="6" t="s">
        <v>13229</v>
      </c>
      <c r="W3604" s="6" t="s">
        <v>18259</v>
      </c>
      <c r="X3604" s="6" t="s">
        <v>12764</v>
      </c>
      <c r="Y3604" s="6" t="s">
        <v>12299</v>
      </c>
      <c r="Z3604" s="6" t="s">
        <v>12299</v>
      </c>
      <c r="AA3604" s="6"/>
      <c r="AB3604" s="6"/>
      <c r="AC3604" s="6"/>
      <c r="AD3604" s="6"/>
    </row>
    <row r="3605" spans="1:30" x14ac:dyDescent="0.3">
      <c r="A3605" s="6">
        <v>5482</v>
      </c>
      <c r="B3605" s="6" t="s">
        <v>2802</v>
      </c>
      <c r="C3605" s="6" t="s">
        <v>2803</v>
      </c>
      <c r="D3605" s="6">
        <v>4</v>
      </c>
      <c r="E3605" s="6">
        <v>20</v>
      </c>
      <c r="F3605" s="6"/>
      <c r="G3605" s="6">
        <v>3000</v>
      </c>
      <c r="H3605" s="6"/>
      <c r="I3605" s="6">
        <v>5</v>
      </c>
      <c r="J3605" s="6"/>
      <c r="K3605" s="6">
        <v>0</v>
      </c>
      <c r="L3605" s="6" t="s">
        <v>12295</v>
      </c>
      <c r="M3605" s="6">
        <v>63</v>
      </c>
      <c r="N3605" s="6" t="str">
        <f>VLOOKUP(A3605,web_archive!D:AB,18,FALSE)</f>
        <v>Normal / Upper / Baby</v>
      </c>
      <c r="O3605" s="6">
        <v>2</v>
      </c>
      <c r="P3605" s="6">
        <v>769</v>
      </c>
      <c r="Q3605" s="6"/>
      <c r="R3605" s="6">
        <v>1</v>
      </c>
      <c r="S3605" s="6">
        <v>1</v>
      </c>
      <c r="T3605" s="6">
        <v>479</v>
      </c>
      <c r="U3605" s="6" t="s">
        <v>12691</v>
      </c>
      <c r="V3605" s="6" t="s">
        <v>12404</v>
      </c>
      <c r="W3605" s="6" t="s">
        <v>12299</v>
      </c>
      <c r="X3605" s="6" t="s">
        <v>12299</v>
      </c>
      <c r="Y3605" s="6"/>
      <c r="Z3605" s="6"/>
      <c r="AA3605" s="6"/>
      <c r="AB3605" s="6"/>
      <c r="AC3605" s="6"/>
      <c r="AD3605" s="6"/>
    </row>
    <row r="3606" spans="1:30" x14ac:dyDescent="0.3">
      <c r="A3606" s="6">
        <v>5483</v>
      </c>
      <c r="B3606" s="6" t="s">
        <v>18260</v>
      </c>
      <c r="C3606" s="6" t="s">
        <v>18261</v>
      </c>
      <c r="D3606" s="6">
        <v>4</v>
      </c>
      <c r="E3606" s="6">
        <v>20</v>
      </c>
      <c r="F3606" s="6"/>
      <c r="G3606" s="6">
        <v>100</v>
      </c>
      <c r="H3606" s="6"/>
      <c r="I3606" s="6">
        <v>1</v>
      </c>
      <c r="J3606" s="6"/>
      <c r="K3606" s="6">
        <v>0</v>
      </c>
      <c r="L3606" s="6" t="s">
        <v>12295</v>
      </c>
      <c r="M3606" s="6">
        <v>63</v>
      </c>
      <c r="N3606" s="6" t="e">
        <f>VLOOKUP(A3606,web_archive!D:AB,18,FALSE)</f>
        <v>#N/A</v>
      </c>
      <c r="O3606" s="6">
        <v>2</v>
      </c>
      <c r="P3606" s="6">
        <v>513</v>
      </c>
      <c r="Q3606" s="6"/>
      <c r="R3606" s="6">
        <v>1</v>
      </c>
      <c r="S3606" s="6">
        <v>0</v>
      </c>
      <c r="T3606" s="6">
        <v>480</v>
      </c>
      <c r="U3606" s="6" t="s">
        <v>12596</v>
      </c>
      <c r="V3606" s="6" t="s">
        <v>12598</v>
      </c>
      <c r="W3606" s="6" t="s">
        <v>12600</v>
      </c>
      <c r="X3606" s="6" t="s">
        <v>12299</v>
      </c>
      <c r="Y3606" s="6" t="s">
        <v>12299</v>
      </c>
      <c r="Z3606" s="6"/>
      <c r="AA3606" s="6"/>
      <c r="AB3606" s="6"/>
      <c r="AC3606" s="6"/>
      <c r="AD3606" s="6"/>
    </row>
    <row r="3607" spans="1:30" x14ac:dyDescent="0.3">
      <c r="A3607" s="6">
        <v>5484</v>
      </c>
      <c r="B3607" s="6" t="s">
        <v>18262</v>
      </c>
      <c r="C3607" s="6" t="s">
        <v>18263</v>
      </c>
      <c r="D3607" s="6">
        <v>4</v>
      </c>
      <c r="E3607" s="6">
        <v>20</v>
      </c>
      <c r="F3607" s="6"/>
      <c r="G3607" s="6">
        <v>500</v>
      </c>
      <c r="H3607" s="6"/>
      <c r="I3607" s="6">
        <v>4</v>
      </c>
      <c r="J3607" s="6"/>
      <c r="K3607" s="6">
        <v>0</v>
      </c>
      <c r="L3607" s="6" t="s">
        <v>12295</v>
      </c>
      <c r="M3607" s="6">
        <v>63</v>
      </c>
      <c r="N3607" s="6" t="e">
        <f>VLOOKUP(A3607,web_archive!D:AB,18,FALSE)</f>
        <v>#N/A</v>
      </c>
      <c r="O3607" s="6">
        <v>2</v>
      </c>
      <c r="P3607" s="6">
        <v>256</v>
      </c>
      <c r="Q3607" s="6"/>
      <c r="R3607" s="6">
        <v>0</v>
      </c>
      <c r="S3607" s="6">
        <v>0</v>
      </c>
      <c r="T3607" s="6">
        <v>482</v>
      </c>
      <c r="U3607" s="6" t="s">
        <v>12841</v>
      </c>
      <c r="V3607" s="6" t="s">
        <v>14034</v>
      </c>
      <c r="W3607" s="6" t="s">
        <v>12620</v>
      </c>
      <c r="X3607" s="6" t="s">
        <v>12667</v>
      </c>
      <c r="Y3607" s="6" t="s">
        <v>12299</v>
      </c>
      <c r="Z3607" s="6" t="s">
        <v>12299</v>
      </c>
      <c r="AA3607" s="6"/>
      <c r="AB3607" s="6"/>
      <c r="AC3607" s="6"/>
      <c r="AD3607" s="6"/>
    </row>
    <row r="3608" spans="1:30" x14ac:dyDescent="0.3">
      <c r="A3608" s="6">
        <v>5485</v>
      </c>
      <c r="B3608" s="6" t="s">
        <v>18264</v>
      </c>
      <c r="C3608" s="6" t="s">
        <v>18265</v>
      </c>
      <c r="D3608" s="6">
        <v>4</v>
      </c>
      <c r="E3608" s="6">
        <v>20</v>
      </c>
      <c r="F3608" s="6"/>
      <c r="G3608" s="6">
        <v>1000</v>
      </c>
      <c r="H3608" s="6"/>
      <c r="I3608" s="6">
        <v>3</v>
      </c>
      <c r="J3608" s="6"/>
      <c r="K3608" s="6">
        <v>0</v>
      </c>
      <c r="L3608" s="6" t="s">
        <v>12295</v>
      </c>
      <c r="M3608" s="6">
        <v>63</v>
      </c>
      <c r="N3608" s="6" t="e">
        <f>VLOOKUP(A3608,web_archive!D:AB,18,FALSE)</f>
        <v>#N/A</v>
      </c>
      <c r="O3608" s="6">
        <v>2</v>
      </c>
      <c r="P3608" s="6">
        <v>769</v>
      </c>
      <c r="Q3608" s="6"/>
      <c r="R3608" s="6">
        <v>60</v>
      </c>
      <c r="S3608" s="6">
        <v>1</v>
      </c>
      <c r="T3608" s="6">
        <v>483</v>
      </c>
      <c r="U3608" s="6" t="s">
        <v>12978</v>
      </c>
      <c r="V3608" s="6" t="s">
        <v>12802</v>
      </c>
      <c r="W3608" s="6" t="s">
        <v>12550</v>
      </c>
      <c r="X3608" s="6" t="s">
        <v>12802</v>
      </c>
      <c r="Y3608" s="6" t="s">
        <v>15118</v>
      </c>
      <c r="Z3608" s="6" t="s">
        <v>12802</v>
      </c>
      <c r="AA3608" s="6" t="s">
        <v>12491</v>
      </c>
      <c r="AB3608" s="6" t="s">
        <v>12299</v>
      </c>
      <c r="AC3608" s="6" t="s">
        <v>12299</v>
      </c>
      <c r="AD3608" s="6"/>
    </row>
    <row r="3609" spans="1:30" x14ac:dyDescent="0.3">
      <c r="A3609" s="6">
        <v>5486</v>
      </c>
      <c r="B3609" s="6" t="s">
        <v>5608</v>
      </c>
      <c r="C3609" s="6" t="s">
        <v>5609</v>
      </c>
      <c r="D3609" s="6">
        <v>4</v>
      </c>
      <c r="E3609" s="6">
        <v>20</v>
      </c>
      <c r="F3609" s="6"/>
      <c r="G3609" s="6">
        <v>300</v>
      </c>
      <c r="H3609" s="6"/>
      <c r="I3609" s="6">
        <v>6</v>
      </c>
      <c r="J3609" s="6"/>
      <c r="K3609" s="6">
        <v>0</v>
      </c>
      <c r="L3609" s="6" t="s">
        <v>12295</v>
      </c>
      <c r="M3609" s="6">
        <v>63</v>
      </c>
      <c r="N3609" s="6" t="str">
        <f>VLOOKUP(A3609,web_archive!D:AB,18,FALSE)</f>
        <v>Normal / Upper / Baby</v>
      </c>
      <c r="O3609" s="6">
        <v>2</v>
      </c>
      <c r="P3609" s="6">
        <v>256</v>
      </c>
      <c r="Q3609" s="6"/>
      <c r="R3609" s="6">
        <v>0</v>
      </c>
      <c r="S3609" s="6">
        <v>1</v>
      </c>
      <c r="T3609" s="6">
        <v>395</v>
      </c>
      <c r="U3609" s="6" t="s">
        <v>12841</v>
      </c>
      <c r="V3609" s="6" t="s">
        <v>12600</v>
      </c>
      <c r="W3609" s="6" t="s">
        <v>12299</v>
      </c>
      <c r="X3609" s="6" t="s">
        <v>12299</v>
      </c>
      <c r="Y3609" s="6"/>
      <c r="Z3609" s="6"/>
      <c r="AA3609" s="6"/>
      <c r="AB3609" s="6"/>
      <c r="AC3609" s="6"/>
      <c r="AD3609" s="6"/>
    </row>
    <row r="3610" spans="1:30" x14ac:dyDescent="0.3">
      <c r="A3610" s="6">
        <v>5487</v>
      </c>
      <c r="B3610" s="6" t="s">
        <v>18266</v>
      </c>
      <c r="C3610" s="6" t="s">
        <v>18164</v>
      </c>
      <c r="D3610" s="6">
        <v>4</v>
      </c>
      <c r="E3610" s="6">
        <v>20</v>
      </c>
      <c r="F3610" s="6"/>
      <c r="G3610" s="6">
        <v>500</v>
      </c>
      <c r="H3610" s="6"/>
      <c r="I3610" s="6">
        <v>1</v>
      </c>
      <c r="J3610" s="6"/>
      <c r="K3610" s="6">
        <v>0</v>
      </c>
      <c r="L3610" s="6" t="s">
        <v>12295</v>
      </c>
      <c r="M3610" s="6">
        <v>63</v>
      </c>
      <c r="N3610" s="6" t="e">
        <f>VLOOKUP(A3610,web_archive!D:AB,18,FALSE)</f>
        <v>#N/A</v>
      </c>
      <c r="O3610" s="6">
        <v>2</v>
      </c>
      <c r="P3610" s="6">
        <v>256</v>
      </c>
      <c r="Q3610" s="6"/>
      <c r="R3610" s="6">
        <v>0</v>
      </c>
      <c r="S3610" s="6">
        <v>1</v>
      </c>
      <c r="T3610" s="6">
        <v>417</v>
      </c>
      <c r="U3610" s="6" t="s">
        <v>12787</v>
      </c>
      <c r="V3610" s="6" t="s">
        <v>12600</v>
      </c>
      <c r="W3610" s="6" t="s">
        <v>12299</v>
      </c>
      <c r="X3610" s="6" t="s">
        <v>12299</v>
      </c>
      <c r="Y3610" s="6"/>
      <c r="Z3610" s="6"/>
      <c r="AA3610" s="6"/>
      <c r="AB3610" s="6"/>
      <c r="AC3610" s="6"/>
      <c r="AD3610" s="6"/>
    </row>
    <row r="3611" spans="1:30" x14ac:dyDescent="0.3">
      <c r="A3611" s="6">
        <v>5488</v>
      </c>
      <c r="B3611" s="6" t="s">
        <v>18267</v>
      </c>
      <c r="C3611" s="6" t="s">
        <v>18268</v>
      </c>
      <c r="D3611" s="6">
        <v>4</v>
      </c>
      <c r="E3611" s="6">
        <v>20</v>
      </c>
      <c r="F3611" s="6"/>
      <c r="G3611" s="6">
        <v>100</v>
      </c>
      <c r="H3611" s="6"/>
      <c r="I3611" s="6">
        <v>1</v>
      </c>
      <c r="J3611" s="6"/>
      <c r="K3611" s="6">
        <v>0</v>
      </c>
      <c r="L3611" s="6" t="s">
        <v>12295</v>
      </c>
      <c r="M3611" s="6">
        <v>63</v>
      </c>
      <c r="N3611" s="6" t="e">
        <f>VLOOKUP(A3611,web_archive!D:AB,18,FALSE)</f>
        <v>#N/A</v>
      </c>
      <c r="O3611" s="6">
        <v>2</v>
      </c>
      <c r="P3611" s="6">
        <v>256</v>
      </c>
      <c r="Q3611" s="6"/>
      <c r="R3611" s="6">
        <v>0</v>
      </c>
      <c r="S3611" s="6">
        <v>1</v>
      </c>
      <c r="T3611" s="6">
        <v>390</v>
      </c>
      <c r="U3611" s="6" t="s">
        <v>12787</v>
      </c>
      <c r="V3611" s="6" t="s">
        <v>14526</v>
      </c>
      <c r="W3611" s="6" t="s">
        <v>12368</v>
      </c>
      <c r="X3611" s="6" t="s">
        <v>12299</v>
      </c>
      <c r="Y3611" s="6" t="s">
        <v>12299</v>
      </c>
      <c r="Z3611" s="6"/>
      <c r="AA3611" s="6"/>
      <c r="AB3611" s="6"/>
      <c r="AC3611" s="6"/>
      <c r="AD3611" s="6"/>
    </row>
    <row r="3612" spans="1:30" x14ac:dyDescent="0.3">
      <c r="A3612" s="6">
        <v>5489</v>
      </c>
      <c r="B3612" s="6" t="s">
        <v>6221</v>
      </c>
      <c r="C3612" s="6" t="s">
        <v>6222</v>
      </c>
      <c r="D3612" s="6">
        <v>4</v>
      </c>
      <c r="E3612" s="6">
        <v>20</v>
      </c>
      <c r="F3612" s="6"/>
      <c r="G3612" s="6">
        <v>100</v>
      </c>
      <c r="H3612" s="6"/>
      <c r="I3612" s="6">
        <v>0</v>
      </c>
      <c r="J3612" s="6"/>
      <c r="K3612" s="6">
        <v>0</v>
      </c>
      <c r="L3612" s="6" t="s">
        <v>12295</v>
      </c>
      <c r="M3612" s="6">
        <v>63</v>
      </c>
      <c r="N3612" s="6" t="str">
        <f>VLOOKUP(A3612,web_archive!D:AB,18,FALSE)</f>
        <v>Normal / Upper / Baby</v>
      </c>
      <c r="O3612" s="6">
        <v>2</v>
      </c>
      <c r="P3612" s="6">
        <v>256</v>
      </c>
      <c r="Q3612" s="6"/>
      <c r="R3612" s="6">
        <v>0</v>
      </c>
      <c r="S3612" s="6">
        <v>1</v>
      </c>
      <c r="T3612" s="6">
        <v>484</v>
      </c>
      <c r="U3612" s="6" t="s">
        <v>12858</v>
      </c>
      <c r="V3612" s="6" t="s">
        <v>12600</v>
      </c>
      <c r="W3612" s="6" t="s">
        <v>12299</v>
      </c>
      <c r="X3612" s="6" t="s">
        <v>12299</v>
      </c>
      <c r="Y3612" s="6"/>
      <c r="Z3612" s="6"/>
      <c r="AA3612" s="6"/>
      <c r="AB3612" s="6"/>
      <c r="AC3612" s="6"/>
      <c r="AD3612" s="6"/>
    </row>
    <row r="3613" spans="1:30" x14ac:dyDescent="0.3">
      <c r="A3613" s="6">
        <v>5490</v>
      </c>
      <c r="B3613" s="6" t="s">
        <v>418</v>
      </c>
      <c r="C3613" s="6" t="s">
        <v>419</v>
      </c>
      <c r="D3613" s="6">
        <v>4</v>
      </c>
      <c r="E3613" s="6">
        <v>20</v>
      </c>
      <c r="F3613" s="6"/>
      <c r="G3613" s="6">
        <v>0</v>
      </c>
      <c r="H3613" s="6"/>
      <c r="I3613" s="6">
        <v>8</v>
      </c>
      <c r="J3613" s="6"/>
      <c r="K3613" s="6">
        <v>0</v>
      </c>
      <c r="L3613" s="6" t="s">
        <v>12295</v>
      </c>
      <c r="M3613" s="6">
        <v>63</v>
      </c>
      <c r="N3613" s="6" t="str">
        <f>VLOOKUP(A3613,web_archive!D:AB,18,FALSE)</f>
        <v>Normal / Upper / Baby</v>
      </c>
      <c r="O3613" s="6">
        <v>2</v>
      </c>
      <c r="P3613" s="6">
        <v>768</v>
      </c>
      <c r="Q3613" s="6"/>
      <c r="R3613" s="6">
        <v>65</v>
      </c>
      <c r="S3613" s="6">
        <v>0</v>
      </c>
      <c r="T3613" s="6">
        <v>485</v>
      </c>
      <c r="U3613" s="6" t="s">
        <v>14525</v>
      </c>
      <c r="V3613" s="6" t="s">
        <v>18269</v>
      </c>
      <c r="W3613" s="6" t="s">
        <v>12598</v>
      </c>
      <c r="X3613" s="6" t="s">
        <v>18270</v>
      </c>
      <c r="Y3613" s="6" t="s">
        <v>18271</v>
      </c>
      <c r="Z3613" s="6" t="s">
        <v>12489</v>
      </c>
      <c r="AA3613" s="6" t="s">
        <v>12299</v>
      </c>
      <c r="AB3613" s="6" t="s">
        <v>12299</v>
      </c>
      <c r="AC3613" s="6"/>
      <c r="AD3613" s="6"/>
    </row>
    <row r="3614" spans="1:30" x14ac:dyDescent="0.3">
      <c r="A3614" s="6">
        <v>5491</v>
      </c>
      <c r="B3614" s="6" t="s">
        <v>5023</v>
      </c>
      <c r="C3614" s="6" t="s">
        <v>5024</v>
      </c>
      <c r="D3614" s="6">
        <v>4</v>
      </c>
      <c r="E3614" s="6">
        <v>20</v>
      </c>
      <c r="F3614" s="6"/>
      <c r="G3614" s="6">
        <v>800</v>
      </c>
      <c r="H3614" s="6"/>
      <c r="I3614" s="6">
        <v>3</v>
      </c>
      <c r="J3614" s="6"/>
      <c r="K3614" s="6">
        <v>0</v>
      </c>
      <c r="L3614" s="6" t="s">
        <v>12295</v>
      </c>
      <c r="M3614" s="6">
        <v>63</v>
      </c>
      <c r="N3614" s="6" t="str">
        <f>VLOOKUP(A3614,web_archive!D:AB,18,FALSE)</f>
        <v>Normal / Upper / Baby</v>
      </c>
      <c r="O3614" s="6">
        <v>2</v>
      </c>
      <c r="P3614" s="6">
        <v>256</v>
      </c>
      <c r="Q3614" s="6"/>
      <c r="R3614" s="6">
        <v>0</v>
      </c>
      <c r="S3614" s="6">
        <v>1</v>
      </c>
      <c r="T3614" s="6">
        <v>486</v>
      </c>
      <c r="U3614" s="6" t="s">
        <v>12691</v>
      </c>
      <c r="V3614" s="6" t="s">
        <v>14579</v>
      </c>
      <c r="W3614" s="6" t="s">
        <v>13458</v>
      </c>
      <c r="X3614" s="6" t="s">
        <v>12489</v>
      </c>
      <c r="Y3614" s="6" t="s">
        <v>12299</v>
      </c>
      <c r="Z3614" s="6" t="s">
        <v>12299</v>
      </c>
      <c r="AA3614" s="6"/>
      <c r="AB3614" s="6"/>
      <c r="AC3614" s="6"/>
      <c r="AD3614" s="6"/>
    </row>
    <row r="3615" spans="1:30" x14ac:dyDescent="0.3">
      <c r="A3615" s="6">
        <v>5492</v>
      </c>
      <c r="B3615" s="6" t="s">
        <v>1534</v>
      </c>
      <c r="C3615" s="6" t="s">
        <v>1535</v>
      </c>
      <c r="D3615" s="6">
        <v>4</v>
      </c>
      <c r="E3615" s="6">
        <v>0</v>
      </c>
      <c r="F3615" s="6"/>
      <c r="G3615" s="6">
        <v>0</v>
      </c>
      <c r="H3615" s="6"/>
      <c r="I3615" s="6">
        <v>5</v>
      </c>
      <c r="J3615" s="6"/>
      <c r="K3615" s="6">
        <v>0</v>
      </c>
      <c r="L3615" s="6" t="s">
        <v>14534</v>
      </c>
      <c r="M3615" s="6">
        <v>63</v>
      </c>
      <c r="N3615" s="6" t="str">
        <f>VLOOKUP(A3615,web_archive!D:AB,18,FALSE)</f>
        <v>Normal / Upper / Baby</v>
      </c>
      <c r="O3615" s="6">
        <v>2</v>
      </c>
      <c r="P3615" s="6">
        <v>256</v>
      </c>
      <c r="Q3615" s="6"/>
      <c r="R3615" s="6">
        <v>0</v>
      </c>
      <c r="S3615" s="6">
        <v>0</v>
      </c>
      <c r="T3615" s="6">
        <v>102</v>
      </c>
      <c r="U3615" s="6" t="s">
        <v>14525</v>
      </c>
      <c r="V3615" s="6" t="s">
        <v>13043</v>
      </c>
      <c r="W3615" s="6" t="s">
        <v>12549</v>
      </c>
      <c r="X3615" s="6" t="s">
        <v>12550</v>
      </c>
      <c r="Y3615" s="6" t="s">
        <v>12551</v>
      </c>
      <c r="Z3615" s="6" t="s">
        <v>12491</v>
      </c>
      <c r="AA3615" s="6" t="s">
        <v>12299</v>
      </c>
      <c r="AB3615" s="6" t="s">
        <v>12299</v>
      </c>
      <c r="AC3615" s="6"/>
      <c r="AD3615" s="6"/>
    </row>
    <row r="3616" spans="1:30" x14ac:dyDescent="0.3">
      <c r="A3616" s="6">
        <v>5493</v>
      </c>
      <c r="B3616" s="6" t="s">
        <v>18272</v>
      </c>
      <c r="C3616" s="6" t="s">
        <v>17882</v>
      </c>
      <c r="D3616" s="6">
        <v>4</v>
      </c>
      <c r="E3616" s="6">
        <v>0</v>
      </c>
      <c r="F3616" s="6"/>
      <c r="G3616" s="6">
        <v>0</v>
      </c>
      <c r="H3616" s="6"/>
      <c r="I3616" s="6">
        <v>3</v>
      </c>
      <c r="J3616" s="6"/>
      <c r="K3616" s="6">
        <v>0</v>
      </c>
      <c r="L3616" s="6" t="s">
        <v>14534</v>
      </c>
      <c r="M3616" s="6">
        <v>63</v>
      </c>
      <c r="N3616" s="6" t="e">
        <f>VLOOKUP(A3616,web_archive!D:AB,18,FALSE)</f>
        <v>#N/A</v>
      </c>
      <c r="O3616" s="6">
        <v>2</v>
      </c>
      <c r="P3616" s="6">
        <v>256</v>
      </c>
      <c r="Q3616" s="6"/>
      <c r="R3616" s="6">
        <v>0</v>
      </c>
      <c r="S3616" s="6">
        <v>0</v>
      </c>
      <c r="T3616" s="6">
        <v>254</v>
      </c>
      <c r="U3616" s="6" t="s">
        <v>12858</v>
      </c>
      <c r="V3616" s="6" t="s">
        <v>13787</v>
      </c>
      <c r="W3616" s="6" t="s">
        <v>12368</v>
      </c>
      <c r="X3616" s="6" t="s">
        <v>12299</v>
      </c>
      <c r="Y3616" s="6" t="s">
        <v>12299</v>
      </c>
      <c r="Z3616" s="6"/>
      <c r="AA3616" s="6"/>
      <c r="AB3616" s="6"/>
      <c r="AC3616" s="6"/>
      <c r="AD3616" s="6"/>
    </row>
    <row r="3617" spans="1:41" x14ac:dyDescent="0.3">
      <c r="A3617" s="6">
        <v>5494</v>
      </c>
      <c r="B3617" s="6" t="s">
        <v>18273</v>
      </c>
      <c r="C3617" s="6" t="s">
        <v>17833</v>
      </c>
      <c r="D3617" s="6">
        <v>4</v>
      </c>
      <c r="E3617" s="6">
        <v>0</v>
      </c>
      <c r="F3617" s="6"/>
      <c r="G3617" s="6">
        <v>0</v>
      </c>
      <c r="H3617" s="6"/>
      <c r="I3617" s="6">
        <v>5</v>
      </c>
      <c r="J3617" s="6"/>
      <c r="K3617" s="6">
        <v>0</v>
      </c>
      <c r="L3617" s="6" t="s">
        <v>12250</v>
      </c>
      <c r="M3617" s="6">
        <v>63</v>
      </c>
      <c r="N3617" s="6" t="e">
        <f>VLOOKUP(A3617,web_archive!D:AB,18,FALSE)</f>
        <v>#N/A</v>
      </c>
      <c r="O3617" s="6">
        <v>2</v>
      </c>
      <c r="P3617" s="6">
        <v>257</v>
      </c>
      <c r="Q3617" s="6"/>
      <c r="R3617" s="6">
        <v>0</v>
      </c>
      <c r="S3617" s="6">
        <v>0</v>
      </c>
      <c r="T3617" s="6">
        <v>137</v>
      </c>
      <c r="U3617" s="6" t="s">
        <v>12691</v>
      </c>
      <c r="V3617" s="6" t="s">
        <v>12491</v>
      </c>
      <c r="W3617" s="6" t="s">
        <v>12299</v>
      </c>
      <c r="X3617" s="6" t="s">
        <v>12299</v>
      </c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</row>
    <row r="3618" spans="1:41" x14ac:dyDescent="0.3">
      <c r="A3618" s="6">
        <v>5495</v>
      </c>
      <c r="B3618" s="6" t="s">
        <v>7888</v>
      </c>
      <c r="C3618" s="6" t="s">
        <v>7889</v>
      </c>
      <c r="D3618" s="6">
        <v>4</v>
      </c>
      <c r="E3618" s="6">
        <v>20</v>
      </c>
      <c r="F3618" s="6"/>
      <c r="G3618" s="6">
        <v>100</v>
      </c>
      <c r="H3618" s="6"/>
      <c r="I3618" s="6">
        <v>6</v>
      </c>
      <c r="J3618" s="6"/>
      <c r="K3618" s="6">
        <v>1</v>
      </c>
      <c r="L3618" s="6" t="s">
        <v>12295</v>
      </c>
      <c r="M3618" s="6">
        <v>63</v>
      </c>
      <c r="N3618" s="6" t="str">
        <f>VLOOKUP(A3618,web_archive!D:AB,18,FALSE)</f>
        <v>Normal / Upper / Baby</v>
      </c>
      <c r="O3618" s="6">
        <v>2</v>
      </c>
      <c r="P3618" s="6">
        <v>256</v>
      </c>
      <c r="Q3618" s="6"/>
      <c r="R3618" s="6">
        <v>0</v>
      </c>
      <c r="S3618" s="6">
        <v>1</v>
      </c>
      <c r="T3618" s="6">
        <v>493</v>
      </c>
      <c r="U3618" s="6" t="s">
        <v>12542</v>
      </c>
      <c r="V3618" s="6" t="s">
        <v>12743</v>
      </c>
      <c r="W3618" s="6" t="s">
        <v>14526</v>
      </c>
      <c r="X3618" s="6" t="s">
        <v>12868</v>
      </c>
      <c r="Y3618" s="6" t="s">
        <v>12491</v>
      </c>
      <c r="Z3618" s="6" t="s">
        <v>12299</v>
      </c>
      <c r="AA3618" s="6" t="s">
        <v>12299</v>
      </c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</row>
    <row r="3619" spans="1:41" x14ac:dyDescent="0.3">
      <c r="A3619" s="6">
        <v>5496</v>
      </c>
      <c r="B3619" s="6" t="s">
        <v>3016</v>
      </c>
      <c r="C3619" s="6" t="s">
        <v>3017</v>
      </c>
      <c r="D3619" s="6">
        <v>4</v>
      </c>
      <c r="E3619" s="6">
        <v>20</v>
      </c>
      <c r="F3619" s="6"/>
      <c r="G3619" s="6">
        <v>300</v>
      </c>
      <c r="H3619" s="6"/>
      <c r="I3619" s="6">
        <v>3</v>
      </c>
      <c r="J3619" s="6"/>
      <c r="K3619" s="6">
        <v>0</v>
      </c>
      <c r="L3619" s="6" t="s">
        <v>12295</v>
      </c>
      <c r="M3619" s="6">
        <v>63</v>
      </c>
      <c r="N3619" s="6" t="str">
        <f>VLOOKUP(A3619,web_archive!D:AB,18,FALSE)</f>
        <v>Normal / Upper / Baby</v>
      </c>
      <c r="O3619" s="6">
        <v>2</v>
      </c>
      <c r="P3619" s="6">
        <v>256</v>
      </c>
      <c r="Q3619" s="6"/>
      <c r="R3619" s="6">
        <v>50</v>
      </c>
      <c r="S3619" s="6">
        <v>0</v>
      </c>
      <c r="T3619" s="6">
        <v>494</v>
      </c>
      <c r="U3619" s="6" t="s">
        <v>12787</v>
      </c>
      <c r="V3619" s="6" t="s">
        <v>12451</v>
      </c>
      <c r="W3619" s="6" t="s">
        <v>12299</v>
      </c>
      <c r="X3619" s="6" t="s">
        <v>12299</v>
      </c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</row>
    <row r="3620" spans="1:41" x14ac:dyDescent="0.3">
      <c r="A3620" s="6">
        <v>5497</v>
      </c>
      <c r="B3620" s="6" t="s">
        <v>5831</v>
      </c>
      <c r="C3620" s="6" t="s">
        <v>5832</v>
      </c>
      <c r="D3620" s="6">
        <v>4</v>
      </c>
      <c r="E3620" s="6">
        <v>20</v>
      </c>
      <c r="F3620" s="6"/>
      <c r="G3620" s="6">
        <v>400</v>
      </c>
      <c r="H3620" s="6"/>
      <c r="I3620" s="6">
        <v>6</v>
      </c>
      <c r="J3620" s="6"/>
      <c r="K3620" s="6">
        <v>1</v>
      </c>
      <c r="L3620" s="6" t="s">
        <v>14534</v>
      </c>
      <c r="M3620" s="6">
        <v>63</v>
      </c>
      <c r="N3620" s="6" t="str">
        <f>VLOOKUP(A3620,web_archive!D:AB,18,FALSE)</f>
        <v>Normal / Upper / Baby</v>
      </c>
      <c r="O3620" s="6">
        <v>2</v>
      </c>
      <c r="P3620" s="6">
        <v>256</v>
      </c>
      <c r="Q3620" s="6"/>
      <c r="R3620" s="6">
        <v>1</v>
      </c>
      <c r="S3620" s="6">
        <v>1</v>
      </c>
      <c r="T3620" s="6">
        <v>495</v>
      </c>
      <c r="U3620" s="6" t="s">
        <v>12691</v>
      </c>
      <c r="V3620" s="6" t="s">
        <v>13184</v>
      </c>
      <c r="W3620" s="6" t="s">
        <v>12692</v>
      </c>
      <c r="X3620" s="6" t="s">
        <v>12802</v>
      </c>
      <c r="Y3620" s="6" t="s">
        <v>18274</v>
      </c>
      <c r="Z3620" s="6">
        <v>5</v>
      </c>
      <c r="AA3620" s="6" t="s">
        <v>18275</v>
      </c>
      <c r="AB3620" s="6" t="s">
        <v>18276</v>
      </c>
      <c r="AC3620" s="6" t="s">
        <v>18277</v>
      </c>
      <c r="AD3620" s="6">
        <v>3000</v>
      </c>
      <c r="AE3620" s="6" t="s">
        <v>16110</v>
      </c>
      <c r="AF3620" s="6" t="s">
        <v>18278</v>
      </c>
      <c r="AG3620" s="6">
        <v>5</v>
      </c>
      <c r="AH3620" s="6" t="s">
        <v>18275</v>
      </c>
      <c r="AI3620" s="6" t="s">
        <v>18276</v>
      </c>
      <c r="AJ3620" s="6" t="s">
        <v>14339</v>
      </c>
      <c r="AK3620" s="6">
        <v>3000</v>
      </c>
      <c r="AL3620" s="6" t="s">
        <v>16110</v>
      </c>
      <c r="AM3620" s="6" t="s">
        <v>18279</v>
      </c>
      <c r="AN3620" s="6" t="s">
        <v>12299</v>
      </c>
      <c r="AO3620" s="6" t="s">
        <v>12299</v>
      </c>
    </row>
    <row r="3621" spans="1:41" x14ac:dyDescent="0.3">
      <c r="A3621" s="6">
        <v>5498</v>
      </c>
      <c r="B3621" s="6" t="s">
        <v>18280</v>
      </c>
      <c r="C3621" s="6" t="s">
        <v>18281</v>
      </c>
      <c r="D3621" s="6">
        <v>4</v>
      </c>
      <c r="E3621" s="6">
        <v>20</v>
      </c>
      <c r="F3621" s="6"/>
      <c r="G3621" s="6">
        <v>600</v>
      </c>
      <c r="H3621" s="6"/>
      <c r="I3621" s="6">
        <v>5</v>
      </c>
      <c r="J3621" s="6"/>
      <c r="K3621" s="6">
        <v>1</v>
      </c>
      <c r="L3621" s="6" t="s">
        <v>14534</v>
      </c>
      <c r="M3621" s="6">
        <v>63</v>
      </c>
      <c r="N3621" s="6" t="str">
        <f>VLOOKUP(A3621,web_archive!D:AB,18,FALSE)</f>
        <v>Normal / Upper / Baby</v>
      </c>
      <c r="O3621" s="6">
        <v>2</v>
      </c>
      <c r="P3621" s="6">
        <v>768</v>
      </c>
      <c r="Q3621" s="6"/>
      <c r="R3621" s="6">
        <v>1</v>
      </c>
      <c r="S3621" s="6">
        <v>0</v>
      </c>
      <c r="T3621" s="6">
        <v>490</v>
      </c>
      <c r="U3621" s="6" t="s">
        <v>13315</v>
      </c>
      <c r="V3621" s="6" t="s">
        <v>14331</v>
      </c>
      <c r="W3621" s="6" t="s">
        <v>13251</v>
      </c>
      <c r="X3621" s="6" t="s">
        <v>12549</v>
      </c>
      <c r="Y3621" s="6" t="s">
        <v>13251</v>
      </c>
      <c r="Z3621" s="6" t="s">
        <v>12802</v>
      </c>
      <c r="AA3621" s="6" t="s">
        <v>18282</v>
      </c>
      <c r="AB3621" s="6" t="s">
        <v>12670</v>
      </c>
      <c r="AC3621" s="6" t="s">
        <v>18283</v>
      </c>
      <c r="AD3621" s="6" t="s">
        <v>18181</v>
      </c>
      <c r="AE3621" s="6">
        <v>1</v>
      </c>
      <c r="AF3621" s="6" t="s">
        <v>14415</v>
      </c>
      <c r="AG3621" s="6" t="s">
        <v>12299</v>
      </c>
      <c r="AH3621" s="6" t="s">
        <v>12299</v>
      </c>
      <c r="AI3621" s="6"/>
      <c r="AJ3621" s="6"/>
      <c r="AK3621" s="6"/>
      <c r="AL3621" s="6"/>
      <c r="AM3621" s="6"/>
      <c r="AN3621" s="6"/>
      <c r="AO3621" s="6"/>
    </row>
    <row r="3622" spans="1:41" x14ac:dyDescent="0.3">
      <c r="A3622" s="6">
        <v>5499</v>
      </c>
      <c r="B3622" s="6" t="s">
        <v>18284</v>
      </c>
      <c r="C3622" s="6" t="s">
        <v>18285</v>
      </c>
      <c r="D3622" s="6">
        <v>4</v>
      </c>
      <c r="E3622" s="6">
        <v>20</v>
      </c>
      <c r="F3622" s="6"/>
      <c r="G3622" s="6">
        <v>600</v>
      </c>
      <c r="H3622" s="6"/>
      <c r="I3622" s="6">
        <v>0</v>
      </c>
      <c r="J3622" s="6"/>
      <c r="K3622" s="6">
        <v>0</v>
      </c>
      <c r="L3622" s="6" t="s">
        <v>12295</v>
      </c>
      <c r="M3622" s="6">
        <v>63</v>
      </c>
      <c r="N3622" s="6" t="e">
        <f>VLOOKUP(A3622,web_archive!D:AB,18,FALSE)</f>
        <v>#N/A</v>
      </c>
      <c r="O3622" s="6">
        <v>2</v>
      </c>
      <c r="P3622" s="6">
        <v>256</v>
      </c>
      <c r="Q3622" s="6"/>
      <c r="R3622" s="6">
        <v>0</v>
      </c>
      <c r="S3622" s="6">
        <v>0</v>
      </c>
      <c r="T3622" s="6">
        <v>487</v>
      </c>
      <c r="U3622" s="6" t="s">
        <v>18286</v>
      </c>
      <c r="V3622" s="6" t="s">
        <v>12368</v>
      </c>
      <c r="W3622" s="6" t="s">
        <v>12299</v>
      </c>
      <c r="X3622" s="6" t="s">
        <v>12299</v>
      </c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</row>
    <row r="3623" spans="1:41" x14ac:dyDescent="0.3">
      <c r="A3623" s="6">
        <v>5500</v>
      </c>
      <c r="B3623" s="6" t="s">
        <v>5408</v>
      </c>
      <c r="C3623" s="6" t="s">
        <v>18287</v>
      </c>
      <c r="D3623" s="6">
        <v>4</v>
      </c>
      <c r="E3623" s="6">
        <v>0</v>
      </c>
      <c r="F3623" s="6"/>
      <c r="G3623" s="6">
        <v>300</v>
      </c>
      <c r="H3623" s="6"/>
      <c r="I3623" s="6">
        <v>6</v>
      </c>
      <c r="J3623" s="6"/>
      <c r="K3623" s="6">
        <v>0</v>
      </c>
      <c r="L3623" s="6" t="s">
        <v>12295</v>
      </c>
      <c r="M3623" s="6">
        <v>63</v>
      </c>
      <c r="N3623" s="6" t="str">
        <f>VLOOKUP(A3623,web_archive!D:AB,18,FALSE)</f>
        <v>Normal / Upper / Baby</v>
      </c>
      <c r="O3623" s="6">
        <v>2</v>
      </c>
      <c r="P3623" s="6">
        <v>256</v>
      </c>
      <c r="Q3623" s="6"/>
      <c r="R3623" s="6">
        <v>30</v>
      </c>
      <c r="S3623" s="6">
        <v>1</v>
      </c>
      <c r="T3623" s="6">
        <v>488</v>
      </c>
      <c r="U3623" s="6" t="s">
        <v>14525</v>
      </c>
      <c r="V3623" s="6" t="s">
        <v>18288</v>
      </c>
      <c r="W3623" s="6" t="s">
        <v>12404</v>
      </c>
      <c r="X3623" s="6" t="s">
        <v>12299</v>
      </c>
      <c r="Y3623" s="6" t="s">
        <v>12299</v>
      </c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</row>
    <row r="3624" spans="1:41" x14ac:dyDescent="0.3">
      <c r="A3624" s="6">
        <v>5501</v>
      </c>
      <c r="B3624" s="6" t="s">
        <v>7677</v>
      </c>
      <c r="C3624" s="6" t="s">
        <v>18289</v>
      </c>
      <c r="D3624" s="6">
        <v>4</v>
      </c>
      <c r="E3624" s="6">
        <v>0</v>
      </c>
      <c r="F3624" s="6"/>
      <c r="G3624" s="6">
        <v>100</v>
      </c>
      <c r="H3624" s="6"/>
      <c r="I3624" s="6">
        <v>6</v>
      </c>
      <c r="J3624" s="6"/>
      <c r="K3624" s="6">
        <v>0</v>
      </c>
      <c r="L3624" s="6" t="s">
        <v>12295</v>
      </c>
      <c r="M3624" s="6">
        <v>63</v>
      </c>
      <c r="N3624" s="6" t="str">
        <f>VLOOKUP(A3624,web_archive!D:AB,18,FALSE)</f>
        <v>Normal / Upper / Baby</v>
      </c>
      <c r="O3624" s="6">
        <v>2</v>
      </c>
      <c r="P3624" s="6">
        <v>256</v>
      </c>
      <c r="Q3624" s="6"/>
      <c r="R3624" s="6">
        <v>10</v>
      </c>
      <c r="S3624" s="6">
        <v>0</v>
      </c>
      <c r="T3624" s="6">
        <v>496</v>
      </c>
      <c r="U3624" s="6" t="s">
        <v>16208</v>
      </c>
      <c r="V3624" s="6" t="s">
        <v>18290</v>
      </c>
      <c r="W3624" s="6" t="s">
        <v>18291</v>
      </c>
      <c r="X3624" s="6" t="s">
        <v>18290</v>
      </c>
      <c r="Y3624" s="6" t="s">
        <v>12491</v>
      </c>
      <c r="Z3624" s="6" t="s">
        <v>12299</v>
      </c>
      <c r="AA3624" s="6" t="s">
        <v>12299</v>
      </c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</row>
    <row r="3625" spans="1:41" x14ac:dyDescent="0.3">
      <c r="A3625" s="6">
        <v>5502</v>
      </c>
      <c r="B3625" s="6" t="s">
        <v>7035</v>
      </c>
      <c r="C3625" s="6" t="s">
        <v>7036</v>
      </c>
      <c r="D3625" s="6">
        <v>4</v>
      </c>
      <c r="E3625" s="6">
        <v>0</v>
      </c>
      <c r="F3625" s="6"/>
      <c r="G3625" s="6">
        <v>500</v>
      </c>
      <c r="H3625" s="6"/>
      <c r="I3625" s="6">
        <v>6</v>
      </c>
      <c r="J3625" s="6"/>
      <c r="K3625" s="6">
        <v>0</v>
      </c>
      <c r="L3625" s="6" t="s">
        <v>12295</v>
      </c>
      <c r="M3625" s="6">
        <v>63</v>
      </c>
      <c r="N3625" s="6" t="str">
        <f>VLOOKUP(A3625,web_archive!D:AB,18,FALSE)</f>
        <v>Normal / Upper / Baby</v>
      </c>
      <c r="O3625" s="6">
        <v>2</v>
      </c>
      <c r="P3625" s="6">
        <v>768</v>
      </c>
      <c r="Q3625" s="6"/>
      <c r="R3625" s="6">
        <v>1</v>
      </c>
      <c r="S3625" s="6">
        <v>1</v>
      </c>
      <c r="T3625" s="6">
        <v>491</v>
      </c>
      <c r="U3625" s="6" t="s">
        <v>12542</v>
      </c>
      <c r="V3625" s="6" t="s">
        <v>14832</v>
      </c>
      <c r="W3625" s="6" t="s">
        <v>18292</v>
      </c>
      <c r="X3625" s="6" t="s">
        <v>18293</v>
      </c>
      <c r="Y3625" s="6" t="s">
        <v>13306</v>
      </c>
      <c r="Z3625" s="6" t="s">
        <v>14807</v>
      </c>
      <c r="AA3625" s="6" t="s">
        <v>13454</v>
      </c>
      <c r="AB3625" s="6" t="s">
        <v>14281</v>
      </c>
      <c r="AC3625" s="6" t="s">
        <v>12299</v>
      </c>
      <c r="AD3625" s="6" t="s">
        <v>12299</v>
      </c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</row>
    <row r="3626" spans="1:41" x14ac:dyDescent="0.3">
      <c r="A3626" s="6">
        <v>5503</v>
      </c>
      <c r="B3626" s="6" t="s">
        <v>8089</v>
      </c>
      <c r="C3626" s="6" t="s">
        <v>18294</v>
      </c>
      <c r="D3626" s="6">
        <v>4</v>
      </c>
      <c r="E3626" s="6">
        <v>0</v>
      </c>
      <c r="F3626" s="6"/>
      <c r="G3626" s="6">
        <v>800</v>
      </c>
      <c r="H3626" s="6"/>
      <c r="I3626" s="6">
        <v>4</v>
      </c>
      <c r="J3626" s="6"/>
      <c r="K3626" s="6">
        <v>0</v>
      </c>
      <c r="L3626" s="6" t="s">
        <v>12295</v>
      </c>
      <c r="M3626" s="6">
        <v>63</v>
      </c>
      <c r="N3626" s="6" t="str">
        <f>VLOOKUP(A3626,web_archive!D:AB,18,FALSE)</f>
        <v>Normal / Upper / Baby</v>
      </c>
      <c r="O3626" s="6">
        <v>2</v>
      </c>
      <c r="P3626" s="6">
        <v>256</v>
      </c>
      <c r="Q3626" s="6"/>
      <c r="R3626" s="6">
        <v>0</v>
      </c>
      <c r="S3626" s="6">
        <v>1</v>
      </c>
      <c r="T3626" s="6">
        <v>497</v>
      </c>
      <c r="U3626" s="6" t="s">
        <v>12858</v>
      </c>
      <c r="V3626" s="6" t="s">
        <v>13787</v>
      </c>
      <c r="W3626" s="6" t="s">
        <v>13525</v>
      </c>
      <c r="X3626" s="6" t="s">
        <v>12956</v>
      </c>
      <c r="Y3626" s="6" t="s">
        <v>18295</v>
      </c>
      <c r="Z3626" s="6" t="s">
        <v>15143</v>
      </c>
      <c r="AA3626" s="6" t="s">
        <v>12299</v>
      </c>
      <c r="AB3626" s="6" t="s">
        <v>12299</v>
      </c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</row>
    <row r="3627" spans="1:41" x14ac:dyDescent="0.3">
      <c r="A3627" s="6">
        <v>5504</v>
      </c>
      <c r="B3627" s="6" t="s">
        <v>18296</v>
      </c>
      <c r="C3627" s="6" t="s">
        <v>18297</v>
      </c>
      <c r="D3627" s="6">
        <v>4</v>
      </c>
      <c r="E3627" s="6">
        <v>20</v>
      </c>
      <c r="F3627" s="6"/>
      <c r="G3627" s="6">
        <v>500</v>
      </c>
      <c r="H3627" s="6"/>
      <c r="I3627" s="6">
        <v>5</v>
      </c>
      <c r="J3627" s="6"/>
      <c r="K3627" s="6">
        <v>0</v>
      </c>
      <c r="L3627" s="6" t="s">
        <v>12295</v>
      </c>
      <c r="M3627" s="6">
        <v>63</v>
      </c>
      <c r="N3627" s="6" t="e">
        <f>VLOOKUP(A3627,web_archive!D:AB,18,FALSE)</f>
        <v>#N/A</v>
      </c>
      <c r="O3627" s="6">
        <v>2</v>
      </c>
      <c r="P3627" s="6">
        <v>768</v>
      </c>
      <c r="Q3627" s="6"/>
      <c r="R3627" s="6">
        <v>70</v>
      </c>
      <c r="S3627" s="6">
        <v>1</v>
      </c>
      <c r="T3627" s="6">
        <v>489</v>
      </c>
      <c r="U3627" s="6" t="s">
        <v>14525</v>
      </c>
      <c r="V3627" s="6" t="s">
        <v>12489</v>
      </c>
      <c r="W3627" s="6" t="s">
        <v>12299</v>
      </c>
      <c r="X3627" s="6" t="s">
        <v>12299</v>
      </c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</row>
    <row r="3628" spans="1:41" x14ac:dyDescent="0.3">
      <c r="A3628" s="6">
        <v>5505</v>
      </c>
      <c r="B3628" s="6" t="s">
        <v>568</v>
      </c>
      <c r="C3628" s="6" t="s">
        <v>18298</v>
      </c>
      <c r="D3628" s="6">
        <v>4</v>
      </c>
      <c r="E3628" s="6">
        <v>0</v>
      </c>
      <c r="F3628" s="6"/>
      <c r="G3628" s="6">
        <v>500</v>
      </c>
      <c r="H3628" s="6"/>
      <c r="I3628" s="6">
        <v>2</v>
      </c>
      <c r="J3628" s="6"/>
      <c r="K3628" s="6">
        <v>0</v>
      </c>
      <c r="L3628" s="6" t="s">
        <v>12295</v>
      </c>
      <c r="M3628" s="6">
        <v>63</v>
      </c>
      <c r="N3628" s="6" t="str">
        <f>VLOOKUP(A3628,web_archive!D:AB,18,FALSE)</f>
        <v>Normal / Upper / Baby</v>
      </c>
      <c r="O3628" s="6">
        <v>2</v>
      </c>
      <c r="P3628" s="6">
        <v>768</v>
      </c>
      <c r="Q3628" s="6"/>
      <c r="R3628" s="6">
        <v>50</v>
      </c>
      <c r="S3628" s="6">
        <v>1</v>
      </c>
      <c r="T3628" s="6">
        <v>492</v>
      </c>
      <c r="U3628" s="6" t="s">
        <v>18299</v>
      </c>
      <c r="V3628" s="6" t="s">
        <v>12743</v>
      </c>
      <c r="W3628" s="6" t="s">
        <v>12980</v>
      </c>
      <c r="X3628" s="6" t="s">
        <v>12600</v>
      </c>
      <c r="Y3628" s="6" t="s">
        <v>12299</v>
      </c>
      <c r="Z3628" s="6" t="s">
        <v>12299</v>
      </c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</row>
    <row r="3629" spans="1:41" x14ac:dyDescent="0.3">
      <c r="A3629" s="6">
        <v>5506</v>
      </c>
      <c r="B3629" s="6" t="s">
        <v>1351</v>
      </c>
      <c r="C3629" s="6" t="s">
        <v>18300</v>
      </c>
      <c r="D3629" s="6">
        <v>4</v>
      </c>
      <c r="E3629" s="6">
        <v>0</v>
      </c>
      <c r="F3629" s="6"/>
      <c r="G3629" s="6">
        <v>100</v>
      </c>
      <c r="H3629" s="6"/>
      <c r="I3629" s="6">
        <v>4</v>
      </c>
      <c r="J3629" s="6"/>
      <c r="K3629" s="6">
        <v>0</v>
      </c>
      <c r="L3629" s="6" t="s">
        <v>12295</v>
      </c>
      <c r="M3629" s="6">
        <v>63</v>
      </c>
      <c r="N3629" s="6" t="str">
        <f>VLOOKUP(A3629,web_archive!D:AB,18,FALSE)</f>
        <v>Normal / Upper / Baby</v>
      </c>
      <c r="O3629" s="6">
        <v>2</v>
      </c>
      <c r="P3629" s="6">
        <v>256</v>
      </c>
      <c r="Q3629" s="6"/>
      <c r="R3629" s="6">
        <v>0</v>
      </c>
      <c r="S3629" s="6">
        <v>1</v>
      </c>
      <c r="T3629" s="6">
        <v>501</v>
      </c>
      <c r="U3629" s="6" t="s">
        <v>13138</v>
      </c>
      <c r="V3629" s="6" t="s">
        <v>15529</v>
      </c>
      <c r="W3629" s="6" t="s">
        <v>12491</v>
      </c>
      <c r="X3629" s="6" t="s">
        <v>12299</v>
      </c>
      <c r="Y3629" s="6" t="s">
        <v>12299</v>
      </c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</row>
    <row r="3630" spans="1:41" x14ac:dyDescent="0.3">
      <c r="A3630" s="6">
        <v>5507</v>
      </c>
      <c r="B3630" s="6" t="s">
        <v>7657</v>
      </c>
      <c r="C3630" s="6" t="s">
        <v>18301</v>
      </c>
      <c r="D3630" s="6">
        <v>4</v>
      </c>
      <c r="E3630" s="6">
        <v>0</v>
      </c>
      <c r="F3630" s="6"/>
      <c r="G3630" s="6">
        <v>100</v>
      </c>
      <c r="H3630" s="6"/>
      <c r="I3630" s="6">
        <v>4</v>
      </c>
      <c r="J3630" s="6"/>
      <c r="K3630" s="6">
        <v>0</v>
      </c>
      <c r="L3630" s="6" t="s">
        <v>12295</v>
      </c>
      <c r="M3630" s="6">
        <v>63</v>
      </c>
      <c r="N3630" s="6" t="str">
        <f>VLOOKUP(A3630,web_archive!D:AB,18,FALSE)</f>
        <v>Normal / Upper / Baby</v>
      </c>
      <c r="O3630" s="6">
        <v>2</v>
      </c>
      <c r="P3630" s="6">
        <v>256</v>
      </c>
      <c r="Q3630" s="6"/>
      <c r="R3630" s="6">
        <v>0</v>
      </c>
      <c r="S3630" s="6">
        <v>1</v>
      </c>
      <c r="T3630" s="6">
        <v>502</v>
      </c>
      <c r="U3630" s="6" t="s">
        <v>13138</v>
      </c>
      <c r="V3630" s="6" t="s">
        <v>15529</v>
      </c>
      <c r="W3630" s="6" t="s">
        <v>12491</v>
      </c>
      <c r="X3630" s="6" t="s">
        <v>12299</v>
      </c>
      <c r="Y3630" s="6" t="s">
        <v>12299</v>
      </c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</row>
    <row r="3631" spans="1:41" x14ac:dyDescent="0.3">
      <c r="A3631" s="6">
        <v>5508</v>
      </c>
      <c r="B3631" s="6" t="s">
        <v>8915</v>
      </c>
      <c r="C3631" s="6" t="s">
        <v>8916</v>
      </c>
      <c r="D3631" s="6">
        <v>4</v>
      </c>
      <c r="E3631" s="6">
        <v>20</v>
      </c>
      <c r="F3631" s="6"/>
      <c r="G3631" s="6">
        <v>500</v>
      </c>
      <c r="H3631" s="6"/>
      <c r="I3631" s="6">
        <v>3</v>
      </c>
      <c r="J3631" s="6"/>
      <c r="K3631" s="6">
        <v>0</v>
      </c>
      <c r="L3631" s="6" t="s">
        <v>12295</v>
      </c>
      <c r="M3631" s="6">
        <v>63</v>
      </c>
      <c r="N3631" s="6" t="str">
        <f>VLOOKUP(A3631,web_archive!D:AB,18,FALSE)</f>
        <v>Normal / Upper / Baby</v>
      </c>
      <c r="O3631" s="6">
        <v>2</v>
      </c>
      <c r="P3631" s="6">
        <v>256</v>
      </c>
      <c r="Q3631" s="6"/>
      <c r="R3631" s="6">
        <v>0</v>
      </c>
      <c r="S3631" s="6">
        <v>1</v>
      </c>
      <c r="T3631" s="6">
        <v>503</v>
      </c>
      <c r="U3631" s="6" t="s">
        <v>12691</v>
      </c>
      <c r="V3631" s="6" t="s">
        <v>12762</v>
      </c>
      <c r="W3631" s="6" t="s">
        <v>13525</v>
      </c>
      <c r="X3631" s="6" t="s">
        <v>15195</v>
      </c>
      <c r="Y3631" s="6" t="s">
        <v>13456</v>
      </c>
      <c r="Z3631" s="6" t="s">
        <v>14649</v>
      </c>
      <c r="AA3631" s="6" t="s">
        <v>13456</v>
      </c>
      <c r="AB3631" s="6" t="s">
        <v>12489</v>
      </c>
      <c r="AC3631" s="6" t="s">
        <v>12299</v>
      </c>
      <c r="AD3631" s="6" t="s">
        <v>12299</v>
      </c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</row>
    <row r="3632" spans="1:41" x14ac:dyDescent="0.3">
      <c r="A3632" s="6">
        <v>5509</v>
      </c>
      <c r="B3632" s="6" t="s">
        <v>9649</v>
      </c>
      <c r="C3632" s="6" t="s">
        <v>18302</v>
      </c>
      <c r="D3632" s="6">
        <v>4</v>
      </c>
      <c r="E3632" s="6">
        <v>20</v>
      </c>
      <c r="F3632" s="6"/>
      <c r="G3632" s="6">
        <v>1000</v>
      </c>
      <c r="H3632" s="6"/>
      <c r="I3632" s="6">
        <v>10</v>
      </c>
      <c r="J3632" s="6"/>
      <c r="K3632" s="6">
        <v>0</v>
      </c>
      <c r="L3632" s="6" t="s">
        <v>12295</v>
      </c>
      <c r="M3632" s="6">
        <v>63</v>
      </c>
      <c r="N3632" s="6" t="str">
        <f>VLOOKUP(A3632,web_archive!D:AB,18,FALSE)</f>
        <v>Normal / Upper / Baby</v>
      </c>
      <c r="O3632" s="6">
        <v>2</v>
      </c>
      <c r="P3632" s="6">
        <v>256</v>
      </c>
      <c r="Q3632" s="6"/>
      <c r="R3632" s="6">
        <v>0</v>
      </c>
      <c r="S3632" s="6">
        <v>1</v>
      </c>
      <c r="T3632" s="6">
        <v>504</v>
      </c>
      <c r="U3632" s="6" t="s">
        <v>12691</v>
      </c>
      <c r="V3632" s="6" t="s">
        <v>14894</v>
      </c>
      <c r="W3632" s="6" t="s">
        <v>14526</v>
      </c>
      <c r="X3632" s="6" t="s">
        <v>16446</v>
      </c>
      <c r="Y3632" s="6" t="s">
        <v>13458</v>
      </c>
      <c r="Z3632" s="6" t="s">
        <v>14649</v>
      </c>
      <c r="AA3632" s="6" t="s">
        <v>12822</v>
      </c>
      <c r="AB3632" s="6" t="s">
        <v>12992</v>
      </c>
      <c r="AC3632" s="6" t="s">
        <v>13594</v>
      </c>
      <c r="AD3632" s="6">
        <v>1</v>
      </c>
      <c r="AE3632" s="6" t="s">
        <v>12489</v>
      </c>
      <c r="AF3632" s="6" t="s">
        <v>12299</v>
      </c>
      <c r="AG3632" s="6" t="s">
        <v>12299</v>
      </c>
      <c r="AH3632" s="6"/>
      <c r="AI3632" s="6"/>
      <c r="AJ3632" s="6"/>
      <c r="AK3632" s="6"/>
      <c r="AL3632" s="6"/>
      <c r="AM3632" s="6"/>
      <c r="AN3632" s="6"/>
      <c r="AO3632" s="6"/>
    </row>
    <row r="3633" spans="1:29" x14ac:dyDescent="0.3">
      <c r="A3633" s="6">
        <v>5510</v>
      </c>
      <c r="B3633" s="6" t="s">
        <v>9017</v>
      </c>
      <c r="C3633" s="6" t="s">
        <v>18303</v>
      </c>
      <c r="D3633" s="6">
        <v>4</v>
      </c>
      <c r="E3633" s="6">
        <v>20</v>
      </c>
      <c r="F3633" s="6"/>
      <c r="G3633" s="6">
        <v>0</v>
      </c>
      <c r="H3633" s="6"/>
      <c r="I3633" s="6">
        <v>4</v>
      </c>
      <c r="J3633" s="6"/>
      <c r="K3633" s="6">
        <v>0</v>
      </c>
      <c r="L3633" s="6" t="s">
        <v>12295</v>
      </c>
      <c r="M3633" s="6">
        <v>63</v>
      </c>
      <c r="N3633" s="6" t="str">
        <f>VLOOKUP(A3633,web_archive!D:AB,18,FALSE)</f>
        <v>Normal / Upper / Baby</v>
      </c>
      <c r="O3633" s="6">
        <v>2</v>
      </c>
      <c r="P3633" s="6">
        <v>256</v>
      </c>
      <c r="Q3633" s="6"/>
      <c r="R3633" s="6">
        <v>0</v>
      </c>
      <c r="S3633" s="6">
        <v>1</v>
      </c>
      <c r="T3633" s="6">
        <v>507</v>
      </c>
      <c r="U3633" s="6" t="s">
        <v>14525</v>
      </c>
      <c r="V3633" s="6" t="s">
        <v>12868</v>
      </c>
      <c r="W3633" s="6" t="s">
        <v>16446</v>
      </c>
      <c r="X3633" s="6" t="s">
        <v>13456</v>
      </c>
      <c r="Y3633" s="6" t="s">
        <v>12797</v>
      </c>
      <c r="Z3633" s="6" t="s">
        <v>12616</v>
      </c>
      <c r="AA3633" s="6" t="s">
        <v>12489</v>
      </c>
      <c r="AB3633" s="6" t="s">
        <v>12299</v>
      </c>
      <c r="AC3633" s="6" t="s">
        <v>12299</v>
      </c>
    </row>
    <row r="3634" spans="1:29" x14ac:dyDescent="0.3">
      <c r="A3634" s="6">
        <v>5511</v>
      </c>
      <c r="B3634" s="6" t="s">
        <v>8697</v>
      </c>
      <c r="C3634" s="6" t="s">
        <v>8697</v>
      </c>
      <c r="D3634" s="6">
        <v>4</v>
      </c>
      <c r="E3634" s="6">
        <v>20</v>
      </c>
      <c r="F3634" s="6"/>
      <c r="G3634" s="6">
        <v>200</v>
      </c>
      <c r="H3634" s="6"/>
      <c r="I3634" s="6">
        <v>5</v>
      </c>
      <c r="J3634" s="6"/>
      <c r="K3634" s="6">
        <v>1</v>
      </c>
      <c r="L3634" s="6" t="s">
        <v>12295</v>
      </c>
      <c r="M3634" s="6">
        <v>63</v>
      </c>
      <c r="N3634" s="6" t="str">
        <f>VLOOKUP(A3634,web_archive!D:AB,18,FALSE)</f>
        <v>Normal / Upper / Baby</v>
      </c>
      <c r="O3634" s="6">
        <v>2</v>
      </c>
      <c r="P3634" s="6">
        <v>768</v>
      </c>
      <c r="Q3634" s="6"/>
      <c r="R3634" s="6">
        <v>1</v>
      </c>
      <c r="S3634" s="6">
        <v>1</v>
      </c>
      <c r="T3634" s="6">
        <v>508</v>
      </c>
      <c r="U3634" s="6" t="s">
        <v>13447</v>
      </c>
      <c r="V3634" s="6" t="s">
        <v>18304</v>
      </c>
      <c r="W3634" s="6" t="s">
        <v>17333</v>
      </c>
      <c r="X3634" s="6" t="s">
        <v>12764</v>
      </c>
      <c r="Y3634" s="6" t="s">
        <v>12299</v>
      </c>
      <c r="Z3634" s="6" t="s">
        <v>12299</v>
      </c>
      <c r="AA3634" s="6"/>
      <c r="AB3634" s="6"/>
      <c r="AC3634" s="6"/>
    </row>
    <row r="3635" spans="1:29" x14ac:dyDescent="0.3">
      <c r="A3635" s="6">
        <v>5512</v>
      </c>
      <c r="B3635" s="6" t="s">
        <v>479</v>
      </c>
      <c r="C3635" s="6" t="s">
        <v>480</v>
      </c>
      <c r="D3635" s="6">
        <v>4</v>
      </c>
      <c r="E3635" s="6">
        <v>20</v>
      </c>
      <c r="F3635" s="6"/>
      <c r="G3635" s="6">
        <v>300</v>
      </c>
      <c r="H3635" s="6"/>
      <c r="I3635" s="6">
        <v>6</v>
      </c>
      <c r="J3635" s="6"/>
      <c r="K3635" s="6">
        <v>0</v>
      </c>
      <c r="L3635" s="6" t="s">
        <v>12295</v>
      </c>
      <c r="M3635" s="6">
        <v>63</v>
      </c>
      <c r="N3635" s="6" t="str">
        <f>VLOOKUP(A3635,web_archive!D:AB,18,FALSE)</f>
        <v>Normal / Upper / Baby</v>
      </c>
      <c r="O3635" s="6">
        <v>2</v>
      </c>
      <c r="P3635" s="6">
        <v>256</v>
      </c>
      <c r="Q3635" s="6"/>
      <c r="R3635" s="6">
        <v>70</v>
      </c>
      <c r="S3635" s="6">
        <v>1</v>
      </c>
      <c r="T3635" s="6">
        <v>509</v>
      </c>
      <c r="U3635" s="6" t="s">
        <v>12691</v>
      </c>
      <c r="V3635" s="6" t="s">
        <v>12942</v>
      </c>
      <c r="W3635" s="6" t="s">
        <v>14737</v>
      </c>
      <c r="X3635" s="6" t="s">
        <v>12824</v>
      </c>
      <c r="Y3635" s="6" t="s">
        <v>18305</v>
      </c>
      <c r="Z3635" s="6" t="s">
        <v>13156</v>
      </c>
      <c r="AA3635" s="6" t="s">
        <v>13000</v>
      </c>
      <c r="AB3635" s="6" t="s">
        <v>12299</v>
      </c>
      <c r="AC3635" s="6" t="s">
        <v>12299</v>
      </c>
    </row>
    <row r="3636" spans="1:29" x14ac:dyDescent="0.3">
      <c r="A3636" s="6">
        <v>5513</v>
      </c>
      <c r="B3636" s="6" t="s">
        <v>475</v>
      </c>
      <c r="C3636" s="6" t="s">
        <v>476</v>
      </c>
      <c r="D3636" s="6">
        <v>4</v>
      </c>
      <c r="E3636" s="6">
        <v>20</v>
      </c>
      <c r="F3636" s="6"/>
      <c r="G3636" s="6">
        <v>300</v>
      </c>
      <c r="H3636" s="6"/>
      <c r="I3636" s="6">
        <v>6</v>
      </c>
      <c r="J3636" s="6"/>
      <c r="K3636" s="6">
        <v>0</v>
      </c>
      <c r="L3636" s="6" t="s">
        <v>12295</v>
      </c>
      <c r="M3636" s="6">
        <v>63</v>
      </c>
      <c r="N3636" s="6" t="str">
        <f>VLOOKUP(A3636,web_archive!D:AB,18,FALSE)</f>
        <v>Normal / Upper / Baby</v>
      </c>
      <c r="O3636" s="6">
        <v>2</v>
      </c>
      <c r="P3636" s="6">
        <v>256</v>
      </c>
      <c r="Q3636" s="6"/>
      <c r="R3636" s="6">
        <v>70</v>
      </c>
      <c r="S3636" s="6">
        <v>1</v>
      </c>
      <c r="T3636" s="6">
        <v>510</v>
      </c>
      <c r="U3636" s="6" t="s">
        <v>12691</v>
      </c>
      <c r="V3636" s="6" t="s">
        <v>12942</v>
      </c>
      <c r="W3636" s="6" t="s">
        <v>14737</v>
      </c>
      <c r="X3636" s="6" t="s">
        <v>12824</v>
      </c>
      <c r="Y3636" s="6" t="s">
        <v>18305</v>
      </c>
      <c r="Z3636" s="6" t="s">
        <v>13156</v>
      </c>
      <c r="AA3636" s="6" t="s">
        <v>13000</v>
      </c>
      <c r="AB3636" s="6" t="s">
        <v>12299</v>
      </c>
      <c r="AC3636" s="6" t="s">
        <v>12299</v>
      </c>
    </row>
    <row r="3637" spans="1:29" x14ac:dyDescent="0.3">
      <c r="A3637" s="6">
        <v>5514</v>
      </c>
      <c r="B3637" s="6" t="s">
        <v>18306</v>
      </c>
      <c r="C3637" s="6" t="s">
        <v>18307</v>
      </c>
      <c r="D3637" s="6">
        <v>4</v>
      </c>
      <c r="E3637" s="6">
        <v>20</v>
      </c>
      <c r="F3637" s="6"/>
      <c r="G3637" s="6">
        <v>300</v>
      </c>
      <c r="H3637" s="6"/>
      <c r="I3637" s="6">
        <v>6</v>
      </c>
      <c r="J3637" s="6"/>
      <c r="K3637" s="6">
        <v>0</v>
      </c>
      <c r="L3637" s="6" t="s">
        <v>12295</v>
      </c>
      <c r="M3637" s="6">
        <v>63</v>
      </c>
      <c r="N3637" s="6" t="e">
        <f>VLOOKUP(A3637,web_archive!D:AB,18,FALSE)</f>
        <v>#N/A</v>
      </c>
      <c r="O3637" s="6">
        <v>2</v>
      </c>
      <c r="P3637" s="6">
        <v>256</v>
      </c>
      <c r="Q3637" s="6"/>
      <c r="R3637" s="6">
        <v>70</v>
      </c>
      <c r="S3637" s="6">
        <v>1</v>
      </c>
      <c r="T3637" s="6">
        <v>511</v>
      </c>
      <c r="U3637" s="6" t="s">
        <v>12542</v>
      </c>
      <c r="V3637" s="6" t="s">
        <v>13525</v>
      </c>
      <c r="W3637" s="6" t="s">
        <v>14661</v>
      </c>
      <c r="X3637" s="6" t="s">
        <v>13456</v>
      </c>
      <c r="Y3637" s="6" t="s">
        <v>18305</v>
      </c>
      <c r="Z3637" s="6" t="s">
        <v>13505</v>
      </c>
      <c r="AA3637" s="6" t="s">
        <v>16368</v>
      </c>
      <c r="AB3637" s="6" t="s">
        <v>12299</v>
      </c>
      <c r="AC3637" s="6" t="s">
        <v>12299</v>
      </c>
    </row>
    <row r="3638" spans="1:29" x14ac:dyDescent="0.3">
      <c r="A3638" s="6">
        <v>5515</v>
      </c>
      <c r="B3638" s="6" t="s">
        <v>18308</v>
      </c>
      <c r="C3638" s="6" t="s">
        <v>18309</v>
      </c>
      <c r="D3638" s="6">
        <v>4</v>
      </c>
      <c r="E3638" s="6">
        <v>20</v>
      </c>
      <c r="F3638" s="6"/>
      <c r="G3638" s="6">
        <v>300</v>
      </c>
      <c r="H3638" s="6"/>
      <c r="I3638" s="6">
        <v>6</v>
      </c>
      <c r="J3638" s="6"/>
      <c r="K3638" s="6">
        <v>0</v>
      </c>
      <c r="L3638" s="6" t="s">
        <v>12295</v>
      </c>
      <c r="M3638" s="6">
        <v>63</v>
      </c>
      <c r="N3638" s="6" t="e">
        <f>VLOOKUP(A3638,web_archive!D:AB,18,FALSE)</f>
        <v>#N/A</v>
      </c>
      <c r="O3638" s="6">
        <v>2</v>
      </c>
      <c r="P3638" s="6">
        <v>256</v>
      </c>
      <c r="Q3638" s="6"/>
      <c r="R3638" s="6">
        <v>70</v>
      </c>
      <c r="S3638" s="6">
        <v>1</v>
      </c>
      <c r="T3638" s="6">
        <v>512</v>
      </c>
      <c r="U3638" s="6" t="s">
        <v>12542</v>
      </c>
      <c r="V3638" s="6" t="s">
        <v>13525</v>
      </c>
      <c r="W3638" s="6" t="s">
        <v>14661</v>
      </c>
      <c r="X3638" s="6" t="s">
        <v>13456</v>
      </c>
      <c r="Y3638" s="6" t="s">
        <v>18305</v>
      </c>
      <c r="Z3638" s="6" t="s">
        <v>13505</v>
      </c>
      <c r="AA3638" s="6" t="s">
        <v>16368</v>
      </c>
      <c r="AB3638" s="6" t="s">
        <v>12299</v>
      </c>
      <c r="AC3638" s="6" t="s">
        <v>12299</v>
      </c>
    </row>
    <row r="3639" spans="1:29" x14ac:dyDescent="0.3">
      <c r="A3639" s="6">
        <v>5516</v>
      </c>
      <c r="B3639" s="6" t="s">
        <v>18310</v>
      </c>
      <c r="C3639" s="6" t="s">
        <v>18311</v>
      </c>
      <c r="D3639" s="6">
        <v>4</v>
      </c>
      <c r="E3639" s="6">
        <v>10</v>
      </c>
      <c r="F3639" s="6"/>
      <c r="G3639" s="6">
        <v>1000</v>
      </c>
      <c r="H3639" s="6"/>
      <c r="I3639" s="6">
        <v>0</v>
      </c>
      <c r="J3639" s="6"/>
      <c r="K3639" s="6">
        <v>0</v>
      </c>
      <c r="L3639" s="6" t="s">
        <v>14002</v>
      </c>
      <c r="M3639" s="6">
        <v>18</v>
      </c>
      <c r="N3639" s="6" t="e">
        <f>VLOOKUP(A3639,web_archive!D:AB,18,FALSE)</f>
        <v>#N/A</v>
      </c>
      <c r="O3639" s="6">
        <v>2</v>
      </c>
      <c r="P3639" s="6">
        <v>512</v>
      </c>
      <c r="Q3639" s="6"/>
      <c r="R3639" s="6">
        <v>0</v>
      </c>
      <c r="S3639" s="6">
        <v>0</v>
      </c>
      <c r="T3639" s="6">
        <v>23</v>
      </c>
      <c r="U3639" s="6" t="s">
        <v>12858</v>
      </c>
      <c r="V3639" s="6" t="s">
        <v>18312</v>
      </c>
      <c r="W3639" s="6" t="s">
        <v>12404</v>
      </c>
      <c r="X3639" s="6" t="s">
        <v>12299</v>
      </c>
      <c r="Y3639" s="6" t="s">
        <v>12299</v>
      </c>
      <c r="Z3639" s="6"/>
      <c r="AA3639" s="6"/>
      <c r="AB3639" s="6"/>
      <c r="AC3639" s="6"/>
    </row>
    <row r="3640" spans="1:29" x14ac:dyDescent="0.3">
      <c r="A3640" s="6">
        <v>5517</v>
      </c>
      <c r="B3640" s="6" t="s">
        <v>18313</v>
      </c>
      <c r="C3640" s="6" t="s">
        <v>18311</v>
      </c>
      <c r="D3640" s="6">
        <v>4</v>
      </c>
      <c r="E3640" s="6">
        <v>10</v>
      </c>
      <c r="F3640" s="6"/>
      <c r="G3640" s="6">
        <v>1000</v>
      </c>
      <c r="H3640" s="6"/>
      <c r="I3640" s="6">
        <v>0</v>
      </c>
      <c r="J3640" s="6"/>
      <c r="K3640" s="6">
        <v>0</v>
      </c>
      <c r="L3640" s="6" t="s">
        <v>12257</v>
      </c>
      <c r="M3640" s="6">
        <v>63</v>
      </c>
      <c r="N3640" s="6" t="e">
        <f>VLOOKUP(A3640,web_archive!D:AB,18,FALSE)</f>
        <v>#N/A</v>
      </c>
      <c r="O3640" s="6">
        <v>2</v>
      </c>
      <c r="P3640" s="6">
        <v>512</v>
      </c>
      <c r="Q3640" s="6"/>
      <c r="R3640" s="6">
        <v>0</v>
      </c>
      <c r="S3640" s="6">
        <v>0</v>
      </c>
      <c r="T3640" s="6">
        <v>23</v>
      </c>
      <c r="U3640" s="6" t="s">
        <v>12858</v>
      </c>
      <c r="V3640" s="6" t="s">
        <v>12368</v>
      </c>
      <c r="W3640" s="6" t="s">
        <v>12299</v>
      </c>
      <c r="X3640" s="6" t="s">
        <v>12299</v>
      </c>
      <c r="Y3640" s="6"/>
      <c r="Z3640" s="6"/>
      <c r="AA3640" s="6"/>
      <c r="AB3640" s="6"/>
      <c r="AC3640" s="6"/>
    </row>
    <row r="3641" spans="1:29" x14ac:dyDescent="0.3">
      <c r="A3641" s="6">
        <v>5518</v>
      </c>
      <c r="B3641" s="6" t="s">
        <v>18314</v>
      </c>
      <c r="C3641" s="6" t="s">
        <v>18111</v>
      </c>
      <c r="D3641" s="6">
        <v>4</v>
      </c>
      <c r="E3641" s="6">
        <v>20</v>
      </c>
      <c r="F3641" s="6"/>
      <c r="G3641" s="6">
        <v>800</v>
      </c>
      <c r="H3641" s="6"/>
      <c r="I3641" s="6">
        <v>5</v>
      </c>
      <c r="J3641" s="6"/>
      <c r="K3641" s="6">
        <v>0</v>
      </c>
      <c r="L3641" s="6" t="s">
        <v>12295</v>
      </c>
      <c r="M3641" s="6">
        <v>63</v>
      </c>
      <c r="N3641" s="6" t="e">
        <f>VLOOKUP(A3641,web_archive!D:AB,18,FALSE)</f>
        <v>#N/A</v>
      </c>
      <c r="O3641" s="6">
        <v>2</v>
      </c>
      <c r="P3641" s="6">
        <v>256</v>
      </c>
      <c r="Q3641" s="6"/>
      <c r="R3641" s="6">
        <v>50</v>
      </c>
      <c r="S3641" s="6">
        <v>1</v>
      </c>
      <c r="T3641" s="6">
        <v>513</v>
      </c>
      <c r="U3641" s="6" t="s">
        <v>12978</v>
      </c>
      <c r="V3641" s="6" t="s">
        <v>12549</v>
      </c>
      <c r="W3641" s="6" t="s">
        <v>18179</v>
      </c>
      <c r="X3641" s="6" t="s">
        <v>12551</v>
      </c>
      <c r="Y3641" s="6" t="s">
        <v>18113</v>
      </c>
      <c r="Z3641" s="6" t="s">
        <v>18114</v>
      </c>
      <c r="AA3641" s="6" t="s">
        <v>12299</v>
      </c>
      <c r="AB3641" s="6" t="s">
        <v>12299</v>
      </c>
      <c r="AC3641" s="6"/>
    </row>
    <row r="3642" spans="1:29" x14ac:dyDescent="0.3">
      <c r="A3642" s="6">
        <v>5519</v>
      </c>
      <c r="B3642" s="6" t="s">
        <v>7458</v>
      </c>
      <c r="C3642" s="6" t="s">
        <v>18315</v>
      </c>
      <c r="D3642" s="6">
        <v>4</v>
      </c>
      <c r="E3642" s="6">
        <v>20</v>
      </c>
      <c r="F3642" s="6"/>
      <c r="G3642" s="6">
        <v>800</v>
      </c>
      <c r="H3642" s="6"/>
      <c r="I3642" s="6">
        <v>4</v>
      </c>
      <c r="J3642" s="6"/>
      <c r="K3642" s="6">
        <v>1</v>
      </c>
      <c r="L3642" s="6" t="s">
        <v>12295</v>
      </c>
      <c r="M3642" s="6">
        <v>63</v>
      </c>
      <c r="N3642" s="6" t="str">
        <f>VLOOKUP(A3642,web_archive!D:AB,18,FALSE)</f>
        <v>Normal / Upper / Baby</v>
      </c>
      <c r="O3642" s="6">
        <v>2</v>
      </c>
      <c r="P3642" s="6">
        <v>256</v>
      </c>
      <c r="Q3642" s="6"/>
      <c r="R3642" s="6">
        <v>1</v>
      </c>
      <c r="S3642" s="6">
        <v>1</v>
      </c>
      <c r="T3642" s="6">
        <v>514</v>
      </c>
      <c r="U3642" s="6" t="s">
        <v>12542</v>
      </c>
      <c r="V3642" s="6" t="s">
        <v>12600</v>
      </c>
      <c r="W3642" s="6" t="s">
        <v>12299</v>
      </c>
      <c r="X3642" s="6" t="s">
        <v>12299</v>
      </c>
      <c r="Y3642" s="6"/>
      <c r="Z3642" s="6"/>
      <c r="AA3642" s="6"/>
      <c r="AB3642" s="6"/>
      <c r="AC3642" s="6"/>
    </row>
    <row r="3643" spans="1:29" x14ac:dyDescent="0.3">
      <c r="A3643" s="6">
        <v>5520</v>
      </c>
      <c r="B3643" s="6" t="s">
        <v>8085</v>
      </c>
      <c r="C3643" s="6" t="s">
        <v>8086</v>
      </c>
      <c r="D3643" s="6">
        <v>4</v>
      </c>
      <c r="E3643" s="6"/>
      <c r="F3643" s="6"/>
      <c r="G3643" s="6">
        <v>400</v>
      </c>
      <c r="H3643" s="6"/>
      <c r="I3643" s="6">
        <v>0</v>
      </c>
      <c r="J3643" s="6"/>
      <c r="K3643" s="6">
        <v>1</v>
      </c>
      <c r="L3643" s="6" t="s">
        <v>12295</v>
      </c>
      <c r="M3643" s="6">
        <v>63</v>
      </c>
      <c r="N3643" s="6" t="str">
        <f>VLOOKUP(A3643,web_archive!D:AB,18,FALSE)</f>
        <v>Normal / Upper / Baby</v>
      </c>
      <c r="O3643" s="6">
        <v>2</v>
      </c>
      <c r="P3643" s="6">
        <v>768</v>
      </c>
      <c r="Q3643" s="6"/>
      <c r="R3643" s="6">
        <v>1</v>
      </c>
      <c r="S3643" s="6">
        <v>1</v>
      </c>
      <c r="T3643" s="6">
        <v>515</v>
      </c>
      <c r="U3643" s="6" t="s">
        <v>12674</v>
      </c>
      <c r="V3643" s="6" t="s">
        <v>12675</v>
      </c>
      <c r="W3643" s="6" t="s">
        <v>13654</v>
      </c>
      <c r="X3643" s="6" t="s">
        <v>12451</v>
      </c>
      <c r="Y3643" s="6" t="s">
        <v>12299</v>
      </c>
      <c r="Z3643" s="6" t="s">
        <v>12299</v>
      </c>
      <c r="AA3643" s="6"/>
      <c r="AB3643" s="6"/>
      <c r="AC3643" s="6"/>
    </row>
    <row r="3644" spans="1:29" x14ac:dyDescent="0.3">
      <c r="A3644" s="6">
        <v>5521</v>
      </c>
      <c r="B3644" s="6" t="s">
        <v>18316</v>
      </c>
      <c r="C3644" s="6" t="s">
        <v>18317</v>
      </c>
      <c r="D3644" s="6">
        <v>4</v>
      </c>
      <c r="E3644" s="6">
        <v>0</v>
      </c>
      <c r="F3644" s="6"/>
      <c r="G3644" s="6">
        <v>0</v>
      </c>
      <c r="H3644" s="6"/>
      <c r="I3644" s="6">
        <v>0</v>
      </c>
      <c r="J3644" s="6"/>
      <c r="K3644" s="6">
        <v>0</v>
      </c>
      <c r="L3644" s="6" t="s">
        <v>12295</v>
      </c>
      <c r="M3644" s="6">
        <v>63</v>
      </c>
      <c r="N3644" s="6" t="e">
        <f>VLOOKUP(A3644,web_archive!D:AB,18,FALSE)</f>
        <v>#N/A</v>
      </c>
      <c r="O3644" s="6">
        <v>2</v>
      </c>
      <c r="P3644" s="6">
        <v>1</v>
      </c>
      <c r="Q3644" s="6"/>
      <c r="R3644" s="6">
        <v>0</v>
      </c>
      <c r="S3644" s="6">
        <v>0</v>
      </c>
      <c r="T3644" s="6">
        <v>194</v>
      </c>
      <c r="U3644" s="6" t="s">
        <v>14677</v>
      </c>
      <c r="V3644" s="6" t="s">
        <v>17628</v>
      </c>
      <c r="W3644" s="6" t="s">
        <v>12299</v>
      </c>
      <c r="X3644" s="6" t="s">
        <v>12299</v>
      </c>
      <c r="Y3644" s="6"/>
      <c r="Z3644" s="6"/>
      <c r="AA3644" s="6"/>
      <c r="AB3644" s="6"/>
      <c r="AC3644" s="6"/>
    </row>
    <row r="3645" spans="1:29" x14ac:dyDescent="0.3">
      <c r="A3645" s="6">
        <v>5522</v>
      </c>
      <c r="B3645" s="6" t="s">
        <v>3838</v>
      </c>
      <c r="C3645" s="6" t="s">
        <v>3839</v>
      </c>
      <c r="D3645" s="6">
        <v>4</v>
      </c>
      <c r="E3645" s="6">
        <v>20</v>
      </c>
      <c r="F3645" s="6"/>
      <c r="G3645" s="6">
        <v>100</v>
      </c>
      <c r="H3645" s="6"/>
      <c r="I3645" s="6">
        <v>4</v>
      </c>
      <c r="J3645" s="6"/>
      <c r="K3645" s="6">
        <v>1</v>
      </c>
      <c r="L3645" s="6" t="s">
        <v>12295</v>
      </c>
      <c r="M3645" s="6">
        <v>63</v>
      </c>
      <c r="N3645" s="6" t="str">
        <f>VLOOKUP(A3645,web_archive!D:AB,18,FALSE)</f>
        <v>Normal / Upper / Baby</v>
      </c>
      <c r="O3645" s="6">
        <v>2</v>
      </c>
      <c r="P3645" s="6">
        <v>256</v>
      </c>
      <c r="Q3645" s="6"/>
      <c r="R3645" s="6">
        <v>0</v>
      </c>
      <c r="S3645" s="6">
        <v>1</v>
      </c>
      <c r="T3645" s="6">
        <v>516</v>
      </c>
      <c r="U3645" s="6" t="s">
        <v>12299</v>
      </c>
      <c r="V3645" s="6" t="s">
        <v>12299</v>
      </c>
      <c r="W3645" s="6" t="s">
        <v>12299</v>
      </c>
      <c r="X3645" s="6"/>
      <c r="Y3645" s="6"/>
      <c r="Z3645" s="6"/>
      <c r="AA3645" s="6"/>
      <c r="AB3645" s="6"/>
      <c r="AC3645" s="6"/>
    </row>
    <row r="3646" spans="1:29" x14ac:dyDescent="0.3">
      <c r="A3646" s="6">
        <v>5523</v>
      </c>
      <c r="B3646" s="6" t="s">
        <v>8681</v>
      </c>
      <c r="C3646" s="6" t="s">
        <v>8682</v>
      </c>
      <c r="D3646" s="6">
        <v>4</v>
      </c>
      <c r="E3646" s="6">
        <v>20</v>
      </c>
      <c r="F3646" s="6"/>
      <c r="G3646" s="6">
        <v>100</v>
      </c>
      <c r="H3646" s="6"/>
      <c r="I3646" s="6">
        <v>4</v>
      </c>
      <c r="J3646" s="6"/>
      <c r="K3646" s="6">
        <v>1</v>
      </c>
      <c r="L3646" s="6" t="s">
        <v>12295</v>
      </c>
      <c r="M3646" s="6">
        <v>63</v>
      </c>
      <c r="N3646" s="6" t="str">
        <f>VLOOKUP(A3646,web_archive!D:AB,18,FALSE)</f>
        <v>Normal / Upper / Baby</v>
      </c>
      <c r="O3646" s="6">
        <v>2</v>
      </c>
      <c r="P3646" s="6">
        <v>256</v>
      </c>
      <c r="Q3646" s="6"/>
      <c r="R3646" s="6">
        <v>0</v>
      </c>
      <c r="S3646" s="6">
        <v>1</v>
      </c>
      <c r="T3646" s="6">
        <v>517</v>
      </c>
      <c r="U3646" s="6" t="s">
        <v>12858</v>
      </c>
      <c r="V3646" s="6" t="s">
        <v>12368</v>
      </c>
      <c r="W3646" s="6" t="s">
        <v>12299</v>
      </c>
      <c r="X3646" s="6" t="s">
        <v>12299</v>
      </c>
      <c r="Y3646" s="6"/>
      <c r="Z3646" s="6"/>
      <c r="AA3646" s="6"/>
      <c r="AB3646" s="6"/>
      <c r="AC3646" s="6"/>
    </row>
    <row r="3647" spans="1:29" x14ac:dyDescent="0.3">
      <c r="A3647" s="6">
        <v>5524</v>
      </c>
      <c r="B3647" s="6" t="s">
        <v>8677</v>
      </c>
      <c r="C3647" s="6" t="s">
        <v>8678</v>
      </c>
      <c r="D3647" s="6">
        <v>4</v>
      </c>
      <c r="E3647" s="6">
        <v>20</v>
      </c>
      <c r="F3647" s="6"/>
      <c r="G3647" s="6">
        <v>100</v>
      </c>
      <c r="H3647" s="6"/>
      <c r="I3647" s="6">
        <v>4</v>
      </c>
      <c r="J3647" s="6"/>
      <c r="K3647" s="6">
        <v>1</v>
      </c>
      <c r="L3647" s="6" t="s">
        <v>12295</v>
      </c>
      <c r="M3647" s="6">
        <v>63</v>
      </c>
      <c r="N3647" s="6" t="str">
        <f>VLOOKUP(A3647,web_archive!D:AB,18,FALSE)</f>
        <v>Normal / Upper / Baby</v>
      </c>
      <c r="O3647" s="6">
        <v>2</v>
      </c>
      <c r="P3647" s="6">
        <v>256</v>
      </c>
      <c r="Q3647" s="6"/>
      <c r="R3647" s="6">
        <v>0</v>
      </c>
      <c r="S3647" s="6">
        <v>1</v>
      </c>
      <c r="T3647" s="6">
        <v>518</v>
      </c>
      <c r="U3647" s="6" t="s">
        <v>12660</v>
      </c>
      <c r="V3647" s="6" t="s">
        <v>12368</v>
      </c>
      <c r="W3647" s="6" t="s">
        <v>12299</v>
      </c>
      <c r="X3647" s="6" t="s">
        <v>12299</v>
      </c>
      <c r="Y3647" s="6"/>
      <c r="Z3647" s="6"/>
      <c r="AA3647" s="6"/>
      <c r="AB3647" s="6"/>
      <c r="AC3647" s="6"/>
    </row>
    <row r="3648" spans="1:29" x14ac:dyDescent="0.3">
      <c r="A3648" s="6">
        <v>5525</v>
      </c>
      <c r="B3648" s="6" t="s">
        <v>18318</v>
      </c>
      <c r="C3648" s="6" t="s">
        <v>18319</v>
      </c>
      <c r="D3648" s="6">
        <v>4</v>
      </c>
      <c r="E3648" s="6">
        <v>20</v>
      </c>
      <c r="F3648" s="6"/>
      <c r="G3648" s="6">
        <v>100</v>
      </c>
      <c r="H3648" s="6"/>
      <c r="I3648" s="6">
        <v>4</v>
      </c>
      <c r="J3648" s="6"/>
      <c r="K3648" s="6">
        <v>1</v>
      </c>
      <c r="L3648" s="6" t="s">
        <v>12295</v>
      </c>
      <c r="M3648" s="6">
        <v>63</v>
      </c>
      <c r="N3648" s="6" t="e">
        <f>VLOOKUP(A3648,web_archive!D:AB,18,FALSE)</f>
        <v>#N/A</v>
      </c>
      <c r="O3648" s="6">
        <v>2</v>
      </c>
      <c r="P3648" s="6">
        <v>256</v>
      </c>
      <c r="Q3648" s="6"/>
      <c r="R3648" s="6">
        <v>0</v>
      </c>
      <c r="S3648" s="6">
        <v>1</v>
      </c>
      <c r="T3648" s="6">
        <v>519</v>
      </c>
      <c r="U3648" s="6" t="s">
        <v>13923</v>
      </c>
      <c r="V3648" s="6" t="s">
        <v>18320</v>
      </c>
      <c r="W3648" s="6" t="s">
        <v>12483</v>
      </c>
      <c r="X3648" s="6" t="s">
        <v>12299</v>
      </c>
      <c r="Y3648" s="6" t="s">
        <v>12299</v>
      </c>
      <c r="Z3648" s="6"/>
      <c r="AA3648" s="6"/>
      <c r="AB3648" s="6"/>
      <c r="AC3648" s="6"/>
    </row>
    <row r="3649" spans="1:34" x14ac:dyDescent="0.3">
      <c r="A3649" s="6">
        <v>5526</v>
      </c>
      <c r="B3649" s="6" t="s">
        <v>5937</v>
      </c>
      <c r="C3649" s="6" t="s">
        <v>5938</v>
      </c>
      <c r="D3649" s="6">
        <v>4</v>
      </c>
      <c r="E3649" s="6">
        <v>20</v>
      </c>
      <c r="F3649" s="6"/>
      <c r="G3649" s="6">
        <v>300</v>
      </c>
      <c r="H3649" s="6"/>
      <c r="I3649" s="6">
        <v>4</v>
      </c>
      <c r="J3649" s="6"/>
      <c r="K3649" s="6">
        <v>0</v>
      </c>
      <c r="L3649" s="6" t="s">
        <v>12295</v>
      </c>
      <c r="M3649" s="6">
        <v>63</v>
      </c>
      <c r="N3649" s="6" t="str">
        <f>VLOOKUP(A3649,web_archive!D:AB,18,FALSE)</f>
        <v>Normal / Upper / Baby</v>
      </c>
      <c r="O3649" s="6">
        <v>2</v>
      </c>
      <c r="P3649" s="6">
        <v>256</v>
      </c>
      <c r="Q3649" s="6"/>
      <c r="R3649" s="6">
        <v>60</v>
      </c>
      <c r="S3649" s="6">
        <v>0</v>
      </c>
      <c r="T3649" s="6">
        <v>520</v>
      </c>
      <c r="U3649" s="6" t="s">
        <v>13315</v>
      </c>
      <c r="V3649" s="6" t="s">
        <v>12942</v>
      </c>
      <c r="W3649" s="6" t="s">
        <v>18019</v>
      </c>
      <c r="X3649" s="6" t="s">
        <v>12824</v>
      </c>
      <c r="Y3649" s="6" t="s">
        <v>18321</v>
      </c>
      <c r="Z3649" s="6">
        <v>513</v>
      </c>
      <c r="AA3649" s="6" t="s">
        <v>13911</v>
      </c>
      <c r="AB3649" s="6" t="s">
        <v>12299</v>
      </c>
      <c r="AC3649" s="6" t="s">
        <v>12299</v>
      </c>
      <c r="AD3649" s="6"/>
      <c r="AE3649" s="6"/>
      <c r="AF3649" s="6"/>
      <c r="AG3649" s="6"/>
      <c r="AH3649" s="6"/>
    </row>
    <row r="3650" spans="1:34" x14ac:dyDescent="0.3">
      <c r="A3650" s="6">
        <v>5527</v>
      </c>
      <c r="B3650" s="6" t="s">
        <v>6285</v>
      </c>
      <c r="C3650" s="6" t="s">
        <v>6286</v>
      </c>
      <c r="D3650" s="6">
        <v>4</v>
      </c>
      <c r="E3650" s="6">
        <v>20</v>
      </c>
      <c r="F3650" s="6"/>
      <c r="G3650" s="6">
        <v>300</v>
      </c>
      <c r="H3650" s="6"/>
      <c r="I3650" s="6">
        <v>2</v>
      </c>
      <c r="J3650" s="6"/>
      <c r="K3650" s="6">
        <v>0</v>
      </c>
      <c r="L3650" s="6" t="s">
        <v>12295</v>
      </c>
      <c r="M3650" s="6">
        <v>63</v>
      </c>
      <c r="N3650" s="6" t="str">
        <f>VLOOKUP(A3650,web_archive!D:AB,18,FALSE)</f>
        <v>Normal / Upper / Baby</v>
      </c>
      <c r="O3650" s="6">
        <v>2</v>
      </c>
      <c r="P3650" s="6">
        <v>256</v>
      </c>
      <c r="Q3650" s="6"/>
      <c r="R3650" s="6">
        <v>1</v>
      </c>
      <c r="S3650" s="6">
        <v>1</v>
      </c>
      <c r="T3650" s="6">
        <v>521</v>
      </c>
      <c r="U3650" s="6" t="s">
        <v>12787</v>
      </c>
      <c r="V3650" s="6" t="s">
        <v>16184</v>
      </c>
      <c r="W3650" s="6" t="s">
        <v>12550</v>
      </c>
      <c r="X3650" s="6" t="s">
        <v>12571</v>
      </c>
      <c r="Y3650" s="6" t="s">
        <v>12483</v>
      </c>
      <c r="Z3650" s="6" t="s">
        <v>12299</v>
      </c>
      <c r="AA3650" s="6" t="s">
        <v>12299</v>
      </c>
      <c r="AB3650" s="6"/>
      <c r="AC3650" s="6"/>
      <c r="AD3650" s="6"/>
      <c r="AE3650" s="6"/>
      <c r="AF3650" s="6"/>
      <c r="AG3650" s="6"/>
      <c r="AH3650" s="6"/>
    </row>
    <row r="3651" spans="1:34" x14ac:dyDescent="0.3">
      <c r="A3651" s="6">
        <v>5528</v>
      </c>
      <c r="B3651" s="6" t="s">
        <v>5827</v>
      </c>
      <c r="C3651" s="6" t="s">
        <v>18322</v>
      </c>
      <c r="D3651" s="6">
        <v>4</v>
      </c>
      <c r="E3651" s="6">
        <v>20</v>
      </c>
      <c r="F3651" s="6"/>
      <c r="G3651" s="6">
        <v>500</v>
      </c>
      <c r="H3651" s="6"/>
      <c r="I3651" s="6">
        <v>4</v>
      </c>
      <c r="J3651" s="6"/>
      <c r="K3651" s="6">
        <v>1</v>
      </c>
      <c r="L3651" s="6" t="s">
        <v>14534</v>
      </c>
      <c r="M3651" s="6">
        <v>63</v>
      </c>
      <c r="N3651" s="6" t="str">
        <f>VLOOKUP(A3651,web_archive!D:AB,18,FALSE)</f>
        <v>Normal / Upper / Baby</v>
      </c>
      <c r="O3651" s="6">
        <v>2</v>
      </c>
      <c r="P3651" s="6">
        <v>256</v>
      </c>
      <c r="Q3651" s="6"/>
      <c r="R3651" s="6">
        <v>30</v>
      </c>
      <c r="S3651" s="6">
        <v>0</v>
      </c>
      <c r="T3651" s="6">
        <v>522</v>
      </c>
      <c r="U3651" s="6" t="s">
        <v>13315</v>
      </c>
      <c r="V3651" s="6" t="s">
        <v>12368</v>
      </c>
      <c r="W3651" s="6" t="s">
        <v>12299</v>
      </c>
      <c r="X3651" s="6" t="s">
        <v>12299</v>
      </c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</row>
    <row r="3652" spans="1:34" x14ac:dyDescent="0.3">
      <c r="A3652" s="6">
        <v>5529</v>
      </c>
      <c r="B3652" s="6" t="s">
        <v>18323</v>
      </c>
      <c r="C3652" s="6" t="s">
        <v>18324</v>
      </c>
      <c r="D3652" s="6">
        <v>4</v>
      </c>
      <c r="E3652" s="6">
        <v>20</v>
      </c>
      <c r="F3652" s="6"/>
      <c r="G3652" s="6">
        <v>600</v>
      </c>
      <c r="H3652" s="6"/>
      <c r="I3652" s="6">
        <v>6</v>
      </c>
      <c r="J3652" s="6"/>
      <c r="K3652" s="6">
        <v>1</v>
      </c>
      <c r="L3652" s="6" t="s">
        <v>12295</v>
      </c>
      <c r="M3652" s="6">
        <v>63</v>
      </c>
      <c r="N3652" s="6" t="e">
        <f>VLOOKUP(A3652,web_archive!D:AB,18,FALSE)</f>
        <v>#N/A</v>
      </c>
      <c r="O3652" s="6">
        <v>2</v>
      </c>
      <c r="P3652" s="6">
        <v>768</v>
      </c>
      <c r="Q3652" s="6"/>
      <c r="R3652" s="6">
        <v>70</v>
      </c>
      <c r="S3652" s="6">
        <v>1</v>
      </c>
      <c r="T3652" s="6">
        <v>523</v>
      </c>
      <c r="U3652" s="6" t="s">
        <v>12691</v>
      </c>
      <c r="V3652" s="6" t="s">
        <v>13504</v>
      </c>
      <c r="W3652" s="6" t="s">
        <v>13525</v>
      </c>
      <c r="X3652" s="6" t="s">
        <v>14579</v>
      </c>
      <c r="Y3652" s="6" t="s">
        <v>13179</v>
      </c>
      <c r="Z3652" s="6" t="s">
        <v>18325</v>
      </c>
      <c r="AA3652" s="6" t="s">
        <v>12368</v>
      </c>
      <c r="AB3652" s="6" t="s">
        <v>12299</v>
      </c>
      <c r="AC3652" s="6" t="s">
        <v>12299</v>
      </c>
      <c r="AD3652" s="6"/>
      <c r="AE3652" s="6"/>
      <c r="AF3652" s="6"/>
      <c r="AG3652" s="6"/>
      <c r="AH3652" s="6"/>
    </row>
    <row r="3653" spans="1:34" x14ac:dyDescent="0.3">
      <c r="A3653" s="6">
        <v>5530</v>
      </c>
      <c r="B3653" s="6" t="s">
        <v>8157</v>
      </c>
      <c r="C3653" s="6" t="s">
        <v>18326</v>
      </c>
      <c r="D3653" s="6">
        <v>4</v>
      </c>
      <c r="E3653" s="6">
        <v>20</v>
      </c>
      <c r="F3653" s="6"/>
      <c r="G3653" s="6">
        <v>100</v>
      </c>
      <c r="H3653" s="6"/>
      <c r="I3653" s="6">
        <v>6</v>
      </c>
      <c r="J3653" s="6"/>
      <c r="K3653" s="6">
        <v>1</v>
      </c>
      <c r="L3653" s="6" t="s">
        <v>12295</v>
      </c>
      <c r="M3653" s="6">
        <v>63</v>
      </c>
      <c r="N3653" s="6" t="str">
        <f>VLOOKUP(A3653,web_archive!D:AB,18,FALSE)</f>
        <v>Normal / Upper / Baby</v>
      </c>
      <c r="O3653" s="6">
        <v>2</v>
      </c>
      <c r="P3653" s="6">
        <v>256</v>
      </c>
      <c r="Q3653" s="6"/>
      <c r="R3653" s="6">
        <v>30</v>
      </c>
      <c r="S3653" s="6">
        <v>1</v>
      </c>
      <c r="T3653" s="6">
        <v>524</v>
      </c>
      <c r="U3653" s="6" t="s">
        <v>12299</v>
      </c>
      <c r="V3653" s="6" t="s">
        <v>12299</v>
      </c>
      <c r="W3653" s="6" t="s">
        <v>12299</v>
      </c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</row>
    <row r="3654" spans="1:34" x14ac:dyDescent="0.3">
      <c r="A3654" s="6">
        <v>5531</v>
      </c>
      <c r="B3654" s="6" t="s">
        <v>679</v>
      </c>
      <c r="C3654" s="6" t="s">
        <v>680</v>
      </c>
      <c r="D3654" s="6">
        <v>4</v>
      </c>
      <c r="E3654" s="6">
        <v>20</v>
      </c>
      <c r="F3654" s="6"/>
      <c r="G3654" s="6">
        <v>100</v>
      </c>
      <c r="H3654" s="6"/>
      <c r="I3654" s="6">
        <v>3</v>
      </c>
      <c r="J3654" s="6"/>
      <c r="K3654" s="6">
        <v>1</v>
      </c>
      <c r="L3654" s="6" t="s">
        <v>12295</v>
      </c>
      <c r="M3654" s="6">
        <v>63</v>
      </c>
      <c r="N3654" s="6" t="str">
        <f>VLOOKUP(A3654,web_archive!D:AB,18,FALSE)</f>
        <v>Normal / Upper / Baby</v>
      </c>
      <c r="O3654" s="6">
        <v>2</v>
      </c>
      <c r="P3654" s="6">
        <v>256</v>
      </c>
      <c r="Q3654" s="6"/>
      <c r="R3654" s="6">
        <v>0</v>
      </c>
      <c r="S3654" s="6">
        <v>1</v>
      </c>
      <c r="T3654" s="6">
        <v>525</v>
      </c>
      <c r="U3654" s="6" t="s">
        <v>12858</v>
      </c>
      <c r="V3654" s="6" t="s">
        <v>18327</v>
      </c>
      <c r="W3654" s="6" t="s">
        <v>18328</v>
      </c>
      <c r="X3654" s="6" t="s">
        <v>17092</v>
      </c>
      <c r="Y3654" s="6" t="s">
        <v>12299</v>
      </c>
      <c r="Z3654" s="6" t="s">
        <v>12299</v>
      </c>
      <c r="AA3654" s="6"/>
      <c r="AB3654" s="6"/>
      <c r="AC3654" s="6"/>
      <c r="AD3654" s="6"/>
      <c r="AE3654" s="6"/>
      <c r="AF3654" s="6"/>
      <c r="AG3654" s="6"/>
      <c r="AH3654" s="6"/>
    </row>
    <row r="3655" spans="1:34" x14ac:dyDescent="0.3">
      <c r="A3655" s="6">
        <v>5532</v>
      </c>
      <c r="B3655" s="6" t="s">
        <v>18329</v>
      </c>
      <c r="C3655" s="6" t="s">
        <v>7670</v>
      </c>
      <c r="D3655" s="6">
        <v>4</v>
      </c>
      <c r="E3655" s="6">
        <v>20</v>
      </c>
      <c r="F3655" s="6"/>
      <c r="G3655" s="6">
        <v>100</v>
      </c>
      <c r="H3655" s="6"/>
      <c r="I3655" s="6">
        <v>0</v>
      </c>
      <c r="J3655" s="6"/>
      <c r="K3655" s="6">
        <v>0</v>
      </c>
      <c r="L3655" s="6" t="s">
        <v>12295</v>
      </c>
      <c r="M3655" s="6">
        <v>63</v>
      </c>
      <c r="N3655" s="6" t="e">
        <f>VLOOKUP(A3655,web_archive!D:AB,18,FALSE)</f>
        <v>#N/A</v>
      </c>
      <c r="O3655" s="6">
        <v>2</v>
      </c>
      <c r="P3655" s="6">
        <v>1</v>
      </c>
      <c r="Q3655" s="6"/>
      <c r="R3655" s="6">
        <v>0</v>
      </c>
      <c r="S3655" s="6">
        <v>1</v>
      </c>
      <c r="T3655" s="6">
        <v>327</v>
      </c>
      <c r="U3655" s="6" t="s">
        <v>16188</v>
      </c>
      <c r="V3655" s="6" t="s">
        <v>12368</v>
      </c>
      <c r="W3655" s="6" t="s">
        <v>12299</v>
      </c>
      <c r="X3655" s="6" t="s">
        <v>12299</v>
      </c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</row>
    <row r="3656" spans="1:34" x14ac:dyDescent="0.3">
      <c r="A3656" s="6">
        <v>5533</v>
      </c>
      <c r="B3656" s="6" t="s">
        <v>18330</v>
      </c>
      <c r="C3656" s="6" t="s">
        <v>18331</v>
      </c>
      <c r="D3656" s="6">
        <v>4</v>
      </c>
      <c r="E3656" s="6">
        <v>20</v>
      </c>
      <c r="F3656" s="6"/>
      <c r="G3656" s="6">
        <v>800</v>
      </c>
      <c r="H3656" s="6"/>
      <c r="I3656" s="6">
        <v>3</v>
      </c>
      <c r="J3656" s="6"/>
      <c r="K3656" s="6">
        <v>1</v>
      </c>
      <c r="L3656" s="6" t="s">
        <v>12295</v>
      </c>
      <c r="M3656" s="6">
        <v>63</v>
      </c>
      <c r="N3656" s="6" t="e">
        <f>VLOOKUP(A3656,web_archive!D:AB,18,FALSE)</f>
        <v>#N/A</v>
      </c>
      <c r="O3656" s="6">
        <v>2</v>
      </c>
      <c r="P3656" s="6">
        <v>256</v>
      </c>
      <c r="Q3656" s="6"/>
      <c r="R3656" s="6">
        <v>80</v>
      </c>
      <c r="S3656" s="6">
        <v>1</v>
      </c>
      <c r="T3656" s="6">
        <v>261</v>
      </c>
      <c r="U3656" s="6" t="s">
        <v>12841</v>
      </c>
      <c r="V3656" s="6" t="s">
        <v>12368</v>
      </c>
      <c r="W3656" s="6" t="s">
        <v>12299</v>
      </c>
      <c r="X3656" s="6" t="s">
        <v>12299</v>
      </c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</row>
    <row r="3657" spans="1:34" x14ac:dyDescent="0.3">
      <c r="A3657" s="6">
        <v>5534</v>
      </c>
      <c r="B3657" s="6" t="s">
        <v>18332</v>
      </c>
      <c r="C3657" s="6" t="s">
        <v>18146</v>
      </c>
      <c r="D3657" s="6">
        <v>4</v>
      </c>
      <c r="E3657" s="6">
        <v>20</v>
      </c>
      <c r="F3657" s="6"/>
      <c r="G3657" s="6">
        <v>100</v>
      </c>
      <c r="H3657" s="6"/>
      <c r="I3657" s="6">
        <v>1</v>
      </c>
      <c r="J3657" s="6"/>
      <c r="K3657" s="6">
        <v>0</v>
      </c>
      <c r="L3657" s="6" t="s">
        <v>12295</v>
      </c>
      <c r="M3657" s="6">
        <v>63</v>
      </c>
      <c r="N3657" s="6" t="e">
        <f>VLOOKUP(A3657,web_archive!D:AB,18,FALSE)</f>
        <v>#N/A</v>
      </c>
      <c r="O3657" s="6">
        <v>2</v>
      </c>
      <c r="P3657" s="6">
        <v>513</v>
      </c>
      <c r="Q3657" s="6"/>
      <c r="R3657" s="6">
        <v>70</v>
      </c>
      <c r="S3657" s="6">
        <v>0</v>
      </c>
      <c r="T3657" s="6">
        <v>403</v>
      </c>
      <c r="U3657" s="6" t="s">
        <v>13315</v>
      </c>
      <c r="V3657" s="6" t="s">
        <v>16144</v>
      </c>
      <c r="W3657" s="6" t="s">
        <v>12600</v>
      </c>
      <c r="X3657" s="6" t="s">
        <v>12299</v>
      </c>
      <c r="Y3657" s="6" t="s">
        <v>12299</v>
      </c>
      <c r="Z3657" s="6"/>
      <c r="AA3657" s="6"/>
      <c r="AB3657" s="6"/>
      <c r="AC3657" s="6"/>
      <c r="AD3657" s="6"/>
      <c r="AE3657" s="6"/>
      <c r="AF3657" s="6"/>
      <c r="AG3657" s="6"/>
      <c r="AH3657" s="6"/>
    </row>
    <row r="3658" spans="1:34" x14ac:dyDescent="0.3">
      <c r="A3658" s="6">
        <v>5535</v>
      </c>
      <c r="B3658" s="6" t="s">
        <v>9028</v>
      </c>
      <c r="C3658" s="6" t="s">
        <v>9029</v>
      </c>
      <c r="D3658" s="6">
        <v>4</v>
      </c>
      <c r="E3658" s="6">
        <v>20</v>
      </c>
      <c r="F3658" s="6"/>
      <c r="G3658" s="6">
        <v>500</v>
      </c>
      <c r="H3658" s="6"/>
      <c r="I3658" s="6">
        <v>6</v>
      </c>
      <c r="J3658" s="6"/>
      <c r="K3658" s="6">
        <v>0</v>
      </c>
      <c r="L3658" s="6" t="s">
        <v>12295</v>
      </c>
      <c r="M3658" s="6">
        <v>63</v>
      </c>
      <c r="N3658" s="6" t="str">
        <f>VLOOKUP(A3658,web_archive!D:AB,18,FALSE)</f>
        <v>Normal / Upper / Baby</v>
      </c>
      <c r="O3658" s="6">
        <v>2</v>
      </c>
      <c r="P3658" s="6">
        <v>256</v>
      </c>
      <c r="Q3658" s="6"/>
      <c r="R3658" s="6">
        <v>0</v>
      </c>
      <c r="S3658" s="6">
        <v>1</v>
      </c>
      <c r="T3658" s="6">
        <v>529</v>
      </c>
      <c r="U3658" s="6" t="s">
        <v>12660</v>
      </c>
      <c r="V3658" s="6" t="s">
        <v>12743</v>
      </c>
      <c r="W3658" s="6" t="s">
        <v>14526</v>
      </c>
      <c r="X3658" s="6" t="s">
        <v>16654</v>
      </c>
      <c r="Y3658" s="6" t="s">
        <v>12549</v>
      </c>
      <c r="Z3658" s="6" t="s">
        <v>12814</v>
      </c>
      <c r="AA3658" s="6" t="s">
        <v>12551</v>
      </c>
      <c r="AB3658" s="6" t="s">
        <v>12550</v>
      </c>
      <c r="AC3658" s="6" t="s">
        <v>12549</v>
      </c>
      <c r="AD3658" s="6" t="s">
        <v>13043</v>
      </c>
      <c r="AE3658" s="6" t="s">
        <v>12551</v>
      </c>
      <c r="AF3658" s="6" t="s">
        <v>12404</v>
      </c>
      <c r="AG3658" s="6" t="s">
        <v>12299</v>
      </c>
      <c r="AH3658" s="6" t="s">
        <v>12299</v>
      </c>
    </row>
    <row r="3659" spans="1:34" x14ac:dyDescent="0.3">
      <c r="A3659" s="6">
        <v>5536</v>
      </c>
      <c r="B3659" s="6" t="s">
        <v>9387</v>
      </c>
      <c r="C3659" s="6" t="s">
        <v>9388</v>
      </c>
      <c r="D3659" s="6">
        <v>4</v>
      </c>
      <c r="E3659" s="6">
        <v>20</v>
      </c>
      <c r="F3659" s="6"/>
      <c r="G3659" s="6">
        <v>10</v>
      </c>
      <c r="H3659" s="6"/>
      <c r="I3659" s="6">
        <v>1</v>
      </c>
      <c r="J3659" s="6"/>
      <c r="K3659" s="6">
        <v>0</v>
      </c>
      <c r="L3659" s="6" t="s">
        <v>12295</v>
      </c>
      <c r="M3659" s="6">
        <v>63</v>
      </c>
      <c r="N3659" s="6" t="str">
        <f>VLOOKUP(A3659,web_archive!D:AB,18,FALSE)</f>
        <v>Normal / Upper / Baby</v>
      </c>
      <c r="O3659" s="6">
        <v>2</v>
      </c>
      <c r="P3659" s="6">
        <v>1</v>
      </c>
      <c r="Q3659" s="6"/>
      <c r="R3659" s="6">
        <v>1</v>
      </c>
      <c r="S3659" s="6">
        <v>0</v>
      </c>
      <c r="T3659" s="6">
        <v>526</v>
      </c>
      <c r="U3659" s="6" t="s">
        <v>12787</v>
      </c>
      <c r="V3659" s="6" t="s">
        <v>18333</v>
      </c>
      <c r="W3659" s="6">
        <v>6187</v>
      </c>
      <c r="X3659" s="6" t="s">
        <v>18334</v>
      </c>
      <c r="Y3659" s="6" t="s">
        <v>18333</v>
      </c>
      <c r="Z3659" s="6">
        <v>617</v>
      </c>
      <c r="AA3659" s="6" t="s">
        <v>18321</v>
      </c>
      <c r="AB3659" s="6">
        <v>12132</v>
      </c>
      <c r="AC3659" s="6" t="s">
        <v>16250</v>
      </c>
      <c r="AD3659" s="6">
        <v>12130</v>
      </c>
      <c r="AE3659" s="6" t="s">
        <v>12486</v>
      </c>
      <c r="AF3659" s="6" t="s">
        <v>12299</v>
      </c>
      <c r="AG3659" s="6" t="s">
        <v>12299</v>
      </c>
      <c r="AH3659" s="6"/>
    </row>
    <row r="3660" spans="1:34" x14ac:dyDescent="0.3">
      <c r="A3660" s="6">
        <v>5537</v>
      </c>
      <c r="B3660" s="6" t="s">
        <v>18335</v>
      </c>
      <c r="C3660" s="6" t="s">
        <v>5917</v>
      </c>
      <c r="D3660" s="6">
        <v>4</v>
      </c>
      <c r="E3660" s="6">
        <v>20</v>
      </c>
      <c r="F3660" s="6"/>
      <c r="G3660" s="6">
        <v>700</v>
      </c>
      <c r="H3660" s="6"/>
      <c r="I3660" s="6">
        <v>2</v>
      </c>
      <c r="J3660" s="6"/>
      <c r="K3660" s="6">
        <v>1</v>
      </c>
      <c r="L3660" s="6" t="s">
        <v>12295</v>
      </c>
      <c r="M3660" s="6">
        <v>63</v>
      </c>
      <c r="N3660" s="6" t="str">
        <f>VLOOKUP(A3660,web_archive!D:AB,18,FALSE)</f>
        <v>Normal / Upper / Baby</v>
      </c>
      <c r="O3660" s="6">
        <v>2</v>
      </c>
      <c r="P3660" s="6">
        <v>256</v>
      </c>
      <c r="Q3660" s="6"/>
      <c r="R3660" s="6">
        <v>45</v>
      </c>
      <c r="S3660" s="6">
        <v>0</v>
      </c>
      <c r="T3660" s="6">
        <v>527</v>
      </c>
      <c r="U3660" s="6" t="s">
        <v>13315</v>
      </c>
      <c r="V3660" s="6" t="s">
        <v>13043</v>
      </c>
      <c r="W3660" s="6" t="s">
        <v>12571</v>
      </c>
      <c r="X3660" s="6" t="s">
        <v>12489</v>
      </c>
      <c r="Y3660" s="6" t="s">
        <v>12299</v>
      </c>
      <c r="Z3660" s="6" t="s">
        <v>12299</v>
      </c>
      <c r="AA3660" s="6"/>
      <c r="AB3660" s="6"/>
      <c r="AC3660" s="6"/>
      <c r="AD3660" s="6"/>
      <c r="AE3660" s="6"/>
      <c r="AF3660" s="6"/>
      <c r="AG3660" s="6"/>
      <c r="AH3660" s="6"/>
    </row>
    <row r="3661" spans="1:34" x14ac:dyDescent="0.3">
      <c r="A3661" s="6">
        <v>5538</v>
      </c>
      <c r="B3661" s="6" t="s">
        <v>18336</v>
      </c>
      <c r="C3661" s="6" t="s">
        <v>18337</v>
      </c>
      <c r="D3661" s="6">
        <v>4</v>
      </c>
      <c r="E3661" s="6">
        <v>20</v>
      </c>
      <c r="F3661" s="6"/>
      <c r="G3661" s="6">
        <v>600</v>
      </c>
      <c r="H3661" s="6"/>
      <c r="I3661" s="6">
        <v>2</v>
      </c>
      <c r="J3661" s="6"/>
      <c r="K3661" s="6">
        <v>1</v>
      </c>
      <c r="L3661" s="6" t="s">
        <v>12295</v>
      </c>
      <c r="M3661" s="6">
        <v>63</v>
      </c>
      <c r="N3661" s="6" t="str">
        <f>VLOOKUP(A3661,web_archive!D:AB,18,FALSE)</f>
        <v>Normal / Upper / Baby</v>
      </c>
      <c r="O3661" s="6">
        <v>2</v>
      </c>
      <c r="P3661" s="6">
        <v>768</v>
      </c>
      <c r="Q3661" s="6"/>
      <c r="R3661" s="6">
        <v>45</v>
      </c>
      <c r="S3661" s="6">
        <v>0</v>
      </c>
      <c r="T3661" s="6">
        <v>528</v>
      </c>
      <c r="U3661" s="6" t="s">
        <v>12858</v>
      </c>
      <c r="V3661" s="6" t="s">
        <v>16184</v>
      </c>
      <c r="W3661" s="6" t="s">
        <v>12491</v>
      </c>
      <c r="X3661" s="6" t="s">
        <v>12299</v>
      </c>
      <c r="Y3661" s="6" t="s">
        <v>12299</v>
      </c>
      <c r="Z3661" s="6"/>
      <c r="AA3661" s="6"/>
      <c r="AB3661" s="6"/>
      <c r="AC3661" s="6"/>
      <c r="AD3661" s="6"/>
      <c r="AE3661" s="6"/>
      <c r="AF3661" s="6"/>
      <c r="AG3661" s="6"/>
      <c r="AH3661" s="6"/>
    </row>
    <row r="3662" spans="1:34" x14ac:dyDescent="0.3">
      <c r="A3662" s="6">
        <v>5539</v>
      </c>
      <c r="B3662" s="6" t="s">
        <v>5616</v>
      </c>
      <c r="C3662" s="6" t="s">
        <v>5617</v>
      </c>
      <c r="D3662" s="6">
        <v>4</v>
      </c>
      <c r="E3662" s="6">
        <v>20</v>
      </c>
      <c r="F3662" s="6"/>
      <c r="G3662" s="6">
        <v>400</v>
      </c>
      <c r="H3662" s="6"/>
      <c r="I3662" s="6">
        <v>4</v>
      </c>
      <c r="J3662" s="6"/>
      <c r="K3662" s="6">
        <v>1</v>
      </c>
      <c r="L3662" s="6" t="s">
        <v>12295</v>
      </c>
      <c r="M3662" s="6">
        <v>63</v>
      </c>
      <c r="N3662" s="6" t="str">
        <f>VLOOKUP(A3662,web_archive!D:AB,18,FALSE)</f>
        <v>Normal / Upper / Baby</v>
      </c>
      <c r="O3662" s="6">
        <v>2</v>
      </c>
      <c r="P3662" s="6">
        <v>769</v>
      </c>
      <c r="Q3662" s="6"/>
      <c r="R3662" s="6">
        <v>25</v>
      </c>
      <c r="S3662" s="6">
        <v>1</v>
      </c>
      <c r="T3662" s="6">
        <v>530</v>
      </c>
      <c r="U3662" s="6" t="s">
        <v>14525</v>
      </c>
      <c r="V3662" s="6" t="s">
        <v>18338</v>
      </c>
      <c r="W3662" s="6" t="s">
        <v>12368</v>
      </c>
      <c r="X3662" s="6" t="s">
        <v>12299</v>
      </c>
      <c r="Y3662" s="6" t="s">
        <v>12299</v>
      </c>
      <c r="Z3662" s="6"/>
      <c r="AA3662" s="6"/>
      <c r="AB3662" s="6"/>
      <c r="AC3662" s="6"/>
      <c r="AD3662" s="6"/>
      <c r="AE3662" s="6"/>
      <c r="AF3662" s="6"/>
      <c r="AG3662" s="6"/>
      <c r="AH3662" s="6"/>
    </row>
    <row r="3663" spans="1:34" x14ac:dyDescent="0.3">
      <c r="A3663" s="6">
        <v>5540</v>
      </c>
      <c r="B3663" s="6" t="s">
        <v>18339</v>
      </c>
      <c r="C3663" s="6" t="s">
        <v>18340</v>
      </c>
      <c r="D3663" s="6">
        <v>4</v>
      </c>
      <c r="E3663" s="6">
        <v>20</v>
      </c>
      <c r="F3663" s="6"/>
      <c r="G3663" s="6">
        <v>700</v>
      </c>
      <c r="H3663" s="6"/>
      <c r="I3663" s="6">
        <v>8</v>
      </c>
      <c r="J3663" s="6"/>
      <c r="K3663" s="6">
        <v>0</v>
      </c>
      <c r="L3663" s="6" t="s">
        <v>12295</v>
      </c>
      <c r="M3663" s="6">
        <v>63</v>
      </c>
      <c r="N3663" s="6" t="e">
        <f>VLOOKUP(A3663,web_archive!D:AB,18,FALSE)</f>
        <v>#N/A</v>
      </c>
      <c r="O3663" s="6">
        <v>2</v>
      </c>
      <c r="P3663" s="6">
        <v>256</v>
      </c>
      <c r="Q3663" s="6"/>
      <c r="R3663" s="6">
        <v>20</v>
      </c>
      <c r="S3663" s="6">
        <v>0</v>
      </c>
      <c r="T3663" s="6">
        <v>18</v>
      </c>
      <c r="U3663" s="6" t="s">
        <v>12691</v>
      </c>
      <c r="V3663" s="6" t="s">
        <v>13183</v>
      </c>
      <c r="W3663" s="6" t="s">
        <v>12743</v>
      </c>
      <c r="X3663" s="6" t="s">
        <v>12368</v>
      </c>
      <c r="Y3663" s="6" t="s">
        <v>12299</v>
      </c>
      <c r="Z3663" s="6" t="s">
        <v>12299</v>
      </c>
      <c r="AA3663" s="6"/>
      <c r="AB3663" s="6"/>
      <c r="AC3663" s="6"/>
      <c r="AD3663" s="6"/>
      <c r="AE3663" s="6"/>
      <c r="AF3663" s="6"/>
      <c r="AG3663" s="6"/>
      <c r="AH3663" s="6"/>
    </row>
    <row r="3664" spans="1:34" x14ac:dyDescent="0.3">
      <c r="A3664" s="6">
        <v>5541</v>
      </c>
      <c r="B3664" s="6" t="s">
        <v>18341</v>
      </c>
      <c r="C3664" s="6" t="s">
        <v>18342</v>
      </c>
      <c r="D3664" s="6">
        <v>4</v>
      </c>
      <c r="E3664" s="6">
        <v>20</v>
      </c>
      <c r="F3664" s="6"/>
      <c r="G3664" s="6">
        <v>700</v>
      </c>
      <c r="H3664" s="6"/>
      <c r="I3664" s="6">
        <v>8</v>
      </c>
      <c r="J3664" s="6"/>
      <c r="K3664" s="6">
        <v>0</v>
      </c>
      <c r="L3664" s="6" t="s">
        <v>12295</v>
      </c>
      <c r="M3664" s="6">
        <v>63</v>
      </c>
      <c r="N3664" s="6" t="e">
        <f>VLOOKUP(A3664,web_archive!D:AB,18,FALSE)</f>
        <v>#N/A</v>
      </c>
      <c r="O3664" s="6">
        <v>2</v>
      </c>
      <c r="P3664" s="6">
        <v>256</v>
      </c>
      <c r="Q3664" s="6"/>
      <c r="R3664" s="6">
        <v>20</v>
      </c>
      <c r="S3664" s="6">
        <v>0</v>
      </c>
      <c r="T3664" s="6">
        <v>18</v>
      </c>
      <c r="U3664" s="6" t="s">
        <v>12691</v>
      </c>
      <c r="V3664" s="6" t="s">
        <v>13183</v>
      </c>
      <c r="W3664" s="6" t="s">
        <v>12743</v>
      </c>
      <c r="X3664" s="6" t="s">
        <v>12368</v>
      </c>
      <c r="Y3664" s="6" t="s">
        <v>12299</v>
      </c>
      <c r="Z3664" s="6" t="s">
        <v>12299</v>
      </c>
      <c r="AA3664" s="6"/>
      <c r="AB3664" s="6"/>
      <c r="AC3664" s="6"/>
      <c r="AD3664" s="6"/>
      <c r="AE3664" s="6"/>
      <c r="AF3664" s="6"/>
      <c r="AG3664" s="6"/>
      <c r="AH3664" s="6"/>
    </row>
    <row r="3665" spans="1:32" x14ac:dyDescent="0.3">
      <c r="A3665" s="6">
        <v>5542</v>
      </c>
      <c r="B3665" s="6" t="s">
        <v>18343</v>
      </c>
      <c r="C3665" s="6" t="s">
        <v>18344</v>
      </c>
      <c r="D3665" s="6">
        <v>4</v>
      </c>
      <c r="E3665" s="6">
        <v>20</v>
      </c>
      <c r="F3665" s="6"/>
      <c r="G3665" s="6">
        <v>700</v>
      </c>
      <c r="H3665" s="6"/>
      <c r="I3665" s="6">
        <v>8</v>
      </c>
      <c r="J3665" s="6"/>
      <c r="K3665" s="6">
        <v>0</v>
      </c>
      <c r="L3665" s="6" t="s">
        <v>12295</v>
      </c>
      <c r="M3665" s="6">
        <v>63</v>
      </c>
      <c r="N3665" s="6" t="e">
        <f>VLOOKUP(A3665,web_archive!D:AB,18,FALSE)</f>
        <v>#N/A</v>
      </c>
      <c r="O3665" s="6">
        <v>2</v>
      </c>
      <c r="P3665" s="6">
        <v>256</v>
      </c>
      <c r="Q3665" s="6"/>
      <c r="R3665" s="6">
        <v>20</v>
      </c>
      <c r="S3665" s="6">
        <v>0</v>
      </c>
      <c r="T3665" s="6">
        <v>18</v>
      </c>
      <c r="U3665" s="6" t="s">
        <v>12691</v>
      </c>
      <c r="V3665" s="6" t="s">
        <v>13183</v>
      </c>
      <c r="W3665" s="6" t="s">
        <v>12743</v>
      </c>
      <c r="X3665" s="6" t="s">
        <v>12368</v>
      </c>
      <c r="Y3665" s="6" t="s">
        <v>12299</v>
      </c>
      <c r="Z3665" s="6" t="s">
        <v>12299</v>
      </c>
      <c r="AA3665" s="6"/>
      <c r="AB3665" s="6"/>
      <c r="AC3665" s="6"/>
      <c r="AD3665" s="6"/>
      <c r="AE3665" s="6"/>
      <c r="AF3665" s="6"/>
    </row>
    <row r="3666" spans="1:32" x14ac:dyDescent="0.3">
      <c r="A3666" s="6">
        <v>5543</v>
      </c>
      <c r="B3666" s="6" t="s">
        <v>18345</v>
      </c>
      <c r="C3666" s="6" t="s">
        <v>18346</v>
      </c>
      <c r="D3666" s="6">
        <v>4</v>
      </c>
      <c r="E3666" s="6">
        <v>20</v>
      </c>
      <c r="F3666" s="6"/>
      <c r="G3666" s="6">
        <v>700</v>
      </c>
      <c r="H3666" s="6"/>
      <c r="I3666" s="6">
        <v>8</v>
      </c>
      <c r="J3666" s="6"/>
      <c r="K3666" s="6">
        <v>0</v>
      </c>
      <c r="L3666" s="6" t="s">
        <v>12295</v>
      </c>
      <c r="M3666" s="6">
        <v>63</v>
      </c>
      <c r="N3666" s="6" t="e">
        <f>VLOOKUP(A3666,web_archive!D:AB,18,FALSE)</f>
        <v>#N/A</v>
      </c>
      <c r="O3666" s="6">
        <v>2</v>
      </c>
      <c r="P3666" s="6">
        <v>256</v>
      </c>
      <c r="Q3666" s="6"/>
      <c r="R3666" s="6">
        <v>20</v>
      </c>
      <c r="S3666" s="6">
        <v>0</v>
      </c>
      <c r="T3666" s="6">
        <v>18</v>
      </c>
      <c r="U3666" s="6" t="s">
        <v>12691</v>
      </c>
      <c r="V3666" s="6" t="s">
        <v>13183</v>
      </c>
      <c r="W3666" s="6" t="s">
        <v>12743</v>
      </c>
      <c r="X3666" s="6" t="s">
        <v>12368</v>
      </c>
      <c r="Y3666" s="6" t="s">
        <v>12299</v>
      </c>
      <c r="Z3666" s="6" t="s">
        <v>12299</v>
      </c>
      <c r="AA3666" s="6"/>
      <c r="AB3666" s="6"/>
      <c r="AC3666" s="6"/>
      <c r="AD3666" s="6"/>
      <c r="AE3666" s="6"/>
      <c r="AF3666" s="6"/>
    </row>
    <row r="3667" spans="1:32" x14ac:dyDescent="0.3">
      <c r="A3667" s="6">
        <v>5544</v>
      </c>
      <c r="B3667" s="6" t="s">
        <v>18347</v>
      </c>
      <c r="C3667" s="6" t="s">
        <v>18348</v>
      </c>
      <c r="D3667" s="6">
        <v>4</v>
      </c>
      <c r="E3667" s="6">
        <v>30000</v>
      </c>
      <c r="F3667" s="6"/>
      <c r="G3667" s="6">
        <v>0</v>
      </c>
      <c r="H3667" s="6"/>
      <c r="I3667" s="6">
        <v>6</v>
      </c>
      <c r="J3667" s="6"/>
      <c r="K3667" s="6">
        <v>0</v>
      </c>
      <c r="L3667" s="6" t="s">
        <v>12295</v>
      </c>
      <c r="M3667" s="6">
        <v>63</v>
      </c>
      <c r="N3667" s="6" t="e">
        <f>VLOOKUP(A3667,web_archive!D:AB,18,FALSE)</f>
        <v>#N/A</v>
      </c>
      <c r="O3667" s="6">
        <v>2</v>
      </c>
      <c r="P3667" s="6">
        <v>256</v>
      </c>
      <c r="Q3667" s="6"/>
      <c r="R3667" s="6">
        <v>1</v>
      </c>
      <c r="S3667" s="6">
        <v>1</v>
      </c>
      <c r="T3667" s="6">
        <v>240</v>
      </c>
      <c r="U3667" s="6" t="s">
        <v>12542</v>
      </c>
      <c r="V3667" s="6" t="s">
        <v>15597</v>
      </c>
      <c r="W3667" s="6" t="s">
        <v>12370</v>
      </c>
      <c r="X3667" s="6" t="s">
        <v>12299</v>
      </c>
      <c r="Y3667" s="6" t="s">
        <v>12299</v>
      </c>
      <c r="Z3667" s="6"/>
      <c r="AA3667" s="6"/>
      <c r="AB3667" s="6"/>
      <c r="AC3667" s="6"/>
      <c r="AD3667" s="6"/>
      <c r="AE3667" s="6"/>
      <c r="AF3667" s="6"/>
    </row>
    <row r="3668" spans="1:32" x14ac:dyDescent="0.3">
      <c r="A3668" s="6">
        <v>5545</v>
      </c>
      <c r="B3668" s="6" t="s">
        <v>531</v>
      </c>
      <c r="C3668" s="6" t="s">
        <v>532</v>
      </c>
      <c r="D3668" s="6">
        <v>4</v>
      </c>
      <c r="E3668" s="6">
        <v>20</v>
      </c>
      <c r="F3668" s="6"/>
      <c r="G3668" s="6">
        <v>400</v>
      </c>
      <c r="H3668" s="6"/>
      <c r="I3668" s="6">
        <v>3</v>
      </c>
      <c r="J3668" s="6"/>
      <c r="K3668" s="6">
        <v>1</v>
      </c>
      <c r="L3668" s="6" t="s">
        <v>12295</v>
      </c>
      <c r="M3668" s="6">
        <v>63</v>
      </c>
      <c r="N3668" s="6" t="str">
        <f>VLOOKUP(A3668,web_archive!D:AB,18,FALSE)</f>
        <v>Normal / Upper / Baby</v>
      </c>
      <c r="O3668" s="6">
        <v>2</v>
      </c>
      <c r="P3668" s="6">
        <v>256</v>
      </c>
      <c r="Q3668" s="6"/>
      <c r="R3668" s="6">
        <v>1</v>
      </c>
      <c r="S3668" s="6">
        <v>1</v>
      </c>
      <c r="T3668" s="6">
        <v>531</v>
      </c>
      <c r="U3668" s="6" t="s">
        <v>12660</v>
      </c>
      <c r="V3668" s="6" t="s">
        <v>14579</v>
      </c>
      <c r="W3668" s="6" t="s">
        <v>18349</v>
      </c>
      <c r="X3668" s="6" t="s">
        <v>18305</v>
      </c>
      <c r="Y3668" s="6" t="s">
        <v>15059</v>
      </c>
      <c r="Z3668" s="6" t="s">
        <v>14415</v>
      </c>
      <c r="AA3668" s="6" t="s">
        <v>12299</v>
      </c>
      <c r="AB3668" s="6" t="s">
        <v>12299</v>
      </c>
      <c r="AC3668" s="6"/>
      <c r="AD3668" s="6"/>
      <c r="AE3668" s="6"/>
      <c r="AF3668" s="6"/>
    </row>
    <row r="3669" spans="1:32" x14ac:dyDescent="0.3">
      <c r="A3669" s="6">
        <v>5546</v>
      </c>
      <c r="B3669" s="6" t="s">
        <v>527</v>
      </c>
      <c r="C3669" s="6" t="s">
        <v>528</v>
      </c>
      <c r="D3669" s="6">
        <v>4</v>
      </c>
      <c r="E3669" s="6">
        <v>20</v>
      </c>
      <c r="F3669" s="6"/>
      <c r="G3669" s="6">
        <v>400</v>
      </c>
      <c r="H3669" s="6"/>
      <c r="I3669" s="6">
        <v>3</v>
      </c>
      <c r="J3669" s="6"/>
      <c r="K3669" s="6">
        <v>1</v>
      </c>
      <c r="L3669" s="6" t="s">
        <v>12295</v>
      </c>
      <c r="M3669" s="6">
        <v>63</v>
      </c>
      <c r="N3669" s="6" t="str">
        <f>VLOOKUP(A3669,web_archive!D:AB,18,FALSE)</f>
        <v>Normal / Upper / Baby</v>
      </c>
      <c r="O3669" s="6">
        <v>2</v>
      </c>
      <c r="P3669" s="6">
        <v>256</v>
      </c>
      <c r="Q3669" s="6"/>
      <c r="R3669" s="6">
        <v>1</v>
      </c>
      <c r="S3669" s="6">
        <v>1</v>
      </c>
      <c r="T3669" s="6">
        <v>532</v>
      </c>
      <c r="U3669" s="6" t="s">
        <v>12787</v>
      </c>
      <c r="V3669" s="6" t="s">
        <v>14579</v>
      </c>
      <c r="W3669" s="6" t="s">
        <v>13458</v>
      </c>
      <c r="X3669" s="6" t="s">
        <v>18350</v>
      </c>
      <c r="Y3669" s="6" t="s">
        <v>12980</v>
      </c>
      <c r="Z3669" s="6" t="s">
        <v>14415</v>
      </c>
      <c r="AA3669" s="6" t="s">
        <v>12299</v>
      </c>
      <c r="AB3669" s="6" t="s">
        <v>12299</v>
      </c>
      <c r="AC3669" s="6"/>
      <c r="AD3669" s="6"/>
      <c r="AE3669" s="6"/>
      <c r="AF3669" s="6"/>
    </row>
    <row r="3670" spans="1:32" x14ac:dyDescent="0.3">
      <c r="A3670" s="6">
        <v>5547</v>
      </c>
      <c r="B3670" s="6" t="s">
        <v>18351</v>
      </c>
      <c r="C3670" s="6" t="s">
        <v>18352</v>
      </c>
      <c r="D3670" s="6">
        <v>4</v>
      </c>
      <c r="E3670" s="6">
        <v>20</v>
      </c>
      <c r="F3670" s="6"/>
      <c r="G3670" s="6">
        <v>200</v>
      </c>
      <c r="H3670" s="6"/>
      <c r="I3670" s="6">
        <v>1</v>
      </c>
      <c r="J3670" s="6"/>
      <c r="K3670" s="6">
        <v>1</v>
      </c>
      <c r="L3670" s="6" t="s">
        <v>12295</v>
      </c>
      <c r="M3670" s="6">
        <v>63</v>
      </c>
      <c r="N3670" s="6" t="str">
        <f>VLOOKUP(A3670,web_archive!D:AB,18,FALSE)</f>
        <v>Normal / Upper / Baby</v>
      </c>
      <c r="O3670" s="6">
        <v>2</v>
      </c>
      <c r="P3670" s="6">
        <v>256</v>
      </c>
      <c r="Q3670" s="6"/>
      <c r="R3670" s="6">
        <v>0</v>
      </c>
      <c r="S3670" s="6">
        <v>1</v>
      </c>
      <c r="T3670" s="6">
        <v>533</v>
      </c>
      <c r="U3670" s="6" t="s">
        <v>12919</v>
      </c>
      <c r="V3670" s="6" t="s">
        <v>13592</v>
      </c>
      <c r="W3670" s="6" t="s">
        <v>18353</v>
      </c>
      <c r="X3670" s="6" t="s">
        <v>13594</v>
      </c>
      <c r="Y3670" s="6" t="s">
        <v>18354</v>
      </c>
      <c r="Z3670" s="6" t="s">
        <v>13592</v>
      </c>
      <c r="AA3670" s="6" t="s">
        <v>13692</v>
      </c>
      <c r="AB3670" s="6" t="s">
        <v>13594</v>
      </c>
      <c r="AC3670" s="6" t="s">
        <v>13694</v>
      </c>
      <c r="AD3670" s="6" t="s">
        <v>12299</v>
      </c>
      <c r="AE3670" s="6" t="s">
        <v>12299</v>
      </c>
      <c r="AF3670" s="6"/>
    </row>
    <row r="3671" spans="1:32" x14ac:dyDescent="0.3">
      <c r="A3671" s="6">
        <v>5548</v>
      </c>
      <c r="B3671" s="6" t="s">
        <v>18355</v>
      </c>
      <c r="C3671" s="6" t="s">
        <v>18356</v>
      </c>
      <c r="D3671" s="6">
        <v>4</v>
      </c>
      <c r="E3671" s="6">
        <v>20</v>
      </c>
      <c r="F3671" s="6"/>
      <c r="G3671" s="6">
        <v>100</v>
      </c>
      <c r="H3671" s="6"/>
      <c r="I3671" s="6">
        <v>0</v>
      </c>
      <c r="J3671" s="6"/>
      <c r="K3671" s="6">
        <v>0</v>
      </c>
      <c r="L3671" s="6" t="s">
        <v>12295</v>
      </c>
      <c r="M3671" s="6">
        <v>63</v>
      </c>
      <c r="N3671" s="6" t="str">
        <f>VLOOKUP(A3671,web_archive!D:AB,18,FALSE)</f>
        <v>Normal / Upper / Baby</v>
      </c>
      <c r="O3671" s="6">
        <v>2</v>
      </c>
      <c r="P3671" s="6">
        <v>1</v>
      </c>
      <c r="Q3671" s="6"/>
      <c r="R3671" s="6">
        <v>1</v>
      </c>
      <c r="S3671" s="6">
        <v>1</v>
      </c>
      <c r="T3671" s="6">
        <v>534</v>
      </c>
      <c r="U3671" s="6" t="s">
        <v>12674</v>
      </c>
      <c r="V3671" s="6" t="s">
        <v>12675</v>
      </c>
      <c r="W3671" s="6" t="s">
        <v>13505</v>
      </c>
      <c r="X3671" s="6" t="s">
        <v>16146</v>
      </c>
      <c r="Y3671" s="6" t="s">
        <v>12486</v>
      </c>
      <c r="Z3671" s="6" t="s">
        <v>12299</v>
      </c>
      <c r="AA3671" s="6" t="s">
        <v>12299</v>
      </c>
      <c r="AB3671" s="6"/>
      <c r="AC3671" s="6"/>
      <c r="AD3671" s="6"/>
      <c r="AE3671" s="6"/>
      <c r="AF3671" s="6"/>
    </row>
    <row r="3672" spans="1:32" x14ac:dyDescent="0.3">
      <c r="A3672" s="6">
        <v>5549</v>
      </c>
      <c r="B3672" s="6" t="s">
        <v>9908</v>
      </c>
      <c r="C3672" s="6" t="s">
        <v>9909</v>
      </c>
      <c r="D3672" s="6">
        <v>4</v>
      </c>
      <c r="E3672" s="6">
        <v>20</v>
      </c>
      <c r="F3672" s="6"/>
      <c r="G3672" s="6">
        <v>300</v>
      </c>
      <c r="H3672" s="6"/>
      <c r="I3672" s="6">
        <v>6</v>
      </c>
      <c r="J3672" s="6"/>
      <c r="K3672" s="6">
        <v>0</v>
      </c>
      <c r="L3672" s="6" t="s">
        <v>12295</v>
      </c>
      <c r="M3672" s="6">
        <v>63</v>
      </c>
      <c r="N3672" s="6" t="str">
        <f>VLOOKUP(A3672,web_archive!D:AB,18,FALSE)</f>
        <v>Normal / Upper / Baby</v>
      </c>
      <c r="O3672" s="6">
        <v>2</v>
      </c>
      <c r="P3672" s="6">
        <v>256</v>
      </c>
      <c r="Q3672" s="6"/>
      <c r="R3672" s="6">
        <v>70</v>
      </c>
      <c r="S3672" s="6">
        <v>1</v>
      </c>
      <c r="T3672" s="6">
        <v>535</v>
      </c>
      <c r="U3672" s="6" t="s">
        <v>12858</v>
      </c>
      <c r="V3672" s="6" t="s">
        <v>13495</v>
      </c>
      <c r="W3672" s="6" t="s">
        <v>13864</v>
      </c>
      <c r="X3672" s="6" t="s">
        <v>18357</v>
      </c>
      <c r="Y3672" s="6" t="s">
        <v>12743</v>
      </c>
      <c r="Z3672" s="6" t="s">
        <v>14415</v>
      </c>
      <c r="AA3672" s="6" t="s">
        <v>12299</v>
      </c>
      <c r="AB3672" s="6" t="s">
        <v>12299</v>
      </c>
      <c r="AC3672" s="6"/>
      <c r="AD3672" s="6"/>
      <c r="AE3672" s="6"/>
      <c r="AF3672" s="6"/>
    </row>
    <row r="3673" spans="1:32" x14ac:dyDescent="0.3">
      <c r="A3673" s="6">
        <v>5550</v>
      </c>
      <c r="B3673" s="6" t="s">
        <v>18358</v>
      </c>
      <c r="C3673" s="6" t="s">
        <v>18359</v>
      </c>
      <c r="D3673" s="6">
        <v>4</v>
      </c>
      <c r="E3673" s="6">
        <v>20</v>
      </c>
      <c r="F3673" s="6"/>
      <c r="G3673" s="6">
        <v>300</v>
      </c>
      <c r="H3673" s="6"/>
      <c r="I3673" s="6">
        <v>6</v>
      </c>
      <c r="J3673" s="6"/>
      <c r="K3673" s="6">
        <v>0</v>
      </c>
      <c r="L3673" s="6" t="s">
        <v>12295</v>
      </c>
      <c r="M3673" s="6">
        <v>63</v>
      </c>
      <c r="N3673" s="6" t="e">
        <f>VLOOKUP(A3673,web_archive!D:AB,18,FALSE)</f>
        <v>#N/A</v>
      </c>
      <c r="O3673" s="6">
        <v>2</v>
      </c>
      <c r="P3673" s="6">
        <v>256</v>
      </c>
      <c r="Q3673" s="6"/>
      <c r="R3673" s="6">
        <v>70</v>
      </c>
      <c r="S3673" s="6">
        <v>1</v>
      </c>
      <c r="T3673" s="6">
        <v>536</v>
      </c>
      <c r="U3673" s="6" t="s">
        <v>13315</v>
      </c>
      <c r="V3673" s="6" t="s">
        <v>14690</v>
      </c>
      <c r="W3673" s="6" t="s">
        <v>12675</v>
      </c>
      <c r="X3673" s="6" t="s">
        <v>13864</v>
      </c>
      <c r="Y3673" s="6" t="s">
        <v>14066</v>
      </c>
      <c r="Z3673" s="6" t="s">
        <v>12620</v>
      </c>
      <c r="AA3673" s="6" t="s">
        <v>18360</v>
      </c>
      <c r="AB3673" s="6" t="s">
        <v>12675</v>
      </c>
      <c r="AC3673" s="6" t="s">
        <v>18361</v>
      </c>
      <c r="AD3673" s="6" t="s">
        <v>14415</v>
      </c>
      <c r="AE3673" s="6" t="s">
        <v>12299</v>
      </c>
      <c r="AF3673" s="6" t="s">
        <v>12299</v>
      </c>
    </row>
    <row r="3674" spans="1:32" x14ac:dyDescent="0.3">
      <c r="A3674" s="6">
        <v>5551</v>
      </c>
      <c r="B3674" s="6" t="s">
        <v>18362</v>
      </c>
      <c r="C3674" s="6" t="s">
        <v>18363</v>
      </c>
      <c r="D3674" s="6">
        <v>4</v>
      </c>
      <c r="E3674" s="6">
        <v>20</v>
      </c>
      <c r="F3674" s="6"/>
      <c r="G3674" s="6">
        <v>0</v>
      </c>
      <c r="H3674" s="6"/>
      <c r="I3674" s="6">
        <v>1</v>
      </c>
      <c r="J3674" s="6"/>
      <c r="K3674" s="6">
        <v>0</v>
      </c>
      <c r="L3674" s="6" t="s">
        <v>12295</v>
      </c>
      <c r="M3674" s="6">
        <v>63</v>
      </c>
      <c r="N3674" s="6" t="e">
        <f>VLOOKUP(A3674,web_archive!D:AB,18,FALSE)</f>
        <v>#N/A</v>
      </c>
      <c r="O3674" s="6">
        <v>2</v>
      </c>
      <c r="P3674" s="6">
        <v>256</v>
      </c>
      <c r="Q3674" s="6"/>
      <c r="R3674" s="6">
        <v>0</v>
      </c>
      <c r="S3674" s="6">
        <v>1</v>
      </c>
      <c r="T3674" s="6">
        <v>537</v>
      </c>
      <c r="U3674" s="6" t="s">
        <v>12299</v>
      </c>
      <c r="V3674" s="6" t="s">
        <v>12299</v>
      </c>
      <c r="W3674" s="6" t="s">
        <v>12299</v>
      </c>
      <c r="X3674" s="6"/>
      <c r="Y3674" s="6"/>
      <c r="Z3674" s="6"/>
      <c r="AA3674" s="6"/>
      <c r="AB3674" s="6"/>
      <c r="AC3674" s="6"/>
      <c r="AD3674" s="6"/>
      <c r="AE3674" s="6"/>
      <c r="AF3674" s="6"/>
    </row>
    <row r="3675" spans="1:32" x14ac:dyDescent="0.3">
      <c r="A3675" s="6">
        <v>5552</v>
      </c>
      <c r="B3675" s="6" t="s">
        <v>18364</v>
      </c>
      <c r="C3675" s="6" t="s">
        <v>18365</v>
      </c>
      <c r="D3675" s="6">
        <v>4</v>
      </c>
      <c r="E3675" s="6">
        <v>0</v>
      </c>
      <c r="F3675" s="6"/>
      <c r="G3675" s="6">
        <v>0</v>
      </c>
      <c r="H3675" s="6"/>
      <c r="I3675" s="6">
        <v>8</v>
      </c>
      <c r="J3675" s="6"/>
      <c r="K3675" s="6">
        <v>0</v>
      </c>
      <c r="L3675" s="6" t="s">
        <v>12295</v>
      </c>
      <c r="M3675" s="6">
        <v>63</v>
      </c>
      <c r="N3675" s="6" t="e">
        <f>VLOOKUP(A3675,web_archive!D:AB,18,FALSE)</f>
        <v>#N/A</v>
      </c>
      <c r="O3675" s="6">
        <v>2</v>
      </c>
      <c r="P3675" s="6">
        <v>256</v>
      </c>
      <c r="Q3675" s="6"/>
      <c r="R3675" s="6">
        <v>0</v>
      </c>
      <c r="S3675" s="6">
        <v>0</v>
      </c>
      <c r="T3675" s="6">
        <v>93</v>
      </c>
      <c r="U3675" s="6" t="s">
        <v>12691</v>
      </c>
      <c r="V3675" s="6" t="s">
        <v>13482</v>
      </c>
      <c r="W3675" s="6" t="s">
        <v>14832</v>
      </c>
      <c r="X3675" s="6" t="s">
        <v>12404</v>
      </c>
      <c r="Y3675" s="6" t="s">
        <v>12299</v>
      </c>
      <c r="Z3675" s="6" t="s">
        <v>12299</v>
      </c>
      <c r="AA3675" s="6"/>
      <c r="AB3675" s="6"/>
      <c r="AC3675" s="6"/>
      <c r="AD3675" s="6"/>
      <c r="AE3675" s="6"/>
      <c r="AF3675" s="6"/>
    </row>
    <row r="3676" spans="1:32" x14ac:dyDescent="0.3">
      <c r="A3676" s="6">
        <v>5553</v>
      </c>
      <c r="B3676" s="6" t="s">
        <v>18366</v>
      </c>
      <c r="C3676" s="6" t="s">
        <v>18367</v>
      </c>
      <c r="D3676" s="6">
        <v>4</v>
      </c>
      <c r="E3676" s="6">
        <v>0</v>
      </c>
      <c r="F3676" s="6"/>
      <c r="G3676" s="6">
        <v>0</v>
      </c>
      <c r="H3676" s="6"/>
      <c r="I3676" s="6">
        <v>7</v>
      </c>
      <c r="J3676" s="6"/>
      <c r="K3676" s="6">
        <v>0</v>
      </c>
      <c r="L3676" s="6" t="s">
        <v>12295</v>
      </c>
      <c r="M3676" s="6">
        <v>63</v>
      </c>
      <c r="N3676" s="6" t="e">
        <f>VLOOKUP(A3676,web_archive!D:AB,18,FALSE)</f>
        <v>#N/A</v>
      </c>
      <c r="O3676" s="6">
        <v>2</v>
      </c>
      <c r="P3676" s="6">
        <v>256</v>
      </c>
      <c r="Q3676" s="6"/>
      <c r="R3676" s="6">
        <v>0</v>
      </c>
      <c r="S3676" s="6">
        <v>0</v>
      </c>
      <c r="T3676" s="6">
        <v>15</v>
      </c>
      <c r="U3676" s="6" t="s">
        <v>14525</v>
      </c>
      <c r="V3676" s="6" t="s">
        <v>14402</v>
      </c>
      <c r="W3676" s="6" t="s">
        <v>12549</v>
      </c>
      <c r="X3676" s="6" t="s">
        <v>18368</v>
      </c>
      <c r="Y3676" s="6" t="s">
        <v>12551</v>
      </c>
      <c r="Z3676" s="6" t="s">
        <v>12457</v>
      </c>
      <c r="AA3676" s="6" t="s">
        <v>12299</v>
      </c>
      <c r="AB3676" s="6" t="s">
        <v>12299</v>
      </c>
      <c r="AC3676" s="6"/>
      <c r="AD3676" s="6"/>
      <c r="AE3676" s="6"/>
      <c r="AF3676" s="6"/>
    </row>
    <row r="3677" spans="1:32" x14ac:dyDescent="0.3">
      <c r="A3677" s="6">
        <v>5554</v>
      </c>
      <c r="B3677" s="6" t="s">
        <v>7166</v>
      </c>
      <c r="C3677" s="6" t="s">
        <v>7167</v>
      </c>
      <c r="D3677" s="6">
        <v>4</v>
      </c>
      <c r="E3677" s="6">
        <v>20</v>
      </c>
      <c r="F3677" s="6"/>
      <c r="G3677" s="6">
        <v>200</v>
      </c>
      <c r="H3677" s="6"/>
      <c r="I3677" s="6">
        <v>3</v>
      </c>
      <c r="J3677" s="6"/>
      <c r="K3677" s="6">
        <v>0</v>
      </c>
      <c r="L3677" s="6" t="s">
        <v>12295</v>
      </c>
      <c r="M3677" s="6">
        <v>63</v>
      </c>
      <c r="N3677" s="6" t="str">
        <f>VLOOKUP(A3677,web_archive!D:AB,18,FALSE)</f>
        <v>Normal / Upper / Baby</v>
      </c>
      <c r="O3677" s="6">
        <v>2</v>
      </c>
      <c r="P3677" s="6">
        <v>256</v>
      </c>
      <c r="Q3677" s="6"/>
      <c r="R3677" s="6">
        <v>0</v>
      </c>
      <c r="S3677" s="6">
        <v>1</v>
      </c>
      <c r="T3677" s="6">
        <v>538</v>
      </c>
      <c r="U3677" s="6" t="s">
        <v>14525</v>
      </c>
      <c r="V3677" s="6" t="s">
        <v>12559</v>
      </c>
      <c r="W3677" s="6" t="s">
        <v>17046</v>
      </c>
      <c r="X3677" s="6">
        <v>5</v>
      </c>
      <c r="Y3677" s="6" t="s">
        <v>18090</v>
      </c>
      <c r="Z3677" s="6" t="s">
        <v>12368</v>
      </c>
      <c r="AA3677" s="6" t="s">
        <v>12299</v>
      </c>
      <c r="AB3677" s="6" t="s">
        <v>12299</v>
      </c>
      <c r="AC3677" s="6"/>
      <c r="AD3677" s="6"/>
      <c r="AE3677" s="6"/>
      <c r="AF3677" s="6"/>
    </row>
    <row r="3678" spans="1:32" x14ac:dyDescent="0.3">
      <c r="A3678" s="6">
        <v>5555</v>
      </c>
      <c r="B3678" s="6" t="s">
        <v>5982</v>
      </c>
      <c r="C3678" s="6" t="s">
        <v>5983</v>
      </c>
      <c r="D3678" s="6">
        <v>4</v>
      </c>
      <c r="E3678" s="6">
        <v>20</v>
      </c>
      <c r="F3678" s="6"/>
      <c r="G3678" s="6">
        <v>100</v>
      </c>
      <c r="H3678" s="6"/>
      <c r="I3678" s="6">
        <v>6</v>
      </c>
      <c r="J3678" s="6"/>
      <c r="K3678" s="6">
        <v>0</v>
      </c>
      <c r="L3678" s="6" t="s">
        <v>12295</v>
      </c>
      <c r="M3678" s="6">
        <v>63</v>
      </c>
      <c r="N3678" s="6" t="str">
        <f>VLOOKUP(A3678,web_archive!D:AB,18,FALSE)</f>
        <v>Normal / Upper / Baby</v>
      </c>
      <c r="O3678" s="6">
        <v>2</v>
      </c>
      <c r="P3678" s="6">
        <v>256</v>
      </c>
      <c r="Q3678" s="6"/>
      <c r="R3678" s="6">
        <v>0</v>
      </c>
      <c r="S3678" s="6">
        <v>1</v>
      </c>
      <c r="T3678" s="6">
        <v>539</v>
      </c>
      <c r="U3678" s="6" t="s">
        <v>13315</v>
      </c>
      <c r="V3678" s="6" t="s">
        <v>17986</v>
      </c>
      <c r="W3678" s="6" t="s">
        <v>13742</v>
      </c>
      <c r="X3678" s="6">
        <v>3</v>
      </c>
      <c r="Y3678" s="6" t="s">
        <v>12370</v>
      </c>
      <c r="Z3678" s="6" t="s">
        <v>12299</v>
      </c>
      <c r="AA3678" s="6" t="s">
        <v>12299</v>
      </c>
      <c r="AB3678" s="6"/>
      <c r="AC3678" s="6"/>
      <c r="AD3678" s="6"/>
      <c r="AE3678" s="6"/>
      <c r="AF3678" s="6"/>
    </row>
    <row r="3679" spans="1:32" x14ac:dyDescent="0.3">
      <c r="A3679" s="6">
        <v>5556</v>
      </c>
      <c r="B3679" s="6" t="s">
        <v>18369</v>
      </c>
      <c r="C3679" s="6" t="s">
        <v>8848</v>
      </c>
      <c r="D3679" s="6">
        <v>4</v>
      </c>
      <c r="E3679" s="6">
        <v>20</v>
      </c>
      <c r="F3679" s="6"/>
      <c r="G3679" s="6">
        <v>500</v>
      </c>
      <c r="H3679" s="6"/>
      <c r="I3679" s="6">
        <v>3</v>
      </c>
      <c r="J3679" s="6"/>
      <c r="K3679" s="6">
        <v>0</v>
      </c>
      <c r="L3679" s="6" t="s">
        <v>12295</v>
      </c>
      <c r="M3679" s="6">
        <v>63</v>
      </c>
      <c r="N3679" s="6" t="str">
        <f>VLOOKUP(A3679,web_archive!D:AB,18,FALSE)</f>
        <v>Normal / Upper / Baby</v>
      </c>
      <c r="O3679" s="6">
        <v>2</v>
      </c>
      <c r="P3679" s="6">
        <v>769</v>
      </c>
      <c r="Q3679" s="6"/>
      <c r="R3679" s="6">
        <v>55</v>
      </c>
      <c r="S3679" s="6">
        <v>1</v>
      </c>
      <c r="T3679" s="6">
        <v>540</v>
      </c>
      <c r="U3679" s="6" t="s">
        <v>12542</v>
      </c>
      <c r="V3679" s="6" t="s">
        <v>12651</v>
      </c>
      <c r="W3679" s="6" t="s">
        <v>12705</v>
      </c>
      <c r="X3679" s="6">
        <v>1</v>
      </c>
      <c r="Y3679" s="6" t="s">
        <v>12413</v>
      </c>
      <c r="Z3679" s="6" t="s">
        <v>12299</v>
      </c>
      <c r="AA3679" s="6" t="s">
        <v>12299</v>
      </c>
      <c r="AB3679" s="6"/>
      <c r="AC3679" s="6"/>
      <c r="AD3679" s="6"/>
      <c r="AE3679" s="6"/>
      <c r="AF3679" s="6"/>
    </row>
    <row r="3680" spans="1:32" x14ac:dyDescent="0.3">
      <c r="A3680" s="6">
        <v>5557</v>
      </c>
      <c r="B3680" s="6" t="s">
        <v>10712</v>
      </c>
      <c r="C3680" s="6" t="s">
        <v>10713</v>
      </c>
      <c r="D3680" s="6">
        <v>4</v>
      </c>
      <c r="E3680" s="6">
        <v>20</v>
      </c>
      <c r="F3680" s="6"/>
      <c r="G3680" s="6">
        <v>500</v>
      </c>
      <c r="H3680" s="6"/>
      <c r="I3680" s="6">
        <v>6</v>
      </c>
      <c r="J3680" s="6"/>
      <c r="K3680" s="6">
        <v>1</v>
      </c>
      <c r="L3680" s="6" t="s">
        <v>14534</v>
      </c>
      <c r="M3680" s="6">
        <v>63</v>
      </c>
      <c r="N3680" s="6" t="str">
        <f>VLOOKUP(A3680,web_archive!D:AB,18,FALSE)</f>
        <v>Normal / Upper / Baby</v>
      </c>
      <c r="O3680" s="6">
        <v>2</v>
      </c>
      <c r="P3680" s="6">
        <v>256</v>
      </c>
      <c r="Q3680" s="6"/>
      <c r="R3680" s="6">
        <v>20</v>
      </c>
      <c r="S3680" s="6">
        <v>1</v>
      </c>
      <c r="T3680" s="6">
        <v>541</v>
      </c>
      <c r="U3680" s="6" t="s">
        <v>13315</v>
      </c>
      <c r="V3680" s="6" t="s">
        <v>12404</v>
      </c>
      <c r="W3680" s="6" t="s">
        <v>12299</v>
      </c>
      <c r="X3680" s="6" t="s">
        <v>12299</v>
      </c>
      <c r="Y3680" s="6"/>
      <c r="Z3680" s="6"/>
      <c r="AA3680" s="6"/>
      <c r="AB3680" s="6"/>
      <c r="AC3680" s="6"/>
      <c r="AD3680" s="6"/>
      <c r="AE3680" s="6"/>
      <c r="AF3680" s="6"/>
    </row>
    <row r="3681" spans="1:41" x14ac:dyDescent="0.3">
      <c r="A3681" s="6">
        <v>5558</v>
      </c>
      <c r="B3681" s="6" t="s">
        <v>18370</v>
      </c>
      <c r="C3681" s="6" t="s">
        <v>6298</v>
      </c>
      <c r="D3681" s="6">
        <v>4</v>
      </c>
      <c r="E3681" s="6">
        <v>20</v>
      </c>
      <c r="F3681" s="6"/>
      <c r="G3681" s="6">
        <v>100</v>
      </c>
      <c r="H3681" s="6"/>
      <c r="I3681" s="6">
        <v>6</v>
      </c>
      <c r="J3681" s="6"/>
      <c r="K3681" s="6">
        <v>1</v>
      </c>
      <c r="L3681" s="6" t="s">
        <v>12295</v>
      </c>
      <c r="M3681" s="6">
        <v>63</v>
      </c>
      <c r="N3681" s="6" t="str">
        <f>VLOOKUP(A3681,web_archive!D:AB,18,FALSE)</f>
        <v>Normal / Upper / Baby</v>
      </c>
      <c r="O3681" s="6">
        <v>2</v>
      </c>
      <c r="P3681" s="6">
        <v>256</v>
      </c>
      <c r="Q3681" s="6"/>
      <c r="R3681" s="6">
        <v>30</v>
      </c>
      <c r="S3681" s="6">
        <v>1</v>
      </c>
      <c r="T3681" s="6">
        <v>542</v>
      </c>
      <c r="U3681" s="6" t="s">
        <v>14025</v>
      </c>
      <c r="V3681" s="6">
        <v>510</v>
      </c>
      <c r="W3681" s="6" t="s">
        <v>12571</v>
      </c>
      <c r="X3681" s="6" t="s">
        <v>12483</v>
      </c>
      <c r="Y3681" s="6" t="s">
        <v>12299</v>
      </c>
      <c r="Z3681" s="6" t="s">
        <v>12299</v>
      </c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</row>
    <row r="3682" spans="1:41" x14ac:dyDescent="0.3">
      <c r="A3682" s="6">
        <v>5559</v>
      </c>
      <c r="B3682" s="6" t="s">
        <v>18371</v>
      </c>
      <c r="C3682" s="6" t="s">
        <v>18372</v>
      </c>
      <c r="D3682" s="6">
        <v>4</v>
      </c>
      <c r="E3682" s="6">
        <v>0</v>
      </c>
      <c r="F3682" s="6"/>
      <c r="G3682" s="6">
        <v>0</v>
      </c>
      <c r="H3682" s="6"/>
      <c r="I3682" s="6">
        <v>1</v>
      </c>
      <c r="J3682" s="6"/>
      <c r="K3682" s="6">
        <v>0</v>
      </c>
      <c r="L3682" s="6" t="s">
        <v>12295</v>
      </c>
      <c r="M3682" s="6">
        <v>63</v>
      </c>
      <c r="N3682" s="6" t="e">
        <f>VLOOKUP(A3682,web_archive!D:AB,18,FALSE)</f>
        <v>#N/A</v>
      </c>
      <c r="O3682" s="6">
        <v>2</v>
      </c>
      <c r="P3682" s="6">
        <v>256</v>
      </c>
      <c r="Q3682" s="6"/>
      <c r="R3682" s="6">
        <v>0</v>
      </c>
      <c r="S3682" s="6">
        <v>1</v>
      </c>
      <c r="T3682" s="6">
        <v>543</v>
      </c>
      <c r="U3682" s="6" t="s">
        <v>12674</v>
      </c>
      <c r="V3682" s="6" t="s">
        <v>12675</v>
      </c>
      <c r="W3682" s="6" t="s">
        <v>15573</v>
      </c>
      <c r="X3682" s="6" t="s">
        <v>18373</v>
      </c>
      <c r="Y3682" s="6" t="s">
        <v>18374</v>
      </c>
      <c r="Z3682" s="6" t="s">
        <v>17451</v>
      </c>
      <c r="AA3682" s="6" t="s">
        <v>18375</v>
      </c>
      <c r="AB3682" s="6" t="s">
        <v>12368</v>
      </c>
      <c r="AC3682" s="6" t="s">
        <v>12299</v>
      </c>
      <c r="AD3682" s="6" t="s">
        <v>12299</v>
      </c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</row>
    <row r="3683" spans="1:41" x14ac:dyDescent="0.3">
      <c r="A3683" s="6">
        <v>5560</v>
      </c>
      <c r="B3683" s="6" t="s">
        <v>18376</v>
      </c>
      <c r="C3683" s="6" t="s">
        <v>1725</v>
      </c>
      <c r="D3683" s="6">
        <v>4</v>
      </c>
      <c r="E3683" s="6">
        <v>20</v>
      </c>
      <c r="F3683" s="6"/>
      <c r="G3683" s="6">
        <v>3000</v>
      </c>
      <c r="H3683" s="6"/>
      <c r="I3683" s="6">
        <v>3</v>
      </c>
      <c r="J3683" s="6"/>
      <c r="K3683" s="6">
        <v>0</v>
      </c>
      <c r="L3683" s="6" t="s">
        <v>12295</v>
      </c>
      <c r="M3683" s="6">
        <v>63</v>
      </c>
      <c r="N3683" s="6" t="str">
        <f>VLOOKUP(A3683,web_archive!D:AB,18,FALSE)</f>
        <v>Normal / Upper / Baby</v>
      </c>
      <c r="O3683" s="6">
        <v>2</v>
      </c>
      <c r="P3683" s="6">
        <v>256</v>
      </c>
      <c r="Q3683" s="6"/>
      <c r="R3683" s="6">
        <v>75</v>
      </c>
      <c r="S3683" s="6">
        <v>1</v>
      </c>
      <c r="T3683" s="6">
        <v>322</v>
      </c>
      <c r="U3683" s="6" t="s">
        <v>13923</v>
      </c>
      <c r="V3683" s="6" t="s">
        <v>18377</v>
      </c>
      <c r="W3683" s="6" t="s">
        <v>14552</v>
      </c>
      <c r="X3683" s="6" t="s">
        <v>13179</v>
      </c>
      <c r="Y3683" s="6" t="s">
        <v>14533</v>
      </c>
      <c r="Z3683" s="6" t="s">
        <v>13458</v>
      </c>
      <c r="AA3683" s="6" t="s">
        <v>14533</v>
      </c>
      <c r="AB3683" s="6" t="s">
        <v>13456</v>
      </c>
      <c r="AC3683" s="6" t="s">
        <v>14533</v>
      </c>
      <c r="AD3683" s="6" t="s">
        <v>12824</v>
      </c>
      <c r="AE3683" s="6" t="s">
        <v>14533</v>
      </c>
      <c r="AF3683" s="6" t="s">
        <v>12822</v>
      </c>
      <c r="AG3683" s="6" t="s">
        <v>14533</v>
      </c>
      <c r="AH3683" s="6" t="s">
        <v>13306</v>
      </c>
      <c r="AI3683" s="6" t="s">
        <v>14533</v>
      </c>
      <c r="AJ3683" s="6" t="s">
        <v>13454</v>
      </c>
      <c r="AK3683" s="6" t="s">
        <v>14533</v>
      </c>
      <c r="AL3683" s="6" t="s">
        <v>12588</v>
      </c>
      <c r="AM3683" s="6" t="s">
        <v>14281</v>
      </c>
      <c r="AN3683" s="6" t="s">
        <v>12299</v>
      </c>
      <c r="AO3683" s="6" t="s">
        <v>12299</v>
      </c>
    </row>
    <row r="3684" spans="1:41" x14ac:dyDescent="0.3">
      <c r="A3684" s="6">
        <v>5561</v>
      </c>
      <c r="B3684" s="6" t="s">
        <v>18378</v>
      </c>
      <c r="C3684" s="6" t="s">
        <v>8090</v>
      </c>
      <c r="D3684" s="6">
        <v>4</v>
      </c>
      <c r="E3684" s="6">
        <v>0</v>
      </c>
      <c r="F3684" s="6"/>
      <c r="G3684" s="6">
        <v>800</v>
      </c>
      <c r="H3684" s="6"/>
      <c r="I3684" s="6">
        <v>1</v>
      </c>
      <c r="J3684" s="6"/>
      <c r="K3684" s="6">
        <v>0</v>
      </c>
      <c r="L3684" s="6" t="s">
        <v>12295</v>
      </c>
      <c r="M3684" s="6">
        <v>63</v>
      </c>
      <c r="N3684" s="6" t="e">
        <f>VLOOKUP(A3684,web_archive!D:AB,18,FALSE)</f>
        <v>#N/A</v>
      </c>
      <c r="O3684" s="6">
        <v>2</v>
      </c>
      <c r="P3684" s="6">
        <v>256</v>
      </c>
      <c r="Q3684" s="6"/>
      <c r="R3684" s="6">
        <v>0</v>
      </c>
      <c r="S3684" s="6">
        <v>1</v>
      </c>
      <c r="T3684" s="6">
        <v>497</v>
      </c>
      <c r="U3684" s="6" t="s">
        <v>12542</v>
      </c>
      <c r="V3684" s="6" t="s">
        <v>16146</v>
      </c>
      <c r="W3684" s="6" t="s">
        <v>18379</v>
      </c>
      <c r="X3684" s="6" t="s">
        <v>12567</v>
      </c>
      <c r="Y3684" s="6">
        <v>3</v>
      </c>
      <c r="Z3684" s="6">
        <v>10</v>
      </c>
      <c r="AA3684" s="6" t="s">
        <v>14232</v>
      </c>
      <c r="AB3684" s="6" t="s">
        <v>12560</v>
      </c>
      <c r="AC3684" s="6">
        <v>3</v>
      </c>
      <c r="AD3684" s="6">
        <v>10</v>
      </c>
      <c r="AE3684" s="6" t="s">
        <v>14232</v>
      </c>
      <c r="AF3684" s="6" t="s">
        <v>12652</v>
      </c>
      <c r="AG3684" s="6">
        <v>3</v>
      </c>
      <c r="AH3684" s="6">
        <v>10</v>
      </c>
      <c r="AI3684" s="6" t="s">
        <v>15494</v>
      </c>
      <c r="AJ3684" s="6" t="s">
        <v>13742</v>
      </c>
      <c r="AK3684" s="6">
        <v>1</v>
      </c>
      <c r="AL3684" s="6" t="s">
        <v>12489</v>
      </c>
      <c r="AM3684" s="6" t="s">
        <v>12299</v>
      </c>
      <c r="AN3684" s="6" t="s">
        <v>12299</v>
      </c>
      <c r="AO3684" s="6"/>
    </row>
    <row r="3685" spans="1:41" x14ac:dyDescent="0.3">
      <c r="A3685" s="6">
        <v>5562</v>
      </c>
      <c r="B3685" s="6" t="s">
        <v>18380</v>
      </c>
      <c r="C3685" s="6" t="s">
        <v>6294</v>
      </c>
      <c r="D3685" s="6">
        <v>4</v>
      </c>
      <c r="E3685" s="6">
        <v>0</v>
      </c>
      <c r="F3685" s="6"/>
      <c r="G3685" s="6">
        <v>500</v>
      </c>
      <c r="H3685" s="6"/>
      <c r="I3685" s="6">
        <v>0</v>
      </c>
      <c r="J3685" s="6"/>
      <c r="K3685" s="6">
        <v>1</v>
      </c>
      <c r="L3685" s="6" t="s">
        <v>12295</v>
      </c>
      <c r="M3685" s="6">
        <v>63</v>
      </c>
      <c r="N3685" s="6" t="str">
        <f>VLOOKUP(A3685,web_archive!D:AB,18,FALSE)</f>
        <v>Normal / Upper / Baby</v>
      </c>
      <c r="O3685" s="6">
        <v>2</v>
      </c>
      <c r="P3685" s="6">
        <v>768</v>
      </c>
      <c r="Q3685" s="6"/>
      <c r="R3685" s="6">
        <v>45</v>
      </c>
      <c r="S3685" s="6">
        <v>0</v>
      </c>
      <c r="T3685" s="6">
        <v>489</v>
      </c>
      <c r="U3685" s="6" t="s">
        <v>14525</v>
      </c>
      <c r="V3685" s="6" t="s">
        <v>16372</v>
      </c>
      <c r="W3685" s="6" t="s">
        <v>18381</v>
      </c>
      <c r="X3685" s="6" t="s">
        <v>13639</v>
      </c>
      <c r="Y3685" s="6" t="s">
        <v>12299</v>
      </c>
      <c r="Z3685" s="6" t="s">
        <v>12299</v>
      </c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</row>
    <row r="3686" spans="1:41" x14ac:dyDescent="0.3">
      <c r="A3686" s="6">
        <v>5563</v>
      </c>
      <c r="B3686" s="6" t="s">
        <v>3067</v>
      </c>
      <c r="C3686" s="6" t="s">
        <v>3068</v>
      </c>
      <c r="D3686" s="6">
        <v>4</v>
      </c>
      <c r="E3686" s="6">
        <v>20</v>
      </c>
      <c r="F3686" s="6"/>
      <c r="G3686" s="6">
        <v>100</v>
      </c>
      <c r="H3686" s="6"/>
      <c r="I3686" s="6">
        <v>1</v>
      </c>
      <c r="J3686" s="6"/>
      <c r="K3686" s="6">
        <v>1</v>
      </c>
      <c r="L3686" s="6" t="s">
        <v>12295</v>
      </c>
      <c r="M3686" s="6">
        <v>63</v>
      </c>
      <c r="N3686" s="6" t="str">
        <f>VLOOKUP(A3686,web_archive!D:AB,18,FALSE)</f>
        <v>Normal / Upper / Baby</v>
      </c>
      <c r="O3686" s="6">
        <v>2</v>
      </c>
      <c r="P3686" s="6">
        <v>256</v>
      </c>
      <c r="Q3686" s="6"/>
      <c r="R3686" s="6">
        <v>0</v>
      </c>
      <c r="S3686" s="6">
        <v>0</v>
      </c>
      <c r="T3686" s="6">
        <v>547</v>
      </c>
      <c r="U3686" s="6" t="s">
        <v>12702</v>
      </c>
      <c r="V3686" s="6" t="s">
        <v>16263</v>
      </c>
      <c r="W3686" s="6">
        <v>1</v>
      </c>
      <c r="X3686" s="6" t="s">
        <v>12649</v>
      </c>
      <c r="Y3686" s="6" t="s">
        <v>12299</v>
      </c>
      <c r="Z3686" s="6" t="s">
        <v>12299</v>
      </c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</row>
    <row r="3687" spans="1:41" x14ac:dyDescent="0.3">
      <c r="A3687" s="6">
        <v>5564</v>
      </c>
      <c r="B3687" s="6" t="s">
        <v>18382</v>
      </c>
      <c r="C3687" s="6" t="s">
        <v>2602</v>
      </c>
      <c r="D3687" s="6">
        <v>4</v>
      </c>
      <c r="E3687" s="6">
        <v>20</v>
      </c>
      <c r="F3687" s="6"/>
      <c r="G3687" s="6">
        <v>300</v>
      </c>
      <c r="H3687" s="6"/>
      <c r="I3687" s="6">
        <v>3</v>
      </c>
      <c r="J3687" s="6"/>
      <c r="K3687" s="6">
        <v>1</v>
      </c>
      <c r="L3687" s="6" t="s">
        <v>12295</v>
      </c>
      <c r="M3687" s="6">
        <v>63</v>
      </c>
      <c r="N3687" s="6" t="str">
        <f>VLOOKUP(A3687,web_archive!D:AB,18,FALSE)</f>
        <v>Normal / Upper / Baby</v>
      </c>
      <c r="O3687" s="6">
        <v>2</v>
      </c>
      <c r="P3687" s="6">
        <v>768</v>
      </c>
      <c r="Q3687" s="6"/>
      <c r="R3687" s="6">
        <v>85</v>
      </c>
      <c r="S3687" s="6">
        <v>1</v>
      </c>
      <c r="T3687" s="6">
        <v>544</v>
      </c>
      <c r="U3687" s="6" t="s">
        <v>13669</v>
      </c>
      <c r="V3687" s="6" t="s">
        <v>13760</v>
      </c>
      <c r="W3687" s="6" t="s">
        <v>16372</v>
      </c>
      <c r="X3687" s="6" t="s">
        <v>18383</v>
      </c>
      <c r="Y3687" s="6" t="s">
        <v>13495</v>
      </c>
      <c r="Z3687" s="6" t="s">
        <v>13522</v>
      </c>
      <c r="AA3687" s="6" t="s">
        <v>18384</v>
      </c>
      <c r="AB3687" s="6" t="s">
        <v>15529</v>
      </c>
      <c r="AC3687" s="6" t="s">
        <v>13522</v>
      </c>
      <c r="AD3687" s="6" t="s">
        <v>18385</v>
      </c>
      <c r="AE3687" s="6" t="s">
        <v>13524</v>
      </c>
      <c r="AF3687" s="6" t="s">
        <v>12299</v>
      </c>
      <c r="AG3687" s="6" t="s">
        <v>12299</v>
      </c>
      <c r="AH3687" s="6"/>
      <c r="AI3687" s="6"/>
      <c r="AJ3687" s="6"/>
      <c r="AK3687" s="6"/>
      <c r="AL3687" s="6"/>
      <c r="AM3687" s="6"/>
      <c r="AN3687" s="6"/>
      <c r="AO3687" s="6"/>
    </row>
    <row r="3688" spans="1:41" x14ac:dyDescent="0.3">
      <c r="A3688" s="6">
        <v>5565</v>
      </c>
      <c r="B3688" s="6" t="s">
        <v>3098</v>
      </c>
      <c r="C3688" s="6" t="s">
        <v>3099</v>
      </c>
      <c r="D3688" s="6">
        <v>4</v>
      </c>
      <c r="E3688" s="6">
        <v>0</v>
      </c>
      <c r="F3688" s="6"/>
      <c r="G3688" s="6">
        <v>0</v>
      </c>
      <c r="H3688" s="6"/>
      <c r="I3688" s="6">
        <v>5</v>
      </c>
      <c r="J3688" s="6"/>
      <c r="K3688" s="6">
        <v>0</v>
      </c>
      <c r="L3688" s="6" t="s">
        <v>12295</v>
      </c>
      <c r="M3688" s="6">
        <v>63</v>
      </c>
      <c r="N3688" s="6" t="str">
        <f>VLOOKUP(A3688,web_archive!D:AB,18,FALSE)</f>
        <v>Normal / Upper / Baby</v>
      </c>
      <c r="O3688" s="6">
        <v>2</v>
      </c>
      <c r="P3688" s="6">
        <v>513</v>
      </c>
      <c r="Q3688" s="6"/>
      <c r="R3688" s="6">
        <v>1</v>
      </c>
      <c r="S3688" s="6">
        <v>0</v>
      </c>
      <c r="T3688" s="6">
        <v>545</v>
      </c>
      <c r="U3688" s="6" t="s">
        <v>12570</v>
      </c>
      <c r="V3688" s="6" t="s">
        <v>12549</v>
      </c>
      <c r="W3688" s="6" t="s">
        <v>13100</v>
      </c>
      <c r="X3688" s="6" t="s">
        <v>12551</v>
      </c>
      <c r="Y3688" s="6" t="s">
        <v>12489</v>
      </c>
      <c r="Z3688" s="6" t="s">
        <v>12299</v>
      </c>
      <c r="AA3688" s="6" t="s">
        <v>12299</v>
      </c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</row>
    <row r="3689" spans="1:41" x14ac:dyDescent="0.3">
      <c r="A3689" s="6">
        <v>5566</v>
      </c>
      <c r="B3689" s="6" t="s">
        <v>18386</v>
      </c>
      <c r="C3689" s="6" t="s">
        <v>18387</v>
      </c>
      <c r="D3689" s="6">
        <v>4</v>
      </c>
      <c r="E3689" s="6">
        <v>0</v>
      </c>
      <c r="F3689" s="6"/>
      <c r="G3689" s="6">
        <v>0</v>
      </c>
      <c r="H3689" s="6"/>
      <c r="I3689" s="6">
        <v>1</v>
      </c>
      <c r="J3689" s="6"/>
      <c r="K3689" s="6">
        <v>0</v>
      </c>
      <c r="L3689" s="6" t="s">
        <v>12295</v>
      </c>
      <c r="M3689" s="6">
        <v>63</v>
      </c>
      <c r="N3689" s="6" t="e">
        <f>VLOOKUP(A3689,web_archive!D:AB,18,FALSE)</f>
        <v>#N/A</v>
      </c>
      <c r="O3689" s="6">
        <v>2</v>
      </c>
      <c r="P3689" s="6">
        <v>513</v>
      </c>
      <c r="Q3689" s="6"/>
      <c r="R3689" s="6">
        <v>1</v>
      </c>
      <c r="S3689" s="6">
        <v>0</v>
      </c>
      <c r="T3689" s="6">
        <v>546</v>
      </c>
      <c r="U3689" s="6" t="s">
        <v>12570</v>
      </c>
      <c r="V3689" s="6" t="s">
        <v>12549</v>
      </c>
      <c r="W3689" s="6" t="s">
        <v>12692</v>
      </c>
      <c r="X3689" s="6" t="s">
        <v>12551</v>
      </c>
      <c r="Y3689" s="6" t="s">
        <v>12600</v>
      </c>
      <c r="Z3689" s="6" t="s">
        <v>12299</v>
      </c>
      <c r="AA3689" s="6" t="s">
        <v>12299</v>
      </c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</row>
    <row r="3690" spans="1:41" x14ac:dyDescent="0.3">
      <c r="A3690" s="6">
        <v>5567</v>
      </c>
      <c r="B3690" s="6" t="s">
        <v>1594</v>
      </c>
      <c r="C3690" s="6" t="s">
        <v>1595</v>
      </c>
      <c r="D3690" s="6">
        <v>4</v>
      </c>
      <c r="E3690" s="6">
        <v>20</v>
      </c>
      <c r="F3690" s="6"/>
      <c r="G3690" s="6">
        <v>300</v>
      </c>
      <c r="H3690" s="6"/>
      <c r="I3690" s="6">
        <v>1</v>
      </c>
      <c r="J3690" s="6"/>
      <c r="K3690" s="6">
        <v>1</v>
      </c>
      <c r="L3690" s="6" t="s">
        <v>12295</v>
      </c>
      <c r="M3690" s="6">
        <v>63</v>
      </c>
      <c r="N3690" s="6" t="str">
        <f>VLOOKUP(A3690,web_archive!D:AB,18,FALSE)</f>
        <v>Normal / Upper / Baby</v>
      </c>
      <c r="O3690" s="6">
        <v>2</v>
      </c>
      <c r="P3690" s="6">
        <v>256</v>
      </c>
      <c r="Q3690" s="6"/>
      <c r="R3690" s="6">
        <v>1</v>
      </c>
      <c r="S3690" s="6">
        <v>1</v>
      </c>
      <c r="T3690" s="6">
        <v>548</v>
      </c>
      <c r="U3690" s="6" t="s">
        <v>12691</v>
      </c>
      <c r="V3690" s="6" t="s">
        <v>16427</v>
      </c>
      <c r="W3690" s="6" t="s">
        <v>12675</v>
      </c>
      <c r="X3690" s="6" t="s">
        <v>12883</v>
      </c>
      <c r="Y3690" s="6" t="s">
        <v>12600</v>
      </c>
      <c r="Z3690" s="6" t="s">
        <v>12299</v>
      </c>
      <c r="AA3690" s="6" t="s">
        <v>12299</v>
      </c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</row>
    <row r="3691" spans="1:41" x14ac:dyDescent="0.3">
      <c r="A3691" s="6">
        <v>5568</v>
      </c>
      <c r="B3691" s="6" t="s">
        <v>8077</v>
      </c>
      <c r="C3691" s="6" t="s">
        <v>8078</v>
      </c>
      <c r="D3691" s="6">
        <v>4</v>
      </c>
      <c r="E3691" s="6">
        <v>20</v>
      </c>
      <c r="F3691" s="6"/>
      <c r="G3691" s="6">
        <v>1000</v>
      </c>
      <c r="H3691" s="6"/>
      <c r="I3691" s="6">
        <v>1</v>
      </c>
      <c r="J3691" s="6"/>
      <c r="K3691" s="6">
        <v>0</v>
      </c>
      <c r="L3691" s="6" t="s">
        <v>12295</v>
      </c>
      <c r="M3691" s="6">
        <v>63</v>
      </c>
      <c r="N3691" s="6" t="str">
        <f>VLOOKUP(A3691,web_archive!D:AB,18,FALSE)</f>
        <v>Normal / Upper / Baby</v>
      </c>
      <c r="O3691" s="6">
        <v>2</v>
      </c>
      <c r="P3691" s="6">
        <v>768</v>
      </c>
      <c r="Q3691" s="6"/>
      <c r="R3691" s="6">
        <v>0</v>
      </c>
      <c r="S3691" s="6">
        <v>1</v>
      </c>
      <c r="T3691" s="6">
        <v>549</v>
      </c>
      <c r="U3691" s="6" t="s">
        <v>12542</v>
      </c>
      <c r="V3691" s="6" t="s">
        <v>13864</v>
      </c>
      <c r="W3691" s="6" t="s">
        <v>17628</v>
      </c>
      <c r="X3691" s="6" t="s">
        <v>12299</v>
      </c>
      <c r="Y3691" s="6" t="s">
        <v>12299</v>
      </c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</row>
    <row r="3692" spans="1:41" x14ac:dyDescent="0.3">
      <c r="A3692" s="6">
        <v>5569</v>
      </c>
      <c r="B3692" s="6" t="s">
        <v>18388</v>
      </c>
      <c r="C3692" s="6" t="s">
        <v>18389</v>
      </c>
      <c r="D3692" s="6">
        <v>4</v>
      </c>
      <c r="E3692" s="6">
        <v>20</v>
      </c>
      <c r="F3692" s="6"/>
      <c r="G3692" s="6">
        <v>300</v>
      </c>
      <c r="H3692" s="6"/>
      <c r="I3692" s="6">
        <v>6</v>
      </c>
      <c r="J3692" s="6"/>
      <c r="K3692" s="6">
        <v>1</v>
      </c>
      <c r="L3692" s="6" t="s">
        <v>12295</v>
      </c>
      <c r="M3692" s="6">
        <v>63</v>
      </c>
      <c r="N3692" s="6" t="e">
        <f>VLOOKUP(A3692,web_archive!D:AB,18,FALSE)</f>
        <v>#N/A</v>
      </c>
      <c r="O3692" s="6">
        <v>2</v>
      </c>
      <c r="P3692" s="6">
        <v>256</v>
      </c>
      <c r="Q3692" s="6"/>
      <c r="R3692" s="6">
        <v>0</v>
      </c>
      <c r="S3692" s="6">
        <v>1</v>
      </c>
      <c r="T3692" s="6">
        <v>550</v>
      </c>
      <c r="U3692" s="6" t="s">
        <v>12858</v>
      </c>
      <c r="V3692" s="6" t="s">
        <v>13495</v>
      </c>
      <c r="W3692" s="6" t="s">
        <v>18390</v>
      </c>
      <c r="X3692" s="6" t="s">
        <v>15673</v>
      </c>
      <c r="Y3692" s="6" t="s">
        <v>12737</v>
      </c>
      <c r="Z3692" s="6" t="s">
        <v>12299</v>
      </c>
      <c r="AA3692" s="6" t="s">
        <v>12299</v>
      </c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</row>
    <row r="3693" spans="1:41" x14ac:dyDescent="0.3">
      <c r="A3693" s="6">
        <v>5570</v>
      </c>
      <c r="B3693" s="6" t="s">
        <v>18391</v>
      </c>
      <c r="C3693" s="6" t="s">
        <v>18392</v>
      </c>
      <c r="D3693" s="6">
        <v>4</v>
      </c>
      <c r="E3693" s="6">
        <v>20</v>
      </c>
      <c r="F3693" s="6"/>
      <c r="G3693" s="6">
        <v>300</v>
      </c>
      <c r="H3693" s="6"/>
      <c r="I3693" s="6">
        <v>6</v>
      </c>
      <c r="J3693" s="6"/>
      <c r="K3693" s="6">
        <v>1</v>
      </c>
      <c r="L3693" s="6" t="s">
        <v>12295</v>
      </c>
      <c r="M3693" s="6">
        <v>63</v>
      </c>
      <c r="N3693" s="6" t="e">
        <f>VLOOKUP(A3693,web_archive!D:AB,18,FALSE)</f>
        <v>#N/A</v>
      </c>
      <c r="O3693" s="6">
        <v>2</v>
      </c>
      <c r="P3693" s="6">
        <v>256</v>
      </c>
      <c r="Q3693" s="6"/>
      <c r="R3693" s="6">
        <v>0</v>
      </c>
      <c r="S3693" s="6">
        <v>1</v>
      </c>
      <c r="T3693" s="6">
        <v>551</v>
      </c>
      <c r="U3693" s="6" t="s">
        <v>13315</v>
      </c>
      <c r="V3693" s="6" t="s">
        <v>12942</v>
      </c>
      <c r="W3693" s="6" t="s">
        <v>18393</v>
      </c>
      <c r="X3693" s="6" t="s">
        <v>18394</v>
      </c>
      <c r="Y3693" s="6" t="s">
        <v>12737</v>
      </c>
      <c r="Z3693" s="6" t="s">
        <v>12299</v>
      </c>
      <c r="AA3693" s="6" t="s">
        <v>12299</v>
      </c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</row>
    <row r="3694" spans="1:41" x14ac:dyDescent="0.3">
      <c r="A3694" s="6">
        <v>5571</v>
      </c>
      <c r="B3694" s="6" t="s">
        <v>18395</v>
      </c>
      <c r="C3694" s="6" t="s">
        <v>18396</v>
      </c>
      <c r="D3694" s="6">
        <v>4</v>
      </c>
      <c r="E3694" s="6">
        <v>20</v>
      </c>
      <c r="F3694" s="6"/>
      <c r="G3694" s="6">
        <v>100</v>
      </c>
      <c r="H3694" s="6"/>
      <c r="I3694" s="6">
        <v>1</v>
      </c>
      <c r="J3694" s="6"/>
      <c r="K3694" s="6">
        <v>0</v>
      </c>
      <c r="L3694" s="6" t="s">
        <v>12295</v>
      </c>
      <c r="M3694" s="6">
        <v>63</v>
      </c>
      <c r="N3694" s="6" t="e">
        <f>VLOOKUP(A3694,web_archive!D:AB,18,FALSE)</f>
        <v>#N/A</v>
      </c>
      <c r="O3694" s="6">
        <v>2</v>
      </c>
      <c r="P3694" s="6">
        <v>256</v>
      </c>
      <c r="Q3694" s="6"/>
      <c r="R3694" s="6">
        <v>0</v>
      </c>
      <c r="S3694" s="6">
        <v>1</v>
      </c>
      <c r="T3694" s="6">
        <v>552</v>
      </c>
      <c r="U3694" s="6" t="s">
        <v>12691</v>
      </c>
      <c r="V3694" s="6" t="s">
        <v>16080</v>
      </c>
      <c r="W3694" s="6" t="s">
        <v>16239</v>
      </c>
      <c r="X3694" s="6">
        <v>1</v>
      </c>
      <c r="Y3694" s="6" t="s">
        <v>12370</v>
      </c>
      <c r="Z3694" s="6" t="s">
        <v>12299</v>
      </c>
      <c r="AA3694" s="6" t="s">
        <v>12299</v>
      </c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</row>
    <row r="3695" spans="1:41" x14ac:dyDescent="0.3">
      <c r="A3695" s="6">
        <v>5572</v>
      </c>
      <c r="B3695" s="6" t="s">
        <v>18397</v>
      </c>
      <c r="C3695" s="6" t="s">
        <v>8766</v>
      </c>
      <c r="D3695" s="6">
        <v>4</v>
      </c>
      <c r="E3695" s="6">
        <v>20</v>
      </c>
      <c r="F3695" s="6"/>
      <c r="G3695" s="6">
        <v>100</v>
      </c>
      <c r="H3695" s="6"/>
      <c r="I3695" s="6">
        <v>1</v>
      </c>
      <c r="J3695" s="6"/>
      <c r="K3695" s="6">
        <v>1</v>
      </c>
      <c r="L3695" s="6" t="s">
        <v>12295</v>
      </c>
      <c r="M3695" s="6">
        <v>63</v>
      </c>
      <c r="N3695" s="6" t="str">
        <f>VLOOKUP(A3695,web_archive!D:AB,18,FALSE)</f>
        <v>Normal / Upper / Baby</v>
      </c>
      <c r="O3695" s="6">
        <v>2</v>
      </c>
      <c r="P3695" s="6">
        <v>256</v>
      </c>
      <c r="Q3695" s="6"/>
      <c r="R3695" s="6">
        <v>30</v>
      </c>
      <c r="S3695" s="6">
        <v>1</v>
      </c>
      <c r="T3695" s="6">
        <v>553</v>
      </c>
      <c r="U3695" s="6" t="s">
        <v>12660</v>
      </c>
      <c r="V3695" s="6" t="s">
        <v>18398</v>
      </c>
      <c r="W3695" s="6" t="s">
        <v>12620</v>
      </c>
      <c r="X3695" s="6" t="s">
        <v>15051</v>
      </c>
      <c r="Y3695" s="6" t="s">
        <v>12802</v>
      </c>
      <c r="Z3695" s="6" t="s">
        <v>12764</v>
      </c>
      <c r="AA3695" s="6" t="s">
        <v>12299</v>
      </c>
      <c r="AB3695" s="6" t="s">
        <v>12299</v>
      </c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</row>
    <row r="3696" spans="1:41" x14ac:dyDescent="0.3">
      <c r="A3696" s="6">
        <v>5573</v>
      </c>
      <c r="B3696" s="6" t="s">
        <v>18399</v>
      </c>
      <c r="C3696" s="6" t="s">
        <v>3061</v>
      </c>
      <c r="D3696" s="6">
        <v>4</v>
      </c>
      <c r="E3696" s="6">
        <v>20</v>
      </c>
      <c r="F3696" s="6"/>
      <c r="G3696" s="6">
        <v>100</v>
      </c>
      <c r="H3696" s="6"/>
      <c r="I3696" s="6">
        <v>1</v>
      </c>
      <c r="J3696" s="6"/>
      <c r="K3696" s="6">
        <v>1</v>
      </c>
      <c r="L3696" s="6" t="s">
        <v>12295</v>
      </c>
      <c r="M3696" s="6">
        <v>63</v>
      </c>
      <c r="N3696" s="6" t="str">
        <f>VLOOKUP(A3696,web_archive!D:AB,18,FALSE)</f>
        <v>Normal / Upper / Baby</v>
      </c>
      <c r="O3696" s="6">
        <v>2</v>
      </c>
      <c r="P3696" s="6">
        <v>256</v>
      </c>
      <c r="Q3696" s="6"/>
      <c r="R3696" s="6">
        <v>75</v>
      </c>
      <c r="S3696" s="6">
        <v>1</v>
      </c>
      <c r="T3696" s="6">
        <v>554</v>
      </c>
      <c r="U3696" s="6" t="s">
        <v>12608</v>
      </c>
      <c r="V3696" s="6" t="s">
        <v>12609</v>
      </c>
      <c r="W3696" s="6" t="s">
        <v>14149</v>
      </c>
      <c r="X3696" s="6" t="s">
        <v>12994</v>
      </c>
      <c r="Y3696" s="6">
        <v>5</v>
      </c>
      <c r="Z3696" s="6" t="s">
        <v>13002</v>
      </c>
      <c r="AA3696" s="6" t="s">
        <v>12299</v>
      </c>
      <c r="AB3696" s="6" t="s">
        <v>12299</v>
      </c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</row>
    <row r="3697" spans="1:41" x14ac:dyDescent="0.3">
      <c r="A3697" s="6">
        <v>5574</v>
      </c>
      <c r="B3697" s="6" t="s">
        <v>18400</v>
      </c>
      <c r="C3697" s="6" t="s">
        <v>18401</v>
      </c>
      <c r="D3697" s="6">
        <v>4</v>
      </c>
      <c r="E3697" s="6">
        <v>20</v>
      </c>
      <c r="F3697" s="6"/>
      <c r="G3697" s="6">
        <v>100</v>
      </c>
      <c r="H3697" s="6"/>
      <c r="I3697" s="6">
        <v>0</v>
      </c>
      <c r="J3697" s="6"/>
      <c r="K3697" s="6">
        <v>0</v>
      </c>
      <c r="L3697" s="6" t="s">
        <v>12295</v>
      </c>
      <c r="M3697" s="6">
        <v>63</v>
      </c>
      <c r="N3697" s="6" t="str">
        <f>VLOOKUP(A3697,web_archive!D:AB,18,FALSE)</f>
        <v>Normal / Upper / Baby</v>
      </c>
      <c r="O3697" s="6">
        <v>2</v>
      </c>
      <c r="P3697" s="6">
        <v>1</v>
      </c>
      <c r="Q3697" s="6"/>
      <c r="R3697" s="6">
        <v>10</v>
      </c>
      <c r="S3697" s="6">
        <v>0</v>
      </c>
      <c r="T3697" s="6">
        <v>555</v>
      </c>
      <c r="U3697" s="6" t="s">
        <v>12892</v>
      </c>
      <c r="V3697" s="6" t="s">
        <v>12404</v>
      </c>
      <c r="W3697" s="6" t="s">
        <v>12299</v>
      </c>
      <c r="X3697" s="6" t="s">
        <v>12299</v>
      </c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</row>
    <row r="3698" spans="1:41" x14ac:dyDescent="0.3">
      <c r="A3698" s="6">
        <v>5575</v>
      </c>
      <c r="B3698" s="6" t="s">
        <v>18402</v>
      </c>
      <c r="C3698" s="6" t="s">
        <v>7183</v>
      </c>
      <c r="D3698" s="6">
        <v>4</v>
      </c>
      <c r="E3698" s="6">
        <v>20</v>
      </c>
      <c r="F3698" s="6"/>
      <c r="G3698" s="6">
        <v>100</v>
      </c>
      <c r="H3698" s="6"/>
      <c r="I3698" s="6">
        <v>6</v>
      </c>
      <c r="J3698" s="6"/>
      <c r="K3698" s="6">
        <v>1</v>
      </c>
      <c r="L3698" s="6" t="s">
        <v>12295</v>
      </c>
      <c r="M3698" s="6">
        <v>63</v>
      </c>
      <c r="N3698" s="6" t="str">
        <f>VLOOKUP(A3698,web_archive!D:AB,18,FALSE)</f>
        <v>Normal / Upper / Baby</v>
      </c>
      <c r="O3698" s="6">
        <v>2</v>
      </c>
      <c r="P3698" s="6">
        <v>256</v>
      </c>
      <c r="Q3698" s="6"/>
      <c r="R3698" s="6">
        <v>30</v>
      </c>
      <c r="S3698" s="6">
        <v>0</v>
      </c>
      <c r="T3698" s="6">
        <v>556</v>
      </c>
      <c r="U3698" s="6" t="s">
        <v>12299</v>
      </c>
      <c r="V3698" s="6" t="s">
        <v>12299</v>
      </c>
      <c r="W3698" s="6" t="s">
        <v>12299</v>
      </c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</row>
    <row r="3699" spans="1:41" x14ac:dyDescent="0.3">
      <c r="A3699" s="6">
        <v>5576</v>
      </c>
      <c r="B3699" s="6" t="s">
        <v>18403</v>
      </c>
      <c r="C3699" s="6" t="s">
        <v>18404</v>
      </c>
      <c r="D3699" s="6">
        <v>4</v>
      </c>
      <c r="E3699" s="6">
        <v>20</v>
      </c>
      <c r="F3699" s="6"/>
      <c r="G3699" s="6">
        <v>100</v>
      </c>
      <c r="H3699" s="6"/>
      <c r="I3699" s="6">
        <v>1</v>
      </c>
      <c r="J3699" s="6"/>
      <c r="K3699" s="6">
        <v>0</v>
      </c>
      <c r="L3699" s="6" t="s">
        <v>12295</v>
      </c>
      <c r="M3699" s="6">
        <v>63</v>
      </c>
      <c r="N3699" s="6" t="e">
        <f>VLOOKUP(A3699,web_archive!D:AB,18,FALSE)</f>
        <v>#N/A</v>
      </c>
      <c r="O3699" s="6">
        <v>2</v>
      </c>
      <c r="P3699" s="6">
        <v>1</v>
      </c>
      <c r="Q3699" s="6"/>
      <c r="R3699" s="6">
        <v>0</v>
      </c>
      <c r="S3699" s="6">
        <v>0</v>
      </c>
      <c r="T3699" s="6">
        <v>557</v>
      </c>
      <c r="U3699" s="6" t="s">
        <v>12299</v>
      </c>
      <c r="V3699" s="6" t="s">
        <v>12299</v>
      </c>
      <c r="W3699" s="6" t="s">
        <v>12299</v>
      </c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</row>
    <row r="3700" spans="1:41" x14ac:dyDescent="0.3">
      <c r="A3700" s="6">
        <v>5577</v>
      </c>
      <c r="B3700" s="6" t="s">
        <v>18405</v>
      </c>
      <c r="C3700" s="6" t="s">
        <v>2803</v>
      </c>
      <c r="D3700" s="6">
        <v>4</v>
      </c>
      <c r="E3700" s="6"/>
      <c r="F3700" s="6"/>
      <c r="G3700" s="6">
        <v>3000</v>
      </c>
      <c r="H3700" s="6"/>
      <c r="I3700" s="6">
        <v>5</v>
      </c>
      <c r="J3700" s="6"/>
      <c r="K3700" s="6">
        <v>0</v>
      </c>
      <c r="L3700" s="6" t="s">
        <v>12295</v>
      </c>
      <c r="M3700" s="6">
        <v>63</v>
      </c>
      <c r="N3700" s="6" t="str">
        <f>VLOOKUP(A3700,web_archive!D:AB,18,FALSE)</f>
        <v>Normal / Upper / Baby</v>
      </c>
      <c r="O3700" s="6">
        <v>2</v>
      </c>
      <c r="P3700" s="6">
        <v>769</v>
      </c>
      <c r="Q3700" s="6"/>
      <c r="R3700" s="6">
        <v>80</v>
      </c>
      <c r="S3700" s="6">
        <v>1</v>
      </c>
      <c r="T3700" s="6">
        <v>479</v>
      </c>
      <c r="U3700" s="6" t="s">
        <v>12858</v>
      </c>
      <c r="V3700" s="6" t="s">
        <v>12404</v>
      </c>
      <c r="W3700" s="6" t="s">
        <v>12299</v>
      </c>
      <c r="X3700" s="6" t="s">
        <v>12299</v>
      </c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</row>
    <row r="3701" spans="1:41" x14ac:dyDescent="0.3">
      <c r="A3701" s="6">
        <v>5578</v>
      </c>
      <c r="B3701" s="6" t="s">
        <v>18406</v>
      </c>
      <c r="C3701" s="6" t="s">
        <v>18407</v>
      </c>
      <c r="D3701" s="6">
        <v>4</v>
      </c>
      <c r="E3701" s="6">
        <v>200</v>
      </c>
      <c r="F3701" s="6"/>
      <c r="G3701" s="6">
        <v>10</v>
      </c>
      <c r="H3701" s="6"/>
      <c r="I3701" s="6">
        <v>1</v>
      </c>
      <c r="J3701" s="6"/>
      <c r="K3701" s="6">
        <v>0</v>
      </c>
      <c r="L3701" s="6" t="s">
        <v>12295</v>
      </c>
      <c r="M3701" s="6">
        <v>63</v>
      </c>
      <c r="N3701" s="6" t="e">
        <f>VLOOKUP(A3701,web_archive!D:AB,18,FALSE)</f>
        <v>#N/A</v>
      </c>
      <c r="O3701" s="6">
        <v>2</v>
      </c>
      <c r="P3701" s="6">
        <v>256</v>
      </c>
      <c r="Q3701" s="6"/>
      <c r="R3701" s="6">
        <v>0</v>
      </c>
      <c r="S3701" s="6">
        <v>1</v>
      </c>
      <c r="T3701" s="6">
        <v>236</v>
      </c>
      <c r="U3701" s="6" t="s">
        <v>13315</v>
      </c>
      <c r="V3701" s="6" t="s">
        <v>12600</v>
      </c>
      <c r="W3701" s="6" t="s">
        <v>12299</v>
      </c>
      <c r="X3701" s="6" t="s">
        <v>12299</v>
      </c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</row>
    <row r="3702" spans="1:41" x14ac:dyDescent="0.3">
      <c r="A3702" s="6">
        <v>5579</v>
      </c>
      <c r="B3702" s="6" t="s">
        <v>18408</v>
      </c>
      <c r="C3702" s="6" t="s">
        <v>8758</v>
      </c>
      <c r="D3702" s="6">
        <v>4</v>
      </c>
      <c r="E3702" s="6">
        <v>20</v>
      </c>
      <c r="F3702" s="6"/>
      <c r="G3702" s="6">
        <v>300</v>
      </c>
      <c r="H3702" s="6"/>
      <c r="I3702" s="6">
        <v>2</v>
      </c>
      <c r="J3702" s="6"/>
      <c r="K3702" s="6">
        <v>1</v>
      </c>
      <c r="L3702" s="6" t="s">
        <v>12295</v>
      </c>
      <c r="M3702" s="6">
        <v>63</v>
      </c>
      <c r="N3702" s="6" t="str">
        <f>VLOOKUP(A3702,web_archive!D:AB,18,FALSE)</f>
        <v>Normal / Upper / Baby</v>
      </c>
      <c r="O3702" s="6">
        <v>2</v>
      </c>
      <c r="P3702" s="6">
        <v>768</v>
      </c>
      <c r="Q3702" s="6"/>
      <c r="R3702" s="6">
        <v>1</v>
      </c>
      <c r="S3702" s="6">
        <v>1</v>
      </c>
      <c r="T3702" s="6">
        <v>558</v>
      </c>
      <c r="U3702" s="6" t="s">
        <v>12640</v>
      </c>
      <c r="V3702" s="6" t="s">
        <v>18246</v>
      </c>
      <c r="W3702" s="6" t="s">
        <v>13787</v>
      </c>
      <c r="X3702" s="6" t="s">
        <v>18409</v>
      </c>
      <c r="Y3702" s="6" t="s">
        <v>13120</v>
      </c>
      <c r="Z3702" s="6" t="s">
        <v>18410</v>
      </c>
      <c r="AA3702" s="6" t="s">
        <v>12299</v>
      </c>
      <c r="AB3702" s="6" t="s">
        <v>12299</v>
      </c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</row>
    <row r="3703" spans="1:41" x14ac:dyDescent="0.3">
      <c r="A3703" s="6">
        <v>5580</v>
      </c>
      <c r="B3703" s="6" t="s">
        <v>18411</v>
      </c>
      <c r="C3703" s="6" t="s">
        <v>18412</v>
      </c>
      <c r="D3703" s="6">
        <v>4</v>
      </c>
      <c r="E3703" s="6">
        <v>20</v>
      </c>
      <c r="F3703" s="6"/>
      <c r="G3703" s="6">
        <v>100</v>
      </c>
      <c r="H3703" s="6"/>
      <c r="I3703" s="6">
        <v>3</v>
      </c>
      <c r="J3703" s="6"/>
      <c r="K3703" s="6">
        <v>0</v>
      </c>
      <c r="L3703" s="6" t="s">
        <v>12295</v>
      </c>
      <c r="M3703" s="6">
        <v>63</v>
      </c>
      <c r="N3703" s="6" t="str">
        <f>VLOOKUP(A3703,web_archive!D:AB,18,FALSE)</f>
        <v>Normal / Upper / Baby</v>
      </c>
      <c r="O3703" s="6">
        <v>2</v>
      </c>
      <c r="P3703" s="6">
        <v>256</v>
      </c>
      <c r="Q3703" s="6"/>
      <c r="R3703" s="6">
        <v>0</v>
      </c>
      <c r="S3703" s="6">
        <v>0</v>
      </c>
      <c r="T3703" s="6">
        <v>559</v>
      </c>
      <c r="U3703" s="6" t="s">
        <v>12841</v>
      </c>
      <c r="V3703" s="6" t="s">
        <v>14832</v>
      </c>
      <c r="W3703" s="6" t="s">
        <v>12404</v>
      </c>
      <c r="X3703" s="6" t="s">
        <v>12299</v>
      </c>
      <c r="Y3703" s="6" t="s">
        <v>12299</v>
      </c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</row>
    <row r="3704" spans="1:41" x14ac:dyDescent="0.3">
      <c r="A3704" s="6">
        <v>5581</v>
      </c>
      <c r="B3704" s="6" t="s">
        <v>1819</v>
      </c>
      <c r="C3704" s="6" t="s">
        <v>1820</v>
      </c>
      <c r="D3704" s="6">
        <v>4</v>
      </c>
      <c r="E3704" s="6">
        <v>20</v>
      </c>
      <c r="F3704" s="6"/>
      <c r="G3704" s="6">
        <v>300</v>
      </c>
      <c r="H3704" s="6"/>
      <c r="I3704" s="6">
        <v>3</v>
      </c>
      <c r="J3704" s="6"/>
      <c r="K3704" s="6">
        <v>0</v>
      </c>
      <c r="L3704" s="6" t="s">
        <v>12295</v>
      </c>
      <c r="M3704" s="6">
        <v>63</v>
      </c>
      <c r="N3704" s="6" t="str">
        <f>VLOOKUP(A3704,web_archive!D:AB,18,FALSE)</f>
        <v>Normal / Upper / Baby</v>
      </c>
      <c r="O3704" s="6">
        <v>2</v>
      </c>
      <c r="P3704" s="6">
        <v>256</v>
      </c>
      <c r="Q3704" s="6"/>
      <c r="R3704" s="6">
        <v>70</v>
      </c>
      <c r="S3704" s="6">
        <v>1</v>
      </c>
      <c r="T3704" s="6">
        <v>560</v>
      </c>
      <c r="U3704" s="6" t="s">
        <v>12542</v>
      </c>
      <c r="V3704" s="6" t="s">
        <v>14579</v>
      </c>
      <c r="W3704" s="6" t="s">
        <v>13456</v>
      </c>
      <c r="X3704" s="6" t="s">
        <v>18413</v>
      </c>
      <c r="Y3704" s="6" t="s">
        <v>17948</v>
      </c>
      <c r="Z3704" s="6" t="s">
        <v>13697</v>
      </c>
      <c r="AA3704" s="6" t="s">
        <v>16368</v>
      </c>
      <c r="AB3704" s="6" t="s">
        <v>12299</v>
      </c>
      <c r="AC3704" s="6" t="s">
        <v>12299</v>
      </c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</row>
    <row r="3705" spans="1:41" x14ac:dyDescent="0.3">
      <c r="A3705" s="6">
        <v>5582</v>
      </c>
      <c r="B3705" s="6" t="s">
        <v>1815</v>
      </c>
      <c r="C3705" s="6" t="s">
        <v>1816</v>
      </c>
      <c r="D3705" s="6">
        <v>4</v>
      </c>
      <c r="E3705" s="6">
        <v>20</v>
      </c>
      <c r="F3705" s="6"/>
      <c r="G3705" s="6">
        <v>300</v>
      </c>
      <c r="H3705" s="6"/>
      <c r="I3705" s="6">
        <v>3</v>
      </c>
      <c r="J3705" s="6"/>
      <c r="K3705" s="6">
        <v>0</v>
      </c>
      <c r="L3705" s="6" t="s">
        <v>12295</v>
      </c>
      <c r="M3705" s="6">
        <v>63</v>
      </c>
      <c r="N3705" s="6" t="str">
        <f>VLOOKUP(A3705,web_archive!D:AB,18,FALSE)</f>
        <v>Normal / Upper / Baby</v>
      </c>
      <c r="O3705" s="6">
        <v>2</v>
      </c>
      <c r="P3705" s="6">
        <v>256</v>
      </c>
      <c r="Q3705" s="6"/>
      <c r="R3705" s="6">
        <v>70</v>
      </c>
      <c r="S3705" s="6">
        <v>1</v>
      </c>
      <c r="T3705" s="6">
        <v>561</v>
      </c>
      <c r="U3705" s="6" t="s">
        <v>12691</v>
      </c>
      <c r="V3705" s="6" t="s">
        <v>14579</v>
      </c>
      <c r="W3705" s="6" t="s">
        <v>13456</v>
      </c>
      <c r="X3705" s="6" t="s">
        <v>18305</v>
      </c>
      <c r="Y3705" s="6" t="s">
        <v>13156</v>
      </c>
      <c r="Z3705" s="6" t="s">
        <v>18414</v>
      </c>
      <c r="AA3705" s="6" t="s">
        <v>13744</v>
      </c>
      <c r="AB3705" s="6" t="s">
        <v>12299</v>
      </c>
      <c r="AC3705" s="6" t="s">
        <v>12299</v>
      </c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</row>
    <row r="3706" spans="1:41" x14ac:dyDescent="0.3">
      <c r="A3706" s="6">
        <v>5583</v>
      </c>
      <c r="B3706" s="6" t="s">
        <v>18415</v>
      </c>
      <c r="C3706" s="6" t="s">
        <v>18416</v>
      </c>
      <c r="D3706" s="6">
        <v>4</v>
      </c>
      <c r="E3706" s="6">
        <v>0</v>
      </c>
      <c r="F3706" s="6"/>
      <c r="G3706" s="6">
        <v>0</v>
      </c>
      <c r="H3706" s="6"/>
      <c r="I3706" s="6">
        <v>5</v>
      </c>
      <c r="J3706" s="6"/>
      <c r="K3706" s="6">
        <v>0</v>
      </c>
      <c r="L3706" s="6" t="s">
        <v>12295</v>
      </c>
      <c r="M3706" s="6">
        <v>63</v>
      </c>
      <c r="N3706" s="6" t="e">
        <f>VLOOKUP(A3706,web_archive!D:AB,18,FALSE)</f>
        <v>#N/A</v>
      </c>
      <c r="O3706" s="6">
        <v>2</v>
      </c>
      <c r="P3706" s="6">
        <v>256</v>
      </c>
      <c r="Q3706" s="6"/>
      <c r="R3706" s="6">
        <v>12</v>
      </c>
      <c r="S3706" s="6">
        <v>1</v>
      </c>
      <c r="T3706" s="6">
        <v>465</v>
      </c>
      <c r="U3706" s="6" t="s">
        <v>12299</v>
      </c>
      <c r="V3706" s="6" t="s">
        <v>12299</v>
      </c>
      <c r="W3706" s="6" t="s">
        <v>12299</v>
      </c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</row>
    <row r="3707" spans="1:41" x14ac:dyDescent="0.3">
      <c r="A3707" s="6">
        <v>5584</v>
      </c>
      <c r="B3707" s="6" t="s">
        <v>6393</v>
      </c>
      <c r="C3707" s="6" t="s">
        <v>6394</v>
      </c>
      <c r="D3707" s="6">
        <v>4</v>
      </c>
      <c r="E3707" s="6">
        <v>0</v>
      </c>
      <c r="F3707" s="6"/>
      <c r="G3707" s="6">
        <v>400</v>
      </c>
      <c r="H3707" s="6"/>
      <c r="I3707" s="6">
        <v>2</v>
      </c>
      <c r="J3707" s="6"/>
      <c r="K3707" s="6">
        <v>0</v>
      </c>
      <c r="L3707" s="6" t="s">
        <v>12295</v>
      </c>
      <c r="M3707" s="6">
        <v>63</v>
      </c>
      <c r="N3707" s="6" t="str">
        <f>VLOOKUP(A3707,web_archive!D:AB,18,FALSE)</f>
        <v>Normal / Upper / Baby</v>
      </c>
      <c r="O3707" s="6">
        <v>2</v>
      </c>
      <c r="P3707" s="6">
        <v>256</v>
      </c>
      <c r="Q3707" s="6"/>
      <c r="R3707" s="6">
        <v>1</v>
      </c>
      <c r="S3707" s="6">
        <v>1</v>
      </c>
      <c r="T3707" s="6">
        <v>562</v>
      </c>
      <c r="U3707" s="6" t="s">
        <v>12978</v>
      </c>
      <c r="V3707" s="6" t="s">
        <v>12798</v>
      </c>
      <c r="W3707" s="6" t="s">
        <v>18417</v>
      </c>
      <c r="X3707" s="6">
        <v>3</v>
      </c>
      <c r="Y3707" s="6" t="s">
        <v>18418</v>
      </c>
      <c r="Z3707" s="6">
        <v>1</v>
      </c>
      <c r="AA3707" s="6" t="s">
        <v>18419</v>
      </c>
      <c r="AB3707" s="6" t="s">
        <v>18420</v>
      </c>
      <c r="AC3707" s="6" t="s">
        <v>14862</v>
      </c>
      <c r="AD3707" s="6" t="s">
        <v>12798</v>
      </c>
      <c r="AE3707" s="6" t="s">
        <v>18421</v>
      </c>
      <c r="AF3707" s="6" t="s">
        <v>12299</v>
      </c>
      <c r="AG3707" s="6" t="s">
        <v>12299</v>
      </c>
      <c r="AH3707" s="6"/>
      <c r="AI3707" s="6"/>
      <c r="AJ3707" s="6"/>
      <c r="AK3707" s="6"/>
      <c r="AL3707" s="6"/>
      <c r="AM3707" s="6"/>
      <c r="AN3707" s="6"/>
      <c r="AO3707" s="6"/>
    </row>
    <row r="3708" spans="1:41" x14ac:dyDescent="0.3">
      <c r="A3708" s="6">
        <v>5585</v>
      </c>
      <c r="B3708" s="6" t="s">
        <v>18422</v>
      </c>
      <c r="C3708" s="6" t="s">
        <v>18423</v>
      </c>
      <c r="D3708" s="6">
        <v>4</v>
      </c>
      <c r="E3708" s="6">
        <v>20</v>
      </c>
      <c r="F3708" s="6"/>
      <c r="G3708" s="6">
        <v>400</v>
      </c>
      <c r="H3708" s="6"/>
      <c r="I3708" s="6">
        <v>1</v>
      </c>
      <c r="J3708" s="6"/>
      <c r="K3708" s="6">
        <v>1</v>
      </c>
      <c r="L3708" s="6" t="s">
        <v>12295</v>
      </c>
      <c r="M3708" s="6">
        <v>63</v>
      </c>
      <c r="N3708" s="6" t="e">
        <f>VLOOKUP(A3708,web_archive!D:AB,18,FALSE)</f>
        <v>#N/A</v>
      </c>
      <c r="O3708" s="6">
        <v>2</v>
      </c>
      <c r="P3708" s="6">
        <v>768</v>
      </c>
      <c r="Q3708" s="6"/>
      <c r="R3708" s="6">
        <v>1</v>
      </c>
      <c r="S3708" s="6">
        <v>1</v>
      </c>
      <c r="T3708" s="6">
        <v>564</v>
      </c>
      <c r="U3708" s="6" t="s">
        <v>14036</v>
      </c>
      <c r="V3708" s="6" t="s">
        <v>13179</v>
      </c>
      <c r="W3708" s="6" t="s">
        <v>15438</v>
      </c>
      <c r="X3708" s="6" t="s">
        <v>18424</v>
      </c>
      <c r="Y3708" s="6">
        <v>30</v>
      </c>
      <c r="Z3708" s="6" t="s">
        <v>18425</v>
      </c>
      <c r="AA3708" s="6">
        <v>10</v>
      </c>
      <c r="AB3708" s="6" t="s">
        <v>12491</v>
      </c>
      <c r="AC3708" s="6" t="s">
        <v>12299</v>
      </c>
      <c r="AD3708" s="6" t="s">
        <v>12299</v>
      </c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</row>
    <row r="3709" spans="1:41" x14ac:dyDescent="0.3">
      <c r="A3709" s="6">
        <v>5586</v>
      </c>
      <c r="B3709" s="6" t="s">
        <v>18426</v>
      </c>
      <c r="C3709" s="6" t="s">
        <v>18427</v>
      </c>
      <c r="D3709" s="6">
        <v>4</v>
      </c>
      <c r="E3709" s="6">
        <v>20</v>
      </c>
      <c r="F3709" s="6"/>
      <c r="G3709" s="6">
        <v>100</v>
      </c>
      <c r="H3709" s="6"/>
      <c r="I3709" s="6">
        <v>1</v>
      </c>
      <c r="J3709" s="6"/>
      <c r="K3709" s="6">
        <v>1</v>
      </c>
      <c r="L3709" s="6" t="s">
        <v>12295</v>
      </c>
      <c r="M3709" s="6">
        <v>63</v>
      </c>
      <c r="N3709" s="6" t="e">
        <f>VLOOKUP(A3709,web_archive!D:AB,18,FALSE)</f>
        <v>#N/A</v>
      </c>
      <c r="O3709" s="6">
        <v>2</v>
      </c>
      <c r="P3709" s="6">
        <v>256</v>
      </c>
      <c r="Q3709" s="6"/>
      <c r="R3709" s="6">
        <v>1</v>
      </c>
      <c r="S3709" s="6">
        <v>1</v>
      </c>
      <c r="T3709" s="6">
        <v>563</v>
      </c>
      <c r="U3709" s="6" t="s">
        <v>13460</v>
      </c>
      <c r="V3709" s="6">
        <v>1627</v>
      </c>
      <c r="W3709" s="6" t="s">
        <v>15185</v>
      </c>
      <c r="X3709" s="6">
        <v>1095</v>
      </c>
      <c r="Y3709" s="6" t="s">
        <v>18428</v>
      </c>
      <c r="Z3709" s="6">
        <v>1160</v>
      </c>
      <c r="AA3709" s="6" t="s">
        <v>18428</v>
      </c>
      <c r="AB3709" s="6">
        <v>1105</v>
      </c>
      <c r="AC3709" s="6" t="s">
        <v>18428</v>
      </c>
      <c r="AD3709" s="6">
        <v>1097</v>
      </c>
      <c r="AE3709" s="6" t="s">
        <v>18428</v>
      </c>
      <c r="AF3709" s="6">
        <v>1051</v>
      </c>
      <c r="AG3709" s="6" t="s">
        <v>18428</v>
      </c>
      <c r="AH3709" s="6">
        <v>1053</v>
      </c>
      <c r="AI3709" s="6" t="s">
        <v>18428</v>
      </c>
      <c r="AJ3709" s="6">
        <v>1054</v>
      </c>
      <c r="AK3709" s="6" t="s">
        <v>18428</v>
      </c>
      <c r="AL3709" s="6">
        <v>1048</v>
      </c>
      <c r="AM3709" s="6" t="s">
        <v>12483</v>
      </c>
      <c r="AN3709" s="6" t="s">
        <v>12299</v>
      </c>
      <c r="AO3709" s="6" t="s">
        <v>12299</v>
      </c>
    </row>
    <row r="3710" spans="1:41" x14ac:dyDescent="0.3">
      <c r="A3710" s="6">
        <v>5587</v>
      </c>
      <c r="B3710" s="6" t="s">
        <v>18429</v>
      </c>
      <c r="C3710" s="6" t="s">
        <v>18427</v>
      </c>
      <c r="D3710" s="6">
        <v>4</v>
      </c>
      <c r="E3710" s="6">
        <v>0</v>
      </c>
      <c r="F3710" s="6"/>
      <c r="G3710" s="6">
        <v>100</v>
      </c>
      <c r="H3710" s="6"/>
      <c r="I3710" s="6">
        <v>1</v>
      </c>
      <c r="J3710" s="6"/>
      <c r="K3710" s="6">
        <v>0</v>
      </c>
      <c r="L3710" s="6" t="s">
        <v>12295</v>
      </c>
      <c r="M3710" s="6">
        <v>63</v>
      </c>
      <c r="N3710" s="6" t="e">
        <f>VLOOKUP(A3710,web_archive!D:AB,18,FALSE)</f>
        <v>#N/A</v>
      </c>
      <c r="O3710" s="6">
        <v>2</v>
      </c>
      <c r="P3710" s="6">
        <v>256</v>
      </c>
      <c r="Q3710" s="6"/>
      <c r="R3710" s="6">
        <v>1</v>
      </c>
      <c r="S3710" s="6">
        <v>1</v>
      </c>
      <c r="T3710" s="6">
        <v>563</v>
      </c>
      <c r="U3710" s="6" t="s">
        <v>12299</v>
      </c>
      <c r="V3710" s="6" t="s">
        <v>12299</v>
      </c>
      <c r="W3710" s="6" t="s">
        <v>12299</v>
      </c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</row>
    <row r="3711" spans="1:41" x14ac:dyDescent="0.3">
      <c r="A3711" s="6">
        <v>5588</v>
      </c>
      <c r="B3711" s="6" t="s">
        <v>18430</v>
      </c>
      <c r="C3711" s="6" t="s">
        <v>18431</v>
      </c>
      <c r="D3711" s="6">
        <v>4</v>
      </c>
      <c r="E3711" s="6">
        <v>20</v>
      </c>
      <c r="F3711" s="6"/>
      <c r="G3711" s="6">
        <v>300</v>
      </c>
      <c r="H3711" s="6"/>
      <c r="I3711" s="6">
        <v>3</v>
      </c>
      <c r="J3711" s="6"/>
      <c r="K3711" s="6">
        <v>0</v>
      </c>
      <c r="L3711" s="6" t="s">
        <v>12295</v>
      </c>
      <c r="M3711" s="6">
        <v>63</v>
      </c>
      <c r="N3711" s="6" t="e">
        <f>VLOOKUP(A3711,web_archive!D:AB,18,FALSE)</f>
        <v>#N/A</v>
      </c>
      <c r="O3711" s="6">
        <v>2</v>
      </c>
      <c r="P3711" s="6">
        <v>256</v>
      </c>
      <c r="Q3711" s="6"/>
      <c r="R3711" s="6">
        <v>1</v>
      </c>
      <c r="S3711" s="6">
        <v>1</v>
      </c>
      <c r="T3711" s="6">
        <v>565</v>
      </c>
      <c r="U3711" s="6" t="s">
        <v>12691</v>
      </c>
      <c r="V3711" s="6" t="s">
        <v>14579</v>
      </c>
      <c r="W3711" s="6" t="s">
        <v>13458</v>
      </c>
      <c r="X3711" s="6" t="s">
        <v>18305</v>
      </c>
      <c r="Y3711" s="6" t="s">
        <v>14887</v>
      </c>
      <c r="Z3711" s="6" t="s">
        <v>12923</v>
      </c>
      <c r="AA3711" s="6" t="s">
        <v>18432</v>
      </c>
      <c r="AB3711" s="6">
        <v>4</v>
      </c>
      <c r="AC3711" s="6" t="s">
        <v>12772</v>
      </c>
      <c r="AD3711" s="6" t="s">
        <v>12299</v>
      </c>
      <c r="AE3711" s="6" t="s">
        <v>12299</v>
      </c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</row>
    <row r="3712" spans="1:41" x14ac:dyDescent="0.3">
      <c r="A3712" s="6">
        <v>5589</v>
      </c>
      <c r="B3712" s="6" t="s">
        <v>18433</v>
      </c>
      <c r="C3712" s="6" t="s">
        <v>18434</v>
      </c>
      <c r="D3712" s="6">
        <v>4</v>
      </c>
      <c r="E3712" s="6">
        <v>20</v>
      </c>
      <c r="F3712" s="6"/>
      <c r="G3712" s="6">
        <v>300</v>
      </c>
      <c r="H3712" s="6"/>
      <c r="I3712" s="6">
        <v>3</v>
      </c>
      <c r="J3712" s="6"/>
      <c r="K3712" s="6">
        <v>0</v>
      </c>
      <c r="L3712" s="6" t="s">
        <v>12295</v>
      </c>
      <c r="M3712" s="6">
        <v>63</v>
      </c>
      <c r="N3712" s="6" t="e">
        <f>VLOOKUP(A3712,web_archive!D:AB,18,FALSE)</f>
        <v>#N/A</v>
      </c>
      <c r="O3712" s="6">
        <v>2</v>
      </c>
      <c r="P3712" s="6">
        <v>256</v>
      </c>
      <c r="Q3712" s="6"/>
      <c r="R3712" s="6">
        <v>1</v>
      </c>
      <c r="S3712" s="6">
        <v>1</v>
      </c>
      <c r="T3712" s="6">
        <v>566</v>
      </c>
      <c r="U3712" s="6" t="s">
        <v>12858</v>
      </c>
      <c r="V3712" s="6" t="s">
        <v>14579</v>
      </c>
      <c r="W3712" s="6" t="s">
        <v>13458</v>
      </c>
      <c r="X3712" s="6" t="s">
        <v>18350</v>
      </c>
      <c r="Y3712" s="6" t="s">
        <v>13120</v>
      </c>
      <c r="Z3712" s="6" t="s">
        <v>18435</v>
      </c>
      <c r="AA3712" s="6" t="s">
        <v>13404</v>
      </c>
      <c r="AB3712" s="6">
        <v>10</v>
      </c>
      <c r="AC3712" s="6">
        <v>10000</v>
      </c>
      <c r="AD3712" s="6" t="s">
        <v>12682</v>
      </c>
      <c r="AE3712" s="6" t="s">
        <v>13573</v>
      </c>
      <c r="AF3712" s="6" t="s">
        <v>12299</v>
      </c>
      <c r="AG3712" s="6" t="s">
        <v>12299</v>
      </c>
      <c r="AH3712" s="6"/>
      <c r="AI3712" s="6"/>
      <c r="AJ3712" s="6"/>
      <c r="AK3712" s="6"/>
      <c r="AL3712" s="6"/>
      <c r="AM3712" s="6"/>
      <c r="AN3712" s="6"/>
      <c r="AO3712" s="6"/>
    </row>
    <row r="3713" spans="1:36" x14ac:dyDescent="0.3">
      <c r="A3713" s="6">
        <v>5590</v>
      </c>
      <c r="B3713" s="6" t="s">
        <v>18436</v>
      </c>
      <c r="C3713" s="6" t="s">
        <v>18164</v>
      </c>
      <c r="D3713" s="6">
        <v>4</v>
      </c>
      <c r="E3713" s="6">
        <v>20</v>
      </c>
      <c r="F3713" s="6"/>
      <c r="G3713" s="6">
        <v>200</v>
      </c>
      <c r="H3713" s="6"/>
      <c r="I3713" s="6">
        <v>1</v>
      </c>
      <c r="J3713" s="6"/>
      <c r="K3713" s="6">
        <v>0</v>
      </c>
      <c r="L3713" s="6" t="s">
        <v>12295</v>
      </c>
      <c r="M3713" s="6">
        <v>63</v>
      </c>
      <c r="N3713" s="6" t="e">
        <f>VLOOKUP(A3713,web_archive!D:AB,18,FALSE)</f>
        <v>#N/A</v>
      </c>
      <c r="O3713" s="6">
        <v>2</v>
      </c>
      <c r="P3713" s="6">
        <v>256</v>
      </c>
      <c r="Q3713" s="6"/>
      <c r="R3713" s="6">
        <v>0</v>
      </c>
      <c r="S3713" s="6">
        <v>1</v>
      </c>
      <c r="T3713" s="6">
        <v>417</v>
      </c>
      <c r="U3713" s="6" t="s">
        <v>12787</v>
      </c>
      <c r="V3713" s="6" t="s">
        <v>14832</v>
      </c>
      <c r="W3713" s="6" t="s">
        <v>13910</v>
      </c>
      <c r="X3713" s="6" t="s">
        <v>18437</v>
      </c>
      <c r="Y3713" s="6" t="s">
        <v>12370</v>
      </c>
      <c r="Z3713" s="6" t="s">
        <v>12299</v>
      </c>
      <c r="AA3713" s="6" t="s">
        <v>12299</v>
      </c>
      <c r="AB3713" s="6"/>
      <c r="AC3713" s="6"/>
      <c r="AD3713" s="6"/>
      <c r="AE3713" s="6"/>
      <c r="AF3713" s="6"/>
      <c r="AG3713" s="6"/>
      <c r="AH3713" s="6"/>
      <c r="AI3713" s="6"/>
      <c r="AJ3713" s="6"/>
    </row>
    <row r="3714" spans="1:36" x14ac:dyDescent="0.3">
      <c r="A3714" s="6">
        <v>5591</v>
      </c>
      <c r="B3714" s="6" t="s">
        <v>2910</v>
      </c>
      <c r="C3714" s="6" t="s">
        <v>2911</v>
      </c>
      <c r="D3714" s="6">
        <v>4</v>
      </c>
      <c r="E3714" s="6">
        <v>20</v>
      </c>
      <c r="F3714" s="6"/>
      <c r="G3714" s="6">
        <v>100</v>
      </c>
      <c r="H3714" s="6"/>
      <c r="I3714" s="6">
        <v>3</v>
      </c>
      <c r="J3714" s="6"/>
      <c r="K3714" s="6">
        <v>1</v>
      </c>
      <c r="L3714" s="6" t="s">
        <v>12295</v>
      </c>
      <c r="M3714" s="6">
        <v>63</v>
      </c>
      <c r="N3714" s="6" t="str">
        <f>VLOOKUP(A3714,web_archive!D:AB,18,FALSE)</f>
        <v>Normal / Upper / Baby</v>
      </c>
      <c r="O3714" s="6">
        <v>2</v>
      </c>
      <c r="P3714" s="6">
        <v>256</v>
      </c>
      <c r="Q3714" s="6"/>
      <c r="R3714" s="6">
        <v>30</v>
      </c>
      <c r="S3714" s="6">
        <v>0</v>
      </c>
      <c r="T3714" s="6">
        <v>567</v>
      </c>
      <c r="U3714" s="6" t="s">
        <v>14783</v>
      </c>
      <c r="V3714" s="6" t="s">
        <v>12298</v>
      </c>
      <c r="W3714" s="6" t="s">
        <v>12299</v>
      </c>
      <c r="X3714" s="6" t="s">
        <v>12299</v>
      </c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</row>
    <row r="3715" spans="1:36" x14ac:dyDescent="0.3">
      <c r="A3715" s="6">
        <v>5592</v>
      </c>
      <c r="B3715" s="6" t="s">
        <v>18438</v>
      </c>
      <c r="C3715" s="6" t="s">
        <v>9037</v>
      </c>
      <c r="D3715" s="6">
        <v>4</v>
      </c>
      <c r="E3715" s="6">
        <v>20</v>
      </c>
      <c r="F3715" s="6"/>
      <c r="G3715" s="6">
        <v>100</v>
      </c>
      <c r="H3715" s="6"/>
      <c r="I3715" s="6">
        <v>2</v>
      </c>
      <c r="J3715" s="6"/>
      <c r="K3715" s="6">
        <v>0</v>
      </c>
      <c r="L3715" s="6" t="s">
        <v>12295</v>
      </c>
      <c r="M3715" s="6">
        <v>63</v>
      </c>
      <c r="N3715" s="6" t="str">
        <f>VLOOKUP(A3715,web_archive!D:AB,18,FALSE)</f>
        <v>Normal / Upper / Baby</v>
      </c>
      <c r="O3715" s="6">
        <v>2</v>
      </c>
      <c r="P3715" s="6">
        <v>512</v>
      </c>
      <c r="Q3715" s="6"/>
      <c r="R3715" s="6">
        <v>80</v>
      </c>
      <c r="S3715" s="6">
        <v>0</v>
      </c>
      <c r="T3715" s="6">
        <v>568</v>
      </c>
      <c r="U3715" s="6" t="s">
        <v>18439</v>
      </c>
      <c r="V3715" s="6" t="s">
        <v>18440</v>
      </c>
      <c r="W3715" s="6" t="s">
        <v>13739</v>
      </c>
      <c r="X3715" s="6" t="s">
        <v>18441</v>
      </c>
      <c r="Y3715" s="6" t="s">
        <v>18442</v>
      </c>
      <c r="Z3715" s="6" t="s">
        <v>18443</v>
      </c>
      <c r="AA3715" s="6" t="s">
        <v>13151</v>
      </c>
      <c r="AB3715" s="6" t="s">
        <v>12299</v>
      </c>
      <c r="AC3715" s="6" t="s">
        <v>12299</v>
      </c>
      <c r="AD3715" s="6"/>
      <c r="AE3715" s="6"/>
      <c r="AF3715" s="6"/>
      <c r="AG3715" s="6"/>
      <c r="AH3715" s="6"/>
      <c r="AI3715" s="6"/>
      <c r="AJ3715" s="6"/>
    </row>
    <row r="3716" spans="1:36" x14ac:dyDescent="0.3">
      <c r="A3716" s="6">
        <v>5593</v>
      </c>
      <c r="B3716" s="6" t="s">
        <v>18444</v>
      </c>
      <c r="C3716" s="6" t="s">
        <v>8078</v>
      </c>
      <c r="D3716" s="6">
        <v>4</v>
      </c>
      <c r="E3716" s="6">
        <v>20</v>
      </c>
      <c r="F3716" s="6"/>
      <c r="G3716" s="6">
        <v>200</v>
      </c>
      <c r="H3716" s="6"/>
      <c r="I3716" s="6">
        <v>1</v>
      </c>
      <c r="J3716" s="6"/>
      <c r="K3716" s="6">
        <v>1</v>
      </c>
      <c r="L3716" s="6" t="s">
        <v>12295</v>
      </c>
      <c r="M3716" s="6">
        <v>63</v>
      </c>
      <c r="N3716" s="6" t="e">
        <f>VLOOKUP(A3716,web_archive!D:AB,18,FALSE)</f>
        <v>#N/A</v>
      </c>
      <c r="O3716" s="6">
        <v>2</v>
      </c>
      <c r="P3716" s="6">
        <v>768</v>
      </c>
      <c r="Q3716" s="6"/>
      <c r="R3716" s="6">
        <v>1</v>
      </c>
      <c r="S3716" s="6">
        <v>1</v>
      </c>
      <c r="T3716" s="6">
        <v>549</v>
      </c>
      <c r="U3716" s="6" t="s">
        <v>13138</v>
      </c>
      <c r="V3716" s="6" t="s">
        <v>13064</v>
      </c>
      <c r="W3716" s="6" t="s">
        <v>12797</v>
      </c>
      <c r="X3716" s="6" t="s">
        <v>12549</v>
      </c>
      <c r="Y3716" s="6" t="s">
        <v>16654</v>
      </c>
      <c r="Z3716" s="6" t="s">
        <v>12551</v>
      </c>
      <c r="AA3716" s="6" t="s">
        <v>18445</v>
      </c>
      <c r="AB3716" s="6" t="s">
        <v>18446</v>
      </c>
      <c r="AC3716" s="6" t="s">
        <v>14532</v>
      </c>
      <c r="AD3716" s="6" t="s">
        <v>13441</v>
      </c>
      <c r="AE3716" s="6" t="s">
        <v>12299</v>
      </c>
      <c r="AF3716" s="6" t="s">
        <v>12299</v>
      </c>
      <c r="AG3716" s="6"/>
      <c r="AH3716" s="6"/>
      <c r="AI3716" s="6"/>
      <c r="AJ3716" s="6"/>
    </row>
    <row r="3717" spans="1:36" x14ac:dyDescent="0.3">
      <c r="A3717" s="6">
        <v>5594</v>
      </c>
      <c r="B3717" s="6" t="s">
        <v>3075</v>
      </c>
      <c r="C3717" s="6" t="s">
        <v>3076</v>
      </c>
      <c r="D3717" s="6">
        <v>4</v>
      </c>
      <c r="E3717" s="6">
        <v>20</v>
      </c>
      <c r="F3717" s="6"/>
      <c r="G3717" s="6">
        <v>50</v>
      </c>
      <c r="H3717" s="6"/>
      <c r="I3717" s="6">
        <v>1</v>
      </c>
      <c r="J3717" s="6"/>
      <c r="K3717" s="6">
        <v>0</v>
      </c>
      <c r="L3717" s="6" t="s">
        <v>12295</v>
      </c>
      <c r="M3717" s="6">
        <v>63</v>
      </c>
      <c r="N3717" s="6" t="str">
        <f>VLOOKUP(A3717,web_archive!D:AB,18,FALSE)</f>
        <v>Normal / Upper / Baby</v>
      </c>
      <c r="O3717" s="6">
        <v>2</v>
      </c>
      <c r="P3717" s="6">
        <v>1</v>
      </c>
      <c r="Q3717" s="6"/>
      <c r="R3717" s="6">
        <v>1</v>
      </c>
      <c r="S3717" s="6">
        <v>0</v>
      </c>
      <c r="T3717" s="6">
        <v>569</v>
      </c>
      <c r="U3717" s="6" t="s">
        <v>17737</v>
      </c>
      <c r="V3717" s="6">
        <v>1</v>
      </c>
      <c r="W3717" s="6" t="s">
        <v>18447</v>
      </c>
      <c r="X3717" s="6" t="s">
        <v>12413</v>
      </c>
      <c r="Y3717" s="6" t="s">
        <v>12299</v>
      </c>
      <c r="Z3717" s="6" t="s">
        <v>12299</v>
      </c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</row>
    <row r="3718" spans="1:36" x14ac:dyDescent="0.3">
      <c r="A3718" s="6">
        <v>5595</v>
      </c>
      <c r="B3718" s="6" t="s">
        <v>18448</v>
      </c>
      <c r="C3718" s="6" t="s">
        <v>18449</v>
      </c>
      <c r="D3718" s="6">
        <v>4</v>
      </c>
      <c r="E3718" s="6">
        <v>20</v>
      </c>
      <c r="F3718" s="6"/>
      <c r="G3718" s="6">
        <v>400</v>
      </c>
      <c r="H3718" s="6"/>
      <c r="I3718" s="6">
        <v>2</v>
      </c>
      <c r="J3718" s="6"/>
      <c r="K3718" s="6">
        <v>1</v>
      </c>
      <c r="L3718" s="6" t="s">
        <v>12295</v>
      </c>
      <c r="M3718" s="6">
        <v>63</v>
      </c>
      <c r="N3718" s="6" t="e">
        <f>VLOOKUP(A3718,web_archive!D:AB,18,FALSE)</f>
        <v>#N/A</v>
      </c>
      <c r="O3718" s="6">
        <v>2</v>
      </c>
      <c r="P3718" s="6">
        <v>256</v>
      </c>
      <c r="Q3718" s="6"/>
      <c r="R3718" s="6">
        <v>1</v>
      </c>
      <c r="S3718" s="6">
        <v>1</v>
      </c>
      <c r="T3718" s="6">
        <v>570</v>
      </c>
      <c r="U3718" s="6" t="s">
        <v>14525</v>
      </c>
      <c r="V3718" s="6" t="s">
        <v>18450</v>
      </c>
      <c r="W3718" s="6" t="s">
        <v>13184</v>
      </c>
      <c r="X3718" s="6" t="s">
        <v>14579</v>
      </c>
      <c r="Y3718" s="6" t="s">
        <v>13179</v>
      </c>
      <c r="Z3718" s="6" t="s">
        <v>18451</v>
      </c>
      <c r="AA3718" s="6" t="s">
        <v>13456</v>
      </c>
      <c r="AB3718" s="6" t="s">
        <v>18452</v>
      </c>
      <c r="AC3718" s="6" t="s">
        <v>14894</v>
      </c>
      <c r="AD3718" s="6" t="s">
        <v>14579</v>
      </c>
      <c r="AE3718" s="6" t="s">
        <v>13179</v>
      </c>
      <c r="AF3718" s="6" t="s">
        <v>18451</v>
      </c>
      <c r="AG3718" s="6" t="s">
        <v>13456</v>
      </c>
      <c r="AH3718" s="6" t="s">
        <v>18453</v>
      </c>
      <c r="AI3718" s="6" t="s">
        <v>12299</v>
      </c>
      <c r="AJ3718" s="6" t="s">
        <v>12299</v>
      </c>
    </row>
    <row r="3719" spans="1:36" x14ac:dyDescent="0.3">
      <c r="A3719" s="6">
        <v>5596</v>
      </c>
      <c r="B3719" s="6" t="s">
        <v>18454</v>
      </c>
      <c r="C3719" s="6" t="s">
        <v>18455</v>
      </c>
      <c r="D3719" s="6">
        <v>4</v>
      </c>
      <c r="E3719" s="6">
        <v>20</v>
      </c>
      <c r="F3719" s="6"/>
      <c r="G3719" s="6">
        <v>0</v>
      </c>
      <c r="H3719" s="6"/>
      <c r="I3719" s="6">
        <v>2</v>
      </c>
      <c r="J3719" s="6"/>
      <c r="K3719" s="6">
        <v>0</v>
      </c>
      <c r="L3719" s="6" t="s">
        <v>12295</v>
      </c>
      <c r="M3719" s="6">
        <v>63</v>
      </c>
      <c r="N3719" s="6" t="str">
        <f>VLOOKUP(A3719,web_archive!D:AB,18,FALSE)</f>
        <v>Normal / Upper / Baby</v>
      </c>
      <c r="O3719" s="6">
        <v>2</v>
      </c>
      <c r="P3719" s="6">
        <v>1</v>
      </c>
      <c r="Q3719" s="6"/>
      <c r="R3719" s="6">
        <v>1</v>
      </c>
      <c r="S3719" s="6">
        <v>0</v>
      </c>
      <c r="T3719" s="6">
        <v>571</v>
      </c>
      <c r="U3719" s="6" t="s">
        <v>14525</v>
      </c>
      <c r="V3719" s="6" t="s">
        <v>18102</v>
      </c>
      <c r="W3719" s="6">
        <v>12245</v>
      </c>
      <c r="X3719" s="6" t="s">
        <v>12489</v>
      </c>
      <c r="Y3719" s="6" t="s">
        <v>12299</v>
      </c>
      <c r="Z3719" s="6" t="s">
        <v>12299</v>
      </c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</row>
    <row r="3720" spans="1:36" x14ac:dyDescent="0.3">
      <c r="A3720" s="6">
        <v>5597</v>
      </c>
      <c r="B3720" s="6" t="s">
        <v>18456</v>
      </c>
      <c r="C3720" s="6" t="s">
        <v>18457</v>
      </c>
      <c r="D3720" s="6">
        <v>4</v>
      </c>
      <c r="E3720" s="6">
        <v>20</v>
      </c>
      <c r="F3720" s="6"/>
      <c r="G3720" s="6">
        <v>0</v>
      </c>
      <c r="H3720" s="6"/>
      <c r="I3720" s="6">
        <v>2</v>
      </c>
      <c r="J3720" s="6"/>
      <c r="K3720" s="6">
        <v>0</v>
      </c>
      <c r="L3720" s="6" t="s">
        <v>12295</v>
      </c>
      <c r="M3720" s="6">
        <v>63</v>
      </c>
      <c r="N3720" s="6" t="str">
        <f>VLOOKUP(A3720,web_archive!D:AB,18,FALSE)</f>
        <v>Normal / Upper / Baby</v>
      </c>
      <c r="O3720" s="6">
        <v>2</v>
      </c>
      <c r="P3720" s="6">
        <v>1</v>
      </c>
      <c r="Q3720" s="6"/>
      <c r="R3720" s="6">
        <v>1</v>
      </c>
      <c r="S3720" s="6">
        <v>0</v>
      </c>
      <c r="T3720" s="6">
        <v>572</v>
      </c>
      <c r="U3720" s="6" t="s">
        <v>13138</v>
      </c>
      <c r="V3720" s="6" t="s">
        <v>14502</v>
      </c>
      <c r="W3720" s="6" t="s">
        <v>14734</v>
      </c>
      <c r="X3720" s="6" t="s">
        <v>18458</v>
      </c>
      <c r="Y3720" s="6" t="s">
        <v>18045</v>
      </c>
      <c r="Z3720" s="6" t="s">
        <v>12299</v>
      </c>
      <c r="AA3720" s="6" t="s">
        <v>12299</v>
      </c>
      <c r="AB3720" s="6"/>
      <c r="AC3720" s="6"/>
      <c r="AD3720" s="6"/>
      <c r="AE3720" s="6"/>
      <c r="AF3720" s="6"/>
      <c r="AG3720" s="6"/>
      <c r="AH3720" s="6"/>
      <c r="AI3720" s="6"/>
      <c r="AJ3720" s="6"/>
    </row>
    <row r="3721" spans="1:36" x14ac:dyDescent="0.3">
      <c r="A3721" s="6">
        <v>5598</v>
      </c>
      <c r="B3721" s="6" t="s">
        <v>18459</v>
      </c>
      <c r="C3721" s="6" t="s">
        <v>18460</v>
      </c>
      <c r="D3721" s="6">
        <v>4</v>
      </c>
      <c r="E3721" s="6">
        <v>20</v>
      </c>
      <c r="F3721" s="6"/>
      <c r="G3721" s="6">
        <v>300</v>
      </c>
      <c r="H3721" s="6"/>
      <c r="I3721" s="6">
        <v>3</v>
      </c>
      <c r="J3721" s="6"/>
      <c r="K3721" s="6">
        <v>0</v>
      </c>
      <c r="L3721" s="6" t="s">
        <v>12295</v>
      </c>
      <c r="M3721" s="6">
        <v>63</v>
      </c>
      <c r="N3721" s="6" t="e">
        <f>VLOOKUP(A3721,web_archive!D:AB,18,FALSE)</f>
        <v>#N/A</v>
      </c>
      <c r="O3721" s="6">
        <v>2</v>
      </c>
      <c r="P3721" s="6">
        <v>256</v>
      </c>
      <c r="Q3721" s="6"/>
      <c r="R3721" s="6">
        <v>70</v>
      </c>
      <c r="S3721" s="6">
        <v>1</v>
      </c>
      <c r="T3721" s="6">
        <v>573</v>
      </c>
      <c r="U3721" s="6" t="s">
        <v>12858</v>
      </c>
      <c r="V3721" s="6" t="s">
        <v>12883</v>
      </c>
      <c r="W3721" s="6" t="s">
        <v>18461</v>
      </c>
      <c r="X3721" s="6" t="s">
        <v>12822</v>
      </c>
      <c r="Y3721" s="6" t="s">
        <v>18462</v>
      </c>
      <c r="Z3721" s="6" t="s">
        <v>13353</v>
      </c>
      <c r="AA3721" s="6">
        <v>10</v>
      </c>
      <c r="AB3721" s="6">
        <v>6000</v>
      </c>
      <c r="AC3721" s="6" t="s">
        <v>12682</v>
      </c>
      <c r="AD3721" s="6" t="s">
        <v>13573</v>
      </c>
      <c r="AE3721" s="6" t="s">
        <v>12299</v>
      </c>
      <c r="AF3721" s="6" t="s">
        <v>12299</v>
      </c>
      <c r="AG3721" s="6"/>
      <c r="AH3721" s="6"/>
      <c r="AI3721" s="6"/>
      <c r="AJ3721" s="6"/>
    </row>
    <row r="3722" spans="1:36" x14ac:dyDescent="0.3">
      <c r="A3722" s="6">
        <v>5599</v>
      </c>
      <c r="B3722" s="6" t="s">
        <v>18463</v>
      </c>
      <c r="C3722" s="6" t="s">
        <v>18464</v>
      </c>
      <c r="D3722" s="6">
        <v>4</v>
      </c>
      <c r="E3722" s="6">
        <v>20</v>
      </c>
      <c r="F3722" s="6"/>
      <c r="G3722" s="6">
        <v>300</v>
      </c>
      <c r="H3722" s="6"/>
      <c r="I3722" s="6">
        <v>3</v>
      </c>
      <c r="J3722" s="6"/>
      <c r="K3722" s="6">
        <v>1</v>
      </c>
      <c r="L3722" s="6" t="s">
        <v>12295</v>
      </c>
      <c r="M3722" s="6">
        <v>63</v>
      </c>
      <c r="N3722" s="6" t="e">
        <f>VLOOKUP(A3722,web_archive!D:AB,18,FALSE)</f>
        <v>#N/A</v>
      </c>
      <c r="O3722" s="6">
        <v>2</v>
      </c>
      <c r="P3722" s="6">
        <v>256</v>
      </c>
      <c r="Q3722" s="6"/>
      <c r="R3722" s="6">
        <v>70</v>
      </c>
      <c r="S3722" s="6">
        <v>1</v>
      </c>
      <c r="T3722" s="6">
        <v>574</v>
      </c>
      <c r="U3722" s="6" t="s">
        <v>13056</v>
      </c>
      <c r="V3722" s="6" t="s">
        <v>18019</v>
      </c>
      <c r="W3722" s="6" t="s">
        <v>12822</v>
      </c>
      <c r="X3722" s="6" t="s">
        <v>18465</v>
      </c>
      <c r="Y3722" s="6" t="s">
        <v>18466</v>
      </c>
      <c r="Z3722" s="6">
        <v>1</v>
      </c>
      <c r="AA3722" s="6" t="s">
        <v>12370</v>
      </c>
      <c r="AB3722" s="6" t="s">
        <v>12299</v>
      </c>
      <c r="AC3722" s="6" t="s">
        <v>12299</v>
      </c>
      <c r="AD3722" s="6"/>
      <c r="AE3722" s="6"/>
      <c r="AF3722" s="6"/>
      <c r="AG3722" s="6"/>
      <c r="AH3722" s="6"/>
      <c r="AI3722" s="6"/>
      <c r="AJ3722" s="6"/>
    </row>
    <row r="3723" spans="1:36" x14ac:dyDescent="0.3">
      <c r="A3723" s="6">
        <v>5600</v>
      </c>
      <c r="B3723" s="6" t="s">
        <v>18467</v>
      </c>
      <c r="C3723" s="6" t="s">
        <v>1561</v>
      </c>
      <c r="D3723" s="6">
        <v>4</v>
      </c>
      <c r="E3723" s="6">
        <v>20</v>
      </c>
      <c r="F3723" s="6"/>
      <c r="G3723" s="6">
        <v>100</v>
      </c>
      <c r="H3723" s="6"/>
      <c r="I3723" s="6">
        <v>1</v>
      </c>
      <c r="J3723" s="6"/>
      <c r="K3723" s="6">
        <v>0</v>
      </c>
      <c r="L3723" s="6" t="s">
        <v>12295</v>
      </c>
      <c r="M3723" s="6">
        <v>63</v>
      </c>
      <c r="N3723" s="6" t="str">
        <f>VLOOKUP(A3723,web_archive!D:AB,18,FALSE)</f>
        <v>Normal / Upper / Baby</v>
      </c>
      <c r="O3723" s="6">
        <v>2</v>
      </c>
      <c r="P3723" s="6">
        <v>256</v>
      </c>
      <c r="Q3723" s="6"/>
      <c r="R3723" s="6">
        <v>1</v>
      </c>
      <c r="S3723" s="6">
        <v>1</v>
      </c>
      <c r="T3723" s="6">
        <v>575</v>
      </c>
      <c r="U3723" s="6" t="s">
        <v>12841</v>
      </c>
      <c r="V3723" s="6" t="s">
        <v>14832</v>
      </c>
      <c r="W3723" s="6" t="s">
        <v>12368</v>
      </c>
      <c r="X3723" s="6" t="s">
        <v>12299</v>
      </c>
      <c r="Y3723" s="6" t="s">
        <v>12299</v>
      </c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</row>
    <row r="3724" spans="1:36" x14ac:dyDescent="0.3">
      <c r="A3724" s="6">
        <v>5601</v>
      </c>
      <c r="B3724" s="6" t="s">
        <v>18468</v>
      </c>
      <c r="C3724" s="6" t="s">
        <v>18469</v>
      </c>
      <c r="D3724" s="6">
        <v>4</v>
      </c>
      <c r="E3724" s="6">
        <v>20</v>
      </c>
      <c r="F3724" s="6"/>
      <c r="G3724" s="6">
        <v>100</v>
      </c>
      <c r="H3724" s="6"/>
      <c r="I3724" s="6">
        <v>1</v>
      </c>
      <c r="J3724" s="6"/>
      <c r="K3724" s="6">
        <v>0</v>
      </c>
      <c r="L3724" s="6" t="s">
        <v>12295</v>
      </c>
      <c r="M3724" s="6">
        <v>63</v>
      </c>
      <c r="N3724" s="6" t="str">
        <f>VLOOKUP(A3724,web_archive!D:AB,18,FALSE)</f>
        <v>Normal / Upper / Baby</v>
      </c>
      <c r="O3724" s="6">
        <v>2</v>
      </c>
      <c r="P3724" s="6">
        <v>256</v>
      </c>
      <c r="Q3724" s="6"/>
      <c r="R3724" s="6">
        <v>1</v>
      </c>
      <c r="S3724" s="6">
        <v>1</v>
      </c>
      <c r="T3724" s="6">
        <v>576</v>
      </c>
      <c r="U3724" s="6" t="s">
        <v>12841</v>
      </c>
      <c r="V3724" s="6" t="s">
        <v>14832</v>
      </c>
      <c r="W3724" s="6" t="s">
        <v>12368</v>
      </c>
      <c r="X3724" s="6" t="s">
        <v>12299</v>
      </c>
      <c r="Y3724" s="6" t="s">
        <v>12299</v>
      </c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</row>
    <row r="3725" spans="1:36" x14ac:dyDescent="0.3">
      <c r="A3725" s="6">
        <v>5602</v>
      </c>
      <c r="B3725" s="6" t="s">
        <v>18470</v>
      </c>
      <c r="C3725" s="6" t="s">
        <v>18471</v>
      </c>
      <c r="D3725" s="6">
        <v>4</v>
      </c>
      <c r="E3725" s="6">
        <v>20</v>
      </c>
      <c r="F3725" s="6"/>
      <c r="G3725" s="6">
        <v>300</v>
      </c>
      <c r="H3725" s="6"/>
      <c r="I3725" s="6">
        <v>0</v>
      </c>
      <c r="J3725" s="6"/>
      <c r="K3725" s="6">
        <v>1</v>
      </c>
      <c r="L3725" s="6" t="s">
        <v>12295</v>
      </c>
      <c r="M3725" s="6">
        <v>63</v>
      </c>
      <c r="N3725" s="6" t="e">
        <f>VLOOKUP(A3725,web_archive!D:AB,18,FALSE)</f>
        <v>#N/A</v>
      </c>
      <c r="O3725" s="6">
        <v>2</v>
      </c>
      <c r="P3725" s="6">
        <v>513</v>
      </c>
      <c r="Q3725" s="6"/>
      <c r="R3725" s="6">
        <v>50</v>
      </c>
      <c r="S3725" s="6">
        <v>0</v>
      </c>
      <c r="T3725" s="6">
        <v>530</v>
      </c>
      <c r="U3725" s="6" t="s">
        <v>12821</v>
      </c>
      <c r="V3725" s="6" t="s">
        <v>13458</v>
      </c>
      <c r="W3725" s="6" t="s">
        <v>12491</v>
      </c>
      <c r="X3725" s="6" t="s">
        <v>12299</v>
      </c>
      <c r="Y3725" s="6" t="s">
        <v>12299</v>
      </c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</row>
    <row r="3726" spans="1:36" x14ac:dyDescent="0.3">
      <c r="A3726" s="6">
        <v>5603</v>
      </c>
      <c r="B3726" s="6" t="s">
        <v>18472</v>
      </c>
      <c r="C3726" s="6" t="s">
        <v>18473</v>
      </c>
      <c r="D3726" s="6">
        <v>4</v>
      </c>
      <c r="E3726" s="6">
        <v>0</v>
      </c>
      <c r="F3726" s="6"/>
      <c r="G3726" s="6">
        <v>250</v>
      </c>
      <c r="H3726" s="6"/>
      <c r="I3726" s="6">
        <v>8</v>
      </c>
      <c r="J3726" s="6"/>
      <c r="K3726" s="6">
        <v>1</v>
      </c>
      <c r="L3726" s="6" t="s">
        <v>12295</v>
      </c>
      <c r="M3726" s="6">
        <v>63</v>
      </c>
      <c r="N3726" s="6" t="e">
        <f>VLOOKUP(A3726,web_archive!D:AB,18,FALSE)</f>
        <v>#N/A</v>
      </c>
      <c r="O3726" s="6">
        <v>2</v>
      </c>
      <c r="P3726" s="6">
        <v>256</v>
      </c>
      <c r="Q3726" s="6"/>
      <c r="R3726" s="6">
        <v>1</v>
      </c>
      <c r="S3726" s="6">
        <v>1</v>
      </c>
      <c r="T3726" s="6">
        <v>577</v>
      </c>
      <c r="U3726" s="6" t="s">
        <v>12841</v>
      </c>
      <c r="V3726" s="6" t="s">
        <v>18474</v>
      </c>
      <c r="W3726" s="6" t="s">
        <v>13100</v>
      </c>
      <c r="X3726" s="6" t="s">
        <v>12549</v>
      </c>
      <c r="Y3726" s="6" t="s">
        <v>12550</v>
      </c>
      <c r="Z3726" s="6" t="s">
        <v>12551</v>
      </c>
      <c r="AA3726" s="6" t="s">
        <v>12491</v>
      </c>
      <c r="AB3726" s="6" t="s">
        <v>12299</v>
      </c>
      <c r="AC3726" s="6" t="s">
        <v>12299</v>
      </c>
      <c r="AD3726" s="6"/>
      <c r="AE3726" s="6"/>
      <c r="AF3726" s="6"/>
      <c r="AG3726" s="6"/>
      <c r="AH3726" s="6"/>
      <c r="AI3726" s="6"/>
      <c r="AJ3726" s="6"/>
    </row>
    <row r="3727" spans="1:36" x14ac:dyDescent="0.3">
      <c r="A3727" s="6">
        <v>5604</v>
      </c>
      <c r="B3727" s="6" t="s">
        <v>18475</v>
      </c>
      <c r="C3727" s="6" t="s">
        <v>18476</v>
      </c>
      <c r="D3727" s="6">
        <v>4</v>
      </c>
      <c r="E3727" s="6">
        <v>0</v>
      </c>
      <c r="F3727" s="6"/>
      <c r="G3727" s="6">
        <v>250</v>
      </c>
      <c r="H3727" s="6"/>
      <c r="I3727" s="6">
        <v>6</v>
      </c>
      <c r="J3727" s="6"/>
      <c r="K3727" s="6">
        <v>1</v>
      </c>
      <c r="L3727" s="6" t="s">
        <v>12295</v>
      </c>
      <c r="M3727" s="6">
        <v>63</v>
      </c>
      <c r="N3727" s="6" t="e">
        <f>VLOOKUP(A3727,web_archive!D:AB,18,FALSE)</f>
        <v>#N/A</v>
      </c>
      <c r="O3727" s="6">
        <v>2</v>
      </c>
      <c r="P3727" s="6">
        <v>256</v>
      </c>
      <c r="Q3727" s="6"/>
      <c r="R3727" s="6">
        <v>1</v>
      </c>
      <c r="S3727" s="6">
        <v>1</v>
      </c>
      <c r="T3727" s="6">
        <v>578</v>
      </c>
      <c r="U3727" s="6" t="s">
        <v>12841</v>
      </c>
      <c r="V3727" s="6" t="s">
        <v>12883</v>
      </c>
      <c r="W3727" s="6" t="s">
        <v>16180</v>
      </c>
      <c r="X3727" s="6" t="s">
        <v>12549</v>
      </c>
      <c r="Y3727" s="6" t="s">
        <v>13043</v>
      </c>
      <c r="Z3727" s="6" t="s">
        <v>12551</v>
      </c>
      <c r="AA3727" s="6" t="s">
        <v>12404</v>
      </c>
      <c r="AB3727" s="6" t="s">
        <v>12299</v>
      </c>
      <c r="AC3727" s="6" t="s">
        <v>12299</v>
      </c>
      <c r="AD3727" s="6"/>
      <c r="AE3727" s="6"/>
      <c r="AF3727" s="6"/>
      <c r="AG3727" s="6"/>
      <c r="AH3727" s="6"/>
      <c r="AI3727" s="6"/>
      <c r="AJ3727" s="6"/>
    </row>
    <row r="3728" spans="1:36" x14ac:dyDescent="0.3">
      <c r="A3728" s="6">
        <v>5605</v>
      </c>
      <c r="B3728" s="6" t="s">
        <v>18477</v>
      </c>
      <c r="C3728" s="6" t="s">
        <v>18478</v>
      </c>
      <c r="D3728" s="6">
        <v>4</v>
      </c>
      <c r="E3728" s="6">
        <v>0</v>
      </c>
      <c r="F3728" s="6"/>
      <c r="G3728" s="6">
        <v>250</v>
      </c>
      <c r="H3728" s="6"/>
      <c r="I3728" s="6">
        <v>4</v>
      </c>
      <c r="J3728" s="6"/>
      <c r="K3728" s="6">
        <v>1</v>
      </c>
      <c r="L3728" s="6" t="s">
        <v>12295</v>
      </c>
      <c r="M3728" s="6">
        <v>63</v>
      </c>
      <c r="N3728" s="6" t="e">
        <f>VLOOKUP(A3728,web_archive!D:AB,18,FALSE)</f>
        <v>#N/A</v>
      </c>
      <c r="O3728" s="6">
        <v>2</v>
      </c>
      <c r="P3728" s="6">
        <v>256</v>
      </c>
      <c r="Q3728" s="6"/>
      <c r="R3728" s="6">
        <v>1</v>
      </c>
      <c r="S3728" s="6">
        <v>1</v>
      </c>
      <c r="T3728" s="6">
        <v>579</v>
      </c>
      <c r="U3728" s="6" t="s">
        <v>12841</v>
      </c>
      <c r="V3728" s="6" t="s">
        <v>12956</v>
      </c>
      <c r="W3728" s="6" t="s">
        <v>12550</v>
      </c>
      <c r="X3728" s="6" t="s">
        <v>12549</v>
      </c>
      <c r="Y3728" s="6" t="s">
        <v>12904</v>
      </c>
      <c r="Z3728" s="6" t="s">
        <v>12551</v>
      </c>
      <c r="AA3728" s="6" t="s">
        <v>12368</v>
      </c>
      <c r="AB3728" s="6" t="s">
        <v>12299</v>
      </c>
      <c r="AC3728" s="6" t="s">
        <v>12299</v>
      </c>
      <c r="AD3728" s="6"/>
      <c r="AE3728" s="6"/>
      <c r="AF3728" s="6"/>
      <c r="AG3728" s="6"/>
      <c r="AH3728" s="6"/>
      <c r="AI3728" s="6"/>
      <c r="AJ3728" s="6"/>
    </row>
    <row r="3729" spans="1:28" x14ac:dyDescent="0.3">
      <c r="A3729" s="6">
        <v>5606</v>
      </c>
      <c r="B3729" s="6" t="s">
        <v>18479</v>
      </c>
      <c r="C3729" s="6" t="s">
        <v>18480</v>
      </c>
      <c r="D3729" s="6">
        <v>4</v>
      </c>
      <c r="E3729" s="6">
        <v>500</v>
      </c>
      <c r="F3729" s="6"/>
      <c r="G3729" s="6">
        <v>1200</v>
      </c>
      <c r="H3729" s="6"/>
      <c r="I3729" s="6">
        <v>4</v>
      </c>
      <c r="J3729" s="6"/>
      <c r="K3729" s="6">
        <v>0</v>
      </c>
      <c r="L3729" s="6" t="s">
        <v>12295</v>
      </c>
      <c r="M3729" s="6">
        <v>63</v>
      </c>
      <c r="N3729" s="6" t="e">
        <f>VLOOKUP(A3729,web_archive!D:AB,18,FALSE)</f>
        <v>#N/A</v>
      </c>
      <c r="O3729" s="6">
        <v>2</v>
      </c>
      <c r="P3729" s="6">
        <v>256</v>
      </c>
      <c r="Q3729" s="6"/>
      <c r="R3729" s="6">
        <v>3</v>
      </c>
      <c r="S3729" s="6">
        <v>1</v>
      </c>
      <c r="T3729" s="6">
        <v>580</v>
      </c>
      <c r="U3729" s="6" t="s">
        <v>12841</v>
      </c>
      <c r="V3729" s="6" t="s">
        <v>12368</v>
      </c>
      <c r="W3729" s="6" t="s">
        <v>12299</v>
      </c>
      <c r="X3729" s="6" t="s">
        <v>12299</v>
      </c>
      <c r="Y3729" s="6"/>
      <c r="Z3729" s="6"/>
      <c r="AA3729" s="6"/>
      <c r="AB3729" s="6"/>
    </row>
    <row r="3730" spans="1:28" x14ac:dyDescent="0.3">
      <c r="A3730" s="6">
        <v>5607</v>
      </c>
      <c r="B3730" s="6" t="s">
        <v>18481</v>
      </c>
      <c r="C3730" s="6" t="s">
        <v>18482</v>
      </c>
      <c r="D3730" s="6">
        <v>4</v>
      </c>
      <c r="E3730" s="6">
        <v>0</v>
      </c>
      <c r="F3730" s="6"/>
      <c r="G3730" s="6">
        <v>500</v>
      </c>
      <c r="H3730" s="6"/>
      <c r="I3730" s="6">
        <v>0</v>
      </c>
      <c r="J3730" s="6"/>
      <c r="K3730" s="6">
        <v>1</v>
      </c>
      <c r="L3730" s="6" t="s">
        <v>12295</v>
      </c>
      <c r="M3730" s="6">
        <v>63</v>
      </c>
      <c r="N3730" s="6" t="e">
        <f>VLOOKUP(A3730,web_archive!D:AB,18,FALSE)</f>
        <v>#N/A</v>
      </c>
      <c r="O3730" s="6">
        <v>2</v>
      </c>
      <c r="P3730" s="6">
        <v>256</v>
      </c>
      <c r="Q3730" s="6"/>
      <c r="R3730" s="6">
        <v>60</v>
      </c>
      <c r="S3730" s="6">
        <v>0</v>
      </c>
      <c r="T3730" s="6">
        <v>581</v>
      </c>
      <c r="U3730" s="6" t="s">
        <v>13923</v>
      </c>
      <c r="V3730" s="6" t="s">
        <v>15051</v>
      </c>
      <c r="W3730" s="6" t="s">
        <v>12549</v>
      </c>
      <c r="X3730" s="6" t="s">
        <v>12814</v>
      </c>
      <c r="Y3730" s="6" t="s">
        <v>12551</v>
      </c>
      <c r="Z3730" s="6" t="s">
        <v>12491</v>
      </c>
      <c r="AA3730" s="6" t="s">
        <v>12299</v>
      </c>
      <c r="AB3730" s="6" t="s">
        <v>12299</v>
      </c>
    </row>
    <row r="3731" spans="1:28" x14ac:dyDescent="0.3">
      <c r="A3731" s="6">
        <v>5608</v>
      </c>
      <c r="B3731" s="6" t="s">
        <v>18483</v>
      </c>
      <c r="C3731" s="6" t="s">
        <v>18484</v>
      </c>
      <c r="D3731" s="6">
        <v>4</v>
      </c>
      <c r="E3731" s="6">
        <v>0</v>
      </c>
      <c r="F3731" s="6"/>
      <c r="G3731" s="6">
        <v>500</v>
      </c>
      <c r="H3731" s="6"/>
      <c r="I3731" s="6">
        <v>0</v>
      </c>
      <c r="J3731" s="6"/>
      <c r="K3731" s="6">
        <v>1</v>
      </c>
      <c r="L3731" s="6" t="s">
        <v>12295</v>
      </c>
      <c r="M3731" s="6">
        <v>63</v>
      </c>
      <c r="N3731" s="6" t="e">
        <f>VLOOKUP(A3731,web_archive!D:AB,18,FALSE)</f>
        <v>#N/A</v>
      </c>
      <c r="O3731" s="6">
        <v>2</v>
      </c>
      <c r="P3731" s="6">
        <v>256</v>
      </c>
      <c r="Q3731" s="6"/>
      <c r="R3731" s="6">
        <v>60</v>
      </c>
      <c r="S3731" s="6">
        <v>0</v>
      </c>
      <c r="T3731" s="6">
        <v>582</v>
      </c>
      <c r="U3731" s="6" t="s">
        <v>13227</v>
      </c>
      <c r="V3731" s="6" t="s">
        <v>18485</v>
      </c>
      <c r="W3731" s="6" t="s">
        <v>12549</v>
      </c>
      <c r="X3731" s="6" t="s">
        <v>12814</v>
      </c>
      <c r="Y3731" s="6" t="s">
        <v>12551</v>
      </c>
      <c r="Z3731" s="6" t="s">
        <v>12491</v>
      </c>
      <c r="AA3731" s="6" t="s">
        <v>12299</v>
      </c>
      <c r="AB3731" s="6" t="s">
        <v>12299</v>
      </c>
    </row>
    <row r="3732" spans="1:28" x14ac:dyDescent="0.3">
      <c r="A3732" s="6">
        <v>5609</v>
      </c>
      <c r="B3732" s="6" t="s">
        <v>18486</v>
      </c>
      <c r="C3732" s="6" t="s">
        <v>18487</v>
      </c>
      <c r="D3732" s="6">
        <v>4</v>
      </c>
      <c r="E3732" s="6">
        <v>0</v>
      </c>
      <c r="F3732" s="6"/>
      <c r="G3732" s="6">
        <v>500</v>
      </c>
      <c r="H3732" s="6"/>
      <c r="I3732" s="6">
        <v>5</v>
      </c>
      <c r="J3732" s="6"/>
      <c r="K3732" s="6">
        <v>1</v>
      </c>
      <c r="L3732" s="6" t="s">
        <v>12295</v>
      </c>
      <c r="M3732" s="6">
        <v>63</v>
      </c>
      <c r="N3732" s="6" t="e">
        <f>VLOOKUP(A3732,web_archive!D:AB,18,FALSE)</f>
        <v>#N/A</v>
      </c>
      <c r="O3732" s="6">
        <v>2</v>
      </c>
      <c r="P3732" s="6">
        <v>256</v>
      </c>
      <c r="Q3732" s="6"/>
      <c r="R3732" s="6">
        <v>60</v>
      </c>
      <c r="S3732" s="6">
        <v>0</v>
      </c>
      <c r="T3732" s="6">
        <v>583</v>
      </c>
      <c r="U3732" s="6" t="s">
        <v>12787</v>
      </c>
      <c r="V3732" s="6" t="s">
        <v>14832</v>
      </c>
      <c r="W3732" s="6" t="s">
        <v>14995</v>
      </c>
      <c r="X3732" s="6" t="s">
        <v>12994</v>
      </c>
      <c r="Y3732" s="6">
        <v>5</v>
      </c>
      <c r="Z3732" s="6" t="s">
        <v>12491</v>
      </c>
      <c r="AA3732" s="6" t="s">
        <v>12299</v>
      </c>
      <c r="AB3732" s="6" t="s">
        <v>12299</v>
      </c>
    </row>
    <row r="3733" spans="1:28" x14ac:dyDescent="0.3">
      <c r="A3733" s="6">
        <v>5610</v>
      </c>
      <c r="B3733" s="6" t="s">
        <v>18488</v>
      </c>
      <c r="C3733" s="6" t="s">
        <v>18489</v>
      </c>
      <c r="D3733" s="6">
        <v>4</v>
      </c>
      <c r="E3733" s="6">
        <v>0</v>
      </c>
      <c r="F3733" s="6"/>
      <c r="G3733" s="6">
        <v>100</v>
      </c>
      <c r="H3733" s="6"/>
      <c r="I3733" s="6">
        <v>0</v>
      </c>
      <c r="J3733" s="6"/>
      <c r="K3733" s="6">
        <v>0</v>
      </c>
      <c r="L3733" s="6" t="s">
        <v>12295</v>
      </c>
      <c r="M3733" s="6">
        <v>63</v>
      </c>
      <c r="N3733" s="6" t="e">
        <f>VLOOKUP(A3733,web_archive!D:AB,18,FALSE)</f>
        <v>#N/A</v>
      </c>
      <c r="O3733" s="6">
        <v>2</v>
      </c>
      <c r="P3733" s="6">
        <v>512</v>
      </c>
      <c r="Q3733" s="6"/>
      <c r="R3733" s="6">
        <v>10</v>
      </c>
      <c r="S3733" s="6">
        <v>0</v>
      </c>
      <c r="T3733" s="6">
        <v>584</v>
      </c>
      <c r="U3733" s="6" t="s">
        <v>12787</v>
      </c>
      <c r="V3733" s="6" t="s">
        <v>16080</v>
      </c>
      <c r="W3733" s="6" t="s">
        <v>12560</v>
      </c>
      <c r="X3733" s="6">
        <v>5</v>
      </c>
      <c r="Y3733" s="6" t="s">
        <v>12491</v>
      </c>
      <c r="Z3733" s="6" t="s">
        <v>12299</v>
      </c>
      <c r="AA3733" s="6" t="s">
        <v>12299</v>
      </c>
      <c r="AB3733" s="6"/>
    </row>
    <row r="3734" spans="1:28" x14ac:dyDescent="0.3">
      <c r="A3734" s="6">
        <v>5611</v>
      </c>
      <c r="B3734" s="6" t="s">
        <v>18490</v>
      </c>
      <c r="C3734" s="6" t="s">
        <v>18491</v>
      </c>
      <c r="D3734" s="6">
        <v>4</v>
      </c>
      <c r="E3734" s="6">
        <v>0</v>
      </c>
      <c r="F3734" s="6"/>
      <c r="G3734" s="6">
        <v>300</v>
      </c>
      <c r="H3734" s="6"/>
      <c r="I3734" s="6">
        <v>0</v>
      </c>
      <c r="J3734" s="6"/>
      <c r="K3734" s="6">
        <v>0</v>
      </c>
      <c r="L3734" s="6" t="s">
        <v>12295</v>
      </c>
      <c r="M3734" s="6">
        <v>63</v>
      </c>
      <c r="N3734" s="6" t="e">
        <f>VLOOKUP(A3734,web_archive!D:AB,18,FALSE)</f>
        <v>#N/A</v>
      </c>
      <c r="O3734" s="6">
        <v>2</v>
      </c>
      <c r="P3734" s="6">
        <v>256</v>
      </c>
      <c r="Q3734" s="6"/>
      <c r="R3734" s="6">
        <v>10</v>
      </c>
      <c r="S3734" s="6">
        <v>1</v>
      </c>
      <c r="T3734" s="6">
        <v>585</v>
      </c>
      <c r="U3734" s="6" t="s">
        <v>13315</v>
      </c>
      <c r="V3734" s="6" t="s">
        <v>16080</v>
      </c>
      <c r="W3734" s="6" t="s">
        <v>12672</v>
      </c>
      <c r="X3734" s="6">
        <v>3</v>
      </c>
      <c r="Y3734" s="6" t="s">
        <v>12491</v>
      </c>
      <c r="Z3734" s="6" t="s">
        <v>12299</v>
      </c>
      <c r="AA3734" s="6" t="s">
        <v>12299</v>
      </c>
      <c r="AB3734" s="6"/>
    </row>
    <row r="3735" spans="1:28" x14ac:dyDescent="0.3">
      <c r="A3735" s="6">
        <v>5612</v>
      </c>
      <c r="B3735" s="6" t="s">
        <v>18492</v>
      </c>
      <c r="C3735" s="6" t="s">
        <v>18493</v>
      </c>
      <c r="D3735" s="6">
        <v>4</v>
      </c>
      <c r="E3735" s="6">
        <v>250000</v>
      </c>
      <c r="F3735" s="6"/>
      <c r="G3735" s="6">
        <v>500</v>
      </c>
      <c r="H3735" s="6"/>
      <c r="I3735" s="6">
        <v>1</v>
      </c>
      <c r="J3735" s="6"/>
      <c r="K3735" s="6">
        <v>0</v>
      </c>
      <c r="L3735" s="6" t="s">
        <v>14534</v>
      </c>
      <c r="M3735" s="6">
        <v>63</v>
      </c>
      <c r="N3735" s="6" t="e">
        <f>VLOOKUP(A3735,web_archive!D:AB,18,FALSE)</f>
        <v>#N/A</v>
      </c>
      <c r="O3735" s="6">
        <v>2</v>
      </c>
      <c r="P3735" s="6">
        <v>256</v>
      </c>
      <c r="Q3735" s="6"/>
      <c r="R3735" s="6">
        <v>0</v>
      </c>
      <c r="S3735" s="6">
        <v>1</v>
      </c>
      <c r="T3735" s="6">
        <v>277</v>
      </c>
      <c r="U3735" s="6" t="s">
        <v>14525</v>
      </c>
      <c r="V3735" s="6" t="s">
        <v>12649</v>
      </c>
      <c r="W3735" s="6" t="s">
        <v>12299</v>
      </c>
      <c r="X3735" s="6" t="s">
        <v>12299</v>
      </c>
      <c r="Y3735" s="6"/>
      <c r="Z3735" s="6"/>
      <c r="AA3735" s="6"/>
      <c r="AB3735" s="6"/>
    </row>
    <row r="3736" spans="1:28" x14ac:dyDescent="0.3">
      <c r="A3736" s="6">
        <v>5613</v>
      </c>
      <c r="B3736" s="6" t="s">
        <v>18494</v>
      </c>
      <c r="C3736" s="6" t="s">
        <v>18495</v>
      </c>
      <c r="D3736" s="6">
        <v>4</v>
      </c>
      <c r="E3736" s="6">
        <v>20</v>
      </c>
      <c r="F3736" s="6"/>
      <c r="G3736" s="6">
        <v>300</v>
      </c>
      <c r="H3736" s="6"/>
      <c r="I3736" s="6">
        <v>1</v>
      </c>
      <c r="J3736" s="6"/>
      <c r="K3736" s="6">
        <v>0</v>
      </c>
      <c r="L3736" s="6" t="s">
        <v>12295</v>
      </c>
      <c r="M3736" s="6">
        <v>63</v>
      </c>
      <c r="N3736" s="6" t="e">
        <f>VLOOKUP(A3736,web_archive!D:AB,18,FALSE)</f>
        <v>#N/A</v>
      </c>
      <c r="O3736" s="6">
        <v>2</v>
      </c>
      <c r="P3736" s="6">
        <v>256</v>
      </c>
      <c r="Q3736" s="6"/>
      <c r="R3736" s="6">
        <v>10</v>
      </c>
      <c r="S3736" s="6">
        <v>1</v>
      </c>
      <c r="T3736" s="6">
        <v>264</v>
      </c>
      <c r="U3736" s="6" t="s">
        <v>12542</v>
      </c>
      <c r="V3736" s="6" t="s">
        <v>12762</v>
      </c>
      <c r="W3736" s="6" t="s">
        <v>12368</v>
      </c>
      <c r="X3736" s="6" t="s">
        <v>12299</v>
      </c>
      <c r="Y3736" s="6" t="s">
        <v>12299</v>
      </c>
      <c r="Z3736" s="6"/>
      <c r="AA3736" s="6"/>
      <c r="AB3736" s="6"/>
    </row>
    <row r="3737" spans="1:28" x14ac:dyDescent="0.3">
      <c r="A3737" s="6">
        <v>5614</v>
      </c>
      <c r="B3737" s="6" t="s">
        <v>18496</v>
      </c>
      <c r="C3737" s="6" t="s">
        <v>18497</v>
      </c>
      <c r="D3737" s="6">
        <v>4</v>
      </c>
      <c r="E3737" s="6">
        <v>20</v>
      </c>
      <c r="F3737" s="6"/>
      <c r="G3737" s="6">
        <v>100</v>
      </c>
      <c r="H3737" s="6"/>
      <c r="I3737" s="6">
        <v>0</v>
      </c>
      <c r="J3737" s="6"/>
      <c r="K3737" s="6">
        <v>0</v>
      </c>
      <c r="L3737" s="6" t="s">
        <v>14534</v>
      </c>
      <c r="M3737" s="6">
        <v>63</v>
      </c>
      <c r="N3737" s="6" t="e">
        <f>VLOOKUP(A3737,web_archive!D:AB,18,FALSE)</f>
        <v>#N/A</v>
      </c>
      <c r="O3737" s="6">
        <v>2</v>
      </c>
      <c r="P3737" s="6">
        <v>1</v>
      </c>
      <c r="Q3737" s="6"/>
      <c r="R3737" s="6">
        <v>0</v>
      </c>
      <c r="S3737" s="6">
        <v>0</v>
      </c>
      <c r="T3737" s="6">
        <v>55</v>
      </c>
      <c r="U3737" s="6" t="s">
        <v>12660</v>
      </c>
      <c r="V3737" s="6" t="s">
        <v>12368</v>
      </c>
      <c r="W3737" s="6" t="s">
        <v>12299</v>
      </c>
      <c r="X3737" s="6" t="s">
        <v>12299</v>
      </c>
      <c r="Y3737" s="6"/>
      <c r="Z3737" s="6"/>
      <c r="AA3737" s="6"/>
      <c r="AB3737" s="6"/>
    </row>
    <row r="3738" spans="1:28" x14ac:dyDescent="0.3">
      <c r="A3738" s="6">
        <v>5615</v>
      </c>
      <c r="B3738" s="6" t="s">
        <v>18498</v>
      </c>
      <c r="C3738" s="6" t="s">
        <v>18499</v>
      </c>
      <c r="D3738" s="6">
        <v>4</v>
      </c>
      <c r="E3738" s="6">
        <v>20</v>
      </c>
      <c r="F3738" s="6"/>
      <c r="G3738" s="6">
        <v>100</v>
      </c>
      <c r="H3738" s="6"/>
      <c r="I3738" s="6">
        <v>1</v>
      </c>
      <c r="J3738" s="6"/>
      <c r="K3738" s="6">
        <v>0</v>
      </c>
      <c r="L3738" s="6" t="s">
        <v>12295</v>
      </c>
      <c r="M3738" s="6">
        <v>63</v>
      </c>
      <c r="N3738" s="6" t="e">
        <f>VLOOKUP(A3738,web_archive!D:AB,18,FALSE)</f>
        <v>#N/A</v>
      </c>
      <c r="O3738" s="6">
        <v>2</v>
      </c>
      <c r="P3738" s="6">
        <v>512</v>
      </c>
      <c r="Q3738" s="6"/>
      <c r="R3738" s="6">
        <v>45</v>
      </c>
      <c r="S3738" s="6">
        <v>0</v>
      </c>
      <c r="T3738" s="6">
        <v>169</v>
      </c>
      <c r="U3738" s="6" t="s">
        <v>12299</v>
      </c>
      <c r="V3738" s="6" t="s">
        <v>12299</v>
      </c>
      <c r="W3738" s="6" t="s">
        <v>12299</v>
      </c>
      <c r="X3738" s="6"/>
      <c r="Y3738" s="6"/>
      <c r="Z3738" s="6"/>
      <c r="AA3738" s="6"/>
      <c r="AB3738" s="6"/>
    </row>
    <row r="3739" spans="1:28" x14ac:dyDescent="0.3">
      <c r="A3739" s="6">
        <v>5616</v>
      </c>
      <c r="B3739" s="6" t="s">
        <v>18500</v>
      </c>
      <c r="C3739" s="6" t="s">
        <v>18501</v>
      </c>
      <c r="D3739" s="6">
        <v>4</v>
      </c>
      <c r="E3739" s="6">
        <v>20</v>
      </c>
      <c r="F3739" s="6"/>
      <c r="G3739" s="6">
        <v>500</v>
      </c>
      <c r="H3739" s="6"/>
      <c r="I3739" s="6">
        <v>2</v>
      </c>
      <c r="J3739" s="6"/>
      <c r="K3739" s="6">
        <v>0</v>
      </c>
      <c r="L3739" s="6" t="s">
        <v>12295</v>
      </c>
      <c r="M3739" s="6">
        <v>63</v>
      </c>
      <c r="N3739" s="6" t="e">
        <f>VLOOKUP(A3739,web_archive!D:AB,18,FALSE)</f>
        <v>#N/A</v>
      </c>
      <c r="O3739" s="6">
        <v>2</v>
      </c>
      <c r="P3739" s="6">
        <v>256</v>
      </c>
      <c r="Q3739" s="6"/>
      <c r="R3739" s="6">
        <v>50</v>
      </c>
      <c r="S3739" s="6">
        <v>1</v>
      </c>
      <c r="T3739" s="6">
        <v>149</v>
      </c>
      <c r="U3739" s="6" t="s">
        <v>12858</v>
      </c>
      <c r="V3739" s="6" t="s">
        <v>12762</v>
      </c>
      <c r="W3739" s="6" t="s">
        <v>12368</v>
      </c>
      <c r="X3739" s="6" t="s">
        <v>12299</v>
      </c>
      <c r="Y3739" s="6" t="s">
        <v>12299</v>
      </c>
      <c r="Z3739" s="6"/>
      <c r="AA3739" s="6"/>
      <c r="AB3739" s="6"/>
    </row>
    <row r="3740" spans="1:28" x14ac:dyDescent="0.3">
      <c r="A3740" s="6">
        <v>5617</v>
      </c>
      <c r="B3740" s="6" t="s">
        <v>18502</v>
      </c>
      <c r="C3740" s="6" t="s">
        <v>18503</v>
      </c>
      <c r="D3740" s="6">
        <v>4</v>
      </c>
      <c r="E3740" s="6">
        <v>20</v>
      </c>
      <c r="F3740" s="6"/>
      <c r="G3740" s="6">
        <v>200</v>
      </c>
      <c r="H3740" s="6"/>
      <c r="I3740" s="6">
        <v>0</v>
      </c>
      <c r="J3740" s="6"/>
      <c r="K3740" s="6">
        <v>0</v>
      </c>
      <c r="L3740" s="6" t="s">
        <v>12295</v>
      </c>
      <c r="M3740" s="6">
        <v>63</v>
      </c>
      <c r="N3740" s="6" t="e">
        <f>VLOOKUP(A3740,web_archive!D:AB,18,FALSE)</f>
        <v>#N/A</v>
      </c>
      <c r="O3740" s="6">
        <v>2</v>
      </c>
      <c r="P3740" s="6">
        <v>256</v>
      </c>
      <c r="Q3740" s="6"/>
      <c r="R3740" s="6">
        <v>10</v>
      </c>
      <c r="S3740" s="6">
        <v>0</v>
      </c>
      <c r="T3740" s="6">
        <v>210</v>
      </c>
      <c r="U3740" s="6" t="s">
        <v>12542</v>
      </c>
      <c r="V3740" s="6" t="s">
        <v>12743</v>
      </c>
      <c r="W3740" s="6" t="s">
        <v>14526</v>
      </c>
      <c r="X3740" s="6" t="s">
        <v>12491</v>
      </c>
      <c r="Y3740" s="6" t="s">
        <v>12299</v>
      </c>
      <c r="Z3740" s="6" t="s">
        <v>12299</v>
      </c>
      <c r="AA3740" s="6"/>
      <c r="AB3740" s="6"/>
    </row>
    <row r="3741" spans="1:28" x14ac:dyDescent="0.3">
      <c r="A3741" s="6">
        <v>5618</v>
      </c>
      <c r="B3741" s="6" t="s">
        <v>18504</v>
      </c>
      <c r="C3741" s="6" t="s">
        <v>18505</v>
      </c>
      <c r="D3741" s="6">
        <v>4</v>
      </c>
      <c r="E3741" s="6">
        <v>20</v>
      </c>
      <c r="F3741" s="6"/>
      <c r="G3741" s="6">
        <v>300</v>
      </c>
      <c r="H3741" s="6"/>
      <c r="I3741" s="6">
        <v>1</v>
      </c>
      <c r="J3741" s="6"/>
      <c r="K3741" s="6">
        <v>0</v>
      </c>
      <c r="L3741" s="6" t="s">
        <v>12295</v>
      </c>
      <c r="M3741" s="6">
        <v>63</v>
      </c>
      <c r="N3741" s="6" t="e">
        <f>VLOOKUP(A3741,web_archive!D:AB,18,FALSE)</f>
        <v>#N/A</v>
      </c>
      <c r="O3741" s="6">
        <v>2</v>
      </c>
      <c r="P3741" s="6">
        <v>256</v>
      </c>
      <c r="Q3741" s="6"/>
      <c r="R3741" s="6">
        <v>0</v>
      </c>
      <c r="S3741" s="6">
        <v>1</v>
      </c>
      <c r="T3741" s="6">
        <v>182</v>
      </c>
      <c r="U3741" s="6" t="s">
        <v>12787</v>
      </c>
      <c r="V3741" s="6" t="s">
        <v>13525</v>
      </c>
      <c r="W3741" s="6" t="s">
        <v>12489</v>
      </c>
      <c r="X3741" s="6" t="s">
        <v>12299</v>
      </c>
      <c r="Y3741" s="6" t="s">
        <v>12299</v>
      </c>
      <c r="Z3741" s="6"/>
      <c r="AA3741" s="6"/>
      <c r="AB3741" s="6"/>
    </row>
    <row r="3742" spans="1:28" x14ac:dyDescent="0.3">
      <c r="A3742" s="6">
        <v>5619</v>
      </c>
      <c r="B3742" s="6" t="s">
        <v>18506</v>
      </c>
      <c r="C3742" s="6" t="s">
        <v>18507</v>
      </c>
      <c r="D3742" s="6">
        <v>4</v>
      </c>
      <c r="E3742" s="6">
        <v>20</v>
      </c>
      <c r="F3742" s="6"/>
      <c r="G3742" s="6">
        <v>100</v>
      </c>
      <c r="H3742" s="6"/>
      <c r="I3742" s="6">
        <v>2</v>
      </c>
      <c r="J3742" s="6"/>
      <c r="K3742" s="6">
        <v>0</v>
      </c>
      <c r="L3742" s="6" t="s">
        <v>12295</v>
      </c>
      <c r="M3742" s="6">
        <v>63</v>
      </c>
      <c r="N3742" s="6" t="e">
        <f>VLOOKUP(A3742,web_archive!D:AB,18,FALSE)</f>
        <v>#N/A</v>
      </c>
      <c r="O3742" s="6">
        <v>2</v>
      </c>
      <c r="P3742" s="6">
        <v>256</v>
      </c>
      <c r="Q3742" s="6"/>
      <c r="R3742" s="6">
        <v>0</v>
      </c>
      <c r="S3742" s="6">
        <v>1</v>
      </c>
      <c r="T3742" s="6">
        <v>15</v>
      </c>
      <c r="U3742" s="6" t="s">
        <v>12542</v>
      </c>
      <c r="V3742" s="6" t="s">
        <v>12600</v>
      </c>
      <c r="W3742" s="6" t="s">
        <v>12299</v>
      </c>
      <c r="X3742" s="6" t="s">
        <v>12299</v>
      </c>
      <c r="Y3742" s="6"/>
      <c r="Z3742" s="6"/>
      <c r="AA3742" s="6"/>
      <c r="AB3742" s="6"/>
    </row>
    <row r="3743" spans="1:28" x14ac:dyDescent="0.3">
      <c r="A3743" s="6">
        <v>5620</v>
      </c>
      <c r="B3743" s="6" t="s">
        <v>18508</v>
      </c>
      <c r="C3743" s="6" t="s">
        <v>18509</v>
      </c>
      <c r="D3743" s="6">
        <v>4</v>
      </c>
      <c r="E3743" s="6">
        <v>20</v>
      </c>
      <c r="F3743" s="6"/>
      <c r="G3743" s="6">
        <v>800</v>
      </c>
      <c r="H3743" s="6"/>
      <c r="I3743" s="6">
        <v>5</v>
      </c>
      <c r="J3743" s="6"/>
      <c r="K3743" s="6">
        <v>0</v>
      </c>
      <c r="L3743" s="6" t="s">
        <v>14787</v>
      </c>
      <c r="M3743" s="6">
        <v>63</v>
      </c>
      <c r="N3743" s="6" t="e">
        <f>VLOOKUP(A3743,web_archive!D:AB,18,FALSE)</f>
        <v>#N/A</v>
      </c>
      <c r="O3743" s="6">
        <v>2</v>
      </c>
      <c r="P3743" s="6">
        <v>256</v>
      </c>
      <c r="Q3743" s="6"/>
      <c r="R3743" s="6">
        <v>0</v>
      </c>
      <c r="S3743" s="6">
        <v>1</v>
      </c>
      <c r="T3743" s="6">
        <v>41</v>
      </c>
      <c r="U3743" s="6" t="s">
        <v>12691</v>
      </c>
      <c r="V3743" s="6" t="s">
        <v>12600</v>
      </c>
      <c r="W3743" s="6" t="s">
        <v>12299</v>
      </c>
      <c r="X3743" s="6" t="s">
        <v>12299</v>
      </c>
      <c r="Y3743" s="6"/>
      <c r="Z3743" s="6"/>
      <c r="AA3743" s="6"/>
      <c r="AB3743" s="6"/>
    </row>
    <row r="3744" spans="1:28" x14ac:dyDescent="0.3">
      <c r="A3744" s="6">
        <v>5621</v>
      </c>
      <c r="B3744" s="6" t="s">
        <v>18510</v>
      </c>
      <c r="C3744" s="6" t="s">
        <v>18511</v>
      </c>
      <c r="D3744" s="6">
        <v>4</v>
      </c>
      <c r="E3744" s="6">
        <v>20</v>
      </c>
      <c r="F3744" s="6"/>
      <c r="G3744" s="6">
        <v>150</v>
      </c>
      <c r="H3744" s="6"/>
      <c r="I3744" s="6">
        <v>1</v>
      </c>
      <c r="J3744" s="6"/>
      <c r="K3744" s="6">
        <v>0</v>
      </c>
      <c r="L3744" s="6" t="s">
        <v>12258</v>
      </c>
      <c r="M3744" s="6">
        <v>63</v>
      </c>
      <c r="N3744" s="6" t="e">
        <f>VLOOKUP(A3744,web_archive!D:AB,18,FALSE)</f>
        <v>#N/A</v>
      </c>
      <c r="O3744" s="6">
        <v>2</v>
      </c>
      <c r="P3744" s="6">
        <v>256</v>
      </c>
      <c r="Q3744" s="6"/>
      <c r="R3744" s="6">
        <v>0</v>
      </c>
      <c r="S3744" s="6">
        <v>0</v>
      </c>
      <c r="T3744" s="6">
        <v>205</v>
      </c>
      <c r="U3744" s="6" t="s">
        <v>12299</v>
      </c>
      <c r="V3744" s="6" t="s">
        <v>12299</v>
      </c>
      <c r="W3744" s="6" t="s">
        <v>12299</v>
      </c>
      <c r="X3744" s="6"/>
      <c r="Y3744" s="6"/>
      <c r="Z3744" s="6"/>
      <c r="AA3744" s="6"/>
      <c r="AB3744" s="6"/>
    </row>
    <row r="3745" spans="1:26" x14ac:dyDescent="0.3">
      <c r="A3745" s="6">
        <v>5622</v>
      </c>
      <c r="B3745" s="6" t="s">
        <v>18512</v>
      </c>
      <c r="C3745" s="6" t="s">
        <v>18513</v>
      </c>
      <c r="D3745" s="6">
        <v>4</v>
      </c>
      <c r="E3745" s="6">
        <v>20</v>
      </c>
      <c r="F3745" s="6"/>
      <c r="G3745" s="6">
        <v>200</v>
      </c>
      <c r="H3745" s="6"/>
      <c r="I3745" s="6">
        <v>2</v>
      </c>
      <c r="J3745" s="6"/>
      <c r="K3745" s="6">
        <v>0</v>
      </c>
      <c r="L3745" s="6" t="s">
        <v>12295</v>
      </c>
      <c r="M3745" s="6">
        <v>63</v>
      </c>
      <c r="N3745" s="6" t="e">
        <f>VLOOKUP(A3745,web_archive!D:AB,18,FALSE)</f>
        <v>#N/A</v>
      </c>
      <c r="O3745" s="6">
        <v>2</v>
      </c>
      <c r="P3745" s="6">
        <v>256</v>
      </c>
      <c r="Q3745" s="6"/>
      <c r="R3745" s="6">
        <v>0</v>
      </c>
      <c r="S3745" s="6">
        <v>1</v>
      </c>
      <c r="T3745" s="6">
        <v>270</v>
      </c>
      <c r="U3745" s="6" t="s">
        <v>12858</v>
      </c>
      <c r="V3745" s="6" t="s">
        <v>12762</v>
      </c>
      <c r="W3745" s="6" t="s">
        <v>12600</v>
      </c>
      <c r="X3745" s="6" t="s">
        <v>12299</v>
      </c>
      <c r="Y3745" s="6" t="s">
        <v>12299</v>
      </c>
      <c r="Z3745" s="6"/>
    </row>
    <row r="3746" spans="1:26" x14ac:dyDescent="0.3">
      <c r="A3746" s="6">
        <v>5623</v>
      </c>
      <c r="B3746" s="6" t="s">
        <v>18514</v>
      </c>
      <c r="C3746" s="6" t="s">
        <v>18515</v>
      </c>
      <c r="D3746" s="6">
        <v>4</v>
      </c>
      <c r="E3746" s="6">
        <v>20</v>
      </c>
      <c r="F3746" s="6"/>
      <c r="G3746" s="6">
        <v>500</v>
      </c>
      <c r="H3746" s="6"/>
      <c r="I3746" s="6">
        <v>0</v>
      </c>
      <c r="J3746" s="6"/>
      <c r="K3746" s="6">
        <v>1</v>
      </c>
      <c r="L3746" s="6" t="s">
        <v>14534</v>
      </c>
      <c r="M3746" s="6">
        <v>63</v>
      </c>
      <c r="N3746" s="6" t="e">
        <f>VLOOKUP(A3746,web_archive!D:AB,18,FALSE)</f>
        <v>#N/A</v>
      </c>
      <c r="O3746" s="6">
        <v>2</v>
      </c>
      <c r="P3746" s="6">
        <v>256</v>
      </c>
      <c r="Q3746" s="6"/>
      <c r="R3746" s="6">
        <v>30</v>
      </c>
      <c r="S3746" s="6">
        <v>0</v>
      </c>
      <c r="T3746" s="6">
        <v>208</v>
      </c>
      <c r="U3746" s="6" t="s">
        <v>12691</v>
      </c>
      <c r="V3746" s="6" t="s">
        <v>12368</v>
      </c>
      <c r="W3746" s="6" t="s">
        <v>12299</v>
      </c>
      <c r="X3746" s="6" t="s">
        <v>12299</v>
      </c>
      <c r="Y3746" s="6"/>
      <c r="Z3746" s="6"/>
    </row>
    <row r="3747" spans="1:26" x14ac:dyDescent="0.3">
      <c r="A3747" s="6">
        <v>5624</v>
      </c>
      <c r="B3747" s="6" t="s">
        <v>18516</v>
      </c>
      <c r="C3747" s="6" t="s">
        <v>18517</v>
      </c>
      <c r="D3747" s="6">
        <v>4</v>
      </c>
      <c r="E3747" s="6">
        <v>20</v>
      </c>
      <c r="F3747" s="6"/>
      <c r="G3747" s="6">
        <v>0</v>
      </c>
      <c r="H3747" s="6"/>
      <c r="I3747" s="6">
        <v>1</v>
      </c>
      <c r="J3747" s="6"/>
      <c r="K3747" s="6">
        <v>0</v>
      </c>
      <c r="L3747" s="6" t="s">
        <v>12295</v>
      </c>
      <c r="M3747" s="6">
        <v>63</v>
      </c>
      <c r="N3747" s="6" t="e">
        <f>VLOOKUP(A3747,web_archive!D:AB,18,FALSE)</f>
        <v>#N/A</v>
      </c>
      <c r="O3747" s="6">
        <v>2</v>
      </c>
      <c r="P3747" s="6">
        <v>512</v>
      </c>
      <c r="Q3747" s="6"/>
      <c r="R3747" s="6">
        <v>0</v>
      </c>
      <c r="S3747" s="6">
        <v>0</v>
      </c>
      <c r="T3747" s="6">
        <v>316</v>
      </c>
      <c r="U3747" s="6" t="s">
        <v>12542</v>
      </c>
      <c r="V3747" s="6" t="s">
        <v>12368</v>
      </c>
      <c r="W3747" s="6" t="s">
        <v>12299</v>
      </c>
      <c r="X3747" s="6" t="s">
        <v>12299</v>
      </c>
      <c r="Y3747" s="6"/>
      <c r="Z3747" s="6"/>
    </row>
    <row r="3748" spans="1:26" x14ac:dyDescent="0.3">
      <c r="A3748" s="6">
        <v>5625</v>
      </c>
      <c r="B3748" s="6" t="s">
        <v>18518</v>
      </c>
      <c r="C3748" s="6" t="s">
        <v>18519</v>
      </c>
      <c r="D3748" s="6">
        <v>4</v>
      </c>
      <c r="E3748" s="6">
        <v>20</v>
      </c>
      <c r="F3748" s="6"/>
      <c r="G3748" s="6">
        <v>100</v>
      </c>
      <c r="H3748" s="6"/>
      <c r="I3748" s="6">
        <v>1</v>
      </c>
      <c r="J3748" s="6"/>
      <c r="K3748" s="6">
        <v>0</v>
      </c>
      <c r="L3748" s="6" t="s">
        <v>12295</v>
      </c>
      <c r="M3748" s="6">
        <v>63</v>
      </c>
      <c r="N3748" s="6" t="e">
        <f>VLOOKUP(A3748,web_archive!D:AB,18,FALSE)</f>
        <v>#N/A</v>
      </c>
      <c r="O3748" s="6">
        <v>2</v>
      </c>
      <c r="P3748" s="6">
        <v>256</v>
      </c>
      <c r="Q3748" s="6"/>
      <c r="R3748" s="6">
        <v>10</v>
      </c>
      <c r="S3748" s="6">
        <v>0</v>
      </c>
      <c r="T3748" s="6">
        <v>311</v>
      </c>
      <c r="U3748" s="6" t="s">
        <v>12787</v>
      </c>
      <c r="V3748" s="6" t="s">
        <v>12600</v>
      </c>
      <c r="W3748" s="6" t="s">
        <v>12299</v>
      </c>
      <c r="X3748" s="6" t="s">
        <v>12299</v>
      </c>
      <c r="Y3748" s="6"/>
      <c r="Z3748" s="6"/>
    </row>
    <row r="3749" spans="1:26" x14ac:dyDescent="0.3">
      <c r="A3749" s="6">
        <v>5626</v>
      </c>
      <c r="B3749" s="6" t="s">
        <v>18520</v>
      </c>
      <c r="C3749" s="6" t="s">
        <v>18521</v>
      </c>
      <c r="D3749" s="6">
        <v>4</v>
      </c>
      <c r="E3749" s="6">
        <v>20</v>
      </c>
      <c r="F3749" s="6"/>
      <c r="G3749" s="6">
        <v>800</v>
      </c>
      <c r="H3749" s="6"/>
      <c r="I3749" s="6">
        <v>2</v>
      </c>
      <c r="J3749" s="6"/>
      <c r="K3749" s="6">
        <v>0</v>
      </c>
      <c r="L3749" s="6" t="s">
        <v>14534</v>
      </c>
      <c r="M3749" s="6">
        <v>63</v>
      </c>
      <c r="N3749" s="6" t="e">
        <f>VLOOKUP(A3749,web_archive!D:AB,18,FALSE)</f>
        <v>#N/A</v>
      </c>
      <c r="O3749" s="6">
        <v>2</v>
      </c>
      <c r="P3749" s="6">
        <v>256</v>
      </c>
      <c r="Q3749" s="6"/>
      <c r="R3749" s="6">
        <v>64</v>
      </c>
      <c r="S3749" s="6">
        <v>1</v>
      </c>
      <c r="T3749" s="6">
        <v>272</v>
      </c>
      <c r="U3749" s="6" t="s">
        <v>12691</v>
      </c>
      <c r="V3749" s="6" t="s">
        <v>13183</v>
      </c>
      <c r="W3749" s="6" t="s">
        <v>12368</v>
      </c>
      <c r="X3749" s="6" t="s">
        <v>12299</v>
      </c>
      <c r="Y3749" s="6" t="s">
        <v>12299</v>
      </c>
      <c r="Z3749" s="6"/>
    </row>
    <row r="3750" spans="1:26" x14ac:dyDescent="0.3">
      <c r="A3750" s="6">
        <v>5627</v>
      </c>
      <c r="B3750" s="6" t="s">
        <v>18522</v>
      </c>
      <c r="C3750" s="6" t="s">
        <v>18523</v>
      </c>
      <c r="D3750" s="6">
        <v>4</v>
      </c>
      <c r="E3750" s="6">
        <v>20</v>
      </c>
      <c r="F3750" s="6"/>
      <c r="G3750" s="6">
        <v>300</v>
      </c>
      <c r="H3750" s="6"/>
      <c r="I3750" s="6">
        <v>2</v>
      </c>
      <c r="J3750" s="6"/>
      <c r="K3750" s="6">
        <v>1</v>
      </c>
      <c r="L3750" s="6" t="s">
        <v>12295</v>
      </c>
      <c r="M3750" s="6">
        <v>63</v>
      </c>
      <c r="N3750" s="6" t="e">
        <f>VLOOKUP(A3750,web_archive!D:AB,18,FALSE)</f>
        <v>#N/A</v>
      </c>
      <c r="O3750" s="6">
        <v>2</v>
      </c>
      <c r="P3750" s="6">
        <v>256</v>
      </c>
      <c r="Q3750" s="6"/>
      <c r="R3750" s="6">
        <v>30</v>
      </c>
      <c r="S3750" s="6">
        <v>0</v>
      </c>
      <c r="T3750" s="6">
        <v>313</v>
      </c>
      <c r="U3750" s="6" t="s">
        <v>13315</v>
      </c>
      <c r="V3750" s="6" t="s">
        <v>12600</v>
      </c>
      <c r="W3750" s="6" t="s">
        <v>12299</v>
      </c>
      <c r="X3750" s="6" t="s">
        <v>12299</v>
      </c>
      <c r="Y3750" s="6"/>
      <c r="Z3750" s="6"/>
    </row>
    <row r="3751" spans="1:26" x14ac:dyDescent="0.3">
      <c r="A3751" s="6">
        <v>5628</v>
      </c>
      <c r="B3751" s="6" t="s">
        <v>18524</v>
      </c>
      <c r="C3751" s="6" t="s">
        <v>18525</v>
      </c>
      <c r="D3751" s="6">
        <v>4</v>
      </c>
      <c r="E3751" s="6">
        <v>20</v>
      </c>
      <c r="F3751" s="6"/>
      <c r="G3751" s="6">
        <v>0</v>
      </c>
      <c r="H3751" s="6"/>
      <c r="I3751" s="6">
        <v>3</v>
      </c>
      <c r="J3751" s="6"/>
      <c r="K3751" s="6">
        <v>0</v>
      </c>
      <c r="L3751" s="6" t="s">
        <v>12295</v>
      </c>
      <c r="M3751" s="6">
        <v>63</v>
      </c>
      <c r="N3751" s="6" t="e">
        <f>VLOOKUP(A3751,web_archive!D:AB,18,FALSE)</f>
        <v>#N/A</v>
      </c>
      <c r="O3751" s="6">
        <v>2</v>
      </c>
      <c r="P3751" s="6">
        <v>256</v>
      </c>
      <c r="Q3751" s="6"/>
      <c r="R3751" s="6">
        <v>0</v>
      </c>
      <c r="S3751" s="6">
        <v>0</v>
      </c>
      <c r="T3751" s="6">
        <v>314</v>
      </c>
      <c r="U3751" s="6" t="s">
        <v>12299</v>
      </c>
      <c r="V3751" s="6" t="s">
        <v>12299</v>
      </c>
      <c r="W3751" s="6" t="s">
        <v>12299</v>
      </c>
      <c r="X3751" s="6"/>
      <c r="Y3751" s="6"/>
      <c r="Z3751" s="6"/>
    </row>
    <row r="3752" spans="1:26" x14ac:dyDescent="0.3">
      <c r="A3752" s="6">
        <v>5629</v>
      </c>
      <c r="B3752" s="6" t="s">
        <v>18526</v>
      </c>
      <c r="C3752" s="6" t="s">
        <v>18527</v>
      </c>
      <c r="D3752" s="6">
        <v>4</v>
      </c>
      <c r="E3752" s="6">
        <v>20</v>
      </c>
      <c r="F3752" s="6"/>
      <c r="G3752" s="6">
        <v>200</v>
      </c>
      <c r="H3752" s="6"/>
      <c r="I3752" s="6">
        <v>1</v>
      </c>
      <c r="J3752" s="6"/>
      <c r="K3752" s="6">
        <v>1</v>
      </c>
      <c r="L3752" s="6" t="s">
        <v>12295</v>
      </c>
      <c r="M3752" s="6">
        <v>63</v>
      </c>
      <c r="N3752" s="6" t="e">
        <f>VLOOKUP(A3752,web_archive!D:AB,18,FALSE)</f>
        <v>#N/A</v>
      </c>
      <c r="O3752" s="6">
        <v>2</v>
      </c>
      <c r="P3752" s="6">
        <v>256</v>
      </c>
      <c r="Q3752" s="6"/>
      <c r="R3752" s="6">
        <v>30</v>
      </c>
      <c r="S3752" s="6">
        <v>0</v>
      </c>
      <c r="T3752" s="6">
        <v>315</v>
      </c>
      <c r="U3752" s="6" t="s">
        <v>12660</v>
      </c>
      <c r="V3752" s="6" t="s">
        <v>12368</v>
      </c>
      <c r="W3752" s="6" t="s">
        <v>12299</v>
      </c>
      <c r="X3752" s="6" t="s">
        <v>12299</v>
      </c>
      <c r="Y3752" s="6"/>
      <c r="Z3752" s="6"/>
    </row>
    <row r="3753" spans="1:26" x14ac:dyDescent="0.3">
      <c r="A3753" s="6">
        <v>5630</v>
      </c>
      <c r="B3753" s="6" t="s">
        <v>18528</v>
      </c>
      <c r="C3753" s="6" t="s">
        <v>18529</v>
      </c>
      <c r="D3753" s="6">
        <v>4</v>
      </c>
      <c r="E3753" s="6">
        <v>20</v>
      </c>
      <c r="F3753" s="6"/>
      <c r="G3753" s="6">
        <v>400</v>
      </c>
      <c r="H3753" s="6"/>
      <c r="I3753" s="6">
        <v>1</v>
      </c>
      <c r="J3753" s="6"/>
      <c r="K3753" s="6">
        <v>1</v>
      </c>
      <c r="L3753" s="6" t="s">
        <v>12295</v>
      </c>
      <c r="M3753" s="6">
        <v>63</v>
      </c>
      <c r="N3753" s="6" t="e">
        <f>VLOOKUP(A3753,web_archive!D:AB,18,FALSE)</f>
        <v>#N/A</v>
      </c>
      <c r="O3753" s="6">
        <v>2</v>
      </c>
      <c r="P3753" s="6">
        <v>256</v>
      </c>
      <c r="Q3753" s="6"/>
      <c r="R3753" s="6">
        <v>10</v>
      </c>
      <c r="S3753" s="6">
        <v>1</v>
      </c>
      <c r="T3753" s="6">
        <v>211</v>
      </c>
      <c r="U3753" s="6" t="s">
        <v>12299</v>
      </c>
      <c r="V3753" s="6" t="s">
        <v>12299</v>
      </c>
      <c r="W3753" s="6" t="s">
        <v>12299</v>
      </c>
      <c r="X3753" s="6"/>
      <c r="Y3753" s="6"/>
      <c r="Z3753" s="6"/>
    </row>
    <row r="3754" spans="1:26" x14ac:dyDescent="0.3">
      <c r="A3754" s="6">
        <v>5631</v>
      </c>
      <c r="B3754" s="6" t="s">
        <v>18530</v>
      </c>
      <c r="C3754" s="6" t="s">
        <v>18531</v>
      </c>
      <c r="D3754" s="6">
        <v>4</v>
      </c>
      <c r="E3754" s="6">
        <v>20</v>
      </c>
      <c r="F3754" s="6"/>
      <c r="G3754" s="6">
        <v>200</v>
      </c>
      <c r="H3754" s="6"/>
      <c r="I3754" s="6">
        <v>0</v>
      </c>
      <c r="J3754" s="6"/>
      <c r="K3754" s="6">
        <v>1</v>
      </c>
      <c r="L3754" s="6" t="s">
        <v>12295</v>
      </c>
      <c r="M3754" s="6">
        <v>63</v>
      </c>
      <c r="N3754" s="6" t="e">
        <f>VLOOKUP(A3754,web_archive!D:AB,18,FALSE)</f>
        <v>#N/A</v>
      </c>
      <c r="O3754" s="6">
        <v>2</v>
      </c>
      <c r="P3754" s="6">
        <v>256</v>
      </c>
      <c r="Q3754" s="6"/>
      <c r="R3754" s="6">
        <v>30</v>
      </c>
      <c r="S3754" s="6">
        <v>0</v>
      </c>
      <c r="T3754" s="6">
        <v>312</v>
      </c>
      <c r="U3754" s="6" t="s">
        <v>12858</v>
      </c>
      <c r="V3754" s="6" t="s">
        <v>12762</v>
      </c>
      <c r="W3754" s="6" t="s">
        <v>14526</v>
      </c>
      <c r="X3754" s="6" t="s">
        <v>12404</v>
      </c>
      <c r="Y3754" s="6" t="s">
        <v>12299</v>
      </c>
      <c r="Z3754" s="6" t="s">
        <v>12299</v>
      </c>
    </row>
    <row r="3755" spans="1:26" x14ac:dyDescent="0.3">
      <c r="A3755" s="6">
        <v>5632</v>
      </c>
      <c r="B3755" s="6" t="s">
        <v>18532</v>
      </c>
      <c r="C3755" s="6" t="s">
        <v>18533</v>
      </c>
      <c r="D3755" s="6">
        <v>4</v>
      </c>
      <c r="E3755" s="6">
        <v>20</v>
      </c>
      <c r="F3755" s="6"/>
      <c r="G3755" s="6">
        <v>1000</v>
      </c>
      <c r="H3755" s="6"/>
      <c r="I3755" s="6">
        <v>0</v>
      </c>
      <c r="J3755" s="6"/>
      <c r="K3755" s="6">
        <v>0</v>
      </c>
      <c r="L3755" s="6" t="s">
        <v>12295</v>
      </c>
      <c r="M3755" s="6">
        <v>63</v>
      </c>
      <c r="N3755" s="6" t="e">
        <f>VLOOKUP(A3755,web_archive!D:AB,18,FALSE)</f>
        <v>#N/A</v>
      </c>
      <c r="O3755" s="6">
        <v>2</v>
      </c>
      <c r="P3755" s="6">
        <v>256</v>
      </c>
      <c r="Q3755" s="6"/>
      <c r="R3755" s="6">
        <v>30</v>
      </c>
      <c r="S3755" s="6">
        <v>0</v>
      </c>
      <c r="T3755" s="6">
        <v>317</v>
      </c>
      <c r="U3755" s="6" t="s">
        <v>14525</v>
      </c>
      <c r="V3755" s="6" t="s">
        <v>12491</v>
      </c>
      <c r="W3755" s="6" t="s">
        <v>12299</v>
      </c>
      <c r="X3755" s="6" t="s">
        <v>12299</v>
      </c>
      <c r="Y3755" s="6"/>
      <c r="Z3755" s="6"/>
    </row>
    <row r="3756" spans="1:26" x14ac:dyDescent="0.3">
      <c r="A3756" s="6">
        <v>5633</v>
      </c>
      <c r="B3756" s="6" t="s">
        <v>18534</v>
      </c>
      <c r="C3756" s="6" t="s">
        <v>18535</v>
      </c>
      <c r="D3756" s="6">
        <v>4</v>
      </c>
      <c r="E3756" s="6">
        <v>20</v>
      </c>
      <c r="F3756" s="6"/>
      <c r="G3756" s="6">
        <v>100</v>
      </c>
      <c r="H3756" s="6"/>
      <c r="I3756" s="6">
        <v>1</v>
      </c>
      <c r="J3756" s="6"/>
      <c r="K3756" s="6">
        <v>0</v>
      </c>
      <c r="L3756" s="6" t="s">
        <v>12295</v>
      </c>
      <c r="M3756" s="6">
        <v>63</v>
      </c>
      <c r="N3756" s="6" t="e">
        <f>VLOOKUP(A3756,web_archive!D:AB,18,FALSE)</f>
        <v>#N/A</v>
      </c>
      <c r="O3756" s="6">
        <v>2</v>
      </c>
      <c r="P3756" s="6">
        <v>256</v>
      </c>
      <c r="Q3756" s="6"/>
      <c r="R3756" s="6">
        <v>0</v>
      </c>
      <c r="S3756" s="6">
        <v>1</v>
      </c>
      <c r="T3756" s="6">
        <v>249</v>
      </c>
      <c r="U3756" s="6" t="s">
        <v>12858</v>
      </c>
      <c r="V3756" s="6" t="s">
        <v>12368</v>
      </c>
      <c r="W3756" s="6" t="s">
        <v>12299</v>
      </c>
      <c r="X3756" s="6" t="s">
        <v>12299</v>
      </c>
      <c r="Y3756" s="6"/>
      <c r="Z3756" s="6"/>
    </row>
    <row r="3757" spans="1:26" x14ac:dyDescent="0.3">
      <c r="A3757" s="6">
        <v>5634</v>
      </c>
      <c r="B3757" s="6" t="s">
        <v>18536</v>
      </c>
      <c r="C3757" s="6" t="s">
        <v>18537</v>
      </c>
      <c r="D3757" s="6">
        <v>4</v>
      </c>
      <c r="E3757" s="6">
        <v>20</v>
      </c>
      <c r="F3757" s="6"/>
      <c r="G3757" s="6">
        <v>600</v>
      </c>
      <c r="H3757" s="6"/>
      <c r="I3757" s="6">
        <v>4</v>
      </c>
      <c r="J3757" s="6"/>
      <c r="K3757" s="6">
        <v>0</v>
      </c>
      <c r="L3757" s="6" t="s">
        <v>12295</v>
      </c>
      <c r="M3757" s="6">
        <v>63</v>
      </c>
      <c r="N3757" s="6" t="e">
        <f>VLOOKUP(A3757,web_archive!D:AB,18,FALSE)</f>
        <v>#N/A</v>
      </c>
      <c r="O3757" s="6">
        <v>2</v>
      </c>
      <c r="P3757" s="6">
        <v>256</v>
      </c>
      <c r="Q3757" s="6"/>
      <c r="R3757" s="6">
        <v>30</v>
      </c>
      <c r="S3757" s="6">
        <v>1</v>
      </c>
      <c r="T3757" s="6">
        <v>318</v>
      </c>
      <c r="U3757" s="6" t="s">
        <v>12299</v>
      </c>
      <c r="V3757" s="6" t="s">
        <v>12299</v>
      </c>
      <c r="W3757" s="6" t="s">
        <v>12299</v>
      </c>
      <c r="X3757" s="6"/>
      <c r="Y3757" s="6"/>
      <c r="Z3757" s="6"/>
    </row>
    <row r="3758" spans="1:26" x14ac:dyDescent="0.3">
      <c r="A3758" s="6">
        <v>5635</v>
      </c>
      <c r="B3758" s="6" t="s">
        <v>18538</v>
      </c>
      <c r="C3758" s="6" t="s">
        <v>18539</v>
      </c>
      <c r="D3758" s="6">
        <v>4</v>
      </c>
      <c r="E3758" s="6">
        <v>20</v>
      </c>
      <c r="F3758" s="6"/>
      <c r="G3758" s="6">
        <v>800</v>
      </c>
      <c r="H3758" s="6"/>
      <c r="I3758" s="6">
        <v>5</v>
      </c>
      <c r="J3758" s="6"/>
      <c r="K3758" s="6">
        <v>0</v>
      </c>
      <c r="L3758" s="6" t="s">
        <v>12295</v>
      </c>
      <c r="M3758" s="6">
        <v>63</v>
      </c>
      <c r="N3758" s="6" t="e">
        <f>VLOOKUP(A3758,web_archive!D:AB,18,FALSE)</f>
        <v>#N/A</v>
      </c>
      <c r="O3758" s="6">
        <v>2</v>
      </c>
      <c r="P3758" s="6">
        <v>256</v>
      </c>
      <c r="Q3758" s="6"/>
      <c r="R3758" s="6">
        <v>50</v>
      </c>
      <c r="S3758" s="6">
        <v>1</v>
      </c>
      <c r="T3758" s="6">
        <v>319</v>
      </c>
      <c r="U3758" s="6" t="s">
        <v>12299</v>
      </c>
      <c r="V3758" s="6" t="s">
        <v>12299</v>
      </c>
      <c r="W3758" s="6" t="s">
        <v>12299</v>
      </c>
      <c r="X3758" s="6"/>
      <c r="Y3758" s="6"/>
      <c r="Z3758" s="6"/>
    </row>
    <row r="3759" spans="1:26" x14ac:dyDescent="0.3">
      <c r="A3759" s="6">
        <v>5636</v>
      </c>
      <c r="B3759" s="6" t="s">
        <v>18540</v>
      </c>
      <c r="C3759" s="6" t="s">
        <v>18541</v>
      </c>
      <c r="D3759" s="6">
        <v>4</v>
      </c>
      <c r="E3759" s="6">
        <v>20</v>
      </c>
      <c r="F3759" s="6"/>
      <c r="G3759" s="6">
        <v>0</v>
      </c>
      <c r="H3759" s="6"/>
      <c r="I3759" s="6">
        <v>1</v>
      </c>
      <c r="J3759" s="6"/>
      <c r="K3759" s="6">
        <v>0</v>
      </c>
      <c r="L3759" s="6" t="s">
        <v>12295</v>
      </c>
      <c r="M3759" s="6">
        <v>63</v>
      </c>
      <c r="N3759" s="6" t="e">
        <f>VLOOKUP(A3759,web_archive!D:AB,18,FALSE)</f>
        <v>#N/A</v>
      </c>
      <c r="O3759" s="6">
        <v>2</v>
      </c>
      <c r="P3759" s="6">
        <v>256</v>
      </c>
      <c r="Q3759" s="6"/>
      <c r="R3759" s="6">
        <v>0</v>
      </c>
      <c r="S3759" s="6">
        <v>0</v>
      </c>
      <c r="T3759" s="6">
        <v>320</v>
      </c>
      <c r="U3759" s="6" t="s">
        <v>12858</v>
      </c>
      <c r="V3759" s="6" t="s">
        <v>12451</v>
      </c>
      <c r="W3759" s="6" t="s">
        <v>12299</v>
      </c>
      <c r="X3759" s="6" t="s">
        <v>12299</v>
      </c>
      <c r="Y3759" s="6"/>
      <c r="Z3759" s="6"/>
    </row>
    <row r="3760" spans="1:26" x14ac:dyDescent="0.3">
      <c r="A3760" s="6">
        <v>5637</v>
      </c>
      <c r="B3760" s="6" t="s">
        <v>18542</v>
      </c>
      <c r="C3760" s="6" t="s">
        <v>18543</v>
      </c>
      <c r="D3760" s="6">
        <v>4</v>
      </c>
      <c r="E3760" s="6">
        <v>20</v>
      </c>
      <c r="F3760" s="6"/>
      <c r="G3760" s="6">
        <v>350</v>
      </c>
      <c r="H3760" s="6"/>
      <c r="I3760" s="6">
        <v>2</v>
      </c>
      <c r="J3760" s="6"/>
      <c r="K3760" s="6">
        <v>0</v>
      </c>
      <c r="L3760" s="6" t="s">
        <v>12295</v>
      </c>
      <c r="M3760" s="6">
        <v>63</v>
      </c>
      <c r="N3760" s="6" t="e">
        <f>VLOOKUP(A3760,web_archive!D:AB,18,FALSE)</f>
        <v>#N/A</v>
      </c>
      <c r="O3760" s="6">
        <v>2</v>
      </c>
      <c r="P3760" s="6">
        <v>256</v>
      </c>
      <c r="Q3760" s="6"/>
      <c r="R3760" s="6">
        <v>0</v>
      </c>
      <c r="S3760" s="6">
        <v>1</v>
      </c>
      <c r="T3760" s="6">
        <v>281</v>
      </c>
      <c r="U3760" s="6" t="s">
        <v>12787</v>
      </c>
      <c r="V3760" s="6" t="s">
        <v>12368</v>
      </c>
      <c r="W3760" s="6" t="s">
        <v>12299</v>
      </c>
      <c r="X3760" s="6" t="s">
        <v>12299</v>
      </c>
      <c r="Y3760" s="6"/>
      <c r="Z3760" s="6"/>
    </row>
    <row r="3761" spans="1:24" x14ac:dyDescent="0.3">
      <c r="A3761" s="6">
        <v>5638</v>
      </c>
      <c r="B3761" s="6" t="s">
        <v>18544</v>
      </c>
      <c r="C3761" s="6" t="s">
        <v>18545</v>
      </c>
      <c r="D3761" s="6">
        <v>4</v>
      </c>
      <c r="E3761" s="6">
        <v>20</v>
      </c>
      <c r="F3761" s="6"/>
      <c r="G3761" s="6">
        <v>500</v>
      </c>
      <c r="H3761" s="6"/>
      <c r="I3761" s="6">
        <v>2</v>
      </c>
      <c r="J3761" s="6"/>
      <c r="K3761" s="6">
        <v>0</v>
      </c>
      <c r="L3761" s="6" t="s">
        <v>12295</v>
      </c>
      <c r="M3761" s="6">
        <v>63</v>
      </c>
      <c r="N3761" s="6" t="e">
        <f>VLOOKUP(A3761,web_archive!D:AB,18,FALSE)</f>
        <v>#N/A</v>
      </c>
      <c r="O3761" s="6">
        <v>2</v>
      </c>
      <c r="P3761" s="6">
        <v>256</v>
      </c>
      <c r="Q3761" s="6"/>
      <c r="R3761" s="6">
        <v>30</v>
      </c>
      <c r="S3761" s="6">
        <v>0</v>
      </c>
      <c r="T3761" s="6">
        <v>234</v>
      </c>
      <c r="U3761" s="6" t="s">
        <v>13315</v>
      </c>
      <c r="V3761" s="6" t="s">
        <v>12368</v>
      </c>
      <c r="W3761" s="6" t="s">
        <v>12299</v>
      </c>
      <c r="X3761" s="6" t="s">
        <v>12299</v>
      </c>
    </row>
    <row r="3762" spans="1:24" x14ac:dyDescent="0.3">
      <c r="A3762" s="6">
        <v>5639</v>
      </c>
      <c r="B3762" s="6" t="s">
        <v>18546</v>
      </c>
      <c r="C3762" s="6" t="s">
        <v>18547</v>
      </c>
      <c r="D3762" s="6">
        <v>4</v>
      </c>
      <c r="E3762" s="6">
        <v>20</v>
      </c>
      <c r="F3762" s="6"/>
      <c r="G3762" s="6">
        <v>300</v>
      </c>
      <c r="H3762" s="6"/>
      <c r="I3762" s="6">
        <v>1</v>
      </c>
      <c r="J3762" s="6"/>
      <c r="K3762" s="6">
        <v>0</v>
      </c>
      <c r="L3762" s="6" t="s">
        <v>12265</v>
      </c>
      <c r="M3762" s="6">
        <v>63</v>
      </c>
      <c r="N3762" s="6" t="e">
        <f>VLOOKUP(A3762,web_archive!D:AB,18,FALSE)</f>
        <v>#N/A</v>
      </c>
      <c r="O3762" s="6">
        <v>2</v>
      </c>
      <c r="P3762" s="6">
        <v>256</v>
      </c>
      <c r="Q3762" s="6"/>
      <c r="R3762" s="6">
        <v>30</v>
      </c>
      <c r="S3762" s="6">
        <v>1</v>
      </c>
      <c r="T3762" s="6">
        <v>209</v>
      </c>
      <c r="U3762" s="6" t="s">
        <v>14525</v>
      </c>
      <c r="V3762" s="6" t="s">
        <v>12491</v>
      </c>
      <c r="W3762" s="6" t="s">
        <v>12299</v>
      </c>
      <c r="X3762" s="6" t="s">
        <v>12299</v>
      </c>
    </row>
    <row r="3763" spans="1:24" x14ac:dyDescent="0.3">
      <c r="A3763" s="6">
        <v>5640</v>
      </c>
      <c r="B3763" s="6" t="s">
        <v>18548</v>
      </c>
      <c r="C3763" s="6" t="s">
        <v>18549</v>
      </c>
      <c r="D3763" s="6">
        <v>4</v>
      </c>
      <c r="E3763" s="6">
        <v>0</v>
      </c>
      <c r="F3763" s="6"/>
      <c r="G3763" s="6">
        <v>300</v>
      </c>
      <c r="H3763" s="6"/>
      <c r="I3763" s="6">
        <v>2</v>
      </c>
      <c r="J3763" s="6"/>
      <c r="K3763" s="6">
        <v>0</v>
      </c>
      <c r="L3763" s="6" t="s">
        <v>12295</v>
      </c>
      <c r="M3763" s="6">
        <v>63</v>
      </c>
      <c r="N3763" s="6" t="e">
        <f>VLOOKUP(A3763,web_archive!D:AB,18,FALSE)</f>
        <v>#N/A</v>
      </c>
      <c r="O3763" s="6">
        <v>2</v>
      </c>
      <c r="P3763" s="6">
        <v>256</v>
      </c>
      <c r="Q3763" s="6"/>
      <c r="R3763" s="6">
        <v>0</v>
      </c>
      <c r="S3763" s="6">
        <v>0</v>
      </c>
      <c r="T3763" s="6">
        <v>349</v>
      </c>
      <c r="U3763" s="6" t="s">
        <v>12787</v>
      </c>
      <c r="V3763" s="6" t="s">
        <v>12368</v>
      </c>
      <c r="W3763" s="6" t="s">
        <v>12299</v>
      </c>
      <c r="X3763" s="6" t="s">
        <v>12299</v>
      </c>
    </row>
    <row r="3764" spans="1:24" x14ac:dyDescent="0.3">
      <c r="A3764" s="6">
        <v>5641</v>
      </c>
      <c r="B3764" s="6" t="s">
        <v>18550</v>
      </c>
      <c r="C3764" s="6" t="s">
        <v>18551</v>
      </c>
      <c r="D3764" s="6">
        <v>4</v>
      </c>
      <c r="E3764" s="6">
        <v>20</v>
      </c>
      <c r="F3764" s="6"/>
      <c r="G3764" s="6">
        <v>200</v>
      </c>
      <c r="H3764" s="6"/>
      <c r="I3764" s="6">
        <v>1</v>
      </c>
      <c r="J3764" s="6"/>
      <c r="K3764" s="6">
        <v>0</v>
      </c>
      <c r="L3764" s="6" t="s">
        <v>12295</v>
      </c>
      <c r="M3764" s="6">
        <v>63</v>
      </c>
      <c r="N3764" s="6" t="e">
        <f>VLOOKUP(A3764,web_archive!D:AB,18,FALSE)</f>
        <v>#N/A</v>
      </c>
      <c r="O3764" s="6">
        <v>2</v>
      </c>
      <c r="P3764" s="6">
        <v>512</v>
      </c>
      <c r="Q3764" s="6"/>
      <c r="R3764" s="6">
        <v>10</v>
      </c>
      <c r="S3764" s="6">
        <v>0</v>
      </c>
      <c r="T3764" s="6">
        <v>345</v>
      </c>
      <c r="U3764" s="6" t="s">
        <v>12858</v>
      </c>
      <c r="V3764" s="6" t="s">
        <v>12368</v>
      </c>
      <c r="W3764" s="6" t="s">
        <v>12299</v>
      </c>
      <c r="X3764" s="6" t="s">
        <v>12299</v>
      </c>
    </row>
    <row r="3765" spans="1:24" x14ac:dyDescent="0.3">
      <c r="A3765" s="6">
        <v>5642</v>
      </c>
      <c r="B3765" s="6" t="s">
        <v>18552</v>
      </c>
      <c r="C3765" s="6" t="s">
        <v>18553</v>
      </c>
      <c r="D3765" s="6">
        <v>4</v>
      </c>
      <c r="E3765" s="6">
        <v>20</v>
      </c>
      <c r="F3765" s="6"/>
      <c r="G3765" s="6">
        <v>300</v>
      </c>
      <c r="H3765" s="6"/>
      <c r="I3765" s="6">
        <v>1</v>
      </c>
      <c r="J3765" s="6"/>
      <c r="K3765" s="6">
        <v>0</v>
      </c>
      <c r="L3765" s="6" t="s">
        <v>12265</v>
      </c>
      <c r="M3765" s="6">
        <v>63</v>
      </c>
      <c r="N3765" s="6" t="e">
        <f>VLOOKUP(A3765,web_archive!D:AB,18,FALSE)</f>
        <v>#N/A</v>
      </c>
      <c r="O3765" s="6">
        <v>2</v>
      </c>
      <c r="P3765" s="6">
        <v>256</v>
      </c>
      <c r="Q3765" s="6"/>
      <c r="R3765" s="6">
        <v>0</v>
      </c>
      <c r="S3765" s="6">
        <v>1</v>
      </c>
      <c r="T3765" s="6">
        <v>286</v>
      </c>
      <c r="U3765" s="6" t="s">
        <v>12542</v>
      </c>
      <c r="V3765" s="6" t="s">
        <v>12600</v>
      </c>
      <c r="W3765" s="6" t="s">
        <v>12299</v>
      </c>
      <c r="X3765" s="6" t="s">
        <v>12299</v>
      </c>
    </row>
    <row r="3766" spans="1:24" x14ac:dyDescent="0.3">
      <c r="A3766" s="6">
        <v>5643</v>
      </c>
      <c r="B3766" s="6" t="s">
        <v>18554</v>
      </c>
      <c r="C3766" s="6" t="s">
        <v>18555</v>
      </c>
      <c r="D3766" s="6">
        <v>4</v>
      </c>
      <c r="E3766" s="6">
        <v>20</v>
      </c>
      <c r="F3766" s="6"/>
      <c r="G3766" s="6">
        <v>3000</v>
      </c>
      <c r="H3766" s="6"/>
      <c r="I3766" s="6">
        <v>8</v>
      </c>
      <c r="J3766" s="6"/>
      <c r="K3766" s="6">
        <v>0</v>
      </c>
      <c r="L3766" s="6" t="s">
        <v>12977</v>
      </c>
      <c r="M3766" s="6">
        <v>63</v>
      </c>
      <c r="N3766" s="6" t="e">
        <f>VLOOKUP(A3766,web_archive!D:AB,18,FALSE)</f>
        <v>#N/A</v>
      </c>
      <c r="O3766" s="6">
        <v>2</v>
      </c>
      <c r="P3766" s="6">
        <v>768</v>
      </c>
      <c r="Q3766" s="6"/>
      <c r="R3766" s="6">
        <v>50</v>
      </c>
      <c r="S3766" s="6">
        <v>1</v>
      </c>
      <c r="T3766" s="6">
        <v>213</v>
      </c>
      <c r="U3766" s="6" t="s">
        <v>12660</v>
      </c>
      <c r="V3766" s="6" t="s">
        <v>12368</v>
      </c>
      <c r="W3766" s="6" t="s">
        <v>12299</v>
      </c>
      <c r="X3766" s="6" t="s">
        <v>12299</v>
      </c>
    </row>
    <row r="3767" spans="1:24" x14ac:dyDescent="0.3">
      <c r="A3767" s="6">
        <v>5644</v>
      </c>
      <c r="B3767" s="6" t="s">
        <v>18556</v>
      </c>
      <c r="C3767" s="6" t="s">
        <v>18557</v>
      </c>
      <c r="D3767" s="6">
        <v>4</v>
      </c>
      <c r="E3767" s="6">
        <v>20</v>
      </c>
      <c r="F3767" s="6"/>
      <c r="G3767" s="6">
        <v>400</v>
      </c>
      <c r="H3767" s="6"/>
      <c r="I3767" s="6">
        <v>2</v>
      </c>
      <c r="J3767" s="6"/>
      <c r="K3767" s="6">
        <v>0</v>
      </c>
      <c r="L3767" s="6" t="s">
        <v>12295</v>
      </c>
      <c r="M3767" s="6">
        <v>63</v>
      </c>
      <c r="N3767" s="6" t="e">
        <f>VLOOKUP(A3767,web_archive!D:AB,18,FALSE)</f>
        <v>#N/A</v>
      </c>
      <c r="O3767" s="6">
        <v>2</v>
      </c>
      <c r="P3767" s="6">
        <v>768</v>
      </c>
      <c r="Q3767" s="6"/>
      <c r="R3767" s="6">
        <v>50</v>
      </c>
      <c r="S3767" s="6">
        <v>0</v>
      </c>
      <c r="T3767" s="6">
        <v>181</v>
      </c>
      <c r="U3767" s="6" t="s">
        <v>12691</v>
      </c>
      <c r="V3767" s="6" t="s">
        <v>12404</v>
      </c>
      <c r="W3767" s="6" t="s">
        <v>12299</v>
      </c>
      <c r="X3767" s="6" t="s">
        <v>12299</v>
      </c>
    </row>
    <row r="3768" spans="1:24" x14ac:dyDescent="0.3">
      <c r="A3768" s="6">
        <v>5645</v>
      </c>
      <c r="B3768" s="6" t="s">
        <v>18558</v>
      </c>
      <c r="C3768" s="6" t="s">
        <v>18559</v>
      </c>
      <c r="D3768" s="6">
        <v>4</v>
      </c>
      <c r="E3768" s="6">
        <v>20</v>
      </c>
      <c r="F3768" s="6"/>
      <c r="G3768" s="6">
        <v>100</v>
      </c>
      <c r="H3768" s="6"/>
      <c r="I3768" s="6">
        <v>1</v>
      </c>
      <c r="J3768" s="6"/>
      <c r="K3768" s="6">
        <v>0</v>
      </c>
      <c r="L3768" s="6" t="s">
        <v>12295</v>
      </c>
      <c r="M3768" s="6">
        <v>63</v>
      </c>
      <c r="N3768" s="6" t="e">
        <f>VLOOKUP(A3768,web_archive!D:AB,18,FALSE)</f>
        <v>#N/A</v>
      </c>
      <c r="O3768" s="6">
        <v>2</v>
      </c>
      <c r="P3768" s="6">
        <v>768</v>
      </c>
      <c r="Q3768" s="6"/>
      <c r="R3768" s="6">
        <v>0</v>
      </c>
      <c r="S3768" s="6">
        <v>1</v>
      </c>
      <c r="T3768" s="6">
        <v>308</v>
      </c>
      <c r="U3768" s="6" t="s">
        <v>12299</v>
      </c>
      <c r="V3768" s="6" t="s">
        <v>12299</v>
      </c>
      <c r="W3768" s="6" t="s">
        <v>12299</v>
      </c>
      <c r="X3768" s="6"/>
    </row>
    <row r="3769" spans="1:24" x14ac:dyDescent="0.3">
      <c r="A3769" s="6">
        <v>5646</v>
      </c>
      <c r="B3769" s="6" t="s">
        <v>18560</v>
      </c>
      <c r="C3769" s="6" t="s">
        <v>18561</v>
      </c>
      <c r="D3769" s="6">
        <v>4</v>
      </c>
      <c r="E3769" s="6">
        <v>20</v>
      </c>
      <c r="F3769" s="6"/>
      <c r="G3769" s="6">
        <v>0</v>
      </c>
      <c r="H3769" s="6"/>
      <c r="I3769" s="6">
        <v>0</v>
      </c>
      <c r="J3769" s="6"/>
      <c r="K3769" s="6">
        <v>0</v>
      </c>
      <c r="L3769" s="6" t="s">
        <v>12295</v>
      </c>
      <c r="M3769" s="6">
        <v>63</v>
      </c>
      <c r="N3769" s="6" t="e">
        <f>VLOOKUP(A3769,web_archive!D:AB,18,FALSE)</f>
        <v>#N/A</v>
      </c>
      <c r="O3769" s="6">
        <v>2</v>
      </c>
      <c r="P3769" s="6">
        <v>769</v>
      </c>
      <c r="Q3769" s="6"/>
      <c r="R3769" s="6">
        <v>0</v>
      </c>
      <c r="S3769" s="6">
        <v>0</v>
      </c>
      <c r="T3769" s="6">
        <v>321</v>
      </c>
      <c r="U3769" s="6" t="s">
        <v>13315</v>
      </c>
      <c r="V3769" s="6" t="s">
        <v>12404</v>
      </c>
      <c r="W3769" s="6" t="s">
        <v>12299</v>
      </c>
      <c r="X3769" s="6" t="s">
        <v>12299</v>
      </c>
    </row>
    <row r="3770" spans="1:24" x14ac:dyDescent="0.3">
      <c r="A3770" s="6">
        <v>5647</v>
      </c>
      <c r="B3770" s="6" t="s">
        <v>18562</v>
      </c>
      <c r="C3770" s="6" t="s">
        <v>18563</v>
      </c>
      <c r="D3770" s="6">
        <v>4</v>
      </c>
      <c r="E3770" s="6">
        <v>1</v>
      </c>
      <c r="F3770" s="6"/>
      <c r="G3770" s="6">
        <v>0</v>
      </c>
      <c r="H3770" s="6"/>
      <c r="I3770" s="6">
        <v>9</v>
      </c>
      <c r="J3770" s="6"/>
      <c r="K3770" s="6">
        <v>0</v>
      </c>
      <c r="L3770" s="6" t="s">
        <v>12295</v>
      </c>
      <c r="M3770" s="6">
        <v>63</v>
      </c>
      <c r="N3770" s="6" t="e">
        <f>VLOOKUP(A3770,web_archive!D:AB,18,FALSE)</f>
        <v>#N/A</v>
      </c>
      <c r="O3770" s="6">
        <v>2</v>
      </c>
      <c r="P3770" s="6">
        <v>256</v>
      </c>
      <c r="Q3770" s="6"/>
      <c r="R3770" s="6">
        <v>1</v>
      </c>
      <c r="S3770" s="6">
        <v>0</v>
      </c>
      <c r="T3770" s="6">
        <v>15</v>
      </c>
      <c r="U3770" s="6" t="s">
        <v>14525</v>
      </c>
      <c r="V3770" s="6" t="s">
        <v>12491</v>
      </c>
      <c r="W3770" s="6" t="s">
        <v>12299</v>
      </c>
      <c r="X3770" s="6" t="s">
        <v>12299</v>
      </c>
    </row>
    <row r="3771" spans="1:24" x14ac:dyDescent="0.3">
      <c r="A3771" s="6">
        <v>5648</v>
      </c>
      <c r="B3771" s="6" t="s">
        <v>18564</v>
      </c>
      <c r="C3771" s="6" t="s">
        <v>18565</v>
      </c>
      <c r="D3771" s="6">
        <v>4</v>
      </c>
      <c r="E3771" s="6">
        <v>1</v>
      </c>
      <c r="F3771" s="6"/>
      <c r="G3771" s="6">
        <v>0</v>
      </c>
      <c r="H3771" s="6"/>
      <c r="I3771" s="6">
        <v>1</v>
      </c>
      <c r="J3771" s="6"/>
      <c r="K3771" s="6">
        <v>0</v>
      </c>
      <c r="L3771" s="6" t="s">
        <v>14534</v>
      </c>
      <c r="M3771" s="6">
        <v>63</v>
      </c>
      <c r="N3771" s="6" t="e">
        <f>VLOOKUP(A3771,web_archive!D:AB,18,FALSE)</f>
        <v>#N/A</v>
      </c>
      <c r="O3771" s="6">
        <v>2</v>
      </c>
      <c r="P3771" s="6">
        <v>1</v>
      </c>
      <c r="Q3771" s="6"/>
      <c r="R3771" s="6">
        <v>1</v>
      </c>
      <c r="S3771" s="6">
        <v>0</v>
      </c>
      <c r="T3771" s="6">
        <v>56</v>
      </c>
      <c r="U3771" s="6" t="s">
        <v>12299</v>
      </c>
      <c r="V3771" s="6" t="s">
        <v>12299</v>
      </c>
      <c r="W3771" s="6" t="s">
        <v>12299</v>
      </c>
      <c r="X3771" s="6"/>
    </row>
    <row r="3772" spans="1:24" x14ac:dyDescent="0.3">
      <c r="A3772" s="6">
        <v>5649</v>
      </c>
      <c r="B3772" s="6" t="s">
        <v>18566</v>
      </c>
      <c r="C3772" s="6" t="s">
        <v>18567</v>
      </c>
      <c r="D3772" s="6">
        <v>4</v>
      </c>
      <c r="E3772" s="6">
        <v>1</v>
      </c>
      <c r="F3772" s="6"/>
      <c r="G3772" s="6">
        <v>0</v>
      </c>
      <c r="H3772" s="6"/>
      <c r="I3772" s="6">
        <v>7</v>
      </c>
      <c r="J3772" s="6"/>
      <c r="K3772" s="6">
        <v>0</v>
      </c>
      <c r="L3772" s="6" t="s">
        <v>14534</v>
      </c>
      <c r="M3772" s="6">
        <v>63</v>
      </c>
      <c r="N3772" s="6" t="e">
        <f>VLOOKUP(A3772,web_archive!D:AB,18,FALSE)</f>
        <v>#N/A</v>
      </c>
      <c r="O3772" s="6">
        <v>2</v>
      </c>
      <c r="P3772" s="6">
        <v>256</v>
      </c>
      <c r="Q3772" s="6"/>
      <c r="R3772" s="6">
        <v>1</v>
      </c>
      <c r="S3772" s="6">
        <v>0</v>
      </c>
      <c r="T3772" s="6">
        <v>72</v>
      </c>
      <c r="U3772" s="6" t="s">
        <v>12858</v>
      </c>
      <c r="V3772" s="6" t="s">
        <v>12451</v>
      </c>
      <c r="W3772" s="6" t="s">
        <v>12299</v>
      </c>
      <c r="X3772" s="6" t="s">
        <v>12299</v>
      </c>
    </row>
    <row r="3773" spans="1:24" x14ac:dyDescent="0.3">
      <c r="A3773" s="6">
        <v>5650</v>
      </c>
      <c r="B3773" s="6" t="s">
        <v>18568</v>
      </c>
      <c r="C3773" s="6" t="s">
        <v>18569</v>
      </c>
      <c r="D3773" s="6">
        <v>4</v>
      </c>
      <c r="E3773" s="6">
        <v>1</v>
      </c>
      <c r="F3773" s="6"/>
      <c r="G3773" s="6">
        <v>0</v>
      </c>
      <c r="H3773" s="6"/>
      <c r="I3773" s="6">
        <v>2</v>
      </c>
      <c r="J3773" s="6"/>
      <c r="K3773" s="6">
        <v>0</v>
      </c>
      <c r="L3773" s="6" t="s">
        <v>14534</v>
      </c>
      <c r="M3773" s="6">
        <v>63</v>
      </c>
      <c r="N3773" s="6" t="e">
        <f>VLOOKUP(A3773,web_archive!D:AB,18,FALSE)</f>
        <v>#N/A</v>
      </c>
      <c r="O3773" s="6">
        <v>2</v>
      </c>
      <c r="P3773" s="6">
        <v>512</v>
      </c>
      <c r="Q3773" s="6"/>
      <c r="R3773" s="6">
        <v>1</v>
      </c>
      <c r="S3773" s="6">
        <v>0</v>
      </c>
      <c r="T3773" s="6">
        <v>73</v>
      </c>
      <c r="U3773" s="6" t="s">
        <v>12542</v>
      </c>
      <c r="V3773" s="6" t="s">
        <v>12368</v>
      </c>
      <c r="W3773" s="6" t="s">
        <v>12299</v>
      </c>
      <c r="X3773" s="6" t="s">
        <v>12299</v>
      </c>
    </row>
    <row r="3774" spans="1:24" x14ac:dyDescent="0.3">
      <c r="A3774" s="6">
        <v>5651</v>
      </c>
      <c r="B3774" s="6" t="s">
        <v>18570</v>
      </c>
      <c r="C3774" s="6" t="s">
        <v>18571</v>
      </c>
      <c r="D3774" s="6">
        <v>4</v>
      </c>
      <c r="E3774" s="6">
        <v>1</v>
      </c>
      <c r="F3774" s="6"/>
      <c r="G3774" s="6">
        <v>0</v>
      </c>
      <c r="H3774" s="6"/>
      <c r="I3774" s="6">
        <v>0</v>
      </c>
      <c r="J3774" s="6"/>
      <c r="K3774" s="6">
        <v>0</v>
      </c>
      <c r="L3774" s="6" t="s">
        <v>14534</v>
      </c>
      <c r="M3774" s="6">
        <v>63</v>
      </c>
      <c r="N3774" s="6" t="e">
        <f>VLOOKUP(A3774,web_archive!D:AB,18,FALSE)</f>
        <v>#N/A</v>
      </c>
      <c r="O3774" s="6">
        <v>2</v>
      </c>
      <c r="P3774" s="6">
        <v>136</v>
      </c>
      <c r="Q3774" s="6"/>
      <c r="R3774" s="6">
        <v>1</v>
      </c>
      <c r="S3774" s="6">
        <v>0</v>
      </c>
      <c r="T3774" s="6">
        <v>0</v>
      </c>
      <c r="U3774" s="6" t="s">
        <v>13315</v>
      </c>
      <c r="V3774" s="6" t="s">
        <v>12451</v>
      </c>
      <c r="W3774" s="6" t="s">
        <v>12299</v>
      </c>
      <c r="X3774" s="6" t="s">
        <v>12299</v>
      </c>
    </row>
    <row r="3775" spans="1:24" x14ac:dyDescent="0.3">
      <c r="A3775" s="6">
        <v>5652</v>
      </c>
      <c r="B3775" s="6" t="s">
        <v>18572</v>
      </c>
      <c r="C3775" s="6" t="s">
        <v>18573</v>
      </c>
      <c r="D3775" s="6">
        <v>4</v>
      </c>
      <c r="E3775" s="6">
        <v>2</v>
      </c>
      <c r="F3775" s="6"/>
      <c r="G3775" s="6">
        <v>0</v>
      </c>
      <c r="H3775" s="6"/>
      <c r="I3775" s="6">
        <v>5</v>
      </c>
      <c r="J3775" s="6"/>
      <c r="K3775" s="6">
        <v>0</v>
      </c>
      <c r="L3775" s="6" t="s">
        <v>14534</v>
      </c>
      <c r="M3775" s="6">
        <v>63</v>
      </c>
      <c r="N3775" s="6" t="e">
        <f>VLOOKUP(A3775,web_archive!D:AB,18,FALSE)</f>
        <v>#N/A</v>
      </c>
      <c r="O3775" s="6">
        <v>2</v>
      </c>
      <c r="P3775" s="6">
        <v>256</v>
      </c>
      <c r="Q3775" s="6"/>
      <c r="R3775" s="6">
        <v>0</v>
      </c>
      <c r="S3775" s="6">
        <v>0</v>
      </c>
      <c r="T3775" s="6">
        <v>41</v>
      </c>
      <c r="U3775" s="6" t="s">
        <v>12691</v>
      </c>
      <c r="V3775" s="6" t="s">
        <v>12368</v>
      </c>
      <c r="W3775" s="6" t="s">
        <v>12299</v>
      </c>
      <c r="X3775" s="6" t="s">
        <v>12299</v>
      </c>
    </row>
    <row r="3776" spans="1:24" x14ac:dyDescent="0.3">
      <c r="A3776" s="6">
        <v>5653</v>
      </c>
      <c r="B3776" s="6" t="s">
        <v>2845</v>
      </c>
      <c r="C3776" s="6" t="s">
        <v>2846</v>
      </c>
      <c r="D3776" s="6">
        <v>4</v>
      </c>
      <c r="E3776" s="6">
        <v>20</v>
      </c>
      <c r="F3776" s="6"/>
      <c r="G3776" s="6">
        <v>500</v>
      </c>
      <c r="H3776" s="6"/>
      <c r="I3776" s="6">
        <v>3</v>
      </c>
      <c r="J3776" s="6"/>
      <c r="K3776" s="6">
        <v>1</v>
      </c>
      <c r="L3776" s="6" t="s">
        <v>12295</v>
      </c>
      <c r="M3776" s="6">
        <v>63</v>
      </c>
      <c r="N3776" s="6" t="str">
        <f>VLOOKUP(A3776,web_archive!D:AB,18,FALSE)</f>
        <v>Normal / Upper / Baby</v>
      </c>
      <c r="O3776" s="6">
        <v>2</v>
      </c>
      <c r="P3776" s="6">
        <v>256</v>
      </c>
      <c r="Q3776" s="6"/>
      <c r="R3776" s="6">
        <v>70</v>
      </c>
      <c r="S3776" s="6">
        <v>1</v>
      </c>
      <c r="T3776" s="6">
        <v>586</v>
      </c>
      <c r="U3776" s="6" t="s">
        <v>12299</v>
      </c>
      <c r="V3776" s="6" t="s">
        <v>12299</v>
      </c>
      <c r="W3776" s="6" t="s">
        <v>12299</v>
      </c>
      <c r="X3776" s="6"/>
    </row>
    <row r="3777" spans="1:44" x14ac:dyDescent="0.3">
      <c r="A3777" s="6">
        <v>5654</v>
      </c>
      <c r="B3777" s="6" t="s">
        <v>18574</v>
      </c>
      <c r="C3777" s="6" t="s">
        <v>18575</v>
      </c>
      <c r="D3777" s="6">
        <v>4</v>
      </c>
      <c r="E3777" s="6">
        <v>20</v>
      </c>
      <c r="F3777" s="6"/>
      <c r="G3777" s="6">
        <v>200</v>
      </c>
      <c r="H3777" s="6"/>
      <c r="I3777" s="6">
        <v>5</v>
      </c>
      <c r="J3777" s="6"/>
      <c r="K3777" s="6">
        <v>1</v>
      </c>
      <c r="L3777" s="6" t="s">
        <v>12295</v>
      </c>
      <c r="M3777" s="6">
        <v>63</v>
      </c>
      <c r="N3777" s="6" t="e">
        <f>VLOOKUP(A3777,web_archive!D:AB,18,FALSE)</f>
        <v>#N/A</v>
      </c>
      <c r="O3777" s="6">
        <v>2</v>
      </c>
      <c r="P3777" s="6">
        <v>256</v>
      </c>
      <c r="Q3777" s="6"/>
      <c r="R3777" s="6">
        <v>1</v>
      </c>
      <c r="S3777" s="6">
        <v>1</v>
      </c>
      <c r="T3777" s="6">
        <v>587</v>
      </c>
      <c r="U3777" s="6" t="s">
        <v>12542</v>
      </c>
      <c r="V3777" s="6" t="s">
        <v>14526</v>
      </c>
      <c r="W3777" s="6" t="s">
        <v>15529</v>
      </c>
      <c r="X3777" s="6" t="s">
        <v>18576</v>
      </c>
      <c r="Y3777" s="6" t="s">
        <v>18577</v>
      </c>
      <c r="Z3777" s="6" t="s">
        <v>13739</v>
      </c>
      <c r="AA3777" s="6" t="s">
        <v>13441</v>
      </c>
      <c r="AB3777" s="6" t="s">
        <v>12299</v>
      </c>
      <c r="AC3777" s="6" t="s">
        <v>12299</v>
      </c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</row>
    <row r="3778" spans="1:44" x14ac:dyDescent="0.3">
      <c r="A3778" s="6">
        <v>5655</v>
      </c>
      <c r="B3778" s="6" t="s">
        <v>18578</v>
      </c>
      <c r="C3778" s="6" t="s">
        <v>2830</v>
      </c>
      <c r="D3778" s="6">
        <v>4</v>
      </c>
      <c r="E3778" s="6">
        <v>20</v>
      </c>
      <c r="F3778" s="6"/>
      <c r="G3778" s="6">
        <v>500</v>
      </c>
      <c r="H3778" s="6"/>
      <c r="I3778" s="6">
        <v>2</v>
      </c>
      <c r="J3778" s="6"/>
      <c r="K3778" s="6">
        <v>0</v>
      </c>
      <c r="L3778" s="6" t="s">
        <v>12295</v>
      </c>
      <c r="M3778" s="6">
        <v>63</v>
      </c>
      <c r="N3778" s="6" t="e">
        <f>VLOOKUP(A3778,web_archive!D:AB,18,FALSE)</f>
        <v>#N/A</v>
      </c>
      <c r="O3778" s="6">
        <v>2</v>
      </c>
      <c r="P3778" s="6">
        <v>256</v>
      </c>
      <c r="Q3778" s="6"/>
      <c r="R3778" s="6">
        <v>60</v>
      </c>
      <c r="S3778" s="6">
        <v>1</v>
      </c>
      <c r="T3778" s="6">
        <v>372</v>
      </c>
      <c r="U3778" s="6" t="s">
        <v>12542</v>
      </c>
      <c r="V3778" s="6" t="s">
        <v>13787</v>
      </c>
      <c r="W3778" s="6" t="s">
        <v>13184</v>
      </c>
      <c r="X3778" s="6" t="s">
        <v>18579</v>
      </c>
      <c r="Y3778" s="6" t="s">
        <v>16434</v>
      </c>
      <c r="Z3778" s="6" t="s">
        <v>16435</v>
      </c>
      <c r="AA3778" s="6">
        <v>50</v>
      </c>
      <c r="AB3778" s="6">
        <v>5000</v>
      </c>
      <c r="AC3778" s="6" t="s">
        <v>13686</v>
      </c>
      <c r="AD3778" s="6" t="s">
        <v>16436</v>
      </c>
      <c r="AE3778" s="6" t="s">
        <v>12299</v>
      </c>
      <c r="AF3778" s="6" t="s">
        <v>12299</v>
      </c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</row>
    <row r="3779" spans="1:44" x14ac:dyDescent="0.3">
      <c r="A3779" s="6">
        <v>5656</v>
      </c>
      <c r="B3779" s="6" t="s">
        <v>18580</v>
      </c>
      <c r="C3779" s="6" t="s">
        <v>18581</v>
      </c>
      <c r="D3779" s="6">
        <v>4</v>
      </c>
      <c r="E3779" s="6">
        <v>20</v>
      </c>
      <c r="F3779" s="6"/>
      <c r="G3779" s="6">
        <v>1000</v>
      </c>
      <c r="H3779" s="6"/>
      <c r="I3779" s="6">
        <v>7</v>
      </c>
      <c r="J3779" s="6"/>
      <c r="K3779" s="6">
        <v>1</v>
      </c>
      <c r="L3779" s="6" t="s">
        <v>12295</v>
      </c>
      <c r="M3779" s="6">
        <v>63</v>
      </c>
      <c r="N3779" s="6" t="e">
        <f>VLOOKUP(A3779,web_archive!D:AB,18,FALSE)</f>
        <v>#N/A</v>
      </c>
      <c r="O3779" s="6">
        <v>2</v>
      </c>
      <c r="P3779" s="6">
        <v>256</v>
      </c>
      <c r="Q3779" s="6"/>
      <c r="R3779" s="6">
        <v>50</v>
      </c>
      <c r="S3779" s="6">
        <v>1</v>
      </c>
      <c r="T3779" s="6">
        <v>588</v>
      </c>
      <c r="U3779" s="6" t="s">
        <v>14783</v>
      </c>
      <c r="V3779" s="6" t="s">
        <v>12368</v>
      </c>
      <c r="W3779" s="6" t="s">
        <v>12299</v>
      </c>
      <c r="X3779" s="6" t="s">
        <v>12299</v>
      </c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</row>
    <row r="3780" spans="1:44" x14ac:dyDescent="0.3">
      <c r="A3780" s="6">
        <v>5657</v>
      </c>
      <c r="B3780" s="6" t="s">
        <v>18582</v>
      </c>
      <c r="C3780" s="6" t="s">
        <v>1862</v>
      </c>
      <c r="D3780" s="6">
        <v>4</v>
      </c>
      <c r="E3780" s="6">
        <v>20</v>
      </c>
      <c r="F3780" s="6"/>
      <c r="G3780" s="6">
        <v>100</v>
      </c>
      <c r="H3780" s="6"/>
      <c r="I3780" s="6">
        <v>0</v>
      </c>
      <c r="J3780" s="6"/>
      <c r="K3780" s="6">
        <v>0</v>
      </c>
      <c r="L3780" s="6" t="s">
        <v>12295</v>
      </c>
      <c r="M3780" s="6">
        <v>63</v>
      </c>
      <c r="N3780" s="6" t="str">
        <f>VLOOKUP(A3780,web_archive!D:AB,18,FALSE)</f>
        <v>Normal / Upper / Baby</v>
      </c>
      <c r="O3780" s="6">
        <v>2</v>
      </c>
      <c r="P3780" s="6">
        <v>1</v>
      </c>
      <c r="Q3780" s="6"/>
      <c r="R3780" s="6">
        <v>30</v>
      </c>
      <c r="S3780" s="6">
        <v>0</v>
      </c>
      <c r="T3780" s="6">
        <v>383</v>
      </c>
      <c r="U3780" s="6" t="s">
        <v>12299</v>
      </c>
      <c r="V3780" s="6" t="s">
        <v>12299</v>
      </c>
      <c r="W3780" s="6" t="s">
        <v>12299</v>
      </c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</row>
    <row r="3781" spans="1:44" x14ac:dyDescent="0.3">
      <c r="A3781" s="6">
        <v>5658</v>
      </c>
      <c r="B3781" s="6" t="s">
        <v>18583</v>
      </c>
      <c r="C3781" s="6" t="s">
        <v>18584</v>
      </c>
      <c r="D3781" s="6">
        <v>4</v>
      </c>
      <c r="E3781" s="6">
        <v>20</v>
      </c>
      <c r="F3781" s="6"/>
      <c r="G3781" s="6">
        <v>400</v>
      </c>
      <c r="H3781" s="6"/>
      <c r="I3781" s="6">
        <v>1</v>
      </c>
      <c r="J3781" s="6"/>
      <c r="K3781" s="6">
        <v>1</v>
      </c>
      <c r="L3781" s="6" t="s">
        <v>12295</v>
      </c>
      <c r="M3781" s="6">
        <v>63</v>
      </c>
      <c r="N3781" s="6" t="e">
        <f>VLOOKUP(A3781,web_archive!D:AB,18,FALSE)</f>
        <v>#N/A</v>
      </c>
      <c r="O3781" s="6">
        <v>2</v>
      </c>
      <c r="P3781" s="6">
        <v>256</v>
      </c>
      <c r="Q3781" s="6"/>
      <c r="R3781" s="6">
        <v>1</v>
      </c>
      <c r="S3781" s="6">
        <v>1</v>
      </c>
      <c r="T3781" s="6">
        <v>589</v>
      </c>
      <c r="U3781" s="6" t="s">
        <v>12702</v>
      </c>
      <c r="V3781" s="6" t="s">
        <v>14126</v>
      </c>
      <c r="W3781" s="6">
        <v>1</v>
      </c>
      <c r="X3781" s="6" t="s">
        <v>12491</v>
      </c>
      <c r="Y3781" s="6" t="s">
        <v>12299</v>
      </c>
      <c r="Z3781" s="6" t="s">
        <v>12299</v>
      </c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</row>
    <row r="3782" spans="1:44" x14ac:dyDescent="0.3">
      <c r="A3782" s="6">
        <v>5659</v>
      </c>
      <c r="B3782" s="6" t="s">
        <v>18585</v>
      </c>
      <c r="C3782" s="6" t="s">
        <v>18586</v>
      </c>
      <c r="D3782" s="6">
        <v>4</v>
      </c>
      <c r="E3782" s="6">
        <v>20</v>
      </c>
      <c r="F3782" s="6"/>
      <c r="G3782" s="6">
        <v>400</v>
      </c>
      <c r="H3782" s="6"/>
      <c r="I3782" s="6">
        <v>1</v>
      </c>
      <c r="J3782" s="6"/>
      <c r="K3782" s="6">
        <v>0</v>
      </c>
      <c r="L3782" s="6" t="s">
        <v>12295</v>
      </c>
      <c r="M3782" s="6">
        <v>63</v>
      </c>
      <c r="N3782" s="6" t="e">
        <f>VLOOKUP(A3782,web_archive!D:AB,18,FALSE)</f>
        <v>#N/A</v>
      </c>
      <c r="O3782" s="6">
        <v>2</v>
      </c>
      <c r="P3782" s="6">
        <v>256</v>
      </c>
      <c r="Q3782" s="6"/>
      <c r="R3782" s="6">
        <v>1</v>
      </c>
      <c r="S3782" s="6">
        <v>1</v>
      </c>
      <c r="T3782" s="6">
        <v>590</v>
      </c>
      <c r="U3782" s="6" t="s">
        <v>12702</v>
      </c>
      <c r="V3782" s="6" t="s">
        <v>14131</v>
      </c>
      <c r="W3782" s="6">
        <v>1</v>
      </c>
      <c r="X3782" s="6" t="s">
        <v>12491</v>
      </c>
      <c r="Y3782" s="6" t="s">
        <v>12299</v>
      </c>
      <c r="Z3782" s="6" t="s">
        <v>12299</v>
      </c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</row>
    <row r="3783" spans="1:44" x14ac:dyDescent="0.3">
      <c r="A3783" s="6">
        <v>5660</v>
      </c>
      <c r="B3783" s="6" t="s">
        <v>18587</v>
      </c>
      <c r="C3783" s="6" t="s">
        <v>18588</v>
      </c>
      <c r="D3783" s="6">
        <v>4</v>
      </c>
      <c r="E3783" s="6">
        <v>20</v>
      </c>
      <c r="F3783" s="6"/>
      <c r="G3783" s="6">
        <v>400</v>
      </c>
      <c r="H3783" s="6"/>
      <c r="I3783" s="6">
        <v>1</v>
      </c>
      <c r="J3783" s="6"/>
      <c r="K3783" s="6">
        <v>1</v>
      </c>
      <c r="L3783" s="6" t="s">
        <v>12295</v>
      </c>
      <c r="M3783" s="6">
        <v>63</v>
      </c>
      <c r="N3783" s="6" t="e">
        <f>VLOOKUP(A3783,web_archive!D:AB,18,FALSE)</f>
        <v>#N/A</v>
      </c>
      <c r="O3783" s="6">
        <v>2</v>
      </c>
      <c r="P3783" s="6">
        <v>256</v>
      </c>
      <c r="Q3783" s="6"/>
      <c r="R3783" s="6">
        <v>1</v>
      </c>
      <c r="S3783" s="6">
        <v>1</v>
      </c>
      <c r="T3783" s="6">
        <v>591</v>
      </c>
      <c r="U3783" s="6" t="s">
        <v>13315</v>
      </c>
      <c r="V3783" s="6" t="s">
        <v>18589</v>
      </c>
      <c r="W3783" s="6" t="s">
        <v>18590</v>
      </c>
      <c r="X3783" s="6" t="s">
        <v>12798</v>
      </c>
      <c r="Y3783" s="6" t="s">
        <v>13100</v>
      </c>
      <c r="Z3783" s="6" t="s">
        <v>13041</v>
      </c>
      <c r="AA3783" s="6" t="s">
        <v>13744</v>
      </c>
      <c r="AB3783" s="6" t="s">
        <v>12299</v>
      </c>
      <c r="AC3783" s="6" t="s">
        <v>12299</v>
      </c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</row>
    <row r="3784" spans="1:44" x14ac:dyDescent="0.3">
      <c r="A3784" s="6">
        <v>5661</v>
      </c>
      <c r="B3784" s="6" t="s">
        <v>18591</v>
      </c>
      <c r="C3784" s="6" t="s">
        <v>18592</v>
      </c>
      <c r="D3784" s="6">
        <v>4</v>
      </c>
      <c r="E3784" s="6">
        <v>0</v>
      </c>
      <c r="F3784" s="6"/>
      <c r="G3784" s="6">
        <v>0</v>
      </c>
      <c r="H3784" s="6"/>
      <c r="I3784" s="6">
        <v>3</v>
      </c>
      <c r="J3784" s="6"/>
      <c r="K3784" s="6">
        <v>0</v>
      </c>
      <c r="L3784" s="6" t="s">
        <v>12295</v>
      </c>
      <c r="M3784" s="6">
        <v>63</v>
      </c>
      <c r="N3784" s="6" t="e">
        <f>VLOOKUP(A3784,web_archive!D:AB,18,FALSE)</f>
        <v>#N/A</v>
      </c>
      <c r="O3784" s="6">
        <v>2</v>
      </c>
      <c r="P3784" s="6">
        <v>256</v>
      </c>
      <c r="Q3784" s="6"/>
      <c r="R3784" s="6">
        <v>10</v>
      </c>
      <c r="S3784" s="6">
        <v>1</v>
      </c>
      <c r="T3784" s="6">
        <v>592</v>
      </c>
      <c r="U3784" s="6" t="s">
        <v>12691</v>
      </c>
      <c r="V3784" s="6" t="s">
        <v>12743</v>
      </c>
      <c r="W3784" s="6" t="s">
        <v>12956</v>
      </c>
      <c r="X3784" s="6" t="s">
        <v>18593</v>
      </c>
      <c r="Y3784" s="6" t="s">
        <v>14365</v>
      </c>
      <c r="Z3784" s="6" t="s">
        <v>14140</v>
      </c>
      <c r="AA3784" s="6">
        <v>1</v>
      </c>
      <c r="AB3784" s="6" t="s">
        <v>12404</v>
      </c>
      <c r="AC3784" s="6" t="s">
        <v>12299</v>
      </c>
      <c r="AD3784" s="6" t="s">
        <v>12299</v>
      </c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</row>
    <row r="3785" spans="1:44" x14ac:dyDescent="0.3">
      <c r="A3785" s="6">
        <v>5662</v>
      </c>
      <c r="B3785" s="6" t="s">
        <v>18594</v>
      </c>
      <c r="C3785" s="6" t="s">
        <v>18595</v>
      </c>
      <c r="D3785" s="6">
        <v>4</v>
      </c>
      <c r="E3785" s="6">
        <v>10</v>
      </c>
      <c r="F3785" s="6"/>
      <c r="G3785" s="6">
        <v>300</v>
      </c>
      <c r="H3785" s="6"/>
      <c r="I3785" s="6">
        <v>3</v>
      </c>
      <c r="J3785" s="6"/>
      <c r="K3785" s="6">
        <v>0</v>
      </c>
      <c r="L3785" s="6" t="s">
        <v>12295</v>
      </c>
      <c r="M3785" s="6">
        <v>63</v>
      </c>
      <c r="N3785" s="6" t="e">
        <f>VLOOKUP(A3785,web_archive!D:AB,18,FALSE)</f>
        <v>#N/A</v>
      </c>
      <c r="O3785" s="6">
        <v>2</v>
      </c>
      <c r="P3785" s="6">
        <v>256</v>
      </c>
      <c r="Q3785" s="6"/>
      <c r="R3785" s="6">
        <v>1</v>
      </c>
      <c r="S3785" s="6">
        <v>1</v>
      </c>
      <c r="T3785" s="6">
        <v>593</v>
      </c>
      <c r="U3785" s="6" t="s">
        <v>12858</v>
      </c>
      <c r="V3785" s="6" t="s">
        <v>18019</v>
      </c>
      <c r="W3785" s="6" t="s">
        <v>12824</v>
      </c>
      <c r="X3785" s="6" t="s">
        <v>18596</v>
      </c>
      <c r="Y3785" s="6" t="s">
        <v>18597</v>
      </c>
      <c r="Z3785" s="6" t="s">
        <v>18103</v>
      </c>
      <c r="AA3785" s="6" t="s">
        <v>12705</v>
      </c>
      <c r="AB3785" s="6">
        <v>5</v>
      </c>
      <c r="AC3785" s="6" t="s">
        <v>18598</v>
      </c>
      <c r="AD3785" s="6" t="s">
        <v>12299</v>
      </c>
      <c r="AE3785" s="6" t="s">
        <v>12299</v>
      </c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</row>
    <row r="3786" spans="1:44" x14ac:dyDescent="0.3">
      <c r="A3786" s="6">
        <v>5663</v>
      </c>
      <c r="B3786" s="6" t="s">
        <v>18599</v>
      </c>
      <c r="C3786" s="6" t="s">
        <v>18600</v>
      </c>
      <c r="D3786" s="6">
        <v>4</v>
      </c>
      <c r="E3786" s="6">
        <v>10</v>
      </c>
      <c r="F3786" s="6"/>
      <c r="G3786" s="6">
        <v>300</v>
      </c>
      <c r="H3786" s="6"/>
      <c r="I3786" s="6">
        <v>3</v>
      </c>
      <c r="J3786" s="6"/>
      <c r="K3786" s="6">
        <v>0</v>
      </c>
      <c r="L3786" s="6" t="s">
        <v>12295</v>
      </c>
      <c r="M3786" s="6">
        <v>63</v>
      </c>
      <c r="N3786" s="6" t="e">
        <f>VLOOKUP(A3786,web_archive!D:AB,18,FALSE)</f>
        <v>#N/A</v>
      </c>
      <c r="O3786" s="6">
        <v>2</v>
      </c>
      <c r="P3786" s="6">
        <v>256</v>
      </c>
      <c r="Q3786" s="6"/>
      <c r="R3786" s="6">
        <v>1</v>
      </c>
      <c r="S3786" s="6">
        <v>1</v>
      </c>
      <c r="T3786" s="6">
        <v>594</v>
      </c>
      <c r="U3786" s="6" t="s">
        <v>13138</v>
      </c>
      <c r="V3786" s="6" t="s">
        <v>18601</v>
      </c>
      <c r="W3786" s="6" t="s">
        <v>18432</v>
      </c>
      <c r="X3786" s="6">
        <v>2</v>
      </c>
      <c r="Y3786" s="6" t="s">
        <v>18602</v>
      </c>
      <c r="Z3786" s="6" t="s">
        <v>18603</v>
      </c>
      <c r="AA3786" s="6" t="s">
        <v>12675</v>
      </c>
      <c r="AB3786" s="6" t="s">
        <v>13121</v>
      </c>
      <c r="AC3786" s="6" t="s">
        <v>12299</v>
      </c>
      <c r="AD3786" s="6" t="s">
        <v>12299</v>
      </c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</row>
    <row r="3787" spans="1:44" x14ac:dyDescent="0.3">
      <c r="A3787" s="6">
        <v>5664</v>
      </c>
      <c r="B3787" s="6" t="s">
        <v>18604</v>
      </c>
      <c r="C3787" s="6" t="s">
        <v>18605</v>
      </c>
      <c r="D3787" s="6">
        <v>4</v>
      </c>
      <c r="E3787" s="6">
        <v>20</v>
      </c>
      <c r="F3787" s="6"/>
      <c r="G3787" s="6">
        <v>100</v>
      </c>
      <c r="H3787" s="6"/>
      <c r="I3787" s="6">
        <v>1</v>
      </c>
      <c r="J3787" s="6"/>
      <c r="K3787" s="6">
        <v>0</v>
      </c>
      <c r="L3787" s="6" t="s">
        <v>12295</v>
      </c>
      <c r="M3787" s="6">
        <v>63</v>
      </c>
      <c r="N3787" s="6" t="e">
        <f>VLOOKUP(A3787,web_archive!D:AB,18,FALSE)</f>
        <v>#N/A</v>
      </c>
      <c r="O3787" s="6">
        <v>2</v>
      </c>
      <c r="P3787" s="6">
        <v>512</v>
      </c>
      <c r="Q3787" s="6"/>
      <c r="R3787" s="6">
        <v>70</v>
      </c>
      <c r="S3787" s="6">
        <v>1</v>
      </c>
      <c r="T3787" s="6">
        <v>595</v>
      </c>
      <c r="U3787" s="6" t="s">
        <v>13056</v>
      </c>
      <c r="V3787" s="6" t="s">
        <v>12600</v>
      </c>
      <c r="W3787" s="6" t="s">
        <v>12299</v>
      </c>
      <c r="X3787" s="6" t="s">
        <v>12299</v>
      </c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</row>
    <row r="3788" spans="1:44" x14ac:dyDescent="0.3">
      <c r="A3788" s="6">
        <v>5665</v>
      </c>
      <c r="B3788" s="6" t="s">
        <v>18606</v>
      </c>
      <c r="C3788" s="6" t="s">
        <v>18607</v>
      </c>
      <c r="D3788" s="6">
        <v>4</v>
      </c>
      <c r="E3788" s="6">
        <v>20</v>
      </c>
      <c r="F3788" s="6"/>
      <c r="G3788" s="6">
        <v>400</v>
      </c>
      <c r="H3788" s="6"/>
      <c r="I3788" s="6">
        <v>1</v>
      </c>
      <c r="J3788" s="6"/>
      <c r="K3788" s="6">
        <v>1</v>
      </c>
      <c r="L3788" s="6" t="s">
        <v>12295</v>
      </c>
      <c r="M3788" s="6">
        <v>63</v>
      </c>
      <c r="N3788" s="6" t="e">
        <f>VLOOKUP(A3788,web_archive!D:AB,18,FALSE)</f>
        <v>#N/A</v>
      </c>
      <c r="O3788" s="6">
        <v>2</v>
      </c>
      <c r="P3788" s="6">
        <v>256</v>
      </c>
      <c r="Q3788" s="6"/>
      <c r="R3788" s="6">
        <v>1</v>
      </c>
      <c r="S3788" s="6">
        <v>1</v>
      </c>
      <c r="T3788" s="6">
        <v>596</v>
      </c>
      <c r="U3788" s="6" t="s">
        <v>14525</v>
      </c>
      <c r="V3788" s="6" t="s">
        <v>14661</v>
      </c>
      <c r="W3788" s="6" t="s">
        <v>13179</v>
      </c>
      <c r="X3788" s="6" t="s">
        <v>18019</v>
      </c>
      <c r="Y3788" s="6" t="s">
        <v>13456</v>
      </c>
      <c r="Z3788" s="6" t="s">
        <v>18019</v>
      </c>
      <c r="AA3788" s="6" t="s">
        <v>12822</v>
      </c>
      <c r="AB3788" s="6" t="s">
        <v>18019</v>
      </c>
      <c r="AC3788" s="6" t="s">
        <v>13458</v>
      </c>
      <c r="AD3788" s="6" t="s">
        <v>18019</v>
      </c>
      <c r="AE3788" s="6" t="s">
        <v>12824</v>
      </c>
      <c r="AF3788" s="6" t="s">
        <v>18019</v>
      </c>
      <c r="AG3788" s="6" t="s">
        <v>14566</v>
      </c>
      <c r="AH3788" s="6" t="s">
        <v>18019</v>
      </c>
      <c r="AI3788" s="6" t="s">
        <v>13454</v>
      </c>
      <c r="AJ3788" s="6" t="s">
        <v>18019</v>
      </c>
      <c r="AK3788" s="6" t="s">
        <v>13306</v>
      </c>
      <c r="AL3788" s="6" t="s">
        <v>18019</v>
      </c>
      <c r="AM3788" s="6" t="s">
        <v>12588</v>
      </c>
      <c r="AN3788" s="6" t="s">
        <v>18019</v>
      </c>
      <c r="AO3788" s="6" t="s">
        <v>14535</v>
      </c>
      <c r="AP3788" s="6" t="s">
        <v>12404</v>
      </c>
      <c r="AQ3788" s="6" t="s">
        <v>12299</v>
      </c>
      <c r="AR3788" s="6" t="s">
        <v>12299</v>
      </c>
    </row>
    <row r="3789" spans="1:44" x14ac:dyDescent="0.3">
      <c r="A3789" s="6">
        <v>5666</v>
      </c>
      <c r="B3789" s="6" t="s">
        <v>18608</v>
      </c>
      <c r="C3789" s="6" t="s">
        <v>18609</v>
      </c>
      <c r="D3789" s="6">
        <v>4</v>
      </c>
      <c r="E3789" s="6">
        <v>20</v>
      </c>
      <c r="F3789" s="6"/>
      <c r="G3789" s="6">
        <v>500</v>
      </c>
      <c r="H3789" s="6"/>
      <c r="I3789" s="6">
        <v>8</v>
      </c>
      <c r="J3789" s="6"/>
      <c r="K3789" s="6">
        <v>1</v>
      </c>
      <c r="L3789" s="6" t="s">
        <v>12295</v>
      </c>
      <c r="M3789" s="6">
        <v>63</v>
      </c>
      <c r="N3789" s="6" t="str">
        <f>VLOOKUP(A3789,web_archive!D:AB,18,FALSE)</f>
        <v>Normal / Upper / Baby</v>
      </c>
      <c r="O3789" s="6">
        <v>2</v>
      </c>
      <c r="P3789" s="6">
        <v>256</v>
      </c>
      <c r="Q3789" s="6"/>
      <c r="R3789" s="6">
        <v>1</v>
      </c>
      <c r="S3789" s="6">
        <v>1</v>
      </c>
      <c r="T3789" s="6">
        <v>597</v>
      </c>
      <c r="U3789" s="6" t="s">
        <v>12542</v>
      </c>
      <c r="V3789" s="6" t="s">
        <v>12743</v>
      </c>
      <c r="W3789" s="6" t="s">
        <v>12903</v>
      </c>
      <c r="X3789" s="6" t="s">
        <v>12368</v>
      </c>
      <c r="Y3789" s="6" t="s">
        <v>12299</v>
      </c>
      <c r="Z3789" s="6" t="s">
        <v>12299</v>
      </c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</row>
    <row r="3790" spans="1:44" x14ac:dyDescent="0.3">
      <c r="A3790" s="6">
        <v>5667</v>
      </c>
      <c r="B3790" s="6" t="s">
        <v>18610</v>
      </c>
      <c r="C3790" s="6" t="s">
        <v>18611</v>
      </c>
      <c r="D3790" s="6">
        <v>4</v>
      </c>
      <c r="E3790" s="6">
        <v>20</v>
      </c>
      <c r="F3790" s="6"/>
      <c r="G3790" s="6">
        <v>100</v>
      </c>
      <c r="H3790" s="6"/>
      <c r="I3790" s="6">
        <v>1</v>
      </c>
      <c r="J3790" s="6"/>
      <c r="K3790" s="6">
        <v>1</v>
      </c>
      <c r="L3790" s="6" t="s">
        <v>12295</v>
      </c>
      <c r="M3790" s="6">
        <v>63</v>
      </c>
      <c r="N3790" s="6" t="str">
        <f>VLOOKUP(A3790,web_archive!D:AB,18,FALSE)</f>
        <v>Normal / Upper / Baby</v>
      </c>
      <c r="O3790" s="6">
        <v>2</v>
      </c>
      <c r="P3790" s="6">
        <v>768</v>
      </c>
      <c r="Q3790" s="6"/>
      <c r="R3790" s="6">
        <v>30</v>
      </c>
      <c r="S3790" s="6">
        <v>1</v>
      </c>
      <c r="T3790" s="6">
        <v>598</v>
      </c>
      <c r="U3790" s="6" t="s">
        <v>12978</v>
      </c>
      <c r="V3790" s="6" t="s">
        <v>12798</v>
      </c>
      <c r="W3790" s="6" t="s">
        <v>12797</v>
      </c>
      <c r="X3790" s="6" t="s">
        <v>13041</v>
      </c>
      <c r="Y3790" s="6" t="s">
        <v>18612</v>
      </c>
      <c r="Z3790" s="6" t="s">
        <v>13279</v>
      </c>
      <c r="AA3790" s="6" t="s">
        <v>15762</v>
      </c>
      <c r="AB3790" s="6">
        <v>10</v>
      </c>
      <c r="AC3790" s="6">
        <v>10000</v>
      </c>
      <c r="AD3790" s="6">
        <v>0</v>
      </c>
      <c r="AE3790" s="6" t="s">
        <v>14423</v>
      </c>
      <c r="AF3790" s="6" t="s">
        <v>12299</v>
      </c>
      <c r="AG3790" s="6" t="s">
        <v>12299</v>
      </c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</row>
    <row r="3791" spans="1:44" x14ac:dyDescent="0.3">
      <c r="A3791" s="6">
        <v>5668</v>
      </c>
      <c r="B3791" s="6" t="s">
        <v>18613</v>
      </c>
      <c r="C3791" s="6" t="s">
        <v>18614</v>
      </c>
      <c r="D3791" s="6">
        <v>4</v>
      </c>
      <c r="E3791" s="6">
        <v>20</v>
      </c>
      <c r="F3791" s="6"/>
      <c r="G3791" s="6">
        <v>0</v>
      </c>
      <c r="H3791" s="6"/>
      <c r="I3791" s="6">
        <v>5</v>
      </c>
      <c r="J3791" s="6"/>
      <c r="K3791" s="6">
        <v>0</v>
      </c>
      <c r="L3791" s="6" t="s">
        <v>12295</v>
      </c>
      <c r="M3791" s="6">
        <v>63</v>
      </c>
      <c r="N3791" s="6" t="e">
        <f>VLOOKUP(A3791,web_archive!D:AB,18,FALSE)</f>
        <v>#N/A</v>
      </c>
      <c r="O3791" s="6">
        <v>2</v>
      </c>
      <c r="P3791" s="6">
        <v>256</v>
      </c>
      <c r="Q3791" s="6"/>
      <c r="R3791" s="6">
        <v>1</v>
      </c>
      <c r="S3791" s="6">
        <v>1</v>
      </c>
      <c r="T3791" s="6">
        <v>206</v>
      </c>
      <c r="U3791" s="6" t="s">
        <v>14525</v>
      </c>
      <c r="V3791" s="6" t="s">
        <v>18321</v>
      </c>
      <c r="W3791" s="6">
        <v>6097</v>
      </c>
      <c r="X3791" s="6" t="s">
        <v>12489</v>
      </c>
      <c r="Y3791" s="6" t="s">
        <v>12299</v>
      </c>
      <c r="Z3791" s="6" t="s">
        <v>12299</v>
      </c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</row>
    <row r="3792" spans="1:44" x14ac:dyDescent="0.3">
      <c r="A3792" s="6">
        <v>5669</v>
      </c>
      <c r="B3792" s="6" t="s">
        <v>18615</v>
      </c>
      <c r="C3792" s="6" t="s">
        <v>18616</v>
      </c>
      <c r="D3792" s="6">
        <v>4</v>
      </c>
      <c r="E3792" s="6">
        <v>20</v>
      </c>
      <c r="F3792" s="6"/>
      <c r="G3792" s="6">
        <v>300</v>
      </c>
      <c r="H3792" s="6"/>
      <c r="I3792" s="6">
        <v>1</v>
      </c>
      <c r="J3792" s="6"/>
      <c r="K3792" s="6">
        <v>0</v>
      </c>
      <c r="L3792" s="6" t="s">
        <v>12295</v>
      </c>
      <c r="M3792" s="6">
        <v>63</v>
      </c>
      <c r="N3792" s="6" t="e">
        <f>VLOOKUP(A3792,web_archive!D:AB,18,FALSE)</f>
        <v>#N/A</v>
      </c>
      <c r="O3792" s="6">
        <v>2</v>
      </c>
      <c r="P3792" s="6">
        <v>256</v>
      </c>
      <c r="Q3792" s="6"/>
      <c r="R3792" s="6">
        <v>1</v>
      </c>
      <c r="S3792" s="6">
        <v>1</v>
      </c>
      <c r="T3792" s="6">
        <v>340</v>
      </c>
      <c r="U3792" s="6" t="s">
        <v>12299</v>
      </c>
      <c r="V3792" s="6" t="s">
        <v>12299</v>
      </c>
      <c r="W3792" s="6" t="s">
        <v>12299</v>
      </c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</row>
    <row r="3793" spans="1:36" x14ac:dyDescent="0.3">
      <c r="A3793" s="6">
        <v>5670</v>
      </c>
      <c r="B3793" s="6" t="s">
        <v>18617</v>
      </c>
      <c r="C3793" s="6" t="s">
        <v>18618</v>
      </c>
      <c r="D3793" s="6">
        <v>4</v>
      </c>
      <c r="E3793" s="6">
        <v>20</v>
      </c>
      <c r="F3793" s="6"/>
      <c r="G3793" s="6">
        <v>300</v>
      </c>
      <c r="H3793" s="6"/>
      <c r="I3793" s="6">
        <v>0</v>
      </c>
      <c r="J3793" s="6"/>
      <c r="K3793" s="6">
        <v>0</v>
      </c>
      <c r="L3793" s="6" t="s">
        <v>12295</v>
      </c>
      <c r="M3793" s="6">
        <v>63</v>
      </c>
      <c r="N3793" s="6" t="e">
        <f>VLOOKUP(A3793,web_archive!D:AB,18,FALSE)</f>
        <v>#N/A</v>
      </c>
      <c r="O3793" s="6">
        <v>2</v>
      </c>
      <c r="P3793" s="6">
        <v>256</v>
      </c>
      <c r="Q3793" s="6"/>
      <c r="R3793" s="6">
        <v>1</v>
      </c>
      <c r="S3793" s="6">
        <v>1</v>
      </c>
      <c r="T3793" s="6">
        <v>599</v>
      </c>
      <c r="U3793" s="6" t="s">
        <v>12299</v>
      </c>
      <c r="V3793" s="6" t="s">
        <v>12299</v>
      </c>
      <c r="W3793" s="6" t="s">
        <v>12299</v>
      </c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</row>
    <row r="3794" spans="1:36" x14ac:dyDescent="0.3">
      <c r="A3794" s="6">
        <v>5671</v>
      </c>
      <c r="B3794" s="6" t="s">
        <v>18619</v>
      </c>
      <c r="C3794" s="6" t="s">
        <v>18620</v>
      </c>
      <c r="D3794" s="6">
        <v>4</v>
      </c>
      <c r="E3794" s="6">
        <v>20</v>
      </c>
      <c r="F3794" s="6"/>
      <c r="G3794" s="6">
        <v>300</v>
      </c>
      <c r="H3794" s="6"/>
      <c r="I3794" s="6">
        <v>0</v>
      </c>
      <c r="J3794" s="6"/>
      <c r="K3794" s="6">
        <v>1</v>
      </c>
      <c r="L3794" s="6" t="s">
        <v>12295</v>
      </c>
      <c r="M3794" s="6">
        <v>63</v>
      </c>
      <c r="N3794" s="6" t="e">
        <f>VLOOKUP(A3794,web_archive!D:AB,18,FALSE)</f>
        <v>#N/A</v>
      </c>
      <c r="O3794" s="6">
        <v>2</v>
      </c>
      <c r="P3794" s="6">
        <v>256</v>
      </c>
      <c r="Q3794" s="6"/>
      <c r="R3794" s="6">
        <v>70</v>
      </c>
      <c r="S3794" s="6">
        <v>0</v>
      </c>
      <c r="T3794" s="6">
        <v>600</v>
      </c>
      <c r="U3794" s="6" t="s">
        <v>14231</v>
      </c>
      <c r="V3794" s="6" t="s">
        <v>17986</v>
      </c>
      <c r="W3794" s="6" t="s">
        <v>12886</v>
      </c>
      <c r="X3794" s="6">
        <v>2</v>
      </c>
      <c r="Y3794" s="6" t="s">
        <v>12600</v>
      </c>
      <c r="Z3794" s="6" t="s">
        <v>12299</v>
      </c>
      <c r="AA3794" s="6" t="s">
        <v>12299</v>
      </c>
      <c r="AB3794" s="6"/>
      <c r="AC3794" s="6"/>
      <c r="AD3794" s="6"/>
      <c r="AE3794" s="6"/>
      <c r="AF3794" s="6"/>
      <c r="AG3794" s="6"/>
      <c r="AH3794" s="6"/>
      <c r="AI3794" s="6"/>
      <c r="AJ3794" s="6"/>
    </row>
    <row r="3795" spans="1:36" x14ac:dyDescent="0.3">
      <c r="A3795" s="6">
        <v>5672</v>
      </c>
      <c r="B3795" s="6" t="s">
        <v>18621</v>
      </c>
      <c r="C3795" s="6" t="s">
        <v>18622</v>
      </c>
      <c r="D3795" s="6">
        <v>4</v>
      </c>
      <c r="E3795" s="6">
        <v>20</v>
      </c>
      <c r="F3795" s="6"/>
      <c r="G3795" s="6">
        <v>600</v>
      </c>
      <c r="H3795" s="6"/>
      <c r="I3795" s="6">
        <v>3</v>
      </c>
      <c r="J3795" s="6"/>
      <c r="K3795" s="6">
        <v>1</v>
      </c>
      <c r="L3795" s="6" t="s">
        <v>12295</v>
      </c>
      <c r="M3795" s="6">
        <v>63</v>
      </c>
      <c r="N3795" s="6" t="e">
        <f>VLOOKUP(A3795,web_archive!D:AB,18,FALSE)</f>
        <v>#N/A</v>
      </c>
      <c r="O3795" s="6">
        <v>2</v>
      </c>
      <c r="P3795" s="6">
        <v>256</v>
      </c>
      <c r="Q3795" s="6"/>
      <c r="R3795" s="6">
        <v>50</v>
      </c>
      <c r="S3795" s="6">
        <v>1</v>
      </c>
      <c r="T3795" s="6">
        <v>601</v>
      </c>
      <c r="U3795" s="6" t="s">
        <v>12542</v>
      </c>
      <c r="V3795" s="6" t="s">
        <v>12368</v>
      </c>
      <c r="W3795" s="6" t="s">
        <v>12299</v>
      </c>
      <c r="X3795" s="6" t="s">
        <v>12299</v>
      </c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</row>
    <row r="3796" spans="1:36" x14ac:dyDescent="0.3">
      <c r="A3796" s="6">
        <v>5673</v>
      </c>
      <c r="B3796" s="6" t="s">
        <v>18623</v>
      </c>
      <c r="C3796" s="6" t="s">
        <v>18624</v>
      </c>
      <c r="D3796" s="6">
        <v>4</v>
      </c>
      <c r="E3796" s="6">
        <v>20</v>
      </c>
      <c r="F3796" s="6"/>
      <c r="G3796" s="6">
        <v>100</v>
      </c>
      <c r="H3796" s="6"/>
      <c r="I3796" s="6">
        <v>2</v>
      </c>
      <c r="J3796" s="6"/>
      <c r="K3796" s="6">
        <v>1</v>
      </c>
      <c r="L3796" s="6" t="s">
        <v>12295</v>
      </c>
      <c r="M3796" s="6">
        <v>63</v>
      </c>
      <c r="N3796" s="6" t="e">
        <f>VLOOKUP(A3796,web_archive!D:AB,18,FALSE)</f>
        <v>#N/A</v>
      </c>
      <c r="O3796" s="6">
        <v>2</v>
      </c>
      <c r="P3796" s="6">
        <v>256</v>
      </c>
      <c r="Q3796" s="6"/>
      <c r="R3796" s="6">
        <v>30</v>
      </c>
      <c r="S3796" s="6">
        <v>1</v>
      </c>
      <c r="T3796" s="6">
        <v>602</v>
      </c>
      <c r="U3796" s="6" t="s">
        <v>16163</v>
      </c>
      <c r="V3796" s="6" t="s">
        <v>15581</v>
      </c>
      <c r="W3796" s="6" t="s">
        <v>16155</v>
      </c>
      <c r="X3796" s="6" t="s">
        <v>12299</v>
      </c>
      <c r="Y3796" s="6" t="s">
        <v>12299</v>
      </c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</row>
    <row r="3797" spans="1:36" x14ac:dyDescent="0.3">
      <c r="A3797" s="6">
        <v>5674</v>
      </c>
      <c r="B3797" s="6" t="s">
        <v>18625</v>
      </c>
      <c r="C3797" s="6" t="s">
        <v>18626</v>
      </c>
      <c r="D3797" s="6">
        <v>4</v>
      </c>
      <c r="E3797" s="6">
        <v>20</v>
      </c>
      <c r="F3797" s="6"/>
      <c r="G3797" s="6">
        <v>1000</v>
      </c>
      <c r="H3797" s="6"/>
      <c r="I3797" s="6">
        <v>3</v>
      </c>
      <c r="J3797" s="6"/>
      <c r="K3797" s="6">
        <v>0</v>
      </c>
      <c r="L3797" s="6" t="s">
        <v>12295</v>
      </c>
      <c r="M3797" s="6">
        <v>63</v>
      </c>
      <c r="N3797" s="6" t="e">
        <f>VLOOKUP(A3797,web_archive!D:AB,18,FALSE)</f>
        <v>#N/A</v>
      </c>
      <c r="O3797" s="6">
        <v>2</v>
      </c>
      <c r="P3797" s="6">
        <v>256</v>
      </c>
      <c r="Q3797" s="6"/>
      <c r="R3797" s="6">
        <v>10</v>
      </c>
      <c r="S3797" s="6">
        <v>0</v>
      </c>
      <c r="T3797" s="6">
        <v>603</v>
      </c>
      <c r="U3797" s="6" t="s">
        <v>12299</v>
      </c>
      <c r="V3797" s="6" t="s">
        <v>12299</v>
      </c>
      <c r="W3797" s="6" t="s">
        <v>12299</v>
      </c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</row>
    <row r="3798" spans="1:36" x14ac:dyDescent="0.3">
      <c r="A3798" s="6">
        <v>5675</v>
      </c>
      <c r="B3798" s="6" t="s">
        <v>18627</v>
      </c>
      <c r="C3798" s="6" t="s">
        <v>18628</v>
      </c>
      <c r="D3798" s="6">
        <v>4</v>
      </c>
      <c r="E3798" s="6">
        <v>20</v>
      </c>
      <c r="F3798" s="6"/>
      <c r="G3798" s="6">
        <v>100</v>
      </c>
      <c r="H3798" s="6"/>
      <c r="I3798" s="6">
        <v>0</v>
      </c>
      <c r="J3798" s="6"/>
      <c r="K3798" s="6">
        <v>0</v>
      </c>
      <c r="L3798" s="6" t="s">
        <v>12295</v>
      </c>
      <c r="M3798" s="6">
        <v>63</v>
      </c>
      <c r="N3798" s="6" t="e">
        <f>VLOOKUP(A3798,web_archive!D:AB,18,FALSE)</f>
        <v>#N/A</v>
      </c>
      <c r="O3798" s="6">
        <v>2</v>
      </c>
      <c r="P3798" s="6">
        <v>1</v>
      </c>
      <c r="Q3798" s="6"/>
      <c r="R3798" s="6">
        <v>10</v>
      </c>
      <c r="S3798" s="6">
        <v>0</v>
      </c>
      <c r="T3798" s="6">
        <v>604</v>
      </c>
      <c r="U3798" s="6" t="s">
        <v>14045</v>
      </c>
      <c r="V3798" s="6">
        <v>619</v>
      </c>
      <c r="W3798" s="6" t="s">
        <v>18090</v>
      </c>
      <c r="X3798" s="6" t="s">
        <v>12368</v>
      </c>
      <c r="Y3798" s="6" t="s">
        <v>12299</v>
      </c>
      <c r="Z3798" s="6" t="s">
        <v>12299</v>
      </c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</row>
    <row r="3799" spans="1:36" x14ac:dyDescent="0.3">
      <c r="A3799" s="6">
        <v>5676</v>
      </c>
      <c r="B3799" s="6" t="s">
        <v>18629</v>
      </c>
      <c r="C3799" s="6" t="s">
        <v>18630</v>
      </c>
      <c r="D3799" s="6">
        <v>4</v>
      </c>
      <c r="E3799" s="6">
        <v>20</v>
      </c>
      <c r="F3799" s="6"/>
      <c r="G3799" s="6">
        <v>300</v>
      </c>
      <c r="H3799" s="6"/>
      <c r="I3799" s="6">
        <v>3</v>
      </c>
      <c r="J3799" s="6"/>
      <c r="K3799" s="6">
        <v>0</v>
      </c>
      <c r="L3799" s="6" t="s">
        <v>12295</v>
      </c>
      <c r="M3799" s="6">
        <v>63</v>
      </c>
      <c r="N3799" s="6" t="e">
        <f>VLOOKUP(A3799,web_archive!D:AB,18,FALSE)</f>
        <v>#N/A</v>
      </c>
      <c r="O3799" s="6">
        <v>2</v>
      </c>
      <c r="P3799" s="6">
        <v>256</v>
      </c>
      <c r="Q3799" s="6"/>
      <c r="R3799" s="6">
        <v>1</v>
      </c>
      <c r="S3799" s="6">
        <v>1</v>
      </c>
      <c r="T3799" s="6">
        <v>605</v>
      </c>
      <c r="U3799" s="6" t="s">
        <v>13056</v>
      </c>
      <c r="V3799" s="6" t="s">
        <v>18019</v>
      </c>
      <c r="W3799" s="6" t="s">
        <v>13456</v>
      </c>
      <c r="X3799" s="6" t="s">
        <v>18631</v>
      </c>
      <c r="Y3799" s="6" t="s">
        <v>18432</v>
      </c>
      <c r="Z3799" s="6">
        <v>3</v>
      </c>
      <c r="AA3799" s="6" t="s">
        <v>18632</v>
      </c>
      <c r="AB3799" s="6" t="s">
        <v>18633</v>
      </c>
      <c r="AC3799" s="6" t="s">
        <v>12705</v>
      </c>
      <c r="AD3799" s="6">
        <v>5</v>
      </c>
      <c r="AE3799" s="6" t="s">
        <v>18634</v>
      </c>
      <c r="AF3799" s="6" t="s">
        <v>16045</v>
      </c>
      <c r="AG3799" s="6" t="s">
        <v>13441</v>
      </c>
      <c r="AH3799" s="6" t="s">
        <v>12299</v>
      </c>
      <c r="AI3799" s="6" t="s">
        <v>12299</v>
      </c>
      <c r="AJ3799" s="6"/>
    </row>
    <row r="3800" spans="1:36" x14ac:dyDescent="0.3">
      <c r="A3800" s="6">
        <v>5677</v>
      </c>
      <c r="B3800" s="6" t="s">
        <v>18635</v>
      </c>
      <c r="C3800" s="6" t="s">
        <v>18636</v>
      </c>
      <c r="D3800" s="6">
        <v>4</v>
      </c>
      <c r="E3800" s="6">
        <v>20</v>
      </c>
      <c r="F3800" s="6"/>
      <c r="G3800" s="6">
        <v>300</v>
      </c>
      <c r="H3800" s="6"/>
      <c r="I3800" s="6">
        <v>3</v>
      </c>
      <c r="J3800" s="6"/>
      <c r="K3800" s="6">
        <v>0</v>
      </c>
      <c r="L3800" s="6" t="s">
        <v>12295</v>
      </c>
      <c r="M3800" s="6">
        <v>63</v>
      </c>
      <c r="N3800" s="6" t="e">
        <f>VLOOKUP(A3800,web_archive!D:AB,18,FALSE)</f>
        <v>#N/A</v>
      </c>
      <c r="O3800" s="6">
        <v>2</v>
      </c>
      <c r="P3800" s="6">
        <v>256</v>
      </c>
      <c r="Q3800" s="6"/>
      <c r="R3800" s="6">
        <v>1</v>
      </c>
      <c r="S3800" s="6">
        <v>1</v>
      </c>
      <c r="T3800" s="6">
        <v>606</v>
      </c>
      <c r="U3800" s="6" t="s">
        <v>12858</v>
      </c>
      <c r="V3800" s="6" t="s">
        <v>18637</v>
      </c>
      <c r="W3800" s="6" t="s">
        <v>15332</v>
      </c>
      <c r="X3800" s="6" t="s">
        <v>13441</v>
      </c>
      <c r="Y3800" s="6" t="s">
        <v>12299</v>
      </c>
      <c r="Z3800" s="6" t="s">
        <v>12299</v>
      </c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</row>
    <row r="3801" spans="1:36" x14ac:dyDescent="0.3">
      <c r="A3801" s="6">
        <v>5678</v>
      </c>
      <c r="B3801" s="6" t="s">
        <v>18638</v>
      </c>
      <c r="C3801" s="6" t="s">
        <v>18639</v>
      </c>
      <c r="D3801" s="6">
        <v>4</v>
      </c>
      <c r="E3801" s="6">
        <v>200</v>
      </c>
      <c r="F3801" s="6"/>
      <c r="G3801" s="6">
        <v>100</v>
      </c>
      <c r="H3801" s="6"/>
      <c r="I3801" s="6">
        <v>5</v>
      </c>
      <c r="J3801" s="6"/>
      <c r="K3801" s="6">
        <v>0</v>
      </c>
      <c r="L3801" s="6" t="s">
        <v>12295</v>
      </c>
      <c r="M3801" s="6">
        <v>63</v>
      </c>
      <c r="N3801" s="6" t="e">
        <f>VLOOKUP(A3801,web_archive!D:AB,18,FALSE)</f>
        <v>#N/A</v>
      </c>
      <c r="O3801" s="6">
        <v>2</v>
      </c>
      <c r="P3801" s="6">
        <v>256</v>
      </c>
      <c r="Q3801" s="6"/>
      <c r="R3801" s="6">
        <v>1</v>
      </c>
      <c r="S3801" s="6">
        <v>1</v>
      </c>
      <c r="T3801" s="6">
        <v>607</v>
      </c>
      <c r="U3801" s="6" t="s">
        <v>14783</v>
      </c>
      <c r="V3801" s="6" t="s">
        <v>12368</v>
      </c>
      <c r="W3801" s="6" t="s">
        <v>12299</v>
      </c>
      <c r="X3801" s="6" t="s">
        <v>12299</v>
      </c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</row>
    <row r="3802" spans="1:36" x14ac:dyDescent="0.3">
      <c r="A3802" s="6">
        <v>5679</v>
      </c>
      <c r="B3802" s="6" t="s">
        <v>18640</v>
      </c>
      <c r="C3802" s="6" t="s">
        <v>18641</v>
      </c>
      <c r="D3802" s="6">
        <v>4</v>
      </c>
      <c r="E3802" s="6">
        <v>20</v>
      </c>
      <c r="F3802" s="6"/>
      <c r="G3802" s="6">
        <v>200</v>
      </c>
      <c r="H3802" s="6"/>
      <c r="I3802" s="6">
        <v>2</v>
      </c>
      <c r="J3802" s="6"/>
      <c r="K3802" s="6">
        <v>1</v>
      </c>
      <c r="L3802" s="6" t="s">
        <v>12295</v>
      </c>
      <c r="M3802" s="6">
        <v>63</v>
      </c>
      <c r="N3802" s="6" t="e">
        <f>VLOOKUP(A3802,web_archive!D:AB,18,FALSE)</f>
        <v>#N/A</v>
      </c>
      <c r="O3802" s="6">
        <v>2</v>
      </c>
      <c r="P3802" s="6">
        <v>256</v>
      </c>
      <c r="Q3802" s="6"/>
      <c r="R3802" s="6">
        <v>10</v>
      </c>
      <c r="S3802" s="6">
        <v>1</v>
      </c>
      <c r="T3802" s="6">
        <v>608</v>
      </c>
      <c r="U3802" s="6" t="s">
        <v>12570</v>
      </c>
      <c r="V3802" s="6" t="s">
        <v>14742</v>
      </c>
      <c r="W3802" s="6" t="s">
        <v>12489</v>
      </c>
      <c r="X3802" s="6" t="s">
        <v>12299</v>
      </c>
      <c r="Y3802" s="6" t="s">
        <v>12299</v>
      </c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</row>
    <row r="3803" spans="1:36" x14ac:dyDescent="0.3">
      <c r="A3803" s="6">
        <v>5680</v>
      </c>
      <c r="B3803" s="6" t="s">
        <v>18642</v>
      </c>
      <c r="C3803" s="6" t="s">
        <v>18642</v>
      </c>
      <c r="D3803" s="6">
        <v>4</v>
      </c>
      <c r="E3803" s="6">
        <v>20</v>
      </c>
      <c r="F3803" s="6"/>
      <c r="G3803" s="6">
        <v>100</v>
      </c>
      <c r="H3803" s="6"/>
      <c r="I3803" s="6">
        <v>0</v>
      </c>
      <c r="J3803" s="6"/>
      <c r="K3803" s="6">
        <v>0</v>
      </c>
      <c r="L3803" s="6" t="s">
        <v>12295</v>
      </c>
      <c r="M3803" s="6">
        <v>63</v>
      </c>
      <c r="N3803" s="6" t="e">
        <f>VLOOKUP(A3803,web_archive!D:AB,18,FALSE)</f>
        <v>#N/A</v>
      </c>
      <c r="O3803" s="6">
        <v>2</v>
      </c>
      <c r="P3803" s="6">
        <v>512</v>
      </c>
      <c r="Q3803" s="6"/>
      <c r="R3803" s="6">
        <v>10</v>
      </c>
      <c r="S3803" s="6">
        <v>0</v>
      </c>
      <c r="T3803" s="6">
        <v>609</v>
      </c>
      <c r="U3803" s="6" t="s">
        <v>12892</v>
      </c>
      <c r="V3803" s="6" t="s">
        <v>18090</v>
      </c>
      <c r="W3803" s="6" t="s">
        <v>12368</v>
      </c>
      <c r="X3803" s="6" t="s">
        <v>12299</v>
      </c>
      <c r="Y3803" s="6" t="s">
        <v>12299</v>
      </c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</row>
    <row r="3804" spans="1:36" x14ac:dyDescent="0.3">
      <c r="A3804" s="6">
        <v>5681</v>
      </c>
      <c r="B3804" s="6" t="s">
        <v>18643</v>
      </c>
      <c r="C3804" s="6" t="s">
        <v>3912</v>
      </c>
      <c r="D3804" s="6">
        <v>4</v>
      </c>
      <c r="E3804" s="6">
        <v>800</v>
      </c>
      <c r="F3804" s="6"/>
      <c r="G3804" s="6">
        <v>100</v>
      </c>
      <c r="H3804" s="6"/>
      <c r="I3804" s="6">
        <v>1</v>
      </c>
      <c r="J3804" s="6"/>
      <c r="K3804" s="6">
        <v>0</v>
      </c>
      <c r="L3804" s="6" t="s">
        <v>12295</v>
      </c>
      <c r="M3804" s="6">
        <v>63</v>
      </c>
      <c r="N3804" s="6" t="e">
        <f>VLOOKUP(A3804,web_archive!D:AB,18,FALSE)</f>
        <v>#N/A</v>
      </c>
      <c r="O3804" s="6">
        <v>0</v>
      </c>
      <c r="P3804" s="6">
        <v>256</v>
      </c>
      <c r="Q3804" s="6"/>
      <c r="R3804" s="6">
        <v>0</v>
      </c>
      <c r="S3804" s="6">
        <v>1</v>
      </c>
      <c r="T3804" s="6">
        <v>244</v>
      </c>
      <c r="U3804" s="6" t="s">
        <v>14525</v>
      </c>
      <c r="V3804" s="6" t="s">
        <v>12404</v>
      </c>
      <c r="W3804" s="6" t="s">
        <v>12299</v>
      </c>
      <c r="X3804" s="6" t="s">
        <v>12299</v>
      </c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</row>
    <row r="3805" spans="1:36" x14ac:dyDescent="0.3">
      <c r="A3805" s="6">
        <v>5682</v>
      </c>
      <c r="B3805" s="6" t="s">
        <v>10160</v>
      </c>
      <c r="C3805" s="6" t="s">
        <v>10161</v>
      </c>
      <c r="D3805" s="6">
        <v>4</v>
      </c>
      <c r="E3805" s="6">
        <v>20</v>
      </c>
      <c r="F3805" s="6"/>
      <c r="G3805" s="6">
        <v>300</v>
      </c>
      <c r="H3805" s="6"/>
      <c r="I3805" s="6">
        <v>5</v>
      </c>
      <c r="J3805" s="6"/>
      <c r="K3805" s="6">
        <v>1</v>
      </c>
      <c r="L3805" s="6" t="s">
        <v>12295</v>
      </c>
      <c r="M3805" s="6">
        <v>63</v>
      </c>
      <c r="N3805" s="6" t="str">
        <f>VLOOKUP(A3805,web_archive!D:AB,18,FALSE)</f>
        <v>Normal / Upper / Baby</v>
      </c>
      <c r="O3805" s="6">
        <v>2</v>
      </c>
      <c r="P3805" s="6">
        <v>256</v>
      </c>
      <c r="Q3805" s="6"/>
      <c r="R3805" s="6">
        <v>1</v>
      </c>
      <c r="S3805" s="6">
        <v>1</v>
      </c>
      <c r="T3805" s="6">
        <v>610</v>
      </c>
      <c r="U3805" s="6" t="s">
        <v>12542</v>
      </c>
      <c r="V3805" s="6" t="s">
        <v>17948</v>
      </c>
      <c r="W3805" s="6" t="s">
        <v>18644</v>
      </c>
      <c r="X3805" s="6" t="s">
        <v>14545</v>
      </c>
      <c r="Y3805" s="6" t="s">
        <v>14546</v>
      </c>
      <c r="Z3805" s="6">
        <v>8</v>
      </c>
      <c r="AA3805" s="6">
        <v>150</v>
      </c>
      <c r="AB3805" s="6" t="s">
        <v>13686</v>
      </c>
      <c r="AC3805" s="6" t="s">
        <v>18645</v>
      </c>
      <c r="AD3805" s="6" t="s">
        <v>14546</v>
      </c>
      <c r="AE3805" s="6">
        <v>7</v>
      </c>
      <c r="AF3805" s="6">
        <v>150</v>
      </c>
      <c r="AG3805" s="6" t="s">
        <v>13686</v>
      </c>
      <c r="AH3805" s="6" t="s">
        <v>16286</v>
      </c>
      <c r="AI3805" s="6" t="s">
        <v>12299</v>
      </c>
      <c r="AJ3805" s="6" t="s">
        <v>12299</v>
      </c>
    </row>
    <row r="3806" spans="1:36" x14ac:dyDescent="0.3">
      <c r="A3806" s="6">
        <v>5683</v>
      </c>
      <c r="B3806" s="6" t="s">
        <v>18646</v>
      </c>
      <c r="C3806" s="6" t="s">
        <v>5921</v>
      </c>
      <c r="D3806" s="6">
        <v>4</v>
      </c>
      <c r="E3806" s="6">
        <v>20</v>
      </c>
      <c r="F3806" s="6"/>
      <c r="G3806" s="6">
        <v>100</v>
      </c>
      <c r="H3806" s="6"/>
      <c r="I3806" s="6">
        <v>5</v>
      </c>
      <c r="J3806" s="6"/>
      <c r="K3806" s="6">
        <v>0</v>
      </c>
      <c r="L3806" s="6" t="s">
        <v>12295</v>
      </c>
      <c r="M3806" s="6">
        <v>63</v>
      </c>
      <c r="N3806" s="6" t="e">
        <f>VLOOKUP(A3806,web_archive!D:AB,18,FALSE)</f>
        <v>#N/A</v>
      </c>
      <c r="O3806" s="6">
        <v>2</v>
      </c>
      <c r="P3806" s="6">
        <v>256</v>
      </c>
      <c r="Q3806" s="6"/>
      <c r="R3806" s="6">
        <v>1</v>
      </c>
      <c r="S3806" s="6">
        <v>1</v>
      </c>
      <c r="T3806" s="6">
        <v>41</v>
      </c>
      <c r="U3806" s="6" t="s">
        <v>12299</v>
      </c>
      <c r="V3806" s="6" t="s">
        <v>12299</v>
      </c>
      <c r="W3806" s="6" t="s">
        <v>12299</v>
      </c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</row>
    <row r="3807" spans="1:36" x14ac:dyDescent="0.3">
      <c r="A3807" s="6">
        <v>5684</v>
      </c>
      <c r="B3807" s="6" t="s">
        <v>18647</v>
      </c>
      <c r="C3807" s="6" t="s">
        <v>18648</v>
      </c>
      <c r="D3807" s="6">
        <v>4</v>
      </c>
      <c r="E3807" s="6">
        <v>20</v>
      </c>
      <c r="F3807" s="6"/>
      <c r="G3807" s="6">
        <v>100</v>
      </c>
      <c r="H3807" s="6"/>
      <c r="I3807" s="6">
        <v>5</v>
      </c>
      <c r="J3807" s="6"/>
      <c r="K3807" s="6">
        <v>0</v>
      </c>
      <c r="L3807" s="6" t="s">
        <v>12295</v>
      </c>
      <c r="M3807" s="6">
        <v>63</v>
      </c>
      <c r="N3807" s="6" t="e">
        <f>VLOOKUP(A3807,web_archive!D:AB,18,FALSE)</f>
        <v>#N/A</v>
      </c>
      <c r="O3807" s="6">
        <v>2</v>
      </c>
      <c r="P3807" s="6">
        <v>256</v>
      </c>
      <c r="Q3807" s="6"/>
      <c r="R3807" s="6">
        <v>1</v>
      </c>
      <c r="S3807" s="6">
        <v>1</v>
      </c>
      <c r="T3807" s="6">
        <v>88</v>
      </c>
      <c r="U3807" s="6" t="s">
        <v>12299</v>
      </c>
      <c r="V3807" s="6" t="s">
        <v>12299</v>
      </c>
      <c r="W3807" s="6" t="s">
        <v>12299</v>
      </c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</row>
    <row r="3808" spans="1:36" x14ac:dyDescent="0.3">
      <c r="A3808" s="6">
        <v>5685</v>
      </c>
      <c r="B3808" s="6" t="s">
        <v>18649</v>
      </c>
      <c r="C3808" s="6" t="s">
        <v>7925</v>
      </c>
      <c r="D3808" s="6">
        <v>4</v>
      </c>
      <c r="E3808" s="6">
        <v>20</v>
      </c>
      <c r="F3808" s="6"/>
      <c r="G3808" s="6">
        <v>100</v>
      </c>
      <c r="H3808" s="6"/>
      <c r="I3808" s="6">
        <v>5</v>
      </c>
      <c r="J3808" s="6"/>
      <c r="K3808" s="6">
        <v>0</v>
      </c>
      <c r="L3808" s="6" t="s">
        <v>12295</v>
      </c>
      <c r="M3808" s="6">
        <v>63</v>
      </c>
      <c r="N3808" s="6" t="e">
        <f>VLOOKUP(A3808,web_archive!D:AB,18,FALSE)</f>
        <v>#N/A</v>
      </c>
      <c r="O3808" s="6">
        <v>2</v>
      </c>
      <c r="P3808" s="6">
        <v>256</v>
      </c>
      <c r="Q3808" s="6"/>
      <c r="R3808" s="6">
        <v>1</v>
      </c>
      <c r="S3808" s="6">
        <v>1</v>
      </c>
      <c r="T3808" s="6">
        <v>48</v>
      </c>
      <c r="U3808" s="6" t="s">
        <v>12299</v>
      </c>
      <c r="V3808" s="6" t="s">
        <v>12299</v>
      </c>
      <c r="W3808" s="6" t="s">
        <v>12299</v>
      </c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</row>
    <row r="3809" spans="1:31" x14ac:dyDescent="0.3">
      <c r="A3809" s="6">
        <v>5686</v>
      </c>
      <c r="B3809" s="6" t="s">
        <v>18650</v>
      </c>
      <c r="C3809" s="6" t="s">
        <v>18651</v>
      </c>
      <c r="D3809" s="6">
        <v>4</v>
      </c>
      <c r="E3809" s="6">
        <v>20</v>
      </c>
      <c r="F3809" s="6"/>
      <c r="G3809" s="6">
        <v>100</v>
      </c>
      <c r="H3809" s="6"/>
      <c r="I3809" s="6">
        <v>5</v>
      </c>
      <c r="J3809" s="6"/>
      <c r="K3809" s="6">
        <v>0</v>
      </c>
      <c r="L3809" s="6" t="s">
        <v>12295</v>
      </c>
      <c r="M3809" s="6">
        <v>63</v>
      </c>
      <c r="N3809" s="6" t="e">
        <f>VLOOKUP(A3809,web_archive!D:AB,18,FALSE)</f>
        <v>#N/A</v>
      </c>
      <c r="O3809" s="6">
        <v>2</v>
      </c>
      <c r="P3809" s="6">
        <v>256</v>
      </c>
      <c r="Q3809" s="6"/>
      <c r="R3809" s="6">
        <v>1</v>
      </c>
      <c r="S3809" s="6">
        <v>1</v>
      </c>
      <c r="T3809" s="6">
        <v>104</v>
      </c>
      <c r="U3809" s="6" t="s">
        <v>12299</v>
      </c>
      <c r="V3809" s="6" t="s">
        <v>12299</v>
      </c>
      <c r="W3809" s="6" t="s">
        <v>12299</v>
      </c>
      <c r="X3809" s="6"/>
      <c r="Y3809" s="6"/>
      <c r="Z3809" s="6"/>
      <c r="AA3809" s="6"/>
      <c r="AB3809" s="6"/>
      <c r="AC3809" s="6"/>
      <c r="AD3809" s="6"/>
      <c r="AE3809" s="6"/>
    </row>
    <row r="3810" spans="1:31" x14ac:dyDescent="0.3">
      <c r="A3810" s="6">
        <v>5687</v>
      </c>
      <c r="B3810" s="6" t="s">
        <v>18652</v>
      </c>
      <c r="C3810" s="6" t="s">
        <v>10412</v>
      </c>
      <c r="D3810" s="6">
        <v>4</v>
      </c>
      <c r="E3810" s="6">
        <v>20</v>
      </c>
      <c r="F3810" s="6"/>
      <c r="G3810" s="6">
        <v>100</v>
      </c>
      <c r="H3810" s="6"/>
      <c r="I3810" s="6">
        <v>5</v>
      </c>
      <c r="J3810" s="6"/>
      <c r="K3810" s="6">
        <v>0</v>
      </c>
      <c r="L3810" s="6" t="s">
        <v>12295</v>
      </c>
      <c r="M3810" s="6">
        <v>63</v>
      </c>
      <c r="N3810" s="6" t="str">
        <f>VLOOKUP(A3810,web_archive!D:AB,18,FALSE)</f>
        <v>Normal / Upper / Baby</v>
      </c>
      <c r="O3810" s="6">
        <v>2</v>
      </c>
      <c r="P3810" s="6">
        <v>256</v>
      </c>
      <c r="Q3810" s="6"/>
      <c r="R3810" s="6">
        <v>1</v>
      </c>
      <c r="S3810" s="6">
        <v>1</v>
      </c>
      <c r="T3810" s="6">
        <v>86</v>
      </c>
      <c r="U3810" s="6" t="s">
        <v>12299</v>
      </c>
      <c r="V3810" s="6" t="s">
        <v>12299</v>
      </c>
      <c r="W3810" s="6" t="s">
        <v>12299</v>
      </c>
      <c r="X3810" s="6"/>
      <c r="Y3810" s="6"/>
      <c r="Z3810" s="6"/>
      <c r="AA3810" s="6"/>
      <c r="AB3810" s="6"/>
      <c r="AC3810" s="6"/>
      <c r="AD3810" s="6"/>
      <c r="AE3810" s="6"/>
    </row>
    <row r="3811" spans="1:31" x14ac:dyDescent="0.3">
      <c r="A3811" s="6">
        <v>5688</v>
      </c>
      <c r="B3811" s="6" t="s">
        <v>18653</v>
      </c>
      <c r="C3811" s="6" t="s">
        <v>18654</v>
      </c>
      <c r="D3811" s="6">
        <v>4</v>
      </c>
      <c r="E3811" s="6">
        <v>20</v>
      </c>
      <c r="F3811" s="6"/>
      <c r="G3811" s="6">
        <v>100</v>
      </c>
      <c r="H3811" s="6"/>
      <c r="I3811" s="6">
        <v>3</v>
      </c>
      <c r="J3811" s="6"/>
      <c r="K3811" s="6">
        <v>0</v>
      </c>
      <c r="L3811" s="6" t="s">
        <v>12295</v>
      </c>
      <c r="M3811" s="6">
        <v>63</v>
      </c>
      <c r="N3811" s="6" t="e">
        <f>VLOOKUP(A3811,web_archive!D:AB,18,FALSE)</f>
        <v>#N/A</v>
      </c>
      <c r="O3811" s="6">
        <v>2</v>
      </c>
      <c r="P3811" s="6">
        <v>256</v>
      </c>
      <c r="Q3811" s="6"/>
      <c r="R3811" s="6">
        <v>1</v>
      </c>
      <c r="S3811" s="6">
        <v>1</v>
      </c>
      <c r="T3811" s="6">
        <v>611</v>
      </c>
      <c r="U3811" s="6" t="s">
        <v>12660</v>
      </c>
      <c r="V3811" s="6" t="s">
        <v>12600</v>
      </c>
      <c r="W3811" s="6" t="s">
        <v>12299</v>
      </c>
      <c r="X3811" s="6" t="s">
        <v>12299</v>
      </c>
      <c r="Y3811" s="6"/>
      <c r="Z3811" s="6"/>
      <c r="AA3811" s="6"/>
      <c r="AB3811" s="6"/>
      <c r="AC3811" s="6"/>
      <c r="AD3811" s="6"/>
      <c r="AE3811" s="6"/>
    </row>
    <row r="3812" spans="1:31" x14ac:dyDescent="0.3">
      <c r="A3812" s="6">
        <v>5689</v>
      </c>
      <c r="B3812" s="6" t="s">
        <v>18655</v>
      </c>
      <c r="C3812" s="6" t="s">
        <v>18656</v>
      </c>
      <c r="D3812" s="6">
        <v>4</v>
      </c>
      <c r="E3812" s="6">
        <v>20</v>
      </c>
      <c r="F3812" s="6"/>
      <c r="G3812" s="6">
        <v>300</v>
      </c>
      <c r="H3812" s="6"/>
      <c r="I3812" s="6">
        <v>1</v>
      </c>
      <c r="J3812" s="6"/>
      <c r="K3812" s="6">
        <v>0</v>
      </c>
      <c r="L3812" s="6" t="s">
        <v>12295</v>
      </c>
      <c r="M3812" s="6">
        <v>63</v>
      </c>
      <c r="N3812" s="6" t="e">
        <f>VLOOKUP(A3812,web_archive!D:AB,18,FALSE)</f>
        <v>#N/A</v>
      </c>
      <c r="O3812" s="6">
        <v>2</v>
      </c>
      <c r="P3812" s="6">
        <v>256</v>
      </c>
      <c r="Q3812" s="6"/>
      <c r="R3812" s="6">
        <v>75</v>
      </c>
      <c r="S3812" s="6">
        <v>1</v>
      </c>
      <c r="T3812" s="6">
        <v>612</v>
      </c>
      <c r="U3812" s="6" t="s">
        <v>15169</v>
      </c>
      <c r="V3812" s="6" t="s">
        <v>16269</v>
      </c>
      <c r="W3812" s="6">
        <v>1</v>
      </c>
      <c r="X3812" s="6" t="s">
        <v>12814</v>
      </c>
      <c r="Y3812" s="6" t="s">
        <v>14784</v>
      </c>
      <c r="Z3812" s="6" t="s">
        <v>12491</v>
      </c>
      <c r="AA3812" s="6" t="s">
        <v>12299</v>
      </c>
      <c r="AB3812" s="6" t="s">
        <v>12299</v>
      </c>
      <c r="AC3812" s="6"/>
      <c r="AD3812" s="6"/>
      <c r="AE3812" s="6"/>
    </row>
    <row r="3813" spans="1:31" x14ac:dyDescent="0.3">
      <c r="A3813" s="6">
        <v>5690</v>
      </c>
      <c r="B3813" s="6" t="s">
        <v>18657</v>
      </c>
      <c r="C3813" s="6" t="s">
        <v>18658</v>
      </c>
      <c r="D3813" s="6">
        <v>4</v>
      </c>
      <c r="E3813" s="6">
        <v>20</v>
      </c>
      <c r="F3813" s="6"/>
      <c r="G3813" s="6">
        <v>600</v>
      </c>
      <c r="H3813" s="6"/>
      <c r="I3813" s="6">
        <v>5</v>
      </c>
      <c r="J3813" s="6"/>
      <c r="K3813" s="6">
        <v>0</v>
      </c>
      <c r="L3813" s="6" t="s">
        <v>12295</v>
      </c>
      <c r="M3813" s="6">
        <v>63</v>
      </c>
      <c r="N3813" s="6" t="e">
        <f>VLOOKUP(A3813,web_archive!D:AB,18,FALSE)</f>
        <v>#N/A</v>
      </c>
      <c r="O3813" s="6">
        <v>2</v>
      </c>
      <c r="P3813" s="6">
        <v>256</v>
      </c>
      <c r="Q3813" s="6"/>
      <c r="R3813" s="6">
        <v>1</v>
      </c>
      <c r="S3813" s="6">
        <v>1</v>
      </c>
      <c r="T3813" s="6">
        <v>613</v>
      </c>
      <c r="U3813" s="6" t="s">
        <v>14556</v>
      </c>
      <c r="V3813" s="6" t="s">
        <v>14914</v>
      </c>
      <c r="W3813" s="6" t="s">
        <v>12483</v>
      </c>
      <c r="X3813" s="6" t="s">
        <v>12299</v>
      </c>
      <c r="Y3813" s="6" t="s">
        <v>12299</v>
      </c>
      <c r="Z3813" s="6"/>
      <c r="AA3813" s="6"/>
      <c r="AB3813" s="6"/>
      <c r="AC3813" s="6"/>
      <c r="AD3813" s="6"/>
      <c r="AE3813" s="6"/>
    </row>
    <row r="3814" spans="1:31" x14ac:dyDescent="0.3">
      <c r="A3814" s="6">
        <v>5691</v>
      </c>
      <c r="B3814" s="6" t="s">
        <v>18659</v>
      </c>
      <c r="C3814" s="6" t="s">
        <v>18660</v>
      </c>
      <c r="D3814" s="6">
        <v>4</v>
      </c>
      <c r="E3814" s="6">
        <v>20</v>
      </c>
      <c r="F3814" s="6"/>
      <c r="G3814" s="6">
        <v>10</v>
      </c>
      <c r="H3814" s="6"/>
      <c r="I3814" s="6">
        <v>1</v>
      </c>
      <c r="J3814" s="6"/>
      <c r="K3814" s="6">
        <v>0</v>
      </c>
      <c r="L3814" s="6" t="s">
        <v>12295</v>
      </c>
      <c r="M3814" s="6">
        <v>63</v>
      </c>
      <c r="N3814" s="6" t="e">
        <f>VLOOKUP(A3814,web_archive!D:AB,18,FALSE)</f>
        <v>#N/A</v>
      </c>
      <c r="O3814" s="6">
        <v>2</v>
      </c>
      <c r="P3814" s="6">
        <v>256</v>
      </c>
      <c r="Q3814" s="6"/>
      <c r="R3814" s="6">
        <v>1</v>
      </c>
      <c r="S3814" s="6">
        <v>1</v>
      </c>
      <c r="T3814" s="6">
        <v>542</v>
      </c>
      <c r="U3814" s="6" t="s">
        <v>12858</v>
      </c>
      <c r="V3814" s="6" t="s">
        <v>14596</v>
      </c>
      <c r="W3814" s="6" t="s">
        <v>14566</v>
      </c>
      <c r="X3814" s="6" t="s">
        <v>18661</v>
      </c>
      <c r="Y3814" s="6" t="s">
        <v>12837</v>
      </c>
      <c r="Z3814" s="6" t="s">
        <v>18662</v>
      </c>
      <c r="AA3814" s="6" t="s">
        <v>12298</v>
      </c>
      <c r="AB3814" s="6" t="s">
        <v>12299</v>
      </c>
      <c r="AC3814" s="6" t="s">
        <v>12299</v>
      </c>
      <c r="AD3814" s="6"/>
      <c r="AE3814" s="6"/>
    </row>
    <row r="3815" spans="1:31" x14ac:dyDescent="0.3">
      <c r="A3815" s="6">
        <v>5692</v>
      </c>
      <c r="B3815" s="6" t="s">
        <v>18663</v>
      </c>
      <c r="C3815" s="6" t="s">
        <v>18664</v>
      </c>
      <c r="D3815" s="6">
        <v>4</v>
      </c>
      <c r="E3815" s="6">
        <v>20</v>
      </c>
      <c r="F3815" s="6"/>
      <c r="G3815" s="6">
        <v>10</v>
      </c>
      <c r="H3815" s="6"/>
      <c r="I3815" s="6">
        <v>1</v>
      </c>
      <c r="J3815" s="6"/>
      <c r="K3815" s="6">
        <v>0</v>
      </c>
      <c r="L3815" s="6" t="s">
        <v>12295</v>
      </c>
      <c r="M3815" s="6">
        <v>63</v>
      </c>
      <c r="N3815" s="6" t="e">
        <f>VLOOKUP(A3815,web_archive!D:AB,18,FALSE)</f>
        <v>#N/A</v>
      </c>
      <c r="O3815" s="6">
        <v>2</v>
      </c>
      <c r="P3815" s="6">
        <v>256</v>
      </c>
      <c r="Q3815" s="6"/>
      <c r="R3815" s="6">
        <v>1</v>
      </c>
      <c r="S3815" s="6">
        <v>1</v>
      </c>
      <c r="T3815" s="6">
        <v>539</v>
      </c>
      <c r="U3815" s="6" t="s">
        <v>12858</v>
      </c>
      <c r="V3815" s="6" t="s">
        <v>14011</v>
      </c>
      <c r="W3815" s="6" t="s">
        <v>12563</v>
      </c>
      <c r="X3815" s="6" t="s">
        <v>18662</v>
      </c>
      <c r="Y3815" s="6" t="s">
        <v>12298</v>
      </c>
      <c r="Z3815" s="6" t="s">
        <v>12299</v>
      </c>
      <c r="AA3815" s="6" t="s">
        <v>12299</v>
      </c>
      <c r="AB3815" s="6"/>
      <c r="AC3815" s="6"/>
      <c r="AD3815" s="6"/>
      <c r="AE3815" s="6"/>
    </row>
    <row r="3816" spans="1:31" x14ac:dyDescent="0.3">
      <c r="A3816" s="6">
        <v>5693</v>
      </c>
      <c r="B3816" s="6" t="s">
        <v>18665</v>
      </c>
      <c r="C3816" s="6" t="s">
        <v>18666</v>
      </c>
      <c r="D3816" s="6">
        <v>4</v>
      </c>
      <c r="E3816" s="6">
        <v>0</v>
      </c>
      <c r="F3816" s="6"/>
      <c r="G3816" s="6">
        <v>0</v>
      </c>
      <c r="H3816" s="6"/>
      <c r="I3816" s="6">
        <v>10</v>
      </c>
      <c r="J3816" s="6"/>
      <c r="K3816" s="6">
        <v>0</v>
      </c>
      <c r="L3816" s="6" t="s">
        <v>12295</v>
      </c>
      <c r="M3816" s="6">
        <v>63</v>
      </c>
      <c r="N3816" s="6" t="e">
        <f>VLOOKUP(A3816,web_archive!D:AB,18,FALSE)</f>
        <v>#N/A</v>
      </c>
      <c r="O3816" s="6">
        <v>2</v>
      </c>
      <c r="P3816" s="6">
        <v>256</v>
      </c>
      <c r="Q3816" s="6"/>
      <c r="R3816" s="6">
        <v>20</v>
      </c>
      <c r="S3816" s="6">
        <v>0</v>
      </c>
      <c r="T3816" s="6">
        <v>30</v>
      </c>
      <c r="U3816" s="6" t="s">
        <v>12691</v>
      </c>
      <c r="V3816" s="6" t="s">
        <v>13183</v>
      </c>
      <c r="W3816" s="6" t="s">
        <v>12743</v>
      </c>
      <c r="X3816" s="6" t="s">
        <v>13915</v>
      </c>
      <c r="Y3816" s="6" t="s">
        <v>18667</v>
      </c>
      <c r="Z3816" s="6" t="s">
        <v>12549</v>
      </c>
      <c r="AA3816" s="6" t="s">
        <v>14862</v>
      </c>
      <c r="AB3816" s="6" t="s">
        <v>12551</v>
      </c>
      <c r="AC3816" s="6" t="s">
        <v>12600</v>
      </c>
      <c r="AD3816" s="6" t="s">
        <v>12299</v>
      </c>
      <c r="AE3816" s="6" t="s">
        <v>12299</v>
      </c>
    </row>
    <row r="3817" spans="1:31" x14ac:dyDescent="0.3">
      <c r="A3817" s="6">
        <v>5694</v>
      </c>
      <c r="B3817" s="6" t="s">
        <v>18668</v>
      </c>
      <c r="C3817" s="6" t="s">
        <v>18669</v>
      </c>
      <c r="D3817" s="6">
        <v>4</v>
      </c>
      <c r="E3817" s="6">
        <v>0</v>
      </c>
      <c r="F3817" s="6"/>
      <c r="G3817" s="6">
        <v>0</v>
      </c>
      <c r="H3817" s="6"/>
      <c r="I3817" s="6">
        <v>1</v>
      </c>
      <c r="J3817" s="6"/>
      <c r="K3817" s="6">
        <v>0</v>
      </c>
      <c r="L3817" s="6" t="s">
        <v>14534</v>
      </c>
      <c r="M3817" s="6">
        <v>63</v>
      </c>
      <c r="N3817" s="6" t="e">
        <f>VLOOKUP(A3817,web_archive!D:AB,18,FALSE)</f>
        <v>#N/A</v>
      </c>
      <c r="O3817" s="6">
        <v>2</v>
      </c>
      <c r="P3817" s="6">
        <v>256</v>
      </c>
      <c r="Q3817" s="6"/>
      <c r="R3817" s="6">
        <v>20</v>
      </c>
      <c r="S3817" s="6">
        <v>0</v>
      </c>
      <c r="T3817" s="6">
        <v>614</v>
      </c>
      <c r="U3817" s="6" t="s">
        <v>12660</v>
      </c>
      <c r="V3817" s="6" t="s">
        <v>13915</v>
      </c>
      <c r="W3817" s="6" t="s">
        <v>14694</v>
      </c>
      <c r="X3817" s="6" t="s">
        <v>12549</v>
      </c>
      <c r="Y3817" s="6" t="s">
        <v>14862</v>
      </c>
      <c r="Z3817" s="6" t="s">
        <v>12551</v>
      </c>
      <c r="AA3817" s="6" t="s">
        <v>12600</v>
      </c>
      <c r="AB3817" s="6" t="s">
        <v>12299</v>
      </c>
      <c r="AC3817" s="6" t="s">
        <v>12299</v>
      </c>
      <c r="AD3817" s="6"/>
      <c r="AE3817" s="6"/>
    </row>
    <row r="3818" spans="1:31" x14ac:dyDescent="0.3">
      <c r="A3818" s="6">
        <v>5695</v>
      </c>
      <c r="B3818" s="6" t="s">
        <v>18670</v>
      </c>
      <c r="C3818" s="6" t="s">
        <v>18671</v>
      </c>
      <c r="D3818" s="6">
        <v>4</v>
      </c>
      <c r="E3818" s="6">
        <v>250000</v>
      </c>
      <c r="F3818" s="6"/>
      <c r="G3818" s="6">
        <v>500</v>
      </c>
      <c r="H3818" s="6"/>
      <c r="I3818" s="6">
        <v>1</v>
      </c>
      <c r="J3818" s="6"/>
      <c r="K3818" s="6">
        <v>0</v>
      </c>
      <c r="L3818" s="6">
        <v>0</v>
      </c>
      <c r="M3818" s="6">
        <v>7</v>
      </c>
      <c r="N3818" s="6" t="e">
        <f>VLOOKUP(A3818,web_archive!D:AB,18,FALSE)</f>
        <v>#N/A</v>
      </c>
      <c r="O3818" s="6">
        <v>2</v>
      </c>
      <c r="P3818" s="6">
        <v>256</v>
      </c>
      <c r="Q3818" s="6"/>
      <c r="R3818" s="6">
        <v>0</v>
      </c>
      <c r="S3818" s="6">
        <v>1</v>
      </c>
      <c r="T3818" s="6">
        <v>277</v>
      </c>
      <c r="U3818" s="6" t="s">
        <v>14525</v>
      </c>
      <c r="V3818" s="6" t="s">
        <v>12649</v>
      </c>
      <c r="W3818" s="6" t="s">
        <v>12299</v>
      </c>
      <c r="X3818" s="6" t="s">
        <v>12299</v>
      </c>
      <c r="Y3818" s="6"/>
      <c r="Z3818" s="6"/>
      <c r="AA3818" s="6"/>
      <c r="AB3818" s="6"/>
      <c r="AC3818" s="6"/>
      <c r="AD3818" s="6"/>
      <c r="AE3818" s="6"/>
    </row>
    <row r="3819" spans="1:31" x14ac:dyDescent="0.3">
      <c r="A3819" s="6">
        <v>5696</v>
      </c>
      <c r="B3819" s="6" t="s">
        <v>18672</v>
      </c>
      <c r="C3819" s="6" t="s">
        <v>18673</v>
      </c>
      <c r="D3819" s="6">
        <v>4</v>
      </c>
      <c r="E3819" s="6">
        <v>20</v>
      </c>
      <c r="F3819" s="6"/>
      <c r="G3819" s="6">
        <v>300</v>
      </c>
      <c r="H3819" s="6"/>
      <c r="I3819" s="6">
        <v>1</v>
      </c>
      <c r="J3819" s="6"/>
      <c r="K3819" s="6">
        <v>0</v>
      </c>
      <c r="L3819" s="6" t="s">
        <v>12295</v>
      </c>
      <c r="M3819" s="6">
        <v>63</v>
      </c>
      <c r="N3819" s="6" t="e">
        <f>VLOOKUP(A3819,web_archive!D:AB,18,FALSE)</f>
        <v>#N/A</v>
      </c>
      <c r="O3819" s="6">
        <v>2</v>
      </c>
      <c r="P3819" s="6">
        <v>256</v>
      </c>
      <c r="Q3819" s="6"/>
      <c r="R3819" s="6">
        <v>10</v>
      </c>
      <c r="S3819" s="6">
        <v>1</v>
      </c>
      <c r="T3819" s="6">
        <v>264</v>
      </c>
      <c r="U3819" s="6" t="s">
        <v>12542</v>
      </c>
      <c r="V3819" s="6" t="s">
        <v>12762</v>
      </c>
      <c r="W3819" s="6" t="s">
        <v>12368</v>
      </c>
      <c r="X3819" s="6" t="s">
        <v>12299</v>
      </c>
      <c r="Y3819" s="6" t="s">
        <v>12299</v>
      </c>
      <c r="Z3819" s="6"/>
      <c r="AA3819" s="6"/>
      <c r="AB3819" s="6"/>
      <c r="AC3819" s="6"/>
      <c r="AD3819" s="6"/>
      <c r="AE3819" s="6"/>
    </row>
    <row r="3820" spans="1:31" x14ac:dyDescent="0.3">
      <c r="A3820" s="6">
        <v>5697</v>
      </c>
      <c r="B3820" s="6" t="s">
        <v>18674</v>
      </c>
      <c r="C3820" s="6" t="s">
        <v>18675</v>
      </c>
      <c r="D3820" s="6">
        <v>4</v>
      </c>
      <c r="E3820" s="6">
        <v>20</v>
      </c>
      <c r="F3820" s="6"/>
      <c r="G3820" s="6">
        <v>100</v>
      </c>
      <c r="H3820" s="6"/>
      <c r="I3820" s="6">
        <v>0</v>
      </c>
      <c r="J3820" s="6"/>
      <c r="K3820" s="6">
        <v>0</v>
      </c>
      <c r="L3820" s="6">
        <v>0</v>
      </c>
      <c r="M3820" s="6">
        <v>7</v>
      </c>
      <c r="N3820" s="6" t="e">
        <f>VLOOKUP(A3820,web_archive!D:AB,18,FALSE)</f>
        <v>#N/A</v>
      </c>
      <c r="O3820" s="6">
        <v>2</v>
      </c>
      <c r="P3820" s="6">
        <v>1</v>
      </c>
      <c r="Q3820" s="6"/>
      <c r="R3820" s="6">
        <v>0</v>
      </c>
      <c r="S3820" s="6">
        <v>0</v>
      </c>
      <c r="T3820" s="6">
        <v>55</v>
      </c>
      <c r="U3820" s="6" t="s">
        <v>12660</v>
      </c>
      <c r="V3820" s="6" t="s">
        <v>12368</v>
      </c>
      <c r="W3820" s="6" t="s">
        <v>12299</v>
      </c>
      <c r="X3820" s="6" t="s">
        <v>12299</v>
      </c>
      <c r="Y3820" s="6"/>
      <c r="Z3820" s="6"/>
      <c r="AA3820" s="6"/>
      <c r="AB3820" s="6"/>
      <c r="AC3820" s="6"/>
      <c r="AD3820" s="6"/>
      <c r="AE3820" s="6"/>
    </row>
    <row r="3821" spans="1:31" x14ac:dyDescent="0.3">
      <c r="A3821" s="6">
        <v>5698</v>
      </c>
      <c r="B3821" s="6" t="s">
        <v>18676</v>
      </c>
      <c r="C3821" s="6" t="s">
        <v>18677</v>
      </c>
      <c r="D3821" s="6">
        <v>4</v>
      </c>
      <c r="E3821" s="6">
        <v>20</v>
      </c>
      <c r="F3821" s="6"/>
      <c r="G3821" s="6">
        <v>100</v>
      </c>
      <c r="H3821" s="6"/>
      <c r="I3821" s="6">
        <v>1</v>
      </c>
      <c r="J3821" s="6"/>
      <c r="K3821" s="6">
        <v>0</v>
      </c>
      <c r="L3821" s="6">
        <v>0</v>
      </c>
      <c r="M3821" s="6">
        <v>7</v>
      </c>
      <c r="N3821" s="6" t="e">
        <f>VLOOKUP(A3821,web_archive!D:AB,18,FALSE)</f>
        <v>#N/A</v>
      </c>
      <c r="O3821" s="6">
        <v>2</v>
      </c>
      <c r="P3821" s="6">
        <v>512</v>
      </c>
      <c r="Q3821" s="6"/>
      <c r="R3821" s="6">
        <v>45</v>
      </c>
      <c r="S3821" s="6">
        <v>0</v>
      </c>
      <c r="T3821" s="6">
        <v>169</v>
      </c>
      <c r="U3821" s="6" t="s">
        <v>12299</v>
      </c>
      <c r="V3821" s="6" t="s">
        <v>12299</v>
      </c>
      <c r="W3821" s="6" t="s">
        <v>12299</v>
      </c>
      <c r="X3821" s="6"/>
      <c r="Y3821" s="6"/>
      <c r="Z3821" s="6"/>
      <c r="AA3821" s="6"/>
      <c r="AB3821" s="6"/>
      <c r="AC3821" s="6"/>
      <c r="AD3821" s="6"/>
      <c r="AE3821" s="6"/>
    </row>
    <row r="3822" spans="1:31" x14ac:dyDescent="0.3">
      <c r="A3822" s="6">
        <v>5699</v>
      </c>
      <c r="B3822" s="6" t="s">
        <v>18678</v>
      </c>
      <c r="C3822" s="6" t="s">
        <v>18679</v>
      </c>
      <c r="D3822" s="6">
        <v>4</v>
      </c>
      <c r="E3822" s="6">
        <v>20</v>
      </c>
      <c r="F3822" s="6"/>
      <c r="G3822" s="6">
        <v>500</v>
      </c>
      <c r="H3822" s="6"/>
      <c r="I3822" s="6">
        <v>2</v>
      </c>
      <c r="J3822" s="6"/>
      <c r="K3822" s="6">
        <v>0</v>
      </c>
      <c r="L3822" s="6" t="s">
        <v>12295</v>
      </c>
      <c r="M3822" s="6">
        <v>63</v>
      </c>
      <c r="N3822" s="6" t="e">
        <f>VLOOKUP(A3822,web_archive!D:AB,18,FALSE)</f>
        <v>#N/A</v>
      </c>
      <c r="O3822" s="6">
        <v>2</v>
      </c>
      <c r="P3822" s="6">
        <v>256</v>
      </c>
      <c r="Q3822" s="6"/>
      <c r="R3822" s="6">
        <v>50</v>
      </c>
      <c r="S3822" s="6">
        <v>1</v>
      </c>
      <c r="T3822" s="6">
        <v>149</v>
      </c>
      <c r="U3822" s="6" t="s">
        <v>12858</v>
      </c>
      <c r="V3822" s="6" t="s">
        <v>12762</v>
      </c>
      <c r="W3822" s="6" t="s">
        <v>12368</v>
      </c>
      <c r="X3822" s="6" t="s">
        <v>12299</v>
      </c>
      <c r="Y3822" s="6" t="s">
        <v>12299</v>
      </c>
      <c r="Z3822" s="6"/>
      <c r="AA3822" s="6"/>
      <c r="AB3822" s="6"/>
      <c r="AC3822" s="6"/>
      <c r="AD3822" s="6"/>
      <c r="AE3822" s="6"/>
    </row>
    <row r="3823" spans="1:31" x14ac:dyDescent="0.3">
      <c r="A3823" s="6">
        <v>5700</v>
      </c>
      <c r="B3823" s="6" t="s">
        <v>18680</v>
      </c>
      <c r="C3823" s="6" t="s">
        <v>18681</v>
      </c>
      <c r="D3823" s="6">
        <v>4</v>
      </c>
      <c r="E3823" s="6">
        <v>20</v>
      </c>
      <c r="F3823" s="6"/>
      <c r="G3823" s="6">
        <v>200</v>
      </c>
      <c r="H3823" s="6"/>
      <c r="I3823" s="6">
        <v>0</v>
      </c>
      <c r="J3823" s="6"/>
      <c r="K3823" s="6">
        <v>0</v>
      </c>
      <c r="L3823" s="6" t="s">
        <v>12295</v>
      </c>
      <c r="M3823" s="6">
        <v>63</v>
      </c>
      <c r="N3823" s="6" t="e">
        <f>VLOOKUP(A3823,web_archive!D:AB,18,FALSE)</f>
        <v>#N/A</v>
      </c>
      <c r="O3823" s="6">
        <v>2</v>
      </c>
      <c r="P3823" s="6">
        <v>256</v>
      </c>
      <c r="Q3823" s="6"/>
      <c r="R3823" s="6">
        <v>10</v>
      </c>
      <c r="S3823" s="6">
        <v>0</v>
      </c>
      <c r="T3823" s="6">
        <v>210</v>
      </c>
      <c r="U3823" s="6" t="s">
        <v>12542</v>
      </c>
      <c r="V3823" s="6" t="s">
        <v>12743</v>
      </c>
      <c r="W3823" s="6" t="s">
        <v>14526</v>
      </c>
      <c r="X3823" s="6" t="s">
        <v>12491</v>
      </c>
      <c r="Y3823" s="6" t="s">
        <v>12299</v>
      </c>
      <c r="Z3823" s="6" t="s">
        <v>12299</v>
      </c>
      <c r="AA3823" s="6"/>
      <c r="AB3823" s="6"/>
      <c r="AC3823" s="6"/>
      <c r="AD3823" s="6"/>
      <c r="AE3823" s="6"/>
    </row>
    <row r="3824" spans="1:31" x14ac:dyDescent="0.3">
      <c r="A3824" s="6">
        <v>5701</v>
      </c>
      <c r="B3824" s="6" t="s">
        <v>18682</v>
      </c>
      <c r="C3824" s="6" t="s">
        <v>18683</v>
      </c>
      <c r="D3824" s="6">
        <v>4</v>
      </c>
      <c r="E3824" s="6">
        <v>20</v>
      </c>
      <c r="F3824" s="6"/>
      <c r="G3824" s="6">
        <v>300</v>
      </c>
      <c r="H3824" s="6"/>
      <c r="I3824" s="6">
        <v>1</v>
      </c>
      <c r="J3824" s="6"/>
      <c r="K3824" s="6">
        <v>0</v>
      </c>
      <c r="L3824" s="6" t="s">
        <v>12295</v>
      </c>
      <c r="M3824" s="6">
        <v>63</v>
      </c>
      <c r="N3824" s="6" t="e">
        <f>VLOOKUP(A3824,web_archive!D:AB,18,FALSE)</f>
        <v>#N/A</v>
      </c>
      <c r="O3824" s="6">
        <v>2</v>
      </c>
      <c r="P3824" s="6">
        <v>256</v>
      </c>
      <c r="Q3824" s="6"/>
      <c r="R3824" s="6">
        <v>0</v>
      </c>
      <c r="S3824" s="6">
        <v>1</v>
      </c>
      <c r="T3824" s="6">
        <v>182</v>
      </c>
      <c r="U3824" s="6" t="s">
        <v>12787</v>
      </c>
      <c r="V3824" s="6" t="s">
        <v>13525</v>
      </c>
      <c r="W3824" s="6" t="s">
        <v>12489</v>
      </c>
      <c r="X3824" s="6" t="s">
        <v>12299</v>
      </c>
      <c r="Y3824" s="6" t="s">
        <v>12299</v>
      </c>
      <c r="Z3824" s="6"/>
      <c r="AA3824" s="6"/>
      <c r="AB3824" s="6"/>
      <c r="AC3824" s="6"/>
      <c r="AD3824" s="6"/>
      <c r="AE3824" s="6"/>
    </row>
    <row r="3825" spans="1:26" x14ac:dyDescent="0.3">
      <c r="A3825" s="6">
        <v>5702</v>
      </c>
      <c r="B3825" s="6" t="s">
        <v>18684</v>
      </c>
      <c r="C3825" s="6" t="s">
        <v>18685</v>
      </c>
      <c r="D3825" s="6">
        <v>4</v>
      </c>
      <c r="E3825" s="6">
        <v>20</v>
      </c>
      <c r="F3825" s="6"/>
      <c r="G3825" s="6">
        <v>100</v>
      </c>
      <c r="H3825" s="6"/>
      <c r="I3825" s="6">
        <v>2</v>
      </c>
      <c r="J3825" s="6"/>
      <c r="K3825" s="6">
        <v>0</v>
      </c>
      <c r="L3825" s="6" t="s">
        <v>12295</v>
      </c>
      <c r="M3825" s="6">
        <v>63</v>
      </c>
      <c r="N3825" s="6" t="e">
        <f>VLOOKUP(A3825,web_archive!D:AB,18,FALSE)</f>
        <v>#N/A</v>
      </c>
      <c r="O3825" s="6">
        <v>2</v>
      </c>
      <c r="P3825" s="6">
        <v>256</v>
      </c>
      <c r="Q3825" s="6"/>
      <c r="R3825" s="6">
        <v>0</v>
      </c>
      <c r="S3825" s="6">
        <v>1</v>
      </c>
      <c r="T3825" s="6">
        <v>15</v>
      </c>
      <c r="U3825" s="6" t="s">
        <v>12542</v>
      </c>
      <c r="V3825" s="6" t="s">
        <v>12600</v>
      </c>
      <c r="W3825" s="6" t="s">
        <v>12299</v>
      </c>
      <c r="X3825" s="6" t="s">
        <v>12299</v>
      </c>
      <c r="Y3825" s="6"/>
      <c r="Z3825" s="6"/>
    </row>
    <row r="3826" spans="1:26" x14ac:dyDescent="0.3">
      <c r="A3826" s="6">
        <v>5703</v>
      </c>
      <c r="B3826" s="6" t="s">
        <v>18686</v>
      </c>
      <c r="C3826" s="6" t="s">
        <v>18687</v>
      </c>
      <c r="D3826" s="6">
        <v>4</v>
      </c>
      <c r="E3826" s="6">
        <v>20</v>
      </c>
      <c r="F3826" s="6"/>
      <c r="G3826" s="6">
        <v>800</v>
      </c>
      <c r="H3826" s="6"/>
      <c r="I3826" s="6">
        <v>5</v>
      </c>
      <c r="J3826" s="6"/>
      <c r="K3826" s="6">
        <v>0</v>
      </c>
      <c r="L3826" s="6" t="s">
        <v>14787</v>
      </c>
      <c r="M3826" s="6">
        <v>63</v>
      </c>
      <c r="N3826" s="6" t="e">
        <f>VLOOKUP(A3826,web_archive!D:AB,18,FALSE)</f>
        <v>#N/A</v>
      </c>
      <c r="O3826" s="6">
        <v>2</v>
      </c>
      <c r="P3826" s="6">
        <v>256</v>
      </c>
      <c r="Q3826" s="6"/>
      <c r="R3826" s="6">
        <v>0</v>
      </c>
      <c r="S3826" s="6">
        <v>1</v>
      </c>
      <c r="T3826" s="6">
        <v>41</v>
      </c>
      <c r="U3826" s="6" t="s">
        <v>12691</v>
      </c>
      <c r="V3826" s="6" t="s">
        <v>12600</v>
      </c>
      <c r="W3826" s="6" t="s">
        <v>12299</v>
      </c>
      <c r="X3826" s="6" t="s">
        <v>12299</v>
      </c>
      <c r="Y3826" s="6"/>
      <c r="Z3826" s="6"/>
    </row>
    <row r="3827" spans="1:26" x14ac:dyDescent="0.3">
      <c r="A3827" s="6">
        <v>5704</v>
      </c>
      <c r="B3827" s="6" t="s">
        <v>18688</v>
      </c>
      <c r="C3827" s="6" t="s">
        <v>18689</v>
      </c>
      <c r="D3827" s="6">
        <v>4</v>
      </c>
      <c r="E3827" s="6">
        <v>20</v>
      </c>
      <c r="F3827" s="6"/>
      <c r="G3827" s="6">
        <v>150</v>
      </c>
      <c r="H3827" s="6"/>
      <c r="I3827" s="6">
        <v>1</v>
      </c>
      <c r="J3827" s="6"/>
      <c r="K3827" s="6">
        <v>0</v>
      </c>
      <c r="L3827" s="6" t="s">
        <v>12258</v>
      </c>
      <c r="M3827" s="6">
        <v>63</v>
      </c>
      <c r="N3827" s="6" t="e">
        <f>VLOOKUP(A3827,web_archive!D:AB,18,FALSE)</f>
        <v>#N/A</v>
      </c>
      <c r="O3827" s="6">
        <v>2</v>
      </c>
      <c r="P3827" s="6">
        <v>256</v>
      </c>
      <c r="Q3827" s="6"/>
      <c r="R3827" s="6">
        <v>0</v>
      </c>
      <c r="S3827" s="6">
        <v>0</v>
      </c>
      <c r="T3827" s="6">
        <v>205</v>
      </c>
      <c r="U3827" s="6" t="s">
        <v>12299</v>
      </c>
      <c r="V3827" s="6" t="s">
        <v>12299</v>
      </c>
      <c r="W3827" s="6" t="s">
        <v>12299</v>
      </c>
      <c r="X3827" s="6"/>
      <c r="Y3827" s="6"/>
      <c r="Z3827" s="6"/>
    </row>
    <row r="3828" spans="1:26" x14ac:dyDescent="0.3">
      <c r="A3828" s="6">
        <v>5705</v>
      </c>
      <c r="B3828" s="6" t="s">
        <v>18690</v>
      </c>
      <c r="C3828" s="6" t="s">
        <v>18691</v>
      </c>
      <c r="D3828" s="6">
        <v>4</v>
      </c>
      <c r="E3828" s="6">
        <v>20</v>
      </c>
      <c r="F3828" s="6"/>
      <c r="G3828" s="6">
        <v>200</v>
      </c>
      <c r="H3828" s="6"/>
      <c r="I3828" s="6">
        <v>2</v>
      </c>
      <c r="J3828" s="6"/>
      <c r="K3828" s="6">
        <v>0</v>
      </c>
      <c r="L3828" s="6">
        <v>0</v>
      </c>
      <c r="M3828" s="6">
        <v>7</v>
      </c>
      <c r="N3828" s="6" t="e">
        <f>VLOOKUP(A3828,web_archive!D:AB,18,FALSE)</f>
        <v>#N/A</v>
      </c>
      <c r="O3828" s="6">
        <v>2</v>
      </c>
      <c r="P3828" s="6">
        <v>256</v>
      </c>
      <c r="Q3828" s="6"/>
      <c r="R3828" s="6">
        <v>0</v>
      </c>
      <c r="S3828" s="6">
        <v>1</v>
      </c>
      <c r="T3828" s="6">
        <v>270</v>
      </c>
      <c r="U3828" s="6" t="s">
        <v>12858</v>
      </c>
      <c r="V3828" s="6" t="s">
        <v>12762</v>
      </c>
      <c r="W3828" s="6" t="s">
        <v>12600</v>
      </c>
      <c r="X3828" s="6" t="s">
        <v>12299</v>
      </c>
      <c r="Y3828" s="6" t="s">
        <v>12299</v>
      </c>
      <c r="Z3828" s="6"/>
    </row>
    <row r="3829" spans="1:26" x14ac:dyDescent="0.3">
      <c r="A3829" s="6">
        <v>5706</v>
      </c>
      <c r="B3829" s="6" t="s">
        <v>18692</v>
      </c>
      <c r="C3829" s="6" t="s">
        <v>18693</v>
      </c>
      <c r="D3829" s="6">
        <v>4</v>
      </c>
      <c r="E3829" s="6">
        <v>20</v>
      </c>
      <c r="F3829" s="6"/>
      <c r="G3829" s="6">
        <v>500</v>
      </c>
      <c r="H3829" s="6"/>
      <c r="I3829" s="6">
        <v>0</v>
      </c>
      <c r="J3829" s="6"/>
      <c r="K3829" s="6">
        <v>1</v>
      </c>
      <c r="L3829" s="6" t="s">
        <v>14534</v>
      </c>
      <c r="M3829" s="6">
        <v>63</v>
      </c>
      <c r="N3829" s="6" t="e">
        <f>VLOOKUP(A3829,web_archive!D:AB,18,FALSE)</f>
        <v>#N/A</v>
      </c>
      <c r="O3829" s="6">
        <v>2</v>
      </c>
      <c r="P3829" s="6">
        <v>256</v>
      </c>
      <c r="Q3829" s="6"/>
      <c r="R3829" s="6">
        <v>30</v>
      </c>
      <c r="S3829" s="6">
        <v>0</v>
      </c>
      <c r="T3829" s="6">
        <v>208</v>
      </c>
      <c r="U3829" s="6" t="s">
        <v>12691</v>
      </c>
      <c r="V3829" s="6" t="s">
        <v>12368</v>
      </c>
      <c r="W3829" s="6" t="s">
        <v>12299</v>
      </c>
      <c r="X3829" s="6" t="s">
        <v>12299</v>
      </c>
      <c r="Y3829" s="6"/>
      <c r="Z3829" s="6"/>
    </row>
    <row r="3830" spans="1:26" x14ac:dyDescent="0.3">
      <c r="A3830" s="6">
        <v>5707</v>
      </c>
      <c r="B3830" s="6" t="s">
        <v>18694</v>
      </c>
      <c r="C3830" s="6" t="s">
        <v>18695</v>
      </c>
      <c r="D3830" s="6">
        <v>4</v>
      </c>
      <c r="E3830" s="6">
        <v>20</v>
      </c>
      <c r="F3830" s="6"/>
      <c r="G3830" s="6">
        <v>0</v>
      </c>
      <c r="H3830" s="6"/>
      <c r="I3830" s="6">
        <v>1</v>
      </c>
      <c r="J3830" s="6"/>
      <c r="K3830" s="6">
        <v>0</v>
      </c>
      <c r="L3830" s="6" t="s">
        <v>12295</v>
      </c>
      <c r="M3830" s="6">
        <v>63</v>
      </c>
      <c r="N3830" s="6" t="e">
        <f>VLOOKUP(A3830,web_archive!D:AB,18,FALSE)</f>
        <v>#N/A</v>
      </c>
      <c r="O3830" s="6">
        <v>2</v>
      </c>
      <c r="P3830" s="6">
        <v>512</v>
      </c>
      <c r="Q3830" s="6"/>
      <c r="R3830" s="6">
        <v>0</v>
      </c>
      <c r="S3830" s="6">
        <v>0</v>
      </c>
      <c r="T3830" s="6">
        <v>316</v>
      </c>
      <c r="U3830" s="6" t="s">
        <v>12542</v>
      </c>
      <c r="V3830" s="6" t="s">
        <v>12368</v>
      </c>
      <c r="W3830" s="6" t="s">
        <v>12299</v>
      </c>
      <c r="X3830" s="6" t="s">
        <v>12299</v>
      </c>
      <c r="Y3830" s="6"/>
      <c r="Z3830" s="6"/>
    </row>
    <row r="3831" spans="1:26" x14ac:dyDescent="0.3">
      <c r="A3831" s="6">
        <v>5708</v>
      </c>
      <c r="B3831" s="6" t="s">
        <v>18696</v>
      </c>
      <c r="C3831" s="6" t="s">
        <v>18697</v>
      </c>
      <c r="D3831" s="6">
        <v>4</v>
      </c>
      <c r="E3831" s="6">
        <v>20</v>
      </c>
      <c r="F3831" s="6"/>
      <c r="G3831" s="6">
        <v>100</v>
      </c>
      <c r="H3831" s="6"/>
      <c r="I3831" s="6">
        <v>1</v>
      </c>
      <c r="J3831" s="6"/>
      <c r="K3831" s="6">
        <v>0</v>
      </c>
      <c r="L3831" s="6" t="s">
        <v>12295</v>
      </c>
      <c r="M3831" s="6">
        <v>63</v>
      </c>
      <c r="N3831" s="6" t="e">
        <f>VLOOKUP(A3831,web_archive!D:AB,18,FALSE)</f>
        <v>#N/A</v>
      </c>
      <c r="O3831" s="6">
        <v>2</v>
      </c>
      <c r="P3831" s="6">
        <v>256</v>
      </c>
      <c r="Q3831" s="6"/>
      <c r="R3831" s="6">
        <v>10</v>
      </c>
      <c r="S3831" s="6">
        <v>0</v>
      </c>
      <c r="T3831" s="6">
        <v>311</v>
      </c>
      <c r="U3831" s="6" t="s">
        <v>12787</v>
      </c>
      <c r="V3831" s="6" t="s">
        <v>12600</v>
      </c>
      <c r="W3831" s="6" t="s">
        <v>12299</v>
      </c>
      <c r="X3831" s="6" t="s">
        <v>12299</v>
      </c>
      <c r="Y3831" s="6"/>
      <c r="Z3831" s="6"/>
    </row>
    <row r="3832" spans="1:26" x14ac:dyDescent="0.3">
      <c r="A3832" s="6">
        <v>5709</v>
      </c>
      <c r="B3832" s="6" t="s">
        <v>18698</v>
      </c>
      <c r="C3832" s="6" t="s">
        <v>18699</v>
      </c>
      <c r="D3832" s="6">
        <v>4</v>
      </c>
      <c r="E3832" s="6">
        <v>20</v>
      </c>
      <c r="F3832" s="6"/>
      <c r="G3832" s="6">
        <v>800</v>
      </c>
      <c r="H3832" s="6"/>
      <c r="I3832" s="6">
        <v>2</v>
      </c>
      <c r="J3832" s="6"/>
      <c r="K3832" s="6">
        <v>0</v>
      </c>
      <c r="L3832" s="6" t="s">
        <v>14534</v>
      </c>
      <c r="M3832" s="6">
        <v>63</v>
      </c>
      <c r="N3832" s="6" t="e">
        <f>VLOOKUP(A3832,web_archive!D:AB,18,FALSE)</f>
        <v>#N/A</v>
      </c>
      <c r="O3832" s="6">
        <v>2</v>
      </c>
      <c r="P3832" s="6">
        <v>256</v>
      </c>
      <c r="Q3832" s="6"/>
      <c r="R3832" s="6">
        <v>64</v>
      </c>
      <c r="S3832" s="6">
        <v>1</v>
      </c>
      <c r="T3832" s="6">
        <v>272</v>
      </c>
      <c r="U3832" s="6" t="s">
        <v>12691</v>
      </c>
      <c r="V3832" s="6" t="s">
        <v>13183</v>
      </c>
      <c r="W3832" s="6" t="s">
        <v>12368</v>
      </c>
      <c r="X3832" s="6" t="s">
        <v>12299</v>
      </c>
      <c r="Y3832" s="6" t="s">
        <v>12299</v>
      </c>
      <c r="Z3832" s="6"/>
    </row>
    <row r="3833" spans="1:26" x14ac:dyDescent="0.3">
      <c r="A3833" s="6">
        <v>5710</v>
      </c>
      <c r="B3833" s="6" t="s">
        <v>18700</v>
      </c>
      <c r="C3833" s="6" t="s">
        <v>18701</v>
      </c>
      <c r="D3833" s="6">
        <v>4</v>
      </c>
      <c r="E3833" s="6">
        <v>20</v>
      </c>
      <c r="F3833" s="6"/>
      <c r="G3833" s="6">
        <v>300</v>
      </c>
      <c r="H3833" s="6"/>
      <c r="I3833" s="6">
        <v>2</v>
      </c>
      <c r="J3833" s="6"/>
      <c r="K3833" s="6">
        <v>1</v>
      </c>
      <c r="L3833" s="6" t="s">
        <v>12295</v>
      </c>
      <c r="M3833" s="6">
        <v>63</v>
      </c>
      <c r="N3833" s="6" t="e">
        <f>VLOOKUP(A3833,web_archive!D:AB,18,FALSE)</f>
        <v>#N/A</v>
      </c>
      <c r="O3833" s="6">
        <v>2</v>
      </c>
      <c r="P3833" s="6">
        <v>256</v>
      </c>
      <c r="Q3833" s="6"/>
      <c r="R3833" s="6">
        <v>30</v>
      </c>
      <c r="S3833" s="6">
        <v>0</v>
      </c>
      <c r="T3833" s="6">
        <v>313</v>
      </c>
      <c r="U3833" s="6" t="s">
        <v>13315</v>
      </c>
      <c r="V3833" s="6" t="s">
        <v>12600</v>
      </c>
      <c r="W3833" s="6" t="s">
        <v>12299</v>
      </c>
      <c r="X3833" s="6" t="s">
        <v>12299</v>
      </c>
      <c r="Y3833" s="6"/>
      <c r="Z3833" s="6"/>
    </row>
    <row r="3834" spans="1:26" x14ac:dyDescent="0.3">
      <c r="A3834" s="6">
        <v>5711</v>
      </c>
      <c r="B3834" s="6" t="s">
        <v>18702</v>
      </c>
      <c r="C3834" s="6" t="s">
        <v>18703</v>
      </c>
      <c r="D3834" s="6">
        <v>4</v>
      </c>
      <c r="E3834" s="6">
        <v>20</v>
      </c>
      <c r="F3834" s="6"/>
      <c r="G3834" s="6">
        <v>0</v>
      </c>
      <c r="H3834" s="6"/>
      <c r="I3834" s="6">
        <v>3</v>
      </c>
      <c r="J3834" s="6"/>
      <c r="K3834" s="6">
        <v>0</v>
      </c>
      <c r="L3834" s="6" t="s">
        <v>12295</v>
      </c>
      <c r="M3834" s="6">
        <v>63</v>
      </c>
      <c r="N3834" s="6" t="e">
        <f>VLOOKUP(A3834,web_archive!D:AB,18,FALSE)</f>
        <v>#N/A</v>
      </c>
      <c r="O3834" s="6">
        <v>2</v>
      </c>
      <c r="P3834" s="6">
        <v>256</v>
      </c>
      <c r="Q3834" s="6"/>
      <c r="R3834" s="6">
        <v>0</v>
      </c>
      <c r="S3834" s="6">
        <v>0</v>
      </c>
      <c r="T3834" s="6">
        <v>314</v>
      </c>
      <c r="U3834" s="6" t="s">
        <v>12299</v>
      </c>
      <c r="V3834" s="6" t="s">
        <v>12299</v>
      </c>
      <c r="W3834" s="6" t="s">
        <v>12299</v>
      </c>
      <c r="X3834" s="6"/>
      <c r="Y3834" s="6"/>
      <c r="Z3834" s="6"/>
    </row>
    <row r="3835" spans="1:26" x14ac:dyDescent="0.3">
      <c r="A3835" s="6">
        <v>5712</v>
      </c>
      <c r="B3835" s="6" t="s">
        <v>18704</v>
      </c>
      <c r="C3835" s="6" t="s">
        <v>18705</v>
      </c>
      <c r="D3835" s="6">
        <v>4</v>
      </c>
      <c r="E3835" s="6">
        <v>20</v>
      </c>
      <c r="F3835" s="6"/>
      <c r="G3835" s="6">
        <v>200</v>
      </c>
      <c r="H3835" s="6"/>
      <c r="I3835" s="6">
        <v>1</v>
      </c>
      <c r="J3835" s="6"/>
      <c r="K3835" s="6">
        <v>1</v>
      </c>
      <c r="L3835" s="6" t="s">
        <v>12295</v>
      </c>
      <c r="M3835" s="6">
        <v>63</v>
      </c>
      <c r="N3835" s="6" t="e">
        <f>VLOOKUP(A3835,web_archive!D:AB,18,FALSE)</f>
        <v>#N/A</v>
      </c>
      <c r="O3835" s="6">
        <v>2</v>
      </c>
      <c r="P3835" s="6">
        <v>256</v>
      </c>
      <c r="Q3835" s="6"/>
      <c r="R3835" s="6">
        <v>30</v>
      </c>
      <c r="S3835" s="6">
        <v>0</v>
      </c>
      <c r="T3835" s="6">
        <v>315</v>
      </c>
      <c r="U3835" s="6" t="s">
        <v>12660</v>
      </c>
      <c r="V3835" s="6" t="s">
        <v>12368</v>
      </c>
      <c r="W3835" s="6" t="s">
        <v>12299</v>
      </c>
      <c r="X3835" s="6" t="s">
        <v>12299</v>
      </c>
      <c r="Y3835" s="6"/>
      <c r="Z3835" s="6"/>
    </row>
    <row r="3836" spans="1:26" x14ac:dyDescent="0.3">
      <c r="A3836" s="6">
        <v>5713</v>
      </c>
      <c r="B3836" s="6" t="s">
        <v>18706</v>
      </c>
      <c r="C3836" s="6" t="s">
        <v>18707</v>
      </c>
      <c r="D3836" s="6">
        <v>4</v>
      </c>
      <c r="E3836" s="6">
        <v>20</v>
      </c>
      <c r="F3836" s="6"/>
      <c r="G3836" s="6">
        <v>400</v>
      </c>
      <c r="H3836" s="6"/>
      <c r="I3836" s="6">
        <v>1</v>
      </c>
      <c r="J3836" s="6"/>
      <c r="K3836" s="6">
        <v>1</v>
      </c>
      <c r="L3836" s="6" t="s">
        <v>12295</v>
      </c>
      <c r="M3836" s="6">
        <v>63</v>
      </c>
      <c r="N3836" s="6" t="e">
        <f>VLOOKUP(A3836,web_archive!D:AB,18,FALSE)</f>
        <v>#N/A</v>
      </c>
      <c r="O3836" s="6">
        <v>2</v>
      </c>
      <c r="P3836" s="6">
        <v>256</v>
      </c>
      <c r="Q3836" s="6"/>
      <c r="R3836" s="6">
        <v>10</v>
      </c>
      <c r="S3836" s="6">
        <v>1</v>
      </c>
      <c r="T3836" s="6">
        <v>211</v>
      </c>
      <c r="U3836" s="6" t="s">
        <v>12299</v>
      </c>
      <c r="V3836" s="6" t="s">
        <v>12299</v>
      </c>
      <c r="W3836" s="6" t="s">
        <v>12299</v>
      </c>
      <c r="X3836" s="6"/>
      <c r="Y3836" s="6"/>
      <c r="Z3836" s="6"/>
    </row>
    <row r="3837" spans="1:26" x14ac:dyDescent="0.3">
      <c r="A3837" s="6">
        <v>5714</v>
      </c>
      <c r="B3837" s="6" t="s">
        <v>18708</v>
      </c>
      <c r="C3837" s="6" t="s">
        <v>18709</v>
      </c>
      <c r="D3837" s="6">
        <v>4</v>
      </c>
      <c r="E3837" s="6">
        <v>20</v>
      </c>
      <c r="F3837" s="6"/>
      <c r="G3837" s="6">
        <v>200</v>
      </c>
      <c r="H3837" s="6"/>
      <c r="I3837" s="6">
        <v>0</v>
      </c>
      <c r="J3837" s="6"/>
      <c r="K3837" s="6">
        <v>1</v>
      </c>
      <c r="L3837" s="6">
        <v>0</v>
      </c>
      <c r="M3837" s="6">
        <v>7</v>
      </c>
      <c r="N3837" s="6" t="e">
        <f>VLOOKUP(A3837,web_archive!D:AB,18,FALSE)</f>
        <v>#N/A</v>
      </c>
      <c r="O3837" s="6">
        <v>2</v>
      </c>
      <c r="P3837" s="6">
        <v>256</v>
      </c>
      <c r="Q3837" s="6"/>
      <c r="R3837" s="6">
        <v>30</v>
      </c>
      <c r="S3837" s="6">
        <v>0</v>
      </c>
      <c r="T3837" s="6">
        <v>312</v>
      </c>
      <c r="U3837" s="6" t="s">
        <v>12858</v>
      </c>
      <c r="V3837" s="6" t="s">
        <v>12762</v>
      </c>
      <c r="W3837" s="6" t="s">
        <v>14526</v>
      </c>
      <c r="X3837" s="6" t="s">
        <v>12404</v>
      </c>
      <c r="Y3837" s="6" t="s">
        <v>12299</v>
      </c>
      <c r="Z3837" s="6" t="s">
        <v>12299</v>
      </c>
    </row>
    <row r="3838" spans="1:26" x14ac:dyDescent="0.3">
      <c r="A3838" s="6">
        <v>5715</v>
      </c>
      <c r="B3838" s="6" t="s">
        <v>18710</v>
      </c>
      <c r="C3838" s="6" t="s">
        <v>18711</v>
      </c>
      <c r="D3838" s="6">
        <v>4</v>
      </c>
      <c r="E3838" s="6">
        <v>20</v>
      </c>
      <c r="F3838" s="6"/>
      <c r="G3838" s="6">
        <v>1000</v>
      </c>
      <c r="H3838" s="6"/>
      <c r="I3838" s="6">
        <v>0</v>
      </c>
      <c r="J3838" s="6"/>
      <c r="K3838" s="6">
        <v>0</v>
      </c>
      <c r="L3838" s="6" t="s">
        <v>12295</v>
      </c>
      <c r="M3838" s="6">
        <v>63</v>
      </c>
      <c r="N3838" s="6" t="e">
        <f>VLOOKUP(A3838,web_archive!D:AB,18,FALSE)</f>
        <v>#N/A</v>
      </c>
      <c r="O3838" s="6">
        <v>2</v>
      </c>
      <c r="P3838" s="6">
        <v>256</v>
      </c>
      <c r="Q3838" s="6"/>
      <c r="R3838" s="6">
        <v>30</v>
      </c>
      <c r="S3838" s="6">
        <v>0</v>
      </c>
      <c r="T3838" s="6">
        <v>317</v>
      </c>
      <c r="U3838" s="6" t="s">
        <v>14525</v>
      </c>
      <c r="V3838" s="6" t="s">
        <v>12491</v>
      </c>
      <c r="W3838" s="6" t="s">
        <v>12299</v>
      </c>
      <c r="X3838" s="6" t="s">
        <v>12299</v>
      </c>
      <c r="Y3838" s="6"/>
      <c r="Z3838" s="6"/>
    </row>
    <row r="3839" spans="1:26" x14ac:dyDescent="0.3">
      <c r="A3839" s="6">
        <v>5716</v>
      </c>
      <c r="B3839" s="6" t="s">
        <v>18712</v>
      </c>
      <c r="C3839" s="6" t="s">
        <v>18713</v>
      </c>
      <c r="D3839" s="6">
        <v>4</v>
      </c>
      <c r="E3839" s="6">
        <v>20</v>
      </c>
      <c r="F3839" s="6"/>
      <c r="G3839" s="6">
        <v>100</v>
      </c>
      <c r="H3839" s="6"/>
      <c r="I3839" s="6">
        <v>1</v>
      </c>
      <c r="J3839" s="6"/>
      <c r="K3839" s="6">
        <v>0</v>
      </c>
      <c r="L3839" s="6">
        <v>0</v>
      </c>
      <c r="M3839" s="6">
        <v>7</v>
      </c>
      <c r="N3839" s="6" t="e">
        <f>VLOOKUP(A3839,web_archive!D:AB,18,FALSE)</f>
        <v>#N/A</v>
      </c>
      <c r="O3839" s="6">
        <v>2</v>
      </c>
      <c r="P3839" s="6">
        <v>256</v>
      </c>
      <c r="Q3839" s="6"/>
      <c r="R3839" s="6">
        <v>0</v>
      </c>
      <c r="S3839" s="6">
        <v>1</v>
      </c>
      <c r="T3839" s="6">
        <v>249</v>
      </c>
      <c r="U3839" s="6" t="s">
        <v>12858</v>
      </c>
      <c r="V3839" s="6" t="s">
        <v>12368</v>
      </c>
      <c r="W3839" s="6" t="s">
        <v>12299</v>
      </c>
      <c r="X3839" s="6" t="s">
        <v>12299</v>
      </c>
      <c r="Y3839" s="6"/>
      <c r="Z3839" s="6"/>
    </row>
    <row r="3840" spans="1:26" x14ac:dyDescent="0.3">
      <c r="A3840" s="6">
        <v>5717</v>
      </c>
      <c r="B3840" s="6" t="s">
        <v>18714</v>
      </c>
      <c r="C3840" s="6" t="s">
        <v>18715</v>
      </c>
      <c r="D3840" s="6">
        <v>4</v>
      </c>
      <c r="E3840" s="6">
        <v>20</v>
      </c>
      <c r="F3840" s="6"/>
      <c r="G3840" s="6">
        <v>600</v>
      </c>
      <c r="H3840" s="6"/>
      <c r="I3840" s="6">
        <v>4</v>
      </c>
      <c r="J3840" s="6"/>
      <c r="K3840" s="6">
        <v>0</v>
      </c>
      <c r="L3840" s="6" t="s">
        <v>12295</v>
      </c>
      <c r="M3840" s="6">
        <v>63</v>
      </c>
      <c r="N3840" s="6" t="e">
        <f>VLOOKUP(A3840,web_archive!D:AB,18,FALSE)</f>
        <v>#N/A</v>
      </c>
      <c r="O3840" s="6">
        <v>2</v>
      </c>
      <c r="P3840" s="6">
        <v>256</v>
      </c>
      <c r="Q3840" s="6"/>
      <c r="R3840" s="6">
        <v>30</v>
      </c>
      <c r="S3840" s="6">
        <v>1</v>
      </c>
      <c r="T3840" s="6">
        <v>318</v>
      </c>
      <c r="U3840" s="6" t="s">
        <v>12299</v>
      </c>
      <c r="V3840" s="6" t="s">
        <v>12299</v>
      </c>
      <c r="W3840" s="6" t="s">
        <v>12299</v>
      </c>
      <c r="X3840" s="6"/>
      <c r="Y3840" s="6"/>
      <c r="Z3840" s="6"/>
    </row>
    <row r="3841" spans="1:24" x14ac:dyDescent="0.3">
      <c r="A3841" s="6">
        <v>5718</v>
      </c>
      <c r="B3841" s="6" t="s">
        <v>18716</v>
      </c>
      <c r="C3841" s="6" t="s">
        <v>18717</v>
      </c>
      <c r="D3841" s="6">
        <v>4</v>
      </c>
      <c r="E3841" s="6">
        <v>20</v>
      </c>
      <c r="F3841" s="6"/>
      <c r="G3841" s="6">
        <v>800</v>
      </c>
      <c r="H3841" s="6"/>
      <c r="I3841" s="6">
        <v>5</v>
      </c>
      <c r="J3841" s="6"/>
      <c r="K3841" s="6">
        <v>0</v>
      </c>
      <c r="L3841" s="6" t="s">
        <v>12295</v>
      </c>
      <c r="M3841" s="6">
        <v>63</v>
      </c>
      <c r="N3841" s="6" t="e">
        <f>VLOOKUP(A3841,web_archive!D:AB,18,FALSE)</f>
        <v>#N/A</v>
      </c>
      <c r="O3841" s="6">
        <v>2</v>
      </c>
      <c r="P3841" s="6">
        <v>256</v>
      </c>
      <c r="Q3841" s="6"/>
      <c r="R3841" s="6">
        <v>50</v>
      </c>
      <c r="S3841" s="6">
        <v>1</v>
      </c>
      <c r="T3841" s="6">
        <v>319</v>
      </c>
      <c r="U3841" s="6" t="s">
        <v>12299</v>
      </c>
      <c r="V3841" s="6" t="s">
        <v>12299</v>
      </c>
      <c r="W3841" s="6" t="s">
        <v>12299</v>
      </c>
      <c r="X3841" s="6"/>
    </row>
    <row r="3842" spans="1:24" x14ac:dyDescent="0.3">
      <c r="A3842" s="6">
        <v>5719</v>
      </c>
      <c r="B3842" s="6" t="s">
        <v>18718</v>
      </c>
      <c r="C3842" s="6" t="s">
        <v>18719</v>
      </c>
      <c r="D3842" s="6">
        <v>4</v>
      </c>
      <c r="E3842" s="6">
        <v>20</v>
      </c>
      <c r="F3842" s="6"/>
      <c r="G3842" s="6">
        <v>0</v>
      </c>
      <c r="H3842" s="6"/>
      <c r="I3842" s="6">
        <v>1</v>
      </c>
      <c r="J3842" s="6"/>
      <c r="K3842" s="6">
        <v>0</v>
      </c>
      <c r="L3842" s="6" t="s">
        <v>12295</v>
      </c>
      <c r="M3842" s="6">
        <v>63</v>
      </c>
      <c r="N3842" s="6" t="e">
        <f>VLOOKUP(A3842,web_archive!D:AB,18,FALSE)</f>
        <v>#N/A</v>
      </c>
      <c r="O3842" s="6">
        <v>2</v>
      </c>
      <c r="P3842" s="6">
        <v>256</v>
      </c>
      <c r="Q3842" s="6"/>
      <c r="R3842" s="6">
        <v>0</v>
      </c>
      <c r="S3842" s="6">
        <v>0</v>
      </c>
      <c r="T3842" s="6">
        <v>320</v>
      </c>
      <c r="U3842" s="6" t="s">
        <v>12858</v>
      </c>
      <c r="V3842" s="6" t="s">
        <v>12451</v>
      </c>
      <c r="W3842" s="6" t="s">
        <v>12299</v>
      </c>
      <c r="X3842" s="6" t="s">
        <v>12299</v>
      </c>
    </row>
    <row r="3843" spans="1:24" x14ac:dyDescent="0.3">
      <c r="A3843" s="6">
        <v>5720</v>
      </c>
      <c r="B3843" s="6" t="s">
        <v>18720</v>
      </c>
      <c r="C3843" s="6" t="s">
        <v>18721</v>
      </c>
      <c r="D3843" s="6">
        <v>4</v>
      </c>
      <c r="E3843" s="6">
        <v>20</v>
      </c>
      <c r="F3843" s="6"/>
      <c r="G3843" s="6">
        <v>350</v>
      </c>
      <c r="H3843" s="6"/>
      <c r="I3843" s="6">
        <v>2</v>
      </c>
      <c r="J3843" s="6"/>
      <c r="K3843" s="6">
        <v>0</v>
      </c>
      <c r="L3843" s="6" t="s">
        <v>12295</v>
      </c>
      <c r="M3843" s="6">
        <v>63</v>
      </c>
      <c r="N3843" s="6" t="e">
        <f>VLOOKUP(A3843,web_archive!D:AB,18,FALSE)</f>
        <v>#N/A</v>
      </c>
      <c r="O3843" s="6">
        <v>2</v>
      </c>
      <c r="P3843" s="6">
        <v>256</v>
      </c>
      <c r="Q3843" s="6"/>
      <c r="R3843" s="6">
        <v>0</v>
      </c>
      <c r="S3843" s="6">
        <v>1</v>
      </c>
      <c r="T3843" s="6">
        <v>281</v>
      </c>
      <c r="U3843" s="6" t="s">
        <v>12787</v>
      </c>
      <c r="V3843" s="6" t="s">
        <v>12368</v>
      </c>
      <c r="W3843" s="6" t="s">
        <v>12299</v>
      </c>
      <c r="X3843" s="6" t="s">
        <v>12299</v>
      </c>
    </row>
    <row r="3844" spans="1:24" x14ac:dyDescent="0.3">
      <c r="A3844" s="6">
        <v>5721</v>
      </c>
      <c r="B3844" s="6" t="s">
        <v>18722</v>
      </c>
      <c r="C3844" s="6" t="s">
        <v>18723</v>
      </c>
      <c r="D3844" s="6">
        <v>4</v>
      </c>
      <c r="E3844" s="6">
        <v>20</v>
      </c>
      <c r="F3844" s="6"/>
      <c r="G3844" s="6">
        <v>500</v>
      </c>
      <c r="H3844" s="6"/>
      <c r="I3844" s="6">
        <v>2</v>
      </c>
      <c r="J3844" s="6"/>
      <c r="K3844" s="6">
        <v>0</v>
      </c>
      <c r="L3844" s="6" t="s">
        <v>12295</v>
      </c>
      <c r="M3844" s="6">
        <v>63</v>
      </c>
      <c r="N3844" s="6" t="e">
        <f>VLOOKUP(A3844,web_archive!D:AB,18,FALSE)</f>
        <v>#N/A</v>
      </c>
      <c r="O3844" s="6">
        <v>2</v>
      </c>
      <c r="P3844" s="6">
        <v>256</v>
      </c>
      <c r="Q3844" s="6"/>
      <c r="R3844" s="6">
        <v>30</v>
      </c>
      <c r="S3844" s="6">
        <v>0</v>
      </c>
      <c r="T3844" s="6">
        <v>234</v>
      </c>
      <c r="U3844" s="6" t="s">
        <v>13315</v>
      </c>
      <c r="V3844" s="6" t="s">
        <v>12368</v>
      </c>
      <c r="W3844" s="6" t="s">
        <v>12299</v>
      </c>
      <c r="X3844" s="6" t="s">
        <v>12299</v>
      </c>
    </row>
    <row r="3845" spans="1:24" x14ac:dyDescent="0.3">
      <c r="A3845" s="6">
        <v>5722</v>
      </c>
      <c r="B3845" s="6" t="s">
        <v>18724</v>
      </c>
      <c r="C3845" s="6" t="s">
        <v>18725</v>
      </c>
      <c r="D3845" s="6">
        <v>4</v>
      </c>
      <c r="E3845" s="6">
        <v>20</v>
      </c>
      <c r="F3845" s="6"/>
      <c r="G3845" s="6">
        <v>300</v>
      </c>
      <c r="H3845" s="6"/>
      <c r="I3845" s="6">
        <v>1</v>
      </c>
      <c r="J3845" s="6"/>
      <c r="K3845" s="6">
        <v>0</v>
      </c>
      <c r="L3845" s="6" t="s">
        <v>12265</v>
      </c>
      <c r="M3845" s="6">
        <v>63</v>
      </c>
      <c r="N3845" s="6" t="e">
        <f>VLOOKUP(A3845,web_archive!D:AB,18,FALSE)</f>
        <v>#N/A</v>
      </c>
      <c r="O3845" s="6">
        <v>2</v>
      </c>
      <c r="P3845" s="6">
        <v>256</v>
      </c>
      <c r="Q3845" s="6"/>
      <c r="R3845" s="6">
        <v>30</v>
      </c>
      <c r="S3845" s="6">
        <v>1</v>
      </c>
      <c r="T3845" s="6">
        <v>209</v>
      </c>
      <c r="U3845" s="6" t="s">
        <v>14525</v>
      </c>
      <c r="V3845" s="6" t="s">
        <v>12491</v>
      </c>
      <c r="W3845" s="6" t="s">
        <v>12299</v>
      </c>
      <c r="X3845" s="6" t="s">
        <v>12299</v>
      </c>
    </row>
    <row r="3846" spans="1:24" x14ac:dyDescent="0.3">
      <c r="A3846" s="6">
        <v>5723</v>
      </c>
      <c r="B3846" s="6" t="s">
        <v>18726</v>
      </c>
      <c r="C3846" s="6" t="s">
        <v>18727</v>
      </c>
      <c r="D3846" s="6">
        <v>4</v>
      </c>
      <c r="E3846" s="6">
        <v>0</v>
      </c>
      <c r="F3846" s="6"/>
      <c r="G3846" s="6">
        <v>300</v>
      </c>
      <c r="H3846" s="6"/>
      <c r="I3846" s="6">
        <v>2</v>
      </c>
      <c r="J3846" s="6"/>
      <c r="K3846" s="6">
        <v>0</v>
      </c>
      <c r="L3846" s="6" t="s">
        <v>12295</v>
      </c>
      <c r="M3846" s="6">
        <v>63</v>
      </c>
      <c r="N3846" s="6" t="e">
        <f>VLOOKUP(A3846,web_archive!D:AB,18,FALSE)</f>
        <v>#N/A</v>
      </c>
      <c r="O3846" s="6">
        <v>2</v>
      </c>
      <c r="P3846" s="6">
        <v>256</v>
      </c>
      <c r="Q3846" s="6"/>
      <c r="R3846" s="6">
        <v>0</v>
      </c>
      <c r="S3846" s="6">
        <v>0</v>
      </c>
      <c r="T3846" s="6">
        <v>349</v>
      </c>
      <c r="U3846" s="6" t="s">
        <v>12787</v>
      </c>
      <c r="V3846" s="6" t="s">
        <v>12368</v>
      </c>
      <c r="W3846" s="6" t="s">
        <v>12299</v>
      </c>
      <c r="X3846" s="6" t="s">
        <v>12299</v>
      </c>
    </row>
    <row r="3847" spans="1:24" x14ac:dyDescent="0.3">
      <c r="A3847" s="6">
        <v>5724</v>
      </c>
      <c r="B3847" s="6" t="s">
        <v>18728</v>
      </c>
      <c r="C3847" s="6" t="s">
        <v>18729</v>
      </c>
      <c r="D3847" s="6">
        <v>4</v>
      </c>
      <c r="E3847" s="6">
        <v>20</v>
      </c>
      <c r="F3847" s="6"/>
      <c r="G3847" s="6">
        <v>200</v>
      </c>
      <c r="H3847" s="6"/>
      <c r="I3847" s="6">
        <v>1</v>
      </c>
      <c r="J3847" s="6"/>
      <c r="K3847" s="6">
        <v>0</v>
      </c>
      <c r="L3847" s="6" t="s">
        <v>12295</v>
      </c>
      <c r="M3847" s="6">
        <v>63</v>
      </c>
      <c r="N3847" s="6" t="e">
        <f>VLOOKUP(A3847,web_archive!D:AB,18,FALSE)</f>
        <v>#N/A</v>
      </c>
      <c r="O3847" s="6">
        <v>2</v>
      </c>
      <c r="P3847" s="6">
        <v>512</v>
      </c>
      <c r="Q3847" s="6"/>
      <c r="R3847" s="6">
        <v>10</v>
      </c>
      <c r="S3847" s="6">
        <v>0</v>
      </c>
      <c r="T3847" s="6">
        <v>345</v>
      </c>
      <c r="U3847" s="6" t="s">
        <v>12858</v>
      </c>
      <c r="V3847" s="6" t="s">
        <v>12368</v>
      </c>
      <c r="W3847" s="6" t="s">
        <v>12299</v>
      </c>
      <c r="X3847" s="6" t="s">
        <v>12299</v>
      </c>
    </row>
    <row r="3848" spans="1:24" x14ac:dyDescent="0.3">
      <c r="A3848" s="6">
        <v>5725</v>
      </c>
      <c r="B3848" s="6" t="s">
        <v>18730</v>
      </c>
      <c r="C3848" s="6" t="s">
        <v>18731</v>
      </c>
      <c r="D3848" s="6">
        <v>4</v>
      </c>
      <c r="E3848" s="6">
        <v>20</v>
      </c>
      <c r="F3848" s="6"/>
      <c r="G3848" s="6">
        <v>300</v>
      </c>
      <c r="H3848" s="6"/>
      <c r="I3848" s="6">
        <v>1</v>
      </c>
      <c r="J3848" s="6"/>
      <c r="K3848" s="6">
        <v>0</v>
      </c>
      <c r="L3848" s="6" t="s">
        <v>12265</v>
      </c>
      <c r="M3848" s="6">
        <v>63</v>
      </c>
      <c r="N3848" s="6" t="e">
        <f>VLOOKUP(A3848,web_archive!D:AB,18,FALSE)</f>
        <v>#N/A</v>
      </c>
      <c r="O3848" s="6">
        <v>2</v>
      </c>
      <c r="P3848" s="6">
        <v>256</v>
      </c>
      <c r="Q3848" s="6"/>
      <c r="R3848" s="6">
        <v>0</v>
      </c>
      <c r="S3848" s="6">
        <v>1</v>
      </c>
      <c r="T3848" s="6">
        <v>286</v>
      </c>
      <c r="U3848" s="6" t="s">
        <v>12542</v>
      </c>
      <c r="V3848" s="6" t="s">
        <v>12600</v>
      </c>
      <c r="W3848" s="6" t="s">
        <v>12299</v>
      </c>
      <c r="X3848" s="6" t="s">
        <v>12299</v>
      </c>
    </row>
    <row r="3849" spans="1:24" x14ac:dyDescent="0.3">
      <c r="A3849" s="6">
        <v>5726</v>
      </c>
      <c r="B3849" s="6" t="s">
        <v>18732</v>
      </c>
      <c r="C3849" s="6" t="s">
        <v>18733</v>
      </c>
      <c r="D3849" s="6">
        <v>4</v>
      </c>
      <c r="E3849" s="6">
        <v>20</v>
      </c>
      <c r="F3849" s="6"/>
      <c r="G3849" s="6">
        <v>3000</v>
      </c>
      <c r="H3849" s="6"/>
      <c r="I3849" s="6">
        <v>8</v>
      </c>
      <c r="J3849" s="6"/>
      <c r="K3849" s="6">
        <v>0</v>
      </c>
      <c r="L3849" s="6" t="s">
        <v>12977</v>
      </c>
      <c r="M3849" s="6">
        <v>63</v>
      </c>
      <c r="N3849" s="6" t="e">
        <f>VLOOKUP(A3849,web_archive!D:AB,18,FALSE)</f>
        <v>#N/A</v>
      </c>
      <c r="O3849" s="6">
        <v>2</v>
      </c>
      <c r="P3849" s="6">
        <v>768</v>
      </c>
      <c r="Q3849" s="6"/>
      <c r="R3849" s="6">
        <v>50</v>
      </c>
      <c r="S3849" s="6">
        <v>1</v>
      </c>
      <c r="T3849" s="6">
        <v>213</v>
      </c>
      <c r="U3849" s="6" t="s">
        <v>12660</v>
      </c>
      <c r="V3849" s="6" t="s">
        <v>12368</v>
      </c>
      <c r="W3849" s="6" t="s">
        <v>12299</v>
      </c>
      <c r="X3849" s="6" t="s">
        <v>12299</v>
      </c>
    </row>
    <row r="3850" spans="1:24" x14ac:dyDescent="0.3">
      <c r="A3850" s="6">
        <v>5727</v>
      </c>
      <c r="B3850" s="6" t="s">
        <v>18734</v>
      </c>
      <c r="C3850" s="6" t="s">
        <v>18735</v>
      </c>
      <c r="D3850" s="6">
        <v>4</v>
      </c>
      <c r="E3850" s="6">
        <v>20</v>
      </c>
      <c r="F3850" s="6"/>
      <c r="G3850" s="6">
        <v>400</v>
      </c>
      <c r="H3850" s="6"/>
      <c r="I3850" s="6">
        <v>2</v>
      </c>
      <c r="J3850" s="6"/>
      <c r="K3850" s="6">
        <v>0</v>
      </c>
      <c r="L3850" s="6" t="s">
        <v>12295</v>
      </c>
      <c r="M3850" s="6">
        <v>63</v>
      </c>
      <c r="N3850" s="6" t="e">
        <f>VLOOKUP(A3850,web_archive!D:AB,18,FALSE)</f>
        <v>#N/A</v>
      </c>
      <c r="O3850" s="6">
        <v>2</v>
      </c>
      <c r="P3850" s="6">
        <v>768</v>
      </c>
      <c r="Q3850" s="6"/>
      <c r="R3850" s="6">
        <v>50</v>
      </c>
      <c r="S3850" s="6">
        <v>0</v>
      </c>
      <c r="T3850" s="6">
        <v>181</v>
      </c>
      <c r="U3850" s="6" t="s">
        <v>12691</v>
      </c>
      <c r="V3850" s="6" t="s">
        <v>12404</v>
      </c>
      <c r="W3850" s="6" t="s">
        <v>12299</v>
      </c>
      <c r="X3850" s="6" t="s">
        <v>12299</v>
      </c>
    </row>
    <row r="3851" spans="1:24" x14ac:dyDescent="0.3">
      <c r="A3851" s="6">
        <v>5728</v>
      </c>
      <c r="B3851" s="6" t="s">
        <v>18736</v>
      </c>
      <c r="C3851" s="6" t="s">
        <v>18737</v>
      </c>
      <c r="D3851" s="6">
        <v>4</v>
      </c>
      <c r="E3851" s="6">
        <v>20</v>
      </c>
      <c r="F3851" s="6"/>
      <c r="G3851" s="6">
        <v>100</v>
      </c>
      <c r="H3851" s="6"/>
      <c r="I3851" s="6">
        <v>1</v>
      </c>
      <c r="J3851" s="6"/>
      <c r="K3851" s="6">
        <v>0</v>
      </c>
      <c r="L3851" s="6" t="s">
        <v>12295</v>
      </c>
      <c r="M3851" s="6">
        <v>63</v>
      </c>
      <c r="N3851" s="6" t="e">
        <f>VLOOKUP(A3851,web_archive!D:AB,18,FALSE)</f>
        <v>#N/A</v>
      </c>
      <c r="O3851" s="6">
        <v>2</v>
      </c>
      <c r="P3851" s="6">
        <v>768</v>
      </c>
      <c r="Q3851" s="6"/>
      <c r="R3851" s="6">
        <v>0</v>
      </c>
      <c r="S3851" s="6">
        <v>1</v>
      </c>
      <c r="T3851" s="6">
        <v>308</v>
      </c>
      <c r="U3851" s="6" t="s">
        <v>12299</v>
      </c>
      <c r="V3851" s="6" t="s">
        <v>12299</v>
      </c>
      <c r="W3851" s="6" t="s">
        <v>12299</v>
      </c>
      <c r="X3851" s="6"/>
    </row>
    <row r="3852" spans="1:24" x14ac:dyDescent="0.3">
      <c r="A3852" s="6">
        <v>5729</v>
      </c>
      <c r="B3852" s="6" t="s">
        <v>18738</v>
      </c>
      <c r="C3852" s="6" t="s">
        <v>18739</v>
      </c>
      <c r="D3852" s="6">
        <v>4</v>
      </c>
      <c r="E3852" s="6">
        <v>1</v>
      </c>
      <c r="F3852" s="6"/>
      <c r="G3852" s="6">
        <v>0</v>
      </c>
      <c r="H3852" s="6"/>
      <c r="I3852" s="6">
        <v>9</v>
      </c>
      <c r="J3852" s="6"/>
      <c r="K3852" s="6">
        <v>0</v>
      </c>
      <c r="L3852" s="6" t="s">
        <v>12295</v>
      </c>
      <c r="M3852" s="6">
        <v>63</v>
      </c>
      <c r="N3852" s="6" t="e">
        <f>VLOOKUP(A3852,web_archive!D:AB,18,FALSE)</f>
        <v>#N/A</v>
      </c>
      <c r="O3852" s="6">
        <v>2</v>
      </c>
      <c r="P3852" s="6">
        <v>256</v>
      </c>
      <c r="Q3852" s="6"/>
      <c r="R3852" s="6">
        <v>1</v>
      </c>
      <c r="S3852" s="6">
        <v>0</v>
      </c>
      <c r="T3852" s="6">
        <v>15</v>
      </c>
      <c r="U3852" s="6" t="s">
        <v>14525</v>
      </c>
      <c r="V3852" s="6" t="s">
        <v>12491</v>
      </c>
      <c r="W3852" s="6" t="s">
        <v>12299</v>
      </c>
      <c r="X3852" s="6" t="s">
        <v>12299</v>
      </c>
    </row>
    <row r="3853" spans="1:24" x14ac:dyDescent="0.3">
      <c r="A3853" s="6">
        <v>5730</v>
      </c>
      <c r="B3853" s="6" t="s">
        <v>18740</v>
      </c>
      <c r="C3853" s="6" t="s">
        <v>18741</v>
      </c>
      <c r="D3853" s="6">
        <v>4</v>
      </c>
      <c r="E3853" s="6">
        <v>1</v>
      </c>
      <c r="F3853" s="6"/>
      <c r="G3853" s="6">
        <v>0</v>
      </c>
      <c r="H3853" s="6"/>
      <c r="I3853" s="6">
        <v>1</v>
      </c>
      <c r="J3853" s="6"/>
      <c r="K3853" s="6">
        <v>0</v>
      </c>
      <c r="L3853" s="6" t="s">
        <v>14534</v>
      </c>
      <c r="M3853" s="6">
        <v>63</v>
      </c>
      <c r="N3853" s="6" t="e">
        <f>VLOOKUP(A3853,web_archive!D:AB,18,FALSE)</f>
        <v>#N/A</v>
      </c>
      <c r="O3853" s="6">
        <v>2</v>
      </c>
      <c r="P3853" s="6">
        <v>1</v>
      </c>
      <c r="Q3853" s="6"/>
      <c r="R3853" s="6">
        <v>1</v>
      </c>
      <c r="S3853" s="6">
        <v>0</v>
      </c>
      <c r="T3853" s="6">
        <v>56</v>
      </c>
      <c r="U3853" s="6" t="s">
        <v>12299</v>
      </c>
      <c r="V3853" s="6" t="s">
        <v>12299</v>
      </c>
      <c r="W3853" s="6" t="s">
        <v>12299</v>
      </c>
      <c r="X3853" s="6"/>
    </row>
    <row r="3854" spans="1:24" x14ac:dyDescent="0.3">
      <c r="A3854" s="6">
        <v>5731</v>
      </c>
      <c r="B3854" s="6" t="s">
        <v>18742</v>
      </c>
      <c r="C3854" s="6" t="s">
        <v>18743</v>
      </c>
      <c r="D3854" s="6">
        <v>4</v>
      </c>
      <c r="E3854" s="6">
        <v>1</v>
      </c>
      <c r="F3854" s="6"/>
      <c r="G3854" s="6">
        <v>0</v>
      </c>
      <c r="H3854" s="6"/>
      <c r="I3854" s="6">
        <v>7</v>
      </c>
      <c r="J3854" s="6"/>
      <c r="K3854" s="6">
        <v>0</v>
      </c>
      <c r="L3854" s="6" t="s">
        <v>14534</v>
      </c>
      <c r="M3854" s="6">
        <v>63</v>
      </c>
      <c r="N3854" s="6" t="e">
        <f>VLOOKUP(A3854,web_archive!D:AB,18,FALSE)</f>
        <v>#N/A</v>
      </c>
      <c r="O3854" s="6">
        <v>2</v>
      </c>
      <c r="P3854" s="6">
        <v>256</v>
      </c>
      <c r="Q3854" s="6"/>
      <c r="R3854" s="6">
        <v>1</v>
      </c>
      <c r="S3854" s="6">
        <v>0</v>
      </c>
      <c r="T3854" s="6">
        <v>72</v>
      </c>
      <c r="U3854" s="6" t="s">
        <v>12858</v>
      </c>
      <c r="V3854" s="6" t="s">
        <v>12451</v>
      </c>
      <c r="W3854" s="6" t="s">
        <v>12299</v>
      </c>
      <c r="X3854" s="6" t="s">
        <v>12299</v>
      </c>
    </row>
    <row r="3855" spans="1:24" x14ac:dyDescent="0.3">
      <c r="A3855" s="6">
        <v>5732</v>
      </c>
      <c r="B3855" s="6" t="s">
        <v>18744</v>
      </c>
      <c r="C3855" s="6" t="s">
        <v>18745</v>
      </c>
      <c r="D3855" s="6">
        <v>4</v>
      </c>
      <c r="E3855" s="6">
        <v>1</v>
      </c>
      <c r="F3855" s="6"/>
      <c r="G3855" s="6">
        <v>0</v>
      </c>
      <c r="H3855" s="6"/>
      <c r="I3855" s="6">
        <v>2</v>
      </c>
      <c r="J3855" s="6"/>
      <c r="K3855" s="6">
        <v>0</v>
      </c>
      <c r="L3855" s="6" t="s">
        <v>14534</v>
      </c>
      <c r="M3855" s="6">
        <v>63</v>
      </c>
      <c r="N3855" s="6" t="e">
        <f>VLOOKUP(A3855,web_archive!D:AB,18,FALSE)</f>
        <v>#N/A</v>
      </c>
      <c r="O3855" s="6">
        <v>2</v>
      </c>
      <c r="P3855" s="6">
        <v>512</v>
      </c>
      <c r="Q3855" s="6"/>
      <c r="R3855" s="6">
        <v>1</v>
      </c>
      <c r="S3855" s="6">
        <v>0</v>
      </c>
      <c r="T3855" s="6">
        <v>73</v>
      </c>
      <c r="U3855" s="6" t="s">
        <v>12542</v>
      </c>
      <c r="V3855" s="6" t="s">
        <v>12368</v>
      </c>
      <c r="W3855" s="6" t="s">
        <v>12299</v>
      </c>
      <c r="X3855" s="6" t="s">
        <v>12299</v>
      </c>
    </row>
    <row r="3856" spans="1:24" x14ac:dyDescent="0.3">
      <c r="A3856" s="6">
        <v>5733</v>
      </c>
      <c r="B3856" s="6" t="s">
        <v>18746</v>
      </c>
      <c r="C3856" s="6" t="s">
        <v>18747</v>
      </c>
      <c r="D3856" s="6">
        <v>4</v>
      </c>
      <c r="E3856" s="6">
        <v>1</v>
      </c>
      <c r="F3856" s="6"/>
      <c r="G3856" s="6">
        <v>0</v>
      </c>
      <c r="H3856" s="6"/>
      <c r="I3856" s="6">
        <v>0</v>
      </c>
      <c r="J3856" s="6"/>
      <c r="K3856" s="6">
        <v>0</v>
      </c>
      <c r="L3856" s="6" t="s">
        <v>14534</v>
      </c>
      <c r="M3856" s="6">
        <v>63</v>
      </c>
      <c r="N3856" s="6" t="e">
        <f>VLOOKUP(A3856,web_archive!D:AB,18,FALSE)</f>
        <v>#N/A</v>
      </c>
      <c r="O3856" s="6">
        <v>2</v>
      </c>
      <c r="P3856" s="6">
        <v>136</v>
      </c>
      <c r="Q3856" s="6"/>
      <c r="R3856" s="6">
        <v>1</v>
      </c>
      <c r="S3856" s="6">
        <v>0</v>
      </c>
      <c r="T3856" s="6">
        <v>0</v>
      </c>
      <c r="U3856" s="6" t="s">
        <v>13315</v>
      </c>
      <c r="V3856" s="6" t="s">
        <v>12451</v>
      </c>
      <c r="W3856" s="6" t="s">
        <v>12299</v>
      </c>
      <c r="X3856" s="6" t="s">
        <v>12299</v>
      </c>
    </row>
    <row r="3857" spans="1:37" x14ac:dyDescent="0.3">
      <c r="A3857" s="6">
        <v>5734</v>
      </c>
      <c r="B3857" s="6" t="s">
        <v>18748</v>
      </c>
      <c r="C3857" s="6" t="s">
        <v>18749</v>
      </c>
      <c r="D3857" s="6">
        <v>4</v>
      </c>
      <c r="E3857" s="6">
        <v>2</v>
      </c>
      <c r="F3857" s="6"/>
      <c r="G3857" s="6">
        <v>0</v>
      </c>
      <c r="H3857" s="6"/>
      <c r="I3857" s="6">
        <v>5</v>
      </c>
      <c r="J3857" s="6"/>
      <c r="K3857" s="6">
        <v>0</v>
      </c>
      <c r="L3857" s="6" t="s">
        <v>14534</v>
      </c>
      <c r="M3857" s="6">
        <v>63</v>
      </c>
      <c r="N3857" s="6" t="e">
        <f>VLOOKUP(A3857,web_archive!D:AB,18,FALSE)</f>
        <v>#N/A</v>
      </c>
      <c r="O3857" s="6">
        <v>2</v>
      </c>
      <c r="P3857" s="6">
        <v>256</v>
      </c>
      <c r="Q3857" s="6"/>
      <c r="R3857" s="6">
        <v>0</v>
      </c>
      <c r="S3857" s="6">
        <v>0</v>
      </c>
      <c r="T3857" s="6">
        <v>41</v>
      </c>
      <c r="U3857" s="6" t="s">
        <v>12691</v>
      </c>
      <c r="V3857" s="6" t="s">
        <v>12368</v>
      </c>
      <c r="W3857" s="6" t="s">
        <v>12299</v>
      </c>
      <c r="X3857" s="6" t="s">
        <v>12299</v>
      </c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</row>
    <row r="3858" spans="1:37" x14ac:dyDescent="0.3">
      <c r="A3858" s="6">
        <v>5735</v>
      </c>
      <c r="B3858" s="6" t="s">
        <v>18750</v>
      </c>
      <c r="C3858" s="6" t="s">
        <v>3912</v>
      </c>
      <c r="D3858" s="6">
        <v>4</v>
      </c>
      <c r="E3858" s="6">
        <v>800</v>
      </c>
      <c r="F3858" s="6"/>
      <c r="G3858" s="6">
        <v>100</v>
      </c>
      <c r="H3858" s="6"/>
      <c r="I3858" s="6">
        <v>1</v>
      </c>
      <c r="J3858" s="6"/>
      <c r="K3858" s="6">
        <v>0</v>
      </c>
      <c r="L3858" s="6" t="s">
        <v>12295</v>
      </c>
      <c r="M3858" s="6">
        <v>63</v>
      </c>
      <c r="N3858" s="6" t="e">
        <f>VLOOKUP(A3858,web_archive!D:AB,18,FALSE)</f>
        <v>#N/A</v>
      </c>
      <c r="O3858" s="6">
        <v>0</v>
      </c>
      <c r="P3858" s="6">
        <v>256</v>
      </c>
      <c r="Q3858" s="6"/>
      <c r="R3858" s="6">
        <v>0</v>
      </c>
      <c r="S3858" s="6">
        <v>1</v>
      </c>
      <c r="T3858" s="6">
        <v>244</v>
      </c>
      <c r="U3858" s="6" t="s">
        <v>14525</v>
      </c>
      <c r="V3858" s="6" t="s">
        <v>12404</v>
      </c>
      <c r="W3858" s="6" t="s">
        <v>12299</v>
      </c>
      <c r="X3858" s="6" t="s">
        <v>12299</v>
      </c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</row>
    <row r="3859" spans="1:37" x14ac:dyDescent="0.3">
      <c r="A3859" s="6">
        <v>5736</v>
      </c>
      <c r="B3859" s="6" t="s">
        <v>18751</v>
      </c>
      <c r="C3859" s="6" t="s">
        <v>10614</v>
      </c>
      <c r="D3859" s="6">
        <v>4</v>
      </c>
      <c r="E3859" s="6">
        <v>20</v>
      </c>
      <c r="F3859" s="6"/>
      <c r="G3859" s="6">
        <v>0</v>
      </c>
      <c r="H3859" s="6"/>
      <c r="I3859" s="6">
        <v>0</v>
      </c>
      <c r="J3859" s="6"/>
      <c r="K3859" s="6">
        <v>0</v>
      </c>
      <c r="L3859" s="6" t="s">
        <v>12295</v>
      </c>
      <c r="M3859" s="6">
        <v>63</v>
      </c>
      <c r="N3859" s="6" t="e">
        <f>VLOOKUP(A3859,web_archive!D:AB,18,FALSE)</f>
        <v>#N/A</v>
      </c>
      <c r="O3859" s="6">
        <v>2</v>
      </c>
      <c r="P3859" s="6">
        <v>769</v>
      </c>
      <c r="Q3859" s="6"/>
      <c r="R3859" s="6">
        <v>0</v>
      </c>
      <c r="S3859" s="6">
        <v>0</v>
      </c>
      <c r="T3859" s="6">
        <v>321</v>
      </c>
      <c r="U3859" s="6" t="s">
        <v>13315</v>
      </c>
      <c r="V3859" s="6" t="s">
        <v>18019</v>
      </c>
      <c r="W3859" s="6" t="s">
        <v>12588</v>
      </c>
      <c r="X3859" s="6" t="s">
        <v>12764</v>
      </c>
      <c r="Y3859" s="6" t="s">
        <v>12299</v>
      </c>
      <c r="Z3859" s="6" t="s">
        <v>12299</v>
      </c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</row>
    <row r="3860" spans="1:37" x14ac:dyDescent="0.3">
      <c r="A3860" s="6">
        <v>5737</v>
      </c>
      <c r="B3860" s="6" t="s">
        <v>18752</v>
      </c>
      <c r="C3860" s="6" t="s">
        <v>18753</v>
      </c>
      <c r="D3860" s="6">
        <v>4</v>
      </c>
      <c r="E3860" s="6">
        <v>20</v>
      </c>
      <c r="F3860" s="6"/>
      <c r="G3860" s="6">
        <v>300</v>
      </c>
      <c r="H3860" s="6"/>
      <c r="I3860" s="6">
        <v>1</v>
      </c>
      <c r="J3860" s="6"/>
      <c r="K3860" s="6">
        <v>0</v>
      </c>
      <c r="L3860" s="6" t="s">
        <v>12295</v>
      </c>
      <c r="M3860" s="6">
        <v>63</v>
      </c>
      <c r="N3860" s="6" t="e">
        <f>VLOOKUP(A3860,web_archive!D:AB,18,FALSE)</f>
        <v>#N/A</v>
      </c>
      <c r="O3860" s="6">
        <v>2</v>
      </c>
      <c r="P3860" s="6">
        <v>256</v>
      </c>
      <c r="Q3860" s="6"/>
      <c r="R3860" s="6">
        <v>1</v>
      </c>
      <c r="S3860" s="6">
        <v>0</v>
      </c>
      <c r="T3860" s="6">
        <v>615</v>
      </c>
      <c r="U3860" s="6" t="s">
        <v>14025</v>
      </c>
      <c r="V3860" s="6">
        <v>952</v>
      </c>
      <c r="W3860" s="6" t="s">
        <v>12571</v>
      </c>
      <c r="X3860" s="6" t="s">
        <v>12667</v>
      </c>
      <c r="Y3860" s="6" t="s">
        <v>12299</v>
      </c>
      <c r="Z3860" s="6" t="s">
        <v>12299</v>
      </c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</row>
    <row r="3861" spans="1:37" x14ac:dyDescent="0.3">
      <c r="A3861" s="6">
        <v>5738</v>
      </c>
      <c r="B3861" s="6" t="s">
        <v>9298</v>
      </c>
      <c r="C3861" s="6" t="s">
        <v>9299</v>
      </c>
      <c r="D3861" s="6">
        <v>4</v>
      </c>
      <c r="E3861" s="6">
        <v>20</v>
      </c>
      <c r="F3861" s="6"/>
      <c r="G3861" s="6">
        <v>300</v>
      </c>
      <c r="H3861" s="6"/>
      <c r="I3861" s="6">
        <v>4</v>
      </c>
      <c r="J3861" s="6"/>
      <c r="K3861" s="6">
        <v>1</v>
      </c>
      <c r="L3861" s="6" t="s">
        <v>12295</v>
      </c>
      <c r="M3861" s="6">
        <v>63</v>
      </c>
      <c r="N3861" s="6" t="e">
        <f>VLOOKUP(A3861,web_archive!D:AB,18,FALSE)</f>
        <v>#N/A</v>
      </c>
      <c r="O3861" s="6">
        <v>2</v>
      </c>
      <c r="P3861" s="6">
        <v>256</v>
      </c>
      <c r="Q3861" s="6"/>
      <c r="R3861" s="6">
        <v>1</v>
      </c>
      <c r="S3861" s="6">
        <v>1</v>
      </c>
      <c r="T3861" s="6">
        <v>616</v>
      </c>
      <c r="U3861" s="6" t="s">
        <v>12691</v>
      </c>
      <c r="V3861" s="6" t="s">
        <v>13183</v>
      </c>
      <c r="W3861" s="6" t="s">
        <v>14526</v>
      </c>
      <c r="X3861" s="6" t="s">
        <v>18019</v>
      </c>
      <c r="Y3861" s="6" t="s">
        <v>13456</v>
      </c>
      <c r="Z3861" s="6" t="s">
        <v>18131</v>
      </c>
      <c r="AA3861" s="6">
        <v>530</v>
      </c>
      <c r="AB3861" s="6" t="s">
        <v>18137</v>
      </c>
      <c r="AC3861" s="6">
        <v>12354</v>
      </c>
      <c r="AD3861" s="6" t="s">
        <v>18754</v>
      </c>
      <c r="AE3861" s="6" t="s">
        <v>16239</v>
      </c>
      <c r="AF3861" s="6" t="s">
        <v>18755</v>
      </c>
      <c r="AG3861" s="6">
        <v>20</v>
      </c>
      <c r="AH3861" s="6" t="s">
        <v>13354</v>
      </c>
      <c r="AI3861" s="6" t="s">
        <v>12298</v>
      </c>
      <c r="AJ3861" s="6" t="s">
        <v>12299</v>
      </c>
      <c r="AK3861" s="6" t="s">
        <v>12299</v>
      </c>
    </row>
    <row r="3862" spans="1:37" x14ac:dyDescent="0.3">
      <c r="A3862" s="6">
        <v>5739</v>
      </c>
      <c r="B3862" s="6" t="s">
        <v>18756</v>
      </c>
      <c r="C3862" s="6" t="s">
        <v>18757</v>
      </c>
      <c r="D3862" s="6">
        <v>4</v>
      </c>
      <c r="E3862" s="6">
        <v>20</v>
      </c>
      <c r="F3862" s="6"/>
      <c r="G3862" s="6">
        <v>300</v>
      </c>
      <c r="H3862" s="6"/>
      <c r="I3862" s="6">
        <v>3</v>
      </c>
      <c r="J3862" s="6"/>
      <c r="K3862" s="6">
        <v>1</v>
      </c>
      <c r="L3862" s="6" t="s">
        <v>12295</v>
      </c>
      <c r="M3862" s="6">
        <v>63</v>
      </c>
      <c r="N3862" s="6" t="e">
        <f>VLOOKUP(A3862,web_archive!D:AB,18,FALSE)</f>
        <v>#N/A</v>
      </c>
      <c r="O3862" s="6">
        <v>2</v>
      </c>
      <c r="P3862" s="6">
        <v>256</v>
      </c>
      <c r="Q3862" s="6"/>
      <c r="R3862" s="6">
        <v>1</v>
      </c>
      <c r="S3862" s="6">
        <v>1</v>
      </c>
      <c r="T3862" s="6">
        <v>617</v>
      </c>
      <c r="U3862" s="6" t="s">
        <v>12858</v>
      </c>
      <c r="V3862" s="6" t="s">
        <v>14579</v>
      </c>
      <c r="W3862" s="6" t="s">
        <v>13458</v>
      </c>
      <c r="X3862" s="6" t="s">
        <v>18758</v>
      </c>
      <c r="Y3862" s="6" t="s">
        <v>18759</v>
      </c>
      <c r="Z3862" s="6" t="s">
        <v>18760</v>
      </c>
      <c r="AA3862" s="6" t="s">
        <v>18761</v>
      </c>
      <c r="AB3862" s="6" t="s">
        <v>12583</v>
      </c>
      <c r="AC3862" s="6" t="s">
        <v>15762</v>
      </c>
      <c r="AD3862" s="6">
        <v>3</v>
      </c>
      <c r="AE3862" s="6">
        <v>10000</v>
      </c>
      <c r="AF3862" s="6">
        <v>0</v>
      </c>
      <c r="AG3862" s="6" t="s">
        <v>13573</v>
      </c>
      <c r="AH3862" s="6" t="s">
        <v>12299</v>
      </c>
      <c r="AI3862" s="6" t="s">
        <v>12299</v>
      </c>
      <c r="AJ3862" s="6"/>
      <c r="AK3862" s="6"/>
    </row>
    <row r="3863" spans="1:37" x14ac:dyDescent="0.3">
      <c r="A3863" s="6">
        <v>5740</v>
      </c>
      <c r="B3863" s="6" t="s">
        <v>18762</v>
      </c>
      <c r="C3863" s="6" t="s">
        <v>18763</v>
      </c>
      <c r="D3863" s="6">
        <v>4</v>
      </c>
      <c r="E3863" s="6">
        <v>20</v>
      </c>
      <c r="F3863" s="6"/>
      <c r="G3863" s="6">
        <v>300</v>
      </c>
      <c r="H3863" s="6"/>
      <c r="I3863" s="6">
        <v>3</v>
      </c>
      <c r="J3863" s="6"/>
      <c r="K3863" s="6">
        <v>1</v>
      </c>
      <c r="L3863" s="6" t="s">
        <v>12295</v>
      </c>
      <c r="M3863" s="6">
        <v>63</v>
      </c>
      <c r="N3863" s="6" t="e">
        <f>VLOOKUP(A3863,web_archive!D:AB,18,FALSE)</f>
        <v>#N/A</v>
      </c>
      <c r="O3863" s="6">
        <v>2</v>
      </c>
      <c r="P3863" s="6">
        <v>256</v>
      </c>
      <c r="Q3863" s="6"/>
      <c r="R3863" s="6">
        <v>1</v>
      </c>
      <c r="S3863" s="6">
        <v>1</v>
      </c>
      <c r="T3863" s="6">
        <v>618</v>
      </c>
      <c r="U3863" s="6" t="s">
        <v>12858</v>
      </c>
      <c r="V3863" s="6" t="s">
        <v>13525</v>
      </c>
      <c r="W3863" s="6" t="s">
        <v>18019</v>
      </c>
      <c r="X3863" s="6" t="s">
        <v>13458</v>
      </c>
      <c r="Y3863" s="6" t="s">
        <v>18764</v>
      </c>
      <c r="Z3863" s="6" t="s">
        <v>18765</v>
      </c>
      <c r="AA3863" s="6" t="s">
        <v>15831</v>
      </c>
      <c r="AB3863" s="6">
        <v>10</v>
      </c>
      <c r="AC3863" s="6">
        <v>5</v>
      </c>
      <c r="AD3863" s="6" t="s">
        <v>13686</v>
      </c>
      <c r="AE3863" s="6" t="s">
        <v>18766</v>
      </c>
      <c r="AF3863" s="6" t="s">
        <v>18767</v>
      </c>
      <c r="AG3863" s="6" t="s">
        <v>16390</v>
      </c>
      <c r="AH3863" s="6" t="s">
        <v>12299</v>
      </c>
      <c r="AI3863" s="6" t="s">
        <v>12299</v>
      </c>
      <c r="AJ3863" s="6"/>
      <c r="AK3863" s="6"/>
    </row>
    <row r="3864" spans="1:37" x14ac:dyDescent="0.3">
      <c r="A3864" s="6">
        <v>5741</v>
      </c>
      <c r="B3864" s="6" t="s">
        <v>18768</v>
      </c>
      <c r="C3864" s="6" t="s">
        <v>18769</v>
      </c>
      <c r="D3864" s="6">
        <v>4</v>
      </c>
      <c r="E3864" s="6">
        <v>20</v>
      </c>
      <c r="F3864" s="6"/>
      <c r="G3864" s="6">
        <v>0</v>
      </c>
      <c r="H3864" s="6"/>
      <c r="I3864" s="6">
        <v>1</v>
      </c>
      <c r="J3864" s="6"/>
      <c r="K3864" s="6">
        <v>0</v>
      </c>
      <c r="L3864" s="6" t="s">
        <v>12295</v>
      </c>
      <c r="M3864" s="6">
        <v>63</v>
      </c>
      <c r="N3864" s="6" t="e">
        <f>VLOOKUP(A3864,web_archive!D:AB,18,FALSE)</f>
        <v>#N/A</v>
      </c>
      <c r="O3864" s="6">
        <v>2</v>
      </c>
      <c r="P3864" s="6">
        <v>256</v>
      </c>
      <c r="Q3864" s="6"/>
      <c r="R3864" s="6">
        <v>10</v>
      </c>
      <c r="S3864" s="6">
        <v>1</v>
      </c>
      <c r="T3864" s="6">
        <v>101</v>
      </c>
      <c r="U3864" s="6" t="s">
        <v>16200</v>
      </c>
      <c r="V3864" s="6" t="s">
        <v>14929</v>
      </c>
      <c r="W3864" s="6" t="s">
        <v>18770</v>
      </c>
      <c r="X3864" s="6" t="s">
        <v>12489</v>
      </c>
      <c r="Y3864" s="6" t="s">
        <v>12299</v>
      </c>
      <c r="Z3864" s="6" t="s">
        <v>12299</v>
      </c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</row>
    <row r="3865" spans="1:37" x14ac:dyDescent="0.3">
      <c r="A3865" s="6">
        <v>5742</v>
      </c>
      <c r="B3865" s="6" t="s">
        <v>18771</v>
      </c>
      <c r="C3865" s="6" t="s">
        <v>8591</v>
      </c>
      <c r="D3865" s="6">
        <v>4</v>
      </c>
      <c r="E3865" s="6">
        <v>20</v>
      </c>
      <c r="F3865" s="6"/>
      <c r="G3865" s="6">
        <v>400</v>
      </c>
      <c r="H3865" s="6"/>
      <c r="I3865" s="6">
        <v>5</v>
      </c>
      <c r="J3865" s="6"/>
      <c r="K3865" s="6">
        <v>0</v>
      </c>
      <c r="L3865" s="6" t="s">
        <v>12295</v>
      </c>
      <c r="M3865" s="6">
        <v>63</v>
      </c>
      <c r="N3865" s="6" t="str">
        <f>VLOOKUP(A3865,web_archive!D:AB,18,FALSE)</f>
        <v>Normal / Upper / Baby</v>
      </c>
      <c r="O3865" s="6">
        <v>2</v>
      </c>
      <c r="P3865" s="6">
        <v>256</v>
      </c>
      <c r="Q3865" s="6"/>
      <c r="R3865" s="6">
        <v>10</v>
      </c>
      <c r="S3865" s="6">
        <v>1</v>
      </c>
      <c r="T3865" s="6">
        <v>619</v>
      </c>
      <c r="U3865" s="6" t="s">
        <v>14045</v>
      </c>
      <c r="V3865" s="6">
        <v>538</v>
      </c>
      <c r="W3865" s="6" t="s">
        <v>18137</v>
      </c>
      <c r="X3865" s="6">
        <v>539</v>
      </c>
      <c r="Y3865" s="6" t="s">
        <v>16619</v>
      </c>
      <c r="Z3865" s="6">
        <v>538</v>
      </c>
      <c r="AA3865" s="6" t="s">
        <v>16619</v>
      </c>
      <c r="AB3865" s="6">
        <v>539</v>
      </c>
      <c r="AC3865" s="6" t="s">
        <v>12413</v>
      </c>
      <c r="AD3865" s="6" t="s">
        <v>12299</v>
      </c>
      <c r="AE3865" s="6" t="s">
        <v>12299</v>
      </c>
      <c r="AF3865" s="6"/>
      <c r="AG3865" s="6"/>
      <c r="AH3865" s="6"/>
      <c r="AI3865" s="6"/>
      <c r="AJ3865" s="6"/>
      <c r="AK3865" s="6"/>
    </row>
    <row r="3866" spans="1:37" x14ac:dyDescent="0.3">
      <c r="A3866" s="6">
        <v>5743</v>
      </c>
      <c r="B3866" s="6" t="s">
        <v>18772</v>
      </c>
      <c r="C3866" s="6" t="s">
        <v>18773</v>
      </c>
      <c r="D3866" s="6">
        <v>4</v>
      </c>
      <c r="E3866" s="6">
        <v>20</v>
      </c>
      <c r="F3866" s="6"/>
      <c r="G3866" s="6">
        <v>100</v>
      </c>
      <c r="H3866" s="6"/>
      <c r="I3866" s="6">
        <v>0</v>
      </c>
      <c r="J3866" s="6"/>
      <c r="K3866" s="6">
        <v>0</v>
      </c>
      <c r="L3866" s="6" t="s">
        <v>18774</v>
      </c>
      <c r="M3866" s="6">
        <v>63</v>
      </c>
      <c r="N3866" s="6" t="e">
        <f>VLOOKUP(A3866,web_archive!D:AB,18,FALSE)</f>
        <v>#N/A</v>
      </c>
      <c r="O3866" s="6">
        <v>2</v>
      </c>
      <c r="P3866" s="6">
        <v>256</v>
      </c>
      <c r="Q3866" s="6"/>
      <c r="R3866" s="6">
        <v>1</v>
      </c>
      <c r="S3866" s="6">
        <v>0</v>
      </c>
      <c r="T3866" s="6">
        <v>620</v>
      </c>
      <c r="U3866" s="6" t="s">
        <v>12787</v>
      </c>
      <c r="V3866" s="6" t="s">
        <v>12404</v>
      </c>
      <c r="W3866" s="6" t="s">
        <v>12299</v>
      </c>
      <c r="X3866" s="6" t="s">
        <v>12299</v>
      </c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</row>
    <row r="3867" spans="1:37" x14ac:dyDescent="0.3">
      <c r="A3867" s="6">
        <v>5744</v>
      </c>
      <c r="B3867" s="6" t="s">
        <v>18775</v>
      </c>
      <c r="C3867" s="6" t="s">
        <v>18776</v>
      </c>
      <c r="D3867" s="6">
        <v>4</v>
      </c>
      <c r="E3867" s="6">
        <v>20</v>
      </c>
      <c r="F3867" s="6"/>
      <c r="G3867" s="6">
        <v>300</v>
      </c>
      <c r="H3867" s="6"/>
      <c r="I3867" s="6">
        <v>3</v>
      </c>
      <c r="J3867" s="6"/>
      <c r="K3867" s="6">
        <v>1</v>
      </c>
      <c r="L3867" s="6" t="s">
        <v>12295</v>
      </c>
      <c r="M3867" s="6">
        <v>63</v>
      </c>
      <c r="N3867" s="6" t="e">
        <f>VLOOKUP(A3867,web_archive!D:AB,18,FALSE)</f>
        <v>#N/A</v>
      </c>
      <c r="O3867" s="6">
        <v>2</v>
      </c>
      <c r="P3867" s="6">
        <v>256</v>
      </c>
      <c r="Q3867" s="6"/>
      <c r="R3867" s="6">
        <v>1</v>
      </c>
      <c r="S3867" s="6">
        <v>1</v>
      </c>
      <c r="T3867" s="6">
        <v>621</v>
      </c>
      <c r="U3867" s="6" t="s">
        <v>12660</v>
      </c>
      <c r="V3867" s="6" t="s">
        <v>13184</v>
      </c>
      <c r="W3867" s="6" t="s">
        <v>18777</v>
      </c>
      <c r="X3867" s="6" t="s">
        <v>18432</v>
      </c>
      <c r="Y3867" s="6">
        <v>1</v>
      </c>
      <c r="Z3867" s="6" t="s">
        <v>13061</v>
      </c>
      <c r="AA3867" s="6" t="s">
        <v>12299</v>
      </c>
      <c r="AB3867" s="6" t="s">
        <v>12299</v>
      </c>
      <c r="AC3867" s="6"/>
      <c r="AD3867" s="6"/>
      <c r="AE3867" s="6"/>
      <c r="AF3867" s="6"/>
      <c r="AG3867" s="6"/>
      <c r="AH3867" s="6"/>
      <c r="AI3867" s="6"/>
      <c r="AJ3867" s="6"/>
      <c r="AK3867" s="6"/>
    </row>
    <row r="3868" spans="1:37" x14ac:dyDescent="0.3">
      <c r="A3868" s="6">
        <v>5745</v>
      </c>
      <c r="B3868" s="6" t="s">
        <v>18778</v>
      </c>
      <c r="C3868" s="6" t="s">
        <v>18779</v>
      </c>
      <c r="D3868" s="6">
        <v>4</v>
      </c>
      <c r="E3868" s="6">
        <v>20</v>
      </c>
      <c r="F3868" s="6"/>
      <c r="G3868" s="6">
        <v>300</v>
      </c>
      <c r="H3868" s="6"/>
      <c r="I3868" s="6">
        <v>3</v>
      </c>
      <c r="J3868" s="6"/>
      <c r="K3868" s="6">
        <v>0</v>
      </c>
      <c r="L3868" s="6" t="s">
        <v>12295</v>
      </c>
      <c r="M3868" s="6">
        <v>63</v>
      </c>
      <c r="N3868" s="6" t="e">
        <f>VLOOKUP(A3868,web_archive!D:AB,18,FALSE)</f>
        <v>#N/A</v>
      </c>
      <c r="O3868" s="6">
        <v>2</v>
      </c>
      <c r="P3868" s="6">
        <v>256</v>
      </c>
      <c r="Q3868" s="6"/>
      <c r="R3868" s="6">
        <v>1</v>
      </c>
      <c r="S3868" s="6">
        <v>1</v>
      </c>
      <c r="T3868" s="6">
        <v>622</v>
      </c>
      <c r="U3868" s="6" t="s">
        <v>12858</v>
      </c>
      <c r="V3868" s="6" t="s">
        <v>13525</v>
      </c>
      <c r="W3868" s="6" t="s">
        <v>14661</v>
      </c>
      <c r="X3868" s="6" t="s">
        <v>12822</v>
      </c>
      <c r="Y3868" s="6" t="s">
        <v>18780</v>
      </c>
      <c r="Z3868" s="6" t="s">
        <v>18781</v>
      </c>
      <c r="AA3868" s="6" t="s">
        <v>18782</v>
      </c>
      <c r="AB3868" s="6" t="s">
        <v>18783</v>
      </c>
      <c r="AC3868" s="6" t="s">
        <v>13077</v>
      </c>
      <c r="AD3868" s="6">
        <v>5</v>
      </c>
      <c r="AE3868" s="6" t="s">
        <v>13441</v>
      </c>
      <c r="AF3868" s="6" t="s">
        <v>12299</v>
      </c>
      <c r="AG3868" s="6" t="s">
        <v>12299</v>
      </c>
      <c r="AH3868" s="6"/>
      <c r="AI3868" s="6"/>
      <c r="AJ3868" s="6"/>
      <c r="AK3868" s="6"/>
    </row>
    <row r="3869" spans="1:37" x14ac:dyDescent="0.3">
      <c r="A3869" s="6">
        <v>5746</v>
      </c>
      <c r="B3869" s="6" t="s">
        <v>8594</v>
      </c>
      <c r="C3869" s="6" t="s">
        <v>8595</v>
      </c>
      <c r="D3869" s="6">
        <v>4</v>
      </c>
      <c r="E3869" s="6">
        <v>20</v>
      </c>
      <c r="F3869" s="6"/>
      <c r="G3869" s="6">
        <v>100</v>
      </c>
      <c r="H3869" s="6"/>
      <c r="I3869" s="6">
        <v>12</v>
      </c>
      <c r="J3869" s="6"/>
      <c r="K3869" s="6">
        <v>1</v>
      </c>
      <c r="L3869" s="6" t="s">
        <v>12284</v>
      </c>
      <c r="M3869" s="6">
        <v>56</v>
      </c>
      <c r="N3869" s="6" t="str">
        <f>VLOOKUP(A3869,web_archive!D:AB,18,FALSE)</f>
        <v>Normal / Upper / Baby</v>
      </c>
      <c r="O3869" s="6">
        <v>2</v>
      </c>
      <c r="P3869" s="6">
        <v>256</v>
      </c>
      <c r="Q3869" s="6"/>
      <c r="R3869" s="6">
        <v>100</v>
      </c>
      <c r="S3869" s="6">
        <v>1</v>
      </c>
      <c r="T3869" s="6">
        <v>623</v>
      </c>
      <c r="U3869" s="6" t="s">
        <v>12691</v>
      </c>
      <c r="V3869" s="6" t="s">
        <v>13183</v>
      </c>
      <c r="W3869" s="6" t="s">
        <v>14526</v>
      </c>
      <c r="X3869" s="6" t="s">
        <v>18784</v>
      </c>
      <c r="Y3869" s="6" t="s">
        <v>13064</v>
      </c>
      <c r="Z3869" s="6" t="s">
        <v>13441</v>
      </c>
      <c r="AA3869" s="6" t="s">
        <v>12299</v>
      </c>
      <c r="AB3869" s="6" t="s">
        <v>12299</v>
      </c>
      <c r="AC3869" s="6"/>
      <c r="AD3869" s="6"/>
      <c r="AE3869" s="6"/>
      <c r="AF3869" s="6"/>
      <c r="AG3869" s="6"/>
      <c r="AH3869" s="6"/>
      <c r="AI3869" s="6"/>
      <c r="AJ3869" s="6"/>
      <c r="AK3869" s="6"/>
    </row>
    <row r="3870" spans="1:37" x14ac:dyDescent="0.3">
      <c r="A3870" s="6">
        <v>5747</v>
      </c>
      <c r="B3870" s="6" t="s">
        <v>6752</v>
      </c>
      <c r="C3870" s="6" t="s">
        <v>6752</v>
      </c>
      <c r="D3870" s="6">
        <v>4</v>
      </c>
      <c r="E3870" s="6">
        <v>20</v>
      </c>
      <c r="F3870" s="6"/>
      <c r="G3870" s="6">
        <v>100</v>
      </c>
      <c r="H3870" s="6"/>
      <c r="I3870" s="6">
        <v>12</v>
      </c>
      <c r="J3870" s="6"/>
      <c r="K3870" s="6">
        <v>1</v>
      </c>
      <c r="L3870" s="6" t="s">
        <v>13806</v>
      </c>
      <c r="M3870" s="6">
        <v>56</v>
      </c>
      <c r="N3870" s="6" t="str">
        <f>VLOOKUP(A3870,web_archive!D:AB,18,FALSE)</f>
        <v>Normal / Upper / Baby</v>
      </c>
      <c r="O3870" s="6">
        <v>2</v>
      </c>
      <c r="P3870" s="6">
        <v>256</v>
      </c>
      <c r="Q3870" s="6"/>
      <c r="R3870" s="6">
        <v>100</v>
      </c>
      <c r="S3870" s="6">
        <v>1</v>
      </c>
      <c r="T3870" s="6">
        <v>624</v>
      </c>
      <c r="U3870" s="6" t="s">
        <v>12660</v>
      </c>
      <c r="V3870" s="6" t="s">
        <v>13183</v>
      </c>
      <c r="W3870" s="6" t="s">
        <v>14526</v>
      </c>
      <c r="X3870" s="6" t="s">
        <v>13739</v>
      </c>
      <c r="Y3870" s="6" t="s">
        <v>18785</v>
      </c>
      <c r="Z3870" s="6" t="s">
        <v>13744</v>
      </c>
      <c r="AA3870" s="6" t="s">
        <v>12299</v>
      </c>
      <c r="AB3870" s="6" t="s">
        <v>12299</v>
      </c>
      <c r="AC3870" s="6"/>
      <c r="AD3870" s="6"/>
      <c r="AE3870" s="6"/>
      <c r="AF3870" s="6"/>
      <c r="AG3870" s="6"/>
      <c r="AH3870" s="6"/>
      <c r="AI3870" s="6"/>
      <c r="AJ3870" s="6"/>
      <c r="AK3870" s="6"/>
    </row>
    <row r="3871" spans="1:37" x14ac:dyDescent="0.3">
      <c r="A3871" s="6">
        <v>5748</v>
      </c>
      <c r="B3871" s="6" t="s">
        <v>18786</v>
      </c>
      <c r="C3871" s="6" t="s">
        <v>9276</v>
      </c>
      <c r="D3871" s="6">
        <v>4</v>
      </c>
      <c r="E3871" s="6">
        <v>20</v>
      </c>
      <c r="F3871" s="6"/>
      <c r="G3871" s="6">
        <v>100</v>
      </c>
      <c r="H3871" s="6"/>
      <c r="I3871" s="6">
        <v>12</v>
      </c>
      <c r="J3871" s="6"/>
      <c r="K3871" s="6">
        <v>1</v>
      </c>
      <c r="L3871" s="6" t="s">
        <v>14002</v>
      </c>
      <c r="M3871" s="6">
        <v>56</v>
      </c>
      <c r="N3871" s="6" t="str">
        <f>VLOOKUP(A3871,web_archive!D:AB,18,FALSE)</f>
        <v>Normal / Upper / Baby</v>
      </c>
      <c r="O3871" s="6">
        <v>2</v>
      </c>
      <c r="P3871" s="6">
        <v>768</v>
      </c>
      <c r="Q3871" s="6"/>
      <c r="R3871" s="6">
        <v>100</v>
      </c>
      <c r="S3871" s="6">
        <v>1</v>
      </c>
      <c r="T3871" s="6">
        <v>625</v>
      </c>
      <c r="U3871" s="6" t="s">
        <v>13315</v>
      </c>
      <c r="V3871" s="6" t="s">
        <v>12743</v>
      </c>
      <c r="W3871" s="6" t="s">
        <v>14526</v>
      </c>
      <c r="X3871" s="6" t="s">
        <v>18787</v>
      </c>
      <c r="Y3871" s="6" t="s">
        <v>18788</v>
      </c>
      <c r="Z3871" s="6" t="s">
        <v>14415</v>
      </c>
      <c r="AA3871" s="6" t="s">
        <v>12299</v>
      </c>
      <c r="AB3871" s="6" t="s">
        <v>12299</v>
      </c>
      <c r="AC3871" s="6"/>
      <c r="AD3871" s="6"/>
      <c r="AE3871" s="6"/>
      <c r="AF3871" s="6"/>
      <c r="AG3871" s="6"/>
      <c r="AH3871" s="6"/>
      <c r="AI3871" s="6"/>
      <c r="AJ3871" s="6"/>
      <c r="AK3871" s="6"/>
    </row>
    <row r="3872" spans="1:37" x14ac:dyDescent="0.3">
      <c r="A3872" s="6">
        <v>5749</v>
      </c>
      <c r="B3872" s="6" t="s">
        <v>18789</v>
      </c>
      <c r="C3872" s="6" t="s">
        <v>3234</v>
      </c>
      <c r="D3872" s="6">
        <v>4</v>
      </c>
      <c r="E3872" s="6">
        <v>20</v>
      </c>
      <c r="F3872" s="6"/>
      <c r="G3872" s="6">
        <v>100</v>
      </c>
      <c r="H3872" s="6"/>
      <c r="I3872" s="6">
        <v>12</v>
      </c>
      <c r="J3872" s="6"/>
      <c r="K3872" s="6">
        <v>1</v>
      </c>
      <c r="L3872" s="6" t="s">
        <v>12230</v>
      </c>
      <c r="M3872" s="6">
        <v>56</v>
      </c>
      <c r="N3872" s="6" t="str">
        <f>VLOOKUP(A3872,web_archive!D:AB,18,FALSE)</f>
        <v>Normal / Upper / Baby</v>
      </c>
      <c r="O3872" s="6">
        <v>1</v>
      </c>
      <c r="P3872" s="6">
        <v>256</v>
      </c>
      <c r="Q3872" s="6"/>
      <c r="R3872" s="6">
        <v>100</v>
      </c>
      <c r="S3872" s="6">
        <v>1</v>
      </c>
      <c r="T3872" s="6">
        <v>626</v>
      </c>
      <c r="U3872" s="6" t="s">
        <v>12691</v>
      </c>
      <c r="V3872" s="6" t="s">
        <v>12743</v>
      </c>
      <c r="W3872" s="6" t="s">
        <v>14526</v>
      </c>
      <c r="X3872" s="6" t="s">
        <v>18784</v>
      </c>
      <c r="Y3872" s="6" t="s">
        <v>15270</v>
      </c>
      <c r="Z3872" s="6" t="s">
        <v>13121</v>
      </c>
      <c r="AA3872" s="6" t="s">
        <v>12299</v>
      </c>
      <c r="AB3872" s="6" t="s">
        <v>12299</v>
      </c>
      <c r="AC3872" s="6"/>
      <c r="AD3872" s="6"/>
      <c r="AE3872" s="6"/>
      <c r="AF3872" s="6"/>
      <c r="AG3872" s="6"/>
      <c r="AH3872" s="6"/>
      <c r="AI3872" s="6"/>
      <c r="AJ3872" s="6"/>
      <c r="AK3872" s="6"/>
    </row>
    <row r="3873" spans="1:31" x14ac:dyDescent="0.3">
      <c r="A3873" s="6">
        <v>5750</v>
      </c>
      <c r="B3873" s="6" t="s">
        <v>18790</v>
      </c>
      <c r="C3873" s="6" t="s">
        <v>8900</v>
      </c>
      <c r="D3873" s="6">
        <v>4</v>
      </c>
      <c r="E3873" s="6">
        <v>20</v>
      </c>
      <c r="F3873" s="6"/>
      <c r="G3873" s="6">
        <v>100</v>
      </c>
      <c r="H3873" s="6"/>
      <c r="I3873" s="6">
        <v>12</v>
      </c>
      <c r="J3873" s="6"/>
      <c r="K3873" s="6">
        <v>1</v>
      </c>
      <c r="L3873" s="6" t="s">
        <v>12270</v>
      </c>
      <c r="M3873" s="6">
        <v>56</v>
      </c>
      <c r="N3873" s="6" t="str">
        <f>VLOOKUP(A3873,web_archive!D:AB,18,FALSE)</f>
        <v>Normal / Upper / Baby</v>
      </c>
      <c r="O3873" s="6">
        <v>2</v>
      </c>
      <c r="P3873" s="6">
        <v>256</v>
      </c>
      <c r="Q3873" s="6"/>
      <c r="R3873" s="6">
        <v>100</v>
      </c>
      <c r="S3873" s="6">
        <v>1</v>
      </c>
      <c r="T3873" s="6">
        <v>627</v>
      </c>
      <c r="U3873" s="6" t="s">
        <v>13315</v>
      </c>
      <c r="V3873" s="6" t="s">
        <v>13183</v>
      </c>
      <c r="W3873" s="6" t="s">
        <v>14526</v>
      </c>
      <c r="X3873" s="6" t="s">
        <v>18791</v>
      </c>
      <c r="Y3873" s="6" t="s">
        <v>15373</v>
      </c>
      <c r="Z3873" s="6" t="s">
        <v>13121</v>
      </c>
      <c r="AA3873" s="6" t="s">
        <v>12299</v>
      </c>
      <c r="AB3873" s="6" t="s">
        <v>12299</v>
      </c>
      <c r="AC3873" s="6"/>
      <c r="AD3873" s="6"/>
      <c r="AE3873" s="6"/>
    </row>
    <row r="3874" spans="1:31" x14ac:dyDescent="0.3">
      <c r="A3874" s="6">
        <v>5751</v>
      </c>
      <c r="B3874" s="6" t="s">
        <v>6720</v>
      </c>
      <c r="C3874" s="6" t="s">
        <v>6721</v>
      </c>
      <c r="D3874" s="6">
        <v>4</v>
      </c>
      <c r="E3874" s="6">
        <v>20</v>
      </c>
      <c r="F3874" s="6"/>
      <c r="G3874" s="6">
        <v>100</v>
      </c>
      <c r="H3874" s="6"/>
      <c r="I3874" s="6">
        <v>12</v>
      </c>
      <c r="J3874" s="6"/>
      <c r="K3874" s="6">
        <v>1</v>
      </c>
      <c r="L3874" s="6" t="s">
        <v>12247</v>
      </c>
      <c r="M3874" s="6">
        <v>56</v>
      </c>
      <c r="N3874" s="6" t="str">
        <f>VLOOKUP(A3874,web_archive!D:AB,18,FALSE)</f>
        <v>Normal / Upper / Baby</v>
      </c>
      <c r="O3874" s="6">
        <v>1</v>
      </c>
      <c r="P3874" s="6">
        <v>256</v>
      </c>
      <c r="Q3874" s="6"/>
      <c r="R3874" s="6">
        <v>100</v>
      </c>
      <c r="S3874" s="6">
        <v>1</v>
      </c>
      <c r="T3874" s="6">
        <v>628</v>
      </c>
      <c r="U3874" s="6" t="s">
        <v>12542</v>
      </c>
      <c r="V3874" s="6" t="s">
        <v>12903</v>
      </c>
      <c r="W3874" s="6" t="s">
        <v>14526</v>
      </c>
      <c r="X3874" s="6" t="s">
        <v>18792</v>
      </c>
      <c r="Y3874" s="6" t="s">
        <v>15879</v>
      </c>
      <c r="Z3874" s="6" t="s">
        <v>14261</v>
      </c>
      <c r="AA3874" s="6" t="s">
        <v>15805</v>
      </c>
      <c r="AB3874" s="6" t="s">
        <v>18793</v>
      </c>
      <c r="AC3874" s="6" t="s">
        <v>12489</v>
      </c>
      <c r="AD3874" s="6" t="s">
        <v>12299</v>
      </c>
      <c r="AE3874" s="6" t="s">
        <v>12299</v>
      </c>
    </row>
    <row r="3875" spans="1:31" x14ac:dyDescent="0.3">
      <c r="A3875" s="6">
        <v>5752</v>
      </c>
      <c r="B3875" s="6" t="s">
        <v>18794</v>
      </c>
      <c r="C3875" s="6" t="s">
        <v>6651</v>
      </c>
      <c r="D3875" s="6">
        <v>4</v>
      </c>
      <c r="E3875" s="6">
        <v>20</v>
      </c>
      <c r="F3875" s="6"/>
      <c r="G3875" s="6">
        <v>100</v>
      </c>
      <c r="H3875" s="6"/>
      <c r="I3875" s="6">
        <v>12</v>
      </c>
      <c r="J3875" s="6"/>
      <c r="K3875" s="6">
        <v>1</v>
      </c>
      <c r="L3875" s="6" t="s">
        <v>12818</v>
      </c>
      <c r="M3875" s="6">
        <v>56</v>
      </c>
      <c r="N3875" s="6" t="str">
        <f>VLOOKUP(A3875,web_archive!D:AB,18,FALSE)</f>
        <v>Normal / Upper / Baby</v>
      </c>
      <c r="O3875" s="6">
        <v>2</v>
      </c>
      <c r="P3875" s="6">
        <v>256</v>
      </c>
      <c r="Q3875" s="6"/>
      <c r="R3875" s="6">
        <v>100</v>
      </c>
      <c r="S3875" s="6">
        <v>1</v>
      </c>
      <c r="T3875" s="6">
        <v>629</v>
      </c>
      <c r="U3875" s="6" t="s">
        <v>12691</v>
      </c>
      <c r="V3875" s="6" t="s">
        <v>12743</v>
      </c>
      <c r="W3875" s="6" t="s">
        <v>14526</v>
      </c>
      <c r="X3875" s="6" t="s">
        <v>18784</v>
      </c>
      <c r="Y3875" s="6" t="s">
        <v>18795</v>
      </c>
      <c r="Z3875" s="6" t="s">
        <v>14415</v>
      </c>
      <c r="AA3875" s="6" t="s">
        <v>12299</v>
      </c>
      <c r="AB3875" s="6" t="s">
        <v>12299</v>
      </c>
      <c r="AC3875" s="6"/>
      <c r="AD3875" s="6"/>
      <c r="AE3875" s="6"/>
    </row>
    <row r="3876" spans="1:31" x14ac:dyDescent="0.3">
      <c r="A3876" s="6">
        <v>5753</v>
      </c>
      <c r="B3876" s="6" t="s">
        <v>6346</v>
      </c>
      <c r="C3876" s="6" t="s">
        <v>6347</v>
      </c>
      <c r="D3876" s="6">
        <v>4</v>
      </c>
      <c r="E3876" s="6">
        <v>20</v>
      </c>
      <c r="F3876" s="6"/>
      <c r="G3876" s="6">
        <v>100</v>
      </c>
      <c r="H3876" s="6"/>
      <c r="I3876" s="6">
        <v>12</v>
      </c>
      <c r="J3876" s="6"/>
      <c r="K3876" s="6">
        <v>1</v>
      </c>
      <c r="L3876" s="6" t="s">
        <v>13824</v>
      </c>
      <c r="M3876" s="6">
        <v>56</v>
      </c>
      <c r="N3876" s="6" t="str">
        <f>VLOOKUP(A3876,web_archive!D:AB,18,FALSE)</f>
        <v>Normal / Upper / Baby</v>
      </c>
      <c r="O3876" s="6">
        <v>2</v>
      </c>
      <c r="P3876" s="6">
        <v>256</v>
      </c>
      <c r="Q3876" s="6"/>
      <c r="R3876" s="6">
        <v>100</v>
      </c>
      <c r="S3876" s="6">
        <v>1</v>
      </c>
      <c r="T3876" s="6">
        <v>630</v>
      </c>
      <c r="U3876" s="6" t="s">
        <v>12542</v>
      </c>
      <c r="V3876" s="6" t="s">
        <v>12743</v>
      </c>
      <c r="W3876" s="6" t="s">
        <v>14526</v>
      </c>
      <c r="X3876" s="6" t="s">
        <v>18796</v>
      </c>
      <c r="Y3876" s="6" t="s">
        <v>16372</v>
      </c>
      <c r="Z3876" s="6" t="s">
        <v>18797</v>
      </c>
      <c r="AA3876" s="6" t="s">
        <v>12299</v>
      </c>
      <c r="AB3876" s="6" t="s">
        <v>12299</v>
      </c>
      <c r="AC3876" s="6"/>
      <c r="AD3876" s="6"/>
      <c r="AE3876" s="6"/>
    </row>
    <row r="3877" spans="1:31" x14ac:dyDescent="0.3">
      <c r="A3877" s="6">
        <v>5754</v>
      </c>
      <c r="B3877" s="6" t="s">
        <v>18798</v>
      </c>
      <c r="C3877" s="6" t="s">
        <v>1765</v>
      </c>
      <c r="D3877" s="6">
        <v>4</v>
      </c>
      <c r="E3877" s="6">
        <v>20</v>
      </c>
      <c r="F3877" s="6"/>
      <c r="G3877" s="6">
        <v>100</v>
      </c>
      <c r="H3877" s="6"/>
      <c r="I3877" s="6">
        <v>12</v>
      </c>
      <c r="J3877" s="6"/>
      <c r="K3877" s="6">
        <v>1</v>
      </c>
      <c r="L3877" s="6" t="s">
        <v>12275</v>
      </c>
      <c r="M3877" s="6">
        <v>56</v>
      </c>
      <c r="N3877" s="6" t="str">
        <f>VLOOKUP(A3877,web_archive!D:AB,18,FALSE)</f>
        <v>Normal / Upper / Baby</v>
      </c>
      <c r="O3877" s="6">
        <v>2</v>
      </c>
      <c r="P3877" s="6">
        <v>256</v>
      </c>
      <c r="Q3877" s="6"/>
      <c r="R3877" s="6">
        <v>100</v>
      </c>
      <c r="S3877" s="6">
        <v>1</v>
      </c>
      <c r="T3877" s="6">
        <v>631</v>
      </c>
      <c r="U3877" s="6" t="s">
        <v>12691</v>
      </c>
      <c r="V3877" s="6" t="s">
        <v>15059</v>
      </c>
      <c r="W3877" s="6" t="s">
        <v>14526</v>
      </c>
      <c r="X3877" s="6" t="s">
        <v>18784</v>
      </c>
      <c r="Y3877" s="6" t="s">
        <v>16251</v>
      </c>
      <c r="Z3877" s="6" t="s">
        <v>13121</v>
      </c>
      <c r="AA3877" s="6" t="s">
        <v>12299</v>
      </c>
      <c r="AB3877" s="6" t="s">
        <v>12299</v>
      </c>
      <c r="AC3877" s="6"/>
      <c r="AD3877" s="6"/>
      <c r="AE3877" s="6"/>
    </row>
    <row r="3878" spans="1:31" x14ac:dyDescent="0.3">
      <c r="A3878" s="6">
        <v>5755</v>
      </c>
      <c r="B3878" s="6" t="s">
        <v>18799</v>
      </c>
      <c r="C3878" s="6" t="s">
        <v>9048</v>
      </c>
      <c r="D3878" s="6">
        <v>4</v>
      </c>
      <c r="E3878" s="6">
        <v>20</v>
      </c>
      <c r="F3878" s="6"/>
      <c r="G3878" s="6">
        <v>100</v>
      </c>
      <c r="H3878" s="6"/>
      <c r="I3878" s="6">
        <v>12</v>
      </c>
      <c r="J3878" s="6"/>
      <c r="K3878" s="6">
        <v>0</v>
      </c>
      <c r="L3878" s="6" t="s">
        <v>12240</v>
      </c>
      <c r="M3878" s="6">
        <v>56</v>
      </c>
      <c r="N3878" s="6" t="str">
        <f>VLOOKUP(A3878,web_archive!D:AB,18,FALSE)</f>
        <v>Normal / Upper / Baby</v>
      </c>
      <c r="O3878" s="6">
        <v>2</v>
      </c>
      <c r="P3878" s="6">
        <v>513</v>
      </c>
      <c r="Q3878" s="6"/>
      <c r="R3878" s="6">
        <v>100</v>
      </c>
      <c r="S3878" s="6">
        <v>1</v>
      </c>
      <c r="T3878" s="6">
        <v>632</v>
      </c>
      <c r="U3878" s="6" t="s">
        <v>13315</v>
      </c>
      <c r="V3878" s="6" t="s">
        <v>14526</v>
      </c>
      <c r="W3878" s="6" t="s">
        <v>18791</v>
      </c>
      <c r="X3878" s="6" t="s">
        <v>12828</v>
      </c>
      <c r="Y3878" s="6" t="s">
        <v>13441</v>
      </c>
      <c r="Z3878" s="6" t="s">
        <v>12299</v>
      </c>
      <c r="AA3878" s="6" t="s">
        <v>12299</v>
      </c>
      <c r="AB3878" s="6"/>
      <c r="AC3878" s="6"/>
      <c r="AD3878" s="6"/>
      <c r="AE3878" s="6"/>
    </row>
    <row r="3879" spans="1:31" x14ac:dyDescent="0.3">
      <c r="A3879" s="6">
        <v>5756</v>
      </c>
      <c r="B3879" s="6" t="s">
        <v>18800</v>
      </c>
      <c r="C3879" s="6" t="s">
        <v>18801</v>
      </c>
      <c r="D3879" s="6">
        <v>4</v>
      </c>
      <c r="E3879" s="6">
        <v>20</v>
      </c>
      <c r="F3879" s="6"/>
      <c r="G3879" s="6">
        <v>100</v>
      </c>
      <c r="H3879" s="6"/>
      <c r="I3879" s="6">
        <v>12</v>
      </c>
      <c r="J3879" s="6"/>
      <c r="K3879" s="6">
        <v>1</v>
      </c>
      <c r="L3879" s="6" t="s">
        <v>13544</v>
      </c>
      <c r="M3879" s="6">
        <v>56</v>
      </c>
      <c r="N3879" s="6" t="str">
        <f>VLOOKUP(A3879,web_archive!D:AB,18,FALSE)</f>
        <v>Normal / Upper / Baby</v>
      </c>
      <c r="O3879" s="6">
        <v>2</v>
      </c>
      <c r="P3879" s="6">
        <v>256</v>
      </c>
      <c r="Q3879" s="6"/>
      <c r="R3879" s="6">
        <v>100</v>
      </c>
      <c r="S3879" s="6">
        <v>1</v>
      </c>
      <c r="T3879" s="6">
        <v>633</v>
      </c>
      <c r="U3879" s="6" t="s">
        <v>12542</v>
      </c>
      <c r="V3879" s="6" t="s">
        <v>12743</v>
      </c>
      <c r="W3879" s="6" t="s">
        <v>14526</v>
      </c>
      <c r="X3879" s="6" t="s">
        <v>18785</v>
      </c>
      <c r="Y3879" s="6" t="s">
        <v>15373</v>
      </c>
      <c r="Z3879" s="6" t="s">
        <v>13121</v>
      </c>
      <c r="AA3879" s="6" t="s">
        <v>12299</v>
      </c>
      <c r="AB3879" s="6" t="s">
        <v>12299</v>
      </c>
      <c r="AC3879" s="6"/>
      <c r="AD3879" s="6"/>
      <c r="AE3879" s="6"/>
    </row>
    <row r="3880" spans="1:31" x14ac:dyDescent="0.3">
      <c r="A3880" s="6">
        <v>5757</v>
      </c>
      <c r="B3880" s="6" t="s">
        <v>18802</v>
      </c>
      <c r="C3880" s="6" t="s">
        <v>8290</v>
      </c>
      <c r="D3880" s="6">
        <v>4</v>
      </c>
      <c r="E3880" s="6">
        <v>20</v>
      </c>
      <c r="F3880" s="6"/>
      <c r="G3880" s="6">
        <v>100</v>
      </c>
      <c r="H3880" s="6"/>
      <c r="I3880" s="6">
        <v>12</v>
      </c>
      <c r="J3880" s="6"/>
      <c r="K3880" s="6">
        <v>1</v>
      </c>
      <c r="L3880" s="6" t="s">
        <v>12268</v>
      </c>
      <c r="M3880" s="6">
        <v>56</v>
      </c>
      <c r="N3880" s="6" t="str">
        <f>VLOOKUP(A3880,web_archive!D:AB,18,FALSE)</f>
        <v>Normal / Upper / Baby</v>
      </c>
      <c r="O3880" s="6">
        <v>2</v>
      </c>
      <c r="P3880" s="6">
        <v>768</v>
      </c>
      <c r="Q3880" s="6"/>
      <c r="R3880" s="6">
        <v>100</v>
      </c>
      <c r="S3880" s="6">
        <v>1</v>
      </c>
      <c r="T3880" s="6">
        <v>634</v>
      </c>
      <c r="U3880" s="6" t="s">
        <v>12660</v>
      </c>
      <c r="V3880" s="6" t="s">
        <v>13504</v>
      </c>
      <c r="W3880" s="6" t="s">
        <v>14526</v>
      </c>
      <c r="X3880" s="6" t="s">
        <v>18785</v>
      </c>
      <c r="Y3880" s="6" t="s">
        <v>16153</v>
      </c>
      <c r="Z3880" s="6" t="s">
        <v>13441</v>
      </c>
      <c r="AA3880" s="6" t="s">
        <v>12299</v>
      </c>
      <c r="AB3880" s="6" t="s">
        <v>12299</v>
      </c>
      <c r="AC3880" s="6"/>
      <c r="AD3880" s="6"/>
      <c r="AE3880" s="6"/>
    </row>
    <row r="3881" spans="1:31" x14ac:dyDescent="0.3">
      <c r="A3881" s="6">
        <v>5758</v>
      </c>
      <c r="B3881" s="6" t="s">
        <v>18803</v>
      </c>
      <c r="C3881" s="6" t="s">
        <v>8341</v>
      </c>
      <c r="D3881" s="6">
        <v>4</v>
      </c>
      <c r="E3881" s="6">
        <v>20</v>
      </c>
      <c r="F3881" s="6"/>
      <c r="G3881" s="6">
        <v>100</v>
      </c>
      <c r="H3881" s="6"/>
      <c r="I3881" s="6">
        <v>17</v>
      </c>
      <c r="J3881" s="6"/>
      <c r="K3881" s="6">
        <v>1</v>
      </c>
      <c r="L3881" s="6" t="s">
        <v>12247</v>
      </c>
      <c r="M3881" s="6">
        <v>56</v>
      </c>
      <c r="N3881" s="6" t="str">
        <f>VLOOKUP(A3881,web_archive!D:AB,18,FALSE)</f>
        <v>Normal / Upper / Baby</v>
      </c>
      <c r="O3881" s="6">
        <v>0</v>
      </c>
      <c r="P3881" s="6">
        <v>256</v>
      </c>
      <c r="Q3881" s="6"/>
      <c r="R3881" s="6">
        <v>100</v>
      </c>
      <c r="S3881" s="6">
        <v>1</v>
      </c>
      <c r="T3881" s="6">
        <v>635</v>
      </c>
      <c r="U3881" s="6" t="s">
        <v>12542</v>
      </c>
      <c r="V3881" s="6" t="s">
        <v>12903</v>
      </c>
      <c r="W3881" s="6" t="s">
        <v>14526</v>
      </c>
      <c r="X3881" s="6" t="s">
        <v>18792</v>
      </c>
      <c r="Y3881" s="6" t="s">
        <v>15879</v>
      </c>
      <c r="Z3881" s="6" t="s">
        <v>14362</v>
      </c>
      <c r="AA3881" s="6" t="s">
        <v>15805</v>
      </c>
      <c r="AB3881" s="6" t="s">
        <v>18804</v>
      </c>
      <c r="AC3881" s="6" t="s">
        <v>12489</v>
      </c>
      <c r="AD3881" s="6" t="s">
        <v>12299</v>
      </c>
      <c r="AE3881" s="6" t="s">
        <v>12299</v>
      </c>
    </row>
    <row r="3882" spans="1:31" x14ac:dyDescent="0.3">
      <c r="A3882" s="6">
        <v>5759</v>
      </c>
      <c r="B3882" s="6" t="s">
        <v>18805</v>
      </c>
      <c r="C3882" s="6" t="s">
        <v>18806</v>
      </c>
      <c r="D3882" s="6">
        <v>4</v>
      </c>
      <c r="E3882" s="6">
        <v>20</v>
      </c>
      <c r="F3882" s="6"/>
      <c r="G3882" s="6">
        <v>500</v>
      </c>
      <c r="H3882" s="6"/>
      <c r="I3882" s="6">
        <v>1</v>
      </c>
      <c r="J3882" s="6"/>
      <c r="K3882" s="6">
        <v>1</v>
      </c>
      <c r="L3882" s="6" t="s">
        <v>12295</v>
      </c>
      <c r="M3882" s="6">
        <v>63</v>
      </c>
      <c r="N3882" s="6" t="e">
        <f>VLOOKUP(A3882,web_archive!D:AB,18,FALSE)</f>
        <v>#N/A</v>
      </c>
      <c r="O3882" s="6">
        <v>2</v>
      </c>
      <c r="P3882" s="6">
        <v>256</v>
      </c>
      <c r="Q3882" s="6"/>
      <c r="R3882" s="6">
        <v>1</v>
      </c>
      <c r="S3882" s="6">
        <v>1</v>
      </c>
      <c r="T3882" s="6">
        <v>636</v>
      </c>
      <c r="U3882" s="6" t="s">
        <v>14525</v>
      </c>
      <c r="V3882" s="6" t="s">
        <v>12404</v>
      </c>
      <c r="W3882" s="6" t="s">
        <v>12299</v>
      </c>
      <c r="X3882" s="6" t="s">
        <v>12299</v>
      </c>
      <c r="Y3882" s="6"/>
      <c r="Z3882" s="6"/>
      <c r="AA3882" s="6"/>
      <c r="AB3882" s="6"/>
      <c r="AC3882" s="6"/>
      <c r="AD3882" s="6"/>
      <c r="AE3882" s="6"/>
    </row>
    <row r="3883" spans="1:31" x14ac:dyDescent="0.3">
      <c r="A3883" s="6">
        <v>5760</v>
      </c>
      <c r="B3883" s="6" t="s">
        <v>18807</v>
      </c>
      <c r="C3883" s="6" t="s">
        <v>3234</v>
      </c>
      <c r="D3883" s="6">
        <v>4</v>
      </c>
      <c r="E3883" s="6">
        <v>20</v>
      </c>
      <c r="F3883" s="6"/>
      <c r="G3883" s="6">
        <v>100</v>
      </c>
      <c r="H3883" s="6"/>
      <c r="I3883" s="6">
        <v>12</v>
      </c>
      <c r="J3883" s="6"/>
      <c r="K3883" s="6">
        <v>1</v>
      </c>
      <c r="L3883" s="6" t="s">
        <v>12230</v>
      </c>
      <c r="M3883" s="6">
        <v>56</v>
      </c>
      <c r="N3883" s="6" t="e">
        <f>VLOOKUP(A3883,web_archive!D:AB,18,FALSE)</f>
        <v>#N/A</v>
      </c>
      <c r="O3883" s="6">
        <v>0</v>
      </c>
      <c r="P3883" s="6">
        <v>256</v>
      </c>
      <c r="Q3883" s="6"/>
      <c r="R3883" s="6">
        <v>100</v>
      </c>
      <c r="S3883" s="6">
        <v>1</v>
      </c>
      <c r="T3883" s="6">
        <v>637</v>
      </c>
      <c r="U3883" s="6" t="s">
        <v>12691</v>
      </c>
      <c r="V3883" s="6" t="s">
        <v>12743</v>
      </c>
      <c r="W3883" s="6" t="s">
        <v>14526</v>
      </c>
      <c r="X3883" s="6" t="s">
        <v>18784</v>
      </c>
      <c r="Y3883" s="6" t="s">
        <v>15270</v>
      </c>
      <c r="Z3883" s="6" t="s">
        <v>13121</v>
      </c>
      <c r="AA3883" s="6" t="s">
        <v>12299</v>
      </c>
      <c r="AB3883" s="6" t="s">
        <v>12299</v>
      </c>
      <c r="AC3883" s="6"/>
      <c r="AD3883" s="6"/>
      <c r="AE3883" s="6"/>
    </row>
    <row r="3884" spans="1:31" x14ac:dyDescent="0.3">
      <c r="A3884" s="6">
        <v>5761</v>
      </c>
      <c r="B3884" s="6" t="s">
        <v>18808</v>
      </c>
      <c r="C3884" s="6" t="s">
        <v>18809</v>
      </c>
      <c r="D3884" s="6">
        <v>4</v>
      </c>
      <c r="E3884" s="6">
        <v>20</v>
      </c>
      <c r="F3884" s="6"/>
      <c r="G3884" s="6">
        <v>800</v>
      </c>
      <c r="H3884" s="6"/>
      <c r="I3884" s="6">
        <v>3</v>
      </c>
      <c r="J3884" s="6"/>
      <c r="K3884" s="6">
        <v>0</v>
      </c>
      <c r="L3884" s="6" t="s">
        <v>12295</v>
      </c>
      <c r="M3884" s="6">
        <v>63</v>
      </c>
      <c r="N3884" s="6" t="e">
        <f>VLOOKUP(A3884,web_archive!D:AB,18,FALSE)</f>
        <v>#N/A</v>
      </c>
      <c r="O3884" s="6">
        <v>2</v>
      </c>
      <c r="P3884" s="6">
        <v>256</v>
      </c>
      <c r="Q3884" s="6"/>
      <c r="R3884" s="6">
        <v>1</v>
      </c>
      <c r="S3884" s="6">
        <v>1</v>
      </c>
      <c r="T3884" s="6">
        <v>638</v>
      </c>
      <c r="U3884" s="6" t="s">
        <v>13315</v>
      </c>
      <c r="V3884" s="6" t="s">
        <v>14337</v>
      </c>
      <c r="W3884" s="6" t="s">
        <v>12920</v>
      </c>
      <c r="X3884" s="6">
        <v>5</v>
      </c>
      <c r="Y3884" s="6" t="s">
        <v>12370</v>
      </c>
      <c r="Z3884" s="6" t="s">
        <v>12299</v>
      </c>
      <c r="AA3884" s="6" t="s">
        <v>12299</v>
      </c>
      <c r="AB3884" s="6"/>
      <c r="AC3884" s="6"/>
      <c r="AD3884" s="6"/>
      <c r="AE3884" s="6"/>
    </row>
    <row r="3885" spans="1:31" x14ac:dyDescent="0.3">
      <c r="A3885" s="6">
        <v>5762</v>
      </c>
      <c r="B3885" s="6" t="s">
        <v>18810</v>
      </c>
      <c r="C3885" s="6" t="s">
        <v>18811</v>
      </c>
      <c r="D3885" s="6">
        <v>4</v>
      </c>
      <c r="E3885" s="6">
        <v>20</v>
      </c>
      <c r="F3885" s="6"/>
      <c r="G3885" s="6">
        <v>100</v>
      </c>
      <c r="H3885" s="6"/>
      <c r="I3885" s="6">
        <v>5</v>
      </c>
      <c r="J3885" s="6"/>
      <c r="K3885" s="6">
        <v>0</v>
      </c>
      <c r="L3885" s="6" t="s">
        <v>12295</v>
      </c>
      <c r="M3885" s="6">
        <v>63</v>
      </c>
      <c r="N3885" s="6" t="e">
        <f>VLOOKUP(A3885,web_archive!D:AB,18,FALSE)</f>
        <v>#N/A</v>
      </c>
      <c r="O3885" s="6">
        <v>2</v>
      </c>
      <c r="P3885" s="6">
        <v>256</v>
      </c>
      <c r="Q3885" s="6"/>
      <c r="R3885" s="6">
        <v>1</v>
      </c>
      <c r="S3885" s="6">
        <v>1</v>
      </c>
      <c r="T3885" s="6">
        <v>639</v>
      </c>
      <c r="U3885" s="6" t="s">
        <v>12841</v>
      </c>
      <c r="V3885" s="6" t="s">
        <v>14526</v>
      </c>
      <c r="W3885" s="6" t="s">
        <v>12814</v>
      </c>
      <c r="X3885" s="6" t="s">
        <v>12549</v>
      </c>
      <c r="Y3885" s="6" t="s">
        <v>14862</v>
      </c>
      <c r="Z3885" s="6" t="s">
        <v>12551</v>
      </c>
      <c r="AA3885" s="6" t="s">
        <v>14862</v>
      </c>
      <c r="AB3885" s="6" t="s">
        <v>12802</v>
      </c>
      <c r="AC3885" s="6" t="s">
        <v>12600</v>
      </c>
      <c r="AD3885" s="6" t="s">
        <v>12299</v>
      </c>
      <c r="AE3885" s="6" t="s">
        <v>12299</v>
      </c>
    </row>
    <row r="3886" spans="1:31" x14ac:dyDescent="0.3">
      <c r="A3886" s="6">
        <v>5763</v>
      </c>
      <c r="B3886" s="6" t="s">
        <v>18812</v>
      </c>
      <c r="C3886" s="6" t="s">
        <v>18813</v>
      </c>
      <c r="D3886" s="6">
        <v>4</v>
      </c>
      <c r="E3886" s="6">
        <v>0</v>
      </c>
      <c r="F3886" s="6"/>
      <c r="G3886" s="6">
        <v>200</v>
      </c>
      <c r="H3886" s="6"/>
      <c r="I3886" s="6">
        <v>4</v>
      </c>
      <c r="J3886" s="6"/>
      <c r="K3886" s="6">
        <v>0</v>
      </c>
      <c r="L3886" s="6" t="s">
        <v>12295</v>
      </c>
      <c r="M3886" s="6">
        <v>63</v>
      </c>
      <c r="N3886" s="6" t="e">
        <f>VLOOKUP(A3886,web_archive!D:AB,18,FALSE)</f>
        <v>#N/A</v>
      </c>
      <c r="O3886" s="6">
        <v>2</v>
      </c>
      <c r="P3886" s="6">
        <v>256</v>
      </c>
      <c r="Q3886" s="6"/>
      <c r="R3886" s="6">
        <v>1</v>
      </c>
      <c r="S3886" s="6">
        <v>1</v>
      </c>
      <c r="T3886" s="6">
        <v>640</v>
      </c>
      <c r="U3886" s="6" t="s">
        <v>13315</v>
      </c>
      <c r="V3886" s="6" t="s">
        <v>13525</v>
      </c>
      <c r="W3886" s="6" t="s">
        <v>12404</v>
      </c>
      <c r="X3886" s="6" t="s">
        <v>12299</v>
      </c>
      <c r="Y3886" s="6" t="s">
        <v>12299</v>
      </c>
      <c r="Z3886" s="6"/>
      <c r="AA3886" s="6"/>
      <c r="AB3886" s="6"/>
      <c r="AC3886" s="6"/>
      <c r="AD3886" s="6"/>
      <c r="AE3886" s="6"/>
    </row>
    <row r="3887" spans="1:31" x14ac:dyDescent="0.3">
      <c r="A3887" s="6">
        <v>5764</v>
      </c>
      <c r="B3887" s="6" t="s">
        <v>18814</v>
      </c>
      <c r="C3887" s="6" t="s">
        <v>18815</v>
      </c>
      <c r="D3887" s="6">
        <v>4</v>
      </c>
      <c r="E3887" s="6">
        <v>20</v>
      </c>
      <c r="F3887" s="6"/>
      <c r="G3887" s="6">
        <v>300</v>
      </c>
      <c r="H3887" s="6"/>
      <c r="I3887" s="6">
        <v>1</v>
      </c>
      <c r="J3887" s="6"/>
      <c r="K3887" s="6">
        <v>1</v>
      </c>
      <c r="L3887" s="6" t="s">
        <v>12295</v>
      </c>
      <c r="M3887" s="6">
        <v>63</v>
      </c>
      <c r="N3887" s="6" t="e">
        <f>VLOOKUP(A3887,web_archive!D:AB,18,FALSE)</f>
        <v>#N/A</v>
      </c>
      <c r="O3887" s="6">
        <v>2</v>
      </c>
      <c r="P3887" s="6">
        <v>769</v>
      </c>
      <c r="Q3887" s="6"/>
      <c r="R3887" s="6">
        <v>10</v>
      </c>
      <c r="S3887" s="6">
        <v>0</v>
      </c>
      <c r="T3887" s="6">
        <v>549</v>
      </c>
      <c r="U3887" s="6" t="s">
        <v>12702</v>
      </c>
      <c r="V3887" s="6" t="s">
        <v>16215</v>
      </c>
      <c r="W3887" s="6">
        <v>3</v>
      </c>
      <c r="X3887" s="6" t="s">
        <v>18816</v>
      </c>
      <c r="Y3887" s="6" t="s">
        <v>12299</v>
      </c>
      <c r="Z3887" s="6" t="s">
        <v>12299</v>
      </c>
      <c r="AA3887" s="6"/>
      <c r="AB3887" s="6"/>
      <c r="AC3887" s="6"/>
      <c r="AD3887" s="6"/>
      <c r="AE3887" s="6"/>
    </row>
    <row r="3888" spans="1:31" x14ac:dyDescent="0.3">
      <c r="A3888" s="6">
        <v>5765</v>
      </c>
      <c r="B3888" s="6" t="s">
        <v>18817</v>
      </c>
      <c r="C3888" s="6" t="s">
        <v>18818</v>
      </c>
      <c r="D3888" s="6">
        <v>4</v>
      </c>
      <c r="E3888" s="6">
        <v>20</v>
      </c>
      <c r="F3888" s="6"/>
      <c r="G3888" s="6">
        <v>100</v>
      </c>
      <c r="H3888" s="6"/>
      <c r="I3888" s="6">
        <v>0</v>
      </c>
      <c r="J3888" s="6"/>
      <c r="K3888" s="6">
        <v>1</v>
      </c>
      <c r="L3888" s="6" t="s">
        <v>12295</v>
      </c>
      <c r="M3888" s="6">
        <v>63</v>
      </c>
      <c r="N3888" s="6" t="e">
        <f>VLOOKUP(A3888,web_archive!D:AB,18,FALSE)</f>
        <v>#N/A</v>
      </c>
      <c r="O3888" s="6">
        <v>2</v>
      </c>
      <c r="P3888" s="6">
        <v>256</v>
      </c>
      <c r="Q3888" s="6"/>
      <c r="R3888" s="6">
        <v>10</v>
      </c>
      <c r="S3888" s="6">
        <v>1</v>
      </c>
      <c r="T3888" s="6">
        <v>642</v>
      </c>
      <c r="U3888" s="6" t="s">
        <v>14525</v>
      </c>
      <c r="V3888" s="6" t="s">
        <v>18819</v>
      </c>
      <c r="W3888" s="6" t="s">
        <v>14737</v>
      </c>
      <c r="X3888" s="6" t="s">
        <v>13179</v>
      </c>
      <c r="Y3888" s="6" t="s">
        <v>12491</v>
      </c>
      <c r="Z3888" s="6" t="s">
        <v>12299</v>
      </c>
      <c r="AA3888" s="6" t="s">
        <v>12299</v>
      </c>
      <c r="AB3888" s="6"/>
      <c r="AC3888" s="6"/>
      <c r="AD3888" s="6"/>
      <c r="AE3888" s="6"/>
    </row>
    <row r="3889" spans="1:36" x14ac:dyDescent="0.3">
      <c r="A3889" s="6">
        <v>5766</v>
      </c>
      <c r="B3889" s="6" t="s">
        <v>18820</v>
      </c>
      <c r="C3889" s="6" t="s">
        <v>18821</v>
      </c>
      <c r="D3889" s="6">
        <v>4</v>
      </c>
      <c r="E3889" s="6">
        <v>20</v>
      </c>
      <c r="F3889" s="6"/>
      <c r="G3889" s="6">
        <v>500</v>
      </c>
      <c r="H3889" s="6"/>
      <c r="I3889" s="6">
        <v>4</v>
      </c>
      <c r="J3889" s="6"/>
      <c r="K3889" s="6">
        <v>1</v>
      </c>
      <c r="L3889" s="6" t="s">
        <v>12295</v>
      </c>
      <c r="M3889" s="6">
        <v>63</v>
      </c>
      <c r="N3889" s="6" t="e">
        <f>VLOOKUP(A3889,web_archive!D:AB,18,FALSE)</f>
        <v>#N/A</v>
      </c>
      <c r="O3889" s="6">
        <v>2</v>
      </c>
      <c r="P3889" s="6">
        <v>256</v>
      </c>
      <c r="Q3889" s="6"/>
      <c r="R3889" s="6">
        <v>1</v>
      </c>
      <c r="S3889" s="6">
        <v>1</v>
      </c>
      <c r="T3889" s="6">
        <v>643</v>
      </c>
      <c r="U3889" s="6" t="s">
        <v>12660</v>
      </c>
      <c r="V3889" s="6" t="s">
        <v>18822</v>
      </c>
      <c r="W3889" s="6" t="s">
        <v>13205</v>
      </c>
      <c r="X3889" s="6">
        <v>5</v>
      </c>
      <c r="Y3889" s="6">
        <v>10</v>
      </c>
      <c r="Z3889" s="6" t="s">
        <v>12682</v>
      </c>
      <c r="AA3889" s="6" t="s">
        <v>12368</v>
      </c>
      <c r="AB3889" s="6" t="s">
        <v>12299</v>
      </c>
      <c r="AC3889" s="6" t="s">
        <v>12299</v>
      </c>
      <c r="AD3889" s="6"/>
      <c r="AE3889" s="6"/>
      <c r="AF3889" s="6"/>
      <c r="AG3889" s="6"/>
      <c r="AH3889" s="6"/>
      <c r="AI3889" s="6"/>
      <c r="AJ3889" s="6"/>
    </row>
    <row r="3890" spans="1:36" x14ac:dyDescent="0.3">
      <c r="A3890" s="6">
        <v>5767</v>
      </c>
      <c r="B3890" s="6" t="s">
        <v>18823</v>
      </c>
      <c r="C3890" s="6" t="s">
        <v>18824</v>
      </c>
      <c r="D3890" s="6">
        <v>4</v>
      </c>
      <c r="E3890" s="6">
        <v>20</v>
      </c>
      <c r="F3890" s="6"/>
      <c r="G3890" s="6">
        <v>300</v>
      </c>
      <c r="H3890" s="6"/>
      <c r="I3890" s="6">
        <v>1</v>
      </c>
      <c r="J3890" s="6"/>
      <c r="K3890" s="6">
        <v>0</v>
      </c>
      <c r="L3890" s="6" t="s">
        <v>12295</v>
      </c>
      <c r="M3890" s="6">
        <v>63</v>
      </c>
      <c r="N3890" s="6" t="e">
        <f>VLOOKUP(A3890,web_archive!D:AB,18,FALSE)</f>
        <v>#N/A</v>
      </c>
      <c r="O3890" s="6">
        <v>2</v>
      </c>
      <c r="P3890" s="6">
        <v>1</v>
      </c>
      <c r="Q3890" s="6"/>
      <c r="R3890" s="6">
        <v>50</v>
      </c>
      <c r="S3890" s="6">
        <v>0</v>
      </c>
      <c r="T3890" s="6">
        <v>644</v>
      </c>
      <c r="U3890" s="6" t="s">
        <v>12674</v>
      </c>
      <c r="V3890" s="6" t="s">
        <v>12675</v>
      </c>
      <c r="W3890" s="6" t="s">
        <v>12368</v>
      </c>
      <c r="X3890" s="6" t="s">
        <v>12299</v>
      </c>
      <c r="Y3890" s="6" t="s">
        <v>12299</v>
      </c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</row>
    <row r="3891" spans="1:36" x14ac:dyDescent="0.3">
      <c r="A3891" s="6">
        <v>5768</v>
      </c>
      <c r="B3891" s="6" t="s">
        <v>18825</v>
      </c>
      <c r="C3891" s="6" t="s">
        <v>18826</v>
      </c>
      <c r="D3891" s="6">
        <v>4</v>
      </c>
      <c r="E3891" s="6">
        <v>20</v>
      </c>
      <c r="F3891" s="6"/>
      <c r="G3891" s="6">
        <v>800</v>
      </c>
      <c r="H3891" s="6"/>
      <c r="I3891" s="6">
        <v>1</v>
      </c>
      <c r="J3891" s="6"/>
      <c r="K3891" s="6">
        <v>1</v>
      </c>
      <c r="L3891" s="6" t="s">
        <v>12295</v>
      </c>
      <c r="M3891" s="6">
        <v>63</v>
      </c>
      <c r="N3891" s="6" t="e">
        <f>VLOOKUP(A3891,web_archive!D:AB,18,FALSE)</f>
        <v>#N/A</v>
      </c>
      <c r="O3891" s="6">
        <v>2</v>
      </c>
      <c r="P3891" s="6">
        <v>256</v>
      </c>
      <c r="Q3891" s="6"/>
      <c r="R3891" s="6">
        <v>1</v>
      </c>
      <c r="S3891" s="6">
        <v>1</v>
      </c>
      <c r="T3891" s="6">
        <v>645</v>
      </c>
      <c r="U3891" s="6" t="s">
        <v>14525</v>
      </c>
      <c r="V3891" s="6" t="s">
        <v>13662</v>
      </c>
      <c r="W3891" s="6" t="s">
        <v>12464</v>
      </c>
      <c r="X3891" s="6" t="s">
        <v>12299</v>
      </c>
      <c r="Y3891" s="6" t="s">
        <v>12299</v>
      </c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</row>
    <row r="3892" spans="1:36" x14ac:dyDescent="0.3">
      <c r="A3892" s="6">
        <v>5769</v>
      </c>
      <c r="B3892" s="6" t="s">
        <v>18827</v>
      </c>
      <c r="C3892" s="6" t="s">
        <v>18828</v>
      </c>
      <c r="D3892" s="6">
        <v>4</v>
      </c>
      <c r="E3892" s="6">
        <v>100</v>
      </c>
      <c r="F3892" s="6"/>
      <c r="G3892" s="6">
        <v>0</v>
      </c>
      <c r="H3892" s="6"/>
      <c r="I3892" s="6">
        <v>2</v>
      </c>
      <c r="J3892" s="6"/>
      <c r="K3892" s="6">
        <v>0</v>
      </c>
      <c r="L3892" s="6" t="s">
        <v>12295</v>
      </c>
      <c r="M3892" s="6">
        <v>63</v>
      </c>
      <c r="N3892" s="6" t="e">
        <f>VLOOKUP(A3892,web_archive!D:AB,18,FALSE)</f>
        <v>#N/A</v>
      </c>
      <c r="O3892" s="6">
        <v>2</v>
      </c>
      <c r="P3892" s="6">
        <v>256</v>
      </c>
      <c r="Q3892" s="6"/>
      <c r="R3892" s="6">
        <v>70</v>
      </c>
      <c r="S3892" s="6">
        <v>0</v>
      </c>
      <c r="T3892" s="6">
        <v>646</v>
      </c>
      <c r="U3892" s="6" t="s">
        <v>18037</v>
      </c>
      <c r="V3892" s="6" t="s">
        <v>12368</v>
      </c>
      <c r="W3892" s="6" t="s">
        <v>12299</v>
      </c>
      <c r="X3892" s="6" t="s">
        <v>12299</v>
      </c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</row>
    <row r="3893" spans="1:36" x14ac:dyDescent="0.3">
      <c r="A3893" s="6">
        <v>5770</v>
      </c>
      <c r="B3893" s="6" t="s">
        <v>18829</v>
      </c>
      <c r="C3893" s="6" t="s">
        <v>18830</v>
      </c>
      <c r="D3893" s="6">
        <v>4</v>
      </c>
      <c r="E3893" s="6">
        <v>20</v>
      </c>
      <c r="F3893" s="6"/>
      <c r="G3893" s="6">
        <v>100</v>
      </c>
      <c r="H3893" s="6"/>
      <c r="I3893" s="6">
        <v>3</v>
      </c>
      <c r="J3893" s="6"/>
      <c r="K3893" s="6">
        <v>1</v>
      </c>
      <c r="L3893" s="6" t="s">
        <v>12295</v>
      </c>
      <c r="M3893" s="6">
        <v>63</v>
      </c>
      <c r="N3893" s="6" t="e">
        <f>VLOOKUP(A3893,web_archive!D:AB,18,FALSE)</f>
        <v>#N/A</v>
      </c>
      <c r="O3893" s="6">
        <v>2</v>
      </c>
      <c r="P3893" s="6">
        <v>256</v>
      </c>
      <c r="Q3893" s="6"/>
      <c r="R3893" s="6">
        <v>1</v>
      </c>
      <c r="S3893" s="6">
        <v>1</v>
      </c>
      <c r="T3893" s="6">
        <v>649</v>
      </c>
      <c r="U3893" s="6" t="s">
        <v>18831</v>
      </c>
      <c r="V3893" s="6">
        <v>180000</v>
      </c>
      <c r="W3893" s="6" t="s">
        <v>13404</v>
      </c>
      <c r="X3893" s="6">
        <v>3</v>
      </c>
      <c r="Y3893" s="6">
        <v>180000</v>
      </c>
      <c r="Z3893" s="6" t="s">
        <v>12682</v>
      </c>
      <c r="AA3893" s="6" t="s">
        <v>14423</v>
      </c>
      <c r="AB3893" s="6" t="s">
        <v>12299</v>
      </c>
      <c r="AC3893" s="6" t="s">
        <v>12299</v>
      </c>
      <c r="AD3893" s="6"/>
      <c r="AE3893" s="6"/>
      <c r="AF3893" s="6"/>
      <c r="AG3893" s="6"/>
      <c r="AH3893" s="6"/>
      <c r="AI3893" s="6"/>
      <c r="AJ3893" s="6"/>
    </row>
    <row r="3894" spans="1:36" x14ac:dyDescent="0.3">
      <c r="A3894" s="6">
        <v>5771</v>
      </c>
      <c r="B3894" s="6" t="s">
        <v>18832</v>
      </c>
      <c r="C3894" s="6" t="s">
        <v>18833</v>
      </c>
      <c r="D3894" s="6">
        <v>4</v>
      </c>
      <c r="E3894" s="6">
        <v>20</v>
      </c>
      <c r="F3894" s="6"/>
      <c r="G3894" s="6">
        <v>100</v>
      </c>
      <c r="H3894" s="6"/>
      <c r="I3894" s="6">
        <v>3</v>
      </c>
      <c r="J3894" s="6"/>
      <c r="K3894" s="6">
        <v>1</v>
      </c>
      <c r="L3894" s="6" t="s">
        <v>12295</v>
      </c>
      <c r="M3894" s="6">
        <v>63</v>
      </c>
      <c r="N3894" s="6" t="e">
        <f>VLOOKUP(A3894,web_archive!D:AB,18,FALSE)</f>
        <v>#N/A</v>
      </c>
      <c r="O3894" s="6">
        <v>2</v>
      </c>
      <c r="P3894" s="6">
        <v>256</v>
      </c>
      <c r="Q3894" s="6"/>
      <c r="R3894" s="6">
        <v>1</v>
      </c>
      <c r="S3894" s="6">
        <v>1</v>
      </c>
      <c r="T3894" s="6">
        <v>650</v>
      </c>
      <c r="U3894" s="6" t="s">
        <v>12858</v>
      </c>
      <c r="V3894" s="6" t="s">
        <v>14526</v>
      </c>
      <c r="W3894" s="6" t="s">
        <v>14764</v>
      </c>
      <c r="X3894" s="6" t="s">
        <v>13526</v>
      </c>
      <c r="Y3894" s="6" t="s">
        <v>18834</v>
      </c>
      <c r="Z3894" s="6" t="s">
        <v>12368</v>
      </c>
      <c r="AA3894" s="6" t="s">
        <v>12299</v>
      </c>
      <c r="AB3894" s="6" t="s">
        <v>12299</v>
      </c>
      <c r="AC3894" s="6"/>
      <c r="AD3894" s="6"/>
      <c r="AE3894" s="6"/>
      <c r="AF3894" s="6"/>
      <c r="AG3894" s="6"/>
      <c r="AH3894" s="6"/>
      <c r="AI3894" s="6"/>
      <c r="AJ3894" s="6"/>
    </row>
    <row r="3895" spans="1:36" x14ac:dyDescent="0.3">
      <c r="A3895" s="6">
        <v>5772</v>
      </c>
      <c r="B3895" s="6" t="s">
        <v>18835</v>
      </c>
      <c r="C3895" s="6" t="s">
        <v>18836</v>
      </c>
      <c r="D3895" s="6">
        <v>4</v>
      </c>
      <c r="E3895" s="6">
        <v>3000</v>
      </c>
      <c r="F3895" s="6"/>
      <c r="G3895" s="6">
        <v>500</v>
      </c>
      <c r="H3895" s="6"/>
      <c r="I3895" s="6">
        <v>1</v>
      </c>
      <c r="J3895" s="6"/>
      <c r="K3895" s="6">
        <v>0</v>
      </c>
      <c r="L3895" s="6" t="s">
        <v>12295</v>
      </c>
      <c r="M3895" s="6">
        <v>63</v>
      </c>
      <c r="N3895" s="6" t="e">
        <f>VLOOKUP(A3895,web_archive!D:AB,18,FALSE)</f>
        <v>#N/A</v>
      </c>
      <c r="O3895" s="6">
        <v>2</v>
      </c>
      <c r="P3895" s="6">
        <v>256</v>
      </c>
      <c r="Q3895" s="6"/>
      <c r="R3895" s="6">
        <v>95</v>
      </c>
      <c r="S3895" s="6">
        <v>1</v>
      </c>
      <c r="T3895" s="6">
        <v>651</v>
      </c>
      <c r="U3895" s="6" t="s">
        <v>12978</v>
      </c>
      <c r="V3895" s="6" t="s">
        <v>12549</v>
      </c>
      <c r="W3895" s="6" t="s">
        <v>12797</v>
      </c>
      <c r="X3895" s="6" t="s">
        <v>12551</v>
      </c>
      <c r="Y3895" s="6" t="s">
        <v>12489</v>
      </c>
      <c r="Z3895" s="6" t="s">
        <v>12299</v>
      </c>
      <c r="AA3895" s="6" t="s">
        <v>12299</v>
      </c>
      <c r="AB3895" s="6"/>
      <c r="AC3895" s="6"/>
      <c r="AD3895" s="6"/>
      <c r="AE3895" s="6"/>
      <c r="AF3895" s="6"/>
      <c r="AG3895" s="6"/>
      <c r="AH3895" s="6"/>
      <c r="AI3895" s="6"/>
      <c r="AJ3895" s="6"/>
    </row>
    <row r="3896" spans="1:36" x14ac:dyDescent="0.3">
      <c r="A3896" s="6">
        <v>5773</v>
      </c>
      <c r="B3896" s="6" t="s">
        <v>18837</v>
      </c>
      <c r="C3896" s="6" t="s">
        <v>18838</v>
      </c>
      <c r="D3896" s="6">
        <v>4</v>
      </c>
      <c r="E3896" s="6">
        <v>3000</v>
      </c>
      <c r="F3896" s="6"/>
      <c r="G3896" s="6">
        <v>500</v>
      </c>
      <c r="H3896" s="6"/>
      <c r="I3896" s="6">
        <v>1</v>
      </c>
      <c r="J3896" s="6"/>
      <c r="K3896" s="6">
        <v>0</v>
      </c>
      <c r="L3896" s="6" t="s">
        <v>12295</v>
      </c>
      <c r="M3896" s="6">
        <v>63</v>
      </c>
      <c r="N3896" s="6" t="e">
        <f>VLOOKUP(A3896,web_archive!D:AB,18,FALSE)</f>
        <v>#N/A</v>
      </c>
      <c r="O3896" s="6">
        <v>2</v>
      </c>
      <c r="P3896" s="6">
        <v>256</v>
      </c>
      <c r="Q3896" s="6"/>
      <c r="R3896" s="6">
        <v>95</v>
      </c>
      <c r="S3896" s="6">
        <v>1</v>
      </c>
      <c r="T3896" s="6">
        <v>652</v>
      </c>
      <c r="U3896" s="6" t="s">
        <v>12978</v>
      </c>
      <c r="V3896" s="6" t="s">
        <v>12549</v>
      </c>
      <c r="W3896" s="6" t="s">
        <v>12797</v>
      </c>
      <c r="X3896" s="6" t="s">
        <v>12551</v>
      </c>
      <c r="Y3896" s="6" t="s">
        <v>12489</v>
      </c>
      <c r="Z3896" s="6" t="s">
        <v>12299</v>
      </c>
      <c r="AA3896" s="6" t="s">
        <v>12299</v>
      </c>
      <c r="AB3896" s="6"/>
      <c r="AC3896" s="6"/>
      <c r="AD3896" s="6"/>
      <c r="AE3896" s="6"/>
      <c r="AF3896" s="6"/>
      <c r="AG3896" s="6"/>
      <c r="AH3896" s="6"/>
      <c r="AI3896" s="6"/>
      <c r="AJ3896" s="6"/>
    </row>
    <row r="3897" spans="1:36" x14ac:dyDescent="0.3">
      <c r="A3897" s="6">
        <v>5774</v>
      </c>
      <c r="B3897" s="6" t="s">
        <v>18839</v>
      </c>
      <c r="C3897" s="6" t="s">
        <v>18840</v>
      </c>
      <c r="D3897" s="6">
        <v>4</v>
      </c>
      <c r="E3897" s="6">
        <v>3000</v>
      </c>
      <c r="F3897" s="6"/>
      <c r="G3897" s="6">
        <v>500</v>
      </c>
      <c r="H3897" s="6"/>
      <c r="I3897" s="6">
        <v>1</v>
      </c>
      <c r="J3897" s="6"/>
      <c r="K3897" s="6">
        <v>0</v>
      </c>
      <c r="L3897" s="6" t="s">
        <v>12295</v>
      </c>
      <c r="M3897" s="6">
        <v>63</v>
      </c>
      <c r="N3897" s="6" t="e">
        <f>VLOOKUP(A3897,web_archive!D:AB,18,FALSE)</f>
        <v>#N/A</v>
      </c>
      <c r="O3897" s="6">
        <v>2</v>
      </c>
      <c r="P3897" s="6">
        <v>256</v>
      </c>
      <c r="Q3897" s="6"/>
      <c r="R3897" s="6">
        <v>95</v>
      </c>
      <c r="S3897" s="6">
        <v>1</v>
      </c>
      <c r="T3897" s="6">
        <v>496</v>
      </c>
      <c r="U3897" s="6" t="s">
        <v>12978</v>
      </c>
      <c r="V3897" s="6" t="s">
        <v>12549</v>
      </c>
      <c r="W3897" s="6" t="s">
        <v>12797</v>
      </c>
      <c r="X3897" s="6" t="s">
        <v>12551</v>
      </c>
      <c r="Y3897" s="6" t="s">
        <v>12489</v>
      </c>
      <c r="Z3897" s="6" t="s">
        <v>12299</v>
      </c>
      <c r="AA3897" s="6" t="s">
        <v>12299</v>
      </c>
      <c r="AB3897" s="6"/>
      <c r="AC3897" s="6"/>
      <c r="AD3897" s="6"/>
      <c r="AE3897" s="6"/>
      <c r="AF3897" s="6"/>
      <c r="AG3897" s="6"/>
      <c r="AH3897" s="6"/>
      <c r="AI3897" s="6"/>
      <c r="AJ3897" s="6"/>
    </row>
    <row r="3898" spans="1:36" x14ac:dyDescent="0.3">
      <c r="A3898" s="6">
        <v>5775</v>
      </c>
      <c r="B3898" s="6" t="s">
        <v>18841</v>
      </c>
      <c r="C3898" s="6" t="s">
        <v>18842</v>
      </c>
      <c r="D3898" s="6">
        <v>4</v>
      </c>
      <c r="E3898" s="6">
        <v>20</v>
      </c>
      <c r="F3898" s="6"/>
      <c r="G3898" s="6">
        <v>50</v>
      </c>
      <c r="H3898" s="6"/>
      <c r="I3898" s="6">
        <v>1</v>
      </c>
      <c r="J3898" s="6"/>
      <c r="K3898" s="6">
        <v>0</v>
      </c>
      <c r="L3898" s="6" t="s">
        <v>12295</v>
      </c>
      <c r="M3898" s="6">
        <v>63</v>
      </c>
      <c r="N3898" s="6" t="e">
        <f>VLOOKUP(A3898,web_archive!D:AB,18,FALSE)</f>
        <v>#N/A</v>
      </c>
      <c r="O3898" s="6">
        <v>2</v>
      </c>
      <c r="P3898" s="6">
        <v>1</v>
      </c>
      <c r="Q3898" s="6"/>
      <c r="R3898" s="6">
        <v>1</v>
      </c>
      <c r="S3898" s="6">
        <v>0</v>
      </c>
      <c r="T3898" s="6">
        <v>653</v>
      </c>
      <c r="U3898" s="6" t="s">
        <v>13923</v>
      </c>
      <c r="V3898" s="6" t="s">
        <v>12370</v>
      </c>
      <c r="W3898" s="6" t="s">
        <v>12299</v>
      </c>
      <c r="X3898" s="6" t="s">
        <v>12299</v>
      </c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</row>
    <row r="3899" spans="1:36" x14ac:dyDescent="0.3">
      <c r="A3899" s="6">
        <v>5776</v>
      </c>
      <c r="B3899" s="6" t="s">
        <v>18843</v>
      </c>
      <c r="C3899" s="6" t="s">
        <v>18844</v>
      </c>
      <c r="D3899" s="6">
        <v>4</v>
      </c>
      <c r="E3899" s="6">
        <v>0</v>
      </c>
      <c r="F3899" s="6"/>
      <c r="G3899" s="6">
        <v>500</v>
      </c>
      <c r="H3899" s="6"/>
      <c r="I3899" s="6">
        <v>0</v>
      </c>
      <c r="J3899" s="6"/>
      <c r="K3899" s="6">
        <v>0</v>
      </c>
      <c r="L3899" s="6" t="s">
        <v>12295</v>
      </c>
      <c r="M3899" s="6">
        <v>63</v>
      </c>
      <c r="N3899" s="6" t="e">
        <f>VLOOKUP(A3899,web_archive!D:AB,18,FALSE)</f>
        <v>#N/A</v>
      </c>
      <c r="O3899" s="6">
        <v>2</v>
      </c>
      <c r="P3899" s="6">
        <v>256</v>
      </c>
      <c r="Q3899" s="6"/>
      <c r="R3899" s="6">
        <v>1</v>
      </c>
      <c r="S3899" s="6">
        <v>1</v>
      </c>
      <c r="T3899" s="6">
        <v>654</v>
      </c>
      <c r="U3899" s="6" t="s">
        <v>18845</v>
      </c>
      <c r="V3899" s="6" t="s">
        <v>12567</v>
      </c>
      <c r="W3899" s="6" t="s">
        <v>18846</v>
      </c>
      <c r="X3899" s="6" t="s">
        <v>12567</v>
      </c>
      <c r="Y3899" s="6" t="s">
        <v>18847</v>
      </c>
      <c r="Z3899" s="6" t="s">
        <v>13289</v>
      </c>
      <c r="AA3899" s="6" t="s">
        <v>18846</v>
      </c>
      <c r="AB3899" s="6" t="s">
        <v>13289</v>
      </c>
      <c r="AC3899" s="6" t="s">
        <v>14450</v>
      </c>
      <c r="AD3899" s="6" t="s">
        <v>16331</v>
      </c>
      <c r="AE3899" s="6" t="s">
        <v>14436</v>
      </c>
      <c r="AF3899" s="6" t="s">
        <v>12703</v>
      </c>
      <c r="AG3899" s="6" t="s">
        <v>15296</v>
      </c>
      <c r="AH3899" s="6" t="s">
        <v>12491</v>
      </c>
      <c r="AI3899" s="6" t="s">
        <v>12299</v>
      </c>
      <c r="AJ3899" s="6" t="s">
        <v>12299</v>
      </c>
    </row>
    <row r="3900" spans="1:36" x14ac:dyDescent="0.3">
      <c r="A3900" s="6">
        <v>5777</v>
      </c>
      <c r="B3900" s="6" t="s">
        <v>18848</v>
      </c>
      <c r="C3900" s="6" t="s">
        <v>18849</v>
      </c>
      <c r="D3900" s="6">
        <v>4</v>
      </c>
      <c r="E3900" s="6">
        <v>20</v>
      </c>
      <c r="F3900" s="6"/>
      <c r="G3900" s="6">
        <v>800</v>
      </c>
      <c r="H3900" s="6"/>
      <c r="I3900" s="6">
        <v>2</v>
      </c>
      <c r="J3900" s="6"/>
      <c r="K3900" s="6">
        <v>0</v>
      </c>
      <c r="L3900" s="6" t="s">
        <v>12295</v>
      </c>
      <c r="M3900" s="6">
        <v>63</v>
      </c>
      <c r="N3900" s="6" t="e">
        <f>VLOOKUP(A3900,web_archive!D:AB,18,FALSE)</f>
        <v>#N/A</v>
      </c>
      <c r="O3900" s="6">
        <v>2</v>
      </c>
      <c r="P3900" s="6">
        <v>256</v>
      </c>
      <c r="Q3900" s="6"/>
      <c r="R3900" s="6">
        <v>30</v>
      </c>
      <c r="S3900" s="6">
        <v>0</v>
      </c>
      <c r="T3900" s="6">
        <v>655</v>
      </c>
      <c r="U3900" s="6" t="s">
        <v>14525</v>
      </c>
      <c r="V3900" s="6" t="s">
        <v>18850</v>
      </c>
      <c r="W3900" s="6">
        <v>713</v>
      </c>
      <c r="X3900" s="6" t="s">
        <v>14742</v>
      </c>
      <c r="Y3900" s="6" t="s">
        <v>16254</v>
      </c>
      <c r="Z3900" s="6">
        <v>971</v>
      </c>
      <c r="AA3900" s="6" t="s">
        <v>14742</v>
      </c>
      <c r="AB3900" s="6" t="s">
        <v>12801</v>
      </c>
      <c r="AC3900" s="6">
        <v>972</v>
      </c>
      <c r="AD3900" s="6" t="s">
        <v>14742</v>
      </c>
      <c r="AE3900" s="6" t="s">
        <v>12489</v>
      </c>
      <c r="AF3900" s="6" t="s">
        <v>12299</v>
      </c>
      <c r="AG3900" s="6" t="s">
        <v>12299</v>
      </c>
      <c r="AH3900" s="6"/>
      <c r="AI3900" s="6"/>
      <c r="AJ3900" s="6"/>
    </row>
    <row r="3901" spans="1:36" x14ac:dyDescent="0.3">
      <c r="A3901" s="6">
        <v>5778</v>
      </c>
      <c r="B3901" s="6" t="s">
        <v>18851</v>
      </c>
      <c r="C3901" s="6" t="s">
        <v>18852</v>
      </c>
      <c r="D3901" s="6">
        <v>4</v>
      </c>
      <c r="E3901" s="6">
        <v>20</v>
      </c>
      <c r="F3901" s="6"/>
      <c r="G3901" s="6">
        <v>100</v>
      </c>
      <c r="H3901" s="6"/>
      <c r="I3901" s="6">
        <v>3</v>
      </c>
      <c r="J3901" s="6"/>
      <c r="K3901" s="6">
        <v>0</v>
      </c>
      <c r="L3901" s="6" t="s">
        <v>12295</v>
      </c>
      <c r="M3901" s="6">
        <v>63</v>
      </c>
      <c r="N3901" s="6" t="e">
        <f>VLOOKUP(A3901,web_archive!D:AB,18,FALSE)</f>
        <v>#N/A</v>
      </c>
      <c r="O3901" s="6">
        <v>2</v>
      </c>
      <c r="P3901" s="6">
        <v>256</v>
      </c>
      <c r="Q3901" s="6"/>
      <c r="R3901" s="6">
        <v>1</v>
      </c>
      <c r="S3901" s="6">
        <v>1</v>
      </c>
      <c r="T3901" s="6">
        <v>656</v>
      </c>
      <c r="U3901" s="6" t="s">
        <v>12691</v>
      </c>
      <c r="V3901" s="6" t="s">
        <v>18853</v>
      </c>
      <c r="W3901" s="6" t="s">
        <v>14554</v>
      </c>
      <c r="X3901" s="6">
        <v>10</v>
      </c>
      <c r="Y3901" s="6">
        <v>10000</v>
      </c>
      <c r="Z3901" s="6">
        <v>0</v>
      </c>
      <c r="AA3901" s="6" t="s">
        <v>14423</v>
      </c>
      <c r="AB3901" s="6" t="s">
        <v>12299</v>
      </c>
      <c r="AC3901" s="6" t="s">
        <v>12299</v>
      </c>
      <c r="AD3901" s="6"/>
      <c r="AE3901" s="6"/>
      <c r="AF3901" s="6"/>
      <c r="AG3901" s="6"/>
      <c r="AH3901" s="6"/>
      <c r="AI3901" s="6"/>
      <c r="AJ3901" s="6"/>
    </row>
    <row r="3902" spans="1:36" x14ac:dyDescent="0.3">
      <c r="A3902" s="6">
        <v>5779</v>
      </c>
      <c r="B3902" s="6" t="s">
        <v>18854</v>
      </c>
      <c r="C3902" s="6" t="s">
        <v>18855</v>
      </c>
      <c r="D3902" s="6">
        <v>4</v>
      </c>
      <c r="E3902" s="6">
        <v>20</v>
      </c>
      <c r="F3902" s="6"/>
      <c r="G3902" s="6">
        <v>100</v>
      </c>
      <c r="H3902" s="6"/>
      <c r="I3902" s="6">
        <v>3</v>
      </c>
      <c r="J3902" s="6"/>
      <c r="K3902" s="6">
        <v>0</v>
      </c>
      <c r="L3902" s="6" t="s">
        <v>12295</v>
      </c>
      <c r="M3902" s="6">
        <v>63</v>
      </c>
      <c r="N3902" s="6" t="e">
        <f>VLOOKUP(A3902,web_archive!D:AB,18,FALSE)</f>
        <v>#N/A</v>
      </c>
      <c r="O3902" s="6">
        <v>2</v>
      </c>
      <c r="P3902" s="6">
        <v>256</v>
      </c>
      <c r="Q3902" s="6"/>
      <c r="R3902" s="6">
        <v>1</v>
      </c>
      <c r="S3902" s="6">
        <v>1</v>
      </c>
      <c r="T3902" s="6">
        <v>657</v>
      </c>
      <c r="U3902" s="6" t="s">
        <v>12542</v>
      </c>
      <c r="V3902" s="6" t="s">
        <v>18856</v>
      </c>
      <c r="W3902" s="6" t="s">
        <v>18857</v>
      </c>
      <c r="X3902" s="6">
        <v>10</v>
      </c>
      <c r="Y3902" s="6">
        <v>10000</v>
      </c>
      <c r="Z3902" s="6" t="s">
        <v>13686</v>
      </c>
      <c r="AA3902" s="6" t="s">
        <v>16436</v>
      </c>
      <c r="AB3902" s="6" t="s">
        <v>12299</v>
      </c>
      <c r="AC3902" s="6" t="s">
        <v>12299</v>
      </c>
      <c r="AD3902" s="6"/>
      <c r="AE3902" s="6"/>
      <c r="AF3902" s="6"/>
      <c r="AG3902" s="6"/>
      <c r="AH3902" s="6"/>
      <c r="AI3902" s="6"/>
      <c r="AJ3902" s="6"/>
    </row>
    <row r="3903" spans="1:36" x14ac:dyDescent="0.3">
      <c r="A3903" s="6">
        <v>5780</v>
      </c>
      <c r="B3903" s="6" t="s">
        <v>18858</v>
      </c>
      <c r="C3903" s="6" t="s">
        <v>18859</v>
      </c>
      <c r="D3903" s="6">
        <v>4</v>
      </c>
      <c r="E3903" s="6">
        <v>20</v>
      </c>
      <c r="F3903" s="6"/>
      <c r="G3903" s="6">
        <v>100</v>
      </c>
      <c r="H3903" s="6"/>
      <c r="I3903" s="6">
        <v>0</v>
      </c>
      <c r="J3903" s="6"/>
      <c r="K3903" s="6">
        <v>0</v>
      </c>
      <c r="L3903" s="6" t="s">
        <v>12295</v>
      </c>
      <c r="M3903" s="6">
        <v>63</v>
      </c>
      <c r="N3903" s="6" t="e">
        <f>VLOOKUP(A3903,web_archive!D:AB,18,FALSE)</f>
        <v>#N/A</v>
      </c>
      <c r="O3903" s="6">
        <v>2</v>
      </c>
      <c r="P3903" s="6">
        <v>256</v>
      </c>
      <c r="Q3903" s="6"/>
      <c r="R3903" s="6">
        <v>1</v>
      </c>
      <c r="S3903" s="6">
        <v>1</v>
      </c>
      <c r="T3903" s="6">
        <v>658</v>
      </c>
      <c r="U3903" s="6" t="s">
        <v>18860</v>
      </c>
      <c r="V3903" s="6" t="s">
        <v>16654</v>
      </c>
      <c r="W3903" s="6" t="s">
        <v>12549</v>
      </c>
      <c r="X3903" s="6" t="s">
        <v>12797</v>
      </c>
      <c r="Y3903" s="6" t="s">
        <v>12551</v>
      </c>
      <c r="Z3903" s="6" t="s">
        <v>12489</v>
      </c>
      <c r="AA3903" s="6" t="s">
        <v>12299</v>
      </c>
      <c r="AB3903" s="6" t="s">
        <v>12299</v>
      </c>
      <c r="AC3903" s="6"/>
      <c r="AD3903" s="6"/>
      <c r="AE3903" s="6"/>
      <c r="AF3903" s="6"/>
      <c r="AG3903" s="6"/>
      <c r="AH3903" s="6"/>
      <c r="AI3903" s="6"/>
      <c r="AJ3903" s="6"/>
    </row>
    <row r="3904" spans="1:36" x14ac:dyDescent="0.3">
      <c r="A3904" s="6">
        <v>5781</v>
      </c>
      <c r="B3904" s="6" t="s">
        <v>18861</v>
      </c>
      <c r="C3904" s="6" t="s">
        <v>18861</v>
      </c>
      <c r="D3904" s="6">
        <v>4</v>
      </c>
      <c r="E3904" s="6">
        <v>20</v>
      </c>
      <c r="F3904" s="6"/>
      <c r="G3904" s="6">
        <v>100</v>
      </c>
      <c r="H3904" s="6"/>
      <c r="I3904" s="6">
        <v>0</v>
      </c>
      <c r="J3904" s="6"/>
      <c r="K3904" s="6">
        <v>1</v>
      </c>
      <c r="L3904" s="6" t="s">
        <v>12295</v>
      </c>
      <c r="M3904" s="6">
        <v>63</v>
      </c>
      <c r="N3904" s="6" t="e">
        <f>VLOOKUP(A3904,web_archive!D:AB,18,FALSE)</f>
        <v>#N/A</v>
      </c>
      <c r="O3904" s="6">
        <v>2</v>
      </c>
      <c r="P3904" s="6">
        <v>256</v>
      </c>
      <c r="Q3904" s="6"/>
      <c r="R3904" s="6">
        <v>0</v>
      </c>
      <c r="S3904" s="6">
        <v>0</v>
      </c>
      <c r="T3904" s="6">
        <v>659</v>
      </c>
      <c r="U3904" s="6" t="s">
        <v>12640</v>
      </c>
      <c r="V3904" s="6" t="s">
        <v>16146</v>
      </c>
      <c r="W3904" s="6" t="s">
        <v>12483</v>
      </c>
      <c r="X3904" s="6" t="s">
        <v>12299</v>
      </c>
      <c r="Y3904" s="6" t="s">
        <v>12299</v>
      </c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</row>
    <row r="3905" spans="1:30" x14ac:dyDescent="0.3">
      <c r="A3905" s="6">
        <v>5782</v>
      </c>
      <c r="B3905" s="6" t="s">
        <v>18862</v>
      </c>
      <c r="C3905" s="6" t="s">
        <v>18863</v>
      </c>
      <c r="D3905" s="6">
        <v>4</v>
      </c>
      <c r="E3905" s="6">
        <v>20</v>
      </c>
      <c r="F3905" s="6"/>
      <c r="G3905" s="6">
        <v>700</v>
      </c>
      <c r="H3905" s="6">
        <v>0</v>
      </c>
      <c r="I3905" s="6">
        <v>4</v>
      </c>
      <c r="J3905" s="6">
        <v>0</v>
      </c>
      <c r="K3905" s="6">
        <v>1</v>
      </c>
      <c r="L3905" s="6" t="s">
        <v>12295</v>
      </c>
      <c r="M3905" s="6">
        <v>63</v>
      </c>
      <c r="N3905" s="6" t="e">
        <f>VLOOKUP(A3905,web_archive!D:AB,18,FALSE)</f>
        <v>#N/A</v>
      </c>
      <c r="O3905" s="6">
        <v>2</v>
      </c>
      <c r="P3905" s="6">
        <v>769</v>
      </c>
      <c r="Q3905" s="6"/>
      <c r="R3905" s="6">
        <v>1</v>
      </c>
      <c r="S3905" s="6">
        <v>1</v>
      </c>
      <c r="T3905" s="6">
        <v>660</v>
      </c>
      <c r="U3905" s="6" t="s">
        <v>12807</v>
      </c>
      <c r="V3905" s="6" t="s">
        <v>12404</v>
      </c>
      <c r="W3905" s="6" t="s">
        <v>12299</v>
      </c>
      <c r="X3905" s="6" t="s">
        <v>12299</v>
      </c>
      <c r="Y3905" s="6"/>
      <c r="Z3905" s="6"/>
      <c r="AA3905" s="6"/>
      <c r="AB3905" s="6"/>
      <c r="AC3905" s="6"/>
      <c r="AD3905" s="6"/>
    </row>
    <row r="3906" spans="1:30" x14ac:dyDescent="0.3">
      <c r="A3906" s="6">
        <v>5783</v>
      </c>
      <c r="B3906" s="6" t="s">
        <v>18864</v>
      </c>
      <c r="C3906" s="6" t="s">
        <v>18865</v>
      </c>
      <c r="D3906" s="6">
        <v>4</v>
      </c>
      <c r="E3906" s="6">
        <v>20</v>
      </c>
      <c r="F3906" s="6"/>
      <c r="G3906" s="6">
        <v>200</v>
      </c>
      <c r="H3906" s="6"/>
      <c r="I3906" s="6">
        <v>0</v>
      </c>
      <c r="J3906" s="6"/>
      <c r="K3906" s="6">
        <v>0</v>
      </c>
      <c r="L3906" s="6" t="s">
        <v>12295</v>
      </c>
      <c r="M3906" s="6">
        <v>63</v>
      </c>
      <c r="N3906" s="6" t="e">
        <f>VLOOKUP(A3906,web_archive!D:AB,18,FALSE)</f>
        <v>#N/A</v>
      </c>
      <c r="O3906" s="6">
        <v>2</v>
      </c>
      <c r="P3906" s="6">
        <v>256</v>
      </c>
      <c r="Q3906" s="6"/>
      <c r="R3906" s="6">
        <v>1</v>
      </c>
      <c r="S3906" s="6">
        <v>1</v>
      </c>
      <c r="T3906" s="6">
        <v>662</v>
      </c>
      <c r="U3906" s="6" t="s">
        <v>12691</v>
      </c>
      <c r="V3906" s="6" t="s">
        <v>13183</v>
      </c>
      <c r="W3906" s="6" t="s">
        <v>12743</v>
      </c>
      <c r="X3906" s="6" t="s">
        <v>12600</v>
      </c>
      <c r="Y3906" s="6" t="s">
        <v>12299</v>
      </c>
      <c r="Z3906" s="6" t="s">
        <v>12299</v>
      </c>
      <c r="AA3906" s="6"/>
      <c r="AB3906" s="6"/>
      <c r="AC3906" s="6"/>
      <c r="AD3906" s="6"/>
    </row>
    <row r="3907" spans="1:30" x14ac:dyDescent="0.3">
      <c r="A3907" s="6">
        <v>5784</v>
      </c>
      <c r="B3907" s="6" t="s">
        <v>18866</v>
      </c>
      <c r="C3907" s="6" t="s">
        <v>18867</v>
      </c>
      <c r="D3907" s="6">
        <v>4</v>
      </c>
      <c r="E3907" s="6">
        <v>20</v>
      </c>
      <c r="F3907" s="6"/>
      <c r="G3907" s="6">
        <v>200</v>
      </c>
      <c r="H3907" s="6"/>
      <c r="I3907" s="6">
        <v>0</v>
      </c>
      <c r="J3907" s="6"/>
      <c r="K3907" s="6">
        <v>0</v>
      </c>
      <c r="L3907" s="6" t="s">
        <v>12295</v>
      </c>
      <c r="M3907" s="6">
        <v>63</v>
      </c>
      <c r="N3907" s="6" t="e">
        <f>VLOOKUP(A3907,web_archive!D:AB,18,FALSE)</f>
        <v>#N/A</v>
      </c>
      <c r="O3907" s="6">
        <v>2</v>
      </c>
      <c r="P3907" s="6">
        <v>256</v>
      </c>
      <c r="Q3907" s="6"/>
      <c r="R3907" s="6">
        <v>1</v>
      </c>
      <c r="S3907" s="6">
        <v>1</v>
      </c>
      <c r="T3907" s="6">
        <v>663</v>
      </c>
      <c r="U3907" s="6" t="s">
        <v>12691</v>
      </c>
      <c r="V3907" s="6" t="s">
        <v>13183</v>
      </c>
      <c r="W3907" s="6" t="s">
        <v>13184</v>
      </c>
      <c r="X3907" s="6" t="s">
        <v>12368</v>
      </c>
      <c r="Y3907" s="6" t="s">
        <v>12299</v>
      </c>
      <c r="Z3907" s="6" t="s">
        <v>12299</v>
      </c>
      <c r="AA3907" s="6"/>
      <c r="AB3907" s="6"/>
      <c r="AC3907" s="6"/>
      <c r="AD3907" s="6"/>
    </row>
    <row r="3908" spans="1:30" x14ac:dyDescent="0.3">
      <c r="A3908" s="6">
        <v>5785</v>
      </c>
      <c r="B3908" s="6" t="s">
        <v>18868</v>
      </c>
      <c r="C3908" s="6" t="s">
        <v>18869</v>
      </c>
      <c r="D3908" s="6">
        <v>4</v>
      </c>
      <c r="E3908" s="6">
        <v>20</v>
      </c>
      <c r="F3908" s="6"/>
      <c r="G3908" s="6">
        <v>200</v>
      </c>
      <c r="H3908" s="6"/>
      <c r="I3908" s="6">
        <v>0</v>
      </c>
      <c r="J3908" s="6"/>
      <c r="K3908" s="6">
        <v>0</v>
      </c>
      <c r="L3908" s="6" t="s">
        <v>12295</v>
      </c>
      <c r="M3908" s="6">
        <v>63</v>
      </c>
      <c r="N3908" s="6" t="e">
        <f>VLOOKUP(A3908,web_archive!D:AB,18,FALSE)</f>
        <v>#N/A</v>
      </c>
      <c r="O3908" s="6">
        <v>2</v>
      </c>
      <c r="P3908" s="6">
        <v>256</v>
      </c>
      <c r="Q3908" s="6"/>
      <c r="R3908" s="6">
        <v>1</v>
      </c>
      <c r="S3908" s="6">
        <v>1</v>
      </c>
      <c r="T3908" s="6">
        <v>664</v>
      </c>
      <c r="U3908" s="6" t="s">
        <v>12691</v>
      </c>
      <c r="V3908" s="6" t="s">
        <v>13504</v>
      </c>
      <c r="W3908" s="6" t="s">
        <v>12743</v>
      </c>
      <c r="X3908" s="6" t="s">
        <v>12368</v>
      </c>
      <c r="Y3908" s="6" t="s">
        <v>12299</v>
      </c>
      <c r="Z3908" s="6" t="s">
        <v>12299</v>
      </c>
      <c r="AA3908" s="6"/>
      <c r="AB3908" s="6"/>
      <c r="AC3908" s="6"/>
      <c r="AD3908" s="6"/>
    </row>
    <row r="3909" spans="1:30" x14ac:dyDescent="0.3">
      <c r="A3909" s="6">
        <v>5786</v>
      </c>
      <c r="B3909" s="6" t="s">
        <v>18870</v>
      </c>
      <c r="C3909" s="6" t="s">
        <v>18871</v>
      </c>
      <c r="D3909" s="6">
        <v>4</v>
      </c>
      <c r="E3909" s="6">
        <v>10</v>
      </c>
      <c r="F3909" s="6"/>
      <c r="G3909" s="6">
        <v>200</v>
      </c>
      <c r="H3909" s="6"/>
      <c r="I3909" s="6">
        <v>1</v>
      </c>
      <c r="J3909" s="6"/>
      <c r="K3909" s="6">
        <v>0</v>
      </c>
      <c r="L3909" s="6" t="s">
        <v>12295</v>
      </c>
      <c r="M3909" s="6">
        <v>63</v>
      </c>
      <c r="N3909" s="6" t="e">
        <f>VLOOKUP(A3909,web_archive!D:AB,18,FALSE)</f>
        <v>#N/A</v>
      </c>
      <c r="O3909" s="6">
        <v>2</v>
      </c>
      <c r="P3909" s="6">
        <v>512</v>
      </c>
      <c r="Q3909" s="6"/>
      <c r="R3909" s="6">
        <v>1</v>
      </c>
      <c r="S3909" s="6">
        <v>0</v>
      </c>
      <c r="T3909" s="6">
        <v>665</v>
      </c>
      <c r="U3909" s="6" t="s">
        <v>12787</v>
      </c>
      <c r="V3909" s="6" t="s">
        <v>13915</v>
      </c>
      <c r="W3909" s="6" t="s">
        <v>13916</v>
      </c>
      <c r="X3909" s="6" t="s">
        <v>12486</v>
      </c>
      <c r="Y3909" s="6" t="s">
        <v>12299</v>
      </c>
      <c r="Z3909" s="6" t="s">
        <v>12299</v>
      </c>
      <c r="AA3909" s="6"/>
      <c r="AB3909" s="6"/>
      <c r="AC3909" s="6"/>
      <c r="AD3909" s="6"/>
    </row>
    <row r="3910" spans="1:30" x14ac:dyDescent="0.3">
      <c r="A3910" s="6">
        <v>5787</v>
      </c>
      <c r="B3910" s="6" t="s">
        <v>18872</v>
      </c>
      <c r="C3910" s="6" t="s">
        <v>18873</v>
      </c>
      <c r="D3910" s="6">
        <v>4</v>
      </c>
      <c r="E3910" s="6">
        <v>20</v>
      </c>
      <c r="F3910" s="6"/>
      <c r="G3910" s="6">
        <v>100</v>
      </c>
      <c r="H3910" s="6"/>
      <c r="I3910" s="6">
        <v>0</v>
      </c>
      <c r="J3910" s="6"/>
      <c r="K3910" s="6">
        <v>0</v>
      </c>
      <c r="L3910" s="6" t="s">
        <v>12295</v>
      </c>
      <c r="M3910" s="6">
        <v>63</v>
      </c>
      <c r="N3910" s="6" t="e">
        <f>VLOOKUP(A3910,web_archive!D:AB,18,FALSE)</f>
        <v>#N/A</v>
      </c>
      <c r="O3910" s="6">
        <v>2</v>
      </c>
      <c r="P3910" s="6">
        <v>513</v>
      </c>
      <c r="Q3910" s="6"/>
      <c r="R3910" s="6">
        <v>30</v>
      </c>
      <c r="S3910" s="6">
        <v>0</v>
      </c>
      <c r="T3910" s="6">
        <v>666</v>
      </c>
      <c r="U3910" s="6" t="s">
        <v>14525</v>
      </c>
      <c r="V3910" s="6" t="s">
        <v>12600</v>
      </c>
      <c r="W3910" s="6" t="s">
        <v>12299</v>
      </c>
      <c r="X3910" s="6" t="s">
        <v>12299</v>
      </c>
      <c r="Y3910" s="6"/>
      <c r="Z3910" s="6"/>
      <c r="AA3910" s="6"/>
      <c r="AB3910" s="6"/>
      <c r="AC3910" s="6"/>
      <c r="AD3910" s="6"/>
    </row>
    <row r="3911" spans="1:30" x14ac:dyDescent="0.3">
      <c r="A3911" s="6">
        <v>5788</v>
      </c>
      <c r="B3911" s="6" t="s">
        <v>18874</v>
      </c>
      <c r="C3911" s="6" t="s">
        <v>18875</v>
      </c>
      <c r="D3911" s="6">
        <v>4</v>
      </c>
      <c r="E3911" s="6">
        <v>20</v>
      </c>
      <c r="F3911" s="6"/>
      <c r="G3911" s="6">
        <v>100</v>
      </c>
      <c r="H3911" s="6"/>
      <c r="I3911" s="6">
        <v>1</v>
      </c>
      <c r="J3911" s="6"/>
      <c r="K3911" s="6">
        <v>0</v>
      </c>
      <c r="L3911" s="6" t="s">
        <v>12295</v>
      </c>
      <c r="M3911" s="6">
        <v>63</v>
      </c>
      <c r="N3911" s="6" t="e">
        <f>VLOOKUP(A3911,web_archive!D:AB,18,FALSE)</f>
        <v>#N/A</v>
      </c>
      <c r="O3911" s="6">
        <v>2</v>
      </c>
      <c r="P3911" s="6">
        <v>512</v>
      </c>
      <c r="Q3911" s="6"/>
      <c r="R3911" s="6">
        <v>1</v>
      </c>
      <c r="S3911" s="6">
        <v>0</v>
      </c>
      <c r="T3911" s="6">
        <v>661</v>
      </c>
      <c r="U3911" s="6" t="s">
        <v>13728</v>
      </c>
      <c r="V3911" s="6" t="s">
        <v>14742</v>
      </c>
      <c r="W3911" s="6" t="s">
        <v>18174</v>
      </c>
      <c r="X3911" s="6" t="s">
        <v>13179</v>
      </c>
      <c r="Y3911" s="6" t="s">
        <v>18876</v>
      </c>
      <c r="Z3911" s="6" t="s">
        <v>12298</v>
      </c>
      <c r="AA3911" s="6" t="s">
        <v>12299</v>
      </c>
      <c r="AB3911" s="6" t="s">
        <v>12299</v>
      </c>
      <c r="AC3911" s="6"/>
      <c r="AD3911" s="6"/>
    </row>
    <row r="3912" spans="1:30" x14ac:dyDescent="0.3">
      <c r="A3912" s="6">
        <v>5789</v>
      </c>
      <c r="B3912" s="6" t="s">
        <v>18877</v>
      </c>
      <c r="C3912" s="6" t="s">
        <v>18878</v>
      </c>
      <c r="D3912" s="6">
        <v>4</v>
      </c>
      <c r="E3912" s="6">
        <v>20</v>
      </c>
      <c r="F3912" s="6"/>
      <c r="G3912" s="6">
        <v>100</v>
      </c>
      <c r="H3912" s="6"/>
      <c r="I3912" s="6">
        <v>3</v>
      </c>
      <c r="J3912" s="6"/>
      <c r="K3912" s="6">
        <v>0</v>
      </c>
      <c r="L3912" s="6" t="s">
        <v>12295</v>
      </c>
      <c r="M3912" s="6">
        <v>63</v>
      </c>
      <c r="N3912" s="6" t="e">
        <f>VLOOKUP(A3912,web_archive!D:AB,18,FALSE)</f>
        <v>#N/A</v>
      </c>
      <c r="O3912" s="6">
        <v>2</v>
      </c>
      <c r="P3912" s="6">
        <v>513</v>
      </c>
      <c r="Q3912" s="6"/>
      <c r="R3912" s="6">
        <v>30</v>
      </c>
      <c r="S3912" s="6">
        <v>0</v>
      </c>
      <c r="T3912" s="6">
        <v>667</v>
      </c>
      <c r="U3912" s="6" t="s">
        <v>12660</v>
      </c>
      <c r="V3912" s="6" t="s">
        <v>12368</v>
      </c>
      <c r="W3912" s="6" t="s">
        <v>12299</v>
      </c>
      <c r="X3912" s="6" t="s">
        <v>12299</v>
      </c>
      <c r="Y3912" s="6"/>
      <c r="Z3912" s="6"/>
      <c r="AA3912" s="6"/>
      <c r="AB3912" s="6"/>
      <c r="AC3912" s="6"/>
      <c r="AD3912" s="6"/>
    </row>
    <row r="3913" spans="1:30" x14ac:dyDescent="0.3">
      <c r="A3913" s="6">
        <v>5790</v>
      </c>
      <c r="B3913" s="6" t="s">
        <v>18879</v>
      </c>
      <c r="C3913" s="6" t="s">
        <v>18880</v>
      </c>
      <c r="D3913" s="6">
        <v>4</v>
      </c>
      <c r="E3913" s="6">
        <v>20</v>
      </c>
      <c r="F3913" s="6"/>
      <c r="G3913" s="6">
        <v>500</v>
      </c>
      <c r="H3913" s="6"/>
      <c r="I3913" s="6">
        <v>0</v>
      </c>
      <c r="J3913" s="6"/>
      <c r="K3913" s="6">
        <v>1</v>
      </c>
      <c r="L3913" s="6" t="s">
        <v>12295</v>
      </c>
      <c r="M3913" s="6">
        <v>63</v>
      </c>
      <c r="N3913" s="6" t="e">
        <f>VLOOKUP(A3913,web_archive!D:AB,18,FALSE)</f>
        <v>#N/A</v>
      </c>
      <c r="O3913" s="6">
        <v>2</v>
      </c>
      <c r="P3913" s="6">
        <v>768</v>
      </c>
      <c r="Q3913" s="6"/>
      <c r="R3913" s="6">
        <v>45</v>
      </c>
      <c r="S3913" s="6">
        <v>1</v>
      </c>
      <c r="T3913" s="6">
        <v>610</v>
      </c>
      <c r="U3913" s="6" t="s">
        <v>12978</v>
      </c>
      <c r="V3913" s="6" t="s">
        <v>12798</v>
      </c>
      <c r="W3913" s="6" t="s">
        <v>18881</v>
      </c>
      <c r="X3913" s="6" t="s">
        <v>13041</v>
      </c>
      <c r="Y3913" s="6" t="s">
        <v>18882</v>
      </c>
      <c r="Z3913" s="6" t="s">
        <v>12560</v>
      </c>
      <c r="AA3913" s="6">
        <v>1</v>
      </c>
      <c r="AB3913" s="6" t="s">
        <v>12483</v>
      </c>
      <c r="AC3913" s="6" t="s">
        <v>12299</v>
      </c>
      <c r="AD3913" s="6" t="s">
        <v>12299</v>
      </c>
    </row>
    <row r="3914" spans="1:30" x14ac:dyDescent="0.3">
      <c r="A3914" s="6">
        <v>5791</v>
      </c>
      <c r="B3914" s="6" t="s">
        <v>18883</v>
      </c>
      <c r="C3914" s="6" t="s">
        <v>18884</v>
      </c>
      <c r="D3914" s="6">
        <v>4</v>
      </c>
      <c r="E3914" s="6">
        <v>20</v>
      </c>
      <c r="F3914" s="6"/>
      <c r="G3914" s="6">
        <v>500</v>
      </c>
      <c r="H3914" s="6"/>
      <c r="I3914" s="6">
        <v>1</v>
      </c>
      <c r="J3914" s="6"/>
      <c r="K3914" s="6">
        <v>0</v>
      </c>
      <c r="L3914" s="6" t="s">
        <v>12295</v>
      </c>
      <c r="M3914" s="6">
        <v>63</v>
      </c>
      <c r="N3914" s="6" t="e">
        <f>VLOOKUP(A3914,web_archive!D:AB,18,FALSE)</f>
        <v>#N/A</v>
      </c>
      <c r="O3914" s="6">
        <v>2</v>
      </c>
      <c r="P3914" s="6">
        <v>256</v>
      </c>
      <c r="Q3914" s="6"/>
      <c r="R3914" s="6">
        <v>30</v>
      </c>
      <c r="S3914" s="6">
        <v>0</v>
      </c>
      <c r="T3914" s="6">
        <v>668</v>
      </c>
      <c r="U3914" s="6" t="s">
        <v>12542</v>
      </c>
      <c r="V3914" s="6" t="s">
        <v>18885</v>
      </c>
      <c r="W3914" s="6" t="s">
        <v>12451</v>
      </c>
      <c r="X3914" s="6" t="s">
        <v>12299</v>
      </c>
      <c r="Y3914" s="6" t="s">
        <v>12299</v>
      </c>
      <c r="Z3914" s="6"/>
      <c r="AA3914" s="6"/>
      <c r="AB3914" s="6"/>
      <c r="AC3914" s="6"/>
      <c r="AD3914" s="6"/>
    </row>
    <row r="3915" spans="1:30" x14ac:dyDescent="0.3">
      <c r="A3915" s="6">
        <v>5792</v>
      </c>
      <c r="B3915" s="6" t="s">
        <v>18886</v>
      </c>
      <c r="C3915" s="6" t="s">
        <v>18887</v>
      </c>
      <c r="D3915" s="6">
        <v>4</v>
      </c>
      <c r="E3915" s="6">
        <v>20</v>
      </c>
      <c r="F3915" s="6"/>
      <c r="G3915" s="6">
        <v>100</v>
      </c>
      <c r="H3915" s="6"/>
      <c r="I3915" s="6">
        <v>3</v>
      </c>
      <c r="J3915" s="6"/>
      <c r="K3915" s="6">
        <v>0</v>
      </c>
      <c r="L3915" s="6" t="s">
        <v>12295</v>
      </c>
      <c r="M3915" s="6">
        <v>63</v>
      </c>
      <c r="N3915" s="6" t="e">
        <f>VLOOKUP(A3915,web_archive!D:AB,18,FALSE)</f>
        <v>#N/A</v>
      </c>
      <c r="O3915" s="6">
        <v>2</v>
      </c>
      <c r="P3915" s="6">
        <v>256</v>
      </c>
      <c r="Q3915" s="6"/>
      <c r="R3915" s="6">
        <v>1</v>
      </c>
      <c r="S3915" s="6">
        <v>1</v>
      </c>
      <c r="T3915" s="6">
        <v>669</v>
      </c>
      <c r="U3915" s="6" t="s">
        <v>12978</v>
      </c>
      <c r="V3915" s="6" t="s">
        <v>12616</v>
      </c>
      <c r="W3915" s="6" t="s">
        <v>12368</v>
      </c>
      <c r="X3915" s="6" t="s">
        <v>12299</v>
      </c>
      <c r="Y3915" s="6" t="s">
        <v>12299</v>
      </c>
      <c r="Z3915" s="6"/>
      <c r="AA3915" s="6"/>
      <c r="AB3915" s="6"/>
      <c r="AC3915" s="6"/>
      <c r="AD3915" s="6"/>
    </row>
    <row r="3916" spans="1:30" x14ac:dyDescent="0.3">
      <c r="A3916" s="6">
        <v>5793</v>
      </c>
      <c r="B3916" s="6" t="s">
        <v>18888</v>
      </c>
      <c r="C3916" s="6" t="s">
        <v>18889</v>
      </c>
      <c r="D3916" s="6">
        <v>4</v>
      </c>
      <c r="E3916" s="6">
        <v>20</v>
      </c>
      <c r="F3916" s="6"/>
      <c r="G3916" s="6">
        <v>0</v>
      </c>
      <c r="H3916" s="6"/>
      <c r="I3916" s="6">
        <v>2</v>
      </c>
      <c r="J3916" s="6"/>
      <c r="K3916" s="6">
        <v>0</v>
      </c>
      <c r="L3916" s="6" t="s">
        <v>12295</v>
      </c>
      <c r="M3916" s="6">
        <v>63</v>
      </c>
      <c r="N3916" s="6" t="e">
        <f>VLOOKUP(A3916,web_archive!D:AB,18,FALSE)</f>
        <v>#N/A</v>
      </c>
      <c r="O3916" s="6">
        <v>2</v>
      </c>
      <c r="P3916" s="6">
        <v>512</v>
      </c>
      <c r="Q3916" s="6"/>
      <c r="R3916" s="6">
        <v>1</v>
      </c>
      <c r="S3916" s="6">
        <v>0</v>
      </c>
      <c r="T3916" s="6">
        <v>575</v>
      </c>
      <c r="U3916" s="6" t="s">
        <v>12542</v>
      </c>
      <c r="V3916" s="6" t="s">
        <v>14526</v>
      </c>
      <c r="W3916" s="6" t="s">
        <v>12600</v>
      </c>
      <c r="X3916" s="6" t="s">
        <v>12299</v>
      </c>
      <c r="Y3916" s="6" t="s">
        <v>12299</v>
      </c>
      <c r="Z3916" s="6"/>
      <c r="AA3916" s="6"/>
      <c r="AB3916" s="6"/>
      <c r="AC3916" s="6"/>
      <c r="AD3916" s="6"/>
    </row>
    <row r="3917" spans="1:30" x14ac:dyDescent="0.3">
      <c r="A3917" s="6">
        <v>5794</v>
      </c>
      <c r="B3917" s="6" t="s">
        <v>18890</v>
      </c>
      <c r="C3917" s="6" t="s">
        <v>18875</v>
      </c>
      <c r="D3917" s="6">
        <v>4</v>
      </c>
      <c r="E3917" s="6">
        <v>20</v>
      </c>
      <c r="F3917" s="6"/>
      <c r="G3917" s="6">
        <v>0</v>
      </c>
      <c r="H3917" s="6"/>
      <c r="I3917" s="6">
        <v>1</v>
      </c>
      <c r="J3917" s="6"/>
      <c r="K3917" s="6">
        <v>0</v>
      </c>
      <c r="L3917" s="6" t="s">
        <v>12295</v>
      </c>
      <c r="M3917" s="6">
        <v>63</v>
      </c>
      <c r="N3917" s="6" t="e">
        <f>VLOOKUP(A3917,web_archive!D:AB,18,FALSE)</f>
        <v>#N/A</v>
      </c>
      <c r="O3917" s="6">
        <v>2</v>
      </c>
      <c r="P3917" s="6">
        <v>512</v>
      </c>
      <c r="Q3917" s="6"/>
      <c r="R3917" s="6">
        <v>1</v>
      </c>
      <c r="S3917" s="6">
        <v>0</v>
      </c>
      <c r="T3917" s="6">
        <v>661</v>
      </c>
      <c r="U3917" s="6" t="s">
        <v>12299</v>
      </c>
      <c r="V3917" s="6" t="s">
        <v>12299</v>
      </c>
      <c r="W3917" s="6" t="s">
        <v>12299</v>
      </c>
      <c r="X3917" s="6"/>
      <c r="Y3917" s="6"/>
      <c r="Z3917" s="6"/>
      <c r="AA3917" s="6"/>
      <c r="AB3917" s="6"/>
      <c r="AC3917" s="6"/>
      <c r="AD3917" s="6"/>
    </row>
    <row r="3918" spans="1:30" x14ac:dyDescent="0.3">
      <c r="A3918" s="6">
        <v>5795</v>
      </c>
      <c r="B3918" s="6" t="s">
        <v>18891</v>
      </c>
      <c r="C3918" s="6" t="s">
        <v>18892</v>
      </c>
      <c r="D3918" s="6">
        <v>4</v>
      </c>
      <c r="E3918" s="6">
        <v>20</v>
      </c>
      <c r="F3918" s="6"/>
      <c r="G3918" s="6">
        <v>0</v>
      </c>
      <c r="H3918" s="6"/>
      <c r="I3918" s="6">
        <v>0</v>
      </c>
      <c r="J3918" s="6"/>
      <c r="K3918" s="6">
        <v>1</v>
      </c>
      <c r="L3918" s="6" t="s">
        <v>12295</v>
      </c>
      <c r="M3918" s="6">
        <v>63</v>
      </c>
      <c r="N3918" s="6" t="e">
        <f>VLOOKUP(A3918,web_archive!D:AB,18,FALSE)</f>
        <v>#N/A</v>
      </c>
      <c r="O3918" s="6">
        <v>2</v>
      </c>
      <c r="P3918" s="6">
        <v>256</v>
      </c>
      <c r="Q3918" s="6"/>
      <c r="R3918" s="6">
        <v>1</v>
      </c>
      <c r="S3918" s="6">
        <v>1</v>
      </c>
      <c r="T3918" s="6">
        <v>670</v>
      </c>
      <c r="U3918" s="6" t="s">
        <v>14525</v>
      </c>
      <c r="V3918" s="6" t="s">
        <v>13459</v>
      </c>
      <c r="W3918" s="6" t="s">
        <v>12299</v>
      </c>
      <c r="X3918" s="6" t="s">
        <v>12299</v>
      </c>
      <c r="Y3918" s="6"/>
      <c r="Z3918" s="6"/>
      <c r="AA3918" s="6"/>
      <c r="AB3918" s="6"/>
      <c r="AC3918" s="6"/>
      <c r="AD3918" s="6"/>
    </row>
    <row r="3919" spans="1:30" x14ac:dyDescent="0.3">
      <c r="A3919" s="6">
        <v>5796</v>
      </c>
      <c r="B3919" s="6" t="s">
        <v>18893</v>
      </c>
      <c r="C3919" s="6" t="s">
        <v>18894</v>
      </c>
      <c r="D3919" s="6">
        <v>4</v>
      </c>
      <c r="E3919" s="6">
        <v>0</v>
      </c>
      <c r="F3919" s="6"/>
      <c r="G3919" s="6">
        <v>0</v>
      </c>
      <c r="H3919" s="6"/>
      <c r="I3919" s="6">
        <v>0</v>
      </c>
      <c r="J3919" s="6"/>
      <c r="K3919" s="6">
        <v>0</v>
      </c>
      <c r="L3919" s="6" t="s">
        <v>12295</v>
      </c>
      <c r="M3919" s="6">
        <v>63</v>
      </c>
      <c r="N3919" s="6" t="e">
        <f>VLOOKUP(A3919,web_archive!D:AB,18,FALSE)</f>
        <v>#N/A</v>
      </c>
      <c r="O3919" s="6">
        <v>2</v>
      </c>
      <c r="P3919" s="6">
        <v>1</v>
      </c>
      <c r="Q3919" s="6"/>
      <c r="R3919" s="6">
        <v>1</v>
      </c>
      <c r="S3919" s="6">
        <v>0</v>
      </c>
      <c r="T3919" s="6">
        <v>369</v>
      </c>
      <c r="U3919" s="6" t="s">
        <v>15836</v>
      </c>
      <c r="V3919" s="6" t="s">
        <v>12675</v>
      </c>
      <c r="W3919" s="6" t="s">
        <v>14638</v>
      </c>
      <c r="X3919" s="6" t="s">
        <v>13920</v>
      </c>
      <c r="Y3919" s="6" t="s">
        <v>18895</v>
      </c>
      <c r="Z3919" s="6" t="s">
        <v>12299</v>
      </c>
      <c r="AA3919" s="6" t="s">
        <v>12299</v>
      </c>
      <c r="AB3919" s="6"/>
      <c r="AC3919" s="6"/>
      <c r="AD3919" s="6"/>
    </row>
    <row r="3920" spans="1:30" x14ac:dyDescent="0.3">
      <c r="A3920" s="6" t="s">
        <v>18896</v>
      </c>
      <c r="B3920" s="6" t="s">
        <v>18897</v>
      </c>
      <c r="C3920" s="6" t="s">
        <v>18898</v>
      </c>
      <c r="D3920" s="6">
        <v>4</v>
      </c>
      <c r="E3920" s="6">
        <v>0</v>
      </c>
      <c r="F3920" s="6"/>
      <c r="G3920" s="6">
        <v>0</v>
      </c>
      <c r="H3920" s="6"/>
      <c r="I3920" s="6">
        <v>0</v>
      </c>
      <c r="J3920" s="6"/>
      <c r="K3920" s="6">
        <v>0</v>
      </c>
      <c r="L3920" s="6" t="s">
        <v>12295</v>
      </c>
      <c r="M3920" s="6">
        <v>63</v>
      </c>
      <c r="N3920" s="6" t="e">
        <f>VLOOKUP(A3920,web_archive!D:AB,18,FALSE)</f>
        <v>#N/A</v>
      </c>
      <c r="O3920" s="6">
        <v>2</v>
      </c>
      <c r="P3920" s="6">
        <v>1</v>
      </c>
      <c r="Q3920" s="6"/>
      <c r="R3920" s="6">
        <v>1</v>
      </c>
      <c r="S3920" s="6">
        <v>0</v>
      </c>
      <c r="T3920" s="6">
        <v>369</v>
      </c>
      <c r="U3920" s="6" t="s">
        <v>15836</v>
      </c>
      <c r="V3920" s="6" t="s">
        <v>12675</v>
      </c>
      <c r="W3920" s="6" t="s">
        <v>12489</v>
      </c>
      <c r="X3920" s="6" t="s">
        <v>12299</v>
      </c>
      <c r="Y3920" s="6" t="s">
        <v>12299</v>
      </c>
      <c r="Z3920" s="6"/>
      <c r="AA3920" s="6"/>
      <c r="AB3920" s="6"/>
      <c r="AC3920" s="6"/>
      <c r="AD3920" s="6"/>
    </row>
    <row r="3921" spans="1:38" x14ac:dyDescent="0.3">
      <c r="A3921" s="6">
        <v>5797</v>
      </c>
      <c r="B3921" s="6" t="s">
        <v>18899</v>
      </c>
      <c r="C3921" s="6" t="s">
        <v>18900</v>
      </c>
      <c r="D3921" s="6">
        <v>4</v>
      </c>
      <c r="E3921" s="6">
        <v>0</v>
      </c>
      <c r="F3921" s="6"/>
      <c r="G3921" s="6">
        <v>0</v>
      </c>
      <c r="H3921" s="6"/>
      <c r="I3921" s="6">
        <v>0</v>
      </c>
      <c r="J3921" s="6"/>
      <c r="K3921" s="6">
        <v>0</v>
      </c>
      <c r="L3921" s="6" t="s">
        <v>12295</v>
      </c>
      <c r="M3921" s="6">
        <v>63</v>
      </c>
      <c r="N3921" s="6" t="e">
        <f>VLOOKUP(A3921,web_archive!D:AB,18,FALSE)</f>
        <v>#N/A</v>
      </c>
      <c r="O3921" s="6">
        <v>2</v>
      </c>
      <c r="P3921" s="6">
        <v>1</v>
      </c>
      <c r="Q3921" s="6"/>
      <c r="R3921" s="6">
        <v>1</v>
      </c>
      <c r="S3921" s="6">
        <v>0</v>
      </c>
      <c r="T3921" s="6">
        <v>369</v>
      </c>
      <c r="U3921" s="6" t="s">
        <v>15836</v>
      </c>
      <c r="V3921" s="6" t="s">
        <v>12675</v>
      </c>
      <c r="W3921" s="6" t="s">
        <v>12483</v>
      </c>
      <c r="X3921" s="6" t="s">
        <v>12299</v>
      </c>
      <c r="Y3921" s="6" t="s">
        <v>12299</v>
      </c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</row>
    <row r="3922" spans="1:38" x14ac:dyDescent="0.3">
      <c r="A3922" s="6">
        <v>5798</v>
      </c>
      <c r="B3922" s="6" t="s">
        <v>18901</v>
      </c>
      <c r="C3922" s="6" t="s">
        <v>18902</v>
      </c>
      <c r="D3922" s="6">
        <v>4</v>
      </c>
      <c r="E3922" s="6">
        <v>0</v>
      </c>
      <c r="F3922" s="6"/>
      <c r="G3922" s="6">
        <v>0</v>
      </c>
      <c r="H3922" s="6"/>
      <c r="I3922" s="6">
        <v>0</v>
      </c>
      <c r="J3922" s="6"/>
      <c r="K3922" s="6">
        <v>0</v>
      </c>
      <c r="L3922" s="6" t="s">
        <v>12295</v>
      </c>
      <c r="M3922" s="6">
        <v>63</v>
      </c>
      <c r="N3922" s="6" t="e">
        <f>VLOOKUP(A3922,web_archive!D:AB,18,FALSE)</f>
        <v>#N/A</v>
      </c>
      <c r="O3922" s="6">
        <v>2</v>
      </c>
      <c r="P3922" s="6">
        <v>1</v>
      </c>
      <c r="Q3922" s="6"/>
      <c r="R3922" s="6">
        <v>1</v>
      </c>
      <c r="S3922" s="6">
        <v>0</v>
      </c>
      <c r="T3922" s="6">
        <v>369</v>
      </c>
      <c r="U3922" s="6" t="s">
        <v>15836</v>
      </c>
      <c r="V3922" s="6" t="s">
        <v>12675</v>
      </c>
      <c r="W3922" s="6" t="s">
        <v>12486</v>
      </c>
      <c r="X3922" s="6" t="s">
        <v>12299</v>
      </c>
      <c r="Y3922" s="6" t="s">
        <v>12299</v>
      </c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</row>
    <row r="3923" spans="1:38" x14ac:dyDescent="0.3">
      <c r="A3923" s="6">
        <v>5799</v>
      </c>
      <c r="B3923" s="6" t="s">
        <v>18903</v>
      </c>
      <c r="C3923" s="6" t="s">
        <v>18904</v>
      </c>
      <c r="D3923" s="6">
        <v>4</v>
      </c>
      <c r="E3923" s="6">
        <v>0</v>
      </c>
      <c r="F3923" s="6"/>
      <c r="G3923" s="6">
        <v>0</v>
      </c>
      <c r="H3923" s="6"/>
      <c r="I3923" s="6">
        <v>0</v>
      </c>
      <c r="J3923" s="6"/>
      <c r="K3923" s="6">
        <v>0</v>
      </c>
      <c r="L3923" s="6" t="s">
        <v>12295</v>
      </c>
      <c r="M3923" s="6">
        <v>63</v>
      </c>
      <c r="N3923" s="6" t="e">
        <f>VLOOKUP(A3923,web_archive!D:AB,18,FALSE)</f>
        <v>#N/A</v>
      </c>
      <c r="O3923" s="6">
        <v>2</v>
      </c>
      <c r="P3923" s="6">
        <v>1</v>
      </c>
      <c r="Q3923" s="6"/>
      <c r="R3923" s="6">
        <v>1</v>
      </c>
      <c r="S3923" s="6">
        <v>0</v>
      </c>
      <c r="T3923" s="6">
        <v>369</v>
      </c>
      <c r="U3923" s="6" t="s">
        <v>15836</v>
      </c>
      <c r="V3923" s="6" t="s">
        <v>12675</v>
      </c>
      <c r="W3923" s="6" t="s">
        <v>12749</v>
      </c>
      <c r="X3923" s="6" t="s">
        <v>12299</v>
      </c>
      <c r="Y3923" s="6" t="s">
        <v>12299</v>
      </c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</row>
    <row r="3924" spans="1:38" x14ac:dyDescent="0.3">
      <c r="A3924" s="6">
        <v>5800</v>
      </c>
      <c r="B3924" s="6" t="s">
        <v>1389</v>
      </c>
      <c r="C3924" s="6" t="s">
        <v>1390</v>
      </c>
      <c r="D3924" s="6">
        <v>4</v>
      </c>
      <c r="E3924" s="6">
        <v>20</v>
      </c>
      <c r="F3924" s="6"/>
      <c r="G3924" s="6">
        <v>50</v>
      </c>
      <c r="H3924" s="6"/>
      <c r="I3924" s="6">
        <v>0</v>
      </c>
      <c r="J3924" s="6"/>
      <c r="K3924" s="6">
        <v>0</v>
      </c>
      <c r="L3924" s="6" t="s">
        <v>12295</v>
      </c>
      <c r="M3924" s="6">
        <v>63</v>
      </c>
      <c r="N3924" s="6" t="str">
        <f>VLOOKUP(A3924,web_archive!D:AB,18,FALSE)</f>
        <v>Normal / Upper / Baby</v>
      </c>
      <c r="O3924" s="6">
        <v>2</v>
      </c>
      <c r="P3924" s="6">
        <v>512</v>
      </c>
      <c r="Q3924" s="6"/>
      <c r="R3924" s="6">
        <v>0</v>
      </c>
      <c r="S3924" s="6">
        <v>0</v>
      </c>
      <c r="T3924" s="6">
        <v>125</v>
      </c>
      <c r="U3924" s="6" t="s">
        <v>12978</v>
      </c>
      <c r="V3924" s="6" t="s">
        <v>12549</v>
      </c>
      <c r="W3924" s="6" t="s">
        <v>16654</v>
      </c>
      <c r="X3924" s="6" t="s">
        <v>12551</v>
      </c>
      <c r="Y3924" s="6" t="s">
        <v>12404</v>
      </c>
      <c r="Z3924" s="6" t="s">
        <v>12299</v>
      </c>
      <c r="AA3924" s="6" t="s">
        <v>12299</v>
      </c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</row>
    <row r="3925" spans="1:38" x14ac:dyDescent="0.3">
      <c r="A3925" s="6">
        <v>5801</v>
      </c>
      <c r="B3925" s="6" t="s">
        <v>18905</v>
      </c>
      <c r="C3925" s="6" t="s">
        <v>18906</v>
      </c>
      <c r="D3925" s="6">
        <v>4</v>
      </c>
      <c r="E3925" s="6">
        <v>20</v>
      </c>
      <c r="F3925" s="6"/>
      <c r="G3925" s="6">
        <v>100</v>
      </c>
      <c r="H3925" s="6"/>
      <c r="I3925" s="6">
        <v>5</v>
      </c>
      <c r="J3925" s="6"/>
      <c r="K3925" s="6">
        <v>0</v>
      </c>
      <c r="L3925" s="6" t="s">
        <v>12295</v>
      </c>
      <c r="M3925" s="6">
        <v>63</v>
      </c>
      <c r="N3925" s="6" t="e">
        <f>VLOOKUP(A3925,web_archive!D:AB,18,FALSE)</f>
        <v>#N/A</v>
      </c>
      <c r="O3925" s="6">
        <v>2</v>
      </c>
      <c r="P3925" s="6">
        <v>256</v>
      </c>
      <c r="Q3925" s="6"/>
      <c r="R3925" s="6">
        <v>0</v>
      </c>
      <c r="S3925" s="6">
        <v>1</v>
      </c>
      <c r="T3925" s="6">
        <v>167</v>
      </c>
      <c r="U3925" s="6" t="s">
        <v>12841</v>
      </c>
      <c r="V3925" s="6" t="s">
        <v>14862</v>
      </c>
      <c r="W3925" s="6" t="s">
        <v>12549</v>
      </c>
      <c r="X3925" s="6" t="s">
        <v>12797</v>
      </c>
      <c r="Y3925" s="6" t="s">
        <v>12551</v>
      </c>
      <c r="Z3925" s="6" t="s">
        <v>14580</v>
      </c>
      <c r="AA3925" s="6" t="s">
        <v>13742</v>
      </c>
      <c r="AB3925" s="6" t="s">
        <v>18907</v>
      </c>
      <c r="AC3925" s="6" t="s">
        <v>12483</v>
      </c>
      <c r="AD3925" s="6" t="s">
        <v>12299</v>
      </c>
      <c r="AE3925" s="6" t="s">
        <v>12299</v>
      </c>
      <c r="AF3925" s="6"/>
      <c r="AG3925" s="6"/>
      <c r="AH3925" s="6"/>
      <c r="AI3925" s="6"/>
      <c r="AJ3925" s="6"/>
      <c r="AK3925" s="6"/>
      <c r="AL3925" s="6"/>
    </row>
    <row r="3926" spans="1:38" x14ac:dyDescent="0.3">
      <c r="A3926" s="6">
        <v>5802</v>
      </c>
      <c r="B3926" s="6" t="s">
        <v>18908</v>
      </c>
      <c r="C3926" s="6" t="s">
        <v>18909</v>
      </c>
      <c r="D3926" s="6">
        <v>4</v>
      </c>
      <c r="E3926" s="6">
        <v>0</v>
      </c>
      <c r="F3926" s="6"/>
      <c r="G3926" s="6">
        <v>500</v>
      </c>
      <c r="H3926" s="6"/>
      <c r="I3926" s="6">
        <v>3</v>
      </c>
      <c r="J3926" s="6"/>
      <c r="K3926" s="6">
        <v>1</v>
      </c>
      <c r="L3926" s="6" t="s">
        <v>12295</v>
      </c>
      <c r="M3926" s="6">
        <v>63</v>
      </c>
      <c r="N3926" s="6" t="e">
        <f>VLOOKUP(A3926,web_archive!D:AB,18,FALSE)</f>
        <v>#N/A</v>
      </c>
      <c r="O3926" s="6">
        <v>2</v>
      </c>
      <c r="P3926" s="6">
        <v>256</v>
      </c>
      <c r="Q3926" s="6"/>
      <c r="R3926" s="6">
        <v>0</v>
      </c>
      <c r="S3926" s="6">
        <v>1</v>
      </c>
      <c r="T3926" s="6">
        <v>215</v>
      </c>
      <c r="U3926" s="6" t="s">
        <v>12299</v>
      </c>
      <c r="V3926" s="6" t="s">
        <v>12299</v>
      </c>
      <c r="W3926" s="6" t="s">
        <v>12299</v>
      </c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</row>
    <row r="3927" spans="1:38" x14ac:dyDescent="0.3">
      <c r="A3927" s="6">
        <v>5803</v>
      </c>
      <c r="B3927" s="6" t="s">
        <v>18910</v>
      </c>
      <c r="C3927" s="6" t="s">
        <v>18911</v>
      </c>
      <c r="D3927" s="6">
        <v>4</v>
      </c>
      <c r="E3927" s="6">
        <v>20</v>
      </c>
      <c r="F3927" s="6"/>
      <c r="G3927" s="6">
        <v>100</v>
      </c>
      <c r="H3927" s="6"/>
      <c r="I3927" s="6">
        <v>2</v>
      </c>
      <c r="J3927" s="6"/>
      <c r="K3927" s="6">
        <v>0</v>
      </c>
      <c r="L3927" s="6" t="s">
        <v>12295</v>
      </c>
      <c r="M3927" s="6">
        <v>63</v>
      </c>
      <c r="N3927" s="6" t="e">
        <f>VLOOKUP(A3927,web_archive!D:AB,18,FALSE)</f>
        <v>#N/A</v>
      </c>
      <c r="O3927" s="6">
        <v>2</v>
      </c>
      <c r="P3927" s="6">
        <v>256</v>
      </c>
      <c r="Q3927" s="6"/>
      <c r="R3927" s="6">
        <v>0</v>
      </c>
      <c r="S3927" s="6">
        <v>1</v>
      </c>
      <c r="T3927" s="6">
        <v>5</v>
      </c>
      <c r="U3927" s="6" t="s">
        <v>14045</v>
      </c>
      <c r="V3927" s="6">
        <v>608</v>
      </c>
      <c r="W3927" s="6" t="s">
        <v>12413</v>
      </c>
      <c r="X3927" s="6" t="s">
        <v>12299</v>
      </c>
      <c r="Y3927" s="6" t="s">
        <v>12299</v>
      </c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</row>
    <row r="3928" spans="1:38" x14ac:dyDescent="0.3">
      <c r="A3928" s="6">
        <v>5804</v>
      </c>
      <c r="B3928" s="6" t="s">
        <v>18912</v>
      </c>
      <c r="C3928" s="6" t="s">
        <v>18913</v>
      </c>
      <c r="D3928" s="6">
        <v>4</v>
      </c>
      <c r="E3928" s="6">
        <v>1000</v>
      </c>
      <c r="F3928" s="6"/>
      <c r="G3928" s="6">
        <v>100</v>
      </c>
      <c r="H3928" s="6"/>
      <c r="I3928" s="6">
        <v>0</v>
      </c>
      <c r="J3928" s="6"/>
      <c r="K3928" s="6">
        <v>0</v>
      </c>
      <c r="L3928" s="6" t="s">
        <v>12295</v>
      </c>
      <c r="M3928" s="6">
        <v>63</v>
      </c>
      <c r="N3928" s="6" t="e">
        <f>VLOOKUP(A3928,web_archive!D:AB,18,FALSE)</f>
        <v>#N/A</v>
      </c>
      <c r="O3928" s="6">
        <v>2</v>
      </c>
      <c r="P3928" s="6">
        <v>512</v>
      </c>
      <c r="Q3928" s="6"/>
      <c r="R3928" s="6">
        <v>0</v>
      </c>
      <c r="S3928" s="6">
        <v>0</v>
      </c>
      <c r="T3928" s="6">
        <v>13</v>
      </c>
      <c r="U3928" s="6" t="s">
        <v>12299</v>
      </c>
      <c r="V3928" s="6" t="s">
        <v>12299</v>
      </c>
      <c r="W3928" s="6" t="s">
        <v>12299</v>
      </c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</row>
    <row r="3929" spans="1:38" x14ac:dyDescent="0.3">
      <c r="A3929" s="6">
        <v>5805</v>
      </c>
      <c r="B3929" s="6" t="s">
        <v>18914</v>
      </c>
      <c r="C3929" s="6" t="s">
        <v>18915</v>
      </c>
      <c r="D3929" s="6">
        <v>4</v>
      </c>
      <c r="E3929" s="6">
        <v>0</v>
      </c>
      <c r="F3929" s="6"/>
      <c r="G3929" s="6">
        <v>150</v>
      </c>
      <c r="H3929" s="6"/>
      <c r="I3929" s="6">
        <v>1</v>
      </c>
      <c r="J3929" s="6"/>
      <c r="K3929" s="6">
        <v>0</v>
      </c>
      <c r="L3929" s="6" t="s">
        <v>12295</v>
      </c>
      <c r="M3929" s="6">
        <v>63</v>
      </c>
      <c r="N3929" s="6" t="e">
        <f>VLOOKUP(A3929,web_archive!D:AB,18,FALSE)</f>
        <v>#N/A</v>
      </c>
      <c r="O3929" s="6">
        <v>2</v>
      </c>
      <c r="P3929" s="6">
        <v>256</v>
      </c>
      <c r="Q3929" s="6"/>
      <c r="R3929" s="6">
        <v>70</v>
      </c>
      <c r="S3929" s="6">
        <v>0</v>
      </c>
      <c r="T3929" s="6">
        <v>43</v>
      </c>
      <c r="U3929" s="6" t="s">
        <v>12807</v>
      </c>
      <c r="V3929" s="6" t="s">
        <v>16065</v>
      </c>
      <c r="W3929" s="6" t="s">
        <v>12491</v>
      </c>
      <c r="X3929" s="6" t="s">
        <v>12299</v>
      </c>
      <c r="Y3929" s="6" t="s">
        <v>12299</v>
      </c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</row>
    <row r="3930" spans="1:38" x14ac:dyDescent="0.3">
      <c r="A3930" s="6">
        <v>5806</v>
      </c>
      <c r="B3930" s="6" t="s">
        <v>18916</v>
      </c>
      <c r="C3930" s="6" t="s">
        <v>18917</v>
      </c>
      <c r="D3930" s="6">
        <v>4</v>
      </c>
      <c r="E3930" s="6">
        <v>20</v>
      </c>
      <c r="F3930" s="6"/>
      <c r="G3930" s="6">
        <v>300</v>
      </c>
      <c r="H3930" s="6"/>
      <c r="I3930" s="6">
        <v>5</v>
      </c>
      <c r="J3930" s="6"/>
      <c r="K3930" s="6">
        <v>0</v>
      </c>
      <c r="L3930" s="6" t="s">
        <v>12295</v>
      </c>
      <c r="M3930" s="6">
        <v>63</v>
      </c>
      <c r="N3930" s="6" t="e">
        <f>VLOOKUP(A3930,web_archive!D:AB,18,FALSE)</f>
        <v>#N/A</v>
      </c>
      <c r="O3930" s="6">
        <v>2</v>
      </c>
      <c r="P3930" s="6">
        <v>256</v>
      </c>
      <c r="Q3930" s="6"/>
      <c r="R3930" s="6">
        <v>0</v>
      </c>
      <c r="S3930" s="6">
        <v>0</v>
      </c>
      <c r="T3930" s="6">
        <v>67</v>
      </c>
      <c r="U3930" s="6" t="s">
        <v>12299</v>
      </c>
      <c r="V3930" s="6" t="s">
        <v>12299</v>
      </c>
      <c r="W3930" s="6" t="s">
        <v>12299</v>
      </c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</row>
    <row r="3931" spans="1:38" x14ac:dyDescent="0.3">
      <c r="A3931" s="6">
        <v>5807</v>
      </c>
      <c r="B3931" s="6" t="s">
        <v>18918</v>
      </c>
      <c r="C3931" s="6" t="s">
        <v>18919</v>
      </c>
      <c r="D3931" s="6">
        <v>4</v>
      </c>
      <c r="E3931" s="6">
        <v>20</v>
      </c>
      <c r="F3931" s="6"/>
      <c r="G3931" s="6">
        <v>100</v>
      </c>
      <c r="H3931" s="6"/>
      <c r="I3931" s="6">
        <v>1</v>
      </c>
      <c r="J3931" s="6"/>
      <c r="K3931" s="6">
        <v>0</v>
      </c>
      <c r="L3931" s="6" t="s">
        <v>14534</v>
      </c>
      <c r="M3931" s="6">
        <v>63</v>
      </c>
      <c r="N3931" s="6" t="e">
        <f>VLOOKUP(A3931,web_archive!D:AB,18,FALSE)</f>
        <v>#N/A</v>
      </c>
      <c r="O3931" s="6">
        <v>2</v>
      </c>
      <c r="P3931" s="6">
        <v>256</v>
      </c>
      <c r="Q3931" s="6"/>
      <c r="R3931" s="6">
        <v>50</v>
      </c>
      <c r="S3931" s="6">
        <v>1</v>
      </c>
      <c r="T3931" s="6">
        <v>104</v>
      </c>
      <c r="U3931" s="6" t="s">
        <v>12299</v>
      </c>
      <c r="V3931" s="6" t="s">
        <v>12299</v>
      </c>
      <c r="W3931" s="6" t="s">
        <v>12299</v>
      </c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</row>
    <row r="3932" spans="1:38" x14ac:dyDescent="0.3">
      <c r="A3932" s="6">
        <v>5808</v>
      </c>
      <c r="B3932" s="6" t="s">
        <v>2996</v>
      </c>
      <c r="C3932" s="6" t="s">
        <v>2997</v>
      </c>
      <c r="D3932" s="6">
        <v>4</v>
      </c>
      <c r="E3932" s="6">
        <v>20</v>
      </c>
      <c r="F3932" s="6"/>
      <c r="G3932" s="6">
        <v>250</v>
      </c>
      <c r="H3932" s="6"/>
      <c r="I3932" s="6">
        <v>5</v>
      </c>
      <c r="J3932" s="6"/>
      <c r="K3932" s="6">
        <v>1</v>
      </c>
      <c r="L3932" s="6" t="s">
        <v>14705</v>
      </c>
      <c r="M3932" s="6">
        <v>18</v>
      </c>
      <c r="N3932" s="6" t="str">
        <f>VLOOKUP(A3932,web_archive!D:AB,18,FALSE)</f>
        <v>Upper</v>
      </c>
      <c r="O3932" s="6">
        <v>2</v>
      </c>
      <c r="P3932" s="6">
        <v>769</v>
      </c>
      <c r="Q3932" s="6"/>
      <c r="R3932" s="6">
        <v>0</v>
      </c>
      <c r="S3932" s="6">
        <v>1</v>
      </c>
      <c r="T3932" s="6">
        <v>364</v>
      </c>
      <c r="U3932" s="6" t="s">
        <v>18920</v>
      </c>
      <c r="V3932" s="6" t="s">
        <v>12592</v>
      </c>
      <c r="W3932" s="6" t="s">
        <v>18921</v>
      </c>
      <c r="X3932" s="6" t="s">
        <v>12556</v>
      </c>
      <c r="Y3932" s="6" t="s">
        <v>18921</v>
      </c>
      <c r="Z3932" s="6" t="s">
        <v>12620</v>
      </c>
      <c r="AA3932" s="6" t="s">
        <v>18922</v>
      </c>
      <c r="AB3932" s="6" t="s">
        <v>12299</v>
      </c>
      <c r="AC3932" s="6" t="s">
        <v>12299</v>
      </c>
      <c r="AD3932" s="6"/>
      <c r="AE3932" s="6"/>
      <c r="AF3932" s="6"/>
      <c r="AG3932" s="6"/>
      <c r="AH3932" s="6"/>
      <c r="AI3932" s="6"/>
      <c r="AJ3932" s="6"/>
      <c r="AK3932" s="6"/>
      <c r="AL3932" s="6"/>
    </row>
    <row r="3933" spans="1:38" x14ac:dyDescent="0.3">
      <c r="A3933" s="6">
        <v>5809</v>
      </c>
      <c r="B3933" s="6" t="s">
        <v>18923</v>
      </c>
      <c r="C3933" s="6" t="s">
        <v>18924</v>
      </c>
      <c r="D3933" s="6">
        <v>4</v>
      </c>
      <c r="E3933" s="6">
        <v>0</v>
      </c>
      <c r="F3933" s="6"/>
      <c r="G3933" s="6">
        <v>100</v>
      </c>
      <c r="H3933" s="6"/>
      <c r="I3933" s="6">
        <v>6</v>
      </c>
      <c r="J3933" s="6"/>
      <c r="K3933" s="6">
        <v>0</v>
      </c>
      <c r="L3933" s="6" t="s">
        <v>12295</v>
      </c>
      <c r="M3933" s="6">
        <v>63</v>
      </c>
      <c r="N3933" s="6" t="e">
        <f>VLOOKUP(A3933,web_archive!D:AB,18,FALSE)</f>
        <v>#N/A</v>
      </c>
      <c r="O3933" s="6">
        <v>2</v>
      </c>
      <c r="P3933" s="6">
        <v>256</v>
      </c>
      <c r="Q3933" s="6"/>
      <c r="R3933" s="6">
        <v>0</v>
      </c>
      <c r="S3933" s="6">
        <v>0</v>
      </c>
      <c r="T3933" s="6">
        <v>216</v>
      </c>
      <c r="U3933" s="6" t="s">
        <v>12841</v>
      </c>
      <c r="V3933" s="6" t="s">
        <v>18925</v>
      </c>
      <c r="W3933" s="6" t="s">
        <v>12464</v>
      </c>
      <c r="X3933" s="6" t="s">
        <v>12299</v>
      </c>
      <c r="Y3933" s="6" t="s">
        <v>12299</v>
      </c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</row>
    <row r="3934" spans="1:38" x14ac:dyDescent="0.3">
      <c r="A3934" s="6">
        <v>5810</v>
      </c>
      <c r="B3934" s="6" t="s">
        <v>18926</v>
      </c>
      <c r="C3934" s="6" t="s">
        <v>18927</v>
      </c>
      <c r="D3934" s="6">
        <v>4</v>
      </c>
      <c r="E3934" s="6">
        <v>20</v>
      </c>
      <c r="F3934" s="6"/>
      <c r="G3934" s="6">
        <v>100</v>
      </c>
      <c r="H3934" s="6"/>
      <c r="I3934" s="6">
        <v>3</v>
      </c>
      <c r="J3934" s="6"/>
      <c r="K3934" s="6">
        <v>0</v>
      </c>
      <c r="L3934" s="6" t="s">
        <v>14534</v>
      </c>
      <c r="M3934" s="6">
        <v>63</v>
      </c>
      <c r="N3934" s="6" t="e">
        <f>VLOOKUP(A3934,web_archive!D:AB,18,FALSE)</f>
        <v>#N/A</v>
      </c>
      <c r="O3934" s="6">
        <v>2</v>
      </c>
      <c r="P3934" s="6">
        <v>256</v>
      </c>
      <c r="Q3934" s="6"/>
      <c r="R3934" s="6">
        <v>0</v>
      </c>
      <c r="S3934" s="6">
        <v>1</v>
      </c>
      <c r="T3934" s="6">
        <v>98</v>
      </c>
      <c r="U3934" s="6" t="s">
        <v>12542</v>
      </c>
      <c r="V3934" s="6" t="s">
        <v>13021</v>
      </c>
      <c r="W3934" s="6" t="s">
        <v>13470</v>
      </c>
      <c r="X3934" s="6" t="s">
        <v>12404</v>
      </c>
      <c r="Y3934" s="6" t="s">
        <v>12299</v>
      </c>
      <c r="Z3934" s="6" t="s">
        <v>12299</v>
      </c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</row>
    <row r="3935" spans="1:38" x14ac:dyDescent="0.3">
      <c r="A3935" s="6">
        <v>5811</v>
      </c>
      <c r="B3935" s="6" t="s">
        <v>18928</v>
      </c>
      <c r="C3935" s="6" t="s">
        <v>18929</v>
      </c>
      <c r="D3935" s="6">
        <v>4</v>
      </c>
      <c r="E3935" s="6">
        <v>20</v>
      </c>
      <c r="F3935" s="6"/>
      <c r="G3935" s="6">
        <v>100</v>
      </c>
      <c r="H3935" s="6"/>
      <c r="I3935" s="6">
        <v>5</v>
      </c>
      <c r="J3935" s="6"/>
      <c r="K3935" s="6">
        <v>0</v>
      </c>
      <c r="L3935" s="6" t="s">
        <v>12295</v>
      </c>
      <c r="M3935" s="6">
        <v>63</v>
      </c>
      <c r="N3935" s="6" t="e">
        <f>VLOOKUP(A3935,web_archive!D:AB,18,FALSE)</f>
        <v>#N/A</v>
      </c>
      <c r="O3935" s="6">
        <v>2</v>
      </c>
      <c r="P3935" s="6">
        <v>1</v>
      </c>
      <c r="Q3935" s="6"/>
      <c r="R3935" s="6">
        <v>0</v>
      </c>
      <c r="S3935" s="6">
        <v>0</v>
      </c>
      <c r="T3935" s="6">
        <v>25</v>
      </c>
      <c r="U3935" s="6" t="s">
        <v>12978</v>
      </c>
      <c r="V3935" s="6" t="s">
        <v>12802</v>
      </c>
      <c r="W3935" s="6" t="s">
        <v>12491</v>
      </c>
      <c r="X3935" s="6" t="s">
        <v>12299</v>
      </c>
      <c r="Y3935" s="6" t="s">
        <v>12299</v>
      </c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</row>
    <row r="3936" spans="1:38" x14ac:dyDescent="0.3">
      <c r="A3936" s="6">
        <v>5812</v>
      </c>
      <c r="B3936" s="6" t="s">
        <v>18930</v>
      </c>
      <c r="C3936" s="6" t="s">
        <v>18931</v>
      </c>
      <c r="D3936" s="6">
        <v>4</v>
      </c>
      <c r="E3936" s="6">
        <v>0</v>
      </c>
      <c r="F3936" s="6"/>
      <c r="G3936" s="6">
        <v>0</v>
      </c>
      <c r="H3936" s="6"/>
      <c r="I3936" s="6">
        <v>2</v>
      </c>
      <c r="J3936" s="6"/>
      <c r="K3936" s="6">
        <v>0</v>
      </c>
      <c r="L3936" s="6" t="s">
        <v>12295</v>
      </c>
      <c r="M3936" s="6">
        <v>63</v>
      </c>
      <c r="N3936" s="6" t="e">
        <f>VLOOKUP(A3936,web_archive!D:AB,18,FALSE)</f>
        <v>#N/A</v>
      </c>
      <c r="O3936" s="6">
        <v>2</v>
      </c>
      <c r="P3936" s="6">
        <v>256</v>
      </c>
      <c r="Q3936" s="6"/>
      <c r="R3936" s="6">
        <v>0</v>
      </c>
      <c r="S3936" s="6">
        <v>1</v>
      </c>
      <c r="T3936" s="6">
        <v>16</v>
      </c>
      <c r="U3936" s="6" t="s">
        <v>16334</v>
      </c>
      <c r="V3936" s="6" t="s">
        <v>12670</v>
      </c>
      <c r="W3936" s="6">
        <v>500</v>
      </c>
      <c r="X3936" s="6" t="s">
        <v>18932</v>
      </c>
      <c r="Y3936" s="6" t="s">
        <v>12862</v>
      </c>
      <c r="Z3936" s="6">
        <v>500</v>
      </c>
      <c r="AA3936" s="6" t="s">
        <v>18932</v>
      </c>
      <c r="AB3936" s="6" t="s">
        <v>13309</v>
      </c>
      <c r="AC3936" s="6">
        <v>500</v>
      </c>
      <c r="AD3936" s="6" t="s">
        <v>18932</v>
      </c>
      <c r="AE3936" s="6" t="s">
        <v>12563</v>
      </c>
      <c r="AF3936" s="6">
        <v>500</v>
      </c>
      <c r="AG3936" s="6" t="s">
        <v>18932</v>
      </c>
      <c r="AH3936" s="6" t="s">
        <v>12860</v>
      </c>
      <c r="AI3936" s="6">
        <v>500</v>
      </c>
      <c r="AJ3936" s="6" t="s">
        <v>16335</v>
      </c>
      <c r="AK3936" s="6" t="s">
        <v>12299</v>
      </c>
      <c r="AL3936" s="6" t="s">
        <v>12299</v>
      </c>
    </row>
    <row r="3937" spans="1:32" x14ac:dyDescent="0.3">
      <c r="A3937" s="6">
        <v>5813</v>
      </c>
      <c r="B3937" s="6" t="s">
        <v>18933</v>
      </c>
      <c r="C3937" s="6" t="s">
        <v>18934</v>
      </c>
      <c r="D3937" s="6">
        <v>4</v>
      </c>
      <c r="E3937" s="6">
        <v>1000</v>
      </c>
      <c r="F3937" s="6"/>
      <c r="G3937" s="6">
        <v>500</v>
      </c>
      <c r="H3937" s="6"/>
      <c r="I3937" s="6">
        <v>0</v>
      </c>
      <c r="J3937" s="6"/>
      <c r="K3937" s="6">
        <v>0</v>
      </c>
      <c r="L3937" s="6" t="s">
        <v>12295</v>
      </c>
      <c r="M3937" s="6">
        <v>63</v>
      </c>
      <c r="N3937" s="6" t="e">
        <f>VLOOKUP(A3937,web_archive!D:AB,18,FALSE)</f>
        <v>#N/A</v>
      </c>
      <c r="O3937" s="6">
        <v>2</v>
      </c>
      <c r="P3937" s="6">
        <v>256</v>
      </c>
      <c r="Q3937" s="6"/>
      <c r="R3937" s="6">
        <v>0</v>
      </c>
      <c r="S3937" s="6">
        <v>1</v>
      </c>
      <c r="T3937" s="6">
        <v>481</v>
      </c>
      <c r="U3937" s="6" t="s">
        <v>12542</v>
      </c>
      <c r="V3937" s="6" t="s">
        <v>12368</v>
      </c>
      <c r="W3937" s="6" t="s">
        <v>12299</v>
      </c>
      <c r="X3937" s="6" t="s">
        <v>12299</v>
      </c>
      <c r="Y3937" s="6"/>
      <c r="Z3937" s="6"/>
      <c r="AA3937" s="6"/>
      <c r="AB3937" s="6"/>
      <c r="AC3937" s="6"/>
      <c r="AD3937" s="6"/>
      <c r="AE3937" s="6"/>
      <c r="AF3937" s="6"/>
    </row>
    <row r="3938" spans="1:32" x14ac:dyDescent="0.3">
      <c r="A3938" s="6">
        <v>5814</v>
      </c>
      <c r="B3938" s="6" t="s">
        <v>18935</v>
      </c>
      <c r="C3938" s="6" t="s">
        <v>18936</v>
      </c>
      <c r="D3938" s="6">
        <v>4</v>
      </c>
      <c r="E3938" s="6">
        <v>20</v>
      </c>
      <c r="F3938" s="6"/>
      <c r="G3938" s="6">
        <v>0</v>
      </c>
      <c r="H3938" s="6"/>
      <c r="I3938" s="6">
        <v>2</v>
      </c>
      <c r="J3938" s="6"/>
      <c r="K3938" s="6">
        <v>0</v>
      </c>
      <c r="L3938" s="6" t="s">
        <v>12295</v>
      </c>
      <c r="M3938" s="6">
        <v>63</v>
      </c>
      <c r="N3938" s="6" t="e">
        <f>VLOOKUP(A3938,web_archive!D:AB,18,FALSE)</f>
        <v>#N/A</v>
      </c>
      <c r="O3938" s="6">
        <v>2</v>
      </c>
      <c r="P3938" s="6">
        <v>769</v>
      </c>
      <c r="Q3938" s="6"/>
      <c r="R3938" s="6">
        <v>20</v>
      </c>
      <c r="S3938" s="6">
        <v>0</v>
      </c>
      <c r="T3938" s="6">
        <v>303</v>
      </c>
      <c r="U3938" s="6" t="s">
        <v>12299</v>
      </c>
      <c r="V3938" s="6" t="s">
        <v>12299</v>
      </c>
      <c r="W3938" s="6" t="s">
        <v>12299</v>
      </c>
      <c r="X3938" s="6"/>
      <c r="Y3938" s="6"/>
      <c r="Z3938" s="6"/>
      <c r="AA3938" s="6"/>
      <c r="AB3938" s="6"/>
      <c r="AC3938" s="6"/>
      <c r="AD3938" s="6"/>
      <c r="AE3938" s="6"/>
      <c r="AF3938" s="6"/>
    </row>
    <row r="3939" spans="1:32" x14ac:dyDescent="0.3">
      <c r="A3939" s="6">
        <v>5815</v>
      </c>
      <c r="B3939" s="6" t="s">
        <v>18937</v>
      </c>
      <c r="C3939" s="6" t="s">
        <v>2246</v>
      </c>
      <c r="D3939" s="6">
        <v>4</v>
      </c>
      <c r="E3939" s="6">
        <v>20</v>
      </c>
      <c r="F3939" s="6"/>
      <c r="G3939" s="6">
        <v>500</v>
      </c>
      <c r="H3939" s="6"/>
      <c r="I3939" s="6">
        <v>2</v>
      </c>
      <c r="J3939" s="6"/>
      <c r="K3939" s="6">
        <v>0</v>
      </c>
      <c r="L3939" s="6" t="s">
        <v>12295</v>
      </c>
      <c r="M3939" s="6">
        <v>63</v>
      </c>
      <c r="N3939" s="6" t="e">
        <f>VLOOKUP(A3939,web_archive!D:AB,18,FALSE)</f>
        <v>#N/A</v>
      </c>
      <c r="O3939" s="6">
        <v>2</v>
      </c>
      <c r="P3939" s="6">
        <v>256</v>
      </c>
      <c r="Q3939" s="6"/>
      <c r="R3939" s="6">
        <v>0</v>
      </c>
      <c r="S3939" s="6">
        <v>1</v>
      </c>
      <c r="T3939" s="6">
        <v>475</v>
      </c>
      <c r="U3939" s="6" t="s">
        <v>12691</v>
      </c>
      <c r="V3939" s="6" t="s">
        <v>18938</v>
      </c>
      <c r="W3939" s="6" t="s">
        <v>12748</v>
      </c>
      <c r="X3939" s="6" t="s">
        <v>12491</v>
      </c>
      <c r="Y3939" s="6" t="s">
        <v>12299</v>
      </c>
      <c r="Z3939" s="6" t="s">
        <v>12299</v>
      </c>
      <c r="AA3939" s="6"/>
      <c r="AB3939" s="6"/>
      <c r="AC3939" s="6"/>
      <c r="AD3939" s="6"/>
      <c r="AE3939" s="6"/>
      <c r="AF3939" s="6"/>
    </row>
    <row r="3940" spans="1:32" x14ac:dyDescent="0.3">
      <c r="A3940" s="6">
        <v>5816</v>
      </c>
      <c r="B3940" s="6" t="s">
        <v>2522</v>
      </c>
      <c r="C3940" s="6" t="s">
        <v>7056</v>
      </c>
      <c r="D3940" s="6">
        <v>4</v>
      </c>
      <c r="E3940" s="6">
        <v>20</v>
      </c>
      <c r="F3940" s="6"/>
      <c r="G3940" s="6">
        <v>500</v>
      </c>
      <c r="H3940" s="6"/>
      <c r="I3940" s="6">
        <v>0</v>
      </c>
      <c r="J3940" s="6"/>
      <c r="K3940" s="6">
        <v>0</v>
      </c>
      <c r="L3940" s="6" t="s">
        <v>12295</v>
      </c>
      <c r="M3940" s="6">
        <v>63</v>
      </c>
      <c r="N3940" s="6" t="str">
        <f>VLOOKUP(A3940,web_archive!D:AB,18,FALSE)</f>
        <v>Normal / Upper / Baby</v>
      </c>
      <c r="O3940" s="6">
        <v>2</v>
      </c>
      <c r="P3940" s="6">
        <v>256</v>
      </c>
      <c r="Q3940" s="6"/>
      <c r="R3940" s="6">
        <v>0</v>
      </c>
      <c r="S3940" s="6">
        <v>1</v>
      </c>
      <c r="T3940" s="6">
        <v>411</v>
      </c>
      <c r="U3940" s="6" t="s">
        <v>13138</v>
      </c>
      <c r="V3940" s="6" t="s">
        <v>18414</v>
      </c>
      <c r="W3940" s="6" t="s">
        <v>13639</v>
      </c>
      <c r="X3940" s="6" t="s">
        <v>12299</v>
      </c>
      <c r="Y3940" s="6" t="s">
        <v>12299</v>
      </c>
      <c r="Z3940" s="6"/>
      <c r="AA3940" s="6"/>
      <c r="AB3940" s="6"/>
      <c r="AC3940" s="6"/>
      <c r="AD3940" s="6"/>
      <c r="AE3940" s="6"/>
      <c r="AF3940" s="6"/>
    </row>
    <row r="3941" spans="1:32" x14ac:dyDescent="0.3">
      <c r="A3941" s="6">
        <v>5817</v>
      </c>
      <c r="B3941" s="6" t="s">
        <v>18939</v>
      </c>
      <c r="C3941" s="6" t="s">
        <v>18940</v>
      </c>
      <c r="D3941" s="6">
        <v>4</v>
      </c>
      <c r="E3941" s="6">
        <v>20</v>
      </c>
      <c r="F3941" s="6"/>
      <c r="G3941" s="6">
        <v>0</v>
      </c>
      <c r="H3941" s="6"/>
      <c r="I3941" s="6">
        <v>3</v>
      </c>
      <c r="J3941" s="6"/>
      <c r="K3941" s="6">
        <v>0</v>
      </c>
      <c r="L3941" s="6" t="s">
        <v>12295</v>
      </c>
      <c r="M3941" s="6">
        <v>63</v>
      </c>
      <c r="N3941" s="6" t="e">
        <f>VLOOKUP(A3941,web_archive!D:AB,18,FALSE)</f>
        <v>#N/A</v>
      </c>
      <c r="O3941" s="6">
        <v>2</v>
      </c>
      <c r="P3941" s="6">
        <v>136</v>
      </c>
      <c r="Q3941" s="6"/>
      <c r="R3941" s="6">
        <v>0</v>
      </c>
      <c r="S3941" s="6">
        <v>0</v>
      </c>
      <c r="T3941" s="6">
        <v>0</v>
      </c>
      <c r="U3941" s="6" t="s">
        <v>12841</v>
      </c>
      <c r="V3941" s="6" t="s">
        <v>13525</v>
      </c>
      <c r="W3941" s="6" t="s">
        <v>13682</v>
      </c>
      <c r="X3941" s="6" t="s">
        <v>16451</v>
      </c>
      <c r="Y3941" s="6" t="s">
        <v>12675</v>
      </c>
      <c r="Z3941" s="6" t="s">
        <v>13697</v>
      </c>
      <c r="AA3941" s="6" t="s">
        <v>12868</v>
      </c>
      <c r="AB3941" s="6" t="s">
        <v>13120</v>
      </c>
      <c r="AC3941" s="6" t="s">
        <v>12368</v>
      </c>
      <c r="AD3941" s="6" t="s">
        <v>12299</v>
      </c>
      <c r="AE3941" s="6" t="s">
        <v>12299</v>
      </c>
      <c r="AF3941" s="6"/>
    </row>
    <row r="3942" spans="1:32" x14ac:dyDescent="0.3">
      <c r="A3942" s="6">
        <v>5818</v>
      </c>
      <c r="B3942" s="6" t="s">
        <v>1889</v>
      </c>
      <c r="C3942" s="6" t="s">
        <v>18941</v>
      </c>
      <c r="D3942" s="6">
        <v>4</v>
      </c>
      <c r="E3942" s="6">
        <v>0</v>
      </c>
      <c r="F3942" s="6"/>
      <c r="G3942" s="6">
        <v>0</v>
      </c>
      <c r="H3942" s="6"/>
      <c r="I3942" s="6">
        <v>6</v>
      </c>
      <c r="J3942" s="6"/>
      <c r="K3942" s="6">
        <v>0</v>
      </c>
      <c r="L3942" s="6" t="s">
        <v>12295</v>
      </c>
      <c r="M3942" s="6">
        <v>63</v>
      </c>
      <c r="N3942" s="6" t="str">
        <f>VLOOKUP(A3942,web_archive!D:AB,18,FALSE)</f>
        <v>Normal / Upper / Baby</v>
      </c>
      <c r="O3942" s="6">
        <v>2</v>
      </c>
      <c r="P3942" s="6">
        <v>256</v>
      </c>
      <c r="Q3942" s="6"/>
      <c r="R3942" s="6">
        <v>0</v>
      </c>
      <c r="S3942" s="6">
        <v>1</v>
      </c>
      <c r="T3942" s="6">
        <v>505</v>
      </c>
      <c r="U3942" s="6" t="s">
        <v>12841</v>
      </c>
      <c r="V3942" s="6" t="s">
        <v>12404</v>
      </c>
      <c r="W3942" s="6" t="s">
        <v>12299</v>
      </c>
      <c r="X3942" s="6" t="s">
        <v>12299</v>
      </c>
      <c r="Y3942" s="6"/>
      <c r="Z3942" s="6"/>
      <c r="AA3942" s="6"/>
      <c r="AB3942" s="6"/>
      <c r="AC3942" s="6"/>
      <c r="AD3942" s="6"/>
      <c r="AE3942" s="6"/>
      <c r="AF3942" s="6"/>
    </row>
    <row r="3943" spans="1:32" x14ac:dyDescent="0.3">
      <c r="A3943" s="6">
        <v>5819</v>
      </c>
      <c r="B3943" s="6" t="s">
        <v>1885</v>
      </c>
      <c r="C3943" s="6" t="s">
        <v>18942</v>
      </c>
      <c r="D3943" s="6">
        <v>4</v>
      </c>
      <c r="E3943" s="6">
        <v>0</v>
      </c>
      <c r="F3943" s="6"/>
      <c r="G3943" s="6">
        <v>0</v>
      </c>
      <c r="H3943" s="6"/>
      <c r="I3943" s="6">
        <v>6</v>
      </c>
      <c r="J3943" s="6"/>
      <c r="K3943" s="6">
        <v>0</v>
      </c>
      <c r="L3943" s="6" t="s">
        <v>12295</v>
      </c>
      <c r="M3943" s="6">
        <v>63</v>
      </c>
      <c r="N3943" s="6" t="str">
        <f>VLOOKUP(A3943,web_archive!D:AB,18,FALSE)</f>
        <v>Normal / Upper / Baby</v>
      </c>
      <c r="O3943" s="6">
        <v>2</v>
      </c>
      <c r="P3943" s="6">
        <v>256</v>
      </c>
      <c r="Q3943" s="6"/>
      <c r="R3943" s="6">
        <v>0</v>
      </c>
      <c r="S3943" s="6">
        <v>1</v>
      </c>
      <c r="T3943" s="6">
        <v>506</v>
      </c>
      <c r="U3943" s="6" t="s">
        <v>12841</v>
      </c>
      <c r="V3943" s="6" t="s">
        <v>12404</v>
      </c>
      <c r="W3943" s="6" t="s">
        <v>12299</v>
      </c>
      <c r="X3943" s="6" t="s">
        <v>12299</v>
      </c>
      <c r="Y3943" s="6"/>
      <c r="Z3943" s="6"/>
      <c r="AA3943" s="6"/>
      <c r="AB3943" s="6"/>
      <c r="AC3943" s="6"/>
      <c r="AD3943" s="6"/>
      <c r="AE3943" s="6"/>
      <c r="AF3943" s="6"/>
    </row>
    <row r="3944" spans="1:32" x14ac:dyDescent="0.3">
      <c r="A3944" s="6">
        <v>5820</v>
      </c>
      <c r="B3944" s="6" t="s">
        <v>1170</v>
      </c>
      <c r="C3944" s="6" t="s">
        <v>18943</v>
      </c>
      <c r="D3944" s="6">
        <v>4</v>
      </c>
      <c r="E3944" s="6">
        <v>10</v>
      </c>
      <c r="F3944" s="6"/>
      <c r="G3944" s="6">
        <v>100</v>
      </c>
      <c r="H3944" s="6"/>
      <c r="I3944" s="6">
        <v>2</v>
      </c>
      <c r="J3944" s="6"/>
      <c r="K3944" s="6">
        <v>0</v>
      </c>
      <c r="L3944" s="6" t="s">
        <v>12295</v>
      </c>
      <c r="M3944" s="6">
        <v>63</v>
      </c>
      <c r="N3944" s="6" t="str">
        <f>VLOOKUP(A3944,web_archive!D:AB,18,FALSE)</f>
        <v>Normal / Upper / Baby</v>
      </c>
      <c r="O3944" s="6">
        <v>2</v>
      </c>
      <c r="P3944" s="6">
        <v>512</v>
      </c>
      <c r="Q3944" s="6"/>
      <c r="R3944" s="6">
        <v>0</v>
      </c>
      <c r="S3944" s="6">
        <v>0</v>
      </c>
      <c r="T3944" s="6">
        <v>498</v>
      </c>
      <c r="U3944" s="6" t="s">
        <v>12299</v>
      </c>
      <c r="V3944" s="6" t="s">
        <v>12299</v>
      </c>
      <c r="W3944" s="6" t="s">
        <v>12299</v>
      </c>
      <c r="X3944" s="6"/>
      <c r="Y3944" s="6"/>
      <c r="Z3944" s="6"/>
      <c r="AA3944" s="6"/>
      <c r="AB3944" s="6"/>
      <c r="AC3944" s="6"/>
      <c r="AD3944" s="6"/>
      <c r="AE3944" s="6"/>
      <c r="AF3944" s="6"/>
    </row>
    <row r="3945" spans="1:32" x14ac:dyDescent="0.3">
      <c r="A3945" s="6">
        <v>5821</v>
      </c>
      <c r="B3945" s="6" t="s">
        <v>18944</v>
      </c>
      <c r="C3945" s="6" t="s">
        <v>18945</v>
      </c>
      <c r="D3945" s="6">
        <v>4</v>
      </c>
      <c r="E3945" s="6">
        <v>10</v>
      </c>
      <c r="F3945" s="6"/>
      <c r="G3945" s="6">
        <v>100</v>
      </c>
      <c r="H3945" s="6"/>
      <c r="I3945" s="6">
        <v>2</v>
      </c>
      <c r="J3945" s="6"/>
      <c r="K3945" s="6">
        <v>0</v>
      </c>
      <c r="L3945" s="6" t="s">
        <v>12295</v>
      </c>
      <c r="M3945" s="6">
        <v>63</v>
      </c>
      <c r="N3945" s="6" t="e">
        <f>VLOOKUP(A3945,web_archive!D:AB,18,FALSE)</f>
        <v>#N/A</v>
      </c>
      <c r="O3945" s="6">
        <v>2</v>
      </c>
      <c r="P3945" s="6">
        <v>256</v>
      </c>
      <c r="Q3945" s="6"/>
      <c r="R3945" s="6">
        <v>0</v>
      </c>
      <c r="S3945" s="6">
        <v>1</v>
      </c>
      <c r="T3945" s="6">
        <v>499</v>
      </c>
      <c r="U3945" s="6" t="s">
        <v>15836</v>
      </c>
      <c r="V3945" s="6" t="s">
        <v>12675</v>
      </c>
      <c r="W3945" s="6" t="s">
        <v>12491</v>
      </c>
      <c r="X3945" s="6" t="s">
        <v>12299</v>
      </c>
      <c r="Y3945" s="6" t="s">
        <v>12299</v>
      </c>
      <c r="Z3945" s="6"/>
      <c r="AA3945" s="6"/>
      <c r="AB3945" s="6"/>
      <c r="AC3945" s="6"/>
      <c r="AD3945" s="6"/>
      <c r="AE3945" s="6"/>
      <c r="AF3945" s="6"/>
    </row>
    <row r="3946" spans="1:32" x14ac:dyDescent="0.3">
      <c r="A3946" s="6">
        <v>5822</v>
      </c>
      <c r="B3946" s="6" t="s">
        <v>6217</v>
      </c>
      <c r="C3946" s="6" t="s">
        <v>18946</v>
      </c>
      <c r="D3946" s="6">
        <v>4</v>
      </c>
      <c r="E3946" s="6">
        <v>10000</v>
      </c>
      <c r="F3946" s="6"/>
      <c r="G3946" s="6">
        <v>100</v>
      </c>
      <c r="H3946" s="6"/>
      <c r="I3946" s="6">
        <v>4</v>
      </c>
      <c r="J3946" s="6"/>
      <c r="K3946" s="6">
        <v>0</v>
      </c>
      <c r="L3946" s="6" t="s">
        <v>12295</v>
      </c>
      <c r="M3946" s="6">
        <v>63</v>
      </c>
      <c r="N3946" s="6" t="str">
        <f>VLOOKUP(A3946,web_archive!D:AB,18,FALSE)</f>
        <v>Normal / Upper / Baby</v>
      </c>
      <c r="O3946" s="6">
        <v>2</v>
      </c>
      <c r="P3946" s="6">
        <v>256</v>
      </c>
      <c r="Q3946" s="6"/>
      <c r="R3946" s="6">
        <v>0</v>
      </c>
      <c r="S3946" s="6">
        <v>1</v>
      </c>
      <c r="T3946" s="6">
        <v>500</v>
      </c>
      <c r="U3946" s="6" t="s">
        <v>12787</v>
      </c>
      <c r="V3946" s="6" t="s">
        <v>18947</v>
      </c>
      <c r="W3946" s="6" t="s">
        <v>13916</v>
      </c>
      <c r="X3946" s="6" t="s">
        <v>14694</v>
      </c>
      <c r="Y3946" s="6" t="s">
        <v>12802</v>
      </c>
      <c r="Z3946" s="6" t="s">
        <v>14900</v>
      </c>
      <c r="AA3946" s="6" t="s">
        <v>12549</v>
      </c>
      <c r="AB3946" s="6" t="s">
        <v>14900</v>
      </c>
      <c r="AC3946" s="6" t="s">
        <v>12551</v>
      </c>
      <c r="AD3946" s="6" t="s">
        <v>13459</v>
      </c>
      <c r="AE3946" s="6" t="s">
        <v>12299</v>
      </c>
      <c r="AF3946" s="6" t="s">
        <v>12299</v>
      </c>
    </row>
    <row r="3947" spans="1:32" x14ac:dyDescent="0.3">
      <c r="A3947" s="6">
        <v>5823</v>
      </c>
      <c r="B3947" s="6" t="s">
        <v>18948</v>
      </c>
      <c r="C3947" s="6" t="s">
        <v>18949</v>
      </c>
      <c r="D3947" s="6">
        <v>4</v>
      </c>
      <c r="E3947" s="6">
        <v>5000</v>
      </c>
      <c r="F3947" s="6"/>
      <c r="G3947" s="6">
        <v>100</v>
      </c>
      <c r="H3947" s="6"/>
      <c r="I3947" s="6">
        <v>1</v>
      </c>
      <c r="J3947" s="6"/>
      <c r="K3947" s="6">
        <v>0</v>
      </c>
      <c r="L3947" s="6" t="s">
        <v>12295</v>
      </c>
      <c r="M3947" s="6">
        <v>63</v>
      </c>
      <c r="N3947" s="6" t="e">
        <f>VLOOKUP(A3947,web_archive!D:AB,18,FALSE)</f>
        <v>#N/A</v>
      </c>
      <c r="O3947" s="6">
        <v>2</v>
      </c>
      <c r="P3947" s="6">
        <v>136</v>
      </c>
      <c r="Q3947" s="6"/>
      <c r="R3947" s="6">
        <v>0</v>
      </c>
      <c r="S3947" s="6">
        <v>0</v>
      </c>
      <c r="T3947" s="6">
        <v>0</v>
      </c>
      <c r="U3947" s="6" t="s">
        <v>12858</v>
      </c>
      <c r="V3947" s="6" t="s">
        <v>12711</v>
      </c>
      <c r="W3947" s="6" t="s">
        <v>12491</v>
      </c>
      <c r="X3947" s="6" t="s">
        <v>12299</v>
      </c>
      <c r="Y3947" s="6" t="s">
        <v>12299</v>
      </c>
      <c r="Z3947" s="6"/>
      <c r="AA3947" s="6"/>
      <c r="AB3947" s="6"/>
      <c r="AC3947" s="6"/>
      <c r="AD3947" s="6"/>
      <c r="AE3947" s="6"/>
      <c r="AF3947" s="6"/>
    </row>
    <row r="3948" spans="1:32" x14ac:dyDescent="0.3">
      <c r="A3948" s="6">
        <v>5824</v>
      </c>
      <c r="B3948" s="6" t="s">
        <v>18950</v>
      </c>
      <c r="C3948" s="6" t="s">
        <v>18951</v>
      </c>
      <c r="D3948" s="6">
        <v>4</v>
      </c>
      <c r="E3948" s="6">
        <v>20</v>
      </c>
      <c r="F3948" s="6"/>
      <c r="G3948" s="6">
        <v>300</v>
      </c>
      <c r="H3948" s="6"/>
      <c r="I3948" s="6">
        <v>6</v>
      </c>
      <c r="J3948" s="6"/>
      <c r="K3948" s="6">
        <v>0</v>
      </c>
      <c r="L3948" s="6" t="s">
        <v>12295</v>
      </c>
      <c r="M3948" s="6">
        <v>63</v>
      </c>
      <c r="N3948" s="6" t="e">
        <f>VLOOKUP(A3948,web_archive!D:AB,18,FALSE)</f>
        <v>#N/A</v>
      </c>
      <c r="O3948" s="6">
        <v>2</v>
      </c>
      <c r="P3948" s="6">
        <v>256</v>
      </c>
      <c r="Q3948" s="6"/>
      <c r="R3948" s="6">
        <v>30</v>
      </c>
      <c r="S3948" s="6">
        <v>1</v>
      </c>
      <c r="T3948" s="6">
        <v>265</v>
      </c>
      <c r="U3948" s="6" t="s">
        <v>12299</v>
      </c>
      <c r="V3948" s="6" t="s">
        <v>12299</v>
      </c>
      <c r="W3948" s="6" t="s">
        <v>12299</v>
      </c>
      <c r="X3948" s="6"/>
      <c r="Y3948" s="6"/>
      <c r="Z3948" s="6"/>
      <c r="AA3948" s="6"/>
      <c r="AB3948" s="6"/>
      <c r="AC3948" s="6"/>
      <c r="AD3948" s="6"/>
      <c r="AE3948" s="6"/>
      <c r="AF3948" s="6"/>
    </row>
    <row r="3949" spans="1:32" x14ac:dyDescent="0.3">
      <c r="A3949" s="6">
        <v>5825</v>
      </c>
      <c r="B3949" s="6" t="s">
        <v>18952</v>
      </c>
      <c r="C3949" s="6" t="s">
        <v>18953</v>
      </c>
      <c r="D3949" s="6">
        <v>4</v>
      </c>
      <c r="E3949" s="6">
        <v>0</v>
      </c>
      <c r="F3949" s="6"/>
      <c r="G3949" s="6">
        <v>0</v>
      </c>
      <c r="H3949" s="6"/>
      <c r="I3949" s="6">
        <v>1</v>
      </c>
      <c r="J3949" s="6"/>
      <c r="K3949" s="6">
        <v>0</v>
      </c>
      <c r="L3949" s="6" t="s">
        <v>12295</v>
      </c>
      <c r="M3949" s="6">
        <v>63</v>
      </c>
      <c r="N3949" s="6" t="e">
        <f>VLOOKUP(A3949,web_archive!D:AB,18,FALSE)</f>
        <v>#N/A</v>
      </c>
      <c r="O3949" s="6">
        <v>2</v>
      </c>
      <c r="P3949" s="6">
        <v>136</v>
      </c>
      <c r="Q3949" s="6"/>
      <c r="R3949" s="6">
        <v>0</v>
      </c>
      <c r="S3949" s="6">
        <v>0</v>
      </c>
      <c r="T3949" s="6">
        <v>0</v>
      </c>
      <c r="U3949" s="6" t="s">
        <v>14525</v>
      </c>
      <c r="V3949" s="6" t="s">
        <v>12368</v>
      </c>
      <c r="W3949" s="6" t="s">
        <v>12299</v>
      </c>
      <c r="X3949" s="6" t="s">
        <v>12299</v>
      </c>
      <c r="Y3949" s="6"/>
      <c r="Z3949" s="6"/>
      <c r="AA3949" s="6"/>
      <c r="AB3949" s="6"/>
      <c r="AC3949" s="6"/>
      <c r="AD3949" s="6"/>
      <c r="AE3949" s="6"/>
      <c r="AF3949" s="6"/>
    </row>
    <row r="3950" spans="1:32" x14ac:dyDescent="0.3">
      <c r="A3950" s="6">
        <v>5826</v>
      </c>
      <c r="B3950" s="6" t="s">
        <v>18954</v>
      </c>
      <c r="C3950" s="6" t="s">
        <v>18955</v>
      </c>
      <c r="D3950" s="6">
        <v>4</v>
      </c>
      <c r="E3950" s="6">
        <v>0</v>
      </c>
      <c r="F3950" s="6"/>
      <c r="G3950" s="6">
        <v>0</v>
      </c>
      <c r="H3950" s="6"/>
      <c r="I3950" s="6">
        <v>10</v>
      </c>
      <c r="J3950" s="6"/>
      <c r="K3950" s="6">
        <v>0</v>
      </c>
      <c r="L3950" s="6" t="s">
        <v>12295</v>
      </c>
      <c r="M3950" s="6">
        <v>63</v>
      </c>
      <c r="N3950" s="6" t="e">
        <f>VLOOKUP(A3950,web_archive!D:AB,18,FALSE)</f>
        <v>#N/A</v>
      </c>
      <c r="O3950" s="6">
        <v>2</v>
      </c>
      <c r="P3950" s="6">
        <v>256</v>
      </c>
      <c r="Q3950" s="6"/>
      <c r="R3950" s="6">
        <v>0</v>
      </c>
      <c r="S3950" s="6">
        <v>0</v>
      </c>
      <c r="T3950" s="6">
        <v>225</v>
      </c>
      <c r="U3950" s="6" t="s">
        <v>12691</v>
      </c>
      <c r="V3950" s="6" t="s">
        <v>13504</v>
      </c>
      <c r="W3950" s="6" t="s">
        <v>13184</v>
      </c>
      <c r="X3950" s="6" t="s">
        <v>13787</v>
      </c>
      <c r="Y3950" s="6" t="s">
        <v>13525</v>
      </c>
      <c r="Z3950" s="6" t="s">
        <v>12491</v>
      </c>
      <c r="AA3950" s="6" t="s">
        <v>12299</v>
      </c>
      <c r="AB3950" s="6" t="s">
        <v>12299</v>
      </c>
      <c r="AC3950" s="6"/>
      <c r="AD3950" s="6"/>
      <c r="AE3950" s="6"/>
      <c r="AF3950" s="6"/>
    </row>
    <row r="3951" spans="1:32" x14ac:dyDescent="0.3">
      <c r="A3951" s="6">
        <v>5827</v>
      </c>
      <c r="B3951" s="6" t="s">
        <v>18956</v>
      </c>
      <c r="C3951" s="6" t="s">
        <v>18957</v>
      </c>
      <c r="D3951" s="6">
        <v>4</v>
      </c>
      <c r="E3951" s="6">
        <v>20</v>
      </c>
      <c r="F3951" s="6"/>
      <c r="G3951" s="6">
        <v>100</v>
      </c>
      <c r="H3951" s="6"/>
      <c r="I3951" s="6">
        <v>1</v>
      </c>
      <c r="J3951" s="6"/>
      <c r="K3951" s="6">
        <v>0</v>
      </c>
      <c r="L3951" s="6" t="s">
        <v>12295</v>
      </c>
      <c r="M3951" s="6">
        <v>63</v>
      </c>
      <c r="N3951" s="6" t="e">
        <f>VLOOKUP(A3951,web_archive!D:AB,18,FALSE)</f>
        <v>#N/A</v>
      </c>
      <c r="O3951" s="6">
        <v>2</v>
      </c>
      <c r="P3951" s="6">
        <v>256</v>
      </c>
      <c r="Q3951" s="6"/>
      <c r="R3951" s="6">
        <v>1</v>
      </c>
      <c r="S3951" s="6">
        <v>1</v>
      </c>
      <c r="T3951" s="6">
        <v>423</v>
      </c>
      <c r="U3951" s="6" t="s">
        <v>12299</v>
      </c>
      <c r="V3951" s="6" t="s">
        <v>12299</v>
      </c>
      <c r="W3951" s="6" t="s">
        <v>12299</v>
      </c>
      <c r="X3951" s="6"/>
      <c r="Y3951" s="6"/>
      <c r="Z3951" s="6"/>
      <c r="AA3951" s="6"/>
      <c r="AB3951" s="6"/>
      <c r="AC3951" s="6"/>
      <c r="AD3951" s="6"/>
      <c r="AE3951" s="6"/>
      <c r="AF3951" s="6"/>
    </row>
    <row r="3952" spans="1:32" x14ac:dyDescent="0.3">
      <c r="A3952" s="6">
        <v>5828</v>
      </c>
      <c r="B3952" s="6" t="s">
        <v>18958</v>
      </c>
      <c r="C3952" s="6" t="s">
        <v>18959</v>
      </c>
      <c r="D3952" s="6">
        <v>4</v>
      </c>
      <c r="E3952" s="6">
        <v>0</v>
      </c>
      <c r="F3952" s="6"/>
      <c r="G3952" s="6">
        <v>50</v>
      </c>
      <c r="H3952" s="6"/>
      <c r="I3952" s="6">
        <v>0</v>
      </c>
      <c r="J3952" s="6"/>
      <c r="K3952" s="6">
        <v>0</v>
      </c>
      <c r="L3952" s="6" t="s">
        <v>12295</v>
      </c>
      <c r="M3952" s="6">
        <v>63</v>
      </c>
      <c r="N3952" s="6" t="e">
        <f>VLOOKUP(A3952,web_archive!D:AB,18,FALSE)</f>
        <v>#N/A</v>
      </c>
      <c r="O3952" s="6">
        <v>2</v>
      </c>
      <c r="P3952" s="6">
        <v>136</v>
      </c>
      <c r="Q3952" s="6"/>
      <c r="R3952" s="6">
        <v>1</v>
      </c>
      <c r="S3952" s="6">
        <v>1</v>
      </c>
      <c r="T3952" s="6">
        <v>0</v>
      </c>
      <c r="U3952" s="6" t="s">
        <v>12841</v>
      </c>
      <c r="V3952" s="6" t="s">
        <v>14526</v>
      </c>
      <c r="W3952" s="6" t="s">
        <v>12491</v>
      </c>
      <c r="X3952" s="6" t="s">
        <v>12299</v>
      </c>
      <c r="Y3952" s="6" t="s">
        <v>12299</v>
      </c>
      <c r="Z3952" s="6"/>
      <c r="AA3952" s="6"/>
      <c r="AB3952" s="6"/>
      <c r="AC3952" s="6"/>
      <c r="AD3952" s="6"/>
      <c r="AE3952" s="6"/>
      <c r="AF3952" s="6"/>
    </row>
    <row r="3953" spans="1:54" x14ac:dyDescent="0.3">
      <c r="A3953" s="6">
        <v>5829</v>
      </c>
      <c r="B3953" s="6" t="s">
        <v>18960</v>
      </c>
      <c r="C3953" s="6" t="s">
        <v>18961</v>
      </c>
      <c r="D3953" s="6">
        <v>4</v>
      </c>
      <c r="E3953" s="6">
        <v>0</v>
      </c>
      <c r="F3953" s="6"/>
      <c r="G3953" s="6">
        <v>0</v>
      </c>
      <c r="H3953" s="6"/>
      <c r="I3953" s="6">
        <v>0</v>
      </c>
      <c r="J3953" s="6"/>
      <c r="K3953" s="6">
        <v>0</v>
      </c>
      <c r="L3953" s="6" t="s">
        <v>12295</v>
      </c>
      <c r="M3953" s="6">
        <v>63</v>
      </c>
      <c r="N3953" s="6" t="e">
        <f>VLOOKUP(A3953,web_archive!D:AB,18,FALSE)</f>
        <v>#N/A</v>
      </c>
      <c r="O3953" s="6">
        <v>2</v>
      </c>
      <c r="P3953" s="6">
        <v>16</v>
      </c>
      <c r="Q3953" s="6"/>
      <c r="R3953" s="6">
        <v>30</v>
      </c>
      <c r="S3953" s="6">
        <v>1</v>
      </c>
      <c r="T3953" s="6">
        <v>0</v>
      </c>
      <c r="U3953" s="6" t="s">
        <v>12299</v>
      </c>
      <c r="V3953" s="6" t="s">
        <v>12299</v>
      </c>
      <c r="W3953" s="6" t="s">
        <v>12299</v>
      </c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</row>
    <row r="3954" spans="1:54" x14ac:dyDescent="0.3">
      <c r="A3954" s="6">
        <v>5830</v>
      </c>
      <c r="B3954" s="6" t="s">
        <v>18962</v>
      </c>
      <c r="C3954" s="6" t="s">
        <v>18963</v>
      </c>
      <c r="D3954" s="6">
        <v>4</v>
      </c>
      <c r="E3954" s="6">
        <v>20</v>
      </c>
      <c r="F3954" s="6"/>
      <c r="G3954" s="6">
        <v>10</v>
      </c>
      <c r="H3954" s="6"/>
      <c r="I3954" s="6">
        <v>0</v>
      </c>
      <c r="J3954" s="6"/>
      <c r="K3954" s="6">
        <v>0</v>
      </c>
      <c r="L3954" s="6" t="s">
        <v>12295</v>
      </c>
      <c r="M3954" s="6">
        <v>63</v>
      </c>
      <c r="N3954" s="6" t="e">
        <f>VLOOKUP(A3954,web_archive!D:AB,18,FALSE)</f>
        <v>#N/A</v>
      </c>
      <c r="O3954" s="6">
        <v>2</v>
      </c>
      <c r="P3954" s="6">
        <v>256</v>
      </c>
      <c r="Q3954" s="6"/>
      <c r="R3954" s="6">
        <v>60</v>
      </c>
      <c r="S3954" s="6">
        <v>1</v>
      </c>
      <c r="T3954" s="6">
        <v>67</v>
      </c>
      <c r="U3954" s="6" t="s">
        <v>12299</v>
      </c>
      <c r="V3954" s="6" t="s">
        <v>12299</v>
      </c>
      <c r="W3954" s="6" t="s">
        <v>12299</v>
      </c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</row>
    <row r="3955" spans="1:54" x14ac:dyDescent="0.3">
      <c r="A3955" s="6">
        <v>5831</v>
      </c>
      <c r="B3955" s="6" t="s">
        <v>18964</v>
      </c>
      <c r="C3955" s="6" t="s">
        <v>18965</v>
      </c>
      <c r="D3955" s="6">
        <v>4</v>
      </c>
      <c r="E3955" s="6">
        <v>20</v>
      </c>
      <c r="F3955" s="6"/>
      <c r="G3955" s="6">
        <v>10</v>
      </c>
      <c r="H3955" s="6"/>
      <c r="I3955" s="6">
        <v>0</v>
      </c>
      <c r="J3955" s="6"/>
      <c r="K3955" s="6">
        <v>0</v>
      </c>
      <c r="L3955" s="6" t="s">
        <v>12295</v>
      </c>
      <c r="M3955" s="6">
        <v>63</v>
      </c>
      <c r="N3955" s="6" t="e">
        <f>VLOOKUP(A3955,web_archive!D:AB,18,FALSE)</f>
        <v>#N/A</v>
      </c>
      <c r="O3955" s="6">
        <v>2</v>
      </c>
      <c r="P3955" s="6">
        <v>256</v>
      </c>
      <c r="Q3955" s="6"/>
      <c r="R3955" s="6">
        <v>60</v>
      </c>
      <c r="S3955" s="6">
        <v>1</v>
      </c>
      <c r="T3955" s="6">
        <v>28</v>
      </c>
      <c r="U3955" s="6" t="s">
        <v>12299</v>
      </c>
      <c r="V3955" s="6" t="s">
        <v>12299</v>
      </c>
      <c r="W3955" s="6" t="s">
        <v>12299</v>
      </c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</row>
    <row r="3956" spans="1:54" x14ac:dyDescent="0.3">
      <c r="A3956" s="6">
        <v>5832</v>
      </c>
      <c r="B3956" s="6" t="s">
        <v>18966</v>
      </c>
      <c r="C3956" s="6" t="s">
        <v>18967</v>
      </c>
      <c r="D3956" s="6">
        <v>4</v>
      </c>
      <c r="E3956" s="6">
        <v>20</v>
      </c>
      <c r="F3956" s="6"/>
      <c r="G3956" s="6">
        <v>10</v>
      </c>
      <c r="H3956" s="6"/>
      <c r="I3956" s="6">
        <v>0</v>
      </c>
      <c r="J3956" s="6"/>
      <c r="K3956" s="6">
        <v>0</v>
      </c>
      <c r="L3956" s="6" t="s">
        <v>12295</v>
      </c>
      <c r="M3956" s="6">
        <v>63</v>
      </c>
      <c r="N3956" s="6" t="e">
        <f>VLOOKUP(A3956,web_archive!D:AB,18,FALSE)</f>
        <v>#N/A</v>
      </c>
      <c r="O3956" s="6">
        <v>2</v>
      </c>
      <c r="P3956" s="6">
        <v>256</v>
      </c>
      <c r="Q3956" s="6"/>
      <c r="R3956" s="6">
        <v>60</v>
      </c>
      <c r="S3956" s="6">
        <v>1</v>
      </c>
      <c r="T3956" s="6">
        <v>313</v>
      </c>
      <c r="U3956" s="6" t="s">
        <v>12299</v>
      </c>
      <c r="V3956" s="6" t="s">
        <v>12299</v>
      </c>
      <c r="W3956" s="6" t="s">
        <v>12299</v>
      </c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</row>
    <row r="3957" spans="1:54" x14ac:dyDescent="0.3">
      <c r="A3957" s="6">
        <v>5833</v>
      </c>
      <c r="B3957" s="6" t="s">
        <v>18968</v>
      </c>
      <c r="C3957" s="6" t="s">
        <v>18969</v>
      </c>
      <c r="D3957" s="6">
        <v>4</v>
      </c>
      <c r="E3957" s="6">
        <v>20</v>
      </c>
      <c r="F3957" s="6"/>
      <c r="G3957" s="6">
        <v>10</v>
      </c>
      <c r="H3957" s="6"/>
      <c r="I3957" s="6">
        <v>0</v>
      </c>
      <c r="J3957" s="6"/>
      <c r="K3957" s="6">
        <v>0</v>
      </c>
      <c r="L3957" s="6" t="s">
        <v>12295</v>
      </c>
      <c r="M3957" s="6">
        <v>63</v>
      </c>
      <c r="N3957" s="6" t="e">
        <f>VLOOKUP(A3957,web_archive!D:AB,18,FALSE)</f>
        <v>#N/A</v>
      </c>
      <c r="O3957" s="6">
        <v>2</v>
      </c>
      <c r="P3957" s="6">
        <v>256</v>
      </c>
      <c r="Q3957" s="6"/>
      <c r="R3957" s="6">
        <v>60</v>
      </c>
      <c r="S3957" s="6">
        <v>1</v>
      </c>
      <c r="T3957" s="6">
        <v>117</v>
      </c>
      <c r="U3957" s="6" t="s">
        <v>12299</v>
      </c>
      <c r="V3957" s="6" t="s">
        <v>12299</v>
      </c>
      <c r="W3957" s="6" t="s">
        <v>12299</v>
      </c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</row>
    <row r="3958" spans="1:54" x14ac:dyDescent="0.3">
      <c r="A3958" s="6">
        <v>5834</v>
      </c>
      <c r="B3958" s="6" t="s">
        <v>18970</v>
      </c>
      <c r="C3958" s="6" t="s">
        <v>18971</v>
      </c>
      <c r="D3958" s="6">
        <v>4</v>
      </c>
      <c r="E3958" s="6">
        <v>20</v>
      </c>
      <c r="F3958" s="6"/>
      <c r="G3958" s="6">
        <v>10</v>
      </c>
      <c r="H3958" s="6"/>
      <c r="I3958" s="6">
        <v>0</v>
      </c>
      <c r="J3958" s="6"/>
      <c r="K3958" s="6">
        <v>0</v>
      </c>
      <c r="L3958" s="6" t="s">
        <v>12295</v>
      </c>
      <c r="M3958" s="6">
        <v>63</v>
      </c>
      <c r="N3958" s="6" t="e">
        <f>VLOOKUP(A3958,web_archive!D:AB,18,FALSE)</f>
        <v>#N/A</v>
      </c>
      <c r="O3958" s="6">
        <v>2</v>
      </c>
      <c r="P3958" s="6">
        <v>256</v>
      </c>
      <c r="Q3958" s="6"/>
      <c r="R3958" s="6">
        <v>60</v>
      </c>
      <c r="S3958" s="6">
        <v>1</v>
      </c>
      <c r="T3958" s="6">
        <v>45</v>
      </c>
      <c r="U3958" s="6" t="s">
        <v>12299</v>
      </c>
      <c r="V3958" s="6" t="s">
        <v>12299</v>
      </c>
      <c r="W3958" s="6" t="s">
        <v>12299</v>
      </c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</row>
    <row r="3959" spans="1:54" x14ac:dyDescent="0.3">
      <c r="A3959" s="6">
        <v>5835</v>
      </c>
      <c r="B3959" s="6" t="s">
        <v>18972</v>
      </c>
      <c r="C3959" s="6" t="s">
        <v>18973</v>
      </c>
      <c r="D3959" s="6">
        <v>4</v>
      </c>
      <c r="E3959" s="6">
        <v>20</v>
      </c>
      <c r="F3959" s="6"/>
      <c r="G3959" s="6">
        <v>10</v>
      </c>
      <c r="H3959" s="6"/>
      <c r="I3959" s="6">
        <v>0</v>
      </c>
      <c r="J3959" s="6"/>
      <c r="K3959" s="6">
        <v>0</v>
      </c>
      <c r="L3959" s="6" t="s">
        <v>12295</v>
      </c>
      <c r="M3959" s="6">
        <v>63</v>
      </c>
      <c r="N3959" s="6" t="e">
        <f>VLOOKUP(A3959,web_archive!D:AB,18,FALSE)</f>
        <v>#N/A</v>
      </c>
      <c r="O3959" s="6">
        <v>2</v>
      </c>
      <c r="P3959" s="6">
        <v>256</v>
      </c>
      <c r="Q3959" s="6"/>
      <c r="R3959" s="6">
        <v>60</v>
      </c>
      <c r="S3959" s="6">
        <v>1</v>
      </c>
      <c r="T3959" s="6">
        <v>19</v>
      </c>
      <c r="U3959" s="6" t="s">
        <v>12299</v>
      </c>
      <c r="V3959" s="6" t="s">
        <v>12299</v>
      </c>
      <c r="W3959" s="6" t="s">
        <v>12299</v>
      </c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</row>
    <row r="3960" spans="1:54" x14ac:dyDescent="0.3">
      <c r="A3960" s="6">
        <v>5836</v>
      </c>
      <c r="B3960" s="6" t="s">
        <v>18974</v>
      </c>
      <c r="C3960" s="6" t="s">
        <v>18975</v>
      </c>
      <c r="D3960" s="6">
        <v>4</v>
      </c>
      <c r="E3960" s="6">
        <v>20</v>
      </c>
      <c r="F3960" s="6"/>
      <c r="G3960" s="6">
        <v>10</v>
      </c>
      <c r="H3960" s="6"/>
      <c r="I3960" s="6">
        <v>0</v>
      </c>
      <c r="J3960" s="6"/>
      <c r="K3960" s="6">
        <v>0</v>
      </c>
      <c r="L3960" s="6" t="s">
        <v>12295</v>
      </c>
      <c r="M3960" s="6">
        <v>63</v>
      </c>
      <c r="N3960" s="6" t="e">
        <f>VLOOKUP(A3960,web_archive!D:AB,18,FALSE)</f>
        <v>#N/A</v>
      </c>
      <c r="O3960" s="6">
        <v>2</v>
      </c>
      <c r="P3960" s="6">
        <v>256</v>
      </c>
      <c r="Q3960" s="6"/>
      <c r="R3960" s="6">
        <v>60</v>
      </c>
      <c r="S3960" s="6">
        <v>1</v>
      </c>
      <c r="T3960" s="6">
        <v>102</v>
      </c>
      <c r="U3960" s="6" t="s">
        <v>12299</v>
      </c>
      <c r="V3960" s="6" t="s">
        <v>12299</v>
      </c>
      <c r="W3960" s="6" t="s">
        <v>12299</v>
      </c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</row>
    <row r="3961" spans="1:54" x14ac:dyDescent="0.3">
      <c r="A3961" s="6">
        <v>5837</v>
      </c>
      <c r="B3961" s="6" t="s">
        <v>18976</v>
      </c>
      <c r="C3961" s="6" t="s">
        <v>18977</v>
      </c>
      <c r="D3961" s="6">
        <v>4</v>
      </c>
      <c r="E3961" s="6">
        <v>20</v>
      </c>
      <c r="F3961" s="6"/>
      <c r="G3961" s="6">
        <v>10</v>
      </c>
      <c r="H3961" s="6"/>
      <c r="I3961" s="6">
        <v>0</v>
      </c>
      <c r="J3961" s="6"/>
      <c r="K3961" s="6">
        <v>0</v>
      </c>
      <c r="L3961" s="6" t="s">
        <v>12295</v>
      </c>
      <c r="M3961" s="6">
        <v>63</v>
      </c>
      <c r="N3961" s="6" t="e">
        <f>VLOOKUP(A3961,web_archive!D:AB,18,FALSE)</f>
        <v>#N/A</v>
      </c>
      <c r="O3961" s="6">
        <v>2</v>
      </c>
      <c r="P3961" s="6">
        <v>512</v>
      </c>
      <c r="Q3961" s="6"/>
      <c r="R3961" s="6">
        <v>70</v>
      </c>
      <c r="S3961" s="6">
        <v>0</v>
      </c>
      <c r="T3961" s="6">
        <v>12</v>
      </c>
      <c r="U3961" s="6" t="s">
        <v>12299</v>
      </c>
      <c r="V3961" s="6" t="s">
        <v>12299</v>
      </c>
      <c r="W3961" s="6" t="s">
        <v>12299</v>
      </c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</row>
    <row r="3962" spans="1:54" x14ac:dyDescent="0.3">
      <c r="A3962" s="6">
        <v>5838</v>
      </c>
      <c r="B3962" s="6" t="s">
        <v>18978</v>
      </c>
      <c r="C3962" s="6" t="s">
        <v>18979</v>
      </c>
      <c r="D3962" s="6">
        <v>4</v>
      </c>
      <c r="E3962" s="6">
        <v>20</v>
      </c>
      <c r="F3962" s="6"/>
      <c r="G3962" s="6">
        <v>10</v>
      </c>
      <c r="H3962" s="6"/>
      <c r="I3962" s="6">
        <v>0</v>
      </c>
      <c r="J3962" s="6"/>
      <c r="K3962" s="6">
        <v>0</v>
      </c>
      <c r="L3962" s="6" t="s">
        <v>12295</v>
      </c>
      <c r="M3962" s="6">
        <v>63</v>
      </c>
      <c r="N3962" s="6" t="e">
        <f>VLOOKUP(A3962,web_archive!D:AB,18,FALSE)</f>
        <v>#N/A</v>
      </c>
      <c r="O3962" s="6">
        <v>2</v>
      </c>
      <c r="P3962" s="6">
        <v>512</v>
      </c>
      <c r="Q3962" s="6"/>
      <c r="R3962" s="6">
        <v>70</v>
      </c>
      <c r="S3962" s="6">
        <v>0</v>
      </c>
      <c r="T3962" s="6">
        <v>100</v>
      </c>
      <c r="U3962" s="6" t="s">
        <v>12299</v>
      </c>
      <c r="V3962" s="6" t="s">
        <v>12299</v>
      </c>
      <c r="W3962" s="6" t="s">
        <v>12299</v>
      </c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</row>
    <row r="3963" spans="1:54" x14ac:dyDescent="0.3">
      <c r="A3963" s="6">
        <v>5839</v>
      </c>
      <c r="B3963" s="6" t="s">
        <v>18980</v>
      </c>
      <c r="C3963" s="6" t="s">
        <v>18981</v>
      </c>
      <c r="D3963" s="6">
        <v>4</v>
      </c>
      <c r="E3963" s="6">
        <v>20</v>
      </c>
      <c r="F3963" s="6"/>
      <c r="G3963" s="6">
        <v>10</v>
      </c>
      <c r="H3963" s="6"/>
      <c r="I3963" s="6">
        <v>0</v>
      </c>
      <c r="J3963" s="6"/>
      <c r="K3963" s="6">
        <v>0</v>
      </c>
      <c r="L3963" s="6" t="s">
        <v>12295</v>
      </c>
      <c r="M3963" s="6">
        <v>63</v>
      </c>
      <c r="N3963" s="6" t="e">
        <f>VLOOKUP(A3963,web_archive!D:AB,18,FALSE)</f>
        <v>#N/A</v>
      </c>
      <c r="O3963" s="6">
        <v>2</v>
      </c>
      <c r="P3963" s="6">
        <v>512</v>
      </c>
      <c r="Q3963" s="6"/>
      <c r="R3963" s="6">
        <v>70</v>
      </c>
      <c r="S3963" s="6">
        <v>0</v>
      </c>
      <c r="T3963" s="6">
        <v>125</v>
      </c>
      <c r="U3963" s="6" t="s">
        <v>12299</v>
      </c>
      <c r="V3963" s="6" t="s">
        <v>12299</v>
      </c>
      <c r="W3963" s="6" t="s">
        <v>12299</v>
      </c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</row>
    <row r="3964" spans="1:54" x14ac:dyDescent="0.3">
      <c r="A3964" s="6">
        <v>5840</v>
      </c>
      <c r="B3964" s="6" t="s">
        <v>18982</v>
      </c>
      <c r="C3964" s="6" t="s">
        <v>18983</v>
      </c>
      <c r="D3964" s="6">
        <v>4</v>
      </c>
      <c r="E3964" s="6">
        <v>20</v>
      </c>
      <c r="F3964" s="6"/>
      <c r="G3964" s="6">
        <v>10</v>
      </c>
      <c r="H3964" s="6"/>
      <c r="I3964" s="6">
        <v>0</v>
      </c>
      <c r="J3964" s="6"/>
      <c r="K3964" s="6">
        <v>0</v>
      </c>
      <c r="L3964" s="6" t="s">
        <v>12295</v>
      </c>
      <c r="M3964" s="6">
        <v>63</v>
      </c>
      <c r="N3964" s="6" t="e">
        <f>VLOOKUP(A3964,web_archive!D:AB,18,FALSE)</f>
        <v>#N/A</v>
      </c>
      <c r="O3964" s="6">
        <v>2</v>
      </c>
      <c r="P3964" s="6">
        <v>512</v>
      </c>
      <c r="Q3964" s="6"/>
      <c r="R3964" s="6">
        <v>70</v>
      </c>
      <c r="S3964" s="6">
        <v>0</v>
      </c>
      <c r="T3964" s="6">
        <v>73</v>
      </c>
      <c r="U3964" s="6" t="s">
        <v>12299</v>
      </c>
      <c r="V3964" s="6" t="s">
        <v>12299</v>
      </c>
      <c r="W3964" s="6" t="s">
        <v>12299</v>
      </c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</row>
    <row r="3965" spans="1:54" x14ac:dyDescent="0.3">
      <c r="A3965" s="6">
        <v>5841</v>
      </c>
      <c r="B3965" s="6" t="s">
        <v>18984</v>
      </c>
      <c r="C3965" s="6" t="s">
        <v>18607</v>
      </c>
      <c r="D3965" s="6">
        <v>4</v>
      </c>
      <c r="E3965" s="6">
        <v>20</v>
      </c>
      <c r="F3965" s="6"/>
      <c r="G3965" s="6">
        <v>100</v>
      </c>
      <c r="H3965" s="6"/>
      <c r="I3965" s="6">
        <v>1</v>
      </c>
      <c r="J3965" s="6"/>
      <c r="K3965" s="6">
        <v>1</v>
      </c>
      <c r="L3965" s="6" t="s">
        <v>12295</v>
      </c>
      <c r="M3965" s="6">
        <v>63</v>
      </c>
      <c r="N3965" s="6" t="e">
        <f>VLOOKUP(A3965,web_archive!D:AB,18,FALSE)</f>
        <v>#N/A</v>
      </c>
      <c r="O3965" s="6">
        <v>2</v>
      </c>
      <c r="P3965" s="6">
        <v>256</v>
      </c>
      <c r="Q3965" s="6"/>
      <c r="R3965" s="6">
        <v>30</v>
      </c>
      <c r="S3965" s="6">
        <v>1</v>
      </c>
      <c r="T3965" s="6">
        <v>596</v>
      </c>
      <c r="U3965" s="6" t="s">
        <v>12787</v>
      </c>
      <c r="V3965" s="6" t="s">
        <v>15241</v>
      </c>
      <c r="W3965" s="6" t="s">
        <v>13179</v>
      </c>
      <c r="X3965" s="6">
        <v>3</v>
      </c>
      <c r="Y3965" s="6" t="s">
        <v>18985</v>
      </c>
      <c r="Z3965" s="6" t="s">
        <v>13456</v>
      </c>
      <c r="AA3965" s="6">
        <v>3</v>
      </c>
      <c r="AB3965" s="6" t="s">
        <v>18985</v>
      </c>
      <c r="AC3965" s="6" t="s">
        <v>12822</v>
      </c>
      <c r="AD3965" s="6">
        <v>3</v>
      </c>
      <c r="AE3965" s="6" t="s">
        <v>18985</v>
      </c>
      <c r="AF3965" s="6" t="s">
        <v>13458</v>
      </c>
      <c r="AG3965" s="6">
        <v>3</v>
      </c>
      <c r="AH3965" s="6" t="s">
        <v>18985</v>
      </c>
      <c r="AI3965" s="6" t="s">
        <v>12824</v>
      </c>
      <c r="AJ3965" s="6">
        <v>3</v>
      </c>
      <c r="AK3965" s="6" t="s">
        <v>18985</v>
      </c>
      <c r="AL3965" s="6" t="s">
        <v>14566</v>
      </c>
      <c r="AM3965" s="6">
        <v>3</v>
      </c>
      <c r="AN3965" s="6" t="s">
        <v>18985</v>
      </c>
      <c r="AO3965" s="6" t="s">
        <v>13454</v>
      </c>
      <c r="AP3965" s="6">
        <v>3</v>
      </c>
      <c r="AQ3965" s="6" t="s">
        <v>18985</v>
      </c>
      <c r="AR3965" s="6" t="s">
        <v>13306</v>
      </c>
      <c r="AS3965" s="6">
        <v>3</v>
      </c>
      <c r="AT3965" s="6" t="s">
        <v>18985</v>
      </c>
      <c r="AU3965" s="6" t="s">
        <v>12588</v>
      </c>
      <c r="AV3965" s="6">
        <v>3</v>
      </c>
      <c r="AW3965" s="6" t="s">
        <v>18985</v>
      </c>
      <c r="AX3965" s="6" t="s">
        <v>14535</v>
      </c>
      <c r="AY3965" s="6">
        <v>3</v>
      </c>
      <c r="AZ3965" s="6" t="s">
        <v>18986</v>
      </c>
      <c r="BA3965" s="6" t="s">
        <v>12299</v>
      </c>
      <c r="BB3965" s="6" t="s">
        <v>12299</v>
      </c>
    </row>
    <row r="3966" spans="1:54" x14ac:dyDescent="0.3">
      <c r="A3966" s="6">
        <v>5842</v>
      </c>
      <c r="B3966" s="6" t="s">
        <v>18987</v>
      </c>
      <c r="C3966" s="6" t="s">
        <v>18988</v>
      </c>
      <c r="D3966" s="6">
        <v>4</v>
      </c>
      <c r="E3966" s="6">
        <v>0</v>
      </c>
      <c r="F3966" s="6"/>
      <c r="G3966" s="6">
        <v>0</v>
      </c>
      <c r="H3966" s="6"/>
      <c r="I3966" s="6">
        <v>0</v>
      </c>
      <c r="J3966" s="6"/>
      <c r="K3966" s="6">
        <v>0</v>
      </c>
      <c r="L3966" s="6" t="s">
        <v>12295</v>
      </c>
      <c r="M3966" s="6">
        <v>63</v>
      </c>
      <c r="N3966" s="6" t="e">
        <f>VLOOKUP(A3966,web_archive!D:AB,18,FALSE)</f>
        <v>#N/A</v>
      </c>
      <c r="O3966" s="6">
        <v>2</v>
      </c>
      <c r="P3966" s="6">
        <v>136</v>
      </c>
      <c r="Q3966" s="6"/>
      <c r="R3966" s="6">
        <v>1</v>
      </c>
      <c r="S3966" s="6">
        <v>1</v>
      </c>
      <c r="T3966" s="6">
        <v>0</v>
      </c>
      <c r="U3966" s="6" t="s">
        <v>12299</v>
      </c>
      <c r="V3966" s="6" t="s">
        <v>12299</v>
      </c>
      <c r="W3966" s="6" t="s">
        <v>12299</v>
      </c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</row>
    <row r="3967" spans="1:54" x14ac:dyDescent="0.3">
      <c r="A3967" s="6">
        <v>5843</v>
      </c>
      <c r="B3967" s="6" t="s">
        <v>18989</v>
      </c>
      <c r="C3967" s="6" t="s">
        <v>18990</v>
      </c>
      <c r="D3967" s="6">
        <v>4</v>
      </c>
      <c r="E3967" s="6">
        <v>0</v>
      </c>
      <c r="F3967" s="6"/>
      <c r="G3967" s="6">
        <v>0</v>
      </c>
      <c r="H3967" s="6"/>
      <c r="I3967" s="6">
        <v>0</v>
      </c>
      <c r="J3967" s="6"/>
      <c r="K3967" s="6">
        <v>0</v>
      </c>
      <c r="L3967" s="6" t="s">
        <v>12295</v>
      </c>
      <c r="M3967" s="6">
        <v>63</v>
      </c>
      <c r="N3967" s="6" t="e">
        <f>VLOOKUP(A3967,web_archive!D:AB,18,FALSE)</f>
        <v>#N/A</v>
      </c>
      <c r="O3967" s="6">
        <v>2</v>
      </c>
      <c r="P3967" s="6">
        <v>136</v>
      </c>
      <c r="Q3967" s="6"/>
      <c r="R3967" s="6">
        <v>1</v>
      </c>
      <c r="S3967" s="6">
        <v>1</v>
      </c>
      <c r="T3967" s="6">
        <v>0</v>
      </c>
      <c r="U3967" s="6" t="s">
        <v>12841</v>
      </c>
      <c r="V3967" s="6" t="s">
        <v>12600</v>
      </c>
      <c r="W3967" s="6" t="s">
        <v>12299</v>
      </c>
      <c r="X3967" s="6" t="s">
        <v>12299</v>
      </c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</row>
    <row r="3968" spans="1:54" x14ac:dyDescent="0.3">
      <c r="A3968" s="6">
        <v>5844</v>
      </c>
      <c r="B3968" s="6" t="s">
        <v>18991</v>
      </c>
      <c r="C3968" s="6" t="s">
        <v>18992</v>
      </c>
      <c r="D3968" s="6">
        <v>4</v>
      </c>
      <c r="E3968" s="6">
        <v>0</v>
      </c>
      <c r="F3968" s="6"/>
      <c r="G3968" s="6">
        <v>0</v>
      </c>
      <c r="H3968" s="6"/>
      <c r="I3968" s="6">
        <v>0</v>
      </c>
      <c r="J3968" s="6"/>
      <c r="K3968" s="6">
        <v>0</v>
      </c>
      <c r="L3968" s="6" t="s">
        <v>12295</v>
      </c>
      <c r="M3968" s="6">
        <v>63</v>
      </c>
      <c r="N3968" s="6" t="e">
        <f>VLOOKUP(A3968,web_archive!D:AB,18,FALSE)</f>
        <v>#N/A</v>
      </c>
      <c r="O3968" s="6">
        <v>2</v>
      </c>
      <c r="P3968" s="6">
        <v>136</v>
      </c>
      <c r="Q3968" s="6"/>
      <c r="R3968" s="6">
        <v>1</v>
      </c>
      <c r="S3968" s="6">
        <v>1</v>
      </c>
      <c r="T3968" s="6">
        <v>0</v>
      </c>
      <c r="U3968" s="6" t="s">
        <v>12841</v>
      </c>
      <c r="V3968" s="6" t="s">
        <v>12404</v>
      </c>
      <c r="W3968" s="6" t="s">
        <v>12299</v>
      </c>
      <c r="X3968" s="6" t="s">
        <v>12299</v>
      </c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</row>
    <row r="3969" spans="1:32" x14ac:dyDescent="0.3">
      <c r="A3969" s="6">
        <v>5845</v>
      </c>
      <c r="B3969" s="6" t="s">
        <v>18993</v>
      </c>
      <c r="C3969" s="6" t="s">
        <v>18994</v>
      </c>
      <c r="D3969" s="6">
        <v>4</v>
      </c>
      <c r="E3969" s="6">
        <v>50</v>
      </c>
      <c r="F3969" s="6"/>
      <c r="G3969" s="6">
        <v>400</v>
      </c>
      <c r="H3969" s="6"/>
      <c r="I3969" s="6">
        <v>0</v>
      </c>
      <c r="J3969" s="6"/>
      <c r="K3969" s="6">
        <v>0</v>
      </c>
      <c r="L3969" s="6" t="s">
        <v>12295</v>
      </c>
      <c r="M3969" s="6">
        <v>63</v>
      </c>
      <c r="N3969" s="6" t="e">
        <f>VLOOKUP(A3969,web_archive!D:AB,18,FALSE)</f>
        <v>#N/A</v>
      </c>
      <c r="O3969" s="6">
        <v>2</v>
      </c>
      <c r="P3969" s="6">
        <v>256</v>
      </c>
      <c r="Q3969" s="6"/>
      <c r="R3969" s="6">
        <v>1</v>
      </c>
      <c r="S3969" s="6">
        <v>1</v>
      </c>
      <c r="T3969" s="6">
        <v>641</v>
      </c>
      <c r="U3969" s="6" t="s">
        <v>12299</v>
      </c>
      <c r="V3969" s="6" t="s">
        <v>12299</v>
      </c>
      <c r="W3969" s="6" t="s">
        <v>12299</v>
      </c>
      <c r="X3969" s="6"/>
      <c r="Y3969" s="6"/>
      <c r="Z3969" s="6"/>
      <c r="AA3969" s="6"/>
      <c r="AB3969" s="6"/>
      <c r="AC3969" s="6"/>
      <c r="AD3969" s="6"/>
      <c r="AE3969" s="6"/>
      <c r="AF3969" s="6"/>
    </row>
    <row r="3970" spans="1:32" x14ac:dyDescent="0.3">
      <c r="A3970" s="6">
        <v>5846</v>
      </c>
      <c r="B3970" s="6" t="s">
        <v>18995</v>
      </c>
      <c r="C3970" s="6" t="s">
        <v>18996</v>
      </c>
      <c r="D3970" s="6">
        <v>4</v>
      </c>
      <c r="E3970" s="6">
        <v>50</v>
      </c>
      <c r="F3970" s="6"/>
      <c r="G3970" s="6">
        <v>100</v>
      </c>
      <c r="H3970" s="6"/>
      <c r="I3970" s="6">
        <v>1</v>
      </c>
      <c r="J3970" s="6"/>
      <c r="K3970" s="6">
        <v>0</v>
      </c>
      <c r="L3970" s="6" t="s">
        <v>12295</v>
      </c>
      <c r="M3970" s="6">
        <v>63</v>
      </c>
      <c r="N3970" s="6" t="e">
        <f>VLOOKUP(A3970,web_archive!D:AB,18,FALSE)</f>
        <v>#N/A</v>
      </c>
      <c r="O3970" s="6">
        <v>2</v>
      </c>
      <c r="P3970" s="6">
        <v>1</v>
      </c>
      <c r="Q3970" s="6"/>
      <c r="R3970" s="6">
        <v>1</v>
      </c>
      <c r="S3970" s="6">
        <v>0</v>
      </c>
      <c r="T3970" s="6">
        <v>572</v>
      </c>
      <c r="U3970" s="6" t="s">
        <v>14525</v>
      </c>
      <c r="V3970" s="6" t="s">
        <v>12491</v>
      </c>
      <c r="W3970" s="6" t="s">
        <v>12299</v>
      </c>
      <c r="X3970" s="6" t="s">
        <v>12299</v>
      </c>
      <c r="Y3970" s="6"/>
      <c r="Z3970" s="6"/>
      <c r="AA3970" s="6"/>
      <c r="AB3970" s="6"/>
      <c r="AC3970" s="6"/>
      <c r="AD3970" s="6"/>
      <c r="AE3970" s="6"/>
      <c r="AF3970" s="6"/>
    </row>
    <row r="3971" spans="1:32" x14ac:dyDescent="0.3">
      <c r="A3971" s="6">
        <v>5847</v>
      </c>
      <c r="B3971" s="6" t="s">
        <v>18997</v>
      </c>
      <c r="C3971" s="6" t="s">
        <v>18998</v>
      </c>
      <c r="D3971" s="6">
        <v>4</v>
      </c>
      <c r="E3971" s="6">
        <v>0</v>
      </c>
      <c r="F3971" s="6"/>
      <c r="G3971" s="6">
        <v>0</v>
      </c>
      <c r="H3971" s="6"/>
      <c r="I3971" s="6">
        <v>0</v>
      </c>
      <c r="J3971" s="6"/>
      <c r="K3971" s="6">
        <v>0</v>
      </c>
      <c r="L3971" s="6" t="s">
        <v>12295</v>
      </c>
      <c r="M3971" s="6">
        <v>63</v>
      </c>
      <c r="N3971" s="6" t="e">
        <f>VLOOKUP(A3971,web_archive!D:AB,18,FALSE)</f>
        <v>#N/A</v>
      </c>
      <c r="O3971" s="6">
        <v>2</v>
      </c>
      <c r="P3971" s="6">
        <v>256</v>
      </c>
      <c r="Q3971" s="6"/>
      <c r="R3971" s="6">
        <v>1</v>
      </c>
      <c r="S3971" s="6">
        <v>0</v>
      </c>
      <c r="T3971" s="6">
        <v>647</v>
      </c>
      <c r="U3971" s="6" t="s">
        <v>12542</v>
      </c>
      <c r="V3971" s="6" t="s">
        <v>13021</v>
      </c>
      <c r="W3971" s="6" t="s">
        <v>17628</v>
      </c>
      <c r="X3971" s="6" t="s">
        <v>12299</v>
      </c>
      <c r="Y3971" s="6" t="s">
        <v>12299</v>
      </c>
      <c r="Z3971" s="6"/>
      <c r="AA3971" s="6"/>
      <c r="AB3971" s="6"/>
      <c r="AC3971" s="6"/>
      <c r="AD3971" s="6"/>
      <c r="AE3971" s="6"/>
      <c r="AF3971" s="6"/>
    </row>
    <row r="3972" spans="1:32" x14ac:dyDescent="0.3">
      <c r="A3972" s="6">
        <v>5848</v>
      </c>
      <c r="B3972" s="6" t="s">
        <v>18999</v>
      </c>
      <c r="C3972" s="6" t="s">
        <v>19000</v>
      </c>
      <c r="D3972" s="6">
        <v>4</v>
      </c>
      <c r="E3972" s="6">
        <v>20</v>
      </c>
      <c r="F3972" s="6"/>
      <c r="G3972" s="6">
        <v>0</v>
      </c>
      <c r="H3972" s="6"/>
      <c r="I3972" s="6">
        <v>0</v>
      </c>
      <c r="J3972" s="6"/>
      <c r="K3972" s="6">
        <v>0</v>
      </c>
      <c r="L3972" s="6" t="s">
        <v>12295</v>
      </c>
      <c r="M3972" s="6">
        <v>63</v>
      </c>
      <c r="N3972" s="6" t="e">
        <f>VLOOKUP(A3972,web_archive!D:AB,18,FALSE)</f>
        <v>#N/A</v>
      </c>
      <c r="O3972" s="6">
        <v>2</v>
      </c>
      <c r="P3972" s="6">
        <v>512</v>
      </c>
      <c r="Q3972" s="6"/>
      <c r="R3972" s="6">
        <v>1</v>
      </c>
      <c r="S3972" s="6">
        <v>0</v>
      </c>
      <c r="T3972" s="6">
        <v>50</v>
      </c>
      <c r="U3972" s="6" t="s">
        <v>12299</v>
      </c>
      <c r="V3972" s="6" t="s">
        <v>12299</v>
      </c>
      <c r="W3972" s="6" t="s">
        <v>12299</v>
      </c>
      <c r="X3972" s="6"/>
      <c r="Y3972" s="6"/>
      <c r="Z3972" s="6"/>
      <c r="AA3972" s="6"/>
      <c r="AB3972" s="6"/>
      <c r="AC3972" s="6"/>
      <c r="AD3972" s="6"/>
      <c r="AE3972" s="6"/>
      <c r="AF3972" s="6"/>
    </row>
    <row r="3973" spans="1:32" x14ac:dyDescent="0.3">
      <c r="A3973" s="6">
        <v>5849</v>
      </c>
      <c r="B3973" s="6" t="s">
        <v>19001</v>
      </c>
      <c r="C3973" s="6" t="s">
        <v>19002</v>
      </c>
      <c r="D3973" s="6">
        <v>4</v>
      </c>
      <c r="E3973" s="6">
        <v>20</v>
      </c>
      <c r="F3973" s="6"/>
      <c r="G3973" s="6">
        <v>0</v>
      </c>
      <c r="H3973" s="6"/>
      <c r="I3973" s="6">
        <v>0</v>
      </c>
      <c r="J3973" s="6"/>
      <c r="K3973" s="6">
        <v>0</v>
      </c>
      <c r="L3973" s="6" t="s">
        <v>12295</v>
      </c>
      <c r="M3973" s="6">
        <v>63</v>
      </c>
      <c r="N3973" s="6" t="e">
        <f>VLOOKUP(A3973,web_archive!D:AB,18,FALSE)</f>
        <v>#N/A</v>
      </c>
      <c r="O3973" s="6">
        <v>2</v>
      </c>
      <c r="P3973" s="6">
        <v>256</v>
      </c>
      <c r="Q3973" s="6"/>
      <c r="R3973" s="6">
        <v>1</v>
      </c>
      <c r="S3973" s="6">
        <v>0</v>
      </c>
      <c r="T3973" s="6">
        <v>60</v>
      </c>
      <c r="U3973" s="6" t="s">
        <v>12299</v>
      </c>
      <c r="V3973" s="6" t="s">
        <v>12299</v>
      </c>
      <c r="W3973" s="6" t="s">
        <v>12299</v>
      </c>
      <c r="X3973" s="6"/>
      <c r="Y3973" s="6"/>
      <c r="Z3973" s="6"/>
      <c r="AA3973" s="6"/>
      <c r="AB3973" s="6"/>
      <c r="AC3973" s="6"/>
      <c r="AD3973" s="6"/>
      <c r="AE3973" s="6"/>
      <c r="AF3973" s="6"/>
    </row>
    <row r="3974" spans="1:32" x14ac:dyDescent="0.3">
      <c r="A3974" s="6">
        <v>5850</v>
      </c>
      <c r="B3974" s="6" t="s">
        <v>19003</v>
      </c>
      <c r="C3974" s="6" t="s">
        <v>19004</v>
      </c>
      <c r="D3974" s="6">
        <v>4</v>
      </c>
      <c r="E3974" s="6">
        <v>20</v>
      </c>
      <c r="F3974" s="6"/>
      <c r="G3974" s="6">
        <v>500</v>
      </c>
      <c r="H3974" s="6"/>
      <c r="I3974" s="6">
        <v>5</v>
      </c>
      <c r="J3974" s="6"/>
      <c r="K3974" s="6">
        <v>0</v>
      </c>
      <c r="L3974" s="6" t="s">
        <v>12295</v>
      </c>
      <c r="M3974" s="6">
        <v>63</v>
      </c>
      <c r="N3974" s="6" t="e">
        <f>VLOOKUP(A3974,web_archive!D:AB,18,FALSE)</f>
        <v>#N/A</v>
      </c>
      <c r="O3974" s="6">
        <v>2</v>
      </c>
      <c r="P3974" s="6">
        <v>256</v>
      </c>
      <c r="Q3974" s="6"/>
      <c r="R3974" s="6">
        <v>50</v>
      </c>
      <c r="S3974" s="6">
        <v>1</v>
      </c>
      <c r="T3974" s="6">
        <v>648</v>
      </c>
      <c r="U3974" s="6" t="s">
        <v>12299</v>
      </c>
      <c r="V3974" s="6" t="s">
        <v>12299</v>
      </c>
      <c r="W3974" s="6" t="s">
        <v>12299</v>
      </c>
      <c r="X3974" s="6"/>
      <c r="Y3974" s="6"/>
      <c r="Z3974" s="6"/>
      <c r="AA3974" s="6"/>
      <c r="AB3974" s="6"/>
      <c r="AC3974" s="6"/>
      <c r="AD3974" s="6"/>
      <c r="AE3974" s="6"/>
      <c r="AF3974" s="6"/>
    </row>
    <row r="3975" spans="1:32" x14ac:dyDescent="0.3">
      <c r="A3975" s="6">
        <v>5851</v>
      </c>
      <c r="B3975" s="6" t="s">
        <v>19005</v>
      </c>
      <c r="C3975" s="6" t="s">
        <v>19006</v>
      </c>
      <c r="D3975" s="6">
        <v>4</v>
      </c>
      <c r="E3975" s="6">
        <v>20</v>
      </c>
      <c r="F3975" s="6"/>
      <c r="G3975" s="6">
        <v>0</v>
      </c>
      <c r="H3975" s="6"/>
      <c r="I3975" s="6">
        <v>1</v>
      </c>
      <c r="J3975" s="6"/>
      <c r="K3975" s="6">
        <v>0</v>
      </c>
      <c r="L3975" s="6" t="s">
        <v>12295</v>
      </c>
      <c r="M3975" s="6">
        <v>63</v>
      </c>
      <c r="N3975" s="6" t="e">
        <f>VLOOKUP(A3975,web_archive!D:AB,18,FALSE)</f>
        <v>#N/A</v>
      </c>
      <c r="O3975" s="6">
        <v>2</v>
      </c>
      <c r="P3975" s="6">
        <v>768</v>
      </c>
      <c r="Q3975" s="6"/>
      <c r="R3975" s="6">
        <v>60</v>
      </c>
      <c r="S3975" s="6">
        <v>0</v>
      </c>
      <c r="T3975" s="6">
        <v>138</v>
      </c>
      <c r="U3975" s="6" t="s">
        <v>12299</v>
      </c>
      <c r="V3975" s="6" t="s">
        <v>12299</v>
      </c>
      <c r="W3975" s="6" t="s">
        <v>12299</v>
      </c>
      <c r="X3975" s="6"/>
      <c r="Y3975" s="6"/>
      <c r="Z3975" s="6"/>
      <c r="AA3975" s="6"/>
      <c r="AB3975" s="6"/>
      <c r="AC3975" s="6"/>
      <c r="AD3975" s="6"/>
      <c r="AE3975" s="6"/>
      <c r="AF3975" s="6"/>
    </row>
    <row r="3976" spans="1:32" x14ac:dyDescent="0.3">
      <c r="A3976" s="6">
        <v>5852</v>
      </c>
      <c r="B3976" s="6" t="s">
        <v>19007</v>
      </c>
      <c r="C3976" s="6" t="s">
        <v>19008</v>
      </c>
      <c r="D3976" s="6">
        <v>4</v>
      </c>
      <c r="E3976" s="6">
        <v>20</v>
      </c>
      <c r="F3976" s="6"/>
      <c r="G3976" s="6">
        <v>500</v>
      </c>
      <c r="H3976" s="6"/>
      <c r="I3976" s="6">
        <v>0</v>
      </c>
      <c r="J3976" s="6"/>
      <c r="K3976" s="6">
        <v>0</v>
      </c>
      <c r="L3976" s="6" t="s">
        <v>12295</v>
      </c>
      <c r="M3976" s="6">
        <v>63</v>
      </c>
      <c r="N3976" s="6" t="e">
        <f>VLOOKUP(A3976,web_archive!D:AB,18,FALSE)</f>
        <v>#N/A</v>
      </c>
      <c r="O3976" s="6">
        <v>2</v>
      </c>
      <c r="P3976" s="6">
        <v>256</v>
      </c>
      <c r="Q3976" s="6"/>
      <c r="R3976" s="6">
        <v>40</v>
      </c>
      <c r="S3976" s="6">
        <v>1</v>
      </c>
      <c r="T3976" s="6">
        <v>537</v>
      </c>
      <c r="U3976" s="6" t="s">
        <v>12631</v>
      </c>
      <c r="V3976" s="6" t="s">
        <v>19009</v>
      </c>
      <c r="W3976" s="6" t="s">
        <v>19010</v>
      </c>
      <c r="X3976" s="6" t="s">
        <v>19011</v>
      </c>
      <c r="Y3976" s="6" t="s">
        <v>19012</v>
      </c>
      <c r="Z3976" s="6" t="s">
        <v>19013</v>
      </c>
      <c r="AA3976" s="6" t="s">
        <v>18257</v>
      </c>
      <c r="AB3976" s="6" t="s">
        <v>12581</v>
      </c>
      <c r="AC3976" s="6" t="s">
        <v>12299</v>
      </c>
      <c r="AD3976" s="6" t="s">
        <v>12299</v>
      </c>
      <c r="AE3976" s="6"/>
      <c r="AF3976" s="6"/>
    </row>
    <row r="3977" spans="1:32" x14ac:dyDescent="0.3">
      <c r="A3977" s="6">
        <v>5853</v>
      </c>
      <c r="B3977" s="6" t="s">
        <v>19014</v>
      </c>
      <c r="C3977" s="6" t="s">
        <v>19015</v>
      </c>
      <c r="D3977" s="6">
        <v>4</v>
      </c>
      <c r="E3977" s="6">
        <v>10</v>
      </c>
      <c r="F3977" s="6"/>
      <c r="G3977" s="6">
        <v>0</v>
      </c>
      <c r="H3977" s="6"/>
      <c r="I3977" s="6">
        <v>2</v>
      </c>
      <c r="J3977" s="6"/>
      <c r="K3977" s="6">
        <v>0</v>
      </c>
      <c r="L3977" s="6" t="s">
        <v>12295</v>
      </c>
      <c r="M3977" s="6">
        <v>63</v>
      </c>
      <c r="N3977" s="6" t="e">
        <f>VLOOKUP(A3977,web_archive!D:AB,18,FALSE)</f>
        <v>#N/A</v>
      </c>
      <c r="O3977" s="6">
        <v>2</v>
      </c>
      <c r="P3977" s="6">
        <v>256</v>
      </c>
      <c r="Q3977" s="6"/>
      <c r="R3977" s="6">
        <v>1</v>
      </c>
      <c r="S3977" s="6">
        <v>1</v>
      </c>
      <c r="T3977" s="6">
        <v>165</v>
      </c>
      <c r="U3977" s="6" t="s">
        <v>14556</v>
      </c>
      <c r="V3977" s="6" t="s">
        <v>19016</v>
      </c>
      <c r="W3977" s="6" t="s">
        <v>19017</v>
      </c>
      <c r="X3977" s="6" t="s">
        <v>12675</v>
      </c>
      <c r="Y3977" s="6" t="s">
        <v>13495</v>
      </c>
      <c r="Z3977" s="6" t="s">
        <v>13525</v>
      </c>
      <c r="AA3977" s="6" t="s">
        <v>16368</v>
      </c>
      <c r="AB3977" s="6" t="s">
        <v>12299</v>
      </c>
      <c r="AC3977" s="6" t="s">
        <v>12299</v>
      </c>
      <c r="AD3977" s="6"/>
      <c r="AE3977" s="6"/>
      <c r="AF3977" s="6"/>
    </row>
    <row r="3978" spans="1:32" x14ac:dyDescent="0.3">
      <c r="A3978" s="6">
        <v>5855</v>
      </c>
      <c r="B3978" s="6" t="s">
        <v>19018</v>
      </c>
      <c r="C3978" s="6" t="s">
        <v>19019</v>
      </c>
      <c r="D3978" s="6">
        <v>4</v>
      </c>
      <c r="E3978" s="6">
        <v>10</v>
      </c>
      <c r="F3978" s="6"/>
      <c r="G3978" s="6">
        <v>0</v>
      </c>
      <c r="H3978" s="6"/>
      <c r="I3978" s="6">
        <v>0</v>
      </c>
      <c r="J3978" s="6"/>
      <c r="K3978" s="6"/>
      <c r="L3978" s="6" t="s">
        <v>12295</v>
      </c>
      <c r="M3978" s="6">
        <v>63</v>
      </c>
      <c r="N3978" s="6" t="e">
        <f>VLOOKUP(A3978,web_archive!D:AB,18,FALSE)</f>
        <v>#N/A</v>
      </c>
      <c r="O3978" s="6">
        <v>2</v>
      </c>
      <c r="P3978" s="6">
        <v>136</v>
      </c>
      <c r="Q3978" s="6"/>
      <c r="R3978" s="6"/>
      <c r="S3978" s="6"/>
      <c r="T3978" s="6"/>
      <c r="U3978" s="6" t="s">
        <v>12299</v>
      </c>
      <c r="V3978" s="6" t="s">
        <v>12299</v>
      </c>
      <c r="W3978" s="6" t="s">
        <v>12299</v>
      </c>
      <c r="X3978" s="6"/>
      <c r="Y3978" s="6"/>
      <c r="Z3978" s="6"/>
      <c r="AA3978" s="6"/>
      <c r="AB3978" s="6"/>
      <c r="AC3978" s="6"/>
      <c r="AD3978" s="6"/>
      <c r="AE3978" s="6"/>
      <c r="AF3978" s="6"/>
    </row>
    <row r="3979" spans="1:32" x14ac:dyDescent="0.3">
      <c r="A3979" s="6">
        <v>5856</v>
      </c>
      <c r="B3979" s="6" t="s">
        <v>19020</v>
      </c>
      <c r="C3979" s="6" t="s">
        <v>19021</v>
      </c>
      <c r="D3979" s="6">
        <v>4</v>
      </c>
      <c r="E3979" s="6">
        <v>20</v>
      </c>
      <c r="F3979" s="6"/>
      <c r="G3979" s="6">
        <v>600</v>
      </c>
      <c r="H3979" s="6"/>
      <c r="I3979" s="6">
        <v>2</v>
      </c>
      <c r="J3979" s="6"/>
      <c r="K3979" s="6">
        <v>1</v>
      </c>
      <c r="L3979" s="6" t="s">
        <v>12295</v>
      </c>
      <c r="M3979" s="6">
        <v>63</v>
      </c>
      <c r="N3979" s="6" t="e">
        <f>VLOOKUP(A3979,web_archive!D:AB,18,FALSE)</f>
        <v>#N/A</v>
      </c>
      <c r="O3979" s="6">
        <v>2</v>
      </c>
      <c r="P3979" s="6">
        <v>256</v>
      </c>
      <c r="Q3979" s="6"/>
      <c r="R3979" s="6">
        <v>1</v>
      </c>
      <c r="S3979" s="6">
        <v>1</v>
      </c>
      <c r="T3979" s="6">
        <v>671</v>
      </c>
      <c r="U3979" s="6" t="s">
        <v>12691</v>
      </c>
      <c r="V3979" s="6" t="s">
        <v>13184</v>
      </c>
      <c r="W3979" s="6" t="s">
        <v>19022</v>
      </c>
      <c r="X3979" s="6" t="s">
        <v>19023</v>
      </c>
      <c r="Y3979" s="6" t="s">
        <v>12675</v>
      </c>
      <c r="Z3979" s="6" t="s">
        <v>14554</v>
      </c>
      <c r="AA3979" s="6">
        <v>30</v>
      </c>
      <c r="AB3979" s="6">
        <v>10000</v>
      </c>
      <c r="AC3979" s="6">
        <v>0</v>
      </c>
      <c r="AD3979" s="6" t="s">
        <v>14423</v>
      </c>
      <c r="AE3979" s="6" t="s">
        <v>12299</v>
      </c>
      <c r="AF3979" s="6" t="s">
        <v>12299</v>
      </c>
    </row>
    <row r="3980" spans="1:32" x14ac:dyDescent="0.3">
      <c r="A3980" s="6">
        <v>5857</v>
      </c>
      <c r="B3980" s="6" t="s">
        <v>19024</v>
      </c>
      <c r="C3980" s="6" t="s">
        <v>19025</v>
      </c>
      <c r="D3980" s="6">
        <v>4</v>
      </c>
      <c r="E3980" s="6">
        <v>20</v>
      </c>
      <c r="F3980" s="6"/>
      <c r="G3980" s="6">
        <v>600</v>
      </c>
      <c r="H3980" s="6"/>
      <c r="I3980" s="6">
        <v>2</v>
      </c>
      <c r="J3980" s="6"/>
      <c r="K3980" s="6">
        <v>1</v>
      </c>
      <c r="L3980" s="6" t="s">
        <v>12295</v>
      </c>
      <c r="M3980" s="6">
        <v>63</v>
      </c>
      <c r="N3980" s="6" t="e">
        <f>VLOOKUP(A3980,web_archive!D:AB,18,FALSE)</f>
        <v>#N/A</v>
      </c>
      <c r="O3980" s="6">
        <v>2</v>
      </c>
      <c r="P3980" s="6">
        <v>256</v>
      </c>
      <c r="Q3980" s="6"/>
      <c r="R3980" s="6">
        <v>1</v>
      </c>
      <c r="S3980" s="6">
        <v>1</v>
      </c>
      <c r="T3980" s="6">
        <v>672</v>
      </c>
      <c r="U3980" s="6" t="s">
        <v>12542</v>
      </c>
      <c r="V3980" s="6" t="s">
        <v>14894</v>
      </c>
      <c r="W3980" s="6" t="s">
        <v>15589</v>
      </c>
      <c r="X3980" s="6" t="s">
        <v>13353</v>
      </c>
      <c r="Y3980" s="6">
        <v>150</v>
      </c>
      <c r="Z3980" s="6">
        <v>5000</v>
      </c>
      <c r="AA3980" s="6" t="s">
        <v>13742</v>
      </c>
      <c r="AB3980" s="6" t="s">
        <v>15593</v>
      </c>
      <c r="AC3980" s="6" t="s">
        <v>12299</v>
      </c>
      <c r="AD3980" s="6" t="s">
        <v>12299</v>
      </c>
      <c r="AE3980" s="6"/>
      <c r="AF3980" s="6"/>
    </row>
    <row r="3981" spans="1:32" x14ac:dyDescent="0.3">
      <c r="A3981" s="6">
        <v>5858</v>
      </c>
      <c r="B3981" s="6" t="s">
        <v>19026</v>
      </c>
      <c r="C3981" s="6" t="s">
        <v>19027</v>
      </c>
      <c r="D3981" s="6">
        <v>4</v>
      </c>
      <c r="E3981" s="6">
        <v>20</v>
      </c>
      <c r="F3981" s="6"/>
      <c r="G3981" s="6">
        <v>600</v>
      </c>
      <c r="H3981" s="6"/>
      <c r="I3981" s="6">
        <v>2</v>
      </c>
      <c r="J3981" s="6"/>
      <c r="K3981" s="6">
        <v>1</v>
      </c>
      <c r="L3981" s="6" t="s">
        <v>12295</v>
      </c>
      <c r="M3981" s="6">
        <v>63</v>
      </c>
      <c r="N3981" s="6" t="e">
        <f>VLOOKUP(A3981,web_archive!D:AB,18,FALSE)</f>
        <v>#N/A</v>
      </c>
      <c r="O3981" s="6">
        <v>2</v>
      </c>
      <c r="P3981" s="6">
        <v>256</v>
      </c>
      <c r="Q3981" s="6"/>
      <c r="R3981" s="6">
        <v>1</v>
      </c>
      <c r="S3981" s="6">
        <v>1</v>
      </c>
      <c r="T3981" s="6">
        <v>673</v>
      </c>
      <c r="U3981" s="6" t="s">
        <v>12542</v>
      </c>
      <c r="V3981" s="6" t="s">
        <v>13184</v>
      </c>
      <c r="W3981" s="6" t="s">
        <v>18856</v>
      </c>
      <c r="X3981" s="6" t="s">
        <v>12661</v>
      </c>
      <c r="Y3981" s="6" t="s">
        <v>13901</v>
      </c>
      <c r="Z3981" s="6">
        <v>3</v>
      </c>
      <c r="AA3981" s="6">
        <v>10000</v>
      </c>
      <c r="AB3981" s="6" t="s">
        <v>13686</v>
      </c>
      <c r="AC3981" s="6" t="s">
        <v>16436</v>
      </c>
      <c r="AD3981" s="6" t="s">
        <v>12299</v>
      </c>
      <c r="AE3981" s="6" t="s">
        <v>12299</v>
      </c>
      <c r="AF3981" s="6"/>
    </row>
    <row r="3982" spans="1:32" x14ac:dyDescent="0.3">
      <c r="A3982" s="6">
        <v>5859</v>
      </c>
      <c r="B3982" s="6" t="s">
        <v>19028</v>
      </c>
      <c r="C3982" s="6" t="s">
        <v>19029</v>
      </c>
      <c r="D3982" s="6">
        <v>4</v>
      </c>
      <c r="E3982" s="6">
        <v>20</v>
      </c>
      <c r="F3982" s="6"/>
      <c r="G3982" s="6">
        <v>600</v>
      </c>
      <c r="H3982" s="6"/>
      <c r="I3982" s="6">
        <v>2</v>
      </c>
      <c r="J3982" s="6"/>
      <c r="K3982" s="6">
        <v>1</v>
      </c>
      <c r="L3982" s="6" t="s">
        <v>12295</v>
      </c>
      <c r="M3982" s="6">
        <v>63</v>
      </c>
      <c r="N3982" s="6" t="e">
        <f>VLOOKUP(A3982,web_archive!D:AB,18,FALSE)</f>
        <v>#N/A</v>
      </c>
      <c r="O3982" s="6">
        <v>2</v>
      </c>
      <c r="P3982" s="6">
        <v>256</v>
      </c>
      <c r="Q3982" s="6"/>
      <c r="R3982" s="6">
        <v>1</v>
      </c>
      <c r="S3982" s="6">
        <v>1</v>
      </c>
      <c r="T3982" s="6">
        <v>674</v>
      </c>
      <c r="U3982" s="6" t="s">
        <v>12841</v>
      </c>
      <c r="V3982" s="6" t="s">
        <v>19030</v>
      </c>
      <c r="W3982" s="6" t="s">
        <v>13156</v>
      </c>
      <c r="X3982" s="6" t="s">
        <v>19031</v>
      </c>
      <c r="Y3982" s="6" t="s">
        <v>19032</v>
      </c>
      <c r="Z3982" s="6" t="s">
        <v>12299</v>
      </c>
      <c r="AA3982" s="6" t="s">
        <v>12299</v>
      </c>
      <c r="AB3982" s="6"/>
      <c r="AC3982" s="6"/>
      <c r="AD3982" s="6"/>
      <c r="AE3982" s="6"/>
      <c r="AF3982" s="6"/>
    </row>
    <row r="3983" spans="1:32" x14ac:dyDescent="0.3">
      <c r="A3983" s="6">
        <v>5864</v>
      </c>
      <c r="B3983" s="6" t="s">
        <v>19033</v>
      </c>
      <c r="C3983" s="6" t="s">
        <v>19034</v>
      </c>
      <c r="D3983" s="6">
        <v>4</v>
      </c>
      <c r="E3983" s="6">
        <v>10</v>
      </c>
      <c r="F3983" s="6"/>
      <c r="G3983" s="6">
        <v>300</v>
      </c>
      <c r="H3983" s="6"/>
      <c r="I3983" s="6"/>
      <c r="J3983" s="6"/>
      <c r="K3983" s="6">
        <v>0</v>
      </c>
      <c r="L3983" s="6" t="s">
        <v>12295</v>
      </c>
      <c r="M3983" s="6">
        <v>63</v>
      </c>
      <c r="N3983" s="6" t="e">
        <f>VLOOKUP(A3983,web_archive!D:AB,18,FALSE)</f>
        <v>#N/A</v>
      </c>
      <c r="O3983" s="6">
        <v>2</v>
      </c>
      <c r="P3983" s="6">
        <v>512</v>
      </c>
      <c r="Q3983" s="6"/>
      <c r="R3983" s="6">
        <v>1</v>
      </c>
      <c r="S3983" s="6">
        <v>1</v>
      </c>
      <c r="T3983" s="6">
        <v>873</v>
      </c>
      <c r="U3983" s="6" t="s">
        <v>12752</v>
      </c>
      <c r="V3983" s="6" t="s">
        <v>18152</v>
      </c>
      <c r="W3983" s="6" t="s">
        <v>13656</v>
      </c>
      <c r="X3983" s="6" t="s">
        <v>12299</v>
      </c>
      <c r="Y3983" s="6" t="s">
        <v>12299</v>
      </c>
      <c r="Z3983" s="6"/>
      <c r="AA3983" s="6"/>
      <c r="AB3983" s="6"/>
      <c r="AC3983" s="6"/>
      <c r="AD3983" s="6"/>
      <c r="AE3983" s="6"/>
      <c r="AF3983" s="6"/>
    </row>
    <row r="3984" spans="1:32" x14ac:dyDescent="0.3">
      <c r="A3984" s="6">
        <v>5868</v>
      </c>
      <c r="B3984" s="6" t="s">
        <v>19035</v>
      </c>
      <c r="C3984" s="6" t="s">
        <v>19036</v>
      </c>
      <c r="D3984" s="6">
        <v>4</v>
      </c>
      <c r="E3984" s="6">
        <v>20</v>
      </c>
      <c r="F3984" s="6"/>
      <c r="G3984" s="6">
        <v>100</v>
      </c>
      <c r="H3984" s="6"/>
      <c r="I3984" s="6">
        <v>0</v>
      </c>
      <c r="J3984" s="6"/>
      <c r="K3984" s="6">
        <v>0</v>
      </c>
      <c r="L3984" s="6" t="s">
        <v>12295</v>
      </c>
      <c r="M3984" s="6">
        <v>63</v>
      </c>
      <c r="N3984" s="6" t="e">
        <f>VLOOKUP(A3984,web_archive!D:AB,18,FALSE)</f>
        <v>#N/A</v>
      </c>
      <c r="O3984" s="6">
        <v>2</v>
      </c>
      <c r="P3984" s="6">
        <v>1</v>
      </c>
      <c r="Q3984" s="6"/>
      <c r="R3984" s="6">
        <v>0</v>
      </c>
      <c r="S3984" s="6">
        <v>0</v>
      </c>
      <c r="T3984" s="6">
        <v>1004</v>
      </c>
      <c r="U3984" s="6" t="s">
        <v>14783</v>
      </c>
      <c r="V3984" s="6" t="s">
        <v>13156</v>
      </c>
      <c r="W3984" s="6" t="s">
        <v>13064</v>
      </c>
      <c r="X3984" s="6" t="s">
        <v>12489</v>
      </c>
      <c r="Y3984" s="6" t="s">
        <v>12299</v>
      </c>
      <c r="Z3984" s="6" t="s">
        <v>12299</v>
      </c>
      <c r="AA3984" s="6"/>
      <c r="AB3984" s="6"/>
      <c r="AC3984" s="6"/>
      <c r="AD3984" s="6"/>
      <c r="AE3984" s="6"/>
      <c r="AF3984" s="6"/>
    </row>
    <row r="3985" spans="1:34" x14ac:dyDescent="0.3">
      <c r="A3985" s="6">
        <v>5869</v>
      </c>
      <c r="B3985" s="6" t="s">
        <v>19037</v>
      </c>
      <c r="C3985" s="6" t="s">
        <v>19038</v>
      </c>
      <c r="D3985" s="6">
        <v>4</v>
      </c>
      <c r="E3985" s="6">
        <v>10</v>
      </c>
      <c r="F3985" s="6"/>
      <c r="G3985" s="6">
        <v>100</v>
      </c>
      <c r="H3985" s="6"/>
      <c r="I3985" s="6">
        <v>4</v>
      </c>
      <c r="J3985" s="6"/>
      <c r="K3985" s="6">
        <v>0</v>
      </c>
      <c r="L3985" s="6" t="s">
        <v>12295</v>
      </c>
      <c r="M3985" s="6">
        <v>63</v>
      </c>
      <c r="N3985" s="6" t="e">
        <f>VLOOKUP(A3985,web_archive!D:AB,18,FALSE)</f>
        <v>#N/A</v>
      </c>
      <c r="O3985" s="6">
        <v>2</v>
      </c>
      <c r="P3985" s="6">
        <v>256</v>
      </c>
      <c r="Q3985" s="6"/>
      <c r="R3985" s="6">
        <v>0</v>
      </c>
      <c r="S3985" s="6">
        <v>1</v>
      </c>
      <c r="T3985" s="6">
        <v>999</v>
      </c>
      <c r="U3985" s="6" t="s">
        <v>16216</v>
      </c>
      <c r="V3985" s="6" t="s">
        <v>12592</v>
      </c>
      <c r="W3985" s="6" t="s">
        <v>19039</v>
      </c>
      <c r="X3985" s="6" t="s">
        <v>12464</v>
      </c>
      <c r="Y3985" s="6" t="s">
        <v>12299</v>
      </c>
      <c r="Z3985" s="6" t="s">
        <v>12299</v>
      </c>
      <c r="AA3985" s="6"/>
      <c r="AB3985" s="6"/>
      <c r="AC3985" s="6"/>
      <c r="AD3985" s="6"/>
      <c r="AE3985" s="6"/>
      <c r="AF3985" s="6"/>
      <c r="AG3985" s="6"/>
      <c r="AH3985" s="6"/>
    </row>
    <row r="3986" spans="1:34" x14ac:dyDescent="0.3">
      <c r="A3986" s="6">
        <v>5870</v>
      </c>
      <c r="B3986" s="6" t="s">
        <v>19040</v>
      </c>
      <c r="C3986" s="6" t="s">
        <v>19041</v>
      </c>
      <c r="D3986" s="6">
        <v>4</v>
      </c>
      <c r="E3986" s="6">
        <v>10</v>
      </c>
      <c r="F3986" s="6"/>
      <c r="G3986" s="6">
        <v>100</v>
      </c>
      <c r="H3986" s="6"/>
      <c r="I3986" s="6">
        <v>5</v>
      </c>
      <c r="J3986" s="6"/>
      <c r="K3986" s="6">
        <v>0</v>
      </c>
      <c r="L3986" s="6" t="s">
        <v>12295</v>
      </c>
      <c r="M3986" s="6">
        <v>63</v>
      </c>
      <c r="N3986" s="6" t="e">
        <f>VLOOKUP(A3986,web_archive!D:AB,18,FALSE)</f>
        <v>#N/A</v>
      </c>
      <c r="O3986" s="6">
        <v>2</v>
      </c>
      <c r="P3986" s="6">
        <v>256</v>
      </c>
      <c r="Q3986" s="6"/>
      <c r="R3986" s="6">
        <v>0</v>
      </c>
      <c r="S3986" s="6">
        <v>1</v>
      </c>
      <c r="T3986" s="6">
        <v>1000</v>
      </c>
      <c r="U3986" s="6" t="s">
        <v>13315</v>
      </c>
      <c r="V3986" s="6" t="s">
        <v>19042</v>
      </c>
      <c r="W3986" s="6" t="s">
        <v>12368</v>
      </c>
      <c r="X3986" s="6" t="s">
        <v>12299</v>
      </c>
      <c r="Y3986" s="6" t="s">
        <v>12299</v>
      </c>
      <c r="Z3986" s="6"/>
      <c r="AA3986" s="6"/>
      <c r="AB3986" s="6"/>
      <c r="AC3986" s="6"/>
      <c r="AD3986" s="6"/>
      <c r="AE3986" s="6"/>
      <c r="AF3986" s="6"/>
      <c r="AG3986" s="6"/>
      <c r="AH3986" s="6"/>
    </row>
    <row r="3987" spans="1:34" x14ac:dyDescent="0.3">
      <c r="A3987" s="6">
        <v>5871</v>
      </c>
      <c r="B3987" s="6" t="s">
        <v>19043</v>
      </c>
      <c r="C3987" s="6" t="s">
        <v>19044</v>
      </c>
      <c r="D3987" s="6">
        <v>4</v>
      </c>
      <c r="E3987" s="6">
        <v>10</v>
      </c>
      <c r="F3987" s="6"/>
      <c r="G3987" s="6">
        <v>100</v>
      </c>
      <c r="H3987" s="6"/>
      <c r="I3987" s="6">
        <v>2</v>
      </c>
      <c r="J3987" s="6"/>
      <c r="K3987" s="6">
        <v>0</v>
      </c>
      <c r="L3987" s="6" t="s">
        <v>12295</v>
      </c>
      <c r="M3987" s="6">
        <v>63</v>
      </c>
      <c r="N3987" s="6" t="e">
        <f>VLOOKUP(A3987,web_archive!D:AB,18,FALSE)</f>
        <v>#N/A</v>
      </c>
      <c r="O3987" s="6">
        <v>2</v>
      </c>
      <c r="P3987" s="6">
        <v>256</v>
      </c>
      <c r="Q3987" s="6"/>
      <c r="R3987" s="6">
        <v>0</v>
      </c>
      <c r="S3987" s="6">
        <v>1</v>
      </c>
      <c r="T3987" s="6">
        <v>1001</v>
      </c>
      <c r="U3987" s="6" t="s">
        <v>12660</v>
      </c>
      <c r="V3987" s="6" t="s">
        <v>14832</v>
      </c>
      <c r="W3987" s="6" t="s">
        <v>12600</v>
      </c>
      <c r="X3987" s="6" t="s">
        <v>12299</v>
      </c>
      <c r="Y3987" s="6" t="s">
        <v>12299</v>
      </c>
      <c r="Z3987" s="6"/>
      <c r="AA3987" s="6"/>
      <c r="AB3987" s="6"/>
      <c r="AC3987" s="6"/>
      <c r="AD3987" s="6"/>
      <c r="AE3987" s="6"/>
      <c r="AF3987" s="6"/>
      <c r="AG3987" s="6"/>
      <c r="AH3987" s="6"/>
    </row>
    <row r="3988" spans="1:34" x14ac:dyDescent="0.3">
      <c r="A3988" s="6">
        <v>5873</v>
      </c>
      <c r="B3988" s="6" t="s">
        <v>19045</v>
      </c>
      <c r="C3988" s="6" t="s">
        <v>19046</v>
      </c>
      <c r="D3988" s="6">
        <v>4</v>
      </c>
      <c r="E3988" s="6">
        <v>20</v>
      </c>
      <c r="F3988" s="6"/>
      <c r="G3988" s="6">
        <v>600</v>
      </c>
      <c r="H3988" s="6"/>
      <c r="I3988" s="6">
        <v>7</v>
      </c>
      <c r="J3988" s="6"/>
      <c r="K3988" s="6">
        <v>1</v>
      </c>
      <c r="L3988" s="6" t="s">
        <v>12977</v>
      </c>
      <c r="M3988" s="6">
        <v>63</v>
      </c>
      <c r="N3988" s="6" t="e">
        <f>VLOOKUP(A3988,web_archive!D:AB,18,FALSE)</f>
        <v>#N/A</v>
      </c>
      <c r="O3988" s="6">
        <v>2</v>
      </c>
      <c r="P3988" s="6">
        <v>256</v>
      </c>
      <c r="Q3988" s="6"/>
      <c r="R3988" s="6">
        <v>60</v>
      </c>
      <c r="S3988" s="6">
        <v>1</v>
      </c>
      <c r="T3988" s="6">
        <v>1055</v>
      </c>
      <c r="U3988" s="6" t="s">
        <v>12841</v>
      </c>
      <c r="V3988" s="6" t="s">
        <v>14661</v>
      </c>
      <c r="W3988" s="6" t="s">
        <v>13179</v>
      </c>
      <c r="X3988" s="6" t="s">
        <v>12814</v>
      </c>
      <c r="Y3988" s="6" t="s">
        <v>12648</v>
      </c>
      <c r="Z3988" s="6" t="s">
        <v>18103</v>
      </c>
      <c r="AA3988" s="6" t="s">
        <v>15475</v>
      </c>
      <c r="AB3988" s="6">
        <v>5</v>
      </c>
      <c r="AC3988" s="6" t="s">
        <v>13245</v>
      </c>
      <c r="AD3988" s="6">
        <v>600</v>
      </c>
      <c r="AE3988" s="6" t="s">
        <v>19047</v>
      </c>
      <c r="AF3988" s="6" t="s">
        <v>12368</v>
      </c>
      <c r="AG3988" s="6" t="s">
        <v>12299</v>
      </c>
      <c r="AH3988" s="6" t="s">
        <v>12299</v>
      </c>
    </row>
    <row r="3989" spans="1:34" x14ac:dyDescent="0.3">
      <c r="A3989" s="6">
        <v>5874</v>
      </c>
      <c r="B3989" s="6" t="s">
        <v>19048</v>
      </c>
      <c r="C3989" s="6" t="s">
        <v>19049</v>
      </c>
      <c r="D3989" s="6">
        <v>4</v>
      </c>
      <c r="E3989" s="6">
        <v>20</v>
      </c>
      <c r="F3989" s="6"/>
      <c r="G3989" s="6">
        <v>600</v>
      </c>
      <c r="H3989" s="6"/>
      <c r="I3989" s="6">
        <v>7</v>
      </c>
      <c r="J3989" s="6"/>
      <c r="K3989" s="6">
        <v>1</v>
      </c>
      <c r="L3989" s="6" t="s">
        <v>12977</v>
      </c>
      <c r="M3989" s="6">
        <v>63</v>
      </c>
      <c r="N3989" s="6" t="e">
        <f>VLOOKUP(A3989,web_archive!D:AB,18,FALSE)</f>
        <v>#N/A</v>
      </c>
      <c r="O3989" s="6">
        <v>2</v>
      </c>
      <c r="P3989" s="6">
        <v>256</v>
      </c>
      <c r="Q3989" s="6"/>
      <c r="R3989" s="6">
        <v>60</v>
      </c>
      <c r="S3989" s="6">
        <v>1</v>
      </c>
      <c r="T3989" s="6">
        <v>1056</v>
      </c>
      <c r="U3989" s="6" t="s">
        <v>12841</v>
      </c>
      <c r="V3989" s="6" t="s">
        <v>14661</v>
      </c>
      <c r="W3989" s="6" t="s">
        <v>13179</v>
      </c>
      <c r="X3989" s="6" t="s">
        <v>12814</v>
      </c>
      <c r="Y3989" s="6" t="s">
        <v>12648</v>
      </c>
      <c r="Z3989" s="6" t="s">
        <v>18103</v>
      </c>
      <c r="AA3989" s="6" t="s">
        <v>14581</v>
      </c>
      <c r="AB3989" s="6">
        <v>9</v>
      </c>
      <c r="AC3989" s="6" t="s">
        <v>13245</v>
      </c>
      <c r="AD3989" s="6">
        <v>400</v>
      </c>
      <c r="AE3989" s="6" t="s">
        <v>19047</v>
      </c>
      <c r="AF3989" s="6" t="s">
        <v>12368</v>
      </c>
      <c r="AG3989" s="6" t="s">
        <v>12299</v>
      </c>
      <c r="AH3989" s="6" t="s">
        <v>12299</v>
      </c>
    </row>
    <row r="3990" spans="1:34" x14ac:dyDescent="0.3">
      <c r="A3990" s="6">
        <v>5875</v>
      </c>
      <c r="B3990" s="6" t="s">
        <v>19050</v>
      </c>
      <c r="C3990" s="6" t="s">
        <v>19051</v>
      </c>
      <c r="D3990" s="6">
        <v>4</v>
      </c>
      <c r="E3990" s="6">
        <v>20</v>
      </c>
      <c r="F3990" s="6"/>
      <c r="G3990" s="6">
        <v>600</v>
      </c>
      <c r="H3990" s="6"/>
      <c r="I3990" s="6">
        <v>7</v>
      </c>
      <c r="J3990" s="6"/>
      <c r="K3990" s="6">
        <v>1</v>
      </c>
      <c r="L3990" s="6" t="s">
        <v>12977</v>
      </c>
      <c r="M3990" s="6">
        <v>63</v>
      </c>
      <c r="N3990" s="6" t="e">
        <f>VLOOKUP(A3990,web_archive!D:AB,18,FALSE)</f>
        <v>#N/A</v>
      </c>
      <c r="O3990" s="6">
        <v>2</v>
      </c>
      <c r="P3990" s="6">
        <v>256</v>
      </c>
      <c r="Q3990" s="6"/>
      <c r="R3990" s="6">
        <v>60</v>
      </c>
      <c r="S3990" s="6">
        <v>1</v>
      </c>
      <c r="T3990" s="6">
        <v>1057</v>
      </c>
      <c r="U3990" s="6" t="s">
        <v>12841</v>
      </c>
      <c r="V3990" s="6" t="s">
        <v>14661</v>
      </c>
      <c r="W3990" s="6" t="s">
        <v>13179</v>
      </c>
      <c r="X3990" s="6" t="s">
        <v>12814</v>
      </c>
      <c r="Y3990" s="6" t="s">
        <v>12648</v>
      </c>
      <c r="Z3990" s="6" t="s">
        <v>18103</v>
      </c>
      <c r="AA3990" s="6" t="s">
        <v>16232</v>
      </c>
      <c r="AB3990" s="6">
        <v>8</v>
      </c>
      <c r="AC3990" s="6" t="s">
        <v>13245</v>
      </c>
      <c r="AD3990" s="6">
        <v>400</v>
      </c>
      <c r="AE3990" s="6" t="s">
        <v>19047</v>
      </c>
      <c r="AF3990" s="6" t="s">
        <v>12368</v>
      </c>
      <c r="AG3990" s="6" t="s">
        <v>12299</v>
      </c>
      <c r="AH3990" s="6" t="s">
        <v>12299</v>
      </c>
    </row>
    <row r="3991" spans="1:34" x14ac:dyDescent="0.3">
      <c r="A3991" s="6">
        <v>5881</v>
      </c>
      <c r="B3991" s="6" t="s">
        <v>19052</v>
      </c>
      <c r="C3991" s="6" t="s">
        <v>19053</v>
      </c>
      <c r="D3991" s="6">
        <v>4</v>
      </c>
      <c r="E3991" s="6">
        <v>20</v>
      </c>
      <c r="F3991" s="6"/>
      <c r="G3991" s="6">
        <v>300</v>
      </c>
      <c r="H3991" s="6"/>
      <c r="I3991" s="6">
        <v>5</v>
      </c>
      <c r="J3991" s="6"/>
      <c r="K3991" s="6">
        <v>0</v>
      </c>
      <c r="L3991" s="6" t="s">
        <v>12295</v>
      </c>
      <c r="M3991" s="6">
        <v>63</v>
      </c>
      <c r="N3991" s="6" t="e">
        <f>VLOOKUP(A3991,web_archive!D:AB,18,FALSE)</f>
        <v>#N/A</v>
      </c>
      <c r="O3991" s="6">
        <v>2</v>
      </c>
      <c r="P3991" s="6">
        <v>256</v>
      </c>
      <c r="Q3991" s="6"/>
      <c r="R3991" s="6">
        <v>0</v>
      </c>
      <c r="S3991" s="6">
        <v>1</v>
      </c>
      <c r="T3991" s="6">
        <v>1079</v>
      </c>
      <c r="U3991" s="6" t="s">
        <v>12807</v>
      </c>
      <c r="V3991" s="6" t="s">
        <v>18110</v>
      </c>
      <c r="W3991" s="6" t="s">
        <v>13470</v>
      </c>
      <c r="X3991" s="6" t="s">
        <v>19054</v>
      </c>
      <c r="Y3991" s="6" t="s">
        <v>14935</v>
      </c>
      <c r="Z3991" s="6" t="s">
        <v>13494</v>
      </c>
      <c r="AA3991" s="6" t="s">
        <v>13441</v>
      </c>
      <c r="AB3991" s="6" t="s">
        <v>12299</v>
      </c>
      <c r="AC3991" s="6" t="s">
        <v>12299</v>
      </c>
      <c r="AD3991" s="6"/>
      <c r="AE3991" s="6"/>
      <c r="AF3991" s="6"/>
      <c r="AG3991" s="6"/>
      <c r="AH3991" s="6"/>
    </row>
    <row r="3992" spans="1:34" x14ac:dyDescent="0.3">
      <c r="A3992" s="6">
        <v>5882</v>
      </c>
      <c r="B3992" s="6" t="s">
        <v>19055</v>
      </c>
      <c r="C3992" s="6" t="s">
        <v>19056</v>
      </c>
      <c r="D3992" s="6">
        <v>4</v>
      </c>
      <c r="E3992" s="6">
        <v>20</v>
      </c>
      <c r="F3992" s="6"/>
      <c r="G3992" s="6">
        <v>300</v>
      </c>
      <c r="H3992" s="6"/>
      <c r="I3992" s="6">
        <v>1</v>
      </c>
      <c r="J3992" s="6"/>
      <c r="K3992" s="6">
        <v>0</v>
      </c>
      <c r="L3992" s="6" t="s">
        <v>12265</v>
      </c>
      <c r="M3992" s="6">
        <v>63</v>
      </c>
      <c r="N3992" s="6" t="e">
        <f>VLOOKUP(A3992,web_archive!D:AB,18,FALSE)</f>
        <v>#N/A</v>
      </c>
      <c r="O3992" s="6">
        <v>2</v>
      </c>
      <c r="P3992" s="6">
        <v>256</v>
      </c>
      <c r="Q3992" s="6"/>
      <c r="R3992" s="6">
        <v>0</v>
      </c>
      <c r="S3992" s="6">
        <v>1</v>
      </c>
      <c r="T3992" s="6">
        <v>282</v>
      </c>
      <c r="U3992" s="6" t="s">
        <v>12542</v>
      </c>
      <c r="V3992" s="6" t="s">
        <v>15597</v>
      </c>
      <c r="W3992" s="6" t="s">
        <v>12894</v>
      </c>
      <c r="X3992" s="6" t="s">
        <v>12299</v>
      </c>
      <c r="Y3992" s="6" t="s">
        <v>12299</v>
      </c>
      <c r="Z3992" s="6"/>
      <c r="AA3992" s="6"/>
      <c r="AB3992" s="6"/>
      <c r="AC3992" s="6"/>
      <c r="AD3992" s="6"/>
      <c r="AE3992" s="6"/>
      <c r="AF3992" s="6"/>
      <c r="AG3992" s="6"/>
      <c r="AH3992" s="6"/>
    </row>
    <row r="3993" spans="1:34" x14ac:dyDescent="0.3">
      <c r="A3993" s="6">
        <v>5883</v>
      </c>
      <c r="B3993" s="6" t="s">
        <v>19057</v>
      </c>
      <c r="C3993" s="6" t="s">
        <v>19058</v>
      </c>
      <c r="D3993" s="6">
        <v>4</v>
      </c>
      <c r="E3993" s="6">
        <v>20</v>
      </c>
      <c r="F3993" s="6"/>
      <c r="G3993" s="6">
        <v>300</v>
      </c>
      <c r="H3993" s="6"/>
      <c r="I3993" s="6">
        <v>1</v>
      </c>
      <c r="J3993" s="6"/>
      <c r="K3993" s="6">
        <v>0</v>
      </c>
      <c r="L3993" s="6" t="s">
        <v>12265</v>
      </c>
      <c r="M3993" s="6">
        <v>63</v>
      </c>
      <c r="N3993" s="6" t="e">
        <f>VLOOKUP(A3993,web_archive!D:AB,18,FALSE)</f>
        <v>#N/A</v>
      </c>
      <c r="O3993" s="6">
        <v>2</v>
      </c>
      <c r="P3993" s="6">
        <v>256</v>
      </c>
      <c r="Q3993" s="6"/>
      <c r="R3993" s="6">
        <v>0</v>
      </c>
      <c r="S3993" s="6">
        <v>1</v>
      </c>
      <c r="T3993" s="6">
        <v>283</v>
      </c>
      <c r="U3993" s="6" t="s">
        <v>12542</v>
      </c>
      <c r="V3993" s="6" t="s">
        <v>15597</v>
      </c>
      <c r="W3993" s="6" t="s">
        <v>12894</v>
      </c>
      <c r="X3993" s="6" t="s">
        <v>12299</v>
      </c>
      <c r="Y3993" s="6" t="s">
        <v>12299</v>
      </c>
      <c r="Z3993" s="6"/>
      <c r="AA3993" s="6"/>
      <c r="AB3993" s="6"/>
      <c r="AC3993" s="6"/>
      <c r="AD3993" s="6"/>
      <c r="AE3993" s="6"/>
      <c r="AF3993" s="6"/>
      <c r="AG3993" s="6"/>
      <c r="AH3993" s="6"/>
    </row>
    <row r="3994" spans="1:34" x14ac:dyDescent="0.3">
      <c r="A3994" s="6">
        <v>5884</v>
      </c>
      <c r="B3994" s="6" t="s">
        <v>19059</v>
      </c>
      <c r="C3994" s="6" t="s">
        <v>19060</v>
      </c>
      <c r="D3994" s="6">
        <v>4</v>
      </c>
      <c r="E3994" s="6">
        <v>20</v>
      </c>
      <c r="F3994" s="6"/>
      <c r="G3994" s="6">
        <v>300</v>
      </c>
      <c r="H3994" s="6"/>
      <c r="I3994" s="6">
        <v>1</v>
      </c>
      <c r="J3994" s="6"/>
      <c r="K3994" s="6">
        <v>0</v>
      </c>
      <c r="L3994" s="6" t="s">
        <v>12265</v>
      </c>
      <c r="M3994" s="6">
        <v>63</v>
      </c>
      <c r="N3994" s="6" t="e">
        <f>VLOOKUP(A3994,web_archive!D:AB,18,FALSE)</f>
        <v>#N/A</v>
      </c>
      <c r="O3994" s="6">
        <v>2</v>
      </c>
      <c r="P3994" s="6">
        <v>256</v>
      </c>
      <c r="Q3994" s="6"/>
      <c r="R3994" s="6">
        <v>0</v>
      </c>
      <c r="S3994" s="6">
        <v>1</v>
      </c>
      <c r="T3994" s="6">
        <v>284</v>
      </c>
      <c r="U3994" s="6" t="s">
        <v>12542</v>
      </c>
      <c r="V3994" s="6" t="s">
        <v>15597</v>
      </c>
      <c r="W3994" s="6" t="s">
        <v>12894</v>
      </c>
      <c r="X3994" s="6" t="s">
        <v>12299</v>
      </c>
      <c r="Y3994" s="6" t="s">
        <v>12299</v>
      </c>
      <c r="Z3994" s="6"/>
      <c r="AA3994" s="6"/>
      <c r="AB3994" s="6"/>
      <c r="AC3994" s="6"/>
      <c r="AD3994" s="6"/>
      <c r="AE3994" s="6"/>
      <c r="AF3994" s="6"/>
      <c r="AG3994" s="6"/>
      <c r="AH3994" s="6"/>
    </row>
    <row r="3995" spans="1:34" x14ac:dyDescent="0.3">
      <c r="A3995" s="6">
        <v>5885</v>
      </c>
      <c r="B3995" s="6" t="s">
        <v>19061</v>
      </c>
      <c r="C3995" s="6" t="s">
        <v>19062</v>
      </c>
      <c r="D3995" s="6">
        <v>4</v>
      </c>
      <c r="E3995" s="6">
        <v>20</v>
      </c>
      <c r="F3995" s="6"/>
      <c r="G3995" s="6">
        <v>300</v>
      </c>
      <c r="H3995" s="6"/>
      <c r="I3995" s="6">
        <v>1</v>
      </c>
      <c r="J3995" s="6"/>
      <c r="K3995" s="6">
        <v>0</v>
      </c>
      <c r="L3995" s="6" t="s">
        <v>12265</v>
      </c>
      <c r="M3995" s="6">
        <v>63</v>
      </c>
      <c r="N3995" s="6" t="e">
        <f>VLOOKUP(A3995,web_archive!D:AB,18,FALSE)</f>
        <v>#N/A</v>
      </c>
      <c r="O3995" s="6">
        <v>2</v>
      </c>
      <c r="P3995" s="6">
        <v>256</v>
      </c>
      <c r="Q3995" s="6"/>
      <c r="R3995" s="6">
        <v>0</v>
      </c>
      <c r="S3995" s="6">
        <v>1</v>
      </c>
      <c r="T3995" s="6">
        <v>285</v>
      </c>
      <c r="U3995" s="6" t="s">
        <v>12542</v>
      </c>
      <c r="V3995" s="6" t="s">
        <v>15597</v>
      </c>
      <c r="W3995" s="6" t="s">
        <v>12894</v>
      </c>
      <c r="X3995" s="6" t="s">
        <v>12299</v>
      </c>
      <c r="Y3995" s="6" t="s">
        <v>12299</v>
      </c>
      <c r="Z3995" s="6"/>
      <c r="AA3995" s="6"/>
      <c r="AB3995" s="6"/>
      <c r="AC3995" s="6"/>
      <c r="AD3995" s="6"/>
      <c r="AE3995" s="6"/>
      <c r="AF3995" s="6"/>
      <c r="AG3995" s="6"/>
      <c r="AH3995" s="6"/>
    </row>
    <row r="3996" spans="1:34" x14ac:dyDescent="0.3">
      <c r="A3996" s="6">
        <v>5886</v>
      </c>
      <c r="B3996" s="6" t="s">
        <v>19063</v>
      </c>
      <c r="C3996" s="6" t="s">
        <v>19064</v>
      </c>
      <c r="D3996" s="6">
        <v>4</v>
      </c>
      <c r="E3996" s="6">
        <v>20</v>
      </c>
      <c r="F3996" s="6"/>
      <c r="G3996" s="6">
        <v>300</v>
      </c>
      <c r="H3996" s="6"/>
      <c r="I3996" s="6">
        <v>1</v>
      </c>
      <c r="J3996" s="6"/>
      <c r="K3996" s="6">
        <v>0</v>
      </c>
      <c r="L3996" s="6" t="s">
        <v>12265</v>
      </c>
      <c r="M3996" s="6">
        <v>63</v>
      </c>
      <c r="N3996" s="6" t="e">
        <f>VLOOKUP(A3996,web_archive!D:AB,18,FALSE)</f>
        <v>#N/A</v>
      </c>
      <c r="O3996" s="6">
        <v>2</v>
      </c>
      <c r="P3996" s="6">
        <v>256</v>
      </c>
      <c r="Q3996" s="6"/>
      <c r="R3996" s="6">
        <v>0</v>
      </c>
      <c r="S3996" s="6">
        <v>1</v>
      </c>
      <c r="T3996" s="6">
        <v>286</v>
      </c>
      <c r="U3996" s="6" t="s">
        <v>12542</v>
      </c>
      <c r="V3996" s="6" t="s">
        <v>15597</v>
      </c>
      <c r="W3996" s="6" t="s">
        <v>12894</v>
      </c>
      <c r="X3996" s="6" t="s">
        <v>12299</v>
      </c>
      <c r="Y3996" s="6" t="s">
        <v>12299</v>
      </c>
      <c r="Z3996" s="6"/>
      <c r="AA3996" s="6"/>
      <c r="AB3996" s="6"/>
      <c r="AC3996" s="6"/>
      <c r="AD3996" s="6"/>
      <c r="AE3996" s="6"/>
      <c r="AF3996" s="6"/>
      <c r="AG3996" s="6"/>
      <c r="AH3996" s="6"/>
    </row>
    <row r="3997" spans="1:34" x14ac:dyDescent="0.3">
      <c r="A3997" s="6">
        <v>5887</v>
      </c>
      <c r="B3997" s="6" t="s">
        <v>19065</v>
      </c>
      <c r="C3997" s="6" t="s">
        <v>19066</v>
      </c>
      <c r="D3997" s="6">
        <v>4</v>
      </c>
      <c r="E3997" s="6">
        <v>20</v>
      </c>
      <c r="F3997" s="6"/>
      <c r="G3997" s="6">
        <v>800</v>
      </c>
      <c r="H3997" s="6"/>
      <c r="I3997" s="6">
        <v>5</v>
      </c>
      <c r="J3997" s="6"/>
      <c r="K3997" s="6">
        <v>0</v>
      </c>
      <c r="L3997" s="6" t="s">
        <v>12295</v>
      </c>
      <c r="M3997" s="6">
        <v>63</v>
      </c>
      <c r="N3997" s="6" t="e">
        <f>VLOOKUP(A3997,web_archive!D:AB,18,FALSE)</f>
        <v>#N/A</v>
      </c>
      <c r="O3997" s="6">
        <v>2</v>
      </c>
      <c r="P3997" s="6">
        <v>256</v>
      </c>
      <c r="Q3997" s="6"/>
      <c r="R3997" s="6">
        <v>0</v>
      </c>
      <c r="S3997" s="6">
        <v>1</v>
      </c>
      <c r="T3997" s="6">
        <v>380</v>
      </c>
      <c r="U3997" s="6" t="s">
        <v>12570</v>
      </c>
      <c r="V3997" s="6" t="s">
        <v>12549</v>
      </c>
      <c r="W3997" s="6" t="s">
        <v>13100</v>
      </c>
      <c r="X3997" s="6" t="s">
        <v>12551</v>
      </c>
      <c r="Y3997" s="6" t="s">
        <v>13229</v>
      </c>
      <c r="Z3997" s="6" t="s">
        <v>18114</v>
      </c>
      <c r="AA3997" s="6" t="s">
        <v>12299</v>
      </c>
      <c r="AB3997" s="6" t="s">
        <v>12299</v>
      </c>
      <c r="AC3997" s="6"/>
      <c r="AD3997" s="6"/>
      <c r="AE3997" s="6"/>
      <c r="AF3997" s="6"/>
      <c r="AG3997" s="6"/>
      <c r="AH3997" s="6"/>
    </row>
    <row r="3998" spans="1:34" x14ac:dyDescent="0.3">
      <c r="A3998" s="6">
        <v>5892</v>
      </c>
      <c r="B3998" s="6" t="s">
        <v>19067</v>
      </c>
      <c r="C3998" s="6" t="s">
        <v>19068</v>
      </c>
      <c r="D3998" s="6">
        <v>4</v>
      </c>
      <c r="E3998" s="6">
        <v>20</v>
      </c>
      <c r="F3998" s="6"/>
      <c r="G3998" s="6">
        <v>2500</v>
      </c>
      <c r="H3998" s="6"/>
      <c r="I3998" s="6">
        <v>7</v>
      </c>
      <c r="J3998" s="6"/>
      <c r="K3998" s="6">
        <v>1</v>
      </c>
      <c r="L3998" s="6" t="s">
        <v>12295</v>
      </c>
      <c r="M3998" s="6">
        <v>63</v>
      </c>
      <c r="N3998" s="6" t="e">
        <f>VLOOKUP(A3998,web_archive!D:AB,18,FALSE)</f>
        <v>#N/A</v>
      </c>
      <c r="O3998" s="6">
        <v>2</v>
      </c>
      <c r="P3998" s="6">
        <v>256</v>
      </c>
      <c r="Q3998" s="6"/>
      <c r="R3998" s="6">
        <v>1</v>
      </c>
      <c r="S3998" s="6">
        <v>0</v>
      </c>
      <c r="T3998" s="6">
        <v>1106</v>
      </c>
      <c r="U3998" s="6" t="s">
        <v>12841</v>
      </c>
      <c r="V3998" s="6" t="s">
        <v>19069</v>
      </c>
      <c r="W3998" s="6" t="s">
        <v>12368</v>
      </c>
      <c r="X3998" s="6" t="s">
        <v>12463</v>
      </c>
      <c r="Y3998" s="6">
        <v>-1</v>
      </c>
      <c r="Z3998" s="6" t="s">
        <v>12464</v>
      </c>
      <c r="AA3998" s="6" t="s">
        <v>19070</v>
      </c>
      <c r="AB3998" s="6"/>
      <c r="AC3998" s="6"/>
      <c r="AD3998" s="6"/>
      <c r="AE3998" s="6"/>
      <c r="AF3998" s="6"/>
      <c r="AG3998" s="6"/>
      <c r="AH3998" s="6"/>
    </row>
    <row r="3999" spans="1:34" x14ac:dyDescent="0.3">
      <c r="A3999" s="6">
        <v>5893</v>
      </c>
      <c r="B3999" s="6" t="s">
        <v>19071</v>
      </c>
      <c r="C3999" s="6" t="s">
        <v>19072</v>
      </c>
      <c r="D3999" s="6">
        <v>4</v>
      </c>
      <c r="E3999" s="6">
        <v>20</v>
      </c>
      <c r="F3999" s="6"/>
      <c r="G3999" s="6">
        <v>2500</v>
      </c>
      <c r="H3999" s="6"/>
      <c r="I3999" s="6">
        <v>7</v>
      </c>
      <c r="J3999" s="6"/>
      <c r="K3999" s="6">
        <v>1</v>
      </c>
      <c r="L3999" s="6" t="s">
        <v>12295</v>
      </c>
      <c r="M3999" s="6">
        <v>63</v>
      </c>
      <c r="N3999" s="6" t="e">
        <f>VLOOKUP(A3999,web_archive!D:AB,18,FALSE)</f>
        <v>#N/A</v>
      </c>
      <c r="O3999" s="6">
        <v>2</v>
      </c>
      <c r="P3999" s="6">
        <v>256</v>
      </c>
      <c r="Q3999" s="6"/>
      <c r="R3999" s="6">
        <v>1</v>
      </c>
      <c r="S3999" s="6">
        <v>0</v>
      </c>
      <c r="T3999" s="6">
        <v>1107</v>
      </c>
      <c r="U3999" s="6" t="s">
        <v>12841</v>
      </c>
      <c r="V3999" s="6" t="s">
        <v>19073</v>
      </c>
      <c r="W3999" s="6" t="s">
        <v>12368</v>
      </c>
      <c r="X3999" s="6" t="s">
        <v>12463</v>
      </c>
      <c r="Y3999" s="6">
        <v>-1</v>
      </c>
      <c r="Z3999" s="6" t="s">
        <v>12464</v>
      </c>
      <c r="AA3999" s="6" t="s">
        <v>19070</v>
      </c>
      <c r="AB3999" s="6"/>
      <c r="AC3999" s="6"/>
      <c r="AD3999" s="6"/>
      <c r="AE3999" s="6"/>
      <c r="AF3999" s="6"/>
      <c r="AG3999" s="6"/>
      <c r="AH3999" s="6"/>
    </row>
    <row r="4000" spans="1:34" x14ac:dyDescent="0.3">
      <c r="A4000" s="6">
        <v>5894</v>
      </c>
      <c r="B4000" s="6" t="s">
        <v>19074</v>
      </c>
      <c r="C4000" s="6" t="s">
        <v>19075</v>
      </c>
      <c r="D4000" s="6">
        <v>4</v>
      </c>
      <c r="E4000" s="6">
        <v>20</v>
      </c>
      <c r="F4000" s="6"/>
      <c r="G4000" s="6">
        <v>2500</v>
      </c>
      <c r="H4000" s="6"/>
      <c r="I4000" s="6">
        <v>7</v>
      </c>
      <c r="J4000" s="6"/>
      <c r="K4000" s="6">
        <v>1</v>
      </c>
      <c r="L4000" s="6" t="s">
        <v>12295</v>
      </c>
      <c r="M4000" s="6">
        <v>63</v>
      </c>
      <c r="N4000" s="6" t="e">
        <f>VLOOKUP(A4000,web_archive!D:AB,18,FALSE)</f>
        <v>#N/A</v>
      </c>
      <c r="O4000" s="6">
        <v>2</v>
      </c>
      <c r="P4000" s="6">
        <v>256</v>
      </c>
      <c r="Q4000" s="6"/>
      <c r="R4000" s="6">
        <v>1</v>
      </c>
      <c r="S4000" s="6">
        <v>0</v>
      </c>
      <c r="T4000" s="6">
        <v>1108</v>
      </c>
      <c r="U4000" s="6" t="s">
        <v>12841</v>
      </c>
      <c r="V4000" s="6" t="s">
        <v>19076</v>
      </c>
      <c r="W4000" s="6" t="s">
        <v>12368</v>
      </c>
      <c r="X4000" s="6" t="s">
        <v>12463</v>
      </c>
      <c r="Y4000" s="6">
        <v>-1</v>
      </c>
      <c r="Z4000" s="6" t="s">
        <v>12464</v>
      </c>
      <c r="AA4000" s="6" t="s">
        <v>19070</v>
      </c>
      <c r="AB4000" s="6"/>
      <c r="AC4000" s="6"/>
      <c r="AD4000" s="6"/>
      <c r="AE4000" s="6"/>
      <c r="AF4000" s="6"/>
      <c r="AG4000" s="6"/>
      <c r="AH4000" s="6"/>
    </row>
    <row r="4001" spans="1:41" x14ac:dyDescent="0.3">
      <c r="A4001" s="6">
        <v>5895</v>
      </c>
      <c r="B4001" s="6" t="s">
        <v>19077</v>
      </c>
      <c r="C4001" s="6" t="s">
        <v>19078</v>
      </c>
      <c r="D4001" s="6">
        <v>4</v>
      </c>
      <c r="E4001" s="6">
        <v>20</v>
      </c>
      <c r="F4001" s="6"/>
      <c r="G4001" s="6">
        <v>2500</v>
      </c>
      <c r="H4001" s="6"/>
      <c r="I4001" s="6">
        <v>7</v>
      </c>
      <c r="J4001" s="6"/>
      <c r="K4001" s="6">
        <v>1</v>
      </c>
      <c r="L4001" s="6" t="s">
        <v>12295</v>
      </c>
      <c r="M4001" s="6">
        <v>63</v>
      </c>
      <c r="N4001" s="6" t="e">
        <f>VLOOKUP(A4001,web_archive!D:AB,18,FALSE)</f>
        <v>#N/A</v>
      </c>
      <c r="O4001" s="6">
        <v>2</v>
      </c>
      <c r="P4001" s="6">
        <v>256</v>
      </c>
      <c r="Q4001" s="6"/>
      <c r="R4001" s="6">
        <v>1</v>
      </c>
      <c r="S4001" s="6">
        <v>0</v>
      </c>
      <c r="T4001" s="6">
        <v>1109</v>
      </c>
      <c r="U4001" s="6" t="s">
        <v>12841</v>
      </c>
      <c r="V4001" s="6" t="s">
        <v>16427</v>
      </c>
      <c r="W4001" s="6" t="s">
        <v>12675</v>
      </c>
      <c r="X4001" s="6" t="s">
        <v>13495</v>
      </c>
      <c r="Y4001" s="6" t="s">
        <v>12600</v>
      </c>
      <c r="Z4001" s="6" t="s">
        <v>12299</v>
      </c>
      <c r="AA4001" s="6" t="s">
        <v>12299</v>
      </c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</row>
    <row r="4002" spans="1:41" x14ac:dyDescent="0.3">
      <c r="A4002" s="6">
        <v>5906</v>
      </c>
      <c r="B4002" s="6" t="s">
        <v>19079</v>
      </c>
      <c r="C4002" s="6" t="s">
        <v>19080</v>
      </c>
      <c r="D4002" s="6">
        <v>4</v>
      </c>
      <c r="E4002" s="6">
        <v>0</v>
      </c>
      <c r="F4002" s="6"/>
      <c r="G4002" s="6">
        <v>20</v>
      </c>
      <c r="H4002" s="6"/>
      <c r="I4002" s="6">
        <v>10</v>
      </c>
      <c r="J4002" s="6"/>
      <c r="K4002" s="6">
        <v>1</v>
      </c>
      <c r="L4002" s="6" t="s">
        <v>12240</v>
      </c>
      <c r="M4002" s="6">
        <v>63</v>
      </c>
      <c r="N4002" s="6" t="e">
        <f>VLOOKUP(A4002,web_archive!D:AB,18,FALSE)</f>
        <v>#N/A</v>
      </c>
      <c r="O4002" s="6">
        <v>2</v>
      </c>
      <c r="P4002" s="6">
        <v>256</v>
      </c>
      <c r="Q4002" s="6"/>
      <c r="R4002" s="6">
        <v>100</v>
      </c>
      <c r="S4002" s="6">
        <v>1</v>
      </c>
      <c r="T4002" s="6">
        <v>1127</v>
      </c>
      <c r="U4002" s="6" t="s">
        <v>12919</v>
      </c>
      <c r="V4002" s="6" t="s">
        <v>19081</v>
      </c>
      <c r="W4002" s="6" t="s">
        <v>19082</v>
      </c>
      <c r="X4002" s="6" t="s">
        <v>15984</v>
      </c>
      <c r="Y4002" s="6" t="s">
        <v>19083</v>
      </c>
      <c r="Z4002" s="6" t="s">
        <v>12945</v>
      </c>
      <c r="AA4002" s="6">
        <v>1</v>
      </c>
      <c r="AB4002" s="6" t="s">
        <v>13744</v>
      </c>
      <c r="AC4002" s="6" t="s">
        <v>12299</v>
      </c>
      <c r="AD4002" s="6" t="s">
        <v>12299</v>
      </c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</row>
    <row r="4003" spans="1:41" x14ac:dyDescent="0.3">
      <c r="A4003" s="6">
        <v>5914</v>
      </c>
      <c r="B4003" s="6" t="s">
        <v>19084</v>
      </c>
      <c r="C4003" s="6" t="s">
        <v>19085</v>
      </c>
      <c r="D4003" s="6">
        <v>4</v>
      </c>
      <c r="E4003" s="6">
        <v>0</v>
      </c>
      <c r="F4003" s="6"/>
      <c r="G4003" s="6">
        <v>0</v>
      </c>
      <c r="H4003" s="6"/>
      <c r="I4003" s="6"/>
      <c r="J4003" s="6"/>
      <c r="K4003" s="6">
        <v>0</v>
      </c>
      <c r="L4003" s="6" t="s">
        <v>12295</v>
      </c>
      <c r="M4003" s="6">
        <v>63</v>
      </c>
      <c r="N4003" s="6" t="e">
        <f>VLOOKUP(A4003,web_archive!D:AB,18,FALSE)</f>
        <v>#N/A</v>
      </c>
      <c r="O4003" s="6">
        <v>2</v>
      </c>
      <c r="P4003" s="6">
        <v>4096</v>
      </c>
      <c r="Q4003" s="6"/>
      <c r="R4003" s="6">
        <v>1</v>
      </c>
      <c r="S4003" s="6">
        <v>0</v>
      </c>
      <c r="T4003" s="6">
        <v>1378</v>
      </c>
      <c r="U4003" s="6" t="s">
        <v>19086</v>
      </c>
      <c r="V4003" s="6" t="s">
        <v>19087</v>
      </c>
      <c r="W4003" s="6" t="s">
        <v>12299</v>
      </c>
      <c r="X4003" s="6" t="s">
        <v>19086</v>
      </c>
      <c r="Y4003" s="6" t="s">
        <v>19088</v>
      </c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</row>
    <row r="4004" spans="1:41" x14ac:dyDescent="0.3">
      <c r="A4004" s="6">
        <v>5917</v>
      </c>
      <c r="B4004" s="6" t="s">
        <v>19089</v>
      </c>
      <c r="C4004" s="6" t="s">
        <v>19090</v>
      </c>
      <c r="D4004" s="6">
        <v>4</v>
      </c>
      <c r="E4004" s="6">
        <v>0</v>
      </c>
      <c r="F4004" s="6"/>
      <c r="G4004" s="6">
        <v>100</v>
      </c>
      <c r="H4004" s="6"/>
      <c r="I4004" s="6"/>
      <c r="J4004" s="6"/>
      <c r="K4004" s="6">
        <v>0</v>
      </c>
      <c r="L4004" s="6" t="s">
        <v>12295</v>
      </c>
      <c r="M4004" s="6">
        <v>63</v>
      </c>
      <c r="N4004" s="6" t="e">
        <f>VLOOKUP(A4004,web_archive!D:AB,18,FALSE)</f>
        <v>#N/A</v>
      </c>
      <c r="O4004" s="6">
        <v>2</v>
      </c>
      <c r="P4004" s="6">
        <v>1</v>
      </c>
      <c r="Q4004" s="6"/>
      <c r="R4004" s="6">
        <v>90</v>
      </c>
      <c r="S4004" s="6">
        <v>0</v>
      </c>
      <c r="T4004" s="6">
        <v>1170</v>
      </c>
      <c r="U4004" s="6" t="s">
        <v>13389</v>
      </c>
      <c r="V4004" s="6" t="s">
        <v>12404</v>
      </c>
      <c r="W4004" s="6" t="s">
        <v>12299</v>
      </c>
      <c r="X4004" s="6" t="s">
        <v>12299</v>
      </c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</row>
    <row r="4005" spans="1:41" x14ac:dyDescent="0.3">
      <c r="A4005" s="6">
        <v>5918</v>
      </c>
      <c r="B4005" s="6" t="s">
        <v>19091</v>
      </c>
      <c r="C4005" s="6" t="s">
        <v>19092</v>
      </c>
      <c r="D4005" s="6">
        <v>4</v>
      </c>
      <c r="E4005" s="6">
        <v>0</v>
      </c>
      <c r="F4005" s="6"/>
      <c r="G4005" s="6">
        <v>500</v>
      </c>
      <c r="H4005" s="6"/>
      <c r="I4005" s="6"/>
      <c r="J4005" s="6"/>
      <c r="K4005" s="6">
        <v>0</v>
      </c>
      <c r="L4005" s="6" t="s">
        <v>12295</v>
      </c>
      <c r="M4005" s="6">
        <v>63</v>
      </c>
      <c r="N4005" s="6" t="e">
        <f>VLOOKUP(A4005,web_archive!D:AB,18,FALSE)</f>
        <v>#N/A</v>
      </c>
      <c r="O4005" s="6">
        <v>2</v>
      </c>
      <c r="P4005" s="6">
        <v>512</v>
      </c>
      <c r="Q4005" s="6"/>
      <c r="R4005" s="6"/>
      <c r="S4005" s="6">
        <v>0</v>
      </c>
      <c r="T4005" s="6">
        <v>1202</v>
      </c>
      <c r="U4005" s="6" t="s">
        <v>12636</v>
      </c>
      <c r="V4005" s="6" t="s">
        <v>18097</v>
      </c>
      <c r="W4005" s="6" t="s">
        <v>19093</v>
      </c>
      <c r="X4005" s="6" t="s">
        <v>16787</v>
      </c>
      <c r="Y4005" s="6" t="s">
        <v>19094</v>
      </c>
      <c r="Z4005" s="6" t="s">
        <v>19095</v>
      </c>
      <c r="AA4005" s="6" t="s">
        <v>19096</v>
      </c>
      <c r="AB4005" s="6" t="s">
        <v>19097</v>
      </c>
      <c r="AC4005" s="6" t="s">
        <v>19098</v>
      </c>
      <c r="AD4005" s="6" t="s">
        <v>19099</v>
      </c>
      <c r="AE4005" s="6" t="s">
        <v>19100</v>
      </c>
      <c r="AF4005" s="6" t="s">
        <v>17002</v>
      </c>
      <c r="AG4005" s="6" t="s">
        <v>19094</v>
      </c>
      <c r="AH4005" s="6" t="s">
        <v>16787</v>
      </c>
      <c r="AI4005" s="6" t="s">
        <v>19101</v>
      </c>
      <c r="AJ4005" s="6" t="s">
        <v>19095</v>
      </c>
      <c r="AK4005" s="6" t="s">
        <v>19102</v>
      </c>
      <c r="AL4005" s="6" t="s">
        <v>17990</v>
      </c>
      <c r="AM4005" s="6" t="s">
        <v>13744</v>
      </c>
      <c r="AN4005" s="6" t="s">
        <v>12299</v>
      </c>
      <c r="AO4005" s="6" t="s">
        <v>12299</v>
      </c>
    </row>
    <row r="4006" spans="1:41" x14ac:dyDescent="0.3">
      <c r="A4006" s="6">
        <v>5919</v>
      </c>
      <c r="B4006" s="6" t="s">
        <v>19103</v>
      </c>
      <c r="C4006" s="6" t="s">
        <v>19104</v>
      </c>
      <c r="D4006" s="6">
        <v>4</v>
      </c>
      <c r="E4006" s="6">
        <v>0</v>
      </c>
      <c r="F4006" s="6"/>
      <c r="G4006" s="6">
        <v>1000</v>
      </c>
      <c r="H4006" s="6"/>
      <c r="I4006" s="6"/>
      <c r="J4006" s="6"/>
      <c r="K4006" s="6">
        <v>1</v>
      </c>
      <c r="L4006" s="6" t="s">
        <v>12295</v>
      </c>
      <c r="M4006" s="6">
        <v>63</v>
      </c>
      <c r="N4006" s="6" t="e">
        <f>VLOOKUP(A4006,web_archive!D:AB,18,FALSE)</f>
        <v>#N/A</v>
      </c>
      <c r="O4006" s="6">
        <v>2</v>
      </c>
      <c r="P4006" s="6">
        <v>256</v>
      </c>
      <c r="Q4006" s="6"/>
      <c r="R4006" s="6">
        <v>50</v>
      </c>
      <c r="S4006" s="6">
        <v>1</v>
      </c>
      <c r="T4006" s="6">
        <v>1203</v>
      </c>
      <c r="U4006" s="6" t="s">
        <v>14525</v>
      </c>
      <c r="V4006" s="6" t="s">
        <v>12713</v>
      </c>
      <c r="W4006" s="6" t="s">
        <v>16343</v>
      </c>
      <c r="X4006" s="6">
        <v>1</v>
      </c>
      <c r="Y4006" s="6" t="s">
        <v>19105</v>
      </c>
      <c r="Z4006" s="6" t="s">
        <v>12299</v>
      </c>
      <c r="AA4006" s="6" t="s">
        <v>12299</v>
      </c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</row>
    <row r="4007" spans="1:41" x14ac:dyDescent="0.3">
      <c r="A4007" s="6">
        <v>5920</v>
      </c>
      <c r="B4007" s="6" t="s">
        <v>19106</v>
      </c>
      <c r="C4007" s="6" t="s">
        <v>19107</v>
      </c>
      <c r="D4007" s="6">
        <v>4</v>
      </c>
      <c r="E4007" s="6">
        <v>0</v>
      </c>
      <c r="F4007" s="6"/>
      <c r="G4007" s="6">
        <v>300</v>
      </c>
      <c r="H4007" s="6"/>
      <c r="I4007" s="6">
        <v>10</v>
      </c>
      <c r="J4007" s="6"/>
      <c r="K4007" s="6">
        <v>0</v>
      </c>
      <c r="L4007" s="6" t="s">
        <v>12295</v>
      </c>
      <c r="M4007" s="6">
        <v>63</v>
      </c>
      <c r="N4007" s="6" t="e">
        <f>VLOOKUP(A4007,web_archive!D:AB,18,FALSE)</f>
        <v>#N/A</v>
      </c>
      <c r="O4007" s="6">
        <v>2</v>
      </c>
      <c r="P4007" s="6">
        <v>64</v>
      </c>
      <c r="Q4007" s="6"/>
      <c r="R4007" s="6">
        <v>10</v>
      </c>
      <c r="S4007" s="6">
        <v>1</v>
      </c>
      <c r="T4007" s="6"/>
      <c r="U4007" s="6" t="s">
        <v>16741</v>
      </c>
      <c r="V4007" s="6" t="s">
        <v>19108</v>
      </c>
      <c r="W4007" s="6" t="s">
        <v>13815</v>
      </c>
      <c r="X4007" s="6" t="s">
        <v>19109</v>
      </c>
      <c r="Y4007" s="6" t="s">
        <v>12299</v>
      </c>
      <c r="Z4007" s="6" t="s">
        <v>12299</v>
      </c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</row>
    <row r="4008" spans="1:41" x14ac:dyDescent="0.3">
      <c r="A4008" s="6">
        <v>5943</v>
      </c>
      <c r="B4008" s="6" t="s">
        <v>19110</v>
      </c>
      <c r="C4008" s="6" t="s">
        <v>19111</v>
      </c>
      <c r="D4008" s="6">
        <v>4</v>
      </c>
      <c r="E4008" s="6">
        <v>0</v>
      </c>
      <c r="F4008" s="6"/>
      <c r="G4008" s="6">
        <v>500</v>
      </c>
      <c r="H4008" s="6"/>
      <c r="I4008" s="6">
        <v>15</v>
      </c>
      <c r="J4008" s="6"/>
      <c r="K4008" s="6">
        <v>1</v>
      </c>
      <c r="L4008" s="6" t="s">
        <v>12295</v>
      </c>
      <c r="M4008" s="6">
        <v>63</v>
      </c>
      <c r="N4008" s="6" t="e">
        <f>VLOOKUP(A4008,web_archive!D:AB,18,FALSE)</f>
        <v>#N/A</v>
      </c>
      <c r="O4008" s="6">
        <v>2</v>
      </c>
      <c r="P4008" s="6">
        <v>256</v>
      </c>
      <c r="Q4008" s="6"/>
      <c r="R4008" s="6">
        <v>70</v>
      </c>
      <c r="S4008" s="6">
        <v>1</v>
      </c>
      <c r="T4008" s="6">
        <v>1323</v>
      </c>
      <c r="U4008" s="6" t="s">
        <v>12542</v>
      </c>
      <c r="V4008" s="6" t="s">
        <v>12956</v>
      </c>
      <c r="W4008" s="6" t="s">
        <v>19112</v>
      </c>
      <c r="X4008" s="6" t="s">
        <v>19113</v>
      </c>
      <c r="Y4008" s="6" t="s">
        <v>19114</v>
      </c>
      <c r="Z4008" s="6" t="s">
        <v>13902</v>
      </c>
      <c r="AA4008" s="6">
        <v>30000</v>
      </c>
      <c r="AB4008" s="6" t="s">
        <v>13686</v>
      </c>
      <c r="AC4008" s="6" t="s">
        <v>13903</v>
      </c>
      <c r="AD4008" s="6" t="s">
        <v>12299</v>
      </c>
      <c r="AE4008" s="6" t="s">
        <v>12299</v>
      </c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</row>
    <row r="4009" spans="1:41" x14ac:dyDescent="0.3">
      <c r="A4009" s="6">
        <v>5966</v>
      </c>
      <c r="B4009" s="6" t="s">
        <v>19115</v>
      </c>
      <c r="C4009" s="6" t="s">
        <v>19115</v>
      </c>
      <c r="D4009" s="6">
        <v>4</v>
      </c>
      <c r="E4009" s="6">
        <v>0</v>
      </c>
      <c r="F4009" s="6"/>
      <c r="G4009" s="6">
        <v>300</v>
      </c>
      <c r="H4009" s="6"/>
      <c r="I4009" s="6"/>
      <c r="J4009" s="6"/>
      <c r="K4009" s="6">
        <v>0</v>
      </c>
      <c r="L4009" s="6" t="s">
        <v>12295</v>
      </c>
      <c r="M4009" s="6">
        <v>63</v>
      </c>
      <c r="N4009" s="6" t="e">
        <f>VLOOKUP(A4009,web_archive!D:AB,18,FALSE)</f>
        <v>#N/A</v>
      </c>
      <c r="O4009" s="6">
        <v>2</v>
      </c>
      <c r="P4009" s="6">
        <v>512</v>
      </c>
      <c r="Q4009" s="6"/>
      <c r="R4009" s="6">
        <v>70</v>
      </c>
      <c r="S4009" s="6">
        <v>0</v>
      </c>
      <c r="T4009" s="6">
        <v>1357</v>
      </c>
      <c r="U4009" s="6" t="s">
        <v>19116</v>
      </c>
      <c r="V4009" s="6" t="s">
        <v>19117</v>
      </c>
      <c r="W4009" s="6" t="s">
        <v>19118</v>
      </c>
      <c r="X4009" s="6" t="s">
        <v>19119</v>
      </c>
      <c r="Y4009" s="6" t="s">
        <v>19120</v>
      </c>
      <c r="Z4009" s="6" t="s">
        <v>13208</v>
      </c>
      <c r="AA4009" s="6" t="s">
        <v>12299</v>
      </c>
      <c r="AB4009" s="6" t="s">
        <v>12299</v>
      </c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</row>
    <row r="4010" spans="1:41" x14ac:dyDescent="0.3">
      <c r="A4010" s="6">
        <v>5967</v>
      </c>
      <c r="B4010" s="6" t="s">
        <v>19121</v>
      </c>
      <c r="C4010" s="6" t="s">
        <v>19122</v>
      </c>
      <c r="D4010" s="6">
        <v>4</v>
      </c>
      <c r="E4010" s="6">
        <v>0</v>
      </c>
      <c r="F4010" s="6"/>
      <c r="G4010" s="6">
        <v>500</v>
      </c>
      <c r="H4010" s="6"/>
      <c r="I4010" s="6"/>
      <c r="J4010" s="6"/>
      <c r="K4010" s="6">
        <v>0</v>
      </c>
      <c r="L4010" s="6" t="s">
        <v>12295</v>
      </c>
      <c r="M4010" s="6">
        <v>63</v>
      </c>
      <c r="N4010" s="6" t="e">
        <f>VLOOKUP(A4010,web_archive!D:AB,18,FALSE)</f>
        <v>#N/A</v>
      </c>
      <c r="O4010" s="6">
        <v>2</v>
      </c>
      <c r="P4010" s="6">
        <v>1</v>
      </c>
      <c r="Q4010" s="6"/>
      <c r="R4010" s="6">
        <v>110</v>
      </c>
      <c r="S4010" s="6">
        <v>0</v>
      </c>
      <c r="T4010" s="6">
        <v>1358</v>
      </c>
      <c r="U4010" s="6" t="s">
        <v>13315</v>
      </c>
      <c r="V4010" s="6" t="s">
        <v>14557</v>
      </c>
      <c r="W4010" s="6" t="s">
        <v>19123</v>
      </c>
      <c r="X4010" s="6" t="s">
        <v>19124</v>
      </c>
      <c r="Y4010" s="6" t="s">
        <v>12299</v>
      </c>
      <c r="Z4010" s="6" t="s">
        <v>12299</v>
      </c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</row>
    <row r="4011" spans="1:41" x14ac:dyDescent="0.3">
      <c r="A4011" s="6">
        <v>5968</v>
      </c>
      <c r="B4011" s="6" t="s">
        <v>19125</v>
      </c>
      <c r="C4011" s="6" t="s">
        <v>19125</v>
      </c>
      <c r="D4011" s="6">
        <v>4</v>
      </c>
      <c r="E4011" s="6">
        <v>0</v>
      </c>
      <c r="F4011" s="6"/>
      <c r="G4011" s="6">
        <v>500</v>
      </c>
      <c r="H4011" s="6"/>
      <c r="I4011" s="6">
        <v>10</v>
      </c>
      <c r="J4011" s="6"/>
      <c r="K4011" s="6">
        <v>1</v>
      </c>
      <c r="L4011" s="6" t="s">
        <v>12295</v>
      </c>
      <c r="M4011" s="6">
        <v>63</v>
      </c>
      <c r="N4011" s="6" t="e">
        <f>VLOOKUP(A4011,web_archive!D:AB,18,FALSE)</f>
        <v>#N/A</v>
      </c>
      <c r="O4011" s="6">
        <v>2</v>
      </c>
      <c r="P4011" s="6">
        <v>256</v>
      </c>
      <c r="Q4011" s="6"/>
      <c r="R4011" s="6">
        <v>50</v>
      </c>
      <c r="S4011" s="6">
        <v>1</v>
      </c>
      <c r="T4011" s="6">
        <v>1359</v>
      </c>
      <c r="U4011" s="6" t="s">
        <v>19126</v>
      </c>
      <c r="V4011" s="6" t="s">
        <v>19127</v>
      </c>
      <c r="W4011" s="6" t="s">
        <v>13812</v>
      </c>
      <c r="X4011" s="6" t="s">
        <v>19128</v>
      </c>
      <c r="Y4011" s="6" t="s">
        <v>12299</v>
      </c>
      <c r="Z4011" s="6" t="s">
        <v>12299</v>
      </c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</row>
    <row r="4012" spans="1:41" x14ac:dyDescent="0.3">
      <c r="A4012" s="6">
        <v>5969</v>
      </c>
      <c r="B4012" s="6" t="s">
        <v>19129</v>
      </c>
      <c r="C4012" s="6" t="s">
        <v>19129</v>
      </c>
      <c r="D4012" s="6">
        <v>4</v>
      </c>
      <c r="E4012" s="6">
        <v>0</v>
      </c>
      <c r="F4012" s="6"/>
      <c r="G4012" s="6">
        <v>400</v>
      </c>
      <c r="H4012" s="6"/>
      <c r="I4012" s="6">
        <v>7</v>
      </c>
      <c r="J4012" s="6"/>
      <c r="K4012" s="6">
        <v>1</v>
      </c>
      <c r="L4012" s="6" t="s">
        <v>12295</v>
      </c>
      <c r="M4012" s="6">
        <v>63</v>
      </c>
      <c r="N4012" s="6" t="e">
        <f>VLOOKUP(A4012,web_archive!D:AB,18,FALSE)</f>
        <v>#N/A</v>
      </c>
      <c r="O4012" s="6">
        <v>2</v>
      </c>
      <c r="P4012" s="6">
        <v>256</v>
      </c>
      <c r="Q4012" s="6"/>
      <c r="R4012" s="6">
        <v>100</v>
      </c>
      <c r="S4012" s="6">
        <v>1</v>
      </c>
      <c r="T4012" s="6">
        <v>1360</v>
      </c>
      <c r="U4012" s="6" t="s">
        <v>12691</v>
      </c>
      <c r="V4012" s="6" t="s">
        <v>19130</v>
      </c>
      <c r="W4012" s="6" t="s">
        <v>12675</v>
      </c>
      <c r="X4012" s="6" t="s">
        <v>19131</v>
      </c>
      <c r="Y4012" s="6" t="s">
        <v>12368</v>
      </c>
      <c r="Z4012" s="6" t="s">
        <v>12299</v>
      </c>
      <c r="AA4012" s="6" t="s">
        <v>12299</v>
      </c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</row>
    <row r="4013" spans="1:41" x14ac:dyDescent="0.3">
      <c r="A4013" s="6">
        <v>5971</v>
      </c>
      <c r="B4013" s="6" t="s">
        <v>19132</v>
      </c>
      <c r="C4013" s="6" t="s">
        <v>19133</v>
      </c>
      <c r="D4013" s="6">
        <v>4</v>
      </c>
      <c r="E4013" s="6">
        <v>0</v>
      </c>
      <c r="F4013" s="6"/>
      <c r="G4013" s="6">
        <v>100</v>
      </c>
      <c r="H4013" s="6"/>
      <c r="I4013" s="6"/>
      <c r="J4013" s="6"/>
      <c r="K4013" s="6">
        <v>1</v>
      </c>
      <c r="L4013" s="6" t="s">
        <v>12295</v>
      </c>
      <c r="M4013" s="6">
        <v>63</v>
      </c>
      <c r="N4013" s="6" t="e">
        <f>VLOOKUP(A4013,web_archive!D:AB,18,FALSE)</f>
        <v>#N/A</v>
      </c>
      <c r="O4013" s="6">
        <v>2</v>
      </c>
      <c r="P4013" s="6">
        <v>512</v>
      </c>
      <c r="Q4013" s="6"/>
      <c r="R4013" s="6">
        <v>10</v>
      </c>
      <c r="S4013" s="6">
        <v>0</v>
      </c>
      <c r="T4013" s="6">
        <v>1370</v>
      </c>
      <c r="U4013" s="6" t="s">
        <v>14036</v>
      </c>
      <c r="V4013" s="6" t="s">
        <v>13456</v>
      </c>
      <c r="W4013" s="6" t="s">
        <v>12491</v>
      </c>
      <c r="X4013" s="6" t="s">
        <v>12299</v>
      </c>
      <c r="Y4013" s="6" t="s">
        <v>12299</v>
      </c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</row>
    <row r="4014" spans="1:41" x14ac:dyDescent="0.3">
      <c r="A4014" s="6">
        <v>5972</v>
      </c>
      <c r="B4014" s="6" t="s">
        <v>19134</v>
      </c>
      <c r="C4014" s="6" t="s">
        <v>19135</v>
      </c>
      <c r="D4014" s="6">
        <v>4</v>
      </c>
      <c r="E4014" s="6">
        <v>0</v>
      </c>
      <c r="F4014" s="6"/>
      <c r="G4014" s="6">
        <v>100</v>
      </c>
      <c r="H4014" s="6"/>
      <c r="I4014" s="6"/>
      <c r="J4014" s="6"/>
      <c r="K4014" s="6">
        <v>0</v>
      </c>
      <c r="L4014" s="6" t="s">
        <v>12295</v>
      </c>
      <c r="M4014" s="6">
        <v>63</v>
      </c>
      <c r="N4014" s="6" t="e">
        <f>VLOOKUP(A4014,web_archive!D:AB,18,FALSE)</f>
        <v>#N/A</v>
      </c>
      <c r="O4014" s="6">
        <v>2</v>
      </c>
      <c r="P4014" s="6">
        <v>1</v>
      </c>
      <c r="Q4014" s="6"/>
      <c r="R4014" s="6">
        <v>80</v>
      </c>
      <c r="S4014" s="6">
        <v>0</v>
      </c>
      <c r="T4014" s="6">
        <v>1116</v>
      </c>
      <c r="U4014" s="6" t="s">
        <v>13512</v>
      </c>
      <c r="V4014" s="6" t="s">
        <v>19136</v>
      </c>
      <c r="W4014" s="6" t="s">
        <v>19137</v>
      </c>
      <c r="X4014" s="6" t="s">
        <v>12299</v>
      </c>
      <c r="Y4014" s="6" t="s">
        <v>12299</v>
      </c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</row>
    <row r="4015" spans="1:41" x14ac:dyDescent="0.3">
      <c r="A4015" s="6">
        <v>5973</v>
      </c>
      <c r="B4015" s="6" t="s">
        <v>19138</v>
      </c>
      <c r="C4015" s="6" t="s">
        <v>19139</v>
      </c>
      <c r="D4015" s="6">
        <v>4</v>
      </c>
      <c r="E4015" s="6">
        <v>0</v>
      </c>
      <c r="F4015" s="6"/>
      <c r="G4015" s="6">
        <v>200</v>
      </c>
      <c r="H4015" s="6"/>
      <c r="I4015" s="6"/>
      <c r="J4015" s="6"/>
      <c r="K4015" s="6">
        <v>0</v>
      </c>
      <c r="L4015" s="6" t="s">
        <v>12295</v>
      </c>
      <c r="M4015" s="6">
        <v>63</v>
      </c>
      <c r="N4015" s="6" t="e">
        <f>VLOOKUP(A4015,web_archive!D:AB,18,FALSE)</f>
        <v>#N/A</v>
      </c>
      <c r="O4015" s="6">
        <v>2</v>
      </c>
      <c r="P4015" s="6">
        <v>512</v>
      </c>
      <c r="Q4015" s="6"/>
      <c r="R4015" s="6">
        <v>70</v>
      </c>
      <c r="S4015" s="6">
        <v>0</v>
      </c>
      <c r="T4015" s="6">
        <v>665</v>
      </c>
      <c r="U4015" s="6" t="s">
        <v>12787</v>
      </c>
      <c r="V4015" s="6" t="s">
        <v>14582</v>
      </c>
      <c r="W4015" s="6" t="s">
        <v>12828</v>
      </c>
      <c r="X4015" s="6" t="s">
        <v>12600</v>
      </c>
      <c r="Y4015" s="6" t="s">
        <v>12299</v>
      </c>
      <c r="Z4015" s="6" t="s">
        <v>12299</v>
      </c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</row>
    <row r="4016" spans="1:41" x14ac:dyDescent="0.3">
      <c r="A4016" s="6">
        <v>5978</v>
      </c>
      <c r="B4016" s="6" t="s">
        <v>19140</v>
      </c>
      <c r="C4016" s="6" t="s">
        <v>19141</v>
      </c>
      <c r="D4016" s="6">
        <v>4</v>
      </c>
      <c r="E4016" s="6">
        <v>0</v>
      </c>
      <c r="F4016" s="6"/>
      <c r="G4016" s="6">
        <v>100</v>
      </c>
      <c r="H4016" s="6"/>
      <c r="I4016" s="6">
        <v>3</v>
      </c>
      <c r="J4016" s="6"/>
      <c r="K4016" s="6">
        <v>0</v>
      </c>
      <c r="L4016" s="6" t="s">
        <v>12295</v>
      </c>
      <c r="M4016" s="6">
        <v>63</v>
      </c>
      <c r="N4016" s="6" t="e">
        <f>VLOOKUP(A4016,web_archive!D:AB,18,FALSE)</f>
        <v>#N/A</v>
      </c>
      <c r="O4016" s="6">
        <v>2</v>
      </c>
      <c r="P4016" s="6">
        <v>1</v>
      </c>
      <c r="Q4016" s="6"/>
      <c r="R4016" s="6">
        <v>70</v>
      </c>
      <c r="S4016" s="6">
        <v>0</v>
      </c>
      <c r="T4016" s="6">
        <v>842</v>
      </c>
      <c r="U4016" s="6" t="s">
        <v>14525</v>
      </c>
      <c r="V4016" s="6" t="s">
        <v>19142</v>
      </c>
      <c r="W4016" s="6">
        <v>545</v>
      </c>
      <c r="X4016" s="6" t="s">
        <v>19143</v>
      </c>
      <c r="Y4016" s="6">
        <v>546</v>
      </c>
      <c r="Z4016" s="6" t="s">
        <v>19143</v>
      </c>
      <c r="AA4016" s="6">
        <v>547</v>
      </c>
      <c r="AB4016" s="6" t="s">
        <v>12894</v>
      </c>
      <c r="AC4016" s="6" t="s">
        <v>12299</v>
      </c>
      <c r="AD4016" s="6" t="s">
        <v>12299</v>
      </c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</row>
    <row r="4017" spans="1:35" x14ac:dyDescent="0.3">
      <c r="A4017" s="6">
        <v>5979</v>
      </c>
      <c r="B4017" s="6" t="s">
        <v>19144</v>
      </c>
      <c r="C4017" s="6" t="s">
        <v>19145</v>
      </c>
      <c r="D4017" s="6">
        <v>4</v>
      </c>
      <c r="E4017" s="6">
        <v>0</v>
      </c>
      <c r="F4017" s="6"/>
      <c r="G4017" s="6">
        <v>0</v>
      </c>
      <c r="H4017" s="6"/>
      <c r="I4017" s="6"/>
      <c r="J4017" s="6"/>
      <c r="K4017" s="6">
        <v>0</v>
      </c>
      <c r="L4017" s="6" t="s">
        <v>12295</v>
      </c>
      <c r="M4017" s="6">
        <v>63</v>
      </c>
      <c r="N4017" s="6" t="e">
        <f>VLOOKUP(A4017,web_archive!D:AB,18,FALSE)</f>
        <v>#N/A</v>
      </c>
      <c r="O4017" s="6">
        <v>2</v>
      </c>
      <c r="P4017" s="6">
        <v>4096</v>
      </c>
      <c r="Q4017" s="6"/>
      <c r="R4017" s="6">
        <v>1</v>
      </c>
      <c r="S4017" s="6">
        <v>0</v>
      </c>
      <c r="T4017" s="6">
        <v>1380</v>
      </c>
      <c r="U4017" s="6" t="s">
        <v>19146</v>
      </c>
      <c r="V4017" s="6" t="s">
        <v>19087</v>
      </c>
      <c r="W4017" s="6" t="s">
        <v>12299</v>
      </c>
      <c r="X4017" s="6" t="s">
        <v>19146</v>
      </c>
      <c r="Y4017" s="6" t="s">
        <v>19088</v>
      </c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</row>
    <row r="4018" spans="1:35" x14ac:dyDescent="0.3">
      <c r="A4018" s="6">
        <v>5980</v>
      </c>
      <c r="B4018" s="6" t="s">
        <v>19147</v>
      </c>
      <c r="C4018" s="6" t="s">
        <v>19148</v>
      </c>
      <c r="D4018" s="6">
        <v>4</v>
      </c>
      <c r="E4018" s="6">
        <v>0</v>
      </c>
      <c r="F4018" s="6"/>
      <c r="G4018" s="6">
        <v>0</v>
      </c>
      <c r="H4018" s="6"/>
      <c r="I4018" s="6"/>
      <c r="J4018" s="6"/>
      <c r="K4018" s="6">
        <v>0</v>
      </c>
      <c r="L4018" s="6" t="s">
        <v>12295</v>
      </c>
      <c r="M4018" s="6">
        <v>63</v>
      </c>
      <c r="N4018" s="6" t="e">
        <f>VLOOKUP(A4018,web_archive!D:AB,18,FALSE)</f>
        <v>#N/A</v>
      </c>
      <c r="O4018" s="6">
        <v>2</v>
      </c>
      <c r="P4018" s="6">
        <v>1024</v>
      </c>
      <c r="Q4018" s="6"/>
      <c r="R4018" s="6">
        <v>1</v>
      </c>
      <c r="S4018" s="6">
        <v>0</v>
      </c>
      <c r="T4018" s="6">
        <v>1381</v>
      </c>
      <c r="U4018" s="6" t="s">
        <v>12299</v>
      </c>
      <c r="V4018" s="6" t="s">
        <v>12299</v>
      </c>
      <c r="W4018" s="6" t="s">
        <v>12299</v>
      </c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</row>
    <row r="4019" spans="1:35" x14ac:dyDescent="0.3">
      <c r="A4019" s="6">
        <v>5985</v>
      </c>
      <c r="B4019" s="6" t="s">
        <v>19149</v>
      </c>
      <c r="C4019" s="6" t="s">
        <v>19150</v>
      </c>
      <c r="D4019" s="6">
        <v>4</v>
      </c>
      <c r="E4019" s="6">
        <v>0</v>
      </c>
      <c r="F4019" s="6"/>
      <c r="G4019" s="6">
        <v>200</v>
      </c>
      <c r="H4019" s="6"/>
      <c r="I4019" s="6"/>
      <c r="J4019" s="6"/>
      <c r="K4019" s="6">
        <v>0</v>
      </c>
      <c r="L4019" s="6" t="s">
        <v>12295</v>
      </c>
      <c r="M4019" s="6">
        <v>63</v>
      </c>
      <c r="N4019" s="6" t="e">
        <f>VLOOKUP(A4019,web_archive!D:AB,18,FALSE)</f>
        <v>#N/A</v>
      </c>
      <c r="O4019" s="6">
        <v>2</v>
      </c>
      <c r="P4019" s="6">
        <v>256</v>
      </c>
      <c r="Q4019" s="6"/>
      <c r="R4019" s="6">
        <v>30</v>
      </c>
      <c r="S4019" s="6">
        <v>0</v>
      </c>
      <c r="T4019" s="6">
        <v>1409</v>
      </c>
      <c r="U4019" s="6" t="s">
        <v>12919</v>
      </c>
      <c r="V4019" s="6" t="s">
        <v>19151</v>
      </c>
      <c r="W4019" s="6" t="s">
        <v>19152</v>
      </c>
      <c r="X4019" s="6" t="s">
        <v>13207</v>
      </c>
      <c r="Y4019" s="6" t="s">
        <v>14265</v>
      </c>
      <c r="Z4019" s="6" t="s">
        <v>19153</v>
      </c>
      <c r="AA4019" s="6" t="s">
        <v>19154</v>
      </c>
      <c r="AB4019" s="6" t="s">
        <v>18474</v>
      </c>
      <c r="AC4019" s="6" t="s">
        <v>19155</v>
      </c>
      <c r="AD4019" s="6" t="s">
        <v>12883</v>
      </c>
      <c r="AE4019" s="6" t="s">
        <v>19156</v>
      </c>
      <c r="AF4019" s="6" t="s">
        <v>12956</v>
      </c>
      <c r="AG4019" s="6" t="s">
        <v>14415</v>
      </c>
      <c r="AH4019" s="6" t="s">
        <v>12299</v>
      </c>
      <c r="AI4019" s="6" t="s">
        <v>12299</v>
      </c>
    </row>
    <row r="4020" spans="1:35" x14ac:dyDescent="0.3">
      <c r="A4020" s="6" t="s">
        <v>12401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 t="e">
        <f>VLOOKUP(A4020,web_archive!D:AB,18,FALSE)</f>
        <v>#N/A</v>
      </c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</row>
    <row r="4021" spans="1:35" x14ac:dyDescent="0.3">
      <c r="A4021" s="6" t="s">
        <v>19157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 t="e">
        <f>VLOOKUP(A4021,web_archive!D:AB,18,FALSE)</f>
        <v>#N/A</v>
      </c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</row>
    <row r="4022" spans="1:35" x14ac:dyDescent="0.3">
      <c r="A4022" s="6" t="s">
        <v>12401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 t="e">
        <f>VLOOKUP(A4022,web_archive!D:AB,18,FALSE)</f>
        <v>#N/A</v>
      </c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</row>
    <row r="4023" spans="1:35" x14ac:dyDescent="0.3">
      <c r="A4023" s="6">
        <v>6000</v>
      </c>
      <c r="B4023" s="6" t="s">
        <v>19158</v>
      </c>
      <c r="C4023" s="6" t="s">
        <v>19159</v>
      </c>
      <c r="D4023" s="6">
        <v>3</v>
      </c>
      <c r="E4023" s="6">
        <v>0</v>
      </c>
      <c r="F4023" s="6"/>
      <c r="G4023" s="6">
        <v>0</v>
      </c>
      <c r="H4023" s="6"/>
      <c r="I4023" s="6"/>
      <c r="J4023" s="6"/>
      <c r="K4023" s="6"/>
      <c r="L4023" s="6"/>
      <c r="M4023" s="6"/>
      <c r="N4023" s="6" t="e">
        <f>VLOOKUP(A4023,web_archive!D:AB,18,FALSE)</f>
        <v>#N/A</v>
      </c>
      <c r="O4023" s="6"/>
      <c r="P4023" s="6"/>
      <c r="Q4023" s="6"/>
      <c r="R4023" s="6"/>
      <c r="S4023" s="6"/>
      <c r="T4023" s="6"/>
      <c r="U4023" s="6" t="s">
        <v>12299</v>
      </c>
      <c r="V4023" s="6" t="s">
        <v>12299</v>
      </c>
      <c r="W4023" s="6" t="s">
        <v>12299</v>
      </c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</row>
    <row r="4024" spans="1:35" x14ac:dyDescent="0.3">
      <c r="A4024" s="6">
        <v>6001</v>
      </c>
      <c r="B4024" s="6" t="s">
        <v>19160</v>
      </c>
      <c r="C4024" s="6" t="s">
        <v>19161</v>
      </c>
      <c r="D4024" s="6">
        <v>3</v>
      </c>
      <c r="E4024" s="6">
        <v>0</v>
      </c>
      <c r="F4024" s="6"/>
      <c r="G4024" s="6">
        <v>10</v>
      </c>
      <c r="H4024" s="6"/>
      <c r="I4024" s="6"/>
      <c r="J4024" s="6"/>
      <c r="K4024" s="6"/>
      <c r="L4024" s="6"/>
      <c r="M4024" s="6"/>
      <c r="N4024" s="6" t="e">
        <f>VLOOKUP(A4024,web_archive!D:AB,18,FALSE)</f>
        <v>#N/A</v>
      </c>
      <c r="O4024" s="6"/>
      <c r="P4024" s="6"/>
      <c r="Q4024" s="6"/>
      <c r="R4024" s="6"/>
      <c r="S4024" s="6"/>
      <c r="T4024" s="6"/>
      <c r="U4024" s="6" t="s">
        <v>12299</v>
      </c>
      <c r="V4024" s="6" t="s">
        <v>12299</v>
      </c>
      <c r="W4024" s="6" t="s">
        <v>12299</v>
      </c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</row>
    <row r="4025" spans="1:35" x14ac:dyDescent="0.3">
      <c r="A4025" s="6">
        <v>6002</v>
      </c>
      <c r="B4025" s="6" t="s">
        <v>19162</v>
      </c>
      <c r="C4025" s="6" t="s">
        <v>19163</v>
      </c>
      <c r="D4025" s="6">
        <v>3</v>
      </c>
      <c r="E4025" s="6">
        <v>0</v>
      </c>
      <c r="F4025" s="6"/>
      <c r="G4025" s="6">
        <v>10</v>
      </c>
      <c r="H4025" s="6"/>
      <c r="I4025" s="6"/>
      <c r="J4025" s="6"/>
      <c r="K4025" s="6"/>
      <c r="L4025" s="6"/>
      <c r="M4025" s="6"/>
      <c r="N4025" s="6" t="e">
        <f>VLOOKUP(A4025,web_archive!D:AB,18,FALSE)</f>
        <v>#N/A</v>
      </c>
      <c r="O4025" s="6"/>
      <c r="P4025" s="6"/>
      <c r="Q4025" s="6"/>
      <c r="R4025" s="6"/>
      <c r="S4025" s="6"/>
      <c r="T4025" s="6"/>
      <c r="U4025" s="6" t="s">
        <v>12299</v>
      </c>
      <c r="V4025" s="6" t="s">
        <v>12299</v>
      </c>
      <c r="W4025" s="6" t="s">
        <v>12299</v>
      </c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</row>
    <row r="4026" spans="1:35" x14ac:dyDescent="0.3">
      <c r="A4026" s="6">
        <v>6003</v>
      </c>
      <c r="B4026" s="6" t="s">
        <v>19164</v>
      </c>
      <c r="C4026" s="6" t="s">
        <v>19165</v>
      </c>
      <c r="D4026" s="6">
        <v>3</v>
      </c>
      <c r="E4026" s="6">
        <v>0</v>
      </c>
      <c r="F4026" s="6"/>
      <c r="G4026" s="6">
        <v>10</v>
      </c>
      <c r="H4026" s="6"/>
      <c r="I4026" s="6"/>
      <c r="J4026" s="6"/>
      <c r="K4026" s="6"/>
      <c r="L4026" s="6"/>
      <c r="M4026" s="6"/>
      <c r="N4026" s="6" t="e">
        <f>VLOOKUP(A4026,web_archive!D:AB,18,FALSE)</f>
        <v>#N/A</v>
      </c>
      <c r="O4026" s="6"/>
      <c r="P4026" s="6"/>
      <c r="Q4026" s="6"/>
      <c r="R4026" s="6"/>
      <c r="S4026" s="6"/>
      <c r="T4026" s="6"/>
      <c r="U4026" s="6" t="s">
        <v>12299</v>
      </c>
      <c r="V4026" s="6" t="s">
        <v>12299</v>
      </c>
      <c r="W4026" s="6" t="s">
        <v>12299</v>
      </c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</row>
    <row r="4027" spans="1:35" x14ac:dyDescent="0.3">
      <c r="A4027" s="6">
        <v>6004</v>
      </c>
      <c r="B4027" s="6" t="s">
        <v>19166</v>
      </c>
      <c r="C4027" s="6" t="s">
        <v>19167</v>
      </c>
      <c r="D4027" s="6">
        <v>3</v>
      </c>
      <c r="E4027" s="6">
        <v>0</v>
      </c>
      <c r="F4027" s="6"/>
      <c r="G4027" s="6">
        <v>10</v>
      </c>
      <c r="H4027" s="6"/>
      <c r="I4027" s="6"/>
      <c r="J4027" s="6"/>
      <c r="K4027" s="6"/>
      <c r="L4027" s="6"/>
      <c r="M4027" s="6"/>
      <c r="N4027" s="6" t="e">
        <f>VLOOKUP(A4027,web_archive!D:AB,18,FALSE)</f>
        <v>#N/A</v>
      </c>
      <c r="O4027" s="6"/>
      <c r="P4027" s="6"/>
      <c r="Q4027" s="6"/>
      <c r="R4027" s="6"/>
      <c r="S4027" s="6"/>
      <c r="T4027" s="6"/>
      <c r="U4027" s="6" t="s">
        <v>12299</v>
      </c>
      <c r="V4027" s="6" t="s">
        <v>12299</v>
      </c>
      <c r="W4027" s="6" t="s">
        <v>12299</v>
      </c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</row>
    <row r="4028" spans="1:35" x14ac:dyDescent="0.3">
      <c r="A4028" s="6">
        <v>6005</v>
      </c>
      <c r="B4028" s="6" t="s">
        <v>19168</v>
      </c>
      <c r="C4028" s="6" t="s">
        <v>19169</v>
      </c>
      <c r="D4028" s="6">
        <v>3</v>
      </c>
      <c r="E4028" s="6">
        <v>0</v>
      </c>
      <c r="F4028" s="6"/>
      <c r="G4028" s="6">
        <v>10</v>
      </c>
      <c r="H4028" s="6"/>
      <c r="I4028" s="6"/>
      <c r="J4028" s="6"/>
      <c r="K4028" s="6"/>
      <c r="L4028" s="6"/>
      <c r="M4028" s="6"/>
      <c r="N4028" s="6" t="e">
        <f>VLOOKUP(A4028,web_archive!D:AB,18,FALSE)</f>
        <v>#N/A</v>
      </c>
      <c r="O4028" s="6"/>
      <c r="P4028" s="6"/>
      <c r="Q4028" s="6"/>
      <c r="R4028" s="6"/>
      <c r="S4028" s="6"/>
      <c r="T4028" s="6"/>
      <c r="U4028" s="6" t="s">
        <v>12299</v>
      </c>
      <c r="V4028" s="6" t="s">
        <v>12299</v>
      </c>
      <c r="W4028" s="6" t="s">
        <v>12299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</row>
    <row r="4029" spans="1:35" x14ac:dyDescent="0.3">
      <c r="A4029" s="6">
        <v>6006</v>
      </c>
      <c r="B4029" s="6" t="s">
        <v>19170</v>
      </c>
      <c r="C4029" s="6" t="s">
        <v>19171</v>
      </c>
      <c r="D4029" s="6">
        <v>3</v>
      </c>
      <c r="E4029" s="6">
        <v>0</v>
      </c>
      <c r="F4029" s="6"/>
      <c r="G4029" s="6">
        <v>10</v>
      </c>
      <c r="H4029" s="6"/>
      <c r="I4029" s="6"/>
      <c r="J4029" s="6"/>
      <c r="K4029" s="6"/>
      <c r="L4029" s="6"/>
      <c r="M4029" s="6"/>
      <c r="N4029" s="6" t="e">
        <f>VLOOKUP(A4029,web_archive!D:AB,18,FALSE)</f>
        <v>#N/A</v>
      </c>
      <c r="O4029" s="6"/>
      <c r="P4029" s="6"/>
      <c r="Q4029" s="6"/>
      <c r="R4029" s="6"/>
      <c r="S4029" s="6"/>
      <c r="T4029" s="6"/>
      <c r="U4029" s="6" t="s">
        <v>12299</v>
      </c>
      <c r="V4029" s="6" t="s">
        <v>12299</v>
      </c>
      <c r="W4029" s="6" t="s">
        <v>12299</v>
      </c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</row>
    <row r="4030" spans="1:35" x14ac:dyDescent="0.3">
      <c r="A4030" s="6">
        <v>6007</v>
      </c>
      <c r="B4030" s="6" t="s">
        <v>19172</v>
      </c>
      <c r="C4030" s="6" t="s">
        <v>19173</v>
      </c>
      <c r="D4030" s="6">
        <v>3</v>
      </c>
      <c r="E4030" s="6">
        <v>0</v>
      </c>
      <c r="F4030" s="6"/>
      <c r="G4030" s="6">
        <v>10</v>
      </c>
      <c r="H4030" s="6"/>
      <c r="I4030" s="6"/>
      <c r="J4030" s="6"/>
      <c r="K4030" s="6"/>
      <c r="L4030" s="6"/>
      <c r="M4030" s="6"/>
      <c r="N4030" s="6" t="e">
        <f>VLOOKUP(A4030,web_archive!D:AB,18,FALSE)</f>
        <v>#N/A</v>
      </c>
      <c r="O4030" s="6"/>
      <c r="P4030" s="6"/>
      <c r="Q4030" s="6"/>
      <c r="R4030" s="6"/>
      <c r="S4030" s="6"/>
      <c r="T4030" s="6"/>
      <c r="U4030" s="6" t="s">
        <v>12299</v>
      </c>
      <c r="V4030" s="6" t="s">
        <v>12299</v>
      </c>
      <c r="W4030" s="6" t="s">
        <v>12299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</row>
    <row r="4031" spans="1:35" x14ac:dyDescent="0.3">
      <c r="A4031" s="6">
        <v>6008</v>
      </c>
      <c r="B4031" s="6" t="s">
        <v>19174</v>
      </c>
      <c r="C4031" s="6" t="s">
        <v>19174</v>
      </c>
      <c r="D4031" s="6">
        <v>3</v>
      </c>
      <c r="E4031" s="6">
        <v>0</v>
      </c>
      <c r="F4031" s="6"/>
      <c r="G4031" s="6">
        <v>10</v>
      </c>
      <c r="H4031" s="6"/>
      <c r="I4031" s="6"/>
      <c r="J4031" s="6"/>
      <c r="K4031" s="6"/>
      <c r="L4031" s="6"/>
      <c r="M4031" s="6"/>
      <c r="N4031" s="6" t="e">
        <f>VLOOKUP(A4031,web_archive!D:AB,18,FALSE)</f>
        <v>#N/A</v>
      </c>
      <c r="O4031" s="6"/>
      <c r="P4031" s="6"/>
      <c r="Q4031" s="6"/>
      <c r="R4031" s="6"/>
      <c r="S4031" s="6"/>
      <c r="T4031" s="6"/>
      <c r="U4031" s="6" t="s">
        <v>12299</v>
      </c>
      <c r="V4031" s="6" t="s">
        <v>12299</v>
      </c>
      <c r="W4031" s="6" t="s">
        <v>12299</v>
      </c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</row>
    <row r="4032" spans="1:35" x14ac:dyDescent="0.3">
      <c r="A4032" s="6">
        <v>6009</v>
      </c>
      <c r="B4032" s="6" t="s">
        <v>19175</v>
      </c>
      <c r="C4032" s="6" t="s">
        <v>19176</v>
      </c>
      <c r="D4032" s="6">
        <v>3</v>
      </c>
      <c r="E4032" s="6">
        <v>0</v>
      </c>
      <c r="F4032" s="6"/>
      <c r="G4032" s="6">
        <v>0</v>
      </c>
      <c r="H4032" s="6"/>
      <c r="I4032" s="6"/>
      <c r="J4032" s="6"/>
      <c r="K4032" s="6"/>
      <c r="L4032" s="6"/>
      <c r="M4032" s="6"/>
      <c r="N4032" s="6" t="e">
        <f>VLOOKUP(A4032,web_archive!D:AB,18,FALSE)</f>
        <v>#N/A</v>
      </c>
      <c r="O4032" s="6"/>
      <c r="P4032" s="6"/>
      <c r="Q4032" s="6"/>
      <c r="R4032" s="6"/>
      <c r="S4032" s="6"/>
      <c r="T4032" s="6"/>
      <c r="U4032" s="6" t="s">
        <v>12299</v>
      </c>
      <c r="V4032" s="6" t="s">
        <v>12299</v>
      </c>
      <c r="W4032" s="6" t="s">
        <v>12299</v>
      </c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</row>
    <row r="4033" spans="1:23" x14ac:dyDescent="0.3">
      <c r="A4033" s="6">
        <v>6010</v>
      </c>
      <c r="B4033" s="6" t="s">
        <v>19177</v>
      </c>
      <c r="C4033" s="6" t="s">
        <v>19178</v>
      </c>
      <c r="D4033" s="6">
        <v>3</v>
      </c>
      <c r="E4033" s="6">
        <v>0</v>
      </c>
      <c r="F4033" s="6"/>
      <c r="G4033" s="6">
        <v>10</v>
      </c>
      <c r="H4033" s="6"/>
      <c r="I4033" s="6"/>
      <c r="J4033" s="6"/>
      <c r="K4033" s="6"/>
      <c r="L4033" s="6"/>
      <c r="M4033" s="6"/>
      <c r="N4033" s="6" t="e">
        <f>VLOOKUP(A4033,web_archive!D:AB,18,FALSE)</f>
        <v>#N/A</v>
      </c>
      <c r="O4033" s="6"/>
      <c r="P4033" s="6"/>
      <c r="Q4033" s="6"/>
      <c r="R4033" s="6"/>
      <c r="S4033" s="6"/>
      <c r="T4033" s="6"/>
      <c r="U4033" s="6" t="s">
        <v>12299</v>
      </c>
      <c r="V4033" s="6" t="s">
        <v>12299</v>
      </c>
      <c r="W4033" s="6" t="s">
        <v>12299</v>
      </c>
    </row>
    <row r="4034" spans="1:23" x14ac:dyDescent="0.3">
      <c r="A4034" s="6">
        <v>6011</v>
      </c>
      <c r="B4034" s="6" t="s">
        <v>19179</v>
      </c>
      <c r="C4034" s="6" t="s">
        <v>19180</v>
      </c>
      <c r="D4034" s="6">
        <v>3</v>
      </c>
      <c r="E4034" s="6">
        <v>0</v>
      </c>
      <c r="F4034" s="6"/>
      <c r="G4034" s="6">
        <v>10</v>
      </c>
      <c r="H4034" s="6"/>
      <c r="I4034" s="6"/>
      <c r="J4034" s="6"/>
      <c r="K4034" s="6"/>
      <c r="L4034" s="6"/>
      <c r="M4034" s="6"/>
      <c r="N4034" s="6" t="e">
        <f>VLOOKUP(A4034,web_archive!D:AB,18,FALSE)</f>
        <v>#N/A</v>
      </c>
      <c r="O4034" s="6"/>
      <c r="P4034" s="6"/>
      <c r="Q4034" s="6"/>
      <c r="R4034" s="6"/>
      <c r="S4034" s="6"/>
      <c r="T4034" s="6"/>
      <c r="U4034" s="6" t="s">
        <v>12299</v>
      </c>
      <c r="V4034" s="6" t="s">
        <v>12299</v>
      </c>
      <c r="W4034" s="6" t="s">
        <v>12299</v>
      </c>
    </row>
    <row r="4035" spans="1:23" x14ac:dyDescent="0.3">
      <c r="A4035" s="6">
        <v>6012</v>
      </c>
      <c r="B4035" s="6" t="s">
        <v>19181</v>
      </c>
      <c r="C4035" s="6" t="s">
        <v>19182</v>
      </c>
      <c r="D4035" s="6">
        <v>3</v>
      </c>
      <c r="E4035" s="6">
        <v>0</v>
      </c>
      <c r="F4035" s="6"/>
      <c r="G4035" s="6">
        <v>10</v>
      </c>
      <c r="H4035" s="6"/>
      <c r="I4035" s="6"/>
      <c r="J4035" s="6"/>
      <c r="K4035" s="6"/>
      <c r="L4035" s="6"/>
      <c r="M4035" s="6"/>
      <c r="N4035" s="6" t="e">
        <f>VLOOKUP(A4035,web_archive!D:AB,18,FALSE)</f>
        <v>#N/A</v>
      </c>
      <c r="O4035" s="6"/>
      <c r="P4035" s="6"/>
      <c r="Q4035" s="6"/>
      <c r="R4035" s="6"/>
      <c r="S4035" s="6"/>
      <c r="T4035" s="6"/>
      <c r="U4035" s="6" t="s">
        <v>12299</v>
      </c>
      <c r="V4035" s="6" t="s">
        <v>12299</v>
      </c>
      <c r="W4035" s="6" t="s">
        <v>12299</v>
      </c>
    </row>
    <row r="4036" spans="1:23" x14ac:dyDescent="0.3">
      <c r="A4036" s="6">
        <v>6013</v>
      </c>
      <c r="B4036" s="6" t="s">
        <v>19183</v>
      </c>
      <c r="C4036" s="6" t="s">
        <v>19184</v>
      </c>
      <c r="D4036" s="6">
        <v>3</v>
      </c>
      <c r="E4036" s="6">
        <v>0</v>
      </c>
      <c r="F4036" s="6"/>
      <c r="G4036" s="6">
        <v>10</v>
      </c>
      <c r="H4036" s="6"/>
      <c r="I4036" s="6"/>
      <c r="J4036" s="6"/>
      <c r="K4036" s="6"/>
      <c r="L4036" s="6"/>
      <c r="M4036" s="6"/>
      <c r="N4036" s="6" t="e">
        <f>VLOOKUP(A4036,web_archive!D:AB,18,FALSE)</f>
        <v>#N/A</v>
      </c>
      <c r="O4036" s="6"/>
      <c r="P4036" s="6"/>
      <c r="Q4036" s="6"/>
      <c r="R4036" s="6"/>
      <c r="S4036" s="6"/>
      <c r="T4036" s="6"/>
      <c r="U4036" s="6" t="s">
        <v>12299</v>
      </c>
      <c r="V4036" s="6" t="s">
        <v>12299</v>
      </c>
      <c r="W4036" s="6" t="s">
        <v>12299</v>
      </c>
    </row>
    <row r="4037" spans="1:23" x14ac:dyDescent="0.3">
      <c r="A4037" s="6">
        <v>6015</v>
      </c>
      <c r="B4037" s="6" t="s">
        <v>19185</v>
      </c>
      <c r="C4037" s="6" t="s">
        <v>19186</v>
      </c>
      <c r="D4037" s="6">
        <v>3</v>
      </c>
      <c r="E4037" s="6">
        <v>0</v>
      </c>
      <c r="F4037" s="6"/>
      <c r="G4037" s="6">
        <v>10</v>
      </c>
      <c r="H4037" s="6"/>
      <c r="I4037" s="6"/>
      <c r="J4037" s="6"/>
      <c r="K4037" s="6"/>
      <c r="L4037" s="6"/>
      <c r="M4037" s="6"/>
      <c r="N4037" s="6" t="e">
        <f>VLOOKUP(A4037,web_archive!D:AB,18,FALSE)</f>
        <v>#N/A</v>
      </c>
      <c r="O4037" s="6"/>
      <c r="P4037" s="6"/>
      <c r="Q4037" s="6"/>
      <c r="R4037" s="6"/>
      <c r="S4037" s="6"/>
      <c r="T4037" s="6"/>
      <c r="U4037" s="6" t="s">
        <v>12299</v>
      </c>
      <c r="V4037" s="6" t="s">
        <v>12299</v>
      </c>
      <c r="W4037" s="6" t="s">
        <v>12299</v>
      </c>
    </row>
    <row r="4038" spans="1:23" x14ac:dyDescent="0.3">
      <c r="A4038" s="6">
        <v>6016</v>
      </c>
      <c r="B4038" s="6" t="s">
        <v>19187</v>
      </c>
      <c r="C4038" s="6" t="s">
        <v>19188</v>
      </c>
      <c r="D4038" s="6">
        <v>3</v>
      </c>
      <c r="E4038" s="6">
        <v>0</v>
      </c>
      <c r="F4038" s="6"/>
      <c r="G4038" s="6">
        <v>10</v>
      </c>
      <c r="H4038" s="6"/>
      <c r="I4038" s="6"/>
      <c r="J4038" s="6"/>
      <c r="K4038" s="6"/>
      <c r="L4038" s="6"/>
      <c r="M4038" s="6"/>
      <c r="N4038" s="6" t="e">
        <f>VLOOKUP(A4038,web_archive!D:AB,18,FALSE)</f>
        <v>#N/A</v>
      </c>
      <c r="O4038" s="6"/>
      <c r="P4038" s="6"/>
      <c r="Q4038" s="6"/>
      <c r="R4038" s="6"/>
      <c r="S4038" s="6"/>
      <c r="T4038" s="6"/>
      <c r="U4038" s="6" t="s">
        <v>12299</v>
      </c>
      <c r="V4038" s="6" t="s">
        <v>12299</v>
      </c>
      <c r="W4038" s="6" t="s">
        <v>12299</v>
      </c>
    </row>
    <row r="4039" spans="1:23" x14ac:dyDescent="0.3">
      <c r="A4039" s="6">
        <v>6017</v>
      </c>
      <c r="B4039" s="6" t="s">
        <v>19189</v>
      </c>
      <c r="C4039" s="6" t="s">
        <v>19190</v>
      </c>
      <c r="D4039" s="6">
        <v>3</v>
      </c>
      <c r="E4039" s="6">
        <v>0</v>
      </c>
      <c r="F4039" s="6"/>
      <c r="G4039" s="6">
        <v>10</v>
      </c>
      <c r="H4039" s="6"/>
      <c r="I4039" s="6"/>
      <c r="J4039" s="6"/>
      <c r="K4039" s="6"/>
      <c r="L4039" s="6"/>
      <c r="M4039" s="6"/>
      <c r="N4039" s="6" t="e">
        <f>VLOOKUP(A4039,web_archive!D:AB,18,FALSE)</f>
        <v>#N/A</v>
      </c>
      <c r="O4039" s="6"/>
      <c r="P4039" s="6"/>
      <c r="Q4039" s="6"/>
      <c r="R4039" s="6"/>
      <c r="S4039" s="6"/>
      <c r="T4039" s="6"/>
      <c r="U4039" s="6" t="s">
        <v>12299</v>
      </c>
      <c r="V4039" s="6" t="s">
        <v>12299</v>
      </c>
      <c r="W4039" s="6" t="s">
        <v>12299</v>
      </c>
    </row>
    <row r="4040" spans="1:23" x14ac:dyDescent="0.3">
      <c r="A4040" s="6">
        <v>6018</v>
      </c>
      <c r="B4040" s="6" t="s">
        <v>19191</v>
      </c>
      <c r="C4040" s="6" t="s">
        <v>19192</v>
      </c>
      <c r="D4040" s="6">
        <v>3</v>
      </c>
      <c r="E4040" s="6">
        <v>0</v>
      </c>
      <c r="F4040" s="6"/>
      <c r="G4040" s="6">
        <v>10</v>
      </c>
      <c r="H4040" s="6"/>
      <c r="I4040" s="6"/>
      <c r="J4040" s="6"/>
      <c r="K4040" s="6"/>
      <c r="L4040" s="6"/>
      <c r="M4040" s="6"/>
      <c r="N4040" s="6" t="e">
        <f>VLOOKUP(A4040,web_archive!D:AB,18,FALSE)</f>
        <v>#N/A</v>
      </c>
      <c r="O4040" s="6"/>
      <c r="P4040" s="6"/>
      <c r="Q4040" s="6"/>
      <c r="R4040" s="6"/>
      <c r="S4040" s="6"/>
      <c r="T4040" s="6"/>
      <c r="U4040" s="6" t="s">
        <v>12299</v>
      </c>
      <c r="V4040" s="6" t="s">
        <v>12299</v>
      </c>
      <c r="W4040" s="6" t="s">
        <v>12299</v>
      </c>
    </row>
    <row r="4041" spans="1:23" x14ac:dyDescent="0.3">
      <c r="A4041" s="6">
        <v>6019</v>
      </c>
      <c r="B4041" s="6" t="s">
        <v>19193</v>
      </c>
      <c r="C4041" s="6" t="s">
        <v>19194</v>
      </c>
      <c r="D4041" s="6">
        <v>3</v>
      </c>
      <c r="E4041" s="6">
        <v>0</v>
      </c>
      <c r="F4041" s="6"/>
      <c r="G4041" s="6">
        <v>10</v>
      </c>
      <c r="H4041" s="6"/>
      <c r="I4041" s="6"/>
      <c r="J4041" s="6"/>
      <c r="K4041" s="6"/>
      <c r="L4041" s="6"/>
      <c r="M4041" s="6"/>
      <c r="N4041" s="6" t="e">
        <f>VLOOKUP(A4041,web_archive!D:AB,18,FALSE)</f>
        <v>#N/A</v>
      </c>
      <c r="O4041" s="6"/>
      <c r="P4041" s="6"/>
      <c r="Q4041" s="6"/>
      <c r="R4041" s="6"/>
      <c r="S4041" s="6"/>
      <c r="T4041" s="6"/>
      <c r="U4041" s="6" t="s">
        <v>12299</v>
      </c>
      <c r="V4041" s="6" t="s">
        <v>12299</v>
      </c>
      <c r="W4041" s="6" t="s">
        <v>12299</v>
      </c>
    </row>
    <row r="4042" spans="1:23" x14ac:dyDescent="0.3">
      <c r="A4042" s="6">
        <v>6020</v>
      </c>
      <c r="B4042" s="6" t="s">
        <v>4305</v>
      </c>
      <c r="C4042" s="6" t="s">
        <v>4305</v>
      </c>
      <c r="D4042" s="6">
        <v>3</v>
      </c>
      <c r="E4042" s="6">
        <v>704</v>
      </c>
      <c r="F4042" s="6"/>
      <c r="G4042" s="6">
        <v>10</v>
      </c>
      <c r="H4042" s="6"/>
      <c r="I4042" s="6"/>
      <c r="J4042" s="6"/>
      <c r="K4042" s="6"/>
      <c r="L4042" s="6"/>
      <c r="M4042" s="6"/>
      <c r="N4042" s="6" t="str">
        <f>VLOOKUP(A4042,web_archive!D:AB,18,FALSE)</f>
        <v>None</v>
      </c>
      <c r="O4042" s="6"/>
      <c r="P4042" s="6"/>
      <c r="Q4042" s="6"/>
      <c r="R4042" s="6"/>
      <c r="S4042" s="6"/>
      <c r="T4042" s="6"/>
      <c r="U4042" s="6" t="s">
        <v>12299</v>
      </c>
      <c r="V4042" s="6" t="s">
        <v>12299</v>
      </c>
      <c r="W4042" s="6" t="s">
        <v>12299</v>
      </c>
    </row>
    <row r="4043" spans="1:23" x14ac:dyDescent="0.3">
      <c r="A4043" s="6">
        <v>6021</v>
      </c>
      <c r="B4043" s="6" t="s">
        <v>19195</v>
      </c>
      <c r="C4043" s="6" t="s">
        <v>19196</v>
      </c>
      <c r="D4043" s="6">
        <v>3</v>
      </c>
      <c r="E4043" s="6">
        <v>433</v>
      </c>
      <c r="F4043" s="6"/>
      <c r="G4043" s="6">
        <v>10</v>
      </c>
      <c r="H4043" s="6"/>
      <c r="I4043" s="6"/>
      <c r="J4043" s="6"/>
      <c r="K4043" s="6"/>
      <c r="L4043" s="6"/>
      <c r="M4043" s="6"/>
      <c r="N4043" s="6" t="e">
        <f>VLOOKUP(A4043,web_archive!D:AB,18,FALSE)</f>
        <v>#N/A</v>
      </c>
      <c r="O4043" s="6"/>
      <c r="P4043" s="6"/>
      <c r="Q4043" s="6"/>
      <c r="R4043" s="6"/>
      <c r="S4043" s="6"/>
      <c r="T4043" s="6"/>
      <c r="U4043" s="6" t="s">
        <v>12299</v>
      </c>
      <c r="V4043" s="6" t="s">
        <v>12299</v>
      </c>
      <c r="W4043" s="6" t="s">
        <v>12299</v>
      </c>
    </row>
    <row r="4044" spans="1:23" x14ac:dyDescent="0.3">
      <c r="A4044" s="6">
        <v>6022</v>
      </c>
      <c r="B4044" s="6" t="s">
        <v>19197</v>
      </c>
      <c r="C4044" s="6" t="s">
        <v>19198</v>
      </c>
      <c r="D4044" s="6">
        <v>3</v>
      </c>
      <c r="E4044" s="6">
        <v>884</v>
      </c>
      <c r="F4044" s="6"/>
      <c r="G4044" s="6">
        <v>10</v>
      </c>
      <c r="H4044" s="6"/>
      <c r="I4044" s="6"/>
      <c r="J4044" s="6"/>
      <c r="K4044" s="6"/>
      <c r="L4044" s="6"/>
      <c r="M4044" s="6"/>
      <c r="N4044" s="6" t="e">
        <f>VLOOKUP(A4044,web_archive!D:AB,18,FALSE)</f>
        <v>#N/A</v>
      </c>
      <c r="O4044" s="6"/>
      <c r="P4044" s="6"/>
      <c r="Q4044" s="6"/>
      <c r="R4044" s="6"/>
      <c r="S4044" s="6"/>
      <c r="T4044" s="6"/>
      <c r="U4044" s="6" t="s">
        <v>12299</v>
      </c>
      <c r="V4044" s="6" t="s">
        <v>12299</v>
      </c>
      <c r="W4044" s="6" t="s">
        <v>12299</v>
      </c>
    </row>
    <row r="4045" spans="1:23" x14ac:dyDescent="0.3">
      <c r="A4045" s="6">
        <v>6023</v>
      </c>
      <c r="B4045" s="6" t="s">
        <v>6997</v>
      </c>
      <c r="C4045" s="6" t="s">
        <v>6998</v>
      </c>
      <c r="D4045" s="6">
        <v>3</v>
      </c>
      <c r="E4045" s="6">
        <v>1000</v>
      </c>
      <c r="F4045" s="6"/>
      <c r="G4045" s="6">
        <v>10</v>
      </c>
      <c r="H4045" s="6"/>
      <c r="I4045" s="6"/>
      <c r="J4045" s="6"/>
      <c r="K4045" s="6"/>
      <c r="L4045" s="6"/>
      <c r="M4045" s="6"/>
      <c r="N4045" s="6" t="str">
        <f>VLOOKUP(A4045,web_archive!D:AB,18,FALSE)</f>
        <v>None</v>
      </c>
      <c r="O4045" s="6"/>
      <c r="P4045" s="6"/>
      <c r="Q4045" s="6"/>
      <c r="R4045" s="6"/>
      <c r="S4045" s="6"/>
      <c r="T4045" s="6"/>
      <c r="U4045" s="6" t="s">
        <v>12299</v>
      </c>
      <c r="V4045" s="6" t="s">
        <v>12299</v>
      </c>
      <c r="W4045" s="6" t="s">
        <v>12299</v>
      </c>
    </row>
    <row r="4046" spans="1:23" x14ac:dyDescent="0.3">
      <c r="A4046" s="6">
        <v>6024</v>
      </c>
      <c r="B4046" s="6" t="s">
        <v>19199</v>
      </c>
      <c r="C4046" s="6" t="s">
        <v>19200</v>
      </c>
      <c r="D4046" s="6">
        <v>3</v>
      </c>
      <c r="E4046" s="6">
        <v>6000000</v>
      </c>
      <c r="F4046" s="6"/>
      <c r="G4046" s="6">
        <v>10</v>
      </c>
      <c r="H4046" s="6"/>
      <c r="I4046" s="6"/>
      <c r="J4046" s="6"/>
      <c r="K4046" s="6"/>
      <c r="L4046" s="6"/>
      <c r="M4046" s="6"/>
      <c r="N4046" s="6" t="e">
        <f>VLOOKUP(A4046,web_archive!D:AB,18,FALSE)</f>
        <v>#N/A</v>
      </c>
      <c r="O4046" s="6"/>
      <c r="P4046" s="6"/>
      <c r="Q4046" s="6"/>
      <c r="R4046" s="6"/>
      <c r="S4046" s="6"/>
      <c r="T4046" s="6"/>
      <c r="U4046" s="6" t="s">
        <v>12299</v>
      </c>
      <c r="V4046" s="6" t="s">
        <v>12299</v>
      </c>
      <c r="W4046" s="6" t="s">
        <v>12299</v>
      </c>
    </row>
    <row r="4047" spans="1:23" x14ac:dyDescent="0.3">
      <c r="A4047" s="6">
        <v>6025</v>
      </c>
      <c r="B4047" s="6" t="s">
        <v>19201</v>
      </c>
      <c r="C4047" s="6" t="s">
        <v>19202</v>
      </c>
      <c r="D4047" s="6">
        <v>3</v>
      </c>
      <c r="E4047" s="6">
        <v>0</v>
      </c>
      <c r="F4047" s="6"/>
      <c r="G4047" s="6">
        <v>0</v>
      </c>
      <c r="H4047" s="6"/>
      <c r="I4047" s="6"/>
      <c r="J4047" s="6"/>
      <c r="K4047" s="6"/>
      <c r="L4047" s="6"/>
      <c r="M4047" s="6"/>
      <c r="N4047" s="6" t="e">
        <f>VLOOKUP(A4047,web_archive!D:AB,18,FALSE)</f>
        <v>#N/A</v>
      </c>
      <c r="O4047" s="6"/>
      <c r="P4047" s="6"/>
      <c r="Q4047" s="6"/>
      <c r="R4047" s="6"/>
      <c r="S4047" s="6"/>
      <c r="T4047" s="6"/>
      <c r="U4047" s="6" t="s">
        <v>12299</v>
      </c>
      <c r="V4047" s="6" t="s">
        <v>12299</v>
      </c>
      <c r="W4047" s="6" t="s">
        <v>12299</v>
      </c>
    </row>
    <row r="4048" spans="1:23" x14ac:dyDescent="0.3">
      <c r="A4048" s="6">
        <v>6026</v>
      </c>
      <c r="B4048" s="6" t="s">
        <v>19203</v>
      </c>
      <c r="C4048" s="6" t="s">
        <v>19204</v>
      </c>
      <c r="D4048" s="6">
        <v>3</v>
      </c>
      <c r="E4048" s="6">
        <v>0</v>
      </c>
      <c r="F4048" s="6"/>
      <c r="G4048" s="6">
        <v>10</v>
      </c>
      <c r="H4048" s="6"/>
      <c r="I4048" s="6"/>
      <c r="J4048" s="6"/>
      <c r="K4048" s="6"/>
      <c r="L4048" s="6"/>
      <c r="M4048" s="6"/>
      <c r="N4048" s="6" t="e">
        <f>VLOOKUP(A4048,web_archive!D:AB,18,FALSE)</f>
        <v>#N/A</v>
      </c>
      <c r="O4048" s="6"/>
      <c r="P4048" s="6"/>
      <c r="Q4048" s="6"/>
      <c r="R4048" s="6"/>
      <c r="S4048" s="6"/>
      <c r="T4048" s="6"/>
      <c r="U4048" s="6" t="s">
        <v>12299</v>
      </c>
      <c r="V4048" s="6" t="s">
        <v>12299</v>
      </c>
      <c r="W4048" s="6" t="s">
        <v>12299</v>
      </c>
    </row>
    <row r="4049" spans="1:23" x14ac:dyDescent="0.3">
      <c r="A4049" s="6">
        <v>6027</v>
      </c>
      <c r="B4049" s="6" t="s">
        <v>19205</v>
      </c>
      <c r="C4049" s="6" t="s">
        <v>19206</v>
      </c>
      <c r="D4049" s="6">
        <v>3</v>
      </c>
      <c r="E4049" s="6">
        <v>0</v>
      </c>
      <c r="F4049" s="6"/>
      <c r="G4049" s="6">
        <v>0</v>
      </c>
      <c r="H4049" s="6"/>
      <c r="I4049" s="6"/>
      <c r="J4049" s="6"/>
      <c r="K4049" s="6"/>
      <c r="L4049" s="6"/>
      <c r="M4049" s="6"/>
      <c r="N4049" s="6" t="e">
        <f>VLOOKUP(A4049,web_archive!D:AB,18,FALSE)</f>
        <v>#N/A</v>
      </c>
      <c r="O4049" s="6"/>
      <c r="P4049" s="6"/>
      <c r="Q4049" s="6"/>
      <c r="R4049" s="6"/>
      <c r="S4049" s="6"/>
      <c r="T4049" s="6"/>
      <c r="U4049" s="6" t="s">
        <v>12299</v>
      </c>
      <c r="V4049" s="6" t="s">
        <v>12299</v>
      </c>
      <c r="W4049" s="6" t="s">
        <v>12299</v>
      </c>
    </row>
    <row r="4050" spans="1:23" x14ac:dyDescent="0.3">
      <c r="A4050" s="6">
        <v>6028</v>
      </c>
      <c r="B4050" s="6" t="s">
        <v>19207</v>
      </c>
      <c r="C4050" s="6" t="s">
        <v>19208</v>
      </c>
      <c r="D4050" s="6">
        <v>3</v>
      </c>
      <c r="E4050" s="6">
        <v>0</v>
      </c>
      <c r="F4050" s="6"/>
      <c r="G4050" s="6">
        <v>0</v>
      </c>
      <c r="H4050" s="6"/>
      <c r="I4050" s="6"/>
      <c r="J4050" s="6"/>
      <c r="K4050" s="6"/>
      <c r="L4050" s="6"/>
      <c r="M4050" s="6"/>
      <c r="N4050" s="6" t="e">
        <f>VLOOKUP(A4050,web_archive!D:AB,18,FALSE)</f>
        <v>#N/A</v>
      </c>
      <c r="O4050" s="6"/>
      <c r="P4050" s="6"/>
      <c r="Q4050" s="6"/>
      <c r="R4050" s="6"/>
      <c r="S4050" s="6"/>
      <c r="T4050" s="6"/>
      <c r="U4050" s="6" t="s">
        <v>12299</v>
      </c>
      <c r="V4050" s="6" t="s">
        <v>12299</v>
      </c>
      <c r="W4050" s="6" t="s">
        <v>12299</v>
      </c>
    </row>
    <row r="4051" spans="1:23" x14ac:dyDescent="0.3">
      <c r="A4051" s="6">
        <v>6029</v>
      </c>
      <c r="B4051" s="6" t="s">
        <v>19209</v>
      </c>
      <c r="C4051" s="6" t="s">
        <v>19210</v>
      </c>
      <c r="D4051" s="6">
        <v>3</v>
      </c>
      <c r="E4051" s="6">
        <v>0</v>
      </c>
      <c r="F4051" s="6"/>
      <c r="G4051" s="6">
        <v>0</v>
      </c>
      <c r="H4051" s="6"/>
      <c r="I4051" s="6"/>
      <c r="J4051" s="6"/>
      <c r="K4051" s="6"/>
      <c r="L4051" s="6"/>
      <c r="M4051" s="6"/>
      <c r="N4051" s="6" t="e">
        <f>VLOOKUP(A4051,web_archive!D:AB,18,FALSE)</f>
        <v>#N/A</v>
      </c>
      <c r="O4051" s="6"/>
      <c r="P4051" s="6"/>
      <c r="Q4051" s="6"/>
      <c r="R4051" s="6"/>
      <c r="S4051" s="6"/>
      <c r="T4051" s="6"/>
      <c r="U4051" s="6" t="s">
        <v>12299</v>
      </c>
      <c r="V4051" s="6" t="s">
        <v>12299</v>
      </c>
      <c r="W4051" s="6" t="s">
        <v>12299</v>
      </c>
    </row>
    <row r="4052" spans="1:23" x14ac:dyDescent="0.3">
      <c r="A4052" s="6">
        <v>6030</v>
      </c>
      <c r="B4052" s="6" t="s">
        <v>19211</v>
      </c>
      <c r="C4052" s="6" t="s">
        <v>19212</v>
      </c>
      <c r="D4052" s="6">
        <v>3</v>
      </c>
      <c r="E4052" s="6">
        <v>0</v>
      </c>
      <c r="F4052" s="6"/>
      <c r="G4052" s="6">
        <v>10</v>
      </c>
      <c r="H4052" s="6"/>
      <c r="I4052" s="6"/>
      <c r="J4052" s="6"/>
      <c r="K4052" s="6"/>
      <c r="L4052" s="6"/>
      <c r="M4052" s="6"/>
      <c r="N4052" s="6" t="e">
        <f>VLOOKUP(A4052,web_archive!D:AB,18,FALSE)</f>
        <v>#N/A</v>
      </c>
      <c r="O4052" s="6"/>
      <c r="P4052" s="6"/>
      <c r="Q4052" s="6"/>
      <c r="R4052" s="6"/>
      <c r="S4052" s="6"/>
      <c r="T4052" s="6"/>
      <c r="U4052" s="6" t="s">
        <v>12299</v>
      </c>
      <c r="V4052" s="6" t="s">
        <v>12299</v>
      </c>
      <c r="W4052" s="6" t="s">
        <v>12299</v>
      </c>
    </row>
    <row r="4053" spans="1:23" x14ac:dyDescent="0.3">
      <c r="A4053" s="6">
        <v>6031</v>
      </c>
      <c r="B4053" s="6" t="s">
        <v>19213</v>
      </c>
      <c r="C4053" s="6" t="s">
        <v>19212</v>
      </c>
      <c r="D4053" s="6">
        <v>3</v>
      </c>
      <c r="E4053" s="6">
        <v>0</v>
      </c>
      <c r="F4053" s="6"/>
      <c r="G4053" s="6">
        <v>10</v>
      </c>
      <c r="H4053" s="6"/>
      <c r="I4053" s="6"/>
      <c r="J4053" s="6"/>
      <c r="K4053" s="6"/>
      <c r="L4053" s="6"/>
      <c r="M4053" s="6"/>
      <c r="N4053" s="6" t="e">
        <f>VLOOKUP(A4053,web_archive!D:AB,18,FALSE)</f>
        <v>#N/A</v>
      </c>
      <c r="O4053" s="6"/>
      <c r="P4053" s="6"/>
      <c r="Q4053" s="6"/>
      <c r="R4053" s="6"/>
      <c r="S4053" s="6"/>
      <c r="T4053" s="6"/>
      <c r="U4053" s="6" t="s">
        <v>12299</v>
      </c>
      <c r="V4053" s="6" t="s">
        <v>12299</v>
      </c>
      <c r="W4053" s="6" t="s">
        <v>12299</v>
      </c>
    </row>
    <row r="4054" spans="1:23" x14ac:dyDescent="0.3">
      <c r="A4054" s="6">
        <v>6032</v>
      </c>
      <c r="B4054" s="6" t="s">
        <v>19214</v>
      </c>
      <c r="C4054" s="6" t="s">
        <v>14146</v>
      </c>
      <c r="D4054" s="6">
        <v>3</v>
      </c>
      <c r="E4054" s="6">
        <v>500</v>
      </c>
      <c r="F4054" s="6"/>
      <c r="G4054" s="6">
        <v>10</v>
      </c>
      <c r="H4054" s="6"/>
      <c r="I4054" s="6"/>
      <c r="J4054" s="6"/>
      <c r="K4054" s="6"/>
      <c r="L4054" s="6"/>
      <c r="M4054" s="6"/>
      <c r="N4054" s="6" t="e">
        <f>VLOOKUP(A4054,web_archive!D:AB,18,FALSE)</f>
        <v>#N/A</v>
      </c>
      <c r="O4054" s="6"/>
      <c r="P4054" s="6"/>
      <c r="Q4054" s="6"/>
      <c r="R4054" s="6"/>
      <c r="S4054" s="6"/>
      <c r="T4054" s="6"/>
      <c r="U4054" s="6" t="s">
        <v>12299</v>
      </c>
      <c r="V4054" s="6" t="s">
        <v>12299</v>
      </c>
      <c r="W4054" s="6" t="s">
        <v>12299</v>
      </c>
    </row>
    <row r="4055" spans="1:23" x14ac:dyDescent="0.3">
      <c r="A4055" s="6">
        <v>6033</v>
      </c>
      <c r="B4055" s="6" t="s">
        <v>19215</v>
      </c>
      <c r="C4055" s="6" t="s">
        <v>19216</v>
      </c>
      <c r="D4055" s="6">
        <v>3</v>
      </c>
      <c r="E4055" s="6">
        <v>500</v>
      </c>
      <c r="F4055" s="6"/>
      <c r="G4055" s="6">
        <v>10</v>
      </c>
      <c r="H4055" s="6"/>
      <c r="I4055" s="6"/>
      <c r="J4055" s="6"/>
      <c r="K4055" s="6"/>
      <c r="L4055" s="6"/>
      <c r="M4055" s="6"/>
      <c r="N4055" s="6" t="e">
        <f>VLOOKUP(A4055,web_archive!D:AB,18,FALSE)</f>
        <v>#N/A</v>
      </c>
      <c r="O4055" s="6"/>
      <c r="P4055" s="6"/>
      <c r="Q4055" s="6"/>
      <c r="R4055" s="6"/>
      <c r="S4055" s="6"/>
      <c r="T4055" s="6"/>
      <c r="U4055" s="6" t="s">
        <v>12299</v>
      </c>
      <c r="V4055" s="6" t="s">
        <v>12299</v>
      </c>
      <c r="W4055" s="6" t="s">
        <v>12299</v>
      </c>
    </row>
    <row r="4056" spans="1:23" x14ac:dyDescent="0.3">
      <c r="A4056" s="6">
        <v>6034</v>
      </c>
      <c r="B4056" s="6" t="s">
        <v>19217</v>
      </c>
      <c r="C4056" s="6" t="s">
        <v>19218</v>
      </c>
      <c r="D4056" s="6">
        <v>3</v>
      </c>
      <c r="E4056" s="6">
        <v>0</v>
      </c>
      <c r="F4056" s="6"/>
      <c r="G4056" s="6">
        <v>0</v>
      </c>
      <c r="H4056" s="6"/>
      <c r="I4056" s="6"/>
      <c r="J4056" s="6"/>
      <c r="K4056" s="6"/>
      <c r="L4056" s="6"/>
      <c r="M4056" s="6"/>
      <c r="N4056" s="6" t="e">
        <f>VLOOKUP(A4056,web_archive!D:AB,18,FALSE)</f>
        <v>#N/A</v>
      </c>
      <c r="O4056" s="6"/>
      <c r="P4056" s="6"/>
      <c r="Q4056" s="6"/>
      <c r="R4056" s="6"/>
      <c r="S4056" s="6"/>
      <c r="T4056" s="6"/>
      <c r="U4056" s="6" t="s">
        <v>12299</v>
      </c>
      <c r="V4056" s="6" t="s">
        <v>12299</v>
      </c>
      <c r="W4056" s="6" t="s">
        <v>12299</v>
      </c>
    </row>
    <row r="4057" spans="1:23" x14ac:dyDescent="0.3">
      <c r="A4057" s="6">
        <v>6035</v>
      </c>
      <c r="B4057" s="6" t="s">
        <v>19219</v>
      </c>
      <c r="C4057" s="6" t="s">
        <v>19220</v>
      </c>
      <c r="D4057" s="6">
        <v>3</v>
      </c>
      <c r="E4057" s="6">
        <v>0</v>
      </c>
      <c r="F4057" s="6"/>
      <c r="G4057" s="6">
        <v>0</v>
      </c>
      <c r="H4057" s="6"/>
      <c r="I4057" s="6"/>
      <c r="J4057" s="6"/>
      <c r="K4057" s="6"/>
      <c r="L4057" s="6"/>
      <c r="M4057" s="6"/>
      <c r="N4057" s="6" t="e">
        <f>VLOOKUP(A4057,web_archive!D:AB,18,FALSE)</f>
        <v>#N/A</v>
      </c>
      <c r="O4057" s="6"/>
      <c r="P4057" s="6"/>
      <c r="Q4057" s="6"/>
      <c r="R4057" s="6"/>
      <c r="S4057" s="6"/>
      <c r="T4057" s="6"/>
      <c r="U4057" s="6" t="s">
        <v>12299</v>
      </c>
      <c r="V4057" s="6" t="s">
        <v>12299</v>
      </c>
      <c r="W4057" s="6" t="s">
        <v>12299</v>
      </c>
    </row>
    <row r="4058" spans="1:23" x14ac:dyDescent="0.3">
      <c r="A4058" s="6">
        <v>6036</v>
      </c>
      <c r="B4058" s="6" t="s">
        <v>19221</v>
      </c>
      <c r="C4058" s="6" t="s">
        <v>19222</v>
      </c>
      <c r="D4058" s="6">
        <v>3</v>
      </c>
      <c r="E4058" s="6">
        <v>0</v>
      </c>
      <c r="F4058" s="6"/>
      <c r="G4058" s="6">
        <v>10</v>
      </c>
      <c r="H4058" s="6"/>
      <c r="I4058" s="6"/>
      <c r="J4058" s="6"/>
      <c r="K4058" s="6"/>
      <c r="L4058" s="6"/>
      <c r="M4058" s="6"/>
      <c r="N4058" s="6" t="e">
        <f>VLOOKUP(A4058,web_archive!D:AB,18,FALSE)</f>
        <v>#N/A</v>
      </c>
      <c r="O4058" s="6"/>
      <c r="P4058" s="6"/>
      <c r="Q4058" s="6"/>
      <c r="R4058" s="6"/>
      <c r="S4058" s="6"/>
      <c r="T4058" s="6"/>
      <c r="U4058" s="6" t="s">
        <v>12299</v>
      </c>
      <c r="V4058" s="6" t="s">
        <v>12299</v>
      </c>
      <c r="W4058" s="6" t="s">
        <v>12299</v>
      </c>
    </row>
    <row r="4059" spans="1:23" x14ac:dyDescent="0.3">
      <c r="A4059" s="6">
        <v>6037</v>
      </c>
      <c r="B4059" s="6" t="s">
        <v>19223</v>
      </c>
      <c r="C4059" s="6" t="s">
        <v>19224</v>
      </c>
      <c r="D4059" s="6">
        <v>3</v>
      </c>
      <c r="E4059" s="6">
        <v>0</v>
      </c>
      <c r="F4059" s="6"/>
      <c r="G4059" s="6">
        <v>0</v>
      </c>
      <c r="H4059" s="6"/>
      <c r="I4059" s="6"/>
      <c r="J4059" s="6"/>
      <c r="K4059" s="6"/>
      <c r="L4059" s="6"/>
      <c r="M4059" s="6"/>
      <c r="N4059" s="6" t="e">
        <f>VLOOKUP(A4059,web_archive!D:AB,18,FALSE)</f>
        <v>#N/A</v>
      </c>
      <c r="O4059" s="6"/>
      <c r="P4059" s="6"/>
      <c r="Q4059" s="6"/>
      <c r="R4059" s="6"/>
      <c r="S4059" s="6"/>
      <c r="T4059" s="6"/>
      <c r="U4059" s="6" t="s">
        <v>12299</v>
      </c>
      <c r="V4059" s="6" t="s">
        <v>12299</v>
      </c>
      <c r="W4059" s="6" t="s">
        <v>12299</v>
      </c>
    </row>
    <row r="4060" spans="1:23" x14ac:dyDescent="0.3">
      <c r="A4060" s="6">
        <v>6038</v>
      </c>
      <c r="B4060" s="6" t="s">
        <v>19225</v>
      </c>
      <c r="C4060" s="6" t="s">
        <v>19226</v>
      </c>
      <c r="D4060" s="6">
        <v>3</v>
      </c>
      <c r="E4060" s="6">
        <v>0</v>
      </c>
      <c r="F4060" s="6"/>
      <c r="G4060" s="6">
        <v>10</v>
      </c>
      <c r="H4060" s="6"/>
      <c r="I4060" s="6"/>
      <c r="J4060" s="6"/>
      <c r="K4060" s="6"/>
      <c r="L4060" s="6"/>
      <c r="M4060" s="6"/>
      <c r="N4060" s="6" t="e">
        <f>VLOOKUP(A4060,web_archive!D:AB,18,FALSE)</f>
        <v>#N/A</v>
      </c>
      <c r="O4060" s="6"/>
      <c r="P4060" s="6"/>
      <c r="Q4060" s="6"/>
      <c r="R4060" s="6"/>
      <c r="S4060" s="6"/>
      <c r="T4060" s="6"/>
      <c r="U4060" s="6" t="s">
        <v>12299</v>
      </c>
      <c r="V4060" s="6" t="s">
        <v>12299</v>
      </c>
      <c r="W4060" s="6" t="s">
        <v>12299</v>
      </c>
    </row>
    <row r="4061" spans="1:23" x14ac:dyDescent="0.3">
      <c r="A4061" s="6">
        <v>6039</v>
      </c>
      <c r="B4061" s="6" t="s">
        <v>19227</v>
      </c>
      <c r="C4061" s="6" t="s">
        <v>19228</v>
      </c>
      <c r="D4061" s="6">
        <v>3</v>
      </c>
      <c r="E4061" s="6">
        <v>0</v>
      </c>
      <c r="F4061" s="6"/>
      <c r="G4061" s="6">
        <v>10</v>
      </c>
      <c r="H4061" s="6"/>
      <c r="I4061" s="6"/>
      <c r="J4061" s="6"/>
      <c r="K4061" s="6"/>
      <c r="L4061" s="6"/>
      <c r="M4061" s="6"/>
      <c r="N4061" s="6" t="e">
        <f>VLOOKUP(A4061,web_archive!D:AB,18,FALSE)</f>
        <v>#N/A</v>
      </c>
      <c r="O4061" s="6"/>
      <c r="P4061" s="6"/>
      <c r="Q4061" s="6"/>
      <c r="R4061" s="6"/>
      <c r="S4061" s="6"/>
      <c r="T4061" s="6"/>
      <c r="U4061" s="6" t="s">
        <v>12299</v>
      </c>
      <c r="V4061" s="6" t="s">
        <v>12299</v>
      </c>
      <c r="W4061" s="6" t="s">
        <v>12299</v>
      </c>
    </row>
    <row r="4062" spans="1:23" x14ac:dyDescent="0.3">
      <c r="A4062" s="6">
        <v>6040</v>
      </c>
      <c r="B4062" s="6" t="s">
        <v>19229</v>
      </c>
      <c r="C4062" s="6" t="s">
        <v>19230</v>
      </c>
      <c r="D4062" s="6">
        <v>3</v>
      </c>
      <c r="E4062" s="6">
        <v>0</v>
      </c>
      <c r="F4062" s="6"/>
      <c r="G4062" s="6">
        <v>0</v>
      </c>
      <c r="H4062" s="6"/>
      <c r="I4062" s="6"/>
      <c r="J4062" s="6"/>
      <c r="K4062" s="6"/>
      <c r="L4062" s="6"/>
      <c r="M4062" s="6"/>
      <c r="N4062" s="6" t="e">
        <f>VLOOKUP(A4062,web_archive!D:AB,18,FALSE)</f>
        <v>#N/A</v>
      </c>
      <c r="O4062" s="6"/>
      <c r="P4062" s="6"/>
      <c r="Q4062" s="6"/>
      <c r="R4062" s="6"/>
      <c r="S4062" s="6"/>
      <c r="T4062" s="6"/>
      <c r="U4062" s="6" t="s">
        <v>12299</v>
      </c>
      <c r="V4062" s="6" t="s">
        <v>12299</v>
      </c>
      <c r="W4062" s="6" t="s">
        <v>12299</v>
      </c>
    </row>
    <row r="4063" spans="1:23" x14ac:dyDescent="0.3">
      <c r="A4063" s="6">
        <v>6041</v>
      </c>
      <c r="B4063" s="6" t="s">
        <v>9710</v>
      </c>
      <c r="C4063" s="6" t="s">
        <v>9711</v>
      </c>
      <c r="D4063" s="6">
        <v>3</v>
      </c>
      <c r="E4063" s="6">
        <v>30</v>
      </c>
      <c r="F4063" s="6"/>
      <c r="G4063" s="6">
        <v>50</v>
      </c>
      <c r="H4063" s="6"/>
      <c r="I4063" s="6"/>
      <c r="J4063" s="6"/>
      <c r="K4063" s="6"/>
      <c r="L4063" s="6"/>
      <c r="M4063" s="6"/>
      <c r="N4063" s="6" t="str">
        <f>VLOOKUP(A4063,web_archive!D:AB,18,FALSE)</f>
        <v>None</v>
      </c>
      <c r="O4063" s="6"/>
      <c r="P4063" s="6"/>
      <c r="Q4063" s="6"/>
      <c r="R4063" s="6"/>
      <c r="S4063" s="6"/>
      <c r="T4063" s="6"/>
      <c r="U4063" s="6" t="s">
        <v>12299</v>
      </c>
      <c r="V4063" s="6" t="s">
        <v>12299</v>
      </c>
      <c r="W4063" s="6" t="s">
        <v>12299</v>
      </c>
    </row>
    <row r="4064" spans="1:23" x14ac:dyDescent="0.3">
      <c r="A4064" s="6">
        <v>6042</v>
      </c>
      <c r="B4064" s="6" t="s">
        <v>19231</v>
      </c>
      <c r="C4064" s="6" t="s">
        <v>19232</v>
      </c>
      <c r="D4064" s="6">
        <v>3</v>
      </c>
      <c r="E4064" s="6">
        <v>0</v>
      </c>
      <c r="F4064" s="6"/>
      <c r="G4064" s="6">
        <v>10</v>
      </c>
      <c r="H4064" s="6"/>
      <c r="I4064" s="6"/>
      <c r="J4064" s="6"/>
      <c r="K4064" s="6"/>
      <c r="L4064" s="6"/>
      <c r="M4064" s="6"/>
      <c r="N4064" s="6" t="e">
        <f>VLOOKUP(A4064,web_archive!D:AB,18,FALSE)</f>
        <v>#N/A</v>
      </c>
      <c r="O4064" s="6"/>
      <c r="P4064" s="6"/>
      <c r="Q4064" s="6"/>
      <c r="R4064" s="6"/>
      <c r="S4064" s="6"/>
      <c r="T4064" s="6"/>
      <c r="U4064" s="6" t="s">
        <v>12299</v>
      </c>
      <c r="V4064" s="6" t="s">
        <v>12299</v>
      </c>
      <c r="W4064" s="6" t="s">
        <v>12299</v>
      </c>
    </row>
    <row r="4065" spans="1:23" x14ac:dyDescent="0.3">
      <c r="A4065" s="6">
        <v>6043</v>
      </c>
      <c r="B4065" s="6" t="s">
        <v>19233</v>
      </c>
      <c r="C4065" s="6" t="s">
        <v>19234</v>
      </c>
      <c r="D4065" s="6">
        <v>3</v>
      </c>
      <c r="E4065" s="6">
        <v>0</v>
      </c>
      <c r="F4065" s="6"/>
      <c r="G4065" s="6">
        <v>10</v>
      </c>
      <c r="H4065" s="6"/>
      <c r="I4065" s="6"/>
      <c r="J4065" s="6"/>
      <c r="K4065" s="6"/>
      <c r="L4065" s="6"/>
      <c r="M4065" s="6"/>
      <c r="N4065" s="6" t="e">
        <f>VLOOKUP(A4065,web_archive!D:AB,18,FALSE)</f>
        <v>#N/A</v>
      </c>
      <c r="O4065" s="6"/>
      <c r="P4065" s="6"/>
      <c r="Q4065" s="6"/>
      <c r="R4065" s="6"/>
      <c r="S4065" s="6"/>
      <c r="T4065" s="6"/>
      <c r="U4065" s="6" t="s">
        <v>12299</v>
      </c>
      <c r="V4065" s="6" t="s">
        <v>12299</v>
      </c>
      <c r="W4065" s="6" t="s">
        <v>12299</v>
      </c>
    </row>
    <row r="4066" spans="1:23" x14ac:dyDescent="0.3">
      <c r="A4066" s="6">
        <v>6044</v>
      </c>
      <c r="B4066" s="6" t="s">
        <v>19235</v>
      </c>
      <c r="C4066" s="6" t="s">
        <v>19236</v>
      </c>
      <c r="D4066" s="6">
        <v>3</v>
      </c>
      <c r="E4066" s="6">
        <v>0</v>
      </c>
      <c r="F4066" s="6"/>
      <c r="G4066" s="6">
        <v>10</v>
      </c>
      <c r="H4066" s="6"/>
      <c r="I4066" s="6"/>
      <c r="J4066" s="6"/>
      <c r="K4066" s="6"/>
      <c r="L4066" s="6"/>
      <c r="M4066" s="6"/>
      <c r="N4066" s="6" t="e">
        <f>VLOOKUP(A4066,web_archive!D:AB,18,FALSE)</f>
        <v>#N/A</v>
      </c>
      <c r="O4066" s="6"/>
      <c r="P4066" s="6"/>
      <c r="Q4066" s="6"/>
      <c r="R4066" s="6"/>
      <c r="S4066" s="6"/>
      <c r="T4066" s="6"/>
      <c r="U4066" s="6" t="s">
        <v>12299</v>
      </c>
      <c r="V4066" s="6" t="s">
        <v>12299</v>
      </c>
      <c r="W4066" s="6" t="s">
        <v>12299</v>
      </c>
    </row>
    <row r="4067" spans="1:23" x14ac:dyDescent="0.3">
      <c r="A4067" s="6">
        <v>6045</v>
      </c>
      <c r="B4067" s="6" t="s">
        <v>19237</v>
      </c>
      <c r="C4067" s="6" t="s">
        <v>19238</v>
      </c>
      <c r="D4067" s="6">
        <v>3</v>
      </c>
      <c r="E4067" s="6">
        <v>0</v>
      </c>
      <c r="F4067" s="6"/>
      <c r="G4067" s="6">
        <v>0</v>
      </c>
      <c r="H4067" s="6"/>
      <c r="I4067" s="6"/>
      <c r="J4067" s="6"/>
      <c r="K4067" s="6"/>
      <c r="L4067" s="6"/>
      <c r="M4067" s="6"/>
      <c r="N4067" s="6" t="e">
        <f>VLOOKUP(A4067,web_archive!D:AB,18,FALSE)</f>
        <v>#N/A</v>
      </c>
      <c r="O4067" s="6"/>
      <c r="P4067" s="6"/>
      <c r="Q4067" s="6"/>
      <c r="R4067" s="6"/>
      <c r="S4067" s="6"/>
      <c r="T4067" s="6"/>
      <c r="U4067" s="6" t="s">
        <v>12299</v>
      </c>
      <c r="V4067" s="6" t="s">
        <v>12299</v>
      </c>
      <c r="W4067" s="6" t="s">
        <v>12299</v>
      </c>
    </row>
    <row r="4068" spans="1:23" x14ac:dyDescent="0.3">
      <c r="A4068" s="6">
        <v>6046</v>
      </c>
      <c r="B4068" s="6" t="s">
        <v>19239</v>
      </c>
      <c r="C4068" s="6" t="s">
        <v>19240</v>
      </c>
      <c r="D4068" s="6">
        <v>2</v>
      </c>
      <c r="E4068" s="6">
        <v>0</v>
      </c>
      <c r="F4068" s="6"/>
      <c r="G4068" s="6">
        <v>0</v>
      </c>
      <c r="H4068" s="6"/>
      <c r="I4068" s="6"/>
      <c r="J4068" s="6"/>
      <c r="K4068" s="6"/>
      <c r="L4068" s="6" t="s">
        <v>12295</v>
      </c>
      <c r="M4068" s="6">
        <v>63</v>
      </c>
      <c r="N4068" s="6" t="e">
        <f>VLOOKUP(A4068,web_archive!D:AB,18,FALSE)</f>
        <v>#N/A</v>
      </c>
      <c r="O4068" s="6">
        <v>2</v>
      </c>
      <c r="P4068" s="6"/>
      <c r="Q4068" s="6"/>
      <c r="R4068" s="6"/>
      <c r="S4068" s="6"/>
      <c r="T4068" s="6"/>
      <c r="U4068" s="6" t="s">
        <v>12299</v>
      </c>
      <c r="V4068" s="6" t="s">
        <v>12299</v>
      </c>
      <c r="W4068" s="6" t="s">
        <v>12299</v>
      </c>
    </row>
    <row r="4069" spans="1:23" x14ac:dyDescent="0.3">
      <c r="A4069" s="6">
        <v>6047</v>
      </c>
      <c r="B4069" s="6" t="s">
        <v>19241</v>
      </c>
      <c r="C4069" s="6" t="s">
        <v>19242</v>
      </c>
      <c r="D4069" s="6">
        <v>2</v>
      </c>
      <c r="E4069" s="6">
        <v>0</v>
      </c>
      <c r="F4069" s="6"/>
      <c r="G4069" s="6">
        <v>0</v>
      </c>
      <c r="H4069" s="6"/>
      <c r="I4069" s="6"/>
      <c r="J4069" s="6"/>
      <c r="K4069" s="6"/>
      <c r="L4069" s="6" t="s">
        <v>12295</v>
      </c>
      <c r="M4069" s="6">
        <v>63</v>
      </c>
      <c r="N4069" s="6" t="e">
        <f>VLOOKUP(A4069,web_archive!D:AB,18,FALSE)</f>
        <v>#N/A</v>
      </c>
      <c r="O4069" s="6">
        <v>2</v>
      </c>
      <c r="P4069" s="6"/>
      <c r="Q4069" s="6"/>
      <c r="R4069" s="6"/>
      <c r="S4069" s="6"/>
      <c r="T4069" s="6"/>
      <c r="U4069" s="6" t="s">
        <v>12299</v>
      </c>
      <c r="V4069" s="6" t="s">
        <v>12299</v>
      </c>
      <c r="W4069" s="6" t="s">
        <v>12299</v>
      </c>
    </row>
    <row r="4070" spans="1:23" x14ac:dyDescent="0.3">
      <c r="A4070" s="6">
        <v>6048</v>
      </c>
      <c r="B4070" s="6" t="s">
        <v>19243</v>
      </c>
      <c r="C4070" s="6" t="s">
        <v>19244</v>
      </c>
      <c r="D4070" s="6">
        <v>3</v>
      </c>
      <c r="E4070" s="6">
        <v>0</v>
      </c>
      <c r="F4070" s="6"/>
      <c r="G4070" s="6">
        <v>10</v>
      </c>
      <c r="H4070" s="6"/>
      <c r="I4070" s="6"/>
      <c r="J4070" s="6"/>
      <c r="K4070" s="6"/>
      <c r="L4070" s="6"/>
      <c r="M4070" s="6"/>
      <c r="N4070" s="6" t="e">
        <f>VLOOKUP(A4070,web_archive!D:AB,18,FALSE)</f>
        <v>#N/A</v>
      </c>
      <c r="O4070" s="6"/>
      <c r="P4070" s="6"/>
      <c r="Q4070" s="6"/>
      <c r="R4070" s="6"/>
      <c r="S4070" s="6"/>
      <c r="T4070" s="6"/>
      <c r="U4070" s="6" t="s">
        <v>12299</v>
      </c>
      <c r="V4070" s="6" t="s">
        <v>12299</v>
      </c>
      <c r="W4070" s="6" t="s">
        <v>12299</v>
      </c>
    </row>
    <row r="4071" spans="1:23" x14ac:dyDescent="0.3">
      <c r="A4071" s="6">
        <v>6049</v>
      </c>
      <c r="B4071" s="6" t="s">
        <v>13330</v>
      </c>
      <c r="C4071" s="6" t="s">
        <v>13330</v>
      </c>
      <c r="D4071" s="6">
        <v>3</v>
      </c>
      <c r="E4071" s="6">
        <v>0</v>
      </c>
      <c r="F4071" s="6"/>
      <c r="G4071" s="6">
        <v>10</v>
      </c>
      <c r="H4071" s="6"/>
      <c r="I4071" s="6"/>
      <c r="J4071" s="6"/>
      <c r="K4071" s="6"/>
      <c r="L4071" s="6"/>
      <c r="M4071" s="6"/>
      <c r="N4071" s="6" t="e">
        <f>VLOOKUP(A4071,web_archive!D:AB,18,FALSE)</f>
        <v>#N/A</v>
      </c>
      <c r="O4071" s="6"/>
      <c r="P4071" s="6"/>
      <c r="Q4071" s="6"/>
      <c r="R4071" s="6"/>
      <c r="S4071" s="6"/>
      <c r="T4071" s="6"/>
      <c r="U4071" s="6" t="s">
        <v>12299</v>
      </c>
      <c r="V4071" s="6" t="s">
        <v>12299</v>
      </c>
      <c r="W4071" s="6" t="s">
        <v>12299</v>
      </c>
    </row>
    <row r="4072" spans="1:23" x14ac:dyDescent="0.3">
      <c r="A4072" s="6">
        <v>6050</v>
      </c>
      <c r="B4072" s="6" t="s">
        <v>19245</v>
      </c>
      <c r="C4072" s="6" t="s">
        <v>19246</v>
      </c>
      <c r="D4072" s="6">
        <v>3</v>
      </c>
      <c r="E4072" s="6">
        <v>0</v>
      </c>
      <c r="F4072" s="6"/>
      <c r="G4072" s="6">
        <v>10</v>
      </c>
      <c r="H4072" s="6"/>
      <c r="I4072" s="6"/>
      <c r="J4072" s="6"/>
      <c r="K4072" s="6"/>
      <c r="L4072" s="6"/>
      <c r="M4072" s="6"/>
      <c r="N4072" s="6" t="e">
        <f>VLOOKUP(A4072,web_archive!D:AB,18,FALSE)</f>
        <v>#N/A</v>
      </c>
      <c r="O4072" s="6"/>
      <c r="P4072" s="6"/>
      <c r="Q4072" s="6"/>
      <c r="R4072" s="6"/>
      <c r="S4072" s="6"/>
      <c r="T4072" s="6"/>
      <c r="U4072" s="6" t="s">
        <v>12299</v>
      </c>
      <c r="V4072" s="6" t="s">
        <v>12299</v>
      </c>
      <c r="W4072" s="6" t="s">
        <v>12299</v>
      </c>
    </row>
    <row r="4073" spans="1:23" x14ac:dyDescent="0.3">
      <c r="A4073" s="6">
        <v>6051</v>
      </c>
      <c r="B4073" s="6" t="s">
        <v>19247</v>
      </c>
      <c r="C4073" s="6" t="s">
        <v>19248</v>
      </c>
      <c r="D4073" s="6">
        <v>3</v>
      </c>
      <c r="E4073" s="6">
        <v>0</v>
      </c>
      <c r="F4073" s="6"/>
      <c r="G4073" s="6">
        <v>10</v>
      </c>
      <c r="H4073" s="6"/>
      <c r="I4073" s="6"/>
      <c r="J4073" s="6"/>
      <c r="K4073" s="6"/>
      <c r="L4073" s="6"/>
      <c r="M4073" s="6"/>
      <c r="N4073" s="6" t="e">
        <f>VLOOKUP(A4073,web_archive!D:AB,18,FALSE)</f>
        <v>#N/A</v>
      </c>
      <c r="O4073" s="6"/>
      <c r="P4073" s="6"/>
      <c r="Q4073" s="6"/>
      <c r="R4073" s="6"/>
      <c r="S4073" s="6"/>
      <c r="T4073" s="6"/>
      <c r="U4073" s="6" t="s">
        <v>12299</v>
      </c>
      <c r="V4073" s="6" t="s">
        <v>12299</v>
      </c>
      <c r="W4073" s="6" t="s">
        <v>12299</v>
      </c>
    </row>
    <row r="4074" spans="1:23" x14ac:dyDescent="0.3">
      <c r="A4074" s="6">
        <v>6052</v>
      </c>
      <c r="B4074" s="6" t="s">
        <v>19249</v>
      </c>
      <c r="C4074" s="6" t="s">
        <v>19250</v>
      </c>
      <c r="D4074" s="6">
        <v>3</v>
      </c>
      <c r="E4074" s="6">
        <v>1</v>
      </c>
      <c r="F4074" s="6"/>
      <c r="G4074" s="6">
        <v>0</v>
      </c>
      <c r="H4074" s="6"/>
      <c r="I4074" s="6"/>
      <c r="J4074" s="6"/>
      <c r="K4074" s="6"/>
      <c r="L4074" s="6"/>
      <c r="M4074" s="6"/>
      <c r="N4074" s="6" t="e">
        <f>VLOOKUP(A4074,web_archive!D:AB,18,FALSE)</f>
        <v>#N/A</v>
      </c>
      <c r="O4074" s="6"/>
      <c r="P4074" s="6"/>
      <c r="Q4074" s="6"/>
      <c r="R4074" s="6"/>
      <c r="S4074" s="6"/>
      <c r="T4074" s="6"/>
      <c r="U4074" s="6" t="s">
        <v>12299</v>
      </c>
      <c r="V4074" s="6" t="s">
        <v>12299</v>
      </c>
      <c r="W4074" s="6" t="s">
        <v>12299</v>
      </c>
    </row>
    <row r="4075" spans="1:23" x14ac:dyDescent="0.3">
      <c r="A4075" s="6">
        <v>6053</v>
      </c>
      <c r="B4075" s="6" t="s">
        <v>19251</v>
      </c>
      <c r="C4075" s="6" t="s">
        <v>19252</v>
      </c>
      <c r="D4075" s="6">
        <v>3</v>
      </c>
      <c r="E4075" s="6">
        <v>100</v>
      </c>
      <c r="F4075" s="6"/>
      <c r="G4075" s="6">
        <v>100</v>
      </c>
      <c r="H4075" s="6"/>
      <c r="I4075" s="6"/>
      <c r="J4075" s="6"/>
      <c r="K4075" s="6"/>
      <c r="L4075" s="6"/>
      <c r="M4075" s="6"/>
      <c r="N4075" s="6" t="e">
        <f>VLOOKUP(A4075,web_archive!D:AB,18,FALSE)</f>
        <v>#N/A</v>
      </c>
      <c r="O4075" s="6"/>
      <c r="P4075" s="6"/>
      <c r="Q4075" s="6"/>
      <c r="R4075" s="6"/>
      <c r="S4075" s="6"/>
      <c r="T4075" s="6"/>
      <c r="U4075" s="6" t="s">
        <v>12299</v>
      </c>
      <c r="V4075" s="6" t="s">
        <v>12299</v>
      </c>
      <c r="W4075" s="6" t="s">
        <v>12299</v>
      </c>
    </row>
    <row r="4076" spans="1:23" x14ac:dyDescent="0.3">
      <c r="A4076" s="6">
        <v>6054</v>
      </c>
      <c r="B4076" s="6" t="s">
        <v>19253</v>
      </c>
      <c r="C4076" s="6" t="s">
        <v>19254</v>
      </c>
      <c r="D4076" s="6">
        <v>3</v>
      </c>
      <c r="E4076" s="6">
        <v>0</v>
      </c>
      <c r="F4076" s="6"/>
      <c r="G4076" s="6">
        <v>10</v>
      </c>
      <c r="H4076" s="6"/>
      <c r="I4076" s="6"/>
      <c r="J4076" s="6"/>
      <c r="K4076" s="6"/>
      <c r="L4076" s="6"/>
      <c r="M4076" s="6"/>
      <c r="N4076" s="6" t="e">
        <f>VLOOKUP(A4076,web_archive!D:AB,18,FALSE)</f>
        <v>#N/A</v>
      </c>
      <c r="O4076" s="6"/>
      <c r="P4076" s="6"/>
      <c r="Q4076" s="6"/>
      <c r="R4076" s="6"/>
      <c r="S4076" s="6"/>
      <c r="T4076" s="6"/>
      <c r="U4076" s="6" t="s">
        <v>12299</v>
      </c>
      <c r="V4076" s="6" t="s">
        <v>12299</v>
      </c>
      <c r="W4076" s="6" t="s">
        <v>12299</v>
      </c>
    </row>
    <row r="4077" spans="1:23" x14ac:dyDescent="0.3">
      <c r="A4077" s="6">
        <v>6055</v>
      </c>
      <c r="B4077" s="6" t="s">
        <v>19255</v>
      </c>
      <c r="C4077" s="6" t="s">
        <v>19256</v>
      </c>
      <c r="D4077" s="6">
        <v>3</v>
      </c>
      <c r="E4077" s="6">
        <v>0</v>
      </c>
      <c r="F4077" s="6"/>
      <c r="G4077" s="6">
        <v>10</v>
      </c>
      <c r="H4077" s="6"/>
      <c r="I4077" s="6"/>
      <c r="J4077" s="6"/>
      <c r="K4077" s="6"/>
      <c r="L4077" s="6"/>
      <c r="M4077" s="6"/>
      <c r="N4077" s="6" t="e">
        <f>VLOOKUP(A4077,web_archive!D:AB,18,FALSE)</f>
        <v>#N/A</v>
      </c>
      <c r="O4077" s="6"/>
      <c r="P4077" s="6"/>
      <c r="Q4077" s="6"/>
      <c r="R4077" s="6"/>
      <c r="S4077" s="6"/>
      <c r="T4077" s="6"/>
      <c r="U4077" s="6" t="s">
        <v>12299</v>
      </c>
      <c r="V4077" s="6" t="s">
        <v>12299</v>
      </c>
      <c r="W4077" s="6" t="s">
        <v>12299</v>
      </c>
    </row>
    <row r="4078" spans="1:23" x14ac:dyDescent="0.3">
      <c r="A4078" s="6">
        <v>6056</v>
      </c>
      <c r="B4078" s="6" t="s">
        <v>19257</v>
      </c>
      <c r="C4078" s="6" t="s">
        <v>19258</v>
      </c>
      <c r="D4078" s="6">
        <v>3</v>
      </c>
      <c r="E4078" s="6">
        <v>0</v>
      </c>
      <c r="F4078" s="6"/>
      <c r="G4078" s="6">
        <v>10</v>
      </c>
      <c r="H4078" s="6"/>
      <c r="I4078" s="6"/>
      <c r="J4078" s="6"/>
      <c r="K4078" s="6"/>
      <c r="L4078" s="6"/>
      <c r="M4078" s="6"/>
      <c r="N4078" s="6" t="e">
        <f>VLOOKUP(A4078,web_archive!D:AB,18,FALSE)</f>
        <v>#N/A</v>
      </c>
      <c r="O4078" s="6"/>
      <c r="P4078" s="6"/>
      <c r="Q4078" s="6"/>
      <c r="R4078" s="6"/>
      <c r="S4078" s="6"/>
      <c r="T4078" s="6"/>
      <c r="U4078" s="6" t="s">
        <v>12299</v>
      </c>
      <c r="V4078" s="6" t="s">
        <v>12299</v>
      </c>
      <c r="W4078" s="6" t="s">
        <v>12299</v>
      </c>
    </row>
    <row r="4079" spans="1:23" x14ac:dyDescent="0.3">
      <c r="A4079" s="6">
        <v>6057</v>
      </c>
      <c r="B4079" s="6" t="s">
        <v>19259</v>
      </c>
      <c r="C4079" s="6" t="s">
        <v>19260</v>
      </c>
      <c r="D4079" s="6">
        <v>3</v>
      </c>
      <c r="E4079" s="6">
        <v>0</v>
      </c>
      <c r="F4079" s="6"/>
      <c r="G4079" s="6">
        <v>10</v>
      </c>
      <c r="H4079" s="6"/>
      <c r="I4079" s="6"/>
      <c r="J4079" s="6"/>
      <c r="K4079" s="6"/>
      <c r="L4079" s="6"/>
      <c r="M4079" s="6"/>
      <c r="N4079" s="6" t="e">
        <f>VLOOKUP(A4079,web_archive!D:AB,18,FALSE)</f>
        <v>#N/A</v>
      </c>
      <c r="O4079" s="6"/>
      <c r="P4079" s="6"/>
      <c r="Q4079" s="6"/>
      <c r="R4079" s="6"/>
      <c r="S4079" s="6"/>
      <c r="T4079" s="6"/>
      <c r="U4079" s="6" t="s">
        <v>12299</v>
      </c>
      <c r="V4079" s="6" t="s">
        <v>12299</v>
      </c>
      <c r="W4079" s="6" t="s">
        <v>12299</v>
      </c>
    </row>
    <row r="4080" spans="1:23" x14ac:dyDescent="0.3">
      <c r="A4080" s="6">
        <v>6058</v>
      </c>
      <c r="B4080" s="6" t="s">
        <v>19261</v>
      </c>
      <c r="C4080" s="6" t="s">
        <v>19262</v>
      </c>
      <c r="D4080" s="6">
        <v>3</v>
      </c>
      <c r="E4080" s="6">
        <v>0</v>
      </c>
      <c r="F4080" s="6"/>
      <c r="G4080" s="6">
        <v>10</v>
      </c>
      <c r="H4080" s="6"/>
      <c r="I4080" s="6"/>
      <c r="J4080" s="6"/>
      <c r="K4080" s="6"/>
      <c r="L4080" s="6"/>
      <c r="M4080" s="6"/>
      <c r="N4080" s="6" t="e">
        <f>VLOOKUP(A4080,web_archive!D:AB,18,FALSE)</f>
        <v>#N/A</v>
      </c>
      <c r="O4080" s="6"/>
      <c r="P4080" s="6"/>
      <c r="Q4080" s="6"/>
      <c r="R4080" s="6"/>
      <c r="S4080" s="6"/>
      <c r="T4080" s="6"/>
      <c r="U4080" s="6" t="s">
        <v>12299</v>
      </c>
      <c r="V4080" s="6" t="s">
        <v>12299</v>
      </c>
      <c r="W4080" s="6" t="s">
        <v>12299</v>
      </c>
    </row>
    <row r="4081" spans="1:23" x14ac:dyDescent="0.3">
      <c r="A4081" s="6">
        <v>6059</v>
      </c>
      <c r="B4081" s="6" t="s">
        <v>19263</v>
      </c>
      <c r="C4081" s="6" t="s">
        <v>19264</v>
      </c>
      <c r="D4081" s="6">
        <v>3</v>
      </c>
      <c r="E4081" s="6">
        <v>0</v>
      </c>
      <c r="F4081" s="6"/>
      <c r="G4081" s="6">
        <v>10</v>
      </c>
      <c r="H4081" s="6"/>
      <c r="I4081" s="6"/>
      <c r="J4081" s="6"/>
      <c r="K4081" s="6"/>
      <c r="L4081" s="6"/>
      <c r="M4081" s="6"/>
      <c r="N4081" s="6" t="e">
        <f>VLOOKUP(A4081,web_archive!D:AB,18,FALSE)</f>
        <v>#N/A</v>
      </c>
      <c r="O4081" s="6"/>
      <c r="P4081" s="6"/>
      <c r="Q4081" s="6"/>
      <c r="R4081" s="6"/>
      <c r="S4081" s="6"/>
      <c r="T4081" s="6"/>
      <c r="U4081" s="6" t="s">
        <v>12299</v>
      </c>
      <c r="V4081" s="6" t="s">
        <v>12299</v>
      </c>
      <c r="W4081" s="6" t="s">
        <v>12299</v>
      </c>
    </row>
    <row r="4082" spans="1:23" x14ac:dyDescent="0.3">
      <c r="A4082" s="6">
        <v>6060</v>
      </c>
      <c r="B4082" s="6" t="s">
        <v>19265</v>
      </c>
      <c r="C4082" s="6" t="s">
        <v>19266</v>
      </c>
      <c r="D4082" s="6">
        <v>3</v>
      </c>
      <c r="E4082" s="6">
        <v>10</v>
      </c>
      <c r="F4082" s="6"/>
      <c r="G4082" s="6">
        <v>10</v>
      </c>
      <c r="H4082" s="6"/>
      <c r="I4082" s="6"/>
      <c r="J4082" s="6"/>
      <c r="K4082" s="6"/>
      <c r="L4082" s="6"/>
      <c r="M4082" s="6"/>
      <c r="N4082" s="6" t="e">
        <f>VLOOKUP(A4082,web_archive!D:AB,18,FALSE)</f>
        <v>#N/A</v>
      </c>
      <c r="O4082" s="6"/>
      <c r="P4082" s="6"/>
      <c r="Q4082" s="6"/>
      <c r="R4082" s="6"/>
      <c r="S4082" s="6"/>
      <c r="T4082" s="6"/>
      <c r="U4082" s="6" t="s">
        <v>12299</v>
      </c>
      <c r="V4082" s="6" t="s">
        <v>12299</v>
      </c>
      <c r="W4082" s="6" t="s">
        <v>12299</v>
      </c>
    </row>
    <row r="4083" spans="1:23" x14ac:dyDescent="0.3">
      <c r="A4083" s="6">
        <v>6061</v>
      </c>
      <c r="B4083" s="6" t="s">
        <v>19267</v>
      </c>
      <c r="C4083" s="6" t="s">
        <v>19268</v>
      </c>
      <c r="D4083" s="6">
        <v>3</v>
      </c>
      <c r="E4083" s="6">
        <v>100</v>
      </c>
      <c r="F4083" s="6"/>
      <c r="G4083" s="6">
        <v>50</v>
      </c>
      <c r="H4083" s="6"/>
      <c r="I4083" s="6"/>
      <c r="J4083" s="6"/>
      <c r="K4083" s="6"/>
      <c r="L4083" s="6"/>
      <c r="M4083" s="6"/>
      <c r="N4083" s="6" t="e">
        <f>VLOOKUP(A4083,web_archive!D:AB,18,FALSE)</f>
        <v>#N/A</v>
      </c>
      <c r="O4083" s="6"/>
      <c r="P4083" s="6"/>
      <c r="Q4083" s="6"/>
      <c r="R4083" s="6"/>
      <c r="S4083" s="6"/>
      <c r="T4083" s="6"/>
      <c r="U4083" s="6" t="s">
        <v>12299</v>
      </c>
      <c r="V4083" s="6" t="s">
        <v>12299</v>
      </c>
      <c r="W4083" s="6" t="s">
        <v>12299</v>
      </c>
    </row>
    <row r="4084" spans="1:23" x14ac:dyDescent="0.3">
      <c r="A4084" s="6">
        <v>6062</v>
      </c>
      <c r="B4084" s="6" t="s">
        <v>19269</v>
      </c>
      <c r="C4084" s="6" t="s">
        <v>19270</v>
      </c>
      <c r="D4084" s="6">
        <v>3</v>
      </c>
      <c r="E4084" s="6">
        <v>10</v>
      </c>
      <c r="F4084" s="6"/>
      <c r="G4084" s="6">
        <v>10</v>
      </c>
      <c r="H4084" s="6"/>
      <c r="I4084" s="6"/>
      <c r="J4084" s="6"/>
      <c r="K4084" s="6"/>
      <c r="L4084" s="6"/>
      <c r="M4084" s="6"/>
      <c r="N4084" s="6" t="e">
        <f>VLOOKUP(A4084,web_archive!D:AB,18,FALSE)</f>
        <v>#N/A</v>
      </c>
      <c r="O4084" s="6"/>
      <c r="P4084" s="6"/>
      <c r="Q4084" s="6"/>
      <c r="R4084" s="6"/>
      <c r="S4084" s="6"/>
      <c r="T4084" s="6"/>
      <c r="U4084" s="6" t="s">
        <v>12299</v>
      </c>
      <c r="V4084" s="6" t="s">
        <v>12299</v>
      </c>
      <c r="W4084" s="6" t="s">
        <v>12299</v>
      </c>
    </row>
    <row r="4085" spans="1:23" x14ac:dyDescent="0.3">
      <c r="A4085" s="6">
        <v>6063</v>
      </c>
      <c r="B4085" s="6" t="s">
        <v>19271</v>
      </c>
      <c r="C4085" s="6" t="s">
        <v>19270</v>
      </c>
      <c r="D4085" s="6">
        <v>3</v>
      </c>
      <c r="E4085" s="6">
        <v>10</v>
      </c>
      <c r="F4085" s="6"/>
      <c r="G4085" s="6">
        <v>10</v>
      </c>
      <c r="H4085" s="6"/>
      <c r="I4085" s="6"/>
      <c r="J4085" s="6"/>
      <c r="K4085" s="6"/>
      <c r="L4085" s="6"/>
      <c r="M4085" s="6"/>
      <c r="N4085" s="6" t="e">
        <f>VLOOKUP(A4085,web_archive!D:AB,18,FALSE)</f>
        <v>#N/A</v>
      </c>
      <c r="O4085" s="6"/>
      <c r="P4085" s="6"/>
      <c r="Q4085" s="6"/>
      <c r="R4085" s="6"/>
      <c r="S4085" s="6"/>
      <c r="T4085" s="6"/>
      <c r="U4085" s="6" t="s">
        <v>12299</v>
      </c>
      <c r="V4085" s="6" t="s">
        <v>12299</v>
      </c>
      <c r="W4085" s="6" t="s">
        <v>12299</v>
      </c>
    </row>
    <row r="4086" spans="1:23" x14ac:dyDescent="0.3">
      <c r="A4086" s="6">
        <v>6064</v>
      </c>
      <c r="B4086" s="6" t="s">
        <v>19272</v>
      </c>
      <c r="C4086" s="6" t="s">
        <v>19270</v>
      </c>
      <c r="D4086" s="6">
        <v>3</v>
      </c>
      <c r="E4086" s="6">
        <v>10</v>
      </c>
      <c r="F4086" s="6"/>
      <c r="G4086" s="6">
        <v>10</v>
      </c>
      <c r="H4086" s="6"/>
      <c r="I4086" s="6"/>
      <c r="J4086" s="6"/>
      <c r="K4086" s="6"/>
      <c r="L4086" s="6"/>
      <c r="M4086" s="6"/>
      <c r="N4086" s="6" t="e">
        <f>VLOOKUP(A4086,web_archive!D:AB,18,FALSE)</f>
        <v>#N/A</v>
      </c>
      <c r="O4086" s="6"/>
      <c r="P4086" s="6"/>
      <c r="Q4086" s="6"/>
      <c r="R4086" s="6"/>
      <c r="S4086" s="6"/>
      <c r="T4086" s="6"/>
      <c r="U4086" s="6" t="s">
        <v>12299</v>
      </c>
      <c r="V4086" s="6" t="s">
        <v>12299</v>
      </c>
      <c r="W4086" s="6" t="s">
        <v>12299</v>
      </c>
    </row>
    <row r="4087" spans="1:23" x14ac:dyDescent="0.3">
      <c r="A4087" s="6">
        <v>6065</v>
      </c>
      <c r="B4087" s="6" t="s">
        <v>19273</v>
      </c>
      <c r="C4087" s="6" t="s">
        <v>19270</v>
      </c>
      <c r="D4087" s="6">
        <v>3</v>
      </c>
      <c r="E4087" s="6">
        <v>10</v>
      </c>
      <c r="F4087" s="6"/>
      <c r="G4087" s="6">
        <v>10</v>
      </c>
      <c r="H4087" s="6"/>
      <c r="I4087" s="6"/>
      <c r="J4087" s="6"/>
      <c r="K4087" s="6"/>
      <c r="L4087" s="6"/>
      <c r="M4087" s="6"/>
      <c r="N4087" s="6" t="e">
        <f>VLOOKUP(A4087,web_archive!D:AB,18,FALSE)</f>
        <v>#N/A</v>
      </c>
      <c r="O4087" s="6"/>
      <c r="P4087" s="6"/>
      <c r="Q4087" s="6"/>
      <c r="R4087" s="6"/>
      <c r="S4087" s="6"/>
      <c r="T4087" s="6"/>
      <c r="U4087" s="6" t="s">
        <v>12299</v>
      </c>
      <c r="V4087" s="6" t="s">
        <v>12299</v>
      </c>
      <c r="W4087" s="6" t="s">
        <v>12299</v>
      </c>
    </row>
    <row r="4088" spans="1:23" x14ac:dyDescent="0.3">
      <c r="A4088" s="6">
        <v>6066</v>
      </c>
      <c r="B4088" s="6" t="s">
        <v>19274</v>
      </c>
      <c r="C4088" s="6" t="s">
        <v>19270</v>
      </c>
      <c r="D4088" s="6">
        <v>3</v>
      </c>
      <c r="E4088" s="6">
        <v>10</v>
      </c>
      <c r="F4088" s="6"/>
      <c r="G4088" s="6">
        <v>10</v>
      </c>
      <c r="H4088" s="6"/>
      <c r="I4088" s="6"/>
      <c r="J4088" s="6"/>
      <c r="K4088" s="6"/>
      <c r="L4088" s="6"/>
      <c r="M4088" s="6"/>
      <c r="N4088" s="6" t="e">
        <f>VLOOKUP(A4088,web_archive!D:AB,18,FALSE)</f>
        <v>#N/A</v>
      </c>
      <c r="O4088" s="6"/>
      <c r="P4088" s="6"/>
      <c r="Q4088" s="6"/>
      <c r="R4088" s="6"/>
      <c r="S4088" s="6"/>
      <c r="T4088" s="6"/>
      <c r="U4088" s="6" t="s">
        <v>12299</v>
      </c>
      <c r="V4088" s="6" t="s">
        <v>12299</v>
      </c>
      <c r="W4088" s="6" t="s">
        <v>12299</v>
      </c>
    </row>
    <row r="4089" spans="1:23" x14ac:dyDescent="0.3">
      <c r="A4089" s="6">
        <v>6067</v>
      </c>
      <c r="B4089" s="6" t="s">
        <v>19275</v>
      </c>
      <c r="C4089" s="6" t="s">
        <v>19270</v>
      </c>
      <c r="D4089" s="6">
        <v>3</v>
      </c>
      <c r="E4089" s="6">
        <v>10</v>
      </c>
      <c r="F4089" s="6"/>
      <c r="G4089" s="6">
        <v>10</v>
      </c>
      <c r="H4089" s="6"/>
      <c r="I4089" s="6"/>
      <c r="J4089" s="6"/>
      <c r="K4089" s="6"/>
      <c r="L4089" s="6"/>
      <c r="M4089" s="6"/>
      <c r="N4089" s="6" t="e">
        <f>VLOOKUP(A4089,web_archive!D:AB,18,FALSE)</f>
        <v>#N/A</v>
      </c>
      <c r="O4089" s="6"/>
      <c r="P4089" s="6"/>
      <c r="Q4089" s="6"/>
      <c r="R4089" s="6"/>
      <c r="S4089" s="6"/>
      <c r="T4089" s="6"/>
      <c r="U4089" s="6" t="s">
        <v>12299</v>
      </c>
      <c r="V4089" s="6" t="s">
        <v>12299</v>
      </c>
      <c r="W4089" s="6" t="s">
        <v>12299</v>
      </c>
    </row>
    <row r="4090" spans="1:23" x14ac:dyDescent="0.3">
      <c r="A4090" s="6">
        <v>6068</v>
      </c>
      <c r="B4090" s="6" t="s">
        <v>19276</v>
      </c>
      <c r="C4090" s="6" t="s">
        <v>19277</v>
      </c>
      <c r="D4090" s="6">
        <v>3</v>
      </c>
      <c r="E4090" s="6">
        <v>10</v>
      </c>
      <c r="F4090" s="6"/>
      <c r="G4090" s="6">
        <v>10</v>
      </c>
      <c r="H4090" s="6"/>
      <c r="I4090" s="6"/>
      <c r="J4090" s="6"/>
      <c r="K4090" s="6"/>
      <c r="L4090" s="6"/>
      <c r="M4090" s="6"/>
      <c r="N4090" s="6" t="e">
        <f>VLOOKUP(A4090,web_archive!D:AB,18,FALSE)</f>
        <v>#N/A</v>
      </c>
      <c r="O4090" s="6"/>
      <c r="P4090" s="6"/>
      <c r="Q4090" s="6"/>
      <c r="R4090" s="6"/>
      <c r="S4090" s="6"/>
      <c r="T4090" s="6"/>
      <c r="U4090" s="6" t="s">
        <v>12299</v>
      </c>
      <c r="V4090" s="6" t="s">
        <v>12299</v>
      </c>
      <c r="W4090" s="6" t="s">
        <v>12299</v>
      </c>
    </row>
    <row r="4091" spans="1:23" x14ac:dyDescent="0.3">
      <c r="A4091" s="6">
        <v>6069</v>
      </c>
      <c r="B4091" s="6" t="s">
        <v>19278</v>
      </c>
      <c r="C4091" s="6" t="s">
        <v>19279</v>
      </c>
      <c r="D4091" s="6">
        <v>3</v>
      </c>
      <c r="E4091" s="6">
        <v>10</v>
      </c>
      <c r="F4091" s="6"/>
      <c r="G4091" s="6">
        <v>10</v>
      </c>
      <c r="H4091" s="6"/>
      <c r="I4091" s="6"/>
      <c r="J4091" s="6"/>
      <c r="K4091" s="6"/>
      <c r="L4091" s="6"/>
      <c r="M4091" s="6"/>
      <c r="N4091" s="6" t="e">
        <f>VLOOKUP(A4091,web_archive!D:AB,18,FALSE)</f>
        <v>#N/A</v>
      </c>
      <c r="O4091" s="6"/>
      <c r="P4091" s="6"/>
      <c r="Q4091" s="6"/>
      <c r="R4091" s="6"/>
      <c r="S4091" s="6"/>
      <c r="T4091" s="6"/>
      <c r="U4091" s="6" t="s">
        <v>12299</v>
      </c>
      <c r="V4091" s="6" t="s">
        <v>12299</v>
      </c>
      <c r="W4091" s="6" t="s">
        <v>12299</v>
      </c>
    </row>
    <row r="4092" spans="1:23" x14ac:dyDescent="0.3">
      <c r="A4092" s="6">
        <v>6070</v>
      </c>
      <c r="B4092" s="6" t="s">
        <v>19280</v>
      </c>
      <c r="C4092" s="6" t="s">
        <v>19281</v>
      </c>
      <c r="D4092" s="6">
        <v>3</v>
      </c>
      <c r="E4092" s="6">
        <v>0</v>
      </c>
      <c r="F4092" s="6"/>
      <c r="G4092" s="6">
        <v>10</v>
      </c>
      <c r="H4092" s="6"/>
      <c r="I4092" s="6"/>
      <c r="J4092" s="6"/>
      <c r="K4092" s="6"/>
      <c r="L4092" s="6"/>
      <c r="M4092" s="6"/>
      <c r="N4092" s="6" t="e">
        <f>VLOOKUP(A4092,web_archive!D:AB,18,FALSE)</f>
        <v>#N/A</v>
      </c>
      <c r="O4092" s="6"/>
      <c r="P4092" s="6"/>
      <c r="Q4092" s="6"/>
      <c r="R4092" s="6"/>
      <c r="S4092" s="6"/>
      <c r="T4092" s="6"/>
      <c r="U4092" s="6" t="s">
        <v>12299</v>
      </c>
      <c r="V4092" s="6" t="s">
        <v>12299</v>
      </c>
      <c r="W4092" s="6" t="s">
        <v>12299</v>
      </c>
    </row>
    <row r="4093" spans="1:23" x14ac:dyDescent="0.3">
      <c r="A4093" s="6">
        <v>6071</v>
      </c>
      <c r="B4093" s="6" t="s">
        <v>19282</v>
      </c>
      <c r="C4093" s="6" t="s">
        <v>10463</v>
      </c>
      <c r="D4093" s="6">
        <v>3</v>
      </c>
      <c r="E4093" s="6">
        <v>0</v>
      </c>
      <c r="F4093" s="6"/>
      <c r="G4093" s="6">
        <v>10</v>
      </c>
      <c r="H4093" s="6"/>
      <c r="I4093" s="6"/>
      <c r="J4093" s="6"/>
      <c r="K4093" s="6"/>
      <c r="L4093" s="6"/>
      <c r="M4093" s="6"/>
      <c r="N4093" s="6" t="e">
        <f>VLOOKUP(A4093,web_archive!D:AB,18,FALSE)</f>
        <v>#N/A</v>
      </c>
      <c r="O4093" s="6"/>
      <c r="P4093" s="6"/>
      <c r="Q4093" s="6"/>
      <c r="R4093" s="6"/>
      <c r="S4093" s="6"/>
      <c r="T4093" s="6"/>
      <c r="U4093" s="6" t="s">
        <v>12299</v>
      </c>
      <c r="V4093" s="6" t="s">
        <v>12299</v>
      </c>
      <c r="W4093" s="6" t="s">
        <v>12299</v>
      </c>
    </row>
    <row r="4094" spans="1:23" x14ac:dyDescent="0.3">
      <c r="A4094" s="6">
        <v>6072</v>
      </c>
      <c r="B4094" s="6" t="s">
        <v>19283</v>
      </c>
      <c r="C4094" s="6" t="s">
        <v>19284</v>
      </c>
      <c r="D4094" s="6">
        <v>3</v>
      </c>
      <c r="E4094" s="6">
        <v>0</v>
      </c>
      <c r="F4094" s="6"/>
      <c r="G4094" s="6">
        <v>10</v>
      </c>
      <c r="H4094" s="6"/>
      <c r="I4094" s="6"/>
      <c r="J4094" s="6"/>
      <c r="K4094" s="6"/>
      <c r="L4094" s="6"/>
      <c r="M4094" s="6"/>
      <c r="N4094" s="6" t="e">
        <f>VLOOKUP(A4094,web_archive!D:AB,18,FALSE)</f>
        <v>#N/A</v>
      </c>
      <c r="O4094" s="6"/>
      <c r="P4094" s="6"/>
      <c r="Q4094" s="6"/>
      <c r="R4094" s="6"/>
      <c r="S4094" s="6"/>
      <c r="T4094" s="6"/>
      <c r="U4094" s="6" t="s">
        <v>12299</v>
      </c>
      <c r="V4094" s="6" t="s">
        <v>12299</v>
      </c>
      <c r="W4094" s="6" t="s">
        <v>12299</v>
      </c>
    </row>
    <row r="4095" spans="1:23" x14ac:dyDescent="0.3">
      <c r="A4095" s="6">
        <v>6073</v>
      </c>
      <c r="B4095" s="6" t="s">
        <v>3197</v>
      </c>
      <c r="C4095" s="6" t="s">
        <v>3198</v>
      </c>
      <c r="D4095" s="6">
        <v>3</v>
      </c>
      <c r="E4095" s="6">
        <v>0</v>
      </c>
      <c r="F4095" s="6"/>
      <c r="G4095" s="6">
        <v>0</v>
      </c>
      <c r="H4095" s="6"/>
      <c r="I4095" s="6"/>
      <c r="J4095" s="6"/>
      <c r="K4095" s="6"/>
      <c r="L4095" s="6"/>
      <c r="M4095" s="6"/>
      <c r="N4095" s="6" t="str">
        <f>VLOOKUP(A4095,web_archive!D:AB,18,FALSE)</f>
        <v>None</v>
      </c>
      <c r="O4095" s="6"/>
      <c r="P4095" s="6"/>
      <c r="Q4095" s="6"/>
      <c r="R4095" s="6"/>
      <c r="S4095" s="6"/>
      <c r="T4095" s="6"/>
      <c r="U4095" s="6" t="s">
        <v>12299</v>
      </c>
      <c r="V4095" s="6" t="s">
        <v>12299</v>
      </c>
      <c r="W4095" s="6" t="s">
        <v>12299</v>
      </c>
    </row>
    <row r="4096" spans="1:23" x14ac:dyDescent="0.3">
      <c r="A4096" s="6">
        <v>6074</v>
      </c>
      <c r="B4096" s="6" t="s">
        <v>19285</v>
      </c>
      <c r="C4096" s="6" t="s">
        <v>19286</v>
      </c>
      <c r="D4096" s="6">
        <v>3</v>
      </c>
      <c r="E4096" s="6">
        <v>0</v>
      </c>
      <c r="F4096" s="6"/>
      <c r="G4096" s="6">
        <v>0</v>
      </c>
      <c r="H4096" s="6"/>
      <c r="I4096" s="6"/>
      <c r="J4096" s="6"/>
      <c r="K4096" s="6"/>
      <c r="L4096" s="6"/>
      <c r="M4096" s="6"/>
      <c r="N4096" s="6" t="e">
        <f>VLOOKUP(A4096,web_archive!D:AB,18,FALSE)</f>
        <v>#N/A</v>
      </c>
      <c r="O4096" s="6"/>
      <c r="P4096" s="6"/>
      <c r="Q4096" s="6"/>
      <c r="R4096" s="6"/>
      <c r="S4096" s="6"/>
      <c r="T4096" s="6"/>
      <c r="U4096" s="6" t="s">
        <v>12299</v>
      </c>
      <c r="V4096" s="6" t="s">
        <v>12299</v>
      </c>
      <c r="W4096" s="6" t="s">
        <v>12299</v>
      </c>
    </row>
    <row r="4097" spans="1:23" x14ac:dyDescent="0.3">
      <c r="A4097" s="6">
        <v>6075</v>
      </c>
      <c r="B4097" s="6" t="s">
        <v>2660</v>
      </c>
      <c r="C4097" s="6" t="s">
        <v>2661</v>
      </c>
      <c r="D4097" s="6">
        <v>3</v>
      </c>
      <c r="E4097" s="6">
        <v>0</v>
      </c>
      <c r="F4097" s="6"/>
      <c r="G4097" s="6">
        <v>0</v>
      </c>
      <c r="H4097" s="6"/>
      <c r="I4097" s="6"/>
      <c r="J4097" s="6"/>
      <c r="K4097" s="6"/>
      <c r="L4097" s="6"/>
      <c r="M4097" s="6"/>
      <c r="N4097" s="6" t="str">
        <f>VLOOKUP(A4097,web_archive!D:AB,18,FALSE)</f>
        <v>None</v>
      </c>
      <c r="O4097" s="6"/>
      <c r="P4097" s="6"/>
      <c r="Q4097" s="6"/>
      <c r="R4097" s="6"/>
      <c r="S4097" s="6"/>
      <c r="T4097" s="6"/>
      <c r="U4097" s="6" t="s">
        <v>12299</v>
      </c>
      <c r="V4097" s="6" t="s">
        <v>12299</v>
      </c>
      <c r="W4097" s="6" t="s">
        <v>12299</v>
      </c>
    </row>
    <row r="4098" spans="1:23" x14ac:dyDescent="0.3">
      <c r="A4098" s="6">
        <v>6076</v>
      </c>
      <c r="B4098" s="6" t="s">
        <v>19287</v>
      </c>
      <c r="C4098" s="6" t="s">
        <v>19288</v>
      </c>
      <c r="D4098" s="6">
        <v>3</v>
      </c>
      <c r="E4098" s="6">
        <v>0</v>
      </c>
      <c r="F4098" s="6"/>
      <c r="G4098" s="6">
        <v>0</v>
      </c>
      <c r="H4098" s="6"/>
      <c r="I4098" s="6"/>
      <c r="J4098" s="6"/>
      <c r="K4098" s="6"/>
      <c r="L4098" s="6"/>
      <c r="M4098" s="6"/>
      <c r="N4098" s="6" t="e">
        <f>VLOOKUP(A4098,web_archive!D:AB,18,FALSE)</f>
        <v>#N/A</v>
      </c>
      <c r="O4098" s="6"/>
      <c r="P4098" s="6"/>
      <c r="Q4098" s="6"/>
      <c r="R4098" s="6"/>
      <c r="S4098" s="6"/>
      <c r="T4098" s="6"/>
      <c r="U4098" s="6" t="s">
        <v>12299</v>
      </c>
      <c r="V4098" s="6" t="s">
        <v>12299</v>
      </c>
      <c r="W4098" s="6" t="s">
        <v>12299</v>
      </c>
    </row>
    <row r="4099" spans="1:23" x14ac:dyDescent="0.3">
      <c r="A4099" s="6">
        <v>6077</v>
      </c>
      <c r="B4099" s="6" t="s">
        <v>19289</v>
      </c>
      <c r="C4099" s="6" t="s">
        <v>19290</v>
      </c>
      <c r="D4099" s="6">
        <v>3</v>
      </c>
      <c r="E4099" s="6">
        <v>0</v>
      </c>
      <c r="F4099" s="6"/>
      <c r="G4099" s="6">
        <v>0</v>
      </c>
      <c r="H4099" s="6"/>
      <c r="I4099" s="6"/>
      <c r="J4099" s="6"/>
      <c r="K4099" s="6"/>
      <c r="L4099" s="6"/>
      <c r="M4099" s="6"/>
      <c r="N4099" s="6" t="e">
        <f>VLOOKUP(A4099,web_archive!D:AB,18,FALSE)</f>
        <v>#N/A</v>
      </c>
      <c r="O4099" s="6"/>
      <c r="P4099" s="6"/>
      <c r="Q4099" s="6"/>
      <c r="R4099" s="6"/>
      <c r="S4099" s="6"/>
      <c r="T4099" s="6"/>
      <c r="U4099" s="6" t="s">
        <v>12299</v>
      </c>
      <c r="V4099" s="6" t="s">
        <v>12299</v>
      </c>
      <c r="W4099" s="6" t="s">
        <v>12299</v>
      </c>
    </row>
    <row r="4100" spans="1:23" x14ac:dyDescent="0.3">
      <c r="A4100" s="6">
        <v>6078</v>
      </c>
      <c r="B4100" s="6" t="s">
        <v>9668</v>
      </c>
      <c r="C4100" s="6" t="s">
        <v>9669</v>
      </c>
      <c r="D4100" s="6">
        <v>3</v>
      </c>
      <c r="E4100" s="6">
        <v>0</v>
      </c>
      <c r="F4100" s="6"/>
      <c r="G4100" s="6">
        <v>0</v>
      </c>
      <c r="H4100" s="6"/>
      <c r="I4100" s="6"/>
      <c r="J4100" s="6"/>
      <c r="K4100" s="6"/>
      <c r="L4100" s="6"/>
      <c r="M4100" s="6"/>
      <c r="N4100" s="6" t="str">
        <f>VLOOKUP(A4100,web_archive!D:AB,18,FALSE)</f>
        <v>None</v>
      </c>
      <c r="O4100" s="6"/>
      <c r="P4100" s="6"/>
      <c r="Q4100" s="6"/>
      <c r="R4100" s="6"/>
      <c r="S4100" s="6"/>
      <c r="T4100" s="6"/>
      <c r="U4100" s="6" t="s">
        <v>12299</v>
      </c>
      <c r="V4100" s="6" t="s">
        <v>12299</v>
      </c>
      <c r="W4100" s="6" t="s">
        <v>12299</v>
      </c>
    </row>
    <row r="4101" spans="1:23" x14ac:dyDescent="0.3">
      <c r="A4101" s="6">
        <v>6079</v>
      </c>
      <c r="B4101" s="6" t="s">
        <v>19291</v>
      </c>
      <c r="C4101" s="6" t="s">
        <v>19292</v>
      </c>
      <c r="D4101" s="6">
        <v>3</v>
      </c>
      <c r="E4101" s="6">
        <v>0</v>
      </c>
      <c r="F4101" s="6"/>
      <c r="G4101" s="6">
        <v>0</v>
      </c>
      <c r="H4101" s="6"/>
      <c r="I4101" s="6"/>
      <c r="J4101" s="6"/>
      <c r="K4101" s="6"/>
      <c r="L4101" s="6"/>
      <c r="M4101" s="6"/>
      <c r="N4101" s="6" t="e">
        <f>VLOOKUP(A4101,web_archive!D:AB,18,FALSE)</f>
        <v>#N/A</v>
      </c>
      <c r="O4101" s="6"/>
      <c r="P4101" s="6"/>
      <c r="Q4101" s="6"/>
      <c r="R4101" s="6"/>
      <c r="S4101" s="6"/>
      <c r="T4101" s="6"/>
      <c r="U4101" s="6" t="s">
        <v>12299</v>
      </c>
      <c r="V4101" s="6" t="s">
        <v>12299</v>
      </c>
      <c r="W4101" s="6" t="s">
        <v>12299</v>
      </c>
    </row>
    <row r="4102" spans="1:23" x14ac:dyDescent="0.3">
      <c r="A4102" s="6">
        <v>6080</v>
      </c>
      <c r="B4102" s="6" t="s">
        <v>19293</v>
      </c>
      <c r="C4102" s="6" t="s">
        <v>19294</v>
      </c>
      <c r="D4102" s="6">
        <v>3</v>
      </c>
      <c r="E4102" s="6">
        <v>0</v>
      </c>
      <c r="F4102" s="6"/>
      <c r="G4102" s="6">
        <v>0</v>
      </c>
      <c r="H4102" s="6"/>
      <c r="I4102" s="6"/>
      <c r="J4102" s="6"/>
      <c r="K4102" s="6"/>
      <c r="L4102" s="6"/>
      <c r="M4102" s="6"/>
      <c r="N4102" s="6" t="e">
        <f>VLOOKUP(A4102,web_archive!D:AB,18,FALSE)</f>
        <v>#N/A</v>
      </c>
      <c r="O4102" s="6"/>
      <c r="P4102" s="6"/>
      <c r="Q4102" s="6"/>
      <c r="R4102" s="6"/>
      <c r="S4102" s="6"/>
      <c r="T4102" s="6"/>
      <c r="U4102" s="6" t="s">
        <v>12299</v>
      </c>
      <c r="V4102" s="6" t="s">
        <v>12299</v>
      </c>
      <c r="W4102" s="6" t="s">
        <v>12299</v>
      </c>
    </row>
    <row r="4103" spans="1:23" x14ac:dyDescent="0.3">
      <c r="A4103" s="6">
        <v>6081</v>
      </c>
      <c r="B4103" s="6" t="s">
        <v>19295</v>
      </c>
      <c r="C4103" s="6" t="s">
        <v>19296</v>
      </c>
      <c r="D4103" s="6">
        <v>3</v>
      </c>
      <c r="E4103" s="6">
        <v>0</v>
      </c>
      <c r="F4103" s="6"/>
      <c r="G4103" s="6">
        <v>0</v>
      </c>
      <c r="H4103" s="6"/>
      <c r="I4103" s="6"/>
      <c r="J4103" s="6"/>
      <c r="K4103" s="6"/>
      <c r="L4103" s="6"/>
      <c r="M4103" s="6"/>
      <c r="N4103" s="6" t="e">
        <f>VLOOKUP(A4103,web_archive!D:AB,18,FALSE)</f>
        <v>#N/A</v>
      </c>
      <c r="O4103" s="6"/>
      <c r="P4103" s="6"/>
      <c r="Q4103" s="6"/>
      <c r="R4103" s="6"/>
      <c r="S4103" s="6"/>
      <c r="T4103" s="6"/>
      <c r="U4103" s="6" t="s">
        <v>12299</v>
      </c>
      <c r="V4103" s="6" t="s">
        <v>12299</v>
      </c>
      <c r="W4103" s="6" t="s">
        <v>12299</v>
      </c>
    </row>
    <row r="4104" spans="1:23" x14ac:dyDescent="0.3">
      <c r="A4104" s="6">
        <v>6082</v>
      </c>
      <c r="B4104" s="6" t="s">
        <v>19297</v>
      </c>
      <c r="C4104" s="6" t="s">
        <v>19298</v>
      </c>
      <c r="D4104" s="6">
        <v>3</v>
      </c>
      <c r="E4104" s="6">
        <v>0</v>
      </c>
      <c r="F4104" s="6"/>
      <c r="G4104" s="6">
        <v>0</v>
      </c>
      <c r="H4104" s="6"/>
      <c r="I4104" s="6"/>
      <c r="J4104" s="6"/>
      <c r="K4104" s="6"/>
      <c r="L4104" s="6"/>
      <c r="M4104" s="6"/>
      <c r="N4104" s="6" t="e">
        <f>VLOOKUP(A4104,web_archive!D:AB,18,FALSE)</f>
        <v>#N/A</v>
      </c>
      <c r="O4104" s="6"/>
      <c r="P4104" s="6"/>
      <c r="Q4104" s="6"/>
      <c r="R4104" s="6"/>
      <c r="S4104" s="6"/>
      <c r="T4104" s="6"/>
      <c r="U4104" s="6" t="s">
        <v>12299</v>
      </c>
      <c r="V4104" s="6" t="s">
        <v>12299</v>
      </c>
      <c r="W4104" s="6" t="s">
        <v>12299</v>
      </c>
    </row>
    <row r="4105" spans="1:23" x14ac:dyDescent="0.3">
      <c r="A4105" s="6">
        <v>6083</v>
      </c>
      <c r="B4105" s="6" t="s">
        <v>19299</v>
      </c>
      <c r="C4105" s="6" t="s">
        <v>19300</v>
      </c>
      <c r="D4105" s="6">
        <v>3</v>
      </c>
      <c r="E4105" s="6">
        <v>0</v>
      </c>
      <c r="F4105" s="6"/>
      <c r="G4105" s="6">
        <v>10</v>
      </c>
      <c r="H4105" s="6"/>
      <c r="I4105" s="6"/>
      <c r="J4105" s="6"/>
      <c r="K4105" s="6"/>
      <c r="L4105" s="6"/>
      <c r="M4105" s="6"/>
      <c r="N4105" s="6" t="e">
        <f>VLOOKUP(A4105,web_archive!D:AB,18,FALSE)</f>
        <v>#N/A</v>
      </c>
      <c r="O4105" s="6"/>
      <c r="P4105" s="6"/>
      <c r="Q4105" s="6"/>
      <c r="R4105" s="6"/>
      <c r="S4105" s="6"/>
      <c r="T4105" s="6"/>
      <c r="U4105" s="6" t="s">
        <v>12299</v>
      </c>
      <c r="V4105" s="6" t="s">
        <v>12299</v>
      </c>
      <c r="W4105" s="6" t="s">
        <v>12299</v>
      </c>
    </row>
    <row r="4106" spans="1:23" x14ac:dyDescent="0.3">
      <c r="A4106" s="6">
        <v>6084</v>
      </c>
      <c r="B4106" s="6" t="s">
        <v>19301</v>
      </c>
      <c r="C4106" s="6" t="s">
        <v>19302</v>
      </c>
      <c r="D4106" s="6">
        <v>3</v>
      </c>
      <c r="E4106" s="6">
        <v>0</v>
      </c>
      <c r="F4106" s="6"/>
      <c r="G4106" s="6">
        <v>0</v>
      </c>
      <c r="H4106" s="6"/>
      <c r="I4106" s="6"/>
      <c r="J4106" s="6"/>
      <c r="K4106" s="6"/>
      <c r="L4106" s="6"/>
      <c r="M4106" s="6"/>
      <c r="N4106" s="6" t="e">
        <f>VLOOKUP(A4106,web_archive!D:AB,18,FALSE)</f>
        <v>#N/A</v>
      </c>
      <c r="O4106" s="6"/>
      <c r="P4106" s="6"/>
      <c r="Q4106" s="6"/>
      <c r="R4106" s="6"/>
      <c r="S4106" s="6"/>
      <c r="T4106" s="6"/>
      <c r="U4106" s="6" t="s">
        <v>12299</v>
      </c>
      <c r="V4106" s="6" t="s">
        <v>12299</v>
      </c>
      <c r="W4106" s="6" t="s">
        <v>12299</v>
      </c>
    </row>
    <row r="4107" spans="1:23" x14ac:dyDescent="0.3">
      <c r="A4107" s="6">
        <v>6085</v>
      </c>
      <c r="B4107" s="6" t="s">
        <v>19303</v>
      </c>
      <c r="C4107" s="6" t="s">
        <v>19304</v>
      </c>
      <c r="D4107" s="6">
        <v>3</v>
      </c>
      <c r="E4107" s="6">
        <v>0</v>
      </c>
      <c r="F4107" s="6"/>
      <c r="G4107" s="6">
        <v>0</v>
      </c>
      <c r="H4107" s="6"/>
      <c r="I4107" s="6"/>
      <c r="J4107" s="6"/>
      <c r="K4107" s="6"/>
      <c r="L4107" s="6"/>
      <c r="M4107" s="6"/>
      <c r="N4107" s="6" t="e">
        <f>VLOOKUP(A4107,web_archive!D:AB,18,FALSE)</f>
        <v>#N/A</v>
      </c>
      <c r="O4107" s="6"/>
      <c r="P4107" s="6"/>
      <c r="Q4107" s="6"/>
      <c r="R4107" s="6"/>
      <c r="S4107" s="6"/>
      <c r="T4107" s="6"/>
      <c r="U4107" s="6" t="s">
        <v>12299</v>
      </c>
      <c r="V4107" s="6" t="s">
        <v>12299</v>
      </c>
      <c r="W4107" s="6" t="s">
        <v>12299</v>
      </c>
    </row>
    <row r="4108" spans="1:23" x14ac:dyDescent="0.3">
      <c r="A4108" s="6">
        <v>6086</v>
      </c>
      <c r="B4108" s="6" t="s">
        <v>10799</v>
      </c>
      <c r="C4108" s="6" t="s">
        <v>10800</v>
      </c>
      <c r="D4108" s="6">
        <v>3</v>
      </c>
      <c r="E4108" s="6">
        <v>890</v>
      </c>
      <c r="F4108" s="6"/>
      <c r="G4108" s="6">
        <v>10</v>
      </c>
      <c r="H4108" s="6"/>
      <c r="I4108" s="6"/>
      <c r="J4108" s="6"/>
      <c r="K4108" s="6"/>
      <c r="L4108" s="6"/>
      <c r="M4108" s="6"/>
      <c r="N4108" s="6" t="str">
        <f>VLOOKUP(A4108,web_archive!D:AB,18,FALSE)</f>
        <v>None</v>
      </c>
      <c r="O4108" s="6"/>
      <c r="P4108" s="6"/>
      <c r="Q4108" s="6"/>
      <c r="R4108" s="6"/>
      <c r="S4108" s="6"/>
      <c r="T4108" s="6"/>
      <c r="U4108" s="6" t="s">
        <v>12299</v>
      </c>
      <c r="V4108" s="6" t="s">
        <v>12299</v>
      </c>
      <c r="W4108" s="6" t="s">
        <v>12299</v>
      </c>
    </row>
    <row r="4109" spans="1:23" x14ac:dyDescent="0.3">
      <c r="A4109" s="6">
        <v>6087</v>
      </c>
      <c r="B4109" s="6" t="s">
        <v>2653</v>
      </c>
      <c r="C4109" s="6" t="s">
        <v>2654</v>
      </c>
      <c r="D4109" s="6">
        <v>3</v>
      </c>
      <c r="E4109" s="6">
        <v>1050</v>
      </c>
      <c r="F4109" s="6"/>
      <c r="G4109" s="6">
        <v>10</v>
      </c>
      <c r="H4109" s="6"/>
      <c r="I4109" s="6"/>
      <c r="J4109" s="6"/>
      <c r="K4109" s="6"/>
      <c r="L4109" s="6"/>
      <c r="M4109" s="6"/>
      <c r="N4109" s="6" t="str">
        <f>VLOOKUP(A4109,web_archive!D:AB,18,FALSE)</f>
        <v>None</v>
      </c>
      <c r="O4109" s="6"/>
      <c r="P4109" s="6"/>
      <c r="Q4109" s="6"/>
      <c r="R4109" s="6"/>
      <c r="S4109" s="6"/>
      <c r="T4109" s="6"/>
      <c r="U4109" s="6" t="s">
        <v>12299</v>
      </c>
      <c r="V4109" s="6" t="s">
        <v>12299</v>
      </c>
      <c r="W4109" s="6" t="s">
        <v>12299</v>
      </c>
    </row>
    <row r="4110" spans="1:23" x14ac:dyDescent="0.3">
      <c r="A4110" s="6">
        <v>6088</v>
      </c>
      <c r="B4110" s="6" t="s">
        <v>2657</v>
      </c>
      <c r="C4110" s="6" t="s">
        <v>2654</v>
      </c>
      <c r="D4110" s="6">
        <v>3</v>
      </c>
      <c r="E4110" s="6">
        <v>1050</v>
      </c>
      <c r="F4110" s="6"/>
      <c r="G4110" s="6">
        <v>10</v>
      </c>
      <c r="H4110" s="6"/>
      <c r="I4110" s="6"/>
      <c r="J4110" s="6"/>
      <c r="K4110" s="6"/>
      <c r="L4110" s="6"/>
      <c r="M4110" s="6"/>
      <c r="N4110" s="6" t="str">
        <f>VLOOKUP(A4110,web_archive!D:AB,18,FALSE)</f>
        <v>None</v>
      </c>
      <c r="O4110" s="6"/>
      <c r="P4110" s="6"/>
      <c r="Q4110" s="6"/>
      <c r="R4110" s="6"/>
      <c r="S4110" s="6"/>
      <c r="T4110" s="6"/>
      <c r="U4110" s="6" t="s">
        <v>12299</v>
      </c>
      <c r="V4110" s="6" t="s">
        <v>12299</v>
      </c>
      <c r="W4110" s="6" t="s">
        <v>12299</v>
      </c>
    </row>
    <row r="4111" spans="1:23" x14ac:dyDescent="0.3">
      <c r="A4111" s="6">
        <v>6089</v>
      </c>
      <c r="B4111" s="6" t="s">
        <v>7605</v>
      </c>
      <c r="C4111" s="6" t="s">
        <v>7606</v>
      </c>
      <c r="D4111" s="6">
        <v>3</v>
      </c>
      <c r="E4111" s="6">
        <v>1000</v>
      </c>
      <c r="F4111" s="6"/>
      <c r="G4111" s="6">
        <v>10</v>
      </c>
      <c r="H4111" s="6"/>
      <c r="I4111" s="6"/>
      <c r="J4111" s="6"/>
      <c r="K4111" s="6"/>
      <c r="L4111" s="6"/>
      <c r="M4111" s="6"/>
      <c r="N4111" s="6" t="str">
        <f>VLOOKUP(A4111,web_archive!D:AB,18,FALSE)</f>
        <v>None</v>
      </c>
      <c r="O4111" s="6"/>
      <c r="P4111" s="6"/>
      <c r="Q4111" s="6"/>
      <c r="R4111" s="6"/>
      <c r="S4111" s="6"/>
      <c r="T4111" s="6"/>
      <c r="U4111" s="6" t="s">
        <v>12299</v>
      </c>
      <c r="V4111" s="6" t="s">
        <v>12299</v>
      </c>
      <c r="W4111" s="6" t="s">
        <v>12299</v>
      </c>
    </row>
    <row r="4112" spans="1:23" x14ac:dyDescent="0.3">
      <c r="A4112" s="6">
        <v>6090</v>
      </c>
      <c r="B4112" s="6" t="s">
        <v>7963</v>
      </c>
      <c r="C4112" s="6" t="s">
        <v>7964</v>
      </c>
      <c r="D4112" s="6">
        <v>3</v>
      </c>
      <c r="E4112" s="6">
        <v>1100</v>
      </c>
      <c r="F4112" s="6"/>
      <c r="G4112" s="6">
        <v>50</v>
      </c>
      <c r="H4112" s="6"/>
      <c r="I4112" s="6"/>
      <c r="J4112" s="6"/>
      <c r="K4112" s="6"/>
      <c r="L4112" s="6"/>
      <c r="M4112" s="6"/>
      <c r="N4112" s="6" t="str">
        <f>VLOOKUP(A4112,web_archive!D:AB,18,FALSE)</f>
        <v>None</v>
      </c>
      <c r="O4112" s="6"/>
      <c r="P4112" s="6"/>
      <c r="Q4112" s="6"/>
      <c r="R4112" s="6"/>
      <c r="S4112" s="6"/>
      <c r="T4112" s="6"/>
      <c r="U4112" s="6" t="s">
        <v>12299</v>
      </c>
      <c r="V4112" s="6" t="s">
        <v>12299</v>
      </c>
      <c r="W4112" s="6" t="s">
        <v>12299</v>
      </c>
    </row>
    <row r="4113" spans="1:23" x14ac:dyDescent="0.3">
      <c r="A4113" s="6">
        <v>6091</v>
      </c>
      <c r="B4113" s="6" t="s">
        <v>19305</v>
      </c>
      <c r="C4113" s="6" t="s">
        <v>19306</v>
      </c>
      <c r="D4113" s="6">
        <v>3</v>
      </c>
      <c r="E4113" s="6">
        <v>200000</v>
      </c>
      <c r="F4113" s="6"/>
      <c r="G4113" s="6">
        <v>10</v>
      </c>
      <c r="H4113" s="6"/>
      <c r="I4113" s="6"/>
      <c r="J4113" s="6"/>
      <c r="K4113" s="6"/>
      <c r="L4113" s="6"/>
      <c r="M4113" s="6"/>
      <c r="N4113" s="6" t="e">
        <f>VLOOKUP(A4113,web_archive!D:AB,18,FALSE)</f>
        <v>#N/A</v>
      </c>
      <c r="O4113" s="6"/>
      <c r="P4113" s="6"/>
      <c r="Q4113" s="6"/>
      <c r="R4113" s="6"/>
      <c r="S4113" s="6"/>
      <c r="T4113" s="6"/>
      <c r="U4113" s="6" t="s">
        <v>12299</v>
      </c>
      <c r="V4113" s="6" t="s">
        <v>12299</v>
      </c>
      <c r="W4113" s="6" t="s">
        <v>12299</v>
      </c>
    </row>
    <row r="4114" spans="1:23" x14ac:dyDescent="0.3">
      <c r="A4114" s="6">
        <v>6092</v>
      </c>
      <c r="B4114" s="6" t="s">
        <v>19307</v>
      </c>
      <c r="C4114" s="6" t="s">
        <v>19308</v>
      </c>
      <c r="D4114" s="6">
        <v>3</v>
      </c>
      <c r="E4114" s="6">
        <v>0</v>
      </c>
      <c r="F4114" s="6"/>
      <c r="G4114" s="6">
        <v>10</v>
      </c>
      <c r="H4114" s="6"/>
      <c r="I4114" s="6"/>
      <c r="J4114" s="6"/>
      <c r="K4114" s="6"/>
      <c r="L4114" s="6"/>
      <c r="M4114" s="6"/>
      <c r="N4114" s="6" t="e">
        <f>VLOOKUP(A4114,web_archive!D:AB,18,FALSE)</f>
        <v>#N/A</v>
      </c>
      <c r="O4114" s="6"/>
      <c r="P4114" s="6"/>
      <c r="Q4114" s="6"/>
      <c r="R4114" s="6"/>
      <c r="S4114" s="6"/>
      <c r="T4114" s="6"/>
      <c r="U4114" s="6" t="s">
        <v>12299</v>
      </c>
      <c r="V4114" s="6" t="s">
        <v>12299</v>
      </c>
      <c r="W4114" s="6" t="s">
        <v>12299</v>
      </c>
    </row>
    <row r="4115" spans="1:23" x14ac:dyDescent="0.3">
      <c r="A4115" s="6">
        <v>6093</v>
      </c>
      <c r="B4115" s="6" t="s">
        <v>19309</v>
      </c>
      <c r="C4115" s="6" t="s">
        <v>19310</v>
      </c>
      <c r="D4115" s="6">
        <v>3</v>
      </c>
      <c r="E4115" s="6">
        <v>0</v>
      </c>
      <c r="F4115" s="6"/>
      <c r="G4115" s="6">
        <v>0</v>
      </c>
      <c r="H4115" s="6"/>
      <c r="I4115" s="6"/>
      <c r="J4115" s="6"/>
      <c r="K4115" s="6"/>
      <c r="L4115" s="6"/>
      <c r="M4115" s="6"/>
      <c r="N4115" s="6" t="e">
        <f>VLOOKUP(A4115,web_archive!D:AB,18,FALSE)</f>
        <v>#N/A</v>
      </c>
      <c r="O4115" s="6"/>
      <c r="P4115" s="6"/>
      <c r="Q4115" s="6"/>
      <c r="R4115" s="6"/>
      <c r="S4115" s="6"/>
      <c r="T4115" s="6"/>
      <c r="U4115" s="6" t="s">
        <v>12299</v>
      </c>
      <c r="V4115" s="6" t="s">
        <v>12299</v>
      </c>
      <c r="W4115" s="6" t="s">
        <v>12299</v>
      </c>
    </row>
    <row r="4116" spans="1:23" x14ac:dyDescent="0.3">
      <c r="A4116" s="6">
        <v>6094</v>
      </c>
      <c r="B4116" s="6" t="s">
        <v>10116</v>
      </c>
      <c r="C4116" s="6" t="s">
        <v>10117</v>
      </c>
      <c r="D4116" s="6">
        <v>3</v>
      </c>
      <c r="E4116" s="6">
        <v>20</v>
      </c>
      <c r="F4116" s="6"/>
      <c r="G4116" s="6">
        <v>10</v>
      </c>
      <c r="H4116" s="6"/>
      <c r="I4116" s="6"/>
      <c r="J4116" s="6"/>
      <c r="K4116" s="6"/>
      <c r="L4116" s="6"/>
      <c r="M4116" s="6"/>
      <c r="N4116" s="6" t="str">
        <f>VLOOKUP(A4116,web_archive!D:AB,18,FALSE)</f>
        <v>None</v>
      </c>
      <c r="O4116" s="6"/>
      <c r="P4116" s="6"/>
      <c r="Q4116" s="6"/>
      <c r="R4116" s="6"/>
      <c r="S4116" s="6"/>
      <c r="T4116" s="6"/>
      <c r="U4116" s="6" t="s">
        <v>12299</v>
      </c>
      <c r="V4116" s="6" t="s">
        <v>12299</v>
      </c>
      <c r="W4116" s="6" t="s">
        <v>12299</v>
      </c>
    </row>
    <row r="4117" spans="1:23" x14ac:dyDescent="0.3">
      <c r="A4117" s="6">
        <v>6095</v>
      </c>
      <c r="B4117" s="6" t="s">
        <v>4090</v>
      </c>
      <c r="C4117" s="6" t="s">
        <v>19311</v>
      </c>
      <c r="D4117" s="6">
        <v>3</v>
      </c>
      <c r="E4117" s="6">
        <v>1000</v>
      </c>
      <c r="F4117" s="6"/>
      <c r="G4117" s="6">
        <v>10</v>
      </c>
      <c r="H4117" s="6"/>
      <c r="I4117" s="6"/>
      <c r="J4117" s="6"/>
      <c r="K4117" s="6"/>
      <c r="L4117" s="6"/>
      <c r="M4117" s="6"/>
      <c r="N4117" s="6" t="str">
        <f>VLOOKUP(A4117,web_archive!D:AB,18,FALSE)</f>
        <v>None</v>
      </c>
      <c r="O4117" s="6"/>
      <c r="P4117" s="6"/>
      <c r="Q4117" s="6"/>
      <c r="R4117" s="6"/>
      <c r="S4117" s="6"/>
      <c r="T4117" s="6"/>
      <c r="U4117" s="6" t="s">
        <v>12299</v>
      </c>
      <c r="V4117" s="6" t="s">
        <v>12299</v>
      </c>
      <c r="W4117" s="6" t="s">
        <v>12299</v>
      </c>
    </row>
    <row r="4118" spans="1:23" x14ac:dyDescent="0.3">
      <c r="A4118" s="6">
        <v>6096</v>
      </c>
      <c r="B4118" s="6" t="s">
        <v>4013</v>
      </c>
      <c r="C4118" s="6" t="s">
        <v>19312</v>
      </c>
      <c r="D4118" s="6">
        <v>3</v>
      </c>
      <c r="E4118" s="6">
        <v>20</v>
      </c>
      <c r="F4118" s="6"/>
      <c r="G4118" s="6">
        <v>10</v>
      </c>
      <c r="H4118" s="6"/>
      <c r="I4118" s="6"/>
      <c r="J4118" s="6"/>
      <c r="K4118" s="6"/>
      <c r="L4118" s="6"/>
      <c r="M4118" s="6"/>
      <c r="N4118" s="6" t="str">
        <f>VLOOKUP(A4118,web_archive!D:AB,18,FALSE)</f>
        <v>None</v>
      </c>
      <c r="O4118" s="6"/>
      <c r="P4118" s="6"/>
      <c r="Q4118" s="6"/>
      <c r="R4118" s="6"/>
      <c r="S4118" s="6"/>
      <c r="T4118" s="6"/>
      <c r="U4118" s="6" t="s">
        <v>12299</v>
      </c>
      <c r="V4118" s="6" t="s">
        <v>12299</v>
      </c>
      <c r="W4118" s="6" t="s">
        <v>12299</v>
      </c>
    </row>
    <row r="4119" spans="1:23" x14ac:dyDescent="0.3">
      <c r="A4119" s="6">
        <v>6097</v>
      </c>
      <c r="B4119" s="6" t="s">
        <v>7943</v>
      </c>
      <c r="C4119" s="6" t="s">
        <v>7944</v>
      </c>
      <c r="D4119" s="6">
        <v>3</v>
      </c>
      <c r="E4119" s="6">
        <v>20</v>
      </c>
      <c r="F4119" s="6"/>
      <c r="G4119" s="6">
        <v>10</v>
      </c>
      <c r="H4119" s="6"/>
      <c r="I4119" s="6"/>
      <c r="J4119" s="6"/>
      <c r="K4119" s="6"/>
      <c r="L4119" s="6"/>
      <c r="M4119" s="6"/>
      <c r="N4119" s="6" t="str">
        <f>VLOOKUP(A4119,web_archive!D:AB,18,FALSE)</f>
        <v>None</v>
      </c>
      <c r="O4119" s="6"/>
      <c r="P4119" s="6"/>
      <c r="Q4119" s="6"/>
      <c r="R4119" s="6"/>
      <c r="S4119" s="6"/>
      <c r="T4119" s="6"/>
      <c r="U4119" s="6" t="s">
        <v>12299</v>
      </c>
      <c r="V4119" s="6" t="s">
        <v>12299</v>
      </c>
      <c r="W4119" s="6" t="s">
        <v>12299</v>
      </c>
    </row>
    <row r="4120" spans="1:23" x14ac:dyDescent="0.3">
      <c r="A4120" s="6">
        <v>6098</v>
      </c>
      <c r="B4120" s="6" t="s">
        <v>9236</v>
      </c>
      <c r="C4120" s="6" t="s">
        <v>9237</v>
      </c>
      <c r="D4120" s="6">
        <v>3</v>
      </c>
      <c r="E4120" s="6">
        <v>1000</v>
      </c>
      <c r="F4120" s="6"/>
      <c r="G4120" s="6">
        <v>10</v>
      </c>
      <c r="H4120" s="6"/>
      <c r="I4120" s="6"/>
      <c r="J4120" s="6"/>
      <c r="K4120" s="6"/>
      <c r="L4120" s="6"/>
      <c r="M4120" s="6"/>
      <c r="N4120" s="6" t="str">
        <f>VLOOKUP(A4120,web_archive!D:AB,18,FALSE)</f>
        <v>None</v>
      </c>
      <c r="O4120" s="6"/>
      <c r="P4120" s="6"/>
      <c r="Q4120" s="6"/>
      <c r="R4120" s="6"/>
      <c r="S4120" s="6"/>
      <c r="T4120" s="6"/>
      <c r="U4120" s="6" t="s">
        <v>12299</v>
      </c>
      <c r="V4120" s="6" t="s">
        <v>12299</v>
      </c>
      <c r="W4120" s="6" t="s">
        <v>12299</v>
      </c>
    </row>
    <row r="4121" spans="1:23" x14ac:dyDescent="0.3">
      <c r="A4121" s="6">
        <v>6099</v>
      </c>
      <c r="B4121" s="6" t="s">
        <v>4826</v>
      </c>
      <c r="C4121" s="6" t="s">
        <v>4827</v>
      </c>
      <c r="D4121" s="6">
        <v>3</v>
      </c>
      <c r="E4121" s="6">
        <v>20</v>
      </c>
      <c r="F4121" s="6"/>
      <c r="G4121" s="6">
        <v>10</v>
      </c>
      <c r="H4121" s="6"/>
      <c r="I4121" s="6"/>
      <c r="J4121" s="6"/>
      <c r="K4121" s="6"/>
      <c r="L4121" s="6"/>
      <c r="M4121" s="6"/>
      <c r="N4121" s="6" t="str">
        <f>VLOOKUP(A4121,web_archive!D:AB,18,FALSE)</f>
        <v>None</v>
      </c>
      <c r="O4121" s="6"/>
      <c r="P4121" s="6"/>
      <c r="Q4121" s="6"/>
      <c r="R4121" s="6"/>
      <c r="S4121" s="6"/>
      <c r="T4121" s="6"/>
      <c r="U4121" s="6" t="s">
        <v>12299</v>
      </c>
      <c r="V4121" s="6" t="s">
        <v>12299</v>
      </c>
      <c r="W4121" s="6" t="s">
        <v>12299</v>
      </c>
    </row>
    <row r="4122" spans="1:23" x14ac:dyDescent="0.3">
      <c r="A4122" s="6">
        <v>6100</v>
      </c>
      <c r="B4122" s="6" t="s">
        <v>2756</v>
      </c>
      <c r="C4122" s="6" t="s">
        <v>2757</v>
      </c>
      <c r="D4122" s="6">
        <v>3</v>
      </c>
      <c r="E4122" s="6">
        <v>1000</v>
      </c>
      <c r="F4122" s="6"/>
      <c r="G4122" s="6">
        <v>10</v>
      </c>
      <c r="H4122" s="6"/>
      <c r="I4122" s="6"/>
      <c r="J4122" s="6"/>
      <c r="K4122" s="6"/>
      <c r="L4122" s="6"/>
      <c r="M4122" s="6"/>
      <c r="N4122" s="6" t="str">
        <f>VLOOKUP(A4122,web_archive!D:AB,18,FALSE)</f>
        <v>None</v>
      </c>
      <c r="O4122" s="6"/>
      <c r="P4122" s="6"/>
      <c r="Q4122" s="6"/>
      <c r="R4122" s="6"/>
      <c r="S4122" s="6"/>
      <c r="T4122" s="6"/>
      <c r="U4122" s="6" t="s">
        <v>12299</v>
      </c>
      <c r="V4122" s="6" t="s">
        <v>12299</v>
      </c>
      <c r="W4122" s="6" t="s">
        <v>12299</v>
      </c>
    </row>
    <row r="4123" spans="1:23" x14ac:dyDescent="0.3">
      <c r="A4123" s="6">
        <v>6101</v>
      </c>
      <c r="B4123" s="6" t="s">
        <v>19313</v>
      </c>
      <c r="C4123" s="6" t="s">
        <v>19314</v>
      </c>
      <c r="D4123" s="6">
        <v>3</v>
      </c>
      <c r="E4123" s="6">
        <v>0</v>
      </c>
      <c r="F4123" s="6"/>
      <c r="G4123" s="6">
        <v>0</v>
      </c>
      <c r="H4123" s="6"/>
      <c r="I4123" s="6"/>
      <c r="J4123" s="6"/>
      <c r="K4123" s="6"/>
      <c r="L4123" s="6"/>
      <c r="M4123" s="6"/>
      <c r="N4123" s="6" t="e">
        <f>VLOOKUP(A4123,web_archive!D:AB,18,FALSE)</f>
        <v>#N/A</v>
      </c>
      <c r="O4123" s="6"/>
      <c r="P4123" s="6"/>
      <c r="Q4123" s="6"/>
      <c r="R4123" s="6"/>
      <c r="S4123" s="6"/>
      <c r="T4123" s="6"/>
      <c r="U4123" s="6" t="s">
        <v>12299</v>
      </c>
      <c r="V4123" s="6" t="s">
        <v>12299</v>
      </c>
      <c r="W4123" s="6" t="s">
        <v>12299</v>
      </c>
    </row>
    <row r="4124" spans="1:23" x14ac:dyDescent="0.3">
      <c r="A4124" s="6">
        <v>6102</v>
      </c>
      <c r="B4124" s="6" t="s">
        <v>19315</v>
      </c>
      <c r="C4124" s="6" t="s">
        <v>19316</v>
      </c>
      <c r="D4124" s="6">
        <v>3</v>
      </c>
      <c r="E4124" s="6">
        <v>0</v>
      </c>
      <c r="F4124" s="6"/>
      <c r="G4124" s="6">
        <v>0</v>
      </c>
      <c r="H4124" s="6"/>
      <c r="I4124" s="6"/>
      <c r="J4124" s="6"/>
      <c r="K4124" s="6"/>
      <c r="L4124" s="6"/>
      <c r="M4124" s="6"/>
      <c r="N4124" s="6" t="e">
        <f>VLOOKUP(A4124,web_archive!D:AB,18,FALSE)</f>
        <v>#N/A</v>
      </c>
      <c r="O4124" s="6"/>
      <c r="P4124" s="6"/>
      <c r="Q4124" s="6"/>
      <c r="R4124" s="6"/>
      <c r="S4124" s="6"/>
      <c r="T4124" s="6"/>
      <c r="U4124" s="6" t="s">
        <v>12299</v>
      </c>
      <c r="V4124" s="6" t="s">
        <v>12299</v>
      </c>
      <c r="W4124" s="6" t="s">
        <v>12299</v>
      </c>
    </row>
    <row r="4125" spans="1:23" x14ac:dyDescent="0.3">
      <c r="A4125" s="6">
        <v>6103</v>
      </c>
      <c r="B4125" s="6" t="s">
        <v>19317</v>
      </c>
      <c r="C4125" s="6" t="s">
        <v>19318</v>
      </c>
      <c r="D4125" s="6">
        <v>3</v>
      </c>
      <c r="E4125" s="6">
        <v>0</v>
      </c>
      <c r="F4125" s="6"/>
      <c r="G4125" s="6">
        <v>0</v>
      </c>
      <c r="H4125" s="6"/>
      <c r="I4125" s="6"/>
      <c r="J4125" s="6"/>
      <c r="K4125" s="6"/>
      <c r="L4125" s="6"/>
      <c r="M4125" s="6"/>
      <c r="N4125" s="6" t="e">
        <f>VLOOKUP(A4125,web_archive!D:AB,18,FALSE)</f>
        <v>#N/A</v>
      </c>
      <c r="O4125" s="6"/>
      <c r="P4125" s="6"/>
      <c r="Q4125" s="6"/>
      <c r="R4125" s="6"/>
      <c r="S4125" s="6"/>
      <c r="T4125" s="6"/>
      <c r="U4125" s="6" t="s">
        <v>12299</v>
      </c>
      <c r="V4125" s="6" t="s">
        <v>12299</v>
      </c>
      <c r="W4125" s="6" t="s">
        <v>12299</v>
      </c>
    </row>
    <row r="4126" spans="1:23" x14ac:dyDescent="0.3">
      <c r="A4126" s="6">
        <v>6104</v>
      </c>
      <c r="B4126" s="6" t="s">
        <v>1086</v>
      </c>
      <c r="C4126" s="6" t="s">
        <v>1087</v>
      </c>
      <c r="D4126" s="6">
        <v>3</v>
      </c>
      <c r="E4126" s="6">
        <v>1000</v>
      </c>
      <c r="F4126" s="6"/>
      <c r="G4126" s="6">
        <v>10</v>
      </c>
      <c r="H4126" s="6"/>
      <c r="I4126" s="6"/>
      <c r="J4126" s="6"/>
      <c r="K4126" s="6"/>
      <c r="L4126" s="6"/>
      <c r="M4126" s="6"/>
      <c r="N4126" s="6" t="str">
        <f>VLOOKUP(A4126,web_archive!D:AB,18,FALSE)</f>
        <v>None</v>
      </c>
      <c r="O4126" s="6"/>
      <c r="P4126" s="6"/>
      <c r="Q4126" s="6"/>
      <c r="R4126" s="6"/>
      <c r="S4126" s="6"/>
      <c r="T4126" s="6"/>
      <c r="U4126" s="6" t="s">
        <v>12299</v>
      </c>
      <c r="V4126" s="6" t="s">
        <v>12299</v>
      </c>
      <c r="W4126" s="6" t="s">
        <v>12299</v>
      </c>
    </row>
    <row r="4127" spans="1:23" x14ac:dyDescent="0.3">
      <c r="A4127" s="6">
        <v>6105</v>
      </c>
      <c r="B4127" s="6" t="s">
        <v>6806</v>
      </c>
      <c r="C4127" s="6" t="s">
        <v>6807</v>
      </c>
      <c r="D4127" s="6">
        <v>3</v>
      </c>
      <c r="E4127" s="6">
        <v>20</v>
      </c>
      <c r="F4127" s="6"/>
      <c r="G4127" s="6">
        <v>10</v>
      </c>
      <c r="H4127" s="6"/>
      <c r="I4127" s="6"/>
      <c r="J4127" s="6"/>
      <c r="K4127" s="6"/>
      <c r="L4127" s="6"/>
      <c r="M4127" s="6"/>
      <c r="N4127" s="6" t="str">
        <f>VLOOKUP(A4127,web_archive!D:AB,18,FALSE)</f>
        <v>None</v>
      </c>
      <c r="O4127" s="6"/>
      <c r="P4127" s="6"/>
      <c r="Q4127" s="6"/>
      <c r="R4127" s="6"/>
      <c r="S4127" s="6"/>
      <c r="T4127" s="6"/>
      <c r="U4127" s="6" t="s">
        <v>12299</v>
      </c>
      <c r="V4127" s="6" t="s">
        <v>12299</v>
      </c>
      <c r="W4127" s="6" t="s">
        <v>12299</v>
      </c>
    </row>
    <row r="4128" spans="1:23" x14ac:dyDescent="0.3">
      <c r="A4128" s="6">
        <v>6106</v>
      </c>
      <c r="B4128" s="6" t="s">
        <v>10565</v>
      </c>
      <c r="C4128" s="6" t="s">
        <v>10566</v>
      </c>
      <c r="D4128" s="6">
        <v>3</v>
      </c>
      <c r="E4128" s="6">
        <v>20</v>
      </c>
      <c r="F4128" s="6"/>
      <c r="G4128" s="6">
        <v>10</v>
      </c>
      <c r="H4128" s="6"/>
      <c r="I4128" s="6"/>
      <c r="J4128" s="6"/>
      <c r="K4128" s="6"/>
      <c r="L4128" s="6"/>
      <c r="M4128" s="6"/>
      <c r="N4128" s="6" t="str">
        <f>VLOOKUP(A4128,web_archive!D:AB,18,FALSE)</f>
        <v>None</v>
      </c>
      <c r="O4128" s="6"/>
      <c r="P4128" s="6"/>
      <c r="Q4128" s="6"/>
      <c r="R4128" s="6"/>
      <c r="S4128" s="6"/>
      <c r="T4128" s="6"/>
      <c r="U4128" s="6" t="s">
        <v>12299</v>
      </c>
      <c r="V4128" s="6" t="s">
        <v>12299</v>
      </c>
      <c r="W4128" s="6" t="s">
        <v>12299</v>
      </c>
    </row>
    <row r="4129" spans="1:23" x14ac:dyDescent="0.3">
      <c r="A4129" s="6">
        <v>6107</v>
      </c>
      <c r="B4129" s="6" t="s">
        <v>9790</v>
      </c>
      <c r="C4129" s="6" t="s">
        <v>9791</v>
      </c>
      <c r="D4129" s="6">
        <v>3</v>
      </c>
      <c r="E4129" s="6">
        <v>20</v>
      </c>
      <c r="F4129" s="6"/>
      <c r="G4129" s="6">
        <v>10</v>
      </c>
      <c r="H4129" s="6"/>
      <c r="I4129" s="6"/>
      <c r="J4129" s="6"/>
      <c r="K4129" s="6"/>
      <c r="L4129" s="6"/>
      <c r="M4129" s="6"/>
      <c r="N4129" s="6" t="str">
        <f>VLOOKUP(A4129,web_archive!D:AB,18,FALSE)</f>
        <v>None</v>
      </c>
      <c r="O4129" s="6"/>
      <c r="P4129" s="6"/>
      <c r="Q4129" s="6"/>
      <c r="R4129" s="6"/>
      <c r="S4129" s="6"/>
      <c r="T4129" s="6"/>
      <c r="U4129" s="6" t="s">
        <v>12299</v>
      </c>
      <c r="V4129" s="6" t="s">
        <v>12299</v>
      </c>
      <c r="W4129" s="6" t="s">
        <v>12299</v>
      </c>
    </row>
    <row r="4130" spans="1:23" x14ac:dyDescent="0.3">
      <c r="A4130" s="6">
        <v>6108</v>
      </c>
      <c r="B4130" s="6" t="s">
        <v>455</v>
      </c>
      <c r="C4130" s="6" t="s">
        <v>456</v>
      </c>
      <c r="D4130" s="6">
        <v>3</v>
      </c>
      <c r="E4130" s="6">
        <v>1000</v>
      </c>
      <c r="F4130" s="6"/>
      <c r="G4130" s="6">
        <v>10</v>
      </c>
      <c r="H4130" s="6"/>
      <c r="I4130" s="6"/>
      <c r="J4130" s="6"/>
      <c r="K4130" s="6"/>
      <c r="L4130" s="6"/>
      <c r="M4130" s="6"/>
      <c r="N4130" s="6" t="str">
        <f>VLOOKUP(A4130,web_archive!D:AB,18,FALSE)</f>
        <v>None</v>
      </c>
      <c r="O4130" s="6"/>
      <c r="P4130" s="6"/>
      <c r="Q4130" s="6"/>
      <c r="R4130" s="6"/>
      <c r="S4130" s="6"/>
      <c r="T4130" s="6"/>
      <c r="U4130" s="6" t="s">
        <v>12299</v>
      </c>
      <c r="V4130" s="6" t="s">
        <v>12299</v>
      </c>
      <c r="W4130" s="6" t="s">
        <v>12299</v>
      </c>
    </row>
    <row r="4131" spans="1:23" x14ac:dyDescent="0.3">
      <c r="A4131" s="6">
        <v>6109</v>
      </c>
      <c r="B4131" s="6" t="s">
        <v>7707</v>
      </c>
      <c r="C4131" s="6" t="s">
        <v>7708</v>
      </c>
      <c r="D4131" s="6">
        <v>3</v>
      </c>
      <c r="E4131" s="6">
        <v>20</v>
      </c>
      <c r="F4131" s="6"/>
      <c r="G4131" s="6">
        <v>10</v>
      </c>
      <c r="H4131" s="6"/>
      <c r="I4131" s="6"/>
      <c r="J4131" s="6"/>
      <c r="K4131" s="6"/>
      <c r="L4131" s="6"/>
      <c r="M4131" s="6"/>
      <c r="N4131" s="6" t="str">
        <f>VLOOKUP(A4131,web_archive!D:AB,18,FALSE)</f>
        <v>None</v>
      </c>
      <c r="O4131" s="6"/>
      <c r="P4131" s="6"/>
      <c r="Q4131" s="6"/>
      <c r="R4131" s="6"/>
      <c r="S4131" s="6"/>
      <c r="T4131" s="6"/>
      <c r="U4131" s="6" t="s">
        <v>12299</v>
      </c>
      <c r="V4131" s="6" t="s">
        <v>12299</v>
      </c>
      <c r="W4131" s="6" t="s">
        <v>12299</v>
      </c>
    </row>
    <row r="4132" spans="1:23" x14ac:dyDescent="0.3">
      <c r="A4132" s="6">
        <v>6110</v>
      </c>
      <c r="B4132" s="6" t="s">
        <v>10439</v>
      </c>
      <c r="C4132" s="6" t="s">
        <v>10440</v>
      </c>
      <c r="D4132" s="6">
        <v>3</v>
      </c>
      <c r="E4132" s="6">
        <v>1000</v>
      </c>
      <c r="F4132" s="6"/>
      <c r="G4132" s="6">
        <v>10</v>
      </c>
      <c r="H4132" s="6"/>
      <c r="I4132" s="6"/>
      <c r="J4132" s="6"/>
      <c r="K4132" s="6"/>
      <c r="L4132" s="6"/>
      <c r="M4132" s="6"/>
      <c r="N4132" s="6" t="str">
        <f>VLOOKUP(A4132,web_archive!D:AB,18,FALSE)</f>
        <v>None</v>
      </c>
      <c r="O4132" s="6"/>
      <c r="P4132" s="6"/>
      <c r="Q4132" s="6"/>
      <c r="R4132" s="6"/>
      <c r="S4132" s="6"/>
      <c r="T4132" s="6"/>
      <c r="U4132" s="6" t="s">
        <v>12299</v>
      </c>
      <c r="V4132" s="6" t="s">
        <v>12299</v>
      </c>
      <c r="W4132" s="6" t="s">
        <v>12299</v>
      </c>
    </row>
    <row r="4133" spans="1:23" x14ac:dyDescent="0.3">
      <c r="A4133" s="6">
        <v>6111</v>
      </c>
      <c r="B4133" s="6" t="s">
        <v>7001</v>
      </c>
      <c r="C4133" s="6" t="s">
        <v>7002</v>
      </c>
      <c r="D4133" s="6">
        <v>3</v>
      </c>
      <c r="E4133" s="6">
        <v>1000</v>
      </c>
      <c r="F4133" s="6"/>
      <c r="G4133" s="6">
        <v>10</v>
      </c>
      <c r="H4133" s="6"/>
      <c r="I4133" s="6"/>
      <c r="J4133" s="6"/>
      <c r="K4133" s="6"/>
      <c r="L4133" s="6"/>
      <c r="M4133" s="6"/>
      <c r="N4133" s="6" t="str">
        <f>VLOOKUP(A4133,web_archive!D:AB,18,FALSE)</f>
        <v>None</v>
      </c>
      <c r="O4133" s="6"/>
      <c r="P4133" s="6"/>
      <c r="Q4133" s="6"/>
      <c r="R4133" s="6"/>
      <c r="S4133" s="6"/>
      <c r="T4133" s="6"/>
      <c r="U4133" s="6" t="s">
        <v>12299</v>
      </c>
      <c r="V4133" s="6" t="s">
        <v>12299</v>
      </c>
      <c r="W4133" s="6" t="s">
        <v>12299</v>
      </c>
    </row>
    <row r="4134" spans="1:23" x14ac:dyDescent="0.3">
      <c r="A4134" s="6">
        <v>6112</v>
      </c>
      <c r="B4134" s="6" t="s">
        <v>4210</v>
      </c>
      <c r="C4134" s="6" t="s">
        <v>4211</v>
      </c>
      <c r="D4134" s="6">
        <v>3</v>
      </c>
      <c r="E4134" s="6">
        <v>1000</v>
      </c>
      <c r="F4134" s="6"/>
      <c r="G4134" s="6">
        <v>10</v>
      </c>
      <c r="H4134" s="6"/>
      <c r="I4134" s="6"/>
      <c r="J4134" s="6"/>
      <c r="K4134" s="6"/>
      <c r="L4134" s="6"/>
      <c r="M4134" s="6"/>
      <c r="N4134" s="6" t="str">
        <f>VLOOKUP(A4134,web_archive!D:AB,18,FALSE)</f>
        <v>None</v>
      </c>
      <c r="O4134" s="6"/>
      <c r="P4134" s="6"/>
      <c r="Q4134" s="6"/>
      <c r="R4134" s="6"/>
      <c r="S4134" s="6"/>
      <c r="T4134" s="6"/>
      <c r="U4134" s="6" t="s">
        <v>12299</v>
      </c>
      <c r="V4134" s="6" t="s">
        <v>12299</v>
      </c>
      <c r="W4134" s="6" t="s">
        <v>12299</v>
      </c>
    </row>
    <row r="4135" spans="1:23" x14ac:dyDescent="0.3">
      <c r="A4135" s="6">
        <v>6113</v>
      </c>
      <c r="B4135" s="6" t="s">
        <v>10443</v>
      </c>
      <c r="C4135" s="6" t="s">
        <v>10440</v>
      </c>
      <c r="D4135" s="6">
        <v>3</v>
      </c>
      <c r="E4135" s="6">
        <v>1000</v>
      </c>
      <c r="F4135" s="6"/>
      <c r="G4135" s="6">
        <v>10</v>
      </c>
      <c r="H4135" s="6"/>
      <c r="I4135" s="6"/>
      <c r="J4135" s="6"/>
      <c r="K4135" s="6"/>
      <c r="L4135" s="6"/>
      <c r="M4135" s="6"/>
      <c r="N4135" s="6" t="str">
        <f>VLOOKUP(A4135,web_archive!D:AB,18,FALSE)</f>
        <v>None</v>
      </c>
      <c r="O4135" s="6"/>
      <c r="P4135" s="6"/>
      <c r="Q4135" s="6"/>
      <c r="R4135" s="6"/>
      <c r="S4135" s="6"/>
      <c r="T4135" s="6"/>
      <c r="U4135" s="6" t="s">
        <v>12299</v>
      </c>
      <c r="V4135" s="6" t="s">
        <v>12299</v>
      </c>
      <c r="W4135" s="6" t="s">
        <v>12299</v>
      </c>
    </row>
    <row r="4136" spans="1:23" x14ac:dyDescent="0.3">
      <c r="A4136" s="6">
        <v>6114</v>
      </c>
      <c r="B4136" s="6" t="s">
        <v>4042</v>
      </c>
      <c r="C4136" s="6" t="s">
        <v>4043</v>
      </c>
      <c r="D4136" s="6">
        <v>3</v>
      </c>
      <c r="E4136" s="6">
        <v>1000</v>
      </c>
      <c r="F4136" s="6"/>
      <c r="G4136" s="6">
        <v>10</v>
      </c>
      <c r="H4136" s="6"/>
      <c r="I4136" s="6"/>
      <c r="J4136" s="6"/>
      <c r="K4136" s="6"/>
      <c r="L4136" s="6"/>
      <c r="M4136" s="6"/>
      <c r="N4136" s="6" t="str">
        <f>VLOOKUP(A4136,web_archive!D:AB,18,FALSE)</f>
        <v>None</v>
      </c>
      <c r="O4136" s="6"/>
      <c r="P4136" s="6"/>
      <c r="Q4136" s="6"/>
      <c r="R4136" s="6"/>
      <c r="S4136" s="6"/>
      <c r="T4136" s="6"/>
      <c r="U4136" s="6" t="s">
        <v>12299</v>
      </c>
      <c r="V4136" s="6" t="s">
        <v>12299</v>
      </c>
      <c r="W4136" s="6" t="s">
        <v>12299</v>
      </c>
    </row>
    <row r="4137" spans="1:23" x14ac:dyDescent="0.3">
      <c r="A4137" s="6">
        <v>6115</v>
      </c>
      <c r="B4137" s="6" t="s">
        <v>1732</v>
      </c>
      <c r="C4137" s="6" t="s">
        <v>1728</v>
      </c>
      <c r="D4137" s="6">
        <v>3</v>
      </c>
      <c r="E4137" s="6">
        <v>1000</v>
      </c>
      <c r="F4137" s="6"/>
      <c r="G4137" s="6">
        <v>10</v>
      </c>
      <c r="H4137" s="6"/>
      <c r="I4137" s="6"/>
      <c r="J4137" s="6"/>
      <c r="K4137" s="6"/>
      <c r="L4137" s="6"/>
      <c r="M4137" s="6"/>
      <c r="N4137" s="6" t="str">
        <f>VLOOKUP(A4137,web_archive!D:AB,18,FALSE)</f>
        <v>None</v>
      </c>
      <c r="O4137" s="6"/>
      <c r="P4137" s="6"/>
      <c r="Q4137" s="6"/>
      <c r="R4137" s="6"/>
      <c r="S4137" s="6"/>
      <c r="T4137" s="6"/>
      <c r="U4137" s="6" t="s">
        <v>12299</v>
      </c>
      <c r="V4137" s="6" t="s">
        <v>12299</v>
      </c>
      <c r="W4137" s="6" t="s">
        <v>12299</v>
      </c>
    </row>
    <row r="4138" spans="1:23" x14ac:dyDescent="0.3">
      <c r="A4138" s="6">
        <v>6116</v>
      </c>
      <c r="B4138" s="6" t="s">
        <v>19319</v>
      </c>
      <c r="C4138" s="6" t="s">
        <v>19320</v>
      </c>
      <c r="D4138" s="6">
        <v>3</v>
      </c>
      <c r="E4138" s="6">
        <v>0</v>
      </c>
      <c r="F4138" s="6"/>
      <c r="G4138" s="6">
        <v>0</v>
      </c>
      <c r="H4138" s="6"/>
      <c r="I4138" s="6"/>
      <c r="J4138" s="6"/>
      <c r="K4138" s="6"/>
      <c r="L4138" s="6"/>
      <c r="M4138" s="6"/>
      <c r="N4138" s="6" t="e">
        <f>VLOOKUP(A4138,web_archive!D:AB,18,FALSE)</f>
        <v>#N/A</v>
      </c>
      <c r="O4138" s="6"/>
      <c r="P4138" s="6"/>
      <c r="Q4138" s="6"/>
      <c r="R4138" s="6"/>
      <c r="S4138" s="6"/>
      <c r="T4138" s="6"/>
      <c r="U4138" s="6" t="s">
        <v>12299</v>
      </c>
      <c r="V4138" s="6" t="s">
        <v>12299</v>
      </c>
      <c r="W4138" s="6" t="s">
        <v>12299</v>
      </c>
    </row>
    <row r="4139" spans="1:23" x14ac:dyDescent="0.3">
      <c r="A4139" s="6">
        <v>6117</v>
      </c>
      <c r="B4139" s="6" t="s">
        <v>19321</v>
      </c>
      <c r="C4139" s="6" t="s">
        <v>19322</v>
      </c>
      <c r="D4139" s="6">
        <v>3</v>
      </c>
      <c r="E4139" s="6">
        <v>0</v>
      </c>
      <c r="F4139" s="6"/>
      <c r="G4139" s="6">
        <v>0</v>
      </c>
      <c r="H4139" s="6"/>
      <c r="I4139" s="6"/>
      <c r="J4139" s="6"/>
      <c r="K4139" s="6"/>
      <c r="L4139" s="6"/>
      <c r="M4139" s="6"/>
      <c r="N4139" s="6" t="e">
        <f>VLOOKUP(A4139,web_archive!D:AB,18,FALSE)</f>
        <v>#N/A</v>
      </c>
      <c r="O4139" s="6"/>
      <c r="P4139" s="6"/>
      <c r="Q4139" s="6"/>
      <c r="R4139" s="6"/>
      <c r="S4139" s="6"/>
      <c r="T4139" s="6"/>
      <c r="U4139" s="6" t="s">
        <v>12299</v>
      </c>
      <c r="V4139" s="6" t="s">
        <v>12299</v>
      </c>
      <c r="W4139" s="6" t="s">
        <v>12299</v>
      </c>
    </row>
    <row r="4140" spans="1:23" x14ac:dyDescent="0.3">
      <c r="A4140" s="6">
        <v>6118</v>
      </c>
      <c r="B4140" s="6" t="s">
        <v>19323</v>
      </c>
      <c r="C4140" s="6" t="s">
        <v>19324</v>
      </c>
      <c r="D4140" s="6">
        <v>3</v>
      </c>
      <c r="E4140" s="6">
        <v>0</v>
      </c>
      <c r="F4140" s="6"/>
      <c r="G4140" s="6">
        <v>0</v>
      </c>
      <c r="H4140" s="6"/>
      <c r="I4140" s="6"/>
      <c r="J4140" s="6"/>
      <c r="K4140" s="6"/>
      <c r="L4140" s="6"/>
      <c r="M4140" s="6"/>
      <c r="N4140" s="6" t="e">
        <f>VLOOKUP(A4140,web_archive!D:AB,18,FALSE)</f>
        <v>#N/A</v>
      </c>
      <c r="O4140" s="6"/>
      <c r="P4140" s="6"/>
      <c r="Q4140" s="6"/>
      <c r="R4140" s="6"/>
      <c r="S4140" s="6"/>
      <c r="T4140" s="6"/>
      <c r="U4140" s="6" t="s">
        <v>12299</v>
      </c>
      <c r="V4140" s="6" t="s">
        <v>12299</v>
      </c>
      <c r="W4140" s="6" t="s">
        <v>12299</v>
      </c>
    </row>
    <row r="4141" spans="1:23" x14ac:dyDescent="0.3">
      <c r="A4141" s="6">
        <v>6119</v>
      </c>
      <c r="B4141" s="6" t="s">
        <v>19325</v>
      </c>
      <c r="C4141" s="6" t="s">
        <v>19326</v>
      </c>
      <c r="D4141" s="6">
        <v>3</v>
      </c>
      <c r="E4141" s="6">
        <v>0</v>
      </c>
      <c r="F4141" s="6"/>
      <c r="G4141" s="6">
        <v>0</v>
      </c>
      <c r="H4141" s="6"/>
      <c r="I4141" s="6"/>
      <c r="J4141" s="6"/>
      <c r="K4141" s="6"/>
      <c r="L4141" s="6"/>
      <c r="M4141" s="6"/>
      <c r="N4141" s="6" t="e">
        <f>VLOOKUP(A4141,web_archive!D:AB,18,FALSE)</f>
        <v>#N/A</v>
      </c>
      <c r="O4141" s="6"/>
      <c r="P4141" s="6"/>
      <c r="Q4141" s="6"/>
      <c r="R4141" s="6"/>
      <c r="S4141" s="6"/>
      <c r="T4141" s="6"/>
      <c r="U4141" s="6" t="s">
        <v>12299</v>
      </c>
      <c r="V4141" s="6" t="s">
        <v>12299</v>
      </c>
      <c r="W4141" s="6" t="s">
        <v>12299</v>
      </c>
    </row>
    <row r="4142" spans="1:23" x14ac:dyDescent="0.3">
      <c r="A4142" s="6">
        <v>6120</v>
      </c>
      <c r="B4142" s="6" t="s">
        <v>19327</v>
      </c>
      <c r="C4142" s="6" t="s">
        <v>19328</v>
      </c>
      <c r="D4142" s="6">
        <v>3</v>
      </c>
      <c r="E4142" s="6">
        <v>120</v>
      </c>
      <c r="F4142" s="6"/>
      <c r="G4142" s="6">
        <v>20</v>
      </c>
      <c r="H4142" s="6"/>
      <c r="I4142" s="6"/>
      <c r="J4142" s="6"/>
      <c r="K4142" s="6"/>
      <c r="L4142" s="6"/>
      <c r="M4142" s="6"/>
      <c r="N4142" s="6" t="e">
        <f>VLOOKUP(A4142,web_archive!D:AB,18,FALSE)</f>
        <v>#N/A</v>
      </c>
      <c r="O4142" s="6"/>
      <c r="P4142" s="6"/>
      <c r="Q4142" s="6"/>
      <c r="R4142" s="6"/>
      <c r="S4142" s="6"/>
      <c r="T4142" s="6"/>
      <c r="U4142" s="6" t="s">
        <v>12299</v>
      </c>
      <c r="V4142" s="6" t="s">
        <v>12299</v>
      </c>
      <c r="W4142" s="6" t="s">
        <v>12299</v>
      </c>
    </row>
    <row r="4143" spans="1:23" x14ac:dyDescent="0.3">
      <c r="A4143" s="6">
        <v>6121</v>
      </c>
      <c r="B4143" s="6" t="s">
        <v>6401</v>
      </c>
      <c r="C4143" s="6" t="s">
        <v>6402</v>
      </c>
      <c r="D4143" s="6">
        <v>3</v>
      </c>
      <c r="E4143" s="6">
        <v>10</v>
      </c>
      <c r="F4143" s="6"/>
      <c r="G4143" s="6">
        <v>0</v>
      </c>
      <c r="H4143" s="6"/>
      <c r="I4143" s="6"/>
      <c r="J4143" s="6"/>
      <c r="K4143" s="6"/>
      <c r="L4143" s="6"/>
      <c r="M4143" s="6"/>
      <c r="N4143" s="6" t="str">
        <f>VLOOKUP(A4143,web_archive!D:AB,18,FALSE)</f>
        <v>None</v>
      </c>
      <c r="O4143" s="6"/>
      <c r="P4143" s="6"/>
      <c r="Q4143" s="6"/>
      <c r="R4143" s="6"/>
      <c r="S4143" s="6"/>
      <c r="T4143" s="6"/>
      <c r="U4143" s="6" t="s">
        <v>12299</v>
      </c>
      <c r="V4143" s="6" t="s">
        <v>12299</v>
      </c>
      <c r="W4143" s="6" t="s">
        <v>12299</v>
      </c>
    </row>
    <row r="4144" spans="1:23" x14ac:dyDescent="0.3">
      <c r="A4144" s="6">
        <v>6122</v>
      </c>
      <c r="B4144" s="6" t="s">
        <v>7392</v>
      </c>
      <c r="C4144" s="6" t="s">
        <v>7393</v>
      </c>
      <c r="D4144" s="6">
        <v>3</v>
      </c>
      <c r="E4144" s="6">
        <v>10</v>
      </c>
      <c r="F4144" s="6"/>
      <c r="G4144" s="6">
        <v>0</v>
      </c>
      <c r="H4144" s="6"/>
      <c r="I4144" s="6"/>
      <c r="J4144" s="6"/>
      <c r="K4144" s="6"/>
      <c r="L4144" s="6"/>
      <c r="M4144" s="6"/>
      <c r="N4144" s="6" t="str">
        <f>VLOOKUP(A4144,web_archive!D:AB,18,FALSE)</f>
        <v>None</v>
      </c>
      <c r="O4144" s="6"/>
      <c r="P4144" s="6"/>
      <c r="Q4144" s="6"/>
      <c r="R4144" s="6"/>
      <c r="S4144" s="6"/>
      <c r="T4144" s="6"/>
      <c r="U4144" s="6" t="s">
        <v>12299</v>
      </c>
      <c r="V4144" s="6" t="s">
        <v>12299</v>
      </c>
      <c r="W4144" s="6" t="s">
        <v>12299</v>
      </c>
    </row>
    <row r="4145" spans="1:23" x14ac:dyDescent="0.3">
      <c r="A4145" s="6">
        <v>6123</v>
      </c>
      <c r="B4145" s="6" t="s">
        <v>9798</v>
      </c>
      <c r="C4145" s="6" t="s">
        <v>9799</v>
      </c>
      <c r="D4145" s="6">
        <v>3</v>
      </c>
      <c r="E4145" s="6">
        <v>200</v>
      </c>
      <c r="F4145" s="6"/>
      <c r="G4145" s="6">
        <v>30</v>
      </c>
      <c r="H4145" s="6"/>
      <c r="I4145" s="6"/>
      <c r="J4145" s="6"/>
      <c r="K4145" s="6"/>
      <c r="L4145" s="6"/>
      <c r="M4145" s="6"/>
      <c r="N4145" s="6" t="str">
        <f>VLOOKUP(A4145,web_archive!D:AB,18,FALSE)</f>
        <v>None</v>
      </c>
      <c r="O4145" s="6"/>
      <c r="P4145" s="6"/>
      <c r="Q4145" s="6"/>
      <c r="R4145" s="6"/>
      <c r="S4145" s="6"/>
      <c r="T4145" s="6"/>
      <c r="U4145" s="6" t="s">
        <v>12299</v>
      </c>
      <c r="V4145" s="6" t="s">
        <v>12299</v>
      </c>
      <c r="W4145" s="6" t="s">
        <v>12299</v>
      </c>
    </row>
    <row r="4146" spans="1:23" x14ac:dyDescent="0.3">
      <c r="A4146" s="6">
        <v>6124</v>
      </c>
      <c r="B4146" s="6" t="s">
        <v>10815</v>
      </c>
      <c r="C4146" s="6" t="s">
        <v>10816</v>
      </c>
      <c r="D4146" s="6">
        <v>3</v>
      </c>
      <c r="E4146" s="6">
        <v>10</v>
      </c>
      <c r="F4146" s="6"/>
      <c r="G4146" s="6">
        <v>0</v>
      </c>
      <c r="H4146" s="6"/>
      <c r="I4146" s="6"/>
      <c r="J4146" s="6"/>
      <c r="K4146" s="6"/>
      <c r="L4146" s="6"/>
      <c r="M4146" s="6"/>
      <c r="N4146" s="6" t="str">
        <f>VLOOKUP(A4146,web_archive!D:AB,18,FALSE)</f>
        <v>None</v>
      </c>
      <c r="O4146" s="6"/>
      <c r="P4146" s="6"/>
      <c r="Q4146" s="6"/>
      <c r="R4146" s="6"/>
      <c r="S4146" s="6"/>
      <c r="T4146" s="6"/>
      <c r="U4146" s="6" t="s">
        <v>12299</v>
      </c>
      <c r="V4146" s="6" t="s">
        <v>12299</v>
      </c>
      <c r="W4146" s="6" t="s">
        <v>12299</v>
      </c>
    </row>
    <row r="4147" spans="1:23" x14ac:dyDescent="0.3">
      <c r="A4147" s="6">
        <v>6125</v>
      </c>
      <c r="B4147" s="6" t="s">
        <v>19329</v>
      </c>
      <c r="C4147" s="6" t="s">
        <v>19330</v>
      </c>
      <c r="D4147" s="6">
        <v>3</v>
      </c>
      <c r="E4147" s="6">
        <v>10</v>
      </c>
      <c r="F4147" s="6"/>
      <c r="G4147" s="6">
        <v>0</v>
      </c>
      <c r="H4147" s="6"/>
      <c r="I4147" s="6"/>
      <c r="J4147" s="6"/>
      <c r="K4147" s="6"/>
      <c r="L4147" s="6"/>
      <c r="M4147" s="6"/>
      <c r="N4147" s="6" t="e">
        <f>VLOOKUP(A4147,web_archive!D:AB,18,FALSE)</f>
        <v>#N/A</v>
      </c>
      <c r="O4147" s="6"/>
      <c r="P4147" s="6"/>
      <c r="Q4147" s="6"/>
      <c r="R4147" s="6"/>
      <c r="S4147" s="6"/>
      <c r="T4147" s="6"/>
      <c r="U4147" s="6" t="s">
        <v>12299</v>
      </c>
      <c r="V4147" s="6" t="s">
        <v>12299</v>
      </c>
      <c r="W4147" s="6" t="s">
        <v>12299</v>
      </c>
    </row>
    <row r="4148" spans="1:23" x14ac:dyDescent="0.3">
      <c r="A4148" s="6">
        <v>6126</v>
      </c>
      <c r="B4148" s="6" t="s">
        <v>19331</v>
      </c>
      <c r="C4148" s="6" t="s">
        <v>19332</v>
      </c>
      <c r="D4148" s="6">
        <v>3</v>
      </c>
      <c r="E4148" s="6">
        <v>10</v>
      </c>
      <c r="F4148" s="6"/>
      <c r="G4148" s="6">
        <v>0</v>
      </c>
      <c r="H4148" s="6"/>
      <c r="I4148" s="6"/>
      <c r="J4148" s="6"/>
      <c r="K4148" s="6"/>
      <c r="L4148" s="6"/>
      <c r="M4148" s="6"/>
      <c r="N4148" s="6" t="e">
        <f>VLOOKUP(A4148,web_archive!D:AB,18,FALSE)</f>
        <v>#N/A</v>
      </c>
      <c r="O4148" s="6"/>
      <c r="P4148" s="6"/>
      <c r="Q4148" s="6"/>
      <c r="R4148" s="6"/>
      <c r="S4148" s="6"/>
      <c r="T4148" s="6"/>
      <c r="U4148" s="6" t="s">
        <v>12299</v>
      </c>
      <c r="V4148" s="6" t="s">
        <v>12299</v>
      </c>
      <c r="W4148" s="6" t="s">
        <v>12299</v>
      </c>
    </row>
    <row r="4149" spans="1:23" x14ac:dyDescent="0.3">
      <c r="A4149" s="6">
        <v>6127</v>
      </c>
      <c r="B4149" s="6" t="s">
        <v>19333</v>
      </c>
      <c r="C4149" s="6" t="s">
        <v>19334</v>
      </c>
      <c r="D4149" s="6">
        <v>3</v>
      </c>
      <c r="E4149" s="6">
        <v>0</v>
      </c>
      <c r="F4149" s="6"/>
      <c r="G4149" s="6">
        <v>0</v>
      </c>
      <c r="H4149" s="6"/>
      <c r="I4149" s="6"/>
      <c r="J4149" s="6"/>
      <c r="K4149" s="6"/>
      <c r="L4149" s="6"/>
      <c r="M4149" s="6"/>
      <c r="N4149" s="6" t="e">
        <f>VLOOKUP(A4149,web_archive!D:AB,18,FALSE)</f>
        <v>#N/A</v>
      </c>
      <c r="O4149" s="6"/>
      <c r="P4149" s="6"/>
      <c r="Q4149" s="6"/>
      <c r="R4149" s="6"/>
      <c r="S4149" s="6"/>
      <c r="T4149" s="6"/>
      <c r="U4149" s="6" t="s">
        <v>12299</v>
      </c>
      <c r="V4149" s="6" t="s">
        <v>12299</v>
      </c>
      <c r="W4149" s="6" t="s">
        <v>12299</v>
      </c>
    </row>
    <row r="4150" spans="1:23" x14ac:dyDescent="0.3">
      <c r="A4150" s="6">
        <v>6128</v>
      </c>
      <c r="B4150" s="6" t="s">
        <v>19335</v>
      </c>
      <c r="C4150" s="6" t="s">
        <v>19336</v>
      </c>
      <c r="D4150" s="6">
        <v>3</v>
      </c>
      <c r="E4150" s="6">
        <v>0</v>
      </c>
      <c r="F4150" s="6"/>
      <c r="G4150" s="6">
        <v>0</v>
      </c>
      <c r="H4150" s="6"/>
      <c r="I4150" s="6"/>
      <c r="J4150" s="6"/>
      <c r="K4150" s="6"/>
      <c r="L4150" s="6"/>
      <c r="M4150" s="6"/>
      <c r="N4150" s="6" t="e">
        <f>VLOOKUP(A4150,web_archive!D:AB,18,FALSE)</f>
        <v>#N/A</v>
      </c>
      <c r="O4150" s="6"/>
      <c r="P4150" s="6"/>
      <c r="Q4150" s="6"/>
      <c r="R4150" s="6"/>
      <c r="S4150" s="6"/>
      <c r="T4150" s="6"/>
      <c r="U4150" s="6" t="s">
        <v>12299</v>
      </c>
      <c r="V4150" s="6" t="s">
        <v>12299</v>
      </c>
      <c r="W4150" s="6" t="s">
        <v>12299</v>
      </c>
    </row>
    <row r="4151" spans="1:23" x14ac:dyDescent="0.3">
      <c r="A4151" s="6">
        <v>6129</v>
      </c>
      <c r="B4151" s="6" t="s">
        <v>19337</v>
      </c>
      <c r="C4151" s="6" t="s">
        <v>19338</v>
      </c>
      <c r="D4151" s="6">
        <v>3</v>
      </c>
      <c r="E4151" s="6">
        <v>0</v>
      </c>
      <c r="F4151" s="6"/>
      <c r="G4151" s="6">
        <v>10</v>
      </c>
      <c r="H4151" s="6"/>
      <c r="I4151" s="6"/>
      <c r="J4151" s="6"/>
      <c r="K4151" s="6"/>
      <c r="L4151" s="6"/>
      <c r="M4151" s="6"/>
      <c r="N4151" s="6" t="e">
        <f>VLOOKUP(A4151,web_archive!D:AB,18,FALSE)</f>
        <v>#N/A</v>
      </c>
      <c r="O4151" s="6"/>
      <c r="P4151" s="6"/>
      <c r="Q4151" s="6"/>
      <c r="R4151" s="6"/>
      <c r="S4151" s="6"/>
      <c r="T4151" s="6"/>
      <c r="U4151" s="6" t="s">
        <v>12299</v>
      </c>
      <c r="V4151" s="6" t="s">
        <v>12299</v>
      </c>
      <c r="W4151" s="6" t="s">
        <v>12299</v>
      </c>
    </row>
    <row r="4152" spans="1:23" x14ac:dyDescent="0.3">
      <c r="A4152" s="6">
        <v>6130</v>
      </c>
      <c r="B4152" s="6" t="s">
        <v>19339</v>
      </c>
      <c r="C4152" s="6" t="s">
        <v>19340</v>
      </c>
      <c r="D4152" s="6">
        <v>3</v>
      </c>
      <c r="E4152" s="6">
        <v>0</v>
      </c>
      <c r="F4152" s="6"/>
      <c r="G4152" s="6">
        <v>10</v>
      </c>
      <c r="H4152" s="6"/>
      <c r="I4152" s="6"/>
      <c r="J4152" s="6"/>
      <c r="K4152" s="6"/>
      <c r="L4152" s="6"/>
      <c r="M4152" s="6"/>
      <c r="N4152" s="6" t="e">
        <f>VLOOKUP(A4152,web_archive!D:AB,18,FALSE)</f>
        <v>#N/A</v>
      </c>
      <c r="O4152" s="6"/>
      <c r="P4152" s="6"/>
      <c r="Q4152" s="6"/>
      <c r="R4152" s="6"/>
      <c r="S4152" s="6"/>
      <c r="T4152" s="6"/>
      <c r="U4152" s="6" t="s">
        <v>12299</v>
      </c>
      <c r="V4152" s="6" t="s">
        <v>12299</v>
      </c>
      <c r="W4152" s="6" t="s">
        <v>12299</v>
      </c>
    </row>
    <row r="4153" spans="1:23" x14ac:dyDescent="0.3">
      <c r="A4153" s="6">
        <v>6131</v>
      </c>
      <c r="B4153" s="6" t="s">
        <v>19341</v>
      </c>
      <c r="C4153" s="6" t="s">
        <v>19342</v>
      </c>
      <c r="D4153" s="6">
        <v>3</v>
      </c>
      <c r="E4153" s="6">
        <v>0</v>
      </c>
      <c r="F4153" s="6"/>
      <c r="G4153" s="6">
        <v>10</v>
      </c>
      <c r="H4153" s="6"/>
      <c r="I4153" s="6"/>
      <c r="J4153" s="6"/>
      <c r="K4153" s="6"/>
      <c r="L4153" s="6"/>
      <c r="M4153" s="6"/>
      <c r="N4153" s="6" t="e">
        <f>VLOOKUP(A4153,web_archive!D:AB,18,FALSE)</f>
        <v>#N/A</v>
      </c>
      <c r="O4153" s="6"/>
      <c r="P4153" s="6"/>
      <c r="Q4153" s="6"/>
      <c r="R4153" s="6"/>
      <c r="S4153" s="6"/>
      <c r="T4153" s="6"/>
      <c r="U4153" s="6" t="s">
        <v>12299</v>
      </c>
      <c r="V4153" s="6" t="s">
        <v>12299</v>
      </c>
      <c r="W4153" s="6" t="s">
        <v>12299</v>
      </c>
    </row>
    <row r="4154" spans="1:23" x14ac:dyDescent="0.3">
      <c r="A4154" s="6">
        <v>6132</v>
      </c>
      <c r="B4154" s="6" t="s">
        <v>19343</v>
      </c>
      <c r="C4154" s="6" t="s">
        <v>19344</v>
      </c>
      <c r="D4154" s="6">
        <v>3</v>
      </c>
      <c r="E4154" s="6">
        <v>0</v>
      </c>
      <c r="F4154" s="6"/>
      <c r="G4154" s="6">
        <v>10</v>
      </c>
      <c r="H4154" s="6"/>
      <c r="I4154" s="6"/>
      <c r="J4154" s="6"/>
      <c r="K4154" s="6"/>
      <c r="L4154" s="6"/>
      <c r="M4154" s="6"/>
      <c r="N4154" s="6" t="e">
        <f>VLOOKUP(A4154,web_archive!D:AB,18,FALSE)</f>
        <v>#N/A</v>
      </c>
      <c r="O4154" s="6"/>
      <c r="P4154" s="6"/>
      <c r="Q4154" s="6"/>
      <c r="R4154" s="6"/>
      <c r="S4154" s="6"/>
      <c r="T4154" s="6"/>
      <c r="U4154" s="6" t="s">
        <v>12299</v>
      </c>
      <c r="V4154" s="6" t="s">
        <v>12299</v>
      </c>
      <c r="W4154" s="6" t="s">
        <v>12299</v>
      </c>
    </row>
    <row r="4155" spans="1:23" x14ac:dyDescent="0.3">
      <c r="A4155" s="6">
        <v>6133</v>
      </c>
      <c r="B4155" s="6" t="s">
        <v>19345</v>
      </c>
      <c r="C4155" s="6" t="s">
        <v>19346</v>
      </c>
      <c r="D4155" s="6">
        <v>3</v>
      </c>
      <c r="E4155" s="6">
        <v>0</v>
      </c>
      <c r="F4155" s="6"/>
      <c r="G4155" s="6">
        <v>10</v>
      </c>
      <c r="H4155" s="6"/>
      <c r="I4155" s="6"/>
      <c r="J4155" s="6"/>
      <c r="K4155" s="6"/>
      <c r="L4155" s="6"/>
      <c r="M4155" s="6"/>
      <c r="N4155" s="6" t="e">
        <f>VLOOKUP(A4155,web_archive!D:AB,18,FALSE)</f>
        <v>#N/A</v>
      </c>
      <c r="O4155" s="6"/>
      <c r="P4155" s="6"/>
      <c r="Q4155" s="6"/>
      <c r="R4155" s="6"/>
      <c r="S4155" s="6"/>
      <c r="T4155" s="6"/>
      <c r="U4155" s="6" t="s">
        <v>12299</v>
      </c>
      <c r="V4155" s="6" t="s">
        <v>12299</v>
      </c>
      <c r="W4155" s="6" t="s">
        <v>12299</v>
      </c>
    </row>
    <row r="4156" spans="1:23" x14ac:dyDescent="0.3">
      <c r="A4156" s="6">
        <v>6134</v>
      </c>
      <c r="B4156" s="6" t="s">
        <v>19347</v>
      </c>
      <c r="C4156" s="6" t="s">
        <v>19348</v>
      </c>
      <c r="D4156" s="6">
        <v>3</v>
      </c>
      <c r="E4156" s="6">
        <v>0</v>
      </c>
      <c r="F4156" s="6"/>
      <c r="G4156" s="6">
        <v>10</v>
      </c>
      <c r="H4156" s="6"/>
      <c r="I4156" s="6"/>
      <c r="J4156" s="6"/>
      <c r="K4156" s="6"/>
      <c r="L4156" s="6"/>
      <c r="M4156" s="6"/>
      <c r="N4156" s="6" t="e">
        <f>VLOOKUP(A4156,web_archive!D:AB,18,FALSE)</f>
        <v>#N/A</v>
      </c>
      <c r="O4156" s="6"/>
      <c r="P4156" s="6"/>
      <c r="Q4156" s="6"/>
      <c r="R4156" s="6"/>
      <c r="S4156" s="6"/>
      <c r="T4156" s="6"/>
      <c r="U4156" s="6" t="s">
        <v>12299</v>
      </c>
      <c r="V4156" s="6" t="s">
        <v>12299</v>
      </c>
      <c r="W4156" s="6" t="s">
        <v>12299</v>
      </c>
    </row>
    <row r="4157" spans="1:23" x14ac:dyDescent="0.3">
      <c r="A4157" s="6">
        <v>6135</v>
      </c>
      <c r="B4157" s="6" t="s">
        <v>19349</v>
      </c>
      <c r="C4157" s="6" t="s">
        <v>19350</v>
      </c>
      <c r="D4157" s="6">
        <v>3</v>
      </c>
      <c r="E4157" s="6">
        <v>0</v>
      </c>
      <c r="F4157" s="6"/>
      <c r="G4157" s="6">
        <v>10</v>
      </c>
      <c r="H4157" s="6"/>
      <c r="I4157" s="6"/>
      <c r="J4157" s="6"/>
      <c r="K4157" s="6"/>
      <c r="L4157" s="6"/>
      <c r="M4157" s="6"/>
      <c r="N4157" s="6" t="e">
        <f>VLOOKUP(A4157,web_archive!D:AB,18,FALSE)</f>
        <v>#N/A</v>
      </c>
      <c r="O4157" s="6"/>
      <c r="P4157" s="6"/>
      <c r="Q4157" s="6"/>
      <c r="R4157" s="6"/>
      <c r="S4157" s="6"/>
      <c r="T4157" s="6"/>
      <c r="U4157" s="6" t="s">
        <v>12299</v>
      </c>
      <c r="V4157" s="6" t="s">
        <v>12299</v>
      </c>
      <c r="W4157" s="6" t="s">
        <v>12299</v>
      </c>
    </row>
    <row r="4158" spans="1:23" x14ac:dyDescent="0.3">
      <c r="A4158" s="6">
        <v>6136</v>
      </c>
      <c r="B4158" s="6" t="s">
        <v>19351</v>
      </c>
      <c r="C4158" s="6" t="s">
        <v>19352</v>
      </c>
      <c r="D4158" s="6">
        <v>3</v>
      </c>
      <c r="E4158" s="6">
        <v>0</v>
      </c>
      <c r="F4158" s="6"/>
      <c r="G4158" s="6">
        <v>10</v>
      </c>
      <c r="H4158" s="6"/>
      <c r="I4158" s="6"/>
      <c r="J4158" s="6"/>
      <c r="K4158" s="6"/>
      <c r="L4158" s="6"/>
      <c r="M4158" s="6"/>
      <c r="N4158" s="6" t="e">
        <f>VLOOKUP(A4158,web_archive!D:AB,18,FALSE)</f>
        <v>#N/A</v>
      </c>
      <c r="O4158" s="6"/>
      <c r="P4158" s="6"/>
      <c r="Q4158" s="6"/>
      <c r="R4158" s="6"/>
      <c r="S4158" s="6"/>
      <c r="T4158" s="6"/>
      <c r="U4158" s="6" t="s">
        <v>12299</v>
      </c>
      <c r="V4158" s="6" t="s">
        <v>12299</v>
      </c>
      <c r="W4158" s="6" t="s">
        <v>12299</v>
      </c>
    </row>
    <row r="4159" spans="1:23" x14ac:dyDescent="0.3">
      <c r="A4159" s="6">
        <v>6137</v>
      </c>
      <c r="B4159" s="6" t="s">
        <v>19353</v>
      </c>
      <c r="C4159" s="6" t="s">
        <v>19354</v>
      </c>
      <c r="D4159" s="6">
        <v>3</v>
      </c>
      <c r="E4159" s="6">
        <v>0</v>
      </c>
      <c r="F4159" s="6"/>
      <c r="G4159" s="6">
        <v>10</v>
      </c>
      <c r="H4159" s="6"/>
      <c r="I4159" s="6"/>
      <c r="J4159" s="6"/>
      <c r="K4159" s="6"/>
      <c r="L4159" s="6"/>
      <c r="M4159" s="6"/>
      <c r="N4159" s="6" t="e">
        <f>VLOOKUP(A4159,web_archive!D:AB,18,FALSE)</f>
        <v>#N/A</v>
      </c>
      <c r="O4159" s="6"/>
      <c r="P4159" s="6"/>
      <c r="Q4159" s="6"/>
      <c r="R4159" s="6"/>
      <c r="S4159" s="6"/>
      <c r="T4159" s="6"/>
      <c r="U4159" s="6" t="s">
        <v>12299</v>
      </c>
      <c r="V4159" s="6" t="s">
        <v>12299</v>
      </c>
      <c r="W4159" s="6" t="s">
        <v>12299</v>
      </c>
    </row>
    <row r="4160" spans="1:23" x14ac:dyDescent="0.3">
      <c r="A4160" s="6">
        <v>6138</v>
      </c>
      <c r="B4160" s="6" t="s">
        <v>19355</v>
      </c>
      <c r="C4160" s="6" t="s">
        <v>19356</v>
      </c>
      <c r="D4160" s="6">
        <v>3</v>
      </c>
      <c r="E4160" s="6">
        <v>0</v>
      </c>
      <c r="F4160" s="6"/>
      <c r="G4160" s="6">
        <v>10</v>
      </c>
      <c r="H4160" s="6"/>
      <c r="I4160" s="6"/>
      <c r="J4160" s="6"/>
      <c r="K4160" s="6"/>
      <c r="L4160" s="6"/>
      <c r="M4160" s="6"/>
      <c r="N4160" s="6" t="e">
        <f>VLOOKUP(A4160,web_archive!D:AB,18,FALSE)</f>
        <v>#N/A</v>
      </c>
      <c r="O4160" s="6"/>
      <c r="P4160" s="6"/>
      <c r="Q4160" s="6"/>
      <c r="R4160" s="6"/>
      <c r="S4160" s="6"/>
      <c r="T4160" s="6"/>
      <c r="U4160" s="6" t="s">
        <v>12299</v>
      </c>
      <c r="V4160" s="6" t="s">
        <v>12299</v>
      </c>
      <c r="W4160" s="6" t="s">
        <v>12299</v>
      </c>
    </row>
    <row r="4161" spans="1:23" x14ac:dyDescent="0.3">
      <c r="A4161" s="6">
        <v>6139</v>
      </c>
      <c r="B4161" s="6" t="s">
        <v>19357</v>
      </c>
      <c r="C4161" s="6" t="s">
        <v>19358</v>
      </c>
      <c r="D4161" s="6">
        <v>3</v>
      </c>
      <c r="E4161" s="6">
        <v>0</v>
      </c>
      <c r="F4161" s="6"/>
      <c r="G4161" s="6">
        <v>10</v>
      </c>
      <c r="H4161" s="6"/>
      <c r="I4161" s="6"/>
      <c r="J4161" s="6"/>
      <c r="K4161" s="6"/>
      <c r="L4161" s="6"/>
      <c r="M4161" s="6"/>
      <c r="N4161" s="6" t="e">
        <f>VLOOKUP(A4161,web_archive!D:AB,18,FALSE)</f>
        <v>#N/A</v>
      </c>
      <c r="O4161" s="6"/>
      <c r="P4161" s="6"/>
      <c r="Q4161" s="6"/>
      <c r="R4161" s="6"/>
      <c r="S4161" s="6"/>
      <c r="T4161" s="6"/>
      <c r="U4161" s="6" t="s">
        <v>12299</v>
      </c>
      <c r="V4161" s="6" t="s">
        <v>12299</v>
      </c>
      <c r="W4161" s="6" t="s">
        <v>12299</v>
      </c>
    </row>
    <row r="4162" spans="1:23" x14ac:dyDescent="0.3">
      <c r="A4162" s="6">
        <v>6140</v>
      </c>
      <c r="B4162" s="6" t="s">
        <v>19359</v>
      </c>
      <c r="C4162" s="6" t="s">
        <v>19360</v>
      </c>
      <c r="D4162" s="6">
        <v>3</v>
      </c>
      <c r="E4162" s="6">
        <v>0</v>
      </c>
      <c r="F4162" s="6"/>
      <c r="G4162" s="6">
        <v>10</v>
      </c>
      <c r="H4162" s="6"/>
      <c r="I4162" s="6"/>
      <c r="J4162" s="6"/>
      <c r="K4162" s="6"/>
      <c r="L4162" s="6"/>
      <c r="M4162" s="6"/>
      <c r="N4162" s="6" t="e">
        <f>VLOOKUP(A4162,web_archive!D:AB,18,FALSE)</f>
        <v>#N/A</v>
      </c>
      <c r="O4162" s="6"/>
      <c r="P4162" s="6"/>
      <c r="Q4162" s="6"/>
      <c r="R4162" s="6"/>
      <c r="S4162" s="6"/>
      <c r="T4162" s="6"/>
      <c r="U4162" s="6" t="s">
        <v>12299</v>
      </c>
      <c r="V4162" s="6" t="s">
        <v>12299</v>
      </c>
      <c r="W4162" s="6" t="s">
        <v>12299</v>
      </c>
    </row>
    <row r="4163" spans="1:23" x14ac:dyDescent="0.3">
      <c r="A4163" s="6">
        <v>6141</v>
      </c>
      <c r="B4163" s="6" t="s">
        <v>19361</v>
      </c>
      <c r="C4163" s="6" t="s">
        <v>19362</v>
      </c>
      <c r="D4163" s="6">
        <v>3</v>
      </c>
      <c r="E4163" s="6">
        <v>0</v>
      </c>
      <c r="F4163" s="6"/>
      <c r="G4163" s="6">
        <v>10</v>
      </c>
      <c r="H4163" s="6"/>
      <c r="I4163" s="6"/>
      <c r="J4163" s="6"/>
      <c r="K4163" s="6"/>
      <c r="L4163" s="6"/>
      <c r="M4163" s="6"/>
      <c r="N4163" s="6" t="e">
        <f>VLOOKUP(A4163,web_archive!D:AB,18,FALSE)</f>
        <v>#N/A</v>
      </c>
      <c r="O4163" s="6"/>
      <c r="P4163" s="6"/>
      <c r="Q4163" s="6"/>
      <c r="R4163" s="6"/>
      <c r="S4163" s="6"/>
      <c r="T4163" s="6"/>
      <c r="U4163" s="6" t="s">
        <v>12299</v>
      </c>
      <c r="V4163" s="6" t="s">
        <v>12299</v>
      </c>
      <c r="W4163" s="6" t="s">
        <v>12299</v>
      </c>
    </row>
    <row r="4164" spans="1:23" x14ac:dyDescent="0.3">
      <c r="A4164" s="6">
        <v>6142</v>
      </c>
      <c r="B4164" s="6" t="s">
        <v>19363</v>
      </c>
      <c r="C4164" s="6" t="s">
        <v>19364</v>
      </c>
      <c r="D4164" s="6">
        <v>3</v>
      </c>
      <c r="E4164" s="6">
        <v>0</v>
      </c>
      <c r="F4164" s="6"/>
      <c r="G4164" s="6">
        <v>10</v>
      </c>
      <c r="H4164" s="6"/>
      <c r="I4164" s="6"/>
      <c r="J4164" s="6"/>
      <c r="K4164" s="6"/>
      <c r="L4164" s="6"/>
      <c r="M4164" s="6"/>
      <c r="N4164" s="6" t="e">
        <f>VLOOKUP(A4164,web_archive!D:AB,18,FALSE)</f>
        <v>#N/A</v>
      </c>
      <c r="O4164" s="6"/>
      <c r="P4164" s="6"/>
      <c r="Q4164" s="6"/>
      <c r="R4164" s="6"/>
      <c r="S4164" s="6"/>
      <c r="T4164" s="6"/>
      <c r="U4164" s="6" t="s">
        <v>12299</v>
      </c>
      <c r="V4164" s="6" t="s">
        <v>12299</v>
      </c>
      <c r="W4164" s="6" t="s">
        <v>12299</v>
      </c>
    </row>
    <row r="4165" spans="1:23" x14ac:dyDescent="0.3">
      <c r="A4165" s="6">
        <v>6143</v>
      </c>
      <c r="B4165" s="6" t="s">
        <v>19365</v>
      </c>
      <c r="C4165" s="6" t="s">
        <v>19366</v>
      </c>
      <c r="D4165" s="6">
        <v>3</v>
      </c>
      <c r="E4165" s="6">
        <v>0</v>
      </c>
      <c r="F4165" s="6"/>
      <c r="G4165" s="6">
        <v>10</v>
      </c>
      <c r="H4165" s="6"/>
      <c r="I4165" s="6"/>
      <c r="J4165" s="6"/>
      <c r="K4165" s="6"/>
      <c r="L4165" s="6"/>
      <c r="M4165" s="6"/>
      <c r="N4165" s="6" t="e">
        <f>VLOOKUP(A4165,web_archive!D:AB,18,FALSE)</f>
        <v>#N/A</v>
      </c>
      <c r="O4165" s="6"/>
      <c r="P4165" s="6"/>
      <c r="Q4165" s="6"/>
      <c r="R4165" s="6"/>
      <c r="S4165" s="6"/>
      <c r="T4165" s="6"/>
      <c r="U4165" s="6" t="s">
        <v>12299</v>
      </c>
      <c r="V4165" s="6" t="s">
        <v>12299</v>
      </c>
      <c r="W4165" s="6" t="s">
        <v>12299</v>
      </c>
    </row>
    <row r="4166" spans="1:23" x14ac:dyDescent="0.3">
      <c r="A4166" s="6">
        <v>6144</v>
      </c>
      <c r="B4166" s="6" t="s">
        <v>5077</v>
      </c>
      <c r="C4166" s="6" t="s">
        <v>5078</v>
      </c>
      <c r="D4166" s="6">
        <v>3</v>
      </c>
      <c r="E4166" s="6">
        <v>1000</v>
      </c>
      <c r="F4166" s="6"/>
      <c r="G4166" s="6">
        <v>2</v>
      </c>
      <c r="H4166" s="6"/>
      <c r="I4166" s="6"/>
      <c r="J4166" s="6"/>
      <c r="K4166" s="6"/>
      <c r="L4166" s="6"/>
      <c r="M4166" s="6"/>
      <c r="N4166" s="6" t="str">
        <f>VLOOKUP(A4166,web_archive!D:AB,18,FALSE)</f>
        <v>None</v>
      </c>
      <c r="O4166" s="6"/>
      <c r="P4166" s="6"/>
      <c r="Q4166" s="6"/>
      <c r="R4166" s="6"/>
      <c r="S4166" s="6"/>
      <c r="T4166" s="6"/>
      <c r="U4166" s="6" t="s">
        <v>12299</v>
      </c>
      <c r="V4166" s="6" t="s">
        <v>12299</v>
      </c>
      <c r="W4166" s="6" t="s">
        <v>12299</v>
      </c>
    </row>
    <row r="4167" spans="1:23" x14ac:dyDescent="0.3">
      <c r="A4167" s="6">
        <v>6145</v>
      </c>
      <c r="B4167" s="6" t="s">
        <v>10466</v>
      </c>
      <c r="C4167" s="6" t="s">
        <v>10467</v>
      </c>
      <c r="D4167" s="6">
        <v>3</v>
      </c>
      <c r="E4167" s="6">
        <v>10</v>
      </c>
      <c r="F4167" s="6"/>
      <c r="G4167" s="6">
        <v>2</v>
      </c>
      <c r="H4167" s="6"/>
      <c r="I4167" s="6"/>
      <c r="J4167" s="6"/>
      <c r="K4167" s="6"/>
      <c r="L4167" s="6"/>
      <c r="M4167" s="6"/>
      <c r="N4167" s="6" t="str">
        <f>VLOOKUP(A4167,web_archive!D:AB,18,FALSE)</f>
        <v>None</v>
      </c>
      <c r="O4167" s="6"/>
      <c r="P4167" s="6"/>
      <c r="Q4167" s="6"/>
      <c r="R4167" s="6"/>
      <c r="S4167" s="6"/>
      <c r="T4167" s="6"/>
      <c r="U4167" s="6" t="s">
        <v>12299</v>
      </c>
      <c r="V4167" s="6" t="s">
        <v>12299</v>
      </c>
      <c r="W4167" s="6" t="s">
        <v>12299</v>
      </c>
    </row>
    <row r="4168" spans="1:23" x14ac:dyDescent="0.3">
      <c r="A4168" s="6">
        <v>6146</v>
      </c>
      <c r="B4168" s="6" t="s">
        <v>6338</v>
      </c>
      <c r="C4168" s="6" t="s">
        <v>6339</v>
      </c>
      <c r="D4168" s="6">
        <v>3</v>
      </c>
      <c r="E4168" s="6">
        <v>300</v>
      </c>
      <c r="F4168" s="6"/>
      <c r="G4168" s="6">
        <v>30</v>
      </c>
      <c r="H4168" s="6"/>
      <c r="I4168" s="6"/>
      <c r="J4168" s="6"/>
      <c r="K4168" s="6"/>
      <c r="L4168" s="6"/>
      <c r="M4168" s="6"/>
      <c r="N4168" s="6" t="str">
        <f>VLOOKUP(A4168,web_archive!D:AB,18,FALSE)</f>
        <v>None</v>
      </c>
      <c r="O4168" s="6"/>
      <c r="P4168" s="6"/>
      <c r="Q4168" s="6"/>
      <c r="R4168" s="6"/>
      <c r="S4168" s="6"/>
      <c r="T4168" s="6"/>
      <c r="U4168" s="6" t="s">
        <v>12299</v>
      </c>
      <c r="V4168" s="6" t="s">
        <v>12299</v>
      </c>
      <c r="W4168" s="6" t="s">
        <v>12299</v>
      </c>
    </row>
    <row r="4169" spans="1:23" x14ac:dyDescent="0.3">
      <c r="A4169" s="6">
        <v>6147</v>
      </c>
      <c r="B4169" s="6" t="s">
        <v>6127</v>
      </c>
      <c r="C4169" s="6" t="s">
        <v>6128</v>
      </c>
      <c r="D4169" s="6">
        <v>3</v>
      </c>
      <c r="E4169" s="6">
        <v>100</v>
      </c>
      <c r="F4169" s="6"/>
      <c r="G4169" s="6">
        <v>3</v>
      </c>
      <c r="H4169" s="6"/>
      <c r="I4169" s="6"/>
      <c r="J4169" s="6"/>
      <c r="K4169" s="6"/>
      <c r="L4169" s="6"/>
      <c r="M4169" s="6"/>
      <c r="N4169" s="6" t="str">
        <f>VLOOKUP(A4169,web_archive!D:AB,18,FALSE)</f>
        <v>None</v>
      </c>
      <c r="O4169" s="6"/>
      <c r="P4169" s="6"/>
      <c r="Q4169" s="6"/>
      <c r="R4169" s="6"/>
      <c r="S4169" s="6"/>
      <c r="T4169" s="6"/>
      <c r="U4169" s="6" t="s">
        <v>12299</v>
      </c>
      <c r="V4169" s="6" t="s">
        <v>12299</v>
      </c>
      <c r="W4169" s="6" t="s">
        <v>12299</v>
      </c>
    </row>
    <row r="4170" spans="1:23" x14ac:dyDescent="0.3">
      <c r="A4170" s="6">
        <v>6148</v>
      </c>
      <c r="B4170" s="6" t="s">
        <v>19367</v>
      </c>
      <c r="C4170" s="6" t="s">
        <v>19368</v>
      </c>
      <c r="D4170" s="6">
        <v>3</v>
      </c>
      <c r="E4170" s="6">
        <v>0</v>
      </c>
      <c r="F4170" s="6"/>
      <c r="G4170" s="6">
        <v>0</v>
      </c>
      <c r="H4170" s="6"/>
      <c r="I4170" s="6"/>
      <c r="J4170" s="6"/>
      <c r="K4170" s="6"/>
      <c r="L4170" s="6"/>
      <c r="M4170" s="6"/>
      <c r="N4170" s="6" t="e">
        <f>VLOOKUP(A4170,web_archive!D:AB,18,FALSE)</f>
        <v>#N/A</v>
      </c>
      <c r="O4170" s="6"/>
      <c r="P4170" s="6"/>
      <c r="Q4170" s="6"/>
      <c r="R4170" s="6"/>
      <c r="S4170" s="6"/>
      <c r="T4170" s="6"/>
      <c r="U4170" s="6" t="s">
        <v>12299</v>
      </c>
      <c r="V4170" s="6" t="s">
        <v>12299</v>
      </c>
      <c r="W4170" s="6" t="s">
        <v>12299</v>
      </c>
    </row>
    <row r="4171" spans="1:23" x14ac:dyDescent="0.3">
      <c r="A4171" s="6">
        <v>6149</v>
      </c>
      <c r="B4171" s="6" t="s">
        <v>19369</v>
      </c>
      <c r="C4171" s="6" t="s">
        <v>19370</v>
      </c>
      <c r="D4171" s="6">
        <v>3</v>
      </c>
      <c r="E4171" s="6">
        <v>0</v>
      </c>
      <c r="F4171" s="6"/>
      <c r="G4171" s="6">
        <v>0</v>
      </c>
      <c r="H4171" s="6"/>
      <c r="I4171" s="6"/>
      <c r="J4171" s="6"/>
      <c r="K4171" s="6"/>
      <c r="L4171" s="6"/>
      <c r="M4171" s="6"/>
      <c r="N4171" s="6" t="e">
        <f>VLOOKUP(A4171,web_archive!D:AB,18,FALSE)</f>
        <v>#N/A</v>
      </c>
      <c r="O4171" s="6"/>
      <c r="P4171" s="6"/>
      <c r="Q4171" s="6"/>
      <c r="R4171" s="6"/>
      <c r="S4171" s="6"/>
      <c r="T4171" s="6"/>
      <c r="U4171" s="6" t="s">
        <v>12299</v>
      </c>
      <c r="V4171" s="6" t="s">
        <v>12299</v>
      </c>
      <c r="W4171" s="6" t="s">
        <v>12299</v>
      </c>
    </row>
    <row r="4172" spans="1:23" x14ac:dyDescent="0.3">
      <c r="A4172" s="6">
        <v>6150</v>
      </c>
      <c r="B4172" s="6" t="s">
        <v>19371</v>
      </c>
      <c r="C4172" s="6" t="s">
        <v>19372</v>
      </c>
      <c r="D4172" s="6">
        <v>3</v>
      </c>
      <c r="E4172" s="6">
        <v>0</v>
      </c>
      <c r="F4172" s="6"/>
      <c r="G4172" s="6">
        <v>0</v>
      </c>
      <c r="H4172" s="6"/>
      <c r="I4172" s="6"/>
      <c r="J4172" s="6"/>
      <c r="K4172" s="6"/>
      <c r="L4172" s="6"/>
      <c r="M4172" s="6"/>
      <c r="N4172" s="6" t="e">
        <f>VLOOKUP(A4172,web_archive!D:AB,18,FALSE)</f>
        <v>#N/A</v>
      </c>
      <c r="O4172" s="6"/>
      <c r="P4172" s="6"/>
      <c r="Q4172" s="6"/>
      <c r="R4172" s="6"/>
      <c r="S4172" s="6"/>
      <c r="T4172" s="6"/>
      <c r="U4172" s="6" t="s">
        <v>12299</v>
      </c>
      <c r="V4172" s="6" t="s">
        <v>12299</v>
      </c>
      <c r="W4172" s="6" t="s">
        <v>12299</v>
      </c>
    </row>
    <row r="4173" spans="1:23" x14ac:dyDescent="0.3">
      <c r="A4173" s="6">
        <v>6151</v>
      </c>
      <c r="B4173" s="6" t="s">
        <v>19373</v>
      </c>
      <c r="C4173" s="6" t="s">
        <v>19374</v>
      </c>
      <c r="D4173" s="6">
        <v>3</v>
      </c>
      <c r="E4173" s="6">
        <v>0</v>
      </c>
      <c r="F4173" s="6"/>
      <c r="G4173" s="6">
        <v>0</v>
      </c>
      <c r="H4173" s="6"/>
      <c r="I4173" s="6"/>
      <c r="J4173" s="6"/>
      <c r="K4173" s="6"/>
      <c r="L4173" s="6"/>
      <c r="M4173" s="6"/>
      <c r="N4173" s="6" t="e">
        <f>VLOOKUP(A4173,web_archive!D:AB,18,FALSE)</f>
        <v>#N/A</v>
      </c>
      <c r="O4173" s="6"/>
      <c r="P4173" s="6"/>
      <c r="Q4173" s="6"/>
      <c r="R4173" s="6"/>
      <c r="S4173" s="6"/>
      <c r="T4173" s="6"/>
      <c r="U4173" s="6" t="s">
        <v>12299</v>
      </c>
      <c r="V4173" s="6" t="s">
        <v>12299</v>
      </c>
      <c r="W4173" s="6" t="s">
        <v>12299</v>
      </c>
    </row>
    <row r="4174" spans="1:23" x14ac:dyDescent="0.3">
      <c r="A4174" s="6">
        <v>6152</v>
      </c>
      <c r="B4174" s="6" t="s">
        <v>19375</v>
      </c>
      <c r="C4174" s="6" t="s">
        <v>19376</v>
      </c>
      <c r="D4174" s="6">
        <v>3</v>
      </c>
      <c r="E4174" s="6">
        <v>0</v>
      </c>
      <c r="F4174" s="6"/>
      <c r="G4174" s="6">
        <v>0</v>
      </c>
      <c r="H4174" s="6"/>
      <c r="I4174" s="6"/>
      <c r="J4174" s="6"/>
      <c r="K4174" s="6"/>
      <c r="L4174" s="6"/>
      <c r="M4174" s="6"/>
      <c r="N4174" s="6" t="e">
        <f>VLOOKUP(A4174,web_archive!D:AB,18,FALSE)</f>
        <v>#N/A</v>
      </c>
      <c r="O4174" s="6"/>
      <c r="P4174" s="6"/>
      <c r="Q4174" s="6"/>
      <c r="R4174" s="6"/>
      <c r="S4174" s="6"/>
      <c r="T4174" s="6"/>
      <c r="U4174" s="6" t="s">
        <v>12299</v>
      </c>
      <c r="V4174" s="6" t="s">
        <v>12299</v>
      </c>
      <c r="W4174" s="6" t="s">
        <v>12299</v>
      </c>
    </row>
    <row r="4175" spans="1:23" x14ac:dyDescent="0.3">
      <c r="A4175" s="6">
        <v>6153</v>
      </c>
      <c r="B4175" s="6" t="s">
        <v>19377</v>
      </c>
      <c r="C4175" s="6" t="s">
        <v>19378</v>
      </c>
      <c r="D4175" s="6">
        <v>3</v>
      </c>
      <c r="E4175" s="6">
        <v>0</v>
      </c>
      <c r="F4175" s="6"/>
      <c r="G4175" s="6">
        <v>0</v>
      </c>
      <c r="H4175" s="6"/>
      <c r="I4175" s="6"/>
      <c r="J4175" s="6"/>
      <c r="K4175" s="6"/>
      <c r="L4175" s="6"/>
      <c r="M4175" s="6"/>
      <c r="N4175" s="6" t="e">
        <f>VLOOKUP(A4175,web_archive!D:AB,18,FALSE)</f>
        <v>#N/A</v>
      </c>
      <c r="O4175" s="6"/>
      <c r="P4175" s="6"/>
      <c r="Q4175" s="6"/>
      <c r="R4175" s="6"/>
      <c r="S4175" s="6"/>
      <c r="T4175" s="6"/>
      <c r="U4175" s="6" t="s">
        <v>12299</v>
      </c>
      <c r="V4175" s="6" t="s">
        <v>12299</v>
      </c>
      <c r="W4175" s="6" t="s">
        <v>12299</v>
      </c>
    </row>
    <row r="4176" spans="1:23" x14ac:dyDescent="0.3">
      <c r="A4176" s="6">
        <v>6154</v>
      </c>
      <c r="B4176" s="6" t="s">
        <v>19379</v>
      </c>
      <c r="C4176" s="6" t="s">
        <v>19380</v>
      </c>
      <c r="D4176" s="6">
        <v>3</v>
      </c>
      <c r="E4176" s="6">
        <v>0</v>
      </c>
      <c r="F4176" s="6"/>
      <c r="G4176" s="6">
        <v>10</v>
      </c>
      <c r="H4176" s="6"/>
      <c r="I4176" s="6"/>
      <c r="J4176" s="6"/>
      <c r="K4176" s="6"/>
      <c r="L4176" s="6"/>
      <c r="M4176" s="6"/>
      <c r="N4176" s="6" t="e">
        <f>VLOOKUP(A4176,web_archive!D:AB,18,FALSE)</f>
        <v>#N/A</v>
      </c>
      <c r="O4176" s="6"/>
      <c r="P4176" s="6"/>
      <c r="Q4176" s="6"/>
      <c r="R4176" s="6"/>
      <c r="S4176" s="6"/>
      <c r="T4176" s="6"/>
      <c r="U4176" s="6" t="s">
        <v>12299</v>
      </c>
      <c r="V4176" s="6" t="s">
        <v>12299</v>
      </c>
      <c r="W4176" s="6" t="s">
        <v>12299</v>
      </c>
    </row>
    <row r="4177" spans="1:23" x14ac:dyDescent="0.3">
      <c r="A4177" s="6">
        <v>6155</v>
      </c>
      <c r="B4177" s="6" t="s">
        <v>19381</v>
      </c>
      <c r="C4177" s="6" t="s">
        <v>19382</v>
      </c>
      <c r="D4177" s="6">
        <v>3</v>
      </c>
      <c r="E4177" s="6">
        <v>0</v>
      </c>
      <c r="F4177" s="6"/>
      <c r="G4177" s="6">
        <v>0</v>
      </c>
      <c r="H4177" s="6"/>
      <c r="I4177" s="6"/>
      <c r="J4177" s="6"/>
      <c r="K4177" s="6"/>
      <c r="L4177" s="6"/>
      <c r="M4177" s="6"/>
      <c r="N4177" s="6" t="e">
        <f>VLOOKUP(A4177,web_archive!D:AB,18,FALSE)</f>
        <v>#N/A</v>
      </c>
      <c r="O4177" s="6"/>
      <c r="P4177" s="6"/>
      <c r="Q4177" s="6"/>
      <c r="R4177" s="6"/>
      <c r="S4177" s="6"/>
      <c r="T4177" s="6"/>
      <c r="U4177" s="6" t="s">
        <v>12299</v>
      </c>
      <c r="V4177" s="6" t="s">
        <v>12299</v>
      </c>
      <c r="W4177" s="6" t="s">
        <v>12299</v>
      </c>
    </row>
    <row r="4178" spans="1:23" x14ac:dyDescent="0.3">
      <c r="A4178" s="6">
        <v>6156</v>
      </c>
      <c r="B4178" s="6" t="s">
        <v>19383</v>
      </c>
      <c r="C4178" s="6" t="s">
        <v>19384</v>
      </c>
      <c r="D4178" s="6">
        <v>3</v>
      </c>
      <c r="E4178" s="6">
        <v>0</v>
      </c>
      <c r="F4178" s="6"/>
      <c r="G4178" s="6">
        <v>10</v>
      </c>
      <c r="H4178" s="6"/>
      <c r="I4178" s="6"/>
      <c r="J4178" s="6"/>
      <c r="K4178" s="6"/>
      <c r="L4178" s="6"/>
      <c r="M4178" s="6"/>
      <c r="N4178" s="6" t="e">
        <f>VLOOKUP(A4178,web_archive!D:AB,18,FALSE)</f>
        <v>#N/A</v>
      </c>
      <c r="O4178" s="6"/>
      <c r="P4178" s="6"/>
      <c r="Q4178" s="6"/>
      <c r="R4178" s="6"/>
      <c r="S4178" s="6"/>
      <c r="T4178" s="6"/>
      <c r="U4178" s="6" t="s">
        <v>12299</v>
      </c>
      <c r="V4178" s="6" t="s">
        <v>12299</v>
      </c>
      <c r="W4178" s="6" t="s">
        <v>12299</v>
      </c>
    </row>
    <row r="4179" spans="1:23" x14ac:dyDescent="0.3">
      <c r="A4179" s="6">
        <v>6157</v>
      </c>
      <c r="B4179" s="6" t="s">
        <v>19385</v>
      </c>
      <c r="C4179" s="6" t="s">
        <v>19386</v>
      </c>
      <c r="D4179" s="6">
        <v>3</v>
      </c>
      <c r="E4179" s="6">
        <v>0</v>
      </c>
      <c r="F4179" s="6"/>
      <c r="G4179" s="6">
        <v>0</v>
      </c>
      <c r="H4179" s="6"/>
      <c r="I4179" s="6"/>
      <c r="J4179" s="6"/>
      <c r="K4179" s="6"/>
      <c r="L4179" s="6"/>
      <c r="M4179" s="6"/>
      <c r="N4179" s="6" t="e">
        <f>VLOOKUP(A4179,web_archive!D:AB,18,FALSE)</f>
        <v>#N/A</v>
      </c>
      <c r="O4179" s="6"/>
      <c r="P4179" s="6"/>
      <c r="Q4179" s="6"/>
      <c r="R4179" s="6"/>
      <c r="S4179" s="6"/>
      <c r="T4179" s="6"/>
      <c r="U4179" s="6" t="s">
        <v>12299</v>
      </c>
      <c r="V4179" s="6" t="s">
        <v>12299</v>
      </c>
      <c r="W4179" s="6" t="s">
        <v>12299</v>
      </c>
    </row>
    <row r="4180" spans="1:23" x14ac:dyDescent="0.3">
      <c r="A4180" s="6">
        <v>6158</v>
      </c>
      <c r="B4180" s="6" t="s">
        <v>19387</v>
      </c>
      <c r="C4180" s="6" t="s">
        <v>19388</v>
      </c>
      <c r="D4180" s="6">
        <v>3</v>
      </c>
      <c r="E4180" s="6">
        <v>0</v>
      </c>
      <c r="F4180" s="6"/>
      <c r="G4180" s="6">
        <v>0</v>
      </c>
      <c r="H4180" s="6"/>
      <c r="I4180" s="6"/>
      <c r="J4180" s="6"/>
      <c r="K4180" s="6"/>
      <c r="L4180" s="6"/>
      <c r="M4180" s="6"/>
      <c r="N4180" s="6" t="e">
        <f>VLOOKUP(A4180,web_archive!D:AB,18,FALSE)</f>
        <v>#N/A</v>
      </c>
      <c r="O4180" s="6"/>
      <c r="P4180" s="6"/>
      <c r="Q4180" s="6"/>
      <c r="R4180" s="6"/>
      <c r="S4180" s="6"/>
      <c r="T4180" s="6"/>
      <c r="U4180" s="6" t="s">
        <v>12299</v>
      </c>
      <c r="V4180" s="6" t="s">
        <v>12299</v>
      </c>
      <c r="W4180" s="6" t="s">
        <v>12299</v>
      </c>
    </row>
    <row r="4181" spans="1:23" x14ac:dyDescent="0.3">
      <c r="A4181" s="6">
        <v>6159</v>
      </c>
      <c r="B4181" s="6" t="s">
        <v>19389</v>
      </c>
      <c r="C4181" s="6" t="s">
        <v>19390</v>
      </c>
      <c r="D4181" s="6">
        <v>3</v>
      </c>
      <c r="E4181" s="6">
        <v>0</v>
      </c>
      <c r="F4181" s="6"/>
      <c r="G4181" s="6">
        <v>0</v>
      </c>
      <c r="H4181" s="6"/>
      <c r="I4181" s="6"/>
      <c r="J4181" s="6"/>
      <c r="K4181" s="6"/>
      <c r="L4181" s="6"/>
      <c r="M4181" s="6"/>
      <c r="N4181" s="6" t="e">
        <f>VLOOKUP(A4181,web_archive!D:AB,18,FALSE)</f>
        <v>#N/A</v>
      </c>
      <c r="O4181" s="6"/>
      <c r="P4181" s="6"/>
      <c r="Q4181" s="6"/>
      <c r="R4181" s="6"/>
      <c r="S4181" s="6"/>
      <c r="T4181" s="6"/>
      <c r="U4181" s="6" t="s">
        <v>12299</v>
      </c>
      <c r="V4181" s="6" t="s">
        <v>12299</v>
      </c>
      <c r="W4181" s="6" t="s">
        <v>12299</v>
      </c>
    </row>
    <row r="4182" spans="1:23" x14ac:dyDescent="0.3">
      <c r="A4182" s="6">
        <v>6160</v>
      </c>
      <c r="B4182" s="6" t="s">
        <v>19391</v>
      </c>
      <c r="C4182" s="6" t="s">
        <v>19392</v>
      </c>
      <c r="D4182" s="6">
        <v>3</v>
      </c>
      <c r="E4182" s="6">
        <v>0</v>
      </c>
      <c r="F4182" s="6"/>
      <c r="G4182" s="6">
        <v>0</v>
      </c>
      <c r="H4182" s="6"/>
      <c r="I4182" s="6"/>
      <c r="J4182" s="6"/>
      <c r="K4182" s="6"/>
      <c r="L4182" s="6"/>
      <c r="M4182" s="6"/>
      <c r="N4182" s="6" t="e">
        <f>VLOOKUP(A4182,web_archive!D:AB,18,FALSE)</f>
        <v>#N/A</v>
      </c>
      <c r="O4182" s="6"/>
      <c r="P4182" s="6"/>
      <c r="Q4182" s="6"/>
      <c r="R4182" s="6"/>
      <c r="S4182" s="6"/>
      <c r="T4182" s="6"/>
      <c r="U4182" s="6" t="s">
        <v>12299</v>
      </c>
      <c r="V4182" s="6" t="s">
        <v>12299</v>
      </c>
      <c r="W4182" s="6" t="s">
        <v>12299</v>
      </c>
    </row>
    <row r="4183" spans="1:23" x14ac:dyDescent="0.3">
      <c r="A4183" s="6">
        <v>6161</v>
      </c>
      <c r="B4183" s="6" t="s">
        <v>19393</v>
      </c>
      <c r="C4183" s="6" t="s">
        <v>19394</v>
      </c>
      <c r="D4183" s="6">
        <v>3</v>
      </c>
      <c r="E4183" s="6">
        <v>0</v>
      </c>
      <c r="F4183" s="6"/>
      <c r="G4183" s="6">
        <v>0</v>
      </c>
      <c r="H4183" s="6"/>
      <c r="I4183" s="6"/>
      <c r="J4183" s="6"/>
      <c r="K4183" s="6"/>
      <c r="L4183" s="6"/>
      <c r="M4183" s="6"/>
      <c r="N4183" s="6" t="e">
        <f>VLOOKUP(A4183,web_archive!D:AB,18,FALSE)</f>
        <v>#N/A</v>
      </c>
      <c r="O4183" s="6"/>
      <c r="P4183" s="6"/>
      <c r="Q4183" s="6"/>
      <c r="R4183" s="6"/>
      <c r="S4183" s="6"/>
      <c r="T4183" s="6"/>
      <c r="U4183" s="6" t="s">
        <v>12299</v>
      </c>
      <c r="V4183" s="6" t="s">
        <v>12299</v>
      </c>
      <c r="W4183" s="6" t="s">
        <v>12299</v>
      </c>
    </row>
    <row r="4184" spans="1:23" x14ac:dyDescent="0.3">
      <c r="A4184" s="6">
        <v>6162</v>
      </c>
      <c r="B4184" s="6" t="s">
        <v>19395</v>
      </c>
      <c r="C4184" s="6" t="s">
        <v>19396</v>
      </c>
      <c r="D4184" s="6">
        <v>3</v>
      </c>
      <c r="E4184" s="6">
        <v>0</v>
      </c>
      <c r="F4184" s="6"/>
      <c r="G4184" s="6">
        <v>0</v>
      </c>
      <c r="H4184" s="6"/>
      <c r="I4184" s="6"/>
      <c r="J4184" s="6"/>
      <c r="K4184" s="6"/>
      <c r="L4184" s="6"/>
      <c r="M4184" s="6"/>
      <c r="N4184" s="6" t="e">
        <f>VLOOKUP(A4184,web_archive!D:AB,18,FALSE)</f>
        <v>#N/A</v>
      </c>
      <c r="O4184" s="6"/>
      <c r="P4184" s="6"/>
      <c r="Q4184" s="6"/>
      <c r="R4184" s="6"/>
      <c r="S4184" s="6"/>
      <c r="T4184" s="6"/>
      <c r="U4184" s="6" t="s">
        <v>12299</v>
      </c>
      <c r="V4184" s="6" t="s">
        <v>12299</v>
      </c>
      <c r="W4184" s="6" t="s">
        <v>12299</v>
      </c>
    </row>
    <row r="4185" spans="1:23" x14ac:dyDescent="0.3">
      <c r="A4185" s="6">
        <v>6163</v>
      </c>
      <c r="B4185" s="6" t="s">
        <v>19397</v>
      </c>
      <c r="C4185" s="6" t="s">
        <v>19398</v>
      </c>
      <c r="D4185" s="6">
        <v>3</v>
      </c>
      <c r="E4185" s="6">
        <v>0</v>
      </c>
      <c r="F4185" s="6"/>
      <c r="G4185" s="6">
        <v>0</v>
      </c>
      <c r="H4185" s="6"/>
      <c r="I4185" s="6"/>
      <c r="J4185" s="6"/>
      <c r="K4185" s="6"/>
      <c r="L4185" s="6"/>
      <c r="M4185" s="6"/>
      <c r="N4185" s="6" t="e">
        <f>VLOOKUP(A4185,web_archive!D:AB,18,FALSE)</f>
        <v>#N/A</v>
      </c>
      <c r="O4185" s="6"/>
      <c r="P4185" s="6"/>
      <c r="Q4185" s="6"/>
      <c r="R4185" s="6"/>
      <c r="S4185" s="6"/>
      <c r="T4185" s="6"/>
      <c r="U4185" s="6" t="s">
        <v>12299</v>
      </c>
      <c r="V4185" s="6" t="s">
        <v>12299</v>
      </c>
      <c r="W4185" s="6" t="s">
        <v>12299</v>
      </c>
    </row>
    <row r="4186" spans="1:23" x14ac:dyDescent="0.3">
      <c r="A4186" s="6">
        <v>6164</v>
      </c>
      <c r="B4186" s="6" t="s">
        <v>19399</v>
      </c>
      <c r="C4186" s="6" t="s">
        <v>19400</v>
      </c>
      <c r="D4186" s="6">
        <v>3</v>
      </c>
      <c r="E4186" s="6">
        <v>0</v>
      </c>
      <c r="F4186" s="6"/>
      <c r="G4186" s="6">
        <v>0</v>
      </c>
      <c r="H4186" s="6"/>
      <c r="I4186" s="6"/>
      <c r="J4186" s="6"/>
      <c r="K4186" s="6"/>
      <c r="L4186" s="6"/>
      <c r="M4186" s="6"/>
      <c r="N4186" s="6" t="e">
        <f>VLOOKUP(A4186,web_archive!D:AB,18,FALSE)</f>
        <v>#N/A</v>
      </c>
      <c r="O4186" s="6"/>
      <c r="P4186" s="6"/>
      <c r="Q4186" s="6"/>
      <c r="R4186" s="6"/>
      <c r="S4186" s="6"/>
      <c r="T4186" s="6"/>
      <c r="U4186" s="6" t="s">
        <v>12299</v>
      </c>
      <c r="V4186" s="6" t="s">
        <v>12299</v>
      </c>
      <c r="W4186" s="6" t="s">
        <v>12299</v>
      </c>
    </row>
    <row r="4187" spans="1:23" x14ac:dyDescent="0.3">
      <c r="A4187" s="6">
        <v>6165</v>
      </c>
      <c r="B4187" s="6" t="s">
        <v>19401</v>
      </c>
      <c r="C4187" s="6" t="s">
        <v>19402</v>
      </c>
      <c r="D4187" s="6">
        <v>3</v>
      </c>
      <c r="E4187" s="6">
        <v>0</v>
      </c>
      <c r="F4187" s="6"/>
      <c r="G4187" s="6">
        <v>0</v>
      </c>
      <c r="H4187" s="6"/>
      <c r="I4187" s="6"/>
      <c r="J4187" s="6"/>
      <c r="K4187" s="6"/>
      <c r="L4187" s="6"/>
      <c r="M4187" s="6"/>
      <c r="N4187" s="6" t="e">
        <f>VLOOKUP(A4187,web_archive!D:AB,18,FALSE)</f>
        <v>#N/A</v>
      </c>
      <c r="O4187" s="6"/>
      <c r="P4187" s="6"/>
      <c r="Q4187" s="6"/>
      <c r="R4187" s="6"/>
      <c r="S4187" s="6"/>
      <c r="T4187" s="6"/>
      <c r="U4187" s="6" t="s">
        <v>12299</v>
      </c>
      <c r="V4187" s="6" t="s">
        <v>12299</v>
      </c>
      <c r="W4187" s="6" t="s">
        <v>12299</v>
      </c>
    </row>
    <row r="4188" spans="1:23" x14ac:dyDescent="0.3">
      <c r="A4188" s="6">
        <v>6166</v>
      </c>
      <c r="B4188" s="6" t="s">
        <v>19403</v>
      </c>
      <c r="C4188" s="6" t="s">
        <v>19404</v>
      </c>
      <c r="D4188" s="6">
        <v>3</v>
      </c>
      <c r="E4188" s="6">
        <v>0</v>
      </c>
      <c r="F4188" s="6"/>
      <c r="G4188" s="6">
        <v>0</v>
      </c>
      <c r="H4188" s="6"/>
      <c r="I4188" s="6"/>
      <c r="J4188" s="6"/>
      <c r="K4188" s="6"/>
      <c r="L4188" s="6"/>
      <c r="M4188" s="6"/>
      <c r="N4188" s="6" t="e">
        <f>VLOOKUP(A4188,web_archive!D:AB,18,FALSE)</f>
        <v>#N/A</v>
      </c>
      <c r="O4188" s="6"/>
      <c r="P4188" s="6"/>
      <c r="Q4188" s="6"/>
      <c r="R4188" s="6"/>
      <c r="S4188" s="6"/>
      <c r="T4188" s="6"/>
      <c r="U4188" s="6" t="s">
        <v>12299</v>
      </c>
      <c r="V4188" s="6" t="s">
        <v>12299</v>
      </c>
      <c r="W4188" s="6" t="s">
        <v>12299</v>
      </c>
    </row>
    <row r="4189" spans="1:23" x14ac:dyDescent="0.3">
      <c r="A4189" s="6">
        <v>6167</v>
      </c>
      <c r="B4189" s="6" t="s">
        <v>19405</v>
      </c>
      <c r="C4189" s="6" t="s">
        <v>19406</v>
      </c>
      <c r="D4189" s="6">
        <v>3</v>
      </c>
      <c r="E4189" s="6">
        <v>0</v>
      </c>
      <c r="F4189" s="6"/>
      <c r="G4189" s="6">
        <v>0</v>
      </c>
      <c r="H4189" s="6"/>
      <c r="I4189" s="6"/>
      <c r="J4189" s="6"/>
      <c r="K4189" s="6"/>
      <c r="L4189" s="6"/>
      <c r="M4189" s="6"/>
      <c r="N4189" s="6" t="e">
        <f>VLOOKUP(A4189,web_archive!D:AB,18,FALSE)</f>
        <v>#N/A</v>
      </c>
      <c r="O4189" s="6"/>
      <c r="P4189" s="6"/>
      <c r="Q4189" s="6"/>
      <c r="R4189" s="6"/>
      <c r="S4189" s="6"/>
      <c r="T4189" s="6"/>
      <c r="U4189" s="6" t="s">
        <v>12299</v>
      </c>
      <c r="V4189" s="6" t="s">
        <v>12299</v>
      </c>
      <c r="W4189" s="6" t="s">
        <v>12299</v>
      </c>
    </row>
    <row r="4190" spans="1:23" x14ac:dyDescent="0.3">
      <c r="A4190" s="6">
        <v>6168</v>
      </c>
      <c r="B4190" s="6" t="s">
        <v>19407</v>
      </c>
      <c r="C4190" s="6" t="s">
        <v>19408</v>
      </c>
      <c r="D4190" s="6">
        <v>3</v>
      </c>
      <c r="E4190" s="6">
        <v>0</v>
      </c>
      <c r="F4190" s="6"/>
      <c r="G4190" s="6">
        <v>0</v>
      </c>
      <c r="H4190" s="6"/>
      <c r="I4190" s="6"/>
      <c r="J4190" s="6"/>
      <c r="K4190" s="6"/>
      <c r="L4190" s="6"/>
      <c r="M4190" s="6"/>
      <c r="N4190" s="6" t="e">
        <f>VLOOKUP(A4190,web_archive!D:AB,18,FALSE)</f>
        <v>#N/A</v>
      </c>
      <c r="O4190" s="6"/>
      <c r="P4190" s="6"/>
      <c r="Q4190" s="6"/>
      <c r="R4190" s="6"/>
      <c r="S4190" s="6"/>
      <c r="T4190" s="6"/>
      <c r="U4190" s="6" t="s">
        <v>12299</v>
      </c>
      <c r="V4190" s="6" t="s">
        <v>12299</v>
      </c>
      <c r="W4190" s="6" t="s">
        <v>12299</v>
      </c>
    </row>
    <row r="4191" spans="1:23" x14ac:dyDescent="0.3">
      <c r="A4191" s="6">
        <v>6169</v>
      </c>
      <c r="B4191" s="6" t="s">
        <v>19409</v>
      </c>
      <c r="C4191" s="6" t="s">
        <v>19410</v>
      </c>
      <c r="D4191" s="6">
        <v>3</v>
      </c>
      <c r="E4191" s="6">
        <v>0</v>
      </c>
      <c r="F4191" s="6"/>
      <c r="G4191" s="6">
        <v>0</v>
      </c>
      <c r="H4191" s="6"/>
      <c r="I4191" s="6"/>
      <c r="J4191" s="6"/>
      <c r="K4191" s="6"/>
      <c r="L4191" s="6"/>
      <c r="M4191" s="6"/>
      <c r="N4191" s="6" t="e">
        <f>VLOOKUP(A4191,web_archive!D:AB,18,FALSE)</f>
        <v>#N/A</v>
      </c>
      <c r="O4191" s="6"/>
      <c r="P4191" s="6"/>
      <c r="Q4191" s="6"/>
      <c r="R4191" s="6"/>
      <c r="S4191" s="6"/>
      <c r="T4191" s="6"/>
      <c r="U4191" s="6" t="s">
        <v>12299</v>
      </c>
      <c r="V4191" s="6" t="s">
        <v>12299</v>
      </c>
      <c r="W4191" s="6" t="s">
        <v>12299</v>
      </c>
    </row>
    <row r="4192" spans="1:23" x14ac:dyDescent="0.3">
      <c r="A4192" s="6">
        <v>6170</v>
      </c>
      <c r="B4192" s="6" t="s">
        <v>19411</v>
      </c>
      <c r="C4192" s="6" t="s">
        <v>19412</v>
      </c>
      <c r="D4192" s="6">
        <v>3</v>
      </c>
      <c r="E4192" s="6">
        <v>0</v>
      </c>
      <c r="F4192" s="6"/>
      <c r="G4192" s="6">
        <v>0</v>
      </c>
      <c r="H4192" s="6"/>
      <c r="I4192" s="6"/>
      <c r="J4192" s="6"/>
      <c r="K4192" s="6"/>
      <c r="L4192" s="6"/>
      <c r="M4192" s="6"/>
      <c r="N4192" s="6" t="e">
        <f>VLOOKUP(A4192,web_archive!D:AB,18,FALSE)</f>
        <v>#N/A</v>
      </c>
      <c r="O4192" s="6"/>
      <c r="P4192" s="6"/>
      <c r="Q4192" s="6"/>
      <c r="R4192" s="6"/>
      <c r="S4192" s="6"/>
      <c r="T4192" s="6"/>
      <c r="U4192" s="6" t="s">
        <v>12299</v>
      </c>
      <c r="V4192" s="6" t="s">
        <v>12299</v>
      </c>
      <c r="W4192" s="6" t="s">
        <v>12299</v>
      </c>
    </row>
    <row r="4193" spans="1:23" x14ac:dyDescent="0.3">
      <c r="A4193" s="6">
        <v>6171</v>
      </c>
      <c r="B4193" s="6" t="s">
        <v>19413</v>
      </c>
      <c r="C4193" s="6" t="s">
        <v>19414</v>
      </c>
      <c r="D4193" s="6">
        <v>3</v>
      </c>
      <c r="E4193" s="6">
        <v>0</v>
      </c>
      <c r="F4193" s="6"/>
      <c r="G4193" s="6">
        <v>0</v>
      </c>
      <c r="H4193" s="6"/>
      <c r="I4193" s="6"/>
      <c r="J4193" s="6"/>
      <c r="K4193" s="6"/>
      <c r="L4193" s="6"/>
      <c r="M4193" s="6"/>
      <c r="N4193" s="6" t="e">
        <f>VLOOKUP(A4193,web_archive!D:AB,18,FALSE)</f>
        <v>#N/A</v>
      </c>
      <c r="O4193" s="6"/>
      <c r="P4193" s="6"/>
      <c r="Q4193" s="6"/>
      <c r="R4193" s="6"/>
      <c r="S4193" s="6"/>
      <c r="T4193" s="6"/>
      <c r="U4193" s="6" t="s">
        <v>12299</v>
      </c>
      <c r="V4193" s="6" t="s">
        <v>12299</v>
      </c>
      <c r="W4193" s="6" t="s">
        <v>12299</v>
      </c>
    </row>
    <row r="4194" spans="1:23" x14ac:dyDescent="0.3">
      <c r="A4194" s="6">
        <v>6172</v>
      </c>
      <c r="B4194" s="6" t="s">
        <v>19415</v>
      </c>
      <c r="C4194" s="6" t="s">
        <v>19416</v>
      </c>
      <c r="D4194" s="6">
        <v>3</v>
      </c>
      <c r="E4194" s="6">
        <v>0</v>
      </c>
      <c r="F4194" s="6"/>
      <c r="G4194" s="6">
        <v>0</v>
      </c>
      <c r="H4194" s="6"/>
      <c r="I4194" s="6"/>
      <c r="J4194" s="6"/>
      <c r="K4194" s="6"/>
      <c r="L4194" s="6"/>
      <c r="M4194" s="6"/>
      <c r="N4194" s="6" t="e">
        <f>VLOOKUP(A4194,web_archive!D:AB,18,FALSE)</f>
        <v>#N/A</v>
      </c>
      <c r="O4194" s="6"/>
      <c r="P4194" s="6"/>
      <c r="Q4194" s="6"/>
      <c r="R4194" s="6"/>
      <c r="S4194" s="6"/>
      <c r="T4194" s="6"/>
      <c r="U4194" s="6" t="s">
        <v>12299</v>
      </c>
      <c r="V4194" s="6" t="s">
        <v>12299</v>
      </c>
      <c r="W4194" s="6" t="s">
        <v>12299</v>
      </c>
    </row>
    <row r="4195" spans="1:23" x14ac:dyDescent="0.3">
      <c r="A4195" s="6">
        <v>6173</v>
      </c>
      <c r="B4195" s="6" t="s">
        <v>19417</v>
      </c>
      <c r="C4195" s="6" t="s">
        <v>19418</v>
      </c>
      <c r="D4195" s="6">
        <v>3</v>
      </c>
      <c r="E4195" s="6">
        <v>0</v>
      </c>
      <c r="F4195" s="6"/>
      <c r="G4195" s="6">
        <v>0</v>
      </c>
      <c r="H4195" s="6"/>
      <c r="I4195" s="6"/>
      <c r="J4195" s="6"/>
      <c r="K4195" s="6"/>
      <c r="L4195" s="6"/>
      <c r="M4195" s="6"/>
      <c r="N4195" s="6" t="e">
        <f>VLOOKUP(A4195,web_archive!D:AB,18,FALSE)</f>
        <v>#N/A</v>
      </c>
      <c r="O4195" s="6"/>
      <c r="P4195" s="6"/>
      <c r="Q4195" s="6"/>
      <c r="R4195" s="6"/>
      <c r="S4195" s="6"/>
      <c r="T4195" s="6"/>
      <c r="U4195" s="6" t="s">
        <v>12299</v>
      </c>
      <c r="V4195" s="6" t="s">
        <v>12299</v>
      </c>
      <c r="W4195" s="6" t="s">
        <v>12299</v>
      </c>
    </row>
    <row r="4196" spans="1:23" x14ac:dyDescent="0.3">
      <c r="A4196" s="6">
        <v>6174</v>
      </c>
      <c r="B4196" s="6" t="s">
        <v>19419</v>
      </c>
      <c r="C4196" s="6" t="s">
        <v>19420</v>
      </c>
      <c r="D4196" s="6">
        <v>3</v>
      </c>
      <c r="E4196" s="6">
        <v>0</v>
      </c>
      <c r="F4196" s="6"/>
      <c r="G4196" s="6">
        <v>0</v>
      </c>
      <c r="H4196" s="6"/>
      <c r="I4196" s="6"/>
      <c r="J4196" s="6"/>
      <c r="K4196" s="6"/>
      <c r="L4196" s="6"/>
      <c r="M4196" s="6"/>
      <c r="N4196" s="6" t="e">
        <f>VLOOKUP(A4196,web_archive!D:AB,18,FALSE)</f>
        <v>#N/A</v>
      </c>
      <c r="O4196" s="6"/>
      <c r="P4196" s="6"/>
      <c r="Q4196" s="6"/>
      <c r="R4196" s="6"/>
      <c r="S4196" s="6"/>
      <c r="T4196" s="6"/>
      <c r="U4196" s="6" t="s">
        <v>12299</v>
      </c>
      <c r="V4196" s="6" t="s">
        <v>12299</v>
      </c>
      <c r="W4196" s="6" t="s">
        <v>12299</v>
      </c>
    </row>
    <row r="4197" spans="1:23" x14ac:dyDescent="0.3">
      <c r="A4197" s="6">
        <v>6175</v>
      </c>
      <c r="B4197" s="6" t="s">
        <v>19421</v>
      </c>
      <c r="C4197" s="6" t="s">
        <v>19422</v>
      </c>
      <c r="D4197" s="6">
        <v>3</v>
      </c>
      <c r="E4197" s="6">
        <v>0</v>
      </c>
      <c r="F4197" s="6"/>
      <c r="G4197" s="6">
        <v>0</v>
      </c>
      <c r="H4197" s="6"/>
      <c r="I4197" s="6"/>
      <c r="J4197" s="6"/>
      <c r="K4197" s="6"/>
      <c r="L4197" s="6"/>
      <c r="M4197" s="6"/>
      <c r="N4197" s="6" t="e">
        <f>VLOOKUP(A4197,web_archive!D:AB,18,FALSE)</f>
        <v>#N/A</v>
      </c>
      <c r="O4197" s="6"/>
      <c r="P4197" s="6"/>
      <c r="Q4197" s="6"/>
      <c r="R4197" s="6"/>
      <c r="S4197" s="6"/>
      <c r="T4197" s="6"/>
      <c r="U4197" s="6" t="s">
        <v>12299</v>
      </c>
      <c r="V4197" s="6" t="s">
        <v>12299</v>
      </c>
      <c r="W4197" s="6" t="s">
        <v>12299</v>
      </c>
    </row>
    <row r="4198" spans="1:23" x14ac:dyDescent="0.3">
      <c r="A4198" s="6">
        <v>6176</v>
      </c>
      <c r="B4198" s="6" t="s">
        <v>19423</v>
      </c>
      <c r="C4198" s="6" t="s">
        <v>19424</v>
      </c>
      <c r="D4198" s="6">
        <v>3</v>
      </c>
      <c r="E4198" s="6">
        <v>0</v>
      </c>
      <c r="F4198" s="6"/>
      <c r="G4198" s="6">
        <v>0</v>
      </c>
      <c r="H4198" s="6"/>
      <c r="I4198" s="6"/>
      <c r="J4198" s="6"/>
      <c r="K4198" s="6"/>
      <c r="L4198" s="6"/>
      <c r="M4198" s="6"/>
      <c r="N4198" s="6" t="e">
        <f>VLOOKUP(A4198,web_archive!D:AB,18,FALSE)</f>
        <v>#N/A</v>
      </c>
      <c r="O4198" s="6"/>
      <c r="P4198" s="6"/>
      <c r="Q4198" s="6"/>
      <c r="R4198" s="6"/>
      <c r="S4198" s="6"/>
      <c r="T4198" s="6"/>
      <c r="U4198" s="6" t="s">
        <v>12299</v>
      </c>
      <c r="V4198" s="6" t="s">
        <v>12299</v>
      </c>
      <c r="W4198" s="6" t="s">
        <v>12299</v>
      </c>
    </row>
    <row r="4199" spans="1:23" x14ac:dyDescent="0.3">
      <c r="A4199" s="6">
        <v>6177</v>
      </c>
      <c r="B4199" s="6" t="s">
        <v>19425</v>
      </c>
      <c r="C4199" s="6" t="s">
        <v>19426</v>
      </c>
      <c r="D4199" s="6">
        <v>3</v>
      </c>
      <c r="E4199" s="6">
        <v>0</v>
      </c>
      <c r="F4199" s="6"/>
      <c r="G4199" s="6">
        <v>0</v>
      </c>
      <c r="H4199" s="6"/>
      <c r="I4199" s="6"/>
      <c r="J4199" s="6"/>
      <c r="K4199" s="6"/>
      <c r="L4199" s="6"/>
      <c r="M4199" s="6"/>
      <c r="N4199" s="6" t="e">
        <f>VLOOKUP(A4199,web_archive!D:AB,18,FALSE)</f>
        <v>#N/A</v>
      </c>
      <c r="O4199" s="6"/>
      <c r="P4199" s="6"/>
      <c r="Q4199" s="6"/>
      <c r="R4199" s="6"/>
      <c r="S4199" s="6"/>
      <c r="T4199" s="6"/>
      <c r="U4199" s="6" t="s">
        <v>12299</v>
      </c>
      <c r="V4199" s="6" t="s">
        <v>12299</v>
      </c>
      <c r="W4199" s="6" t="s">
        <v>12299</v>
      </c>
    </row>
    <row r="4200" spans="1:23" x14ac:dyDescent="0.3">
      <c r="A4200" s="6">
        <v>6178</v>
      </c>
      <c r="B4200" s="6" t="s">
        <v>19427</v>
      </c>
      <c r="C4200" s="6" t="s">
        <v>19428</v>
      </c>
      <c r="D4200" s="6">
        <v>3</v>
      </c>
      <c r="E4200" s="6">
        <v>0</v>
      </c>
      <c r="F4200" s="6"/>
      <c r="G4200" s="6">
        <v>0</v>
      </c>
      <c r="H4200" s="6"/>
      <c r="I4200" s="6"/>
      <c r="J4200" s="6"/>
      <c r="K4200" s="6"/>
      <c r="L4200" s="6"/>
      <c r="M4200" s="6"/>
      <c r="N4200" s="6" t="e">
        <f>VLOOKUP(A4200,web_archive!D:AB,18,FALSE)</f>
        <v>#N/A</v>
      </c>
      <c r="O4200" s="6"/>
      <c r="P4200" s="6"/>
      <c r="Q4200" s="6"/>
      <c r="R4200" s="6"/>
      <c r="S4200" s="6"/>
      <c r="T4200" s="6"/>
      <c r="U4200" s="6" t="s">
        <v>12299</v>
      </c>
      <c r="V4200" s="6" t="s">
        <v>12299</v>
      </c>
      <c r="W4200" s="6" t="s">
        <v>12299</v>
      </c>
    </row>
    <row r="4201" spans="1:23" x14ac:dyDescent="0.3">
      <c r="A4201" s="6">
        <v>6179</v>
      </c>
      <c r="B4201" s="6" t="s">
        <v>19429</v>
      </c>
      <c r="C4201" s="6" t="s">
        <v>19430</v>
      </c>
      <c r="D4201" s="6">
        <v>3</v>
      </c>
      <c r="E4201" s="6">
        <v>0</v>
      </c>
      <c r="F4201" s="6"/>
      <c r="G4201" s="6">
        <v>0</v>
      </c>
      <c r="H4201" s="6"/>
      <c r="I4201" s="6"/>
      <c r="J4201" s="6"/>
      <c r="K4201" s="6"/>
      <c r="L4201" s="6"/>
      <c r="M4201" s="6"/>
      <c r="N4201" s="6" t="e">
        <f>VLOOKUP(A4201,web_archive!D:AB,18,FALSE)</f>
        <v>#N/A</v>
      </c>
      <c r="O4201" s="6"/>
      <c r="P4201" s="6"/>
      <c r="Q4201" s="6"/>
      <c r="R4201" s="6"/>
      <c r="S4201" s="6"/>
      <c r="T4201" s="6"/>
      <c r="U4201" s="6" t="s">
        <v>12299</v>
      </c>
      <c r="V4201" s="6" t="s">
        <v>12299</v>
      </c>
      <c r="W4201" s="6" t="s">
        <v>12299</v>
      </c>
    </row>
    <row r="4202" spans="1:23" x14ac:dyDescent="0.3">
      <c r="A4202" s="6">
        <v>6180</v>
      </c>
      <c r="B4202" s="6" t="s">
        <v>19431</v>
      </c>
      <c r="C4202" s="6" t="s">
        <v>19432</v>
      </c>
      <c r="D4202" s="6">
        <v>3</v>
      </c>
      <c r="E4202" s="6">
        <v>0</v>
      </c>
      <c r="F4202" s="6"/>
      <c r="G4202" s="6">
        <v>0</v>
      </c>
      <c r="H4202" s="6"/>
      <c r="I4202" s="6"/>
      <c r="J4202" s="6"/>
      <c r="K4202" s="6"/>
      <c r="L4202" s="6"/>
      <c r="M4202" s="6"/>
      <c r="N4202" s="6" t="e">
        <f>VLOOKUP(A4202,web_archive!D:AB,18,FALSE)</f>
        <v>#N/A</v>
      </c>
      <c r="O4202" s="6"/>
      <c r="P4202" s="6"/>
      <c r="Q4202" s="6"/>
      <c r="R4202" s="6"/>
      <c r="S4202" s="6"/>
      <c r="T4202" s="6"/>
      <c r="U4202" s="6" t="s">
        <v>12299</v>
      </c>
      <c r="V4202" s="6" t="s">
        <v>12299</v>
      </c>
      <c r="W4202" s="6" t="s">
        <v>12299</v>
      </c>
    </row>
    <row r="4203" spans="1:23" x14ac:dyDescent="0.3">
      <c r="A4203" s="6">
        <v>6181</v>
      </c>
      <c r="B4203" s="6" t="s">
        <v>19433</v>
      </c>
      <c r="C4203" s="6" t="s">
        <v>19434</v>
      </c>
      <c r="D4203" s="6">
        <v>3</v>
      </c>
      <c r="E4203" s="6">
        <v>0</v>
      </c>
      <c r="F4203" s="6"/>
      <c r="G4203" s="6">
        <v>0</v>
      </c>
      <c r="H4203" s="6"/>
      <c r="I4203" s="6"/>
      <c r="J4203" s="6"/>
      <c r="K4203" s="6"/>
      <c r="L4203" s="6"/>
      <c r="M4203" s="6"/>
      <c r="N4203" s="6" t="e">
        <f>VLOOKUP(A4203,web_archive!D:AB,18,FALSE)</f>
        <v>#N/A</v>
      </c>
      <c r="O4203" s="6"/>
      <c r="P4203" s="6"/>
      <c r="Q4203" s="6"/>
      <c r="R4203" s="6"/>
      <c r="S4203" s="6"/>
      <c r="T4203" s="6"/>
      <c r="U4203" s="6" t="s">
        <v>12299</v>
      </c>
      <c r="V4203" s="6" t="s">
        <v>12299</v>
      </c>
      <c r="W4203" s="6" t="s">
        <v>12299</v>
      </c>
    </row>
    <row r="4204" spans="1:23" x14ac:dyDescent="0.3">
      <c r="A4204" s="6">
        <v>6182</v>
      </c>
      <c r="B4204" s="6" t="s">
        <v>19435</v>
      </c>
      <c r="C4204" s="6" t="s">
        <v>19436</v>
      </c>
      <c r="D4204" s="6">
        <v>3</v>
      </c>
      <c r="E4204" s="6">
        <v>0</v>
      </c>
      <c r="F4204" s="6"/>
      <c r="G4204" s="6">
        <v>0</v>
      </c>
      <c r="H4204" s="6"/>
      <c r="I4204" s="6"/>
      <c r="J4204" s="6"/>
      <c r="K4204" s="6"/>
      <c r="L4204" s="6"/>
      <c r="M4204" s="6"/>
      <c r="N4204" s="6" t="e">
        <f>VLOOKUP(A4204,web_archive!D:AB,18,FALSE)</f>
        <v>#N/A</v>
      </c>
      <c r="O4204" s="6"/>
      <c r="P4204" s="6"/>
      <c r="Q4204" s="6"/>
      <c r="R4204" s="6"/>
      <c r="S4204" s="6"/>
      <c r="T4204" s="6"/>
      <c r="U4204" s="6" t="s">
        <v>12299</v>
      </c>
      <c r="V4204" s="6" t="s">
        <v>12299</v>
      </c>
      <c r="W4204" s="6" t="s">
        <v>12299</v>
      </c>
    </row>
    <row r="4205" spans="1:23" x14ac:dyDescent="0.3">
      <c r="A4205" s="6">
        <v>6183</v>
      </c>
      <c r="B4205" s="6" t="s">
        <v>19437</v>
      </c>
      <c r="C4205" s="6" t="s">
        <v>19438</v>
      </c>
      <c r="D4205" s="6">
        <v>3</v>
      </c>
      <c r="E4205" s="6">
        <v>0</v>
      </c>
      <c r="F4205" s="6"/>
      <c r="G4205" s="6">
        <v>0</v>
      </c>
      <c r="H4205" s="6"/>
      <c r="I4205" s="6"/>
      <c r="J4205" s="6"/>
      <c r="K4205" s="6"/>
      <c r="L4205" s="6"/>
      <c r="M4205" s="6"/>
      <c r="N4205" s="6" t="e">
        <f>VLOOKUP(A4205,web_archive!D:AB,18,FALSE)</f>
        <v>#N/A</v>
      </c>
      <c r="O4205" s="6"/>
      <c r="P4205" s="6"/>
      <c r="Q4205" s="6"/>
      <c r="R4205" s="6"/>
      <c r="S4205" s="6"/>
      <c r="T4205" s="6"/>
      <c r="U4205" s="6" t="s">
        <v>12299</v>
      </c>
      <c r="V4205" s="6" t="s">
        <v>12299</v>
      </c>
      <c r="W4205" s="6" t="s">
        <v>12299</v>
      </c>
    </row>
    <row r="4206" spans="1:23" x14ac:dyDescent="0.3">
      <c r="A4206" s="6">
        <v>6184</v>
      </c>
      <c r="B4206" s="6" t="s">
        <v>19439</v>
      </c>
      <c r="C4206" s="6" t="s">
        <v>19440</v>
      </c>
      <c r="D4206" s="6">
        <v>3</v>
      </c>
      <c r="E4206" s="6">
        <v>0</v>
      </c>
      <c r="F4206" s="6"/>
      <c r="G4206" s="6">
        <v>0</v>
      </c>
      <c r="H4206" s="6"/>
      <c r="I4206" s="6"/>
      <c r="J4206" s="6"/>
      <c r="K4206" s="6"/>
      <c r="L4206" s="6"/>
      <c r="M4206" s="6"/>
      <c r="N4206" s="6" t="e">
        <f>VLOOKUP(A4206,web_archive!D:AB,18,FALSE)</f>
        <v>#N/A</v>
      </c>
      <c r="O4206" s="6"/>
      <c r="P4206" s="6"/>
      <c r="Q4206" s="6"/>
      <c r="R4206" s="6"/>
      <c r="S4206" s="6"/>
      <c r="T4206" s="6"/>
      <c r="U4206" s="6" t="s">
        <v>12299</v>
      </c>
      <c r="V4206" s="6" t="s">
        <v>12299</v>
      </c>
      <c r="W4206" s="6" t="s">
        <v>12299</v>
      </c>
    </row>
    <row r="4207" spans="1:23" x14ac:dyDescent="0.3">
      <c r="A4207" s="6">
        <v>6185</v>
      </c>
      <c r="B4207" s="6" t="s">
        <v>19441</v>
      </c>
      <c r="C4207" s="6" t="s">
        <v>19442</v>
      </c>
      <c r="D4207" s="6">
        <v>3</v>
      </c>
      <c r="E4207" s="6">
        <v>0</v>
      </c>
      <c r="F4207" s="6"/>
      <c r="G4207" s="6">
        <v>0</v>
      </c>
      <c r="H4207" s="6"/>
      <c r="I4207" s="6"/>
      <c r="J4207" s="6"/>
      <c r="K4207" s="6"/>
      <c r="L4207" s="6"/>
      <c r="M4207" s="6"/>
      <c r="N4207" s="6" t="e">
        <f>VLOOKUP(A4207,web_archive!D:AB,18,FALSE)</f>
        <v>#N/A</v>
      </c>
      <c r="O4207" s="6"/>
      <c r="P4207" s="6"/>
      <c r="Q4207" s="6"/>
      <c r="R4207" s="6"/>
      <c r="S4207" s="6"/>
      <c r="T4207" s="6"/>
      <c r="U4207" s="6" t="s">
        <v>12299</v>
      </c>
      <c r="V4207" s="6" t="s">
        <v>12299</v>
      </c>
      <c r="W4207" s="6" t="s">
        <v>12299</v>
      </c>
    </row>
    <row r="4208" spans="1:23" x14ac:dyDescent="0.3">
      <c r="A4208" s="6">
        <v>6186</v>
      </c>
      <c r="B4208" s="6" t="s">
        <v>19443</v>
      </c>
      <c r="C4208" s="6" t="s">
        <v>19444</v>
      </c>
      <c r="D4208" s="6">
        <v>3</v>
      </c>
      <c r="E4208" s="6">
        <v>500</v>
      </c>
      <c r="F4208" s="6"/>
      <c r="G4208" s="6">
        <v>10</v>
      </c>
      <c r="H4208" s="6"/>
      <c r="I4208" s="6"/>
      <c r="J4208" s="6"/>
      <c r="K4208" s="6"/>
      <c r="L4208" s="6"/>
      <c r="M4208" s="6"/>
      <c r="N4208" s="6" t="e">
        <f>VLOOKUP(A4208,web_archive!D:AB,18,FALSE)</f>
        <v>#N/A</v>
      </c>
      <c r="O4208" s="6"/>
      <c r="P4208" s="6"/>
      <c r="Q4208" s="6"/>
      <c r="R4208" s="6"/>
      <c r="S4208" s="6"/>
      <c r="T4208" s="6"/>
      <c r="U4208" s="6" t="s">
        <v>12299</v>
      </c>
      <c r="V4208" s="6" t="s">
        <v>12299</v>
      </c>
      <c r="W4208" s="6" t="s">
        <v>12299</v>
      </c>
    </row>
    <row r="4209" spans="1:23" x14ac:dyDescent="0.3">
      <c r="A4209" s="6">
        <v>6187</v>
      </c>
      <c r="B4209" s="6" t="s">
        <v>19445</v>
      </c>
      <c r="C4209" s="6" t="s">
        <v>19446</v>
      </c>
      <c r="D4209" s="6">
        <v>3</v>
      </c>
      <c r="E4209" s="6">
        <v>20</v>
      </c>
      <c r="F4209" s="6"/>
      <c r="G4209" s="6">
        <v>10</v>
      </c>
      <c r="H4209" s="6"/>
      <c r="I4209" s="6"/>
      <c r="J4209" s="6"/>
      <c r="K4209" s="6"/>
      <c r="L4209" s="6"/>
      <c r="M4209" s="6"/>
      <c r="N4209" s="6" t="e">
        <f>VLOOKUP(A4209,web_archive!D:AB,18,FALSE)</f>
        <v>#N/A</v>
      </c>
      <c r="O4209" s="6"/>
      <c r="P4209" s="6"/>
      <c r="Q4209" s="6"/>
      <c r="R4209" s="6"/>
      <c r="S4209" s="6"/>
      <c r="T4209" s="6"/>
      <c r="U4209" s="6" t="s">
        <v>12299</v>
      </c>
      <c r="V4209" s="6" t="s">
        <v>12299</v>
      </c>
      <c r="W4209" s="6" t="s">
        <v>12299</v>
      </c>
    </row>
    <row r="4210" spans="1:23" x14ac:dyDescent="0.3">
      <c r="A4210" s="6">
        <v>6188</v>
      </c>
      <c r="B4210" s="6" t="s">
        <v>19447</v>
      </c>
      <c r="C4210" s="6" t="s">
        <v>19448</v>
      </c>
      <c r="D4210" s="6">
        <v>3</v>
      </c>
      <c r="E4210" s="6">
        <v>20</v>
      </c>
      <c r="F4210" s="6"/>
      <c r="G4210" s="6">
        <v>10</v>
      </c>
      <c r="H4210" s="6"/>
      <c r="I4210" s="6"/>
      <c r="J4210" s="6"/>
      <c r="K4210" s="6"/>
      <c r="L4210" s="6"/>
      <c r="M4210" s="6"/>
      <c r="N4210" s="6" t="e">
        <f>VLOOKUP(A4210,web_archive!D:AB,18,FALSE)</f>
        <v>#N/A</v>
      </c>
      <c r="O4210" s="6"/>
      <c r="P4210" s="6"/>
      <c r="Q4210" s="6"/>
      <c r="R4210" s="6"/>
      <c r="S4210" s="6"/>
      <c r="T4210" s="6"/>
      <c r="U4210" s="6" t="s">
        <v>12299</v>
      </c>
      <c r="V4210" s="6" t="s">
        <v>12299</v>
      </c>
      <c r="W4210" s="6" t="s">
        <v>12299</v>
      </c>
    </row>
    <row r="4211" spans="1:23" x14ac:dyDescent="0.3">
      <c r="A4211" s="6">
        <v>6189</v>
      </c>
      <c r="B4211" s="6" t="s">
        <v>19449</v>
      </c>
      <c r="C4211" s="6" t="s">
        <v>19450</v>
      </c>
      <c r="D4211" s="6">
        <v>3</v>
      </c>
      <c r="E4211" s="6">
        <v>0</v>
      </c>
      <c r="F4211" s="6"/>
      <c r="G4211" s="6">
        <v>0</v>
      </c>
      <c r="H4211" s="6"/>
      <c r="I4211" s="6"/>
      <c r="J4211" s="6"/>
      <c r="K4211" s="6"/>
      <c r="L4211" s="6"/>
      <c r="M4211" s="6"/>
      <c r="N4211" s="6" t="e">
        <f>VLOOKUP(A4211,web_archive!D:AB,18,FALSE)</f>
        <v>#N/A</v>
      </c>
      <c r="O4211" s="6"/>
      <c r="P4211" s="6"/>
      <c r="Q4211" s="6"/>
      <c r="R4211" s="6"/>
      <c r="S4211" s="6"/>
      <c r="T4211" s="6"/>
      <c r="U4211" s="6" t="s">
        <v>12299</v>
      </c>
      <c r="V4211" s="6" t="s">
        <v>12299</v>
      </c>
      <c r="W4211" s="6" t="s">
        <v>12299</v>
      </c>
    </row>
    <row r="4212" spans="1:23" x14ac:dyDescent="0.3">
      <c r="A4212" s="6">
        <v>6190</v>
      </c>
      <c r="B4212" s="6" t="s">
        <v>19451</v>
      </c>
      <c r="C4212" s="6" t="s">
        <v>19452</v>
      </c>
      <c r="D4212" s="6">
        <v>3</v>
      </c>
      <c r="E4212" s="6">
        <v>0</v>
      </c>
      <c r="F4212" s="6"/>
      <c r="G4212" s="6">
        <v>0</v>
      </c>
      <c r="H4212" s="6"/>
      <c r="I4212" s="6"/>
      <c r="J4212" s="6"/>
      <c r="K4212" s="6"/>
      <c r="L4212" s="6"/>
      <c r="M4212" s="6"/>
      <c r="N4212" s="6" t="e">
        <f>VLOOKUP(A4212,web_archive!D:AB,18,FALSE)</f>
        <v>#N/A</v>
      </c>
      <c r="O4212" s="6"/>
      <c r="P4212" s="6"/>
      <c r="Q4212" s="6"/>
      <c r="R4212" s="6"/>
      <c r="S4212" s="6"/>
      <c r="T4212" s="6"/>
      <c r="U4212" s="6" t="s">
        <v>12299</v>
      </c>
      <c r="V4212" s="6" t="s">
        <v>12299</v>
      </c>
      <c r="W4212" s="6" t="s">
        <v>12299</v>
      </c>
    </row>
    <row r="4213" spans="1:23" x14ac:dyDescent="0.3">
      <c r="A4213" s="6">
        <v>6191</v>
      </c>
      <c r="B4213" s="6" t="s">
        <v>19453</v>
      </c>
      <c r="C4213" s="6" t="s">
        <v>19454</v>
      </c>
      <c r="D4213" s="6">
        <v>3</v>
      </c>
      <c r="E4213" s="6">
        <v>0</v>
      </c>
      <c r="F4213" s="6"/>
      <c r="G4213" s="6">
        <v>0</v>
      </c>
      <c r="H4213" s="6"/>
      <c r="I4213" s="6"/>
      <c r="J4213" s="6"/>
      <c r="K4213" s="6"/>
      <c r="L4213" s="6"/>
      <c r="M4213" s="6"/>
      <c r="N4213" s="6" t="e">
        <f>VLOOKUP(A4213,web_archive!D:AB,18,FALSE)</f>
        <v>#N/A</v>
      </c>
      <c r="O4213" s="6"/>
      <c r="P4213" s="6"/>
      <c r="Q4213" s="6"/>
      <c r="R4213" s="6"/>
      <c r="S4213" s="6"/>
      <c r="T4213" s="6"/>
      <c r="U4213" s="6" t="s">
        <v>12299</v>
      </c>
      <c r="V4213" s="6" t="s">
        <v>12299</v>
      </c>
      <c r="W4213" s="6" t="s">
        <v>12299</v>
      </c>
    </row>
    <row r="4214" spans="1:23" x14ac:dyDescent="0.3">
      <c r="A4214" s="6">
        <v>6192</v>
      </c>
      <c r="B4214" s="6" t="s">
        <v>19455</v>
      </c>
      <c r="C4214" s="6" t="s">
        <v>19456</v>
      </c>
      <c r="D4214" s="6">
        <v>3</v>
      </c>
      <c r="E4214" s="6">
        <v>0</v>
      </c>
      <c r="F4214" s="6"/>
      <c r="G4214" s="6">
        <v>0</v>
      </c>
      <c r="H4214" s="6"/>
      <c r="I4214" s="6"/>
      <c r="J4214" s="6"/>
      <c r="K4214" s="6"/>
      <c r="L4214" s="6"/>
      <c r="M4214" s="6"/>
      <c r="N4214" s="6" t="e">
        <f>VLOOKUP(A4214,web_archive!D:AB,18,FALSE)</f>
        <v>#N/A</v>
      </c>
      <c r="O4214" s="6"/>
      <c r="P4214" s="6"/>
      <c r="Q4214" s="6"/>
      <c r="R4214" s="6"/>
      <c r="S4214" s="6"/>
      <c r="T4214" s="6"/>
      <c r="U4214" s="6" t="s">
        <v>12299</v>
      </c>
      <c r="V4214" s="6" t="s">
        <v>12299</v>
      </c>
      <c r="W4214" s="6" t="s">
        <v>12299</v>
      </c>
    </row>
    <row r="4215" spans="1:23" x14ac:dyDescent="0.3">
      <c r="A4215" s="6">
        <v>6193</v>
      </c>
      <c r="B4215" s="6" t="s">
        <v>19457</v>
      </c>
      <c r="C4215" s="6" t="s">
        <v>19458</v>
      </c>
      <c r="D4215" s="6">
        <v>3</v>
      </c>
      <c r="E4215" s="6">
        <v>0</v>
      </c>
      <c r="F4215" s="6"/>
      <c r="G4215" s="6">
        <v>0</v>
      </c>
      <c r="H4215" s="6"/>
      <c r="I4215" s="6"/>
      <c r="J4215" s="6"/>
      <c r="K4215" s="6"/>
      <c r="L4215" s="6"/>
      <c r="M4215" s="6"/>
      <c r="N4215" s="6" t="e">
        <f>VLOOKUP(A4215,web_archive!D:AB,18,FALSE)</f>
        <v>#N/A</v>
      </c>
      <c r="O4215" s="6"/>
      <c r="P4215" s="6"/>
      <c r="Q4215" s="6"/>
      <c r="R4215" s="6"/>
      <c r="S4215" s="6"/>
      <c r="T4215" s="6"/>
      <c r="U4215" s="6" t="s">
        <v>12299</v>
      </c>
      <c r="V4215" s="6" t="s">
        <v>12299</v>
      </c>
      <c r="W4215" s="6" t="s">
        <v>12299</v>
      </c>
    </row>
    <row r="4216" spans="1:23" x14ac:dyDescent="0.3">
      <c r="A4216" s="6">
        <v>6194</v>
      </c>
      <c r="B4216" s="6" t="s">
        <v>19459</v>
      </c>
      <c r="C4216" s="6" t="s">
        <v>19460</v>
      </c>
      <c r="D4216" s="6">
        <v>3</v>
      </c>
      <c r="E4216" s="6">
        <v>0</v>
      </c>
      <c r="F4216" s="6"/>
      <c r="G4216" s="6">
        <v>0</v>
      </c>
      <c r="H4216" s="6"/>
      <c r="I4216" s="6"/>
      <c r="J4216" s="6"/>
      <c r="K4216" s="6"/>
      <c r="L4216" s="6"/>
      <c r="M4216" s="6"/>
      <c r="N4216" s="6" t="e">
        <f>VLOOKUP(A4216,web_archive!D:AB,18,FALSE)</f>
        <v>#N/A</v>
      </c>
      <c r="O4216" s="6"/>
      <c r="P4216" s="6"/>
      <c r="Q4216" s="6"/>
      <c r="R4216" s="6"/>
      <c r="S4216" s="6"/>
      <c r="T4216" s="6"/>
      <c r="U4216" s="6" t="s">
        <v>12299</v>
      </c>
      <c r="V4216" s="6" t="s">
        <v>12299</v>
      </c>
      <c r="W4216" s="6" t="s">
        <v>12299</v>
      </c>
    </row>
    <row r="4217" spans="1:23" x14ac:dyDescent="0.3">
      <c r="A4217" s="6">
        <v>6195</v>
      </c>
      <c r="B4217" s="6" t="s">
        <v>19461</v>
      </c>
      <c r="C4217" s="6" t="s">
        <v>19462</v>
      </c>
      <c r="D4217" s="6">
        <v>3</v>
      </c>
      <c r="E4217" s="6">
        <v>0</v>
      </c>
      <c r="F4217" s="6"/>
      <c r="G4217" s="6">
        <v>0</v>
      </c>
      <c r="H4217" s="6"/>
      <c r="I4217" s="6"/>
      <c r="J4217" s="6"/>
      <c r="K4217" s="6"/>
      <c r="L4217" s="6"/>
      <c r="M4217" s="6"/>
      <c r="N4217" s="6" t="e">
        <f>VLOOKUP(A4217,web_archive!D:AB,18,FALSE)</f>
        <v>#N/A</v>
      </c>
      <c r="O4217" s="6"/>
      <c r="P4217" s="6"/>
      <c r="Q4217" s="6"/>
      <c r="R4217" s="6"/>
      <c r="S4217" s="6"/>
      <c r="T4217" s="6"/>
      <c r="U4217" s="6" t="s">
        <v>12299</v>
      </c>
      <c r="V4217" s="6" t="s">
        <v>12299</v>
      </c>
      <c r="W4217" s="6" t="s">
        <v>12299</v>
      </c>
    </row>
    <row r="4218" spans="1:23" x14ac:dyDescent="0.3">
      <c r="A4218" s="6">
        <v>6196</v>
      </c>
      <c r="B4218" s="6" t="s">
        <v>19463</v>
      </c>
      <c r="C4218" s="6" t="s">
        <v>19464</v>
      </c>
      <c r="D4218" s="6">
        <v>3</v>
      </c>
      <c r="E4218" s="6">
        <v>0</v>
      </c>
      <c r="F4218" s="6"/>
      <c r="G4218" s="6">
        <v>0</v>
      </c>
      <c r="H4218" s="6"/>
      <c r="I4218" s="6"/>
      <c r="J4218" s="6"/>
      <c r="K4218" s="6"/>
      <c r="L4218" s="6"/>
      <c r="M4218" s="6"/>
      <c r="N4218" s="6" t="e">
        <f>VLOOKUP(A4218,web_archive!D:AB,18,FALSE)</f>
        <v>#N/A</v>
      </c>
      <c r="O4218" s="6"/>
      <c r="P4218" s="6"/>
      <c r="Q4218" s="6"/>
      <c r="R4218" s="6"/>
      <c r="S4218" s="6"/>
      <c r="T4218" s="6"/>
      <c r="U4218" s="6" t="s">
        <v>12299</v>
      </c>
      <c r="V4218" s="6" t="s">
        <v>12299</v>
      </c>
      <c r="W4218" s="6" t="s">
        <v>12299</v>
      </c>
    </row>
    <row r="4219" spans="1:23" x14ac:dyDescent="0.3">
      <c r="A4219" s="6">
        <v>6197</v>
      </c>
      <c r="B4219" s="6" t="s">
        <v>19465</v>
      </c>
      <c r="C4219" s="6" t="s">
        <v>19466</v>
      </c>
      <c r="D4219" s="6">
        <v>3</v>
      </c>
      <c r="E4219" s="6">
        <v>0</v>
      </c>
      <c r="F4219" s="6"/>
      <c r="G4219" s="6">
        <v>0</v>
      </c>
      <c r="H4219" s="6"/>
      <c r="I4219" s="6"/>
      <c r="J4219" s="6"/>
      <c r="K4219" s="6"/>
      <c r="L4219" s="6"/>
      <c r="M4219" s="6"/>
      <c r="N4219" s="6" t="e">
        <f>VLOOKUP(A4219,web_archive!D:AB,18,FALSE)</f>
        <v>#N/A</v>
      </c>
      <c r="O4219" s="6"/>
      <c r="P4219" s="6"/>
      <c r="Q4219" s="6"/>
      <c r="R4219" s="6"/>
      <c r="S4219" s="6"/>
      <c r="T4219" s="6"/>
      <c r="U4219" s="6" t="s">
        <v>12299</v>
      </c>
      <c r="V4219" s="6" t="s">
        <v>12299</v>
      </c>
      <c r="W4219" s="6" t="s">
        <v>12299</v>
      </c>
    </row>
    <row r="4220" spans="1:23" x14ac:dyDescent="0.3">
      <c r="A4220" s="6">
        <v>6198</v>
      </c>
      <c r="B4220" s="6" t="s">
        <v>19467</v>
      </c>
      <c r="C4220" s="6" t="s">
        <v>19468</v>
      </c>
      <c r="D4220" s="6">
        <v>3</v>
      </c>
      <c r="E4220" s="6">
        <v>0</v>
      </c>
      <c r="F4220" s="6"/>
      <c r="G4220" s="6">
        <v>0</v>
      </c>
      <c r="H4220" s="6"/>
      <c r="I4220" s="6"/>
      <c r="J4220" s="6"/>
      <c r="K4220" s="6"/>
      <c r="L4220" s="6"/>
      <c r="M4220" s="6"/>
      <c r="N4220" s="6" t="e">
        <f>VLOOKUP(A4220,web_archive!D:AB,18,FALSE)</f>
        <v>#N/A</v>
      </c>
      <c r="O4220" s="6"/>
      <c r="P4220" s="6"/>
      <c r="Q4220" s="6"/>
      <c r="R4220" s="6"/>
      <c r="S4220" s="6"/>
      <c r="T4220" s="6"/>
      <c r="U4220" s="6" t="s">
        <v>12299</v>
      </c>
      <c r="V4220" s="6" t="s">
        <v>12299</v>
      </c>
      <c r="W4220" s="6" t="s">
        <v>12299</v>
      </c>
    </row>
    <row r="4221" spans="1:23" x14ac:dyDescent="0.3">
      <c r="A4221" s="6">
        <v>6199</v>
      </c>
      <c r="B4221" s="6" t="s">
        <v>19469</v>
      </c>
      <c r="C4221" s="6" t="s">
        <v>19470</v>
      </c>
      <c r="D4221" s="6">
        <v>3</v>
      </c>
      <c r="E4221" s="6">
        <v>0</v>
      </c>
      <c r="F4221" s="6"/>
      <c r="G4221" s="6">
        <v>0</v>
      </c>
      <c r="H4221" s="6"/>
      <c r="I4221" s="6"/>
      <c r="J4221" s="6"/>
      <c r="K4221" s="6"/>
      <c r="L4221" s="6"/>
      <c r="M4221" s="6"/>
      <c r="N4221" s="6" t="e">
        <f>VLOOKUP(A4221,web_archive!D:AB,18,FALSE)</f>
        <v>#N/A</v>
      </c>
      <c r="O4221" s="6"/>
      <c r="P4221" s="6"/>
      <c r="Q4221" s="6"/>
      <c r="R4221" s="6"/>
      <c r="S4221" s="6"/>
      <c r="T4221" s="6"/>
      <c r="U4221" s="6" t="s">
        <v>12299</v>
      </c>
      <c r="V4221" s="6" t="s">
        <v>12299</v>
      </c>
      <c r="W4221" s="6" t="s">
        <v>12299</v>
      </c>
    </row>
    <row r="4222" spans="1:23" x14ac:dyDescent="0.3">
      <c r="A4222" s="6">
        <v>6200</v>
      </c>
      <c r="B4222" s="6" t="s">
        <v>19471</v>
      </c>
      <c r="C4222" s="6" t="s">
        <v>19472</v>
      </c>
      <c r="D4222" s="6">
        <v>3</v>
      </c>
      <c r="E4222" s="6">
        <v>0</v>
      </c>
      <c r="F4222" s="6"/>
      <c r="G4222" s="6">
        <v>0</v>
      </c>
      <c r="H4222" s="6"/>
      <c r="I4222" s="6"/>
      <c r="J4222" s="6"/>
      <c r="K4222" s="6"/>
      <c r="L4222" s="6"/>
      <c r="M4222" s="6"/>
      <c r="N4222" s="6" t="e">
        <f>VLOOKUP(A4222,web_archive!D:AB,18,FALSE)</f>
        <v>#N/A</v>
      </c>
      <c r="O4222" s="6"/>
      <c r="P4222" s="6"/>
      <c r="Q4222" s="6"/>
      <c r="R4222" s="6"/>
      <c r="S4222" s="6"/>
      <c r="T4222" s="6"/>
      <c r="U4222" s="6" t="s">
        <v>12299</v>
      </c>
      <c r="V4222" s="6" t="s">
        <v>12299</v>
      </c>
      <c r="W4222" s="6" t="s">
        <v>12299</v>
      </c>
    </row>
    <row r="4223" spans="1:23" x14ac:dyDescent="0.3">
      <c r="A4223" s="6">
        <v>6201</v>
      </c>
      <c r="B4223" s="6" t="s">
        <v>19473</v>
      </c>
      <c r="C4223" s="6" t="s">
        <v>19474</v>
      </c>
      <c r="D4223" s="6">
        <v>3</v>
      </c>
      <c r="E4223" s="6">
        <v>0</v>
      </c>
      <c r="F4223" s="6"/>
      <c r="G4223" s="6">
        <v>0</v>
      </c>
      <c r="H4223" s="6"/>
      <c r="I4223" s="6"/>
      <c r="J4223" s="6"/>
      <c r="K4223" s="6"/>
      <c r="L4223" s="6"/>
      <c r="M4223" s="6"/>
      <c r="N4223" s="6" t="e">
        <f>VLOOKUP(A4223,web_archive!D:AB,18,FALSE)</f>
        <v>#N/A</v>
      </c>
      <c r="O4223" s="6"/>
      <c r="P4223" s="6"/>
      <c r="Q4223" s="6"/>
      <c r="R4223" s="6"/>
      <c r="S4223" s="6"/>
      <c r="T4223" s="6"/>
      <c r="U4223" s="6" t="s">
        <v>12299</v>
      </c>
      <c r="V4223" s="6" t="s">
        <v>12299</v>
      </c>
      <c r="W4223" s="6" t="s">
        <v>12299</v>
      </c>
    </row>
    <row r="4224" spans="1:23" x14ac:dyDescent="0.3">
      <c r="A4224" s="6">
        <v>6202</v>
      </c>
      <c r="B4224" s="6" t="s">
        <v>19475</v>
      </c>
      <c r="C4224" s="6" t="s">
        <v>19476</v>
      </c>
      <c r="D4224" s="6">
        <v>3</v>
      </c>
      <c r="E4224" s="6">
        <v>0</v>
      </c>
      <c r="F4224" s="6"/>
      <c r="G4224" s="6">
        <v>0</v>
      </c>
      <c r="H4224" s="6"/>
      <c r="I4224" s="6"/>
      <c r="J4224" s="6"/>
      <c r="K4224" s="6"/>
      <c r="L4224" s="6"/>
      <c r="M4224" s="6"/>
      <c r="N4224" s="6" t="e">
        <f>VLOOKUP(A4224,web_archive!D:AB,18,FALSE)</f>
        <v>#N/A</v>
      </c>
      <c r="O4224" s="6"/>
      <c r="P4224" s="6"/>
      <c r="Q4224" s="6"/>
      <c r="R4224" s="6"/>
      <c r="S4224" s="6"/>
      <c r="T4224" s="6"/>
      <c r="U4224" s="6" t="s">
        <v>12299</v>
      </c>
      <c r="V4224" s="6" t="s">
        <v>12299</v>
      </c>
      <c r="W4224" s="6" t="s">
        <v>12299</v>
      </c>
    </row>
    <row r="4225" spans="1:23" x14ac:dyDescent="0.3">
      <c r="A4225" s="6">
        <v>6203</v>
      </c>
      <c r="B4225" s="6" t="s">
        <v>19477</v>
      </c>
      <c r="C4225" s="6" t="s">
        <v>19478</v>
      </c>
      <c r="D4225" s="6">
        <v>3</v>
      </c>
      <c r="E4225" s="6">
        <v>0</v>
      </c>
      <c r="F4225" s="6"/>
      <c r="G4225" s="6">
        <v>0</v>
      </c>
      <c r="H4225" s="6"/>
      <c r="I4225" s="6"/>
      <c r="J4225" s="6"/>
      <c r="K4225" s="6"/>
      <c r="L4225" s="6"/>
      <c r="M4225" s="6"/>
      <c r="N4225" s="6" t="e">
        <f>VLOOKUP(A4225,web_archive!D:AB,18,FALSE)</f>
        <v>#N/A</v>
      </c>
      <c r="O4225" s="6"/>
      <c r="P4225" s="6"/>
      <c r="Q4225" s="6"/>
      <c r="R4225" s="6"/>
      <c r="S4225" s="6"/>
      <c r="T4225" s="6"/>
      <c r="U4225" s="6" t="s">
        <v>12299</v>
      </c>
      <c r="V4225" s="6" t="s">
        <v>12299</v>
      </c>
      <c r="W4225" s="6" t="s">
        <v>12299</v>
      </c>
    </row>
    <row r="4226" spans="1:23" x14ac:dyDescent="0.3">
      <c r="A4226" s="6">
        <v>6204</v>
      </c>
      <c r="B4226" s="6" t="s">
        <v>19479</v>
      </c>
      <c r="C4226" s="6" t="s">
        <v>19480</v>
      </c>
      <c r="D4226" s="6">
        <v>3</v>
      </c>
      <c r="E4226" s="6">
        <v>0</v>
      </c>
      <c r="F4226" s="6"/>
      <c r="G4226" s="6">
        <v>0</v>
      </c>
      <c r="H4226" s="6"/>
      <c r="I4226" s="6"/>
      <c r="J4226" s="6"/>
      <c r="K4226" s="6"/>
      <c r="L4226" s="6"/>
      <c r="M4226" s="6"/>
      <c r="N4226" s="6" t="e">
        <f>VLOOKUP(A4226,web_archive!D:AB,18,FALSE)</f>
        <v>#N/A</v>
      </c>
      <c r="O4226" s="6"/>
      <c r="P4226" s="6"/>
      <c r="Q4226" s="6"/>
      <c r="R4226" s="6"/>
      <c r="S4226" s="6"/>
      <c r="T4226" s="6"/>
      <c r="U4226" s="6" t="s">
        <v>12299</v>
      </c>
      <c r="V4226" s="6" t="s">
        <v>12299</v>
      </c>
      <c r="W4226" s="6" t="s">
        <v>12299</v>
      </c>
    </row>
    <row r="4227" spans="1:23" x14ac:dyDescent="0.3">
      <c r="A4227" s="6">
        <v>6205</v>
      </c>
      <c r="B4227" s="6" t="s">
        <v>19481</v>
      </c>
      <c r="C4227" s="6" t="s">
        <v>19482</v>
      </c>
      <c r="D4227" s="6">
        <v>3</v>
      </c>
      <c r="E4227" s="6">
        <v>0</v>
      </c>
      <c r="F4227" s="6"/>
      <c r="G4227" s="6">
        <v>0</v>
      </c>
      <c r="H4227" s="6"/>
      <c r="I4227" s="6"/>
      <c r="J4227" s="6"/>
      <c r="K4227" s="6"/>
      <c r="L4227" s="6"/>
      <c r="M4227" s="6"/>
      <c r="N4227" s="6" t="e">
        <f>VLOOKUP(A4227,web_archive!D:AB,18,FALSE)</f>
        <v>#N/A</v>
      </c>
      <c r="O4227" s="6"/>
      <c r="P4227" s="6"/>
      <c r="Q4227" s="6"/>
      <c r="R4227" s="6"/>
      <c r="S4227" s="6"/>
      <c r="T4227" s="6"/>
      <c r="U4227" s="6" t="s">
        <v>12299</v>
      </c>
      <c r="V4227" s="6" t="s">
        <v>12299</v>
      </c>
      <c r="W4227" s="6" t="s">
        <v>12299</v>
      </c>
    </row>
    <row r="4228" spans="1:23" x14ac:dyDescent="0.3">
      <c r="A4228" s="6">
        <v>6206</v>
      </c>
      <c r="B4228" s="6" t="s">
        <v>19483</v>
      </c>
      <c r="C4228" s="6" t="s">
        <v>19484</v>
      </c>
      <c r="D4228" s="6">
        <v>3</v>
      </c>
      <c r="E4228" s="6">
        <v>0</v>
      </c>
      <c r="F4228" s="6"/>
      <c r="G4228" s="6">
        <v>0</v>
      </c>
      <c r="H4228" s="6"/>
      <c r="I4228" s="6"/>
      <c r="J4228" s="6"/>
      <c r="K4228" s="6"/>
      <c r="L4228" s="6"/>
      <c r="M4228" s="6"/>
      <c r="N4228" s="6" t="e">
        <f>VLOOKUP(A4228,web_archive!D:AB,18,FALSE)</f>
        <v>#N/A</v>
      </c>
      <c r="O4228" s="6"/>
      <c r="P4228" s="6"/>
      <c r="Q4228" s="6"/>
      <c r="R4228" s="6"/>
      <c r="S4228" s="6"/>
      <c r="T4228" s="6"/>
      <c r="U4228" s="6" t="s">
        <v>12299</v>
      </c>
      <c r="V4228" s="6" t="s">
        <v>12299</v>
      </c>
      <c r="W4228" s="6" t="s">
        <v>12299</v>
      </c>
    </row>
    <row r="4229" spans="1:23" x14ac:dyDescent="0.3">
      <c r="A4229" s="6">
        <v>6207</v>
      </c>
      <c r="B4229" s="6" t="s">
        <v>19485</v>
      </c>
      <c r="C4229" s="6" t="s">
        <v>19486</v>
      </c>
      <c r="D4229" s="6">
        <v>3</v>
      </c>
      <c r="E4229" s="6">
        <v>0</v>
      </c>
      <c r="F4229" s="6"/>
      <c r="G4229" s="6">
        <v>0</v>
      </c>
      <c r="H4229" s="6"/>
      <c r="I4229" s="6"/>
      <c r="J4229" s="6"/>
      <c r="K4229" s="6"/>
      <c r="L4229" s="6"/>
      <c r="M4229" s="6"/>
      <c r="N4229" s="6" t="e">
        <f>VLOOKUP(A4229,web_archive!D:AB,18,FALSE)</f>
        <v>#N/A</v>
      </c>
      <c r="O4229" s="6"/>
      <c r="P4229" s="6"/>
      <c r="Q4229" s="6"/>
      <c r="R4229" s="6"/>
      <c r="S4229" s="6"/>
      <c r="T4229" s="6"/>
      <c r="U4229" s="6" t="s">
        <v>12299</v>
      </c>
      <c r="V4229" s="6" t="s">
        <v>12299</v>
      </c>
      <c r="W4229" s="6" t="s">
        <v>12299</v>
      </c>
    </row>
    <row r="4230" spans="1:23" x14ac:dyDescent="0.3">
      <c r="A4230" s="6">
        <v>6208</v>
      </c>
      <c r="B4230" s="6" t="s">
        <v>19487</v>
      </c>
      <c r="C4230" s="6" t="s">
        <v>19488</v>
      </c>
      <c r="D4230" s="6">
        <v>3</v>
      </c>
      <c r="E4230" s="6">
        <v>0</v>
      </c>
      <c r="F4230" s="6"/>
      <c r="G4230" s="6">
        <v>0</v>
      </c>
      <c r="H4230" s="6"/>
      <c r="I4230" s="6"/>
      <c r="J4230" s="6"/>
      <c r="K4230" s="6"/>
      <c r="L4230" s="6"/>
      <c r="M4230" s="6"/>
      <c r="N4230" s="6" t="e">
        <f>VLOOKUP(A4230,web_archive!D:AB,18,FALSE)</f>
        <v>#N/A</v>
      </c>
      <c r="O4230" s="6"/>
      <c r="P4230" s="6"/>
      <c r="Q4230" s="6"/>
      <c r="R4230" s="6"/>
      <c r="S4230" s="6"/>
      <c r="T4230" s="6"/>
      <c r="U4230" s="6" t="s">
        <v>12299</v>
      </c>
      <c r="V4230" s="6" t="s">
        <v>12299</v>
      </c>
      <c r="W4230" s="6" t="s">
        <v>12299</v>
      </c>
    </row>
    <row r="4231" spans="1:23" x14ac:dyDescent="0.3">
      <c r="A4231" s="6">
        <v>6209</v>
      </c>
      <c r="B4231" s="6" t="s">
        <v>19489</v>
      </c>
      <c r="C4231" s="6" t="s">
        <v>19490</v>
      </c>
      <c r="D4231" s="6">
        <v>3</v>
      </c>
      <c r="E4231" s="6">
        <v>0</v>
      </c>
      <c r="F4231" s="6"/>
      <c r="G4231" s="6">
        <v>0</v>
      </c>
      <c r="H4231" s="6"/>
      <c r="I4231" s="6"/>
      <c r="J4231" s="6"/>
      <c r="K4231" s="6"/>
      <c r="L4231" s="6"/>
      <c r="M4231" s="6"/>
      <c r="N4231" s="6" t="e">
        <f>VLOOKUP(A4231,web_archive!D:AB,18,FALSE)</f>
        <v>#N/A</v>
      </c>
      <c r="O4231" s="6"/>
      <c r="P4231" s="6"/>
      <c r="Q4231" s="6"/>
      <c r="R4231" s="6"/>
      <c r="S4231" s="6"/>
      <c r="T4231" s="6"/>
      <c r="U4231" s="6" t="s">
        <v>12299</v>
      </c>
      <c r="V4231" s="6" t="s">
        <v>12299</v>
      </c>
      <c r="W4231" s="6" t="s">
        <v>12299</v>
      </c>
    </row>
    <row r="4232" spans="1:23" x14ac:dyDescent="0.3">
      <c r="A4232" s="6">
        <v>6210</v>
      </c>
      <c r="B4232" s="6" t="s">
        <v>19491</v>
      </c>
      <c r="C4232" s="6" t="s">
        <v>19492</v>
      </c>
      <c r="D4232" s="6">
        <v>3</v>
      </c>
      <c r="E4232" s="6">
        <v>600</v>
      </c>
      <c r="F4232" s="6"/>
      <c r="G4232" s="6">
        <v>1</v>
      </c>
      <c r="H4232" s="6"/>
      <c r="I4232" s="6"/>
      <c r="J4232" s="6"/>
      <c r="K4232" s="6"/>
      <c r="L4232" s="6"/>
      <c r="M4232" s="6"/>
      <c r="N4232" s="6" t="e">
        <f>VLOOKUP(A4232,web_archive!D:AB,18,FALSE)</f>
        <v>#N/A</v>
      </c>
      <c r="O4232" s="6"/>
      <c r="P4232" s="6"/>
      <c r="Q4232" s="6"/>
      <c r="R4232" s="6"/>
      <c r="S4232" s="6"/>
      <c r="T4232" s="6"/>
      <c r="U4232" s="6" t="s">
        <v>12299</v>
      </c>
      <c r="V4232" s="6" t="s">
        <v>12299</v>
      </c>
      <c r="W4232" s="6" t="s">
        <v>12299</v>
      </c>
    </row>
    <row r="4233" spans="1:23" x14ac:dyDescent="0.3">
      <c r="A4233" s="6">
        <v>6211</v>
      </c>
      <c r="B4233" s="6" t="s">
        <v>19493</v>
      </c>
      <c r="C4233" s="6" t="s">
        <v>19494</v>
      </c>
      <c r="D4233" s="6">
        <v>3</v>
      </c>
      <c r="E4233" s="6">
        <v>800</v>
      </c>
      <c r="F4233" s="6"/>
      <c r="G4233" s="6">
        <v>1</v>
      </c>
      <c r="H4233" s="6"/>
      <c r="I4233" s="6"/>
      <c r="J4233" s="6"/>
      <c r="K4233" s="6"/>
      <c r="L4233" s="6"/>
      <c r="M4233" s="6"/>
      <c r="N4233" s="6" t="e">
        <f>VLOOKUP(A4233,web_archive!D:AB,18,FALSE)</f>
        <v>#N/A</v>
      </c>
      <c r="O4233" s="6"/>
      <c r="P4233" s="6"/>
      <c r="Q4233" s="6"/>
      <c r="R4233" s="6"/>
      <c r="S4233" s="6"/>
      <c r="T4233" s="6"/>
      <c r="U4233" s="6" t="s">
        <v>12299</v>
      </c>
      <c r="V4233" s="6" t="s">
        <v>12299</v>
      </c>
      <c r="W4233" s="6" t="s">
        <v>12299</v>
      </c>
    </row>
    <row r="4234" spans="1:23" x14ac:dyDescent="0.3">
      <c r="A4234" s="6">
        <v>6212</v>
      </c>
      <c r="B4234" s="6" t="s">
        <v>19495</v>
      </c>
      <c r="C4234" s="6" t="s">
        <v>19496</v>
      </c>
      <c r="D4234" s="6">
        <v>3</v>
      </c>
      <c r="E4234" s="6">
        <v>1000</v>
      </c>
      <c r="F4234" s="6"/>
      <c r="G4234" s="6">
        <v>1</v>
      </c>
      <c r="H4234" s="6"/>
      <c r="I4234" s="6"/>
      <c r="J4234" s="6"/>
      <c r="K4234" s="6"/>
      <c r="L4234" s="6"/>
      <c r="M4234" s="6"/>
      <c r="N4234" s="6" t="e">
        <f>VLOOKUP(A4234,web_archive!D:AB,18,FALSE)</f>
        <v>#N/A</v>
      </c>
      <c r="O4234" s="6"/>
      <c r="P4234" s="6"/>
      <c r="Q4234" s="6"/>
      <c r="R4234" s="6"/>
      <c r="S4234" s="6"/>
      <c r="T4234" s="6"/>
      <c r="U4234" s="6" t="s">
        <v>12299</v>
      </c>
      <c r="V4234" s="6" t="s">
        <v>12299</v>
      </c>
      <c r="W4234" s="6" t="s">
        <v>12299</v>
      </c>
    </row>
    <row r="4235" spans="1:23" x14ac:dyDescent="0.3">
      <c r="A4235" s="6">
        <v>6213</v>
      </c>
      <c r="B4235" s="6" t="s">
        <v>19497</v>
      </c>
      <c r="C4235" s="6" t="s">
        <v>19498</v>
      </c>
      <c r="D4235" s="6">
        <v>3</v>
      </c>
      <c r="E4235" s="6">
        <v>500</v>
      </c>
      <c r="F4235" s="6"/>
      <c r="G4235" s="6">
        <v>1</v>
      </c>
      <c r="H4235" s="6"/>
      <c r="I4235" s="6"/>
      <c r="J4235" s="6"/>
      <c r="K4235" s="6"/>
      <c r="L4235" s="6"/>
      <c r="M4235" s="6"/>
      <c r="N4235" s="6" t="e">
        <f>VLOOKUP(A4235,web_archive!D:AB,18,FALSE)</f>
        <v>#N/A</v>
      </c>
      <c r="O4235" s="6"/>
      <c r="P4235" s="6"/>
      <c r="Q4235" s="6"/>
      <c r="R4235" s="6"/>
      <c r="S4235" s="6"/>
      <c r="T4235" s="6"/>
      <c r="U4235" s="6" t="s">
        <v>12299</v>
      </c>
      <c r="V4235" s="6" t="s">
        <v>12299</v>
      </c>
      <c r="W4235" s="6" t="s">
        <v>12299</v>
      </c>
    </row>
    <row r="4236" spans="1:23" x14ac:dyDescent="0.3">
      <c r="A4236" s="6">
        <v>6214</v>
      </c>
      <c r="B4236" s="6" t="s">
        <v>19499</v>
      </c>
      <c r="C4236" s="6" t="s">
        <v>19500</v>
      </c>
      <c r="D4236" s="6">
        <v>3</v>
      </c>
      <c r="E4236" s="6">
        <v>500</v>
      </c>
      <c r="F4236" s="6"/>
      <c r="G4236" s="6">
        <v>1</v>
      </c>
      <c r="H4236" s="6"/>
      <c r="I4236" s="6"/>
      <c r="J4236" s="6"/>
      <c r="K4236" s="6"/>
      <c r="L4236" s="6"/>
      <c r="M4236" s="6"/>
      <c r="N4236" s="6" t="e">
        <f>VLOOKUP(A4236,web_archive!D:AB,18,FALSE)</f>
        <v>#N/A</v>
      </c>
      <c r="O4236" s="6"/>
      <c r="P4236" s="6"/>
      <c r="Q4236" s="6"/>
      <c r="R4236" s="6"/>
      <c r="S4236" s="6"/>
      <c r="T4236" s="6"/>
      <c r="U4236" s="6" t="s">
        <v>12299</v>
      </c>
      <c r="V4236" s="6" t="s">
        <v>12299</v>
      </c>
      <c r="W4236" s="6" t="s">
        <v>12299</v>
      </c>
    </row>
    <row r="4237" spans="1:23" x14ac:dyDescent="0.3">
      <c r="A4237" s="6">
        <v>6215</v>
      </c>
      <c r="B4237" s="6" t="s">
        <v>19501</v>
      </c>
      <c r="C4237" s="6" t="s">
        <v>19502</v>
      </c>
      <c r="D4237" s="6">
        <v>3</v>
      </c>
      <c r="E4237" s="6">
        <v>500</v>
      </c>
      <c r="F4237" s="6"/>
      <c r="G4237" s="6">
        <v>1</v>
      </c>
      <c r="H4237" s="6"/>
      <c r="I4237" s="6"/>
      <c r="J4237" s="6"/>
      <c r="K4237" s="6"/>
      <c r="L4237" s="6"/>
      <c r="M4237" s="6"/>
      <c r="N4237" s="6" t="e">
        <f>VLOOKUP(A4237,web_archive!D:AB,18,FALSE)</f>
        <v>#N/A</v>
      </c>
      <c r="O4237" s="6"/>
      <c r="P4237" s="6"/>
      <c r="Q4237" s="6"/>
      <c r="R4237" s="6"/>
      <c r="S4237" s="6"/>
      <c r="T4237" s="6"/>
      <c r="U4237" s="6" t="s">
        <v>12299</v>
      </c>
      <c r="V4237" s="6" t="s">
        <v>12299</v>
      </c>
      <c r="W4237" s="6" t="s">
        <v>12299</v>
      </c>
    </row>
    <row r="4238" spans="1:23" x14ac:dyDescent="0.3">
      <c r="A4238" s="6">
        <v>6216</v>
      </c>
      <c r="B4238" s="6" t="s">
        <v>19503</v>
      </c>
      <c r="C4238" s="6" t="s">
        <v>19504</v>
      </c>
      <c r="D4238" s="6">
        <v>3</v>
      </c>
      <c r="E4238" s="6">
        <v>1000</v>
      </c>
      <c r="F4238" s="6"/>
      <c r="G4238" s="6">
        <v>1</v>
      </c>
      <c r="H4238" s="6"/>
      <c r="I4238" s="6"/>
      <c r="J4238" s="6"/>
      <c r="K4238" s="6"/>
      <c r="L4238" s="6"/>
      <c r="M4238" s="6"/>
      <c r="N4238" s="6" t="e">
        <f>VLOOKUP(A4238,web_archive!D:AB,18,FALSE)</f>
        <v>#N/A</v>
      </c>
      <c r="O4238" s="6"/>
      <c r="P4238" s="6"/>
      <c r="Q4238" s="6"/>
      <c r="R4238" s="6"/>
      <c r="S4238" s="6"/>
      <c r="T4238" s="6"/>
      <c r="U4238" s="6" t="s">
        <v>12299</v>
      </c>
      <c r="V4238" s="6" t="s">
        <v>12299</v>
      </c>
      <c r="W4238" s="6" t="s">
        <v>12299</v>
      </c>
    </row>
    <row r="4239" spans="1:23" x14ac:dyDescent="0.3">
      <c r="A4239" s="6">
        <v>6217</v>
      </c>
      <c r="B4239" s="6" t="s">
        <v>19505</v>
      </c>
      <c r="C4239" s="6" t="s">
        <v>19506</v>
      </c>
      <c r="D4239" s="6">
        <v>3</v>
      </c>
      <c r="E4239" s="6">
        <v>2000</v>
      </c>
      <c r="F4239" s="6"/>
      <c r="G4239" s="6">
        <v>1</v>
      </c>
      <c r="H4239" s="6"/>
      <c r="I4239" s="6"/>
      <c r="J4239" s="6"/>
      <c r="K4239" s="6"/>
      <c r="L4239" s="6"/>
      <c r="M4239" s="6"/>
      <c r="N4239" s="6" t="e">
        <f>VLOOKUP(A4239,web_archive!D:AB,18,FALSE)</f>
        <v>#N/A</v>
      </c>
      <c r="O4239" s="6"/>
      <c r="P4239" s="6"/>
      <c r="Q4239" s="6"/>
      <c r="R4239" s="6"/>
      <c r="S4239" s="6"/>
      <c r="T4239" s="6"/>
      <c r="U4239" s="6" t="s">
        <v>12299</v>
      </c>
      <c r="V4239" s="6" t="s">
        <v>12299</v>
      </c>
      <c r="W4239" s="6" t="s">
        <v>12299</v>
      </c>
    </row>
    <row r="4240" spans="1:23" x14ac:dyDescent="0.3">
      <c r="A4240" s="6">
        <v>6218</v>
      </c>
      <c r="B4240" s="6" t="s">
        <v>19507</v>
      </c>
      <c r="C4240" s="6" t="s">
        <v>19508</v>
      </c>
      <c r="D4240" s="6">
        <v>3</v>
      </c>
      <c r="E4240" s="6">
        <v>0</v>
      </c>
      <c r="F4240" s="6"/>
      <c r="G4240" s="6">
        <v>0</v>
      </c>
      <c r="H4240" s="6"/>
      <c r="I4240" s="6"/>
      <c r="J4240" s="6"/>
      <c r="K4240" s="6"/>
      <c r="L4240" s="6"/>
      <c r="M4240" s="6"/>
      <c r="N4240" s="6" t="e">
        <f>VLOOKUP(A4240,web_archive!D:AB,18,FALSE)</f>
        <v>#N/A</v>
      </c>
      <c r="O4240" s="6"/>
      <c r="P4240" s="6"/>
      <c r="Q4240" s="6"/>
      <c r="R4240" s="6"/>
      <c r="S4240" s="6"/>
      <c r="T4240" s="6"/>
      <c r="U4240" s="6" t="s">
        <v>12299</v>
      </c>
      <c r="V4240" s="6" t="s">
        <v>12299</v>
      </c>
      <c r="W4240" s="6" t="s">
        <v>12299</v>
      </c>
    </row>
    <row r="4241" spans="1:23" x14ac:dyDescent="0.3">
      <c r="A4241" s="6">
        <v>6219</v>
      </c>
      <c r="B4241" s="6" t="s">
        <v>19509</v>
      </c>
      <c r="C4241" s="6" t="s">
        <v>19510</v>
      </c>
      <c r="D4241" s="6">
        <v>3</v>
      </c>
      <c r="E4241" s="6">
        <v>0</v>
      </c>
      <c r="F4241" s="6"/>
      <c r="G4241" s="6">
        <v>0</v>
      </c>
      <c r="H4241" s="6"/>
      <c r="I4241" s="6"/>
      <c r="J4241" s="6"/>
      <c r="K4241" s="6"/>
      <c r="L4241" s="6"/>
      <c r="M4241" s="6"/>
      <c r="N4241" s="6" t="e">
        <f>VLOOKUP(A4241,web_archive!D:AB,18,FALSE)</f>
        <v>#N/A</v>
      </c>
      <c r="O4241" s="6"/>
      <c r="P4241" s="6"/>
      <c r="Q4241" s="6"/>
      <c r="R4241" s="6"/>
      <c r="S4241" s="6"/>
      <c r="T4241" s="6"/>
      <c r="U4241" s="6" t="s">
        <v>12299</v>
      </c>
      <c r="V4241" s="6" t="s">
        <v>12299</v>
      </c>
      <c r="W4241" s="6" t="s">
        <v>12299</v>
      </c>
    </row>
    <row r="4242" spans="1:23" x14ac:dyDescent="0.3">
      <c r="A4242" s="6">
        <v>6220</v>
      </c>
      <c r="B4242" s="6" t="s">
        <v>19511</v>
      </c>
      <c r="C4242" s="6" t="s">
        <v>19512</v>
      </c>
      <c r="D4242" s="6">
        <v>3</v>
      </c>
      <c r="E4242" s="6">
        <v>0</v>
      </c>
      <c r="F4242" s="6"/>
      <c r="G4242" s="6">
        <v>10</v>
      </c>
      <c r="H4242" s="6"/>
      <c r="I4242" s="6"/>
      <c r="J4242" s="6"/>
      <c r="K4242" s="6"/>
      <c r="L4242" s="6"/>
      <c r="M4242" s="6"/>
      <c r="N4242" s="6" t="e">
        <f>VLOOKUP(A4242,web_archive!D:AB,18,FALSE)</f>
        <v>#N/A</v>
      </c>
      <c r="O4242" s="6"/>
      <c r="P4242" s="6"/>
      <c r="Q4242" s="6"/>
      <c r="R4242" s="6"/>
      <c r="S4242" s="6"/>
      <c r="T4242" s="6"/>
      <c r="U4242" s="6" t="s">
        <v>12299</v>
      </c>
      <c r="V4242" s="6" t="s">
        <v>12299</v>
      </c>
      <c r="W4242" s="6" t="s">
        <v>12299</v>
      </c>
    </row>
    <row r="4243" spans="1:23" x14ac:dyDescent="0.3">
      <c r="A4243" s="6">
        <v>6221</v>
      </c>
      <c r="B4243" s="6" t="s">
        <v>19513</v>
      </c>
      <c r="C4243" s="6" t="s">
        <v>19514</v>
      </c>
      <c r="D4243" s="6">
        <v>3</v>
      </c>
      <c r="E4243" s="6">
        <v>0</v>
      </c>
      <c r="F4243" s="6"/>
      <c r="G4243" s="6">
        <v>0</v>
      </c>
      <c r="H4243" s="6"/>
      <c r="I4243" s="6"/>
      <c r="J4243" s="6"/>
      <c r="K4243" s="6"/>
      <c r="L4243" s="6"/>
      <c r="M4243" s="6"/>
      <c r="N4243" s="6" t="e">
        <f>VLOOKUP(A4243,web_archive!D:AB,18,FALSE)</f>
        <v>#N/A</v>
      </c>
      <c r="O4243" s="6"/>
      <c r="P4243" s="6"/>
      <c r="Q4243" s="6"/>
      <c r="R4243" s="6"/>
      <c r="S4243" s="6"/>
      <c r="T4243" s="6"/>
      <c r="U4243" s="6" t="s">
        <v>12299</v>
      </c>
      <c r="V4243" s="6" t="s">
        <v>12299</v>
      </c>
      <c r="W4243" s="6" t="s">
        <v>12299</v>
      </c>
    </row>
    <row r="4244" spans="1:23" x14ac:dyDescent="0.3">
      <c r="A4244" s="6">
        <v>6222</v>
      </c>
      <c r="B4244" s="6" t="s">
        <v>19515</v>
      </c>
      <c r="C4244" s="6" t="s">
        <v>19516</v>
      </c>
      <c r="D4244" s="6">
        <v>3</v>
      </c>
      <c r="E4244" s="6">
        <v>20</v>
      </c>
      <c r="F4244" s="6"/>
      <c r="G4244" s="6">
        <v>0</v>
      </c>
      <c r="H4244" s="6"/>
      <c r="I4244" s="6"/>
      <c r="J4244" s="6"/>
      <c r="K4244" s="6"/>
      <c r="L4244" s="6"/>
      <c r="M4244" s="6"/>
      <c r="N4244" s="6" t="e">
        <f>VLOOKUP(A4244,web_archive!D:AB,18,FALSE)</f>
        <v>#N/A</v>
      </c>
      <c r="O4244" s="6"/>
      <c r="P4244" s="6"/>
      <c r="Q4244" s="6"/>
      <c r="R4244" s="6"/>
      <c r="S4244" s="6"/>
      <c r="T4244" s="6"/>
      <c r="U4244" s="6" t="s">
        <v>12299</v>
      </c>
      <c r="V4244" s="6" t="s">
        <v>12299</v>
      </c>
      <c r="W4244" s="6" t="s">
        <v>12299</v>
      </c>
    </row>
    <row r="4245" spans="1:23" x14ac:dyDescent="0.3">
      <c r="A4245" s="6">
        <v>6223</v>
      </c>
      <c r="B4245" s="6" t="s">
        <v>19517</v>
      </c>
      <c r="C4245" s="6" t="s">
        <v>19517</v>
      </c>
      <c r="D4245" s="6">
        <v>3</v>
      </c>
      <c r="E4245" s="6">
        <v>2000</v>
      </c>
      <c r="F4245" s="6"/>
      <c r="G4245" s="6">
        <v>150</v>
      </c>
      <c r="H4245" s="6"/>
      <c r="I4245" s="6"/>
      <c r="J4245" s="6"/>
      <c r="K4245" s="6"/>
      <c r="L4245" s="6"/>
      <c r="M4245" s="6"/>
      <c r="N4245" s="6" t="e">
        <f>VLOOKUP(A4245,web_archive!D:AB,18,FALSE)</f>
        <v>#N/A</v>
      </c>
      <c r="O4245" s="6"/>
      <c r="P4245" s="6"/>
      <c r="Q4245" s="6"/>
      <c r="R4245" s="6"/>
      <c r="S4245" s="6"/>
      <c r="T4245" s="6"/>
      <c r="U4245" s="6" t="s">
        <v>12299</v>
      </c>
      <c r="V4245" s="6" t="s">
        <v>12299</v>
      </c>
      <c r="W4245" s="6" t="s">
        <v>12299</v>
      </c>
    </row>
    <row r="4246" spans="1:23" x14ac:dyDescent="0.3">
      <c r="A4246" s="6">
        <v>6224</v>
      </c>
      <c r="B4246" s="6" t="s">
        <v>1542</v>
      </c>
      <c r="C4246" s="6" t="s">
        <v>1542</v>
      </c>
      <c r="D4246" s="6">
        <v>3</v>
      </c>
      <c r="E4246" s="6">
        <v>2000</v>
      </c>
      <c r="F4246" s="6"/>
      <c r="G4246" s="6">
        <v>150</v>
      </c>
      <c r="H4246" s="6"/>
      <c r="I4246" s="6"/>
      <c r="J4246" s="6"/>
      <c r="K4246" s="6"/>
      <c r="L4246" s="6"/>
      <c r="M4246" s="6"/>
      <c r="N4246" s="6" t="str">
        <f>VLOOKUP(A4246,web_archive!D:AB,18,FALSE)</f>
        <v>None</v>
      </c>
      <c r="O4246" s="6"/>
      <c r="P4246" s="6"/>
      <c r="Q4246" s="6"/>
      <c r="R4246" s="6"/>
      <c r="S4246" s="6"/>
      <c r="T4246" s="6"/>
      <c r="U4246" s="6" t="s">
        <v>12299</v>
      </c>
      <c r="V4246" s="6" t="s">
        <v>12299</v>
      </c>
      <c r="W4246" s="6" t="s">
        <v>12299</v>
      </c>
    </row>
    <row r="4247" spans="1:23" x14ac:dyDescent="0.3">
      <c r="A4247" s="6">
        <v>6225</v>
      </c>
      <c r="B4247" s="6" t="s">
        <v>19518</v>
      </c>
      <c r="C4247" s="6" t="s">
        <v>19519</v>
      </c>
      <c r="D4247" s="6">
        <v>3</v>
      </c>
      <c r="E4247" s="6">
        <v>0</v>
      </c>
      <c r="F4247" s="6"/>
      <c r="G4247" s="6">
        <v>10</v>
      </c>
      <c r="H4247" s="6"/>
      <c r="I4247" s="6"/>
      <c r="J4247" s="6"/>
      <c r="K4247" s="6"/>
      <c r="L4247" s="6"/>
      <c r="M4247" s="6"/>
      <c r="N4247" s="6" t="e">
        <f>VLOOKUP(A4247,web_archive!D:AB,18,FALSE)</f>
        <v>#N/A</v>
      </c>
      <c r="O4247" s="6"/>
      <c r="P4247" s="6"/>
      <c r="Q4247" s="6"/>
      <c r="R4247" s="6"/>
      <c r="S4247" s="6"/>
      <c r="T4247" s="6"/>
      <c r="U4247" s="6" t="s">
        <v>12299</v>
      </c>
      <c r="V4247" s="6" t="s">
        <v>12299</v>
      </c>
      <c r="W4247" s="6" t="s">
        <v>12299</v>
      </c>
    </row>
    <row r="4248" spans="1:23" x14ac:dyDescent="0.3">
      <c r="A4248" s="6">
        <v>6226</v>
      </c>
      <c r="B4248" s="6" t="s">
        <v>19520</v>
      </c>
      <c r="C4248" s="6" t="s">
        <v>19521</v>
      </c>
      <c r="D4248" s="6">
        <v>3</v>
      </c>
      <c r="E4248" s="6">
        <v>0</v>
      </c>
      <c r="F4248" s="6"/>
      <c r="G4248" s="6">
        <v>10</v>
      </c>
      <c r="H4248" s="6"/>
      <c r="I4248" s="6"/>
      <c r="J4248" s="6"/>
      <c r="K4248" s="6"/>
      <c r="L4248" s="6"/>
      <c r="M4248" s="6"/>
      <c r="N4248" s="6" t="e">
        <f>VLOOKUP(A4248,web_archive!D:AB,18,FALSE)</f>
        <v>#N/A</v>
      </c>
      <c r="O4248" s="6"/>
      <c r="P4248" s="6"/>
      <c r="Q4248" s="6"/>
      <c r="R4248" s="6"/>
      <c r="S4248" s="6"/>
      <c r="T4248" s="6"/>
      <c r="U4248" s="6" t="s">
        <v>12299</v>
      </c>
      <c r="V4248" s="6" t="s">
        <v>12299</v>
      </c>
      <c r="W4248" s="6" t="s">
        <v>12299</v>
      </c>
    </row>
    <row r="4249" spans="1:23" x14ac:dyDescent="0.3">
      <c r="A4249" s="6">
        <v>6228</v>
      </c>
      <c r="B4249" s="6" t="s">
        <v>19522</v>
      </c>
      <c r="C4249" s="6" t="s">
        <v>19523</v>
      </c>
      <c r="D4249" s="6">
        <v>3</v>
      </c>
      <c r="E4249" s="6">
        <v>0</v>
      </c>
      <c r="F4249" s="6"/>
      <c r="G4249" s="6">
        <v>0</v>
      </c>
      <c r="H4249" s="6"/>
      <c r="I4249" s="6"/>
      <c r="J4249" s="6"/>
      <c r="K4249" s="6"/>
      <c r="L4249" s="6"/>
      <c r="M4249" s="6"/>
      <c r="N4249" s="6" t="e">
        <f>VLOOKUP(A4249,web_archive!D:AB,18,FALSE)</f>
        <v>#N/A</v>
      </c>
      <c r="O4249" s="6"/>
      <c r="P4249" s="6"/>
      <c r="Q4249" s="6"/>
      <c r="R4249" s="6"/>
      <c r="S4249" s="6"/>
      <c r="T4249" s="6"/>
      <c r="U4249" s="6" t="s">
        <v>12299</v>
      </c>
      <c r="V4249" s="6" t="s">
        <v>12299</v>
      </c>
      <c r="W4249" s="6" t="s">
        <v>12299</v>
      </c>
    </row>
    <row r="4250" spans="1:23" x14ac:dyDescent="0.3">
      <c r="A4250" s="6">
        <v>6229</v>
      </c>
      <c r="B4250" s="6" t="s">
        <v>19524</v>
      </c>
      <c r="C4250" s="6" t="s">
        <v>19525</v>
      </c>
      <c r="D4250" s="6">
        <v>3</v>
      </c>
      <c r="E4250" s="6">
        <v>0</v>
      </c>
      <c r="F4250" s="6"/>
      <c r="G4250" s="6">
        <v>0</v>
      </c>
      <c r="H4250" s="6"/>
      <c r="I4250" s="6"/>
      <c r="J4250" s="6"/>
      <c r="K4250" s="6"/>
      <c r="L4250" s="6"/>
      <c r="M4250" s="6"/>
      <c r="N4250" s="6" t="e">
        <f>VLOOKUP(A4250,web_archive!D:AB,18,FALSE)</f>
        <v>#N/A</v>
      </c>
      <c r="O4250" s="6"/>
      <c r="P4250" s="6"/>
      <c r="Q4250" s="6"/>
      <c r="R4250" s="6"/>
      <c r="S4250" s="6"/>
      <c r="T4250" s="6"/>
      <c r="U4250" s="6" t="s">
        <v>12299</v>
      </c>
      <c r="V4250" s="6" t="s">
        <v>12299</v>
      </c>
      <c r="W4250" s="6" t="s">
        <v>12299</v>
      </c>
    </row>
    <row r="4251" spans="1:23" x14ac:dyDescent="0.3">
      <c r="A4251" s="6">
        <v>6230</v>
      </c>
      <c r="B4251" s="6" t="s">
        <v>19526</v>
      </c>
      <c r="C4251" s="6" t="s">
        <v>19527</v>
      </c>
      <c r="D4251" s="6">
        <v>3</v>
      </c>
      <c r="E4251" s="6">
        <v>0</v>
      </c>
      <c r="F4251" s="6"/>
      <c r="G4251" s="6">
        <v>0</v>
      </c>
      <c r="H4251" s="6"/>
      <c r="I4251" s="6"/>
      <c r="J4251" s="6"/>
      <c r="K4251" s="6"/>
      <c r="L4251" s="6"/>
      <c r="M4251" s="6"/>
      <c r="N4251" s="6" t="e">
        <f>VLOOKUP(A4251,web_archive!D:AB,18,FALSE)</f>
        <v>#N/A</v>
      </c>
      <c r="O4251" s="6"/>
      <c r="P4251" s="6"/>
      <c r="Q4251" s="6"/>
      <c r="R4251" s="6"/>
      <c r="S4251" s="6"/>
      <c r="T4251" s="6"/>
      <c r="U4251" s="6" t="s">
        <v>12299</v>
      </c>
      <c r="V4251" s="6" t="s">
        <v>12299</v>
      </c>
      <c r="W4251" s="6" t="s">
        <v>12299</v>
      </c>
    </row>
    <row r="4252" spans="1:23" x14ac:dyDescent="0.3">
      <c r="A4252" s="6">
        <v>6231</v>
      </c>
      <c r="B4252" s="6" t="s">
        <v>19528</v>
      </c>
      <c r="C4252" s="6" t="s">
        <v>19529</v>
      </c>
      <c r="D4252" s="6">
        <v>3</v>
      </c>
      <c r="E4252" s="6">
        <v>0</v>
      </c>
      <c r="F4252" s="6"/>
      <c r="G4252" s="6">
        <v>0</v>
      </c>
      <c r="H4252" s="6"/>
      <c r="I4252" s="6"/>
      <c r="J4252" s="6"/>
      <c r="K4252" s="6"/>
      <c r="L4252" s="6"/>
      <c r="M4252" s="6"/>
      <c r="N4252" s="6" t="e">
        <f>VLOOKUP(A4252,web_archive!D:AB,18,FALSE)</f>
        <v>#N/A</v>
      </c>
      <c r="O4252" s="6"/>
      <c r="P4252" s="6"/>
      <c r="Q4252" s="6"/>
      <c r="R4252" s="6"/>
      <c r="S4252" s="6"/>
      <c r="T4252" s="6"/>
      <c r="U4252" s="6" t="s">
        <v>12299</v>
      </c>
      <c r="V4252" s="6" t="s">
        <v>12299</v>
      </c>
      <c r="W4252" s="6" t="s">
        <v>12299</v>
      </c>
    </row>
    <row r="4253" spans="1:23" x14ac:dyDescent="0.3">
      <c r="A4253" s="6">
        <v>6232</v>
      </c>
      <c r="B4253" s="6" t="s">
        <v>19530</v>
      </c>
      <c r="C4253" s="6" t="s">
        <v>19531</v>
      </c>
      <c r="D4253" s="6">
        <v>3</v>
      </c>
      <c r="E4253" s="6">
        <v>0</v>
      </c>
      <c r="F4253" s="6"/>
      <c r="G4253" s="6">
        <v>0</v>
      </c>
      <c r="H4253" s="6"/>
      <c r="I4253" s="6"/>
      <c r="J4253" s="6"/>
      <c r="K4253" s="6"/>
      <c r="L4253" s="6"/>
      <c r="M4253" s="6"/>
      <c r="N4253" s="6" t="e">
        <f>VLOOKUP(A4253,web_archive!D:AB,18,FALSE)</f>
        <v>#N/A</v>
      </c>
      <c r="O4253" s="6"/>
      <c r="P4253" s="6"/>
      <c r="Q4253" s="6"/>
      <c r="R4253" s="6"/>
      <c r="S4253" s="6"/>
      <c r="T4253" s="6"/>
      <c r="U4253" s="6" t="s">
        <v>12299</v>
      </c>
      <c r="V4253" s="6" t="s">
        <v>12299</v>
      </c>
      <c r="W4253" s="6" t="s">
        <v>12299</v>
      </c>
    </row>
    <row r="4254" spans="1:23" x14ac:dyDescent="0.3">
      <c r="A4254" s="6">
        <v>6233</v>
      </c>
      <c r="B4254" s="6" t="s">
        <v>19532</v>
      </c>
      <c r="C4254" s="6" t="s">
        <v>19533</v>
      </c>
      <c r="D4254" s="6">
        <v>3</v>
      </c>
      <c r="E4254" s="6">
        <v>0</v>
      </c>
      <c r="F4254" s="6"/>
      <c r="G4254" s="6">
        <v>0</v>
      </c>
      <c r="H4254" s="6"/>
      <c r="I4254" s="6"/>
      <c r="J4254" s="6"/>
      <c r="K4254" s="6"/>
      <c r="L4254" s="6"/>
      <c r="M4254" s="6"/>
      <c r="N4254" s="6" t="e">
        <f>VLOOKUP(A4254,web_archive!D:AB,18,FALSE)</f>
        <v>#N/A</v>
      </c>
      <c r="O4254" s="6"/>
      <c r="P4254" s="6"/>
      <c r="Q4254" s="6"/>
      <c r="R4254" s="6"/>
      <c r="S4254" s="6"/>
      <c r="T4254" s="6"/>
      <c r="U4254" s="6" t="s">
        <v>12299</v>
      </c>
      <c r="V4254" s="6" t="s">
        <v>12299</v>
      </c>
      <c r="W4254" s="6" t="s">
        <v>12299</v>
      </c>
    </row>
    <row r="4255" spans="1:23" x14ac:dyDescent="0.3">
      <c r="A4255" s="6">
        <v>6234</v>
      </c>
      <c r="B4255" s="6" t="s">
        <v>19534</v>
      </c>
      <c r="C4255" s="6" t="s">
        <v>19535</v>
      </c>
      <c r="D4255" s="6">
        <v>3</v>
      </c>
      <c r="E4255" s="6">
        <v>0</v>
      </c>
      <c r="F4255" s="6"/>
      <c r="G4255" s="6">
        <v>0</v>
      </c>
      <c r="H4255" s="6"/>
      <c r="I4255" s="6"/>
      <c r="J4255" s="6"/>
      <c r="K4255" s="6"/>
      <c r="L4255" s="6"/>
      <c r="M4255" s="6"/>
      <c r="N4255" s="6" t="e">
        <f>VLOOKUP(A4255,web_archive!D:AB,18,FALSE)</f>
        <v>#N/A</v>
      </c>
      <c r="O4255" s="6"/>
      <c r="P4255" s="6"/>
      <c r="Q4255" s="6"/>
      <c r="R4255" s="6"/>
      <c r="S4255" s="6"/>
      <c r="T4255" s="6"/>
      <c r="U4255" s="6" t="s">
        <v>12299</v>
      </c>
      <c r="V4255" s="6" t="s">
        <v>12299</v>
      </c>
      <c r="W4255" s="6" t="s">
        <v>12299</v>
      </c>
    </row>
    <row r="4256" spans="1:23" x14ac:dyDescent="0.3">
      <c r="A4256" s="6">
        <v>6235</v>
      </c>
      <c r="B4256" s="6" t="s">
        <v>19536</v>
      </c>
      <c r="C4256" s="6" t="s">
        <v>19537</v>
      </c>
      <c r="D4256" s="6">
        <v>3</v>
      </c>
      <c r="E4256" s="6">
        <v>0</v>
      </c>
      <c r="F4256" s="6"/>
      <c r="G4256" s="6">
        <v>0</v>
      </c>
      <c r="H4256" s="6"/>
      <c r="I4256" s="6"/>
      <c r="J4256" s="6"/>
      <c r="K4256" s="6"/>
      <c r="L4256" s="6"/>
      <c r="M4256" s="6"/>
      <c r="N4256" s="6" t="e">
        <f>VLOOKUP(A4256,web_archive!D:AB,18,FALSE)</f>
        <v>#N/A</v>
      </c>
      <c r="O4256" s="6"/>
      <c r="P4256" s="6"/>
      <c r="Q4256" s="6"/>
      <c r="R4256" s="6"/>
      <c r="S4256" s="6"/>
      <c r="T4256" s="6"/>
      <c r="U4256" s="6" t="s">
        <v>12299</v>
      </c>
      <c r="V4256" s="6" t="s">
        <v>12299</v>
      </c>
      <c r="W4256" s="6" t="s">
        <v>12299</v>
      </c>
    </row>
    <row r="4257" spans="1:23" x14ac:dyDescent="0.3">
      <c r="A4257" s="6">
        <v>6236</v>
      </c>
      <c r="B4257" s="6" t="s">
        <v>19538</v>
      </c>
      <c r="C4257" s="6" t="s">
        <v>19539</v>
      </c>
      <c r="D4257" s="6">
        <v>3</v>
      </c>
      <c r="E4257" s="6">
        <v>0</v>
      </c>
      <c r="F4257" s="6"/>
      <c r="G4257" s="6">
        <v>0</v>
      </c>
      <c r="H4257" s="6"/>
      <c r="I4257" s="6"/>
      <c r="J4257" s="6"/>
      <c r="K4257" s="6"/>
      <c r="L4257" s="6"/>
      <c r="M4257" s="6"/>
      <c r="N4257" s="6" t="e">
        <f>VLOOKUP(A4257,web_archive!D:AB,18,FALSE)</f>
        <v>#N/A</v>
      </c>
      <c r="O4257" s="6"/>
      <c r="P4257" s="6"/>
      <c r="Q4257" s="6"/>
      <c r="R4257" s="6"/>
      <c r="S4257" s="6"/>
      <c r="T4257" s="6"/>
      <c r="U4257" s="6" t="s">
        <v>12299</v>
      </c>
      <c r="V4257" s="6" t="s">
        <v>12299</v>
      </c>
      <c r="W4257" s="6" t="s">
        <v>12299</v>
      </c>
    </row>
    <row r="4258" spans="1:23" x14ac:dyDescent="0.3">
      <c r="A4258" s="6">
        <v>6237</v>
      </c>
      <c r="B4258" s="6" t="s">
        <v>19540</v>
      </c>
      <c r="C4258" s="6" t="s">
        <v>19541</v>
      </c>
      <c r="D4258" s="6">
        <v>3</v>
      </c>
      <c r="E4258" s="6">
        <v>0</v>
      </c>
      <c r="F4258" s="6"/>
      <c r="G4258" s="6">
        <v>0</v>
      </c>
      <c r="H4258" s="6"/>
      <c r="I4258" s="6"/>
      <c r="J4258" s="6"/>
      <c r="K4258" s="6"/>
      <c r="L4258" s="6"/>
      <c r="M4258" s="6"/>
      <c r="N4258" s="6" t="e">
        <f>VLOOKUP(A4258,web_archive!D:AB,18,FALSE)</f>
        <v>#N/A</v>
      </c>
      <c r="O4258" s="6"/>
      <c r="P4258" s="6"/>
      <c r="Q4258" s="6"/>
      <c r="R4258" s="6"/>
      <c r="S4258" s="6"/>
      <c r="T4258" s="6"/>
      <c r="U4258" s="6" t="s">
        <v>12299</v>
      </c>
      <c r="V4258" s="6" t="s">
        <v>12299</v>
      </c>
      <c r="W4258" s="6" t="s">
        <v>12299</v>
      </c>
    </row>
    <row r="4259" spans="1:23" x14ac:dyDescent="0.3">
      <c r="A4259" s="6">
        <v>6238</v>
      </c>
      <c r="B4259" s="6" t="s">
        <v>19542</v>
      </c>
      <c r="C4259" s="6" t="s">
        <v>19543</v>
      </c>
      <c r="D4259" s="6">
        <v>3</v>
      </c>
      <c r="E4259" s="6">
        <v>0</v>
      </c>
      <c r="F4259" s="6"/>
      <c r="G4259" s="6">
        <v>0</v>
      </c>
      <c r="H4259" s="6"/>
      <c r="I4259" s="6"/>
      <c r="J4259" s="6"/>
      <c r="K4259" s="6"/>
      <c r="L4259" s="6"/>
      <c r="M4259" s="6"/>
      <c r="N4259" s="6" t="e">
        <f>VLOOKUP(A4259,web_archive!D:AB,18,FALSE)</f>
        <v>#N/A</v>
      </c>
      <c r="O4259" s="6"/>
      <c r="P4259" s="6"/>
      <c r="Q4259" s="6"/>
      <c r="R4259" s="6"/>
      <c r="S4259" s="6"/>
      <c r="T4259" s="6"/>
      <c r="U4259" s="6" t="s">
        <v>12299</v>
      </c>
      <c r="V4259" s="6" t="s">
        <v>12299</v>
      </c>
      <c r="W4259" s="6" t="s">
        <v>12299</v>
      </c>
    </row>
    <row r="4260" spans="1:23" x14ac:dyDescent="0.3">
      <c r="A4260" s="6">
        <v>6239</v>
      </c>
      <c r="B4260" s="6" t="s">
        <v>19544</v>
      </c>
      <c r="C4260" s="6" t="s">
        <v>19545</v>
      </c>
      <c r="D4260" s="6">
        <v>3</v>
      </c>
      <c r="E4260" s="6">
        <v>0</v>
      </c>
      <c r="F4260" s="6"/>
      <c r="G4260" s="6">
        <v>0</v>
      </c>
      <c r="H4260" s="6"/>
      <c r="I4260" s="6"/>
      <c r="J4260" s="6"/>
      <c r="K4260" s="6"/>
      <c r="L4260" s="6"/>
      <c r="M4260" s="6"/>
      <c r="N4260" s="6" t="e">
        <f>VLOOKUP(A4260,web_archive!D:AB,18,FALSE)</f>
        <v>#N/A</v>
      </c>
      <c r="O4260" s="6"/>
      <c r="P4260" s="6"/>
      <c r="Q4260" s="6"/>
      <c r="R4260" s="6"/>
      <c r="S4260" s="6"/>
      <c r="T4260" s="6"/>
      <c r="U4260" s="6" t="s">
        <v>12299</v>
      </c>
      <c r="V4260" s="6" t="s">
        <v>12299</v>
      </c>
      <c r="W4260" s="6" t="s">
        <v>12299</v>
      </c>
    </row>
    <row r="4261" spans="1:23" x14ac:dyDescent="0.3">
      <c r="A4261" s="6">
        <v>6240</v>
      </c>
      <c r="B4261" s="6" t="s">
        <v>19546</v>
      </c>
      <c r="C4261" s="6" t="s">
        <v>19547</v>
      </c>
      <c r="D4261" s="6">
        <v>3</v>
      </c>
      <c r="E4261" s="6">
        <v>20</v>
      </c>
      <c r="F4261" s="6"/>
      <c r="G4261" s="6">
        <v>10</v>
      </c>
      <c r="H4261" s="6"/>
      <c r="I4261" s="6"/>
      <c r="J4261" s="6"/>
      <c r="K4261" s="6"/>
      <c r="L4261" s="6"/>
      <c r="M4261" s="6"/>
      <c r="N4261" s="6" t="e">
        <f>VLOOKUP(A4261,web_archive!D:AB,18,FALSE)</f>
        <v>#N/A</v>
      </c>
      <c r="O4261" s="6"/>
      <c r="P4261" s="6"/>
      <c r="Q4261" s="6"/>
      <c r="R4261" s="6"/>
      <c r="S4261" s="6"/>
      <c r="T4261" s="6"/>
      <c r="U4261" s="6" t="s">
        <v>12299</v>
      </c>
      <c r="V4261" s="6" t="s">
        <v>12299</v>
      </c>
      <c r="W4261" s="6" t="s">
        <v>12299</v>
      </c>
    </row>
    <row r="4262" spans="1:23" x14ac:dyDescent="0.3">
      <c r="A4262" s="6">
        <v>6241</v>
      </c>
      <c r="B4262" s="6" t="s">
        <v>19548</v>
      </c>
      <c r="C4262" s="6" t="s">
        <v>19549</v>
      </c>
      <c r="D4262" s="6">
        <v>3</v>
      </c>
      <c r="E4262" s="6">
        <v>20</v>
      </c>
      <c r="F4262" s="6"/>
      <c r="G4262" s="6">
        <v>10</v>
      </c>
      <c r="H4262" s="6"/>
      <c r="I4262" s="6"/>
      <c r="J4262" s="6"/>
      <c r="K4262" s="6"/>
      <c r="L4262" s="6"/>
      <c r="M4262" s="6"/>
      <c r="N4262" s="6" t="e">
        <f>VLOOKUP(A4262,web_archive!D:AB,18,FALSE)</f>
        <v>#N/A</v>
      </c>
      <c r="O4262" s="6"/>
      <c r="P4262" s="6"/>
      <c r="Q4262" s="6"/>
      <c r="R4262" s="6"/>
      <c r="S4262" s="6"/>
      <c r="T4262" s="6"/>
      <c r="U4262" s="6" t="s">
        <v>12299</v>
      </c>
      <c r="V4262" s="6" t="s">
        <v>12299</v>
      </c>
      <c r="W4262" s="6" t="s">
        <v>12299</v>
      </c>
    </row>
    <row r="4263" spans="1:23" x14ac:dyDescent="0.3">
      <c r="A4263" s="6">
        <v>6242</v>
      </c>
      <c r="B4263" s="6" t="s">
        <v>19550</v>
      </c>
      <c r="C4263" s="6" t="s">
        <v>19551</v>
      </c>
      <c r="D4263" s="6">
        <v>3</v>
      </c>
      <c r="E4263" s="6">
        <v>20</v>
      </c>
      <c r="F4263" s="6"/>
      <c r="G4263" s="6">
        <v>10</v>
      </c>
      <c r="H4263" s="6"/>
      <c r="I4263" s="6"/>
      <c r="J4263" s="6"/>
      <c r="K4263" s="6"/>
      <c r="L4263" s="6"/>
      <c r="M4263" s="6"/>
      <c r="N4263" s="6" t="e">
        <f>VLOOKUP(A4263,web_archive!D:AB,18,FALSE)</f>
        <v>#N/A</v>
      </c>
      <c r="O4263" s="6"/>
      <c r="P4263" s="6"/>
      <c r="Q4263" s="6"/>
      <c r="R4263" s="6"/>
      <c r="S4263" s="6"/>
      <c r="T4263" s="6"/>
      <c r="U4263" s="6" t="s">
        <v>12299</v>
      </c>
      <c r="V4263" s="6" t="s">
        <v>12299</v>
      </c>
      <c r="W4263" s="6" t="s">
        <v>12299</v>
      </c>
    </row>
    <row r="4264" spans="1:23" x14ac:dyDescent="0.3">
      <c r="A4264" s="6">
        <v>6243</v>
      </c>
      <c r="B4264" s="6" t="s">
        <v>19552</v>
      </c>
      <c r="C4264" s="6" t="s">
        <v>19553</v>
      </c>
      <c r="D4264" s="6">
        <v>3</v>
      </c>
      <c r="E4264" s="6">
        <v>0</v>
      </c>
      <c r="F4264" s="6"/>
      <c r="G4264" s="6">
        <v>0</v>
      </c>
      <c r="H4264" s="6"/>
      <c r="I4264" s="6"/>
      <c r="J4264" s="6"/>
      <c r="K4264" s="6"/>
      <c r="L4264" s="6"/>
      <c r="M4264" s="6"/>
      <c r="N4264" s="6" t="e">
        <f>VLOOKUP(A4264,web_archive!D:AB,18,FALSE)</f>
        <v>#N/A</v>
      </c>
      <c r="O4264" s="6"/>
      <c r="P4264" s="6"/>
      <c r="Q4264" s="6"/>
      <c r="R4264" s="6"/>
      <c r="S4264" s="6"/>
      <c r="T4264" s="6"/>
      <c r="U4264" s="6" t="s">
        <v>12299</v>
      </c>
      <c r="V4264" s="6" t="s">
        <v>12299</v>
      </c>
      <c r="W4264" s="6" t="s">
        <v>12299</v>
      </c>
    </row>
    <row r="4265" spans="1:23" x14ac:dyDescent="0.3">
      <c r="A4265" s="6">
        <v>6244</v>
      </c>
      <c r="B4265" s="6" t="s">
        <v>19554</v>
      </c>
      <c r="C4265" s="6" t="s">
        <v>19555</v>
      </c>
      <c r="D4265" s="6">
        <v>3</v>
      </c>
      <c r="E4265" s="6">
        <v>10</v>
      </c>
      <c r="F4265" s="6"/>
      <c r="G4265" s="6">
        <v>1</v>
      </c>
      <c r="H4265" s="6"/>
      <c r="I4265" s="6"/>
      <c r="J4265" s="6"/>
      <c r="K4265" s="6"/>
      <c r="L4265" s="6"/>
      <c r="M4265" s="6"/>
      <c r="N4265" s="6" t="e">
        <f>VLOOKUP(A4265,web_archive!D:AB,18,FALSE)</f>
        <v>#N/A</v>
      </c>
      <c r="O4265" s="6"/>
      <c r="P4265" s="6"/>
      <c r="Q4265" s="6"/>
      <c r="R4265" s="6"/>
      <c r="S4265" s="6"/>
      <c r="T4265" s="6"/>
      <c r="U4265" s="6" t="s">
        <v>12299</v>
      </c>
      <c r="V4265" s="6" t="s">
        <v>12299</v>
      </c>
      <c r="W4265" s="6" t="s">
        <v>12299</v>
      </c>
    </row>
    <row r="4266" spans="1:23" x14ac:dyDescent="0.3">
      <c r="A4266" s="6">
        <v>6245</v>
      </c>
      <c r="B4266" s="6" t="s">
        <v>19556</v>
      </c>
      <c r="C4266" s="6" t="s">
        <v>19557</v>
      </c>
      <c r="D4266" s="6">
        <v>3</v>
      </c>
      <c r="E4266" s="6">
        <v>100</v>
      </c>
      <c r="F4266" s="6"/>
      <c r="G4266" s="6">
        <v>1</v>
      </c>
      <c r="H4266" s="6"/>
      <c r="I4266" s="6"/>
      <c r="J4266" s="6"/>
      <c r="K4266" s="6"/>
      <c r="L4266" s="6"/>
      <c r="M4266" s="6"/>
      <c r="N4266" s="6" t="e">
        <f>VLOOKUP(A4266,web_archive!D:AB,18,FALSE)</f>
        <v>#N/A</v>
      </c>
      <c r="O4266" s="6"/>
      <c r="P4266" s="6"/>
      <c r="Q4266" s="6"/>
      <c r="R4266" s="6"/>
      <c r="S4266" s="6"/>
      <c r="T4266" s="6"/>
      <c r="U4266" s="6" t="s">
        <v>12299</v>
      </c>
      <c r="V4266" s="6" t="s">
        <v>12299</v>
      </c>
      <c r="W4266" s="6" t="s">
        <v>12299</v>
      </c>
    </row>
    <row r="4267" spans="1:23" x14ac:dyDescent="0.3">
      <c r="A4267" s="6">
        <v>6246</v>
      </c>
      <c r="B4267" s="6" t="s">
        <v>19558</v>
      </c>
      <c r="C4267" s="6" t="s">
        <v>19559</v>
      </c>
      <c r="D4267" s="6">
        <v>3</v>
      </c>
      <c r="E4267" s="6">
        <v>100</v>
      </c>
      <c r="F4267" s="6"/>
      <c r="G4267" s="6">
        <v>1</v>
      </c>
      <c r="H4267" s="6"/>
      <c r="I4267" s="6"/>
      <c r="J4267" s="6"/>
      <c r="K4267" s="6"/>
      <c r="L4267" s="6"/>
      <c r="M4267" s="6"/>
      <c r="N4267" s="6" t="e">
        <f>VLOOKUP(A4267,web_archive!D:AB,18,FALSE)</f>
        <v>#N/A</v>
      </c>
      <c r="O4267" s="6"/>
      <c r="P4267" s="6"/>
      <c r="Q4267" s="6"/>
      <c r="R4267" s="6"/>
      <c r="S4267" s="6"/>
      <c r="T4267" s="6"/>
      <c r="U4267" s="6" t="s">
        <v>12299</v>
      </c>
      <c r="V4267" s="6" t="s">
        <v>12299</v>
      </c>
      <c r="W4267" s="6" t="s">
        <v>12299</v>
      </c>
    </row>
    <row r="4268" spans="1:23" x14ac:dyDescent="0.3">
      <c r="A4268" s="6">
        <v>6247</v>
      </c>
      <c r="B4268" s="6" t="s">
        <v>19560</v>
      </c>
      <c r="C4268" s="6" t="s">
        <v>19561</v>
      </c>
      <c r="D4268" s="6">
        <v>3</v>
      </c>
      <c r="E4268" s="6">
        <v>100</v>
      </c>
      <c r="F4268" s="6"/>
      <c r="G4268" s="6">
        <v>1</v>
      </c>
      <c r="H4268" s="6"/>
      <c r="I4268" s="6"/>
      <c r="J4268" s="6"/>
      <c r="K4268" s="6"/>
      <c r="L4268" s="6"/>
      <c r="M4268" s="6"/>
      <c r="N4268" s="6" t="e">
        <f>VLOOKUP(A4268,web_archive!D:AB,18,FALSE)</f>
        <v>#N/A</v>
      </c>
      <c r="O4268" s="6"/>
      <c r="P4268" s="6"/>
      <c r="Q4268" s="6"/>
      <c r="R4268" s="6"/>
      <c r="S4268" s="6"/>
      <c r="T4268" s="6"/>
      <c r="U4268" s="6" t="s">
        <v>12299</v>
      </c>
      <c r="V4268" s="6" t="s">
        <v>12299</v>
      </c>
      <c r="W4268" s="6" t="s">
        <v>12299</v>
      </c>
    </row>
    <row r="4269" spans="1:23" x14ac:dyDescent="0.3">
      <c r="A4269" s="6">
        <v>6248</v>
      </c>
      <c r="B4269" s="6" t="s">
        <v>19562</v>
      </c>
      <c r="C4269" s="6" t="s">
        <v>19563</v>
      </c>
      <c r="D4269" s="6">
        <v>3</v>
      </c>
      <c r="E4269" s="6">
        <v>600</v>
      </c>
      <c r="F4269" s="6"/>
      <c r="G4269" s="6">
        <v>10</v>
      </c>
      <c r="H4269" s="6"/>
      <c r="I4269" s="6"/>
      <c r="J4269" s="6"/>
      <c r="K4269" s="6"/>
      <c r="L4269" s="6"/>
      <c r="M4269" s="6"/>
      <c r="N4269" s="6" t="e">
        <f>VLOOKUP(A4269,web_archive!D:AB,18,FALSE)</f>
        <v>#N/A</v>
      </c>
      <c r="O4269" s="6"/>
      <c r="P4269" s="6"/>
      <c r="Q4269" s="6"/>
      <c r="R4269" s="6"/>
      <c r="S4269" s="6"/>
      <c r="T4269" s="6"/>
      <c r="U4269" s="6" t="s">
        <v>12299</v>
      </c>
      <c r="V4269" s="6" t="s">
        <v>12299</v>
      </c>
      <c r="W4269" s="6" t="s">
        <v>12299</v>
      </c>
    </row>
    <row r="4270" spans="1:23" x14ac:dyDescent="0.3">
      <c r="A4270" s="6">
        <v>6249</v>
      </c>
      <c r="B4270" s="6" t="s">
        <v>19564</v>
      </c>
      <c r="C4270" s="6" t="s">
        <v>19565</v>
      </c>
      <c r="D4270" s="6">
        <v>3</v>
      </c>
      <c r="E4270" s="6">
        <v>100</v>
      </c>
      <c r="F4270" s="6"/>
      <c r="G4270" s="6">
        <v>10</v>
      </c>
      <c r="H4270" s="6"/>
      <c r="I4270" s="6"/>
      <c r="J4270" s="6"/>
      <c r="K4270" s="6"/>
      <c r="L4270" s="6"/>
      <c r="M4270" s="6"/>
      <c r="N4270" s="6" t="e">
        <f>VLOOKUP(A4270,web_archive!D:AB,18,FALSE)</f>
        <v>#N/A</v>
      </c>
      <c r="O4270" s="6"/>
      <c r="P4270" s="6"/>
      <c r="Q4270" s="6"/>
      <c r="R4270" s="6"/>
      <c r="S4270" s="6"/>
      <c r="T4270" s="6"/>
      <c r="U4270" s="6" t="s">
        <v>12299</v>
      </c>
      <c r="V4270" s="6" t="s">
        <v>12299</v>
      </c>
      <c r="W4270" s="6" t="s">
        <v>12299</v>
      </c>
    </row>
    <row r="4271" spans="1:23" x14ac:dyDescent="0.3">
      <c r="A4271" s="6">
        <v>6250</v>
      </c>
      <c r="B4271" s="6" t="s">
        <v>19566</v>
      </c>
      <c r="C4271" s="6" t="s">
        <v>19567</v>
      </c>
      <c r="D4271" s="6">
        <v>3</v>
      </c>
      <c r="E4271" s="6">
        <v>300</v>
      </c>
      <c r="F4271" s="6"/>
      <c r="G4271" s="6">
        <v>10</v>
      </c>
      <c r="H4271" s="6"/>
      <c r="I4271" s="6"/>
      <c r="J4271" s="6"/>
      <c r="K4271" s="6"/>
      <c r="L4271" s="6"/>
      <c r="M4271" s="6"/>
      <c r="N4271" s="6" t="e">
        <f>VLOOKUP(A4271,web_archive!D:AB,18,FALSE)</f>
        <v>#N/A</v>
      </c>
      <c r="O4271" s="6"/>
      <c r="P4271" s="6"/>
      <c r="Q4271" s="6"/>
      <c r="R4271" s="6"/>
      <c r="S4271" s="6"/>
      <c r="T4271" s="6"/>
      <c r="U4271" s="6" t="s">
        <v>12299</v>
      </c>
      <c r="V4271" s="6" t="s">
        <v>12299</v>
      </c>
      <c r="W4271" s="6" t="s">
        <v>12299</v>
      </c>
    </row>
    <row r="4272" spans="1:23" x14ac:dyDescent="0.3">
      <c r="A4272" s="6">
        <v>6251</v>
      </c>
      <c r="B4272" s="6" t="s">
        <v>19568</v>
      </c>
      <c r="C4272" s="6" t="s">
        <v>19569</v>
      </c>
      <c r="D4272" s="6">
        <v>3</v>
      </c>
      <c r="E4272" s="6">
        <v>300</v>
      </c>
      <c r="F4272" s="6"/>
      <c r="G4272" s="6">
        <v>10</v>
      </c>
      <c r="H4272" s="6"/>
      <c r="I4272" s="6"/>
      <c r="J4272" s="6"/>
      <c r="K4272" s="6"/>
      <c r="L4272" s="6"/>
      <c r="M4272" s="6"/>
      <c r="N4272" s="6" t="e">
        <f>VLOOKUP(A4272,web_archive!D:AB,18,FALSE)</f>
        <v>#N/A</v>
      </c>
      <c r="O4272" s="6"/>
      <c r="P4272" s="6"/>
      <c r="Q4272" s="6"/>
      <c r="R4272" s="6"/>
      <c r="S4272" s="6"/>
      <c r="T4272" s="6"/>
      <c r="U4272" s="6" t="s">
        <v>12299</v>
      </c>
      <c r="V4272" s="6" t="s">
        <v>12299</v>
      </c>
      <c r="W4272" s="6" t="s">
        <v>12299</v>
      </c>
    </row>
    <row r="4273" spans="1:23" x14ac:dyDescent="0.3">
      <c r="A4273" s="6">
        <v>6252</v>
      </c>
      <c r="B4273" s="6" t="s">
        <v>19570</v>
      </c>
      <c r="C4273" s="6" t="s">
        <v>19571</v>
      </c>
      <c r="D4273" s="6">
        <v>3</v>
      </c>
      <c r="E4273" s="6">
        <v>100</v>
      </c>
      <c r="F4273" s="6"/>
      <c r="G4273" s="6">
        <v>10</v>
      </c>
      <c r="H4273" s="6"/>
      <c r="I4273" s="6"/>
      <c r="J4273" s="6"/>
      <c r="K4273" s="6"/>
      <c r="L4273" s="6"/>
      <c r="M4273" s="6"/>
      <c r="N4273" s="6" t="e">
        <f>VLOOKUP(A4273,web_archive!D:AB,18,FALSE)</f>
        <v>#N/A</v>
      </c>
      <c r="O4273" s="6"/>
      <c r="P4273" s="6"/>
      <c r="Q4273" s="6"/>
      <c r="R4273" s="6"/>
      <c r="S4273" s="6"/>
      <c r="T4273" s="6"/>
      <c r="U4273" s="6" t="s">
        <v>12299</v>
      </c>
      <c r="V4273" s="6" t="s">
        <v>12299</v>
      </c>
      <c r="W4273" s="6" t="s">
        <v>12299</v>
      </c>
    </row>
    <row r="4274" spans="1:23" x14ac:dyDescent="0.3">
      <c r="A4274" s="6">
        <v>6253</v>
      </c>
      <c r="B4274" s="6" t="s">
        <v>19572</v>
      </c>
      <c r="C4274" s="6" t="s">
        <v>19573</v>
      </c>
      <c r="D4274" s="6">
        <v>3</v>
      </c>
      <c r="E4274" s="6">
        <v>100</v>
      </c>
      <c r="F4274" s="6"/>
      <c r="G4274" s="6">
        <v>10</v>
      </c>
      <c r="H4274" s="6"/>
      <c r="I4274" s="6"/>
      <c r="J4274" s="6"/>
      <c r="K4274" s="6"/>
      <c r="L4274" s="6"/>
      <c r="M4274" s="6"/>
      <c r="N4274" s="6" t="e">
        <f>VLOOKUP(A4274,web_archive!D:AB,18,FALSE)</f>
        <v>#N/A</v>
      </c>
      <c r="O4274" s="6"/>
      <c r="P4274" s="6"/>
      <c r="Q4274" s="6"/>
      <c r="R4274" s="6"/>
      <c r="S4274" s="6"/>
      <c r="T4274" s="6"/>
      <c r="U4274" s="6" t="s">
        <v>12299</v>
      </c>
      <c r="V4274" s="6" t="s">
        <v>12299</v>
      </c>
      <c r="W4274" s="6" t="s">
        <v>12299</v>
      </c>
    </row>
    <row r="4275" spans="1:23" x14ac:dyDescent="0.3">
      <c r="A4275" s="6">
        <v>6254</v>
      </c>
      <c r="B4275" s="6" t="s">
        <v>19574</v>
      </c>
      <c r="C4275" s="6" t="s">
        <v>19575</v>
      </c>
      <c r="D4275" s="6">
        <v>3</v>
      </c>
      <c r="E4275" s="6">
        <v>100</v>
      </c>
      <c r="F4275" s="6"/>
      <c r="G4275" s="6">
        <v>10</v>
      </c>
      <c r="H4275" s="6"/>
      <c r="I4275" s="6"/>
      <c r="J4275" s="6"/>
      <c r="K4275" s="6"/>
      <c r="L4275" s="6"/>
      <c r="M4275" s="6"/>
      <c r="N4275" s="6" t="e">
        <f>VLOOKUP(A4275,web_archive!D:AB,18,FALSE)</f>
        <v>#N/A</v>
      </c>
      <c r="O4275" s="6"/>
      <c r="P4275" s="6"/>
      <c r="Q4275" s="6"/>
      <c r="R4275" s="6"/>
      <c r="S4275" s="6"/>
      <c r="T4275" s="6"/>
      <c r="U4275" s="6" t="s">
        <v>12299</v>
      </c>
      <c r="V4275" s="6" t="s">
        <v>12299</v>
      </c>
      <c r="W4275" s="6" t="s">
        <v>12299</v>
      </c>
    </row>
    <row r="4276" spans="1:23" x14ac:dyDescent="0.3">
      <c r="A4276" s="6">
        <v>6255</v>
      </c>
      <c r="B4276" s="6" t="s">
        <v>19576</v>
      </c>
      <c r="C4276" s="6" t="s">
        <v>19577</v>
      </c>
      <c r="D4276" s="6">
        <v>3</v>
      </c>
      <c r="E4276" s="6">
        <v>500</v>
      </c>
      <c r="F4276" s="6"/>
      <c r="G4276" s="6">
        <v>10</v>
      </c>
      <c r="H4276" s="6"/>
      <c r="I4276" s="6"/>
      <c r="J4276" s="6"/>
      <c r="K4276" s="6"/>
      <c r="L4276" s="6"/>
      <c r="M4276" s="6"/>
      <c r="N4276" s="6" t="e">
        <f>VLOOKUP(A4276,web_archive!D:AB,18,FALSE)</f>
        <v>#N/A</v>
      </c>
      <c r="O4276" s="6"/>
      <c r="P4276" s="6"/>
      <c r="Q4276" s="6"/>
      <c r="R4276" s="6"/>
      <c r="S4276" s="6"/>
      <c r="T4276" s="6"/>
      <c r="U4276" s="6" t="s">
        <v>12299</v>
      </c>
      <c r="V4276" s="6" t="s">
        <v>12299</v>
      </c>
      <c r="W4276" s="6" t="s">
        <v>12299</v>
      </c>
    </row>
    <row r="4277" spans="1:23" x14ac:dyDescent="0.3">
      <c r="A4277" s="6">
        <v>6256</v>
      </c>
      <c r="B4277" s="6" t="s">
        <v>19578</v>
      </c>
      <c r="C4277" s="6" t="s">
        <v>19579</v>
      </c>
      <c r="D4277" s="6">
        <v>3</v>
      </c>
      <c r="E4277" s="6">
        <v>100</v>
      </c>
      <c r="F4277" s="6"/>
      <c r="G4277" s="6">
        <v>10</v>
      </c>
      <c r="H4277" s="6"/>
      <c r="I4277" s="6"/>
      <c r="J4277" s="6"/>
      <c r="K4277" s="6"/>
      <c r="L4277" s="6"/>
      <c r="M4277" s="6"/>
      <c r="N4277" s="6" t="e">
        <f>VLOOKUP(A4277,web_archive!D:AB,18,FALSE)</f>
        <v>#N/A</v>
      </c>
      <c r="O4277" s="6"/>
      <c r="P4277" s="6"/>
      <c r="Q4277" s="6"/>
      <c r="R4277" s="6"/>
      <c r="S4277" s="6"/>
      <c r="T4277" s="6"/>
      <c r="U4277" s="6" t="s">
        <v>12299</v>
      </c>
      <c r="V4277" s="6" t="s">
        <v>12299</v>
      </c>
      <c r="W4277" s="6" t="s">
        <v>12299</v>
      </c>
    </row>
    <row r="4278" spans="1:23" x14ac:dyDescent="0.3">
      <c r="A4278" s="6">
        <v>6257</v>
      </c>
      <c r="B4278" s="6" t="s">
        <v>19580</v>
      </c>
      <c r="C4278" s="6" t="s">
        <v>19581</v>
      </c>
      <c r="D4278" s="6">
        <v>3</v>
      </c>
      <c r="E4278" s="6">
        <v>100</v>
      </c>
      <c r="F4278" s="6"/>
      <c r="G4278" s="6">
        <v>10</v>
      </c>
      <c r="H4278" s="6"/>
      <c r="I4278" s="6"/>
      <c r="J4278" s="6"/>
      <c r="K4278" s="6"/>
      <c r="L4278" s="6"/>
      <c r="M4278" s="6"/>
      <c r="N4278" s="6" t="e">
        <f>VLOOKUP(A4278,web_archive!D:AB,18,FALSE)</f>
        <v>#N/A</v>
      </c>
      <c r="O4278" s="6"/>
      <c r="P4278" s="6"/>
      <c r="Q4278" s="6"/>
      <c r="R4278" s="6"/>
      <c r="S4278" s="6"/>
      <c r="T4278" s="6"/>
      <c r="U4278" s="6" t="s">
        <v>12299</v>
      </c>
      <c r="V4278" s="6" t="s">
        <v>12299</v>
      </c>
      <c r="W4278" s="6" t="s">
        <v>12299</v>
      </c>
    </row>
    <row r="4279" spans="1:23" x14ac:dyDescent="0.3">
      <c r="A4279" s="6">
        <v>6258</v>
      </c>
      <c r="B4279" s="6" t="s">
        <v>19582</v>
      </c>
      <c r="C4279" s="6" t="s">
        <v>19583</v>
      </c>
      <c r="D4279" s="6">
        <v>3</v>
      </c>
      <c r="E4279" s="6">
        <v>800</v>
      </c>
      <c r="F4279" s="6"/>
      <c r="G4279" s="6">
        <v>10</v>
      </c>
      <c r="H4279" s="6"/>
      <c r="I4279" s="6"/>
      <c r="J4279" s="6"/>
      <c r="K4279" s="6"/>
      <c r="L4279" s="6"/>
      <c r="M4279" s="6"/>
      <c r="N4279" s="6" t="e">
        <f>VLOOKUP(A4279,web_archive!D:AB,18,FALSE)</f>
        <v>#N/A</v>
      </c>
      <c r="O4279" s="6"/>
      <c r="P4279" s="6"/>
      <c r="Q4279" s="6"/>
      <c r="R4279" s="6"/>
      <c r="S4279" s="6"/>
      <c r="T4279" s="6"/>
      <c r="U4279" s="6" t="s">
        <v>12299</v>
      </c>
      <c r="V4279" s="6" t="s">
        <v>12299</v>
      </c>
      <c r="W4279" s="6" t="s">
        <v>12299</v>
      </c>
    </row>
    <row r="4280" spans="1:23" x14ac:dyDescent="0.3">
      <c r="A4280" s="6">
        <v>6259</v>
      </c>
      <c r="B4280" s="6" t="s">
        <v>19584</v>
      </c>
      <c r="C4280" s="6" t="s">
        <v>19585</v>
      </c>
      <c r="D4280" s="6">
        <v>3</v>
      </c>
      <c r="E4280" s="6">
        <v>100</v>
      </c>
      <c r="F4280" s="6"/>
      <c r="G4280" s="6">
        <v>10</v>
      </c>
      <c r="H4280" s="6"/>
      <c r="I4280" s="6"/>
      <c r="J4280" s="6"/>
      <c r="K4280" s="6"/>
      <c r="L4280" s="6"/>
      <c r="M4280" s="6"/>
      <c r="N4280" s="6" t="e">
        <f>VLOOKUP(A4280,web_archive!D:AB,18,FALSE)</f>
        <v>#N/A</v>
      </c>
      <c r="O4280" s="6"/>
      <c r="P4280" s="6"/>
      <c r="Q4280" s="6"/>
      <c r="R4280" s="6"/>
      <c r="S4280" s="6"/>
      <c r="T4280" s="6"/>
      <c r="U4280" s="6" t="s">
        <v>12299</v>
      </c>
      <c r="V4280" s="6" t="s">
        <v>12299</v>
      </c>
      <c r="W4280" s="6" t="s">
        <v>12299</v>
      </c>
    </row>
    <row r="4281" spans="1:23" x14ac:dyDescent="0.3">
      <c r="A4281" s="6">
        <v>6260</v>
      </c>
      <c r="B4281" s="6" t="s">
        <v>19586</v>
      </c>
      <c r="C4281" s="6" t="s">
        <v>19587</v>
      </c>
      <c r="D4281" s="6">
        <v>3</v>
      </c>
      <c r="E4281" s="6">
        <v>100</v>
      </c>
      <c r="F4281" s="6"/>
      <c r="G4281" s="6">
        <v>10</v>
      </c>
      <c r="H4281" s="6"/>
      <c r="I4281" s="6"/>
      <c r="J4281" s="6"/>
      <c r="K4281" s="6"/>
      <c r="L4281" s="6"/>
      <c r="M4281" s="6"/>
      <c r="N4281" s="6" t="e">
        <f>VLOOKUP(A4281,web_archive!D:AB,18,FALSE)</f>
        <v>#N/A</v>
      </c>
      <c r="O4281" s="6"/>
      <c r="P4281" s="6"/>
      <c r="Q4281" s="6"/>
      <c r="R4281" s="6"/>
      <c r="S4281" s="6"/>
      <c r="T4281" s="6"/>
      <c r="U4281" s="6" t="s">
        <v>12299</v>
      </c>
      <c r="V4281" s="6" t="s">
        <v>12299</v>
      </c>
      <c r="W4281" s="6" t="s">
        <v>12299</v>
      </c>
    </row>
    <row r="4282" spans="1:23" x14ac:dyDescent="0.3">
      <c r="A4282" s="6">
        <v>6261</v>
      </c>
      <c r="B4282" s="6" t="s">
        <v>19588</v>
      </c>
      <c r="C4282" s="6" t="s">
        <v>19589</v>
      </c>
      <c r="D4282" s="6">
        <v>3</v>
      </c>
      <c r="E4282" s="6">
        <v>500</v>
      </c>
      <c r="F4282" s="6"/>
      <c r="G4282" s="6">
        <v>10</v>
      </c>
      <c r="H4282" s="6"/>
      <c r="I4282" s="6"/>
      <c r="J4282" s="6"/>
      <c r="K4282" s="6"/>
      <c r="L4282" s="6"/>
      <c r="M4282" s="6"/>
      <c r="N4282" s="6" t="e">
        <f>VLOOKUP(A4282,web_archive!D:AB,18,FALSE)</f>
        <v>#N/A</v>
      </c>
      <c r="O4282" s="6"/>
      <c r="P4282" s="6"/>
      <c r="Q4282" s="6"/>
      <c r="R4282" s="6"/>
      <c r="S4282" s="6"/>
      <c r="T4282" s="6"/>
      <c r="U4282" s="6" t="s">
        <v>12299</v>
      </c>
      <c r="V4282" s="6" t="s">
        <v>12299</v>
      </c>
      <c r="W4282" s="6" t="s">
        <v>12299</v>
      </c>
    </row>
    <row r="4283" spans="1:23" x14ac:dyDescent="0.3">
      <c r="A4283" s="6">
        <v>6262</v>
      </c>
      <c r="B4283" s="6" t="s">
        <v>19590</v>
      </c>
      <c r="C4283" s="6" t="s">
        <v>19591</v>
      </c>
      <c r="D4283" s="6">
        <v>3</v>
      </c>
      <c r="E4283" s="6">
        <v>400</v>
      </c>
      <c r="F4283" s="6"/>
      <c r="G4283" s="6">
        <v>10</v>
      </c>
      <c r="H4283" s="6"/>
      <c r="I4283" s="6"/>
      <c r="J4283" s="6"/>
      <c r="K4283" s="6"/>
      <c r="L4283" s="6"/>
      <c r="M4283" s="6"/>
      <c r="N4283" s="6" t="e">
        <f>VLOOKUP(A4283,web_archive!D:AB,18,FALSE)</f>
        <v>#N/A</v>
      </c>
      <c r="O4283" s="6"/>
      <c r="P4283" s="6"/>
      <c r="Q4283" s="6"/>
      <c r="R4283" s="6"/>
      <c r="S4283" s="6"/>
      <c r="T4283" s="6"/>
      <c r="U4283" s="6" t="s">
        <v>12299</v>
      </c>
      <c r="V4283" s="6" t="s">
        <v>12299</v>
      </c>
      <c r="W4283" s="6" t="s">
        <v>12299</v>
      </c>
    </row>
    <row r="4284" spans="1:23" x14ac:dyDescent="0.3">
      <c r="A4284" s="6">
        <v>6263</v>
      </c>
      <c r="B4284" s="6" t="s">
        <v>19592</v>
      </c>
      <c r="C4284" s="6" t="s">
        <v>19593</v>
      </c>
      <c r="D4284" s="6">
        <v>3</v>
      </c>
      <c r="E4284" s="6">
        <v>100</v>
      </c>
      <c r="F4284" s="6"/>
      <c r="G4284" s="6">
        <v>10</v>
      </c>
      <c r="H4284" s="6"/>
      <c r="I4284" s="6"/>
      <c r="J4284" s="6"/>
      <c r="K4284" s="6"/>
      <c r="L4284" s="6"/>
      <c r="M4284" s="6"/>
      <c r="N4284" s="6" t="e">
        <f>VLOOKUP(A4284,web_archive!D:AB,18,FALSE)</f>
        <v>#N/A</v>
      </c>
      <c r="O4284" s="6"/>
      <c r="P4284" s="6"/>
      <c r="Q4284" s="6"/>
      <c r="R4284" s="6"/>
      <c r="S4284" s="6"/>
      <c r="T4284" s="6"/>
      <c r="U4284" s="6" t="s">
        <v>12299</v>
      </c>
      <c r="V4284" s="6" t="s">
        <v>12299</v>
      </c>
      <c r="W4284" s="6" t="s">
        <v>12299</v>
      </c>
    </row>
    <row r="4285" spans="1:23" x14ac:dyDescent="0.3">
      <c r="A4285" s="6">
        <v>6264</v>
      </c>
      <c r="B4285" s="6" t="s">
        <v>19594</v>
      </c>
      <c r="C4285" s="6" t="s">
        <v>19594</v>
      </c>
      <c r="D4285" s="6">
        <v>3</v>
      </c>
      <c r="E4285" s="6">
        <v>100</v>
      </c>
      <c r="F4285" s="6"/>
      <c r="G4285" s="6">
        <v>10</v>
      </c>
      <c r="H4285" s="6"/>
      <c r="I4285" s="6"/>
      <c r="J4285" s="6"/>
      <c r="K4285" s="6"/>
      <c r="L4285" s="6"/>
      <c r="M4285" s="6"/>
      <c r="N4285" s="6" t="e">
        <f>VLOOKUP(A4285,web_archive!D:AB,18,FALSE)</f>
        <v>#N/A</v>
      </c>
      <c r="O4285" s="6"/>
      <c r="P4285" s="6"/>
      <c r="Q4285" s="6"/>
      <c r="R4285" s="6"/>
      <c r="S4285" s="6"/>
      <c r="T4285" s="6"/>
      <c r="U4285" s="6" t="s">
        <v>12299</v>
      </c>
      <c r="V4285" s="6" t="s">
        <v>12299</v>
      </c>
      <c r="W4285" s="6" t="s">
        <v>12299</v>
      </c>
    </row>
    <row r="4286" spans="1:23" x14ac:dyDescent="0.3">
      <c r="A4286" s="6">
        <v>6265</v>
      </c>
      <c r="B4286" s="6" t="s">
        <v>19595</v>
      </c>
      <c r="C4286" s="6" t="s">
        <v>19595</v>
      </c>
      <c r="D4286" s="6">
        <v>3</v>
      </c>
      <c r="E4286" s="6">
        <v>100</v>
      </c>
      <c r="F4286" s="6"/>
      <c r="G4286" s="6">
        <v>10</v>
      </c>
      <c r="H4286" s="6"/>
      <c r="I4286" s="6"/>
      <c r="J4286" s="6"/>
      <c r="K4286" s="6"/>
      <c r="L4286" s="6"/>
      <c r="M4286" s="6"/>
      <c r="N4286" s="6" t="e">
        <f>VLOOKUP(A4286,web_archive!D:AB,18,FALSE)</f>
        <v>#N/A</v>
      </c>
      <c r="O4286" s="6"/>
      <c r="P4286" s="6"/>
      <c r="Q4286" s="6"/>
      <c r="R4286" s="6"/>
      <c r="S4286" s="6"/>
      <c r="T4286" s="6"/>
      <c r="U4286" s="6" t="s">
        <v>12299</v>
      </c>
      <c r="V4286" s="6" t="s">
        <v>12299</v>
      </c>
      <c r="W4286" s="6" t="s">
        <v>12299</v>
      </c>
    </row>
    <row r="4287" spans="1:23" x14ac:dyDescent="0.3">
      <c r="A4287" s="6">
        <v>6266</v>
      </c>
      <c r="B4287" s="6" t="s">
        <v>19596</v>
      </c>
      <c r="C4287" s="6" t="s">
        <v>19597</v>
      </c>
      <c r="D4287" s="6">
        <v>3</v>
      </c>
      <c r="E4287" s="6">
        <v>0</v>
      </c>
      <c r="F4287" s="6"/>
      <c r="G4287" s="6">
        <v>0</v>
      </c>
      <c r="H4287" s="6"/>
      <c r="I4287" s="6"/>
      <c r="J4287" s="6"/>
      <c r="K4287" s="6"/>
      <c r="L4287" s="6"/>
      <c r="M4287" s="6"/>
      <c r="N4287" s="6" t="e">
        <f>VLOOKUP(A4287,web_archive!D:AB,18,FALSE)</f>
        <v>#N/A</v>
      </c>
      <c r="O4287" s="6"/>
      <c r="P4287" s="6"/>
      <c r="Q4287" s="6"/>
      <c r="R4287" s="6"/>
      <c r="S4287" s="6"/>
      <c r="T4287" s="6"/>
      <c r="U4287" s="6" t="s">
        <v>12299</v>
      </c>
      <c r="V4287" s="6" t="s">
        <v>12299</v>
      </c>
      <c r="W4287" s="6" t="s">
        <v>12299</v>
      </c>
    </row>
    <row r="4288" spans="1:23" x14ac:dyDescent="0.3">
      <c r="A4288" s="6">
        <v>6267</v>
      </c>
      <c r="B4288" s="6" t="s">
        <v>19598</v>
      </c>
      <c r="C4288" s="6" t="s">
        <v>19599</v>
      </c>
      <c r="D4288" s="6">
        <v>3</v>
      </c>
      <c r="E4288" s="6">
        <v>0</v>
      </c>
      <c r="F4288" s="6"/>
      <c r="G4288" s="6">
        <v>0</v>
      </c>
      <c r="H4288" s="6"/>
      <c r="I4288" s="6"/>
      <c r="J4288" s="6"/>
      <c r="K4288" s="6"/>
      <c r="L4288" s="6"/>
      <c r="M4288" s="6"/>
      <c r="N4288" s="6" t="e">
        <f>VLOOKUP(A4288,web_archive!D:AB,18,FALSE)</f>
        <v>#N/A</v>
      </c>
      <c r="O4288" s="6"/>
      <c r="P4288" s="6"/>
      <c r="Q4288" s="6"/>
      <c r="R4288" s="6"/>
      <c r="S4288" s="6"/>
      <c r="T4288" s="6"/>
      <c r="U4288" s="6" t="s">
        <v>12299</v>
      </c>
      <c r="V4288" s="6" t="s">
        <v>12299</v>
      </c>
      <c r="W4288" s="6" t="s">
        <v>12299</v>
      </c>
    </row>
    <row r="4289" spans="1:23" x14ac:dyDescent="0.3">
      <c r="A4289" s="6">
        <v>6268</v>
      </c>
      <c r="B4289" s="6" t="s">
        <v>19600</v>
      </c>
      <c r="C4289" s="6" t="s">
        <v>19601</v>
      </c>
      <c r="D4289" s="6">
        <v>3</v>
      </c>
      <c r="E4289" s="6">
        <v>0</v>
      </c>
      <c r="F4289" s="6"/>
      <c r="G4289" s="6">
        <v>0</v>
      </c>
      <c r="H4289" s="6"/>
      <c r="I4289" s="6"/>
      <c r="J4289" s="6"/>
      <c r="K4289" s="6"/>
      <c r="L4289" s="6"/>
      <c r="M4289" s="6"/>
      <c r="N4289" s="6" t="e">
        <f>VLOOKUP(A4289,web_archive!D:AB,18,FALSE)</f>
        <v>#N/A</v>
      </c>
      <c r="O4289" s="6"/>
      <c r="P4289" s="6"/>
      <c r="Q4289" s="6"/>
      <c r="R4289" s="6"/>
      <c r="S4289" s="6"/>
      <c r="T4289" s="6"/>
      <c r="U4289" s="6" t="s">
        <v>12299</v>
      </c>
      <c r="V4289" s="6" t="s">
        <v>12299</v>
      </c>
      <c r="W4289" s="6" t="s">
        <v>12299</v>
      </c>
    </row>
    <row r="4290" spans="1:23" x14ac:dyDescent="0.3">
      <c r="A4290" s="6">
        <v>6269</v>
      </c>
      <c r="B4290" s="6" t="s">
        <v>19602</v>
      </c>
      <c r="C4290" s="6" t="s">
        <v>19603</v>
      </c>
      <c r="D4290" s="6">
        <v>3</v>
      </c>
      <c r="E4290" s="6">
        <v>0</v>
      </c>
      <c r="F4290" s="6"/>
      <c r="G4290" s="6">
        <v>0</v>
      </c>
      <c r="H4290" s="6"/>
      <c r="I4290" s="6"/>
      <c r="J4290" s="6"/>
      <c r="K4290" s="6"/>
      <c r="L4290" s="6"/>
      <c r="M4290" s="6"/>
      <c r="N4290" s="6" t="e">
        <f>VLOOKUP(A4290,web_archive!D:AB,18,FALSE)</f>
        <v>#N/A</v>
      </c>
      <c r="O4290" s="6"/>
      <c r="P4290" s="6"/>
      <c r="Q4290" s="6"/>
      <c r="R4290" s="6"/>
      <c r="S4290" s="6"/>
      <c r="T4290" s="6"/>
      <c r="U4290" s="6" t="s">
        <v>12299</v>
      </c>
      <c r="V4290" s="6" t="s">
        <v>12299</v>
      </c>
      <c r="W4290" s="6" t="s">
        <v>12299</v>
      </c>
    </row>
    <row r="4291" spans="1:23" x14ac:dyDescent="0.3">
      <c r="A4291" s="6">
        <v>6270</v>
      </c>
      <c r="B4291" s="6" t="s">
        <v>19604</v>
      </c>
      <c r="C4291" s="6" t="s">
        <v>19605</v>
      </c>
      <c r="D4291" s="6">
        <v>3</v>
      </c>
      <c r="E4291" s="6">
        <v>0</v>
      </c>
      <c r="F4291" s="6"/>
      <c r="G4291" s="6">
        <v>0</v>
      </c>
      <c r="H4291" s="6"/>
      <c r="I4291" s="6"/>
      <c r="J4291" s="6"/>
      <c r="K4291" s="6"/>
      <c r="L4291" s="6"/>
      <c r="M4291" s="6"/>
      <c r="N4291" s="6" t="e">
        <f>VLOOKUP(A4291,web_archive!D:AB,18,FALSE)</f>
        <v>#N/A</v>
      </c>
      <c r="O4291" s="6"/>
      <c r="P4291" s="6"/>
      <c r="Q4291" s="6"/>
      <c r="R4291" s="6"/>
      <c r="S4291" s="6"/>
      <c r="T4291" s="6"/>
      <c r="U4291" s="6" t="s">
        <v>12299</v>
      </c>
      <c r="V4291" s="6" t="s">
        <v>12299</v>
      </c>
      <c r="W4291" s="6" t="s">
        <v>12299</v>
      </c>
    </row>
    <row r="4292" spans="1:23" x14ac:dyDescent="0.3">
      <c r="A4292" s="6">
        <v>6271</v>
      </c>
      <c r="B4292" s="6" t="s">
        <v>19606</v>
      </c>
      <c r="C4292" s="6" t="s">
        <v>19607</v>
      </c>
      <c r="D4292" s="6">
        <v>3</v>
      </c>
      <c r="E4292" s="6">
        <v>0</v>
      </c>
      <c r="F4292" s="6"/>
      <c r="G4292" s="6">
        <v>0</v>
      </c>
      <c r="H4292" s="6"/>
      <c r="I4292" s="6"/>
      <c r="J4292" s="6"/>
      <c r="K4292" s="6"/>
      <c r="L4292" s="6"/>
      <c r="M4292" s="6"/>
      <c r="N4292" s="6" t="e">
        <f>VLOOKUP(A4292,web_archive!D:AB,18,FALSE)</f>
        <v>#N/A</v>
      </c>
      <c r="O4292" s="6"/>
      <c r="P4292" s="6"/>
      <c r="Q4292" s="6"/>
      <c r="R4292" s="6"/>
      <c r="S4292" s="6"/>
      <c r="T4292" s="6"/>
      <c r="U4292" s="6" t="s">
        <v>12299</v>
      </c>
      <c r="V4292" s="6" t="s">
        <v>12299</v>
      </c>
      <c r="W4292" s="6" t="s">
        <v>12299</v>
      </c>
    </row>
    <row r="4293" spans="1:23" x14ac:dyDescent="0.3">
      <c r="A4293" s="6">
        <v>6272</v>
      </c>
      <c r="B4293" s="6" t="s">
        <v>19608</v>
      </c>
      <c r="C4293" s="6" t="s">
        <v>19609</v>
      </c>
      <c r="D4293" s="6">
        <v>3</v>
      </c>
      <c r="E4293" s="6">
        <v>0</v>
      </c>
      <c r="F4293" s="6"/>
      <c r="G4293" s="6">
        <v>0</v>
      </c>
      <c r="H4293" s="6"/>
      <c r="I4293" s="6"/>
      <c r="J4293" s="6"/>
      <c r="K4293" s="6"/>
      <c r="L4293" s="6"/>
      <c r="M4293" s="6"/>
      <c r="N4293" s="6" t="e">
        <f>VLOOKUP(A4293,web_archive!D:AB,18,FALSE)</f>
        <v>#N/A</v>
      </c>
      <c r="O4293" s="6"/>
      <c r="P4293" s="6"/>
      <c r="Q4293" s="6"/>
      <c r="R4293" s="6"/>
      <c r="S4293" s="6"/>
      <c r="T4293" s="6"/>
      <c r="U4293" s="6" t="s">
        <v>12299</v>
      </c>
      <c r="V4293" s="6" t="s">
        <v>12299</v>
      </c>
      <c r="W4293" s="6" t="s">
        <v>12299</v>
      </c>
    </row>
    <row r="4294" spans="1:23" x14ac:dyDescent="0.3">
      <c r="A4294" s="6">
        <v>6273</v>
      </c>
      <c r="B4294" s="6" t="s">
        <v>19610</v>
      </c>
      <c r="C4294" s="6" t="s">
        <v>19611</v>
      </c>
      <c r="D4294" s="6">
        <v>3</v>
      </c>
      <c r="E4294" s="6">
        <v>0</v>
      </c>
      <c r="F4294" s="6"/>
      <c r="G4294" s="6">
        <v>0</v>
      </c>
      <c r="H4294" s="6"/>
      <c r="I4294" s="6"/>
      <c r="J4294" s="6"/>
      <c r="K4294" s="6"/>
      <c r="L4294" s="6"/>
      <c r="M4294" s="6"/>
      <c r="N4294" s="6" t="e">
        <f>VLOOKUP(A4294,web_archive!D:AB,18,FALSE)</f>
        <v>#N/A</v>
      </c>
      <c r="O4294" s="6"/>
      <c r="P4294" s="6"/>
      <c r="Q4294" s="6"/>
      <c r="R4294" s="6"/>
      <c r="S4294" s="6"/>
      <c r="T4294" s="6"/>
      <c r="U4294" s="6" t="s">
        <v>12299</v>
      </c>
      <c r="V4294" s="6" t="s">
        <v>12299</v>
      </c>
      <c r="W4294" s="6" t="s">
        <v>12299</v>
      </c>
    </row>
    <row r="4295" spans="1:23" x14ac:dyDescent="0.3">
      <c r="A4295" s="6">
        <v>6274</v>
      </c>
      <c r="B4295" s="6" t="s">
        <v>19612</v>
      </c>
      <c r="C4295" s="6" t="s">
        <v>19613</v>
      </c>
      <c r="D4295" s="6">
        <v>3</v>
      </c>
      <c r="E4295" s="6">
        <v>0</v>
      </c>
      <c r="F4295" s="6"/>
      <c r="G4295" s="6">
        <v>0</v>
      </c>
      <c r="H4295" s="6"/>
      <c r="I4295" s="6"/>
      <c r="J4295" s="6"/>
      <c r="K4295" s="6"/>
      <c r="L4295" s="6"/>
      <c r="M4295" s="6"/>
      <c r="N4295" s="6" t="e">
        <f>VLOOKUP(A4295,web_archive!D:AB,18,FALSE)</f>
        <v>#N/A</v>
      </c>
      <c r="O4295" s="6"/>
      <c r="P4295" s="6"/>
      <c r="Q4295" s="6"/>
      <c r="R4295" s="6"/>
      <c r="S4295" s="6"/>
      <c r="T4295" s="6"/>
      <c r="U4295" s="6" t="s">
        <v>12299</v>
      </c>
      <c r="V4295" s="6" t="s">
        <v>12299</v>
      </c>
      <c r="W4295" s="6" t="s">
        <v>12299</v>
      </c>
    </row>
    <row r="4296" spans="1:23" x14ac:dyDescent="0.3">
      <c r="A4296" s="6">
        <v>6275</v>
      </c>
      <c r="B4296" s="6" t="s">
        <v>19614</v>
      </c>
      <c r="C4296" s="6" t="s">
        <v>19615</v>
      </c>
      <c r="D4296" s="6">
        <v>3</v>
      </c>
      <c r="E4296" s="6">
        <v>0</v>
      </c>
      <c r="F4296" s="6"/>
      <c r="G4296" s="6">
        <v>0</v>
      </c>
      <c r="H4296" s="6"/>
      <c r="I4296" s="6"/>
      <c r="J4296" s="6"/>
      <c r="K4296" s="6"/>
      <c r="L4296" s="6"/>
      <c r="M4296" s="6"/>
      <c r="N4296" s="6" t="e">
        <f>VLOOKUP(A4296,web_archive!D:AB,18,FALSE)</f>
        <v>#N/A</v>
      </c>
      <c r="O4296" s="6"/>
      <c r="P4296" s="6"/>
      <c r="Q4296" s="6"/>
      <c r="R4296" s="6"/>
      <c r="S4296" s="6"/>
      <c r="T4296" s="6"/>
      <c r="U4296" s="6" t="s">
        <v>12299</v>
      </c>
      <c r="V4296" s="6" t="s">
        <v>12299</v>
      </c>
      <c r="W4296" s="6" t="s">
        <v>12299</v>
      </c>
    </row>
    <row r="4297" spans="1:23" x14ac:dyDescent="0.3">
      <c r="A4297" s="6">
        <v>6276</v>
      </c>
      <c r="B4297" s="6" t="s">
        <v>19616</v>
      </c>
      <c r="C4297" s="6" t="s">
        <v>19617</v>
      </c>
      <c r="D4297" s="6">
        <v>3</v>
      </c>
      <c r="E4297" s="6">
        <v>0</v>
      </c>
      <c r="F4297" s="6"/>
      <c r="G4297" s="6">
        <v>0</v>
      </c>
      <c r="H4297" s="6"/>
      <c r="I4297" s="6"/>
      <c r="J4297" s="6"/>
      <c r="K4297" s="6"/>
      <c r="L4297" s="6"/>
      <c r="M4297" s="6"/>
      <c r="N4297" s="6" t="e">
        <f>VLOOKUP(A4297,web_archive!D:AB,18,FALSE)</f>
        <v>#N/A</v>
      </c>
      <c r="O4297" s="6"/>
      <c r="P4297" s="6"/>
      <c r="Q4297" s="6"/>
      <c r="R4297" s="6"/>
      <c r="S4297" s="6"/>
      <c r="T4297" s="6"/>
      <c r="U4297" s="6" t="s">
        <v>12299</v>
      </c>
      <c r="V4297" s="6" t="s">
        <v>12299</v>
      </c>
      <c r="W4297" s="6" t="s">
        <v>12299</v>
      </c>
    </row>
    <row r="4298" spans="1:23" x14ac:dyDescent="0.3">
      <c r="A4298" s="6">
        <v>6277</v>
      </c>
      <c r="B4298" s="6" t="s">
        <v>19618</v>
      </c>
      <c r="C4298" s="6" t="s">
        <v>19619</v>
      </c>
      <c r="D4298" s="6">
        <v>3</v>
      </c>
      <c r="E4298" s="6">
        <v>0</v>
      </c>
      <c r="F4298" s="6"/>
      <c r="G4298" s="6">
        <v>0</v>
      </c>
      <c r="H4298" s="6"/>
      <c r="I4298" s="6"/>
      <c r="J4298" s="6"/>
      <c r="K4298" s="6"/>
      <c r="L4298" s="6"/>
      <c r="M4298" s="6"/>
      <c r="N4298" s="6" t="e">
        <f>VLOOKUP(A4298,web_archive!D:AB,18,FALSE)</f>
        <v>#N/A</v>
      </c>
      <c r="O4298" s="6"/>
      <c r="P4298" s="6"/>
      <c r="Q4298" s="6"/>
      <c r="R4298" s="6"/>
      <c r="S4298" s="6"/>
      <c r="T4298" s="6"/>
      <c r="U4298" s="6" t="s">
        <v>12299</v>
      </c>
      <c r="V4298" s="6" t="s">
        <v>12299</v>
      </c>
      <c r="W4298" s="6" t="s">
        <v>12299</v>
      </c>
    </row>
    <row r="4299" spans="1:23" x14ac:dyDescent="0.3">
      <c r="A4299" s="6">
        <v>6278</v>
      </c>
      <c r="B4299" s="6" t="s">
        <v>19620</v>
      </c>
      <c r="C4299" s="6" t="s">
        <v>19621</v>
      </c>
      <c r="D4299" s="6">
        <v>3</v>
      </c>
      <c r="E4299" s="6">
        <v>0</v>
      </c>
      <c r="F4299" s="6"/>
      <c r="G4299" s="6">
        <v>0</v>
      </c>
      <c r="H4299" s="6"/>
      <c r="I4299" s="6"/>
      <c r="J4299" s="6"/>
      <c r="K4299" s="6"/>
      <c r="L4299" s="6"/>
      <c r="M4299" s="6"/>
      <c r="N4299" s="6" t="e">
        <f>VLOOKUP(A4299,web_archive!D:AB,18,FALSE)</f>
        <v>#N/A</v>
      </c>
      <c r="O4299" s="6"/>
      <c r="P4299" s="6"/>
      <c r="Q4299" s="6"/>
      <c r="R4299" s="6"/>
      <c r="S4299" s="6"/>
      <c r="T4299" s="6"/>
      <c r="U4299" s="6" t="s">
        <v>12299</v>
      </c>
      <c r="V4299" s="6" t="s">
        <v>12299</v>
      </c>
      <c r="W4299" s="6" t="s">
        <v>12299</v>
      </c>
    </row>
    <row r="4300" spans="1:23" x14ac:dyDescent="0.3">
      <c r="A4300" s="6">
        <v>6279</v>
      </c>
      <c r="B4300" s="6" t="s">
        <v>19622</v>
      </c>
      <c r="C4300" s="6" t="s">
        <v>19623</v>
      </c>
      <c r="D4300" s="6">
        <v>3</v>
      </c>
      <c r="E4300" s="6">
        <v>1000</v>
      </c>
      <c r="F4300" s="6"/>
      <c r="G4300" s="6">
        <v>10</v>
      </c>
      <c r="H4300" s="6"/>
      <c r="I4300" s="6"/>
      <c r="J4300" s="6"/>
      <c r="K4300" s="6"/>
      <c r="L4300" s="6"/>
      <c r="M4300" s="6"/>
      <c r="N4300" s="6" t="e">
        <f>VLOOKUP(A4300,web_archive!D:AB,18,FALSE)</f>
        <v>#N/A</v>
      </c>
      <c r="O4300" s="6"/>
      <c r="P4300" s="6"/>
      <c r="Q4300" s="6"/>
      <c r="R4300" s="6"/>
      <c r="S4300" s="6"/>
      <c r="T4300" s="6"/>
      <c r="U4300" s="6" t="s">
        <v>12299</v>
      </c>
      <c r="V4300" s="6" t="s">
        <v>12299</v>
      </c>
      <c r="W4300" s="6" t="s">
        <v>12299</v>
      </c>
    </row>
    <row r="4301" spans="1:23" x14ac:dyDescent="0.3">
      <c r="A4301" s="6">
        <v>6280</v>
      </c>
      <c r="B4301" s="6" t="s">
        <v>19624</v>
      </c>
      <c r="C4301" s="6" t="s">
        <v>19625</v>
      </c>
      <c r="D4301" s="6">
        <v>3</v>
      </c>
      <c r="E4301" s="6">
        <v>1000</v>
      </c>
      <c r="F4301" s="6"/>
      <c r="G4301" s="6">
        <v>10</v>
      </c>
      <c r="H4301" s="6"/>
      <c r="I4301" s="6"/>
      <c r="J4301" s="6"/>
      <c r="K4301" s="6"/>
      <c r="L4301" s="6"/>
      <c r="M4301" s="6"/>
      <c r="N4301" s="6" t="e">
        <f>VLOOKUP(A4301,web_archive!D:AB,18,FALSE)</f>
        <v>#N/A</v>
      </c>
      <c r="O4301" s="6"/>
      <c r="P4301" s="6"/>
      <c r="Q4301" s="6"/>
      <c r="R4301" s="6"/>
      <c r="S4301" s="6"/>
      <c r="T4301" s="6"/>
      <c r="U4301" s="6" t="s">
        <v>12299</v>
      </c>
      <c r="V4301" s="6" t="s">
        <v>12299</v>
      </c>
      <c r="W4301" s="6" t="s">
        <v>12299</v>
      </c>
    </row>
    <row r="4302" spans="1:23" x14ac:dyDescent="0.3">
      <c r="A4302" s="6">
        <v>6281</v>
      </c>
      <c r="B4302" s="6" t="s">
        <v>19626</v>
      </c>
      <c r="C4302" s="6" t="s">
        <v>19627</v>
      </c>
      <c r="D4302" s="6">
        <v>3</v>
      </c>
      <c r="E4302" s="6">
        <v>1000</v>
      </c>
      <c r="F4302" s="6"/>
      <c r="G4302" s="6">
        <v>10</v>
      </c>
      <c r="H4302" s="6"/>
      <c r="I4302" s="6"/>
      <c r="J4302" s="6"/>
      <c r="K4302" s="6"/>
      <c r="L4302" s="6"/>
      <c r="M4302" s="6"/>
      <c r="N4302" s="6" t="e">
        <f>VLOOKUP(A4302,web_archive!D:AB,18,FALSE)</f>
        <v>#N/A</v>
      </c>
      <c r="O4302" s="6"/>
      <c r="P4302" s="6"/>
      <c r="Q4302" s="6"/>
      <c r="R4302" s="6"/>
      <c r="S4302" s="6"/>
      <c r="T4302" s="6"/>
      <c r="U4302" s="6" t="s">
        <v>12299</v>
      </c>
      <c r="V4302" s="6" t="s">
        <v>12299</v>
      </c>
      <c r="W4302" s="6" t="s">
        <v>12299</v>
      </c>
    </row>
    <row r="4303" spans="1:23" x14ac:dyDescent="0.3">
      <c r="A4303" s="6">
        <v>6282</v>
      </c>
      <c r="B4303" s="6" t="s">
        <v>19628</v>
      </c>
      <c r="C4303" s="6" t="s">
        <v>19629</v>
      </c>
      <c r="D4303" s="6">
        <v>3</v>
      </c>
      <c r="E4303" s="6">
        <v>1000</v>
      </c>
      <c r="F4303" s="6"/>
      <c r="G4303" s="6">
        <v>10</v>
      </c>
      <c r="H4303" s="6"/>
      <c r="I4303" s="6"/>
      <c r="J4303" s="6"/>
      <c r="K4303" s="6"/>
      <c r="L4303" s="6"/>
      <c r="M4303" s="6"/>
      <c r="N4303" s="6" t="e">
        <f>VLOOKUP(A4303,web_archive!D:AB,18,FALSE)</f>
        <v>#N/A</v>
      </c>
      <c r="O4303" s="6"/>
      <c r="P4303" s="6"/>
      <c r="Q4303" s="6"/>
      <c r="R4303" s="6"/>
      <c r="S4303" s="6"/>
      <c r="T4303" s="6"/>
      <c r="U4303" s="6" t="s">
        <v>12299</v>
      </c>
      <c r="V4303" s="6" t="s">
        <v>12299</v>
      </c>
      <c r="W4303" s="6" t="s">
        <v>12299</v>
      </c>
    </row>
    <row r="4304" spans="1:23" x14ac:dyDescent="0.3">
      <c r="A4304" s="6">
        <v>6283</v>
      </c>
      <c r="B4304" s="6" t="s">
        <v>19630</v>
      </c>
      <c r="C4304" s="6" t="s">
        <v>19631</v>
      </c>
      <c r="D4304" s="6">
        <v>3</v>
      </c>
      <c r="E4304" s="6">
        <v>1000</v>
      </c>
      <c r="F4304" s="6"/>
      <c r="G4304" s="6">
        <v>10</v>
      </c>
      <c r="H4304" s="6"/>
      <c r="I4304" s="6"/>
      <c r="J4304" s="6"/>
      <c r="K4304" s="6"/>
      <c r="L4304" s="6"/>
      <c r="M4304" s="6"/>
      <c r="N4304" s="6" t="e">
        <f>VLOOKUP(A4304,web_archive!D:AB,18,FALSE)</f>
        <v>#N/A</v>
      </c>
      <c r="O4304" s="6"/>
      <c r="P4304" s="6"/>
      <c r="Q4304" s="6"/>
      <c r="R4304" s="6"/>
      <c r="S4304" s="6"/>
      <c r="T4304" s="6"/>
      <c r="U4304" s="6" t="s">
        <v>12299</v>
      </c>
      <c r="V4304" s="6" t="s">
        <v>12299</v>
      </c>
      <c r="W4304" s="6" t="s">
        <v>12299</v>
      </c>
    </row>
    <row r="4305" spans="1:23" x14ac:dyDescent="0.3">
      <c r="A4305" s="6">
        <v>6284</v>
      </c>
      <c r="B4305" s="6" t="s">
        <v>19632</v>
      </c>
      <c r="C4305" s="6" t="s">
        <v>19633</v>
      </c>
      <c r="D4305" s="6">
        <v>3</v>
      </c>
      <c r="E4305" s="6">
        <v>1000</v>
      </c>
      <c r="F4305" s="6"/>
      <c r="G4305" s="6">
        <v>10</v>
      </c>
      <c r="H4305" s="6"/>
      <c r="I4305" s="6"/>
      <c r="J4305" s="6"/>
      <c r="K4305" s="6"/>
      <c r="L4305" s="6"/>
      <c r="M4305" s="6"/>
      <c r="N4305" s="6" t="e">
        <f>VLOOKUP(A4305,web_archive!D:AB,18,FALSE)</f>
        <v>#N/A</v>
      </c>
      <c r="O4305" s="6"/>
      <c r="P4305" s="6"/>
      <c r="Q4305" s="6"/>
      <c r="R4305" s="6"/>
      <c r="S4305" s="6"/>
      <c r="T4305" s="6"/>
      <c r="U4305" s="6" t="s">
        <v>12299</v>
      </c>
      <c r="V4305" s="6" t="s">
        <v>12299</v>
      </c>
      <c r="W4305" s="6" t="s">
        <v>12299</v>
      </c>
    </row>
    <row r="4306" spans="1:23" x14ac:dyDescent="0.3">
      <c r="A4306" s="6">
        <v>6285</v>
      </c>
      <c r="B4306" s="6" t="s">
        <v>19634</v>
      </c>
      <c r="C4306" s="6" t="s">
        <v>19635</v>
      </c>
      <c r="D4306" s="6">
        <v>3</v>
      </c>
      <c r="E4306" s="6">
        <v>1000</v>
      </c>
      <c r="F4306" s="6"/>
      <c r="G4306" s="6">
        <v>10</v>
      </c>
      <c r="H4306" s="6"/>
      <c r="I4306" s="6"/>
      <c r="J4306" s="6"/>
      <c r="K4306" s="6"/>
      <c r="L4306" s="6"/>
      <c r="M4306" s="6"/>
      <c r="N4306" s="6" t="e">
        <f>VLOOKUP(A4306,web_archive!D:AB,18,FALSE)</f>
        <v>#N/A</v>
      </c>
      <c r="O4306" s="6"/>
      <c r="P4306" s="6"/>
      <c r="Q4306" s="6"/>
      <c r="R4306" s="6"/>
      <c r="S4306" s="6"/>
      <c r="T4306" s="6"/>
      <c r="U4306" s="6" t="s">
        <v>12299</v>
      </c>
      <c r="V4306" s="6" t="s">
        <v>12299</v>
      </c>
      <c r="W4306" s="6" t="s">
        <v>12299</v>
      </c>
    </row>
    <row r="4307" spans="1:23" x14ac:dyDescent="0.3">
      <c r="A4307" s="6">
        <v>6286</v>
      </c>
      <c r="B4307" s="6" t="s">
        <v>19636</v>
      </c>
      <c r="C4307" s="6" t="s">
        <v>19637</v>
      </c>
      <c r="D4307" s="6">
        <v>3</v>
      </c>
      <c r="E4307" s="6">
        <v>0</v>
      </c>
      <c r="F4307" s="6"/>
      <c r="G4307" s="6">
        <v>10</v>
      </c>
      <c r="H4307" s="6"/>
      <c r="I4307" s="6"/>
      <c r="J4307" s="6"/>
      <c r="K4307" s="6"/>
      <c r="L4307" s="6"/>
      <c r="M4307" s="6"/>
      <c r="N4307" s="6" t="e">
        <f>VLOOKUP(A4307,web_archive!D:AB,18,FALSE)</f>
        <v>#N/A</v>
      </c>
      <c r="O4307" s="6"/>
      <c r="P4307" s="6"/>
      <c r="Q4307" s="6"/>
      <c r="R4307" s="6"/>
      <c r="S4307" s="6"/>
      <c r="T4307" s="6"/>
      <c r="U4307" s="6" t="s">
        <v>12299</v>
      </c>
      <c r="V4307" s="6" t="s">
        <v>12299</v>
      </c>
      <c r="W4307" s="6" t="s">
        <v>12299</v>
      </c>
    </row>
    <row r="4308" spans="1:23" x14ac:dyDescent="0.3">
      <c r="A4308" s="6">
        <v>6287</v>
      </c>
      <c r="B4308" s="6" t="s">
        <v>19638</v>
      </c>
      <c r="C4308" s="6" t="s">
        <v>19639</v>
      </c>
      <c r="D4308" s="6">
        <v>3</v>
      </c>
      <c r="E4308" s="6">
        <v>0</v>
      </c>
      <c r="F4308" s="6"/>
      <c r="G4308" s="6">
        <v>0</v>
      </c>
      <c r="H4308" s="6"/>
      <c r="I4308" s="6"/>
      <c r="J4308" s="6"/>
      <c r="K4308" s="6"/>
      <c r="L4308" s="6"/>
      <c r="M4308" s="6"/>
      <c r="N4308" s="6" t="e">
        <f>VLOOKUP(A4308,web_archive!D:AB,18,FALSE)</f>
        <v>#N/A</v>
      </c>
      <c r="O4308" s="6"/>
      <c r="P4308" s="6"/>
      <c r="Q4308" s="6"/>
      <c r="R4308" s="6"/>
      <c r="S4308" s="6"/>
      <c r="T4308" s="6"/>
      <c r="U4308" s="6" t="s">
        <v>12299</v>
      </c>
      <c r="V4308" s="6" t="s">
        <v>12299</v>
      </c>
      <c r="W4308" s="6" t="s">
        <v>12299</v>
      </c>
    </row>
    <row r="4309" spans="1:23" x14ac:dyDescent="0.3">
      <c r="A4309" s="6">
        <v>6288</v>
      </c>
      <c r="B4309" s="6" t="s">
        <v>19640</v>
      </c>
      <c r="C4309" s="6" t="s">
        <v>19641</v>
      </c>
      <c r="D4309" s="6">
        <v>3</v>
      </c>
      <c r="E4309" s="6">
        <v>10</v>
      </c>
      <c r="F4309" s="6"/>
      <c r="G4309" s="6">
        <v>0</v>
      </c>
      <c r="H4309" s="6"/>
      <c r="I4309" s="6"/>
      <c r="J4309" s="6"/>
      <c r="K4309" s="6"/>
      <c r="L4309" s="6"/>
      <c r="M4309" s="6"/>
      <c r="N4309" s="6" t="e">
        <f>VLOOKUP(A4309,web_archive!D:AB,18,FALSE)</f>
        <v>#N/A</v>
      </c>
      <c r="O4309" s="6"/>
      <c r="P4309" s="6"/>
      <c r="Q4309" s="6"/>
      <c r="R4309" s="6"/>
      <c r="S4309" s="6"/>
      <c r="T4309" s="6"/>
      <c r="U4309" s="6" t="s">
        <v>12299</v>
      </c>
      <c r="V4309" s="6" t="s">
        <v>12299</v>
      </c>
      <c r="W4309" s="6" t="s">
        <v>12299</v>
      </c>
    </row>
    <row r="4310" spans="1:23" x14ac:dyDescent="0.3">
      <c r="A4310" s="6">
        <v>6289</v>
      </c>
      <c r="B4310" s="6" t="s">
        <v>19642</v>
      </c>
      <c r="C4310" s="6" t="s">
        <v>19643</v>
      </c>
      <c r="D4310" s="6">
        <v>3</v>
      </c>
      <c r="E4310" s="6">
        <v>0</v>
      </c>
      <c r="F4310" s="6"/>
      <c r="G4310" s="6">
        <v>10</v>
      </c>
      <c r="H4310" s="6"/>
      <c r="I4310" s="6"/>
      <c r="J4310" s="6"/>
      <c r="K4310" s="6"/>
      <c r="L4310" s="6"/>
      <c r="M4310" s="6"/>
      <c r="N4310" s="6" t="e">
        <f>VLOOKUP(A4310,web_archive!D:AB,18,FALSE)</f>
        <v>#N/A</v>
      </c>
      <c r="O4310" s="6"/>
      <c r="P4310" s="6"/>
      <c r="Q4310" s="6"/>
      <c r="R4310" s="6"/>
      <c r="S4310" s="6"/>
      <c r="T4310" s="6"/>
      <c r="U4310" s="6" t="s">
        <v>12299</v>
      </c>
      <c r="V4310" s="6" t="s">
        <v>12299</v>
      </c>
      <c r="W4310" s="6" t="s">
        <v>12299</v>
      </c>
    </row>
    <row r="4311" spans="1:23" x14ac:dyDescent="0.3">
      <c r="A4311" s="6">
        <v>6290</v>
      </c>
      <c r="B4311" s="6" t="s">
        <v>19644</v>
      </c>
      <c r="C4311" s="6" t="s">
        <v>19645</v>
      </c>
      <c r="D4311" s="6">
        <v>3</v>
      </c>
      <c r="E4311" s="6">
        <v>0</v>
      </c>
      <c r="F4311" s="6"/>
      <c r="G4311" s="6">
        <v>10</v>
      </c>
      <c r="H4311" s="6"/>
      <c r="I4311" s="6"/>
      <c r="J4311" s="6"/>
      <c r="K4311" s="6"/>
      <c r="L4311" s="6"/>
      <c r="M4311" s="6"/>
      <c r="N4311" s="6" t="e">
        <f>VLOOKUP(A4311,web_archive!D:AB,18,FALSE)</f>
        <v>#N/A</v>
      </c>
      <c r="O4311" s="6"/>
      <c r="P4311" s="6"/>
      <c r="Q4311" s="6"/>
      <c r="R4311" s="6"/>
      <c r="S4311" s="6"/>
      <c r="T4311" s="6"/>
      <c r="U4311" s="6" t="s">
        <v>12299</v>
      </c>
      <c r="V4311" s="6" t="s">
        <v>12299</v>
      </c>
      <c r="W4311" s="6" t="s">
        <v>12299</v>
      </c>
    </row>
    <row r="4312" spans="1:23" x14ac:dyDescent="0.3">
      <c r="A4312" s="6">
        <v>6291</v>
      </c>
      <c r="B4312" s="6" t="s">
        <v>19646</v>
      </c>
      <c r="C4312" s="6" t="s">
        <v>19647</v>
      </c>
      <c r="D4312" s="6">
        <v>3</v>
      </c>
      <c r="E4312" s="6">
        <v>2</v>
      </c>
      <c r="F4312" s="6"/>
      <c r="G4312" s="6">
        <v>10</v>
      </c>
      <c r="H4312" s="6"/>
      <c r="I4312" s="6"/>
      <c r="J4312" s="6"/>
      <c r="K4312" s="6"/>
      <c r="L4312" s="6"/>
      <c r="M4312" s="6"/>
      <c r="N4312" s="6" t="e">
        <f>VLOOKUP(A4312,web_archive!D:AB,18,FALSE)</f>
        <v>#N/A</v>
      </c>
      <c r="O4312" s="6"/>
      <c r="P4312" s="6"/>
      <c r="Q4312" s="6"/>
      <c r="R4312" s="6"/>
      <c r="S4312" s="6"/>
      <c r="T4312" s="6"/>
      <c r="U4312" s="6" t="s">
        <v>12299</v>
      </c>
      <c r="V4312" s="6" t="s">
        <v>12299</v>
      </c>
      <c r="W4312" s="6" t="s">
        <v>12299</v>
      </c>
    </row>
    <row r="4313" spans="1:23" x14ac:dyDescent="0.3">
      <c r="A4313" s="6">
        <v>6292</v>
      </c>
      <c r="B4313" s="6" t="s">
        <v>19648</v>
      </c>
      <c r="C4313" s="6" t="s">
        <v>19649</v>
      </c>
      <c r="D4313" s="6">
        <v>3</v>
      </c>
      <c r="E4313" s="6">
        <v>2</v>
      </c>
      <c r="F4313" s="6"/>
      <c r="G4313" s="6">
        <v>10</v>
      </c>
      <c r="H4313" s="6"/>
      <c r="I4313" s="6"/>
      <c r="J4313" s="6"/>
      <c r="K4313" s="6"/>
      <c r="L4313" s="6"/>
      <c r="M4313" s="6"/>
      <c r="N4313" s="6" t="e">
        <f>VLOOKUP(A4313,web_archive!D:AB,18,FALSE)</f>
        <v>#N/A</v>
      </c>
      <c r="O4313" s="6"/>
      <c r="P4313" s="6"/>
      <c r="Q4313" s="6"/>
      <c r="R4313" s="6"/>
      <c r="S4313" s="6"/>
      <c r="T4313" s="6"/>
      <c r="U4313" s="6" t="s">
        <v>12299</v>
      </c>
      <c r="V4313" s="6" t="s">
        <v>12299</v>
      </c>
      <c r="W4313" s="6" t="s">
        <v>12299</v>
      </c>
    </row>
    <row r="4314" spans="1:23" x14ac:dyDescent="0.3">
      <c r="A4314" s="6">
        <v>6293</v>
      </c>
      <c r="B4314" s="6" t="s">
        <v>19650</v>
      </c>
      <c r="C4314" s="6" t="s">
        <v>19651</v>
      </c>
      <c r="D4314" s="6">
        <v>3</v>
      </c>
      <c r="E4314" s="6">
        <v>2</v>
      </c>
      <c r="F4314" s="6"/>
      <c r="G4314" s="6">
        <v>10</v>
      </c>
      <c r="H4314" s="6"/>
      <c r="I4314" s="6"/>
      <c r="J4314" s="6"/>
      <c r="K4314" s="6"/>
      <c r="L4314" s="6"/>
      <c r="M4314" s="6"/>
      <c r="N4314" s="6" t="e">
        <f>VLOOKUP(A4314,web_archive!D:AB,18,FALSE)</f>
        <v>#N/A</v>
      </c>
      <c r="O4314" s="6"/>
      <c r="P4314" s="6"/>
      <c r="Q4314" s="6"/>
      <c r="R4314" s="6"/>
      <c r="S4314" s="6"/>
      <c r="T4314" s="6"/>
      <c r="U4314" s="6" t="s">
        <v>12299</v>
      </c>
      <c r="V4314" s="6" t="s">
        <v>12299</v>
      </c>
      <c r="W4314" s="6" t="s">
        <v>12299</v>
      </c>
    </row>
    <row r="4315" spans="1:23" x14ac:dyDescent="0.3">
      <c r="A4315" s="6">
        <v>6294</v>
      </c>
      <c r="B4315" s="6" t="s">
        <v>19652</v>
      </c>
      <c r="C4315" s="6" t="s">
        <v>19653</v>
      </c>
      <c r="D4315" s="6">
        <v>3</v>
      </c>
      <c r="E4315" s="6">
        <v>0</v>
      </c>
      <c r="F4315" s="6"/>
      <c r="G4315" s="6">
        <v>10</v>
      </c>
      <c r="H4315" s="6"/>
      <c r="I4315" s="6"/>
      <c r="J4315" s="6"/>
      <c r="K4315" s="6"/>
      <c r="L4315" s="6"/>
      <c r="M4315" s="6"/>
      <c r="N4315" s="6" t="e">
        <f>VLOOKUP(A4315,web_archive!D:AB,18,FALSE)</f>
        <v>#N/A</v>
      </c>
      <c r="O4315" s="6"/>
      <c r="P4315" s="6"/>
      <c r="Q4315" s="6"/>
      <c r="R4315" s="6"/>
      <c r="S4315" s="6"/>
      <c r="T4315" s="6"/>
      <c r="U4315" s="6" t="s">
        <v>12299</v>
      </c>
      <c r="V4315" s="6" t="s">
        <v>12299</v>
      </c>
      <c r="W4315" s="6" t="s">
        <v>12299</v>
      </c>
    </row>
    <row r="4316" spans="1:23" x14ac:dyDescent="0.3">
      <c r="A4316" s="6">
        <v>6295</v>
      </c>
      <c r="B4316" s="6" t="s">
        <v>19654</v>
      </c>
      <c r="C4316" s="6" t="s">
        <v>19655</v>
      </c>
      <c r="D4316" s="6">
        <v>3</v>
      </c>
      <c r="E4316" s="6">
        <v>0</v>
      </c>
      <c r="F4316" s="6"/>
      <c r="G4316" s="6">
        <v>0</v>
      </c>
      <c r="H4316" s="6"/>
      <c r="I4316" s="6"/>
      <c r="J4316" s="6"/>
      <c r="K4316" s="6"/>
      <c r="L4316" s="6"/>
      <c r="M4316" s="6"/>
      <c r="N4316" s="6" t="e">
        <f>VLOOKUP(A4316,web_archive!D:AB,18,FALSE)</f>
        <v>#N/A</v>
      </c>
      <c r="O4316" s="6"/>
      <c r="P4316" s="6"/>
      <c r="Q4316" s="6"/>
      <c r="R4316" s="6"/>
      <c r="S4316" s="6"/>
      <c r="T4316" s="6"/>
      <c r="U4316" s="6" t="s">
        <v>12299</v>
      </c>
      <c r="V4316" s="6" t="s">
        <v>12299</v>
      </c>
      <c r="W4316" s="6" t="s">
        <v>12299</v>
      </c>
    </row>
    <row r="4317" spans="1:23" x14ac:dyDescent="0.3">
      <c r="A4317" s="6">
        <v>6296</v>
      </c>
      <c r="B4317" s="6" t="s">
        <v>19656</v>
      </c>
      <c r="C4317" s="6" t="s">
        <v>19657</v>
      </c>
      <c r="D4317" s="6">
        <v>3</v>
      </c>
      <c r="E4317" s="6">
        <v>20</v>
      </c>
      <c r="F4317" s="6"/>
      <c r="G4317" s="6">
        <v>10</v>
      </c>
      <c r="H4317" s="6"/>
      <c r="I4317" s="6"/>
      <c r="J4317" s="6"/>
      <c r="K4317" s="6"/>
      <c r="L4317" s="6"/>
      <c r="M4317" s="6"/>
      <c r="N4317" s="6" t="e">
        <f>VLOOKUP(A4317,web_archive!D:AB,18,FALSE)</f>
        <v>#N/A</v>
      </c>
      <c r="O4317" s="6"/>
      <c r="P4317" s="6"/>
      <c r="Q4317" s="6"/>
      <c r="R4317" s="6"/>
      <c r="S4317" s="6"/>
      <c r="T4317" s="6"/>
      <c r="U4317" s="6" t="s">
        <v>12299</v>
      </c>
      <c r="V4317" s="6" t="s">
        <v>12299</v>
      </c>
      <c r="W4317" s="6" t="s">
        <v>12299</v>
      </c>
    </row>
    <row r="4318" spans="1:23" x14ac:dyDescent="0.3">
      <c r="A4318" s="6">
        <v>6297</v>
      </c>
      <c r="B4318" s="6" t="s">
        <v>19658</v>
      </c>
      <c r="C4318" s="6" t="s">
        <v>19659</v>
      </c>
      <c r="D4318" s="6">
        <v>3</v>
      </c>
      <c r="E4318" s="6">
        <v>300</v>
      </c>
      <c r="F4318" s="6"/>
      <c r="G4318" s="6">
        <v>10</v>
      </c>
      <c r="H4318" s="6"/>
      <c r="I4318" s="6"/>
      <c r="J4318" s="6"/>
      <c r="K4318" s="6"/>
      <c r="L4318" s="6"/>
      <c r="M4318" s="6"/>
      <c r="N4318" s="6" t="e">
        <f>VLOOKUP(A4318,web_archive!D:AB,18,FALSE)</f>
        <v>#N/A</v>
      </c>
      <c r="O4318" s="6"/>
      <c r="P4318" s="6"/>
      <c r="Q4318" s="6"/>
      <c r="R4318" s="6"/>
      <c r="S4318" s="6"/>
      <c r="T4318" s="6"/>
      <c r="U4318" s="6" t="s">
        <v>12299</v>
      </c>
      <c r="V4318" s="6" t="s">
        <v>12299</v>
      </c>
      <c r="W4318" s="6" t="s">
        <v>12299</v>
      </c>
    </row>
    <row r="4319" spans="1:23" x14ac:dyDescent="0.3">
      <c r="A4319" s="6">
        <v>6298</v>
      </c>
      <c r="B4319" s="6" t="s">
        <v>19660</v>
      </c>
      <c r="C4319" s="6" t="s">
        <v>19661</v>
      </c>
      <c r="D4319" s="6">
        <v>3</v>
      </c>
      <c r="E4319" s="6">
        <v>20</v>
      </c>
      <c r="F4319" s="6"/>
      <c r="G4319" s="6">
        <v>0</v>
      </c>
      <c r="H4319" s="6"/>
      <c r="I4319" s="6"/>
      <c r="J4319" s="6"/>
      <c r="K4319" s="6"/>
      <c r="L4319" s="6"/>
      <c r="M4319" s="6"/>
      <c r="N4319" s="6" t="e">
        <f>VLOOKUP(A4319,web_archive!D:AB,18,FALSE)</f>
        <v>#N/A</v>
      </c>
      <c r="O4319" s="6"/>
      <c r="P4319" s="6"/>
      <c r="Q4319" s="6"/>
      <c r="R4319" s="6"/>
      <c r="S4319" s="6"/>
      <c r="T4319" s="6"/>
      <c r="U4319" s="6" t="s">
        <v>12299</v>
      </c>
      <c r="V4319" s="6" t="s">
        <v>12299</v>
      </c>
      <c r="W4319" s="6" t="s">
        <v>12299</v>
      </c>
    </row>
    <row r="4320" spans="1:23" x14ac:dyDescent="0.3">
      <c r="A4320" s="6">
        <v>6299</v>
      </c>
      <c r="B4320" s="6" t="s">
        <v>19662</v>
      </c>
      <c r="C4320" s="6" t="s">
        <v>19663</v>
      </c>
      <c r="D4320" s="6">
        <v>3</v>
      </c>
      <c r="E4320" s="6">
        <v>20</v>
      </c>
      <c r="F4320" s="6"/>
      <c r="G4320" s="6">
        <v>0</v>
      </c>
      <c r="H4320" s="6"/>
      <c r="I4320" s="6"/>
      <c r="J4320" s="6"/>
      <c r="K4320" s="6"/>
      <c r="L4320" s="6"/>
      <c r="M4320" s="6"/>
      <c r="N4320" s="6" t="e">
        <f>VLOOKUP(A4320,web_archive!D:AB,18,FALSE)</f>
        <v>#N/A</v>
      </c>
      <c r="O4320" s="6"/>
      <c r="P4320" s="6"/>
      <c r="Q4320" s="6"/>
      <c r="R4320" s="6"/>
      <c r="S4320" s="6"/>
      <c r="T4320" s="6"/>
      <c r="U4320" s="6" t="s">
        <v>12299</v>
      </c>
      <c r="V4320" s="6" t="s">
        <v>12299</v>
      </c>
      <c r="W4320" s="6" t="s">
        <v>12299</v>
      </c>
    </row>
    <row r="4321" spans="1:23" x14ac:dyDescent="0.3">
      <c r="A4321" s="6">
        <v>6300</v>
      </c>
      <c r="B4321" s="6" t="s">
        <v>19664</v>
      </c>
      <c r="C4321" s="6" t="s">
        <v>19665</v>
      </c>
      <c r="D4321" s="6">
        <v>3</v>
      </c>
      <c r="E4321" s="6">
        <v>20</v>
      </c>
      <c r="F4321" s="6"/>
      <c r="G4321" s="6">
        <v>10</v>
      </c>
      <c r="H4321" s="6"/>
      <c r="I4321" s="6"/>
      <c r="J4321" s="6"/>
      <c r="K4321" s="6"/>
      <c r="L4321" s="6"/>
      <c r="M4321" s="6"/>
      <c r="N4321" s="6" t="e">
        <f>VLOOKUP(A4321,web_archive!D:AB,18,FALSE)</f>
        <v>#N/A</v>
      </c>
      <c r="O4321" s="6"/>
      <c r="P4321" s="6"/>
      <c r="Q4321" s="6"/>
      <c r="R4321" s="6"/>
      <c r="S4321" s="6"/>
      <c r="T4321" s="6"/>
      <c r="U4321" s="6" t="s">
        <v>12299</v>
      </c>
      <c r="V4321" s="6" t="s">
        <v>12299</v>
      </c>
      <c r="W4321" s="6" t="s">
        <v>12299</v>
      </c>
    </row>
    <row r="4322" spans="1:23" x14ac:dyDescent="0.3">
      <c r="A4322" s="6">
        <v>6301</v>
      </c>
      <c r="B4322" s="6" t="s">
        <v>19666</v>
      </c>
      <c r="C4322" s="6" t="s">
        <v>19665</v>
      </c>
      <c r="D4322" s="6">
        <v>3</v>
      </c>
      <c r="E4322" s="6">
        <v>20</v>
      </c>
      <c r="F4322" s="6"/>
      <c r="G4322" s="6">
        <v>10</v>
      </c>
      <c r="H4322" s="6"/>
      <c r="I4322" s="6"/>
      <c r="J4322" s="6"/>
      <c r="K4322" s="6"/>
      <c r="L4322" s="6"/>
      <c r="M4322" s="6"/>
      <c r="N4322" s="6" t="e">
        <f>VLOOKUP(A4322,web_archive!D:AB,18,FALSE)</f>
        <v>#N/A</v>
      </c>
      <c r="O4322" s="6"/>
      <c r="P4322" s="6"/>
      <c r="Q4322" s="6"/>
      <c r="R4322" s="6"/>
      <c r="S4322" s="6"/>
      <c r="T4322" s="6"/>
      <c r="U4322" s="6" t="s">
        <v>12299</v>
      </c>
      <c r="V4322" s="6" t="s">
        <v>12299</v>
      </c>
      <c r="W4322" s="6" t="s">
        <v>12299</v>
      </c>
    </row>
    <row r="4323" spans="1:23" x14ac:dyDescent="0.3">
      <c r="A4323" s="6">
        <v>6302</v>
      </c>
      <c r="B4323" s="6" t="s">
        <v>19667</v>
      </c>
      <c r="C4323" s="6" t="s">
        <v>19668</v>
      </c>
      <c r="D4323" s="6">
        <v>3</v>
      </c>
      <c r="E4323" s="6">
        <v>20004</v>
      </c>
      <c r="F4323" s="6"/>
      <c r="G4323" s="6">
        <v>0</v>
      </c>
      <c r="H4323" s="6"/>
      <c r="I4323" s="6"/>
      <c r="J4323" s="6"/>
      <c r="K4323" s="6"/>
      <c r="L4323" s="6"/>
      <c r="M4323" s="6"/>
      <c r="N4323" s="6" t="e">
        <f>VLOOKUP(A4323,web_archive!D:AB,18,FALSE)</f>
        <v>#N/A</v>
      </c>
      <c r="O4323" s="6"/>
      <c r="P4323" s="6"/>
      <c r="Q4323" s="6"/>
      <c r="R4323" s="6"/>
      <c r="S4323" s="6"/>
      <c r="T4323" s="6"/>
      <c r="U4323" s="6" t="s">
        <v>12299</v>
      </c>
      <c r="V4323" s="6" t="s">
        <v>12299</v>
      </c>
      <c r="W4323" s="6" t="s">
        <v>12299</v>
      </c>
    </row>
    <row r="4324" spans="1:23" x14ac:dyDescent="0.3">
      <c r="A4324" s="6">
        <v>6303</v>
      </c>
      <c r="B4324" s="6" t="s">
        <v>19669</v>
      </c>
      <c r="C4324" s="6" t="s">
        <v>19670</v>
      </c>
      <c r="D4324" s="6">
        <v>3</v>
      </c>
      <c r="E4324" s="6">
        <v>0</v>
      </c>
      <c r="F4324" s="6"/>
      <c r="G4324" s="6">
        <v>0</v>
      </c>
      <c r="H4324" s="6"/>
      <c r="I4324" s="6"/>
      <c r="J4324" s="6"/>
      <c r="K4324" s="6"/>
      <c r="L4324" s="6"/>
      <c r="M4324" s="6"/>
      <c r="N4324" s="6" t="e">
        <f>VLOOKUP(A4324,web_archive!D:AB,18,FALSE)</f>
        <v>#N/A</v>
      </c>
      <c r="O4324" s="6"/>
      <c r="P4324" s="6"/>
      <c r="Q4324" s="6"/>
      <c r="R4324" s="6"/>
      <c r="S4324" s="6"/>
      <c r="T4324" s="6"/>
      <c r="U4324" s="6" t="s">
        <v>12299</v>
      </c>
      <c r="V4324" s="6" t="s">
        <v>12299</v>
      </c>
      <c r="W4324" s="6" t="s">
        <v>12299</v>
      </c>
    </row>
    <row r="4325" spans="1:23" x14ac:dyDescent="0.3">
      <c r="A4325" s="6">
        <v>6304</v>
      </c>
      <c r="B4325" s="6" t="s">
        <v>19671</v>
      </c>
      <c r="C4325" s="6" t="s">
        <v>19672</v>
      </c>
      <c r="D4325" s="6">
        <v>3</v>
      </c>
      <c r="E4325" s="6">
        <v>0</v>
      </c>
      <c r="F4325" s="6"/>
      <c r="G4325" s="6">
        <v>0</v>
      </c>
      <c r="H4325" s="6"/>
      <c r="I4325" s="6"/>
      <c r="J4325" s="6"/>
      <c r="K4325" s="6"/>
      <c r="L4325" s="6"/>
      <c r="M4325" s="6"/>
      <c r="N4325" s="6" t="e">
        <f>VLOOKUP(A4325,web_archive!D:AB,18,FALSE)</f>
        <v>#N/A</v>
      </c>
      <c r="O4325" s="6"/>
      <c r="P4325" s="6"/>
      <c r="Q4325" s="6"/>
      <c r="R4325" s="6"/>
      <c r="S4325" s="6"/>
      <c r="T4325" s="6"/>
      <c r="U4325" s="6" t="s">
        <v>12299</v>
      </c>
      <c r="V4325" s="6" t="s">
        <v>12299</v>
      </c>
      <c r="W4325" s="6" t="s">
        <v>12299</v>
      </c>
    </row>
    <row r="4326" spans="1:23" x14ac:dyDescent="0.3">
      <c r="A4326" s="6">
        <v>6305</v>
      </c>
      <c r="B4326" s="6" t="s">
        <v>19673</v>
      </c>
      <c r="C4326" s="6" t="s">
        <v>19674</v>
      </c>
      <c r="D4326" s="6">
        <v>3</v>
      </c>
      <c r="E4326" s="6">
        <v>0</v>
      </c>
      <c r="F4326" s="6"/>
      <c r="G4326" s="6">
        <v>0</v>
      </c>
      <c r="H4326" s="6"/>
      <c r="I4326" s="6"/>
      <c r="J4326" s="6"/>
      <c r="K4326" s="6"/>
      <c r="L4326" s="6"/>
      <c r="M4326" s="6"/>
      <c r="N4326" s="6" t="e">
        <f>VLOOKUP(A4326,web_archive!D:AB,18,FALSE)</f>
        <v>#N/A</v>
      </c>
      <c r="O4326" s="6"/>
      <c r="P4326" s="6"/>
      <c r="Q4326" s="6"/>
      <c r="R4326" s="6"/>
      <c r="S4326" s="6"/>
      <c r="T4326" s="6"/>
      <c r="U4326" s="6" t="s">
        <v>12299</v>
      </c>
      <c r="V4326" s="6" t="s">
        <v>12299</v>
      </c>
      <c r="W4326" s="6" t="s">
        <v>12299</v>
      </c>
    </row>
    <row r="4327" spans="1:23" x14ac:dyDescent="0.3">
      <c r="A4327" s="6">
        <v>6306</v>
      </c>
      <c r="B4327" s="6" t="s">
        <v>19675</v>
      </c>
      <c r="C4327" s="6" t="s">
        <v>19676</v>
      </c>
      <c r="D4327" s="6">
        <v>3</v>
      </c>
      <c r="E4327" s="6">
        <v>0</v>
      </c>
      <c r="F4327" s="6"/>
      <c r="G4327" s="6">
        <v>0</v>
      </c>
      <c r="H4327" s="6"/>
      <c r="I4327" s="6"/>
      <c r="J4327" s="6"/>
      <c r="K4327" s="6"/>
      <c r="L4327" s="6"/>
      <c r="M4327" s="6"/>
      <c r="N4327" s="6" t="e">
        <f>VLOOKUP(A4327,web_archive!D:AB,18,FALSE)</f>
        <v>#N/A</v>
      </c>
      <c r="O4327" s="6"/>
      <c r="P4327" s="6"/>
      <c r="Q4327" s="6"/>
      <c r="R4327" s="6"/>
      <c r="S4327" s="6"/>
      <c r="T4327" s="6"/>
      <c r="U4327" s="6" t="s">
        <v>12299</v>
      </c>
      <c r="V4327" s="6" t="s">
        <v>12299</v>
      </c>
      <c r="W4327" s="6" t="s">
        <v>12299</v>
      </c>
    </row>
    <row r="4328" spans="1:23" x14ac:dyDescent="0.3">
      <c r="A4328" s="6">
        <v>6307</v>
      </c>
      <c r="B4328" s="6" t="s">
        <v>19677</v>
      </c>
      <c r="C4328" s="6" t="s">
        <v>19678</v>
      </c>
      <c r="D4328" s="6">
        <v>3</v>
      </c>
      <c r="E4328" s="6">
        <v>0</v>
      </c>
      <c r="F4328" s="6"/>
      <c r="G4328" s="6">
        <v>0</v>
      </c>
      <c r="H4328" s="6"/>
      <c r="I4328" s="6"/>
      <c r="J4328" s="6"/>
      <c r="K4328" s="6"/>
      <c r="L4328" s="6"/>
      <c r="M4328" s="6"/>
      <c r="N4328" s="6" t="e">
        <f>VLOOKUP(A4328,web_archive!D:AB,18,FALSE)</f>
        <v>#N/A</v>
      </c>
      <c r="O4328" s="6"/>
      <c r="P4328" s="6"/>
      <c r="Q4328" s="6"/>
      <c r="R4328" s="6"/>
      <c r="S4328" s="6"/>
      <c r="T4328" s="6"/>
      <c r="U4328" s="6" t="s">
        <v>12299</v>
      </c>
      <c r="V4328" s="6" t="s">
        <v>12299</v>
      </c>
      <c r="W4328" s="6" t="s">
        <v>12299</v>
      </c>
    </row>
    <row r="4329" spans="1:23" x14ac:dyDescent="0.3">
      <c r="A4329" s="6">
        <v>6308</v>
      </c>
      <c r="B4329" s="6" t="s">
        <v>19679</v>
      </c>
      <c r="C4329" s="6" t="s">
        <v>19680</v>
      </c>
      <c r="D4329" s="6">
        <v>3</v>
      </c>
      <c r="E4329" s="6">
        <v>0</v>
      </c>
      <c r="F4329" s="6"/>
      <c r="G4329" s="6">
        <v>0</v>
      </c>
      <c r="H4329" s="6"/>
      <c r="I4329" s="6"/>
      <c r="J4329" s="6"/>
      <c r="K4329" s="6"/>
      <c r="L4329" s="6"/>
      <c r="M4329" s="6"/>
      <c r="N4329" s="6" t="e">
        <f>VLOOKUP(A4329,web_archive!D:AB,18,FALSE)</f>
        <v>#N/A</v>
      </c>
      <c r="O4329" s="6"/>
      <c r="P4329" s="6"/>
      <c r="Q4329" s="6"/>
      <c r="R4329" s="6"/>
      <c r="S4329" s="6"/>
      <c r="T4329" s="6"/>
      <c r="U4329" s="6" t="s">
        <v>12299</v>
      </c>
      <c r="V4329" s="6" t="s">
        <v>12299</v>
      </c>
      <c r="W4329" s="6" t="s">
        <v>12299</v>
      </c>
    </row>
    <row r="4330" spans="1:23" x14ac:dyDescent="0.3">
      <c r="A4330" s="6">
        <v>6309</v>
      </c>
      <c r="B4330" s="6" t="s">
        <v>19681</v>
      </c>
      <c r="C4330" s="6" t="s">
        <v>19682</v>
      </c>
      <c r="D4330" s="6">
        <v>3</v>
      </c>
      <c r="E4330" s="6">
        <v>0</v>
      </c>
      <c r="F4330" s="6"/>
      <c r="G4330" s="6">
        <v>10</v>
      </c>
      <c r="H4330" s="6"/>
      <c r="I4330" s="6"/>
      <c r="J4330" s="6"/>
      <c r="K4330" s="6"/>
      <c r="L4330" s="6"/>
      <c r="M4330" s="6"/>
      <c r="N4330" s="6" t="e">
        <f>VLOOKUP(A4330,web_archive!D:AB,18,FALSE)</f>
        <v>#N/A</v>
      </c>
      <c r="O4330" s="6"/>
      <c r="P4330" s="6"/>
      <c r="Q4330" s="6"/>
      <c r="R4330" s="6"/>
      <c r="S4330" s="6"/>
      <c r="T4330" s="6"/>
      <c r="U4330" s="6" t="s">
        <v>12299</v>
      </c>
      <c r="V4330" s="6" t="s">
        <v>12299</v>
      </c>
      <c r="W4330" s="6" t="s">
        <v>12299</v>
      </c>
    </row>
    <row r="4331" spans="1:23" x14ac:dyDescent="0.3">
      <c r="A4331" s="6">
        <v>6310</v>
      </c>
      <c r="B4331" s="6" t="s">
        <v>19683</v>
      </c>
      <c r="C4331" s="6" t="s">
        <v>19684</v>
      </c>
      <c r="D4331" s="6">
        <v>3</v>
      </c>
      <c r="E4331" s="6">
        <v>0</v>
      </c>
      <c r="F4331" s="6"/>
      <c r="G4331" s="6">
        <v>0</v>
      </c>
      <c r="H4331" s="6"/>
      <c r="I4331" s="6"/>
      <c r="J4331" s="6"/>
      <c r="K4331" s="6"/>
      <c r="L4331" s="6"/>
      <c r="M4331" s="6"/>
      <c r="N4331" s="6" t="e">
        <f>VLOOKUP(A4331,web_archive!D:AB,18,FALSE)</f>
        <v>#N/A</v>
      </c>
      <c r="O4331" s="6"/>
      <c r="P4331" s="6"/>
      <c r="Q4331" s="6"/>
      <c r="R4331" s="6"/>
      <c r="S4331" s="6"/>
      <c r="T4331" s="6"/>
      <c r="U4331" s="6" t="s">
        <v>12299</v>
      </c>
      <c r="V4331" s="6" t="s">
        <v>12299</v>
      </c>
      <c r="W4331" s="6" t="s">
        <v>12299</v>
      </c>
    </row>
    <row r="4332" spans="1:23" x14ac:dyDescent="0.3">
      <c r="A4332" s="6">
        <v>6311</v>
      </c>
      <c r="B4332" s="6" t="s">
        <v>19685</v>
      </c>
      <c r="C4332" s="6" t="s">
        <v>19686</v>
      </c>
      <c r="D4332" s="6">
        <v>3</v>
      </c>
      <c r="E4332" s="6">
        <v>10</v>
      </c>
      <c r="F4332" s="6"/>
      <c r="G4332" s="6">
        <v>0</v>
      </c>
      <c r="H4332" s="6"/>
      <c r="I4332" s="6"/>
      <c r="J4332" s="6"/>
      <c r="K4332" s="6"/>
      <c r="L4332" s="6"/>
      <c r="M4332" s="6"/>
      <c r="N4332" s="6" t="e">
        <f>VLOOKUP(A4332,web_archive!D:AB,18,FALSE)</f>
        <v>#N/A</v>
      </c>
      <c r="O4332" s="6"/>
      <c r="P4332" s="6"/>
      <c r="Q4332" s="6"/>
      <c r="R4332" s="6"/>
      <c r="S4332" s="6"/>
      <c r="T4332" s="6"/>
      <c r="U4332" s="6" t="s">
        <v>12299</v>
      </c>
      <c r="V4332" s="6" t="s">
        <v>12299</v>
      </c>
      <c r="W4332" s="6" t="s">
        <v>12299</v>
      </c>
    </row>
    <row r="4333" spans="1:23" x14ac:dyDescent="0.3">
      <c r="A4333" s="6">
        <v>6312</v>
      </c>
      <c r="B4333" s="6" t="s">
        <v>19687</v>
      </c>
      <c r="C4333" s="6" t="s">
        <v>19688</v>
      </c>
      <c r="D4333" s="6">
        <v>3</v>
      </c>
      <c r="E4333" s="6">
        <v>0</v>
      </c>
      <c r="F4333" s="6"/>
      <c r="G4333" s="6">
        <v>10</v>
      </c>
      <c r="H4333" s="6"/>
      <c r="I4333" s="6"/>
      <c r="J4333" s="6"/>
      <c r="K4333" s="6"/>
      <c r="L4333" s="6"/>
      <c r="M4333" s="6"/>
      <c r="N4333" s="6" t="e">
        <f>VLOOKUP(A4333,web_archive!D:AB,18,FALSE)</f>
        <v>#N/A</v>
      </c>
      <c r="O4333" s="6"/>
      <c r="P4333" s="6"/>
      <c r="Q4333" s="6"/>
      <c r="R4333" s="6"/>
      <c r="S4333" s="6"/>
      <c r="T4333" s="6"/>
      <c r="U4333" s="6" t="s">
        <v>12299</v>
      </c>
      <c r="V4333" s="6" t="s">
        <v>12299</v>
      </c>
      <c r="W4333" s="6" t="s">
        <v>12299</v>
      </c>
    </row>
    <row r="4334" spans="1:23" x14ac:dyDescent="0.3">
      <c r="A4334" s="6">
        <v>6313</v>
      </c>
      <c r="B4334" s="6" t="s">
        <v>19689</v>
      </c>
      <c r="C4334" s="6" t="s">
        <v>19690</v>
      </c>
      <c r="D4334" s="6">
        <v>3</v>
      </c>
      <c r="E4334" s="6">
        <v>0</v>
      </c>
      <c r="F4334" s="6"/>
      <c r="G4334" s="6">
        <v>10</v>
      </c>
      <c r="H4334" s="6"/>
      <c r="I4334" s="6"/>
      <c r="J4334" s="6"/>
      <c r="K4334" s="6"/>
      <c r="L4334" s="6"/>
      <c r="M4334" s="6"/>
      <c r="N4334" s="6" t="e">
        <f>VLOOKUP(A4334,web_archive!D:AB,18,FALSE)</f>
        <v>#N/A</v>
      </c>
      <c r="O4334" s="6"/>
      <c r="P4334" s="6"/>
      <c r="Q4334" s="6"/>
      <c r="R4334" s="6"/>
      <c r="S4334" s="6"/>
      <c r="T4334" s="6"/>
      <c r="U4334" s="6" t="s">
        <v>12299</v>
      </c>
      <c r="V4334" s="6" t="s">
        <v>12299</v>
      </c>
      <c r="W4334" s="6" t="s">
        <v>12299</v>
      </c>
    </row>
    <row r="4335" spans="1:23" x14ac:dyDescent="0.3">
      <c r="A4335" s="6">
        <v>6314</v>
      </c>
      <c r="B4335" s="6" t="s">
        <v>19691</v>
      </c>
      <c r="C4335" s="6" t="s">
        <v>19692</v>
      </c>
      <c r="D4335" s="6">
        <v>3</v>
      </c>
      <c r="E4335" s="6">
        <v>2</v>
      </c>
      <c r="F4335" s="6"/>
      <c r="G4335" s="6">
        <v>10</v>
      </c>
      <c r="H4335" s="6"/>
      <c r="I4335" s="6"/>
      <c r="J4335" s="6"/>
      <c r="K4335" s="6"/>
      <c r="L4335" s="6"/>
      <c r="M4335" s="6"/>
      <c r="N4335" s="6" t="e">
        <f>VLOOKUP(A4335,web_archive!D:AB,18,FALSE)</f>
        <v>#N/A</v>
      </c>
      <c r="O4335" s="6"/>
      <c r="P4335" s="6"/>
      <c r="Q4335" s="6"/>
      <c r="R4335" s="6"/>
      <c r="S4335" s="6"/>
      <c r="T4335" s="6"/>
      <c r="U4335" s="6" t="s">
        <v>12299</v>
      </c>
      <c r="V4335" s="6" t="s">
        <v>12299</v>
      </c>
      <c r="W4335" s="6" t="s">
        <v>12299</v>
      </c>
    </row>
    <row r="4336" spans="1:23" x14ac:dyDescent="0.3">
      <c r="A4336" s="6">
        <v>6315</v>
      </c>
      <c r="B4336" s="6" t="s">
        <v>19693</v>
      </c>
      <c r="C4336" s="6" t="s">
        <v>19694</v>
      </c>
      <c r="D4336" s="6">
        <v>3</v>
      </c>
      <c r="E4336" s="6">
        <v>2</v>
      </c>
      <c r="F4336" s="6"/>
      <c r="G4336" s="6">
        <v>10</v>
      </c>
      <c r="H4336" s="6"/>
      <c r="I4336" s="6"/>
      <c r="J4336" s="6"/>
      <c r="K4336" s="6"/>
      <c r="L4336" s="6"/>
      <c r="M4336" s="6"/>
      <c r="N4336" s="6" t="e">
        <f>VLOOKUP(A4336,web_archive!D:AB,18,FALSE)</f>
        <v>#N/A</v>
      </c>
      <c r="O4336" s="6"/>
      <c r="P4336" s="6"/>
      <c r="Q4336" s="6"/>
      <c r="R4336" s="6"/>
      <c r="S4336" s="6"/>
      <c r="T4336" s="6"/>
      <c r="U4336" s="6" t="s">
        <v>12299</v>
      </c>
      <c r="V4336" s="6" t="s">
        <v>12299</v>
      </c>
      <c r="W4336" s="6" t="s">
        <v>12299</v>
      </c>
    </row>
    <row r="4337" spans="1:23" x14ac:dyDescent="0.3">
      <c r="A4337" s="6">
        <v>6316</v>
      </c>
      <c r="B4337" s="6" t="s">
        <v>19695</v>
      </c>
      <c r="C4337" s="6" t="s">
        <v>19696</v>
      </c>
      <c r="D4337" s="6">
        <v>3</v>
      </c>
      <c r="E4337" s="6">
        <v>2</v>
      </c>
      <c r="F4337" s="6"/>
      <c r="G4337" s="6">
        <v>10</v>
      </c>
      <c r="H4337" s="6"/>
      <c r="I4337" s="6"/>
      <c r="J4337" s="6"/>
      <c r="K4337" s="6"/>
      <c r="L4337" s="6"/>
      <c r="M4337" s="6"/>
      <c r="N4337" s="6" t="e">
        <f>VLOOKUP(A4337,web_archive!D:AB,18,FALSE)</f>
        <v>#N/A</v>
      </c>
      <c r="O4337" s="6"/>
      <c r="P4337" s="6"/>
      <c r="Q4337" s="6"/>
      <c r="R4337" s="6"/>
      <c r="S4337" s="6"/>
      <c r="T4337" s="6"/>
      <c r="U4337" s="6" t="s">
        <v>12299</v>
      </c>
      <c r="V4337" s="6" t="s">
        <v>12299</v>
      </c>
      <c r="W4337" s="6" t="s">
        <v>12299</v>
      </c>
    </row>
    <row r="4338" spans="1:23" x14ac:dyDescent="0.3">
      <c r="A4338" s="6">
        <v>6317</v>
      </c>
      <c r="B4338" s="6" t="s">
        <v>19697</v>
      </c>
      <c r="C4338" s="6" t="s">
        <v>19698</v>
      </c>
      <c r="D4338" s="6">
        <v>3</v>
      </c>
      <c r="E4338" s="6">
        <v>0</v>
      </c>
      <c r="F4338" s="6"/>
      <c r="G4338" s="6">
        <v>10</v>
      </c>
      <c r="H4338" s="6"/>
      <c r="I4338" s="6"/>
      <c r="J4338" s="6"/>
      <c r="K4338" s="6"/>
      <c r="L4338" s="6"/>
      <c r="M4338" s="6"/>
      <c r="N4338" s="6" t="e">
        <f>VLOOKUP(A4338,web_archive!D:AB,18,FALSE)</f>
        <v>#N/A</v>
      </c>
      <c r="O4338" s="6"/>
      <c r="P4338" s="6"/>
      <c r="Q4338" s="6"/>
      <c r="R4338" s="6"/>
      <c r="S4338" s="6"/>
      <c r="T4338" s="6"/>
      <c r="U4338" s="6" t="s">
        <v>12299</v>
      </c>
      <c r="V4338" s="6" t="s">
        <v>12299</v>
      </c>
      <c r="W4338" s="6" t="s">
        <v>12299</v>
      </c>
    </row>
    <row r="4339" spans="1:23" x14ac:dyDescent="0.3">
      <c r="A4339" s="6">
        <v>6318</v>
      </c>
      <c r="B4339" s="6" t="s">
        <v>19699</v>
      </c>
      <c r="C4339" s="6" t="s">
        <v>19700</v>
      </c>
      <c r="D4339" s="6">
        <v>3</v>
      </c>
      <c r="E4339" s="6">
        <v>0</v>
      </c>
      <c r="F4339" s="6"/>
      <c r="G4339" s="6">
        <v>0</v>
      </c>
      <c r="H4339" s="6"/>
      <c r="I4339" s="6"/>
      <c r="J4339" s="6"/>
      <c r="K4339" s="6"/>
      <c r="L4339" s="6"/>
      <c r="M4339" s="6"/>
      <c r="N4339" s="6" t="e">
        <f>VLOOKUP(A4339,web_archive!D:AB,18,FALSE)</f>
        <v>#N/A</v>
      </c>
      <c r="O4339" s="6"/>
      <c r="P4339" s="6"/>
      <c r="Q4339" s="6"/>
      <c r="R4339" s="6"/>
      <c r="S4339" s="6"/>
      <c r="T4339" s="6"/>
      <c r="U4339" s="6" t="s">
        <v>12299</v>
      </c>
      <c r="V4339" s="6" t="s">
        <v>12299</v>
      </c>
      <c r="W4339" s="6" t="s">
        <v>12299</v>
      </c>
    </row>
    <row r="4340" spans="1:23" x14ac:dyDescent="0.3">
      <c r="A4340" s="6">
        <v>6319</v>
      </c>
      <c r="B4340" s="6" t="s">
        <v>19701</v>
      </c>
      <c r="C4340" s="6" t="s">
        <v>19702</v>
      </c>
      <c r="D4340" s="6">
        <v>3</v>
      </c>
      <c r="E4340" s="6">
        <v>324</v>
      </c>
      <c r="F4340" s="6"/>
      <c r="G4340" s="6">
        <v>10</v>
      </c>
      <c r="H4340" s="6"/>
      <c r="I4340" s="6"/>
      <c r="J4340" s="6"/>
      <c r="K4340" s="6"/>
      <c r="L4340" s="6"/>
      <c r="M4340" s="6"/>
      <c r="N4340" s="6" t="e">
        <f>VLOOKUP(A4340,web_archive!D:AB,18,FALSE)</f>
        <v>#N/A</v>
      </c>
      <c r="O4340" s="6"/>
      <c r="P4340" s="6"/>
      <c r="Q4340" s="6"/>
      <c r="R4340" s="6"/>
      <c r="S4340" s="6"/>
      <c r="T4340" s="6"/>
      <c r="U4340" s="6" t="s">
        <v>12299</v>
      </c>
      <c r="V4340" s="6" t="s">
        <v>12299</v>
      </c>
      <c r="W4340" s="6" t="s">
        <v>12299</v>
      </c>
    </row>
    <row r="4341" spans="1:23" x14ac:dyDescent="0.3">
      <c r="A4341" s="6">
        <v>6320</v>
      </c>
      <c r="B4341" s="6" t="s">
        <v>19703</v>
      </c>
      <c r="C4341" s="6" t="s">
        <v>19704</v>
      </c>
      <c r="D4341" s="6">
        <v>3</v>
      </c>
      <c r="E4341" s="6">
        <v>20</v>
      </c>
      <c r="F4341" s="6"/>
      <c r="G4341" s="6">
        <v>0</v>
      </c>
      <c r="H4341" s="6"/>
      <c r="I4341" s="6"/>
      <c r="J4341" s="6"/>
      <c r="K4341" s="6"/>
      <c r="L4341" s="6"/>
      <c r="M4341" s="6"/>
      <c r="N4341" s="6" t="e">
        <f>VLOOKUP(A4341,web_archive!D:AB,18,FALSE)</f>
        <v>#N/A</v>
      </c>
      <c r="O4341" s="6"/>
      <c r="P4341" s="6"/>
      <c r="Q4341" s="6"/>
      <c r="R4341" s="6"/>
      <c r="S4341" s="6"/>
      <c r="T4341" s="6"/>
      <c r="U4341" s="6" t="s">
        <v>12299</v>
      </c>
      <c r="V4341" s="6" t="s">
        <v>12299</v>
      </c>
      <c r="W4341" s="6" t="s">
        <v>12299</v>
      </c>
    </row>
    <row r="4342" spans="1:23" x14ac:dyDescent="0.3">
      <c r="A4342" s="6">
        <v>6321</v>
      </c>
      <c r="B4342" s="6" t="s">
        <v>19705</v>
      </c>
      <c r="C4342" s="6" t="s">
        <v>19706</v>
      </c>
      <c r="D4342" s="6">
        <v>3</v>
      </c>
      <c r="E4342" s="6">
        <v>822</v>
      </c>
      <c r="F4342" s="6"/>
      <c r="G4342" s="6">
        <v>10</v>
      </c>
      <c r="H4342" s="6"/>
      <c r="I4342" s="6"/>
      <c r="J4342" s="6"/>
      <c r="K4342" s="6"/>
      <c r="L4342" s="6"/>
      <c r="M4342" s="6"/>
      <c r="N4342" s="6" t="e">
        <f>VLOOKUP(A4342,web_archive!D:AB,18,FALSE)</f>
        <v>#N/A</v>
      </c>
      <c r="O4342" s="6"/>
      <c r="P4342" s="6"/>
      <c r="Q4342" s="6"/>
      <c r="R4342" s="6"/>
      <c r="S4342" s="6"/>
      <c r="T4342" s="6"/>
      <c r="U4342" s="6" t="s">
        <v>12299</v>
      </c>
      <c r="V4342" s="6" t="s">
        <v>12299</v>
      </c>
      <c r="W4342" s="6" t="s">
        <v>12299</v>
      </c>
    </row>
    <row r="4343" spans="1:23" x14ac:dyDescent="0.3">
      <c r="A4343" s="6">
        <v>6322</v>
      </c>
      <c r="B4343" s="6" t="s">
        <v>19707</v>
      </c>
      <c r="C4343" s="6" t="s">
        <v>19708</v>
      </c>
      <c r="D4343" s="6">
        <v>3</v>
      </c>
      <c r="E4343" s="6">
        <v>800</v>
      </c>
      <c r="F4343" s="6"/>
      <c r="G4343" s="6">
        <v>10</v>
      </c>
      <c r="H4343" s="6"/>
      <c r="I4343" s="6"/>
      <c r="J4343" s="6"/>
      <c r="K4343" s="6"/>
      <c r="L4343" s="6"/>
      <c r="M4343" s="6"/>
      <c r="N4343" s="6" t="e">
        <f>VLOOKUP(A4343,web_archive!D:AB,18,FALSE)</f>
        <v>#N/A</v>
      </c>
      <c r="O4343" s="6"/>
      <c r="P4343" s="6"/>
      <c r="Q4343" s="6"/>
      <c r="R4343" s="6"/>
      <c r="S4343" s="6"/>
      <c r="T4343" s="6"/>
      <c r="U4343" s="6" t="s">
        <v>12299</v>
      </c>
      <c r="V4343" s="6" t="s">
        <v>12299</v>
      </c>
      <c r="W4343" s="6" t="s">
        <v>12299</v>
      </c>
    </row>
    <row r="4344" spans="1:23" x14ac:dyDescent="0.3">
      <c r="A4344" s="6">
        <v>6323</v>
      </c>
      <c r="B4344" s="6" t="s">
        <v>19709</v>
      </c>
      <c r="C4344" s="6" t="s">
        <v>19710</v>
      </c>
      <c r="D4344" s="6">
        <v>3</v>
      </c>
      <c r="E4344" s="6">
        <v>728</v>
      </c>
      <c r="F4344" s="6"/>
      <c r="G4344" s="6">
        <v>10</v>
      </c>
      <c r="H4344" s="6"/>
      <c r="I4344" s="6"/>
      <c r="J4344" s="6"/>
      <c r="K4344" s="6"/>
      <c r="L4344" s="6"/>
      <c r="M4344" s="6"/>
      <c r="N4344" s="6" t="e">
        <f>VLOOKUP(A4344,web_archive!D:AB,18,FALSE)</f>
        <v>#N/A</v>
      </c>
      <c r="O4344" s="6"/>
      <c r="P4344" s="6"/>
      <c r="Q4344" s="6"/>
      <c r="R4344" s="6"/>
      <c r="S4344" s="6"/>
      <c r="T4344" s="6"/>
      <c r="U4344" s="6" t="s">
        <v>12299</v>
      </c>
      <c r="V4344" s="6" t="s">
        <v>12299</v>
      </c>
      <c r="W4344" s="6" t="s">
        <v>12299</v>
      </c>
    </row>
    <row r="4345" spans="1:23" x14ac:dyDescent="0.3">
      <c r="A4345" s="6">
        <v>6324</v>
      </c>
      <c r="B4345" s="6" t="s">
        <v>19711</v>
      </c>
      <c r="C4345" s="6" t="s">
        <v>19712</v>
      </c>
      <c r="D4345" s="6">
        <v>3</v>
      </c>
      <c r="E4345" s="6">
        <v>702</v>
      </c>
      <c r="F4345" s="6"/>
      <c r="G4345" s="6">
        <v>10</v>
      </c>
      <c r="H4345" s="6"/>
      <c r="I4345" s="6"/>
      <c r="J4345" s="6"/>
      <c r="K4345" s="6"/>
      <c r="L4345" s="6"/>
      <c r="M4345" s="6"/>
      <c r="N4345" s="6" t="e">
        <f>VLOOKUP(A4345,web_archive!D:AB,18,FALSE)</f>
        <v>#N/A</v>
      </c>
      <c r="O4345" s="6"/>
      <c r="P4345" s="6"/>
      <c r="Q4345" s="6"/>
      <c r="R4345" s="6"/>
      <c r="S4345" s="6"/>
      <c r="T4345" s="6"/>
      <c r="U4345" s="6" t="s">
        <v>12299</v>
      </c>
      <c r="V4345" s="6" t="s">
        <v>12299</v>
      </c>
      <c r="W4345" s="6" t="s">
        <v>12299</v>
      </c>
    </row>
    <row r="4346" spans="1:23" x14ac:dyDescent="0.3">
      <c r="A4346" s="6">
        <v>6325</v>
      </c>
      <c r="B4346" s="6" t="s">
        <v>19713</v>
      </c>
      <c r="C4346" s="6" t="s">
        <v>19714</v>
      </c>
      <c r="D4346" s="6">
        <v>3</v>
      </c>
      <c r="E4346" s="6">
        <v>1004</v>
      </c>
      <c r="F4346" s="6"/>
      <c r="G4346" s="6">
        <v>10</v>
      </c>
      <c r="H4346" s="6"/>
      <c r="I4346" s="6"/>
      <c r="J4346" s="6"/>
      <c r="K4346" s="6"/>
      <c r="L4346" s="6"/>
      <c r="M4346" s="6"/>
      <c r="N4346" s="6" t="e">
        <f>VLOOKUP(A4346,web_archive!D:AB,18,FALSE)</f>
        <v>#N/A</v>
      </c>
      <c r="O4346" s="6"/>
      <c r="P4346" s="6"/>
      <c r="Q4346" s="6"/>
      <c r="R4346" s="6"/>
      <c r="S4346" s="6"/>
      <c r="T4346" s="6"/>
      <c r="U4346" s="6" t="s">
        <v>12299</v>
      </c>
      <c r="V4346" s="6" t="s">
        <v>12299</v>
      </c>
      <c r="W4346" s="6" t="s">
        <v>12299</v>
      </c>
    </row>
    <row r="4347" spans="1:23" x14ac:dyDescent="0.3">
      <c r="A4347" s="6">
        <v>6326</v>
      </c>
      <c r="B4347" s="6" t="s">
        <v>19715</v>
      </c>
      <c r="C4347" s="6" t="s">
        <v>19716</v>
      </c>
      <c r="D4347" s="6">
        <v>3</v>
      </c>
      <c r="E4347" s="6">
        <v>1630</v>
      </c>
      <c r="F4347" s="6"/>
      <c r="G4347" s="6">
        <v>10</v>
      </c>
      <c r="H4347" s="6"/>
      <c r="I4347" s="6"/>
      <c r="J4347" s="6"/>
      <c r="K4347" s="6"/>
      <c r="L4347" s="6"/>
      <c r="M4347" s="6"/>
      <c r="N4347" s="6" t="e">
        <f>VLOOKUP(A4347,web_archive!D:AB,18,FALSE)</f>
        <v>#N/A</v>
      </c>
      <c r="O4347" s="6"/>
      <c r="P4347" s="6"/>
      <c r="Q4347" s="6"/>
      <c r="R4347" s="6"/>
      <c r="S4347" s="6"/>
      <c r="T4347" s="6"/>
      <c r="U4347" s="6" t="s">
        <v>12299</v>
      </c>
      <c r="V4347" s="6" t="s">
        <v>12299</v>
      </c>
      <c r="W4347" s="6" t="s">
        <v>12299</v>
      </c>
    </row>
    <row r="4348" spans="1:23" x14ac:dyDescent="0.3">
      <c r="A4348" s="6">
        <v>6327</v>
      </c>
      <c r="B4348" s="6" t="s">
        <v>19717</v>
      </c>
      <c r="C4348" s="6" t="s">
        <v>19718</v>
      </c>
      <c r="D4348" s="6">
        <v>3</v>
      </c>
      <c r="E4348" s="6">
        <v>20</v>
      </c>
      <c r="F4348" s="6"/>
      <c r="G4348" s="6">
        <v>10</v>
      </c>
      <c r="H4348" s="6"/>
      <c r="I4348" s="6"/>
      <c r="J4348" s="6"/>
      <c r="K4348" s="6"/>
      <c r="L4348" s="6"/>
      <c r="M4348" s="6"/>
      <c r="N4348" s="6" t="e">
        <f>VLOOKUP(A4348,web_archive!D:AB,18,FALSE)</f>
        <v>#N/A</v>
      </c>
      <c r="O4348" s="6"/>
      <c r="P4348" s="6"/>
      <c r="Q4348" s="6"/>
      <c r="R4348" s="6"/>
      <c r="S4348" s="6"/>
      <c r="T4348" s="6"/>
      <c r="U4348" s="6" t="s">
        <v>12299</v>
      </c>
      <c r="V4348" s="6" t="s">
        <v>12299</v>
      </c>
      <c r="W4348" s="6" t="s">
        <v>12299</v>
      </c>
    </row>
    <row r="4349" spans="1:23" x14ac:dyDescent="0.3">
      <c r="A4349" s="6">
        <v>6328</v>
      </c>
      <c r="B4349" s="6" t="s">
        <v>19719</v>
      </c>
      <c r="C4349" s="6" t="s">
        <v>19720</v>
      </c>
      <c r="D4349" s="6">
        <v>3</v>
      </c>
      <c r="E4349" s="6">
        <v>20</v>
      </c>
      <c r="F4349" s="6"/>
      <c r="G4349" s="6">
        <v>0</v>
      </c>
      <c r="H4349" s="6"/>
      <c r="I4349" s="6"/>
      <c r="J4349" s="6"/>
      <c r="K4349" s="6"/>
      <c r="L4349" s="6"/>
      <c r="M4349" s="6"/>
      <c r="N4349" s="6" t="e">
        <f>VLOOKUP(A4349,web_archive!D:AB,18,FALSE)</f>
        <v>#N/A</v>
      </c>
      <c r="O4349" s="6"/>
      <c r="P4349" s="6"/>
      <c r="Q4349" s="6"/>
      <c r="R4349" s="6"/>
      <c r="S4349" s="6"/>
      <c r="T4349" s="6"/>
      <c r="U4349" s="6" t="s">
        <v>12299</v>
      </c>
      <c r="V4349" s="6" t="s">
        <v>12299</v>
      </c>
      <c r="W4349" s="6" t="s">
        <v>12299</v>
      </c>
    </row>
    <row r="4350" spans="1:23" x14ac:dyDescent="0.3">
      <c r="A4350" s="6">
        <v>6329</v>
      </c>
      <c r="B4350" s="6" t="s">
        <v>19721</v>
      </c>
      <c r="C4350" s="6" t="s">
        <v>19722</v>
      </c>
      <c r="D4350" s="6">
        <v>3</v>
      </c>
      <c r="E4350" s="6">
        <v>20</v>
      </c>
      <c r="F4350" s="6"/>
      <c r="G4350" s="6">
        <v>0</v>
      </c>
      <c r="H4350" s="6"/>
      <c r="I4350" s="6"/>
      <c r="J4350" s="6"/>
      <c r="K4350" s="6"/>
      <c r="L4350" s="6"/>
      <c r="M4350" s="6"/>
      <c r="N4350" s="6" t="e">
        <f>VLOOKUP(A4350,web_archive!D:AB,18,FALSE)</f>
        <v>#N/A</v>
      </c>
      <c r="O4350" s="6"/>
      <c r="P4350" s="6"/>
      <c r="Q4350" s="6"/>
      <c r="R4350" s="6"/>
      <c r="S4350" s="6"/>
      <c r="T4350" s="6"/>
      <c r="U4350" s="6" t="s">
        <v>12299</v>
      </c>
      <c r="V4350" s="6" t="s">
        <v>12299</v>
      </c>
      <c r="W4350" s="6" t="s">
        <v>12299</v>
      </c>
    </row>
    <row r="4351" spans="1:23" x14ac:dyDescent="0.3">
      <c r="A4351" s="6">
        <v>6330</v>
      </c>
      <c r="B4351" s="6" t="s">
        <v>19723</v>
      </c>
      <c r="C4351" s="6" t="s">
        <v>19724</v>
      </c>
      <c r="D4351" s="6">
        <v>3</v>
      </c>
      <c r="E4351" s="6">
        <v>20</v>
      </c>
      <c r="F4351" s="6"/>
      <c r="G4351" s="6">
        <v>0</v>
      </c>
      <c r="H4351" s="6"/>
      <c r="I4351" s="6"/>
      <c r="J4351" s="6"/>
      <c r="K4351" s="6"/>
      <c r="L4351" s="6"/>
      <c r="M4351" s="6"/>
      <c r="N4351" s="6" t="e">
        <f>VLOOKUP(A4351,web_archive!D:AB,18,FALSE)</f>
        <v>#N/A</v>
      </c>
      <c r="O4351" s="6"/>
      <c r="P4351" s="6"/>
      <c r="Q4351" s="6"/>
      <c r="R4351" s="6"/>
      <c r="S4351" s="6"/>
      <c r="T4351" s="6"/>
      <c r="U4351" s="6" t="s">
        <v>12299</v>
      </c>
      <c r="V4351" s="6" t="s">
        <v>12299</v>
      </c>
      <c r="W4351" s="6" t="s">
        <v>12299</v>
      </c>
    </row>
    <row r="4352" spans="1:23" x14ac:dyDescent="0.3">
      <c r="A4352" s="6">
        <v>6331</v>
      </c>
      <c r="B4352" s="6" t="s">
        <v>19725</v>
      </c>
      <c r="C4352" s="6" t="s">
        <v>19726</v>
      </c>
      <c r="D4352" s="6">
        <v>3</v>
      </c>
      <c r="E4352" s="6">
        <v>20</v>
      </c>
      <c r="F4352" s="6"/>
      <c r="G4352" s="6">
        <v>0</v>
      </c>
      <c r="H4352" s="6"/>
      <c r="I4352" s="6"/>
      <c r="J4352" s="6"/>
      <c r="K4352" s="6"/>
      <c r="L4352" s="6"/>
      <c r="M4352" s="6"/>
      <c r="N4352" s="6" t="e">
        <f>VLOOKUP(A4352,web_archive!D:AB,18,FALSE)</f>
        <v>#N/A</v>
      </c>
      <c r="O4352" s="6"/>
      <c r="P4352" s="6"/>
      <c r="Q4352" s="6"/>
      <c r="R4352" s="6"/>
      <c r="S4352" s="6"/>
      <c r="T4352" s="6"/>
      <c r="U4352" s="6" t="s">
        <v>12299</v>
      </c>
      <c r="V4352" s="6" t="s">
        <v>12299</v>
      </c>
      <c r="W4352" s="6" t="s">
        <v>12299</v>
      </c>
    </row>
    <row r="4353" spans="1:23" x14ac:dyDescent="0.3">
      <c r="A4353" s="6">
        <v>6332</v>
      </c>
      <c r="B4353" s="6" t="s">
        <v>19727</v>
      </c>
      <c r="C4353" s="6" t="s">
        <v>19728</v>
      </c>
      <c r="D4353" s="6">
        <v>3</v>
      </c>
      <c r="E4353" s="6">
        <v>20</v>
      </c>
      <c r="F4353" s="6"/>
      <c r="G4353" s="6">
        <v>0</v>
      </c>
      <c r="H4353" s="6"/>
      <c r="I4353" s="6"/>
      <c r="J4353" s="6"/>
      <c r="K4353" s="6"/>
      <c r="L4353" s="6"/>
      <c r="M4353" s="6"/>
      <c r="N4353" s="6" t="e">
        <f>VLOOKUP(A4353,web_archive!D:AB,18,FALSE)</f>
        <v>#N/A</v>
      </c>
      <c r="O4353" s="6"/>
      <c r="P4353" s="6"/>
      <c r="Q4353" s="6"/>
      <c r="R4353" s="6"/>
      <c r="S4353" s="6"/>
      <c r="T4353" s="6"/>
      <c r="U4353" s="6" t="s">
        <v>12299</v>
      </c>
      <c r="V4353" s="6" t="s">
        <v>12299</v>
      </c>
      <c r="W4353" s="6" t="s">
        <v>12299</v>
      </c>
    </row>
    <row r="4354" spans="1:23" x14ac:dyDescent="0.3">
      <c r="A4354" s="6">
        <v>6333</v>
      </c>
      <c r="B4354" s="6" t="s">
        <v>19729</v>
      </c>
      <c r="C4354" s="6" t="s">
        <v>19730</v>
      </c>
      <c r="D4354" s="6">
        <v>3</v>
      </c>
      <c r="E4354" s="6">
        <v>20</v>
      </c>
      <c r="F4354" s="6"/>
      <c r="G4354" s="6">
        <v>0</v>
      </c>
      <c r="H4354" s="6"/>
      <c r="I4354" s="6"/>
      <c r="J4354" s="6"/>
      <c r="K4354" s="6"/>
      <c r="L4354" s="6"/>
      <c r="M4354" s="6"/>
      <c r="N4354" s="6" t="e">
        <f>VLOOKUP(A4354,web_archive!D:AB,18,FALSE)</f>
        <v>#N/A</v>
      </c>
      <c r="O4354" s="6"/>
      <c r="P4354" s="6"/>
      <c r="Q4354" s="6"/>
      <c r="R4354" s="6"/>
      <c r="S4354" s="6"/>
      <c r="T4354" s="6"/>
      <c r="U4354" s="6" t="s">
        <v>12299</v>
      </c>
      <c r="V4354" s="6" t="s">
        <v>12299</v>
      </c>
      <c r="W4354" s="6" t="s">
        <v>12299</v>
      </c>
    </row>
    <row r="4355" spans="1:23" x14ac:dyDescent="0.3">
      <c r="A4355" s="6">
        <v>6334</v>
      </c>
      <c r="B4355" s="6" t="s">
        <v>19731</v>
      </c>
      <c r="C4355" s="6" t="s">
        <v>19732</v>
      </c>
      <c r="D4355" s="6">
        <v>3</v>
      </c>
      <c r="E4355" s="6">
        <v>20</v>
      </c>
      <c r="F4355" s="6"/>
      <c r="G4355" s="6">
        <v>0</v>
      </c>
      <c r="H4355" s="6"/>
      <c r="I4355" s="6"/>
      <c r="J4355" s="6"/>
      <c r="K4355" s="6"/>
      <c r="L4355" s="6"/>
      <c r="M4355" s="6"/>
      <c r="N4355" s="6" t="e">
        <f>VLOOKUP(A4355,web_archive!D:AB,18,FALSE)</f>
        <v>#N/A</v>
      </c>
      <c r="O4355" s="6"/>
      <c r="P4355" s="6"/>
      <c r="Q4355" s="6"/>
      <c r="R4355" s="6"/>
      <c r="S4355" s="6"/>
      <c r="T4355" s="6"/>
      <c r="U4355" s="6" t="s">
        <v>12299</v>
      </c>
      <c r="V4355" s="6" t="s">
        <v>12299</v>
      </c>
      <c r="W4355" s="6" t="s">
        <v>12299</v>
      </c>
    </row>
    <row r="4356" spans="1:23" x14ac:dyDescent="0.3">
      <c r="A4356" s="6">
        <v>6335</v>
      </c>
      <c r="B4356" s="6" t="s">
        <v>19733</v>
      </c>
      <c r="C4356" s="6" t="s">
        <v>19734</v>
      </c>
      <c r="D4356" s="6">
        <v>3</v>
      </c>
      <c r="E4356" s="6">
        <v>20</v>
      </c>
      <c r="F4356" s="6"/>
      <c r="G4356" s="6">
        <v>0</v>
      </c>
      <c r="H4356" s="6"/>
      <c r="I4356" s="6"/>
      <c r="J4356" s="6"/>
      <c r="K4356" s="6"/>
      <c r="L4356" s="6"/>
      <c r="M4356" s="6"/>
      <c r="N4356" s="6" t="e">
        <f>VLOOKUP(A4356,web_archive!D:AB,18,FALSE)</f>
        <v>#N/A</v>
      </c>
      <c r="O4356" s="6"/>
      <c r="P4356" s="6"/>
      <c r="Q4356" s="6"/>
      <c r="R4356" s="6"/>
      <c r="S4356" s="6"/>
      <c r="T4356" s="6"/>
      <c r="U4356" s="6" t="s">
        <v>12299</v>
      </c>
      <c r="V4356" s="6" t="s">
        <v>12299</v>
      </c>
      <c r="W4356" s="6" t="s">
        <v>12299</v>
      </c>
    </row>
    <row r="4357" spans="1:23" x14ac:dyDescent="0.3">
      <c r="A4357" s="6">
        <v>6336</v>
      </c>
      <c r="B4357" s="6" t="s">
        <v>19735</v>
      </c>
      <c r="C4357" s="6" t="s">
        <v>19736</v>
      </c>
      <c r="D4357" s="6">
        <v>3</v>
      </c>
      <c r="E4357" s="6">
        <v>20</v>
      </c>
      <c r="F4357" s="6"/>
      <c r="G4357" s="6">
        <v>0</v>
      </c>
      <c r="H4357" s="6"/>
      <c r="I4357" s="6"/>
      <c r="J4357" s="6"/>
      <c r="K4357" s="6"/>
      <c r="L4357" s="6"/>
      <c r="M4357" s="6"/>
      <c r="N4357" s="6" t="e">
        <f>VLOOKUP(A4357,web_archive!D:AB,18,FALSE)</f>
        <v>#N/A</v>
      </c>
      <c r="O4357" s="6"/>
      <c r="P4357" s="6"/>
      <c r="Q4357" s="6"/>
      <c r="R4357" s="6"/>
      <c r="S4357" s="6"/>
      <c r="T4357" s="6"/>
      <c r="U4357" s="6" t="s">
        <v>12299</v>
      </c>
      <c r="V4357" s="6" t="s">
        <v>12299</v>
      </c>
      <c r="W4357" s="6" t="s">
        <v>12299</v>
      </c>
    </row>
    <row r="4358" spans="1:23" x14ac:dyDescent="0.3">
      <c r="A4358" s="6">
        <v>6337</v>
      </c>
      <c r="B4358" s="6" t="s">
        <v>19737</v>
      </c>
      <c r="C4358" s="6" t="s">
        <v>19738</v>
      </c>
      <c r="D4358" s="6">
        <v>3</v>
      </c>
      <c r="E4358" s="6">
        <v>20</v>
      </c>
      <c r="F4358" s="6"/>
      <c r="G4358" s="6">
        <v>0</v>
      </c>
      <c r="H4358" s="6"/>
      <c r="I4358" s="6"/>
      <c r="J4358" s="6"/>
      <c r="K4358" s="6"/>
      <c r="L4358" s="6"/>
      <c r="M4358" s="6"/>
      <c r="N4358" s="6" t="e">
        <f>VLOOKUP(A4358,web_archive!D:AB,18,FALSE)</f>
        <v>#N/A</v>
      </c>
      <c r="O4358" s="6"/>
      <c r="P4358" s="6"/>
      <c r="Q4358" s="6"/>
      <c r="R4358" s="6"/>
      <c r="S4358" s="6"/>
      <c r="T4358" s="6"/>
      <c r="U4358" s="6" t="s">
        <v>12299</v>
      </c>
      <c r="V4358" s="6" t="s">
        <v>12299</v>
      </c>
      <c r="W4358" s="6" t="s">
        <v>12299</v>
      </c>
    </row>
    <row r="4359" spans="1:23" x14ac:dyDescent="0.3">
      <c r="A4359" s="6">
        <v>6338</v>
      </c>
      <c r="B4359" s="6" t="s">
        <v>19739</v>
      </c>
      <c r="C4359" s="6" t="s">
        <v>19740</v>
      </c>
      <c r="D4359" s="6">
        <v>3</v>
      </c>
      <c r="E4359" s="6">
        <v>20</v>
      </c>
      <c r="F4359" s="6"/>
      <c r="G4359" s="6">
        <v>0</v>
      </c>
      <c r="H4359" s="6"/>
      <c r="I4359" s="6"/>
      <c r="J4359" s="6"/>
      <c r="K4359" s="6"/>
      <c r="L4359" s="6"/>
      <c r="M4359" s="6"/>
      <c r="N4359" s="6" t="e">
        <f>VLOOKUP(A4359,web_archive!D:AB,18,FALSE)</f>
        <v>#N/A</v>
      </c>
      <c r="O4359" s="6"/>
      <c r="P4359" s="6"/>
      <c r="Q4359" s="6"/>
      <c r="R4359" s="6"/>
      <c r="S4359" s="6"/>
      <c r="T4359" s="6"/>
      <c r="U4359" s="6" t="s">
        <v>12299</v>
      </c>
      <c r="V4359" s="6" t="s">
        <v>12299</v>
      </c>
      <c r="W4359" s="6" t="s">
        <v>12299</v>
      </c>
    </row>
    <row r="4360" spans="1:23" x14ac:dyDescent="0.3">
      <c r="A4360" s="6">
        <v>6339</v>
      </c>
      <c r="B4360" s="6" t="s">
        <v>19741</v>
      </c>
      <c r="C4360" s="6" t="s">
        <v>19742</v>
      </c>
      <c r="D4360" s="6">
        <v>3</v>
      </c>
      <c r="E4360" s="6">
        <v>20</v>
      </c>
      <c r="F4360" s="6"/>
      <c r="G4360" s="6">
        <v>0</v>
      </c>
      <c r="H4360" s="6"/>
      <c r="I4360" s="6"/>
      <c r="J4360" s="6"/>
      <c r="K4360" s="6"/>
      <c r="L4360" s="6"/>
      <c r="M4360" s="6"/>
      <c r="N4360" s="6" t="e">
        <f>VLOOKUP(A4360,web_archive!D:AB,18,FALSE)</f>
        <v>#N/A</v>
      </c>
      <c r="O4360" s="6"/>
      <c r="P4360" s="6"/>
      <c r="Q4360" s="6"/>
      <c r="R4360" s="6"/>
      <c r="S4360" s="6"/>
      <c r="T4360" s="6"/>
      <c r="U4360" s="6" t="s">
        <v>12299</v>
      </c>
      <c r="V4360" s="6" t="s">
        <v>12299</v>
      </c>
      <c r="W4360" s="6" t="s">
        <v>12299</v>
      </c>
    </row>
    <row r="4361" spans="1:23" x14ac:dyDescent="0.3">
      <c r="A4361" s="6">
        <v>6340</v>
      </c>
      <c r="B4361" s="6" t="s">
        <v>19743</v>
      </c>
      <c r="C4361" s="6" t="s">
        <v>19744</v>
      </c>
      <c r="D4361" s="6">
        <v>3</v>
      </c>
      <c r="E4361" s="6">
        <v>0</v>
      </c>
      <c r="F4361" s="6"/>
      <c r="G4361" s="6">
        <v>10</v>
      </c>
      <c r="H4361" s="6"/>
      <c r="I4361" s="6"/>
      <c r="J4361" s="6"/>
      <c r="K4361" s="6"/>
      <c r="L4361" s="6"/>
      <c r="M4361" s="6"/>
      <c r="N4361" s="6" t="e">
        <f>VLOOKUP(A4361,web_archive!D:AB,18,FALSE)</f>
        <v>#N/A</v>
      </c>
      <c r="O4361" s="6"/>
      <c r="P4361" s="6"/>
      <c r="Q4361" s="6"/>
      <c r="R4361" s="6"/>
      <c r="S4361" s="6"/>
      <c r="T4361" s="6"/>
      <c r="U4361" s="6" t="s">
        <v>12299</v>
      </c>
      <c r="V4361" s="6" t="s">
        <v>12299</v>
      </c>
      <c r="W4361" s="6" t="s">
        <v>12299</v>
      </c>
    </row>
    <row r="4362" spans="1:23" x14ac:dyDescent="0.3">
      <c r="A4362" s="6">
        <v>6341</v>
      </c>
      <c r="B4362" s="6" t="s">
        <v>19745</v>
      </c>
      <c r="C4362" s="6" t="s">
        <v>19746</v>
      </c>
      <c r="D4362" s="6">
        <v>3</v>
      </c>
      <c r="E4362" s="6">
        <v>0</v>
      </c>
      <c r="F4362" s="6"/>
      <c r="G4362" s="6">
        <v>10</v>
      </c>
      <c r="H4362" s="6"/>
      <c r="I4362" s="6"/>
      <c r="J4362" s="6"/>
      <c r="K4362" s="6"/>
      <c r="L4362" s="6"/>
      <c r="M4362" s="6"/>
      <c r="N4362" s="6" t="e">
        <f>VLOOKUP(A4362,web_archive!D:AB,18,FALSE)</f>
        <v>#N/A</v>
      </c>
      <c r="O4362" s="6"/>
      <c r="P4362" s="6"/>
      <c r="Q4362" s="6"/>
      <c r="R4362" s="6"/>
      <c r="S4362" s="6"/>
      <c r="T4362" s="6"/>
      <c r="U4362" s="6" t="s">
        <v>12299</v>
      </c>
      <c r="V4362" s="6" t="s">
        <v>12299</v>
      </c>
      <c r="W4362" s="6" t="s">
        <v>12299</v>
      </c>
    </row>
    <row r="4363" spans="1:23" x14ac:dyDescent="0.3">
      <c r="A4363" s="6">
        <v>6342</v>
      </c>
      <c r="B4363" s="6" t="s">
        <v>19747</v>
      </c>
      <c r="C4363" s="6" t="s">
        <v>19748</v>
      </c>
      <c r="D4363" s="6">
        <v>3</v>
      </c>
      <c r="E4363" s="6">
        <v>0</v>
      </c>
      <c r="F4363" s="6"/>
      <c r="G4363" s="6">
        <v>10</v>
      </c>
      <c r="H4363" s="6"/>
      <c r="I4363" s="6"/>
      <c r="J4363" s="6"/>
      <c r="K4363" s="6"/>
      <c r="L4363" s="6"/>
      <c r="M4363" s="6"/>
      <c r="N4363" s="6" t="e">
        <f>VLOOKUP(A4363,web_archive!D:AB,18,FALSE)</f>
        <v>#N/A</v>
      </c>
      <c r="O4363" s="6"/>
      <c r="P4363" s="6"/>
      <c r="Q4363" s="6"/>
      <c r="R4363" s="6"/>
      <c r="S4363" s="6"/>
      <c r="T4363" s="6"/>
      <c r="U4363" s="6" t="s">
        <v>12299</v>
      </c>
      <c r="V4363" s="6" t="s">
        <v>12299</v>
      </c>
      <c r="W4363" s="6" t="s">
        <v>12299</v>
      </c>
    </row>
    <row r="4364" spans="1:23" x14ac:dyDescent="0.3">
      <c r="A4364" s="6">
        <v>6343</v>
      </c>
      <c r="B4364" s="6" t="s">
        <v>19749</v>
      </c>
      <c r="C4364" s="6" t="s">
        <v>19750</v>
      </c>
      <c r="D4364" s="6">
        <v>3</v>
      </c>
      <c r="E4364" s="6">
        <v>0</v>
      </c>
      <c r="F4364" s="6"/>
      <c r="G4364" s="6">
        <v>10</v>
      </c>
      <c r="H4364" s="6"/>
      <c r="I4364" s="6"/>
      <c r="J4364" s="6"/>
      <c r="K4364" s="6"/>
      <c r="L4364" s="6"/>
      <c r="M4364" s="6"/>
      <c r="N4364" s="6" t="e">
        <f>VLOOKUP(A4364,web_archive!D:AB,18,FALSE)</f>
        <v>#N/A</v>
      </c>
      <c r="O4364" s="6"/>
      <c r="P4364" s="6"/>
      <c r="Q4364" s="6"/>
      <c r="R4364" s="6"/>
      <c r="S4364" s="6"/>
      <c r="T4364" s="6"/>
      <c r="U4364" s="6" t="s">
        <v>12299</v>
      </c>
      <c r="V4364" s="6" t="s">
        <v>12299</v>
      </c>
      <c r="W4364" s="6" t="s">
        <v>12299</v>
      </c>
    </row>
    <row r="4365" spans="1:23" x14ac:dyDescent="0.3">
      <c r="A4365" s="6">
        <v>6344</v>
      </c>
      <c r="B4365" s="6" t="s">
        <v>19751</v>
      </c>
      <c r="C4365" s="6" t="s">
        <v>19752</v>
      </c>
      <c r="D4365" s="6">
        <v>3</v>
      </c>
      <c r="E4365" s="6">
        <v>0</v>
      </c>
      <c r="F4365" s="6"/>
      <c r="G4365" s="6">
        <v>0</v>
      </c>
      <c r="H4365" s="6"/>
      <c r="I4365" s="6"/>
      <c r="J4365" s="6"/>
      <c r="K4365" s="6"/>
      <c r="L4365" s="6"/>
      <c r="M4365" s="6"/>
      <c r="N4365" s="6" t="e">
        <f>VLOOKUP(A4365,web_archive!D:AB,18,FALSE)</f>
        <v>#N/A</v>
      </c>
      <c r="O4365" s="6"/>
      <c r="P4365" s="6"/>
      <c r="Q4365" s="6"/>
      <c r="R4365" s="6"/>
      <c r="S4365" s="6"/>
      <c r="T4365" s="6"/>
      <c r="U4365" s="6" t="s">
        <v>12299</v>
      </c>
      <c r="V4365" s="6" t="s">
        <v>12299</v>
      </c>
      <c r="W4365" s="6" t="s">
        <v>12299</v>
      </c>
    </row>
    <row r="4366" spans="1:23" x14ac:dyDescent="0.3">
      <c r="A4366" s="6">
        <v>6345</v>
      </c>
      <c r="B4366" s="6" t="s">
        <v>19753</v>
      </c>
      <c r="C4366" s="6" t="s">
        <v>19754</v>
      </c>
      <c r="D4366" s="6">
        <v>3</v>
      </c>
      <c r="E4366" s="6">
        <v>0</v>
      </c>
      <c r="F4366" s="6"/>
      <c r="G4366" s="6">
        <v>0</v>
      </c>
      <c r="H4366" s="6"/>
      <c r="I4366" s="6"/>
      <c r="J4366" s="6"/>
      <c r="K4366" s="6"/>
      <c r="L4366" s="6"/>
      <c r="M4366" s="6"/>
      <c r="N4366" s="6" t="e">
        <f>VLOOKUP(A4366,web_archive!D:AB,18,FALSE)</f>
        <v>#N/A</v>
      </c>
      <c r="O4366" s="6"/>
      <c r="P4366" s="6"/>
      <c r="Q4366" s="6"/>
      <c r="R4366" s="6"/>
      <c r="S4366" s="6"/>
      <c r="T4366" s="6"/>
      <c r="U4366" s="6" t="s">
        <v>12299</v>
      </c>
      <c r="V4366" s="6" t="s">
        <v>12299</v>
      </c>
      <c r="W4366" s="6" t="s">
        <v>12299</v>
      </c>
    </row>
    <row r="4367" spans="1:23" x14ac:dyDescent="0.3">
      <c r="A4367" s="6">
        <v>6346</v>
      </c>
      <c r="B4367" s="6" t="s">
        <v>19755</v>
      </c>
      <c r="C4367" s="6" t="s">
        <v>19756</v>
      </c>
      <c r="D4367" s="6">
        <v>3</v>
      </c>
      <c r="E4367" s="6">
        <v>0</v>
      </c>
      <c r="F4367" s="6"/>
      <c r="G4367" s="6">
        <v>0</v>
      </c>
      <c r="H4367" s="6"/>
      <c r="I4367" s="6"/>
      <c r="J4367" s="6"/>
      <c r="K4367" s="6"/>
      <c r="L4367" s="6"/>
      <c r="M4367" s="6"/>
      <c r="N4367" s="6" t="e">
        <f>VLOOKUP(A4367,web_archive!D:AB,18,FALSE)</f>
        <v>#N/A</v>
      </c>
      <c r="O4367" s="6"/>
      <c r="P4367" s="6"/>
      <c r="Q4367" s="6"/>
      <c r="R4367" s="6"/>
      <c r="S4367" s="6"/>
      <c r="T4367" s="6"/>
      <c r="U4367" s="6" t="s">
        <v>12299</v>
      </c>
      <c r="V4367" s="6" t="s">
        <v>12299</v>
      </c>
      <c r="W4367" s="6" t="s">
        <v>12299</v>
      </c>
    </row>
    <row r="4368" spans="1:23" x14ac:dyDescent="0.3">
      <c r="A4368" s="6">
        <v>6347</v>
      </c>
      <c r="B4368" s="6" t="s">
        <v>19757</v>
      </c>
      <c r="C4368" s="6" t="s">
        <v>19758</v>
      </c>
      <c r="D4368" s="6">
        <v>3</v>
      </c>
      <c r="E4368" s="6">
        <v>4020</v>
      </c>
      <c r="F4368" s="6"/>
      <c r="G4368" s="6">
        <v>0</v>
      </c>
      <c r="H4368" s="6"/>
      <c r="I4368" s="6"/>
      <c r="J4368" s="6"/>
      <c r="K4368" s="6"/>
      <c r="L4368" s="6"/>
      <c r="M4368" s="6"/>
      <c r="N4368" s="6" t="e">
        <f>VLOOKUP(A4368,web_archive!D:AB,18,FALSE)</f>
        <v>#N/A</v>
      </c>
      <c r="O4368" s="6"/>
      <c r="P4368" s="6"/>
      <c r="Q4368" s="6"/>
      <c r="R4368" s="6"/>
      <c r="S4368" s="6"/>
      <c r="T4368" s="6"/>
      <c r="U4368" s="6" t="s">
        <v>12299</v>
      </c>
      <c r="V4368" s="6" t="s">
        <v>12299</v>
      </c>
      <c r="W4368" s="6" t="s">
        <v>12299</v>
      </c>
    </row>
    <row r="4369" spans="1:23" x14ac:dyDescent="0.3">
      <c r="A4369" s="6">
        <v>6348</v>
      </c>
      <c r="B4369" s="6" t="s">
        <v>19759</v>
      </c>
      <c r="C4369" s="6" t="s">
        <v>19758</v>
      </c>
      <c r="D4369" s="6">
        <v>3</v>
      </c>
      <c r="E4369" s="6">
        <v>4020</v>
      </c>
      <c r="F4369" s="6"/>
      <c r="G4369" s="6">
        <v>0</v>
      </c>
      <c r="H4369" s="6"/>
      <c r="I4369" s="6"/>
      <c r="J4369" s="6"/>
      <c r="K4369" s="6"/>
      <c r="L4369" s="6"/>
      <c r="M4369" s="6"/>
      <c r="N4369" s="6" t="e">
        <f>VLOOKUP(A4369,web_archive!D:AB,18,FALSE)</f>
        <v>#N/A</v>
      </c>
      <c r="O4369" s="6"/>
      <c r="P4369" s="6"/>
      <c r="Q4369" s="6"/>
      <c r="R4369" s="6"/>
      <c r="S4369" s="6"/>
      <c r="T4369" s="6"/>
      <c r="U4369" s="6" t="s">
        <v>12299</v>
      </c>
      <c r="V4369" s="6" t="s">
        <v>12299</v>
      </c>
      <c r="W4369" s="6" t="s">
        <v>12299</v>
      </c>
    </row>
    <row r="4370" spans="1:23" x14ac:dyDescent="0.3">
      <c r="A4370" s="6">
        <v>6349</v>
      </c>
      <c r="B4370" s="6" t="s">
        <v>19760</v>
      </c>
      <c r="C4370" s="6" t="s">
        <v>19758</v>
      </c>
      <c r="D4370" s="6">
        <v>3</v>
      </c>
      <c r="E4370" s="6">
        <v>4020</v>
      </c>
      <c r="F4370" s="6"/>
      <c r="G4370" s="6">
        <v>0</v>
      </c>
      <c r="H4370" s="6"/>
      <c r="I4370" s="6"/>
      <c r="J4370" s="6"/>
      <c r="K4370" s="6"/>
      <c r="L4370" s="6"/>
      <c r="M4370" s="6"/>
      <c r="N4370" s="6" t="e">
        <f>VLOOKUP(A4370,web_archive!D:AB,18,FALSE)</f>
        <v>#N/A</v>
      </c>
      <c r="O4370" s="6"/>
      <c r="P4370" s="6"/>
      <c r="Q4370" s="6"/>
      <c r="R4370" s="6"/>
      <c r="S4370" s="6"/>
      <c r="T4370" s="6"/>
      <c r="U4370" s="6" t="s">
        <v>12299</v>
      </c>
      <c r="V4370" s="6" t="s">
        <v>12299</v>
      </c>
      <c r="W4370" s="6" t="s">
        <v>12299</v>
      </c>
    </row>
    <row r="4371" spans="1:23" x14ac:dyDescent="0.3">
      <c r="A4371" s="6">
        <v>6350</v>
      </c>
      <c r="B4371" s="6" t="s">
        <v>19761</v>
      </c>
      <c r="C4371" s="6" t="s">
        <v>19758</v>
      </c>
      <c r="D4371" s="6">
        <v>3</v>
      </c>
      <c r="E4371" s="6">
        <v>4020</v>
      </c>
      <c r="F4371" s="6"/>
      <c r="G4371" s="6">
        <v>0</v>
      </c>
      <c r="H4371" s="6"/>
      <c r="I4371" s="6"/>
      <c r="J4371" s="6"/>
      <c r="K4371" s="6"/>
      <c r="L4371" s="6"/>
      <c r="M4371" s="6"/>
      <c r="N4371" s="6" t="e">
        <f>VLOOKUP(A4371,web_archive!D:AB,18,FALSE)</f>
        <v>#N/A</v>
      </c>
      <c r="O4371" s="6"/>
      <c r="P4371" s="6"/>
      <c r="Q4371" s="6"/>
      <c r="R4371" s="6"/>
      <c r="S4371" s="6"/>
      <c r="T4371" s="6"/>
      <c r="U4371" s="6" t="s">
        <v>12299</v>
      </c>
      <c r="V4371" s="6" t="s">
        <v>12299</v>
      </c>
      <c r="W4371" s="6" t="s">
        <v>12299</v>
      </c>
    </row>
    <row r="4372" spans="1:23" x14ac:dyDescent="0.3">
      <c r="A4372" s="6">
        <v>6351</v>
      </c>
      <c r="B4372" s="6" t="s">
        <v>19762</v>
      </c>
      <c r="C4372" s="6" t="s">
        <v>19758</v>
      </c>
      <c r="D4372" s="6">
        <v>3</v>
      </c>
      <c r="E4372" s="6">
        <v>4020</v>
      </c>
      <c r="F4372" s="6"/>
      <c r="G4372" s="6">
        <v>0</v>
      </c>
      <c r="H4372" s="6"/>
      <c r="I4372" s="6"/>
      <c r="J4372" s="6"/>
      <c r="K4372" s="6"/>
      <c r="L4372" s="6"/>
      <c r="M4372" s="6"/>
      <c r="N4372" s="6" t="e">
        <f>VLOOKUP(A4372,web_archive!D:AB,18,FALSE)</f>
        <v>#N/A</v>
      </c>
      <c r="O4372" s="6"/>
      <c r="P4372" s="6"/>
      <c r="Q4372" s="6"/>
      <c r="R4372" s="6"/>
      <c r="S4372" s="6"/>
      <c r="T4372" s="6"/>
      <c r="U4372" s="6" t="s">
        <v>12299</v>
      </c>
      <c r="V4372" s="6" t="s">
        <v>12299</v>
      </c>
      <c r="W4372" s="6" t="s">
        <v>12299</v>
      </c>
    </row>
    <row r="4373" spans="1:23" x14ac:dyDescent="0.3">
      <c r="A4373" s="6">
        <v>6352</v>
      </c>
      <c r="B4373" s="6" t="s">
        <v>19763</v>
      </c>
      <c r="C4373" s="6" t="s">
        <v>19758</v>
      </c>
      <c r="D4373" s="6">
        <v>3</v>
      </c>
      <c r="E4373" s="6">
        <v>4020</v>
      </c>
      <c r="F4373" s="6"/>
      <c r="G4373" s="6">
        <v>0</v>
      </c>
      <c r="H4373" s="6"/>
      <c r="I4373" s="6"/>
      <c r="J4373" s="6"/>
      <c r="K4373" s="6"/>
      <c r="L4373" s="6"/>
      <c r="M4373" s="6"/>
      <c r="N4373" s="6" t="e">
        <f>VLOOKUP(A4373,web_archive!D:AB,18,FALSE)</f>
        <v>#N/A</v>
      </c>
      <c r="O4373" s="6"/>
      <c r="P4373" s="6"/>
      <c r="Q4373" s="6"/>
      <c r="R4373" s="6"/>
      <c r="S4373" s="6"/>
      <c r="T4373" s="6"/>
      <c r="U4373" s="6" t="s">
        <v>12299</v>
      </c>
      <c r="V4373" s="6" t="s">
        <v>12299</v>
      </c>
      <c r="W4373" s="6" t="s">
        <v>12299</v>
      </c>
    </row>
    <row r="4374" spans="1:23" x14ac:dyDescent="0.3">
      <c r="A4374" s="6">
        <v>6353</v>
      </c>
      <c r="B4374" s="6" t="s">
        <v>19764</v>
      </c>
      <c r="C4374" s="6" t="s">
        <v>19758</v>
      </c>
      <c r="D4374" s="6">
        <v>3</v>
      </c>
      <c r="E4374" s="6">
        <v>4020</v>
      </c>
      <c r="F4374" s="6"/>
      <c r="G4374" s="6">
        <v>0</v>
      </c>
      <c r="H4374" s="6"/>
      <c r="I4374" s="6"/>
      <c r="J4374" s="6"/>
      <c r="K4374" s="6"/>
      <c r="L4374" s="6"/>
      <c r="M4374" s="6"/>
      <c r="N4374" s="6" t="e">
        <f>VLOOKUP(A4374,web_archive!D:AB,18,FALSE)</f>
        <v>#N/A</v>
      </c>
      <c r="O4374" s="6"/>
      <c r="P4374" s="6"/>
      <c r="Q4374" s="6"/>
      <c r="R4374" s="6"/>
      <c r="S4374" s="6"/>
      <c r="T4374" s="6"/>
      <c r="U4374" s="6" t="s">
        <v>12299</v>
      </c>
      <c r="V4374" s="6" t="s">
        <v>12299</v>
      </c>
      <c r="W4374" s="6" t="s">
        <v>12299</v>
      </c>
    </row>
    <row r="4375" spans="1:23" x14ac:dyDescent="0.3">
      <c r="A4375" s="6">
        <v>6354</v>
      </c>
      <c r="B4375" s="6" t="s">
        <v>19765</v>
      </c>
      <c r="C4375" s="6" t="s">
        <v>19758</v>
      </c>
      <c r="D4375" s="6">
        <v>3</v>
      </c>
      <c r="E4375" s="6">
        <v>4020</v>
      </c>
      <c r="F4375" s="6"/>
      <c r="G4375" s="6">
        <v>0</v>
      </c>
      <c r="H4375" s="6"/>
      <c r="I4375" s="6"/>
      <c r="J4375" s="6"/>
      <c r="K4375" s="6"/>
      <c r="L4375" s="6"/>
      <c r="M4375" s="6"/>
      <c r="N4375" s="6" t="e">
        <f>VLOOKUP(A4375,web_archive!D:AB,18,FALSE)</f>
        <v>#N/A</v>
      </c>
      <c r="O4375" s="6"/>
      <c r="P4375" s="6"/>
      <c r="Q4375" s="6"/>
      <c r="R4375" s="6"/>
      <c r="S4375" s="6"/>
      <c r="T4375" s="6"/>
      <c r="U4375" s="6" t="s">
        <v>12299</v>
      </c>
      <c r="V4375" s="6" t="s">
        <v>12299</v>
      </c>
      <c r="W4375" s="6" t="s">
        <v>12299</v>
      </c>
    </row>
    <row r="4376" spans="1:23" x14ac:dyDescent="0.3">
      <c r="A4376" s="6">
        <v>6355</v>
      </c>
      <c r="B4376" s="6" t="s">
        <v>19766</v>
      </c>
      <c r="C4376" s="6" t="s">
        <v>19758</v>
      </c>
      <c r="D4376" s="6">
        <v>3</v>
      </c>
      <c r="E4376" s="6">
        <v>4020</v>
      </c>
      <c r="F4376" s="6"/>
      <c r="G4376" s="6">
        <v>0</v>
      </c>
      <c r="H4376" s="6"/>
      <c r="I4376" s="6"/>
      <c r="J4376" s="6"/>
      <c r="K4376" s="6"/>
      <c r="L4376" s="6"/>
      <c r="M4376" s="6"/>
      <c r="N4376" s="6" t="e">
        <f>VLOOKUP(A4376,web_archive!D:AB,18,FALSE)</f>
        <v>#N/A</v>
      </c>
      <c r="O4376" s="6"/>
      <c r="P4376" s="6"/>
      <c r="Q4376" s="6"/>
      <c r="R4376" s="6"/>
      <c r="S4376" s="6"/>
      <c r="T4376" s="6"/>
      <c r="U4376" s="6" t="s">
        <v>12299</v>
      </c>
      <c r="V4376" s="6" t="s">
        <v>12299</v>
      </c>
      <c r="W4376" s="6" t="s">
        <v>12299</v>
      </c>
    </row>
    <row r="4377" spans="1:23" x14ac:dyDescent="0.3">
      <c r="A4377" s="6">
        <v>6356</v>
      </c>
      <c r="B4377" s="6" t="s">
        <v>19767</v>
      </c>
      <c r="C4377" s="6" t="s">
        <v>19758</v>
      </c>
      <c r="D4377" s="6">
        <v>3</v>
      </c>
      <c r="E4377" s="6">
        <v>4020</v>
      </c>
      <c r="F4377" s="6"/>
      <c r="G4377" s="6">
        <v>0</v>
      </c>
      <c r="H4377" s="6"/>
      <c r="I4377" s="6"/>
      <c r="J4377" s="6"/>
      <c r="K4377" s="6"/>
      <c r="L4377" s="6"/>
      <c r="M4377" s="6"/>
      <c r="N4377" s="6" t="e">
        <f>VLOOKUP(A4377,web_archive!D:AB,18,FALSE)</f>
        <v>#N/A</v>
      </c>
      <c r="O4377" s="6"/>
      <c r="P4377" s="6"/>
      <c r="Q4377" s="6"/>
      <c r="R4377" s="6"/>
      <c r="S4377" s="6"/>
      <c r="T4377" s="6"/>
      <c r="U4377" s="6" t="s">
        <v>12299</v>
      </c>
      <c r="V4377" s="6" t="s">
        <v>12299</v>
      </c>
      <c r="W4377" s="6" t="s">
        <v>12299</v>
      </c>
    </row>
    <row r="4378" spans="1:23" x14ac:dyDescent="0.3">
      <c r="A4378" s="6">
        <v>6357</v>
      </c>
      <c r="B4378" s="6" t="s">
        <v>19768</v>
      </c>
      <c r="C4378" s="6" t="s">
        <v>19769</v>
      </c>
      <c r="D4378" s="6">
        <v>3</v>
      </c>
      <c r="E4378" s="6">
        <v>4020</v>
      </c>
      <c r="F4378" s="6"/>
      <c r="G4378" s="6">
        <v>10</v>
      </c>
      <c r="H4378" s="6"/>
      <c r="I4378" s="6"/>
      <c r="J4378" s="6"/>
      <c r="K4378" s="6"/>
      <c r="L4378" s="6"/>
      <c r="M4378" s="6"/>
      <c r="N4378" s="6" t="e">
        <f>VLOOKUP(A4378,web_archive!D:AB,18,FALSE)</f>
        <v>#N/A</v>
      </c>
      <c r="O4378" s="6"/>
      <c r="P4378" s="6"/>
      <c r="Q4378" s="6"/>
      <c r="R4378" s="6"/>
      <c r="S4378" s="6"/>
      <c r="T4378" s="6"/>
      <c r="U4378" s="6" t="s">
        <v>12299</v>
      </c>
      <c r="V4378" s="6" t="s">
        <v>12299</v>
      </c>
      <c r="W4378" s="6" t="s">
        <v>12299</v>
      </c>
    </row>
    <row r="4379" spans="1:23" x14ac:dyDescent="0.3">
      <c r="A4379" s="6">
        <v>6358</v>
      </c>
      <c r="B4379" s="6" t="s">
        <v>19770</v>
      </c>
      <c r="C4379" s="6" t="s">
        <v>19771</v>
      </c>
      <c r="D4379" s="6">
        <v>3</v>
      </c>
      <c r="E4379" s="6">
        <v>0</v>
      </c>
      <c r="F4379" s="6"/>
      <c r="G4379" s="6">
        <v>0</v>
      </c>
      <c r="H4379" s="6"/>
      <c r="I4379" s="6"/>
      <c r="J4379" s="6"/>
      <c r="K4379" s="6"/>
      <c r="L4379" s="6"/>
      <c r="M4379" s="6"/>
      <c r="N4379" s="6" t="e">
        <f>VLOOKUP(A4379,web_archive!D:AB,18,FALSE)</f>
        <v>#N/A</v>
      </c>
      <c r="O4379" s="6"/>
      <c r="P4379" s="6"/>
      <c r="Q4379" s="6"/>
      <c r="R4379" s="6"/>
      <c r="S4379" s="6"/>
      <c r="T4379" s="6"/>
      <c r="U4379" s="6" t="s">
        <v>12299</v>
      </c>
      <c r="V4379" s="6" t="s">
        <v>12299</v>
      </c>
      <c r="W4379" s="6" t="s">
        <v>12299</v>
      </c>
    </row>
    <row r="4380" spans="1:23" x14ac:dyDescent="0.3">
      <c r="A4380" s="6">
        <v>6359</v>
      </c>
      <c r="B4380" s="6" t="s">
        <v>19772</v>
      </c>
      <c r="C4380" s="6" t="s">
        <v>19773</v>
      </c>
      <c r="D4380" s="6">
        <v>3</v>
      </c>
      <c r="E4380" s="6">
        <v>0</v>
      </c>
      <c r="F4380" s="6"/>
      <c r="G4380" s="6">
        <v>0</v>
      </c>
      <c r="H4380" s="6"/>
      <c r="I4380" s="6"/>
      <c r="J4380" s="6"/>
      <c r="K4380" s="6"/>
      <c r="L4380" s="6"/>
      <c r="M4380" s="6"/>
      <c r="N4380" s="6" t="e">
        <f>VLOOKUP(A4380,web_archive!D:AB,18,FALSE)</f>
        <v>#N/A</v>
      </c>
      <c r="O4380" s="6"/>
      <c r="P4380" s="6"/>
      <c r="Q4380" s="6"/>
      <c r="R4380" s="6"/>
      <c r="S4380" s="6"/>
      <c r="T4380" s="6"/>
      <c r="U4380" s="6" t="s">
        <v>12299</v>
      </c>
      <c r="V4380" s="6" t="s">
        <v>12299</v>
      </c>
      <c r="W4380" s="6" t="s">
        <v>12299</v>
      </c>
    </row>
    <row r="4381" spans="1:23" x14ac:dyDescent="0.3">
      <c r="A4381" s="6">
        <v>6360</v>
      </c>
      <c r="B4381" s="6" t="s">
        <v>19774</v>
      </c>
      <c r="C4381" s="6" t="s">
        <v>19775</v>
      </c>
      <c r="D4381" s="6">
        <v>3</v>
      </c>
      <c r="E4381" s="6">
        <v>100</v>
      </c>
      <c r="F4381" s="6"/>
      <c r="G4381" s="6">
        <v>5</v>
      </c>
      <c r="H4381" s="6"/>
      <c r="I4381" s="6"/>
      <c r="J4381" s="6"/>
      <c r="K4381" s="6"/>
      <c r="L4381" s="6"/>
      <c r="M4381" s="6"/>
      <c r="N4381" s="6" t="e">
        <f>VLOOKUP(A4381,web_archive!D:AB,18,FALSE)</f>
        <v>#N/A</v>
      </c>
      <c r="O4381" s="6"/>
      <c r="P4381" s="6"/>
      <c r="Q4381" s="6"/>
      <c r="R4381" s="6"/>
      <c r="S4381" s="6"/>
      <c r="T4381" s="6"/>
      <c r="U4381" s="6" t="s">
        <v>12299</v>
      </c>
      <c r="V4381" s="6" t="s">
        <v>12299</v>
      </c>
      <c r="W4381" s="6" t="s">
        <v>12299</v>
      </c>
    </row>
    <row r="4382" spans="1:23" x14ac:dyDescent="0.3">
      <c r="A4382" s="6">
        <v>6361</v>
      </c>
      <c r="B4382" s="6" t="s">
        <v>19776</v>
      </c>
      <c r="C4382" s="6" t="s">
        <v>19777</v>
      </c>
      <c r="D4382" s="6">
        <v>3</v>
      </c>
      <c r="E4382" s="6">
        <v>100</v>
      </c>
      <c r="F4382" s="6"/>
      <c r="G4382" s="6">
        <v>5</v>
      </c>
      <c r="H4382" s="6"/>
      <c r="I4382" s="6"/>
      <c r="J4382" s="6"/>
      <c r="K4382" s="6"/>
      <c r="L4382" s="6"/>
      <c r="M4382" s="6"/>
      <c r="N4382" s="6" t="e">
        <f>VLOOKUP(A4382,web_archive!D:AB,18,FALSE)</f>
        <v>#N/A</v>
      </c>
      <c r="O4382" s="6"/>
      <c r="P4382" s="6"/>
      <c r="Q4382" s="6"/>
      <c r="R4382" s="6"/>
      <c r="S4382" s="6"/>
      <c r="T4382" s="6"/>
      <c r="U4382" s="6" t="s">
        <v>12299</v>
      </c>
      <c r="V4382" s="6" t="s">
        <v>12299</v>
      </c>
      <c r="W4382" s="6" t="s">
        <v>12299</v>
      </c>
    </row>
    <row r="4383" spans="1:23" x14ac:dyDescent="0.3">
      <c r="A4383" s="6">
        <v>6362</v>
      </c>
      <c r="B4383" s="6" t="s">
        <v>19778</v>
      </c>
      <c r="C4383" s="6" t="s">
        <v>19779</v>
      </c>
      <c r="D4383" s="6">
        <v>3</v>
      </c>
      <c r="E4383" s="6">
        <v>100</v>
      </c>
      <c r="F4383" s="6"/>
      <c r="G4383" s="6">
        <v>5</v>
      </c>
      <c r="H4383" s="6"/>
      <c r="I4383" s="6"/>
      <c r="J4383" s="6"/>
      <c r="K4383" s="6"/>
      <c r="L4383" s="6"/>
      <c r="M4383" s="6"/>
      <c r="N4383" s="6" t="e">
        <f>VLOOKUP(A4383,web_archive!D:AB,18,FALSE)</f>
        <v>#N/A</v>
      </c>
      <c r="O4383" s="6"/>
      <c r="P4383" s="6"/>
      <c r="Q4383" s="6"/>
      <c r="R4383" s="6"/>
      <c r="S4383" s="6"/>
      <c r="T4383" s="6"/>
      <c r="U4383" s="6" t="s">
        <v>12299</v>
      </c>
      <c r="V4383" s="6" t="s">
        <v>12299</v>
      </c>
      <c r="W4383" s="6" t="s">
        <v>12299</v>
      </c>
    </row>
    <row r="4384" spans="1:23" x14ac:dyDescent="0.3">
      <c r="A4384" s="6">
        <v>6363</v>
      </c>
      <c r="B4384" s="6" t="s">
        <v>19780</v>
      </c>
      <c r="C4384" s="6" t="s">
        <v>19781</v>
      </c>
      <c r="D4384" s="6">
        <v>3</v>
      </c>
      <c r="E4384" s="6">
        <v>100</v>
      </c>
      <c r="F4384" s="6"/>
      <c r="G4384" s="6">
        <v>5</v>
      </c>
      <c r="H4384" s="6"/>
      <c r="I4384" s="6"/>
      <c r="J4384" s="6"/>
      <c r="K4384" s="6"/>
      <c r="L4384" s="6"/>
      <c r="M4384" s="6"/>
      <c r="N4384" s="6" t="e">
        <f>VLOOKUP(A4384,web_archive!D:AB,18,FALSE)</f>
        <v>#N/A</v>
      </c>
      <c r="O4384" s="6"/>
      <c r="P4384" s="6"/>
      <c r="Q4384" s="6"/>
      <c r="R4384" s="6"/>
      <c r="S4384" s="6"/>
      <c r="T4384" s="6"/>
      <c r="U4384" s="6" t="s">
        <v>12299</v>
      </c>
      <c r="V4384" s="6" t="s">
        <v>12299</v>
      </c>
      <c r="W4384" s="6" t="s">
        <v>12299</v>
      </c>
    </row>
    <row r="4385" spans="1:23" x14ac:dyDescent="0.3">
      <c r="A4385" s="6">
        <v>6369</v>
      </c>
      <c r="B4385" s="6" t="s">
        <v>19782</v>
      </c>
      <c r="C4385" s="6" t="s">
        <v>19783</v>
      </c>
      <c r="D4385" s="6">
        <v>3</v>
      </c>
      <c r="E4385" s="6">
        <v>0</v>
      </c>
      <c r="F4385" s="6"/>
      <c r="G4385" s="6">
        <v>0</v>
      </c>
      <c r="H4385" s="6"/>
      <c r="I4385" s="6"/>
      <c r="J4385" s="6"/>
      <c r="K4385" s="6"/>
      <c r="L4385" s="6"/>
      <c r="M4385" s="6"/>
      <c r="N4385" s="6" t="e">
        <f>VLOOKUP(A4385,web_archive!D:AB,18,FALSE)</f>
        <v>#N/A</v>
      </c>
      <c r="O4385" s="6"/>
      <c r="P4385" s="6"/>
      <c r="Q4385" s="6"/>
      <c r="R4385" s="6"/>
      <c r="S4385" s="6"/>
      <c r="T4385" s="6"/>
      <c r="U4385" s="6" t="s">
        <v>12299</v>
      </c>
      <c r="V4385" s="6" t="s">
        <v>12299</v>
      </c>
      <c r="W4385" s="6" t="s">
        <v>12299</v>
      </c>
    </row>
    <row r="4386" spans="1:23" x14ac:dyDescent="0.3">
      <c r="A4386" s="6">
        <v>6370</v>
      </c>
      <c r="B4386" s="6" t="s">
        <v>19784</v>
      </c>
      <c r="C4386" s="6" t="s">
        <v>19785</v>
      </c>
      <c r="D4386" s="6">
        <v>3</v>
      </c>
      <c r="E4386" s="6">
        <v>0</v>
      </c>
      <c r="F4386" s="6"/>
      <c r="G4386" s="6">
        <v>0</v>
      </c>
      <c r="H4386" s="6"/>
      <c r="I4386" s="6"/>
      <c r="J4386" s="6"/>
      <c r="K4386" s="6"/>
      <c r="L4386" s="6"/>
      <c r="M4386" s="6"/>
      <c r="N4386" s="6" t="e">
        <f>VLOOKUP(A4386,web_archive!D:AB,18,FALSE)</f>
        <v>#N/A</v>
      </c>
      <c r="O4386" s="6"/>
      <c r="P4386" s="6"/>
      <c r="Q4386" s="6"/>
      <c r="R4386" s="6"/>
      <c r="S4386" s="6"/>
      <c r="T4386" s="6"/>
      <c r="U4386" s="6" t="s">
        <v>12299</v>
      </c>
      <c r="V4386" s="6" t="s">
        <v>12299</v>
      </c>
      <c r="W4386" s="6" t="s">
        <v>12299</v>
      </c>
    </row>
    <row r="4387" spans="1:23" x14ac:dyDescent="0.3">
      <c r="A4387" s="6">
        <v>6371</v>
      </c>
      <c r="B4387" s="6" t="s">
        <v>19786</v>
      </c>
      <c r="C4387" s="6" t="s">
        <v>19787</v>
      </c>
      <c r="D4387" s="6">
        <v>3</v>
      </c>
      <c r="E4387" s="6">
        <v>0</v>
      </c>
      <c r="F4387" s="6"/>
      <c r="G4387" s="6">
        <v>0</v>
      </c>
      <c r="H4387" s="6"/>
      <c r="I4387" s="6"/>
      <c r="J4387" s="6"/>
      <c r="K4387" s="6"/>
      <c r="L4387" s="6"/>
      <c r="M4387" s="6"/>
      <c r="N4387" s="6" t="e">
        <f>VLOOKUP(A4387,web_archive!D:AB,18,FALSE)</f>
        <v>#N/A</v>
      </c>
      <c r="O4387" s="6"/>
      <c r="P4387" s="6"/>
      <c r="Q4387" s="6"/>
      <c r="R4387" s="6"/>
      <c r="S4387" s="6"/>
      <c r="T4387" s="6"/>
      <c r="U4387" s="6" t="s">
        <v>12299</v>
      </c>
      <c r="V4387" s="6" t="s">
        <v>12299</v>
      </c>
      <c r="W4387" s="6" t="s">
        <v>12299</v>
      </c>
    </row>
    <row r="4388" spans="1:23" x14ac:dyDescent="0.3">
      <c r="A4388" s="6">
        <v>6372</v>
      </c>
      <c r="B4388" s="6" t="s">
        <v>19788</v>
      </c>
      <c r="C4388" s="6" t="s">
        <v>19789</v>
      </c>
      <c r="D4388" s="6">
        <v>3</v>
      </c>
      <c r="E4388" s="6">
        <v>0</v>
      </c>
      <c r="F4388" s="6"/>
      <c r="G4388" s="6">
        <v>0</v>
      </c>
      <c r="H4388" s="6"/>
      <c r="I4388" s="6"/>
      <c r="J4388" s="6"/>
      <c r="K4388" s="6"/>
      <c r="L4388" s="6"/>
      <c r="M4388" s="6"/>
      <c r="N4388" s="6" t="e">
        <f>VLOOKUP(A4388,web_archive!D:AB,18,FALSE)</f>
        <v>#N/A</v>
      </c>
      <c r="O4388" s="6"/>
      <c r="P4388" s="6"/>
      <c r="Q4388" s="6"/>
      <c r="R4388" s="6"/>
      <c r="S4388" s="6"/>
      <c r="T4388" s="6"/>
      <c r="U4388" s="6" t="s">
        <v>12299</v>
      </c>
      <c r="V4388" s="6" t="s">
        <v>12299</v>
      </c>
      <c r="W4388" s="6" t="s">
        <v>12299</v>
      </c>
    </row>
    <row r="4389" spans="1:23" x14ac:dyDescent="0.3">
      <c r="A4389" s="6">
        <v>6373</v>
      </c>
      <c r="B4389" s="6" t="s">
        <v>19790</v>
      </c>
      <c r="C4389" s="6" t="s">
        <v>19791</v>
      </c>
      <c r="D4389" s="6">
        <v>3</v>
      </c>
      <c r="E4389" s="6">
        <v>0</v>
      </c>
      <c r="F4389" s="6"/>
      <c r="G4389" s="6">
        <v>0</v>
      </c>
      <c r="H4389" s="6"/>
      <c r="I4389" s="6"/>
      <c r="J4389" s="6"/>
      <c r="K4389" s="6"/>
      <c r="L4389" s="6"/>
      <c r="M4389" s="6"/>
      <c r="N4389" s="6" t="e">
        <f>VLOOKUP(A4389,web_archive!D:AB,18,FALSE)</f>
        <v>#N/A</v>
      </c>
      <c r="O4389" s="6"/>
      <c r="P4389" s="6"/>
      <c r="Q4389" s="6"/>
      <c r="R4389" s="6"/>
      <c r="S4389" s="6"/>
      <c r="T4389" s="6"/>
      <c r="U4389" s="6" t="s">
        <v>12299</v>
      </c>
      <c r="V4389" s="6" t="s">
        <v>12299</v>
      </c>
      <c r="W4389" s="6" t="s">
        <v>12299</v>
      </c>
    </row>
    <row r="4390" spans="1:23" x14ac:dyDescent="0.3">
      <c r="A4390" s="6">
        <v>6374</v>
      </c>
      <c r="B4390" s="6" t="s">
        <v>19792</v>
      </c>
      <c r="C4390" s="6" t="s">
        <v>19793</v>
      </c>
      <c r="D4390" s="6">
        <v>3</v>
      </c>
      <c r="E4390" s="6">
        <v>0</v>
      </c>
      <c r="F4390" s="6"/>
      <c r="G4390" s="6">
        <v>0</v>
      </c>
      <c r="H4390" s="6"/>
      <c r="I4390" s="6"/>
      <c r="J4390" s="6"/>
      <c r="K4390" s="6"/>
      <c r="L4390" s="6"/>
      <c r="M4390" s="6"/>
      <c r="N4390" s="6" t="e">
        <f>VLOOKUP(A4390,web_archive!D:AB,18,FALSE)</f>
        <v>#N/A</v>
      </c>
      <c r="O4390" s="6"/>
      <c r="P4390" s="6"/>
      <c r="Q4390" s="6"/>
      <c r="R4390" s="6"/>
      <c r="S4390" s="6"/>
      <c r="T4390" s="6"/>
      <c r="U4390" s="6" t="s">
        <v>12299</v>
      </c>
      <c r="V4390" s="6" t="s">
        <v>12299</v>
      </c>
      <c r="W4390" s="6" t="s">
        <v>12299</v>
      </c>
    </row>
    <row r="4391" spans="1:23" x14ac:dyDescent="0.3">
      <c r="A4391" s="6">
        <v>6375</v>
      </c>
      <c r="B4391" s="6" t="s">
        <v>19794</v>
      </c>
      <c r="C4391" s="6" t="s">
        <v>19795</v>
      </c>
      <c r="D4391" s="6">
        <v>3</v>
      </c>
      <c r="E4391" s="6">
        <v>0</v>
      </c>
      <c r="F4391" s="6"/>
      <c r="G4391" s="6">
        <v>0</v>
      </c>
      <c r="H4391" s="6"/>
      <c r="I4391" s="6"/>
      <c r="J4391" s="6"/>
      <c r="K4391" s="6"/>
      <c r="L4391" s="6"/>
      <c r="M4391" s="6"/>
      <c r="N4391" s="6" t="e">
        <f>VLOOKUP(A4391,web_archive!D:AB,18,FALSE)</f>
        <v>#N/A</v>
      </c>
      <c r="O4391" s="6"/>
      <c r="P4391" s="6"/>
      <c r="Q4391" s="6"/>
      <c r="R4391" s="6"/>
      <c r="S4391" s="6"/>
      <c r="T4391" s="6"/>
      <c r="U4391" s="6" t="s">
        <v>12299</v>
      </c>
      <c r="V4391" s="6" t="s">
        <v>12299</v>
      </c>
      <c r="W4391" s="6" t="s">
        <v>12299</v>
      </c>
    </row>
    <row r="4392" spans="1:23" x14ac:dyDescent="0.3">
      <c r="A4392" s="6">
        <v>6376</v>
      </c>
      <c r="B4392" s="6" t="s">
        <v>19796</v>
      </c>
      <c r="C4392" s="6" t="s">
        <v>19797</v>
      </c>
      <c r="D4392" s="6">
        <v>3</v>
      </c>
      <c r="E4392" s="6">
        <v>0</v>
      </c>
      <c r="F4392" s="6"/>
      <c r="G4392" s="6">
        <v>0</v>
      </c>
      <c r="H4392" s="6"/>
      <c r="I4392" s="6"/>
      <c r="J4392" s="6"/>
      <c r="K4392" s="6"/>
      <c r="L4392" s="6"/>
      <c r="M4392" s="6"/>
      <c r="N4392" s="6" t="e">
        <f>VLOOKUP(A4392,web_archive!D:AB,18,FALSE)</f>
        <v>#N/A</v>
      </c>
      <c r="O4392" s="6"/>
      <c r="P4392" s="6"/>
      <c r="Q4392" s="6"/>
      <c r="R4392" s="6"/>
      <c r="S4392" s="6"/>
      <c r="T4392" s="6"/>
      <c r="U4392" s="6" t="s">
        <v>12299</v>
      </c>
      <c r="V4392" s="6" t="s">
        <v>12299</v>
      </c>
      <c r="W4392" s="6" t="s">
        <v>12299</v>
      </c>
    </row>
    <row r="4393" spans="1:23" x14ac:dyDescent="0.3">
      <c r="A4393" s="6">
        <v>6377</v>
      </c>
      <c r="B4393" s="6" t="s">
        <v>19798</v>
      </c>
      <c r="C4393" s="6" t="s">
        <v>19799</v>
      </c>
      <c r="D4393" s="6">
        <v>3</v>
      </c>
      <c r="E4393" s="6">
        <v>20</v>
      </c>
      <c r="F4393" s="6"/>
      <c r="G4393" s="6">
        <v>10</v>
      </c>
      <c r="H4393" s="6"/>
      <c r="I4393" s="6"/>
      <c r="J4393" s="6"/>
      <c r="K4393" s="6"/>
      <c r="L4393" s="6"/>
      <c r="M4393" s="6"/>
      <c r="N4393" s="6" t="e">
        <f>VLOOKUP(A4393,web_archive!D:AB,18,FALSE)</f>
        <v>#N/A</v>
      </c>
      <c r="O4393" s="6"/>
      <c r="P4393" s="6"/>
      <c r="Q4393" s="6"/>
      <c r="R4393" s="6"/>
      <c r="S4393" s="6"/>
      <c r="T4393" s="6"/>
      <c r="U4393" s="6" t="s">
        <v>12299</v>
      </c>
      <c r="V4393" s="6" t="s">
        <v>12299</v>
      </c>
      <c r="W4393" s="6" t="s">
        <v>12299</v>
      </c>
    </row>
    <row r="4394" spans="1:23" x14ac:dyDescent="0.3">
      <c r="A4394" s="6">
        <v>6378</v>
      </c>
      <c r="B4394" s="6" t="s">
        <v>19800</v>
      </c>
      <c r="C4394" s="6" t="s">
        <v>19801</v>
      </c>
      <c r="D4394" s="6">
        <v>3</v>
      </c>
      <c r="E4394" s="6">
        <v>0</v>
      </c>
      <c r="F4394" s="6"/>
      <c r="G4394" s="6">
        <v>0</v>
      </c>
      <c r="H4394" s="6"/>
      <c r="I4394" s="6"/>
      <c r="J4394" s="6"/>
      <c r="K4394" s="6"/>
      <c r="L4394" s="6"/>
      <c r="M4394" s="6"/>
      <c r="N4394" s="6" t="e">
        <f>VLOOKUP(A4394,web_archive!D:AB,18,FALSE)</f>
        <v>#N/A</v>
      </c>
      <c r="O4394" s="6"/>
      <c r="P4394" s="6"/>
      <c r="Q4394" s="6"/>
      <c r="R4394" s="6"/>
      <c r="S4394" s="6"/>
      <c r="T4394" s="6"/>
      <c r="U4394" s="6" t="s">
        <v>12299</v>
      </c>
      <c r="V4394" s="6" t="s">
        <v>12299</v>
      </c>
      <c r="W4394" s="6" t="s">
        <v>12299</v>
      </c>
    </row>
    <row r="4395" spans="1:23" x14ac:dyDescent="0.3">
      <c r="A4395" s="6">
        <v>6379</v>
      </c>
      <c r="B4395" s="6" t="s">
        <v>19802</v>
      </c>
      <c r="C4395" s="6" t="s">
        <v>19803</v>
      </c>
      <c r="D4395" s="6">
        <v>3</v>
      </c>
      <c r="E4395" s="6">
        <v>20</v>
      </c>
      <c r="F4395" s="6"/>
      <c r="G4395" s="6">
        <v>10</v>
      </c>
      <c r="H4395" s="6"/>
      <c r="I4395" s="6"/>
      <c r="J4395" s="6"/>
      <c r="K4395" s="6"/>
      <c r="L4395" s="6"/>
      <c r="M4395" s="6"/>
      <c r="N4395" s="6" t="e">
        <f>VLOOKUP(A4395,web_archive!D:AB,18,FALSE)</f>
        <v>#N/A</v>
      </c>
      <c r="O4395" s="6"/>
      <c r="P4395" s="6"/>
      <c r="Q4395" s="6"/>
      <c r="R4395" s="6"/>
      <c r="S4395" s="6"/>
      <c r="T4395" s="6"/>
      <c r="U4395" s="6" t="s">
        <v>12299</v>
      </c>
      <c r="V4395" s="6" t="s">
        <v>12299</v>
      </c>
      <c r="W4395" s="6" t="s">
        <v>12299</v>
      </c>
    </row>
    <row r="4396" spans="1:23" x14ac:dyDescent="0.3">
      <c r="A4396" s="6">
        <v>6380</v>
      </c>
      <c r="B4396" s="6" t="s">
        <v>19804</v>
      </c>
      <c r="C4396" s="6" t="s">
        <v>19805</v>
      </c>
      <c r="D4396" s="6">
        <v>3</v>
      </c>
      <c r="E4396" s="6">
        <v>20</v>
      </c>
      <c r="F4396" s="6"/>
      <c r="G4396" s="6">
        <v>0</v>
      </c>
      <c r="H4396" s="6"/>
      <c r="I4396" s="6"/>
      <c r="J4396" s="6"/>
      <c r="K4396" s="6"/>
      <c r="L4396" s="6"/>
      <c r="M4396" s="6"/>
      <c r="N4396" s="6" t="e">
        <f>VLOOKUP(A4396,web_archive!D:AB,18,FALSE)</f>
        <v>#N/A</v>
      </c>
      <c r="O4396" s="6"/>
      <c r="P4396" s="6"/>
      <c r="Q4396" s="6"/>
      <c r="R4396" s="6"/>
      <c r="S4396" s="6"/>
      <c r="T4396" s="6"/>
      <c r="U4396" s="6" t="s">
        <v>12299</v>
      </c>
      <c r="V4396" s="6" t="s">
        <v>12299</v>
      </c>
      <c r="W4396" s="6" t="s">
        <v>12299</v>
      </c>
    </row>
    <row r="4397" spans="1:23" x14ac:dyDescent="0.3">
      <c r="A4397" s="6">
        <v>6381</v>
      </c>
      <c r="B4397" s="6" t="s">
        <v>19806</v>
      </c>
      <c r="C4397" s="6" t="s">
        <v>19807</v>
      </c>
      <c r="D4397" s="6">
        <v>3</v>
      </c>
      <c r="E4397" s="6">
        <v>20</v>
      </c>
      <c r="F4397" s="6"/>
      <c r="G4397" s="6">
        <v>10</v>
      </c>
      <c r="H4397" s="6"/>
      <c r="I4397" s="6"/>
      <c r="J4397" s="6"/>
      <c r="K4397" s="6"/>
      <c r="L4397" s="6"/>
      <c r="M4397" s="6"/>
      <c r="N4397" s="6" t="e">
        <f>VLOOKUP(A4397,web_archive!D:AB,18,FALSE)</f>
        <v>#N/A</v>
      </c>
      <c r="O4397" s="6"/>
      <c r="P4397" s="6"/>
      <c r="Q4397" s="6"/>
      <c r="R4397" s="6"/>
      <c r="S4397" s="6"/>
      <c r="T4397" s="6"/>
      <c r="U4397" s="6" t="s">
        <v>12299</v>
      </c>
      <c r="V4397" s="6" t="s">
        <v>12299</v>
      </c>
      <c r="W4397" s="6" t="s">
        <v>12299</v>
      </c>
    </row>
    <row r="4398" spans="1:23" x14ac:dyDescent="0.3">
      <c r="A4398" s="6">
        <v>6382</v>
      </c>
      <c r="B4398" s="6" t="s">
        <v>19808</v>
      </c>
      <c r="C4398" s="6" t="s">
        <v>19808</v>
      </c>
      <c r="D4398" s="6">
        <v>3</v>
      </c>
      <c r="E4398" s="6">
        <v>20</v>
      </c>
      <c r="F4398" s="6"/>
      <c r="G4398" s="6">
        <v>10</v>
      </c>
      <c r="H4398" s="6"/>
      <c r="I4398" s="6"/>
      <c r="J4398" s="6"/>
      <c r="K4398" s="6"/>
      <c r="L4398" s="6"/>
      <c r="M4398" s="6"/>
      <c r="N4398" s="6" t="e">
        <f>VLOOKUP(A4398,web_archive!D:AB,18,FALSE)</f>
        <v>#N/A</v>
      </c>
      <c r="O4398" s="6"/>
      <c r="P4398" s="6"/>
      <c r="Q4398" s="6"/>
      <c r="R4398" s="6"/>
      <c r="S4398" s="6"/>
      <c r="T4398" s="6"/>
      <c r="U4398" s="6" t="s">
        <v>12299</v>
      </c>
      <c r="V4398" s="6" t="s">
        <v>12299</v>
      </c>
      <c r="W4398" s="6" t="s">
        <v>12299</v>
      </c>
    </row>
    <row r="4399" spans="1:23" x14ac:dyDescent="0.3">
      <c r="A4399" s="6">
        <v>6383</v>
      </c>
      <c r="B4399" s="6" t="s">
        <v>19809</v>
      </c>
      <c r="C4399" s="6" t="s">
        <v>19810</v>
      </c>
      <c r="D4399" s="6">
        <v>3</v>
      </c>
      <c r="E4399" s="6">
        <v>20</v>
      </c>
      <c r="F4399" s="6"/>
      <c r="G4399" s="6">
        <v>10</v>
      </c>
      <c r="H4399" s="6"/>
      <c r="I4399" s="6"/>
      <c r="J4399" s="6"/>
      <c r="K4399" s="6"/>
      <c r="L4399" s="6"/>
      <c r="M4399" s="6"/>
      <c r="N4399" s="6" t="e">
        <f>VLOOKUP(A4399,web_archive!D:AB,18,FALSE)</f>
        <v>#N/A</v>
      </c>
      <c r="O4399" s="6"/>
      <c r="P4399" s="6"/>
      <c r="Q4399" s="6"/>
      <c r="R4399" s="6"/>
      <c r="S4399" s="6"/>
      <c r="T4399" s="6"/>
      <c r="U4399" s="6" t="s">
        <v>12299</v>
      </c>
      <c r="V4399" s="6" t="s">
        <v>12299</v>
      </c>
      <c r="W4399" s="6" t="s">
        <v>12299</v>
      </c>
    </row>
    <row r="4400" spans="1:23" x14ac:dyDescent="0.3">
      <c r="A4400" s="6">
        <v>6384</v>
      </c>
      <c r="B4400" s="6" t="s">
        <v>19811</v>
      </c>
      <c r="C4400" s="6" t="s">
        <v>19812</v>
      </c>
      <c r="D4400" s="6">
        <v>3</v>
      </c>
      <c r="E4400" s="6">
        <v>0</v>
      </c>
      <c r="F4400" s="6"/>
      <c r="G4400" s="6">
        <v>0</v>
      </c>
      <c r="H4400" s="6"/>
      <c r="I4400" s="6"/>
      <c r="J4400" s="6"/>
      <c r="K4400" s="6"/>
      <c r="L4400" s="6"/>
      <c r="M4400" s="6"/>
      <c r="N4400" s="6" t="e">
        <f>VLOOKUP(A4400,web_archive!D:AB,18,FALSE)</f>
        <v>#N/A</v>
      </c>
      <c r="O4400" s="6"/>
      <c r="P4400" s="6"/>
      <c r="Q4400" s="6"/>
      <c r="R4400" s="6"/>
      <c r="S4400" s="6"/>
      <c r="T4400" s="6"/>
      <c r="U4400" s="6" t="s">
        <v>12299</v>
      </c>
      <c r="V4400" s="6" t="s">
        <v>12299</v>
      </c>
      <c r="W4400" s="6" t="s">
        <v>12299</v>
      </c>
    </row>
    <row r="4401" spans="1:23" x14ac:dyDescent="0.3">
      <c r="A4401" s="6">
        <v>6385</v>
      </c>
      <c r="B4401" s="6" t="s">
        <v>19813</v>
      </c>
      <c r="C4401" s="6" t="s">
        <v>19814</v>
      </c>
      <c r="D4401" s="6">
        <v>3</v>
      </c>
      <c r="E4401" s="6">
        <v>0</v>
      </c>
      <c r="F4401" s="6"/>
      <c r="G4401" s="6">
        <v>0</v>
      </c>
      <c r="H4401" s="6"/>
      <c r="I4401" s="6"/>
      <c r="J4401" s="6"/>
      <c r="K4401" s="6"/>
      <c r="L4401" s="6"/>
      <c r="M4401" s="6"/>
      <c r="N4401" s="6" t="e">
        <f>VLOOKUP(A4401,web_archive!D:AB,18,FALSE)</f>
        <v>#N/A</v>
      </c>
      <c r="O4401" s="6"/>
      <c r="P4401" s="6"/>
      <c r="Q4401" s="6"/>
      <c r="R4401" s="6"/>
      <c r="S4401" s="6"/>
      <c r="T4401" s="6"/>
      <c r="U4401" s="6" t="s">
        <v>12299</v>
      </c>
      <c r="V4401" s="6" t="s">
        <v>12299</v>
      </c>
      <c r="W4401" s="6" t="s">
        <v>12299</v>
      </c>
    </row>
    <row r="4402" spans="1:23" x14ac:dyDescent="0.3">
      <c r="A4402" s="6">
        <v>6386</v>
      </c>
      <c r="B4402" s="6" t="s">
        <v>19815</v>
      </c>
      <c r="C4402" s="6" t="s">
        <v>19816</v>
      </c>
      <c r="D4402" s="6">
        <v>3</v>
      </c>
      <c r="E4402" s="6">
        <v>20</v>
      </c>
      <c r="F4402" s="6"/>
      <c r="G4402" s="6">
        <v>0</v>
      </c>
      <c r="H4402" s="6"/>
      <c r="I4402" s="6"/>
      <c r="J4402" s="6"/>
      <c r="K4402" s="6"/>
      <c r="L4402" s="6"/>
      <c r="M4402" s="6"/>
      <c r="N4402" s="6" t="e">
        <f>VLOOKUP(A4402,web_archive!D:AB,18,FALSE)</f>
        <v>#N/A</v>
      </c>
      <c r="O4402" s="6"/>
      <c r="P4402" s="6"/>
      <c r="Q4402" s="6"/>
      <c r="R4402" s="6"/>
      <c r="S4402" s="6"/>
      <c r="T4402" s="6"/>
      <c r="U4402" s="6" t="s">
        <v>12299</v>
      </c>
      <c r="V4402" s="6" t="s">
        <v>12299</v>
      </c>
      <c r="W4402" s="6" t="s">
        <v>12299</v>
      </c>
    </row>
    <row r="4403" spans="1:23" x14ac:dyDescent="0.3">
      <c r="A4403" s="6">
        <v>6387</v>
      </c>
      <c r="B4403" s="6" t="s">
        <v>19817</v>
      </c>
      <c r="C4403" s="6" t="s">
        <v>19818</v>
      </c>
      <c r="D4403" s="6">
        <v>3</v>
      </c>
      <c r="E4403" s="6">
        <v>20</v>
      </c>
      <c r="F4403" s="6"/>
      <c r="G4403" s="6">
        <v>0</v>
      </c>
      <c r="H4403" s="6"/>
      <c r="I4403" s="6"/>
      <c r="J4403" s="6"/>
      <c r="K4403" s="6"/>
      <c r="L4403" s="6"/>
      <c r="M4403" s="6"/>
      <c r="N4403" s="6" t="e">
        <f>VLOOKUP(A4403,web_archive!D:AB,18,FALSE)</f>
        <v>#N/A</v>
      </c>
      <c r="O4403" s="6"/>
      <c r="P4403" s="6"/>
      <c r="Q4403" s="6"/>
      <c r="R4403" s="6"/>
      <c r="S4403" s="6"/>
      <c r="T4403" s="6"/>
      <c r="U4403" s="6" t="s">
        <v>12299</v>
      </c>
      <c r="V4403" s="6" t="s">
        <v>12299</v>
      </c>
      <c r="W4403" s="6" t="s">
        <v>12299</v>
      </c>
    </row>
    <row r="4404" spans="1:23" x14ac:dyDescent="0.3">
      <c r="A4404" s="6">
        <v>6388</v>
      </c>
      <c r="B4404" s="6" t="s">
        <v>19819</v>
      </c>
      <c r="C4404" s="6" t="s">
        <v>19820</v>
      </c>
      <c r="D4404" s="6">
        <v>3</v>
      </c>
      <c r="E4404" s="6">
        <v>20</v>
      </c>
      <c r="F4404" s="6"/>
      <c r="G4404" s="6">
        <v>0</v>
      </c>
      <c r="H4404" s="6"/>
      <c r="I4404" s="6"/>
      <c r="J4404" s="6"/>
      <c r="K4404" s="6"/>
      <c r="L4404" s="6"/>
      <c r="M4404" s="6"/>
      <c r="N4404" s="6" t="e">
        <f>VLOOKUP(A4404,web_archive!D:AB,18,FALSE)</f>
        <v>#N/A</v>
      </c>
      <c r="O4404" s="6"/>
      <c r="P4404" s="6"/>
      <c r="Q4404" s="6"/>
      <c r="R4404" s="6"/>
      <c r="S4404" s="6"/>
      <c r="T4404" s="6"/>
      <c r="U4404" s="6" t="s">
        <v>12299</v>
      </c>
      <c r="V4404" s="6" t="s">
        <v>12299</v>
      </c>
      <c r="W4404" s="6" t="s">
        <v>12299</v>
      </c>
    </row>
    <row r="4405" spans="1:23" x14ac:dyDescent="0.3">
      <c r="A4405" s="6">
        <v>6389</v>
      </c>
      <c r="B4405" s="6" t="s">
        <v>19821</v>
      </c>
      <c r="C4405" s="6" t="s">
        <v>19822</v>
      </c>
      <c r="D4405" s="6">
        <v>3</v>
      </c>
      <c r="E4405" s="6">
        <v>20</v>
      </c>
      <c r="F4405" s="6"/>
      <c r="G4405" s="6">
        <v>0</v>
      </c>
      <c r="H4405" s="6"/>
      <c r="I4405" s="6"/>
      <c r="J4405" s="6"/>
      <c r="K4405" s="6"/>
      <c r="L4405" s="6"/>
      <c r="M4405" s="6"/>
      <c r="N4405" s="6" t="e">
        <f>VLOOKUP(A4405,web_archive!D:AB,18,FALSE)</f>
        <v>#N/A</v>
      </c>
      <c r="O4405" s="6"/>
      <c r="P4405" s="6"/>
      <c r="Q4405" s="6"/>
      <c r="R4405" s="6"/>
      <c r="S4405" s="6"/>
      <c r="T4405" s="6"/>
      <c r="U4405" s="6" t="s">
        <v>12299</v>
      </c>
      <c r="V4405" s="6" t="s">
        <v>12299</v>
      </c>
      <c r="W4405" s="6" t="s">
        <v>12299</v>
      </c>
    </row>
    <row r="4406" spans="1:23" x14ac:dyDescent="0.3">
      <c r="A4406" s="6">
        <v>6390</v>
      </c>
      <c r="B4406" s="6" t="s">
        <v>19823</v>
      </c>
      <c r="C4406" s="6" t="s">
        <v>19824</v>
      </c>
      <c r="D4406" s="6">
        <v>3</v>
      </c>
      <c r="E4406" s="6">
        <v>20</v>
      </c>
      <c r="F4406" s="6"/>
      <c r="G4406" s="6">
        <v>0</v>
      </c>
      <c r="H4406" s="6"/>
      <c r="I4406" s="6"/>
      <c r="J4406" s="6"/>
      <c r="K4406" s="6"/>
      <c r="L4406" s="6"/>
      <c r="M4406" s="6"/>
      <c r="N4406" s="6" t="e">
        <f>VLOOKUP(A4406,web_archive!D:AB,18,FALSE)</f>
        <v>#N/A</v>
      </c>
      <c r="O4406" s="6"/>
      <c r="P4406" s="6"/>
      <c r="Q4406" s="6"/>
      <c r="R4406" s="6"/>
      <c r="S4406" s="6"/>
      <c r="T4406" s="6"/>
      <c r="U4406" s="6" t="s">
        <v>12299</v>
      </c>
      <c r="V4406" s="6" t="s">
        <v>12299</v>
      </c>
      <c r="W4406" s="6" t="s">
        <v>12299</v>
      </c>
    </row>
    <row r="4407" spans="1:23" x14ac:dyDescent="0.3">
      <c r="A4407" s="6">
        <v>6391</v>
      </c>
      <c r="B4407" s="6" t="s">
        <v>19825</v>
      </c>
      <c r="C4407" s="6" t="s">
        <v>19826</v>
      </c>
      <c r="D4407" s="6">
        <v>3</v>
      </c>
      <c r="E4407" s="6">
        <v>20</v>
      </c>
      <c r="F4407" s="6"/>
      <c r="G4407" s="6">
        <v>2000</v>
      </c>
      <c r="H4407" s="6"/>
      <c r="I4407" s="6"/>
      <c r="J4407" s="6"/>
      <c r="K4407" s="6"/>
      <c r="L4407" s="6"/>
      <c r="M4407" s="6"/>
      <c r="N4407" s="6" t="e">
        <f>VLOOKUP(A4407,web_archive!D:AB,18,FALSE)</f>
        <v>#N/A</v>
      </c>
      <c r="O4407" s="6"/>
      <c r="P4407" s="6"/>
      <c r="Q4407" s="6"/>
      <c r="R4407" s="6"/>
      <c r="S4407" s="6"/>
      <c r="T4407" s="6"/>
      <c r="U4407" s="6" t="s">
        <v>12299</v>
      </c>
      <c r="V4407" s="6" t="s">
        <v>12299</v>
      </c>
      <c r="W4407" s="6" t="s">
        <v>12299</v>
      </c>
    </row>
    <row r="4408" spans="1:23" x14ac:dyDescent="0.3">
      <c r="A4408" s="6">
        <v>6392</v>
      </c>
      <c r="B4408" s="6" t="s">
        <v>19827</v>
      </c>
      <c r="C4408" s="6" t="s">
        <v>19828</v>
      </c>
      <c r="D4408" s="6">
        <v>3</v>
      </c>
      <c r="E4408" s="6">
        <v>20</v>
      </c>
      <c r="F4408" s="6"/>
      <c r="G4408" s="6">
        <v>10</v>
      </c>
      <c r="H4408" s="6"/>
      <c r="I4408" s="6"/>
      <c r="J4408" s="6"/>
      <c r="K4408" s="6"/>
      <c r="L4408" s="6"/>
      <c r="M4408" s="6"/>
      <c r="N4408" s="6" t="e">
        <f>VLOOKUP(A4408,web_archive!D:AB,18,FALSE)</f>
        <v>#N/A</v>
      </c>
      <c r="O4408" s="6"/>
      <c r="P4408" s="6"/>
      <c r="Q4408" s="6"/>
      <c r="R4408" s="6"/>
      <c r="S4408" s="6"/>
      <c r="T4408" s="6"/>
      <c r="U4408" s="6" t="s">
        <v>12299</v>
      </c>
      <c r="V4408" s="6" t="s">
        <v>12299</v>
      </c>
      <c r="W4408" s="6" t="s">
        <v>12299</v>
      </c>
    </row>
    <row r="4409" spans="1:23" x14ac:dyDescent="0.3">
      <c r="A4409" s="6">
        <v>6393</v>
      </c>
      <c r="B4409" s="6" t="s">
        <v>19829</v>
      </c>
      <c r="C4409" s="6" t="s">
        <v>19830</v>
      </c>
      <c r="D4409" s="6">
        <v>3</v>
      </c>
      <c r="E4409" s="6">
        <v>525</v>
      </c>
      <c r="F4409" s="6"/>
      <c r="G4409" s="6">
        <v>10</v>
      </c>
      <c r="H4409" s="6"/>
      <c r="I4409" s="6"/>
      <c r="J4409" s="6"/>
      <c r="K4409" s="6"/>
      <c r="L4409" s="6"/>
      <c r="M4409" s="6"/>
      <c r="N4409" s="6" t="e">
        <f>VLOOKUP(A4409,web_archive!D:AB,18,FALSE)</f>
        <v>#N/A</v>
      </c>
      <c r="O4409" s="6"/>
      <c r="P4409" s="6"/>
      <c r="Q4409" s="6"/>
      <c r="R4409" s="6"/>
      <c r="S4409" s="6"/>
      <c r="T4409" s="6"/>
      <c r="U4409" s="6" t="s">
        <v>12299</v>
      </c>
      <c r="V4409" s="6" t="s">
        <v>12299</v>
      </c>
      <c r="W4409" s="6" t="s">
        <v>12299</v>
      </c>
    </row>
    <row r="4410" spans="1:23" x14ac:dyDescent="0.3">
      <c r="A4410" s="6">
        <v>6394</v>
      </c>
      <c r="B4410" s="6" t="s">
        <v>19831</v>
      </c>
      <c r="C4410" s="6" t="s">
        <v>19832</v>
      </c>
      <c r="D4410" s="6">
        <v>3</v>
      </c>
      <c r="E4410" s="6">
        <v>487</v>
      </c>
      <c r="F4410" s="6"/>
      <c r="G4410" s="6">
        <v>10</v>
      </c>
      <c r="H4410" s="6"/>
      <c r="I4410" s="6"/>
      <c r="J4410" s="6"/>
      <c r="K4410" s="6"/>
      <c r="L4410" s="6"/>
      <c r="M4410" s="6"/>
      <c r="N4410" s="6" t="e">
        <f>VLOOKUP(A4410,web_archive!D:AB,18,FALSE)</f>
        <v>#N/A</v>
      </c>
      <c r="O4410" s="6"/>
      <c r="P4410" s="6"/>
      <c r="Q4410" s="6"/>
      <c r="R4410" s="6"/>
      <c r="S4410" s="6"/>
      <c r="T4410" s="6"/>
      <c r="U4410" s="6" t="s">
        <v>12299</v>
      </c>
      <c r="V4410" s="6" t="s">
        <v>12299</v>
      </c>
      <c r="W4410" s="6" t="s">
        <v>12299</v>
      </c>
    </row>
    <row r="4411" spans="1:23" x14ac:dyDescent="0.3">
      <c r="A4411" s="6">
        <v>6395</v>
      </c>
      <c r="B4411" s="6" t="s">
        <v>19833</v>
      </c>
      <c r="C4411" s="6" t="s">
        <v>19834</v>
      </c>
      <c r="D4411" s="6">
        <v>3</v>
      </c>
      <c r="E4411" s="6">
        <v>615</v>
      </c>
      <c r="F4411" s="6"/>
      <c r="G4411" s="6">
        <v>10</v>
      </c>
      <c r="H4411" s="6"/>
      <c r="I4411" s="6"/>
      <c r="J4411" s="6"/>
      <c r="K4411" s="6"/>
      <c r="L4411" s="6"/>
      <c r="M4411" s="6"/>
      <c r="N4411" s="6" t="e">
        <f>VLOOKUP(A4411,web_archive!D:AB,18,FALSE)</f>
        <v>#N/A</v>
      </c>
      <c r="O4411" s="6"/>
      <c r="P4411" s="6"/>
      <c r="Q4411" s="6"/>
      <c r="R4411" s="6"/>
      <c r="S4411" s="6"/>
      <c r="T4411" s="6"/>
      <c r="U4411" s="6" t="s">
        <v>12299</v>
      </c>
      <c r="V4411" s="6" t="s">
        <v>12299</v>
      </c>
      <c r="W4411" s="6" t="s">
        <v>12299</v>
      </c>
    </row>
    <row r="4412" spans="1:23" x14ac:dyDescent="0.3">
      <c r="A4412" s="6">
        <v>6396</v>
      </c>
      <c r="B4412" s="6" t="s">
        <v>19835</v>
      </c>
      <c r="C4412" s="6" t="s">
        <v>19836</v>
      </c>
      <c r="D4412" s="6">
        <v>3</v>
      </c>
      <c r="E4412" s="6">
        <v>0</v>
      </c>
      <c r="F4412" s="6"/>
      <c r="G4412" s="6">
        <v>10</v>
      </c>
      <c r="H4412" s="6"/>
      <c r="I4412" s="6"/>
      <c r="J4412" s="6"/>
      <c r="K4412" s="6"/>
      <c r="L4412" s="6"/>
      <c r="M4412" s="6"/>
      <c r="N4412" s="6" t="e">
        <f>VLOOKUP(A4412,web_archive!D:AB,18,FALSE)</f>
        <v>#N/A</v>
      </c>
      <c r="O4412" s="6"/>
      <c r="P4412" s="6"/>
      <c r="Q4412" s="6"/>
      <c r="R4412" s="6"/>
      <c r="S4412" s="6"/>
      <c r="T4412" s="6"/>
      <c r="U4412" s="6" t="s">
        <v>12299</v>
      </c>
      <c r="V4412" s="6" t="s">
        <v>12299</v>
      </c>
      <c r="W4412" s="6" t="s">
        <v>12299</v>
      </c>
    </row>
    <row r="4413" spans="1:23" x14ac:dyDescent="0.3">
      <c r="A4413" s="6">
        <v>6397</v>
      </c>
      <c r="B4413" s="6" t="s">
        <v>19837</v>
      </c>
      <c r="C4413" s="6" t="s">
        <v>19838</v>
      </c>
      <c r="D4413" s="6">
        <v>3</v>
      </c>
      <c r="E4413" s="6">
        <v>0</v>
      </c>
      <c r="F4413" s="6"/>
      <c r="G4413" s="6">
        <v>0</v>
      </c>
      <c r="H4413" s="6"/>
      <c r="I4413" s="6"/>
      <c r="J4413" s="6"/>
      <c r="K4413" s="6"/>
      <c r="L4413" s="6"/>
      <c r="M4413" s="6"/>
      <c r="N4413" s="6" t="e">
        <f>VLOOKUP(A4413,web_archive!D:AB,18,FALSE)</f>
        <v>#N/A</v>
      </c>
      <c r="O4413" s="6"/>
      <c r="P4413" s="6"/>
      <c r="Q4413" s="6"/>
      <c r="R4413" s="6"/>
      <c r="S4413" s="6"/>
      <c r="T4413" s="6"/>
      <c r="U4413" s="6" t="s">
        <v>12299</v>
      </c>
      <c r="V4413" s="6" t="s">
        <v>12299</v>
      </c>
      <c r="W4413" s="6" t="s">
        <v>12299</v>
      </c>
    </row>
    <row r="4414" spans="1:23" x14ac:dyDescent="0.3">
      <c r="A4414" s="6">
        <v>6398</v>
      </c>
      <c r="B4414" s="6" t="s">
        <v>19839</v>
      </c>
      <c r="C4414" s="6" t="s">
        <v>19840</v>
      </c>
      <c r="D4414" s="6">
        <v>3</v>
      </c>
      <c r="E4414" s="6">
        <v>0</v>
      </c>
      <c r="F4414" s="6"/>
      <c r="G4414" s="6">
        <v>0</v>
      </c>
      <c r="H4414" s="6"/>
      <c r="I4414" s="6"/>
      <c r="J4414" s="6"/>
      <c r="K4414" s="6"/>
      <c r="L4414" s="6"/>
      <c r="M4414" s="6"/>
      <c r="N4414" s="6" t="e">
        <f>VLOOKUP(A4414,web_archive!D:AB,18,FALSE)</f>
        <v>#N/A</v>
      </c>
      <c r="O4414" s="6"/>
      <c r="P4414" s="6"/>
      <c r="Q4414" s="6"/>
      <c r="R4414" s="6"/>
      <c r="S4414" s="6"/>
      <c r="T4414" s="6"/>
      <c r="U4414" s="6" t="s">
        <v>12299</v>
      </c>
      <c r="V4414" s="6" t="s">
        <v>12299</v>
      </c>
      <c r="W4414" s="6" t="s">
        <v>12299</v>
      </c>
    </row>
    <row r="4415" spans="1:23" x14ac:dyDescent="0.3">
      <c r="A4415" s="6">
        <v>6399</v>
      </c>
      <c r="B4415" s="6" t="s">
        <v>19841</v>
      </c>
      <c r="C4415" s="6" t="s">
        <v>19842</v>
      </c>
      <c r="D4415" s="6">
        <v>3</v>
      </c>
      <c r="E4415" s="6">
        <v>0</v>
      </c>
      <c r="F4415" s="6"/>
      <c r="G4415" s="6">
        <v>0</v>
      </c>
      <c r="H4415" s="6"/>
      <c r="I4415" s="6"/>
      <c r="J4415" s="6"/>
      <c r="K4415" s="6"/>
      <c r="L4415" s="6"/>
      <c r="M4415" s="6"/>
      <c r="N4415" s="6" t="e">
        <f>VLOOKUP(A4415,web_archive!D:AB,18,FALSE)</f>
        <v>#N/A</v>
      </c>
      <c r="O4415" s="6"/>
      <c r="P4415" s="6"/>
      <c r="Q4415" s="6"/>
      <c r="R4415" s="6"/>
      <c r="S4415" s="6"/>
      <c r="T4415" s="6"/>
      <c r="U4415" s="6" t="s">
        <v>12299</v>
      </c>
      <c r="V4415" s="6" t="s">
        <v>12299</v>
      </c>
      <c r="W4415" s="6" t="s">
        <v>12299</v>
      </c>
    </row>
    <row r="4416" spans="1:23" x14ac:dyDescent="0.3">
      <c r="A4416" s="6">
        <v>6400</v>
      </c>
      <c r="B4416" s="6" t="s">
        <v>19843</v>
      </c>
      <c r="C4416" s="6" t="s">
        <v>19844</v>
      </c>
      <c r="D4416" s="6">
        <v>3</v>
      </c>
      <c r="E4416" s="6">
        <v>0</v>
      </c>
      <c r="F4416" s="6"/>
      <c r="G4416" s="6">
        <v>0</v>
      </c>
      <c r="H4416" s="6"/>
      <c r="I4416" s="6"/>
      <c r="J4416" s="6"/>
      <c r="K4416" s="6"/>
      <c r="L4416" s="6"/>
      <c r="M4416" s="6"/>
      <c r="N4416" s="6" t="e">
        <f>VLOOKUP(A4416,web_archive!D:AB,18,FALSE)</f>
        <v>#N/A</v>
      </c>
      <c r="O4416" s="6"/>
      <c r="P4416" s="6"/>
      <c r="Q4416" s="6"/>
      <c r="R4416" s="6"/>
      <c r="S4416" s="6"/>
      <c r="T4416" s="6"/>
      <c r="U4416" s="6" t="s">
        <v>12299</v>
      </c>
      <c r="V4416" s="6" t="s">
        <v>12299</v>
      </c>
      <c r="W4416" s="6" t="s">
        <v>12299</v>
      </c>
    </row>
    <row r="4417" spans="1:23" x14ac:dyDescent="0.3">
      <c r="A4417" s="6">
        <v>6401</v>
      </c>
      <c r="B4417" s="6" t="s">
        <v>19845</v>
      </c>
      <c r="C4417" s="6" t="s">
        <v>19846</v>
      </c>
      <c r="D4417" s="6">
        <v>3</v>
      </c>
      <c r="E4417" s="6">
        <v>0</v>
      </c>
      <c r="F4417" s="6"/>
      <c r="G4417" s="6">
        <v>500</v>
      </c>
      <c r="H4417" s="6"/>
      <c r="I4417" s="6"/>
      <c r="J4417" s="6"/>
      <c r="K4417" s="6"/>
      <c r="L4417" s="6"/>
      <c r="M4417" s="6"/>
      <c r="N4417" s="6" t="e">
        <f>VLOOKUP(A4417,web_archive!D:AB,18,FALSE)</f>
        <v>#N/A</v>
      </c>
      <c r="O4417" s="6"/>
      <c r="P4417" s="6"/>
      <c r="Q4417" s="6"/>
      <c r="R4417" s="6"/>
      <c r="S4417" s="6"/>
      <c r="T4417" s="6"/>
      <c r="U4417" s="6" t="s">
        <v>12299</v>
      </c>
      <c r="V4417" s="6" t="s">
        <v>12299</v>
      </c>
      <c r="W4417" s="6" t="s">
        <v>12299</v>
      </c>
    </row>
    <row r="4418" spans="1:23" x14ac:dyDescent="0.3">
      <c r="A4418" s="6">
        <v>6402</v>
      </c>
      <c r="B4418" s="6" t="s">
        <v>19847</v>
      </c>
      <c r="C4418" s="6" t="s">
        <v>19848</v>
      </c>
      <c r="D4418" s="6">
        <v>3</v>
      </c>
      <c r="E4418" s="6">
        <v>0</v>
      </c>
      <c r="F4418" s="6"/>
      <c r="G4418" s="6">
        <v>50</v>
      </c>
      <c r="H4418" s="6"/>
      <c r="I4418" s="6"/>
      <c r="J4418" s="6"/>
      <c r="K4418" s="6"/>
      <c r="L4418" s="6"/>
      <c r="M4418" s="6"/>
      <c r="N4418" s="6" t="e">
        <f>VLOOKUP(A4418,web_archive!D:AB,18,FALSE)</f>
        <v>#N/A</v>
      </c>
      <c r="O4418" s="6"/>
      <c r="P4418" s="6"/>
      <c r="Q4418" s="6"/>
      <c r="R4418" s="6"/>
      <c r="S4418" s="6"/>
      <c r="T4418" s="6"/>
      <c r="U4418" s="6" t="s">
        <v>12299</v>
      </c>
      <c r="V4418" s="6" t="s">
        <v>12299</v>
      </c>
      <c r="W4418" s="6" t="s">
        <v>12299</v>
      </c>
    </row>
    <row r="4419" spans="1:23" x14ac:dyDescent="0.3">
      <c r="A4419" s="6">
        <v>6403</v>
      </c>
      <c r="B4419" s="6" t="s">
        <v>19849</v>
      </c>
      <c r="C4419" s="6" t="s">
        <v>19850</v>
      </c>
      <c r="D4419" s="6">
        <v>3</v>
      </c>
      <c r="E4419" s="6">
        <v>5</v>
      </c>
      <c r="F4419" s="6"/>
      <c r="G4419" s="6">
        <v>10</v>
      </c>
      <c r="H4419" s="6"/>
      <c r="I4419" s="6"/>
      <c r="J4419" s="6"/>
      <c r="K4419" s="6"/>
      <c r="L4419" s="6"/>
      <c r="M4419" s="6"/>
      <c r="N4419" s="6" t="e">
        <f>VLOOKUP(A4419,web_archive!D:AB,18,FALSE)</f>
        <v>#N/A</v>
      </c>
      <c r="O4419" s="6"/>
      <c r="P4419" s="6"/>
      <c r="Q4419" s="6"/>
      <c r="R4419" s="6"/>
      <c r="S4419" s="6"/>
      <c r="T4419" s="6"/>
      <c r="U4419" s="6" t="s">
        <v>12299</v>
      </c>
      <c r="V4419" s="6" t="s">
        <v>12299</v>
      </c>
      <c r="W4419" s="6" t="s">
        <v>12299</v>
      </c>
    </row>
    <row r="4420" spans="1:23" x14ac:dyDescent="0.3">
      <c r="A4420" s="6">
        <v>6404</v>
      </c>
      <c r="B4420" s="6" t="s">
        <v>19851</v>
      </c>
      <c r="C4420" s="6" t="s">
        <v>19852</v>
      </c>
      <c r="D4420" s="6">
        <v>3</v>
      </c>
      <c r="E4420" s="6">
        <v>0</v>
      </c>
      <c r="F4420" s="6"/>
      <c r="G4420" s="6">
        <v>100</v>
      </c>
      <c r="H4420" s="6"/>
      <c r="I4420" s="6"/>
      <c r="J4420" s="6"/>
      <c r="K4420" s="6"/>
      <c r="L4420" s="6"/>
      <c r="M4420" s="6"/>
      <c r="N4420" s="6" t="e">
        <f>VLOOKUP(A4420,web_archive!D:AB,18,FALSE)</f>
        <v>#N/A</v>
      </c>
      <c r="O4420" s="6"/>
      <c r="P4420" s="6"/>
      <c r="Q4420" s="6"/>
      <c r="R4420" s="6"/>
      <c r="S4420" s="6"/>
      <c r="T4420" s="6"/>
      <c r="U4420" s="6" t="s">
        <v>12299</v>
      </c>
      <c r="V4420" s="6" t="s">
        <v>12299</v>
      </c>
      <c r="W4420" s="6" t="s">
        <v>12299</v>
      </c>
    </row>
    <row r="4421" spans="1:23" x14ac:dyDescent="0.3">
      <c r="A4421" s="6">
        <v>6405</v>
      </c>
      <c r="B4421" s="6" t="s">
        <v>19853</v>
      </c>
      <c r="C4421" s="6" t="s">
        <v>19854</v>
      </c>
      <c r="D4421" s="6">
        <v>3</v>
      </c>
      <c r="E4421" s="6">
        <v>3</v>
      </c>
      <c r="F4421" s="6"/>
      <c r="G4421" s="6">
        <v>10</v>
      </c>
      <c r="H4421" s="6"/>
      <c r="I4421" s="6"/>
      <c r="J4421" s="6"/>
      <c r="K4421" s="6"/>
      <c r="L4421" s="6"/>
      <c r="M4421" s="6"/>
      <c r="N4421" s="6" t="e">
        <f>VLOOKUP(A4421,web_archive!D:AB,18,FALSE)</f>
        <v>#N/A</v>
      </c>
      <c r="O4421" s="6"/>
      <c r="P4421" s="6"/>
      <c r="Q4421" s="6"/>
      <c r="R4421" s="6"/>
      <c r="S4421" s="6"/>
      <c r="T4421" s="6"/>
      <c r="U4421" s="6" t="s">
        <v>12299</v>
      </c>
      <c r="V4421" s="6" t="s">
        <v>12299</v>
      </c>
      <c r="W4421" s="6" t="s">
        <v>12299</v>
      </c>
    </row>
    <row r="4422" spans="1:23" x14ac:dyDescent="0.3">
      <c r="A4422" s="6">
        <v>6406</v>
      </c>
      <c r="B4422" s="6" t="s">
        <v>19855</v>
      </c>
      <c r="C4422" s="6" t="s">
        <v>19856</v>
      </c>
      <c r="D4422" s="6">
        <v>3</v>
      </c>
      <c r="E4422" s="6">
        <v>10</v>
      </c>
      <c r="F4422" s="6"/>
      <c r="G4422" s="6">
        <v>100</v>
      </c>
      <c r="H4422" s="6"/>
      <c r="I4422" s="6"/>
      <c r="J4422" s="6"/>
      <c r="K4422" s="6"/>
      <c r="L4422" s="6"/>
      <c r="M4422" s="6"/>
      <c r="N4422" s="6" t="e">
        <f>VLOOKUP(A4422,web_archive!D:AB,18,FALSE)</f>
        <v>#N/A</v>
      </c>
      <c r="O4422" s="6"/>
      <c r="P4422" s="6"/>
      <c r="Q4422" s="6"/>
      <c r="R4422" s="6"/>
      <c r="S4422" s="6"/>
      <c r="T4422" s="6"/>
      <c r="U4422" s="6" t="s">
        <v>12299</v>
      </c>
      <c r="V4422" s="6" t="s">
        <v>12299</v>
      </c>
      <c r="W4422" s="6" t="s">
        <v>12299</v>
      </c>
    </row>
    <row r="4423" spans="1:23" x14ac:dyDescent="0.3">
      <c r="A4423" s="6">
        <v>6407</v>
      </c>
      <c r="B4423" s="6" t="s">
        <v>19857</v>
      </c>
      <c r="C4423" s="6" t="s">
        <v>19858</v>
      </c>
      <c r="D4423" s="6">
        <v>3</v>
      </c>
      <c r="E4423" s="6">
        <v>10</v>
      </c>
      <c r="F4423" s="6"/>
      <c r="G4423" s="6">
        <v>10</v>
      </c>
      <c r="H4423" s="6"/>
      <c r="I4423" s="6"/>
      <c r="J4423" s="6"/>
      <c r="K4423" s="6"/>
      <c r="L4423" s="6"/>
      <c r="M4423" s="6"/>
      <c r="N4423" s="6" t="e">
        <f>VLOOKUP(A4423,web_archive!D:AB,18,FALSE)</f>
        <v>#N/A</v>
      </c>
      <c r="O4423" s="6"/>
      <c r="P4423" s="6"/>
      <c r="Q4423" s="6"/>
      <c r="R4423" s="6"/>
      <c r="S4423" s="6"/>
      <c r="T4423" s="6"/>
      <c r="U4423" s="6" t="s">
        <v>12299</v>
      </c>
      <c r="V4423" s="6" t="s">
        <v>12299</v>
      </c>
      <c r="W4423" s="6" t="s">
        <v>12299</v>
      </c>
    </row>
    <row r="4424" spans="1:23" x14ac:dyDescent="0.3">
      <c r="A4424" s="6">
        <v>6408</v>
      </c>
      <c r="B4424" s="6" t="s">
        <v>19859</v>
      </c>
      <c r="C4424" s="6" t="s">
        <v>19860</v>
      </c>
      <c r="D4424" s="6">
        <v>3</v>
      </c>
      <c r="E4424" s="6">
        <v>10</v>
      </c>
      <c r="F4424" s="6"/>
      <c r="G4424" s="6">
        <v>10</v>
      </c>
      <c r="H4424" s="6"/>
      <c r="I4424" s="6"/>
      <c r="J4424" s="6"/>
      <c r="K4424" s="6"/>
      <c r="L4424" s="6"/>
      <c r="M4424" s="6"/>
      <c r="N4424" s="6" t="e">
        <f>VLOOKUP(A4424,web_archive!D:AB,18,FALSE)</f>
        <v>#N/A</v>
      </c>
      <c r="O4424" s="6"/>
      <c r="P4424" s="6"/>
      <c r="Q4424" s="6"/>
      <c r="R4424" s="6"/>
      <c r="S4424" s="6"/>
      <c r="T4424" s="6"/>
      <c r="U4424" s="6" t="s">
        <v>12299</v>
      </c>
      <c r="V4424" s="6" t="s">
        <v>12299</v>
      </c>
      <c r="W4424" s="6" t="s">
        <v>12299</v>
      </c>
    </row>
    <row r="4425" spans="1:23" x14ac:dyDescent="0.3">
      <c r="A4425" s="6">
        <v>6409</v>
      </c>
      <c r="B4425" s="6" t="s">
        <v>19861</v>
      </c>
      <c r="C4425" s="6" t="s">
        <v>19862</v>
      </c>
      <c r="D4425" s="6">
        <v>3</v>
      </c>
      <c r="E4425" s="6">
        <v>20</v>
      </c>
      <c r="F4425" s="6"/>
      <c r="G4425" s="6">
        <v>10</v>
      </c>
      <c r="H4425" s="6"/>
      <c r="I4425" s="6"/>
      <c r="J4425" s="6"/>
      <c r="K4425" s="6"/>
      <c r="L4425" s="6"/>
      <c r="M4425" s="6"/>
      <c r="N4425" s="6" t="e">
        <f>VLOOKUP(A4425,web_archive!D:AB,18,FALSE)</f>
        <v>#N/A</v>
      </c>
      <c r="O4425" s="6"/>
      <c r="P4425" s="6"/>
      <c r="Q4425" s="6"/>
      <c r="R4425" s="6"/>
      <c r="S4425" s="6"/>
      <c r="T4425" s="6"/>
      <c r="U4425" s="6" t="s">
        <v>12299</v>
      </c>
      <c r="V4425" s="6" t="s">
        <v>12299</v>
      </c>
      <c r="W4425" s="6" t="s">
        <v>12299</v>
      </c>
    </row>
    <row r="4426" spans="1:23" x14ac:dyDescent="0.3">
      <c r="A4426" s="6">
        <v>6410</v>
      </c>
      <c r="B4426" s="6" t="s">
        <v>19863</v>
      </c>
      <c r="C4426" s="6" t="s">
        <v>19864</v>
      </c>
      <c r="D4426" s="6">
        <v>3</v>
      </c>
      <c r="E4426" s="6">
        <v>10</v>
      </c>
      <c r="F4426" s="6"/>
      <c r="G4426" s="6">
        <v>10</v>
      </c>
      <c r="H4426" s="6"/>
      <c r="I4426" s="6"/>
      <c r="J4426" s="6"/>
      <c r="K4426" s="6"/>
      <c r="L4426" s="6"/>
      <c r="M4426" s="6"/>
      <c r="N4426" s="6" t="e">
        <f>VLOOKUP(A4426,web_archive!D:AB,18,FALSE)</f>
        <v>#N/A</v>
      </c>
      <c r="O4426" s="6"/>
      <c r="P4426" s="6"/>
      <c r="Q4426" s="6"/>
      <c r="R4426" s="6"/>
      <c r="S4426" s="6"/>
      <c r="T4426" s="6"/>
      <c r="U4426" s="6" t="s">
        <v>12299</v>
      </c>
      <c r="V4426" s="6" t="s">
        <v>12299</v>
      </c>
      <c r="W4426" s="6" t="s">
        <v>12299</v>
      </c>
    </row>
    <row r="4427" spans="1:23" x14ac:dyDescent="0.3">
      <c r="A4427" s="6">
        <v>6411</v>
      </c>
      <c r="B4427" s="6" t="s">
        <v>19865</v>
      </c>
      <c r="C4427" s="6" t="s">
        <v>19866</v>
      </c>
      <c r="D4427" s="6">
        <v>3</v>
      </c>
      <c r="E4427" s="6">
        <v>20</v>
      </c>
      <c r="F4427" s="6"/>
      <c r="G4427" s="6">
        <v>10</v>
      </c>
      <c r="H4427" s="6"/>
      <c r="I4427" s="6"/>
      <c r="J4427" s="6"/>
      <c r="K4427" s="6"/>
      <c r="L4427" s="6"/>
      <c r="M4427" s="6"/>
      <c r="N4427" s="6" t="e">
        <f>VLOOKUP(A4427,web_archive!D:AB,18,FALSE)</f>
        <v>#N/A</v>
      </c>
      <c r="O4427" s="6"/>
      <c r="P4427" s="6"/>
      <c r="Q4427" s="6"/>
      <c r="R4427" s="6"/>
      <c r="S4427" s="6"/>
      <c r="T4427" s="6"/>
      <c r="U4427" s="6" t="s">
        <v>12299</v>
      </c>
      <c r="V4427" s="6" t="s">
        <v>12299</v>
      </c>
      <c r="W4427" s="6" t="s">
        <v>12299</v>
      </c>
    </row>
    <row r="4428" spans="1:23" x14ac:dyDescent="0.3">
      <c r="A4428" s="6">
        <v>6412</v>
      </c>
      <c r="B4428" s="6" t="s">
        <v>19867</v>
      </c>
      <c r="C4428" s="6" t="s">
        <v>19868</v>
      </c>
      <c r="D4428" s="6">
        <v>3</v>
      </c>
      <c r="E4428" s="6">
        <v>0</v>
      </c>
      <c r="F4428" s="6"/>
      <c r="G4428" s="6">
        <v>0</v>
      </c>
      <c r="H4428" s="6"/>
      <c r="I4428" s="6"/>
      <c r="J4428" s="6"/>
      <c r="K4428" s="6"/>
      <c r="L4428" s="6"/>
      <c r="M4428" s="6"/>
      <c r="N4428" s="6" t="e">
        <f>VLOOKUP(A4428,web_archive!D:AB,18,FALSE)</f>
        <v>#N/A</v>
      </c>
      <c r="O4428" s="6"/>
      <c r="P4428" s="6"/>
      <c r="Q4428" s="6"/>
      <c r="R4428" s="6"/>
      <c r="S4428" s="6"/>
      <c r="T4428" s="6"/>
      <c r="U4428" s="6" t="s">
        <v>12299</v>
      </c>
      <c r="V4428" s="6" t="s">
        <v>12299</v>
      </c>
      <c r="W4428" s="6" t="s">
        <v>12299</v>
      </c>
    </row>
    <row r="4429" spans="1:23" x14ac:dyDescent="0.3">
      <c r="A4429" s="6">
        <v>6413</v>
      </c>
      <c r="B4429" s="6" t="s">
        <v>19869</v>
      </c>
      <c r="C4429" s="6" t="s">
        <v>19870</v>
      </c>
      <c r="D4429" s="6">
        <v>3</v>
      </c>
      <c r="E4429" s="6">
        <v>2</v>
      </c>
      <c r="F4429" s="6"/>
      <c r="G4429" s="6">
        <v>10</v>
      </c>
      <c r="H4429" s="6"/>
      <c r="I4429" s="6"/>
      <c r="J4429" s="6"/>
      <c r="K4429" s="6"/>
      <c r="L4429" s="6"/>
      <c r="M4429" s="6"/>
      <c r="N4429" s="6" t="e">
        <f>VLOOKUP(A4429,web_archive!D:AB,18,FALSE)</f>
        <v>#N/A</v>
      </c>
      <c r="O4429" s="6"/>
      <c r="P4429" s="6"/>
      <c r="Q4429" s="6"/>
      <c r="R4429" s="6"/>
      <c r="S4429" s="6"/>
      <c r="T4429" s="6"/>
      <c r="U4429" s="6" t="s">
        <v>12299</v>
      </c>
      <c r="V4429" s="6" t="s">
        <v>12299</v>
      </c>
      <c r="W4429" s="6" t="s">
        <v>12299</v>
      </c>
    </row>
    <row r="4430" spans="1:23" x14ac:dyDescent="0.3">
      <c r="A4430" s="6">
        <v>6414</v>
      </c>
      <c r="B4430" s="6" t="s">
        <v>19871</v>
      </c>
      <c r="C4430" s="6" t="s">
        <v>19872</v>
      </c>
      <c r="D4430" s="6">
        <v>3</v>
      </c>
      <c r="E4430" s="6">
        <v>20</v>
      </c>
      <c r="F4430" s="6"/>
      <c r="G4430" s="6">
        <v>10</v>
      </c>
      <c r="H4430" s="6"/>
      <c r="I4430" s="6"/>
      <c r="J4430" s="6"/>
      <c r="K4430" s="6"/>
      <c r="L4430" s="6"/>
      <c r="M4430" s="6"/>
      <c r="N4430" s="6" t="e">
        <f>VLOOKUP(A4430,web_archive!D:AB,18,FALSE)</f>
        <v>#N/A</v>
      </c>
      <c r="O4430" s="6"/>
      <c r="P4430" s="6"/>
      <c r="Q4430" s="6"/>
      <c r="R4430" s="6"/>
      <c r="S4430" s="6"/>
      <c r="T4430" s="6"/>
      <c r="U4430" s="6" t="s">
        <v>12299</v>
      </c>
      <c r="V4430" s="6" t="s">
        <v>12299</v>
      </c>
      <c r="W4430" s="6" t="s">
        <v>12299</v>
      </c>
    </row>
    <row r="4431" spans="1:23" x14ac:dyDescent="0.3">
      <c r="A4431" s="6">
        <v>6415</v>
      </c>
      <c r="B4431" s="6" t="s">
        <v>19873</v>
      </c>
      <c r="C4431" s="6" t="s">
        <v>19874</v>
      </c>
      <c r="D4431" s="6">
        <v>3</v>
      </c>
      <c r="E4431" s="6">
        <v>0</v>
      </c>
      <c r="F4431" s="6"/>
      <c r="G4431" s="6">
        <v>0</v>
      </c>
      <c r="H4431" s="6"/>
      <c r="I4431" s="6"/>
      <c r="J4431" s="6"/>
      <c r="K4431" s="6"/>
      <c r="L4431" s="6"/>
      <c r="M4431" s="6"/>
      <c r="N4431" s="6" t="e">
        <f>VLOOKUP(A4431,web_archive!D:AB,18,FALSE)</f>
        <v>#N/A</v>
      </c>
      <c r="O4431" s="6"/>
      <c r="P4431" s="6"/>
      <c r="Q4431" s="6"/>
      <c r="R4431" s="6"/>
      <c r="S4431" s="6"/>
      <c r="T4431" s="6"/>
      <c r="U4431" s="6" t="s">
        <v>12299</v>
      </c>
      <c r="V4431" s="6" t="s">
        <v>12299</v>
      </c>
      <c r="W4431" s="6" t="s">
        <v>12299</v>
      </c>
    </row>
    <row r="4432" spans="1:23" x14ac:dyDescent="0.3">
      <c r="A4432" s="6">
        <v>6416</v>
      </c>
      <c r="B4432" s="6" t="s">
        <v>19875</v>
      </c>
      <c r="C4432" s="6" t="s">
        <v>19876</v>
      </c>
      <c r="D4432" s="6">
        <v>3</v>
      </c>
      <c r="E4432" s="6">
        <v>0</v>
      </c>
      <c r="F4432" s="6"/>
      <c r="G4432" s="6">
        <v>0</v>
      </c>
      <c r="H4432" s="6"/>
      <c r="I4432" s="6"/>
      <c r="J4432" s="6"/>
      <c r="K4432" s="6"/>
      <c r="L4432" s="6"/>
      <c r="M4432" s="6"/>
      <c r="N4432" s="6" t="e">
        <f>VLOOKUP(A4432,web_archive!D:AB,18,FALSE)</f>
        <v>#N/A</v>
      </c>
      <c r="O4432" s="6"/>
      <c r="P4432" s="6"/>
      <c r="Q4432" s="6"/>
      <c r="R4432" s="6"/>
      <c r="S4432" s="6"/>
      <c r="T4432" s="6"/>
      <c r="U4432" s="6" t="s">
        <v>12299</v>
      </c>
      <c r="V4432" s="6" t="s">
        <v>12299</v>
      </c>
      <c r="W4432" s="6" t="s">
        <v>12299</v>
      </c>
    </row>
    <row r="4433" spans="1:23" x14ac:dyDescent="0.3">
      <c r="A4433" s="6">
        <v>6417</v>
      </c>
      <c r="B4433" s="6" t="s">
        <v>19877</v>
      </c>
      <c r="C4433" s="6" t="s">
        <v>19878</v>
      </c>
      <c r="D4433" s="6">
        <v>3</v>
      </c>
      <c r="E4433" s="6">
        <v>20</v>
      </c>
      <c r="F4433" s="6"/>
      <c r="G4433" s="6">
        <v>0</v>
      </c>
      <c r="H4433" s="6"/>
      <c r="I4433" s="6"/>
      <c r="J4433" s="6"/>
      <c r="K4433" s="6"/>
      <c r="L4433" s="6"/>
      <c r="M4433" s="6"/>
      <c r="N4433" s="6" t="e">
        <f>VLOOKUP(A4433,web_archive!D:AB,18,FALSE)</f>
        <v>#N/A</v>
      </c>
      <c r="O4433" s="6"/>
      <c r="P4433" s="6"/>
      <c r="Q4433" s="6"/>
      <c r="R4433" s="6"/>
      <c r="S4433" s="6"/>
      <c r="T4433" s="6"/>
      <c r="U4433" s="6" t="s">
        <v>12299</v>
      </c>
      <c r="V4433" s="6" t="s">
        <v>12299</v>
      </c>
      <c r="W4433" s="6" t="s">
        <v>12299</v>
      </c>
    </row>
    <row r="4434" spans="1:23" x14ac:dyDescent="0.3">
      <c r="A4434" s="6">
        <v>6418</v>
      </c>
      <c r="B4434" s="6" t="s">
        <v>19879</v>
      </c>
      <c r="C4434" s="6" t="s">
        <v>19880</v>
      </c>
      <c r="D4434" s="6">
        <v>3</v>
      </c>
      <c r="E4434" s="6">
        <v>20</v>
      </c>
      <c r="F4434" s="6"/>
      <c r="G4434" s="6">
        <v>0</v>
      </c>
      <c r="H4434" s="6"/>
      <c r="I4434" s="6"/>
      <c r="J4434" s="6"/>
      <c r="K4434" s="6"/>
      <c r="L4434" s="6"/>
      <c r="M4434" s="6"/>
      <c r="N4434" s="6" t="e">
        <f>VLOOKUP(A4434,web_archive!D:AB,18,FALSE)</f>
        <v>#N/A</v>
      </c>
      <c r="O4434" s="6"/>
      <c r="P4434" s="6"/>
      <c r="Q4434" s="6"/>
      <c r="R4434" s="6"/>
      <c r="S4434" s="6"/>
      <c r="T4434" s="6"/>
      <c r="U4434" s="6" t="s">
        <v>12299</v>
      </c>
      <c r="V4434" s="6" t="s">
        <v>12299</v>
      </c>
      <c r="W4434" s="6" t="s">
        <v>12299</v>
      </c>
    </row>
    <row r="4435" spans="1:23" x14ac:dyDescent="0.3">
      <c r="A4435" s="6">
        <v>6419</v>
      </c>
      <c r="B4435" s="6" t="s">
        <v>19881</v>
      </c>
      <c r="C4435" s="6" t="s">
        <v>19882</v>
      </c>
      <c r="D4435" s="6">
        <v>3</v>
      </c>
      <c r="E4435" s="6">
        <v>20</v>
      </c>
      <c r="F4435" s="6"/>
      <c r="G4435" s="6">
        <v>0</v>
      </c>
      <c r="H4435" s="6"/>
      <c r="I4435" s="6"/>
      <c r="J4435" s="6"/>
      <c r="K4435" s="6"/>
      <c r="L4435" s="6"/>
      <c r="M4435" s="6"/>
      <c r="N4435" s="6" t="e">
        <f>VLOOKUP(A4435,web_archive!D:AB,18,FALSE)</f>
        <v>#N/A</v>
      </c>
      <c r="O4435" s="6"/>
      <c r="P4435" s="6"/>
      <c r="Q4435" s="6"/>
      <c r="R4435" s="6"/>
      <c r="S4435" s="6"/>
      <c r="T4435" s="6"/>
      <c r="U4435" s="6" t="s">
        <v>12299</v>
      </c>
      <c r="V4435" s="6" t="s">
        <v>12299</v>
      </c>
      <c r="W4435" s="6" t="s">
        <v>12299</v>
      </c>
    </row>
    <row r="4436" spans="1:23" x14ac:dyDescent="0.3">
      <c r="A4436" s="6">
        <v>6420</v>
      </c>
      <c r="B4436" s="6" t="s">
        <v>19883</v>
      </c>
      <c r="C4436" s="6" t="s">
        <v>19884</v>
      </c>
      <c r="D4436" s="6">
        <v>3</v>
      </c>
      <c r="E4436" s="6">
        <v>20</v>
      </c>
      <c r="F4436" s="6"/>
      <c r="G4436" s="6">
        <v>0</v>
      </c>
      <c r="H4436" s="6"/>
      <c r="I4436" s="6"/>
      <c r="J4436" s="6"/>
      <c r="K4436" s="6"/>
      <c r="L4436" s="6"/>
      <c r="M4436" s="6"/>
      <c r="N4436" s="6" t="e">
        <f>VLOOKUP(A4436,web_archive!D:AB,18,FALSE)</f>
        <v>#N/A</v>
      </c>
      <c r="O4436" s="6"/>
      <c r="P4436" s="6"/>
      <c r="Q4436" s="6"/>
      <c r="R4436" s="6"/>
      <c r="S4436" s="6"/>
      <c r="T4436" s="6"/>
      <c r="U4436" s="6" t="s">
        <v>12299</v>
      </c>
      <c r="V4436" s="6" t="s">
        <v>12299</v>
      </c>
      <c r="W4436" s="6" t="s">
        <v>12299</v>
      </c>
    </row>
    <row r="4437" spans="1:23" x14ac:dyDescent="0.3">
      <c r="A4437" s="6">
        <v>6421</v>
      </c>
      <c r="B4437" s="6" t="s">
        <v>19885</v>
      </c>
      <c r="C4437" s="6" t="s">
        <v>19886</v>
      </c>
      <c r="D4437" s="6">
        <v>3</v>
      </c>
      <c r="E4437" s="6">
        <v>20</v>
      </c>
      <c r="F4437" s="6"/>
      <c r="G4437" s="6">
        <v>0</v>
      </c>
      <c r="H4437" s="6"/>
      <c r="I4437" s="6"/>
      <c r="J4437" s="6"/>
      <c r="K4437" s="6"/>
      <c r="L4437" s="6"/>
      <c r="M4437" s="6"/>
      <c r="N4437" s="6" t="e">
        <f>VLOOKUP(A4437,web_archive!D:AB,18,FALSE)</f>
        <v>#N/A</v>
      </c>
      <c r="O4437" s="6"/>
      <c r="P4437" s="6"/>
      <c r="Q4437" s="6"/>
      <c r="R4437" s="6"/>
      <c r="S4437" s="6"/>
      <c r="T4437" s="6"/>
      <c r="U4437" s="6" t="s">
        <v>12299</v>
      </c>
      <c r="V4437" s="6" t="s">
        <v>12299</v>
      </c>
      <c r="W4437" s="6" t="s">
        <v>12299</v>
      </c>
    </row>
    <row r="4438" spans="1:23" x14ac:dyDescent="0.3">
      <c r="A4438" s="6">
        <v>6422</v>
      </c>
      <c r="B4438" s="6" t="s">
        <v>19887</v>
      </c>
      <c r="C4438" s="6" t="s">
        <v>19888</v>
      </c>
      <c r="D4438" s="6">
        <v>3</v>
      </c>
      <c r="E4438" s="6">
        <v>20</v>
      </c>
      <c r="F4438" s="6"/>
      <c r="G4438" s="6">
        <v>0</v>
      </c>
      <c r="H4438" s="6"/>
      <c r="I4438" s="6"/>
      <c r="J4438" s="6"/>
      <c r="K4438" s="6"/>
      <c r="L4438" s="6"/>
      <c r="M4438" s="6"/>
      <c r="N4438" s="6" t="e">
        <f>VLOOKUP(A4438,web_archive!D:AB,18,FALSE)</f>
        <v>#N/A</v>
      </c>
      <c r="O4438" s="6"/>
      <c r="P4438" s="6"/>
      <c r="Q4438" s="6"/>
      <c r="R4438" s="6"/>
      <c r="S4438" s="6"/>
      <c r="T4438" s="6"/>
      <c r="U4438" s="6" t="s">
        <v>12299</v>
      </c>
      <c r="V4438" s="6" t="s">
        <v>12299</v>
      </c>
      <c r="W4438" s="6" t="s">
        <v>12299</v>
      </c>
    </row>
    <row r="4439" spans="1:23" x14ac:dyDescent="0.3">
      <c r="A4439" s="6">
        <v>6423</v>
      </c>
      <c r="B4439" s="6" t="s">
        <v>19889</v>
      </c>
      <c r="C4439" s="6" t="s">
        <v>19890</v>
      </c>
      <c r="D4439" s="6">
        <v>3</v>
      </c>
      <c r="E4439" s="6">
        <v>20</v>
      </c>
      <c r="F4439" s="6"/>
      <c r="G4439" s="6">
        <v>0</v>
      </c>
      <c r="H4439" s="6"/>
      <c r="I4439" s="6"/>
      <c r="J4439" s="6"/>
      <c r="K4439" s="6"/>
      <c r="L4439" s="6"/>
      <c r="M4439" s="6"/>
      <c r="N4439" s="6" t="e">
        <f>VLOOKUP(A4439,web_archive!D:AB,18,FALSE)</f>
        <v>#N/A</v>
      </c>
      <c r="O4439" s="6"/>
      <c r="P4439" s="6"/>
      <c r="Q4439" s="6"/>
      <c r="R4439" s="6"/>
      <c r="S4439" s="6"/>
      <c r="T4439" s="6"/>
      <c r="U4439" s="6" t="s">
        <v>12299</v>
      </c>
      <c r="V4439" s="6" t="s">
        <v>12299</v>
      </c>
      <c r="W4439" s="6" t="s">
        <v>12299</v>
      </c>
    </row>
    <row r="4440" spans="1:23" x14ac:dyDescent="0.3">
      <c r="A4440" s="6">
        <v>6424</v>
      </c>
      <c r="B4440" s="6" t="s">
        <v>19891</v>
      </c>
      <c r="C4440" s="6" t="s">
        <v>19892</v>
      </c>
      <c r="D4440" s="6">
        <v>3</v>
      </c>
      <c r="E4440" s="6">
        <v>20</v>
      </c>
      <c r="F4440" s="6"/>
      <c r="G4440" s="6">
        <v>0</v>
      </c>
      <c r="H4440" s="6"/>
      <c r="I4440" s="6"/>
      <c r="J4440" s="6"/>
      <c r="K4440" s="6"/>
      <c r="L4440" s="6"/>
      <c r="M4440" s="6"/>
      <c r="N4440" s="6" t="e">
        <f>VLOOKUP(A4440,web_archive!D:AB,18,FALSE)</f>
        <v>#N/A</v>
      </c>
      <c r="O4440" s="6"/>
      <c r="P4440" s="6"/>
      <c r="Q4440" s="6"/>
      <c r="R4440" s="6"/>
      <c r="S4440" s="6"/>
      <c r="T4440" s="6"/>
      <c r="U4440" s="6" t="s">
        <v>12299</v>
      </c>
      <c r="V4440" s="6" t="s">
        <v>12299</v>
      </c>
      <c r="W4440" s="6" t="s">
        <v>12299</v>
      </c>
    </row>
    <row r="4441" spans="1:23" x14ac:dyDescent="0.3">
      <c r="A4441" s="6">
        <v>6425</v>
      </c>
      <c r="B4441" s="6" t="s">
        <v>19893</v>
      </c>
      <c r="C4441" s="6" t="s">
        <v>19894</v>
      </c>
      <c r="D4441" s="6">
        <v>3</v>
      </c>
      <c r="E4441" s="6">
        <v>20</v>
      </c>
      <c r="F4441" s="6"/>
      <c r="G4441" s="6">
        <v>0</v>
      </c>
      <c r="H4441" s="6"/>
      <c r="I4441" s="6"/>
      <c r="J4441" s="6"/>
      <c r="K4441" s="6"/>
      <c r="L4441" s="6"/>
      <c r="M4441" s="6"/>
      <c r="N4441" s="6" t="e">
        <f>VLOOKUP(A4441,web_archive!D:AB,18,FALSE)</f>
        <v>#N/A</v>
      </c>
      <c r="O4441" s="6"/>
      <c r="P4441" s="6"/>
      <c r="Q4441" s="6"/>
      <c r="R4441" s="6"/>
      <c r="S4441" s="6"/>
      <c r="T4441" s="6"/>
      <c r="U4441" s="6" t="s">
        <v>12299</v>
      </c>
      <c r="V4441" s="6" t="s">
        <v>12299</v>
      </c>
      <c r="W4441" s="6" t="s">
        <v>12299</v>
      </c>
    </row>
    <row r="4442" spans="1:23" x14ac:dyDescent="0.3">
      <c r="A4442" s="6">
        <v>6426</v>
      </c>
      <c r="B4442" s="6" t="s">
        <v>19895</v>
      </c>
      <c r="C4442" s="6" t="s">
        <v>19896</v>
      </c>
      <c r="D4442" s="6">
        <v>3</v>
      </c>
      <c r="E4442" s="6">
        <v>20</v>
      </c>
      <c r="F4442" s="6"/>
      <c r="G4442" s="6">
        <v>10</v>
      </c>
      <c r="H4442" s="6"/>
      <c r="I4442" s="6"/>
      <c r="J4442" s="6"/>
      <c r="K4442" s="6"/>
      <c r="L4442" s="6"/>
      <c r="M4442" s="6"/>
      <c r="N4442" s="6" t="e">
        <f>VLOOKUP(A4442,web_archive!D:AB,18,FALSE)</f>
        <v>#N/A</v>
      </c>
      <c r="O4442" s="6"/>
      <c r="P4442" s="6"/>
      <c r="Q4442" s="6"/>
      <c r="R4442" s="6"/>
      <c r="S4442" s="6"/>
      <c r="T4442" s="6"/>
      <c r="U4442" s="6" t="s">
        <v>12299</v>
      </c>
      <c r="V4442" s="6" t="s">
        <v>12299</v>
      </c>
      <c r="W4442" s="6" t="s">
        <v>12299</v>
      </c>
    </row>
    <row r="4443" spans="1:23" x14ac:dyDescent="0.3">
      <c r="A4443" s="6">
        <v>6427</v>
      </c>
      <c r="B4443" s="6" t="s">
        <v>19897</v>
      </c>
      <c r="C4443" s="6" t="s">
        <v>19898</v>
      </c>
      <c r="D4443" s="6">
        <v>3</v>
      </c>
      <c r="E4443" s="6">
        <v>0</v>
      </c>
      <c r="F4443" s="6"/>
      <c r="G4443" s="6">
        <v>0</v>
      </c>
      <c r="H4443" s="6"/>
      <c r="I4443" s="6"/>
      <c r="J4443" s="6"/>
      <c r="K4443" s="6"/>
      <c r="L4443" s="6"/>
      <c r="M4443" s="6"/>
      <c r="N4443" s="6" t="e">
        <f>VLOOKUP(A4443,web_archive!D:AB,18,FALSE)</f>
        <v>#N/A</v>
      </c>
      <c r="O4443" s="6"/>
      <c r="P4443" s="6"/>
      <c r="Q4443" s="6"/>
      <c r="R4443" s="6"/>
      <c r="S4443" s="6"/>
      <c r="T4443" s="6"/>
      <c r="U4443" s="6" t="s">
        <v>12299</v>
      </c>
      <c r="V4443" s="6" t="s">
        <v>12299</v>
      </c>
      <c r="W4443" s="6" t="s">
        <v>12299</v>
      </c>
    </row>
    <row r="4444" spans="1:23" x14ac:dyDescent="0.3">
      <c r="A4444" s="6">
        <v>6428</v>
      </c>
      <c r="B4444" s="6" t="s">
        <v>19899</v>
      </c>
      <c r="C4444" s="6" t="s">
        <v>19900</v>
      </c>
      <c r="D4444" s="6">
        <v>3</v>
      </c>
      <c r="E4444" s="6">
        <v>0</v>
      </c>
      <c r="F4444" s="6"/>
      <c r="G4444" s="6">
        <v>0</v>
      </c>
      <c r="H4444" s="6"/>
      <c r="I4444" s="6"/>
      <c r="J4444" s="6"/>
      <c r="K4444" s="6"/>
      <c r="L4444" s="6"/>
      <c r="M4444" s="6"/>
      <c r="N4444" s="6" t="e">
        <f>VLOOKUP(A4444,web_archive!D:AB,18,FALSE)</f>
        <v>#N/A</v>
      </c>
      <c r="O4444" s="6"/>
      <c r="P4444" s="6"/>
      <c r="Q4444" s="6"/>
      <c r="R4444" s="6"/>
      <c r="S4444" s="6"/>
      <c r="T4444" s="6"/>
      <c r="U4444" s="6" t="s">
        <v>12299</v>
      </c>
      <c r="V4444" s="6" t="s">
        <v>12299</v>
      </c>
      <c r="W4444" s="6" t="s">
        <v>12299</v>
      </c>
    </row>
    <row r="4445" spans="1:23" x14ac:dyDescent="0.3">
      <c r="A4445" s="6">
        <v>6429</v>
      </c>
      <c r="B4445" s="6" t="s">
        <v>19901</v>
      </c>
      <c r="C4445" s="6" t="s">
        <v>19902</v>
      </c>
      <c r="D4445" s="6">
        <v>3</v>
      </c>
      <c r="E4445" s="6">
        <v>0</v>
      </c>
      <c r="F4445" s="6"/>
      <c r="G4445" s="6">
        <v>0</v>
      </c>
      <c r="H4445" s="6"/>
      <c r="I4445" s="6"/>
      <c r="J4445" s="6"/>
      <c r="K4445" s="6"/>
      <c r="L4445" s="6"/>
      <c r="M4445" s="6"/>
      <c r="N4445" s="6" t="e">
        <f>VLOOKUP(A4445,web_archive!D:AB,18,FALSE)</f>
        <v>#N/A</v>
      </c>
      <c r="O4445" s="6"/>
      <c r="P4445" s="6"/>
      <c r="Q4445" s="6"/>
      <c r="R4445" s="6"/>
      <c r="S4445" s="6"/>
      <c r="T4445" s="6"/>
      <c r="U4445" s="6" t="s">
        <v>12299</v>
      </c>
      <c r="V4445" s="6" t="s">
        <v>12299</v>
      </c>
      <c r="W4445" s="6" t="s">
        <v>12299</v>
      </c>
    </row>
    <row r="4446" spans="1:23" x14ac:dyDescent="0.3">
      <c r="A4446" s="6">
        <v>6430</v>
      </c>
      <c r="B4446" s="6" t="s">
        <v>19903</v>
      </c>
      <c r="C4446" s="6" t="s">
        <v>19904</v>
      </c>
      <c r="D4446" s="6">
        <v>3</v>
      </c>
      <c r="E4446" s="6">
        <v>0</v>
      </c>
      <c r="F4446" s="6"/>
      <c r="G4446" s="6">
        <v>0</v>
      </c>
      <c r="H4446" s="6"/>
      <c r="I4446" s="6"/>
      <c r="J4446" s="6"/>
      <c r="K4446" s="6"/>
      <c r="L4446" s="6"/>
      <c r="M4446" s="6"/>
      <c r="N4446" s="6" t="e">
        <f>VLOOKUP(A4446,web_archive!D:AB,18,FALSE)</f>
        <v>#N/A</v>
      </c>
      <c r="O4446" s="6"/>
      <c r="P4446" s="6"/>
      <c r="Q4446" s="6"/>
      <c r="R4446" s="6"/>
      <c r="S4446" s="6"/>
      <c r="T4446" s="6"/>
      <c r="U4446" s="6" t="s">
        <v>12299</v>
      </c>
      <c r="V4446" s="6" t="s">
        <v>12299</v>
      </c>
      <c r="W4446" s="6" t="s">
        <v>12299</v>
      </c>
    </row>
    <row r="4447" spans="1:23" x14ac:dyDescent="0.3">
      <c r="A4447" s="6">
        <v>6431</v>
      </c>
      <c r="B4447" s="6" t="s">
        <v>19905</v>
      </c>
      <c r="C4447" s="6" t="s">
        <v>19906</v>
      </c>
      <c r="D4447" s="6">
        <v>3</v>
      </c>
      <c r="E4447" s="6">
        <v>0</v>
      </c>
      <c r="F4447" s="6"/>
      <c r="G4447" s="6">
        <v>100</v>
      </c>
      <c r="H4447" s="6"/>
      <c r="I4447" s="6"/>
      <c r="J4447" s="6"/>
      <c r="K4447" s="6"/>
      <c r="L4447" s="6"/>
      <c r="M4447" s="6"/>
      <c r="N4447" s="6" t="e">
        <f>VLOOKUP(A4447,web_archive!D:AB,18,FALSE)</f>
        <v>#N/A</v>
      </c>
      <c r="O4447" s="6"/>
      <c r="P4447" s="6"/>
      <c r="Q4447" s="6"/>
      <c r="R4447" s="6"/>
      <c r="S4447" s="6"/>
      <c r="T4447" s="6"/>
      <c r="U4447" s="6" t="s">
        <v>12299</v>
      </c>
      <c r="V4447" s="6" t="s">
        <v>12299</v>
      </c>
      <c r="W4447" s="6" t="s">
        <v>12299</v>
      </c>
    </row>
    <row r="4448" spans="1:23" x14ac:dyDescent="0.3">
      <c r="A4448" s="6">
        <v>6432</v>
      </c>
      <c r="B4448" s="6" t="s">
        <v>19907</v>
      </c>
      <c r="C4448" s="6" t="s">
        <v>19908</v>
      </c>
      <c r="D4448" s="6">
        <v>3</v>
      </c>
      <c r="E4448" s="6">
        <v>0</v>
      </c>
      <c r="F4448" s="6"/>
      <c r="G4448" s="6">
        <v>3000</v>
      </c>
      <c r="H4448" s="6"/>
      <c r="I4448" s="6"/>
      <c r="J4448" s="6"/>
      <c r="K4448" s="6"/>
      <c r="L4448" s="6"/>
      <c r="M4448" s="6"/>
      <c r="N4448" s="6" t="e">
        <f>VLOOKUP(A4448,web_archive!D:AB,18,FALSE)</f>
        <v>#N/A</v>
      </c>
      <c r="O4448" s="6"/>
      <c r="P4448" s="6"/>
      <c r="Q4448" s="6"/>
      <c r="R4448" s="6"/>
      <c r="S4448" s="6"/>
      <c r="T4448" s="6"/>
      <c r="U4448" s="6" t="s">
        <v>12299</v>
      </c>
      <c r="V4448" s="6" t="s">
        <v>12299</v>
      </c>
      <c r="W4448" s="6" t="s">
        <v>12299</v>
      </c>
    </row>
    <row r="4449" spans="1:23" x14ac:dyDescent="0.3">
      <c r="A4449" s="6">
        <v>6433</v>
      </c>
      <c r="B4449" s="6" t="s">
        <v>19909</v>
      </c>
      <c r="C4449" s="6" t="s">
        <v>19910</v>
      </c>
      <c r="D4449" s="6">
        <v>3</v>
      </c>
      <c r="E4449" s="6">
        <v>0</v>
      </c>
      <c r="F4449" s="6"/>
      <c r="G4449" s="6">
        <v>300</v>
      </c>
      <c r="H4449" s="6"/>
      <c r="I4449" s="6"/>
      <c r="J4449" s="6"/>
      <c r="K4449" s="6"/>
      <c r="L4449" s="6"/>
      <c r="M4449" s="6"/>
      <c r="N4449" s="6" t="e">
        <f>VLOOKUP(A4449,web_archive!D:AB,18,FALSE)</f>
        <v>#N/A</v>
      </c>
      <c r="O4449" s="6"/>
      <c r="P4449" s="6"/>
      <c r="Q4449" s="6"/>
      <c r="R4449" s="6"/>
      <c r="S4449" s="6"/>
      <c r="T4449" s="6"/>
      <c r="U4449" s="6" t="s">
        <v>12299</v>
      </c>
      <c r="V4449" s="6" t="s">
        <v>12299</v>
      </c>
      <c r="W4449" s="6" t="s">
        <v>12299</v>
      </c>
    </row>
    <row r="4450" spans="1:23" x14ac:dyDescent="0.3">
      <c r="A4450" s="6">
        <v>6434</v>
      </c>
      <c r="B4450" s="6" t="s">
        <v>19911</v>
      </c>
      <c r="C4450" s="6" t="s">
        <v>19912</v>
      </c>
      <c r="D4450" s="6">
        <v>3</v>
      </c>
      <c r="E4450" s="6">
        <v>0</v>
      </c>
      <c r="F4450" s="6"/>
      <c r="G4450" s="6">
        <v>1000</v>
      </c>
      <c r="H4450" s="6"/>
      <c r="I4450" s="6"/>
      <c r="J4450" s="6"/>
      <c r="K4450" s="6"/>
      <c r="L4450" s="6"/>
      <c r="M4450" s="6"/>
      <c r="N4450" s="6" t="e">
        <f>VLOOKUP(A4450,web_archive!D:AB,18,FALSE)</f>
        <v>#N/A</v>
      </c>
      <c r="O4450" s="6"/>
      <c r="P4450" s="6"/>
      <c r="Q4450" s="6"/>
      <c r="R4450" s="6"/>
      <c r="S4450" s="6"/>
      <c r="T4450" s="6"/>
      <c r="U4450" s="6" t="s">
        <v>12299</v>
      </c>
      <c r="V4450" s="6" t="s">
        <v>12299</v>
      </c>
      <c r="W4450" s="6" t="s">
        <v>12299</v>
      </c>
    </row>
    <row r="4451" spans="1:23" x14ac:dyDescent="0.3">
      <c r="A4451" s="6">
        <v>6435</v>
      </c>
      <c r="B4451" s="6" t="s">
        <v>19913</v>
      </c>
      <c r="C4451" s="6" t="s">
        <v>19914</v>
      </c>
      <c r="D4451" s="6">
        <v>3</v>
      </c>
      <c r="E4451" s="6">
        <v>0</v>
      </c>
      <c r="F4451" s="6"/>
      <c r="G4451" s="6">
        <v>100</v>
      </c>
      <c r="H4451" s="6"/>
      <c r="I4451" s="6"/>
      <c r="J4451" s="6"/>
      <c r="K4451" s="6"/>
      <c r="L4451" s="6"/>
      <c r="M4451" s="6"/>
      <c r="N4451" s="6" t="e">
        <f>VLOOKUP(A4451,web_archive!D:AB,18,FALSE)</f>
        <v>#N/A</v>
      </c>
      <c r="O4451" s="6"/>
      <c r="P4451" s="6"/>
      <c r="Q4451" s="6"/>
      <c r="R4451" s="6"/>
      <c r="S4451" s="6"/>
      <c r="T4451" s="6"/>
      <c r="U4451" s="6" t="s">
        <v>12299</v>
      </c>
      <c r="V4451" s="6" t="s">
        <v>12299</v>
      </c>
      <c r="W4451" s="6" t="s">
        <v>12299</v>
      </c>
    </row>
    <row r="4452" spans="1:23" x14ac:dyDescent="0.3">
      <c r="A4452" s="6">
        <v>6436</v>
      </c>
      <c r="B4452" s="6" t="s">
        <v>19915</v>
      </c>
      <c r="C4452" s="6" t="s">
        <v>19916</v>
      </c>
      <c r="D4452" s="6">
        <v>3</v>
      </c>
      <c r="E4452" s="6">
        <v>20</v>
      </c>
      <c r="F4452" s="6"/>
      <c r="G4452" s="6">
        <v>0</v>
      </c>
      <c r="H4452" s="6"/>
      <c r="I4452" s="6"/>
      <c r="J4452" s="6"/>
      <c r="K4452" s="6"/>
      <c r="L4452" s="6"/>
      <c r="M4452" s="6"/>
      <c r="N4452" s="6" t="e">
        <f>VLOOKUP(A4452,web_archive!D:AB,18,FALSE)</f>
        <v>#N/A</v>
      </c>
      <c r="O4452" s="6"/>
      <c r="P4452" s="6"/>
      <c r="Q4452" s="6"/>
      <c r="R4452" s="6"/>
      <c r="S4452" s="6"/>
      <c r="T4452" s="6"/>
      <c r="U4452" s="6" t="s">
        <v>12299</v>
      </c>
      <c r="V4452" s="6" t="s">
        <v>12299</v>
      </c>
      <c r="W4452" s="6" t="s">
        <v>12299</v>
      </c>
    </row>
    <row r="4453" spans="1:23" x14ac:dyDescent="0.3">
      <c r="A4453" s="6">
        <v>6437</v>
      </c>
      <c r="B4453" s="6" t="s">
        <v>19917</v>
      </c>
      <c r="C4453" s="6" t="s">
        <v>19918</v>
      </c>
      <c r="D4453" s="6">
        <v>3</v>
      </c>
      <c r="E4453" s="6">
        <v>0</v>
      </c>
      <c r="F4453" s="6"/>
      <c r="G4453" s="6">
        <v>0</v>
      </c>
      <c r="H4453" s="6"/>
      <c r="I4453" s="6"/>
      <c r="J4453" s="6"/>
      <c r="K4453" s="6"/>
      <c r="L4453" s="6"/>
      <c r="M4453" s="6"/>
      <c r="N4453" s="6" t="e">
        <f>VLOOKUP(A4453,web_archive!D:AB,18,FALSE)</f>
        <v>#N/A</v>
      </c>
      <c r="O4453" s="6"/>
      <c r="P4453" s="6"/>
      <c r="Q4453" s="6"/>
      <c r="R4453" s="6"/>
      <c r="S4453" s="6"/>
      <c r="T4453" s="6"/>
      <c r="U4453" s="6" t="s">
        <v>12299</v>
      </c>
      <c r="V4453" s="6" t="s">
        <v>12299</v>
      </c>
      <c r="W4453" s="6" t="s">
        <v>12299</v>
      </c>
    </row>
    <row r="4454" spans="1:23" x14ac:dyDescent="0.3">
      <c r="A4454" s="6">
        <v>6438</v>
      </c>
      <c r="B4454" s="6" t="s">
        <v>19919</v>
      </c>
      <c r="C4454" s="6" t="s">
        <v>19920</v>
      </c>
      <c r="D4454" s="6">
        <v>3</v>
      </c>
      <c r="E4454" s="6">
        <v>0</v>
      </c>
      <c r="F4454" s="6"/>
      <c r="G4454" s="6">
        <v>10</v>
      </c>
      <c r="H4454" s="6"/>
      <c r="I4454" s="6"/>
      <c r="J4454" s="6"/>
      <c r="K4454" s="6"/>
      <c r="L4454" s="6"/>
      <c r="M4454" s="6"/>
      <c r="N4454" s="6" t="e">
        <f>VLOOKUP(A4454,web_archive!D:AB,18,FALSE)</f>
        <v>#N/A</v>
      </c>
      <c r="O4454" s="6"/>
      <c r="P4454" s="6"/>
      <c r="Q4454" s="6"/>
      <c r="R4454" s="6"/>
      <c r="S4454" s="6"/>
      <c r="T4454" s="6"/>
      <c r="U4454" s="6" t="s">
        <v>12299</v>
      </c>
      <c r="V4454" s="6" t="s">
        <v>12299</v>
      </c>
      <c r="W4454" s="6" t="s">
        <v>12299</v>
      </c>
    </row>
    <row r="4455" spans="1:23" x14ac:dyDescent="0.3">
      <c r="A4455" s="6">
        <v>6439</v>
      </c>
      <c r="B4455" s="6" t="s">
        <v>19921</v>
      </c>
      <c r="C4455" s="6" t="s">
        <v>19922</v>
      </c>
      <c r="D4455" s="6">
        <v>3</v>
      </c>
      <c r="E4455" s="6">
        <v>0</v>
      </c>
      <c r="F4455" s="6"/>
      <c r="G4455" s="6">
        <v>10</v>
      </c>
      <c r="H4455" s="6"/>
      <c r="I4455" s="6"/>
      <c r="J4455" s="6"/>
      <c r="K4455" s="6"/>
      <c r="L4455" s="6"/>
      <c r="M4455" s="6"/>
      <c r="N4455" s="6" t="e">
        <f>VLOOKUP(A4455,web_archive!D:AB,18,FALSE)</f>
        <v>#N/A</v>
      </c>
      <c r="O4455" s="6"/>
      <c r="P4455" s="6"/>
      <c r="Q4455" s="6"/>
      <c r="R4455" s="6"/>
      <c r="S4455" s="6"/>
      <c r="T4455" s="6"/>
      <c r="U4455" s="6" t="s">
        <v>12299</v>
      </c>
      <c r="V4455" s="6" t="s">
        <v>12299</v>
      </c>
      <c r="W4455" s="6" t="s">
        <v>12299</v>
      </c>
    </row>
    <row r="4456" spans="1:23" x14ac:dyDescent="0.3">
      <c r="A4456" s="6">
        <v>6440</v>
      </c>
      <c r="B4456" s="6" t="s">
        <v>19923</v>
      </c>
      <c r="C4456" s="6" t="s">
        <v>19924</v>
      </c>
      <c r="D4456" s="6">
        <v>3</v>
      </c>
      <c r="E4456" s="6">
        <v>20</v>
      </c>
      <c r="F4456" s="6"/>
      <c r="G4456" s="6">
        <v>0</v>
      </c>
      <c r="H4456" s="6"/>
      <c r="I4456" s="6"/>
      <c r="J4456" s="6"/>
      <c r="K4456" s="6"/>
      <c r="L4456" s="6"/>
      <c r="M4456" s="6"/>
      <c r="N4456" s="6" t="e">
        <f>VLOOKUP(A4456,web_archive!D:AB,18,FALSE)</f>
        <v>#N/A</v>
      </c>
      <c r="O4456" s="6"/>
      <c r="P4456" s="6"/>
      <c r="Q4456" s="6"/>
      <c r="R4456" s="6"/>
      <c r="S4456" s="6"/>
      <c r="T4456" s="6"/>
      <c r="U4456" s="6" t="s">
        <v>12299</v>
      </c>
      <c r="V4456" s="6" t="s">
        <v>12299</v>
      </c>
      <c r="W4456" s="6" t="s">
        <v>12299</v>
      </c>
    </row>
    <row r="4457" spans="1:23" x14ac:dyDescent="0.3">
      <c r="A4457" s="6">
        <v>6441</v>
      </c>
      <c r="B4457" s="6" t="s">
        <v>19925</v>
      </c>
      <c r="C4457" s="6" t="s">
        <v>19926</v>
      </c>
      <c r="D4457" s="6">
        <v>3</v>
      </c>
      <c r="E4457" s="6">
        <v>20</v>
      </c>
      <c r="F4457" s="6"/>
      <c r="G4457" s="6">
        <v>0</v>
      </c>
      <c r="H4457" s="6"/>
      <c r="I4457" s="6"/>
      <c r="J4457" s="6"/>
      <c r="K4457" s="6"/>
      <c r="L4457" s="6"/>
      <c r="M4457" s="6"/>
      <c r="N4457" s="6" t="e">
        <f>VLOOKUP(A4457,web_archive!D:AB,18,FALSE)</f>
        <v>#N/A</v>
      </c>
      <c r="O4457" s="6"/>
      <c r="P4457" s="6"/>
      <c r="Q4457" s="6"/>
      <c r="R4457" s="6"/>
      <c r="S4457" s="6"/>
      <c r="T4457" s="6"/>
      <c r="U4457" s="6" t="s">
        <v>12299</v>
      </c>
      <c r="V4457" s="6" t="s">
        <v>12299</v>
      </c>
      <c r="W4457" s="6" t="s">
        <v>12299</v>
      </c>
    </row>
    <row r="4458" spans="1:23" x14ac:dyDescent="0.3">
      <c r="A4458" s="6">
        <v>6442</v>
      </c>
      <c r="B4458" s="6" t="s">
        <v>19927</v>
      </c>
      <c r="C4458" s="6" t="s">
        <v>19928</v>
      </c>
      <c r="D4458" s="6">
        <v>3</v>
      </c>
      <c r="E4458" s="6">
        <v>0</v>
      </c>
      <c r="F4458" s="6"/>
      <c r="G4458" s="6">
        <v>0</v>
      </c>
      <c r="H4458" s="6"/>
      <c r="I4458" s="6"/>
      <c r="J4458" s="6"/>
      <c r="K4458" s="6"/>
      <c r="L4458" s="6"/>
      <c r="M4458" s="6"/>
      <c r="N4458" s="6" t="e">
        <f>VLOOKUP(A4458,web_archive!D:AB,18,FALSE)</f>
        <v>#N/A</v>
      </c>
      <c r="O4458" s="6"/>
      <c r="P4458" s="6"/>
      <c r="Q4458" s="6"/>
      <c r="R4458" s="6"/>
      <c r="S4458" s="6"/>
      <c r="T4458" s="6"/>
      <c r="U4458" s="6" t="s">
        <v>12299</v>
      </c>
      <c r="V4458" s="6" t="s">
        <v>12299</v>
      </c>
      <c r="W4458" s="6" t="s">
        <v>12299</v>
      </c>
    </row>
    <row r="4459" spans="1:23" x14ac:dyDescent="0.3">
      <c r="A4459" s="6">
        <v>6443</v>
      </c>
      <c r="B4459" s="6" t="s">
        <v>19929</v>
      </c>
      <c r="C4459" s="6" t="s">
        <v>19930</v>
      </c>
      <c r="D4459" s="6">
        <v>3</v>
      </c>
      <c r="E4459" s="6">
        <v>20</v>
      </c>
      <c r="F4459" s="6"/>
      <c r="G4459" s="6">
        <v>0</v>
      </c>
      <c r="H4459" s="6"/>
      <c r="I4459" s="6"/>
      <c r="J4459" s="6"/>
      <c r="K4459" s="6"/>
      <c r="L4459" s="6"/>
      <c r="M4459" s="6"/>
      <c r="N4459" s="6" t="e">
        <f>VLOOKUP(A4459,web_archive!D:AB,18,FALSE)</f>
        <v>#N/A</v>
      </c>
      <c r="O4459" s="6"/>
      <c r="P4459" s="6"/>
      <c r="Q4459" s="6"/>
      <c r="R4459" s="6"/>
      <c r="S4459" s="6"/>
      <c r="T4459" s="6"/>
      <c r="U4459" s="6" t="s">
        <v>12299</v>
      </c>
      <c r="V4459" s="6" t="s">
        <v>12299</v>
      </c>
      <c r="W4459" s="6" t="s">
        <v>12299</v>
      </c>
    </row>
    <row r="4460" spans="1:23" x14ac:dyDescent="0.3">
      <c r="A4460" s="6">
        <v>6444</v>
      </c>
      <c r="B4460" s="6" t="s">
        <v>19931</v>
      </c>
      <c r="C4460" s="6" t="s">
        <v>19932</v>
      </c>
      <c r="D4460" s="6">
        <v>3</v>
      </c>
      <c r="E4460" s="6">
        <v>2</v>
      </c>
      <c r="F4460" s="6"/>
      <c r="G4460" s="6">
        <v>1000</v>
      </c>
      <c r="H4460" s="6"/>
      <c r="I4460" s="6"/>
      <c r="J4460" s="6"/>
      <c r="K4460" s="6"/>
      <c r="L4460" s="6"/>
      <c r="M4460" s="6"/>
      <c r="N4460" s="6" t="e">
        <f>VLOOKUP(A4460,web_archive!D:AB,18,FALSE)</f>
        <v>#N/A</v>
      </c>
      <c r="O4460" s="6"/>
      <c r="P4460" s="6"/>
      <c r="Q4460" s="6"/>
      <c r="R4460" s="6"/>
      <c r="S4460" s="6"/>
      <c r="T4460" s="6"/>
      <c r="U4460" s="6" t="s">
        <v>12299</v>
      </c>
      <c r="V4460" s="6" t="s">
        <v>12299</v>
      </c>
      <c r="W4460" s="6" t="s">
        <v>12299</v>
      </c>
    </row>
    <row r="4461" spans="1:23" x14ac:dyDescent="0.3">
      <c r="A4461" s="6">
        <v>6445</v>
      </c>
      <c r="B4461" s="6" t="s">
        <v>19933</v>
      </c>
      <c r="C4461" s="6" t="s">
        <v>19934</v>
      </c>
      <c r="D4461" s="6">
        <v>3</v>
      </c>
      <c r="E4461" s="6">
        <v>0</v>
      </c>
      <c r="F4461" s="6"/>
      <c r="G4461" s="6">
        <v>10</v>
      </c>
      <c r="H4461" s="6"/>
      <c r="I4461" s="6"/>
      <c r="J4461" s="6"/>
      <c r="K4461" s="6"/>
      <c r="L4461" s="6"/>
      <c r="M4461" s="6"/>
      <c r="N4461" s="6" t="e">
        <f>VLOOKUP(A4461,web_archive!D:AB,18,FALSE)</f>
        <v>#N/A</v>
      </c>
      <c r="O4461" s="6"/>
      <c r="P4461" s="6"/>
      <c r="Q4461" s="6"/>
      <c r="R4461" s="6"/>
      <c r="S4461" s="6"/>
      <c r="T4461" s="6"/>
      <c r="U4461" s="6" t="s">
        <v>12299</v>
      </c>
      <c r="V4461" s="6" t="s">
        <v>12299</v>
      </c>
      <c r="W4461" s="6" t="s">
        <v>12299</v>
      </c>
    </row>
    <row r="4462" spans="1:23" x14ac:dyDescent="0.3">
      <c r="A4462" s="6">
        <v>6446</v>
      </c>
      <c r="B4462" s="6" t="s">
        <v>19935</v>
      </c>
      <c r="C4462" s="6" t="s">
        <v>19936</v>
      </c>
      <c r="D4462" s="6">
        <v>3</v>
      </c>
      <c r="E4462" s="6">
        <v>0</v>
      </c>
      <c r="F4462" s="6"/>
      <c r="G4462" s="6">
        <v>0</v>
      </c>
      <c r="H4462" s="6"/>
      <c r="I4462" s="6"/>
      <c r="J4462" s="6"/>
      <c r="K4462" s="6"/>
      <c r="L4462" s="6"/>
      <c r="M4462" s="6"/>
      <c r="N4462" s="6" t="e">
        <f>VLOOKUP(A4462,web_archive!D:AB,18,FALSE)</f>
        <v>#N/A</v>
      </c>
      <c r="O4462" s="6"/>
      <c r="P4462" s="6"/>
      <c r="Q4462" s="6"/>
      <c r="R4462" s="6"/>
      <c r="S4462" s="6"/>
      <c r="T4462" s="6"/>
      <c r="U4462" s="6" t="s">
        <v>12299</v>
      </c>
      <c r="V4462" s="6" t="s">
        <v>12299</v>
      </c>
      <c r="W4462" s="6" t="s">
        <v>12299</v>
      </c>
    </row>
    <row r="4463" spans="1:23" x14ac:dyDescent="0.3">
      <c r="A4463" s="6">
        <v>6447</v>
      </c>
      <c r="B4463" s="6" t="s">
        <v>19937</v>
      </c>
      <c r="C4463" s="6" t="s">
        <v>19938</v>
      </c>
      <c r="D4463" s="6">
        <v>3</v>
      </c>
      <c r="E4463" s="6">
        <v>0</v>
      </c>
      <c r="F4463" s="6"/>
      <c r="G4463" s="6">
        <v>0</v>
      </c>
      <c r="H4463" s="6"/>
      <c r="I4463" s="6"/>
      <c r="J4463" s="6"/>
      <c r="K4463" s="6"/>
      <c r="L4463" s="6"/>
      <c r="M4463" s="6"/>
      <c r="N4463" s="6" t="e">
        <f>VLOOKUP(A4463,web_archive!D:AB,18,FALSE)</f>
        <v>#N/A</v>
      </c>
      <c r="O4463" s="6"/>
      <c r="P4463" s="6"/>
      <c r="Q4463" s="6"/>
      <c r="R4463" s="6"/>
      <c r="S4463" s="6"/>
      <c r="T4463" s="6"/>
      <c r="U4463" s="6" t="s">
        <v>12299</v>
      </c>
      <c r="V4463" s="6" t="s">
        <v>12299</v>
      </c>
      <c r="W4463" s="6" t="s">
        <v>12299</v>
      </c>
    </row>
    <row r="4464" spans="1:23" x14ac:dyDescent="0.3">
      <c r="A4464" s="6">
        <v>6448</v>
      </c>
      <c r="B4464" s="6" t="s">
        <v>19939</v>
      </c>
      <c r="C4464" s="6" t="s">
        <v>19940</v>
      </c>
      <c r="D4464" s="6">
        <v>3</v>
      </c>
      <c r="E4464" s="6">
        <v>0</v>
      </c>
      <c r="F4464" s="6"/>
      <c r="G4464" s="6">
        <v>0</v>
      </c>
      <c r="H4464" s="6"/>
      <c r="I4464" s="6"/>
      <c r="J4464" s="6"/>
      <c r="K4464" s="6"/>
      <c r="L4464" s="6"/>
      <c r="M4464" s="6"/>
      <c r="N4464" s="6" t="e">
        <f>VLOOKUP(A4464,web_archive!D:AB,18,FALSE)</f>
        <v>#N/A</v>
      </c>
      <c r="O4464" s="6"/>
      <c r="P4464" s="6"/>
      <c r="Q4464" s="6"/>
      <c r="R4464" s="6"/>
      <c r="S4464" s="6"/>
      <c r="T4464" s="6"/>
      <c r="U4464" s="6" t="s">
        <v>12299</v>
      </c>
      <c r="V4464" s="6" t="s">
        <v>12299</v>
      </c>
      <c r="W4464" s="6" t="s">
        <v>12299</v>
      </c>
    </row>
    <row r="4465" spans="1:23" x14ac:dyDescent="0.3">
      <c r="A4465" s="6">
        <v>6449</v>
      </c>
      <c r="B4465" s="6" t="s">
        <v>19941</v>
      </c>
      <c r="C4465" s="6" t="s">
        <v>19942</v>
      </c>
      <c r="D4465" s="6">
        <v>3</v>
      </c>
      <c r="E4465" s="6">
        <v>0</v>
      </c>
      <c r="F4465" s="6"/>
      <c r="G4465" s="6">
        <v>0</v>
      </c>
      <c r="H4465" s="6"/>
      <c r="I4465" s="6"/>
      <c r="J4465" s="6"/>
      <c r="K4465" s="6"/>
      <c r="L4465" s="6"/>
      <c r="M4465" s="6"/>
      <c r="N4465" s="6" t="e">
        <f>VLOOKUP(A4465,web_archive!D:AB,18,FALSE)</f>
        <v>#N/A</v>
      </c>
      <c r="O4465" s="6"/>
      <c r="P4465" s="6"/>
      <c r="Q4465" s="6"/>
      <c r="R4465" s="6"/>
      <c r="S4465" s="6"/>
      <c r="T4465" s="6"/>
      <c r="U4465" s="6" t="s">
        <v>12299</v>
      </c>
      <c r="V4465" s="6" t="s">
        <v>12299</v>
      </c>
      <c r="W4465" s="6" t="s">
        <v>12299</v>
      </c>
    </row>
    <row r="4466" spans="1:23" x14ac:dyDescent="0.3">
      <c r="A4466" s="6">
        <v>6450</v>
      </c>
      <c r="B4466" s="6" t="s">
        <v>19943</v>
      </c>
      <c r="C4466" s="6" t="s">
        <v>19944</v>
      </c>
      <c r="D4466" s="6">
        <v>3</v>
      </c>
      <c r="E4466" s="6">
        <v>0</v>
      </c>
      <c r="F4466" s="6"/>
      <c r="G4466" s="6">
        <v>0</v>
      </c>
      <c r="H4466" s="6"/>
      <c r="I4466" s="6"/>
      <c r="J4466" s="6"/>
      <c r="K4466" s="6"/>
      <c r="L4466" s="6"/>
      <c r="M4466" s="6"/>
      <c r="N4466" s="6" t="e">
        <f>VLOOKUP(A4466,web_archive!D:AB,18,FALSE)</f>
        <v>#N/A</v>
      </c>
      <c r="O4466" s="6"/>
      <c r="P4466" s="6"/>
      <c r="Q4466" s="6"/>
      <c r="R4466" s="6"/>
      <c r="S4466" s="6"/>
      <c r="T4466" s="6"/>
      <c r="U4466" s="6" t="s">
        <v>12299</v>
      </c>
      <c r="V4466" s="6" t="s">
        <v>12299</v>
      </c>
      <c r="W4466" s="6" t="s">
        <v>12299</v>
      </c>
    </row>
    <row r="4467" spans="1:23" x14ac:dyDescent="0.3">
      <c r="A4467" s="6">
        <v>6451</v>
      </c>
      <c r="B4467" s="6" t="s">
        <v>19945</v>
      </c>
      <c r="C4467" s="6" t="s">
        <v>19946</v>
      </c>
      <c r="D4467" s="6">
        <v>3</v>
      </c>
      <c r="E4467" s="6">
        <v>20</v>
      </c>
      <c r="F4467" s="6"/>
      <c r="G4467" s="6">
        <v>0</v>
      </c>
      <c r="H4467" s="6"/>
      <c r="I4467" s="6"/>
      <c r="J4467" s="6"/>
      <c r="K4467" s="6"/>
      <c r="L4467" s="6"/>
      <c r="M4467" s="6"/>
      <c r="N4467" s="6" t="e">
        <f>VLOOKUP(A4467,web_archive!D:AB,18,FALSE)</f>
        <v>#N/A</v>
      </c>
      <c r="O4467" s="6"/>
      <c r="P4467" s="6"/>
      <c r="Q4467" s="6"/>
      <c r="R4467" s="6"/>
      <c r="S4467" s="6"/>
      <c r="T4467" s="6"/>
      <c r="U4467" s="6" t="s">
        <v>12299</v>
      </c>
      <c r="V4467" s="6" t="s">
        <v>12299</v>
      </c>
      <c r="W4467" s="6" t="s">
        <v>12299</v>
      </c>
    </row>
    <row r="4468" spans="1:23" x14ac:dyDescent="0.3">
      <c r="A4468" s="6">
        <v>6452</v>
      </c>
      <c r="B4468" s="6" t="s">
        <v>19947</v>
      </c>
      <c r="C4468" s="6" t="s">
        <v>19948</v>
      </c>
      <c r="D4468" s="6">
        <v>3</v>
      </c>
      <c r="E4468" s="6">
        <v>0</v>
      </c>
      <c r="F4468" s="6"/>
      <c r="G4468" s="6">
        <v>0</v>
      </c>
      <c r="H4468" s="6"/>
      <c r="I4468" s="6"/>
      <c r="J4468" s="6"/>
      <c r="K4468" s="6"/>
      <c r="L4468" s="6"/>
      <c r="M4468" s="6"/>
      <c r="N4468" s="6" t="e">
        <f>VLOOKUP(A4468,web_archive!D:AB,18,FALSE)</f>
        <v>#N/A</v>
      </c>
      <c r="O4468" s="6"/>
      <c r="P4468" s="6"/>
      <c r="Q4468" s="6"/>
      <c r="R4468" s="6"/>
      <c r="S4468" s="6"/>
      <c r="T4468" s="6"/>
      <c r="U4468" s="6" t="s">
        <v>12299</v>
      </c>
      <c r="V4468" s="6" t="s">
        <v>12299</v>
      </c>
      <c r="W4468" s="6" t="s">
        <v>12299</v>
      </c>
    </row>
    <row r="4469" spans="1:23" x14ac:dyDescent="0.3">
      <c r="A4469" s="6">
        <v>6453</v>
      </c>
      <c r="B4469" s="6" t="s">
        <v>19949</v>
      </c>
      <c r="C4469" s="6" t="s">
        <v>19950</v>
      </c>
      <c r="D4469" s="6">
        <v>3</v>
      </c>
      <c r="E4469" s="6">
        <v>2</v>
      </c>
      <c r="F4469" s="6"/>
      <c r="G4469" s="6">
        <v>10</v>
      </c>
      <c r="H4469" s="6"/>
      <c r="I4469" s="6"/>
      <c r="J4469" s="6"/>
      <c r="K4469" s="6"/>
      <c r="L4469" s="6"/>
      <c r="M4469" s="6"/>
      <c r="N4469" s="6" t="e">
        <f>VLOOKUP(A4469,web_archive!D:AB,18,FALSE)</f>
        <v>#N/A</v>
      </c>
      <c r="O4469" s="6"/>
      <c r="P4469" s="6"/>
      <c r="Q4469" s="6"/>
      <c r="R4469" s="6"/>
      <c r="S4469" s="6"/>
      <c r="T4469" s="6"/>
      <c r="U4469" s="6" t="s">
        <v>12299</v>
      </c>
      <c r="V4469" s="6" t="s">
        <v>12299</v>
      </c>
      <c r="W4469" s="6" t="s">
        <v>12299</v>
      </c>
    </row>
    <row r="4470" spans="1:23" x14ac:dyDescent="0.3">
      <c r="A4470" s="6">
        <v>6454</v>
      </c>
      <c r="B4470" s="6" t="s">
        <v>19951</v>
      </c>
      <c r="C4470" s="6" t="s">
        <v>19952</v>
      </c>
      <c r="D4470" s="6">
        <v>3</v>
      </c>
      <c r="E4470" s="6">
        <v>2</v>
      </c>
      <c r="F4470" s="6"/>
      <c r="G4470" s="6">
        <v>10</v>
      </c>
      <c r="H4470" s="6"/>
      <c r="I4470" s="6"/>
      <c r="J4470" s="6"/>
      <c r="K4470" s="6"/>
      <c r="L4470" s="6"/>
      <c r="M4470" s="6"/>
      <c r="N4470" s="6" t="e">
        <f>VLOOKUP(A4470,web_archive!D:AB,18,FALSE)</f>
        <v>#N/A</v>
      </c>
      <c r="O4470" s="6"/>
      <c r="P4470" s="6"/>
      <c r="Q4470" s="6"/>
      <c r="R4470" s="6"/>
      <c r="S4470" s="6"/>
      <c r="T4470" s="6"/>
      <c r="U4470" s="6" t="s">
        <v>12299</v>
      </c>
      <c r="V4470" s="6" t="s">
        <v>12299</v>
      </c>
      <c r="W4470" s="6" t="s">
        <v>12299</v>
      </c>
    </row>
    <row r="4471" spans="1:23" x14ac:dyDescent="0.3">
      <c r="A4471" s="6">
        <v>6455</v>
      </c>
      <c r="B4471" s="6" t="s">
        <v>19953</v>
      </c>
      <c r="C4471" s="6" t="s">
        <v>19954</v>
      </c>
      <c r="D4471" s="6">
        <v>3</v>
      </c>
      <c r="E4471" s="6">
        <v>20</v>
      </c>
      <c r="F4471" s="6"/>
      <c r="G4471" s="6">
        <v>0</v>
      </c>
      <c r="H4471" s="6"/>
      <c r="I4471" s="6"/>
      <c r="J4471" s="6"/>
      <c r="K4471" s="6"/>
      <c r="L4471" s="6"/>
      <c r="M4471" s="6"/>
      <c r="N4471" s="6" t="e">
        <f>VLOOKUP(A4471,web_archive!D:AB,18,FALSE)</f>
        <v>#N/A</v>
      </c>
      <c r="O4471" s="6"/>
      <c r="P4471" s="6"/>
      <c r="Q4471" s="6"/>
      <c r="R4471" s="6"/>
      <c r="S4471" s="6"/>
      <c r="T4471" s="6"/>
      <c r="U4471" s="6" t="s">
        <v>12299</v>
      </c>
      <c r="V4471" s="6" t="s">
        <v>12299</v>
      </c>
      <c r="W4471" s="6" t="s">
        <v>12299</v>
      </c>
    </row>
    <row r="4472" spans="1:23" x14ac:dyDescent="0.3">
      <c r="A4472" s="6">
        <v>6456</v>
      </c>
      <c r="B4472" s="6" t="s">
        <v>19955</v>
      </c>
      <c r="C4472" s="6" t="s">
        <v>19956</v>
      </c>
      <c r="D4472" s="6">
        <v>3</v>
      </c>
      <c r="E4472" s="6">
        <v>0</v>
      </c>
      <c r="F4472" s="6"/>
      <c r="G4472" s="6">
        <v>0</v>
      </c>
      <c r="H4472" s="6"/>
      <c r="I4472" s="6"/>
      <c r="J4472" s="6"/>
      <c r="K4472" s="6"/>
      <c r="L4472" s="6"/>
      <c r="M4472" s="6"/>
      <c r="N4472" s="6" t="e">
        <f>VLOOKUP(A4472,web_archive!D:AB,18,FALSE)</f>
        <v>#N/A</v>
      </c>
      <c r="O4472" s="6"/>
      <c r="P4472" s="6"/>
      <c r="Q4472" s="6"/>
      <c r="R4472" s="6"/>
      <c r="S4472" s="6"/>
      <c r="T4472" s="6"/>
      <c r="U4472" s="6" t="s">
        <v>12299</v>
      </c>
      <c r="V4472" s="6" t="s">
        <v>12299</v>
      </c>
      <c r="W4472" s="6" t="s">
        <v>12299</v>
      </c>
    </row>
    <row r="4473" spans="1:23" x14ac:dyDescent="0.3">
      <c r="A4473" s="6">
        <v>6457</v>
      </c>
      <c r="B4473" s="6" t="s">
        <v>19957</v>
      </c>
      <c r="C4473" s="6" t="s">
        <v>19958</v>
      </c>
      <c r="D4473" s="6">
        <v>3</v>
      </c>
      <c r="E4473" s="6">
        <v>0</v>
      </c>
      <c r="F4473" s="6"/>
      <c r="G4473" s="6">
        <v>0</v>
      </c>
      <c r="H4473" s="6"/>
      <c r="I4473" s="6"/>
      <c r="J4473" s="6"/>
      <c r="K4473" s="6"/>
      <c r="L4473" s="6"/>
      <c r="M4473" s="6"/>
      <c r="N4473" s="6" t="e">
        <f>VLOOKUP(A4473,web_archive!D:AB,18,FALSE)</f>
        <v>#N/A</v>
      </c>
      <c r="O4473" s="6"/>
      <c r="P4473" s="6"/>
      <c r="Q4473" s="6"/>
      <c r="R4473" s="6"/>
      <c r="S4473" s="6"/>
      <c r="T4473" s="6"/>
      <c r="U4473" s="6" t="s">
        <v>12299</v>
      </c>
      <c r="V4473" s="6" t="s">
        <v>12299</v>
      </c>
      <c r="W4473" s="6" t="s">
        <v>12299</v>
      </c>
    </row>
    <row r="4474" spans="1:23" x14ac:dyDescent="0.3">
      <c r="A4474" s="6">
        <v>6459</v>
      </c>
      <c r="B4474" s="6" t="s">
        <v>19959</v>
      </c>
      <c r="C4474" s="6" t="s">
        <v>19960</v>
      </c>
      <c r="D4474" s="6">
        <v>3</v>
      </c>
      <c r="E4474" s="6">
        <v>0</v>
      </c>
      <c r="F4474" s="6"/>
      <c r="G4474" s="6">
        <v>0</v>
      </c>
      <c r="H4474" s="6"/>
      <c r="I4474" s="6"/>
      <c r="J4474" s="6"/>
      <c r="K4474" s="6"/>
      <c r="L4474" s="6"/>
      <c r="M4474" s="6"/>
      <c r="N4474" s="6" t="e">
        <f>VLOOKUP(A4474,web_archive!D:AB,18,FALSE)</f>
        <v>#N/A</v>
      </c>
      <c r="O4474" s="6"/>
      <c r="P4474" s="6"/>
      <c r="Q4474" s="6"/>
      <c r="R4474" s="6"/>
      <c r="S4474" s="6"/>
      <c r="T4474" s="6"/>
      <c r="U4474" s="6" t="s">
        <v>12299</v>
      </c>
      <c r="V4474" s="6" t="s">
        <v>12299</v>
      </c>
      <c r="W4474" s="6" t="s">
        <v>12299</v>
      </c>
    </row>
    <row r="4475" spans="1:23" x14ac:dyDescent="0.3">
      <c r="A4475" s="6">
        <v>6460</v>
      </c>
      <c r="B4475" s="6" t="s">
        <v>19961</v>
      </c>
      <c r="C4475" s="6" t="s">
        <v>19962</v>
      </c>
      <c r="D4475" s="6">
        <v>3</v>
      </c>
      <c r="E4475" s="6">
        <v>0</v>
      </c>
      <c r="F4475" s="6"/>
      <c r="G4475" s="6">
        <v>0</v>
      </c>
      <c r="H4475" s="6"/>
      <c r="I4475" s="6"/>
      <c r="J4475" s="6"/>
      <c r="K4475" s="6"/>
      <c r="L4475" s="6"/>
      <c r="M4475" s="6"/>
      <c r="N4475" s="6" t="e">
        <f>VLOOKUP(A4475,web_archive!D:AB,18,FALSE)</f>
        <v>#N/A</v>
      </c>
      <c r="O4475" s="6"/>
      <c r="P4475" s="6"/>
      <c r="Q4475" s="6"/>
      <c r="R4475" s="6"/>
      <c r="S4475" s="6"/>
      <c r="T4475" s="6"/>
      <c r="U4475" s="6" t="s">
        <v>12299</v>
      </c>
      <c r="V4475" s="6" t="s">
        <v>12299</v>
      </c>
      <c r="W4475" s="6" t="s">
        <v>12299</v>
      </c>
    </row>
    <row r="4476" spans="1:23" x14ac:dyDescent="0.3">
      <c r="A4476" s="6">
        <v>6461</v>
      </c>
      <c r="B4476" s="6" t="s">
        <v>19963</v>
      </c>
      <c r="C4476" s="6" t="s">
        <v>19964</v>
      </c>
      <c r="D4476" s="6">
        <v>3</v>
      </c>
      <c r="E4476" s="6">
        <v>0</v>
      </c>
      <c r="F4476" s="6"/>
      <c r="G4476" s="6">
        <v>0</v>
      </c>
      <c r="H4476" s="6"/>
      <c r="I4476" s="6"/>
      <c r="J4476" s="6"/>
      <c r="K4476" s="6"/>
      <c r="L4476" s="6"/>
      <c r="M4476" s="6"/>
      <c r="N4476" s="6" t="e">
        <f>VLOOKUP(A4476,web_archive!D:AB,18,FALSE)</f>
        <v>#N/A</v>
      </c>
      <c r="O4476" s="6"/>
      <c r="P4476" s="6"/>
      <c r="Q4476" s="6"/>
      <c r="R4476" s="6"/>
      <c r="S4476" s="6"/>
      <c r="T4476" s="6"/>
      <c r="U4476" s="6" t="s">
        <v>12299</v>
      </c>
      <c r="V4476" s="6" t="s">
        <v>12299</v>
      </c>
      <c r="W4476" s="6" t="s">
        <v>12299</v>
      </c>
    </row>
    <row r="4477" spans="1:23" x14ac:dyDescent="0.3">
      <c r="A4477" s="6">
        <v>6462</v>
      </c>
      <c r="B4477" s="6" t="s">
        <v>19965</v>
      </c>
      <c r="C4477" s="6" t="s">
        <v>19966</v>
      </c>
      <c r="D4477" s="6">
        <v>3</v>
      </c>
      <c r="E4477" s="6">
        <v>0</v>
      </c>
      <c r="F4477" s="6"/>
      <c r="G4477" s="6">
        <v>0</v>
      </c>
      <c r="H4477" s="6"/>
      <c r="I4477" s="6"/>
      <c r="J4477" s="6"/>
      <c r="K4477" s="6"/>
      <c r="L4477" s="6"/>
      <c r="M4477" s="6"/>
      <c r="N4477" s="6" t="e">
        <f>VLOOKUP(A4477,web_archive!D:AB,18,FALSE)</f>
        <v>#N/A</v>
      </c>
      <c r="O4477" s="6"/>
      <c r="P4477" s="6"/>
      <c r="Q4477" s="6"/>
      <c r="R4477" s="6"/>
      <c r="S4477" s="6"/>
      <c r="T4477" s="6"/>
      <c r="U4477" s="6" t="s">
        <v>12299</v>
      </c>
      <c r="V4477" s="6" t="s">
        <v>12299</v>
      </c>
      <c r="W4477" s="6" t="s">
        <v>12299</v>
      </c>
    </row>
    <row r="4478" spans="1:23" x14ac:dyDescent="0.3">
      <c r="A4478" s="6">
        <v>6463</v>
      </c>
      <c r="B4478" s="6" t="s">
        <v>19967</v>
      </c>
      <c r="C4478" s="6" t="s">
        <v>19968</v>
      </c>
      <c r="D4478" s="6">
        <v>3</v>
      </c>
      <c r="E4478" s="6">
        <v>0</v>
      </c>
      <c r="F4478" s="6"/>
      <c r="G4478" s="6">
        <v>0</v>
      </c>
      <c r="H4478" s="6"/>
      <c r="I4478" s="6"/>
      <c r="J4478" s="6"/>
      <c r="K4478" s="6"/>
      <c r="L4478" s="6"/>
      <c r="M4478" s="6"/>
      <c r="N4478" s="6" t="e">
        <f>VLOOKUP(A4478,web_archive!D:AB,18,FALSE)</f>
        <v>#N/A</v>
      </c>
      <c r="O4478" s="6"/>
      <c r="P4478" s="6"/>
      <c r="Q4478" s="6"/>
      <c r="R4478" s="6"/>
      <c r="S4478" s="6"/>
      <c r="T4478" s="6"/>
      <c r="U4478" s="6" t="s">
        <v>12299</v>
      </c>
      <c r="V4478" s="6" t="s">
        <v>12299</v>
      </c>
      <c r="W4478" s="6" t="s">
        <v>12299</v>
      </c>
    </row>
    <row r="4479" spans="1:23" x14ac:dyDescent="0.3">
      <c r="A4479" s="6">
        <v>6464</v>
      </c>
      <c r="B4479" s="6" t="s">
        <v>19969</v>
      </c>
      <c r="C4479" s="6" t="s">
        <v>19970</v>
      </c>
      <c r="D4479" s="6">
        <v>3</v>
      </c>
      <c r="E4479" s="6">
        <v>0</v>
      </c>
      <c r="F4479" s="6"/>
      <c r="G4479" s="6">
        <v>0</v>
      </c>
      <c r="H4479" s="6"/>
      <c r="I4479" s="6"/>
      <c r="J4479" s="6"/>
      <c r="K4479" s="6"/>
      <c r="L4479" s="6"/>
      <c r="M4479" s="6"/>
      <c r="N4479" s="6" t="e">
        <f>VLOOKUP(A4479,web_archive!D:AB,18,FALSE)</f>
        <v>#N/A</v>
      </c>
      <c r="O4479" s="6"/>
      <c r="P4479" s="6"/>
      <c r="Q4479" s="6"/>
      <c r="R4479" s="6"/>
      <c r="S4479" s="6"/>
      <c r="T4479" s="6"/>
      <c r="U4479" s="6" t="s">
        <v>12299</v>
      </c>
      <c r="V4479" s="6" t="s">
        <v>12299</v>
      </c>
      <c r="W4479" s="6" t="s">
        <v>12299</v>
      </c>
    </row>
    <row r="4480" spans="1:23" x14ac:dyDescent="0.3">
      <c r="A4480" s="6">
        <v>6465</v>
      </c>
      <c r="B4480" s="6" t="s">
        <v>19971</v>
      </c>
      <c r="C4480" s="6" t="s">
        <v>19972</v>
      </c>
      <c r="D4480" s="6">
        <v>3</v>
      </c>
      <c r="E4480" s="6">
        <v>0</v>
      </c>
      <c r="F4480" s="6"/>
      <c r="G4480" s="6">
        <v>10</v>
      </c>
      <c r="H4480" s="6"/>
      <c r="I4480" s="6"/>
      <c r="J4480" s="6"/>
      <c r="K4480" s="6"/>
      <c r="L4480" s="6"/>
      <c r="M4480" s="6"/>
      <c r="N4480" s="6" t="e">
        <f>VLOOKUP(A4480,web_archive!D:AB,18,FALSE)</f>
        <v>#N/A</v>
      </c>
      <c r="O4480" s="6"/>
      <c r="P4480" s="6"/>
      <c r="Q4480" s="6"/>
      <c r="R4480" s="6"/>
      <c r="S4480" s="6"/>
      <c r="T4480" s="6"/>
      <c r="U4480" s="6" t="s">
        <v>12299</v>
      </c>
      <c r="V4480" s="6" t="s">
        <v>12299</v>
      </c>
      <c r="W4480" s="6" t="s">
        <v>12299</v>
      </c>
    </row>
    <row r="4481" spans="1:23" x14ac:dyDescent="0.3">
      <c r="A4481" s="6">
        <v>6466</v>
      </c>
      <c r="B4481" s="6" t="s">
        <v>19973</v>
      </c>
      <c r="C4481" s="6" t="s">
        <v>19974</v>
      </c>
      <c r="D4481" s="6">
        <v>3</v>
      </c>
      <c r="E4481" s="6">
        <v>20</v>
      </c>
      <c r="F4481" s="6"/>
      <c r="G4481" s="6">
        <v>10</v>
      </c>
      <c r="H4481" s="6"/>
      <c r="I4481" s="6"/>
      <c r="J4481" s="6"/>
      <c r="K4481" s="6"/>
      <c r="L4481" s="6"/>
      <c r="M4481" s="6"/>
      <c r="N4481" s="6" t="e">
        <f>VLOOKUP(A4481,web_archive!D:AB,18,FALSE)</f>
        <v>#N/A</v>
      </c>
      <c r="O4481" s="6"/>
      <c r="P4481" s="6"/>
      <c r="Q4481" s="6"/>
      <c r="R4481" s="6"/>
      <c r="S4481" s="6"/>
      <c r="T4481" s="6"/>
      <c r="U4481" s="6" t="s">
        <v>12299</v>
      </c>
      <c r="V4481" s="6" t="s">
        <v>12299</v>
      </c>
      <c r="W4481" s="6" t="s">
        <v>12299</v>
      </c>
    </row>
    <row r="4482" spans="1:23" x14ac:dyDescent="0.3">
      <c r="A4482" s="6">
        <v>6467</v>
      </c>
      <c r="B4482" s="6" t="s">
        <v>19975</v>
      </c>
      <c r="C4482" s="6" t="s">
        <v>19975</v>
      </c>
      <c r="D4482" s="6">
        <v>3</v>
      </c>
      <c r="E4482" s="6">
        <v>20</v>
      </c>
      <c r="F4482" s="6"/>
      <c r="G4482" s="6">
        <v>10</v>
      </c>
      <c r="H4482" s="6"/>
      <c r="I4482" s="6"/>
      <c r="J4482" s="6"/>
      <c r="K4482" s="6"/>
      <c r="L4482" s="6"/>
      <c r="M4482" s="6"/>
      <c r="N4482" s="6" t="e">
        <f>VLOOKUP(A4482,web_archive!D:AB,18,FALSE)</f>
        <v>#N/A</v>
      </c>
      <c r="O4482" s="6"/>
      <c r="P4482" s="6"/>
      <c r="Q4482" s="6"/>
      <c r="R4482" s="6"/>
      <c r="S4482" s="6"/>
      <c r="T4482" s="6"/>
      <c r="U4482" s="6" t="s">
        <v>12299</v>
      </c>
      <c r="V4482" s="6" t="s">
        <v>12299</v>
      </c>
      <c r="W4482" s="6" t="s">
        <v>12299</v>
      </c>
    </row>
    <row r="4483" spans="1:23" x14ac:dyDescent="0.3">
      <c r="A4483" s="6">
        <v>6468</v>
      </c>
      <c r="B4483" s="6" t="s">
        <v>19976</v>
      </c>
      <c r="C4483" s="6" t="s">
        <v>19977</v>
      </c>
      <c r="D4483" s="6">
        <v>3</v>
      </c>
      <c r="E4483" s="6">
        <v>20</v>
      </c>
      <c r="F4483" s="6"/>
      <c r="G4483" s="6">
        <v>10</v>
      </c>
      <c r="H4483" s="6"/>
      <c r="I4483" s="6"/>
      <c r="J4483" s="6"/>
      <c r="K4483" s="6"/>
      <c r="L4483" s="6"/>
      <c r="M4483" s="6"/>
      <c r="N4483" s="6" t="e">
        <f>VLOOKUP(A4483,web_archive!D:AB,18,FALSE)</f>
        <v>#N/A</v>
      </c>
      <c r="O4483" s="6"/>
      <c r="P4483" s="6"/>
      <c r="Q4483" s="6"/>
      <c r="R4483" s="6"/>
      <c r="S4483" s="6"/>
      <c r="T4483" s="6"/>
      <c r="U4483" s="6" t="s">
        <v>12299</v>
      </c>
      <c r="V4483" s="6" t="s">
        <v>12299</v>
      </c>
      <c r="W4483" s="6" t="s">
        <v>12299</v>
      </c>
    </row>
    <row r="4484" spans="1:23" x14ac:dyDescent="0.3">
      <c r="A4484" s="6">
        <v>6469</v>
      </c>
      <c r="B4484" s="6" t="s">
        <v>19978</v>
      </c>
      <c r="C4484" s="6" t="s">
        <v>19979</v>
      </c>
      <c r="D4484" s="6">
        <v>3</v>
      </c>
      <c r="E4484" s="6">
        <v>1000</v>
      </c>
      <c r="F4484" s="6"/>
      <c r="G4484" s="6">
        <v>10</v>
      </c>
      <c r="H4484" s="6"/>
      <c r="I4484" s="6"/>
      <c r="J4484" s="6"/>
      <c r="K4484" s="6"/>
      <c r="L4484" s="6"/>
      <c r="M4484" s="6"/>
      <c r="N4484" s="6" t="e">
        <f>VLOOKUP(A4484,web_archive!D:AB,18,FALSE)</f>
        <v>#N/A</v>
      </c>
      <c r="O4484" s="6"/>
      <c r="P4484" s="6"/>
      <c r="Q4484" s="6"/>
      <c r="R4484" s="6"/>
      <c r="S4484" s="6"/>
      <c r="T4484" s="6"/>
      <c r="U4484" s="6" t="s">
        <v>12299</v>
      </c>
      <c r="V4484" s="6" t="s">
        <v>12299</v>
      </c>
      <c r="W4484" s="6" t="s">
        <v>12299</v>
      </c>
    </row>
    <row r="4485" spans="1:23" x14ac:dyDescent="0.3">
      <c r="A4485" s="6">
        <v>6470</v>
      </c>
      <c r="B4485" s="6" t="s">
        <v>19980</v>
      </c>
      <c r="C4485" s="6" t="s">
        <v>19981</v>
      </c>
      <c r="D4485" s="6">
        <v>3</v>
      </c>
      <c r="E4485" s="6">
        <v>1200</v>
      </c>
      <c r="F4485" s="6"/>
      <c r="G4485" s="6">
        <v>10</v>
      </c>
      <c r="H4485" s="6"/>
      <c r="I4485" s="6"/>
      <c r="J4485" s="6"/>
      <c r="K4485" s="6"/>
      <c r="L4485" s="6"/>
      <c r="M4485" s="6"/>
      <c r="N4485" s="6" t="e">
        <f>VLOOKUP(A4485,web_archive!D:AB,18,FALSE)</f>
        <v>#N/A</v>
      </c>
      <c r="O4485" s="6"/>
      <c r="P4485" s="6"/>
      <c r="Q4485" s="6"/>
      <c r="R4485" s="6"/>
      <c r="S4485" s="6"/>
      <c r="T4485" s="6"/>
      <c r="U4485" s="6" t="s">
        <v>12299</v>
      </c>
      <c r="V4485" s="6" t="s">
        <v>12299</v>
      </c>
      <c r="W4485" s="6" t="s">
        <v>12299</v>
      </c>
    </row>
    <row r="4486" spans="1:23" x14ac:dyDescent="0.3">
      <c r="A4486" s="6">
        <v>6471</v>
      </c>
      <c r="B4486" s="6" t="s">
        <v>19982</v>
      </c>
      <c r="C4486" s="6" t="s">
        <v>19983</v>
      </c>
      <c r="D4486" s="6">
        <v>3</v>
      </c>
      <c r="E4486" s="6">
        <v>1600</v>
      </c>
      <c r="F4486" s="6"/>
      <c r="G4486" s="6">
        <v>10</v>
      </c>
      <c r="H4486" s="6"/>
      <c r="I4486" s="6"/>
      <c r="J4486" s="6"/>
      <c r="K4486" s="6"/>
      <c r="L4486" s="6"/>
      <c r="M4486" s="6"/>
      <c r="N4486" s="6" t="e">
        <f>VLOOKUP(A4486,web_archive!D:AB,18,FALSE)</f>
        <v>#N/A</v>
      </c>
      <c r="O4486" s="6"/>
      <c r="P4486" s="6"/>
      <c r="Q4486" s="6"/>
      <c r="R4486" s="6"/>
      <c r="S4486" s="6"/>
      <c r="T4486" s="6"/>
      <c r="U4486" s="6" t="s">
        <v>12299</v>
      </c>
      <c r="V4486" s="6" t="s">
        <v>12299</v>
      </c>
      <c r="W4486" s="6" t="s">
        <v>12299</v>
      </c>
    </row>
    <row r="4487" spans="1:23" x14ac:dyDescent="0.3">
      <c r="A4487" s="6">
        <v>6472</v>
      </c>
      <c r="B4487" s="6" t="s">
        <v>19984</v>
      </c>
      <c r="C4487" s="6" t="s">
        <v>19985</v>
      </c>
      <c r="D4487" s="6">
        <v>3</v>
      </c>
      <c r="E4487" s="6">
        <v>0</v>
      </c>
      <c r="F4487" s="6"/>
      <c r="G4487" s="6">
        <v>0</v>
      </c>
      <c r="H4487" s="6"/>
      <c r="I4487" s="6"/>
      <c r="J4487" s="6"/>
      <c r="K4487" s="6"/>
      <c r="L4487" s="6"/>
      <c r="M4487" s="6"/>
      <c r="N4487" s="6" t="e">
        <f>VLOOKUP(A4487,web_archive!D:AB,18,FALSE)</f>
        <v>#N/A</v>
      </c>
      <c r="O4487" s="6"/>
      <c r="P4487" s="6"/>
      <c r="Q4487" s="6"/>
      <c r="R4487" s="6"/>
      <c r="S4487" s="6"/>
      <c r="T4487" s="6"/>
      <c r="U4487" s="6" t="s">
        <v>12299</v>
      </c>
      <c r="V4487" s="6" t="s">
        <v>12299</v>
      </c>
      <c r="W4487" s="6" t="s">
        <v>12299</v>
      </c>
    </row>
    <row r="4488" spans="1:23" x14ac:dyDescent="0.3">
      <c r="A4488" s="6">
        <v>6473</v>
      </c>
      <c r="B4488" s="6" t="s">
        <v>19986</v>
      </c>
      <c r="C4488" s="6" t="s">
        <v>19987</v>
      </c>
      <c r="D4488" s="6">
        <v>3</v>
      </c>
      <c r="E4488" s="6">
        <v>0</v>
      </c>
      <c r="F4488" s="6"/>
      <c r="G4488" s="6">
        <v>0</v>
      </c>
      <c r="H4488" s="6"/>
      <c r="I4488" s="6"/>
      <c r="J4488" s="6"/>
      <c r="K4488" s="6"/>
      <c r="L4488" s="6"/>
      <c r="M4488" s="6"/>
      <c r="N4488" s="6" t="e">
        <f>VLOOKUP(A4488,web_archive!D:AB,18,FALSE)</f>
        <v>#N/A</v>
      </c>
      <c r="O4488" s="6"/>
      <c r="P4488" s="6"/>
      <c r="Q4488" s="6"/>
      <c r="R4488" s="6"/>
      <c r="S4488" s="6"/>
      <c r="T4488" s="6"/>
      <c r="U4488" s="6" t="s">
        <v>12299</v>
      </c>
      <c r="V4488" s="6" t="s">
        <v>12299</v>
      </c>
      <c r="W4488" s="6" t="s">
        <v>12299</v>
      </c>
    </row>
    <row r="4489" spans="1:23" x14ac:dyDescent="0.3">
      <c r="A4489" s="6">
        <v>6474</v>
      </c>
      <c r="B4489" s="6" t="s">
        <v>19988</v>
      </c>
      <c r="C4489" s="6" t="s">
        <v>19989</v>
      </c>
      <c r="D4489" s="6">
        <v>3</v>
      </c>
      <c r="E4489" s="6">
        <v>0</v>
      </c>
      <c r="F4489" s="6"/>
      <c r="G4489" s="6">
        <v>0</v>
      </c>
      <c r="H4489" s="6"/>
      <c r="I4489" s="6"/>
      <c r="J4489" s="6"/>
      <c r="K4489" s="6"/>
      <c r="L4489" s="6"/>
      <c r="M4489" s="6"/>
      <c r="N4489" s="6" t="e">
        <f>VLOOKUP(A4489,web_archive!D:AB,18,FALSE)</f>
        <v>#N/A</v>
      </c>
      <c r="O4489" s="6"/>
      <c r="P4489" s="6"/>
      <c r="Q4489" s="6"/>
      <c r="R4489" s="6"/>
      <c r="S4489" s="6"/>
      <c r="T4489" s="6"/>
      <c r="U4489" s="6" t="s">
        <v>12299</v>
      </c>
      <c r="V4489" s="6" t="s">
        <v>12299</v>
      </c>
      <c r="W4489" s="6" t="s">
        <v>12299</v>
      </c>
    </row>
    <row r="4490" spans="1:23" x14ac:dyDescent="0.3">
      <c r="A4490" s="6">
        <v>6475</v>
      </c>
      <c r="B4490" s="6" t="s">
        <v>19990</v>
      </c>
      <c r="C4490" s="6" t="s">
        <v>19991</v>
      </c>
      <c r="D4490" s="6">
        <v>3</v>
      </c>
      <c r="E4490" s="6">
        <v>0</v>
      </c>
      <c r="F4490" s="6"/>
      <c r="G4490" s="6">
        <v>0</v>
      </c>
      <c r="H4490" s="6"/>
      <c r="I4490" s="6"/>
      <c r="J4490" s="6"/>
      <c r="K4490" s="6"/>
      <c r="L4490" s="6"/>
      <c r="M4490" s="6"/>
      <c r="N4490" s="6" t="e">
        <f>VLOOKUP(A4490,web_archive!D:AB,18,FALSE)</f>
        <v>#N/A</v>
      </c>
      <c r="O4490" s="6"/>
      <c r="P4490" s="6"/>
      <c r="Q4490" s="6"/>
      <c r="R4490" s="6"/>
      <c r="S4490" s="6"/>
      <c r="T4490" s="6"/>
      <c r="U4490" s="6" t="s">
        <v>12299</v>
      </c>
      <c r="V4490" s="6" t="s">
        <v>12299</v>
      </c>
      <c r="W4490" s="6" t="s">
        <v>12299</v>
      </c>
    </row>
    <row r="4491" spans="1:23" x14ac:dyDescent="0.3">
      <c r="A4491" s="6">
        <v>6476</v>
      </c>
      <c r="B4491" s="6" t="s">
        <v>19992</v>
      </c>
      <c r="C4491" s="6" t="s">
        <v>19993</v>
      </c>
      <c r="D4491" s="6">
        <v>3</v>
      </c>
      <c r="E4491" s="6">
        <v>0</v>
      </c>
      <c r="F4491" s="6"/>
      <c r="G4491" s="6">
        <v>0</v>
      </c>
      <c r="H4491" s="6"/>
      <c r="I4491" s="6"/>
      <c r="J4491" s="6"/>
      <c r="K4491" s="6"/>
      <c r="L4491" s="6"/>
      <c r="M4491" s="6"/>
      <c r="N4491" s="6" t="e">
        <f>VLOOKUP(A4491,web_archive!D:AB,18,FALSE)</f>
        <v>#N/A</v>
      </c>
      <c r="O4491" s="6"/>
      <c r="P4491" s="6"/>
      <c r="Q4491" s="6"/>
      <c r="R4491" s="6"/>
      <c r="S4491" s="6"/>
      <c r="T4491" s="6"/>
      <c r="U4491" s="6" t="s">
        <v>12299</v>
      </c>
      <c r="V4491" s="6" t="s">
        <v>12299</v>
      </c>
      <c r="W4491" s="6" t="s">
        <v>12299</v>
      </c>
    </row>
    <row r="4492" spans="1:23" x14ac:dyDescent="0.3">
      <c r="A4492" s="6">
        <v>6477</v>
      </c>
      <c r="B4492" s="6" t="s">
        <v>19994</v>
      </c>
      <c r="C4492" s="6" t="s">
        <v>19995</v>
      </c>
      <c r="D4492" s="6">
        <v>3</v>
      </c>
      <c r="E4492" s="6">
        <v>0</v>
      </c>
      <c r="F4492" s="6"/>
      <c r="G4492" s="6">
        <v>0</v>
      </c>
      <c r="H4492" s="6"/>
      <c r="I4492" s="6"/>
      <c r="J4492" s="6"/>
      <c r="K4492" s="6"/>
      <c r="L4492" s="6"/>
      <c r="M4492" s="6"/>
      <c r="N4492" s="6" t="e">
        <f>VLOOKUP(A4492,web_archive!D:AB,18,FALSE)</f>
        <v>#N/A</v>
      </c>
      <c r="O4492" s="6"/>
      <c r="P4492" s="6"/>
      <c r="Q4492" s="6"/>
      <c r="R4492" s="6"/>
      <c r="S4492" s="6"/>
      <c r="T4492" s="6"/>
      <c r="U4492" s="6" t="s">
        <v>12299</v>
      </c>
      <c r="V4492" s="6" t="s">
        <v>12299</v>
      </c>
      <c r="W4492" s="6" t="s">
        <v>12299</v>
      </c>
    </row>
    <row r="4493" spans="1:23" x14ac:dyDescent="0.3">
      <c r="A4493" s="6">
        <v>6478</v>
      </c>
      <c r="B4493" s="6" t="s">
        <v>19996</v>
      </c>
      <c r="C4493" s="6" t="s">
        <v>19997</v>
      </c>
      <c r="D4493" s="6">
        <v>3</v>
      </c>
      <c r="E4493" s="6">
        <v>0</v>
      </c>
      <c r="F4493" s="6"/>
      <c r="G4493" s="6">
        <v>0</v>
      </c>
      <c r="H4493" s="6"/>
      <c r="I4493" s="6"/>
      <c r="J4493" s="6"/>
      <c r="K4493" s="6"/>
      <c r="L4493" s="6"/>
      <c r="M4493" s="6"/>
      <c r="N4493" s="6" t="e">
        <f>VLOOKUP(A4493,web_archive!D:AB,18,FALSE)</f>
        <v>#N/A</v>
      </c>
      <c r="O4493" s="6"/>
      <c r="P4493" s="6"/>
      <c r="Q4493" s="6"/>
      <c r="R4493" s="6"/>
      <c r="S4493" s="6"/>
      <c r="T4493" s="6"/>
      <c r="U4493" s="6" t="s">
        <v>12299</v>
      </c>
      <c r="V4493" s="6" t="s">
        <v>12299</v>
      </c>
      <c r="W4493" s="6" t="s">
        <v>12299</v>
      </c>
    </row>
    <row r="4494" spans="1:23" x14ac:dyDescent="0.3">
      <c r="A4494" s="6">
        <v>6479</v>
      </c>
      <c r="B4494" s="6" t="s">
        <v>19998</v>
      </c>
      <c r="C4494" s="6" t="s">
        <v>19999</v>
      </c>
      <c r="D4494" s="6">
        <v>3</v>
      </c>
      <c r="E4494" s="6">
        <v>0</v>
      </c>
      <c r="F4494" s="6"/>
      <c r="G4494" s="6">
        <v>0</v>
      </c>
      <c r="H4494" s="6"/>
      <c r="I4494" s="6"/>
      <c r="J4494" s="6"/>
      <c r="K4494" s="6"/>
      <c r="L4494" s="6"/>
      <c r="M4494" s="6"/>
      <c r="N4494" s="6" t="e">
        <f>VLOOKUP(A4494,web_archive!D:AB,18,FALSE)</f>
        <v>#N/A</v>
      </c>
      <c r="O4494" s="6"/>
      <c r="P4494" s="6"/>
      <c r="Q4494" s="6"/>
      <c r="R4494" s="6"/>
      <c r="S4494" s="6"/>
      <c r="T4494" s="6"/>
      <c r="U4494" s="6" t="s">
        <v>12299</v>
      </c>
      <c r="V4494" s="6" t="s">
        <v>12299</v>
      </c>
      <c r="W4494" s="6" t="s">
        <v>12299</v>
      </c>
    </row>
    <row r="4495" spans="1:23" x14ac:dyDescent="0.3">
      <c r="A4495" s="6">
        <v>6480</v>
      </c>
      <c r="B4495" s="6" t="s">
        <v>20000</v>
      </c>
      <c r="C4495" s="6" t="s">
        <v>20001</v>
      </c>
      <c r="D4495" s="6">
        <v>3</v>
      </c>
      <c r="E4495" s="6">
        <v>0</v>
      </c>
      <c r="F4495" s="6"/>
      <c r="G4495" s="6">
        <v>0</v>
      </c>
      <c r="H4495" s="6"/>
      <c r="I4495" s="6"/>
      <c r="J4495" s="6"/>
      <c r="K4495" s="6"/>
      <c r="L4495" s="6"/>
      <c r="M4495" s="6"/>
      <c r="N4495" s="6" t="e">
        <f>VLOOKUP(A4495,web_archive!D:AB,18,FALSE)</f>
        <v>#N/A</v>
      </c>
      <c r="O4495" s="6"/>
      <c r="P4495" s="6"/>
      <c r="Q4495" s="6"/>
      <c r="R4495" s="6"/>
      <c r="S4495" s="6"/>
      <c r="T4495" s="6"/>
      <c r="U4495" s="6" t="s">
        <v>12299</v>
      </c>
      <c r="V4495" s="6" t="s">
        <v>12299</v>
      </c>
      <c r="W4495" s="6" t="s">
        <v>12299</v>
      </c>
    </row>
    <row r="4496" spans="1:23" x14ac:dyDescent="0.3">
      <c r="A4496" s="6">
        <v>6481</v>
      </c>
      <c r="B4496" s="6" t="s">
        <v>20002</v>
      </c>
      <c r="C4496" s="6" t="s">
        <v>20003</v>
      </c>
      <c r="D4496" s="6">
        <v>3</v>
      </c>
      <c r="E4496" s="6">
        <v>0</v>
      </c>
      <c r="F4496" s="6"/>
      <c r="G4496" s="6">
        <v>0</v>
      </c>
      <c r="H4496" s="6"/>
      <c r="I4496" s="6"/>
      <c r="J4496" s="6"/>
      <c r="K4496" s="6"/>
      <c r="L4496" s="6"/>
      <c r="M4496" s="6"/>
      <c r="N4496" s="6" t="e">
        <f>VLOOKUP(A4496,web_archive!D:AB,18,FALSE)</f>
        <v>#N/A</v>
      </c>
      <c r="O4496" s="6"/>
      <c r="P4496" s="6"/>
      <c r="Q4496" s="6"/>
      <c r="R4496" s="6"/>
      <c r="S4496" s="6"/>
      <c r="T4496" s="6"/>
      <c r="U4496" s="6" t="s">
        <v>12299</v>
      </c>
      <c r="V4496" s="6" t="s">
        <v>12299</v>
      </c>
      <c r="W4496" s="6" t="s">
        <v>12299</v>
      </c>
    </row>
    <row r="4497" spans="1:23" x14ac:dyDescent="0.3">
      <c r="A4497" s="6">
        <v>6482</v>
      </c>
      <c r="B4497" s="6" t="s">
        <v>20004</v>
      </c>
      <c r="C4497" s="6" t="s">
        <v>20005</v>
      </c>
      <c r="D4497" s="6">
        <v>3</v>
      </c>
      <c r="E4497" s="6">
        <v>0</v>
      </c>
      <c r="F4497" s="6"/>
      <c r="G4497" s="6">
        <v>0</v>
      </c>
      <c r="H4497" s="6"/>
      <c r="I4497" s="6"/>
      <c r="J4497" s="6"/>
      <c r="K4497" s="6"/>
      <c r="L4497" s="6"/>
      <c r="M4497" s="6"/>
      <c r="N4497" s="6" t="e">
        <f>VLOOKUP(A4497,web_archive!D:AB,18,FALSE)</f>
        <v>#N/A</v>
      </c>
      <c r="O4497" s="6"/>
      <c r="P4497" s="6"/>
      <c r="Q4497" s="6"/>
      <c r="R4497" s="6"/>
      <c r="S4497" s="6"/>
      <c r="T4497" s="6"/>
      <c r="U4497" s="6" t="s">
        <v>12299</v>
      </c>
      <c r="V4497" s="6" t="s">
        <v>12299</v>
      </c>
      <c r="W4497" s="6" t="s">
        <v>12299</v>
      </c>
    </row>
    <row r="4498" spans="1:23" x14ac:dyDescent="0.3">
      <c r="A4498" s="6">
        <v>6483</v>
      </c>
      <c r="B4498" s="6" t="s">
        <v>20006</v>
      </c>
      <c r="C4498" s="6" t="s">
        <v>20007</v>
      </c>
      <c r="D4498" s="6">
        <v>3</v>
      </c>
      <c r="E4498" s="6">
        <v>0</v>
      </c>
      <c r="F4498" s="6"/>
      <c r="G4498" s="6">
        <v>0</v>
      </c>
      <c r="H4498" s="6"/>
      <c r="I4498" s="6"/>
      <c r="J4498" s="6"/>
      <c r="K4498" s="6"/>
      <c r="L4498" s="6"/>
      <c r="M4498" s="6"/>
      <c r="N4498" s="6" t="e">
        <f>VLOOKUP(A4498,web_archive!D:AB,18,FALSE)</f>
        <v>#N/A</v>
      </c>
      <c r="O4498" s="6"/>
      <c r="P4498" s="6"/>
      <c r="Q4498" s="6"/>
      <c r="R4498" s="6"/>
      <c r="S4498" s="6"/>
      <c r="T4498" s="6"/>
      <c r="U4498" s="6" t="s">
        <v>12299</v>
      </c>
      <c r="V4498" s="6" t="s">
        <v>12299</v>
      </c>
      <c r="W4498" s="6" t="s">
        <v>12299</v>
      </c>
    </row>
    <row r="4499" spans="1:23" x14ac:dyDescent="0.3">
      <c r="A4499" s="6">
        <v>6484</v>
      </c>
      <c r="B4499" s="6" t="s">
        <v>20008</v>
      </c>
      <c r="C4499" s="6" t="s">
        <v>20009</v>
      </c>
      <c r="D4499" s="6">
        <v>3</v>
      </c>
      <c r="E4499" s="6">
        <v>0</v>
      </c>
      <c r="F4499" s="6"/>
      <c r="G4499" s="6">
        <v>10</v>
      </c>
      <c r="H4499" s="6"/>
      <c r="I4499" s="6"/>
      <c r="J4499" s="6"/>
      <c r="K4499" s="6"/>
      <c r="L4499" s="6"/>
      <c r="M4499" s="6"/>
      <c r="N4499" s="6" t="e">
        <f>VLOOKUP(A4499,web_archive!D:AB,18,FALSE)</f>
        <v>#N/A</v>
      </c>
      <c r="O4499" s="6"/>
      <c r="P4499" s="6"/>
      <c r="Q4499" s="6"/>
      <c r="R4499" s="6"/>
      <c r="S4499" s="6"/>
      <c r="T4499" s="6"/>
      <c r="U4499" s="6" t="s">
        <v>12299</v>
      </c>
      <c r="V4499" s="6" t="s">
        <v>12299</v>
      </c>
      <c r="W4499" s="6" t="s">
        <v>12299</v>
      </c>
    </row>
    <row r="4500" spans="1:23" x14ac:dyDescent="0.3">
      <c r="A4500" s="6">
        <v>6485</v>
      </c>
      <c r="B4500" s="6" t="s">
        <v>20010</v>
      </c>
      <c r="C4500" s="6" t="s">
        <v>20011</v>
      </c>
      <c r="D4500" s="6">
        <v>3</v>
      </c>
      <c r="E4500" s="6">
        <v>0</v>
      </c>
      <c r="F4500" s="6"/>
      <c r="G4500" s="6">
        <v>10</v>
      </c>
      <c r="H4500" s="6"/>
      <c r="I4500" s="6"/>
      <c r="J4500" s="6"/>
      <c r="K4500" s="6"/>
      <c r="L4500" s="6"/>
      <c r="M4500" s="6"/>
      <c r="N4500" s="6" t="e">
        <f>VLOOKUP(A4500,web_archive!D:AB,18,FALSE)</f>
        <v>#N/A</v>
      </c>
      <c r="O4500" s="6"/>
      <c r="P4500" s="6"/>
      <c r="Q4500" s="6"/>
      <c r="R4500" s="6"/>
      <c r="S4500" s="6"/>
      <c r="T4500" s="6"/>
      <c r="U4500" s="6" t="s">
        <v>12299</v>
      </c>
      <c r="V4500" s="6" t="s">
        <v>12299</v>
      </c>
      <c r="W4500" s="6" t="s">
        <v>12299</v>
      </c>
    </row>
    <row r="4501" spans="1:23" x14ac:dyDescent="0.3">
      <c r="A4501" s="6">
        <v>6486</v>
      </c>
      <c r="B4501" s="6" t="s">
        <v>20012</v>
      </c>
      <c r="C4501" s="6" t="s">
        <v>20013</v>
      </c>
      <c r="D4501" s="6">
        <v>3</v>
      </c>
      <c r="E4501" s="6">
        <v>0</v>
      </c>
      <c r="F4501" s="6"/>
      <c r="G4501" s="6">
        <v>10</v>
      </c>
      <c r="H4501" s="6"/>
      <c r="I4501" s="6"/>
      <c r="J4501" s="6"/>
      <c r="K4501" s="6"/>
      <c r="L4501" s="6"/>
      <c r="M4501" s="6"/>
      <c r="N4501" s="6" t="e">
        <f>VLOOKUP(A4501,web_archive!D:AB,18,FALSE)</f>
        <v>#N/A</v>
      </c>
      <c r="O4501" s="6"/>
      <c r="P4501" s="6"/>
      <c r="Q4501" s="6"/>
      <c r="R4501" s="6"/>
      <c r="S4501" s="6"/>
      <c r="T4501" s="6"/>
      <c r="U4501" s="6" t="s">
        <v>12299</v>
      </c>
      <c r="V4501" s="6" t="s">
        <v>12299</v>
      </c>
      <c r="W4501" s="6" t="s">
        <v>12299</v>
      </c>
    </row>
    <row r="4502" spans="1:23" x14ac:dyDescent="0.3">
      <c r="A4502" s="6">
        <v>6487</v>
      </c>
      <c r="B4502" s="6" t="s">
        <v>20014</v>
      </c>
      <c r="C4502" s="6" t="s">
        <v>20015</v>
      </c>
      <c r="D4502" s="6">
        <v>3</v>
      </c>
      <c r="E4502" s="6">
        <v>0</v>
      </c>
      <c r="F4502" s="6"/>
      <c r="G4502" s="6">
        <v>10</v>
      </c>
      <c r="H4502" s="6"/>
      <c r="I4502" s="6"/>
      <c r="J4502" s="6"/>
      <c r="K4502" s="6"/>
      <c r="L4502" s="6"/>
      <c r="M4502" s="6"/>
      <c r="N4502" s="6" t="e">
        <f>VLOOKUP(A4502,web_archive!D:AB,18,FALSE)</f>
        <v>#N/A</v>
      </c>
      <c r="O4502" s="6"/>
      <c r="P4502" s="6"/>
      <c r="Q4502" s="6"/>
      <c r="R4502" s="6"/>
      <c r="S4502" s="6"/>
      <c r="T4502" s="6"/>
      <c r="U4502" s="6" t="s">
        <v>12299</v>
      </c>
      <c r="V4502" s="6" t="s">
        <v>12299</v>
      </c>
      <c r="W4502" s="6" t="s">
        <v>12299</v>
      </c>
    </row>
    <row r="4503" spans="1:23" x14ac:dyDescent="0.3">
      <c r="A4503" s="6">
        <v>6488</v>
      </c>
      <c r="B4503" s="6" t="s">
        <v>20016</v>
      </c>
      <c r="C4503" s="6" t="s">
        <v>20017</v>
      </c>
      <c r="D4503" s="6">
        <v>3</v>
      </c>
      <c r="E4503" s="6">
        <v>0</v>
      </c>
      <c r="F4503" s="6"/>
      <c r="G4503" s="6">
        <v>10</v>
      </c>
      <c r="H4503" s="6"/>
      <c r="I4503" s="6"/>
      <c r="J4503" s="6"/>
      <c r="K4503" s="6"/>
      <c r="L4503" s="6"/>
      <c r="M4503" s="6"/>
      <c r="N4503" s="6" t="e">
        <f>VLOOKUP(A4503,web_archive!D:AB,18,FALSE)</f>
        <v>#N/A</v>
      </c>
      <c r="O4503" s="6"/>
      <c r="P4503" s="6"/>
      <c r="Q4503" s="6"/>
      <c r="R4503" s="6"/>
      <c r="S4503" s="6"/>
      <c r="T4503" s="6"/>
      <c r="U4503" s="6" t="s">
        <v>12299</v>
      </c>
      <c r="V4503" s="6" t="s">
        <v>12299</v>
      </c>
      <c r="W4503" s="6" t="s">
        <v>12299</v>
      </c>
    </row>
    <row r="4504" spans="1:23" x14ac:dyDescent="0.3">
      <c r="A4504" s="6">
        <v>6489</v>
      </c>
      <c r="B4504" s="6" t="s">
        <v>20018</v>
      </c>
      <c r="C4504" s="6" t="s">
        <v>20019</v>
      </c>
      <c r="D4504" s="6">
        <v>3</v>
      </c>
      <c r="E4504" s="6">
        <v>0</v>
      </c>
      <c r="F4504" s="6"/>
      <c r="G4504" s="6">
        <v>10</v>
      </c>
      <c r="H4504" s="6"/>
      <c r="I4504" s="6"/>
      <c r="J4504" s="6"/>
      <c r="K4504" s="6"/>
      <c r="L4504" s="6"/>
      <c r="M4504" s="6"/>
      <c r="N4504" s="6" t="e">
        <f>VLOOKUP(A4504,web_archive!D:AB,18,FALSE)</f>
        <v>#N/A</v>
      </c>
      <c r="O4504" s="6"/>
      <c r="P4504" s="6"/>
      <c r="Q4504" s="6"/>
      <c r="R4504" s="6"/>
      <c r="S4504" s="6"/>
      <c r="T4504" s="6"/>
      <c r="U4504" s="6" t="s">
        <v>12299</v>
      </c>
      <c r="V4504" s="6" t="s">
        <v>12299</v>
      </c>
      <c r="W4504" s="6" t="s">
        <v>12299</v>
      </c>
    </row>
    <row r="4505" spans="1:23" x14ac:dyDescent="0.3">
      <c r="A4505" s="6">
        <v>6490</v>
      </c>
      <c r="B4505" s="6" t="s">
        <v>20020</v>
      </c>
      <c r="C4505" s="6" t="s">
        <v>20021</v>
      </c>
      <c r="D4505" s="6">
        <v>3</v>
      </c>
      <c r="E4505" s="6">
        <v>0</v>
      </c>
      <c r="F4505" s="6"/>
      <c r="G4505" s="6">
        <v>10</v>
      </c>
      <c r="H4505" s="6"/>
      <c r="I4505" s="6"/>
      <c r="J4505" s="6"/>
      <c r="K4505" s="6"/>
      <c r="L4505" s="6"/>
      <c r="M4505" s="6"/>
      <c r="N4505" s="6" t="e">
        <f>VLOOKUP(A4505,web_archive!D:AB,18,FALSE)</f>
        <v>#N/A</v>
      </c>
      <c r="O4505" s="6"/>
      <c r="P4505" s="6"/>
      <c r="Q4505" s="6"/>
      <c r="R4505" s="6"/>
      <c r="S4505" s="6"/>
      <c r="T4505" s="6"/>
      <c r="U4505" s="6" t="s">
        <v>12299</v>
      </c>
      <c r="V4505" s="6" t="s">
        <v>12299</v>
      </c>
      <c r="W4505" s="6" t="s">
        <v>12299</v>
      </c>
    </row>
    <row r="4506" spans="1:23" x14ac:dyDescent="0.3">
      <c r="A4506" s="6">
        <v>6491</v>
      </c>
      <c r="B4506" s="6" t="s">
        <v>20022</v>
      </c>
      <c r="C4506" s="6" t="s">
        <v>20023</v>
      </c>
      <c r="D4506" s="6">
        <v>3</v>
      </c>
      <c r="E4506" s="6">
        <v>0</v>
      </c>
      <c r="F4506" s="6"/>
      <c r="G4506" s="6">
        <v>10</v>
      </c>
      <c r="H4506" s="6"/>
      <c r="I4506" s="6"/>
      <c r="J4506" s="6"/>
      <c r="K4506" s="6"/>
      <c r="L4506" s="6"/>
      <c r="M4506" s="6"/>
      <c r="N4506" s="6" t="e">
        <f>VLOOKUP(A4506,web_archive!D:AB,18,FALSE)</f>
        <v>#N/A</v>
      </c>
      <c r="O4506" s="6"/>
      <c r="P4506" s="6"/>
      <c r="Q4506" s="6"/>
      <c r="R4506" s="6"/>
      <c r="S4506" s="6"/>
      <c r="T4506" s="6"/>
      <c r="U4506" s="6" t="s">
        <v>12299</v>
      </c>
      <c r="V4506" s="6" t="s">
        <v>12299</v>
      </c>
      <c r="W4506" s="6" t="s">
        <v>12299</v>
      </c>
    </row>
    <row r="4507" spans="1:23" x14ac:dyDescent="0.3">
      <c r="A4507" s="6">
        <v>6492</v>
      </c>
      <c r="B4507" s="6" t="s">
        <v>20024</v>
      </c>
      <c r="C4507" s="6" t="s">
        <v>20025</v>
      </c>
      <c r="D4507" s="6">
        <v>3</v>
      </c>
      <c r="E4507" s="6">
        <v>0</v>
      </c>
      <c r="F4507" s="6"/>
      <c r="G4507" s="6">
        <v>10</v>
      </c>
      <c r="H4507" s="6"/>
      <c r="I4507" s="6"/>
      <c r="J4507" s="6"/>
      <c r="K4507" s="6"/>
      <c r="L4507" s="6"/>
      <c r="M4507" s="6"/>
      <c r="N4507" s="6" t="e">
        <f>VLOOKUP(A4507,web_archive!D:AB,18,FALSE)</f>
        <v>#N/A</v>
      </c>
      <c r="O4507" s="6"/>
      <c r="P4507" s="6"/>
      <c r="Q4507" s="6"/>
      <c r="R4507" s="6"/>
      <c r="S4507" s="6"/>
      <c r="T4507" s="6"/>
      <c r="U4507" s="6" t="s">
        <v>12299</v>
      </c>
      <c r="V4507" s="6" t="s">
        <v>12299</v>
      </c>
      <c r="W4507" s="6" t="s">
        <v>12299</v>
      </c>
    </row>
    <row r="4508" spans="1:23" x14ac:dyDescent="0.3">
      <c r="A4508" s="6">
        <v>6493</v>
      </c>
      <c r="B4508" s="6" t="s">
        <v>20026</v>
      </c>
      <c r="C4508" s="6" t="s">
        <v>20026</v>
      </c>
      <c r="D4508" s="6">
        <v>3</v>
      </c>
      <c r="E4508" s="6">
        <v>30</v>
      </c>
      <c r="F4508" s="6"/>
      <c r="G4508" s="6">
        <v>1</v>
      </c>
      <c r="H4508" s="6"/>
      <c r="I4508" s="6"/>
      <c r="J4508" s="6"/>
      <c r="K4508" s="6"/>
      <c r="L4508" s="6"/>
      <c r="M4508" s="6"/>
      <c r="N4508" s="6" t="e">
        <f>VLOOKUP(A4508,web_archive!D:AB,18,FALSE)</f>
        <v>#N/A</v>
      </c>
      <c r="O4508" s="6"/>
      <c r="P4508" s="6"/>
      <c r="Q4508" s="6"/>
      <c r="R4508" s="6"/>
      <c r="S4508" s="6"/>
      <c r="T4508" s="6"/>
      <c r="U4508" s="6" t="s">
        <v>12299</v>
      </c>
      <c r="V4508" s="6" t="s">
        <v>12299</v>
      </c>
      <c r="W4508" s="6" t="s">
        <v>12299</v>
      </c>
    </row>
    <row r="4509" spans="1:23" x14ac:dyDescent="0.3">
      <c r="A4509" s="6">
        <v>6494</v>
      </c>
      <c r="B4509" s="6" t="s">
        <v>20027</v>
      </c>
      <c r="C4509" s="6" t="s">
        <v>20028</v>
      </c>
      <c r="D4509" s="6">
        <v>3</v>
      </c>
      <c r="E4509" s="6">
        <v>0</v>
      </c>
      <c r="F4509" s="6"/>
      <c r="G4509" s="6">
        <v>0</v>
      </c>
      <c r="H4509" s="6"/>
      <c r="I4509" s="6"/>
      <c r="J4509" s="6"/>
      <c r="K4509" s="6"/>
      <c r="L4509" s="6"/>
      <c r="M4509" s="6"/>
      <c r="N4509" s="6" t="e">
        <f>VLOOKUP(A4509,web_archive!D:AB,18,FALSE)</f>
        <v>#N/A</v>
      </c>
      <c r="O4509" s="6"/>
      <c r="P4509" s="6"/>
      <c r="Q4509" s="6"/>
      <c r="R4509" s="6"/>
      <c r="S4509" s="6"/>
      <c r="T4509" s="6"/>
      <c r="U4509" s="6" t="s">
        <v>12299</v>
      </c>
      <c r="V4509" s="6" t="s">
        <v>12299</v>
      </c>
      <c r="W4509" s="6" t="s">
        <v>12299</v>
      </c>
    </row>
    <row r="4510" spans="1:23" x14ac:dyDescent="0.3">
      <c r="A4510" s="6">
        <v>6495</v>
      </c>
      <c r="B4510" s="6" t="s">
        <v>20029</v>
      </c>
      <c r="C4510" s="6" t="s">
        <v>20030</v>
      </c>
      <c r="D4510" s="6">
        <v>3</v>
      </c>
      <c r="E4510" s="6">
        <v>0</v>
      </c>
      <c r="F4510" s="6"/>
      <c r="G4510" s="6">
        <v>0</v>
      </c>
      <c r="H4510" s="6"/>
      <c r="I4510" s="6"/>
      <c r="J4510" s="6"/>
      <c r="K4510" s="6"/>
      <c r="L4510" s="6"/>
      <c r="M4510" s="6"/>
      <c r="N4510" s="6" t="e">
        <f>VLOOKUP(A4510,web_archive!D:AB,18,FALSE)</f>
        <v>#N/A</v>
      </c>
      <c r="O4510" s="6"/>
      <c r="P4510" s="6"/>
      <c r="Q4510" s="6"/>
      <c r="R4510" s="6"/>
      <c r="S4510" s="6"/>
      <c r="T4510" s="6"/>
      <c r="U4510" s="6" t="s">
        <v>12299</v>
      </c>
      <c r="V4510" s="6" t="s">
        <v>12299</v>
      </c>
      <c r="W4510" s="6" t="s">
        <v>12299</v>
      </c>
    </row>
    <row r="4511" spans="1:23" x14ac:dyDescent="0.3">
      <c r="A4511" s="6">
        <v>6496</v>
      </c>
      <c r="B4511" s="6" t="s">
        <v>20031</v>
      </c>
      <c r="C4511" s="6" t="s">
        <v>20032</v>
      </c>
      <c r="D4511" s="6">
        <v>3</v>
      </c>
      <c r="E4511" s="6">
        <v>300</v>
      </c>
      <c r="F4511" s="6"/>
      <c r="G4511" s="6">
        <v>10</v>
      </c>
      <c r="H4511" s="6"/>
      <c r="I4511" s="6"/>
      <c r="J4511" s="6"/>
      <c r="K4511" s="6"/>
      <c r="L4511" s="6"/>
      <c r="M4511" s="6"/>
      <c r="N4511" s="6" t="e">
        <f>VLOOKUP(A4511,web_archive!D:AB,18,FALSE)</f>
        <v>#N/A</v>
      </c>
      <c r="O4511" s="6"/>
      <c r="P4511" s="6"/>
      <c r="Q4511" s="6"/>
      <c r="R4511" s="6"/>
      <c r="S4511" s="6"/>
      <c r="T4511" s="6"/>
      <c r="U4511" s="6" t="s">
        <v>12299</v>
      </c>
      <c r="V4511" s="6" t="s">
        <v>12299</v>
      </c>
      <c r="W4511" s="6" t="s">
        <v>12299</v>
      </c>
    </row>
    <row r="4512" spans="1:23" x14ac:dyDescent="0.3">
      <c r="A4512" s="6">
        <v>6497</v>
      </c>
      <c r="B4512" s="6" t="s">
        <v>20033</v>
      </c>
      <c r="C4512" s="6" t="s">
        <v>20034</v>
      </c>
      <c r="D4512" s="6">
        <v>3</v>
      </c>
      <c r="E4512" s="6">
        <v>20</v>
      </c>
      <c r="F4512" s="6"/>
      <c r="G4512" s="6">
        <v>50</v>
      </c>
      <c r="H4512" s="6"/>
      <c r="I4512" s="6"/>
      <c r="J4512" s="6"/>
      <c r="K4512" s="6"/>
      <c r="L4512" s="6"/>
      <c r="M4512" s="6"/>
      <c r="N4512" s="6" t="e">
        <f>VLOOKUP(A4512,web_archive!D:AB,18,FALSE)</f>
        <v>#N/A</v>
      </c>
      <c r="O4512" s="6"/>
      <c r="P4512" s="6"/>
      <c r="Q4512" s="6"/>
      <c r="R4512" s="6"/>
      <c r="S4512" s="6"/>
      <c r="T4512" s="6"/>
      <c r="U4512" s="6" t="s">
        <v>12299</v>
      </c>
      <c r="V4512" s="6" t="s">
        <v>12299</v>
      </c>
      <c r="W4512" s="6" t="s">
        <v>12299</v>
      </c>
    </row>
    <row r="4513" spans="1:23" x14ac:dyDescent="0.3">
      <c r="A4513" s="6">
        <v>6498</v>
      </c>
      <c r="B4513" s="6" t="s">
        <v>20035</v>
      </c>
      <c r="C4513" s="6" t="s">
        <v>20035</v>
      </c>
      <c r="D4513" s="6">
        <v>3</v>
      </c>
      <c r="E4513" s="6">
        <v>200</v>
      </c>
      <c r="F4513" s="6"/>
      <c r="G4513" s="6">
        <v>10</v>
      </c>
      <c r="H4513" s="6"/>
      <c r="I4513" s="6"/>
      <c r="J4513" s="6"/>
      <c r="K4513" s="6"/>
      <c r="L4513" s="6"/>
      <c r="M4513" s="6"/>
      <c r="N4513" s="6" t="e">
        <f>VLOOKUP(A4513,web_archive!D:AB,18,FALSE)</f>
        <v>#N/A</v>
      </c>
      <c r="O4513" s="6"/>
      <c r="P4513" s="6"/>
      <c r="Q4513" s="6"/>
      <c r="R4513" s="6"/>
      <c r="S4513" s="6"/>
      <c r="T4513" s="6"/>
      <c r="U4513" s="6" t="s">
        <v>12299</v>
      </c>
      <c r="V4513" s="6" t="s">
        <v>12299</v>
      </c>
      <c r="W4513" s="6" t="s">
        <v>12299</v>
      </c>
    </row>
    <row r="4514" spans="1:23" x14ac:dyDescent="0.3">
      <c r="A4514" s="6">
        <v>6499</v>
      </c>
      <c r="B4514" s="6" t="s">
        <v>20036</v>
      </c>
      <c r="C4514" s="6" t="s">
        <v>20037</v>
      </c>
      <c r="D4514" s="6">
        <v>3</v>
      </c>
      <c r="E4514" s="6">
        <v>500</v>
      </c>
      <c r="F4514" s="6"/>
      <c r="G4514" s="6">
        <v>10</v>
      </c>
      <c r="H4514" s="6"/>
      <c r="I4514" s="6"/>
      <c r="J4514" s="6"/>
      <c r="K4514" s="6"/>
      <c r="L4514" s="6"/>
      <c r="M4514" s="6"/>
      <c r="N4514" s="6" t="e">
        <f>VLOOKUP(A4514,web_archive!D:AB,18,FALSE)</f>
        <v>#N/A</v>
      </c>
      <c r="O4514" s="6"/>
      <c r="P4514" s="6"/>
      <c r="Q4514" s="6"/>
      <c r="R4514" s="6"/>
      <c r="S4514" s="6"/>
      <c r="T4514" s="6"/>
      <c r="U4514" s="6" t="s">
        <v>12299</v>
      </c>
      <c r="V4514" s="6" t="s">
        <v>12299</v>
      </c>
      <c r="W4514" s="6" t="s">
        <v>12299</v>
      </c>
    </row>
    <row r="4515" spans="1:23" x14ac:dyDescent="0.3">
      <c r="A4515" s="6">
        <v>6500</v>
      </c>
      <c r="B4515" s="6" t="s">
        <v>20038</v>
      </c>
      <c r="C4515" s="6" t="s">
        <v>20039</v>
      </c>
      <c r="D4515" s="6">
        <v>3</v>
      </c>
      <c r="E4515" s="6">
        <v>0</v>
      </c>
      <c r="F4515" s="6"/>
      <c r="G4515" s="6">
        <v>0</v>
      </c>
      <c r="H4515" s="6"/>
      <c r="I4515" s="6"/>
      <c r="J4515" s="6"/>
      <c r="K4515" s="6"/>
      <c r="L4515" s="6"/>
      <c r="M4515" s="6"/>
      <c r="N4515" s="6" t="e">
        <f>VLOOKUP(A4515,web_archive!D:AB,18,FALSE)</f>
        <v>#N/A</v>
      </c>
      <c r="O4515" s="6"/>
      <c r="P4515" s="6"/>
      <c r="Q4515" s="6"/>
      <c r="R4515" s="6"/>
      <c r="S4515" s="6"/>
      <c r="T4515" s="6"/>
      <c r="U4515" s="6" t="s">
        <v>12299</v>
      </c>
      <c r="V4515" s="6" t="s">
        <v>12299</v>
      </c>
      <c r="W4515" s="6" t="s">
        <v>12299</v>
      </c>
    </row>
    <row r="4516" spans="1:23" x14ac:dyDescent="0.3">
      <c r="A4516" s="6">
        <v>6501</v>
      </c>
      <c r="B4516" s="6" t="s">
        <v>20040</v>
      </c>
      <c r="C4516" s="6" t="s">
        <v>20041</v>
      </c>
      <c r="D4516" s="6">
        <v>3</v>
      </c>
      <c r="E4516" s="6">
        <v>0</v>
      </c>
      <c r="F4516" s="6"/>
      <c r="G4516" s="6">
        <v>0</v>
      </c>
      <c r="H4516" s="6"/>
      <c r="I4516" s="6"/>
      <c r="J4516" s="6"/>
      <c r="K4516" s="6"/>
      <c r="L4516" s="6"/>
      <c r="M4516" s="6"/>
      <c r="N4516" s="6" t="e">
        <f>VLOOKUP(A4516,web_archive!D:AB,18,FALSE)</f>
        <v>#N/A</v>
      </c>
      <c r="O4516" s="6"/>
      <c r="P4516" s="6"/>
      <c r="Q4516" s="6"/>
      <c r="R4516" s="6"/>
      <c r="S4516" s="6"/>
      <c r="T4516" s="6"/>
      <c r="U4516" s="6" t="s">
        <v>12299</v>
      </c>
      <c r="V4516" s="6" t="s">
        <v>12299</v>
      </c>
      <c r="W4516" s="6" t="s">
        <v>12299</v>
      </c>
    </row>
    <row r="4517" spans="1:23" x14ac:dyDescent="0.3">
      <c r="A4517" s="6">
        <v>6502</v>
      </c>
      <c r="B4517" s="6" t="s">
        <v>20042</v>
      </c>
      <c r="C4517" s="6" t="s">
        <v>20043</v>
      </c>
      <c r="D4517" s="6">
        <v>3</v>
      </c>
      <c r="E4517" s="6">
        <v>0</v>
      </c>
      <c r="F4517" s="6"/>
      <c r="G4517" s="6">
        <v>0</v>
      </c>
      <c r="H4517" s="6"/>
      <c r="I4517" s="6"/>
      <c r="J4517" s="6"/>
      <c r="K4517" s="6"/>
      <c r="L4517" s="6"/>
      <c r="M4517" s="6"/>
      <c r="N4517" s="6" t="e">
        <f>VLOOKUP(A4517,web_archive!D:AB,18,FALSE)</f>
        <v>#N/A</v>
      </c>
      <c r="O4517" s="6"/>
      <c r="P4517" s="6"/>
      <c r="Q4517" s="6"/>
      <c r="R4517" s="6"/>
      <c r="S4517" s="6"/>
      <c r="T4517" s="6"/>
      <c r="U4517" s="6" t="s">
        <v>12299</v>
      </c>
      <c r="V4517" s="6" t="s">
        <v>12299</v>
      </c>
      <c r="W4517" s="6" t="s">
        <v>12299</v>
      </c>
    </row>
    <row r="4518" spans="1:23" x14ac:dyDescent="0.3">
      <c r="A4518" s="6">
        <v>6503</v>
      </c>
      <c r="B4518" s="6" t="s">
        <v>20044</v>
      </c>
      <c r="C4518" s="6" t="s">
        <v>20045</v>
      </c>
      <c r="D4518" s="6">
        <v>3</v>
      </c>
      <c r="E4518" s="6">
        <v>0</v>
      </c>
      <c r="F4518" s="6"/>
      <c r="G4518" s="6">
        <v>0</v>
      </c>
      <c r="H4518" s="6"/>
      <c r="I4518" s="6"/>
      <c r="J4518" s="6"/>
      <c r="K4518" s="6"/>
      <c r="L4518" s="6"/>
      <c r="M4518" s="6"/>
      <c r="N4518" s="6" t="e">
        <f>VLOOKUP(A4518,web_archive!D:AB,18,FALSE)</f>
        <v>#N/A</v>
      </c>
      <c r="O4518" s="6"/>
      <c r="P4518" s="6"/>
      <c r="Q4518" s="6"/>
      <c r="R4518" s="6"/>
      <c r="S4518" s="6"/>
      <c r="T4518" s="6"/>
      <c r="U4518" s="6" t="s">
        <v>12299</v>
      </c>
      <c r="V4518" s="6" t="s">
        <v>12299</v>
      </c>
      <c r="W4518" s="6" t="s">
        <v>12299</v>
      </c>
    </row>
    <row r="4519" spans="1:23" x14ac:dyDescent="0.3">
      <c r="A4519" s="6">
        <v>6504</v>
      </c>
      <c r="B4519" s="6" t="s">
        <v>20046</v>
      </c>
      <c r="C4519" s="6" t="s">
        <v>20047</v>
      </c>
      <c r="D4519" s="6">
        <v>3</v>
      </c>
      <c r="E4519" s="6">
        <v>0</v>
      </c>
      <c r="F4519" s="6"/>
      <c r="G4519" s="6">
        <v>0</v>
      </c>
      <c r="H4519" s="6"/>
      <c r="I4519" s="6"/>
      <c r="J4519" s="6"/>
      <c r="K4519" s="6"/>
      <c r="L4519" s="6"/>
      <c r="M4519" s="6"/>
      <c r="N4519" s="6" t="e">
        <f>VLOOKUP(A4519,web_archive!D:AB,18,FALSE)</f>
        <v>#N/A</v>
      </c>
      <c r="O4519" s="6"/>
      <c r="P4519" s="6"/>
      <c r="Q4519" s="6"/>
      <c r="R4519" s="6"/>
      <c r="S4519" s="6"/>
      <c r="T4519" s="6"/>
      <c r="U4519" s="6" t="s">
        <v>12299</v>
      </c>
      <c r="V4519" s="6" t="s">
        <v>12299</v>
      </c>
      <c r="W4519" s="6" t="s">
        <v>12299</v>
      </c>
    </row>
    <row r="4520" spans="1:23" x14ac:dyDescent="0.3">
      <c r="A4520" s="6">
        <v>6505</v>
      </c>
      <c r="B4520" s="6" t="s">
        <v>20048</v>
      </c>
      <c r="C4520" s="6" t="s">
        <v>20049</v>
      </c>
      <c r="D4520" s="6">
        <v>3</v>
      </c>
      <c r="E4520" s="6">
        <v>0</v>
      </c>
      <c r="F4520" s="6"/>
      <c r="G4520" s="6">
        <v>0</v>
      </c>
      <c r="H4520" s="6"/>
      <c r="I4520" s="6"/>
      <c r="J4520" s="6"/>
      <c r="K4520" s="6"/>
      <c r="L4520" s="6"/>
      <c r="M4520" s="6"/>
      <c r="N4520" s="6" t="e">
        <f>VLOOKUP(A4520,web_archive!D:AB,18,FALSE)</f>
        <v>#N/A</v>
      </c>
      <c r="O4520" s="6"/>
      <c r="P4520" s="6"/>
      <c r="Q4520" s="6"/>
      <c r="R4520" s="6"/>
      <c r="S4520" s="6"/>
      <c r="T4520" s="6"/>
      <c r="U4520" s="6" t="s">
        <v>12299</v>
      </c>
      <c r="V4520" s="6" t="s">
        <v>12299</v>
      </c>
      <c r="W4520" s="6" t="s">
        <v>12299</v>
      </c>
    </row>
    <row r="4521" spans="1:23" x14ac:dyDescent="0.3">
      <c r="A4521" s="6">
        <v>6506</v>
      </c>
      <c r="B4521" s="6" t="s">
        <v>20050</v>
      </c>
      <c r="C4521" s="6" t="s">
        <v>20051</v>
      </c>
      <c r="D4521" s="6">
        <v>3</v>
      </c>
      <c r="E4521" s="6">
        <v>0</v>
      </c>
      <c r="F4521" s="6"/>
      <c r="G4521" s="6">
        <v>0</v>
      </c>
      <c r="H4521" s="6"/>
      <c r="I4521" s="6"/>
      <c r="J4521" s="6"/>
      <c r="K4521" s="6"/>
      <c r="L4521" s="6"/>
      <c r="M4521" s="6"/>
      <c r="N4521" s="6" t="e">
        <f>VLOOKUP(A4521,web_archive!D:AB,18,FALSE)</f>
        <v>#N/A</v>
      </c>
      <c r="O4521" s="6"/>
      <c r="P4521" s="6"/>
      <c r="Q4521" s="6"/>
      <c r="R4521" s="6"/>
      <c r="S4521" s="6"/>
      <c r="T4521" s="6"/>
      <c r="U4521" s="6" t="s">
        <v>12299</v>
      </c>
      <c r="V4521" s="6" t="s">
        <v>12299</v>
      </c>
      <c r="W4521" s="6" t="s">
        <v>12299</v>
      </c>
    </row>
    <row r="4522" spans="1:23" x14ac:dyDescent="0.3">
      <c r="A4522" s="6">
        <v>6507</v>
      </c>
      <c r="B4522" s="6" t="s">
        <v>20052</v>
      </c>
      <c r="C4522" s="6" t="s">
        <v>20053</v>
      </c>
      <c r="D4522" s="6">
        <v>3</v>
      </c>
      <c r="E4522" s="6">
        <v>0</v>
      </c>
      <c r="F4522" s="6"/>
      <c r="G4522" s="6">
        <v>0</v>
      </c>
      <c r="H4522" s="6"/>
      <c r="I4522" s="6"/>
      <c r="J4522" s="6"/>
      <c r="K4522" s="6"/>
      <c r="L4522" s="6"/>
      <c r="M4522" s="6"/>
      <c r="N4522" s="6" t="e">
        <f>VLOOKUP(A4522,web_archive!D:AB,18,FALSE)</f>
        <v>#N/A</v>
      </c>
      <c r="O4522" s="6"/>
      <c r="P4522" s="6"/>
      <c r="Q4522" s="6"/>
      <c r="R4522" s="6"/>
      <c r="S4522" s="6"/>
      <c r="T4522" s="6"/>
      <c r="U4522" s="6" t="s">
        <v>12299</v>
      </c>
      <c r="V4522" s="6" t="s">
        <v>12299</v>
      </c>
      <c r="W4522" s="6" t="s">
        <v>12299</v>
      </c>
    </row>
    <row r="4523" spans="1:23" x14ac:dyDescent="0.3">
      <c r="A4523" s="6">
        <v>6508</v>
      </c>
      <c r="B4523" s="6" t="s">
        <v>20054</v>
      </c>
      <c r="C4523" s="6" t="s">
        <v>20055</v>
      </c>
      <c r="D4523" s="6">
        <v>3</v>
      </c>
      <c r="E4523" s="6">
        <v>300</v>
      </c>
      <c r="F4523" s="6"/>
      <c r="G4523" s="6">
        <v>10</v>
      </c>
      <c r="H4523" s="6"/>
      <c r="I4523" s="6"/>
      <c r="J4523" s="6"/>
      <c r="K4523" s="6"/>
      <c r="L4523" s="6"/>
      <c r="M4523" s="6"/>
      <c r="N4523" s="6" t="e">
        <f>VLOOKUP(A4523,web_archive!D:AB,18,FALSE)</f>
        <v>#N/A</v>
      </c>
      <c r="O4523" s="6"/>
      <c r="P4523" s="6"/>
      <c r="Q4523" s="6"/>
      <c r="R4523" s="6"/>
      <c r="S4523" s="6"/>
      <c r="T4523" s="6"/>
      <c r="U4523" s="6" t="s">
        <v>12299</v>
      </c>
      <c r="V4523" s="6" t="s">
        <v>12299</v>
      </c>
      <c r="W4523" s="6" t="s">
        <v>12299</v>
      </c>
    </row>
    <row r="4524" spans="1:23" x14ac:dyDescent="0.3">
      <c r="A4524" s="6">
        <v>6509</v>
      </c>
      <c r="B4524" s="6" t="s">
        <v>20056</v>
      </c>
      <c r="C4524" s="6" t="s">
        <v>20057</v>
      </c>
      <c r="D4524" s="6">
        <v>3</v>
      </c>
      <c r="E4524" s="6">
        <v>500</v>
      </c>
      <c r="F4524" s="6"/>
      <c r="G4524" s="6">
        <v>10</v>
      </c>
      <c r="H4524" s="6"/>
      <c r="I4524" s="6"/>
      <c r="J4524" s="6"/>
      <c r="K4524" s="6"/>
      <c r="L4524" s="6"/>
      <c r="M4524" s="6"/>
      <c r="N4524" s="6" t="e">
        <f>VLOOKUP(A4524,web_archive!D:AB,18,FALSE)</f>
        <v>#N/A</v>
      </c>
      <c r="O4524" s="6"/>
      <c r="P4524" s="6"/>
      <c r="Q4524" s="6"/>
      <c r="R4524" s="6"/>
      <c r="S4524" s="6"/>
      <c r="T4524" s="6"/>
      <c r="U4524" s="6" t="s">
        <v>12299</v>
      </c>
      <c r="V4524" s="6" t="s">
        <v>12299</v>
      </c>
      <c r="W4524" s="6" t="s">
        <v>12299</v>
      </c>
    </row>
    <row r="4525" spans="1:23" x14ac:dyDescent="0.3">
      <c r="A4525" s="6">
        <v>6510</v>
      </c>
      <c r="B4525" s="6" t="s">
        <v>20058</v>
      </c>
      <c r="C4525" s="6" t="s">
        <v>20059</v>
      </c>
      <c r="D4525" s="6">
        <v>3</v>
      </c>
      <c r="E4525" s="6">
        <v>300</v>
      </c>
      <c r="F4525" s="6"/>
      <c r="G4525" s="6">
        <v>10</v>
      </c>
      <c r="H4525" s="6"/>
      <c r="I4525" s="6"/>
      <c r="J4525" s="6"/>
      <c r="K4525" s="6"/>
      <c r="L4525" s="6"/>
      <c r="M4525" s="6"/>
      <c r="N4525" s="6" t="e">
        <f>VLOOKUP(A4525,web_archive!D:AB,18,FALSE)</f>
        <v>#N/A</v>
      </c>
      <c r="O4525" s="6"/>
      <c r="P4525" s="6"/>
      <c r="Q4525" s="6"/>
      <c r="R4525" s="6"/>
      <c r="S4525" s="6"/>
      <c r="T4525" s="6"/>
      <c r="U4525" s="6" t="s">
        <v>12299</v>
      </c>
      <c r="V4525" s="6" t="s">
        <v>12299</v>
      </c>
      <c r="W4525" s="6" t="s">
        <v>12299</v>
      </c>
    </row>
    <row r="4526" spans="1:23" x14ac:dyDescent="0.3">
      <c r="A4526" s="6">
        <v>6511</v>
      </c>
      <c r="B4526" s="6" t="s">
        <v>20060</v>
      </c>
      <c r="C4526" s="6" t="s">
        <v>20061</v>
      </c>
      <c r="D4526" s="6">
        <v>3</v>
      </c>
      <c r="E4526" s="6">
        <v>300</v>
      </c>
      <c r="F4526" s="6"/>
      <c r="G4526" s="6">
        <v>10</v>
      </c>
      <c r="H4526" s="6"/>
      <c r="I4526" s="6"/>
      <c r="J4526" s="6"/>
      <c r="K4526" s="6"/>
      <c r="L4526" s="6"/>
      <c r="M4526" s="6"/>
      <c r="N4526" s="6" t="e">
        <f>VLOOKUP(A4526,web_archive!D:AB,18,FALSE)</f>
        <v>#N/A</v>
      </c>
      <c r="O4526" s="6"/>
      <c r="P4526" s="6"/>
      <c r="Q4526" s="6"/>
      <c r="R4526" s="6"/>
      <c r="S4526" s="6"/>
      <c r="T4526" s="6"/>
      <c r="U4526" s="6" t="s">
        <v>12299</v>
      </c>
      <c r="V4526" s="6" t="s">
        <v>12299</v>
      </c>
      <c r="W4526" s="6" t="s">
        <v>12299</v>
      </c>
    </row>
    <row r="4527" spans="1:23" x14ac:dyDescent="0.3">
      <c r="A4527" s="6">
        <v>6512</v>
      </c>
      <c r="B4527" s="6" t="s">
        <v>20062</v>
      </c>
      <c r="C4527" s="6" t="s">
        <v>20063</v>
      </c>
      <c r="D4527" s="6">
        <v>3</v>
      </c>
      <c r="E4527" s="6">
        <v>100</v>
      </c>
      <c r="F4527" s="6"/>
      <c r="G4527" s="6">
        <v>1</v>
      </c>
      <c r="H4527" s="6"/>
      <c r="I4527" s="6"/>
      <c r="J4527" s="6"/>
      <c r="K4527" s="6"/>
      <c r="L4527" s="6"/>
      <c r="M4527" s="6"/>
      <c r="N4527" s="6" t="e">
        <f>VLOOKUP(A4527,web_archive!D:AB,18,FALSE)</f>
        <v>#N/A</v>
      </c>
      <c r="O4527" s="6"/>
      <c r="P4527" s="6"/>
      <c r="Q4527" s="6"/>
      <c r="R4527" s="6"/>
      <c r="S4527" s="6"/>
      <c r="T4527" s="6"/>
      <c r="U4527" s="6" t="s">
        <v>12299</v>
      </c>
      <c r="V4527" s="6" t="s">
        <v>12299</v>
      </c>
      <c r="W4527" s="6" t="s">
        <v>12299</v>
      </c>
    </row>
    <row r="4528" spans="1:23" x14ac:dyDescent="0.3">
      <c r="A4528" s="6">
        <v>6513</v>
      </c>
      <c r="B4528" s="6" t="s">
        <v>20064</v>
      </c>
      <c r="C4528" s="6" t="s">
        <v>20065</v>
      </c>
      <c r="D4528" s="6">
        <v>3</v>
      </c>
      <c r="E4528" s="6">
        <v>100</v>
      </c>
      <c r="F4528" s="6"/>
      <c r="G4528" s="6">
        <v>1</v>
      </c>
      <c r="H4528" s="6"/>
      <c r="I4528" s="6"/>
      <c r="J4528" s="6"/>
      <c r="K4528" s="6"/>
      <c r="L4528" s="6"/>
      <c r="M4528" s="6"/>
      <c r="N4528" s="6" t="e">
        <f>VLOOKUP(A4528,web_archive!D:AB,18,FALSE)</f>
        <v>#N/A</v>
      </c>
      <c r="O4528" s="6"/>
      <c r="P4528" s="6"/>
      <c r="Q4528" s="6"/>
      <c r="R4528" s="6"/>
      <c r="S4528" s="6"/>
      <c r="T4528" s="6"/>
      <c r="U4528" s="6" t="s">
        <v>12299</v>
      </c>
      <c r="V4528" s="6" t="s">
        <v>12299</v>
      </c>
      <c r="W4528" s="6" t="s">
        <v>12299</v>
      </c>
    </row>
    <row r="4529" spans="1:23" x14ac:dyDescent="0.3">
      <c r="A4529" s="6">
        <v>6514</v>
      </c>
      <c r="B4529" s="6" t="s">
        <v>20066</v>
      </c>
      <c r="C4529" s="6" t="s">
        <v>20067</v>
      </c>
      <c r="D4529" s="6">
        <v>3</v>
      </c>
      <c r="E4529" s="6">
        <v>100</v>
      </c>
      <c r="F4529" s="6"/>
      <c r="G4529" s="6">
        <v>1</v>
      </c>
      <c r="H4529" s="6"/>
      <c r="I4529" s="6"/>
      <c r="J4529" s="6"/>
      <c r="K4529" s="6"/>
      <c r="L4529" s="6"/>
      <c r="M4529" s="6"/>
      <c r="N4529" s="6" t="e">
        <f>VLOOKUP(A4529,web_archive!D:AB,18,FALSE)</f>
        <v>#N/A</v>
      </c>
      <c r="O4529" s="6"/>
      <c r="P4529" s="6"/>
      <c r="Q4529" s="6"/>
      <c r="R4529" s="6"/>
      <c r="S4529" s="6"/>
      <c r="T4529" s="6"/>
      <c r="U4529" s="6" t="s">
        <v>12299</v>
      </c>
      <c r="V4529" s="6" t="s">
        <v>12299</v>
      </c>
      <c r="W4529" s="6" t="s">
        <v>12299</v>
      </c>
    </row>
    <row r="4530" spans="1:23" x14ac:dyDescent="0.3">
      <c r="A4530" s="6">
        <v>6515</v>
      </c>
      <c r="B4530" s="6" t="s">
        <v>20068</v>
      </c>
      <c r="C4530" s="6" t="s">
        <v>20069</v>
      </c>
      <c r="D4530" s="6">
        <v>3</v>
      </c>
      <c r="E4530" s="6">
        <v>100</v>
      </c>
      <c r="F4530" s="6"/>
      <c r="G4530" s="6">
        <v>1</v>
      </c>
      <c r="H4530" s="6"/>
      <c r="I4530" s="6"/>
      <c r="J4530" s="6"/>
      <c r="K4530" s="6"/>
      <c r="L4530" s="6"/>
      <c r="M4530" s="6"/>
      <c r="N4530" s="6" t="e">
        <f>VLOOKUP(A4530,web_archive!D:AB,18,FALSE)</f>
        <v>#N/A</v>
      </c>
      <c r="O4530" s="6"/>
      <c r="P4530" s="6"/>
      <c r="Q4530" s="6"/>
      <c r="R4530" s="6"/>
      <c r="S4530" s="6"/>
      <c r="T4530" s="6"/>
      <c r="U4530" s="6" t="s">
        <v>12299</v>
      </c>
      <c r="V4530" s="6" t="s">
        <v>12299</v>
      </c>
      <c r="W4530" s="6" t="s">
        <v>12299</v>
      </c>
    </row>
    <row r="4531" spans="1:23" x14ac:dyDescent="0.3">
      <c r="A4531" s="6">
        <v>6516</v>
      </c>
      <c r="B4531" s="6" t="s">
        <v>20070</v>
      </c>
      <c r="C4531" s="6" t="s">
        <v>20071</v>
      </c>
      <c r="D4531" s="6">
        <v>3</v>
      </c>
      <c r="E4531" s="6">
        <v>3000</v>
      </c>
      <c r="F4531" s="6"/>
      <c r="G4531" s="6">
        <v>10</v>
      </c>
      <c r="H4531" s="6"/>
      <c r="I4531" s="6"/>
      <c r="J4531" s="6"/>
      <c r="K4531" s="6"/>
      <c r="L4531" s="6"/>
      <c r="M4531" s="6"/>
      <c r="N4531" s="6" t="e">
        <f>VLOOKUP(A4531,web_archive!D:AB,18,FALSE)</f>
        <v>#N/A</v>
      </c>
      <c r="O4531" s="6"/>
      <c r="P4531" s="6"/>
      <c r="Q4531" s="6"/>
      <c r="R4531" s="6"/>
      <c r="S4531" s="6"/>
      <c r="T4531" s="6"/>
      <c r="U4531" s="6" t="s">
        <v>12299</v>
      </c>
      <c r="V4531" s="6" t="s">
        <v>12299</v>
      </c>
      <c r="W4531" s="6" t="s">
        <v>12299</v>
      </c>
    </row>
    <row r="4532" spans="1:23" x14ac:dyDescent="0.3">
      <c r="A4532" s="6">
        <v>6517</v>
      </c>
      <c r="B4532" s="6" t="s">
        <v>20072</v>
      </c>
      <c r="C4532" s="6" t="s">
        <v>20073</v>
      </c>
      <c r="D4532" s="6">
        <v>3</v>
      </c>
      <c r="E4532" s="6">
        <v>3000</v>
      </c>
      <c r="F4532" s="6"/>
      <c r="G4532" s="6">
        <v>10</v>
      </c>
      <c r="H4532" s="6"/>
      <c r="I4532" s="6"/>
      <c r="J4532" s="6"/>
      <c r="K4532" s="6"/>
      <c r="L4532" s="6"/>
      <c r="M4532" s="6"/>
      <c r="N4532" s="6" t="e">
        <f>VLOOKUP(A4532,web_archive!D:AB,18,FALSE)</f>
        <v>#N/A</v>
      </c>
      <c r="O4532" s="6"/>
      <c r="P4532" s="6"/>
      <c r="Q4532" s="6"/>
      <c r="R4532" s="6"/>
      <c r="S4532" s="6"/>
      <c r="T4532" s="6"/>
      <c r="U4532" s="6" t="s">
        <v>12299</v>
      </c>
      <c r="V4532" s="6" t="s">
        <v>12299</v>
      </c>
      <c r="W4532" s="6" t="s">
        <v>12299</v>
      </c>
    </row>
    <row r="4533" spans="1:23" x14ac:dyDescent="0.3">
      <c r="A4533" s="6">
        <v>6518</v>
      </c>
      <c r="B4533" s="6" t="s">
        <v>20074</v>
      </c>
      <c r="C4533" s="6" t="s">
        <v>20075</v>
      </c>
      <c r="D4533" s="6">
        <v>3</v>
      </c>
      <c r="E4533" s="6">
        <v>3000</v>
      </c>
      <c r="F4533" s="6"/>
      <c r="G4533" s="6">
        <v>10</v>
      </c>
      <c r="H4533" s="6"/>
      <c r="I4533" s="6"/>
      <c r="J4533" s="6"/>
      <c r="K4533" s="6"/>
      <c r="L4533" s="6"/>
      <c r="M4533" s="6"/>
      <c r="N4533" s="6" t="e">
        <f>VLOOKUP(A4533,web_archive!D:AB,18,FALSE)</f>
        <v>#N/A</v>
      </c>
      <c r="O4533" s="6"/>
      <c r="P4533" s="6"/>
      <c r="Q4533" s="6"/>
      <c r="R4533" s="6"/>
      <c r="S4533" s="6"/>
      <c r="T4533" s="6"/>
      <c r="U4533" s="6" t="s">
        <v>12299</v>
      </c>
      <c r="V4533" s="6" t="s">
        <v>12299</v>
      </c>
      <c r="W4533" s="6" t="s">
        <v>12299</v>
      </c>
    </row>
    <row r="4534" spans="1:23" x14ac:dyDescent="0.3">
      <c r="A4534" s="6">
        <v>6519</v>
      </c>
      <c r="B4534" s="6" t="s">
        <v>20076</v>
      </c>
      <c r="C4534" s="6" t="s">
        <v>20077</v>
      </c>
      <c r="D4534" s="6">
        <v>3</v>
      </c>
      <c r="E4534" s="6">
        <v>0</v>
      </c>
      <c r="F4534" s="6"/>
      <c r="G4534" s="6">
        <v>0</v>
      </c>
      <c r="H4534" s="6"/>
      <c r="I4534" s="6"/>
      <c r="J4534" s="6"/>
      <c r="K4534" s="6"/>
      <c r="L4534" s="6"/>
      <c r="M4534" s="6"/>
      <c r="N4534" s="6" t="e">
        <f>VLOOKUP(A4534,web_archive!D:AB,18,FALSE)</f>
        <v>#N/A</v>
      </c>
      <c r="O4534" s="6"/>
      <c r="P4534" s="6"/>
      <c r="Q4534" s="6"/>
      <c r="R4534" s="6"/>
      <c r="S4534" s="6"/>
      <c r="T4534" s="6"/>
      <c r="U4534" s="6" t="s">
        <v>12299</v>
      </c>
      <c r="V4534" s="6" t="s">
        <v>12299</v>
      </c>
      <c r="W4534" s="6" t="s">
        <v>12299</v>
      </c>
    </row>
    <row r="4535" spans="1:23" x14ac:dyDescent="0.3">
      <c r="A4535" s="6">
        <v>6520</v>
      </c>
      <c r="B4535" s="6" t="s">
        <v>20078</v>
      </c>
      <c r="C4535" s="6" t="s">
        <v>20079</v>
      </c>
      <c r="D4535" s="6">
        <v>3</v>
      </c>
      <c r="E4535" s="6">
        <v>0</v>
      </c>
      <c r="F4535" s="6"/>
      <c r="G4535" s="6">
        <v>0</v>
      </c>
      <c r="H4535" s="6"/>
      <c r="I4535" s="6"/>
      <c r="J4535" s="6"/>
      <c r="K4535" s="6"/>
      <c r="L4535" s="6"/>
      <c r="M4535" s="6"/>
      <c r="N4535" s="6" t="e">
        <f>VLOOKUP(A4535,web_archive!D:AB,18,FALSE)</f>
        <v>#N/A</v>
      </c>
      <c r="O4535" s="6"/>
      <c r="P4535" s="6"/>
      <c r="Q4535" s="6"/>
      <c r="R4535" s="6"/>
      <c r="S4535" s="6"/>
      <c r="T4535" s="6"/>
      <c r="U4535" s="6" t="s">
        <v>12299</v>
      </c>
      <c r="V4535" s="6" t="s">
        <v>12299</v>
      </c>
      <c r="W4535" s="6" t="s">
        <v>12299</v>
      </c>
    </row>
    <row r="4536" spans="1:23" x14ac:dyDescent="0.3">
      <c r="A4536" s="6">
        <v>6521</v>
      </c>
      <c r="B4536" s="6" t="s">
        <v>20080</v>
      </c>
      <c r="C4536" s="6" t="s">
        <v>20081</v>
      </c>
      <c r="D4536" s="6">
        <v>3</v>
      </c>
      <c r="E4536" s="6">
        <v>0</v>
      </c>
      <c r="F4536" s="6"/>
      <c r="G4536" s="6">
        <v>0</v>
      </c>
      <c r="H4536" s="6"/>
      <c r="I4536" s="6"/>
      <c r="J4536" s="6"/>
      <c r="K4536" s="6"/>
      <c r="L4536" s="6"/>
      <c r="M4536" s="6"/>
      <c r="N4536" s="6" t="e">
        <f>VLOOKUP(A4536,web_archive!D:AB,18,FALSE)</f>
        <v>#N/A</v>
      </c>
      <c r="O4536" s="6"/>
      <c r="P4536" s="6"/>
      <c r="Q4536" s="6"/>
      <c r="R4536" s="6"/>
      <c r="S4536" s="6"/>
      <c r="T4536" s="6"/>
      <c r="U4536" s="6" t="s">
        <v>12299</v>
      </c>
      <c r="V4536" s="6" t="s">
        <v>12299</v>
      </c>
      <c r="W4536" s="6" t="s">
        <v>12299</v>
      </c>
    </row>
    <row r="4537" spans="1:23" x14ac:dyDescent="0.3">
      <c r="A4537" s="6">
        <v>6522</v>
      </c>
      <c r="B4537" s="6" t="s">
        <v>20082</v>
      </c>
      <c r="C4537" s="6" t="s">
        <v>20081</v>
      </c>
      <c r="D4537" s="6">
        <v>3</v>
      </c>
      <c r="E4537" s="6">
        <v>0</v>
      </c>
      <c r="F4537" s="6"/>
      <c r="G4537" s="6">
        <v>0</v>
      </c>
      <c r="H4537" s="6"/>
      <c r="I4537" s="6"/>
      <c r="J4537" s="6"/>
      <c r="K4537" s="6"/>
      <c r="L4537" s="6"/>
      <c r="M4537" s="6"/>
      <c r="N4537" s="6" t="e">
        <f>VLOOKUP(A4537,web_archive!D:AB,18,FALSE)</f>
        <v>#N/A</v>
      </c>
      <c r="O4537" s="6"/>
      <c r="P4537" s="6"/>
      <c r="Q4537" s="6"/>
      <c r="R4537" s="6"/>
      <c r="S4537" s="6"/>
      <c r="T4537" s="6"/>
      <c r="U4537" s="6" t="s">
        <v>12299</v>
      </c>
      <c r="V4537" s="6" t="s">
        <v>12299</v>
      </c>
      <c r="W4537" s="6" t="s">
        <v>12299</v>
      </c>
    </row>
    <row r="4538" spans="1:23" x14ac:dyDescent="0.3">
      <c r="A4538" s="6">
        <v>6523</v>
      </c>
      <c r="B4538" s="6" t="s">
        <v>20083</v>
      </c>
      <c r="C4538" s="6" t="s">
        <v>20084</v>
      </c>
      <c r="D4538" s="6">
        <v>3</v>
      </c>
      <c r="E4538" s="6">
        <v>3000</v>
      </c>
      <c r="F4538" s="6"/>
      <c r="G4538" s="6">
        <v>10</v>
      </c>
      <c r="H4538" s="6"/>
      <c r="I4538" s="6"/>
      <c r="J4538" s="6"/>
      <c r="K4538" s="6"/>
      <c r="L4538" s="6"/>
      <c r="M4538" s="6"/>
      <c r="N4538" s="6" t="e">
        <f>VLOOKUP(A4538,web_archive!D:AB,18,FALSE)</f>
        <v>#N/A</v>
      </c>
      <c r="O4538" s="6"/>
      <c r="P4538" s="6"/>
      <c r="Q4538" s="6"/>
      <c r="R4538" s="6"/>
      <c r="S4538" s="6"/>
      <c r="T4538" s="6"/>
      <c r="U4538" s="6" t="s">
        <v>12299</v>
      </c>
      <c r="V4538" s="6" t="s">
        <v>12299</v>
      </c>
      <c r="W4538" s="6" t="s">
        <v>12299</v>
      </c>
    </row>
    <row r="4539" spans="1:23" x14ac:dyDescent="0.3">
      <c r="A4539" s="6">
        <v>6524</v>
      </c>
      <c r="B4539" s="6" t="s">
        <v>20085</v>
      </c>
      <c r="C4539" s="6" t="s">
        <v>20086</v>
      </c>
      <c r="D4539" s="6">
        <v>3</v>
      </c>
      <c r="E4539" s="6">
        <v>3000</v>
      </c>
      <c r="F4539" s="6"/>
      <c r="G4539" s="6">
        <v>10</v>
      </c>
      <c r="H4539" s="6"/>
      <c r="I4539" s="6"/>
      <c r="J4539" s="6"/>
      <c r="K4539" s="6"/>
      <c r="L4539" s="6"/>
      <c r="M4539" s="6"/>
      <c r="N4539" s="6" t="e">
        <f>VLOOKUP(A4539,web_archive!D:AB,18,FALSE)</f>
        <v>#N/A</v>
      </c>
      <c r="O4539" s="6"/>
      <c r="P4539" s="6"/>
      <c r="Q4539" s="6"/>
      <c r="R4539" s="6"/>
      <c r="S4539" s="6"/>
      <c r="T4539" s="6"/>
      <c r="U4539" s="6" t="s">
        <v>12299</v>
      </c>
      <c r="V4539" s="6" t="s">
        <v>12299</v>
      </c>
      <c r="W4539" s="6" t="s">
        <v>12299</v>
      </c>
    </row>
    <row r="4540" spans="1:23" x14ac:dyDescent="0.3">
      <c r="A4540" s="6">
        <v>6525</v>
      </c>
      <c r="B4540" s="6" t="s">
        <v>20087</v>
      </c>
      <c r="C4540" s="6" t="s">
        <v>20088</v>
      </c>
      <c r="D4540" s="6">
        <v>3</v>
      </c>
      <c r="E4540" s="6">
        <v>3000</v>
      </c>
      <c r="F4540" s="6"/>
      <c r="G4540" s="6">
        <v>10</v>
      </c>
      <c r="H4540" s="6"/>
      <c r="I4540" s="6"/>
      <c r="J4540" s="6"/>
      <c r="K4540" s="6"/>
      <c r="L4540" s="6"/>
      <c r="M4540" s="6"/>
      <c r="N4540" s="6" t="e">
        <f>VLOOKUP(A4540,web_archive!D:AB,18,FALSE)</f>
        <v>#N/A</v>
      </c>
      <c r="O4540" s="6"/>
      <c r="P4540" s="6"/>
      <c r="Q4540" s="6"/>
      <c r="R4540" s="6"/>
      <c r="S4540" s="6"/>
      <c r="T4540" s="6"/>
      <c r="U4540" s="6" t="s">
        <v>12299</v>
      </c>
      <c r="V4540" s="6" t="s">
        <v>12299</v>
      </c>
      <c r="W4540" s="6" t="s">
        <v>12299</v>
      </c>
    </row>
    <row r="4541" spans="1:23" x14ac:dyDescent="0.3">
      <c r="A4541" s="6">
        <v>6526</v>
      </c>
      <c r="B4541" s="6" t="s">
        <v>20089</v>
      </c>
      <c r="C4541" s="6" t="s">
        <v>20090</v>
      </c>
      <c r="D4541" s="6">
        <v>3</v>
      </c>
      <c r="E4541" s="6">
        <v>0</v>
      </c>
      <c r="F4541" s="6"/>
      <c r="G4541" s="6">
        <v>10</v>
      </c>
      <c r="H4541" s="6"/>
      <c r="I4541" s="6"/>
      <c r="J4541" s="6"/>
      <c r="K4541" s="6"/>
      <c r="L4541" s="6"/>
      <c r="M4541" s="6"/>
      <c r="N4541" s="6" t="e">
        <f>VLOOKUP(A4541,web_archive!D:AB,18,FALSE)</f>
        <v>#N/A</v>
      </c>
      <c r="O4541" s="6"/>
      <c r="P4541" s="6"/>
      <c r="Q4541" s="6"/>
      <c r="R4541" s="6"/>
      <c r="S4541" s="6"/>
      <c r="T4541" s="6"/>
      <c r="U4541" s="6" t="s">
        <v>12299</v>
      </c>
      <c r="V4541" s="6" t="s">
        <v>12299</v>
      </c>
      <c r="W4541" s="6" t="s">
        <v>12299</v>
      </c>
    </row>
    <row r="4542" spans="1:23" x14ac:dyDescent="0.3">
      <c r="A4542" s="6">
        <v>6527</v>
      </c>
      <c r="B4542" s="6" t="s">
        <v>20091</v>
      </c>
      <c r="C4542" s="6" t="s">
        <v>20092</v>
      </c>
      <c r="D4542" s="6">
        <v>3</v>
      </c>
      <c r="E4542" s="6">
        <v>0</v>
      </c>
      <c r="F4542" s="6"/>
      <c r="G4542" s="6">
        <v>10</v>
      </c>
      <c r="H4542" s="6"/>
      <c r="I4542" s="6"/>
      <c r="J4542" s="6"/>
      <c r="K4542" s="6"/>
      <c r="L4542" s="6"/>
      <c r="M4542" s="6"/>
      <c r="N4542" s="6" t="e">
        <f>VLOOKUP(A4542,web_archive!D:AB,18,FALSE)</f>
        <v>#N/A</v>
      </c>
      <c r="O4542" s="6"/>
      <c r="P4542" s="6"/>
      <c r="Q4542" s="6"/>
      <c r="R4542" s="6"/>
      <c r="S4542" s="6"/>
      <c r="T4542" s="6"/>
      <c r="U4542" s="6" t="s">
        <v>12299</v>
      </c>
      <c r="V4542" s="6" t="s">
        <v>12299</v>
      </c>
      <c r="W4542" s="6" t="s">
        <v>12299</v>
      </c>
    </row>
    <row r="4543" spans="1:23" x14ac:dyDescent="0.3">
      <c r="A4543" s="6">
        <v>6528</v>
      </c>
      <c r="B4543" s="6" t="s">
        <v>20093</v>
      </c>
      <c r="C4543" s="6" t="s">
        <v>20094</v>
      </c>
      <c r="D4543" s="6">
        <v>3</v>
      </c>
      <c r="E4543" s="6">
        <v>0</v>
      </c>
      <c r="F4543" s="6"/>
      <c r="G4543" s="6">
        <v>10</v>
      </c>
      <c r="H4543" s="6"/>
      <c r="I4543" s="6"/>
      <c r="J4543" s="6"/>
      <c r="K4543" s="6"/>
      <c r="L4543" s="6"/>
      <c r="M4543" s="6"/>
      <c r="N4543" s="6" t="e">
        <f>VLOOKUP(A4543,web_archive!D:AB,18,FALSE)</f>
        <v>#N/A</v>
      </c>
      <c r="O4543" s="6"/>
      <c r="P4543" s="6"/>
      <c r="Q4543" s="6"/>
      <c r="R4543" s="6"/>
      <c r="S4543" s="6"/>
      <c r="T4543" s="6"/>
      <c r="U4543" s="6" t="s">
        <v>12299</v>
      </c>
      <c r="V4543" s="6" t="s">
        <v>12299</v>
      </c>
      <c r="W4543" s="6" t="s">
        <v>12299</v>
      </c>
    </row>
    <row r="4544" spans="1:23" x14ac:dyDescent="0.3">
      <c r="A4544" s="6">
        <v>6529</v>
      </c>
      <c r="B4544" s="6" t="s">
        <v>20095</v>
      </c>
      <c r="C4544" s="6" t="s">
        <v>20096</v>
      </c>
      <c r="D4544" s="6">
        <v>3</v>
      </c>
      <c r="E4544" s="6">
        <v>0</v>
      </c>
      <c r="F4544" s="6"/>
      <c r="G4544" s="6">
        <v>10</v>
      </c>
      <c r="H4544" s="6"/>
      <c r="I4544" s="6"/>
      <c r="J4544" s="6"/>
      <c r="K4544" s="6"/>
      <c r="L4544" s="6"/>
      <c r="M4544" s="6"/>
      <c r="N4544" s="6" t="e">
        <f>VLOOKUP(A4544,web_archive!D:AB,18,FALSE)</f>
        <v>#N/A</v>
      </c>
      <c r="O4544" s="6"/>
      <c r="P4544" s="6"/>
      <c r="Q4544" s="6"/>
      <c r="R4544" s="6"/>
      <c r="S4544" s="6"/>
      <c r="T4544" s="6"/>
      <c r="U4544" s="6" t="s">
        <v>12299</v>
      </c>
      <c r="V4544" s="6" t="s">
        <v>12299</v>
      </c>
      <c r="W4544" s="6" t="s">
        <v>12299</v>
      </c>
    </row>
    <row r="4545" spans="1:23" x14ac:dyDescent="0.3">
      <c r="A4545" s="6">
        <v>6530</v>
      </c>
      <c r="B4545" s="6" t="s">
        <v>20097</v>
      </c>
      <c r="C4545" s="6" t="s">
        <v>20098</v>
      </c>
      <c r="D4545" s="6">
        <v>3</v>
      </c>
      <c r="E4545" s="6">
        <v>0</v>
      </c>
      <c r="F4545" s="6"/>
      <c r="G4545" s="6">
        <v>10</v>
      </c>
      <c r="H4545" s="6"/>
      <c r="I4545" s="6"/>
      <c r="J4545" s="6"/>
      <c r="K4545" s="6"/>
      <c r="L4545" s="6"/>
      <c r="M4545" s="6"/>
      <c r="N4545" s="6" t="e">
        <f>VLOOKUP(A4545,web_archive!D:AB,18,FALSE)</f>
        <v>#N/A</v>
      </c>
      <c r="O4545" s="6"/>
      <c r="P4545" s="6"/>
      <c r="Q4545" s="6"/>
      <c r="R4545" s="6"/>
      <c r="S4545" s="6"/>
      <c r="T4545" s="6"/>
      <c r="U4545" s="6" t="s">
        <v>12299</v>
      </c>
      <c r="V4545" s="6" t="s">
        <v>12299</v>
      </c>
      <c r="W4545" s="6" t="s">
        <v>12299</v>
      </c>
    </row>
    <row r="4546" spans="1:23" x14ac:dyDescent="0.3">
      <c r="A4546" s="6">
        <v>6531</v>
      </c>
      <c r="B4546" s="6" t="s">
        <v>20099</v>
      </c>
      <c r="C4546" s="6" t="s">
        <v>20081</v>
      </c>
      <c r="D4546" s="6">
        <v>3</v>
      </c>
      <c r="E4546" s="6">
        <v>0</v>
      </c>
      <c r="F4546" s="6"/>
      <c r="G4546" s="6">
        <v>0</v>
      </c>
      <c r="H4546" s="6"/>
      <c r="I4546" s="6"/>
      <c r="J4546" s="6"/>
      <c r="K4546" s="6"/>
      <c r="L4546" s="6"/>
      <c r="M4546" s="6"/>
      <c r="N4546" s="6" t="e">
        <f>VLOOKUP(A4546,web_archive!D:AB,18,FALSE)</f>
        <v>#N/A</v>
      </c>
      <c r="O4546" s="6"/>
      <c r="P4546" s="6"/>
      <c r="Q4546" s="6"/>
      <c r="R4546" s="6"/>
      <c r="S4546" s="6"/>
      <c r="T4546" s="6"/>
      <c r="U4546" s="6" t="s">
        <v>12299</v>
      </c>
      <c r="V4546" s="6" t="s">
        <v>12299</v>
      </c>
      <c r="W4546" s="6" t="s">
        <v>12299</v>
      </c>
    </row>
    <row r="4547" spans="1:23" x14ac:dyDescent="0.3">
      <c r="A4547" s="6">
        <v>6532</v>
      </c>
      <c r="B4547" s="6" t="s">
        <v>20100</v>
      </c>
      <c r="C4547" s="6" t="s">
        <v>20101</v>
      </c>
      <c r="D4547" s="6">
        <v>3</v>
      </c>
      <c r="E4547" s="6">
        <v>0</v>
      </c>
      <c r="F4547" s="6"/>
      <c r="G4547" s="6">
        <v>10</v>
      </c>
      <c r="H4547" s="6"/>
      <c r="I4547" s="6"/>
      <c r="J4547" s="6"/>
      <c r="K4547" s="6"/>
      <c r="L4547" s="6"/>
      <c r="M4547" s="6"/>
      <c r="N4547" s="6" t="e">
        <f>VLOOKUP(A4547,web_archive!D:AB,18,FALSE)</f>
        <v>#N/A</v>
      </c>
      <c r="O4547" s="6"/>
      <c r="P4547" s="6"/>
      <c r="Q4547" s="6"/>
      <c r="R4547" s="6"/>
      <c r="S4547" s="6"/>
      <c r="T4547" s="6"/>
      <c r="U4547" s="6" t="s">
        <v>12299</v>
      </c>
      <c r="V4547" s="6" t="s">
        <v>12299</v>
      </c>
      <c r="W4547" s="6" t="s">
        <v>12299</v>
      </c>
    </row>
    <row r="4548" spans="1:23" x14ac:dyDescent="0.3">
      <c r="A4548" s="6">
        <v>6533</v>
      </c>
      <c r="B4548" s="6" t="s">
        <v>20102</v>
      </c>
      <c r="C4548" s="6" t="s">
        <v>20103</v>
      </c>
      <c r="D4548" s="6">
        <v>3</v>
      </c>
      <c r="E4548" s="6">
        <v>2</v>
      </c>
      <c r="F4548" s="6"/>
      <c r="G4548" s="6">
        <v>500</v>
      </c>
      <c r="H4548" s="6"/>
      <c r="I4548" s="6"/>
      <c r="J4548" s="6"/>
      <c r="K4548" s="6"/>
      <c r="L4548" s="6"/>
      <c r="M4548" s="6"/>
      <c r="N4548" s="6" t="e">
        <f>VLOOKUP(A4548,web_archive!D:AB,18,FALSE)</f>
        <v>#N/A</v>
      </c>
      <c r="O4548" s="6"/>
      <c r="P4548" s="6"/>
      <c r="Q4548" s="6"/>
      <c r="R4548" s="6"/>
      <c r="S4548" s="6"/>
      <c r="T4548" s="6"/>
      <c r="U4548" s="6" t="s">
        <v>12299</v>
      </c>
      <c r="V4548" s="6" t="s">
        <v>12299</v>
      </c>
      <c r="W4548" s="6" t="s">
        <v>12299</v>
      </c>
    </row>
    <row r="4549" spans="1:23" x14ac:dyDescent="0.3">
      <c r="A4549" s="6">
        <v>6534</v>
      </c>
      <c r="B4549" s="6" t="s">
        <v>20104</v>
      </c>
      <c r="C4549" s="6" t="s">
        <v>20105</v>
      </c>
      <c r="D4549" s="6">
        <v>3</v>
      </c>
      <c r="E4549" s="6">
        <v>2</v>
      </c>
      <c r="F4549" s="6"/>
      <c r="G4549" s="6">
        <v>50</v>
      </c>
      <c r="H4549" s="6"/>
      <c r="I4549" s="6"/>
      <c r="J4549" s="6"/>
      <c r="K4549" s="6"/>
      <c r="L4549" s="6"/>
      <c r="M4549" s="6"/>
      <c r="N4549" s="6" t="e">
        <f>VLOOKUP(A4549,web_archive!D:AB,18,FALSE)</f>
        <v>#N/A</v>
      </c>
      <c r="O4549" s="6"/>
      <c r="P4549" s="6"/>
      <c r="Q4549" s="6"/>
      <c r="R4549" s="6"/>
      <c r="S4549" s="6"/>
      <c r="T4549" s="6"/>
      <c r="U4549" s="6" t="s">
        <v>12299</v>
      </c>
      <c r="V4549" s="6" t="s">
        <v>12299</v>
      </c>
      <c r="W4549" s="6" t="s">
        <v>12299</v>
      </c>
    </row>
    <row r="4550" spans="1:23" x14ac:dyDescent="0.3">
      <c r="A4550" s="6">
        <v>6535</v>
      </c>
      <c r="B4550" s="6" t="s">
        <v>20106</v>
      </c>
      <c r="C4550" s="6" t="s">
        <v>20107</v>
      </c>
      <c r="D4550" s="6">
        <v>3</v>
      </c>
      <c r="E4550" s="6">
        <v>0</v>
      </c>
      <c r="F4550" s="6"/>
      <c r="G4550" s="6">
        <v>10</v>
      </c>
      <c r="H4550" s="6"/>
      <c r="I4550" s="6"/>
      <c r="J4550" s="6"/>
      <c r="K4550" s="6"/>
      <c r="L4550" s="6"/>
      <c r="M4550" s="6"/>
      <c r="N4550" s="6" t="e">
        <f>VLOOKUP(A4550,web_archive!D:AB,18,FALSE)</f>
        <v>#N/A</v>
      </c>
      <c r="O4550" s="6"/>
      <c r="P4550" s="6"/>
      <c r="Q4550" s="6"/>
      <c r="R4550" s="6"/>
      <c r="S4550" s="6"/>
      <c r="T4550" s="6"/>
      <c r="U4550" s="6" t="s">
        <v>12299</v>
      </c>
      <c r="V4550" s="6" t="s">
        <v>12299</v>
      </c>
      <c r="W4550" s="6" t="s">
        <v>12299</v>
      </c>
    </row>
    <row r="4551" spans="1:23" x14ac:dyDescent="0.3">
      <c r="A4551" s="6">
        <v>6536</v>
      </c>
      <c r="B4551" s="6" t="s">
        <v>20108</v>
      </c>
      <c r="C4551" s="6" t="s">
        <v>20109</v>
      </c>
      <c r="D4551" s="6">
        <v>3</v>
      </c>
      <c r="E4551" s="6">
        <v>0</v>
      </c>
      <c r="F4551" s="6"/>
      <c r="G4551" s="6">
        <v>10</v>
      </c>
      <c r="H4551" s="6"/>
      <c r="I4551" s="6"/>
      <c r="J4551" s="6"/>
      <c r="K4551" s="6"/>
      <c r="L4551" s="6"/>
      <c r="M4551" s="6"/>
      <c r="N4551" s="6" t="e">
        <f>VLOOKUP(A4551,web_archive!D:AB,18,FALSE)</f>
        <v>#N/A</v>
      </c>
      <c r="O4551" s="6"/>
      <c r="P4551" s="6"/>
      <c r="Q4551" s="6"/>
      <c r="R4551" s="6"/>
      <c r="S4551" s="6"/>
      <c r="T4551" s="6"/>
      <c r="U4551" s="6" t="s">
        <v>12299</v>
      </c>
      <c r="V4551" s="6" t="s">
        <v>12299</v>
      </c>
      <c r="W4551" s="6" t="s">
        <v>12299</v>
      </c>
    </row>
    <row r="4552" spans="1:23" x14ac:dyDescent="0.3">
      <c r="A4552" s="6">
        <v>6537</v>
      </c>
      <c r="B4552" s="6" t="s">
        <v>20110</v>
      </c>
      <c r="C4552" s="6" t="s">
        <v>20111</v>
      </c>
      <c r="D4552" s="6">
        <v>3</v>
      </c>
      <c r="E4552" s="6">
        <v>20</v>
      </c>
      <c r="F4552" s="6"/>
      <c r="G4552" s="6">
        <v>0</v>
      </c>
      <c r="H4552" s="6"/>
      <c r="I4552" s="6"/>
      <c r="J4552" s="6"/>
      <c r="K4552" s="6"/>
      <c r="L4552" s="6"/>
      <c r="M4552" s="6"/>
      <c r="N4552" s="6" t="e">
        <f>VLOOKUP(A4552,web_archive!D:AB,18,FALSE)</f>
        <v>#N/A</v>
      </c>
      <c r="O4552" s="6"/>
      <c r="P4552" s="6"/>
      <c r="Q4552" s="6"/>
      <c r="R4552" s="6"/>
      <c r="S4552" s="6"/>
      <c r="T4552" s="6"/>
      <c r="U4552" s="6" t="s">
        <v>12299</v>
      </c>
      <c r="V4552" s="6" t="s">
        <v>12299</v>
      </c>
      <c r="W4552" s="6" t="s">
        <v>12299</v>
      </c>
    </row>
    <row r="4553" spans="1:23" x14ac:dyDescent="0.3">
      <c r="A4553" s="6">
        <v>6538</v>
      </c>
      <c r="B4553" s="6" t="s">
        <v>20112</v>
      </c>
      <c r="C4553" s="6" t="s">
        <v>20113</v>
      </c>
      <c r="D4553" s="6">
        <v>3</v>
      </c>
      <c r="E4553" s="6">
        <v>20</v>
      </c>
      <c r="F4553" s="6"/>
      <c r="G4553" s="6">
        <v>0</v>
      </c>
      <c r="H4553" s="6"/>
      <c r="I4553" s="6"/>
      <c r="J4553" s="6"/>
      <c r="K4553" s="6"/>
      <c r="L4553" s="6"/>
      <c r="M4553" s="6"/>
      <c r="N4553" s="6" t="e">
        <f>VLOOKUP(A4553,web_archive!D:AB,18,FALSE)</f>
        <v>#N/A</v>
      </c>
      <c r="O4553" s="6"/>
      <c r="P4553" s="6"/>
      <c r="Q4553" s="6"/>
      <c r="R4553" s="6"/>
      <c r="S4553" s="6"/>
      <c r="T4553" s="6"/>
      <c r="U4553" s="6" t="s">
        <v>12299</v>
      </c>
      <c r="V4553" s="6" t="s">
        <v>12299</v>
      </c>
      <c r="W4553" s="6" t="s">
        <v>12299</v>
      </c>
    </row>
    <row r="4554" spans="1:23" x14ac:dyDescent="0.3">
      <c r="A4554" s="6">
        <v>6539</v>
      </c>
      <c r="B4554" s="6" t="s">
        <v>20114</v>
      </c>
      <c r="C4554" s="6" t="s">
        <v>20115</v>
      </c>
      <c r="D4554" s="6">
        <v>3</v>
      </c>
      <c r="E4554" s="6">
        <v>0</v>
      </c>
      <c r="F4554" s="6"/>
      <c r="G4554" s="6">
        <v>0</v>
      </c>
      <c r="H4554" s="6"/>
      <c r="I4554" s="6"/>
      <c r="J4554" s="6"/>
      <c r="K4554" s="6"/>
      <c r="L4554" s="6"/>
      <c r="M4554" s="6"/>
      <c r="N4554" s="6" t="e">
        <f>VLOOKUP(A4554,web_archive!D:AB,18,FALSE)</f>
        <v>#N/A</v>
      </c>
      <c r="O4554" s="6"/>
      <c r="P4554" s="6"/>
      <c r="Q4554" s="6"/>
      <c r="R4554" s="6"/>
      <c r="S4554" s="6"/>
      <c r="T4554" s="6"/>
      <c r="U4554" s="6" t="s">
        <v>12299</v>
      </c>
      <c r="V4554" s="6" t="s">
        <v>12299</v>
      </c>
      <c r="W4554" s="6" t="s">
        <v>12299</v>
      </c>
    </row>
    <row r="4555" spans="1:23" x14ac:dyDescent="0.3">
      <c r="A4555" s="6">
        <v>6540</v>
      </c>
      <c r="B4555" s="6" t="s">
        <v>20116</v>
      </c>
      <c r="C4555" s="6" t="s">
        <v>20117</v>
      </c>
      <c r="D4555" s="6">
        <v>3</v>
      </c>
      <c r="E4555" s="6">
        <v>0</v>
      </c>
      <c r="F4555" s="6"/>
      <c r="G4555" s="6">
        <v>0</v>
      </c>
      <c r="H4555" s="6"/>
      <c r="I4555" s="6"/>
      <c r="J4555" s="6"/>
      <c r="K4555" s="6"/>
      <c r="L4555" s="6"/>
      <c r="M4555" s="6"/>
      <c r="N4555" s="6" t="e">
        <f>VLOOKUP(A4555,web_archive!D:AB,18,FALSE)</f>
        <v>#N/A</v>
      </c>
      <c r="O4555" s="6"/>
      <c r="P4555" s="6"/>
      <c r="Q4555" s="6"/>
      <c r="R4555" s="6"/>
      <c r="S4555" s="6"/>
      <c r="T4555" s="6"/>
      <c r="U4555" s="6" t="s">
        <v>12299</v>
      </c>
      <c r="V4555" s="6" t="s">
        <v>12299</v>
      </c>
      <c r="W4555" s="6" t="s">
        <v>12299</v>
      </c>
    </row>
    <row r="4556" spans="1:23" x14ac:dyDescent="0.3">
      <c r="A4556" s="6">
        <v>6541</v>
      </c>
      <c r="B4556" s="6" t="s">
        <v>20118</v>
      </c>
      <c r="C4556" s="6" t="s">
        <v>20119</v>
      </c>
      <c r="D4556" s="6">
        <v>3</v>
      </c>
      <c r="E4556" s="6">
        <v>0</v>
      </c>
      <c r="F4556" s="6"/>
      <c r="G4556" s="6">
        <v>0</v>
      </c>
      <c r="H4556" s="6"/>
      <c r="I4556" s="6"/>
      <c r="J4556" s="6"/>
      <c r="K4556" s="6"/>
      <c r="L4556" s="6"/>
      <c r="M4556" s="6"/>
      <c r="N4556" s="6" t="e">
        <f>VLOOKUP(A4556,web_archive!D:AB,18,FALSE)</f>
        <v>#N/A</v>
      </c>
      <c r="O4556" s="6"/>
      <c r="P4556" s="6"/>
      <c r="Q4556" s="6"/>
      <c r="R4556" s="6"/>
      <c r="S4556" s="6"/>
      <c r="T4556" s="6"/>
      <c r="U4556" s="6" t="s">
        <v>12299</v>
      </c>
      <c r="V4556" s="6" t="s">
        <v>12299</v>
      </c>
      <c r="W4556" s="6" t="s">
        <v>12299</v>
      </c>
    </row>
    <row r="4557" spans="1:23" x14ac:dyDescent="0.3">
      <c r="A4557" s="6">
        <v>6542</v>
      </c>
      <c r="B4557" s="6" t="s">
        <v>20120</v>
      </c>
      <c r="C4557" s="6" t="s">
        <v>20121</v>
      </c>
      <c r="D4557" s="6">
        <v>3</v>
      </c>
      <c r="E4557" s="6">
        <v>20</v>
      </c>
      <c r="F4557" s="6"/>
      <c r="G4557" s="6">
        <v>100</v>
      </c>
      <c r="H4557" s="6"/>
      <c r="I4557" s="6"/>
      <c r="J4557" s="6"/>
      <c r="K4557" s="6"/>
      <c r="L4557" s="6"/>
      <c r="M4557" s="6"/>
      <c r="N4557" s="6" t="e">
        <f>VLOOKUP(A4557,web_archive!D:AB,18,FALSE)</f>
        <v>#N/A</v>
      </c>
      <c r="O4557" s="6"/>
      <c r="P4557" s="6"/>
      <c r="Q4557" s="6"/>
      <c r="R4557" s="6"/>
      <c r="S4557" s="6"/>
      <c r="T4557" s="6"/>
      <c r="U4557" s="6" t="s">
        <v>12299</v>
      </c>
      <c r="V4557" s="6" t="s">
        <v>12299</v>
      </c>
      <c r="W4557" s="6" t="s">
        <v>12299</v>
      </c>
    </row>
    <row r="4558" spans="1:23" x14ac:dyDescent="0.3">
      <c r="A4558" s="6">
        <v>6543</v>
      </c>
      <c r="B4558" s="6" t="s">
        <v>20122</v>
      </c>
      <c r="C4558" s="6" t="s">
        <v>20123</v>
      </c>
      <c r="D4558" s="6">
        <v>3</v>
      </c>
      <c r="E4558" s="6">
        <v>0</v>
      </c>
      <c r="F4558" s="6"/>
      <c r="G4558" s="6">
        <v>0</v>
      </c>
      <c r="H4558" s="6"/>
      <c r="I4558" s="6"/>
      <c r="J4558" s="6"/>
      <c r="K4558" s="6"/>
      <c r="L4558" s="6"/>
      <c r="M4558" s="6"/>
      <c r="N4558" s="6" t="e">
        <f>VLOOKUP(A4558,web_archive!D:AB,18,FALSE)</f>
        <v>#N/A</v>
      </c>
      <c r="O4558" s="6"/>
      <c r="P4558" s="6"/>
      <c r="Q4558" s="6"/>
      <c r="R4558" s="6"/>
      <c r="S4558" s="6"/>
      <c r="T4558" s="6"/>
      <c r="U4558" s="6" t="s">
        <v>12299</v>
      </c>
      <c r="V4558" s="6" t="s">
        <v>12299</v>
      </c>
      <c r="W4558" s="6" t="s">
        <v>12299</v>
      </c>
    </row>
    <row r="4559" spans="1:23" x14ac:dyDescent="0.3">
      <c r="A4559" s="6">
        <v>6544</v>
      </c>
      <c r="B4559" s="6" t="s">
        <v>20124</v>
      </c>
      <c r="C4559" s="6" t="s">
        <v>20125</v>
      </c>
      <c r="D4559" s="6">
        <v>3</v>
      </c>
      <c r="E4559" s="6">
        <v>0</v>
      </c>
      <c r="F4559" s="6"/>
      <c r="G4559" s="6">
        <v>0</v>
      </c>
      <c r="H4559" s="6"/>
      <c r="I4559" s="6"/>
      <c r="J4559" s="6"/>
      <c r="K4559" s="6"/>
      <c r="L4559" s="6"/>
      <c r="M4559" s="6"/>
      <c r="N4559" s="6" t="e">
        <f>VLOOKUP(A4559,web_archive!D:AB,18,FALSE)</f>
        <v>#N/A</v>
      </c>
      <c r="O4559" s="6"/>
      <c r="P4559" s="6"/>
      <c r="Q4559" s="6"/>
      <c r="R4559" s="6"/>
      <c r="S4559" s="6"/>
      <c r="T4559" s="6"/>
      <c r="U4559" s="6" t="s">
        <v>12299</v>
      </c>
      <c r="V4559" s="6" t="s">
        <v>12299</v>
      </c>
      <c r="W4559" s="6" t="s">
        <v>12299</v>
      </c>
    </row>
    <row r="4560" spans="1:23" x14ac:dyDescent="0.3">
      <c r="A4560" s="6">
        <v>6545</v>
      </c>
      <c r="B4560" s="6" t="s">
        <v>20126</v>
      </c>
      <c r="C4560" s="6" t="s">
        <v>20127</v>
      </c>
      <c r="D4560" s="6">
        <v>3</v>
      </c>
      <c r="E4560" s="6">
        <v>0</v>
      </c>
      <c r="F4560" s="6"/>
      <c r="G4560" s="6">
        <v>0</v>
      </c>
      <c r="H4560" s="6"/>
      <c r="I4560" s="6"/>
      <c r="J4560" s="6"/>
      <c r="K4560" s="6"/>
      <c r="L4560" s="6"/>
      <c r="M4560" s="6"/>
      <c r="N4560" s="6" t="e">
        <f>VLOOKUP(A4560,web_archive!D:AB,18,FALSE)</f>
        <v>#N/A</v>
      </c>
      <c r="O4560" s="6"/>
      <c r="P4560" s="6"/>
      <c r="Q4560" s="6"/>
      <c r="R4560" s="6"/>
      <c r="S4560" s="6"/>
      <c r="T4560" s="6"/>
      <c r="U4560" s="6" t="s">
        <v>12299</v>
      </c>
      <c r="V4560" s="6" t="s">
        <v>12299</v>
      </c>
      <c r="W4560" s="6" t="s">
        <v>12299</v>
      </c>
    </row>
    <row r="4561" spans="1:23" x14ac:dyDescent="0.3">
      <c r="A4561" s="6">
        <v>6546</v>
      </c>
      <c r="B4561" s="6" t="s">
        <v>20128</v>
      </c>
      <c r="C4561" s="6" t="s">
        <v>20129</v>
      </c>
      <c r="D4561" s="6">
        <v>3</v>
      </c>
      <c r="E4561" s="6">
        <v>0</v>
      </c>
      <c r="F4561" s="6"/>
      <c r="G4561" s="6">
        <v>0</v>
      </c>
      <c r="H4561" s="6"/>
      <c r="I4561" s="6"/>
      <c r="J4561" s="6"/>
      <c r="K4561" s="6"/>
      <c r="L4561" s="6"/>
      <c r="M4561" s="6"/>
      <c r="N4561" s="6" t="e">
        <f>VLOOKUP(A4561,web_archive!D:AB,18,FALSE)</f>
        <v>#N/A</v>
      </c>
      <c r="O4561" s="6"/>
      <c r="P4561" s="6"/>
      <c r="Q4561" s="6"/>
      <c r="R4561" s="6"/>
      <c r="S4561" s="6"/>
      <c r="T4561" s="6"/>
      <c r="U4561" s="6" t="s">
        <v>12299</v>
      </c>
      <c r="V4561" s="6" t="s">
        <v>12299</v>
      </c>
      <c r="W4561" s="6" t="s">
        <v>12299</v>
      </c>
    </row>
    <row r="4562" spans="1:23" x14ac:dyDescent="0.3">
      <c r="A4562" s="6">
        <v>6547</v>
      </c>
      <c r="B4562" s="6" t="s">
        <v>20130</v>
      </c>
      <c r="C4562" s="6" t="s">
        <v>20131</v>
      </c>
      <c r="D4562" s="6">
        <v>3</v>
      </c>
      <c r="E4562" s="6">
        <v>0</v>
      </c>
      <c r="F4562" s="6"/>
      <c r="G4562" s="6">
        <v>0</v>
      </c>
      <c r="H4562" s="6"/>
      <c r="I4562" s="6"/>
      <c r="J4562" s="6"/>
      <c r="K4562" s="6"/>
      <c r="L4562" s="6"/>
      <c r="M4562" s="6"/>
      <c r="N4562" s="6" t="e">
        <f>VLOOKUP(A4562,web_archive!D:AB,18,FALSE)</f>
        <v>#N/A</v>
      </c>
      <c r="O4562" s="6"/>
      <c r="P4562" s="6"/>
      <c r="Q4562" s="6"/>
      <c r="R4562" s="6"/>
      <c r="S4562" s="6"/>
      <c r="T4562" s="6"/>
      <c r="U4562" s="6" t="s">
        <v>12299</v>
      </c>
      <c r="V4562" s="6" t="s">
        <v>12299</v>
      </c>
      <c r="W4562" s="6" t="s">
        <v>12299</v>
      </c>
    </row>
    <row r="4563" spans="1:23" x14ac:dyDescent="0.3">
      <c r="A4563" s="6">
        <v>6548</v>
      </c>
      <c r="B4563" s="6" t="s">
        <v>20132</v>
      </c>
      <c r="C4563" s="6" t="s">
        <v>20133</v>
      </c>
      <c r="D4563" s="6">
        <v>3</v>
      </c>
      <c r="E4563" s="6">
        <v>0</v>
      </c>
      <c r="F4563" s="6"/>
      <c r="G4563" s="6">
        <v>0</v>
      </c>
      <c r="H4563" s="6"/>
      <c r="I4563" s="6"/>
      <c r="J4563" s="6"/>
      <c r="K4563" s="6"/>
      <c r="L4563" s="6"/>
      <c r="M4563" s="6"/>
      <c r="N4563" s="6" t="e">
        <f>VLOOKUP(A4563,web_archive!D:AB,18,FALSE)</f>
        <v>#N/A</v>
      </c>
      <c r="O4563" s="6"/>
      <c r="P4563" s="6"/>
      <c r="Q4563" s="6"/>
      <c r="R4563" s="6"/>
      <c r="S4563" s="6"/>
      <c r="T4563" s="6"/>
      <c r="U4563" s="6" t="s">
        <v>12299</v>
      </c>
      <c r="V4563" s="6" t="s">
        <v>12299</v>
      </c>
      <c r="W4563" s="6" t="s">
        <v>12299</v>
      </c>
    </row>
    <row r="4564" spans="1:23" x14ac:dyDescent="0.3">
      <c r="A4564" s="6">
        <v>6549</v>
      </c>
      <c r="B4564" s="6" t="s">
        <v>20134</v>
      </c>
      <c r="C4564" s="6" t="s">
        <v>20135</v>
      </c>
      <c r="D4564" s="6">
        <v>3</v>
      </c>
      <c r="E4564" s="6">
        <v>0</v>
      </c>
      <c r="F4564" s="6"/>
      <c r="G4564" s="6">
        <v>0</v>
      </c>
      <c r="H4564" s="6"/>
      <c r="I4564" s="6"/>
      <c r="J4564" s="6"/>
      <c r="K4564" s="6"/>
      <c r="L4564" s="6"/>
      <c r="M4564" s="6"/>
      <c r="N4564" s="6" t="e">
        <f>VLOOKUP(A4564,web_archive!D:AB,18,FALSE)</f>
        <v>#N/A</v>
      </c>
      <c r="O4564" s="6"/>
      <c r="P4564" s="6"/>
      <c r="Q4564" s="6"/>
      <c r="R4564" s="6"/>
      <c r="S4564" s="6"/>
      <c r="T4564" s="6"/>
      <c r="U4564" s="6" t="s">
        <v>12299</v>
      </c>
      <c r="V4564" s="6" t="s">
        <v>12299</v>
      </c>
      <c r="W4564" s="6" t="s">
        <v>12299</v>
      </c>
    </row>
    <row r="4565" spans="1:23" x14ac:dyDescent="0.3">
      <c r="A4565" s="6">
        <v>6550</v>
      </c>
      <c r="B4565" s="6" t="s">
        <v>20136</v>
      </c>
      <c r="C4565" s="6" t="s">
        <v>20137</v>
      </c>
      <c r="D4565" s="6">
        <v>3</v>
      </c>
      <c r="E4565" s="6">
        <v>20</v>
      </c>
      <c r="F4565" s="6"/>
      <c r="G4565" s="6">
        <v>0</v>
      </c>
      <c r="H4565" s="6"/>
      <c r="I4565" s="6"/>
      <c r="J4565" s="6"/>
      <c r="K4565" s="6"/>
      <c r="L4565" s="6"/>
      <c r="M4565" s="6"/>
      <c r="N4565" s="6" t="e">
        <f>VLOOKUP(A4565,web_archive!D:AB,18,FALSE)</f>
        <v>#N/A</v>
      </c>
      <c r="O4565" s="6"/>
      <c r="P4565" s="6"/>
      <c r="Q4565" s="6"/>
      <c r="R4565" s="6"/>
      <c r="S4565" s="6"/>
      <c r="T4565" s="6"/>
      <c r="U4565" s="6" t="s">
        <v>12299</v>
      </c>
      <c r="V4565" s="6" t="s">
        <v>12299</v>
      </c>
      <c r="W4565" s="6" t="s">
        <v>12299</v>
      </c>
    </row>
    <row r="4566" spans="1:23" x14ac:dyDescent="0.3">
      <c r="A4566" s="6">
        <v>6551</v>
      </c>
      <c r="B4566" s="6" t="s">
        <v>20138</v>
      </c>
      <c r="C4566" s="6" t="s">
        <v>20139</v>
      </c>
      <c r="D4566" s="6">
        <v>3</v>
      </c>
      <c r="E4566" s="6">
        <v>0</v>
      </c>
      <c r="F4566" s="6"/>
      <c r="G4566" s="6">
        <v>10</v>
      </c>
      <c r="H4566" s="6"/>
      <c r="I4566" s="6"/>
      <c r="J4566" s="6"/>
      <c r="K4566" s="6"/>
      <c r="L4566" s="6"/>
      <c r="M4566" s="6"/>
      <c r="N4566" s="6" t="e">
        <f>VLOOKUP(A4566,web_archive!D:AB,18,FALSE)</f>
        <v>#N/A</v>
      </c>
      <c r="O4566" s="6"/>
      <c r="P4566" s="6"/>
      <c r="Q4566" s="6"/>
      <c r="R4566" s="6"/>
      <c r="S4566" s="6"/>
      <c r="T4566" s="6"/>
      <c r="U4566" s="6" t="s">
        <v>12299</v>
      </c>
      <c r="V4566" s="6" t="s">
        <v>12299</v>
      </c>
      <c r="W4566" s="6" t="s">
        <v>12299</v>
      </c>
    </row>
    <row r="4567" spans="1:23" x14ac:dyDescent="0.3">
      <c r="A4567" s="6">
        <v>6552</v>
      </c>
      <c r="B4567" s="6" t="s">
        <v>20140</v>
      </c>
      <c r="C4567" s="6" t="s">
        <v>20141</v>
      </c>
      <c r="D4567" s="6">
        <v>3</v>
      </c>
      <c r="E4567" s="6">
        <v>0</v>
      </c>
      <c r="F4567" s="6"/>
      <c r="G4567" s="6">
        <v>0</v>
      </c>
      <c r="H4567" s="6"/>
      <c r="I4567" s="6"/>
      <c r="J4567" s="6"/>
      <c r="K4567" s="6"/>
      <c r="L4567" s="6"/>
      <c r="M4567" s="6"/>
      <c r="N4567" s="6" t="e">
        <f>VLOOKUP(A4567,web_archive!D:AB,18,FALSE)</f>
        <v>#N/A</v>
      </c>
      <c r="O4567" s="6"/>
      <c r="P4567" s="6"/>
      <c r="Q4567" s="6"/>
      <c r="R4567" s="6"/>
      <c r="S4567" s="6"/>
      <c r="T4567" s="6"/>
      <c r="U4567" s="6" t="s">
        <v>12299</v>
      </c>
      <c r="V4567" s="6" t="s">
        <v>12299</v>
      </c>
      <c r="W4567" s="6" t="s">
        <v>12299</v>
      </c>
    </row>
    <row r="4568" spans="1:23" x14ac:dyDescent="0.3">
      <c r="A4568" s="6">
        <v>6553</v>
      </c>
      <c r="B4568" s="6" t="s">
        <v>20142</v>
      </c>
      <c r="C4568" s="6" t="s">
        <v>20143</v>
      </c>
      <c r="D4568" s="6">
        <v>3</v>
      </c>
      <c r="E4568" s="6">
        <v>0</v>
      </c>
      <c r="F4568" s="6"/>
      <c r="G4568" s="6">
        <v>0</v>
      </c>
      <c r="H4568" s="6"/>
      <c r="I4568" s="6"/>
      <c r="J4568" s="6"/>
      <c r="K4568" s="6"/>
      <c r="L4568" s="6"/>
      <c r="M4568" s="6"/>
      <c r="N4568" s="6" t="e">
        <f>VLOOKUP(A4568,web_archive!D:AB,18,FALSE)</f>
        <v>#N/A</v>
      </c>
      <c r="O4568" s="6"/>
      <c r="P4568" s="6"/>
      <c r="Q4568" s="6"/>
      <c r="R4568" s="6"/>
      <c r="S4568" s="6"/>
      <c r="T4568" s="6"/>
      <c r="U4568" s="6" t="s">
        <v>12299</v>
      </c>
      <c r="V4568" s="6" t="s">
        <v>12299</v>
      </c>
      <c r="W4568" s="6" t="s">
        <v>12299</v>
      </c>
    </row>
    <row r="4569" spans="1:23" x14ac:dyDescent="0.3">
      <c r="A4569" s="6">
        <v>6554</v>
      </c>
      <c r="B4569" s="6" t="s">
        <v>20144</v>
      </c>
      <c r="C4569" s="6" t="s">
        <v>20145</v>
      </c>
      <c r="D4569" s="6">
        <v>3</v>
      </c>
      <c r="E4569" s="6">
        <v>0</v>
      </c>
      <c r="F4569" s="6"/>
      <c r="G4569" s="6">
        <v>0</v>
      </c>
      <c r="H4569" s="6"/>
      <c r="I4569" s="6"/>
      <c r="J4569" s="6"/>
      <c r="K4569" s="6"/>
      <c r="L4569" s="6"/>
      <c r="M4569" s="6"/>
      <c r="N4569" s="6" t="e">
        <f>VLOOKUP(A4569,web_archive!D:AB,18,FALSE)</f>
        <v>#N/A</v>
      </c>
      <c r="O4569" s="6"/>
      <c r="P4569" s="6"/>
      <c r="Q4569" s="6"/>
      <c r="R4569" s="6"/>
      <c r="S4569" s="6"/>
      <c r="T4569" s="6"/>
      <c r="U4569" s="6" t="s">
        <v>12299</v>
      </c>
      <c r="V4569" s="6" t="s">
        <v>12299</v>
      </c>
      <c r="W4569" s="6" t="s">
        <v>12299</v>
      </c>
    </row>
    <row r="4570" spans="1:23" x14ac:dyDescent="0.3">
      <c r="A4570" s="6">
        <v>6555</v>
      </c>
      <c r="B4570" s="6" t="s">
        <v>20146</v>
      </c>
      <c r="C4570" s="6" t="s">
        <v>20147</v>
      </c>
      <c r="D4570" s="6">
        <v>3</v>
      </c>
      <c r="E4570" s="6">
        <v>0</v>
      </c>
      <c r="F4570" s="6"/>
      <c r="G4570" s="6">
        <v>0</v>
      </c>
      <c r="H4570" s="6"/>
      <c r="I4570" s="6"/>
      <c r="J4570" s="6"/>
      <c r="K4570" s="6"/>
      <c r="L4570" s="6"/>
      <c r="M4570" s="6"/>
      <c r="N4570" s="6" t="e">
        <f>VLOOKUP(A4570,web_archive!D:AB,18,FALSE)</f>
        <v>#N/A</v>
      </c>
      <c r="O4570" s="6"/>
      <c r="P4570" s="6"/>
      <c r="Q4570" s="6"/>
      <c r="R4570" s="6"/>
      <c r="S4570" s="6"/>
      <c r="T4570" s="6"/>
      <c r="U4570" s="6" t="s">
        <v>12299</v>
      </c>
      <c r="V4570" s="6" t="s">
        <v>12299</v>
      </c>
      <c r="W4570" s="6" t="s">
        <v>12299</v>
      </c>
    </row>
    <row r="4571" spans="1:23" x14ac:dyDescent="0.3">
      <c r="A4571" s="6">
        <v>6556</v>
      </c>
      <c r="B4571" s="6" t="s">
        <v>20148</v>
      </c>
      <c r="C4571" s="6" t="s">
        <v>20149</v>
      </c>
      <c r="D4571" s="6">
        <v>3</v>
      </c>
      <c r="E4571" s="6">
        <v>0</v>
      </c>
      <c r="F4571" s="6"/>
      <c r="G4571" s="6">
        <v>10</v>
      </c>
      <c r="H4571" s="6"/>
      <c r="I4571" s="6"/>
      <c r="J4571" s="6"/>
      <c r="K4571" s="6"/>
      <c r="L4571" s="6"/>
      <c r="M4571" s="6"/>
      <c r="N4571" s="6" t="e">
        <f>VLOOKUP(A4571,web_archive!D:AB,18,FALSE)</f>
        <v>#N/A</v>
      </c>
      <c r="O4571" s="6"/>
      <c r="P4571" s="6"/>
      <c r="Q4571" s="6"/>
      <c r="R4571" s="6"/>
      <c r="S4571" s="6"/>
      <c r="T4571" s="6"/>
      <c r="U4571" s="6" t="s">
        <v>12299</v>
      </c>
      <c r="V4571" s="6" t="s">
        <v>12299</v>
      </c>
      <c r="W4571" s="6" t="s">
        <v>12299</v>
      </c>
    </row>
    <row r="4572" spans="1:23" x14ac:dyDescent="0.3">
      <c r="A4572" s="6">
        <v>6557</v>
      </c>
      <c r="B4572" s="6" t="s">
        <v>20150</v>
      </c>
      <c r="C4572" s="6" t="s">
        <v>20151</v>
      </c>
      <c r="D4572" s="6">
        <v>3</v>
      </c>
      <c r="E4572" s="6">
        <v>2350</v>
      </c>
      <c r="F4572" s="6"/>
      <c r="G4572" s="6">
        <v>10</v>
      </c>
      <c r="H4572" s="6"/>
      <c r="I4572" s="6"/>
      <c r="J4572" s="6"/>
      <c r="K4572" s="6"/>
      <c r="L4572" s="6"/>
      <c r="M4572" s="6"/>
      <c r="N4572" s="6" t="e">
        <f>VLOOKUP(A4572,web_archive!D:AB,18,FALSE)</f>
        <v>#N/A</v>
      </c>
      <c r="O4572" s="6"/>
      <c r="P4572" s="6"/>
      <c r="Q4572" s="6"/>
      <c r="R4572" s="6"/>
      <c r="S4572" s="6"/>
      <c r="T4572" s="6"/>
      <c r="U4572" s="6" t="s">
        <v>12299</v>
      </c>
      <c r="V4572" s="6" t="s">
        <v>12299</v>
      </c>
      <c r="W4572" s="6" t="s">
        <v>12299</v>
      </c>
    </row>
    <row r="4573" spans="1:23" x14ac:dyDescent="0.3">
      <c r="A4573" s="6">
        <v>6558</v>
      </c>
      <c r="B4573" s="6" t="s">
        <v>20152</v>
      </c>
      <c r="C4573" s="6" t="s">
        <v>20153</v>
      </c>
      <c r="D4573" s="6">
        <v>3</v>
      </c>
      <c r="E4573" s="6">
        <v>1500</v>
      </c>
      <c r="F4573" s="6"/>
      <c r="G4573" s="6">
        <v>10</v>
      </c>
      <c r="H4573" s="6"/>
      <c r="I4573" s="6"/>
      <c r="J4573" s="6"/>
      <c r="K4573" s="6"/>
      <c r="L4573" s="6"/>
      <c r="M4573" s="6"/>
      <c r="N4573" s="6" t="e">
        <f>VLOOKUP(A4573,web_archive!D:AB,18,FALSE)</f>
        <v>#N/A</v>
      </c>
      <c r="O4573" s="6"/>
      <c r="P4573" s="6"/>
      <c r="Q4573" s="6"/>
      <c r="R4573" s="6"/>
      <c r="S4573" s="6"/>
      <c r="T4573" s="6"/>
      <c r="U4573" s="6" t="s">
        <v>12299</v>
      </c>
      <c r="V4573" s="6" t="s">
        <v>12299</v>
      </c>
      <c r="W4573" s="6" t="s">
        <v>12299</v>
      </c>
    </row>
    <row r="4574" spans="1:23" x14ac:dyDescent="0.3">
      <c r="A4574" s="6">
        <v>6559</v>
      </c>
      <c r="B4574" s="6" t="s">
        <v>20154</v>
      </c>
      <c r="C4574" s="6" t="s">
        <v>20155</v>
      </c>
      <c r="D4574" s="6">
        <v>3</v>
      </c>
      <c r="E4574" s="6">
        <v>1780</v>
      </c>
      <c r="F4574" s="6"/>
      <c r="G4574" s="6">
        <v>10</v>
      </c>
      <c r="H4574" s="6"/>
      <c r="I4574" s="6"/>
      <c r="J4574" s="6"/>
      <c r="K4574" s="6"/>
      <c r="L4574" s="6"/>
      <c r="M4574" s="6"/>
      <c r="N4574" s="6" t="e">
        <f>VLOOKUP(A4574,web_archive!D:AB,18,FALSE)</f>
        <v>#N/A</v>
      </c>
      <c r="O4574" s="6"/>
      <c r="P4574" s="6"/>
      <c r="Q4574" s="6"/>
      <c r="R4574" s="6"/>
      <c r="S4574" s="6"/>
      <c r="T4574" s="6"/>
      <c r="U4574" s="6" t="s">
        <v>12299</v>
      </c>
      <c r="V4574" s="6" t="s">
        <v>12299</v>
      </c>
      <c r="W4574" s="6" t="s">
        <v>12299</v>
      </c>
    </row>
    <row r="4575" spans="1:23" x14ac:dyDescent="0.3">
      <c r="A4575" s="6">
        <v>6560</v>
      </c>
      <c r="B4575" s="6" t="s">
        <v>20156</v>
      </c>
      <c r="C4575" s="6" t="s">
        <v>20157</v>
      </c>
      <c r="D4575" s="6">
        <v>3</v>
      </c>
      <c r="E4575" s="6">
        <v>3000</v>
      </c>
      <c r="F4575" s="6"/>
      <c r="G4575" s="6">
        <v>10</v>
      </c>
      <c r="H4575" s="6"/>
      <c r="I4575" s="6"/>
      <c r="J4575" s="6"/>
      <c r="K4575" s="6"/>
      <c r="L4575" s="6"/>
      <c r="M4575" s="6"/>
      <c r="N4575" s="6" t="e">
        <f>VLOOKUP(A4575,web_archive!D:AB,18,FALSE)</f>
        <v>#N/A</v>
      </c>
      <c r="O4575" s="6"/>
      <c r="P4575" s="6"/>
      <c r="Q4575" s="6"/>
      <c r="R4575" s="6"/>
      <c r="S4575" s="6"/>
      <c r="T4575" s="6"/>
      <c r="U4575" s="6" t="s">
        <v>12299</v>
      </c>
      <c r="V4575" s="6" t="s">
        <v>12299</v>
      </c>
      <c r="W4575" s="6" t="s">
        <v>12299</v>
      </c>
    </row>
    <row r="4576" spans="1:23" x14ac:dyDescent="0.3">
      <c r="A4576" s="6">
        <v>6561</v>
      </c>
      <c r="B4576" s="6" t="s">
        <v>20158</v>
      </c>
      <c r="C4576" s="6" t="s">
        <v>20158</v>
      </c>
      <c r="D4576" s="6">
        <v>3</v>
      </c>
      <c r="E4576" s="6">
        <v>2000</v>
      </c>
      <c r="F4576" s="6"/>
      <c r="G4576" s="6">
        <v>10</v>
      </c>
      <c r="H4576" s="6"/>
      <c r="I4576" s="6"/>
      <c r="J4576" s="6"/>
      <c r="K4576" s="6"/>
      <c r="L4576" s="6"/>
      <c r="M4576" s="6"/>
      <c r="N4576" s="6" t="e">
        <f>VLOOKUP(A4576,web_archive!D:AB,18,FALSE)</f>
        <v>#N/A</v>
      </c>
      <c r="O4576" s="6"/>
      <c r="P4576" s="6"/>
      <c r="Q4576" s="6"/>
      <c r="R4576" s="6"/>
      <c r="S4576" s="6"/>
      <c r="T4576" s="6"/>
      <c r="U4576" s="6" t="s">
        <v>12299</v>
      </c>
      <c r="V4576" s="6" t="s">
        <v>12299</v>
      </c>
      <c r="W4576" s="6" t="s">
        <v>12299</v>
      </c>
    </row>
    <row r="4577" spans="1:23" x14ac:dyDescent="0.3">
      <c r="A4577" s="6">
        <v>6562</v>
      </c>
      <c r="B4577" s="6" t="s">
        <v>20159</v>
      </c>
      <c r="C4577" s="6" t="s">
        <v>20160</v>
      </c>
      <c r="D4577" s="6">
        <v>3</v>
      </c>
      <c r="E4577" s="6">
        <v>0</v>
      </c>
      <c r="F4577" s="6"/>
      <c r="G4577" s="6">
        <v>0</v>
      </c>
      <c r="H4577" s="6"/>
      <c r="I4577" s="6"/>
      <c r="J4577" s="6"/>
      <c r="K4577" s="6"/>
      <c r="L4577" s="6"/>
      <c r="M4577" s="6"/>
      <c r="N4577" s="6" t="e">
        <f>VLOOKUP(A4577,web_archive!D:AB,18,FALSE)</f>
        <v>#N/A</v>
      </c>
      <c r="O4577" s="6"/>
      <c r="P4577" s="6"/>
      <c r="Q4577" s="6"/>
      <c r="R4577" s="6"/>
      <c r="S4577" s="6"/>
      <c r="T4577" s="6"/>
      <c r="U4577" s="6" t="s">
        <v>12299</v>
      </c>
      <c r="V4577" s="6" t="s">
        <v>12299</v>
      </c>
      <c r="W4577" s="6" t="s">
        <v>12299</v>
      </c>
    </row>
    <row r="4578" spans="1:23" x14ac:dyDescent="0.3">
      <c r="A4578" s="6">
        <v>6563</v>
      </c>
      <c r="B4578" s="6" t="s">
        <v>20161</v>
      </c>
      <c r="C4578" s="6" t="s">
        <v>20161</v>
      </c>
      <c r="D4578" s="6">
        <v>3</v>
      </c>
      <c r="E4578" s="6">
        <v>0</v>
      </c>
      <c r="F4578" s="6"/>
      <c r="G4578" s="6">
        <v>0</v>
      </c>
      <c r="H4578" s="6"/>
      <c r="I4578" s="6"/>
      <c r="J4578" s="6"/>
      <c r="K4578" s="6"/>
      <c r="L4578" s="6"/>
      <c r="M4578" s="6"/>
      <c r="N4578" s="6" t="e">
        <f>VLOOKUP(A4578,web_archive!D:AB,18,FALSE)</f>
        <v>#N/A</v>
      </c>
      <c r="O4578" s="6"/>
      <c r="P4578" s="6"/>
      <c r="Q4578" s="6"/>
      <c r="R4578" s="6"/>
      <c r="S4578" s="6"/>
      <c r="T4578" s="6"/>
      <c r="U4578" s="6" t="s">
        <v>12299</v>
      </c>
      <c r="V4578" s="6" t="s">
        <v>12299</v>
      </c>
      <c r="W4578" s="6" t="s">
        <v>12299</v>
      </c>
    </row>
    <row r="4579" spans="1:23" x14ac:dyDescent="0.3">
      <c r="A4579" s="6">
        <v>6564</v>
      </c>
      <c r="B4579" s="6" t="s">
        <v>20162</v>
      </c>
      <c r="C4579" s="6" t="s">
        <v>20163</v>
      </c>
      <c r="D4579" s="6">
        <v>3</v>
      </c>
      <c r="E4579" s="6">
        <v>0</v>
      </c>
      <c r="F4579" s="6"/>
      <c r="G4579" s="6">
        <v>10</v>
      </c>
      <c r="H4579" s="6"/>
      <c r="I4579" s="6"/>
      <c r="J4579" s="6"/>
      <c r="K4579" s="6"/>
      <c r="L4579" s="6"/>
      <c r="M4579" s="6"/>
      <c r="N4579" s="6" t="e">
        <f>VLOOKUP(A4579,web_archive!D:AB,18,FALSE)</f>
        <v>#N/A</v>
      </c>
      <c r="O4579" s="6"/>
      <c r="P4579" s="6"/>
      <c r="Q4579" s="6"/>
      <c r="R4579" s="6"/>
      <c r="S4579" s="6"/>
      <c r="T4579" s="6"/>
      <c r="U4579" s="6" t="s">
        <v>12299</v>
      </c>
      <c r="V4579" s="6" t="s">
        <v>12299</v>
      </c>
      <c r="W4579" s="6" t="s">
        <v>12299</v>
      </c>
    </row>
    <row r="4580" spans="1:23" x14ac:dyDescent="0.3">
      <c r="A4580" s="6">
        <v>6565</v>
      </c>
      <c r="B4580" s="6" t="s">
        <v>20164</v>
      </c>
      <c r="C4580" s="6" t="s">
        <v>20165</v>
      </c>
      <c r="D4580" s="6">
        <v>3</v>
      </c>
      <c r="E4580" s="6">
        <v>20</v>
      </c>
      <c r="F4580" s="6"/>
      <c r="G4580" s="6">
        <v>10</v>
      </c>
      <c r="H4580" s="6"/>
      <c r="I4580" s="6"/>
      <c r="J4580" s="6"/>
      <c r="K4580" s="6"/>
      <c r="L4580" s="6"/>
      <c r="M4580" s="6"/>
      <c r="N4580" s="6" t="e">
        <f>VLOOKUP(A4580,web_archive!D:AB,18,FALSE)</f>
        <v>#N/A</v>
      </c>
      <c r="O4580" s="6"/>
      <c r="P4580" s="6"/>
      <c r="Q4580" s="6"/>
      <c r="R4580" s="6"/>
      <c r="S4580" s="6"/>
      <c r="T4580" s="6"/>
      <c r="U4580" s="6" t="s">
        <v>12299</v>
      </c>
      <c r="V4580" s="6" t="s">
        <v>12299</v>
      </c>
      <c r="W4580" s="6" t="s">
        <v>12299</v>
      </c>
    </row>
    <row r="4581" spans="1:23" x14ac:dyDescent="0.3">
      <c r="A4581" s="6">
        <v>6566</v>
      </c>
      <c r="B4581" s="6" t="s">
        <v>20166</v>
      </c>
      <c r="C4581" s="6" t="s">
        <v>20167</v>
      </c>
      <c r="D4581" s="6">
        <v>3</v>
      </c>
      <c r="E4581" s="6">
        <v>0</v>
      </c>
      <c r="F4581" s="6"/>
      <c r="G4581" s="6">
        <v>0</v>
      </c>
      <c r="H4581" s="6"/>
      <c r="I4581" s="6"/>
      <c r="J4581" s="6"/>
      <c r="K4581" s="6"/>
      <c r="L4581" s="6"/>
      <c r="M4581" s="6"/>
      <c r="N4581" s="6" t="e">
        <f>VLOOKUP(A4581,web_archive!D:AB,18,FALSE)</f>
        <v>#N/A</v>
      </c>
      <c r="O4581" s="6"/>
      <c r="P4581" s="6"/>
      <c r="Q4581" s="6"/>
      <c r="R4581" s="6"/>
      <c r="S4581" s="6"/>
      <c r="T4581" s="6"/>
      <c r="U4581" s="6" t="s">
        <v>12299</v>
      </c>
      <c r="V4581" s="6" t="s">
        <v>12299</v>
      </c>
      <c r="W4581" s="6" t="s">
        <v>12299</v>
      </c>
    </row>
    <row r="4582" spans="1:23" x14ac:dyDescent="0.3">
      <c r="A4582" s="6">
        <v>6567</v>
      </c>
      <c r="B4582" s="6" t="s">
        <v>20168</v>
      </c>
      <c r="C4582" s="6" t="s">
        <v>20169</v>
      </c>
      <c r="D4582" s="6">
        <v>3</v>
      </c>
      <c r="E4582" s="6">
        <v>0</v>
      </c>
      <c r="F4582" s="6"/>
      <c r="G4582" s="6">
        <v>0</v>
      </c>
      <c r="H4582" s="6"/>
      <c r="I4582" s="6"/>
      <c r="J4582" s="6"/>
      <c r="K4582" s="6"/>
      <c r="L4582" s="6"/>
      <c r="M4582" s="6"/>
      <c r="N4582" s="6" t="e">
        <f>VLOOKUP(A4582,web_archive!D:AB,18,FALSE)</f>
        <v>#N/A</v>
      </c>
      <c r="O4582" s="6"/>
      <c r="P4582" s="6"/>
      <c r="Q4582" s="6"/>
      <c r="R4582" s="6"/>
      <c r="S4582" s="6"/>
      <c r="T4582" s="6"/>
      <c r="U4582" s="6" t="s">
        <v>12299</v>
      </c>
      <c r="V4582" s="6" t="s">
        <v>12299</v>
      </c>
      <c r="W4582" s="6" t="s">
        <v>12299</v>
      </c>
    </row>
    <row r="4583" spans="1:23" x14ac:dyDescent="0.3">
      <c r="A4583" s="6">
        <v>6581</v>
      </c>
      <c r="B4583" s="6" t="s">
        <v>20170</v>
      </c>
      <c r="C4583" s="6" t="s">
        <v>20171</v>
      </c>
      <c r="D4583" s="6">
        <v>3</v>
      </c>
      <c r="E4583" s="6">
        <v>20</v>
      </c>
      <c r="F4583" s="6"/>
      <c r="G4583" s="6">
        <v>10</v>
      </c>
      <c r="H4583" s="6"/>
      <c r="I4583" s="6"/>
      <c r="J4583" s="6"/>
      <c r="K4583" s="6"/>
      <c r="L4583" s="6"/>
      <c r="M4583" s="6"/>
      <c r="N4583" s="6" t="e">
        <f>VLOOKUP(A4583,web_archive!D:AB,18,FALSE)</f>
        <v>#N/A</v>
      </c>
      <c r="O4583" s="6"/>
      <c r="P4583" s="6"/>
      <c r="Q4583" s="6"/>
      <c r="R4583" s="6"/>
      <c r="S4583" s="6"/>
      <c r="T4583" s="6"/>
      <c r="U4583" s="6" t="s">
        <v>12299</v>
      </c>
      <c r="V4583" s="6" t="s">
        <v>12299</v>
      </c>
      <c r="W4583" s="6" t="s">
        <v>12299</v>
      </c>
    </row>
    <row r="4584" spans="1:23" x14ac:dyDescent="0.3">
      <c r="A4584" s="6">
        <v>6583</v>
      </c>
      <c r="B4584" s="6" t="s">
        <v>20172</v>
      </c>
      <c r="C4584" s="6" t="s">
        <v>20173</v>
      </c>
      <c r="D4584" s="6">
        <v>3</v>
      </c>
      <c r="E4584" s="6">
        <v>0</v>
      </c>
      <c r="F4584" s="6"/>
      <c r="G4584" s="6">
        <v>0</v>
      </c>
      <c r="H4584" s="6"/>
      <c r="I4584" s="6"/>
      <c r="J4584" s="6"/>
      <c r="K4584" s="6"/>
      <c r="L4584" s="6"/>
      <c r="M4584" s="6"/>
      <c r="N4584" s="6" t="e">
        <f>VLOOKUP(A4584,web_archive!D:AB,18,FALSE)</f>
        <v>#N/A</v>
      </c>
      <c r="O4584" s="6"/>
      <c r="P4584" s="6"/>
      <c r="Q4584" s="6"/>
      <c r="R4584" s="6"/>
      <c r="S4584" s="6"/>
      <c r="T4584" s="6"/>
      <c r="U4584" s="6" t="s">
        <v>12299</v>
      </c>
      <c r="V4584" s="6" t="s">
        <v>12299</v>
      </c>
      <c r="W4584" s="6" t="s">
        <v>12299</v>
      </c>
    </row>
    <row r="4585" spans="1:23" x14ac:dyDescent="0.3">
      <c r="A4585" s="6">
        <v>6592</v>
      </c>
      <c r="B4585" s="6" t="s">
        <v>20174</v>
      </c>
      <c r="C4585" s="6" t="s">
        <v>20175</v>
      </c>
      <c r="D4585" s="6">
        <v>3</v>
      </c>
      <c r="E4585" s="6">
        <v>0</v>
      </c>
      <c r="F4585" s="6"/>
      <c r="G4585" s="6">
        <v>10</v>
      </c>
      <c r="H4585" s="6"/>
      <c r="I4585" s="6"/>
      <c r="J4585" s="6"/>
      <c r="K4585" s="6"/>
      <c r="L4585" s="6"/>
      <c r="M4585" s="6"/>
      <c r="N4585" s="6" t="e">
        <f>VLOOKUP(A4585,web_archive!D:AB,18,FALSE)</f>
        <v>#N/A</v>
      </c>
      <c r="O4585" s="6"/>
      <c r="P4585" s="6"/>
      <c r="Q4585" s="6"/>
      <c r="R4585" s="6"/>
      <c r="S4585" s="6"/>
      <c r="T4585" s="6"/>
      <c r="U4585" s="6" t="s">
        <v>12299</v>
      </c>
      <c r="V4585" s="6" t="s">
        <v>12299</v>
      </c>
      <c r="W4585" s="6" t="s">
        <v>12299</v>
      </c>
    </row>
    <row r="4586" spans="1:23" x14ac:dyDescent="0.3">
      <c r="A4586" s="6">
        <v>6593</v>
      </c>
      <c r="B4586" s="6" t="s">
        <v>20176</v>
      </c>
      <c r="C4586" s="6" t="s">
        <v>20177</v>
      </c>
      <c r="D4586" s="6">
        <v>3</v>
      </c>
      <c r="E4586" s="6">
        <v>0</v>
      </c>
      <c r="F4586" s="6"/>
      <c r="G4586" s="6">
        <v>0</v>
      </c>
      <c r="H4586" s="6"/>
      <c r="I4586" s="6"/>
      <c r="J4586" s="6"/>
      <c r="K4586" s="6"/>
      <c r="L4586" s="6"/>
      <c r="M4586" s="6"/>
      <c r="N4586" s="6" t="e">
        <f>VLOOKUP(A4586,web_archive!D:AB,18,FALSE)</f>
        <v>#N/A</v>
      </c>
      <c r="O4586" s="6"/>
      <c r="P4586" s="6"/>
      <c r="Q4586" s="6"/>
      <c r="R4586" s="6"/>
      <c r="S4586" s="6"/>
      <c r="T4586" s="6"/>
      <c r="U4586" s="6" t="s">
        <v>12299</v>
      </c>
      <c r="V4586" s="6" t="s">
        <v>12299</v>
      </c>
      <c r="W4586" s="6" t="s">
        <v>12299</v>
      </c>
    </row>
    <row r="4587" spans="1:23" x14ac:dyDescent="0.3">
      <c r="A4587" s="6">
        <v>6594</v>
      </c>
      <c r="B4587" s="6" t="s">
        <v>20178</v>
      </c>
      <c r="C4587" s="6" t="s">
        <v>20179</v>
      </c>
      <c r="D4587" s="6">
        <v>3</v>
      </c>
      <c r="E4587" s="6">
        <v>0</v>
      </c>
      <c r="F4587" s="6"/>
      <c r="G4587" s="6">
        <v>1000</v>
      </c>
      <c r="H4587" s="6"/>
      <c r="I4587" s="6"/>
      <c r="J4587" s="6"/>
      <c r="K4587" s="6"/>
      <c r="L4587" s="6"/>
      <c r="M4587" s="6"/>
      <c r="N4587" s="6" t="e">
        <f>VLOOKUP(A4587,web_archive!D:AB,18,FALSE)</f>
        <v>#N/A</v>
      </c>
      <c r="O4587" s="6"/>
      <c r="P4587" s="6"/>
      <c r="Q4587" s="6"/>
      <c r="R4587" s="6"/>
      <c r="S4587" s="6"/>
      <c r="T4587" s="6"/>
      <c r="U4587" s="6" t="s">
        <v>12299</v>
      </c>
      <c r="V4587" s="6" t="s">
        <v>12299</v>
      </c>
      <c r="W4587" s="6" t="s">
        <v>12299</v>
      </c>
    </row>
    <row r="4588" spans="1:23" x14ac:dyDescent="0.3">
      <c r="A4588" s="6">
        <v>6595</v>
      </c>
      <c r="B4588" s="6" t="s">
        <v>20180</v>
      </c>
      <c r="C4588" s="6" t="s">
        <v>20181</v>
      </c>
      <c r="D4588" s="6">
        <v>3</v>
      </c>
      <c r="E4588" s="6">
        <v>0</v>
      </c>
      <c r="F4588" s="6"/>
      <c r="G4588" s="6">
        <v>500</v>
      </c>
      <c r="H4588" s="6"/>
      <c r="I4588" s="6"/>
      <c r="J4588" s="6"/>
      <c r="K4588" s="6"/>
      <c r="L4588" s="6"/>
      <c r="M4588" s="6"/>
      <c r="N4588" s="6" t="e">
        <f>VLOOKUP(A4588,web_archive!D:AB,18,FALSE)</f>
        <v>#N/A</v>
      </c>
      <c r="O4588" s="6"/>
      <c r="P4588" s="6"/>
      <c r="Q4588" s="6"/>
      <c r="R4588" s="6"/>
      <c r="S4588" s="6"/>
      <c r="T4588" s="6"/>
      <c r="U4588" s="6" t="s">
        <v>12299</v>
      </c>
      <c r="V4588" s="6" t="s">
        <v>12299</v>
      </c>
      <c r="W4588" s="6" t="s">
        <v>12299</v>
      </c>
    </row>
    <row r="4589" spans="1:23" x14ac:dyDescent="0.3">
      <c r="A4589" s="6">
        <v>6596</v>
      </c>
      <c r="B4589" s="6" t="s">
        <v>20182</v>
      </c>
      <c r="C4589" s="6" t="s">
        <v>20183</v>
      </c>
      <c r="D4589" s="6">
        <v>3</v>
      </c>
      <c r="E4589" s="6">
        <v>0</v>
      </c>
      <c r="F4589" s="6"/>
      <c r="G4589" s="6">
        <v>2000</v>
      </c>
      <c r="H4589" s="6"/>
      <c r="I4589" s="6"/>
      <c r="J4589" s="6"/>
      <c r="K4589" s="6"/>
      <c r="L4589" s="6"/>
      <c r="M4589" s="6"/>
      <c r="N4589" s="6" t="e">
        <f>VLOOKUP(A4589,web_archive!D:AB,18,FALSE)</f>
        <v>#N/A</v>
      </c>
      <c r="O4589" s="6"/>
      <c r="P4589" s="6"/>
      <c r="Q4589" s="6"/>
      <c r="R4589" s="6"/>
      <c r="S4589" s="6"/>
      <c r="T4589" s="6"/>
      <c r="U4589" s="6" t="s">
        <v>12299</v>
      </c>
      <c r="V4589" s="6" t="s">
        <v>12299</v>
      </c>
      <c r="W4589" s="6" t="s">
        <v>12299</v>
      </c>
    </row>
    <row r="4590" spans="1:23" x14ac:dyDescent="0.3">
      <c r="A4590" s="6">
        <v>6597</v>
      </c>
      <c r="B4590" s="6" t="s">
        <v>20184</v>
      </c>
      <c r="C4590" s="6" t="s">
        <v>20185</v>
      </c>
      <c r="D4590" s="6">
        <v>3</v>
      </c>
      <c r="E4590" s="6">
        <v>0</v>
      </c>
      <c r="F4590" s="6"/>
      <c r="G4590" s="6">
        <v>500</v>
      </c>
      <c r="H4590" s="6"/>
      <c r="I4590" s="6"/>
      <c r="J4590" s="6"/>
      <c r="K4590" s="6"/>
      <c r="L4590" s="6"/>
      <c r="M4590" s="6"/>
      <c r="N4590" s="6" t="e">
        <f>VLOOKUP(A4590,web_archive!D:AB,18,FALSE)</f>
        <v>#N/A</v>
      </c>
      <c r="O4590" s="6"/>
      <c r="P4590" s="6"/>
      <c r="Q4590" s="6"/>
      <c r="R4590" s="6"/>
      <c r="S4590" s="6"/>
      <c r="T4590" s="6"/>
      <c r="U4590" s="6" t="s">
        <v>12299</v>
      </c>
      <c r="V4590" s="6" t="s">
        <v>12299</v>
      </c>
      <c r="W4590" s="6" t="s">
        <v>12299</v>
      </c>
    </row>
    <row r="4591" spans="1:23" x14ac:dyDescent="0.3">
      <c r="A4591" s="6">
        <v>6598</v>
      </c>
      <c r="B4591" s="6" t="s">
        <v>20186</v>
      </c>
      <c r="C4591" s="6" t="s">
        <v>20187</v>
      </c>
      <c r="D4591" s="6">
        <v>3</v>
      </c>
      <c r="E4591" s="6">
        <v>0</v>
      </c>
      <c r="F4591" s="6"/>
      <c r="G4591" s="6">
        <v>10000</v>
      </c>
      <c r="H4591" s="6"/>
      <c r="I4591" s="6"/>
      <c r="J4591" s="6"/>
      <c r="K4591" s="6"/>
      <c r="L4591" s="6"/>
      <c r="M4591" s="6"/>
      <c r="N4591" s="6" t="e">
        <f>VLOOKUP(A4591,web_archive!D:AB,18,FALSE)</f>
        <v>#N/A</v>
      </c>
      <c r="O4591" s="6"/>
      <c r="P4591" s="6"/>
      <c r="Q4591" s="6"/>
      <c r="R4591" s="6"/>
      <c r="S4591" s="6"/>
      <c r="T4591" s="6"/>
      <c r="U4591" s="6" t="s">
        <v>12299</v>
      </c>
      <c r="V4591" s="6" t="s">
        <v>12299</v>
      </c>
      <c r="W4591" s="6" t="s">
        <v>12299</v>
      </c>
    </row>
    <row r="4592" spans="1:23" x14ac:dyDescent="0.3">
      <c r="A4592" s="6">
        <v>6599</v>
      </c>
      <c r="B4592" s="6" t="s">
        <v>20188</v>
      </c>
      <c r="C4592" s="6" t="s">
        <v>20189</v>
      </c>
      <c r="D4592" s="6">
        <v>3</v>
      </c>
      <c r="E4592" s="6">
        <v>0</v>
      </c>
      <c r="F4592" s="6"/>
      <c r="G4592" s="6">
        <v>100</v>
      </c>
      <c r="H4592" s="6"/>
      <c r="I4592" s="6"/>
      <c r="J4592" s="6"/>
      <c r="K4592" s="6"/>
      <c r="L4592" s="6"/>
      <c r="M4592" s="6"/>
      <c r="N4592" s="6" t="e">
        <f>VLOOKUP(A4592,web_archive!D:AB,18,FALSE)</f>
        <v>#N/A</v>
      </c>
      <c r="O4592" s="6"/>
      <c r="P4592" s="6"/>
      <c r="Q4592" s="6"/>
      <c r="R4592" s="6"/>
      <c r="S4592" s="6"/>
      <c r="T4592" s="6"/>
      <c r="U4592" s="6" t="s">
        <v>12299</v>
      </c>
      <c r="V4592" s="6" t="s">
        <v>12299</v>
      </c>
      <c r="W4592" s="6" t="s">
        <v>12299</v>
      </c>
    </row>
    <row r="4593" spans="1:23" x14ac:dyDescent="0.3">
      <c r="A4593" s="6">
        <v>6600</v>
      </c>
      <c r="B4593" s="6" t="s">
        <v>20190</v>
      </c>
      <c r="C4593" s="6" t="s">
        <v>20191</v>
      </c>
      <c r="D4593" s="6">
        <v>3</v>
      </c>
      <c r="E4593" s="6">
        <v>0</v>
      </c>
      <c r="F4593" s="6"/>
      <c r="G4593" s="6">
        <v>100</v>
      </c>
      <c r="H4593" s="6"/>
      <c r="I4593" s="6"/>
      <c r="J4593" s="6"/>
      <c r="K4593" s="6"/>
      <c r="L4593" s="6"/>
      <c r="M4593" s="6"/>
      <c r="N4593" s="6" t="e">
        <f>VLOOKUP(A4593,web_archive!D:AB,18,FALSE)</f>
        <v>#N/A</v>
      </c>
      <c r="O4593" s="6"/>
      <c r="P4593" s="6"/>
      <c r="Q4593" s="6"/>
      <c r="R4593" s="6"/>
      <c r="S4593" s="6"/>
      <c r="T4593" s="6"/>
      <c r="U4593" s="6" t="s">
        <v>12299</v>
      </c>
      <c r="V4593" s="6" t="s">
        <v>12299</v>
      </c>
      <c r="W4593" s="6" t="s">
        <v>12299</v>
      </c>
    </row>
    <row r="4594" spans="1:23" x14ac:dyDescent="0.3">
      <c r="A4594" s="6">
        <v>6601</v>
      </c>
      <c r="B4594" s="6" t="s">
        <v>20192</v>
      </c>
      <c r="C4594" s="6" t="s">
        <v>20193</v>
      </c>
      <c r="D4594" s="6">
        <v>3</v>
      </c>
      <c r="E4594" s="6">
        <v>0</v>
      </c>
      <c r="F4594" s="6"/>
      <c r="G4594" s="6">
        <v>1000</v>
      </c>
      <c r="H4594" s="6"/>
      <c r="I4594" s="6"/>
      <c r="J4594" s="6"/>
      <c r="K4594" s="6"/>
      <c r="L4594" s="6"/>
      <c r="M4594" s="6"/>
      <c r="N4594" s="6" t="e">
        <f>VLOOKUP(A4594,web_archive!D:AB,18,FALSE)</f>
        <v>#N/A</v>
      </c>
      <c r="O4594" s="6"/>
      <c r="P4594" s="6"/>
      <c r="Q4594" s="6"/>
      <c r="R4594" s="6"/>
      <c r="S4594" s="6"/>
      <c r="T4594" s="6"/>
      <c r="U4594" s="6" t="s">
        <v>12299</v>
      </c>
      <c r="V4594" s="6" t="s">
        <v>12299</v>
      </c>
      <c r="W4594" s="6" t="s">
        <v>12299</v>
      </c>
    </row>
    <row r="4595" spans="1:23" x14ac:dyDescent="0.3">
      <c r="A4595" s="6">
        <v>6602</v>
      </c>
      <c r="B4595" s="6" t="s">
        <v>20194</v>
      </c>
      <c r="C4595" s="6" t="s">
        <v>20195</v>
      </c>
      <c r="D4595" s="6">
        <v>3</v>
      </c>
      <c r="E4595" s="6">
        <v>0</v>
      </c>
      <c r="F4595" s="6"/>
      <c r="G4595" s="6">
        <v>100</v>
      </c>
      <c r="H4595" s="6"/>
      <c r="I4595" s="6"/>
      <c r="J4595" s="6"/>
      <c r="K4595" s="6"/>
      <c r="L4595" s="6"/>
      <c r="M4595" s="6"/>
      <c r="N4595" s="6" t="e">
        <f>VLOOKUP(A4595,web_archive!D:AB,18,FALSE)</f>
        <v>#N/A</v>
      </c>
      <c r="O4595" s="6"/>
      <c r="P4595" s="6"/>
      <c r="Q4595" s="6"/>
      <c r="R4595" s="6"/>
      <c r="S4595" s="6"/>
      <c r="T4595" s="6"/>
      <c r="U4595" s="6" t="s">
        <v>12299</v>
      </c>
      <c r="V4595" s="6" t="s">
        <v>12299</v>
      </c>
      <c r="W4595" s="6" t="s">
        <v>12299</v>
      </c>
    </row>
    <row r="4596" spans="1:23" x14ac:dyDescent="0.3">
      <c r="A4596" s="6">
        <v>6603</v>
      </c>
      <c r="B4596" s="6" t="s">
        <v>20196</v>
      </c>
      <c r="C4596" s="6" t="s">
        <v>20197</v>
      </c>
      <c r="D4596" s="6">
        <v>3</v>
      </c>
      <c r="E4596" s="6">
        <v>0</v>
      </c>
      <c r="F4596" s="6"/>
      <c r="G4596" s="6">
        <v>500</v>
      </c>
      <c r="H4596" s="6"/>
      <c r="I4596" s="6"/>
      <c r="J4596" s="6"/>
      <c r="K4596" s="6"/>
      <c r="L4596" s="6"/>
      <c r="M4596" s="6"/>
      <c r="N4596" s="6" t="e">
        <f>VLOOKUP(A4596,web_archive!D:AB,18,FALSE)</f>
        <v>#N/A</v>
      </c>
      <c r="O4596" s="6"/>
      <c r="P4596" s="6"/>
      <c r="Q4596" s="6"/>
      <c r="R4596" s="6"/>
      <c r="S4596" s="6"/>
      <c r="T4596" s="6"/>
      <c r="U4596" s="6" t="s">
        <v>12299</v>
      </c>
      <c r="V4596" s="6" t="s">
        <v>12299</v>
      </c>
      <c r="W4596" s="6" t="s">
        <v>12299</v>
      </c>
    </row>
    <row r="4597" spans="1:23" x14ac:dyDescent="0.3">
      <c r="A4597" s="6">
        <v>6604</v>
      </c>
      <c r="B4597" s="6" t="s">
        <v>20198</v>
      </c>
      <c r="C4597" s="6" t="s">
        <v>20199</v>
      </c>
      <c r="D4597" s="6">
        <v>3</v>
      </c>
      <c r="E4597" s="6">
        <v>0</v>
      </c>
      <c r="F4597" s="6"/>
      <c r="G4597" s="6">
        <v>0</v>
      </c>
      <c r="H4597" s="6"/>
      <c r="I4597" s="6"/>
      <c r="J4597" s="6"/>
      <c r="K4597" s="6"/>
      <c r="L4597" s="6"/>
      <c r="M4597" s="6"/>
      <c r="N4597" s="6" t="e">
        <f>VLOOKUP(A4597,web_archive!D:AB,18,FALSE)</f>
        <v>#N/A</v>
      </c>
      <c r="O4597" s="6"/>
      <c r="P4597" s="6"/>
      <c r="Q4597" s="6"/>
      <c r="R4597" s="6"/>
      <c r="S4597" s="6"/>
      <c r="T4597" s="6"/>
      <c r="U4597" s="6" t="s">
        <v>12299</v>
      </c>
      <c r="V4597" s="6" t="s">
        <v>12299</v>
      </c>
      <c r="W4597" s="6" t="s">
        <v>12299</v>
      </c>
    </row>
    <row r="4598" spans="1:23" x14ac:dyDescent="0.3">
      <c r="A4598" s="6">
        <v>6605</v>
      </c>
      <c r="B4598" s="6" t="s">
        <v>20200</v>
      </c>
      <c r="C4598" s="6" t="s">
        <v>20200</v>
      </c>
      <c r="D4598" s="6">
        <v>3</v>
      </c>
      <c r="E4598" s="6">
        <v>0</v>
      </c>
      <c r="F4598" s="6"/>
      <c r="G4598" s="6">
        <v>0</v>
      </c>
      <c r="H4598" s="6"/>
      <c r="I4598" s="6"/>
      <c r="J4598" s="6"/>
      <c r="K4598" s="6"/>
      <c r="L4598" s="6"/>
      <c r="M4598" s="6"/>
      <c r="N4598" s="6" t="e">
        <f>VLOOKUP(A4598,web_archive!D:AB,18,FALSE)</f>
        <v>#N/A</v>
      </c>
      <c r="O4598" s="6"/>
      <c r="P4598" s="6"/>
      <c r="Q4598" s="6"/>
      <c r="R4598" s="6"/>
      <c r="S4598" s="6"/>
      <c r="T4598" s="6"/>
      <c r="U4598" s="6" t="s">
        <v>12299</v>
      </c>
      <c r="V4598" s="6" t="s">
        <v>12299</v>
      </c>
      <c r="W4598" s="6" t="s">
        <v>12299</v>
      </c>
    </row>
    <row r="4599" spans="1:23" x14ac:dyDescent="0.3">
      <c r="A4599" s="6">
        <v>6606</v>
      </c>
      <c r="B4599" s="6" t="s">
        <v>20201</v>
      </c>
      <c r="C4599" s="6" t="s">
        <v>20202</v>
      </c>
      <c r="D4599" s="6">
        <v>3</v>
      </c>
      <c r="E4599" s="6">
        <v>0</v>
      </c>
      <c r="F4599" s="6"/>
      <c r="G4599" s="6">
        <v>10</v>
      </c>
      <c r="H4599" s="6"/>
      <c r="I4599" s="6"/>
      <c r="J4599" s="6"/>
      <c r="K4599" s="6"/>
      <c r="L4599" s="6"/>
      <c r="M4599" s="6"/>
      <c r="N4599" s="6" t="e">
        <f>VLOOKUP(A4599,web_archive!D:AB,18,FALSE)</f>
        <v>#N/A</v>
      </c>
      <c r="O4599" s="6"/>
      <c r="P4599" s="6"/>
      <c r="Q4599" s="6"/>
      <c r="R4599" s="6"/>
      <c r="S4599" s="6"/>
      <c r="T4599" s="6"/>
      <c r="U4599" s="6" t="s">
        <v>12299</v>
      </c>
      <c r="V4599" s="6" t="s">
        <v>12299</v>
      </c>
      <c r="W4599" s="6" t="s">
        <v>12299</v>
      </c>
    </row>
    <row r="4600" spans="1:23" x14ac:dyDescent="0.3">
      <c r="A4600" s="6">
        <v>6607</v>
      </c>
      <c r="B4600" s="6" t="s">
        <v>20203</v>
      </c>
      <c r="C4600" s="6" t="s">
        <v>20204</v>
      </c>
      <c r="D4600" s="6">
        <v>3</v>
      </c>
      <c r="E4600" s="6">
        <v>20</v>
      </c>
      <c r="F4600" s="6"/>
      <c r="G4600" s="6">
        <v>10</v>
      </c>
      <c r="H4600" s="6"/>
      <c r="I4600" s="6"/>
      <c r="J4600" s="6"/>
      <c r="K4600" s="6"/>
      <c r="L4600" s="6"/>
      <c r="M4600" s="6"/>
      <c r="N4600" s="6" t="e">
        <f>VLOOKUP(A4600,web_archive!D:AB,18,FALSE)</f>
        <v>#N/A</v>
      </c>
      <c r="O4600" s="6"/>
      <c r="P4600" s="6"/>
      <c r="Q4600" s="6"/>
      <c r="R4600" s="6"/>
      <c r="S4600" s="6"/>
      <c r="T4600" s="6"/>
      <c r="U4600" s="6" t="s">
        <v>12299</v>
      </c>
      <c r="V4600" s="6" t="s">
        <v>12299</v>
      </c>
      <c r="W4600" s="6" t="s">
        <v>12299</v>
      </c>
    </row>
    <row r="4601" spans="1:23" x14ac:dyDescent="0.3">
      <c r="A4601" s="6">
        <v>6608</v>
      </c>
      <c r="B4601" s="6" t="s">
        <v>20205</v>
      </c>
      <c r="C4601" s="6" t="s">
        <v>20206</v>
      </c>
      <c r="D4601" s="6">
        <v>3</v>
      </c>
      <c r="E4601" s="6">
        <v>0</v>
      </c>
      <c r="F4601" s="6"/>
      <c r="G4601" s="6">
        <v>0</v>
      </c>
      <c r="H4601" s="6"/>
      <c r="I4601" s="6"/>
      <c r="J4601" s="6"/>
      <c r="K4601" s="6"/>
      <c r="L4601" s="6"/>
      <c r="M4601" s="6"/>
      <c r="N4601" s="6" t="e">
        <f>VLOOKUP(A4601,web_archive!D:AB,18,FALSE)</f>
        <v>#N/A</v>
      </c>
      <c r="O4601" s="6"/>
      <c r="P4601" s="6"/>
      <c r="Q4601" s="6"/>
      <c r="R4601" s="6"/>
      <c r="S4601" s="6"/>
      <c r="T4601" s="6"/>
      <c r="U4601" s="6" t="s">
        <v>12299</v>
      </c>
      <c r="V4601" s="6" t="s">
        <v>12299</v>
      </c>
      <c r="W4601" s="6" t="s">
        <v>12299</v>
      </c>
    </row>
    <row r="4602" spans="1:23" x14ac:dyDescent="0.3">
      <c r="A4602" s="6">
        <v>6609</v>
      </c>
      <c r="B4602" s="6" t="s">
        <v>20207</v>
      </c>
      <c r="C4602" s="6" t="s">
        <v>20208</v>
      </c>
      <c r="D4602" s="6">
        <v>3</v>
      </c>
      <c r="E4602" s="6">
        <v>82</v>
      </c>
      <c r="F4602" s="6"/>
      <c r="G4602" s="6">
        <v>10</v>
      </c>
      <c r="H4602" s="6"/>
      <c r="I4602" s="6"/>
      <c r="J4602" s="6"/>
      <c r="K4602" s="6"/>
      <c r="L4602" s="6"/>
      <c r="M4602" s="6"/>
      <c r="N4602" s="6" t="e">
        <f>VLOOKUP(A4602,web_archive!D:AB,18,FALSE)</f>
        <v>#N/A</v>
      </c>
      <c r="O4602" s="6"/>
      <c r="P4602" s="6"/>
      <c r="Q4602" s="6"/>
      <c r="R4602" s="6"/>
      <c r="S4602" s="6"/>
      <c r="T4602" s="6"/>
      <c r="U4602" s="6" t="s">
        <v>12299</v>
      </c>
      <c r="V4602" s="6" t="s">
        <v>12299</v>
      </c>
      <c r="W4602" s="6" t="s">
        <v>12299</v>
      </c>
    </row>
    <row r="4603" spans="1:23" x14ac:dyDescent="0.3">
      <c r="A4603" s="6">
        <v>6610</v>
      </c>
      <c r="B4603" s="6" t="s">
        <v>20209</v>
      </c>
      <c r="C4603" s="6" t="s">
        <v>20210</v>
      </c>
      <c r="D4603" s="6">
        <v>3</v>
      </c>
      <c r="E4603" s="6">
        <v>390</v>
      </c>
      <c r="F4603" s="6"/>
      <c r="G4603" s="6">
        <v>10</v>
      </c>
      <c r="H4603" s="6"/>
      <c r="I4603" s="6"/>
      <c r="J4603" s="6"/>
      <c r="K4603" s="6"/>
      <c r="L4603" s="6"/>
      <c r="M4603" s="6"/>
      <c r="N4603" s="6" t="e">
        <f>VLOOKUP(A4603,web_archive!D:AB,18,FALSE)</f>
        <v>#N/A</v>
      </c>
      <c r="O4603" s="6"/>
      <c r="P4603" s="6"/>
      <c r="Q4603" s="6"/>
      <c r="R4603" s="6"/>
      <c r="S4603" s="6"/>
      <c r="T4603" s="6"/>
      <c r="U4603" s="6" t="s">
        <v>12299</v>
      </c>
      <c r="V4603" s="6" t="s">
        <v>12299</v>
      </c>
      <c r="W4603" s="6" t="s">
        <v>12299</v>
      </c>
    </row>
    <row r="4604" spans="1:23" x14ac:dyDescent="0.3">
      <c r="A4604" s="6">
        <v>6612</v>
      </c>
      <c r="B4604" s="6" t="s">
        <v>20211</v>
      </c>
      <c r="C4604" s="6" t="s">
        <v>20212</v>
      </c>
      <c r="D4604" s="6">
        <v>3</v>
      </c>
      <c r="E4604" s="6">
        <v>20</v>
      </c>
      <c r="F4604" s="6"/>
      <c r="G4604" s="6">
        <v>200</v>
      </c>
      <c r="H4604" s="6"/>
      <c r="I4604" s="6"/>
      <c r="J4604" s="6"/>
      <c r="K4604" s="6"/>
      <c r="L4604" s="6"/>
      <c r="M4604" s="6"/>
      <c r="N4604" s="6" t="e">
        <f>VLOOKUP(A4604,web_archive!D:AB,18,FALSE)</f>
        <v>#N/A</v>
      </c>
      <c r="O4604" s="6"/>
      <c r="P4604" s="6"/>
      <c r="Q4604" s="6"/>
      <c r="R4604" s="6"/>
      <c r="S4604" s="6"/>
      <c r="T4604" s="6"/>
      <c r="U4604" s="6" t="s">
        <v>12299</v>
      </c>
      <c r="V4604" s="6" t="s">
        <v>12299</v>
      </c>
      <c r="W4604" s="6" t="s">
        <v>12299</v>
      </c>
    </row>
    <row r="4605" spans="1:23" x14ac:dyDescent="0.3">
      <c r="A4605" s="6">
        <v>6613</v>
      </c>
      <c r="B4605" s="6" t="s">
        <v>20213</v>
      </c>
      <c r="C4605" s="6" t="s">
        <v>20214</v>
      </c>
      <c r="D4605" s="6">
        <v>3</v>
      </c>
      <c r="E4605" s="6">
        <v>20</v>
      </c>
      <c r="F4605" s="6"/>
      <c r="G4605" s="6">
        <v>10</v>
      </c>
      <c r="H4605" s="6"/>
      <c r="I4605" s="6"/>
      <c r="J4605" s="6"/>
      <c r="K4605" s="6"/>
      <c r="L4605" s="6"/>
      <c r="M4605" s="6"/>
      <c r="N4605" s="6" t="e">
        <f>VLOOKUP(A4605,web_archive!D:AB,18,FALSE)</f>
        <v>#N/A</v>
      </c>
      <c r="O4605" s="6"/>
      <c r="P4605" s="6"/>
      <c r="Q4605" s="6"/>
      <c r="R4605" s="6"/>
      <c r="S4605" s="6"/>
      <c r="T4605" s="6"/>
      <c r="U4605" s="6" t="s">
        <v>12299</v>
      </c>
      <c r="V4605" s="6" t="s">
        <v>12299</v>
      </c>
      <c r="W4605" s="6" t="s">
        <v>12299</v>
      </c>
    </row>
    <row r="4606" spans="1:23" x14ac:dyDescent="0.3">
      <c r="A4606" s="6">
        <v>6615</v>
      </c>
      <c r="B4606" s="6" t="s">
        <v>20215</v>
      </c>
      <c r="C4606" s="6" t="s">
        <v>20216</v>
      </c>
      <c r="D4606" s="6">
        <v>3</v>
      </c>
      <c r="E4606" s="6">
        <v>0</v>
      </c>
      <c r="F4606" s="6"/>
      <c r="G4606" s="6">
        <v>10</v>
      </c>
      <c r="H4606" s="6"/>
      <c r="I4606" s="6"/>
      <c r="J4606" s="6"/>
      <c r="K4606" s="6"/>
      <c r="L4606" s="6"/>
      <c r="M4606" s="6"/>
      <c r="N4606" s="6" t="e">
        <f>VLOOKUP(A4606,web_archive!D:AB,18,FALSE)</f>
        <v>#N/A</v>
      </c>
      <c r="O4606" s="6"/>
      <c r="P4606" s="6"/>
      <c r="Q4606" s="6"/>
      <c r="R4606" s="6"/>
      <c r="S4606" s="6"/>
      <c r="T4606" s="6"/>
      <c r="U4606" s="6" t="s">
        <v>12299</v>
      </c>
      <c r="V4606" s="6" t="s">
        <v>12299</v>
      </c>
      <c r="W4606" s="6" t="s">
        <v>12299</v>
      </c>
    </row>
    <row r="4607" spans="1:23" x14ac:dyDescent="0.3">
      <c r="A4607" s="6">
        <v>6616</v>
      </c>
      <c r="B4607" s="6" t="s">
        <v>20217</v>
      </c>
      <c r="C4607" s="6" t="s">
        <v>20218</v>
      </c>
      <c r="D4607" s="6">
        <v>3</v>
      </c>
      <c r="E4607" s="6">
        <v>20</v>
      </c>
      <c r="F4607" s="6"/>
      <c r="G4607" s="6">
        <v>10</v>
      </c>
      <c r="H4607" s="6"/>
      <c r="I4607" s="6"/>
      <c r="J4607" s="6"/>
      <c r="K4607" s="6"/>
      <c r="L4607" s="6"/>
      <c r="M4607" s="6"/>
      <c r="N4607" s="6" t="e">
        <f>VLOOKUP(A4607,web_archive!D:AB,18,FALSE)</f>
        <v>#N/A</v>
      </c>
      <c r="O4607" s="6"/>
      <c r="P4607" s="6"/>
      <c r="Q4607" s="6"/>
      <c r="R4607" s="6"/>
      <c r="S4607" s="6"/>
      <c r="T4607" s="6"/>
      <c r="U4607" s="6" t="s">
        <v>12299</v>
      </c>
      <c r="V4607" s="6" t="s">
        <v>12299</v>
      </c>
      <c r="W4607" s="6" t="s">
        <v>12299</v>
      </c>
    </row>
    <row r="4608" spans="1:23" x14ac:dyDescent="0.3">
      <c r="A4608" s="6">
        <v>6617</v>
      </c>
      <c r="B4608" s="6" t="s">
        <v>20219</v>
      </c>
      <c r="C4608" s="6" t="s">
        <v>20220</v>
      </c>
      <c r="D4608" s="6">
        <v>3</v>
      </c>
      <c r="E4608" s="6">
        <v>20</v>
      </c>
      <c r="F4608" s="6"/>
      <c r="G4608" s="6">
        <v>10</v>
      </c>
      <c r="H4608" s="6"/>
      <c r="I4608" s="6"/>
      <c r="J4608" s="6"/>
      <c r="K4608" s="6"/>
      <c r="L4608" s="6"/>
      <c r="M4608" s="6"/>
      <c r="N4608" s="6" t="e">
        <f>VLOOKUP(A4608,web_archive!D:AB,18,FALSE)</f>
        <v>#N/A</v>
      </c>
      <c r="O4608" s="6"/>
      <c r="P4608" s="6"/>
      <c r="Q4608" s="6"/>
      <c r="R4608" s="6"/>
      <c r="S4608" s="6"/>
      <c r="T4608" s="6"/>
      <c r="U4608" s="6" t="s">
        <v>12299</v>
      </c>
      <c r="V4608" s="6" t="s">
        <v>12299</v>
      </c>
      <c r="W4608" s="6" t="s">
        <v>12299</v>
      </c>
    </row>
    <row r="4609" spans="1:25" x14ac:dyDescent="0.3">
      <c r="A4609" s="6">
        <v>6618</v>
      </c>
      <c r="B4609" s="6" t="s">
        <v>20221</v>
      </c>
      <c r="C4609" s="6" t="s">
        <v>20222</v>
      </c>
      <c r="D4609" s="6">
        <v>3</v>
      </c>
      <c r="E4609" s="6">
        <v>20</v>
      </c>
      <c r="F4609" s="6"/>
      <c r="G4609" s="6">
        <v>10</v>
      </c>
      <c r="H4609" s="6"/>
      <c r="I4609" s="6"/>
      <c r="J4609" s="6"/>
      <c r="K4609" s="6"/>
      <c r="L4609" s="6"/>
      <c r="M4609" s="6"/>
      <c r="N4609" s="6" t="e">
        <f>VLOOKUP(A4609,web_archive!D:AB,18,FALSE)</f>
        <v>#N/A</v>
      </c>
      <c r="O4609" s="6"/>
      <c r="P4609" s="6"/>
      <c r="Q4609" s="6"/>
      <c r="R4609" s="6"/>
      <c r="S4609" s="6"/>
      <c r="T4609" s="6"/>
      <c r="U4609" s="6" t="s">
        <v>12299</v>
      </c>
      <c r="V4609" s="6" t="s">
        <v>12299</v>
      </c>
      <c r="W4609" s="6" t="s">
        <v>12299</v>
      </c>
      <c r="X4609" s="6"/>
      <c r="Y4609" s="6"/>
    </row>
    <row r="4610" spans="1:25" x14ac:dyDescent="0.3">
      <c r="A4610" s="6">
        <v>6619</v>
      </c>
      <c r="B4610" s="6" t="s">
        <v>20223</v>
      </c>
      <c r="C4610" s="6" t="s">
        <v>20224</v>
      </c>
      <c r="D4610" s="6">
        <v>3</v>
      </c>
      <c r="E4610" s="6">
        <v>20</v>
      </c>
      <c r="F4610" s="6"/>
      <c r="G4610" s="6">
        <v>10</v>
      </c>
      <c r="H4610" s="6"/>
      <c r="I4610" s="6"/>
      <c r="J4610" s="6"/>
      <c r="K4610" s="6"/>
      <c r="L4610" s="6"/>
      <c r="M4610" s="6"/>
      <c r="N4610" s="6" t="e">
        <f>VLOOKUP(A4610,web_archive!D:AB,18,FALSE)</f>
        <v>#N/A</v>
      </c>
      <c r="O4610" s="6"/>
      <c r="P4610" s="6"/>
      <c r="Q4610" s="6"/>
      <c r="R4610" s="6"/>
      <c r="S4610" s="6"/>
      <c r="T4610" s="6"/>
      <c r="U4610" s="6" t="s">
        <v>12299</v>
      </c>
      <c r="V4610" s="6" t="s">
        <v>12299</v>
      </c>
      <c r="W4610" s="6" t="s">
        <v>12299</v>
      </c>
      <c r="X4610" s="6"/>
      <c r="Y4610" s="6"/>
    </row>
    <row r="4611" spans="1:25" x14ac:dyDescent="0.3">
      <c r="A4611" s="6">
        <v>6623</v>
      </c>
      <c r="B4611" s="6" t="s">
        <v>20225</v>
      </c>
      <c r="C4611" s="6" t="s">
        <v>20226</v>
      </c>
      <c r="D4611" s="6">
        <v>3</v>
      </c>
      <c r="E4611" s="6">
        <v>0</v>
      </c>
      <c r="F4611" s="6"/>
      <c r="G4611" s="6">
        <v>10</v>
      </c>
      <c r="H4611" s="6"/>
      <c r="I4611" s="6"/>
      <c r="J4611" s="6"/>
      <c r="K4611" s="6"/>
      <c r="L4611" s="6"/>
      <c r="M4611" s="6"/>
      <c r="N4611" s="6" t="e">
        <f>VLOOKUP(A4611,web_archive!D:AB,18,FALSE)</f>
        <v>#N/A</v>
      </c>
      <c r="O4611" s="6"/>
      <c r="P4611" s="6"/>
      <c r="Q4611" s="6"/>
      <c r="R4611" s="6"/>
      <c r="S4611" s="6"/>
      <c r="T4611" s="6"/>
      <c r="U4611" s="6" t="s">
        <v>12299</v>
      </c>
      <c r="V4611" s="6" t="s">
        <v>12299</v>
      </c>
      <c r="W4611" s="6" t="s">
        <v>12299</v>
      </c>
      <c r="X4611" s="6"/>
      <c r="Y4611" s="6"/>
    </row>
    <row r="4612" spans="1:25" x14ac:dyDescent="0.3">
      <c r="A4612" s="6">
        <v>6624</v>
      </c>
      <c r="B4612" s="6" t="s">
        <v>20227</v>
      </c>
      <c r="C4612" s="6" t="s">
        <v>20228</v>
      </c>
      <c r="D4612" s="6">
        <v>3</v>
      </c>
      <c r="E4612" s="6">
        <v>0</v>
      </c>
      <c r="F4612" s="6"/>
      <c r="G4612" s="6">
        <v>10</v>
      </c>
      <c r="H4612" s="6"/>
      <c r="I4612" s="6"/>
      <c r="J4612" s="6"/>
      <c r="K4612" s="6"/>
      <c r="L4612" s="6"/>
      <c r="M4612" s="6"/>
      <c r="N4612" s="6" t="e">
        <f>VLOOKUP(A4612,web_archive!D:AB,18,FALSE)</f>
        <v>#N/A</v>
      </c>
      <c r="O4612" s="6"/>
      <c r="P4612" s="6"/>
      <c r="Q4612" s="6"/>
      <c r="R4612" s="6"/>
      <c r="S4612" s="6"/>
      <c r="T4612" s="6"/>
      <c r="U4612" s="6" t="s">
        <v>12299</v>
      </c>
      <c r="V4612" s="6" t="s">
        <v>12299</v>
      </c>
      <c r="W4612" s="6" t="s">
        <v>12299</v>
      </c>
      <c r="X4612" s="6"/>
      <c r="Y4612" s="6"/>
    </row>
    <row r="4613" spans="1:25" x14ac:dyDescent="0.3">
      <c r="A4613" s="6">
        <v>6625</v>
      </c>
      <c r="B4613" s="6" t="s">
        <v>20229</v>
      </c>
      <c r="C4613" s="6" t="s">
        <v>20230</v>
      </c>
      <c r="D4613" s="6">
        <v>3</v>
      </c>
      <c r="E4613" s="6">
        <v>0</v>
      </c>
      <c r="F4613" s="6"/>
      <c r="G4613" s="6">
        <v>10</v>
      </c>
      <c r="H4613" s="6"/>
      <c r="I4613" s="6"/>
      <c r="J4613" s="6"/>
      <c r="K4613" s="6"/>
      <c r="L4613" s="6"/>
      <c r="M4613" s="6"/>
      <c r="N4613" s="6" t="e">
        <f>VLOOKUP(A4613,web_archive!D:AB,18,FALSE)</f>
        <v>#N/A</v>
      </c>
      <c r="O4613" s="6"/>
      <c r="P4613" s="6"/>
      <c r="Q4613" s="6"/>
      <c r="R4613" s="6"/>
      <c r="S4613" s="6"/>
      <c r="T4613" s="6"/>
      <c r="U4613" s="6" t="s">
        <v>12299</v>
      </c>
      <c r="V4613" s="6" t="s">
        <v>12299</v>
      </c>
      <c r="W4613" s="6" t="s">
        <v>12299</v>
      </c>
      <c r="X4613" s="6"/>
      <c r="Y4613" s="6"/>
    </row>
    <row r="4614" spans="1:25" x14ac:dyDescent="0.3">
      <c r="A4614" s="6" t="s">
        <v>20231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 t="e">
        <f>VLOOKUP(A4614,web_archive!D:AB,18,FALSE)</f>
        <v>#N/A</v>
      </c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 spans="1:25" x14ac:dyDescent="0.3">
      <c r="A4615" s="6">
        <v>6635</v>
      </c>
      <c r="B4615" s="6" t="s">
        <v>20232</v>
      </c>
      <c r="C4615" s="6" t="s">
        <v>20233</v>
      </c>
      <c r="D4615" s="6">
        <v>3</v>
      </c>
      <c r="E4615" s="6">
        <v>20</v>
      </c>
      <c r="F4615" s="6"/>
      <c r="G4615" s="6">
        <v>0</v>
      </c>
      <c r="H4615" s="6"/>
      <c r="I4615" s="6"/>
      <c r="J4615" s="6"/>
      <c r="K4615" s="6"/>
      <c r="L4615" s="6"/>
      <c r="M4615" s="6"/>
      <c r="N4615" s="6" t="e">
        <f>VLOOKUP(A4615,web_archive!D:AB,18,FALSE)</f>
        <v>#N/A</v>
      </c>
      <c r="O4615" s="6"/>
      <c r="P4615" s="6"/>
      <c r="Q4615" s="6"/>
      <c r="R4615" s="6"/>
      <c r="S4615" s="6"/>
      <c r="T4615" s="6"/>
      <c r="U4615" s="6" t="s">
        <v>12299</v>
      </c>
      <c r="V4615" s="6" t="s">
        <v>12299</v>
      </c>
      <c r="W4615" s="6" t="s">
        <v>12299</v>
      </c>
      <c r="X4615" s="6"/>
      <c r="Y4615" s="6"/>
    </row>
    <row r="4616" spans="1:25" x14ac:dyDescent="0.3">
      <c r="A4616" s="6">
        <v>6636</v>
      </c>
      <c r="B4616" s="6" t="s">
        <v>20234</v>
      </c>
      <c r="C4616" s="6" t="s">
        <v>20235</v>
      </c>
      <c r="D4616" s="6">
        <v>3</v>
      </c>
      <c r="E4616" s="6">
        <v>10</v>
      </c>
      <c r="F4616" s="6"/>
      <c r="G4616" s="6">
        <v>100</v>
      </c>
      <c r="H4616" s="6"/>
      <c r="I4616" s="6"/>
      <c r="J4616" s="6"/>
      <c r="K4616" s="6"/>
      <c r="L4616" s="6"/>
      <c r="M4616" s="6"/>
      <c r="N4616" s="6" t="e">
        <f>VLOOKUP(A4616,web_archive!D:AB,18,FALSE)</f>
        <v>#N/A</v>
      </c>
      <c r="O4616" s="6"/>
      <c r="P4616" s="6"/>
      <c r="Q4616" s="6"/>
      <c r="R4616" s="6"/>
      <c r="S4616" s="6"/>
      <c r="T4616" s="6"/>
      <c r="U4616" s="6" t="s">
        <v>12691</v>
      </c>
      <c r="V4616" s="6" t="s">
        <v>12368</v>
      </c>
      <c r="W4616" s="6" t="s">
        <v>12299</v>
      </c>
      <c r="X4616" s="6" t="s">
        <v>12299</v>
      </c>
      <c r="Y4616" s="6"/>
    </row>
    <row r="4617" spans="1:25" x14ac:dyDescent="0.3">
      <c r="A4617" s="6">
        <v>6637</v>
      </c>
      <c r="B4617" s="6" t="s">
        <v>20236</v>
      </c>
      <c r="C4617" s="6" t="s">
        <v>20237</v>
      </c>
      <c r="D4617" s="6">
        <v>3</v>
      </c>
      <c r="E4617" s="6">
        <v>10</v>
      </c>
      <c r="F4617" s="6"/>
      <c r="G4617" s="6">
        <v>100</v>
      </c>
      <c r="H4617" s="6"/>
      <c r="I4617" s="6"/>
      <c r="J4617" s="6"/>
      <c r="K4617" s="6"/>
      <c r="L4617" s="6"/>
      <c r="M4617" s="6"/>
      <c r="N4617" s="6" t="e">
        <f>VLOOKUP(A4617,web_archive!D:AB,18,FALSE)</f>
        <v>#N/A</v>
      </c>
      <c r="O4617" s="6"/>
      <c r="P4617" s="6"/>
      <c r="Q4617" s="6"/>
      <c r="R4617" s="6"/>
      <c r="S4617" s="6"/>
      <c r="T4617" s="6"/>
      <c r="U4617" s="6" t="s">
        <v>12542</v>
      </c>
      <c r="V4617" s="6" t="s">
        <v>12368</v>
      </c>
      <c r="W4617" s="6" t="s">
        <v>12299</v>
      </c>
      <c r="X4617" s="6" t="s">
        <v>12299</v>
      </c>
      <c r="Y4617" s="6"/>
    </row>
    <row r="4618" spans="1:25" x14ac:dyDescent="0.3">
      <c r="A4618" s="6">
        <v>6638</v>
      </c>
      <c r="B4618" s="6" t="s">
        <v>20238</v>
      </c>
      <c r="C4618" s="6" t="s">
        <v>20239</v>
      </c>
      <c r="D4618" s="6">
        <v>3</v>
      </c>
      <c r="E4618" s="6">
        <v>10</v>
      </c>
      <c r="F4618" s="6"/>
      <c r="G4618" s="6">
        <v>100</v>
      </c>
      <c r="H4618" s="6"/>
      <c r="I4618" s="6"/>
      <c r="J4618" s="6"/>
      <c r="K4618" s="6"/>
      <c r="L4618" s="6"/>
      <c r="M4618" s="6"/>
      <c r="N4618" s="6" t="e">
        <f>VLOOKUP(A4618,web_archive!D:AB,18,FALSE)</f>
        <v>#N/A</v>
      </c>
      <c r="O4618" s="6"/>
      <c r="P4618" s="6"/>
      <c r="Q4618" s="6"/>
      <c r="R4618" s="6"/>
      <c r="S4618" s="6"/>
      <c r="T4618" s="6"/>
      <c r="U4618" s="6" t="s">
        <v>13315</v>
      </c>
      <c r="V4618" s="6" t="s">
        <v>12368</v>
      </c>
      <c r="W4618" s="6" t="s">
        <v>12299</v>
      </c>
      <c r="X4618" s="6" t="s">
        <v>12299</v>
      </c>
      <c r="Y4618" s="6"/>
    </row>
    <row r="4619" spans="1:25" x14ac:dyDescent="0.3">
      <c r="A4619" s="6">
        <v>6639</v>
      </c>
      <c r="B4619" s="6" t="s">
        <v>20240</v>
      </c>
      <c r="C4619" s="6" t="s">
        <v>20241</v>
      </c>
      <c r="D4619" s="6">
        <v>3</v>
      </c>
      <c r="E4619" s="6">
        <v>10</v>
      </c>
      <c r="F4619" s="6"/>
      <c r="G4619" s="6">
        <v>100</v>
      </c>
      <c r="H4619" s="6"/>
      <c r="I4619" s="6"/>
      <c r="J4619" s="6"/>
      <c r="K4619" s="6"/>
      <c r="L4619" s="6"/>
      <c r="M4619" s="6"/>
      <c r="N4619" s="6" t="e">
        <f>VLOOKUP(A4619,web_archive!D:AB,18,FALSE)</f>
        <v>#N/A</v>
      </c>
      <c r="O4619" s="6"/>
      <c r="P4619" s="6"/>
      <c r="Q4619" s="6"/>
      <c r="R4619" s="6"/>
      <c r="S4619" s="6"/>
      <c r="T4619" s="6"/>
      <c r="U4619" s="6" t="s">
        <v>12858</v>
      </c>
      <c r="V4619" s="6" t="s">
        <v>12368</v>
      </c>
      <c r="W4619" s="6" t="s">
        <v>12299</v>
      </c>
      <c r="X4619" s="6" t="s">
        <v>12299</v>
      </c>
      <c r="Y4619" s="6"/>
    </row>
    <row r="4620" spans="1:25" x14ac:dyDescent="0.3">
      <c r="A4620" s="6">
        <v>6640</v>
      </c>
      <c r="B4620" s="6" t="s">
        <v>20242</v>
      </c>
      <c r="C4620" s="6" t="s">
        <v>20243</v>
      </c>
      <c r="D4620" s="6">
        <v>3</v>
      </c>
      <c r="E4620" s="6">
        <v>10</v>
      </c>
      <c r="F4620" s="6"/>
      <c r="G4620" s="6">
        <v>100</v>
      </c>
      <c r="H4620" s="6"/>
      <c r="I4620" s="6"/>
      <c r="J4620" s="6"/>
      <c r="K4620" s="6"/>
      <c r="L4620" s="6"/>
      <c r="M4620" s="6"/>
      <c r="N4620" s="6" t="e">
        <f>VLOOKUP(A4620,web_archive!D:AB,18,FALSE)</f>
        <v>#N/A</v>
      </c>
      <c r="O4620" s="6"/>
      <c r="P4620" s="6"/>
      <c r="Q4620" s="6"/>
      <c r="R4620" s="6"/>
      <c r="S4620" s="6"/>
      <c r="T4620" s="6"/>
      <c r="U4620" s="6" t="s">
        <v>12660</v>
      </c>
      <c r="V4620" s="6" t="s">
        <v>12368</v>
      </c>
      <c r="W4620" s="6" t="s">
        <v>12299</v>
      </c>
      <c r="X4620" s="6" t="s">
        <v>12299</v>
      </c>
      <c r="Y4620" s="6"/>
    </row>
    <row r="4621" spans="1:25" x14ac:dyDescent="0.3">
      <c r="A4621" s="6">
        <v>6641</v>
      </c>
      <c r="B4621" s="6" t="s">
        <v>20244</v>
      </c>
      <c r="C4621" s="6" t="s">
        <v>20245</v>
      </c>
      <c r="D4621" s="6">
        <v>3</v>
      </c>
      <c r="E4621" s="6">
        <v>10</v>
      </c>
      <c r="F4621" s="6"/>
      <c r="G4621" s="6">
        <v>100</v>
      </c>
      <c r="H4621" s="6"/>
      <c r="I4621" s="6"/>
      <c r="J4621" s="6"/>
      <c r="K4621" s="6"/>
      <c r="L4621" s="6"/>
      <c r="M4621" s="6"/>
      <c r="N4621" s="6" t="e">
        <f>VLOOKUP(A4621,web_archive!D:AB,18,FALSE)</f>
        <v>#N/A</v>
      </c>
      <c r="O4621" s="6"/>
      <c r="P4621" s="6"/>
      <c r="Q4621" s="6"/>
      <c r="R4621" s="6"/>
      <c r="S4621" s="6"/>
      <c r="T4621" s="6"/>
      <c r="U4621" s="6" t="s">
        <v>12787</v>
      </c>
      <c r="V4621" s="6" t="s">
        <v>12368</v>
      </c>
      <c r="W4621" s="6" t="s">
        <v>12299</v>
      </c>
      <c r="X4621" s="6" t="s">
        <v>12299</v>
      </c>
      <c r="Y4621" s="6"/>
    </row>
    <row r="4622" spans="1:25" x14ac:dyDescent="0.3">
      <c r="A4622" s="6">
        <v>6642</v>
      </c>
      <c r="B4622" s="6" t="s">
        <v>20246</v>
      </c>
      <c r="C4622" s="6" t="s">
        <v>20247</v>
      </c>
      <c r="D4622" s="6">
        <v>3</v>
      </c>
      <c r="E4622" s="6">
        <v>10</v>
      </c>
      <c r="F4622" s="6"/>
      <c r="G4622" s="6">
        <v>100</v>
      </c>
      <c r="H4622" s="6"/>
      <c r="I4622" s="6"/>
      <c r="J4622" s="6"/>
      <c r="K4622" s="6"/>
      <c r="L4622" s="6"/>
      <c r="M4622" s="6"/>
      <c r="N4622" s="6" t="e">
        <f>VLOOKUP(A4622,web_archive!D:AB,18,FALSE)</f>
        <v>#N/A</v>
      </c>
      <c r="O4622" s="6"/>
      <c r="P4622" s="6"/>
      <c r="Q4622" s="6"/>
      <c r="R4622" s="6"/>
      <c r="S4622" s="6"/>
      <c r="T4622" s="6"/>
      <c r="U4622" s="6" t="s">
        <v>12674</v>
      </c>
      <c r="V4622" s="6" t="s">
        <v>12675</v>
      </c>
      <c r="W4622" s="6" t="s">
        <v>12368</v>
      </c>
      <c r="X4622" s="6" t="s">
        <v>12299</v>
      </c>
      <c r="Y4622" s="6" t="s">
        <v>12299</v>
      </c>
    </row>
    <row r="4623" spans="1:25" x14ac:dyDescent="0.3">
      <c r="A4623" s="6">
        <v>6643</v>
      </c>
      <c r="B4623" s="6" t="s">
        <v>20248</v>
      </c>
      <c r="C4623" s="6" t="s">
        <v>20249</v>
      </c>
      <c r="D4623" s="6">
        <v>3</v>
      </c>
      <c r="E4623" s="6">
        <v>10</v>
      </c>
      <c r="F4623" s="6"/>
      <c r="G4623" s="6">
        <v>100</v>
      </c>
      <c r="H4623" s="6"/>
      <c r="I4623" s="6"/>
      <c r="J4623" s="6"/>
      <c r="K4623" s="6"/>
      <c r="L4623" s="6"/>
      <c r="M4623" s="6"/>
      <c r="N4623" s="6" t="e">
        <f>VLOOKUP(A4623,web_archive!D:AB,18,FALSE)</f>
        <v>#N/A</v>
      </c>
      <c r="O4623" s="6"/>
      <c r="P4623" s="6"/>
      <c r="Q4623" s="6"/>
      <c r="R4623" s="6"/>
      <c r="S4623" s="6"/>
      <c r="T4623" s="6"/>
      <c r="U4623" s="6" t="s">
        <v>13512</v>
      </c>
      <c r="V4623" s="6" t="s">
        <v>12368</v>
      </c>
      <c r="W4623" s="6" t="s">
        <v>12299</v>
      </c>
      <c r="X4623" s="6" t="s">
        <v>12299</v>
      </c>
      <c r="Y4623" s="6"/>
    </row>
    <row r="4624" spans="1:25" x14ac:dyDescent="0.3">
      <c r="A4624" s="6">
        <v>6644</v>
      </c>
      <c r="B4624" s="6" t="s">
        <v>20250</v>
      </c>
      <c r="C4624" s="6" t="s">
        <v>20251</v>
      </c>
      <c r="D4624" s="6">
        <v>3</v>
      </c>
      <c r="E4624" s="6">
        <v>10</v>
      </c>
      <c r="F4624" s="6"/>
      <c r="G4624" s="6">
        <v>100</v>
      </c>
      <c r="H4624" s="6"/>
      <c r="I4624" s="6"/>
      <c r="J4624" s="6"/>
      <c r="K4624" s="6"/>
      <c r="L4624" s="6"/>
      <c r="M4624" s="6"/>
      <c r="N4624" s="6" t="e">
        <f>VLOOKUP(A4624,web_archive!D:AB,18,FALSE)</f>
        <v>#N/A</v>
      </c>
      <c r="O4624" s="6"/>
      <c r="P4624" s="6"/>
      <c r="Q4624" s="6"/>
      <c r="R4624" s="6"/>
      <c r="S4624" s="6"/>
      <c r="T4624" s="6"/>
      <c r="U4624" s="6" t="s">
        <v>12892</v>
      </c>
      <c r="V4624" s="6" t="s">
        <v>12368</v>
      </c>
      <c r="W4624" s="6" t="s">
        <v>12299</v>
      </c>
      <c r="X4624" s="6" t="s">
        <v>12299</v>
      </c>
      <c r="Y4624" s="6"/>
    </row>
    <row r="4625" spans="1:24" x14ac:dyDescent="0.3">
      <c r="A4625" s="6">
        <v>6645</v>
      </c>
      <c r="B4625" s="6" t="s">
        <v>20252</v>
      </c>
      <c r="C4625" s="6" t="s">
        <v>20253</v>
      </c>
      <c r="D4625" s="6">
        <v>3</v>
      </c>
      <c r="E4625" s="6">
        <v>10</v>
      </c>
      <c r="F4625" s="6"/>
      <c r="G4625" s="6">
        <v>100</v>
      </c>
      <c r="H4625" s="6"/>
      <c r="I4625" s="6"/>
      <c r="J4625" s="6"/>
      <c r="K4625" s="6"/>
      <c r="L4625" s="6"/>
      <c r="M4625" s="6"/>
      <c r="N4625" s="6" t="e">
        <f>VLOOKUP(A4625,web_archive!D:AB,18,FALSE)</f>
        <v>#N/A</v>
      </c>
      <c r="O4625" s="6"/>
      <c r="P4625" s="6"/>
      <c r="Q4625" s="6"/>
      <c r="R4625" s="6"/>
      <c r="S4625" s="6"/>
      <c r="T4625" s="6"/>
      <c r="U4625" s="6" t="s">
        <v>12640</v>
      </c>
      <c r="V4625" s="6" t="s">
        <v>12368</v>
      </c>
      <c r="W4625" s="6" t="s">
        <v>12299</v>
      </c>
      <c r="X4625" s="6" t="s">
        <v>12299</v>
      </c>
    </row>
    <row r="4626" spans="1:24" x14ac:dyDescent="0.3">
      <c r="A4626" s="6" t="s">
        <v>20231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 t="e">
        <f>VLOOKUP(A4626,web_archive!D:AB,18,FALSE)</f>
        <v>#N/A</v>
      </c>
      <c r="O4626" s="6"/>
      <c r="P4626" s="6"/>
      <c r="Q4626" s="6"/>
      <c r="R4626" s="6"/>
      <c r="S4626" s="6"/>
      <c r="T4626" s="6"/>
      <c r="U4626" s="6"/>
      <c r="V4626" s="6"/>
      <c r="W4626" s="6"/>
      <c r="X4626" s="6"/>
    </row>
    <row r="4627" spans="1:24" x14ac:dyDescent="0.3">
      <c r="A4627" s="6">
        <v>6697</v>
      </c>
      <c r="B4627" s="6" t="s">
        <v>20254</v>
      </c>
      <c r="C4627" s="6" t="s">
        <v>20255</v>
      </c>
      <c r="D4627" s="6">
        <v>3</v>
      </c>
      <c r="E4627" s="6">
        <v>10</v>
      </c>
      <c r="F4627" s="6"/>
      <c r="G4627" s="6">
        <v>10</v>
      </c>
      <c r="H4627" s="6"/>
      <c r="I4627" s="6"/>
      <c r="J4627" s="6"/>
      <c r="K4627" s="6"/>
      <c r="L4627" s="6"/>
      <c r="M4627" s="6"/>
      <c r="N4627" s="6" t="e">
        <f>VLOOKUP(A4627,web_archive!D:AB,18,FALSE)</f>
        <v>#N/A</v>
      </c>
      <c r="O4627" s="6"/>
      <c r="P4627" s="6"/>
      <c r="Q4627" s="6"/>
      <c r="R4627" s="6"/>
      <c r="S4627" s="6"/>
      <c r="T4627" s="6"/>
      <c r="U4627" s="6" t="s">
        <v>12299</v>
      </c>
      <c r="V4627" s="6" t="s">
        <v>12299</v>
      </c>
      <c r="W4627" s="6" t="s">
        <v>12299</v>
      </c>
      <c r="X4627" s="6"/>
    </row>
    <row r="4628" spans="1:24" x14ac:dyDescent="0.3">
      <c r="A4628" s="6">
        <v>6646</v>
      </c>
      <c r="B4628" s="6" t="s">
        <v>20256</v>
      </c>
      <c r="C4628" s="6" t="s">
        <v>20257</v>
      </c>
      <c r="D4628" s="6">
        <v>3</v>
      </c>
      <c r="E4628" s="6">
        <v>0</v>
      </c>
      <c r="F4628" s="6"/>
      <c r="G4628" s="6">
        <v>0</v>
      </c>
      <c r="H4628" s="6"/>
      <c r="I4628" s="6"/>
      <c r="J4628" s="6"/>
      <c r="K4628" s="6"/>
      <c r="L4628" s="6"/>
      <c r="M4628" s="6"/>
      <c r="N4628" s="6" t="e">
        <f>VLOOKUP(A4628,web_archive!D:AB,18,FALSE)</f>
        <v>#N/A</v>
      </c>
      <c r="O4628" s="6"/>
      <c r="P4628" s="6"/>
      <c r="Q4628" s="6"/>
      <c r="R4628" s="6"/>
      <c r="S4628" s="6"/>
      <c r="T4628" s="6"/>
      <c r="U4628" s="6" t="s">
        <v>12299</v>
      </c>
      <c r="V4628" s="6" t="s">
        <v>12299</v>
      </c>
      <c r="W4628" s="6" t="s">
        <v>12299</v>
      </c>
      <c r="X4628" s="6"/>
    </row>
    <row r="4629" spans="1:24" x14ac:dyDescent="0.3">
      <c r="A4629" s="6">
        <v>6648</v>
      </c>
      <c r="B4629" s="6" t="s">
        <v>20258</v>
      </c>
      <c r="C4629" s="6" t="s">
        <v>20259</v>
      </c>
      <c r="D4629" s="6">
        <v>3</v>
      </c>
      <c r="E4629" s="6">
        <v>10</v>
      </c>
      <c r="F4629" s="6"/>
      <c r="G4629" s="6">
        <v>10</v>
      </c>
      <c r="H4629" s="6"/>
      <c r="I4629" s="6"/>
      <c r="J4629" s="6"/>
      <c r="K4629" s="6">
        <v>0</v>
      </c>
      <c r="L4629" s="6"/>
      <c r="M4629" s="6"/>
      <c r="N4629" s="6" t="e">
        <f>VLOOKUP(A4629,web_archive!D:AB,18,FALSE)</f>
        <v>#N/A</v>
      </c>
      <c r="O4629" s="6"/>
      <c r="P4629" s="6"/>
      <c r="Q4629" s="6"/>
      <c r="R4629" s="6"/>
      <c r="S4629" s="6"/>
      <c r="T4629" s="6"/>
      <c r="U4629" s="6" t="s">
        <v>12299</v>
      </c>
      <c r="V4629" s="6" t="s">
        <v>12299</v>
      </c>
      <c r="W4629" s="6" t="s">
        <v>12299</v>
      </c>
      <c r="X4629" s="6"/>
    </row>
    <row r="4630" spans="1:24" x14ac:dyDescent="0.3">
      <c r="A4630" s="6">
        <v>6649</v>
      </c>
      <c r="B4630" s="6" t="s">
        <v>20260</v>
      </c>
      <c r="C4630" s="6" t="s">
        <v>20261</v>
      </c>
      <c r="D4630" s="6">
        <v>3</v>
      </c>
      <c r="E4630" s="6">
        <v>10</v>
      </c>
      <c r="F4630" s="6"/>
      <c r="G4630" s="6">
        <v>10</v>
      </c>
      <c r="H4630" s="6"/>
      <c r="I4630" s="6"/>
      <c r="J4630" s="6"/>
      <c r="K4630" s="6">
        <v>0</v>
      </c>
      <c r="L4630" s="6"/>
      <c r="M4630" s="6"/>
      <c r="N4630" s="6" t="e">
        <f>VLOOKUP(A4630,web_archive!D:AB,18,FALSE)</f>
        <v>#N/A</v>
      </c>
      <c r="O4630" s="6"/>
      <c r="P4630" s="6"/>
      <c r="Q4630" s="6"/>
      <c r="R4630" s="6"/>
      <c r="S4630" s="6"/>
      <c r="T4630" s="6"/>
      <c r="U4630" s="6" t="s">
        <v>12299</v>
      </c>
      <c r="V4630" s="6" t="s">
        <v>12299</v>
      </c>
      <c r="W4630" s="6" t="s">
        <v>12299</v>
      </c>
      <c r="X4630" s="6"/>
    </row>
    <row r="4631" spans="1:24" x14ac:dyDescent="0.3">
      <c r="A4631" s="6">
        <v>6650</v>
      </c>
      <c r="B4631" s="6" t="s">
        <v>20262</v>
      </c>
      <c r="C4631" s="6" t="s">
        <v>20263</v>
      </c>
      <c r="D4631" s="6">
        <v>3</v>
      </c>
      <c r="E4631" s="6">
        <v>10</v>
      </c>
      <c r="F4631" s="6"/>
      <c r="G4631" s="6">
        <v>10</v>
      </c>
      <c r="H4631" s="6"/>
      <c r="I4631" s="6"/>
      <c r="J4631" s="6"/>
      <c r="K4631" s="6">
        <v>0</v>
      </c>
      <c r="L4631" s="6"/>
      <c r="M4631" s="6"/>
      <c r="N4631" s="6" t="e">
        <f>VLOOKUP(A4631,web_archive!D:AB,18,FALSE)</f>
        <v>#N/A</v>
      </c>
      <c r="O4631" s="6"/>
      <c r="P4631" s="6"/>
      <c r="Q4631" s="6"/>
      <c r="R4631" s="6"/>
      <c r="S4631" s="6"/>
      <c r="T4631" s="6"/>
      <c r="U4631" s="6" t="s">
        <v>12299</v>
      </c>
      <c r="V4631" s="6" t="s">
        <v>12299</v>
      </c>
      <c r="W4631" s="6" t="s">
        <v>12299</v>
      </c>
      <c r="X4631" s="6"/>
    </row>
    <row r="4632" spans="1:24" x14ac:dyDescent="0.3">
      <c r="A4632" s="6">
        <v>6651</v>
      </c>
      <c r="B4632" s="6" t="s">
        <v>20264</v>
      </c>
      <c r="C4632" s="6" t="s">
        <v>20265</v>
      </c>
      <c r="D4632" s="6">
        <v>3</v>
      </c>
      <c r="E4632" s="6">
        <v>10</v>
      </c>
      <c r="F4632" s="6"/>
      <c r="G4632" s="6">
        <v>10</v>
      </c>
      <c r="H4632" s="6"/>
      <c r="I4632" s="6"/>
      <c r="J4632" s="6"/>
      <c r="K4632" s="6">
        <v>0</v>
      </c>
      <c r="L4632" s="6"/>
      <c r="M4632" s="6"/>
      <c r="N4632" s="6" t="e">
        <f>VLOOKUP(A4632,web_archive!D:AB,18,FALSE)</f>
        <v>#N/A</v>
      </c>
      <c r="O4632" s="6"/>
      <c r="P4632" s="6"/>
      <c r="Q4632" s="6"/>
      <c r="R4632" s="6"/>
      <c r="S4632" s="6"/>
      <c r="T4632" s="6"/>
      <c r="U4632" s="6" t="s">
        <v>12299</v>
      </c>
      <c r="V4632" s="6" t="s">
        <v>12299</v>
      </c>
      <c r="W4632" s="6" t="s">
        <v>12299</v>
      </c>
      <c r="X4632" s="6"/>
    </row>
    <row r="4633" spans="1:24" x14ac:dyDescent="0.3">
      <c r="A4633" s="6">
        <v>6652</v>
      </c>
      <c r="B4633" s="6" t="s">
        <v>20266</v>
      </c>
      <c r="C4633" s="6" t="s">
        <v>20267</v>
      </c>
      <c r="D4633" s="6">
        <v>3</v>
      </c>
      <c r="E4633" s="6">
        <v>10</v>
      </c>
      <c r="F4633" s="6"/>
      <c r="G4633" s="6">
        <v>10</v>
      </c>
      <c r="H4633" s="6"/>
      <c r="I4633" s="6"/>
      <c r="J4633" s="6"/>
      <c r="K4633" s="6">
        <v>0</v>
      </c>
      <c r="L4633" s="6"/>
      <c r="M4633" s="6"/>
      <c r="N4633" s="6" t="e">
        <f>VLOOKUP(A4633,web_archive!D:AB,18,FALSE)</f>
        <v>#N/A</v>
      </c>
      <c r="O4633" s="6"/>
      <c r="P4633" s="6"/>
      <c r="Q4633" s="6"/>
      <c r="R4633" s="6"/>
      <c r="S4633" s="6"/>
      <c r="T4633" s="6"/>
      <c r="U4633" s="6" t="s">
        <v>12299</v>
      </c>
      <c r="V4633" s="6" t="s">
        <v>12299</v>
      </c>
      <c r="W4633" s="6" t="s">
        <v>12299</v>
      </c>
      <c r="X4633" s="6"/>
    </row>
    <row r="4634" spans="1:24" x14ac:dyDescent="0.3">
      <c r="A4634" s="6">
        <v>6653</v>
      </c>
      <c r="B4634" s="6" t="s">
        <v>20268</v>
      </c>
      <c r="C4634" s="6" t="s">
        <v>20269</v>
      </c>
      <c r="D4634" s="6">
        <v>3</v>
      </c>
      <c r="E4634" s="6">
        <v>10</v>
      </c>
      <c r="F4634" s="6"/>
      <c r="G4634" s="6">
        <v>10</v>
      </c>
      <c r="H4634" s="6"/>
      <c r="I4634" s="6"/>
      <c r="J4634" s="6"/>
      <c r="K4634" s="6">
        <v>0</v>
      </c>
      <c r="L4634" s="6"/>
      <c r="M4634" s="6"/>
      <c r="N4634" s="6" t="e">
        <f>VLOOKUP(A4634,web_archive!D:AB,18,FALSE)</f>
        <v>#N/A</v>
      </c>
      <c r="O4634" s="6"/>
      <c r="P4634" s="6"/>
      <c r="Q4634" s="6"/>
      <c r="R4634" s="6"/>
      <c r="S4634" s="6"/>
      <c r="T4634" s="6"/>
      <c r="U4634" s="6" t="s">
        <v>12299</v>
      </c>
      <c r="V4634" s="6" t="s">
        <v>12299</v>
      </c>
      <c r="W4634" s="6" t="s">
        <v>12299</v>
      </c>
      <c r="X4634" s="6"/>
    </row>
    <row r="4635" spans="1:24" x14ac:dyDescent="0.3">
      <c r="A4635" s="6">
        <v>6654</v>
      </c>
      <c r="B4635" s="6" t="s">
        <v>20270</v>
      </c>
      <c r="C4635" s="6" t="s">
        <v>20271</v>
      </c>
      <c r="D4635" s="6">
        <v>3</v>
      </c>
      <c r="E4635" s="6">
        <v>0</v>
      </c>
      <c r="F4635" s="6"/>
      <c r="G4635" s="6">
        <v>0</v>
      </c>
      <c r="H4635" s="6"/>
      <c r="I4635" s="6"/>
      <c r="J4635" s="6"/>
      <c r="K4635" s="6"/>
      <c r="L4635" s="6"/>
      <c r="M4635" s="6"/>
      <c r="N4635" s="6" t="e">
        <f>VLOOKUP(A4635,web_archive!D:AB,18,FALSE)</f>
        <v>#N/A</v>
      </c>
      <c r="O4635" s="6"/>
      <c r="P4635" s="6"/>
      <c r="Q4635" s="6"/>
      <c r="R4635" s="6"/>
      <c r="S4635" s="6"/>
      <c r="T4635" s="6"/>
      <c r="U4635" s="6" t="s">
        <v>12299</v>
      </c>
      <c r="V4635" s="6" t="s">
        <v>12299</v>
      </c>
      <c r="W4635" s="6" t="s">
        <v>12299</v>
      </c>
      <c r="X4635" s="6"/>
    </row>
    <row r="4636" spans="1:24" x14ac:dyDescent="0.3">
      <c r="A4636" s="6">
        <v>6655</v>
      </c>
      <c r="B4636" s="6" t="s">
        <v>20272</v>
      </c>
      <c r="C4636" s="6" t="s">
        <v>20273</v>
      </c>
      <c r="D4636" s="6">
        <v>3</v>
      </c>
      <c r="E4636" s="6">
        <v>0</v>
      </c>
      <c r="F4636" s="6"/>
      <c r="G4636" s="6">
        <v>0</v>
      </c>
      <c r="H4636" s="6"/>
      <c r="I4636" s="6"/>
      <c r="J4636" s="6"/>
      <c r="K4636" s="6"/>
      <c r="L4636" s="6"/>
      <c r="M4636" s="6"/>
      <c r="N4636" s="6" t="e">
        <f>VLOOKUP(A4636,web_archive!D:AB,18,FALSE)</f>
        <v>#N/A</v>
      </c>
      <c r="O4636" s="6"/>
      <c r="P4636" s="6"/>
      <c r="Q4636" s="6"/>
      <c r="R4636" s="6"/>
      <c r="S4636" s="6"/>
      <c r="T4636" s="6"/>
      <c r="U4636" s="6" t="s">
        <v>12299</v>
      </c>
      <c r="V4636" s="6" t="s">
        <v>12299</v>
      </c>
      <c r="W4636" s="6" t="s">
        <v>12299</v>
      </c>
      <c r="X4636" s="6"/>
    </row>
    <row r="4637" spans="1:24" x14ac:dyDescent="0.3">
      <c r="A4637" s="6">
        <v>6656</v>
      </c>
      <c r="B4637" s="6" t="s">
        <v>20274</v>
      </c>
      <c r="C4637" s="6" t="s">
        <v>20275</v>
      </c>
      <c r="D4637" s="6">
        <v>3</v>
      </c>
      <c r="E4637" s="6">
        <v>0</v>
      </c>
      <c r="F4637" s="6"/>
      <c r="G4637" s="6">
        <v>0</v>
      </c>
      <c r="H4637" s="6"/>
      <c r="I4637" s="6"/>
      <c r="J4637" s="6"/>
      <c r="K4637" s="6"/>
      <c r="L4637" s="6"/>
      <c r="M4637" s="6"/>
      <c r="N4637" s="6" t="e">
        <f>VLOOKUP(A4637,web_archive!D:AB,18,FALSE)</f>
        <v>#N/A</v>
      </c>
      <c r="O4637" s="6"/>
      <c r="P4637" s="6"/>
      <c r="Q4637" s="6"/>
      <c r="R4637" s="6"/>
      <c r="S4637" s="6"/>
      <c r="T4637" s="6"/>
      <c r="U4637" s="6" t="s">
        <v>12299</v>
      </c>
      <c r="V4637" s="6" t="s">
        <v>12299</v>
      </c>
      <c r="W4637" s="6" t="s">
        <v>12299</v>
      </c>
      <c r="X4637" s="6"/>
    </row>
    <row r="4638" spans="1:24" x14ac:dyDescent="0.3">
      <c r="A4638" s="6">
        <v>6657</v>
      </c>
      <c r="B4638" s="6" t="s">
        <v>20276</v>
      </c>
      <c r="C4638" s="6" t="s">
        <v>20277</v>
      </c>
      <c r="D4638" s="6">
        <v>3</v>
      </c>
      <c r="E4638" s="6">
        <v>0</v>
      </c>
      <c r="F4638" s="6"/>
      <c r="G4638" s="6">
        <v>0</v>
      </c>
      <c r="H4638" s="6"/>
      <c r="I4638" s="6"/>
      <c r="J4638" s="6"/>
      <c r="K4638" s="6"/>
      <c r="L4638" s="6"/>
      <c r="M4638" s="6"/>
      <c r="N4638" s="6" t="e">
        <f>VLOOKUP(A4638,web_archive!D:AB,18,FALSE)</f>
        <v>#N/A</v>
      </c>
      <c r="O4638" s="6"/>
      <c r="P4638" s="6"/>
      <c r="Q4638" s="6"/>
      <c r="R4638" s="6"/>
      <c r="S4638" s="6"/>
      <c r="T4638" s="6"/>
      <c r="U4638" s="6" t="s">
        <v>12299</v>
      </c>
      <c r="V4638" s="6" t="s">
        <v>12299</v>
      </c>
      <c r="W4638" s="6" t="s">
        <v>12299</v>
      </c>
      <c r="X4638" s="6"/>
    </row>
    <row r="4639" spans="1:24" x14ac:dyDescent="0.3">
      <c r="A4639" s="6">
        <v>6658</v>
      </c>
      <c r="B4639" s="6" t="s">
        <v>20278</v>
      </c>
      <c r="C4639" s="6" t="s">
        <v>20279</v>
      </c>
      <c r="D4639" s="6">
        <v>3</v>
      </c>
      <c r="E4639" s="6">
        <v>0</v>
      </c>
      <c r="F4639" s="6"/>
      <c r="G4639" s="6">
        <v>0</v>
      </c>
      <c r="H4639" s="6"/>
      <c r="I4639" s="6"/>
      <c r="J4639" s="6"/>
      <c r="K4639" s="6"/>
      <c r="L4639" s="6"/>
      <c r="M4639" s="6"/>
      <c r="N4639" s="6" t="e">
        <f>VLOOKUP(A4639,web_archive!D:AB,18,FALSE)</f>
        <v>#N/A</v>
      </c>
      <c r="O4639" s="6"/>
      <c r="P4639" s="6"/>
      <c r="Q4639" s="6"/>
      <c r="R4639" s="6"/>
      <c r="S4639" s="6"/>
      <c r="T4639" s="6"/>
      <c r="U4639" s="6" t="s">
        <v>12299</v>
      </c>
      <c r="V4639" s="6" t="s">
        <v>12299</v>
      </c>
      <c r="W4639" s="6" t="s">
        <v>12299</v>
      </c>
      <c r="X4639" s="6"/>
    </row>
    <row r="4640" spans="1:24" x14ac:dyDescent="0.3">
      <c r="A4640" s="6">
        <v>6665</v>
      </c>
      <c r="B4640" s="6" t="s">
        <v>20280</v>
      </c>
      <c r="C4640" s="6" t="s">
        <v>20281</v>
      </c>
      <c r="D4640" s="6">
        <v>3</v>
      </c>
      <c r="E4640" s="6">
        <v>0</v>
      </c>
      <c r="F4640" s="6"/>
      <c r="G4640" s="6">
        <v>10</v>
      </c>
      <c r="H4640" s="6"/>
      <c r="I4640" s="6"/>
      <c r="J4640" s="6"/>
      <c r="K4640" s="6"/>
      <c r="L4640" s="6"/>
      <c r="M4640" s="6"/>
      <c r="N4640" s="6" t="e">
        <f>VLOOKUP(A4640,web_archive!D:AB,18,FALSE)</f>
        <v>#N/A</v>
      </c>
      <c r="O4640" s="6"/>
      <c r="P4640" s="6"/>
      <c r="Q4640" s="6"/>
      <c r="R4640" s="6"/>
      <c r="S4640" s="6"/>
      <c r="T4640" s="6"/>
      <c r="U4640" s="6" t="s">
        <v>12299</v>
      </c>
      <c r="V4640" s="6" t="s">
        <v>12299</v>
      </c>
      <c r="W4640" s="6" t="s">
        <v>12299</v>
      </c>
      <c r="X4640" s="6"/>
    </row>
    <row r="4641" spans="1:23" x14ac:dyDescent="0.3">
      <c r="A4641" s="6">
        <v>6671</v>
      </c>
      <c r="B4641" s="6" t="s">
        <v>20282</v>
      </c>
      <c r="C4641" s="6" t="s">
        <v>20283</v>
      </c>
      <c r="D4641" s="6">
        <v>3</v>
      </c>
      <c r="E4641" s="6">
        <v>10</v>
      </c>
      <c r="F4641" s="6"/>
      <c r="G4641" s="6">
        <v>0</v>
      </c>
      <c r="H4641" s="6"/>
      <c r="I4641" s="6"/>
      <c r="J4641" s="6"/>
      <c r="K4641" s="6"/>
      <c r="L4641" s="6"/>
      <c r="M4641" s="6"/>
      <c r="N4641" s="6" t="e">
        <f>VLOOKUP(A4641,web_archive!D:AB,18,FALSE)</f>
        <v>#N/A</v>
      </c>
      <c r="O4641" s="6"/>
      <c r="P4641" s="6"/>
      <c r="Q4641" s="6"/>
      <c r="R4641" s="6"/>
      <c r="S4641" s="6"/>
      <c r="T4641" s="6"/>
      <c r="U4641" s="6" t="s">
        <v>12299</v>
      </c>
      <c r="V4641" s="6" t="s">
        <v>12299</v>
      </c>
      <c r="W4641" s="6" t="s">
        <v>12299</v>
      </c>
    </row>
    <row r="4642" spans="1:23" x14ac:dyDescent="0.3">
      <c r="A4642" s="6">
        <v>6672</v>
      </c>
      <c r="B4642" s="6" t="s">
        <v>20284</v>
      </c>
      <c r="C4642" s="6" t="s">
        <v>20285</v>
      </c>
      <c r="D4642" s="6">
        <v>3</v>
      </c>
      <c r="E4642" s="6">
        <v>10</v>
      </c>
      <c r="F4642" s="6"/>
      <c r="G4642" s="6">
        <v>0</v>
      </c>
      <c r="H4642" s="6"/>
      <c r="I4642" s="6"/>
      <c r="J4642" s="6"/>
      <c r="K4642" s="6"/>
      <c r="L4642" s="6"/>
      <c r="M4642" s="6"/>
      <c r="N4642" s="6" t="e">
        <f>VLOOKUP(A4642,web_archive!D:AB,18,FALSE)</f>
        <v>#N/A</v>
      </c>
      <c r="O4642" s="6"/>
      <c r="P4642" s="6"/>
      <c r="Q4642" s="6"/>
      <c r="R4642" s="6"/>
      <c r="S4642" s="6"/>
      <c r="T4642" s="6"/>
      <c r="U4642" s="6" t="s">
        <v>12299</v>
      </c>
      <c r="V4642" s="6" t="s">
        <v>12299</v>
      </c>
      <c r="W4642" s="6" t="s">
        <v>12299</v>
      </c>
    </row>
    <row r="4643" spans="1:23" x14ac:dyDescent="0.3">
      <c r="A4643" s="6">
        <v>6673</v>
      </c>
      <c r="B4643" s="6" t="s">
        <v>20286</v>
      </c>
      <c r="C4643" s="6" t="s">
        <v>20287</v>
      </c>
      <c r="D4643" s="6">
        <v>3</v>
      </c>
      <c r="E4643" s="6">
        <v>10</v>
      </c>
      <c r="F4643" s="6"/>
      <c r="G4643" s="6">
        <v>0</v>
      </c>
      <c r="H4643" s="6"/>
      <c r="I4643" s="6"/>
      <c r="J4643" s="6"/>
      <c r="K4643" s="6"/>
      <c r="L4643" s="6"/>
      <c r="M4643" s="6"/>
      <c r="N4643" s="6" t="e">
        <f>VLOOKUP(A4643,web_archive!D:AB,18,FALSE)</f>
        <v>#N/A</v>
      </c>
      <c r="O4643" s="6"/>
      <c r="P4643" s="6"/>
      <c r="Q4643" s="6"/>
      <c r="R4643" s="6"/>
      <c r="S4643" s="6"/>
      <c r="T4643" s="6"/>
      <c r="U4643" s="6" t="s">
        <v>12299</v>
      </c>
      <c r="V4643" s="6" t="s">
        <v>12299</v>
      </c>
      <c r="W4643" s="6" t="s">
        <v>12299</v>
      </c>
    </row>
    <row r="4644" spans="1:23" x14ac:dyDescent="0.3">
      <c r="A4644" s="6">
        <v>6674</v>
      </c>
      <c r="B4644" s="6" t="s">
        <v>20288</v>
      </c>
      <c r="C4644" s="6" t="s">
        <v>20289</v>
      </c>
      <c r="D4644" s="6">
        <v>3</v>
      </c>
      <c r="E4644" s="6">
        <v>0</v>
      </c>
      <c r="F4644" s="6"/>
      <c r="G4644" s="6">
        <v>10</v>
      </c>
      <c r="H4644" s="6"/>
      <c r="I4644" s="6"/>
      <c r="J4644" s="6"/>
      <c r="K4644" s="6"/>
      <c r="L4644" s="6"/>
      <c r="M4644" s="6"/>
      <c r="N4644" s="6" t="e">
        <f>VLOOKUP(A4644,web_archive!D:AB,18,FALSE)</f>
        <v>#N/A</v>
      </c>
      <c r="O4644" s="6"/>
      <c r="P4644" s="6"/>
      <c r="Q4644" s="6"/>
      <c r="R4644" s="6"/>
      <c r="S4644" s="6"/>
      <c r="T4644" s="6"/>
      <c r="U4644" s="6" t="s">
        <v>12299</v>
      </c>
      <c r="V4644" s="6" t="s">
        <v>12299</v>
      </c>
      <c r="W4644" s="6" t="s">
        <v>12299</v>
      </c>
    </row>
    <row r="4645" spans="1:23" x14ac:dyDescent="0.3">
      <c r="A4645" s="6">
        <v>6681</v>
      </c>
      <c r="B4645" s="6" t="s">
        <v>20290</v>
      </c>
      <c r="C4645" s="6" t="s">
        <v>11768</v>
      </c>
      <c r="D4645" s="6">
        <v>3</v>
      </c>
      <c r="E4645" s="6">
        <v>20</v>
      </c>
      <c r="F4645" s="6"/>
      <c r="G4645" s="6">
        <v>10</v>
      </c>
      <c r="H4645" s="6"/>
      <c r="I4645" s="6"/>
      <c r="J4645" s="6"/>
      <c r="K4645" s="6"/>
      <c r="L4645" s="6"/>
      <c r="M4645" s="6"/>
      <c r="N4645" s="6" t="e">
        <f>VLOOKUP(A4645,web_archive!D:AB,18,FALSE)</f>
        <v>#N/A</v>
      </c>
      <c r="O4645" s="6"/>
      <c r="P4645" s="6"/>
      <c r="Q4645" s="6"/>
      <c r="R4645" s="6"/>
      <c r="S4645" s="6"/>
      <c r="T4645" s="6"/>
      <c r="U4645" s="6" t="s">
        <v>12299</v>
      </c>
      <c r="V4645" s="6" t="s">
        <v>12299</v>
      </c>
      <c r="W4645" s="6" t="s">
        <v>12299</v>
      </c>
    </row>
    <row r="4646" spans="1:23" x14ac:dyDescent="0.3">
      <c r="A4646" s="6">
        <v>6682</v>
      </c>
      <c r="B4646" s="6" t="s">
        <v>20291</v>
      </c>
      <c r="C4646" s="6" t="s">
        <v>20292</v>
      </c>
      <c r="D4646" s="6">
        <v>3</v>
      </c>
      <c r="E4646" s="6">
        <v>20</v>
      </c>
      <c r="F4646" s="6"/>
      <c r="G4646" s="6">
        <v>10</v>
      </c>
      <c r="H4646" s="6"/>
      <c r="I4646" s="6"/>
      <c r="J4646" s="6"/>
      <c r="K4646" s="6"/>
      <c r="L4646" s="6"/>
      <c r="M4646" s="6"/>
      <c r="N4646" s="6" t="e">
        <f>VLOOKUP(A4646,web_archive!D:AB,18,FALSE)</f>
        <v>#N/A</v>
      </c>
      <c r="O4646" s="6"/>
      <c r="P4646" s="6"/>
      <c r="Q4646" s="6"/>
      <c r="R4646" s="6"/>
      <c r="S4646" s="6"/>
      <c r="T4646" s="6"/>
      <c r="U4646" s="6" t="s">
        <v>12299</v>
      </c>
      <c r="V4646" s="6" t="s">
        <v>12299</v>
      </c>
      <c r="W4646" s="6" t="s">
        <v>12299</v>
      </c>
    </row>
    <row r="4647" spans="1:23" x14ac:dyDescent="0.3">
      <c r="A4647" s="6">
        <v>6683</v>
      </c>
      <c r="B4647" s="6" t="s">
        <v>20293</v>
      </c>
      <c r="C4647" s="6" t="s">
        <v>20294</v>
      </c>
      <c r="D4647" s="6">
        <v>3</v>
      </c>
      <c r="E4647" s="6">
        <v>10</v>
      </c>
      <c r="F4647" s="6"/>
      <c r="G4647" s="6">
        <v>10</v>
      </c>
      <c r="H4647" s="6"/>
      <c r="I4647" s="6"/>
      <c r="J4647" s="6"/>
      <c r="K4647" s="6"/>
      <c r="L4647" s="6"/>
      <c r="M4647" s="6"/>
      <c r="N4647" s="6" t="e">
        <f>VLOOKUP(A4647,web_archive!D:AB,18,FALSE)</f>
        <v>#N/A</v>
      </c>
      <c r="O4647" s="6"/>
      <c r="P4647" s="6"/>
      <c r="Q4647" s="6"/>
      <c r="R4647" s="6"/>
      <c r="S4647" s="6"/>
      <c r="T4647" s="6"/>
      <c r="U4647" s="6" t="s">
        <v>12299</v>
      </c>
      <c r="V4647" s="6" t="s">
        <v>12299</v>
      </c>
      <c r="W4647" s="6" t="s">
        <v>12299</v>
      </c>
    </row>
    <row r="4648" spans="1:23" x14ac:dyDescent="0.3">
      <c r="A4648" s="6">
        <v>6684</v>
      </c>
      <c r="B4648" s="6" t="s">
        <v>20295</v>
      </c>
      <c r="C4648" s="6" t="s">
        <v>20296</v>
      </c>
      <c r="D4648" s="6">
        <v>3</v>
      </c>
      <c r="E4648" s="6">
        <v>10</v>
      </c>
      <c r="F4648" s="6"/>
      <c r="G4648" s="6">
        <v>0</v>
      </c>
      <c r="H4648" s="6"/>
      <c r="I4648" s="6"/>
      <c r="J4648" s="6"/>
      <c r="K4648" s="6"/>
      <c r="L4648" s="6"/>
      <c r="M4648" s="6"/>
      <c r="N4648" s="6" t="e">
        <f>VLOOKUP(A4648,web_archive!D:AB,18,FALSE)</f>
        <v>#N/A</v>
      </c>
      <c r="O4648" s="6"/>
      <c r="P4648" s="6"/>
      <c r="Q4648" s="6"/>
      <c r="R4648" s="6"/>
      <c r="S4648" s="6"/>
      <c r="T4648" s="6"/>
      <c r="U4648" s="6" t="s">
        <v>12299</v>
      </c>
      <c r="V4648" s="6" t="s">
        <v>12299</v>
      </c>
      <c r="W4648" s="6" t="s">
        <v>12299</v>
      </c>
    </row>
    <row r="4649" spans="1:23" x14ac:dyDescent="0.3">
      <c r="A4649" s="6">
        <v>6685</v>
      </c>
      <c r="B4649" s="6" t="s">
        <v>20297</v>
      </c>
      <c r="C4649" s="6" t="s">
        <v>20298</v>
      </c>
      <c r="D4649" s="6">
        <v>3</v>
      </c>
      <c r="E4649" s="6">
        <v>10</v>
      </c>
      <c r="F4649" s="6"/>
      <c r="G4649" s="6">
        <v>0</v>
      </c>
      <c r="H4649" s="6"/>
      <c r="I4649" s="6"/>
      <c r="J4649" s="6"/>
      <c r="K4649" s="6"/>
      <c r="L4649" s="6"/>
      <c r="M4649" s="6"/>
      <c r="N4649" s="6" t="e">
        <f>VLOOKUP(A4649,web_archive!D:AB,18,FALSE)</f>
        <v>#N/A</v>
      </c>
      <c r="O4649" s="6"/>
      <c r="P4649" s="6"/>
      <c r="Q4649" s="6"/>
      <c r="R4649" s="6"/>
      <c r="S4649" s="6"/>
      <c r="T4649" s="6"/>
      <c r="U4649" s="6" t="s">
        <v>12299</v>
      </c>
      <c r="V4649" s="6" t="s">
        <v>12299</v>
      </c>
      <c r="W4649" s="6" t="s">
        <v>12299</v>
      </c>
    </row>
    <row r="4650" spans="1:23" x14ac:dyDescent="0.3">
      <c r="A4650" s="6">
        <v>6686</v>
      </c>
      <c r="B4650" s="6" t="s">
        <v>20299</v>
      </c>
      <c r="C4650" s="6" t="s">
        <v>20299</v>
      </c>
      <c r="D4650" s="6">
        <v>3</v>
      </c>
      <c r="E4650" s="6">
        <v>10</v>
      </c>
      <c r="F4650" s="6"/>
      <c r="G4650" s="6">
        <v>2000</v>
      </c>
      <c r="H4650" s="6"/>
      <c r="I4650" s="6"/>
      <c r="J4650" s="6"/>
      <c r="K4650" s="6"/>
      <c r="L4650" s="6"/>
      <c r="M4650" s="6"/>
      <c r="N4650" s="6" t="e">
        <f>VLOOKUP(A4650,web_archive!D:AB,18,FALSE)</f>
        <v>#N/A</v>
      </c>
      <c r="O4650" s="6"/>
      <c r="P4650" s="6"/>
      <c r="Q4650" s="6"/>
      <c r="R4650" s="6"/>
      <c r="S4650" s="6"/>
      <c r="T4650" s="6"/>
      <c r="U4650" s="6" t="s">
        <v>12299</v>
      </c>
      <c r="V4650" s="6" t="s">
        <v>12299</v>
      </c>
      <c r="W4650" s="6" t="s">
        <v>12299</v>
      </c>
    </row>
    <row r="4651" spans="1:23" x14ac:dyDescent="0.3">
      <c r="A4651" s="6">
        <v>6687</v>
      </c>
      <c r="B4651" s="6" t="s">
        <v>20300</v>
      </c>
      <c r="C4651" s="6" t="s">
        <v>14312</v>
      </c>
      <c r="D4651" s="6">
        <v>3</v>
      </c>
      <c r="E4651" s="6">
        <v>10</v>
      </c>
      <c r="F4651" s="6"/>
      <c r="G4651" s="6">
        <v>2000</v>
      </c>
      <c r="H4651" s="6"/>
      <c r="I4651" s="6"/>
      <c r="J4651" s="6"/>
      <c r="K4651" s="6"/>
      <c r="L4651" s="6"/>
      <c r="M4651" s="6"/>
      <c r="N4651" s="6" t="e">
        <f>VLOOKUP(A4651,web_archive!D:AB,18,FALSE)</f>
        <v>#N/A</v>
      </c>
      <c r="O4651" s="6"/>
      <c r="P4651" s="6"/>
      <c r="Q4651" s="6"/>
      <c r="R4651" s="6"/>
      <c r="S4651" s="6"/>
      <c r="T4651" s="6"/>
      <c r="U4651" s="6" t="s">
        <v>12299</v>
      </c>
      <c r="V4651" s="6" t="s">
        <v>12299</v>
      </c>
      <c r="W4651" s="6" t="s">
        <v>12299</v>
      </c>
    </row>
    <row r="4652" spans="1:23" x14ac:dyDescent="0.3">
      <c r="A4652" s="6">
        <v>6688</v>
      </c>
      <c r="B4652" s="6" t="s">
        <v>20301</v>
      </c>
      <c r="C4652" s="6" t="s">
        <v>19174</v>
      </c>
      <c r="D4652" s="6">
        <v>3</v>
      </c>
      <c r="E4652" s="6">
        <v>10</v>
      </c>
      <c r="F4652" s="6"/>
      <c r="G4652" s="6">
        <v>2000</v>
      </c>
      <c r="H4652" s="6"/>
      <c r="I4652" s="6"/>
      <c r="J4652" s="6"/>
      <c r="K4652" s="6"/>
      <c r="L4652" s="6"/>
      <c r="M4652" s="6"/>
      <c r="N4652" s="6" t="e">
        <f>VLOOKUP(A4652,web_archive!D:AB,18,FALSE)</f>
        <v>#N/A</v>
      </c>
      <c r="O4652" s="6"/>
      <c r="P4652" s="6"/>
      <c r="Q4652" s="6"/>
      <c r="R4652" s="6"/>
      <c r="S4652" s="6"/>
      <c r="T4652" s="6"/>
      <c r="U4652" s="6" t="s">
        <v>12299</v>
      </c>
      <c r="V4652" s="6" t="s">
        <v>12299</v>
      </c>
      <c r="W4652" s="6" t="s">
        <v>12299</v>
      </c>
    </row>
    <row r="4653" spans="1:23" x14ac:dyDescent="0.3">
      <c r="A4653" s="6">
        <v>6689</v>
      </c>
      <c r="B4653" s="6" t="s">
        <v>20302</v>
      </c>
      <c r="C4653" s="6" t="s">
        <v>20303</v>
      </c>
      <c r="D4653" s="6">
        <v>3</v>
      </c>
      <c r="E4653" s="6">
        <v>10</v>
      </c>
      <c r="F4653" s="6"/>
      <c r="G4653" s="6">
        <v>0</v>
      </c>
      <c r="H4653" s="6"/>
      <c r="I4653" s="6"/>
      <c r="J4653" s="6"/>
      <c r="K4653" s="6"/>
      <c r="L4653" s="6"/>
      <c r="M4653" s="6"/>
      <c r="N4653" s="6" t="e">
        <f>VLOOKUP(A4653,web_archive!D:AB,18,FALSE)</f>
        <v>#N/A</v>
      </c>
      <c r="O4653" s="6"/>
      <c r="P4653" s="6"/>
      <c r="Q4653" s="6"/>
      <c r="R4653" s="6"/>
      <c r="S4653" s="6"/>
      <c r="T4653" s="6"/>
      <c r="U4653" s="6" t="s">
        <v>12299</v>
      </c>
      <c r="V4653" s="6" t="s">
        <v>12299</v>
      </c>
      <c r="W4653" s="6" t="s">
        <v>12299</v>
      </c>
    </row>
    <row r="4654" spans="1:23" x14ac:dyDescent="0.3">
      <c r="A4654" s="6">
        <v>6690</v>
      </c>
      <c r="B4654" s="6" t="s">
        <v>20304</v>
      </c>
      <c r="C4654" s="6" t="s">
        <v>20305</v>
      </c>
      <c r="D4654" s="6">
        <v>3</v>
      </c>
      <c r="E4654" s="6">
        <v>10</v>
      </c>
      <c r="F4654" s="6"/>
      <c r="G4654" s="6">
        <v>0</v>
      </c>
      <c r="H4654" s="6"/>
      <c r="I4654" s="6"/>
      <c r="J4654" s="6"/>
      <c r="K4654" s="6"/>
      <c r="L4654" s="6"/>
      <c r="M4654" s="6"/>
      <c r="N4654" s="6" t="e">
        <f>VLOOKUP(A4654,web_archive!D:AB,18,FALSE)</f>
        <v>#N/A</v>
      </c>
      <c r="O4654" s="6"/>
      <c r="P4654" s="6"/>
      <c r="Q4654" s="6"/>
      <c r="R4654" s="6"/>
      <c r="S4654" s="6"/>
      <c r="T4654" s="6"/>
      <c r="U4654" s="6" t="s">
        <v>12299</v>
      </c>
      <c r="V4654" s="6" t="s">
        <v>12299</v>
      </c>
      <c r="W4654" s="6" t="s">
        <v>12299</v>
      </c>
    </row>
    <row r="4655" spans="1:23" x14ac:dyDescent="0.3">
      <c r="A4655" s="6">
        <v>6691</v>
      </c>
      <c r="B4655" s="6" t="s">
        <v>20306</v>
      </c>
      <c r="C4655" s="6" t="s">
        <v>20307</v>
      </c>
      <c r="D4655" s="6">
        <v>3</v>
      </c>
      <c r="E4655" s="6">
        <v>10</v>
      </c>
      <c r="F4655" s="6"/>
      <c r="G4655" s="6">
        <v>0</v>
      </c>
      <c r="H4655" s="6"/>
      <c r="I4655" s="6"/>
      <c r="J4655" s="6"/>
      <c r="K4655" s="6"/>
      <c r="L4655" s="6"/>
      <c r="M4655" s="6"/>
      <c r="N4655" s="6" t="e">
        <f>VLOOKUP(A4655,web_archive!D:AB,18,FALSE)</f>
        <v>#N/A</v>
      </c>
      <c r="O4655" s="6"/>
      <c r="P4655" s="6"/>
      <c r="Q4655" s="6"/>
      <c r="R4655" s="6"/>
      <c r="S4655" s="6"/>
      <c r="T4655" s="6"/>
      <c r="U4655" s="6" t="s">
        <v>12299</v>
      </c>
      <c r="V4655" s="6" t="s">
        <v>12299</v>
      </c>
      <c r="W4655" s="6" t="s">
        <v>12299</v>
      </c>
    </row>
    <row r="4656" spans="1:23" x14ac:dyDescent="0.3">
      <c r="A4656" s="6">
        <v>6692</v>
      </c>
      <c r="B4656" s="6" t="s">
        <v>20308</v>
      </c>
      <c r="C4656" s="6" t="s">
        <v>20309</v>
      </c>
      <c r="D4656" s="6">
        <v>3</v>
      </c>
      <c r="E4656" s="6">
        <v>10</v>
      </c>
      <c r="F4656" s="6"/>
      <c r="G4656" s="6">
        <v>1</v>
      </c>
      <c r="H4656" s="6"/>
      <c r="I4656" s="6"/>
      <c r="J4656" s="6"/>
      <c r="K4656" s="6"/>
      <c r="L4656" s="6"/>
      <c r="M4656" s="6"/>
      <c r="N4656" s="6" t="e">
        <f>VLOOKUP(A4656,web_archive!D:AB,18,FALSE)</f>
        <v>#N/A</v>
      </c>
      <c r="O4656" s="6"/>
      <c r="P4656" s="6"/>
      <c r="Q4656" s="6"/>
      <c r="R4656" s="6"/>
      <c r="S4656" s="6"/>
      <c r="T4656" s="6"/>
      <c r="U4656" s="6" t="s">
        <v>12299</v>
      </c>
      <c r="V4656" s="6" t="s">
        <v>12299</v>
      </c>
      <c r="W4656" s="6" t="s">
        <v>12299</v>
      </c>
    </row>
    <row r="4657" spans="1:23" x14ac:dyDescent="0.3">
      <c r="A4657" s="6">
        <v>6693</v>
      </c>
      <c r="B4657" s="6" t="s">
        <v>20310</v>
      </c>
      <c r="C4657" s="6" t="s">
        <v>20311</v>
      </c>
      <c r="D4657" s="6">
        <v>3</v>
      </c>
      <c r="E4657" s="6">
        <v>10</v>
      </c>
      <c r="F4657" s="6"/>
      <c r="G4657" s="6">
        <v>10</v>
      </c>
      <c r="H4657" s="6"/>
      <c r="I4657" s="6"/>
      <c r="J4657" s="6"/>
      <c r="K4657" s="6"/>
      <c r="L4657" s="6"/>
      <c r="M4657" s="6"/>
      <c r="N4657" s="6" t="e">
        <f>VLOOKUP(A4657,web_archive!D:AB,18,FALSE)</f>
        <v>#N/A</v>
      </c>
      <c r="O4657" s="6"/>
      <c r="P4657" s="6"/>
      <c r="Q4657" s="6"/>
      <c r="R4657" s="6"/>
      <c r="S4657" s="6"/>
      <c r="T4657" s="6"/>
      <c r="U4657" s="6" t="s">
        <v>12299</v>
      </c>
      <c r="V4657" s="6" t="s">
        <v>12299</v>
      </c>
      <c r="W4657" s="6" t="s">
        <v>12299</v>
      </c>
    </row>
    <row r="4658" spans="1:23" x14ac:dyDescent="0.3">
      <c r="A4658" s="6">
        <v>6694</v>
      </c>
      <c r="B4658" s="6" t="s">
        <v>20312</v>
      </c>
      <c r="C4658" s="6" t="s">
        <v>20313</v>
      </c>
      <c r="D4658" s="6">
        <v>3</v>
      </c>
      <c r="E4658" s="6">
        <v>10</v>
      </c>
      <c r="F4658" s="6"/>
      <c r="G4658" s="6">
        <v>10</v>
      </c>
      <c r="H4658" s="6"/>
      <c r="I4658" s="6"/>
      <c r="J4658" s="6"/>
      <c r="K4658" s="6"/>
      <c r="L4658" s="6"/>
      <c r="M4658" s="6"/>
      <c r="N4658" s="6" t="e">
        <f>VLOOKUP(A4658,web_archive!D:AB,18,FALSE)</f>
        <v>#N/A</v>
      </c>
      <c r="O4658" s="6"/>
      <c r="P4658" s="6"/>
      <c r="Q4658" s="6"/>
      <c r="R4658" s="6"/>
      <c r="S4658" s="6"/>
      <c r="T4658" s="6"/>
      <c r="U4658" s="6" t="s">
        <v>12299</v>
      </c>
      <c r="V4658" s="6" t="s">
        <v>12299</v>
      </c>
      <c r="W4658" s="6" t="s">
        <v>12299</v>
      </c>
    </row>
    <row r="4659" spans="1:23" x14ac:dyDescent="0.3">
      <c r="A4659" s="6">
        <v>6695</v>
      </c>
      <c r="B4659" s="6" t="s">
        <v>20314</v>
      </c>
      <c r="C4659" s="6" t="s">
        <v>20315</v>
      </c>
      <c r="D4659" s="6">
        <v>3</v>
      </c>
      <c r="E4659" s="6">
        <v>10</v>
      </c>
      <c r="F4659" s="6"/>
      <c r="G4659" s="6">
        <v>100</v>
      </c>
      <c r="H4659" s="6"/>
      <c r="I4659" s="6"/>
      <c r="J4659" s="6"/>
      <c r="K4659" s="6"/>
      <c r="L4659" s="6"/>
      <c r="M4659" s="6"/>
      <c r="N4659" s="6" t="e">
        <f>VLOOKUP(A4659,web_archive!D:AB,18,FALSE)</f>
        <v>#N/A</v>
      </c>
      <c r="O4659" s="6"/>
      <c r="P4659" s="6"/>
      <c r="Q4659" s="6"/>
      <c r="R4659" s="6"/>
      <c r="S4659" s="6"/>
      <c r="T4659" s="6"/>
      <c r="U4659" s="6" t="s">
        <v>12299</v>
      </c>
      <c r="V4659" s="6" t="s">
        <v>12299</v>
      </c>
      <c r="W4659" s="6" t="s">
        <v>12299</v>
      </c>
    </row>
    <row r="4660" spans="1:23" x14ac:dyDescent="0.3">
      <c r="A4660" s="6">
        <v>6696</v>
      </c>
      <c r="B4660" s="6" t="s">
        <v>20316</v>
      </c>
      <c r="C4660" s="6" t="s">
        <v>20317</v>
      </c>
      <c r="D4660" s="6">
        <v>3</v>
      </c>
      <c r="E4660" s="6">
        <v>10</v>
      </c>
      <c r="F4660" s="6"/>
      <c r="G4660" s="6">
        <v>10</v>
      </c>
      <c r="H4660" s="6"/>
      <c r="I4660" s="6"/>
      <c r="J4660" s="6"/>
      <c r="K4660" s="6"/>
      <c r="L4660" s="6"/>
      <c r="M4660" s="6"/>
      <c r="N4660" s="6" t="e">
        <f>VLOOKUP(A4660,web_archive!D:AB,18,FALSE)</f>
        <v>#N/A</v>
      </c>
      <c r="O4660" s="6"/>
      <c r="P4660" s="6"/>
      <c r="Q4660" s="6"/>
      <c r="R4660" s="6"/>
      <c r="S4660" s="6"/>
      <c r="T4660" s="6"/>
      <c r="U4660" s="6" t="s">
        <v>12299</v>
      </c>
      <c r="V4660" s="6" t="s">
        <v>12299</v>
      </c>
      <c r="W4660" s="6" t="s">
        <v>12299</v>
      </c>
    </row>
    <row r="4661" spans="1:23" x14ac:dyDescent="0.3">
      <c r="A4661" s="6">
        <v>6698</v>
      </c>
      <c r="B4661" s="6" t="s">
        <v>20318</v>
      </c>
      <c r="C4661" s="6" t="s">
        <v>20319</v>
      </c>
      <c r="D4661" s="6">
        <v>3</v>
      </c>
      <c r="E4661" s="6">
        <v>10</v>
      </c>
      <c r="F4661" s="6"/>
      <c r="G4661" s="6">
        <v>1000</v>
      </c>
      <c r="H4661" s="6"/>
      <c r="I4661" s="6"/>
      <c r="J4661" s="6"/>
      <c r="K4661" s="6"/>
      <c r="L4661" s="6"/>
      <c r="M4661" s="6"/>
      <c r="N4661" s="6" t="e">
        <f>VLOOKUP(A4661,web_archive!D:AB,18,FALSE)</f>
        <v>#N/A</v>
      </c>
      <c r="O4661" s="6"/>
      <c r="P4661" s="6"/>
      <c r="Q4661" s="6"/>
      <c r="R4661" s="6"/>
      <c r="S4661" s="6"/>
      <c r="T4661" s="6"/>
      <c r="U4661" s="6" t="s">
        <v>12299</v>
      </c>
      <c r="V4661" s="6" t="s">
        <v>12299</v>
      </c>
      <c r="W4661" s="6" t="s">
        <v>12299</v>
      </c>
    </row>
    <row r="4662" spans="1:23" x14ac:dyDescent="0.3">
      <c r="A4662" s="6">
        <v>6699</v>
      </c>
      <c r="B4662" s="6" t="s">
        <v>20320</v>
      </c>
      <c r="C4662" s="6" t="s">
        <v>20321</v>
      </c>
      <c r="D4662" s="6">
        <v>3</v>
      </c>
      <c r="E4662" s="6">
        <v>10</v>
      </c>
      <c r="F4662" s="6"/>
      <c r="G4662" s="6">
        <v>0</v>
      </c>
      <c r="H4662" s="6"/>
      <c r="I4662" s="6"/>
      <c r="J4662" s="6"/>
      <c r="K4662" s="6"/>
      <c r="L4662" s="6"/>
      <c r="M4662" s="6"/>
      <c r="N4662" s="6" t="e">
        <f>VLOOKUP(A4662,web_archive!D:AB,18,FALSE)</f>
        <v>#N/A</v>
      </c>
      <c r="O4662" s="6"/>
      <c r="P4662" s="6"/>
      <c r="Q4662" s="6"/>
      <c r="R4662" s="6"/>
      <c r="S4662" s="6"/>
      <c r="T4662" s="6"/>
      <c r="U4662" s="6" t="s">
        <v>12299</v>
      </c>
      <c r="V4662" s="6" t="s">
        <v>12299</v>
      </c>
      <c r="W4662" s="6" t="s">
        <v>12299</v>
      </c>
    </row>
    <row r="4663" spans="1:23" x14ac:dyDescent="0.3">
      <c r="A4663" s="6">
        <v>6700</v>
      </c>
      <c r="B4663" s="6" t="s">
        <v>20322</v>
      </c>
      <c r="C4663" s="6" t="s">
        <v>20323</v>
      </c>
      <c r="D4663" s="6">
        <v>3</v>
      </c>
      <c r="E4663" s="6">
        <v>10</v>
      </c>
      <c r="F4663" s="6"/>
      <c r="G4663" s="6">
        <v>0</v>
      </c>
      <c r="H4663" s="6"/>
      <c r="I4663" s="6"/>
      <c r="J4663" s="6"/>
      <c r="K4663" s="6"/>
      <c r="L4663" s="6"/>
      <c r="M4663" s="6"/>
      <c r="N4663" s="6" t="e">
        <f>VLOOKUP(A4663,web_archive!D:AB,18,FALSE)</f>
        <v>#N/A</v>
      </c>
      <c r="O4663" s="6"/>
      <c r="P4663" s="6"/>
      <c r="Q4663" s="6"/>
      <c r="R4663" s="6"/>
      <c r="S4663" s="6"/>
      <c r="T4663" s="6"/>
      <c r="U4663" s="6" t="s">
        <v>12299</v>
      </c>
      <c r="V4663" s="6" t="s">
        <v>12299</v>
      </c>
      <c r="W4663" s="6" t="s">
        <v>12299</v>
      </c>
    </row>
    <row r="4664" spans="1:23" x14ac:dyDescent="0.3">
      <c r="A4664" s="6">
        <v>6701</v>
      </c>
      <c r="B4664" s="6" t="s">
        <v>20324</v>
      </c>
      <c r="C4664" s="6" t="s">
        <v>20325</v>
      </c>
      <c r="D4664" s="6">
        <v>3</v>
      </c>
      <c r="E4664" s="6">
        <v>10</v>
      </c>
      <c r="F4664" s="6"/>
      <c r="G4664" s="6">
        <v>0</v>
      </c>
      <c r="H4664" s="6"/>
      <c r="I4664" s="6"/>
      <c r="J4664" s="6"/>
      <c r="K4664" s="6"/>
      <c r="L4664" s="6"/>
      <c r="M4664" s="6"/>
      <c r="N4664" s="6" t="e">
        <f>VLOOKUP(A4664,web_archive!D:AB,18,FALSE)</f>
        <v>#N/A</v>
      </c>
      <c r="O4664" s="6"/>
      <c r="P4664" s="6"/>
      <c r="Q4664" s="6"/>
      <c r="R4664" s="6"/>
      <c r="S4664" s="6"/>
      <c r="T4664" s="6"/>
      <c r="U4664" s="6" t="s">
        <v>12299</v>
      </c>
      <c r="V4664" s="6" t="s">
        <v>12299</v>
      </c>
      <c r="W4664" s="6" t="s">
        <v>12299</v>
      </c>
    </row>
    <row r="4665" spans="1:23" x14ac:dyDescent="0.3">
      <c r="A4665" s="6">
        <v>6702</v>
      </c>
      <c r="B4665" s="6" t="s">
        <v>20326</v>
      </c>
      <c r="C4665" s="6" t="s">
        <v>20327</v>
      </c>
      <c r="D4665" s="6">
        <v>3</v>
      </c>
      <c r="E4665" s="6">
        <v>10</v>
      </c>
      <c r="F4665" s="6"/>
      <c r="G4665" s="6">
        <v>0</v>
      </c>
      <c r="H4665" s="6"/>
      <c r="I4665" s="6"/>
      <c r="J4665" s="6"/>
      <c r="K4665" s="6"/>
      <c r="L4665" s="6"/>
      <c r="M4665" s="6"/>
      <c r="N4665" s="6" t="e">
        <f>VLOOKUP(A4665,web_archive!D:AB,18,FALSE)</f>
        <v>#N/A</v>
      </c>
      <c r="O4665" s="6"/>
      <c r="P4665" s="6"/>
      <c r="Q4665" s="6"/>
      <c r="R4665" s="6"/>
      <c r="S4665" s="6"/>
      <c r="T4665" s="6"/>
      <c r="U4665" s="6" t="s">
        <v>12299</v>
      </c>
      <c r="V4665" s="6" t="s">
        <v>12299</v>
      </c>
      <c r="W4665" s="6" t="s">
        <v>12299</v>
      </c>
    </row>
    <row r="4666" spans="1:23" x14ac:dyDescent="0.3">
      <c r="A4666" s="6">
        <v>6703</v>
      </c>
      <c r="B4666" s="6" t="s">
        <v>20328</v>
      </c>
      <c r="C4666" s="6" t="s">
        <v>20329</v>
      </c>
      <c r="D4666" s="6">
        <v>3</v>
      </c>
      <c r="E4666" s="6">
        <v>10</v>
      </c>
      <c r="F4666" s="6"/>
      <c r="G4666" s="6">
        <v>0</v>
      </c>
      <c r="H4666" s="6"/>
      <c r="I4666" s="6"/>
      <c r="J4666" s="6"/>
      <c r="K4666" s="6"/>
      <c r="L4666" s="6"/>
      <c r="M4666" s="6"/>
      <c r="N4666" s="6" t="e">
        <f>VLOOKUP(A4666,web_archive!D:AB,18,FALSE)</f>
        <v>#N/A</v>
      </c>
      <c r="O4666" s="6"/>
      <c r="P4666" s="6"/>
      <c r="Q4666" s="6"/>
      <c r="R4666" s="6"/>
      <c r="S4666" s="6"/>
      <c r="T4666" s="6"/>
      <c r="U4666" s="6" t="s">
        <v>12299</v>
      </c>
      <c r="V4666" s="6" t="s">
        <v>12299</v>
      </c>
      <c r="W4666" s="6" t="s">
        <v>12299</v>
      </c>
    </row>
    <row r="4667" spans="1:23" x14ac:dyDescent="0.3">
      <c r="A4667" s="6">
        <v>6704</v>
      </c>
      <c r="B4667" s="6" t="s">
        <v>20330</v>
      </c>
      <c r="C4667" s="6" t="s">
        <v>20331</v>
      </c>
      <c r="D4667" s="6">
        <v>3</v>
      </c>
      <c r="E4667" s="6">
        <v>10</v>
      </c>
      <c r="F4667" s="6"/>
      <c r="G4667" s="6">
        <v>0</v>
      </c>
      <c r="H4667" s="6"/>
      <c r="I4667" s="6"/>
      <c r="J4667" s="6"/>
      <c r="K4667" s="6"/>
      <c r="L4667" s="6"/>
      <c r="M4667" s="6"/>
      <c r="N4667" s="6" t="e">
        <f>VLOOKUP(A4667,web_archive!D:AB,18,FALSE)</f>
        <v>#N/A</v>
      </c>
      <c r="O4667" s="6"/>
      <c r="P4667" s="6"/>
      <c r="Q4667" s="6"/>
      <c r="R4667" s="6"/>
      <c r="S4667" s="6"/>
      <c r="T4667" s="6"/>
      <c r="U4667" s="6" t="s">
        <v>12299</v>
      </c>
      <c r="V4667" s="6" t="s">
        <v>12299</v>
      </c>
      <c r="W4667" s="6" t="s">
        <v>12299</v>
      </c>
    </row>
    <row r="4668" spans="1:23" x14ac:dyDescent="0.3">
      <c r="A4668" s="6">
        <v>6705</v>
      </c>
      <c r="B4668" s="6" t="s">
        <v>20332</v>
      </c>
      <c r="C4668" s="6" t="s">
        <v>20333</v>
      </c>
      <c r="D4668" s="6">
        <v>3</v>
      </c>
      <c r="E4668" s="6">
        <v>10</v>
      </c>
      <c r="F4668" s="6"/>
      <c r="G4668" s="6">
        <v>0</v>
      </c>
      <c r="H4668" s="6"/>
      <c r="I4668" s="6"/>
      <c r="J4668" s="6"/>
      <c r="K4668" s="6"/>
      <c r="L4668" s="6"/>
      <c r="M4668" s="6"/>
      <c r="N4668" s="6" t="e">
        <f>VLOOKUP(A4668,web_archive!D:AB,18,FALSE)</f>
        <v>#N/A</v>
      </c>
      <c r="O4668" s="6"/>
      <c r="P4668" s="6"/>
      <c r="Q4668" s="6"/>
      <c r="R4668" s="6"/>
      <c r="S4668" s="6"/>
      <c r="T4668" s="6"/>
      <c r="U4668" s="6" t="s">
        <v>12299</v>
      </c>
      <c r="V4668" s="6" t="s">
        <v>12299</v>
      </c>
      <c r="W4668" s="6" t="s">
        <v>12299</v>
      </c>
    </row>
    <row r="4669" spans="1:23" x14ac:dyDescent="0.3">
      <c r="A4669" s="6">
        <v>6706</v>
      </c>
      <c r="B4669" s="6" t="s">
        <v>20334</v>
      </c>
      <c r="C4669" s="6" t="s">
        <v>20335</v>
      </c>
      <c r="D4669" s="6">
        <v>3</v>
      </c>
      <c r="E4669" s="6">
        <v>10</v>
      </c>
      <c r="F4669" s="6"/>
      <c r="G4669" s="6">
        <v>0</v>
      </c>
      <c r="H4669" s="6"/>
      <c r="I4669" s="6"/>
      <c r="J4669" s="6"/>
      <c r="K4669" s="6"/>
      <c r="L4669" s="6"/>
      <c r="M4669" s="6"/>
      <c r="N4669" s="6" t="e">
        <f>VLOOKUP(A4669,web_archive!D:AB,18,FALSE)</f>
        <v>#N/A</v>
      </c>
      <c r="O4669" s="6"/>
      <c r="P4669" s="6"/>
      <c r="Q4669" s="6"/>
      <c r="R4669" s="6"/>
      <c r="S4669" s="6"/>
      <c r="T4669" s="6"/>
      <c r="U4669" s="6" t="s">
        <v>12299</v>
      </c>
      <c r="V4669" s="6" t="s">
        <v>12299</v>
      </c>
      <c r="W4669" s="6" t="s">
        <v>12299</v>
      </c>
    </row>
    <row r="4670" spans="1:23" x14ac:dyDescent="0.3">
      <c r="A4670" s="6">
        <v>6707</v>
      </c>
      <c r="B4670" s="6" t="s">
        <v>20336</v>
      </c>
      <c r="C4670" s="6" t="s">
        <v>20337</v>
      </c>
      <c r="D4670" s="6">
        <v>3</v>
      </c>
      <c r="E4670" s="6">
        <v>10</v>
      </c>
      <c r="F4670" s="6"/>
      <c r="G4670" s="6">
        <v>10</v>
      </c>
      <c r="H4670" s="6"/>
      <c r="I4670" s="6"/>
      <c r="J4670" s="6"/>
      <c r="K4670" s="6"/>
      <c r="L4670" s="6"/>
      <c r="M4670" s="6"/>
      <c r="N4670" s="6" t="e">
        <f>VLOOKUP(A4670,web_archive!D:AB,18,FALSE)</f>
        <v>#N/A</v>
      </c>
      <c r="O4670" s="6"/>
      <c r="P4670" s="6"/>
      <c r="Q4670" s="6"/>
      <c r="R4670" s="6"/>
      <c r="S4670" s="6"/>
      <c r="T4670" s="6"/>
      <c r="U4670" s="6" t="s">
        <v>12299</v>
      </c>
      <c r="V4670" s="6" t="s">
        <v>12299</v>
      </c>
      <c r="W4670" s="6" t="s">
        <v>12299</v>
      </c>
    </row>
    <row r="4671" spans="1:23" x14ac:dyDescent="0.3">
      <c r="A4671" s="6">
        <v>6708</v>
      </c>
      <c r="B4671" s="6" t="s">
        <v>20338</v>
      </c>
      <c r="C4671" s="6" t="s">
        <v>20339</v>
      </c>
      <c r="D4671" s="6">
        <v>3</v>
      </c>
      <c r="E4671" s="6">
        <v>10</v>
      </c>
      <c r="F4671" s="6"/>
      <c r="G4671" s="6"/>
      <c r="H4671" s="6"/>
      <c r="I4671" s="6"/>
      <c r="J4671" s="6"/>
      <c r="K4671" s="6"/>
      <c r="L4671" s="6"/>
      <c r="M4671" s="6"/>
      <c r="N4671" s="6" t="e">
        <f>VLOOKUP(A4671,web_archive!D:AB,18,FALSE)</f>
        <v>#N/A</v>
      </c>
      <c r="O4671" s="6"/>
      <c r="P4671" s="6"/>
      <c r="Q4671" s="6"/>
      <c r="R4671" s="6"/>
      <c r="S4671" s="6"/>
      <c r="T4671" s="6"/>
      <c r="U4671" s="6" t="s">
        <v>12299</v>
      </c>
      <c r="V4671" s="6" t="s">
        <v>12299</v>
      </c>
      <c r="W4671" s="6" t="s">
        <v>12299</v>
      </c>
    </row>
    <row r="4672" spans="1:23" x14ac:dyDescent="0.3">
      <c r="A4672" s="6">
        <v>6709</v>
      </c>
      <c r="B4672" s="6" t="s">
        <v>20340</v>
      </c>
      <c r="C4672" s="6" t="s">
        <v>20341</v>
      </c>
      <c r="D4672" s="6">
        <v>3</v>
      </c>
      <c r="E4672" s="6">
        <v>10</v>
      </c>
      <c r="F4672" s="6"/>
      <c r="G4672" s="6">
        <v>0</v>
      </c>
      <c r="H4672" s="6"/>
      <c r="I4672" s="6"/>
      <c r="J4672" s="6"/>
      <c r="K4672" s="6"/>
      <c r="L4672" s="6"/>
      <c r="M4672" s="6"/>
      <c r="N4672" s="6" t="e">
        <f>VLOOKUP(A4672,web_archive!D:AB,18,FALSE)</f>
        <v>#N/A</v>
      </c>
      <c r="O4672" s="6"/>
      <c r="P4672" s="6"/>
      <c r="Q4672" s="6"/>
      <c r="R4672" s="6"/>
      <c r="S4672" s="6"/>
      <c r="T4672" s="6"/>
      <c r="U4672" s="6" t="s">
        <v>12299</v>
      </c>
      <c r="V4672" s="6" t="s">
        <v>12299</v>
      </c>
      <c r="W4672" s="6" t="s">
        <v>12299</v>
      </c>
    </row>
    <row r="4673" spans="1:24" x14ac:dyDescent="0.3">
      <c r="A4673" s="6">
        <v>6710</v>
      </c>
      <c r="B4673" s="6" t="s">
        <v>20342</v>
      </c>
      <c r="C4673" s="6" t="s">
        <v>20343</v>
      </c>
      <c r="D4673" s="6">
        <v>3</v>
      </c>
      <c r="E4673" s="6">
        <v>10</v>
      </c>
      <c r="F4673" s="6"/>
      <c r="G4673" s="6">
        <v>0</v>
      </c>
      <c r="H4673" s="6"/>
      <c r="I4673" s="6"/>
      <c r="J4673" s="6"/>
      <c r="K4673" s="6"/>
      <c r="L4673" s="6"/>
      <c r="M4673" s="6"/>
      <c r="N4673" s="6" t="e">
        <f>VLOOKUP(A4673,web_archive!D:AB,18,FALSE)</f>
        <v>#N/A</v>
      </c>
      <c r="O4673" s="6"/>
      <c r="P4673" s="6"/>
      <c r="Q4673" s="6"/>
      <c r="R4673" s="6"/>
      <c r="S4673" s="6"/>
      <c r="T4673" s="6"/>
      <c r="U4673" s="6" t="s">
        <v>12299</v>
      </c>
      <c r="V4673" s="6" t="s">
        <v>12299</v>
      </c>
      <c r="W4673" s="6" t="s">
        <v>12299</v>
      </c>
      <c r="X4673" s="6"/>
    </row>
    <row r="4674" spans="1:24" x14ac:dyDescent="0.3">
      <c r="A4674" s="6">
        <v>6712</v>
      </c>
      <c r="B4674" s="6" t="s">
        <v>20344</v>
      </c>
      <c r="C4674" s="6" t="s">
        <v>20345</v>
      </c>
      <c r="D4674" s="6">
        <v>3</v>
      </c>
      <c r="E4674" s="6">
        <v>0</v>
      </c>
      <c r="F4674" s="6"/>
      <c r="G4674" s="6">
        <v>0</v>
      </c>
      <c r="H4674" s="6"/>
      <c r="I4674" s="6"/>
      <c r="J4674" s="6"/>
      <c r="K4674" s="6"/>
      <c r="L4674" s="6"/>
      <c r="M4674" s="6"/>
      <c r="N4674" s="6" t="e">
        <f>VLOOKUP(A4674,web_archive!D:AB,18,FALSE)</f>
        <v>#N/A</v>
      </c>
      <c r="O4674" s="6"/>
      <c r="P4674" s="6"/>
      <c r="Q4674" s="6"/>
      <c r="R4674" s="6"/>
      <c r="S4674" s="6"/>
      <c r="T4674" s="6"/>
      <c r="U4674" s="6" t="s">
        <v>12299</v>
      </c>
      <c r="V4674" s="6" t="s">
        <v>12299</v>
      </c>
      <c r="W4674" s="6" t="s">
        <v>12299</v>
      </c>
      <c r="X4674" s="6"/>
    </row>
    <row r="4675" spans="1:24" x14ac:dyDescent="0.3">
      <c r="A4675" s="6">
        <v>6713</v>
      </c>
      <c r="B4675" s="6" t="s">
        <v>20346</v>
      </c>
      <c r="C4675" s="6" t="s">
        <v>20347</v>
      </c>
      <c r="D4675" s="6">
        <v>3</v>
      </c>
      <c r="E4675" s="6">
        <v>0</v>
      </c>
      <c r="F4675" s="6"/>
      <c r="G4675" s="6">
        <v>0</v>
      </c>
      <c r="H4675" s="6"/>
      <c r="I4675" s="6"/>
      <c r="J4675" s="6"/>
      <c r="K4675" s="6"/>
      <c r="L4675" s="6"/>
      <c r="M4675" s="6"/>
      <c r="N4675" s="6" t="e">
        <f>VLOOKUP(A4675,web_archive!D:AB,18,FALSE)</f>
        <v>#N/A</v>
      </c>
      <c r="O4675" s="6"/>
      <c r="P4675" s="6"/>
      <c r="Q4675" s="6"/>
      <c r="R4675" s="6"/>
      <c r="S4675" s="6"/>
      <c r="T4675" s="6"/>
      <c r="U4675" s="6" t="s">
        <v>12299</v>
      </c>
      <c r="V4675" s="6" t="s">
        <v>12299</v>
      </c>
      <c r="W4675" s="6" t="s">
        <v>12299</v>
      </c>
      <c r="X4675" s="6"/>
    </row>
    <row r="4676" spans="1:24" x14ac:dyDescent="0.3">
      <c r="A4676" s="6">
        <v>6714</v>
      </c>
      <c r="B4676" s="6" t="s">
        <v>20348</v>
      </c>
      <c r="C4676" s="6" t="s">
        <v>20349</v>
      </c>
      <c r="D4676" s="6">
        <v>3</v>
      </c>
      <c r="E4676" s="6">
        <v>20</v>
      </c>
      <c r="F4676" s="6"/>
      <c r="G4676" s="6">
        <v>0</v>
      </c>
      <c r="H4676" s="6"/>
      <c r="I4676" s="6"/>
      <c r="J4676" s="6"/>
      <c r="K4676" s="6"/>
      <c r="L4676" s="6"/>
      <c r="M4676" s="6"/>
      <c r="N4676" s="6" t="e">
        <f>VLOOKUP(A4676,web_archive!D:AB,18,FALSE)</f>
        <v>#N/A</v>
      </c>
      <c r="O4676" s="6"/>
      <c r="P4676" s="6"/>
      <c r="Q4676" s="6"/>
      <c r="R4676" s="6"/>
      <c r="S4676" s="6"/>
      <c r="T4676" s="6"/>
      <c r="U4676" s="6" t="s">
        <v>12299</v>
      </c>
      <c r="V4676" s="6" t="s">
        <v>12299</v>
      </c>
      <c r="W4676" s="6" t="s">
        <v>12299</v>
      </c>
      <c r="X4676" s="6"/>
    </row>
    <row r="4677" spans="1:24" x14ac:dyDescent="0.3">
      <c r="A4677" s="6">
        <v>6715</v>
      </c>
      <c r="B4677" s="6" t="s">
        <v>20350</v>
      </c>
      <c r="C4677" s="6" t="s">
        <v>20351</v>
      </c>
      <c r="D4677" s="6">
        <v>3</v>
      </c>
      <c r="E4677" s="6">
        <v>20</v>
      </c>
      <c r="F4677" s="6"/>
      <c r="G4677" s="6">
        <v>0</v>
      </c>
      <c r="H4677" s="6"/>
      <c r="I4677" s="6"/>
      <c r="J4677" s="6"/>
      <c r="K4677" s="6"/>
      <c r="L4677" s="6"/>
      <c r="M4677" s="6"/>
      <c r="N4677" s="6" t="e">
        <f>VLOOKUP(A4677,web_archive!D:AB,18,FALSE)</f>
        <v>#N/A</v>
      </c>
      <c r="O4677" s="6"/>
      <c r="P4677" s="6"/>
      <c r="Q4677" s="6"/>
      <c r="R4677" s="6"/>
      <c r="S4677" s="6"/>
      <c r="T4677" s="6"/>
      <c r="U4677" s="6" t="s">
        <v>12299</v>
      </c>
      <c r="V4677" s="6" t="s">
        <v>12299</v>
      </c>
      <c r="W4677" s="6" t="s">
        <v>12299</v>
      </c>
      <c r="X4677" s="6"/>
    </row>
    <row r="4678" spans="1:24" x14ac:dyDescent="0.3">
      <c r="A4678" s="6">
        <v>6716</v>
      </c>
      <c r="B4678" s="6" t="s">
        <v>20352</v>
      </c>
      <c r="C4678" s="6" t="s">
        <v>20353</v>
      </c>
      <c r="D4678" s="6">
        <v>6</v>
      </c>
      <c r="E4678" s="6">
        <v>10</v>
      </c>
      <c r="F4678" s="6"/>
      <c r="G4678" s="6">
        <v>100</v>
      </c>
      <c r="H4678" s="6"/>
      <c r="I4678" s="6"/>
      <c r="J4678" s="6"/>
      <c r="K4678" s="6"/>
      <c r="L4678" s="6"/>
      <c r="M4678" s="6"/>
      <c r="N4678" s="6" t="e">
        <f>VLOOKUP(A4678,web_archive!D:AB,18,FALSE)</f>
        <v>#N/A</v>
      </c>
      <c r="O4678" s="6"/>
      <c r="P4678" s="6"/>
      <c r="Q4678" s="6"/>
      <c r="R4678" s="6"/>
      <c r="S4678" s="6"/>
      <c r="T4678" s="6"/>
      <c r="U4678" s="6" t="s">
        <v>12636</v>
      </c>
      <c r="V4678" s="6" t="s">
        <v>12368</v>
      </c>
      <c r="W4678" s="6" t="s">
        <v>12299</v>
      </c>
      <c r="X4678" s="6" t="s">
        <v>12299</v>
      </c>
    </row>
    <row r="4679" spans="1:24" x14ac:dyDescent="0.3">
      <c r="A4679" s="6">
        <v>6717</v>
      </c>
      <c r="B4679" s="6" t="s">
        <v>20354</v>
      </c>
      <c r="C4679" s="6" t="s">
        <v>20355</v>
      </c>
      <c r="D4679" s="6">
        <v>6</v>
      </c>
      <c r="E4679" s="6">
        <v>10</v>
      </c>
      <c r="F4679" s="6"/>
      <c r="G4679" s="6">
        <v>100</v>
      </c>
      <c r="H4679" s="6"/>
      <c r="I4679" s="6"/>
      <c r="J4679" s="6"/>
      <c r="K4679" s="6"/>
      <c r="L4679" s="6"/>
      <c r="M4679" s="6"/>
      <c r="N4679" s="6" t="e">
        <f>VLOOKUP(A4679,web_archive!D:AB,18,FALSE)</f>
        <v>#N/A</v>
      </c>
      <c r="O4679" s="6"/>
      <c r="P4679" s="6"/>
      <c r="Q4679" s="6"/>
      <c r="R4679" s="6"/>
      <c r="S4679" s="6"/>
      <c r="T4679" s="6"/>
      <c r="U4679" s="6" t="s">
        <v>13923</v>
      </c>
      <c r="V4679" s="6" t="s">
        <v>12370</v>
      </c>
      <c r="W4679" s="6" t="s">
        <v>12299</v>
      </c>
      <c r="X4679" s="6" t="s">
        <v>12299</v>
      </c>
    </row>
    <row r="4680" spans="1:24" x14ac:dyDescent="0.3">
      <c r="A4680" s="6">
        <v>6718</v>
      </c>
      <c r="B4680" s="6" t="s">
        <v>20356</v>
      </c>
      <c r="C4680" s="6" t="s">
        <v>20357</v>
      </c>
      <c r="D4680" s="6">
        <v>6</v>
      </c>
      <c r="E4680" s="6">
        <v>10</v>
      </c>
      <c r="F4680" s="6"/>
      <c r="G4680" s="6">
        <v>100</v>
      </c>
      <c r="H4680" s="6"/>
      <c r="I4680" s="6"/>
      <c r="J4680" s="6"/>
      <c r="K4680" s="6"/>
      <c r="L4680" s="6"/>
      <c r="M4680" s="6"/>
      <c r="N4680" s="6" t="e">
        <f>VLOOKUP(A4680,web_archive!D:AB,18,FALSE)</f>
        <v>#N/A</v>
      </c>
      <c r="O4680" s="6"/>
      <c r="P4680" s="6"/>
      <c r="Q4680" s="6"/>
      <c r="R4680" s="6"/>
      <c r="S4680" s="6"/>
      <c r="T4680" s="6"/>
      <c r="U4680" s="6" t="s">
        <v>13227</v>
      </c>
      <c r="V4680" s="6" t="s">
        <v>12489</v>
      </c>
      <c r="W4680" s="6" t="s">
        <v>12299</v>
      </c>
      <c r="X4680" s="6" t="s">
        <v>12299</v>
      </c>
    </row>
    <row r="4681" spans="1:24" x14ac:dyDescent="0.3">
      <c r="A4681" s="6">
        <v>6719</v>
      </c>
      <c r="B4681" s="6" t="s">
        <v>20358</v>
      </c>
      <c r="C4681" s="6" t="s">
        <v>20359</v>
      </c>
      <c r="D4681" s="6">
        <v>3</v>
      </c>
      <c r="E4681" s="6">
        <v>10</v>
      </c>
      <c r="F4681" s="6"/>
      <c r="G4681" s="6">
        <v>100</v>
      </c>
      <c r="H4681" s="6"/>
      <c r="I4681" s="6"/>
      <c r="J4681" s="6"/>
      <c r="K4681" s="6"/>
      <c r="L4681" s="6"/>
      <c r="M4681" s="6"/>
      <c r="N4681" s="6" t="e">
        <f>VLOOKUP(A4681,web_archive!D:AB,18,FALSE)</f>
        <v>#N/A</v>
      </c>
      <c r="O4681" s="6"/>
      <c r="P4681" s="6"/>
      <c r="Q4681" s="6"/>
      <c r="R4681" s="6"/>
      <c r="S4681" s="6"/>
      <c r="T4681" s="6"/>
      <c r="U4681" s="6" t="s">
        <v>12299</v>
      </c>
      <c r="V4681" s="6" t="s">
        <v>12299</v>
      </c>
      <c r="W4681" s="6" t="s">
        <v>12299</v>
      </c>
      <c r="X4681" s="6"/>
    </row>
    <row r="4682" spans="1:24" x14ac:dyDescent="0.3">
      <c r="A4682" s="6">
        <v>6720</v>
      </c>
      <c r="B4682" s="6" t="s">
        <v>20360</v>
      </c>
      <c r="C4682" s="6" t="s">
        <v>20361</v>
      </c>
      <c r="D4682" s="6">
        <v>18</v>
      </c>
      <c r="E4682" s="6">
        <v>10</v>
      </c>
      <c r="F4682" s="6"/>
      <c r="G4682" s="6">
        <v>0</v>
      </c>
      <c r="H4682" s="6"/>
      <c r="I4682" s="6"/>
      <c r="J4682" s="6"/>
      <c r="K4682" s="6">
        <v>0</v>
      </c>
      <c r="L4682" s="6" t="s">
        <v>12295</v>
      </c>
      <c r="M4682" s="6">
        <v>63</v>
      </c>
      <c r="N4682" s="6" t="e">
        <f>VLOOKUP(A4682,web_archive!D:AB,18,FALSE)</f>
        <v>#N/A</v>
      </c>
      <c r="O4682" s="6">
        <v>2</v>
      </c>
      <c r="P4682" s="6"/>
      <c r="Q4682" s="6"/>
      <c r="R4682" s="6">
        <v>1</v>
      </c>
      <c r="S4682" s="6"/>
      <c r="T4682" s="6"/>
      <c r="U4682" s="6" t="s">
        <v>20362</v>
      </c>
      <c r="V4682" s="6" t="s">
        <v>12299</v>
      </c>
      <c r="W4682" s="6" t="s">
        <v>12299</v>
      </c>
      <c r="X4682" s="6"/>
    </row>
    <row r="4683" spans="1:24" x14ac:dyDescent="0.3">
      <c r="A4683" s="6">
        <v>6721</v>
      </c>
      <c r="B4683" s="6" t="s">
        <v>20363</v>
      </c>
      <c r="C4683" s="6" t="s">
        <v>20361</v>
      </c>
      <c r="D4683" s="6">
        <v>18</v>
      </c>
      <c r="E4683" s="6">
        <v>10</v>
      </c>
      <c r="F4683" s="6"/>
      <c r="G4683" s="6">
        <v>0</v>
      </c>
      <c r="H4683" s="6"/>
      <c r="I4683" s="6"/>
      <c r="J4683" s="6"/>
      <c r="K4683" s="6">
        <v>0</v>
      </c>
      <c r="L4683" s="6" t="s">
        <v>12295</v>
      </c>
      <c r="M4683" s="6">
        <v>63</v>
      </c>
      <c r="N4683" s="6" t="e">
        <f>VLOOKUP(A4683,web_archive!D:AB,18,FALSE)</f>
        <v>#N/A</v>
      </c>
      <c r="O4683" s="6">
        <v>2</v>
      </c>
      <c r="P4683" s="6"/>
      <c r="Q4683" s="6"/>
      <c r="R4683" s="6">
        <v>1</v>
      </c>
      <c r="S4683" s="6"/>
      <c r="T4683" s="6"/>
      <c r="U4683" s="6" t="s">
        <v>20362</v>
      </c>
      <c r="V4683" s="6" t="s">
        <v>12299</v>
      </c>
      <c r="W4683" s="6" t="s">
        <v>12299</v>
      </c>
      <c r="X4683" s="6"/>
    </row>
    <row r="4684" spans="1:24" x14ac:dyDescent="0.3">
      <c r="A4684" s="6">
        <v>6722</v>
      </c>
      <c r="B4684" s="6" t="s">
        <v>20364</v>
      </c>
      <c r="C4684" s="6" t="s">
        <v>20365</v>
      </c>
      <c r="D4684" s="6">
        <v>3</v>
      </c>
      <c r="E4684" s="6">
        <v>10</v>
      </c>
      <c r="F4684" s="6"/>
      <c r="G4684" s="6">
        <v>0</v>
      </c>
      <c r="H4684" s="6"/>
      <c r="I4684" s="6"/>
      <c r="J4684" s="6"/>
      <c r="K4684" s="6"/>
      <c r="L4684" s="6"/>
      <c r="M4684" s="6"/>
      <c r="N4684" s="6" t="e">
        <f>VLOOKUP(A4684,web_archive!D:AB,18,FALSE)</f>
        <v>#N/A</v>
      </c>
      <c r="O4684" s="6"/>
      <c r="P4684" s="6"/>
      <c r="Q4684" s="6"/>
      <c r="R4684" s="6"/>
      <c r="S4684" s="6"/>
      <c r="T4684" s="6"/>
      <c r="U4684" s="6" t="s">
        <v>12299</v>
      </c>
      <c r="V4684" s="6" t="s">
        <v>12299</v>
      </c>
      <c r="W4684" s="6" t="s">
        <v>12299</v>
      </c>
      <c r="X4684" s="6"/>
    </row>
    <row r="4685" spans="1:24" x14ac:dyDescent="0.3">
      <c r="A4685" s="6">
        <v>6723</v>
      </c>
      <c r="B4685" s="6" t="s">
        <v>20366</v>
      </c>
      <c r="C4685" s="6" t="s">
        <v>20367</v>
      </c>
      <c r="D4685" s="6">
        <v>3</v>
      </c>
      <c r="E4685" s="6">
        <v>10</v>
      </c>
      <c r="F4685" s="6"/>
      <c r="G4685" s="6">
        <v>0</v>
      </c>
      <c r="H4685" s="6"/>
      <c r="I4685" s="6"/>
      <c r="J4685" s="6"/>
      <c r="K4685" s="6"/>
      <c r="L4685" s="6"/>
      <c r="M4685" s="6"/>
      <c r="N4685" s="6" t="e">
        <f>VLOOKUP(A4685,web_archive!D:AB,18,FALSE)</f>
        <v>#N/A</v>
      </c>
      <c r="O4685" s="6"/>
      <c r="P4685" s="6"/>
      <c r="Q4685" s="6"/>
      <c r="R4685" s="6"/>
      <c r="S4685" s="6"/>
      <c r="T4685" s="6"/>
      <c r="U4685" s="6" t="s">
        <v>12299</v>
      </c>
      <c r="V4685" s="6" t="s">
        <v>12299</v>
      </c>
      <c r="W4685" s="6" t="s">
        <v>12299</v>
      </c>
      <c r="X4685" s="6"/>
    </row>
    <row r="4686" spans="1:24" x14ac:dyDescent="0.3">
      <c r="A4686" s="6">
        <v>6724</v>
      </c>
      <c r="B4686" s="6" t="s">
        <v>20368</v>
      </c>
      <c r="C4686" s="6" t="s">
        <v>20369</v>
      </c>
      <c r="D4686" s="6">
        <v>3</v>
      </c>
      <c r="E4686" s="6">
        <v>10</v>
      </c>
      <c r="F4686" s="6"/>
      <c r="G4686" s="6">
        <v>0</v>
      </c>
      <c r="H4686" s="6"/>
      <c r="I4686" s="6"/>
      <c r="J4686" s="6"/>
      <c r="K4686" s="6"/>
      <c r="L4686" s="6"/>
      <c r="M4686" s="6"/>
      <c r="N4686" s="6" t="e">
        <f>VLOOKUP(A4686,web_archive!D:AB,18,FALSE)</f>
        <v>#N/A</v>
      </c>
      <c r="O4686" s="6"/>
      <c r="P4686" s="6"/>
      <c r="Q4686" s="6"/>
      <c r="R4686" s="6"/>
      <c r="S4686" s="6"/>
      <c r="T4686" s="6"/>
      <c r="U4686" s="6" t="s">
        <v>12299</v>
      </c>
      <c r="V4686" s="6" t="s">
        <v>12299</v>
      </c>
      <c r="W4686" s="6" t="s">
        <v>12299</v>
      </c>
      <c r="X4686" s="6"/>
    </row>
    <row r="4687" spans="1:24" x14ac:dyDescent="0.3">
      <c r="A4687" s="6">
        <v>6725</v>
      </c>
      <c r="B4687" s="6" t="s">
        <v>20370</v>
      </c>
      <c r="C4687" s="6" t="s">
        <v>20371</v>
      </c>
      <c r="D4687" s="6">
        <v>3</v>
      </c>
      <c r="E4687" s="6">
        <v>10</v>
      </c>
      <c r="F4687" s="6"/>
      <c r="G4687" s="6">
        <v>0</v>
      </c>
      <c r="H4687" s="6"/>
      <c r="I4687" s="6"/>
      <c r="J4687" s="6"/>
      <c r="K4687" s="6"/>
      <c r="L4687" s="6"/>
      <c r="M4687" s="6"/>
      <c r="N4687" s="6" t="e">
        <f>VLOOKUP(A4687,web_archive!D:AB,18,FALSE)</f>
        <v>#N/A</v>
      </c>
      <c r="O4687" s="6"/>
      <c r="P4687" s="6"/>
      <c r="Q4687" s="6"/>
      <c r="R4687" s="6"/>
      <c r="S4687" s="6"/>
      <c r="T4687" s="6"/>
      <c r="U4687" s="6" t="s">
        <v>12299</v>
      </c>
      <c r="V4687" s="6" t="s">
        <v>12299</v>
      </c>
      <c r="W4687" s="6" t="s">
        <v>12299</v>
      </c>
      <c r="X4687" s="6"/>
    </row>
    <row r="4688" spans="1:24" x14ac:dyDescent="0.3">
      <c r="A4688" s="6">
        <v>6726</v>
      </c>
      <c r="B4688" s="6" t="s">
        <v>20372</v>
      </c>
      <c r="C4688" s="6" t="s">
        <v>20373</v>
      </c>
      <c r="D4688" s="6">
        <v>3</v>
      </c>
      <c r="E4688" s="6">
        <v>10</v>
      </c>
      <c r="F4688" s="6"/>
      <c r="G4688" s="6">
        <v>0</v>
      </c>
      <c r="H4688" s="6"/>
      <c r="I4688" s="6"/>
      <c r="J4688" s="6"/>
      <c r="K4688" s="6"/>
      <c r="L4688" s="6"/>
      <c r="M4688" s="6"/>
      <c r="N4688" s="6" t="e">
        <f>VLOOKUP(A4688,web_archive!D:AB,18,FALSE)</f>
        <v>#N/A</v>
      </c>
      <c r="O4688" s="6"/>
      <c r="P4688" s="6"/>
      <c r="Q4688" s="6"/>
      <c r="R4688" s="6"/>
      <c r="S4688" s="6"/>
      <c r="T4688" s="6"/>
      <c r="U4688" s="6" t="s">
        <v>12299</v>
      </c>
      <c r="V4688" s="6" t="s">
        <v>12299</v>
      </c>
      <c r="W4688" s="6" t="s">
        <v>12299</v>
      </c>
      <c r="X4688" s="6"/>
    </row>
    <row r="4689" spans="1:25" x14ac:dyDescent="0.3">
      <c r="A4689" s="6">
        <v>6727</v>
      </c>
      <c r="B4689" s="6" t="s">
        <v>20374</v>
      </c>
      <c r="C4689" s="6" t="s">
        <v>20375</v>
      </c>
      <c r="D4689" s="6">
        <v>3</v>
      </c>
      <c r="E4689" s="6">
        <v>10</v>
      </c>
      <c r="F4689" s="6"/>
      <c r="G4689" s="6">
        <v>0</v>
      </c>
      <c r="H4689" s="6"/>
      <c r="I4689" s="6"/>
      <c r="J4689" s="6"/>
      <c r="K4689" s="6"/>
      <c r="L4689" s="6"/>
      <c r="M4689" s="6"/>
      <c r="N4689" s="6" t="e">
        <f>VLOOKUP(A4689,web_archive!D:AB,18,FALSE)</f>
        <v>#N/A</v>
      </c>
      <c r="O4689" s="6"/>
      <c r="P4689" s="6"/>
      <c r="Q4689" s="6"/>
      <c r="R4689" s="6"/>
      <c r="S4689" s="6"/>
      <c r="T4689" s="6"/>
      <c r="U4689" s="6" t="s">
        <v>12299</v>
      </c>
      <c r="V4689" s="6" t="s">
        <v>12299</v>
      </c>
      <c r="W4689" s="6" t="s">
        <v>12299</v>
      </c>
      <c r="X4689" s="6"/>
      <c r="Y4689" s="6"/>
    </row>
    <row r="4690" spans="1:25" x14ac:dyDescent="0.3">
      <c r="A4690" s="6">
        <v>6732</v>
      </c>
      <c r="B4690" s="6" t="s">
        <v>20376</v>
      </c>
      <c r="C4690" s="6" t="s">
        <v>20377</v>
      </c>
      <c r="D4690" s="6">
        <v>3</v>
      </c>
      <c r="E4690" s="6">
        <v>10</v>
      </c>
      <c r="F4690" s="6"/>
      <c r="G4690" s="6">
        <v>0</v>
      </c>
      <c r="H4690" s="6"/>
      <c r="I4690" s="6"/>
      <c r="J4690" s="6"/>
      <c r="K4690" s="6"/>
      <c r="L4690" s="6"/>
      <c r="M4690" s="6"/>
      <c r="N4690" s="6" t="e">
        <f>VLOOKUP(A4690,web_archive!D:AB,18,FALSE)</f>
        <v>#N/A</v>
      </c>
      <c r="O4690" s="6"/>
      <c r="P4690" s="6"/>
      <c r="Q4690" s="6"/>
      <c r="R4690" s="6"/>
      <c r="S4690" s="6"/>
      <c r="T4690" s="6"/>
      <c r="U4690" s="6" t="s">
        <v>12299</v>
      </c>
      <c r="V4690" s="6" t="s">
        <v>12299</v>
      </c>
      <c r="W4690" s="6" t="s">
        <v>12299</v>
      </c>
      <c r="X4690" s="6"/>
      <c r="Y4690" s="6"/>
    </row>
    <row r="4691" spans="1:25" x14ac:dyDescent="0.3">
      <c r="A4691" s="6">
        <v>6733</v>
      </c>
      <c r="B4691" s="6" t="s">
        <v>20378</v>
      </c>
      <c r="C4691" s="6" t="s">
        <v>20379</v>
      </c>
      <c r="D4691" s="6">
        <v>3</v>
      </c>
      <c r="E4691" s="6">
        <v>10</v>
      </c>
      <c r="F4691" s="6"/>
      <c r="G4691" s="6">
        <v>0</v>
      </c>
      <c r="H4691" s="6"/>
      <c r="I4691" s="6"/>
      <c r="J4691" s="6"/>
      <c r="K4691" s="6"/>
      <c r="L4691" s="6"/>
      <c r="M4691" s="6"/>
      <c r="N4691" s="6" t="e">
        <f>VLOOKUP(A4691,web_archive!D:AB,18,FALSE)</f>
        <v>#N/A</v>
      </c>
      <c r="O4691" s="6"/>
      <c r="P4691" s="6"/>
      <c r="Q4691" s="6"/>
      <c r="R4691" s="6"/>
      <c r="S4691" s="6"/>
      <c r="T4691" s="6"/>
      <c r="U4691" s="6" t="s">
        <v>12299</v>
      </c>
      <c r="V4691" s="6" t="s">
        <v>12299</v>
      </c>
      <c r="W4691" s="6" t="s">
        <v>12299</v>
      </c>
      <c r="X4691" s="6"/>
      <c r="Y4691" s="6"/>
    </row>
    <row r="4692" spans="1:25" x14ac:dyDescent="0.3">
      <c r="A4692" s="6">
        <v>6734</v>
      </c>
      <c r="B4692" s="6" t="s">
        <v>20380</v>
      </c>
      <c r="C4692" s="6" t="s">
        <v>20381</v>
      </c>
      <c r="D4692" s="6">
        <v>3</v>
      </c>
      <c r="E4692" s="6">
        <v>0</v>
      </c>
      <c r="F4692" s="6"/>
      <c r="G4692" s="6">
        <v>0</v>
      </c>
      <c r="H4692" s="6"/>
      <c r="I4692" s="6"/>
      <c r="J4692" s="6"/>
      <c r="K4692" s="6"/>
      <c r="L4692" s="6"/>
      <c r="M4692" s="6"/>
      <c r="N4692" s="6" t="e">
        <f>VLOOKUP(A4692,web_archive!D:AB,18,FALSE)</f>
        <v>#N/A</v>
      </c>
      <c r="O4692" s="6"/>
      <c r="P4692" s="6"/>
      <c r="Q4692" s="6"/>
      <c r="R4692" s="6"/>
      <c r="S4692" s="6"/>
      <c r="T4692" s="6"/>
      <c r="U4692" s="6" t="s">
        <v>12299</v>
      </c>
      <c r="V4692" s="6" t="s">
        <v>12299</v>
      </c>
      <c r="W4692" s="6" t="s">
        <v>12299</v>
      </c>
      <c r="X4692" s="6"/>
      <c r="Y4692" s="6"/>
    </row>
    <row r="4693" spans="1:25" x14ac:dyDescent="0.3">
      <c r="A4693" s="6">
        <v>6735</v>
      </c>
      <c r="B4693" s="6" t="s">
        <v>20382</v>
      </c>
      <c r="C4693" s="6" t="s">
        <v>20383</v>
      </c>
      <c r="D4693" s="6">
        <v>3</v>
      </c>
      <c r="E4693" s="6">
        <v>0</v>
      </c>
      <c r="F4693" s="6"/>
      <c r="G4693" s="6">
        <v>20</v>
      </c>
      <c r="H4693" s="6"/>
      <c r="I4693" s="6"/>
      <c r="J4693" s="6"/>
      <c r="K4693" s="6"/>
      <c r="L4693" s="6"/>
      <c r="M4693" s="6"/>
      <c r="N4693" s="6" t="e">
        <f>VLOOKUP(A4693,web_archive!D:AB,18,FALSE)</f>
        <v>#N/A</v>
      </c>
      <c r="O4693" s="6"/>
      <c r="P4693" s="6"/>
      <c r="Q4693" s="6"/>
      <c r="R4693" s="6"/>
      <c r="S4693" s="6"/>
      <c r="T4693" s="6"/>
      <c r="U4693" s="6" t="s">
        <v>12299</v>
      </c>
      <c r="V4693" s="6" t="s">
        <v>12299</v>
      </c>
      <c r="W4693" s="6" t="s">
        <v>12299</v>
      </c>
      <c r="X4693" s="6"/>
      <c r="Y4693" s="6"/>
    </row>
    <row r="4694" spans="1:25" x14ac:dyDescent="0.3">
      <c r="A4694" s="6">
        <v>6736</v>
      </c>
      <c r="B4694" s="6" t="s">
        <v>20384</v>
      </c>
      <c r="C4694" s="6" t="s">
        <v>20385</v>
      </c>
      <c r="D4694" s="6">
        <v>3</v>
      </c>
      <c r="E4694" s="6">
        <v>0</v>
      </c>
      <c r="F4694" s="6"/>
      <c r="G4694" s="6">
        <v>20</v>
      </c>
      <c r="H4694" s="6"/>
      <c r="I4694" s="6"/>
      <c r="J4694" s="6"/>
      <c r="K4694" s="6"/>
      <c r="L4694" s="6"/>
      <c r="M4694" s="6"/>
      <c r="N4694" s="6" t="e">
        <f>VLOOKUP(A4694,web_archive!D:AB,18,FALSE)</f>
        <v>#N/A</v>
      </c>
      <c r="O4694" s="6"/>
      <c r="P4694" s="6"/>
      <c r="Q4694" s="6"/>
      <c r="R4694" s="6"/>
      <c r="S4694" s="6"/>
      <c r="T4694" s="6"/>
      <c r="U4694" s="6" t="s">
        <v>12299</v>
      </c>
      <c r="V4694" s="6" t="s">
        <v>12299</v>
      </c>
      <c r="W4694" s="6" t="s">
        <v>12299</v>
      </c>
      <c r="X4694" s="6"/>
      <c r="Y4694" s="6"/>
    </row>
    <row r="4695" spans="1:25" x14ac:dyDescent="0.3">
      <c r="A4695" s="6">
        <v>6737</v>
      </c>
      <c r="B4695" s="6" t="s">
        <v>20386</v>
      </c>
      <c r="C4695" s="6" t="s">
        <v>20387</v>
      </c>
      <c r="D4695" s="6">
        <v>3</v>
      </c>
      <c r="E4695" s="6">
        <v>0</v>
      </c>
      <c r="F4695" s="6"/>
      <c r="G4695" s="6">
        <v>20</v>
      </c>
      <c r="H4695" s="6"/>
      <c r="I4695" s="6"/>
      <c r="J4695" s="6"/>
      <c r="K4695" s="6"/>
      <c r="L4695" s="6"/>
      <c r="M4695" s="6"/>
      <c r="N4695" s="6" t="e">
        <f>VLOOKUP(A4695,web_archive!D:AB,18,FALSE)</f>
        <v>#N/A</v>
      </c>
      <c r="O4695" s="6"/>
      <c r="P4695" s="6"/>
      <c r="Q4695" s="6"/>
      <c r="R4695" s="6"/>
      <c r="S4695" s="6"/>
      <c r="T4695" s="6"/>
      <c r="U4695" s="6" t="s">
        <v>12299</v>
      </c>
      <c r="V4695" s="6" t="s">
        <v>12299</v>
      </c>
      <c r="W4695" s="6" t="s">
        <v>12299</v>
      </c>
      <c r="X4695" s="6"/>
      <c r="Y4695" s="6"/>
    </row>
    <row r="4696" spans="1:25" x14ac:dyDescent="0.3">
      <c r="A4696" s="6">
        <v>6738</v>
      </c>
      <c r="B4696" s="6" t="s">
        <v>20388</v>
      </c>
      <c r="C4696" s="6" t="s">
        <v>20388</v>
      </c>
      <c r="D4696" s="6">
        <v>3</v>
      </c>
      <c r="E4696" s="6">
        <v>0</v>
      </c>
      <c r="F4696" s="6"/>
      <c r="G4696" s="6">
        <v>0</v>
      </c>
      <c r="H4696" s="6"/>
      <c r="I4696" s="6"/>
      <c r="J4696" s="6"/>
      <c r="K4696" s="6"/>
      <c r="L4696" s="6"/>
      <c r="M4696" s="6"/>
      <c r="N4696" s="6" t="e">
        <f>VLOOKUP(A4696,web_archive!D:AB,18,FALSE)</f>
        <v>#N/A</v>
      </c>
      <c r="O4696" s="6"/>
      <c r="P4696" s="6"/>
      <c r="Q4696" s="6"/>
      <c r="R4696" s="6"/>
      <c r="S4696" s="6"/>
      <c r="T4696" s="6"/>
      <c r="U4696" s="6" t="s">
        <v>12299</v>
      </c>
      <c r="V4696" s="6" t="s">
        <v>12299</v>
      </c>
      <c r="W4696" s="6" t="s">
        <v>12299</v>
      </c>
      <c r="X4696" s="6"/>
      <c r="Y4696" s="6"/>
    </row>
    <row r="4697" spans="1:25" x14ac:dyDescent="0.3">
      <c r="A4697" s="6">
        <v>6739</v>
      </c>
      <c r="B4697" s="6" t="s">
        <v>20389</v>
      </c>
      <c r="C4697" s="6" t="s">
        <v>20389</v>
      </c>
      <c r="D4697" s="6">
        <v>3</v>
      </c>
      <c r="E4697" s="6">
        <v>0</v>
      </c>
      <c r="F4697" s="6"/>
      <c r="G4697" s="6">
        <v>0</v>
      </c>
      <c r="H4697" s="6"/>
      <c r="I4697" s="6"/>
      <c r="J4697" s="6"/>
      <c r="K4697" s="6"/>
      <c r="L4697" s="6"/>
      <c r="M4697" s="6"/>
      <c r="N4697" s="6" t="e">
        <f>VLOOKUP(A4697,web_archive!D:AB,18,FALSE)</f>
        <v>#N/A</v>
      </c>
      <c r="O4697" s="6"/>
      <c r="P4697" s="6"/>
      <c r="Q4697" s="6"/>
      <c r="R4697" s="6"/>
      <c r="S4697" s="6"/>
      <c r="T4697" s="6"/>
      <c r="U4697" s="6" t="s">
        <v>12299</v>
      </c>
      <c r="V4697" s="6" t="s">
        <v>12299</v>
      </c>
      <c r="W4697" s="6" t="s">
        <v>12299</v>
      </c>
      <c r="X4697" s="6"/>
      <c r="Y4697" s="6"/>
    </row>
    <row r="4698" spans="1:25" x14ac:dyDescent="0.3">
      <c r="A4698" s="6">
        <v>6740</v>
      </c>
      <c r="B4698" s="6" t="s">
        <v>20390</v>
      </c>
      <c r="C4698" s="6" t="s">
        <v>20391</v>
      </c>
      <c r="D4698" s="6">
        <v>6</v>
      </c>
      <c r="E4698" s="6">
        <v>10</v>
      </c>
      <c r="F4698" s="6"/>
      <c r="G4698" s="6">
        <v>100</v>
      </c>
      <c r="H4698" s="6"/>
      <c r="I4698" s="6"/>
      <c r="J4698" s="6"/>
      <c r="K4698" s="6"/>
      <c r="L4698" s="6"/>
      <c r="M4698" s="6"/>
      <c r="N4698" s="6" t="e">
        <f>VLOOKUP(A4698,web_archive!D:AB,18,FALSE)</f>
        <v>#N/A</v>
      </c>
      <c r="O4698" s="6"/>
      <c r="P4698" s="6"/>
      <c r="Q4698" s="6"/>
      <c r="R4698" s="6"/>
      <c r="S4698" s="6"/>
      <c r="T4698" s="6"/>
      <c r="U4698" s="6" t="s">
        <v>20392</v>
      </c>
      <c r="V4698" s="6" t="s">
        <v>12600</v>
      </c>
      <c r="W4698" s="6" t="s">
        <v>12299</v>
      </c>
      <c r="X4698" s="6" t="s">
        <v>12299</v>
      </c>
      <c r="Y4698" s="6"/>
    </row>
    <row r="4699" spans="1:25" x14ac:dyDescent="0.3">
      <c r="A4699" s="6">
        <v>6741</v>
      </c>
      <c r="B4699" s="6" t="s">
        <v>20393</v>
      </c>
      <c r="C4699" s="6" t="s">
        <v>20394</v>
      </c>
      <c r="D4699" s="6">
        <v>6</v>
      </c>
      <c r="E4699" s="6">
        <v>10</v>
      </c>
      <c r="F4699" s="6"/>
      <c r="G4699" s="6">
        <v>100</v>
      </c>
      <c r="H4699" s="6"/>
      <c r="I4699" s="6"/>
      <c r="J4699" s="6"/>
      <c r="K4699" s="6"/>
      <c r="L4699" s="6"/>
      <c r="M4699" s="6"/>
      <c r="N4699" s="6" t="e">
        <f>VLOOKUP(A4699,web_archive!D:AB,18,FALSE)</f>
        <v>#N/A</v>
      </c>
      <c r="O4699" s="6"/>
      <c r="P4699" s="6"/>
      <c r="Q4699" s="6"/>
      <c r="R4699" s="6"/>
      <c r="S4699" s="6"/>
      <c r="T4699" s="6"/>
      <c r="U4699" s="6" t="s">
        <v>20395</v>
      </c>
      <c r="V4699" s="6" t="s">
        <v>12600</v>
      </c>
      <c r="W4699" s="6" t="s">
        <v>12299</v>
      </c>
      <c r="X4699" s="6" t="s">
        <v>12299</v>
      </c>
      <c r="Y4699" s="6"/>
    </row>
    <row r="4700" spans="1:25" x14ac:dyDescent="0.3">
      <c r="A4700" s="6">
        <v>6742</v>
      </c>
      <c r="B4700" s="6" t="s">
        <v>20396</v>
      </c>
      <c r="C4700" s="6" t="s">
        <v>20397</v>
      </c>
      <c r="D4700" s="6">
        <v>6</v>
      </c>
      <c r="E4700" s="6">
        <v>10</v>
      </c>
      <c r="F4700" s="6"/>
      <c r="G4700" s="6">
        <v>100</v>
      </c>
      <c r="H4700" s="6"/>
      <c r="I4700" s="6"/>
      <c r="J4700" s="6"/>
      <c r="K4700" s="6"/>
      <c r="L4700" s="6"/>
      <c r="M4700" s="6"/>
      <c r="N4700" s="6" t="e">
        <f>VLOOKUP(A4700,web_archive!D:AB,18,FALSE)</f>
        <v>#N/A</v>
      </c>
      <c r="O4700" s="6"/>
      <c r="P4700" s="6"/>
      <c r="Q4700" s="6"/>
      <c r="R4700" s="6"/>
      <c r="S4700" s="6"/>
      <c r="T4700" s="6"/>
      <c r="U4700" s="6" t="s">
        <v>17737</v>
      </c>
      <c r="V4700" s="6">
        <v>10</v>
      </c>
      <c r="W4700" s="6" t="s">
        <v>12581</v>
      </c>
      <c r="X4700" s="6" t="s">
        <v>12299</v>
      </c>
      <c r="Y4700" s="6" t="s">
        <v>12299</v>
      </c>
    </row>
    <row r="4701" spans="1:25" x14ac:dyDescent="0.3">
      <c r="A4701" s="6">
        <v>6743</v>
      </c>
      <c r="B4701" s="6" t="s">
        <v>20398</v>
      </c>
      <c r="C4701" s="6" t="s">
        <v>20399</v>
      </c>
      <c r="D4701" s="6">
        <v>6</v>
      </c>
      <c r="E4701" s="6">
        <v>10</v>
      </c>
      <c r="F4701" s="6"/>
      <c r="G4701" s="6">
        <v>100</v>
      </c>
      <c r="H4701" s="6"/>
      <c r="I4701" s="6"/>
      <c r="J4701" s="6"/>
      <c r="K4701" s="6"/>
      <c r="L4701" s="6"/>
      <c r="M4701" s="6"/>
      <c r="N4701" s="6" t="e">
        <f>VLOOKUP(A4701,web_archive!D:AB,18,FALSE)</f>
        <v>#N/A</v>
      </c>
      <c r="O4701" s="6"/>
      <c r="P4701" s="6"/>
      <c r="Q4701" s="6"/>
      <c r="R4701" s="6"/>
      <c r="S4701" s="6"/>
      <c r="T4701" s="6"/>
      <c r="U4701" s="6" t="s">
        <v>12807</v>
      </c>
      <c r="V4701" s="6" t="s">
        <v>12368</v>
      </c>
      <c r="W4701" s="6" t="s">
        <v>12299</v>
      </c>
      <c r="X4701" s="6" t="s">
        <v>12299</v>
      </c>
      <c r="Y4701" s="6"/>
    </row>
    <row r="4702" spans="1:25" x14ac:dyDescent="0.3">
      <c r="A4702" s="6">
        <v>6744</v>
      </c>
      <c r="B4702" s="6" t="s">
        <v>20400</v>
      </c>
      <c r="C4702" s="6" t="s">
        <v>20401</v>
      </c>
      <c r="D4702" s="6">
        <v>6</v>
      </c>
      <c r="E4702" s="6">
        <v>10</v>
      </c>
      <c r="F4702" s="6"/>
      <c r="G4702" s="6">
        <v>100</v>
      </c>
      <c r="H4702" s="6"/>
      <c r="I4702" s="6"/>
      <c r="J4702" s="6"/>
      <c r="K4702" s="6"/>
      <c r="L4702" s="6"/>
      <c r="M4702" s="6"/>
      <c r="N4702" s="6" t="e">
        <f>VLOOKUP(A4702,web_archive!D:AB,18,FALSE)</f>
        <v>#N/A</v>
      </c>
      <c r="O4702" s="6"/>
      <c r="P4702" s="6"/>
      <c r="Q4702" s="6"/>
      <c r="R4702" s="6"/>
      <c r="S4702" s="6"/>
      <c r="T4702" s="6"/>
      <c r="U4702" s="6" t="s">
        <v>12815</v>
      </c>
      <c r="V4702" s="6" t="s">
        <v>12368</v>
      </c>
      <c r="W4702" s="6" t="s">
        <v>12299</v>
      </c>
      <c r="X4702" s="6" t="s">
        <v>12299</v>
      </c>
      <c r="Y4702" s="6"/>
    </row>
    <row r="4703" spans="1:25" x14ac:dyDescent="0.3">
      <c r="A4703" s="6">
        <v>6745</v>
      </c>
      <c r="B4703" s="6" t="s">
        <v>20402</v>
      </c>
      <c r="C4703" s="6" t="s">
        <v>20403</v>
      </c>
      <c r="D4703" s="6">
        <v>6</v>
      </c>
      <c r="E4703" s="6">
        <v>20</v>
      </c>
      <c r="F4703" s="6"/>
      <c r="G4703" s="6">
        <v>10</v>
      </c>
      <c r="H4703" s="6"/>
      <c r="I4703" s="6"/>
      <c r="J4703" s="6"/>
      <c r="K4703" s="6"/>
      <c r="L4703" s="6"/>
      <c r="M4703" s="6"/>
      <c r="N4703" s="6" t="e">
        <f>VLOOKUP(A4703,web_archive!D:AB,18,FALSE)</f>
        <v>#N/A</v>
      </c>
      <c r="O4703" s="6"/>
      <c r="P4703" s="6"/>
      <c r="Q4703" s="6"/>
      <c r="R4703" s="6"/>
      <c r="S4703" s="6"/>
      <c r="T4703" s="6"/>
      <c r="U4703" s="6" t="s">
        <v>14231</v>
      </c>
      <c r="V4703" s="6" t="s">
        <v>20404</v>
      </c>
      <c r="W4703" s="6" t="s">
        <v>12368</v>
      </c>
      <c r="X4703" s="6" t="s">
        <v>12299</v>
      </c>
      <c r="Y4703" s="6" t="s">
        <v>12299</v>
      </c>
    </row>
    <row r="4704" spans="1:25" x14ac:dyDescent="0.3">
      <c r="A4704" s="6">
        <v>6746</v>
      </c>
      <c r="B4704" s="6" t="s">
        <v>20405</v>
      </c>
      <c r="C4704" s="6" t="s">
        <v>20406</v>
      </c>
      <c r="D4704" s="6">
        <v>3</v>
      </c>
      <c r="E4704" s="6">
        <v>10</v>
      </c>
      <c r="F4704" s="6"/>
      <c r="G4704" s="6">
        <v>0</v>
      </c>
      <c r="H4704" s="6"/>
      <c r="I4704" s="6"/>
      <c r="J4704" s="6"/>
      <c r="K4704" s="6"/>
      <c r="L4704" s="6"/>
      <c r="M4704" s="6"/>
      <c r="N4704" s="6" t="e">
        <f>VLOOKUP(A4704,web_archive!D:AB,18,FALSE)</f>
        <v>#N/A</v>
      </c>
      <c r="O4704" s="6"/>
      <c r="P4704" s="6"/>
      <c r="Q4704" s="6"/>
      <c r="R4704" s="6"/>
      <c r="S4704" s="6"/>
      <c r="T4704" s="6"/>
      <c r="U4704" s="6" t="s">
        <v>12299</v>
      </c>
      <c r="V4704" s="6" t="s">
        <v>12299</v>
      </c>
      <c r="W4704" s="6" t="s">
        <v>12299</v>
      </c>
      <c r="X4704" s="6"/>
      <c r="Y4704" s="6"/>
    </row>
    <row r="4705" spans="1:23" x14ac:dyDescent="0.3">
      <c r="A4705" s="6">
        <v>6747</v>
      </c>
      <c r="B4705" s="6" t="s">
        <v>20407</v>
      </c>
      <c r="C4705" s="6" t="s">
        <v>20406</v>
      </c>
      <c r="D4705" s="6">
        <v>3</v>
      </c>
      <c r="E4705" s="6">
        <v>10</v>
      </c>
      <c r="F4705" s="6"/>
      <c r="G4705" s="6">
        <v>0</v>
      </c>
      <c r="H4705" s="6"/>
      <c r="I4705" s="6"/>
      <c r="J4705" s="6"/>
      <c r="K4705" s="6"/>
      <c r="L4705" s="6"/>
      <c r="M4705" s="6"/>
      <c r="N4705" s="6" t="e">
        <f>VLOOKUP(A4705,web_archive!D:AB,18,FALSE)</f>
        <v>#N/A</v>
      </c>
      <c r="O4705" s="6"/>
      <c r="P4705" s="6"/>
      <c r="Q4705" s="6"/>
      <c r="R4705" s="6"/>
      <c r="S4705" s="6"/>
      <c r="T4705" s="6"/>
      <c r="U4705" s="6" t="s">
        <v>12299</v>
      </c>
      <c r="V4705" s="6" t="s">
        <v>12299</v>
      </c>
      <c r="W4705" s="6" t="s">
        <v>12299</v>
      </c>
    </row>
    <row r="4706" spans="1:23" x14ac:dyDescent="0.3">
      <c r="A4706" s="6">
        <v>6748</v>
      </c>
      <c r="B4706" s="6" t="s">
        <v>20408</v>
      </c>
      <c r="C4706" s="6" t="s">
        <v>20409</v>
      </c>
      <c r="D4706" s="6">
        <v>3</v>
      </c>
      <c r="E4706" s="6">
        <v>10</v>
      </c>
      <c r="F4706" s="6"/>
      <c r="G4706" s="6">
        <v>0</v>
      </c>
      <c r="H4706" s="6"/>
      <c r="I4706" s="6"/>
      <c r="J4706" s="6"/>
      <c r="K4706" s="6"/>
      <c r="L4706" s="6"/>
      <c r="M4706" s="6"/>
      <c r="N4706" s="6" t="e">
        <f>VLOOKUP(A4706,web_archive!D:AB,18,FALSE)</f>
        <v>#N/A</v>
      </c>
      <c r="O4706" s="6"/>
      <c r="P4706" s="6"/>
      <c r="Q4706" s="6"/>
      <c r="R4706" s="6"/>
      <c r="S4706" s="6"/>
      <c r="T4706" s="6"/>
      <c r="U4706" s="6" t="s">
        <v>12299</v>
      </c>
      <c r="V4706" s="6" t="s">
        <v>12299</v>
      </c>
      <c r="W4706" s="6" t="s">
        <v>12299</v>
      </c>
    </row>
    <row r="4707" spans="1:23" x14ac:dyDescent="0.3">
      <c r="A4707" s="6">
        <v>6749</v>
      </c>
      <c r="B4707" s="6" t="s">
        <v>20410</v>
      </c>
      <c r="C4707" s="6" t="s">
        <v>20411</v>
      </c>
      <c r="D4707" s="6">
        <v>3</v>
      </c>
      <c r="E4707" s="6">
        <v>10</v>
      </c>
      <c r="F4707" s="6"/>
      <c r="G4707" s="6">
        <v>0</v>
      </c>
      <c r="H4707" s="6"/>
      <c r="I4707" s="6"/>
      <c r="J4707" s="6"/>
      <c r="K4707" s="6"/>
      <c r="L4707" s="6"/>
      <c r="M4707" s="6"/>
      <c r="N4707" s="6" t="e">
        <f>VLOOKUP(A4707,web_archive!D:AB,18,FALSE)</f>
        <v>#N/A</v>
      </c>
      <c r="O4707" s="6"/>
      <c r="P4707" s="6"/>
      <c r="Q4707" s="6"/>
      <c r="R4707" s="6"/>
      <c r="S4707" s="6"/>
      <c r="T4707" s="6"/>
      <c r="U4707" s="6" t="s">
        <v>12299</v>
      </c>
      <c r="V4707" s="6" t="s">
        <v>12299</v>
      </c>
      <c r="W4707" s="6" t="s">
        <v>12299</v>
      </c>
    </row>
    <row r="4708" spans="1:23" x14ac:dyDescent="0.3">
      <c r="A4708" s="6">
        <v>6750</v>
      </c>
      <c r="B4708" s="6" t="s">
        <v>20412</v>
      </c>
      <c r="C4708" s="6" t="s">
        <v>20413</v>
      </c>
      <c r="D4708" s="6">
        <v>3</v>
      </c>
      <c r="E4708" s="6">
        <v>10</v>
      </c>
      <c r="F4708" s="6"/>
      <c r="G4708" s="6">
        <v>10</v>
      </c>
      <c r="H4708" s="6"/>
      <c r="I4708" s="6"/>
      <c r="J4708" s="6"/>
      <c r="K4708" s="6"/>
      <c r="L4708" s="6"/>
      <c r="M4708" s="6"/>
      <c r="N4708" s="6" t="e">
        <f>VLOOKUP(A4708,web_archive!D:AB,18,FALSE)</f>
        <v>#N/A</v>
      </c>
      <c r="O4708" s="6"/>
      <c r="P4708" s="6"/>
      <c r="Q4708" s="6"/>
      <c r="R4708" s="6"/>
      <c r="S4708" s="6"/>
      <c r="T4708" s="6"/>
      <c r="U4708" s="6" t="s">
        <v>12299</v>
      </c>
      <c r="V4708" s="6" t="s">
        <v>12299</v>
      </c>
      <c r="W4708" s="6" t="s">
        <v>12299</v>
      </c>
    </row>
    <row r="4709" spans="1:23" x14ac:dyDescent="0.3">
      <c r="A4709" s="6">
        <v>6751</v>
      </c>
      <c r="B4709" s="6" t="s">
        <v>20414</v>
      </c>
      <c r="C4709" s="6" t="s">
        <v>20415</v>
      </c>
      <c r="D4709" s="6">
        <v>3</v>
      </c>
      <c r="E4709" s="6">
        <v>10</v>
      </c>
      <c r="F4709" s="6"/>
      <c r="G4709" s="6">
        <v>10</v>
      </c>
      <c r="H4709" s="6"/>
      <c r="I4709" s="6"/>
      <c r="J4709" s="6"/>
      <c r="K4709" s="6"/>
      <c r="L4709" s="6"/>
      <c r="M4709" s="6"/>
      <c r="N4709" s="6" t="e">
        <f>VLOOKUP(A4709,web_archive!D:AB,18,FALSE)</f>
        <v>#N/A</v>
      </c>
      <c r="O4709" s="6"/>
      <c r="P4709" s="6"/>
      <c r="Q4709" s="6"/>
      <c r="R4709" s="6"/>
      <c r="S4709" s="6"/>
      <c r="T4709" s="6"/>
      <c r="U4709" s="6" t="s">
        <v>12299</v>
      </c>
      <c r="V4709" s="6" t="s">
        <v>12299</v>
      </c>
      <c r="W4709" s="6" t="s">
        <v>12299</v>
      </c>
    </row>
    <row r="4710" spans="1:23" x14ac:dyDescent="0.3">
      <c r="A4710" s="6">
        <v>6752</v>
      </c>
      <c r="B4710" s="6" t="s">
        <v>20416</v>
      </c>
      <c r="C4710" s="6" t="s">
        <v>20417</v>
      </c>
      <c r="D4710" s="6">
        <v>3</v>
      </c>
      <c r="E4710" s="6">
        <v>10</v>
      </c>
      <c r="F4710" s="6"/>
      <c r="G4710" s="6">
        <v>10</v>
      </c>
      <c r="H4710" s="6"/>
      <c r="I4710" s="6"/>
      <c r="J4710" s="6"/>
      <c r="K4710" s="6"/>
      <c r="L4710" s="6"/>
      <c r="M4710" s="6"/>
      <c r="N4710" s="6" t="e">
        <f>VLOOKUP(A4710,web_archive!D:AB,18,FALSE)</f>
        <v>#N/A</v>
      </c>
      <c r="O4710" s="6"/>
      <c r="P4710" s="6"/>
      <c r="Q4710" s="6"/>
      <c r="R4710" s="6"/>
      <c r="S4710" s="6"/>
      <c r="T4710" s="6"/>
      <c r="U4710" s="6" t="s">
        <v>12299</v>
      </c>
      <c r="V4710" s="6" t="s">
        <v>12299</v>
      </c>
      <c r="W4710" s="6" t="s">
        <v>12299</v>
      </c>
    </row>
    <row r="4711" spans="1:23" x14ac:dyDescent="0.3">
      <c r="A4711" s="6">
        <v>6753</v>
      </c>
      <c r="B4711" s="6" t="s">
        <v>20418</v>
      </c>
      <c r="C4711" s="6" t="s">
        <v>20419</v>
      </c>
      <c r="D4711" s="6">
        <v>3</v>
      </c>
      <c r="E4711" s="6">
        <v>10</v>
      </c>
      <c r="F4711" s="6"/>
      <c r="G4711" s="6">
        <v>0</v>
      </c>
      <c r="H4711" s="6"/>
      <c r="I4711" s="6"/>
      <c r="J4711" s="6"/>
      <c r="K4711" s="6"/>
      <c r="L4711" s="6"/>
      <c r="M4711" s="6"/>
      <c r="N4711" s="6" t="e">
        <f>VLOOKUP(A4711,web_archive!D:AB,18,FALSE)</f>
        <v>#N/A</v>
      </c>
      <c r="O4711" s="6"/>
      <c r="P4711" s="6"/>
      <c r="Q4711" s="6"/>
      <c r="R4711" s="6"/>
      <c r="S4711" s="6"/>
      <c r="T4711" s="6"/>
      <c r="U4711" s="6" t="s">
        <v>12299</v>
      </c>
      <c r="V4711" s="6" t="s">
        <v>12299</v>
      </c>
      <c r="W4711" s="6" t="s">
        <v>12299</v>
      </c>
    </row>
    <row r="4712" spans="1:23" x14ac:dyDescent="0.3">
      <c r="A4712" s="6">
        <v>6754</v>
      </c>
      <c r="B4712" s="6" t="s">
        <v>20420</v>
      </c>
      <c r="C4712" s="6" t="s">
        <v>20421</v>
      </c>
      <c r="D4712" s="6">
        <v>3</v>
      </c>
      <c r="E4712" s="6">
        <v>10</v>
      </c>
      <c r="F4712" s="6"/>
      <c r="G4712" s="6">
        <v>0</v>
      </c>
      <c r="H4712" s="6"/>
      <c r="I4712" s="6"/>
      <c r="J4712" s="6"/>
      <c r="K4712" s="6"/>
      <c r="L4712" s="6"/>
      <c r="M4712" s="6"/>
      <c r="N4712" s="6" t="e">
        <f>VLOOKUP(A4712,web_archive!D:AB,18,FALSE)</f>
        <v>#N/A</v>
      </c>
      <c r="O4712" s="6"/>
      <c r="P4712" s="6"/>
      <c r="Q4712" s="6"/>
      <c r="R4712" s="6"/>
      <c r="S4712" s="6"/>
      <c r="T4712" s="6"/>
      <c r="U4712" s="6" t="s">
        <v>12299</v>
      </c>
      <c r="V4712" s="6" t="s">
        <v>12299</v>
      </c>
      <c r="W4712" s="6" t="s">
        <v>12299</v>
      </c>
    </row>
    <row r="4713" spans="1:23" x14ac:dyDescent="0.3">
      <c r="A4713" s="6">
        <v>6755</v>
      </c>
      <c r="B4713" s="6" t="s">
        <v>20422</v>
      </c>
      <c r="C4713" s="6" t="s">
        <v>20423</v>
      </c>
      <c r="D4713" s="6">
        <v>3</v>
      </c>
      <c r="E4713" s="6">
        <v>20</v>
      </c>
      <c r="F4713" s="6"/>
      <c r="G4713" s="6">
        <v>10</v>
      </c>
      <c r="H4713" s="6"/>
      <c r="I4713" s="6"/>
      <c r="J4713" s="6"/>
      <c r="K4713" s="6"/>
      <c r="L4713" s="6"/>
      <c r="M4713" s="6"/>
      <c r="N4713" s="6" t="e">
        <f>VLOOKUP(A4713,web_archive!D:AB,18,FALSE)</f>
        <v>#N/A</v>
      </c>
      <c r="O4713" s="6"/>
      <c r="P4713" s="6"/>
      <c r="Q4713" s="6"/>
      <c r="R4713" s="6"/>
      <c r="S4713" s="6"/>
      <c r="T4713" s="6"/>
      <c r="U4713" s="6" t="s">
        <v>12299</v>
      </c>
      <c r="V4713" s="6" t="s">
        <v>12299</v>
      </c>
      <c r="W4713" s="6" t="s">
        <v>12299</v>
      </c>
    </row>
    <row r="4714" spans="1:23" x14ac:dyDescent="0.3">
      <c r="A4714" s="6">
        <v>6756</v>
      </c>
      <c r="B4714" s="6" t="s">
        <v>20424</v>
      </c>
      <c r="C4714" s="6" t="s">
        <v>20425</v>
      </c>
      <c r="D4714" s="6">
        <v>3</v>
      </c>
      <c r="E4714" s="6">
        <v>20</v>
      </c>
      <c r="F4714" s="6"/>
      <c r="G4714" s="6">
        <v>0</v>
      </c>
      <c r="H4714" s="6"/>
      <c r="I4714" s="6"/>
      <c r="J4714" s="6"/>
      <c r="K4714" s="6"/>
      <c r="L4714" s="6"/>
      <c r="M4714" s="6"/>
      <c r="N4714" s="6" t="e">
        <f>VLOOKUP(A4714,web_archive!D:AB,18,FALSE)</f>
        <v>#N/A</v>
      </c>
      <c r="O4714" s="6"/>
      <c r="P4714" s="6"/>
      <c r="Q4714" s="6"/>
      <c r="R4714" s="6"/>
      <c r="S4714" s="6"/>
      <c r="T4714" s="6"/>
      <c r="U4714" s="6" t="s">
        <v>12299</v>
      </c>
      <c r="V4714" s="6" t="s">
        <v>12299</v>
      </c>
      <c r="W4714" s="6" t="s">
        <v>12299</v>
      </c>
    </row>
    <row r="4715" spans="1:23" x14ac:dyDescent="0.3">
      <c r="A4715" s="6">
        <v>6757</v>
      </c>
      <c r="B4715" s="6" t="s">
        <v>20426</v>
      </c>
      <c r="C4715" s="6" t="s">
        <v>20427</v>
      </c>
      <c r="D4715" s="6">
        <v>3</v>
      </c>
      <c r="E4715" s="6">
        <v>20</v>
      </c>
      <c r="F4715" s="6"/>
      <c r="G4715" s="6">
        <v>0</v>
      </c>
      <c r="H4715" s="6"/>
      <c r="I4715" s="6"/>
      <c r="J4715" s="6"/>
      <c r="K4715" s="6"/>
      <c r="L4715" s="6"/>
      <c r="M4715" s="6"/>
      <c r="N4715" s="6" t="e">
        <f>VLOOKUP(A4715,web_archive!D:AB,18,FALSE)</f>
        <v>#N/A</v>
      </c>
      <c r="O4715" s="6"/>
      <c r="P4715" s="6"/>
      <c r="Q4715" s="6"/>
      <c r="R4715" s="6"/>
      <c r="S4715" s="6"/>
      <c r="T4715" s="6"/>
      <c r="U4715" s="6" t="s">
        <v>12299</v>
      </c>
      <c r="V4715" s="6" t="s">
        <v>12299</v>
      </c>
      <c r="W4715" s="6" t="s">
        <v>12299</v>
      </c>
    </row>
    <row r="4716" spans="1:23" x14ac:dyDescent="0.3">
      <c r="A4716" s="6">
        <v>6766</v>
      </c>
      <c r="B4716" s="6" t="s">
        <v>20428</v>
      </c>
      <c r="C4716" s="6" t="s">
        <v>20429</v>
      </c>
      <c r="D4716" s="6">
        <v>3</v>
      </c>
      <c r="E4716" s="6">
        <v>0</v>
      </c>
      <c r="F4716" s="6"/>
      <c r="G4716" s="6">
        <v>0</v>
      </c>
      <c r="H4716" s="6"/>
      <c r="I4716" s="6"/>
      <c r="J4716" s="6"/>
      <c r="K4716" s="6"/>
      <c r="L4716" s="6"/>
      <c r="M4716" s="6"/>
      <c r="N4716" s="6" t="e">
        <f>VLOOKUP(A4716,web_archive!D:AB,18,FALSE)</f>
        <v>#N/A</v>
      </c>
      <c r="O4716" s="6"/>
      <c r="P4716" s="6"/>
      <c r="Q4716" s="6"/>
      <c r="R4716" s="6"/>
      <c r="S4716" s="6"/>
      <c r="T4716" s="6"/>
      <c r="U4716" s="6" t="s">
        <v>12299</v>
      </c>
      <c r="V4716" s="6" t="s">
        <v>12299</v>
      </c>
      <c r="W4716" s="6" t="s">
        <v>12299</v>
      </c>
    </row>
    <row r="4717" spans="1:23" x14ac:dyDescent="0.3">
      <c r="A4717" s="6">
        <v>6767</v>
      </c>
      <c r="B4717" s="6" t="s">
        <v>20430</v>
      </c>
      <c r="C4717" s="6" t="s">
        <v>20431</v>
      </c>
      <c r="D4717" s="6">
        <v>3</v>
      </c>
      <c r="E4717" s="6">
        <v>0</v>
      </c>
      <c r="F4717" s="6"/>
      <c r="G4717" s="6">
        <v>0</v>
      </c>
      <c r="H4717" s="6"/>
      <c r="I4717" s="6"/>
      <c r="J4717" s="6"/>
      <c r="K4717" s="6"/>
      <c r="L4717" s="6"/>
      <c r="M4717" s="6"/>
      <c r="N4717" s="6" t="e">
        <f>VLOOKUP(A4717,web_archive!D:AB,18,FALSE)</f>
        <v>#N/A</v>
      </c>
      <c r="O4717" s="6"/>
      <c r="P4717" s="6"/>
      <c r="Q4717" s="6"/>
      <c r="R4717" s="6"/>
      <c r="S4717" s="6"/>
      <c r="T4717" s="6"/>
      <c r="U4717" s="6" t="s">
        <v>12299</v>
      </c>
      <c r="V4717" s="6" t="s">
        <v>12299</v>
      </c>
      <c r="W4717" s="6" t="s">
        <v>12299</v>
      </c>
    </row>
    <row r="4718" spans="1:23" x14ac:dyDescent="0.3">
      <c r="A4718" s="6">
        <v>6768</v>
      </c>
      <c r="B4718" s="6" t="s">
        <v>20432</v>
      </c>
      <c r="C4718" s="6" t="s">
        <v>20433</v>
      </c>
      <c r="D4718" s="6">
        <v>3</v>
      </c>
      <c r="E4718" s="6">
        <v>0</v>
      </c>
      <c r="F4718" s="6"/>
      <c r="G4718" s="6">
        <v>0</v>
      </c>
      <c r="H4718" s="6"/>
      <c r="I4718" s="6"/>
      <c r="J4718" s="6"/>
      <c r="K4718" s="6"/>
      <c r="L4718" s="6"/>
      <c r="M4718" s="6"/>
      <c r="N4718" s="6" t="e">
        <f>VLOOKUP(A4718,web_archive!D:AB,18,FALSE)</f>
        <v>#N/A</v>
      </c>
      <c r="O4718" s="6"/>
      <c r="P4718" s="6"/>
      <c r="Q4718" s="6"/>
      <c r="R4718" s="6"/>
      <c r="S4718" s="6"/>
      <c r="T4718" s="6"/>
      <c r="U4718" s="6" t="s">
        <v>12299</v>
      </c>
      <c r="V4718" s="6" t="s">
        <v>12299</v>
      </c>
      <c r="W4718" s="6" t="s">
        <v>12299</v>
      </c>
    </row>
    <row r="4719" spans="1:23" x14ac:dyDescent="0.3">
      <c r="A4719" s="6">
        <v>6769</v>
      </c>
      <c r="B4719" s="6" t="s">
        <v>20434</v>
      </c>
      <c r="C4719" s="6" t="s">
        <v>20435</v>
      </c>
      <c r="D4719" s="6">
        <v>3</v>
      </c>
      <c r="E4719" s="6">
        <v>0</v>
      </c>
      <c r="F4719" s="6"/>
      <c r="G4719" s="6">
        <v>0</v>
      </c>
      <c r="H4719" s="6"/>
      <c r="I4719" s="6"/>
      <c r="J4719" s="6"/>
      <c r="K4719" s="6"/>
      <c r="L4719" s="6"/>
      <c r="M4719" s="6"/>
      <c r="N4719" s="6" t="e">
        <f>VLOOKUP(A4719,web_archive!D:AB,18,FALSE)</f>
        <v>#N/A</v>
      </c>
      <c r="O4719" s="6"/>
      <c r="P4719" s="6"/>
      <c r="Q4719" s="6"/>
      <c r="R4719" s="6"/>
      <c r="S4719" s="6"/>
      <c r="T4719" s="6"/>
      <c r="U4719" s="6" t="s">
        <v>12299</v>
      </c>
      <c r="V4719" s="6" t="s">
        <v>12299</v>
      </c>
      <c r="W4719" s="6" t="s">
        <v>12299</v>
      </c>
    </row>
    <row r="4720" spans="1:23" x14ac:dyDescent="0.3">
      <c r="A4720" s="6">
        <v>6770</v>
      </c>
      <c r="B4720" s="6" t="s">
        <v>20436</v>
      </c>
      <c r="C4720" s="6" t="s">
        <v>20436</v>
      </c>
      <c r="D4720" s="6">
        <v>3</v>
      </c>
      <c r="E4720" s="6">
        <v>1</v>
      </c>
      <c r="F4720" s="6"/>
      <c r="G4720" s="6">
        <v>10</v>
      </c>
      <c r="H4720" s="6"/>
      <c r="I4720" s="6"/>
      <c r="J4720" s="6"/>
      <c r="K4720" s="6"/>
      <c r="L4720" s="6"/>
      <c r="M4720" s="6"/>
      <c r="N4720" s="6" t="e">
        <f>VLOOKUP(A4720,web_archive!D:AB,18,FALSE)</f>
        <v>#N/A</v>
      </c>
      <c r="O4720" s="6"/>
      <c r="P4720" s="6"/>
      <c r="Q4720" s="6"/>
      <c r="R4720" s="6"/>
      <c r="S4720" s="6"/>
      <c r="T4720" s="6"/>
      <c r="U4720" s="6" t="s">
        <v>12299</v>
      </c>
      <c r="V4720" s="6" t="s">
        <v>12299</v>
      </c>
      <c r="W4720" s="6" t="s">
        <v>12299</v>
      </c>
    </row>
    <row r="4721" spans="1:23" x14ac:dyDescent="0.3">
      <c r="A4721" s="6">
        <v>6771</v>
      </c>
      <c r="B4721" s="6" t="s">
        <v>20437</v>
      </c>
      <c r="C4721" s="6" t="s">
        <v>20438</v>
      </c>
      <c r="D4721" s="6">
        <v>3</v>
      </c>
      <c r="E4721" s="6">
        <v>1</v>
      </c>
      <c r="F4721" s="6"/>
      <c r="G4721" s="6">
        <v>10</v>
      </c>
      <c r="H4721" s="6"/>
      <c r="I4721" s="6"/>
      <c r="J4721" s="6"/>
      <c r="K4721" s="6"/>
      <c r="L4721" s="6"/>
      <c r="M4721" s="6"/>
      <c r="N4721" s="6" t="e">
        <f>VLOOKUP(A4721,web_archive!D:AB,18,FALSE)</f>
        <v>#N/A</v>
      </c>
      <c r="O4721" s="6"/>
      <c r="P4721" s="6"/>
      <c r="Q4721" s="6"/>
      <c r="R4721" s="6"/>
      <c r="S4721" s="6"/>
      <c r="T4721" s="6"/>
      <c r="U4721" s="6" t="s">
        <v>12299</v>
      </c>
      <c r="V4721" s="6" t="s">
        <v>12299</v>
      </c>
      <c r="W4721" s="6" t="s">
        <v>12299</v>
      </c>
    </row>
    <row r="4722" spans="1:23" x14ac:dyDescent="0.3">
      <c r="A4722" s="6">
        <v>6772</v>
      </c>
      <c r="B4722" s="6" t="s">
        <v>20439</v>
      </c>
      <c r="C4722" s="6" t="s">
        <v>20439</v>
      </c>
      <c r="D4722" s="6">
        <v>3</v>
      </c>
      <c r="E4722" s="6">
        <v>1</v>
      </c>
      <c r="F4722" s="6"/>
      <c r="G4722" s="6">
        <v>10</v>
      </c>
      <c r="H4722" s="6"/>
      <c r="I4722" s="6"/>
      <c r="J4722" s="6"/>
      <c r="K4722" s="6"/>
      <c r="L4722" s="6"/>
      <c r="M4722" s="6"/>
      <c r="N4722" s="6" t="e">
        <f>VLOOKUP(A4722,web_archive!D:AB,18,FALSE)</f>
        <v>#N/A</v>
      </c>
      <c r="O4722" s="6"/>
      <c r="P4722" s="6"/>
      <c r="Q4722" s="6"/>
      <c r="R4722" s="6"/>
      <c r="S4722" s="6"/>
      <c r="T4722" s="6"/>
      <c r="U4722" s="6" t="s">
        <v>12299</v>
      </c>
      <c r="V4722" s="6" t="s">
        <v>12299</v>
      </c>
      <c r="W4722" s="6" t="s">
        <v>12299</v>
      </c>
    </row>
    <row r="4723" spans="1:23" x14ac:dyDescent="0.3">
      <c r="A4723" s="6">
        <v>6773</v>
      </c>
      <c r="B4723" s="6" t="s">
        <v>20440</v>
      </c>
      <c r="C4723" s="6" t="s">
        <v>20441</v>
      </c>
      <c r="D4723" s="6">
        <v>3</v>
      </c>
      <c r="E4723" s="6">
        <v>1</v>
      </c>
      <c r="F4723" s="6"/>
      <c r="G4723" s="6">
        <v>10</v>
      </c>
      <c r="H4723" s="6"/>
      <c r="I4723" s="6"/>
      <c r="J4723" s="6"/>
      <c r="K4723" s="6"/>
      <c r="L4723" s="6"/>
      <c r="M4723" s="6"/>
      <c r="N4723" s="6" t="e">
        <f>VLOOKUP(A4723,web_archive!D:AB,18,FALSE)</f>
        <v>#N/A</v>
      </c>
      <c r="O4723" s="6"/>
      <c r="P4723" s="6"/>
      <c r="Q4723" s="6"/>
      <c r="R4723" s="6"/>
      <c r="S4723" s="6"/>
      <c r="T4723" s="6"/>
      <c r="U4723" s="6" t="s">
        <v>12299</v>
      </c>
      <c r="V4723" s="6" t="s">
        <v>12299</v>
      </c>
      <c r="W4723" s="6" t="s">
        <v>12299</v>
      </c>
    </row>
    <row r="4724" spans="1:23" x14ac:dyDescent="0.3">
      <c r="A4724" s="6">
        <v>6774</v>
      </c>
      <c r="B4724" s="6" t="s">
        <v>11983</v>
      </c>
      <c r="C4724" s="6" t="s">
        <v>11983</v>
      </c>
      <c r="D4724" s="6">
        <v>3</v>
      </c>
      <c r="E4724" s="6">
        <v>1</v>
      </c>
      <c r="F4724" s="6"/>
      <c r="G4724" s="6">
        <v>10</v>
      </c>
      <c r="H4724" s="6"/>
      <c r="I4724" s="6"/>
      <c r="J4724" s="6"/>
      <c r="K4724" s="6"/>
      <c r="L4724" s="6"/>
      <c r="M4724" s="6"/>
      <c r="N4724" s="6" t="e">
        <f>VLOOKUP(A4724,web_archive!D:AB,18,FALSE)</f>
        <v>#N/A</v>
      </c>
      <c r="O4724" s="6"/>
      <c r="P4724" s="6"/>
      <c r="Q4724" s="6"/>
      <c r="R4724" s="6"/>
      <c r="S4724" s="6"/>
      <c r="T4724" s="6"/>
      <c r="U4724" s="6" t="s">
        <v>12299</v>
      </c>
      <c r="V4724" s="6" t="s">
        <v>12299</v>
      </c>
      <c r="W4724" s="6" t="s">
        <v>12299</v>
      </c>
    </row>
    <row r="4725" spans="1:23" x14ac:dyDescent="0.3">
      <c r="A4725" s="6">
        <v>6775</v>
      </c>
      <c r="B4725" s="6" t="s">
        <v>20442</v>
      </c>
      <c r="C4725" s="6" t="s">
        <v>20442</v>
      </c>
      <c r="D4725" s="6">
        <v>3</v>
      </c>
      <c r="E4725" s="6">
        <v>1</v>
      </c>
      <c r="F4725" s="6"/>
      <c r="G4725" s="6">
        <v>10</v>
      </c>
      <c r="H4725" s="6"/>
      <c r="I4725" s="6"/>
      <c r="J4725" s="6"/>
      <c r="K4725" s="6"/>
      <c r="L4725" s="6"/>
      <c r="M4725" s="6"/>
      <c r="N4725" s="6" t="e">
        <f>VLOOKUP(A4725,web_archive!D:AB,18,FALSE)</f>
        <v>#N/A</v>
      </c>
      <c r="O4725" s="6"/>
      <c r="P4725" s="6"/>
      <c r="Q4725" s="6"/>
      <c r="R4725" s="6"/>
      <c r="S4725" s="6"/>
      <c r="T4725" s="6"/>
      <c r="U4725" s="6" t="s">
        <v>12299</v>
      </c>
      <c r="V4725" s="6" t="s">
        <v>12299</v>
      </c>
      <c r="W4725" s="6" t="s">
        <v>12299</v>
      </c>
    </row>
    <row r="4726" spans="1:23" x14ac:dyDescent="0.3">
      <c r="A4726" s="6">
        <v>6776</v>
      </c>
      <c r="B4726" s="6" t="s">
        <v>20443</v>
      </c>
      <c r="C4726" s="6" t="s">
        <v>20444</v>
      </c>
      <c r="D4726" s="6">
        <v>3</v>
      </c>
      <c r="E4726" s="6">
        <v>1</v>
      </c>
      <c r="F4726" s="6"/>
      <c r="G4726" s="6">
        <v>10</v>
      </c>
      <c r="H4726" s="6"/>
      <c r="I4726" s="6"/>
      <c r="J4726" s="6"/>
      <c r="K4726" s="6"/>
      <c r="L4726" s="6"/>
      <c r="M4726" s="6"/>
      <c r="N4726" s="6" t="e">
        <f>VLOOKUP(A4726,web_archive!D:AB,18,FALSE)</f>
        <v>#N/A</v>
      </c>
      <c r="O4726" s="6"/>
      <c r="P4726" s="6"/>
      <c r="Q4726" s="6"/>
      <c r="R4726" s="6"/>
      <c r="S4726" s="6"/>
      <c r="T4726" s="6"/>
      <c r="U4726" s="6" t="s">
        <v>12299</v>
      </c>
      <c r="V4726" s="6" t="s">
        <v>12299</v>
      </c>
      <c r="W4726" s="6" t="s">
        <v>12299</v>
      </c>
    </row>
    <row r="4727" spans="1:23" x14ac:dyDescent="0.3">
      <c r="A4727" s="6">
        <v>6777</v>
      </c>
      <c r="B4727" s="6" t="s">
        <v>20445</v>
      </c>
      <c r="C4727" s="6" t="s">
        <v>20445</v>
      </c>
      <c r="D4727" s="6">
        <v>3</v>
      </c>
      <c r="E4727" s="6">
        <v>1</v>
      </c>
      <c r="F4727" s="6"/>
      <c r="G4727" s="6">
        <v>10</v>
      </c>
      <c r="H4727" s="6"/>
      <c r="I4727" s="6"/>
      <c r="J4727" s="6"/>
      <c r="K4727" s="6"/>
      <c r="L4727" s="6"/>
      <c r="M4727" s="6"/>
      <c r="N4727" s="6" t="e">
        <f>VLOOKUP(A4727,web_archive!D:AB,18,FALSE)</f>
        <v>#N/A</v>
      </c>
      <c r="O4727" s="6"/>
      <c r="P4727" s="6"/>
      <c r="Q4727" s="6"/>
      <c r="R4727" s="6"/>
      <c r="S4727" s="6"/>
      <c r="T4727" s="6"/>
      <c r="U4727" s="6" t="s">
        <v>12299</v>
      </c>
      <c r="V4727" s="6" t="s">
        <v>12299</v>
      </c>
      <c r="W4727" s="6" t="s">
        <v>12299</v>
      </c>
    </row>
    <row r="4728" spans="1:23" x14ac:dyDescent="0.3">
      <c r="A4728" s="6">
        <v>6778</v>
      </c>
      <c r="B4728" s="6" t="s">
        <v>20446</v>
      </c>
      <c r="C4728" s="6" t="s">
        <v>20447</v>
      </c>
      <c r="D4728" s="6">
        <v>3</v>
      </c>
      <c r="E4728" s="6">
        <v>1</v>
      </c>
      <c r="F4728" s="6"/>
      <c r="G4728" s="6">
        <v>10</v>
      </c>
      <c r="H4728" s="6"/>
      <c r="I4728" s="6"/>
      <c r="J4728" s="6"/>
      <c r="K4728" s="6"/>
      <c r="L4728" s="6"/>
      <c r="M4728" s="6"/>
      <c r="N4728" s="6" t="e">
        <f>VLOOKUP(A4728,web_archive!D:AB,18,FALSE)</f>
        <v>#N/A</v>
      </c>
      <c r="O4728" s="6"/>
      <c r="P4728" s="6"/>
      <c r="Q4728" s="6"/>
      <c r="R4728" s="6"/>
      <c r="S4728" s="6"/>
      <c r="T4728" s="6"/>
      <c r="U4728" s="6" t="s">
        <v>12299</v>
      </c>
      <c r="V4728" s="6" t="s">
        <v>12299</v>
      </c>
      <c r="W4728" s="6" t="s">
        <v>12299</v>
      </c>
    </row>
    <row r="4729" spans="1:23" x14ac:dyDescent="0.3">
      <c r="A4729" s="6">
        <v>6779</v>
      </c>
      <c r="B4729" s="6" t="s">
        <v>20448</v>
      </c>
      <c r="C4729" s="6" t="s">
        <v>20448</v>
      </c>
      <c r="D4729" s="6">
        <v>3</v>
      </c>
      <c r="E4729" s="6">
        <v>1</v>
      </c>
      <c r="F4729" s="6"/>
      <c r="G4729" s="6">
        <v>10</v>
      </c>
      <c r="H4729" s="6"/>
      <c r="I4729" s="6"/>
      <c r="J4729" s="6"/>
      <c r="K4729" s="6"/>
      <c r="L4729" s="6"/>
      <c r="M4729" s="6"/>
      <c r="N4729" s="6" t="e">
        <f>VLOOKUP(A4729,web_archive!D:AB,18,FALSE)</f>
        <v>#N/A</v>
      </c>
      <c r="O4729" s="6"/>
      <c r="P4729" s="6"/>
      <c r="Q4729" s="6"/>
      <c r="R4729" s="6"/>
      <c r="S4729" s="6"/>
      <c r="T4729" s="6"/>
      <c r="U4729" s="6" t="s">
        <v>12299</v>
      </c>
      <c r="V4729" s="6" t="s">
        <v>12299</v>
      </c>
      <c r="W4729" s="6" t="s">
        <v>12299</v>
      </c>
    </row>
    <row r="4730" spans="1:23" x14ac:dyDescent="0.3">
      <c r="A4730" s="6">
        <v>6780</v>
      </c>
      <c r="B4730" s="6" t="s">
        <v>20449</v>
      </c>
      <c r="C4730" s="6" t="s">
        <v>20450</v>
      </c>
      <c r="D4730" s="6">
        <v>3</v>
      </c>
      <c r="E4730" s="6">
        <v>1</v>
      </c>
      <c r="F4730" s="6"/>
      <c r="G4730" s="6">
        <v>10</v>
      </c>
      <c r="H4730" s="6"/>
      <c r="I4730" s="6"/>
      <c r="J4730" s="6"/>
      <c r="K4730" s="6"/>
      <c r="L4730" s="6"/>
      <c r="M4730" s="6"/>
      <c r="N4730" s="6" t="e">
        <f>VLOOKUP(A4730,web_archive!D:AB,18,FALSE)</f>
        <v>#N/A</v>
      </c>
      <c r="O4730" s="6"/>
      <c r="P4730" s="6"/>
      <c r="Q4730" s="6"/>
      <c r="R4730" s="6"/>
      <c r="S4730" s="6"/>
      <c r="T4730" s="6"/>
      <c r="U4730" s="6" t="s">
        <v>12299</v>
      </c>
      <c r="V4730" s="6" t="s">
        <v>12299</v>
      </c>
      <c r="W4730" s="6" t="s">
        <v>12299</v>
      </c>
    </row>
    <row r="4731" spans="1:23" x14ac:dyDescent="0.3">
      <c r="A4731" s="6">
        <v>6781</v>
      </c>
      <c r="B4731" s="6" t="s">
        <v>20451</v>
      </c>
      <c r="C4731" s="6" t="s">
        <v>20452</v>
      </c>
      <c r="D4731" s="6">
        <v>3</v>
      </c>
      <c r="E4731" s="6">
        <v>1</v>
      </c>
      <c r="F4731" s="6"/>
      <c r="G4731" s="6">
        <v>10</v>
      </c>
      <c r="H4731" s="6"/>
      <c r="I4731" s="6"/>
      <c r="J4731" s="6"/>
      <c r="K4731" s="6"/>
      <c r="L4731" s="6"/>
      <c r="M4731" s="6"/>
      <c r="N4731" s="6" t="e">
        <f>VLOOKUP(A4731,web_archive!D:AB,18,FALSE)</f>
        <v>#N/A</v>
      </c>
      <c r="O4731" s="6"/>
      <c r="P4731" s="6"/>
      <c r="Q4731" s="6"/>
      <c r="R4731" s="6"/>
      <c r="S4731" s="6"/>
      <c r="T4731" s="6"/>
      <c r="U4731" s="6" t="s">
        <v>12299</v>
      </c>
      <c r="V4731" s="6" t="s">
        <v>12299</v>
      </c>
      <c r="W4731" s="6" t="s">
        <v>12299</v>
      </c>
    </row>
    <row r="4732" spans="1:23" x14ac:dyDescent="0.3">
      <c r="A4732" s="6">
        <v>6782</v>
      </c>
      <c r="B4732" s="6" t="s">
        <v>20453</v>
      </c>
      <c r="C4732" s="6" t="s">
        <v>20454</v>
      </c>
      <c r="D4732" s="6">
        <v>3</v>
      </c>
      <c r="E4732" s="6">
        <v>1</v>
      </c>
      <c r="F4732" s="6"/>
      <c r="G4732" s="6">
        <v>10</v>
      </c>
      <c r="H4732" s="6"/>
      <c r="I4732" s="6"/>
      <c r="J4732" s="6"/>
      <c r="K4732" s="6"/>
      <c r="L4732" s="6"/>
      <c r="M4732" s="6"/>
      <c r="N4732" s="6" t="e">
        <f>VLOOKUP(A4732,web_archive!D:AB,18,FALSE)</f>
        <v>#N/A</v>
      </c>
      <c r="O4732" s="6"/>
      <c r="P4732" s="6"/>
      <c r="Q4732" s="6"/>
      <c r="R4732" s="6"/>
      <c r="S4732" s="6"/>
      <c r="T4732" s="6"/>
      <c r="U4732" s="6" t="s">
        <v>12299</v>
      </c>
      <c r="V4732" s="6" t="s">
        <v>12299</v>
      </c>
      <c r="W4732" s="6" t="s">
        <v>12299</v>
      </c>
    </row>
    <row r="4733" spans="1:23" x14ac:dyDescent="0.3">
      <c r="A4733" s="6">
        <v>6784</v>
      </c>
      <c r="B4733" s="6" t="s">
        <v>20455</v>
      </c>
      <c r="C4733" s="6" t="s">
        <v>20456</v>
      </c>
      <c r="D4733" s="6">
        <v>3</v>
      </c>
      <c r="E4733" s="6">
        <v>0</v>
      </c>
      <c r="F4733" s="6"/>
      <c r="G4733" s="6">
        <v>0</v>
      </c>
      <c r="H4733" s="6"/>
      <c r="I4733" s="6"/>
      <c r="J4733" s="6"/>
      <c r="K4733" s="6"/>
      <c r="L4733" s="6"/>
      <c r="M4733" s="6"/>
      <c r="N4733" s="6" t="e">
        <f>VLOOKUP(A4733,web_archive!D:AB,18,FALSE)</f>
        <v>#N/A</v>
      </c>
      <c r="O4733" s="6"/>
      <c r="P4733" s="6"/>
      <c r="Q4733" s="6"/>
      <c r="R4733" s="6"/>
      <c r="S4733" s="6"/>
      <c r="T4733" s="6"/>
      <c r="U4733" s="6" t="s">
        <v>12299</v>
      </c>
      <c r="V4733" s="6" t="s">
        <v>12299</v>
      </c>
      <c r="W4733" s="6" t="s">
        <v>12299</v>
      </c>
    </row>
    <row r="4734" spans="1:23" x14ac:dyDescent="0.3">
      <c r="A4734" s="6">
        <v>6785</v>
      </c>
      <c r="B4734" s="6" t="s">
        <v>20457</v>
      </c>
      <c r="C4734" s="6" t="s">
        <v>20458</v>
      </c>
      <c r="D4734" s="6">
        <v>3</v>
      </c>
      <c r="E4734" s="6">
        <v>0</v>
      </c>
      <c r="F4734" s="6"/>
      <c r="G4734" s="6">
        <v>0</v>
      </c>
      <c r="H4734" s="6"/>
      <c r="I4734" s="6"/>
      <c r="J4734" s="6"/>
      <c r="K4734" s="6"/>
      <c r="L4734" s="6"/>
      <c r="M4734" s="6"/>
      <c r="N4734" s="6" t="e">
        <f>VLOOKUP(A4734,web_archive!D:AB,18,FALSE)</f>
        <v>#N/A</v>
      </c>
      <c r="O4734" s="6"/>
      <c r="P4734" s="6"/>
      <c r="Q4734" s="6"/>
      <c r="R4734" s="6"/>
      <c r="S4734" s="6"/>
      <c r="T4734" s="6"/>
      <c r="U4734" s="6" t="s">
        <v>12299</v>
      </c>
      <c r="V4734" s="6" t="s">
        <v>12299</v>
      </c>
      <c r="W4734" s="6" t="s">
        <v>12299</v>
      </c>
    </row>
    <row r="4735" spans="1:23" x14ac:dyDescent="0.3">
      <c r="A4735" s="6">
        <v>6786</v>
      </c>
      <c r="B4735" s="6" t="s">
        <v>20459</v>
      </c>
      <c r="C4735" s="6" t="s">
        <v>20460</v>
      </c>
      <c r="D4735" s="6">
        <v>3</v>
      </c>
      <c r="E4735" s="6">
        <v>0</v>
      </c>
      <c r="F4735" s="6"/>
      <c r="G4735" s="6">
        <v>0</v>
      </c>
      <c r="H4735" s="6"/>
      <c r="I4735" s="6"/>
      <c r="J4735" s="6"/>
      <c r="K4735" s="6"/>
      <c r="L4735" s="6"/>
      <c r="M4735" s="6"/>
      <c r="N4735" s="6" t="e">
        <f>VLOOKUP(A4735,web_archive!D:AB,18,FALSE)</f>
        <v>#N/A</v>
      </c>
      <c r="O4735" s="6"/>
      <c r="P4735" s="6"/>
      <c r="Q4735" s="6"/>
      <c r="R4735" s="6"/>
      <c r="S4735" s="6"/>
      <c r="T4735" s="6"/>
      <c r="U4735" s="6" t="s">
        <v>12299</v>
      </c>
      <c r="V4735" s="6" t="s">
        <v>12299</v>
      </c>
      <c r="W4735" s="6" t="s">
        <v>12299</v>
      </c>
    </row>
    <row r="4736" spans="1:23" x14ac:dyDescent="0.3">
      <c r="A4736" s="6">
        <v>6787</v>
      </c>
      <c r="B4736" s="6" t="s">
        <v>20461</v>
      </c>
      <c r="C4736" s="6" t="s">
        <v>20462</v>
      </c>
      <c r="D4736" s="6">
        <v>3</v>
      </c>
      <c r="E4736" s="6">
        <v>0</v>
      </c>
      <c r="F4736" s="6"/>
      <c r="G4736" s="6">
        <v>0</v>
      </c>
      <c r="H4736" s="6"/>
      <c r="I4736" s="6"/>
      <c r="J4736" s="6"/>
      <c r="K4736" s="6"/>
      <c r="L4736" s="6"/>
      <c r="M4736" s="6"/>
      <c r="N4736" s="6" t="e">
        <f>VLOOKUP(A4736,web_archive!D:AB,18,FALSE)</f>
        <v>#N/A</v>
      </c>
      <c r="O4736" s="6"/>
      <c r="P4736" s="6"/>
      <c r="Q4736" s="6"/>
      <c r="R4736" s="6"/>
      <c r="S4736" s="6"/>
      <c r="T4736" s="6"/>
      <c r="U4736" s="6" t="s">
        <v>12299</v>
      </c>
      <c r="V4736" s="6" t="s">
        <v>12299</v>
      </c>
      <c r="W4736" s="6" t="s">
        <v>12299</v>
      </c>
    </row>
    <row r="4737" spans="1:25" x14ac:dyDescent="0.3">
      <c r="A4737" s="6">
        <v>6788</v>
      </c>
      <c r="B4737" s="6" t="s">
        <v>20463</v>
      </c>
      <c r="C4737" s="6" t="s">
        <v>20464</v>
      </c>
      <c r="D4737" s="6">
        <v>3</v>
      </c>
      <c r="E4737" s="6">
        <v>0</v>
      </c>
      <c r="F4737" s="6"/>
      <c r="G4737" s="6">
        <v>0</v>
      </c>
      <c r="H4737" s="6"/>
      <c r="I4737" s="6"/>
      <c r="J4737" s="6"/>
      <c r="K4737" s="6"/>
      <c r="L4737" s="6"/>
      <c r="M4737" s="6"/>
      <c r="N4737" s="6" t="e">
        <f>VLOOKUP(A4737,web_archive!D:AB,18,FALSE)</f>
        <v>#N/A</v>
      </c>
      <c r="O4737" s="6"/>
      <c r="P4737" s="6"/>
      <c r="Q4737" s="6"/>
      <c r="R4737" s="6"/>
      <c r="S4737" s="6"/>
      <c r="T4737" s="6"/>
      <c r="U4737" s="6" t="s">
        <v>12299</v>
      </c>
      <c r="V4737" s="6" t="s">
        <v>12299</v>
      </c>
      <c r="W4737" s="6" t="s">
        <v>12299</v>
      </c>
      <c r="X4737" s="6"/>
      <c r="Y4737" s="6"/>
    </row>
    <row r="4738" spans="1:25" x14ac:dyDescent="0.3">
      <c r="A4738" s="6">
        <v>6789</v>
      </c>
      <c r="B4738" s="6" t="s">
        <v>20465</v>
      </c>
      <c r="C4738" s="6" t="s">
        <v>20466</v>
      </c>
      <c r="D4738" s="6">
        <v>3</v>
      </c>
      <c r="E4738" s="6">
        <v>0</v>
      </c>
      <c r="F4738" s="6"/>
      <c r="G4738" s="6">
        <v>0</v>
      </c>
      <c r="H4738" s="6"/>
      <c r="I4738" s="6"/>
      <c r="J4738" s="6"/>
      <c r="K4738" s="6"/>
      <c r="L4738" s="6"/>
      <c r="M4738" s="6"/>
      <c r="N4738" s="6" t="e">
        <f>VLOOKUP(A4738,web_archive!D:AB,18,FALSE)</f>
        <v>#N/A</v>
      </c>
      <c r="O4738" s="6"/>
      <c r="P4738" s="6"/>
      <c r="Q4738" s="6"/>
      <c r="R4738" s="6"/>
      <c r="S4738" s="6"/>
      <c r="T4738" s="6"/>
      <c r="U4738" s="6" t="s">
        <v>12299</v>
      </c>
      <c r="V4738" s="6" t="s">
        <v>12299</v>
      </c>
      <c r="W4738" s="6" t="s">
        <v>12299</v>
      </c>
      <c r="X4738" s="6"/>
      <c r="Y4738" s="6"/>
    </row>
    <row r="4739" spans="1:25" x14ac:dyDescent="0.3">
      <c r="A4739" s="6">
        <v>6790</v>
      </c>
      <c r="B4739" s="6" t="s">
        <v>20467</v>
      </c>
      <c r="C4739" s="6" t="s">
        <v>20468</v>
      </c>
      <c r="D4739" s="6">
        <v>6</v>
      </c>
      <c r="E4739" s="6">
        <v>10</v>
      </c>
      <c r="F4739" s="6"/>
      <c r="G4739" s="6">
        <v>100</v>
      </c>
      <c r="H4739" s="6"/>
      <c r="I4739" s="6"/>
      <c r="J4739" s="6"/>
      <c r="K4739" s="6"/>
      <c r="L4739" s="6"/>
      <c r="M4739" s="6"/>
      <c r="N4739" s="6" t="e">
        <f>VLOOKUP(A4739,web_archive!D:AB,18,FALSE)</f>
        <v>#N/A</v>
      </c>
      <c r="O4739" s="6"/>
      <c r="P4739" s="6"/>
      <c r="Q4739" s="6"/>
      <c r="R4739" s="6"/>
      <c r="S4739" s="6"/>
      <c r="T4739" s="6"/>
      <c r="U4739" s="6" t="s">
        <v>12747</v>
      </c>
      <c r="V4739" s="6" t="s">
        <v>13072</v>
      </c>
      <c r="W4739" s="6" t="s">
        <v>12368</v>
      </c>
      <c r="X4739" s="6" t="s">
        <v>12299</v>
      </c>
      <c r="Y4739" s="6" t="s">
        <v>12299</v>
      </c>
    </row>
    <row r="4740" spans="1:25" x14ac:dyDescent="0.3">
      <c r="A4740" s="6">
        <v>6791</v>
      </c>
      <c r="B4740" s="6" t="s">
        <v>20469</v>
      </c>
      <c r="C4740" s="6" t="s">
        <v>20470</v>
      </c>
      <c r="D4740" s="6">
        <v>6</v>
      </c>
      <c r="E4740" s="6">
        <v>10</v>
      </c>
      <c r="F4740" s="6"/>
      <c r="G4740" s="6">
        <v>100</v>
      </c>
      <c r="H4740" s="6"/>
      <c r="I4740" s="6"/>
      <c r="J4740" s="6"/>
      <c r="K4740" s="6"/>
      <c r="L4740" s="6"/>
      <c r="M4740" s="6"/>
      <c r="N4740" s="6" t="e">
        <f>VLOOKUP(A4740,web_archive!D:AB,18,FALSE)</f>
        <v>#N/A</v>
      </c>
      <c r="O4740" s="6"/>
      <c r="P4740" s="6"/>
      <c r="Q4740" s="6"/>
      <c r="R4740" s="6"/>
      <c r="S4740" s="6"/>
      <c r="T4740" s="6"/>
      <c r="U4740" s="6" t="s">
        <v>12747</v>
      </c>
      <c r="V4740" s="6" t="s">
        <v>13070</v>
      </c>
      <c r="W4740" s="6" t="s">
        <v>12368</v>
      </c>
      <c r="X4740" s="6" t="s">
        <v>12299</v>
      </c>
      <c r="Y4740" s="6" t="s">
        <v>12299</v>
      </c>
    </row>
    <row r="4741" spans="1:25" x14ac:dyDescent="0.3">
      <c r="A4741" s="6">
        <v>6792</v>
      </c>
      <c r="B4741" s="6" t="s">
        <v>20471</v>
      </c>
      <c r="C4741" s="6" t="s">
        <v>20472</v>
      </c>
      <c r="D4741" s="6">
        <v>6</v>
      </c>
      <c r="E4741" s="6">
        <v>10</v>
      </c>
      <c r="F4741" s="6"/>
      <c r="G4741" s="6">
        <v>100</v>
      </c>
      <c r="H4741" s="6"/>
      <c r="I4741" s="6"/>
      <c r="J4741" s="6"/>
      <c r="K4741" s="6"/>
      <c r="L4741" s="6"/>
      <c r="M4741" s="6"/>
      <c r="N4741" s="6" t="e">
        <f>VLOOKUP(A4741,web_archive!D:AB,18,FALSE)</f>
        <v>#N/A</v>
      </c>
      <c r="O4741" s="6"/>
      <c r="P4741" s="6"/>
      <c r="Q4741" s="6"/>
      <c r="R4741" s="6"/>
      <c r="S4741" s="6"/>
      <c r="T4741" s="6"/>
      <c r="U4741" s="6" t="s">
        <v>12747</v>
      </c>
      <c r="V4741" s="6" t="s">
        <v>16164</v>
      </c>
      <c r="W4741" s="6" t="s">
        <v>12368</v>
      </c>
      <c r="X4741" s="6" t="s">
        <v>12299</v>
      </c>
      <c r="Y4741" s="6" t="s">
        <v>12299</v>
      </c>
    </row>
    <row r="4742" spans="1:25" x14ac:dyDescent="0.3">
      <c r="A4742" s="6">
        <v>6795</v>
      </c>
      <c r="B4742" s="6" t="s">
        <v>20473</v>
      </c>
      <c r="C4742" s="6" t="s">
        <v>20474</v>
      </c>
      <c r="D4742" s="6">
        <v>3</v>
      </c>
      <c r="E4742" s="6">
        <v>10</v>
      </c>
      <c r="F4742" s="6"/>
      <c r="G4742" s="6">
        <v>0</v>
      </c>
      <c r="H4742" s="6"/>
      <c r="I4742" s="6"/>
      <c r="J4742" s="6"/>
      <c r="K4742" s="6"/>
      <c r="L4742" s="6"/>
      <c r="M4742" s="6"/>
      <c r="N4742" s="6" t="e">
        <f>VLOOKUP(A4742,web_archive!D:AB,18,FALSE)</f>
        <v>#N/A</v>
      </c>
      <c r="O4742" s="6"/>
      <c r="P4742" s="6"/>
      <c r="Q4742" s="6"/>
      <c r="R4742" s="6"/>
      <c r="S4742" s="6"/>
      <c r="T4742" s="6"/>
      <c r="U4742" s="6" t="s">
        <v>12299</v>
      </c>
      <c r="V4742" s="6" t="s">
        <v>12299</v>
      </c>
      <c r="W4742" s="6" t="s">
        <v>12299</v>
      </c>
      <c r="X4742" s="6"/>
      <c r="Y4742" s="6"/>
    </row>
    <row r="4743" spans="1:25" x14ac:dyDescent="0.3">
      <c r="A4743" s="6">
        <v>6796</v>
      </c>
      <c r="B4743" s="6" t="s">
        <v>20475</v>
      </c>
      <c r="C4743" s="6" t="s">
        <v>20476</v>
      </c>
      <c r="D4743" s="6">
        <v>3</v>
      </c>
      <c r="E4743" s="6">
        <v>10</v>
      </c>
      <c r="F4743" s="6"/>
      <c r="G4743" s="6">
        <v>0</v>
      </c>
      <c r="H4743" s="6"/>
      <c r="I4743" s="6"/>
      <c r="J4743" s="6"/>
      <c r="K4743" s="6"/>
      <c r="L4743" s="6"/>
      <c r="M4743" s="6"/>
      <c r="N4743" s="6" t="e">
        <f>VLOOKUP(A4743,web_archive!D:AB,18,FALSE)</f>
        <v>#N/A</v>
      </c>
      <c r="O4743" s="6"/>
      <c r="P4743" s="6"/>
      <c r="Q4743" s="6"/>
      <c r="R4743" s="6"/>
      <c r="S4743" s="6"/>
      <c r="T4743" s="6"/>
      <c r="U4743" s="6" t="s">
        <v>12299</v>
      </c>
      <c r="V4743" s="6" t="s">
        <v>12299</v>
      </c>
      <c r="W4743" s="6" t="s">
        <v>12299</v>
      </c>
      <c r="X4743" s="6"/>
      <c r="Y4743" s="6"/>
    </row>
    <row r="4744" spans="1:25" x14ac:dyDescent="0.3">
      <c r="A4744" s="6">
        <v>6797</v>
      </c>
      <c r="B4744" s="6" t="s">
        <v>20477</v>
      </c>
      <c r="C4744" s="6" t="s">
        <v>20478</v>
      </c>
      <c r="D4744" s="6">
        <v>3</v>
      </c>
      <c r="E4744" s="6">
        <v>0</v>
      </c>
      <c r="F4744" s="6"/>
      <c r="G4744" s="6">
        <v>0</v>
      </c>
      <c r="H4744" s="6"/>
      <c r="I4744" s="6"/>
      <c r="J4744" s="6"/>
      <c r="K4744" s="6"/>
      <c r="L4744" s="6"/>
      <c r="M4744" s="6"/>
      <c r="N4744" s="6" t="e">
        <f>VLOOKUP(A4744,web_archive!D:AB,18,FALSE)</f>
        <v>#N/A</v>
      </c>
      <c r="O4744" s="6"/>
      <c r="P4744" s="6"/>
      <c r="Q4744" s="6"/>
      <c r="R4744" s="6"/>
      <c r="S4744" s="6"/>
      <c r="T4744" s="6"/>
      <c r="U4744" s="6" t="s">
        <v>12299</v>
      </c>
      <c r="V4744" s="6" t="s">
        <v>12299</v>
      </c>
      <c r="W4744" s="6" t="s">
        <v>12299</v>
      </c>
      <c r="X4744" s="6"/>
      <c r="Y4744" s="6"/>
    </row>
    <row r="4745" spans="1:25" x14ac:dyDescent="0.3">
      <c r="A4745" s="6">
        <v>6803</v>
      </c>
      <c r="B4745" s="6" t="s">
        <v>20479</v>
      </c>
      <c r="C4745" s="6" t="s">
        <v>20480</v>
      </c>
      <c r="D4745" s="6">
        <v>3</v>
      </c>
      <c r="E4745" s="6">
        <v>10</v>
      </c>
      <c r="F4745" s="6"/>
      <c r="G4745" s="6">
        <v>10</v>
      </c>
      <c r="H4745" s="6"/>
      <c r="I4745" s="6"/>
      <c r="J4745" s="6"/>
      <c r="K4745" s="6"/>
      <c r="L4745" s="6"/>
      <c r="M4745" s="6"/>
      <c r="N4745" s="6" t="e">
        <f>VLOOKUP(A4745,web_archive!D:AB,18,FALSE)</f>
        <v>#N/A</v>
      </c>
      <c r="O4745" s="6"/>
      <c r="P4745" s="6"/>
      <c r="Q4745" s="6"/>
      <c r="R4745" s="6"/>
      <c r="S4745" s="6"/>
      <c r="T4745" s="6"/>
      <c r="U4745" s="6" t="s">
        <v>12299</v>
      </c>
      <c r="V4745" s="6" t="s">
        <v>12299</v>
      </c>
      <c r="W4745" s="6" t="s">
        <v>12299</v>
      </c>
      <c r="X4745" s="6"/>
      <c r="Y4745" s="6"/>
    </row>
    <row r="4746" spans="1:25" x14ac:dyDescent="0.3">
      <c r="A4746" s="6">
        <v>6804</v>
      </c>
      <c r="B4746" s="6" t="s">
        <v>20481</v>
      </c>
      <c r="C4746" s="6" t="s">
        <v>20482</v>
      </c>
      <c r="D4746" s="6">
        <v>3</v>
      </c>
      <c r="E4746" s="6">
        <v>20</v>
      </c>
      <c r="F4746" s="6"/>
      <c r="G4746" s="6">
        <v>10</v>
      </c>
      <c r="H4746" s="6"/>
      <c r="I4746" s="6"/>
      <c r="J4746" s="6"/>
      <c r="K4746" s="6"/>
      <c r="L4746" s="6"/>
      <c r="M4746" s="6"/>
      <c r="N4746" s="6" t="e">
        <f>VLOOKUP(A4746,web_archive!D:AB,18,FALSE)</f>
        <v>#N/A</v>
      </c>
      <c r="O4746" s="6"/>
      <c r="P4746" s="6"/>
      <c r="Q4746" s="6"/>
      <c r="R4746" s="6"/>
      <c r="S4746" s="6"/>
      <c r="T4746" s="6"/>
      <c r="U4746" s="6" t="s">
        <v>12299</v>
      </c>
      <c r="V4746" s="6" t="s">
        <v>12299</v>
      </c>
      <c r="W4746" s="6" t="s">
        <v>12299</v>
      </c>
      <c r="X4746" s="6"/>
      <c r="Y4746" s="6"/>
    </row>
    <row r="4747" spans="1:25" x14ac:dyDescent="0.3">
      <c r="A4747" s="6">
        <v>6805</v>
      </c>
      <c r="B4747" s="6" t="s">
        <v>20483</v>
      </c>
      <c r="C4747" s="6" t="s">
        <v>20484</v>
      </c>
      <c r="D4747" s="6">
        <v>3</v>
      </c>
      <c r="E4747" s="6">
        <v>20</v>
      </c>
      <c r="F4747" s="6"/>
      <c r="G4747" s="6">
        <v>10</v>
      </c>
      <c r="H4747" s="6"/>
      <c r="I4747" s="6"/>
      <c r="J4747" s="6"/>
      <c r="K4747" s="6"/>
      <c r="L4747" s="6"/>
      <c r="M4747" s="6"/>
      <c r="N4747" s="6" t="e">
        <f>VLOOKUP(A4747,web_archive!D:AB,18,FALSE)</f>
        <v>#N/A</v>
      </c>
      <c r="O4747" s="6"/>
      <c r="P4747" s="6"/>
      <c r="Q4747" s="6"/>
      <c r="R4747" s="6"/>
      <c r="S4747" s="6"/>
      <c r="T4747" s="6"/>
      <c r="U4747" s="6" t="s">
        <v>12299</v>
      </c>
      <c r="V4747" s="6" t="s">
        <v>12299</v>
      </c>
      <c r="W4747" s="6" t="s">
        <v>12299</v>
      </c>
      <c r="X4747" s="6"/>
      <c r="Y4747" s="6"/>
    </row>
    <row r="4748" spans="1:25" x14ac:dyDescent="0.3">
      <c r="A4748" s="6">
        <v>6813</v>
      </c>
      <c r="B4748" s="6" t="s">
        <v>20485</v>
      </c>
      <c r="C4748" s="6" t="s">
        <v>20486</v>
      </c>
      <c r="D4748" s="6">
        <v>3</v>
      </c>
      <c r="E4748" s="6">
        <v>10</v>
      </c>
      <c r="F4748" s="6"/>
      <c r="G4748" s="6">
        <v>10</v>
      </c>
      <c r="H4748" s="6"/>
      <c r="I4748" s="6"/>
      <c r="J4748" s="6"/>
      <c r="K4748" s="6"/>
      <c r="L4748" s="6"/>
      <c r="M4748" s="6"/>
      <c r="N4748" s="6" t="e">
        <f>VLOOKUP(A4748,web_archive!D:AB,18,FALSE)</f>
        <v>#N/A</v>
      </c>
      <c r="O4748" s="6"/>
      <c r="P4748" s="6"/>
      <c r="Q4748" s="6"/>
      <c r="R4748" s="6"/>
      <c r="S4748" s="6"/>
      <c r="T4748" s="6"/>
      <c r="U4748" s="6" t="s">
        <v>12299</v>
      </c>
      <c r="V4748" s="6" t="s">
        <v>12299</v>
      </c>
      <c r="W4748" s="6" t="s">
        <v>12299</v>
      </c>
      <c r="X4748" s="6"/>
      <c r="Y4748" s="6"/>
    </row>
    <row r="4749" spans="1:25" x14ac:dyDescent="0.3">
      <c r="A4749" s="6">
        <v>6814</v>
      </c>
      <c r="B4749" s="6" t="s">
        <v>20487</v>
      </c>
      <c r="C4749" s="6" t="s">
        <v>20488</v>
      </c>
      <c r="D4749" s="6">
        <v>3</v>
      </c>
      <c r="E4749" s="6">
        <v>10</v>
      </c>
      <c r="F4749" s="6"/>
      <c r="G4749" s="6">
        <v>10</v>
      </c>
      <c r="H4749" s="6"/>
      <c r="I4749" s="6"/>
      <c r="J4749" s="6"/>
      <c r="K4749" s="6"/>
      <c r="L4749" s="6"/>
      <c r="M4749" s="6"/>
      <c r="N4749" s="6" t="e">
        <f>VLOOKUP(A4749,web_archive!D:AB,18,FALSE)</f>
        <v>#N/A</v>
      </c>
      <c r="O4749" s="6"/>
      <c r="P4749" s="6"/>
      <c r="Q4749" s="6"/>
      <c r="R4749" s="6"/>
      <c r="S4749" s="6"/>
      <c r="T4749" s="6"/>
      <c r="U4749" s="6" t="s">
        <v>12299</v>
      </c>
      <c r="V4749" s="6" t="s">
        <v>12299</v>
      </c>
      <c r="W4749" s="6" t="s">
        <v>12299</v>
      </c>
      <c r="X4749" s="6"/>
      <c r="Y4749" s="6"/>
    </row>
    <row r="4750" spans="1:25" x14ac:dyDescent="0.3">
      <c r="A4750" s="6">
        <v>6815</v>
      </c>
      <c r="B4750" s="6" t="s">
        <v>20489</v>
      </c>
      <c r="C4750" s="6" t="s">
        <v>20490</v>
      </c>
      <c r="D4750" s="6">
        <v>3</v>
      </c>
      <c r="E4750" s="6">
        <v>10</v>
      </c>
      <c r="F4750" s="6"/>
      <c r="G4750" s="6">
        <v>10</v>
      </c>
      <c r="H4750" s="6"/>
      <c r="I4750" s="6"/>
      <c r="J4750" s="6"/>
      <c r="K4750" s="6"/>
      <c r="L4750" s="6"/>
      <c r="M4750" s="6"/>
      <c r="N4750" s="6" t="e">
        <f>VLOOKUP(A4750,web_archive!D:AB,18,FALSE)</f>
        <v>#N/A</v>
      </c>
      <c r="O4750" s="6"/>
      <c r="P4750" s="6"/>
      <c r="Q4750" s="6"/>
      <c r="R4750" s="6"/>
      <c r="S4750" s="6"/>
      <c r="T4750" s="6"/>
      <c r="U4750" s="6" t="s">
        <v>12299</v>
      </c>
      <c r="V4750" s="6" t="s">
        <v>12299</v>
      </c>
      <c r="W4750" s="6" t="s">
        <v>12299</v>
      </c>
      <c r="X4750" s="6"/>
      <c r="Y4750" s="6"/>
    </row>
    <row r="4751" spans="1:25" x14ac:dyDescent="0.3">
      <c r="A4751" s="6">
        <v>6816</v>
      </c>
      <c r="B4751" s="6" t="s">
        <v>20491</v>
      </c>
      <c r="C4751" s="6" t="s">
        <v>20492</v>
      </c>
      <c r="D4751" s="6">
        <v>3</v>
      </c>
      <c r="E4751" s="6">
        <v>10</v>
      </c>
      <c r="F4751" s="6"/>
      <c r="G4751" s="6">
        <v>10</v>
      </c>
      <c r="H4751" s="6"/>
      <c r="I4751" s="6"/>
      <c r="J4751" s="6"/>
      <c r="K4751" s="6"/>
      <c r="L4751" s="6"/>
      <c r="M4751" s="6"/>
      <c r="N4751" s="6" t="e">
        <f>VLOOKUP(A4751,web_archive!D:AB,18,FALSE)</f>
        <v>#N/A</v>
      </c>
      <c r="O4751" s="6"/>
      <c r="P4751" s="6"/>
      <c r="Q4751" s="6"/>
      <c r="R4751" s="6"/>
      <c r="S4751" s="6"/>
      <c r="T4751" s="6"/>
      <c r="U4751" s="6" t="s">
        <v>12299</v>
      </c>
      <c r="V4751" s="6" t="s">
        <v>12299</v>
      </c>
      <c r="W4751" s="6" t="s">
        <v>12299</v>
      </c>
      <c r="X4751" s="6"/>
      <c r="Y4751" s="6"/>
    </row>
    <row r="4752" spans="1:25" x14ac:dyDescent="0.3">
      <c r="A4752" s="6">
        <v>6817</v>
      </c>
      <c r="B4752" s="6" t="s">
        <v>20493</v>
      </c>
      <c r="C4752" s="6" t="s">
        <v>20494</v>
      </c>
      <c r="D4752" s="6">
        <v>3</v>
      </c>
      <c r="E4752" s="6">
        <v>10</v>
      </c>
      <c r="F4752" s="6"/>
      <c r="G4752" s="6">
        <v>10</v>
      </c>
      <c r="H4752" s="6"/>
      <c r="I4752" s="6"/>
      <c r="J4752" s="6"/>
      <c r="K4752" s="6"/>
      <c r="L4752" s="6"/>
      <c r="M4752" s="6"/>
      <c r="N4752" s="6" t="e">
        <f>VLOOKUP(A4752,web_archive!D:AB,18,FALSE)</f>
        <v>#N/A</v>
      </c>
      <c r="O4752" s="6"/>
      <c r="P4752" s="6"/>
      <c r="Q4752" s="6"/>
      <c r="R4752" s="6"/>
      <c r="S4752" s="6"/>
      <c r="T4752" s="6"/>
      <c r="U4752" s="6" t="s">
        <v>12299</v>
      </c>
      <c r="V4752" s="6" t="s">
        <v>12299</v>
      </c>
      <c r="W4752" s="6" t="s">
        <v>12299</v>
      </c>
      <c r="X4752" s="6"/>
      <c r="Y4752" s="6"/>
    </row>
    <row r="4753" spans="1:23" x14ac:dyDescent="0.3">
      <c r="A4753" s="6">
        <v>6818</v>
      </c>
      <c r="B4753" s="6" t="s">
        <v>20495</v>
      </c>
      <c r="C4753" s="6" t="s">
        <v>20496</v>
      </c>
      <c r="D4753" s="6">
        <v>3</v>
      </c>
      <c r="E4753" s="6">
        <v>10</v>
      </c>
      <c r="F4753" s="6"/>
      <c r="G4753" s="6">
        <v>10</v>
      </c>
      <c r="H4753" s="6"/>
      <c r="I4753" s="6"/>
      <c r="J4753" s="6"/>
      <c r="K4753" s="6"/>
      <c r="L4753" s="6"/>
      <c r="M4753" s="6"/>
      <c r="N4753" s="6" t="e">
        <f>VLOOKUP(A4753,web_archive!D:AB,18,FALSE)</f>
        <v>#N/A</v>
      </c>
      <c r="O4753" s="6"/>
      <c r="P4753" s="6"/>
      <c r="Q4753" s="6"/>
      <c r="R4753" s="6"/>
      <c r="S4753" s="6"/>
      <c r="T4753" s="6"/>
      <c r="U4753" s="6" t="s">
        <v>12299</v>
      </c>
      <c r="V4753" s="6" t="s">
        <v>12299</v>
      </c>
      <c r="W4753" s="6" t="s">
        <v>12299</v>
      </c>
    </row>
    <row r="4754" spans="1:23" x14ac:dyDescent="0.3">
      <c r="A4754" s="6">
        <v>6819</v>
      </c>
      <c r="B4754" s="6" t="s">
        <v>20497</v>
      </c>
      <c r="C4754" s="6" t="s">
        <v>20498</v>
      </c>
      <c r="D4754" s="6">
        <v>3</v>
      </c>
      <c r="E4754" s="6">
        <v>10</v>
      </c>
      <c r="F4754" s="6"/>
      <c r="G4754" s="6">
        <v>10</v>
      </c>
      <c r="H4754" s="6"/>
      <c r="I4754" s="6"/>
      <c r="J4754" s="6"/>
      <c r="K4754" s="6"/>
      <c r="L4754" s="6"/>
      <c r="M4754" s="6"/>
      <c r="N4754" s="6" t="e">
        <f>VLOOKUP(A4754,web_archive!D:AB,18,FALSE)</f>
        <v>#N/A</v>
      </c>
      <c r="O4754" s="6"/>
      <c r="P4754" s="6"/>
      <c r="Q4754" s="6"/>
      <c r="R4754" s="6"/>
      <c r="S4754" s="6"/>
      <c r="T4754" s="6"/>
      <c r="U4754" s="6" t="s">
        <v>12299</v>
      </c>
      <c r="V4754" s="6" t="s">
        <v>12299</v>
      </c>
      <c r="W4754" s="6" t="s">
        <v>12299</v>
      </c>
    </row>
    <row r="4755" spans="1:23" x14ac:dyDescent="0.3">
      <c r="A4755" s="6">
        <v>6820</v>
      </c>
      <c r="B4755" s="6" t="s">
        <v>20499</v>
      </c>
      <c r="C4755" s="6" t="s">
        <v>20500</v>
      </c>
      <c r="D4755" s="6">
        <v>3</v>
      </c>
      <c r="E4755" s="6">
        <v>10</v>
      </c>
      <c r="F4755" s="6"/>
      <c r="G4755" s="6">
        <v>10</v>
      </c>
      <c r="H4755" s="6"/>
      <c r="I4755" s="6"/>
      <c r="J4755" s="6"/>
      <c r="K4755" s="6"/>
      <c r="L4755" s="6"/>
      <c r="M4755" s="6"/>
      <c r="N4755" s="6" t="e">
        <f>VLOOKUP(A4755,web_archive!D:AB,18,FALSE)</f>
        <v>#N/A</v>
      </c>
      <c r="O4755" s="6"/>
      <c r="P4755" s="6"/>
      <c r="Q4755" s="6"/>
      <c r="R4755" s="6"/>
      <c r="S4755" s="6"/>
      <c r="T4755" s="6"/>
      <c r="U4755" s="6" t="s">
        <v>12299</v>
      </c>
      <c r="V4755" s="6" t="s">
        <v>12299</v>
      </c>
      <c r="W4755" s="6" t="s">
        <v>12299</v>
      </c>
    </row>
    <row r="4756" spans="1:23" x14ac:dyDescent="0.3">
      <c r="A4756" s="6">
        <v>6821</v>
      </c>
      <c r="B4756" s="6" t="s">
        <v>20501</v>
      </c>
      <c r="C4756" s="6" t="s">
        <v>20502</v>
      </c>
      <c r="D4756" s="6">
        <v>3</v>
      </c>
      <c r="E4756" s="6">
        <v>0</v>
      </c>
      <c r="F4756" s="6"/>
      <c r="G4756" s="6">
        <v>0</v>
      </c>
      <c r="H4756" s="6"/>
      <c r="I4756" s="6"/>
      <c r="J4756" s="6"/>
      <c r="K4756" s="6"/>
      <c r="L4756" s="6"/>
      <c r="M4756" s="6"/>
      <c r="N4756" s="6" t="e">
        <f>VLOOKUP(A4756,web_archive!D:AB,18,FALSE)</f>
        <v>#N/A</v>
      </c>
      <c r="O4756" s="6"/>
      <c r="P4756" s="6"/>
      <c r="Q4756" s="6"/>
      <c r="R4756" s="6"/>
      <c r="S4756" s="6"/>
      <c r="T4756" s="6"/>
      <c r="U4756" s="6" t="s">
        <v>12299</v>
      </c>
      <c r="V4756" s="6" t="s">
        <v>12299</v>
      </c>
      <c r="W4756" s="6" t="s">
        <v>12299</v>
      </c>
    </row>
    <row r="4757" spans="1:23" x14ac:dyDescent="0.3">
      <c r="A4757" s="6">
        <v>6824</v>
      </c>
      <c r="B4757" s="6" t="s">
        <v>20503</v>
      </c>
      <c r="C4757" s="6" t="s">
        <v>20504</v>
      </c>
      <c r="D4757" s="6">
        <v>3</v>
      </c>
      <c r="E4757" s="6">
        <v>10</v>
      </c>
      <c r="F4757" s="6"/>
      <c r="G4757" s="6">
        <v>10</v>
      </c>
      <c r="H4757" s="6"/>
      <c r="I4757" s="6"/>
      <c r="J4757" s="6"/>
      <c r="K4757" s="6"/>
      <c r="L4757" s="6"/>
      <c r="M4757" s="6"/>
      <c r="N4757" s="6" t="e">
        <f>VLOOKUP(A4757,web_archive!D:AB,18,FALSE)</f>
        <v>#N/A</v>
      </c>
      <c r="O4757" s="6"/>
      <c r="P4757" s="6"/>
      <c r="Q4757" s="6"/>
      <c r="R4757" s="6"/>
      <c r="S4757" s="6"/>
      <c r="T4757" s="6"/>
      <c r="U4757" s="6" t="s">
        <v>12299</v>
      </c>
      <c r="V4757" s="6" t="s">
        <v>12299</v>
      </c>
      <c r="W4757" s="6" t="s">
        <v>12299</v>
      </c>
    </row>
    <row r="4758" spans="1:23" x14ac:dyDescent="0.3">
      <c r="A4758" s="6">
        <v>6825</v>
      </c>
      <c r="B4758" s="6" t="s">
        <v>20505</v>
      </c>
      <c r="C4758" s="6" t="s">
        <v>20506</v>
      </c>
      <c r="D4758" s="6">
        <v>3</v>
      </c>
      <c r="E4758" s="6">
        <v>10</v>
      </c>
      <c r="F4758" s="6"/>
      <c r="G4758" s="6">
        <v>10000</v>
      </c>
      <c r="H4758" s="6"/>
      <c r="I4758" s="6"/>
      <c r="J4758" s="6"/>
      <c r="K4758" s="6"/>
      <c r="L4758" s="6"/>
      <c r="M4758" s="6"/>
      <c r="N4758" s="6" t="e">
        <f>VLOOKUP(A4758,web_archive!D:AB,18,FALSE)</f>
        <v>#N/A</v>
      </c>
      <c r="O4758" s="6"/>
      <c r="P4758" s="6"/>
      <c r="Q4758" s="6"/>
      <c r="R4758" s="6"/>
      <c r="S4758" s="6"/>
      <c r="T4758" s="6"/>
      <c r="U4758" s="6" t="s">
        <v>12299</v>
      </c>
      <c r="V4758" s="6" t="s">
        <v>12299</v>
      </c>
      <c r="W4758" s="6" t="s">
        <v>12299</v>
      </c>
    </row>
    <row r="4759" spans="1:23" x14ac:dyDescent="0.3">
      <c r="A4759" s="6">
        <v>6826</v>
      </c>
      <c r="B4759" s="6" t="s">
        <v>20507</v>
      </c>
      <c r="C4759" s="6" t="s">
        <v>20508</v>
      </c>
      <c r="D4759" s="6">
        <v>3</v>
      </c>
      <c r="E4759" s="6">
        <v>10</v>
      </c>
      <c r="F4759" s="6"/>
      <c r="G4759" s="6">
        <v>100</v>
      </c>
      <c r="H4759" s="6"/>
      <c r="I4759" s="6"/>
      <c r="J4759" s="6"/>
      <c r="K4759" s="6"/>
      <c r="L4759" s="6"/>
      <c r="M4759" s="6"/>
      <c r="N4759" s="6" t="e">
        <f>VLOOKUP(A4759,web_archive!D:AB,18,FALSE)</f>
        <v>#N/A</v>
      </c>
      <c r="O4759" s="6"/>
      <c r="P4759" s="6"/>
      <c r="Q4759" s="6"/>
      <c r="R4759" s="6"/>
      <c r="S4759" s="6"/>
      <c r="T4759" s="6"/>
      <c r="U4759" s="6" t="s">
        <v>12299</v>
      </c>
      <c r="V4759" s="6" t="s">
        <v>12299</v>
      </c>
      <c r="W4759" s="6" t="s">
        <v>12299</v>
      </c>
    </row>
    <row r="4760" spans="1:23" x14ac:dyDescent="0.3">
      <c r="A4760" s="6">
        <v>6827</v>
      </c>
      <c r="B4760" s="6" t="s">
        <v>20509</v>
      </c>
      <c r="C4760" s="6" t="s">
        <v>20510</v>
      </c>
      <c r="D4760" s="6">
        <v>3</v>
      </c>
      <c r="E4760" s="6">
        <v>10</v>
      </c>
      <c r="F4760" s="6"/>
      <c r="G4760" s="6">
        <v>0</v>
      </c>
      <c r="H4760" s="6"/>
      <c r="I4760" s="6"/>
      <c r="J4760" s="6"/>
      <c r="K4760" s="6"/>
      <c r="L4760" s="6"/>
      <c r="M4760" s="6"/>
      <c r="N4760" s="6" t="e">
        <f>VLOOKUP(A4760,web_archive!D:AB,18,FALSE)</f>
        <v>#N/A</v>
      </c>
      <c r="O4760" s="6"/>
      <c r="P4760" s="6"/>
      <c r="Q4760" s="6"/>
      <c r="R4760" s="6"/>
      <c r="S4760" s="6"/>
      <c r="T4760" s="6"/>
      <c r="U4760" s="6" t="s">
        <v>12299</v>
      </c>
      <c r="V4760" s="6" t="s">
        <v>12299</v>
      </c>
      <c r="W4760" s="6" t="s">
        <v>12299</v>
      </c>
    </row>
    <row r="4761" spans="1:23" x14ac:dyDescent="0.3">
      <c r="A4761" s="6">
        <v>6828</v>
      </c>
      <c r="B4761" s="6" t="s">
        <v>20511</v>
      </c>
      <c r="C4761" s="6" t="s">
        <v>20512</v>
      </c>
      <c r="D4761" s="6">
        <v>3</v>
      </c>
      <c r="E4761" s="6">
        <v>10</v>
      </c>
      <c r="F4761" s="6"/>
      <c r="G4761" s="6">
        <v>100</v>
      </c>
      <c r="H4761" s="6"/>
      <c r="I4761" s="6"/>
      <c r="J4761" s="6"/>
      <c r="K4761" s="6"/>
      <c r="L4761" s="6"/>
      <c r="M4761" s="6"/>
      <c r="N4761" s="6" t="e">
        <f>VLOOKUP(A4761,web_archive!D:AB,18,FALSE)</f>
        <v>#N/A</v>
      </c>
      <c r="O4761" s="6"/>
      <c r="P4761" s="6"/>
      <c r="Q4761" s="6"/>
      <c r="R4761" s="6"/>
      <c r="S4761" s="6"/>
      <c r="T4761" s="6"/>
      <c r="U4761" s="6" t="s">
        <v>12299</v>
      </c>
      <c r="V4761" s="6" t="s">
        <v>12299</v>
      </c>
      <c r="W4761" s="6" t="s">
        <v>12299</v>
      </c>
    </row>
    <row r="4762" spans="1:23" x14ac:dyDescent="0.3">
      <c r="A4762" s="6">
        <v>6832</v>
      </c>
      <c r="B4762" s="6" t="s">
        <v>20513</v>
      </c>
      <c r="C4762" s="6" t="s">
        <v>20514</v>
      </c>
      <c r="D4762" s="6">
        <v>3</v>
      </c>
      <c r="E4762" s="6">
        <v>10</v>
      </c>
      <c r="F4762" s="6"/>
      <c r="G4762" s="6">
        <v>10</v>
      </c>
      <c r="H4762" s="6"/>
      <c r="I4762" s="6"/>
      <c r="J4762" s="6"/>
      <c r="K4762" s="6"/>
      <c r="L4762" s="6"/>
      <c r="M4762" s="6"/>
      <c r="N4762" s="6" t="e">
        <f>VLOOKUP(A4762,web_archive!D:AB,18,FALSE)</f>
        <v>#N/A</v>
      </c>
      <c r="O4762" s="6"/>
      <c r="P4762" s="6"/>
      <c r="Q4762" s="6"/>
      <c r="R4762" s="6"/>
      <c r="S4762" s="6"/>
      <c r="T4762" s="6"/>
      <c r="U4762" s="6" t="s">
        <v>12299</v>
      </c>
      <c r="V4762" s="6" t="s">
        <v>12299</v>
      </c>
      <c r="W4762" s="6" t="s">
        <v>12299</v>
      </c>
    </row>
    <row r="4763" spans="1:23" x14ac:dyDescent="0.3">
      <c r="A4763" s="6">
        <v>6833</v>
      </c>
      <c r="B4763" s="6" t="s">
        <v>20515</v>
      </c>
      <c r="C4763" s="6" t="s">
        <v>20516</v>
      </c>
      <c r="D4763" s="6">
        <v>3</v>
      </c>
      <c r="E4763" s="6">
        <v>10</v>
      </c>
      <c r="F4763" s="6"/>
      <c r="G4763" s="6">
        <v>10</v>
      </c>
      <c r="H4763" s="6"/>
      <c r="I4763" s="6"/>
      <c r="J4763" s="6"/>
      <c r="K4763" s="6"/>
      <c r="L4763" s="6"/>
      <c r="M4763" s="6"/>
      <c r="N4763" s="6" t="e">
        <f>VLOOKUP(A4763,web_archive!D:AB,18,FALSE)</f>
        <v>#N/A</v>
      </c>
      <c r="O4763" s="6"/>
      <c r="P4763" s="6"/>
      <c r="Q4763" s="6"/>
      <c r="R4763" s="6"/>
      <c r="S4763" s="6"/>
      <c r="T4763" s="6"/>
      <c r="U4763" s="6" t="s">
        <v>12299</v>
      </c>
      <c r="V4763" s="6" t="s">
        <v>12299</v>
      </c>
      <c r="W4763" s="6" t="s">
        <v>12299</v>
      </c>
    </row>
    <row r="4764" spans="1:23" x14ac:dyDescent="0.3">
      <c r="A4764" s="6">
        <v>6834</v>
      </c>
      <c r="B4764" s="6" t="s">
        <v>20517</v>
      </c>
      <c r="C4764" s="6" t="s">
        <v>20518</v>
      </c>
      <c r="D4764" s="6">
        <v>3</v>
      </c>
      <c r="E4764" s="6">
        <v>10</v>
      </c>
      <c r="F4764" s="6"/>
      <c r="G4764" s="6">
        <v>10</v>
      </c>
      <c r="H4764" s="6"/>
      <c r="I4764" s="6"/>
      <c r="J4764" s="6"/>
      <c r="K4764" s="6"/>
      <c r="L4764" s="6"/>
      <c r="M4764" s="6"/>
      <c r="N4764" s="6" t="e">
        <f>VLOOKUP(A4764,web_archive!D:AB,18,FALSE)</f>
        <v>#N/A</v>
      </c>
      <c r="O4764" s="6"/>
      <c r="P4764" s="6"/>
      <c r="Q4764" s="6"/>
      <c r="R4764" s="6"/>
      <c r="S4764" s="6"/>
      <c r="T4764" s="6"/>
      <c r="U4764" s="6" t="s">
        <v>12299</v>
      </c>
      <c r="V4764" s="6" t="s">
        <v>12299</v>
      </c>
      <c r="W4764" s="6" t="s">
        <v>12299</v>
      </c>
    </row>
    <row r="4765" spans="1:23" x14ac:dyDescent="0.3">
      <c r="A4765" s="6">
        <v>6835</v>
      </c>
      <c r="B4765" s="6" t="s">
        <v>20519</v>
      </c>
      <c r="C4765" s="6" t="s">
        <v>20520</v>
      </c>
      <c r="D4765" s="6">
        <v>3</v>
      </c>
      <c r="E4765" s="6">
        <v>10</v>
      </c>
      <c r="F4765" s="6"/>
      <c r="G4765" s="6">
        <v>10</v>
      </c>
      <c r="H4765" s="6"/>
      <c r="I4765" s="6"/>
      <c r="J4765" s="6"/>
      <c r="K4765" s="6"/>
      <c r="L4765" s="6"/>
      <c r="M4765" s="6"/>
      <c r="N4765" s="6" t="e">
        <f>VLOOKUP(A4765,web_archive!D:AB,18,FALSE)</f>
        <v>#N/A</v>
      </c>
      <c r="O4765" s="6"/>
      <c r="P4765" s="6"/>
      <c r="Q4765" s="6"/>
      <c r="R4765" s="6"/>
      <c r="S4765" s="6"/>
      <c r="T4765" s="6"/>
      <c r="U4765" s="6" t="s">
        <v>12299</v>
      </c>
      <c r="V4765" s="6" t="s">
        <v>12299</v>
      </c>
      <c r="W4765" s="6" t="s">
        <v>12299</v>
      </c>
    </row>
    <row r="4766" spans="1:23" x14ac:dyDescent="0.3">
      <c r="A4766" s="6">
        <v>6836</v>
      </c>
      <c r="B4766" s="6" t="s">
        <v>20521</v>
      </c>
      <c r="C4766" s="6" t="s">
        <v>20522</v>
      </c>
      <c r="D4766" s="6">
        <v>3</v>
      </c>
      <c r="E4766" s="6">
        <v>10</v>
      </c>
      <c r="F4766" s="6"/>
      <c r="G4766" s="6">
        <v>0</v>
      </c>
      <c r="H4766" s="6"/>
      <c r="I4766" s="6"/>
      <c r="J4766" s="6"/>
      <c r="K4766" s="6"/>
      <c r="L4766" s="6"/>
      <c r="M4766" s="6"/>
      <c r="N4766" s="6" t="e">
        <f>VLOOKUP(A4766,web_archive!D:AB,18,FALSE)</f>
        <v>#N/A</v>
      </c>
      <c r="O4766" s="6"/>
      <c r="P4766" s="6"/>
      <c r="Q4766" s="6"/>
      <c r="R4766" s="6"/>
      <c r="S4766" s="6"/>
      <c r="T4766" s="6"/>
      <c r="U4766" s="6" t="s">
        <v>12299</v>
      </c>
      <c r="V4766" s="6" t="s">
        <v>12299</v>
      </c>
      <c r="W4766" s="6" t="s">
        <v>12299</v>
      </c>
    </row>
    <row r="4767" spans="1:23" x14ac:dyDescent="0.3">
      <c r="A4767" s="6">
        <v>6837</v>
      </c>
      <c r="B4767" s="6" t="s">
        <v>20523</v>
      </c>
      <c r="C4767" s="6" t="s">
        <v>20524</v>
      </c>
      <c r="D4767" s="6">
        <v>3</v>
      </c>
      <c r="E4767" s="6">
        <v>10</v>
      </c>
      <c r="F4767" s="6"/>
      <c r="G4767" s="6">
        <v>0</v>
      </c>
      <c r="H4767" s="6"/>
      <c r="I4767" s="6"/>
      <c r="J4767" s="6"/>
      <c r="K4767" s="6"/>
      <c r="L4767" s="6"/>
      <c r="M4767" s="6"/>
      <c r="N4767" s="6" t="e">
        <f>VLOOKUP(A4767,web_archive!D:AB,18,FALSE)</f>
        <v>#N/A</v>
      </c>
      <c r="O4767" s="6"/>
      <c r="P4767" s="6"/>
      <c r="Q4767" s="6"/>
      <c r="R4767" s="6"/>
      <c r="S4767" s="6"/>
      <c r="T4767" s="6"/>
      <c r="U4767" s="6" t="s">
        <v>12299</v>
      </c>
      <c r="V4767" s="6" t="s">
        <v>12299</v>
      </c>
      <c r="W4767" s="6" t="s">
        <v>12299</v>
      </c>
    </row>
    <row r="4768" spans="1:23" x14ac:dyDescent="0.3">
      <c r="A4768" s="6">
        <v>6838</v>
      </c>
      <c r="B4768" s="6" t="s">
        <v>20525</v>
      </c>
      <c r="C4768" s="6" t="s">
        <v>20526</v>
      </c>
      <c r="D4768" s="6">
        <v>3</v>
      </c>
      <c r="E4768" s="6">
        <v>10</v>
      </c>
      <c r="F4768" s="6"/>
      <c r="G4768" s="6">
        <v>0</v>
      </c>
      <c r="H4768" s="6"/>
      <c r="I4768" s="6"/>
      <c r="J4768" s="6"/>
      <c r="K4768" s="6"/>
      <c r="L4768" s="6"/>
      <c r="M4768" s="6"/>
      <c r="N4768" s="6" t="e">
        <f>VLOOKUP(A4768,web_archive!D:AB,18,FALSE)</f>
        <v>#N/A</v>
      </c>
      <c r="O4768" s="6"/>
      <c r="P4768" s="6"/>
      <c r="Q4768" s="6"/>
      <c r="R4768" s="6"/>
      <c r="S4768" s="6"/>
      <c r="T4768" s="6"/>
      <c r="U4768" s="6" t="s">
        <v>12299</v>
      </c>
      <c r="V4768" s="6" t="s">
        <v>12299</v>
      </c>
      <c r="W4768" s="6" t="s">
        <v>12299</v>
      </c>
    </row>
    <row r="4769" spans="1:23" x14ac:dyDescent="0.3">
      <c r="A4769" s="6">
        <v>6839</v>
      </c>
      <c r="B4769" s="6" t="s">
        <v>20527</v>
      </c>
      <c r="C4769" s="6" t="s">
        <v>20528</v>
      </c>
      <c r="D4769" s="6">
        <v>3</v>
      </c>
      <c r="E4769" s="6">
        <v>10</v>
      </c>
      <c r="F4769" s="6"/>
      <c r="G4769" s="6">
        <v>0</v>
      </c>
      <c r="H4769" s="6"/>
      <c r="I4769" s="6"/>
      <c r="J4769" s="6"/>
      <c r="K4769" s="6"/>
      <c r="L4769" s="6"/>
      <c r="M4769" s="6"/>
      <c r="N4769" s="6" t="e">
        <f>VLOOKUP(A4769,web_archive!D:AB,18,FALSE)</f>
        <v>#N/A</v>
      </c>
      <c r="O4769" s="6"/>
      <c r="P4769" s="6"/>
      <c r="Q4769" s="6"/>
      <c r="R4769" s="6"/>
      <c r="S4769" s="6"/>
      <c r="T4769" s="6"/>
      <c r="U4769" s="6" t="s">
        <v>12299</v>
      </c>
      <c r="V4769" s="6" t="s">
        <v>12299</v>
      </c>
      <c r="W4769" s="6" t="s">
        <v>12299</v>
      </c>
    </row>
    <row r="4770" spans="1:23" x14ac:dyDescent="0.3">
      <c r="A4770" s="6">
        <v>6840</v>
      </c>
      <c r="B4770" s="6" t="s">
        <v>20529</v>
      </c>
      <c r="C4770" s="6" t="s">
        <v>20530</v>
      </c>
      <c r="D4770" s="6">
        <v>3</v>
      </c>
      <c r="E4770" s="6">
        <v>10</v>
      </c>
      <c r="F4770" s="6"/>
      <c r="G4770" s="6">
        <v>0</v>
      </c>
      <c r="H4770" s="6"/>
      <c r="I4770" s="6"/>
      <c r="J4770" s="6"/>
      <c r="K4770" s="6"/>
      <c r="L4770" s="6"/>
      <c r="M4770" s="6"/>
      <c r="N4770" s="6" t="e">
        <f>VLOOKUP(A4770,web_archive!D:AB,18,FALSE)</f>
        <v>#N/A</v>
      </c>
      <c r="O4770" s="6"/>
      <c r="P4770" s="6"/>
      <c r="Q4770" s="6"/>
      <c r="R4770" s="6"/>
      <c r="S4770" s="6"/>
      <c r="T4770" s="6"/>
      <c r="U4770" s="6" t="s">
        <v>12299</v>
      </c>
      <c r="V4770" s="6" t="s">
        <v>12299</v>
      </c>
      <c r="W4770" s="6" t="s">
        <v>12299</v>
      </c>
    </row>
    <row r="4771" spans="1:23" x14ac:dyDescent="0.3">
      <c r="A4771" s="6">
        <v>6841</v>
      </c>
      <c r="B4771" s="6" t="s">
        <v>20531</v>
      </c>
      <c r="C4771" s="6" t="s">
        <v>20532</v>
      </c>
      <c r="D4771" s="6">
        <v>3</v>
      </c>
      <c r="E4771" s="6">
        <v>10</v>
      </c>
      <c r="F4771" s="6"/>
      <c r="G4771" s="6">
        <v>0</v>
      </c>
      <c r="H4771" s="6"/>
      <c r="I4771" s="6"/>
      <c r="J4771" s="6"/>
      <c r="K4771" s="6"/>
      <c r="L4771" s="6"/>
      <c r="M4771" s="6"/>
      <c r="N4771" s="6" t="e">
        <f>VLOOKUP(A4771,web_archive!D:AB,18,FALSE)</f>
        <v>#N/A</v>
      </c>
      <c r="O4771" s="6"/>
      <c r="P4771" s="6"/>
      <c r="Q4771" s="6"/>
      <c r="R4771" s="6"/>
      <c r="S4771" s="6"/>
      <c r="T4771" s="6"/>
      <c r="U4771" s="6" t="s">
        <v>12299</v>
      </c>
      <c r="V4771" s="6" t="s">
        <v>12299</v>
      </c>
      <c r="W4771" s="6" t="s">
        <v>12299</v>
      </c>
    </row>
    <row r="4772" spans="1:23" x14ac:dyDescent="0.3">
      <c r="A4772" s="6">
        <v>6842</v>
      </c>
      <c r="B4772" s="6" t="s">
        <v>20533</v>
      </c>
      <c r="C4772" s="6" t="s">
        <v>20534</v>
      </c>
      <c r="D4772" s="6">
        <v>3</v>
      </c>
      <c r="E4772" s="6">
        <v>10</v>
      </c>
      <c r="F4772" s="6"/>
      <c r="G4772" s="6">
        <v>0</v>
      </c>
      <c r="H4772" s="6"/>
      <c r="I4772" s="6"/>
      <c r="J4772" s="6"/>
      <c r="K4772" s="6"/>
      <c r="L4772" s="6"/>
      <c r="M4772" s="6"/>
      <c r="N4772" s="6" t="e">
        <f>VLOOKUP(A4772,web_archive!D:AB,18,FALSE)</f>
        <v>#N/A</v>
      </c>
      <c r="O4772" s="6"/>
      <c r="P4772" s="6"/>
      <c r="Q4772" s="6"/>
      <c r="R4772" s="6"/>
      <c r="S4772" s="6"/>
      <c r="T4772" s="6"/>
      <c r="U4772" s="6" t="s">
        <v>12299</v>
      </c>
      <c r="V4772" s="6" t="s">
        <v>12299</v>
      </c>
      <c r="W4772" s="6" t="s">
        <v>12299</v>
      </c>
    </row>
    <row r="4773" spans="1:23" x14ac:dyDescent="0.3">
      <c r="A4773" s="6">
        <v>6843</v>
      </c>
      <c r="B4773" s="6" t="s">
        <v>20535</v>
      </c>
      <c r="C4773" s="6" t="s">
        <v>20536</v>
      </c>
      <c r="D4773" s="6">
        <v>3</v>
      </c>
      <c r="E4773" s="6">
        <v>10</v>
      </c>
      <c r="F4773" s="6"/>
      <c r="G4773" s="6">
        <v>0</v>
      </c>
      <c r="H4773" s="6"/>
      <c r="I4773" s="6"/>
      <c r="J4773" s="6"/>
      <c r="K4773" s="6"/>
      <c r="L4773" s="6"/>
      <c r="M4773" s="6"/>
      <c r="N4773" s="6" t="e">
        <f>VLOOKUP(A4773,web_archive!D:AB,18,FALSE)</f>
        <v>#N/A</v>
      </c>
      <c r="O4773" s="6"/>
      <c r="P4773" s="6"/>
      <c r="Q4773" s="6"/>
      <c r="R4773" s="6"/>
      <c r="S4773" s="6"/>
      <c r="T4773" s="6"/>
      <c r="U4773" s="6" t="s">
        <v>12299</v>
      </c>
      <c r="V4773" s="6" t="s">
        <v>12299</v>
      </c>
      <c r="W4773" s="6" t="s">
        <v>12299</v>
      </c>
    </row>
    <row r="4774" spans="1:23" x14ac:dyDescent="0.3">
      <c r="A4774" s="6">
        <v>6844</v>
      </c>
      <c r="B4774" s="6" t="s">
        <v>20537</v>
      </c>
      <c r="C4774" s="6" t="s">
        <v>20538</v>
      </c>
      <c r="D4774" s="6">
        <v>3</v>
      </c>
      <c r="E4774" s="6">
        <v>10</v>
      </c>
      <c r="F4774" s="6"/>
      <c r="G4774" s="6">
        <v>0</v>
      </c>
      <c r="H4774" s="6"/>
      <c r="I4774" s="6"/>
      <c r="J4774" s="6"/>
      <c r="K4774" s="6"/>
      <c r="L4774" s="6"/>
      <c r="M4774" s="6"/>
      <c r="N4774" s="6" t="e">
        <f>VLOOKUP(A4774,web_archive!D:AB,18,FALSE)</f>
        <v>#N/A</v>
      </c>
      <c r="O4774" s="6"/>
      <c r="P4774" s="6"/>
      <c r="Q4774" s="6"/>
      <c r="R4774" s="6"/>
      <c r="S4774" s="6"/>
      <c r="T4774" s="6"/>
      <c r="U4774" s="6" t="s">
        <v>12299</v>
      </c>
      <c r="V4774" s="6" t="s">
        <v>12299</v>
      </c>
      <c r="W4774" s="6" t="s">
        <v>12299</v>
      </c>
    </row>
    <row r="4775" spans="1:23" x14ac:dyDescent="0.3">
      <c r="A4775" s="6">
        <v>6845</v>
      </c>
      <c r="B4775" s="6" t="s">
        <v>20539</v>
      </c>
      <c r="C4775" s="6" t="s">
        <v>20540</v>
      </c>
      <c r="D4775" s="6">
        <v>3</v>
      </c>
      <c r="E4775" s="6">
        <v>10</v>
      </c>
      <c r="F4775" s="6"/>
      <c r="G4775" s="6">
        <v>0</v>
      </c>
      <c r="H4775" s="6"/>
      <c r="I4775" s="6"/>
      <c r="J4775" s="6"/>
      <c r="K4775" s="6"/>
      <c r="L4775" s="6"/>
      <c r="M4775" s="6"/>
      <c r="N4775" s="6" t="e">
        <f>VLOOKUP(A4775,web_archive!D:AB,18,FALSE)</f>
        <v>#N/A</v>
      </c>
      <c r="O4775" s="6"/>
      <c r="P4775" s="6"/>
      <c r="Q4775" s="6"/>
      <c r="R4775" s="6"/>
      <c r="S4775" s="6"/>
      <c r="T4775" s="6"/>
      <c r="U4775" s="6" t="s">
        <v>12299</v>
      </c>
      <c r="V4775" s="6" t="s">
        <v>12299</v>
      </c>
      <c r="W4775" s="6" t="s">
        <v>12299</v>
      </c>
    </row>
    <row r="4776" spans="1:23" x14ac:dyDescent="0.3">
      <c r="A4776" s="6">
        <v>6846</v>
      </c>
      <c r="B4776" s="6" t="s">
        <v>20541</v>
      </c>
      <c r="C4776" s="6" t="s">
        <v>20542</v>
      </c>
      <c r="D4776" s="6">
        <v>6</v>
      </c>
      <c r="E4776" s="6">
        <v>10</v>
      </c>
      <c r="F4776" s="6"/>
      <c r="G4776" s="6">
        <v>10</v>
      </c>
      <c r="H4776" s="6"/>
      <c r="I4776" s="6"/>
      <c r="J4776" s="6"/>
      <c r="K4776" s="6"/>
      <c r="L4776" s="6"/>
      <c r="M4776" s="6"/>
      <c r="N4776" s="6" t="e">
        <f>VLOOKUP(A4776,web_archive!D:AB,18,FALSE)</f>
        <v>#N/A</v>
      </c>
      <c r="O4776" s="6"/>
      <c r="P4776" s="6"/>
      <c r="Q4776" s="6"/>
      <c r="R4776" s="6"/>
      <c r="S4776" s="6"/>
      <c r="T4776" s="6"/>
      <c r="U4776" s="6" t="s">
        <v>12299</v>
      </c>
      <c r="V4776" s="6" t="s">
        <v>12299</v>
      </c>
      <c r="W4776" s="6" t="s">
        <v>12299</v>
      </c>
    </row>
    <row r="4777" spans="1:23" x14ac:dyDescent="0.3">
      <c r="A4777" s="6">
        <v>6847</v>
      </c>
      <c r="B4777" s="6" t="s">
        <v>20543</v>
      </c>
      <c r="C4777" s="6" t="s">
        <v>20544</v>
      </c>
      <c r="D4777" s="6">
        <v>3</v>
      </c>
      <c r="E4777" s="6">
        <v>10</v>
      </c>
      <c r="F4777" s="6"/>
      <c r="G4777" s="6">
        <v>0</v>
      </c>
      <c r="H4777" s="6"/>
      <c r="I4777" s="6"/>
      <c r="J4777" s="6"/>
      <c r="K4777" s="6"/>
      <c r="L4777" s="6"/>
      <c r="M4777" s="6"/>
      <c r="N4777" s="6" t="e">
        <f>VLOOKUP(A4777,web_archive!D:AB,18,FALSE)</f>
        <v>#N/A</v>
      </c>
      <c r="O4777" s="6"/>
      <c r="P4777" s="6"/>
      <c r="Q4777" s="6"/>
      <c r="R4777" s="6"/>
      <c r="S4777" s="6"/>
      <c r="T4777" s="6"/>
      <c r="U4777" s="6" t="s">
        <v>12299</v>
      </c>
      <c r="V4777" s="6" t="s">
        <v>12299</v>
      </c>
      <c r="W4777" s="6" t="s">
        <v>12299</v>
      </c>
    </row>
    <row r="4778" spans="1:23" x14ac:dyDescent="0.3">
      <c r="A4778" s="6">
        <v>6848</v>
      </c>
      <c r="B4778" s="6" t="s">
        <v>20545</v>
      </c>
      <c r="C4778" s="6" t="s">
        <v>20546</v>
      </c>
      <c r="D4778" s="6">
        <v>3</v>
      </c>
      <c r="E4778" s="6">
        <v>10</v>
      </c>
      <c r="F4778" s="6"/>
      <c r="G4778" s="6">
        <v>0</v>
      </c>
      <c r="H4778" s="6"/>
      <c r="I4778" s="6"/>
      <c r="J4778" s="6"/>
      <c r="K4778" s="6"/>
      <c r="L4778" s="6"/>
      <c r="M4778" s="6"/>
      <c r="N4778" s="6" t="e">
        <f>VLOOKUP(A4778,web_archive!D:AB,18,FALSE)</f>
        <v>#N/A</v>
      </c>
      <c r="O4778" s="6"/>
      <c r="P4778" s="6"/>
      <c r="Q4778" s="6"/>
      <c r="R4778" s="6"/>
      <c r="S4778" s="6"/>
      <c r="T4778" s="6"/>
      <c r="U4778" s="6" t="s">
        <v>12299</v>
      </c>
      <c r="V4778" s="6" t="s">
        <v>12299</v>
      </c>
      <c r="W4778" s="6" t="s">
        <v>12299</v>
      </c>
    </row>
    <row r="4779" spans="1:23" x14ac:dyDescent="0.3">
      <c r="A4779" s="6">
        <v>6849</v>
      </c>
      <c r="B4779" s="6" t="s">
        <v>20547</v>
      </c>
      <c r="C4779" s="6" t="s">
        <v>20548</v>
      </c>
      <c r="D4779" s="6">
        <v>3</v>
      </c>
      <c r="E4779" s="6">
        <v>10</v>
      </c>
      <c r="F4779" s="6"/>
      <c r="G4779" s="6">
        <v>0</v>
      </c>
      <c r="H4779" s="6"/>
      <c r="I4779" s="6"/>
      <c r="J4779" s="6"/>
      <c r="K4779" s="6"/>
      <c r="L4779" s="6"/>
      <c r="M4779" s="6"/>
      <c r="N4779" s="6" t="e">
        <f>VLOOKUP(A4779,web_archive!D:AB,18,FALSE)</f>
        <v>#N/A</v>
      </c>
      <c r="O4779" s="6"/>
      <c r="P4779" s="6"/>
      <c r="Q4779" s="6"/>
      <c r="R4779" s="6"/>
      <c r="S4779" s="6"/>
      <c r="T4779" s="6"/>
      <c r="U4779" s="6" t="s">
        <v>12299</v>
      </c>
      <c r="V4779" s="6" t="s">
        <v>12299</v>
      </c>
      <c r="W4779" s="6" t="s">
        <v>12299</v>
      </c>
    </row>
    <row r="4780" spans="1:23" x14ac:dyDescent="0.3">
      <c r="A4780" s="6">
        <v>6850</v>
      </c>
      <c r="B4780" s="6" t="s">
        <v>20549</v>
      </c>
      <c r="C4780" s="6" t="s">
        <v>20550</v>
      </c>
      <c r="D4780" s="6">
        <v>3</v>
      </c>
      <c r="E4780" s="6">
        <v>10</v>
      </c>
      <c r="F4780" s="6"/>
      <c r="G4780" s="6">
        <v>0</v>
      </c>
      <c r="H4780" s="6"/>
      <c r="I4780" s="6"/>
      <c r="J4780" s="6"/>
      <c r="K4780" s="6"/>
      <c r="L4780" s="6"/>
      <c r="M4780" s="6"/>
      <c r="N4780" s="6" t="e">
        <f>VLOOKUP(A4780,web_archive!D:AB,18,FALSE)</f>
        <v>#N/A</v>
      </c>
      <c r="O4780" s="6"/>
      <c r="P4780" s="6"/>
      <c r="Q4780" s="6"/>
      <c r="R4780" s="6"/>
      <c r="S4780" s="6"/>
      <c r="T4780" s="6"/>
      <c r="U4780" s="6" t="s">
        <v>12299</v>
      </c>
      <c r="V4780" s="6" t="s">
        <v>12299</v>
      </c>
      <c r="W4780" s="6" t="s">
        <v>12299</v>
      </c>
    </row>
    <row r="4781" spans="1:23" x14ac:dyDescent="0.3">
      <c r="A4781" s="6">
        <v>6851</v>
      </c>
      <c r="B4781" s="6" t="s">
        <v>20551</v>
      </c>
      <c r="C4781" s="6" t="s">
        <v>20552</v>
      </c>
      <c r="D4781" s="6">
        <v>3</v>
      </c>
      <c r="E4781" s="6">
        <v>10</v>
      </c>
      <c r="F4781" s="6"/>
      <c r="G4781" s="6">
        <v>0</v>
      </c>
      <c r="H4781" s="6"/>
      <c r="I4781" s="6"/>
      <c r="J4781" s="6"/>
      <c r="K4781" s="6"/>
      <c r="L4781" s="6"/>
      <c r="M4781" s="6"/>
      <c r="N4781" s="6" t="e">
        <f>VLOOKUP(A4781,web_archive!D:AB,18,FALSE)</f>
        <v>#N/A</v>
      </c>
      <c r="O4781" s="6"/>
      <c r="P4781" s="6"/>
      <c r="Q4781" s="6"/>
      <c r="R4781" s="6"/>
      <c r="S4781" s="6"/>
      <c r="T4781" s="6"/>
      <c r="U4781" s="6" t="s">
        <v>12299</v>
      </c>
      <c r="V4781" s="6" t="s">
        <v>12299</v>
      </c>
      <c r="W4781" s="6" t="s">
        <v>12299</v>
      </c>
    </row>
    <row r="4782" spans="1:23" x14ac:dyDescent="0.3">
      <c r="A4782" s="6">
        <v>6852</v>
      </c>
      <c r="B4782" s="6" t="s">
        <v>20553</v>
      </c>
      <c r="C4782" s="6" t="s">
        <v>20554</v>
      </c>
      <c r="D4782" s="6">
        <v>3</v>
      </c>
      <c r="E4782" s="6">
        <v>10</v>
      </c>
      <c r="F4782" s="6"/>
      <c r="G4782" s="6">
        <v>0</v>
      </c>
      <c r="H4782" s="6"/>
      <c r="I4782" s="6"/>
      <c r="J4782" s="6"/>
      <c r="K4782" s="6"/>
      <c r="L4782" s="6"/>
      <c r="M4782" s="6"/>
      <c r="N4782" s="6" t="e">
        <f>VLOOKUP(A4782,web_archive!D:AB,18,FALSE)</f>
        <v>#N/A</v>
      </c>
      <c r="O4782" s="6"/>
      <c r="P4782" s="6"/>
      <c r="Q4782" s="6"/>
      <c r="R4782" s="6"/>
      <c r="S4782" s="6"/>
      <c r="T4782" s="6"/>
      <c r="U4782" s="6" t="s">
        <v>12299</v>
      </c>
      <c r="V4782" s="6" t="s">
        <v>12299</v>
      </c>
      <c r="W4782" s="6" t="s">
        <v>12299</v>
      </c>
    </row>
    <row r="4783" spans="1:23" x14ac:dyDescent="0.3">
      <c r="A4783" s="6">
        <v>6853</v>
      </c>
      <c r="B4783" s="6" t="s">
        <v>20555</v>
      </c>
      <c r="C4783" s="6" t="s">
        <v>20556</v>
      </c>
      <c r="D4783" s="6">
        <v>3</v>
      </c>
      <c r="E4783" s="6">
        <v>10</v>
      </c>
      <c r="F4783" s="6"/>
      <c r="G4783" s="6">
        <v>0</v>
      </c>
      <c r="H4783" s="6"/>
      <c r="I4783" s="6"/>
      <c r="J4783" s="6"/>
      <c r="K4783" s="6"/>
      <c r="L4783" s="6"/>
      <c r="M4783" s="6"/>
      <c r="N4783" s="6" t="e">
        <f>VLOOKUP(A4783,web_archive!D:AB,18,FALSE)</f>
        <v>#N/A</v>
      </c>
      <c r="O4783" s="6"/>
      <c r="P4783" s="6"/>
      <c r="Q4783" s="6"/>
      <c r="R4783" s="6"/>
      <c r="S4783" s="6"/>
      <c r="T4783" s="6"/>
      <c r="U4783" s="6" t="s">
        <v>12299</v>
      </c>
      <c r="V4783" s="6" t="s">
        <v>12299</v>
      </c>
      <c r="W4783" s="6" t="s">
        <v>12299</v>
      </c>
    </row>
    <row r="4784" spans="1:23" x14ac:dyDescent="0.3">
      <c r="A4784" s="6">
        <v>6854</v>
      </c>
      <c r="B4784" s="6" t="s">
        <v>20557</v>
      </c>
      <c r="C4784" s="6" t="s">
        <v>20558</v>
      </c>
      <c r="D4784" s="6">
        <v>3</v>
      </c>
      <c r="E4784" s="6">
        <v>10</v>
      </c>
      <c r="F4784" s="6"/>
      <c r="G4784" s="6">
        <v>0</v>
      </c>
      <c r="H4784" s="6"/>
      <c r="I4784" s="6"/>
      <c r="J4784" s="6"/>
      <c r="K4784" s="6"/>
      <c r="L4784" s="6"/>
      <c r="M4784" s="6"/>
      <c r="N4784" s="6" t="e">
        <f>VLOOKUP(A4784,web_archive!D:AB,18,FALSE)</f>
        <v>#N/A</v>
      </c>
      <c r="O4784" s="6"/>
      <c r="P4784" s="6"/>
      <c r="Q4784" s="6"/>
      <c r="R4784" s="6"/>
      <c r="S4784" s="6"/>
      <c r="T4784" s="6"/>
      <c r="U4784" s="6" t="s">
        <v>12299</v>
      </c>
      <c r="V4784" s="6" t="s">
        <v>12299</v>
      </c>
      <c r="W4784" s="6" t="s">
        <v>12299</v>
      </c>
    </row>
    <row r="4785" spans="1:23" x14ac:dyDescent="0.3">
      <c r="A4785" s="6">
        <v>6855</v>
      </c>
      <c r="B4785" s="6" t="s">
        <v>20559</v>
      </c>
      <c r="C4785" s="6" t="s">
        <v>20560</v>
      </c>
      <c r="D4785" s="6">
        <v>3</v>
      </c>
      <c r="E4785" s="6">
        <v>10</v>
      </c>
      <c r="F4785" s="6"/>
      <c r="G4785" s="6">
        <v>0</v>
      </c>
      <c r="H4785" s="6"/>
      <c r="I4785" s="6"/>
      <c r="J4785" s="6"/>
      <c r="K4785" s="6"/>
      <c r="L4785" s="6"/>
      <c r="M4785" s="6"/>
      <c r="N4785" s="6" t="e">
        <f>VLOOKUP(A4785,web_archive!D:AB,18,FALSE)</f>
        <v>#N/A</v>
      </c>
      <c r="O4785" s="6"/>
      <c r="P4785" s="6"/>
      <c r="Q4785" s="6"/>
      <c r="R4785" s="6"/>
      <c r="S4785" s="6"/>
      <c r="T4785" s="6"/>
      <c r="U4785" s="6" t="s">
        <v>12299</v>
      </c>
      <c r="V4785" s="6" t="s">
        <v>12299</v>
      </c>
      <c r="W4785" s="6" t="s">
        <v>12299</v>
      </c>
    </row>
    <row r="4786" spans="1:23" x14ac:dyDescent="0.3">
      <c r="A4786" s="6">
        <v>6856</v>
      </c>
      <c r="B4786" s="6" t="s">
        <v>20561</v>
      </c>
      <c r="C4786" s="6" t="s">
        <v>20562</v>
      </c>
      <c r="D4786" s="6">
        <v>3</v>
      </c>
      <c r="E4786" s="6">
        <v>10</v>
      </c>
      <c r="F4786" s="6"/>
      <c r="G4786" s="6">
        <v>0</v>
      </c>
      <c r="H4786" s="6"/>
      <c r="I4786" s="6"/>
      <c r="J4786" s="6"/>
      <c r="K4786" s="6"/>
      <c r="L4786" s="6"/>
      <c r="M4786" s="6"/>
      <c r="N4786" s="6" t="e">
        <f>VLOOKUP(A4786,web_archive!D:AB,18,FALSE)</f>
        <v>#N/A</v>
      </c>
      <c r="O4786" s="6"/>
      <c r="P4786" s="6"/>
      <c r="Q4786" s="6"/>
      <c r="R4786" s="6"/>
      <c r="S4786" s="6"/>
      <c r="T4786" s="6"/>
      <c r="U4786" s="6" t="s">
        <v>12299</v>
      </c>
      <c r="V4786" s="6" t="s">
        <v>12299</v>
      </c>
      <c r="W4786" s="6" t="s">
        <v>12299</v>
      </c>
    </row>
    <row r="4787" spans="1:23" x14ac:dyDescent="0.3">
      <c r="A4787" s="6">
        <v>6857</v>
      </c>
      <c r="B4787" s="6" t="s">
        <v>20563</v>
      </c>
      <c r="C4787" s="6" t="s">
        <v>20564</v>
      </c>
      <c r="D4787" s="6">
        <v>3</v>
      </c>
      <c r="E4787" s="6">
        <v>10</v>
      </c>
      <c r="F4787" s="6"/>
      <c r="G4787" s="6">
        <v>0</v>
      </c>
      <c r="H4787" s="6"/>
      <c r="I4787" s="6"/>
      <c r="J4787" s="6"/>
      <c r="K4787" s="6"/>
      <c r="L4787" s="6"/>
      <c r="M4787" s="6"/>
      <c r="N4787" s="6" t="e">
        <f>VLOOKUP(A4787,web_archive!D:AB,18,FALSE)</f>
        <v>#N/A</v>
      </c>
      <c r="O4787" s="6"/>
      <c r="P4787" s="6"/>
      <c r="Q4787" s="6"/>
      <c r="R4787" s="6"/>
      <c r="S4787" s="6"/>
      <c r="T4787" s="6"/>
      <c r="U4787" s="6" t="s">
        <v>12299</v>
      </c>
      <c r="V4787" s="6" t="s">
        <v>12299</v>
      </c>
      <c r="W4787" s="6" t="s">
        <v>12299</v>
      </c>
    </row>
    <row r="4788" spans="1:23" x14ac:dyDescent="0.3">
      <c r="A4788" s="6">
        <v>6858</v>
      </c>
      <c r="B4788" s="6" t="s">
        <v>20565</v>
      </c>
      <c r="C4788" s="6" t="s">
        <v>20566</v>
      </c>
      <c r="D4788" s="6">
        <v>3</v>
      </c>
      <c r="E4788" s="6">
        <v>10</v>
      </c>
      <c r="F4788" s="6"/>
      <c r="G4788" s="6">
        <v>0</v>
      </c>
      <c r="H4788" s="6"/>
      <c r="I4788" s="6"/>
      <c r="J4788" s="6"/>
      <c r="K4788" s="6"/>
      <c r="L4788" s="6"/>
      <c r="M4788" s="6"/>
      <c r="N4788" s="6" t="e">
        <f>VLOOKUP(A4788,web_archive!D:AB,18,FALSE)</f>
        <v>#N/A</v>
      </c>
      <c r="O4788" s="6"/>
      <c r="P4788" s="6"/>
      <c r="Q4788" s="6"/>
      <c r="R4788" s="6"/>
      <c r="S4788" s="6"/>
      <c r="T4788" s="6"/>
      <c r="U4788" s="6" t="s">
        <v>12299</v>
      </c>
      <c r="V4788" s="6" t="s">
        <v>12299</v>
      </c>
      <c r="W4788" s="6" t="s">
        <v>12299</v>
      </c>
    </row>
    <row r="4789" spans="1:23" x14ac:dyDescent="0.3">
      <c r="A4789" s="6">
        <v>6859</v>
      </c>
      <c r="B4789" s="6" t="s">
        <v>20567</v>
      </c>
      <c r="C4789" s="6" t="s">
        <v>20568</v>
      </c>
      <c r="D4789" s="6">
        <v>3</v>
      </c>
      <c r="E4789" s="6">
        <v>10</v>
      </c>
      <c r="F4789" s="6"/>
      <c r="G4789" s="6">
        <v>0</v>
      </c>
      <c r="H4789" s="6"/>
      <c r="I4789" s="6"/>
      <c r="J4789" s="6"/>
      <c r="K4789" s="6"/>
      <c r="L4789" s="6"/>
      <c r="M4789" s="6"/>
      <c r="N4789" s="6" t="e">
        <f>VLOOKUP(A4789,web_archive!D:AB,18,FALSE)</f>
        <v>#N/A</v>
      </c>
      <c r="O4789" s="6"/>
      <c r="P4789" s="6"/>
      <c r="Q4789" s="6"/>
      <c r="R4789" s="6"/>
      <c r="S4789" s="6"/>
      <c r="T4789" s="6"/>
      <c r="U4789" s="6" t="s">
        <v>12299</v>
      </c>
      <c r="V4789" s="6" t="s">
        <v>12299</v>
      </c>
      <c r="W4789" s="6" t="s">
        <v>12299</v>
      </c>
    </row>
    <row r="4790" spans="1:23" x14ac:dyDescent="0.3">
      <c r="A4790" s="6">
        <v>6860</v>
      </c>
      <c r="B4790" s="6" t="s">
        <v>20569</v>
      </c>
      <c r="C4790" s="6" t="s">
        <v>20570</v>
      </c>
      <c r="D4790" s="6">
        <v>3</v>
      </c>
      <c r="E4790" s="6">
        <v>10</v>
      </c>
      <c r="F4790" s="6"/>
      <c r="G4790" s="6">
        <v>0</v>
      </c>
      <c r="H4790" s="6"/>
      <c r="I4790" s="6"/>
      <c r="J4790" s="6"/>
      <c r="K4790" s="6"/>
      <c r="L4790" s="6"/>
      <c r="M4790" s="6"/>
      <c r="N4790" s="6" t="e">
        <f>VLOOKUP(A4790,web_archive!D:AB,18,FALSE)</f>
        <v>#N/A</v>
      </c>
      <c r="O4790" s="6"/>
      <c r="P4790" s="6"/>
      <c r="Q4790" s="6"/>
      <c r="R4790" s="6"/>
      <c r="S4790" s="6"/>
      <c r="T4790" s="6"/>
      <c r="U4790" s="6" t="s">
        <v>12299</v>
      </c>
      <c r="V4790" s="6" t="s">
        <v>12299</v>
      </c>
      <c r="W4790" s="6" t="s">
        <v>12299</v>
      </c>
    </row>
    <row r="4791" spans="1:23" x14ac:dyDescent="0.3">
      <c r="A4791" s="6">
        <v>6862</v>
      </c>
      <c r="B4791" s="6" t="s">
        <v>20571</v>
      </c>
      <c r="C4791" s="6" t="s">
        <v>20572</v>
      </c>
      <c r="D4791" s="6">
        <v>3</v>
      </c>
      <c r="E4791" s="6">
        <v>10</v>
      </c>
      <c r="F4791" s="6"/>
      <c r="G4791" s="6">
        <v>0</v>
      </c>
      <c r="H4791" s="6"/>
      <c r="I4791" s="6"/>
      <c r="J4791" s="6"/>
      <c r="K4791" s="6"/>
      <c r="L4791" s="6"/>
      <c r="M4791" s="6"/>
      <c r="N4791" s="6" t="e">
        <f>VLOOKUP(A4791,web_archive!D:AB,18,FALSE)</f>
        <v>#N/A</v>
      </c>
      <c r="O4791" s="6"/>
      <c r="P4791" s="6"/>
      <c r="Q4791" s="6"/>
      <c r="R4791" s="6"/>
      <c r="S4791" s="6"/>
      <c r="T4791" s="6"/>
      <c r="U4791" s="6" t="s">
        <v>12299</v>
      </c>
      <c r="V4791" s="6" t="s">
        <v>12299</v>
      </c>
      <c r="W4791" s="6" t="s">
        <v>12299</v>
      </c>
    </row>
    <row r="4792" spans="1:23" x14ac:dyDescent="0.3">
      <c r="A4792" s="6">
        <v>6863</v>
      </c>
      <c r="B4792" s="6" t="s">
        <v>20573</v>
      </c>
      <c r="C4792" s="6" t="s">
        <v>20574</v>
      </c>
      <c r="D4792" s="6">
        <v>3</v>
      </c>
      <c r="E4792" s="6">
        <v>10</v>
      </c>
      <c r="F4792" s="6"/>
      <c r="G4792" s="6">
        <v>0</v>
      </c>
      <c r="H4792" s="6"/>
      <c r="I4792" s="6"/>
      <c r="J4792" s="6"/>
      <c r="K4792" s="6"/>
      <c r="L4792" s="6"/>
      <c r="M4792" s="6"/>
      <c r="N4792" s="6" t="e">
        <f>VLOOKUP(A4792,web_archive!D:AB,18,FALSE)</f>
        <v>#N/A</v>
      </c>
      <c r="O4792" s="6"/>
      <c r="P4792" s="6"/>
      <c r="Q4792" s="6"/>
      <c r="R4792" s="6"/>
      <c r="S4792" s="6"/>
      <c r="T4792" s="6"/>
      <c r="U4792" s="6" t="s">
        <v>12299</v>
      </c>
      <c r="V4792" s="6" t="s">
        <v>12299</v>
      </c>
      <c r="W4792" s="6" t="s">
        <v>12299</v>
      </c>
    </row>
    <row r="4793" spans="1:23" x14ac:dyDescent="0.3">
      <c r="A4793" s="6">
        <v>6864</v>
      </c>
      <c r="B4793" s="6" t="s">
        <v>20575</v>
      </c>
      <c r="C4793" s="6" t="s">
        <v>20576</v>
      </c>
      <c r="D4793" s="6">
        <v>3</v>
      </c>
      <c r="E4793" s="6">
        <v>10</v>
      </c>
      <c r="F4793" s="6"/>
      <c r="G4793" s="6">
        <v>0</v>
      </c>
      <c r="H4793" s="6"/>
      <c r="I4793" s="6"/>
      <c r="J4793" s="6"/>
      <c r="K4793" s="6"/>
      <c r="L4793" s="6"/>
      <c r="M4793" s="6"/>
      <c r="N4793" s="6" t="e">
        <f>VLOOKUP(A4793,web_archive!D:AB,18,FALSE)</f>
        <v>#N/A</v>
      </c>
      <c r="O4793" s="6"/>
      <c r="P4793" s="6"/>
      <c r="Q4793" s="6"/>
      <c r="R4793" s="6"/>
      <c r="S4793" s="6"/>
      <c r="T4793" s="6"/>
      <c r="U4793" s="6" t="s">
        <v>12299</v>
      </c>
      <c r="V4793" s="6" t="s">
        <v>12299</v>
      </c>
      <c r="W4793" s="6" t="s">
        <v>12299</v>
      </c>
    </row>
    <row r="4794" spans="1:23" x14ac:dyDescent="0.3">
      <c r="A4794" s="6">
        <v>6865</v>
      </c>
      <c r="B4794" s="6" t="s">
        <v>20577</v>
      </c>
      <c r="C4794" s="6" t="s">
        <v>20578</v>
      </c>
      <c r="D4794" s="6">
        <v>3</v>
      </c>
      <c r="E4794" s="6">
        <v>10</v>
      </c>
      <c r="F4794" s="6"/>
      <c r="G4794" s="6">
        <v>0</v>
      </c>
      <c r="H4794" s="6"/>
      <c r="I4794" s="6"/>
      <c r="J4794" s="6"/>
      <c r="K4794" s="6"/>
      <c r="L4794" s="6"/>
      <c r="M4794" s="6"/>
      <c r="N4794" s="6" t="e">
        <f>VLOOKUP(A4794,web_archive!D:AB,18,FALSE)</f>
        <v>#N/A</v>
      </c>
      <c r="O4794" s="6"/>
      <c r="P4794" s="6"/>
      <c r="Q4794" s="6"/>
      <c r="R4794" s="6"/>
      <c r="S4794" s="6"/>
      <c r="T4794" s="6"/>
      <c r="U4794" s="6" t="s">
        <v>12299</v>
      </c>
      <c r="V4794" s="6" t="s">
        <v>12299</v>
      </c>
      <c r="W4794" s="6" t="s">
        <v>12299</v>
      </c>
    </row>
    <row r="4795" spans="1:23" x14ac:dyDescent="0.3">
      <c r="A4795" s="6">
        <v>6866</v>
      </c>
      <c r="B4795" s="6" t="s">
        <v>20579</v>
      </c>
      <c r="C4795" s="6" t="s">
        <v>20580</v>
      </c>
      <c r="D4795" s="6">
        <v>3</v>
      </c>
      <c r="E4795" s="6">
        <v>0</v>
      </c>
      <c r="F4795" s="6"/>
      <c r="G4795" s="6">
        <v>0</v>
      </c>
      <c r="H4795" s="6"/>
      <c r="I4795" s="6"/>
      <c r="J4795" s="6"/>
      <c r="K4795" s="6"/>
      <c r="L4795" s="6"/>
      <c r="M4795" s="6"/>
      <c r="N4795" s="6" t="e">
        <f>VLOOKUP(A4795,web_archive!D:AB,18,FALSE)</f>
        <v>#N/A</v>
      </c>
      <c r="O4795" s="6"/>
      <c r="P4795" s="6"/>
      <c r="Q4795" s="6"/>
      <c r="R4795" s="6"/>
      <c r="S4795" s="6"/>
      <c r="T4795" s="6"/>
      <c r="U4795" s="6" t="s">
        <v>12299</v>
      </c>
      <c r="V4795" s="6" t="s">
        <v>12299</v>
      </c>
      <c r="W4795" s="6" t="s">
        <v>12299</v>
      </c>
    </row>
    <row r="4796" spans="1:23" x14ac:dyDescent="0.3">
      <c r="A4796" s="6">
        <v>6867</v>
      </c>
      <c r="B4796" s="6" t="s">
        <v>20581</v>
      </c>
      <c r="C4796" s="6" t="s">
        <v>20582</v>
      </c>
      <c r="D4796" s="6">
        <v>3</v>
      </c>
      <c r="E4796" s="6">
        <v>0</v>
      </c>
      <c r="F4796" s="6"/>
      <c r="G4796" s="6">
        <v>0</v>
      </c>
      <c r="H4796" s="6"/>
      <c r="I4796" s="6"/>
      <c r="J4796" s="6"/>
      <c r="K4796" s="6"/>
      <c r="L4796" s="6"/>
      <c r="M4796" s="6"/>
      <c r="N4796" s="6" t="e">
        <f>VLOOKUP(A4796,web_archive!D:AB,18,FALSE)</f>
        <v>#N/A</v>
      </c>
      <c r="O4796" s="6"/>
      <c r="P4796" s="6"/>
      <c r="Q4796" s="6"/>
      <c r="R4796" s="6"/>
      <c r="S4796" s="6"/>
      <c r="T4796" s="6"/>
      <c r="U4796" s="6" t="s">
        <v>12299</v>
      </c>
      <c r="V4796" s="6" t="s">
        <v>12299</v>
      </c>
      <c r="W4796" s="6" t="s">
        <v>12299</v>
      </c>
    </row>
    <row r="4797" spans="1:23" x14ac:dyDescent="0.3">
      <c r="A4797" s="6">
        <v>6868</v>
      </c>
      <c r="B4797" s="6" t="s">
        <v>20583</v>
      </c>
      <c r="C4797" s="6" t="s">
        <v>20584</v>
      </c>
      <c r="D4797" s="6">
        <v>3</v>
      </c>
      <c r="E4797" s="6">
        <v>0</v>
      </c>
      <c r="F4797" s="6"/>
      <c r="G4797" s="6">
        <v>0</v>
      </c>
      <c r="H4797" s="6"/>
      <c r="I4797" s="6"/>
      <c r="J4797" s="6"/>
      <c r="K4797" s="6"/>
      <c r="L4797" s="6"/>
      <c r="M4797" s="6"/>
      <c r="N4797" s="6" t="e">
        <f>VLOOKUP(A4797,web_archive!D:AB,18,FALSE)</f>
        <v>#N/A</v>
      </c>
      <c r="O4797" s="6"/>
      <c r="P4797" s="6"/>
      <c r="Q4797" s="6"/>
      <c r="R4797" s="6"/>
      <c r="S4797" s="6"/>
      <c r="T4797" s="6"/>
      <c r="U4797" s="6" t="s">
        <v>12299</v>
      </c>
      <c r="V4797" s="6" t="s">
        <v>12299</v>
      </c>
      <c r="W4797" s="6" t="s">
        <v>12299</v>
      </c>
    </row>
    <row r="4798" spans="1:23" x14ac:dyDescent="0.3">
      <c r="A4798" s="6">
        <v>6869</v>
      </c>
      <c r="B4798" s="6" t="s">
        <v>20585</v>
      </c>
      <c r="C4798" s="6" t="s">
        <v>20585</v>
      </c>
      <c r="D4798" s="6">
        <v>3</v>
      </c>
      <c r="E4798" s="6">
        <v>0</v>
      </c>
      <c r="F4798" s="6"/>
      <c r="G4798" s="6">
        <v>0</v>
      </c>
      <c r="H4798" s="6"/>
      <c r="I4798" s="6"/>
      <c r="J4798" s="6"/>
      <c r="K4798" s="6"/>
      <c r="L4798" s="6"/>
      <c r="M4798" s="6"/>
      <c r="N4798" s="6" t="e">
        <f>VLOOKUP(A4798,web_archive!D:AB,18,FALSE)</f>
        <v>#N/A</v>
      </c>
      <c r="O4798" s="6"/>
      <c r="P4798" s="6"/>
      <c r="Q4798" s="6"/>
      <c r="R4798" s="6"/>
      <c r="S4798" s="6"/>
      <c r="T4798" s="6"/>
      <c r="U4798" s="6" t="s">
        <v>12299</v>
      </c>
      <c r="V4798" s="6" t="s">
        <v>12299</v>
      </c>
      <c r="W4798" s="6" t="s">
        <v>12299</v>
      </c>
    </row>
    <row r="4799" spans="1:23" x14ac:dyDescent="0.3">
      <c r="A4799" s="6">
        <v>6870</v>
      </c>
      <c r="B4799" s="6" t="s">
        <v>20586</v>
      </c>
      <c r="C4799" s="6" t="s">
        <v>20587</v>
      </c>
      <c r="D4799" s="6">
        <v>3</v>
      </c>
      <c r="E4799" s="6">
        <v>10</v>
      </c>
      <c r="F4799" s="6"/>
      <c r="G4799" s="6">
        <v>0</v>
      </c>
      <c r="H4799" s="6"/>
      <c r="I4799" s="6"/>
      <c r="J4799" s="6"/>
      <c r="K4799" s="6"/>
      <c r="L4799" s="6"/>
      <c r="M4799" s="6"/>
      <c r="N4799" s="6" t="e">
        <f>VLOOKUP(A4799,web_archive!D:AB,18,FALSE)</f>
        <v>#N/A</v>
      </c>
      <c r="O4799" s="6"/>
      <c r="P4799" s="6"/>
      <c r="Q4799" s="6"/>
      <c r="R4799" s="6"/>
      <c r="S4799" s="6"/>
      <c r="T4799" s="6"/>
      <c r="U4799" s="6" t="s">
        <v>12299</v>
      </c>
      <c r="V4799" s="6" t="s">
        <v>12299</v>
      </c>
      <c r="W4799" s="6" t="s">
        <v>12299</v>
      </c>
    </row>
    <row r="4800" spans="1:23" x14ac:dyDescent="0.3">
      <c r="A4800" s="6">
        <v>6871</v>
      </c>
      <c r="B4800" s="6" t="s">
        <v>20588</v>
      </c>
      <c r="C4800" s="6" t="s">
        <v>20589</v>
      </c>
      <c r="D4800" s="6">
        <v>3</v>
      </c>
      <c r="E4800" s="6">
        <v>10</v>
      </c>
      <c r="F4800" s="6"/>
      <c r="G4800" s="6">
        <v>0</v>
      </c>
      <c r="H4800" s="6"/>
      <c r="I4800" s="6"/>
      <c r="J4800" s="6"/>
      <c r="K4800" s="6"/>
      <c r="L4800" s="6"/>
      <c r="M4800" s="6"/>
      <c r="N4800" s="6" t="e">
        <f>VLOOKUP(A4800,web_archive!D:AB,18,FALSE)</f>
        <v>#N/A</v>
      </c>
      <c r="O4800" s="6"/>
      <c r="P4800" s="6"/>
      <c r="Q4800" s="6"/>
      <c r="R4800" s="6"/>
      <c r="S4800" s="6"/>
      <c r="T4800" s="6"/>
      <c r="U4800" s="6" t="s">
        <v>12299</v>
      </c>
      <c r="V4800" s="6" t="s">
        <v>12299</v>
      </c>
      <c r="W4800" s="6" t="s">
        <v>12299</v>
      </c>
    </row>
    <row r="4801" spans="1:23" x14ac:dyDescent="0.3">
      <c r="A4801" s="6">
        <v>6872</v>
      </c>
      <c r="B4801" s="6" t="s">
        <v>20590</v>
      </c>
      <c r="C4801" s="6" t="s">
        <v>20591</v>
      </c>
      <c r="D4801" s="6">
        <v>3</v>
      </c>
      <c r="E4801" s="6">
        <v>10</v>
      </c>
      <c r="F4801" s="6"/>
      <c r="G4801" s="6">
        <v>0</v>
      </c>
      <c r="H4801" s="6"/>
      <c r="I4801" s="6"/>
      <c r="J4801" s="6"/>
      <c r="K4801" s="6"/>
      <c r="L4801" s="6"/>
      <c r="M4801" s="6"/>
      <c r="N4801" s="6" t="e">
        <f>VLOOKUP(A4801,web_archive!D:AB,18,FALSE)</f>
        <v>#N/A</v>
      </c>
      <c r="O4801" s="6"/>
      <c r="P4801" s="6"/>
      <c r="Q4801" s="6"/>
      <c r="R4801" s="6"/>
      <c r="S4801" s="6"/>
      <c r="T4801" s="6"/>
      <c r="U4801" s="6" t="s">
        <v>12299</v>
      </c>
      <c r="V4801" s="6" t="s">
        <v>12299</v>
      </c>
      <c r="W4801" s="6" t="s">
        <v>12299</v>
      </c>
    </row>
    <row r="4802" spans="1:23" x14ac:dyDescent="0.3">
      <c r="A4802" s="6">
        <v>6873</v>
      </c>
      <c r="B4802" s="6" t="s">
        <v>20592</v>
      </c>
      <c r="C4802" s="6" t="s">
        <v>20593</v>
      </c>
      <c r="D4802" s="6">
        <v>3</v>
      </c>
      <c r="E4802" s="6">
        <v>10</v>
      </c>
      <c r="F4802" s="6"/>
      <c r="G4802" s="6">
        <v>0</v>
      </c>
      <c r="H4802" s="6"/>
      <c r="I4802" s="6"/>
      <c r="J4802" s="6"/>
      <c r="K4802" s="6"/>
      <c r="L4802" s="6"/>
      <c r="M4802" s="6"/>
      <c r="N4802" s="6" t="e">
        <f>VLOOKUP(A4802,web_archive!D:AB,18,FALSE)</f>
        <v>#N/A</v>
      </c>
      <c r="O4802" s="6"/>
      <c r="P4802" s="6"/>
      <c r="Q4802" s="6"/>
      <c r="R4802" s="6"/>
      <c r="S4802" s="6"/>
      <c r="T4802" s="6"/>
      <c r="U4802" s="6" t="s">
        <v>12299</v>
      </c>
      <c r="V4802" s="6" t="s">
        <v>12299</v>
      </c>
      <c r="W4802" s="6" t="s">
        <v>12299</v>
      </c>
    </row>
    <row r="4803" spans="1:23" x14ac:dyDescent="0.3">
      <c r="A4803" s="6">
        <v>6874</v>
      </c>
      <c r="B4803" s="6" t="s">
        <v>20594</v>
      </c>
      <c r="C4803" s="6" t="s">
        <v>20595</v>
      </c>
      <c r="D4803" s="6">
        <v>3</v>
      </c>
      <c r="E4803" s="6">
        <v>10</v>
      </c>
      <c r="F4803" s="6"/>
      <c r="G4803" s="6">
        <v>0</v>
      </c>
      <c r="H4803" s="6"/>
      <c r="I4803" s="6"/>
      <c r="J4803" s="6"/>
      <c r="K4803" s="6"/>
      <c r="L4803" s="6"/>
      <c r="M4803" s="6"/>
      <c r="N4803" s="6" t="e">
        <f>VLOOKUP(A4803,web_archive!D:AB,18,FALSE)</f>
        <v>#N/A</v>
      </c>
      <c r="O4803" s="6"/>
      <c r="P4803" s="6"/>
      <c r="Q4803" s="6"/>
      <c r="R4803" s="6"/>
      <c r="S4803" s="6"/>
      <c r="T4803" s="6"/>
      <c r="U4803" s="6" t="s">
        <v>12299</v>
      </c>
      <c r="V4803" s="6" t="s">
        <v>12299</v>
      </c>
      <c r="W4803" s="6" t="s">
        <v>12299</v>
      </c>
    </row>
    <row r="4804" spans="1:23" x14ac:dyDescent="0.3">
      <c r="A4804" s="6">
        <v>6875</v>
      </c>
      <c r="B4804" s="6" t="s">
        <v>20596</v>
      </c>
      <c r="C4804" s="6" t="s">
        <v>20597</v>
      </c>
      <c r="D4804" s="6">
        <v>3</v>
      </c>
      <c r="E4804" s="6">
        <v>10</v>
      </c>
      <c r="F4804" s="6"/>
      <c r="G4804" s="6">
        <v>0</v>
      </c>
      <c r="H4804" s="6"/>
      <c r="I4804" s="6"/>
      <c r="J4804" s="6"/>
      <c r="K4804" s="6"/>
      <c r="L4804" s="6"/>
      <c r="M4804" s="6"/>
      <c r="N4804" s="6" t="e">
        <f>VLOOKUP(A4804,web_archive!D:AB,18,FALSE)</f>
        <v>#N/A</v>
      </c>
      <c r="O4804" s="6"/>
      <c r="P4804" s="6"/>
      <c r="Q4804" s="6"/>
      <c r="R4804" s="6"/>
      <c r="S4804" s="6"/>
      <c r="T4804" s="6"/>
      <c r="U4804" s="6" t="s">
        <v>12299</v>
      </c>
      <c r="V4804" s="6" t="s">
        <v>12299</v>
      </c>
      <c r="W4804" s="6" t="s">
        <v>12299</v>
      </c>
    </row>
    <row r="4805" spans="1:23" x14ac:dyDescent="0.3">
      <c r="A4805" s="6">
        <v>6876</v>
      </c>
      <c r="B4805" s="6" t="s">
        <v>20598</v>
      </c>
      <c r="C4805" s="6" t="s">
        <v>20599</v>
      </c>
      <c r="D4805" s="6">
        <v>3</v>
      </c>
      <c r="E4805" s="6">
        <v>10</v>
      </c>
      <c r="F4805" s="6"/>
      <c r="G4805" s="6">
        <v>0</v>
      </c>
      <c r="H4805" s="6"/>
      <c r="I4805" s="6"/>
      <c r="J4805" s="6"/>
      <c r="K4805" s="6"/>
      <c r="L4805" s="6"/>
      <c r="M4805" s="6"/>
      <c r="N4805" s="6" t="e">
        <f>VLOOKUP(A4805,web_archive!D:AB,18,FALSE)</f>
        <v>#N/A</v>
      </c>
      <c r="O4805" s="6"/>
      <c r="P4805" s="6"/>
      <c r="Q4805" s="6"/>
      <c r="R4805" s="6"/>
      <c r="S4805" s="6"/>
      <c r="T4805" s="6"/>
      <c r="U4805" s="6" t="s">
        <v>12299</v>
      </c>
      <c r="V4805" s="6" t="s">
        <v>12299</v>
      </c>
      <c r="W4805" s="6" t="s">
        <v>12299</v>
      </c>
    </row>
    <row r="4806" spans="1:23" x14ac:dyDescent="0.3">
      <c r="A4806" s="6">
        <v>6877</v>
      </c>
      <c r="B4806" s="6" t="s">
        <v>20600</v>
      </c>
      <c r="C4806" s="6" t="s">
        <v>20601</v>
      </c>
      <c r="D4806" s="6">
        <v>3</v>
      </c>
      <c r="E4806" s="6">
        <v>10</v>
      </c>
      <c r="F4806" s="6"/>
      <c r="G4806" s="6">
        <v>0</v>
      </c>
      <c r="H4806" s="6"/>
      <c r="I4806" s="6"/>
      <c r="J4806" s="6"/>
      <c r="K4806" s="6"/>
      <c r="L4806" s="6"/>
      <c r="M4806" s="6"/>
      <c r="N4806" s="6" t="e">
        <f>VLOOKUP(A4806,web_archive!D:AB,18,FALSE)</f>
        <v>#N/A</v>
      </c>
      <c r="O4806" s="6"/>
      <c r="P4806" s="6"/>
      <c r="Q4806" s="6"/>
      <c r="R4806" s="6"/>
      <c r="S4806" s="6"/>
      <c r="T4806" s="6"/>
      <c r="U4806" s="6" t="s">
        <v>12299</v>
      </c>
      <c r="V4806" s="6" t="s">
        <v>12299</v>
      </c>
      <c r="W4806" s="6" t="s">
        <v>12299</v>
      </c>
    </row>
    <row r="4807" spans="1:23" x14ac:dyDescent="0.3">
      <c r="A4807" s="6">
        <v>6878</v>
      </c>
      <c r="B4807" s="6" t="s">
        <v>20602</v>
      </c>
      <c r="C4807" s="6" t="s">
        <v>20603</v>
      </c>
      <c r="D4807" s="6">
        <v>3</v>
      </c>
      <c r="E4807" s="6">
        <v>10</v>
      </c>
      <c r="F4807" s="6"/>
      <c r="G4807" s="6">
        <v>0</v>
      </c>
      <c r="H4807" s="6"/>
      <c r="I4807" s="6"/>
      <c r="J4807" s="6"/>
      <c r="K4807" s="6"/>
      <c r="L4807" s="6"/>
      <c r="M4807" s="6"/>
      <c r="N4807" s="6" t="e">
        <f>VLOOKUP(A4807,web_archive!D:AB,18,FALSE)</f>
        <v>#N/A</v>
      </c>
      <c r="O4807" s="6"/>
      <c r="P4807" s="6"/>
      <c r="Q4807" s="6"/>
      <c r="R4807" s="6"/>
      <c r="S4807" s="6"/>
      <c r="T4807" s="6"/>
      <c r="U4807" s="6" t="s">
        <v>12299</v>
      </c>
      <c r="V4807" s="6" t="s">
        <v>12299</v>
      </c>
      <c r="W4807" s="6" t="s">
        <v>12299</v>
      </c>
    </row>
    <row r="4808" spans="1:23" x14ac:dyDescent="0.3">
      <c r="A4808" s="6">
        <v>6879</v>
      </c>
      <c r="B4808" s="6" t="s">
        <v>20604</v>
      </c>
      <c r="C4808" s="6" t="s">
        <v>20605</v>
      </c>
      <c r="D4808" s="6">
        <v>3</v>
      </c>
      <c r="E4808" s="6">
        <v>10</v>
      </c>
      <c r="F4808" s="6"/>
      <c r="G4808" s="6">
        <v>0</v>
      </c>
      <c r="H4808" s="6"/>
      <c r="I4808" s="6"/>
      <c r="J4808" s="6"/>
      <c r="K4808" s="6"/>
      <c r="L4808" s="6"/>
      <c r="M4808" s="6"/>
      <c r="N4808" s="6" t="e">
        <f>VLOOKUP(A4808,web_archive!D:AB,18,FALSE)</f>
        <v>#N/A</v>
      </c>
      <c r="O4808" s="6"/>
      <c r="P4808" s="6"/>
      <c r="Q4808" s="6"/>
      <c r="R4808" s="6"/>
      <c r="S4808" s="6"/>
      <c r="T4808" s="6"/>
      <c r="U4808" s="6" t="s">
        <v>12299</v>
      </c>
      <c r="V4808" s="6" t="s">
        <v>12299</v>
      </c>
      <c r="W4808" s="6" t="s">
        <v>12299</v>
      </c>
    </row>
    <row r="4809" spans="1:23" x14ac:dyDescent="0.3">
      <c r="A4809" s="6">
        <v>6880</v>
      </c>
      <c r="B4809" s="6" t="s">
        <v>20606</v>
      </c>
      <c r="C4809" s="6" t="s">
        <v>20607</v>
      </c>
      <c r="D4809" s="6">
        <v>3</v>
      </c>
      <c r="E4809" s="6">
        <v>10</v>
      </c>
      <c r="F4809" s="6"/>
      <c r="G4809" s="6">
        <v>0</v>
      </c>
      <c r="H4809" s="6"/>
      <c r="I4809" s="6"/>
      <c r="J4809" s="6"/>
      <c r="K4809" s="6"/>
      <c r="L4809" s="6"/>
      <c r="M4809" s="6"/>
      <c r="N4809" s="6" t="e">
        <f>VLOOKUP(A4809,web_archive!D:AB,18,FALSE)</f>
        <v>#N/A</v>
      </c>
      <c r="O4809" s="6"/>
      <c r="P4809" s="6"/>
      <c r="Q4809" s="6"/>
      <c r="R4809" s="6"/>
      <c r="S4809" s="6"/>
      <c r="T4809" s="6"/>
      <c r="U4809" s="6" t="s">
        <v>12299</v>
      </c>
      <c r="V4809" s="6" t="s">
        <v>12299</v>
      </c>
      <c r="W4809" s="6" t="s">
        <v>12299</v>
      </c>
    </row>
    <row r="4810" spans="1:23" x14ac:dyDescent="0.3">
      <c r="A4810" s="6">
        <v>6881</v>
      </c>
      <c r="B4810" s="6" t="s">
        <v>20608</v>
      </c>
      <c r="C4810" s="6" t="s">
        <v>20609</v>
      </c>
      <c r="D4810" s="6">
        <v>3</v>
      </c>
      <c r="E4810" s="6">
        <v>10</v>
      </c>
      <c r="F4810" s="6"/>
      <c r="G4810" s="6">
        <v>0</v>
      </c>
      <c r="H4810" s="6"/>
      <c r="I4810" s="6"/>
      <c r="J4810" s="6"/>
      <c r="K4810" s="6"/>
      <c r="L4810" s="6"/>
      <c r="M4810" s="6"/>
      <c r="N4810" s="6" t="e">
        <f>VLOOKUP(A4810,web_archive!D:AB,18,FALSE)</f>
        <v>#N/A</v>
      </c>
      <c r="O4810" s="6"/>
      <c r="P4810" s="6"/>
      <c r="Q4810" s="6"/>
      <c r="R4810" s="6"/>
      <c r="S4810" s="6"/>
      <c r="T4810" s="6"/>
      <c r="U4810" s="6" t="s">
        <v>12299</v>
      </c>
      <c r="V4810" s="6" t="s">
        <v>12299</v>
      </c>
      <c r="W4810" s="6" t="s">
        <v>12299</v>
      </c>
    </row>
    <row r="4811" spans="1:23" x14ac:dyDescent="0.3">
      <c r="A4811" s="6">
        <v>6882</v>
      </c>
      <c r="B4811" s="6" t="s">
        <v>20610</v>
      </c>
      <c r="C4811" s="6" t="s">
        <v>20611</v>
      </c>
      <c r="D4811" s="6">
        <v>3</v>
      </c>
      <c r="E4811" s="6">
        <v>10</v>
      </c>
      <c r="F4811" s="6"/>
      <c r="G4811" s="6">
        <v>0</v>
      </c>
      <c r="H4811" s="6"/>
      <c r="I4811" s="6"/>
      <c r="J4811" s="6"/>
      <c r="K4811" s="6"/>
      <c r="L4811" s="6"/>
      <c r="M4811" s="6"/>
      <c r="N4811" s="6" t="e">
        <f>VLOOKUP(A4811,web_archive!D:AB,18,FALSE)</f>
        <v>#N/A</v>
      </c>
      <c r="O4811" s="6"/>
      <c r="P4811" s="6"/>
      <c r="Q4811" s="6"/>
      <c r="R4811" s="6"/>
      <c r="S4811" s="6"/>
      <c r="T4811" s="6"/>
      <c r="U4811" s="6" t="s">
        <v>12299</v>
      </c>
      <c r="V4811" s="6" t="s">
        <v>12299</v>
      </c>
      <c r="W4811" s="6" t="s">
        <v>12299</v>
      </c>
    </row>
    <row r="4812" spans="1:23" x14ac:dyDescent="0.3">
      <c r="A4812" s="6">
        <v>6883</v>
      </c>
      <c r="B4812" s="6" t="s">
        <v>20612</v>
      </c>
      <c r="C4812" s="6" t="s">
        <v>20613</v>
      </c>
      <c r="D4812" s="6">
        <v>3</v>
      </c>
      <c r="E4812" s="6">
        <v>10</v>
      </c>
      <c r="F4812" s="6"/>
      <c r="G4812" s="6">
        <v>10</v>
      </c>
      <c r="H4812" s="6"/>
      <c r="I4812" s="6"/>
      <c r="J4812" s="6"/>
      <c r="K4812" s="6"/>
      <c r="L4812" s="6"/>
      <c r="M4812" s="6"/>
      <c r="N4812" s="6" t="e">
        <f>VLOOKUP(A4812,web_archive!D:AB,18,FALSE)</f>
        <v>#N/A</v>
      </c>
      <c r="O4812" s="6"/>
      <c r="P4812" s="6"/>
      <c r="Q4812" s="6"/>
      <c r="R4812" s="6"/>
      <c r="S4812" s="6"/>
      <c r="T4812" s="6"/>
      <c r="U4812" s="6" t="s">
        <v>12299</v>
      </c>
      <c r="V4812" s="6" t="s">
        <v>12299</v>
      </c>
      <c r="W4812" s="6" t="s">
        <v>12299</v>
      </c>
    </row>
    <row r="4813" spans="1:23" x14ac:dyDescent="0.3">
      <c r="A4813" s="6">
        <v>6884</v>
      </c>
      <c r="B4813" s="6" t="s">
        <v>20614</v>
      </c>
      <c r="C4813" s="6" t="s">
        <v>20615</v>
      </c>
      <c r="D4813" s="6">
        <v>3</v>
      </c>
      <c r="E4813" s="6">
        <v>10</v>
      </c>
      <c r="F4813" s="6"/>
      <c r="G4813" s="6">
        <v>10</v>
      </c>
      <c r="H4813" s="6"/>
      <c r="I4813" s="6"/>
      <c r="J4813" s="6"/>
      <c r="K4813" s="6"/>
      <c r="L4813" s="6"/>
      <c r="M4813" s="6"/>
      <c r="N4813" s="6" t="e">
        <f>VLOOKUP(A4813,web_archive!D:AB,18,FALSE)</f>
        <v>#N/A</v>
      </c>
      <c r="O4813" s="6"/>
      <c r="P4813" s="6"/>
      <c r="Q4813" s="6"/>
      <c r="R4813" s="6"/>
      <c r="S4813" s="6"/>
      <c r="T4813" s="6"/>
      <c r="U4813" s="6" t="s">
        <v>12299</v>
      </c>
      <c r="V4813" s="6" t="s">
        <v>12299</v>
      </c>
      <c r="W4813" s="6" t="s">
        <v>12299</v>
      </c>
    </row>
    <row r="4814" spans="1:23" x14ac:dyDescent="0.3">
      <c r="A4814" s="6">
        <v>6885</v>
      </c>
      <c r="B4814" s="6" t="s">
        <v>20616</v>
      </c>
      <c r="C4814" s="6" t="s">
        <v>20617</v>
      </c>
      <c r="D4814" s="6">
        <v>3</v>
      </c>
      <c r="E4814" s="6">
        <v>10</v>
      </c>
      <c r="F4814" s="6"/>
      <c r="G4814" s="6">
        <v>0</v>
      </c>
      <c r="H4814" s="6"/>
      <c r="I4814" s="6"/>
      <c r="J4814" s="6"/>
      <c r="K4814" s="6"/>
      <c r="L4814" s="6"/>
      <c r="M4814" s="6"/>
      <c r="N4814" s="6" t="e">
        <f>VLOOKUP(A4814,web_archive!D:AB,18,FALSE)</f>
        <v>#N/A</v>
      </c>
      <c r="O4814" s="6"/>
      <c r="P4814" s="6"/>
      <c r="Q4814" s="6"/>
      <c r="R4814" s="6"/>
      <c r="S4814" s="6"/>
      <c r="T4814" s="6"/>
      <c r="U4814" s="6" t="s">
        <v>12299</v>
      </c>
      <c r="V4814" s="6" t="s">
        <v>12299</v>
      </c>
      <c r="W4814" s="6" t="s">
        <v>12299</v>
      </c>
    </row>
    <row r="4815" spans="1:23" x14ac:dyDescent="0.3">
      <c r="A4815" s="6">
        <v>6886</v>
      </c>
      <c r="B4815" s="6" t="s">
        <v>20618</v>
      </c>
      <c r="C4815" s="6" t="s">
        <v>20619</v>
      </c>
      <c r="D4815" s="6">
        <v>3</v>
      </c>
      <c r="E4815" s="6">
        <v>10</v>
      </c>
      <c r="F4815" s="6"/>
      <c r="G4815" s="6">
        <v>0</v>
      </c>
      <c r="H4815" s="6"/>
      <c r="I4815" s="6"/>
      <c r="J4815" s="6"/>
      <c r="K4815" s="6"/>
      <c r="L4815" s="6"/>
      <c r="M4815" s="6"/>
      <c r="N4815" s="6" t="e">
        <f>VLOOKUP(A4815,web_archive!D:AB,18,FALSE)</f>
        <v>#N/A</v>
      </c>
      <c r="O4815" s="6"/>
      <c r="P4815" s="6"/>
      <c r="Q4815" s="6"/>
      <c r="R4815" s="6"/>
      <c r="S4815" s="6"/>
      <c r="T4815" s="6"/>
      <c r="U4815" s="6" t="s">
        <v>12299</v>
      </c>
      <c r="V4815" s="6" t="s">
        <v>12299</v>
      </c>
      <c r="W4815" s="6" t="s">
        <v>12299</v>
      </c>
    </row>
    <row r="4816" spans="1:23" x14ac:dyDescent="0.3">
      <c r="A4816" s="6">
        <v>6892</v>
      </c>
      <c r="B4816" s="6" t="s">
        <v>20620</v>
      </c>
      <c r="C4816" s="6" t="s">
        <v>20621</v>
      </c>
      <c r="D4816" s="6">
        <v>3</v>
      </c>
      <c r="E4816" s="6">
        <v>10</v>
      </c>
      <c r="F4816" s="6"/>
      <c r="G4816" s="6">
        <v>10</v>
      </c>
      <c r="H4816" s="6"/>
      <c r="I4816" s="6"/>
      <c r="J4816" s="6"/>
      <c r="K4816" s="6"/>
      <c r="L4816" s="6"/>
      <c r="M4816" s="6"/>
      <c r="N4816" s="6" t="e">
        <f>VLOOKUP(A4816,web_archive!D:AB,18,FALSE)</f>
        <v>#N/A</v>
      </c>
      <c r="O4816" s="6"/>
      <c r="P4816" s="6"/>
      <c r="Q4816" s="6"/>
      <c r="R4816" s="6"/>
      <c r="S4816" s="6"/>
      <c r="T4816" s="6"/>
      <c r="U4816" s="6" t="s">
        <v>12299</v>
      </c>
      <c r="V4816" s="6" t="s">
        <v>12299</v>
      </c>
      <c r="W4816" s="6" t="s">
        <v>12299</v>
      </c>
    </row>
    <row r="4817" spans="1:24" x14ac:dyDescent="0.3">
      <c r="A4817" s="6">
        <v>6893</v>
      </c>
      <c r="B4817" s="6" t="s">
        <v>20622</v>
      </c>
      <c r="C4817" s="6" t="s">
        <v>20623</v>
      </c>
      <c r="D4817" s="6">
        <v>3</v>
      </c>
      <c r="E4817" s="6">
        <v>10</v>
      </c>
      <c r="F4817" s="6"/>
      <c r="G4817" s="6">
        <v>10</v>
      </c>
      <c r="H4817" s="6"/>
      <c r="I4817" s="6"/>
      <c r="J4817" s="6"/>
      <c r="K4817" s="6"/>
      <c r="L4817" s="6"/>
      <c r="M4817" s="6"/>
      <c r="N4817" s="6" t="e">
        <f>VLOOKUP(A4817,web_archive!D:AB,18,FALSE)</f>
        <v>#N/A</v>
      </c>
      <c r="O4817" s="6"/>
      <c r="P4817" s="6"/>
      <c r="Q4817" s="6"/>
      <c r="R4817" s="6"/>
      <c r="S4817" s="6"/>
      <c r="T4817" s="6"/>
      <c r="U4817" s="6" t="s">
        <v>12299</v>
      </c>
      <c r="V4817" s="6" t="s">
        <v>12299</v>
      </c>
      <c r="W4817" s="6" t="s">
        <v>12299</v>
      </c>
      <c r="X4817" s="6"/>
    </row>
    <row r="4818" spans="1:24" x14ac:dyDescent="0.3">
      <c r="A4818" s="6">
        <v>6894</v>
      </c>
      <c r="B4818" s="6" t="s">
        <v>20624</v>
      </c>
      <c r="C4818" s="6" t="s">
        <v>20625</v>
      </c>
      <c r="D4818" s="6">
        <v>3</v>
      </c>
      <c r="E4818" s="6">
        <v>10</v>
      </c>
      <c r="F4818" s="6"/>
      <c r="G4818" s="6">
        <v>10</v>
      </c>
      <c r="H4818" s="6"/>
      <c r="I4818" s="6"/>
      <c r="J4818" s="6"/>
      <c r="K4818" s="6"/>
      <c r="L4818" s="6"/>
      <c r="M4818" s="6"/>
      <c r="N4818" s="6" t="e">
        <f>VLOOKUP(A4818,web_archive!D:AB,18,FALSE)</f>
        <v>#N/A</v>
      </c>
      <c r="O4818" s="6"/>
      <c r="P4818" s="6"/>
      <c r="Q4818" s="6"/>
      <c r="R4818" s="6"/>
      <c r="S4818" s="6"/>
      <c r="T4818" s="6"/>
      <c r="U4818" s="6" t="s">
        <v>12299</v>
      </c>
      <c r="V4818" s="6" t="s">
        <v>12299</v>
      </c>
      <c r="W4818" s="6" t="s">
        <v>12299</v>
      </c>
      <c r="X4818" s="6"/>
    </row>
    <row r="4819" spans="1:24" x14ac:dyDescent="0.3">
      <c r="A4819" s="6">
        <v>6895</v>
      </c>
      <c r="B4819" s="6" t="s">
        <v>20626</v>
      </c>
      <c r="C4819" s="6" t="s">
        <v>20627</v>
      </c>
      <c r="D4819" s="6">
        <v>3</v>
      </c>
      <c r="E4819" s="6">
        <v>10</v>
      </c>
      <c r="F4819" s="6"/>
      <c r="G4819" s="6">
        <v>0</v>
      </c>
      <c r="H4819" s="6"/>
      <c r="I4819" s="6"/>
      <c r="J4819" s="6"/>
      <c r="K4819" s="6"/>
      <c r="L4819" s="6"/>
      <c r="M4819" s="6"/>
      <c r="N4819" s="6" t="e">
        <f>VLOOKUP(A4819,web_archive!D:AB,18,FALSE)</f>
        <v>#N/A</v>
      </c>
      <c r="O4819" s="6"/>
      <c r="P4819" s="6"/>
      <c r="Q4819" s="6"/>
      <c r="R4819" s="6"/>
      <c r="S4819" s="6"/>
      <c r="T4819" s="6"/>
      <c r="U4819" s="6" t="s">
        <v>12299</v>
      </c>
      <c r="V4819" s="6" t="s">
        <v>12299</v>
      </c>
      <c r="W4819" s="6" t="s">
        <v>12299</v>
      </c>
      <c r="X4819" s="6"/>
    </row>
    <row r="4820" spans="1:24" x14ac:dyDescent="0.3">
      <c r="A4820" s="6">
        <v>6896</v>
      </c>
      <c r="B4820" s="6" t="s">
        <v>20628</v>
      </c>
      <c r="C4820" s="6" t="s">
        <v>20629</v>
      </c>
      <c r="D4820" s="6">
        <v>3</v>
      </c>
      <c r="E4820" s="6">
        <v>10</v>
      </c>
      <c r="F4820" s="6"/>
      <c r="G4820" s="6">
        <v>0</v>
      </c>
      <c r="H4820" s="6"/>
      <c r="I4820" s="6"/>
      <c r="J4820" s="6"/>
      <c r="K4820" s="6"/>
      <c r="L4820" s="6"/>
      <c r="M4820" s="6"/>
      <c r="N4820" s="6" t="e">
        <f>VLOOKUP(A4820,web_archive!D:AB,18,FALSE)</f>
        <v>#N/A</v>
      </c>
      <c r="O4820" s="6"/>
      <c r="P4820" s="6"/>
      <c r="Q4820" s="6"/>
      <c r="R4820" s="6"/>
      <c r="S4820" s="6"/>
      <c r="T4820" s="6"/>
      <c r="U4820" s="6" t="s">
        <v>12299</v>
      </c>
      <c r="V4820" s="6" t="s">
        <v>12299</v>
      </c>
      <c r="W4820" s="6" t="s">
        <v>12299</v>
      </c>
      <c r="X4820" s="6"/>
    </row>
    <row r="4821" spans="1:24" x14ac:dyDescent="0.3">
      <c r="A4821" s="6">
        <v>6897</v>
      </c>
      <c r="B4821" s="6" t="s">
        <v>20630</v>
      </c>
      <c r="C4821" s="6" t="s">
        <v>20631</v>
      </c>
      <c r="D4821" s="6">
        <v>3</v>
      </c>
      <c r="E4821" s="6">
        <v>10</v>
      </c>
      <c r="F4821" s="6"/>
      <c r="G4821" s="6">
        <v>0</v>
      </c>
      <c r="H4821" s="6"/>
      <c r="I4821" s="6"/>
      <c r="J4821" s="6"/>
      <c r="K4821" s="6"/>
      <c r="L4821" s="6"/>
      <c r="M4821" s="6"/>
      <c r="N4821" s="6" t="e">
        <f>VLOOKUP(A4821,web_archive!D:AB,18,FALSE)</f>
        <v>#N/A</v>
      </c>
      <c r="O4821" s="6"/>
      <c r="P4821" s="6"/>
      <c r="Q4821" s="6"/>
      <c r="R4821" s="6"/>
      <c r="S4821" s="6"/>
      <c r="T4821" s="6"/>
      <c r="U4821" s="6" t="s">
        <v>12299</v>
      </c>
      <c r="V4821" s="6" t="s">
        <v>12299</v>
      </c>
      <c r="W4821" s="6" t="s">
        <v>12299</v>
      </c>
      <c r="X4821" s="6"/>
    </row>
    <row r="4822" spans="1:24" x14ac:dyDescent="0.3">
      <c r="A4822" s="6">
        <v>6898</v>
      </c>
      <c r="B4822" s="6" t="s">
        <v>20632</v>
      </c>
      <c r="C4822" s="6" t="s">
        <v>20632</v>
      </c>
      <c r="D4822" s="6">
        <v>3</v>
      </c>
      <c r="E4822" s="6">
        <v>10</v>
      </c>
      <c r="F4822" s="6"/>
      <c r="G4822" s="6">
        <v>0</v>
      </c>
      <c r="H4822" s="6"/>
      <c r="I4822" s="6"/>
      <c r="J4822" s="6"/>
      <c r="K4822" s="6"/>
      <c r="L4822" s="6"/>
      <c r="M4822" s="6"/>
      <c r="N4822" s="6" t="e">
        <f>VLOOKUP(A4822,web_archive!D:AB,18,FALSE)</f>
        <v>#N/A</v>
      </c>
      <c r="O4822" s="6"/>
      <c r="P4822" s="6"/>
      <c r="Q4822" s="6"/>
      <c r="R4822" s="6"/>
      <c r="S4822" s="6"/>
      <c r="T4822" s="6"/>
      <c r="U4822" s="6" t="s">
        <v>12299</v>
      </c>
      <c r="V4822" s="6" t="s">
        <v>12299</v>
      </c>
      <c r="W4822" s="6" t="s">
        <v>12299</v>
      </c>
      <c r="X4822" s="6"/>
    </row>
    <row r="4823" spans="1:24" x14ac:dyDescent="0.3">
      <c r="A4823" s="6">
        <v>6899</v>
      </c>
      <c r="B4823" s="6" t="s">
        <v>20633</v>
      </c>
      <c r="C4823" s="6" t="s">
        <v>20634</v>
      </c>
      <c r="D4823" s="6">
        <v>3</v>
      </c>
      <c r="E4823" s="6">
        <v>10</v>
      </c>
      <c r="F4823" s="6"/>
      <c r="G4823" s="6">
        <v>0</v>
      </c>
      <c r="H4823" s="6"/>
      <c r="I4823" s="6"/>
      <c r="J4823" s="6"/>
      <c r="K4823" s="6"/>
      <c r="L4823" s="6"/>
      <c r="M4823" s="6"/>
      <c r="N4823" s="6" t="e">
        <f>VLOOKUP(A4823,web_archive!D:AB,18,FALSE)</f>
        <v>#N/A</v>
      </c>
      <c r="O4823" s="6"/>
      <c r="P4823" s="6"/>
      <c r="Q4823" s="6"/>
      <c r="R4823" s="6"/>
      <c r="S4823" s="6"/>
      <c r="T4823" s="6"/>
      <c r="U4823" s="6" t="s">
        <v>12299</v>
      </c>
      <c r="V4823" s="6" t="s">
        <v>12299</v>
      </c>
      <c r="W4823" s="6" t="s">
        <v>12299</v>
      </c>
      <c r="X4823" s="6"/>
    </row>
    <row r="4824" spans="1:24" x14ac:dyDescent="0.3">
      <c r="A4824" s="6">
        <v>6900</v>
      </c>
      <c r="B4824" s="6" t="s">
        <v>20635</v>
      </c>
      <c r="C4824" s="6" t="s">
        <v>20636</v>
      </c>
      <c r="D4824" s="6">
        <v>3</v>
      </c>
      <c r="E4824" s="6">
        <v>10</v>
      </c>
      <c r="F4824" s="6"/>
      <c r="G4824" s="6">
        <v>0</v>
      </c>
      <c r="H4824" s="6"/>
      <c r="I4824" s="6"/>
      <c r="J4824" s="6"/>
      <c r="K4824" s="6"/>
      <c r="L4824" s="6"/>
      <c r="M4824" s="6"/>
      <c r="N4824" s="6" t="e">
        <f>VLOOKUP(A4824,web_archive!D:AB,18,FALSE)</f>
        <v>#N/A</v>
      </c>
      <c r="O4824" s="6"/>
      <c r="P4824" s="6"/>
      <c r="Q4824" s="6"/>
      <c r="R4824" s="6"/>
      <c r="S4824" s="6"/>
      <c r="T4824" s="6"/>
      <c r="U4824" s="6" t="s">
        <v>12299</v>
      </c>
      <c r="V4824" s="6" t="s">
        <v>12299</v>
      </c>
      <c r="W4824" s="6" t="s">
        <v>12299</v>
      </c>
      <c r="X4824" s="6"/>
    </row>
    <row r="4825" spans="1:24" x14ac:dyDescent="0.3">
      <c r="A4825" s="6">
        <v>6901</v>
      </c>
      <c r="B4825" s="6" t="s">
        <v>20637</v>
      </c>
      <c r="C4825" s="6" t="s">
        <v>20637</v>
      </c>
      <c r="D4825" s="6">
        <v>3</v>
      </c>
      <c r="E4825" s="6">
        <v>10</v>
      </c>
      <c r="F4825" s="6"/>
      <c r="G4825" s="6">
        <v>0</v>
      </c>
      <c r="H4825" s="6"/>
      <c r="I4825" s="6"/>
      <c r="J4825" s="6"/>
      <c r="K4825" s="6"/>
      <c r="L4825" s="6"/>
      <c r="M4825" s="6"/>
      <c r="N4825" s="6" t="e">
        <f>VLOOKUP(A4825,web_archive!D:AB,18,FALSE)</f>
        <v>#N/A</v>
      </c>
      <c r="O4825" s="6"/>
      <c r="P4825" s="6"/>
      <c r="Q4825" s="6"/>
      <c r="R4825" s="6"/>
      <c r="S4825" s="6"/>
      <c r="T4825" s="6"/>
      <c r="U4825" s="6" t="s">
        <v>12299</v>
      </c>
      <c r="V4825" s="6" t="s">
        <v>12299</v>
      </c>
      <c r="W4825" s="6" t="s">
        <v>12299</v>
      </c>
      <c r="X4825" s="6"/>
    </row>
    <row r="4826" spans="1:24" x14ac:dyDescent="0.3">
      <c r="A4826" s="6">
        <v>6902</v>
      </c>
      <c r="B4826" s="6" t="s">
        <v>20638</v>
      </c>
      <c r="C4826" s="6" t="s">
        <v>20639</v>
      </c>
      <c r="D4826" s="6">
        <v>3</v>
      </c>
      <c r="E4826" s="6">
        <v>10</v>
      </c>
      <c r="F4826" s="6"/>
      <c r="G4826" s="6">
        <v>0</v>
      </c>
      <c r="H4826" s="6"/>
      <c r="I4826" s="6"/>
      <c r="J4826" s="6"/>
      <c r="K4826" s="6"/>
      <c r="L4826" s="6"/>
      <c r="M4826" s="6"/>
      <c r="N4826" s="6" t="e">
        <f>VLOOKUP(A4826,web_archive!D:AB,18,FALSE)</f>
        <v>#N/A</v>
      </c>
      <c r="O4826" s="6"/>
      <c r="P4826" s="6"/>
      <c r="Q4826" s="6"/>
      <c r="R4826" s="6"/>
      <c r="S4826" s="6"/>
      <c r="T4826" s="6"/>
      <c r="U4826" s="6" t="s">
        <v>12299</v>
      </c>
      <c r="V4826" s="6" t="s">
        <v>12299</v>
      </c>
      <c r="W4826" s="6" t="s">
        <v>12299</v>
      </c>
      <c r="X4826" s="6"/>
    </row>
    <row r="4827" spans="1:24" x14ac:dyDescent="0.3">
      <c r="A4827" s="6">
        <v>6903</v>
      </c>
      <c r="B4827" s="6" t="s">
        <v>20640</v>
      </c>
      <c r="C4827" s="6" t="s">
        <v>20641</v>
      </c>
      <c r="D4827" s="6">
        <v>3</v>
      </c>
      <c r="E4827" s="6">
        <v>10</v>
      </c>
      <c r="F4827" s="6"/>
      <c r="G4827" s="6">
        <v>0</v>
      </c>
      <c r="H4827" s="6"/>
      <c r="I4827" s="6"/>
      <c r="J4827" s="6"/>
      <c r="K4827" s="6"/>
      <c r="L4827" s="6"/>
      <c r="M4827" s="6"/>
      <c r="N4827" s="6" t="e">
        <f>VLOOKUP(A4827,web_archive!D:AB,18,FALSE)</f>
        <v>#N/A</v>
      </c>
      <c r="O4827" s="6"/>
      <c r="P4827" s="6"/>
      <c r="Q4827" s="6"/>
      <c r="R4827" s="6"/>
      <c r="S4827" s="6"/>
      <c r="T4827" s="6"/>
      <c r="U4827" s="6" t="s">
        <v>12299</v>
      </c>
      <c r="V4827" s="6" t="s">
        <v>12299</v>
      </c>
      <c r="W4827" s="6" t="s">
        <v>12299</v>
      </c>
      <c r="X4827" s="6"/>
    </row>
    <row r="4828" spans="1:24" x14ac:dyDescent="0.3">
      <c r="A4828" s="6">
        <v>6904</v>
      </c>
      <c r="B4828" s="6" t="s">
        <v>20642</v>
      </c>
      <c r="C4828" s="6" t="s">
        <v>20643</v>
      </c>
      <c r="D4828" s="6">
        <v>3</v>
      </c>
      <c r="E4828" s="6">
        <v>10</v>
      </c>
      <c r="F4828" s="6"/>
      <c r="G4828" s="6">
        <v>0</v>
      </c>
      <c r="H4828" s="6"/>
      <c r="I4828" s="6"/>
      <c r="J4828" s="6"/>
      <c r="K4828" s="6"/>
      <c r="L4828" s="6"/>
      <c r="M4828" s="6"/>
      <c r="N4828" s="6" t="e">
        <f>VLOOKUP(A4828,web_archive!D:AB,18,FALSE)</f>
        <v>#N/A</v>
      </c>
      <c r="O4828" s="6"/>
      <c r="P4828" s="6"/>
      <c r="Q4828" s="6"/>
      <c r="R4828" s="6"/>
      <c r="S4828" s="6"/>
      <c r="T4828" s="6"/>
      <c r="U4828" s="6" t="s">
        <v>12299</v>
      </c>
      <c r="V4828" s="6" t="s">
        <v>12299</v>
      </c>
      <c r="W4828" s="6" t="s">
        <v>12299</v>
      </c>
      <c r="X4828" s="6"/>
    </row>
    <row r="4829" spans="1:24" x14ac:dyDescent="0.3">
      <c r="A4829" s="6">
        <v>6905</v>
      </c>
      <c r="B4829" s="6" t="s">
        <v>20644</v>
      </c>
      <c r="C4829" s="6" t="s">
        <v>20645</v>
      </c>
      <c r="D4829" s="6">
        <v>3</v>
      </c>
      <c r="E4829" s="6">
        <v>10</v>
      </c>
      <c r="F4829" s="6"/>
      <c r="G4829" s="6">
        <v>0</v>
      </c>
      <c r="H4829" s="6"/>
      <c r="I4829" s="6"/>
      <c r="J4829" s="6"/>
      <c r="K4829" s="6"/>
      <c r="L4829" s="6"/>
      <c r="M4829" s="6"/>
      <c r="N4829" s="6" t="e">
        <f>VLOOKUP(A4829,web_archive!D:AB,18,FALSE)</f>
        <v>#N/A</v>
      </c>
      <c r="O4829" s="6"/>
      <c r="P4829" s="6"/>
      <c r="Q4829" s="6"/>
      <c r="R4829" s="6"/>
      <c r="S4829" s="6"/>
      <c r="T4829" s="6"/>
      <c r="U4829" s="6" t="s">
        <v>12299</v>
      </c>
      <c r="V4829" s="6" t="s">
        <v>12299</v>
      </c>
      <c r="W4829" s="6" t="s">
        <v>12299</v>
      </c>
      <c r="X4829" s="6"/>
    </row>
    <row r="4830" spans="1:24" x14ac:dyDescent="0.3">
      <c r="A4830" s="6">
        <v>6906</v>
      </c>
      <c r="B4830" s="6" t="s">
        <v>20646</v>
      </c>
      <c r="C4830" s="6" t="s">
        <v>20647</v>
      </c>
      <c r="D4830" s="6">
        <v>3</v>
      </c>
      <c r="E4830" s="6">
        <v>20</v>
      </c>
      <c r="F4830" s="6"/>
      <c r="G4830" s="6">
        <v>10</v>
      </c>
      <c r="H4830" s="6"/>
      <c r="I4830" s="6"/>
      <c r="J4830" s="6"/>
      <c r="K4830" s="6"/>
      <c r="L4830" s="6"/>
      <c r="M4830" s="6"/>
      <c r="N4830" s="6" t="e">
        <f>VLOOKUP(A4830,web_archive!D:AB,18,FALSE)</f>
        <v>#N/A</v>
      </c>
      <c r="O4830" s="6"/>
      <c r="P4830" s="6"/>
      <c r="Q4830" s="6"/>
      <c r="R4830" s="6"/>
      <c r="S4830" s="6"/>
      <c r="T4830" s="6"/>
      <c r="U4830" s="6" t="s">
        <v>12299</v>
      </c>
      <c r="V4830" s="6" t="s">
        <v>12299</v>
      </c>
      <c r="W4830" s="6" t="s">
        <v>12299</v>
      </c>
      <c r="X4830" s="6"/>
    </row>
    <row r="4831" spans="1:24" x14ac:dyDescent="0.3">
      <c r="A4831" s="6">
        <v>6907</v>
      </c>
      <c r="B4831" s="6" t="s">
        <v>20648</v>
      </c>
      <c r="C4831" s="6" t="s">
        <v>20649</v>
      </c>
      <c r="D4831" s="6">
        <v>3</v>
      </c>
      <c r="E4831" s="6">
        <v>10</v>
      </c>
      <c r="F4831" s="6"/>
      <c r="G4831" s="6">
        <v>0</v>
      </c>
      <c r="H4831" s="6"/>
      <c r="I4831" s="6"/>
      <c r="J4831" s="6"/>
      <c r="K4831" s="6"/>
      <c r="L4831" s="6"/>
      <c r="M4831" s="6"/>
      <c r="N4831" s="6" t="e">
        <f>VLOOKUP(A4831,web_archive!D:AB,18,FALSE)</f>
        <v>#N/A</v>
      </c>
      <c r="O4831" s="6"/>
      <c r="P4831" s="6"/>
      <c r="Q4831" s="6"/>
      <c r="R4831" s="6"/>
      <c r="S4831" s="6"/>
      <c r="T4831" s="6"/>
      <c r="U4831" s="6" t="s">
        <v>12299</v>
      </c>
      <c r="V4831" s="6" t="s">
        <v>12299</v>
      </c>
      <c r="W4831" s="6" t="s">
        <v>12299</v>
      </c>
      <c r="X4831" s="6"/>
    </row>
    <row r="4832" spans="1:24" x14ac:dyDescent="0.3">
      <c r="A4832" s="6">
        <v>6908</v>
      </c>
      <c r="B4832" s="6" t="s">
        <v>20650</v>
      </c>
      <c r="C4832" s="6" t="s">
        <v>20651</v>
      </c>
      <c r="D4832" s="6">
        <v>6</v>
      </c>
      <c r="E4832" s="6">
        <v>20</v>
      </c>
      <c r="F4832" s="6"/>
      <c r="G4832" s="6">
        <v>100</v>
      </c>
      <c r="H4832" s="6"/>
      <c r="I4832" s="6"/>
      <c r="J4832" s="6"/>
      <c r="K4832" s="6"/>
      <c r="L4832" s="6"/>
      <c r="M4832" s="6"/>
      <c r="N4832" s="6" t="e">
        <f>VLOOKUP(A4832,web_archive!D:AB,18,FALSE)</f>
        <v>#N/A</v>
      </c>
      <c r="O4832" s="6"/>
      <c r="P4832" s="6"/>
      <c r="Q4832" s="6"/>
      <c r="R4832" s="6"/>
      <c r="S4832" s="6"/>
      <c r="T4832" s="6"/>
      <c r="U4832" s="6" t="s">
        <v>12752</v>
      </c>
      <c r="V4832" s="6" t="s">
        <v>12368</v>
      </c>
      <c r="W4832" s="6" t="s">
        <v>12299</v>
      </c>
      <c r="X4832" s="6" t="s">
        <v>12299</v>
      </c>
    </row>
    <row r="4833" spans="1:23" x14ac:dyDescent="0.3">
      <c r="A4833" s="6">
        <v>6909</v>
      </c>
      <c r="B4833" s="6" t="s">
        <v>20652</v>
      </c>
      <c r="C4833" s="6" t="s">
        <v>20653</v>
      </c>
      <c r="D4833" s="6">
        <v>3</v>
      </c>
      <c r="E4833" s="6">
        <v>10</v>
      </c>
      <c r="F4833" s="6"/>
      <c r="G4833" s="6">
        <v>0</v>
      </c>
      <c r="H4833" s="6"/>
      <c r="I4833" s="6"/>
      <c r="J4833" s="6"/>
      <c r="K4833" s="6"/>
      <c r="L4833" s="6"/>
      <c r="M4833" s="6"/>
      <c r="N4833" s="6" t="e">
        <f>VLOOKUP(A4833,web_archive!D:AB,18,FALSE)</f>
        <v>#N/A</v>
      </c>
      <c r="O4833" s="6"/>
      <c r="P4833" s="6"/>
      <c r="Q4833" s="6"/>
      <c r="R4833" s="6"/>
      <c r="S4833" s="6"/>
      <c r="T4833" s="6"/>
      <c r="U4833" s="6" t="s">
        <v>12299</v>
      </c>
      <c r="V4833" s="6" t="s">
        <v>12299</v>
      </c>
      <c r="W4833" s="6" t="s">
        <v>12299</v>
      </c>
    </row>
    <row r="4834" spans="1:23" x14ac:dyDescent="0.3">
      <c r="A4834" s="6">
        <v>6910</v>
      </c>
      <c r="B4834" s="6" t="s">
        <v>20654</v>
      </c>
      <c r="C4834" s="6" t="s">
        <v>20655</v>
      </c>
      <c r="D4834" s="6">
        <v>3</v>
      </c>
      <c r="E4834" s="6">
        <v>10</v>
      </c>
      <c r="F4834" s="6"/>
      <c r="G4834" s="6">
        <v>10</v>
      </c>
      <c r="H4834" s="6"/>
      <c r="I4834" s="6"/>
      <c r="J4834" s="6"/>
      <c r="K4834" s="6"/>
      <c r="L4834" s="6"/>
      <c r="M4834" s="6"/>
      <c r="N4834" s="6" t="e">
        <f>VLOOKUP(A4834,web_archive!D:AB,18,FALSE)</f>
        <v>#N/A</v>
      </c>
      <c r="O4834" s="6"/>
      <c r="P4834" s="6"/>
      <c r="Q4834" s="6"/>
      <c r="R4834" s="6"/>
      <c r="S4834" s="6"/>
      <c r="T4834" s="6"/>
      <c r="U4834" s="6" t="s">
        <v>12299</v>
      </c>
      <c r="V4834" s="6" t="s">
        <v>12299</v>
      </c>
      <c r="W4834" s="6" t="s">
        <v>12299</v>
      </c>
    </row>
    <row r="4835" spans="1:23" x14ac:dyDescent="0.3">
      <c r="A4835" s="6">
        <v>6911</v>
      </c>
      <c r="B4835" s="6" t="s">
        <v>20656</v>
      </c>
      <c r="C4835" s="6" t="s">
        <v>20657</v>
      </c>
      <c r="D4835" s="6">
        <v>3</v>
      </c>
      <c r="E4835" s="6">
        <v>10</v>
      </c>
      <c r="F4835" s="6"/>
      <c r="G4835" s="6">
        <v>10</v>
      </c>
      <c r="H4835" s="6"/>
      <c r="I4835" s="6"/>
      <c r="J4835" s="6"/>
      <c r="K4835" s="6"/>
      <c r="L4835" s="6"/>
      <c r="M4835" s="6"/>
      <c r="N4835" s="6" t="e">
        <f>VLOOKUP(A4835,web_archive!D:AB,18,FALSE)</f>
        <v>#N/A</v>
      </c>
      <c r="O4835" s="6"/>
      <c r="P4835" s="6"/>
      <c r="Q4835" s="6"/>
      <c r="R4835" s="6"/>
      <c r="S4835" s="6"/>
      <c r="T4835" s="6"/>
      <c r="U4835" s="6" t="s">
        <v>12299</v>
      </c>
      <c r="V4835" s="6" t="s">
        <v>12299</v>
      </c>
      <c r="W4835" s="6" t="s">
        <v>12299</v>
      </c>
    </row>
    <row r="4836" spans="1:23" x14ac:dyDescent="0.3">
      <c r="A4836" s="6">
        <v>6912</v>
      </c>
      <c r="B4836" s="6" t="s">
        <v>20658</v>
      </c>
      <c r="C4836" s="6" t="s">
        <v>20659</v>
      </c>
      <c r="D4836" s="6">
        <v>3</v>
      </c>
      <c r="E4836" s="6">
        <v>10</v>
      </c>
      <c r="F4836" s="6"/>
      <c r="G4836" s="6">
        <v>0</v>
      </c>
      <c r="H4836" s="6"/>
      <c r="I4836" s="6"/>
      <c r="J4836" s="6"/>
      <c r="K4836" s="6"/>
      <c r="L4836" s="6"/>
      <c r="M4836" s="6"/>
      <c r="N4836" s="6" t="e">
        <f>VLOOKUP(A4836,web_archive!D:AB,18,FALSE)</f>
        <v>#N/A</v>
      </c>
      <c r="O4836" s="6"/>
      <c r="P4836" s="6"/>
      <c r="Q4836" s="6"/>
      <c r="R4836" s="6"/>
      <c r="S4836" s="6"/>
      <c r="T4836" s="6"/>
      <c r="U4836" s="6" t="s">
        <v>12299</v>
      </c>
      <c r="V4836" s="6" t="s">
        <v>12299</v>
      </c>
      <c r="W4836" s="6" t="s">
        <v>12299</v>
      </c>
    </row>
    <row r="4837" spans="1:23" x14ac:dyDescent="0.3">
      <c r="A4837" s="6">
        <v>6913</v>
      </c>
      <c r="B4837" s="6" t="s">
        <v>20660</v>
      </c>
      <c r="C4837" s="6" t="s">
        <v>20661</v>
      </c>
      <c r="D4837" s="6">
        <v>3</v>
      </c>
      <c r="E4837" s="6">
        <v>10</v>
      </c>
      <c r="F4837" s="6"/>
      <c r="G4837" s="6">
        <v>0</v>
      </c>
      <c r="H4837" s="6"/>
      <c r="I4837" s="6"/>
      <c r="J4837" s="6"/>
      <c r="K4837" s="6"/>
      <c r="L4837" s="6"/>
      <c r="M4837" s="6"/>
      <c r="N4837" s="6" t="e">
        <f>VLOOKUP(A4837,web_archive!D:AB,18,FALSE)</f>
        <v>#N/A</v>
      </c>
      <c r="O4837" s="6"/>
      <c r="P4837" s="6"/>
      <c r="Q4837" s="6"/>
      <c r="R4837" s="6"/>
      <c r="S4837" s="6"/>
      <c r="T4837" s="6"/>
      <c r="U4837" s="6" t="s">
        <v>12299</v>
      </c>
      <c r="V4837" s="6" t="s">
        <v>12299</v>
      </c>
      <c r="W4837" s="6" t="s">
        <v>12299</v>
      </c>
    </row>
    <row r="4838" spans="1:23" x14ac:dyDescent="0.3">
      <c r="A4838" s="6">
        <v>6914</v>
      </c>
      <c r="B4838" s="6" t="s">
        <v>20662</v>
      </c>
      <c r="C4838" s="6" t="s">
        <v>20663</v>
      </c>
      <c r="D4838" s="6">
        <v>3</v>
      </c>
      <c r="E4838" s="6">
        <v>10</v>
      </c>
      <c r="F4838" s="6"/>
      <c r="G4838" s="6">
        <v>0</v>
      </c>
      <c r="H4838" s="6"/>
      <c r="I4838" s="6"/>
      <c r="J4838" s="6"/>
      <c r="K4838" s="6"/>
      <c r="L4838" s="6"/>
      <c r="M4838" s="6"/>
      <c r="N4838" s="6" t="e">
        <f>VLOOKUP(A4838,web_archive!D:AB,18,FALSE)</f>
        <v>#N/A</v>
      </c>
      <c r="O4838" s="6"/>
      <c r="P4838" s="6"/>
      <c r="Q4838" s="6"/>
      <c r="R4838" s="6"/>
      <c r="S4838" s="6"/>
      <c r="T4838" s="6"/>
      <c r="U4838" s="6" t="s">
        <v>12299</v>
      </c>
      <c r="V4838" s="6" t="s">
        <v>12299</v>
      </c>
      <c r="W4838" s="6" t="s">
        <v>12299</v>
      </c>
    </row>
    <row r="4839" spans="1:23" x14ac:dyDescent="0.3">
      <c r="A4839" s="6">
        <v>6915</v>
      </c>
      <c r="B4839" s="6" t="s">
        <v>20664</v>
      </c>
      <c r="C4839" s="6" t="s">
        <v>20665</v>
      </c>
      <c r="D4839" s="6">
        <v>3</v>
      </c>
      <c r="E4839" s="6">
        <v>10</v>
      </c>
      <c r="F4839" s="6"/>
      <c r="G4839" s="6">
        <v>0</v>
      </c>
      <c r="H4839" s="6"/>
      <c r="I4839" s="6"/>
      <c r="J4839" s="6"/>
      <c r="K4839" s="6"/>
      <c r="L4839" s="6"/>
      <c r="M4839" s="6"/>
      <c r="N4839" s="6" t="e">
        <f>VLOOKUP(A4839,web_archive!D:AB,18,FALSE)</f>
        <v>#N/A</v>
      </c>
      <c r="O4839" s="6"/>
      <c r="P4839" s="6"/>
      <c r="Q4839" s="6"/>
      <c r="R4839" s="6"/>
      <c r="S4839" s="6"/>
      <c r="T4839" s="6"/>
      <c r="U4839" s="6" t="s">
        <v>12299</v>
      </c>
      <c r="V4839" s="6" t="s">
        <v>12299</v>
      </c>
      <c r="W4839" s="6" t="s">
        <v>12299</v>
      </c>
    </row>
    <row r="4840" spans="1:23" x14ac:dyDescent="0.3">
      <c r="A4840" s="6">
        <v>6916</v>
      </c>
      <c r="B4840" s="6" t="s">
        <v>20666</v>
      </c>
      <c r="C4840" s="6" t="s">
        <v>20667</v>
      </c>
      <c r="D4840" s="6">
        <v>3</v>
      </c>
      <c r="E4840" s="6">
        <v>10</v>
      </c>
      <c r="F4840" s="6"/>
      <c r="G4840" s="6">
        <v>0</v>
      </c>
      <c r="H4840" s="6"/>
      <c r="I4840" s="6"/>
      <c r="J4840" s="6"/>
      <c r="K4840" s="6"/>
      <c r="L4840" s="6"/>
      <c r="M4840" s="6"/>
      <c r="N4840" s="6" t="e">
        <f>VLOOKUP(A4840,web_archive!D:AB,18,FALSE)</f>
        <v>#N/A</v>
      </c>
      <c r="O4840" s="6"/>
      <c r="P4840" s="6"/>
      <c r="Q4840" s="6"/>
      <c r="R4840" s="6"/>
      <c r="S4840" s="6"/>
      <c r="T4840" s="6"/>
      <c r="U4840" s="6" t="s">
        <v>12299</v>
      </c>
      <c r="V4840" s="6" t="s">
        <v>12299</v>
      </c>
      <c r="W4840" s="6" t="s">
        <v>12299</v>
      </c>
    </row>
    <row r="4841" spans="1:23" x14ac:dyDescent="0.3">
      <c r="A4841" s="6">
        <v>6917</v>
      </c>
      <c r="B4841" s="6" t="s">
        <v>20668</v>
      </c>
      <c r="C4841" s="6" t="s">
        <v>20669</v>
      </c>
      <c r="D4841" s="6">
        <v>3</v>
      </c>
      <c r="E4841" s="6">
        <v>10</v>
      </c>
      <c r="F4841" s="6"/>
      <c r="G4841" s="6">
        <v>0</v>
      </c>
      <c r="H4841" s="6"/>
      <c r="I4841" s="6"/>
      <c r="J4841" s="6"/>
      <c r="K4841" s="6"/>
      <c r="L4841" s="6"/>
      <c r="M4841" s="6"/>
      <c r="N4841" s="6" t="e">
        <f>VLOOKUP(A4841,web_archive!D:AB,18,FALSE)</f>
        <v>#N/A</v>
      </c>
      <c r="O4841" s="6"/>
      <c r="P4841" s="6"/>
      <c r="Q4841" s="6"/>
      <c r="R4841" s="6"/>
      <c r="S4841" s="6"/>
      <c r="T4841" s="6"/>
      <c r="U4841" s="6" t="s">
        <v>12299</v>
      </c>
      <c r="V4841" s="6" t="s">
        <v>12299</v>
      </c>
      <c r="W4841" s="6" t="s">
        <v>12299</v>
      </c>
    </row>
    <row r="4842" spans="1:23" x14ac:dyDescent="0.3">
      <c r="A4842" s="6">
        <v>6919</v>
      </c>
      <c r="B4842" s="6" t="s">
        <v>20670</v>
      </c>
      <c r="C4842" s="6" t="s">
        <v>20671</v>
      </c>
      <c r="D4842" s="6">
        <v>3</v>
      </c>
      <c r="E4842" s="6">
        <v>10</v>
      </c>
      <c r="F4842" s="6"/>
      <c r="G4842" s="6">
        <v>10</v>
      </c>
      <c r="H4842" s="6"/>
      <c r="I4842" s="6"/>
      <c r="J4842" s="6"/>
      <c r="K4842" s="6"/>
      <c r="L4842" s="6"/>
      <c r="M4842" s="6"/>
      <c r="N4842" s="6" t="e">
        <f>VLOOKUP(A4842,web_archive!D:AB,18,FALSE)</f>
        <v>#N/A</v>
      </c>
      <c r="O4842" s="6"/>
      <c r="P4842" s="6"/>
      <c r="Q4842" s="6"/>
      <c r="R4842" s="6"/>
      <c r="S4842" s="6"/>
      <c r="T4842" s="6"/>
      <c r="U4842" s="6" t="s">
        <v>12299</v>
      </c>
      <c r="V4842" s="6" t="s">
        <v>12299</v>
      </c>
      <c r="W4842" s="6" t="s">
        <v>12299</v>
      </c>
    </row>
    <row r="4843" spans="1:23" x14ac:dyDescent="0.3">
      <c r="A4843" s="6">
        <v>6920</v>
      </c>
      <c r="B4843" s="6" t="s">
        <v>20672</v>
      </c>
      <c r="C4843" s="6" t="s">
        <v>20673</v>
      </c>
      <c r="D4843" s="6">
        <v>3</v>
      </c>
      <c r="E4843" s="6">
        <v>10</v>
      </c>
      <c r="F4843" s="6"/>
      <c r="G4843" s="6">
        <v>10</v>
      </c>
      <c r="H4843" s="6"/>
      <c r="I4843" s="6"/>
      <c r="J4843" s="6"/>
      <c r="K4843" s="6"/>
      <c r="L4843" s="6"/>
      <c r="M4843" s="6"/>
      <c r="N4843" s="6" t="e">
        <f>VLOOKUP(A4843,web_archive!D:AB,18,FALSE)</f>
        <v>#N/A</v>
      </c>
      <c r="O4843" s="6"/>
      <c r="P4843" s="6"/>
      <c r="Q4843" s="6"/>
      <c r="R4843" s="6"/>
      <c r="S4843" s="6"/>
      <c r="T4843" s="6"/>
      <c r="U4843" s="6" t="s">
        <v>12299</v>
      </c>
      <c r="V4843" s="6" t="s">
        <v>12299</v>
      </c>
      <c r="W4843" s="6" t="s">
        <v>12299</v>
      </c>
    </row>
    <row r="4844" spans="1:23" x14ac:dyDescent="0.3">
      <c r="A4844" s="6">
        <v>6921</v>
      </c>
      <c r="B4844" s="6" t="s">
        <v>20674</v>
      </c>
      <c r="C4844" s="6" t="s">
        <v>20674</v>
      </c>
      <c r="D4844" s="6">
        <v>3</v>
      </c>
      <c r="E4844" s="6">
        <v>10</v>
      </c>
      <c r="F4844" s="6"/>
      <c r="G4844" s="6">
        <v>10</v>
      </c>
      <c r="H4844" s="6"/>
      <c r="I4844" s="6"/>
      <c r="J4844" s="6"/>
      <c r="K4844" s="6"/>
      <c r="L4844" s="6"/>
      <c r="M4844" s="6"/>
      <c r="N4844" s="6" t="e">
        <f>VLOOKUP(A4844,web_archive!D:AB,18,FALSE)</f>
        <v>#N/A</v>
      </c>
      <c r="O4844" s="6"/>
      <c r="P4844" s="6"/>
      <c r="Q4844" s="6"/>
      <c r="R4844" s="6"/>
      <c r="S4844" s="6"/>
      <c r="T4844" s="6"/>
      <c r="U4844" s="6" t="s">
        <v>12299</v>
      </c>
      <c r="V4844" s="6" t="s">
        <v>12299</v>
      </c>
      <c r="W4844" s="6" t="s">
        <v>12299</v>
      </c>
    </row>
    <row r="4845" spans="1:23" x14ac:dyDescent="0.3">
      <c r="A4845" s="6">
        <v>6922</v>
      </c>
      <c r="B4845" s="6" t="s">
        <v>20675</v>
      </c>
      <c r="C4845" s="6" t="s">
        <v>20675</v>
      </c>
      <c r="D4845" s="6">
        <v>3</v>
      </c>
      <c r="E4845" s="6">
        <v>10</v>
      </c>
      <c r="F4845" s="6"/>
      <c r="G4845" s="6">
        <v>10</v>
      </c>
      <c r="H4845" s="6"/>
      <c r="I4845" s="6"/>
      <c r="J4845" s="6"/>
      <c r="K4845" s="6"/>
      <c r="L4845" s="6"/>
      <c r="M4845" s="6"/>
      <c r="N4845" s="6" t="e">
        <f>VLOOKUP(A4845,web_archive!D:AB,18,FALSE)</f>
        <v>#N/A</v>
      </c>
      <c r="O4845" s="6"/>
      <c r="P4845" s="6"/>
      <c r="Q4845" s="6"/>
      <c r="R4845" s="6"/>
      <c r="S4845" s="6"/>
      <c r="T4845" s="6"/>
      <c r="U4845" s="6" t="s">
        <v>12299</v>
      </c>
      <c r="V4845" s="6" t="s">
        <v>12299</v>
      </c>
      <c r="W4845" s="6" t="s">
        <v>12299</v>
      </c>
    </row>
    <row r="4846" spans="1:23" x14ac:dyDescent="0.3">
      <c r="A4846" s="6">
        <v>6923</v>
      </c>
      <c r="B4846" s="6" t="s">
        <v>20676</v>
      </c>
      <c r="C4846" s="6" t="s">
        <v>20677</v>
      </c>
      <c r="D4846" s="6">
        <v>3</v>
      </c>
      <c r="E4846" s="6">
        <v>10</v>
      </c>
      <c r="F4846" s="6"/>
      <c r="G4846" s="6">
        <v>10</v>
      </c>
      <c r="H4846" s="6"/>
      <c r="I4846" s="6"/>
      <c r="J4846" s="6"/>
      <c r="K4846" s="6"/>
      <c r="L4846" s="6"/>
      <c r="M4846" s="6"/>
      <c r="N4846" s="6" t="e">
        <f>VLOOKUP(A4846,web_archive!D:AB,18,FALSE)</f>
        <v>#N/A</v>
      </c>
      <c r="O4846" s="6"/>
      <c r="P4846" s="6"/>
      <c r="Q4846" s="6"/>
      <c r="R4846" s="6"/>
      <c r="S4846" s="6"/>
      <c r="T4846" s="6"/>
      <c r="U4846" s="6" t="s">
        <v>12299</v>
      </c>
      <c r="V4846" s="6" t="s">
        <v>12299</v>
      </c>
      <c r="W4846" s="6" t="s">
        <v>12299</v>
      </c>
    </row>
    <row r="4847" spans="1:23" x14ac:dyDescent="0.3">
      <c r="A4847" s="6">
        <v>6924</v>
      </c>
      <c r="B4847" s="6" t="s">
        <v>20678</v>
      </c>
      <c r="C4847" s="6" t="s">
        <v>20679</v>
      </c>
      <c r="D4847" s="6">
        <v>3</v>
      </c>
      <c r="E4847" s="6">
        <v>10</v>
      </c>
      <c r="F4847" s="6"/>
      <c r="G4847" s="6">
        <v>10</v>
      </c>
      <c r="H4847" s="6"/>
      <c r="I4847" s="6"/>
      <c r="J4847" s="6"/>
      <c r="K4847" s="6"/>
      <c r="L4847" s="6"/>
      <c r="M4847" s="6"/>
      <c r="N4847" s="6" t="e">
        <f>VLOOKUP(A4847,web_archive!D:AB,18,FALSE)</f>
        <v>#N/A</v>
      </c>
      <c r="O4847" s="6"/>
      <c r="P4847" s="6"/>
      <c r="Q4847" s="6"/>
      <c r="R4847" s="6"/>
      <c r="S4847" s="6"/>
      <c r="T4847" s="6"/>
      <c r="U4847" s="6" t="s">
        <v>12299</v>
      </c>
      <c r="V4847" s="6" t="s">
        <v>12299</v>
      </c>
      <c r="W4847" s="6" t="s">
        <v>12299</v>
      </c>
    </row>
    <row r="4848" spans="1:23" x14ac:dyDescent="0.3">
      <c r="A4848" s="6">
        <v>6925</v>
      </c>
      <c r="B4848" s="6" t="s">
        <v>20680</v>
      </c>
      <c r="C4848" s="6" t="s">
        <v>20681</v>
      </c>
      <c r="D4848" s="6">
        <v>3</v>
      </c>
      <c r="E4848" s="6">
        <v>10</v>
      </c>
      <c r="F4848" s="6"/>
      <c r="G4848" s="6">
        <v>0</v>
      </c>
      <c r="H4848" s="6"/>
      <c r="I4848" s="6"/>
      <c r="J4848" s="6"/>
      <c r="K4848" s="6"/>
      <c r="L4848" s="6"/>
      <c r="M4848" s="6"/>
      <c r="N4848" s="6" t="e">
        <f>VLOOKUP(A4848,web_archive!D:AB,18,FALSE)</f>
        <v>#N/A</v>
      </c>
      <c r="O4848" s="6"/>
      <c r="P4848" s="6"/>
      <c r="Q4848" s="6"/>
      <c r="R4848" s="6"/>
      <c r="S4848" s="6"/>
      <c r="T4848" s="6"/>
      <c r="U4848" s="6" t="s">
        <v>12299</v>
      </c>
      <c r="V4848" s="6" t="s">
        <v>12299</v>
      </c>
      <c r="W4848" s="6" t="s">
        <v>12299</v>
      </c>
    </row>
    <row r="4849" spans="1:23" x14ac:dyDescent="0.3">
      <c r="A4849" s="6">
        <v>6926</v>
      </c>
      <c r="B4849" s="6" t="s">
        <v>20682</v>
      </c>
      <c r="C4849" s="6" t="s">
        <v>20683</v>
      </c>
      <c r="D4849" s="6">
        <v>3</v>
      </c>
      <c r="E4849" s="6">
        <v>10</v>
      </c>
      <c r="F4849" s="6"/>
      <c r="G4849" s="6">
        <v>0</v>
      </c>
      <c r="H4849" s="6"/>
      <c r="I4849" s="6"/>
      <c r="J4849" s="6"/>
      <c r="K4849" s="6"/>
      <c r="L4849" s="6"/>
      <c r="M4849" s="6"/>
      <c r="N4849" s="6" t="e">
        <f>VLOOKUP(A4849,web_archive!D:AB,18,FALSE)</f>
        <v>#N/A</v>
      </c>
      <c r="O4849" s="6"/>
      <c r="P4849" s="6"/>
      <c r="Q4849" s="6"/>
      <c r="R4849" s="6"/>
      <c r="S4849" s="6"/>
      <c r="T4849" s="6"/>
      <c r="U4849" s="6" t="s">
        <v>12299</v>
      </c>
      <c r="V4849" s="6" t="s">
        <v>12299</v>
      </c>
      <c r="W4849" s="6" t="s">
        <v>12299</v>
      </c>
    </row>
    <row r="4850" spans="1:23" x14ac:dyDescent="0.3">
      <c r="A4850" s="6">
        <v>6927</v>
      </c>
      <c r="B4850" s="6" t="s">
        <v>20684</v>
      </c>
      <c r="C4850" s="6" t="s">
        <v>20685</v>
      </c>
      <c r="D4850" s="6">
        <v>3</v>
      </c>
      <c r="E4850" s="6">
        <v>10</v>
      </c>
      <c r="F4850" s="6"/>
      <c r="G4850" s="6">
        <v>0</v>
      </c>
      <c r="H4850" s="6"/>
      <c r="I4850" s="6"/>
      <c r="J4850" s="6"/>
      <c r="K4850" s="6"/>
      <c r="L4850" s="6"/>
      <c r="M4850" s="6"/>
      <c r="N4850" s="6" t="e">
        <f>VLOOKUP(A4850,web_archive!D:AB,18,FALSE)</f>
        <v>#N/A</v>
      </c>
      <c r="O4850" s="6"/>
      <c r="P4850" s="6"/>
      <c r="Q4850" s="6"/>
      <c r="R4850" s="6"/>
      <c r="S4850" s="6"/>
      <c r="T4850" s="6"/>
      <c r="U4850" s="6" t="s">
        <v>12299</v>
      </c>
      <c r="V4850" s="6" t="s">
        <v>12299</v>
      </c>
      <c r="W4850" s="6" t="s">
        <v>12299</v>
      </c>
    </row>
    <row r="4851" spans="1:23" x14ac:dyDescent="0.3">
      <c r="A4851" s="6">
        <v>6928</v>
      </c>
      <c r="B4851" s="6" t="s">
        <v>20686</v>
      </c>
      <c r="C4851" s="6" t="s">
        <v>20687</v>
      </c>
      <c r="D4851" s="6">
        <v>3</v>
      </c>
      <c r="E4851" s="6">
        <v>10</v>
      </c>
      <c r="F4851" s="6"/>
      <c r="G4851" s="6">
        <v>0</v>
      </c>
      <c r="H4851" s="6"/>
      <c r="I4851" s="6"/>
      <c r="J4851" s="6"/>
      <c r="K4851" s="6"/>
      <c r="L4851" s="6"/>
      <c r="M4851" s="6"/>
      <c r="N4851" s="6" t="e">
        <f>VLOOKUP(A4851,web_archive!D:AB,18,FALSE)</f>
        <v>#N/A</v>
      </c>
      <c r="O4851" s="6"/>
      <c r="P4851" s="6"/>
      <c r="Q4851" s="6"/>
      <c r="R4851" s="6"/>
      <c r="S4851" s="6"/>
      <c r="T4851" s="6"/>
      <c r="U4851" s="6" t="s">
        <v>12299</v>
      </c>
      <c r="V4851" s="6" t="s">
        <v>12299</v>
      </c>
      <c r="W4851" s="6" t="s">
        <v>12299</v>
      </c>
    </row>
    <row r="4852" spans="1:23" x14ac:dyDescent="0.3">
      <c r="A4852" s="6">
        <v>6929</v>
      </c>
      <c r="B4852" s="6" t="s">
        <v>20688</v>
      </c>
      <c r="C4852" s="6" t="s">
        <v>20689</v>
      </c>
      <c r="D4852" s="6">
        <v>3</v>
      </c>
      <c r="E4852" s="6">
        <v>10</v>
      </c>
      <c r="F4852" s="6"/>
      <c r="G4852" s="6">
        <v>0</v>
      </c>
      <c r="H4852" s="6"/>
      <c r="I4852" s="6"/>
      <c r="J4852" s="6"/>
      <c r="K4852" s="6"/>
      <c r="L4852" s="6"/>
      <c r="M4852" s="6"/>
      <c r="N4852" s="6" t="e">
        <f>VLOOKUP(A4852,web_archive!D:AB,18,FALSE)</f>
        <v>#N/A</v>
      </c>
      <c r="O4852" s="6"/>
      <c r="P4852" s="6"/>
      <c r="Q4852" s="6"/>
      <c r="R4852" s="6"/>
      <c r="S4852" s="6"/>
      <c r="T4852" s="6"/>
      <c r="U4852" s="6" t="s">
        <v>12299</v>
      </c>
      <c r="V4852" s="6" t="s">
        <v>12299</v>
      </c>
      <c r="W4852" s="6" t="s">
        <v>12299</v>
      </c>
    </row>
    <row r="4853" spans="1:23" x14ac:dyDescent="0.3">
      <c r="A4853" s="6">
        <v>6930</v>
      </c>
      <c r="B4853" s="6" t="s">
        <v>20690</v>
      </c>
      <c r="C4853" s="6" t="s">
        <v>20691</v>
      </c>
      <c r="D4853" s="6">
        <v>3</v>
      </c>
      <c r="E4853" s="6">
        <v>10</v>
      </c>
      <c r="F4853" s="6"/>
      <c r="G4853" s="6">
        <v>0</v>
      </c>
      <c r="H4853" s="6"/>
      <c r="I4853" s="6"/>
      <c r="J4853" s="6"/>
      <c r="K4853" s="6"/>
      <c r="L4853" s="6"/>
      <c r="M4853" s="6"/>
      <c r="N4853" s="6" t="e">
        <f>VLOOKUP(A4853,web_archive!D:AB,18,FALSE)</f>
        <v>#N/A</v>
      </c>
      <c r="O4853" s="6"/>
      <c r="P4853" s="6"/>
      <c r="Q4853" s="6"/>
      <c r="R4853" s="6"/>
      <c r="S4853" s="6"/>
      <c r="T4853" s="6"/>
      <c r="U4853" s="6" t="s">
        <v>12299</v>
      </c>
      <c r="V4853" s="6" t="s">
        <v>12299</v>
      </c>
      <c r="W4853" s="6" t="s">
        <v>12299</v>
      </c>
    </row>
    <row r="4854" spans="1:23" x14ac:dyDescent="0.3">
      <c r="A4854" s="6">
        <v>6931</v>
      </c>
      <c r="B4854" s="6" t="s">
        <v>20692</v>
      </c>
      <c r="C4854" s="6" t="s">
        <v>20693</v>
      </c>
      <c r="D4854" s="6">
        <v>3</v>
      </c>
      <c r="E4854" s="6">
        <v>10</v>
      </c>
      <c r="F4854" s="6"/>
      <c r="G4854" s="6">
        <v>0</v>
      </c>
      <c r="H4854" s="6"/>
      <c r="I4854" s="6"/>
      <c r="J4854" s="6"/>
      <c r="K4854" s="6"/>
      <c r="L4854" s="6"/>
      <c r="M4854" s="6"/>
      <c r="N4854" s="6" t="e">
        <f>VLOOKUP(A4854,web_archive!D:AB,18,FALSE)</f>
        <v>#N/A</v>
      </c>
      <c r="O4854" s="6"/>
      <c r="P4854" s="6"/>
      <c r="Q4854" s="6"/>
      <c r="R4854" s="6"/>
      <c r="S4854" s="6"/>
      <c r="T4854" s="6"/>
      <c r="U4854" s="6" t="s">
        <v>12299</v>
      </c>
      <c r="V4854" s="6" t="s">
        <v>12299</v>
      </c>
      <c r="W4854" s="6" t="s">
        <v>12299</v>
      </c>
    </row>
    <row r="4855" spans="1:23" x14ac:dyDescent="0.3">
      <c r="A4855" s="6">
        <v>6932</v>
      </c>
      <c r="B4855" s="6" t="s">
        <v>20694</v>
      </c>
      <c r="C4855" s="6" t="s">
        <v>20695</v>
      </c>
      <c r="D4855" s="6">
        <v>3</v>
      </c>
      <c r="E4855" s="6">
        <v>10</v>
      </c>
      <c r="F4855" s="6"/>
      <c r="G4855" s="6">
        <v>0</v>
      </c>
      <c r="H4855" s="6"/>
      <c r="I4855" s="6"/>
      <c r="J4855" s="6"/>
      <c r="K4855" s="6"/>
      <c r="L4855" s="6"/>
      <c r="M4855" s="6"/>
      <c r="N4855" s="6" t="e">
        <f>VLOOKUP(A4855,web_archive!D:AB,18,FALSE)</f>
        <v>#N/A</v>
      </c>
      <c r="O4855" s="6"/>
      <c r="P4855" s="6"/>
      <c r="Q4855" s="6"/>
      <c r="R4855" s="6"/>
      <c r="S4855" s="6"/>
      <c r="T4855" s="6"/>
      <c r="U4855" s="6" t="s">
        <v>12299</v>
      </c>
      <c r="V4855" s="6" t="s">
        <v>12299</v>
      </c>
      <c r="W4855" s="6" t="s">
        <v>12299</v>
      </c>
    </row>
    <row r="4856" spans="1:23" x14ac:dyDescent="0.3">
      <c r="A4856" s="6">
        <v>6933</v>
      </c>
      <c r="B4856" s="6" t="s">
        <v>20696</v>
      </c>
      <c r="C4856" s="6" t="s">
        <v>20697</v>
      </c>
      <c r="D4856" s="6">
        <v>3</v>
      </c>
      <c r="E4856" s="6">
        <v>10</v>
      </c>
      <c r="F4856" s="6"/>
      <c r="G4856" s="6">
        <v>0</v>
      </c>
      <c r="H4856" s="6"/>
      <c r="I4856" s="6"/>
      <c r="J4856" s="6"/>
      <c r="K4856" s="6"/>
      <c r="L4856" s="6"/>
      <c r="M4856" s="6"/>
      <c r="N4856" s="6" t="e">
        <f>VLOOKUP(A4856,web_archive!D:AB,18,FALSE)</f>
        <v>#N/A</v>
      </c>
      <c r="O4856" s="6"/>
      <c r="P4856" s="6"/>
      <c r="Q4856" s="6"/>
      <c r="R4856" s="6"/>
      <c r="S4856" s="6"/>
      <c r="T4856" s="6"/>
      <c r="U4856" s="6" t="s">
        <v>12299</v>
      </c>
      <c r="V4856" s="6" t="s">
        <v>12299</v>
      </c>
      <c r="W4856" s="6" t="s">
        <v>12299</v>
      </c>
    </row>
    <row r="4857" spans="1:23" x14ac:dyDescent="0.3">
      <c r="A4857" s="6">
        <v>6934</v>
      </c>
      <c r="B4857" s="6" t="s">
        <v>20698</v>
      </c>
      <c r="C4857" s="6" t="s">
        <v>20699</v>
      </c>
      <c r="D4857" s="6">
        <v>3</v>
      </c>
      <c r="E4857" s="6">
        <v>10</v>
      </c>
      <c r="F4857" s="6"/>
      <c r="G4857" s="6">
        <v>1000</v>
      </c>
      <c r="H4857" s="6"/>
      <c r="I4857" s="6"/>
      <c r="J4857" s="6"/>
      <c r="K4857" s="6"/>
      <c r="L4857" s="6"/>
      <c r="M4857" s="6"/>
      <c r="N4857" s="6" t="e">
        <f>VLOOKUP(A4857,web_archive!D:AB,18,FALSE)</f>
        <v>#N/A</v>
      </c>
      <c r="O4857" s="6"/>
      <c r="P4857" s="6"/>
      <c r="Q4857" s="6"/>
      <c r="R4857" s="6"/>
      <c r="S4857" s="6"/>
      <c r="T4857" s="6"/>
      <c r="U4857" s="6" t="s">
        <v>12299</v>
      </c>
      <c r="V4857" s="6" t="s">
        <v>12299</v>
      </c>
      <c r="W4857" s="6" t="s">
        <v>12299</v>
      </c>
    </row>
    <row r="4858" spans="1:23" x14ac:dyDescent="0.3">
      <c r="A4858" s="6">
        <v>6935</v>
      </c>
      <c r="B4858" s="6" t="s">
        <v>20700</v>
      </c>
      <c r="C4858" s="6" t="s">
        <v>20701</v>
      </c>
      <c r="D4858" s="6">
        <v>3</v>
      </c>
      <c r="E4858" s="6">
        <v>10</v>
      </c>
      <c r="F4858" s="6"/>
      <c r="G4858" s="6">
        <v>10</v>
      </c>
      <c r="H4858" s="6"/>
      <c r="I4858" s="6"/>
      <c r="J4858" s="6"/>
      <c r="K4858" s="6"/>
      <c r="L4858" s="6"/>
      <c r="M4858" s="6"/>
      <c r="N4858" s="6" t="e">
        <f>VLOOKUP(A4858,web_archive!D:AB,18,FALSE)</f>
        <v>#N/A</v>
      </c>
      <c r="O4858" s="6"/>
      <c r="P4858" s="6"/>
      <c r="Q4858" s="6"/>
      <c r="R4858" s="6"/>
      <c r="S4858" s="6"/>
      <c r="T4858" s="6"/>
      <c r="U4858" s="6" t="s">
        <v>12299</v>
      </c>
      <c r="V4858" s="6" t="s">
        <v>12299</v>
      </c>
      <c r="W4858" s="6" t="s">
        <v>12299</v>
      </c>
    </row>
    <row r="4859" spans="1:23" x14ac:dyDescent="0.3">
      <c r="A4859" s="6">
        <v>6936</v>
      </c>
      <c r="B4859" s="6" t="s">
        <v>20702</v>
      </c>
      <c r="C4859" s="6" t="s">
        <v>20703</v>
      </c>
      <c r="D4859" s="6">
        <v>3</v>
      </c>
      <c r="E4859" s="6">
        <v>10</v>
      </c>
      <c r="F4859" s="6"/>
      <c r="G4859" s="6">
        <v>10</v>
      </c>
      <c r="H4859" s="6"/>
      <c r="I4859" s="6"/>
      <c r="J4859" s="6"/>
      <c r="K4859" s="6"/>
      <c r="L4859" s="6"/>
      <c r="M4859" s="6"/>
      <c r="N4859" s="6" t="e">
        <f>VLOOKUP(A4859,web_archive!D:AB,18,FALSE)</f>
        <v>#N/A</v>
      </c>
      <c r="O4859" s="6"/>
      <c r="P4859" s="6"/>
      <c r="Q4859" s="6"/>
      <c r="R4859" s="6"/>
      <c r="S4859" s="6"/>
      <c r="T4859" s="6"/>
      <c r="U4859" s="6" t="s">
        <v>12299</v>
      </c>
      <c r="V4859" s="6" t="s">
        <v>12299</v>
      </c>
      <c r="W4859" s="6" t="s">
        <v>12299</v>
      </c>
    </row>
    <row r="4860" spans="1:23" x14ac:dyDescent="0.3">
      <c r="A4860" s="6">
        <v>6937</v>
      </c>
      <c r="B4860" s="6" t="s">
        <v>20704</v>
      </c>
      <c r="C4860" s="6" t="s">
        <v>20705</v>
      </c>
      <c r="D4860" s="6">
        <v>3</v>
      </c>
      <c r="E4860" s="6">
        <v>10</v>
      </c>
      <c r="F4860" s="6"/>
      <c r="G4860" s="6">
        <v>10</v>
      </c>
      <c r="H4860" s="6"/>
      <c r="I4860" s="6"/>
      <c r="J4860" s="6"/>
      <c r="K4860" s="6"/>
      <c r="L4860" s="6"/>
      <c r="M4860" s="6"/>
      <c r="N4860" s="6" t="e">
        <f>VLOOKUP(A4860,web_archive!D:AB,18,FALSE)</f>
        <v>#N/A</v>
      </c>
      <c r="O4860" s="6"/>
      <c r="P4860" s="6"/>
      <c r="Q4860" s="6"/>
      <c r="R4860" s="6"/>
      <c r="S4860" s="6"/>
      <c r="T4860" s="6"/>
      <c r="U4860" s="6" t="s">
        <v>12299</v>
      </c>
      <c r="V4860" s="6" t="s">
        <v>12299</v>
      </c>
      <c r="W4860" s="6" t="s">
        <v>12299</v>
      </c>
    </row>
    <row r="4861" spans="1:23" x14ac:dyDescent="0.3">
      <c r="A4861" s="6">
        <v>6938</v>
      </c>
      <c r="B4861" s="6" t="s">
        <v>20706</v>
      </c>
      <c r="C4861" s="6" t="s">
        <v>20707</v>
      </c>
      <c r="D4861" s="6">
        <v>3</v>
      </c>
      <c r="E4861" s="6">
        <v>10</v>
      </c>
      <c r="F4861" s="6"/>
      <c r="G4861" s="6">
        <v>10</v>
      </c>
      <c r="H4861" s="6"/>
      <c r="I4861" s="6"/>
      <c r="J4861" s="6"/>
      <c r="K4861" s="6"/>
      <c r="L4861" s="6"/>
      <c r="M4861" s="6"/>
      <c r="N4861" s="6" t="e">
        <f>VLOOKUP(A4861,web_archive!D:AB,18,FALSE)</f>
        <v>#N/A</v>
      </c>
      <c r="O4861" s="6"/>
      <c r="P4861" s="6"/>
      <c r="Q4861" s="6"/>
      <c r="R4861" s="6"/>
      <c r="S4861" s="6"/>
      <c r="T4861" s="6"/>
      <c r="U4861" s="6" t="s">
        <v>12299</v>
      </c>
      <c r="V4861" s="6" t="s">
        <v>12299</v>
      </c>
      <c r="W4861" s="6" t="s">
        <v>12299</v>
      </c>
    </row>
    <row r="4862" spans="1:23" x14ac:dyDescent="0.3">
      <c r="A4862" s="6">
        <v>6939</v>
      </c>
      <c r="B4862" s="6" t="s">
        <v>20708</v>
      </c>
      <c r="C4862" s="6" t="s">
        <v>20709</v>
      </c>
      <c r="D4862" s="6">
        <v>3</v>
      </c>
      <c r="E4862" s="6">
        <v>10</v>
      </c>
      <c r="F4862" s="6"/>
      <c r="G4862" s="6">
        <v>10</v>
      </c>
      <c r="H4862" s="6"/>
      <c r="I4862" s="6"/>
      <c r="J4862" s="6"/>
      <c r="K4862" s="6"/>
      <c r="L4862" s="6"/>
      <c r="M4862" s="6"/>
      <c r="N4862" s="6" t="e">
        <f>VLOOKUP(A4862,web_archive!D:AB,18,FALSE)</f>
        <v>#N/A</v>
      </c>
      <c r="O4862" s="6"/>
      <c r="P4862" s="6"/>
      <c r="Q4862" s="6"/>
      <c r="R4862" s="6"/>
      <c r="S4862" s="6"/>
      <c r="T4862" s="6"/>
      <c r="U4862" s="6" t="s">
        <v>12299</v>
      </c>
      <c r="V4862" s="6" t="s">
        <v>12299</v>
      </c>
      <c r="W4862" s="6" t="s">
        <v>12299</v>
      </c>
    </row>
    <row r="4863" spans="1:23" x14ac:dyDescent="0.3">
      <c r="A4863" s="6">
        <v>6940</v>
      </c>
      <c r="B4863" s="6" t="s">
        <v>20710</v>
      </c>
      <c r="C4863" s="6" t="s">
        <v>20711</v>
      </c>
      <c r="D4863" s="6">
        <v>3</v>
      </c>
      <c r="E4863" s="6">
        <v>10</v>
      </c>
      <c r="F4863" s="6"/>
      <c r="G4863" s="6">
        <v>10</v>
      </c>
      <c r="H4863" s="6"/>
      <c r="I4863" s="6"/>
      <c r="J4863" s="6"/>
      <c r="K4863" s="6"/>
      <c r="L4863" s="6"/>
      <c r="M4863" s="6"/>
      <c r="N4863" s="6" t="e">
        <f>VLOOKUP(A4863,web_archive!D:AB,18,FALSE)</f>
        <v>#N/A</v>
      </c>
      <c r="O4863" s="6"/>
      <c r="P4863" s="6"/>
      <c r="Q4863" s="6"/>
      <c r="R4863" s="6"/>
      <c r="S4863" s="6"/>
      <c r="T4863" s="6"/>
      <c r="U4863" s="6" t="s">
        <v>12299</v>
      </c>
      <c r="V4863" s="6" t="s">
        <v>12299</v>
      </c>
      <c r="W4863" s="6" t="s">
        <v>12299</v>
      </c>
    </row>
    <row r="4864" spans="1:23" x14ac:dyDescent="0.3">
      <c r="A4864" s="6">
        <v>6941</v>
      </c>
      <c r="B4864" s="6" t="s">
        <v>20712</v>
      </c>
      <c r="C4864" s="6" t="s">
        <v>20713</v>
      </c>
      <c r="D4864" s="6">
        <v>3</v>
      </c>
      <c r="E4864" s="6">
        <v>10</v>
      </c>
      <c r="F4864" s="6"/>
      <c r="G4864" s="6">
        <v>10</v>
      </c>
      <c r="H4864" s="6"/>
      <c r="I4864" s="6"/>
      <c r="J4864" s="6"/>
      <c r="K4864" s="6"/>
      <c r="L4864" s="6"/>
      <c r="M4864" s="6"/>
      <c r="N4864" s="6" t="e">
        <f>VLOOKUP(A4864,web_archive!D:AB,18,FALSE)</f>
        <v>#N/A</v>
      </c>
      <c r="O4864" s="6"/>
      <c r="P4864" s="6"/>
      <c r="Q4864" s="6"/>
      <c r="R4864" s="6"/>
      <c r="S4864" s="6"/>
      <c r="T4864" s="6"/>
      <c r="U4864" s="6" t="s">
        <v>12299</v>
      </c>
      <c r="V4864" s="6" t="s">
        <v>12299</v>
      </c>
      <c r="W4864" s="6" t="s">
        <v>12299</v>
      </c>
    </row>
    <row r="4865" spans="1:25" x14ac:dyDescent="0.3">
      <c r="A4865" s="6">
        <v>6942</v>
      </c>
      <c r="B4865" s="6" t="s">
        <v>20714</v>
      </c>
      <c r="C4865" s="6" t="s">
        <v>20715</v>
      </c>
      <c r="D4865" s="6">
        <v>3</v>
      </c>
      <c r="E4865" s="6">
        <v>10</v>
      </c>
      <c r="F4865" s="6"/>
      <c r="G4865" s="6">
        <v>10</v>
      </c>
      <c r="H4865" s="6"/>
      <c r="I4865" s="6"/>
      <c r="J4865" s="6"/>
      <c r="K4865" s="6"/>
      <c r="L4865" s="6"/>
      <c r="M4865" s="6"/>
      <c r="N4865" s="6" t="e">
        <f>VLOOKUP(A4865,web_archive!D:AB,18,FALSE)</f>
        <v>#N/A</v>
      </c>
      <c r="O4865" s="6"/>
      <c r="P4865" s="6"/>
      <c r="Q4865" s="6"/>
      <c r="R4865" s="6"/>
      <c r="S4865" s="6"/>
      <c r="T4865" s="6"/>
      <c r="U4865" s="6" t="s">
        <v>12299</v>
      </c>
      <c r="V4865" s="6" t="s">
        <v>12299</v>
      </c>
      <c r="W4865" s="6" t="s">
        <v>12299</v>
      </c>
      <c r="X4865" s="6"/>
      <c r="Y4865" s="6"/>
    </row>
    <row r="4866" spans="1:25" x14ac:dyDescent="0.3">
      <c r="A4866" s="6">
        <v>6943</v>
      </c>
      <c r="B4866" s="6" t="s">
        <v>20716</v>
      </c>
      <c r="C4866" s="6" t="s">
        <v>20717</v>
      </c>
      <c r="D4866" s="6">
        <v>6</v>
      </c>
      <c r="E4866" s="6">
        <v>10</v>
      </c>
      <c r="F4866" s="6"/>
      <c r="G4866" s="6">
        <v>100</v>
      </c>
      <c r="H4866" s="6"/>
      <c r="I4866" s="6"/>
      <c r="J4866" s="6"/>
      <c r="K4866" s="6"/>
      <c r="L4866" s="6"/>
      <c r="M4866" s="6"/>
      <c r="N4866" s="6" t="e">
        <f>VLOOKUP(A4866,web_archive!D:AB,18,FALSE)</f>
        <v>#N/A</v>
      </c>
      <c r="O4866" s="6"/>
      <c r="P4866" s="6"/>
      <c r="Q4866" s="6"/>
      <c r="R4866" s="6"/>
      <c r="S4866" s="6"/>
      <c r="T4866" s="6"/>
      <c r="U4866" s="6" t="s">
        <v>12674</v>
      </c>
      <c r="V4866" s="6" t="s">
        <v>12675</v>
      </c>
      <c r="W4866" s="6" t="s">
        <v>12368</v>
      </c>
      <c r="X4866" s="6" t="s">
        <v>12299</v>
      </c>
      <c r="Y4866" s="6" t="s">
        <v>12299</v>
      </c>
    </row>
    <row r="4867" spans="1:25" x14ac:dyDescent="0.3">
      <c r="A4867" s="6">
        <v>6944</v>
      </c>
      <c r="B4867" s="6" t="s">
        <v>20718</v>
      </c>
      <c r="C4867" s="6" t="s">
        <v>20719</v>
      </c>
      <c r="D4867" s="6">
        <v>6</v>
      </c>
      <c r="E4867" s="6">
        <v>10</v>
      </c>
      <c r="F4867" s="6"/>
      <c r="G4867" s="6">
        <v>100</v>
      </c>
      <c r="H4867" s="6"/>
      <c r="I4867" s="6"/>
      <c r="J4867" s="6"/>
      <c r="K4867" s="6"/>
      <c r="L4867" s="6"/>
      <c r="M4867" s="6"/>
      <c r="N4867" s="6" t="e">
        <f>VLOOKUP(A4867,web_archive!D:AB,18,FALSE)</f>
        <v>#N/A</v>
      </c>
      <c r="O4867" s="6"/>
      <c r="P4867" s="6"/>
      <c r="Q4867" s="6"/>
      <c r="R4867" s="6"/>
      <c r="S4867" s="6"/>
      <c r="T4867" s="6"/>
      <c r="U4867" s="6" t="s">
        <v>13512</v>
      </c>
      <c r="V4867" s="6" t="s">
        <v>12368</v>
      </c>
      <c r="W4867" s="6" t="s">
        <v>12299</v>
      </c>
      <c r="X4867" s="6" t="s">
        <v>12299</v>
      </c>
      <c r="Y4867" s="6"/>
    </row>
    <row r="4868" spans="1:25" x14ac:dyDescent="0.3">
      <c r="A4868" s="6">
        <v>6945</v>
      </c>
      <c r="B4868" s="6" t="s">
        <v>20720</v>
      </c>
      <c r="C4868" s="6" t="s">
        <v>20721</v>
      </c>
      <c r="D4868" s="6">
        <v>6</v>
      </c>
      <c r="E4868" s="6">
        <v>10</v>
      </c>
      <c r="F4868" s="6"/>
      <c r="G4868" s="6">
        <v>100</v>
      </c>
      <c r="H4868" s="6"/>
      <c r="I4868" s="6"/>
      <c r="J4868" s="6"/>
      <c r="K4868" s="6"/>
      <c r="L4868" s="6"/>
      <c r="M4868" s="6"/>
      <c r="N4868" s="6" t="e">
        <f>VLOOKUP(A4868,web_archive!D:AB,18,FALSE)</f>
        <v>#N/A</v>
      </c>
      <c r="O4868" s="6"/>
      <c r="P4868" s="6"/>
      <c r="Q4868" s="6"/>
      <c r="R4868" s="6"/>
      <c r="S4868" s="6"/>
      <c r="T4868" s="6"/>
      <c r="U4868" s="6" t="s">
        <v>12691</v>
      </c>
      <c r="V4868" s="6" t="s">
        <v>12368</v>
      </c>
      <c r="W4868" s="6" t="s">
        <v>12299</v>
      </c>
      <c r="X4868" s="6" t="s">
        <v>12299</v>
      </c>
      <c r="Y4868" s="6"/>
    </row>
    <row r="4869" spans="1:25" x14ac:dyDescent="0.3">
      <c r="A4869" s="6">
        <v>6946</v>
      </c>
      <c r="B4869" s="6" t="s">
        <v>20722</v>
      </c>
      <c r="C4869" s="6" t="s">
        <v>20723</v>
      </c>
      <c r="D4869" s="6">
        <v>6</v>
      </c>
      <c r="E4869" s="6">
        <v>10</v>
      </c>
      <c r="F4869" s="6"/>
      <c r="G4869" s="6">
        <v>100</v>
      </c>
      <c r="H4869" s="6"/>
      <c r="I4869" s="6"/>
      <c r="J4869" s="6"/>
      <c r="K4869" s="6"/>
      <c r="L4869" s="6"/>
      <c r="M4869" s="6"/>
      <c r="N4869" s="6" t="e">
        <f>VLOOKUP(A4869,web_archive!D:AB,18,FALSE)</f>
        <v>#N/A</v>
      </c>
      <c r="O4869" s="6"/>
      <c r="P4869" s="6"/>
      <c r="Q4869" s="6"/>
      <c r="R4869" s="6"/>
      <c r="S4869" s="6"/>
      <c r="T4869" s="6"/>
      <c r="U4869" s="6" t="s">
        <v>12542</v>
      </c>
      <c r="V4869" s="6" t="s">
        <v>12368</v>
      </c>
      <c r="W4869" s="6" t="s">
        <v>12299</v>
      </c>
      <c r="X4869" s="6" t="s">
        <v>12299</v>
      </c>
      <c r="Y4869" s="6"/>
    </row>
    <row r="4870" spans="1:25" x14ac:dyDescent="0.3">
      <c r="A4870" s="6">
        <v>6947</v>
      </c>
      <c r="B4870" s="6" t="s">
        <v>20724</v>
      </c>
      <c r="C4870" s="6" t="s">
        <v>20725</v>
      </c>
      <c r="D4870" s="6">
        <v>6</v>
      </c>
      <c r="E4870" s="6">
        <v>10</v>
      </c>
      <c r="F4870" s="6"/>
      <c r="G4870" s="6">
        <v>100</v>
      </c>
      <c r="H4870" s="6"/>
      <c r="I4870" s="6"/>
      <c r="J4870" s="6"/>
      <c r="K4870" s="6"/>
      <c r="L4870" s="6"/>
      <c r="M4870" s="6"/>
      <c r="N4870" s="6" t="e">
        <f>VLOOKUP(A4870,web_archive!D:AB,18,FALSE)</f>
        <v>#N/A</v>
      </c>
      <c r="O4870" s="6"/>
      <c r="P4870" s="6"/>
      <c r="Q4870" s="6"/>
      <c r="R4870" s="6"/>
      <c r="S4870" s="6"/>
      <c r="T4870" s="6"/>
      <c r="U4870" s="6" t="s">
        <v>13315</v>
      </c>
      <c r="V4870" s="6" t="s">
        <v>12368</v>
      </c>
      <c r="W4870" s="6" t="s">
        <v>12299</v>
      </c>
      <c r="X4870" s="6" t="s">
        <v>12299</v>
      </c>
      <c r="Y4870" s="6"/>
    </row>
    <row r="4871" spans="1:25" x14ac:dyDescent="0.3">
      <c r="A4871" s="6">
        <v>6948</v>
      </c>
      <c r="B4871" s="6" t="s">
        <v>20726</v>
      </c>
      <c r="C4871" s="6" t="s">
        <v>20727</v>
      </c>
      <c r="D4871" s="6">
        <v>6</v>
      </c>
      <c r="E4871" s="6">
        <v>10</v>
      </c>
      <c r="F4871" s="6"/>
      <c r="G4871" s="6">
        <v>100</v>
      </c>
      <c r="H4871" s="6"/>
      <c r="I4871" s="6"/>
      <c r="J4871" s="6"/>
      <c r="K4871" s="6"/>
      <c r="L4871" s="6"/>
      <c r="M4871" s="6"/>
      <c r="N4871" s="6" t="e">
        <f>VLOOKUP(A4871,web_archive!D:AB,18,FALSE)</f>
        <v>#N/A</v>
      </c>
      <c r="O4871" s="6"/>
      <c r="P4871" s="6"/>
      <c r="Q4871" s="6"/>
      <c r="R4871" s="6"/>
      <c r="S4871" s="6"/>
      <c r="T4871" s="6"/>
      <c r="U4871" s="6" t="s">
        <v>12858</v>
      </c>
      <c r="V4871" s="6" t="s">
        <v>12368</v>
      </c>
      <c r="W4871" s="6" t="s">
        <v>12299</v>
      </c>
      <c r="X4871" s="6" t="s">
        <v>12299</v>
      </c>
      <c r="Y4871" s="6"/>
    </row>
    <row r="4872" spans="1:25" x14ac:dyDescent="0.3">
      <c r="A4872" s="6">
        <v>6949</v>
      </c>
      <c r="B4872" s="6" t="s">
        <v>20728</v>
      </c>
      <c r="C4872" s="6" t="s">
        <v>20729</v>
      </c>
      <c r="D4872" s="6">
        <v>6</v>
      </c>
      <c r="E4872" s="6">
        <v>10</v>
      </c>
      <c r="F4872" s="6"/>
      <c r="G4872" s="6">
        <v>100</v>
      </c>
      <c r="H4872" s="6"/>
      <c r="I4872" s="6"/>
      <c r="J4872" s="6"/>
      <c r="K4872" s="6"/>
      <c r="L4872" s="6"/>
      <c r="M4872" s="6"/>
      <c r="N4872" s="6" t="e">
        <f>VLOOKUP(A4872,web_archive!D:AB,18,FALSE)</f>
        <v>#N/A</v>
      </c>
      <c r="O4872" s="6"/>
      <c r="P4872" s="6"/>
      <c r="Q4872" s="6"/>
      <c r="R4872" s="6"/>
      <c r="S4872" s="6"/>
      <c r="T4872" s="6"/>
      <c r="U4872" s="6" t="s">
        <v>12660</v>
      </c>
      <c r="V4872" s="6" t="s">
        <v>12368</v>
      </c>
      <c r="W4872" s="6" t="s">
        <v>12299</v>
      </c>
      <c r="X4872" s="6" t="s">
        <v>12299</v>
      </c>
      <c r="Y4872" s="6"/>
    </row>
    <row r="4873" spans="1:25" x14ac:dyDescent="0.3">
      <c r="A4873" s="6">
        <v>6950</v>
      </c>
      <c r="B4873" s="6" t="s">
        <v>20730</v>
      </c>
      <c r="C4873" s="6" t="s">
        <v>20731</v>
      </c>
      <c r="D4873" s="6">
        <v>6</v>
      </c>
      <c r="E4873" s="6">
        <v>10</v>
      </c>
      <c r="F4873" s="6"/>
      <c r="G4873" s="6">
        <v>100</v>
      </c>
      <c r="H4873" s="6"/>
      <c r="I4873" s="6"/>
      <c r="J4873" s="6"/>
      <c r="K4873" s="6"/>
      <c r="L4873" s="6"/>
      <c r="M4873" s="6"/>
      <c r="N4873" s="6" t="e">
        <f>VLOOKUP(A4873,web_archive!D:AB,18,FALSE)</f>
        <v>#N/A</v>
      </c>
      <c r="O4873" s="6"/>
      <c r="P4873" s="6"/>
      <c r="Q4873" s="6"/>
      <c r="R4873" s="6"/>
      <c r="S4873" s="6"/>
      <c r="T4873" s="6"/>
      <c r="U4873" s="6" t="s">
        <v>12787</v>
      </c>
      <c r="V4873" s="6" t="s">
        <v>12368</v>
      </c>
      <c r="W4873" s="6" t="s">
        <v>12299</v>
      </c>
      <c r="X4873" s="6" t="s">
        <v>12299</v>
      </c>
      <c r="Y4873" s="6"/>
    </row>
    <row r="4874" spans="1:25" x14ac:dyDescent="0.3">
      <c r="A4874" s="6">
        <v>6951</v>
      </c>
      <c r="B4874" s="6" t="s">
        <v>20732</v>
      </c>
      <c r="C4874" s="6" t="s">
        <v>20733</v>
      </c>
      <c r="D4874" s="6">
        <v>6</v>
      </c>
      <c r="E4874" s="6">
        <v>10</v>
      </c>
      <c r="F4874" s="6"/>
      <c r="G4874" s="6">
        <v>100</v>
      </c>
      <c r="H4874" s="6"/>
      <c r="I4874" s="6"/>
      <c r="J4874" s="6"/>
      <c r="K4874" s="6"/>
      <c r="L4874" s="6"/>
      <c r="M4874" s="6"/>
      <c r="N4874" s="6" t="e">
        <f>VLOOKUP(A4874,web_archive!D:AB,18,FALSE)</f>
        <v>#N/A</v>
      </c>
      <c r="O4874" s="6"/>
      <c r="P4874" s="6"/>
      <c r="Q4874" s="6"/>
      <c r="R4874" s="6"/>
      <c r="S4874" s="6"/>
      <c r="T4874" s="6"/>
      <c r="U4874" s="6" t="s">
        <v>12807</v>
      </c>
      <c r="V4874" s="6" t="s">
        <v>12368</v>
      </c>
      <c r="W4874" s="6" t="s">
        <v>12299</v>
      </c>
      <c r="X4874" s="6" t="s">
        <v>12299</v>
      </c>
      <c r="Y4874" s="6"/>
    </row>
    <row r="4875" spans="1:25" x14ac:dyDescent="0.3">
      <c r="A4875" s="6">
        <v>6953</v>
      </c>
      <c r="B4875" s="6" t="s">
        <v>20734</v>
      </c>
      <c r="C4875" s="6" t="s">
        <v>20735</v>
      </c>
      <c r="D4875" s="6">
        <v>3</v>
      </c>
      <c r="E4875" s="6">
        <v>10</v>
      </c>
      <c r="F4875" s="6"/>
      <c r="G4875" s="6">
        <v>0</v>
      </c>
      <c r="H4875" s="6"/>
      <c r="I4875" s="6"/>
      <c r="J4875" s="6"/>
      <c r="K4875" s="6"/>
      <c r="L4875" s="6"/>
      <c r="M4875" s="6"/>
      <c r="N4875" s="6" t="e">
        <f>VLOOKUP(A4875,web_archive!D:AB,18,FALSE)</f>
        <v>#N/A</v>
      </c>
      <c r="O4875" s="6"/>
      <c r="P4875" s="6"/>
      <c r="Q4875" s="6"/>
      <c r="R4875" s="6"/>
      <c r="S4875" s="6"/>
      <c r="T4875" s="6"/>
      <c r="U4875" s="6" t="s">
        <v>20736</v>
      </c>
      <c r="V4875" s="6" t="s">
        <v>12299</v>
      </c>
      <c r="W4875" s="6" t="s">
        <v>12299</v>
      </c>
      <c r="X4875" s="6"/>
      <c r="Y4875" s="6"/>
    </row>
    <row r="4876" spans="1:25" x14ac:dyDescent="0.3">
      <c r="A4876" s="6">
        <v>6954</v>
      </c>
      <c r="B4876" s="6" t="s">
        <v>20737</v>
      </c>
      <c r="C4876" s="6" t="s">
        <v>20738</v>
      </c>
      <c r="D4876" s="6">
        <v>3</v>
      </c>
      <c r="E4876" s="6">
        <v>10</v>
      </c>
      <c r="F4876" s="6"/>
      <c r="G4876" s="6">
        <v>0</v>
      </c>
      <c r="H4876" s="6"/>
      <c r="I4876" s="6"/>
      <c r="J4876" s="6"/>
      <c r="K4876" s="6"/>
      <c r="L4876" s="6"/>
      <c r="M4876" s="6"/>
      <c r="N4876" s="6" t="e">
        <f>VLOOKUP(A4876,web_archive!D:AB,18,FALSE)</f>
        <v>#N/A</v>
      </c>
      <c r="O4876" s="6"/>
      <c r="P4876" s="6"/>
      <c r="Q4876" s="6"/>
      <c r="R4876" s="6"/>
      <c r="S4876" s="6"/>
      <c r="T4876" s="6"/>
      <c r="U4876" s="6" t="s">
        <v>12299</v>
      </c>
      <c r="V4876" s="6" t="s">
        <v>12299</v>
      </c>
      <c r="W4876" s="6" t="s">
        <v>12299</v>
      </c>
      <c r="X4876" s="6"/>
      <c r="Y4876" s="6"/>
    </row>
    <row r="4877" spans="1:25" x14ac:dyDescent="0.3">
      <c r="A4877" s="6">
        <v>6955</v>
      </c>
      <c r="B4877" s="6" t="s">
        <v>20739</v>
      </c>
      <c r="C4877" s="6" t="s">
        <v>20740</v>
      </c>
      <c r="D4877" s="6">
        <v>3</v>
      </c>
      <c r="E4877" s="6">
        <v>10</v>
      </c>
      <c r="F4877" s="6"/>
      <c r="G4877" s="6">
        <v>0</v>
      </c>
      <c r="H4877" s="6"/>
      <c r="I4877" s="6"/>
      <c r="J4877" s="6"/>
      <c r="K4877" s="6"/>
      <c r="L4877" s="6"/>
      <c r="M4877" s="6"/>
      <c r="N4877" s="6" t="e">
        <f>VLOOKUP(A4877,web_archive!D:AB,18,FALSE)</f>
        <v>#N/A</v>
      </c>
      <c r="O4877" s="6"/>
      <c r="P4877" s="6"/>
      <c r="Q4877" s="6"/>
      <c r="R4877" s="6"/>
      <c r="S4877" s="6"/>
      <c r="T4877" s="6"/>
      <c r="U4877" s="6" t="s">
        <v>12299</v>
      </c>
      <c r="V4877" s="6" t="s">
        <v>12299</v>
      </c>
      <c r="W4877" s="6" t="s">
        <v>12299</v>
      </c>
      <c r="X4877" s="6"/>
      <c r="Y4877" s="6"/>
    </row>
    <row r="4878" spans="1:25" x14ac:dyDescent="0.3">
      <c r="A4878" s="6">
        <v>6956</v>
      </c>
      <c r="B4878" s="6" t="s">
        <v>20741</v>
      </c>
      <c r="C4878" s="6" t="s">
        <v>20742</v>
      </c>
      <c r="D4878" s="6">
        <v>3</v>
      </c>
      <c r="E4878" s="6">
        <v>10</v>
      </c>
      <c r="F4878" s="6"/>
      <c r="G4878" s="6">
        <v>0</v>
      </c>
      <c r="H4878" s="6"/>
      <c r="I4878" s="6"/>
      <c r="J4878" s="6"/>
      <c r="K4878" s="6"/>
      <c r="L4878" s="6"/>
      <c r="M4878" s="6"/>
      <c r="N4878" s="6" t="e">
        <f>VLOOKUP(A4878,web_archive!D:AB,18,FALSE)</f>
        <v>#N/A</v>
      </c>
      <c r="O4878" s="6"/>
      <c r="P4878" s="6"/>
      <c r="Q4878" s="6"/>
      <c r="R4878" s="6"/>
      <c r="S4878" s="6"/>
      <c r="T4878" s="6"/>
      <c r="U4878" s="6" t="s">
        <v>12299</v>
      </c>
      <c r="V4878" s="6" t="s">
        <v>12299</v>
      </c>
      <c r="W4878" s="6" t="s">
        <v>12299</v>
      </c>
      <c r="X4878" s="6"/>
      <c r="Y4878" s="6"/>
    </row>
    <row r="4879" spans="1:25" x14ac:dyDescent="0.3">
      <c r="A4879" s="6">
        <v>6957</v>
      </c>
      <c r="B4879" s="6" t="s">
        <v>20743</v>
      </c>
      <c r="C4879" s="6" t="s">
        <v>20744</v>
      </c>
      <c r="D4879" s="6">
        <v>3</v>
      </c>
      <c r="E4879" s="6">
        <v>10</v>
      </c>
      <c r="F4879" s="6"/>
      <c r="G4879" s="6">
        <v>0</v>
      </c>
      <c r="H4879" s="6"/>
      <c r="I4879" s="6"/>
      <c r="J4879" s="6"/>
      <c r="K4879" s="6"/>
      <c r="L4879" s="6"/>
      <c r="M4879" s="6"/>
      <c r="N4879" s="6" t="e">
        <f>VLOOKUP(A4879,web_archive!D:AB,18,FALSE)</f>
        <v>#N/A</v>
      </c>
      <c r="O4879" s="6"/>
      <c r="P4879" s="6"/>
      <c r="Q4879" s="6"/>
      <c r="R4879" s="6"/>
      <c r="S4879" s="6"/>
      <c r="T4879" s="6"/>
      <c r="U4879" s="6" t="s">
        <v>12299</v>
      </c>
      <c r="V4879" s="6" t="s">
        <v>12299</v>
      </c>
      <c r="W4879" s="6" t="s">
        <v>12299</v>
      </c>
      <c r="X4879" s="6"/>
      <c r="Y4879" s="6"/>
    </row>
    <row r="4880" spans="1:25" x14ac:dyDescent="0.3">
      <c r="A4880" s="6">
        <v>6958</v>
      </c>
      <c r="B4880" s="6" t="s">
        <v>20745</v>
      </c>
      <c r="C4880" s="6" t="s">
        <v>20746</v>
      </c>
      <c r="D4880" s="6">
        <v>3</v>
      </c>
      <c r="E4880" s="6">
        <v>10</v>
      </c>
      <c r="F4880" s="6"/>
      <c r="G4880" s="6">
        <v>0</v>
      </c>
      <c r="H4880" s="6"/>
      <c r="I4880" s="6"/>
      <c r="J4880" s="6"/>
      <c r="K4880" s="6"/>
      <c r="L4880" s="6"/>
      <c r="M4880" s="6"/>
      <c r="N4880" s="6" t="e">
        <f>VLOOKUP(A4880,web_archive!D:AB,18,FALSE)</f>
        <v>#N/A</v>
      </c>
      <c r="O4880" s="6"/>
      <c r="P4880" s="6"/>
      <c r="Q4880" s="6"/>
      <c r="R4880" s="6"/>
      <c r="S4880" s="6"/>
      <c r="T4880" s="6"/>
      <c r="U4880" s="6" t="s">
        <v>12299</v>
      </c>
      <c r="V4880" s="6" t="s">
        <v>12299</v>
      </c>
      <c r="W4880" s="6" t="s">
        <v>12299</v>
      </c>
      <c r="X4880" s="6"/>
      <c r="Y4880" s="6"/>
    </row>
    <row r="4881" spans="1:23" x14ac:dyDescent="0.3">
      <c r="A4881" s="6">
        <v>6960</v>
      </c>
      <c r="B4881" s="6" t="s">
        <v>20747</v>
      </c>
      <c r="C4881" s="6" t="s">
        <v>20748</v>
      </c>
      <c r="D4881" s="6">
        <v>3</v>
      </c>
      <c r="E4881" s="6">
        <v>10</v>
      </c>
      <c r="F4881" s="6"/>
      <c r="G4881" s="6">
        <v>10</v>
      </c>
      <c r="H4881" s="6"/>
      <c r="I4881" s="6"/>
      <c r="J4881" s="6"/>
      <c r="K4881" s="6"/>
      <c r="L4881" s="6"/>
      <c r="M4881" s="6"/>
      <c r="N4881" s="6" t="e">
        <f>VLOOKUP(A4881,web_archive!D:AB,18,FALSE)</f>
        <v>#N/A</v>
      </c>
      <c r="O4881" s="6"/>
      <c r="P4881" s="6"/>
      <c r="Q4881" s="6"/>
      <c r="R4881" s="6"/>
      <c r="S4881" s="6"/>
      <c r="T4881" s="6"/>
      <c r="U4881" s="6" t="s">
        <v>12299</v>
      </c>
      <c r="V4881" s="6" t="s">
        <v>12299</v>
      </c>
      <c r="W4881" s="6" t="s">
        <v>12299</v>
      </c>
    </row>
    <row r="4882" spans="1:23" x14ac:dyDescent="0.3">
      <c r="A4882" s="6" t="s">
        <v>20231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 t="e">
        <f>VLOOKUP(A4882,web_archive!D:AB,18,FALSE)</f>
        <v>#N/A</v>
      </c>
      <c r="O4882" s="6"/>
      <c r="P4882" s="6"/>
      <c r="Q4882" s="6"/>
      <c r="R4882" s="6"/>
      <c r="S4882" s="6"/>
      <c r="T4882" s="6"/>
      <c r="U4882" s="6"/>
      <c r="V4882" s="6"/>
      <c r="W4882" s="6"/>
    </row>
    <row r="4883" spans="1:23" x14ac:dyDescent="0.3">
      <c r="A4883" s="6">
        <v>7001</v>
      </c>
      <c r="B4883" s="6" t="s">
        <v>6846</v>
      </c>
      <c r="C4883" s="6" t="s">
        <v>6847</v>
      </c>
      <c r="D4883" s="6">
        <v>3</v>
      </c>
      <c r="E4883" s="6">
        <v>466</v>
      </c>
      <c r="F4883" s="6"/>
      <c r="G4883" s="6">
        <v>10</v>
      </c>
      <c r="H4883" s="6"/>
      <c r="I4883" s="6"/>
      <c r="J4883" s="6"/>
      <c r="K4883" s="6"/>
      <c r="L4883" s="6"/>
      <c r="M4883" s="6"/>
      <c r="N4883" s="6" t="str">
        <f>VLOOKUP(A4883,web_archive!D:AB,18,FALSE)</f>
        <v>None</v>
      </c>
      <c r="O4883" s="6"/>
      <c r="P4883" s="6"/>
      <c r="Q4883" s="6"/>
      <c r="R4883" s="6"/>
      <c r="S4883" s="6"/>
      <c r="T4883" s="6"/>
      <c r="U4883" s="6" t="s">
        <v>12299</v>
      </c>
      <c r="V4883" s="6" t="s">
        <v>12299</v>
      </c>
      <c r="W4883" s="6" t="s">
        <v>12299</v>
      </c>
    </row>
    <row r="4884" spans="1:23" x14ac:dyDescent="0.3">
      <c r="A4884" s="6">
        <v>7002</v>
      </c>
      <c r="B4884" s="6" t="s">
        <v>7174</v>
      </c>
      <c r="C4884" s="6" t="s">
        <v>7175</v>
      </c>
      <c r="D4884" s="6">
        <v>3</v>
      </c>
      <c r="E4884" s="6">
        <v>658</v>
      </c>
      <c r="F4884" s="6"/>
      <c r="G4884" s="6">
        <v>10</v>
      </c>
      <c r="H4884" s="6"/>
      <c r="I4884" s="6"/>
      <c r="J4884" s="6"/>
      <c r="K4884" s="6"/>
      <c r="L4884" s="6"/>
      <c r="M4884" s="6"/>
      <c r="N4884" s="6" t="str">
        <f>VLOOKUP(A4884,web_archive!D:AB,18,FALSE)</f>
        <v>None</v>
      </c>
      <c r="O4884" s="6"/>
      <c r="P4884" s="6"/>
      <c r="Q4884" s="6"/>
      <c r="R4884" s="6"/>
      <c r="S4884" s="6"/>
      <c r="T4884" s="6"/>
      <c r="U4884" s="6" t="s">
        <v>12299</v>
      </c>
      <c r="V4884" s="6" t="s">
        <v>12299</v>
      </c>
      <c r="W4884" s="6" t="s">
        <v>12299</v>
      </c>
    </row>
    <row r="4885" spans="1:23" x14ac:dyDescent="0.3">
      <c r="A4885" s="6">
        <v>7003</v>
      </c>
      <c r="B4885" s="6" t="s">
        <v>386</v>
      </c>
      <c r="C4885" s="6" t="s">
        <v>387</v>
      </c>
      <c r="D4885" s="6">
        <v>3</v>
      </c>
      <c r="E4885" s="6">
        <v>968</v>
      </c>
      <c r="F4885" s="6"/>
      <c r="G4885" s="6">
        <v>10</v>
      </c>
      <c r="H4885" s="6"/>
      <c r="I4885" s="6"/>
      <c r="J4885" s="6"/>
      <c r="K4885" s="6"/>
      <c r="L4885" s="6"/>
      <c r="M4885" s="6"/>
      <c r="N4885" s="6" t="str">
        <f>VLOOKUP(A4885,web_archive!D:AB,18,FALSE)</f>
        <v>None</v>
      </c>
      <c r="O4885" s="6"/>
      <c r="P4885" s="6"/>
      <c r="Q4885" s="6"/>
      <c r="R4885" s="6"/>
      <c r="S4885" s="6"/>
      <c r="T4885" s="6"/>
      <c r="U4885" s="6" t="s">
        <v>12299</v>
      </c>
      <c r="V4885" s="6" t="s">
        <v>12299</v>
      </c>
      <c r="W4885" s="6" t="s">
        <v>12299</v>
      </c>
    </row>
    <row r="4886" spans="1:23" x14ac:dyDescent="0.3">
      <c r="A4886" s="6">
        <v>7004</v>
      </c>
      <c r="B4886" s="6" t="s">
        <v>6866</v>
      </c>
      <c r="C4886" s="6" t="s">
        <v>6867</v>
      </c>
      <c r="D4886" s="6">
        <v>3</v>
      </c>
      <c r="E4886" s="6">
        <v>876</v>
      </c>
      <c r="F4886" s="6"/>
      <c r="G4886" s="6">
        <v>10</v>
      </c>
      <c r="H4886" s="6"/>
      <c r="I4886" s="6"/>
      <c r="J4886" s="6"/>
      <c r="K4886" s="6"/>
      <c r="L4886" s="6"/>
      <c r="M4886" s="6"/>
      <c r="N4886" s="6" t="str">
        <f>VLOOKUP(A4886,web_archive!D:AB,18,FALSE)</f>
        <v>None</v>
      </c>
      <c r="O4886" s="6"/>
      <c r="P4886" s="6"/>
      <c r="Q4886" s="6"/>
      <c r="R4886" s="6"/>
      <c r="S4886" s="6"/>
      <c r="T4886" s="6"/>
      <c r="U4886" s="6" t="s">
        <v>12299</v>
      </c>
      <c r="V4886" s="6" t="s">
        <v>12299</v>
      </c>
      <c r="W4886" s="6" t="s">
        <v>12299</v>
      </c>
    </row>
    <row r="4887" spans="1:23" x14ac:dyDescent="0.3">
      <c r="A4887" s="6">
        <v>7005</v>
      </c>
      <c r="B4887" s="6" t="s">
        <v>9182</v>
      </c>
      <c r="C4887" s="6" t="s">
        <v>9182</v>
      </c>
      <c r="D4887" s="6">
        <v>3</v>
      </c>
      <c r="E4887" s="6">
        <v>1044</v>
      </c>
      <c r="F4887" s="6"/>
      <c r="G4887" s="6">
        <v>10</v>
      </c>
      <c r="H4887" s="6"/>
      <c r="I4887" s="6"/>
      <c r="J4887" s="6"/>
      <c r="K4887" s="6"/>
      <c r="L4887" s="6"/>
      <c r="M4887" s="6"/>
      <c r="N4887" s="6" t="str">
        <f>VLOOKUP(A4887,web_archive!D:AB,18,FALSE)</f>
        <v>None</v>
      </c>
      <c r="O4887" s="6"/>
      <c r="P4887" s="6"/>
      <c r="Q4887" s="6"/>
      <c r="R4887" s="6"/>
      <c r="S4887" s="6"/>
      <c r="T4887" s="6"/>
      <c r="U4887" s="6" t="s">
        <v>12299</v>
      </c>
      <c r="V4887" s="6" t="s">
        <v>12299</v>
      </c>
      <c r="W4887" s="6" t="s">
        <v>12299</v>
      </c>
    </row>
    <row r="4888" spans="1:23" x14ac:dyDescent="0.3">
      <c r="A4888" s="6">
        <v>7006</v>
      </c>
      <c r="B4888" s="6" t="s">
        <v>10780</v>
      </c>
      <c r="C4888" s="6" t="s">
        <v>10781</v>
      </c>
      <c r="D4888" s="6">
        <v>3</v>
      </c>
      <c r="E4888" s="6">
        <v>168</v>
      </c>
      <c r="F4888" s="6"/>
      <c r="G4888" s="6">
        <v>10</v>
      </c>
      <c r="H4888" s="6"/>
      <c r="I4888" s="6"/>
      <c r="J4888" s="6"/>
      <c r="K4888" s="6"/>
      <c r="L4888" s="6"/>
      <c r="M4888" s="6"/>
      <c r="N4888" s="6" t="str">
        <f>VLOOKUP(A4888,web_archive!D:AB,18,FALSE)</f>
        <v>None</v>
      </c>
      <c r="O4888" s="6"/>
      <c r="P4888" s="6"/>
      <c r="Q4888" s="6"/>
      <c r="R4888" s="6"/>
      <c r="S4888" s="6"/>
      <c r="T4888" s="6"/>
      <c r="U4888" s="6" t="s">
        <v>12299</v>
      </c>
      <c r="V4888" s="6" t="s">
        <v>12299</v>
      </c>
      <c r="W4888" s="6" t="s">
        <v>12299</v>
      </c>
    </row>
    <row r="4889" spans="1:23" x14ac:dyDescent="0.3">
      <c r="A4889" s="6">
        <v>7007</v>
      </c>
      <c r="B4889" s="6" t="s">
        <v>2269</v>
      </c>
      <c r="C4889" s="6" t="s">
        <v>2270</v>
      </c>
      <c r="D4889" s="6">
        <v>3</v>
      </c>
      <c r="E4889" s="6">
        <v>748</v>
      </c>
      <c r="F4889" s="6"/>
      <c r="G4889" s="6">
        <v>10</v>
      </c>
      <c r="H4889" s="6"/>
      <c r="I4889" s="6"/>
      <c r="J4889" s="6"/>
      <c r="K4889" s="6"/>
      <c r="L4889" s="6"/>
      <c r="M4889" s="6"/>
      <c r="N4889" s="6" t="str">
        <f>VLOOKUP(A4889,web_archive!D:AB,18,FALSE)</f>
        <v>None</v>
      </c>
      <c r="O4889" s="6"/>
      <c r="P4889" s="6"/>
      <c r="Q4889" s="6"/>
      <c r="R4889" s="6"/>
      <c r="S4889" s="6"/>
      <c r="T4889" s="6"/>
      <c r="U4889" s="6" t="s">
        <v>12299</v>
      </c>
      <c r="V4889" s="6" t="s">
        <v>12299</v>
      </c>
      <c r="W4889" s="6" t="s">
        <v>12299</v>
      </c>
    </row>
    <row r="4890" spans="1:23" x14ac:dyDescent="0.3">
      <c r="A4890" s="6">
        <v>7008</v>
      </c>
      <c r="B4890" s="6" t="s">
        <v>9635</v>
      </c>
      <c r="C4890" s="6" t="s">
        <v>9636</v>
      </c>
      <c r="D4890" s="6">
        <v>3</v>
      </c>
      <c r="E4890" s="6">
        <v>636</v>
      </c>
      <c r="F4890" s="6"/>
      <c r="G4890" s="6">
        <v>10</v>
      </c>
      <c r="H4890" s="6"/>
      <c r="I4890" s="6"/>
      <c r="J4890" s="6"/>
      <c r="K4890" s="6"/>
      <c r="L4890" s="6"/>
      <c r="M4890" s="6"/>
      <c r="N4890" s="6" t="str">
        <f>VLOOKUP(A4890,web_archive!D:AB,18,FALSE)</f>
        <v>None</v>
      </c>
      <c r="O4890" s="6"/>
      <c r="P4890" s="6"/>
      <c r="Q4890" s="6"/>
      <c r="R4890" s="6"/>
      <c r="S4890" s="6"/>
      <c r="T4890" s="6"/>
      <c r="U4890" s="6" t="s">
        <v>12299</v>
      </c>
      <c r="V4890" s="6" t="s">
        <v>12299</v>
      </c>
      <c r="W4890" s="6" t="s">
        <v>12299</v>
      </c>
    </row>
    <row r="4891" spans="1:23" x14ac:dyDescent="0.3">
      <c r="A4891" s="6">
        <v>7009</v>
      </c>
      <c r="B4891" s="6" t="s">
        <v>4528</v>
      </c>
      <c r="C4891" s="6" t="s">
        <v>4529</v>
      </c>
      <c r="D4891" s="6">
        <v>3</v>
      </c>
      <c r="E4891" s="6">
        <v>528</v>
      </c>
      <c r="F4891" s="6"/>
      <c r="G4891" s="6">
        <v>10</v>
      </c>
      <c r="H4891" s="6"/>
      <c r="I4891" s="6"/>
      <c r="J4891" s="6"/>
      <c r="K4891" s="6"/>
      <c r="L4891" s="6"/>
      <c r="M4891" s="6"/>
      <c r="N4891" s="6" t="str">
        <f>VLOOKUP(A4891,web_archive!D:AB,18,FALSE)</f>
        <v>None</v>
      </c>
      <c r="O4891" s="6"/>
      <c r="P4891" s="6"/>
      <c r="Q4891" s="6"/>
      <c r="R4891" s="6"/>
      <c r="S4891" s="6"/>
      <c r="T4891" s="6"/>
      <c r="U4891" s="6" t="s">
        <v>12299</v>
      </c>
      <c r="V4891" s="6" t="s">
        <v>12299</v>
      </c>
      <c r="W4891" s="6" t="s">
        <v>12299</v>
      </c>
    </row>
    <row r="4892" spans="1:23" x14ac:dyDescent="0.3">
      <c r="A4892" s="6">
        <v>7010</v>
      </c>
      <c r="B4892" s="6" t="s">
        <v>9869</v>
      </c>
      <c r="C4892" s="6" t="s">
        <v>9870</v>
      </c>
      <c r="D4892" s="6">
        <v>3</v>
      </c>
      <c r="E4892" s="6">
        <v>548</v>
      </c>
      <c r="F4892" s="6"/>
      <c r="G4892" s="6">
        <v>10</v>
      </c>
      <c r="H4892" s="6"/>
      <c r="I4892" s="6"/>
      <c r="J4892" s="6"/>
      <c r="K4892" s="6"/>
      <c r="L4892" s="6"/>
      <c r="M4892" s="6"/>
      <c r="N4892" s="6" t="str">
        <f>VLOOKUP(A4892,web_archive!D:AB,18,FALSE)</f>
        <v>None</v>
      </c>
      <c r="O4892" s="6"/>
      <c r="P4892" s="6"/>
      <c r="Q4892" s="6"/>
      <c r="R4892" s="6"/>
      <c r="S4892" s="6"/>
      <c r="T4892" s="6"/>
      <c r="U4892" s="6" t="s">
        <v>12299</v>
      </c>
      <c r="V4892" s="6" t="s">
        <v>12299</v>
      </c>
      <c r="W4892" s="6" t="s">
        <v>12299</v>
      </c>
    </row>
    <row r="4893" spans="1:23" x14ac:dyDescent="0.3">
      <c r="A4893" s="6">
        <v>7011</v>
      </c>
      <c r="B4893" s="6" t="s">
        <v>2265</v>
      </c>
      <c r="C4893" s="6" t="s">
        <v>2266</v>
      </c>
      <c r="D4893" s="6">
        <v>3</v>
      </c>
      <c r="E4893" s="6">
        <v>466</v>
      </c>
      <c r="F4893" s="6"/>
      <c r="G4893" s="6">
        <v>10</v>
      </c>
      <c r="H4893" s="6"/>
      <c r="I4893" s="6"/>
      <c r="J4893" s="6"/>
      <c r="K4893" s="6"/>
      <c r="L4893" s="6"/>
      <c r="M4893" s="6"/>
      <c r="N4893" s="6" t="str">
        <f>VLOOKUP(A4893,web_archive!D:AB,18,FALSE)</f>
        <v>None</v>
      </c>
      <c r="O4893" s="6"/>
      <c r="P4893" s="6"/>
      <c r="Q4893" s="6"/>
      <c r="R4893" s="6"/>
      <c r="S4893" s="6"/>
      <c r="T4893" s="6"/>
      <c r="U4893" s="6" t="s">
        <v>12299</v>
      </c>
      <c r="V4893" s="6" t="s">
        <v>12299</v>
      </c>
      <c r="W4893" s="6" t="s">
        <v>12299</v>
      </c>
    </row>
    <row r="4894" spans="1:23" x14ac:dyDescent="0.3">
      <c r="A4894" s="6">
        <v>7012</v>
      </c>
      <c r="B4894" s="6" t="s">
        <v>10100</v>
      </c>
      <c r="C4894" s="6" t="s">
        <v>10101</v>
      </c>
      <c r="D4894" s="6">
        <v>3</v>
      </c>
      <c r="E4894" s="6">
        <v>412</v>
      </c>
      <c r="F4894" s="6"/>
      <c r="G4894" s="6">
        <v>10</v>
      </c>
      <c r="H4894" s="6"/>
      <c r="I4894" s="6"/>
      <c r="J4894" s="6"/>
      <c r="K4894" s="6"/>
      <c r="L4894" s="6"/>
      <c r="M4894" s="6"/>
      <c r="N4894" s="6" t="str">
        <f>VLOOKUP(A4894,web_archive!D:AB,18,FALSE)</f>
        <v>None</v>
      </c>
      <c r="O4894" s="6"/>
      <c r="P4894" s="6"/>
      <c r="Q4894" s="6"/>
      <c r="R4894" s="6"/>
      <c r="S4894" s="6"/>
      <c r="T4894" s="6"/>
      <c r="U4894" s="6" t="s">
        <v>12299</v>
      </c>
      <c r="V4894" s="6" t="s">
        <v>12299</v>
      </c>
      <c r="W4894" s="6" t="s">
        <v>12299</v>
      </c>
    </row>
    <row r="4895" spans="1:23" x14ac:dyDescent="0.3">
      <c r="A4895" s="6">
        <v>7013</v>
      </c>
      <c r="B4895" s="6" t="s">
        <v>2475</v>
      </c>
      <c r="C4895" s="6" t="s">
        <v>2476</v>
      </c>
      <c r="D4895" s="6">
        <v>3</v>
      </c>
      <c r="E4895" s="6">
        <v>772</v>
      </c>
      <c r="F4895" s="6"/>
      <c r="G4895" s="6">
        <v>10</v>
      </c>
      <c r="H4895" s="6"/>
      <c r="I4895" s="6"/>
      <c r="J4895" s="6"/>
      <c r="K4895" s="6"/>
      <c r="L4895" s="6"/>
      <c r="M4895" s="6"/>
      <c r="N4895" s="6" t="str">
        <f>VLOOKUP(A4895,web_archive!D:AB,18,FALSE)</f>
        <v>None</v>
      </c>
      <c r="O4895" s="6"/>
      <c r="P4895" s="6"/>
      <c r="Q4895" s="6"/>
      <c r="R4895" s="6"/>
      <c r="S4895" s="6"/>
      <c r="T4895" s="6"/>
      <c r="U4895" s="6" t="s">
        <v>12299</v>
      </c>
      <c r="V4895" s="6" t="s">
        <v>12299</v>
      </c>
      <c r="W4895" s="6" t="s">
        <v>12299</v>
      </c>
    </row>
    <row r="4896" spans="1:23" x14ac:dyDescent="0.3">
      <c r="A4896" s="6">
        <v>7014</v>
      </c>
      <c r="B4896" s="6" t="s">
        <v>7222</v>
      </c>
      <c r="C4896" s="6" t="s">
        <v>7223</v>
      </c>
      <c r="D4896" s="6">
        <v>3</v>
      </c>
      <c r="E4896" s="6">
        <v>1500</v>
      </c>
      <c r="F4896" s="6"/>
      <c r="G4896" s="6">
        <v>100</v>
      </c>
      <c r="H4896" s="6"/>
      <c r="I4896" s="6"/>
      <c r="J4896" s="6"/>
      <c r="K4896" s="6"/>
      <c r="L4896" s="6"/>
      <c r="M4896" s="6"/>
      <c r="N4896" s="6" t="str">
        <f>VLOOKUP(A4896,web_archive!D:AB,18,FALSE)</f>
        <v>None</v>
      </c>
      <c r="O4896" s="6"/>
      <c r="P4896" s="6"/>
      <c r="Q4896" s="6"/>
      <c r="R4896" s="6"/>
      <c r="S4896" s="6"/>
      <c r="T4896" s="6"/>
      <c r="U4896" s="6" t="s">
        <v>12299</v>
      </c>
      <c r="V4896" s="6" t="s">
        <v>12299</v>
      </c>
      <c r="W4896" s="6" t="s">
        <v>12299</v>
      </c>
    </row>
    <row r="4897" spans="1:23" x14ac:dyDescent="0.3">
      <c r="A4897" s="6">
        <v>7015</v>
      </c>
      <c r="B4897" s="6" t="s">
        <v>1478</v>
      </c>
      <c r="C4897" s="6" t="s">
        <v>1479</v>
      </c>
      <c r="D4897" s="6">
        <v>3</v>
      </c>
      <c r="E4897" s="6">
        <v>3000</v>
      </c>
      <c r="F4897" s="6"/>
      <c r="G4897" s="6">
        <v>20</v>
      </c>
      <c r="H4897" s="6"/>
      <c r="I4897" s="6"/>
      <c r="J4897" s="6"/>
      <c r="K4897" s="6"/>
      <c r="L4897" s="6"/>
      <c r="M4897" s="6"/>
      <c r="N4897" s="6" t="str">
        <f>VLOOKUP(A4897,web_archive!D:AB,18,FALSE)</f>
        <v>None</v>
      </c>
      <c r="O4897" s="6"/>
      <c r="P4897" s="6"/>
      <c r="Q4897" s="6"/>
      <c r="R4897" s="6"/>
      <c r="S4897" s="6"/>
      <c r="T4897" s="6"/>
      <c r="U4897" s="6" t="s">
        <v>12299</v>
      </c>
      <c r="V4897" s="6" t="s">
        <v>12299</v>
      </c>
      <c r="W4897" s="6" t="s">
        <v>12299</v>
      </c>
    </row>
    <row r="4898" spans="1:23" x14ac:dyDescent="0.3">
      <c r="A4898" s="6">
        <v>7016</v>
      </c>
      <c r="B4898" s="6" t="s">
        <v>9485</v>
      </c>
      <c r="C4898" s="6" t="s">
        <v>9486</v>
      </c>
      <c r="D4898" s="6">
        <v>3</v>
      </c>
      <c r="E4898" s="6">
        <v>2500</v>
      </c>
      <c r="F4898" s="6"/>
      <c r="G4898" s="6">
        <v>20</v>
      </c>
      <c r="H4898" s="6"/>
      <c r="I4898" s="6"/>
      <c r="J4898" s="6"/>
      <c r="K4898" s="6"/>
      <c r="L4898" s="6"/>
      <c r="M4898" s="6"/>
      <c r="N4898" s="6" t="str">
        <f>VLOOKUP(A4898,web_archive!D:AB,18,FALSE)</f>
        <v>None</v>
      </c>
      <c r="O4898" s="6"/>
      <c r="P4898" s="6"/>
      <c r="Q4898" s="6"/>
      <c r="R4898" s="6"/>
      <c r="S4898" s="6"/>
      <c r="T4898" s="6"/>
      <c r="U4898" s="6" t="s">
        <v>12299</v>
      </c>
      <c r="V4898" s="6" t="s">
        <v>12299</v>
      </c>
      <c r="W4898" s="6" t="s">
        <v>12299</v>
      </c>
    </row>
    <row r="4899" spans="1:23" x14ac:dyDescent="0.3">
      <c r="A4899" s="6">
        <v>7017</v>
      </c>
      <c r="B4899" s="6" t="s">
        <v>3739</v>
      </c>
      <c r="C4899" s="6" t="s">
        <v>3740</v>
      </c>
      <c r="D4899" s="6">
        <v>3</v>
      </c>
      <c r="E4899" s="6">
        <v>4500</v>
      </c>
      <c r="F4899" s="6"/>
      <c r="G4899" s="6">
        <v>30</v>
      </c>
      <c r="H4899" s="6"/>
      <c r="I4899" s="6"/>
      <c r="J4899" s="6"/>
      <c r="K4899" s="6"/>
      <c r="L4899" s="6"/>
      <c r="M4899" s="6"/>
      <c r="N4899" s="6" t="str">
        <f>VLOOKUP(A4899,web_archive!D:AB,18,FALSE)</f>
        <v>None</v>
      </c>
      <c r="O4899" s="6"/>
      <c r="P4899" s="6"/>
      <c r="Q4899" s="6"/>
      <c r="R4899" s="6"/>
      <c r="S4899" s="6"/>
      <c r="T4899" s="6"/>
      <c r="U4899" s="6" t="s">
        <v>12299</v>
      </c>
      <c r="V4899" s="6" t="s">
        <v>12299</v>
      </c>
      <c r="W4899" s="6" t="s">
        <v>12299</v>
      </c>
    </row>
    <row r="4900" spans="1:23" x14ac:dyDescent="0.3">
      <c r="A4900" s="6">
        <v>7018</v>
      </c>
      <c r="B4900" s="6" t="s">
        <v>10956</v>
      </c>
      <c r="C4900" s="6" t="s">
        <v>10957</v>
      </c>
      <c r="D4900" s="6">
        <v>3</v>
      </c>
      <c r="E4900" s="6">
        <v>50</v>
      </c>
      <c r="F4900" s="6"/>
      <c r="G4900" s="6">
        <v>10</v>
      </c>
      <c r="H4900" s="6"/>
      <c r="I4900" s="6"/>
      <c r="J4900" s="6"/>
      <c r="K4900" s="6"/>
      <c r="L4900" s="6"/>
      <c r="M4900" s="6"/>
      <c r="N4900" s="6" t="str">
        <f>VLOOKUP(A4900,web_archive!D:AB,18,FALSE)</f>
        <v>None</v>
      </c>
      <c r="O4900" s="6"/>
      <c r="P4900" s="6"/>
      <c r="Q4900" s="6"/>
      <c r="R4900" s="6"/>
      <c r="S4900" s="6"/>
      <c r="T4900" s="6"/>
      <c r="U4900" s="6" t="s">
        <v>12299</v>
      </c>
      <c r="V4900" s="6" t="s">
        <v>12299</v>
      </c>
      <c r="W4900" s="6" t="s">
        <v>12299</v>
      </c>
    </row>
    <row r="4901" spans="1:23" x14ac:dyDescent="0.3">
      <c r="A4901" s="6">
        <v>7019</v>
      </c>
      <c r="B4901" s="6" t="s">
        <v>6165</v>
      </c>
      <c r="C4901" s="6" t="s">
        <v>6166</v>
      </c>
      <c r="D4901" s="6">
        <v>3</v>
      </c>
      <c r="E4901" s="6">
        <v>20</v>
      </c>
      <c r="F4901" s="6"/>
      <c r="G4901" s="6">
        <v>10</v>
      </c>
      <c r="H4901" s="6"/>
      <c r="I4901" s="6"/>
      <c r="J4901" s="6"/>
      <c r="K4901" s="6"/>
      <c r="L4901" s="6"/>
      <c r="M4901" s="6"/>
      <c r="N4901" s="6" t="str">
        <f>VLOOKUP(A4901,web_archive!D:AB,18,FALSE)</f>
        <v>None</v>
      </c>
      <c r="O4901" s="6"/>
      <c r="P4901" s="6"/>
      <c r="Q4901" s="6"/>
      <c r="R4901" s="6"/>
      <c r="S4901" s="6"/>
      <c r="T4901" s="6"/>
      <c r="U4901" s="6" t="s">
        <v>12299</v>
      </c>
      <c r="V4901" s="6" t="s">
        <v>12299</v>
      </c>
      <c r="W4901" s="6" t="s">
        <v>12299</v>
      </c>
    </row>
    <row r="4902" spans="1:23" x14ac:dyDescent="0.3">
      <c r="A4902" s="6">
        <v>7020</v>
      </c>
      <c r="B4902" s="6" t="s">
        <v>6838</v>
      </c>
      <c r="C4902" s="6" t="s">
        <v>6839</v>
      </c>
      <c r="D4902" s="6">
        <v>3</v>
      </c>
      <c r="E4902" s="6">
        <v>20</v>
      </c>
      <c r="F4902" s="6"/>
      <c r="G4902" s="6">
        <v>10</v>
      </c>
      <c r="H4902" s="6"/>
      <c r="I4902" s="6"/>
      <c r="J4902" s="6"/>
      <c r="K4902" s="6"/>
      <c r="L4902" s="6"/>
      <c r="M4902" s="6"/>
      <c r="N4902" s="6" t="str">
        <f>VLOOKUP(A4902,web_archive!D:AB,18,FALSE)</f>
        <v>None</v>
      </c>
      <c r="O4902" s="6"/>
      <c r="P4902" s="6"/>
      <c r="Q4902" s="6"/>
      <c r="R4902" s="6"/>
      <c r="S4902" s="6"/>
      <c r="T4902" s="6"/>
      <c r="U4902" s="6" t="s">
        <v>12299</v>
      </c>
      <c r="V4902" s="6" t="s">
        <v>12299</v>
      </c>
      <c r="W4902" s="6" t="s">
        <v>12299</v>
      </c>
    </row>
    <row r="4903" spans="1:23" x14ac:dyDescent="0.3">
      <c r="A4903" s="6">
        <v>7021</v>
      </c>
      <c r="B4903" s="6" t="s">
        <v>4158</v>
      </c>
      <c r="C4903" s="6" t="s">
        <v>4159</v>
      </c>
      <c r="D4903" s="6">
        <v>3</v>
      </c>
      <c r="E4903" s="6">
        <v>20</v>
      </c>
      <c r="F4903" s="6"/>
      <c r="G4903" s="6">
        <v>10</v>
      </c>
      <c r="H4903" s="6"/>
      <c r="I4903" s="6"/>
      <c r="J4903" s="6"/>
      <c r="K4903" s="6"/>
      <c r="L4903" s="6"/>
      <c r="M4903" s="6"/>
      <c r="N4903" s="6" t="str">
        <f>VLOOKUP(A4903,web_archive!D:AB,18,FALSE)</f>
        <v>None</v>
      </c>
      <c r="O4903" s="6"/>
      <c r="P4903" s="6"/>
      <c r="Q4903" s="6"/>
      <c r="R4903" s="6"/>
      <c r="S4903" s="6"/>
      <c r="T4903" s="6"/>
      <c r="U4903" s="6" t="s">
        <v>12299</v>
      </c>
      <c r="V4903" s="6" t="s">
        <v>12299</v>
      </c>
      <c r="W4903" s="6" t="s">
        <v>12299</v>
      </c>
    </row>
    <row r="4904" spans="1:23" x14ac:dyDescent="0.3">
      <c r="A4904" s="6">
        <v>7022</v>
      </c>
      <c r="B4904" s="6" t="s">
        <v>7202</v>
      </c>
      <c r="C4904" s="6" t="s">
        <v>7203</v>
      </c>
      <c r="D4904" s="6">
        <v>3</v>
      </c>
      <c r="E4904" s="6">
        <v>150</v>
      </c>
      <c r="F4904" s="6"/>
      <c r="G4904" s="6">
        <v>30</v>
      </c>
      <c r="H4904" s="6"/>
      <c r="I4904" s="6"/>
      <c r="J4904" s="6"/>
      <c r="K4904" s="6"/>
      <c r="L4904" s="6"/>
      <c r="M4904" s="6"/>
      <c r="N4904" s="6" t="str">
        <f>VLOOKUP(A4904,web_archive!D:AB,18,FALSE)</f>
        <v>None</v>
      </c>
      <c r="O4904" s="6"/>
      <c r="P4904" s="6"/>
      <c r="Q4904" s="6"/>
      <c r="R4904" s="6"/>
      <c r="S4904" s="6"/>
      <c r="T4904" s="6"/>
      <c r="U4904" s="6" t="s">
        <v>12299</v>
      </c>
      <c r="V4904" s="6" t="s">
        <v>12299</v>
      </c>
      <c r="W4904" s="6" t="s">
        <v>12299</v>
      </c>
    </row>
    <row r="4905" spans="1:23" x14ac:dyDescent="0.3">
      <c r="A4905" s="6">
        <v>7023</v>
      </c>
      <c r="B4905" s="6" t="s">
        <v>1213</v>
      </c>
      <c r="C4905" s="6" t="s">
        <v>1214</v>
      </c>
      <c r="D4905" s="6">
        <v>3</v>
      </c>
      <c r="E4905" s="6">
        <v>12000</v>
      </c>
      <c r="F4905" s="6"/>
      <c r="G4905" s="6">
        <v>40</v>
      </c>
      <c r="H4905" s="6"/>
      <c r="I4905" s="6"/>
      <c r="J4905" s="6"/>
      <c r="K4905" s="6"/>
      <c r="L4905" s="6"/>
      <c r="M4905" s="6"/>
      <c r="N4905" s="6" t="str">
        <f>VLOOKUP(A4905,web_archive!D:AB,18,FALSE)</f>
        <v>None</v>
      </c>
      <c r="O4905" s="6"/>
      <c r="P4905" s="6"/>
      <c r="Q4905" s="6"/>
      <c r="R4905" s="6"/>
      <c r="S4905" s="6"/>
      <c r="T4905" s="6"/>
      <c r="U4905" s="6" t="s">
        <v>12299</v>
      </c>
      <c r="V4905" s="6" t="s">
        <v>12299</v>
      </c>
      <c r="W4905" s="6" t="s">
        <v>12299</v>
      </c>
    </row>
    <row r="4906" spans="1:23" x14ac:dyDescent="0.3">
      <c r="A4906" s="6">
        <v>7024</v>
      </c>
      <c r="B4906" s="6" t="s">
        <v>1256</v>
      </c>
      <c r="C4906" s="6" t="s">
        <v>1257</v>
      </c>
      <c r="D4906" s="6">
        <v>3</v>
      </c>
      <c r="E4906" s="6">
        <v>10000</v>
      </c>
      <c r="F4906" s="6"/>
      <c r="G4906" s="6">
        <v>40</v>
      </c>
      <c r="H4906" s="6"/>
      <c r="I4906" s="6"/>
      <c r="J4906" s="6"/>
      <c r="K4906" s="6"/>
      <c r="L4906" s="6"/>
      <c r="M4906" s="6"/>
      <c r="N4906" s="6" t="str">
        <f>VLOOKUP(A4906,web_archive!D:AB,18,FALSE)</f>
        <v>None</v>
      </c>
      <c r="O4906" s="6"/>
      <c r="P4906" s="6"/>
      <c r="Q4906" s="6"/>
      <c r="R4906" s="6"/>
      <c r="S4906" s="6"/>
      <c r="T4906" s="6"/>
      <c r="U4906" s="6" t="s">
        <v>12299</v>
      </c>
      <c r="V4906" s="6" t="s">
        <v>12299</v>
      </c>
      <c r="W4906" s="6" t="s">
        <v>12299</v>
      </c>
    </row>
    <row r="4907" spans="1:23" x14ac:dyDescent="0.3">
      <c r="A4907" s="6">
        <v>7025</v>
      </c>
      <c r="B4907" s="6" t="s">
        <v>6237</v>
      </c>
      <c r="C4907" s="6" t="s">
        <v>6238</v>
      </c>
      <c r="D4907" s="6">
        <v>3</v>
      </c>
      <c r="E4907" s="6">
        <v>30000</v>
      </c>
      <c r="F4907" s="6"/>
      <c r="G4907" s="6">
        <v>50</v>
      </c>
      <c r="H4907" s="6"/>
      <c r="I4907" s="6"/>
      <c r="J4907" s="6"/>
      <c r="K4907" s="6"/>
      <c r="L4907" s="6"/>
      <c r="M4907" s="6"/>
      <c r="N4907" s="6" t="str">
        <f>VLOOKUP(A4907,web_archive!D:AB,18,FALSE)</f>
        <v>None</v>
      </c>
      <c r="O4907" s="6"/>
      <c r="P4907" s="6"/>
      <c r="Q4907" s="6"/>
      <c r="R4907" s="6"/>
      <c r="S4907" s="6"/>
      <c r="T4907" s="6"/>
      <c r="U4907" s="6" t="s">
        <v>12299</v>
      </c>
      <c r="V4907" s="6" t="s">
        <v>12299</v>
      </c>
      <c r="W4907" s="6" t="s">
        <v>12299</v>
      </c>
    </row>
    <row r="4908" spans="1:23" x14ac:dyDescent="0.3">
      <c r="A4908" s="6">
        <v>7026</v>
      </c>
      <c r="B4908" s="6" t="s">
        <v>5804</v>
      </c>
      <c r="C4908" s="6" t="s">
        <v>5805</v>
      </c>
      <c r="D4908" s="6">
        <v>3</v>
      </c>
      <c r="E4908" s="6">
        <v>100</v>
      </c>
      <c r="F4908" s="6"/>
      <c r="G4908" s="6">
        <v>30</v>
      </c>
      <c r="H4908" s="6"/>
      <c r="I4908" s="6"/>
      <c r="J4908" s="6"/>
      <c r="K4908" s="6"/>
      <c r="L4908" s="6"/>
      <c r="M4908" s="6"/>
      <c r="N4908" s="6" t="str">
        <f>VLOOKUP(A4908,web_archive!D:AB,18,FALSE)</f>
        <v>None</v>
      </c>
      <c r="O4908" s="6"/>
      <c r="P4908" s="6"/>
      <c r="Q4908" s="6"/>
      <c r="R4908" s="6"/>
      <c r="S4908" s="6"/>
      <c r="T4908" s="6"/>
      <c r="U4908" s="6" t="s">
        <v>12299</v>
      </c>
      <c r="V4908" s="6" t="s">
        <v>12299</v>
      </c>
      <c r="W4908" s="6" t="s">
        <v>12299</v>
      </c>
    </row>
    <row r="4909" spans="1:23" x14ac:dyDescent="0.3">
      <c r="A4909" s="6">
        <v>7027</v>
      </c>
      <c r="B4909" s="6" t="s">
        <v>10267</v>
      </c>
      <c r="C4909" s="6" t="s">
        <v>10268</v>
      </c>
      <c r="D4909" s="6">
        <v>3</v>
      </c>
      <c r="E4909" s="6">
        <v>100</v>
      </c>
      <c r="F4909" s="6"/>
      <c r="G4909" s="6">
        <v>30</v>
      </c>
      <c r="H4909" s="6"/>
      <c r="I4909" s="6"/>
      <c r="J4909" s="6"/>
      <c r="K4909" s="6"/>
      <c r="L4909" s="6"/>
      <c r="M4909" s="6"/>
      <c r="N4909" s="6" t="str">
        <f>VLOOKUP(A4909,web_archive!D:AB,18,FALSE)</f>
        <v>None</v>
      </c>
      <c r="O4909" s="6"/>
      <c r="P4909" s="6"/>
      <c r="Q4909" s="6"/>
      <c r="R4909" s="6"/>
      <c r="S4909" s="6"/>
      <c r="T4909" s="6"/>
      <c r="U4909" s="6" t="s">
        <v>12299</v>
      </c>
      <c r="V4909" s="6" t="s">
        <v>12299</v>
      </c>
      <c r="W4909" s="6" t="s">
        <v>12299</v>
      </c>
    </row>
    <row r="4910" spans="1:23" x14ac:dyDescent="0.3">
      <c r="A4910" s="6">
        <v>7028</v>
      </c>
      <c r="B4910" s="6" t="s">
        <v>20749</v>
      </c>
      <c r="C4910" s="6" t="s">
        <v>20750</v>
      </c>
      <c r="D4910" s="6">
        <v>3</v>
      </c>
      <c r="E4910" s="6">
        <v>0</v>
      </c>
      <c r="F4910" s="6"/>
      <c r="G4910" s="6">
        <v>0</v>
      </c>
      <c r="H4910" s="6"/>
      <c r="I4910" s="6"/>
      <c r="J4910" s="6"/>
      <c r="K4910" s="6"/>
      <c r="L4910" s="6"/>
      <c r="M4910" s="6"/>
      <c r="N4910" s="6" t="e">
        <f>VLOOKUP(A4910,web_archive!D:AB,18,FALSE)</f>
        <v>#N/A</v>
      </c>
      <c r="O4910" s="6"/>
      <c r="P4910" s="6"/>
      <c r="Q4910" s="6"/>
      <c r="R4910" s="6"/>
      <c r="S4910" s="6"/>
      <c r="T4910" s="6"/>
      <c r="U4910" s="6" t="s">
        <v>12299</v>
      </c>
      <c r="V4910" s="6" t="s">
        <v>12299</v>
      </c>
      <c r="W4910" s="6" t="s">
        <v>12299</v>
      </c>
    </row>
    <row r="4911" spans="1:23" x14ac:dyDescent="0.3">
      <c r="A4911" s="6">
        <v>7029</v>
      </c>
      <c r="B4911" s="6" t="s">
        <v>20751</v>
      </c>
      <c r="C4911" s="6" t="s">
        <v>20752</v>
      </c>
      <c r="D4911" s="6">
        <v>3</v>
      </c>
      <c r="E4911" s="6">
        <v>0</v>
      </c>
      <c r="F4911" s="6"/>
      <c r="G4911" s="6">
        <v>0</v>
      </c>
      <c r="H4911" s="6"/>
      <c r="I4911" s="6"/>
      <c r="J4911" s="6"/>
      <c r="K4911" s="6"/>
      <c r="L4911" s="6"/>
      <c r="M4911" s="6"/>
      <c r="N4911" s="6" t="e">
        <f>VLOOKUP(A4911,web_archive!D:AB,18,FALSE)</f>
        <v>#N/A</v>
      </c>
      <c r="O4911" s="6"/>
      <c r="P4911" s="6"/>
      <c r="Q4911" s="6"/>
      <c r="R4911" s="6"/>
      <c r="S4911" s="6"/>
      <c r="T4911" s="6"/>
      <c r="U4911" s="6" t="s">
        <v>12299</v>
      </c>
      <c r="V4911" s="6" t="s">
        <v>12299</v>
      </c>
      <c r="W4911" s="6" t="s">
        <v>12299</v>
      </c>
    </row>
    <row r="4912" spans="1:23" x14ac:dyDescent="0.3">
      <c r="A4912" s="6">
        <v>7030</v>
      </c>
      <c r="B4912" s="6" t="s">
        <v>2257</v>
      </c>
      <c r="C4912" s="6" t="s">
        <v>2258</v>
      </c>
      <c r="D4912" s="6">
        <v>3</v>
      </c>
      <c r="E4912" s="6">
        <v>208</v>
      </c>
      <c r="F4912" s="6"/>
      <c r="G4912" s="6">
        <v>10</v>
      </c>
      <c r="H4912" s="6"/>
      <c r="I4912" s="6"/>
      <c r="J4912" s="6"/>
      <c r="K4912" s="6"/>
      <c r="L4912" s="6"/>
      <c r="M4912" s="6"/>
      <c r="N4912" s="6" t="str">
        <f>VLOOKUP(A4912,web_archive!D:AB,18,FALSE)</f>
        <v>None</v>
      </c>
      <c r="O4912" s="6"/>
      <c r="P4912" s="6"/>
      <c r="Q4912" s="6"/>
      <c r="R4912" s="6"/>
      <c r="S4912" s="6"/>
      <c r="T4912" s="6"/>
      <c r="U4912" s="6" t="s">
        <v>12299</v>
      </c>
      <c r="V4912" s="6" t="s">
        <v>12299</v>
      </c>
      <c r="W4912" s="6" t="s">
        <v>12299</v>
      </c>
    </row>
    <row r="4913" spans="1:24" x14ac:dyDescent="0.3">
      <c r="A4913" s="6">
        <v>7031</v>
      </c>
      <c r="B4913" s="6" t="s">
        <v>7198</v>
      </c>
      <c r="C4913" s="6" t="s">
        <v>7199</v>
      </c>
      <c r="D4913" s="6">
        <v>3</v>
      </c>
      <c r="E4913" s="6">
        <v>196</v>
      </c>
      <c r="F4913" s="6"/>
      <c r="G4913" s="6">
        <v>10</v>
      </c>
      <c r="H4913" s="6"/>
      <c r="I4913" s="6"/>
      <c r="J4913" s="6"/>
      <c r="K4913" s="6"/>
      <c r="L4913" s="6"/>
      <c r="M4913" s="6"/>
      <c r="N4913" s="6" t="str">
        <f>VLOOKUP(A4913,web_archive!D:AB,18,FALSE)</f>
        <v>None</v>
      </c>
      <c r="O4913" s="6"/>
      <c r="P4913" s="6"/>
      <c r="Q4913" s="6"/>
      <c r="R4913" s="6"/>
      <c r="S4913" s="6"/>
      <c r="T4913" s="6"/>
      <c r="U4913" s="6" t="s">
        <v>12299</v>
      </c>
      <c r="V4913" s="6" t="s">
        <v>12299</v>
      </c>
      <c r="W4913" s="6" t="s">
        <v>12299</v>
      </c>
      <c r="X4913" s="6"/>
    </row>
    <row r="4914" spans="1:24" x14ac:dyDescent="0.3">
      <c r="A4914" s="6">
        <v>7032</v>
      </c>
      <c r="B4914" s="6" t="s">
        <v>7609</v>
      </c>
      <c r="C4914" s="6" t="s">
        <v>7610</v>
      </c>
      <c r="D4914" s="6">
        <v>3</v>
      </c>
      <c r="E4914" s="6">
        <v>168</v>
      </c>
      <c r="F4914" s="6"/>
      <c r="G4914" s="6">
        <v>10</v>
      </c>
      <c r="H4914" s="6"/>
      <c r="I4914" s="6"/>
      <c r="J4914" s="6"/>
      <c r="K4914" s="6"/>
      <c r="L4914" s="6"/>
      <c r="M4914" s="6"/>
      <c r="N4914" s="6" t="str">
        <f>VLOOKUP(A4914,web_archive!D:AB,18,FALSE)</f>
        <v>None</v>
      </c>
      <c r="O4914" s="6"/>
      <c r="P4914" s="6"/>
      <c r="Q4914" s="6"/>
      <c r="R4914" s="6"/>
      <c r="S4914" s="6"/>
      <c r="T4914" s="6"/>
      <c r="U4914" s="6" t="s">
        <v>12299</v>
      </c>
      <c r="V4914" s="6" t="s">
        <v>12299</v>
      </c>
      <c r="W4914" s="6" t="s">
        <v>12299</v>
      </c>
      <c r="X4914" s="6"/>
    </row>
    <row r="4915" spans="1:24" x14ac:dyDescent="0.3">
      <c r="A4915" s="6">
        <v>7033</v>
      </c>
      <c r="B4915" s="6" t="s">
        <v>7792</v>
      </c>
      <c r="C4915" s="6" t="s">
        <v>7793</v>
      </c>
      <c r="D4915" s="6">
        <v>3</v>
      </c>
      <c r="E4915" s="6">
        <v>114</v>
      </c>
      <c r="F4915" s="6"/>
      <c r="G4915" s="6">
        <v>10</v>
      </c>
      <c r="H4915" s="6"/>
      <c r="I4915" s="6"/>
      <c r="J4915" s="6"/>
      <c r="K4915" s="6"/>
      <c r="L4915" s="6"/>
      <c r="M4915" s="6"/>
      <c r="N4915" s="6" t="str">
        <f>VLOOKUP(A4915,web_archive!D:AB,18,FALSE)</f>
        <v>None</v>
      </c>
      <c r="O4915" s="6"/>
      <c r="P4915" s="6"/>
      <c r="Q4915" s="6"/>
      <c r="R4915" s="6"/>
      <c r="S4915" s="6"/>
      <c r="T4915" s="6"/>
      <c r="U4915" s="6" t="s">
        <v>12299</v>
      </c>
      <c r="V4915" s="6" t="s">
        <v>12299</v>
      </c>
      <c r="W4915" s="6" t="s">
        <v>12299</v>
      </c>
      <c r="X4915" s="6"/>
    </row>
    <row r="4916" spans="1:24" x14ac:dyDescent="0.3">
      <c r="A4916" s="6">
        <v>7034</v>
      </c>
      <c r="B4916" s="6" t="s">
        <v>8259</v>
      </c>
      <c r="C4916" s="6" t="s">
        <v>8260</v>
      </c>
      <c r="D4916" s="6">
        <v>3</v>
      </c>
      <c r="E4916" s="6">
        <v>100</v>
      </c>
      <c r="F4916" s="6"/>
      <c r="G4916" s="6">
        <v>10</v>
      </c>
      <c r="H4916" s="6"/>
      <c r="I4916" s="6"/>
      <c r="J4916" s="6"/>
      <c r="K4916" s="6"/>
      <c r="L4916" s="6"/>
      <c r="M4916" s="6"/>
      <c r="N4916" s="6" t="str">
        <f>VLOOKUP(A4916,web_archive!D:AB,18,FALSE)</f>
        <v>None</v>
      </c>
      <c r="O4916" s="6"/>
      <c r="P4916" s="6"/>
      <c r="Q4916" s="6"/>
      <c r="R4916" s="6"/>
      <c r="S4916" s="6"/>
      <c r="T4916" s="6"/>
      <c r="U4916" s="6" t="s">
        <v>12299</v>
      </c>
      <c r="V4916" s="6" t="s">
        <v>12299</v>
      </c>
      <c r="W4916" s="6" t="s">
        <v>12299</v>
      </c>
      <c r="X4916" s="6"/>
    </row>
    <row r="4917" spans="1:24" x14ac:dyDescent="0.3">
      <c r="A4917" s="6">
        <v>7035</v>
      </c>
      <c r="B4917" s="6" t="s">
        <v>6516</v>
      </c>
      <c r="C4917" s="6" t="s">
        <v>6516</v>
      </c>
      <c r="D4917" s="6">
        <v>3</v>
      </c>
      <c r="E4917" s="6">
        <v>100</v>
      </c>
      <c r="F4917" s="6"/>
      <c r="G4917" s="6">
        <v>10</v>
      </c>
      <c r="H4917" s="6"/>
      <c r="I4917" s="6"/>
      <c r="J4917" s="6"/>
      <c r="K4917" s="6"/>
      <c r="L4917" s="6"/>
      <c r="M4917" s="6"/>
      <c r="N4917" s="6" t="str">
        <f>VLOOKUP(A4917,web_archive!D:AB,18,FALSE)</f>
        <v>None</v>
      </c>
      <c r="O4917" s="6"/>
      <c r="P4917" s="6"/>
      <c r="Q4917" s="6"/>
      <c r="R4917" s="6"/>
      <c r="S4917" s="6"/>
      <c r="T4917" s="6"/>
      <c r="U4917" s="6" t="s">
        <v>12299</v>
      </c>
      <c r="V4917" s="6" t="s">
        <v>12299</v>
      </c>
      <c r="W4917" s="6" t="s">
        <v>12299</v>
      </c>
      <c r="X4917" s="6"/>
    </row>
    <row r="4918" spans="1:24" x14ac:dyDescent="0.3">
      <c r="A4918" s="6">
        <v>7036</v>
      </c>
      <c r="B4918" s="6" t="s">
        <v>3826</v>
      </c>
      <c r="C4918" s="6" t="s">
        <v>3827</v>
      </c>
      <c r="D4918" s="6">
        <v>3</v>
      </c>
      <c r="E4918" s="6">
        <v>100</v>
      </c>
      <c r="F4918" s="6"/>
      <c r="G4918" s="6">
        <v>10</v>
      </c>
      <c r="H4918" s="6"/>
      <c r="I4918" s="6"/>
      <c r="J4918" s="6"/>
      <c r="K4918" s="6"/>
      <c r="L4918" s="6"/>
      <c r="M4918" s="6"/>
      <c r="N4918" s="6" t="str">
        <f>VLOOKUP(A4918,web_archive!D:AB,18,FALSE)</f>
        <v>None</v>
      </c>
      <c r="O4918" s="6"/>
      <c r="P4918" s="6"/>
      <c r="Q4918" s="6"/>
      <c r="R4918" s="6"/>
      <c r="S4918" s="6"/>
      <c r="T4918" s="6"/>
      <c r="U4918" s="6" t="s">
        <v>12299</v>
      </c>
      <c r="V4918" s="6" t="s">
        <v>12299</v>
      </c>
      <c r="W4918" s="6" t="s">
        <v>12299</v>
      </c>
      <c r="X4918" s="6"/>
    </row>
    <row r="4919" spans="1:24" x14ac:dyDescent="0.3">
      <c r="A4919" s="6">
        <v>7037</v>
      </c>
      <c r="B4919" s="6" t="s">
        <v>20753</v>
      </c>
      <c r="C4919" s="6" t="s">
        <v>20754</v>
      </c>
      <c r="D4919" s="6">
        <v>2</v>
      </c>
      <c r="E4919" s="6">
        <v>100</v>
      </c>
      <c r="F4919" s="6"/>
      <c r="G4919" s="6">
        <v>0</v>
      </c>
      <c r="H4919" s="6"/>
      <c r="I4919" s="6"/>
      <c r="J4919" s="6"/>
      <c r="K4919" s="6"/>
      <c r="L4919" s="6"/>
      <c r="M4919" s="6"/>
      <c r="N4919" s="6" t="e">
        <f>VLOOKUP(A4919,web_archive!D:AB,18,FALSE)</f>
        <v>#N/A</v>
      </c>
      <c r="O4919" s="6"/>
      <c r="P4919" s="6"/>
      <c r="Q4919" s="6"/>
      <c r="R4919" s="6"/>
      <c r="S4919" s="6"/>
      <c r="T4919" s="6"/>
      <c r="U4919" s="6" t="s">
        <v>20755</v>
      </c>
      <c r="V4919" s="6" t="s">
        <v>20756</v>
      </c>
      <c r="W4919" s="6" t="s">
        <v>12299</v>
      </c>
      <c r="X4919" s="6" t="s">
        <v>12299</v>
      </c>
    </row>
    <row r="4920" spans="1:24" x14ac:dyDescent="0.3">
      <c r="A4920" s="6">
        <v>7038</v>
      </c>
      <c r="B4920" s="6" t="s">
        <v>10886</v>
      </c>
      <c r="C4920" s="6" t="s">
        <v>10886</v>
      </c>
      <c r="D4920" s="6">
        <v>3</v>
      </c>
      <c r="E4920" s="6">
        <v>100</v>
      </c>
      <c r="F4920" s="6"/>
      <c r="G4920" s="6">
        <v>10</v>
      </c>
      <c r="H4920" s="6"/>
      <c r="I4920" s="6"/>
      <c r="J4920" s="6"/>
      <c r="K4920" s="6"/>
      <c r="L4920" s="6"/>
      <c r="M4920" s="6"/>
      <c r="N4920" s="6" t="str">
        <f>VLOOKUP(A4920,web_archive!D:AB,18,FALSE)</f>
        <v>None</v>
      </c>
      <c r="O4920" s="6"/>
      <c r="P4920" s="6"/>
      <c r="Q4920" s="6"/>
      <c r="R4920" s="6"/>
      <c r="S4920" s="6"/>
      <c r="T4920" s="6"/>
      <c r="U4920" s="6" t="s">
        <v>12299</v>
      </c>
      <c r="V4920" s="6" t="s">
        <v>12299</v>
      </c>
      <c r="W4920" s="6" t="s">
        <v>12299</v>
      </c>
      <c r="X4920" s="6"/>
    </row>
    <row r="4921" spans="1:24" x14ac:dyDescent="0.3">
      <c r="A4921" s="6">
        <v>7039</v>
      </c>
      <c r="B4921" s="6" t="s">
        <v>20757</v>
      </c>
      <c r="C4921" s="6" t="s">
        <v>20758</v>
      </c>
      <c r="D4921" s="6">
        <v>3</v>
      </c>
      <c r="E4921" s="6">
        <v>0</v>
      </c>
      <c r="F4921" s="6"/>
      <c r="G4921" s="6">
        <v>10</v>
      </c>
      <c r="H4921" s="6"/>
      <c r="I4921" s="6"/>
      <c r="J4921" s="6"/>
      <c r="K4921" s="6"/>
      <c r="L4921" s="6"/>
      <c r="M4921" s="6"/>
      <c r="N4921" s="6" t="e">
        <f>VLOOKUP(A4921,web_archive!D:AB,18,FALSE)</f>
        <v>#N/A</v>
      </c>
      <c r="O4921" s="6"/>
      <c r="P4921" s="6"/>
      <c r="Q4921" s="6"/>
      <c r="R4921" s="6"/>
      <c r="S4921" s="6"/>
      <c r="T4921" s="6"/>
      <c r="U4921" s="6" t="s">
        <v>12299</v>
      </c>
      <c r="V4921" s="6" t="s">
        <v>12299</v>
      </c>
      <c r="W4921" s="6" t="s">
        <v>12299</v>
      </c>
      <c r="X4921" s="6"/>
    </row>
    <row r="4922" spans="1:24" x14ac:dyDescent="0.3">
      <c r="A4922" s="6">
        <v>7040</v>
      </c>
      <c r="B4922" s="6" t="s">
        <v>20759</v>
      </c>
      <c r="C4922" s="6" t="s">
        <v>20759</v>
      </c>
      <c r="D4922" s="6">
        <v>3</v>
      </c>
      <c r="E4922" s="6">
        <v>1</v>
      </c>
      <c r="F4922" s="6"/>
      <c r="G4922" s="6">
        <v>10</v>
      </c>
      <c r="H4922" s="6"/>
      <c r="I4922" s="6"/>
      <c r="J4922" s="6"/>
      <c r="K4922" s="6"/>
      <c r="L4922" s="6"/>
      <c r="M4922" s="6"/>
      <c r="N4922" s="6" t="e">
        <f>VLOOKUP(A4922,web_archive!D:AB,18,FALSE)</f>
        <v>#N/A</v>
      </c>
      <c r="O4922" s="6"/>
      <c r="P4922" s="6"/>
      <c r="Q4922" s="6"/>
      <c r="R4922" s="6"/>
      <c r="S4922" s="6"/>
      <c r="T4922" s="6"/>
      <c r="U4922" s="6" t="s">
        <v>12299</v>
      </c>
      <c r="V4922" s="6" t="s">
        <v>12299</v>
      </c>
      <c r="W4922" s="6" t="s">
        <v>12299</v>
      </c>
      <c r="X4922" s="6"/>
    </row>
    <row r="4923" spans="1:24" x14ac:dyDescent="0.3">
      <c r="A4923" s="6">
        <v>7041</v>
      </c>
      <c r="B4923" s="6" t="s">
        <v>3933</v>
      </c>
      <c r="C4923" s="6" t="s">
        <v>3934</v>
      </c>
      <c r="D4923" s="6">
        <v>3</v>
      </c>
      <c r="E4923" s="6">
        <v>120</v>
      </c>
      <c r="F4923" s="6"/>
      <c r="G4923" s="6">
        <v>10</v>
      </c>
      <c r="H4923" s="6"/>
      <c r="I4923" s="6"/>
      <c r="J4923" s="6"/>
      <c r="K4923" s="6"/>
      <c r="L4923" s="6"/>
      <c r="M4923" s="6"/>
      <c r="N4923" s="6" t="str">
        <f>VLOOKUP(A4923,web_archive!D:AB,18,FALSE)</f>
        <v>None</v>
      </c>
      <c r="O4923" s="6"/>
      <c r="P4923" s="6"/>
      <c r="Q4923" s="6"/>
      <c r="R4923" s="6"/>
      <c r="S4923" s="6"/>
      <c r="T4923" s="6"/>
      <c r="U4923" s="6" t="s">
        <v>12299</v>
      </c>
      <c r="V4923" s="6" t="s">
        <v>12299</v>
      </c>
      <c r="W4923" s="6" t="s">
        <v>12299</v>
      </c>
      <c r="X4923" s="6"/>
    </row>
    <row r="4924" spans="1:24" x14ac:dyDescent="0.3">
      <c r="A4924" s="6">
        <v>7042</v>
      </c>
      <c r="B4924" s="6" t="s">
        <v>20760</v>
      </c>
      <c r="C4924" s="6" t="s">
        <v>20761</v>
      </c>
      <c r="D4924" s="6">
        <v>3</v>
      </c>
      <c r="E4924" s="6">
        <v>1</v>
      </c>
      <c r="F4924" s="6"/>
      <c r="G4924" s="6">
        <v>10</v>
      </c>
      <c r="H4924" s="6"/>
      <c r="I4924" s="6"/>
      <c r="J4924" s="6"/>
      <c r="K4924" s="6"/>
      <c r="L4924" s="6"/>
      <c r="M4924" s="6"/>
      <c r="N4924" s="6" t="e">
        <f>VLOOKUP(A4924,web_archive!D:AB,18,FALSE)</f>
        <v>#N/A</v>
      </c>
      <c r="O4924" s="6"/>
      <c r="P4924" s="6"/>
      <c r="Q4924" s="6"/>
      <c r="R4924" s="6"/>
      <c r="S4924" s="6"/>
      <c r="T4924" s="6"/>
      <c r="U4924" s="6" t="s">
        <v>12299</v>
      </c>
      <c r="V4924" s="6" t="s">
        <v>12299</v>
      </c>
      <c r="W4924" s="6" t="s">
        <v>12299</v>
      </c>
      <c r="X4924" s="6"/>
    </row>
    <row r="4925" spans="1:24" x14ac:dyDescent="0.3">
      <c r="A4925" s="6">
        <v>7043</v>
      </c>
      <c r="B4925" s="6" t="s">
        <v>3937</v>
      </c>
      <c r="C4925" s="6" t="s">
        <v>3938</v>
      </c>
      <c r="D4925" s="6">
        <v>3</v>
      </c>
      <c r="E4925" s="6">
        <v>100</v>
      </c>
      <c r="F4925" s="6"/>
      <c r="G4925" s="6">
        <v>10</v>
      </c>
      <c r="H4925" s="6"/>
      <c r="I4925" s="6"/>
      <c r="J4925" s="6"/>
      <c r="K4925" s="6"/>
      <c r="L4925" s="6"/>
      <c r="M4925" s="6"/>
      <c r="N4925" s="6" t="str">
        <f>VLOOKUP(A4925,web_archive!D:AB,18,FALSE)</f>
        <v>None</v>
      </c>
      <c r="O4925" s="6"/>
      <c r="P4925" s="6"/>
      <c r="Q4925" s="6"/>
      <c r="R4925" s="6"/>
      <c r="S4925" s="6"/>
      <c r="T4925" s="6"/>
      <c r="U4925" s="6" t="s">
        <v>12299</v>
      </c>
      <c r="V4925" s="6" t="s">
        <v>12299</v>
      </c>
      <c r="W4925" s="6" t="s">
        <v>12299</v>
      </c>
      <c r="X4925" s="6"/>
    </row>
    <row r="4926" spans="1:24" x14ac:dyDescent="0.3">
      <c r="A4926" s="6">
        <v>7044</v>
      </c>
      <c r="B4926" s="6" t="s">
        <v>20762</v>
      </c>
      <c r="C4926" s="6" t="s">
        <v>20762</v>
      </c>
      <c r="D4926" s="6">
        <v>3</v>
      </c>
      <c r="E4926" s="6">
        <v>1</v>
      </c>
      <c r="F4926" s="6"/>
      <c r="G4926" s="6">
        <v>10</v>
      </c>
      <c r="H4926" s="6"/>
      <c r="I4926" s="6"/>
      <c r="J4926" s="6"/>
      <c r="K4926" s="6"/>
      <c r="L4926" s="6"/>
      <c r="M4926" s="6"/>
      <c r="N4926" s="6" t="e">
        <f>VLOOKUP(A4926,web_archive!D:AB,18,FALSE)</f>
        <v>#N/A</v>
      </c>
      <c r="O4926" s="6"/>
      <c r="P4926" s="6"/>
      <c r="Q4926" s="6"/>
      <c r="R4926" s="6"/>
      <c r="S4926" s="6"/>
      <c r="T4926" s="6"/>
      <c r="U4926" s="6" t="s">
        <v>12299</v>
      </c>
      <c r="V4926" s="6" t="s">
        <v>12299</v>
      </c>
      <c r="W4926" s="6" t="s">
        <v>12299</v>
      </c>
      <c r="X4926" s="6"/>
    </row>
    <row r="4927" spans="1:24" x14ac:dyDescent="0.3">
      <c r="A4927" s="6">
        <v>7045</v>
      </c>
      <c r="B4927" s="6" t="s">
        <v>20763</v>
      </c>
      <c r="C4927" s="6" t="s">
        <v>20764</v>
      </c>
      <c r="D4927" s="6">
        <v>3</v>
      </c>
      <c r="E4927" s="6">
        <v>1</v>
      </c>
      <c r="F4927" s="6"/>
      <c r="G4927" s="6">
        <v>10</v>
      </c>
      <c r="H4927" s="6"/>
      <c r="I4927" s="6"/>
      <c r="J4927" s="6"/>
      <c r="K4927" s="6"/>
      <c r="L4927" s="6"/>
      <c r="M4927" s="6"/>
      <c r="N4927" s="6" t="e">
        <f>VLOOKUP(A4927,web_archive!D:AB,18,FALSE)</f>
        <v>#N/A</v>
      </c>
      <c r="O4927" s="6"/>
      <c r="P4927" s="6"/>
      <c r="Q4927" s="6"/>
      <c r="R4927" s="6"/>
      <c r="S4927" s="6"/>
      <c r="T4927" s="6"/>
      <c r="U4927" s="6" t="s">
        <v>12299</v>
      </c>
      <c r="V4927" s="6" t="s">
        <v>12299</v>
      </c>
      <c r="W4927" s="6" t="s">
        <v>12299</v>
      </c>
      <c r="X4927" s="6"/>
    </row>
    <row r="4928" spans="1:24" x14ac:dyDescent="0.3">
      <c r="A4928" s="6">
        <v>7046</v>
      </c>
      <c r="B4928" s="6" t="s">
        <v>20765</v>
      </c>
      <c r="C4928" s="6" t="s">
        <v>20766</v>
      </c>
      <c r="D4928" s="6">
        <v>3</v>
      </c>
      <c r="E4928" s="6">
        <v>1</v>
      </c>
      <c r="F4928" s="6"/>
      <c r="G4928" s="6">
        <v>10</v>
      </c>
      <c r="H4928" s="6"/>
      <c r="I4928" s="6"/>
      <c r="J4928" s="6"/>
      <c r="K4928" s="6"/>
      <c r="L4928" s="6"/>
      <c r="M4928" s="6"/>
      <c r="N4928" s="6" t="e">
        <f>VLOOKUP(A4928,web_archive!D:AB,18,FALSE)</f>
        <v>#N/A</v>
      </c>
      <c r="O4928" s="6"/>
      <c r="P4928" s="6"/>
      <c r="Q4928" s="6"/>
      <c r="R4928" s="6"/>
      <c r="S4928" s="6"/>
      <c r="T4928" s="6"/>
      <c r="U4928" s="6" t="s">
        <v>12299</v>
      </c>
      <c r="V4928" s="6" t="s">
        <v>12299</v>
      </c>
      <c r="W4928" s="6" t="s">
        <v>12299</v>
      </c>
      <c r="X4928" s="6"/>
    </row>
    <row r="4929" spans="1:23" x14ac:dyDescent="0.3">
      <c r="A4929" s="6">
        <v>7047</v>
      </c>
      <c r="B4929" s="6" t="s">
        <v>217</v>
      </c>
      <c r="C4929" s="6" t="s">
        <v>218</v>
      </c>
      <c r="D4929" s="6">
        <v>3</v>
      </c>
      <c r="E4929" s="6">
        <v>2424</v>
      </c>
      <c r="F4929" s="6"/>
      <c r="G4929" s="6">
        <v>10</v>
      </c>
      <c r="H4929" s="6"/>
      <c r="I4929" s="6"/>
      <c r="J4929" s="6"/>
      <c r="K4929" s="6"/>
      <c r="L4929" s="6"/>
      <c r="M4929" s="6"/>
      <c r="N4929" s="6" t="str">
        <f>VLOOKUP(A4929,web_archive!D:AB,18,FALSE)</f>
        <v>None</v>
      </c>
      <c r="O4929" s="6"/>
      <c r="P4929" s="6"/>
      <c r="Q4929" s="6"/>
      <c r="R4929" s="6"/>
      <c r="S4929" s="6"/>
      <c r="T4929" s="6"/>
      <c r="U4929" s="6" t="s">
        <v>12299</v>
      </c>
      <c r="V4929" s="6" t="s">
        <v>12299</v>
      </c>
      <c r="W4929" s="6" t="s">
        <v>12299</v>
      </c>
    </row>
    <row r="4930" spans="1:23" x14ac:dyDescent="0.3">
      <c r="A4930" s="6">
        <v>7048</v>
      </c>
      <c r="B4930" s="6" t="s">
        <v>9880</v>
      </c>
      <c r="C4930" s="6" t="s">
        <v>9881</v>
      </c>
      <c r="D4930" s="6">
        <v>3</v>
      </c>
      <c r="E4930" s="6">
        <v>5418</v>
      </c>
      <c r="F4930" s="6"/>
      <c r="G4930" s="6">
        <v>10</v>
      </c>
      <c r="H4930" s="6"/>
      <c r="I4930" s="6"/>
      <c r="J4930" s="6"/>
      <c r="K4930" s="6"/>
      <c r="L4930" s="6"/>
      <c r="M4930" s="6"/>
      <c r="N4930" s="6" t="str">
        <f>VLOOKUP(A4930,web_archive!D:AB,18,FALSE)</f>
        <v>None</v>
      </c>
      <c r="O4930" s="6"/>
      <c r="P4930" s="6"/>
      <c r="Q4930" s="6"/>
      <c r="R4930" s="6"/>
      <c r="S4930" s="6"/>
      <c r="T4930" s="6"/>
      <c r="U4930" s="6" t="s">
        <v>12299</v>
      </c>
      <c r="V4930" s="6" t="s">
        <v>12299</v>
      </c>
      <c r="W4930" s="6" t="s">
        <v>12299</v>
      </c>
    </row>
    <row r="4931" spans="1:23" x14ac:dyDescent="0.3">
      <c r="A4931" s="6">
        <v>7049</v>
      </c>
      <c r="B4931" s="6" t="s">
        <v>9653</v>
      </c>
      <c r="C4931" s="6" t="s">
        <v>9653</v>
      </c>
      <c r="D4931" s="6">
        <v>3</v>
      </c>
      <c r="E4931" s="6">
        <v>0</v>
      </c>
      <c r="F4931" s="6"/>
      <c r="G4931" s="6">
        <v>30</v>
      </c>
      <c r="H4931" s="6"/>
      <c r="I4931" s="6"/>
      <c r="J4931" s="6"/>
      <c r="K4931" s="6"/>
      <c r="L4931" s="6"/>
      <c r="M4931" s="6"/>
      <c r="N4931" s="6" t="str">
        <f>VLOOKUP(A4931,web_archive!D:AB,18,FALSE)</f>
        <v>None</v>
      </c>
      <c r="O4931" s="6"/>
      <c r="P4931" s="6"/>
      <c r="Q4931" s="6"/>
      <c r="R4931" s="6"/>
      <c r="S4931" s="6"/>
      <c r="T4931" s="6"/>
      <c r="U4931" s="6" t="s">
        <v>12299</v>
      </c>
      <c r="V4931" s="6" t="s">
        <v>12299</v>
      </c>
      <c r="W4931" s="6" t="s">
        <v>12299</v>
      </c>
    </row>
    <row r="4932" spans="1:23" x14ac:dyDescent="0.3">
      <c r="A4932" s="6">
        <v>7050</v>
      </c>
      <c r="B4932" s="6" t="s">
        <v>20767</v>
      </c>
      <c r="C4932" s="6" t="s">
        <v>20768</v>
      </c>
      <c r="D4932" s="6">
        <v>3</v>
      </c>
      <c r="E4932" s="6">
        <v>100</v>
      </c>
      <c r="F4932" s="6"/>
      <c r="G4932" s="6">
        <v>10</v>
      </c>
      <c r="H4932" s="6"/>
      <c r="I4932" s="6"/>
      <c r="J4932" s="6"/>
      <c r="K4932" s="6"/>
      <c r="L4932" s="6"/>
      <c r="M4932" s="6"/>
      <c r="N4932" s="6" t="e">
        <f>VLOOKUP(A4932,web_archive!D:AB,18,FALSE)</f>
        <v>#N/A</v>
      </c>
      <c r="O4932" s="6"/>
      <c r="P4932" s="6"/>
      <c r="Q4932" s="6"/>
      <c r="R4932" s="6"/>
      <c r="S4932" s="6"/>
      <c r="T4932" s="6"/>
      <c r="U4932" s="6" t="s">
        <v>12299</v>
      </c>
      <c r="V4932" s="6" t="s">
        <v>12299</v>
      </c>
      <c r="W4932" s="6" t="s">
        <v>12299</v>
      </c>
    </row>
    <row r="4933" spans="1:23" x14ac:dyDescent="0.3">
      <c r="A4933" s="6">
        <v>7051</v>
      </c>
      <c r="B4933" s="6" t="s">
        <v>20769</v>
      </c>
      <c r="C4933" s="6" t="s">
        <v>20770</v>
      </c>
      <c r="D4933" s="6">
        <v>3</v>
      </c>
      <c r="E4933" s="6">
        <v>100</v>
      </c>
      <c r="F4933" s="6"/>
      <c r="G4933" s="6">
        <v>10</v>
      </c>
      <c r="H4933" s="6"/>
      <c r="I4933" s="6"/>
      <c r="J4933" s="6"/>
      <c r="K4933" s="6"/>
      <c r="L4933" s="6"/>
      <c r="M4933" s="6"/>
      <c r="N4933" s="6" t="e">
        <f>VLOOKUP(A4933,web_archive!D:AB,18,FALSE)</f>
        <v>#N/A</v>
      </c>
      <c r="O4933" s="6"/>
      <c r="P4933" s="6"/>
      <c r="Q4933" s="6"/>
      <c r="R4933" s="6"/>
      <c r="S4933" s="6"/>
      <c r="T4933" s="6"/>
      <c r="U4933" s="6" t="s">
        <v>12299</v>
      </c>
      <c r="V4933" s="6" t="s">
        <v>12299</v>
      </c>
      <c r="W4933" s="6" t="s">
        <v>12299</v>
      </c>
    </row>
    <row r="4934" spans="1:23" x14ac:dyDescent="0.3">
      <c r="A4934" s="6">
        <v>7052</v>
      </c>
      <c r="B4934" s="6" t="s">
        <v>20771</v>
      </c>
      <c r="C4934" s="6" t="s">
        <v>20772</v>
      </c>
      <c r="D4934" s="6">
        <v>3</v>
      </c>
      <c r="E4934" s="6">
        <v>100</v>
      </c>
      <c r="F4934" s="6"/>
      <c r="G4934" s="6">
        <v>10</v>
      </c>
      <c r="H4934" s="6"/>
      <c r="I4934" s="6"/>
      <c r="J4934" s="6"/>
      <c r="K4934" s="6"/>
      <c r="L4934" s="6"/>
      <c r="M4934" s="6"/>
      <c r="N4934" s="6" t="e">
        <f>VLOOKUP(A4934,web_archive!D:AB,18,FALSE)</f>
        <v>#N/A</v>
      </c>
      <c r="O4934" s="6"/>
      <c r="P4934" s="6"/>
      <c r="Q4934" s="6"/>
      <c r="R4934" s="6"/>
      <c r="S4934" s="6"/>
      <c r="T4934" s="6"/>
      <c r="U4934" s="6" t="s">
        <v>12299</v>
      </c>
      <c r="V4934" s="6" t="s">
        <v>12299</v>
      </c>
      <c r="W4934" s="6" t="s">
        <v>12299</v>
      </c>
    </row>
    <row r="4935" spans="1:23" x14ac:dyDescent="0.3">
      <c r="A4935" s="6">
        <v>7053</v>
      </c>
      <c r="B4935" s="6" t="s">
        <v>2739</v>
      </c>
      <c r="C4935" s="6" t="s">
        <v>2739</v>
      </c>
      <c r="D4935" s="6">
        <v>3</v>
      </c>
      <c r="E4935" s="6">
        <v>772</v>
      </c>
      <c r="F4935" s="6"/>
      <c r="G4935" s="6">
        <v>10</v>
      </c>
      <c r="H4935" s="6"/>
      <c r="I4935" s="6"/>
      <c r="J4935" s="6"/>
      <c r="K4935" s="6"/>
      <c r="L4935" s="6"/>
      <c r="M4935" s="6"/>
      <c r="N4935" s="6" t="str">
        <f>VLOOKUP(A4935,web_archive!D:AB,18,FALSE)</f>
        <v>None</v>
      </c>
      <c r="O4935" s="6"/>
      <c r="P4935" s="6"/>
      <c r="Q4935" s="6"/>
      <c r="R4935" s="6"/>
      <c r="S4935" s="6"/>
      <c r="T4935" s="6"/>
      <c r="U4935" s="6" t="s">
        <v>12299</v>
      </c>
      <c r="V4935" s="6" t="s">
        <v>12299</v>
      </c>
      <c r="W4935" s="6" t="s">
        <v>12299</v>
      </c>
    </row>
    <row r="4936" spans="1:23" x14ac:dyDescent="0.3">
      <c r="A4936" s="6">
        <v>7054</v>
      </c>
      <c r="B4936" s="6" t="s">
        <v>1591</v>
      </c>
      <c r="C4936" s="6" t="s">
        <v>1591</v>
      </c>
      <c r="D4936" s="6">
        <v>3</v>
      </c>
      <c r="E4936" s="6">
        <v>746</v>
      </c>
      <c r="F4936" s="6"/>
      <c r="G4936" s="6">
        <v>10</v>
      </c>
      <c r="H4936" s="6"/>
      <c r="I4936" s="6"/>
      <c r="J4936" s="6"/>
      <c r="K4936" s="6"/>
      <c r="L4936" s="6"/>
      <c r="M4936" s="6"/>
      <c r="N4936" s="6" t="str">
        <f>VLOOKUP(A4936,web_archive!D:AB,18,FALSE)</f>
        <v>None</v>
      </c>
      <c r="O4936" s="6"/>
      <c r="P4936" s="6"/>
      <c r="Q4936" s="6"/>
      <c r="R4936" s="6"/>
      <c r="S4936" s="6"/>
      <c r="T4936" s="6"/>
      <c r="U4936" s="6" t="s">
        <v>12299</v>
      </c>
      <c r="V4936" s="6" t="s">
        <v>12299</v>
      </c>
      <c r="W4936" s="6" t="s">
        <v>12299</v>
      </c>
    </row>
    <row r="4937" spans="1:23" x14ac:dyDescent="0.3">
      <c r="A4937" s="6">
        <v>7055</v>
      </c>
      <c r="B4937" s="6" t="s">
        <v>20773</v>
      </c>
      <c r="C4937" s="6" t="s">
        <v>20774</v>
      </c>
      <c r="D4937" s="6">
        <v>3</v>
      </c>
      <c r="E4937" s="6">
        <v>100</v>
      </c>
      <c r="F4937" s="6"/>
      <c r="G4937" s="6">
        <v>50</v>
      </c>
      <c r="H4937" s="6"/>
      <c r="I4937" s="6"/>
      <c r="J4937" s="6"/>
      <c r="K4937" s="6"/>
      <c r="L4937" s="6"/>
      <c r="M4937" s="6"/>
      <c r="N4937" s="6" t="e">
        <f>VLOOKUP(A4937,web_archive!D:AB,18,FALSE)</f>
        <v>#N/A</v>
      </c>
      <c r="O4937" s="6"/>
      <c r="P4937" s="6"/>
      <c r="Q4937" s="6"/>
      <c r="R4937" s="6"/>
      <c r="S4937" s="6"/>
      <c r="T4937" s="6"/>
      <c r="U4937" s="6" t="s">
        <v>12299</v>
      </c>
      <c r="V4937" s="6" t="s">
        <v>12299</v>
      </c>
      <c r="W4937" s="6" t="s">
        <v>12299</v>
      </c>
    </row>
    <row r="4938" spans="1:23" x14ac:dyDescent="0.3">
      <c r="A4938" s="6">
        <v>7056</v>
      </c>
      <c r="B4938" s="6" t="s">
        <v>20775</v>
      </c>
      <c r="C4938" s="6" t="s">
        <v>20776</v>
      </c>
      <c r="D4938" s="6">
        <v>3</v>
      </c>
      <c r="E4938" s="6">
        <v>1</v>
      </c>
      <c r="F4938" s="6"/>
      <c r="G4938" s="6">
        <v>50</v>
      </c>
      <c r="H4938" s="6"/>
      <c r="I4938" s="6"/>
      <c r="J4938" s="6"/>
      <c r="K4938" s="6"/>
      <c r="L4938" s="6"/>
      <c r="M4938" s="6"/>
      <c r="N4938" s="6" t="e">
        <f>VLOOKUP(A4938,web_archive!D:AB,18,FALSE)</f>
        <v>#N/A</v>
      </c>
      <c r="O4938" s="6"/>
      <c r="P4938" s="6"/>
      <c r="Q4938" s="6"/>
      <c r="R4938" s="6"/>
      <c r="S4938" s="6"/>
      <c r="T4938" s="6"/>
      <c r="U4938" s="6" t="s">
        <v>12299</v>
      </c>
      <c r="V4938" s="6" t="s">
        <v>12299</v>
      </c>
      <c r="W4938" s="6" t="s">
        <v>12299</v>
      </c>
    </row>
    <row r="4939" spans="1:23" x14ac:dyDescent="0.3">
      <c r="A4939" s="6">
        <v>7057</v>
      </c>
      <c r="B4939" s="6" t="s">
        <v>20777</v>
      </c>
      <c r="C4939" s="6" t="s">
        <v>20778</v>
      </c>
      <c r="D4939" s="6">
        <v>3</v>
      </c>
      <c r="E4939" s="6">
        <v>1</v>
      </c>
      <c r="F4939" s="6"/>
      <c r="G4939" s="6">
        <v>500</v>
      </c>
      <c r="H4939" s="6"/>
      <c r="I4939" s="6"/>
      <c r="J4939" s="6"/>
      <c r="K4939" s="6"/>
      <c r="L4939" s="6"/>
      <c r="M4939" s="6"/>
      <c r="N4939" s="6" t="e">
        <f>VLOOKUP(A4939,web_archive!D:AB,18,FALSE)</f>
        <v>#N/A</v>
      </c>
      <c r="O4939" s="6"/>
      <c r="P4939" s="6"/>
      <c r="Q4939" s="6"/>
      <c r="R4939" s="6"/>
      <c r="S4939" s="6"/>
      <c r="T4939" s="6"/>
      <c r="U4939" s="6" t="s">
        <v>12299</v>
      </c>
      <c r="V4939" s="6" t="s">
        <v>12299</v>
      </c>
      <c r="W4939" s="6" t="s">
        <v>12299</v>
      </c>
    </row>
    <row r="4940" spans="1:23" x14ac:dyDescent="0.3">
      <c r="A4940" s="6">
        <v>7058</v>
      </c>
      <c r="B4940" s="6" t="s">
        <v>20779</v>
      </c>
      <c r="C4940" s="6" t="s">
        <v>20780</v>
      </c>
      <c r="D4940" s="6">
        <v>3</v>
      </c>
      <c r="E4940" s="6">
        <v>1</v>
      </c>
      <c r="F4940" s="6"/>
      <c r="G4940" s="6">
        <v>500</v>
      </c>
      <c r="H4940" s="6"/>
      <c r="I4940" s="6"/>
      <c r="J4940" s="6"/>
      <c r="K4940" s="6"/>
      <c r="L4940" s="6"/>
      <c r="M4940" s="6"/>
      <c r="N4940" s="6" t="e">
        <f>VLOOKUP(A4940,web_archive!D:AB,18,FALSE)</f>
        <v>#N/A</v>
      </c>
      <c r="O4940" s="6"/>
      <c r="P4940" s="6"/>
      <c r="Q4940" s="6"/>
      <c r="R4940" s="6"/>
      <c r="S4940" s="6"/>
      <c r="T4940" s="6"/>
      <c r="U4940" s="6" t="s">
        <v>12299</v>
      </c>
      <c r="V4940" s="6" t="s">
        <v>12299</v>
      </c>
      <c r="W4940" s="6" t="s">
        <v>12299</v>
      </c>
    </row>
    <row r="4941" spans="1:23" x14ac:dyDescent="0.3">
      <c r="A4941" s="6">
        <v>7059</v>
      </c>
      <c r="B4941" s="6" t="s">
        <v>20781</v>
      </c>
      <c r="C4941" s="6" t="s">
        <v>20782</v>
      </c>
      <c r="D4941" s="6">
        <v>3</v>
      </c>
      <c r="E4941" s="6">
        <v>1</v>
      </c>
      <c r="F4941" s="6"/>
      <c r="G4941" s="6">
        <v>0</v>
      </c>
      <c r="H4941" s="6"/>
      <c r="I4941" s="6"/>
      <c r="J4941" s="6"/>
      <c r="K4941" s="6"/>
      <c r="L4941" s="6"/>
      <c r="M4941" s="6"/>
      <c r="N4941" s="6" t="e">
        <f>VLOOKUP(A4941,web_archive!D:AB,18,FALSE)</f>
        <v>#N/A</v>
      </c>
      <c r="O4941" s="6"/>
      <c r="P4941" s="6"/>
      <c r="Q4941" s="6"/>
      <c r="R4941" s="6"/>
      <c r="S4941" s="6"/>
      <c r="T4941" s="6"/>
      <c r="U4941" s="6" t="s">
        <v>12299</v>
      </c>
      <c r="V4941" s="6" t="s">
        <v>12299</v>
      </c>
      <c r="W4941" s="6" t="s">
        <v>12299</v>
      </c>
    </row>
    <row r="4942" spans="1:23" x14ac:dyDescent="0.3">
      <c r="A4942" s="6">
        <v>7060</v>
      </c>
      <c r="B4942" s="6" t="s">
        <v>20783</v>
      </c>
      <c r="C4942" s="6" t="s">
        <v>20784</v>
      </c>
      <c r="D4942" s="6">
        <v>3</v>
      </c>
      <c r="E4942" s="6">
        <v>1</v>
      </c>
      <c r="F4942" s="6"/>
      <c r="G4942" s="6">
        <v>0</v>
      </c>
      <c r="H4942" s="6"/>
      <c r="I4942" s="6"/>
      <c r="J4942" s="6"/>
      <c r="K4942" s="6"/>
      <c r="L4942" s="6"/>
      <c r="M4942" s="6"/>
      <c r="N4942" s="6" t="e">
        <f>VLOOKUP(A4942,web_archive!D:AB,18,FALSE)</f>
        <v>#N/A</v>
      </c>
      <c r="O4942" s="6"/>
      <c r="P4942" s="6"/>
      <c r="Q4942" s="6"/>
      <c r="R4942" s="6"/>
      <c r="S4942" s="6"/>
      <c r="T4942" s="6"/>
      <c r="U4942" s="6" t="s">
        <v>12299</v>
      </c>
      <c r="V4942" s="6" t="s">
        <v>12299</v>
      </c>
      <c r="W4942" s="6" t="s">
        <v>12299</v>
      </c>
    </row>
    <row r="4943" spans="1:23" x14ac:dyDescent="0.3">
      <c r="A4943" s="6">
        <v>7061</v>
      </c>
      <c r="B4943" s="6" t="s">
        <v>20785</v>
      </c>
      <c r="C4943" s="6" t="s">
        <v>20786</v>
      </c>
      <c r="D4943" s="6">
        <v>3</v>
      </c>
      <c r="E4943" s="6">
        <v>1</v>
      </c>
      <c r="F4943" s="6"/>
      <c r="G4943" s="6">
        <v>0</v>
      </c>
      <c r="H4943" s="6"/>
      <c r="I4943" s="6"/>
      <c r="J4943" s="6"/>
      <c r="K4943" s="6"/>
      <c r="L4943" s="6"/>
      <c r="M4943" s="6"/>
      <c r="N4943" s="6" t="e">
        <f>VLOOKUP(A4943,web_archive!D:AB,18,FALSE)</f>
        <v>#N/A</v>
      </c>
      <c r="O4943" s="6"/>
      <c r="P4943" s="6"/>
      <c r="Q4943" s="6"/>
      <c r="R4943" s="6"/>
      <c r="S4943" s="6"/>
      <c r="T4943" s="6"/>
      <c r="U4943" s="6" t="s">
        <v>12299</v>
      </c>
      <c r="V4943" s="6" t="s">
        <v>12299</v>
      </c>
      <c r="W4943" s="6" t="s">
        <v>12299</v>
      </c>
    </row>
    <row r="4944" spans="1:23" x14ac:dyDescent="0.3">
      <c r="A4944" s="6">
        <v>7062</v>
      </c>
      <c r="B4944" s="6" t="s">
        <v>20787</v>
      </c>
      <c r="C4944" s="6" t="s">
        <v>20788</v>
      </c>
      <c r="D4944" s="6">
        <v>3</v>
      </c>
      <c r="E4944" s="6">
        <v>280</v>
      </c>
      <c r="F4944" s="6"/>
      <c r="G4944" s="6">
        <v>10</v>
      </c>
      <c r="H4944" s="6"/>
      <c r="I4944" s="6"/>
      <c r="J4944" s="6"/>
      <c r="K4944" s="6"/>
      <c r="L4944" s="6"/>
      <c r="M4944" s="6"/>
      <c r="N4944" s="6" t="e">
        <f>VLOOKUP(A4944,web_archive!D:AB,18,FALSE)</f>
        <v>#N/A</v>
      </c>
      <c r="O4944" s="6"/>
      <c r="P4944" s="6"/>
      <c r="Q4944" s="6"/>
      <c r="R4944" s="6"/>
      <c r="S4944" s="6"/>
      <c r="T4944" s="6"/>
      <c r="U4944" s="6" t="s">
        <v>12299</v>
      </c>
      <c r="V4944" s="6" t="s">
        <v>12299</v>
      </c>
      <c r="W4944" s="6" t="s">
        <v>12299</v>
      </c>
    </row>
    <row r="4945" spans="1:23" x14ac:dyDescent="0.3">
      <c r="A4945" s="6">
        <v>7063</v>
      </c>
      <c r="B4945" s="6" t="s">
        <v>9306</v>
      </c>
      <c r="C4945" s="6" t="s">
        <v>9307</v>
      </c>
      <c r="D4945" s="6">
        <v>3</v>
      </c>
      <c r="E4945" s="6">
        <v>280</v>
      </c>
      <c r="F4945" s="6"/>
      <c r="G4945" s="6">
        <v>10</v>
      </c>
      <c r="H4945" s="6"/>
      <c r="I4945" s="6"/>
      <c r="J4945" s="6"/>
      <c r="K4945" s="6"/>
      <c r="L4945" s="6"/>
      <c r="M4945" s="6"/>
      <c r="N4945" s="6" t="str">
        <f>VLOOKUP(A4945,web_archive!D:AB,18,FALSE)</f>
        <v>None</v>
      </c>
      <c r="O4945" s="6"/>
      <c r="P4945" s="6"/>
      <c r="Q4945" s="6"/>
      <c r="R4945" s="6"/>
      <c r="S4945" s="6"/>
      <c r="T4945" s="6"/>
      <c r="U4945" s="6" t="s">
        <v>12299</v>
      </c>
      <c r="V4945" s="6" t="s">
        <v>12299</v>
      </c>
      <c r="W4945" s="6" t="s">
        <v>12299</v>
      </c>
    </row>
    <row r="4946" spans="1:23" x14ac:dyDescent="0.3">
      <c r="A4946" s="6">
        <v>7064</v>
      </c>
      <c r="B4946" s="6" t="s">
        <v>3118</v>
      </c>
      <c r="C4946" s="6" t="s">
        <v>3119</v>
      </c>
      <c r="D4946" s="6">
        <v>3</v>
      </c>
      <c r="E4946" s="6">
        <v>520</v>
      </c>
      <c r="F4946" s="6"/>
      <c r="G4946" s="6">
        <v>10</v>
      </c>
      <c r="H4946" s="6"/>
      <c r="I4946" s="6"/>
      <c r="J4946" s="6"/>
      <c r="K4946" s="6"/>
      <c r="L4946" s="6"/>
      <c r="M4946" s="6"/>
      <c r="N4946" s="6" t="str">
        <f>VLOOKUP(A4946,web_archive!D:AB,18,FALSE)</f>
        <v>None</v>
      </c>
      <c r="O4946" s="6"/>
      <c r="P4946" s="6"/>
      <c r="Q4946" s="6"/>
      <c r="R4946" s="6"/>
      <c r="S4946" s="6"/>
      <c r="T4946" s="6"/>
      <c r="U4946" s="6" t="s">
        <v>12299</v>
      </c>
      <c r="V4946" s="6" t="s">
        <v>12299</v>
      </c>
      <c r="W4946" s="6" t="s">
        <v>12299</v>
      </c>
    </row>
    <row r="4947" spans="1:23" x14ac:dyDescent="0.3">
      <c r="A4947" s="6">
        <v>7065</v>
      </c>
      <c r="B4947" s="6" t="s">
        <v>8839</v>
      </c>
      <c r="C4947" s="6" t="s">
        <v>8840</v>
      </c>
      <c r="D4947" s="6">
        <v>3</v>
      </c>
      <c r="E4947" s="6">
        <v>820</v>
      </c>
      <c r="F4947" s="6"/>
      <c r="G4947" s="6">
        <v>10</v>
      </c>
      <c r="H4947" s="6"/>
      <c r="I4947" s="6"/>
      <c r="J4947" s="6"/>
      <c r="K4947" s="6"/>
      <c r="L4947" s="6"/>
      <c r="M4947" s="6"/>
      <c r="N4947" s="6" t="str">
        <f>VLOOKUP(A4947,web_archive!D:AB,18,FALSE)</f>
        <v>None</v>
      </c>
      <c r="O4947" s="6"/>
      <c r="P4947" s="6"/>
      <c r="Q4947" s="6"/>
      <c r="R4947" s="6"/>
      <c r="S4947" s="6"/>
      <c r="T4947" s="6"/>
      <c r="U4947" s="6" t="s">
        <v>12299</v>
      </c>
      <c r="V4947" s="6" t="s">
        <v>12299</v>
      </c>
      <c r="W4947" s="6" t="s">
        <v>12299</v>
      </c>
    </row>
    <row r="4948" spans="1:23" x14ac:dyDescent="0.3">
      <c r="A4948" s="6">
        <v>7066</v>
      </c>
      <c r="B4948" s="6" t="s">
        <v>5392</v>
      </c>
      <c r="C4948" s="6" t="s">
        <v>5393</v>
      </c>
      <c r="D4948" s="6">
        <v>3</v>
      </c>
      <c r="E4948" s="6">
        <v>660</v>
      </c>
      <c r="F4948" s="6"/>
      <c r="G4948" s="6">
        <v>10</v>
      </c>
      <c r="H4948" s="6"/>
      <c r="I4948" s="6"/>
      <c r="J4948" s="6"/>
      <c r="K4948" s="6"/>
      <c r="L4948" s="6"/>
      <c r="M4948" s="6"/>
      <c r="N4948" s="6" t="str">
        <f>VLOOKUP(A4948,web_archive!D:AB,18,FALSE)</f>
        <v>None</v>
      </c>
      <c r="O4948" s="6"/>
      <c r="P4948" s="6"/>
      <c r="Q4948" s="6"/>
      <c r="R4948" s="6"/>
      <c r="S4948" s="6"/>
      <c r="T4948" s="6"/>
      <c r="U4948" s="6" t="s">
        <v>12299</v>
      </c>
      <c r="V4948" s="6" t="s">
        <v>12299</v>
      </c>
      <c r="W4948" s="6" t="s">
        <v>12299</v>
      </c>
    </row>
    <row r="4949" spans="1:23" x14ac:dyDescent="0.3">
      <c r="A4949" s="6">
        <v>7067</v>
      </c>
      <c r="B4949" s="6" t="s">
        <v>9680</v>
      </c>
      <c r="C4949" s="6" t="s">
        <v>9669</v>
      </c>
      <c r="D4949" s="6">
        <v>3</v>
      </c>
      <c r="E4949" s="6">
        <v>640</v>
      </c>
      <c r="F4949" s="6"/>
      <c r="G4949" s="6">
        <v>10</v>
      </c>
      <c r="H4949" s="6"/>
      <c r="I4949" s="6"/>
      <c r="J4949" s="6"/>
      <c r="K4949" s="6"/>
      <c r="L4949" s="6"/>
      <c r="M4949" s="6"/>
      <c r="N4949" s="6" t="str">
        <f>VLOOKUP(A4949,web_archive!D:AB,18,FALSE)</f>
        <v>None</v>
      </c>
      <c r="O4949" s="6"/>
      <c r="P4949" s="6"/>
      <c r="Q4949" s="6"/>
      <c r="R4949" s="6"/>
      <c r="S4949" s="6"/>
      <c r="T4949" s="6"/>
      <c r="U4949" s="6" t="s">
        <v>12299</v>
      </c>
      <c r="V4949" s="6" t="s">
        <v>12299</v>
      </c>
      <c r="W4949" s="6" t="s">
        <v>12299</v>
      </c>
    </row>
    <row r="4950" spans="1:23" x14ac:dyDescent="0.3">
      <c r="A4950" s="6">
        <v>7068</v>
      </c>
      <c r="B4950" s="6" t="s">
        <v>1747</v>
      </c>
      <c r="C4950" s="6" t="s">
        <v>1748</v>
      </c>
      <c r="D4950" s="6">
        <v>3</v>
      </c>
      <c r="E4950" s="6">
        <v>722</v>
      </c>
      <c r="F4950" s="6"/>
      <c r="G4950" s="6">
        <v>10</v>
      </c>
      <c r="H4950" s="6"/>
      <c r="I4950" s="6"/>
      <c r="J4950" s="6"/>
      <c r="K4950" s="6"/>
      <c r="L4950" s="6"/>
      <c r="M4950" s="6"/>
      <c r="N4950" s="6" t="str">
        <f>VLOOKUP(A4950,web_archive!D:AB,18,FALSE)</f>
        <v>None</v>
      </c>
      <c r="O4950" s="6"/>
      <c r="P4950" s="6"/>
      <c r="Q4950" s="6"/>
      <c r="R4950" s="6"/>
      <c r="S4950" s="6"/>
      <c r="T4950" s="6"/>
      <c r="U4950" s="6" t="s">
        <v>12299</v>
      </c>
      <c r="V4950" s="6" t="s">
        <v>12299</v>
      </c>
      <c r="W4950" s="6" t="s">
        <v>12299</v>
      </c>
    </row>
    <row r="4951" spans="1:23" x14ac:dyDescent="0.3">
      <c r="A4951" s="6">
        <v>7069</v>
      </c>
      <c r="B4951" s="6" t="s">
        <v>1617</v>
      </c>
      <c r="C4951" s="6" t="s">
        <v>1618</v>
      </c>
      <c r="D4951" s="6">
        <v>3</v>
      </c>
      <c r="E4951" s="6">
        <v>1042</v>
      </c>
      <c r="F4951" s="6"/>
      <c r="G4951" s="6">
        <v>10</v>
      </c>
      <c r="H4951" s="6"/>
      <c r="I4951" s="6"/>
      <c r="J4951" s="6"/>
      <c r="K4951" s="6"/>
      <c r="L4951" s="6"/>
      <c r="M4951" s="6"/>
      <c r="N4951" s="6" t="str">
        <f>VLOOKUP(A4951,web_archive!D:AB,18,FALSE)</f>
        <v>None</v>
      </c>
      <c r="O4951" s="6"/>
      <c r="P4951" s="6"/>
      <c r="Q4951" s="6"/>
      <c r="R4951" s="6"/>
      <c r="S4951" s="6"/>
      <c r="T4951" s="6"/>
      <c r="U4951" s="6" t="s">
        <v>12299</v>
      </c>
      <c r="V4951" s="6" t="s">
        <v>12299</v>
      </c>
      <c r="W4951" s="6" t="s">
        <v>12299</v>
      </c>
    </row>
    <row r="4952" spans="1:23" x14ac:dyDescent="0.3">
      <c r="A4952" s="6">
        <v>7070</v>
      </c>
      <c r="B4952" s="6" t="s">
        <v>20789</v>
      </c>
      <c r="C4952" s="6" t="s">
        <v>20790</v>
      </c>
      <c r="D4952" s="6">
        <v>3</v>
      </c>
      <c r="E4952" s="6">
        <v>900</v>
      </c>
      <c r="F4952" s="6"/>
      <c r="G4952" s="6">
        <v>10</v>
      </c>
      <c r="H4952" s="6"/>
      <c r="I4952" s="6"/>
      <c r="J4952" s="6"/>
      <c r="K4952" s="6"/>
      <c r="L4952" s="6"/>
      <c r="M4952" s="6"/>
      <c r="N4952" s="6" t="e">
        <f>VLOOKUP(A4952,web_archive!D:AB,18,FALSE)</f>
        <v>#N/A</v>
      </c>
      <c r="O4952" s="6"/>
      <c r="P4952" s="6"/>
      <c r="Q4952" s="6"/>
      <c r="R4952" s="6"/>
      <c r="S4952" s="6"/>
      <c r="T4952" s="6"/>
      <c r="U4952" s="6" t="s">
        <v>12299</v>
      </c>
      <c r="V4952" s="6" t="s">
        <v>12299</v>
      </c>
      <c r="W4952" s="6" t="s">
        <v>12299</v>
      </c>
    </row>
    <row r="4953" spans="1:23" x14ac:dyDescent="0.3">
      <c r="A4953" s="6">
        <v>7071</v>
      </c>
      <c r="B4953" s="6" t="s">
        <v>9904</v>
      </c>
      <c r="C4953" s="6" t="s">
        <v>9905</v>
      </c>
      <c r="D4953" s="6">
        <v>3</v>
      </c>
      <c r="E4953" s="6">
        <v>1280</v>
      </c>
      <c r="F4953" s="6"/>
      <c r="G4953" s="6">
        <v>10</v>
      </c>
      <c r="H4953" s="6"/>
      <c r="I4953" s="6"/>
      <c r="J4953" s="6"/>
      <c r="K4953" s="6"/>
      <c r="L4953" s="6"/>
      <c r="M4953" s="6"/>
      <c r="N4953" s="6" t="str">
        <f>VLOOKUP(A4953,web_archive!D:AB,18,FALSE)</f>
        <v>None</v>
      </c>
      <c r="O4953" s="6"/>
      <c r="P4953" s="6"/>
      <c r="Q4953" s="6"/>
      <c r="R4953" s="6"/>
      <c r="S4953" s="6"/>
      <c r="T4953" s="6"/>
      <c r="U4953" s="6" t="s">
        <v>12299</v>
      </c>
      <c r="V4953" s="6" t="s">
        <v>12299</v>
      </c>
      <c r="W4953" s="6" t="s">
        <v>12299</v>
      </c>
    </row>
    <row r="4954" spans="1:23" x14ac:dyDescent="0.3">
      <c r="A4954" s="6">
        <v>7072</v>
      </c>
      <c r="B4954" s="6" t="s">
        <v>20791</v>
      </c>
      <c r="C4954" s="6" t="s">
        <v>20792</v>
      </c>
      <c r="D4954" s="6">
        <v>3</v>
      </c>
      <c r="E4954" s="6">
        <v>1780</v>
      </c>
      <c r="F4954" s="6"/>
      <c r="G4954" s="6">
        <v>10</v>
      </c>
      <c r="H4954" s="6"/>
      <c r="I4954" s="6"/>
      <c r="J4954" s="6"/>
      <c r="K4954" s="6"/>
      <c r="L4954" s="6"/>
      <c r="M4954" s="6"/>
      <c r="N4954" s="6" t="e">
        <f>VLOOKUP(A4954,web_archive!D:AB,18,FALSE)</f>
        <v>#N/A</v>
      </c>
      <c r="O4954" s="6"/>
      <c r="P4954" s="6"/>
      <c r="Q4954" s="6"/>
      <c r="R4954" s="6"/>
      <c r="S4954" s="6"/>
      <c r="T4954" s="6"/>
      <c r="U4954" s="6" t="s">
        <v>12299</v>
      </c>
      <c r="V4954" s="6" t="s">
        <v>12299</v>
      </c>
      <c r="W4954" s="6" t="s">
        <v>12299</v>
      </c>
    </row>
    <row r="4955" spans="1:23" x14ac:dyDescent="0.3">
      <c r="A4955" s="6">
        <v>7073</v>
      </c>
      <c r="B4955" s="6" t="s">
        <v>5655</v>
      </c>
      <c r="C4955" s="6" t="s">
        <v>5656</v>
      </c>
      <c r="D4955" s="6">
        <v>3</v>
      </c>
      <c r="E4955" s="6">
        <v>1</v>
      </c>
      <c r="F4955" s="6"/>
      <c r="G4955" s="6">
        <v>500</v>
      </c>
      <c r="H4955" s="6"/>
      <c r="I4955" s="6"/>
      <c r="J4955" s="6"/>
      <c r="K4955" s="6"/>
      <c r="L4955" s="6"/>
      <c r="M4955" s="6"/>
      <c r="N4955" s="6" t="str">
        <f>VLOOKUP(A4955,web_archive!D:AB,18,FALSE)</f>
        <v>None</v>
      </c>
      <c r="O4955" s="6"/>
      <c r="P4955" s="6"/>
      <c r="Q4955" s="6"/>
      <c r="R4955" s="6"/>
      <c r="S4955" s="6"/>
      <c r="T4955" s="6"/>
      <c r="U4955" s="6" t="s">
        <v>12299</v>
      </c>
      <c r="V4955" s="6" t="s">
        <v>12299</v>
      </c>
      <c r="W4955" s="6" t="s">
        <v>12299</v>
      </c>
    </row>
    <row r="4956" spans="1:23" x14ac:dyDescent="0.3">
      <c r="A4956" s="6">
        <v>7074</v>
      </c>
      <c r="B4956" s="6" t="s">
        <v>5573</v>
      </c>
      <c r="C4956" s="6" t="s">
        <v>5574</v>
      </c>
      <c r="D4956" s="6">
        <v>3</v>
      </c>
      <c r="E4956" s="6">
        <v>1</v>
      </c>
      <c r="F4956" s="6"/>
      <c r="G4956" s="6">
        <v>500</v>
      </c>
      <c r="H4956" s="6"/>
      <c r="I4956" s="6"/>
      <c r="J4956" s="6"/>
      <c r="K4956" s="6"/>
      <c r="L4956" s="6"/>
      <c r="M4956" s="6"/>
      <c r="N4956" s="6" t="str">
        <f>VLOOKUP(A4956,web_archive!D:AB,18,FALSE)</f>
        <v>None</v>
      </c>
      <c r="O4956" s="6"/>
      <c r="P4956" s="6"/>
      <c r="Q4956" s="6"/>
      <c r="R4956" s="6"/>
      <c r="S4956" s="6"/>
      <c r="T4956" s="6"/>
      <c r="U4956" s="6" t="s">
        <v>12299</v>
      </c>
      <c r="V4956" s="6" t="s">
        <v>12299</v>
      </c>
      <c r="W4956" s="6" t="s">
        <v>12299</v>
      </c>
    </row>
    <row r="4957" spans="1:23" x14ac:dyDescent="0.3">
      <c r="A4957" s="6">
        <v>7075</v>
      </c>
      <c r="B4957" s="6" t="s">
        <v>5581</v>
      </c>
      <c r="C4957" s="6" t="s">
        <v>5582</v>
      </c>
      <c r="D4957" s="6">
        <v>3</v>
      </c>
      <c r="E4957" s="6">
        <v>1</v>
      </c>
      <c r="F4957" s="6"/>
      <c r="G4957" s="6">
        <v>500</v>
      </c>
      <c r="H4957" s="6"/>
      <c r="I4957" s="6"/>
      <c r="J4957" s="6"/>
      <c r="K4957" s="6"/>
      <c r="L4957" s="6"/>
      <c r="M4957" s="6"/>
      <c r="N4957" s="6" t="str">
        <f>VLOOKUP(A4957,web_archive!D:AB,18,FALSE)</f>
        <v>None</v>
      </c>
      <c r="O4957" s="6"/>
      <c r="P4957" s="6"/>
      <c r="Q4957" s="6"/>
      <c r="R4957" s="6"/>
      <c r="S4957" s="6"/>
      <c r="T4957" s="6"/>
      <c r="U4957" s="6" t="s">
        <v>12299</v>
      </c>
      <c r="V4957" s="6" t="s">
        <v>12299</v>
      </c>
      <c r="W4957" s="6" t="s">
        <v>12299</v>
      </c>
    </row>
    <row r="4958" spans="1:23" x14ac:dyDescent="0.3">
      <c r="A4958" s="6">
        <v>7076</v>
      </c>
      <c r="B4958" s="6" t="s">
        <v>6993</v>
      </c>
      <c r="C4958" s="6" t="s">
        <v>6994</v>
      </c>
      <c r="D4958" s="6">
        <v>3</v>
      </c>
      <c r="E4958" s="6">
        <v>1</v>
      </c>
      <c r="F4958" s="6"/>
      <c r="G4958" s="6">
        <v>500</v>
      </c>
      <c r="H4958" s="6"/>
      <c r="I4958" s="6"/>
      <c r="J4958" s="6"/>
      <c r="K4958" s="6"/>
      <c r="L4958" s="6"/>
      <c r="M4958" s="6"/>
      <c r="N4958" s="6" t="str">
        <f>VLOOKUP(A4958,web_archive!D:AB,18,FALSE)</f>
        <v>None</v>
      </c>
      <c r="O4958" s="6"/>
      <c r="P4958" s="6"/>
      <c r="Q4958" s="6"/>
      <c r="R4958" s="6"/>
      <c r="S4958" s="6"/>
      <c r="T4958" s="6"/>
      <c r="U4958" s="6" t="s">
        <v>12299</v>
      </c>
      <c r="V4958" s="6" t="s">
        <v>12299</v>
      </c>
      <c r="W4958" s="6" t="s">
        <v>12299</v>
      </c>
    </row>
    <row r="4959" spans="1:23" x14ac:dyDescent="0.3">
      <c r="A4959" s="6">
        <v>7077</v>
      </c>
      <c r="B4959" s="6" t="s">
        <v>9080</v>
      </c>
      <c r="C4959" s="6" t="s">
        <v>9081</v>
      </c>
      <c r="D4959" s="6">
        <v>3</v>
      </c>
      <c r="E4959" s="6">
        <v>1</v>
      </c>
      <c r="F4959" s="6"/>
      <c r="G4959" s="6">
        <v>500</v>
      </c>
      <c r="H4959" s="6"/>
      <c r="I4959" s="6"/>
      <c r="J4959" s="6"/>
      <c r="K4959" s="6"/>
      <c r="L4959" s="6"/>
      <c r="M4959" s="6"/>
      <c r="N4959" s="6" t="str">
        <f>VLOOKUP(A4959,web_archive!D:AB,18,FALSE)</f>
        <v>None</v>
      </c>
      <c r="O4959" s="6"/>
      <c r="P4959" s="6"/>
      <c r="Q4959" s="6"/>
      <c r="R4959" s="6"/>
      <c r="S4959" s="6"/>
      <c r="T4959" s="6"/>
      <c r="U4959" s="6" t="s">
        <v>12299</v>
      </c>
      <c r="V4959" s="6" t="s">
        <v>12299</v>
      </c>
      <c r="W4959" s="6" t="s">
        <v>12299</v>
      </c>
    </row>
    <row r="4960" spans="1:23" x14ac:dyDescent="0.3">
      <c r="A4960" s="6">
        <v>7078</v>
      </c>
      <c r="B4960" s="6" t="s">
        <v>352</v>
      </c>
      <c r="C4960" s="6" t="s">
        <v>353</v>
      </c>
      <c r="D4960" s="6">
        <v>3</v>
      </c>
      <c r="E4960" s="6">
        <v>1</v>
      </c>
      <c r="F4960" s="6"/>
      <c r="G4960" s="6">
        <v>500</v>
      </c>
      <c r="H4960" s="6"/>
      <c r="I4960" s="6"/>
      <c r="J4960" s="6"/>
      <c r="K4960" s="6"/>
      <c r="L4960" s="6"/>
      <c r="M4960" s="6"/>
      <c r="N4960" s="6" t="str">
        <f>VLOOKUP(A4960,web_archive!D:AB,18,FALSE)</f>
        <v>None</v>
      </c>
      <c r="O4960" s="6"/>
      <c r="P4960" s="6"/>
      <c r="Q4960" s="6"/>
      <c r="R4960" s="6"/>
      <c r="S4960" s="6"/>
      <c r="T4960" s="6"/>
      <c r="U4960" s="6" t="s">
        <v>12299</v>
      </c>
      <c r="V4960" s="6" t="s">
        <v>12299</v>
      </c>
      <c r="W4960" s="6" t="s">
        <v>12299</v>
      </c>
    </row>
    <row r="4961" spans="1:23" x14ac:dyDescent="0.3">
      <c r="A4961" s="6">
        <v>7079</v>
      </c>
      <c r="B4961" s="6" t="s">
        <v>3865</v>
      </c>
      <c r="C4961" s="6" t="s">
        <v>3866</v>
      </c>
      <c r="D4961" s="6">
        <v>3</v>
      </c>
      <c r="E4961" s="6">
        <v>1</v>
      </c>
      <c r="F4961" s="6"/>
      <c r="G4961" s="6">
        <v>500</v>
      </c>
      <c r="H4961" s="6"/>
      <c r="I4961" s="6"/>
      <c r="J4961" s="6"/>
      <c r="K4961" s="6"/>
      <c r="L4961" s="6"/>
      <c r="M4961" s="6"/>
      <c r="N4961" s="6" t="str">
        <f>VLOOKUP(A4961,web_archive!D:AB,18,FALSE)</f>
        <v>None</v>
      </c>
      <c r="O4961" s="6"/>
      <c r="P4961" s="6"/>
      <c r="Q4961" s="6"/>
      <c r="R4961" s="6"/>
      <c r="S4961" s="6"/>
      <c r="T4961" s="6"/>
      <c r="U4961" s="6" t="s">
        <v>12299</v>
      </c>
      <c r="V4961" s="6" t="s">
        <v>12299</v>
      </c>
      <c r="W4961" s="6" t="s">
        <v>12299</v>
      </c>
    </row>
    <row r="4962" spans="1:23" x14ac:dyDescent="0.3">
      <c r="A4962" s="6">
        <v>7080</v>
      </c>
      <c r="B4962" s="6" t="s">
        <v>4166</v>
      </c>
      <c r="C4962" s="6" t="s">
        <v>4167</v>
      </c>
      <c r="D4962" s="6">
        <v>3</v>
      </c>
      <c r="E4962" s="6">
        <v>1</v>
      </c>
      <c r="F4962" s="6"/>
      <c r="G4962" s="6">
        <v>500</v>
      </c>
      <c r="H4962" s="6"/>
      <c r="I4962" s="6"/>
      <c r="J4962" s="6"/>
      <c r="K4962" s="6"/>
      <c r="L4962" s="6"/>
      <c r="M4962" s="6"/>
      <c r="N4962" s="6" t="str">
        <f>VLOOKUP(A4962,web_archive!D:AB,18,FALSE)</f>
        <v>None</v>
      </c>
      <c r="O4962" s="6"/>
      <c r="P4962" s="6"/>
      <c r="Q4962" s="6"/>
      <c r="R4962" s="6"/>
      <c r="S4962" s="6"/>
      <c r="T4962" s="6"/>
      <c r="U4962" s="6" t="s">
        <v>12299</v>
      </c>
      <c r="V4962" s="6" t="s">
        <v>12299</v>
      </c>
      <c r="W4962" s="6" t="s">
        <v>12299</v>
      </c>
    </row>
    <row r="4963" spans="1:23" x14ac:dyDescent="0.3">
      <c r="A4963" s="6">
        <v>7081</v>
      </c>
      <c r="B4963" s="6" t="s">
        <v>863</v>
      </c>
      <c r="C4963" s="6" t="s">
        <v>864</v>
      </c>
      <c r="D4963" s="6">
        <v>3</v>
      </c>
      <c r="E4963" s="6">
        <v>1</v>
      </c>
      <c r="F4963" s="6"/>
      <c r="G4963" s="6">
        <v>500</v>
      </c>
      <c r="H4963" s="6"/>
      <c r="I4963" s="6"/>
      <c r="J4963" s="6"/>
      <c r="K4963" s="6"/>
      <c r="L4963" s="6"/>
      <c r="M4963" s="6"/>
      <c r="N4963" s="6" t="str">
        <f>VLOOKUP(A4963,web_archive!D:AB,18,FALSE)</f>
        <v>None</v>
      </c>
      <c r="O4963" s="6"/>
      <c r="P4963" s="6"/>
      <c r="Q4963" s="6"/>
      <c r="R4963" s="6"/>
      <c r="S4963" s="6"/>
      <c r="T4963" s="6"/>
      <c r="U4963" s="6" t="s">
        <v>12299</v>
      </c>
      <c r="V4963" s="6" t="s">
        <v>12299</v>
      </c>
      <c r="W4963" s="6" t="s">
        <v>12299</v>
      </c>
    </row>
    <row r="4964" spans="1:23" x14ac:dyDescent="0.3">
      <c r="A4964" s="6">
        <v>7082</v>
      </c>
      <c r="B4964" s="6" t="s">
        <v>8502</v>
      </c>
      <c r="C4964" s="6" t="s">
        <v>8503</v>
      </c>
      <c r="D4964" s="6">
        <v>3</v>
      </c>
      <c r="E4964" s="6">
        <v>1</v>
      </c>
      <c r="F4964" s="6"/>
      <c r="G4964" s="6">
        <v>500</v>
      </c>
      <c r="H4964" s="6"/>
      <c r="I4964" s="6"/>
      <c r="J4964" s="6"/>
      <c r="K4964" s="6"/>
      <c r="L4964" s="6"/>
      <c r="M4964" s="6"/>
      <c r="N4964" s="6" t="str">
        <f>VLOOKUP(A4964,web_archive!D:AB,18,FALSE)</f>
        <v>None</v>
      </c>
      <c r="O4964" s="6"/>
      <c r="P4964" s="6"/>
      <c r="Q4964" s="6"/>
      <c r="R4964" s="6"/>
      <c r="S4964" s="6"/>
      <c r="T4964" s="6"/>
      <c r="U4964" s="6" t="s">
        <v>12299</v>
      </c>
      <c r="V4964" s="6" t="s">
        <v>12299</v>
      </c>
      <c r="W4964" s="6" t="s">
        <v>12299</v>
      </c>
    </row>
    <row r="4965" spans="1:23" x14ac:dyDescent="0.3">
      <c r="A4965" s="6">
        <v>7083</v>
      </c>
      <c r="B4965" s="6" t="s">
        <v>9364</v>
      </c>
      <c r="C4965" s="6" t="s">
        <v>9365</v>
      </c>
      <c r="D4965" s="6">
        <v>3</v>
      </c>
      <c r="E4965" s="6">
        <v>1</v>
      </c>
      <c r="F4965" s="6"/>
      <c r="G4965" s="6">
        <v>500</v>
      </c>
      <c r="H4965" s="6"/>
      <c r="I4965" s="6"/>
      <c r="J4965" s="6"/>
      <c r="K4965" s="6"/>
      <c r="L4965" s="6"/>
      <c r="M4965" s="6"/>
      <c r="N4965" s="6" t="str">
        <f>VLOOKUP(A4965,web_archive!D:AB,18,FALSE)</f>
        <v>None</v>
      </c>
      <c r="O4965" s="6"/>
      <c r="P4965" s="6"/>
      <c r="Q4965" s="6"/>
      <c r="R4965" s="6"/>
      <c r="S4965" s="6"/>
      <c r="T4965" s="6"/>
      <c r="U4965" s="6" t="s">
        <v>12299</v>
      </c>
      <c r="V4965" s="6" t="s">
        <v>12299</v>
      </c>
      <c r="W4965" s="6" t="s">
        <v>12299</v>
      </c>
    </row>
    <row r="4966" spans="1:23" x14ac:dyDescent="0.3">
      <c r="A4966" s="6">
        <v>7084</v>
      </c>
      <c r="B4966" s="6" t="s">
        <v>8693</v>
      </c>
      <c r="C4966" s="6" t="s">
        <v>8694</v>
      </c>
      <c r="D4966" s="6">
        <v>3</v>
      </c>
      <c r="E4966" s="6">
        <v>1</v>
      </c>
      <c r="F4966" s="6"/>
      <c r="G4966" s="6">
        <v>500</v>
      </c>
      <c r="H4966" s="6"/>
      <c r="I4966" s="6"/>
      <c r="J4966" s="6"/>
      <c r="K4966" s="6"/>
      <c r="L4966" s="6"/>
      <c r="M4966" s="6"/>
      <c r="N4966" s="6" t="str">
        <f>VLOOKUP(A4966,web_archive!D:AB,18,FALSE)</f>
        <v>None</v>
      </c>
      <c r="O4966" s="6"/>
      <c r="P4966" s="6"/>
      <c r="Q4966" s="6"/>
      <c r="R4966" s="6"/>
      <c r="S4966" s="6"/>
      <c r="T4966" s="6"/>
      <c r="U4966" s="6" t="s">
        <v>12299</v>
      </c>
      <c r="V4966" s="6" t="s">
        <v>12299</v>
      </c>
      <c r="W4966" s="6" t="s">
        <v>12299</v>
      </c>
    </row>
    <row r="4967" spans="1:23" x14ac:dyDescent="0.3">
      <c r="A4967" s="6">
        <v>7085</v>
      </c>
      <c r="B4967" s="6" t="s">
        <v>9931</v>
      </c>
      <c r="C4967" s="6" t="s">
        <v>9932</v>
      </c>
      <c r="D4967" s="6">
        <v>3</v>
      </c>
      <c r="E4967" s="6">
        <v>1</v>
      </c>
      <c r="F4967" s="6"/>
      <c r="G4967" s="6">
        <v>500</v>
      </c>
      <c r="H4967" s="6"/>
      <c r="I4967" s="6"/>
      <c r="J4967" s="6"/>
      <c r="K4967" s="6"/>
      <c r="L4967" s="6"/>
      <c r="M4967" s="6"/>
      <c r="N4967" s="6" t="str">
        <f>VLOOKUP(A4967,web_archive!D:AB,18,FALSE)</f>
        <v>None</v>
      </c>
      <c r="O4967" s="6"/>
      <c r="P4967" s="6"/>
      <c r="Q4967" s="6"/>
      <c r="R4967" s="6"/>
      <c r="S4967" s="6"/>
      <c r="T4967" s="6"/>
      <c r="U4967" s="6" t="s">
        <v>12299</v>
      </c>
      <c r="V4967" s="6" t="s">
        <v>12299</v>
      </c>
      <c r="W4967" s="6" t="s">
        <v>12299</v>
      </c>
    </row>
    <row r="4968" spans="1:23" x14ac:dyDescent="0.3">
      <c r="A4968" s="6">
        <v>7086</v>
      </c>
      <c r="B4968" s="6" t="s">
        <v>9858</v>
      </c>
      <c r="C4968" s="6" t="s">
        <v>9859</v>
      </c>
      <c r="D4968" s="6">
        <v>3</v>
      </c>
      <c r="E4968" s="6">
        <v>1</v>
      </c>
      <c r="F4968" s="6"/>
      <c r="G4968" s="6">
        <v>500</v>
      </c>
      <c r="H4968" s="6"/>
      <c r="I4968" s="6"/>
      <c r="J4968" s="6"/>
      <c r="K4968" s="6"/>
      <c r="L4968" s="6"/>
      <c r="M4968" s="6"/>
      <c r="N4968" s="6" t="str">
        <f>VLOOKUP(A4968,web_archive!D:AB,18,FALSE)</f>
        <v>None</v>
      </c>
      <c r="O4968" s="6"/>
      <c r="P4968" s="6"/>
      <c r="Q4968" s="6"/>
      <c r="R4968" s="6"/>
      <c r="S4968" s="6"/>
      <c r="T4968" s="6"/>
      <c r="U4968" s="6" t="s">
        <v>12299</v>
      </c>
      <c r="V4968" s="6" t="s">
        <v>12299</v>
      </c>
      <c r="W4968" s="6" t="s">
        <v>12299</v>
      </c>
    </row>
    <row r="4969" spans="1:23" x14ac:dyDescent="0.3">
      <c r="A4969" s="6">
        <v>7087</v>
      </c>
      <c r="B4969" s="6" t="s">
        <v>1575</v>
      </c>
      <c r="C4969" s="6" t="s">
        <v>1576</v>
      </c>
      <c r="D4969" s="6">
        <v>3</v>
      </c>
      <c r="E4969" s="6">
        <v>1</v>
      </c>
      <c r="F4969" s="6"/>
      <c r="G4969" s="6">
        <v>500</v>
      </c>
      <c r="H4969" s="6"/>
      <c r="I4969" s="6"/>
      <c r="J4969" s="6"/>
      <c r="K4969" s="6"/>
      <c r="L4969" s="6"/>
      <c r="M4969" s="6"/>
      <c r="N4969" s="6" t="str">
        <f>VLOOKUP(A4969,web_archive!D:AB,18,FALSE)</f>
        <v>None</v>
      </c>
      <c r="O4969" s="6"/>
      <c r="P4969" s="6"/>
      <c r="Q4969" s="6"/>
      <c r="R4969" s="6"/>
      <c r="S4969" s="6"/>
      <c r="T4969" s="6"/>
      <c r="U4969" s="6" t="s">
        <v>12299</v>
      </c>
      <c r="V4969" s="6" t="s">
        <v>12299</v>
      </c>
      <c r="W4969" s="6" t="s">
        <v>12299</v>
      </c>
    </row>
    <row r="4970" spans="1:23" x14ac:dyDescent="0.3">
      <c r="A4970" s="6">
        <v>7088</v>
      </c>
      <c r="B4970" s="6" t="s">
        <v>2649</v>
      </c>
      <c r="C4970" s="6" t="s">
        <v>2650</v>
      </c>
      <c r="D4970" s="6">
        <v>3</v>
      </c>
      <c r="E4970" s="6">
        <v>1</v>
      </c>
      <c r="F4970" s="6"/>
      <c r="G4970" s="6">
        <v>500</v>
      </c>
      <c r="H4970" s="6"/>
      <c r="I4970" s="6"/>
      <c r="J4970" s="6"/>
      <c r="K4970" s="6"/>
      <c r="L4970" s="6"/>
      <c r="M4970" s="6"/>
      <c r="N4970" s="6" t="str">
        <f>VLOOKUP(A4970,web_archive!D:AB,18,FALSE)</f>
        <v>None</v>
      </c>
      <c r="O4970" s="6"/>
      <c r="P4970" s="6"/>
      <c r="Q4970" s="6"/>
      <c r="R4970" s="6"/>
      <c r="S4970" s="6"/>
      <c r="T4970" s="6"/>
      <c r="U4970" s="6" t="s">
        <v>12299</v>
      </c>
      <c r="V4970" s="6" t="s">
        <v>12299</v>
      </c>
      <c r="W4970" s="6" t="s">
        <v>12299</v>
      </c>
    </row>
    <row r="4971" spans="1:23" x14ac:dyDescent="0.3">
      <c r="A4971" s="6">
        <v>7089</v>
      </c>
      <c r="B4971" s="6" t="s">
        <v>5493</v>
      </c>
      <c r="C4971" s="6" t="s">
        <v>5494</v>
      </c>
      <c r="D4971" s="6">
        <v>3</v>
      </c>
      <c r="E4971" s="6">
        <v>1</v>
      </c>
      <c r="F4971" s="6"/>
      <c r="G4971" s="6">
        <v>500</v>
      </c>
      <c r="H4971" s="6"/>
      <c r="I4971" s="6"/>
      <c r="J4971" s="6"/>
      <c r="K4971" s="6"/>
      <c r="L4971" s="6"/>
      <c r="M4971" s="6"/>
      <c r="N4971" s="6" t="str">
        <f>VLOOKUP(A4971,web_archive!D:AB,18,FALSE)</f>
        <v>None</v>
      </c>
      <c r="O4971" s="6"/>
      <c r="P4971" s="6"/>
      <c r="Q4971" s="6"/>
      <c r="R4971" s="6"/>
      <c r="S4971" s="6"/>
      <c r="T4971" s="6"/>
      <c r="U4971" s="6" t="s">
        <v>12299</v>
      </c>
      <c r="V4971" s="6" t="s">
        <v>12299</v>
      </c>
      <c r="W4971" s="6" t="s">
        <v>12299</v>
      </c>
    </row>
    <row r="4972" spans="1:23" x14ac:dyDescent="0.3">
      <c r="A4972" s="6">
        <v>7090</v>
      </c>
      <c r="B4972" s="6" t="s">
        <v>9221</v>
      </c>
      <c r="C4972" s="6" t="s">
        <v>9222</v>
      </c>
      <c r="D4972" s="6">
        <v>3</v>
      </c>
      <c r="E4972" s="6">
        <v>1</v>
      </c>
      <c r="F4972" s="6"/>
      <c r="G4972" s="6">
        <v>500</v>
      </c>
      <c r="H4972" s="6"/>
      <c r="I4972" s="6"/>
      <c r="J4972" s="6"/>
      <c r="K4972" s="6"/>
      <c r="L4972" s="6"/>
      <c r="M4972" s="6"/>
      <c r="N4972" s="6" t="str">
        <f>VLOOKUP(A4972,web_archive!D:AB,18,FALSE)</f>
        <v>None</v>
      </c>
      <c r="O4972" s="6"/>
      <c r="P4972" s="6"/>
      <c r="Q4972" s="6"/>
      <c r="R4972" s="6"/>
      <c r="S4972" s="6"/>
      <c r="T4972" s="6"/>
      <c r="U4972" s="6" t="s">
        <v>12299</v>
      </c>
      <c r="V4972" s="6" t="s">
        <v>12299</v>
      </c>
      <c r="W4972" s="6" t="s">
        <v>12299</v>
      </c>
    </row>
    <row r="4973" spans="1:23" x14ac:dyDescent="0.3">
      <c r="A4973" s="6">
        <v>7091</v>
      </c>
      <c r="B4973" s="6" t="s">
        <v>8551</v>
      </c>
      <c r="C4973" s="6" t="s">
        <v>8552</v>
      </c>
      <c r="D4973" s="6">
        <v>3</v>
      </c>
      <c r="E4973" s="6">
        <v>1</v>
      </c>
      <c r="F4973" s="6"/>
      <c r="G4973" s="6">
        <v>500</v>
      </c>
      <c r="H4973" s="6"/>
      <c r="I4973" s="6"/>
      <c r="J4973" s="6"/>
      <c r="K4973" s="6"/>
      <c r="L4973" s="6"/>
      <c r="M4973" s="6"/>
      <c r="N4973" s="6" t="str">
        <f>VLOOKUP(A4973,web_archive!D:AB,18,FALSE)</f>
        <v>None</v>
      </c>
      <c r="O4973" s="6"/>
      <c r="P4973" s="6"/>
      <c r="Q4973" s="6"/>
      <c r="R4973" s="6"/>
      <c r="S4973" s="6"/>
      <c r="T4973" s="6"/>
      <c r="U4973" s="6" t="s">
        <v>12299</v>
      </c>
      <c r="V4973" s="6" t="s">
        <v>12299</v>
      </c>
      <c r="W4973" s="6" t="s">
        <v>12299</v>
      </c>
    </row>
    <row r="4974" spans="1:23" x14ac:dyDescent="0.3">
      <c r="A4974" s="6">
        <v>7092</v>
      </c>
      <c r="B4974" s="6" t="s">
        <v>174</v>
      </c>
      <c r="C4974" s="6" t="s">
        <v>175</v>
      </c>
      <c r="D4974" s="6">
        <v>3</v>
      </c>
      <c r="E4974" s="6">
        <v>1</v>
      </c>
      <c r="F4974" s="6"/>
      <c r="G4974" s="6">
        <v>500</v>
      </c>
      <c r="H4974" s="6"/>
      <c r="I4974" s="6"/>
      <c r="J4974" s="6"/>
      <c r="K4974" s="6"/>
      <c r="L4974" s="6"/>
      <c r="M4974" s="6"/>
      <c r="N4974" s="6" t="str">
        <f>VLOOKUP(A4974,web_archive!D:AB,18,FALSE)</f>
        <v>None</v>
      </c>
      <c r="O4974" s="6"/>
      <c r="P4974" s="6"/>
      <c r="Q4974" s="6"/>
      <c r="R4974" s="6"/>
      <c r="S4974" s="6"/>
      <c r="T4974" s="6"/>
      <c r="U4974" s="6" t="s">
        <v>12299</v>
      </c>
      <c r="V4974" s="6" t="s">
        <v>12299</v>
      </c>
      <c r="W4974" s="6" t="s">
        <v>12299</v>
      </c>
    </row>
    <row r="4975" spans="1:23" x14ac:dyDescent="0.3">
      <c r="A4975" s="6">
        <v>7093</v>
      </c>
      <c r="B4975" s="6" t="s">
        <v>10581</v>
      </c>
      <c r="C4975" s="6" t="s">
        <v>10582</v>
      </c>
      <c r="D4975" s="6">
        <v>3</v>
      </c>
      <c r="E4975" s="6">
        <v>1512</v>
      </c>
      <c r="F4975" s="6"/>
      <c r="G4975" s="6">
        <v>10</v>
      </c>
      <c r="H4975" s="6"/>
      <c r="I4975" s="6"/>
      <c r="J4975" s="6"/>
      <c r="K4975" s="6"/>
      <c r="L4975" s="6"/>
      <c r="M4975" s="6"/>
      <c r="N4975" s="6" t="str">
        <f>VLOOKUP(A4975,web_archive!D:AB,18,FALSE)</f>
        <v>None</v>
      </c>
      <c r="O4975" s="6"/>
      <c r="P4975" s="6"/>
      <c r="Q4975" s="6"/>
      <c r="R4975" s="6"/>
      <c r="S4975" s="6"/>
      <c r="T4975" s="6"/>
      <c r="U4975" s="6" t="s">
        <v>12299</v>
      </c>
      <c r="V4975" s="6" t="s">
        <v>12299</v>
      </c>
      <c r="W4975" s="6" t="s">
        <v>12299</v>
      </c>
    </row>
    <row r="4976" spans="1:23" x14ac:dyDescent="0.3">
      <c r="A4976" s="6">
        <v>7094</v>
      </c>
      <c r="B4976" s="6" t="s">
        <v>6989</v>
      </c>
      <c r="C4976" s="6" t="s">
        <v>6990</v>
      </c>
      <c r="D4976" s="6">
        <v>3</v>
      </c>
      <c r="E4976" s="6">
        <v>1344</v>
      </c>
      <c r="F4976" s="6"/>
      <c r="G4976" s="6">
        <v>10</v>
      </c>
      <c r="H4976" s="6"/>
      <c r="I4976" s="6"/>
      <c r="J4976" s="6"/>
      <c r="K4976" s="6"/>
      <c r="L4976" s="6"/>
      <c r="M4976" s="6"/>
      <c r="N4976" s="6" t="str">
        <f>VLOOKUP(A4976,web_archive!D:AB,18,FALSE)</f>
        <v>None</v>
      </c>
      <c r="O4976" s="6"/>
      <c r="P4976" s="6"/>
      <c r="Q4976" s="6"/>
      <c r="R4976" s="6"/>
      <c r="S4976" s="6"/>
      <c r="T4976" s="6"/>
      <c r="U4976" s="6" t="s">
        <v>12299</v>
      </c>
      <c r="V4976" s="6" t="s">
        <v>12299</v>
      </c>
      <c r="W4976" s="6" t="s">
        <v>12299</v>
      </c>
    </row>
    <row r="4977" spans="1:23" x14ac:dyDescent="0.3">
      <c r="A4977" s="6">
        <v>7095</v>
      </c>
      <c r="B4977" s="6" t="s">
        <v>1633</v>
      </c>
      <c r="C4977" s="6" t="s">
        <v>1634</v>
      </c>
      <c r="D4977" s="6">
        <v>3</v>
      </c>
      <c r="E4977" s="6">
        <v>1075</v>
      </c>
      <c r="F4977" s="6"/>
      <c r="G4977" s="6">
        <v>10</v>
      </c>
      <c r="H4977" s="6"/>
      <c r="I4977" s="6"/>
      <c r="J4977" s="6"/>
      <c r="K4977" s="6"/>
      <c r="L4977" s="6"/>
      <c r="M4977" s="6"/>
      <c r="N4977" s="6" t="str">
        <f>VLOOKUP(A4977,web_archive!D:AB,18,FALSE)</f>
        <v>None</v>
      </c>
      <c r="O4977" s="6"/>
      <c r="P4977" s="6"/>
      <c r="Q4977" s="6"/>
      <c r="R4977" s="6"/>
      <c r="S4977" s="6"/>
      <c r="T4977" s="6"/>
      <c r="U4977" s="6" t="s">
        <v>12299</v>
      </c>
      <c r="V4977" s="6" t="s">
        <v>12299</v>
      </c>
      <c r="W4977" s="6" t="s">
        <v>12299</v>
      </c>
    </row>
    <row r="4978" spans="1:23" x14ac:dyDescent="0.3">
      <c r="A4978" s="6">
        <v>7096</v>
      </c>
      <c r="B4978" s="6" t="s">
        <v>2348</v>
      </c>
      <c r="C4978" s="6" t="s">
        <v>2349</v>
      </c>
      <c r="D4978" s="6">
        <v>3</v>
      </c>
      <c r="E4978" s="6">
        <v>1109</v>
      </c>
      <c r="F4978" s="6"/>
      <c r="G4978" s="6">
        <v>10</v>
      </c>
      <c r="H4978" s="6"/>
      <c r="I4978" s="6"/>
      <c r="J4978" s="6"/>
      <c r="K4978" s="6"/>
      <c r="L4978" s="6"/>
      <c r="M4978" s="6"/>
      <c r="N4978" s="6" t="str">
        <f>VLOOKUP(A4978,web_archive!D:AB,18,FALSE)</f>
        <v>None</v>
      </c>
      <c r="O4978" s="6"/>
      <c r="P4978" s="6"/>
      <c r="Q4978" s="6"/>
      <c r="R4978" s="6"/>
      <c r="S4978" s="6"/>
      <c r="T4978" s="6"/>
      <c r="U4978" s="6" t="s">
        <v>12299</v>
      </c>
      <c r="V4978" s="6" t="s">
        <v>12299</v>
      </c>
      <c r="W4978" s="6" t="s">
        <v>12299</v>
      </c>
    </row>
    <row r="4979" spans="1:23" x14ac:dyDescent="0.3">
      <c r="A4979" s="6">
        <v>7097</v>
      </c>
      <c r="B4979" s="6" t="s">
        <v>1756</v>
      </c>
      <c r="C4979" s="6" t="s">
        <v>1757</v>
      </c>
      <c r="D4979" s="6">
        <v>3</v>
      </c>
      <c r="E4979" s="6">
        <v>924</v>
      </c>
      <c r="F4979" s="6"/>
      <c r="G4979" s="6">
        <v>10</v>
      </c>
      <c r="H4979" s="6"/>
      <c r="I4979" s="6"/>
      <c r="J4979" s="6"/>
      <c r="K4979" s="6"/>
      <c r="L4979" s="6"/>
      <c r="M4979" s="6"/>
      <c r="N4979" s="6" t="str">
        <f>VLOOKUP(A4979,web_archive!D:AB,18,FALSE)</f>
        <v>None</v>
      </c>
      <c r="O4979" s="6"/>
      <c r="P4979" s="6"/>
      <c r="Q4979" s="6"/>
      <c r="R4979" s="6"/>
      <c r="S4979" s="6"/>
      <c r="T4979" s="6"/>
      <c r="U4979" s="6" t="s">
        <v>12299</v>
      </c>
      <c r="V4979" s="6" t="s">
        <v>12299</v>
      </c>
      <c r="W4979" s="6" t="s">
        <v>12299</v>
      </c>
    </row>
    <row r="4980" spans="1:23" x14ac:dyDescent="0.3">
      <c r="A4980" s="6">
        <v>7098</v>
      </c>
      <c r="B4980" s="6" t="s">
        <v>6139</v>
      </c>
      <c r="C4980" s="6" t="s">
        <v>6140</v>
      </c>
      <c r="D4980" s="6">
        <v>3</v>
      </c>
      <c r="E4980" s="6">
        <v>638</v>
      </c>
      <c r="F4980" s="6"/>
      <c r="G4980" s="6">
        <v>10</v>
      </c>
      <c r="H4980" s="6"/>
      <c r="I4980" s="6"/>
      <c r="J4980" s="6"/>
      <c r="K4980" s="6"/>
      <c r="L4980" s="6"/>
      <c r="M4980" s="6"/>
      <c r="N4980" s="6" t="str">
        <f>VLOOKUP(A4980,web_archive!D:AB,18,FALSE)</f>
        <v>None</v>
      </c>
      <c r="O4980" s="6"/>
      <c r="P4980" s="6"/>
      <c r="Q4980" s="6"/>
      <c r="R4980" s="6"/>
      <c r="S4980" s="6"/>
      <c r="T4980" s="6"/>
      <c r="U4980" s="6" t="s">
        <v>12299</v>
      </c>
      <c r="V4980" s="6" t="s">
        <v>12299</v>
      </c>
      <c r="W4980" s="6" t="s">
        <v>12299</v>
      </c>
    </row>
    <row r="4981" spans="1:23" x14ac:dyDescent="0.3">
      <c r="A4981" s="6">
        <v>7099</v>
      </c>
      <c r="B4981" s="6" t="s">
        <v>7210</v>
      </c>
      <c r="C4981" s="6" t="s">
        <v>7211</v>
      </c>
      <c r="D4981" s="6">
        <v>3</v>
      </c>
      <c r="E4981" s="6">
        <v>773</v>
      </c>
      <c r="F4981" s="6"/>
      <c r="G4981" s="6">
        <v>10</v>
      </c>
      <c r="H4981" s="6"/>
      <c r="I4981" s="6"/>
      <c r="J4981" s="6"/>
      <c r="K4981" s="6"/>
      <c r="L4981" s="6"/>
      <c r="M4981" s="6"/>
      <c r="N4981" s="6" t="str">
        <f>VLOOKUP(A4981,web_archive!D:AB,18,FALSE)</f>
        <v>None</v>
      </c>
      <c r="O4981" s="6"/>
      <c r="P4981" s="6"/>
      <c r="Q4981" s="6"/>
      <c r="R4981" s="6"/>
      <c r="S4981" s="6"/>
      <c r="T4981" s="6"/>
      <c r="U4981" s="6" t="s">
        <v>12299</v>
      </c>
      <c r="V4981" s="6" t="s">
        <v>12299</v>
      </c>
      <c r="W4981" s="6" t="s">
        <v>12299</v>
      </c>
    </row>
    <row r="4982" spans="1:23" x14ac:dyDescent="0.3">
      <c r="A4982" s="6">
        <v>7100</v>
      </c>
      <c r="B4982" s="6" t="s">
        <v>8928</v>
      </c>
      <c r="C4982" s="6" t="s">
        <v>8929</v>
      </c>
      <c r="D4982" s="6">
        <v>3</v>
      </c>
      <c r="E4982" s="6">
        <v>806</v>
      </c>
      <c r="F4982" s="6"/>
      <c r="G4982" s="6">
        <v>10</v>
      </c>
      <c r="H4982" s="6"/>
      <c r="I4982" s="6"/>
      <c r="J4982" s="6"/>
      <c r="K4982" s="6"/>
      <c r="L4982" s="6"/>
      <c r="M4982" s="6"/>
      <c r="N4982" s="6" t="str">
        <f>VLOOKUP(A4982,web_archive!D:AB,18,FALSE)</f>
        <v>None</v>
      </c>
      <c r="O4982" s="6"/>
      <c r="P4982" s="6"/>
      <c r="Q4982" s="6"/>
      <c r="R4982" s="6"/>
      <c r="S4982" s="6"/>
      <c r="T4982" s="6"/>
      <c r="U4982" s="6" t="s">
        <v>12299</v>
      </c>
      <c r="V4982" s="6" t="s">
        <v>12299</v>
      </c>
      <c r="W4982" s="6" t="s">
        <v>12299</v>
      </c>
    </row>
    <row r="4983" spans="1:23" x14ac:dyDescent="0.3">
      <c r="A4983" s="6">
        <v>7101</v>
      </c>
      <c r="B4983" s="6" t="s">
        <v>7462</v>
      </c>
      <c r="C4983" s="6" t="s">
        <v>7463</v>
      </c>
      <c r="D4983" s="6">
        <v>3</v>
      </c>
      <c r="E4983" s="6">
        <v>454</v>
      </c>
      <c r="F4983" s="6"/>
      <c r="G4983" s="6">
        <v>10</v>
      </c>
      <c r="H4983" s="6"/>
      <c r="I4983" s="6"/>
      <c r="J4983" s="6"/>
      <c r="K4983" s="6"/>
      <c r="L4983" s="6"/>
      <c r="M4983" s="6"/>
      <c r="N4983" s="6" t="str">
        <f>VLOOKUP(A4983,web_archive!D:AB,18,FALSE)</f>
        <v>None</v>
      </c>
      <c r="O4983" s="6"/>
      <c r="P4983" s="6"/>
      <c r="Q4983" s="6"/>
      <c r="R4983" s="6"/>
      <c r="S4983" s="6"/>
      <c r="T4983" s="6"/>
      <c r="U4983" s="6" t="s">
        <v>12299</v>
      </c>
      <c r="V4983" s="6" t="s">
        <v>12299</v>
      </c>
      <c r="W4983" s="6" t="s">
        <v>12299</v>
      </c>
    </row>
    <row r="4984" spans="1:23" x14ac:dyDescent="0.3">
      <c r="A4984" s="6">
        <v>7102</v>
      </c>
      <c r="B4984" s="6" t="s">
        <v>5157</v>
      </c>
      <c r="C4984" s="6" t="s">
        <v>5158</v>
      </c>
      <c r="D4984" s="6">
        <v>3</v>
      </c>
      <c r="E4984" s="6">
        <v>1075</v>
      </c>
      <c r="F4984" s="6"/>
      <c r="G4984" s="6">
        <v>10</v>
      </c>
      <c r="H4984" s="6"/>
      <c r="I4984" s="6"/>
      <c r="J4984" s="6"/>
      <c r="K4984" s="6"/>
      <c r="L4984" s="6"/>
      <c r="M4984" s="6"/>
      <c r="N4984" s="6" t="str">
        <f>VLOOKUP(A4984,web_archive!D:AB,18,FALSE)</f>
        <v>None</v>
      </c>
      <c r="O4984" s="6"/>
      <c r="P4984" s="6"/>
      <c r="Q4984" s="6"/>
      <c r="R4984" s="6"/>
      <c r="S4984" s="6"/>
      <c r="T4984" s="6"/>
      <c r="U4984" s="6" t="s">
        <v>12299</v>
      </c>
      <c r="V4984" s="6" t="s">
        <v>12299</v>
      </c>
      <c r="W4984" s="6" t="s">
        <v>12299</v>
      </c>
    </row>
    <row r="4985" spans="1:23" x14ac:dyDescent="0.3">
      <c r="A4985" s="6">
        <v>7103</v>
      </c>
      <c r="B4985" s="6" t="s">
        <v>20793</v>
      </c>
      <c r="C4985" s="6" t="s">
        <v>20794</v>
      </c>
      <c r="D4985" s="6">
        <v>3</v>
      </c>
      <c r="E4985" s="6">
        <v>10</v>
      </c>
      <c r="F4985" s="6"/>
      <c r="G4985" s="6">
        <v>10</v>
      </c>
      <c r="H4985" s="6"/>
      <c r="I4985" s="6"/>
      <c r="J4985" s="6"/>
      <c r="K4985" s="6"/>
      <c r="L4985" s="6"/>
      <c r="M4985" s="6"/>
      <c r="N4985" s="6" t="e">
        <f>VLOOKUP(A4985,web_archive!D:AB,18,FALSE)</f>
        <v>#N/A</v>
      </c>
      <c r="O4985" s="6"/>
      <c r="P4985" s="6"/>
      <c r="Q4985" s="6"/>
      <c r="R4985" s="6"/>
      <c r="S4985" s="6"/>
      <c r="T4985" s="6"/>
      <c r="U4985" s="6" t="s">
        <v>12299</v>
      </c>
      <c r="V4985" s="6" t="s">
        <v>12299</v>
      </c>
      <c r="W4985" s="6" t="s">
        <v>12299</v>
      </c>
    </row>
    <row r="4986" spans="1:23" x14ac:dyDescent="0.3">
      <c r="A4986" s="6">
        <v>7104</v>
      </c>
      <c r="B4986" s="6" t="s">
        <v>20795</v>
      </c>
      <c r="C4986" s="6" t="s">
        <v>20796</v>
      </c>
      <c r="D4986" s="6">
        <v>3</v>
      </c>
      <c r="E4986" s="6">
        <v>756</v>
      </c>
      <c r="F4986" s="6"/>
      <c r="G4986" s="6">
        <v>10</v>
      </c>
      <c r="H4986" s="6"/>
      <c r="I4986" s="6"/>
      <c r="J4986" s="6"/>
      <c r="K4986" s="6"/>
      <c r="L4986" s="6"/>
      <c r="M4986" s="6"/>
      <c r="N4986" s="6" t="e">
        <f>VLOOKUP(A4986,web_archive!D:AB,18,FALSE)</f>
        <v>#N/A</v>
      </c>
      <c r="O4986" s="6"/>
      <c r="P4986" s="6"/>
      <c r="Q4986" s="6"/>
      <c r="R4986" s="6"/>
      <c r="S4986" s="6"/>
      <c r="T4986" s="6"/>
      <c r="U4986" s="6" t="s">
        <v>12299</v>
      </c>
      <c r="V4986" s="6" t="s">
        <v>12299</v>
      </c>
      <c r="W4986" s="6" t="s">
        <v>12299</v>
      </c>
    </row>
    <row r="4987" spans="1:23" x14ac:dyDescent="0.3">
      <c r="A4987" s="6">
        <v>7105</v>
      </c>
      <c r="B4987" s="6" t="s">
        <v>20797</v>
      </c>
      <c r="C4987" s="6" t="s">
        <v>20798</v>
      </c>
      <c r="D4987" s="6">
        <v>3</v>
      </c>
      <c r="E4987" s="6">
        <v>924</v>
      </c>
      <c r="F4987" s="6"/>
      <c r="G4987" s="6">
        <v>10</v>
      </c>
      <c r="H4987" s="6"/>
      <c r="I4987" s="6"/>
      <c r="J4987" s="6"/>
      <c r="K4987" s="6"/>
      <c r="L4987" s="6"/>
      <c r="M4987" s="6"/>
      <c r="N4987" s="6" t="e">
        <f>VLOOKUP(A4987,web_archive!D:AB,18,FALSE)</f>
        <v>#N/A</v>
      </c>
      <c r="O4987" s="6"/>
      <c r="P4987" s="6"/>
      <c r="Q4987" s="6"/>
      <c r="R4987" s="6"/>
      <c r="S4987" s="6"/>
      <c r="T4987" s="6"/>
      <c r="U4987" s="6" t="s">
        <v>12299</v>
      </c>
      <c r="V4987" s="6" t="s">
        <v>12299</v>
      </c>
      <c r="W4987" s="6" t="s">
        <v>12299</v>
      </c>
    </row>
    <row r="4988" spans="1:23" x14ac:dyDescent="0.3">
      <c r="A4988" s="6">
        <v>7106</v>
      </c>
      <c r="B4988" s="6" t="s">
        <v>4559</v>
      </c>
      <c r="C4988" s="6" t="s">
        <v>4560</v>
      </c>
      <c r="D4988" s="6">
        <v>3</v>
      </c>
      <c r="E4988" s="6">
        <v>672</v>
      </c>
      <c r="F4988" s="6"/>
      <c r="G4988" s="6">
        <v>10</v>
      </c>
      <c r="H4988" s="6"/>
      <c r="I4988" s="6"/>
      <c r="J4988" s="6"/>
      <c r="K4988" s="6"/>
      <c r="L4988" s="6"/>
      <c r="M4988" s="6"/>
      <c r="N4988" s="6" t="str">
        <f>VLOOKUP(A4988,web_archive!D:AB,18,FALSE)</f>
        <v>None</v>
      </c>
      <c r="O4988" s="6"/>
      <c r="P4988" s="6"/>
      <c r="Q4988" s="6"/>
      <c r="R4988" s="6"/>
      <c r="S4988" s="6"/>
      <c r="T4988" s="6"/>
      <c r="U4988" s="6" t="s">
        <v>12299</v>
      </c>
      <c r="V4988" s="6" t="s">
        <v>12299</v>
      </c>
      <c r="W4988" s="6" t="s">
        <v>12299</v>
      </c>
    </row>
    <row r="4989" spans="1:23" x14ac:dyDescent="0.3">
      <c r="A4989" s="6">
        <v>7107</v>
      </c>
      <c r="B4989" s="6" t="s">
        <v>4344</v>
      </c>
      <c r="C4989" s="6" t="s">
        <v>4345</v>
      </c>
      <c r="D4989" s="6">
        <v>3</v>
      </c>
      <c r="E4989" s="6">
        <v>756</v>
      </c>
      <c r="F4989" s="6"/>
      <c r="G4989" s="6">
        <v>10</v>
      </c>
      <c r="H4989" s="6"/>
      <c r="I4989" s="6"/>
      <c r="J4989" s="6"/>
      <c r="K4989" s="6"/>
      <c r="L4989" s="6"/>
      <c r="M4989" s="6"/>
      <c r="N4989" s="6" t="str">
        <f>VLOOKUP(A4989,web_archive!D:AB,18,FALSE)</f>
        <v>None</v>
      </c>
      <c r="O4989" s="6"/>
      <c r="P4989" s="6"/>
      <c r="Q4989" s="6"/>
      <c r="R4989" s="6"/>
      <c r="S4989" s="6"/>
      <c r="T4989" s="6"/>
      <c r="U4989" s="6" t="s">
        <v>12299</v>
      </c>
      <c r="V4989" s="6" t="s">
        <v>12299</v>
      </c>
      <c r="W4989" s="6" t="s">
        <v>12299</v>
      </c>
    </row>
    <row r="4990" spans="1:23" x14ac:dyDescent="0.3">
      <c r="A4990" s="6">
        <v>7108</v>
      </c>
      <c r="B4990" s="6" t="s">
        <v>1489</v>
      </c>
      <c r="C4990" s="6" t="s">
        <v>1490</v>
      </c>
      <c r="D4990" s="6">
        <v>3</v>
      </c>
      <c r="E4990" s="6">
        <v>1680</v>
      </c>
      <c r="F4990" s="6"/>
      <c r="G4990" s="6">
        <v>10</v>
      </c>
      <c r="H4990" s="6"/>
      <c r="I4990" s="6"/>
      <c r="J4990" s="6"/>
      <c r="K4990" s="6"/>
      <c r="L4990" s="6"/>
      <c r="M4990" s="6"/>
      <c r="N4990" s="6" t="str">
        <f>VLOOKUP(A4990,web_archive!D:AB,18,FALSE)</f>
        <v>None</v>
      </c>
      <c r="O4990" s="6"/>
      <c r="P4990" s="6"/>
      <c r="Q4990" s="6"/>
      <c r="R4990" s="6"/>
      <c r="S4990" s="6"/>
      <c r="T4990" s="6"/>
      <c r="U4990" s="6" t="s">
        <v>12299</v>
      </c>
      <c r="V4990" s="6" t="s">
        <v>12299</v>
      </c>
      <c r="W4990" s="6" t="s">
        <v>12299</v>
      </c>
    </row>
    <row r="4991" spans="1:23" x14ac:dyDescent="0.3">
      <c r="A4991" s="6">
        <v>7109</v>
      </c>
      <c r="B4991" s="6" t="s">
        <v>8975</v>
      </c>
      <c r="C4991" s="6" t="s">
        <v>8976</v>
      </c>
      <c r="D4991" s="6">
        <v>3</v>
      </c>
      <c r="E4991" s="6">
        <v>840</v>
      </c>
      <c r="F4991" s="6"/>
      <c r="G4991" s="6">
        <v>10</v>
      </c>
      <c r="H4991" s="6"/>
      <c r="I4991" s="6"/>
      <c r="J4991" s="6"/>
      <c r="K4991" s="6"/>
      <c r="L4991" s="6"/>
      <c r="M4991" s="6"/>
      <c r="N4991" s="6" t="str">
        <f>VLOOKUP(A4991,web_archive!D:AB,18,FALSE)</f>
        <v>None</v>
      </c>
      <c r="O4991" s="6"/>
      <c r="P4991" s="6"/>
      <c r="Q4991" s="6"/>
      <c r="R4991" s="6"/>
      <c r="S4991" s="6"/>
      <c r="T4991" s="6"/>
      <c r="U4991" s="6" t="s">
        <v>12299</v>
      </c>
      <c r="V4991" s="6" t="s">
        <v>12299</v>
      </c>
      <c r="W4991" s="6" t="s">
        <v>12299</v>
      </c>
    </row>
    <row r="4992" spans="1:23" x14ac:dyDescent="0.3">
      <c r="A4992" s="6">
        <v>7110</v>
      </c>
      <c r="B4992" s="6" t="s">
        <v>10462</v>
      </c>
      <c r="C4992" s="6" t="s">
        <v>10463</v>
      </c>
      <c r="D4992" s="6">
        <v>3</v>
      </c>
      <c r="E4992" s="6">
        <v>588</v>
      </c>
      <c r="F4992" s="6"/>
      <c r="G4992" s="6">
        <v>10</v>
      </c>
      <c r="H4992" s="6"/>
      <c r="I4992" s="6"/>
      <c r="J4992" s="6"/>
      <c r="K4992" s="6"/>
      <c r="L4992" s="6"/>
      <c r="M4992" s="6"/>
      <c r="N4992" s="6" t="str">
        <f>VLOOKUP(A4992,web_archive!D:AB,18,FALSE)</f>
        <v>None</v>
      </c>
      <c r="O4992" s="6"/>
      <c r="P4992" s="6"/>
      <c r="Q4992" s="6"/>
      <c r="R4992" s="6"/>
      <c r="S4992" s="6"/>
      <c r="T4992" s="6"/>
      <c r="U4992" s="6" t="s">
        <v>12299</v>
      </c>
      <c r="V4992" s="6" t="s">
        <v>12299</v>
      </c>
      <c r="W4992" s="6" t="s">
        <v>12299</v>
      </c>
    </row>
    <row r="4993" spans="1:23" x14ac:dyDescent="0.3">
      <c r="A4993" s="6">
        <v>7111</v>
      </c>
      <c r="B4993" s="6" t="s">
        <v>9259</v>
      </c>
      <c r="C4993" s="6" t="s">
        <v>9260</v>
      </c>
      <c r="D4993" s="6">
        <v>3</v>
      </c>
      <c r="E4993" s="6">
        <v>706</v>
      </c>
      <c r="F4993" s="6"/>
      <c r="G4993" s="6">
        <v>10</v>
      </c>
      <c r="H4993" s="6"/>
      <c r="I4993" s="6"/>
      <c r="J4993" s="6"/>
      <c r="K4993" s="6"/>
      <c r="L4993" s="6"/>
      <c r="M4993" s="6"/>
      <c r="N4993" s="6" t="str">
        <f>VLOOKUP(A4993,web_archive!D:AB,18,FALSE)</f>
        <v>None</v>
      </c>
      <c r="O4993" s="6"/>
      <c r="P4993" s="6"/>
      <c r="Q4993" s="6"/>
      <c r="R4993" s="6"/>
      <c r="S4993" s="6"/>
      <c r="T4993" s="6"/>
      <c r="U4993" s="6" t="s">
        <v>12299</v>
      </c>
      <c r="V4993" s="6" t="s">
        <v>12299</v>
      </c>
      <c r="W4993" s="6" t="s">
        <v>12299</v>
      </c>
    </row>
    <row r="4994" spans="1:23" x14ac:dyDescent="0.3">
      <c r="A4994" s="6">
        <v>7112</v>
      </c>
      <c r="B4994" s="6" t="s">
        <v>4250</v>
      </c>
      <c r="C4994" s="6" t="s">
        <v>4251</v>
      </c>
      <c r="D4994" s="6">
        <v>3</v>
      </c>
      <c r="E4994" s="6">
        <v>907</v>
      </c>
      <c r="F4994" s="6"/>
      <c r="G4994" s="6">
        <v>10</v>
      </c>
      <c r="H4994" s="6"/>
      <c r="I4994" s="6"/>
      <c r="J4994" s="6"/>
      <c r="K4994" s="6"/>
      <c r="L4994" s="6"/>
      <c r="M4994" s="6"/>
      <c r="N4994" s="6" t="str">
        <f>VLOOKUP(A4994,web_archive!D:AB,18,FALSE)</f>
        <v>None</v>
      </c>
      <c r="O4994" s="6"/>
      <c r="P4994" s="6"/>
      <c r="Q4994" s="6"/>
      <c r="R4994" s="6"/>
      <c r="S4994" s="6"/>
      <c r="T4994" s="6"/>
      <c r="U4994" s="6" t="s">
        <v>12299</v>
      </c>
      <c r="V4994" s="6" t="s">
        <v>12299</v>
      </c>
      <c r="W4994" s="6" t="s">
        <v>12299</v>
      </c>
    </row>
    <row r="4995" spans="1:23" x14ac:dyDescent="0.3">
      <c r="A4995" s="6">
        <v>7113</v>
      </c>
      <c r="B4995" s="6" t="s">
        <v>1629</v>
      </c>
      <c r="C4995" s="6" t="s">
        <v>1630</v>
      </c>
      <c r="D4995" s="6">
        <v>3</v>
      </c>
      <c r="E4995" s="6">
        <v>2016</v>
      </c>
      <c r="F4995" s="6"/>
      <c r="G4995" s="6">
        <v>10</v>
      </c>
      <c r="H4995" s="6"/>
      <c r="I4995" s="6"/>
      <c r="J4995" s="6"/>
      <c r="K4995" s="6"/>
      <c r="L4995" s="6"/>
      <c r="M4995" s="6"/>
      <c r="N4995" s="6" t="str">
        <f>VLOOKUP(A4995,web_archive!D:AB,18,FALSE)</f>
        <v>None</v>
      </c>
      <c r="O4995" s="6"/>
      <c r="P4995" s="6"/>
      <c r="Q4995" s="6"/>
      <c r="R4995" s="6"/>
      <c r="S4995" s="6"/>
      <c r="T4995" s="6"/>
      <c r="U4995" s="6" t="s">
        <v>12299</v>
      </c>
      <c r="V4995" s="6" t="s">
        <v>12299</v>
      </c>
      <c r="W4995" s="6" t="s">
        <v>12299</v>
      </c>
    </row>
    <row r="4996" spans="1:23" x14ac:dyDescent="0.3">
      <c r="A4996" s="6">
        <v>7114</v>
      </c>
      <c r="B4996" s="6" t="s">
        <v>10221</v>
      </c>
      <c r="C4996" s="6" t="s">
        <v>10222</v>
      </c>
      <c r="D4996" s="6">
        <v>3</v>
      </c>
      <c r="E4996" s="6">
        <v>10</v>
      </c>
      <c r="F4996" s="6"/>
      <c r="G4996" s="6">
        <v>10</v>
      </c>
      <c r="H4996" s="6"/>
      <c r="I4996" s="6"/>
      <c r="J4996" s="6"/>
      <c r="K4996" s="6"/>
      <c r="L4996" s="6"/>
      <c r="M4996" s="6"/>
      <c r="N4996" s="6" t="str">
        <f>VLOOKUP(A4996,web_archive!D:AB,18,FALSE)</f>
        <v>None</v>
      </c>
      <c r="O4996" s="6"/>
      <c r="P4996" s="6"/>
      <c r="Q4996" s="6"/>
      <c r="R4996" s="6"/>
      <c r="S4996" s="6"/>
      <c r="T4996" s="6"/>
      <c r="U4996" s="6" t="s">
        <v>12299</v>
      </c>
      <c r="V4996" s="6" t="s">
        <v>12299</v>
      </c>
      <c r="W4996" s="6" t="s">
        <v>12299</v>
      </c>
    </row>
    <row r="4997" spans="1:23" x14ac:dyDescent="0.3">
      <c r="A4997" s="6">
        <v>7115</v>
      </c>
      <c r="B4997" s="6" t="s">
        <v>4989</v>
      </c>
      <c r="C4997" s="6" t="s">
        <v>4990</v>
      </c>
      <c r="D4997" s="6">
        <v>3</v>
      </c>
      <c r="E4997" s="6">
        <v>1142</v>
      </c>
      <c r="F4997" s="6"/>
      <c r="G4997" s="6">
        <v>10</v>
      </c>
      <c r="H4997" s="6"/>
      <c r="I4997" s="6"/>
      <c r="J4997" s="6"/>
      <c r="K4997" s="6"/>
      <c r="L4997" s="6"/>
      <c r="M4997" s="6"/>
      <c r="N4997" s="6" t="str">
        <f>VLOOKUP(A4997,web_archive!D:AB,18,FALSE)</f>
        <v>None</v>
      </c>
      <c r="O4997" s="6"/>
      <c r="P4997" s="6"/>
      <c r="Q4997" s="6"/>
      <c r="R4997" s="6"/>
      <c r="S4997" s="6"/>
      <c r="T4997" s="6"/>
      <c r="U4997" s="6" t="s">
        <v>12299</v>
      </c>
      <c r="V4997" s="6" t="s">
        <v>12299</v>
      </c>
      <c r="W4997" s="6" t="s">
        <v>12299</v>
      </c>
    </row>
    <row r="4998" spans="1:23" x14ac:dyDescent="0.3">
      <c r="A4998" s="6">
        <v>7116</v>
      </c>
      <c r="B4998" s="6" t="s">
        <v>20799</v>
      </c>
      <c r="C4998" s="6" t="s">
        <v>20800</v>
      </c>
      <c r="D4998" s="6">
        <v>3</v>
      </c>
      <c r="E4998" s="6">
        <v>1210</v>
      </c>
      <c r="F4998" s="6"/>
      <c r="G4998" s="6">
        <v>10</v>
      </c>
      <c r="H4998" s="6"/>
      <c r="I4998" s="6"/>
      <c r="J4998" s="6"/>
      <c r="K4998" s="6"/>
      <c r="L4998" s="6"/>
      <c r="M4998" s="6"/>
      <c r="N4998" s="6" t="e">
        <f>VLOOKUP(A4998,web_archive!D:AB,18,FALSE)</f>
        <v>#N/A</v>
      </c>
      <c r="O4998" s="6"/>
      <c r="P4998" s="6"/>
      <c r="Q4998" s="6"/>
      <c r="R4998" s="6"/>
      <c r="S4998" s="6"/>
      <c r="T4998" s="6"/>
      <c r="U4998" s="6" t="s">
        <v>12299</v>
      </c>
      <c r="V4998" s="6" t="s">
        <v>12299</v>
      </c>
      <c r="W4998" s="6" t="s">
        <v>12299</v>
      </c>
    </row>
    <row r="4999" spans="1:23" x14ac:dyDescent="0.3">
      <c r="A4999" s="6">
        <v>7117</v>
      </c>
      <c r="B4999" s="6" t="s">
        <v>8301</v>
      </c>
      <c r="C4999" s="6" t="s">
        <v>8302</v>
      </c>
      <c r="D4999" s="6">
        <v>3</v>
      </c>
      <c r="E4999" s="6">
        <v>1142</v>
      </c>
      <c r="F4999" s="6"/>
      <c r="G4999" s="6">
        <v>10</v>
      </c>
      <c r="H4999" s="6"/>
      <c r="I4999" s="6"/>
      <c r="J4999" s="6"/>
      <c r="K4999" s="6"/>
      <c r="L4999" s="6"/>
      <c r="M4999" s="6"/>
      <c r="N4999" s="6" t="str">
        <f>VLOOKUP(A4999,web_archive!D:AB,18,FALSE)</f>
        <v>None</v>
      </c>
      <c r="O4999" s="6"/>
      <c r="P4999" s="6"/>
      <c r="Q4999" s="6"/>
      <c r="R4999" s="6"/>
      <c r="S4999" s="6"/>
      <c r="T4999" s="6"/>
      <c r="U4999" s="6" t="s">
        <v>12299</v>
      </c>
      <c r="V4999" s="6" t="s">
        <v>12299</v>
      </c>
      <c r="W4999" s="6" t="s">
        <v>12299</v>
      </c>
    </row>
    <row r="5000" spans="1:23" x14ac:dyDescent="0.3">
      <c r="A5000" s="6">
        <v>7118</v>
      </c>
      <c r="B5000" s="6" t="s">
        <v>20801</v>
      </c>
      <c r="C5000" s="6" t="s">
        <v>20802</v>
      </c>
      <c r="D5000" s="6">
        <v>3</v>
      </c>
      <c r="E5000" s="6">
        <v>1361</v>
      </c>
      <c r="F5000" s="6"/>
      <c r="G5000" s="6">
        <v>10</v>
      </c>
      <c r="H5000" s="6"/>
      <c r="I5000" s="6"/>
      <c r="J5000" s="6"/>
      <c r="K5000" s="6"/>
      <c r="L5000" s="6"/>
      <c r="M5000" s="6"/>
      <c r="N5000" s="6" t="e">
        <f>VLOOKUP(A5000,web_archive!D:AB,18,FALSE)</f>
        <v>#N/A</v>
      </c>
      <c r="O5000" s="6"/>
      <c r="P5000" s="6"/>
      <c r="Q5000" s="6"/>
      <c r="R5000" s="6"/>
      <c r="S5000" s="6"/>
      <c r="T5000" s="6"/>
      <c r="U5000" s="6" t="s">
        <v>12299</v>
      </c>
      <c r="V5000" s="6" t="s">
        <v>12299</v>
      </c>
      <c r="W5000" s="6" t="s">
        <v>12299</v>
      </c>
    </row>
    <row r="5001" spans="1:23" x14ac:dyDescent="0.3">
      <c r="A5001" s="6">
        <v>7119</v>
      </c>
      <c r="B5001" s="6" t="s">
        <v>20803</v>
      </c>
      <c r="C5001" s="6" t="s">
        <v>20804</v>
      </c>
      <c r="D5001" s="6">
        <v>3</v>
      </c>
      <c r="E5001" s="6">
        <v>1025</v>
      </c>
      <c r="F5001" s="6"/>
      <c r="G5001" s="6">
        <v>10</v>
      </c>
      <c r="H5001" s="6"/>
      <c r="I5001" s="6"/>
      <c r="J5001" s="6"/>
      <c r="K5001" s="6"/>
      <c r="L5001" s="6"/>
      <c r="M5001" s="6"/>
      <c r="N5001" s="6" t="e">
        <f>VLOOKUP(A5001,web_archive!D:AB,18,FALSE)</f>
        <v>#N/A</v>
      </c>
      <c r="O5001" s="6"/>
      <c r="P5001" s="6"/>
      <c r="Q5001" s="6"/>
      <c r="R5001" s="6"/>
      <c r="S5001" s="6"/>
      <c r="T5001" s="6"/>
      <c r="U5001" s="6" t="s">
        <v>12299</v>
      </c>
      <c r="V5001" s="6" t="s">
        <v>12299</v>
      </c>
      <c r="W5001" s="6" t="s">
        <v>12299</v>
      </c>
    </row>
    <row r="5002" spans="1:23" x14ac:dyDescent="0.3">
      <c r="A5002" s="6">
        <v>7120</v>
      </c>
      <c r="B5002" s="6" t="s">
        <v>1760</v>
      </c>
      <c r="C5002" s="6" t="s">
        <v>1761</v>
      </c>
      <c r="D5002" s="6">
        <v>3</v>
      </c>
      <c r="E5002" s="6">
        <v>823</v>
      </c>
      <c r="F5002" s="6"/>
      <c r="G5002" s="6">
        <v>10</v>
      </c>
      <c r="H5002" s="6"/>
      <c r="I5002" s="6"/>
      <c r="J5002" s="6"/>
      <c r="K5002" s="6"/>
      <c r="L5002" s="6"/>
      <c r="M5002" s="6"/>
      <c r="N5002" s="6" t="str">
        <f>VLOOKUP(A5002,web_archive!D:AB,18,FALSE)</f>
        <v>None</v>
      </c>
      <c r="O5002" s="6"/>
      <c r="P5002" s="6"/>
      <c r="Q5002" s="6"/>
      <c r="R5002" s="6"/>
      <c r="S5002" s="6"/>
      <c r="T5002" s="6"/>
      <c r="U5002" s="6" t="s">
        <v>12299</v>
      </c>
      <c r="V5002" s="6" t="s">
        <v>12299</v>
      </c>
      <c r="W5002" s="6" t="s">
        <v>12299</v>
      </c>
    </row>
    <row r="5003" spans="1:23" x14ac:dyDescent="0.3">
      <c r="A5003" s="6">
        <v>7121</v>
      </c>
      <c r="B5003" s="6" t="s">
        <v>5258</v>
      </c>
      <c r="C5003" s="6" t="s">
        <v>5259</v>
      </c>
      <c r="D5003" s="6">
        <v>3</v>
      </c>
      <c r="E5003" s="6">
        <v>622</v>
      </c>
      <c r="F5003" s="6"/>
      <c r="G5003" s="6">
        <v>10</v>
      </c>
      <c r="H5003" s="6"/>
      <c r="I5003" s="6"/>
      <c r="J5003" s="6"/>
      <c r="K5003" s="6"/>
      <c r="L5003" s="6"/>
      <c r="M5003" s="6"/>
      <c r="N5003" s="6" t="str">
        <f>VLOOKUP(A5003,web_archive!D:AB,18,FALSE)</f>
        <v>None</v>
      </c>
      <c r="O5003" s="6"/>
      <c r="P5003" s="6"/>
      <c r="Q5003" s="6"/>
      <c r="R5003" s="6"/>
      <c r="S5003" s="6"/>
      <c r="T5003" s="6"/>
      <c r="U5003" s="6" t="s">
        <v>12299</v>
      </c>
      <c r="V5003" s="6" t="s">
        <v>12299</v>
      </c>
      <c r="W5003" s="6" t="s">
        <v>12299</v>
      </c>
    </row>
    <row r="5004" spans="1:23" x14ac:dyDescent="0.3">
      <c r="A5004" s="6">
        <v>7122</v>
      </c>
      <c r="B5004" s="6" t="s">
        <v>5312</v>
      </c>
      <c r="C5004" s="6" t="s">
        <v>5313</v>
      </c>
      <c r="D5004" s="6">
        <v>3</v>
      </c>
      <c r="E5004" s="6">
        <v>974</v>
      </c>
      <c r="F5004" s="6"/>
      <c r="G5004" s="6">
        <v>10</v>
      </c>
      <c r="H5004" s="6"/>
      <c r="I5004" s="6"/>
      <c r="J5004" s="6"/>
      <c r="K5004" s="6"/>
      <c r="L5004" s="6"/>
      <c r="M5004" s="6"/>
      <c r="N5004" s="6" t="str">
        <f>VLOOKUP(A5004,web_archive!D:AB,18,FALSE)</f>
        <v>None</v>
      </c>
      <c r="O5004" s="6"/>
      <c r="P5004" s="6"/>
      <c r="Q5004" s="6"/>
      <c r="R5004" s="6"/>
      <c r="S5004" s="6"/>
      <c r="T5004" s="6"/>
      <c r="U5004" s="6" t="s">
        <v>12299</v>
      </c>
      <c r="V5004" s="6" t="s">
        <v>12299</v>
      </c>
      <c r="W5004" s="6" t="s">
        <v>12299</v>
      </c>
    </row>
    <row r="5005" spans="1:23" x14ac:dyDescent="0.3">
      <c r="A5005" s="6">
        <v>7123</v>
      </c>
      <c r="B5005" s="6" t="s">
        <v>3201</v>
      </c>
      <c r="C5005" s="6" t="s">
        <v>3202</v>
      </c>
      <c r="D5005" s="6">
        <v>3</v>
      </c>
      <c r="E5005" s="6">
        <v>1025</v>
      </c>
      <c r="F5005" s="6"/>
      <c r="G5005" s="6">
        <v>10</v>
      </c>
      <c r="H5005" s="6"/>
      <c r="I5005" s="6"/>
      <c r="J5005" s="6"/>
      <c r="K5005" s="6"/>
      <c r="L5005" s="6"/>
      <c r="M5005" s="6"/>
      <c r="N5005" s="6" t="str">
        <f>VLOOKUP(A5005,web_archive!D:AB,18,FALSE)</f>
        <v>None</v>
      </c>
      <c r="O5005" s="6"/>
      <c r="P5005" s="6"/>
      <c r="Q5005" s="6"/>
      <c r="R5005" s="6"/>
      <c r="S5005" s="6"/>
      <c r="T5005" s="6"/>
      <c r="U5005" s="6" t="s">
        <v>12299</v>
      </c>
      <c r="V5005" s="6" t="s">
        <v>12299</v>
      </c>
      <c r="W5005" s="6" t="s">
        <v>12299</v>
      </c>
    </row>
    <row r="5006" spans="1:23" x14ac:dyDescent="0.3">
      <c r="A5006" s="6">
        <v>7124</v>
      </c>
      <c r="B5006" s="6" t="s">
        <v>8701</v>
      </c>
      <c r="C5006" s="6" t="s">
        <v>8702</v>
      </c>
      <c r="D5006" s="6">
        <v>3</v>
      </c>
      <c r="E5006" s="6">
        <v>706</v>
      </c>
      <c r="F5006" s="6"/>
      <c r="G5006" s="6">
        <v>10</v>
      </c>
      <c r="H5006" s="6"/>
      <c r="I5006" s="6"/>
      <c r="J5006" s="6"/>
      <c r="K5006" s="6"/>
      <c r="L5006" s="6"/>
      <c r="M5006" s="6"/>
      <c r="N5006" s="6" t="str">
        <f>VLOOKUP(A5006,web_archive!D:AB,18,FALSE)</f>
        <v>None</v>
      </c>
      <c r="O5006" s="6"/>
      <c r="P5006" s="6"/>
      <c r="Q5006" s="6"/>
      <c r="R5006" s="6"/>
      <c r="S5006" s="6"/>
      <c r="T5006" s="6"/>
      <c r="U5006" s="6" t="s">
        <v>12299</v>
      </c>
      <c r="V5006" s="6" t="s">
        <v>12299</v>
      </c>
      <c r="W5006" s="6" t="s">
        <v>12299</v>
      </c>
    </row>
    <row r="5007" spans="1:23" x14ac:dyDescent="0.3">
      <c r="A5007" s="6">
        <v>7125</v>
      </c>
      <c r="B5007" s="6" t="s">
        <v>20805</v>
      </c>
      <c r="C5007" s="6" t="s">
        <v>20806</v>
      </c>
      <c r="D5007" s="6">
        <v>3</v>
      </c>
      <c r="E5007" s="6">
        <v>706</v>
      </c>
      <c r="F5007" s="6"/>
      <c r="G5007" s="6">
        <v>10</v>
      </c>
      <c r="H5007" s="6"/>
      <c r="I5007" s="6"/>
      <c r="J5007" s="6"/>
      <c r="K5007" s="6"/>
      <c r="L5007" s="6"/>
      <c r="M5007" s="6"/>
      <c r="N5007" s="6" t="e">
        <f>VLOOKUP(A5007,web_archive!D:AB,18,FALSE)</f>
        <v>#N/A</v>
      </c>
      <c r="O5007" s="6"/>
      <c r="P5007" s="6"/>
      <c r="Q5007" s="6"/>
      <c r="R5007" s="6"/>
      <c r="S5007" s="6"/>
      <c r="T5007" s="6"/>
      <c r="U5007" s="6" t="s">
        <v>12299</v>
      </c>
      <c r="V5007" s="6" t="s">
        <v>12299</v>
      </c>
      <c r="W5007" s="6" t="s">
        <v>12299</v>
      </c>
    </row>
    <row r="5008" spans="1:23" x14ac:dyDescent="0.3">
      <c r="A5008" s="6">
        <v>7126</v>
      </c>
      <c r="B5008" s="6" t="s">
        <v>5970</v>
      </c>
      <c r="C5008" s="6" t="s">
        <v>5971</v>
      </c>
      <c r="D5008" s="6">
        <v>3</v>
      </c>
      <c r="E5008" s="6">
        <v>840</v>
      </c>
      <c r="F5008" s="6"/>
      <c r="G5008" s="6">
        <v>10</v>
      </c>
      <c r="H5008" s="6"/>
      <c r="I5008" s="6"/>
      <c r="J5008" s="6"/>
      <c r="K5008" s="6"/>
      <c r="L5008" s="6"/>
      <c r="M5008" s="6"/>
      <c r="N5008" s="6" t="str">
        <f>VLOOKUP(A5008,web_archive!D:AB,18,FALSE)</f>
        <v>None</v>
      </c>
      <c r="O5008" s="6"/>
      <c r="P5008" s="6"/>
      <c r="Q5008" s="6"/>
      <c r="R5008" s="6"/>
      <c r="S5008" s="6"/>
      <c r="T5008" s="6"/>
      <c r="U5008" s="6" t="s">
        <v>12299</v>
      </c>
      <c r="V5008" s="6" t="s">
        <v>12299</v>
      </c>
      <c r="W5008" s="6" t="s">
        <v>12299</v>
      </c>
    </row>
    <row r="5009" spans="1:23" x14ac:dyDescent="0.3">
      <c r="A5009" s="6">
        <v>7127</v>
      </c>
      <c r="B5009" s="6" t="s">
        <v>200</v>
      </c>
      <c r="C5009" s="6" t="s">
        <v>201</v>
      </c>
      <c r="D5009" s="6">
        <v>3</v>
      </c>
      <c r="E5009" s="6">
        <v>100000</v>
      </c>
      <c r="F5009" s="6"/>
      <c r="G5009" s="6">
        <v>10</v>
      </c>
      <c r="H5009" s="6"/>
      <c r="I5009" s="6"/>
      <c r="J5009" s="6"/>
      <c r="K5009" s="6"/>
      <c r="L5009" s="6"/>
      <c r="M5009" s="6"/>
      <c r="N5009" s="6" t="str">
        <f>VLOOKUP(A5009,web_archive!D:AB,18,FALSE)</f>
        <v>None</v>
      </c>
      <c r="O5009" s="6"/>
      <c r="P5009" s="6"/>
      <c r="Q5009" s="6"/>
      <c r="R5009" s="6"/>
      <c r="S5009" s="6"/>
      <c r="T5009" s="6"/>
      <c r="U5009" s="6" t="s">
        <v>12299</v>
      </c>
      <c r="V5009" s="6" t="s">
        <v>12299</v>
      </c>
      <c r="W5009" s="6" t="s">
        <v>12299</v>
      </c>
    </row>
    <row r="5010" spans="1:23" x14ac:dyDescent="0.3">
      <c r="A5010" s="6">
        <v>7128</v>
      </c>
      <c r="B5010" s="6" t="s">
        <v>3985</v>
      </c>
      <c r="C5010" s="6" t="s">
        <v>3986</v>
      </c>
      <c r="D5010" s="6">
        <v>3</v>
      </c>
      <c r="E5010" s="6">
        <v>100000</v>
      </c>
      <c r="F5010" s="6"/>
      <c r="G5010" s="6">
        <v>10</v>
      </c>
      <c r="H5010" s="6"/>
      <c r="I5010" s="6"/>
      <c r="J5010" s="6"/>
      <c r="K5010" s="6"/>
      <c r="L5010" s="6"/>
      <c r="M5010" s="6"/>
      <c r="N5010" s="6" t="str">
        <f>VLOOKUP(A5010,web_archive!D:AB,18,FALSE)</f>
        <v>None</v>
      </c>
      <c r="O5010" s="6"/>
      <c r="P5010" s="6"/>
      <c r="Q5010" s="6"/>
      <c r="R5010" s="6"/>
      <c r="S5010" s="6"/>
      <c r="T5010" s="6"/>
      <c r="U5010" s="6" t="s">
        <v>12299</v>
      </c>
      <c r="V5010" s="6" t="s">
        <v>12299</v>
      </c>
      <c r="W5010" s="6" t="s">
        <v>12299</v>
      </c>
    </row>
    <row r="5011" spans="1:23" x14ac:dyDescent="0.3">
      <c r="A5011" s="6">
        <v>7129</v>
      </c>
      <c r="B5011" s="6" t="s">
        <v>94</v>
      </c>
      <c r="C5011" s="6" t="s">
        <v>95</v>
      </c>
      <c r="D5011" s="6">
        <v>3</v>
      </c>
      <c r="E5011" s="6">
        <v>100000</v>
      </c>
      <c r="F5011" s="6"/>
      <c r="G5011" s="6">
        <v>10</v>
      </c>
      <c r="H5011" s="6"/>
      <c r="I5011" s="6"/>
      <c r="J5011" s="6"/>
      <c r="K5011" s="6"/>
      <c r="L5011" s="6"/>
      <c r="M5011" s="6"/>
      <c r="N5011" s="6" t="str">
        <f>VLOOKUP(A5011,web_archive!D:AB,18,FALSE)</f>
        <v>None</v>
      </c>
      <c r="O5011" s="6"/>
      <c r="P5011" s="6"/>
      <c r="Q5011" s="6"/>
      <c r="R5011" s="6"/>
      <c r="S5011" s="6"/>
      <c r="T5011" s="6"/>
      <c r="U5011" s="6" t="s">
        <v>12299</v>
      </c>
      <c r="V5011" s="6" t="s">
        <v>12299</v>
      </c>
      <c r="W5011" s="6" t="s">
        <v>12299</v>
      </c>
    </row>
    <row r="5012" spans="1:23" x14ac:dyDescent="0.3">
      <c r="A5012" s="6">
        <v>7130</v>
      </c>
      <c r="B5012" s="6" t="s">
        <v>7703</v>
      </c>
      <c r="C5012" s="6" t="s">
        <v>7704</v>
      </c>
      <c r="D5012" s="6">
        <v>3</v>
      </c>
      <c r="E5012" s="6">
        <v>100000</v>
      </c>
      <c r="F5012" s="6"/>
      <c r="G5012" s="6">
        <v>10</v>
      </c>
      <c r="H5012" s="6"/>
      <c r="I5012" s="6"/>
      <c r="J5012" s="6"/>
      <c r="K5012" s="6"/>
      <c r="L5012" s="6"/>
      <c r="M5012" s="6"/>
      <c r="N5012" s="6" t="str">
        <f>VLOOKUP(A5012,web_archive!D:AB,18,FALSE)</f>
        <v>None</v>
      </c>
      <c r="O5012" s="6"/>
      <c r="P5012" s="6"/>
      <c r="Q5012" s="6"/>
      <c r="R5012" s="6"/>
      <c r="S5012" s="6"/>
      <c r="T5012" s="6"/>
      <c r="U5012" s="6" t="s">
        <v>12299</v>
      </c>
      <c r="V5012" s="6" t="s">
        <v>12299</v>
      </c>
      <c r="W5012" s="6" t="s">
        <v>12299</v>
      </c>
    </row>
    <row r="5013" spans="1:23" x14ac:dyDescent="0.3">
      <c r="A5013" s="6">
        <v>7131</v>
      </c>
      <c r="B5013" s="6" t="s">
        <v>6669</v>
      </c>
      <c r="C5013" s="6" t="s">
        <v>6670</v>
      </c>
      <c r="D5013" s="6">
        <v>3</v>
      </c>
      <c r="E5013" s="6">
        <v>100000</v>
      </c>
      <c r="F5013" s="6"/>
      <c r="G5013" s="6">
        <v>10</v>
      </c>
      <c r="H5013" s="6"/>
      <c r="I5013" s="6"/>
      <c r="J5013" s="6"/>
      <c r="K5013" s="6"/>
      <c r="L5013" s="6"/>
      <c r="M5013" s="6"/>
      <c r="N5013" s="6" t="str">
        <f>VLOOKUP(A5013,web_archive!D:AB,18,FALSE)</f>
        <v>None</v>
      </c>
      <c r="O5013" s="6"/>
      <c r="P5013" s="6"/>
      <c r="Q5013" s="6"/>
      <c r="R5013" s="6"/>
      <c r="S5013" s="6"/>
      <c r="T5013" s="6"/>
      <c r="U5013" s="6" t="s">
        <v>12299</v>
      </c>
      <c r="V5013" s="6" t="s">
        <v>12299</v>
      </c>
      <c r="W5013" s="6" t="s">
        <v>12299</v>
      </c>
    </row>
    <row r="5014" spans="1:23" x14ac:dyDescent="0.3">
      <c r="A5014" s="6">
        <v>7132</v>
      </c>
      <c r="B5014" s="6" t="s">
        <v>2328</v>
      </c>
      <c r="C5014" s="6" t="s">
        <v>2329</v>
      </c>
      <c r="D5014" s="6">
        <v>3</v>
      </c>
      <c r="E5014" s="6">
        <v>100000</v>
      </c>
      <c r="F5014" s="6"/>
      <c r="G5014" s="6">
        <v>10</v>
      </c>
      <c r="H5014" s="6"/>
      <c r="I5014" s="6"/>
      <c r="J5014" s="6"/>
      <c r="K5014" s="6"/>
      <c r="L5014" s="6"/>
      <c r="M5014" s="6"/>
      <c r="N5014" s="6" t="str">
        <f>VLOOKUP(A5014,web_archive!D:AB,18,FALSE)</f>
        <v>None</v>
      </c>
      <c r="O5014" s="6"/>
      <c r="P5014" s="6"/>
      <c r="Q5014" s="6"/>
      <c r="R5014" s="6"/>
      <c r="S5014" s="6"/>
      <c r="T5014" s="6"/>
      <c r="U5014" s="6" t="s">
        <v>12299</v>
      </c>
      <c r="V5014" s="6" t="s">
        <v>12299</v>
      </c>
      <c r="W5014" s="6" t="s">
        <v>12299</v>
      </c>
    </row>
    <row r="5015" spans="1:23" x14ac:dyDescent="0.3">
      <c r="A5015" s="6">
        <v>7133</v>
      </c>
      <c r="B5015" s="6" t="s">
        <v>9225</v>
      </c>
      <c r="C5015" s="6" t="s">
        <v>9226</v>
      </c>
      <c r="D5015" s="6">
        <v>3</v>
      </c>
      <c r="E5015" s="6">
        <v>240000</v>
      </c>
      <c r="F5015" s="6"/>
      <c r="G5015" s="6">
        <v>10</v>
      </c>
      <c r="H5015" s="6"/>
      <c r="I5015" s="6"/>
      <c r="J5015" s="6"/>
      <c r="K5015" s="6"/>
      <c r="L5015" s="6"/>
      <c r="M5015" s="6"/>
      <c r="N5015" s="6" t="str">
        <f>VLOOKUP(A5015,web_archive!D:AB,18,FALSE)</f>
        <v>None</v>
      </c>
      <c r="O5015" s="6"/>
      <c r="P5015" s="6"/>
      <c r="Q5015" s="6"/>
      <c r="R5015" s="6"/>
      <c r="S5015" s="6"/>
      <c r="T5015" s="6"/>
      <c r="U5015" s="6" t="s">
        <v>12299</v>
      </c>
      <c r="V5015" s="6" t="s">
        <v>12299</v>
      </c>
      <c r="W5015" s="6" t="s">
        <v>12299</v>
      </c>
    </row>
    <row r="5016" spans="1:23" x14ac:dyDescent="0.3">
      <c r="A5016" s="6">
        <v>7134</v>
      </c>
      <c r="B5016" s="6" t="s">
        <v>6591</v>
      </c>
      <c r="C5016" s="6" t="s">
        <v>6592</v>
      </c>
      <c r="D5016" s="6">
        <v>3</v>
      </c>
      <c r="E5016" s="6">
        <v>8</v>
      </c>
      <c r="F5016" s="6"/>
      <c r="G5016" s="6">
        <v>10</v>
      </c>
      <c r="H5016" s="6"/>
      <c r="I5016" s="6"/>
      <c r="J5016" s="6"/>
      <c r="K5016" s="6"/>
      <c r="L5016" s="6"/>
      <c r="M5016" s="6"/>
      <c r="N5016" s="6" t="str">
        <f>VLOOKUP(A5016,web_archive!D:AB,18,FALSE)</f>
        <v>None</v>
      </c>
      <c r="O5016" s="6"/>
      <c r="P5016" s="6"/>
      <c r="Q5016" s="6"/>
      <c r="R5016" s="6"/>
      <c r="S5016" s="6"/>
      <c r="T5016" s="6"/>
      <c r="U5016" s="6" t="s">
        <v>12299</v>
      </c>
      <c r="V5016" s="6" t="s">
        <v>12299</v>
      </c>
      <c r="W5016" s="6" t="s">
        <v>12299</v>
      </c>
    </row>
    <row r="5017" spans="1:23" x14ac:dyDescent="0.3">
      <c r="A5017" s="6">
        <v>7135</v>
      </c>
      <c r="B5017" s="6" t="s">
        <v>3945</v>
      </c>
      <c r="C5017" s="6" t="s">
        <v>3946</v>
      </c>
      <c r="D5017" s="6">
        <v>3</v>
      </c>
      <c r="E5017" s="6">
        <v>200</v>
      </c>
      <c r="F5017" s="6"/>
      <c r="G5017" s="6">
        <v>10</v>
      </c>
      <c r="H5017" s="6"/>
      <c r="I5017" s="6"/>
      <c r="J5017" s="6"/>
      <c r="K5017" s="6"/>
      <c r="L5017" s="6"/>
      <c r="M5017" s="6"/>
      <c r="N5017" s="6" t="str">
        <f>VLOOKUP(A5017,web_archive!D:AB,18,FALSE)</f>
        <v>None</v>
      </c>
      <c r="O5017" s="6"/>
      <c r="P5017" s="6"/>
      <c r="Q5017" s="6"/>
      <c r="R5017" s="6"/>
      <c r="S5017" s="6"/>
      <c r="T5017" s="6"/>
      <c r="U5017" s="6" t="s">
        <v>12299</v>
      </c>
      <c r="V5017" s="6" t="s">
        <v>12299</v>
      </c>
      <c r="W5017" s="6" t="s">
        <v>12299</v>
      </c>
    </row>
    <row r="5018" spans="1:23" x14ac:dyDescent="0.3">
      <c r="A5018" s="6">
        <v>7136</v>
      </c>
      <c r="B5018" s="6" t="s">
        <v>90</v>
      </c>
      <c r="C5018" s="6" t="s">
        <v>91</v>
      </c>
      <c r="D5018" s="6">
        <v>3</v>
      </c>
      <c r="E5018" s="6">
        <v>200</v>
      </c>
      <c r="F5018" s="6"/>
      <c r="G5018" s="6">
        <v>10</v>
      </c>
      <c r="H5018" s="6"/>
      <c r="I5018" s="6"/>
      <c r="J5018" s="6"/>
      <c r="K5018" s="6"/>
      <c r="L5018" s="6"/>
      <c r="M5018" s="6"/>
      <c r="N5018" s="6" t="str">
        <f>VLOOKUP(A5018,web_archive!D:AB,18,FALSE)</f>
        <v>None</v>
      </c>
      <c r="O5018" s="6"/>
      <c r="P5018" s="6"/>
      <c r="Q5018" s="6"/>
      <c r="R5018" s="6"/>
      <c r="S5018" s="6"/>
      <c r="T5018" s="6"/>
      <c r="U5018" s="6" t="s">
        <v>12299</v>
      </c>
      <c r="V5018" s="6" t="s">
        <v>12299</v>
      </c>
      <c r="W5018" s="6" t="s">
        <v>12299</v>
      </c>
    </row>
    <row r="5019" spans="1:23" x14ac:dyDescent="0.3">
      <c r="A5019" s="6">
        <v>7137</v>
      </c>
      <c r="B5019" s="6" t="s">
        <v>6619</v>
      </c>
      <c r="C5019" s="6" t="s">
        <v>6620</v>
      </c>
      <c r="D5019" s="6">
        <v>3</v>
      </c>
      <c r="E5019" s="6">
        <v>200</v>
      </c>
      <c r="F5019" s="6"/>
      <c r="G5019" s="6">
        <v>10</v>
      </c>
      <c r="H5019" s="6"/>
      <c r="I5019" s="6"/>
      <c r="J5019" s="6"/>
      <c r="K5019" s="6"/>
      <c r="L5019" s="6"/>
      <c r="M5019" s="6"/>
      <c r="N5019" s="6" t="str">
        <f>VLOOKUP(A5019,web_archive!D:AB,18,FALSE)</f>
        <v>None</v>
      </c>
      <c r="O5019" s="6"/>
      <c r="P5019" s="6"/>
      <c r="Q5019" s="6"/>
      <c r="R5019" s="6"/>
      <c r="S5019" s="6"/>
      <c r="T5019" s="6"/>
      <c r="U5019" s="6" t="s">
        <v>12299</v>
      </c>
      <c r="V5019" s="6" t="s">
        <v>12299</v>
      </c>
      <c r="W5019" s="6" t="s">
        <v>12299</v>
      </c>
    </row>
    <row r="5020" spans="1:23" x14ac:dyDescent="0.3">
      <c r="A5020" s="6">
        <v>7138</v>
      </c>
      <c r="B5020" s="6" t="s">
        <v>6677</v>
      </c>
      <c r="C5020" s="6" t="s">
        <v>6678</v>
      </c>
      <c r="D5020" s="6">
        <v>3</v>
      </c>
      <c r="E5020" s="6">
        <v>200</v>
      </c>
      <c r="F5020" s="6"/>
      <c r="G5020" s="6">
        <v>10</v>
      </c>
      <c r="H5020" s="6"/>
      <c r="I5020" s="6"/>
      <c r="J5020" s="6"/>
      <c r="K5020" s="6"/>
      <c r="L5020" s="6"/>
      <c r="M5020" s="6"/>
      <c r="N5020" s="6" t="str">
        <f>VLOOKUP(A5020,web_archive!D:AB,18,FALSE)</f>
        <v>None</v>
      </c>
      <c r="O5020" s="6"/>
      <c r="P5020" s="6"/>
      <c r="Q5020" s="6"/>
      <c r="R5020" s="6"/>
      <c r="S5020" s="6"/>
      <c r="T5020" s="6"/>
      <c r="U5020" s="6" t="s">
        <v>12299</v>
      </c>
      <c r="V5020" s="6" t="s">
        <v>12299</v>
      </c>
      <c r="W5020" s="6" t="s">
        <v>12299</v>
      </c>
    </row>
    <row r="5021" spans="1:23" x14ac:dyDescent="0.3">
      <c r="A5021" s="6">
        <v>7139</v>
      </c>
      <c r="B5021" s="6" t="s">
        <v>2324</v>
      </c>
      <c r="C5021" s="6" t="s">
        <v>2325</v>
      </c>
      <c r="D5021" s="6">
        <v>3</v>
      </c>
      <c r="E5021" s="6">
        <v>200</v>
      </c>
      <c r="F5021" s="6"/>
      <c r="G5021" s="6">
        <v>10</v>
      </c>
      <c r="H5021" s="6"/>
      <c r="I5021" s="6"/>
      <c r="J5021" s="6"/>
      <c r="K5021" s="6"/>
      <c r="L5021" s="6"/>
      <c r="M5021" s="6"/>
      <c r="N5021" s="6" t="str">
        <f>VLOOKUP(A5021,web_archive!D:AB,18,FALSE)</f>
        <v>None</v>
      </c>
      <c r="O5021" s="6"/>
      <c r="P5021" s="6"/>
      <c r="Q5021" s="6"/>
      <c r="R5021" s="6"/>
      <c r="S5021" s="6"/>
      <c r="T5021" s="6"/>
      <c r="U5021" s="6" t="s">
        <v>12299</v>
      </c>
      <c r="V5021" s="6" t="s">
        <v>12299</v>
      </c>
      <c r="W5021" s="6" t="s">
        <v>12299</v>
      </c>
    </row>
    <row r="5022" spans="1:23" x14ac:dyDescent="0.3">
      <c r="A5022" s="6">
        <v>7140</v>
      </c>
      <c r="B5022" s="6" t="s">
        <v>8863</v>
      </c>
      <c r="C5022" s="6" t="s">
        <v>8864</v>
      </c>
      <c r="D5022" s="6">
        <v>3</v>
      </c>
      <c r="E5022" s="6">
        <v>60000</v>
      </c>
      <c r="F5022" s="6"/>
      <c r="G5022" s="6">
        <v>10</v>
      </c>
      <c r="H5022" s="6"/>
      <c r="I5022" s="6"/>
      <c r="J5022" s="6"/>
      <c r="K5022" s="6"/>
      <c r="L5022" s="6"/>
      <c r="M5022" s="6"/>
      <c r="N5022" s="6" t="str">
        <f>VLOOKUP(A5022,web_archive!D:AB,18,FALSE)</f>
        <v>None</v>
      </c>
      <c r="O5022" s="6"/>
      <c r="P5022" s="6"/>
      <c r="Q5022" s="6"/>
      <c r="R5022" s="6"/>
      <c r="S5022" s="6"/>
      <c r="T5022" s="6"/>
      <c r="U5022" s="6" t="s">
        <v>12299</v>
      </c>
      <c r="V5022" s="6" t="s">
        <v>12299</v>
      </c>
      <c r="W5022" s="6" t="s">
        <v>12299</v>
      </c>
    </row>
    <row r="5023" spans="1:23" x14ac:dyDescent="0.3">
      <c r="A5023" s="6">
        <v>7141</v>
      </c>
      <c r="B5023" s="6" t="s">
        <v>10944</v>
      </c>
      <c r="C5023" s="6" t="s">
        <v>10945</v>
      </c>
      <c r="D5023" s="6">
        <v>3</v>
      </c>
      <c r="E5023" s="6">
        <v>20000</v>
      </c>
      <c r="F5023" s="6"/>
      <c r="G5023" s="6">
        <v>10</v>
      </c>
      <c r="H5023" s="6"/>
      <c r="I5023" s="6"/>
      <c r="J5023" s="6"/>
      <c r="K5023" s="6"/>
      <c r="L5023" s="6"/>
      <c r="M5023" s="6"/>
      <c r="N5023" s="6" t="str">
        <f>VLOOKUP(A5023,web_archive!D:AB,18,FALSE)</f>
        <v>None</v>
      </c>
      <c r="O5023" s="6"/>
      <c r="P5023" s="6"/>
      <c r="Q5023" s="6"/>
      <c r="R5023" s="6"/>
      <c r="S5023" s="6"/>
      <c r="T5023" s="6"/>
      <c r="U5023" s="6" t="s">
        <v>12299</v>
      </c>
      <c r="V5023" s="6" t="s">
        <v>12299</v>
      </c>
      <c r="W5023" s="6" t="s">
        <v>12299</v>
      </c>
    </row>
    <row r="5024" spans="1:23" x14ac:dyDescent="0.3">
      <c r="A5024" s="6">
        <v>7142</v>
      </c>
      <c r="B5024" s="6" t="s">
        <v>4404</v>
      </c>
      <c r="C5024" s="6" t="s">
        <v>4405</v>
      </c>
      <c r="D5024" s="6">
        <v>3</v>
      </c>
      <c r="E5024" s="6">
        <v>10</v>
      </c>
      <c r="F5024" s="6"/>
      <c r="G5024" s="6">
        <v>10</v>
      </c>
      <c r="H5024" s="6"/>
      <c r="I5024" s="6"/>
      <c r="J5024" s="6"/>
      <c r="K5024" s="6"/>
      <c r="L5024" s="6"/>
      <c r="M5024" s="6"/>
      <c r="N5024" s="6" t="str">
        <f>VLOOKUP(A5024,web_archive!D:AB,18,FALSE)</f>
        <v>None</v>
      </c>
      <c r="O5024" s="6"/>
      <c r="P5024" s="6"/>
      <c r="Q5024" s="6"/>
      <c r="R5024" s="6"/>
      <c r="S5024" s="6"/>
      <c r="T5024" s="6"/>
      <c r="U5024" s="6" t="s">
        <v>12299</v>
      </c>
      <c r="V5024" s="6" t="s">
        <v>12299</v>
      </c>
      <c r="W5024" s="6" t="s">
        <v>12299</v>
      </c>
    </row>
    <row r="5025" spans="1:23" x14ac:dyDescent="0.3">
      <c r="A5025" s="6">
        <v>7143</v>
      </c>
      <c r="B5025" s="6" t="s">
        <v>6070</v>
      </c>
      <c r="C5025" s="6" t="s">
        <v>6071</v>
      </c>
      <c r="D5025" s="6">
        <v>3</v>
      </c>
      <c r="E5025" s="6">
        <v>5000</v>
      </c>
      <c r="F5025" s="6"/>
      <c r="G5025" s="6">
        <v>10</v>
      </c>
      <c r="H5025" s="6"/>
      <c r="I5025" s="6"/>
      <c r="J5025" s="6"/>
      <c r="K5025" s="6"/>
      <c r="L5025" s="6"/>
      <c r="M5025" s="6"/>
      <c r="N5025" s="6" t="str">
        <f>VLOOKUP(A5025,web_archive!D:AB,18,FALSE)</f>
        <v>None</v>
      </c>
      <c r="O5025" s="6"/>
      <c r="P5025" s="6"/>
      <c r="Q5025" s="6"/>
      <c r="R5025" s="6"/>
      <c r="S5025" s="6"/>
      <c r="T5025" s="6"/>
      <c r="U5025" s="6" t="s">
        <v>12299</v>
      </c>
      <c r="V5025" s="6" t="s">
        <v>12299</v>
      </c>
      <c r="W5025" s="6" t="s">
        <v>12299</v>
      </c>
    </row>
    <row r="5026" spans="1:23" x14ac:dyDescent="0.3">
      <c r="A5026" s="6">
        <v>7144</v>
      </c>
      <c r="B5026" s="6" t="s">
        <v>7110</v>
      </c>
      <c r="C5026" s="6" t="s">
        <v>7111</v>
      </c>
      <c r="D5026" s="6">
        <v>3</v>
      </c>
      <c r="E5026" s="6">
        <v>100000</v>
      </c>
      <c r="F5026" s="6"/>
      <c r="G5026" s="6">
        <v>10</v>
      </c>
      <c r="H5026" s="6"/>
      <c r="I5026" s="6"/>
      <c r="J5026" s="6"/>
      <c r="K5026" s="6"/>
      <c r="L5026" s="6"/>
      <c r="M5026" s="6"/>
      <c r="N5026" s="6" t="str">
        <f>VLOOKUP(A5026,web_archive!D:AB,18,FALSE)</f>
        <v>None</v>
      </c>
      <c r="O5026" s="6"/>
      <c r="P5026" s="6"/>
      <c r="Q5026" s="6"/>
      <c r="R5026" s="6"/>
      <c r="S5026" s="6"/>
      <c r="T5026" s="6"/>
      <c r="U5026" s="6" t="s">
        <v>12299</v>
      </c>
      <c r="V5026" s="6" t="s">
        <v>12299</v>
      </c>
      <c r="W5026" s="6" t="s">
        <v>12299</v>
      </c>
    </row>
    <row r="5027" spans="1:23" x14ac:dyDescent="0.3">
      <c r="A5027" s="6">
        <v>7145</v>
      </c>
      <c r="B5027" s="6" t="s">
        <v>20807</v>
      </c>
      <c r="C5027" s="6" t="s">
        <v>20808</v>
      </c>
      <c r="D5027" s="6">
        <v>3</v>
      </c>
      <c r="E5027" s="6">
        <v>1</v>
      </c>
      <c r="F5027" s="6"/>
      <c r="G5027" s="6">
        <v>10</v>
      </c>
      <c r="H5027" s="6"/>
      <c r="I5027" s="6"/>
      <c r="J5027" s="6"/>
      <c r="K5027" s="6"/>
      <c r="L5027" s="6"/>
      <c r="M5027" s="6"/>
      <c r="N5027" s="6" t="e">
        <f>VLOOKUP(A5027,web_archive!D:AB,18,FALSE)</f>
        <v>#N/A</v>
      </c>
      <c r="O5027" s="6"/>
      <c r="P5027" s="6"/>
      <c r="Q5027" s="6"/>
      <c r="R5027" s="6"/>
      <c r="S5027" s="6"/>
      <c r="T5027" s="6"/>
      <c r="U5027" s="6" t="s">
        <v>12299</v>
      </c>
      <c r="V5027" s="6" t="s">
        <v>12299</v>
      </c>
      <c r="W5027" s="6" t="s">
        <v>12299</v>
      </c>
    </row>
    <row r="5028" spans="1:23" x14ac:dyDescent="0.3">
      <c r="A5028" s="6">
        <v>7146</v>
      </c>
      <c r="B5028" s="6" t="s">
        <v>20809</v>
      </c>
      <c r="C5028" s="6" t="s">
        <v>20810</v>
      </c>
      <c r="D5028" s="6">
        <v>3</v>
      </c>
      <c r="E5028" s="6">
        <v>1</v>
      </c>
      <c r="F5028" s="6"/>
      <c r="G5028" s="6">
        <v>10</v>
      </c>
      <c r="H5028" s="6"/>
      <c r="I5028" s="6"/>
      <c r="J5028" s="6"/>
      <c r="K5028" s="6"/>
      <c r="L5028" s="6"/>
      <c r="M5028" s="6"/>
      <c r="N5028" s="6" t="e">
        <f>VLOOKUP(A5028,web_archive!D:AB,18,FALSE)</f>
        <v>#N/A</v>
      </c>
      <c r="O5028" s="6"/>
      <c r="P5028" s="6"/>
      <c r="Q5028" s="6"/>
      <c r="R5028" s="6"/>
      <c r="S5028" s="6"/>
      <c r="T5028" s="6"/>
      <c r="U5028" s="6" t="s">
        <v>12299</v>
      </c>
      <c r="V5028" s="6" t="s">
        <v>12299</v>
      </c>
      <c r="W5028" s="6" t="s">
        <v>12299</v>
      </c>
    </row>
    <row r="5029" spans="1:23" x14ac:dyDescent="0.3">
      <c r="A5029" s="6">
        <v>7147</v>
      </c>
      <c r="B5029" s="6" t="s">
        <v>5636</v>
      </c>
      <c r="C5029" s="6" t="s">
        <v>5637</v>
      </c>
      <c r="D5029" s="6">
        <v>3</v>
      </c>
      <c r="E5029" s="6">
        <v>1</v>
      </c>
      <c r="F5029" s="6"/>
      <c r="G5029" s="6">
        <v>10</v>
      </c>
      <c r="H5029" s="6"/>
      <c r="I5029" s="6"/>
      <c r="J5029" s="6"/>
      <c r="K5029" s="6"/>
      <c r="L5029" s="6"/>
      <c r="M5029" s="6"/>
      <c r="N5029" s="6" t="str">
        <f>VLOOKUP(A5029,web_archive!D:AB,18,FALSE)</f>
        <v>None</v>
      </c>
      <c r="O5029" s="6"/>
      <c r="P5029" s="6"/>
      <c r="Q5029" s="6"/>
      <c r="R5029" s="6"/>
      <c r="S5029" s="6"/>
      <c r="T5029" s="6"/>
      <c r="U5029" s="6" t="s">
        <v>12299</v>
      </c>
      <c r="V5029" s="6" t="s">
        <v>12299</v>
      </c>
      <c r="W5029" s="6" t="s">
        <v>12299</v>
      </c>
    </row>
    <row r="5030" spans="1:23" x14ac:dyDescent="0.3">
      <c r="A5030" s="6">
        <v>7148</v>
      </c>
      <c r="B5030" s="6" t="s">
        <v>20811</v>
      </c>
      <c r="C5030" s="6" t="s">
        <v>20812</v>
      </c>
      <c r="D5030" s="6">
        <v>3</v>
      </c>
      <c r="E5030" s="6">
        <v>1</v>
      </c>
      <c r="F5030" s="6"/>
      <c r="G5030" s="6">
        <v>10</v>
      </c>
      <c r="H5030" s="6"/>
      <c r="I5030" s="6"/>
      <c r="J5030" s="6"/>
      <c r="K5030" s="6"/>
      <c r="L5030" s="6"/>
      <c r="M5030" s="6"/>
      <c r="N5030" s="6" t="e">
        <f>VLOOKUP(A5030,web_archive!D:AB,18,FALSE)</f>
        <v>#N/A</v>
      </c>
      <c r="O5030" s="6"/>
      <c r="P5030" s="6"/>
      <c r="Q5030" s="6"/>
      <c r="R5030" s="6"/>
      <c r="S5030" s="6"/>
      <c r="T5030" s="6"/>
      <c r="U5030" s="6" t="s">
        <v>12299</v>
      </c>
      <c r="V5030" s="6" t="s">
        <v>12299</v>
      </c>
      <c r="W5030" s="6" t="s">
        <v>12299</v>
      </c>
    </row>
    <row r="5031" spans="1:23" x14ac:dyDescent="0.3">
      <c r="A5031" s="6">
        <v>7149</v>
      </c>
      <c r="B5031" s="6" t="s">
        <v>10913</v>
      </c>
      <c r="C5031" s="6" t="s">
        <v>10914</v>
      </c>
      <c r="D5031" s="6">
        <v>3</v>
      </c>
      <c r="E5031" s="6">
        <v>220</v>
      </c>
      <c r="F5031" s="6"/>
      <c r="G5031" s="6">
        <v>10</v>
      </c>
      <c r="H5031" s="6"/>
      <c r="I5031" s="6"/>
      <c r="J5031" s="6"/>
      <c r="K5031" s="6"/>
      <c r="L5031" s="6"/>
      <c r="M5031" s="6"/>
      <c r="N5031" s="6" t="str">
        <f>VLOOKUP(A5031,web_archive!D:AB,18,FALSE)</f>
        <v>None</v>
      </c>
      <c r="O5031" s="6"/>
      <c r="P5031" s="6"/>
      <c r="Q5031" s="6"/>
      <c r="R5031" s="6"/>
      <c r="S5031" s="6"/>
      <c r="T5031" s="6"/>
      <c r="U5031" s="6" t="s">
        <v>12299</v>
      </c>
      <c r="V5031" s="6" t="s">
        <v>12299</v>
      </c>
      <c r="W5031" s="6" t="s">
        <v>12299</v>
      </c>
    </row>
    <row r="5032" spans="1:23" x14ac:dyDescent="0.3">
      <c r="A5032" s="6">
        <v>7150</v>
      </c>
      <c r="B5032" s="6" t="s">
        <v>742</v>
      </c>
      <c r="C5032" s="6" t="s">
        <v>743</v>
      </c>
      <c r="D5032" s="6">
        <v>3</v>
      </c>
      <c r="E5032" s="6">
        <v>310</v>
      </c>
      <c r="F5032" s="6"/>
      <c r="G5032" s="6">
        <v>10</v>
      </c>
      <c r="H5032" s="6"/>
      <c r="I5032" s="6"/>
      <c r="J5032" s="6"/>
      <c r="K5032" s="6"/>
      <c r="L5032" s="6"/>
      <c r="M5032" s="6"/>
      <c r="N5032" s="6" t="str">
        <f>VLOOKUP(A5032,web_archive!D:AB,18,FALSE)</f>
        <v>None</v>
      </c>
      <c r="O5032" s="6"/>
      <c r="P5032" s="6"/>
      <c r="Q5032" s="6"/>
      <c r="R5032" s="6"/>
      <c r="S5032" s="6"/>
      <c r="T5032" s="6"/>
      <c r="U5032" s="6" t="s">
        <v>12299</v>
      </c>
      <c r="V5032" s="6" t="s">
        <v>12299</v>
      </c>
      <c r="W5032" s="6" t="s">
        <v>12299</v>
      </c>
    </row>
    <row r="5033" spans="1:23" x14ac:dyDescent="0.3">
      <c r="A5033" s="6">
        <v>7151</v>
      </c>
      <c r="B5033" s="6" t="s">
        <v>7178</v>
      </c>
      <c r="C5033" s="6" t="s">
        <v>7179</v>
      </c>
      <c r="D5033" s="6">
        <v>3</v>
      </c>
      <c r="E5033" s="6">
        <v>210</v>
      </c>
      <c r="F5033" s="6"/>
      <c r="G5033" s="6">
        <v>10</v>
      </c>
      <c r="H5033" s="6"/>
      <c r="I5033" s="6"/>
      <c r="J5033" s="6"/>
      <c r="K5033" s="6"/>
      <c r="L5033" s="6"/>
      <c r="M5033" s="6"/>
      <c r="N5033" s="6" t="str">
        <f>VLOOKUP(A5033,web_archive!D:AB,18,FALSE)</f>
        <v>None</v>
      </c>
      <c r="O5033" s="6"/>
      <c r="P5033" s="6"/>
      <c r="Q5033" s="6"/>
      <c r="R5033" s="6"/>
      <c r="S5033" s="6"/>
      <c r="T5033" s="6"/>
      <c r="U5033" s="6" t="s">
        <v>12299</v>
      </c>
      <c r="V5033" s="6" t="s">
        <v>12299</v>
      </c>
      <c r="W5033" s="6" t="s">
        <v>12299</v>
      </c>
    </row>
    <row r="5034" spans="1:23" x14ac:dyDescent="0.3">
      <c r="A5034" s="6">
        <v>7152</v>
      </c>
      <c r="B5034" s="6" t="s">
        <v>20813</v>
      </c>
      <c r="C5034" s="6" t="s">
        <v>20814</v>
      </c>
      <c r="D5034" s="6">
        <v>3</v>
      </c>
      <c r="E5034" s="6">
        <v>340</v>
      </c>
      <c r="F5034" s="6"/>
      <c r="G5034" s="6">
        <v>10</v>
      </c>
      <c r="H5034" s="6"/>
      <c r="I5034" s="6"/>
      <c r="J5034" s="6"/>
      <c r="K5034" s="6"/>
      <c r="L5034" s="6"/>
      <c r="M5034" s="6"/>
      <c r="N5034" s="6" t="e">
        <f>VLOOKUP(A5034,web_archive!D:AB,18,FALSE)</f>
        <v>#N/A</v>
      </c>
      <c r="O5034" s="6"/>
      <c r="P5034" s="6"/>
      <c r="Q5034" s="6"/>
      <c r="R5034" s="6"/>
      <c r="S5034" s="6"/>
      <c r="T5034" s="6"/>
      <c r="U5034" s="6" t="s">
        <v>12299</v>
      </c>
      <c r="V5034" s="6" t="s">
        <v>12299</v>
      </c>
      <c r="W5034" s="6" t="s">
        <v>12299</v>
      </c>
    </row>
    <row r="5035" spans="1:23" x14ac:dyDescent="0.3">
      <c r="A5035" s="6">
        <v>7153</v>
      </c>
      <c r="B5035" s="6" t="s">
        <v>20815</v>
      </c>
      <c r="C5035" s="6" t="s">
        <v>20816</v>
      </c>
      <c r="D5035" s="6">
        <v>3</v>
      </c>
      <c r="E5035" s="6">
        <v>590</v>
      </c>
      <c r="F5035" s="6"/>
      <c r="G5035" s="6">
        <v>10</v>
      </c>
      <c r="H5035" s="6"/>
      <c r="I5035" s="6"/>
      <c r="J5035" s="6"/>
      <c r="K5035" s="6"/>
      <c r="L5035" s="6"/>
      <c r="M5035" s="6"/>
      <c r="N5035" s="6" t="e">
        <f>VLOOKUP(A5035,web_archive!D:AB,18,FALSE)</f>
        <v>#N/A</v>
      </c>
      <c r="O5035" s="6"/>
      <c r="P5035" s="6"/>
      <c r="Q5035" s="6"/>
      <c r="R5035" s="6"/>
      <c r="S5035" s="6"/>
      <c r="T5035" s="6"/>
      <c r="U5035" s="6" t="s">
        <v>12299</v>
      </c>
      <c r="V5035" s="6" t="s">
        <v>12299</v>
      </c>
      <c r="W5035" s="6" t="s">
        <v>12299</v>
      </c>
    </row>
    <row r="5036" spans="1:23" x14ac:dyDescent="0.3">
      <c r="A5036" s="6">
        <v>7154</v>
      </c>
      <c r="B5036" s="6" t="s">
        <v>7784</v>
      </c>
      <c r="C5036" s="6" t="s">
        <v>7785</v>
      </c>
      <c r="D5036" s="6">
        <v>3</v>
      </c>
      <c r="E5036" s="6">
        <v>160</v>
      </c>
      <c r="F5036" s="6"/>
      <c r="G5036" s="6">
        <v>10</v>
      </c>
      <c r="H5036" s="6"/>
      <c r="I5036" s="6"/>
      <c r="J5036" s="6"/>
      <c r="K5036" s="6"/>
      <c r="L5036" s="6"/>
      <c r="M5036" s="6"/>
      <c r="N5036" s="6" t="str">
        <f>VLOOKUP(A5036,web_archive!D:AB,18,FALSE)</f>
        <v>None</v>
      </c>
      <c r="O5036" s="6"/>
      <c r="P5036" s="6"/>
      <c r="Q5036" s="6"/>
      <c r="R5036" s="6"/>
      <c r="S5036" s="6"/>
      <c r="T5036" s="6"/>
      <c r="U5036" s="6" t="s">
        <v>12299</v>
      </c>
      <c r="V5036" s="6" t="s">
        <v>12299</v>
      </c>
      <c r="W5036" s="6" t="s">
        <v>12299</v>
      </c>
    </row>
    <row r="5037" spans="1:23" x14ac:dyDescent="0.3">
      <c r="A5037" s="6">
        <v>7155</v>
      </c>
      <c r="B5037" s="6" t="s">
        <v>7804</v>
      </c>
      <c r="C5037" s="6" t="s">
        <v>7805</v>
      </c>
      <c r="D5037" s="6">
        <v>3</v>
      </c>
      <c r="E5037" s="6">
        <v>280</v>
      </c>
      <c r="F5037" s="6"/>
      <c r="G5037" s="6">
        <v>10</v>
      </c>
      <c r="H5037" s="6"/>
      <c r="I5037" s="6"/>
      <c r="J5037" s="6"/>
      <c r="K5037" s="6"/>
      <c r="L5037" s="6"/>
      <c r="M5037" s="6"/>
      <c r="N5037" s="6" t="str">
        <f>VLOOKUP(A5037,web_archive!D:AB,18,FALSE)</f>
        <v>None</v>
      </c>
      <c r="O5037" s="6"/>
      <c r="P5037" s="6"/>
      <c r="Q5037" s="6"/>
      <c r="R5037" s="6"/>
      <c r="S5037" s="6"/>
      <c r="T5037" s="6"/>
      <c r="U5037" s="6" t="s">
        <v>12299</v>
      </c>
      <c r="V5037" s="6" t="s">
        <v>12299</v>
      </c>
      <c r="W5037" s="6" t="s">
        <v>12299</v>
      </c>
    </row>
    <row r="5038" spans="1:23" x14ac:dyDescent="0.3">
      <c r="A5038" s="6">
        <v>7156</v>
      </c>
      <c r="B5038" s="6" t="s">
        <v>20817</v>
      </c>
      <c r="C5038" s="6" t="s">
        <v>20818</v>
      </c>
      <c r="D5038" s="6">
        <v>3</v>
      </c>
      <c r="E5038" s="6">
        <v>470</v>
      </c>
      <c r="F5038" s="6"/>
      <c r="G5038" s="6">
        <v>10</v>
      </c>
      <c r="H5038" s="6"/>
      <c r="I5038" s="6"/>
      <c r="J5038" s="6"/>
      <c r="K5038" s="6"/>
      <c r="L5038" s="6"/>
      <c r="M5038" s="6"/>
      <c r="N5038" s="6" t="e">
        <f>VLOOKUP(A5038,web_archive!D:AB,18,FALSE)</f>
        <v>#N/A</v>
      </c>
      <c r="O5038" s="6"/>
      <c r="P5038" s="6"/>
      <c r="Q5038" s="6"/>
      <c r="R5038" s="6"/>
      <c r="S5038" s="6"/>
      <c r="T5038" s="6"/>
      <c r="U5038" s="6" t="s">
        <v>12299</v>
      </c>
      <c r="V5038" s="6" t="s">
        <v>12299</v>
      </c>
      <c r="W5038" s="6" t="s">
        <v>12299</v>
      </c>
    </row>
    <row r="5039" spans="1:23" x14ac:dyDescent="0.3">
      <c r="A5039" s="6">
        <v>7157</v>
      </c>
      <c r="B5039" s="6" t="s">
        <v>1201</v>
      </c>
      <c r="C5039" s="6" t="s">
        <v>1202</v>
      </c>
      <c r="D5039" s="6">
        <v>3</v>
      </c>
      <c r="E5039" s="6">
        <v>315</v>
      </c>
      <c r="F5039" s="6"/>
      <c r="G5039" s="6">
        <v>10</v>
      </c>
      <c r="H5039" s="6"/>
      <c r="I5039" s="6"/>
      <c r="J5039" s="6"/>
      <c r="K5039" s="6"/>
      <c r="L5039" s="6"/>
      <c r="M5039" s="6"/>
      <c r="N5039" s="6" t="str">
        <f>VLOOKUP(A5039,web_archive!D:AB,18,FALSE)</f>
        <v>None</v>
      </c>
      <c r="O5039" s="6"/>
      <c r="P5039" s="6"/>
      <c r="Q5039" s="6"/>
      <c r="R5039" s="6"/>
      <c r="S5039" s="6"/>
      <c r="T5039" s="6"/>
      <c r="U5039" s="6" t="s">
        <v>12299</v>
      </c>
      <c r="V5039" s="6" t="s">
        <v>12299</v>
      </c>
      <c r="W5039" s="6" t="s">
        <v>12299</v>
      </c>
    </row>
    <row r="5040" spans="1:23" x14ac:dyDescent="0.3">
      <c r="A5040" s="6">
        <v>7158</v>
      </c>
      <c r="B5040" s="6" t="s">
        <v>1637</v>
      </c>
      <c r="C5040" s="6" t="s">
        <v>1638</v>
      </c>
      <c r="D5040" s="6">
        <v>3</v>
      </c>
      <c r="E5040" s="6">
        <v>160</v>
      </c>
      <c r="F5040" s="6"/>
      <c r="G5040" s="6">
        <v>10</v>
      </c>
      <c r="H5040" s="6"/>
      <c r="I5040" s="6"/>
      <c r="J5040" s="6"/>
      <c r="K5040" s="6"/>
      <c r="L5040" s="6"/>
      <c r="M5040" s="6"/>
      <c r="N5040" s="6" t="str">
        <f>VLOOKUP(A5040,web_archive!D:AB,18,FALSE)</f>
        <v>None</v>
      </c>
      <c r="O5040" s="6"/>
      <c r="P5040" s="6"/>
      <c r="Q5040" s="6"/>
      <c r="R5040" s="6"/>
      <c r="S5040" s="6"/>
      <c r="T5040" s="6"/>
      <c r="U5040" s="6" t="s">
        <v>12299</v>
      </c>
      <c r="V5040" s="6" t="s">
        <v>12299</v>
      </c>
      <c r="W5040" s="6" t="s">
        <v>12299</v>
      </c>
    </row>
    <row r="5041" spans="1:23" x14ac:dyDescent="0.3">
      <c r="A5041" s="6">
        <v>7159</v>
      </c>
      <c r="B5041" s="6" t="s">
        <v>20819</v>
      </c>
      <c r="C5041" s="6" t="s">
        <v>20820</v>
      </c>
      <c r="D5041" s="6">
        <v>3</v>
      </c>
      <c r="E5041" s="6">
        <v>400</v>
      </c>
      <c r="F5041" s="6"/>
      <c r="G5041" s="6">
        <v>10</v>
      </c>
      <c r="H5041" s="6"/>
      <c r="I5041" s="6"/>
      <c r="J5041" s="6"/>
      <c r="K5041" s="6"/>
      <c r="L5041" s="6"/>
      <c r="M5041" s="6"/>
      <c r="N5041" s="6" t="e">
        <f>VLOOKUP(A5041,web_archive!D:AB,18,FALSE)</f>
        <v>#N/A</v>
      </c>
      <c r="O5041" s="6"/>
      <c r="P5041" s="6"/>
      <c r="Q5041" s="6"/>
      <c r="R5041" s="6"/>
      <c r="S5041" s="6"/>
      <c r="T5041" s="6"/>
      <c r="U5041" s="6" t="s">
        <v>12299</v>
      </c>
      <c r="V5041" s="6" t="s">
        <v>12299</v>
      </c>
      <c r="W5041" s="6" t="s">
        <v>12299</v>
      </c>
    </row>
    <row r="5042" spans="1:23" x14ac:dyDescent="0.3">
      <c r="A5042" s="6">
        <v>7160</v>
      </c>
      <c r="B5042" s="6" t="s">
        <v>20821</v>
      </c>
      <c r="C5042" s="6" t="s">
        <v>20822</v>
      </c>
      <c r="D5042" s="6">
        <v>3</v>
      </c>
      <c r="E5042" s="6">
        <v>1</v>
      </c>
      <c r="F5042" s="6"/>
      <c r="G5042" s="6">
        <v>10</v>
      </c>
      <c r="H5042" s="6"/>
      <c r="I5042" s="6"/>
      <c r="J5042" s="6"/>
      <c r="K5042" s="6"/>
      <c r="L5042" s="6"/>
      <c r="M5042" s="6"/>
      <c r="N5042" s="6" t="e">
        <f>VLOOKUP(A5042,web_archive!D:AB,18,FALSE)</f>
        <v>#N/A</v>
      </c>
      <c r="O5042" s="6"/>
      <c r="P5042" s="6"/>
      <c r="Q5042" s="6"/>
      <c r="R5042" s="6"/>
      <c r="S5042" s="6"/>
      <c r="T5042" s="6"/>
      <c r="U5042" s="6" t="s">
        <v>12299</v>
      </c>
      <c r="V5042" s="6" t="s">
        <v>12299</v>
      </c>
      <c r="W5042" s="6" t="s">
        <v>12299</v>
      </c>
    </row>
    <row r="5043" spans="1:23" x14ac:dyDescent="0.3">
      <c r="A5043" s="6">
        <v>7161</v>
      </c>
      <c r="B5043" s="6" t="s">
        <v>1150</v>
      </c>
      <c r="C5043" s="6" t="s">
        <v>1151</v>
      </c>
      <c r="D5043" s="6">
        <v>3</v>
      </c>
      <c r="E5043" s="6">
        <v>384</v>
      </c>
      <c r="F5043" s="6"/>
      <c r="G5043" s="6">
        <v>10</v>
      </c>
      <c r="H5043" s="6"/>
      <c r="I5043" s="6"/>
      <c r="J5043" s="6"/>
      <c r="K5043" s="6"/>
      <c r="L5043" s="6"/>
      <c r="M5043" s="6"/>
      <c r="N5043" s="6" t="str">
        <f>VLOOKUP(A5043,web_archive!D:AB,18,FALSE)</f>
        <v>None</v>
      </c>
      <c r="O5043" s="6"/>
      <c r="P5043" s="6"/>
      <c r="Q5043" s="6"/>
      <c r="R5043" s="6"/>
      <c r="S5043" s="6"/>
      <c r="T5043" s="6"/>
      <c r="U5043" s="6" t="s">
        <v>12299</v>
      </c>
      <c r="V5043" s="6" t="s">
        <v>12299</v>
      </c>
      <c r="W5043" s="6" t="s">
        <v>12299</v>
      </c>
    </row>
    <row r="5044" spans="1:23" x14ac:dyDescent="0.3">
      <c r="A5044" s="6">
        <v>7162</v>
      </c>
      <c r="B5044" s="6" t="s">
        <v>2300</v>
      </c>
      <c r="C5044" s="6" t="s">
        <v>2301</v>
      </c>
      <c r="D5044" s="6">
        <v>3</v>
      </c>
      <c r="E5044" s="6">
        <v>390</v>
      </c>
      <c r="F5044" s="6"/>
      <c r="G5044" s="6">
        <v>10</v>
      </c>
      <c r="H5044" s="6"/>
      <c r="I5044" s="6"/>
      <c r="J5044" s="6"/>
      <c r="K5044" s="6"/>
      <c r="L5044" s="6"/>
      <c r="M5044" s="6"/>
      <c r="N5044" s="6" t="str">
        <f>VLOOKUP(A5044,web_archive!D:AB,18,FALSE)</f>
        <v>None</v>
      </c>
      <c r="O5044" s="6"/>
      <c r="P5044" s="6"/>
      <c r="Q5044" s="6"/>
      <c r="R5044" s="6"/>
      <c r="S5044" s="6"/>
      <c r="T5044" s="6"/>
      <c r="U5044" s="6" t="s">
        <v>12299</v>
      </c>
      <c r="V5044" s="6" t="s">
        <v>12299</v>
      </c>
      <c r="W5044" s="6" t="s">
        <v>12299</v>
      </c>
    </row>
    <row r="5045" spans="1:23" x14ac:dyDescent="0.3">
      <c r="A5045" s="6">
        <v>7163</v>
      </c>
      <c r="B5045" s="6" t="s">
        <v>8919</v>
      </c>
      <c r="C5045" s="6" t="s">
        <v>8920</v>
      </c>
      <c r="D5045" s="6">
        <v>3</v>
      </c>
      <c r="E5045" s="6">
        <v>570</v>
      </c>
      <c r="F5045" s="6"/>
      <c r="G5045" s="6">
        <v>10</v>
      </c>
      <c r="H5045" s="6"/>
      <c r="I5045" s="6"/>
      <c r="J5045" s="6"/>
      <c r="K5045" s="6"/>
      <c r="L5045" s="6"/>
      <c r="M5045" s="6"/>
      <c r="N5045" s="6" t="str">
        <f>VLOOKUP(A5045,web_archive!D:AB,18,FALSE)</f>
        <v>None</v>
      </c>
      <c r="O5045" s="6"/>
      <c r="P5045" s="6"/>
      <c r="Q5045" s="6"/>
      <c r="R5045" s="6"/>
      <c r="S5045" s="6"/>
      <c r="T5045" s="6"/>
      <c r="U5045" s="6" t="s">
        <v>12299</v>
      </c>
      <c r="V5045" s="6" t="s">
        <v>12299</v>
      </c>
      <c r="W5045" s="6" t="s">
        <v>12299</v>
      </c>
    </row>
    <row r="5046" spans="1:23" x14ac:dyDescent="0.3">
      <c r="A5046" s="6">
        <v>7164</v>
      </c>
      <c r="B5046" s="6" t="s">
        <v>4981</v>
      </c>
      <c r="C5046" s="6" t="s">
        <v>4982</v>
      </c>
      <c r="D5046" s="6">
        <v>3</v>
      </c>
      <c r="E5046" s="6">
        <v>400</v>
      </c>
      <c r="F5046" s="6"/>
      <c r="G5046" s="6">
        <v>10</v>
      </c>
      <c r="H5046" s="6"/>
      <c r="I5046" s="6"/>
      <c r="J5046" s="6"/>
      <c r="K5046" s="6"/>
      <c r="L5046" s="6"/>
      <c r="M5046" s="6"/>
      <c r="N5046" s="6" t="str">
        <f>VLOOKUP(A5046,web_archive!D:AB,18,FALSE)</f>
        <v>None</v>
      </c>
      <c r="O5046" s="6"/>
      <c r="P5046" s="6"/>
      <c r="Q5046" s="6"/>
      <c r="R5046" s="6"/>
      <c r="S5046" s="6"/>
      <c r="T5046" s="6"/>
      <c r="U5046" s="6" t="s">
        <v>12299</v>
      </c>
      <c r="V5046" s="6" t="s">
        <v>12299</v>
      </c>
      <c r="W5046" s="6" t="s">
        <v>12299</v>
      </c>
    </row>
    <row r="5047" spans="1:23" x14ac:dyDescent="0.3">
      <c r="A5047" s="6">
        <v>7165</v>
      </c>
      <c r="B5047" s="6" t="s">
        <v>20823</v>
      </c>
      <c r="C5047" s="6" t="s">
        <v>20824</v>
      </c>
      <c r="D5047" s="6">
        <v>3</v>
      </c>
      <c r="E5047" s="6">
        <v>650</v>
      </c>
      <c r="F5047" s="6"/>
      <c r="G5047" s="6">
        <v>10</v>
      </c>
      <c r="H5047" s="6"/>
      <c r="I5047" s="6"/>
      <c r="J5047" s="6"/>
      <c r="K5047" s="6"/>
      <c r="L5047" s="6"/>
      <c r="M5047" s="6"/>
      <c r="N5047" s="6" t="e">
        <f>VLOOKUP(A5047,web_archive!D:AB,18,FALSE)</f>
        <v>#N/A</v>
      </c>
      <c r="O5047" s="6"/>
      <c r="P5047" s="6"/>
      <c r="Q5047" s="6"/>
      <c r="R5047" s="6"/>
      <c r="S5047" s="6"/>
      <c r="T5047" s="6"/>
      <c r="U5047" s="6" t="s">
        <v>12299</v>
      </c>
      <c r="V5047" s="6" t="s">
        <v>12299</v>
      </c>
      <c r="W5047" s="6" t="s">
        <v>12299</v>
      </c>
    </row>
    <row r="5048" spans="1:23" x14ac:dyDescent="0.3">
      <c r="A5048" s="6">
        <v>7166</v>
      </c>
      <c r="B5048" s="6" t="s">
        <v>9314</v>
      </c>
      <c r="C5048" s="6" t="s">
        <v>9315</v>
      </c>
      <c r="D5048" s="6">
        <v>3</v>
      </c>
      <c r="E5048" s="6">
        <v>1200</v>
      </c>
      <c r="F5048" s="6"/>
      <c r="G5048" s="6">
        <v>10</v>
      </c>
      <c r="H5048" s="6"/>
      <c r="I5048" s="6"/>
      <c r="J5048" s="6"/>
      <c r="K5048" s="6"/>
      <c r="L5048" s="6"/>
      <c r="M5048" s="6"/>
      <c r="N5048" s="6" t="str">
        <f>VLOOKUP(A5048,web_archive!D:AB,18,FALSE)</f>
        <v>None</v>
      </c>
      <c r="O5048" s="6"/>
      <c r="P5048" s="6"/>
      <c r="Q5048" s="6"/>
      <c r="R5048" s="6"/>
      <c r="S5048" s="6"/>
      <c r="T5048" s="6"/>
      <c r="U5048" s="6" t="s">
        <v>12299</v>
      </c>
      <c r="V5048" s="6" t="s">
        <v>12299</v>
      </c>
      <c r="W5048" s="6" t="s">
        <v>12299</v>
      </c>
    </row>
    <row r="5049" spans="1:23" x14ac:dyDescent="0.3">
      <c r="A5049" s="6">
        <v>7167</v>
      </c>
      <c r="B5049" s="6" t="s">
        <v>6985</v>
      </c>
      <c r="C5049" s="6" t="s">
        <v>6986</v>
      </c>
      <c r="D5049" s="6">
        <v>3</v>
      </c>
      <c r="E5049" s="6">
        <v>430</v>
      </c>
      <c r="F5049" s="6"/>
      <c r="G5049" s="6">
        <v>10</v>
      </c>
      <c r="H5049" s="6"/>
      <c r="I5049" s="6"/>
      <c r="J5049" s="6"/>
      <c r="K5049" s="6"/>
      <c r="L5049" s="6"/>
      <c r="M5049" s="6"/>
      <c r="N5049" s="6" t="str">
        <f>VLOOKUP(A5049,web_archive!D:AB,18,FALSE)</f>
        <v>None</v>
      </c>
      <c r="O5049" s="6"/>
      <c r="P5049" s="6"/>
      <c r="Q5049" s="6"/>
      <c r="R5049" s="6"/>
      <c r="S5049" s="6"/>
      <c r="T5049" s="6"/>
      <c r="U5049" s="6" t="s">
        <v>12299</v>
      </c>
      <c r="V5049" s="6" t="s">
        <v>12299</v>
      </c>
      <c r="W5049" s="6" t="s">
        <v>12299</v>
      </c>
    </row>
    <row r="5050" spans="1:23" x14ac:dyDescent="0.3">
      <c r="A5050" s="6">
        <v>7168</v>
      </c>
      <c r="B5050" s="6" t="s">
        <v>4770</v>
      </c>
      <c r="C5050" s="6" t="s">
        <v>4771</v>
      </c>
      <c r="D5050" s="6">
        <v>3</v>
      </c>
      <c r="E5050" s="6">
        <v>614</v>
      </c>
      <c r="F5050" s="6"/>
      <c r="G5050" s="6">
        <v>10</v>
      </c>
      <c r="H5050" s="6"/>
      <c r="I5050" s="6"/>
      <c r="J5050" s="6"/>
      <c r="K5050" s="6"/>
      <c r="L5050" s="6"/>
      <c r="M5050" s="6"/>
      <c r="N5050" s="6" t="str">
        <f>VLOOKUP(A5050,web_archive!D:AB,18,FALSE)</f>
        <v>None</v>
      </c>
      <c r="O5050" s="6"/>
      <c r="P5050" s="6"/>
      <c r="Q5050" s="6"/>
      <c r="R5050" s="6"/>
      <c r="S5050" s="6"/>
      <c r="T5050" s="6"/>
      <c r="U5050" s="6" t="s">
        <v>12299</v>
      </c>
      <c r="V5050" s="6" t="s">
        <v>12299</v>
      </c>
      <c r="W5050" s="6" t="s">
        <v>12299</v>
      </c>
    </row>
    <row r="5051" spans="1:23" x14ac:dyDescent="0.3">
      <c r="A5051" s="6">
        <v>7169</v>
      </c>
      <c r="B5051" s="6" t="s">
        <v>20825</v>
      </c>
      <c r="C5051" s="6" t="s">
        <v>20826</v>
      </c>
      <c r="D5051" s="6">
        <v>3</v>
      </c>
      <c r="E5051" s="6">
        <v>2800</v>
      </c>
      <c r="F5051" s="6"/>
      <c r="G5051" s="6">
        <v>10</v>
      </c>
      <c r="H5051" s="6"/>
      <c r="I5051" s="6"/>
      <c r="J5051" s="6"/>
      <c r="K5051" s="6"/>
      <c r="L5051" s="6"/>
      <c r="M5051" s="6"/>
      <c r="N5051" s="6" t="e">
        <f>VLOOKUP(A5051,web_archive!D:AB,18,FALSE)</f>
        <v>#N/A</v>
      </c>
      <c r="O5051" s="6"/>
      <c r="P5051" s="6"/>
      <c r="Q5051" s="6"/>
      <c r="R5051" s="6"/>
      <c r="S5051" s="6"/>
      <c r="T5051" s="6"/>
      <c r="U5051" s="6" t="s">
        <v>12299</v>
      </c>
      <c r="V5051" s="6" t="s">
        <v>12299</v>
      </c>
      <c r="W5051" s="6" t="s">
        <v>12299</v>
      </c>
    </row>
    <row r="5052" spans="1:23" x14ac:dyDescent="0.3">
      <c r="A5052" s="6">
        <v>7170</v>
      </c>
      <c r="B5052" s="6" t="s">
        <v>10225</v>
      </c>
      <c r="C5052" s="6" t="s">
        <v>10225</v>
      </c>
      <c r="D5052" s="6">
        <v>3</v>
      </c>
      <c r="E5052" s="6">
        <v>43000</v>
      </c>
      <c r="F5052" s="6"/>
      <c r="G5052" s="6">
        <v>10</v>
      </c>
      <c r="H5052" s="6"/>
      <c r="I5052" s="6"/>
      <c r="J5052" s="6"/>
      <c r="K5052" s="6"/>
      <c r="L5052" s="6"/>
      <c r="M5052" s="6"/>
      <c r="N5052" s="6" t="str">
        <f>VLOOKUP(A5052,web_archive!D:AB,18,FALSE)</f>
        <v>Normal / Upper / Baby</v>
      </c>
      <c r="O5052" s="6"/>
      <c r="P5052" s="6"/>
      <c r="Q5052" s="6"/>
      <c r="R5052" s="6"/>
      <c r="S5052" s="6"/>
      <c r="T5052" s="6"/>
      <c r="U5052" s="6" t="s">
        <v>12299</v>
      </c>
      <c r="V5052" s="6" t="s">
        <v>12299</v>
      </c>
      <c r="W5052" s="6" t="s">
        <v>12299</v>
      </c>
    </row>
    <row r="5053" spans="1:23" x14ac:dyDescent="0.3">
      <c r="A5053" s="6">
        <v>7171</v>
      </c>
      <c r="B5053" s="6" t="s">
        <v>6032</v>
      </c>
      <c r="C5053" s="6" t="s">
        <v>6033</v>
      </c>
      <c r="D5053" s="6">
        <v>3</v>
      </c>
      <c r="E5053" s="6">
        <v>282</v>
      </c>
      <c r="F5053" s="6"/>
      <c r="G5053" s="6">
        <v>10</v>
      </c>
      <c r="H5053" s="6"/>
      <c r="I5053" s="6"/>
      <c r="J5053" s="6"/>
      <c r="K5053" s="6"/>
      <c r="L5053" s="6"/>
      <c r="M5053" s="6"/>
      <c r="N5053" s="6" t="str">
        <f>VLOOKUP(A5053,web_archive!D:AB,18,FALSE)</f>
        <v>None</v>
      </c>
      <c r="O5053" s="6"/>
      <c r="P5053" s="6"/>
      <c r="Q5053" s="6"/>
      <c r="R5053" s="6"/>
      <c r="S5053" s="6"/>
      <c r="T5053" s="6"/>
      <c r="U5053" s="6" t="s">
        <v>12299</v>
      </c>
      <c r="V5053" s="6" t="s">
        <v>12299</v>
      </c>
      <c r="W5053" s="6" t="s">
        <v>12299</v>
      </c>
    </row>
    <row r="5054" spans="1:23" x14ac:dyDescent="0.3">
      <c r="A5054" s="6">
        <v>7172</v>
      </c>
      <c r="B5054" s="6" t="s">
        <v>6036</v>
      </c>
      <c r="C5054" s="6" t="s">
        <v>6037</v>
      </c>
      <c r="D5054" s="6">
        <v>3</v>
      </c>
      <c r="E5054" s="6">
        <v>290</v>
      </c>
      <c r="F5054" s="6"/>
      <c r="G5054" s="6">
        <v>10</v>
      </c>
      <c r="H5054" s="6"/>
      <c r="I5054" s="6"/>
      <c r="J5054" s="6"/>
      <c r="K5054" s="6"/>
      <c r="L5054" s="6"/>
      <c r="M5054" s="6"/>
      <c r="N5054" s="6" t="str">
        <f>VLOOKUP(A5054,web_archive!D:AB,18,FALSE)</f>
        <v>None</v>
      </c>
      <c r="O5054" s="6"/>
      <c r="P5054" s="6"/>
      <c r="Q5054" s="6"/>
      <c r="R5054" s="6"/>
      <c r="S5054" s="6"/>
      <c r="T5054" s="6"/>
      <c r="U5054" s="6" t="s">
        <v>12299</v>
      </c>
      <c r="V5054" s="6" t="s">
        <v>12299</v>
      </c>
      <c r="W5054" s="6" t="s">
        <v>12299</v>
      </c>
    </row>
    <row r="5055" spans="1:23" x14ac:dyDescent="0.3">
      <c r="A5055" s="6">
        <v>7173</v>
      </c>
      <c r="B5055" s="6" t="s">
        <v>20827</v>
      </c>
      <c r="C5055" s="6" t="s">
        <v>20828</v>
      </c>
      <c r="D5055" s="6">
        <v>3</v>
      </c>
      <c r="E5055" s="6">
        <v>0</v>
      </c>
      <c r="F5055" s="6"/>
      <c r="G5055" s="6">
        <v>10</v>
      </c>
      <c r="H5055" s="6"/>
      <c r="I5055" s="6"/>
      <c r="J5055" s="6"/>
      <c r="K5055" s="6"/>
      <c r="L5055" s="6"/>
      <c r="M5055" s="6"/>
      <c r="N5055" s="6" t="e">
        <f>VLOOKUP(A5055,web_archive!D:AB,18,FALSE)</f>
        <v>#N/A</v>
      </c>
      <c r="O5055" s="6"/>
      <c r="P5055" s="6"/>
      <c r="Q5055" s="6"/>
      <c r="R5055" s="6"/>
      <c r="S5055" s="6"/>
      <c r="T5055" s="6"/>
      <c r="U5055" s="6" t="s">
        <v>12299</v>
      </c>
      <c r="V5055" s="6" t="s">
        <v>12299</v>
      </c>
      <c r="W5055" s="6" t="s">
        <v>12299</v>
      </c>
    </row>
    <row r="5056" spans="1:23" x14ac:dyDescent="0.3">
      <c r="A5056" s="6">
        <v>7174</v>
      </c>
      <c r="B5056" s="6" t="s">
        <v>7380</v>
      </c>
      <c r="C5056" s="6" t="s">
        <v>7381</v>
      </c>
      <c r="D5056" s="6">
        <v>3</v>
      </c>
      <c r="E5056" s="6">
        <v>0</v>
      </c>
      <c r="F5056" s="6"/>
      <c r="G5056" s="6">
        <v>10</v>
      </c>
      <c r="H5056" s="6"/>
      <c r="I5056" s="6"/>
      <c r="J5056" s="6"/>
      <c r="K5056" s="6"/>
      <c r="L5056" s="6"/>
      <c r="M5056" s="6"/>
      <c r="N5056" s="6" t="str">
        <f>VLOOKUP(A5056,web_archive!D:AB,18,FALSE)</f>
        <v>None</v>
      </c>
      <c r="O5056" s="6"/>
      <c r="P5056" s="6"/>
      <c r="Q5056" s="6"/>
      <c r="R5056" s="6"/>
      <c r="S5056" s="6"/>
      <c r="T5056" s="6"/>
      <c r="U5056" s="6" t="s">
        <v>12299</v>
      </c>
      <c r="V5056" s="6" t="s">
        <v>12299</v>
      </c>
      <c r="W5056" s="6" t="s">
        <v>12299</v>
      </c>
    </row>
    <row r="5057" spans="1:23" x14ac:dyDescent="0.3">
      <c r="A5057" s="6">
        <v>7175</v>
      </c>
      <c r="B5057" s="6" t="s">
        <v>7376</v>
      </c>
      <c r="C5057" s="6" t="s">
        <v>7377</v>
      </c>
      <c r="D5057" s="6">
        <v>3</v>
      </c>
      <c r="E5057" s="6">
        <v>0</v>
      </c>
      <c r="F5057" s="6"/>
      <c r="G5057" s="6">
        <v>10</v>
      </c>
      <c r="H5057" s="6"/>
      <c r="I5057" s="6"/>
      <c r="J5057" s="6"/>
      <c r="K5057" s="6"/>
      <c r="L5057" s="6"/>
      <c r="M5057" s="6"/>
      <c r="N5057" s="6" t="str">
        <f>VLOOKUP(A5057,web_archive!D:AB,18,FALSE)</f>
        <v>None</v>
      </c>
      <c r="O5057" s="6"/>
      <c r="P5057" s="6"/>
      <c r="Q5057" s="6"/>
      <c r="R5057" s="6"/>
      <c r="S5057" s="6"/>
      <c r="T5057" s="6"/>
      <c r="U5057" s="6" t="s">
        <v>12299</v>
      </c>
      <c r="V5057" s="6" t="s">
        <v>12299</v>
      </c>
      <c r="W5057" s="6" t="s">
        <v>12299</v>
      </c>
    </row>
    <row r="5058" spans="1:23" x14ac:dyDescent="0.3">
      <c r="A5058" s="6">
        <v>7176</v>
      </c>
      <c r="B5058" s="6" t="s">
        <v>20829</v>
      </c>
      <c r="C5058" s="6" t="s">
        <v>20081</v>
      </c>
      <c r="D5058" s="6">
        <v>3</v>
      </c>
      <c r="E5058" s="6">
        <v>0</v>
      </c>
      <c r="F5058" s="6"/>
      <c r="G5058" s="6">
        <v>10</v>
      </c>
      <c r="H5058" s="6"/>
      <c r="I5058" s="6"/>
      <c r="J5058" s="6"/>
      <c r="K5058" s="6"/>
      <c r="L5058" s="6"/>
      <c r="M5058" s="6"/>
      <c r="N5058" s="6" t="e">
        <f>VLOOKUP(A5058,web_archive!D:AB,18,FALSE)</f>
        <v>#N/A</v>
      </c>
      <c r="O5058" s="6"/>
      <c r="P5058" s="6"/>
      <c r="Q5058" s="6"/>
      <c r="R5058" s="6"/>
      <c r="S5058" s="6"/>
      <c r="T5058" s="6"/>
      <c r="U5058" s="6" t="s">
        <v>12299</v>
      </c>
      <c r="V5058" s="6" t="s">
        <v>12299</v>
      </c>
      <c r="W5058" s="6" t="s">
        <v>12299</v>
      </c>
    </row>
    <row r="5059" spans="1:23" x14ac:dyDescent="0.3">
      <c r="A5059" s="6">
        <v>7177</v>
      </c>
      <c r="B5059" s="6" t="s">
        <v>20830</v>
      </c>
      <c r="C5059" s="6" t="s">
        <v>20831</v>
      </c>
      <c r="D5059" s="6">
        <v>3</v>
      </c>
      <c r="E5059" s="6">
        <v>0</v>
      </c>
      <c r="F5059" s="6"/>
      <c r="G5059" s="6">
        <v>0</v>
      </c>
      <c r="H5059" s="6"/>
      <c r="I5059" s="6"/>
      <c r="J5059" s="6"/>
      <c r="K5059" s="6"/>
      <c r="L5059" s="6"/>
      <c r="M5059" s="6"/>
      <c r="N5059" s="6" t="e">
        <f>VLOOKUP(A5059,web_archive!D:AB,18,FALSE)</f>
        <v>#N/A</v>
      </c>
      <c r="O5059" s="6"/>
      <c r="P5059" s="6"/>
      <c r="Q5059" s="6"/>
      <c r="R5059" s="6"/>
      <c r="S5059" s="6"/>
      <c r="T5059" s="6"/>
      <c r="U5059" s="6" t="s">
        <v>12299</v>
      </c>
      <c r="V5059" s="6" t="s">
        <v>12299</v>
      </c>
      <c r="W5059" s="6" t="s">
        <v>12299</v>
      </c>
    </row>
    <row r="5060" spans="1:23" x14ac:dyDescent="0.3">
      <c r="A5060" s="6">
        <v>7178</v>
      </c>
      <c r="B5060" s="6" t="s">
        <v>20832</v>
      </c>
      <c r="C5060" s="6" t="s">
        <v>20833</v>
      </c>
      <c r="D5060" s="6">
        <v>3</v>
      </c>
      <c r="E5060" s="6">
        <v>0</v>
      </c>
      <c r="F5060" s="6"/>
      <c r="G5060" s="6">
        <v>0</v>
      </c>
      <c r="H5060" s="6"/>
      <c r="I5060" s="6"/>
      <c r="J5060" s="6"/>
      <c r="K5060" s="6"/>
      <c r="L5060" s="6"/>
      <c r="M5060" s="6"/>
      <c r="N5060" s="6" t="e">
        <f>VLOOKUP(A5060,web_archive!D:AB,18,FALSE)</f>
        <v>#N/A</v>
      </c>
      <c r="O5060" s="6"/>
      <c r="P5060" s="6"/>
      <c r="Q5060" s="6"/>
      <c r="R5060" s="6"/>
      <c r="S5060" s="6"/>
      <c r="T5060" s="6"/>
      <c r="U5060" s="6" t="s">
        <v>12299</v>
      </c>
      <c r="V5060" s="6" t="s">
        <v>12299</v>
      </c>
      <c r="W5060" s="6" t="s">
        <v>12299</v>
      </c>
    </row>
    <row r="5061" spans="1:23" x14ac:dyDescent="0.3">
      <c r="A5061" s="6">
        <v>7179</v>
      </c>
      <c r="B5061" s="6" t="s">
        <v>20834</v>
      </c>
      <c r="C5061" s="6" t="s">
        <v>20835</v>
      </c>
      <c r="D5061" s="6">
        <v>3</v>
      </c>
      <c r="E5061" s="6">
        <v>0</v>
      </c>
      <c r="F5061" s="6"/>
      <c r="G5061" s="6">
        <v>10</v>
      </c>
      <c r="H5061" s="6"/>
      <c r="I5061" s="6"/>
      <c r="J5061" s="6"/>
      <c r="K5061" s="6"/>
      <c r="L5061" s="6"/>
      <c r="M5061" s="6"/>
      <c r="N5061" s="6" t="e">
        <f>VLOOKUP(A5061,web_archive!D:AB,18,FALSE)</f>
        <v>#N/A</v>
      </c>
      <c r="O5061" s="6"/>
      <c r="P5061" s="6"/>
      <c r="Q5061" s="6"/>
      <c r="R5061" s="6"/>
      <c r="S5061" s="6"/>
      <c r="T5061" s="6"/>
      <c r="U5061" s="6" t="s">
        <v>12299</v>
      </c>
      <c r="V5061" s="6" t="s">
        <v>12299</v>
      </c>
      <c r="W5061" s="6" t="s">
        <v>12299</v>
      </c>
    </row>
    <row r="5062" spans="1:23" x14ac:dyDescent="0.3">
      <c r="A5062" s="6">
        <v>7180</v>
      </c>
      <c r="B5062" s="6" t="s">
        <v>20836</v>
      </c>
      <c r="C5062" s="6" t="s">
        <v>20837</v>
      </c>
      <c r="D5062" s="6">
        <v>3</v>
      </c>
      <c r="E5062" s="6">
        <v>0</v>
      </c>
      <c r="F5062" s="6"/>
      <c r="G5062" s="6">
        <v>10</v>
      </c>
      <c r="H5062" s="6"/>
      <c r="I5062" s="6"/>
      <c r="J5062" s="6"/>
      <c r="K5062" s="6"/>
      <c r="L5062" s="6"/>
      <c r="M5062" s="6"/>
      <c r="N5062" s="6" t="e">
        <f>VLOOKUP(A5062,web_archive!D:AB,18,FALSE)</f>
        <v>#N/A</v>
      </c>
      <c r="O5062" s="6"/>
      <c r="P5062" s="6"/>
      <c r="Q5062" s="6"/>
      <c r="R5062" s="6"/>
      <c r="S5062" s="6"/>
      <c r="T5062" s="6"/>
      <c r="U5062" s="6" t="s">
        <v>12299</v>
      </c>
      <c r="V5062" s="6" t="s">
        <v>12299</v>
      </c>
      <c r="W5062" s="6" t="s">
        <v>12299</v>
      </c>
    </row>
    <row r="5063" spans="1:23" x14ac:dyDescent="0.3">
      <c r="A5063" s="6">
        <v>7181</v>
      </c>
      <c r="B5063" s="6" t="s">
        <v>20838</v>
      </c>
      <c r="C5063" s="6" t="s">
        <v>19607</v>
      </c>
      <c r="D5063" s="6">
        <v>3</v>
      </c>
      <c r="E5063" s="6">
        <v>0</v>
      </c>
      <c r="F5063" s="6"/>
      <c r="G5063" s="6">
        <v>10</v>
      </c>
      <c r="H5063" s="6"/>
      <c r="I5063" s="6"/>
      <c r="J5063" s="6"/>
      <c r="K5063" s="6"/>
      <c r="L5063" s="6"/>
      <c r="M5063" s="6"/>
      <c r="N5063" s="6" t="e">
        <f>VLOOKUP(A5063,web_archive!D:AB,18,FALSE)</f>
        <v>#N/A</v>
      </c>
      <c r="O5063" s="6"/>
      <c r="P5063" s="6"/>
      <c r="Q5063" s="6"/>
      <c r="R5063" s="6"/>
      <c r="S5063" s="6"/>
      <c r="T5063" s="6"/>
      <c r="U5063" s="6" t="s">
        <v>12299</v>
      </c>
      <c r="V5063" s="6" t="s">
        <v>12299</v>
      </c>
      <c r="W5063" s="6" t="s">
        <v>12299</v>
      </c>
    </row>
    <row r="5064" spans="1:23" x14ac:dyDescent="0.3">
      <c r="A5064" s="6">
        <v>7182</v>
      </c>
      <c r="B5064" s="6" t="s">
        <v>1792</v>
      </c>
      <c r="C5064" s="6" t="s">
        <v>1792</v>
      </c>
      <c r="D5064" s="6">
        <v>3</v>
      </c>
      <c r="E5064" s="6">
        <v>200</v>
      </c>
      <c r="F5064" s="6"/>
      <c r="G5064" s="6">
        <v>20</v>
      </c>
      <c r="H5064" s="6"/>
      <c r="I5064" s="6"/>
      <c r="J5064" s="6"/>
      <c r="K5064" s="6"/>
      <c r="L5064" s="6"/>
      <c r="M5064" s="6"/>
      <c r="N5064" s="6" t="str">
        <f>VLOOKUP(A5064,web_archive!D:AB,18,FALSE)</f>
        <v>None</v>
      </c>
      <c r="O5064" s="6"/>
      <c r="P5064" s="6"/>
      <c r="Q5064" s="6"/>
      <c r="R5064" s="6"/>
      <c r="S5064" s="6"/>
      <c r="T5064" s="6"/>
      <c r="U5064" s="6" t="s">
        <v>12299</v>
      </c>
      <c r="V5064" s="6" t="s">
        <v>12299</v>
      </c>
      <c r="W5064" s="6" t="s">
        <v>12299</v>
      </c>
    </row>
    <row r="5065" spans="1:23" x14ac:dyDescent="0.3">
      <c r="A5065" s="6">
        <v>7183</v>
      </c>
      <c r="B5065" s="6" t="s">
        <v>20839</v>
      </c>
      <c r="C5065" s="6" t="s">
        <v>20840</v>
      </c>
      <c r="D5065" s="6">
        <v>3</v>
      </c>
      <c r="E5065" s="6">
        <v>0</v>
      </c>
      <c r="F5065" s="6"/>
      <c r="G5065" s="6">
        <v>10</v>
      </c>
      <c r="H5065" s="6"/>
      <c r="I5065" s="6"/>
      <c r="J5065" s="6"/>
      <c r="K5065" s="6"/>
      <c r="L5065" s="6"/>
      <c r="M5065" s="6"/>
      <c r="N5065" s="6" t="e">
        <f>VLOOKUP(A5065,web_archive!D:AB,18,FALSE)</f>
        <v>#N/A</v>
      </c>
      <c r="O5065" s="6"/>
      <c r="P5065" s="6"/>
      <c r="Q5065" s="6"/>
      <c r="R5065" s="6"/>
      <c r="S5065" s="6"/>
      <c r="T5065" s="6"/>
      <c r="U5065" s="6" t="s">
        <v>12299</v>
      </c>
      <c r="V5065" s="6" t="s">
        <v>12299</v>
      </c>
      <c r="W5065" s="6" t="s">
        <v>12299</v>
      </c>
    </row>
    <row r="5066" spans="1:23" x14ac:dyDescent="0.3">
      <c r="A5066" s="6">
        <v>7184</v>
      </c>
      <c r="B5066" s="6" t="s">
        <v>20841</v>
      </c>
      <c r="C5066" s="6" t="s">
        <v>20842</v>
      </c>
      <c r="D5066" s="6">
        <v>3</v>
      </c>
      <c r="E5066" s="6">
        <v>0</v>
      </c>
      <c r="F5066" s="6"/>
      <c r="G5066" s="6">
        <v>10</v>
      </c>
      <c r="H5066" s="6"/>
      <c r="I5066" s="6"/>
      <c r="J5066" s="6"/>
      <c r="K5066" s="6"/>
      <c r="L5066" s="6"/>
      <c r="M5066" s="6"/>
      <c r="N5066" s="6" t="e">
        <f>VLOOKUP(A5066,web_archive!D:AB,18,FALSE)</f>
        <v>#N/A</v>
      </c>
      <c r="O5066" s="6"/>
      <c r="P5066" s="6"/>
      <c r="Q5066" s="6"/>
      <c r="R5066" s="6"/>
      <c r="S5066" s="6"/>
      <c r="T5066" s="6"/>
      <c r="U5066" s="6" t="s">
        <v>12299</v>
      </c>
      <c r="V5066" s="6" t="s">
        <v>12299</v>
      </c>
      <c r="W5066" s="6" t="s">
        <v>12299</v>
      </c>
    </row>
    <row r="5067" spans="1:23" x14ac:dyDescent="0.3">
      <c r="A5067" s="6">
        <v>7185</v>
      </c>
      <c r="B5067" s="6" t="s">
        <v>20843</v>
      </c>
      <c r="C5067" s="6" t="s">
        <v>20844</v>
      </c>
      <c r="D5067" s="6">
        <v>3</v>
      </c>
      <c r="E5067" s="6">
        <v>0</v>
      </c>
      <c r="F5067" s="6"/>
      <c r="G5067" s="6">
        <v>10</v>
      </c>
      <c r="H5067" s="6"/>
      <c r="I5067" s="6"/>
      <c r="J5067" s="6"/>
      <c r="K5067" s="6"/>
      <c r="L5067" s="6"/>
      <c r="M5067" s="6"/>
      <c r="N5067" s="6" t="e">
        <f>VLOOKUP(A5067,web_archive!D:AB,18,FALSE)</f>
        <v>#N/A</v>
      </c>
      <c r="O5067" s="6"/>
      <c r="P5067" s="6"/>
      <c r="Q5067" s="6"/>
      <c r="R5067" s="6"/>
      <c r="S5067" s="6"/>
      <c r="T5067" s="6"/>
      <c r="U5067" s="6" t="s">
        <v>12299</v>
      </c>
      <c r="V5067" s="6" t="s">
        <v>12299</v>
      </c>
      <c r="W5067" s="6" t="s">
        <v>12299</v>
      </c>
    </row>
    <row r="5068" spans="1:23" x14ac:dyDescent="0.3">
      <c r="A5068" s="6">
        <v>7186</v>
      </c>
      <c r="B5068" s="6" t="s">
        <v>20845</v>
      </c>
      <c r="C5068" s="6" t="s">
        <v>20846</v>
      </c>
      <c r="D5068" s="6">
        <v>3</v>
      </c>
      <c r="E5068" s="6">
        <v>380</v>
      </c>
      <c r="F5068" s="6"/>
      <c r="G5068" s="6">
        <v>10</v>
      </c>
      <c r="H5068" s="6"/>
      <c r="I5068" s="6"/>
      <c r="J5068" s="6"/>
      <c r="K5068" s="6"/>
      <c r="L5068" s="6"/>
      <c r="M5068" s="6"/>
      <c r="N5068" s="6" t="e">
        <f>VLOOKUP(A5068,web_archive!D:AB,18,FALSE)</f>
        <v>#N/A</v>
      </c>
      <c r="O5068" s="6"/>
      <c r="P5068" s="6"/>
      <c r="Q5068" s="6"/>
      <c r="R5068" s="6"/>
      <c r="S5068" s="6"/>
      <c r="T5068" s="6"/>
      <c r="U5068" s="6" t="s">
        <v>12299</v>
      </c>
      <c r="V5068" s="6" t="s">
        <v>12299</v>
      </c>
      <c r="W5068" s="6" t="s">
        <v>12299</v>
      </c>
    </row>
    <row r="5069" spans="1:23" x14ac:dyDescent="0.3">
      <c r="A5069" s="6">
        <v>7187</v>
      </c>
      <c r="B5069" s="6" t="s">
        <v>20847</v>
      </c>
      <c r="C5069" s="6" t="s">
        <v>20848</v>
      </c>
      <c r="D5069" s="6">
        <v>3</v>
      </c>
      <c r="E5069" s="6">
        <v>100</v>
      </c>
      <c r="F5069" s="6"/>
      <c r="G5069" s="6">
        <v>10</v>
      </c>
      <c r="H5069" s="6"/>
      <c r="I5069" s="6"/>
      <c r="J5069" s="6"/>
      <c r="K5069" s="6"/>
      <c r="L5069" s="6"/>
      <c r="M5069" s="6"/>
      <c r="N5069" s="6" t="e">
        <f>VLOOKUP(A5069,web_archive!D:AB,18,FALSE)</f>
        <v>#N/A</v>
      </c>
      <c r="O5069" s="6"/>
      <c r="P5069" s="6"/>
      <c r="Q5069" s="6"/>
      <c r="R5069" s="6"/>
      <c r="S5069" s="6"/>
      <c r="T5069" s="6"/>
      <c r="U5069" s="6" t="s">
        <v>12299</v>
      </c>
      <c r="V5069" s="6" t="s">
        <v>12299</v>
      </c>
      <c r="W5069" s="6" t="s">
        <v>12299</v>
      </c>
    </row>
    <row r="5070" spans="1:23" x14ac:dyDescent="0.3">
      <c r="A5070" s="6">
        <v>7188</v>
      </c>
      <c r="B5070" s="6" t="s">
        <v>1671</v>
      </c>
      <c r="C5070" s="6" t="s">
        <v>1672</v>
      </c>
      <c r="D5070" s="6">
        <v>3</v>
      </c>
      <c r="E5070" s="6">
        <v>560</v>
      </c>
      <c r="F5070" s="6"/>
      <c r="G5070" s="6">
        <v>10</v>
      </c>
      <c r="H5070" s="6"/>
      <c r="I5070" s="6"/>
      <c r="J5070" s="6"/>
      <c r="K5070" s="6"/>
      <c r="L5070" s="6"/>
      <c r="M5070" s="6"/>
      <c r="N5070" s="6" t="str">
        <f>VLOOKUP(A5070,web_archive!D:AB,18,FALSE)</f>
        <v>None</v>
      </c>
      <c r="O5070" s="6"/>
      <c r="P5070" s="6"/>
      <c r="Q5070" s="6"/>
      <c r="R5070" s="6"/>
      <c r="S5070" s="6"/>
      <c r="T5070" s="6"/>
      <c r="U5070" s="6" t="s">
        <v>12299</v>
      </c>
      <c r="V5070" s="6" t="s">
        <v>12299</v>
      </c>
      <c r="W5070" s="6" t="s">
        <v>12299</v>
      </c>
    </row>
    <row r="5071" spans="1:23" x14ac:dyDescent="0.3">
      <c r="A5071" s="6">
        <v>7189</v>
      </c>
      <c r="B5071" s="6" t="s">
        <v>20849</v>
      </c>
      <c r="C5071" s="6" t="s">
        <v>20850</v>
      </c>
      <c r="D5071" s="6">
        <v>3</v>
      </c>
      <c r="E5071" s="6">
        <v>680</v>
      </c>
      <c r="F5071" s="6"/>
      <c r="G5071" s="6">
        <v>10</v>
      </c>
      <c r="H5071" s="6"/>
      <c r="I5071" s="6"/>
      <c r="J5071" s="6"/>
      <c r="K5071" s="6"/>
      <c r="L5071" s="6"/>
      <c r="M5071" s="6"/>
      <c r="N5071" s="6" t="e">
        <f>VLOOKUP(A5071,web_archive!D:AB,18,FALSE)</f>
        <v>#N/A</v>
      </c>
      <c r="O5071" s="6"/>
      <c r="P5071" s="6"/>
      <c r="Q5071" s="6"/>
      <c r="R5071" s="6"/>
      <c r="S5071" s="6"/>
      <c r="T5071" s="6"/>
      <c r="U5071" s="6" t="s">
        <v>12299</v>
      </c>
      <c r="V5071" s="6" t="s">
        <v>12299</v>
      </c>
      <c r="W5071" s="6" t="s">
        <v>12299</v>
      </c>
    </row>
    <row r="5072" spans="1:23" x14ac:dyDescent="0.3">
      <c r="A5072" s="6">
        <v>7190</v>
      </c>
      <c r="B5072" s="6" t="s">
        <v>20851</v>
      </c>
      <c r="C5072" s="6" t="s">
        <v>20852</v>
      </c>
      <c r="D5072" s="6">
        <v>3</v>
      </c>
      <c r="E5072" s="6">
        <v>140</v>
      </c>
      <c r="F5072" s="6"/>
      <c r="G5072" s="6">
        <v>10</v>
      </c>
      <c r="H5072" s="6"/>
      <c r="I5072" s="6"/>
      <c r="J5072" s="6"/>
      <c r="K5072" s="6"/>
      <c r="L5072" s="6"/>
      <c r="M5072" s="6"/>
      <c r="N5072" s="6" t="e">
        <f>VLOOKUP(A5072,web_archive!D:AB,18,FALSE)</f>
        <v>#N/A</v>
      </c>
      <c r="O5072" s="6"/>
      <c r="P5072" s="6"/>
      <c r="Q5072" s="6"/>
      <c r="R5072" s="6"/>
      <c r="S5072" s="6"/>
      <c r="T5072" s="6"/>
      <c r="U5072" s="6" t="s">
        <v>12299</v>
      </c>
      <c r="V5072" s="6" t="s">
        <v>12299</v>
      </c>
      <c r="W5072" s="6" t="s">
        <v>12299</v>
      </c>
    </row>
    <row r="5073" spans="1:23" x14ac:dyDescent="0.3">
      <c r="A5073" s="6">
        <v>7191</v>
      </c>
      <c r="B5073" s="6" t="s">
        <v>5952</v>
      </c>
      <c r="C5073" s="6" t="s">
        <v>5953</v>
      </c>
      <c r="D5073" s="6">
        <v>3</v>
      </c>
      <c r="E5073" s="6">
        <v>0</v>
      </c>
      <c r="F5073" s="6"/>
      <c r="G5073" s="6">
        <v>10</v>
      </c>
      <c r="H5073" s="6"/>
      <c r="I5073" s="6"/>
      <c r="J5073" s="6"/>
      <c r="K5073" s="6"/>
      <c r="L5073" s="6"/>
      <c r="M5073" s="6"/>
      <c r="N5073" s="6" t="str">
        <f>VLOOKUP(A5073,web_archive!D:AB,18,FALSE)</f>
        <v>None</v>
      </c>
      <c r="O5073" s="6"/>
      <c r="P5073" s="6"/>
      <c r="Q5073" s="6"/>
      <c r="R5073" s="6"/>
      <c r="S5073" s="6"/>
      <c r="T5073" s="6"/>
      <c r="U5073" s="6" t="s">
        <v>12299</v>
      </c>
      <c r="V5073" s="6" t="s">
        <v>12299</v>
      </c>
      <c r="W5073" s="6" t="s">
        <v>12299</v>
      </c>
    </row>
    <row r="5074" spans="1:23" x14ac:dyDescent="0.3">
      <c r="A5074" s="6">
        <v>7192</v>
      </c>
      <c r="B5074" s="6" t="s">
        <v>20853</v>
      </c>
      <c r="C5074" s="6" t="s">
        <v>20854</v>
      </c>
      <c r="D5074" s="6">
        <v>3</v>
      </c>
      <c r="E5074" s="6">
        <v>160</v>
      </c>
      <c r="F5074" s="6"/>
      <c r="G5074" s="6">
        <v>10</v>
      </c>
      <c r="H5074" s="6"/>
      <c r="I5074" s="6"/>
      <c r="J5074" s="6"/>
      <c r="K5074" s="6"/>
      <c r="L5074" s="6"/>
      <c r="M5074" s="6"/>
      <c r="N5074" s="6" t="e">
        <f>VLOOKUP(A5074,web_archive!D:AB,18,FALSE)</f>
        <v>#N/A</v>
      </c>
      <c r="O5074" s="6"/>
      <c r="P5074" s="6"/>
      <c r="Q5074" s="6"/>
      <c r="R5074" s="6"/>
      <c r="S5074" s="6"/>
      <c r="T5074" s="6"/>
      <c r="U5074" s="6" t="s">
        <v>12299</v>
      </c>
      <c r="V5074" s="6" t="s">
        <v>12299</v>
      </c>
      <c r="W5074" s="6" t="s">
        <v>12299</v>
      </c>
    </row>
    <row r="5075" spans="1:23" x14ac:dyDescent="0.3">
      <c r="A5075" s="6">
        <v>7193</v>
      </c>
      <c r="B5075" s="6" t="s">
        <v>20855</v>
      </c>
      <c r="C5075" s="6" t="s">
        <v>20856</v>
      </c>
      <c r="D5075" s="6">
        <v>3</v>
      </c>
      <c r="E5075" s="6">
        <v>230</v>
      </c>
      <c r="F5075" s="6"/>
      <c r="G5075" s="6">
        <v>10</v>
      </c>
      <c r="H5075" s="6"/>
      <c r="I5075" s="6"/>
      <c r="J5075" s="6"/>
      <c r="K5075" s="6"/>
      <c r="L5075" s="6"/>
      <c r="M5075" s="6"/>
      <c r="N5075" s="6" t="e">
        <f>VLOOKUP(A5075,web_archive!D:AB,18,FALSE)</f>
        <v>#N/A</v>
      </c>
      <c r="O5075" s="6"/>
      <c r="P5075" s="6"/>
      <c r="Q5075" s="6"/>
      <c r="R5075" s="6"/>
      <c r="S5075" s="6"/>
      <c r="T5075" s="6"/>
      <c r="U5075" s="6" t="s">
        <v>12299</v>
      </c>
      <c r="V5075" s="6" t="s">
        <v>12299</v>
      </c>
      <c r="W5075" s="6" t="s">
        <v>12299</v>
      </c>
    </row>
    <row r="5076" spans="1:23" x14ac:dyDescent="0.3">
      <c r="A5076" s="6">
        <v>7194</v>
      </c>
      <c r="B5076" s="6" t="s">
        <v>9310</v>
      </c>
      <c r="C5076" s="6" t="s">
        <v>9311</v>
      </c>
      <c r="D5076" s="6">
        <v>3</v>
      </c>
      <c r="E5076" s="6">
        <v>400</v>
      </c>
      <c r="F5076" s="6"/>
      <c r="G5076" s="6">
        <v>10</v>
      </c>
      <c r="H5076" s="6"/>
      <c r="I5076" s="6"/>
      <c r="J5076" s="6"/>
      <c r="K5076" s="6"/>
      <c r="L5076" s="6"/>
      <c r="M5076" s="6"/>
      <c r="N5076" s="6" t="str">
        <f>VLOOKUP(A5076,web_archive!D:AB,18,FALSE)</f>
        <v>None</v>
      </c>
      <c r="O5076" s="6"/>
      <c r="P5076" s="6"/>
      <c r="Q5076" s="6"/>
      <c r="R5076" s="6"/>
      <c r="S5076" s="6"/>
      <c r="T5076" s="6"/>
      <c r="U5076" s="6" t="s">
        <v>12299</v>
      </c>
      <c r="V5076" s="6" t="s">
        <v>12299</v>
      </c>
      <c r="W5076" s="6" t="s">
        <v>12299</v>
      </c>
    </row>
    <row r="5077" spans="1:23" x14ac:dyDescent="0.3">
      <c r="A5077" s="6">
        <v>7195</v>
      </c>
      <c r="B5077" s="6" t="s">
        <v>20857</v>
      </c>
      <c r="C5077" s="6" t="s">
        <v>20858</v>
      </c>
      <c r="D5077" s="6">
        <v>3</v>
      </c>
      <c r="E5077" s="6">
        <v>210</v>
      </c>
      <c r="F5077" s="6"/>
      <c r="G5077" s="6">
        <v>10</v>
      </c>
      <c r="H5077" s="6"/>
      <c r="I5077" s="6"/>
      <c r="J5077" s="6"/>
      <c r="K5077" s="6"/>
      <c r="L5077" s="6"/>
      <c r="M5077" s="6"/>
      <c r="N5077" s="6" t="e">
        <f>VLOOKUP(A5077,web_archive!D:AB,18,FALSE)</f>
        <v>#N/A</v>
      </c>
      <c r="O5077" s="6"/>
      <c r="P5077" s="6"/>
      <c r="Q5077" s="6"/>
      <c r="R5077" s="6"/>
      <c r="S5077" s="6"/>
      <c r="T5077" s="6"/>
      <c r="U5077" s="6" t="s">
        <v>12299</v>
      </c>
      <c r="V5077" s="6" t="s">
        <v>12299</v>
      </c>
      <c r="W5077" s="6" t="s">
        <v>12299</v>
      </c>
    </row>
    <row r="5078" spans="1:23" x14ac:dyDescent="0.3">
      <c r="A5078" s="6">
        <v>7196</v>
      </c>
      <c r="B5078" s="6" t="s">
        <v>20859</v>
      </c>
      <c r="C5078" s="6" t="s">
        <v>20860</v>
      </c>
      <c r="D5078" s="6">
        <v>3</v>
      </c>
      <c r="E5078" s="6">
        <v>230</v>
      </c>
      <c r="F5078" s="6"/>
      <c r="G5078" s="6">
        <v>10</v>
      </c>
      <c r="H5078" s="6"/>
      <c r="I5078" s="6"/>
      <c r="J5078" s="6"/>
      <c r="K5078" s="6"/>
      <c r="L5078" s="6"/>
      <c r="M5078" s="6"/>
      <c r="N5078" s="6" t="e">
        <f>VLOOKUP(A5078,web_archive!D:AB,18,FALSE)</f>
        <v>#N/A</v>
      </c>
      <c r="O5078" s="6"/>
      <c r="P5078" s="6"/>
      <c r="Q5078" s="6"/>
      <c r="R5078" s="6"/>
      <c r="S5078" s="6"/>
      <c r="T5078" s="6"/>
      <c r="U5078" s="6" t="s">
        <v>12299</v>
      </c>
      <c r="V5078" s="6" t="s">
        <v>12299</v>
      </c>
      <c r="W5078" s="6" t="s">
        <v>12299</v>
      </c>
    </row>
    <row r="5079" spans="1:23" x14ac:dyDescent="0.3">
      <c r="A5079" s="6">
        <v>7197</v>
      </c>
      <c r="B5079" s="6" t="s">
        <v>10104</v>
      </c>
      <c r="C5079" s="6" t="s">
        <v>10105</v>
      </c>
      <c r="D5079" s="6">
        <v>3</v>
      </c>
      <c r="E5079" s="6">
        <v>500</v>
      </c>
      <c r="F5079" s="6"/>
      <c r="G5079" s="6">
        <v>10</v>
      </c>
      <c r="H5079" s="6"/>
      <c r="I5079" s="6"/>
      <c r="J5079" s="6"/>
      <c r="K5079" s="6"/>
      <c r="L5079" s="6"/>
      <c r="M5079" s="6"/>
      <c r="N5079" s="6" t="str">
        <f>VLOOKUP(A5079,web_archive!D:AB,18,FALSE)</f>
        <v>None</v>
      </c>
      <c r="O5079" s="6"/>
      <c r="P5079" s="6"/>
      <c r="Q5079" s="6"/>
      <c r="R5079" s="6"/>
      <c r="S5079" s="6"/>
      <c r="T5079" s="6"/>
      <c r="U5079" s="6" t="s">
        <v>12299</v>
      </c>
      <c r="V5079" s="6" t="s">
        <v>12299</v>
      </c>
      <c r="W5079" s="6" t="s">
        <v>12299</v>
      </c>
    </row>
    <row r="5080" spans="1:23" x14ac:dyDescent="0.3">
      <c r="A5080" s="6">
        <v>7198</v>
      </c>
      <c r="B5080" s="6" t="s">
        <v>4762</v>
      </c>
      <c r="C5080" s="6" t="s">
        <v>4763</v>
      </c>
      <c r="D5080" s="6">
        <v>3</v>
      </c>
      <c r="E5080" s="6">
        <v>610</v>
      </c>
      <c r="F5080" s="6"/>
      <c r="G5080" s="6">
        <v>10</v>
      </c>
      <c r="H5080" s="6"/>
      <c r="I5080" s="6"/>
      <c r="J5080" s="6"/>
      <c r="K5080" s="6"/>
      <c r="L5080" s="6"/>
      <c r="M5080" s="6"/>
      <c r="N5080" s="6" t="str">
        <f>VLOOKUP(A5080,web_archive!D:AB,18,FALSE)</f>
        <v>None</v>
      </c>
      <c r="O5080" s="6"/>
      <c r="P5080" s="6"/>
      <c r="Q5080" s="6"/>
      <c r="R5080" s="6"/>
      <c r="S5080" s="6"/>
      <c r="T5080" s="6"/>
      <c r="U5080" s="6" t="s">
        <v>12299</v>
      </c>
      <c r="V5080" s="6" t="s">
        <v>12299</v>
      </c>
      <c r="W5080" s="6" t="s">
        <v>12299</v>
      </c>
    </row>
    <row r="5081" spans="1:23" x14ac:dyDescent="0.3">
      <c r="A5081" s="6">
        <v>7199</v>
      </c>
      <c r="B5081" s="6" t="s">
        <v>20754</v>
      </c>
      <c r="C5081" s="6" t="s">
        <v>20754</v>
      </c>
      <c r="D5081" s="6">
        <v>3</v>
      </c>
      <c r="E5081" s="6">
        <v>0</v>
      </c>
      <c r="F5081" s="6"/>
      <c r="G5081" s="6">
        <v>10</v>
      </c>
      <c r="H5081" s="6"/>
      <c r="I5081" s="6"/>
      <c r="J5081" s="6"/>
      <c r="K5081" s="6"/>
      <c r="L5081" s="6"/>
      <c r="M5081" s="6"/>
      <c r="N5081" s="6" t="e">
        <f>VLOOKUP(A5081,web_archive!D:AB,18,FALSE)</f>
        <v>#N/A</v>
      </c>
      <c r="O5081" s="6"/>
      <c r="P5081" s="6"/>
      <c r="Q5081" s="6"/>
      <c r="R5081" s="6"/>
      <c r="S5081" s="6"/>
      <c r="T5081" s="6"/>
      <c r="U5081" s="6" t="s">
        <v>12299</v>
      </c>
      <c r="V5081" s="6" t="s">
        <v>12299</v>
      </c>
      <c r="W5081" s="6" t="s">
        <v>12299</v>
      </c>
    </row>
    <row r="5082" spans="1:23" x14ac:dyDescent="0.3">
      <c r="A5082" s="6">
        <v>7200</v>
      </c>
      <c r="B5082" s="6" t="s">
        <v>4098</v>
      </c>
      <c r="C5082" s="6" t="s">
        <v>4099</v>
      </c>
      <c r="D5082" s="6">
        <v>3</v>
      </c>
      <c r="E5082" s="6">
        <v>380</v>
      </c>
      <c r="F5082" s="6"/>
      <c r="G5082" s="6">
        <v>10</v>
      </c>
      <c r="H5082" s="6"/>
      <c r="I5082" s="6"/>
      <c r="J5082" s="6"/>
      <c r="K5082" s="6"/>
      <c r="L5082" s="6"/>
      <c r="M5082" s="6"/>
      <c r="N5082" s="6" t="str">
        <f>VLOOKUP(A5082,web_archive!D:AB,18,FALSE)</f>
        <v>None</v>
      </c>
      <c r="O5082" s="6"/>
      <c r="P5082" s="6"/>
      <c r="Q5082" s="6"/>
      <c r="R5082" s="6"/>
      <c r="S5082" s="6"/>
      <c r="T5082" s="6"/>
      <c r="U5082" s="6" t="s">
        <v>12299</v>
      </c>
      <c r="V5082" s="6" t="s">
        <v>12299</v>
      </c>
      <c r="W5082" s="6" t="s">
        <v>12299</v>
      </c>
    </row>
    <row r="5083" spans="1:23" x14ac:dyDescent="0.3">
      <c r="A5083" s="6">
        <v>7201</v>
      </c>
      <c r="B5083" s="6" t="s">
        <v>6155</v>
      </c>
      <c r="C5083" s="6" t="s">
        <v>6155</v>
      </c>
      <c r="D5083" s="6">
        <v>3</v>
      </c>
      <c r="E5083" s="6">
        <v>250</v>
      </c>
      <c r="F5083" s="6"/>
      <c r="G5083" s="6">
        <v>10</v>
      </c>
      <c r="H5083" s="6"/>
      <c r="I5083" s="6"/>
      <c r="J5083" s="6"/>
      <c r="K5083" s="6"/>
      <c r="L5083" s="6"/>
      <c r="M5083" s="6"/>
      <c r="N5083" s="6" t="str">
        <f>VLOOKUP(A5083,web_archive!D:AB,18,FALSE)</f>
        <v>None</v>
      </c>
      <c r="O5083" s="6"/>
      <c r="P5083" s="6"/>
      <c r="Q5083" s="6"/>
      <c r="R5083" s="6"/>
      <c r="S5083" s="6"/>
      <c r="T5083" s="6"/>
      <c r="U5083" s="6" t="s">
        <v>12299</v>
      </c>
      <c r="V5083" s="6" t="s">
        <v>12299</v>
      </c>
      <c r="W5083" s="6" t="s">
        <v>12299</v>
      </c>
    </row>
    <row r="5084" spans="1:23" x14ac:dyDescent="0.3">
      <c r="A5084" s="6">
        <v>7202</v>
      </c>
      <c r="B5084" s="6" t="s">
        <v>20861</v>
      </c>
      <c r="C5084" s="6" t="s">
        <v>20862</v>
      </c>
      <c r="D5084" s="6">
        <v>3</v>
      </c>
      <c r="E5084" s="6">
        <v>290</v>
      </c>
      <c r="F5084" s="6"/>
      <c r="G5084" s="6">
        <v>10</v>
      </c>
      <c r="H5084" s="6"/>
      <c r="I5084" s="6"/>
      <c r="J5084" s="6"/>
      <c r="K5084" s="6"/>
      <c r="L5084" s="6"/>
      <c r="M5084" s="6"/>
      <c r="N5084" s="6" t="e">
        <f>VLOOKUP(A5084,web_archive!D:AB,18,FALSE)</f>
        <v>#N/A</v>
      </c>
      <c r="O5084" s="6"/>
      <c r="P5084" s="6"/>
      <c r="Q5084" s="6"/>
      <c r="R5084" s="6"/>
      <c r="S5084" s="6"/>
      <c r="T5084" s="6"/>
      <c r="U5084" s="6" t="s">
        <v>12299</v>
      </c>
      <c r="V5084" s="6" t="s">
        <v>12299</v>
      </c>
      <c r="W5084" s="6" t="s">
        <v>12299</v>
      </c>
    </row>
    <row r="5085" spans="1:23" x14ac:dyDescent="0.3">
      <c r="A5085" s="6">
        <v>7203</v>
      </c>
      <c r="B5085" s="6" t="s">
        <v>9342</v>
      </c>
      <c r="C5085" s="6" t="s">
        <v>9343</v>
      </c>
      <c r="D5085" s="6">
        <v>3</v>
      </c>
      <c r="E5085" s="6">
        <v>190</v>
      </c>
      <c r="F5085" s="6"/>
      <c r="G5085" s="6">
        <v>10</v>
      </c>
      <c r="H5085" s="6"/>
      <c r="I5085" s="6"/>
      <c r="J5085" s="6"/>
      <c r="K5085" s="6"/>
      <c r="L5085" s="6"/>
      <c r="M5085" s="6"/>
      <c r="N5085" s="6" t="str">
        <f>VLOOKUP(A5085,web_archive!D:AB,18,FALSE)</f>
        <v>None</v>
      </c>
      <c r="O5085" s="6"/>
      <c r="P5085" s="6"/>
      <c r="Q5085" s="6"/>
      <c r="R5085" s="6"/>
      <c r="S5085" s="6"/>
      <c r="T5085" s="6"/>
      <c r="U5085" s="6" t="s">
        <v>12299</v>
      </c>
      <c r="V5085" s="6" t="s">
        <v>12299</v>
      </c>
      <c r="W5085" s="6" t="s">
        <v>12299</v>
      </c>
    </row>
    <row r="5086" spans="1:23" x14ac:dyDescent="0.3">
      <c r="A5086" s="6">
        <v>7204</v>
      </c>
      <c r="B5086" s="6" t="s">
        <v>20863</v>
      </c>
      <c r="C5086" s="6" t="s">
        <v>20863</v>
      </c>
      <c r="D5086" s="6">
        <v>3</v>
      </c>
      <c r="E5086" s="6">
        <v>320</v>
      </c>
      <c r="F5086" s="6"/>
      <c r="G5086" s="6">
        <v>10</v>
      </c>
      <c r="H5086" s="6"/>
      <c r="I5086" s="6"/>
      <c r="J5086" s="6"/>
      <c r="K5086" s="6"/>
      <c r="L5086" s="6"/>
      <c r="M5086" s="6"/>
      <c r="N5086" s="6" t="e">
        <f>VLOOKUP(A5086,web_archive!D:AB,18,FALSE)</f>
        <v>#N/A</v>
      </c>
      <c r="O5086" s="6"/>
      <c r="P5086" s="6"/>
      <c r="Q5086" s="6"/>
      <c r="R5086" s="6"/>
      <c r="S5086" s="6"/>
      <c r="T5086" s="6"/>
      <c r="U5086" s="6" t="s">
        <v>12299</v>
      </c>
      <c r="V5086" s="6" t="s">
        <v>12299</v>
      </c>
      <c r="W5086" s="6" t="s">
        <v>12299</v>
      </c>
    </row>
    <row r="5087" spans="1:23" x14ac:dyDescent="0.3">
      <c r="A5087" s="6">
        <v>7205</v>
      </c>
      <c r="B5087" s="6" t="s">
        <v>7576</v>
      </c>
      <c r="C5087" s="6" t="s">
        <v>7577</v>
      </c>
      <c r="D5087" s="6">
        <v>3</v>
      </c>
      <c r="E5087" s="6">
        <v>526</v>
      </c>
      <c r="F5087" s="6"/>
      <c r="G5087" s="6">
        <v>10</v>
      </c>
      <c r="H5087" s="6"/>
      <c r="I5087" s="6"/>
      <c r="J5087" s="6"/>
      <c r="K5087" s="6"/>
      <c r="L5087" s="6"/>
      <c r="M5087" s="6"/>
      <c r="N5087" s="6" t="str">
        <f>VLOOKUP(A5087,web_archive!D:AB,18,FALSE)</f>
        <v>None</v>
      </c>
      <c r="O5087" s="6"/>
      <c r="P5087" s="6"/>
      <c r="Q5087" s="6"/>
      <c r="R5087" s="6"/>
      <c r="S5087" s="6"/>
      <c r="T5087" s="6"/>
      <c r="U5087" s="6" t="s">
        <v>12299</v>
      </c>
      <c r="V5087" s="6" t="s">
        <v>12299</v>
      </c>
      <c r="W5087" s="6" t="s">
        <v>12299</v>
      </c>
    </row>
    <row r="5088" spans="1:23" x14ac:dyDescent="0.3">
      <c r="A5088" s="6">
        <v>7206</v>
      </c>
      <c r="B5088" s="6" t="s">
        <v>1189</v>
      </c>
      <c r="C5088" s="6" t="s">
        <v>1190</v>
      </c>
      <c r="D5088" s="6">
        <v>3</v>
      </c>
      <c r="E5088" s="6">
        <v>1440</v>
      </c>
      <c r="F5088" s="6"/>
      <c r="G5088" s="6">
        <v>10</v>
      </c>
      <c r="H5088" s="6"/>
      <c r="I5088" s="6"/>
      <c r="J5088" s="6"/>
      <c r="K5088" s="6"/>
      <c r="L5088" s="6"/>
      <c r="M5088" s="6"/>
      <c r="N5088" s="6" t="str">
        <f>VLOOKUP(A5088,web_archive!D:AB,18,FALSE)</f>
        <v>None</v>
      </c>
      <c r="O5088" s="6"/>
      <c r="P5088" s="6"/>
      <c r="Q5088" s="6"/>
      <c r="R5088" s="6"/>
      <c r="S5088" s="6"/>
      <c r="T5088" s="6"/>
      <c r="U5088" s="6" t="s">
        <v>12299</v>
      </c>
      <c r="V5088" s="6" t="s">
        <v>12299</v>
      </c>
      <c r="W5088" s="6" t="s">
        <v>12299</v>
      </c>
    </row>
    <row r="5089" spans="1:23" x14ac:dyDescent="0.3">
      <c r="A5089" s="6">
        <v>7207</v>
      </c>
      <c r="B5089" s="6" t="s">
        <v>7214</v>
      </c>
      <c r="C5089" s="6" t="s">
        <v>7215</v>
      </c>
      <c r="D5089" s="6">
        <v>3</v>
      </c>
      <c r="E5089" s="6">
        <v>1050</v>
      </c>
      <c r="F5089" s="6"/>
      <c r="G5089" s="6">
        <v>10</v>
      </c>
      <c r="H5089" s="6"/>
      <c r="I5089" s="6"/>
      <c r="J5089" s="6"/>
      <c r="K5089" s="6"/>
      <c r="L5089" s="6"/>
      <c r="M5089" s="6"/>
      <c r="N5089" s="6" t="str">
        <f>VLOOKUP(A5089,web_archive!D:AB,18,FALSE)</f>
        <v>None</v>
      </c>
      <c r="O5089" s="6"/>
      <c r="P5089" s="6"/>
      <c r="Q5089" s="6"/>
      <c r="R5089" s="6"/>
      <c r="S5089" s="6"/>
      <c r="T5089" s="6"/>
      <c r="U5089" s="6" t="s">
        <v>12299</v>
      </c>
      <c r="V5089" s="6" t="s">
        <v>12299</v>
      </c>
      <c r="W5089" s="6" t="s">
        <v>12299</v>
      </c>
    </row>
    <row r="5090" spans="1:23" x14ac:dyDescent="0.3">
      <c r="A5090" s="6">
        <v>7208</v>
      </c>
      <c r="B5090" s="6" t="s">
        <v>20864</v>
      </c>
      <c r="C5090" s="6" t="s">
        <v>20865</v>
      </c>
      <c r="D5090" s="6">
        <v>3</v>
      </c>
      <c r="E5090" s="6">
        <v>1780</v>
      </c>
      <c r="F5090" s="6"/>
      <c r="G5090" s="6">
        <v>10</v>
      </c>
      <c r="H5090" s="6"/>
      <c r="I5090" s="6"/>
      <c r="J5090" s="6"/>
      <c r="K5090" s="6"/>
      <c r="L5090" s="6"/>
      <c r="M5090" s="6"/>
      <c r="N5090" s="6" t="e">
        <f>VLOOKUP(A5090,web_archive!D:AB,18,FALSE)</f>
        <v>#N/A</v>
      </c>
      <c r="O5090" s="6"/>
      <c r="P5090" s="6"/>
      <c r="Q5090" s="6"/>
      <c r="R5090" s="6"/>
      <c r="S5090" s="6"/>
      <c r="T5090" s="6"/>
      <c r="U5090" s="6" t="s">
        <v>12299</v>
      </c>
      <c r="V5090" s="6" t="s">
        <v>12299</v>
      </c>
      <c r="W5090" s="6" t="s">
        <v>12299</v>
      </c>
    </row>
    <row r="5091" spans="1:23" x14ac:dyDescent="0.3">
      <c r="A5091" s="6">
        <v>7209</v>
      </c>
      <c r="B5091" s="6" t="s">
        <v>3448</v>
      </c>
      <c r="C5091" s="6" t="s">
        <v>3449</v>
      </c>
      <c r="D5091" s="6">
        <v>3</v>
      </c>
      <c r="E5091" s="6">
        <v>1350</v>
      </c>
      <c r="F5091" s="6"/>
      <c r="G5091" s="6">
        <v>10</v>
      </c>
      <c r="H5091" s="6"/>
      <c r="I5091" s="6"/>
      <c r="J5091" s="6"/>
      <c r="K5091" s="6"/>
      <c r="L5091" s="6"/>
      <c r="M5091" s="6"/>
      <c r="N5091" s="6" t="str">
        <f>VLOOKUP(A5091,web_archive!D:AB,18,FALSE)</f>
        <v>None</v>
      </c>
      <c r="O5091" s="6"/>
      <c r="P5091" s="6"/>
      <c r="Q5091" s="6"/>
      <c r="R5091" s="6"/>
      <c r="S5091" s="6"/>
      <c r="T5091" s="6"/>
      <c r="U5091" s="6" t="s">
        <v>12299</v>
      </c>
      <c r="V5091" s="6" t="s">
        <v>12299</v>
      </c>
      <c r="W5091" s="6" t="s">
        <v>12299</v>
      </c>
    </row>
    <row r="5092" spans="1:23" x14ac:dyDescent="0.3">
      <c r="A5092" s="6">
        <v>7210</v>
      </c>
      <c r="B5092" s="6" t="s">
        <v>3440</v>
      </c>
      <c r="C5092" s="6" t="s">
        <v>3441</v>
      </c>
      <c r="D5092" s="6">
        <v>3</v>
      </c>
      <c r="E5092" s="6">
        <v>790</v>
      </c>
      <c r="F5092" s="6"/>
      <c r="G5092" s="6">
        <v>10</v>
      </c>
      <c r="H5092" s="6"/>
      <c r="I5092" s="6"/>
      <c r="J5092" s="6"/>
      <c r="K5092" s="6"/>
      <c r="L5092" s="6"/>
      <c r="M5092" s="6"/>
      <c r="N5092" s="6" t="str">
        <f>VLOOKUP(A5092,web_archive!D:AB,18,FALSE)</f>
        <v>None</v>
      </c>
      <c r="O5092" s="6"/>
      <c r="P5092" s="6"/>
      <c r="Q5092" s="6"/>
      <c r="R5092" s="6"/>
      <c r="S5092" s="6"/>
      <c r="T5092" s="6"/>
      <c r="U5092" s="6" t="s">
        <v>12299</v>
      </c>
      <c r="V5092" s="6" t="s">
        <v>12299</v>
      </c>
      <c r="W5092" s="6" t="s">
        <v>12299</v>
      </c>
    </row>
    <row r="5093" spans="1:23" x14ac:dyDescent="0.3">
      <c r="A5093" s="6">
        <v>7211</v>
      </c>
      <c r="B5093" s="6" t="s">
        <v>8486</v>
      </c>
      <c r="C5093" s="6" t="s">
        <v>8487</v>
      </c>
      <c r="D5093" s="6">
        <v>3</v>
      </c>
      <c r="E5093" s="6">
        <v>2600</v>
      </c>
      <c r="F5093" s="6"/>
      <c r="G5093" s="6">
        <v>10</v>
      </c>
      <c r="H5093" s="6"/>
      <c r="I5093" s="6"/>
      <c r="J5093" s="6"/>
      <c r="K5093" s="6"/>
      <c r="L5093" s="6"/>
      <c r="M5093" s="6"/>
      <c r="N5093" s="6" t="str">
        <f>VLOOKUP(A5093,web_archive!D:AB,18,FALSE)</f>
        <v>None</v>
      </c>
      <c r="O5093" s="6"/>
      <c r="P5093" s="6"/>
      <c r="Q5093" s="6"/>
      <c r="R5093" s="6"/>
      <c r="S5093" s="6"/>
      <c r="T5093" s="6"/>
      <c r="U5093" s="6" t="s">
        <v>12299</v>
      </c>
      <c r="V5093" s="6" t="s">
        <v>12299</v>
      </c>
      <c r="W5093" s="6" t="s">
        <v>12299</v>
      </c>
    </row>
    <row r="5094" spans="1:23" x14ac:dyDescent="0.3">
      <c r="A5094" s="6">
        <v>7212</v>
      </c>
      <c r="B5094" s="6" t="s">
        <v>4969</v>
      </c>
      <c r="C5094" s="6" t="s">
        <v>4970</v>
      </c>
      <c r="D5094" s="6">
        <v>3</v>
      </c>
      <c r="E5094" s="6">
        <v>1020</v>
      </c>
      <c r="F5094" s="6"/>
      <c r="G5094" s="6">
        <v>10</v>
      </c>
      <c r="H5094" s="6"/>
      <c r="I5094" s="6"/>
      <c r="J5094" s="6"/>
      <c r="K5094" s="6"/>
      <c r="L5094" s="6"/>
      <c r="M5094" s="6"/>
      <c r="N5094" s="6" t="str">
        <f>VLOOKUP(A5094,web_archive!D:AB,18,FALSE)</f>
        <v>None</v>
      </c>
      <c r="O5094" s="6"/>
      <c r="P5094" s="6"/>
      <c r="Q5094" s="6"/>
      <c r="R5094" s="6"/>
      <c r="S5094" s="6"/>
      <c r="T5094" s="6"/>
      <c r="U5094" s="6" t="s">
        <v>12299</v>
      </c>
      <c r="V5094" s="6" t="s">
        <v>12299</v>
      </c>
      <c r="W5094" s="6" t="s">
        <v>12299</v>
      </c>
    </row>
    <row r="5095" spans="1:23" x14ac:dyDescent="0.3">
      <c r="A5095" s="6">
        <v>7213</v>
      </c>
      <c r="B5095" s="6" t="s">
        <v>7043</v>
      </c>
      <c r="C5095" s="6" t="s">
        <v>7044</v>
      </c>
      <c r="D5095" s="6">
        <v>3</v>
      </c>
      <c r="E5095" s="6">
        <v>832</v>
      </c>
      <c r="F5095" s="6"/>
      <c r="G5095" s="6">
        <v>10</v>
      </c>
      <c r="H5095" s="6"/>
      <c r="I5095" s="6"/>
      <c r="J5095" s="6"/>
      <c r="K5095" s="6"/>
      <c r="L5095" s="6"/>
      <c r="M5095" s="6"/>
      <c r="N5095" s="6" t="str">
        <f>VLOOKUP(A5095,web_archive!D:AB,18,FALSE)</f>
        <v>None</v>
      </c>
      <c r="O5095" s="6"/>
      <c r="P5095" s="6"/>
      <c r="Q5095" s="6"/>
      <c r="R5095" s="6"/>
      <c r="S5095" s="6"/>
      <c r="T5095" s="6"/>
      <c r="U5095" s="6" t="s">
        <v>12299</v>
      </c>
      <c r="V5095" s="6" t="s">
        <v>12299</v>
      </c>
      <c r="W5095" s="6" t="s">
        <v>12299</v>
      </c>
    </row>
    <row r="5096" spans="1:23" x14ac:dyDescent="0.3">
      <c r="A5096" s="6">
        <v>7214</v>
      </c>
      <c r="B5096" s="6" t="s">
        <v>803</v>
      </c>
      <c r="C5096" s="6" t="s">
        <v>804</v>
      </c>
      <c r="D5096" s="6">
        <v>3</v>
      </c>
      <c r="E5096" s="6">
        <v>880</v>
      </c>
      <c r="F5096" s="6"/>
      <c r="G5096" s="6">
        <v>10</v>
      </c>
      <c r="H5096" s="6"/>
      <c r="I5096" s="6"/>
      <c r="J5096" s="6"/>
      <c r="K5096" s="6"/>
      <c r="L5096" s="6"/>
      <c r="M5096" s="6"/>
      <c r="N5096" s="6" t="str">
        <f>VLOOKUP(A5096,web_archive!D:AB,18,FALSE)</f>
        <v>None</v>
      </c>
      <c r="O5096" s="6"/>
      <c r="P5096" s="6"/>
      <c r="Q5096" s="6"/>
      <c r="R5096" s="6"/>
      <c r="S5096" s="6"/>
      <c r="T5096" s="6"/>
      <c r="U5096" s="6" t="s">
        <v>12299</v>
      </c>
      <c r="V5096" s="6" t="s">
        <v>12299</v>
      </c>
      <c r="W5096" s="6" t="s">
        <v>12299</v>
      </c>
    </row>
    <row r="5097" spans="1:23" x14ac:dyDescent="0.3">
      <c r="A5097" s="6">
        <v>7215</v>
      </c>
      <c r="B5097" s="6" t="s">
        <v>1625</v>
      </c>
      <c r="C5097" s="6" t="s">
        <v>1626</v>
      </c>
      <c r="D5097" s="6">
        <v>3</v>
      </c>
      <c r="E5097" s="6">
        <v>690</v>
      </c>
      <c r="F5097" s="6"/>
      <c r="G5097" s="6">
        <v>10</v>
      </c>
      <c r="H5097" s="6"/>
      <c r="I5097" s="6"/>
      <c r="J5097" s="6"/>
      <c r="K5097" s="6"/>
      <c r="L5097" s="6"/>
      <c r="M5097" s="6"/>
      <c r="N5097" s="6" t="str">
        <f>VLOOKUP(A5097,web_archive!D:AB,18,FALSE)</f>
        <v>None</v>
      </c>
      <c r="O5097" s="6"/>
      <c r="P5097" s="6"/>
      <c r="Q5097" s="6"/>
      <c r="R5097" s="6"/>
      <c r="S5097" s="6"/>
      <c r="T5097" s="6"/>
      <c r="U5097" s="6" t="s">
        <v>12299</v>
      </c>
      <c r="V5097" s="6" t="s">
        <v>12299</v>
      </c>
      <c r="W5097" s="6" t="s">
        <v>12299</v>
      </c>
    </row>
    <row r="5098" spans="1:23" x14ac:dyDescent="0.3">
      <c r="A5098" s="6">
        <v>7216</v>
      </c>
      <c r="B5098" s="6" t="s">
        <v>8247</v>
      </c>
      <c r="C5098" s="6" t="s">
        <v>8248</v>
      </c>
      <c r="D5098" s="6">
        <v>3</v>
      </c>
      <c r="E5098" s="6">
        <v>660</v>
      </c>
      <c r="F5098" s="6"/>
      <c r="G5098" s="6">
        <v>10</v>
      </c>
      <c r="H5098" s="6"/>
      <c r="I5098" s="6"/>
      <c r="J5098" s="6"/>
      <c r="K5098" s="6"/>
      <c r="L5098" s="6"/>
      <c r="M5098" s="6"/>
      <c r="N5098" s="6" t="str">
        <f>VLOOKUP(A5098,web_archive!D:AB,18,FALSE)</f>
        <v>None</v>
      </c>
      <c r="O5098" s="6"/>
      <c r="P5098" s="6"/>
      <c r="Q5098" s="6"/>
      <c r="R5098" s="6"/>
      <c r="S5098" s="6"/>
      <c r="T5098" s="6"/>
      <c r="U5098" s="6" t="s">
        <v>12299</v>
      </c>
      <c r="V5098" s="6" t="s">
        <v>12299</v>
      </c>
      <c r="W5098" s="6" t="s">
        <v>12299</v>
      </c>
    </row>
    <row r="5099" spans="1:23" x14ac:dyDescent="0.3">
      <c r="A5099" s="6">
        <v>7217</v>
      </c>
      <c r="B5099" s="6" t="s">
        <v>9482</v>
      </c>
      <c r="C5099" s="6" t="s">
        <v>9482</v>
      </c>
      <c r="D5099" s="6">
        <v>3</v>
      </c>
      <c r="E5099" s="6">
        <v>424</v>
      </c>
      <c r="F5099" s="6"/>
      <c r="G5099" s="6">
        <v>10</v>
      </c>
      <c r="H5099" s="6"/>
      <c r="I5099" s="6"/>
      <c r="J5099" s="6"/>
      <c r="K5099" s="6"/>
      <c r="L5099" s="6"/>
      <c r="M5099" s="6"/>
      <c r="N5099" s="6" t="str">
        <f>VLOOKUP(A5099,web_archive!D:AB,18,FALSE)</f>
        <v>None</v>
      </c>
      <c r="O5099" s="6"/>
      <c r="P5099" s="6"/>
      <c r="Q5099" s="6"/>
      <c r="R5099" s="6"/>
      <c r="S5099" s="6"/>
      <c r="T5099" s="6"/>
      <c r="U5099" s="6" t="s">
        <v>12299</v>
      </c>
      <c r="V5099" s="6" t="s">
        <v>12299</v>
      </c>
      <c r="W5099" s="6" t="s">
        <v>12299</v>
      </c>
    </row>
    <row r="5100" spans="1:23" x14ac:dyDescent="0.3">
      <c r="A5100" s="6">
        <v>7218</v>
      </c>
      <c r="B5100" s="6" t="s">
        <v>20866</v>
      </c>
      <c r="C5100" s="6" t="s">
        <v>20867</v>
      </c>
      <c r="D5100" s="6">
        <v>3</v>
      </c>
      <c r="E5100" s="6">
        <v>390</v>
      </c>
      <c r="F5100" s="6"/>
      <c r="G5100" s="6">
        <v>10</v>
      </c>
      <c r="H5100" s="6"/>
      <c r="I5100" s="6"/>
      <c r="J5100" s="6"/>
      <c r="K5100" s="6"/>
      <c r="L5100" s="6"/>
      <c r="M5100" s="6"/>
      <c r="N5100" s="6" t="e">
        <f>VLOOKUP(A5100,web_archive!D:AB,18,FALSE)</f>
        <v>#N/A</v>
      </c>
      <c r="O5100" s="6"/>
      <c r="P5100" s="6"/>
      <c r="Q5100" s="6"/>
      <c r="R5100" s="6"/>
      <c r="S5100" s="6"/>
      <c r="T5100" s="6"/>
      <c r="U5100" s="6" t="s">
        <v>12299</v>
      </c>
      <c r="V5100" s="6" t="s">
        <v>12299</v>
      </c>
      <c r="W5100" s="6" t="s">
        <v>12299</v>
      </c>
    </row>
    <row r="5101" spans="1:23" x14ac:dyDescent="0.3">
      <c r="A5101" s="6">
        <v>7219</v>
      </c>
      <c r="B5101" s="6" t="s">
        <v>9706</v>
      </c>
      <c r="C5101" s="6" t="s">
        <v>9707</v>
      </c>
      <c r="D5101" s="6">
        <v>3</v>
      </c>
      <c r="E5101" s="6">
        <v>920</v>
      </c>
      <c r="F5101" s="6"/>
      <c r="G5101" s="6">
        <v>10</v>
      </c>
      <c r="H5101" s="6"/>
      <c r="I5101" s="6"/>
      <c r="J5101" s="6"/>
      <c r="K5101" s="6"/>
      <c r="L5101" s="6"/>
      <c r="M5101" s="6"/>
      <c r="N5101" s="6" t="str">
        <f>VLOOKUP(A5101,web_archive!D:AB,18,FALSE)</f>
        <v>None</v>
      </c>
      <c r="O5101" s="6"/>
      <c r="P5101" s="6"/>
      <c r="Q5101" s="6"/>
      <c r="R5101" s="6"/>
      <c r="S5101" s="6"/>
      <c r="T5101" s="6"/>
      <c r="U5101" s="6" t="s">
        <v>12299</v>
      </c>
      <c r="V5101" s="6" t="s">
        <v>12299</v>
      </c>
      <c r="W5101" s="6" t="s">
        <v>12299</v>
      </c>
    </row>
    <row r="5102" spans="1:23" x14ac:dyDescent="0.3">
      <c r="A5102" s="6">
        <v>7220</v>
      </c>
      <c r="B5102" s="6" t="s">
        <v>3516</v>
      </c>
      <c r="C5102" s="6" t="s">
        <v>3516</v>
      </c>
      <c r="D5102" s="6">
        <v>3</v>
      </c>
      <c r="E5102" s="6">
        <v>322</v>
      </c>
      <c r="F5102" s="6"/>
      <c r="G5102" s="6">
        <v>10</v>
      </c>
      <c r="H5102" s="6"/>
      <c r="I5102" s="6"/>
      <c r="J5102" s="6"/>
      <c r="K5102" s="6"/>
      <c r="L5102" s="6"/>
      <c r="M5102" s="6"/>
      <c r="N5102" s="6" t="str">
        <f>VLOOKUP(A5102,web_archive!D:AB,18,FALSE)</f>
        <v>None</v>
      </c>
      <c r="O5102" s="6"/>
      <c r="P5102" s="6"/>
      <c r="Q5102" s="6"/>
      <c r="R5102" s="6"/>
      <c r="S5102" s="6"/>
      <c r="T5102" s="6"/>
      <c r="U5102" s="6" t="s">
        <v>12299</v>
      </c>
      <c r="V5102" s="6" t="s">
        <v>12299</v>
      </c>
      <c r="W5102" s="6" t="s">
        <v>12299</v>
      </c>
    </row>
    <row r="5103" spans="1:23" x14ac:dyDescent="0.3">
      <c r="A5103" s="6">
        <v>7221</v>
      </c>
      <c r="B5103" s="6" t="s">
        <v>9888</v>
      </c>
      <c r="C5103" s="6" t="s">
        <v>9889</v>
      </c>
      <c r="D5103" s="6">
        <v>3</v>
      </c>
      <c r="E5103" s="6">
        <v>740</v>
      </c>
      <c r="F5103" s="6"/>
      <c r="G5103" s="6">
        <v>10</v>
      </c>
      <c r="H5103" s="6"/>
      <c r="I5103" s="6"/>
      <c r="J5103" s="6"/>
      <c r="K5103" s="6"/>
      <c r="L5103" s="6"/>
      <c r="M5103" s="6"/>
      <c r="N5103" s="6" t="str">
        <f>VLOOKUP(A5103,web_archive!D:AB,18,FALSE)</f>
        <v>None</v>
      </c>
      <c r="O5103" s="6"/>
      <c r="P5103" s="6"/>
      <c r="Q5103" s="6"/>
      <c r="R5103" s="6"/>
      <c r="S5103" s="6"/>
      <c r="T5103" s="6"/>
      <c r="U5103" s="6" t="s">
        <v>12299</v>
      </c>
      <c r="V5103" s="6" t="s">
        <v>12299</v>
      </c>
      <c r="W5103" s="6" t="s">
        <v>12299</v>
      </c>
    </row>
    <row r="5104" spans="1:23" x14ac:dyDescent="0.3">
      <c r="A5104" s="6">
        <v>7222</v>
      </c>
      <c r="B5104" s="6" t="s">
        <v>20868</v>
      </c>
      <c r="C5104" s="6" t="s">
        <v>20869</v>
      </c>
      <c r="D5104" s="6">
        <v>3</v>
      </c>
      <c r="E5104" s="6">
        <v>468</v>
      </c>
      <c r="F5104" s="6"/>
      <c r="G5104" s="6">
        <v>10</v>
      </c>
      <c r="H5104" s="6"/>
      <c r="I5104" s="6"/>
      <c r="J5104" s="6"/>
      <c r="K5104" s="6"/>
      <c r="L5104" s="6"/>
      <c r="M5104" s="6"/>
      <c r="N5104" s="6" t="e">
        <f>VLOOKUP(A5104,web_archive!D:AB,18,FALSE)</f>
        <v>#N/A</v>
      </c>
      <c r="O5104" s="6"/>
      <c r="P5104" s="6"/>
      <c r="Q5104" s="6"/>
      <c r="R5104" s="6"/>
      <c r="S5104" s="6"/>
      <c r="T5104" s="6"/>
      <c r="U5104" s="6" t="s">
        <v>12299</v>
      </c>
      <c r="V5104" s="6" t="s">
        <v>12299</v>
      </c>
      <c r="W5104" s="6" t="s">
        <v>12299</v>
      </c>
    </row>
    <row r="5105" spans="1:23" x14ac:dyDescent="0.3">
      <c r="A5105" s="6">
        <v>7223</v>
      </c>
      <c r="B5105" s="6" t="s">
        <v>20870</v>
      </c>
      <c r="C5105" s="6" t="s">
        <v>20871</v>
      </c>
      <c r="D5105" s="6">
        <v>3</v>
      </c>
      <c r="E5105" s="6">
        <v>2032</v>
      </c>
      <c r="F5105" s="6"/>
      <c r="G5105" s="6">
        <v>10</v>
      </c>
      <c r="H5105" s="6"/>
      <c r="I5105" s="6"/>
      <c r="J5105" s="6"/>
      <c r="K5105" s="6"/>
      <c r="L5105" s="6"/>
      <c r="M5105" s="6"/>
      <c r="N5105" s="6" t="e">
        <f>VLOOKUP(A5105,web_archive!D:AB,18,FALSE)</f>
        <v>#N/A</v>
      </c>
      <c r="O5105" s="6"/>
      <c r="P5105" s="6"/>
      <c r="Q5105" s="6"/>
      <c r="R5105" s="6"/>
      <c r="S5105" s="6"/>
      <c r="T5105" s="6"/>
      <c r="U5105" s="6" t="s">
        <v>12299</v>
      </c>
      <c r="V5105" s="6" t="s">
        <v>12299</v>
      </c>
      <c r="W5105" s="6" t="s">
        <v>12299</v>
      </c>
    </row>
    <row r="5106" spans="1:23" x14ac:dyDescent="0.3">
      <c r="A5106" s="6">
        <v>7224</v>
      </c>
      <c r="B5106" s="6" t="s">
        <v>20872</v>
      </c>
      <c r="C5106" s="6" t="s">
        <v>9677</v>
      </c>
      <c r="D5106" s="6">
        <v>3</v>
      </c>
      <c r="E5106" s="6">
        <v>0</v>
      </c>
      <c r="F5106" s="6"/>
      <c r="G5106" s="6">
        <v>10</v>
      </c>
      <c r="H5106" s="6"/>
      <c r="I5106" s="6"/>
      <c r="J5106" s="6"/>
      <c r="K5106" s="6"/>
      <c r="L5106" s="6"/>
      <c r="M5106" s="6"/>
      <c r="N5106" s="6" t="e">
        <f>VLOOKUP(A5106,web_archive!D:AB,18,FALSE)</f>
        <v>#N/A</v>
      </c>
      <c r="O5106" s="6"/>
      <c r="P5106" s="6"/>
      <c r="Q5106" s="6"/>
      <c r="R5106" s="6"/>
      <c r="S5106" s="6"/>
      <c r="T5106" s="6"/>
      <c r="U5106" s="6" t="s">
        <v>12299</v>
      </c>
      <c r="V5106" s="6" t="s">
        <v>12299</v>
      </c>
      <c r="W5106" s="6" t="s">
        <v>12299</v>
      </c>
    </row>
    <row r="5107" spans="1:23" x14ac:dyDescent="0.3">
      <c r="A5107" s="6">
        <v>7225</v>
      </c>
      <c r="B5107" s="6" t="s">
        <v>20873</v>
      </c>
      <c r="C5107" s="6" t="s">
        <v>20874</v>
      </c>
      <c r="D5107" s="6">
        <v>3</v>
      </c>
      <c r="E5107" s="6">
        <v>486</v>
      </c>
      <c r="F5107" s="6"/>
      <c r="G5107" s="6">
        <v>10</v>
      </c>
      <c r="H5107" s="6"/>
      <c r="I5107" s="6"/>
      <c r="J5107" s="6"/>
      <c r="K5107" s="6"/>
      <c r="L5107" s="6"/>
      <c r="M5107" s="6"/>
      <c r="N5107" s="6" t="e">
        <f>VLOOKUP(A5107,web_archive!D:AB,18,FALSE)</f>
        <v>#N/A</v>
      </c>
      <c r="O5107" s="6"/>
      <c r="P5107" s="6"/>
      <c r="Q5107" s="6"/>
      <c r="R5107" s="6"/>
      <c r="S5107" s="6"/>
      <c r="T5107" s="6"/>
      <c r="U5107" s="6" t="s">
        <v>12299</v>
      </c>
      <c r="V5107" s="6" t="s">
        <v>12299</v>
      </c>
      <c r="W5107" s="6" t="s">
        <v>12299</v>
      </c>
    </row>
    <row r="5108" spans="1:23" x14ac:dyDescent="0.3">
      <c r="A5108" s="6">
        <v>7226</v>
      </c>
      <c r="B5108" s="6" t="s">
        <v>7641</v>
      </c>
      <c r="C5108" s="6" t="s">
        <v>7642</v>
      </c>
      <c r="D5108" s="6">
        <v>3</v>
      </c>
      <c r="E5108" s="6">
        <v>2</v>
      </c>
      <c r="F5108" s="6"/>
      <c r="G5108" s="6">
        <v>10</v>
      </c>
      <c r="H5108" s="6"/>
      <c r="I5108" s="6"/>
      <c r="J5108" s="6"/>
      <c r="K5108" s="6"/>
      <c r="L5108" s="6"/>
      <c r="M5108" s="6"/>
      <c r="N5108" s="6" t="str">
        <f>VLOOKUP(A5108,web_archive!D:AB,18,FALSE)</f>
        <v>None</v>
      </c>
      <c r="O5108" s="6"/>
      <c r="P5108" s="6"/>
      <c r="Q5108" s="6"/>
      <c r="R5108" s="6"/>
      <c r="S5108" s="6"/>
      <c r="T5108" s="6"/>
      <c r="U5108" s="6" t="s">
        <v>12299</v>
      </c>
      <c r="V5108" s="6" t="s">
        <v>12299</v>
      </c>
      <c r="W5108" s="6" t="s">
        <v>12299</v>
      </c>
    </row>
    <row r="5109" spans="1:23" x14ac:dyDescent="0.3">
      <c r="A5109" s="6">
        <v>7227</v>
      </c>
      <c r="B5109" s="6" t="s">
        <v>20875</v>
      </c>
      <c r="C5109" s="6" t="s">
        <v>20876</v>
      </c>
      <c r="D5109" s="6">
        <v>3</v>
      </c>
      <c r="E5109" s="6">
        <v>0</v>
      </c>
      <c r="F5109" s="6"/>
      <c r="G5109" s="6">
        <v>10</v>
      </c>
      <c r="H5109" s="6"/>
      <c r="I5109" s="6"/>
      <c r="J5109" s="6"/>
      <c r="K5109" s="6"/>
      <c r="L5109" s="6"/>
      <c r="M5109" s="6"/>
      <c r="N5109" s="6" t="e">
        <f>VLOOKUP(A5109,web_archive!D:AB,18,FALSE)</f>
        <v>#N/A</v>
      </c>
      <c r="O5109" s="6"/>
      <c r="P5109" s="6"/>
      <c r="Q5109" s="6"/>
      <c r="R5109" s="6"/>
      <c r="S5109" s="6"/>
      <c r="T5109" s="6"/>
      <c r="U5109" s="6" t="s">
        <v>12299</v>
      </c>
      <c r="V5109" s="6" t="s">
        <v>12299</v>
      </c>
      <c r="W5109" s="6" t="s">
        <v>12299</v>
      </c>
    </row>
    <row r="5110" spans="1:23" x14ac:dyDescent="0.3">
      <c r="A5110" s="6">
        <v>7228</v>
      </c>
      <c r="B5110" s="6" t="s">
        <v>4613</v>
      </c>
      <c r="C5110" s="6" t="s">
        <v>4614</v>
      </c>
      <c r="D5110" s="6">
        <v>3</v>
      </c>
      <c r="E5110" s="6">
        <v>100000</v>
      </c>
      <c r="F5110" s="6"/>
      <c r="G5110" s="6">
        <v>300</v>
      </c>
      <c r="H5110" s="6"/>
      <c r="I5110" s="6"/>
      <c r="J5110" s="6"/>
      <c r="K5110" s="6"/>
      <c r="L5110" s="6"/>
      <c r="M5110" s="6"/>
      <c r="N5110" s="6" t="str">
        <f>VLOOKUP(A5110,web_archive!D:AB,18,FALSE)</f>
        <v>None</v>
      </c>
      <c r="O5110" s="6"/>
      <c r="P5110" s="6"/>
      <c r="Q5110" s="6"/>
      <c r="R5110" s="6"/>
      <c r="S5110" s="6"/>
      <c r="T5110" s="6"/>
      <c r="U5110" s="6" t="s">
        <v>12299</v>
      </c>
      <c r="V5110" s="6" t="s">
        <v>12299</v>
      </c>
      <c r="W5110" s="6" t="s">
        <v>12299</v>
      </c>
    </row>
    <row r="5111" spans="1:23" x14ac:dyDescent="0.3">
      <c r="A5111" s="6">
        <v>7229</v>
      </c>
      <c r="B5111" s="6" t="s">
        <v>9068</v>
      </c>
      <c r="C5111" s="6" t="s">
        <v>9069</v>
      </c>
      <c r="D5111" s="6">
        <v>3</v>
      </c>
      <c r="E5111" s="6">
        <v>50000</v>
      </c>
      <c r="F5111" s="6"/>
      <c r="G5111" s="6">
        <v>300</v>
      </c>
      <c r="H5111" s="6"/>
      <c r="I5111" s="6"/>
      <c r="J5111" s="6"/>
      <c r="K5111" s="6"/>
      <c r="L5111" s="6"/>
      <c r="M5111" s="6"/>
      <c r="N5111" s="6" t="str">
        <f>VLOOKUP(A5111,web_archive!D:AB,18,FALSE)</f>
        <v>None</v>
      </c>
      <c r="O5111" s="6"/>
      <c r="P5111" s="6"/>
      <c r="Q5111" s="6"/>
      <c r="R5111" s="6"/>
      <c r="S5111" s="6"/>
      <c r="T5111" s="6"/>
      <c r="U5111" s="6" t="s">
        <v>12299</v>
      </c>
      <c r="V5111" s="6" t="s">
        <v>12299</v>
      </c>
      <c r="W5111" s="6" t="s">
        <v>12299</v>
      </c>
    </row>
    <row r="5112" spans="1:23" x14ac:dyDescent="0.3">
      <c r="A5112" s="6">
        <v>7230</v>
      </c>
      <c r="B5112" s="6" t="s">
        <v>10649</v>
      </c>
      <c r="C5112" s="6" t="s">
        <v>10650</v>
      </c>
      <c r="D5112" s="6">
        <v>3</v>
      </c>
      <c r="E5112" s="6">
        <v>200000</v>
      </c>
      <c r="F5112" s="6"/>
      <c r="G5112" s="6">
        <v>300</v>
      </c>
      <c r="H5112" s="6"/>
      <c r="I5112" s="6"/>
      <c r="J5112" s="6"/>
      <c r="K5112" s="6"/>
      <c r="L5112" s="6"/>
      <c r="M5112" s="6"/>
      <c r="N5112" s="6" t="str">
        <f>VLOOKUP(A5112,web_archive!D:AB,18,FALSE)</f>
        <v>None</v>
      </c>
      <c r="O5112" s="6"/>
      <c r="P5112" s="6"/>
      <c r="Q5112" s="6"/>
      <c r="R5112" s="6"/>
      <c r="S5112" s="6"/>
      <c r="T5112" s="6"/>
      <c r="U5112" s="6" t="s">
        <v>12299</v>
      </c>
      <c r="V5112" s="6" t="s">
        <v>12299</v>
      </c>
      <c r="W5112" s="6" t="s">
        <v>12299</v>
      </c>
    </row>
    <row r="5113" spans="1:23" x14ac:dyDescent="0.3">
      <c r="A5113" s="6">
        <v>7231</v>
      </c>
      <c r="B5113" s="6" t="s">
        <v>4625</v>
      </c>
      <c r="C5113" s="6" t="s">
        <v>4626</v>
      </c>
      <c r="D5113" s="6">
        <v>3</v>
      </c>
      <c r="E5113" s="6">
        <v>20</v>
      </c>
      <c r="F5113" s="6"/>
      <c r="G5113" s="6">
        <v>150</v>
      </c>
      <c r="H5113" s="6"/>
      <c r="I5113" s="6"/>
      <c r="J5113" s="6"/>
      <c r="K5113" s="6"/>
      <c r="L5113" s="6"/>
      <c r="M5113" s="6"/>
      <c r="N5113" s="6" t="str">
        <f>VLOOKUP(A5113,web_archive!D:AB,18,FALSE)</f>
        <v>None</v>
      </c>
      <c r="O5113" s="6"/>
      <c r="P5113" s="6"/>
      <c r="Q5113" s="6"/>
      <c r="R5113" s="6"/>
      <c r="S5113" s="6"/>
      <c r="T5113" s="6"/>
      <c r="U5113" s="6" t="s">
        <v>12299</v>
      </c>
      <c r="V5113" s="6" t="s">
        <v>12299</v>
      </c>
      <c r="W5113" s="6" t="s">
        <v>12299</v>
      </c>
    </row>
    <row r="5114" spans="1:23" x14ac:dyDescent="0.3">
      <c r="A5114" s="6">
        <v>7232</v>
      </c>
      <c r="B5114" s="6" t="s">
        <v>9088</v>
      </c>
      <c r="C5114" s="6" t="s">
        <v>9089</v>
      </c>
      <c r="D5114" s="6">
        <v>3</v>
      </c>
      <c r="E5114" s="6">
        <v>20</v>
      </c>
      <c r="F5114" s="6"/>
      <c r="G5114" s="6">
        <v>150</v>
      </c>
      <c r="H5114" s="6"/>
      <c r="I5114" s="6"/>
      <c r="J5114" s="6"/>
      <c r="K5114" s="6"/>
      <c r="L5114" s="6"/>
      <c r="M5114" s="6"/>
      <c r="N5114" s="6" t="str">
        <f>VLOOKUP(A5114,web_archive!D:AB,18,FALSE)</f>
        <v>None</v>
      </c>
      <c r="O5114" s="6"/>
      <c r="P5114" s="6"/>
      <c r="Q5114" s="6"/>
      <c r="R5114" s="6"/>
      <c r="S5114" s="6"/>
      <c r="T5114" s="6"/>
      <c r="U5114" s="6" t="s">
        <v>12299</v>
      </c>
      <c r="V5114" s="6" t="s">
        <v>12299</v>
      </c>
      <c r="W5114" s="6" t="s">
        <v>12299</v>
      </c>
    </row>
    <row r="5115" spans="1:23" x14ac:dyDescent="0.3">
      <c r="A5115" s="6">
        <v>7233</v>
      </c>
      <c r="B5115" s="6" t="s">
        <v>6748</v>
      </c>
      <c r="C5115" s="6" t="s">
        <v>6749</v>
      </c>
      <c r="D5115" s="6">
        <v>3</v>
      </c>
      <c r="E5115" s="6">
        <v>20</v>
      </c>
      <c r="F5115" s="6"/>
      <c r="G5115" s="6">
        <v>150</v>
      </c>
      <c r="H5115" s="6"/>
      <c r="I5115" s="6"/>
      <c r="J5115" s="6"/>
      <c r="K5115" s="6"/>
      <c r="L5115" s="6"/>
      <c r="M5115" s="6"/>
      <c r="N5115" s="6" t="str">
        <f>VLOOKUP(A5115,web_archive!D:AB,18,FALSE)</f>
        <v>None</v>
      </c>
      <c r="O5115" s="6"/>
      <c r="P5115" s="6"/>
      <c r="Q5115" s="6"/>
      <c r="R5115" s="6"/>
      <c r="S5115" s="6"/>
      <c r="T5115" s="6"/>
      <c r="U5115" s="6" t="s">
        <v>12299</v>
      </c>
      <c r="V5115" s="6" t="s">
        <v>12299</v>
      </c>
      <c r="W5115" s="6" t="s">
        <v>12299</v>
      </c>
    </row>
    <row r="5116" spans="1:23" x14ac:dyDescent="0.3">
      <c r="A5116" s="6">
        <v>7234</v>
      </c>
      <c r="B5116" s="6" t="s">
        <v>20877</v>
      </c>
      <c r="C5116" s="6" t="s">
        <v>20878</v>
      </c>
      <c r="D5116" s="6">
        <v>3</v>
      </c>
      <c r="E5116" s="6">
        <v>0</v>
      </c>
      <c r="F5116" s="6"/>
      <c r="G5116" s="6">
        <v>10</v>
      </c>
      <c r="H5116" s="6"/>
      <c r="I5116" s="6"/>
      <c r="J5116" s="6"/>
      <c r="K5116" s="6"/>
      <c r="L5116" s="6"/>
      <c r="M5116" s="6"/>
      <c r="N5116" s="6" t="e">
        <f>VLOOKUP(A5116,web_archive!D:AB,18,FALSE)</f>
        <v>#N/A</v>
      </c>
      <c r="O5116" s="6"/>
      <c r="P5116" s="6"/>
      <c r="Q5116" s="6"/>
      <c r="R5116" s="6"/>
      <c r="S5116" s="6"/>
      <c r="T5116" s="6"/>
      <c r="U5116" s="6" t="s">
        <v>12299</v>
      </c>
      <c r="V5116" s="6" t="s">
        <v>12299</v>
      </c>
      <c r="W5116" s="6" t="s">
        <v>12299</v>
      </c>
    </row>
    <row r="5117" spans="1:23" x14ac:dyDescent="0.3">
      <c r="A5117" s="6">
        <v>7235</v>
      </c>
      <c r="B5117" s="6" t="s">
        <v>20879</v>
      </c>
      <c r="C5117" s="6" t="s">
        <v>20880</v>
      </c>
      <c r="D5117" s="6">
        <v>3</v>
      </c>
      <c r="E5117" s="6">
        <v>0</v>
      </c>
      <c r="F5117" s="6"/>
      <c r="G5117" s="6">
        <v>10</v>
      </c>
      <c r="H5117" s="6"/>
      <c r="I5117" s="6"/>
      <c r="J5117" s="6"/>
      <c r="K5117" s="6"/>
      <c r="L5117" s="6"/>
      <c r="M5117" s="6"/>
      <c r="N5117" s="6" t="e">
        <f>VLOOKUP(A5117,web_archive!D:AB,18,FALSE)</f>
        <v>#N/A</v>
      </c>
      <c r="O5117" s="6"/>
      <c r="P5117" s="6"/>
      <c r="Q5117" s="6"/>
      <c r="R5117" s="6"/>
      <c r="S5117" s="6"/>
      <c r="T5117" s="6"/>
      <c r="U5117" s="6" t="s">
        <v>12299</v>
      </c>
      <c r="V5117" s="6" t="s">
        <v>12299</v>
      </c>
      <c r="W5117" s="6" t="s">
        <v>12299</v>
      </c>
    </row>
    <row r="5118" spans="1:23" x14ac:dyDescent="0.3">
      <c r="A5118" s="6">
        <v>7236</v>
      </c>
      <c r="B5118" s="6" t="s">
        <v>20881</v>
      </c>
      <c r="C5118" s="6" t="s">
        <v>20882</v>
      </c>
      <c r="D5118" s="6">
        <v>3</v>
      </c>
      <c r="E5118" s="6">
        <v>0</v>
      </c>
      <c r="F5118" s="6"/>
      <c r="G5118" s="6">
        <v>10</v>
      </c>
      <c r="H5118" s="6"/>
      <c r="I5118" s="6"/>
      <c r="J5118" s="6"/>
      <c r="K5118" s="6"/>
      <c r="L5118" s="6"/>
      <c r="M5118" s="6"/>
      <c r="N5118" s="6" t="e">
        <f>VLOOKUP(A5118,web_archive!D:AB,18,FALSE)</f>
        <v>#N/A</v>
      </c>
      <c r="O5118" s="6"/>
      <c r="P5118" s="6"/>
      <c r="Q5118" s="6"/>
      <c r="R5118" s="6"/>
      <c r="S5118" s="6"/>
      <c r="T5118" s="6"/>
      <c r="U5118" s="6" t="s">
        <v>12299</v>
      </c>
      <c r="V5118" s="6" t="s">
        <v>12299</v>
      </c>
      <c r="W5118" s="6" t="s">
        <v>12299</v>
      </c>
    </row>
    <row r="5119" spans="1:23" x14ac:dyDescent="0.3">
      <c r="A5119" s="6">
        <v>7237</v>
      </c>
      <c r="B5119" s="6" t="s">
        <v>20883</v>
      </c>
      <c r="C5119" s="6" t="s">
        <v>20884</v>
      </c>
      <c r="D5119" s="6">
        <v>3</v>
      </c>
      <c r="E5119" s="6">
        <v>0</v>
      </c>
      <c r="F5119" s="6"/>
      <c r="G5119" s="6">
        <v>10</v>
      </c>
      <c r="H5119" s="6"/>
      <c r="I5119" s="6"/>
      <c r="J5119" s="6"/>
      <c r="K5119" s="6"/>
      <c r="L5119" s="6"/>
      <c r="M5119" s="6"/>
      <c r="N5119" s="6" t="e">
        <f>VLOOKUP(A5119,web_archive!D:AB,18,FALSE)</f>
        <v>#N/A</v>
      </c>
      <c r="O5119" s="6"/>
      <c r="P5119" s="6"/>
      <c r="Q5119" s="6"/>
      <c r="R5119" s="6"/>
      <c r="S5119" s="6"/>
      <c r="T5119" s="6"/>
      <c r="U5119" s="6" t="s">
        <v>12299</v>
      </c>
      <c r="V5119" s="6" t="s">
        <v>12299</v>
      </c>
      <c r="W5119" s="6" t="s">
        <v>12299</v>
      </c>
    </row>
    <row r="5120" spans="1:23" x14ac:dyDescent="0.3">
      <c r="A5120" s="6">
        <v>7238</v>
      </c>
      <c r="B5120" s="6" t="s">
        <v>20885</v>
      </c>
      <c r="C5120" s="6" t="s">
        <v>20886</v>
      </c>
      <c r="D5120" s="6">
        <v>3</v>
      </c>
      <c r="E5120" s="6">
        <v>0</v>
      </c>
      <c r="F5120" s="6"/>
      <c r="G5120" s="6">
        <v>10</v>
      </c>
      <c r="H5120" s="6"/>
      <c r="I5120" s="6"/>
      <c r="J5120" s="6"/>
      <c r="K5120" s="6"/>
      <c r="L5120" s="6"/>
      <c r="M5120" s="6"/>
      <c r="N5120" s="6" t="e">
        <f>VLOOKUP(A5120,web_archive!D:AB,18,FALSE)</f>
        <v>#N/A</v>
      </c>
      <c r="O5120" s="6"/>
      <c r="P5120" s="6"/>
      <c r="Q5120" s="6"/>
      <c r="R5120" s="6"/>
      <c r="S5120" s="6"/>
      <c r="T5120" s="6"/>
      <c r="U5120" s="6" t="s">
        <v>12299</v>
      </c>
      <c r="V5120" s="6" t="s">
        <v>12299</v>
      </c>
      <c r="W5120" s="6" t="s">
        <v>12299</v>
      </c>
    </row>
    <row r="5121" spans="1:23" x14ac:dyDescent="0.3">
      <c r="A5121" s="6">
        <v>7239</v>
      </c>
      <c r="B5121" s="6" t="s">
        <v>20887</v>
      </c>
      <c r="C5121" s="6" t="s">
        <v>20888</v>
      </c>
      <c r="D5121" s="6">
        <v>3</v>
      </c>
      <c r="E5121" s="6">
        <v>0</v>
      </c>
      <c r="F5121" s="6"/>
      <c r="G5121" s="6">
        <v>10</v>
      </c>
      <c r="H5121" s="6"/>
      <c r="I5121" s="6"/>
      <c r="J5121" s="6"/>
      <c r="K5121" s="6"/>
      <c r="L5121" s="6"/>
      <c r="M5121" s="6"/>
      <c r="N5121" s="6" t="e">
        <f>VLOOKUP(A5121,web_archive!D:AB,18,FALSE)</f>
        <v>#N/A</v>
      </c>
      <c r="O5121" s="6"/>
      <c r="P5121" s="6"/>
      <c r="Q5121" s="6"/>
      <c r="R5121" s="6"/>
      <c r="S5121" s="6"/>
      <c r="T5121" s="6"/>
      <c r="U5121" s="6" t="s">
        <v>12299</v>
      </c>
      <c r="V5121" s="6" t="s">
        <v>12299</v>
      </c>
      <c r="W5121" s="6" t="s">
        <v>12299</v>
      </c>
    </row>
    <row r="5122" spans="1:23" x14ac:dyDescent="0.3">
      <c r="A5122" s="6">
        <v>7240</v>
      </c>
      <c r="B5122" s="6" t="s">
        <v>20889</v>
      </c>
      <c r="C5122" s="6" t="s">
        <v>20890</v>
      </c>
      <c r="D5122" s="6">
        <v>3</v>
      </c>
      <c r="E5122" s="6">
        <v>0</v>
      </c>
      <c r="F5122" s="6"/>
      <c r="G5122" s="6">
        <v>10</v>
      </c>
      <c r="H5122" s="6"/>
      <c r="I5122" s="6"/>
      <c r="J5122" s="6"/>
      <c r="K5122" s="6"/>
      <c r="L5122" s="6"/>
      <c r="M5122" s="6"/>
      <c r="N5122" s="6" t="e">
        <f>VLOOKUP(A5122,web_archive!D:AB,18,FALSE)</f>
        <v>#N/A</v>
      </c>
      <c r="O5122" s="6"/>
      <c r="P5122" s="6"/>
      <c r="Q5122" s="6"/>
      <c r="R5122" s="6"/>
      <c r="S5122" s="6"/>
      <c r="T5122" s="6"/>
      <c r="U5122" s="6" t="s">
        <v>12299</v>
      </c>
      <c r="V5122" s="6" t="s">
        <v>12299</v>
      </c>
      <c r="W5122" s="6" t="s">
        <v>12299</v>
      </c>
    </row>
    <row r="5123" spans="1:23" x14ac:dyDescent="0.3">
      <c r="A5123" s="6">
        <v>7241</v>
      </c>
      <c r="B5123" s="6" t="s">
        <v>20891</v>
      </c>
      <c r="C5123" s="6" t="s">
        <v>20892</v>
      </c>
      <c r="D5123" s="6">
        <v>3</v>
      </c>
      <c r="E5123" s="6">
        <v>0</v>
      </c>
      <c r="F5123" s="6"/>
      <c r="G5123" s="6">
        <v>10</v>
      </c>
      <c r="H5123" s="6"/>
      <c r="I5123" s="6"/>
      <c r="J5123" s="6"/>
      <c r="K5123" s="6"/>
      <c r="L5123" s="6"/>
      <c r="M5123" s="6"/>
      <c r="N5123" s="6" t="e">
        <f>VLOOKUP(A5123,web_archive!D:AB,18,FALSE)</f>
        <v>#N/A</v>
      </c>
      <c r="O5123" s="6"/>
      <c r="P5123" s="6"/>
      <c r="Q5123" s="6"/>
      <c r="R5123" s="6"/>
      <c r="S5123" s="6"/>
      <c r="T5123" s="6"/>
      <c r="U5123" s="6" t="s">
        <v>12299</v>
      </c>
      <c r="V5123" s="6" t="s">
        <v>12299</v>
      </c>
      <c r="W5123" s="6" t="s">
        <v>12299</v>
      </c>
    </row>
    <row r="5124" spans="1:23" x14ac:dyDescent="0.3">
      <c r="A5124" s="6">
        <v>7242</v>
      </c>
      <c r="B5124" s="6" t="s">
        <v>20893</v>
      </c>
      <c r="C5124" s="6" t="s">
        <v>20894</v>
      </c>
      <c r="D5124" s="6">
        <v>3</v>
      </c>
      <c r="E5124" s="6">
        <v>0</v>
      </c>
      <c r="F5124" s="6"/>
      <c r="G5124" s="6">
        <v>10</v>
      </c>
      <c r="H5124" s="6"/>
      <c r="I5124" s="6"/>
      <c r="J5124" s="6"/>
      <c r="K5124" s="6"/>
      <c r="L5124" s="6"/>
      <c r="M5124" s="6"/>
      <c r="N5124" s="6" t="e">
        <f>VLOOKUP(A5124,web_archive!D:AB,18,FALSE)</f>
        <v>#N/A</v>
      </c>
      <c r="O5124" s="6"/>
      <c r="P5124" s="6"/>
      <c r="Q5124" s="6"/>
      <c r="R5124" s="6"/>
      <c r="S5124" s="6"/>
      <c r="T5124" s="6"/>
      <c r="U5124" s="6" t="s">
        <v>12299</v>
      </c>
      <c r="V5124" s="6" t="s">
        <v>12299</v>
      </c>
      <c r="W5124" s="6" t="s">
        <v>12299</v>
      </c>
    </row>
    <row r="5125" spans="1:23" x14ac:dyDescent="0.3">
      <c r="A5125" s="6">
        <v>7243</v>
      </c>
      <c r="B5125" s="6" t="s">
        <v>20895</v>
      </c>
      <c r="C5125" s="6" t="s">
        <v>20896</v>
      </c>
      <c r="D5125" s="6">
        <v>3</v>
      </c>
      <c r="E5125" s="6">
        <v>0</v>
      </c>
      <c r="F5125" s="6"/>
      <c r="G5125" s="6">
        <v>10</v>
      </c>
      <c r="H5125" s="6"/>
      <c r="I5125" s="6"/>
      <c r="J5125" s="6"/>
      <c r="K5125" s="6"/>
      <c r="L5125" s="6"/>
      <c r="M5125" s="6"/>
      <c r="N5125" s="6" t="e">
        <f>VLOOKUP(A5125,web_archive!D:AB,18,FALSE)</f>
        <v>#N/A</v>
      </c>
      <c r="O5125" s="6"/>
      <c r="P5125" s="6"/>
      <c r="Q5125" s="6"/>
      <c r="R5125" s="6"/>
      <c r="S5125" s="6"/>
      <c r="T5125" s="6"/>
      <c r="U5125" s="6" t="s">
        <v>12299</v>
      </c>
      <c r="V5125" s="6" t="s">
        <v>12299</v>
      </c>
      <c r="W5125" s="6" t="s">
        <v>12299</v>
      </c>
    </row>
    <row r="5126" spans="1:23" x14ac:dyDescent="0.3">
      <c r="A5126" s="6">
        <v>7244</v>
      </c>
      <c r="B5126" s="6" t="s">
        <v>20897</v>
      </c>
      <c r="C5126" s="6" t="s">
        <v>20898</v>
      </c>
      <c r="D5126" s="6">
        <v>3</v>
      </c>
      <c r="E5126" s="6">
        <v>0</v>
      </c>
      <c r="F5126" s="6"/>
      <c r="G5126" s="6">
        <v>10</v>
      </c>
      <c r="H5126" s="6"/>
      <c r="I5126" s="6"/>
      <c r="J5126" s="6"/>
      <c r="K5126" s="6"/>
      <c r="L5126" s="6"/>
      <c r="M5126" s="6"/>
      <c r="N5126" s="6" t="e">
        <f>VLOOKUP(A5126,web_archive!D:AB,18,FALSE)</f>
        <v>#N/A</v>
      </c>
      <c r="O5126" s="6"/>
      <c r="P5126" s="6"/>
      <c r="Q5126" s="6"/>
      <c r="R5126" s="6"/>
      <c r="S5126" s="6"/>
      <c r="T5126" s="6"/>
      <c r="U5126" s="6" t="s">
        <v>12299</v>
      </c>
      <c r="V5126" s="6" t="s">
        <v>12299</v>
      </c>
      <c r="W5126" s="6" t="s">
        <v>12299</v>
      </c>
    </row>
    <row r="5127" spans="1:23" x14ac:dyDescent="0.3">
      <c r="A5127" s="6">
        <v>7245</v>
      </c>
      <c r="B5127" s="6" t="s">
        <v>20899</v>
      </c>
      <c r="C5127" s="6" t="s">
        <v>20900</v>
      </c>
      <c r="D5127" s="6">
        <v>3</v>
      </c>
      <c r="E5127" s="6">
        <v>0</v>
      </c>
      <c r="F5127" s="6"/>
      <c r="G5127" s="6">
        <v>10</v>
      </c>
      <c r="H5127" s="6"/>
      <c r="I5127" s="6"/>
      <c r="J5127" s="6"/>
      <c r="K5127" s="6"/>
      <c r="L5127" s="6"/>
      <c r="M5127" s="6"/>
      <c r="N5127" s="6" t="e">
        <f>VLOOKUP(A5127,web_archive!D:AB,18,FALSE)</f>
        <v>#N/A</v>
      </c>
      <c r="O5127" s="6"/>
      <c r="P5127" s="6"/>
      <c r="Q5127" s="6"/>
      <c r="R5127" s="6"/>
      <c r="S5127" s="6"/>
      <c r="T5127" s="6"/>
      <c r="U5127" s="6" t="s">
        <v>12299</v>
      </c>
      <c r="V5127" s="6" t="s">
        <v>12299</v>
      </c>
      <c r="W5127" s="6" t="s">
        <v>12299</v>
      </c>
    </row>
    <row r="5128" spans="1:23" x14ac:dyDescent="0.3">
      <c r="A5128" s="6">
        <v>7246</v>
      </c>
      <c r="B5128" s="6" t="s">
        <v>20901</v>
      </c>
      <c r="C5128" s="6" t="s">
        <v>20902</v>
      </c>
      <c r="D5128" s="6">
        <v>3</v>
      </c>
      <c r="E5128" s="6">
        <v>0</v>
      </c>
      <c r="F5128" s="6"/>
      <c r="G5128" s="6">
        <v>10</v>
      </c>
      <c r="H5128" s="6"/>
      <c r="I5128" s="6"/>
      <c r="J5128" s="6"/>
      <c r="K5128" s="6"/>
      <c r="L5128" s="6"/>
      <c r="M5128" s="6"/>
      <c r="N5128" s="6" t="e">
        <f>VLOOKUP(A5128,web_archive!D:AB,18,FALSE)</f>
        <v>#N/A</v>
      </c>
      <c r="O5128" s="6"/>
      <c r="P5128" s="6"/>
      <c r="Q5128" s="6"/>
      <c r="R5128" s="6"/>
      <c r="S5128" s="6"/>
      <c r="T5128" s="6"/>
      <c r="U5128" s="6" t="s">
        <v>12299</v>
      </c>
      <c r="V5128" s="6" t="s">
        <v>12299</v>
      </c>
      <c r="W5128" s="6" t="s">
        <v>12299</v>
      </c>
    </row>
    <row r="5129" spans="1:23" x14ac:dyDescent="0.3">
      <c r="A5129" s="6">
        <v>7247</v>
      </c>
      <c r="B5129" s="6" t="s">
        <v>20903</v>
      </c>
      <c r="C5129" s="6" t="s">
        <v>20904</v>
      </c>
      <c r="D5129" s="6">
        <v>3</v>
      </c>
      <c r="E5129" s="6">
        <v>0</v>
      </c>
      <c r="F5129" s="6"/>
      <c r="G5129" s="6">
        <v>10</v>
      </c>
      <c r="H5129" s="6"/>
      <c r="I5129" s="6"/>
      <c r="J5129" s="6"/>
      <c r="K5129" s="6"/>
      <c r="L5129" s="6"/>
      <c r="M5129" s="6"/>
      <c r="N5129" s="6" t="e">
        <f>VLOOKUP(A5129,web_archive!D:AB,18,FALSE)</f>
        <v>#N/A</v>
      </c>
      <c r="O5129" s="6"/>
      <c r="P5129" s="6"/>
      <c r="Q5129" s="6"/>
      <c r="R5129" s="6"/>
      <c r="S5129" s="6"/>
      <c r="T5129" s="6"/>
      <c r="U5129" s="6" t="s">
        <v>12299</v>
      </c>
      <c r="V5129" s="6" t="s">
        <v>12299</v>
      </c>
      <c r="W5129" s="6" t="s">
        <v>12299</v>
      </c>
    </row>
    <row r="5130" spans="1:23" x14ac:dyDescent="0.3">
      <c r="A5130" s="6">
        <v>7248</v>
      </c>
      <c r="B5130" s="6" t="s">
        <v>20905</v>
      </c>
      <c r="C5130" s="6" t="s">
        <v>20906</v>
      </c>
      <c r="D5130" s="6">
        <v>3</v>
      </c>
      <c r="E5130" s="6">
        <v>0</v>
      </c>
      <c r="F5130" s="6"/>
      <c r="G5130" s="6">
        <v>10</v>
      </c>
      <c r="H5130" s="6"/>
      <c r="I5130" s="6"/>
      <c r="J5130" s="6"/>
      <c r="K5130" s="6"/>
      <c r="L5130" s="6"/>
      <c r="M5130" s="6"/>
      <c r="N5130" s="6" t="e">
        <f>VLOOKUP(A5130,web_archive!D:AB,18,FALSE)</f>
        <v>#N/A</v>
      </c>
      <c r="O5130" s="6"/>
      <c r="P5130" s="6"/>
      <c r="Q5130" s="6"/>
      <c r="R5130" s="6"/>
      <c r="S5130" s="6"/>
      <c r="T5130" s="6"/>
      <c r="U5130" s="6" t="s">
        <v>12299</v>
      </c>
      <c r="V5130" s="6" t="s">
        <v>12299</v>
      </c>
      <c r="W5130" s="6" t="s">
        <v>12299</v>
      </c>
    </row>
    <row r="5131" spans="1:23" x14ac:dyDescent="0.3">
      <c r="A5131" s="6">
        <v>7249</v>
      </c>
      <c r="B5131" s="6" t="s">
        <v>20907</v>
      </c>
      <c r="C5131" s="6" t="s">
        <v>20908</v>
      </c>
      <c r="D5131" s="6">
        <v>3</v>
      </c>
      <c r="E5131" s="6">
        <v>0</v>
      </c>
      <c r="F5131" s="6"/>
      <c r="G5131" s="6">
        <v>10</v>
      </c>
      <c r="H5131" s="6"/>
      <c r="I5131" s="6"/>
      <c r="J5131" s="6"/>
      <c r="K5131" s="6"/>
      <c r="L5131" s="6"/>
      <c r="M5131" s="6"/>
      <c r="N5131" s="6" t="e">
        <f>VLOOKUP(A5131,web_archive!D:AB,18,FALSE)</f>
        <v>#N/A</v>
      </c>
      <c r="O5131" s="6"/>
      <c r="P5131" s="6"/>
      <c r="Q5131" s="6"/>
      <c r="R5131" s="6"/>
      <c r="S5131" s="6"/>
      <c r="T5131" s="6"/>
      <c r="U5131" s="6" t="s">
        <v>12299</v>
      </c>
      <c r="V5131" s="6" t="s">
        <v>12299</v>
      </c>
      <c r="W5131" s="6" t="s">
        <v>12299</v>
      </c>
    </row>
    <row r="5132" spans="1:23" x14ac:dyDescent="0.3">
      <c r="A5132" s="6">
        <v>7250</v>
      </c>
      <c r="B5132" s="6" t="s">
        <v>20909</v>
      </c>
      <c r="C5132" s="6" t="s">
        <v>20910</v>
      </c>
      <c r="D5132" s="6">
        <v>3</v>
      </c>
      <c r="E5132" s="6">
        <v>0</v>
      </c>
      <c r="F5132" s="6"/>
      <c r="G5132" s="6">
        <v>10</v>
      </c>
      <c r="H5132" s="6"/>
      <c r="I5132" s="6"/>
      <c r="J5132" s="6"/>
      <c r="K5132" s="6"/>
      <c r="L5132" s="6"/>
      <c r="M5132" s="6"/>
      <c r="N5132" s="6" t="e">
        <f>VLOOKUP(A5132,web_archive!D:AB,18,FALSE)</f>
        <v>#N/A</v>
      </c>
      <c r="O5132" s="6"/>
      <c r="P5132" s="6"/>
      <c r="Q5132" s="6"/>
      <c r="R5132" s="6"/>
      <c r="S5132" s="6"/>
      <c r="T5132" s="6"/>
      <c r="U5132" s="6" t="s">
        <v>12299</v>
      </c>
      <c r="V5132" s="6" t="s">
        <v>12299</v>
      </c>
      <c r="W5132" s="6" t="s">
        <v>12299</v>
      </c>
    </row>
    <row r="5133" spans="1:23" x14ac:dyDescent="0.3">
      <c r="A5133" s="6">
        <v>7251</v>
      </c>
      <c r="B5133" s="6" t="s">
        <v>20911</v>
      </c>
      <c r="C5133" s="6" t="s">
        <v>20912</v>
      </c>
      <c r="D5133" s="6">
        <v>3</v>
      </c>
      <c r="E5133" s="6">
        <v>0</v>
      </c>
      <c r="F5133" s="6"/>
      <c r="G5133" s="6">
        <v>10</v>
      </c>
      <c r="H5133" s="6"/>
      <c r="I5133" s="6"/>
      <c r="J5133" s="6"/>
      <c r="K5133" s="6"/>
      <c r="L5133" s="6"/>
      <c r="M5133" s="6"/>
      <c r="N5133" s="6" t="e">
        <f>VLOOKUP(A5133,web_archive!D:AB,18,FALSE)</f>
        <v>#N/A</v>
      </c>
      <c r="O5133" s="6"/>
      <c r="P5133" s="6"/>
      <c r="Q5133" s="6"/>
      <c r="R5133" s="6"/>
      <c r="S5133" s="6"/>
      <c r="T5133" s="6"/>
      <c r="U5133" s="6" t="s">
        <v>12299</v>
      </c>
      <c r="V5133" s="6" t="s">
        <v>12299</v>
      </c>
      <c r="W5133" s="6" t="s">
        <v>12299</v>
      </c>
    </row>
    <row r="5134" spans="1:23" x14ac:dyDescent="0.3">
      <c r="A5134" s="6">
        <v>7252</v>
      </c>
      <c r="B5134" s="6" t="s">
        <v>20913</v>
      </c>
      <c r="C5134" s="6" t="s">
        <v>20914</v>
      </c>
      <c r="D5134" s="6">
        <v>3</v>
      </c>
      <c r="E5134" s="6">
        <v>0</v>
      </c>
      <c r="F5134" s="6"/>
      <c r="G5134" s="6">
        <v>10</v>
      </c>
      <c r="H5134" s="6"/>
      <c r="I5134" s="6"/>
      <c r="J5134" s="6"/>
      <c r="K5134" s="6"/>
      <c r="L5134" s="6"/>
      <c r="M5134" s="6"/>
      <c r="N5134" s="6" t="e">
        <f>VLOOKUP(A5134,web_archive!D:AB,18,FALSE)</f>
        <v>#N/A</v>
      </c>
      <c r="O5134" s="6"/>
      <c r="P5134" s="6"/>
      <c r="Q5134" s="6"/>
      <c r="R5134" s="6"/>
      <c r="S5134" s="6"/>
      <c r="T5134" s="6"/>
      <c r="U5134" s="6" t="s">
        <v>12299</v>
      </c>
      <c r="V5134" s="6" t="s">
        <v>12299</v>
      </c>
      <c r="W5134" s="6" t="s">
        <v>12299</v>
      </c>
    </row>
    <row r="5135" spans="1:23" x14ac:dyDescent="0.3">
      <c r="A5135" s="6">
        <v>7253</v>
      </c>
      <c r="B5135" s="6" t="s">
        <v>20915</v>
      </c>
      <c r="C5135" s="6" t="s">
        <v>20916</v>
      </c>
      <c r="D5135" s="6">
        <v>3</v>
      </c>
      <c r="E5135" s="6">
        <v>0</v>
      </c>
      <c r="F5135" s="6"/>
      <c r="G5135" s="6">
        <v>10</v>
      </c>
      <c r="H5135" s="6"/>
      <c r="I5135" s="6"/>
      <c r="J5135" s="6"/>
      <c r="K5135" s="6"/>
      <c r="L5135" s="6"/>
      <c r="M5135" s="6"/>
      <c r="N5135" s="6" t="e">
        <f>VLOOKUP(A5135,web_archive!D:AB,18,FALSE)</f>
        <v>#N/A</v>
      </c>
      <c r="O5135" s="6"/>
      <c r="P5135" s="6"/>
      <c r="Q5135" s="6"/>
      <c r="R5135" s="6"/>
      <c r="S5135" s="6"/>
      <c r="T5135" s="6"/>
      <c r="U5135" s="6" t="s">
        <v>12299</v>
      </c>
      <c r="V5135" s="6" t="s">
        <v>12299</v>
      </c>
      <c r="W5135" s="6" t="s">
        <v>12299</v>
      </c>
    </row>
    <row r="5136" spans="1:23" x14ac:dyDescent="0.3">
      <c r="A5136" s="6">
        <v>7254</v>
      </c>
      <c r="B5136" s="6" t="s">
        <v>20917</v>
      </c>
      <c r="C5136" s="6" t="s">
        <v>20918</v>
      </c>
      <c r="D5136" s="6">
        <v>3</v>
      </c>
      <c r="E5136" s="6">
        <v>0</v>
      </c>
      <c r="F5136" s="6"/>
      <c r="G5136" s="6">
        <v>10</v>
      </c>
      <c r="H5136" s="6"/>
      <c r="I5136" s="6"/>
      <c r="J5136" s="6"/>
      <c r="K5136" s="6"/>
      <c r="L5136" s="6"/>
      <c r="M5136" s="6"/>
      <c r="N5136" s="6" t="e">
        <f>VLOOKUP(A5136,web_archive!D:AB,18,FALSE)</f>
        <v>#N/A</v>
      </c>
      <c r="O5136" s="6"/>
      <c r="P5136" s="6"/>
      <c r="Q5136" s="6"/>
      <c r="R5136" s="6"/>
      <c r="S5136" s="6"/>
      <c r="T5136" s="6"/>
      <c r="U5136" s="6" t="s">
        <v>12299</v>
      </c>
      <c r="V5136" s="6" t="s">
        <v>12299</v>
      </c>
      <c r="W5136" s="6" t="s">
        <v>12299</v>
      </c>
    </row>
    <row r="5137" spans="1:23" x14ac:dyDescent="0.3">
      <c r="A5137" s="6">
        <v>7255</v>
      </c>
      <c r="B5137" s="6" t="s">
        <v>20919</v>
      </c>
      <c r="C5137" s="6" t="s">
        <v>20920</v>
      </c>
      <c r="D5137" s="6">
        <v>3</v>
      </c>
      <c r="E5137" s="6">
        <v>0</v>
      </c>
      <c r="F5137" s="6"/>
      <c r="G5137" s="6">
        <v>100</v>
      </c>
      <c r="H5137" s="6"/>
      <c r="I5137" s="6"/>
      <c r="J5137" s="6"/>
      <c r="K5137" s="6"/>
      <c r="L5137" s="6"/>
      <c r="M5137" s="6"/>
      <c r="N5137" s="6" t="e">
        <f>VLOOKUP(A5137,web_archive!D:AB,18,FALSE)</f>
        <v>#N/A</v>
      </c>
      <c r="O5137" s="6"/>
      <c r="P5137" s="6"/>
      <c r="Q5137" s="6"/>
      <c r="R5137" s="6"/>
      <c r="S5137" s="6"/>
      <c r="T5137" s="6"/>
      <c r="U5137" s="6" t="s">
        <v>12299</v>
      </c>
      <c r="V5137" s="6" t="s">
        <v>12299</v>
      </c>
      <c r="W5137" s="6" t="s">
        <v>12299</v>
      </c>
    </row>
    <row r="5138" spans="1:23" x14ac:dyDescent="0.3">
      <c r="A5138" s="6">
        <v>7256</v>
      </c>
      <c r="B5138" s="6" t="s">
        <v>20921</v>
      </c>
      <c r="C5138" s="6" t="s">
        <v>20920</v>
      </c>
      <c r="D5138" s="6">
        <v>3</v>
      </c>
      <c r="E5138" s="6">
        <v>0</v>
      </c>
      <c r="F5138" s="6"/>
      <c r="G5138" s="6">
        <v>100</v>
      </c>
      <c r="H5138" s="6"/>
      <c r="I5138" s="6"/>
      <c r="J5138" s="6"/>
      <c r="K5138" s="6"/>
      <c r="L5138" s="6"/>
      <c r="M5138" s="6"/>
      <c r="N5138" s="6" t="e">
        <f>VLOOKUP(A5138,web_archive!D:AB,18,FALSE)</f>
        <v>#N/A</v>
      </c>
      <c r="O5138" s="6"/>
      <c r="P5138" s="6"/>
      <c r="Q5138" s="6"/>
      <c r="R5138" s="6"/>
      <c r="S5138" s="6"/>
      <c r="T5138" s="6"/>
      <c r="U5138" s="6" t="s">
        <v>12299</v>
      </c>
      <c r="V5138" s="6" t="s">
        <v>12299</v>
      </c>
      <c r="W5138" s="6" t="s">
        <v>12299</v>
      </c>
    </row>
    <row r="5139" spans="1:23" x14ac:dyDescent="0.3">
      <c r="A5139" s="6">
        <v>7257</v>
      </c>
      <c r="B5139" s="6" t="s">
        <v>20922</v>
      </c>
      <c r="C5139" s="6" t="s">
        <v>20920</v>
      </c>
      <c r="D5139" s="6">
        <v>3</v>
      </c>
      <c r="E5139" s="6">
        <v>0</v>
      </c>
      <c r="F5139" s="6"/>
      <c r="G5139" s="6">
        <v>100</v>
      </c>
      <c r="H5139" s="6"/>
      <c r="I5139" s="6"/>
      <c r="J5139" s="6"/>
      <c r="K5139" s="6"/>
      <c r="L5139" s="6"/>
      <c r="M5139" s="6"/>
      <c r="N5139" s="6" t="e">
        <f>VLOOKUP(A5139,web_archive!D:AB,18,FALSE)</f>
        <v>#N/A</v>
      </c>
      <c r="O5139" s="6"/>
      <c r="P5139" s="6"/>
      <c r="Q5139" s="6"/>
      <c r="R5139" s="6"/>
      <c r="S5139" s="6"/>
      <c r="T5139" s="6"/>
      <c r="U5139" s="6" t="s">
        <v>12299</v>
      </c>
      <c r="V5139" s="6" t="s">
        <v>12299</v>
      </c>
      <c r="W5139" s="6" t="s">
        <v>12299</v>
      </c>
    </row>
    <row r="5140" spans="1:23" x14ac:dyDescent="0.3">
      <c r="A5140" s="6">
        <v>7258</v>
      </c>
      <c r="B5140" s="6" t="s">
        <v>20923</v>
      </c>
      <c r="C5140" s="6" t="s">
        <v>20920</v>
      </c>
      <c r="D5140" s="6">
        <v>3</v>
      </c>
      <c r="E5140" s="6">
        <v>0</v>
      </c>
      <c r="F5140" s="6"/>
      <c r="G5140" s="6">
        <v>100</v>
      </c>
      <c r="H5140" s="6"/>
      <c r="I5140" s="6"/>
      <c r="J5140" s="6"/>
      <c r="K5140" s="6"/>
      <c r="L5140" s="6"/>
      <c r="M5140" s="6"/>
      <c r="N5140" s="6" t="e">
        <f>VLOOKUP(A5140,web_archive!D:AB,18,FALSE)</f>
        <v>#N/A</v>
      </c>
      <c r="O5140" s="6"/>
      <c r="P5140" s="6"/>
      <c r="Q5140" s="6"/>
      <c r="R5140" s="6"/>
      <c r="S5140" s="6"/>
      <c r="T5140" s="6"/>
      <c r="U5140" s="6" t="s">
        <v>12299</v>
      </c>
      <c r="V5140" s="6" t="s">
        <v>12299</v>
      </c>
      <c r="W5140" s="6" t="s">
        <v>12299</v>
      </c>
    </row>
    <row r="5141" spans="1:23" x14ac:dyDescent="0.3">
      <c r="A5141" s="6">
        <v>7259</v>
      </c>
      <c r="B5141" s="6" t="s">
        <v>20924</v>
      </c>
      <c r="C5141" s="6" t="s">
        <v>20920</v>
      </c>
      <c r="D5141" s="6">
        <v>3</v>
      </c>
      <c r="E5141" s="6">
        <v>0</v>
      </c>
      <c r="F5141" s="6"/>
      <c r="G5141" s="6">
        <v>100</v>
      </c>
      <c r="H5141" s="6"/>
      <c r="I5141" s="6"/>
      <c r="J5141" s="6"/>
      <c r="K5141" s="6"/>
      <c r="L5141" s="6"/>
      <c r="M5141" s="6"/>
      <c r="N5141" s="6" t="e">
        <f>VLOOKUP(A5141,web_archive!D:AB,18,FALSE)</f>
        <v>#N/A</v>
      </c>
      <c r="O5141" s="6"/>
      <c r="P5141" s="6"/>
      <c r="Q5141" s="6"/>
      <c r="R5141" s="6"/>
      <c r="S5141" s="6"/>
      <c r="T5141" s="6"/>
      <c r="U5141" s="6" t="s">
        <v>12299</v>
      </c>
      <c r="V5141" s="6" t="s">
        <v>12299</v>
      </c>
      <c r="W5141" s="6" t="s">
        <v>12299</v>
      </c>
    </row>
    <row r="5142" spans="1:23" x14ac:dyDescent="0.3">
      <c r="A5142" s="6">
        <v>7260</v>
      </c>
      <c r="B5142" s="6" t="s">
        <v>20925</v>
      </c>
      <c r="C5142" s="6" t="s">
        <v>20920</v>
      </c>
      <c r="D5142" s="6">
        <v>3</v>
      </c>
      <c r="E5142" s="6">
        <v>0</v>
      </c>
      <c r="F5142" s="6"/>
      <c r="G5142" s="6">
        <v>100</v>
      </c>
      <c r="H5142" s="6"/>
      <c r="I5142" s="6"/>
      <c r="J5142" s="6"/>
      <c r="K5142" s="6"/>
      <c r="L5142" s="6"/>
      <c r="M5142" s="6"/>
      <c r="N5142" s="6" t="e">
        <f>VLOOKUP(A5142,web_archive!D:AB,18,FALSE)</f>
        <v>#N/A</v>
      </c>
      <c r="O5142" s="6"/>
      <c r="P5142" s="6"/>
      <c r="Q5142" s="6"/>
      <c r="R5142" s="6"/>
      <c r="S5142" s="6"/>
      <c r="T5142" s="6"/>
      <c r="U5142" s="6" t="s">
        <v>12299</v>
      </c>
      <c r="V5142" s="6" t="s">
        <v>12299</v>
      </c>
      <c r="W5142" s="6" t="s">
        <v>12299</v>
      </c>
    </row>
    <row r="5143" spans="1:23" x14ac:dyDescent="0.3">
      <c r="A5143" s="6">
        <v>7261</v>
      </c>
      <c r="B5143" s="6" t="s">
        <v>20926</v>
      </c>
      <c r="C5143" s="6" t="s">
        <v>20920</v>
      </c>
      <c r="D5143" s="6">
        <v>3</v>
      </c>
      <c r="E5143" s="6">
        <v>0</v>
      </c>
      <c r="F5143" s="6"/>
      <c r="G5143" s="6">
        <v>100</v>
      </c>
      <c r="H5143" s="6"/>
      <c r="I5143" s="6"/>
      <c r="J5143" s="6"/>
      <c r="K5143" s="6"/>
      <c r="L5143" s="6"/>
      <c r="M5143" s="6"/>
      <c r="N5143" s="6" t="e">
        <f>VLOOKUP(A5143,web_archive!D:AB,18,FALSE)</f>
        <v>#N/A</v>
      </c>
      <c r="O5143" s="6"/>
      <c r="P5143" s="6"/>
      <c r="Q5143" s="6"/>
      <c r="R5143" s="6"/>
      <c r="S5143" s="6"/>
      <c r="T5143" s="6"/>
      <c r="U5143" s="6" t="s">
        <v>12299</v>
      </c>
      <c r="V5143" s="6" t="s">
        <v>12299</v>
      </c>
      <c r="W5143" s="6" t="s">
        <v>12299</v>
      </c>
    </row>
    <row r="5144" spans="1:23" x14ac:dyDescent="0.3">
      <c r="A5144" s="6">
        <v>7262</v>
      </c>
      <c r="B5144" s="6" t="s">
        <v>3818</v>
      </c>
      <c r="C5144" s="6" t="s">
        <v>3819</v>
      </c>
      <c r="D5144" s="6">
        <v>3</v>
      </c>
      <c r="E5144" s="6">
        <v>466</v>
      </c>
      <c r="F5144" s="6"/>
      <c r="G5144" s="6">
        <v>10</v>
      </c>
      <c r="H5144" s="6"/>
      <c r="I5144" s="6"/>
      <c r="J5144" s="6"/>
      <c r="K5144" s="6"/>
      <c r="L5144" s="6"/>
      <c r="M5144" s="6"/>
      <c r="N5144" s="6" t="str">
        <f>VLOOKUP(A5144,web_archive!D:AB,18,FALSE)</f>
        <v>None</v>
      </c>
      <c r="O5144" s="6"/>
      <c r="P5144" s="6"/>
      <c r="Q5144" s="6"/>
      <c r="R5144" s="6"/>
      <c r="S5144" s="6"/>
      <c r="T5144" s="6"/>
      <c r="U5144" s="6" t="s">
        <v>12299</v>
      </c>
      <c r="V5144" s="6" t="s">
        <v>12299</v>
      </c>
      <c r="W5144" s="6" t="s">
        <v>12299</v>
      </c>
    </row>
    <row r="5145" spans="1:23" x14ac:dyDescent="0.3">
      <c r="A5145" s="6">
        <v>7263</v>
      </c>
      <c r="B5145" s="6" t="s">
        <v>1994</v>
      </c>
      <c r="C5145" s="6" t="s">
        <v>1995</v>
      </c>
      <c r="D5145" s="6">
        <v>3</v>
      </c>
      <c r="E5145" s="6">
        <v>954</v>
      </c>
      <c r="F5145" s="6"/>
      <c r="G5145" s="6">
        <v>10</v>
      </c>
      <c r="H5145" s="6"/>
      <c r="I5145" s="6"/>
      <c r="J5145" s="6"/>
      <c r="K5145" s="6"/>
      <c r="L5145" s="6"/>
      <c r="M5145" s="6"/>
      <c r="N5145" s="6" t="str">
        <f>VLOOKUP(A5145,web_archive!D:AB,18,FALSE)</f>
        <v>None</v>
      </c>
      <c r="O5145" s="6"/>
      <c r="P5145" s="6"/>
      <c r="Q5145" s="6"/>
      <c r="R5145" s="6"/>
      <c r="S5145" s="6"/>
      <c r="T5145" s="6"/>
      <c r="U5145" s="6" t="s">
        <v>12299</v>
      </c>
      <c r="V5145" s="6" t="s">
        <v>12299</v>
      </c>
      <c r="W5145" s="6" t="s">
        <v>12299</v>
      </c>
    </row>
    <row r="5146" spans="1:23" x14ac:dyDescent="0.3">
      <c r="A5146" s="6">
        <v>7264</v>
      </c>
      <c r="B5146" s="6" t="s">
        <v>3225</v>
      </c>
      <c r="C5146" s="6" t="s">
        <v>3226</v>
      </c>
      <c r="D5146" s="6">
        <v>3</v>
      </c>
      <c r="E5146" s="6">
        <v>322</v>
      </c>
      <c r="F5146" s="6"/>
      <c r="G5146" s="6">
        <v>10</v>
      </c>
      <c r="H5146" s="6"/>
      <c r="I5146" s="6"/>
      <c r="J5146" s="6"/>
      <c r="K5146" s="6"/>
      <c r="L5146" s="6"/>
      <c r="M5146" s="6"/>
      <c r="N5146" s="6" t="str">
        <f>VLOOKUP(A5146,web_archive!D:AB,18,FALSE)</f>
        <v>None</v>
      </c>
      <c r="O5146" s="6"/>
      <c r="P5146" s="6"/>
      <c r="Q5146" s="6"/>
      <c r="R5146" s="6"/>
      <c r="S5146" s="6"/>
      <c r="T5146" s="6"/>
      <c r="U5146" s="6" t="s">
        <v>12299</v>
      </c>
      <c r="V5146" s="6" t="s">
        <v>12299</v>
      </c>
      <c r="W5146" s="6" t="s">
        <v>12299</v>
      </c>
    </row>
    <row r="5147" spans="1:23" x14ac:dyDescent="0.3">
      <c r="A5147" s="6">
        <v>7265</v>
      </c>
      <c r="B5147" s="6" t="s">
        <v>3126</v>
      </c>
      <c r="C5147" s="6" t="s">
        <v>3127</v>
      </c>
      <c r="D5147" s="6">
        <v>3</v>
      </c>
      <c r="E5147" s="6">
        <v>544</v>
      </c>
      <c r="F5147" s="6"/>
      <c r="G5147" s="6">
        <v>10</v>
      </c>
      <c r="H5147" s="6"/>
      <c r="I5147" s="6"/>
      <c r="J5147" s="6"/>
      <c r="K5147" s="6"/>
      <c r="L5147" s="6"/>
      <c r="M5147" s="6"/>
      <c r="N5147" s="6" t="str">
        <f>VLOOKUP(A5147,web_archive!D:AB,18,FALSE)</f>
        <v>None</v>
      </c>
      <c r="O5147" s="6"/>
      <c r="P5147" s="6"/>
      <c r="Q5147" s="6"/>
      <c r="R5147" s="6"/>
      <c r="S5147" s="6"/>
      <c r="T5147" s="6"/>
      <c r="U5147" s="6" t="s">
        <v>12299</v>
      </c>
      <c r="V5147" s="6" t="s">
        <v>12299</v>
      </c>
      <c r="W5147" s="6" t="s">
        <v>12299</v>
      </c>
    </row>
    <row r="5148" spans="1:23" x14ac:dyDescent="0.3">
      <c r="A5148" s="6">
        <v>7266</v>
      </c>
      <c r="B5148" s="6" t="s">
        <v>20927</v>
      </c>
      <c r="C5148" s="6" t="s">
        <v>20928</v>
      </c>
      <c r="D5148" s="6">
        <v>3</v>
      </c>
      <c r="E5148" s="6">
        <v>436</v>
      </c>
      <c r="F5148" s="6"/>
      <c r="G5148" s="6">
        <v>10</v>
      </c>
      <c r="H5148" s="6"/>
      <c r="I5148" s="6"/>
      <c r="J5148" s="6"/>
      <c r="K5148" s="6"/>
      <c r="L5148" s="6"/>
      <c r="M5148" s="6"/>
      <c r="N5148" s="6" t="e">
        <f>VLOOKUP(A5148,web_archive!D:AB,18,FALSE)</f>
        <v>#N/A</v>
      </c>
      <c r="O5148" s="6"/>
      <c r="P5148" s="6"/>
      <c r="Q5148" s="6"/>
      <c r="R5148" s="6"/>
      <c r="S5148" s="6"/>
      <c r="T5148" s="6"/>
      <c r="U5148" s="6" t="s">
        <v>12299</v>
      </c>
      <c r="V5148" s="6" t="s">
        <v>12299</v>
      </c>
      <c r="W5148" s="6" t="s">
        <v>12299</v>
      </c>
    </row>
    <row r="5149" spans="1:23" x14ac:dyDescent="0.3">
      <c r="A5149" s="6">
        <v>7267</v>
      </c>
      <c r="B5149" s="6" t="s">
        <v>10037</v>
      </c>
      <c r="C5149" s="6" t="s">
        <v>10038</v>
      </c>
      <c r="D5149" s="6">
        <v>3</v>
      </c>
      <c r="E5149" s="6">
        <v>298</v>
      </c>
      <c r="F5149" s="6"/>
      <c r="G5149" s="6">
        <v>10</v>
      </c>
      <c r="H5149" s="6"/>
      <c r="I5149" s="6"/>
      <c r="J5149" s="6"/>
      <c r="K5149" s="6"/>
      <c r="L5149" s="6"/>
      <c r="M5149" s="6"/>
      <c r="N5149" s="6" t="str">
        <f>VLOOKUP(A5149,web_archive!D:AB,18,FALSE)</f>
        <v>None</v>
      </c>
      <c r="O5149" s="6"/>
      <c r="P5149" s="6"/>
      <c r="Q5149" s="6"/>
      <c r="R5149" s="6"/>
      <c r="S5149" s="6"/>
      <c r="T5149" s="6"/>
      <c r="U5149" s="6" t="s">
        <v>12299</v>
      </c>
      <c r="V5149" s="6" t="s">
        <v>12299</v>
      </c>
      <c r="W5149" s="6" t="s">
        <v>12299</v>
      </c>
    </row>
    <row r="5150" spans="1:23" x14ac:dyDescent="0.3">
      <c r="A5150" s="6">
        <v>7268</v>
      </c>
      <c r="B5150" s="6" t="s">
        <v>20929</v>
      </c>
      <c r="C5150" s="6" t="s">
        <v>20930</v>
      </c>
      <c r="D5150" s="6">
        <v>3</v>
      </c>
      <c r="E5150" s="6">
        <v>1210</v>
      </c>
      <c r="F5150" s="6"/>
      <c r="G5150" s="6">
        <v>10</v>
      </c>
      <c r="H5150" s="6"/>
      <c r="I5150" s="6"/>
      <c r="J5150" s="6"/>
      <c r="K5150" s="6"/>
      <c r="L5150" s="6"/>
      <c r="M5150" s="6"/>
      <c r="N5150" s="6" t="e">
        <f>VLOOKUP(A5150,web_archive!D:AB,18,FALSE)</f>
        <v>#N/A</v>
      </c>
      <c r="O5150" s="6"/>
      <c r="P5150" s="6"/>
      <c r="Q5150" s="6"/>
      <c r="R5150" s="6"/>
      <c r="S5150" s="6"/>
      <c r="T5150" s="6"/>
      <c r="U5150" s="6" t="s">
        <v>12299</v>
      </c>
      <c r="V5150" s="6" t="s">
        <v>12299</v>
      </c>
      <c r="W5150" s="6" t="s">
        <v>12299</v>
      </c>
    </row>
    <row r="5151" spans="1:23" x14ac:dyDescent="0.3">
      <c r="A5151" s="6">
        <v>7269</v>
      </c>
      <c r="B5151" s="6" t="s">
        <v>20931</v>
      </c>
      <c r="C5151" s="6" t="s">
        <v>20932</v>
      </c>
      <c r="D5151" s="6">
        <v>3</v>
      </c>
      <c r="E5151" s="6">
        <v>960</v>
      </c>
      <c r="F5151" s="6"/>
      <c r="G5151" s="6">
        <v>10</v>
      </c>
      <c r="H5151" s="6"/>
      <c r="I5151" s="6"/>
      <c r="J5151" s="6"/>
      <c r="K5151" s="6"/>
      <c r="L5151" s="6"/>
      <c r="M5151" s="6"/>
      <c r="N5151" s="6" t="e">
        <f>VLOOKUP(A5151,web_archive!D:AB,18,FALSE)</f>
        <v>#N/A</v>
      </c>
      <c r="O5151" s="6"/>
      <c r="P5151" s="6"/>
      <c r="Q5151" s="6"/>
      <c r="R5151" s="6"/>
      <c r="S5151" s="6"/>
      <c r="T5151" s="6"/>
      <c r="U5151" s="6" t="s">
        <v>12299</v>
      </c>
      <c r="V5151" s="6" t="s">
        <v>12299</v>
      </c>
      <c r="W5151" s="6" t="s">
        <v>12299</v>
      </c>
    </row>
    <row r="5152" spans="1:23" x14ac:dyDescent="0.3">
      <c r="A5152" s="6">
        <v>7270</v>
      </c>
      <c r="B5152" s="6" t="s">
        <v>6661</v>
      </c>
      <c r="C5152" s="6" t="s">
        <v>6662</v>
      </c>
      <c r="D5152" s="6">
        <v>3</v>
      </c>
      <c r="E5152" s="6">
        <v>1100</v>
      </c>
      <c r="F5152" s="6"/>
      <c r="G5152" s="6">
        <v>10</v>
      </c>
      <c r="H5152" s="6"/>
      <c r="I5152" s="6"/>
      <c r="J5152" s="6"/>
      <c r="K5152" s="6"/>
      <c r="L5152" s="6"/>
      <c r="M5152" s="6"/>
      <c r="N5152" s="6" t="str">
        <f>VLOOKUP(A5152,web_archive!D:AB,18,FALSE)</f>
        <v>None</v>
      </c>
      <c r="O5152" s="6"/>
      <c r="P5152" s="6"/>
      <c r="Q5152" s="6"/>
      <c r="R5152" s="6"/>
      <c r="S5152" s="6"/>
      <c r="T5152" s="6"/>
      <c r="U5152" s="6" t="s">
        <v>12299</v>
      </c>
      <c r="V5152" s="6" t="s">
        <v>12299</v>
      </c>
      <c r="W5152" s="6" t="s">
        <v>12299</v>
      </c>
    </row>
    <row r="5153" spans="1:23" x14ac:dyDescent="0.3">
      <c r="A5153" s="6">
        <v>7271</v>
      </c>
      <c r="B5153" s="6" t="s">
        <v>20933</v>
      </c>
      <c r="C5153" s="6" t="s">
        <v>15627</v>
      </c>
      <c r="D5153" s="6">
        <v>3</v>
      </c>
      <c r="E5153" s="6">
        <v>10000</v>
      </c>
      <c r="F5153" s="6"/>
      <c r="G5153" s="6">
        <v>10</v>
      </c>
      <c r="H5153" s="6"/>
      <c r="I5153" s="6"/>
      <c r="J5153" s="6"/>
      <c r="K5153" s="6"/>
      <c r="L5153" s="6"/>
      <c r="M5153" s="6"/>
      <c r="N5153" s="6" t="e">
        <f>VLOOKUP(A5153,web_archive!D:AB,18,FALSE)</f>
        <v>#N/A</v>
      </c>
      <c r="O5153" s="6"/>
      <c r="P5153" s="6"/>
      <c r="Q5153" s="6"/>
      <c r="R5153" s="6"/>
      <c r="S5153" s="6"/>
      <c r="T5153" s="6"/>
      <c r="U5153" s="6" t="s">
        <v>12299</v>
      </c>
      <c r="V5153" s="6" t="s">
        <v>12299</v>
      </c>
      <c r="W5153" s="6" t="s">
        <v>12299</v>
      </c>
    </row>
    <row r="5154" spans="1:23" x14ac:dyDescent="0.3">
      <c r="A5154" s="6">
        <v>7272</v>
      </c>
      <c r="B5154" s="6" t="s">
        <v>6550</v>
      </c>
      <c r="C5154" s="6" t="s">
        <v>6551</v>
      </c>
      <c r="D5154" s="6">
        <v>3</v>
      </c>
      <c r="E5154" s="6">
        <v>500</v>
      </c>
      <c r="F5154" s="6"/>
      <c r="G5154" s="6">
        <v>10</v>
      </c>
      <c r="H5154" s="6"/>
      <c r="I5154" s="6"/>
      <c r="J5154" s="6"/>
      <c r="K5154" s="6"/>
      <c r="L5154" s="6"/>
      <c r="M5154" s="6"/>
      <c r="N5154" s="6" t="str">
        <f>VLOOKUP(A5154,web_archive!D:AB,18,FALSE)</f>
        <v>None</v>
      </c>
      <c r="O5154" s="6"/>
      <c r="P5154" s="6"/>
      <c r="Q5154" s="6"/>
      <c r="R5154" s="6"/>
      <c r="S5154" s="6"/>
      <c r="T5154" s="6"/>
      <c r="U5154" s="6" t="s">
        <v>12299</v>
      </c>
      <c r="V5154" s="6" t="s">
        <v>12299</v>
      </c>
      <c r="W5154" s="6" t="s">
        <v>12299</v>
      </c>
    </row>
    <row r="5155" spans="1:23" x14ac:dyDescent="0.3">
      <c r="A5155" s="6">
        <v>7273</v>
      </c>
      <c r="B5155" s="6" t="s">
        <v>20934</v>
      </c>
      <c r="C5155" s="6" t="s">
        <v>20935</v>
      </c>
      <c r="D5155" s="6">
        <v>3</v>
      </c>
      <c r="E5155" s="6">
        <v>2</v>
      </c>
      <c r="F5155" s="6"/>
      <c r="G5155" s="6">
        <v>10</v>
      </c>
      <c r="H5155" s="6"/>
      <c r="I5155" s="6"/>
      <c r="J5155" s="6"/>
      <c r="K5155" s="6"/>
      <c r="L5155" s="6"/>
      <c r="M5155" s="6"/>
      <c r="N5155" s="6" t="e">
        <f>VLOOKUP(A5155,web_archive!D:AB,18,FALSE)</f>
        <v>#N/A</v>
      </c>
      <c r="O5155" s="6"/>
      <c r="P5155" s="6"/>
      <c r="Q5155" s="6"/>
      <c r="R5155" s="6"/>
      <c r="S5155" s="6"/>
      <c r="T5155" s="6"/>
      <c r="U5155" s="6" t="s">
        <v>12299</v>
      </c>
      <c r="V5155" s="6" t="s">
        <v>12299</v>
      </c>
      <c r="W5155" s="6" t="s">
        <v>12299</v>
      </c>
    </row>
    <row r="5156" spans="1:23" x14ac:dyDescent="0.3">
      <c r="A5156" s="6">
        <v>7274</v>
      </c>
      <c r="B5156" s="6" t="s">
        <v>20936</v>
      </c>
      <c r="C5156" s="6" t="s">
        <v>20937</v>
      </c>
      <c r="D5156" s="6">
        <v>3</v>
      </c>
      <c r="E5156" s="6">
        <v>0</v>
      </c>
      <c r="F5156" s="6"/>
      <c r="G5156" s="6">
        <v>10</v>
      </c>
      <c r="H5156" s="6"/>
      <c r="I5156" s="6"/>
      <c r="J5156" s="6"/>
      <c r="K5156" s="6"/>
      <c r="L5156" s="6"/>
      <c r="M5156" s="6"/>
      <c r="N5156" s="6" t="e">
        <f>VLOOKUP(A5156,web_archive!D:AB,18,FALSE)</f>
        <v>#N/A</v>
      </c>
      <c r="O5156" s="6"/>
      <c r="P5156" s="6"/>
      <c r="Q5156" s="6"/>
      <c r="R5156" s="6"/>
      <c r="S5156" s="6"/>
      <c r="T5156" s="6"/>
      <c r="U5156" s="6" t="s">
        <v>12299</v>
      </c>
      <c r="V5156" s="6" t="s">
        <v>12299</v>
      </c>
      <c r="W5156" s="6" t="s">
        <v>12299</v>
      </c>
    </row>
    <row r="5157" spans="1:23" x14ac:dyDescent="0.3">
      <c r="A5157" s="6">
        <v>7275</v>
      </c>
      <c r="B5157" s="6" t="s">
        <v>20938</v>
      </c>
      <c r="C5157" s="6" t="s">
        <v>20939</v>
      </c>
      <c r="D5157" s="6">
        <v>3</v>
      </c>
      <c r="E5157" s="6">
        <v>0</v>
      </c>
      <c r="F5157" s="6"/>
      <c r="G5157" s="6">
        <v>10</v>
      </c>
      <c r="H5157" s="6"/>
      <c r="I5157" s="6"/>
      <c r="J5157" s="6"/>
      <c r="K5157" s="6"/>
      <c r="L5157" s="6"/>
      <c r="M5157" s="6"/>
      <c r="N5157" s="6" t="e">
        <f>VLOOKUP(A5157,web_archive!D:AB,18,FALSE)</f>
        <v>#N/A</v>
      </c>
      <c r="O5157" s="6"/>
      <c r="P5157" s="6"/>
      <c r="Q5157" s="6"/>
      <c r="R5157" s="6"/>
      <c r="S5157" s="6"/>
      <c r="T5157" s="6"/>
      <c r="U5157" s="6" t="s">
        <v>12299</v>
      </c>
      <c r="V5157" s="6" t="s">
        <v>12299</v>
      </c>
      <c r="W5157" s="6" t="s">
        <v>12299</v>
      </c>
    </row>
    <row r="5158" spans="1:23" x14ac:dyDescent="0.3">
      <c r="A5158" s="6">
        <v>7276</v>
      </c>
      <c r="B5158" s="6" t="s">
        <v>20940</v>
      </c>
      <c r="C5158" s="6" t="s">
        <v>20941</v>
      </c>
      <c r="D5158" s="6">
        <v>3</v>
      </c>
      <c r="E5158" s="6">
        <v>0</v>
      </c>
      <c r="F5158" s="6"/>
      <c r="G5158" s="6">
        <v>0</v>
      </c>
      <c r="H5158" s="6"/>
      <c r="I5158" s="6"/>
      <c r="J5158" s="6"/>
      <c r="K5158" s="6"/>
      <c r="L5158" s="6"/>
      <c r="M5158" s="6"/>
      <c r="N5158" s="6" t="e">
        <f>VLOOKUP(A5158,web_archive!D:AB,18,FALSE)</f>
        <v>#N/A</v>
      </c>
      <c r="O5158" s="6"/>
      <c r="P5158" s="6"/>
      <c r="Q5158" s="6"/>
      <c r="R5158" s="6"/>
      <c r="S5158" s="6"/>
      <c r="T5158" s="6"/>
      <c r="U5158" s="6" t="s">
        <v>12299</v>
      </c>
      <c r="V5158" s="6" t="s">
        <v>12299</v>
      </c>
      <c r="W5158" s="6" t="s">
        <v>12299</v>
      </c>
    </row>
    <row r="5159" spans="1:23" x14ac:dyDescent="0.3">
      <c r="A5159" s="6">
        <v>7277</v>
      </c>
      <c r="B5159" s="6" t="s">
        <v>6890</v>
      </c>
      <c r="C5159" s="6" t="s">
        <v>6891</v>
      </c>
      <c r="D5159" s="6">
        <v>3</v>
      </c>
      <c r="E5159" s="6">
        <v>8900</v>
      </c>
      <c r="F5159" s="6"/>
      <c r="G5159" s="6">
        <v>10</v>
      </c>
      <c r="H5159" s="6"/>
      <c r="I5159" s="6"/>
      <c r="J5159" s="6"/>
      <c r="K5159" s="6"/>
      <c r="L5159" s="6"/>
      <c r="M5159" s="6"/>
      <c r="N5159" s="6" t="str">
        <f>VLOOKUP(A5159,web_archive!D:AB,18,FALSE)</f>
        <v>None</v>
      </c>
      <c r="O5159" s="6"/>
      <c r="P5159" s="6"/>
      <c r="Q5159" s="6"/>
      <c r="R5159" s="6"/>
      <c r="S5159" s="6"/>
      <c r="T5159" s="6"/>
      <c r="U5159" s="6" t="s">
        <v>12299</v>
      </c>
      <c r="V5159" s="6" t="s">
        <v>12299</v>
      </c>
      <c r="W5159" s="6" t="s">
        <v>12299</v>
      </c>
    </row>
    <row r="5160" spans="1:23" x14ac:dyDescent="0.3">
      <c r="A5160" s="6">
        <v>7278</v>
      </c>
      <c r="B5160" s="6" t="s">
        <v>20942</v>
      </c>
      <c r="C5160" s="6" t="s">
        <v>20943</v>
      </c>
      <c r="D5160" s="6">
        <v>3</v>
      </c>
      <c r="E5160" s="6">
        <v>0</v>
      </c>
      <c r="F5160" s="6"/>
      <c r="G5160" s="6">
        <v>10</v>
      </c>
      <c r="H5160" s="6"/>
      <c r="I5160" s="6"/>
      <c r="J5160" s="6"/>
      <c r="K5160" s="6"/>
      <c r="L5160" s="6"/>
      <c r="M5160" s="6"/>
      <c r="N5160" s="6" t="e">
        <f>VLOOKUP(A5160,web_archive!D:AB,18,FALSE)</f>
        <v>#N/A</v>
      </c>
      <c r="O5160" s="6"/>
      <c r="P5160" s="6"/>
      <c r="Q5160" s="6"/>
      <c r="R5160" s="6"/>
      <c r="S5160" s="6"/>
      <c r="T5160" s="6"/>
      <c r="U5160" s="6" t="s">
        <v>12299</v>
      </c>
      <c r="V5160" s="6" t="s">
        <v>12299</v>
      </c>
      <c r="W5160" s="6" t="s">
        <v>12299</v>
      </c>
    </row>
    <row r="5161" spans="1:23" x14ac:dyDescent="0.3">
      <c r="A5161" s="6">
        <v>7279</v>
      </c>
      <c r="B5161" s="6" t="s">
        <v>20944</v>
      </c>
      <c r="C5161" s="6" t="s">
        <v>20945</v>
      </c>
      <c r="D5161" s="6">
        <v>3</v>
      </c>
      <c r="E5161" s="6">
        <v>10</v>
      </c>
      <c r="F5161" s="6"/>
      <c r="G5161" s="6">
        <v>10</v>
      </c>
      <c r="H5161" s="6"/>
      <c r="I5161" s="6"/>
      <c r="J5161" s="6"/>
      <c r="K5161" s="6"/>
      <c r="L5161" s="6"/>
      <c r="M5161" s="6"/>
      <c r="N5161" s="6" t="e">
        <f>VLOOKUP(A5161,web_archive!D:AB,18,FALSE)</f>
        <v>#N/A</v>
      </c>
      <c r="O5161" s="6"/>
      <c r="P5161" s="6"/>
      <c r="Q5161" s="6"/>
      <c r="R5161" s="6"/>
      <c r="S5161" s="6"/>
      <c r="T5161" s="6"/>
      <c r="U5161" s="6" t="s">
        <v>12299</v>
      </c>
      <c r="V5161" s="6" t="s">
        <v>12299</v>
      </c>
      <c r="W5161" s="6" t="s">
        <v>12299</v>
      </c>
    </row>
    <row r="5162" spans="1:23" x14ac:dyDescent="0.3">
      <c r="A5162" s="6">
        <v>7280</v>
      </c>
      <c r="B5162" s="6" t="s">
        <v>20946</v>
      </c>
      <c r="C5162" s="6" t="s">
        <v>20947</v>
      </c>
      <c r="D5162" s="6">
        <v>3</v>
      </c>
      <c r="E5162" s="6">
        <v>0</v>
      </c>
      <c r="F5162" s="6"/>
      <c r="G5162" s="6">
        <v>10</v>
      </c>
      <c r="H5162" s="6"/>
      <c r="I5162" s="6"/>
      <c r="J5162" s="6"/>
      <c r="K5162" s="6"/>
      <c r="L5162" s="6"/>
      <c r="M5162" s="6"/>
      <c r="N5162" s="6" t="e">
        <f>VLOOKUP(A5162,web_archive!D:AB,18,FALSE)</f>
        <v>#N/A</v>
      </c>
      <c r="O5162" s="6"/>
      <c r="P5162" s="6"/>
      <c r="Q5162" s="6"/>
      <c r="R5162" s="6"/>
      <c r="S5162" s="6"/>
      <c r="T5162" s="6"/>
      <c r="U5162" s="6" t="s">
        <v>12299</v>
      </c>
      <c r="V5162" s="6" t="s">
        <v>12299</v>
      </c>
      <c r="W5162" s="6" t="s">
        <v>12299</v>
      </c>
    </row>
    <row r="5163" spans="1:23" x14ac:dyDescent="0.3">
      <c r="A5163" s="6">
        <v>7281</v>
      </c>
      <c r="B5163" s="6" t="s">
        <v>20948</v>
      </c>
      <c r="C5163" s="6" t="s">
        <v>20949</v>
      </c>
      <c r="D5163" s="6">
        <v>3</v>
      </c>
      <c r="E5163" s="6">
        <v>0</v>
      </c>
      <c r="F5163" s="6"/>
      <c r="G5163" s="6">
        <v>10</v>
      </c>
      <c r="H5163" s="6"/>
      <c r="I5163" s="6"/>
      <c r="J5163" s="6"/>
      <c r="K5163" s="6"/>
      <c r="L5163" s="6"/>
      <c r="M5163" s="6"/>
      <c r="N5163" s="6" t="e">
        <f>VLOOKUP(A5163,web_archive!D:AB,18,FALSE)</f>
        <v>#N/A</v>
      </c>
      <c r="O5163" s="6"/>
      <c r="P5163" s="6"/>
      <c r="Q5163" s="6"/>
      <c r="R5163" s="6"/>
      <c r="S5163" s="6"/>
      <c r="T5163" s="6"/>
      <c r="U5163" s="6" t="s">
        <v>12299</v>
      </c>
      <c r="V5163" s="6" t="s">
        <v>12299</v>
      </c>
      <c r="W5163" s="6" t="s">
        <v>12299</v>
      </c>
    </row>
    <row r="5164" spans="1:23" x14ac:dyDescent="0.3">
      <c r="A5164" s="6">
        <v>7282</v>
      </c>
      <c r="B5164" s="6" t="s">
        <v>20950</v>
      </c>
      <c r="C5164" s="6" t="s">
        <v>20951</v>
      </c>
      <c r="D5164" s="6">
        <v>3</v>
      </c>
      <c r="E5164" s="6">
        <v>0</v>
      </c>
      <c r="F5164" s="6"/>
      <c r="G5164" s="6">
        <v>10</v>
      </c>
      <c r="H5164" s="6"/>
      <c r="I5164" s="6"/>
      <c r="J5164" s="6"/>
      <c r="K5164" s="6"/>
      <c r="L5164" s="6"/>
      <c r="M5164" s="6"/>
      <c r="N5164" s="6" t="e">
        <f>VLOOKUP(A5164,web_archive!D:AB,18,FALSE)</f>
        <v>#N/A</v>
      </c>
      <c r="O5164" s="6"/>
      <c r="P5164" s="6"/>
      <c r="Q5164" s="6"/>
      <c r="R5164" s="6"/>
      <c r="S5164" s="6"/>
      <c r="T5164" s="6"/>
      <c r="U5164" s="6" t="s">
        <v>12299</v>
      </c>
      <c r="V5164" s="6" t="s">
        <v>12299</v>
      </c>
      <c r="W5164" s="6" t="s">
        <v>12299</v>
      </c>
    </row>
    <row r="5165" spans="1:23" x14ac:dyDescent="0.3">
      <c r="A5165" s="6">
        <v>7283</v>
      </c>
      <c r="B5165" s="6" t="s">
        <v>20952</v>
      </c>
      <c r="C5165" s="6" t="s">
        <v>20953</v>
      </c>
      <c r="D5165" s="6">
        <v>3</v>
      </c>
      <c r="E5165" s="6">
        <v>0</v>
      </c>
      <c r="F5165" s="6"/>
      <c r="G5165" s="6">
        <v>10</v>
      </c>
      <c r="H5165" s="6"/>
      <c r="I5165" s="6"/>
      <c r="J5165" s="6"/>
      <c r="K5165" s="6"/>
      <c r="L5165" s="6"/>
      <c r="M5165" s="6"/>
      <c r="N5165" s="6" t="e">
        <f>VLOOKUP(A5165,web_archive!D:AB,18,FALSE)</f>
        <v>#N/A</v>
      </c>
      <c r="O5165" s="6"/>
      <c r="P5165" s="6"/>
      <c r="Q5165" s="6"/>
      <c r="R5165" s="6"/>
      <c r="S5165" s="6"/>
      <c r="T5165" s="6"/>
      <c r="U5165" s="6" t="s">
        <v>12299</v>
      </c>
      <c r="V5165" s="6" t="s">
        <v>12299</v>
      </c>
      <c r="W5165" s="6" t="s">
        <v>12299</v>
      </c>
    </row>
    <row r="5166" spans="1:23" x14ac:dyDescent="0.3">
      <c r="A5166" s="6">
        <v>7284</v>
      </c>
      <c r="B5166" s="6" t="s">
        <v>20954</v>
      </c>
      <c r="C5166" s="6" t="s">
        <v>20955</v>
      </c>
      <c r="D5166" s="6">
        <v>3</v>
      </c>
      <c r="E5166" s="6">
        <v>0</v>
      </c>
      <c r="F5166" s="6"/>
      <c r="G5166" s="6">
        <v>10</v>
      </c>
      <c r="H5166" s="6"/>
      <c r="I5166" s="6"/>
      <c r="J5166" s="6"/>
      <c r="K5166" s="6"/>
      <c r="L5166" s="6"/>
      <c r="M5166" s="6"/>
      <c r="N5166" s="6" t="e">
        <f>VLOOKUP(A5166,web_archive!D:AB,18,FALSE)</f>
        <v>#N/A</v>
      </c>
      <c r="O5166" s="6"/>
      <c r="P5166" s="6"/>
      <c r="Q5166" s="6"/>
      <c r="R5166" s="6"/>
      <c r="S5166" s="6"/>
      <c r="T5166" s="6"/>
      <c r="U5166" s="6" t="s">
        <v>12299</v>
      </c>
      <c r="V5166" s="6" t="s">
        <v>12299</v>
      </c>
      <c r="W5166" s="6" t="s">
        <v>12299</v>
      </c>
    </row>
    <row r="5167" spans="1:23" x14ac:dyDescent="0.3">
      <c r="A5167" s="6">
        <v>7285</v>
      </c>
      <c r="B5167" s="6" t="s">
        <v>10010</v>
      </c>
      <c r="C5167" s="6" t="s">
        <v>10011</v>
      </c>
      <c r="D5167" s="6">
        <v>3</v>
      </c>
      <c r="E5167" s="6">
        <v>2</v>
      </c>
      <c r="F5167" s="6"/>
      <c r="G5167" s="6">
        <v>10</v>
      </c>
      <c r="H5167" s="6"/>
      <c r="I5167" s="6"/>
      <c r="J5167" s="6"/>
      <c r="K5167" s="6"/>
      <c r="L5167" s="6"/>
      <c r="M5167" s="6"/>
      <c r="N5167" s="6" t="str">
        <f>VLOOKUP(A5167,web_archive!D:AB,18,FALSE)</f>
        <v>None</v>
      </c>
      <c r="O5167" s="6"/>
      <c r="P5167" s="6"/>
      <c r="Q5167" s="6"/>
      <c r="R5167" s="6"/>
      <c r="S5167" s="6"/>
      <c r="T5167" s="6"/>
      <c r="U5167" s="6" t="s">
        <v>12299</v>
      </c>
      <c r="V5167" s="6" t="s">
        <v>12299</v>
      </c>
      <c r="W5167" s="6" t="s">
        <v>12299</v>
      </c>
    </row>
    <row r="5168" spans="1:23" x14ac:dyDescent="0.3">
      <c r="A5168" s="6">
        <v>7286</v>
      </c>
      <c r="B5168" s="6" t="s">
        <v>2125</v>
      </c>
      <c r="C5168" s="6" t="s">
        <v>2126</v>
      </c>
      <c r="D5168" s="6">
        <v>3</v>
      </c>
      <c r="E5168" s="6">
        <v>20</v>
      </c>
      <c r="F5168" s="6"/>
      <c r="G5168" s="6">
        <v>10</v>
      </c>
      <c r="H5168" s="6"/>
      <c r="I5168" s="6"/>
      <c r="J5168" s="6"/>
      <c r="K5168" s="6"/>
      <c r="L5168" s="6"/>
      <c r="M5168" s="6"/>
      <c r="N5168" s="6" t="str">
        <f>VLOOKUP(A5168,web_archive!D:AB,18,FALSE)</f>
        <v>None</v>
      </c>
      <c r="O5168" s="6"/>
      <c r="P5168" s="6"/>
      <c r="Q5168" s="6"/>
      <c r="R5168" s="6"/>
      <c r="S5168" s="6"/>
      <c r="T5168" s="6"/>
      <c r="U5168" s="6" t="s">
        <v>12299</v>
      </c>
      <c r="V5168" s="6" t="s">
        <v>12299</v>
      </c>
      <c r="W5168" s="6" t="s">
        <v>12299</v>
      </c>
    </row>
    <row r="5169" spans="1:23" x14ac:dyDescent="0.3">
      <c r="A5169" s="6">
        <v>7287</v>
      </c>
      <c r="B5169" s="6" t="s">
        <v>20956</v>
      </c>
      <c r="C5169" s="6" t="s">
        <v>20957</v>
      </c>
      <c r="D5169" s="6">
        <v>3</v>
      </c>
      <c r="E5169" s="6">
        <v>2</v>
      </c>
      <c r="F5169" s="6"/>
      <c r="G5169" s="6">
        <v>10</v>
      </c>
      <c r="H5169" s="6"/>
      <c r="I5169" s="6"/>
      <c r="J5169" s="6"/>
      <c r="K5169" s="6"/>
      <c r="L5169" s="6"/>
      <c r="M5169" s="6"/>
      <c r="N5169" s="6" t="e">
        <f>VLOOKUP(A5169,web_archive!D:AB,18,FALSE)</f>
        <v>#N/A</v>
      </c>
      <c r="O5169" s="6"/>
      <c r="P5169" s="6"/>
      <c r="Q5169" s="6"/>
      <c r="R5169" s="6"/>
      <c r="S5169" s="6"/>
      <c r="T5169" s="6"/>
      <c r="U5169" s="6" t="s">
        <v>12299</v>
      </c>
      <c r="V5169" s="6" t="s">
        <v>12299</v>
      </c>
      <c r="W5169" s="6" t="s">
        <v>12299</v>
      </c>
    </row>
    <row r="5170" spans="1:23" x14ac:dyDescent="0.3">
      <c r="A5170" s="6">
        <v>7288</v>
      </c>
      <c r="B5170" s="6" t="s">
        <v>20958</v>
      </c>
      <c r="C5170" s="6" t="s">
        <v>20959</v>
      </c>
      <c r="D5170" s="6">
        <v>3</v>
      </c>
      <c r="E5170" s="6">
        <v>2</v>
      </c>
      <c r="F5170" s="6"/>
      <c r="G5170" s="6">
        <v>10</v>
      </c>
      <c r="H5170" s="6"/>
      <c r="I5170" s="6"/>
      <c r="J5170" s="6"/>
      <c r="K5170" s="6"/>
      <c r="L5170" s="6"/>
      <c r="M5170" s="6"/>
      <c r="N5170" s="6" t="e">
        <f>VLOOKUP(A5170,web_archive!D:AB,18,FALSE)</f>
        <v>#N/A</v>
      </c>
      <c r="O5170" s="6"/>
      <c r="P5170" s="6"/>
      <c r="Q5170" s="6"/>
      <c r="R5170" s="6"/>
      <c r="S5170" s="6"/>
      <c r="T5170" s="6"/>
      <c r="U5170" s="6" t="s">
        <v>12299</v>
      </c>
      <c r="V5170" s="6" t="s">
        <v>12299</v>
      </c>
      <c r="W5170" s="6" t="s">
        <v>12299</v>
      </c>
    </row>
    <row r="5171" spans="1:23" x14ac:dyDescent="0.3">
      <c r="A5171" s="6">
        <v>7289</v>
      </c>
      <c r="B5171" s="6" t="s">
        <v>7247</v>
      </c>
      <c r="C5171" s="6" t="s">
        <v>7248</v>
      </c>
      <c r="D5171" s="6">
        <v>3</v>
      </c>
      <c r="E5171" s="6">
        <v>3000</v>
      </c>
      <c r="F5171" s="6"/>
      <c r="G5171" s="6">
        <v>100</v>
      </c>
      <c r="H5171" s="6"/>
      <c r="I5171" s="6"/>
      <c r="J5171" s="6"/>
      <c r="K5171" s="6"/>
      <c r="L5171" s="6"/>
      <c r="M5171" s="6"/>
      <c r="N5171" s="6" t="str">
        <f>VLOOKUP(A5171,web_archive!D:AB,18,FALSE)</f>
        <v>None</v>
      </c>
      <c r="O5171" s="6"/>
      <c r="P5171" s="6"/>
      <c r="Q5171" s="6"/>
      <c r="R5171" s="6"/>
      <c r="S5171" s="6"/>
      <c r="T5171" s="6"/>
      <c r="U5171" s="6" t="s">
        <v>12299</v>
      </c>
      <c r="V5171" s="6" t="s">
        <v>12299</v>
      </c>
      <c r="W5171" s="6" t="s">
        <v>12299</v>
      </c>
    </row>
    <row r="5172" spans="1:23" x14ac:dyDescent="0.3">
      <c r="A5172" s="6">
        <v>7290</v>
      </c>
      <c r="B5172" s="6" t="s">
        <v>7546</v>
      </c>
      <c r="C5172" s="6" t="s">
        <v>7546</v>
      </c>
      <c r="D5172" s="6">
        <v>3</v>
      </c>
      <c r="E5172" s="6">
        <v>3000</v>
      </c>
      <c r="F5172" s="6"/>
      <c r="G5172" s="6">
        <v>100</v>
      </c>
      <c r="H5172" s="6"/>
      <c r="I5172" s="6"/>
      <c r="J5172" s="6"/>
      <c r="K5172" s="6"/>
      <c r="L5172" s="6"/>
      <c r="M5172" s="6"/>
      <c r="N5172" s="6" t="str">
        <f>VLOOKUP(A5172,web_archive!D:AB,18,FALSE)</f>
        <v>None</v>
      </c>
      <c r="O5172" s="6"/>
      <c r="P5172" s="6"/>
      <c r="Q5172" s="6"/>
      <c r="R5172" s="6"/>
      <c r="S5172" s="6"/>
      <c r="T5172" s="6"/>
      <c r="U5172" s="6" t="s">
        <v>12299</v>
      </c>
      <c r="V5172" s="6" t="s">
        <v>12299</v>
      </c>
      <c r="W5172" s="6" t="s">
        <v>12299</v>
      </c>
    </row>
    <row r="5173" spans="1:23" x14ac:dyDescent="0.3">
      <c r="A5173" s="6">
        <v>7291</v>
      </c>
      <c r="B5173" s="6" t="s">
        <v>144</v>
      </c>
      <c r="C5173" s="6" t="s">
        <v>144</v>
      </c>
      <c r="D5173" s="6">
        <v>3</v>
      </c>
      <c r="E5173" s="6">
        <v>3000</v>
      </c>
      <c r="F5173" s="6"/>
      <c r="G5173" s="6">
        <v>100</v>
      </c>
      <c r="H5173" s="6"/>
      <c r="I5173" s="6"/>
      <c r="J5173" s="6"/>
      <c r="K5173" s="6"/>
      <c r="L5173" s="6"/>
      <c r="M5173" s="6"/>
      <c r="N5173" s="6" t="str">
        <f>VLOOKUP(A5173,web_archive!D:AB,18,FALSE)</f>
        <v>None</v>
      </c>
      <c r="O5173" s="6"/>
      <c r="P5173" s="6"/>
      <c r="Q5173" s="6"/>
      <c r="R5173" s="6"/>
      <c r="S5173" s="6"/>
      <c r="T5173" s="6"/>
      <c r="U5173" s="6" t="s">
        <v>12299</v>
      </c>
      <c r="V5173" s="6" t="s">
        <v>12299</v>
      </c>
      <c r="W5173" s="6" t="s">
        <v>12299</v>
      </c>
    </row>
    <row r="5174" spans="1:23" x14ac:dyDescent="0.3">
      <c r="A5174" s="6">
        <v>7292</v>
      </c>
      <c r="B5174" s="6" t="s">
        <v>6909</v>
      </c>
      <c r="C5174" s="6" t="s">
        <v>6909</v>
      </c>
      <c r="D5174" s="6">
        <v>3</v>
      </c>
      <c r="E5174" s="6">
        <v>3000</v>
      </c>
      <c r="F5174" s="6"/>
      <c r="G5174" s="6">
        <v>100</v>
      </c>
      <c r="H5174" s="6"/>
      <c r="I5174" s="6"/>
      <c r="J5174" s="6"/>
      <c r="K5174" s="6"/>
      <c r="L5174" s="6"/>
      <c r="M5174" s="6"/>
      <c r="N5174" s="6" t="str">
        <f>VLOOKUP(A5174,web_archive!D:AB,18,FALSE)</f>
        <v>None</v>
      </c>
      <c r="O5174" s="6"/>
      <c r="P5174" s="6"/>
      <c r="Q5174" s="6"/>
      <c r="R5174" s="6"/>
      <c r="S5174" s="6"/>
      <c r="T5174" s="6"/>
      <c r="U5174" s="6" t="s">
        <v>12299</v>
      </c>
      <c r="V5174" s="6" t="s">
        <v>12299</v>
      </c>
      <c r="W5174" s="6" t="s">
        <v>12299</v>
      </c>
    </row>
    <row r="5175" spans="1:23" x14ac:dyDescent="0.3">
      <c r="A5175" s="6">
        <v>7293</v>
      </c>
      <c r="B5175" s="6" t="s">
        <v>8520</v>
      </c>
      <c r="C5175" s="6" t="s">
        <v>8521</v>
      </c>
      <c r="D5175" s="6">
        <v>3</v>
      </c>
      <c r="E5175" s="6">
        <v>3000</v>
      </c>
      <c r="F5175" s="6"/>
      <c r="G5175" s="6">
        <v>100</v>
      </c>
      <c r="H5175" s="6"/>
      <c r="I5175" s="6"/>
      <c r="J5175" s="6"/>
      <c r="K5175" s="6"/>
      <c r="L5175" s="6"/>
      <c r="M5175" s="6"/>
      <c r="N5175" s="6" t="str">
        <f>VLOOKUP(A5175,web_archive!D:AB,18,FALSE)</f>
        <v>None</v>
      </c>
      <c r="O5175" s="6"/>
      <c r="P5175" s="6"/>
      <c r="Q5175" s="6"/>
      <c r="R5175" s="6"/>
      <c r="S5175" s="6"/>
      <c r="T5175" s="6"/>
      <c r="U5175" s="6" t="s">
        <v>12299</v>
      </c>
      <c r="V5175" s="6" t="s">
        <v>12299</v>
      </c>
      <c r="W5175" s="6" t="s">
        <v>12299</v>
      </c>
    </row>
    <row r="5176" spans="1:23" x14ac:dyDescent="0.3">
      <c r="A5176" s="6">
        <v>7294</v>
      </c>
      <c r="B5176" s="6" t="s">
        <v>10206</v>
      </c>
      <c r="C5176" s="6" t="s">
        <v>10206</v>
      </c>
      <c r="D5176" s="6">
        <v>3</v>
      </c>
      <c r="E5176" s="6">
        <v>3000</v>
      </c>
      <c r="F5176" s="6"/>
      <c r="G5176" s="6">
        <v>100</v>
      </c>
      <c r="H5176" s="6"/>
      <c r="I5176" s="6"/>
      <c r="J5176" s="6"/>
      <c r="K5176" s="6"/>
      <c r="L5176" s="6"/>
      <c r="M5176" s="6"/>
      <c r="N5176" s="6" t="str">
        <f>VLOOKUP(A5176,web_archive!D:AB,18,FALSE)</f>
        <v>None</v>
      </c>
      <c r="O5176" s="6"/>
      <c r="P5176" s="6"/>
      <c r="Q5176" s="6"/>
      <c r="R5176" s="6"/>
      <c r="S5176" s="6"/>
      <c r="T5176" s="6"/>
      <c r="U5176" s="6" t="s">
        <v>12299</v>
      </c>
      <c r="V5176" s="6" t="s">
        <v>12299</v>
      </c>
      <c r="W5176" s="6" t="s">
        <v>12299</v>
      </c>
    </row>
    <row r="5177" spans="1:23" x14ac:dyDescent="0.3">
      <c r="A5177" s="6">
        <v>7295</v>
      </c>
      <c r="B5177" s="6" t="s">
        <v>2225</v>
      </c>
      <c r="C5177" s="6" t="s">
        <v>2226</v>
      </c>
      <c r="D5177" s="6">
        <v>3</v>
      </c>
      <c r="E5177" s="6">
        <v>3000</v>
      </c>
      <c r="F5177" s="6"/>
      <c r="G5177" s="6">
        <v>100</v>
      </c>
      <c r="H5177" s="6"/>
      <c r="I5177" s="6"/>
      <c r="J5177" s="6"/>
      <c r="K5177" s="6"/>
      <c r="L5177" s="6"/>
      <c r="M5177" s="6"/>
      <c r="N5177" s="6" t="str">
        <f>VLOOKUP(A5177,web_archive!D:AB,18,FALSE)</f>
        <v>None</v>
      </c>
      <c r="O5177" s="6"/>
      <c r="P5177" s="6"/>
      <c r="Q5177" s="6"/>
      <c r="R5177" s="6"/>
      <c r="S5177" s="6"/>
      <c r="T5177" s="6"/>
      <c r="U5177" s="6" t="s">
        <v>12299</v>
      </c>
      <c r="V5177" s="6" t="s">
        <v>12299</v>
      </c>
      <c r="W5177" s="6" t="s">
        <v>12299</v>
      </c>
    </row>
    <row r="5178" spans="1:23" x14ac:dyDescent="0.3">
      <c r="A5178" s="6">
        <v>7296</v>
      </c>
      <c r="B5178" s="6" t="s">
        <v>7982</v>
      </c>
      <c r="C5178" s="6" t="s">
        <v>7982</v>
      </c>
      <c r="D5178" s="6">
        <v>3</v>
      </c>
      <c r="E5178" s="6">
        <v>3000</v>
      </c>
      <c r="F5178" s="6"/>
      <c r="G5178" s="6">
        <v>100</v>
      </c>
      <c r="H5178" s="6"/>
      <c r="I5178" s="6"/>
      <c r="J5178" s="6"/>
      <c r="K5178" s="6"/>
      <c r="L5178" s="6"/>
      <c r="M5178" s="6"/>
      <c r="N5178" s="6" t="str">
        <f>VLOOKUP(A5178,web_archive!D:AB,18,FALSE)</f>
        <v>None</v>
      </c>
      <c r="O5178" s="6"/>
      <c r="P5178" s="6"/>
      <c r="Q5178" s="6"/>
      <c r="R5178" s="6"/>
      <c r="S5178" s="6"/>
      <c r="T5178" s="6"/>
      <c r="U5178" s="6" t="s">
        <v>12299</v>
      </c>
      <c r="V5178" s="6" t="s">
        <v>12299</v>
      </c>
      <c r="W5178" s="6" t="s">
        <v>12299</v>
      </c>
    </row>
    <row r="5179" spans="1:23" x14ac:dyDescent="0.3">
      <c r="A5179" s="6">
        <v>7297</v>
      </c>
      <c r="B5179" s="6" t="s">
        <v>1124</v>
      </c>
      <c r="C5179" s="6" t="s">
        <v>1124</v>
      </c>
      <c r="D5179" s="6">
        <v>3</v>
      </c>
      <c r="E5179" s="6">
        <v>3000</v>
      </c>
      <c r="F5179" s="6"/>
      <c r="G5179" s="6">
        <v>100</v>
      </c>
      <c r="H5179" s="6"/>
      <c r="I5179" s="6"/>
      <c r="J5179" s="6"/>
      <c r="K5179" s="6"/>
      <c r="L5179" s="6"/>
      <c r="M5179" s="6"/>
      <c r="N5179" s="6" t="str">
        <f>VLOOKUP(A5179,web_archive!D:AB,18,FALSE)</f>
        <v>None</v>
      </c>
      <c r="O5179" s="6"/>
      <c r="P5179" s="6"/>
      <c r="Q5179" s="6"/>
      <c r="R5179" s="6"/>
      <c r="S5179" s="6"/>
      <c r="T5179" s="6"/>
      <c r="U5179" s="6" t="s">
        <v>12299</v>
      </c>
      <c r="V5179" s="6" t="s">
        <v>12299</v>
      </c>
      <c r="W5179" s="6" t="s">
        <v>12299</v>
      </c>
    </row>
    <row r="5180" spans="1:23" x14ac:dyDescent="0.3">
      <c r="A5180" s="6">
        <v>7298</v>
      </c>
      <c r="B5180" s="6" t="s">
        <v>5986</v>
      </c>
      <c r="C5180" s="6" t="s">
        <v>5987</v>
      </c>
      <c r="D5180" s="6">
        <v>3</v>
      </c>
      <c r="E5180" s="6">
        <v>538</v>
      </c>
      <c r="F5180" s="6"/>
      <c r="G5180" s="6">
        <v>10</v>
      </c>
      <c r="H5180" s="6"/>
      <c r="I5180" s="6"/>
      <c r="J5180" s="6"/>
      <c r="K5180" s="6"/>
      <c r="L5180" s="6"/>
      <c r="M5180" s="6"/>
      <c r="N5180" s="6" t="str">
        <f>VLOOKUP(A5180,web_archive!D:AB,18,FALSE)</f>
        <v>None</v>
      </c>
      <c r="O5180" s="6"/>
      <c r="P5180" s="6"/>
      <c r="Q5180" s="6"/>
      <c r="R5180" s="6"/>
      <c r="S5180" s="6"/>
      <c r="T5180" s="6"/>
      <c r="U5180" s="6" t="s">
        <v>12299</v>
      </c>
      <c r="V5180" s="6" t="s">
        <v>12299</v>
      </c>
      <c r="W5180" s="6" t="s">
        <v>12299</v>
      </c>
    </row>
    <row r="5181" spans="1:23" x14ac:dyDescent="0.3">
      <c r="A5181" s="6">
        <v>7299</v>
      </c>
      <c r="B5181" s="6" t="s">
        <v>20960</v>
      </c>
      <c r="C5181" s="6" t="s">
        <v>20961</v>
      </c>
      <c r="D5181" s="6">
        <v>3</v>
      </c>
      <c r="E5181" s="6">
        <v>632</v>
      </c>
      <c r="F5181" s="6"/>
      <c r="G5181" s="6">
        <v>10</v>
      </c>
      <c r="H5181" s="6"/>
      <c r="I5181" s="6"/>
      <c r="J5181" s="6"/>
      <c r="K5181" s="6"/>
      <c r="L5181" s="6"/>
      <c r="M5181" s="6"/>
      <c r="N5181" s="6" t="e">
        <f>VLOOKUP(A5181,web_archive!D:AB,18,FALSE)</f>
        <v>#N/A</v>
      </c>
      <c r="O5181" s="6"/>
      <c r="P5181" s="6"/>
      <c r="Q5181" s="6"/>
      <c r="R5181" s="6"/>
      <c r="S5181" s="6"/>
      <c r="T5181" s="6"/>
      <c r="U5181" s="6" t="s">
        <v>12299</v>
      </c>
      <c r="V5181" s="6" t="s">
        <v>12299</v>
      </c>
      <c r="W5181" s="6" t="s">
        <v>12299</v>
      </c>
    </row>
    <row r="5182" spans="1:23" x14ac:dyDescent="0.3">
      <c r="A5182" s="6">
        <v>7300</v>
      </c>
      <c r="B5182" s="6" t="s">
        <v>4389</v>
      </c>
      <c r="C5182" s="6" t="s">
        <v>4389</v>
      </c>
      <c r="D5182" s="6">
        <v>3</v>
      </c>
      <c r="E5182" s="6">
        <v>1420</v>
      </c>
      <c r="F5182" s="6"/>
      <c r="G5182" s="6">
        <v>10</v>
      </c>
      <c r="H5182" s="6"/>
      <c r="I5182" s="6"/>
      <c r="J5182" s="6"/>
      <c r="K5182" s="6"/>
      <c r="L5182" s="6"/>
      <c r="M5182" s="6"/>
      <c r="N5182" s="6" t="str">
        <f>VLOOKUP(A5182,web_archive!D:AB,18,FALSE)</f>
        <v>None</v>
      </c>
      <c r="O5182" s="6"/>
      <c r="P5182" s="6"/>
      <c r="Q5182" s="6"/>
      <c r="R5182" s="6"/>
      <c r="S5182" s="6"/>
      <c r="T5182" s="6"/>
      <c r="U5182" s="6" t="s">
        <v>12299</v>
      </c>
      <c r="V5182" s="6" t="s">
        <v>12299</v>
      </c>
      <c r="W5182" s="6" t="s">
        <v>12299</v>
      </c>
    </row>
    <row r="5183" spans="1:23" x14ac:dyDescent="0.3">
      <c r="A5183" s="6">
        <v>7301</v>
      </c>
      <c r="B5183" s="6" t="s">
        <v>9826</v>
      </c>
      <c r="C5183" s="6" t="s">
        <v>9827</v>
      </c>
      <c r="D5183" s="6">
        <v>3</v>
      </c>
      <c r="E5183" s="6">
        <v>798</v>
      </c>
      <c r="F5183" s="6"/>
      <c r="G5183" s="6">
        <v>10</v>
      </c>
      <c r="H5183" s="6"/>
      <c r="I5183" s="6"/>
      <c r="J5183" s="6"/>
      <c r="K5183" s="6"/>
      <c r="L5183" s="6"/>
      <c r="M5183" s="6"/>
      <c r="N5183" s="6" t="str">
        <f>VLOOKUP(A5183,web_archive!D:AB,18,FALSE)</f>
        <v>None</v>
      </c>
      <c r="O5183" s="6"/>
      <c r="P5183" s="6"/>
      <c r="Q5183" s="6"/>
      <c r="R5183" s="6"/>
      <c r="S5183" s="6"/>
      <c r="T5183" s="6"/>
      <c r="U5183" s="6" t="s">
        <v>12299</v>
      </c>
      <c r="V5183" s="6" t="s">
        <v>12299</v>
      </c>
      <c r="W5183" s="6" t="s">
        <v>12299</v>
      </c>
    </row>
    <row r="5184" spans="1:23" x14ac:dyDescent="0.3">
      <c r="A5184" s="6">
        <v>7302</v>
      </c>
      <c r="B5184" s="6" t="s">
        <v>20962</v>
      </c>
      <c r="C5184" s="6" t="s">
        <v>20963</v>
      </c>
      <c r="D5184" s="6">
        <v>3</v>
      </c>
      <c r="E5184" s="6">
        <v>2</v>
      </c>
      <c r="F5184" s="6"/>
      <c r="G5184" s="6">
        <v>10</v>
      </c>
      <c r="H5184" s="6"/>
      <c r="I5184" s="6"/>
      <c r="J5184" s="6"/>
      <c r="K5184" s="6"/>
      <c r="L5184" s="6"/>
      <c r="M5184" s="6"/>
      <c r="N5184" s="6" t="e">
        <f>VLOOKUP(A5184,web_archive!D:AB,18,FALSE)</f>
        <v>#N/A</v>
      </c>
      <c r="O5184" s="6"/>
      <c r="P5184" s="6"/>
      <c r="Q5184" s="6"/>
      <c r="R5184" s="6"/>
      <c r="S5184" s="6"/>
      <c r="T5184" s="6"/>
      <c r="U5184" s="6" t="s">
        <v>12299</v>
      </c>
      <c r="V5184" s="6" t="s">
        <v>12299</v>
      </c>
      <c r="W5184" s="6" t="s">
        <v>12299</v>
      </c>
    </row>
    <row r="5185" spans="1:23" x14ac:dyDescent="0.3">
      <c r="A5185" s="6">
        <v>7303</v>
      </c>
      <c r="B5185" s="6" t="s">
        <v>20964</v>
      </c>
      <c r="C5185" s="6" t="s">
        <v>20965</v>
      </c>
      <c r="D5185" s="6">
        <v>3</v>
      </c>
      <c r="E5185" s="6">
        <v>0</v>
      </c>
      <c r="F5185" s="6"/>
      <c r="G5185" s="6">
        <v>800</v>
      </c>
      <c r="H5185" s="6"/>
      <c r="I5185" s="6"/>
      <c r="J5185" s="6"/>
      <c r="K5185" s="6"/>
      <c r="L5185" s="6"/>
      <c r="M5185" s="6"/>
      <c r="N5185" s="6" t="e">
        <f>VLOOKUP(A5185,web_archive!D:AB,18,FALSE)</f>
        <v>#N/A</v>
      </c>
      <c r="O5185" s="6"/>
      <c r="P5185" s="6"/>
      <c r="Q5185" s="6"/>
      <c r="R5185" s="6"/>
      <c r="S5185" s="6"/>
      <c r="T5185" s="6"/>
      <c r="U5185" s="6" t="s">
        <v>12299</v>
      </c>
      <c r="V5185" s="6" t="s">
        <v>12299</v>
      </c>
      <c r="W5185" s="6" t="s">
        <v>12299</v>
      </c>
    </row>
    <row r="5186" spans="1:23" x14ac:dyDescent="0.3">
      <c r="A5186" s="6">
        <v>7304</v>
      </c>
      <c r="B5186" s="6" t="s">
        <v>20966</v>
      </c>
      <c r="C5186" s="6" t="s">
        <v>20967</v>
      </c>
      <c r="D5186" s="6">
        <v>3</v>
      </c>
      <c r="E5186" s="6">
        <v>0</v>
      </c>
      <c r="F5186" s="6"/>
      <c r="G5186" s="6">
        <v>0</v>
      </c>
      <c r="H5186" s="6"/>
      <c r="I5186" s="6"/>
      <c r="J5186" s="6"/>
      <c r="K5186" s="6"/>
      <c r="L5186" s="6"/>
      <c r="M5186" s="6"/>
      <c r="N5186" s="6" t="e">
        <f>VLOOKUP(A5186,web_archive!D:AB,18,FALSE)</f>
        <v>#N/A</v>
      </c>
      <c r="O5186" s="6"/>
      <c r="P5186" s="6"/>
      <c r="Q5186" s="6"/>
      <c r="R5186" s="6"/>
      <c r="S5186" s="6"/>
      <c r="T5186" s="6"/>
      <c r="U5186" s="6" t="s">
        <v>12299</v>
      </c>
      <c r="V5186" s="6" t="s">
        <v>12299</v>
      </c>
      <c r="W5186" s="6" t="s">
        <v>12299</v>
      </c>
    </row>
    <row r="5187" spans="1:23" x14ac:dyDescent="0.3">
      <c r="A5187" s="6">
        <v>7305</v>
      </c>
      <c r="B5187" s="6" t="s">
        <v>20968</v>
      </c>
      <c r="C5187" s="6" t="s">
        <v>20969</v>
      </c>
      <c r="D5187" s="6">
        <v>3</v>
      </c>
      <c r="E5187" s="6">
        <v>0</v>
      </c>
      <c r="F5187" s="6"/>
      <c r="G5187" s="6">
        <v>0</v>
      </c>
      <c r="H5187" s="6"/>
      <c r="I5187" s="6"/>
      <c r="J5187" s="6"/>
      <c r="K5187" s="6"/>
      <c r="L5187" s="6"/>
      <c r="M5187" s="6"/>
      <c r="N5187" s="6" t="e">
        <f>VLOOKUP(A5187,web_archive!D:AB,18,FALSE)</f>
        <v>#N/A</v>
      </c>
      <c r="O5187" s="6"/>
      <c r="P5187" s="6"/>
      <c r="Q5187" s="6"/>
      <c r="R5187" s="6"/>
      <c r="S5187" s="6"/>
      <c r="T5187" s="6"/>
      <c r="U5187" s="6" t="s">
        <v>12299</v>
      </c>
      <c r="V5187" s="6" t="s">
        <v>12299</v>
      </c>
      <c r="W5187" s="6" t="s">
        <v>12299</v>
      </c>
    </row>
    <row r="5188" spans="1:23" x14ac:dyDescent="0.3">
      <c r="A5188" s="6">
        <v>7306</v>
      </c>
      <c r="B5188" s="6" t="s">
        <v>20970</v>
      </c>
      <c r="C5188" s="6" t="s">
        <v>20971</v>
      </c>
      <c r="D5188" s="6">
        <v>3</v>
      </c>
      <c r="E5188" s="6">
        <v>0</v>
      </c>
      <c r="F5188" s="6"/>
      <c r="G5188" s="6">
        <v>0</v>
      </c>
      <c r="H5188" s="6"/>
      <c r="I5188" s="6"/>
      <c r="J5188" s="6"/>
      <c r="K5188" s="6"/>
      <c r="L5188" s="6"/>
      <c r="M5188" s="6"/>
      <c r="N5188" s="6" t="e">
        <f>VLOOKUP(A5188,web_archive!D:AB,18,FALSE)</f>
        <v>#N/A</v>
      </c>
      <c r="O5188" s="6"/>
      <c r="P5188" s="6"/>
      <c r="Q5188" s="6"/>
      <c r="R5188" s="6"/>
      <c r="S5188" s="6"/>
      <c r="T5188" s="6"/>
      <c r="U5188" s="6" t="s">
        <v>12299</v>
      </c>
      <c r="V5188" s="6" t="s">
        <v>12299</v>
      </c>
      <c r="W5188" s="6" t="s">
        <v>12299</v>
      </c>
    </row>
    <row r="5189" spans="1:23" x14ac:dyDescent="0.3">
      <c r="A5189" s="6">
        <v>7307</v>
      </c>
      <c r="B5189" s="6" t="s">
        <v>20972</v>
      </c>
      <c r="C5189" s="6" t="s">
        <v>20973</v>
      </c>
      <c r="D5189" s="6">
        <v>3</v>
      </c>
      <c r="E5189" s="6">
        <v>0</v>
      </c>
      <c r="F5189" s="6"/>
      <c r="G5189" s="6">
        <v>0</v>
      </c>
      <c r="H5189" s="6"/>
      <c r="I5189" s="6"/>
      <c r="J5189" s="6"/>
      <c r="K5189" s="6"/>
      <c r="L5189" s="6"/>
      <c r="M5189" s="6"/>
      <c r="N5189" s="6" t="e">
        <f>VLOOKUP(A5189,web_archive!D:AB,18,FALSE)</f>
        <v>#N/A</v>
      </c>
      <c r="O5189" s="6"/>
      <c r="P5189" s="6"/>
      <c r="Q5189" s="6"/>
      <c r="R5189" s="6"/>
      <c r="S5189" s="6"/>
      <c r="T5189" s="6"/>
      <c r="U5189" s="6" t="s">
        <v>12299</v>
      </c>
      <c r="V5189" s="6" t="s">
        <v>12299</v>
      </c>
      <c r="W5189" s="6" t="s">
        <v>12299</v>
      </c>
    </row>
    <row r="5190" spans="1:23" x14ac:dyDescent="0.3">
      <c r="A5190" s="6">
        <v>7308</v>
      </c>
      <c r="B5190" s="6" t="s">
        <v>20974</v>
      </c>
      <c r="C5190" s="6" t="s">
        <v>20975</v>
      </c>
      <c r="D5190" s="6">
        <v>3</v>
      </c>
      <c r="E5190" s="6">
        <v>0</v>
      </c>
      <c r="F5190" s="6"/>
      <c r="G5190" s="6">
        <v>0</v>
      </c>
      <c r="H5190" s="6"/>
      <c r="I5190" s="6"/>
      <c r="J5190" s="6"/>
      <c r="K5190" s="6"/>
      <c r="L5190" s="6"/>
      <c r="M5190" s="6"/>
      <c r="N5190" s="6" t="e">
        <f>VLOOKUP(A5190,web_archive!D:AB,18,FALSE)</f>
        <v>#N/A</v>
      </c>
      <c r="O5190" s="6"/>
      <c r="P5190" s="6"/>
      <c r="Q5190" s="6"/>
      <c r="R5190" s="6"/>
      <c r="S5190" s="6"/>
      <c r="T5190" s="6"/>
      <c r="U5190" s="6" t="s">
        <v>12299</v>
      </c>
      <c r="V5190" s="6" t="s">
        <v>12299</v>
      </c>
      <c r="W5190" s="6" t="s">
        <v>12299</v>
      </c>
    </row>
    <row r="5191" spans="1:23" x14ac:dyDescent="0.3">
      <c r="A5191" s="6">
        <v>7309</v>
      </c>
      <c r="B5191" s="6" t="s">
        <v>20976</v>
      </c>
      <c r="C5191" s="6" t="s">
        <v>20977</v>
      </c>
      <c r="D5191" s="6">
        <v>3</v>
      </c>
      <c r="E5191" s="6">
        <v>0</v>
      </c>
      <c r="F5191" s="6"/>
      <c r="G5191" s="6">
        <v>0</v>
      </c>
      <c r="H5191" s="6"/>
      <c r="I5191" s="6"/>
      <c r="J5191" s="6"/>
      <c r="K5191" s="6"/>
      <c r="L5191" s="6"/>
      <c r="M5191" s="6"/>
      <c r="N5191" s="6" t="e">
        <f>VLOOKUP(A5191,web_archive!D:AB,18,FALSE)</f>
        <v>#N/A</v>
      </c>
      <c r="O5191" s="6"/>
      <c r="P5191" s="6"/>
      <c r="Q5191" s="6"/>
      <c r="R5191" s="6"/>
      <c r="S5191" s="6"/>
      <c r="T5191" s="6"/>
      <c r="U5191" s="6" t="s">
        <v>12299</v>
      </c>
      <c r="V5191" s="6" t="s">
        <v>12299</v>
      </c>
      <c r="W5191" s="6" t="s">
        <v>12299</v>
      </c>
    </row>
    <row r="5192" spans="1:23" x14ac:dyDescent="0.3">
      <c r="A5192" s="6">
        <v>7310</v>
      </c>
      <c r="B5192" s="6" t="s">
        <v>20978</v>
      </c>
      <c r="C5192" s="6" t="s">
        <v>20979</v>
      </c>
      <c r="D5192" s="6">
        <v>3</v>
      </c>
      <c r="E5192" s="6">
        <v>20</v>
      </c>
      <c r="F5192" s="6"/>
      <c r="G5192" s="6">
        <v>10</v>
      </c>
      <c r="H5192" s="6"/>
      <c r="I5192" s="6"/>
      <c r="J5192" s="6"/>
      <c r="K5192" s="6"/>
      <c r="L5192" s="6"/>
      <c r="M5192" s="6"/>
      <c r="N5192" s="6" t="e">
        <f>VLOOKUP(A5192,web_archive!D:AB,18,FALSE)</f>
        <v>#N/A</v>
      </c>
      <c r="O5192" s="6"/>
      <c r="P5192" s="6"/>
      <c r="Q5192" s="6"/>
      <c r="R5192" s="6"/>
      <c r="S5192" s="6"/>
      <c r="T5192" s="6"/>
      <c r="U5192" s="6" t="s">
        <v>12299</v>
      </c>
      <c r="V5192" s="6" t="s">
        <v>12299</v>
      </c>
      <c r="W5192" s="6" t="s">
        <v>12299</v>
      </c>
    </row>
    <row r="5193" spans="1:23" x14ac:dyDescent="0.3">
      <c r="A5193" s="6">
        <v>7311</v>
      </c>
      <c r="B5193" s="6" t="s">
        <v>20980</v>
      </c>
      <c r="C5193" s="6" t="s">
        <v>20981</v>
      </c>
      <c r="D5193" s="6">
        <v>3</v>
      </c>
      <c r="E5193" s="6">
        <v>20</v>
      </c>
      <c r="F5193" s="6"/>
      <c r="G5193" s="6">
        <v>0</v>
      </c>
      <c r="H5193" s="6"/>
      <c r="I5193" s="6"/>
      <c r="J5193" s="6"/>
      <c r="K5193" s="6"/>
      <c r="L5193" s="6"/>
      <c r="M5193" s="6"/>
      <c r="N5193" s="6" t="e">
        <f>VLOOKUP(A5193,web_archive!D:AB,18,FALSE)</f>
        <v>#N/A</v>
      </c>
      <c r="O5193" s="6"/>
      <c r="P5193" s="6"/>
      <c r="Q5193" s="6"/>
      <c r="R5193" s="6"/>
      <c r="S5193" s="6"/>
      <c r="T5193" s="6"/>
      <c r="U5193" s="6" t="s">
        <v>12299</v>
      </c>
      <c r="V5193" s="6" t="s">
        <v>12299</v>
      </c>
      <c r="W5193" s="6" t="s">
        <v>12299</v>
      </c>
    </row>
    <row r="5194" spans="1:23" x14ac:dyDescent="0.3">
      <c r="A5194" s="6">
        <v>7312</v>
      </c>
      <c r="B5194" s="6" t="s">
        <v>5674</v>
      </c>
      <c r="C5194" s="6" t="s">
        <v>5674</v>
      </c>
      <c r="D5194" s="6">
        <v>3</v>
      </c>
      <c r="E5194" s="6">
        <v>32</v>
      </c>
      <c r="F5194" s="6"/>
      <c r="G5194" s="6">
        <v>10</v>
      </c>
      <c r="H5194" s="6"/>
      <c r="I5194" s="6"/>
      <c r="J5194" s="6"/>
      <c r="K5194" s="6"/>
      <c r="L5194" s="6"/>
      <c r="M5194" s="6"/>
      <c r="N5194" s="6" t="str">
        <f>VLOOKUP(A5194,web_archive!D:AB,18,FALSE)</f>
        <v>None</v>
      </c>
      <c r="O5194" s="6"/>
      <c r="P5194" s="6"/>
      <c r="Q5194" s="6"/>
      <c r="R5194" s="6"/>
      <c r="S5194" s="6"/>
      <c r="T5194" s="6"/>
      <c r="U5194" s="6" t="s">
        <v>12299</v>
      </c>
      <c r="V5194" s="6" t="s">
        <v>12299</v>
      </c>
      <c r="W5194" s="6" t="s">
        <v>12299</v>
      </c>
    </row>
    <row r="5195" spans="1:23" x14ac:dyDescent="0.3">
      <c r="A5195" s="6">
        <v>7313</v>
      </c>
      <c r="B5195" s="6" t="s">
        <v>20982</v>
      </c>
      <c r="C5195" s="6" t="s">
        <v>20983</v>
      </c>
      <c r="D5195" s="6">
        <v>3</v>
      </c>
      <c r="E5195" s="6">
        <v>2</v>
      </c>
      <c r="F5195" s="6"/>
      <c r="G5195" s="6">
        <v>0</v>
      </c>
      <c r="H5195" s="6"/>
      <c r="I5195" s="6"/>
      <c r="J5195" s="6"/>
      <c r="K5195" s="6"/>
      <c r="L5195" s="6"/>
      <c r="M5195" s="6"/>
      <c r="N5195" s="6" t="e">
        <f>VLOOKUP(A5195,web_archive!D:AB,18,FALSE)</f>
        <v>#N/A</v>
      </c>
      <c r="O5195" s="6"/>
      <c r="P5195" s="6"/>
      <c r="Q5195" s="6"/>
      <c r="R5195" s="6"/>
      <c r="S5195" s="6"/>
      <c r="T5195" s="6"/>
      <c r="U5195" s="6" t="s">
        <v>12299</v>
      </c>
      <c r="V5195" s="6" t="s">
        <v>12299</v>
      </c>
      <c r="W5195" s="6" t="s">
        <v>12299</v>
      </c>
    </row>
    <row r="5196" spans="1:23" x14ac:dyDescent="0.3">
      <c r="A5196" s="6">
        <v>7314</v>
      </c>
      <c r="B5196" s="6" t="s">
        <v>20984</v>
      </c>
      <c r="C5196" s="6" t="s">
        <v>9967</v>
      </c>
      <c r="D5196" s="6">
        <v>3</v>
      </c>
      <c r="E5196" s="6">
        <v>2</v>
      </c>
      <c r="F5196" s="6"/>
      <c r="G5196" s="6">
        <v>0</v>
      </c>
      <c r="H5196" s="6"/>
      <c r="I5196" s="6"/>
      <c r="J5196" s="6"/>
      <c r="K5196" s="6"/>
      <c r="L5196" s="6"/>
      <c r="M5196" s="6"/>
      <c r="N5196" s="6" t="e">
        <f>VLOOKUP(A5196,web_archive!D:AB,18,FALSE)</f>
        <v>#N/A</v>
      </c>
      <c r="O5196" s="6"/>
      <c r="P5196" s="6"/>
      <c r="Q5196" s="6"/>
      <c r="R5196" s="6"/>
      <c r="S5196" s="6"/>
      <c r="T5196" s="6"/>
      <c r="U5196" s="6" t="s">
        <v>12299</v>
      </c>
      <c r="V5196" s="6" t="s">
        <v>12299</v>
      </c>
      <c r="W5196" s="6" t="s">
        <v>12299</v>
      </c>
    </row>
    <row r="5197" spans="1:23" x14ac:dyDescent="0.3">
      <c r="A5197" s="6">
        <v>7315</v>
      </c>
      <c r="B5197" s="6" t="s">
        <v>2786</v>
      </c>
      <c r="C5197" s="6" t="s">
        <v>2787</v>
      </c>
      <c r="D5197" s="6">
        <v>3</v>
      </c>
      <c r="E5197" s="6">
        <v>422</v>
      </c>
      <c r="F5197" s="6"/>
      <c r="G5197" s="6">
        <v>10</v>
      </c>
      <c r="H5197" s="6"/>
      <c r="I5197" s="6"/>
      <c r="J5197" s="6"/>
      <c r="K5197" s="6"/>
      <c r="L5197" s="6"/>
      <c r="M5197" s="6"/>
      <c r="N5197" s="6" t="str">
        <f>VLOOKUP(A5197,web_archive!D:AB,18,FALSE)</f>
        <v>None</v>
      </c>
      <c r="O5197" s="6"/>
      <c r="P5197" s="6"/>
      <c r="Q5197" s="6"/>
      <c r="R5197" s="6"/>
      <c r="S5197" s="6"/>
      <c r="T5197" s="6"/>
      <c r="U5197" s="6" t="s">
        <v>12299</v>
      </c>
      <c r="V5197" s="6" t="s">
        <v>12299</v>
      </c>
      <c r="W5197" s="6" t="s">
        <v>12299</v>
      </c>
    </row>
    <row r="5198" spans="1:23" x14ac:dyDescent="0.3">
      <c r="A5198" s="6">
        <v>7316</v>
      </c>
      <c r="B5198" s="6" t="s">
        <v>6181</v>
      </c>
      <c r="C5198" s="6" t="s">
        <v>6182</v>
      </c>
      <c r="D5198" s="6">
        <v>3</v>
      </c>
      <c r="E5198" s="6">
        <v>658</v>
      </c>
      <c r="F5198" s="6"/>
      <c r="G5198" s="6">
        <v>10</v>
      </c>
      <c r="H5198" s="6"/>
      <c r="I5198" s="6"/>
      <c r="J5198" s="6"/>
      <c r="K5198" s="6"/>
      <c r="L5198" s="6"/>
      <c r="M5198" s="6"/>
      <c r="N5198" s="6" t="str">
        <f>VLOOKUP(A5198,web_archive!D:AB,18,FALSE)</f>
        <v>None</v>
      </c>
      <c r="O5198" s="6"/>
      <c r="P5198" s="6"/>
      <c r="Q5198" s="6"/>
      <c r="R5198" s="6"/>
      <c r="S5198" s="6"/>
      <c r="T5198" s="6"/>
      <c r="U5198" s="6" t="s">
        <v>12299</v>
      </c>
      <c r="V5198" s="6" t="s">
        <v>12299</v>
      </c>
      <c r="W5198" s="6" t="s">
        <v>12299</v>
      </c>
    </row>
    <row r="5199" spans="1:23" x14ac:dyDescent="0.3">
      <c r="A5199" s="6">
        <v>7317</v>
      </c>
      <c r="B5199" s="6" t="s">
        <v>8827</v>
      </c>
      <c r="C5199" s="6" t="s">
        <v>8828</v>
      </c>
      <c r="D5199" s="6">
        <v>3</v>
      </c>
      <c r="E5199" s="6">
        <v>534</v>
      </c>
      <c r="F5199" s="6"/>
      <c r="G5199" s="6">
        <v>10</v>
      </c>
      <c r="H5199" s="6"/>
      <c r="I5199" s="6"/>
      <c r="J5199" s="6"/>
      <c r="K5199" s="6"/>
      <c r="L5199" s="6"/>
      <c r="M5199" s="6"/>
      <c r="N5199" s="6" t="str">
        <f>VLOOKUP(A5199,web_archive!D:AB,18,FALSE)</f>
        <v>None</v>
      </c>
      <c r="O5199" s="6"/>
      <c r="P5199" s="6"/>
      <c r="Q5199" s="6"/>
      <c r="R5199" s="6"/>
      <c r="S5199" s="6"/>
      <c r="T5199" s="6"/>
      <c r="U5199" s="6" t="s">
        <v>12299</v>
      </c>
      <c r="V5199" s="6" t="s">
        <v>12299</v>
      </c>
      <c r="W5199" s="6" t="s">
        <v>12299</v>
      </c>
    </row>
    <row r="5200" spans="1:23" x14ac:dyDescent="0.3">
      <c r="A5200" s="6">
        <v>7318</v>
      </c>
      <c r="B5200" s="6" t="s">
        <v>7218</v>
      </c>
      <c r="C5200" s="6" t="s">
        <v>7219</v>
      </c>
      <c r="D5200" s="6">
        <v>3</v>
      </c>
      <c r="E5200" s="6">
        <v>512</v>
      </c>
      <c r="F5200" s="6"/>
      <c r="G5200" s="6">
        <v>10</v>
      </c>
      <c r="H5200" s="6"/>
      <c r="I5200" s="6"/>
      <c r="J5200" s="6"/>
      <c r="K5200" s="6"/>
      <c r="L5200" s="6"/>
      <c r="M5200" s="6"/>
      <c r="N5200" s="6" t="str">
        <f>VLOOKUP(A5200,web_archive!D:AB,18,FALSE)</f>
        <v>None</v>
      </c>
      <c r="O5200" s="6"/>
      <c r="P5200" s="6"/>
      <c r="Q5200" s="6"/>
      <c r="R5200" s="6"/>
      <c r="S5200" s="6"/>
      <c r="T5200" s="6"/>
      <c r="U5200" s="6" t="s">
        <v>12299</v>
      </c>
      <c r="V5200" s="6" t="s">
        <v>12299</v>
      </c>
      <c r="W5200" s="6" t="s">
        <v>12299</v>
      </c>
    </row>
    <row r="5201" spans="1:23" x14ac:dyDescent="0.3">
      <c r="A5201" s="6">
        <v>7319</v>
      </c>
      <c r="B5201" s="6" t="s">
        <v>7231</v>
      </c>
      <c r="C5201" s="6" t="s">
        <v>7232</v>
      </c>
      <c r="D5201" s="6">
        <v>3</v>
      </c>
      <c r="E5201" s="6">
        <v>1024</v>
      </c>
      <c r="F5201" s="6"/>
      <c r="G5201" s="6">
        <v>10</v>
      </c>
      <c r="H5201" s="6"/>
      <c r="I5201" s="6"/>
      <c r="J5201" s="6"/>
      <c r="K5201" s="6"/>
      <c r="L5201" s="6"/>
      <c r="M5201" s="6"/>
      <c r="N5201" s="6" t="str">
        <f>VLOOKUP(A5201,web_archive!D:AB,18,FALSE)</f>
        <v>None</v>
      </c>
      <c r="O5201" s="6"/>
      <c r="P5201" s="6"/>
      <c r="Q5201" s="6"/>
      <c r="R5201" s="6"/>
      <c r="S5201" s="6"/>
      <c r="T5201" s="6"/>
      <c r="U5201" s="6" t="s">
        <v>12299</v>
      </c>
      <c r="V5201" s="6" t="s">
        <v>12299</v>
      </c>
      <c r="W5201" s="6" t="s">
        <v>12299</v>
      </c>
    </row>
    <row r="5202" spans="1:23" x14ac:dyDescent="0.3">
      <c r="A5202" s="6">
        <v>7320</v>
      </c>
      <c r="B5202" s="6" t="s">
        <v>170</v>
      </c>
      <c r="C5202" s="6" t="s">
        <v>171</v>
      </c>
      <c r="D5202" s="6">
        <v>3</v>
      </c>
      <c r="E5202" s="6">
        <v>256</v>
      </c>
      <c r="F5202" s="6"/>
      <c r="G5202" s="6">
        <v>10</v>
      </c>
      <c r="H5202" s="6"/>
      <c r="I5202" s="6"/>
      <c r="J5202" s="6"/>
      <c r="K5202" s="6"/>
      <c r="L5202" s="6"/>
      <c r="M5202" s="6"/>
      <c r="N5202" s="6" t="str">
        <f>VLOOKUP(A5202,web_archive!D:AB,18,FALSE)</f>
        <v>None</v>
      </c>
      <c r="O5202" s="6"/>
      <c r="P5202" s="6"/>
      <c r="Q5202" s="6"/>
      <c r="R5202" s="6"/>
      <c r="S5202" s="6"/>
      <c r="T5202" s="6"/>
      <c r="U5202" s="6" t="s">
        <v>12299</v>
      </c>
      <c r="V5202" s="6" t="s">
        <v>12299</v>
      </c>
      <c r="W5202" s="6" t="s">
        <v>12299</v>
      </c>
    </row>
    <row r="5203" spans="1:23" x14ac:dyDescent="0.3">
      <c r="A5203" s="6">
        <v>7321</v>
      </c>
      <c r="B5203" s="6" t="s">
        <v>4194</v>
      </c>
      <c r="C5203" s="6" t="s">
        <v>4195</v>
      </c>
      <c r="D5203" s="6">
        <v>3</v>
      </c>
      <c r="E5203" s="6">
        <v>552</v>
      </c>
      <c r="F5203" s="6"/>
      <c r="G5203" s="6">
        <v>10</v>
      </c>
      <c r="H5203" s="6"/>
      <c r="I5203" s="6"/>
      <c r="J5203" s="6"/>
      <c r="K5203" s="6"/>
      <c r="L5203" s="6"/>
      <c r="M5203" s="6"/>
      <c r="N5203" s="6" t="str">
        <f>VLOOKUP(A5203,web_archive!D:AB,18,FALSE)</f>
        <v>None</v>
      </c>
      <c r="O5203" s="6"/>
      <c r="P5203" s="6"/>
      <c r="Q5203" s="6"/>
      <c r="R5203" s="6"/>
      <c r="S5203" s="6"/>
      <c r="T5203" s="6"/>
      <c r="U5203" s="6" t="s">
        <v>12299</v>
      </c>
      <c r="V5203" s="6" t="s">
        <v>12299</v>
      </c>
      <c r="W5203" s="6" t="s">
        <v>12299</v>
      </c>
    </row>
    <row r="5204" spans="1:23" x14ac:dyDescent="0.3">
      <c r="A5204" s="6">
        <v>7322</v>
      </c>
      <c r="B5204" s="6" t="s">
        <v>20985</v>
      </c>
      <c r="C5204" s="6" t="s">
        <v>20986</v>
      </c>
      <c r="D5204" s="6">
        <v>3</v>
      </c>
      <c r="E5204" s="6">
        <v>666</v>
      </c>
      <c r="F5204" s="6"/>
      <c r="G5204" s="6">
        <v>10</v>
      </c>
      <c r="H5204" s="6"/>
      <c r="I5204" s="6"/>
      <c r="J5204" s="6"/>
      <c r="K5204" s="6"/>
      <c r="L5204" s="6"/>
      <c r="M5204" s="6"/>
      <c r="N5204" s="6" t="e">
        <f>VLOOKUP(A5204,web_archive!D:AB,18,FALSE)</f>
        <v>#N/A</v>
      </c>
      <c r="O5204" s="6"/>
      <c r="P5204" s="6"/>
      <c r="Q5204" s="6"/>
      <c r="R5204" s="6"/>
      <c r="S5204" s="6"/>
      <c r="T5204" s="6"/>
      <c r="U5204" s="6" t="s">
        <v>12299</v>
      </c>
      <c r="V5204" s="6" t="s">
        <v>12299</v>
      </c>
      <c r="W5204" s="6" t="s">
        <v>12299</v>
      </c>
    </row>
    <row r="5205" spans="1:23" x14ac:dyDescent="0.3">
      <c r="A5205" s="6">
        <v>7323</v>
      </c>
      <c r="B5205" s="6" t="s">
        <v>815</v>
      </c>
      <c r="C5205" s="6" t="s">
        <v>816</v>
      </c>
      <c r="D5205" s="6">
        <v>3</v>
      </c>
      <c r="E5205" s="6">
        <v>256</v>
      </c>
      <c r="F5205" s="6"/>
      <c r="G5205" s="6">
        <v>10</v>
      </c>
      <c r="H5205" s="6"/>
      <c r="I5205" s="6"/>
      <c r="J5205" s="6"/>
      <c r="K5205" s="6"/>
      <c r="L5205" s="6"/>
      <c r="M5205" s="6"/>
      <c r="N5205" s="6" t="str">
        <f>VLOOKUP(A5205,web_archive!D:AB,18,FALSE)</f>
        <v>None</v>
      </c>
      <c r="O5205" s="6"/>
      <c r="P5205" s="6"/>
      <c r="Q5205" s="6"/>
      <c r="R5205" s="6"/>
      <c r="S5205" s="6"/>
      <c r="T5205" s="6"/>
      <c r="U5205" s="6" t="s">
        <v>12299</v>
      </c>
      <c r="V5205" s="6" t="s">
        <v>12299</v>
      </c>
      <c r="W5205" s="6" t="s">
        <v>12299</v>
      </c>
    </row>
    <row r="5206" spans="1:23" x14ac:dyDescent="0.3">
      <c r="A5206" s="6">
        <v>7325</v>
      </c>
      <c r="B5206" s="6" t="s">
        <v>10190</v>
      </c>
      <c r="C5206" s="6" t="s">
        <v>10191</v>
      </c>
      <c r="D5206" s="6">
        <v>3</v>
      </c>
      <c r="E5206" s="6">
        <v>102</v>
      </c>
      <c r="F5206" s="6"/>
      <c r="G5206" s="6">
        <v>10</v>
      </c>
      <c r="H5206" s="6"/>
      <c r="I5206" s="6"/>
      <c r="J5206" s="6"/>
      <c r="K5206" s="6"/>
      <c r="L5206" s="6"/>
      <c r="M5206" s="6"/>
      <c r="N5206" s="6" t="str">
        <f>VLOOKUP(A5206,web_archive!D:AB,18,FALSE)</f>
        <v>None</v>
      </c>
      <c r="O5206" s="6"/>
      <c r="P5206" s="6"/>
      <c r="Q5206" s="6"/>
      <c r="R5206" s="6"/>
      <c r="S5206" s="6"/>
      <c r="T5206" s="6"/>
      <c r="U5206" s="6" t="s">
        <v>12299</v>
      </c>
      <c r="V5206" s="6" t="s">
        <v>12299</v>
      </c>
      <c r="W5206" s="6" t="s">
        <v>12299</v>
      </c>
    </row>
    <row r="5207" spans="1:23" x14ac:dyDescent="0.3">
      <c r="A5207" s="6">
        <v>7326</v>
      </c>
      <c r="B5207" s="6" t="s">
        <v>4150</v>
      </c>
      <c r="C5207" s="6" t="s">
        <v>4151</v>
      </c>
      <c r="D5207" s="6">
        <v>3</v>
      </c>
      <c r="E5207" s="6">
        <v>712</v>
      </c>
      <c r="F5207" s="6"/>
      <c r="G5207" s="6">
        <v>10</v>
      </c>
      <c r="H5207" s="6"/>
      <c r="I5207" s="6"/>
      <c r="J5207" s="6"/>
      <c r="K5207" s="6"/>
      <c r="L5207" s="6"/>
      <c r="M5207" s="6"/>
      <c r="N5207" s="6" t="str">
        <f>VLOOKUP(A5207,web_archive!D:AB,18,FALSE)</f>
        <v>None</v>
      </c>
      <c r="O5207" s="6"/>
      <c r="P5207" s="6"/>
      <c r="Q5207" s="6"/>
      <c r="R5207" s="6"/>
      <c r="S5207" s="6"/>
      <c r="T5207" s="6"/>
      <c r="U5207" s="6" t="s">
        <v>12299</v>
      </c>
      <c r="V5207" s="6" t="s">
        <v>12299</v>
      </c>
      <c r="W5207" s="6" t="s">
        <v>12299</v>
      </c>
    </row>
    <row r="5208" spans="1:23" x14ac:dyDescent="0.3">
      <c r="A5208" s="6">
        <v>7327</v>
      </c>
      <c r="B5208" s="6" t="s">
        <v>5039</v>
      </c>
      <c r="C5208" s="6" t="s">
        <v>5040</v>
      </c>
      <c r="D5208" s="6">
        <v>3</v>
      </c>
      <c r="E5208" s="6">
        <v>1024</v>
      </c>
      <c r="F5208" s="6"/>
      <c r="G5208" s="6">
        <v>10</v>
      </c>
      <c r="H5208" s="6"/>
      <c r="I5208" s="6"/>
      <c r="J5208" s="6"/>
      <c r="K5208" s="6"/>
      <c r="L5208" s="6"/>
      <c r="M5208" s="6"/>
      <c r="N5208" s="6" t="str">
        <f>VLOOKUP(A5208,web_archive!D:AB,18,FALSE)</f>
        <v>None</v>
      </c>
      <c r="O5208" s="6"/>
      <c r="P5208" s="6"/>
      <c r="Q5208" s="6"/>
      <c r="R5208" s="6"/>
      <c r="S5208" s="6"/>
      <c r="T5208" s="6"/>
      <c r="U5208" s="6" t="s">
        <v>12299</v>
      </c>
      <c r="V5208" s="6" t="s">
        <v>12299</v>
      </c>
      <c r="W5208" s="6" t="s">
        <v>12299</v>
      </c>
    </row>
    <row r="5209" spans="1:23" x14ac:dyDescent="0.3">
      <c r="A5209" s="6">
        <v>7328</v>
      </c>
      <c r="B5209" s="6" t="s">
        <v>20987</v>
      </c>
      <c r="C5209" s="6" t="s">
        <v>20988</v>
      </c>
      <c r="D5209" s="6">
        <v>3</v>
      </c>
      <c r="E5209" s="6">
        <v>0</v>
      </c>
      <c r="F5209" s="6"/>
      <c r="G5209" s="6">
        <v>10</v>
      </c>
      <c r="H5209" s="6"/>
      <c r="I5209" s="6"/>
      <c r="J5209" s="6"/>
      <c r="K5209" s="6"/>
      <c r="L5209" s="6"/>
      <c r="M5209" s="6"/>
      <c r="N5209" s="6" t="e">
        <f>VLOOKUP(A5209,web_archive!D:AB,18,FALSE)</f>
        <v>#N/A</v>
      </c>
      <c r="O5209" s="6"/>
      <c r="P5209" s="6"/>
      <c r="Q5209" s="6"/>
      <c r="R5209" s="6"/>
      <c r="S5209" s="6"/>
      <c r="T5209" s="6"/>
      <c r="U5209" s="6" t="s">
        <v>12299</v>
      </c>
      <c r="V5209" s="6" t="s">
        <v>12299</v>
      </c>
      <c r="W5209" s="6" t="s">
        <v>12299</v>
      </c>
    </row>
    <row r="5210" spans="1:23" x14ac:dyDescent="0.3">
      <c r="A5210" s="6">
        <v>7329</v>
      </c>
      <c r="B5210" s="6" t="s">
        <v>20989</v>
      </c>
      <c r="C5210" s="6" t="s">
        <v>20990</v>
      </c>
      <c r="D5210" s="6">
        <v>3</v>
      </c>
      <c r="E5210" s="6">
        <v>0</v>
      </c>
      <c r="F5210" s="6"/>
      <c r="G5210" s="6">
        <v>10</v>
      </c>
      <c r="H5210" s="6"/>
      <c r="I5210" s="6"/>
      <c r="J5210" s="6"/>
      <c r="K5210" s="6"/>
      <c r="L5210" s="6"/>
      <c r="M5210" s="6"/>
      <c r="N5210" s="6" t="e">
        <f>VLOOKUP(A5210,web_archive!D:AB,18,FALSE)</f>
        <v>#N/A</v>
      </c>
      <c r="O5210" s="6"/>
      <c r="P5210" s="6"/>
      <c r="Q5210" s="6"/>
      <c r="R5210" s="6"/>
      <c r="S5210" s="6"/>
      <c r="T5210" s="6"/>
      <c r="U5210" s="6" t="s">
        <v>12299</v>
      </c>
      <c r="V5210" s="6" t="s">
        <v>12299</v>
      </c>
      <c r="W5210" s="6" t="s">
        <v>12299</v>
      </c>
    </row>
    <row r="5211" spans="1:23" x14ac:dyDescent="0.3">
      <c r="A5211" s="6">
        <v>7330</v>
      </c>
      <c r="B5211" s="6" t="s">
        <v>20991</v>
      </c>
      <c r="C5211" s="6" t="s">
        <v>20920</v>
      </c>
      <c r="D5211" s="6">
        <v>3</v>
      </c>
      <c r="E5211" s="6">
        <v>0</v>
      </c>
      <c r="F5211" s="6"/>
      <c r="G5211" s="6">
        <v>100</v>
      </c>
      <c r="H5211" s="6"/>
      <c r="I5211" s="6"/>
      <c r="J5211" s="6"/>
      <c r="K5211" s="6"/>
      <c r="L5211" s="6"/>
      <c r="M5211" s="6"/>
      <c r="N5211" s="6" t="e">
        <f>VLOOKUP(A5211,web_archive!D:AB,18,FALSE)</f>
        <v>#N/A</v>
      </c>
      <c r="O5211" s="6"/>
      <c r="P5211" s="6"/>
      <c r="Q5211" s="6"/>
      <c r="R5211" s="6"/>
      <c r="S5211" s="6"/>
      <c r="T5211" s="6"/>
      <c r="U5211" s="6" t="s">
        <v>12299</v>
      </c>
      <c r="V5211" s="6" t="s">
        <v>12299</v>
      </c>
      <c r="W5211" s="6" t="s">
        <v>12299</v>
      </c>
    </row>
    <row r="5212" spans="1:23" x14ac:dyDescent="0.3">
      <c r="A5212" s="6">
        <v>7331</v>
      </c>
      <c r="B5212" s="6" t="s">
        <v>20992</v>
      </c>
      <c r="C5212" s="6" t="s">
        <v>20993</v>
      </c>
      <c r="D5212" s="6">
        <v>3</v>
      </c>
      <c r="E5212" s="6">
        <v>500</v>
      </c>
      <c r="F5212" s="6"/>
      <c r="G5212" s="6">
        <v>10</v>
      </c>
      <c r="H5212" s="6"/>
      <c r="I5212" s="6"/>
      <c r="J5212" s="6"/>
      <c r="K5212" s="6"/>
      <c r="L5212" s="6"/>
      <c r="M5212" s="6"/>
      <c r="N5212" s="6" t="e">
        <f>VLOOKUP(A5212,web_archive!D:AB,18,FALSE)</f>
        <v>#N/A</v>
      </c>
      <c r="O5212" s="6"/>
      <c r="P5212" s="6"/>
      <c r="Q5212" s="6"/>
      <c r="R5212" s="6"/>
      <c r="S5212" s="6"/>
      <c r="T5212" s="6"/>
      <c r="U5212" s="6" t="s">
        <v>12299</v>
      </c>
      <c r="V5212" s="6" t="s">
        <v>12299</v>
      </c>
      <c r="W5212" s="6" t="s">
        <v>12299</v>
      </c>
    </row>
    <row r="5213" spans="1:23" x14ac:dyDescent="0.3">
      <c r="A5213" s="6">
        <v>7332</v>
      </c>
      <c r="B5213" s="6" t="s">
        <v>20994</v>
      </c>
      <c r="C5213" s="6" t="s">
        <v>20995</v>
      </c>
      <c r="D5213" s="6">
        <v>3</v>
      </c>
      <c r="E5213" s="6">
        <v>0</v>
      </c>
      <c r="F5213" s="6"/>
      <c r="G5213" s="6">
        <v>0</v>
      </c>
      <c r="H5213" s="6"/>
      <c r="I5213" s="6"/>
      <c r="J5213" s="6"/>
      <c r="K5213" s="6"/>
      <c r="L5213" s="6"/>
      <c r="M5213" s="6"/>
      <c r="N5213" s="6" t="e">
        <f>VLOOKUP(A5213,web_archive!D:AB,18,FALSE)</f>
        <v>#N/A</v>
      </c>
      <c r="O5213" s="6"/>
      <c r="P5213" s="6"/>
      <c r="Q5213" s="6"/>
      <c r="R5213" s="6"/>
      <c r="S5213" s="6"/>
      <c r="T5213" s="6"/>
      <c r="U5213" s="6" t="s">
        <v>12299</v>
      </c>
      <c r="V5213" s="6" t="s">
        <v>12299</v>
      </c>
      <c r="W5213" s="6" t="s">
        <v>12299</v>
      </c>
    </row>
    <row r="5214" spans="1:23" x14ac:dyDescent="0.3">
      <c r="A5214" s="6">
        <v>7333</v>
      </c>
      <c r="B5214" s="6" t="s">
        <v>20996</v>
      </c>
      <c r="C5214" s="6" t="s">
        <v>20997</v>
      </c>
      <c r="D5214" s="6">
        <v>3</v>
      </c>
      <c r="E5214" s="6">
        <v>0</v>
      </c>
      <c r="F5214" s="6"/>
      <c r="G5214" s="6">
        <v>0</v>
      </c>
      <c r="H5214" s="6"/>
      <c r="I5214" s="6"/>
      <c r="J5214" s="6"/>
      <c r="K5214" s="6"/>
      <c r="L5214" s="6"/>
      <c r="M5214" s="6"/>
      <c r="N5214" s="6" t="e">
        <f>VLOOKUP(A5214,web_archive!D:AB,18,FALSE)</f>
        <v>#N/A</v>
      </c>
      <c r="O5214" s="6"/>
      <c r="P5214" s="6"/>
      <c r="Q5214" s="6"/>
      <c r="R5214" s="6"/>
      <c r="S5214" s="6"/>
      <c r="T5214" s="6"/>
      <c r="U5214" s="6" t="s">
        <v>12299</v>
      </c>
      <c r="V5214" s="6" t="s">
        <v>12299</v>
      </c>
      <c r="W5214" s="6" t="s">
        <v>12299</v>
      </c>
    </row>
    <row r="5215" spans="1:23" x14ac:dyDescent="0.3">
      <c r="A5215" s="6">
        <v>7334</v>
      </c>
      <c r="B5215" s="6" t="s">
        <v>20998</v>
      </c>
      <c r="C5215" s="6" t="s">
        <v>20999</v>
      </c>
      <c r="D5215" s="6">
        <v>3</v>
      </c>
      <c r="E5215" s="6">
        <v>0</v>
      </c>
      <c r="F5215" s="6"/>
      <c r="G5215" s="6">
        <v>0</v>
      </c>
      <c r="H5215" s="6"/>
      <c r="I5215" s="6"/>
      <c r="J5215" s="6"/>
      <c r="K5215" s="6"/>
      <c r="L5215" s="6"/>
      <c r="M5215" s="6"/>
      <c r="N5215" s="6" t="e">
        <f>VLOOKUP(A5215,web_archive!D:AB,18,FALSE)</f>
        <v>#N/A</v>
      </c>
      <c r="O5215" s="6"/>
      <c r="P5215" s="6"/>
      <c r="Q5215" s="6"/>
      <c r="R5215" s="6"/>
      <c r="S5215" s="6"/>
      <c r="T5215" s="6"/>
      <c r="U5215" s="6" t="s">
        <v>12299</v>
      </c>
      <c r="V5215" s="6" t="s">
        <v>12299</v>
      </c>
      <c r="W5215" s="6" t="s">
        <v>12299</v>
      </c>
    </row>
    <row r="5216" spans="1:23" x14ac:dyDescent="0.3">
      <c r="A5216" s="6">
        <v>7335</v>
      </c>
      <c r="B5216" s="6" t="s">
        <v>21000</v>
      </c>
      <c r="C5216" s="6" t="s">
        <v>21001</v>
      </c>
      <c r="D5216" s="6">
        <v>3</v>
      </c>
      <c r="E5216" s="6">
        <v>0</v>
      </c>
      <c r="F5216" s="6"/>
      <c r="G5216" s="6">
        <v>0</v>
      </c>
      <c r="H5216" s="6"/>
      <c r="I5216" s="6"/>
      <c r="J5216" s="6"/>
      <c r="K5216" s="6"/>
      <c r="L5216" s="6"/>
      <c r="M5216" s="6"/>
      <c r="N5216" s="6" t="e">
        <f>VLOOKUP(A5216,web_archive!D:AB,18,FALSE)</f>
        <v>#N/A</v>
      </c>
      <c r="O5216" s="6"/>
      <c r="P5216" s="6"/>
      <c r="Q5216" s="6"/>
      <c r="R5216" s="6"/>
      <c r="S5216" s="6"/>
      <c r="T5216" s="6"/>
      <c r="U5216" s="6" t="s">
        <v>12299</v>
      </c>
      <c r="V5216" s="6" t="s">
        <v>12299</v>
      </c>
      <c r="W5216" s="6" t="s">
        <v>12299</v>
      </c>
    </row>
    <row r="5217" spans="1:23" x14ac:dyDescent="0.3">
      <c r="A5217" s="6">
        <v>7336</v>
      </c>
      <c r="B5217" s="6" t="s">
        <v>21002</v>
      </c>
      <c r="C5217" s="6" t="s">
        <v>21003</v>
      </c>
      <c r="D5217" s="6">
        <v>3</v>
      </c>
      <c r="E5217" s="6">
        <v>0</v>
      </c>
      <c r="F5217" s="6"/>
      <c r="G5217" s="6">
        <v>0</v>
      </c>
      <c r="H5217" s="6"/>
      <c r="I5217" s="6"/>
      <c r="J5217" s="6"/>
      <c r="K5217" s="6"/>
      <c r="L5217" s="6"/>
      <c r="M5217" s="6"/>
      <c r="N5217" s="6" t="e">
        <f>VLOOKUP(A5217,web_archive!D:AB,18,FALSE)</f>
        <v>#N/A</v>
      </c>
      <c r="O5217" s="6"/>
      <c r="P5217" s="6"/>
      <c r="Q5217" s="6"/>
      <c r="R5217" s="6"/>
      <c r="S5217" s="6"/>
      <c r="T5217" s="6"/>
      <c r="U5217" s="6" t="s">
        <v>12299</v>
      </c>
      <c r="V5217" s="6" t="s">
        <v>12299</v>
      </c>
      <c r="W5217" s="6" t="s">
        <v>12299</v>
      </c>
    </row>
    <row r="5218" spans="1:23" x14ac:dyDescent="0.3">
      <c r="A5218" s="6">
        <v>7337</v>
      </c>
      <c r="B5218" s="6" t="s">
        <v>3763</v>
      </c>
      <c r="C5218" s="6" t="s">
        <v>3764</v>
      </c>
      <c r="D5218" s="6">
        <v>3</v>
      </c>
      <c r="E5218" s="6">
        <v>0</v>
      </c>
      <c r="F5218" s="6"/>
      <c r="G5218" s="6">
        <v>0</v>
      </c>
      <c r="H5218" s="6"/>
      <c r="I5218" s="6"/>
      <c r="J5218" s="6"/>
      <c r="K5218" s="6"/>
      <c r="L5218" s="6"/>
      <c r="M5218" s="6"/>
      <c r="N5218" s="6" t="str">
        <f>VLOOKUP(A5218,web_archive!D:AB,18,FALSE)</f>
        <v>None</v>
      </c>
      <c r="O5218" s="6"/>
      <c r="P5218" s="6"/>
      <c r="Q5218" s="6"/>
      <c r="R5218" s="6"/>
      <c r="S5218" s="6"/>
      <c r="T5218" s="6"/>
      <c r="U5218" s="6" t="s">
        <v>12299</v>
      </c>
      <c r="V5218" s="6" t="s">
        <v>12299</v>
      </c>
      <c r="W5218" s="6" t="s">
        <v>12299</v>
      </c>
    </row>
    <row r="5219" spans="1:23" x14ac:dyDescent="0.3">
      <c r="A5219" s="6">
        <v>7338</v>
      </c>
      <c r="B5219" s="6" t="s">
        <v>21004</v>
      </c>
      <c r="C5219" s="6" t="s">
        <v>21005</v>
      </c>
      <c r="D5219" s="6">
        <v>3</v>
      </c>
      <c r="E5219" s="6">
        <v>0</v>
      </c>
      <c r="F5219" s="6"/>
      <c r="G5219" s="6">
        <v>0</v>
      </c>
      <c r="H5219" s="6"/>
      <c r="I5219" s="6"/>
      <c r="J5219" s="6"/>
      <c r="K5219" s="6"/>
      <c r="L5219" s="6"/>
      <c r="M5219" s="6"/>
      <c r="N5219" s="6" t="e">
        <f>VLOOKUP(A5219,web_archive!D:AB,18,FALSE)</f>
        <v>#N/A</v>
      </c>
      <c r="O5219" s="6"/>
      <c r="P5219" s="6"/>
      <c r="Q5219" s="6"/>
      <c r="R5219" s="6"/>
      <c r="S5219" s="6"/>
      <c r="T5219" s="6"/>
      <c r="U5219" s="6" t="s">
        <v>12299</v>
      </c>
      <c r="V5219" s="6" t="s">
        <v>12299</v>
      </c>
      <c r="W5219" s="6" t="s">
        <v>12299</v>
      </c>
    </row>
    <row r="5220" spans="1:23" x14ac:dyDescent="0.3">
      <c r="A5220" s="6">
        <v>7339</v>
      </c>
      <c r="B5220" s="6" t="s">
        <v>21006</v>
      </c>
      <c r="C5220" s="6" t="s">
        <v>21007</v>
      </c>
      <c r="D5220" s="6">
        <v>3</v>
      </c>
      <c r="E5220" s="6">
        <v>0</v>
      </c>
      <c r="F5220" s="6"/>
      <c r="G5220" s="6">
        <v>0</v>
      </c>
      <c r="H5220" s="6"/>
      <c r="I5220" s="6"/>
      <c r="J5220" s="6"/>
      <c r="K5220" s="6"/>
      <c r="L5220" s="6"/>
      <c r="M5220" s="6"/>
      <c r="N5220" s="6" t="e">
        <f>VLOOKUP(A5220,web_archive!D:AB,18,FALSE)</f>
        <v>#N/A</v>
      </c>
      <c r="O5220" s="6"/>
      <c r="P5220" s="6"/>
      <c r="Q5220" s="6"/>
      <c r="R5220" s="6"/>
      <c r="S5220" s="6"/>
      <c r="T5220" s="6"/>
      <c r="U5220" s="6" t="s">
        <v>12299</v>
      </c>
      <c r="V5220" s="6" t="s">
        <v>12299</v>
      </c>
      <c r="W5220" s="6" t="s">
        <v>12299</v>
      </c>
    </row>
    <row r="5221" spans="1:23" x14ac:dyDescent="0.3">
      <c r="A5221" s="6">
        <v>7340</v>
      </c>
      <c r="B5221" s="6" t="s">
        <v>10720</v>
      </c>
      <c r="C5221" s="6" t="s">
        <v>10721</v>
      </c>
      <c r="D5221" s="6">
        <v>3</v>
      </c>
      <c r="E5221" s="6">
        <v>734</v>
      </c>
      <c r="F5221" s="6"/>
      <c r="G5221" s="6">
        <v>50</v>
      </c>
      <c r="H5221" s="6"/>
      <c r="I5221" s="6"/>
      <c r="J5221" s="6"/>
      <c r="K5221" s="6"/>
      <c r="L5221" s="6"/>
      <c r="M5221" s="6"/>
      <c r="N5221" s="6" t="str">
        <f>VLOOKUP(A5221,web_archive!D:AB,18,FALSE)</f>
        <v>None</v>
      </c>
      <c r="O5221" s="6"/>
      <c r="P5221" s="6"/>
      <c r="Q5221" s="6"/>
      <c r="R5221" s="6"/>
      <c r="S5221" s="6"/>
      <c r="T5221" s="6"/>
      <c r="U5221" s="6" t="s">
        <v>12299</v>
      </c>
      <c r="V5221" s="6" t="s">
        <v>12299</v>
      </c>
      <c r="W5221" s="6" t="s">
        <v>12299</v>
      </c>
    </row>
    <row r="5222" spans="1:23" x14ac:dyDescent="0.3">
      <c r="A5222" s="6">
        <v>7341</v>
      </c>
      <c r="B5222" s="6" t="s">
        <v>21008</v>
      </c>
      <c r="C5222" s="6" t="s">
        <v>21009</v>
      </c>
      <c r="D5222" s="6">
        <v>3</v>
      </c>
      <c r="E5222" s="6">
        <v>20</v>
      </c>
      <c r="F5222" s="6"/>
      <c r="G5222" s="6">
        <v>0</v>
      </c>
      <c r="H5222" s="6"/>
      <c r="I5222" s="6"/>
      <c r="J5222" s="6"/>
      <c r="K5222" s="6"/>
      <c r="L5222" s="6"/>
      <c r="M5222" s="6"/>
      <c r="N5222" s="6" t="e">
        <f>VLOOKUP(A5222,web_archive!D:AB,18,FALSE)</f>
        <v>#N/A</v>
      </c>
      <c r="O5222" s="6"/>
      <c r="P5222" s="6"/>
      <c r="Q5222" s="6"/>
      <c r="R5222" s="6"/>
      <c r="S5222" s="6"/>
      <c r="T5222" s="6"/>
      <c r="U5222" s="6" t="s">
        <v>12299</v>
      </c>
      <c r="V5222" s="6" t="s">
        <v>12299</v>
      </c>
      <c r="W5222" s="6" t="s">
        <v>12299</v>
      </c>
    </row>
    <row r="5223" spans="1:23" x14ac:dyDescent="0.3">
      <c r="A5223" s="6">
        <v>7342</v>
      </c>
      <c r="B5223" s="6" t="s">
        <v>21010</v>
      </c>
      <c r="C5223" s="6" t="s">
        <v>21011</v>
      </c>
      <c r="D5223" s="6">
        <v>3</v>
      </c>
      <c r="E5223" s="6">
        <v>20</v>
      </c>
      <c r="F5223" s="6"/>
      <c r="G5223" s="6">
        <v>0</v>
      </c>
      <c r="H5223" s="6"/>
      <c r="I5223" s="6"/>
      <c r="J5223" s="6"/>
      <c r="K5223" s="6"/>
      <c r="L5223" s="6"/>
      <c r="M5223" s="6"/>
      <c r="N5223" s="6" t="e">
        <f>VLOOKUP(A5223,web_archive!D:AB,18,FALSE)</f>
        <v>#N/A</v>
      </c>
      <c r="O5223" s="6"/>
      <c r="P5223" s="6"/>
      <c r="Q5223" s="6"/>
      <c r="R5223" s="6"/>
      <c r="S5223" s="6"/>
      <c r="T5223" s="6"/>
      <c r="U5223" s="6" t="s">
        <v>12299</v>
      </c>
      <c r="V5223" s="6" t="s">
        <v>12299</v>
      </c>
      <c r="W5223" s="6" t="s">
        <v>12299</v>
      </c>
    </row>
    <row r="5224" spans="1:23" x14ac:dyDescent="0.3">
      <c r="A5224" s="6">
        <v>7343</v>
      </c>
      <c r="B5224" s="6" t="s">
        <v>21012</v>
      </c>
      <c r="C5224" s="6" t="s">
        <v>21013</v>
      </c>
      <c r="D5224" s="6">
        <v>3</v>
      </c>
      <c r="E5224" s="6">
        <v>20</v>
      </c>
      <c r="F5224" s="6"/>
      <c r="G5224" s="6">
        <v>0</v>
      </c>
      <c r="H5224" s="6"/>
      <c r="I5224" s="6"/>
      <c r="J5224" s="6"/>
      <c r="K5224" s="6"/>
      <c r="L5224" s="6"/>
      <c r="M5224" s="6"/>
      <c r="N5224" s="6" t="e">
        <f>VLOOKUP(A5224,web_archive!D:AB,18,FALSE)</f>
        <v>#N/A</v>
      </c>
      <c r="O5224" s="6"/>
      <c r="P5224" s="6"/>
      <c r="Q5224" s="6"/>
      <c r="R5224" s="6"/>
      <c r="S5224" s="6"/>
      <c r="T5224" s="6"/>
      <c r="U5224" s="6" t="s">
        <v>12299</v>
      </c>
      <c r="V5224" s="6" t="s">
        <v>12299</v>
      </c>
      <c r="W5224" s="6" t="s">
        <v>12299</v>
      </c>
    </row>
    <row r="5225" spans="1:23" x14ac:dyDescent="0.3">
      <c r="A5225" s="6">
        <v>7344</v>
      </c>
      <c r="B5225" s="6" t="s">
        <v>21014</v>
      </c>
      <c r="C5225" s="6" t="s">
        <v>21015</v>
      </c>
      <c r="D5225" s="6">
        <v>3</v>
      </c>
      <c r="E5225" s="6">
        <v>20</v>
      </c>
      <c r="F5225" s="6"/>
      <c r="G5225" s="6">
        <v>0</v>
      </c>
      <c r="H5225" s="6"/>
      <c r="I5225" s="6"/>
      <c r="J5225" s="6"/>
      <c r="K5225" s="6"/>
      <c r="L5225" s="6"/>
      <c r="M5225" s="6"/>
      <c r="N5225" s="6" t="e">
        <f>VLOOKUP(A5225,web_archive!D:AB,18,FALSE)</f>
        <v>#N/A</v>
      </c>
      <c r="O5225" s="6"/>
      <c r="P5225" s="6"/>
      <c r="Q5225" s="6"/>
      <c r="R5225" s="6"/>
      <c r="S5225" s="6"/>
      <c r="T5225" s="6"/>
      <c r="U5225" s="6" t="s">
        <v>12299</v>
      </c>
      <c r="V5225" s="6" t="s">
        <v>12299</v>
      </c>
      <c r="W5225" s="6" t="s">
        <v>12299</v>
      </c>
    </row>
    <row r="5226" spans="1:23" x14ac:dyDescent="0.3">
      <c r="A5226" s="6">
        <v>7345</v>
      </c>
      <c r="B5226" s="6" t="s">
        <v>548</v>
      </c>
      <c r="C5226" s="6" t="s">
        <v>549</v>
      </c>
      <c r="D5226" s="6">
        <v>3</v>
      </c>
      <c r="E5226" s="6">
        <v>724</v>
      </c>
      <c r="F5226" s="6"/>
      <c r="G5226" s="6">
        <v>10</v>
      </c>
      <c r="H5226" s="6"/>
      <c r="I5226" s="6"/>
      <c r="J5226" s="6"/>
      <c r="K5226" s="6"/>
      <c r="L5226" s="6"/>
      <c r="M5226" s="6"/>
      <c r="N5226" s="6" t="str">
        <f>VLOOKUP(A5226,web_archive!D:AB,18,FALSE)</f>
        <v>None</v>
      </c>
      <c r="O5226" s="6"/>
      <c r="P5226" s="6"/>
      <c r="Q5226" s="6"/>
      <c r="R5226" s="6"/>
      <c r="S5226" s="6"/>
      <c r="T5226" s="6"/>
      <c r="U5226" s="6" t="s">
        <v>12299</v>
      </c>
      <c r="V5226" s="6" t="s">
        <v>12299</v>
      </c>
      <c r="W5226" s="6" t="s">
        <v>12299</v>
      </c>
    </row>
    <row r="5227" spans="1:23" x14ac:dyDescent="0.3">
      <c r="A5227" s="6">
        <v>7346</v>
      </c>
      <c r="B5227" s="6" t="s">
        <v>21016</v>
      </c>
      <c r="C5227" s="6" t="s">
        <v>21017</v>
      </c>
      <c r="D5227" s="6">
        <v>3</v>
      </c>
      <c r="E5227" s="6">
        <v>20</v>
      </c>
      <c r="F5227" s="6"/>
      <c r="G5227" s="6">
        <v>0</v>
      </c>
      <c r="H5227" s="6"/>
      <c r="I5227" s="6"/>
      <c r="J5227" s="6"/>
      <c r="K5227" s="6"/>
      <c r="L5227" s="6"/>
      <c r="M5227" s="6"/>
      <c r="N5227" s="6" t="e">
        <f>VLOOKUP(A5227,web_archive!D:AB,18,FALSE)</f>
        <v>#N/A</v>
      </c>
      <c r="O5227" s="6"/>
      <c r="P5227" s="6"/>
      <c r="Q5227" s="6"/>
      <c r="R5227" s="6"/>
      <c r="S5227" s="6"/>
      <c r="T5227" s="6"/>
      <c r="U5227" s="6" t="s">
        <v>12299</v>
      </c>
      <c r="V5227" s="6" t="s">
        <v>12299</v>
      </c>
      <c r="W5227" s="6" t="s">
        <v>12299</v>
      </c>
    </row>
    <row r="5228" spans="1:23" x14ac:dyDescent="0.3">
      <c r="A5228" s="6">
        <v>7347</v>
      </c>
      <c r="B5228" s="6" t="s">
        <v>5924</v>
      </c>
      <c r="C5228" s="6" t="s">
        <v>5925</v>
      </c>
      <c r="D5228" s="6">
        <v>3</v>
      </c>
      <c r="E5228" s="6">
        <v>840</v>
      </c>
      <c r="F5228" s="6"/>
      <c r="G5228" s="6">
        <v>10</v>
      </c>
      <c r="H5228" s="6"/>
      <c r="I5228" s="6"/>
      <c r="J5228" s="6"/>
      <c r="K5228" s="6"/>
      <c r="L5228" s="6"/>
      <c r="M5228" s="6"/>
      <c r="N5228" s="6" t="str">
        <f>VLOOKUP(A5228,web_archive!D:AB,18,FALSE)</f>
        <v>None</v>
      </c>
      <c r="O5228" s="6"/>
      <c r="P5228" s="6"/>
      <c r="Q5228" s="6"/>
      <c r="R5228" s="6"/>
      <c r="S5228" s="6"/>
      <c r="T5228" s="6"/>
      <c r="U5228" s="6" t="s">
        <v>12299</v>
      </c>
      <c r="V5228" s="6" t="s">
        <v>12299</v>
      </c>
      <c r="W5228" s="6" t="s">
        <v>12299</v>
      </c>
    </row>
    <row r="5229" spans="1:23" x14ac:dyDescent="0.3">
      <c r="A5229" s="6">
        <v>7348</v>
      </c>
      <c r="B5229" s="6" t="s">
        <v>21018</v>
      </c>
      <c r="C5229" s="6" t="s">
        <v>21019</v>
      </c>
      <c r="D5229" s="6">
        <v>3</v>
      </c>
      <c r="E5229" s="6">
        <v>20</v>
      </c>
      <c r="F5229" s="6"/>
      <c r="G5229" s="6">
        <v>10</v>
      </c>
      <c r="H5229" s="6"/>
      <c r="I5229" s="6"/>
      <c r="J5229" s="6"/>
      <c r="K5229" s="6"/>
      <c r="L5229" s="6"/>
      <c r="M5229" s="6"/>
      <c r="N5229" s="6" t="e">
        <f>VLOOKUP(A5229,web_archive!D:AB,18,FALSE)</f>
        <v>#N/A</v>
      </c>
      <c r="O5229" s="6"/>
      <c r="P5229" s="6"/>
      <c r="Q5229" s="6"/>
      <c r="R5229" s="6"/>
      <c r="S5229" s="6"/>
      <c r="T5229" s="6"/>
      <c r="U5229" s="6" t="s">
        <v>12299</v>
      </c>
      <c r="V5229" s="6" t="s">
        <v>12299</v>
      </c>
      <c r="W5229" s="6" t="s">
        <v>12299</v>
      </c>
    </row>
    <row r="5230" spans="1:23" x14ac:dyDescent="0.3">
      <c r="A5230" s="6">
        <v>7349</v>
      </c>
      <c r="B5230" s="6" t="s">
        <v>21020</v>
      </c>
      <c r="C5230" s="6" t="s">
        <v>21021</v>
      </c>
      <c r="D5230" s="6">
        <v>3</v>
      </c>
      <c r="E5230" s="6">
        <v>20</v>
      </c>
      <c r="F5230" s="6"/>
      <c r="G5230" s="6">
        <v>0</v>
      </c>
      <c r="H5230" s="6"/>
      <c r="I5230" s="6"/>
      <c r="J5230" s="6"/>
      <c r="K5230" s="6"/>
      <c r="L5230" s="6"/>
      <c r="M5230" s="6"/>
      <c r="N5230" s="6" t="e">
        <f>VLOOKUP(A5230,web_archive!D:AB,18,FALSE)</f>
        <v>#N/A</v>
      </c>
      <c r="O5230" s="6"/>
      <c r="P5230" s="6"/>
      <c r="Q5230" s="6"/>
      <c r="R5230" s="6"/>
      <c r="S5230" s="6"/>
      <c r="T5230" s="6"/>
      <c r="U5230" s="6" t="s">
        <v>12299</v>
      </c>
      <c r="V5230" s="6" t="s">
        <v>12299</v>
      </c>
      <c r="W5230" s="6" t="s">
        <v>12299</v>
      </c>
    </row>
    <row r="5231" spans="1:23" x14ac:dyDescent="0.3">
      <c r="A5231" s="6">
        <v>7350</v>
      </c>
      <c r="B5231" s="6" t="s">
        <v>21022</v>
      </c>
      <c r="C5231" s="6" t="s">
        <v>21022</v>
      </c>
      <c r="D5231" s="6">
        <v>3</v>
      </c>
      <c r="E5231" s="6">
        <v>20</v>
      </c>
      <c r="F5231" s="6"/>
      <c r="G5231" s="6">
        <v>10</v>
      </c>
      <c r="H5231" s="6"/>
      <c r="I5231" s="6"/>
      <c r="J5231" s="6"/>
      <c r="K5231" s="6"/>
      <c r="L5231" s="6"/>
      <c r="M5231" s="6"/>
      <c r="N5231" s="6" t="e">
        <f>VLOOKUP(A5231,web_archive!D:AB,18,FALSE)</f>
        <v>#N/A</v>
      </c>
      <c r="O5231" s="6"/>
      <c r="P5231" s="6"/>
      <c r="Q5231" s="6"/>
      <c r="R5231" s="6"/>
      <c r="S5231" s="6"/>
      <c r="T5231" s="6"/>
      <c r="U5231" s="6" t="s">
        <v>12299</v>
      </c>
      <c r="V5231" s="6" t="s">
        <v>12299</v>
      </c>
      <c r="W5231" s="6" t="s">
        <v>12299</v>
      </c>
    </row>
    <row r="5232" spans="1:23" x14ac:dyDescent="0.3">
      <c r="A5232" s="6">
        <v>7351</v>
      </c>
      <c r="B5232" s="6" t="s">
        <v>21023</v>
      </c>
      <c r="C5232" s="6" t="s">
        <v>21024</v>
      </c>
      <c r="D5232" s="6">
        <v>3</v>
      </c>
      <c r="E5232" s="6">
        <v>20</v>
      </c>
      <c r="F5232" s="6"/>
      <c r="G5232" s="6">
        <v>0</v>
      </c>
      <c r="H5232" s="6"/>
      <c r="I5232" s="6"/>
      <c r="J5232" s="6"/>
      <c r="K5232" s="6"/>
      <c r="L5232" s="6"/>
      <c r="M5232" s="6"/>
      <c r="N5232" s="6" t="e">
        <f>VLOOKUP(A5232,web_archive!D:AB,18,FALSE)</f>
        <v>#N/A</v>
      </c>
      <c r="O5232" s="6"/>
      <c r="P5232" s="6"/>
      <c r="Q5232" s="6"/>
      <c r="R5232" s="6"/>
      <c r="S5232" s="6"/>
      <c r="T5232" s="6"/>
      <c r="U5232" s="6" t="s">
        <v>12299</v>
      </c>
      <c r="V5232" s="6" t="s">
        <v>12299</v>
      </c>
      <c r="W5232" s="6" t="s">
        <v>12299</v>
      </c>
    </row>
    <row r="5233" spans="1:23" x14ac:dyDescent="0.3">
      <c r="A5233" s="6">
        <v>7352</v>
      </c>
      <c r="B5233" s="6" t="s">
        <v>21025</v>
      </c>
      <c r="C5233" s="6" t="s">
        <v>21026</v>
      </c>
      <c r="D5233" s="6">
        <v>3</v>
      </c>
      <c r="E5233" s="6">
        <v>20</v>
      </c>
      <c r="F5233" s="6"/>
      <c r="G5233" s="6">
        <v>10</v>
      </c>
      <c r="H5233" s="6"/>
      <c r="I5233" s="6"/>
      <c r="J5233" s="6"/>
      <c r="K5233" s="6"/>
      <c r="L5233" s="6"/>
      <c r="M5233" s="6"/>
      <c r="N5233" s="6" t="e">
        <f>VLOOKUP(A5233,web_archive!D:AB,18,FALSE)</f>
        <v>#N/A</v>
      </c>
      <c r="O5233" s="6"/>
      <c r="P5233" s="6"/>
      <c r="Q5233" s="6"/>
      <c r="R5233" s="6"/>
      <c r="S5233" s="6"/>
      <c r="T5233" s="6"/>
      <c r="U5233" s="6" t="s">
        <v>12299</v>
      </c>
      <c r="V5233" s="6" t="s">
        <v>12299</v>
      </c>
      <c r="W5233" s="6" t="s">
        <v>12299</v>
      </c>
    </row>
    <row r="5234" spans="1:23" x14ac:dyDescent="0.3">
      <c r="A5234" s="6">
        <v>7353</v>
      </c>
      <c r="B5234" s="6" t="s">
        <v>21027</v>
      </c>
      <c r="C5234" s="6" t="s">
        <v>21026</v>
      </c>
      <c r="D5234" s="6">
        <v>3</v>
      </c>
      <c r="E5234" s="6">
        <v>20</v>
      </c>
      <c r="F5234" s="6"/>
      <c r="G5234" s="6">
        <v>10</v>
      </c>
      <c r="H5234" s="6"/>
      <c r="I5234" s="6"/>
      <c r="J5234" s="6"/>
      <c r="K5234" s="6"/>
      <c r="L5234" s="6"/>
      <c r="M5234" s="6"/>
      <c r="N5234" s="6" t="e">
        <f>VLOOKUP(A5234,web_archive!D:AB,18,FALSE)</f>
        <v>#N/A</v>
      </c>
      <c r="O5234" s="6"/>
      <c r="P5234" s="6"/>
      <c r="Q5234" s="6"/>
      <c r="R5234" s="6"/>
      <c r="S5234" s="6"/>
      <c r="T5234" s="6"/>
      <c r="U5234" s="6" t="s">
        <v>12299</v>
      </c>
      <c r="V5234" s="6" t="s">
        <v>12299</v>
      </c>
      <c r="W5234" s="6" t="s">
        <v>12299</v>
      </c>
    </row>
    <row r="5235" spans="1:23" x14ac:dyDescent="0.3">
      <c r="A5235" s="6">
        <v>7354</v>
      </c>
      <c r="B5235" s="6" t="s">
        <v>21028</v>
      </c>
      <c r="C5235" s="6" t="s">
        <v>21026</v>
      </c>
      <c r="D5235" s="6">
        <v>3</v>
      </c>
      <c r="E5235" s="6">
        <v>20</v>
      </c>
      <c r="F5235" s="6"/>
      <c r="G5235" s="6">
        <v>10</v>
      </c>
      <c r="H5235" s="6"/>
      <c r="I5235" s="6"/>
      <c r="J5235" s="6"/>
      <c r="K5235" s="6"/>
      <c r="L5235" s="6"/>
      <c r="M5235" s="6"/>
      <c r="N5235" s="6" t="e">
        <f>VLOOKUP(A5235,web_archive!D:AB,18,FALSE)</f>
        <v>#N/A</v>
      </c>
      <c r="O5235" s="6"/>
      <c r="P5235" s="6"/>
      <c r="Q5235" s="6"/>
      <c r="R5235" s="6"/>
      <c r="S5235" s="6"/>
      <c r="T5235" s="6"/>
      <c r="U5235" s="6" t="s">
        <v>12299</v>
      </c>
      <c r="V5235" s="6" t="s">
        <v>12299</v>
      </c>
      <c r="W5235" s="6" t="s">
        <v>12299</v>
      </c>
    </row>
    <row r="5236" spans="1:23" x14ac:dyDescent="0.3">
      <c r="A5236" s="6">
        <v>7355</v>
      </c>
      <c r="B5236" s="6" t="s">
        <v>21029</v>
      </c>
      <c r="C5236" s="6" t="s">
        <v>21026</v>
      </c>
      <c r="D5236" s="6">
        <v>3</v>
      </c>
      <c r="E5236" s="6">
        <v>20</v>
      </c>
      <c r="F5236" s="6"/>
      <c r="G5236" s="6">
        <v>10</v>
      </c>
      <c r="H5236" s="6"/>
      <c r="I5236" s="6"/>
      <c r="J5236" s="6"/>
      <c r="K5236" s="6"/>
      <c r="L5236" s="6"/>
      <c r="M5236" s="6"/>
      <c r="N5236" s="6" t="e">
        <f>VLOOKUP(A5236,web_archive!D:AB,18,FALSE)</f>
        <v>#N/A</v>
      </c>
      <c r="O5236" s="6"/>
      <c r="P5236" s="6"/>
      <c r="Q5236" s="6"/>
      <c r="R5236" s="6"/>
      <c r="S5236" s="6"/>
      <c r="T5236" s="6"/>
      <c r="U5236" s="6" t="s">
        <v>12299</v>
      </c>
      <c r="V5236" s="6" t="s">
        <v>12299</v>
      </c>
      <c r="W5236" s="6" t="s">
        <v>12299</v>
      </c>
    </row>
    <row r="5237" spans="1:23" x14ac:dyDescent="0.3">
      <c r="A5237" s="6">
        <v>7356</v>
      </c>
      <c r="B5237" s="6" t="s">
        <v>7592</v>
      </c>
      <c r="C5237" s="6" t="s">
        <v>7593</v>
      </c>
      <c r="D5237" s="6">
        <v>3</v>
      </c>
      <c r="E5237" s="6">
        <v>5000</v>
      </c>
      <c r="F5237" s="6"/>
      <c r="G5237" s="6">
        <v>10</v>
      </c>
      <c r="H5237" s="6"/>
      <c r="I5237" s="6"/>
      <c r="J5237" s="6"/>
      <c r="K5237" s="6"/>
      <c r="L5237" s="6"/>
      <c r="M5237" s="6"/>
      <c r="N5237" s="6" t="str">
        <f>VLOOKUP(A5237,web_archive!D:AB,18,FALSE)</f>
        <v>None</v>
      </c>
      <c r="O5237" s="6"/>
      <c r="P5237" s="6"/>
      <c r="Q5237" s="6"/>
      <c r="R5237" s="6"/>
      <c r="S5237" s="6"/>
      <c r="T5237" s="6"/>
      <c r="U5237" s="6" t="s">
        <v>12299</v>
      </c>
      <c r="V5237" s="6" t="s">
        <v>12299</v>
      </c>
      <c r="W5237" s="6" t="s">
        <v>12299</v>
      </c>
    </row>
    <row r="5238" spans="1:23" x14ac:dyDescent="0.3">
      <c r="A5238" s="6">
        <v>7357</v>
      </c>
      <c r="B5238" s="6" t="s">
        <v>7596</v>
      </c>
      <c r="C5238" s="6" t="s">
        <v>7593</v>
      </c>
      <c r="D5238" s="6">
        <v>3</v>
      </c>
      <c r="E5238" s="6">
        <v>5000</v>
      </c>
      <c r="F5238" s="6"/>
      <c r="G5238" s="6">
        <v>10</v>
      </c>
      <c r="H5238" s="6"/>
      <c r="I5238" s="6"/>
      <c r="J5238" s="6"/>
      <c r="K5238" s="6"/>
      <c r="L5238" s="6"/>
      <c r="M5238" s="6"/>
      <c r="N5238" s="6" t="str">
        <f>VLOOKUP(A5238,web_archive!D:AB,18,FALSE)</f>
        <v>None</v>
      </c>
      <c r="O5238" s="6"/>
      <c r="P5238" s="6"/>
      <c r="Q5238" s="6"/>
      <c r="R5238" s="6"/>
      <c r="S5238" s="6"/>
      <c r="T5238" s="6"/>
      <c r="U5238" s="6" t="s">
        <v>12299</v>
      </c>
      <c r="V5238" s="6" t="s">
        <v>12299</v>
      </c>
      <c r="W5238" s="6" t="s">
        <v>12299</v>
      </c>
    </row>
    <row r="5239" spans="1:23" x14ac:dyDescent="0.3">
      <c r="A5239" s="6">
        <v>7358</v>
      </c>
      <c r="B5239" s="6" t="s">
        <v>7599</v>
      </c>
      <c r="C5239" s="6" t="s">
        <v>7593</v>
      </c>
      <c r="D5239" s="6">
        <v>3</v>
      </c>
      <c r="E5239" s="6">
        <v>5000</v>
      </c>
      <c r="F5239" s="6"/>
      <c r="G5239" s="6">
        <v>10</v>
      </c>
      <c r="H5239" s="6"/>
      <c r="I5239" s="6"/>
      <c r="J5239" s="6"/>
      <c r="K5239" s="6"/>
      <c r="L5239" s="6"/>
      <c r="M5239" s="6"/>
      <c r="N5239" s="6" t="str">
        <f>VLOOKUP(A5239,web_archive!D:AB,18,FALSE)</f>
        <v>None</v>
      </c>
      <c r="O5239" s="6"/>
      <c r="P5239" s="6"/>
      <c r="Q5239" s="6"/>
      <c r="R5239" s="6"/>
      <c r="S5239" s="6"/>
      <c r="T5239" s="6"/>
      <c r="U5239" s="6" t="s">
        <v>12299</v>
      </c>
      <c r="V5239" s="6" t="s">
        <v>12299</v>
      </c>
      <c r="W5239" s="6" t="s">
        <v>12299</v>
      </c>
    </row>
    <row r="5240" spans="1:23" x14ac:dyDescent="0.3">
      <c r="A5240" s="6">
        <v>7359</v>
      </c>
      <c r="B5240" s="6" t="s">
        <v>7602</v>
      </c>
      <c r="C5240" s="6" t="s">
        <v>7593</v>
      </c>
      <c r="D5240" s="6">
        <v>3</v>
      </c>
      <c r="E5240" s="6">
        <v>5000</v>
      </c>
      <c r="F5240" s="6"/>
      <c r="G5240" s="6">
        <v>10</v>
      </c>
      <c r="H5240" s="6"/>
      <c r="I5240" s="6"/>
      <c r="J5240" s="6"/>
      <c r="K5240" s="6"/>
      <c r="L5240" s="6"/>
      <c r="M5240" s="6"/>
      <c r="N5240" s="6" t="str">
        <f>VLOOKUP(A5240,web_archive!D:AB,18,FALSE)</f>
        <v>None</v>
      </c>
      <c r="O5240" s="6"/>
      <c r="P5240" s="6"/>
      <c r="Q5240" s="6"/>
      <c r="R5240" s="6"/>
      <c r="S5240" s="6"/>
      <c r="T5240" s="6"/>
      <c r="U5240" s="6" t="s">
        <v>12299</v>
      </c>
      <c r="V5240" s="6" t="s">
        <v>12299</v>
      </c>
      <c r="W5240" s="6" t="s">
        <v>12299</v>
      </c>
    </row>
    <row r="5241" spans="1:23" x14ac:dyDescent="0.3">
      <c r="A5241" s="6">
        <v>7360</v>
      </c>
      <c r="B5241" s="6" t="s">
        <v>21030</v>
      </c>
      <c r="C5241" s="6" t="s">
        <v>21031</v>
      </c>
      <c r="D5241" s="6">
        <v>3</v>
      </c>
      <c r="E5241" s="6">
        <v>0</v>
      </c>
      <c r="F5241" s="6"/>
      <c r="G5241" s="6">
        <v>10</v>
      </c>
      <c r="H5241" s="6"/>
      <c r="I5241" s="6"/>
      <c r="J5241" s="6"/>
      <c r="K5241" s="6"/>
      <c r="L5241" s="6"/>
      <c r="M5241" s="6"/>
      <c r="N5241" s="6" t="e">
        <f>VLOOKUP(A5241,web_archive!D:AB,18,FALSE)</f>
        <v>#N/A</v>
      </c>
      <c r="O5241" s="6"/>
      <c r="P5241" s="6"/>
      <c r="Q5241" s="6"/>
      <c r="R5241" s="6"/>
      <c r="S5241" s="6"/>
      <c r="T5241" s="6"/>
      <c r="U5241" s="6" t="s">
        <v>12299</v>
      </c>
      <c r="V5241" s="6" t="s">
        <v>12299</v>
      </c>
      <c r="W5241" s="6" t="s">
        <v>12299</v>
      </c>
    </row>
    <row r="5242" spans="1:23" x14ac:dyDescent="0.3">
      <c r="A5242" s="6">
        <v>7361</v>
      </c>
      <c r="B5242" s="6" t="s">
        <v>21032</v>
      </c>
      <c r="C5242" s="6" t="s">
        <v>21033</v>
      </c>
      <c r="D5242" s="6">
        <v>3</v>
      </c>
      <c r="E5242" s="6">
        <v>0</v>
      </c>
      <c r="F5242" s="6"/>
      <c r="G5242" s="6">
        <v>10</v>
      </c>
      <c r="H5242" s="6"/>
      <c r="I5242" s="6"/>
      <c r="J5242" s="6"/>
      <c r="K5242" s="6"/>
      <c r="L5242" s="6"/>
      <c r="M5242" s="6"/>
      <c r="N5242" s="6" t="e">
        <f>VLOOKUP(A5242,web_archive!D:AB,18,FALSE)</f>
        <v>#N/A</v>
      </c>
      <c r="O5242" s="6"/>
      <c r="P5242" s="6"/>
      <c r="Q5242" s="6"/>
      <c r="R5242" s="6"/>
      <c r="S5242" s="6"/>
      <c r="T5242" s="6"/>
      <c r="U5242" s="6" t="s">
        <v>12299</v>
      </c>
      <c r="V5242" s="6" t="s">
        <v>12299</v>
      </c>
      <c r="W5242" s="6" t="s">
        <v>12299</v>
      </c>
    </row>
    <row r="5243" spans="1:23" x14ac:dyDescent="0.3">
      <c r="A5243" s="6">
        <v>7362</v>
      </c>
      <c r="B5243" s="6" t="s">
        <v>21034</v>
      </c>
      <c r="C5243" s="6" t="s">
        <v>21035</v>
      </c>
      <c r="D5243" s="6">
        <v>3</v>
      </c>
      <c r="E5243" s="6">
        <v>0</v>
      </c>
      <c r="F5243" s="6"/>
      <c r="G5243" s="6">
        <v>10</v>
      </c>
      <c r="H5243" s="6"/>
      <c r="I5243" s="6"/>
      <c r="J5243" s="6"/>
      <c r="K5243" s="6"/>
      <c r="L5243" s="6"/>
      <c r="M5243" s="6"/>
      <c r="N5243" s="6" t="e">
        <f>VLOOKUP(A5243,web_archive!D:AB,18,FALSE)</f>
        <v>#N/A</v>
      </c>
      <c r="O5243" s="6"/>
      <c r="P5243" s="6"/>
      <c r="Q5243" s="6"/>
      <c r="R5243" s="6"/>
      <c r="S5243" s="6"/>
      <c r="T5243" s="6"/>
      <c r="U5243" s="6" t="s">
        <v>12299</v>
      </c>
      <c r="V5243" s="6" t="s">
        <v>12299</v>
      </c>
      <c r="W5243" s="6" t="s">
        <v>12299</v>
      </c>
    </row>
    <row r="5244" spans="1:23" x14ac:dyDescent="0.3">
      <c r="A5244" s="6">
        <v>7363</v>
      </c>
      <c r="B5244" s="6" t="s">
        <v>21036</v>
      </c>
      <c r="C5244" s="6" t="s">
        <v>21037</v>
      </c>
      <c r="D5244" s="6">
        <v>3</v>
      </c>
      <c r="E5244" s="6">
        <v>0</v>
      </c>
      <c r="F5244" s="6"/>
      <c r="G5244" s="6">
        <v>10</v>
      </c>
      <c r="H5244" s="6"/>
      <c r="I5244" s="6"/>
      <c r="J5244" s="6"/>
      <c r="K5244" s="6"/>
      <c r="L5244" s="6"/>
      <c r="M5244" s="6"/>
      <c r="N5244" s="6" t="e">
        <f>VLOOKUP(A5244,web_archive!D:AB,18,FALSE)</f>
        <v>#N/A</v>
      </c>
      <c r="O5244" s="6"/>
      <c r="P5244" s="6"/>
      <c r="Q5244" s="6"/>
      <c r="R5244" s="6"/>
      <c r="S5244" s="6"/>
      <c r="T5244" s="6"/>
      <c r="U5244" s="6" t="s">
        <v>12299</v>
      </c>
      <c r="V5244" s="6" t="s">
        <v>12299</v>
      </c>
      <c r="W5244" s="6" t="s">
        <v>12299</v>
      </c>
    </row>
    <row r="5245" spans="1:23" x14ac:dyDescent="0.3">
      <c r="A5245" s="6">
        <v>7364</v>
      </c>
      <c r="B5245" s="6" t="s">
        <v>21038</v>
      </c>
      <c r="C5245" s="6" t="s">
        <v>21039</v>
      </c>
      <c r="D5245" s="6">
        <v>3</v>
      </c>
      <c r="E5245" s="6">
        <v>0</v>
      </c>
      <c r="F5245" s="6"/>
      <c r="G5245" s="6">
        <v>10</v>
      </c>
      <c r="H5245" s="6"/>
      <c r="I5245" s="6"/>
      <c r="J5245" s="6"/>
      <c r="K5245" s="6"/>
      <c r="L5245" s="6"/>
      <c r="M5245" s="6"/>
      <c r="N5245" s="6" t="e">
        <f>VLOOKUP(A5245,web_archive!D:AB,18,FALSE)</f>
        <v>#N/A</v>
      </c>
      <c r="O5245" s="6"/>
      <c r="P5245" s="6"/>
      <c r="Q5245" s="6"/>
      <c r="R5245" s="6"/>
      <c r="S5245" s="6"/>
      <c r="T5245" s="6"/>
      <c r="U5245" s="6" t="s">
        <v>12299</v>
      </c>
      <c r="V5245" s="6" t="s">
        <v>12299</v>
      </c>
      <c r="W5245" s="6" t="s">
        <v>12299</v>
      </c>
    </row>
    <row r="5246" spans="1:23" x14ac:dyDescent="0.3">
      <c r="A5246" s="6">
        <v>7365</v>
      </c>
      <c r="B5246" s="6" t="s">
        <v>21040</v>
      </c>
      <c r="C5246" s="6" t="s">
        <v>21041</v>
      </c>
      <c r="D5246" s="6">
        <v>3</v>
      </c>
      <c r="E5246" s="6">
        <v>0</v>
      </c>
      <c r="F5246" s="6"/>
      <c r="G5246" s="6">
        <v>10</v>
      </c>
      <c r="H5246" s="6"/>
      <c r="I5246" s="6"/>
      <c r="J5246" s="6"/>
      <c r="K5246" s="6"/>
      <c r="L5246" s="6"/>
      <c r="M5246" s="6"/>
      <c r="N5246" s="6" t="e">
        <f>VLOOKUP(A5246,web_archive!D:AB,18,FALSE)</f>
        <v>#N/A</v>
      </c>
      <c r="O5246" s="6"/>
      <c r="P5246" s="6"/>
      <c r="Q5246" s="6"/>
      <c r="R5246" s="6"/>
      <c r="S5246" s="6"/>
      <c r="T5246" s="6"/>
      <c r="U5246" s="6" t="s">
        <v>12299</v>
      </c>
      <c r="V5246" s="6" t="s">
        <v>12299</v>
      </c>
      <c r="W5246" s="6" t="s">
        <v>12299</v>
      </c>
    </row>
    <row r="5247" spans="1:23" x14ac:dyDescent="0.3">
      <c r="A5247" s="6">
        <v>7366</v>
      </c>
      <c r="B5247" s="6" t="s">
        <v>21042</v>
      </c>
      <c r="C5247" s="6" t="s">
        <v>21043</v>
      </c>
      <c r="D5247" s="6">
        <v>3</v>
      </c>
      <c r="E5247" s="6">
        <v>0</v>
      </c>
      <c r="F5247" s="6"/>
      <c r="G5247" s="6">
        <v>10</v>
      </c>
      <c r="H5247" s="6"/>
      <c r="I5247" s="6"/>
      <c r="J5247" s="6"/>
      <c r="K5247" s="6"/>
      <c r="L5247" s="6"/>
      <c r="M5247" s="6"/>
      <c r="N5247" s="6" t="e">
        <f>VLOOKUP(A5247,web_archive!D:AB,18,FALSE)</f>
        <v>#N/A</v>
      </c>
      <c r="O5247" s="6"/>
      <c r="P5247" s="6"/>
      <c r="Q5247" s="6"/>
      <c r="R5247" s="6"/>
      <c r="S5247" s="6"/>
      <c r="T5247" s="6"/>
      <c r="U5247" s="6" t="s">
        <v>12299</v>
      </c>
      <c r="V5247" s="6" t="s">
        <v>12299</v>
      </c>
      <c r="W5247" s="6" t="s">
        <v>12299</v>
      </c>
    </row>
    <row r="5248" spans="1:23" x14ac:dyDescent="0.3">
      <c r="A5248" s="6">
        <v>7367</v>
      </c>
      <c r="B5248" s="6" t="s">
        <v>21044</v>
      </c>
      <c r="C5248" s="6" t="s">
        <v>21045</v>
      </c>
      <c r="D5248" s="6">
        <v>3</v>
      </c>
      <c r="E5248" s="6">
        <v>0</v>
      </c>
      <c r="F5248" s="6"/>
      <c r="G5248" s="6">
        <v>10</v>
      </c>
      <c r="H5248" s="6"/>
      <c r="I5248" s="6"/>
      <c r="J5248" s="6"/>
      <c r="K5248" s="6"/>
      <c r="L5248" s="6"/>
      <c r="M5248" s="6"/>
      <c r="N5248" s="6" t="e">
        <f>VLOOKUP(A5248,web_archive!D:AB,18,FALSE)</f>
        <v>#N/A</v>
      </c>
      <c r="O5248" s="6"/>
      <c r="P5248" s="6"/>
      <c r="Q5248" s="6"/>
      <c r="R5248" s="6"/>
      <c r="S5248" s="6"/>
      <c r="T5248" s="6"/>
      <c r="U5248" s="6" t="s">
        <v>12299</v>
      </c>
      <c r="V5248" s="6" t="s">
        <v>12299</v>
      </c>
      <c r="W5248" s="6" t="s">
        <v>12299</v>
      </c>
    </row>
    <row r="5249" spans="1:23" x14ac:dyDescent="0.3">
      <c r="A5249" s="6">
        <v>7368</v>
      </c>
      <c r="B5249" s="6" t="s">
        <v>21046</v>
      </c>
      <c r="C5249" s="6" t="s">
        <v>21047</v>
      </c>
      <c r="D5249" s="6">
        <v>3</v>
      </c>
      <c r="E5249" s="6">
        <v>0</v>
      </c>
      <c r="F5249" s="6"/>
      <c r="G5249" s="6">
        <v>10</v>
      </c>
      <c r="H5249" s="6"/>
      <c r="I5249" s="6"/>
      <c r="J5249" s="6"/>
      <c r="K5249" s="6"/>
      <c r="L5249" s="6"/>
      <c r="M5249" s="6"/>
      <c r="N5249" s="6" t="e">
        <f>VLOOKUP(A5249,web_archive!D:AB,18,FALSE)</f>
        <v>#N/A</v>
      </c>
      <c r="O5249" s="6"/>
      <c r="P5249" s="6"/>
      <c r="Q5249" s="6"/>
      <c r="R5249" s="6"/>
      <c r="S5249" s="6"/>
      <c r="T5249" s="6"/>
      <c r="U5249" s="6" t="s">
        <v>12299</v>
      </c>
      <c r="V5249" s="6" t="s">
        <v>12299</v>
      </c>
      <c r="W5249" s="6" t="s">
        <v>12299</v>
      </c>
    </row>
    <row r="5250" spans="1:23" x14ac:dyDescent="0.3">
      <c r="A5250" s="6">
        <v>7369</v>
      </c>
      <c r="B5250" s="6" t="s">
        <v>21048</v>
      </c>
      <c r="C5250" s="6" t="s">
        <v>21049</v>
      </c>
      <c r="D5250" s="6">
        <v>3</v>
      </c>
      <c r="E5250" s="6">
        <v>0</v>
      </c>
      <c r="F5250" s="6"/>
      <c r="G5250" s="6">
        <v>10</v>
      </c>
      <c r="H5250" s="6"/>
      <c r="I5250" s="6"/>
      <c r="J5250" s="6"/>
      <c r="K5250" s="6"/>
      <c r="L5250" s="6"/>
      <c r="M5250" s="6"/>
      <c r="N5250" s="6" t="e">
        <f>VLOOKUP(A5250,web_archive!D:AB,18,FALSE)</f>
        <v>#N/A</v>
      </c>
      <c r="O5250" s="6"/>
      <c r="P5250" s="6"/>
      <c r="Q5250" s="6"/>
      <c r="R5250" s="6"/>
      <c r="S5250" s="6"/>
      <c r="T5250" s="6"/>
      <c r="U5250" s="6" t="s">
        <v>12299</v>
      </c>
      <c r="V5250" s="6" t="s">
        <v>12299</v>
      </c>
      <c r="W5250" s="6" t="s">
        <v>12299</v>
      </c>
    </row>
    <row r="5251" spans="1:23" x14ac:dyDescent="0.3">
      <c r="A5251" s="6">
        <v>7370</v>
      </c>
      <c r="B5251" s="6" t="s">
        <v>21050</v>
      </c>
      <c r="C5251" s="6" t="s">
        <v>21051</v>
      </c>
      <c r="D5251" s="6">
        <v>3</v>
      </c>
      <c r="E5251" s="6">
        <v>0</v>
      </c>
      <c r="F5251" s="6"/>
      <c r="G5251" s="6">
        <v>10</v>
      </c>
      <c r="H5251" s="6"/>
      <c r="I5251" s="6"/>
      <c r="J5251" s="6"/>
      <c r="K5251" s="6"/>
      <c r="L5251" s="6"/>
      <c r="M5251" s="6"/>
      <c r="N5251" s="6" t="e">
        <f>VLOOKUP(A5251,web_archive!D:AB,18,FALSE)</f>
        <v>#N/A</v>
      </c>
      <c r="O5251" s="6"/>
      <c r="P5251" s="6"/>
      <c r="Q5251" s="6"/>
      <c r="R5251" s="6"/>
      <c r="S5251" s="6"/>
      <c r="T5251" s="6"/>
      <c r="U5251" s="6" t="s">
        <v>12299</v>
      </c>
      <c r="V5251" s="6" t="s">
        <v>12299</v>
      </c>
      <c r="W5251" s="6" t="s">
        <v>12299</v>
      </c>
    </row>
    <row r="5252" spans="1:23" x14ac:dyDescent="0.3">
      <c r="A5252" s="6">
        <v>7371</v>
      </c>
      <c r="B5252" s="6" t="s">
        <v>21052</v>
      </c>
      <c r="C5252" s="6" t="s">
        <v>21053</v>
      </c>
      <c r="D5252" s="6">
        <v>3</v>
      </c>
      <c r="E5252" s="6">
        <v>0</v>
      </c>
      <c r="F5252" s="6"/>
      <c r="G5252" s="6">
        <v>10</v>
      </c>
      <c r="H5252" s="6"/>
      <c r="I5252" s="6"/>
      <c r="J5252" s="6"/>
      <c r="K5252" s="6"/>
      <c r="L5252" s="6"/>
      <c r="M5252" s="6"/>
      <c r="N5252" s="6" t="e">
        <f>VLOOKUP(A5252,web_archive!D:AB,18,FALSE)</f>
        <v>#N/A</v>
      </c>
      <c r="O5252" s="6"/>
      <c r="P5252" s="6"/>
      <c r="Q5252" s="6"/>
      <c r="R5252" s="6"/>
      <c r="S5252" s="6"/>
      <c r="T5252" s="6"/>
      <c r="U5252" s="6" t="s">
        <v>12299</v>
      </c>
      <c r="V5252" s="6" t="s">
        <v>12299</v>
      </c>
      <c r="W5252" s="6" t="s">
        <v>12299</v>
      </c>
    </row>
    <row r="5253" spans="1:23" x14ac:dyDescent="0.3">
      <c r="A5253" s="6">
        <v>7372</v>
      </c>
      <c r="B5253" s="6" t="s">
        <v>21054</v>
      </c>
      <c r="C5253" s="6" t="s">
        <v>21055</v>
      </c>
      <c r="D5253" s="6">
        <v>3</v>
      </c>
      <c r="E5253" s="6">
        <v>0</v>
      </c>
      <c r="F5253" s="6"/>
      <c r="G5253" s="6">
        <v>10</v>
      </c>
      <c r="H5253" s="6"/>
      <c r="I5253" s="6"/>
      <c r="J5253" s="6"/>
      <c r="K5253" s="6"/>
      <c r="L5253" s="6"/>
      <c r="M5253" s="6"/>
      <c r="N5253" s="6" t="e">
        <f>VLOOKUP(A5253,web_archive!D:AB,18,FALSE)</f>
        <v>#N/A</v>
      </c>
      <c r="O5253" s="6"/>
      <c r="P5253" s="6"/>
      <c r="Q5253" s="6"/>
      <c r="R5253" s="6"/>
      <c r="S5253" s="6"/>
      <c r="T5253" s="6"/>
      <c r="U5253" s="6" t="s">
        <v>12299</v>
      </c>
      <c r="V5253" s="6" t="s">
        <v>12299</v>
      </c>
      <c r="W5253" s="6" t="s">
        <v>12299</v>
      </c>
    </row>
    <row r="5254" spans="1:23" x14ac:dyDescent="0.3">
      <c r="A5254" s="6">
        <v>7373</v>
      </c>
      <c r="B5254" s="6" t="s">
        <v>21056</v>
      </c>
      <c r="C5254" s="6" t="s">
        <v>21057</v>
      </c>
      <c r="D5254" s="6">
        <v>3</v>
      </c>
      <c r="E5254" s="6">
        <v>0</v>
      </c>
      <c r="F5254" s="6"/>
      <c r="G5254" s="6">
        <v>10</v>
      </c>
      <c r="H5254" s="6"/>
      <c r="I5254" s="6"/>
      <c r="J5254" s="6"/>
      <c r="K5254" s="6"/>
      <c r="L5254" s="6"/>
      <c r="M5254" s="6"/>
      <c r="N5254" s="6" t="e">
        <f>VLOOKUP(A5254,web_archive!D:AB,18,FALSE)</f>
        <v>#N/A</v>
      </c>
      <c r="O5254" s="6"/>
      <c r="P5254" s="6"/>
      <c r="Q5254" s="6"/>
      <c r="R5254" s="6"/>
      <c r="S5254" s="6"/>
      <c r="T5254" s="6"/>
      <c r="U5254" s="6" t="s">
        <v>12299</v>
      </c>
      <c r="V5254" s="6" t="s">
        <v>12299</v>
      </c>
      <c r="W5254" s="6" t="s">
        <v>12299</v>
      </c>
    </row>
    <row r="5255" spans="1:23" x14ac:dyDescent="0.3">
      <c r="A5255" s="6">
        <v>7374</v>
      </c>
      <c r="B5255" s="6" t="s">
        <v>21058</v>
      </c>
      <c r="C5255" s="6" t="s">
        <v>21059</v>
      </c>
      <c r="D5255" s="6">
        <v>3</v>
      </c>
      <c r="E5255" s="6">
        <v>0</v>
      </c>
      <c r="F5255" s="6"/>
      <c r="G5255" s="6">
        <v>10</v>
      </c>
      <c r="H5255" s="6"/>
      <c r="I5255" s="6"/>
      <c r="J5255" s="6"/>
      <c r="K5255" s="6"/>
      <c r="L5255" s="6"/>
      <c r="M5255" s="6"/>
      <c r="N5255" s="6" t="e">
        <f>VLOOKUP(A5255,web_archive!D:AB,18,FALSE)</f>
        <v>#N/A</v>
      </c>
      <c r="O5255" s="6"/>
      <c r="P5255" s="6"/>
      <c r="Q5255" s="6"/>
      <c r="R5255" s="6"/>
      <c r="S5255" s="6"/>
      <c r="T5255" s="6"/>
      <c r="U5255" s="6" t="s">
        <v>12299</v>
      </c>
      <c r="V5255" s="6" t="s">
        <v>12299</v>
      </c>
      <c r="W5255" s="6" t="s">
        <v>12299</v>
      </c>
    </row>
    <row r="5256" spans="1:23" x14ac:dyDescent="0.3">
      <c r="A5256" s="6">
        <v>7375</v>
      </c>
      <c r="B5256" s="6" t="s">
        <v>21060</v>
      </c>
      <c r="C5256" s="6" t="s">
        <v>21061</v>
      </c>
      <c r="D5256" s="6">
        <v>3</v>
      </c>
      <c r="E5256" s="6">
        <v>0</v>
      </c>
      <c r="F5256" s="6"/>
      <c r="G5256" s="6">
        <v>10</v>
      </c>
      <c r="H5256" s="6"/>
      <c r="I5256" s="6"/>
      <c r="J5256" s="6"/>
      <c r="K5256" s="6"/>
      <c r="L5256" s="6"/>
      <c r="M5256" s="6"/>
      <c r="N5256" s="6" t="e">
        <f>VLOOKUP(A5256,web_archive!D:AB,18,FALSE)</f>
        <v>#N/A</v>
      </c>
      <c r="O5256" s="6"/>
      <c r="P5256" s="6"/>
      <c r="Q5256" s="6"/>
      <c r="R5256" s="6"/>
      <c r="S5256" s="6"/>
      <c r="T5256" s="6"/>
      <c r="U5256" s="6" t="s">
        <v>12299</v>
      </c>
      <c r="V5256" s="6" t="s">
        <v>12299</v>
      </c>
      <c r="W5256" s="6" t="s">
        <v>12299</v>
      </c>
    </row>
    <row r="5257" spans="1:23" x14ac:dyDescent="0.3">
      <c r="A5257" s="6">
        <v>7376</v>
      </c>
      <c r="B5257" s="6" t="s">
        <v>21062</v>
      </c>
      <c r="C5257" s="6" t="s">
        <v>21063</v>
      </c>
      <c r="D5257" s="6">
        <v>3</v>
      </c>
      <c r="E5257" s="6">
        <v>0</v>
      </c>
      <c r="F5257" s="6"/>
      <c r="G5257" s="6">
        <v>10</v>
      </c>
      <c r="H5257" s="6"/>
      <c r="I5257" s="6"/>
      <c r="J5257" s="6"/>
      <c r="K5257" s="6"/>
      <c r="L5257" s="6"/>
      <c r="M5257" s="6"/>
      <c r="N5257" s="6" t="e">
        <f>VLOOKUP(A5257,web_archive!D:AB,18,FALSE)</f>
        <v>#N/A</v>
      </c>
      <c r="O5257" s="6"/>
      <c r="P5257" s="6"/>
      <c r="Q5257" s="6"/>
      <c r="R5257" s="6"/>
      <c r="S5257" s="6"/>
      <c r="T5257" s="6"/>
      <c r="U5257" s="6" t="s">
        <v>12299</v>
      </c>
      <c r="V5257" s="6" t="s">
        <v>12299</v>
      </c>
      <c r="W5257" s="6" t="s">
        <v>12299</v>
      </c>
    </row>
    <row r="5258" spans="1:23" x14ac:dyDescent="0.3">
      <c r="A5258" s="6">
        <v>7377</v>
      </c>
      <c r="B5258" s="6" t="s">
        <v>21064</v>
      </c>
      <c r="C5258" s="6" t="s">
        <v>21065</v>
      </c>
      <c r="D5258" s="6">
        <v>3</v>
      </c>
      <c r="E5258" s="6">
        <v>0</v>
      </c>
      <c r="F5258" s="6"/>
      <c r="G5258" s="6">
        <v>10</v>
      </c>
      <c r="H5258" s="6"/>
      <c r="I5258" s="6"/>
      <c r="J5258" s="6"/>
      <c r="K5258" s="6"/>
      <c r="L5258" s="6"/>
      <c r="M5258" s="6"/>
      <c r="N5258" s="6" t="e">
        <f>VLOOKUP(A5258,web_archive!D:AB,18,FALSE)</f>
        <v>#N/A</v>
      </c>
      <c r="O5258" s="6"/>
      <c r="P5258" s="6"/>
      <c r="Q5258" s="6"/>
      <c r="R5258" s="6"/>
      <c r="S5258" s="6"/>
      <c r="T5258" s="6"/>
      <c r="U5258" s="6" t="s">
        <v>12299</v>
      </c>
      <c r="V5258" s="6" t="s">
        <v>12299</v>
      </c>
      <c r="W5258" s="6" t="s">
        <v>12299</v>
      </c>
    </row>
    <row r="5259" spans="1:23" x14ac:dyDescent="0.3">
      <c r="A5259" s="6">
        <v>7378</v>
      </c>
      <c r="B5259" s="6" t="s">
        <v>21066</v>
      </c>
      <c r="C5259" s="6" t="s">
        <v>21067</v>
      </c>
      <c r="D5259" s="6">
        <v>3</v>
      </c>
      <c r="E5259" s="6">
        <v>0</v>
      </c>
      <c r="F5259" s="6"/>
      <c r="G5259" s="6">
        <v>10</v>
      </c>
      <c r="H5259" s="6"/>
      <c r="I5259" s="6"/>
      <c r="J5259" s="6"/>
      <c r="K5259" s="6"/>
      <c r="L5259" s="6"/>
      <c r="M5259" s="6"/>
      <c r="N5259" s="6" t="e">
        <f>VLOOKUP(A5259,web_archive!D:AB,18,FALSE)</f>
        <v>#N/A</v>
      </c>
      <c r="O5259" s="6"/>
      <c r="P5259" s="6"/>
      <c r="Q5259" s="6"/>
      <c r="R5259" s="6"/>
      <c r="S5259" s="6"/>
      <c r="T5259" s="6"/>
      <c r="U5259" s="6" t="s">
        <v>12299</v>
      </c>
      <c r="V5259" s="6" t="s">
        <v>12299</v>
      </c>
      <c r="W5259" s="6" t="s">
        <v>12299</v>
      </c>
    </row>
    <row r="5260" spans="1:23" x14ac:dyDescent="0.3">
      <c r="A5260" s="6">
        <v>7379</v>
      </c>
      <c r="B5260" s="6" t="s">
        <v>21068</v>
      </c>
      <c r="C5260" s="6" t="s">
        <v>21069</v>
      </c>
      <c r="D5260" s="6">
        <v>3</v>
      </c>
      <c r="E5260" s="6">
        <v>0</v>
      </c>
      <c r="F5260" s="6"/>
      <c r="G5260" s="6">
        <v>10</v>
      </c>
      <c r="H5260" s="6"/>
      <c r="I5260" s="6"/>
      <c r="J5260" s="6"/>
      <c r="K5260" s="6"/>
      <c r="L5260" s="6"/>
      <c r="M5260" s="6"/>
      <c r="N5260" s="6" t="e">
        <f>VLOOKUP(A5260,web_archive!D:AB,18,FALSE)</f>
        <v>#N/A</v>
      </c>
      <c r="O5260" s="6"/>
      <c r="P5260" s="6"/>
      <c r="Q5260" s="6"/>
      <c r="R5260" s="6"/>
      <c r="S5260" s="6"/>
      <c r="T5260" s="6"/>
      <c r="U5260" s="6" t="s">
        <v>12299</v>
      </c>
      <c r="V5260" s="6" t="s">
        <v>12299</v>
      </c>
      <c r="W5260" s="6" t="s">
        <v>12299</v>
      </c>
    </row>
    <row r="5261" spans="1:23" x14ac:dyDescent="0.3">
      <c r="A5261" s="6">
        <v>7380</v>
      </c>
      <c r="B5261" s="6" t="s">
        <v>21070</v>
      </c>
      <c r="C5261" s="6" t="s">
        <v>21071</v>
      </c>
      <c r="D5261" s="6">
        <v>3</v>
      </c>
      <c r="E5261" s="6">
        <v>0</v>
      </c>
      <c r="F5261" s="6"/>
      <c r="G5261" s="6">
        <v>10</v>
      </c>
      <c r="H5261" s="6"/>
      <c r="I5261" s="6"/>
      <c r="J5261" s="6"/>
      <c r="K5261" s="6"/>
      <c r="L5261" s="6"/>
      <c r="M5261" s="6"/>
      <c r="N5261" s="6" t="e">
        <f>VLOOKUP(A5261,web_archive!D:AB,18,FALSE)</f>
        <v>#N/A</v>
      </c>
      <c r="O5261" s="6"/>
      <c r="P5261" s="6"/>
      <c r="Q5261" s="6"/>
      <c r="R5261" s="6"/>
      <c r="S5261" s="6"/>
      <c r="T5261" s="6"/>
      <c r="U5261" s="6" t="s">
        <v>12299</v>
      </c>
      <c r="V5261" s="6" t="s">
        <v>12299</v>
      </c>
      <c r="W5261" s="6" t="s">
        <v>12299</v>
      </c>
    </row>
    <row r="5262" spans="1:23" x14ac:dyDescent="0.3">
      <c r="A5262" s="6">
        <v>7381</v>
      </c>
      <c r="B5262" s="6" t="s">
        <v>21072</v>
      </c>
      <c r="C5262" s="6" t="s">
        <v>21073</v>
      </c>
      <c r="D5262" s="6">
        <v>3</v>
      </c>
      <c r="E5262" s="6">
        <v>0</v>
      </c>
      <c r="F5262" s="6"/>
      <c r="G5262" s="6">
        <v>10</v>
      </c>
      <c r="H5262" s="6"/>
      <c r="I5262" s="6"/>
      <c r="J5262" s="6"/>
      <c r="K5262" s="6"/>
      <c r="L5262" s="6"/>
      <c r="M5262" s="6"/>
      <c r="N5262" s="6" t="e">
        <f>VLOOKUP(A5262,web_archive!D:AB,18,FALSE)</f>
        <v>#N/A</v>
      </c>
      <c r="O5262" s="6"/>
      <c r="P5262" s="6"/>
      <c r="Q5262" s="6"/>
      <c r="R5262" s="6"/>
      <c r="S5262" s="6"/>
      <c r="T5262" s="6"/>
      <c r="U5262" s="6" t="s">
        <v>12299</v>
      </c>
      <c r="V5262" s="6" t="s">
        <v>12299</v>
      </c>
      <c r="W5262" s="6" t="s">
        <v>12299</v>
      </c>
    </row>
    <row r="5263" spans="1:23" x14ac:dyDescent="0.3">
      <c r="A5263" s="6">
        <v>7382</v>
      </c>
      <c r="B5263" s="6" t="s">
        <v>21074</v>
      </c>
      <c r="C5263" s="6" t="s">
        <v>21075</v>
      </c>
      <c r="D5263" s="6">
        <v>3</v>
      </c>
      <c r="E5263" s="6">
        <v>0</v>
      </c>
      <c r="F5263" s="6"/>
      <c r="G5263" s="6">
        <v>10</v>
      </c>
      <c r="H5263" s="6"/>
      <c r="I5263" s="6"/>
      <c r="J5263" s="6"/>
      <c r="K5263" s="6"/>
      <c r="L5263" s="6"/>
      <c r="M5263" s="6"/>
      <c r="N5263" s="6" t="e">
        <f>VLOOKUP(A5263,web_archive!D:AB,18,FALSE)</f>
        <v>#N/A</v>
      </c>
      <c r="O5263" s="6"/>
      <c r="P5263" s="6"/>
      <c r="Q5263" s="6"/>
      <c r="R5263" s="6"/>
      <c r="S5263" s="6"/>
      <c r="T5263" s="6"/>
      <c r="U5263" s="6" t="s">
        <v>12299</v>
      </c>
      <c r="V5263" s="6" t="s">
        <v>12299</v>
      </c>
      <c r="W5263" s="6" t="s">
        <v>12299</v>
      </c>
    </row>
    <row r="5264" spans="1:23" x14ac:dyDescent="0.3">
      <c r="A5264" s="6">
        <v>7383</v>
      </c>
      <c r="B5264" s="6" t="s">
        <v>21076</v>
      </c>
      <c r="C5264" s="6" t="s">
        <v>21077</v>
      </c>
      <c r="D5264" s="6">
        <v>3</v>
      </c>
      <c r="E5264" s="6">
        <v>0</v>
      </c>
      <c r="F5264" s="6"/>
      <c r="G5264" s="6">
        <v>10</v>
      </c>
      <c r="H5264" s="6"/>
      <c r="I5264" s="6"/>
      <c r="J5264" s="6"/>
      <c r="K5264" s="6"/>
      <c r="L5264" s="6"/>
      <c r="M5264" s="6"/>
      <c r="N5264" s="6" t="e">
        <f>VLOOKUP(A5264,web_archive!D:AB,18,FALSE)</f>
        <v>#N/A</v>
      </c>
      <c r="O5264" s="6"/>
      <c r="P5264" s="6"/>
      <c r="Q5264" s="6"/>
      <c r="R5264" s="6"/>
      <c r="S5264" s="6"/>
      <c r="T5264" s="6"/>
      <c r="U5264" s="6" t="s">
        <v>12299</v>
      </c>
      <c r="V5264" s="6" t="s">
        <v>12299</v>
      </c>
      <c r="W5264" s="6" t="s">
        <v>12299</v>
      </c>
    </row>
    <row r="5265" spans="1:23" x14ac:dyDescent="0.3">
      <c r="A5265" s="6">
        <v>7384</v>
      </c>
      <c r="B5265" s="6" t="s">
        <v>21078</v>
      </c>
      <c r="C5265" s="6" t="s">
        <v>21079</v>
      </c>
      <c r="D5265" s="6">
        <v>3</v>
      </c>
      <c r="E5265" s="6">
        <v>0</v>
      </c>
      <c r="F5265" s="6"/>
      <c r="G5265" s="6">
        <v>10</v>
      </c>
      <c r="H5265" s="6"/>
      <c r="I5265" s="6"/>
      <c r="J5265" s="6"/>
      <c r="K5265" s="6"/>
      <c r="L5265" s="6"/>
      <c r="M5265" s="6"/>
      <c r="N5265" s="6" t="e">
        <f>VLOOKUP(A5265,web_archive!D:AB,18,FALSE)</f>
        <v>#N/A</v>
      </c>
      <c r="O5265" s="6"/>
      <c r="P5265" s="6"/>
      <c r="Q5265" s="6"/>
      <c r="R5265" s="6"/>
      <c r="S5265" s="6"/>
      <c r="T5265" s="6"/>
      <c r="U5265" s="6" t="s">
        <v>12299</v>
      </c>
      <c r="V5265" s="6" t="s">
        <v>12299</v>
      </c>
      <c r="W5265" s="6" t="s">
        <v>12299</v>
      </c>
    </row>
    <row r="5266" spans="1:23" x14ac:dyDescent="0.3">
      <c r="A5266" s="6">
        <v>7385</v>
      </c>
      <c r="B5266" s="6" t="s">
        <v>21080</v>
      </c>
      <c r="C5266" s="6" t="s">
        <v>21081</v>
      </c>
      <c r="D5266" s="6">
        <v>3</v>
      </c>
      <c r="E5266" s="6">
        <v>0</v>
      </c>
      <c r="F5266" s="6"/>
      <c r="G5266" s="6">
        <v>10</v>
      </c>
      <c r="H5266" s="6"/>
      <c r="I5266" s="6"/>
      <c r="J5266" s="6"/>
      <c r="K5266" s="6"/>
      <c r="L5266" s="6"/>
      <c r="M5266" s="6"/>
      <c r="N5266" s="6" t="e">
        <f>VLOOKUP(A5266,web_archive!D:AB,18,FALSE)</f>
        <v>#N/A</v>
      </c>
      <c r="O5266" s="6"/>
      <c r="P5266" s="6"/>
      <c r="Q5266" s="6"/>
      <c r="R5266" s="6"/>
      <c r="S5266" s="6"/>
      <c r="T5266" s="6"/>
      <c r="U5266" s="6" t="s">
        <v>12299</v>
      </c>
      <c r="V5266" s="6" t="s">
        <v>12299</v>
      </c>
      <c r="W5266" s="6" t="s">
        <v>12299</v>
      </c>
    </row>
    <row r="5267" spans="1:23" x14ac:dyDescent="0.3">
      <c r="A5267" s="6">
        <v>7386</v>
      </c>
      <c r="B5267" s="6" t="s">
        <v>21082</v>
      </c>
      <c r="C5267" s="6" t="s">
        <v>21083</v>
      </c>
      <c r="D5267" s="6">
        <v>3</v>
      </c>
      <c r="E5267" s="6">
        <v>0</v>
      </c>
      <c r="F5267" s="6"/>
      <c r="G5267" s="6">
        <v>10</v>
      </c>
      <c r="H5267" s="6"/>
      <c r="I5267" s="6"/>
      <c r="J5267" s="6"/>
      <c r="K5267" s="6"/>
      <c r="L5267" s="6"/>
      <c r="M5267" s="6"/>
      <c r="N5267" s="6" t="e">
        <f>VLOOKUP(A5267,web_archive!D:AB,18,FALSE)</f>
        <v>#N/A</v>
      </c>
      <c r="O5267" s="6"/>
      <c r="P5267" s="6"/>
      <c r="Q5267" s="6"/>
      <c r="R5267" s="6"/>
      <c r="S5267" s="6"/>
      <c r="T5267" s="6"/>
      <c r="U5267" s="6" t="s">
        <v>12299</v>
      </c>
      <c r="V5267" s="6" t="s">
        <v>12299</v>
      </c>
      <c r="W5267" s="6" t="s">
        <v>12299</v>
      </c>
    </row>
    <row r="5268" spans="1:23" x14ac:dyDescent="0.3">
      <c r="A5268" s="6">
        <v>7387</v>
      </c>
      <c r="B5268" s="6" t="s">
        <v>21084</v>
      </c>
      <c r="C5268" s="6" t="s">
        <v>21085</v>
      </c>
      <c r="D5268" s="6">
        <v>3</v>
      </c>
      <c r="E5268" s="6">
        <v>0</v>
      </c>
      <c r="F5268" s="6"/>
      <c r="G5268" s="6">
        <v>10</v>
      </c>
      <c r="H5268" s="6"/>
      <c r="I5268" s="6"/>
      <c r="J5268" s="6"/>
      <c r="K5268" s="6"/>
      <c r="L5268" s="6"/>
      <c r="M5268" s="6"/>
      <c r="N5268" s="6" t="e">
        <f>VLOOKUP(A5268,web_archive!D:AB,18,FALSE)</f>
        <v>#N/A</v>
      </c>
      <c r="O5268" s="6"/>
      <c r="P5268" s="6"/>
      <c r="Q5268" s="6"/>
      <c r="R5268" s="6"/>
      <c r="S5268" s="6"/>
      <c r="T5268" s="6"/>
      <c r="U5268" s="6" t="s">
        <v>12299</v>
      </c>
      <c r="V5268" s="6" t="s">
        <v>12299</v>
      </c>
      <c r="W5268" s="6" t="s">
        <v>12299</v>
      </c>
    </row>
    <row r="5269" spans="1:23" x14ac:dyDescent="0.3">
      <c r="A5269" s="6">
        <v>7388</v>
      </c>
      <c r="B5269" s="6" t="s">
        <v>21086</v>
      </c>
      <c r="C5269" s="6" t="s">
        <v>21087</v>
      </c>
      <c r="D5269" s="6">
        <v>3</v>
      </c>
      <c r="E5269" s="6">
        <v>0</v>
      </c>
      <c r="F5269" s="6"/>
      <c r="G5269" s="6">
        <v>10</v>
      </c>
      <c r="H5269" s="6"/>
      <c r="I5269" s="6"/>
      <c r="J5269" s="6"/>
      <c r="K5269" s="6"/>
      <c r="L5269" s="6"/>
      <c r="M5269" s="6"/>
      <c r="N5269" s="6" t="e">
        <f>VLOOKUP(A5269,web_archive!D:AB,18,FALSE)</f>
        <v>#N/A</v>
      </c>
      <c r="O5269" s="6"/>
      <c r="P5269" s="6"/>
      <c r="Q5269" s="6"/>
      <c r="R5269" s="6"/>
      <c r="S5269" s="6"/>
      <c r="T5269" s="6"/>
      <c r="U5269" s="6" t="s">
        <v>12299</v>
      </c>
      <c r="V5269" s="6" t="s">
        <v>12299</v>
      </c>
      <c r="W5269" s="6" t="s">
        <v>12299</v>
      </c>
    </row>
    <row r="5270" spans="1:23" x14ac:dyDescent="0.3">
      <c r="A5270" s="6">
        <v>7389</v>
      </c>
      <c r="B5270" s="6" t="s">
        <v>21088</v>
      </c>
      <c r="C5270" s="6" t="s">
        <v>21089</v>
      </c>
      <c r="D5270" s="6">
        <v>3</v>
      </c>
      <c r="E5270" s="6">
        <v>0</v>
      </c>
      <c r="F5270" s="6"/>
      <c r="G5270" s="6">
        <v>10</v>
      </c>
      <c r="H5270" s="6"/>
      <c r="I5270" s="6"/>
      <c r="J5270" s="6"/>
      <c r="K5270" s="6"/>
      <c r="L5270" s="6"/>
      <c r="M5270" s="6"/>
      <c r="N5270" s="6" t="e">
        <f>VLOOKUP(A5270,web_archive!D:AB,18,FALSE)</f>
        <v>#N/A</v>
      </c>
      <c r="O5270" s="6"/>
      <c r="P5270" s="6"/>
      <c r="Q5270" s="6"/>
      <c r="R5270" s="6"/>
      <c r="S5270" s="6"/>
      <c r="T5270" s="6"/>
      <c r="U5270" s="6" t="s">
        <v>12299</v>
      </c>
      <c r="V5270" s="6" t="s">
        <v>12299</v>
      </c>
      <c r="W5270" s="6" t="s">
        <v>12299</v>
      </c>
    </row>
    <row r="5271" spans="1:23" x14ac:dyDescent="0.3">
      <c r="A5271" s="6">
        <v>7390</v>
      </c>
      <c r="B5271" s="6" t="s">
        <v>21090</v>
      </c>
      <c r="C5271" s="6" t="s">
        <v>21091</v>
      </c>
      <c r="D5271" s="6">
        <v>3</v>
      </c>
      <c r="E5271" s="6">
        <v>0</v>
      </c>
      <c r="F5271" s="6"/>
      <c r="G5271" s="6">
        <v>10</v>
      </c>
      <c r="H5271" s="6"/>
      <c r="I5271" s="6"/>
      <c r="J5271" s="6"/>
      <c r="K5271" s="6"/>
      <c r="L5271" s="6"/>
      <c r="M5271" s="6"/>
      <c r="N5271" s="6" t="e">
        <f>VLOOKUP(A5271,web_archive!D:AB,18,FALSE)</f>
        <v>#N/A</v>
      </c>
      <c r="O5271" s="6"/>
      <c r="P5271" s="6"/>
      <c r="Q5271" s="6"/>
      <c r="R5271" s="6"/>
      <c r="S5271" s="6"/>
      <c r="T5271" s="6"/>
      <c r="U5271" s="6" t="s">
        <v>12299</v>
      </c>
      <c r="V5271" s="6" t="s">
        <v>12299</v>
      </c>
      <c r="W5271" s="6" t="s">
        <v>12299</v>
      </c>
    </row>
    <row r="5272" spans="1:23" x14ac:dyDescent="0.3">
      <c r="A5272" s="6">
        <v>7391</v>
      </c>
      <c r="B5272" s="6" t="s">
        <v>21092</v>
      </c>
      <c r="C5272" s="6" t="s">
        <v>21093</v>
      </c>
      <c r="D5272" s="6">
        <v>3</v>
      </c>
      <c r="E5272" s="6">
        <v>0</v>
      </c>
      <c r="F5272" s="6"/>
      <c r="G5272" s="6">
        <v>10</v>
      </c>
      <c r="H5272" s="6"/>
      <c r="I5272" s="6"/>
      <c r="J5272" s="6"/>
      <c r="K5272" s="6"/>
      <c r="L5272" s="6"/>
      <c r="M5272" s="6"/>
      <c r="N5272" s="6" t="e">
        <f>VLOOKUP(A5272,web_archive!D:AB,18,FALSE)</f>
        <v>#N/A</v>
      </c>
      <c r="O5272" s="6"/>
      <c r="P5272" s="6"/>
      <c r="Q5272" s="6"/>
      <c r="R5272" s="6"/>
      <c r="S5272" s="6"/>
      <c r="T5272" s="6"/>
      <c r="U5272" s="6" t="s">
        <v>12299</v>
      </c>
      <c r="V5272" s="6" t="s">
        <v>12299</v>
      </c>
      <c r="W5272" s="6" t="s">
        <v>12299</v>
      </c>
    </row>
    <row r="5273" spans="1:23" x14ac:dyDescent="0.3">
      <c r="A5273" s="6">
        <v>7392</v>
      </c>
      <c r="B5273" s="6" t="s">
        <v>21094</v>
      </c>
      <c r="C5273" s="6" t="s">
        <v>21095</v>
      </c>
      <c r="D5273" s="6">
        <v>3</v>
      </c>
      <c r="E5273" s="6">
        <v>0</v>
      </c>
      <c r="F5273" s="6"/>
      <c r="G5273" s="6">
        <v>10</v>
      </c>
      <c r="H5273" s="6"/>
      <c r="I5273" s="6"/>
      <c r="J5273" s="6"/>
      <c r="K5273" s="6"/>
      <c r="L5273" s="6"/>
      <c r="M5273" s="6"/>
      <c r="N5273" s="6" t="e">
        <f>VLOOKUP(A5273,web_archive!D:AB,18,FALSE)</f>
        <v>#N/A</v>
      </c>
      <c r="O5273" s="6"/>
      <c r="P5273" s="6"/>
      <c r="Q5273" s="6"/>
      <c r="R5273" s="6"/>
      <c r="S5273" s="6"/>
      <c r="T5273" s="6"/>
      <c r="U5273" s="6" t="s">
        <v>12299</v>
      </c>
      <c r="V5273" s="6" t="s">
        <v>12299</v>
      </c>
      <c r="W5273" s="6" t="s">
        <v>12299</v>
      </c>
    </row>
    <row r="5274" spans="1:23" x14ac:dyDescent="0.3">
      <c r="A5274" s="6">
        <v>7393</v>
      </c>
      <c r="B5274" s="6" t="s">
        <v>21096</v>
      </c>
      <c r="C5274" s="6" t="s">
        <v>21097</v>
      </c>
      <c r="D5274" s="6">
        <v>3</v>
      </c>
      <c r="E5274" s="6">
        <v>0</v>
      </c>
      <c r="F5274" s="6"/>
      <c r="G5274" s="6">
        <v>10</v>
      </c>
      <c r="H5274" s="6"/>
      <c r="I5274" s="6"/>
      <c r="J5274" s="6"/>
      <c r="K5274" s="6"/>
      <c r="L5274" s="6"/>
      <c r="M5274" s="6"/>
      <c r="N5274" s="6" t="e">
        <f>VLOOKUP(A5274,web_archive!D:AB,18,FALSE)</f>
        <v>#N/A</v>
      </c>
      <c r="O5274" s="6"/>
      <c r="P5274" s="6"/>
      <c r="Q5274" s="6"/>
      <c r="R5274" s="6"/>
      <c r="S5274" s="6"/>
      <c r="T5274" s="6"/>
      <c r="U5274" s="6" t="s">
        <v>12299</v>
      </c>
      <c r="V5274" s="6" t="s">
        <v>12299</v>
      </c>
      <c r="W5274" s="6" t="s">
        <v>12299</v>
      </c>
    </row>
    <row r="5275" spans="1:23" x14ac:dyDescent="0.3">
      <c r="A5275" s="6">
        <v>7394</v>
      </c>
      <c r="B5275" s="6" t="s">
        <v>21098</v>
      </c>
      <c r="C5275" s="6" t="s">
        <v>21099</v>
      </c>
      <c r="D5275" s="6">
        <v>3</v>
      </c>
      <c r="E5275" s="6">
        <v>0</v>
      </c>
      <c r="F5275" s="6"/>
      <c r="G5275" s="6">
        <v>10</v>
      </c>
      <c r="H5275" s="6"/>
      <c r="I5275" s="6"/>
      <c r="J5275" s="6"/>
      <c r="K5275" s="6"/>
      <c r="L5275" s="6"/>
      <c r="M5275" s="6"/>
      <c r="N5275" s="6" t="e">
        <f>VLOOKUP(A5275,web_archive!D:AB,18,FALSE)</f>
        <v>#N/A</v>
      </c>
      <c r="O5275" s="6"/>
      <c r="P5275" s="6"/>
      <c r="Q5275" s="6"/>
      <c r="R5275" s="6"/>
      <c r="S5275" s="6"/>
      <c r="T5275" s="6"/>
      <c r="U5275" s="6" t="s">
        <v>12299</v>
      </c>
      <c r="V5275" s="6" t="s">
        <v>12299</v>
      </c>
      <c r="W5275" s="6" t="s">
        <v>12299</v>
      </c>
    </row>
    <row r="5276" spans="1:23" x14ac:dyDescent="0.3">
      <c r="A5276" s="6">
        <v>7395</v>
      </c>
      <c r="B5276" s="6" t="s">
        <v>21100</v>
      </c>
      <c r="C5276" s="6" t="s">
        <v>21101</v>
      </c>
      <c r="D5276" s="6">
        <v>3</v>
      </c>
      <c r="E5276" s="6">
        <v>0</v>
      </c>
      <c r="F5276" s="6"/>
      <c r="G5276" s="6">
        <v>10</v>
      </c>
      <c r="H5276" s="6"/>
      <c r="I5276" s="6"/>
      <c r="J5276" s="6"/>
      <c r="K5276" s="6"/>
      <c r="L5276" s="6"/>
      <c r="M5276" s="6"/>
      <c r="N5276" s="6" t="e">
        <f>VLOOKUP(A5276,web_archive!D:AB,18,FALSE)</f>
        <v>#N/A</v>
      </c>
      <c r="O5276" s="6"/>
      <c r="P5276" s="6"/>
      <c r="Q5276" s="6"/>
      <c r="R5276" s="6"/>
      <c r="S5276" s="6"/>
      <c r="T5276" s="6"/>
      <c r="U5276" s="6" t="s">
        <v>12299</v>
      </c>
      <c r="V5276" s="6" t="s">
        <v>12299</v>
      </c>
      <c r="W5276" s="6" t="s">
        <v>12299</v>
      </c>
    </row>
    <row r="5277" spans="1:23" x14ac:dyDescent="0.3">
      <c r="A5277" s="6">
        <v>7396</v>
      </c>
      <c r="B5277" s="6" t="s">
        <v>21102</v>
      </c>
      <c r="C5277" s="6" t="s">
        <v>21103</v>
      </c>
      <c r="D5277" s="6">
        <v>3</v>
      </c>
      <c r="E5277" s="6">
        <v>0</v>
      </c>
      <c r="F5277" s="6"/>
      <c r="G5277" s="6">
        <v>10</v>
      </c>
      <c r="H5277" s="6"/>
      <c r="I5277" s="6"/>
      <c r="J5277" s="6"/>
      <c r="K5277" s="6"/>
      <c r="L5277" s="6"/>
      <c r="M5277" s="6"/>
      <c r="N5277" s="6" t="e">
        <f>VLOOKUP(A5277,web_archive!D:AB,18,FALSE)</f>
        <v>#N/A</v>
      </c>
      <c r="O5277" s="6"/>
      <c r="P5277" s="6"/>
      <c r="Q5277" s="6"/>
      <c r="R5277" s="6"/>
      <c r="S5277" s="6"/>
      <c r="T5277" s="6"/>
      <c r="U5277" s="6" t="s">
        <v>12299</v>
      </c>
      <c r="V5277" s="6" t="s">
        <v>12299</v>
      </c>
      <c r="W5277" s="6" t="s">
        <v>12299</v>
      </c>
    </row>
    <row r="5278" spans="1:23" x14ac:dyDescent="0.3">
      <c r="A5278" s="6">
        <v>7397</v>
      </c>
      <c r="B5278" s="6" t="s">
        <v>21104</v>
      </c>
      <c r="C5278" s="6" t="s">
        <v>21105</v>
      </c>
      <c r="D5278" s="6">
        <v>3</v>
      </c>
      <c r="E5278" s="6">
        <v>0</v>
      </c>
      <c r="F5278" s="6"/>
      <c r="G5278" s="6">
        <v>10</v>
      </c>
      <c r="H5278" s="6"/>
      <c r="I5278" s="6"/>
      <c r="J5278" s="6"/>
      <c r="K5278" s="6"/>
      <c r="L5278" s="6"/>
      <c r="M5278" s="6"/>
      <c r="N5278" s="6" t="e">
        <f>VLOOKUP(A5278,web_archive!D:AB,18,FALSE)</f>
        <v>#N/A</v>
      </c>
      <c r="O5278" s="6"/>
      <c r="P5278" s="6"/>
      <c r="Q5278" s="6"/>
      <c r="R5278" s="6"/>
      <c r="S5278" s="6"/>
      <c r="T5278" s="6"/>
      <c r="U5278" s="6" t="s">
        <v>12299</v>
      </c>
      <c r="V5278" s="6" t="s">
        <v>12299</v>
      </c>
      <c r="W5278" s="6" t="s">
        <v>12299</v>
      </c>
    </row>
    <row r="5279" spans="1:23" x14ac:dyDescent="0.3">
      <c r="A5279" s="6">
        <v>7398</v>
      </c>
      <c r="B5279" s="6" t="s">
        <v>21106</v>
      </c>
      <c r="C5279" s="6" t="s">
        <v>21107</v>
      </c>
      <c r="D5279" s="6">
        <v>3</v>
      </c>
      <c r="E5279" s="6">
        <v>0</v>
      </c>
      <c r="F5279" s="6"/>
      <c r="G5279" s="6">
        <v>10</v>
      </c>
      <c r="H5279" s="6"/>
      <c r="I5279" s="6"/>
      <c r="J5279" s="6"/>
      <c r="K5279" s="6"/>
      <c r="L5279" s="6"/>
      <c r="M5279" s="6"/>
      <c r="N5279" s="6" t="e">
        <f>VLOOKUP(A5279,web_archive!D:AB,18,FALSE)</f>
        <v>#N/A</v>
      </c>
      <c r="O5279" s="6"/>
      <c r="P5279" s="6"/>
      <c r="Q5279" s="6"/>
      <c r="R5279" s="6"/>
      <c r="S5279" s="6"/>
      <c r="T5279" s="6"/>
      <c r="U5279" s="6" t="s">
        <v>12299</v>
      </c>
      <c r="V5279" s="6" t="s">
        <v>12299</v>
      </c>
      <c r="W5279" s="6" t="s">
        <v>12299</v>
      </c>
    </row>
    <row r="5280" spans="1:23" x14ac:dyDescent="0.3">
      <c r="A5280" s="6">
        <v>7399</v>
      </c>
      <c r="B5280" s="6" t="s">
        <v>21108</v>
      </c>
      <c r="C5280" s="6" t="s">
        <v>21109</v>
      </c>
      <c r="D5280" s="6">
        <v>3</v>
      </c>
      <c r="E5280" s="6">
        <v>2</v>
      </c>
      <c r="F5280" s="6"/>
      <c r="G5280" s="6">
        <v>10</v>
      </c>
      <c r="H5280" s="6"/>
      <c r="I5280" s="6"/>
      <c r="J5280" s="6"/>
      <c r="K5280" s="6"/>
      <c r="L5280" s="6"/>
      <c r="M5280" s="6"/>
      <c r="N5280" s="6" t="e">
        <f>VLOOKUP(A5280,web_archive!D:AB,18,FALSE)</f>
        <v>#N/A</v>
      </c>
      <c r="O5280" s="6"/>
      <c r="P5280" s="6"/>
      <c r="Q5280" s="6"/>
      <c r="R5280" s="6"/>
      <c r="S5280" s="6"/>
      <c r="T5280" s="6"/>
      <c r="U5280" s="6" t="s">
        <v>12299</v>
      </c>
      <c r="V5280" s="6" t="s">
        <v>12299</v>
      </c>
      <c r="W5280" s="6" t="s">
        <v>12299</v>
      </c>
    </row>
    <row r="5281" spans="1:23" x14ac:dyDescent="0.3">
      <c r="A5281" s="6">
        <v>7400</v>
      </c>
      <c r="B5281" s="6" t="s">
        <v>21110</v>
      </c>
      <c r="C5281" s="6" t="s">
        <v>21111</v>
      </c>
      <c r="D5281" s="6">
        <v>3</v>
      </c>
      <c r="E5281" s="6">
        <v>2</v>
      </c>
      <c r="F5281" s="6"/>
      <c r="G5281" s="6">
        <v>10</v>
      </c>
      <c r="H5281" s="6"/>
      <c r="I5281" s="6"/>
      <c r="J5281" s="6"/>
      <c r="K5281" s="6"/>
      <c r="L5281" s="6"/>
      <c r="M5281" s="6"/>
      <c r="N5281" s="6" t="e">
        <f>VLOOKUP(A5281,web_archive!D:AB,18,FALSE)</f>
        <v>#N/A</v>
      </c>
      <c r="O5281" s="6"/>
      <c r="P5281" s="6"/>
      <c r="Q5281" s="6"/>
      <c r="R5281" s="6"/>
      <c r="S5281" s="6"/>
      <c r="T5281" s="6"/>
      <c r="U5281" s="6" t="s">
        <v>12299</v>
      </c>
      <c r="V5281" s="6" t="s">
        <v>12299</v>
      </c>
      <c r="W5281" s="6" t="s">
        <v>12299</v>
      </c>
    </row>
    <row r="5282" spans="1:23" x14ac:dyDescent="0.3">
      <c r="A5282" s="6">
        <v>7401</v>
      </c>
      <c r="B5282" s="6" t="s">
        <v>21112</v>
      </c>
      <c r="C5282" s="6" t="s">
        <v>21113</v>
      </c>
      <c r="D5282" s="6">
        <v>3</v>
      </c>
      <c r="E5282" s="6">
        <v>2</v>
      </c>
      <c r="F5282" s="6"/>
      <c r="G5282" s="6">
        <v>10</v>
      </c>
      <c r="H5282" s="6"/>
      <c r="I5282" s="6"/>
      <c r="J5282" s="6"/>
      <c r="K5282" s="6"/>
      <c r="L5282" s="6"/>
      <c r="M5282" s="6"/>
      <c r="N5282" s="6" t="e">
        <f>VLOOKUP(A5282,web_archive!D:AB,18,FALSE)</f>
        <v>#N/A</v>
      </c>
      <c r="O5282" s="6"/>
      <c r="P5282" s="6"/>
      <c r="Q5282" s="6"/>
      <c r="R5282" s="6"/>
      <c r="S5282" s="6"/>
      <c r="T5282" s="6"/>
      <c r="U5282" s="6" t="s">
        <v>12299</v>
      </c>
      <c r="V5282" s="6" t="s">
        <v>12299</v>
      </c>
      <c r="W5282" s="6" t="s">
        <v>12299</v>
      </c>
    </row>
    <row r="5283" spans="1:23" x14ac:dyDescent="0.3">
      <c r="A5283" s="6">
        <v>7402</v>
      </c>
      <c r="B5283" s="6" t="s">
        <v>21114</v>
      </c>
      <c r="C5283" s="6" t="s">
        <v>21115</v>
      </c>
      <c r="D5283" s="6">
        <v>3</v>
      </c>
      <c r="E5283" s="6">
        <v>2</v>
      </c>
      <c r="F5283" s="6"/>
      <c r="G5283" s="6">
        <v>10</v>
      </c>
      <c r="H5283" s="6"/>
      <c r="I5283" s="6"/>
      <c r="J5283" s="6"/>
      <c r="K5283" s="6"/>
      <c r="L5283" s="6"/>
      <c r="M5283" s="6"/>
      <c r="N5283" s="6" t="e">
        <f>VLOOKUP(A5283,web_archive!D:AB,18,FALSE)</f>
        <v>#N/A</v>
      </c>
      <c r="O5283" s="6"/>
      <c r="P5283" s="6"/>
      <c r="Q5283" s="6"/>
      <c r="R5283" s="6"/>
      <c r="S5283" s="6"/>
      <c r="T5283" s="6"/>
      <c r="U5283" s="6" t="s">
        <v>12299</v>
      </c>
      <c r="V5283" s="6" t="s">
        <v>12299</v>
      </c>
      <c r="W5283" s="6" t="s">
        <v>12299</v>
      </c>
    </row>
    <row r="5284" spans="1:23" x14ac:dyDescent="0.3">
      <c r="A5284" s="6">
        <v>7403</v>
      </c>
      <c r="B5284" s="6" t="s">
        <v>21116</v>
      </c>
      <c r="C5284" s="6" t="s">
        <v>21117</v>
      </c>
      <c r="D5284" s="6">
        <v>3</v>
      </c>
      <c r="E5284" s="6">
        <v>2</v>
      </c>
      <c r="F5284" s="6"/>
      <c r="G5284" s="6">
        <v>10</v>
      </c>
      <c r="H5284" s="6"/>
      <c r="I5284" s="6"/>
      <c r="J5284" s="6"/>
      <c r="K5284" s="6"/>
      <c r="L5284" s="6"/>
      <c r="M5284" s="6"/>
      <c r="N5284" s="6" t="e">
        <f>VLOOKUP(A5284,web_archive!D:AB,18,FALSE)</f>
        <v>#N/A</v>
      </c>
      <c r="O5284" s="6"/>
      <c r="P5284" s="6"/>
      <c r="Q5284" s="6"/>
      <c r="R5284" s="6"/>
      <c r="S5284" s="6"/>
      <c r="T5284" s="6"/>
      <c r="U5284" s="6" t="s">
        <v>12299</v>
      </c>
      <c r="V5284" s="6" t="s">
        <v>12299</v>
      </c>
      <c r="W5284" s="6" t="s">
        <v>12299</v>
      </c>
    </row>
    <row r="5285" spans="1:23" x14ac:dyDescent="0.3">
      <c r="A5285" s="6">
        <v>7404</v>
      </c>
      <c r="B5285" s="6" t="s">
        <v>21118</v>
      </c>
      <c r="C5285" s="6" t="s">
        <v>21119</v>
      </c>
      <c r="D5285" s="6">
        <v>3</v>
      </c>
      <c r="E5285" s="6">
        <v>2</v>
      </c>
      <c r="F5285" s="6"/>
      <c r="G5285" s="6">
        <v>10</v>
      </c>
      <c r="H5285" s="6"/>
      <c r="I5285" s="6"/>
      <c r="J5285" s="6"/>
      <c r="K5285" s="6"/>
      <c r="L5285" s="6"/>
      <c r="M5285" s="6"/>
      <c r="N5285" s="6" t="e">
        <f>VLOOKUP(A5285,web_archive!D:AB,18,FALSE)</f>
        <v>#N/A</v>
      </c>
      <c r="O5285" s="6"/>
      <c r="P5285" s="6"/>
      <c r="Q5285" s="6"/>
      <c r="R5285" s="6"/>
      <c r="S5285" s="6"/>
      <c r="T5285" s="6"/>
      <c r="U5285" s="6" t="s">
        <v>12299</v>
      </c>
      <c r="V5285" s="6" t="s">
        <v>12299</v>
      </c>
      <c r="W5285" s="6" t="s">
        <v>12299</v>
      </c>
    </row>
    <row r="5286" spans="1:23" x14ac:dyDescent="0.3">
      <c r="A5286" s="6">
        <v>7405</v>
      </c>
      <c r="B5286" s="6" t="s">
        <v>21120</v>
      </c>
      <c r="C5286" s="6" t="s">
        <v>21121</v>
      </c>
      <c r="D5286" s="6">
        <v>3</v>
      </c>
      <c r="E5286" s="6">
        <v>2</v>
      </c>
      <c r="F5286" s="6"/>
      <c r="G5286" s="6">
        <v>10</v>
      </c>
      <c r="H5286" s="6"/>
      <c r="I5286" s="6"/>
      <c r="J5286" s="6"/>
      <c r="K5286" s="6"/>
      <c r="L5286" s="6"/>
      <c r="M5286" s="6"/>
      <c r="N5286" s="6" t="e">
        <f>VLOOKUP(A5286,web_archive!D:AB,18,FALSE)</f>
        <v>#N/A</v>
      </c>
      <c r="O5286" s="6"/>
      <c r="P5286" s="6"/>
      <c r="Q5286" s="6"/>
      <c r="R5286" s="6"/>
      <c r="S5286" s="6"/>
      <c r="T5286" s="6"/>
      <c r="U5286" s="6" t="s">
        <v>12299</v>
      </c>
      <c r="V5286" s="6" t="s">
        <v>12299</v>
      </c>
      <c r="W5286" s="6" t="s">
        <v>12299</v>
      </c>
    </row>
    <row r="5287" spans="1:23" x14ac:dyDescent="0.3">
      <c r="A5287" s="6">
        <v>7406</v>
      </c>
      <c r="B5287" s="6" t="s">
        <v>21122</v>
      </c>
      <c r="C5287" s="6" t="s">
        <v>21123</v>
      </c>
      <c r="D5287" s="6">
        <v>3</v>
      </c>
      <c r="E5287" s="6">
        <v>2</v>
      </c>
      <c r="F5287" s="6"/>
      <c r="G5287" s="6">
        <v>10</v>
      </c>
      <c r="H5287" s="6"/>
      <c r="I5287" s="6"/>
      <c r="J5287" s="6"/>
      <c r="K5287" s="6"/>
      <c r="L5287" s="6"/>
      <c r="M5287" s="6"/>
      <c r="N5287" s="6" t="e">
        <f>VLOOKUP(A5287,web_archive!D:AB,18,FALSE)</f>
        <v>#N/A</v>
      </c>
      <c r="O5287" s="6"/>
      <c r="P5287" s="6"/>
      <c r="Q5287" s="6"/>
      <c r="R5287" s="6"/>
      <c r="S5287" s="6"/>
      <c r="T5287" s="6"/>
      <c r="U5287" s="6" t="s">
        <v>12299</v>
      </c>
      <c r="V5287" s="6" t="s">
        <v>12299</v>
      </c>
      <c r="W5287" s="6" t="s">
        <v>12299</v>
      </c>
    </row>
    <row r="5288" spans="1:23" x14ac:dyDescent="0.3">
      <c r="A5288" s="6">
        <v>7407</v>
      </c>
      <c r="B5288" s="6" t="s">
        <v>21124</v>
      </c>
      <c r="C5288" s="6" t="s">
        <v>21123</v>
      </c>
      <c r="D5288" s="6">
        <v>3</v>
      </c>
      <c r="E5288" s="6">
        <v>2</v>
      </c>
      <c r="F5288" s="6"/>
      <c r="G5288" s="6">
        <v>10</v>
      </c>
      <c r="H5288" s="6"/>
      <c r="I5288" s="6"/>
      <c r="J5288" s="6"/>
      <c r="K5288" s="6"/>
      <c r="L5288" s="6"/>
      <c r="M5288" s="6"/>
      <c r="N5288" s="6" t="e">
        <f>VLOOKUP(A5288,web_archive!D:AB,18,FALSE)</f>
        <v>#N/A</v>
      </c>
      <c r="O5288" s="6"/>
      <c r="P5288" s="6"/>
      <c r="Q5288" s="6"/>
      <c r="R5288" s="6"/>
      <c r="S5288" s="6"/>
      <c r="T5288" s="6"/>
      <c r="U5288" s="6" t="s">
        <v>12299</v>
      </c>
      <c r="V5288" s="6" t="s">
        <v>12299</v>
      </c>
      <c r="W5288" s="6" t="s">
        <v>12299</v>
      </c>
    </row>
    <row r="5289" spans="1:23" x14ac:dyDescent="0.3">
      <c r="A5289" s="6">
        <v>7408</v>
      </c>
      <c r="B5289" s="6" t="s">
        <v>21125</v>
      </c>
      <c r="C5289" s="6" t="s">
        <v>21123</v>
      </c>
      <c r="D5289" s="6">
        <v>3</v>
      </c>
      <c r="E5289" s="6">
        <v>2</v>
      </c>
      <c r="F5289" s="6"/>
      <c r="G5289" s="6">
        <v>10</v>
      </c>
      <c r="H5289" s="6"/>
      <c r="I5289" s="6"/>
      <c r="J5289" s="6"/>
      <c r="K5289" s="6"/>
      <c r="L5289" s="6"/>
      <c r="M5289" s="6"/>
      <c r="N5289" s="6" t="e">
        <f>VLOOKUP(A5289,web_archive!D:AB,18,FALSE)</f>
        <v>#N/A</v>
      </c>
      <c r="O5289" s="6"/>
      <c r="P5289" s="6"/>
      <c r="Q5289" s="6"/>
      <c r="R5289" s="6"/>
      <c r="S5289" s="6"/>
      <c r="T5289" s="6"/>
      <c r="U5289" s="6" t="s">
        <v>12299</v>
      </c>
      <c r="V5289" s="6" t="s">
        <v>12299</v>
      </c>
      <c r="W5289" s="6" t="s">
        <v>12299</v>
      </c>
    </row>
    <row r="5290" spans="1:23" x14ac:dyDescent="0.3">
      <c r="A5290" s="6">
        <v>7409</v>
      </c>
      <c r="B5290" s="6" t="s">
        <v>21126</v>
      </c>
      <c r="C5290" s="6" t="s">
        <v>21123</v>
      </c>
      <c r="D5290" s="6">
        <v>3</v>
      </c>
      <c r="E5290" s="6">
        <v>2</v>
      </c>
      <c r="F5290" s="6"/>
      <c r="G5290" s="6">
        <v>10</v>
      </c>
      <c r="H5290" s="6"/>
      <c r="I5290" s="6"/>
      <c r="J5290" s="6"/>
      <c r="K5290" s="6"/>
      <c r="L5290" s="6"/>
      <c r="M5290" s="6"/>
      <c r="N5290" s="6" t="e">
        <f>VLOOKUP(A5290,web_archive!D:AB,18,FALSE)</f>
        <v>#N/A</v>
      </c>
      <c r="O5290" s="6"/>
      <c r="P5290" s="6"/>
      <c r="Q5290" s="6"/>
      <c r="R5290" s="6"/>
      <c r="S5290" s="6"/>
      <c r="T5290" s="6"/>
      <c r="U5290" s="6" t="s">
        <v>12299</v>
      </c>
      <c r="V5290" s="6" t="s">
        <v>12299</v>
      </c>
      <c r="W5290" s="6" t="s">
        <v>12299</v>
      </c>
    </row>
    <row r="5291" spans="1:23" x14ac:dyDescent="0.3">
      <c r="A5291" s="6">
        <v>7410</v>
      </c>
      <c r="B5291" s="6" t="s">
        <v>21127</v>
      </c>
      <c r="C5291" s="6" t="s">
        <v>21123</v>
      </c>
      <c r="D5291" s="6">
        <v>3</v>
      </c>
      <c r="E5291" s="6">
        <v>2</v>
      </c>
      <c r="F5291" s="6"/>
      <c r="G5291" s="6">
        <v>10</v>
      </c>
      <c r="H5291" s="6"/>
      <c r="I5291" s="6"/>
      <c r="J5291" s="6"/>
      <c r="K5291" s="6"/>
      <c r="L5291" s="6"/>
      <c r="M5291" s="6"/>
      <c r="N5291" s="6" t="e">
        <f>VLOOKUP(A5291,web_archive!D:AB,18,FALSE)</f>
        <v>#N/A</v>
      </c>
      <c r="O5291" s="6"/>
      <c r="P5291" s="6"/>
      <c r="Q5291" s="6"/>
      <c r="R5291" s="6"/>
      <c r="S5291" s="6"/>
      <c r="T5291" s="6"/>
      <c r="U5291" s="6" t="s">
        <v>12299</v>
      </c>
      <c r="V5291" s="6" t="s">
        <v>12299</v>
      </c>
      <c r="W5291" s="6" t="s">
        <v>12299</v>
      </c>
    </row>
    <row r="5292" spans="1:23" x14ac:dyDescent="0.3">
      <c r="A5292" s="6">
        <v>7411</v>
      </c>
      <c r="B5292" s="6" t="s">
        <v>21128</v>
      </c>
      <c r="C5292" s="6" t="s">
        <v>21123</v>
      </c>
      <c r="D5292" s="6">
        <v>3</v>
      </c>
      <c r="E5292" s="6">
        <v>2</v>
      </c>
      <c r="F5292" s="6"/>
      <c r="G5292" s="6">
        <v>10</v>
      </c>
      <c r="H5292" s="6"/>
      <c r="I5292" s="6"/>
      <c r="J5292" s="6"/>
      <c r="K5292" s="6"/>
      <c r="L5292" s="6"/>
      <c r="M5292" s="6"/>
      <c r="N5292" s="6" t="e">
        <f>VLOOKUP(A5292,web_archive!D:AB,18,FALSE)</f>
        <v>#N/A</v>
      </c>
      <c r="O5292" s="6"/>
      <c r="P5292" s="6"/>
      <c r="Q5292" s="6"/>
      <c r="R5292" s="6"/>
      <c r="S5292" s="6"/>
      <c r="T5292" s="6"/>
      <c r="U5292" s="6" t="s">
        <v>12299</v>
      </c>
      <c r="V5292" s="6" t="s">
        <v>12299</v>
      </c>
      <c r="W5292" s="6" t="s">
        <v>12299</v>
      </c>
    </row>
    <row r="5293" spans="1:23" x14ac:dyDescent="0.3">
      <c r="A5293" s="6">
        <v>7412</v>
      </c>
      <c r="B5293" s="6" t="s">
        <v>21129</v>
      </c>
      <c r="C5293" s="6" t="s">
        <v>21123</v>
      </c>
      <c r="D5293" s="6">
        <v>3</v>
      </c>
      <c r="E5293" s="6">
        <v>2</v>
      </c>
      <c r="F5293" s="6"/>
      <c r="G5293" s="6">
        <v>10</v>
      </c>
      <c r="H5293" s="6"/>
      <c r="I5293" s="6"/>
      <c r="J5293" s="6"/>
      <c r="K5293" s="6"/>
      <c r="L5293" s="6"/>
      <c r="M5293" s="6"/>
      <c r="N5293" s="6" t="e">
        <f>VLOOKUP(A5293,web_archive!D:AB,18,FALSE)</f>
        <v>#N/A</v>
      </c>
      <c r="O5293" s="6"/>
      <c r="P5293" s="6"/>
      <c r="Q5293" s="6"/>
      <c r="R5293" s="6"/>
      <c r="S5293" s="6"/>
      <c r="T5293" s="6"/>
      <c r="U5293" s="6" t="s">
        <v>12299</v>
      </c>
      <c r="V5293" s="6" t="s">
        <v>12299</v>
      </c>
      <c r="W5293" s="6" t="s">
        <v>12299</v>
      </c>
    </row>
    <row r="5294" spans="1:23" x14ac:dyDescent="0.3">
      <c r="A5294" s="6">
        <v>7413</v>
      </c>
      <c r="B5294" s="6" t="s">
        <v>21130</v>
      </c>
      <c r="C5294" s="6" t="s">
        <v>21123</v>
      </c>
      <c r="D5294" s="6">
        <v>3</v>
      </c>
      <c r="E5294" s="6">
        <v>2</v>
      </c>
      <c r="F5294" s="6"/>
      <c r="G5294" s="6">
        <v>10</v>
      </c>
      <c r="H5294" s="6"/>
      <c r="I5294" s="6"/>
      <c r="J5294" s="6"/>
      <c r="K5294" s="6"/>
      <c r="L5294" s="6"/>
      <c r="M5294" s="6"/>
      <c r="N5294" s="6" t="e">
        <f>VLOOKUP(A5294,web_archive!D:AB,18,FALSE)</f>
        <v>#N/A</v>
      </c>
      <c r="O5294" s="6"/>
      <c r="P5294" s="6"/>
      <c r="Q5294" s="6"/>
      <c r="R5294" s="6"/>
      <c r="S5294" s="6"/>
      <c r="T5294" s="6"/>
      <c r="U5294" s="6" t="s">
        <v>12299</v>
      </c>
      <c r="V5294" s="6" t="s">
        <v>12299</v>
      </c>
      <c r="W5294" s="6" t="s">
        <v>12299</v>
      </c>
    </row>
    <row r="5295" spans="1:23" x14ac:dyDescent="0.3">
      <c r="A5295" s="6">
        <v>7414</v>
      </c>
      <c r="B5295" s="6" t="s">
        <v>21131</v>
      </c>
      <c r="C5295" s="6" t="s">
        <v>21123</v>
      </c>
      <c r="D5295" s="6">
        <v>3</v>
      </c>
      <c r="E5295" s="6">
        <v>2</v>
      </c>
      <c r="F5295" s="6"/>
      <c r="G5295" s="6">
        <v>10</v>
      </c>
      <c r="H5295" s="6"/>
      <c r="I5295" s="6"/>
      <c r="J5295" s="6"/>
      <c r="K5295" s="6"/>
      <c r="L5295" s="6"/>
      <c r="M5295" s="6"/>
      <c r="N5295" s="6" t="e">
        <f>VLOOKUP(A5295,web_archive!D:AB,18,FALSE)</f>
        <v>#N/A</v>
      </c>
      <c r="O5295" s="6"/>
      <c r="P5295" s="6"/>
      <c r="Q5295" s="6"/>
      <c r="R5295" s="6"/>
      <c r="S5295" s="6"/>
      <c r="T5295" s="6"/>
      <c r="U5295" s="6" t="s">
        <v>12299</v>
      </c>
      <c r="V5295" s="6" t="s">
        <v>12299</v>
      </c>
      <c r="W5295" s="6" t="s">
        <v>12299</v>
      </c>
    </row>
    <row r="5296" spans="1:23" x14ac:dyDescent="0.3">
      <c r="A5296" s="6">
        <v>7415</v>
      </c>
      <c r="B5296" s="6" t="s">
        <v>21132</v>
      </c>
      <c r="C5296" s="6" t="s">
        <v>21133</v>
      </c>
      <c r="D5296" s="6">
        <v>3</v>
      </c>
      <c r="E5296" s="6">
        <v>2</v>
      </c>
      <c r="F5296" s="6"/>
      <c r="G5296" s="6">
        <v>10</v>
      </c>
      <c r="H5296" s="6"/>
      <c r="I5296" s="6"/>
      <c r="J5296" s="6"/>
      <c r="K5296" s="6"/>
      <c r="L5296" s="6"/>
      <c r="M5296" s="6"/>
      <c r="N5296" s="6" t="e">
        <f>VLOOKUP(A5296,web_archive!D:AB,18,FALSE)</f>
        <v>#N/A</v>
      </c>
      <c r="O5296" s="6"/>
      <c r="P5296" s="6"/>
      <c r="Q5296" s="6"/>
      <c r="R5296" s="6"/>
      <c r="S5296" s="6"/>
      <c r="T5296" s="6"/>
      <c r="U5296" s="6" t="s">
        <v>12299</v>
      </c>
      <c r="V5296" s="6" t="s">
        <v>12299</v>
      </c>
      <c r="W5296" s="6" t="s">
        <v>12299</v>
      </c>
    </row>
    <row r="5297" spans="1:23" x14ac:dyDescent="0.3">
      <c r="A5297" s="6">
        <v>7416</v>
      </c>
      <c r="B5297" s="6" t="s">
        <v>21134</v>
      </c>
      <c r="C5297" s="6" t="s">
        <v>21135</v>
      </c>
      <c r="D5297" s="6">
        <v>3</v>
      </c>
      <c r="E5297" s="6">
        <v>0</v>
      </c>
      <c r="F5297" s="6"/>
      <c r="G5297" s="6">
        <v>0</v>
      </c>
      <c r="H5297" s="6"/>
      <c r="I5297" s="6"/>
      <c r="J5297" s="6"/>
      <c r="K5297" s="6"/>
      <c r="L5297" s="6"/>
      <c r="M5297" s="6"/>
      <c r="N5297" s="6" t="e">
        <f>VLOOKUP(A5297,web_archive!D:AB,18,FALSE)</f>
        <v>#N/A</v>
      </c>
      <c r="O5297" s="6"/>
      <c r="P5297" s="6"/>
      <c r="Q5297" s="6"/>
      <c r="R5297" s="6"/>
      <c r="S5297" s="6"/>
      <c r="T5297" s="6"/>
      <c r="U5297" s="6" t="s">
        <v>12299</v>
      </c>
      <c r="V5297" s="6" t="s">
        <v>12299</v>
      </c>
      <c r="W5297" s="6" t="s">
        <v>12299</v>
      </c>
    </row>
    <row r="5298" spans="1:23" x14ac:dyDescent="0.3">
      <c r="A5298" s="6">
        <v>7417</v>
      </c>
      <c r="B5298" s="6" t="s">
        <v>21136</v>
      </c>
      <c r="C5298" s="6" t="s">
        <v>21137</v>
      </c>
      <c r="D5298" s="6">
        <v>3</v>
      </c>
      <c r="E5298" s="6">
        <v>0</v>
      </c>
      <c r="F5298" s="6"/>
      <c r="G5298" s="6">
        <v>0</v>
      </c>
      <c r="H5298" s="6"/>
      <c r="I5298" s="6"/>
      <c r="J5298" s="6"/>
      <c r="K5298" s="6"/>
      <c r="L5298" s="6"/>
      <c r="M5298" s="6"/>
      <c r="N5298" s="6" t="e">
        <f>VLOOKUP(A5298,web_archive!D:AB,18,FALSE)</f>
        <v>#N/A</v>
      </c>
      <c r="O5298" s="6"/>
      <c r="P5298" s="6"/>
      <c r="Q5298" s="6"/>
      <c r="R5298" s="6"/>
      <c r="S5298" s="6"/>
      <c r="T5298" s="6"/>
      <c r="U5298" s="6" t="s">
        <v>12299</v>
      </c>
      <c r="V5298" s="6" t="s">
        <v>12299</v>
      </c>
      <c r="W5298" s="6" t="s">
        <v>12299</v>
      </c>
    </row>
    <row r="5299" spans="1:23" x14ac:dyDescent="0.3">
      <c r="A5299" s="6">
        <v>7418</v>
      </c>
      <c r="B5299" s="6" t="s">
        <v>21138</v>
      </c>
      <c r="C5299" s="6" t="s">
        <v>21139</v>
      </c>
      <c r="D5299" s="6">
        <v>3</v>
      </c>
      <c r="E5299" s="6">
        <v>0</v>
      </c>
      <c r="F5299" s="6"/>
      <c r="G5299" s="6">
        <v>0</v>
      </c>
      <c r="H5299" s="6"/>
      <c r="I5299" s="6"/>
      <c r="J5299" s="6"/>
      <c r="K5299" s="6"/>
      <c r="L5299" s="6"/>
      <c r="M5299" s="6"/>
      <c r="N5299" s="6" t="e">
        <f>VLOOKUP(A5299,web_archive!D:AB,18,FALSE)</f>
        <v>#N/A</v>
      </c>
      <c r="O5299" s="6"/>
      <c r="P5299" s="6"/>
      <c r="Q5299" s="6"/>
      <c r="R5299" s="6"/>
      <c r="S5299" s="6"/>
      <c r="T5299" s="6"/>
      <c r="U5299" s="6" t="s">
        <v>12299</v>
      </c>
      <c r="V5299" s="6" t="s">
        <v>12299</v>
      </c>
      <c r="W5299" s="6" t="s">
        <v>12299</v>
      </c>
    </row>
    <row r="5300" spans="1:23" x14ac:dyDescent="0.3">
      <c r="A5300" s="6">
        <v>7419</v>
      </c>
      <c r="B5300" s="6" t="s">
        <v>21140</v>
      </c>
      <c r="C5300" s="6" t="s">
        <v>21141</v>
      </c>
      <c r="D5300" s="6">
        <v>3</v>
      </c>
      <c r="E5300" s="6">
        <v>48000</v>
      </c>
      <c r="F5300" s="6"/>
      <c r="G5300" s="6">
        <v>10</v>
      </c>
      <c r="H5300" s="6"/>
      <c r="I5300" s="6"/>
      <c r="J5300" s="6"/>
      <c r="K5300" s="6"/>
      <c r="L5300" s="6"/>
      <c r="M5300" s="6"/>
      <c r="N5300" s="6" t="e">
        <f>VLOOKUP(A5300,web_archive!D:AB,18,FALSE)</f>
        <v>#N/A</v>
      </c>
      <c r="O5300" s="6"/>
      <c r="P5300" s="6"/>
      <c r="Q5300" s="6"/>
      <c r="R5300" s="6"/>
      <c r="S5300" s="6"/>
      <c r="T5300" s="6"/>
      <c r="U5300" s="6" t="s">
        <v>12299</v>
      </c>
      <c r="V5300" s="6" t="s">
        <v>12299</v>
      </c>
      <c r="W5300" s="6" t="s">
        <v>12299</v>
      </c>
    </row>
    <row r="5301" spans="1:23" x14ac:dyDescent="0.3">
      <c r="A5301" s="6">
        <v>7420</v>
      </c>
      <c r="B5301" s="6" t="s">
        <v>21142</v>
      </c>
      <c r="C5301" s="6" t="s">
        <v>9182</v>
      </c>
      <c r="D5301" s="6">
        <v>3</v>
      </c>
      <c r="E5301" s="6">
        <v>0</v>
      </c>
      <c r="F5301" s="6"/>
      <c r="G5301" s="6">
        <v>0</v>
      </c>
      <c r="H5301" s="6"/>
      <c r="I5301" s="6"/>
      <c r="J5301" s="6"/>
      <c r="K5301" s="6"/>
      <c r="L5301" s="6"/>
      <c r="M5301" s="6"/>
      <c r="N5301" s="6" t="e">
        <f>VLOOKUP(A5301,web_archive!D:AB,18,FALSE)</f>
        <v>#N/A</v>
      </c>
      <c r="O5301" s="6"/>
      <c r="P5301" s="6"/>
      <c r="Q5301" s="6"/>
      <c r="R5301" s="6"/>
      <c r="S5301" s="6"/>
      <c r="T5301" s="6"/>
      <c r="U5301" s="6" t="s">
        <v>12299</v>
      </c>
      <c r="V5301" s="6" t="s">
        <v>12299</v>
      </c>
      <c r="W5301" s="6" t="s">
        <v>12299</v>
      </c>
    </row>
    <row r="5302" spans="1:23" x14ac:dyDescent="0.3">
      <c r="A5302" s="6">
        <v>7421</v>
      </c>
      <c r="B5302" s="6" t="s">
        <v>21143</v>
      </c>
      <c r="C5302" s="6" t="s">
        <v>21144</v>
      </c>
      <c r="D5302" s="6">
        <v>3</v>
      </c>
      <c r="E5302" s="6">
        <v>0</v>
      </c>
      <c r="F5302" s="6"/>
      <c r="G5302" s="6">
        <v>0</v>
      </c>
      <c r="H5302" s="6"/>
      <c r="I5302" s="6"/>
      <c r="J5302" s="6"/>
      <c r="K5302" s="6"/>
      <c r="L5302" s="6"/>
      <c r="M5302" s="6"/>
      <c r="N5302" s="6" t="e">
        <f>VLOOKUP(A5302,web_archive!D:AB,18,FALSE)</f>
        <v>#N/A</v>
      </c>
      <c r="O5302" s="6"/>
      <c r="P5302" s="6"/>
      <c r="Q5302" s="6"/>
      <c r="R5302" s="6"/>
      <c r="S5302" s="6"/>
      <c r="T5302" s="6"/>
      <c r="U5302" s="6" t="s">
        <v>12299</v>
      </c>
      <c r="V5302" s="6" t="s">
        <v>12299</v>
      </c>
      <c r="W5302" s="6" t="s">
        <v>12299</v>
      </c>
    </row>
    <row r="5303" spans="1:23" x14ac:dyDescent="0.3">
      <c r="A5303" s="6">
        <v>7422</v>
      </c>
      <c r="B5303" s="6" t="s">
        <v>21145</v>
      </c>
      <c r="C5303" s="6" t="s">
        <v>21146</v>
      </c>
      <c r="D5303" s="6">
        <v>3</v>
      </c>
      <c r="E5303" s="6">
        <v>0</v>
      </c>
      <c r="F5303" s="6"/>
      <c r="G5303" s="6">
        <v>0</v>
      </c>
      <c r="H5303" s="6"/>
      <c r="I5303" s="6"/>
      <c r="J5303" s="6"/>
      <c r="K5303" s="6"/>
      <c r="L5303" s="6"/>
      <c r="M5303" s="6"/>
      <c r="N5303" s="6" t="e">
        <f>VLOOKUP(A5303,web_archive!D:AB,18,FALSE)</f>
        <v>#N/A</v>
      </c>
      <c r="O5303" s="6"/>
      <c r="P5303" s="6"/>
      <c r="Q5303" s="6"/>
      <c r="R5303" s="6"/>
      <c r="S5303" s="6"/>
      <c r="T5303" s="6"/>
      <c r="U5303" s="6" t="s">
        <v>12299</v>
      </c>
      <c r="V5303" s="6" t="s">
        <v>12299</v>
      </c>
      <c r="W5303" s="6" t="s">
        <v>12299</v>
      </c>
    </row>
    <row r="5304" spans="1:23" x14ac:dyDescent="0.3">
      <c r="A5304" s="6">
        <v>7423</v>
      </c>
      <c r="B5304" s="6" t="s">
        <v>21147</v>
      </c>
      <c r="C5304" s="6" t="s">
        <v>21148</v>
      </c>
      <c r="D5304" s="6">
        <v>3</v>
      </c>
      <c r="E5304" s="6">
        <v>0</v>
      </c>
      <c r="F5304" s="6"/>
      <c r="G5304" s="6">
        <v>0</v>
      </c>
      <c r="H5304" s="6"/>
      <c r="I5304" s="6"/>
      <c r="J5304" s="6"/>
      <c r="K5304" s="6"/>
      <c r="L5304" s="6"/>
      <c r="M5304" s="6"/>
      <c r="N5304" s="6" t="e">
        <f>VLOOKUP(A5304,web_archive!D:AB,18,FALSE)</f>
        <v>#N/A</v>
      </c>
      <c r="O5304" s="6"/>
      <c r="P5304" s="6"/>
      <c r="Q5304" s="6"/>
      <c r="R5304" s="6"/>
      <c r="S5304" s="6"/>
      <c r="T5304" s="6"/>
      <c r="U5304" s="6" t="s">
        <v>12299</v>
      </c>
      <c r="V5304" s="6" t="s">
        <v>12299</v>
      </c>
      <c r="W5304" s="6" t="s">
        <v>12299</v>
      </c>
    </row>
    <row r="5305" spans="1:23" x14ac:dyDescent="0.3">
      <c r="A5305" s="6">
        <v>7424</v>
      </c>
      <c r="B5305" s="6" t="s">
        <v>21149</v>
      </c>
      <c r="C5305" s="6" t="s">
        <v>21150</v>
      </c>
      <c r="D5305" s="6">
        <v>3</v>
      </c>
      <c r="E5305" s="6">
        <v>0</v>
      </c>
      <c r="F5305" s="6"/>
      <c r="G5305" s="6">
        <v>0</v>
      </c>
      <c r="H5305" s="6"/>
      <c r="I5305" s="6"/>
      <c r="J5305" s="6"/>
      <c r="K5305" s="6"/>
      <c r="L5305" s="6"/>
      <c r="M5305" s="6"/>
      <c r="N5305" s="6" t="e">
        <f>VLOOKUP(A5305,web_archive!D:AB,18,FALSE)</f>
        <v>#N/A</v>
      </c>
      <c r="O5305" s="6"/>
      <c r="P5305" s="6"/>
      <c r="Q5305" s="6"/>
      <c r="R5305" s="6"/>
      <c r="S5305" s="6"/>
      <c r="T5305" s="6"/>
      <c r="U5305" s="6" t="s">
        <v>12299</v>
      </c>
      <c r="V5305" s="6" t="s">
        <v>12299</v>
      </c>
      <c r="W5305" s="6" t="s">
        <v>12299</v>
      </c>
    </row>
    <row r="5306" spans="1:23" x14ac:dyDescent="0.3">
      <c r="A5306" s="6">
        <v>7425</v>
      </c>
      <c r="B5306" s="6" t="s">
        <v>21151</v>
      </c>
      <c r="C5306" s="6" t="s">
        <v>21152</v>
      </c>
      <c r="D5306" s="6">
        <v>3</v>
      </c>
      <c r="E5306" s="6">
        <v>0</v>
      </c>
      <c r="F5306" s="6"/>
      <c r="G5306" s="6">
        <v>0</v>
      </c>
      <c r="H5306" s="6"/>
      <c r="I5306" s="6"/>
      <c r="J5306" s="6"/>
      <c r="K5306" s="6"/>
      <c r="L5306" s="6"/>
      <c r="M5306" s="6"/>
      <c r="N5306" s="6" t="e">
        <f>VLOOKUP(A5306,web_archive!D:AB,18,FALSE)</f>
        <v>#N/A</v>
      </c>
      <c r="O5306" s="6"/>
      <c r="P5306" s="6"/>
      <c r="Q5306" s="6"/>
      <c r="R5306" s="6"/>
      <c r="S5306" s="6"/>
      <c r="T5306" s="6"/>
      <c r="U5306" s="6" t="s">
        <v>12299</v>
      </c>
      <c r="V5306" s="6" t="s">
        <v>12299</v>
      </c>
      <c r="W5306" s="6" t="s">
        <v>12299</v>
      </c>
    </row>
    <row r="5307" spans="1:23" x14ac:dyDescent="0.3">
      <c r="A5307" s="6">
        <v>7426</v>
      </c>
      <c r="B5307" s="6" t="s">
        <v>21153</v>
      </c>
      <c r="C5307" s="6" t="s">
        <v>21154</v>
      </c>
      <c r="D5307" s="6">
        <v>3</v>
      </c>
      <c r="E5307" s="6">
        <v>0</v>
      </c>
      <c r="F5307" s="6"/>
      <c r="G5307" s="6">
        <v>0</v>
      </c>
      <c r="H5307" s="6"/>
      <c r="I5307" s="6"/>
      <c r="J5307" s="6"/>
      <c r="K5307" s="6"/>
      <c r="L5307" s="6"/>
      <c r="M5307" s="6"/>
      <c r="N5307" s="6" t="e">
        <f>VLOOKUP(A5307,web_archive!D:AB,18,FALSE)</f>
        <v>#N/A</v>
      </c>
      <c r="O5307" s="6"/>
      <c r="P5307" s="6"/>
      <c r="Q5307" s="6"/>
      <c r="R5307" s="6"/>
      <c r="S5307" s="6"/>
      <c r="T5307" s="6"/>
      <c r="U5307" s="6" t="s">
        <v>12299</v>
      </c>
      <c r="V5307" s="6" t="s">
        <v>12299</v>
      </c>
      <c r="W5307" s="6" t="s">
        <v>12299</v>
      </c>
    </row>
    <row r="5308" spans="1:23" x14ac:dyDescent="0.3">
      <c r="A5308" s="6">
        <v>7427</v>
      </c>
      <c r="B5308" s="6" t="s">
        <v>21155</v>
      </c>
      <c r="C5308" s="6" t="s">
        <v>21156</v>
      </c>
      <c r="D5308" s="6">
        <v>3</v>
      </c>
      <c r="E5308" s="6">
        <v>0</v>
      </c>
      <c r="F5308" s="6"/>
      <c r="G5308" s="6">
        <v>0</v>
      </c>
      <c r="H5308" s="6"/>
      <c r="I5308" s="6"/>
      <c r="J5308" s="6"/>
      <c r="K5308" s="6"/>
      <c r="L5308" s="6"/>
      <c r="M5308" s="6"/>
      <c r="N5308" s="6" t="e">
        <f>VLOOKUP(A5308,web_archive!D:AB,18,FALSE)</f>
        <v>#N/A</v>
      </c>
      <c r="O5308" s="6"/>
      <c r="P5308" s="6"/>
      <c r="Q5308" s="6"/>
      <c r="R5308" s="6"/>
      <c r="S5308" s="6"/>
      <c r="T5308" s="6"/>
      <c r="U5308" s="6" t="s">
        <v>12299</v>
      </c>
      <c r="V5308" s="6" t="s">
        <v>12299</v>
      </c>
      <c r="W5308" s="6" t="s">
        <v>12299</v>
      </c>
    </row>
    <row r="5309" spans="1:23" x14ac:dyDescent="0.3">
      <c r="A5309" s="6">
        <v>7428</v>
      </c>
      <c r="B5309" s="6" t="s">
        <v>6342</v>
      </c>
      <c r="C5309" s="6" t="s">
        <v>6343</v>
      </c>
      <c r="D5309" s="6">
        <v>3</v>
      </c>
      <c r="E5309" s="6">
        <v>0</v>
      </c>
      <c r="F5309" s="6"/>
      <c r="G5309" s="6">
        <v>0</v>
      </c>
      <c r="H5309" s="6"/>
      <c r="I5309" s="6"/>
      <c r="J5309" s="6"/>
      <c r="K5309" s="6"/>
      <c r="L5309" s="6"/>
      <c r="M5309" s="6"/>
      <c r="N5309" s="6" t="str">
        <f>VLOOKUP(A5309,web_archive!D:AB,18,FALSE)</f>
        <v>None</v>
      </c>
      <c r="O5309" s="6"/>
      <c r="P5309" s="6"/>
      <c r="Q5309" s="6"/>
      <c r="R5309" s="6"/>
      <c r="S5309" s="6"/>
      <c r="T5309" s="6"/>
      <c r="U5309" s="6" t="s">
        <v>12299</v>
      </c>
      <c r="V5309" s="6" t="s">
        <v>12299</v>
      </c>
      <c r="W5309" s="6" t="s">
        <v>12299</v>
      </c>
    </row>
    <row r="5310" spans="1:23" x14ac:dyDescent="0.3">
      <c r="A5310" s="6">
        <v>7429</v>
      </c>
      <c r="B5310" s="6" t="s">
        <v>21157</v>
      </c>
      <c r="C5310" s="6" t="s">
        <v>21158</v>
      </c>
      <c r="D5310" s="6">
        <v>3</v>
      </c>
      <c r="E5310" s="6">
        <v>0</v>
      </c>
      <c r="F5310" s="6"/>
      <c r="G5310" s="6">
        <v>0</v>
      </c>
      <c r="H5310" s="6"/>
      <c r="I5310" s="6"/>
      <c r="J5310" s="6"/>
      <c r="K5310" s="6"/>
      <c r="L5310" s="6"/>
      <c r="M5310" s="6"/>
      <c r="N5310" s="6" t="e">
        <f>VLOOKUP(A5310,web_archive!D:AB,18,FALSE)</f>
        <v>#N/A</v>
      </c>
      <c r="O5310" s="6"/>
      <c r="P5310" s="6"/>
      <c r="Q5310" s="6"/>
      <c r="R5310" s="6"/>
      <c r="S5310" s="6"/>
      <c r="T5310" s="6"/>
      <c r="U5310" s="6" t="s">
        <v>12299</v>
      </c>
      <c r="V5310" s="6" t="s">
        <v>12299</v>
      </c>
      <c r="W5310" s="6" t="s">
        <v>12299</v>
      </c>
    </row>
    <row r="5311" spans="1:23" x14ac:dyDescent="0.3">
      <c r="A5311" s="6">
        <v>7430</v>
      </c>
      <c r="B5311" s="6" t="s">
        <v>21159</v>
      </c>
      <c r="C5311" s="6" t="s">
        <v>21160</v>
      </c>
      <c r="D5311" s="6">
        <v>3</v>
      </c>
      <c r="E5311" s="6">
        <v>0</v>
      </c>
      <c r="F5311" s="6"/>
      <c r="G5311" s="6">
        <v>0</v>
      </c>
      <c r="H5311" s="6"/>
      <c r="I5311" s="6"/>
      <c r="J5311" s="6"/>
      <c r="K5311" s="6"/>
      <c r="L5311" s="6"/>
      <c r="M5311" s="6"/>
      <c r="N5311" s="6" t="e">
        <f>VLOOKUP(A5311,web_archive!D:AB,18,FALSE)</f>
        <v>#N/A</v>
      </c>
      <c r="O5311" s="6"/>
      <c r="P5311" s="6"/>
      <c r="Q5311" s="6"/>
      <c r="R5311" s="6"/>
      <c r="S5311" s="6"/>
      <c r="T5311" s="6"/>
      <c r="U5311" s="6" t="s">
        <v>12299</v>
      </c>
      <c r="V5311" s="6" t="s">
        <v>12299</v>
      </c>
      <c r="W5311" s="6" t="s">
        <v>12299</v>
      </c>
    </row>
    <row r="5312" spans="1:23" x14ac:dyDescent="0.3">
      <c r="A5312" s="6">
        <v>7431</v>
      </c>
      <c r="B5312" s="6" t="s">
        <v>21161</v>
      </c>
      <c r="C5312" s="6" t="s">
        <v>21162</v>
      </c>
      <c r="D5312" s="6">
        <v>3</v>
      </c>
      <c r="E5312" s="6">
        <v>0</v>
      </c>
      <c r="F5312" s="6"/>
      <c r="G5312" s="6">
        <v>0</v>
      </c>
      <c r="H5312" s="6"/>
      <c r="I5312" s="6"/>
      <c r="J5312" s="6"/>
      <c r="K5312" s="6"/>
      <c r="L5312" s="6"/>
      <c r="M5312" s="6"/>
      <c r="N5312" s="6" t="e">
        <f>VLOOKUP(A5312,web_archive!D:AB,18,FALSE)</f>
        <v>#N/A</v>
      </c>
      <c r="O5312" s="6"/>
      <c r="P5312" s="6"/>
      <c r="Q5312" s="6"/>
      <c r="R5312" s="6"/>
      <c r="S5312" s="6"/>
      <c r="T5312" s="6"/>
      <c r="U5312" s="6" t="s">
        <v>12299</v>
      </c>
      <c r="V5312" s="6" t="s">
        <v>12299</v>
      </c>
      <c r="W5312" s="6" t="s">
        <v>12299</v>
      </c>
    </row>
    <row r="5313" spans="1:23" x14ac:dyDescent="0.3">
      <c r="A5313" s="6">
        <v>7432</v>
      </c>
      <c r="B5313" s="6" t="s">
        <v>21163</v>
      </c>
      <c r="C5313" s="6" t="s">
        <v>21164</v>
      </c>
      <c r="D5313" s="6">
        <v>3</v>
      </c>
      <c r="E5313" s="6">
        <v>0</v>
      </c>
      <c r="F5313" s="6"/>
      <c r="G5313" s="6">
        <v>0</v>
      </c>
      <c r="H5313" s="6"/>
      <c r="I5313" s="6"/>
      <c r="J5313" s="6"/>
      <c r="K5313" s="6"/>
      <c r="L5313" s="6"/>
      <c r="M5313" s="6"/>
      <c r="N5313" s="6" t="e">
        <f>VLOOKUP(A5313,web_archive!D:AB,18,FALSE)</f>
        <v>#N/A</v>
      </c>
      <c r="O5313" s="6"/>
      <c r="P5313" s="6"/>
      <c r="Q5313" s="6"/>
      <c r="R5313" s="6"/>
      <c r="S5313" s="6"/>
      <c r="T5313" s="6"/>
      <c r="U5313" s="6" t="s">
        <v>12299</v>
      </c>
      <c r="V5313" s="6" t="s">
        <v>12299</v>
      </c>
      <c r="W5313" s="6" t="s">
        <v>12299</v>
      </c>
    </row>
    <row r="5314" spans="1:23" x14ac:dyDescent="0.3">
      <c r="A5314" s="6">
        <v>7433</v>
      </c>
      <c r="B5314" s="6" t="s">
        <v>8831</v>
      </c>
      <c r="C5314" s="6" t="s">
        <v>8832</v>
      </c>
      <c r="D5314" s="6">
        <v>3</v>
      </c>
      <c r="E5314" s="6">
        <v>4000</v>
      </c>
      <c r="F5314" s="6"/>
      <c r="G5314" s="6">
        <v>10</v>
      </c>
      <c r="H5314" s="6"/>
      <c r="I5314" s="6"/>
      <c r="J5314" s="6"/>
      <c r="K5314" s="6"/>
      <c r="L5314" s="6"/>
      <c r="M5314" s="6"/>
      <c r="N5314" s="6" t="str">
        <f>VLOOKUP(A5314,web_archive!D:AB,18,FALSE)</f>
        <v>None</v>
      </c>
      <c r="O5314" s="6"/>
      <c r="P5314" s="6"/>
      <c r="Q5314" s="6"/>
      <c r="R5314" s="6"/>
      <c r="S5314" s="6"/>
      <c r="T5314" s="6"/>
      <c r="U5314" s="6" t="s">
        <v>12299</v>
      </c>
      <c r="V5314" s="6" t="s">
        <v>12299</v>
      </c>
      <c r="W5314" s="6" t="s">
        <v>12299</v>
      </c>
    </row>
    <row r="5315" spans="1:23" x14ac:dyDescent="0.3">
      <c r="A5315" s="6">
        <v>7434</v>
      </c>
      <c r="B5315" s="6" t="s">
        <v>3568</v>
      </c>
      <c r="C5315" s="6" t="s">
        <v>3569</v>
      </c>
      <c r="D5315" s="6">
        <v>3</v>
      </c>
      <c r="E5315" s="6">
        <v>100000</v>
      </c>
      <c r="F5315" s="6"/>
      <c r="G5315" s="6">
        <v>10</v>
      </c>
      <c r="H5315" s="6"/>
      <c r="I5315" s="6"/>
      <c r="J5315" s="6"/>
      <c r="K5315" s="6"/>
      <c r="L5315" s="6"/>
      <c r="M5315" s="6"/>
      <c r="N5315" s="6" t="str">
        <f>VLOOKUP(A5315,web_archive!D:AB,18,FALSE)</f>
        <v>None</v>
      </c>
      <c r="O5315" s="6"/>
      <c r="P5315" s="6"/>
      <c r="Q5315" s="6"/>
      <c r="R5315" s="6"/>
      <c r="S5315" s="6"/>
      <c r="T5315" s="6"/>
      <c r="U5315" s="6" t="s">
        <v>12299</v>
      </c>
      <c r="V5315" s="6" t="s">
        <v>12299</v>
      </c>
      <c r="W5315" s="6" t="s">
        <v>12299</v>
      </c>
    </row>
    <row r="5316" spans="1:23" x14ac:dyDescent="0.3">
      <c r="A5316" s="6">
        <v>7435</v>
      </c>
      <c r="B5316" s="6" t="s">
        <v>4649</v>
      </c>
      <c r="C5316" s="6" t="s">
        <v>4650</v>
      </c>
      <c r="D5316" s="6">
        <v>3</v>
      </c>
      <c r="E5316" s="6">
        <v>1907</v>
      </c>
      <c r="F5316" s="6"/>
      <c r="G5316" s="6">
        <v>10</v>
      </c>
      <c r="H5316" s="6"/>
      <c r="I5316" s="6"/>
      <c r="J5316" s="6"/>
      <c r="K5316" s="6"/>
      <c r="L5316" s="6"/>
      <c r="M5316" s="6"/>
      <c r="N5316" s="6" t="str">
        <f>VLOOKUP(A5316,web_archive!D:AB,18,FALSE)</f>
        <v>None</v>
      </c>
      <c r="O5316" s="6"/>
      <c r="P5316" s="6"/>
      <c r="Q5316" s="6"/>
      <c r="R5316" s="6"/>
      <c r="S5316" s="6"/>
      <c r="T5316" s="6"/>
      <c r="U5316" s="6" t="s">
        <v>12299</v>
      </c>
      <c r="V5316" s="6" t="s">
        <v>12299</v>
      </c>
      <c r="W5316" s="6" t="s">
        <v>12299</v>
      </c>
    </row>
    <row r="5317" spans="1:23" x14ac:dyDescent="0.3">
      <c r="A5317" s="6">
        <v>7436</v>
      </c>
      <c r="B5317" s="6" t="s">
        <v>7617</v>
      </c>
      <c r="C5317" s="6" t="s">
        <v>7618</v>
      </c>
      <c r="D5317" s="6">
        <v>3</v>
      </c>
      <c r="E5317" s="6">
        <v>1506</v>
      </c>
      <c r="F5317" s="6"/>
      <c r="G5317" s="6">
        <v>10</v>
      </c>
      <c r="H5317" s="6"/>
      <c r="I5317" s="6"/>
      <c r="J5317" s="6"/>
      <c r="K5317" s="6"/>
      <c r="L5317" s="6"/>
      <c r="M5317" s="6"/>
      <c r="N5317" s="6" t="str">
        <f>VLOOKUP(A5317,web_archive!D:AB,18,FALSE)</f>
        <v>None</v>
      </c>
      <c r="O5317" s="6"/>
      <c r="P5317" s="6"/>
      <c r="Q5317" s="6"/>
      <c r="R5317" s="6"/>
      <c r="S5317" s="6"/>
      <c r="T5317" s="6"/>
      <c r="U5317" s="6" t="s">
        <v>12299</v>
      </c>
      <c r="V5317" s="6" t="s">
        <v>12299</v>
      </c>
      <c r="W5317" s="6" t="s">
        <v>12299</v>
      </c>
    </row>
    <row r="5318" spans="1:23" x14ac:dyDescent="0.3">
      <c r="A5318" s="6">
        <v>7437</v>
      </c>
      <c r="B5318" s="6" t="s">
        <v>7621</v>
      </c>
      <c r="C5318" s="6" t="s">
        <v>7622</v>
      </c>
      <c r="D5318" s="6">
        <v>3</v>
      </c>
      <c r="E5318" s="6">
        <v>1506</v>
      </c>
      <c r="F5318" s="6"/>
      <c r="G5318" s="6">
        <v>10</v>
      </c>
      <c r="H5318" s="6"/>
      <c r="I5318" s="6"/>
      <c r="J5318" s="6"/>
      <c r="K5318" s="6"/>
      <c r="L5318" s="6"/>
      <c r="M5318" s="6"/>
      <c r="N5318" s="6" t="str">
        <f>VLOOKUP(A5318,web_archive!D:AB,18,FALSE)</f>
        <v>None</v>
      </c>
      <c r="O5318" s="6"/>
      <c r="P5318" s="6"/>
      <c r="Q5318" s="6"/>
      <c r="R5318" s="6"/>
      <c r="S5318" s="6"/>
      <c r="T5318" s="6"/>
      <c r="U5318" s="6" t="s">
        <v>12299</v>
      </c>
      <c r="V5318" s="6" t="s">
        <v>12299</v>
      </c>
      <c r="W5318" s="6" t="s">
        <v>12299</v>
      </c>
    </row>
    <row r="5319" spans="1:23" x14ac:dyDescent="0.3">
      <c r="A5319" s="6">
        <v>7438</v>
      </c>
      <c r="B5319" s="6" t="s">
        <v>7613</v>
      </c>
      <c r="C5319" s="6" t="s">
        <v>7614</v>
      </c>
      <c r="D5319" s="6">
        <v>3</v>
      </c>
      <c r="E5319" s="6">
        <v>1506</v>
      </c>
      <c r="F5319" s="6"/>
      <c r="G5319" s="6">
        <v>10</v>
      </c>
      <c r="H5319" s="6"/>
      <c r="I5319" s="6"/>
      <c r="J5319" s="6"/>
      <c r="K5319" s="6"/>
      <c r="L5319" s="6"/>
      <c r="M5319" s="6"/>
      <c r="N5319" s="6" t="str">
        <f>VLOOKUP(A5319,web_archive!D:AB,18,FALSE)</f>
        <v>None</v>
      </c>
      <c r="O5319" s="6"/>
      <c r="P5319" s="6"/>
      <c r="Q5319" s="6"/>
      <c r="R5319" s="6"/>
      <c r="S5319" s="6"/>
      <c r="T5319" s="6"/>
      <c r="U5319" s="6" t="s">
        <v>12299</v>
      </c>
      <c r="V5319" s="6" t="s">
        <v>12299</v>
      </c>
      <c r="W5319" s="6" t="s">
        <v>12299</v>
      </c>
    </row>
    <row r="5320" spans="1:23" x14ac:dyDescent="0.3">
      <c r="A5320" s="6">
        <v>7439</v>
      </c>
      <c r="B5320" s="6" t="s">
        <v>7625</v>
      </c>
      <c r="C5320" s="6" t="s">
        <v>7626</v>
      </c>
      <c r="D5320" s="6">
        <v>3</v>
      </c>
      <c r="E5320" s="6">
        <v>1506</v>
      </c>
      <c r="F5320" s="6"/>
      <c r="G5320" s="6">
        <v>10</v>
      </c>
      <c r="H5320" s="6"/>
      <c r="I5320" s="6"/>
      <c r="J5320" s="6"/>
      <c r="K5320" s="6"/>
      <c r="L5320" s="6"/>
      <c r="M5320" s="6"/>
      <c r="N5320" s="6" t="str">
        <f>VLOOKUP(A5320,web_archive!D:AB,18,FALSE)</f>
        <v>None</v>
      </c>
      <c r="O5320" s="6"/>
      <c r="P5320" s="6"/>
      <c r="Q5320" s="6"/>
      <c r="R5320" s="6"/>
      <c r="S5320" s="6"/>
      <c r="T5320" s="6"/>
      <c r="U5320" s="6" t="s">
        <v>12299</v>
      </c>
      <c r="V5320" s="6" t="s">
        <v>12299</v>
      </c>
      <c r="W5320" s="6" t="s">
        <v>12299</v>
      </c>
    </row>
    <row r="5321" spans="1:23" x14ac:dyDescent="0.3">
      <c r="A5321" s="6">
        <v>7440</v>
      </c>
      <c r="B5321" s="6" t="s">
        <v>8204</v>
      </c>
      <c r="C5321" s="6" t="s">
        <v>8205</v>
      </c>
      <c r="D5321" s="6">
        <v>3</v>
      </c>
      <c r="E5321" s="6">
        <v>1335</v>
      </c>
      <c r="F5321" s="6"/>
      <c r="G5321" s="6">
        <v>10</v>
      </c>
      <c r="H5321" s="6"/>
      <c r="I5321" s="6"/>
      <c r="J5321" s="6"/>
      <c r="K5321" s="6"/>
      <c r="L5321" s="6"/>
      <c r="M5321" s="6"/>
      <c r="N5321" s="6" t="str">
        <f>VLOOKUP(A5321,web_archive!D:AB,18,FALSE)</f>
        <v>None</v>
      </c>
      <c r="O5321" s="6"/>
      <c r="P5321" s="6"/>
      <c r="Q5321" s="6"/>
      <c r="R5321" s="6"/>
      <c r="S5321" s="6"/>
      <c r="T5321" s="6"/>
      <c r="U5321" s="6" t="s">
        <v>12299</v>
      </c>
      <c r="V5321" s="6" t="s">
        <v>12299</v>
      </c>
      <c r="W5321" s="6" t="s">
        <v>12299</v>
      </c>
    </row>
    <row r="5322" spans="1:23" x14ac:dyDescent="0.3">
      <c r="A5322" s="6">
        <v>7441</v>
      </c>
      <c r="B5322" s="6" t="s">
        <v>1315</v>
      </c>
      <c r="C5322" s="6" t="s">
        <v>1316</v>
      </c>
      <c r="D5322" s="6">
        <v>3</v>
      </c>
      <c r="E5322" s="6">
        <v>1408</v>
      </c>
      <c r="F5322" s="6"/>
      <c r="G5322" s="6">
        <v>10</v>
      </c>
      <c r="H5322" s="6"/>
      <c r="I5322" s="6"/>
      <c r="J5322" s="6"/>
      <c r="K5322" s="6"/>
      <c r="L5322" s="6"/>
      <c r="M5322" s="6"/>
      <c r="N5322" s="6" t="str">
        <f>VLOOKUP(A5322,web_archive!D:AB,18,FALSE)</f>
        <v>None</v>
      </c>
      <c r="O5322" s="6"/>
      <c r="P5322" s="6"/>
      <c r="Q5322" s="6"/>
      <c r="R5322" s="6"/>
      <c r="S5322" s="6"/>
      <c r="T5322" s="6"/>
      <c r="U5322" s="6" t="s">
        <v>12299</v>
      </c>
      <c r="V5322" s="6" t="s">
        <v>12299</v>
      </c>
      <c r="W5322" s="6" t="s">
        <v>12299</v>
      </c>
    </row>
    <row r="5323" spans="1:23" x14ac:dyDescent="0.3">
      <c r="A5323" s="6">
        <v>7442</v>
      </c>
      <c r="B5323" s="6" t="s">
        <v>2703</v>
      </c>
      <c r="C5323" s="6" t="s">
        <v>2704</v>
      </c>
      <c r="D5323" s="6">
        <v>3</v>
      </c>
      <c r="E5323" s="6">
        <v>1332</v>
      </c>
      <c r="F5323" s="6"/>
      <c r="G5323" s="6">
        <v>10</v>
      </c>
      <c r="H5323" s="6"/>
      <c r="I5323" s="6"/>
      <c r="J5323" s="6"/>
      <c r="K5323" s="6"/>
      <c r="L5323" s="6"/>
      <c r="M5323" s="6"/>
      <c r="N5323" s="6" t="str">
        <f>VLOOKUP(A5323,web_archive!D:AB,18,FALSE)</f>
        <v>None</v>
      </c>
      <c r="O5323" s="6"/>
      <c r="P5323" s="6"/>
      <c r="Q5323" s="6"/>
      <c r="R5323" s="6"/>
      <c r="S5323" s="6"/>
      <c r="T5323" s="6"/>
      <c r="U5323" s="6" t="s">
        <v>12299</v>
      </c>
      <c r="V5323" s="6" t="s">
        <v>12299</v>
      </c>
      <c r="W5323" s="6" t="s">
        <v>12299</v>
      </c>
    </row>
    <row r="5324" spans="1:23" x14ac:dyDescent="0.3">
      <c r="A5324" s="6">
        <v>7443</v>
      </c>
      <c r="B5324" s="6" t="s">
        <v>10152</v>
      </c>
      <c r="C5324" s="6" t="s">
        <v>10153</v>
      </c>
      <c r="D5324" s="6">
        <v>3</v>
      </c>
      <c r="E5324" s="6">
        <v>956</v>
      </c>
      <c r="F5324" s="6"/>
      <c r="G5324" s="6">
        <v>10</v>
      </c>
      <c r="H5324" s="6"/>
      <c r="I5324" s="6"/>
      <c r="J5324" s="6"/>
      <c r="K5324" s="6"/>
      <c r="L5324" s="6"/>
      <c r="M5324" s="6"/>
      <c r="N5324" s="6" t="str">
        <f>VLOOKUP(A5324,web_archive!D:AB,18,FALSE)</f>
        <v>None</v>
      </c>
      <c r="O5324" s="6"/>
      <c r="P5324" s="6"/>
      <c r="Q5324" s="6"/>
      <c r="R5324" s="6"/>
      <c r="S5324" s="6"/>
      <c r="T5324" s="6"/>
      <c r="U5324" s="6" t="s">
        <v>12299</v>
      </c>
      <c r="V5324" s="6" t="s">
        <v>12299</v>
      </c>
      <c r="W5324" s="6" t="s">
        <v>12299</v>
      </c>
    </row>
    <row r="5325" spans="1:23" x14ac:dyDescent="0.3">
      <c r="A5325" s="6">
        <v>7444</v>
      </c>
      <c r="B5325" s="6" t="s">
        <v>10128</v>
      </c>
      <c r="C5325" s="6" t="s">
        <v>10129</v>
      </c>
      <c r="D5325" s="6">
        <v>3</v>
      </c>
      <c r="E5325" s="6">
        <v>300000</v>
      </c>
      <c r="F5325" s="6"/>
      <c r="G5325" s="6">
        <v>10</v>
      </c>
      <c r="H5325" s="6"/>
      <c r="I5325" s="6"/>
      <c r="J5325" s="6"/>
      <c r="K5325" s="6"/>
      <c r="L5325" s="6"/>
      <c r="M5325" s="6"/>
      <c r="N5325" s="6" t="str">
        <f>VLOOKUP(A5325,web_archive!D:AB,18,FALSE)</f>
        <v>None</v>
      </c>
      <c r="O5325" s="6"/>
      <c r="P5325" s="6"/>
      <c r="Q5325" s="6"/>
      <c r="R5325" s="6"/>
      <c r="S5325" s="6"/>
      <c r="T5325" s="6"/>
      <c r="U5325" s="6" t="s">
        <v>12299</v>
      </c>
      <c r="V5325" s="6" t="s">
        <v>12299</v>
      </c>
      <c r="W5325" s="6" t="s">
        <v>12299</v>
      </c>
    </row>
    <row r="5326" spans="1:23" x14ac:dyDescent="0.3">
      <c r="A5326" s="6">
        <v>7445</v>
      </c>
      <c r="B5326" s="6" t="s">
        <v>3181</v>
      </c>
      <c r="C5326" s="6" t="s">
        <v>3182</v>
      </c>
      <c r="D5326" s="6">
        <v>3</v>
      </c>
      <c r="E5326" s="6">
        <v>887</v>
      </c>
      <c r="F5326" s="6"/>
      <c r="G5326" s="6">
        <v>10</v>
      </c>
      <c r="H5326" s="6"/>
      <c r="I5326" s="6"/>
      <c r="J5326" s="6"/>
      <c r="K5326" s="6"/>
      <c r="L5326" s="6"/>
      <c r="M5326" s="6"/>
      <c r="N5326" s="6" t="str">
        <f>VLOOKUP(A5326,web_archive!D:AB,18,FALSE)</f>
        <v>None</v>
      </c>
      <c r="O5326" s="6"/>
      <c r="P5326" s="6"/>
      <c r="Q5326" s="6"/>
      <c r="R5326" s="6"/>
      <c r="S5326" s="6"/>
      <c r="T5326" s="6"/>
      <c r="U5326" s="6" t="s">
        <v>12299</v>
      </c>
      <c r="V5326" s="6" t="s">
        <v>12299</v>
      </c>
      <c r="W5326" s="6" t="s">
        <v>12299</v>
      </c>
    </row>
    <row r="5327" spans="1:23" x14ac:dyDescent="0.3">
      <c r="A5327" s="6">
        <v>7446</v>
      </c>
      <c r="B5327" s="6" t="s">
        <v>3177</v>
      </c>
      <c r="C5327" s="6" t="s">
        <v>3178</v>
      </c>
      <c r="D5327" s="6">
        <v>3</v>
      </c>
      <c r="E5327" s="6">
        <v>887</v>
      </c>
      <c r="F5327" s="6"/>
      <c r="G5327" s="6">
        <v>10</v>
      </c>
      <c r="H5327" s="6"/>
      <c r="I5327" s="6"/>
      <c r="J5327" s="6"/>
      <c r="K5327" s="6"/>
      <c r="L5327" s="6"/>
      <c r="M5327" s="6"/>
      <c r="N5327" s="6" t="str">
        <f>VLOOKUP(A5327,web_archive!D:AB,18,FALSE)</f>
        <v>None</v>
      </c>
      <c r="O5327" s="6"/>
      <c r="P5327" s="6"/>
      <c r="Q5327" s="6"/>
      <c r="R5327" s="6"/>
      <c r="S5327" s="6"/>
      <c r="T5327" s="6"/>
      <c r="U5327" s="6" t="s">
        <v>12299</v>
      </c>
      <c r="V5327" s="6" t="s">
        <v>12299</v>
      </c>
      <c r="W5327" s="6" t="s">
        <v>12299</v>
      </c>
    </row>
    <row r="5328" spans="1:23" x14ac:dyDescent="0.3">
      <c r="A5328" s="6">
        <v>7447</v>
      </c>
      <c r="B5328" s="6" t="s">
        <v>3185</v>
      </c>
      <c r="C5328" s="6" t="s">
        <v>3186</v>
      </c>
      <c r="D5328" s="6">
        <v>3</v>
      </c>
      <c r="E5328" s="6">
        <v>887</v>
      </c>
      <c r="F5328" s="6"/>
      <c r="G5328" s="6">
        <v>10</v>
      </c>
      <c r="H5328" s="6"/>
      <c r="I5328" s="6"/>
      <c r="J5328" s="6"/>
      <c r="K5328" s="6"/>
      <c r="L5328" s="6"/>
      <c r="M5328" s="6"/>
      <c r="N5328" s="6" t="str">
        <f>VLOOKUP(A5328,web_archive!D:AB,18,FALSE)</f>
        <v>None</v>
      </c>
      <c r="O5328" s="6"/>
      <c r="P5328" s="6"/>
      <c r="Q5328" s="6"/>
      <c r="R5328" s="6"/>
      <c r="S5328" s="6"/>
      <c r="T5328" s="6"/>
      <c r="U5328" s="6" t="s">
        <v>12299</v>
      </c>
      <c r="V5328" s="6" t="s">
        <v>12299</v>
      </c>
      <c r="W5328" s="6" t="s">
        <v>12299</v>
      </c>
    </row>
    <row r="5329" spans="1:23" x14ac:dyDescent="0.3">
      <c r="A5329" s="6">
        <v>7448</v>
      </c>
      <c r="B5329" s="6" t="s">
        <v>3189</v>
      </c>
      <c r="C5329" s="6" t="s">
        <v>3190</v>
      </c>
      <c r="D5329" s="6">
        <v>3</v>
      </c>
      <c r="E5329" s="6">
        <v>887</v>
      </c>
      <c r="F5329" s="6"/>
      <c r="G5329" s="6">
        <v>10</v>
      </c>
      <c r="H5329" s="6"/>
      <c r="I5329" s="6"/>
      <c r="J5329" s="6"/>
      <c r="K5329" s="6"/>
      <c r="L5329" s="6"/>
      <c r="M5329" s="6"/>
      <c r="N5329" s="6" t="str">
        <f>VLOOKUP(A5329,web_archive!D:AB,18,FALSE)</f>
        <v>None</v>
      </c>
      <c r="O5329" s="6"/>
      <c r="P5329" s="6"/>
      <c r="Q5329" s="6"/>
      <c r="R5329" s="6"/>
      <c r="S5329" s="6"/>
      <c r="T5329" s="6"/>
      <c r="U5329" s="6" t="s">
        <v>12299</v>
      </c>
      <c r="V5329" s="6" t="s">
        <v>12299</v>
      </c>
      <c r="W5329" s="6" t="s">
        <v>12299</v>
      </c>
    </row>
    <row r="5330" spans="1:23" x14ac:dyDescent="0.3">
      <c r="A5330" s="6">
        <v>7449</v>
      </c>
      <c r="B5330" s="6" t="s">
        <v>1276</v>
      </c>
      <c r="C5330" s="6" t="s">
        <v>1277</v>
      </c>
      <c r="D5330" s="6">
        <v>3</v>
      </c>
      <c r="E5330" s="6">
        <v>681</v>
      </c>
      <c r="F5330" s="6"/>
      <c r="G5330" s="6">
        <v>10</v>
      </c>
      <c r="H5330" s="6"/>
      <c r="I5330" s="6"/>
      <c r="J5330" s="6"/>
      <c r="K5330" s="6"/>
      <c r="L5330" s="6"/>
      <c r="M5330" s="6"/>
      <c r="N5330" s="6" t="str">
        <f>VLOOKUP(A5330,web_archive!D:AB,18,FALSE)</f>
        <v>None</v>
      </c>
      <c r="O5330" s="6"/>
      <c r="P5330" s="6"/>
      <c r="Q5330" s="6"/>
      <c r="R5330" s="6"/>
      <c r="S5330" s="6"/>
      <c r="T5330" s="6"/>
      <c r="U5330" s="6" t="s">
        <v>12299</v>
      </c>
      <c r="V5330" s="6" t="s">
        <v>12299</v>
      </c>
      <c r="W5330" s="6" t="s">
        <v>12299</v>
      </c>
    </row>
    <row r="5331" spans="1:23" x14ac:dyDescent="0.3">
      <c r="A5331" s="6">
        <v>7450</v>
      </c>
      <c r="B5331" s="6" t="s">
        <v>7580</v>
      </c>
      <c r="C5331" s="6" t="s">
        <v>7581</v>
      </c>
      <c r="D5331" s="6">
        <v>3</v>
      </c>
      <c r="E5331" s="6">
        <v>2050</v>
      </c>
      <c r="F5331" s="6"/>
      <c r="G5331" s="6">
        <v>10</v>
      </c>
      <c r="H5331" s="6"/>
      <c r="I5331" s="6"/>
      <c r="J5331" s="6"/>
      <c r="K5331" s="6"/>
      <c r="L5331" s="6"/>
      <c r="M5331" s="6"/>
      <c r="N5331" s="6" t="str">
        <f>VLOOKUP(A5331,web_archive!D:AB,18,FALSE)</f>
        <v>None</v>
      </c>
      <c r="O5331" s="6"/>
      <c r="P5331" s="6"/>
      <c r="Q5331" s="6"/>
      <c r="R5331" s="6"/>
      <c r="S5331" s="6"/>
      <c r="T5331" s="6"/>
      <c r="U5331" s="6" t="s">
        <v>12299</v>
      </c>
      <c r="V5331" s="6" t="s">
        <v>12299</v>
      </c>
      <c r="W5331" s="6" t="s">
        <v>12299</v>
      </c>
    </row>
    <row r="5332" spans="1:23" x14ac:dyDescent="0.3">
      <c r="A5332" s="6">
        <v>7451</v>
      </c>
      <c r="B5332" s="6" t="s">
        <v>8773</v>
      </c>
      <c r="C5332" s="6" t="s">
        <v>8774</v>
      </c>
      <c r="D5332" s="6">
        <v>3</v>
      </c>
      <c r="E5332" s="6">
        <v>1852</v>
      </c>
      <c r="F5332" s="6"/>
      <c r="G5332" s="6">
        <v>10</v>
      </c>
      <c r="H5332" s="6"/>
      <c r="I5332" s="6"/>
      <c r="J5332" s="6"/>
      <c r="K5332" s="6"/>
      <c r="L5332" s="6"/>
      <c r="M5332" s="6"/>
      <c r="N5332" s="6" t="str">
        <f>VLOOKUP(A5332,web_archive!D:AB,18,FALSE)</f>
        <v>None</v>
      </c>
      <c r="O5332" s="6"/>
      <c r="P5332" s="6"/>
      <c r="Q5332" s="6"/>
      <c r="R5332" s="6"/>
      <c r="S5332" s="6"/>
      <c r="T5332" s="6"/>
      <c r="U5332" s="6" t="s">
        <v>12299</v>
      </c>
      <c r="V5332" s="6" t="s">
        <v>12299</v>
      </c>
      <c r="W5332" s="6" t="s">
        <v>12299</v>
      </c>
    </row>
    <row r="5333" spans="1:23" x14ac:dyDescent="0.3">
      <c r="A5333" s="6">
        <v>7452</v>
      </c>
      <c r="B5333" s="6" t="s">
        <v>10932</v>
      </c>
      <c r="C5333" s="6" t="s">
        <v>10933</v>
      </c>
      <c r="D5333" s="6">
        <v>3</v>
      </c>
      <c r="E5333" s="6">
        <v>1000</v>
      </c>
      <c r="F5333" s="6"/>
      <c r="G5333" s="6">
        <v>10</v>
      </c>
      <c r="H5333" s="6"/>
      <c r="I5333" s="6"/>
      <c r="J5333" s="6"/>
      <c r="K5333" s="6"/>
      <c r="L5333" s="6"/>
      <c r="M5333" s="6"/>
      <c r="N5333" s="6" t="str">
        <f>VLOOKUP(A5333,web_archive!D:AB,18,FALSE)</f>
        <v>None</v>
      </c>
      <c r="O5333" s="6"/>
      <c r="P5333" s="6"/>
      <c r="Q5333" s="6"/>
      <c r="R5333" s="6"/>
      <c r="S5333" s="6"/>
      <c r="T5333" s="6"/>
      <c r="U5333" s="6" t="s">
        <v>12299</v>
      </c>
      <c r="V5333" s="6" t="s">
        <v>12299</v>
      </c>
      <c r="W5333" s="6" t="s">
        <v>12299</v>
      </c>
    </row>
    <row r="5334" spans="1:23" x14ac:dyDescent="0.3">
      <c r="A5334" s="6">
        <v>7453</v>
      </c>
      <c r="B5334" s="6" t="s">
        <v>21165</v>
      </c>
      <c r="C5334" s="6" t="s">
        <v>21166</v>
      </c>
      <c r="D5334" s="6">
        <v>3</v>
      </c>
      <c r="E5334" s="6">
        <v>700</v>
      </c>
      <c r="F5334" s="6"/>
      <c r="G5334" s="6">
        <v>10</v>
      </c>
      <c r="H5334" s="6"/>
      <c r="I5334" s="6"/>
      <c r="J5334" s="6"/>
      <c r="K5334" s="6"/>
      <c r="L5334" s="6"/>
      <c r="M5334" s="6"/>
      <c r="N5334" s="6" t="e">
        <f>VLOOKUP(A5334,web_archive!D:AB,18,FALSE)</f>
        <v>#N/A</v>
      </c>
      <c r="O5334" s="6"/>
      <c r="P5334" s="6"/>
      <c r="Q5334" s="6"/>
      <c r="R5334" s="6"/>
      <c r="S5334" s="6"/>
      <c r="T5334" s="6"/>
      <c r="U5334" s="6" t="s">
        <v>12299</v>
      </c>
      <c r="V5334" s="6" t="s">
        <v>12299</v>
      </c>
      <c r="W5334" s="6" t="s">
        <v>12299</v>
      </c>
    </row>
    <row r="5335" spans="1:23" x14ac:dyDescent="0.3">
      <c r="A5335" s="6">
        <v>7454</v>
      </c>
      <c r="B5335" s="6" t="s">
        <v>7695</v>
      </c>
      <c r="C5335" s="6" t="s">
        <v>7696</v>
      </c>
      <c r="D5335" s="6">
        <v>3</v>
      </c>
      <c r="E5335" s="6">
        <v>700</v>
      </c>
      <c r="F5335" s="6"/>
      <c r="G5335" s="6">
        <v>10</v>
      </c>
      <c r="H5335" s="6"/>
      <c r="I5335" s="6"/>
      <c r="J5335" s="6"/>
      <c r="K5335" s="6"/>
      <c r="L5335" s="6"/>
      <c r="M5335" s="6"/>
      <c r="N5335" s="6" t="str">
        <f>VLOOKUP(A5335,web_archive!D:AB,18,FALSE)</f>
        <v>None</v>
      </c>
      <c r="O5335" s="6"/>
      <c r="P5335" s="6"/>
      <c r="Q5335" s="6"/>
      <c r="R5335" s="6"/>
      <c r="S5335" s="6"/>
      <c r="T5335" s="6"/>
      <c r="U5335" s="6" t="s">
        <v>12299</v>
      </c>
      <c r="V5335" s="6" t="s">
        <v>12299</v>
      </c>
      <c r="W5335" s="6" t="s">
        <v>12299</v>
      </c>
    </row>
    <row r="5336" spans="1:23" x14ac:dyDescent="0.3">
      <c r="A5336" s="6">
        <v>7455</v>
      </c>
      <c r="B5336" s="6" t="s">
        <v>21167</v>
      </c>
      <c r="C5336" s="6" t="s">
        <v>21168</v>
      </c>
      <c r="D5336" s="6">
        <v>3</v>
      </c>
      <c r="E5336" s="6">
        <v>700</v>
      </c>
      <c r="F5336" s="6"/>
      <c r="G5336" s="6">
        <v>10</v>
      </c>
      <c r="H5336" s="6"/>
      <c r="I5336" s="6"/>
      <c r="J5336" s="6"/>
      <c r="K5336" s="6"/>
      <c r="L5336" s="6"/>
      <c r="M5336" s="6"/>
      <c r="N5336" s="6" t="e">
        <f>VLOOKUP(A5336,web_archive!D:AB,18,FALSE)</f>
        <v>#N/A</v>
      </c>
      <c r="O5336" s="6"/>
      <c r="P5336" s="6"/>
      <c r="Q5336" s="6"/>
      <c r="R5336" s="6"/>
      <c r="S5336" s="6"/>
      <c r="T5336" s="6"/>
      <c r="U5336" s="6" t="s">
        <v>12299</v>
      </c>
      <c r="V5336" s="6" t="s">
        <v>12299</v>
      </c>
      <c r="W5336" s="6" t="s">
        <v>12299</v>
      </c>
    </row>
    <row r="5337" spans="1:23" x14ac:dyDescent="0.3">
      <c r="A5337" s="6">
        <v>7456</v>
      </c>
      <c r="B5337" s="6" t="s">
        <v>8263</v>
      </c>
      <c r="C5337" s="6" t="s">
        <v>8264</v>
      </c>
      <c r="D5337" s="6">
        <v>3</v>
      </c>
      <c r="E5337" s="6">
        <v>1000</v>
      </c>
      <c r="F5337" s="6"/>
      <c r="G5337" s="6">
        <v>10</v>
      </c>
      <c r="H5337" s="6"/>
      <c r="I5337" s="6"/>
      <c r="J5337" s="6"/>
      <c r="K5337" s="6"/>
      <c r="L5337" s="6"/>
      <c r="M5337" s="6"/>
      <c r="N5337" s="6" t="str">
        <f>VLOOKUP(A5337,web_archive!D:AB,18,FALSE)</f>
        <v>None</v>
      </c>
      <c r="O5337" s="6"/>
      <c r="P5337" s="6"/>
      <c r="Q5337" s="6"/>
      <c r="R5337" s="6"/>
      <c r="S5337" s="6"/>
      <c r="T5337" s="6"/>
      <c r="U5337" s="6" t="s">
        <v>12299</v>
      </c>
      <c r="V5337" s="6" t="s">
        <v>12299</v>
      </c>
      <c r="W5337" s="6" t="s">
        <v>12299</v>
      </c>
    </row>
    <row r="5338" spans="1:23" x14ac:dyDescent="0.3">
      <c r="A5338" s="6">
        <v>7457</v>
      </c>
      <c r="B5338" s="6" t="s">
        <v>21169</v>
      </c>
      <c r="C5338" s="6" t="s">
        <v>21170</v>
      </c>
      <c r="D5338" s="6">
        <v>3</v>
      </c>
      <c r="E5338" s="6">
        <v>500</v>
      </c>
      <c r="F5338" s="6"/>
      <c r="G5338" s="6">
        <v>10</v>
      </c>
      <c r="H5338" s="6"/>
      <c r="I5338" s="6"/>
      <c r="J5338" s="6"/>
      <c r="K5338" s="6"/>
      <c r="L5338" s="6"/>
      <c r="M5338" s="6"/>
      <c r="N5338" s="6" t="e">
        <f>VLOOKUP(A5338,web_archive!D:AB,18,FALSE)</f>
        <v>#N/A</v>
      </c>
      <c r="O5338" s="6"/>
      <c r="P5338" s="6"/>
      <c r="Q5338" s="6"/>
      <c r="R5338" s="6"/>
      <c r="S5338" s="6"/>
      <c r="T5338" s="6"/>
      <c r="U5338" s="6" t="s">
        <v>12299</v>
      </c>
      <c r="V5338" s="6" t="s">
        <v>12299</v>
      </c>
      <c r="W5338" s="6" t="s">
        <v>12299</v>
      </c>
    </row>
    <row r="5339" spans="1:23" x14ac:dyDescent="0.3">
      <c r="A5339" s="6">
        <v>7458</v>
      </c>
      <c r="B5339" s="6" t="s">
        <v>21171</v>
      </c>
      <c r="C5339" s="6" t="s">
        <v>21172</v>
      </c>
      <c r="D5339" s="6">
        <v>3</v>
      </c>
      <c r="E5339" s="6">
        <v>2</v>
      </c>
      <c r="F5339" s="6"/>
      <c r="G5339" s="6">
        <v>10</v>
      </c>
      <c r="H5339" s="6"/>
      <c r="I5339" s="6"/>
      <c r="J5339" s="6"/>
      <c r="K5339" s="6"/>
      <c r="L5339" s="6"/>
      <c r="M5339" s="6"/>
      <c r="N5339" s="6" t="e">
        <f>VLOOKUP(A5339,web_archive!D:AB,18,FALSE)</f>
        <v>#N/A</v>
      </c>
      <c r="O5339" s="6"/>
      <c r="P5339" s="6"/>
      <c r="Q5339" s="6"/>
      <c r="R5339" s="6"/>
      <c r="S5339" s="6"/>
      <c r="T5339" s="6"/>
      <c r="U5339" s="6" t="s">
        <v>12299</v>
      </c>
      <c r="V5339" s="6" t="s">
        <v>12299</v>
      </c>
      <c r="W5339" s="6" t="s">
        <v>12299</v>
      </c>
    </row>
    <row r="5340" spans="1:23" x14ac:dyDescent="0.3">
      <c r="A5340" s="6">
        <v>7459</v>
      </c>
      <c r="B5340" s="6" t="s">
        <v>21173</v>
      </c>
      <c r="C5340" s="6" t="s">
        <v>19864</v>
      </c>
      <c r="D5340" s="6">
        <v>3</v>
      </c>
      <c r="E5340" s="6">
        <v>2</v>
      </c>
      <c r="F5340" s="6"/>
      <c r="G5340" s="6">
        <v>10</v>
      </c>
      <c r="H5340" s="6"/>
      <c r="I5340" s="6"/>
      <c r="J5340" s="6"/>
      <c r="K5340" s="6"/>
      <c r="L5340" s="6"/>
      <c r="M5340" s="6"/>
      <c r="N5340" s="6" t="e">
        <f>VLOOKUP(A5340,web_archive!D:AB,18,FALSE)</f>
        <v>#N/A</v>
      </c>
      <c r="O5340" s="6"/>
      <c r="P5340" s="6"/>
      <c r="Q5340" s="6"/>
      <c r="R5340" s="6"/>
      <c r="S5340" s="6"/>
      <c r="T5340" s="6"/>
      <c r="U5340" s="6" t="s">
        <v>12299</v>
      </c>
      <c r="V5340" s="6" t="s">
        <v>12299</v>
      </c>
      <c r="W5340" s="6" t="s">
        <v>12299</v>
      </c>
    </row>
    <row r="5341" spans="1:23" x14ac:dyDescent="0.3">
      <c r="A5341" s="6">
        <v>7460</v>
      </c>
      <c r="B5341" s="6" t="s">
        <v>21174</v>
      </c>
      <c r="C5341" s="6" t="s">
        <v>21175</v>
      </c>
      <c r="D5341" s="6">
        <v>3</v>
      </c>
      <c r="E5341" s="6">
        <v>2</v>
      </c>
      <c r="F5341" s="6"/>
      <c r="G5341" s="6">
        <v>10</v>
      </c>
      <c r="H5341" s="6"/>
      <c r="I5341" s="6"/>
      <c r="J5341" s="6"/>
      <c r="K5341" s="6"/>
      <c r="L5341" s="6"/>
      <c r="M5341" s="6"/>
      <c r="N5341" s="6" t="e">
        <f>VLOOKUP(A5341,web_archive!D:AB,18,FALSE)</f>
        <v>#N/A</v>
      </c>
      <c r="O5341" s="6"/>
      <c r="P5341" s="6"/>
      <c r="Q5341" s="6"/>
      <c r="R5341" s="6"/>
      <c r="S5341" s="6"/>
      <c r="T5341" s="6"/>
      <c r="U5341" s="6" t="s">
        <v>12299</v>
      </c>
      <c r="V5341" s="6" t="s">
        <v>12299</v>
      </c>
      <c r="W5341" s="6" t="s">
        <v>12299</v>
      </c>
    </row>
    <row r="5342" spans="1:23" x14ac:dyDescent="0.3">
      <c r="A5342" s="6">
        <v>7461</v>
      </c>
      <c r="B5342" s="6" t="s">
        <v>21176</v>
      </c>
      <c r="C5342" s="6" t="s">
        <v>21177</v>
      </c>
      <c r="D5342" s="6">
        <v>3</v>
      </c>
      <c r="E5342" s="6">
        <v>0</v>
      </c>
      <c r="F5342" s="6"/>
      <c r="G5342" s="6">
        <v>10</v>
      </c>
      <c r="H5342" s="6"/>
      <c r="I5342" s="6"/>
      <c r="J5342" s="6"/>
      <c r="K5342" s="6"/>
      <c r="L5342" s="6"/>
      <c r="M5342" s="6"/>
      <c r="N5342" s="6" t="e">
        <f>VLOOKUP(A5342,web_archive!D:AB,18,FALSE)</f>
        <v>#N/A</v>
      </c>
      <c r="O5342" s="6"/>
      <c r="P5342" s="6"/>
      <c r="Q5342" s="6"/>
      <c r="R5342" s="6"/>
      <c r="S5342" s="6"/>
      <c r="T5342" s="6"/>
      <c r="U5342" s="6" t="s">
        <v>12299</v>
      </c>
      <c r="V5342" s="6" t="s">
        <v>12299</v>
      </c>
      <c r="W5342" s="6" t="s">
        <v>12299</v>
      </c>
    </row>
    <row r="5343" spans="1:23" x14ac:dyDescent="0.3">
      <c r="A5343" s="6">
        <v>7462</v>
      </c>
      <c r="B5343" s="6" t="s">
        <v>21178</v>
      </c>
      <c r="C5343" s="6" t="s">
        <v>21179</v>
      </c>
      <c r="D5343" s="6">
        <v>3</v>
      </c>
      <c r="E5343" s="6">
        <v>0</v>
      </c>
      <c r="F5343" s="6"/>
      <c r="G5343" s="6">
        <v>10</v>
      </c>
      <c r="H5343" s="6"/>
      <c r="I5343" s="6"/>
      <c r="J5343" s="6"/>
      <c r="K5343" s="6"/>
      <c r="L5343" s="6"/>
      <c r="M5343" s="6"/>
      <c r="N5343" s="6" t="e">
        <f>VLOOKUP(A5343,web_archive!D:AB,18,FALSE)</f>
        <v>#N/A</v>
      </c>
      <c r="O5343" s="6"/>
      <c r="P5343" s="6"/>
      <c r="Q5343" s="6"/>
      <c r="R5343" s="6"/>
      <c r="S5343" s="6"/>
      <c r="T5343" s="6"/>
      <c r="U5343" s="6" t="s">
        <v>12299</v>
      </c>
      <c r="V5343" s="6" t="s">
        <v>12299</v>
      </c>
      <c r="W5343" s="6" t="s">
        <v>12299</v>
      </c>
    </row>
    <row r="5344" spans="1:23" x14ac:dyDescent="0.3">
      <c r="A5344" s="6">
        <v>7463</v>
      </c>
      <c r="B5344" s="6" t="s">
        <v>21180</v>
      </c>
      <c r="C5344" s="6" t="s">
        <v>21181</v>
      </c>
      <c r="D5344" s="6">
        <v>3</v>
      </c>
      <c r="E5344" s="6">
        <v>0</v>
      </c>
      <c r="F5344" s="6"/>
      <c r="G5344" s="6">
        <v>10</v>
      </c>
      <c r="H5344" s="6"/>
      <c r="I5344" s="6"/>
      <c r="J5344" s="6"/>
      <c r="K5344" s="6"/>
      <c r="L5344" s="6"/>
      <c r="M5344" s="6"/>
      <c r="N5344" s="6" t="e">
        <f>VLOOKUP(A5344,web_archive!D:AB,18,FALSE)</f>
        <v>#N/A</v>
      </c>
      <c r="O5344" s="6"/>
      <c r="P5344" s="6"/>
      <c r="Q5344" s="6"/>
      <c r="R5344" s="6"/>
      <c r="S5344" s="6"/>
      <c r="T5344" s="6"/>
      <c r="U5344" s="6" t="s">
        <v>12299</v>
      </c>
      <c r="V5344" s="6" t="s">
        <v>12299</v>
      </c>
      <c r="W5344" s="6" t="s">
        <v>12299</v>
      </c>
    </row>
    <row r="5345" spans="1:23" x14ac:dyDescent="0.3">
      <c r="A5345" s="6">
        <v>7464</v>
      </c>
      <c r="B5345" s="6" t="s">
        <v>21182</v>
      </c>
      <c r="C5345" s="6" t="s">
        <v>21183</v>
      </c>
      <c r="D5345" s="6">
        <v>3</v>
      </c>
      <c r="E5345" s="6">
        <v>0</v>
      </c>
      <c r="F5345" s="6"/>
      <c r="G5345" s="6">
        <v>10</v>
      </c>
      <c r="H5345" s="6"/>
      <c r="I5345" s="6"/>
      <c r="J5345" s="6"/>
      <c r="K5345" s="6"/>
      <c r="L5345" s="6"/>
      <c r="M5345" s="6"/>
      <c r="N5345" s="6" t="e">
        <f>VLOOKUP(A5345,web_archive!D:AB,18,FALSE)</f>
        <v>#N/A</v>
      </c>
      <c r="O5345" s="6"/>
      <c r="P5345" s="6"/>
      <c r="Q5345" s="6"/>
      <c r="R5345" s="6"/>
      <c r="S5345" s="6"/>
      <c r="T5345" s="6"/>
      <c r="U5345" s="6" t="s">
        <v>12299</v>
      </c>
      <c r="V5345" s="6" t="s">
        <v>12299</v>
      </c>
      <c r="W5345" s="6" t="s">
        <v>12299</v>
      </c>
    </row>
    <row r="5346" spans="1:23" x14ac:dyDescent="0.3">
      <c r="A5346" s="6">
        <v>7465</v>
      </c>
      <c r="B5346" s="6" t="s">
        <v>21184</v>
      </c>
      <c r="C5346" s="6" t="s">
        <v>21185</v>
      </c>
      <c r="D5346" s="6">
        <v>3</v>
      </c>
      <c r="E5346" s="6">
        <v>0</v>
      </c>
      <c r="F5346" s="6"/>
      <c r="G5346" s="6">
        <v>10</v>
      </c>
      <c r="H5346" s="6"/>
      <c r="I5346" s="6"/>
      <c r="J5346" s="6"/>
      <c r="K5346" s="6"/>
      <c r="L5346" s="6"/>
      <c r="M5346" s="6"/>
      <c r="N5346" s="6" t="e">
        <f>VLOOKUP(A5346,web_archive!D:AB,18,FALSE)</f>
        <v>#N/A</v>
      </c>
      <c r="O5346" s="6"/>
      <c r="P5346" s="6"/>
      <c r="Q5346" s="6"/>
      <c r="R5346" s="6"/>
      <c r="S5346" s="6"/>
      <c r="T5346" s="6"/>
      <c r="U5346" s="6" t="s">
        <v>12299</v>
      </c>
      <c r="V5346" s="6" t="s">
        <v>12299</v>
      </c>
      <c r="W5346" s="6" t="s">
        <v>12299</v>
      </c>
    </row>
    <row r="5347" spans="1:23" x14ac:dyDescent="0.3">
      <c r="A5347" s="6">
        <v>7466</v>
      </c>
      <c r="B5347" s="6" t="s">
        <v>21186</v>
      </c>
      <c r="C5347" s="6" t="s">
        <v>21187</v>
      </c>
      <c r="D5347" s="6">
        <v>3</v>
      </c>
      <c r="E5347" s="6">
        <v>0</v>
      </c>
      <c r="F5347" s="6"/>
      <c r="G5347" s="6">
        <v>10</v>
      </c>
      <c r="H5347" s="6"/>
      <c r="I5347" s="6"/>
      <c r="J5347" s="6"/>
      <c r="K5347" s="6"/>
      <c r="L5347" s="6"/>
      <c r="M5347" s="6"/>
      <c r="N5347" s="6" t="e">
        <f>VLOOKUP(A5347,web_archive!D:AB,18,FALSE)</f>
        <v>#N/A</v>
      </c>
      <c r="O5347" s="6"/>
      <c r="P5347" s="6"/>
      <c r="Q5347" s="6"/>
      <c r="R5347" s="6"/>
      <c r="S5347" s="6"/>
      <c r="T5347" s="6"/>
      <c r="U5347" s="6" t="s">
        <v>12299</v>
      </c>
      <c r="V5347" s="6" t="s">
        <v>12299</v>
      </c>
      <c r="W5347" s="6" t="s">
        <v>12299</v>
      </c>
    </row>
    <row r="5348" spans="1:23" x14ac:dyDescent="0.3">
      <c r="A5348" s="6">
        <v>7467</v>
      </c>
      <c r="B5348" s="6" t="s">
        <v>21188</v>
      </c>
      <c r="C5348" s="6" t="s">
        <v>21189</v>
      </c>
      <c r="D5348" s="6">
        <v>3</v>
      </c>
      <c r="E5348" s="6">
        <v>0</v>
      </c>
      <c r="F5348" s="6"/>
      <c r="G5348" s="6">
        <v>10</v>
      </c>
      <c r="H5348" s="6"/>
      <c r="I5348" s="6"/>
      <c r="J5348" s="6"/>
      <c r="K5348" s="6"/>
      <c r="L5348" s="6"/>
      <c r="M5348" s="6"/>
      <c r="N5348" s="6" t="e">
        <f>VLOOKUP(A5348,web_archive!D:AB,18,FALSE)</f>
        <v>#N/A</v>
      </c>
      <c r="O5348" s="6"/>
      <c r="P5348" s="6"/>
      <c r="Q5348" s="6"/>
      <c r="R5348" s="6"/>
      <c r="S5348" s="6"/>
      <c r="T5348" s="6"/>
      <c r="U5348" s="6" t="s">
        <v>12299</v>
      </c>
      <c r="V5348" s="6" t="s">
        <v>12299</v>
      </c>
      <c r="W5348" s="6" t="s">
        <v>12299</v>
      </c>
    </row>
    <row r="5349" spans="1:23" x14ac:dyDescent="0.3">
      <c r="A5349" s="6">
        <v>7468</v>
      </c>
      <c r="B5349" s="6" t="s">
        <v>21190</v>
      </c>
      <c r="C5349" s="6" t="s">
        <v>21191</v>
      </c>
      <c r="D5349" s="6">
        <v>3</v>
      </c>
      <c r="E5349" s="6">
        <v>0</v>
      </c>
      <c r="F5349" s="6"/>
      <c r="G5349" s="6">
        <v>10</v>
      </c>
      <c r="H5349" s="6"/>
      <c r="I5349" s="6"/>
      <c r="J5349" s="6"/>
      <c r="K5349" s="6"/>
      <c r="L5349" s="6"/>
      <c r="M5349" s="6"/>
      <c r="N5349" s="6" t="e">
        <f>VLOOKUP(A5349,web_archive!D:AB,18,FALSE)</f>
        <v>#N/A</v>
      </c>
      <c r="O5349" s="6"/>
      <c r="P5349" s="6"/>
      <c r="Q5349" s="6"/>
      <c r="R5349" s="6"/>
      <c r="S5349" s="6"/>
      <c r="T5349" s="6"/>
      <c r="U5349" s="6" t="s">
        <v>12299</v>
      </c>
      <c r="V5349" s="6" t="s">
        <v>12299</v>
      </c>
      <c r="W5349" s="6" t="s">
        <v>12299</v>
      </c>
    </row>
    <row r="5350" spans="1:23" x14ac:dyDescent="0.3">
      <c r="A5350" s="6">
        <v>7469</v>
      </c>
      <c r="B5350" s="6" t="s">
        <v>21192</v>
      </c>
      <c r="C5350" s="6" t="s">
        <v>21193</v>
      </c>
      <c r="D5350" s="6">
        <v>3</v>
      </c>
      <c r="E5350" s="6">
        <v>0</v>
      </c>
      <c r="F5350" s="6"/>
      <c r="G5350" s="6">
        <v>10</v>
      </c>
      <c r="H5350" s="6"/>
      <c r="I5350" s="6"/>
      <c r="J5350" s="6"/>
      <c r="K5350" s="6"/>
      <c r="L5350" s="6"/>
      <c r="M5350" s="6"/>
      <c r="N5350" s="6" t="e">
        <f>VLOOKUP(A5350,web_archive!D:AB,18,FALSE)</f>
        <v>#N/A</v>
      </c>
      <c r="O5350" s="6"/>
      <c r="P5350" s="6"/>
      <c r="Q5350" s="6"/>
      <c r="R5350" s="6"/>
      <c r="S5350" s="6"/>
      <c r="T5350" s="6"/>
      <c r="U5350" s="6" t="s">
        <v>12299</v>
      </c>
      <c r="V5350" s="6" t="s">
        <v>12299</v>
      </c>
      <c r="W5350" s="6" t="s">
        <v>12299</v>
      </c>
    </row>
    <row r="5351" spans="1:23" x14ac:dyDescent="0.3">
      <c r="A5351" s="6">
        <v>7470</v>
      </c>
      <c r="B5351" s="6" t="s">
        <v>21194</v>
      </c>
      <c r="C5351" s="6" t="s">
        <v>21195</v>
      </c>
      <c r="D5351" s="6">
        <v>3</v>
      </c>
      <c r="E5351" s="6">
        <v>0</v>
      </c>
      <c r="F5351" s="6"/>
      <c r="G5351" s="6">
        <v>10</v>
      </c>
      <c r="H5351" s="6"/>
      <c r="I5351" s="6"/>
      <c r="J5351" s="6"/>
      <c r="K5351" s="6"/>
      <c r="L5351" s="6"/>
      <c r="M5351" s="6"/>
      <c r="N5351" s="6" t="e">
        <f>VLOOKUP(A5351,web_archive!D:AB,18,FALSE)</f>
        <v>#N/A</v>
      </c>
      <c r="O5351" s="6"/>
      <c r="P5351" s="6"/>
      <c r="Q5351" s="6"/>
      <c r="R5351" s="6"/>
      <c r="S5351" s="6"/>
      <c r="T5351" s="6"/>
      <c r="U5351" s="6" t="s">
        <v>12299</v>
      </c>
      <c r="V5351" s="6" t="s">
        <v>12299</v>
      </c>
      <c r="W5351" s="6" t="s">
        <v>12299</v>
      </c>
    </row>
    <row r="5352" spans="1:23" x14ac:dyDescent="0.3">
      <c r="A5352" s="6">
        <v>7471</v>
      </c>
      <c r="B5352" s="6" t="s">
        <v>21196</v>
      </c>
      <c r="C5352" s="6" t="s">
        <v>21197</v>
      </c>
      <c r="D5352" s="6">
        <v>3</v>
      </c>
      <c r="E5352" s="6">
        <v>0</v>
      </c>
      <c r="F5352" s="6"/>
      <c r="G5352" s="6">
        <v>10</v>
      </c>
      <c r="H5352" s="6"/>
      <c r="I5352" s="6"/>
      <c r="J5352" s="6"/>
      <c r="K5352" s="6"/>
      <c r="L5352" s="6"/>
      <c r="M5352" s="6"/>
      <c r="N5352" s="6" t="e">
        <f>VLOOKUP(A5352,web_archive!D:AB,18,FALSE)</f>
        <v>#N/A</v>
      </c>
      <c r="O5352" s="6"/>
      <c r="P5352" s="6"/>
      <c r="Q5352" s="6"/>
      <c r="R5352" s="6"/>
      <c r="S5352" s="6"/>
      <c r="T5352" s="6"/>
      <c r="U5352" s="6" t="s">
        <v>12299</v>
      </c>
      <c r="V5352" s="6" t="s">
        <v>12299</v>
      </c>
      <c r="W5352" s="6" t="s">
        <v>12299</v>
      </c>
    </row>
    <row r="5353" spans="1:23" x14ac:dyDescent="0.3">
      <c r="A5353" s="6">
        <v>7472</v>
      </c>
      <c r="B5353" s="6" t="s">
        <v>21198</v>
      </c>
      <c r="C5353" s="6" t="s">
        <v>21199</v>
      </c>
      <c r="D5353" s="6">
        <v>3</v>
      </c>
      <c r="E5353" s="6">
        <v>1000</v>
      </c>
      <c r="F5353" s="6"/>
      <c r="G5353" s="6">
        <v>10</v>
      </c>
      <c r="H5353" s="6"/>
      <c r="I5353" s="6"/>
      <c r="J5353" s="6"/>
      <c r="K5353" s="6"/>
      <c r="L5353" s="6"/>
      <c r="M5353" s="6"/>
      <c r="N5353" s="6" t="e">
        <f>VLOOKUP(A5353,web_archive!D:AB,18,FALSE)</f>
        <v>#N/A</v>
      </c>
      <c r="O5353" s="6"/>
      <c r="P5353" s="6"/>
      <c r="Q5353" s="6"/>
      <c r="R5353" s="6"/>
      <c r="S5353" s="6"/>
      <c r="T5353" s="6"/>
      <c r="U5353" s="6" t="s">
        <v>12299</v>
      </c>
      <c r="V5353" s="6" t="s">
        <v>12299</v>
      </c>
      <c r="W5353" s="6" t="s">
        <v>12299</v>
      </c>
    </row>
    <row r="5354" spans="1:23" x14ac:dyDescent="0.3">
      <c r="A5354" s="6">
        <v>7473</v>
      </c>
      <c r="B5354" s="6" t="s">
        <v>21200</v>
      </c>
      <c r="C5354" s="6" t="s">
        <v>21201</v>
      </c>
      <c r="D5354" s="6">
        <v>3</v>
      </c>
      <c r="E5354" s="6">
        <v>1000</v>
      </c>
      <c r="F5354" s="6"/>
      <c r="G5354" s="6">
        <v>10</v>
      </c>
      <c r="H5354" s="6"/>
      <c r="I5354" s="6"/>
      <c r="J5354" s="6"/>
      <c r="K5354" s="6"/>
      <c r="L5354" s="6"/>
      <c r="M5354" s="6"/>
      <c r="N5354" s="6" t="e">
        <f>VLOOKUP(A5354,web_archive!D:AB,18,FALSE)</f>
        <v>#N/A</v>
      </c>
      <c r="O5354" s="6"/>
      <c r="P5354" s="6"/>
      <c r="Q5354" s="6"/>
      <c r="R5354" s="6"/>
      <c r="S5354" s="6"/>
      <c r="T5354" s="6"/>
      <c r="U5354" s="6" t="s">
        <v>12299</v>
      </c>
      <c r="V5354" s="6" t="s">
        <v>12299</v>
      </c>
      <c r="W5354" s="6" t="s">
        <v>12299</v>
      </c>
    </row>
    <row r="5355" spans="1:23" x14ac:dyDescent="0.3">
      <c r="A5355" s="6">
        <v>7474</v>
      </c>
      <c r="B5355" s="6" t="s">
        <v>21202</v>
      </c>
      <c r="C5355" s="6" t="s">
        <v>21203</v>
      </c>
      <c r="D5355" s="6">
        <v>3</v>
      </c>
      <c r="E5355" s="6">
        <v>1000</v>
      </c>
      <c r="F5355" s="6"/>
      <c r="G5355" s="6">
        <v>10</v>
      </c>
      <c r="H5355" s="6"/>
      <c r="I5355" s="6"/>
      <c r="J5355" s="6"/>
      <c r="K5355" s="6"/>
      <c r="L5355" s="6"/>
      <c r="M5355" s="6"/>
      <c r="N5355" s="6" t="e">
        <f>VLOOKUP(A5355,web_archive!D:AB,18,FALSE)</f>
        <v>#N/A</v>
      </c>
      <c r="O5355" s="6"/>
      <c r="P5355" s="6"/>
      <c r="Q5355" s="6"/>
      <c r="R5355" s="6"/>
      <c r="S5355" s="6"/>
      <c r="T5355" s="6"/>
      <c r="U5355" s="6" t="s">
        <v>12299</v>
      </c>
      <c r="V5355" s="6" t="s">
        <v>12299</v>
      </c>
      <c r="W5355" s="6" t="s">
        <v>12299</v>
      </c>
    </row>
    <row r="5356" spans="1:23" x14ac:dyDescent="0.3">
      <c r="A5356" s="6">
        <v>7475</v>
      </c>
      <c r="B5356" s="6" t="s">
        <v>21204</v>
      </c>
      <c r="C5356" s="6" t="s">
        <v>21205</v>
      </c>
      <c r="D5356" s="6">
        <v>3</v>
      </c>
      <c r="E5356" s="6">
        <v>1000</v>
      </c>
      <c r="F5356" s="6"/>
      <c r="G5356" s="6">
        <v>10</v>
      </c>
      <c r="H5356" s="6"/>
      <c r="I5356" s="6"/>
      <c r="J5356" s="6"/>
      <c r="K5356" s="6"/>
      <c r="L5356" s="6"/>
      <c r="M5356" s="6"/>
      <c r="N5356" s="6" t="e">
        <f>VLOOKUP(A5356,web_archive!D:AB,18,FALSE)</f>
        <v>#N/A</v>
      </c>
      <c r="O5356" s="6"/>
      <c r="P5356" s="6"/>
      <c r="Q5356" s="6"/>
      <c r="R5356" s="6"/>
      <c r="S5356" s="6"/>
      <c r="T5356" s="6"/>
      <c r="U5356" s="6" t="s">
        <v>12299</v>
      </c>
      <c r="V5356" s="6" t="s">
        <v>12299</v>
      </c>
      <c r="W5356" s="6" t="s">
        <v>12299</v>
      </c>
    </row>
    <row r="5357" spans="1:23" x14ac:dyDescent="0.3">
      <c r="A5357" s="6">
        <v>7476</v>
      </c>
      <c r="B5357" s="6" t="s">
        <v>21206</v>
      </c>
      <c r="C5357" s="6" t="s">
        <v>21207</v>
      </c>
      <c r="D5357" s="6">
        <v>3</v>
      </c>
      <c r="E5357" s="6">
        <v>1000</v>
      </c>
      <c r="F5357" s="6"/>
      <c r="G5357" s="6">
        <v>10</v>
      </c>
      <c r="H5357" s="6"/>
      <c r="I5357" s="6"/>
      <c r="J5357" s="6"/>
      <c r="K5357" s="6"/>
      <c r="L5357" s="6"/>
      <c r="M5357" s="6"/>
      <c r="N5357" s="6" t="e">
        <f>VLOOKUP(A5357,web_archive!D:AB,18,FALSE)</f>
        <v>#N/A</v>
      </c>
      <c r="O5357" s="6"/>
      <c r="P5357" s="6"/>
      <c r="Q5357" s="6"/>
      <c r="R5357" s="6"/>
      <c r="S5357" s="6"/>
      <c r="T5357" s="6"/>
      <c r="U5357" s="6" t="s">
        <v>12299</v>
      </c>
      <c r="V5357" s="6" t="s">
        <v>12299</v>
      </c>
      <c r="W5357" s="6" t="s">
        <v>12299</v>
      </c>
    </row>
    <row r="5358" spans="1:23" x14ac:dyDescent="0.3">
      <c r="A5358" s="6">
        <v>7477</v>
      </c>
      <c r="B5358" s="6" t="s">
        <v>2428</v>
      </c>
      <c r="C5358" s="6" t="s">
        <v>2429</v>
      </c>
      <c r="D5358" s="6">
        <v>3</v>
      </c>
      <c r="E5358" s="6">
        <v>1000</v>
      </c>
      <c r="F5358" s="6"/>
      <c r="G5358" s="6">
        <v>10</v>
      </c>
      <c r="H5358" s="6"/>
      <c r="I5358" s="6"/>
      <c r="J5358" s="6"/>
      <c r="K5358" s="6"/>
      <c r="L5358" s="6"/>
      <c r="M5358" s="6"/>
      <c r="N5358" s="6" t="str">
        <f>VLOOKUP(A5358,web_archive!D:AB,18,FALSE)</f>
        <v>None</v>
      </c>
      <c r="O5358" s="6"/>
      <c r="P5358" s="6"/>
      <c r="Q5358" s="6"/>
      <c r="R5358" s="6"/>
      <c r="S5358" s="6"/>
      <c r="T5358" s="6"/>
      <c r="U5358" s="6" t="s">
        <v>12299</v>
      </c>
      <c r="V5358" s="6" t="s">
        <v>12299</v>
      </c>
      <c r="W5358" s="6" t="s">
        <v>12299</v>
      </c>
    </row>
    <row r="5359" spans="1:23" x14ac:dyDescent="0.3">
      <c r="A5359" s="6">
        <v>7478</v>
      </c>
      <c r="B5359" s="6" t="s">
        <v>2432</v>
      </c>
      <c r="C5359" s="6" t="s">
        <v>2433</v>
      </c>
      <c r="D5359" s="6">
        <v>3</v>
      </c>
      <c r="E5359" s="6">
        <v>1000</v>
      </c>
      <c r="F5359" s="6"/>
      <c r="G5359" s="6">
        <v>10</v>
      </c>
      <c r="H5359" s="6"/>
      <c r="I5359" s="6"/>
      <c r="J5359" s="6"/>
      <c r="K5359" s="6"/>
      <c r="L5359" s="6"/>
      <c r="M5359" s="6"/>
      <c r="N5359" s="6" t="str">
        <f>VLOOKUP(A5359,web_archive!D:AB,18,FALSE)</f>
        <v>None</v>
      </c>
      <c r="O5359" s="6"/>
      <c r="P5359" s="6"/>
      <c r="Q5359" s="6"/>
      <c r="R5359" s="6"/>
      <c r="S5359" s="6"/>
      <c r="T5359" s="6"/>
      <c r="U5359" s="6" t="s">
        <v>12299</v>
      </c>
      <c r="V5359" s="6" t="s">
        <v>12299</v>
      </c>
      <c r="W5359" s="6" t="s">
        <v>12299</v>
      </c>
    </row>
    <row r="5360" spans="1:23" x14ac:dyDescent="0.3">
      <c r="A5360" s="6">
        <v>7479</v>
      </c>
      <c r="B5360" s="6" t="s">
        <v>21208</v>
      </c>
      <c r="C5360" s="6" t="s">
        <v>21209</v>
      </c>
      <c r="D5360" s="6">
        <v>3</v>
      </c>
      <c r="E5360" s="6">
        <v>1000</v>
      </c>
      <c r="F5360" s="6"/>
      <c r="G5360" s="6">
        <v>10</v>
      </c>
      <c r="H5360" s="6"/>
      <c r="I5360" s="6"/>
      <c r="J5360" s="6"/>
      <c r="K5360" s="6"/>
      <c r="L5360" s="6"/>
      <c r="M5360" s="6"/>
      <c r="N5360" s="6" t="e">
        <f>VLOOKUP(A5360,web_archive!D:AB,18,FALSE)</f>
        <v>#N/A</v>
      </c>
      <c r="O5360" s="6"/>
      <c r="P5360" s="6"/>
      <c r="Q5360" s="6"/>
      <c r="R5360" s="6"/>
      <c r="S5360" s="6"/>
      <c r="T5360" s="6"/>
      <c r="U5360" s="6" t="s">
        <v>12299</v>
      </c>
      <c r="V5360" s="6" t="s">
        <v>12299</v>
      </c>
      <c r="W5360" s="6" t="s">
        <v>12299</v>
      </c>
    </row>
    <row r="5361" spans="1:23" x14ac:dyDescent="0.3">
      <c r="A5361" s="6">
        <v>7480</v>
      </c>
      <c r="B5361" s="6" t="s">
        <v>21210</v>
      </c>
      <c r="C5361" s="6" t="s">
        <v>21211</v>
      </c>
      <c r="D5361" s="6">
        <v>3</v>
      </c>
      <c r="E5361" s="6">
        <v>1000</v>
      </c>
      <c r="F5361" s="6"/>
      <c r="G5361" s="6">
        <v>10</v>
      </c>
      <c r="H5361" s="6"/>
      <c r="I5361" s="6"/>
      <c r="J5361" s="6"/>
      <c r="K5361" s="6"/>
      <c r="L5361" s="6"/>
      <c r="M5361" s="6"/>
      <c r="N5361" s="6" t="e">
        <f>VLOOKUP(A5361,web_archive!D:AB,18,FALSE)</f>
        <v>#N/A</v>
      </c>
      <c r="O5361" s="6"/>
      <c r="P5361" s="6"/>
      <c r="Q5361" s="6"/>
      <c r="R5361" s="6"/>
      <c r="S5361" s="6"/>
      <c r="T5361" s="6"/>
      <c r="U5361" s="6" t="s">
        <v>12299</v>
      </c>
      <c r="V5361" s="6" t="s">
        <v>12299</v>
      </c>
      <c r="W5361" s="6" t="s">
        <v>12299</v>
      </c>
    </row>
    <row r="5362" spans="1:23" x14ac:dyDescent="0.3">
      <c r="A5362" s="6">
        <v>7481</v>
      </c>
      <c r="B5362" s="6" t="s">
        <v>21212</v>
      </c>
      <c r="C5362" s="6" t="s">
        <v>21213</v>
      </c>
      <c r="D5362" s="6">
        <v>3</v>
      </c>
      <c r="E5362" s="6">
        <v>1000</v>
      </c>
      <c r="F5362" s="6"/>
      <c r="G5362" s="6">
        <v>10</v>
      </c>
      <c r="H5362" s="6"/>
      <c r="I5362" s="6"/>
      <c r="J5362" s="6"/>
      <c r="K5362" s="6"/>
      <c r="L5362" s="6"/>
      <c r="M5362" s="6"/>
      <c r="N5362" s="6" t="e">
        <f>VLOOKUP(A5362,web_archive!D:AB,18,FALSE)</f>
        <v>#N/A</v>
      </c>
      <c r="O5362" s="6"/>
      <c r="P5362" s="6"/>
      <c r="Q5362" s="6"/>
      <c r="R5362" s="6"/>
      <c r="S5362" s="6"/>
      <c r="T5362" s="6"/>
      <c r="U5362" s="6" t="s">
        <v>12299</v>
      </c>
      <c r="V5362" s="6" t="s">
        <v>12299</v>
      </c>
      <c r="W5362" s="6" t="s">
        <v>12299</v>
      </c>
    </row>
    <row r="5363" spans="1:23" x14ac:dyDescent="0.3">
      <c r="A5363" s="6">
        <v>7482</v>
      </c>
      <c r="B5363" s="6" t="s">
        <v>21214</v>
      </c>
      <c r="C5363" s="6" t="s">
        <v>21214</v>
      </c>
      <c r="D5363" s="6">
        <v>3</v>
      </c>
      <c r="E5363" s="6">
        <v>200</v>
      </c>
      <c r="F5363" s="6"/>
      <c r="G5363" s="6">
        <v>10</v>
      </c>
      <c r="H5363" s="6"/>
      <c r="I5363" s="6"/>
      <c r="J5363" s="6"/>
      <c r="K5363" s="6"/>
      <c r="L5363" s="6"/>
      <c r="M5363" s="6"/>
      <c r="N5363" s="6" t="e">
        <f>VLOOKUP(A5363,web_archive!D:AB,18,FALSE)</f>
        <v>#N/A</v>
      </c>
      <c r="O5363" s="6"/>
      <c r="P5363" s="6"/>
      <c r="Q5363" s="6"/>
      <c r="R5363" s="6"/>
      <c r="S5363" s="6"/>
      <c r="T5363" s="6"/>
      <c r="U5363" s="6" t="s">
        <v>12299</v>
      </c>
      <c r="V5363" s="6" t="s">
        <v>12299</v>
      </c>
      <c r="W5363" s="6" t="s">
        <v>12299</v>
      </c>
    </row>
    <row r="5364" spans="1:23" x14ac:dyDescent="0.3">
      <c r="A5364" s="6">
        <v>7483</v>
      </c>
      <c r="B5364" s="6" t="s">
        <v>21215</v>
      </c>
      <c r="C5364" s="6" t="s">
        <v>21216</v>
      </c>
      <c r="D5364" s="6">
        <v>3</v>
      </c>
      <c r="E5364" s="6">
        <v>0</v>
      </c>
      <c r="F5364" s="6"/>
      <c r="G5364" s="6">
        <v>0</v>
      </c>
      <c r="H5364" s="6"/>
      <c r="I5364" s="6"/>
      <c r="J5364" s="6"/>
      <c r="K5364" s="6"/>
      <c r="L5364" s="6"/>
      <c r="M5364" s="6"/>
      <c r="N5364" s="6" t="e">
        <f>VLOOKUP(A5364,web_archive!D:AB,18,FALSE)</f>
        <v>#N/A</v>
      </c>
      <c r="O5364" s="6"/>
      <c r="P5364" s="6"/>
      <c r="Q5364" s="6"/>
      <c r="R5364" s="6"/>
      <c r="S5364" s="6"/>
      <c r="T5364" s="6"/>
      <c r="U5364" s="6" t="s">
        <v>12299</v>
      </c>
      <c r="V5364" s="6" t="s">
        <v>12299</v>
      </c>
      <c r="W5364" s="6" t="s">
        <v>12299</v>
      </c>
    </row>
    <row r="5365" spans="1:23" x14ac:dyDescent="0.3">
      <c r="A5365" s="6">
        <v>7484</v>
      </c>
      <c r="B5365" s="6" t="s">
        <v>21217</v>
      </c>
      <c r="C5365" s="6" t="s">
        <v>21218</v>
      </c>
      <c r="D5365" s="6">
        <v>3</v>
      </c>
      <c r="E5365" s="6">
        <v>0</v>
      </c>
      <c r="F5365" s="6"/>
      <c r="G5365" s="6">
        <v>10</v>
      </c>
      <c r="H5365" s="6"/>
      <c r="I5365" s="6"/>
      <c r="J5365" s="6"/>
      <c r="K5365" s="6"/>
      <c r="L5365" s="6"/>
      <c r="M5365" s="6"/>
      <c r="N5365" s="6" t="e">
        <f>VLOOKUP(A5365,web_archive!D:AB,18,FALSE)</f>
        <v>#N/A</v>
      </c>
      <c r="O5365" s="6"/>
      <c r="P5365" s="6"/>
      <c r="Q5365" s="6"/>
      <c r="R5365" s="6"/>
      <c r="S5365" s="6"/>
      <c r="T5365" s="6"/>
      <c r="U5365" s="6" t="s">
        <v>12299</v>
      </c>
      <c r="V5365" s="6" t="s">
        <v>12299</v>
      </c>
      <c r="W5365" s="6" t="s">
        <v>12299</v>
      </c>
    </row>
    <row r="5366" spans="1:23" x14ac:dyDescent="0.3">
      <c r="A5366" s="6">
        <v>7485</v>
      </c>
      <c r="B5366" s="6" t="s">
        <v>21219</v>
      </c>
      <c r="C5366" s="6" t="s">
        <v>21220</v>
      </c>
      <c r="D5366" s="6">
        <v>3</v>
      </c>
      <c r="E5366" s="6">
        <v>0</v>
      </c>
      <c r="F5366" s="6"/>
      <c r="G5366" s="6">
        <v>10</v>
      </c>
      <c r="H5366" s="6"/>
      <c r="I5366" s="6"/>
      <c r="J5366" s="6"/>
      <c r="K5366" s="6"/>
      <c r="L5366" s="6"/>
      <c r="M5366" s="6"/>
      <c r="N5366" s="6" t="e">
        <f>VLOOKUP(A5366,web_archive!D:AB,18,FALSE)</f>
        <v>#N/A</v>
      </c>
      <c r="O5366" s="6"/>
      <c r="P5366" s="6"/>
      <c r="Q5366" s="6"/>
      <c r="R5366" s="6"/>
      <c r="S5366" s="6"/>
      <c r="T5366" s="6"/>
      <c r="U5366" s="6" t="s">
        <v>12299</v>
      </c>
      <c r="V5366" s="6" t="s">
        <v>12299</v>
      </c>
      <c r="W5366" s="6" t="s">
        <v>12299</v>
      </c>
    </row>
    <row r="5367" spans="1:23" x14ac:dyDescent="0.3">
      <c r="A5367" s="6">
        <v>7486</v>
      </c>
      <c r="B5367" s="6" t="s">
        <v>21221</v>
      </c>
      <c r="C5367" s="6" t="s">
        <v>21222</v>
      </c>
      <c r="D5367" s="6">
        <v>3</v>
      </c>
      <c r="E5367" s="6">
        <v>0</v>
      </c>
      <c r="F5367" s="6"/>
      <c r="G5367" s="6">
        <v>10</v>
      </c>
      <c r="H5367" s="6"/>
      <c r="I5367" s="6"/>
      <c r="J5367" s="6"/>
      <c r="K5367" s="6"/>
      <c r="L5367" s="6"/>
      <c r="M5367" s="6"/>
      <c r="N5367" s="6" t="e">
        <f>VLOOKUP(A5367,web_archive!D:AB,18,FALSE)</f>
        <v>#N/A</v>
      </c>
      <c r="O5367" s="6"/>
      <c r="P5367" s="6"/>
      <c r="Q5367" s="6"/>
      <c r="R5367" s="6"/>
      <c r="S5367" s="6"/>
      <c r="T5367" s="6"/>
      <c r="U5367" s="6" t="s">
        <v>12299</v>
      </c>
      <c r="V5367" s="6" t="s">
        <v>12299</v>
      </c>
      <c r="W5367" s="6" t="s">
        <v>12299</v>
      </c>
    </row>
    <row r="5368" spans="1:23" x14ac:dyDescent="0.3">
      <c r="A5368" s="6">
        <v>7487</v>
      </c>
      <c r="B5368" s="6" t="s">
        <v>21223</v>
      </c>
      <c r="C5368" s="6" t="s">
        <v>21224</v>
      </c>
      <c r="D5368" s="6">
        <v>3</v>
      </c>
      <c r="E5368" s="6">
        <v>0</v>
      </c>
      <c r="F5368" s="6"/>
      <c r="G5368" s="6">
        <v>0</v>
      </c>
      <c r="H5368" s="6"/>
      <c r="I5368" s="6"/>
      <c r="J5368" s="6"/>
      <c r="K5368" s="6"/>
      <c r="L5368" s="6"/>
      <c r="M5368" s="6"/>
      <c r="N5368" s="6" t="e">
        <f>VLOOKUP(A5368,web_archive!D:AB,18,FALSE)</f>
        <v>#N/A</v>
      </c>
      <c r="O5368" s="6"/>
      <c r="P5368" s="6"/>
      <c r="Q5368" s="6"/>
      <c r="R5368" s="6"/>
      <c r="S5368" s="6"/>
      <c r="T5368" s="6"/>
      <c r="U5368" s="6" t="s">
        <v>12299</v>
      </c>
      <c r="V5368" s="6" t="s">
        <v>12299</v>
      </c>
      <c r="W5368" s="6" t="s">
        <v>12299</v>
      </c>
    </row>
    <row r="5369" spans="1:23" x14ac:dyDescent="0.3">
      <c r="A5369" s="6">
        <v>7488</v>
      </c>
      <c r="B5369" s="6" t="s">
        <v>21225</v>
      </c>
      <c r="C5369" s="6" t="s">
        <v>21226</v>
      </c>
      <c r="D5369" s="6">
        <v>3</v>
      </c>
      <c r="E5369" s="6">
        <v>0</v>
      </c>
      <c r="F5369" s="6"/>
      <c r="G5369" s="6">
        <v>0</v>
      </c>
      <c r="H5369" s="6"/>
      <c r="I5369" s="6"/>
      <c r="J5369" s="6"/>
      <c r="K5369" s="6"/>
      <c r="L5369" s="6"/>
      <c r="M5369" s="6"/>
      <c r="N5369" s="6" t="e">
        <f>VLOOKUP(A5369,web_archive!D:AB,18,FALSE)</f>
        <v>#N/A</v>
      </c>
      <c r="O5369" s="6"/>
      <c r="P5369" s="6"/>
      <c r="Q5369" s="6"/>
      <c r="R5369" s="6"/>
      <c r="S5369" s="6"/>
      <c r="T5369" s="6"/>
      <c r="U5369" s="6" t="s">
        <v>12299</v>
      </c>
      <c r="V5369" s="6" t="s">
        <v>12299</v>
      </c>
      <c r="W5369" s="6" t="s">
        <v>12299</v>
      </c>
    </row>
    <row r="5370" spans="1:23" x14ac:dyDescent="0.3">
      <c r="A5370" s="6">
        <v>7489</v>
      </c>
      <c r="B5370" s="6" t="s">
        <v>21227</v>
      </c>
      <c r="C5370" s="6" t="s">
        <v>21228</v>
      </c>
      <c r="D5370" s="6">
        <v>3</v>
      </c>
      <c r="E5370" s="6">
        <v>0</v>
      </c>
      <c r="F5370" s="6"/>
      <c r="G5370" s="6">
        <v>0</v>
      </c>
      <c r="H5370" s="6"/>
      <c r="I5370" s="6"/>
      <c r="J5370" s="6"/>
      <c r="K5370" s="6"/>
      <c r="L5370" s="6"/>
      <c r="M5370" s="6"/>
      <c r="N5370" s="6" t="e">
        <f>VLOOKUP(A5370,web_archive!D:AB,18,FALSE)</f>
        <v>#N/A</v>
      </c>
      <c r="O5370" s="6"/>
      <c r="P5370" s="6"/>
      <c r="Q5370" s="6"/>
      <c r="R5370" s="6"/>
      <c r="S5370" s="6"/>
      <c r="T5370" s="6"/>
      <c r="U5370" s="6" t="s">
        <v>12299</v>
      </c>
      <c r="V5370" s="6" t="s">
        <v>12299</v>
      </c>
      <c r="W5370" s="6" t="s">
        <v>12299</v>
      </c>
    </row>
    <row r="5371" spans="1:23" x14ac:dyDescent="0.3">
      <c r="A5371" s="6">
        <v>7490</v>
      </c>
      <c r="B5371" s="6" t="s">
        <v>21229</v>
      </c>
      <c r="C5371" s="6" t="s">
        <v>21230</v>
      </c>
      <c r="D5371" s="6">
        <v>3</v>
      </c>
      <c r="E5371" s="6">
        <v>0</v>
      </c>
      <c r="F5371" s="6"/>
      <c r="G5371" s="6">
        <v>0</v>
      </c>
      <c r="H5371" s="6"/>
      <c r="I5371" s="6"/>
      <c r="J5371" s="6"/>
      <c r="K5371" s="6"/>
      <c r="L5371" s="6"/>
      <c r="M5371" s="6"/>
      <c r="N5371" s="6" t="e">
        <f>VLOOKUP(A5371,web_archive!D:AB,18,FALSE)</f>
        <v>#N/A</v>
      </c>
      <c r="O5371" s="6"/>
      <c r="P5371" s="6"/>
      <c r="Q5371" s="6"/>
      <c r="R5371" s="6"/>
      <c r="S5371" s="6"/>
      <c r="T5371" s="6"/>
      <c r="U5371" s="6" t="s">
        <v>12299</v>
      </c>
      <c r="V5371" s="6" t="s">
        <v>12299</v>
      </c>
      <c r="W5371" s="6" t="s">
        <v>12299</v>
      </c>
    </row>
    <row r="5372" spans="1:23" x14ac:dyDescent="0.3">
      <c r="A5372" s="6">
        <v>7491</v>
      </c>
      <c r="B5372" s="6" t="s">
        <v>21231</v>
      </c>
      <c r="C5372" s="6" t="s">
        <v>21232</v>
      </c>
      <c r="D5372" s="6">
        <v>3</v>
      </c>
      <c r="E5372" s="6">
        <v>0</v>
      </c>
      <c r="F5372" s="6"/>
      <c r="G5372" s="6">
        <v>0</v>
      </c>
      <c r="H5372" s="6"/>
      <c r="I5372" s="6"/>
      <c r="J5372" s="6"/>
      <c r="K5372" s="6"/>
      <c r="L5372" s="6"/>
      <c r="M5372" s="6"/>
      <c r="N5372" s="6" t="e">
        <f>VLOOKUP(A5372,web_archive!D:AB,18,FALSE)</f>
        <v>#N/A</v>
      </c>
      <c r="O5372" s="6"/>
      <c r="P5372" s="6"/>
      <c r="Q5372" s="6"/>
      <c r="R5372" s="6"/>
      <c r="S5372" s="6"/>
      <c r="T5372" s="6"/>
      <c r="U5372" s="6" t="s">
        <v>12299</v>
      </c>
      <c r="V5372" s="6" t="s">
        <v>12299</v>
      </c>
      <c r="W5372" s="6" t="s">
        <v>12299</v>
      </c>
    </row>
    <row r="5373" spans="1:23" x14ac:dyDescent="0.3">
      <c r="A5373" s="6">
        <v>7492</v>
      </c>
      <c r="B5373" s="6" t="s">
        <v>21233</v>
      </c>
      <c r="C5373" s="6" t="s">
        <v>21234</v>
      </c>
      <c r="D5373" s="6">
        <v>3</v>
      </c>
      <c r="E5373" s="6">
        <v>0</v>
      </c>
      <c r="F5373" s="6"/>
      <c r="G5373" s="6">
        <v>0</v>
      </c>
      <c r="H5373" s="6"/>
      <c r="I5373" s="6"/>
      <c r="J5373" s="6"/>
      <c r="K5373" s="6"/>
      <c r="L5373" s="6"/>
      <c r="M5373" s="6"/>
      <c r="N5373" s="6" t="e">
        <f>VLOOKUP(A5373,web_archive!D:AB,18,FALSE)</f>
        <v>#N/A</v>
      </c>
      <c r="O5373" s="6"/>
      <c r="P5373" s="6"/>
      <c r="Q5373" s="6"/>
      <c r="R5373" s="6"/>
      <c r="S5373" s="6"/>
      <c r="T5373" s="6"/>
      <c r="U5373" s="6" t="s">
        <v>12299</v>
      </c>
      <c r="V5373" s="6" t="s">
        <v>12299</v>
      </c>
      <c r="W5373" s="6" t="s">
        <v>12299</v>
      </c>
    </row>
    <row r="5374" spans="1:23" x14ac:dyDescent="0.3">
      <c r="A5374" s="6">
        <v>7493</v>
      </c>
      <c r="B5374" s="6" t="s">
        <v>21235</v>
      </c>
      <c r="C5374" s="6" t="s">
        <v>21236</v>
      </c>
      <c r="D5374" s="6">
        <v>3</v>
      </c>
      <c r="E5374" s="6">
        <v>0</v>
      </c>
      <c r="F5374" s="6"/>
      <c r="G5374" s="6">
        <v>0</v>
      </c>
      <c r="H5374" s="6"/>
      <c r="I5374" s="6"/>
      <c r="J5374" s="6"/>
      <c r="K5374" s="6"/>
      <c r="L5374" s="6"/>
      <c r="M5374" s="6"/>
      <c r="N5374" s="6" t="e">
        <f>VLOOKUP(A5374,web_archive!D:AB,18,FALSE)</f>
        <v>#N/A</v>
      </c>
      <c r="O5374" s="6"/>
      <c r="P5374" s="6"/>
      <c r="Q5374" s="6"/>
      <c r="R5374" s="6"/>
      <c r="S5374" s="6"/>
      <c r="T5374" s="6"/>
      <c r="U5374" s="6" t="s">
        <v>12299</v>
      </c>
      <c r="V5374" s="6" t="s">
        <v>12299</v>
      </c>
      <c r="W5374" s="6" t="s">
        <v>12299</v>
      </c>
    </row>
    <row r="5375" spans="1:23" x14ac:dyDescent="0.3">
      <c r="A5375" s="6">
        <v>7494</v>
      </c>
      <c r="B5375" s="6" t="s">
        <v>21237</v>
      </c>
      <c r="C5375" s="6" t="s">
        <v>21238</v>
      </c>
      <c r="D5375" s="6">
        <v>3</v>
      </c>
      <c r="E5375" s="6">
        <v>0</v>
      </c>
      <c r="F5375" s="6"/>
      <c r="G5375" s="6">
        <v>0</v>
      </c>
      <c r="H5375" s="6"/>
      <c r="I5375" s="6"/>
      <c r="J5375" s="6"/>
      <c r="K5375" s="6"/>
      <c r="L5375" s="6"/>
      <c r="M5375" s="6"/>
      <c r="N5375" s="6" t="e">
        <f>VLOOKUP(A5375,web_archive!D:AB,18,FALSE)</f>
        <v>#N/A</v>
      </c>
      <c r="O5375" s="6"/>
      <c r="P5375" s="6"/>
      <c r="Q5375" s="6"/>
      <c r="R5375" s="6"/>
      <c r="S5375" s="6"/>
      <c r="T5375" s="6"/>
      <c r="U5375" s="6" t="s">
        <v>12299</v>
      </c>
      <c r="V5375" s="6" t="s">
        <v>12299</v>
      </c>
      <c r="W5375" s="6" t="s">
        <v>12299</v>
      </c>
    </row>
    <row r="5376" spans="1:23" x14ac:dyDescent="0.3">
      <c r="A5376" s="6">
        <v>7495</v>
      </c>
      <c r="B5376" s="6" t="s">
        <v>21239</v>
      </c>
      <c r="C5376" s="6" t="s">
        <v>21240</v>
      </c>
      <c r="D5376" s="6">
        <v>3</v>
      </c>
      <c r="E5376" s="6">
        <v>0</v>
      </c>
      <c r="F5376" s="6"/>
      <c r="G5376" s="6">
        <v>0</v>
      </c>
      <c r="H5376" s="6"/>
      <c r="I5376" s="6"/>
      <c r="J5376" s="6"/>
      <c r="K5376" s="6"/>
      <c r="L5376" s="6"/>
      <c r="M5376" s="6"/>
      <c r="N5376" s="6" t="e">
        <f>VLOOKUP(A5376,web_archive!D:AB,18,FALSE)</f>
        <v>#N/A</v>
      </c>
      <c r="O5376" s="6"/>
      <c r="P5376" s="6"/>
      <c r="Q5376" s="6"/>
      <c r="R5376" s="6"/>
      <c r="S5376" s="6"/>
      <c r="T5376" s="6"/>
      <c r="U5376" s="6" t="s">
        <v>12299</v>
      </c>
      <c r="V5376" s="6" t="s">
        <v>12299</v>
      </c>
      <c r="W5376" s="6" t="s">
        <v>12299</v>
      </c>
    </row>
    <row r="5377" spans="1:23" x14ac:dyDescent="0.3">
      <c r="A5377" s="6">
        <v>7496</v>
      </c>
      <c r="B5377" s="6" t="s">
        <v>21241</v>
      </c>
      <c r="C5377" s="6" t="s">
        <v>21242</v>
      </c>
      <c r="D5377" s="6">
        <v>3</v>
      </c>
      <c r="E5377" s="6">
        <v>0</v>
      </c>
      <c r="F5377" s="6"/>
      <c r="G5377" s="6">
        <v>0</v>
      </c>
      <c r="H5377" s="6"/>
      <c r="I5377" s="6"/>
      <c r="J5377" s="6"/>
      <c r="K5377" s="6"/>
      <c r="L5377" s="6"/>
      <c r="M5377" s="6"/>
      <c r="N5377" s="6" t="e">
        <f>VLOOKUP(A5377,web_archive!D:AB,18,FALSE)</f>
        <v>#N/A</v>
      </c>
      <c r="O5377" s="6"/>
      <c r="P5377" s="6"/>
      <c r="Q5377" s="6"/>
      <c r="R5377" s="6"/>
      <c r="S5377" s="6"/>
      <c r="T5377" s="6"/>
      <c r="U5377" s="6" t="s">
        <v>12299</v>
      </c>
      <c r="V5377" s="6" t="s">
        <v>12299</v>
      </c>
      <c r="W5377" s="6" t="s">
        <v>12299</v>
      </c>
    </row>
    <row r="5378" spans="1:23" x14ac:dyDescent="0.3">
      <c r="A5378" s="6">
        <v>7497</v>
      </c>
      <c r="B5378" s="6" t="s">
        <v>21243</v>
      </c>
      <c r="C5378" s="6" t="s">
        <v>1634</v>
      </c>
      <c r="D5378" s="6">
        <v>3</v>
      </c>
      <c r="E5378" s="6">
        <v>0</v>
      </c>
      <c r="F5378" s="6"/>
      <c r="G5378" s="6">
        <v>0</v>
      </c>
      <c r="H5378" s="6"/>
      <c r="I5378" s="6"/>
      <c r="J5378" s="6"/>
      <c r="K5378" s="6"/>
      <c r="L5378" s="6"/>
      <c r="M5378" s="6"/>
      <c r="N5378" s="6" t="e">
        <f>VLOOKUP(A5378,web_archive!D:AB,18,FALSE)</f>
        <v>#N/A</v>
      </c>
      <c r="O5378" s="6"/>
      <c r="P5378" s="6"/>
      <c r="Q5378" s="6"/>
      <c r="R5378" s="6"/>
      <c r="S5378" s="6"/>
      <c r="T5378" s="6"/>
      <c r="U5378" s="6" t="s">
        <v>12299</v>
      </c>
      <c r="V5378" s="6" t="s">
        <v>12299</v>
      </c>
      <c r="W5378" s="6" t="s">
        <v>12299</v>
      </c>
    </row>
    <row r="5379" spans="1:23" x14ac:dyDescent="0.3">
      <c r="A5379" s="6">
        <v>7498</v>
      </c>
      <c r="B5379" s="6" t="s">
        <v>21244</v>
      </c>
      <c r="C5379" s="6" t="s">
        <v>21245</v>
      </c>
      <c r="D5379" s="6">
        <v>3</v>
      </c>
      <c r="E5379" s="6">
        <v>0</v>
      </c>
      <c r="F5379" s="6"/>
      <c r="G5379" s="6">
        <v>0</v>
      </c>
      <c r="H5379" s="6"/>
      <c r="I5379" s="6"/>
      <c r="J5379" s="6"/>
      <c r="K5379" s="6"/>
      <c r="L5379" s="6"/>
      <c r="M5379" s="6"/>
      <c r="N5379" s="6" t="e">
        <f>VLOOKUP(A5379,web_archive!D:AB,18,FALSE)</f>
        <v>#N/A</v>
      </c>
      <c r="O5379" s="6"/>
      <c r="P5379" s="6"/>
      <c r="Q5379" s="6"/>
      <c r="R5379" s="6"/>
      <c r="S5379" s="6"/>
      <c r="T5379" s="6"/>
      <c r="U5379" s="6" t="s">
        <v>12299</v>
      </c>
      <c r="V5379" s="6" t="s">
        <v>12299</v>
      </c>
      <c r="W5379" s="6" t="s">
        <v>12299</v>
      </c>
    </row>
    <row r="5380" spans="1:23" x14ac:dyDescent="0.3">
      <c r="A5380" s="6">
        <v>7499</v>
      </c>
      <c r="B5380" s="6" t="s">
        <v>21246</v>
      </c>
      <c r="C5380" s="6" t="s">
        <v>21247</v>
      </c>
      <c r="D5380" s="6">
        <v>3</v>
      </c>
      <c r="E5380" s="6">
        <v>0</v>
      </c>
      <c r="F5380" s="6"/>
      <c r="G5380" s="6">
        <v>0</v>
      </c>
      <c r="H5380" s="6"/>
      <c r="I5380" s="6"/>
      <c r="J5380" s="6"/>
      <c r="K5380" s="6"/>
      <c r="L5380" s="6"/>
      <c r="M5380" s="6"/>
      <c r="N5380" s="6" t="e">
        <f>VLOOKUP(A5380,web_archive!D:AB,18,FALSE)</f>
        <v>#N/A</v>
      </c>
      <c r="O5380" s="6"/>
      <c r="P5380" s="6"/>
      <c r="Q5380" s="6"/>
      <c r="R5380" s="6"/>
      <c r="S5380" s="6"/>
      <c r="T5380" s="6"/>
      <c r="U5380" s="6" t="s">
        <v>12299</v>
      </c>
      <c r="V5380" s="6" t="s">
        <v>12299</v>
      </c>
      <c r="W5380" s="6" t="s">
        <v>12299</v>
      </c>
    </row>
    <row r="5381" spans="1:23" x14ac:dyDescent="0.3">
      <c r="A5381" s="6">
        <v>7500</v>
      </c>
      <c r="B5381" s="6" t="s">
        <v>21248</v>
      </c>
      <c r="C5381" s="6" t="s">
        <v>21249</v>
      </c>
      <c r="D5381" s="6">
        <v>3</v>
      </c>
      <c r="E5381" s="6">
        <v>0</v>
      </c>
      <c r="F5381" s="6"/>
      <c r="G5381" s="6">
        <v>0</v>
      </c>
      <c r="H5381" s="6"/>
      <c r="I5381" s="6"/>
      <c r="J5381" s="6"/>
      <c r="K5381" s="6"/>
      <c r="L5381" s="6"/>
      <c r="M5381" s="6"/>
      <c r="N5381" s="6" t="e">
        <f>VLOOKUP(A5381,web_archive!D:AB,18,FALSE)</f>
        <v>#N/A</v>
      </c>
      <c r="O5381" s="6"/>
      <c r="P5381" s="6"/>
      <c r="Q5381" s="6"/>
      <c r="R5381" s="6"/>
      <c r="S5381" s="6"/>
      <c r="T5381" s="6"/>
      <c r="U5381" s="6" t="s">
        <v>12299</v>
      </c>
      <c r="V5381" s="6" t="s">
        <v>12299</v>
      </c>
      <c r="W5381" s="6" t="s">
        <v>12299</v>
      </c>
    </row>
    <row r="5382" spans="1:23" x14ac:dyDescent="0.3">
      <c r="A5382" s="6">
        <v>7501</v>
      </c>
      <c r="B5382" s="6" t="s">
        <v>21250</v>
      </c>
      <c r="C5382" s="6" t="s">
        <v>21251</v>
      </c>
      <c r="D5382" s="6">
        <v>3</v>
      </c>
      <c r="E5382" s="6">
        <v>0</v>
      </c>
      <c r="F5382" s="6"/>
      <c r="G5382" s="6">
        <v>0</v>
      </c>
      <c r="H5382" s="6"/>
      <c r="I5382" s="6"/>
      <c r="J5382" s="6"/>
      <c r="K5382" s="6"/>
      <c r="L5382" s="6"/>
      <c r="M5382" s="6"/>
      <c r="N5382" s="6" t="e">
        <f>VLOOKUP(A5382,web_archive!D:AB,18,FALSE)</f>
        <v>#N/A</v>
      </c>
      <c r="O5382" s="6"/>
      <c r="P5382" s="6"/>
      <c r="Q5382" s="6"/>
      <c r="R5382" s="6"/>
      <c r="S5382" s="6"/>
      <c r="T5382" s="6"/>
      <c r="U5382" s="6" t="s">
        <v>12299</v>
      </c>
      <c r="V5382" s="6" t="s">
        <v>12299</v>
      </c>
      <c r="W5382" s="6" t="s">
        <v>12299</v>
      </c>
    </row>
    <row r="5383" spans="1:23" x14ac:dyDescent="0.3">
      <c r="A5383" s="6">
        <v>7502</v>
      </c>
      <c r="B5383" s="6" t="s">
        <v>21252</v>
      </c>
      <c r="C5383" s="6" t="s">
        <v>21253</v>
      </c>
      <c r="D5383" s="6">
        <v>3</v>
      </c>
      <c r="E5383" s="6">
        <v>0</v>
      </c>
      <c r="F5383" s="6"/>
      <c r="G5383" s="6">
        <v>0</v>
      </c>
      <c r="H5383" s="6"/>
      <c r="I5383" s="6"/>
      <c r="J5383" s="6"/>
      <c r="K5383" s="6"/>
      <c r="L5383" s="6"/>
      <c r="M5383" s="6"/>
      <c r="N5383" s="6" t="e">
        <f>VLOOKUP(A5383,web_archive!D:AB,18,FALSE)</f>
        <v>#N/A</v>
      </c>
      <c r="O5383" s="6"/>
      <c r="P5383" s="6"/>
      <c r="Q5383" s="6"/>
      <c r="R5383" s="6"/>
      <c r="S5383" s="6"/>
      <c r="T5383" s="6"/>
      <c r="U5383" s="6" t="s">
        <v>12299</v>
      </c>
      <c r="V5383" s="6" t="s">
        <v>12299</v>
      </c>
      <c r="W5383" s="6" t="s">
        <v>12299</v>
      </c>
    </row>
    <row r="5384" spans="1:23" x14ac:dyDescent="0.3">
      <c r="A5384" s="6">
        <v>7503</v>
      </c>
      <c r="B5384" s="6" t="s">
        <v>21254</v>
      </c>
      <c r="C5384" s="6" t="s">
        <v>21255</v>
      </c>
      <c r="D5384" s="6">
        <v>3</v>
      </c>
      <c r="E5384" s="6">
        <v>0</v>
      </c>
      <c r="F5384" s="6"/>
      <c r="G5384" s="6">
        <v>0</v>
      </c>
      <c r="H5384" s="6"/>
      <c r="I5384" s="6"/>
      <c r="J5384" s="6"/>
      <c r="K5384" s="6"/>
      <c r="L5384" s="6"/>
      <c r="M5384" s="6"/>
      <c r="N5384" s="6" t="e">
        <f>VLOOKUP(A5384,web_archive!D:AB,18,FALSE)</f>
        <v>#N/A</v>
      </c>
      <c r="O5384" s="6"/>
      <c r="P5384" s="6"/>
      <c r="Q5384" s="6"/>
      <c r="R5384" s="6"/>
      <c r="S5384" s="6"/>
      <c r="T5384" s="6"/>
      <c r="U5384" s="6" t="s">
        <v>12299</v>
      </c>
      <c r="V5384" s="6" t="s">
        <v>12299</v>
      </c>
      <c r="W5384" s="6" t="s">
        <v>12299</v>
      </c>
    </row>
    <row r="5385" spans="1:23" x14ac:dyDescent="0.3">
      <c r="A5385" s="6">
        <v>7504</v>
      </c>
      <c r="B5385" s="6" t="s">
        <v>21256</v>
      </c>
      <c r="C5385" s="6" t="s">
        <v>21257</v>
      </c>
      <c r="D5385" s="6">
        <v>3</v>
      </c>
      <c r="E5385" s="6">
        <v>0</v>
      </c>
      <c r="F5385" s="6"/>
      <c r="G5385" s="6">
        <v>0</v>
      </c>
      <c r="H5385" s="6"/>
      <c r="I5385" s="6"/>
      <c r="J5385" s="6"/>
      <c r="K5385" s="6"/>
      <c r="L5385" s="6"/>
      <c r="M5385" s="6"/>
      <c r="N5385" s="6" t="e">
        <f>VLOOKUP(A5385,web_archive!D:AB,18,FALSE)</f>
        <v>#N/A</v>
      </c>
      <c r="O5385" s="6"/>
      <c r="P5385" s="6"/>
      <c r="Q5385" s="6"/>
      <c r="R5385" s="6"/>
      <c r="S5385" s="6"/>
      <c r="T5385" s="6"/>
      <c r="U5385" s="6" t="s">
        <v>12299</v>
      </c>
      <c r="V5385" s="6" t="s">
        <v>12299</v>
      </c>
      <c r="W5385" s="6" t="s">
        <v>12299</v>
      </c>
    </row>
    <row r="5386" spans="1:23" x14ac:dyDescent="0.3">
      <c r="A5386" s="6">
        <v>7505</v>
      </c>
      <c r="B5386" s="6" t="s">
        <v>21258</v>
      </c>
      <c r="C5386" s="6" t="s">
        <v>21259</v>
      </c>
      <c r="D5386" s="6">
        <v>3</v>
      </c>
      <c r="E5386" s="6">
        <v>0</v>
      </c>
      <c r="F5386" s="6"/>
      <c r="G5386" s="6">
        <v>0</v>
      </c>
      <c r="H5386" s="6"/>
      <c r="I5386" s="6"/>
      <c r="J5386" s="6"/>
      <c r="K5386" s="6"/>
      <c r="L5386" s="6"/>
      <c r="M5386" s="6"/>
      <c r="N5386" s="6" t="e">
        <f>VLOOKUP(A5386,web_archive!D:AB,18,FALSE)</f>
        <v>#N/A</v>
      </c>
      <c r="O5386" s="6"/>
      <c r="P5386" s="6"/>
      <c r="Q5386" s="6"/>
      <c r="R5386" s="6"/>
      <c r="S5386" s="6"/>
      <c r="T5386" s="6"/>
      <c r="U5386" s="6" t="s">
        <v>12299</v>
      </c>
      <c r="V5386" s="6" t="s">
        <v>12299</v>
      </c>
      <c r="W5386" s="6" t="s">
        <v>12299</v>
      </c>
    </row>
    <row r="5387" spans="1:23" x14ac:dyDescent="0.3">
      <c r="A5387" s="6">
        <v>7506</v>
      </c>
      <c r="B5387" s="6" t="s">
        <v>21260</v>
      </c>
      <c r="C5387" s="6" t="s">
        <v>21261</v>
      </c>
      <c r="D5387" s="6">
        <v>3</v>
      </c>
      <c r="E5387" s="6">
        <v>0</v>
      </c>
      <c r="F5387" s="6"/>
      <c r="G5387" s="6">
        <v>0</v>
      </c>
      <c r="H5387" s="6"/>
      <c r="I5387" s="6"/>
      <c r="J5387" s="6"/>
      <c r="K5387" s="6"/>
      <c r="L5387" s="6"/>
      <c r="M5387" s="6"/>
      <c r="N5387" s="6" t="e">
        <f>VLOOKUP(A5387,web_archive!D:AB,18,FALSE)</f>
        <v>#N/A</v>
      </c>
      <c r="O5387" s="6"/>
      <c r="P5387" s="6"/>
      <c r="Q5387" s="6"/>
      <c r="R5387" s="6"/>
      <c r="S5387" s="6"/>
      <c r="T5387" s="6"/>
      <c r="U5387" s="6" t="s">
        <v>12299</v>
      </c>
      <c r="V5387" s="6" t="s">
        <v>12299</v>
      </c>
      <c r="W5387" s="6" t="s">
        <v>12299</v>
      </c>
    </row>
    <row r="5388" spans="1:23" x14ac:dyDescent="0.3">
      <c r="A5388" s="6">
        <v>7507</v>
      </c>
      <c r="B5388" s="6" t="s">
        <v>9738</v>
      </c>
      <c r="C5388" s="6" t="s">
        <v>9739</v>
      </c>
      <c r="D5388" s="6">
        <v>3</v>
      </c>
      <c r="E5388" s="6">
        <v>842</v>
      </c>
      <c r="F5388" s="6"/>
      <c r="G5388" s="6">
        <v>10</v>
      </c>
      <c r="H5388" s="6"/>
      <c r="I5388" s="6"/>
      <c r="J5388" s="6"/>
      <c r="K5388" s="6"/>
      <c r="L5388" s="6"/>
      <c r="M5388" s="6"/>
      <c r="N5388" s="6" t="str">
        <f>VLOOKUP(A5388,web_archive!D:AB,18,FALSE)</f>
        <v>None</v>
      </c>
      <c r="O5388" s="6"/>
      <c r="P5388" s="6"/>
      <c r="Q5388" s="6"/>
      <c r="R5388" s="6"/>
      <c r="S5388" s="6"/>
      <c r="T5388" s="6"/>
      <c r="U5388" s="6" t="s">
        <v>12299</v>
      </c>
      <c r="V5388" s="6" t="s">
        <v>12299</v>
      </c>
      <c r="W5388" s="6" t="s">
        <v>12299</v>
      </c>
    </row>
    <row r="5389" spans="1:23" x14ac:dyDescent="0.3">
      <c r="A5389" s="6">
        <v>7508</v>
      </c>
      <c r="B5389" s="6" t="s">
        <v>21262</v>
      </c>
      <c r="C5389" s="6" t="s">
        <v>21263</v>
      </c>
      <c r="D5389" s="6">
        <v>3</v>
      </c>
      <c r="E5389" s="6">
        <v>0</v>
      </c>
      <c r="F5389" s="6"/>
      <c r="G5389" s="6">
        <v>0</v>
      </c>
      <c r="H5389" s="6"/>
      <c r="I5389" s="6"/>
      <c r="J5389" s="6"/>
      <c r="K5389" s="6"/>
      <c r="L5389" s="6"/>
      <c r="M5389" s="6"/>
      <c r="N5389" s="6" t="e">
        <f>VLOOKUP(A5389,web_archive!D:AB,18,FALSE)</f>
        <v>#N/A</v>
      </c>
      <c r="O5389" s="6"/>
      <c r="P5389" s="6"/>
      <c r="Q5389" s="6"/>
      <c r="R5389" s="6"/>
      <c r="S5389" s="6"/>
      <c r="T5389" s="6"/>
      <c r="U5389" s="6" t="s">
        <v>12299</v>
      </c>
      <c r="V5389" s="6" t="s">
        <v>12299</v>
      </c>
      <c r="W5389" s="6" t="s">
        <v>12299</v>
      </c>
    </row>
    <row r="5390" spans="1:23" x14ac:dyDescent="0.3">
      <c r="A5390" s="6">
        <v>7509</v>
      </c>
      <c r="B5390" s="6" t="s">
        <v>21264</v>
      </c>
      <c r="C5390" s="6" t="s">
        <v>21265</v>
      </c>
      <c r="D5390" s="6">
        <v>3</v>
      </c>
      <c r="E5390" s="6">
        <v>0</v>
      </c>
      <c r="F5390" s="6"/>
      <c r="G5390" s="6">
        <v>0</v>
      </c>
      <c r="H5390" s="6"/>
      <c r="I5390" s="6"/>
      <c r="J5390" s="6"/>
      <c r="K5390" s="6"/>
      <c r="L5390" s="6"/>
      <c r="M5390" s="6"/>
      <c r="N5390" s="6" t="e">
        <f>VLOOKUP(A5390,web_archive!D:AB,18,FALSE)</f>
        <v>#N/A</v>
      </c>
      <c r="O5390" s="6"/>
      <c r="P5390" s="6"/>
      <c r="Q5390" s="6"/>
      <c r="R5390" s="6"/>
      <c r="S5390" s="6"/>
      <c r="T5390" s="6"/>
      <c r="U5390" s="6" t="s">
        <v>12299</v>
      </c>
      <c r="V5390" s="6" t="s">
        <v>12299</v>
      </c>
      <c r="W5390" s="6" t="s">
        <v>12299</v>
      </c>
    </row>
    <row r="5391" spans="1:23" x14ac:dyDescent="0.3">
      <c r="A5391" s="6">
        <v>7510</v>
      </c>
      <c r="B5391" s="6" t="s">
        <v>10309</v>
      </c>
      <c r="C5391" s="6" t="s">
        <v>10310</v>
      </c>
      <c r="D5391" s="6">
        <v>3</v>
      </c>
      <c r="E5391" s="6">
        <v>200000</v>
      </c>
      <c r="F5391" s="6"/>
      <c r="G5391" s="6">
        <v>10</v>
      </c>
      <c r="H5391" s="6"/>
      <c r="I5391" s="6"/>
      <c r="J5391" s="6"/>
      <c r="K5391" s="6"/>
      <c r="L5391" s="6"/>
      <c r="M5391" s="6"/>
      <c r="N5391" s="6" t="str">
        <f>VLOOKUP(A5391,web_archive!D:AB,18,FALSE)</f>
        <v>None</v>
      </c>
      <c r="O5391" s="6"/>
      <c r="P5391" s="6"/>
      <c r="Q5391" s="6"/>
      <c r="R5391" s="6"/>
      <c r="S5391" s="6"/>
      <c r="T5391" s="6"/>
      <c r="U5391" s="6" t="s">
        <v>12299</v>
      </c>
      <c r="V5391" s="6" t="s">
        <v>12299</v>
      </c>
      <c r="W5391" s="6" t="s">
        <v>12299</v>
      </c>
    </row>
    <row r="5392" spans="1:23" x14ac:dyDescent="0.3">
      <c r="A5392" s="6">
        <v>7511</v>
      </c>
      <c r="B5392" s="6" t="s">
        <v>8598</v>
      </c>
      <c r="C5392" s="6" t="s">
        <v>8599</v>
      </c>
      <c r="D5392" s="6">
        <v>3</v>
      </c>
      <c r="E5392" s="6">
        <v>2526</v>
      </c>
      <c r="F5392" s="6"/>
      <c r="G5392" s="6">
        <v>10</v>
      </c>
      <c r="H5392" s="6"/>
      <c r="I5392" s="6"/>
      <c r="J5392" s="6"/>
      <c r="K5392" s="6"/>
      <c r="L5392" s="6"/>
      <c r="M5392" s="6"/>
      <c r="N5392" s="6" t="str">
        <f>VLOOKUP(A5392,web_archive!D:AB,18,FALSE)</f>
        <v>None</v>
      </c>
      <c r="O5392" s="6"/>
      <c r="P5392" s="6"/>
      <c r="Q5392" s="6"/>
      <c r="R5392" s="6"/>
      <c r="S5392" s="6"/>
      <c r="T5392" s="6"/>
      <c r="U5392" s="6" t="s">
        <v>12299</v>
      </c>
      <c r="V5392" s="6" t="s">
        <v>12299</v>
      </c>
      <c r="W5392" s="6" t="s">
        <v>12299</v>
      </c>
    </row>
    <row r="5393" spans="1:23" x14ac:dyDescent="0.3">
      <c r="A5393" s="6">
        <v>7512</v>
      </c>
      <c r="B5393" s="6" t="s">
        <v>1768</v>
      </c>
      <c r="C5393" s="6" t="s">
        <v>1769</v>
      </c>
      <c r="D5393" s="6">
        <v>3</v>
      </c>
      <c r="E5393" s="6">
        <v>1600</v>
      </c>
      <c r="F5393" s="6"/>
      <c r="G5393" s="6">
        <v>10</v>
      </c>
      <c r="H5393" s="6"/>
      <c r="I5393" s="6"/>
      <c r="J5393" s="6"/>
      <c r="K5393" s="6"/>
      <c r="L5393" s="6"/>
      <c r="M5393" s="6"/>
      <c r="N5393" s="6" t="str">
        <f>VLOOKUP(A5393,web_archive!D:AB,18,FALSE)</f>
        <v>None</v>
      </c>
      <c r="O5393" s="6"/>
      <c r="P5393" s="6"/>
      <c r="Q5393" s="6"/>
      <c r="R5393" s="6"/>
      <c r="S5393" s="6"/>
      <c r="T5393" s="6"/>
      <c r="U5393" s="6" t="s">
        <v>12299</v>
      </c>
      <c r="V5393" s="6" t="s">
        <v>12299</v>
      </c>
      <c r="W5393" s="6" t="s">
        <v>12299</v>
      </c>
    </row>
    <row r="5394" spans="1:23" x14ac:dyDescent="0.3">
      <c r="A5394" s="6">
        <v>7513</v>
      </c>
      <c r="B5394" s="6" t="s">
        <v>21266</v>
      </c>
      <c r="C5394" s="6" t="s">
        <v>7727</v>
      </c>
      <c r="D5394" s="6">
        <v>3</v>
      </c>
      <c r="E5394" s="6">
        <v>3420</v>
      </c>
      <c r="F5394" s="6"/>
      <c r="G5394" s="6">
        <v>10</v>
      </c>
      <c r="H5394" s="6"/>
      <c r="I5394" s="6"/>
      <c r="J5394" s="6"/>
      <c r="K5394" s="6"/>
      <c r="L5394" s="6"/>
      <c r="M5394" s="6"/>
      <c r="N5394" s="6" t="str">
        <f>VLOOKUP(A5394,web_archive!D:AB,18,FALSE)</f>
        <v>None</v>
      </c>
      <c r="O5394" s="6"/>
      <c r="P5394" s="6"/>
      <c r="Q5394" s="6"/>
      <c r="R5394" s="6"/>
      <c r="S5394" s="6"/>
      <c r="T5394" s="6"/>
      <c r="U5394" s="6" t="s">
        <v>12299</v>
      </c>
      <c r="V5394" s="6" t="s">
        <v>12299</v>
      </c>
      <c r="W5394" s="6" t="s">
        <v>12299</v>
      </c>
    </row>
    <row r="5395" spans="1:23" x14ac:dyDescent="0.3">
      <c r="A5395" s="6">
        <v>7514</v>
      </c>
      <c r="B5395" s="6" t="s">
        <v>21267</v>
      </c>
      <c r="C5395" s="6" t="s">
        <v>21268</v>
      </c>
      <c r="D5395" s="6">
        <v>3</v>
      </c>
      <c r="E5395" s="6">
        <v>2</v>
      </c>
      <c r="F5395" s="6"/>
      <c r="G5395" s="6">
        <v>0</v>
      </c>
      <c r="H5395" s="6"/>
      <c r="I5395" s="6"/>
      <c r="J5395" s="6"/>
      <c r="K5395" s="6"/>
      <c r="L5395" s="6"/>
      <c r="M5395" s="6"/>
      <c r="N5395" s="6" t="e">
        <f>VLOOKUP(A5395,web_archive!D:AB,18,FALSE)</f>
        <v>#N/A</v>
      </c>
      <c r="O5395" s="6"/>
      <c r="P5395" s="6"/>
      <c r="Q5395" s="6"/>
      <c r="R5395" s="6"/>
      <c r="S5395" s="6"/>
      <c r="T5395" s="6"/>
      <c r="U5395" s="6" t="s">
        <v>12299</v>
      </c>
      <c r="V5395" s="6" t="s">
        <v>12299</v>
      </c>
      <c r="W5395" s="6" t="s">
        <v>12299</v>
      </c>
    </row>
    <row r="5396" spans="1:23" x14ac:dyDescent="0.3">
      <c r="A5396" s="6">
        <v>7515</v>
      </c>
      <c r="B5396" s="6" t="s">
        <v>21269</v>
      </c>
      <c r="C5396" s="6" t="s">
        <v>21270</v>
      </c>
      <c r="D5396" s="6">
        <v>3</v>
      </c>
      <c r="E5396" s="6">
        <v>2</v>
      </c>
      <c r="F5396" s="6"/>
      <c r="G5396" s="6">
        <v>0</v>
      </c>
      <c r="H5396" s="6"/>
      <c r="I5396" s="6"/>
      <c r="J5396" s="6"/>
      <c r="K5396" s="6"/>
      <c r="L5396" s="6"/>
      <c r="M5396" s="6"/>
      <c r="N5396" s="6" t="e">
        <f>VLOOKUP(A5396,web_archive!D:AB,18,FALSE)</f>
        <v>#N/A</v>
      </c>
      <c r="O5396" s="6"/>
      <c r="P5396" s="6"/>
      <c r="Q5396" s="6"/>
      <c r="R5396" s="6"/>
      <c r="S5396" s="6"/>
      <c r="T5396" s="6"/>
      <c r="U5396" s="6" t="s">
        <v>12299</v>
      </c>
      <c r="V5396" s="6" t="s">
        <v>12299</v>
      </c>
      <c r="W5396" s="6" t="s">
        <v>12299</v>
      </c>
    </row>
    <row r="5397" spans="1:23" x14ac:dyDescent="0.3">
      <c r="A5397" s="6">
        <v>7516</v>
      </c>
      <c r="B5397" s="6" t="s">
        <v>21271</v>
      </c>
      <c r="C5397" s="6" t="s">
        <v>21272</v>
      </c>
      <c r="D5397" s="6">
        <v>3</v>
      </c>
      <c r="E5397" s="6">
        <v>0</v>
      </c>
      <c r="F5397" s="6"/>
      <c r="G5397" s="6">
        <v>0</v>
      </c>
      <c r="H5397" s="6"/>
      <c r="I5397" s="6"/>
      <c r="J5397" s="6"/>
      <c r="K5397" s="6"/>
      <c r="L5397" s="6"/>
      <c r="M5397" s="6"/>
      <c r="N5397" s="6" t="e">
        <f>VLOOKUP(A5397,web_archive!D:AB,18,FALSE)</f>
        <v>#N/A</v>
      </c>
      <c r="O5397" s="6"/>
      <c r="P5397" s="6"/>
      <c r="Q5397" s="6"/>
      <c r="R5397" s="6"/>
      <c r="S5397" s="6"/>
      <c r="T5397" s="6"/>
      <c r="U5397" s="6" t="s">
        <v>12299</v>
      </c>
      <c r="V5397" s="6" t="s">
        <v>12299</v>
      </c>
      <c r="W5397" s="6" t="s">
        <v>12299</v>
      </c>
    </row>
    <row r="5398" spans="1:23" x14ac:dyDescent="0.3">
      <c r="A5398" s="6">
        <v>7517</v>
      </c>
      <c r="B5398" s="6" t="s">
        <v>21273</v>
      </c>
      <c r="C5398" s="6" t="s">
        <v>4618</v>
      </c>
      <c r="D5398" s="6">
        <v>3</v>
      </c>
      <c r="E5398" s="6">
        <v>1000</v>
      </c>
      <c r="F5398" s="6"/>
      <c r="G5398" s="6">
        <v>100</v>
      </c>
      <c r="H5398" s="6"/>
      <c r="I5398" s="6"/>
      <c r="J5398" s="6"/>
      <c r="K5398" s="6"/>
      <c r="L5398" s="6"/>
      <c r="M5398" s="6"/>
      <c r="N5398" s="6" t="e">
        <f>VLOOKUP(A5398,web_archive!D:AB,18,FALSE)</f>
        <v>#N/A</v>
      </c>
      <c r="O5398" s="6"/>
      <c r="P5398" s="6"/>
      <c r="Q5398" s="6"/>
      <c r="R5398" s="6"/>
      <c r="S5398" s="6"/>
      <c r="T5398" s="6"/>
      <c r="U5398" s="6" t="s">
        <v>12299</v>
      </c>
      <c r="V5398" s="6" t="s">
        <v>12299</v>
      </c>
      <c r="W5398" s="6" t="s">
        <v>12299</v>
      </c>
    </row>
    <row r="5399" spans="1:23" x14ac:dyDescent="0.3">
      <c r="A5399" s="6">
        <v>7518</v>
      </c>
      <c r="B5399" s="6" t="s">
        <v>21274</v>
      </c>
      <c r="C5399" s="6" t="s">
        <v>21275</v>
      </c>
      <c r="D5399" s="6">
        <v>3</v>
      </c>
      <c r="E5399" s="6">
        <v>0</v>
      </c>
      <c r="F5399" s="6"/>
      <c r="G5399" s="6">
        <v>10</v>
      </c>
      <c r="H5399" s="6"/>
      <c r="I5399" s="6"/>
      <c r="J5399" s="6"/>
      <c r="K5399" s="6"/>
      <c r="L5399" s="6"/>
      <c r="M5399" s="6"/>
      <c r="N5399" s="6" t="e">
        <f>VLOOKUP(A5399,web_archive!D:AB,18,FALSE)</f>
        <v>#N/A</v>
      </c>
      <c r="O5399" s="6"/>
      <c r="P5399" s="6"/>
      <c r="Q5399" s="6"/>
      <c r="R5399" s="6"/>
      <c r="S5399" s="6"/>
      <c r="T5399" s="6"/>
      <c r="U5399" s="6" t="s">
        <v>12299</v>
      </c>
      <c r="V5399" s="6" t="s">
        <v>12299</v>
      </c>
      <c r="W5399" s="6" t="s">
        <v>12299</v>
      </c>
    </row>
    <row r="5400" spans="1:23" x14ac:dyDescent="0.3">
      <c r="A5400" s="6">
        <v>7519</v>
      </c>
      <c r="B5400" s="6" t="s">
        <v>21276</v>
      </c>
      <c r="C5400" s="6" t="s">
        <v>21277</v>
      </c>
      <c r="D5400" s="6">
        <v>3</v>
      </c>
      <c r="E5400" s="6">
        <v>0</v>
      </c>
      <c r="F5400" s="6"/>
      <c r="G5400" s="6">
        <v>10</v>
      </c>
      <c r="H5400" s="6"/>
      <c r="I5400" s="6"/>
      <c r="J5400" s="6"/>
      <c r="K5400" s="6"/>
      <c r="L5400" s="6"/>
      <c r="M5400" s="6"/>
      <c r="N5400" s="6" t="e">
        <f>VLOOKUP(A5400,web_archive!D:AB,18,FALSE)</f>
        <v>#N/A</v>
      </c>
      <c r="O5400" s="6"/>
      <c r="P5400" s="6"/>
      <c r="Q5400" s="6"/>
      <c r="R5400" s="6"/>
      <c r="S5400" s="6"/>
      <c r="T5400" s="6"/>
      <c r="U5400" s="6" t="s">
        <v>12299</v>
      </c>
      <c r="V5400" s="6" t="s">
        <v>12299</v>
      </c>
      <c r="W5400" s="6" t="s">
        <v>12299</v>
      </c>
    </row>
    <row r="5401" spans="1:23" x14ac:dyDescent="0.3">
      <c r="A5401" s="6">
        <v>7520</v>
      </c>
      <c r="B5401" s="6" t="s">
        <v>21278</v>
      </c>
      <c r="C5401" s="6" t="s">
        <v>21279</v>
      </c>
      <c r="D5401" s="6">
        <v>3</v>
      </c>
      <c r="E5401" s="6">
        <v>0</v>
      </c>
      <c r="F5401" s="6"/>
      <c r="G5401" s="6">
        <v>10</v>
      </c>
      <c r="H5401" s="6"/>
      <c r="I5401" s="6"/>
      <c r="J5401" s="6"/>
      <c r="K5401" s="6"/>
      <c r="L5401" s="6"/>
      <c r="M5401" s="6"/>
      <c r="N5401" s="6" t="e">
        <f>VLOOKUP(A5401,web_archive!D:AB,18,FALSE)</f>
        <v>#N/A</v>
      </c>
      <c r="O5401" s="6"/>
      <c r="P5401" s="6"/>
      <c r="Q5401" s="6"/>
      <c r="R5401" s="6"/>
      <c r="S5401" s="6"/>
      <c r="T5401" s="6"/>
      <c r="U5401" s="6" t="s">
        <v>12299</v>
      </c>
      <c r="V5401" s="6" t="s">
        <v>12299</v>
      </c>
      <c r="W5401" s="6" t="s">
        <v>12299</v>
      </c>
    </row>
    <row r="5402" spans="1:23" x14ac:dyDescent="0.3">
      <c r="A5402" s="6">
        <v>7521</v>
      </c>
      <c r="B5402" s="6" t="s">
        <v>4061</v>
      </c>
      <c r="C5402" s="6" t="s">
        <v>4062</v>
      </c>
      <c r="D5402" s="6">
        <v>3</v>
      </c>
      <c r="E5402" s="6">
        <v>150</v>
      </c>
      <c r="F5402" s="6"/>
      <c r="G5402" s="6">
        <v>10</v>
      </c>
      <c r="H5402" s="6"/>
      <c r="I5402" s="6"/>
      <c r="J5402" s="6"/>
      <c r="K5402" s="6"/>
      <c r="L5402" s="6"/>
      <c r="M5402" s="6"/>
      <c r="N5402" s="6" t="str">
        <f>VLOOKUP(A5402,web_archive!D:AB,18,FALSE)</f>
        <v>None</v>
      </c>
      <c r="O5402" s="6"/>
      <c r="P5402" s="6"/>
      <c r="Q5402" s="6"/>
      <c r="R5402" s="6"/>
      <c r="S5402" s="6"/>
      <c r="T5402" s="6"/>
      <c r="U5402" s="6" t="s">
        <v>12299</v>
      </c>
      <c r="V5402" s="6" t="s">
        <v>12299</v>
      </c>
      <c r="W5402" s="6" t="s">
        <v>12299</v>
      </c>
    </row>
    <row r="5403" spans="1:23" x14ac:dyDescent="0.3">
      <c r="A5403" s="6">
        <v>7522</v>
      </c>
      <c r="B5403" s="6" t="s">
        <v>5400</v>
      </c>
      <c r="C5403" s="6" t="s">
        <v>5401</v>
      </c>
      <c r="D5403" s="6">
        <v>3</v>
      </c>
      <c r="E5403" s="6">
        <v>150</v>
      </c>
      <c r="F5403" s="6"/>
      <c r="G5403" s="6">
        <v>10</v>
      </c>
      <c r="H5403" s="6"/>
      <c r="I5403" s="6"/>
      <c r="J5403" s="6"/>
      <c r="K5403" s="6"/>
      <c r="L5403" s="6"/>
      <c r="M5403" s="6"/>
      <c r="N5403" s="6" t="str">
        <f>VLOOKUP(A5403,web_archive!D:AB,18,FALSE)</f>
        <v>None</v>
      </c>
      <c r="O5403" s="6"/>
      <c r="P5403" s="6"/>
      <c r="Q5403" s="6"/>
      <c r="R5403" s="6"/>
      <c r="S5403" s="6"/>
      <c r="T5403" s="6"/>
      <c r="U5403" s="6" t="s">
        <v>12299</v>
      </c>
      <c r="V5403" s="6" t="s">
        <v>12299</v>
      </c>
      <c r="W5403" s="6" t="s">
        <v>12299</v>
      </c>
    </row>
    <row r="5404" spans="1:23" x14ac:dyDescent="0.3">
      <c r="A5404" s="6">
        <v>7523</v>
      </c>
      <c r="B5404" s="6" t="s">
        <v>10760</v>
      </c>
      <c r="C5404" s="6" t="s">
        <v>10761</v>
      </c>
      <c r="D5404" s="6">
        <v>3</v>
      </c>
      <c r="E5404" s="6">
        <v>150</v>
      </c>
      <c r="F5404" s="6"/>
      <c r="G5404" s="6">
        <v>10</v>
      </c>
      <c r="H5404" s="6"/>
      <c r="I5404" s="6"/>
      <c r="J5404" s="6"/>
      <c r="K5404" s="6"/>
      <c r="L5404" s="6"/>
      <c r="M5404" s="6"/>
      <c r="N5404" s="6" t="str">
        <f>VLOOKUP(A5404,web_archive!D:AB,18,FALSE)</f>
        <v>None</v>
      </c>
      <c r="O5404" s="6"/>
      <c r="P5404" s="6"/>
      <c r="Q5404" s="6"/>
      <c r="R5404" s="6"/>
      <c r="S5404" s="6"/>
      <c r="T5404" s="6"/>
      <c r="U5404" s="6" t="s">
        <v>12299</v>
      </c>
      <c r="V5404" s="6" t="s">
        <v>12299</v>
      </c>
      <c r="W5404" s="6" t="s">
        <v>12299</v>
      </c>
    </row>
    <row r="5405" spans="1:23" x14ac:dyDescent="0.3">
      <c r="A5405" s="6">
        <v>7524</v>
      </c>
      <c r="B5405" s="6" t="s">
        <v>8903</v>
      </c>
      <c r="C5405" s="6" t="s">
        <v>8904</v>
      </c>
      <c r="D5405" s="6">
        <v>3</v>
      </c>
      <c r="E5405" s="6">
        <v>300</v>
      </c>
      <c r="F5405" s="6"/>
      <c r="G5405" s="6">
        <v>20</v>
      </c>
      <c r="H5405" s="6"/>
      <c r="I5405" s="6"/>
      <c r="J5405" s="6"/>
      <c r="K5405" s="6"/>
      <c r="L5405" s="6"/>
      <c r="M5405" s="6"/>
      <c r="N5405" s="6" t="str">
        <f>VLOOKUP(A5405,web_archive!D:AB,18,FALSE)</f>
        <v>None</v>
      </c>
      <c r="O5405" s="6"/>
      <c r="P5405" s="6"/>
      <c r="Q5405" s="6"/>
      <c r="R5405" s="6"/>
      <c r="S5405" s="6"/>
      <c r="T5405" s="6"/>
      <c r="U5405" s="6" t="s">
        <v>12299</v>
      </c>
      <c r="V5405" s="6" t="s">
        <v>12299</v>
      </c>
      <c r="W5405" s="6" t="s">
        <v>12299</v>
      </c>
    </row>
    <row r="5406" spans="1:23" x14ac:dyDescent="0.3">
      <c r="A5406" s="6">
        <v>7525</v>
      </c>
      <c r="B5406" s="6" t="s">
        <v>21280</v>
      </c>
      <c r="C5406" s="6" t="s">
        <v>21281</v>
      </c>
      <c r="D5406" s="6">
        <v>3</v>
      </c>
      <c r="E5406" s="6">
        <v>10</v>
      </c>
      <c r="F5406" s="6"/>
      <c r="G5406" s="6">
        <v>10</v>
      </c>
      <c r="H5406" s="6"/>
      <c r="I5406" s="6"/>
      <c r="J5406" s="6"/>
      <c r="K5406" s="6"/>
      <c r="L5406" s="6"/>
      <c r="M5406" s="6"/>
      <c r="N5406" s="6" t="e">
        <f>VLOOKUP(A5406,web_archive!D:AB,18,FALSE)</f>
        <v>#N/A</v>
      </c>
      <c r="O5406" s="6"/>
      <c r="P5406" s="6"/>
      <c r="Q5406" s="6"/>
      <c r="R5406" s="6"/>
      <c r="S5406" s="6"/>
      <c r="T5406" s="6"/>
      <c r="U5406" s="6" t="s">
        <v>12299</v>
      </c>
      <c r="V5406" s="6" t="s">
        <v>12299</v>
      </c>
      <c r="W5406" s="6" t="s">
        <v>12299</v>
      </c>
    </row>
    <row r="5407" spans="1:23" x14ac:dyDescent="0.3">
      <c r="A5407" s="6">
        <v>7526</v>
      </c>
      <c r="B5407" s="6" t="s">
        <v>21282</v>
      </c>
      <c r="C5407" s="6" t="s">
        <v>21283</v>
      </c>
      <c r="D5407" s="6">
        <v>3</v>
      </c>
      <c r="E5407" s="6">
        <v>2</v>
      </c>
      <c r="F5407" s="6"/>
      <c r="G5407" s="6">
        <v>0</v>
      </c>
      <c r="H5407" s="6"/>
      <c r="I5407" s="6"/>
      <c r="J5407" s="6"/>
      <c r="K5407" s="6"/>
      <c r="L5407" s="6"/>
      <c r="M5407" s="6"/>
      <c r="N5407" s="6" t="e">
        <f>VLOOKUP(A5407,web_archive!D:AB,18,FALSE)</f>
        <v>#N/A</v>
      </c>
      <c r="O5407" s="6"/>
      <c r="P5407" s="6"/>
      <c r="Q5407" s="6"/>
      <c r="R5407" s="6"/>
      <c r="S5407" s="6"/>
      <c r="T5407" s="6"/>
      <c r="U5407" s="6" t="s">
        <v>12299</v>
      </c>
      <c r="V5407" s="6" t="s">
        <v>12299</v>
      </c>
      <c r="W5407" s="6" t="s">
        <v>12299</v>
      </c>
    </row>
    <row r="5408" spans="1:23" x14ac:dyDescent="0.3">
      <c r="A5408" s="6">
        <v>7527</v>
      </c>
      <c r="B5408" s="6" t="s">
        <v>21284</v>
      </c>
      <c r="C5408" s="6" t="s">
        <v>21285</v>
      </c>
      <c r="D5408" s="6">
        <v>3</v>
      </c>
      <c r="E5408" s="6">
        <v>0</v>
      </c>
      <c r="F5408" s="6"/>
      <c r="G5408" s="6">
        <v>100</v>
      </c>
      <c r="H5408" s="6"/>
      <c r="I5408" s="6"/>
      <c r="J5408" s="6"/>
      <c r="K5408" s="6"/>
      <c r="L5408" s="6"/>
      <c r="M5408" s="6"/>
      <c r="N5408" s="6" t="e">
        <f>VLOOKUP(A5408,web_archive!D:AB,18,FALSE)</f>
        <v>#N/A</v>
      </c>
      <c r="O5408" s="6"/>
      <c r="P5408" s="6"/>
      <c r="Q5408" s="6"/>
      <c r="R5408" s="6"/>
      <c r="S5408" s="6"/>
      <c r="T5408" s="6"/>
      <c r="U5408" s="6" t="s">
        <v>12299</v>
      </c>
      <c r="V5408" s="6" t="s">
        <v>12299</v>
      </c>
      <c r="W5408" s="6" t="s">
        <v>12299</v>
      </c>
    </row>
    <row r="5409" spans="1:23" x14ac:dyDescent="0.3">
      <c r="A5409" s="6">
        <v>7528</v>
      </c>
      <c r="B5409" s="6" t="s">
        <v>21286</v>
      </c>
      <c r="C5409" s="6" t="s">
        <v>21287</v>
      </c>
      <c r="D5409" s="6">
        <v>3</v>
      </c>
      <c r="E5409" s="6">
        <v>0</v>
      </c>
      <c r="F5409" s="6"/>
      <c r="G5409" s="6">
        <v>0</v>
      </c>
      <c r="H5409" s="6"/>
      <c r="I5409" s="6"/>
      <c r="J5409" s="6"/>
      <c r="K5409" s="6"/>
      <c r="L5409" s="6"/>
      <c r="M5409" s="6"/>
      <c r="N5409" s="6" t="e">
        <f>VLOOKUP(A5409,web_archive!D:AB,18,FALSE)</f>
        <v>#N/A</v>
      </c>
      <c r="O5409" s="6"/>
      <c r="P5409" s="6"/>
      <c r="Q5409" s="6"/>
      <c r="R5409" s="6"/>
      <c r="S5409" s="6"/>
      <c r="T5409" s="6"/>
      <c r="U5409" s="6" t="s">
        <v>12299</v>
      </c>
      <c r="V5409" s="6" t="s">
        <v>12299</v>
      </c>
      <c r="W5409" s="6" t="s">
        <v>12299</v>
      </c>
    </row>
    <row r="5410" spans="1:23" x14ac:dyDescent="0.3">
      <c r="A5410" s="6">
        <v>7529</v>
      </c>
      <c r="B5410" s="6" t="s">
        <v>21288</v>
      </c>
      <c r="C5410" s="6" t="s">
        <v>21289</v>
      </c>
      <c r="D5410" s="6">
        <v>3</v>
      </c>
      <c r="E5410" s="6">
        <v>0</v>
      </c>
      <c r="F5410" s="6"/>
      <c r="G5410" s="6">
        <v>0</v>
      </c>
      <c r="H5410" s="6"/>
      <c r="I5410" s="6"/>
      <c r="J5410" s="6"/>
      <c r="K5410" s="6"/>
      <c r="L5410" s="6"/>
      <c r="M5410" s="6"/>
      <c r="N5410" s="6" t="e">
        <f>VLOOKUP(A5410,web_archive!D:AB,18,FALSE)</f>
        <v>#N/A</v>
      </c>
      <c r="O5410" s="6"/>
      <c r="P5410" s="6"/>
      <c r="Q5410" s="6"/>
      <c r="R5410" s="6"/>
      <c r="S5410" s="6"/>
      <c r="T5410" s="6"/>
      <c r="U5410" s="6" t="s">
        <v>12299</v>
      </c>
      <c r="V5410" s="6" t="s">
        <v>12299</v>
      </c>
      <c r="W5410" s="6" t="s">
        <v>12299</v>
      </c>
    </row>
    <row r="5411" spans="1:23" x14ac:dyDescent="0.3">
      <c r="A5411" s="6">
        <v>7530</v>
      </c>
      <c r="B5411" s="6" t="s">
        <v>21290</v>
      </c>
      <c r="C5411" s="6" t="s">
        <v>21291</v>
      </c>
      <c r="D5411" s="6">
        <v>3</v>
      </c>
      <c r="E5411" s="6">
        <v>0</v>
      </c>
      <c r="F5411" s="6"/>
      <c r="G5411" s="6">
        <v>0</v>
      </c>
      <c r="H5411" s="6"/>
      <c r="I5411" s="6"/>
      <c r="J5411" s="6"/>
      <c r="K5411" s="6"/>
      <c r="L5411" s="6"/>
      <c r="M5411" s="6"/>
      <c r="N5411" s="6" t="e">
        <f>VLOOKUP(A5411,web_archive!D:AB,18,FALSE)</f>
        <v>#N/A</v>
      </c>
      <c r="O5411" s="6"/>
      <c r="P5411" s="6"/>
      <c r="Q5411" s="6"/>
      <c r="R5411" s="6"/>
      <c r="S5411" s="6"/>
      <c r="T5411" s="6"/>
      <c r="U5411" s="6" t="s">
        <v>12299</v>
      </c>
      <c r="V5411" s="6" t="s">
        <v>12299</v>
      </c>
      <c r="W5411" s="6" t="s">
        <v>12299</v>
      </c>
    </row>
    <row r="5412" spans="1:23" x14ac:dyDescent="0.3">
      <c r="A5412" s="6">
        <v>7531</v>
      </c>
      <c r="B5412" s="6" t="s">
        <v>21292</v>
      </c>
      <c r="C5412" s="6" t="s">
        <v>21293</v>
      </c>
      <c r="D5412" s="6">
        <v>3</v>
      </c>
      <c r="E5412" s="6">
        <v>0</v>
      </c>
      <c r="F5412" s="6"/>
      <c r="G5412" s="6">
        <v>0</v>
      </c>
      <c r="H5412" s="6"/>
      <c r="I5412" s="6"/>
      <c r="J5412" s="6"/>
      <c r="K5412" s="6"/>
      <c r="L5412" s="6"/>
      <c r="M5412" s="6"/>
      <c r="N5412" s="6" t="e">
        <f>VLOOKUP(A5412,web_archive!D:AB,18,FALSE)</f>
        <v>#N/A</v>
      </c>
      <c r="O5412" s="6"/>
      <c r="P5412" s="6"/>
      <c r="Q5412" s="6"/>
      <c r="R5412" s="6"/>
      <c r="S5412" s="6"/>
      <c r="T5412" s="6"/>
      <c r="U5412" s="6" t="s">
        <v>12299</v>
      </c>
      <c r="V5412" s="6" t="s">
        <v>12299</v>
      </c>
      <c r="W5412" s="6" t="s">
        <v>12299</v>
      </c>
    </row>
    <row r="5413" spans="1:23" x14ac:dyDescent="0.3">
      <c r="A5413" s="6">
        <v>7532</v>
      </c>
      <c r="B5413" s="6" t="s">
        <v>21294</v>
      </c>
      <c r="C5413" s="6" t="s">
        <v>21295</v>
      </c>
      <c r="D5413" s="6">
        <v>3</v>
      </c>
      <c r="E5413" s="6">
        <v>0</v>
      </c>
      <c r="F5413" s="6"/>
      <c r="G5413" s="6">
        <v>0</v>
      </c>
      <c r="H5413" s="6"/>
      <c r="I5413" s="6"/>
      <c r="J5413" s="6"/>
      <c r="K5413" s="6"/>
      <c r="L5413" s="6"/>
      <c r="M5413" s="6"/>
      <c r="N5413" s="6" t="e">
        <f>VLOOKUP(A5413,web_archive!D:AB,18,FALSE)</f>
        <v>#N/A</v>
      </c>
      <c r="O5413" s="6"/>
      <c r="P5413" s="6"/>
      <c r="Q5413" s="6"/>
      <c r="R5413" s="6"/>
      <c r="S5413" s="6"/>
      <c r="T5413" s="6"/>
      <c r="U5413" s="6" t="s">
        <v>12299</v>
      </c>
      <c r="V5413" s="6" t="s">
        <v>12299</v>
      </c>
      <c r="W5413" s="6" t="s">
        <v>12299</v>
      </c>
    </row>
    <row r="5414" spans="1:23" x14ac:dyDescent="0.3">
      <c r="A5414" s="6">
        <v>7533</v>
      </c>
      <c r="B5414" s="6" t="s">
        <v>21296</v>
      </c>
      <c r="C5414" s="6" t="s">
        <v>21297</v>
      </c>
      <c r="D5414" s="6">
        <v>3</v>
      </c>
      <c r="E5414" s="6">
        <v>0</v>
      </c>
      <c r="F5414" s="6"/>
      <c r="G5414" s="6">
        <v>0</v>
      </c>
      <c r="H5414" s="6"/>
      <c r="I5414" s="6"/>
      <c r="J5414" s="6"/>
      <c r="K5414" s="6"/>
      <c r="L5414" s="6"/>
      <c r="M5414" s="6"/>
      <c r="N5414" s="6" t="e">
        <f>VLOOKUP(A5414,web_archive!D:AB,18,FALSE)</f>
        <v>#N/A</v>
      </c>
      <c r="O5414" s="6"/>
      <c r="P5414" s="6"/>
      <c r="Q5414" s="6"/>
      <c r="R5414" s="6"/>
      <c r="S5414" s="6"/>
      <c r="T5414" s="6"/>
      <c r="U5414" s="6" t="s">
        <v>12299</v>
      </c>
      <c r="V5414" s="6" t="s">
        <v>12299</v>
      </c>
      <c r="W5414" s="6" t="s">
        <v>12299</v>
      </c>
    </row>
    <row r="5415" spans="1:23" x14ac:dyDescent="0.3">
      <c r="A5415" s="6">
        <v>7534</v>
      </c>
      <c r="B5415" s="6" t="s">
        <v>21298</v>
      </c>
      <c r="C5415" s="6" t="s">
        <v>21299</v>
      </c>
      <c r="D5415" s="6">
        <v>3</v>
      </c>
      <c r="E5415" s="6">
        <v>0</v>
      </c>
      <c r="F5415" s="6"/>
      <c r="G5415" s="6">
        <v>0</v>
      </c>
      <c r="H5415" s="6"/>
      <c r="I5415" s="6"/>
      <c r="J5415" s="6"/>
      <c r="K5415" s="6"/>
      <c r="L5415" s="6"/>
      <c r="M5415" s="6"/>
      <c r="N5415" s="6" t="e">
        <f>VLOOKUP(A5415,web_archive!D:AB,18,FALSE)</f>
        <v>#N/A</v>
      </c>
      <c r="O5415" s="6"/>
      <c r="P5415" s="6"/>
      <c r="Q5415" s="6"/>
      <c r="R5415" s="6"/>
      <c r="S5415" s="6"/>
      <c r="T5415" s="6"/>
      <c r="U5415" s="6" t="s">
        <v>12299</v>
      </c>
      <c r="V5415" s="6" t="s">
        <v>12299</v>
      </c>
      <c r="W5415" s="6" t="s">
        <v>12299</v>
      </c>
    </row>
    <row r="5416" spans="1:23" x14ac:dyDescent="0.3">
      <c r="A5416" s="6">
        <v>7535</v>
      </c>
      <c r="B5416" s="6" t="s">
        <v>21300</v>
      </c>
      <c r="C5416" s="6" t="s">
        <v>21301</v>
      </c>
      <c r="D5416" s="6">
        <v>3</v>
      </c>
      <c r="E5416" s="6">
        <v>0</v>
      </c>
      <c r="F5416" s="6"/>
      <c r="G5416" s="6">
        <v>0</v>
      </c>
      <c r="H5416" s="6"/>
      <c r="I5416" s="6"/>
      <c r="J5416" s="6"/>
      <c r="K5416" s="6"/>
      <c r="L5416" s="6"/>
      <c r="M5416" s="6"/>
      <c r="N5416" s="6" t="e">
        <f>VLOOKUP(A5416,web_archive!D:AB,18,FALSE)</f>
        <v>#N/A</v>
      </c>
      <c r="O5416" s="6"/>
      <c r="P5416" s="6"/>
      <c r="Q5416" s="6"/>
      <c r="R5416" s="6"/>
      <c r="S5416" s="6"/>
      <c r="T5416" s="6"/>
      <c r="U5416" s="6" t="s">
        <v>12299</v>
      </c>
      <c r="V5416" s="6" t="s">
        <v>12299</v>
      </c>
      <c r="W5416" s="6" t="s">
        <v>12299</v>
      </c>
    </row>
    <row r="5417" spans="1:23" x14ac:dyDescent="0.3">
      <c r="A5417" s="6">
        <v>7536</v>
      </c>
      <c r="B5417" s="6" t="s">
        <v>21302</v>
      </c>
      <c r="C5417" s="6" t="s">
        <v>21303</v>
      </c>
      <c r="D5417" s="6">
        <v>3</v>
      </c>
      <c r="E5417" s="6">
        <v>0</v>
      </c>
      <c r="F5417" s="6"/>
      <c r="G5417" s="6">
        <v>0</v>
      </c>
      <c r="H5417" s="6"/>
      <c r="I5417" s="6"/>
      <c r="J5417" s="6"/>
      <c r="K5417" s="6"/>
      <c r="L5417" s="6"/>
      <c r="M5417" s="6"/>
      <c r="N5417" s="6" t="e">
        <f>VLOOKUP(A5417,web_archive!D:AB,18,FALSE)</f>
        <v>#N/A</v>
      </c>
      <c r="O5417" s="6"/>
      <c r="P5417" s="6"/>
      <c r="Q5417" s="6"/>
      <c r="R5417" s="6"/>
      <c r="S5417" s="6"/>
      <c r="T5417" s="6"/>
      <c r="U5417" s="6" t="s">
        <v>12299</v>
      </c>
      <c r="V5417" s="6" t="s">
        <v>12299</v>
      </c>
      <c r="W5417" s="6" t="s">
        <v>12299</v>
      </c>
    </row>
    <row r="5418" spans="1:23" x14ac:dyDescent="0.3">
      <c r="A5418" s="6">
        <v>7537</v>
      </c>
      <c r="B5418" s="6" t="s">
        <v>21304</v>
      </c>
      <c r="C5418" s="6" t="s">
        <v>21305</v>
      </c>
      <c r="D5418" s="6">
        <v>3</v>
      </c>
      <c r="E5418" s="6">
        <v>0</v>
      </c>
      <c r="F5418" s="6"/>
      <c r="G5418" s="6">
        <v>0</v>
      </c>
      <c r="H5418" s="6"/>
      <c r="I5418" s="6"/>
      <c r="J5418" s="6"/>
      <c r="K5418" s="6"/>
      <c r="L5418" s="6"/>
      <c r="M5418" s="6"/>
      <c r="N5418" s="6" t="e">
        <f>VLOOKUP(A5418,web_archive!D:AB,18,FALSE)</f>
        <v>#N/A</v>
      </c>
      <c r="O5418" s="6"/>
      <c r="P5418" s="6"/>
      <c r="Q5418" s="6"/>
      <c r="R5418" s="6"/>
      <c r="S5418" s="6"/>
      <c r="T5418" s="6"/>
      <c r="U5418" s="6" t="s">
        <v>12299</v>
      </c>
      <c r="V5418" s="6" t="s">
        <v>12299</v>
      </c>
      <c r="W5418" s="6" t="s">
        <v>12299</v>
      </c>
    </row>
    <row r="5419" spans="1:23" x14ac:dyDescent="0.3">
      <c r="A5419" s="6">
        <v>7538</v>
      </c>
      <c r="B5419" s="6" t="s">
        <v>21306</v>
      </c>
      <c r="C5419" s="6" t="s">
        <v>21307</v>
      </c>
      <c r="D5419" s="6">
        <v>3</v>
      </c>
      <c r="E5419" s="6">
        <v>0</v>
      </c>
      <c r="F5419" s="6"/>
      <c r="G5419" s="6">
        <v>0</v>
      </c>
      <c r="H5419" s="6"/>
      <c r="I5419" s="6"/>
      <c r="J5419" s="6"/>
      <c r="K5419" s="6"/>
      <c r="L5419" s="6"/>
      <c r="M5419" s="6"/>
      <c r="N5419" s="6" t="e">
        <f>VLOOKUP(A5419,web_archive!D:AB,18,FALSE)</f>
        <v>#N/A</v>
      </c>
      <c r="O5419" s="6"/>
      <c r="P5419" s="6"/>
      <c r="Q5419" s="6"/>
      <c r="R5419" s="6"/>
      <c r="S5419" s="6"/>
      <c r="T5419" s="6"/>
      <c r="U5419" s="6" t="s">
        <v>12299</v>
      </c>
      <c r="V5419" s="6" t="s">
        <v>12299</v>
      </c>
      <c r="W5419" s="6" t="s">
        <v>12299</v>
      </c>
    </row>
    <row r="5420" spans="1:23" x14ac:dyDescent="0.3">
      <c r="A5420" s="6">
        <v>7539</v>
      </c>
      <c r="B5420" s="6" t="s">
        <v>21308</v>
      </c>
      <c r="C5420" s="6" t="s">
        <v>20001</v>
      </c>
      <c r="D5420" s="6">
        <v>3</v>
      </c>
      <c r="E5420" s="6">
        <v>0</v>
      </c>
      <c r="F5420" s="6"/>
      <c r="G5420" s="6">
        <v>0</v>
      </c>
      <c r="H5420" s="6"/>
      <c r="I5420" s="6"/>
      <c r="J5420" s="6"/>
      <c r="K5420" s="6"/>
      <c r="L5420" s="6"/>
      <c r="M5420" s="6"/>
      <c r="N5420" s="6" t="e">
        <f>VLOOKUP(A5420,web_archive!D:AB,18,FALSE)</f>
        <v>#N/A</v>
      </c>
      <c r="O5420" s="6"/>
      <c r="P5420" s="6"/>
      <c r="Q5420" s="6"/>
      <c r="R5420" s="6"/>
      <c r="S5420" s="6"/>
      <c r="T5420" s="6"/>
      <c r="U5420" s="6" t="s">
        <v>12299</v>
      </c>
      <c r="V5420" s="6" t="s">
        <v>12299</v>
      </c>
      <c r="W5420" s="6" t="s">
        <v>12299</v>
      </c>
    </row>
    <row r="5421" spans="1:23" x14ac:dyDescent="0.3">
      <c r="A5421" s="6">
        <v>7540</v>
      </c>
      <c r="B5421" s="6" t="s">
        <v>21309</v>
      </c>
      <c r="C5421" s="6" t="s">
        <v>21310</v>
      </c>
      <c r="D5421" s="6">
        <v>3</v>
      </c>
      <c r="E5421" s="6">
        <v>0</v>
      </c>
      <c r="F5421" s="6"/>
      <c r="G5421" s="6">
        <v>10</v>
      </c>
      <c r="H5421" s="6"/>
      <c r="I5421" s="6"/>
      <c r="J5421" s="6"/>
      <c r="K5421" s="6"/>
      <c r="L5421" s="6"/>
      <c r="M5421" s="6"/>
      <c r="N5421" s="6" t="e">
        <f>VLOOKUP(A5421,web_archive!D:AB,18,FALSE)</f>
        <v>#N/A</v>
      </c>
      <c r="O5421" s="6"/>
      <c r="P5421" s="6"/>
      <c r="Q5421" s="6"/>
      <c r="R5421" s="6"/>
      <c r="S5421" s="6"/>
      <c r="T5421" s="6"/>
      <c r="U5421" s="6" t="s">
        <v>12299</v>
      </c>
      <c r="V5421" s="6" t="s">
        <v>12299</v>
      </c>
      <c r="W5421" s="6" t="s">
        <v>12299</v>
      </c>
    </row>
    <row r="5422" spans="1:23" x14ac:dyDescent="0.3">
      <c r="A5422" s="6">
        <v>7541</v>
      </c>
      <c r="B5422" s="6" t="s">
        <v>21311</v>
      </c>
      <c r="C5422" s="6" t="s">
        <v>21312</v>
      </c>
      <c r="D5422" s="6">
        <v>3</v>
      </c>
      <c r="E5422" s="6">
        <v>0</v>
      </c>
      <c r="F5422" s="6"/>
      <c r="G5422" s="6">
        <v>10</v>
      </c>
      <c r="H5422" s="6"/>
      <c r="I5422" s="6"/>
      <c r="J5422" s="6"/>
      <c r="K5422" s="6"/>
      <c r="L5422" s="6"/>
      <c r="M5422" s="6"/>
      <c r="N5422" s="6" t="e">
        <f>VLOOKUP(A5422,web_archive!D:AB,18,FALSE)</f>
        <v>#N/A</v>
      </c>
      <c r="O5422" s="6"/>
      <c r="P5422" s="6"/>
      <c r="Q5422" s="6"/>
      <c r="R5422" s="6"/>
      <c r="S5422" s="6"/>
      <c r="T5422" s="6"/>
      <c r="U5422" s="6" t="s">
        <v>12299</v>
      </c>
      <c r="V5422" s="6" t="s">
        <v>12299</v>
      </c>
      <c r="W5422" s="6" t="s">
        <v>12299</v>
      </c>
    </row>
    <row r="5423" spans="1:23" x14ac:dyDescent="0.3">
      <c r="A5423" s="6">
        <v>7542</v>
      </c>
      <c r="B5423" s="6" t="s">
        <v>21313</v>
      </c>
      <c r="C5423" s="6" t="s">
        <v>21314</v>
      </c>
      <c r="D5423" s="6">
        <v>3</v>
      </c>
      <c r="E5423" s="6">
        <v>0</v>
      </c>
      <c r="F5423" s="6"/>
      <c r="G5423" s="6">
        <v>10</v>
      </c>
      <c r="H5423" s="6"/>
      <c r="I5423" s="6"/>
      <c r="J5423" s="6"/>
      <c r="K5423" s="6"/>
      <c r="L5423" s="6"/>
      <c r="M5423" s="6"/>
      <c r="N5423" s="6" t="e">
        <f>VLOOKUP(A5423,web_archive!D:AB,18,FALSE)</f>
        <v>#N/A</v>
      </c>
      <c r="O5423" s="6"/>
      <c r="P5423" s="6"/>
      <c r="Q5423" s="6"/>
      <c r="R5423" s="6"/>
      <c r="S5423" s="6"/>
      <c r="T5423" s="6"/>
      <c r="U5423" s="6" t="s">
        <v>12299</v>
      </c>
      <c r="V5423" s="6" t="s">
        <v>12299</v>
      </c>
      <c r="W5423" s="6" t="s">
        <v>12299</v>
      </c>
    </row>
    <row r="5424" spans="1:23" x14ac:dyDescent="0.3">
      <c r="A5424" s="6">
        <v>7543</v>
      </c>
      <c r="B5424" s="6" t="s">
        <v>21315</v>
      </c>
      <c r="C5424" s="6" t="s">
        <v>21316</v>
      </c>
      <c r="D5424" s="6">
        <v>3</v>
      </c>
      <c r="E5424" s="6">
        <v>0</v>
      </c>
      <c r="F5424" s="6"/>
      <c r="G5424" s="6">
        <v>10</v>
      </c>
      <c r="H5424" s="6"/>
      <c r="I5424" s="6"/>
      <c r="J5424" s="6"/>
      <c r="K5424" s="6"/>
      <c r="L5424" s="6"/>
      <c r="M5424" s="6"/>
      <c r="N5424" s="6" t="e">
        <f>VLOOKUP(A5424,web_archive!D:AB,18,FALSE)</f>
        <v>#N/A</v>
      </c>
      <c r="O5424" s="6"/>
      <c r="P5424" s="6"/>
      <c r="Q5424" s="6"/>
      <c r="R5424" s="6"/>
      <c r="S5424" s="6"/>
      <c r="T5424" s="6"/>
      <c r="U5424" s="6" t="s">
        <v>12299</v>
      </c>
      <c r="V5424" s="6" t="s">
        <v>12299</v>
      </c>
      <c r="W5424" s="6" t="s">
        <v>12299</v>
      </c>
    </row>
    <row r="5425" spans="1:23" x14ac:dyDescent="0.3">
      <c r="A5425" s="6">
        <v>7544</v>
      </c>
      <c r="B5425" s="6" t="s">
        <v>21317</v>
      </c>
      <c r="C5425" s="6" t="s">
        <v>21318</v>
      </c>
      <c r="D5425" s="6">
        <v>3</v>
      </c>
      <c r="E5425" s="6">
        <v>0</v>
      </c>
      <c r="F5425" s="6"/>
      <c r="G5425" s="6">
        <v>10</v>
      </c>
      <c r="H5425" s="6"/>
      <c r="I5425" s="6"/>
      <c r="J5425" s="6"/>
      <c r="K5425" s="6"/>
      <c r="L5425" s="6"/>
      <c r="M5425" s="6"/>
      <c r="N5425" s="6" t="e">
        <f>VLOOKUP(A5425,web_archive!D:AB,18,FALSE)</f>
        <v>#N/A</v>
      </c>
      <c r="O5425" s="6"/>
      <c r="P5425" s="6"/>
      <c r="Q5425" s="6"/>
      <c r="R5425" s="6"/>
      <c r="S5425" s="6"/>
      <c r="T5425" s="6"/>
      <c r="U5425" s="6" t="s">
        <v>12299</v>
      </c>
      <c r="V5425" s="6" t="s">
        <v>12299</v>
      </c>
      <c r="W5425" s="6" t="s">
        <v>12299</v>
      </c>
    </row>
    <row r="5426" spans="1:23" x14ac:dyDescent="0.3">
      <c r="A5426" s="6">
        <v>7545</v>
      </c>
      <c r="B5426" s="6" t="s">
        <v>21319</v>
      </c>
      <c r="C5426" s="6" t="s">
        <v>21320</v>
      </c>
      <c r="D5426" s="6">
        <v>3</v>
      </c>
      <c r="E5426" s="6">
        <v>0</v>
      </c>
      <c r="F5426" s="6"/>
      <c r="G5426" s="6">
        <v>10</v>
      </c>
      <c r="H5426" s="6"/>
      <c r="I5426" s="6"/>
      <c r="J5426" s="6"/>
      <c r="K5426" s="6"/>
      <c r="L5426" s="6"/>
      <c r="M5426" s="6"/>
      <c r="N5426" s="6" t="e">
        <f>VLOOKUP(A5426,web_archive!D:AB,18,FALSE)</f>
        <v>#N/A</v>
      </c>
      <c r="O5426" s="6"/>
      <c r="P5426" s="6"/>
      <c r="Q5426" s="6"/>
      <c r="R5426" s="6"/>
      <c r="S5426" s="6"/>
      <c r="T5426" s="6"/>
      <c r="U5426" s="6" t="s">
        <v>12299</v>
      </c>
      <c r="V5426" s="6" t="s">
        <v>12299</v>
      </c>
      <c r="W5426" s="6" t="s">
        <v>12299</v>
      </c>
    </row>
    <row r="5427" spans="1:23" x14ac:dyDescent="0.3">
      <c r="A5427" s="6">
        <v>7546</v>
      </c>
      <c r="B5427" s="6" t="s">
        <v>21321</v>
      </c>
      <c r="C5427" s="6" t="s">
        <v>21322</v>
      </c>
      <c r="D5427" s="6">
        <v>3</v>
      </c>
      <c r="E5427" s="6">
        <v>0</v>
      </c>
      <c r="F5427" s="6"/>
      <c r="G5427" s="6">
        <v>10</v>
      </c>
      <c r="H5427" s="6"/>
      <c r="I5427" s="6"/>
      <c r="J5427" s="6"/>
      <c r="K5427" s="6"/>
      <c r="L5427" s="6"/>
      <c r="M5427" s="6"/>
      <c r="N5427" s="6" t="e">
        <f>VLOOKUP(A5427,web_archive!D:AB,18,FALSE)</f>
        <v>#N/A</v>
      </c>
      <c r="O5427" s="6"/>
      <c r="P5427" s="6"/>
      <c r="Q5427" s="6"/>
      <c r="R5427" s="6"/>
      <c r="S5427" s="6"/>
      <c r="T5427" s="6"/>
      <c r="U5427" s="6" t="s">
        <v>12299</v>
      </c>
      <c r="V5427" s="6" t="s">
        <v>12299</v>
      </c>
      <c r="W5427" s="6" t="s">
        <v>12299</v>
      </c>
    </row>
    <row r="5428" spans="1:23" x14ac:dyDescent="0.3">
      <c r="A5428" s="6">
        <v>7547</v>
      </c>
      <c r="B5428" s="6" t="s">
        <v>21323</v>
      </c>
      <c r="C5428" s="6" t="s">
        <v>12042</v>
      </c>
      <c r="D5428" s="6">
        <v>3</v>
      </c>
      <c r="E5428" s="6">
        <v>20</v>
      </c>
      <c r="F5428" s="6"/>
      <c r="G5428" s="6">
        <v>10</v>
      </c>
      <c r="H5428" s="6"/>
      <c r="I5428" s="6"/>
      <c r="J5428" s="6"/>
      <c r="K5428" s="6"/>
      <c r="L5428" s="6"/>
      <c r="M5428" s="6"/>
      <c r="N5428" s="6" t="e">
        <f>VLOOKUP(A5428,web_archive!D:AB,18,FALSE)</f>
        <v>#N/A</v>
      </c>
      <c r="O5428" s="6"/>
      <c r="P5428" s="6"/>
      <c r="Q5428" s="6"/>
      <c r="R5428" s="6"/>
      <c r="S5428" s="6"/>
      <c r="T5428" s="6"/>
      <c r="U5428" s="6" t="s">
        <v>12299</v>
      </c>
      <c r="V5428" s="6" t="s">
        <v>12299</v>
      </c>
      <c r="W5428" s="6" t="s">
        <v>12299</v>
      </c>
    </row>
    <row r="5429" spans="1:23" x14ac:dyDescent="0.3">
      <c r="A5429" s="6">
        <v>7548</v>
      </c>
      <c r="B5429" s="6" t="s">
        <v>21324</v>
      </c>
      <c r="C5429" s="6" t="s">
        <v>21325</v>
      </c>
      <c r="D5429" s="6">
        <v>3</v>
      </c>
      <c r="E5429" s="6">
        <v>20</v>
      </c>
      <c r="F5429" s="6"/>
      <c r="G5429" s="6">
        <v>10</v>
      </c>
      <c r="H5429" s="6"/>
      <c r="I5429" s="6"/>
      <c r="J5429" s="6"/>
      <c r="K5429" s="6"/>
      <c r="L5429" s="6"/>
      <c r="M5429" s="6"/>
      <c r="N5429" s="6" t="e">
        <f>VLOOKUP(A5429,web_archive!D:AB,18,FALSE)</f>
        <v>#N/A</v>
      </c>
      <c r="O5429" s="6"/>
      <c r="P5429" s="6"/>
      <c r="Q5429" s="6"/>
      <c r="R5429" s="6"/>
      <c r="S5429" s="6"/>
      <c r="T5429" s="6"/>
      <c r="U5429" s="6" t="s">
        <v>12299</v>
      </c>
      <c r="V5429" s="6" t="s">
        <v>12299</v>
      </c>
      <c r="W5429" s="6" t="s">
        <v>12299</v>
      </c>
    </row>
    <row r="5430" spans="1:23" x14ac:dyDescent="0.3">
      <c r="A5430" s="6">
        <v>7549</v>
      </c>
      <c r="B5430" s="6" t="s">
        <v>21326</v>
      </c>
      <c r="C5430" s="6" t="s">
        <v>21327</v>
      </c>
      <c r="D5430" s="6">
        <v>3</v>
      </c>
      <c r="E5430" s="6">
        <v>20</v>
      </c>
      <c r="F5430" s="6"/>
      <c r="G5430" s="6">
        <v>10</v>
      </c>
      <c r="H5430" s="6"/>
      <c r="I5430" s="6"/>
      <c r="J5430" s="6"/>
      <c r="K5430" s="6"/>
      <c r="L5430" s="6"/>
      <c r="M5430" s="6"/>
      <c r="N5430" s="6" t="e">
        <f>VLOOKUP(A5430,web_archive!D:AB,18,FALSE)</f>
        <v>#N/A</v>
      </c>
      <c r="O5430" s="6"/>
      <c r="P5430" s="6"/>
      <c r="Q5430" s="6"/>
      <c r="R5430" s="6"/>
      <c r="S5430" s="6"/>
      <c r="T5430" s="6"/>
      <c r="U5430" s="6" t="s">
        <v>12299</v>
      </c>
      <c r="V5430" s="6" t="s">
        <v>12299</v>
      </c>
      <c r="W5430" s="6" t="s">
        <v>12299</v>
      </c>
    </row>
    <row r="5431" spans="1:23" x14ac:dyDescent="0.3">
      <c r="A5431" s="6">
        <v>7550</v>
      </c>
      <c r="B5431" s="6" t="s">
        <v>21328</v>
      </c>
      <c r="C5431" s="6" t="s">
        <v>21329</v>
      </c>
      <c r="D5431" s="6">
        <v>3</v>
      </c>
      <c r="E5431" s="6">
        <v>20</v>
      </c>
      <c r="F5431" s="6"/>
      <c r="G5431" s="6">
        <v>10</v>
      </c>
      <c r="H5431" s="6"/>
      <c r="I5431" s="6"/>
      <c r="J5431" s="6"/>
      <c r="K5431" s="6"/>
      <c r="L5431" s="6"/>
      <c r="M5431" s="6"/>
      <c r="N5431" s="6" t="e">
        <f>VLOOKUP(A5431,web_archive!D:AB,18,FALSE)</f>
        <v>#N/A</v>
      </c>
      <c r="O5431" s="6"/>
      <c r="P5431" s="6"/>
      <c r="Q5431" s="6"/>
      <c r="R5431" s="6"/>
      <c r="S5431" s="6"/>
      <c r="T5431" s="6"/>
      <c r="U5431" s="6" t="s">
        <v>12299</v>
      </c>
      <c r="V5431" s="6" t="s">
        <v>12299</v>
      </c>
      <c r="W5431" s="6" t="s">
        <v>12299</v>
      </c>
    </row>
    <row r="5432" spans="1:23" x14ac:dyDescent="0.3">
      <c r="A5432" s="6">
        <v>7551</v>
      </c>
      <c r="B5432" s="6" t="s">
        <v>21330</v>
      </c>
      <c r="C5432" s="6" t="s">
        <v>21331</v>
      </c>
      <c r="D5432" s="6">
        <v>3</v>
      </c>
      <c r="E5432" s="6">
        <v>20</v>
      </c>
      <c r="F5432" s="6"/>
      <c r="G5432" s="6">
        <v>10</v>
      </c>
      <c r="H5432" s="6"/>
      <c r="I5432" s="6"/>
      <c r="J5432" s="6"/>
      <c r="K5432" s="6"/>
      <c r="L5432" s="6"/>
      <c r="M5432" s="6"/>
      <c r="N5432" s="6" t="e">
        <f>VLOOKUP(A5432,web_archive!D:AB,18,FALSE)</f>
        <v>#N/A</v>
      </c>
      <c r="O5432" s="6"/>
      <c r="P5432" s="6"/>
      <c r="Q5432" s="6"/>
      <c r="R5432" s="6"/>
      <c r="S5432" s="6"/>
      <c r="T5432" s="6"/>
      <c r="U5432" s="6" t="s">
        <v>12299</v>
      </c>
      <c r="V5432" s="6" t="s">
        <v>12299</v>
      </c>
      <c r="W5432" s="6" t="s">
        <v>12299</v>
      </c>
    </row>
    <row r="5433" spans="1:23" x14ac:dyDescent="0.3">
      <c r="A5433" s="6">
        <v>7552</v>
      </c>
      <c r="B5433" s="6" t="s">
        <v>21332</v>
      </c>
      <c r="C5433" s="6" t="s">
        <v>21333</v>
      </c>
      <c r="D5433" s="6">
        <v>3</v>
      </c>
      <c r="E5433" s="6">
        <v>20</v>
      </c>
      <c r="F5433" s="6"/>
      <c r="G5433" s="6">
        <v>10</v>
      </c>
      <c r="H5433" s="6"/>
      <c r="I5433" s="6"/>
      <c r="J5433" s="6"/>
      <c r="K5433" s="6"/>
      <c r="L5433" s="6"/>
      <c r="M5433" s="6"/>
      <c r="N5433" s="6" t="e">
        <f>VLOOKUP(A5433,web_archive!D:AB,18,FALSE)</f>
        <v>#N/A</v>
      </c>
      <c r="O5433" s="6"/>
      <c r="P5433" s="6"/>
      <c r="Q5433" s="6"/>
      <c r="R5433" s="6"/>
      <c r="S5433" s="6"/>
      <c r="T5433" s="6"/>
      <c r="U5433" s="6" t="s">
        <v>12299</v>
      </c>
      <c r="V5433" s="6" t="s">
        <v>12299</v>
      </c>
      <c r="W5433" s="6" t="s">
        <v>12299</v>
      </c>
    </row>
    <row r="5434" spans="1:23" x14ac:dyDescent="0.3">
      <c r="A5434" s="6">
        <v>7553</v>
      </c>
      <c r="B5434" s="6" t="s">
        <v>6201</v>
      </c>
      <c r="C5434" s="6" t="s">
        <v>6202</v>
      </c>
      <c r="D5434" s="6">
        <v>3</v>
      </c>
      <c r="E5434" s="6">
        <v>0</v>
      </c>
      <c r="F5434" s="6"/>
      <c r="G5434" s="6">
        <v>0</v>
      </c>
      <c r="H5434" s="6"/>
      <c r="I5434" s="6"/>
      <c r="J5434" s="6"/>
      <c r="K5434" s="6"/>
      <c r="L5434" s="6"/>
      <c r="M5434" s="6"/>
      <c r="N5434" s="6" t="str">
        <f>VLOOKUP(A5434,web_archive!D:AB,18,FALSE)</f>
        <v>None</v>
      </c>
      <c r="O5434" s="6"/>
      <c r="P5434" s="6"/>
      <c r="Q5434" s="6"/>
      <c r="R5434" s="6"/>
      <c r="S5434" s="6"/>
      <c r="T5434" s="6"/>
      <c r="U5434" s="6" t="s">
        <v>12299</v>
      </c>
      <c r="V5434" s="6" t="s">
        <v>12299</v>
      </c>
      <c r="W5434" s="6" t="s">
        <v>12299</v>
      </c>
    </row>
    <row r="5435" spans="1:23" x14ac:dyDescent="0.3">
      <c r="A5435" s="6">
        <v>7554</v>
      </c>
      <c r="B5435" s="6" t="s">
        <v>21334</v>
      </c>
      <c r="C5435" s="6" t="s">
        <v>21335</v>
      </c>
      <c r="D5435" s="6">
        <v>3</v>
      </c>
      <c r="E5435" s="6">
        <v>0</v>
      </c>
      <c r="F5435" s="6"/>
      <c r="G5435" s="6">
        <v>0</v>
      </c>
      <c r="H5435" s="6"/>
      <c r="I5435" s="6"/>
      <c r="J5435" s="6"/>
      <c r="K5435" s="6"/>
      <c r="L5435" s="6"/>
      <c r="M5435" s="6"/>
      <c r="N5435" s="6" t="e">
        <f>VLOOKUP(A5435,web_archive!D:AB,18,FALSE)</f>
        <v>#N/A</v>
      </c>
      <c r="O5435" s="6"/>
      <c r="P5435" s="6"/>
      <c r="Q5435" s="6"/>
      <c r="R5435" s="6"/>
      <c r="S5435" s="6"/>
      <c r="T5435" s="6"/>
      <c r="U5435" s="6" t="s">
        <v>12299</v>
      </c>
      <c r="V5435" s="6" t="s">
        <v>12299</v>
      </c>
      <c r="W5435" s="6" t="s">
        <v>12299</v>
      </c>
    </row>
    <row r="5436" spans="1:23" x14ac:dyDescent="0.3">
      <c r="A5436" s="6">
        <v>7555</v>
      </c>
      <c r="B5436" s="6" t="s">
        <v>4798</v>
      </c>
      <c r="C5436" s="6" t="s">
        <v>4799</v>
      </c>
      <c r="D5436" s="6">
        <v>3</v>
      </c>
      <c r="E5436" s="6">
        <v>0</v>
      </c>
      <c r="F5436" s="6"/>
      <c r="G5436" s="6">
        <v>0</v>
      </c>
      <c r="H5436" s="6"/>
      <c r="I5436" s="6"/>
      <c r="J5436" s="6"/>
      <c r="K5436" s="6"/>
      <c r="L5436" s="6"/>
      <c r="M5436" s="6"/>
      <c r="N5436" s="6" t="str">
        <f>VLOOKUP(A5436,web_archive!D:AB,18,FALSE)</f>
        <v>None</v>
      </c>
      <c r="O5436" s="6"/>
      <c r="P5436" s="6"/>
      <c r="Q5436" s="6"/>
      <c r="R5436" s="6"/>
      <c r="S5436" s="6"/>
      <c r="T5436" s="6"/>
      <c r="U5436" s="6" t="s">
        <v>12299</v>
      </c>
      <c r="V5436" s="6" t="s">
        <v>12299</v>
      </c>
      <c r="W5436" s="6" t="s">
        <v>12299</v>
      </c>
    </row>
    <row r="5437" spans="1:23" x14ac:dyDescent="0.3">
      <c r="A5437" s="6">
        <v>7556</v>
      </c>
      <c r="B5437" s="6" t="s">
        <v>21336</v>
      </c>
      <c r="C5437" s="6" t="s">
        <v>21337</v>
      </c>
      <c r="D5437" s="6">
        <v>3</v>
      </c>
      <c r="E5437" s="6">
        <v>0</v>
      </c>
      <c r="F5437" s="6"/>
      <c r="G5437" s="6">
        <v>0</v>
      </c>
      <c r="H5437" s="6"/>
      <c r="I5437" s="6"/>
      <c r="J5437" s="6"/>
      <c r="K5437" s="6"/>
      <c r="L5437" s="6"/>
      <c r="M5437" s="6"/>
      <c r="N5437" s="6" t="e">
        <f>VLOOKUP(A5437,web_archive!D:AB,18,FALSE)</f>
        <v>#N/A</v>
      </c>
      <c r="O5437" s="6"/>
      <c r="P5437" s="6"/>
      <c r="Q5437" s="6"/>
      <c r="R5437" s="6"/>
      <c r="S5437" s="6"/>
      <c r="T5437" s="6"/>
      <c r="U5437" s="6" t="s">
        <v>12299</v>
      </c>
      <c r="V5437" s="6" t="s">
        <v>12299</v>
      </c>
      <c r="W5437" s="6" t="s">
        <v>12299</v>
      </c>
    </row>
    <row r="5438" spans="1:23" x14ac:dyDescent="0.3">
      <c r="A5438" s="6">
        <v>7557</v>
      </c>
      <c r="B5438" s="6" t="s">
        <v>21338</v>
      </c>
      <c r="C5438" s="6" t="s">
        <v>21339</v>
      </c>
      <c r="D5438" s="6">
        <v>3</v>
      </c>
      <c r="E5438" s="6">
        <v>0</v>
      </c>
      <c r="F5438" s="6"/>
      <c r="G5438" s="6">
        <v>0</v>
      </c>
      <c r="H5438" s="6"/>
      <c r="I5438" s="6"/>
      <c r="J5438" s="6"/>
      <c r="K5438" s="6"/>
      <c r="L5438" s="6"/>
      <c r="M5438" s="6"/>
      <c r="N5438" s="6" t="e">
        <f>VLOOKUP(A5438,web_archive!D:AB,18,FALSE)</f>
        <v>#N/A</v>
      </c>
      <c r="O5438" s="6"/>
      <c r="P5438" s="6"/>
      <c r="Q5438" s="6"/>
      <c r="R5438" s="6"/>
      <c r="S5438" s="6"/>
      <c r="T5438" s="6"/>
      <c r="U5438" s="6" t="s">
        <v>12299</v>
      </c>
      <c r="V5438" s="6" t="s">
        <v>12299</v>
      </c>
      <c r="W5438" s="6" t="s">
        <v>12299</v>
      </c>
    </row>
    <row r="5439" spans="1:23" x14ac:dyDescent="0.3">
      <c r="A5439" s="6">
        <v>7558</v>
      </c>
      <c r="B5439" s="6" t="s">
        <v>21340</v>
      </c>
      <c r="C5439" s="6" t="s">
        <v>21341</v>
      </c>
      <c r="D5439" s="6">
        <v>3</v>
      </c>
      <c r="E5439" s="6">
        <v>0</v>
      </c>
      <c r="F5439" s="6"/>
      <c r="G5439" s="6">
        <v>0</v>
      </c>
      <c r="H5439" s="6"/>
      <c r="I5439" s="6"/>
      <c r="J5439" s="6"/>
      <c r="K5439" s="6"/>
      <c r="L5439" s="6"/>
      <c r="M5439" s="6"/>
      <c r="N5439" s="6" t="e">
        <f>VLOOKUP(A5439,web_archive!D:AB,18,FALSE)</f>
        <v>#N/A</v>
      </c>
      <c r="O5439" s="6"/>
      <c r="P5439" s="6"/>
      <c r="Q5439" s="6"/>
      <c r="R5439" s="6"/>
      <c r="S5439" s="6"/>
      <c r="T5439" s="6"/>
      <c r="U5439" s="6" t="s">
        <v>12299</v>
      </c>
      <c r="V5439" s="6" t="s">
        <v>12299</v>
      </c>
      <c r="W5439" s="6" t="s">
        <v>12299</v>
      </c>
    </row>
    <row r="5440" spans="1:23" x14ac:dyDescent="0.3">
      <c r="A5440" s="6">
        <v>7559</v>
      </c>
      <c r="B5440" s="6" t="s">
        <v>21342</v>
      </c>
      <c r="C5440" s="6" t="s">
        <v>21343</v>
      </c>
      <c r="D5440" s="6">
        <v>3</v>
      </c>
      <c r="E5440" s="6">
        <v>0</v>
      </c>
      <c r="F5440" s="6"/>
      <c r="G5440" s="6">
        <v>0</v>
      </c>
      <c r="H5440" s="6"/>
      <c r="I5440" s="6"/>
      <c r="J5440" s="6"/>
      <c r="K5440" s="6"/>
      <c r="L5440" s="6"/>
      <c r="M5440" s="6"/>
      <c r="N5440" s="6" t="e">
        <f>VLOOKUP(A5440,web_archive!D:AB,18,FALSE)</f>
        <v>#N/A</v>
      </c>
      <c r="O5440" s="6"/>
      <c r="P5440" s="6"/>
      <c r="Q5440" s="6"/>
      <c r="R5440" s="6"/>
      <c r="S5440" s="6"/>
      <c r="T5440" s="6"/>
      <c r="U5440" s="6" t="s">
        <v>12299</v>
      </c>
      <c r="V5440" s="6" t="s">
        <v>12299</v>
      </c>
      <c r="W5440" s="6" t="s">
        <v>12299</v>
      </c>
    </row>
    <row r="5441" spans="1:23" x14ac:dyDescent="0.3">
      <c r="A5441" s="6">
        <v>7560</v>
      </c>
      <c r="B5441" s="6" t="s">
        <v>21344</v>
      </c>
      <c r="C5441" s="6" t="s">
        <v>21337</v>
      </c>
      <c r="D5441" s="6">
        <v>3</v>
      </c>
      <c r="E5441" s="6">
        <v>0</v>
      </c>
      <c r="F5441" s="6"/>
      <c r="G5441" s="6">
        <v>0</v>
      </c>
      <c r="H5441" s="6"/>
      <c r="I5441" s="6"/>
      <c r="J5441" s="6"/>
      <c r="K5441" s="6"/>
      <c r="L5441" s="6"/>
      <c r="M5441" s="6"/>
      <c r="N5441" s="6" t="e">
        <f>VLOOKUP(A5441,web_archive!D:AB,18,FALSE)</f>
        <v>#N/A</v>
      </c>
      <c r="O5441" s="6"/>
      <c r="P5441" s="6"/>
      <c r="Q5441" s="6"/>
      <c r="R5441" s="6"/>
      <c r="S5441" s="6"/>
      <c r="T5441" s="6"/>
      <c r="U5441" s="6" t="s">
        <v>12299</v>
      </c>
      <c r="V5441" s="6" t="s">
        <v>12299</v>
      </c>
      <c r="W5441" s="6" t="s">
        <v>12299</v>
      </c>
    </row>
    <row r="5442" spans="1:23" x14ac:dyDescent="0.3">
      <c r="A5442" s="6">
        <v>7561</v>
      </c>
      <c r="B5442" s="6" t="s">
        <v>5384</v>
      </c>
      <c r="C5442" s="6" t="s">
        <v>5385</v>
      </c>
      <c r="D5442" s="6">
        <v>3</v>
      </c>
      <c r="E5442" s="6">
        <v>606</v>
      </c>
      <c r="F5442" s="6"/>
      <c r="G5442" s="6">
        <v>10</v>
      </c>
      <c r="H5442" s="6"/>
      <c r="I5442" s="6"/>
      <c r="J5442" s="6"/>
      <c r="K5442" s="6"/>
      <c r="L5442" s="6"/>
      <c r="M5442" s="6"/>
      <c r="N5442" s="6" t="str">
        <f>VLOOKUP(A5442,web_archive!D:AB,18,FALSE)</f>
        <v>None</v>
      </c>
      <c r="O5442" s="6"/>
      <c r="P5442" s="6"/>
      <c r="Q5442" s="6"/>
      <c r="R5442" s="6"/>
      <c r="S5442" s="6"/>
      <c r="T5442" s="6"/>
      <c r="U5442" s="6" t="s">
        <v>12299</v>
      </c>
      <c r="V5442" s="6" t="s">
        <v>12299</v>
      </c>
      <c r="W5442" s="6" t="s">
        <v>12299</v>
      </c>
    </row>
    <row r="5443" spans="1:23" x14ac:dyDescent="0.3">
      <c r="A5443" s="6">
        <v>7562</v>
      </c>
      <c r="B5443" s="6" t="s">
        <v>5396</v>
      </c>
      <c r="C5443" s="6" t="s">
        <v>5397</v>
      </c>
      <c r="D5443" s="6">
        <v>3</v>
      </c>
      <c r="E5443" s="6">
        <v>3020</v>
      </c>
      <c r="F5443" s="6"/>
      <c r="G5443" s="6">
        <v>10</v>
      </c>
      <c r="H5443" s="6"/>
      <c r="I5443" s="6"/>
      <c r="J5443" s="6"/>
      <c r="K5443" s="6"/>
      <c r="L5443" s="6"/>
      <c r="M5443" s="6"/>
      <c r="N5443" s="6" t="str">
        <f>VLOOKUP(A5443,web_archive!D:AB,18,FALSE)</f>
        <v>None</v>
      </c>
      <c r="O5443" s="6"/>
      <c r="P5443" s="6"/>
      <c r="Q5443" s="6"/>
      <c r="R5443" s="6"/>
      <c r="S5443" s="6"/>
      <c r="T5443" s="6"/>
      <c r="U5443" s="6" t="s">
        <v>12299</v>
      </c>
      <c r="V5443" s="6" t="s">
        <v>12299</v>
      </c>
      <c r="W5443" s="6" t="s">
        <v>12299</v>
      </c>
    </row>
    <row r="5444" spans="1:23" x14ac:dyDescent="0.3">
      <c r="A5444" s="6">
        <v>7563</v>
      </c>
      <c r="B5444" s="6" t="s">
        <v>1284</v>
      </c>
      <c r="C5444" s="6" t="s">
        <v>1285</v>
      </c>
      <c r="D5444" s="6">
        <v>3</v>
      </c>
      <c r="E5444" s="6">
        <v>2016</v>
      </c>
      <c r="F5444" s="6"/>
      <c r="G5444" s="6">
        <v>10</v>
      </c>
      <c r="H5444" s="6"/>
      <c r="I5444" s="6"/>
      <c r="J5444" s="6"/>
      <c r="K5444" s="6"/>
      <c r="L5444" s="6"/>
      <c r="M5444" s="6"/>
      <c r="N5444" s="6" t="str">
        <f>VLOOKUP(A5444,web_archive!D:AB,18,FALSE)</f>
        <v>None</v>
      </c>
      <c r="O5444" s="6"/>
      <c r="P5444" s="6"/>
      <c r="Q5444" s="6"/>
      <c r="R5444" s="6"/>
      <c r="S5444" s="6"/>
      <c r="T5444" s="6"/>
      <c r="U5444" s="6" t="s">
        <v>12299</v>
      </c>
      <c r="V5444" s="6" t="s">
        <v>12299</v>
      </c>
      <c r="W5444" s="6" t="s">
        <v>12299</v>
      </c>
    </row>
    <row r="5445" spans="1:23" x14ac:dyDescent="0.3">
      <c r="A5445" s="6">
        <v>7564</v>
      </c>
      <c r="B5445" s="6" t="s">
        <v>8540</v>
      </c>
      <c r="C5445" s="6" t="s">
        <v>8541</v>
      </c>
      <c r="D5445" s="6">
        <v>3</v>
      </c>
      <c r="E5445" s="6">
        <v>102</v>
      </c>
      <c r="F5445" s="6"/>
      <c r="G5445" s="6">
        <v>10</v>
      </c>
      <c r="H5445" s="6"/>
      <c r="I5445" s="6"/>
      <c r="J5445" s="6"/>
      <c r="K5445" s="6"/>
      <c r="L5445" s="6"/>
      <c r="M5445" s="6"/>
      <c r="N5445" s="6" t="str">
        <f>VLOOKUP(A5445,web_archive!D:AB,18,FALSE)</f>
        <v>None</v>
      </c>
      <c r="O5445" s="6"/>
      <c r="P5445" s="6"/>
      <c r="Q5445" s="6"/>
      <c r="R5445" s="6"/>
      <c r="S5445" s="6"/>
      <c r="T5445" s="6"/>
      <c r="U5445" s="6" t="s">
        <v>12299</v>
      </c>
      <c r="V5445" s="6" t="s">
        <v>12299</v>
      </c>
      <c r="W5445" s="6" t="s">
        <v>12299</v>
      </c>
    </row>
    <row r="5446" spans="1:23" x14ac:dyDescent="0.3">
      <c r="A5446" s="6">
        <v>7565</v>
      </c>
      <c r="B5446" s="6" t="s">
        <v>9627</v>
      </c>
      <c r="C5446" s="6" t="s">
        <v>9628</v>
      </c>
      <c r="D5446" s="6">
        <v>3</v>
      </c>
      <c r="E5446" s="6">
        <v>350</v>
      </c>
      <c r="F5446" s="6"/>
      <c r="G5446" s="6">
        <v>10</v>
      </c>
      <c r="H5446" s="6"/>
      <c r="I5446" s="6"/>
      <c r="J5446" s="6"/>
      <c r="K5446" s="6"/>
      <c r="L5446" s="6"/>
      <c r="M5446" s="6"/>
      <c r="N5446" s="6" t="str">
        <f>VLOOKUP(A5446,web_archive!D:AB,18,FALSE)</f>
        <v>None</v>
      </c>
      <c r="O5446" s="6"/>
      <c r="P5446" s="6"/>
      <c r="Q5446" s="6"/>
      <c r="R5446" s="6"/>
      <c r="S5446" s="6"/>
      <c r="T5446" s="6"/>
      <c r="U5446" s="6" t="s">
        <v>12299</v>
      </c>
      <c r="V5446" s="6" t="s">
        <v>12299</v>
      </c>
      <c r="W5446" s="6" t="s">
        <v>12299</v>
      </c>
    </row>
    <row r="5447" spans="1:23" x14ac:dyDescent="0.3">
      <c r="A5447" s="6">
        <v>7566</v>
      </c>
      <c r="B5447" s="6" t="s">
        <v>10724</v>
      </c>
      <c r="C5447" s="6" t="s">
        <v>10725</v>
      </c>
      <c r="D5447" s="6">
        <v>3</v>
      </c>
      <c r="E5447" s="6">
        <v>1530</v>
      </c>
      <c r="F5447" s="6"/>
      <c r="G5447" s="6">
        <v>10</v>
      </c>
      <c r="H5447" s="6"/>
      <c r="I5447" s="6"/>
      <c r="J5447" s="6"/>
      <c r="K5447" s="6"/>
      <c r="L5447" s="6"/>
      <c r="M5447" s="6"/>
      <c r="N5447" s="6" t="str">
        <f>VLOOKUP(A5447,web_archive!D:AB,18,FALSE)</f>
        <v>None</v>
      </c>
      <c r="O5447" s="6"/>
      <c r="P5447" s="6"/>
      <c r="Q5447" s="6"/>
      <c r="R5447" s="6"/>
      <c r="S5447" s="6"/>
      <c r="T5447" s="6"/>
      <c r="U5447" s="6" t="s">
        <v>12299</v>
      </c>
      <c r="V5447" s="6" t="s">
        <v>12299</v>
      </c>
      <c r="W5447" s="6" t="s">
        <v>12299</v>
      </c>
    </row>
    <row r="5448" spans="1:23" x14ac:dyDescent="0.3">
      <c r="A5448" s="6">
        <v>7567</v>
      </c>
      <c r="B5448" s="6" t="s">
        <v>9802</v>
      </c>
      <c r="C5448" s="6" t="s">
        <v>9803</v>
      </c>
      <c r="D5448" s="6">
        <v>3</v>
      </c>
      <c r="E5448" s="6">
        <v>1290</v>
      </c>
      <c r="F5448" s="6"/>
      <c r="G5448" s="6">
        <v>10</v>
      </c>
      <c r="H5448" s="6"/>
      <c r="I5448" s="6"/>
      <c r="J5448" s="6"/>
      <c r="K5448" s="6"/>
      <c r="L5448" s="6"/>
      <c r="M5448" s="6"/>
      <c r="N5448" s="6" t="str">
        <f>VLOOKUP(A5448,web_archive!D:AB,18,FALSE)</f>
        <v>None</v>
      </c>
      <c r="O5448" s="6"/>
      <c r="P5448" s="6"/>
      <c r="Q5448" s="6"/>
      <c r="R5448" s="6"/>
      <c r="S5448" s="6"/>
      <c r="T5448" s="6"/>
      <c r="U5448" s="6" t="s">
        <v>12299</v>
      </c>
      <c r="V5448" s="6" t="s">
        <v>12299</v>
      </c>
      <c r="W5448" s="6" t="s">
        <v>12299</v>
      </c>
    </row>
    <row r="5449" spans="1:23" x14ac:dyDescent="0.3">
      <c r="A5449" s="6">
        <v>7568</v>
      </c>
      <c r="B5449" s="6" t="s">
        <v>10665</v>
      </c>
      <c r="C5449" s="6" t="s">
        <v>10666</v>
      </c>
      <c r="D5449" s="6">
        <v>3</v>
      </c>
      <c r="E5449" s="6">
        <v>1060</v>
      </c>
      <c r="F5449" s="6"/>
      <c r="G5449" s="6">
        <v>10</v>
      </c>
      <c r="H5449" s="6"/>
      <c r="I5449" s="6"/>
      <c r="J5449" s="6"/>
      <c r="K5449" s="6"/>
      <c r="L5449" s="6"/>
      <c r="M5449" s="6"/>
      <c r="N5449" s="6" t="str">
        <f>VLOOKUP(A5449,web_archive!D:AB,18,FALSE)</f>
        <v>None</v>
      </c>
      <c r="O5449" s="6"/>
      <c r="P5449" s="6"/>
      <c r="Q5449" s="6"/>
      <c r="R5449" s="6"/>
      <c r="S5449" s="6"/>
      <c r="T5449" s="6"/>
      <c r="U5449" s="6" t="s">
        <v>12299</v>
      </c>
      <c r="V5449" s="6" t="s">
        <v>12299</v>
      </c>
      <c r="W5449" s="6" t="s">
        <v>12299</v>
      </c>
    </row>
    <row r="5450" spans="1:23" x14ac:dyDescent="0.3">
      <c r="A5450" s="6">
        <v>7569</v>
      </c>
      <c r="B5450" s="6" t="s">
        <v>21345</v>
      </c>
      <c r="C5450" s="6" t="s">
        <v>21346</v>
      </c>
      <c r="D5450" s="6">
        <v>3</v>
      </c>
      <c r="E5450" s="6">
        <v>0</v>
      </c>
      <c r="F5450" s="6"/>
      <c r="G5450" s="6">
        <v>0</v>
      </c>
      <c r="H5450" s="6"/>
      <c r="I5450" s="6"/>
      <c r="J5450" s="6"/>
      <c r="K5450" s="6"/>
      <c r="L5450" s="6"/>
      <c r="M5450" s="6"/>
      <c r="N5450" s="6" t="e">
        <f>VLOOKUP(A5450,web_archive!D:AB,18,FALSE)</f>
        <v>#N/A</v>
      </c>
      <c r="O5450" s="6"/>
      <c r="P5450" s="6"/>
      <c r="Q5450" s="6"/>
      <c r="R5450" s="6"/>
      <c r="S5450" s="6"/>
      <c r="T5450" s="6"/>
      <c r="U5450" s="6" t="s">
        <v>12299</v>
      </c>
      <c r="V5450" s="6" t="s">
        <v>12299</v>
      </c>
      <c r="W5450" s="6" t="s">
        <v>12299</v>
      </c>
    </row>
    <row r="5451" spans="1:23" x14ac:dyDescent="0.3">
      <c r="A5451" s="6">
        <v>7570</v>
      </c>
      <c r="B5451" s="6" t="s">
        <v>21347</v>
      </c>
      <c r="C5451" s="6" t="s">
        <v>21348</v>
      </c>
      <c r="D5451" s="6">
        <v>3</v>
      </c>
      <c r="E5451" s="6">
        <v>0</v>
      </c>
      <c r="F5451" s="6"/>
      <c r="G5451" s="6">
        <v>10</v>
      </c>
      <c r="H5451" s="6"/>
      <c r="I5451" s="6"/>
      <c r="J5451" s="6"/>
      <c r="K5451" s="6"/>
      <c r="L5451" s="6"/>
      <c r="M5451" s="6"/>
      <c r="N5451" s="6" t="e">
        <f>VLOOKUP(A5451,web_archive!D:AB,18,FALSE)</f>
        <v>#N/A</v>
      </c>
      <c r="O5451" s="6"/>
      <c r="P5451" s="6"/>
      <c r="Q5451" s="6"/>
      <c r="R5451" s="6"/>
      <c r="S5451" s="6"/>
      <c r="T5451" s="6"/>
      <c r="U5451" s="6" t="s">
        <v>12299</v>
      </c>
      <c r="V5451" s="6" t="s">
        <v>12299</v>
      </c>
      <c r="W5451" s="6" t="s">
        <v>12299</v>
      </c>
    </row>
    <row r="5452" spans="1:23" x14ac:dyDescent="0.3">
      <c r="A5452" s="6">
        <v>7571</v>
      </c>
      <c r="B5452" s="6" t="s">
        <v>21349</v>
      </c>
      <c r="C5452" s="6" t="s">
        <v>21350</v>
      </c>
      <c r="D5452" s="6">
        <v>3</v>
      </c>
      <c r="E5452" s="6">
        <v>0</v>
      </c>
      <c r="F5452" s="6"/>
      <c r="G5452" s="6">
        <v>0</v>
      </c>
      <c r="H5452" s="6"/>
      <c r="I5452" s="6"/>
      <c r="J5452" s="6"/>
      <c r="K5452" s="6"/>
      <c r="L5452" s="6"/>
      <c r="M5452" s="6"/>
      <c r="N5452" s="6" t="e">
        <f>VLOOKUP(A5452,web_archive!D:AB,18,FALSE)</f>
        <v>#N/A</v>
      </c>
      <c r="O5452" s="6"/>
      <c r="P5452" s="6"/>
      <c r="Q5452" s="6"/>
      <c r="R5452" s="6"/>
      <c r="S5452" s="6"/>
      <c r="T5452" s="6"/>
      <c r="U5452" s="6" t="s">
        <v>12299</v>
      </c>
      <c r="V5452" s="6" t="s">
        <v>12299</v>
      </c>
      <c r="W5452" s="6" t="s">
        <v>12299</v>
      </c>
    </row>
    <row r="5453" spans="1:23" x14ac:dyDescent="0.3">
      <c r="A5453" s="6">
        <v>7572</v>
      </c>
      <c r="B5453" s="6" t="s">
        <v>21351</v>
      </c>
      <c r="C5453" s="6" t="s">
        <v>21352</v>
      </c>
      <c r="D5453" s="6">
        <v>3</v>
      </c>
      <c r="E5453" s="6">
        <v>0</v>
      </c>
      <c r="F5453" s="6"/>
      <c r="G5453" s="6">
        <v>0</v>
      </c>
      <c r="H5453" s="6"/>
      <c r="I5453" s="6"/>
      <c r="J5453" s="6"/>
      <c r="K5453" s="6"/>
      <c r="L5453" s="6"/>
      <c r="M5453" s="6"/>
      <c r="N5453" s="6" t="e">
        <f>VLOOKUP(A5453,web_archive!D:AB,18,FALSE)</f>
        <v>#N/A</v>
      </c>
      <c r="O5453" s="6"/>
      <c r="P5453" s="6"/>
      <c r="Q5453" s="6"/>
      <c r="R5453" s="6"/>
      <c r="S5453" s="6"/>
      <c r="T5453" s="6"/>
      <c r="U5453" s="6" t="s">
        <v>12299</v>
      </c>
      <c r="V5453" s="6" t="s">
        <v>12299</v>
      </c>
      <c r="W5453" s="6" t="s">
        <v>12299</v>
      </c>
    </row>
    <row r="5454" spans="1:23" x14ac:dyDescent="0.3">
      <c r="A5454" s="6">
        <v>7573</v>
      </c>
      <c r="B5454" s="6" t="s">
        <v>21353</v>
      </c>
      <c r="C5454" s="6" t="s">
        <v>21354</v>
      </c>
      <c r="D5454" s="6">
        <v>3</v>
      </c>
      <c r="E5454" s="6">
        <v>0</v>
      </c>
      <c r="F5454" s="6"/>
      <c r="G5454" s="6">
        <v>0</v>
      </c>
      <c r="H5454" s="6"/>
      <c r="I5454" s="6"/>
      <c r="J5454" s="6"/>
      <c r="K5454" s="6"/>
      <c r="L5454" s="6"/>
      <c r="M5454" s="6"/>
      <c r="N5454" s="6" t="e">
        <f>VLOOKUP(A5454,web_archive!D:AB,18,FALSE)</f>
        <v>#N/A</v>
      </c>
      <c r="O5454" s="6"/>
      <c r="P5454" s="6"/>
      <c r="Q5454" s="6"/>
      <c r="R5454" s="6"/>
      <c r="S5454" s="6"/>
      <c r="T5454" s="6"/>
      <c r="U5454" s="6" t="s">
        <v>12299</v>
      </c>
      <c r="V5454" s="6" t="s">
        <v>12299</v>
      </c>
      <c r="W5454" s="6" t="s">
        <v>12299</v>
      </c>
    </row>
    <row r="5455" spans="1:23" x14ac:dyDescent="0.3">
      <c r="A5455" s="6">
        <v>7574</v>
      </c>
      <c r="B5455" s="6" t="s">
        <v>5388</v>
      </c>
      <c r="C5455" s="6" t="s">
        <v>5389</v>
      </c>
      <c r="D5455" s="6">
        <v>3</v>
      </c>
      <c r="E5455" s="6">
        <v>0</v>
      </c>
      <c r="F5455" s="6"/>
      <c r="G5455" s="6">
        <v>0</v>
      </c>
      <c r="H5455" s="6"/>
      <c r="I5455" s="6"/>
      <c r="J5455" s="6"/>
      <c r="K5455" s="6"/>
      <c r="L5455" s="6"/>
      <c r="M5455" s="6"/>
      <c r="N5455" s="6" t="str">
        <f>VLOOKUP(A5455,web_archive!D:AB,18,FALSE)</f>
        <v>None</v>
      </c>
      <c r="O5455" s="6"/>
      <c r="P5455" s="6"/>
      <c r="Q5455" s="6"/>
      <c r="R5455" s="6"/>
      <c r="S5455" s="6"/>
      <c r="T5455" s="6"/>
      <c r="U5455" s="6" t="s">
        <v>12299</v>
      </c>
      <c r="V5455" s="6" t="s">
        <v>12299</v>
      </c>
      <c r="W5455" s="6" t="s">
        <v>12299</v>
      </c>
    </row>
    <row r="5456" spans="1:23" x14ac:dyDescent="0.3">
      <c r="A5456" s="6">
        <v>7575</v>
      </c>
      <c r="B5456" s="6" t="s">
        <v>21355</v>
      </c>
      <c r="C5456" s="6" t="s">
        <v>21356</v>
      </c>
      <c r="D5456" s="6">
        <v>3</v>
      </c>
      <c r="E5456" s="6">
        <v>20</v>
      </c>
      <c r="F5456" s="6"/>
      <c r="G5456" s="6">
        <v>0</v>
      </c>
      <c r="H5456" s="6"/>
      <c r="I5456" s="6"/>
      <c r="J5456" s="6"/>
      <c r="K5456" s="6"/>
      <c r="L5456" s="6"/>
      <c r="M5456" s="6"/>
      <c r="N5456" s="6" t="e">
        <f>VLOOKUP(A5456,web_archive!D:AB,18,FALSE)</f>
        <v>#N/A</v>
      </c>
      <c r="O5456" s="6"/>
      <c r="P5456" s="6"/>
      <c r="Q5456" s="6"/>
      <c r="R5456" s="6"/>
      <c r="S5456" s="6"/>
      <c r="T5456" s="6"/>
      <c r="U5456" s="6" t="s">
        <v>12299</v>
      </c>
      <c r="V5456" s="6" t="s">
        <v>12299</v>
      </c>
      <c r="W5456" s="6" t="s">
        <v>12299</v>
      </c>
    </row>
    <row r="5457" spans="1:23" x14ac:dyDescent="0.3">
      <c r="A5457" s="6">
        <v>7576</v>
      </c>
      <c r="B5457" s="6" t="s">
        <v>21357</v>
      </c>
      <c r="C5457" s="6" t="s">
        <v>21358</v>
      </c>
      <c r="D5457" s="6">
        <v>3</v>
      </c>
      <c r="E5457" s="6">
        <v>20</v>
      </c>
      <c r="F5457" s="6"/>
      <c r="G5457" s="6">
        <v>0</v>
      </c>
      <c r="H5457" s="6"/>
      <c r="I5457" s="6"/>
      <c r="J5457" s="6"/>
      <c r="K5457" s="6"/>
      <c r="L5457" s="6"/>
      <c r="M5457" s="6"/>
      <c r="N5457" s="6" t="e">
        <f>VLOOKUP(A5457,web_archive!D:AB,18,FALSE)</f>
        <v>#N/A</v>
      </c>
      <c r="O5457" s="6"/>
      <c r="P5457" s="6"/>
      <c r="Q5457" s="6"/>
      <c r="R5457" s="6"/>
      <c r="S5457" s="6"/>
      <c r="T5457" s="6"/>
      <c r="U5457" s="6" t="s">
        <v>12299</v>
      </c>
      <c r="V5457" s="6" t="s">
        <v>12299</v>
      </c>
      <c r="W5457" s="6" t="s">
        <v>12299</v>
      </c>
    </row>
    <row r="5458" spans="1:23" x14ac:dyDescent="0.3">
      <c r="A5458" s="6">
        <v>7577</v>
      </c>
      <c r="B5458" s="6" t="s">
        <v>21359</v>
      </c>
      <c r="C5458" s="6" t="s">
        <v>21360</v>
      </c>
      <c r="D5458" s="6">
        <v>3</v>
      </c>
      <c r="E5458" s="6">
        <v>20</v>
      </c>
      <c r="F5458" s="6"/>
      <c r="G5458" s="6">
        <v>50</v>
      </c>
      <c r="H5458" s="6"/>
      <c r="I5458" s="6"/>
      <c r="J5458" s="6"/>
      <c r="K5458" s="6"/>
      <c r="L5458" s="6"/>
      <c r="M5458" s="6"/>
      <c r="N5458" s="6" t="e">
        <f>VLOOKUP(A5458,web_archive!D:AB,18,FALSE)</f>
        <v>#N/A</v>
      </c>
      <c r="O5458" s="6"/>
      <c r="P5458" s="6"/>
      <c r="Q5458" s="6"/>
      <c r="R5458" s="6"/>
      <c r="S5458" s="6"/>
      <c r="T5458" s="6"/>
      <c r="U5458" s="6" t="s">
        <v>12299</v>
      </c>
      <c r="V5458" s="6" t="s">
        <v>12299</v>
      </c>
      <c r="W5458" s="6" t="s">
        <v>12299</v>
      </c>
    </row>
    <row r="5459" spans="1:23" x14ac:dyDescent="0.3">
      <c r="A5459" s="6">
        <v>7578</v>
      </c>
      <c r="B5459" s="6" t="s">
        <v>21361</v>
      </c>
      <c r="C5459" s="6" t="s">
        <v>21362</v>
      </c>
      <c r="D5459" s="6">
        <v>3</v>
      </c>
      <c r="E5459" s="6">
        <v>20</v>
      </c>
      <c r="F5459" s="6"/>
      <c r="G5459" s="6">
        <v>10</v>
      </c>
      <c r="H5459" s="6"/>
      <c r="I5459" s="6"/>
      <c r="J5459" s="6"/>
      <c r="K5459" s="6"/>
      <c r="L5459" s="6"/>
      <c r="M5459" s="6"/>
      <c r="N5459" s="6" t="e">
        <f>VLOOKUP(A5459,web_archive!D:AB,18,FALSE)</f>
        <v>#N/A</v>
      </c>
      <c r="O5459" s="6"/>
      <c r="P5459" s="6"/>
      <c r="Q5459" s="6"/>
      <c r="R5459" s="6"/>
      <c r="S5459" s="6"/>
      <c r="T5459" s="6"/>
      <c r="U5459" s="6" t="s">
        <v>12299</v>
      </c>
      <c r="V5459" s="6" t="s">
        <v>12299</v>
      </c>
      <c r="W5459" s="6" t="s">
        <v>12299</v>
      </c>
    </row>
    <row r="5460" spans="1:23" x14ac:dyDescent="0.3">
      <c r="A5460" s="6">
        <v>7579</v>
      </c>
      <c r="B5460" s="6" t="s">
        <v>21363</v>
      </c>
      <c r="C5460" s="6" t="s">
        <v>21364</v>
      </c>
      <c r="D5460" s="6">
        <v>3</v>
      </c>
      <c r="E5460" s="6">
        <v>20</v>
      </c>
      <c r="F5460" s="6"/>
      <c r="G5460" s="6">
        <v>10</v>
      </c>
      <c r="H5460" s="6"/>
      <c r="I5460" s="6"/>
      <c r="J5460" s="6"/>
      <c r="K5460" s="6"/>
      <c r="L5460" s="6"/>
      <c r="M5460" s="6"/>
      <c r="N5460" s="6" t="e">
        <f>VLOOKUP(A5460,web_archive!D:AB,18,FALSE)</f>
        <v>#N/A</v>
      </c>
      <c r="O5460" s="6"/>
      <c r="P5460" s="6"/>
      <c r="Q5460" s="6"/>
      <c r="R5460" s="6"/>
      <c r="S5460" s="6"/>
      <c r="T5460" s="6"/>
      <c r="U5460" s="6" t="s">
        <v>12299</v>
      </c>
      <c r="V5460" s="6" t="s">
        <v>12299</v>
      </c>
      <c r="W5460" s="6" t="s">
        <v>12299</v>
      </c>
    </row>
    <row r="5461" spans="1:23" x14ac:dyDescent="0.3">
      <c r="A5461" s="6">
        <v>7580</v>
      </c>
      <c r="B5461" s="6" t="s">
        <v>21365</v>
      </c>
      <c r="C5461" s="6" t="s">
        <v>21366</v>
      </c>
      <c r="D5461" s="6">
        <v>3</v>
      </c>
      <c r="E5461" s="6">
        <v>20</v>
      </c>
      <c r="F5461" s="6"/>
      <c r="G5461" s="6">
        <v>10</v>
      </c>
      <c r="H5461" s="6"/>
      <c r="I5461" s="6"/>
      <c r="J5461" s="6"/>
      <c r="K5461" s="6"/>
      <c r="L5461" s="6"/>
      <c r="M5461" s="6"/>
      <c r="N5461" s="6" t="e">
        <f>VLOOKUP(A5461,web_archive!D:AB,18,FALSE)</f>
        <v>#N/A</v>
      </c>
      <c r="O5461" s="6"/>
      <c r="P5461" s="6"/>
      <c r="Q5461" s="6"/>
      <c r="R5461" s="6"/>
      <c r="S5461" s="6"/>
      <c r="T5461" s="6"/>
      <c r="U5461" s="6" t="s">
        <v>12299</v>
      </c>
      <c r="V5461" s="6" t="s">
        <v>12299</v>
      </c>
      <c r="W5461" s="6" t="s">
        <v>12299</v>
      </c>
    </row>
    <row r="5462" spans="1:23" x14ac:dyDescent="0.3">
      <c r="A5462" s="6">
        <v>7581</v>
      </c>
      <c r="B5462" s="6" t="s">
        <v>21367</v>
      </c>
      <c r="C5462" s="6" t="s">
        <v>21368</v>
      </c>
      <c r="D5462" s="6">
        <v>3</v>
      </c>
      <c r="E5462" s="6">
        <v>20</v>
      </c>
      <c r="F5462" s="6"/>
      <c r="G5462" s="6">
        <v>10</v>
      </c>
      <c r="H5462" s="6"/>
      <c r="I5462" s="6"/>
      <c r="J5462" s="6"/>
      <c r="K5462" s="6"/>
      <c r="L5462" s="6"/>
      <c r="M5462" s="6"/>
      <c r="N5462" s="6" t="e">
        <f>VLOOKUP(A5462,web_archive!D:AB,18,FALSE)</f>
        <v>#N/A</v>
      </c>
      <c r="O5462" s="6"/>
      <c r="P5462" s="6"/>
      <c r="Q5462" s="6"/>
      <c r="R5462" s="6"/>
      <c r="S5462" s="6"/>
      <c r="T5462" s="6"/>
      <c r="U5462" s="6" t="s">
        <v>12299</v>
      </c>
      <c r="V5462" s="6" t="s">
        <v>12299</v>
      </c>
      <c r="W5462" s="6" t="s">
        <v>12299</v>
      </c>
    </row>
    <row r="5463" spans="1:23" x14ac:dyDescent="0.3">
      <c r="A5463" s="6">
        <v>7582</v>
      </c>
      <c r="B5463" s="6" t="s">
        <v>21369</v>
      </c>
      <c r="C5463" s="6" t="s">
        <v>21370</v>
      </c>
      <c r="D5463" s="6">
        <v>3</v>
      </c>
      <c r="E5463" s="6">
        <v>10</v>
      </c>
      <c r="F5463" s="6"/>
      <c r="G5463" s="6">
        <v>10</v>
      </c>
      <c r="H5463" s="6"/>
      <c r="I5463" s="6"/>
      <c r="J5463" s="6"/>
      <c r="K5463" s="6"/>
      <c r="L5463" s="6"/>
      <c r="M5463" s="6"/>
      <c r="N5463" s="6" t="e">
        <f>VLOOKUP(A5463,web_archive!D:AB,18,FALSE)</f>
        <v>#N/A</v>
      </c>
      <c r="O5463" s="6"/>
      <c r="P5463" s="6"/>
      <c r="Q5463" s="6"/>
      <c r="R5463" s="6"/>
      <c r="S5463" s="6"/>
      <c r="T5463" s="6"/>
      <c r="U5463" s="6" t="s">
        <v>12299</v>
      </c>
      <c r="V5463" s="6" t="s">
        <v>12299</v>
      </c>
      <c r="W5463" s="6" t="s">
        <v>12299</v>
      </c>
    </row>
    <row r="5464" spans="1:23" x14ac:dyDescent="0.3">
      <c r="A5464" s="6">
        <v>7583</v>
      </c>
      <c r="B5464" s="6" t="s">
        <v>21371</v>
      </c>
      <c r="C5464" s="6" t="s">
        <v>21372</v>
      </c>
      <c r="D5464" s="6">
        <v>3</v>
      </c>
      <c r="E5464" s="6">
        <v>10</v>
      </c>
      <c r="F5464" s="6"/>
      <c r="G5464" s="6">
        <v>10</v>
      </c>
      <c r="H5464" s="6"/>
      <c r="I5464" s="6"/>
      <c r="J5464" s="6"/>
      <c r="K5464" s="6"/>
      <c r="L5464" s="6"/>
      <c r="M5464" s="6"/>
      <c r="N5464" s="6" t="e">
        <f>VLOOKUP(A5464,web_archive!D:AB,18,FALSE)</f>
        <v>#N/A</v>
      </c>
      <c r="O5464" s="6"/>
      <c r="P5464" s="6"/>
      <c r="Q5464" s="6"/>
      <c r="R5464" s="6"/>
      <c r="S5464" s="6"/>
      <c r="T5464" s="6"/>
      <c r="U5464" s="6" t="s">
        <v>12299</v>
      </c>
      <c r="V5464" s="6" t="s">
        <v>12299</v>
      </c>
      <c r="W5464" s="6" t="s">
        <v>12299</v>
      </c>
    </row>
    <row r="5465" spans="1:23" x14ac:dyDescent="0.3">
      <c r="A5465" s="6">
        <v>7584</v>
      </c>
      <c r="B5465" s="6" t="s">
        <v>21373</v>
      </c>
      <c r="C5465" s="6" t="s">
        <v>21374</v>
      </c>
      <c r="D5465" s="6">
        <v>3</v>
      </c>
      <c r="E5465" s="6">
        <v>10</v>
      </c>
      <c r="F5465" s="6"/>
      <c r="G5465" s="6">
        <v>10</v>
      </c>
      <c r="H5465" s="6"/>
      <c r="I5465" s="6"/>
      <c r="J5465" s="6"/>
      <c r="K5465" s="6"/>
      <c r="L5465" s="6"/>
      <c r="M5465" s="6"/>
      <c r="N5465" s="6" t="e">
        <f>VLOOKUP(A5465,web_archive!D:AB,18,FALSE)</f>
        <v>#N/A</v>
      </c>
      <c r="O5465" s="6"/>
      <c r="P5465" s="6"/>
      <c r="Q5465" s="6"/>
      <c r="R5465" s="6"/>
      <c r="S5465" s="6"/>
      <c r="T5465" s="6"/>
      <c r="U5465" s="6" t="s">
        <v>12299</v>
      </c>
      <c r="V5465" s="6" t="s">
        <v>12299</v>
      </c>
      <c r="W5465" s="6" t="s">
        <v>12299</v>
      </c>
    </row>
    <row r="5466" spans="1:23" x14ac:dyDescent="0.3">
      <c r="A5466" s="6">
        <v>7585</v>
      </c>
      <c r="B5466" s="6" t="s">
        <v>21375</v>
      </c>
      <c r="C5466" s="6" t="s">
        <v>21376</v>
      </c>
      <c r="D5466" s="6">
        <v>3</v>
      </c>
      <c r="E5466" s="6">
        <v>10</v>
      </c>
      <c r="F5466" s="6"/>
      <c r="G5466" s="6">
        <v>10</v>
      </c>
      <c r="H5466" s="6"/>
      <c r="I5466" s="6"/>
      <c r="J5466" s="6"/>
      <c r="K5466" s="6"/>
      <c r="L5466" s="6"/>
      <c r="M5466" s="6"/>
      <c r="N5466" s="6" t="e">
        <f>VLOOKUP(A5466,web_archive!D:AB,18,FALSE)</f>
        <v>#N/A</v>
      </c>
      <c r="O5466" s="6"/>
      <c r="P5466" s="6"/>
      <c r="Q5466" s="6"/>
      <c r="R5466" s="6"/>
      <c r="S5466" s="6"/>
      <c r="T5466" s="6"/>
      <c r="U5466" s="6" t="s">
        <v>12299</v>
      </c>
      <c r="V5466" s="6" t="s">
        <v>12299</v>
      </c>
      <c r="W5466" s="6" t="s">
        <v>12299</v>
      </c>
    </row>
    <row r="5467" spans="1:23" x14ac:dyDescent="0.3">
      <c r="A5467" s="6">
        <v>7586</v>
      </c>
      <c r="B5467" s="6" t="s">
        <v>21377</v>
      </c>
      <c r="C5467" s="6" t="s">
        <v>21378</v>
      </c>
      <c r="D5467" s="6">
        <v>3</v>
      </c>
      <c r="E5467" s="6">
        <v>10</v>
      </c>
      <c r="F5467" s="6"/>
      <c r="G5467" s="6">
        <v>10</v>
      </c>
      <c r="H5467" s="6"/>
      <c r="I5467" s="6"/>
      <c r="J5467" s="6"/>
      <c r="K5467" s="6"/>
      <c r="L5467" s="6"/>
      <c r="M5467" s="6"/>
      <c r="N5467" s="6" t="e">
        <f>VLOOKUP(A5467,web_archive!D:AB,18,FALSE)</f>
        <v>#N/A</v>
      </c>
      <c r="O5467" s="6"/>
      <c r="P5467" s="6"/>
      <c r="Q5467" s="6"/>
      <c r="R5467" s="6"/>
      <c r="S5467" s="6"/>
      <c r="T5467" s="6"/>
      <c r="U5467" s="6" t="s">
        <v>12299</v>
      </c>
      <c r="V5467" s="6" t="s">
        <v>12299</v>
      </c>
      <c r="W5467" s="6" t="s">
        <v>12299</v>
      </c>
    </row>
    <row r="5468" spans="1:23" x14ac:dyDescent="0.3">
      <c r="A5468" s="6">
        <v>7587</v>
      </c>
      <c r="B5468" s="6" t="s">
        <v>21379</v>
      </c>
      <c r="C5468" s="6" t="s">
        <v>21380</v>
      </c>
      <c r="D5468" s="6">
        <v>3</v>
      </c>
      <c r="E5468" s="6">
        <v>10</v>
      </c>
      <c r="F5468" s="6"/>
      <c r="G5468" s="6">
        <v>10</v>
      </c>
      <c r="H5468" s="6"/>
      <c r="I5468" s="6"/>
      <c r="J5468" s="6"/>
      <c r="K5468" s="6"/>
      <c r="L5468" s="6"/>
      <c r="M5468" s="6"/>
      <c r="N5468" s="6" t="e">
        <f>VLOOKUP(A5468,web_archive!D:AB,18,FALSE)</f>
        <v>#N/A</v>
      </c>
      <c r="O5468" s="6"/>
      <c r="P5468" s="6"/>
      <c r="Q5468" s="6"/>
      <c r="R5468" s="6"/>
      <c r="S5468" s="6"/>
      <c r="T5468" s="6"/>
      <c r="U5468" s="6" t="s">
        <v>12299</v>
      </c>
      <c r="V5468" s="6" t="s">
        <v>12299</v>
      </c>
      <c r="W5468" s="6" t="s">
        <v>12299</v>
      </c>
    </row>
    <row r="5469" spans="1:23" x14ac:dyDescent="0.3">
      <c r="A5469" s="6">
        <v>7588</v>
      </c>
      <c r="B5469" s="6" t="s">
        <v>21381</v>
      </c>
      <c r="C5469" s="6" t="s">
        <v>21382</v>
      </c>
      <c r="D5469" s="6">
        <v>3</v>
      </c>
      <c r="E5469" s="6">
        <v>10</v>
      </c>
      <c r="F5469" s="6"/>
      <c r="G5469" s="6">
        <v>10</v>
      </c>
      <c r="H5469" s="6"/>
      <c r="I5469" s="6"/>
      <c r="J5469" s="6"/>
      <c r="K5469" s="6"/>
      <c r="L5469" s="6"/>
      <c r="M5469" s="6"/>
      <c r="N5469" s="6" t="e">
        <f>VLOOKUP(A5469,web_archive!D:AB,18,FALSE)</f>
        <v>#N/A</v>
      </c>
      <c r="O5469" s="6"/>
      <c r="P5469" s="6"/>
      <c r="Q5469" s="6"/>
      <c r="R5469" s="6"/>
      <c r="S5469" s="6"/>
      <c r="T5469" s="6"/>
      <c r="U5469" s="6" t="s">
        <v>12299</v>
      </c>
      <c r="V5469" s="6" t="s">
        <v>12299</v>
      </c>
      <c r="W5469" s="6" t="s">
        <v>12299</v>
      </c>
    </row>
    <row r="5470" spans="1:23" x14ac:dyDescent="0.3">
      <c r="A5470" s="6">
        <v>7589</v>
      </c>
      <c r="B5470" s="6" t="s">
        <v>21383</v>
      </c>
      <c r="C5470" s="6" t="s">
        <v>21384</v>
      </c>
      <c r="D5470" s="6">
        <v>3</v>
      </c>
      <c r="E5470" s="6">
        <v>20</v>
      </c>
      <c r="F5470" s="6"/>
      <c r="G5470" s="6">
        <v>10</v>
      </c>
      <c r="H5470" s="6"/>
      <c r="I5470" s="6"/>
      <c r="J5470" s="6"/>
      <c r="K5470" s="6"/>
      <c r="L5470" s="6"/>
      <c r="M5470" s="6"/>
      <c r="N5470" s="6" t="e">
        <f>VLOOKUP(A5470,web_archive!D:AB,18,FALSE)</f>
        <v>#N/A</v>
      </c>
      <c r="O5470" s="6"/>
      <c r="P5470" s="6"/>
      <c r="Q5470" s="6"/>
      <c r="R5470" s="6"/>
      <c r="S5470" s="6"/>
      <c r="T5470" s="6"/>
      <c r="U5470" s="6" t="s">
        <v>12299</v>
      </c>
      <c r="V5470" s="6" t="s">
        <v>12299</v>
      </c>
      <c r="W5470" s="6" t="s">
        <v>12299</v>
      </c>
    </row>
    <row r="5471" spans="1:23" x14ac:dyDescent="0.3">
      <c r="A5471" s="6">
        <v>7590</v>
      </c>
      <c r="B5471" s="6" t="s">
        <v>21385</v>
      </c>
      <c r="C5471" s="6" t="s">
        <v>21386</v>
      </c>
      <c r="D5471" s="6">
        <v>3</v>
      </c>
      <c r="E5471" s="6">
        <v>20</v>
      </c>
      <c r="F5471" s="6"/>
      <c r="G5471" s="6">
        <v>10</v>
      </c>
      <c r="H5471" s="6"/>
      <c r="I5471" s="6"/>
      <c r="J5471" s="6"/>
      <c r="K5471" s="6"/>
      <c r="L5471" s="6"/>
      <c r="M5471" s="6"/>
      <c r="N5471" s="6" t="e">
        <f>VLOOKUP(A5471,web_archive!D:AB,18,FALSE)</f>
        <v>#N/A</v>
      </c>
      <c r="O5471" s="6"/>
      <c r="P5471" s="6"/>
      <c r="Q5471" s="6"/>
      <c r="R5471" s="6"/>
      <c r="S5471" s="6"/>
      <c r="T5471" s="6"/>
      <c r="U5471" s="6" t="s">
        <v>12299</v>
      </c>
      <c r="V5471" s="6" t="s">
        <v>12299</v>
      </c>
      <c r="W5471" s="6" t="s">
        <v>12299</v>
      </c>
    </row>
    <row r="5472" spans="1:23" x14ac:dyDescent="0.3">
      <c r="A5472" s="6">
        <v>7591</v>
      </c>
      <c r="B5472" s="6" t="s">
        <v>21387</v>
      </c>
      <c r="C5472" s="6" t="s">
        <v>21388</v>
      </c>
      <c r="D5472" s="6">
        <v>3</v>
      </c>
      <c r="E5472" s="6">
        <v>20</v>
      </c>
      <c r="F5472" s="6"/>
      <c r="G5472" s="6">
        <v>10</v>
      </c>
      <c r="H5472" s="6"/>
      <c r="I5472" s="6"/>
      <c r="J5472" s="6"/>
      <c r="K5472" s="6"/>
      <c r="L5472" s="6"/>
      <c r="M5472" s="6"/>
      <c r="N5472" s="6" t="e">
        <f>VLOOKUP(A5472,web_archive!D:AB,18,FALSE)</f>
        <v>#N/A</v>
      </c>
      <c r="O5472" s="6"/>
      <c r="P5472" s="6"/>
      <c r="Q5472" s="6"/>
      <c r="R5472" s="6"/>
      <c r="S5472" s="6"/>
      <c r="T5472" s="6"/>
      <c r="U5472" s="6" t="s">
        <v>12299</v>
      </c>
      <c r="V5472" s="6" t="s">
        <v>12299</v>
      </c>
      <c r="W5472" s="6" t="s">
        <v>12299</v>
      </c>
    </row>
    <row r="5473" spans="1:23" x14ac:dyDescent="0.3">
      <c r="A5473" s="6">
        <v>7592</v>
      </c>
      <c r="B5473" s="6" t="s">
        <v>21389</v>
      </c>
      <c r="C5473" s="6" t="s">
        <v>21390</v>
      </c>
      <c r="D5473" s="6">
        <v>3</v>
      </c>
      <c r="E5473" s="6">
        <v>20</v>
      </c>
      <c r="F5473" s="6"/>
      <c r="G5473" s="6">
        <v>10</v>
      </c>
      <c r="H5473" s="6"/>
      <c r="I5473" s="6"/>
      <c r="J5473" s="6"/>
      <c r="K5473" s="6"/>
      <c r="L5473" s="6"/>
      <c r="M5473" s="6"/>
      <c r="N5473" s="6" t="e">
        <f>VLOOKUP(A5473,web_archive!D:AB,18,FALSE)</f>
        <v>#N/A</v>
      </c>
      <c r="O5473" s="6"/>
      <c r="P5473" s="6"/>
      <c r="Q5473" s="6"/>
      <c r="R5473" s="6"/>
      <c r="S5473" s="6"/>
      <c r="T5473" s="6"/>
      <c r="U5473" s="6" t="s">
        <v>12299</v>
      </c>
      <c r="V5473" s="6" t="s">
        <v>12299</v>
      </c>
      <c r="W5473" s="6" t="s">
        <v>12299</v>
      </c>
    </row>
    <row r="5474" spans="1:23" x14ac:dyDescent="0.3">
      <c r="A5474" s="6">
        <v>7593</v>
      </c>
      <c r="B5474" s="6" t="s">
        <v>21391</v>
      </c>
      <c r="C5474" s="6" t="s">
        <v>21392</v>
      </c>
      <c r="D5474" s="6">
        <v>3</v>
      </c>
      <c r="E5474" s="6">
        <v>20</v>
      </c>
      <c r="F5474" s="6"/>
      <c r="G5474" s="6">
        <v>10</v>
      </c>
      <c r="H5474" s="6"/>
      <c r="I5474" s="6"/>
      <c r="J5474" s="6"/>
      <c r="K5474" s="6"/>
      <c r="L5474" s="6"/>
      <c r="M5474" s="6"/>
      <c r="N5474" s="6" t="e">
        <f>VLOOKUP(A5474,web_archive!D:AB,18,FALSE)</f>
        <v>#N/A</v>
      </c>
      <c r="O5474" s="6"/>
      <c r="P5474" s="6"/>
      <c r="Q5474" s="6"/>
      <c r="R5474" s="6"/>
      <c r="S5474" s="6"/>
      <c r="T5474" s="6"/>
      <c r="U5474" s="6" t="s">
        <v>12299</v>
      </c>
      <c r="V5474" s="6" t="s">
        <v>12299</v>
      </c>
      <c r="W5474" s="6" t="s">
        <v>12299</v>
      </c>
    </row>
    <row r="5475" spans="1:23" x14ac:dyDescent="0.3">
      <c r="A5475" s="6">
        <v>7594</v>
      </c>
      <c r="B5475" s="6" t="s">
        <v>21393</v>
      </c>
      <c r="C5475" s="6" t="s">
        <v>21394</v>
      </c>
      <c r="D5475" s="6">
        <v>3</v>
      </c>
      <c r="E5475" s="6">
        <v>20</v>
      </c>
      <c r="F5475" s="6"/>
      <c r="G5475" s="6">
        <v>10</v>
      </c>
      <c r="H5475" s="6"/>
      <c r="I5475" s="6"/>
      <c r="J5475" s="6"/>
      <c r="K5475" s="6"/>
      <c r="L5475" s="6"/>
      <c r="M5475" s="6"/>
      <c r="N5475" s="6" t="e">
        <f>VLOOKUP(A5475,web_archive!D:AB,18,FALSE)</f>
        <v>#N/A</v>
      </c>
      <c r="O5475" s="6"/>
      <c r="P5475" s="6"/>
      <c r="Q5475" s="6"/>
      <c r="R5475" s="6"/>
      <c r="S5475" s="6"/>
      <c r="T5475" s="6"/>
      <c r="U5475" s="6" t="s">
        <v>12299</v>
      </c>
      <c r="V5475" s="6" t="s">
        <v>12299</v>
      </c>
      <c r="W5475" s="6" t="s">
        <v>12299</v>
      </c>
    </row>
    <row r="5476" spans="1:23" x14ac:dyDescent="0.3">
      <c r="A5476" s="6">
        <v>7595</v>
      </c>
      <c r="B5476" s="6" t="s">
        <v>21395</v>
      </c>
      <c r="C5476" s="6" t="s">
        <v>21396</v>
      </c>
      <c r="D5476" s="6">
        <v>3</v>
      </c>
      <c r="E5476" s="6">
        <v>20</v>
      </c>
      <c r="F5476" s="6"/>
      <c r="G5476" s="6">
        <v>10</v>
      </c>
      <c r="H5476" s="6"/>
      <c r="I5476" s="6"/>
      <c r="J5476" s="6"/>
      <c r="K5476" s="6"/>
      <c r="L5476" s="6"/>
      <c r="M5476" s="6"/>
      <c r="N5476" s="6" t="e">
        <f>VLOOKUP(A5476,web_archive!D:AB,18,FALSE)</f>
        <v>#N/A</v>
      </c>
      <c r="O5476" s="6"/>
      <c r="P5476" s="6"/>
      <c r="Q5476" s="6"/>
      <c r="R5476" s="6"/>
      <c r="S5476" s="6"/>
      <c r="T5476" s="6"/>
      <c r="U5476" s="6" t="s">
        <v>12299</v>
      </c>
      <c r="V5476" s="6" t="s">
        <v>12299</v>
      </c>
      <c r="W5476" s="6" t="s">
        <v>12299</v>
      </c>
    </row>
    <row r="5477" spans="1:23" x14ac:dyDescent="0.3">
      <c r="A5477" s="6">
        <v>7596</v>
      </c>
      <c r="B5477" s="6" t="s">
        <v>21397</v>
      </c>
      <c r="C5477" s="6" t="s">
        <v>21398</v>
      </c>
      <c r="D5477" s="6">
        <v>3</v>
      </c>
      <c r="E5477" s="6">
        <v>20</v>
      </c>
      <c r="F5477" s="6"/>
      <c r="G5477" s="6">
        <v>10</v>
      </c>
      <c r="H5477" s="6"/>
      <c r="I5477" s="6"/>
      <c r="J5477" s="6"/>
      <c r="K5477" s="6"/>
      <c r="L5477" s="6"/>
      <c r="M5477" s="6"/>
      <c r="N5477" s="6" t="e">
        <f>VLOOKUP(A5477,web_archive!D:AB,18,FALSE)</f>
        <v>#N/A</v>
      </c>
      <c r="O5477" s="6"/>
      <c r="P5477" s="6"/>
      <c r="Q5477" s="6"/>
      <c r="R5477" s="6"/>
      <c r="S5477" s="6"/>
      <c r="T5477" s="6"/>
      <c r="U5477" s="6" t="s">
        <v>12299</v>
      </c>
      <c r="V5477" s="6" t="s">
        <v>12299</v>
      </c>
      <c r="W5477" s="6" t="s">
        <v>12299</v>
      </c>
    </row>
    <row r="5478" spans="1:23" x14ac:dyDescent="0.3">
      <c r="A5478" s="6">
        <v>7597</v>
      </c>
      <c r="B5478" s="6" t="s">
        <v>21399</v>
      </c>
      <c r="C5478" s="6" t="s">
        <v>21400</v>
      </c>
      <c r="D5478" s="6">
        <v>3</v>
      </c>
      <c r="E5478" s="6">
        <v>20</v>
      </c>
      <c r="F5478" s="6"/>
      <c r="G5478" s="6">
        <v>10</v>
      </c>
      <c r="H5478" s="6"/>
      <c r="I5478" s="6"/>
      <c r="J5478" s="6"/>
      <c r="K5478" s="6"/>
      <c r="L5478" s="6"/>
      <c r="M5478" s="6"/>
      <c r="N5478" s="6" t="e">
        <f>VLOOKUP(A5478,web_archive!D:AB,18,FALSE)</f>
        <v>#N/A</v>
      </c>
      <c r="O5478" s="6"/>
      <c r="P5478" s="6"/>
      <c r="Q5478" s="6"/>
      <c r="R5478" s="6"/>
      <c r="S5478" s="6"/>
      <c r="T5478" s="6"/>
      <c r="U5478" s="6" t="s">
        <v>12299</v>
      </c>
      <c r="V5478" s="6" t="s">
        <v>12299</v>
      </c>
      <c r="W5478" s="6" t="s">
        <v>12299</v>
      </c>
    </row>
    <row r="5479" spans="1:23" x14ac:dyDescent="0.3">
      <c r="A5479" s="6">
        <v>7598</v>
      </c>
      <c r="B5479" s="6" t="s">
        <v>21401</v>
      </c>
      <c r="C5479" s="6" t="s">
        <v>21402</v>
      </c>
      <c r="D5479" s="6">
        <v>3</v>
      </c>
      <c r="E5479" s="6">
        <v>0</v>
      </c>
      <c r="F5479" s="6"/>
      <c r="G5479" s="6">
        <v>10</v>
      </c>
      <c r="H5479" s="6"/>
      <c r="I5479" s="6"/>
      <c r="J5479" s="6"/>
      <c r="K5479" s="6"/>
      <c r="L5479" s="6"/>
      <c r="M5479" s="6"/>
      <c r="N5479" s="6" t="e">
        <f>VLOOKUP(A5479,web_archive!D:AB,18,FALSE)</f>
        <v>#N/A</v>
      </c>
      <c r="O5479" s="6"/>
      <c r="P5479" s="6"/>
      <c r="Q5479" s="6"/>
      <c r="R5479" s="6"/>
      <c r="S5479" s="6"/>
      <c r="T5479" s="6"/>
      <c r="U5479" s="6" t="s">
        <v>12299</v>
      </c>
      <c r="V5479" s="6" t="s">
        <v>12299</v>
      </c>
      <c r="W5479" s="6" t="s">
        <v>12299</v>
      </c>
    </row>
    <row r="5480" spans="1:23" x14ac:dyDescent="0.3">
      <c r="A5480" s="6">
        <v>7599</v>
      </c>
      <c r="B5480" s="6" t="s">
        <v>21403</v>
      </c>
      <c r="C5480" s="6" t="s">
        <v>21404</v>
      </c>
      <c r="D5480" s="6">
        <v>3</v>
      </c>
      <c r="E5480" s="6">
        <v>0</v>
      </c>
      <c r="F5480" s="6"/>
      <c r="G5480" s="6">
        <v>10</v>
      </c>
      <c r="H5480" s="6"/>
      <c r="I5480" s="6"/>
      <c r="J5480" s="6"/>
      <c r="K5480" s="6"/>
      <c r="L5480" s="6"/>
      <c r="M5480" s="6"/>
      <c r="N5480" s="6" t="e">
        <f>VLOOKUP(A5480,web_archive!D:AB,18,FALSE)</f>
        <v>#N/A</v>
      </c>
      <c r="O5480" s="6"/>
      <c r="P5480" s="6"/>
      <c r="Q5480" s="6"/>
      <c r="R5480" s="6"/>
      <c r="S5480" s="6"/>
      <c r="T5480" s="6"/>
      <c r="U5480" s="6" t="s">
        <v>12299</v>
      </c>
      <c r="V5480" s="6" t="s">
        <v>12299</v>
      </c>
      <c r="W5480" s="6" t="s">
        <v>12299</v>
      </c>
    </row>
    <row r="5481" spans="1:23" x14ac:dyDescent="0.3">
      <c r="A5481" s="6">
        <v>7600</v>
      </c>
      <c r="B5481" s="6" t="s">
        <v>21405</v>
      </c>
      <c r="C5481" s="6" t="s">
        <v>21406</v>
      </c>
      <c r="D5481" s="6">
        <v>3</v>
      </c>
      <c r="E5481" s="6">
        <v>0</v>
      </c>
      <c r="F5481" s="6"/>
      <c r="G5481" s="6">
        <v>10</v>
      </c>
      <c r="H5481" s="6"/>
      <c r="I5481" s="6"/>
      <c r="J5481" s="6"/>
      <c r="K5481" s="6"/>
      <c r="L5481" s="6"/>
      <c r="M5481" s="6"/>
      <c r="N5481" s="6" t="e">
        <f>VLOOKUP(A5481,web_archive!D:AB,18,FALSE)</f>
        <v>#N/A</v>
      </c>
      <c r="O5481" s="6"/>
      <c r="P5481" s="6"/>
      <c r="Q5481" s="6"/>
      <c r="R5481" s="6"/>
      <c r="S5481" s="6"/>
      <c r="T5481" s="6"/>
      <c r="U5481" s="6" t="s">
        <v>12299</v>
      </c>
      <c r="V5481" s="6" t="s">
        <v>12299</v>
      </c>
      <c r="W5481" s="6" t="s">
        <v>12299</v>
      </c>
    </row>
    <row r="5482" spans="1:23" x14ac:dyDescent="0.3">
      <c r="A5482" s="6">
        <v>7601</v>
      </c>
      <c r="B5482" s="6" t="s">
        <v>21407</v>
      </c>
      <c r="C5482" s="6" t="s">
        <v>21408</v>
      </c>
      <c r="D5482" s="6">
        <v>3</v>
      </c>
      <c r="E5482" s="6">
        <v>0</v>
      </c>
      <c r="F5482" s="6"/>
      <c r="G5482" s="6">
        <v>10</v>
      </c>
      <c r="H5482" s="6"/>
      <c r="I5482" s="6"/>
      <c r="J5482" s="6"/>
      <c r="K5482" s="6"/>
      <c r="L5482" s="6"/>
      <c r="M5482" s="6"/>
      <c r="N5482" s="6" t="e">
        <f>VLOOKUP(A5482,web_archive!D:AB,18,FALSE)</f>
        <v>#N/A</v>
      </c>
      <c r="O5482" s="6"/>
      <c r="P5482" s="6"/>
      <c r="Q5482" s="6"/>
      <c r="R5482" s="6"/>
      <c r="S5482" s="6"/>
      <c r="T5482" s="6"/>
      <c r="U5482" s="6" t="s">
        <v>12299</v>
      </c>
      <c r="V5482" s="6" t="s">
        <v>12299</v>
      </c>
      <c r="W5482" s="6" t="s">
        <v>12299</v>
      </c>
    </row>
    <row r="5483" spans="1:23" x14ac:dyDescent="0.3">
      <c r="A5483" s="6">
        <v>7602</v>
      </c>
      <c r="B5483" s="6" t="s">
        <v>21409</v>
      </c>
      <c r="C5483" s="6" t="s">
        <v>21410</v>
      </c>
      <c r="D5483" s="6">
        <v>3</v>
      </c>
      <c r="E5483" s="6">
        <v>0</v>
      </c>
      <c r="F5483" s="6"/>
      <c r="G5483" s="6">
        <v>10</v>
      </c>
      <c r="H5483" s="6"/>
      <c r="I5483" s="6"/>
      <c r="J5483" s="6"/>
      <c r="K5483" s="6"/>
      <c r="L5483" s="6"/>
      <c r="M5483" s="6"/>
      <c r="N5483" s="6" t="e">
        <f>VLOOKUP(A5483,web_archive!D:AB,18,FALSE)</f>
        <v>#N/A</v>
      </c>
      <c r="O5483" s="6"/>
      <c r="P5483" s="6"/>
      <c r="Q5483" s="6"/>
      <c r="R5483" s="6"/>
      <c r="S5483" s="6"/>
      <c r="T5483" s="6"/>
      <c r="U5483" s="6" t="s">
        <v>12299</v>
      </c>
      <c r="V5483" s="6" t="s">
        <v>12299</v>
      </c>
      <c r="W5483" s="6" t="s">
        <v>12299</v>
      </c>
    </row>
    <row r="5484" spans="1:23" x14ac:dyDescent="0.3">
      <c r="A5484" s="6">
        <v>7603</v>
      </c>
      <c r="B5484" s="6" t="s">
        <v>21411</v>
      </c>
      <c r="C5484" s="6" t="s">
        <v>21412</v>
      </c>
      <c r="D5484" s="6">
        <v>3</v>
      </c>
      <c r="E5484" s="6">
        <v>0</v>
      </c>
      <c r="F5484" s="6"/>
      <c r="G5484" s="6">
        <v>10</v>
      </c>
      <c r="H5484" s="6"/>
      <c r="I5484" s="6"/>
      <c r="J5484" s="6"/>
      <c r="K5484" s="6"/>
      <c r="L5484" s="6"/>
      <c r="M5484" s="6"/>
      <c r="N5484" s="6" t="e">
        <f>VLOOKUP(A5484,web_archive!D:AB,18,FALSE)</f>
        <v>#N/A</v>
      </c>
      <c r="O5484" s="6"/>
      <c r="P5484" s="6"/>
      <c r="Q5484" s="6"/>
      <c r="R5484" s="6"/>
      <c r="S5484" s="6"/>
      <c r="T5484" s="6"/>
      <c r="U5484" s="6" t="s">
        <v>12299</v>
      </c>
      <c r="V5484" s="6" t="s">
        <v>12299</v>
      </c>
      <c r="W5484" s="6" t="s">
        <v>12299</v>
      </c>
    </row>
    <row r="5485" spans="1:23" x14ac:dyDescent="0.3">
      <c r="A5485" s="6">
        <v>7604</v>
      </c>
      <c r="B5485" s="6" t="s">
        <v>21413</v>
      </c>
      <c r="C5485" s="6" t="s">
        <v>21413</v>
      </c>
      <c r="D5485" s="6">
        <v>3</v>
      </c>
      <c r="E5485" s="6">
        <v>0</v>
      </c>
      <c r="F5485" s="6"/>
      <c r="G5485" s="6">
        <v>10</v>
      </c>
      <c r="H5485" s="6"/>
      <c r="I5485" s="6"/>
      <c r="J5485" s="6"/>
      <c r="K5485" s="6"/>
      <c r="L5485" s="6"/>
      <c r="M5485" s="6"/>
      <c r="N5485" s="6" t="e">
        <f>VLOOKUP(A5485,web_archive!D:AB,18,FALSE)</f>
        <v>#N/A</v>
      </c>
      <c r="O5485" s="6"/>
      <c r="P5485" s="6"/>
      <c r="Q5485" s="6"/>
      <c r="R5485" s="6"/>
      <c r="S5485" s="6"/>
      <c r="T5485" s="6"/>
      <c r="U5485" s="6" t="s">
        <v>12299</v>
      </c>
      <c r="V5485" s="6" t="s">
        <v>12299</v>
      </c>
      <c r="W5485" s="6" t="s">
        <v>12299</v>
      </c>
    </row>
    <row r="5486" spans="1:23" x14ac:dyDescent="0.3">
      <c r="A5486" s="6">
        <v>7605</v>
      </c>
      <c r="B5486" s="6" t="s">
        <v>2117</v>
      </c>
      <c r="C5486" s="6" t="s">
        <v>2118</v>
      </c>
      <c r="D5486" s="6">
        <v>3</v>
      </c>
      <c r="E5486" s="6">
        <v>0</v>
      </c>
      <c r="F5486" s="6"/>
      <c r="G5486" s="6">
        <v>10</v>
      </c>
      <c r="H5486" s="6"/>
      <c r="I5486" s="6"/>
      <c r="J5486" s="6"/>
      <c r="K5486" s="6"/>
      <c r="L5486" s="6"/>
      <c r="M5486" s="6"/>
      <c r="N5486" s="6" t="str">
        <f>VLOOKUP(A5486,web_archive!D:AB,18,FALSE)</f>
        <v>None</v>
      </c>
      <c r="O5486" s="6"/>
      <c r="P5486" s="6"/>
      <c r="Q5486" s="6"/>
      <c r="R5486" s="6"/>
      <c r="S5486" s="6"/>
      <c r="T5486" s="6"/>
      <c r="U5486" s="6" t="s">
        <v>12299</v>
      </c>
      <c r="V5486" s="6" t="s">
        <v>12299</v>
      </c>
      <c r="W5486" s="6" t="s">
        <v>12299</v>
      </c>
    </row>
    <row r="5487" spans="1:23" x14ac:dyDescent="0.3">
      <c r="A5487" s="6">
        <v>7606</v>
      </c>
      <c r="B5487" s="6" t="s">
        <v>21414</v>
      </c>
      <c r="C5487" s="6" t="s">
        <v>21415</v>
      </c>
      <c r="D5487" s="6">
        <v>3</v>
      </c>
      <c r="E5487" s="6">
        <v>0</v>
      </c>
      <c r="F5487" s="6"/>
      <c r="G5487" s="6">
        <v>10</v>
      </c>
      <c r="H5487" s="6"/>
      <c r="I5487" s="6"/>
      <c r="J5487" s="6"/>
      <c r="K5487" s="6"/>
      <c r="L5487" s="6"/>
      <c r="M5487" s="6"/>
      <c r="N5487" s="6" t="e">
        <f>VLOOKUP(A5487,web_archive!D:AB,18,FALSE)</f>
        <v>#N/A</v>
      </c>
      <c r="O5487" s="6"/>
      <c r="P5487" s="6"/>
      <c r="Q5487" s="6"/>
      <c r="R5487" s="6"/>
      <c r="S5487" s="6"/>
      <c r="T5487" s="6"/>
      <c r="U5487" s="6" t="s">
        <v>12299</v>
      </c>
      <c r="V5487" s="6" t="s">
        <v>12299</v>
      </c>
      <c r="W5487" s="6" t="s">
        <v>12299</v>
      </c>
    </row>
    <row r="5488" spans="1:23" x14ac:dyDescent="0.3">
      <c r="A5488" s="6">
        <v>7607</v>
      </c>
      <c r="B5488" s="6" t="s">
        <v>21416</v>
      </c>
      <c r="C5488" s="6" t="s">
        <v>21417</v>
      </c>
      <c r="D5488" s="6">
        <v>3</v>
      </c>
      <c r="E5488" s="6">
        <v>10</v>
      </c>
      <c r="F5488" s="6"/>
      <c r="G5488" s="6">
        <v>10</v>
      </c>
      <c r="H5488" s="6"/>
      <c r="I5488" s="6"/>
      <c r="J5488" s="6"/>
      <c r="K5488" s="6"/>
      <c r="L5488" s="6"/>
      <c r="M5488" s="6"/>
      <c r="N5488" s="6" t="e">
        <f>VLOOKUP(A5488,web_archive!D:AB,18,FALSE)</f>
        <v>#N/A</v>
      </c>
      <c r="O5488" s="6"/>
      <c r="P5488" s="6"/>
      <c r="Q5488" s="6"/>
      <c r="R5488" s="6"/>
      <c r="S5488" s="6"/>
      <c r="T5488" s="6"/>
      <c r="U5488" s="6" t="s">
        <v>12299</v>
      </c>
      <c r="V5488" s="6" t="s">
        <v>12299</v>
      </c>
      <c r="W5488" s="6" t="s">
        <v>12299</v>
      </c>
    </row>
    <row r="5489" spans="1:23" x14ac:dyDescent="0.3">
      <c r="A5489" s="6">
        <v>7608</v>
      </c>
      <c r="B5489" s="6" t="s">
        <v>21418</v>
      </c>
      <c r="C5489" s="6" t="s">
        <v>21419</v>
      </c>
      <c r="D5489" s="6">
        <v>3</v>
      </c>
      <c r="E5489" s="6">
        <v>20</v>
      </c>
      <c r="F5489" s="6"/>
      <c r="G5489" s="6">
        <v>10</v>
      </c>
      <c r="H5489" s="6"/>
      <c r="I5489" s="6"/>
      <c r="J5489" s="6"/>
      <c r="K5489" s="6"/>
      <c r="L5489" s="6"/>
      <c r="M5489" s="6"/>
      <c r="N5489" s="6" t="e">
        <f>VLOOKUP(A5489,web_archive!D:AB,18,FALSE)</f>
        <v>#N/A</v>
      </c>
      <c r="O5489" s="6"/>
      <c r="P5489" s="6"/>
      <c r="Q5489" s="6"/>
      <c r="R5489" s="6"/>
      <c r="S5489" s="6"/>
      <c r="T5489" s="6"/>
      <c r="U5489" s="6" t="s">
        <v>12299</v>
      </c>
      <c r="V5489" s="6" t="s">
        <v>12299</v>
      </c>
      <c r="W5489" s="6" t="s">
        <v>12299</v>
      </c>
    </row>
    <row r="5490" spans="1:23" x14ac:dyDescent="0.3">
      <c r="A5490" s="6">
        <v>7609</v>
      </c>
      <c r="B5490" s="6" t="s">
        <v>21420</v>
      </c>
      <c r="C5490" s="6" t="s">
        <v>21421</v>
      </c>
      <c r="D5490" s="6">
        <v>3</v>
      </c>
      <c r="E5490" s="6">
        <v>0</v>
      </c>
      <c r="F5490" s="6"/>
      <c r="G5490" s="6">
        <v>10</v>
      </c>
      <c r="H5490" s="6"/>
      <c r="I5490" s="6"/>
      <c r="J5490" s="6"/>
      <c r="K5490" s="6"/>
      <c r="L5490" s="6"/>
      <c r="M5490" s="6"/>
      <c r="N5490" s="6" t="e">
        <f>VLOOKUP(A5490,web_archive!D:AB,18,FALSE)</f>
        <v>#N/A</v>
      </c>
      <c r="O5490" s="6"/>
      <c r="P5490" s="6"/>
      <c r="Q5490" s="6"/>
      <c r="R5490" s="6"/>
      <c r="S5490" s="6"/>
      <c r="T5490" s="6"/>
      <c r="U5490" s="6" t="s">
        <v>12299</v>
      </c>
      <c r="V5490" s="6" t="s">
        <v>12299</v>
      </c>
      <c r="W5490" s="6" t="s">
        <v>12299</v>
      </c>
    </row>
    <row r="5491" spans="1:23" x14ac:dyDescent="0.3">
      <c r="A5491" s="6">
        <v>7610</v>
      </c>
      <c r="B5491" s="6" t="s">
        <v>21422</v>
      </c>
      <c r="C5491" s="6" t="s">
        <v>21423</v>
      </c>
      <c r="D5491" s="6">
        <v>3</v>
      </c>
      <c r="E5491" s="6">
        <v>1000</v>
      </c>
      <c r="F5491" s="6"/>
      <c r="G5491" s="6">
        <v>10</v>
      </c>
      <c r="H5491" s="6"/>
      <c r="I5491" s="6"/>
      <c r="J5491" s="6"/>
      <c r="K5491" s="6"/>
      <c r="L5491" s="6"/>
      <c r="M5491" s="6"/>
      <c r="N5491" s="6" t="e">
        <f>VLOOKUP(A5491,web_archive!D:AB,18,FALSE)</f>
        <v>#N/A</v>
      </c>
      <c r="O5491" s="6"/>
      <c r="P5491" s="6"/>
      <c r="Q5491" s="6"/>
      <c r="R5491" s="6"/>
      <c r="S5491" s="6"/>
      <c r="T5491" s="6"/>
      <c r="U5491" s="6" t="s">
        <v>12299</v>
      </c>
      <c r="V5491" s="6" t="s">
        <v>12299</v>
      </c>
      <c r="W5491" s="6" t="s">
        <v>12299</v>
      </c>
    </row>
    <row r="5492" spans="1:23" x14ac:dyDescent="0.3">
      <c r="A5492" s="6">
        <v>7611</v>
      </c>
      <c r="B5492" s="6" t="s">
        <v>21424</v>
      </c>
      <c r="C5492" s="6" t="s">
        <v>21425</v>
      </c>
      <c r="D5492" s="6">
        <v>3</v>
      </c>
      <c r="E5492" s="6">
        <v>20</v>
      </c>
      <c r="F5492" s="6"/>
      <c r="G5492" s="6">
        <v>10</v>
      </c>
      <c r="H5492" s="6"/>
      <c r="I5492" s="6"/>
      <c r="J5492" s="6"/>
      <c r="K5492" s="6"/>
      <c r="L5492" s="6"/>
      <c r="M5492" s="6"/>
      <c r="N5492" s="6" t="e">
        <f>VLOOKUP(A5492,web_archive!D:AB,18,FALSE)</f>
        <v>#N/A</v>
      </c>
      <c r="O5492" s="6"/>
      <c r="P5492" s="6"/>
      <c r="Q5492" s="6"/>
      <c r="R5492" s="6"/>
      <c r="S5492" s="6"/>
      <c r="T5492" s="6"/>
      <c r="U5492" s="6" t="s">
        <v>12299</v>
      </c>
      <c r="V5492" s="6" t="s">
        <v>12299</v>
      </c>
      <c r="W5492" s="6" t="s">
        <v>12299</v>
      </c>
    </row>
    <row r="5493" spans="1:23" x14ac:dyDescent="0.3">
      <c r="A5493" s="6">
        <v>7612</v>
      </c>
      <c r="B5493" s="6" t="s">
        <v>21426</v>
      </c>
      <c r="C5493" s="6" t="s">
        <v>21427</v>
      </c>
      <c r="D5493" s="6">
        <v>3</v>
      </c>
      <c r="E5493" s="6">
        <v>2</v>
      </c>
      <c r="F5493" s="6"/>
      <c r="G5493" s="6">
        <v>10</v>
      </c>
      <c r="H5493" s="6"/>
      <c r="I5493" s="6"/>
      <c r="J5493" s="6"/>
      <c r="K5493" s="6"/>
      <c r="L5493" s="6"/>
      <c r="M5493" s="6"/>
      <c r="N5493" s="6" t="e">
        <f>VLOOKUP(A5493,web_archive!D:AB,18,FALSE)</f>
        <v>#N/A</v>
      </c>
      <c r="O5493" s="6"/>
      <c r="P5493" s="6"/>
      <c r="Q5493" s="6"/>
      <c r="R5493" s="6"/>
      <c r="S5493" s="6"/>
      <c r="T5493" s="6"/>
      <c r="U5493" s="6" t="s">
        <v>12299</v>
      </c>
      <c r="V5493" s="6" t="s">
        <v>12299</v>
      </c>
      <c r="W5493" s="6" t="s">
        <v>12299</v>
      </c>
    </row>
    <row r="5494" spans="1:23" x14ac:dyDescent="0.3">
      <c r="A5494" s="6">
        <v>7613</v>
      </c>
      <c r="B5494" s="6" t="s">
        <v>21428</v>
      </c>
      <c r="C5494" s="6" t="s">
        <v>21429</v>
      </c>
      <c r="D5494" s="6">
        <v>3</v>
      </c>
      <c r="E5494" s="6">
        <v>0</v>
      </c>
      <c r="F5494" s="6"/>
      <c r="G5494" s="6">
        <v>0</v>
      </c>
      <c r="H5494" s="6"/>
      <c r="I5494" s="6"/>
      <c r="J5494" s="6"/>
      <c r="K5494" s="6"/>
      <c r="L5494" s="6"/>
      <c r="M5494" s="6"/>
      <c r="N5494" s="6" t="e">
        <f>VLOOKUP(A5494,web_archive!D:AB,18,FALSE)</f>
        <v>#N/A</v>
      </c>
      <c r="O5494" s="6"/>
      <c r="P5494" s="6"/>
      <c r="Q5494" s="6"/>
      <c r="R5494" s="6"/>
      <c r="S5494" s="6"/>
      <c r="T5494" s="6"/>
      <c r="U5494" s="6" t="s">
        <v>12299</v>
      </c>
      <c r="V5494" s="6" t="s">
        <v>12299</v>
      </c>
      <c r="W5494" s="6" t="s">
        <v>12299</v>
      </c>
    </row>
    <row r="5495" spans="1:23" x14ac:dyDescent="0.3">
      <c r="A5495" s="6">
        <v>7614</v>
      </c>
      <c r="B5495" s="6" t="s">
        <v>21430</v>
      </c>
      <c r="C5495" s="6" t="s">
        <v>7377</v>
      </c>
      <c r="D5495" s="6">
        <v>3</v>
      </c>
      <c r="E5495" s="6">
        <v>10</v>
      </c>
      <c r="F5495" s="6"/>
      <c r="G5495" s="6">
        <v>10</v>
      </c>
      <c r="H5495" s="6"/>
      <c r="I5495" s="6"/>
      <c r="J5495" s="6"/>
      <c r="K5495" s="6"/>
      <c r="L5495" s="6"/>
      <c r="M5495" s="6"/>
      <c r="N5495" s="6" t="e">
        <f>VLOOKUP(A5495,web_archive!D:AB,18,FALSE)</f>
        <v>#N/A</v>
      </c>
      <c r="O5495" s="6"/>
      <c r="P5495" s="6"/>
      <c r="Q5495" s="6"/>
      <c r="R5495" s="6"/>
      <c r="S5495" s="6"/>
      <c r="T5495" s="6"/>
      <c r="U5495" s="6" t="s">
        <v>12299</v>
      </c>
      <c r="V5495" s="6" t="s">
        <v>12299</v>
      </c>
      <c r="W5495" s="6" t="s">
        <v>12299</v>
      </c>
    </row>
    <row r="5496" spans="1:23" x14ac:dyDescent="0.3">
      <c r="A5496" s="6">
        <v>7615</v>
      </c>
      <c r="B5496" s="6" t="s">
        <v>21431</v>
      </c>
      <c r="C5496" s="6" t="s">
        <v>21432</v>
      </c>
      <c r="D5496" s="6">
        <v>3</v>
      </c>
      <c r="E5496" s="6">
        <v>10</v>
      </c>
      <c r="F5496" s="6"/>
      <c r="G5496" s="6">
        <v>10</v>
      </c>
      <c r="H5496" s="6"/>
      <c r="I5496" s="6"/>
      <c r="J5496" s="6"/>
      <c r="K5496" s="6"/>
      <c r="L5496" s="6"/>
      <c r="M5496" s="6"/>
      <c r="N5496" s="6" t="e">
        <f>VLOOKUP(A5496,web_archive!D:AB,18,FALSE)</f>
        <v>#N/A</v>
      </c>
      <c r="O5496" s="6"/>
      <c r="P5496" s="6"/>
      <c r="Q5496" s="6"/>
      <c r="R5496" s="6"/>
      <c r="S5496" s="6"/>
      <c r="T5496" s="6"/>
      <c r="U5496" s="6" t="s">
        <v>12299</v>
      </c>
      <c r="V5496" s="6" t="s">
        <v>12299</v>
      </c>
      <c r="W5496" s="6" t="s">
        <v>12299</v>
      </c>
    </row>
    <row r="5497" spans="1:23" x14ac:dyDescent="0.3">
      <c r="A5497" s="6">
        <v>7616</v>
      </c>
      <c r="B5497" s="6" t="s">
        <v>21433</v>
      </c>
      <c r="C5497" s="6" t="s">
        <v>21434</v>
      </c>
      <c r="D5497" s="6">
        <v>3</v>
      </c>
      <c r="E5497" s="6">
        <v>10</v>
      </c>
      <c r="F5497" s="6"/>
      <c r="G5497" s="6">
        <v>10</v>
      </c>
      <c r="H5497" s="6"/>
      <c r="I5497" s="6"/>
      <c r="J5497" s="6"/>
      <c r="K5497" s="6"/>
      <c r="L5497" s="6"/>
      <c r="M5497" s="6"/>
      <c r="N5497" s="6" t="e">
        <f>VLOOKUP(A5497,web_archive!D:AB,18,FALSE)</f>
        <v>#N/A</v>
      </c>
      <c r="O5497" s="6"/>
      <c r="P5497" s="6"/>
      <c r="Q5497" s="6"/>
      <c r="R5497" s="6"/>
      <c r="S5497" s="6"/>
      <c r="T5497" s="6"/>
      <c r="U5497" s="6" t="s">
        <v>12299</v>
      </c>
      <c r="V5497" s="6" t="s">
        <v>12299</v>
      </c>
      <c r="W5497" s="6" t="s">
        <v>12299</v>
      </c>
    </row>
    <row r="5498" spans="1:23" x14ac:dyDescent="0.3">
      <c r="A5498" s="6">
        <v>7617</v>
      </c>
      <c r="B5498" s="6" t="s">
        <v>21435</v>
      </c>
      <c r="C5498" s="6" t="s">
        <v>21436</v>
      </c>
      <c r="D5498" s="6">
        <v>3</v>
      </c>
      <c r="E5498" s="6">
        <v>10</v>
      </c>
      <c r="F5498" s="6"/>
      <c r="G5498" s="6">
        <v>10</v>
      </c>
      <c r="H5498" s="6"/>
      <c r="I5498" s="6"/>
      <c r="J5498" s="6"/>
      <c r="K5498" s="6"/>
      <c r="L5498" s="6"/>
      <c r="M5498" s="6"/>
      <c r="N5498" s="6" t="e">
        <f>VLOOKUP(A5498,web_archive!D:AB,18,FALSE)</f>
        <v>#N/A</v>
      </c>
      <c r="O5498" s="6"/>
      <c r="P5498" s="6"/>
      <c r="Q5498" s="6"/>
      <c r="R5498" s="6"/>
      <c r="S5498" s="6"/>
      <c r="T5498" s="6"/>
      <c r="U5498" s="6" t="s">
        <v>12299</v>
      </c>
      <c r="V5498" s="6" t="s">
        <v>12299</v>
      </c>
      <c r="W5498" s="6" t="s">
        <v>12299</v>
      </c>
    </row>
    <row r="5499" spans="1:23" x14ac:dyDescent="0.3">
      <c r="A5499" s="6">
        <v>7618</v>
      </c>
      <c r="B5499" s="6" t="s">
        <v>21437</v>
      </c>
      <c r="C5499" s="6" t="s">
        <v>21438</v>
      </c>
      <c r="D5499" s="6">
        <v>3</v>
      </c>
      <c r="E5499" s="6">
        <v>2</v>
      </c>
      <c r="F5499" s="6"/>
      <c r="G5499" s="6">
        <v>100</v>
      </c>
      <c r="H5499" s="6"/>
      <c r="I5499" s="6"/>
      <c r="J5499" s="6"/>
      <c r="K5499" s="6"/>
      <c r="L5499" s="6"/>
      <c r="M5499" s="6"/>
      <c r="N5499" s="6" t="e">
        <f>VLOOKUP(A5499,web_archive!D:AB,18,FALSE)</f>
        <v>#N/A</v>
      </c>
      <c r="O5499" s="6"/>
      <c r="P5499" s="6"/>
      <c r="Q5499" s="6"/>
      <c r="R5499" s="6"/>
      <c r="S5499" s="6"/>
      <c r="T5499" s="6"/>
      <c r="U5499" s="6" t="s">
        <v>12299</v>
      </c>
      <c r="V5499" s="6" t="s">
        <v>12299</v>
      </c>
      <c r="W5499" s="6" t="s">
        <v>12299</v>
      </c>
    </row>
    <row r="5500" spans="1:23" x14ac:dyDescent="0.3">
      <c r="A5500" s="6">
        <v>7619</v>
      </c>
      <c r="B5500" s="6" t="s">
        <v>21439</v>
      </c>
      <c r="C5500" s="6" t="s">
        <v>21440</v>
      </c>
      <c r="D5500" s="6">
        <v>3</v>
      </c>
      <c r="E5500" s="6">
        <v>2</v>
      </c>
      <c r="F5500" s="6"/>
      <c r="G5500" s="6">
        <v>10</v>
      </c>
      <c r="H5500" s="6"/>
      <c r="I5500" s="6"/>
      <c r="J5500" s="6"/>
      <c r="K5500" s="6"/>
      <c r="L5500" s="6"/>
      <c r="M5500" s="6"/>
      <c r="N5500" s="6" t="e">
        <f>VLOOKUP(A5500,web_archive!D:AB,18,FALSE)</f>
        <v>#N/A</v>
      </c>
      <c r="O5500" s="6"/>
      <c r="P5500" s="6"/>
      <c r="Q5500" s="6"/>
      <c r="R5500" s="6"/>
      <c r="S5500" s="6"/>
      <c r="T5500" s="6"/>
      <c r="U5500" s="6" t="s">
        <v>12299</v>
      </c>
      <c r="V5500" s="6" t="s">
        <v>12299</v>
      </c>
      <c r="W5500" s="6" t="s">
        <v>12299</v>
      </c>
    </row>
    <row r="5501" spans="1:23" x14ac:dyDescent="0.3">
      <c r="A5501" s="6">
        <v>7620</v>
      </c>
      <c r="B5501" s="6" t="s">
        <v>3651</v>
      </c>
      <c r="C5501" s="6" t="s">
        <v>3652</v>
      </c>
      <c r="D5501" s="6">
        <v>3</v>
      </c>
      <c r="E5501" s="6">
        <v>2</v>
      </c>
      <c r="F5501" s="6"/>
      <c r="G5501" s="6">
        <v>10</v>
      </c>
      <c r="H5501" s="6"/>
      <c r="I5501" s="6"/>
      <c r="J5501" s="6"/>
      <c r="K5501" s="6"/>
      <c r="L5501" s="6"/>
      <c r="M5501" s="6"/>
      <c r="N5501" s="6" t="str">
        <f>VLOOKUP(A5501,web_archive!D:AB,18,FALSE)</f>
        <v>None</v>
      </c>
      <c r="O5501" s="6"/>
      <c r="P5501" s="6"/>
      <c r="Q5501" s="6"/>
      <c r="R5501" s="6"/>
      <c r="S5501" s="6"/>
      <c r="T5501" s="6"/>
      <c r="U5501" s="6" t="s">
        <v>12299</v>
      </c>
      <c r="V5501" s="6" t="s">
        <v>12299</v>
      </c>
      <c r="W5501" s="6" t="s">
        <v>12299</v>
      </c>
    </row>
    <row r="5502" spans="1:23" x14ac:dyDescent="0.3">
      <c r="A5502" s="6">
        <v>7621</v>
      </c>
      <c r="B5502" s="6" t="s">
        <v>21441</v>
      </c>
      <c r="C5502" s="6" t="s">
        <v>21442</v>
      </c>
      <c r="D5502" s="6">
        <v>3</v>
      </c>
      <c r="E5502" s="6">
        <v>2</v>
      </c>
      <c r="F5502" s="6"/>
      <c r="G5502" s="6">
        <v>10</v>
      </c>
      <c r="H5502" s="6"/>
      <c r="I5502" s="6"/>
      <c r="J5502" s="6"/>
      <c r="K5502" s="6"/>
      <c r="L5502" s="6"/>
      <c r="M5502" s="6"/>
      <c r="N5502" s="6" t="e">
        <f>VLOOKUP(A5502,web_archive!D:AB,18,FALSE)</f>
        <v>#N/A</v>
      </c>
      <c r="O5502" s="6"/>
      <c r="P5502" s="6"/>
      <c r="Q5502" s="6"/>
      <c r="R5502" s="6"/>
      <c r="S5502" s="6"/>
      <c r="T5502" s="6"/>
      <c r="U5502" s="6" t="s">
        <v>12299</v>
      </c>
      <c r="V5502" s="6" t="s">
        <v>12299</v>
      </c>
      <c r="W5502" s="6" t="s">
        <v>12299</v>
      </c>
    </row>
    <row r="5503" spans="1:23" x14ac:dyDescent="0.3">
      <c r="A5503" s="6">
        <v>7622</v>
      </c>
      <c r="B5503" s="6" t="s">
        <v>21443</v>
      </c>
      <c r="C5503" s="6" t="s">
        <v>21444</v>
      </c>
      <c r="D5503" s="6">
        <v>3</v>
      </c>
      <c r="E5503" s="6">
        <v>0</v>
      </c>
      <c r="F5503" s="6"/>
      <c r="G5503" s="6">
        <v>10</v>
      </c>
      <c r="H5503" s="6"/>
      <c r="I5503" s="6"/>
      <c r="J5503" s="6"/>
      <c r="K5503" s="6"/>
      <c r="L5503" s="6"/>
      <c r="M5503" s="6"/>
      <c r="N5503" s="6" t="e">
        <f>VLOOKUP(A5503,web_archive!D:AB,18,FALSE)</f>
        <v>#N/A</v>
      </c>
      <c r="O5503" s="6"/>
      <c r="P5503" s="6"/>
      <c r="Q5503" s="6"/>
      <c r="R5503" s="6"/>
      <c r="S5503" s="6"/>
      <c r="T5503" s="6"/>
      <c r="U5503" s="6" t="s">
        <v>12299</v>
      </c>
      <c r="V5503" s="6" t="s">
        <v>12299</v>
      </c>
      <c r="W5503" s="6" t="s">
        <v>12299</v>
      </c>
    </row>
    <row r="5504" spans="1:23" x14ac:dyDescent="0.3">
      <c r="A5504" s="6">
        <v>7623</v>
      </c>
      <c r="B5504" s="6" t="s">
        <v>21445</v>
      </c>
      <c r="C5504" s="6" t="s">
        <v>21446</v>
      </c>
      <c r="D5504" s="6">
        <v>3</v>
      </c>
      <c r="E5504" s="6">
        <v>2</v>
      </c>
      <c r="F5504" s="6"/>
      <c r="G5504" s="6">
        <v>0</v>
      </c>
      <c r="H5504" s="6"/>
      <c r="I5504" s="6"/>
      <c r="J5504" s="6"/>
      <c r="K5504" s="6"/>
      <c r="L5504" s="6"/>
      <c r="M5504" s="6"/>
      <c r="N5504" s="6" t="e">
        <f>VLOOKUP(A5504,web_archive!D:AB,18,FALSE)</f>
        <v>#N/A</v>
      </c>
      <c r="O5504" s="6"/>
      <c r="P5504" s="6"/>
      <c r="Q5504" s="6"/>
      <c r="R5504" s="6"/>
      <c r="S5504" s="6"/>
      <c r="T5504" s="6"/>
      <c r="U5504" s="6" t="s">
        <v>12299</v>
      </c>
      <c r="V5504" s="6" t="s">
        <v>12299</v>
      </c>
      <c r="W5504" s="6" t="s">
        <v>12299</v>
      </c>
    </row>
    <row r="5505" spans="1:23" x14ac:dyDescent="0.3">
      <c r="A5505" s="6">
        <v>7624</v>
      </c>
      <c r="B5505" s="6" t="s">
        <v>21447</v>
      </c>
      <c r="C5505" s="6" t="s">
        <v>21448</v>
      </c>
      <c r="D5505" s="6">
        <v>3</v>
      </c>
      <c r="E5505" s="6">
        <v>2</v>
      </c>
      <c r="F5505" s="6"/>
      <c r="G5505" s="6">
        <v>10</v>
      </c>
      <c r="H5505" s="6"/>
      <c r="I5505" s="6"/>
      <c r="J5505" s="6"/>
      <c r="K5505" s="6"/>
      <c r="L5505" s="6"/>
      <c r="M5505" s="6"/>
      <c r="N5505" s="6" t="e">
        <f>VLOOKUP(A5505,web_archive!D:AB,18,FALSE)</f>
        <v>#N/A</v>
      </c>
      <c r="O5505" s="6"/>
      <c r="P5505" s="6"/>
      <c r="Q5505" s="6"/>
      <c r="R5505" s="6"/>
      <c r="S5505" s="6"/>
      <c r="T5505" s="6"/>
      <c r="U5505" s="6" t="s">
        <v>12299</v>
      </c>
      <c r="V5505" s="6" t="s">
        <v>12299</v>
      </c>
      <c r="W5505" s="6" t="s">
        <v>12299</v>
      </c>
    </row>
    <row r="5506" spans="1:23" x14ac:dyDescent="0.3">
      <c r="A5506" s="6">
        <v>7625</v>
      </c>
      <c r="B5506" s="6" t="s">
        <v>21449</v>
      </c>
      <c r="C5506" s="6" t="s">
        <v>21450</v>
      </c>
      <c r="D5506" s="6">
        <v>3</v>
      </c>
      <c r="E5506" s="6">
        <v>0</v>
      </c>
      <c r="F5506" s="6"/>
      <c r="G5506" s="6">
        <v>0</v>
      </c>
      <c r="H5506" s="6"/>
      <c r="I5506" s="6"/>
      <c r="J5506" s="6"/>
      <c r="K5506" s="6"/>
      <c r="L5506" s="6"/>
      <c r="M5506" s="6"/>
      <c r="N5506" s="6" t="e">
        <f>VLOOKUP(A5506,web_archive!D:AB,18,FALSE)</f>
        <v>#N/A</v>
      </c>
      <c r="O5506" s="6"/>
      <c r="P5506" s="6"/>
      <c r="Q5506" s="6"/>
      <c r="R5506" s="6"/>
      <c r="S5506" s="6"/>
      <c r="T5506" s="6"/>
      <c r="U5506" s="6" t="s">
        <v>12299</v>
      </c>
      <c r="V5506" s="6" t="s">
        <v>12299</v>
      </c>
      <c r="W5506" s="6" t="s">
        <v>12299</v>
      </c>
    </row>
    <row r="5507" spans="1:23" x14ac:dyDescent="0.3">
      <c r="A5507" s="6">
        <v>7626</v>
      </c>
      <c r="B5507" s="6" t="s">
        <v>21451</v>
      </c>
      <c r="C5507" s="6" t="s">
        <v>21452</v>
      </c>
      <c r="D5507" s="6">
        <v>3</v>
      </c>
      <c r="E5507" s="6">
        <v>10</v>
      </c>
      <c r="F5507" s="6"/>
      <c r="G5507" s="6">
        <v>10</v>
      </c>
      <c r="H5507" s="6"/>
      <c r="I5507" s="6"/>
      <c r="J5507" s="6"/>
      <c r="K5507" s="6"/>
      <c r="L5507" s="6"/>
      <c r="M5507" s="6"/>
      <c r="N5507" s="6" t="e">
        <f>VLOOKUP(A5507,web_archive!D:AB,18,FALSE)</f>
        <v>#N/A</v>
      </c>
      <c r="O5507" s="6"/>
      <c r="P5507" s="6"/>
      <c r="Q5507" s="6"/>
      <c r="R5507" s="6"/>
      <c r="S5507" s="6"/>
      <c r="T5507" s="6"/>
      <c r="U5507" s="6" t="s">
        <v>12299</v>
      </c>
      <c r="V5507" s="6" t="s">
        <v>12299</v>
      </c>
      <c r="W5507" s="6" t="s">
        <v>12299</v>
      </c>
    </row>
    <row r="5508" spans="1:23" x14ac:dyDescent="0.3">
      <c r="A5508" s="6">
        <v>7627</v>
      </c>
      <c r="B5508" s="6" t="s">
        <v>21453</v>
      </c>
      <c r="C5508" s="6" t="s">
        <v>21454</v>
      </c>
      <c r="D5508" s="6">
        <v>3</v>
      </c>
      <c r="E5508" s="6">
        <v>0</v>
      </c>
      <c r="F5508" s="6"/>
      <c r="G5508" s="6">
        <v>0</v>
      </c>
      <c r="H5508" s="6"/>
      <c r="I5508" s="6"/>
      <c r="J5508" s="6"/>
      <c r="K5508" s="6"/>
      <c r="L5508" s="6"/>
      <c r="M5508" s="6"/>
      <c r="N5508" s="6" t="e">
        <f>VLOOKUP(A5508,web_archive!D:AB,18,FALSE)</f>
        <v>#N/A</v>
      </c>
      <c r="O5508" s="6"/>
      <c r="P5508" s="6"/>
      <c r="Q5508" s="6"/>
      <c r="R5508" s="6"/>
      <c r="S5508" s="6"/>
      <c r="T5508" s="6"/>
      <c r="U5508" s="6" t="s">
        <v>12299</v>
      </c>
      <c r="V5508" s="6" t="s">
        <v>12299</v>
      </c>
      <c r="W5508" s="6" t="s">
        <v>12299</v>
      </c>
    </row>
    <row r="5509" spans="1:23" x14ac:dyDescent="0.3">
      <c r="A5509" s="6">
        <v>7628</v>
      </c>
      <c r="B5509" s="6" t="s">
        <v>21455</v>
      </c>
      <c r="C5509" s="6" t="s">
        <v>21456</v>
      </c>
      <c r="D5509" s="6">
        <v>3</v>
      </c>
      <c r="E5509" s="6">
        <v>0</v>
      </c>
      <c r="F5509" s="6"/>
      <c r="G5509" s="6">
        <v>0</v>
      </c>
      <c r="H5509" s="6"/>
      <c r="I5509" s="6"/>
      <c r="J5509" s="6"/>
      <c r="K5509" s="6"/>
      <c r="L5509" s="6"/>
      <c r="M5509" s="6"/>
      <c r="N5509" s="6" t="e">
        <f>VLOOKUP(A5509,web_archive!D:AB,18,FALSE)</f>
        <v>#N/A</v>
      </c>
      <c r="O5509" s="6"/>
      <c r="P5509" s="6"/>
      <c r="Q5509" s="6"/>
      <c r="R5509" s="6"/>
      <c r="S5509" s="6"/>
      <c r="T5509" s="6"/>
      <c r="U5509" s="6" t="s">
        <v>12299</v>
      </c>
      <c r="V5509" s="6" t="s">
        <v>12299</v>
      </c>
      <c r="W5509" s="6" t="s">
        <v>12299</v>
      </c>
    </row>
    <row r="5510" spans="1:23" x14ac:dyDescent="0.3">
      <c r="A5510" s="6">
        <v>7629</v>
      </c>
      <c r="B5510" s="6" t="s">
        <v>21457</v>
      </c>
      <c r="C5510" s="6" t="s">
        <v>21458</v>
      </c>
      <c r="D5510" s="6">
        <v>3</v>
      </c>
      <c r="E5510" s="6">
        <v>0</v>
      </c>
      <c r="F5510" s="6"/>
      <c r="G5510" s="6">
        <v>0</v>
      </c>
      <c r="H5510" s="6"/>
      <c r="I5510" s="6"/>
      <c r="J5510" s="6"/>
      <c r="K5510" s="6"/>
      <c r="L5510" s="6"/>
      <c r="M5510" s="6"/>
      <c r="N5510" s="6" t="e">
        <f>VLOOKUP(A5510,web_archive!D:AB,18,FALSE)</f>
        <v>#N/A</v>
      </c>
      <c r="O5510" s="6"/>
      <c r="P5510" s="6"/>
      <c r="Q5510" s="6"/>
      <c r="R5510" s="6"/>
      <c r="S5510" s="6"/>
      <c r="T5510" s="6"/>
      <c r="U5510" s="6" t="s">
        <v>12299</v>
      </c>
      <c r="V5510" s="6" t="s">
        <v>12299</v>
      </c>
      <c r="W5510" s="6" t="s">
        <v>12299</v>
      </c>
    </row>
    <row r="5511" spans="1:23" x14ac:dyDescent="0.3">
      <c r="A5511" s="6">
        <v>7630</v>
      </c>
      <c r="B5511" s="6" t="s">
        <v>21459</v>
      </c>
      <c r="C5511" s="6" t="s">
        <v>21460</v>
      </c>
      <c r="D5511" s="6">
        <v>3</v>
      </c>
      <c r="E5511" s="6">
        <v>0</v>
      </c>
      <c r="F5511" s="6"/>
      <c r="G5511" s="6">
        <v>0</v>
      </c>
      <c r="H5511" s="6"/>
      <c r="I5511" s="6"/>
      <c r="J5511" s="6"/>
      <c r="K5511" s="6"/>
      <c r="L5511" s="6"/>
      <c r="M5511" s="6"/>
      <c r="N5511" s="6" t="e">
        <f>VLOOKUP(A5511,web_archive!D:AB,18,FALSE)</f>
        <v>#N/A</v>
      </c>
      <c r="O5511" s="6"/>
      <c r="P5511" s="6"/>
      <c r="Q5511" s="6"/>
      <c r="R5511" s="6"/>
      <c r="S5511" s="6"/>
      <c r="T5511" s="6"/>
      <c r="U5511" s="6" t="s">
        <v>12299</v>
      </c>
      <c r="V5511" s="6" t="s">
        <v>12299</v>
      </c>
      <c r="W5511" s="6" t="s">
        <v>12299</v>
      </c>
    </row>
    <row r="5512" spans="1:23" x14ac:dyDescent="0.3">
      <c r="A5512" s="6">
        <v>7631</v>
      </c>
      <c r="B5512" s="6" t="s">
        <v>21461</v>
      </c>
      <c r="C5512" s="6" t="s">
        <v>21462</v>
      </c>
      <c r="D5512" s="6">
        <v>3</v>
      </c>
      <c r="E5512" s="6">
        <v>0</v>
      </c>
      <c r="F5512" s="6"/>
      <c r="G5512" s="6">
        <v>0</v>
      </c>
      <c r="H5512" s="6"/>
      <c r="I5512" s="6"/>
      <c r="J5512" s="6"/>
      <c r="K5512" s="6"/>
      <c r="L5512" s="6"/>
      <c r="M5512" s="6"/>
      <c r="N5512" s="6" t="e">
        <f>VLOOKUP(A5512,web_archive!D:AB,18,FALSE)</f>
        <v>#N/A</v>
      </c>
      <c r="O5512" s="6"/>
      <c r="P5512" s="6"/>
      <c r="Q5512" s="6"/>
      <c r="R5512" s="6"/>
      <c r="S5512" s="6"/>
      <c r="T5512" s="6"/>
      <c r="U5512" s="6" t="s">
        <v>12299</v>
      </c>
      <c r="V5512" s="6" t="s">
        <v>12299</v>
      </c>
      <c r="W5512" s="6" t="s">
        <v>12299</v>
      </c>
    </row>
    <row r="5513" spans="1:23" x14ac:dyDescent="0.3">
      <c r="A5513" s="6">
        <v>7632</v>
      </c>
      <c r="B5513" s="6" t="s">
        <v>21463</v>
      </c>
      <c r="C5513" s="6" t="s">
        <v>21464</v>
      </c>
      <c r="D5513" s="6">
        <v>3</v>
      </c>
      <c r="E5513" s="6">
        <v>0</v>
      </c>
      <c r="F5513" s="6"/>
      <c r="G5513" s="6">
        <v>0</v>
      </c>
      <c r="H5513" s="6"/>
      <c r="I5513" s="6"/>
      <c r="J5513" s="6"/>
      <c r="K5513" s="6"/>
      <c r="L5513" s="6"/>
      <c r="M5513" s="6"/>
      <c r="N5513" s="6" t="e">
        <f>VLOOKUP(A5513,web_archive!D:AB,18,FALSE)</f>
        <v>#N/A</v>
      </c>
      <c r="O5513" s="6"/>
      <c r="P5513" s="6"/>
      <c r="Q5513" s="6"/>
      <c r="R5513" s="6"/>
      <c r="S5513" s="6"/>
      <c r="T5513" s="6"/>
      <c r="U5513" s="6" t="s">
        <v>12299</v>
      </c>
      <c r="V5513" s="6" t="s">
        <v>12299</v>
      </c>
      <c r="W5513" s="6" t="s">
        <v>12299</v>
      </c>
    </row>
    <row r="5514" spans="1:23" x14ac:dyDescent="0.3">
      <c r="A5514" s="6">
        <v>7633</v>
      </c>
      <c r="B5514" s="6" t="s">
        <v>21465</v>
      </c>
      <c r="C5514" s="6" t="s">
        <v>21466</v>
      </c>
      <c r="D5514" s="6">
        <v>3</v>
      </c>
      <c r="E5514" s="6">
        <v>0</v>
      </c>
      <c r="F5514" s="6"/>
      <c r="G5514" s="6">
        <v>0</v>
      </c>
      <c r="H5514" s="6"/>
      <c r="I5514" s="6"/>
      <c r="J5514" s="6"/>
      <c r="K5514" s="6"/>
      <c r="L5514" s="6"/>
      <c r="M5514" s="6"/>
      <c r="N5514" s="6" t="e">
        <f>VLOOKUP(A5514,web_archive!D:AB,18,FALSE)</f>
        <v>#N/A</v>
      </c>
      <c r="O5514" s="6"/>
      <c r="P5514" s="6"/>
      <c r="Q5514" s="6"/>
      <c r="R5514" s="6"/>
      <c r="S5514" s="6"/>
      <c r="T5514" s="6"/>
      <c r="U5514" s="6" t="s">
        <v>12299</v>
      </c>
      <c r="V5514" s="6" t="s">
        <v>12299</v>
      </c>
      <c r="W5514" s="6" t="s">
        <v>12299</v>
      </c>
    </row>
    <row r="5515" spans="1:23" x14ac:dyDescent="0.3">
      <c r="A5515" s="6">
        <v>7634</v>
      </c>
      <c r="B5515" s="6" t="s">
        <v>21467</v>
      </c>
      <c r="C5515" s="6" t="s">
        <v>21468</v>
      </c>
      <c r="D5515" s="6">
        <v>3</v>
      </c>
      <c r="E5515" s="6">
        <v>0</v>
      </c>
      <c r="F5515" s="6"/>
      <c r="G5515" s="6">
        <v>0</v>
      </c>
      <c r="H5515" s="6"/>
      <c r="I5515" s="6"/>
      <c r="J5515" s="6"/>
      <c r="K5515" s="6"/>
      <c r="L5515" s="6"/>
      <c r="M5515" s="6"/>
      <c r="N5515" s="6" t="e">
        <f>VLOOKUP(A5515,web_archive!D:AB,18,FALSE)</f>
        <v>#N/A</v>
      </c>
      <c r="O5515" s="6"/>
      <c r="P5515" s="6"/>
      <c r="Q5515" s="6"/>
      <c r="R5515" s="6"/>
      <c r="S5515" s="6"/>
      <c r="T5515" s="6"/>
      <c r="U5515" s="6" t="s">
        <v>12299</v>
      </c>
      <c r="V5515" s="6" t="s">
        <v>12299</v>
      </c>
      <c r="W5515" s="6" t="s">
        <v>12299</v>
      </c>
    </row>
    <row r="5516" spans="1:23" x14ac:dyDescent="0.3">
      <c r="A5516" s="6">
        <v>7635</v>
      </c>
      <c r="B5516" s="6" t="s">
        <v>21469</v>
      </c>
      <c r="C5516" s="6" t="s">
        <v>21470</v>
      </c>
      <c r="D5516" s="6">
        <v>3</v>
      </c>
      <c r="E5516" s="6">
        <v>100</v>
      </c>
      <c r="F5516" s="6"/>
      <c r="G5516" s="6">
        <v>0</v>
      </c>
      <c r="H5516" s="6"/>
      <c r="I5516" s="6"/>
      <c r="J5516" s="6"/>
      <c r="K5516" s="6"/>
      <c r="L5516" s="6"/>
      <c r="M5516" s="6"/>
      <c r="N5516" s="6" t="e">
        <f>VLOOKUP(A5516,web_archive!D:AB,18,FALSE)</f>
        <v>#N/A</v>
      </c>
      <c r="O5516" s="6"/>
      <c r="P5516" s="6"/>
      <c r="Q5516" s="6"/>
      <c r="R5516" s="6"/>
      <c r="S5516" s="6"/>
      <c r="T5516" s="6"/>
      <c r="U5516" s="6" t="s">
        <v>12299</v>
      </c>
      <c r="V5516" s="6" t="s">
        <v>12299</v>
      </c>
      <c r="W5516" s="6" t="s">
        <v>12299</v>
      </c>
    </row>
    <row r="5517" spans="1:23" x14ac:dyDescent="0.3">
      <c r="A5517" s="6">
        <v>7636</v>
      </c>
      <c r="B5517" s="6" t="s">
        <v>21471</v>
      </c>
      <c r="C5517" s="6" t="s">
        <v>21472</v>
      </c>
      <c r="D5517" s="6">
        <v>3</v>
      </c>
      <c r="E5517" s="6">
        <v>0</v>
      </c>
      <c r="F5517" s="6"/>
      <c r="G5517" s="6">
        <v>0</v>
      </c>
      <c r="H5517" s="6"/>
      <c r="I5517" s="6"/>
      <c r="J5517" s="6"/>
      <c r="K5517" s="6"/>
      <c r="L5517" s="6"/>
      <c r="M5517" s="6"/>
      <c r="N5517" s="6" t="e">
        <f>VLOOKUP(A5517,web_archive!D:AB,18,FALSE)</f>
        <v>#N/A</v>
      </c>
      <c r="O5517" s="6"/>
      <c r="P5517" s="6"/>
      <c r="Q5517" s="6"/>
      <c r="R5517" s="6"/>
      <c r="S5517" s="6"/>
      <c r="T5517" s="6"/>
      <c r="U5517" s="6" t="s">
        <v>12299</v>
      </c>
      <c r="V5517" s="6" t="s">
        <v>12299</v>
      </c>
      <c r="W5517" s="6" t="s">
        <v>12299</v>
      </c>
    </row>
    <row r="5518" spans="1:23" x14ac:dyDescent="0.3">
      <c r="A5518" s="6">
        <v>7637</v>
      </c>
      <c r="B5518" s="6" t="s">
        <v>21473</v>
      </c>
      <c r="C5518" s="6" t="s">
        <v>21474</v>
      </c>
      <c r="D5518" s="6">
        <v>3</v>
      </c>
      <c r="E5518" s="6">
        <v>0</v>
      </c>
      <c r="F5518" s="6"/>
      <c r="G5518" s="6">
        <v>10</v>
      </c>
      <c r="H5518" s="6"/>
      <c r="I5518" s="6"/>
      <c r="J5518" s="6"/>
      <c r="K5518" s="6"/>
      <c r="L5518" s="6"/>
      <c r="M5518" s="6"/>
      <c r="N5518" s="6" t="e">
        <f>VLOOKUP(A5518,web_archive!D:AB,18,FALSE)</f>
        <v>#N/A</v>
      </c>
      <c r="O5518" s="6"/>
      <c r="P5518" s="6"/>
      <c r="Q5518" s="6"/>
      <c r="R5518" s="6"/>
      <c r="S5518" s="6"/>
      <c r="T5518" s="6"/>
      <c r="U5518" s="6" t="s">
        <v>12299</v>
      </c>
      <c r="V5518" s="6" t="s">
        <v>12299</v>
      </c>
      <c r="W5518" s="6" t="s">
        <v>12299</v>
      </c>
    </row>
    <row r="5519" spans="1:23" x14ac:dyDescent="0.3">
      <c r="A5519" s="6">
        <v>7638</v>
      </c>
      <c r="B5519" s="6" t="s">
        <v>21475</v>
      </c>
      <c r="C5519" s="6" t="s">
        <v>21476</v>
      </c>
      <c r="D5519" s="6">
        <v>3</v>
      </c>
      <c r="E5519" s="6">
        <v>0</v>
      </c>
      <c r="F5519" s="6"/>
      <c r="G5519" s="6">
        <v>10</v>
      </c>
      <c r="H5519" s="6"/>
      <c r="I5519" s="6"/>
      <c r="J5519" s="6"/>
      <c r="K5519" s="6"/>
      <c r="L5519" s="6"/>
      <c r="M5519" s="6"/>
      <c r="N5519" s="6" t="e">
        <f>VLOOKUP(A5519,web_archive!D:AB,18,FALSE)</f>
        <v>#N/A</v>
      </c>
      <c r="O5519" s="6"/>
      <c r="P5519" s="6"/>
      <c r="Q5519" s="6"/>
      <c r="R5519" s="6"/>
      <c r="S5519" s="6"/>
      <c r="T5519" s="6"/>
      <c r="U5519" s="6" t="s">
        <v>12299</v>
      </c>
      <c r="V5519" s="6" t="s">
        <v>12299</v>
      </c>
      <c r="W5519" s="6" t="s">
        <v>12299</v>
      </c>
    </row>
    <row r="5520" spans="1:23" x14ac:dyDescent="0.3">
      <c r="A5520" s="6">
        <v>7639</v>
      </c>
      <c r="B5520" s="6" t="s">
        <v>21477</v>
      </c>
      <c r="C5520" s="6" t="s">
        <v>21478</v>
      </c>
      <c r="D5520" s="6">
        <v>3</v>
      </c>
      <c r="E5520" s="6">
        <v>0</v>
      </c>
      <c r="F5520" s="6"/>
      <c r="G5520" s="6">
        <v>10</v>
      </c>
      <c r="H5520" s="6"/>
      <c r="I5520" s="6"/>
      <c r="J5520" s="6"/>
      <c r="K5520" s="6"/>
      <c r="L5520" s="6"/>
      <c r="M5520" s="6"/>
      <c r="N5520" s="6" t="e">
        <f>VLOOKUP(A5520,web_archive!D:AB,18,FALSE)</f>
        <v>#N/A</v>
      </c>
      <c r="O5520" s="6"/>
      <c r="P5520" s="6"/>
      <c r="Q5520" s="6"/>
      <c r="R5520" s="6"/>
      <c r="S5520" s="6"/>
      <c r="T5520" s="6"/>
      <c r="U5520" s="6" t="s">
        <v>12299</v>
      </c>
      <c r="V5520" s="6" t="s">
        <v>12299</v>
      </c>
      <c r="W5520" s="6" t="s">
        <v>12299</v>
      </c>
    </row>
    <row r="5521" spans="1:23" x14ac:dyDescent="0.3">
      <c r="A5521" s="6">
        <v>7640</v>
      </c>
      <c r="B5521" s="6" t="s">
        <v>21479</v>
      </c>
      <c r="C5521" s="6" t="s">
        <v>21480</v>
      </c>
      <c r="D5521" s="6">
        <v>3</v>
      </c>
      <c r="E5521" s="6">
        <v>10</v>
      </c>
      <c r="F5521" s="6"/>
      <c r="G5521" s="6">
        <v>10</v>
      </c>
      <c r="H5521" s="6"/>
      <c r="I5521" s="6"/>
      <c r="J5521" s="6"/>
      <c r="K5521" s="6"/>
      <c r="L5521" s="6"/>
      <c r="M5521" s="6"/>
      <c r="N5521" s="6" t="e">
        <f>VLOOKUP(A5521,web_archive!D:AB,18,FALSE)</f>
        <v>#N/A</v>
      </c>
      <c r="O5521" s="6"/>
      <c r="P5521" s="6"/>
      <c r="Q5521" s="6"/>
      <c r="R5521" s="6"/>
      <c r="S5521" s="6"/>
      <c r="T5521" s="6"/>
      <c r="U5521" s="6" t="s">
        <v>12299</v>
      </c>
      <c r="V5521" s="6" t="s">
        <v>12299</v>
      </c>
      <c r="W5521" s="6" t="s">
        <v>12299</v>
      </c>
    </row>
    <row r="5522" spans="1:23" x14ac:dyDescent="0.3">
      <c r="A5522" s="6">
        <v>7641</v>
      </c>
      <c r="B5522" s="6" t="s">
        <v>21481</v>
      </c>
      <c r="C5522" s="6" t="s">
        <v>21482</v>
      </c>
      <c r="D5522" s="6">
        <v>3</v>
      </c>
      <c r="E5522" s="6">
        <v>10</v>
      </c>
      <c r="F5522" s="6"/>
      <c r="G5522" s="6">
        <v>0</v>
      </c>
      <c r="H5522" s="6"/>
      <c r="I5522" s="6"/>
      <c r="J5522" s="6"/>
      <c r="K5522" s="6"/>
      <c r="L5522" s="6"/>
      <c r="M5522" s="6"/>
      <c r="N5522" s="6" t="e">
        <f>VLOOKUP(A5522,web_archive!D:AB,18,FALSE)</f>
        <v>#N/A</v>
      </c>
      <c r="O5522" s="6"/>
      <c r="P5522" s="6"/>
      <c r="Q5522" s="6"/>
      <c r="R5522" s="6"/>
      <c r="S5522" s="6"/>
      <c r="T5522" s="6"/>
      <c r="U5522" s="6" t="s">
        <v>12299</v>
      </c>
      <c r="V5522" s="6" t="s">
        <v>12299</v>
      </c>
      <c r="W5522" s="6" t="s">
        <v>12299</v>
      </c>
    </row>
    <row r="5523" spans="1:23" x14ac:dyDescent="0.3">
      <c r="A5523" s="6">
        <v>7642</v>
      </c>
      <c r="B5523" s="6" t="s">
        <v>21483</v>
      </c>
      <c r="C5523" s="6" t="s">
        <v>21484</v>
      </c>
      <c r="D5523" s="6">
        <v>3</v>
      </c>
      <c r="E5523" s="6">
        <v>10</v>
      </c>
      <c r="F5523" s="6"/>
      <c r="G5523" s="6">
        <v>0</v>
      </c>
      <c r="H5523" s="6"/>
      <c r="I5523" s="6"/>
      <c r="J5523" s="6"/>
      <c r="K5523" s="6"/>
      <c r="L5523" s="6"/>
      <c r="M5523" s="6"/>
      <c r="N5523" s="6" t="e">
        <f>VLOOKUP(A5523,web_archive!D:AB,18,FALSE)</f>
        <v>#N/A</v>
      </c>
      <c r="O5523" s="6"/>
      <c r="P5523" s="6"/>
      <c r="Q5523" s="6"/>
      <c r="R5523" s="6"/>
      <c r="S5523" s="6"/>
      <c r="T5523" s="6"/>
      <c r="U5523" s="6" t="s">
        <v>12299</v>
      </c>
      <c r="V5523" s="6" t="s">
        <v>12299</v>
      </c>
      <c r="W5523" s="6" t="s">
        <v>12299</v>
      </c>
    </row>
    <row r="5524" spans="1:23" x14ac:dyDescent="0.3">
      <c r="A5524" s="6">
        <v>7643</v>
      </c>
      <c r="B5524" s="6" t="s">
        <v>21485</v>
      </c>
      <c r="C5524" s="6" t="s">
        <v>21486</v>
      </c>
      <c r="D5524" s="6">
        <v>3</v>
      </c>
      <c r="E5524" s="6">
        <v>10</v>
      </c>
      <c r="F5524" s="6"/>
      <c r="G5524" s="6">
        <v>10</v>
      </c>
      <c r="H5524" s="6"/>
      <c r="I5524" s="6"/>
      <c r="J5524" s="6"/>
      <c r="K5524" s="6"/>
      <c r="L5524" s="6"/>
      <c r="M5524" s="6"/>
      <c r="N5524" s="6" t="e">
        <f>VLOOKUP(A5524,web_archive!D:AB,18,FALSE)</f>
        <v>#N/A</v>
      </c>
      <c r="O5524" s="6"/>
      <c r="P5524" s="6"/>
      <c r="Q5524" s="6"/>
      <c r="R5524" s="6"/>
      <c r="S5524" s="6"/>
      <c r="T5524" s="6"/>
      <c r="U5524" s="6" t="s">
        <v>12299</v>
      </c>
      <c r="V5524" s="6" t="s">
        <v>12299</v>
      </c>
      <c r="W5524" s="6" t="s">
        <v>12299</v>
      </c>
    </row>
    <row r="5525" spans="1:23" x14ac:dyDescent="0.3">
      <c r="A5525" s="6">
        <v>7644</v>
      </c>
      <c r="B5525" s="6" t="s">
        <v>21487</v>
      </c>
      <c r="C5525" s="6" t="s">
        <v>21488</v>
      </c>
      <c r="D5525" s="6">
        <v>3</v>
      </c>
      <c r="E5525" s="6">
        <v>10</v>
      </c>
      <c r="F5525" s="6"/>
      <c r="G5525" s="6">
        <v>0</v>
      </c>
      <c r="H5525" s="6"/>
      <c r="I5525" s="6"/>
      <c r="J5525" s="6"/>
      <c r="K5525" s="6"/>
      <c r="L5525" s="6"/>
      <c r="M5525" s="6"/>
      <c r="N5525" s="6" t="e">
        <f>VLOOKUP(A5525,web_archive!D:AB,18,FALSE)</f>
        <v>#N/A</v>
      </c>
      <c r="O5525" s="6"/>
      <c r="P5525" s="6"/>
      <c r="Q5525" s="6"/>
      <c r="R5525" s="6"/>
      <c r="S5525" s="6"/>
      <c r="T5525" s="6"/>
      <c r="U5525" s="6" t="s">
        <v>12299</v>
      </c>
      <c r="V5525" s="6" t="s">
        <v>12299</v>
      </c>
      <c r="W5525" s="6" t="s">
        <v>12299</v>
      </c>
    </row>
    <row r="5526" spans="1:23" x14ac:dyDescent="0.3">
      <c r="A5526" s="6">
        <v>7646</v>
      </c>
      <c r="B5526" s="6" t="s">
        <v>21489</v>
      </c>
      <c r="C5526" s="6" t="s">
        <v>21490</v>
      </c>
      <c r="D5526" s="6">
        <v>3</v>
      </c>
      <c r="E5526" s="6">
        <v>20</v>
      </c>
      <c r="F5526" s="6"/>
      <c r="G5526" s="6">
        <v>10</v>
      </c>
      <c r="H5526" s="6"/>
      <c r="I5526" s="6"/>
      <c r="J5526" s="6"/>
      <c r="K5526" s="6"/>
      <c r="L5526" s="6"/>
      <c r="M5526" s="6"/>
      <c r="N5526" s="6" t="e">
        <f>VLOOKUP(A5526,web_archive!D:AB,18,FALSE)</f>
        <v>#N/A</v>
      </c>
      <c r="O5526" s="6"/>
      <c r="P5526" s="6"/>
      <c r="Q5526" s="6"/>
      <c r="R5526" s="6"/>
      <c r="S5526" s="6"/>
      <c r="T5526" s="6"/>
      <c r="U5526" s="6" t="s">
        <v>12299</v>
      </c>
      <c r="V5526" s="6" t="s">
        <v>12299</v>
      </c>
      <c r="W5526" s="6" t="s">
        <v>12299</v>
      </c>
    </row>
    <row r="5527" spans="1:23" x14ac:dyDescent="0.3">
      <c r="A5527" s="6">
        <v>7647</v>
      </c>
      <c r="B5527" s="6" t="s">
        <v>21491</v>
      </c>
      <c r="C5527" s="6" t="s">
        <v>21492</v>
      </c>
      <c r="D5527" s="6">
        <v>3</v>
      </c>
      <c r="E5527" s="6">
        <v>0</v>
      </c>
      <c r="F5527" s="6"/>
      <c r="G5527" s="6">
        <v>0</v>
      </c>
      <c r="H5527" s="6"/>
      <c r="I5527" s="6"/>
      <c r="J5527" s="6"/>
      <c r="K5527" s="6"/>
      <c r="L5527" s="6"/>
      <c r="M5527" s="6"/>
      <c r="N5527" s="6" t="e">
        <f>VLOOKUP(A5527,web_archive!D:AB,18,FALSE)</f>
        <v>#N/A</v>
      </c>
      <c r="O5527" s="6"/>
      <c r="P5527" s="6"/>
      <c r="Q5527" s="6"/>
      <c r="R5527" s="6"/>
      <c r="S5527" s="6"/>
      <c r="T5527" s="6"/>
      <c r="U5527" s="6" t="s">
        <v>12299</v>
      </c>
      <c r="V5527" s="6" t="s">
        <v>12299</v>
      </c>
      <c r="W5527" s="6" t="s">
        <v>12299</v>
      </c>
    </row>
    <row r="5528" spans="1:23" x14ac:dyDescent="0.3">
      <c r="A5528" s="6">
        <v>7648</v>
      </c>
      <c r="B5528" s="6" t="s">
        <v>21493</v>
      </c>
      <c r="C5528" s="6" t="s">
        <v>21494</v>
      </c>
      <c r="D5528" s="6">
        <v>3</v>
      </c>
      <c r="E5528" s="6">
        <v>20</v>
      </c>
      <c r="F5528" s="6"/>
      <c r="G5528" s="6">
        <v>10</v>
      </c>
      <c r="H5528" s="6"/>
      <c r="I5528" s="6"/>
      <c r="J5528" s="6"/>
      <c r="K5528" s="6"/>
      <c r="L5528" s="6"/>
      <c r="M5528" s="6"/>
      <c r="N5528" s="6" t="e">
        <f>VLOOKUP(A5528,web_archive!D:AB,18,FALSE)</f>
        <v>#N/A</v>
      </c>
      <c r="O5528" s="6"/>
      <c r="P5528" s="6"/>
      <c r="Q5528" s="6"/>
      <c r="R5528" s="6"/>
      <c r="S5528" s="6"/>
      <c r="T5528" s="6"/>
      <c r="U5528" s="6" t="s">
        <v>12299</v>
      </c>
      <c r="V5528" s="6" t="s">
        <v>12299</v>
      </c>
      <c r="W5528" s="6" t="s">
        <v>12299</v>
      </c>
    </row>
    <row r="5529" spans="1:23" x14ac:dyDescent="0.3">
      <c r="A5529" s="6">
        <v>7649</v>
      </c>
      <c r="B5529" s="6" t="s">
        <v>21495</v>
      </c>
      <c r="C5529" s="6" t="s">
        <v>21496</v>
      </c>
      <c r="D5529" s="6">
        <v>3</v>
      </c>
      <c r="E5529" s="6">
        <v>20</v>
      </c>
      <c r="F5529" s="6"/>
      <c r="G5529" s="6">
        <v>10</v>
      </c>
      <c r="H5529" s="6"/>
      <c r="I5529" s="6"/>
      <c r="J5529" s="6"/>
      <c r="K5529" s="6"/>
      <c r="L5529" s="6"/>
      <c r="M5529" s="6"/>
      <c r="N5529" s="6" t="e">
        <f>VLOOKUP(A5529,web_archive!D:AB,18,FALSE)</f>
        <v>#N/A</v>
      </c>
      <c r="O5529" s="6"/>
      <c r="P5529" s="6"/>
      <c r="Q5529" s="6"/>
      <c r="R5529" s="6"/>
      <c r="S5529" s="6"/>
      <c r="T5529" s="6"/>
      <c r="U5529" s="6" t="s">
        <v>12299</v>
      </c>
      <c r="V5529" s="6" t="s">
        <v>12299</v>
      </c>
      <c r="W5529" s="6" t="s">
        <v>12299</v>
      </c>
    </row>
    <row r="5530" spans="1:23" x14ac:dyDescent="0.3">
      <c r="A5530" s="6">
        <v>7651</v>
      </c>
      <c r="B5530" s="6" t="s">
        <v>21497</v>
      </c>
      <c r="C5530" s="6" t="s">
        <v>21498</v>
      </c>
      <c r="D5530" s="6">
        <v>3</v>
      </c>
      <c r="E5530" s="6">
        <v>10</v>
      </c>
      <c r="F5530" s="6"/>
      <c r="G5530" s="6">
        <v>10</v>
      </c>
      <c r="H5530" s="6"/>
      <c r="I5530" s="6"/>
      <c r="J5530" s="6"/>
      <c r="K5530" s="6"/>
      <c r="L5530" s="6"/>
      <c r="M5530" s="6"/>
      <c r="N5530" s="6" t="e">
        <f>VLOOKUP(A5530,web_archive!D:AB,18,FALSE)</f>
        <v>#N/A</v>
      </c>
      <c r="O5530" s="6"/>
      <c r="P5530" s="6"/>
      <c r="Q5530" s="6"/>
      <c r="R5530" s="6"/>
      <c r="S5530" s="6"/>
      <c r="T5530" s="6"/>
      <c r="U5530" s="6" t="s">
        <v>12299</v>
      </c>
      <c r="V5530" s="6" t="s">
        <v>12299</v>
      </c>
      <c r="W5530" s="6" t="s">
        <v>12299</v>
      </c>
    </row>
    <row r="5531" spans="1:23" x14ac:dyDescent="0.3">
      <c r="A5531" s="6">
        <v>7663</v>
      </c>
      <c r="B5531" s="6" t="s">
        <v>21499</v>
      </c>
      <c r="C5531" s="6" t="s">
        <v>21500</v>
      </c>
      <c r="D5531" s="6">
        <v>10</v>
      </c>
      <c r="E5531" s="6">
        <v>200</v>
      </c>
      <c r="F5531" s="6"/>
      <c r="G5531" s="6">
        <v>2</v>
      </c>
      <c r="H5531" s="6">
        <v>10</v>
      </c>
      <c r="I5531" s="6"/>
      <c r="J5531" s="6"/>
      <c r="K5531" s="6"/>
      <c r="L5531" s="6" t="s">
        <v>14863</v>
      </c>
      <c r="M5531" s="6">
        <v>63</v>
      </c>
      <c r="N5531" s="6" t="e">
        <f>VLOOKUP(A5531,web_archive!D:AB,18,FALSE)</f>
        <v>#N/A</v>
      </c>
      <c r="O5531" s="6">
        <v>2</v>
      </c>
      <c r="P5531" s="6">
        <v>32768</v>
      </c>
      <c r="Q5531" s="6"/>
      <c r="R5531" s="6">
        <v>1</v>
      </c>
      <c r="S5531" s="6"/>
      <c r="T5531" s="6">
        <v>3</v>
      </c>
      <c r="U5531" s="6" t="s">
        <v>12299</v>
      </c>
      <c r="V5531" s="6" t="s">
        <v>12299</v>
      </c>
      <c r="W5531" s="6" t="s">
        <v>12299</v>
      </c>
    </row>
    <row r="5532" spans="1:23" x14ac:dyDescent="0.3">
      <c r="A5532" s="6">
        <v>7664</v>
      </c>
      <c r="B5532" s="6" t="s">
        <v>21501</v>
      </c>
      <c r="C5532" s="6" t="s">
        <v>21502</v>
      </c>
      <c r="D5532" s="6">
        <v>10</v>
      </c>
      <c r="E5532" s="6">
        <v>450</v>
      </c>
      <c r="F5532" s="6"/>
      <c r="G5532" s="6">
        <v>3</v>
      </c>
      <c r="H5532" s="6">
        <v>10</v>
      </c>
      <c r="I5532" s="6"/>
      <c r="J5532" s="6"/>
      <c r="K5532" s="6"/>
      <c r="L5532" s="6" t="s">
        <v>14863</v>
      </c>
      <c r="M5532" s="6">
        <v>63</v>
      </c>
      <c r="N5532" s="6" t="e">
        <f>VLOOKUP(A5532,web_archive!D:AB,18,FALSE)</f>
        <v>#N/A</v>
      </c>
      <c r="O5532" s="6">
        <v>2</v>
      </c>
      <c r="P5532" s="6">
        <v>32768</v>
      </c>
      <c r="Q5532" s="6"/>
      <c r="R5532" s="6">
        <v>1</v>
      </c>
      <c r="S5532" s="6"/>
      <c r="T5532" s="6">
        <v>5</v>
      </c>
      <c r="U5532" s="6" t="s">
        <v>12299</v>
      </c>
      <c r="V5532" s="6" t="s">
        <v>12299</v>
      </c>
      <c r="W5532" s="6" t="s">
        <v>12299</v>
      </c>
    </row>
    <row r="5533" spans="1:23" x14ac:dyDescent="0.3">
      <c r="A5533" s="6">
        <v>7665</v>
      </c>
      <c r="B5533" s="6" t="s">
        <v>21503</v>
      </c>
      <c r="C5533" s="6" t="s">
        <v>21504</v>
      </c>
      <c r="D5533" s="6">
        <v>10</v>
      </c>
      <c r="E5533" s="6">
        <v>1500</v>
      </c>
      <c r="F5533" s="6"/>
      <c r="G5533" s="6">
        <v>100</v>
      </c>
      <c r="H5533" s="6">
        <v>10</v>
      </c>
      <c r="I5533" s="6"/>
      <c r="J5533" s="6"/>
      <c r="K5533" s="6"/>
      <c r="L5533" s="6" t="s">
        <v>14863</v>
      </c>
      <c r="M5533" s="6">
        <v>63</v>
      </c>
      <c r="N5533" s="6" t="e">
        <f>VLOOKUP(A5533,web_archive!D:AB,18,FALSE)</f>
        <v>#N/A</v>
      </c>
      <c r="O5533" s="6">
        <v>2</v>
      </c>
      <c r="P5533" s="6">
        <v>32768</v>
      </c>
      <c r="Q5533" s="6"/>
      <c r="R5533" s="6">
        <v>1</v>
      </c>
      <c r="S5533" s="6"/>
      <c r="T5533" s="6">
        <v>5</v>
      </c>
      <c r="U5533" s="6" t="s">
        <v>12299</v>
      </c>
      <c r="V5533" s="6" t="s">
        <v>12299</v>
      </c>
      <c r="W5533" s="6" t="s">
        <v>12299</v>
      </c>
    </row>
    <row r="5534" spans="1:23" x14ac:dyDescent="0.3">
      <c r="A5534" s="6">
        <v>7666</v>
      </c>
      <c r="B5534" s="6" t="s">
        <v>21505</v>
      </c>
      <c r="C5534" s="6" t="s">
        <v>21506</v>
      </c>
      <c r="D5534" s="6">
        <v>3</v>
      </c>
      <c r="E5534" s="6">
        <v>20</v>
      </c>
      <c r="F5534" s="6"/>
      <c r="G5534" s="6">
        <v>0</v>
      </c>
      <c r="H5534" s="6"/>
      <c r="I5534" s="6"/>
      <c r="J5534" s="6"/>
      <c r="K5534" s="6"/>
      <c r="L5534" s="6" t="s">
        <v>12295</v>
      </c>
      <c r="M5534" s="6">
        <v>63</v>
      </c>
      <c r="N5534" s="6" t="e">
        <f>VLOOKUP(A5534,web_archive!D:AB,18,FALSE)</f>
        <v>#N/A</v>
      </c>
      <c r="O5534" s="6">
        <v>2</v>
      </c>
      <c r="P5534" s="6"/>
      <c r="Q5534" s="6"/>
      <c r="R5534" s="6"/>
      <c r="S5534" s="6"/>
      <c r="T5534" s="6"/>
      <c r="U5534" s="6" t="s">
        <v>12299</v>
      </c>
      <c r="V5534" s="6" t="s">
        <v>12299</v>
      </c>
      <c r="W5534" s="6" t="s">
        <v>12299</v>
      </c>
    </row>
    <row r="5535" spans="1:23" x14ac:dyDescent="0.3">
      <c r="A5535" s="6">
        <v>7667</v>
      </c>
      <c r="B5535" s="6" t="s">
        <v>21507</v>
      </c>
      <c r="C5535" s="6" t="s">
        <v>21508</v>
      </c>
      <c r="D5535" s="6">
        <v>3</v>
      </c>
      <c r="E5535" s="6">
        <v>20</v>
      </c>
      <c r="F5535" s="6"/>
      <c r="G5535" s="6">
        <v>0</v>
      </c>
      <c r="H5535" s="6"/>
      <c r="I5535" s="6"/>
      <c r="J5535" s="6"/>
      <c r="K5535" s="6"/>
      <c r="L5535" s="6" t="s">
        <v>12295</v>
      </c>
      <c r="M5535" s="6">
        <v>63</v>
      </c>
      <c r="N5535" s="6" t="e">
        <f>VLOOKUP(A5535,web_archive!D:AB,18,FALSE)</f>
        <v>#N/A</v>
      </c>
      <c r="O5535" s="6">
        <v>2</v>
      </c>
      <c r="P5535" s="6"/>
      <c r="Q5535" s="6"/>
      <c r="R5535" s="6"/>
      <c r="S5535" s="6"/>
      <c r="T5535" s="6"/>
      <c r="U5535" s="6" t="s">
        <v>12299</v>
      </c>
      <c r="V5535" s="6" t="s">
        <v>12299</v>
      </c>
      <c r="W5535" s="6" t="s">
        <v>12299</v>
      </c>
    </row>
    <row r="5536" spans="1:23" x14ac:dyDescent="0.3">
      <c r="A5536" s="6">
        <v>7668</v>
      </c>
      <c r="B5536" s="6" t="s">
        <v>21509</v>
      </c>
      <c r="C5536" s="6" t="s">
        <v>21510</v>
      </c>
      <c r="D5536" s="6">
        <v>3</v>
      </c>
      <c r="E5536" s="6">
        <v>20</v>
      </c>
      <c r="F5536" s="6"/>
      <c r="G5536" s="6">
        <v>0</v>
      </c>
      <c r="H5536" s="6"/>
      <c r="I5536" s="6"/>
      <c r="J5536" s="6"/>
      <c r="K5536" s="6"/>
      <c r="L5536" s="6" t="s">
        <v>12295</v>
      </c>
      <c r="M5536" s="6">
        <v>63</v>
      </c>
      <c r="N5536" s="6" t="e">
        <f>VLOOKUP(A5536,web_archive!D:AB,18,FALSE)</f>
        <v>#N/A</v>
      </c>
      <c r="O5536" s="6">
        <v>2</v>
      </c>
      <c r="P5536" s="6"/>
      <c r="Q5536" s="6"/>
      <c r="R5536" s="6"/>
      <c r="S5536" s="6"/>
      <c r="T5536" s="6"/>
      <c r="U5536" s="6" t="s">
        <v>12299</v>
      </c>
      <c r="V5536" s="6" t="s">
        <v>12299</v>
      </c>
      <c r="W5536" s="6" t="s">
        <v>12299</v>
      </c>
    </row>
    <row r="5537" spans="1:23" x14ac:dyDescent="0.3">
      <c r="A5537" s="6">
        <v>7669</v>
      </c>
      <c r="B5537" s="6" t="s">
        <v>21511</v>
      </c>
      <c r="C5537" s="6" t="s">
        <v>21512</v>
      </c>
      <c r="D5537" s="6">
        <v>3</v>
      </c>
      <c r="E5537" s="6">
        <v>20</v>
      </c>
      <c r="F5537" s="6"/>
      <c r="G5537" s="6">
        <v>0</v>
      </c>
      <c r="H5537" s="6"/>
      <c r="I5537" s="6"/>
      <c r="J5537" s="6"/>
      <c r="K5537" s="6"/>
      <c r="L5537" s="6" t="s">
        <v>12295</v>
      </c>
      <c r="M5537" s="6">
        <v>63</v>
      </c>
      <c r="N5537" s="6" t="e">
        <f>VLOOKUP(A5537,web_archive!D:AB,18,FALSE)</f>
        <v>#N/A</v>
      </c>
      <c r="O5537" s="6">
        <v>2</v>
      </c>
      <c r="P5537" s="6"/>
      <c r="Q5537" s="6"/>
      <c r="R5537" s="6"/>
      <c r="S5537" s="6"/>
      <c r="T5537" s="6"/>
      <c r="U5537" s="6" t="s">
        <v>12299</v>
      </c>
      <c r="V5537" s="6" t="s">
        <v>12299</v>
      </c>
      <c r="W5537" s="6" t="s">
        <v>12299</v>
      </c>
    </row>
    <row r="5538" spans="1:23" x14ac:dyDescent="0.3">
      <c r="A5538" s="6">
        <v>7670</v>
      </c>
      <c r="B5538" s="6" t="s">
        <v>21513</v>
      </c>
      <c r="C5538" s="6" t="s">
        <v>21514</v>
      </c>
      <c r="D5538" s="6">
        <v>3</v>
      </c>
      <c r="E5538" s="6">
        <v>20</v>
      </c>
      <c r="F5538" s="6"/>
      <c r="G5538" s="6">
        <v>0</v>
      </c>
      <c r="H5538" s="6"/>
      <c r="I5538" s="6"/>
      <c r="J5538" s="6"/>
      <c r="K5538" s="6"/>
      <c r="L5538" s="6" t="s">
        <v>12295</v>
      </c>
      <c r="M5538" s="6">
        <v>63</v>
      </c>
      <c r="N5538" s="6" t="e">
        <f>VLOOKUP(A5538,web_archive!D:AB,18,FALSE)</f>
        <v>#N/A</v>
      </c>
      <c r="O5538" s="6">
        <v>2</v>
      </c>
      <c r="P5538" s="6"/>
      <c r="Q5538" s="6"/>
      <c r="R5538" s="6"/>
      <c r="S5538" s="6"/>
      <c r="T5538" s="6"/>
      <c r="U5538" s="6" t="s">
        <v>12299</v>
      </c>
      <c r="V5538" s="6" t="s">
        <v>12299</v>
      </c>
      <c r="W5538" s="6" t="s">
        <v>12299</v>
      </c>
    </row>
    <row r="5539" spans="1:23" x14ac:dyDescent="0.3">
      <c r="A5539" s="6">
        <v>7671</v>
      </c>
      <c r="B5539" s="6" t="s">
        <v>21515</v>
      </c>
      <c r="C5539" s="6" t="s">
        <v>21516</v>
      </c>
      <c r="D5539" s="6">
        <v>3</v>
      </c>
      <c r="E5539" s="6">
        <v>20</v>
      </c>
      <c r="F5539" s="6"/>
      <c r="G5539" s="6">
        <v>0</v>
      </c>
      <c r="H5539" s="6"/>
      <c r="I5539" s="6"/>
      <c r="J5539" s="6"/>
      <c r="K5539" s="6"/>
      <c r="L5539" s="6" t="s">
        <v>12295</v>
      </c>
      <c r="M5539" s="6">
        <v>63</v>
      </c>
      <c r="N5539" s="6" t="e">
        <f>VLOOKUP(A5539,web_archive!D:AB,18,FALSE)</f>
        <v>#N/A</v>
      </c>
      <c r="O5539" s="6">
        <v>2</v>
      </c>
      <c r="P5539" s="6"/>
      <c r="Q5539" s="6"/>
      <c r="R5539" s="6"/>
      <c r="S5539" s="6"/>
      <c r="T5539" s="6"/>
      <c r="U5539" s="6" t="s">
        <v>12299</v>
      </c>
      <c r="V5539" s="6" t="s">
        <v>12299</v>
      </c>
      <c r="W5539" s="6" t="s">
        <v>12299</v>
      </c>
    </row>
    <row r="5540" spans="1:23" x14ac:dyDescent="0.3">
      <c r="A5540" s="6">
        <v>7672</v>
      </c>
      <c r="B5540" s="6" t="s">
        <v>21517</v>
      </c>
      <c r="C5540" s="6" t="s">
        <v>21518</v>
      </c>
      <c r="D5540" s="6">
        <v>3</v>
      </c>
      <c r="E5540" s="6">
        <v>20</v>
      </c>
      <c r="F5540" s="6"/>
      <c r="G5540" s="6">
        <v>0</v>
      </c>
      <c r="H5540" s="6"/>
      <c r="I5540" s="6"/>
      <c r="J5540" s="6"/>
      <c r="K5540" s="6"/>
      <c r="L5540" s="6" t="s">
        <v>12295</v>
      </c>
      <c r="M5540" s="6">
        <v>63</v>
      </c>
      <c r="N5540" s="6" t="e">
        <f>VLOOKUP(A5540,web_archive!D:AB,18,FALSE)</f>
        <v>#N/A</v>
      </c>
      <c r="O5540" s="6">
        <v>2</v>
      </c>
      <c r="P5540" s="6"/>
      <c r="Q5540" s="6"/>
      <c r="R5540" s="6"/>
      <c r="S5540" s="6"/>
      <c r="T5540" s="6"/>
      <c r="U5540" s="6" t="s">
        <v>12299</v>
      </c>
      <c r="V5540" s="6" t="s">
        <v>12299</v>
      </c>
      <c r="W5540" s="6" t="s">
        <v>12299</v>
      </c>
    </row>
    <row r="5541" spans="1:23" x14ac:dyDescent="0.3">
      <c r="A5541" s="6">
        <v>7674</v>
      </c>
      <c r="B5541" s="6" t="s">
        <v>21519</v>
      </c>
      <c r="C5541" s="6" t="s">
        <v>21520</v>
      </c>
      <c r="D5541" s="6">
        <v>3</v>
      </c>
      <c r="E5541" s="6">
        <v>20</v>
      </c>
      <c r="F5541" s="6"/>
      <c r="G5541" s="6">
        <v>0</v>
      </c>
      <c r="H5541" s="6"/>
      <c r="I5541" s="6"/>
      <c r="J5541" s="6"/>
      <c r="K5541" s="6"/>
      <c r="L5541" s="6"/>
      <c r="M5541" s="6"/>
      <c r="N5541" s="6" t="e">
        <f>VLOOKUP(A5541,web_archive!D:AB,18,FALSE)</f>
        <v>#N/A</v>
      </c>
      <c r="O5541" s="6"/>
      <c r="P5541" s="6"/>
      <c r="Q5541" s="6"/>
      <c r="R5541" s="6"/>
      <c r="S5541" s="6"/>
      <c r="T5541" s="6"/>
      <c r="U5541" s="6" t="s">
        <v>12299</v>
      </c>
      <c r="V5541" s="6" t="s">
        <v>12299</v>
      </c>
      <c r="W5541" s="6" t="s">
        <v>12299</v>
      </c>
    </row>
    <row r="5542" spans="1:23" x14ac:dyDescent="0.3">
      <c r="A5542" s="6">
        <v>7675</v>
      </c>
      <c r="B5542" s="6" t="s">
        <v>21521</v>
      </c>
      <c r="C5542" s="6" t="s">
        <v>21522</v>
      </c>
      <c r="D5542" s="6">
        <v>3</v>
      </c>
      <c r="E5542" s="6">
        <v>0</v>
      </c>
      <c r="F5542" s="6"/>
      <c r="G5542" s="6">
        <v>0</v>
      </c>
      <c r="H5542" s="6"/>
      <c r="I5542" s="6"/>
      <c r="J5542" s="6"/>
      <c r="K5542" s="6"/>
      <c r="L5542" s="6"/>
      <c r="M5542" s="6"/>
      <c r="N5542" s="6" t="e">
        <f>VLOOKUP(A5542,web_archive!D:AB,18,FALSE)</f>
        <v>#N/A</v>
      </c>
      <c r="O5542" s="6"/>
      <c r="P5542" s="6"/>
      <c r="Q5542" s="6"/>
      <c r="R5542" s="6"/>
      <c r="S5542" s="6"/>
      <c r="T5542" s="6"/>
      <c r="U5542" s="6" t="s">
        <v>12299</v>
      </c>
      <c r="V5542" s="6" t="s">
        <v>12299</v>
      </c>
      <c r="W5542" s="6" t="s">
        <v>12299</v>
      </c>
    </row>
    <row r="5543" spans="1:23" x14ac:dyDescent="0.3">
      <c r="A5543" s="6">
        <v>7676</v>
      </c>
      <c r="B5543" s="6" t="s">
        <v>21523</v>
      </c>
      <c r="C5543" s="6" t="s">
        <v>21524</v>
      </c>
      <c r="D5543" s="6">
        <v>3</v>
      </c>
      <c r="E5543" s="6">
        <v>0</v>
      </c>
      <c r="F5543" s="6"/>
      <c r="G5543" s="6">
        <v>0</v>
      </c>
      <c r="H5543" s="6"/>
      <c r="I5543" s="6"/>
      <c r="J5543" s="6"/>
      <c r="K5543" s="6"/>
      <c r="L5543" s="6"/>
      <c r="M5543" s="6"/>
      <c r="N5543" s="6" t="e">
        <f>VLOOKUP(A5543,web_archive!D:AB,18,FALSE)</f>
        <v>#N/A</v>
      </c>
      <c r="O5543" s="6"/>
      <c r="P5543" s="6"/>
      <c r="Q5543" s="6"/>
      <c r="R5543" s="6"/>
      <c r="S5543" s="6"/>
      <c r="T5543" s="6"/>
      <c r="U5543" s="6" t="s">
        <v>12299</v>
      </c>
      <c r="V5543" s="6" t="s">
        <v>12299</v>
      </c>
      <c r="W5543" s="6" t="s">
        <v>12299</v>
      </c>
    </row>
    <row r="5544" spans="1:23" x14ac:dyDescent="0.3">
      <c r="A5544" s="6">
        <v>7679</v>
      </c>
      <c r="B5544" s="6" t="s">
        <v>21525</v>
      </c>
      <c r="C5544" s="6" t="s">
        <v>21526</v>
      </c>
      <c r="D5544" s="6">
        <v>3</v>
      </c>
      <c r="E5544" s="6">
        <v>0</v>
      </c>
      <c r="F5544" s="6"/>
      <c r="G5544" s="6">
        <v>0</v>
      </c>
      <c r="H5544" s="6"/>
      <c r="I5544" s="6"/>
      <c r="J5544" s="6"/>
      <c r="K5544" s="6"/>
      <c r="L5544" s="6"/>
      <c r="M5544" s="6"/>
      <c r="N5544" s="6" t="e">
        <f>VLOOKUP(A5544,web_archive!D:AB,18,FALSE)</f>
        <v>#N/A</v>
      </c>
      <c r="O5544" s="6"/>
      <c r="P5544" s="6"/>
      <c r="Q5544" s="6"/>
      <c r="R5544" s="6"/>
      <c r="S5544" s="6"/>
      <c r="T5544" s="6"/>
      <c r="U5544" s="6" t="s">
        <v>12299</v>
      </c>
      <c r="V5544" s="6" t="s">
        <v>12299</v>
      </c>
      <c r="W5544" s="6" t="s">
        <v>12299</v>
      </c>
    </row>
    <row r="5545" spans="1:23" x14ac:dyDescent="0.3">
      <c r="A5545" s="6">
        <v>7680</v>
      </c>
      <c r="B5545" s="6" t="s">
        <v>21527</v>
      </c>
      <c r="C5545" s="6" t="s">
        <v>21528</v>
      </c>
      <c r="D5545" s="6">
        <v>3</v>
      </c>
      <c r="E5545" s="6">
        <v>0</v>
      </c>
      <c r="F5545" s="6"/>
      <c r="G5545" s="6">
        <v>0</v>
      </c>
      <c r="H5545" s="6"/>
      <c r="I5545" s="6"/>
      <c r="J5545" s="6"/>
      <c r="K5545" s="6"/>
      <c r="L5545" s="6"/>
      <c r="M5545" s="6"/>
      <c r="N5545" s="6" t="e">
        <f>VLOOKUP(A5545,web_archive!D:AB,18,FALSE)</f>
        <v>#N/A</v>
      </c>
      <c r="O5545" s="6"/>
      <c r="P5545" s="6"/>
      <c r="Q5545" s="6"/>
      <c r="R5545" s="6"/>
      <c r="S5545" s="6"/>
      <c r="T5545" s="6"/>
      <c r="U5545" s="6" t="s">
        <v>12299</v>
      </c>
      <c r="V5545" s="6" t="s">
        <v>12299</v>
      </c>
      <c r="W5545" s="6" t="s">
        <v>12299</v>
      </c>
    </row>
    <row r="5546" spans="1:23" x14ac:dyDescent="0.3">
      <c r="A5546" s="6">
        <v>7681</v>
      </c>
      <c r="B5546" s="6" t="s">
        <v>21529</v>
      </c>
      <c r="C5546" s="6" t="s">
        <v>21530</v>
      </c>
      <c r="D5546" s="6">
        <v>3</v>
      </c>
      <c r="E5546" s="6">
        <v>0</v>
      </c>
      <c r="F5546" s="6"/>
      <c r="G5546" s="6">
        <v>0</v>
      </c>
      <c r="H5546" s="6"/>
      <c r="I5546" s="6"/>
      <c r="J5546" s="6"/>
      <c r="K5546" s="6"/>
      <c r="L5546" s="6"/>
      <c r="M5546" s="6"/>
      <c r="N5546" s="6" t="e">
        <f>VLOOKUP(A5546,web_archive!D:AB,18,FALSE)</f>
        <v>#N/A</v>
      </c>
      <c r="O5546" s="6"/>
      <c r="P5546" s="6"/>
      <c r="Q5546" s="6"/>
      <c r="R5546" s="6"/>
      <c r="S5546" s="6"/>
      <c r="T5546" s="6"/>
      <c r="U5546" s="6" t="s">
        <v>12299</v>
      </c>
      <c r="V5546" s="6" t="s">
        <v>12299</v>
      </c>
      <c r="W5546" s="6" t="s">
        <v>12299</v>
      </c>
    </row>
    <row r="5547" spans="1:23" x14ac:dyDescent="0.3">
      <c r="A5547" s="6">
        <v>7682</v>
      </c>
      <c r="B5547" s="6" t="s">
        <v>21531</v>
      </c>
      <c r="C5547" s="6" t="s">
        <v>21532</v>
      </c>
      <c r="D5547" s="6">
        <v>3</v>
      </c>
      <c r="E5547" s="6">
        <v>0</v>
      </c>
      <c r="F5547" s="6"/>
      <c r="G5547" s="6">
        <v>0</v>
      </c>
      <c r="H5547" s="6"/>
      <c r="I5547" s="6"/>
      <c r="J5547" s="6"/>
      <c r="K5547" s="6"/>
      <c r="L5547" s="6"/>
      <c r="M5547" s="6"/>
      <c r="N5547" s="6" t="e">
        <f>VLOOKUP(A5547,web_archive!D:AB,18,FALSE)</f>
        <v>#N/A</v>
      </c>
      <c r="O5547" s="6"/>
      <c r="P5547" s="6"/>
      <c r="Q5547" s="6"/>
      <c r="R5547" s="6"/>
      <c r="S5547" s="6"/>
      <c r="T5547" s="6"/>
      <c r="U5547" s="6" t="s">
        <v>12299</v>
      </c>
      <c r="V5547" s="6" t="s">
        <v>12299</v>
      </c>
      <c r="W5547" s="6" t="s">
        <v>12299</v>
      </c>
    </row>
    <row r="5548" spans="1:23" x14ac:dyDescent="0.3">
      <c r="A5548" s="6">
        <v>7690</v>
      </c>
      <c r="B5548" s="6" t="s">
        <v>21533</v>
      </c>
      <c r="C5548" s="6" t="s">
        <v>21534</v>
      </c>
      <c r="D5548" s="6">
        <v>3</v>
      </c>
      <c r="E5548" s="6">
        <v>10</v>
      </c>
      <c r="F5548" s="6"/>
      <c r="G5548" s="6">
        <v>0</v>
      </c>
      <c r="H5548" s="6"/>
      <c r="I5548" s="6"/>
      <c r="J5548" s="6"/>
      <c r="K5548" s="6"/>
      <c r="L5548" s="6"/>
      <c r="M5548" s="6"/>
      <c r="N5548" s="6" t="e">
        <f>VLOOKUP(A5548,web_archive!D:AB,18,FALSE)</f>
        <v>#N/A</v>
      </c>
      <c r="O5548" s="6"/>
      <c r="P5548" s="6"/>
      <c r="Q5548" s="6"/>
      <c r="R5548" s="6"/>
      <c r="S5548" s="6"/>
      <c r="T5548" s="6"/>
      <c r="U5548" s="6" t="s">
        <v>12299</v>
      </c>
      <c r="V5548" s="6" t="s">
        <v>12299</v>
      </c>
      <c r="W5548" s="6" t="s">
        <v>12299</v>
      </c>
    </row>
    <row r="5549" spans="1:23" x14ac:dyDescent="0.3">
      <c r="A5549" s="6">
        <v>7701</v>
      </c>
      <c r="B5549" s="6" t="s">
        <v>21535</v>
      </c>
      <c r="C5549" s="6" t="s">
        <v>21536</v>
      </c>
      <c r="D5549" s="6">
        <v>3</v>
      </c>
      <c r="E5549" s="6">
        <v>2</v>
      </c>
      <c r="F5549" s="6"/>
      <c r="G5549" s="6">
        <v>10</v>
      </c>
      <c r="H5549" s="6"/>
      <c r="I5549" s="6"/>
      <c r="J5549" s="6"/>
      <c r="K5549" s="6"/>
      <c r="L5549" s="6"/>
      <c r="M5549" s="6"/>
      <c r="N5549" s="6" t="e">
        <f>VLOOKUP(A5549,web_archive!D:AB,18,FALSE)</f>
        <v>#N/A</v>
      </c>
      <c r="O5549" s="6"/>
      <c r="P5549" s="6"/>
      <c r="Q5549" s="6"/>
      <c r="R5549" s="6"/>
      <c r="S5549" s="6"/>
      <c r="T5549" s="6"/>
      <c r="U5549" s="6" t="s">
        <v>12299</v>
      </c>
      <c r="V5549" s="6" t="s">
        <v>12299</v>
      </c>
      <c r="W5549" s="6" t="s">
        <v>12299</v>
      </c>
    </row>
    <row r="5550" spans="1:23" x14ac:dyDescent="0.3">
      <c r="A5550" s="6">
        <v>7702</v>
      </c>
      <c r="B5550" s="6" t="s">
        <v>21537</v>
      </c>
      <c r="C5550" s="6" t="s">
        <v>21538</v>
      </c>
      <c r="D5550" s="6">
        <v>3</v>
      </c>
      <c r="E5550" s="6">
        <v>2</v>
      </c>
      <c r="F5550" s="6"/>
      <c r="G5550" s="6">
        <v>10</v>
      </c>
      <c r="H5550" s="6"/>
      <c r="I5550" s="6"/>
      <c r="J5550" s="6"/>
      <c r="K5550" s="6"/>
      <c r="L5550" s="6"/>
      <c r="M5550" s="6"/>
      <c r="N5550" s="6" t="e">
        <f>VLOOKUP(A5550,web_archive!D:AB,18,FALSE)</f>
        <v>#N/A</v>
      </c>
      <c r="O5550" s="6"/>
      <c r="P5550" s="6"/>
      <c r="Q5550" s="6"/>
      <c r="R5550" s="6"/>
      <c r="S5550" s="6"/>
      <c r="T5550" s="6"/>
      <c r="U5550" s="6" t="s">
        <v>12299</v>
      </c>
      <c r="V5550" s="6" t="s">
        <v>12299</v>
      </c>
      <c r="W5550" s="6" t="s">
        <v>12299</v>
      </c>
    </row>
    <row r="5551" spans="1:23" x14ac:dyDescent="0.3">
      <c r="A5551" s="6">
        <v>7703</v>
      </c>
      <c r="B5551" s="6" t="s">
        <v>21539</v>
      </c>
      <c r="C5551" s="6" t="s">
        <v>21540</v>
      </c>
      <c r="D5551" s="6">
        <v>3</v>
      </c>
      <c r="E5551" s="6">
        <v>2</v>
      </c>
      <c r="F5551" s="6"/>
      <c r="G5551" s="6">
        <v>10</v>
      </c>
      <c r="H5551" s="6"/>
      <c r="I5551" s="6"/>
      <c r="J5551" s="6"/>
      <c r="K5551" s="6"/>
      <c r="L5551" s="6"/>
      <c r="M5551" s="6"/>
      <c r="N5551" s="6" t="e">
        <f>VLOOKUP(A5551,web_archive!D:AB,18,FALSE)</f>
        <v>#N/A</v>
      </c>
      <c r="O5551" s="6"/>
      <c r="P5551" s="6"/>
      <c r="Q5551" s="6"/>
      <c r="R5551" s="6"/>
      <c r="S5551" s="6"/>
      <c r="T5551" s="6"/>
      <c r="U5551" s="6" t="s">
        <v>12299</v>
      </c>
      <c r="V5551" s="6" t="s">
        <v>12299</v>
      </c>
      <c r="W5551" s="6" t="s">
        <v>12299</v>
      </c>
    </row>
    <row r="5552" spans="1:23" x14ac:dyDescent="0.3">
      <c r="A5552" s="6">
        <v>7704</v>
      </c>
      <c r="B5552" s="6" t="s">
        <v>21541</v>
      </c>
      <c r="C5552" s="6" t="s">
        <v>21542</v>
      </c>
      <c r="D5552" s="6">
        <v>3</v>
      </c>
      <c r="E5552" s="6">
        <v>2</v>
      </c>
      <c r="F5552" s="6"/>
      <c r="G5552" s="6">
        <v>0</v>
      </c>
      <c r="H5552" s="6"/>
      <c r="I5552" s="6"/>
      <c r="J5552" s="6"/>
      <c r="K5552" s="6"/>
      <c r="L5552" s="6"/>
      <c r="M5552" s="6"/>
      <c r="N5552" s="6" t="e">
        <f>VLOOKUP(A5552,web_archive!D:AB,18,FALSE)</f>
        <v>#N/A</v>
      </c>
      <c r="O5552" s="6"/>
      <c r="P5552" s="6"/>
      <c r="Q5552" s="6"/>
      <c r="R5552" s="6"/>
      <c r="S5552" s="6"/>
      <c r="T5552" s="6"/>
      <c r="U5552" s="6" t="s">
        <v>12299</v>
      </c>
      <c r="V5552" s="6" t="s">
        <v>12299</v>
      </c>
      <c r="W5552" s="6" t="s">
        <v>12299</v>
      </c>
    </row>
    <row r="5553" spans="1:23" x14ac:dyDescent="0.3">
      <c r="A5553" s="6">
        <v>7705</v>
      </c>
      <c r="B5553" s="6" t="s">
        <v>21543</v>
      </c>
      <c r="C5553" s="6" t="s">
        <v>21544</v>
      </c>
      <c r="D5553" s="6">
        <v>3</v>
      </c>
      <c r="E5553" s="6">
        <v>2</v>
      </c>
      <c r="F5553" s="6"/>
      <c r="G5553" s="6">
        <v>0</v>
      </c>
      <c r="H5553" s="6"/>
      <c r="I5553" s="6"/>
      <c r="J5553" s="6"/>
      <c r="K5553" s="6"/>
      <c r="L5553" s="6"/>
      <c r="M5553" s="6"/>
      <c r="N5553" s="6" t="e">
        <f>VLOOKUP(A5553,web_archive!D:AB,18,FALSE)</f>
        <v>#N/A</v>
      </c>
      <c r="O5553" s="6"/>
      <c r="P5553" s="6"/>
      <c r="Q5553" s="6"/>
      <c r="R5553" s="6"/>
      <c r="S5553" s="6"/>
      <c r="T5553" s="6"/>
      <c r="U5553" s="6" t="s">
        <v>12299</v>
      </c>
      <c r="V5553" s="6" t="s">
        <v>12299</v>
      </c>
      <c r="W5553" s="6" t="s">
        <v>12299</v>
      </c>
    </row>
    <row r="5554" spans="1:23" x14ac:dyDescent="0.3">
      <c r="A5554" s="6">
        <v>7706</v>
      </c>
      <c r="B5554" s="6" t="s">
        <v>21545</v>
      </c>
      <c r="C5554" s="6" t="s">
        <v>21546</v>
      </c>
      <c r="D5554" s="6">
        <v>3</v>
      </c>
      <c r="E5554" s="6">
        <v>20</v>
      </c>
      <c r="F5554" s="6"/>
      <c r="G5554" s="6">
        <v>40</v>
      </c>
      <c r="H5554" s="6"/>
      <c r="I5554" s="6"/>
      <c r="J5554" s="6"/>
      <c r="K5554" s="6"/>
      <c r="L5554" s="6"/>
      <c r="M5554" s="6"/>
      <c r="N5554" s="6" t="e">
        <f>VLOOKUP(A5554,web_archive!D:AB,18,FALSE)</f>
        <v>#N/A</v>
      </c>
      <c r="O5554" s="6"/>
      <c r="P5554" s="6"/>
      <c r="Q5554" s="6"/>
      <c r="R5554" s="6"/>
      <c r="S5554" s="6"/>
      <c r="T5554" s="6"/>
      <c r="U5554" s="6" t="s">
        <v>12299</v>
      </c>
      <c r="V5554" s="6" t="s">
        <v>12299</v>
      </c>
      <c r="W5554" s="6" t="s">
        <v>12299</v>
      </c>
    </row>
    <row r="5555" spans="1:23" x14ac:dyDescent="0.3">
      <c r="A5555" s="6">
        <v>7707</v>
      </c>
      <c r="B5555" s="6" t="s">
        <v>21547</v>
      </c>
      <c r="C5555" s="6" t="s">
        <v>21548</v>
      </c>
      <c r="D5555" s="6">
        <v>3</v>
      </c>
      <c r="E5555" s="6">
        <v>20</v>
      </c>
      <c r="F5555" s="6"/>
      <c r="G5555" s="6">
        <v>40</v>
      </c>
      <c r="H5555" s="6"/>
      <c r="I5555" s="6"/>
      <c r="J5555" s="6"/>
      <c r="K5555" s="6"/>
      <c r="L5555" s="6"/>
      <c r="M5555" s="6"/>
      <c r="N5555" s="6" t="e">
        <f>VLOOKUP(A5555,web_archive!D:AB,18,FALSE)</f>
        <v>#N/A</v>
      </c>
      <c r="O5555" s="6"/>
      <c r="P5555" s="6"/>
      <c r="Q5555" s="6"/>
      <c r="R5555" s="6"/>
      <c r="S5555" s="6"/>
      <c r="T5555" s="6"/>
      <c r="U5555" s="6" t="s">
        <v>12299</v>
      </c>
      <c r="V5555" s="6" t="s">
        <v>12299</v>
      </c>
      <c r="W5555" s="6" t="s">
        <v>12299</v>
      </c>
    </row>
    <row r="5556" spans="1:23" x14ac:dyDescent="0.3">
      <c r="A5556" s="6">
        <v>7708</v>
      </c>
      <c r="B5556" s="6" t="s">
        <v>21549</v>
      </c>
      <c r="C5556" s="6" t="s">
        <v>21550</v>
      </c>
      <c r="D5556" s="6">
        <v>3</v>
      </c>
      <c r="E5556" s="6">
        <v>20</v>
      </c>
      <c r="F5556" s="6"/>
      <c r="G5556" s="6">
        <v>40</v>
      </c>
      <c r="H5556" s="6"/>
      <c r="I5556" s="6"/>
      <c r="J5556" s="6"/>
      <c r="K5556" s="6"/>
      <c r="L5556" s="6"/>
      <c r="M5556" s="6"/>
      <c r="N5556" s="6" t="e">
        <f>VLOOKUP(A5556,web_archive!D:AB,18,FALSE)</f>
        <v>#N/A</v>
      </c>
      <c r="O5556" s="6"/>
      <c r="P5556" s="6"/>
      <c r="Q5556" s="6"/>
      <c r="R5556" s="6"/>
      <c r="S5556" s="6"/>
      <c r="T5556" s="6"/>
      <c r="U5556" s="6" t="s">
        <v>12299</v>
      </c>
      <c r="V5556" s="6" t="s">
        <v>12299</v>
      </c>
      <c r="W5556" s="6" t="s">
        <v>12299</v>
      </c>
    </row>
    <row r="5557" spans="1:23" x14ac:dyDescent="0.3">
      <c r="A5557" s="6">
        <v>7709</v>
      </c>
      <c r="B5557" s="6" t="s">
        <v>21551</v>
      </c>
      <c r="C5557" s="6" t="s">
        <v>21552</v>
      </c>
      <c r="D5557" s="6">
        <v>3</v>
      </c>
      <c r="E5557" s="6">
        <v>20</v>
      </c>
      <c r="F5557" s="6"/>
      <c r="G5557" s="6">
        <v>40</v>
      </c>
      <c r="H5557" s="6"/>
      <c r="I5557" s="6"/>
      <c r="J5557" s="6"/>
      <c r="K5557" s="6"/>
      <c r="L5557" s="6"/>
      <c r="M5557" s="6"/>
      <c r="N5557" s="6" t="e">
        <f>VLOOKUP(A5557,web_archive!D:AB,18,FALSE)</f>
        <v>#N/A</v>
      </c>
      <c r="O5557" s="6"/>
      <c r="P5557" s="6"/>
      <c r="Q5557" s="6"/>
      <c r="R5557" s="6"/>
      <c r="S5557" s="6"/>
      <c r="T5557" s="6"/>
      <c r="U5557" s="6" t="s">
        <v>12299</v>
      </c>
      <c r="V5557" s="6" t="s">
        <v>12299</v>
      </c>
      <c r="W5557" s="6" t="s">
        <v>12299</v>
      </c>
    </row>
    <row r="5558" spans="1:23" x14ac:dyDescent="0.3">
      <c r="A5558" s="6">
        <v>7710</v>
      </c>
      <c r="B5558" s="6" t="s">
        <v>21553</v>
      </c>
      <c r="C5558" s="6" t="s">
        <v>21554</v>
      </c>
      <c r="D5558" s="6">
        <v>3</v>
      </c>
      <c r="E5558" s="6">
        <v>600</v>
      </c>
      <c r="F5558" s="6"/>
      <c r="G5558" s="6">
        <v>30</v>
      </c>
      <c r="H5558" s="6"/>
      <c r="I5558" s="6"/>
      <c r="J5558" s="6"/>
      <c r="K5558" s="6"/>
      <c r="L5558" s="6"/>
      <c r="M5558" s="6"/>
      <c r="N5558" s="6" t="e">
        <f>VLOOKUP(A5558,web_archive!D:AB,18,FALSE)</f>
        <v>#N/A</v>
      </c>
      <c r="O5558" s="6"/>
      <c r="P5558" s="6"/>
      <c r="Q5558" s="6"/>
      <c r="R5558" s="6"/>
      <c r="S5558" s="6"/>
      <c r="T5558" s="6"/>
      <c r="U5558" s="6" t="s">
        <v>12299</v>
      </c>
      <c r="V5558" s="6" t="s">
        <v>12299</v>
      </c>
      <c r="W5558" s="6" t="s">
        <v>12299</v>
      </c>
    </row>
    <row r="5559" spans="1:23" x14ac:dyDescent="0.3">
      <c r="A5559" s="6">
        <v>7711</v>
      </c>
      <c r="B5559" s="6" t="s">
        <v>21555</v>
      </c>
      <c r="C5559" s="6" t="s">
        <v>21556</v>
      </c>
      <c r="D5559" s="6">
        <v>3</v>
      </c>
      <c r="E5559" s="6">
        <v>0</v>
      </c>
      <c r="F5559" s="6"/>
      <c r="G5559" s="6">
        <v>10</v>
      </c>
      <c r="H5559" s="6"/>
      <c r="I5559" s="6"/>
      <c r="J5559" s="6"/>
      <c r="K5559" s="6"/>
      <c r="L5559" s="6"/>
      <c r="M5559" s="6"/>
      <c r="N5559" s="6" t="e">
        <f>VLOOKUP(A5559,web_archive!D:AB,18,FALSE)</f>
        <v>#N/A</v>
      </c>
      <c r="O5559" s="6"/>
      <c r="P5559" s="6"/>
      <c r="Q5559" s="6"/>
      <c r="R5559" s="6"/>
      <c r="S5559" s="6"/>
      <c r="T5559" s="6"/>
      <c r="U5559" s="6" t="s">
        <v>12299</v>
      </c>
      <c r="V5559" s="6" t="s">
        <v>12299</v>
      </c>
      <c r="W5559" s="6" t="s">
        <v>12299</v>
      </c>
    </row>
    <row r="5560" spans="1:23" x14ac:dyDescent="0.3">
      <c r="A5560" s="6">
        <v>7712</v>
      </c>
      <c r="B5560" s="6" t="s">
        <v>21557</v>
      </c>
      <c r="C5560" s="6" t="s">
        <v>21558</v>
      </c>
      <c r="D5560" s="6">
        <v>3</v>
      </c>
      <c r="E5560" s="6">
        <v>0</v>
      </c>
      <c r="F5560" s="6"/>
      <c r="G5560" s="6">
        <v>10</v>
      </c>
      <c r="H5560" s="6"/>
      <c r="I5560" s="6"/>
      <c r="J5560" s="6"/>
      <c r="K5560" s="6"/>
      <c r="L5560" s="6"/>
      <c r="M5560" s="6"/>
      <c r="N5560" s="6" t="e">
        <f>VLOOKUP(A5560,web_archive!D:AB,18,FALSE)</f>
        <v>#N/A</v>
      </c>
      <c r="O5560" s="6"/>
      <c r="P5560" s="6"/>
      <c r="Q5560" s="6"/>
      <c r="R5560" s="6"/>
      <c r="S5560" s="6"/>
      <c r="T5560" s="6"/>
      <c r="U5560" s="6" t="s">
        <v>12299</v>
      </c>
      <c r="V5560" s="6" t="s">
        <v>12299</v>
      </c>
      <c r="W5560" s="6" t="s">
        <v>12299</v>
      </c>
    </row>
    <row r="5561" spans="1:23" x14ac:dyDescent="0.3">
      <c r="A5561" s="6">
        <v>7713</v>
      </c>
      <c r="B5561" s="6" t="s">
        <v>21559</v>
      </c>
      <c r="C5561" s="6" t="s">
        <v>21560</v>
      </c>
      <c r="D5561" s="6">
        <v>3</v>
      </c>
      <c r="E5561" s="6">
        <v>0</v>
      </c>
      <c r="F5561" s="6"/>
      <c r="G5561" s="6">
        <v>10</v>
      </c>
      <c r="H5561" s="6"/>
      <c r="I5561" s="6"/>
      <c r="J5561" s="6"/>
      <c r="K5561" s="6"/>
      <c r="L5561" s="6"/>
      <c r="M5561" s="6"/>
      <c r="N5561" s="6" t="e">
        <f>VLOOKUP(A5561,web_archive!D:AB,18,FALSE)</f>
        <v>#N/A</v>
      </c>
      <c r="O5561" s="6"/>
      <c r="P5561" s="6"/>
      <c r="Q5561" s="6"/>
      <c r="R5561" s="6"/>
      <c r="S5561" s="6"/>
      <c r="T5561" s="6"/>
      <c r="U5561" s="6" t="s">
        <v>12299</v>
      </c>
      <c r="V5561" s="6" t="s">
        <v>12299</v>
      </c>
      <c r="W5561" s="6" t="s">
        <v>12299</v>
      </c>
    </row>
    <row r="5562" spans="1:23" x14ac:dyDescent="0.3">
      <c r="A5562" s="6">
        <v>7714</v>
      </c>
      <c r="B5562" s="6" t="s">
        <v>21561</v>
      </c>
      <c r="C5562" s="6" t="s">
        <v>21562</v>
      </c>
      <c r="D5562" s="6">
        <v>3</v>
      </c>
      <c r="E5562" s="6">
        <v>0</v>
      </c>
      <c r="F5562" s="6"/>
      <c r="G5562" s="6">
        <v>10</v>
      </c>
      <c r="H5562" s="6"/>
      <c r="I5562" s="6"/>
      <c r="J5562" s="6"/>
      <c r="K5562" s="6"/>
      <c r="L5562" s="6"/>
      <c r="M5562" s="6"/>
      <c r="N5562" s="6" t="e">
        <f>VLOOKUP(A5562,web_archive!D:AB,18,FALSE)</f>
        <v>#N/A</v>
      </c>
      <c r="O5562" s="6"/>
      <c r="P5562" s="6"/>
      <c r="Q5562" s="6"/>
      <c r="R5562" s="6"/>
      <c r="S5562" s="6"/>
      <c r="T5562" s="6"/>
      <c r="U5562" s="6" t="s">
        <v>12299</v>
      </c>
      <c r="V5562" s="6" t="s">
        <v>12299</v>
      </c>
      <c r="W5562" s="6" t="s">
        <v>12299</v>
      </c>
    </row>
    <row r="5563" spans="1:23" x14ac:dyDescent="0.3">
      <c r="A5563" s="6">
        <v>7715</v>
      </c>
      <c r="B5563" s="6" t="s">
        <v>21563</v>
      </c>
      <c r="C5563" s="6" t="s">
        <v>21564</v>
      </c>
      <c r="D5563" s="6">
        <v>3</v>
      </c>
      <c r="E5563" s="6">
        <v>0</v>
      </c>
      <c r="F5563" s="6"/>
      <c r="G5563" s="6">
        <v>0</v>
      </c>
      <c r="H5563" s="6"/>
      <c r="I5563" s="6"/>
      <c r="J5563" s="6"/>
      <c r="K5563" s="6"/>
      <c r="L5563" s="6"/>
      <c r="M5563" s="6"/>
      <c r="N5563" s="6" t="e">
        <f>VLOOKUP(A5563,web_archive!D:AB,18,FALSE)</f>
        <v>#N/A</v>
      </c>
      <c r="O5563" s="6"/>
      <c r="P5563" s="6"/>
      <c r="Q5563" s="6"/>
      <c r="R5563" s="6"/>
      <c r="S5563" s="6"/>
      <c r="T5563" s="6"/>
      <c r="U5563" s="6" t="s">
        <v>12299</v>
      </c>
      <c r="V5563" s="6" t="s">
        <v>12299</v>
      </c>
      <c r="W5563" s="6" t="s">
        <v>12299</v>
      </c>
    </row>
    <row r="5564" spans="1:23" x14ac:dyDescent="0.3">
      <c r="A5564" s="6">
        <v>7716</v>
      </c>
      <c r="B5564" s="6" t="s">
        <v>21565</v>
      </c>
      <c r="C5564" s="6" t="s">
        <v>21566</v>
      </c>
      <c r="D5564" s="6">
        <v>3</v>
      </c>
      <c r="E5564" s="6">
        <v>0</v>
      </c>
      <c r="F5564" s="6"/>
      <c r="G5564" s="6">
        <v>0</v>
      </c>
      <c r="H5564" s="6"/>
      <c r="I5564" s="6"/>
      <c r="J5564" s="6"/>
      <c r="K5564" s="6"/>
      <c r="L5564" s="6"/>
      <c r="M5564" s="6"/>
      <c r="N5564" s="6" t="e">
        <f>VLOOKUP(A5564,web_archive!D:AB,18,FALSE)</f>
        <v>#N/A</v>
      </c>
      <c r="O5564" s="6"/>
      <c r="P5564" s="6"/>
      <c r="Q5564" s="6"/>
      <c r="R5564" s="6"/>
      <c r="S5564" s="6"/>
      <c r="T5564" s="6"/>
      <c r="U5564" s="6" t="s">
        <v>12299</v>
      </c>
      <c r="V5564" s="6" t="s">
        <v>12299</v>
      </c>
      <c r="W5564" s="6" t="s">
        <v>12299</v>
      </c>
    </row>
    <row r="5565" spans="1:23" x14ac:dyDescent="0.3">
      <c r="A5565" s="6">
        <v>7717</v>
      </c>
      <c r="B5565" s="6" t="s">
        <v>21567</v>
      </c>
      <c r="C5565" s="6" t="s">
        <v>21568</v>
      </c>
      <c r="D5565" s="6">
        <v>3</v>
      </c>
      <c r="E5565" s="6">
        <v>0</v>
      </c>
      <c r="F5565" s="6"/>
      <c r="G5565" s="6">
        <v>0</v>
      </c>
      <c r="H5565" s="6"/>
      <c r="I5565" s="6"/>
      <c r="J5565" s="6"/>
      <c r="K5565" s="6"/>
      <c r="L5565" s="6"/>
      <c r="M5565" s="6"/>
      <c r="N5565" s="6" t="e">
        <f>VLOOKUP(A5565,web_archive!D:AB,18,FALSE)</f>
        <v>#N/A</v>
      </c>
      <c r="O5565" s="6"/>
      <c r="P5565" s="6"/>
      <c r="Q5565" s="6"/>
      <c r="R5565" s="6"/>
      <c r="S5565" s="6"/>
      <c r="T5565" s="6"/>
      <c r="U5565" s="6" t="s">
        <v>12299</v>
      </c>
      <c r="V5565" s="6" t="s">
        <v>12299</v>
      </c>
      <c r="W5565" s="6" t="s">
        <v>12299</v>
      </c>
    </row>
    <row r="5566" spans="1:23" x14ac:dyDescent="0.3">
      <c r="A5566" s="6">
        <v>7718</v>
      </c>
      <c r="B5566" s="6" t="s">
        <v>21569</v>
      </c>
      <c r="C5566" s="6" t="s">
        <v>21570</v>
      </c>
      <c r="D5566" s="6">
        <v>3</v>
      </c>
      <c r="E5566" s="6">
        <v>0</v>
      </c>
      <c r="F5566" s="6"/>
      <c r="G5566" s="6">
        <v>10</v>
      </c>
      <c r="H5566" s="6"/>
      <c r="I5566" s="6"/>
      <c r="J5566" s="6"/>
      <c r="K5566" s="6"/>
      <c r="L5566" s="6"/>
      <c r="M5566" s="6"/>
      <c r="N5566" s="6" t="e">
        <f>VLOOKUP(A5566,web_archive!D:AB,18,FALSE)</f>
        <v>#N/A</v>
      </c>
      <c r="O5566" s="6"/>
      <c r="P5566" s="6"/>
      <c r="Q5566" s="6"/>
      <c r="R5566" s="6"/>
      <c r="S5566" s="6"/>
      <c r="T5566" s="6"/>
      <c r="U5566" s="6" t="s">
        <v>12299</v>
      </c>
      <c r="V5566" s="6" t="s">
        <v>12299</v>
      </c>
      <c r="W5566" s="6" t="s">
        <v>12299</v>
      </c>
    </row>
    <row r="5567" spans="1:23" x14ac:dyDescent="0.3">
      <c r="A5567" s="6">
        <v>7719</v>
      </c>
      <c r="B5567" s="6" t="s">
        <v>21571</v>
      </c>
      <c r="C5567" s="6" t="s">
        <v>21572</v>
      </c>
      <c r="D5567" s="6">
        <v>3</v>
      </c>
      <c r="E5567" s="6">
        <v>0</v>
      </c>
      <c r="F5567" s="6"/>
      <c r="G5567" s="6">
        <v>10</v>
      </c>
      <c r="H5567" s="6"/>
      <c r="I5567" s="6"/>
      <c r="J5567" s="6"/>
      <c r="K5567" s="6"/>
      <c r="L5567" s="6"/>
      <c r="M5567" s="6"/>
      <c r="N5567" s="6" t="e">
        <f>VLOOKUP(A5567,web_archive!D:AB,18,FALSE)</f>
        <v>#N/A</v>
      </c>
      <c r="O5567" s="6"/>
      <c r="P5567" s="6"/>
      <c r="Q5567" s="6"/>
      <c r="R5567" s="6"/>
      <c r="S5567" s="6"/>
      <c r="T5567" s="6"/>
      <c r="U5567" s="6" t="s">
        <v>12299</v>
      </c>
      <c r="V5567" s="6" t="s">
        <v>12299</v>
      </c>
      <c r="W5567" s="6" t="s">
        <v>12299</v>
      </c>
    </row>
    <row r="5568" spans="1:23" x14ac:dyDescent="0.3">
      <c r="A5568" s="6">
        <v>7720</v>
      </c>
      <c r="B5568" s="6" t="s">
        <v>21573</v>
      </c>
      <c r="C5568" s="6" t="s">
        <v>4618</v>
      </c>
      <c r="D5568" s="6">
        <v>3</v>
      </c>
      <c r="E5568" s="6">
        <v>100</v>
      </c>
      <c r="F5568" s="6"/>
      <c r="G5568" s="6">
        <v>10</v>
      </c>
      <c r="H5568" s="6"/>
      <c r="I5568" s="6"/>
      <c r="J5568" s="6"/>
      <c r="K5568" s="6"/>
      <c r="L5568" s="6"/>
      <c r="M5568" s="6"/>
      <c r="N5568" s="6" t="e">
        <f>VLOOKUP(A5568,web_archive!D:AB,18,FALSE)</f>
        <v>#N/A</v>
      </c>
      <c r="O5568" s="6"/>
      <c r="P5568" s="6"/>
      <c r="Q5568" s="6"/>
      <c r="R5568" s="6"/>
      <c r="S5568" s="6"/>
      <c r="T5568" s="6"/>
      <c r="U5568" s="6" t="s">
        <v>12299</v>
      </c>
      <c r="V5568" s="6" t="s">
        <v>12299</v>
      </c>
      <c r="W5568" s="6" t="s">
        <v>12299</v>
      </c>
    </row>
    <row r="5569" spans="1:23" x14ac:dyDescent="0.3">
      <c r="A5569" s="6">
        <v>7721</v>
      </c>
      <c r="B5569" s="6" t="s">
        <v>21574</v>
      </c>
      <c r="C5569" s="6" t="s">
        <v>10129</v>
      </c>
      <c r="D5569" s="6">
        <v>3</v>
      </c>
      <c r="E5569" s="6">
        <v>100</v>
      </c>
      <c r="F5569" s="6"/>
      <c r="G5569" s="6">
        <v>500</v>
      </c>
      <c r="H5569" s="6"/>
      <c r="I5569" s="6"/>
      <c r="J5569" s="6"/>
      <c r="K5569" s="6"/>
      <c r="L5569" s="6"/>
      <c r="M5569" s="6"/>
      <c r="N5569" s="6" t="e">
        <f>VLOOKUP(A5569,web_archive!D:AB,18,FALSE)</f>
        <v>#N/A</v>
      </c>
      <c r="O5569" s="6"/>
      <c r="P5569" s="6"/>
      <c r="Q5569" s="6"/>
      <c r="R5569" s="6"/>
      <c r="S5569" s="6"/>
      <c r="T5569" s="6"/>
      <c r="U5569" s="6" t="s">
        <v>12299</v>
      </c>
      <c r="V5569" s="6" t="s">
        <v>12299</v>
      </c>
      <c r="W5569" s="6" t="s">
        <v>12299</v>
      </c>
    </row>
    <row r="5570" spans="1:23" x14ac:dyDescent="0.3">
      <c r="A5570" s="6">
        <v>7722</v>
      </c>
      <c r="B5570" s="6" t="s">
        <v>21575</v>
      </c>
      <c r="C5570" s="6" t="s">
        <v>21576</v>
      </c>
      <c r="D5570" s="6">
        <v>3</v>
      </c>
      <c r="E5570" s="6">
        <v>20</v>
      </c>
      <c r="F5570" s="6"/>
      <c r="G5570" s="6">
        <v>0</v>
      </c>
      <c r="H5570" s="6"/>
      <c r="I5570" s="6"/>
      <c r="J5570" s="6"/>
      <c r="K5570" s="6"/>
      <c r="L5570" s="6"/>
      <c r="M5570" s="6"/>
      <c r="N5570" s="6" t="e">
        <f>VLOOKUP(A5570,web_archive!D:AB,18,FALSE)</f>
        <v>#N/A</v>
      </c>
      <c r="O5570" s="6"/>
      <c r="P5570" s="6"/>
      <c r="Q5570" s="6"/>
      <c r="R5570" s="6"/>
      <c r="S5570" s="6"/>
      <c r="T5570" s="6"/>
      <c r="U5570" s="6" t="s">
        <v>12299</v>
      </c>
      <c r="V5570" s="6" t="s">
        <v>12299</v>
      </c>
      <c r="W5570" s="6" t="s">
        <v>12299</v>
      </c>
    </row>
    <row r="5571" spans="1:23" x14ac:dyDescent="0.3">
      <c r="A5571" s="6">
        <v>7723</v>
      </c>
      <c r="B5571" s="6" t="s">
        <v>21577</v>
      </c>
      <c r="C5571" s="6" t="s">
        <v>21578</v>
      </c>
      <c r="D5571" s="6">
        <v>3</v>
      </c>
      <c r="E5571" s="6">
        <v>20</v>
      </c>
      <c r="F5571" s="6"/>
      <c r="G5571" s="6">
        <v>0</v>
      </c>
      <c r="H5571" s="6"/>
      <c r="I5571" s="6"/>
      <c r="J5571" s="6"/>
      <c r="K5571" s="6"/>
      <c r="L5571" s="6"/>
      <c r="M5571" s="6"/>
      <c r="N5571" s="6" t="e">
        <f>VLOOKUP(A5571,web_archive!D:AB,18,FALSE)</f>
        <v>#N/A</v>
      </c>
      <c r="O5571" s="6"/>
      <c r="P5571" s="6"/>
      <c r="Q5571" s="6"/>
      <c r="R5571" s="6"/>
      <c r="S5571" s="6"/>
      <c r="T5571" s="6"/>
      <c r="U5571" s="6" t="s">
        <v>12299</v>
      </c>
      <c r="V5571" s="6" t="s">
        <v>12299</v>
      </c>
      <c r="W5571" s="6" t="s">
        <v>12299</v>
      </c>
    </row>
    <row r="5572" spans="1:23" x14ac:dyDescent="0.3">
      <c r="A5572" s="6">
        <v>7724</v>
      </c>
      <c r="B5572" s="6" t="s">
        <v>21579</v>
      </c>
      <c r="C5572" s="6" t="s">
        <v>21580</v>
      </c>
      <c r="D5572" s="6">
        <v>3</v>
      </c>
      <c r="E5572" s="6">
        <v>20</v>
      </c>
      <c r="F5572" s="6"/>
      <c r="G5572" s="6">
        <v>0</v>
      </c>
      <c r="H5572" s="6"/>
      <c r="I5572" s="6"/>
      <c r="J5572" s="6"/>
      <c r="K5572" s="6"/>
      <c r="L5572" s="6"/>
      <c r="M5572" s="6"/>
      <c r="N5572" s="6" t="e">
        <f>VLOOKUP(A5572,web_archive!D:AB,18,FALSE)</f>
        <v>#N/A</v>
      </c>
      <c r="O5572" s="6"/>
      <c r="P5572" s="6"/>
      <c r="Q5572" s="6"/>
      <c r="R5572" s="6"/>
      <c r="S5572" s="6"/>
      <c r="T5572" s="6"/>
      <c r="U5572" s="6" t="s">
        <v>12299</v>
      </c>
      <c r="V5572" s="6" t="s">
        <v>12299</v>
      </c>
      <c r="W5572" s="6" t="s">
        <v>12299</v>
      </c>
    </row>
    <row r="5573" spans="1:23" x14ac:dyDescent="0.3">
      <c r="A5573" s="6">
        <v>7725</v>
      </c>
      <c r="B5573" s="6" t="s">
        <v>21581</v>
      </c>
      <c r="C5573" s="6" t="s">
        <v>21582</v>
      </c>
      <c r="D5573" s="6">
        <v>3</v>
      </c>
      <c r="E5573" s="6">
        <v>20</v>
      </c>
      <c r="F5573" s="6"/>
      <c r="G5573" s="6">
        <v>0</v>
      </c>
      <c r="H5573" s="6"/>
      <c r="I5573" s="6"/>
      <c r="J5573" s="6"/>
      <c r="K5573" s="6"/>
      <c r="L5573" s="6"/>
      <c r="M5573" s="6"/>
      <c r="N5573" s="6" t="e">
        <f>VLOOKUP(A5573,web_archive!D:AB,18,FALSE)</f>
        <v>#N/A</v>
      </c>
      <c r="O5573" s="6"/>
      <c r="P5573" s="6"/>
      <c r="Q5573" s="6"/>
      <c r="R5573" s="6"/>
      <c r="S5573" s="6"/>
      <c r="T5573" s="6"/>
      <c r="U5573" s="6" t="s">
        <v>12299</v>
      </c>
      <c r="V5573" s="6" t="s">
        <v>12299</v>
      </c>
      <c r="W5573" s="6" t="s">
        <v>12299</v>
      </c>
    </row>
    <row r="5574" spans="1:23" x14ac:dyDescent="0.3">
      <c r="A5574" s="6">
        <v>7726</v>
      </c>
      <c r="B5574" s="6" t="s">
        <v>21583</v>
      </c>
      <c r="C5574" s="6" t="s">
        <v>21584</v>
      </c>
      <c r="D5574" s="6">
        <v>3</v>
      </c>
      <c r="E5574" s="6">
        <v>20</v>
      </c>
      <c r="F5574" s="6"/>
      <c r="G5574" s="6">
        <v>0</v>
      </c>
      <c r="H5574" s="6"/>
      <c r="I5574" s="6"/>
      <c r="J5574" s="6"/>
      <c r="K5574" s="6"/>
      <c r="L5574" s="6"/>
      <c r="M5574" s="6"/>
      <c r="N5574" s="6" t="e">
        <f>VLOOKUP(A5574,web_archive!D:AB,18,FALSE)</f>
        <v>#N/A</v>
      </c>
      <c r="O5574" s="6"/>
      <c r="P5574" s="6"/>
      <c r="Q5574" s="6"/>
      <c r="R5574" s="6"/>
      <c r="S5574" s="6"/>
      <c r="T5574" s="6"/>
      <c r="U5574" s="6" t="s">
        <v>12299</v>
      </c>
      <c r="V5574" s="6" t="s">
        <v>12299</v>
      </c>
      <c r="W5574" s="6" t="s">
        <v>12299</v>
      </c>
    </row>
    <row r="5575" spans="1:23" x14ac:dyDescent="0.3">
      <c r="A5575" s="6">
        <v>7727</v>
      </c>
      <c r="B5575" s="6" t="s">
        <v>21585</v>
      </c>
      <c r="C5575" s="6" t="s">
        <v>21586</v>
      </c>
      <c r="D5575" s="6">
        <v>3</v>
      </c>
      <c r="E5575" s="6">
        <v>0</v>
      </c>
      <c r="F5575" s="6"/>
      <c r="G5575" s="6">
        <v>0</v>
      </c>
      <c r="H5575" s="6"/>
      <c r="I5575" s="6"/>
      <c r="J5575" s="6"/>
      <c r="K5575" s="6"/>
      <c r="L5575" s="6"/>
      <c r="M5575" s="6"/>
      <c r="N5575" s="6" t="e">
        <f>VLOOKUP(A5575,web_archive!D:AB,18,FALSE)</f>
        <v>#N/A</v>
      </c>
      <c r="O5575" s="6"/>
      <c r="P5575" s="6"/>
      <c r="Q5575" s="6"/>
      <c r="R5575" s="6"/>
      <c r="S5575" s="6"/>
      <c r="T5575" s="6"/>
      <c r="U5575" s="6" t="s">
        <v>12299</v>
      </c>
      <c r="V5575" s="6" t="s">
        <v>12299</v>
      </c>
      <c r="W5575" s="6" t="s">
        <v>12299</v>
      </c>
    </row>
    <row r="5576" spans="1:23" x14ac:dyDescent="0.3">
      <c r="A5576" s="6">
        <v>7728</v>
      </c>
      <c r="B5576" s="6" t="s">
        <v>21587</v>
      </c>
      <c r="C5576" s="6" t="s">
        <v>21588</v>
      </c>
      <c r="D5576" s="6">
        <v>3</v>
      </c>
      <c r="E5576" s="6">
        <v>0</v>
      </c>
      <c r="F5576" s="6"/>
      <c r="G5576" s="6">
        <v>0</v>
      </c>
      <c r="H5576" s="6"/>
      <c r="I5576" s="6"/>
      <c r="J5576" s="6"/>
      <c r="K5576" s="6"/>
      <c r="L5576" s="6"/>
      <c r="M5576" s="6"/>
      <c r="N5576" s="6" t="e">
        <f>VLOOKUP(A5576,web_archive!D:AB,18,FALSE)</f>
        <v>#N/A</v>
      </c>
      <c r="O5576" s="6"/>
      <c r="P5576" s="6"/>
      <c r="Q5576" s="6"/>
      <c r="R5576" s="6"/>
      <c r="S5576" s="6"/>
      <c r="T5576" s="6"/>
      <c r="U5576" s="6" t="s">
        <v>12299</v>
      </c>
      <c r="V5576" s="6" t="s">
        <v>12299</v>
      </c>
      <c r="W5576" s="6" t="s">
        <v>12299</v>
      </c>
    </row>
    <row r="5577" spans="1:23" x14ac:dyDescent="0.3">
      <c r="A5577" s="6">
        <v>7729</v>
      </c>
      <c r="B5577" s="6" t="s">
        <v>21589</v>
      </c>
      <c r="C5577" s="6" t="s">
        <v>21590</v>
      </c>
      <c r="D5577" s="6">
        <v>3</v>
      </c>
      <c r="E5577" s="6">
        <v>20</v>
      </c>
      <c r="F5577" s="6"/>
      <c r="G5577" s="6">
        <v>100</v>
      </c>
      <c r="H5577" s="6"/>
      <c r="I5577" s="6"/>
      <c r="J5577" s="6"/>
      <c r="K5577" s="6"/>
      <c r="L5577" s="6"/>
      <c r="M5577" s="6"/>
      <c r="N5577" s="6" t="e">
        <f>VLOOKUP(A5577,web_archive!D:AB,18,FALSE)</f>
        <v>#N/A</v>
      </c>
      <c r="O5577" s="6"/>
      <c r="P5577" s="6"/>
      <c r="Q5577" s="6"/>
      <c r="R5577" s="6"/>
      <c r="S5577" s="6"/>
      <c r="T5577" s="6"/>
      <c r="U5577" s="6" t="s">
        <v>12299</v>
      </c>
      <c r="V5577" s="6" t="s">
        <v>12299</v>
      </c>
      <c r="W5577" s="6" t="s">
        <v>12299</v>
      </c>
    </row>
    <row r="5578" spans="1:23" x14ac:dyDescent="0.3">
      <c r="A5578" s="6">
        <v>7730</v>
      </c>
      <c r="B5578" s="6" t="s">
        <v>21591</v>
      </c>
      <c r="C5578" s="6" t="s">
        <v>21592</v>
      </c>
      <c r="D5578" s="6">
        <v>3</v>
      </c>
      <c r="E5578" s="6">
        <v>0</v>
      </c>
      <c r="F5578" s="6"/>
      <c r="G5578" s="6">
        <v>10</v>
      </c>
      <c r="H5578" s="6"/>
      <c r="I5578" s="6"/>
      <c r="J5578" s="6"/>
      <c r="K5578" s="6"/>
      <c r="L5578" s="6"/>
      <c r="M5578" s="6"/>
      <c r="N5578" s="6" t="e">
        <f>VLOOKUP(A5578,web_archive!D:AB,18,FALSE)</f>
        <v>#N/A</v>
      </c>
      <c r="O5578" s="6"/>
      <c r="P5578" s="6"/>
      <c r="Q5578" s="6"/>
      <c r="R5578" s="6"/>
      <c r="S5578" s="6"/>
      <c r="T5578" s="6"/>
      <c r="U5578" s="6" t="s">
        <v>12299</v>
      </c>
      <c r="V5578" s="6" t="s">
        <v>12299</v>
      </c>
      <c r="W5578" s="6" t="s">
        <v>12299</v>
      </c>
    </row>
    <row r="5579" spans="1:23" x14ac:dyDescent="0.3">
      <c r="A5579" s="6">
        <v>7731</v>
      </c>
      <c r="B5579" s="6" t="s">
        <v>21593</v>
      </c>
      <c r="C5579" s="6" t="s">
        <v>21594</v>
      </c>
      <c r="D5579" s="6">
        <v>3</v>
      </c>
      <c r="E5579" s="6">
        <v>0</v>
      </c>
      <c r="F5579" s="6"/>
      <c r="G5579" s="6">
        <v>10</v>
      </c>
      <c r="H5579" s="6"/>
      <c r="I5579" s="6"/>
      <c r="J5579" s="6"/>
      <c r="K5579" s="6"/>
      <c r="L5579" s="6"/>
      <c r="M5579" s="6"/>
      <c r="N5579" s="6" t="e">
        <f>VLOOKUP(A5579,web_archive!D:AB,18,FALSE)</f>
        <v>#N/A</v>
      </c>
      <c r="O5579" s="6"/>
      <c r="P5579" s="6"/>
      <c r="Q5579" s="6"/>
      <c r="R5579" s="6"/>
      <c r="S5579" s="6"/>
      <c r="T5579" s="6"/>
      <c r="U5579" s="6" t="s">
        <v>12299</v>
      </c>
      <c r="V5579" s="6" t="s">
        <v>12299</v>
      </c>
      <c r="W5579" s="6" t="s">
        <v>12299</v>
      </c>
    </row>
    <row r="5580" spans="1:23" x14ac:dyDescent="0.3">
      <c r="A5580" s="6">
        <v>7732</v>
      </c>
      <c r="B5580" s="6" t="s">
        <v>21595</v>
      </c>
      <c r="C5580" s="6" t="s">
        <v>21596</v>
      </c>
      <c r="D5580" s="6">
        <v>3</v>
      </c>
      <c r="E5580" s="6">
        <v>0</v>
      </c>
      <c r="F5580" s="6"/>
      <c r="G5580" s="6">
        <v>10</v>
      </c>
      <c r="H5580" s="6"/>
      <c r="I5580" s="6"/>
      <c r="J5580" s="6"/>
      <c r="K5580" s="6"/>
      <c r="L5580" s="6"/>
      <c r="M5580" s="6"/>
      <c r="N5580" s="6" t="e">
        <f>VLOOKUP(A5580,web_archive!D:AB,18,FALSE)</f>
        <v>#N/A</v>
      </c>
      <c r="O5580" s="6"/>
      <c r="P5580" s="6"/>
      <c r="Q5580" s="6"/>
      <c r="R5580" s="6"/>
      <c r="S5580" s="6"/>
      <c r="T5580" s="6"/>
      <c r="U5580" s="6" t="s">
        <v>12299</v>
      </c>
      <c r="V5580" s="6" t="s">
        <v>12299</v>
      </c>
      <c r="W5580" s="6" t="s">
        <v>12299</v>
      </c>
    </row>
    <row r="5581" spans="1:23" x14ac:dyDescent="0.3">
      <c r="A5581" s="6">
        <v>7733</v>
      </c>
      <c r="B5581" s="6" t="s">
        <v>21597</v>
      </c>
      <c r="C5581" s="6" t="s">
        <v>21598</v>
      </c>
      <c r="D5581" s="6">
        <v>3</v>
      </c>
      <c r="E5581" s="6">
        <v>0</v>
      </c>
      <c r="F5581" s="6"/>
      <c r="G5581" s="6">
        <v>10</v>
      </c>
      <c r="H5581" s="6"/>
      <c r="I5581" s="6"/>
      <c r="J5581" s="6"/>
      <c r="K5581" s="6"/>
      <c r="L5581" s="6"/>
      <c r="M5581" s="6"/>
      <c r="N5581" s="6" t="e">
        <f>VLOOKUP(A5581,web_archive!D:AB,18,FALSE)</f>
        <v>#N/A</v>
      </c>
      <c r="O5581" s="6"/>
      <c r="P5581" s="6"/>
      <c r="Q5581" s="6"/>
      <c r="R5581" s="6"/>
      <c r="S5581" s="6"/>
      <c r="T5581" s="6"/>
      <c r="U5581" s="6" t="s">
        <v>12299</v>
      </c>
      <c r="V5581" s="6" t="s">
        <v>12299</v>
      </c>
      <c r="W5581" s="6" t="s">
        <v>12299</v>
      </c>
    </row>
    <row r="5582" spans="1:23" x14ac:dyDescent="0.3">
      <c r="A5582" s="6">
        <v>7734</v>
      </c>
      <c r="B5582" s="6" t="s">
        <v>21599</v>
      </c>
      <c r="C5582" s="6" t="s">
        <v>21600</v>
      </c>
      <c r="D5582" s="6">
        <v>3</v>
      </c>
      <c r="E5582" s="6">
        <v>0</v>
      </c>
      <c r="F5582" s="6"/>
      <c r="G5582" s="6">
        <v>10</v>
      </c>
      <c r="H5582" s="6"/>
      <c r="I5582" s="6"/>
      <c r="J5582" s="6"/>
      <c r="K5582" s="6"/>
      <c r="L5582" s="6"/>
      <c r="M5582" s="6"/>
      <c r="N5582" s="6" t="e">
        <f>VLOOKUP(A5582,web_archive!D:AB,18,FALSE)</f>
        <v>#N/A</v>
      </c>
      <c r="O5582" s="6"/>
      <c r="P5582" s="6"/>
      <c r="Q5582" s="6"/>
      <c r="R5582" s="6"/>
      <c r="S5582" s="6"/>
      <c r="T5582" s="6"/>
      <c r="U5582" s="6" t="s">
        <v>12299</v>
      </c>
      <c r="V5582" s="6" t="s">
        <v>12299</v>
      </c>
      <c r="W5582" s="6" t="s">
        <v>12299</v>
      </c>
    </row>
    <row r="5583" spans="1:23" x14ac:dyDescent="0.3">
      <c r="A5583" s="6">
        <v>7735</v>
      </c>
      <c r="B5583" s="6" t="s">
        <v>21601</v>
      </c>
      <c r="C5583" s="6" t="s">
        <v>21602</v>
      </c>
      <c r="D5583" s="6">
        <v>3</v>
      </c>
      <c r="E5583" s="6">
        <v>0</v>
      </c>
      <c r="F5583" s="6"/>
      <c r="G5583" s="6">
        <v>10</v>
      </c>
      <c r="H5583" s="6"/>
      <c r="I5583" s="6"/>
      <c r="J5583" s="6"/>
      <c r="K5583" s="6"/>
      <c r="L5583" s="6"/>
      <c r="M5583" s="6"/>
      <c r="N5583" s="6" t="e">
        <f>VLOOKUP(A5583,web_archive!D:AB,18,FALSE)</f>
        <v>#N/A</v>
      </c>
      <c r="O5583" s="6"/>
      <c r="P5583" s="6"/>
      <c r="Q5583" s="6"/>
      <c r="R5583" s="6"/>
      <c r="S5583" s="6"/>
      <c r="T5583" s="6"/>
      <c r="U5583" s="6" t="s">
        <v>12299</v>
      </c>
      <c r="V5583" s="6" t="s">
        <v>12299</v>
      </c>
      <c r="W5583" s="6" t="s">
        <v>12299</v>
      </c>
    </row>
    <row r="5584" spans="1:23" x14ac:dyDescent="0.3">
      <c r="A5584" s="6">
        <v>7736</v>
      </c>
      <c r="B5584" s="6" t="s">
        <v>21603</v>
      </c>
      <c r="C5584" s="6" t="s">
        <v>21604</v>
      </c>
      <c r="D5584" s="6">
        <v>3</v>
      </c>
      <c r="E5584" s="6">
        <v>0</v>
      </c>
      <c r="F5584" s="6"/>
      <c r="G5584" s="6">
        <v>10</v>
      </c>
      <c r="H5584" s="6"/>
      <c r="I5584" s="6"/>
      <c r="J5584" s="6"/>
      <c r="K5584" s="6"/>
      <c r="L5584" s="6"/>
      <c r="M5584" s="6"/>
      <c r="N5584" s="6" t="e">
        <f>VLOOKUP(A5584,web_archive!D:AB,18,FALSE)</f>
        <v>#N/A</v>
      </c>
      <c r="O5584" s="6"/>
      <c r="P5584" s="6"/>
      <c r="Q5584" s="6"/>
      <c r="R5584" s="6"/>
      <c r="S5584" s="6"/>
      <c r="T5584" s="6"/>
      <c r="U5584" s="6" t="s">
        <v>12299</v>
      </c>
      <c r="V5584" s="6" t="s">
        <v>12299</v>
      </c>
      <c r="W5584" s="6" t="s">
        <v>12299</v>
      </c>
    </row>
    <row r="5585" spans="1:23" x14ac:dyDescent="0.3">
      <c r="A5585" s="6">
        <v>7737</v>
      </c>
      <c r="B5585" s="6" t="s">
        <v>21605</v>
      </c>
      <c r="C5585" s="6" t="s">
        <v>21606</v>
      </c>
      <c r="D5585" s="6">
        <v>3</v>
      </c>
      <c r="E5585" s="6">
        <v>0</v>
      </c>
      <c r="F5585" s="6"/>
      <c r="G5585" s="6">
        <v>10</v>
      </c>
      <c r="H5585" s="6"/>
      <c r="I5585" s="6"/>
      <c r="J5585" s="6"/>
      <c r="K5585" s="6"/>
      <c r="L5585" s="6"/>
      <c r="M5585" s="6"/>
      <c r="N5585" s="6" t="e">
        <f>VLOOKUP(A5585,web_archive!D:AB,18,FALSE)</f>
        <v>#N/A</v>
      </c>
      <c r="O5585" s="6"/>
      <c r="P5585" s="6"/>
      <c r="Q5585" s="6"/>
      <c r="R5585" s="6"/>
      <c r="S5585" s="6"/>
      <c r="T5585" s="6"/>
      <c r="U5585" s="6" t="s">
        <v>12299</v>
      </c>
      <c r="V5585" s="6" t="s">
        <v>12299</v>
      </c>
      <c r="W5585" s="6" t="s">
        <v>12299</v>
      </c>
    </row>
    <row r="5586" spans="1:23" x14ac:dyDescent="0.3">
      <c r="A5586" s="6">
        <v>7738</v>
      </c>
      <c r="B5586" s="6" t="s">
        <v>21607</v>
      </c>
      <c r="C5586" s="6" t="s">
        <v>21608</v>
      </c>
      <c r="D5586" s="6">
        <v>3</v>
      </c>
      <c r="E5586" s="6">
        <v>0</v>
      </c>
      <c r="F5586" s="6"/>
      <c r="G5586" s="6">
        <v>10</v>
      </c>
      <c r="H5586" s="6"/>
      <c r="I5586" s="6"/>
      <c r="J5586" s="6"/>
      <c r="K5586" s="6"/>
      <c r="L5586" s="6"/>
      <c r="M5586" s="6"/>
      <c r="N5586" s="6" t="e">
        <f>VLOOKUP(A5586,web_archive!D:AB,18,FALSE)</f>
        <v>#N/A</v>
      </c>
      <c r="O5586" s="6"/>
      <c r="P5586" s="6"/>
      <c r="Q5586" s="6"/>
      <c r="R5586" s="6"/>
      <c r="S5586" s="6"/>
      <c r="T5586" s="6"/>
      <c r="U5586" s="6" t="s">
        <v>12299</v>
      </c>
      <c r="V5586" s="6" t="s">
        <v>12299</v>
      </c>
      <c r="W5586" s="6" t="s">
        <v>12299</v>
      </c>
    </row>
    <row r="5587" spans="1:23" x14ac:dyDescent="0.3">
      <c r="A5587" s="6">
        <v>7739</v>
      </c>
      <c r="B5587" s="6" t="s">
        <v>21609</v>
      </c>
      <c r="C5587" s="6" t="s">
        <v>21610</v>
      </c>
      <c r="D5587" s="6">
        <v>3</v>
      </c>
      <c r="E5587" s="6">
        <v>0</v>
      </c>
      <c r="F5587" s="6"/>
      <c r="G5587" s="6">
        <v>10</v>
      </c>
      <c r="H5587" s="6"/>
      <c r="I5587" s="6"/>
      <c r="J5587" s="6"/>
      <c r="K5587" s="6"/>
      <c r="L5587" s="6"/>
      <c r="M5587" s="6"/>
      <c r="N5587" s="6" t="e">
        <f>VLOOKUP(A5587,web_archive!D:AB,18,FALSE)</f>
        <v>#N/A</v>
      </c>
      <c r="O5587" s="6"/>
      <c r="P5587" s="6"/>
      <c r="Q5587" s="6"/>
      <c r="R5587" s="6"/>
      <c r="S5587" s="6"/>
      <c r="T5587" s="6"/>
      <c r="U5587" s="6" t="s">
        <v>12299</v>
      </c>
      <c r="V5587" s="6" t="s">
        <v>12299</v>
      </c>
      <c r="W5587" s="6" t="s">
        <v>12299</v>
      </c>
    </row>
    <row r="5588" spans="1:23" x14ac:dyDescent="0.3">
      <c r="A5588" s="6">
        <v>7740</v>
      </c>
      <c r="B5588" s="6" t="s">
        <v>21611</v>
      </c>
      <c r="C5588" s="6" t="s">
        <v>21612</v>
      </c>
      <c r="D5588" s="6">
        <v>3</v>
      </c>
      <c r="E5588" s="6">
        <v>0</v>
      </c>
      <c r="F5588" s="6"/>
      <c r="G5588" s="6">
        <v>10</v>
      </c>
      <c r="H5588" s="6"/>
      <c r="I5588" s="6"/>
      <c r="J5588" s="6"/>
      <c r="K5588" s="6"/>
      <c r="L5588" s="6"/>
      <c r="M5588" s="6"/>
      <c r="N5588" s="6" t="e">
        <f>VLOOKUP(A5588,web_archive!D:AB,18,FALSE)</f>
        <v>#N/A</v>
      </c>
      <c r="O5588" s="6"/>
      <c r="P5588" s="6"/>
      <c r="Q5588" s="6"/>
      <c r="R5588" s="6"/>
      <c r="S5588" s="6"/>
      <c r="T5588" s="6"/>
      <c r="U5588" s="6" t="s">
        <v>12299</v>
      </c>
      <c r="V5588" s="6" t="s">
        <v>12299</v>
      </c>
      <c r="W5588" s="6" t="s">
        <v>12299</v>
      </c>
    </row>
    <row r="5589" spans="1:23" x14ac:dyDescent="0.3">
      <c r="A5589" s="6">
        <v>7741</v>
      </c>
      <c r="B5589" s="6" t="s">
        <v>21613</v>
      </c>
      <c r="C5589" s="6" t="s">
        <v>21614</v>
      </c>
      <c r="D5589" s="6">
        <v>3</v>
      </c>
      <c r="E5589" s="6">
        <v>0</v>
      </c>
      <c r="F5589" s="6"/>
      <c r="G5589" s="6">
        <v>10</v>
      </c>
      <c r="H5589" s="6"/>
      <c r="I5589" s="6"/>
      <c r="J5589" s="6"/>
      <c r="K5589" s="6"/>
      <c r="L5589" s="6"/>
      <c r="M5589" s="6"/>
      <c r="N5589" s="6" t="e">
        <f>VLOOKUP(A5589,web_archive!D:AB,18,FALSE)</f>
        <v>#N/A</v>
      </c>
      <c r="O5589" s="6"/>
      <c r="P5589" s="6"/>
      <c r="Q5589" s="6"/>
      <c r="R5589" s="6"/>
      <c r="S5589" s="6"/>
      <c r="T5589" s="6"/>
      <c r="U5589" s="6" t="s">
        <v>12299</v>
      </c>
      <c r="V5589" s="6" t="s">
        <v>12299</v>
      </c>
      <c r="W5589" s="6" t="s">
        <v>12299</v>
      </c>
    </row>
    <row r="5590" spans="1:23" x14ac:dyDescent="0.3">
      <c r="A5590" s="6">
        <v>7742</v>
      </c>
      <c r="B5590" s="6" t="s">
        <v>21615</v>
      </c>
      <c r="C5590" s="6" t="s">
        <v>21615</v>
      </c>
      <c r="D5590" s="6">
        <v>3</v>
      </c>
      <c r="E5590" s="6">
        <v>2</v>
      </c>
      <c r="F5590" s="6"/>
      <c r="G5590" s="6">
        <v>10</v>
      </c>
      <c r="H5590" s="6"/>
      <c r="I5590" s="6"/>
      <c r="J5590" s="6"/>
      <c r="K5590" s="6"/>
      <c r="L5590" s="6"/>
      <c r="M5590" s="6"/>
      <c r="N5590" s="6" t="e">
        <f>VLOOKUP(A5590,web_archive!D:AB,18,FALSE)</f>
        <v>#N/A</v>
      </c>
      <c r="O5590" s="6"/>
      <c r="P5590" s="6"/>
      <c r="Q5590" s="6"/>
      <c r="R5590" s="6"/>
      <c r="S5590" s="6"/>
      <c r="T5590" s="6"/>
      <c r="U5590" s="6" t="s">
        <v>12299</v>
      </c>
      <c r="V5590" s="6" t="s">
        <v>12299</v>
      </c>
      <c r="W5590" s="6" t="s">
        <v>12299</v>
      </c>
    </row>
    <row r="5591" spans="1:23" x14ac:dyDescent="0.3">
      <c r="A5591" s="6">
        <v>7743</v>
      </c>
      <c r="B5591" s="6" t="s">
        <v>21616</v>
      </c>
      <c r="C5591" s="6" t="s">
        <v>21616</v>
      </c>
      <c r="D5591" s="6">
        <v>3</v>
      </c>
      <c r="E5591" s="6">
        <v>2</v>
      </c>
      <c r="F5591" s="6"/>
      <c r="G5591" s="6">
        <v>10</v>
      </c>
      <c r="H5591" s="6"/>
      <c r="I5591" s="6"/>
      <c r="J5591" s="6"/>
      <c r="K5591" s="6"/>
      <c r="L5591" s="6"/>
      <c r="M5591" s="6"/>
      <c r="N5591" s="6" t="e">
        <f>VLOOKUP(A5591,web_archive!D:AB,18,FALSE)</f>
        <v>#N/A</v>
      </c>
      <c r="O5591" s="6"/>
      <c r="P5591" s="6"/>
      <c r="Q5591" s="6"/>
      <c r="R5591" s="6"/>
      <c r="S5591" s="6"/>
      <c r="T5591" s="6"/>
      <c r="U5591" s="6" t="s">
        <v>12299</v>
      </c>
      <c r="V5591" s="6" t="s">
        <v>12299</v>
      </c>
      <c r="W5591" s="6" t="s">
        <v>12299</v>
      </c>
    </row>
    <row r="5592" spans="1:23" x14ac:dyDescent="0.3">
      <c r="A5592" s="6">
        <v>7744</v>
      </c>
      <c r="B5592" s="6" t="s">
        <v>21617</v>
      </c>
      <c r="C5592" s="6" t="s">
        <v>21618</v>
      </c>
      <c r="D5592" s="6">
        <v>3</v>
      </c>
      <c r="E5592" s="6">
        <v>2</v>
      </c>
      <c r="F5592" s="6"/>
      <c r="G5592" s="6">
        <v>10</v>
      </c>
      <c r="H5592" s="6"/>
      <c r="I5592" s="6"/>
      <c r="J5592" s="6"/>
      <c r="K5592" s="6"/>
      <c r="L5592" s="6"/>
      <c r="M5592" s="6"/>
      <c r="N5592" s="6" t="e">
        <f>VLOOKUP(A5592,web_archive!D:AB,18,FALSE)</f>
        <v>#N/A</v>
      </c>
      <c r="O5592" s="6"/>
      <c r="P5592" s="6"/>
      <c r="Q5592" s="6"/>
      <c r="R5592" s="6"/>
      <c r="S5592" s="6"/>
      <c r="T5592" s="6"/>
      <c r="U5592" s="6" t="s">
        <v>12299</v>
      </c>
      <c r="V5592" s="6" t="s">
        <v>12299</v>
      </c>
      <c r="W5592" s="6" t="s">
        <v>12299</v>
      </c>
    </row>
    <row r="5593" spans="1:23" x14ac:dyDescent="0.3">
      <c r="A5593" s="6">
        <v>7745</v>
      </c>
      <c r="B5593" s="6" t="s">
        <v>21619</v>
      </c>
      <c r="C5593" s="6" t="s">
        <v>21620</v>
      </c>
      <c r="D5593" s="6">
        <v>3</v>
      </c>
      <c r="E5593" s="6">
        <v>2</v>
      </c>
      <c r="F5593" s="6"/>
      <c r="G5593" s="6">
        <v>10</v>
      </c>
      <c r="H5593" s="6"/>
      <c r="I5593" s="6"/>
      <c r="J5593" s="6"/>
      <c r="K5593" s="6"/>
      <c r="L5593" s="6"/>
      <c r="M5593" s="6"/>
      <c r="N5593" s="6" t="e">
        <f>VLOOKUP(A5593,web_archive!D:AB,18,FALSE)</f>
        <v>#N/A</v>
      </c>
      <c r="O5593" s="6"/>
      <c r="P5593" s="6"/>
      <c r="Q5593" s="6"/>
      <c r="R5593" s="6"/>
      <c r="S5593" s="6"/>
      <c r="T5593" s="6"/>
      <c r="U5593" s="6" t="s">
        <v>12299</v>
      </c>
      <c r="V5593" s="6" t="s">
        <v>12299</v>
      </c>
      <c r="W5593" s="6" t="s">
        <v>12299</v>
      </c>
    </row>
    <row r="5594" spans="1:23" x14ac:dyDescent="0.3">
      <c r="A5594" s="6">
        <v>7746</v>
      </c>
      <c r="B5594" s="6" t="s">
        <v>21621</v>
      </c>
      <c r="C5594" s="6" t="s">
        <v>21621</v>
      </c>
      <c r="D5594" s="6">
        <v>3</v>
      </c>
      <c r="E5594" s="6">
        <v>2</v>
      </c>
      <c r="F5594" s="6"/>
      <c r="G5594" s="6">
        <v>10</v>
      </c>
      <c r="H5594" s="6"/>
      <c r="I5594" s="6"/>
      <c r="J5594" s="6"/>
      <c r="K5594" s="6"/>
      <c r="L5594" s="6"/>
      <c r="M5594" s="6"/>
      <c r="N5594" s="6" t="e">
        <f>VLOOKUP(A5594,web_archive!D:AB,18,FALSE)</f>
        <v>#N/A</v>
      </c>
      <c r="O5594" s="6"/>
      <c r="P5594" s="6"/>
      <c r="Q5594" s="6"/>
      <c r="R5594" s="6"/>
      <c r="S5594" s="6"/>
      <c r="T5594" s="6"/>
      <c r="U5594" s="6" t="s">
        <v>12299</v>
      </c>
      <c r="V5594" s="6" t="s">
        <v>12299</v>
      </c>
      <c r="W5594" s="6" t="s">
        <v>12299</v>
      </c>
    </row>
    <row r="5595" spans="1:23" x14ac:dyDescent="0.3">
      <c r="A5595" s="6">
        <v>7747</v>
      </c>
      <c r="B5595" s="6" t="s">
        <v>5956</v>
      </c>
      <c r="C5595" s="6" t="s">
        <v>5956</v>
      </c>
      <c r="D5595" s="6">
        <v>3</v>
      </c>
      <c r="E5595" s="6">
        <v>2</v>
      </c>
      <c r="F5595" s="6"/>
      <c r="G5595" s="6">
        <v>10</v>
      </c>
      <c r="H5595" s="6"/>
      <c r="I5595" s="6"/>
      <c r="J5595" s="6"/>
      <c r="K5595" s="6"/>
      <c r="L5595" s="6"/>
      <c r="M5595" s="6"/>
      <c r="N5595" s="6" t="str">
        <f>VLOOKUP(A5595,web_archive!D:AB,18,FALSE)</f>
        <v>None</v>
      </c>
      <c r="O5595" s="6"/>
      <c r="P5595" s="6"/>
      <c r="Q5595" s="6"/>
      <c r="R5595" s="6"/>
      <c r="S5595" s="6"/>
      <c r="T5595" s="6"/>
      <c r="U5595" s="6" t="s">
        <v>12299</v>
      </c>
      <c r="V5595" s="6" t="s">
        <v>12299</v>
      </c>
      <c r="W5595" s="6" t="s">
        <v>12299</v>
      </c>
    </row>
    <row r="5596" spans="1:23" x14ac:dyDescent="0.3">
      <c r="A5596" s="6">
        <v>7748</v>
      </c>
      <c r="B5596" s="6" t="s">
        <v>21622</v>
      </c>
      <c r="C5596" s="6" t="s">
        <v>21623</v>
      </c>
      <c r="D5596" s="6">
        <v>3</v>
      </c>
      <c r="E5596" s="6">
        <v>2</v>
      </c>
      <c r="F5596" s="6"/>
      <c r="G5596" s="6">
        <v>10</v>
      </c>
      <c r="H5596" s="6"/>
      <c r="I5596" s="6"/>
      <c r="J5596" s="6"/>
      <c r="K5596" s="6"/>
      <c r="L5596" s="6"/>
      <c r="M5596" s="6"/>
      <c r="N5596" s="6" t="e">
        <f>VLOOKUP(A5596,web_archive!D:AB,18,FALSE)</f>
        <v>#N/A</v>
      </c>
      <c r="O5596" s="6"/>
      <c r="P5596" s="6"/>
      <c r="Q5596" s="6"/>
      <c r="R5596" s="6"/>
      <c r="S5596" s="6"/>
      <c r="T5596" s="6"/>
      <c r="U5596" s="6" t="s">
        <v>12299</v>
      </c>
      <c r="V5596" s="6" t="s">
        <v>12299</v>
      </c>
      <c r="W5596" s="6" t="s">
        <v>12299</v>
      </c>
    </row>
    <row r="5597" spans="1:23" x14ac:dyDescent="0.3">
      <c r="A5597" s="6">
        <v>7749</v>
      </c>
      <c r="B5597" s="6" t="s">
        <v>9810</v>
      </c>
      <c r="C5597" s="6" t="s">
        <v>9811</v>
      </c>
      <c r="D5597" s="6">
        <v>3</v>
      </c>
      <c r="E5597" s="6">
        <v>2</v>
      </c>
      <c r="F5597" s="6"/>
      <c r="G5597" s="6">
        <v>10</v>
      </c>
      <c r="H5597" s="6"/>
      <c r="I5597" s="6"/>
      <c r="J5597" s="6"/>
      <c r="K5597" s="6"/>
      <c r="L5597" s="6"/>
      <c r="M5597" s="6"/>
      <c r="N5597" s="6" t="str">
        <f>VLOOKUP(A5597,web_archive!D:AB,18,FALSE)</f>
        <v>None</v>
      </c>
      <c r="O5597" s="6"/>
      <c r="P5597" s="6"/>
      <c r="Q5597" s="6"/>
      <c r="R5597" s="6"/>
      <c r="S5597" s="6"/>
      <c r="T5597" s="6"/>
      <c r="U5597" s="6" t="s">
        <v>12299</v>
      </c>
      <c r="V5597" s="6" t="s">
        <v>12299</v>
      </c>
      <c r="W5597" s="6" t="s">
        <v>12299</v>
      </c>
    </row>
    <row r="5598" spans="1:23" x14ac:dyDescent="0.3">
      <c r="A5598" s="6">
        <v>7750</v>
      </c>
      <c r="B5598" s="6" t="s">
        <v>21624</v>
      </c>
      <c r="C5598" s="6" t="s">
        <v>21624</v>
      </c>
      <c r="D5598" s="6">
        <v>3</v>
      </c>
      <c r="E5598" s="6">
        <v>2</v>
      </c>
      <c r="F5598" s="6"/>
      <c r="G5598" s="6">
        <v>10</v>
      </c>
      <c r="H5598" s="6"/>
      <c r="I5598" s="6"/>
      <c r="J5598" s="6"/>
      <c r="K5598" s="6"/>
      <c r="L5598" s="6"/>
      <c r="M5598" s="6"/>
      <c r="N5598" s="6" t="e">
        <f>VLOOKUP(A5598,web_archive!D:AB,18,FALSE)</f>
        <v>#N/A</v>
      </c>
      <c r="O5598" s="6"/>
      <c r="P5598" s="6"/>
      <c r="Q5598" s="6"/>
      <c r="R5598" s="6"/>
      <c r="S5598" s="6"/>
      <c r="T5598" s="6"/>
      <c r="U5598" s="6" t="s">
        <v>12299</v>
      </c>
      <c r="V5598" s="6" t="s">
        <v>12299</v>
      </c>
      <c r="W5598" s="6" t="s">
        <v>12299</v>
      </c>
    </row>
    <row r="5599" spans="1:23" x14ac:dyDescent="0.3">
      <c r="A5599" s="6">
        <v>7751</v>
      </c>
      <c r="B5599" s="6" t="s">
        <v>7239</v>
      </c>
      <c r="C5599" s="6" t="s">
        <v>7240</v>
      </c>
      <c r="D5599" s="6">
        <v>3</v>
      </c>
      <c r="E5599" s="6">
        <v>550</v>
      </c>
      <c r="F5599" s="6"/>
      <c r="G5599" s="6">
        <v>10</v>
      </c>
      <c r="H5599" s="6"/>
      <c r="I5599" s="6"/>
      <c r="J5599" s="6"/>
      <c r="K5599" s="6"/>
      <c r="L5599" s="6"/>
      <c r="M5599" s="6"/>
      <c r="N5599" s="6" t="str">
        <f>VLOOKUP(A5599,web_archive!D:AB,18,FALSE)</f>
        <v>None</v>
      </c>
      <c r="O5599" s="6"/>
      <c r="P5599" s="6"/>
      <c r="Q5599" s="6"/>
      <c r="R5599" s="6"/>
      <c r="S5599" s="6"/>
      <c r="T5599" s="6"/>
      <c r="U5599" s="6" t="s">
        <v>12299</v>
      </c>
      <c r="V5599" s="6" t="s">
        <v>12299</v>
      </c>
      <c r="W5599" s="6" t="s">
        <v>12299</v>
      </c>
    </row>
    <row r="5600" spans="1:23" x14ac:dyDescent="0.3">
      <c r="A5600" s="6">
        <v>7752</v>
      </c>
      <c r="B5600" s="6" t="s">
        <v>2249</v>
      </c>
      <c r="C5600" s="6" t="s">
        <v>2250</v>
      </c>
      <c r="D5600" s="6">
        <v>3</v>
      </c>
      <c r="E5600" s="6">
        <v>840</v>
      </c>
      <c r="F5600" s="6"/>
      <c r="G5600" s="6">
        <v>10</v>
      </c>
      <c r="H5600" s="6"/>
      <c r="I5600" s="6"/>
      <c r="J5600" s="6"/>
      <c r="K5600" s="6"/>
      <c r="L5600" s="6"/>
      <c r="M5600" s="6"/>
      <c r="N5600" s="6" t="str">
        <f>VLOOKUP(A5600,web_archive!D:AB,18,FALSE)</f>
        <v>None</v>
      </c>
      <c r="O5600" s="6"/>
      <c r="P5600" s="6"/>
      <c r="Q5600" s="6"/>
      <c r="R5600" s="6"/>
      <c r="S5600" s="6"/>
      <c r="T5600" s="6"/>
      <c r="U5600" s="6" t="s">
        <v>12299</v>
      </c>
      <c r="V5600" s="6" t="s">
        <v>12299</v>
      </c>
      <c r="W5600" s="6" t="s">
        <v>12299</v>
      </c>
    </row>
    <row r="5601" spans="1:23" x14ac:dyDescent="0.3">
      <c r="A5601" s="6">
        <v>7753</v>
      </c>
      <c r="B5601" s="6" t="s">
        <v>1621</v>
      </c>
      <c r="C5601" s="6" t="s">
        <v>1622</v>
      </c>
      <c r="D5601" s="6">
        <v>3</v>
      </c>
      <c r="E5601" s="6">
        <v>330</v>
      </c>
      <c r="F5601" s="6"/>
      <c r="G5601" s="6">
        <v>10</v>
      </c>
      <c r="H5601" s="6"/>
      <c r="I5601" s="6"/>
      <c r="J5601" s="6"/>
      <c r="K5601" s="6"/>
      <c r="L5601" s="6"/>
      <c r="M5601" s="6"/>
      <c r="N5601" s="6" t="str">
        <f>VLOOKUP(A5601,web_archive!D:AB,18,FALSE)</f>
        <v>None</v>
      </c>
      <c r="O5601" s="6"/>
      <c r="P5601" s="6"/>
      <c r="Q5601" s="6"/>
      <c r="R5601" s="6"/>
      <c r="S5601" s="6"/>
      <c r="T5601" s="6"/>
      <c r="U5601" s="6" t="s">
        <v>12299</v>
      </c>
      <c r="V5601" s="6" t="s">
        <v>12299</v>
      </c>
      <c r="W5601" s="6" t="s">
        <v>12299</v>
      </c>
    </row>
    <row r="5602" spans="1:23" x14ac:dyDescent="0.3">
      <c r="A5602" s="6">
        <v>7754</v>
      </c>
      <c r="B5602" s="6" t="s">
        <v>21625</v>
      </c>
      <c r="C5602" s="6" t="s">
        <v>21626</v>
      </c>
      <c r="D5602" s="6">
        <v>3</v>
      </c>
      <c r="E5602" s="6">
        <v>3000</v>
      </c>
      <c r="F5602" s="6"/>
      <c r="G5602" s="6">
        <v>10</v>
      </c>
      <c r="H5602" s="6"/>
      <c r="I5602" s="6"/>
      <c r="J5602" s="6"/>
      <c r="K5602" s="6"/>
      <c r="L5602" s="6"/>
      <c r="M5602" s="6"/>
      <c r="N5602" s="6" t="e">
        <f>VLOOKUP(A5602,web_archive!D:AB,18,FALSE)</f>
        <v>#N/A</v>
      </c>
      <c r="O5602" s="6"/>
      <c r="P5602" s="6"/>
      <c r="Q5602" s="6"/>
      <c r="R5602" s="6"/>
      <c r="S5602" s="6"/>
      <c r="T5602" s="6"/>
      <c r="U5602" s="6" t="s">
        <v>12299</v>
      </c>
      <c r="V5602" s="6" t="s">
        <v>12299</v>
      </c>
      <c r="W5602" s="6" t="s">
        <v>12299</v>
      </c>
    </row>
    <row r="5603" spans="1:23" x14ac:dyDescent="0.3">
      <c r="A5603" s="6">
        <v>7755</v>
      </c>
      <c r="B5603" s="6" t="s">
        <v>21627</v>
      </c>
      <c r="C5603" s="6" t="s">
        <v>21628</v>
      </c>
      <c r="D5603" s="6">
        <v>3</v>
      </c>
      <c r="E5603" s="6">
        <v>20</v>
      </c>
      <c r="F5603" s="6"/>
      <c r="G5603" s="6">
        <v>0</v>
      </c>
      <c r="H5603" s="6"/>
      <c r="I5603" s="6"/>
      <c r="J5603" s="6"/>
      <c r="K5603" s="6"/>
      <c r="L5603" s="6"/>
      <c r="M5603" s="6"/>
      <c r="N5603" s="6" t="e">
        <f>VLOOKUP(A5603,web_archive!D:AB,18,FALSE)</f>
        <v>#N/A</v>
      </c>
      <c r="O5603" s="6"/>
      <c r="P5603" s="6"/>
      <c r="Q5603" s="6"/>
      <c r="R5603" s="6"/>
      <c r="S5603" s="6"/>
      <c r="T5603" s="6"/>
      <c r="U5603" s="6" t="s">
        <v>12299</v>
      </c>
      <c r="V5603" s="6" t="s">
        <v>12299</v>
      </c>
      <c r="W5603" s="6" t="s">
        <v>12299</v>
      </c>
    </row>
    <row r="5604" spans="1:23" x14ac:dyDescent="0.3">
      <c r="A5604" s="6">
        <v>7756</v>
      </c>
      <c r="B5604" s="6" t="s">
        <v>21629</v>
      </c>
      <c r="C5604" s="6" t="s">
        <v>21630</v>
      </c>
      <c r="D5604" s="6">
        <v>3</v>
      </c>
      <c r="E5604" s="6">
        <v>2000</v>
      </c>
      <c r="F5604" s="6"/>
      <c r="G5604" s="6">
        <v>10</v>
      </c>
      <c r="H5604" s="6"/>
      <c r="I5604" s="6"/>
      <c r="J5604" s="6"/>
      <c r="K5604" s="6"/>
      <c r="L5604" s="6"/>
      <c r="M5604" s="6"/>
      <c r="N5604" s="6" t="e">
        <f>VLOOKUP(A5604,web_archive!D:AB,18,FALSE)</f>
        <v>#N/A</v>
      </c>
      <c r="O5604" s="6"/>
      <c r="P5604" s="6"/>
      <c r="Q5604" s="6"/>
      <c r="R5604" s="6"/>
      <c r="S5604" s="6"/>
      <c r="T5604" s="6"/>
      <c r="U5604" s="6" t="s">
        <v>12299</v>
      </c>
      <c r="V5604" s="6" t="s">
        <v>12299</v>
      </c>
      <c r="W5604" s="6" t="s">
        <v>12299</v>
      </c>
    </row>
    <row r="5605" spans="1:23" x14ac:dyDescent="0.3">
      <c r="A5605" s="6">
        <v>7757</v>
      </c>
      <c r="B5605" s="6" t="s">
        <v>21631</v>
      </c>
      <c r="C5605" s="6" t="s">
        <v>21631</v>
      </c>
      <c r="D5605" s="6">
        <v>3</v>
      </c>
      <c r="E5605" s="6">
        <v>20</v>
      </c>
      <c r="F5605" s="6"/>
      <c r="G5605" s="6">
        <v>100</v>
      </c>
      <c r="H5605" s="6"/>
      <c r="I5605" s="6"/>
      <c r="J5605" s="6"/>
      <c r="K5605" s="6"/>
      <c r="L5605" s="6"/>
      <c r="M5605" s="6"/>
      <c r="N5605" s="6" t="e">
        <f>VLOOKUP(A5605,web_archive!D:AB,18,FALSE)</f>
        <v>#N/A</v>
      </c>
      <c r="O5605" s="6"/>
      <c r="P5605" s="6"/>
      <c r="Q5605" s="6"/>
      <c r="R5605" s="6"/>
      <c r="S5605" s="6"/>
      <c r="T5605" s="6"/>
      <c r="U5605" s="6" t="s">
        <v>12299</v>
      </c>
      <c r="V5605" s="6" t="s">
        <v>12299</v>
      </c>
      <c r="W5605" s="6" t="s">
        <v>12299</v>
      </c>
    </row>
    <row r="5606" spans="1:23" x14ac:dyDescent="0.3">
      <c r="A5606" s="6">
        <v>7758</v>
      </c>
      <c r="B5606" s="6" t="s">
        <v>21632</v>
      </c>
      <c r="C5606" s="6" t="s">
        <v>21633</v>
      </c>
      <c r="D5606" s="6">
        <v>3</v>
      </c>
      <c r="E5606" s="6">
        <v>20</v>
      </c>
      <c r="F5606" s="6"/>
      <c r="G5606" s="6">
        <v>100</v>
      </c>
      <c r="H5606" s="6"/>
      <c r="I5606" s="6"/>
      <c r="J5606" s="6"/>
      <c r="K5606" s="6"/>
      <c r="L5606" s="6"/>
      <c r="M5606" s="6"/>
      <c r="N5606" s="6" t="e">
        <f>VLOOKUP(A5606,web_archive!D:AB,18,FALSE)</f>
        <v>#N/A</v>
      </c>
      <c r="O5606" s="6"/>
      <c r="P5606" s="6"/>
      <c r="Q5606" s="6"/>
      <c r="R5606" s="6"/>
      <c r="S5606" s="6"/>
      <c r="T5606" s="6"/>
      <c r="U5606" s="6" t="s">
        <v>12299</v>
      </c>
      <c r="V5606" s="6" t="s">
        <v>12299</v>
      </c>
      <c r="W5606" s="6" t="s">
        <v>12299</v>
      </c>
    </row>
    <row r="5607" spans="1:23" x14ac:dyDescent="0.3">
      <c r="A5607" s="6">
        <v>7759</v>
      </c>
      <c r="B5607" s="6" t="s">
        <v>21634</v>
      </c>
      <c r="C5607" s="6" t="s">
        <v>21635</v>
      </c>
      <c r="D5607" s="6">
        <v>3</v>
      </c>
      <c r="E5607" s="6">
        <v>20</v>
      </c>
      <c r="F5607" s="6"/>
      <c r="G5607" s="6">
        <v>0</v>
      </c>
      <c r="H5607" s="6"/>
      <c r="I5607" s="6"/>
      <c r="J5607" s="6"/>
      <c r="K5607" s="6"/>
      <c r="L5607" s="6"/>
      <c r="M5607" s="6"/>
      <c r="N5607" s="6" t="e">
        <f>VLOOKUP(A5607,web_archive!D:AB,18,FALSE)</f>
        <v>#N/A</v>
      </c>
      <c r="O5607" s="6"/>
      <c r="P5607" s="6"/>
      <c r="Q5607" s="6"/>
      <c r="R5607" s="6"/>
      <c r="S5607" s="6"/>
      <c r="T5607" s="6"/>
      <c r="U5607" s="6" t="s">
        <v>12299</v>
      </c>
      <c r="V5607" s="6" t="s">
        <v>12299</v>
      </c>
      <c r="W5607" s="6" t="s">
        <v>12299</v>
      </c>
    </row>
    <row r="5608" spans="1:23" x14ac:dyDescent="0.3">
      <c r="A5608" s="6">
        <v>7760</v>
      </c>
      <c r="B5608" s="6" t="s">
        <v>21636</v>
      </c>
      <c r="C5608" s="6" t="s">
        <v>21637</v>
      </c>
      <c r="D5608" s="6">
        <v>3</v>
      </c>
      <c r="E5608" s="6">
        <v>20</v>
      </c>
      <c r="F5608" s="6"/>
      <c r="G5608" s="6">
        <v>10</v>
      </c>
      <c r="H5608" s="6"/>
      <c r="I5608" s="6"/>
      <c r="J5608" s="6"/>
      <c r="K5608" s="6"/>
      <c r="L5608" s="6"/>
      <c r="M5608" s="6"/>
      <c r="N5608" s="6" t="e">
        <f>VLOOKUP(A5608,web_archive!D:AB,18,FALSE)</f>
        <v>#N/A</v>
      </c>
      <c r="O5608" s="6"/>
      <c r="P5608" s="6"/>
      <c r="Q5608" s="6"/>
      <c r="R5608" s="6"/>
      <c r="S5608" s="6"/>
      <c r="T5608" s="6"/>
      <c r="U5608" s="6" t="s">
        <v>12299</v>
      </c>
      <c r="V5608" s="6" t="s">
        <v>12299</v>
      </c>
      <c r="W5608" s="6" t="s">
        <v>12299</v>
      </c>
    </row>
    <row r="5609" spans="1:23" x14ac:dyDescent="0.3">
      <c r="A5609" s="6">
        <v>7761</v>
      </c>
      <c r="B5609" s="6" t="s">
        <v>21638</v>
      </c>
      <c r="C5609" s="6" t="s">
        <v>21639</v>
      </c>
      <c r="D5609" s="6">
        <v>3</v>
      </c>
      <c r="E5609" s="6">
        <v>20</v>
      </c>
      <c r="F5609" s="6"/>
      <c r="G5609" s="6">
        <v>10</v>
      </c>
      <c r="H5609" s="6"/>
      <c r="I5609" s="6"/>
      <c r="J5609" s="6"/>
      <c r="K5609" s="6"/>
      <c r="L5609" s="6"/>
      <c r="M5609" s="6"/>
      <c r="N5609" s="6" t="e">
        <f>VLOOKUP(A5609,web_archive!D:AB,18,FALSE)</f>
        <v>#N/A</v>
      </c>
      <c r="O5609" s="6"/>
      <c r="P5609" s="6"/>
      <c r="Q5609" s="6"/>
      <c r="R5609" s="6"/>
      <c r="S5609" s="6"/>
      <c r="T5609" s="6"/>
      <c r="U5609" s="6" t="s">
        <v>12299</v>
      </c>
      <c r="V5609" s="6" t="s">
        <v>12299</v>
      </c>
      <c r="W5609" s="6" t="s">
        <v>12299</v>
      </c>
    </row>
    <row r="5610" spans="1:23" x14ac:dyDescent="0.3">
      <c r="A5610" s="6">
        <v>7762</v>
      </c>
      <c r="B5610" s="6" t="s">
        <v>10882</v>
      </c>
      <c r="C5610" s="6" t="s">
        <v>10883</v>
      </c>
      <c r="D5610" s="6">
        <v>3</v>
      </c>
      <c r="E5610" s="6">
        <v>20</v>
      </c>
      <c r="F5610" s="6"/>
      <c r="G5610" s="6">
        <v>10</v>
      </c>
      <c r="H5610" s="6"/>
      <c r="I5610" s="6"/>
      <c r="J5610" s="6"/>
      <c r="K5610" s="6"/>
      <c r="L5610" s="6"/>
      <c r="M5610" s="6"/>
      <c r="N5610" s="6" t="str">
        <f>VLOOKUP(A5610,web_archive!D:AB,18,FALSE)</f>
        <v>None</v>
      </c>
      <c r="O5610" s="6"/>
      <c r="P5610" s="6"/>
      <c r="Q5610" s="6"/>
      <c r="R5610" s="6"/>
      <c r="S5610" s="6"/>
      <c r="T5610" s="6"/>
      <c r="U5610" s="6" t="s">
        <v>12299</v>
      </c>
      <c r="V5610" s="6" t="s">
        <v>12299</v>
      </c>
      <c r="W5610" s="6" t="s">
        <v>12299</v>
      </c>
    </row>
    <row r="5611" spans="1:23" x14ac:dyDescent="0.3">
      <c r="A5611" s="6">
        <v>7763</v>
      </c>
      <c r="B5611" s="6" t="s">
        <v>21640</v>
      </c>
      <c r="C5611" s="6" t="s">
        <v>21641</v>
      </c>
      <c r="D5611" s="6">
        <v>3</v>
      </c>
      <c r="E5611" s="6">
        <v>20</v>
      </c>
      <c r="F5611" s="6"/>
      <c r="G5611" s="6">
        <v>10</v>
      </c>
      <c r="H5611" s="6"/>
      <c r="I5611" s="6"/>
      <c r="J5611" s="6"/>
      <c r="K5611" s="6"/>
      <c r="L5611" s="6"/>
      <c r="M5611" s="6"/>
      <c r="N5611" s="6" t="e">
        <f>VLOOKUP(A5611,web_archive!D:AB,18,FALSE)</f>
        <v>#N/A</v>
      </c>
      <c r="O5611" s="6"/>
      <c r="P5611" s="6"/>
      <c r="Q5611" s="6"/>
      <c r="R5611" s="6"/>
      <c r="S5611" s="6"/>
      <c r="T5611" s="6"/>
      <c r="U5611" s="6" t="s">
        <v>12299</v>
      </c>
      <c r="V5611" s="6" t="s">
        <v>12299</v>
      </c>
      <c r="W5611" s="6" t="s">
        <v>12299</v>
      </c>
    </row>
    <row r="5612" spans="1:23" x14ac:dyDescent="0.3">
      <c r="A5612" s="6">
        <v>7764</v>
      </c>
      <c r="B5612" s="6" t="s">
        <v>21642</v>
      </c>
      <c r="C5612" s="6" t="s">
        <v>21643</v>
      </c>
      <c r="D5612" s="6">
        <v>3</v>
      </c>
      <c r="E5612" s="6">
        <v>20</v>
      </c>
      <c r="F5612" s="6"/>
      <c r="G5612" s="6">
        <v>10</v>
      </c>
      <c r="H5612" s="6"/>
      <c r="I5612" s="6"/>
      <c r="J5612" s="6"/>
      <c r="K5612" s="6"/>
      <c r="L5612" s="6"/>
      <c r="M5612" s="6"/>
      <c r="N5612" s="6" t="e">
        <f>VLOOKUP(A5612,web_archive!D:AB,18,FALSE)</f>
        <v>#N/A</v>
      </c>
      <c r="O5612" s="6"/>
      <c r="P5612" s="6"/>
      <c r="Q5612" s="6"/>
      <c r="R5612" s="6"/>
      <c r="S5612" s="6"/>
      <c r="T5612" s="6"/>
      <c r="U5612" s="6" t="s">
        <v>12299</v>
      </c>
      <c r="V5612" s="6" t="s">
        <v>12299</v>
      </c>
      <c r="W5612" s="6" t="s">
        <v>12299</v>
      </c>
    </row>
    <row r="5613" spans="1:23" x14ac:dyDescent="0.3">
      <c r="A5613" s="6">
        <v>7765</v>
      </c>
      <c r="B5613" s="6" t="s">
        <v>21644</v>
      </c>
      <c r="C5613" s="6" t="s">
        <v>21645</v>
      </c>
      <c r="D5613" s="6">
        <v>3</v>
      </c>
      <c r="E5613" s="6">
        <v>20</v>
      </c>
      <c r="F5613" s="6"/>
      <c r="G5613" s="6">
        <v>10</v>
      </c>
      <c r="H5613" s="6"/>
      <c r="I5613" s="6"/>
      <c r="J5613" s="6"/>
      <c r="K5613" s="6"/>
      <c r="L5613" s="6"/>
      <c r="M5613" s="6"/>
      <c r="N5613" s="6" t="e">
        <f>VLOOKUP(A5613,web_archive!D:AB,18,FALSE)</f>
        <v>#N/A</v>
      </c>
      <c r="O5613" s="6"/>
      <c r="P5613" s="6"/>
      <c r="Q5613" s="6"/>
      <c r="R5613" s="6"/>
      <c r="S5613" s="6"/>
      <c r="T5613" s="6"/>
      <c r="U5613" s="6" t="s">
        <v>12299</v>
      </c>
      <c r="V5613" s="6" t="s">
        <v>12299</v>
      </c>
      <c r="W5613" s="6" t="s">
        <v>12299</v>
      </c>
    </row>
    <row r="5614" spans="1:23" x14ac:dyDescent="0.3">
      <c r="A5614" s="6">
        <v>7766</v>
      </c>
      <c r="B5614" s="6" t="s">
        <v>21646</v>
      </c>
      <c r="C5614" s="6" t="s">
        <v>21647</v>
      </c>
      <c r="D5614" s="6">
        <v>3</v>
      </c>
      <c r="E5614" s="6">
        <v>20</v>
      </c>
      <c r="F5614" s="6"/>
      <c r="G5614" s="6">
        <v>10</v>
      </c>
      <c r="H5614" s="6"/>
      <c r="I5614" s="6"/>
      <c r="J5614" s="6"/>
      <c r="K5614" s="6"/>
      <c r="L5614" s="6"/>
      <c r="M5614" s="6"/>
      <c r="N5614" s="6" t="e">
        <f>VLOOKUP(A5614,web_archive!D:AB,18,FALSE)</f>
        <v>#N/A</v>
      </c>
      <c r="O5614" s="6"/>
      <c r="P5614" s="6"/>
      <c r="Q5614" s="6"/>
      <c r="R5614" s="6"/>
      <c r="S5614" s="6"/>
      <c r="T5614" s="6"/>
      <c r="U5614" s="6" t="s">
        <v>12299</v>
      </c>
      <c r="V5614" s="6" t="s">
        <v>12299</v>
      </c>
      <c r="W5614" s="6" t="s">
        <v>12299</v>
      </c>
    </row>
    <row r="5615" spans="1:23" x14ac:dyDescent="0.3">
      <c r="A5615" s="6">
        <v>7767</v>
      </c>
      <c r="B5615" s="6" t="s">
        <v>2207</v>
      </c>
      <c r="C5615" s="6" t="s">
        <v>2208</v>
      </c>
      <c r="D5615" s="6">
        <v>3</v>
      </c>
      <c r="E5615" s="6">
        <v>20</v>
      </c>
      <c r="F5615" s="6"/>
      <c r="G5615" s="6">
        <v>10</v>
      </c>
      <c r="H5615" s="6"/>
      <c r="I5615" s="6"/>
      <c r="J5615" s="6"/>
      <c r="K5615" s="6"/>
      <c r="L5615" s="6"/>
      <c r="M5615" s="6"/>
      <c r="N5615" s="6" t="str">
        <f>VLOOKUP(A5615,web_archive!D:AB,18,FALSE)</f>
        <v>None</v>
      </c>
      <c r="O5615" s="6"/>
      <c r="P5615" s="6"/>
      <c r="Q5615" s="6"/>
      <c r="R5615" s="6"/>
      <c r="S5615" s="6"/>
      <c r="T5615" s="6"/>
      <c r="U5615" s="6" t="s">
        <v>12299</v>
      </c>
      <c r="V5615" s="6" t="s">
        <v>12299</v>
      </c>
      <c r="W5615" s="6" t="s">
        <v>12299</v>
      </c>
    </row>
    <row r="5616" spans="1:23" x14ac:dyDescent="0.3">
      <c r="A5616" s="6">
        <v>7768</v>
      </c>
      <c r="B5616" s="6" t="s">
        <v>20447</v>
      </c>
      <c r="C5616" s="6" t="s">
        <v>20447</v>
      </c>
      <c r="D5616" s="6">
        <v>3</v>
      </c>
      <c r="E5616" s="6">
        <v>0</v>
      </c>
      <c r="F5616" s="6"/>
      <c r="G5616" s="6">
        <v>10</v>
      </c>
      <c r="H5616" s="6"/>
      <c r="I5616" s="6"/>
      <c r="J5616" s="6"/>
      <c r="K5616" s="6"/>
      <c r="L5616" s="6"/>
      <c r="M5616" s="6"/>
      <c r="N5616" s="6" t="e">
        <f>VLOOKUP(A5616,web_archive!D:AB,18,FALSE)</f>
        <v>#N/A</v>
      </c>
      <c r="O5616" s="6"/>
      <c r="P5616" s="6"/>
      <c r="Q5616" s="6"/>
      <c r="R5616" s="6"/>
      <c r="S5616" s="6"/>
      <c r="T5616" s="6"/>
      <c r="U5616" s="6" t="s">
        <v>12299</v>
      </c>
      <c r="V5616" s="6" t="s">
        <v>12299</v>
      </c>
      <c r="W5616" s="6" t="s">
        <v>12299</v>
      </c>
    </row>
    <row r="5617" spans="1:23" x14ac:dyDescent="0.3">
      <c r="A5617" s="6">
        <v>7769</v>
      </c>
      <c r="B5617" s="6" t="s">
        <v>21648</v>
      </c>
      <c r="C5617" s="6" t="s">
        <v>21649</v>
      </c>
      <c r="D5617" s="6">
        <v>3</v>
      </c>
      <c r="E5617" s="6">
        <v>0</v>
      </c>
      <c r="F5617" s="6"/>
      <c r="G5617" s="6">
        <v>10</v>
      </c>
      <c r="H5617" s="6"/>
      <c r="I5617" s="6"/>
      <c r="J5617" s="6"/>
      <c r="K5617" s="6"/>
      <c r="L5617" s="6"/>
      <c r="M5617" s="6"/>
      <c r="N5617" s="6" t="e">
        <f>VLOOKUP(A5617,web_archive!D:AB,18,FALSE)</f>
        <v>#N/A</v>
      </c>
      <c r="O5617" s="6"/>
      <c r="P5617" s="6"/>
      <c r="Q5617" s="6"/>
      <c r="R5617" s="6"/>
      <c r="S5617" s="6"/>
      <c r="T5617" s="6"/>
      <c r="U5617" s="6" t="s">
        <v>12299</v>
      </c>
      <c r="V5617" s="6" t="s">
        <v>12299</v>
      </c>
      <c r="W5617" s="6" t="s">
        <v>12299</v>
      </c>
    </row>
    <row r="5618" spans="1:23" x14ac:dyDescent="0.3">
      <c r="A5618" s="6">
        <v>7770</v>
      </c>
      <c r="B5618" s="6" t="s">
        <v>21650</v>
      </c>
      <c r="C5618" s="6" t="s">
        <v>21651</v>
      </c>
      <c r="D5618" s="6">
        <v>3</v>
      </c>
      <c r="E5618" s="6">
        <v>0</v>
      </c>
      <c r="F5618" s="6"/>
      <c r="G5618" s="6">
        <v>10</v>
      </c>
      <c r="H5618" s="6"/>
      <c r="I5618" s="6"/>
      <c r="J5618" s="6"/>
      <c r="K5618" s="6"/>
      <c r="L5618" s="6"/>
      <c r="M5618" s="6"/>
      <c r="N5618" s="6" t="e">
        <f>VLOOKUP(A5618,web_archive!D:AB,18,FALSE)</f>
        <v>#N/A</v>
      </c>
      <c r="O5618" s="6"/>
      <c r="P5618" s="6"/>
      <c r="Q5618" s="6"/>
      <c r="R5618" s="6"/>
      <c r="S5618" s="6"/>
      <c r="T5618" s="6"/>
      <c r="U5618" s="6" t="s">
        <v>12299</v>
      </c>
      <c r="V5618" s="6" t="s">
        <v>12299</v>
      </c>
      <c r="W5618" s="6" t="s">
        <v>12299</v>
      </c>
    </row>
    <row r="5619" spans="1:23" x14ac:dyDescent="0.3">
      <c r="A5619" s="6">
        <v>7771</v>
      </c>
      <c r="B5619" s="6" t="s">
        <v>6209</v>
      </c>
      <c r="C5619" s="6" t="s">
        <v>6210</v>
      </c>
      <c r="D5619" s="6">
        <v>3</v>
      </c>
      <c r="E5619" s="6">
        <v>0</v>
      </c>
      <c r="F5619" s="6"/>
      <c r="G5619" s="6">
        <v>10</v>
      </c>
      <c r="H5619" s="6"/>
      <c r="I5619" s="6"/>
      <c r="J5619" s="6"/>
      <c r="K5619" s="6"/>
      <c r="L5619" s="6"/>
      <c r="M5619" s="6"/>
      <c r="N5619" s="6" t="str">
        <f>VLOOKUP(A5619,web_archive!D:AB,18,FALSE)</f>
        <v>None</v>
      </c>
      <c r="O5619" s="6"/>
      <c r="P5619" s="6"/>
      <c r="Q5619" s="6"/>
      <c r="R5619" s="6"/>
      <c r="S5619" s="6"/>
      <c r="T5619" s="6"/>
      <c r="U5619" s="6" t="s">
        <v>12299</v>
      </c>
      <c r="V5619" s="6" t="s">
        <v>12299</v>
      </c>
      <c r="W5619" s="6" t="s">
        <v>12299</v>
      </c>
    </row>
    <row r="5620" spans="1:23" x14ac:dyDescent="0.3">
      <c r="A5620" s="6">
        <v>7772</v>
      </c>
      <c r="B5620" s="6" t="s">
        <v>21652</v>
      </c>
      <c r="C5620" s="6" t="s">
        <v>21652</v>
      </c>
      <c r="D5620" s="6">
        <v>3</v>
      </c>
      <c r="E5620" s="6">
        <v>0</v>
      </c>
      <c r="F5620" s="6"/>
      <c r="G5620" s="6">
        <v>10</v>
      </c>
      <c r="H5620" s="6"/>
      <c r="I5620" s="6"/>
      <c r="J5620" s="6"/>
      <c r="K5620" s="6"/>
      <c r="L5620" s="6"/>
      <c r="M5620" s="6"/>
      <c r="N5620" s="6" t="e">
        <f>VLOOKUP(A5620,web_archive!D:AB,18,FALSE)</f>
        <v>#N/A</v>
      </c>
      <c r="O5620" s="6"/>
      <c r="P5620" s="6"/>
      <c r="Q5620" s="6"/>
      <c r="R5620" s="6"/>
      <c r="S5620" s="6"/>
      <c r="T5620" s="6"/>
      <c r="U5620" s="6" t="s">
        <v>12299</v>
      </c>
      <c r="V5620" s="6" t="s">
        <v>12299</v>
      </c>
      <c r="W5620" s="6" t="s">
        <v>12299</v>
      </c>
    </row>
    <row r="5621" spans="1:23" x14ac:dyDescent="0.3">
      <c r="A5621" s="6">
        <v>7773</v>
      </c>
      <c r="B5621" s="6" t="s">
        <v>21653</v>
      </c>
      <c r="C5621" s="6" t="s">
        <v>21654</v>
      </c>
      <c r="D5621" s="6">
        <v>3</v>
      </c>
      <c r="E5621" s="6">
        <v>0</v>
      </c>
      <c r="F5621" s="6"/>
      <c r="G5621" s="6">
        <v>0</v>
      </c>
      <c r="H5621" s="6"/>
      <c r="I5621" s="6"/>
      <c r="J5621" s="6"/>
      <c r="K5621" s="6"/>
      <c r="L5621" s="6"/>
      <c r="M5621" s="6"/>
      <c r="N5621" s="6" t="e">
        <f>VLOOKUP(A5621,web_archive!D:AB,18,FALSE)</f>
        <v>#N/A</v>
      </c>
      <c r="O5621" s="6"/>
      <c r="P5621" s="6"/>
      <c r="Q5621" s="6"/>
      <c r="R5621" s="6"/>
      <c r="S5621" s="6"/>
      <c r="T5621" s="6"/>
      <c r="U5621" s="6" t="s">
        <v>12299</v>
      </c>
      <c r="V5621" s="6" t="s">
        <v>12299</v>
      </c>
      <c r="W5621" s="6" t="s">
        <v>12299</v>
      </c>
    </row>
    <row r="5622" spans="1:23" x14ac:dyDescent="0.3">
      <c r="A5622" s="6">
        <v>7774</v>
      </c>
      <c r="B5622" s="6" t="s">
        <v>21655</v>
      </c>
      <c r="C5622" s="6" t="s">
        <v>21656</v>
      </c>
      <c r="D5622" s="6">
        <v>3</v>
      </c>
      <c r="E5622" s="6">
        <v>0</v>
      </c>
      <c r="F5622" s="6"/>
      <c r="G5622" s="6">
        <v>10</v>
      </c>
      <c r="H5622" s="6"/>
      <c r="I5622" s="6"/>
      <c r="J5622" s="6"/>
      <c r="K5622" s="6"/>
      <c r="L5622" s="6"/>
      <c r="M5622" s="6"/>
      <c r="N5622" s="6" t="e">
        <f>VLOOKUP(A5622,web_archive!D:AB,18,FALSE)</f>
        <v>#N/A</v>
      </c>
      <c r="O5622" s="6"/>
      <c r="P5622" s="6"/>
      <c r="Q5622" s="6"/>
      <c r="R5622" s="6"/>
      <c r="S5622" s="6"/>
      <c r="T5622" s="6"/>
      <c r="U5622" s="6" t="s">
        <v>12299</v>
      </c>
      <c r="V5622" s="6" t="s">
        <v>12299</v>
      </c>
      <c r="W5622" s="6" t="s">
        <v>12299</v>
      </c>
    </row>
    <row r="5623" spans="1:23" x14ac:dyDescent="0.3">
      <c r="A5623" s="6">
        <v>7775</v>
      </c>
      <c r="B5623" s="6" t="s">
        <v>21657</v>
      </c>
      <c r="C5623" s="6" t="s">
        <v>21658</v>
      </c>
      <c r="D5623" s="6">
        <v>3</v>
      </c>
      <c r="E5623" s="6">
        <v>0</v>
      </c>
      <c r="F5623" s="6"/>
      <c r="G5623" s="6">
        <v>10</v>
      </c>
      <c r="H5623" s="6"/>
      <c r="I5623" s="6"/>
      <c r="J5623" s="6"/>
      <c r="K5623" s="6"/>
      <c r="L5623" s="6"/>
      <c r="M5623" s="6"/>
      <c r="N5623" s="6" t="e">
        <f>VLOOKUP(A5623,web_archive!D:AB,18,FALSE)</f>
        <v>#N/A</v>
      </c>
      <c r="O5623" s="6"/>
      <c r="P5623" s="6"/>
      <c r="Q5623" s="6"/>
      <c r="R5623" s="6"/>
      <c r="S5623" s="6"/>
      <c r="T5623" s="6"/>
      <c r="U5623" s="6" t="s">
        <v>12299</v>
      </c>
      <c r="V5623" s="6" t="s">
        <v>12299</v>
      </c>
      <c r="W5623" s="6" t="s">
        <v>12299</v>
      </c>
    </row>
    <row r="5624" spans="1:23" x14ac:dyDescent="0.3">
      <c r="A5624" s="6">
        <v>7776</v>
      </c>
      <c r="B5624" s="6" t="s">
        <v>6527</v>
      </c>
      <c r="C5624" s="6" t="s">
        <v>6528</v>
      </c>
      <c r="D5624" s="6">
        <v>3</v>
      </c>
      <c r="E5624" s="6">
        <v>0</v>
      </c>
      <c r="F5624" s="6"/>
      <c r="G5624" s="6">
        <v>10</v>
      </c>
      <c r="H5624" s="6"/>
      <c r="I5624" s="6"/>
      <c r="J5624" s="6"/>
      <c r="K5624" s="6"/>
      <c r="L5624" s="6"/>
      <c r="M5624" s="6"/>
      <c r="N5624" s="6" t="str">
        <f>VLOOKUP(A5624,web_archive!D:AB,18,FALSE)</f>
        <v>None</v>
      </c>
      <c r="O5624" s="6"/>
      <c r="P5624" s="6"/>
      <c r="Q5624" s="6"/>
      <c r="R5624" s="6"/>
      <c r="S5624" s="6"/>
      <c r="T5624" s="6"/>
      <c r="U5624" s="6" t="s">
        <v>12299</v>
      </c>
      <c r="V5624" s="6" t="s">
        <v>12299</v>
      </c>
      <c r="W5624" s="6" t="s">
        <v>12299</v>
      </c>
    </row>
    <row r="5625" spans="1:23" x14ac:dyDescent="0.3">
      <c r="A5625" s="6">
        <v>7777</v>
      </c>
      <c r="B5625" s="6" t="s">
        <v>21659</v>
      </c>
      <c r="C5625" s="6" t="s">
        <v>21660</v>
      </c>
      <c r="D5625" s="6">
        <v>3</v>
      </c>
      <c r="E5625" s="6">
        <v>0</v>
      </c>
      <c r="F5625" s="6"/>
      <c r="G5625" s="6">
        <v>10</v>
      </c>
      <c r="H5625" s="6"/>
      <c r="I5625" s="6"/>
      <c r="J5625" s="6"/>
      <c r="K5625" s="6"/>
      <c r="L5625" s="6"/>
      <c r="M5625" s="6"/>
      <c r="N5625" s="6" t="e">
        <f>VLOOKUP(A5625,web_archive!D:AB,18,FALSE)</f>
        <v>#N/A</v>
      </c>
      <c r="O5625" s="6"/>
      <c r="P5625" s="6"/>
      <c r="Q5625" s="6"/>
      <c r="R5625" s="6"/>
      <c r="S5625" s="6"/>
      <c r="T5625" s="6"/>
      <c r="U5625" s="6" t="s">
        <v>12299</v>
      </c>
      <c r="V5625" s="6" t="s">
        <v>12299</v>
      </c>
      <c r="W5625" s="6" t="s">
        <v>12299</v>
      </c>
    </row>
    <row r="5626" spans="1:23" x14ac:dyDescent="0.3">
      <c r="A5626" s="6">
        <v>7778</v>
      </c>
      <c r="B5626" s="6" t="s">
        <v>21661</v>
      </c>
      <c r="C5626" s="6" t="s">
        <v>21662</v>
      </c>
      <c r="D5626" s="6">
        <v>3</v>
      </c>
      <c r="E5626" s="6">
        <v>0</v>
      </c>
      <c r="F5626" s="6"/>
      <c r="G5626" s="6">
        <v>10</v>
      </c>
      <c r="H5626" s="6"/>
      <c r="I5626" s="6"/>
      <c r="J5626" s="6"/>
      <c r="K5626" s="6"/>
      <c r="L5626" s="6"/>
      <c r="M5626" s="6"/>
      <c r="N5626" s="6" t="e">
        <f>VLOOKUP(A5626,web_archive!D:AB,18,FALSE)</f>
        <v>#N/A</v>
      </c>
      <c r="O5626" s="6"/>
      <c r="P5626" s="6"/>
      <c r="Q5626" s="6"/>
      <c r="R5626" s="6"/>
      <c r="S5626" s="6"/>
      <c r="T5626" s="6"/>
      <c r="U5626" s="6" t="s">
        <v>12299</v>
      </c>
      <c r="V5626" s="6" t="s">
        <v>12299</v>
      </c>
      <c r="W5626" s="6" t="s">
        <v>12299</v>
      </c>
    </row>
    <row r="5627" spans="1:23" x14ac:dyDescent="0.3">
      <c r="A5627" s="6">
        <v>7779</v>
      </c>
      <c r="B5627" s="6" t="s">
        <v>21663</v>
      </c>
      <c r="C5627" s="6" t="s">
        <v>21236</v>
      </c>
      <c r="D5627" s="6">
        <v>3</v>
      </c>
      <c r="E5627" s="6">
        <v>0</v>
      </c>
      <c r="F5627" s="6"/>
      <c r="G5627" s="6">
        <v>10</v>
      </c>
      <c r="H5627" s="6"/>
      <c r="I5627" s="6"/>
      <c r="J5627" s="6"/>
      <c r="K5627" s="6"/>
      <c r="L5627" s="6"/>
      <c r="M5627" s="6"/>
      <c r="N5627" s="6" t="e">
        <f>VLOOKUP(A5627,web_archive!D:AB,18,FALSE)</f>
        <v>#N/A</v>
      </c>
      <c r="O5627" s="6"/>
      <c r="P5627" s="6"/>
      <c r="Q5627" s="6"/>
      <c r="R5627" s="6"/>
      <c r="S5627" s="6"/>
      <c r="T5627" s="6"/>
      <c r="U5627" s="6" t="s">
        <v>12299</v>
      </c>
      <c r="V5627" s="6" t="s">
        <v>12299</v>
      </c>
      <c r="W5627" s="6" t="s">
        <v>12299</v>
      </c>
    </row>
    <row r="5628" spans="1:23" x14ac:dyDescent="0.3">
      <c r="A5628" s="6">
        <v>7780</v>
      </c>
      <c r="B5628" s="6" t="s">
        <v>21664</v>
      </c>
      <c r="C5628" s="6" t="s">
        <v>21665</v>
      </c>
      <c r="D5628" s="6">
        <v>3</v>
      </c>
      <c r="E5628" s="6">
        <v>0</v>
      </c>
      <c r="F5628" s="6"/>
      <c r="G5628" s="6">
        <v>10</v>
      </c>
      <c r="H5628" s="6"/>
      <c r="I5628" s="6"/>
      <c r="J5628" s="6"/>
      <c r="K5628" s="6"/>
      <c r="L5628" s="6"/>
      <c r="M5628" s="6"/>
      <c r="N5628" s="6" t="e">
        <f>VLOOKUP(A5628,web_archive!D:AB,18,FALSE)</f>
        <v>#N/A</v>
      </c>
      <c r="O5628" s="6"/>
      <c r="P5628" s="6"/>
      <c r="Q5628" s="6"/>
      <c r="R5628" s="6"/>
      <c r="S5628" s="6"/>
      <c r="T5628" s="6"/>
      <c r="U5628" s="6" t="s">
        <v>12299</v>
      </c>
      <c r="V5628" s="6" t="s">
        <v>12299</v>
      </c>
      <c r="W5628" s="6" t="s">
        <v>12299</v>
      </c>
    </row>
    <row r="5629" spans="1:23" x14ac:dyDescent="0.3">
      <c r="A5629" s="6">
        <v>7781</v>
      </c>
      <c r="B5629" s="6" t="s">
        <v>21666</v>
      </c>
      <c r="C5629" s="6" t="s">
        <v>21667</v>
      </c>
      <c r="D5629" s="6">
        <v>3</v>
      </c>
      <c r="E5629" s="6">
        <v>0</v>
      </c>
      <c r="F5629" s="6"/>
      <c r="G5629" s="6">
        <v>10</v>
      </c>
      <c r="H5629" s="6"/>
      <c r="I5629" s="6"/>
      <c r="J5629" s="6"/>
      <c r="K5629" s="6"/>
      <c r="L5629" s="6"/>
      <c r="M5629" s="6"/>
      <c r="N5629" s="6" t="e">
        <f>VLOOKUP(A5629,web_archive!D:AB,18,FALSE)</f>
        <v>#N/A</v>
      </c>
      <c r="O5629" s="6"/>
      <c r="P5629" s="6"/>
      <c r="Q5629" s="6"/>
      <c r="R5629" s="6"/>
      <c r="S5629" s="6"/>
      <c r="T5629" s="6"/>
      <c r="U5629" s="6" t="s">
        <v>12299</v>
      </c>
      <c r="V5629" s="6" t="s">
        <v>12299</v>
      </c>
      <c r="W5629" s="6" t="s">
        <v>12299</v>
      </c>
    </row>
    <row r="5630" spans="1:23" x14ac:dyDescent="0.3">
      <c r="A5630" s="6">
        <v>7782</v>
      </c>
      <c r="B5630" s="6" t="s">
        <v>21668</v>
      </c>
      <c r="C5630" s="6" t="s">
        <v>21669</v>
      </c>
      <c r="D5630" s="6">
        <v>3</v>
      </c>
      <c r="E5630" s="6">
        <v>0</v>
      </c>
      <c r="F5630" s="6"/>
      <c r="G5630" s="6">
        <v>10</v>
      </c>
      <c r="H5630" s="6"/>
      <c r="I5630" s="6"/>
      <c r="J5630" s="6"/>
      <c r="K5630" s="6"/>
      <c r="L5630" s="6"/>
      <c r="M5630" s="6"/>
      <c r="N5630" s="6" t="e">
        <f>VLOOKUP(A5630,web_archive!D:AB,18,FALSE)</f>
        <v>#N/A</v>
      </c>
      <c r="O5630" s="6"/>
      <c r="P5630" s="6"/>
      <c r="Q5630" s="6"/>
      <c r="R5630" s="6"/>
      <c r="S5630" s="6"/>
      <c r="T5630" s="6"/>
      <c r="U5630" s="6" t="s">
        <v>12299</v>
      </c>
      <c r="V5630" s="6" t="s">
        <v>12299</v>
      </c>
      <c r="W5630" s="6" t="s">
        <v>12299</v>
      </c>
    </row>
    <row r="5631" spans="1:23" x14ac:dyDescent="0.3">
      <c r="A5631" s="6">
        <v>7783</v>
      </c>
      <c r="B5631" s="6" t="s">
        <v>21670</v>
      </c>
      <c r="C5631" s="6" t="s">
        <v>21671</v>
      </c>
      <c r="D5631" s="6">
        <v>3</v>
      </c>
      <c r="E5631" s="6">
        <v>0</v>
      </c>
      <c r="F5631" s="6"/>
      <c r="G5631" s="6">
        <v>10</v>
      </c>
      <c r="H5631" s="6"/>
      <c r="I5631" s="6"/>
      <c r="J5631" s="6"/>
      <c r="K5631" s="6"/>
      <c r="L5631" s="6"/>
      <c r="M5631" s="6"/>
      <c r="N5631" s="6" t="e">
        <f>VLOOKUP(A5631,web_archive!D:AB,18,FALSE)</f>
        <v>#N/A</v>
      </c>
      <c r="O5631" s="6"/>
      <c r="P5631" s="6"/>
      <c r="Q5631" s="6"/>
      <c r="R5631" s="6"/>
      <c r="S5631" s="6"/>
      <c r="T5631" s="6"/>
      <c r="U5631" s="6" t="s">
        <v>12299</v>
      </c>
      <c r="V5631" s="6" t="s">
        <v>12299</v>
      </c>
      <c r="W5631" s="6" t="s">
        <v>12299</v>
      </c>
    </row>
    <row r="5632" spans="1:23" x14ac:dyDescent="0.3">
      <c r="A5632" s="6">
        <v>7784</v>
      </c>
      <c r="B5632" s="6" t="s">
        <v>21672</v>
      </c>
      <c r="C5632" s="6" t="s">
        <v>21673</v>
      </c>
      <c r="D5632" s="6">
        <v>3</v>
      </c>
      <c r="E5632" s="6">
        <v>0</v>
      </c>
      <c r="F5632" s="6"/>
      <c r="G5632" s="6">
        <v>10</v>
      </c>
      <c r="H5632" s="6"/>
      <c r="I5632" s="6"/>
      <c r="J5632" s="6"/>
      <c r="K5632" s="6"/>
      <c r="L5632" s="6"/>
      <c r="M5632" s="6"/>
      <c r="N5632" s="6" t="e">
        <f>VLOOKUP(A5632,web_archive!D:AB,18,FALSE)</f>
        <v>#N/A</v>
      </c>
      <c r="O5632" s="6"/>
      <c r="P5632" s="6"/>
      <c r="Q5632" s="6"/>
      <c r="R5632" s="6"/>
      <c r="S5632" s="6"/>
      <c r="T5632" s="6"/>
      <c r="U5632" s="6" t="s">
        <v>12299</v>
      </c>
      <c r="V5632" s="6" t="s">
        <v>12299</v>
      </c>
      <c r="W5632" s="6" t="s">
        <v>12299</v>
      </c>
    </row>
    <row r="5633" spans="1:23" x14ac:dyDescent="0.3">
      <c r="A5633" s="6">
        <v>7785</v>
      </c>
      <c r="B5633" s="6" t="s">
        <v>21674</v>
      </c>
      <c r="C5633" s="6" t="s">
        <v>21675</v>
      </c>
      <c r="D5633" s="6">
        <v>3</v>
      </c>
      <c r="E5633" s="6">
        <v>0</v>
      </c>
      <c r="F5633" s="6"/>
      <c r="G5633" s="6">
        <v>10</v>
      </c>
      <c r="H5633" s="6"/>
      <c r="I5633" s="6"/>
      <c r="J5633" s="6"/>
      <c r="K5633" s="6"/>
      <c r="L5633" s="6"/>
      <c r="M5633" s="6"/>
      <c r="N5633" s="6" t="e">
        <f>VLOOKUP(A5633,web_archive!D:AB,18,FALSE)</f>
        <v>#N/A</v>
      </c>
      <c r="O5633" s="6"/>
      <c r="P5633" s="6"/>
      <c r="Q5633" s="6"/>
      <c r="R5633" s="6"/>
      <c r="S5633" s="6"/>
      <c r="T5633" s="6"/>
      <c r="U5633" s="6" t="s">
        <v>12299</v>
      </c>
      <c r="V5633" s="6" t="s">
        <v>12299</v>
      </c>
      <c r="W5633" s="6" t="s">
        <v>12299</v>
      </c>
    </row>
    <row r="5634" spans="1:23" x14ac:dyDescent="0.3">
      <c r="A5634" s="6">
        <v>7786</v>
      </c>
      <c r="B5634" s="6" t="s">
        <v>21676</v>
      </c>
      <c r="C5634" s="6" t="s">
        <v>21677</v>
      </c>
      <c r="D5634" s="6">
        <v>3</v>
      </c>
      <c r="E5634" s="6">
        <v>0</v>
      </c>
      <c r="F5634" s="6"/>
      <c r="G5634" s="6">
        <v>10</v>
      </c>
      <c r="H5634" s="6"/>
      <c r="I5634" s="6"/>
      <c r="J5634" s="6"/>
      <c r="K5634" s="6"/>
      <c r="L5634" s="6"/>
      <c r="M5634" s="6"/>
      <c r="N5634" s="6" t="e">
        <f>VLOOKUP(A5634,web_archive!D:AB,18,FALSE)</f>
        <v>#N/A</v>
      </c>
      <c r="O5634" s="6"/>
      <c r="P5634" s="6"/>
      <c r="Q5634" s="6"/>
      <c r="R5634" s="6"/>
      <c r="S5634" s="6"/>
      <c r="T5634" s="6"/>
      <c r="U5634" s="6" t="s">
        <v>12299</v>
      </c>
      <c r="V5634" s="6" t="s">
        <v>12299</v>
      </c>
      <c r="W5634" s="6" t="s">
        <v>12299</v>
      </c>
    </row>
    <row r="5635" spans="1:23" x14ac:dyDescent="0.3">
      <c r="A5635" s="6">
        <v>7787</v>
      </c>
      <c r="B5635" s="6" t="s">
        <v>21678</v>
      </c>
      <c r="C5635" s="6" t="s">
        <v>21679</v>
      </c>
      <c r="D5635" s="6">
        <v>3</v>
      </c>
      <c r="E5635" s="6">
        <v>0</v>
      </c>
      <c r="F5635" s="6"/>
      <c r="G5635" s="6">
        <v>10</v>
      </c>
      <c r="H5635" s="6"/>
      <c r="I5635" s="6"/>
      <c r="J5635" s="6"/>
      <c r="K5635" s="6"/>
      <c r="L5635" s="6"/>
      <c r="M5635" s="6"/>
      <c r="N5635" s="6" t="e">
        <f>VLOOKUP(A5635,web_archive!D:AB,18,FALSE)</f>
        <v>#N/A</v>
      </c>
      <c r="O5635" s="6"/>
      <c r="P5635" s="6"/>
      <c r="Q5635" s="6"/>
      <c r="R5635" s="6"/>
      <c r="S5635" s="6"/>
      <c r="T5635" s="6"/>
      <c r="U5635" s="6" t="s">
        <v>12299</v>
      </c>
      <c r="V5635" s="6" t="s">
        <v>12299</v>
      </c>
      <c r="W5635" s="6" t="s">
        <v>12299</v>
      </c>
    </row>
    <row r="5636" spans="1:23" x14ac:dyDescent="0.3">
      <c r="A5636" s="6">
        <v>7788</v>
      </c>
      <c r="B5636" s="6" t="s">
        <v>21680</v>
      </c>
      <c r="C5636" s="6" t="s">
        <v>21681</v>
      </c>
      <c r="D5636" s="6">
        <v>3</v>
      </c>
      <c r="E5636" s="6">
        <v>0</v>
      </c>
      <c r="F5636" s="6"/>
      <c r="G5636" s="6">
        <v>10</v>
      </c>
      <c r="H5636" s="6"/>
      <c r="I5636" s="6"/>
      <c r="J5636" s="6"/>
      <c r="K5636" s="6"/>
      <c r="L5636" s="6"/>
      <c r="M5636" s="6"/>
      <c r="N5636" s="6" t="e">
        <f>VLOOKUP(A5636,web_archive!D:AB,18,FALSE)</f>
        <v>#N/A</v>
      </c>
      <c r="O5636" s="6"/>
      <c r="P5636" s="6"/>
      <c r="Q5636" s="6"/>
      <c r="R5636" s="6"/>
      <c r="S5636" s="6"/>
      <c r="T5636" s="6"/>
      <c r="U5636" s="6" t="s">
        <v>12299</v>
      </c>
      <c r="V5636" s="6" t="s">
        <v>12299</v>
      </c>
      <c r="W5636" s="6" t="s">
        <v>12299</v>
      </c>
    </row>
    <row r="5637" spans="1:23" x14ac:dyDescent="0.3">
      <c r="A5637" s="6">
        <v>7789</v>
      </c>
      <c r="B5637" s="6" t="s">
        <v>21682</v>
      </c>
      <c r="C5637" s="6" t="s">
        <v>21683</v>
      </c>
      <c r="D5637" s="6">
        <v>3</v>
      </c>
      <c r="E5637" s="6">
        <v>0</v>
      </c>
      <c r="F5637" s="6"/>
      <c r="G5637" s="6">
        <v>10</v>
      </c>
      <c r="H5637" s="6"/>
      <c r="I5637" s="6"/>
      <c r="J5637" s="6"/>
      <c r="K5637" s="6"/>
      <c r="L5637" s="6"/>
      <c r="M5637" s="6"/>
      <c r="N5637" s="6" t="e">
        <f>VLOOKUP(A5637,web_archive!D:AB,18,FALSE)</f>
        <v>#N/A</v>
      </c>
      <c r="O5637" s="6"/>
      <c r="P5637" s="6"/>
      <c r="Q5637" s="6"/>
      <c r="R5637" s="6"/>
      <c r="S5637" s="6"/>
      <c r="T5637" s="6"/>
      <c r="U5637" s="6" t="s">
        <v>12299</v>
      </c>
      <c r="V5637" s="6" t="s">
        <v>12299</v>
      </c>
      <c r="W5637" s="6" t="s">
        <v>12299</v>
      </c>
    </row>
    <row r="5638" spans="1:23" x14ac:dyDescent="0.3">
      <c r="A5638" s="6">
        <v>7790</v>
      </c>
      <c r="B5638" s="6" t="s">
        <v>21684</v>
      </c>
      <c r="C5638" s="6" t="s">
        <v>21685</v>
      </c>
      <c r="D5638" s="6">
        <v>3</v>
      </c>
      <c r="E5638" s="6">
        <v>0</v>
      </c>
      <c r="F5638" s="6"/>
      <c r="G5638" s="6">
        <v>10</v>
      </c>
      <c r="H5638" s="6"/>
      <c r="I5638" s="6"/>
      <c r="J5638" s="6"/>
      <c r="K5638" s="6"/>
      <c r="L5638" s="6"/>
      <c r="M5638" s="6"/>
      <c r="N5638" s="6" t="e">
        <f>VLOOKUP(A5638,web_archive!D:AB,18,FALSE)</f>
        <v>#N/A</v>
      </c>
      <c r="O5638" s="6"/>
      <c r="P5638" s="6"/>
      <c r="Q5638" s="6"/>
      <c r="R5638" s="6"/>
      <c r="S5638" s="6"/>
      <c r="T5638" s="6"/>
      <c r="U5638" s="6" t="s">
        <v>12299</v>
      </c>
      <c r="V5638" s="6" t="s">
        <v>12299</v>
      </c>
      <c r="W5638" s="6" t="s">
        <v>12299</v>
      </c>
    </row>
    <row r="5639" spans="1:23" x14ac:dyDescent="0.3">
      <c r="A5639" s="6">
        <v>7791</v>
      </c>
      <c r="B5639" s="6" t="s">
        <v>21686</v>
      </c>
      <c r="C5639" s="6" t="s">
        <v>21687</v>
      </c>
      <c r="D5639" s="6">
        <v>3</v>
      </c>
      <c r="E5639" s="6">
        <v>0</v>
      </c>
      <c r="F5639" s="6"/>
      <c r="G5639" s="6">
        <v>10</v>
      </c>
      <c r="H5639" s="6"/>
      <c r="I5639" s="6"/>
      <c r="J5639" s="6"/>
      <c r="K5639" s="6"/>
      <c r="L5639" s="6"/>
      <c r="M5639" s="6"/>
      <c r="N5639" s="6" t="e">
        <f>VLOOKUP(A5639,web_archive!D:AB,18,FALSE)</f>
        <v>#N/A</v>
      </c>
      <c r="O5639" s="6"/>
      <c r="P5639" s="6"/>
      <c r="Q5639" s="6"/>
      <c r="R5639" s="6"/>
      <c r="S5639" s="6"/>
      <c r="T5639" s="6"/>
      <c r="U5639" s="6" t="s">
        <v>12299</v>
      </c>
      <c r="V5639" s="6" t="s">
        <v>12299</v>
      </c>
      <c r="W5639" s="6" t="s">
        <v>12299</v>
      </c>
    </row>
    <row r="5640" spans="1:23" x14ac:dyDescent="0.3">
      <c r="A5640" s="6">
        <v>7792</v>
      </c>
      <c r="B5640" s="6" t="s">
        <v>21688</v>
      </c>
      <c r="C5640" s="6" t="s">
        <v>21688</v>
      </c>
      <c r="D5640" s="6">
        <v>3</v>
      </c>
      <c r="E5640" s="6">
        <v>0</v>
      </c>
      <c r="F5640" s="6"/>
      <c r="G5640" s="6">
        <v>10</v>
      </c>
      <c r="H5640" s="6"/>
      <c r="I5640" s="6"/>
      <c r="J5640" s="6"/>
      <c r="K5640" s="6"/>
      <c r="L5640" s="6"/>
      <c r="M5640" s="6"/>
      <c r="N5640" s="6" t="e">
        <f>VLOOKUP(A5640,web_archive!D:AB,18,FALSE)</f>
        <v>#N/A</v>
      </c>
      <c r="O5640" s="6"/>
      <c r="P5640" s="6"/>
      <c r="Q5640" s="6"/>
      <c r="R5640" s="6"/>
      <c r="S5640" s="6"/>
      <c r="T5640" s="6"/>
      <c r="U5640" s="6" t="s">
        <v>12299</v>
      </c>
      <c r="V5640" s="6" t="s">
        <v>12299</v>
      </c>
      <c r="W5640" s="6" t="s">
        <v>12299</v>
      </c>
    </row>
    <row r="5641" spans="1:23" x14ac:dyDescent="0.3">
      <c r="A5641" s="6">
        <v>7793</v>
      </c>
      <c r="B5641" s="6" t="s">
        <v>21689</v>
      </c>
      <c r="C5641" s="6" t="s">
        <v>21690</v>
      </c>
      <c r="D5641" s="6">
        <v>3</v>
      </c>
      <c r="E5641" s="6">
        <v>0</v>
      </c>
      <c r="F5641" s="6"/>
      <c r="G5641" s="6">
        <v>0</v>
      </c>
      <c r="H5641" s="6"/>
      <c r="I5641" s="6"/>
      <c r="J5641" s="6"/>
      <c r="K5641" s="6"/>
      <c r="L5641" s="6"/>
      <c r="M5641" s="6"/>
      <c r="N5641" s="6" t="e">
        <f>VLOOKUP(A5641,web_archive!D:AB,18,FALSE)</f>
        <v>#N/A</v>
      </c>
      <c r="O5641" s="6"/>
      <c r="P5641" s="6"/>
      <c r="Q5641" s="6"/>
      <c r="R5641" s="6"/>
      <c r="S5641" s="6"/>
      <c r="T5641" s="6"/>
      <c r="U5641" s="6" t="s">
        <v>12299</v>
      </c>
      <c r="V5641" s="6" t="s">
        <v>12299</v>
      </c>
      <c r="W5641" s="6" t="s">
        <v>12299</v>
      </c>
    </row>
    <row r="5642" spans="1:23" x14ac:dyDescent="0.3">
      <c r="A5642" s="6">
        <v>7794</v>
      </c>
      <c r="B5642" s="6" t="s">
        <v>21691</v>
      </c>
      <c r="C5642" s="6" t="s">
        <v>21692</v>
      </c>
      <c r="D5642" s="6">
        <v>3</v>
      </c>
      <c r="E5642" s="6">
        <v>0</v>
      </c>
      <c r="F5642" s="6"/>
      <c r="G5642" s="6">
        <v>0</v>
      </c>
      <c r="H5642" s="6"/>
      <c r="I5642" s="6"/>
      <c r="J5642" s="6"/>
      <c r="K5642" s="6"/>
      <c r="L5642" s="6"/>
      <c r="M5642" s="6"/>
      <c r="N5642" s="6" t="e">
        <f>VLOOKUP(A5642,web_archive!D:AB,18,FALSE)</f>
        <v>#N/A</v>
      </c>
      <c r="O5642" s="6"/>
      <c r="P5642" s="6"/>
      <c r="Q5642" s="6"/>
      <c r="R5642" s="6"/>
      <c r="S5642" s="6"/>
      <c r="T5642" s="6"/>
      <c r="U5642" s="6" t="s">
        <v>12299</v>
      </c>
      <c r="V5642" s="6" t="s">
        <v>12299</v>
      </c>
      <c r="W5642" s="6" t="s">
        <v>12299</v>
      </c>
    </row>
    <row r="5643" spans="1:23" x14ac:dyDescent="0.3">
      <c r="A5643" s="6">
        <v>7795</v>
      </c>
      <c r="B5643" s="6" t="s">
        <v>21693</v>
      </c>
      <c r="C5643" s="6" t="s">
        <v>21694</v>
      </c>
      <c r="D5643" s="6">
        <v>3</v>
      </c>
      <c r="E5643" s="6">
        <v>2</v>
      </c>
      <c r="F5643" s="6"/>
      <c r="G5643" s="6">
        <v>10</v>
      </c>
      <c r="H5643" s="6"/>
      <c r="I5643" s="6"/>
      <c r="J5643" s="6"/>
      <c r="K5643" s="6"/>
      <c r="L5643" s="6"/>
      <c r="M5643" s="6"/>
      <c r="N5643" s="6" t="e">
        <f>VLOOKUP(A5643,web_archive!D:AB,18,FALSE)</f>
        <v>#N/A</v>
      </c>
      <c r="O5643" s="6"/>
      <c r="P5643" s="6"/>
      <c r="Q5643" s="6"/>
      <c r="R5643" s="6"/>
      <c r="S5643" s="6"/>
      <c r="T5643" s="6"/>
      <c r="U5643" s="6" t="s">
        <v>12299</v>
      </c>
      <c r="V5643" s="6" t="s">
        <v>12299</v>
      </c>
      <c r="W5643" s="6" t="s">
        <v>12299</v>
      </c>
    </row>
    <row r="5644" spans="1:23" x14ac:dyDescent="0.3">
      <c r="A5644" s="6">
        <v>7796</v>
      </c>
      <c r="B5644" s="6" t="s">
        <v>21695</v>
      </c>
      <c r="C5644" s="6" t="s">
        <v>21696</v>
      </c>
      <c r="D5644" s="6">
        <v>3</v>
      </c>
      <c r="E5644" s="6">
        <v>2</v>
      </c>
      <c r="F5644" s="6"/>
      <c r="G5644" s="6">
        <v>10</v>
      </c>
      <c r="H5644" s="6"/>
      <c r="I5644" s="6"/>
      <c r="J5644" s="6"/>
      <c r="K5644" s="6"/>
      <c r="L5644" s="6"/>
      <c r="M5644" s="6"/>
      <c r="N5644" s="6" t="e">
        <f>VLOOKUP(A5644,web_archive!D:AB,18,FALSE)</f>
        <v>#N/A</v>
      </c>
      <c r="O5644" s="6"/>
      <c r="P5644" s="6"/>
      <c r="Q5644" s="6"/>
      <c r="R5644" s="6"/>
      <c r="S5644" s="6"/>
      <c r="T5644" s="6"/>
      <c r="U5644" s="6" t="s">
        <v>12299</v>
      </c>
      <c r="V5644" s="6" t="s">
        <v>12299</v>
      </c>
      <c r="W5644" s="6" t="s">
        <v>12299</v>
      </c>
    </row>
    <row r="5645" spans="1:23" x14ac:dyDescent="0.3">
      <c r="A5645" s="6">
        <v>7797</v>
      </c>
      <c r="B5645" s="6" t="s">
        <v>21697</v>
      </c>
      <c r="C5645" s="6" t="s">
        <v>21698</v>
      </c>
      <c r="D5645" s="6">
        <v>3</v>
      </c>
      <c r="E5645" s="6">
        <v>2</v>
      </c>
      <c r="F5645" s="6"/>
      <c r="G5645" s="6">
        <v>10</v>
      </c>
      <c r="H5645" s="6"/>
      <c r="I5645" s="6"/>
      <c r="J5645" s="6"/>
      <c r="K5645" s="6"/>
      <c r="L5645" s="6"/>
      <c r="M5645" s="6"/>
      <c r="N5645" s="6" t="e">
        <f>VLOOKUP(A5645,web_archive!D:AB,18,FALSE)</f>
        <v>#N/A</v>
      </c>
      <c r="O5645" s="6"/>
      <c r="P5645" s="6"/>
      <c r="Q5645" s="6"/>
      <c r="R5645" s="6"/>
      <c r="S5645" s="6"/>
      <c r="T5645" s="6"/>
      <c r="U5645" s="6" t="s">
        <v>12299</v>
      </c>
      <c r="V5645" s="6" t="s">
        <v>12299</v>
      </c>
      <c r="W5645" s="6" t="s">
        <v>12299</v>
      </c>
    </row>
    <row r="5646" spans="1:23" x14ac:dyDescent="0.3">
      <c r="A5646" s="6">
        <v>7798</v>
      </c>
      <c r="B5646" s="6" t="s">
        <v>2790</v>
      </c>
      <c r="C5646" s="6" t="s">
        <v>2791</v>
      </c>
      <c r="D5646" s="6">
        <v>3</v>
      </c>
      <c r="E5646" s="6">
        <v>500</v>
      </c>
      <c r="F5646" s="6"/>
      <c r="G5646" s="6">
        <v>10</v>
      </c>
      <c r="H5646" s="6"/>
      <c r="I5646" s="6"/>
      <c r="J5646" s="6"/>
      <c r="K5646" s="6"/>
      <c r="L5646" s="6"/>
      <c r="M5646" s="6"/>
      <c r="N5646" s="6" t="str">
        <f>VLOOKUP(A5646,web_archive!D:AB,18,FALSE)</f>
        <v>None</v>
      </c>
      <c r="O5646" s="6"/>
      <c r="P5646" s="6"/>
      <c r="Q5646" s="6"/>
      <c r="R5646" s="6"/>
      <c r="S5646" s="6"/>
      <c r="T5646" s="6"/>
      <c r="U5646" s="6" t="s">
        <v>12299</v>
      </c>
      <c r="V5646" s="6" t="s">
        <v>12299</v>
      </c>
      <c r="W5646" s="6" t="s">
        <v>12299</v>
      </c>
    </row>
    <row r="5647" spans="1:23" x14ac:dyDescent="0.3">
      <c r="A5647" s="6">
        <v>7799</v>
      </c>
      <c r="B5647" s="6" t="s">
        <v>2782</v>
      </c>
      <c r="C5647" s="6" t="s">
        <v>2783</v>
      </c>
      <c r="D5647" s="6">
        <v>3</v>
      </c>
      <c r="E5647" s="6">
        <v>10</v>
      </c>
      <c r="F5647" s="6"/>
      <c r="G5647" s="6">
        <v>10</v>
      </c>
      <c r="H5647" s="6"/>
      <c r="I5647" s="6"/>
      <c r="J5647" s="6"/>
      <c r="K5647" s="6"/>
      <c r="L5647" s="6"/>
      <c r="M5647" s="6"/>
      <c r="N5647" s="6" t="str">
        <f>VLOOKUP(A5647,web_archive!D:AB,18,FALSE)</f>
        <v>None</v>
      </c>
      <c r="O5647" s="6"/>
      <c r="P5647" s="6"/>
      <c r="Q5647" s="6"/>
      <c r="R5647" s="6"/>
      <c r="S5647" s="6"/>
      <c r="T5647" s="6"/>
      <c r="U5647" s="6" t="s">
        <v>12299</v>
      </c>
      <c r="V5647" s="6" t="s">
        <v>12299</v>
      </c>
      <c r="W5647" s="6" t="s">
        <v>12299</v>
      </c>
    </row>
    <row r="5648" spans="1:23" x14ac:dyDescent="0.3">
      <c r="A5648" s="6">
        <v>7800</v>
      </c>
      <c r="B5648" s="6" t="s">
        <v>21699</v>
      </c>
      <c r="C5648" s="6" t="s">
        <v>21700</v>
      </c>
      <c r="D5648" s="6">
        <v>3</v>
      </c>
      <c r="E5648" s="6">
        <v>0</v>
      </c>
      <c r="F5648" s="6"/>
      <c r="G5648" s="6">
        <v>0</v>
      </c>
      <c r="H5648" s="6"/>
      <c r="I5648" s="6"/>
      <c r="J5648" s="6"/>
      <c r="K5648" s="6"/>
      <c r="L5648" s="6"/>
      <c r="M5648" s="6"/>
      <c r="N5648" s="6" t="e">
        <f>VLOOKUP(A5648,web_archive!D:AB,18,FALSE)</f>
        <v>#N/A</v>
      </c>
      <c r="O5648" s="6"/>
      <c r="P5648" s="6"/>
      <c r="Q5648" s="6"/>
      <c r="R5648" s="6"/>
      <c r="S5648" s="6"/>
      <c r="T5648" s="6"/>
      <c r="U5648" s="6" t="s">
        <v>12299</v>
      </c>
      <c r="V5648" s="6" t="s">
        <v>12299</v>
      </c>
      <c r="W5648" s="6" t="s">
        <v>12299</v>
      </c>
    </row>
    <row r="5649" spans="1:23" x14ac:dyDescent="0.3">
      <c r="A5649" s="6">
        <v>7801</v>
      </c>
      <c r="B5649" s="6" t="s">
        <v>21701</v>
      </c>
      <c r="C5649" s="6" t="s">
        <v>21702</v>
      </c>
      <c r="D5649" s="6">
        <v>3</v>
      </c>
      <c r="E5649" s="6">
        <v>0</v>
      </c>
      <c r="F5649" s="6"/>
      <c r="G5649" s="6">
        <v>0</v>
      </c>
      <c r="H5649" s="6"/>
      <c r="I5649" s="6"/>
      <c r="J5649" s="6"/>
      <c r="K5649" s="6"/>
      <c r="L5649" s="6"/>
      <c r="M5649" s="6"/>
      <c r="N5649" s="6" t="e">
        <f>VLOOKUP(A5649,web_archive!D:AB,18,FALSE)</f>
        <v>#N/A</v>
      </c>
      <c r="O5649" s="6"/>
      <c r="P5649" s="6"/>
      <c r="Q5649" s="6"/>
      <c r="R5649" s="6"/>
      <c r="S5649" s="6"/>
      <c r="T5649" s="6"/>
      <c r="U5649" s="6" t="s">
        <v>12299</v>
      </c>
      <c r="V5649" s="6" t="s">
        <v>12299</v>
      </c>
      <c r="W5649" s="6" t="s">
        <v>12299</v>
      </c>
    </row>
    <row r="5650" spans="1:23" x14ac:dyDescent="0.3">
      <c r="A5650" s="6">
        <v>7802</v>
      </c>
      <c r="B5650" s="6" t="s">
        <v>21703</v>
      </c>
      <c r="C5650" s="6" t="s">
        <v>21704</v>
      </c>
      <c r="D5650" s="6">
        <v>3</v>
      </c>
      <c r="E5650" s="6">
        <v>0</v>
      </c>
      <c r="F5650" s="6"/>
      <c r="G5650" s="6">
        <v>0</v>
      </c>
      <c r="H5650" s="6"/>
      <c r="I5650" s="6"/>
      <c r="J5650" s="6"/>
      <c r="K5650" s="6"/>
      <c r="L5650" s="6"/>
      <c r="M5650" s="6"/>
      <c r="N5650" s="6" t="e">
        <f>VLOOKUP(A5650,web_archive!D:AB,18,FALSE)</f>
        <v>#N/A</v>
      </c>
      <c r="O5650" s="6"/>
      <c r="P5650" s="6"/>
      <c r="Q5650" s="6"/>
      <c r="R5650" s="6"/>
      <c r="S5650" s="6"/>
      <c r="T5650" s="6"/>
      <c r="U5650" s="6" t="s">
        <v>12299</v>
      </c>
      <c r="V5650" s="6" t="s">
        <v>12299</v>
      </c>
      <c r="W5650" s="6" t="s">
        <v>12299</v>
      </c>
    </row>
    <row r="5651" spans="1:23" x14ac:dyDescent="0.3">
      <c r="A5651" s="6">
        <v>7803</v>
      </c>
      <c r="B5651" s="6" t="s">
        <v>21705</v>
      </c>
      <c r="C5651" s="6" t="s">
        <v>21706</v>
      </c>
      <c r="D5651" s="6">
        <v>3</v>
      </c>
      <c r="E5651" s="6">
        <v>0</v>
      </c>
      <c r="F5651" s="6"/>
      <c r="G5651" s="6">
        <v>10</v>
      </c>
      <c r="H5651" s="6"/>
      <c r="I5651" s="6"/>
      <c r="J5651" s="6"/>
      <c r="K5651" s="6"/>
      <c r="L5651" s="6"/>
      <c r="M5651" s="6"/>
      <c r="N5651" s="6" t="e">
        <f>VLOOKUP(A5651,web_archive!D:AB,18,FALSE)</f>
        <v>#N/A</v>
      </c>
      <c r="O5651" s="6"/>
      <c r="P5651" s="6"/>
      <c r="Q5651" s="6"/>
      <c r="R5651" s="6"/>
      <c r="S5651" s="6"/>
      <c r="T5651" s="6"/>
      <c r="U5651" s="6" t="s">
        <v>12299</v>
      </c>
      <c r="V5651" s="6" t="s">
        <v>12299</v>
      </c>
      <c r="W5651" s="6" t="s">
        <v>12299</v>
      </c>
    </row>
    <row r="5652" spans="1:23" x14ac:dyDescent="0.3">
      <c r="A5652" s="6" t="s">
        <v>21707</v>
      </c>
      <c r="B5652" s="6" t="s">
        <v>21708</v>
      </c>
      <c r="C5652" s="6" t="s">
        <v>21708</v>
      </c>
      <c r="D5652" s="6">
        <v>3</v>
      </c>
      <c r="E5652" s="6"/>
      <c r="F5652" s="6"/>
      <c r="G5652" s="6">
        <v>10</v>
      </c>
      <c r="H5652" s="6"/>
      <c r="I5652" s="6"/>
      <c r="J5652" s="6"/>
      <c r="K5652" s="6"/>
      <c r="L5652" s="6"/>
      <c r="M5652" s="6"/>
      <c r="N5652" s="6" t="e">
        <f>VLOOKUP(A5652,web_archive!D:AB,18,FALSE)</f>
        <v>#N/A</v>
      </c>
      <c r="O5652" s="6"/>
      <c r="P5652" s="6"/>
      <c r="Q5652" s="6"/>
      <c r="R5652" s="6"/>
      <c r="S5652" s="6"/>
      <c r="T5652" s="6"/>
      <c r="U5652" s="6" t="s">
        <v>12299</v>
      </c>
      <c r="V5652" s="6" t="s">
        <v>12299</v>
      </c>
      <c r="W5652" s="6" t="s">
        <v>12299</v>
      </c>
    </row>
    <row r="5653" spans="1:23" x14ac:dyDescent="0.3">
      <c r="A5653" s="6">
        <v>7805</v>
      </c>
      <c r="B5653" s="6" t="s">
        <v>21709</v>
      </c>
      <c r="C5653" s="6" t="s">
        <v>21710</v>
      </c>
      <c r="D5653" s="6">
        <v>3</v>
      </c>
      <c r="E5653" s="6">
        <v>0</v>
      </c>
      <c r="F5653" s="6"/>
      <c r="G5653" s="6">
        <v>10</v>
      </c>
      <c r="H5653" s="6"/>
      <c r="I5653" s="6"/>
      <c r="J5653" s="6"/>
      <c r="K5653" s="6"/>
      <c r="L5653" s="6"/>
      <c r="M5653" s="6"/>
      <c r="N5653" s="6" t="e">
        <f>VLOOKUP(A5653,web_archive!D:AB,18,FALSE)</f>
        <v>#N/A</v>
      </c>
      <c r="O5653" s="6"/>
      <c r="P5653" s="6"/>
      <c r="Q5653" s="6"/>
      <c r="R5653" s="6"/>
      <c r="S5653" s="6"/>
      <c r="T5653" s="6"/>
      <c r="U5653" s="6" t="s">
        <v>12299</v>
      </c>
      <c r="V5653" s="6" t="s">
        <v>12299</v>
      </c>
      <c r="W5653" s="6" t="s">
        <v>12299</v>
      </c>
    </row>
    <row r="5654" spans="1:23" x14ac:dyDescent="0.3">
      <c r="A5654" s="6">
        <v>7806</v>
      </c>
      <c r="B5654" s="6" t="s">
        <v>21711</v>
      </c>
      <c r="C5654" s="6" t="s">
        <v>21712</v>
      </c>
      <c r="D5654" s="6">
        <v>3</v>
      </c>
      <c r="E5654" s="6">
        <v>0</v>
      </c>
      <c r="F5654" s="6"/>
      <c r="G5654" s="6">
        <v>10</v>
      </c>
      <c r="H5654" s="6"/>
      <c r="I5654" s="6"/>
      <c r="J5654" s="6"/>
      <c r="K5654" s="6"/>
      <c r="L5654" s="6"/>
      <c r="M5654" s="6"/>
      <c r="N5654" s="6" t="e">
        <f>VLOOKUP(A5654,web_archive!D:AB,18,FALSE)</f>
        <v>#N/A</v>
      </c>
      <c r="O5654" s="6"/>
      <c r="P5654" s="6"/>
      <c r="Q5654" s="6"/>
      <c r="R5654" s="6"/>
      <c r="S5654" s="6"/>
      <c r="T5654" s="6"/>
      <c r="U5654" s="6" t="s">
        <v>12299</v>
      </c>
      <c r="V5654" s="6" t="s">
        <v>12299</v>
      </c>
      <c r="W5654" s="6" t="s">
        <v>12299</v>
      </c>
    </row>
    <row r="5655" spans="1:23" x14ac:dyDescent="0.3">
      <c r="A5655" s="6">
        <v>7807</v>
      </c>
      <c r="B5655" s="6" t="s">
        <v>21713</v>
      </c>
      <c r="C5655" s="6" t="s">
        <v>21714</v>
      </c>
      <c r="D5655" s="6">
        <v>3</v>
      </c>
      <c r="E5655" s="6">
        <v>0</v>
      </c>
      <c r="F5655" s="6"/>
      <c r="G5655" s="6">
        <v>10</v>
      </c>
      <c r="H5655" s="6"/>
      <c r="I5655" s="6"/>
      <c r="J5655" s="6"/>
      <c r="K5655" s="6"/>
      <c r="L5655" s="6"/>
      <c r="M5655" s="6"/>
      <c r="N5655" s="6" t="e">
        <f>VLOOKUP(A5655,web_archive!D:AB,18,FALSE)</f>
        <v>#N/A</v>
      </c>
      <c r="O5655" s="6"/>
      <c r="P5655" s="6"/>
      <c r="Q5655" s="6"/>
      <c r="R5655" s="6"/>
      <c r="S5655" s="6"/>
      <c r="T5655" s="6"/>
      <c r="U5655" s="6" t="s">
        <v>12299</v>
      </c>
      <c r="V5655" s="6" t="s">
        <v>12299</v>
      </c>
      <c r="W5655" s="6" t="s">
        <v>12299</v>
      </c>
    </row>
    <row r="5656" spans="1:23" x14ac:dyDescent="0.3">
      <c r="A5656" s="6">
        <v>7808</v>
      </c>
      <c r="B5656" s="6" t="s">
        <v>21715</v>
      </c>
      <c r="C5656" s="6" t="s">
        <v>21716</v>
      </c>
      <c r="D5656" s="6">
        <v>3</v>
      </c>
      <c r="E5656" s="6">
        <v>0</v>
      </c>
      <c r="F5656" s="6"/>
      <c r="G5656" s="6">
        <v>10</v>
      </c>
      <c r="H5656" s="6"/>
      <c r="I5656" s="6"/>
      <c r="J5656" s="6"/>
      <c r="K5656" s="6"/>
      <c r="L5656" s="6"/>
      <c r="M5656" s="6"/>
      <c r="N5656" s="6" t="e">
        <f>VLOOKUP(A5656,web_archive!D:AB,18,FALSE)</f>
        <v>#N/A</v>
      </c>
      <c r="O5656" s="6"/>
      <c r="P5656" s="6"/>
      <c r="Q5656" s="6"/>
      <c r="R5656" s="6"/>
      <c r="S5656" s="6"/>
      <c r="T5656" s="6"/>
      <c r="U5656" s="6" t="s">
        <v>12299</v>
      </c>
      <c r="V5656" s="6" t="s">
        <v>12299</v>
      </c>
      <c r="W5656" s="6" t="s">
        <v>12299</v>
      </c>
    </row>
    <row r="5657" spans="1:23" x14ac:dyDescent="0.3">
      <c r="A5657" s="6">
        <v>7809</v>
      </c>
      <c r="B5657" s="6" t="s">
        <v>21717</v>
      </c>
      <c r="C5657" s="6" t="s">
        <v>21718</v>
      </c>
      <c r="D5657" s="6">
        <v>3</v>
      </c>
      <c r="E5657" s="6">
        <v>0</v>
      </c>
      <c r="F5657" s="6"/>
      <c r="G5657" s="6">
        <v>10</v>
      </c>
      <c r="H5657" s="6"/>
      <c r="I5657" s="6"/>
      <c r="J5657" s="6"/>
      <c r="K5657" s="6"/>
      <c r="L5657" s="6"/>
      <c r="M5657" s="6"/>
      <c r="N5657" s="6" t="e">
        <f>VLOOKUP(A5657,web_archive!D:AB,18,FALSE)</f>
        <v>#N/A</v>
      </c>
      <c r="O5657" s="6"/>
      <c r="P5657" s="6"/>
      <c r="Q5657" s="6"/>
      <c r="R5657" s="6"/>
      <c r="S5657" s="6"/>
      <c r="T5657" s="6"/>
      <c r="U5657" s="6" t="s">
        <v>12299</v>
      </c>
      <c r="V5657" s="6" t="s">
        <v>12299</v>
      </c>
      <c r="W5657" s="6" t="s">
        <v>12299</v>
      </c>
    </row>
    <row r="5658" spans="1:23" x14ac:dyDescent="0.3">
      <c r="A5658" s="6">
        <v>7810</v>
      </c>
      <c r="B5658" s="6" t="s">
        <v>21719</v>
      </c>
      <c r="C5658" s="6" t="s">
        <v>21720</v>
      </c>
      <c r="D5658" s="6">
        <v>3</v>
      </c>
      <c r="E5658" s="6">
        <v>0</v>
      </c>
      <c r="F5658" s="6"/>
      <c r="G5658" s="6">
        <v>10</v>
      </c>
      <c r="H5658" s="6"/>
      <c r="I5658" s="6"/>
      <c r="J5658" s="6"/>
      <c r="K5658" s="6"/>
      <c r="L5658" s="6"/>
      <c r="M5658" s="6"/>
      <c r="N5658" s="6" t="e">
        <f>VLOOKUP(A5658,web_archive!D:AB,18,FALSE)</f>
        <v>#N/A</v>
      </c>
      <c r="O5658" s="6"/>
      <c r="P5658" s="6"/>
      <c r="Q5658" s="6"/>
      <c r="R5658" s="6"/>
      <c r="S5658" s="6"/>
      <c r="T5658" s="6"/>
      <c r="U5658" s="6" t="s">
        <v>12299</v>
      </c>
      <c r="V5658" s="6" t="s">
        <v>12299</v>
      </c>
      <c r="W5658" s="6" t="s">
        <v>12299</v>
      </c>
    </row>
    <row r="5659" spans="1:23" x14ac:dyDescent="0.3">
      <c r="A5659" s="6">
        <v>7811</v>
      </c>
      <c r="B5659" s="6" t="s">
        <v>21721</v>
      </c>
      <c r="C5659" s="6" t="s">
        <v>422</v>
      </c>
      <c r="D5659" s="6">
        <v>3</v>
      </c>
      <c r="E5659" s="6">
        <v>0</v>
      </c>
      <c r="F5659" s="6"/>
      <c r="G5659" s="6">
        <v>10</v>
      </c>
      <c r="H5659" s="6"/>
      <c r="I5659" s="6"/>
      <c r="J5659" s="6"/>
      <c r="K5659" s="6"/>
      <c r="L5659" s="6"/>
      <c r="M5659" s="6"/>
      <c r="N5659" s="6" t="e">
        <f>VLOOKUP(A5659,web_archive!D:AB,18,FALSE)</f>
        <v>#N/A</v>
      </c>
      <c r="O5659" s="6"/>
      <c r="P5659" s="6"/>
      <c r="Q5659" s="6"/>
      <c r="R5659" s="6"/>
      <c r="S5659" s="6"/>
      <c r="T5659" s="6"/>
      <c r="U5659" s="6" t="s">
        <v>12299</v>
      </c>
      <c r="V5659" s="6" t="s">
        <v>12299</v>
      </c>
      <c r="W5659" s="6" t="s">
        <v>12299</v>
      </c>
    </row>
    <row r="5660" spans="1:23" x14ac:dyDescent="0.3">
      <c r="A5660" s="6">
        <v>7812</v>
      </c>
      <c r="B5660" s="6" t="s">
        <v>21722</v>
      </c>
      <c r="C5660" s="6" t="s">
        <v>21723</v>
      </c>
      <c r="D5660" s="6">
        <v>3</v>
      </c>
      <c r="E5660" s="6">
        <v>0</v>
      </c>
      <c r="F5660" s="6"/>
      <c r="G5660" s="6">
        <v>10</v>
      </c>
      <c r="H5660" s="6"/>
      <c r="I5660" s="6"/>
      <c r="J5660" s="6"/>
      <c r="K5660" s="6"/>
      <c r="L5660" s="6"/>
      <c r="M5660" s="6"/>
      <c r="N5660" s="6" t="e">
        <f>VLOOKUP(A5660,web_archive!D:AB,18,FALSE)</f>
        <v>#N/A</v>
      </c>
      <c r="O5660" s="6"/>
      <c r="P5660" s="6"/>
      <c r="Q5660" s="6"/>
      <c r="R5660" s="6"/>
      <c r="S5660" s="6"/>
      <c r="T5660" s="6"/>
      <c r="U5660" s="6" t="s">
        <v>12299</v>
      </c>
      <c r="V5660" s="6" t="s">
        <v>12299</v>
      </c>
      <c r="W5660" s="6" t="s">
        <v>12299</v>
      </c>
    </row>
    <row r="5661" spans="1:23" x14ac:dyDescent="0.3">
      <c r="A5661" s="6">
        <v>7813</v>
      </c>
      <c r="B5661" s="6" t="s">
        <v>21724</v>
      </c>
      <c r="C5661" s="6" t="s">
        <v>21725</v>
      </c>
      <c r="D5661" s="6">
        <v>3</v>
      </c>
      <c r="E5661" s="6">
        <v>0</v>
      </c>
      <c r="F5661" s="6"/>
      <c r="G5661" s="6">
        <v>10</v>
      </c>
      <c r="H5661" s="6"/>
      <c r="I5661" s="6"/>
      <c r="J5661" s="6"/>
      <c r="K5661" s="6"/>
      <c r="L5661" s="6"/>
      <c r="M5661" s="6"/>
      <c r="N5661" s="6" t="e">
        <f>VLOOKUP(A5661,web_archive!D:AB,18,FALSE)</f>
        <v>#N/A</v>
      </c>
      <c r="O5661" s="6"/>
      <c r="P5661" s="6"/>
      <c r="Q5661" s="6"/>
      <c r="R5661" s="6"/>
      <c r="S5661" s="6"/>
      <c r="T5661" s="6"/>
      <c r="U5661" s="6" t="s">
        <v>12299</v>
      </c>
      <c r="V5661" s="6" t="s">
        <v>12299</v>
      </c>
      <c r="W5661" s="6" t="s">
        <v>12299</v>
      </c>
    </row>
    <row r="5662" spans="1:23" x14ac:dyDescent="0.3">
      <c r="A5662" s="6">
        <v>7814</v>
      </c>
      <c r="B5662" s="6" t="s">
        <v>21726</v>
      </c>
      <c r="C5662" s="6" t="s">
        <v>21727</v>
      </c>
      <c r="D5662" s="6">
        <v>3</v>
      </c>
      <c r="E5662" s="6">
        <v>0</v>
      </c>
      <c r="F5662" s="6"/>
      <c r="G5662" s="6">
        <v>10</v>
      </c>
      <c r="H5662" s="6"/>
      <c r="I5662" s="6"/>
      <c r="J5662" s="6"/>
      <c r="K5662" s="6"/>
      <c r="L5662" s="6"/>
      <c r="M5662" s="6"/>
      <c r="N5662" s="6" t="e">
        <f>VLOOKUP(A5662,web_archive!D:AB,18,FALSE)</f>
        <v>#N/A</v>
      </c>
      <c r="O5662" s="6"/>
      <c r="P5662" s="6"/>
      <c r="Q5662" s="6"/>
      <c r="R5662" s="6"/>
      <c r="S5662" s="6"/>
      <c r="T5662" s="6"/>
      <c r="U5662" s="6" t="s">
        <v>12299</v>
      </c>
      <c r="V5662" s="6" t="s">
        <v>12299</v>
      </c>
      <c r="W5662" s="6" t="s">
        <v>12299</v>
      </c>
    </row>
    <row r="5663" spans="1:23" x14ac:dyDescent="0.3">
      <c r="A5663" s="6">
        <v>7815</v>
      </c>
      <c r="B5663" s="6" t="s">
        <v>21728</v>
      </c>
      <c r="C5663" s="6" t="s">
        <v>21729</v>
      </c>
      <c r="D5663" s="6">
        <v>3</v>
      </c>
      <c r="E5663" s="6">
        <v>0</v>
      </c>
      <c r="F5663" s="6"/>
      <c r="G5663" s="6">
        <v>10</v>
      </c>
      <c r="H5663" s="6"/>
      <c r="I5663" s="6"/>
      <c r="J5663" s="6"/>
      <c r="K5663" s="6"/>
      <c r="L5663" s="6"/>
      <c r="M5663" s="6"/>
      <c r="N5663" s="6" t="e">
        <f>VLOOKUP(A5663,web_archive!D:AB,18,FALSE)</f>
        <v>#N/A</v>
      </c>
      <c r="O5663" s="6"/>
      <c r="P5663" s="6"/>
      <c r="Q5663" s="6"/>
      <c r="R5663" s="6"/>
      <c r="S5663" s="6"/>
      <c r="T5663" s="6"/>
      <c r="U5663" s="6" t="s">
        <v>12299</v>
      </c>
      <c r="V5663" s="6" t="s">
        <v>12299</v>
      </c>
      <c r="W5663" s="6" t="s">
        <v>12299</v>
      </c>
    </row>
    <row r="5664" spans="1:23" x14ac:dyDescent="0.3">
      <c r="A5664" s="6">
        <v>7816</v>
      </c>
      <c r="B5664" s="6" t="s">
        <v>21730</v>
      </c>
      <c r="C5664" s="6" t="s">
        <v>21731</v>
      </c>
      <c r="D5664" s="6">
        <v>3</v>
      </c>
      <c r="E5664" s="6">
        <v>0</v>
      </c>
      <c r="F5664" s="6"/>
      <c r="G5664" s="6">
        <v>10</v>
      </c>
      <c r="H5664" s="6"/>
      <c r="I5664" s="6"/>
      <c r="J5664" s="6"/>
      <c r="K5664" s="6"/>
      <c r="L5664" s="6"/>
      <c r="M5664" s="6"/>
      <c r="N5664" s="6" t="e">
        <f>VLOOKUP(A5664,web_archive!D:AB,18,FALSE)</f>
        <v>#N/A</v>
      </c>
      <c r="O5664" s="6"/>
      <c r="P5664" s="6"/>
      <c r="Q5664" s="6"/>
      <c r="R5664" s="6"/>
      <c r="S5664" s="6"/>
      <c r="T5664" s="6"/>
      <c r="U5664" s="6" t="s">
        <v>12299</v>
      </c>
      <c r="V5664" s="6" t="s">
        <v>12299</v>
      </c>
      <c r="W5664" s="6" t="s">
        <v>12299</v>
      </c>
    </row>
    <row r="5665" spans="1:23" x14ac:dyDescent="0.3">
      <c r="A5665" s="6">
        <v>7817</v>
      </c>
      <c r="B5665" s="6" t="s">
        <v>21732</v>
      </c>
      <c r="C5665" s="6" t="s">
        <v>21733</v>
      </c>
      <c r="D5665" s="6">
        <v>3</v>
      </c>
      <c r="E5665" s="6">
        <v>0</v>
      </c>
      <c r="F5665" s="6"/>
      <c r="G5665" s="6">
        <v>10</v>
      </c>
      <c r="H5665" s="6"/>
      <c r="I5665" s="6"/>
      <c r="J5665" s="6"/>
      <c r="K5665" s="6"/>
      <c r="L5665" s="6"/>
      <c r="M5665" s="6"/>
      <c r="N5665" s="6" t="e">
        <f>VLOOKUP(A5665,web_archive!D:AB,18,FALSE)</f>
        <v>#N/A</v>
      </c>
      <c r="O5665" s="6"/>
      <c r="P5665" s="6"/>
      <c r="Q5665" s="6"/>
      <c r="R5665" s="6"/>
      <c r="S5665" s="6"/>
      <c r="T5665" s="6"/>
      <c r="U5665" s="6" t="s">
        <v>12299</v>
      </c>
      <c r="V5665" s="6" t="s">
        <v>12299</v>
      </c>
      <c r="W5665" s="6" t="s">
        <v>12299</v>
      </c>
    </row>
    <row r="5666" spans="1:23" x14ac:dyDescent="0.3">
      <c r="A5666" s="6">
        <v>7818</v>
      </c>
      <c r="B5666" s="6" t="s">
        <v>21734</v>
      </c>
      <c r="C5666" s="6" t="s">
        <v>21735</v>
      </c>
      <c r="D5666" s="6">
        <v>3</v>
      </c>
      <c r="E5666" s="6">
        <v>0</v>
      </c>
      <c r="F5666" s="6"/>
      <c r="G5666" s="6">
        <v>10</v>
      </c>
      <c r="H5666" s="6"/>
      <c r="I5666" s="6"/>
      <c r="J5666" s="6"/>
      <c r="K5666" s="6"/>
      <c r="L5666" s="6"/>
      <c r="M5666" s="6"/>
      <c r="N5666" s="6" t="e">
        <f>VLOOKUP(A5666,web_archive!D:AB,18,FALSE)</f>
        <v>#N/A</v>
      </c>
      <c r="O5666" s="6"/>
      <c r="P5666" s="6"/>
      <c r="Q5666" s="6"/>
      <c r="R5666" s="6"/>
      <c r="S5666" s="6"/>
      <c r="T5666" s="6"/>
      <c r="U5666" s="6" t="s">
        <v>12299</v>
      </c>
      <c r="V5666" s="6" t="s">
        <v>12299</v>
      </c>
      <c r="W5666" s="6" t="s">
        <v>12299</v>
      </c>
    </row>
    <row r="5667" spans="1:23" x14ac:dyDescent="0.3">
      <c r="A5667" s="6">
        <v>7819</v>
      </c>
      <c r="B5667" s="6" t="s">
        <v>21736</v>
      </c>
      <c r="C5667" s="6" t="s">
        <v>21737</v>
      </c>
      <c r="D5667" s="6">
        <v>3</v>
      </c>
      <c r="E5667" s="6">
        <v>0</v>
      </c>
      <c r="F5667" s="6"/>
      <c r="G5667" s="6">
        <v>10</v>
      </c>
      <c r="H5667" s="6"/>
      <c r="I5667" s="6"/>
      <c r="J5667" s="6"/>
      <c r="K5667" s="6"/>
      <c r="L5667" s="6"/>
      <c r="M5667" s="6"/>
      <c r="N5667" s="6" t="e">
        <f>VLOOKUP(A5667,web_archive!D:AB,18,FALSE)</f>
        <v>#N/A</v>
      </c>
      <c r="O5667" s="6"/>
      <c r="P5667" s="6"/>
      <c r="Q5667" s="6"/>
      <c r="R5667" s="6"/>
      <c r="S5667" s="6"/>
      <c r="T5667" s="6"/>
      <c r="U5667" s="6" t="s">
        <v>12299</v>
      </c>
      <c r="V5667" s="6" t="s">
        <v>12299</v>
      </c>
      <c r="W5667" s="6" t="s">
        <v>12299</v>
      </c>
    </row>
    <row r="5668" spans="1:23" x14ac:dyDescent="0.3">
      <c r="A5668" s="6">
        <v>7820</v>
      </c>
      <c r="B5668" s="6" t="s">
        <v>21738</v>
      </c>
      <c r="C5668" s="6" t="s">
        <v>21739</v>
      </c>
      <c r="D5668" s="6">
        <v>3</v>
      </c>
      <c r="E5668" s="6">
        <v>0</v>
      </c>
      <c r="F5668" s="6"/>
      <c r="G5668" s="6">
        <v>0</v>
      </c>
      <c r="H5668" s="6"/>
      <c r="I5668" s="6"/>
      <c r="J5668" s="6"/>
      <c r="K5668" s="6"/>
      <c r="L5668" s="6"/>
      <c r="M5668" s="6"/>
      <c r="N5668" s="6" t="e">
        <f>VLOOKUP(A5668,web_archive!D:AB,18,FALSE)</f>
        <v>#N/A</v>
      </c>
      <c r="O5668" s="6"/>
      <c r="P5668" s="6"/>
      <c r="Q5668" s="6"/>
      <c r="R5668" s="6"/>
      <c r="S5668" s="6"/>
      <c r="T5668" s="6"/>
      <c r="U5668" s="6" t="s">
        <v>12299</v>
      </c>
      <c r="V5668" s="6" t="s">
        <v>12299</v>
      </c>
      <c r="W5668" s="6" t="s">
        <v>12299</v>
      </c>
    </row>
    <row r="5669" spans="1:23" x14ac:dyDescent="0.3">
      <c r="A5669" s="6">
        <v>7821</v>
      </c>
      <c r="B5669" s="6" t="s">
        <v>4778</v>
      </c>
      <c r="C5669" s="6" t="s">
        <v>4779</v>
      </c>
      <c r="D5669" s="6">
        <v>3</v>
      </c>
      <c r="E5669" s="6">
        <v>20</v>
      </c>
      <c r="F5669" s="6"/>
      <c r="G5669" s="6">
        <v>10</v>
      </c>
      <c r="H5669" s="6"/>
      <c r="I5669" s="6"/>
      <c r="J5669" s="6"/>
      <c r="K5669" s="6"/>
      <c r="L5669" s="6"/>
      <c r="M5669" s="6"/>
      <c r="N5669" s="6" t="str">
        <f>VLOOKUP(A5669,web_archive!D:AB,18,FALSE)</f>
        <v>None</v>
      </c>
      <c r="O5669" s="6"/>
      <c r="P5669" s="6"/>
      <c r="Q5669" s="6"/>
      <c r="R5669" s="6"/>
      <c r="S5669" s="6"/>
      <c r="T5669" s="6"/>
      <c r="U5669" s="6" t="s">
        <v>12299</v>
      </c>
      <c r="V5669" s="6" t="s">
        <v>12299</v>
      </c>
      <c r="W5669" s="6" t="s">
        <v>12299</v>
      </c>
    </row>
    <row r="5670" spans="1:23" x14ac:dyDescent="0.3">
      <c r="A5670" s="6">
        <v>7822</v>
      </c>
      <c r="B5670" s="6" t="s">
        <v>10685</v>
      </c>
      <c r="C5670" s="6" t="s">
        <v>10686</v>
      </c>
      <c r="D5670" s="6">
        <v>3</v>
      </c>
      <c r="E5670" s="6">
        <v>20</v>
      </c>
      <c r="F5670" s="6"/>
      <c r="G5670" s="6">
        <v>10</v>
      </c>
      <c r="H5670" s="6"/>
      <c r="I5670" s="6"/>
      <c r="J5670" s="6"/>
      <c r="K5670" s="6"/>
      <c r="L5670" s="6"/>
      <c r="M5670" s="6"/>
      <c r="N5670" s="6" t="str">
        <f>VLOOKUP(A5670,web_archive!D:AB,18,FALSE)</f>
        <v>None</v>
      </c>
      <c r="O5670" s="6"/>
      <c r="P5670" s="6"/>
      <c r="Q5670" s="6"/>
      <c r="R5670" s="6"/>
      <c r="S5670" s="6"/>
      <c r="T5670" s="6"/>
      <c r="U5670" s="6" t="s">
        <v>12299</v>
      </c>
      <c r="V5670" s="6" t="s">
        <v>12299</v>
      </c>
      <c r="W5670" s="6" t="s">
        <v>12299</v>
      </c>
    </row>
    <row r="5671" spans="1:23" x14ac:dyDescent="0.3">
      <c r="A5671" s="6">
        <v>7823</v>
      </c>
      <c r="B5671" s="6" t="s">
        <v>6554</v>
      </c>
      <c r="C5671" s="6" t="s">
        <v>6555</v>
      </c>
      <c r="D5671" s="6">
        <v>3</v>
      </c>
      <c r="E5671" s="6">
        <v>20</v>
      </c>
      <c r="F5671" s="6"/>
      <c r="G5671" s="6">
        <v>10</v>
      </c>
      <c r="H5671" s="6"/>
      <c r="I5671" s="6"/>
      <c r="J5671" s="6"/>
      <c r="K5671" s="6"/>
      <c r="L5671" s="6"/>
      <c r="M5671" s="6"/>
      <c r="N5671" s="6" t="str">
        <f>VLOOKUP(A5671,web_archive!D:AB,18,FALSE)</f>
        <v>None</v>
      </c>
      <c r="O5671" s="6"/>
      <c r="P5671" s="6"/>
      <c r="Q5671" s="6"/>
      <c r="R5671" s="6"/>
      <c r="S5671" s="6"/>
      <c r="T5671" s="6"/>
      <c r="U5671" s="6" t="s">
        <v>12299</v>
      </c>
      <c r="V5671" s="6" t="s">
        <v>12299</v>
      </c>
      <c r="W5671" s="6" t="s">
        <v>12299</v>
      </c>
    </row>
    <row r="5672" spans="1:23" x14ac:dyDescent="0.3">
      <c r="A5672" s="6">
        <v>7824</v>
      </c>
      <c r="B5672" s="6" t="s">
        <v>9469</v>
      </c>
      <c r="C5672" s="6" t="s">
        <v>9470</v>
      </c>
      <c r="D5672" s="6">
        <v>3</v>
      </c>
      <c r="E5672" s="6">
        <v>20</v>
      </c>
      <c r="F5672" s="6"/>
      <c r="G5672" s="6">
        <v>10</v>
      </c>
      <c r="H5672" s="6"/>
      <c r="I5672" s="6"/>
      <c r="J5672" s="6"/>
      <c r="K5672" s="6"/>
      <c r="L5672" s="6"/>
      <c r="M5672" s="6"/>
      <c r="N5672" s="6" t="str">
        <f>VLOOKUP(A5672,web_archive!D:AB,18,FALSE)</f>
        <v>None</v>
      </c>
      <c r="O5672" s="6"/>
      <c r="P5672" s="6"/>
      <c r="Q5672" s="6"/>
      <c r="R5672" s="6"/>
      <c r="S5672" s="6"/>
      <c r="T5672" s="6"/>
      <c r="U5672" s="6" t="s">
        <v>12299</v>
      </c>
      <c r="V5672" s="6" t="s">
        <v>12299</v>
      </c>
      <c r="W5672" s="6" t="s">
        <v>12299</v>
      </c>
    </row>
    <row r="5673" spans="1:23" x14ac:dyDescent="0.3">
      <c r="A5673" s="6">
        <v>7825</v>
      </c>
      <c r="B5673" s="6" t="s">
        <v>21740</v>
      </c>
      <c r="C5673" s="6" t="s">
        <v>21741</v>
      </c>
      <c r="D5673" s="6">
        <v>3</v>
      </c>
      <c r="E5673" s="6">
        <v>20</v>
      </c>
      <c r="F5673" s="6"/>
      <c r="G5673" s="6">
        <v>10</v>
      </c>
      <c r="H5673" s="6"/>
      <c r="I5673" s="6"/>
      <c r="J5673" s="6"/>
      <c r="K5673" s="6"/>
      <c r="L5673" s="6"/>
      <c r="M5673" s="6"/>
      <c r="N5673" s="6" t="e">
        <f>VLOOKUP(A5673,web_archive!D:AB,18,FALSE)</f>
        <v>#N/A</v>
      </c>
      <c r="O5673" s="6"/>
      <c r="P5673" s="6"/>
      <c r="Q5673" s="6"/>
      <c r="R5673" s="6"/>
      <c r="S5673" s="6"/>
      <c r="T5673" s="6"/>
      <c r="U5673" s="6" t="s">
        <v>12299</v>
      </c>
      <c r="V5673" s="6" t="s">
        <v>12299</v>
      </c>
      <c r="W5673" s="6" t="s">
        <v>12299</v>
      </c>
    </row>
    <row r="5674" spans="1:23" x14ac:dyDescent="0.3">
      <c r="A5674" s="6">
        <v>7826</v>
      </c>
      <c r="B5674" s="6" t="s">
        <v>21742</v>
      </c>
      <c r="C5674" s="6" t="s">
        <v>21743</v>
      </c>
      <c r="D5674" s="6">
        <v>3</v>
      </c>
      <c r="E5674" s="6">
        <v>0</v>
      </c>
      <c r="F5674" s="6"/>
      <c r="G5674" s="6">
        <v>0</v>
      </c>
      <c r="H5674" s="6"/>
      <c r="I5674" s="6"/>
      <c r="J5674" s="6"/>
      <c r="K5674" s="6"/>
      <c r="L5674" s="6"/>
      <c r="M5674" s="6"/>
      <c r="N5674" s="6" t="e">
        <f>VLOOKUP(A5674,web_archive!D:AB,18,FALSE)</f>
        <v>#N/A</v>
      </c>
      <c r="O5674" s="6"/>
      <c r="P5674" s="6"/>
      <c r="Q5674" s="6"/>
      <c r="R5674" s="6"/>
      <c r="S5674" s="6"/>
      <c r="T5674" s="6"/>
      <c r="U5674" s="6" t="s">
        <v>12299</v>
      </c>
      <c r="V5674" s="6" t="s">
        <v>12299</v>
      </c>
      <c r="W5674" s="6" t="s">
        <v>12299</v>
      </c>
    </row>
    <row r="5675" spans="1:23" x14ac:dyDescent="0.3">
      <c r="A5675" s="6">
        <v>7827</v>
      </c>
      <c r="B5675" s="6" t="s">
        <v>21744</v>
      </c>
      <c r="C5675" s="6" t="s">
        <v>21745</v>
      </c>
      <c r="D5675" s="6">
        <v>3</v>
      </c>
      <c r="E5675" s="6">
        <v>0</v>
      </c>
      <c r="F5675" s="6"/>
      <c r="G5675" s="6">
        <v>0</v>
      </c>
      <c r="H5675" s="6"/>
      <c r="I5675" s="6"/>
      <c r="J5675" s="6"/>
      <c r="K5675" s="6"/>
      <c r="L5675" s="6"/>
      <c r="M5675" s="6"/>
      <c r="N5675" s="6" t="e">
        <f>VLOOKUP(A5675,web_archive!D:AB,18,FALSE)</f>
        <v>#N/A</v>
      </c>
      <c r="O5675" s="6"/>
      <c r="P5675" s="6"/>
      <c r="Q5675" s="6"/>
      <c r="R5675" s="6"/>
      <c r="S5675" s="6"/>
      <c r="T5675" s="6"/>
      <c r="U5675" s="6" t="s">
        <v>12299</v>
      </c>
      <c r="V5675" s="6" t="s">
        <v>12299</v>
      </c>
      <c r="W5675" s="6" t="s">
        <v>12299</v>
      </c>
    </row>
    <row r="5676" spans="1:23" x14ac:dyDescent="0.3">
      <c r="A5676" s="6">
        <v>7828</v>
      </c>
      <c r="B5676" s="6" t="s">
        <v>915</v>
      </c>
      <c r="C5676" s="6" t="s">
        <v>916</v>
      </c>
      <c r="D5676" s="6">
        <v>3</v>
      </c>
      <c r="E5676" s="6">
        <v>0</v>
      </c>
      <c r="F5676" s="6"/>
      <c r="G5676" s="6">
        <v>0</v>
      </c>
      <c r="H5676" s="6"/>
      <c r="I5676" s="6"/>
      <c r="J5676" s="6"/>
      <c r="K5676" s="6"/>
      <c r="L5676" s="6"/>
      <c r="M5676" s="6"/>
      <c r="N5676" s="6" t="str">
        <f>VLOOKUP(A5676,web_archive!D:AB,18,FALSE)</f>
        <v>None</v>
      </c>
      <c r="O5676" s="6"/>
      <c r="P5676" s="6"/>
      <c r="Q5676" s="6"/>
      <c r="R5676" s="6"/>
      <c r="S5676" s="6"/>
      <c r="T5676" s="6"/>
      <c r="U5676" s="6" t="s">
        <v>12299</v>
      </c>
      <c r="V5676" s="6" t="s">
        <v>12299</v>
      </c>
      <c r="W5676" s="6" t="s">
        <v>12299</v>
      </c>
    </row>
    <row r="5677" spans="1:23" x14ac:dyDescent="0.3">
      <c r="A5677" s="6">
        <v>7829</v>
      </c>
      <c r="B5677" s="6" t="s">
        <v>919</v>
      </c>
      <c r="C5677" s="6" t="s">
        <v>920</v>
      </c>
      <c r="D5677" s="6">
        <v>3</v>
      </c>
      <c r="E5677" s="6">
        <v>0</v>
      </c>
      <c r="F5677" s="6"/>
      <c r="G5677" s="6">
        <v>0</v>
      </c>
      <c r="H5677" s="6"/>
      <c r="I5677" s="6"/>
      <c r="J5677" s="6"/>
      <c r="K5677" s="6"/>
      <c r="L5677" s="6"/>
      <c r="M5677" s="6"/>
      <c r="N5677" s="6" t="str">
        <f>VLOOKUP(A5677,web_archive!D:AB,18,FALSE)</f>
        <v>None</v>
      </c>
      <c r="O5677" s="6"/>
      <c r="P5677" s="6"/>
      <c r="Q5677" s="6"/>
      <c r="R5677" s="6"/>
      <c r="S5677" s="6"/>
      <c r="T5677" s="6"/>
      <c r="U5677" s="6" t="s">
        <v>12299</v>
      </c>
      <c r="V5677" s="6" t="s">
        <v>12299</v>
      </c>
      <c r="W5677" s="6" t="s">
        <v>12299</v>
      </c>
    </row>
    <row r="5678" spans="1:23" x14ac:dyDescent="0.3">
      <c r="A5678" s="6">
        <v>7830</v>
      </c>
      <c r="B5678" s="6" t="s">
        <v>4599</v>
      </c>
      <c r="C5678" s="6" t="s">
        <v>4600</v>
      </c>
      <c r="D5678" s="6">
        <v>3</v>
      </c>
      <c r="E5678" s="6">
        <v>1</v>
      </c>
      <c r="F5678" s="6"/>
      <c r="G5678" s="6">
        <v>500</v>
      </c>
      <c r="H5678" s="6"/>
      <c r="I5678" s="6"/>
      <c r="J5678" s="6"/>
      <c r="K5678" s="6"/>
      <c r="L5678" s="6"/>
      <c r="M5678" s="6"/>
      <c r="N5678" s="6" t="str">
        <f>VLOOKUP(A5678,web_archive!D:AB,18,FALSE)</f>
        <v>None</v>
      </c>
      <c r="O5678" s="6"/>
      <c r="P5678" s="6"/>
      <c r="Q5678" s="6"/>
      <c r="R5678" s="6"/>
      <c r="S5678" s="6"/>
      <c r="T5678" s="6"/>
      <c r="U5678" s="6" t="s">
        <v>12299</v>
      </c>
      <c r="V5678" s="6" t="s">
        <v>12299</v>
      </c>
      <c r="W5678" s="6" t="s">
        <v>12299</v>
      </c>
    </row>
    <row r="5679" spans="1:23" x14ac:dyDescent="0.3">
      <c r="A5679" s="6">
        <v>7831</v>
      </c>
      <c r="B5679" s="6" t="s">
        <v>10321</v>
      </c>
      <c r="C5679" s="6" t="s">
        <v>10322</v>
      </c>
      <c r="D5679" s="6">
        <v>3</v>
      </c>
      <c r="E5679" s="6">
        <v>1</v>
      </c>
      <c r="F5679" s="6"/>
      <c r="G5679" s="6">
        <v>500</v>
      </c>
      <c r="H5679" s="6"/>
      <c r="I5679" s="6"/>
      <c r="J5679" s="6"/>
      <c r="K5679" s="6"/>
      <c r="L5679" s="6"/>
      <c r="M5679" s="6"/>
      <c r="N5679" s="6" t="str">
        <f>VLOOKUP(A5679,web_archive!D:AB,18,FALSE)</f>
        <v>None</v>
      </c>
      <c r="O5679" s="6"/>
      <c r="P5679" s="6"/>
      <c r="Q5679" s="6"/>
      <c r="R5679" s="6"/>
      <c r="S5679" s="6"/>
      <c r="T5679" s="6"/>
      <c r="U5679" s="6" t="s">
        <v>12299</v>
      </c>
      <c r="V5679" s="6" t="s">
        <v>12299</v>
      </c>
      <c r="W5679" s="6" t="s">
        <v>12299</v>
      </c>
    </row>
    <row r="5680" spans="1:23" x14ac:dyDescent="0.3">
      <c r="A5680" s="6">
        <v>7832</v>
      </c>
      <c r="B5680" s="6" t="s">
        <v>1675</v>
      </c>
      <c r="C5680" s="6" t="s">
        <v>1676</v>
      </c>
      <c r="D5680" s="6">
        <v>3</v>
      </c>
      <c r="E5680" s="6">
        <v>1</v>
      </c>
      <c r="F5680" s="6"/>
      <c r="G5680" s="6">
        <v>500</v>
      </c>
      <c r="H5680" s="6"/>
      <c r="I5680" s="6"/>
      <c r="J5680" s="6"/>
      <c r="K5680" s="6"/>
      <c r="L5680" s="6"/>
      <c r="M5680" s="6"/>
      <c r="N5680" s="6" t="str">
        <f>VLOOKUP(A5680,web_archive!D:AB,18,FALSE)</f>
        <v>None</v>
      </c>
      <c r="O5680" s="6"/>
      <c r="P5680" s="6"/>
      <c r="Q5680" s="6"/>
      <c r="R5680" s="6"/>
      <c r="S5680" s="6"/>
      <c r="T5680" s="6"/>
      <c r="U5680" s="6" t="s">
        <v>12299</v>
      </c>
      <c r="V5680" s="6" t="s">
        <v>12299</v>
      </c>
      <c r="W5680" s="6" t="s">
        <v>12299</v>
      </c>
    </row>
    <row r="5681" spans="1:23" x14ac:dyDescent="0.3">
      <c r="A5681" s="6">
        <v>7833</v>
      </c>
      <c r="B5681" s="6" t="s">
        <v>21746</v>
      </c>
      <c r="C5681" s="6" t="s">
        <v>21747</v>
      </c>
      <c r="D5681" s="6">
        <v>3</v>
      </c>
      <c r="E5681" s="6">
        <v>1</v>
      </c>
      <c r="F5681" s="6"/>
      <c r="G5681" s="6">
        <v>500</v>
      </c>
      <c r="H5681" s="6"/>
      <c r="I5681" s="6"/>
      <c r="J5681" s="6"/>
      <c r="K5681" s="6"/>
      <c r="L5681" s="6"/>
      <c r="M5681" s="6"/>
      <c r="N5681" s="6" t="e">
        <f>VLOOKUP(A5681,web_archive!D:AB,18,FALSE)</f>
        <v>#N/A</v>
      </c>
      <c r="O5681" s="6"/>
      <c r="P5681" s="6"/>
      <c r="Q5681" s="6"/>
      <c r="R5681" s="6"/>
      <c r="S5681" s="6"/>
      <c r="T5681" s="6"/>
      <c r="U5681" s="6" t="s">
        <v>12299</v>
      </c>
      <c r="V5681" s="6" t="s">
        <v>12299</v>
      </c>
      <c r="W5681" s="6" t="s">
        <v>12299</v>
      </c>
    </row>
    <row r="5682" spans="1:23" x14ac:dyDescent="0.3">
      <c r="A5682" s="6">
        <v>7834</v>
      </c>
      <c r="B5682" s="6" t="s">
        <v>21748</v>
      </c>
      <c r="C5682" s="6" t="s">
        <v>21749</v>
      </c>
      <c r="D5682" s="6">
        <v>3</v>
      </c>
      <c r="E5682" s="6">
        <v>1</v>
      </c>
      <c r="F5682" s="6"/>
      <c r="G5682" s="6">
        <v>500</v>
      </c>
      <c r="H5682" s="6"/>
      <c r="I5682" s="6"/>
      <c r="J5682" s="6"/>
      <c r="K5682" s="6"/>
      <c r="L5682" s="6"/>
      <c r="M5682" s="6"/>
      <c r="N5682" s="6" t="e">
        <f>VLOOKUP(A5682,web_archive!D:AB,18,FALSE)</f>
        <v>#N/A</v>
      </c>
      <c r="O5682" s="6"/>
      <c r="P5682" s="6"/>
      <c r="Q5682" s="6"/>
      <c r="R5682" s="6"/>
      <c r="S5682" s="6"/>
      <c r="T5682" s="6"/>
      <c r="U5682" s="6" t="s">
        <v>12299</v>
      </c>
      <c r="V5682" s="6" t="s">
        <v>12299</v>
      </c>
      <c r="W5682" s="6" t="s">
        <v>12299</v>
      </c>
    </row>
    <row r="5683" spans="1:23" x14ac:dyDescent="0.3">
      <c r="A5683" s="6">
        <v>7835</v>
      </c>
      <c r="B5683" s="6" t="s">
        <v>3455</v>
      </c>
      <c r="C5683" s="6" t="s">
        <v>3456</v>
      </c>
      <c r="D5683" s="6">
        <v>3</v>
      </c>
      <c r="E5683" s="6">
        <v>1</v>
      </c>
      <c r="F5683" s="6"/>
      <c r="G5683" s="6">
        <v>500</v>
      </c>
      <c r="H5683" s="6"/>
      <c r="I5683" s="6"/>
      <c r="J5683" s="6"/>
      <c r="K5683" s="6"/>
      <c r="L5683" s="6"/>
      <c r="M5683" s="6"/>
      <c r="N5683" s="6" t="str">
        <f>VLOOKUP(A5683,web_archive!D:AB,18,FALSE)</f>
        <v>None</v>
      </c>
      <c r="O5683" s="6"/>
      <c r="P5683" s="6"/>
      <c r="Q5683" s="6"/>
      <c r="R5683" s="6"/>
      <c r="S5683" s="6"/>
      <c r="T5683" s="6"/>
      <c r="U5683" s="6" t="s">
        <v>12299</v>
      </c>
      <c r="V5683" s="6" t="s">
        <v>12299</v>
      </c>
      <c r="W5683" s="6" t="s">
        <v>12299</v>
      </c>
    </row>
    <row r="5684" spans="1:23" x14ac:dyDescent="0.3">
      <c r="A5684" s="6">
        <v>7836</v>
      </c>
      <c r="B5684" s="6" t="s">
        <v>2849</v>
      </c>
      <c r="C5684" s="6" t="s">
        <v>2850</v>
      </c>
      <c r="D5684" s="6">
        <v>3</v>
      </c>
      <c r="E5684" s="6">
        <v>1</v>
      </c>
      <c r="F5684" s="6"/>
      <c r="G5684" s="6">
        <v>500</v>
      </c>
      <c r="H5684" s="6"/>
      <c r="I5684" s="6"/>
      <c r="J5684" s="6"/>
      <c r="K5684" s="6"/>
      <c r="L5684" s="6"/>
      <c r="M5684" s="6"/>
      <c r="N5684" s="6" t="str">
        <f>VLOOKUP(A5684,web_archive!D:AB,18,FALSE)</f>
        <v>None</v>
      </c>
      <c r="O5684" s="6"/>
      <c r="P5684" s="6"/>
      <c r="Q5684" s="6"/>
      <c r="R5684" s="6"/>
      <c r="S5684" s="6"/>
      <c r="T5684" s="6"/>
      <c r="U5684" s="6" t="s">
        <v>12299</v>
      </c>
      <c r="V5684" s="6" t="s">
        <v>12299</v>
      </c>
      <c r="W5684" s="6" t="s">
        <v>12299</v>
      </c>
    </row>
    <row r="5685" spans="1:23" x14ac:dyDescent="0.3">
      <c r="A5685" s="6">
        <v>7837</v>
      </c>
      <c r="B5685" s="6" t="s">
        <v>2352</v>
      </c>
      <c r="C5685" s="6" t="s">
        <v>2353</v>
      </c>
      <c r="D5685" s="6">
        <v>3</v>
      </c>
      <c r="E5685" s="6">
        <v>1</v>
      </c>
      <c r="F5685" s="6"/>
      <c r="G5685" s="6">
        <v>500</v>
      </c>
      <c r="H5685" s="6"/>
      <c r="I5685" s="6"/>
      <c r="J5685" s="6"/>
      <c r="K5685" s="6"/>
      <c r="L5685" s="6"/>
      <c r="M5685" s="6"/>
      <c r="N5685" s="6" t="str">
        <f>VLOOKUP(A5685,web_archive!D:AB,18,FALSE)</f>
        <v>None</v>
      </c>
      <c r="O5685" s="6"/>
      <c r="P5685" s="6"/>
      <c r="Q5685" s="6"/>
      <c r="R5685" s="6"/>
      <c r="S5685" s="6"/>
      <c r="T5685" s="6"/>
      <c r="U5685" s="6" t="s">
        <v>12299</v>
      </c>
      <c r="V5685" s="6" t="s">
        <v>12299</v>
      </c>
      <c r="W5685" s="6" t="s">
        <v>12299</v>
      </c>
    </row>
    <row r="5686" spans="1:23" x14ac:dyDescent="0.3">
      <c r="A5686" s="6">
        <v>7838</v>
      </c>
      <c r="B5686" s="6" t="s">
        <v>21750</v>
      </c>
      <c r="C5686" s="6" t="s">
        <v>21751</v>
      </c>
      <c r="D5686" s="6">
        <v>3</v>
      </c>
      <c r="E5686" s="6">
        <v>1</v>
      </c>
      <c r="F5686" s="6"/>
      <c r="G5686" s="6">
        <v>500</v>
      </c>
      <c r="H5686" s="6"/>
      <c r="I5686" s="6"/>
      <c r="J5686" s="6"/>
      <c r="K5686" s="6"/>
      <c r="L5686" s="6"/>
      <c r="M5686" s="6"/>
      <c r="N5686" s="6" t="e">
        <f>VLOOKUP(A5686,web_archive!D:AB,18,FALSE)</f>
        <v>#N/A</v>
      </c>
      <c r="O5686" s="6"/>
      <c r="P5686" s="6"/>
      <c r="Q5686" s="6"/>
      <c r="R5686" s="6"/>
      <c r="S5686" s="6"/>
      <c r="T5686" s="6"/>
      <c r="U5686" s="6" t="s">
        <v>12299</v>
      </c>
      <c r="V5686" s="6" t="s">
        <v>12299</v>
      </c>
      <c r="W5686" s="6" t="s">
        <v>12299</v>
      </c>
    </row>
    <row r="5687" spans="1:23" x14ac:dyDescent="0.3">
      <c r="A5687" s="6">
        <v>7839</v>
      </c>
      <c r="B5687" s="6" t="s">
        <v>21752</v>
      </c>
      <c r="C5687" s="6" t="s">
        <v>21753</v>
      </c>
      <c r="D5687" s="6">
        <v>3</v>
      </c>
      <c r="E5687" s="6">
        <v>0</v>
      </c>
      <c r="F5687" s="6"/>
      <c r="G5687" s="6">
        <v>0</v>
      </c>
      <c r="H5687" s="6"/>
      <c r="I5687" s="6"/>
      <c r="J5687" s="6"/>
      <c r="K5687" s="6"/>
      <c r="L5687" s="6"/>
      <c r="M5687" s="6"/>
      <c r="N5687" s="6" t="e">
        <f>VLOOKUP(A5687,web_archive!D:AB,18,FALSE)</f>
        <v>#N/A</v>
      </c>
      <c r="O5687" s="6"/>
      <c r="P5687" s="6"/>
      <c r="Q5687" s="6"/>
      <c r="R5687" s="6"/>
      <c r="S5687" s="6"/>
      <c r="T5687" s="6"/>
      <c r="U5687" s="6" t="s">
        <v>12299</v>
      </c>
      <c r="V5687" s="6" t="s">
        <v>12299</v>
      </c>
      <c r="W5687" s="6" t="s">
        <v>12299</v>
      </c>
    </row>
    <row r="5688" spans="1:23" x14ac:dyDescent="0.3">
      <c r="A5688" s="6">
        <v>7840</v>
      </c>
      <c r="B5688" s="6" t="s">
        <v>21754</v>
      </c>
      <c r="C5688" s="6" t="s">
        <v>21755</v>
      </c>
      <c r="D5688" s="6">
        <v>3</v>
      </c>
      <c r="E5688" s="6">
        <v>0</v>
      </c>
      <c r="F5688" s="6"/>
      <c r="G5688" s="6">
        <v>0</v>
      </c>
      <c r="H5688" s="6"/>
      <c r="I5688" s="6"/>
      <c r="J5688" s="6"/>
      <c r="K5688" s="6"/>
      <c r="L5688" s="6"/>
      <c r="M5688" s="6"/>
      <c r="N5688" s="6" t="e">
        <f>VLOOKUP(A5688,web_archive!D:AB,18,FALSE)</f>
        <v>#N/A</v>
      </c>
      <c r="O5688" s="6"/>
      <c r="P5688" s="6"/>
      <c r="Q5688" s="6"/>
      <c r="R5688" s="6"/>
      <c r="S5688" s="6"/>
      <c r="T5688" s="6"/>
      <c r="U5688" s="6" t="s">
        <v>12299</v>
      </c>
      <c r="V5688" s="6" t="s">
        <v>12299</v>
      </c>
      <c r="W5688" s="6" t="s">
        <v>12299</v>
      </c>
    </row>
    <row r="5689" spans="1:23" x14ac:dyDescent="0.3">
      <c r="A5689" s="6">
        <v>7841</v>
      </c>
      <c r="B5689" s="6" t="s">
        <v>21756</v>
      </c>
      <c r="C5689" s="6" t="s">
        <v>21757</v>
      </c>
      <c r="D5689" s="6">
        <v>3</v>
      </c>
      <c r="E5689" s="6">
        <v>0</v>
      </c>
      <c r="F5689" s="6"/>
      <c r="G5689" s="6">
        <v>0</v>
      </c>
      <c r="H5689" s="6"/>
      <c r="I5689" s="6"/>
      <c r="J5689" s="6"/>
      <c r="K5689" s="6"/>
      <c r="L5689" s="6"/>
      <c r="M5689" s="6"/>
      <c r="N5689" s="6" t="e">
        <f>VLOOKUP(A5689,web_archive!D:AB,18,FALSE)</f>
        <v>#N/A</v>
      </c>
      <c r="O5689" s="6"/>
      <c r="P5689" s="6"/>
      <c r="Q5689" s="6"/>
      <c r="R5689" s="6"/>
      <c r="S5689" s="6"/>
      <c r="T5689" s="6"/>
      <c r="U5689" s="6" t="s">
        <v>12299</v>
      </c>
      <c r="V5689" s="6" t="s">
        <v>12299</v>
      </c>
      <c r="W5689" s="6" t="s">
        <v>12299</v>
      </c>
    </row>
    <row r="5690" spans="1:23" x14ac:dyDescent="0.3">
      <c r="A5690" s="6">
        <v>7842</v>
      </c>
      <c r="B5690" s="6" t="s">
        <v>21758</v>
      </c>
      <c r="C5690" s="6" t="s">
        <v>21759</v>
      </c>
      <c r="D5690" s="6">
        <v>3</v>
      </c>
      <c r="E5690" s="6">
        <v>0</v>
      </c>
      <c r="F5690" s="6"/>
      <c r="G5690" s="6">
        <v>0</v>
      </c>
      <c r="H5690" s="6"/>
      <c r="I5690" s="6"/>
      <c r="J5690" s="6"/>
      <c r="K5690" s="6"/>
      <c r="L5690" s="6"/>
      <c r="M5690" s="6"/>
      <c r="N5690" s="6" t="e">
        <f>VLOOKUP(A5690,web_archive!D:AB,18,FALSE)</f>
        <v>#N/A</v>
      </c>
      <c r="O5690" s="6"/>
      <c r="P5690" s="6"/>
      <c r="Q5690" s="6"/>
      <c r="R5690" s="6"/>
      <c r="S5690" s="6"/>
      <c r="T5690" s="6"/>
      <c r="U5690" s="6" t="s">
        <v>12299</v>
      </c>
      <c r="V5690" s="6" t="s">
        <v>12299</v>
      </c>
      <c r="W5690" s="6" t="s">
        <v>12299</v>
      </c>
    </row>
    <row r="5691" spans="1:23" x14ac:dyDescent="0.3">
      <c r="A5691" s="6">
        <v>7843</v>
      </c>
      <c r="B5691" s="6" t="s">
        <v>21760</v>
      </c>
      <c r="C5691" s="6" t="s">
        <v>21761</v>
      </c>
      <c r="D5691" s="6">
        <v>3</v>
      </c>
      <c r="E5691" s="6">
        <v>0</v>
      </c>
      <c r="F5691" s="6"/>
      <c r="G5691" s="6">
        <v>0</v>
      </c>
      <c r="H5691" s="6"/>
      <c r="I5691" s="6"/>
      <c r="J5691" s="6"/>
      <c r="K5691" s="6"/>
      <c r="L5691" s="6"/>
      <c r="M5691" s="6"/>
      <c r="N5691" s="6" t="e">
        <f>VLOOKUP(A5691,web_archive!D:AB,18,FALSE)</f>
        <v>#N/A</v>
      </c>
      <c r="O5691" s="6"/>
      <c r="P5691" s="6"/>
      <c r="Q5691" s="6"/>
      <c r="R5691" s="6"/>
      <c r="S5691" s="6"/>
      <c r="T5691" s="6"/>
      <c r="U5691" s="6" t="s">
        <v>12299</v>
      </c>
      <c r="V5691" s="6" t="s">
        <v>12299</v>
      </c>
      <c r="W5691" s="6" t="s">
        <v>12299</v>
      </c>
    </row>
    <row r="5692" spans="1:23" x14ac:dyDescent="0.3">
      <c r="A5692" s="6">
        <v>7844</v>
      </c>
      <c r="B5692" s="6" t="s">
        <v>21762</v>
      </c>
      <c r="C5692" s="6" t="s">
        <v>21763</v>
      </c>
      <c r="D5692" s="6">
        <v>3</v>
      </c>
      <c r="E5692" s="6">
        <v>0</v>
      </c>
      <c r="F5692" s="6"/>
      <c r="G5692" s="6">
        <v>0</v>
      </c>
      <c r="H5692" s="6"/>
      <c r="I5692" s="6"/>
      <c r="J5692" s="6"/>
      <c r="K5692" s="6"/>
      <c r="L5692" s="6"/>
      <c r="M5692" s="6"/>
      <c r="N5692" s="6" t="e">
        <f>VLOOKUP(A5692,web_archive!D:AB,18,FALSE)</f>
        <v>#N/A</v>
      </c>
      <c r="O5692" s="6"/>
      <c r="P5692" s="6"/>
      <c r="Q5692" s="6"/>
      <c r="R5692" s="6"/>
      <c r="S5692" s="6"/>
      <c r="T5692" s="6"/>
      <c r="U5692" s="6" t="s">
        <v>12299</v>
      </c>
      <c r="V5692" s="6" t="s">
        <v>12299</v>
      </c>
      <c r="W5692" s="6" t="s">
        <v>12299</v>
      </c>
    </row>
    <row r="5693" spans="1:23" x14ac:dyDescent="0.3">
      <c r="A5693" s="6">
        <v>7845</v>
      </c>
      <c r="B5693" s="6" t="s">
        <v>21764</v>
      </c>
      <c r="C5693" s="6" t="s">
        <v>21765</v>
      </c>
      <c r="D5693" s="6">
        <v>3</v>
      </c>
      <c r="E5693" s="6">
        <v>0</v>
      </c>
      <c r="F5693" s="6"/>
      <c r="G5693" s="6">
        <v>10</v>
      </c>
      <c r="H5693" s="6"/>
      <c r="I5693" s="6"/>
      <c r="J5693" s="6"/>
      <c r="K5693" s="6"/>
      <c r="L5693" s="6"/>
      <c r="M5693" s="6"/>
      <c r="N5693" s="6" t="e">
        <f>VLOOKUP(A5693,web_archive!D:AB,18,FALSE)</f>
        <v>#N/A</v>
      </c>
      <c r="O5693" s="6"/>
      <c r="P5693" s="6"/>
      <c r="Q5693" s="6"/>
      <c r="R5693" s="6"/>
      <c r="S5693" s="6"/>
      <c r="T5693" s="6"/>
      <c r="U5693" s="6" t="s">
        <v>12299</v>
      </c>
      <c r="V5693" s="6" t="s">
        <v>12299</v>
      </c>
      <c r="W5693" s="6" t="s">
        <v>12299</v>
      </c>
    </row>
    <row r="5694" spans="1:23" x14ac:dyDescent="0.3">
      <c r="A5694" s="6">
        <v>7846</v>
      </c>
      <c r="B5694" s="6" t="s">
        <v>21766</v>
      </c>
      <c r="C5694" s="6" t="s">
        <v>21767</v>
      </c>
      <c r="D5694" s="6">
        <v>3</v>
      </c>
      <c r="E5694" s="6">
        <v>0</v>
      </c>
      <c r="F5694" s="6"/>
      <c r="G5694" s="6">
        <v>10</v>
      </c>
      <c r="H5694" s="6"/>
      <c r="I5694" s="6"/>
      <c r="J5694" s="6"/>
      <c r="K5694" s="6"/>
      <c r="L5694" s="6"/>
      <c r="M5694" s="6"/>
      <c r="N5694" s="6" t="e">
        <f>VLOOKUP(A5694,web_archive!D:AB,18,FALSE)</f>
        <v>#N/A</v>
      </c>
      <c r="O5694" s="6"/>
      <c r="P5694" s="6"/>
      <c r="Q5694" s="6"/>
      <c r="R5694" s="6"/>
      <c r="S5694" s="6"/>
      <c r="T5694" s="6"/>
      <c r="U5694" s="6" t="s">
        <v>12299</v>
      </c>
      <c r="V5694" s="6" t="s">
        <v>12299</v>
      </c>
      <c r="W5694" s="6" t="s">
        <v>12299</v>
      </c>
    </row>
    <row r="5695" spans="1:23" x14ac:dyDescent="0.3">
      <c r="A5695" s="6">
        <v>7847</v>
      </c>
      <c r="B5695" s="6" t="s">
        <v>21768</v>
      </c>
      <c r="C5695" s="6" t="s">
        <v>21769</v>
      </c>
      <c r="D5695" s="6">
        <v>3</v>
      </c>
      <c r="E5695" s="6">
        <v>0</v>
      </c>
      <c r="F5695" s="6"/>
      <c r="G5695" s="6">
        <v>10</v>
      </c>
      <c r="H5695" s="6"/>
      <c r="I5695" s="6"/>
      <c r="J5695" s="6"/>
      <c r="K5695" s="6"/>
      <c r="L5695" s="6"/>
      <c r="M5695" s="6"/>
      <c r="N5695" s="6" t="e">
        <f>VLOOKUP(A5695,web_archive!D:AB,18,FALSE)</f>
        <v>#N/A</v>
      </c>
      <c r="O5695" s="6"/>
      <c r="P5695" s="6"/>
      <c r="Q5695" s="6"/>
      <c r="R5695" s="6"/>
      <c r="S5695" s="6"/>
      <c r="T5695" s="6"/>
      <c r="U5695" s="6" t="s">
        <v>12299</v>
      </c>
      <c r="V5695" s="6" t="s">
        <v>12299</v>
      </c>
      <c r="W5695" s="6" t="s">
        <v>12299</v>
      </c>
    </row>
    <row r="5696" spans="1:23" x14ac:dyDescent="0.3">
      <c r="A5696" s="6">
        <v>7848</v>
      </c>
      <c r="B5696" s="6" t="s">
        <v>21770</v>
      </c>
      <c r="C5696" s="6" t="s">
        <v>21771</v>
      </c>
      <c r="D5696" s="6">
        <v>3</v>
      </c>
      <c r="E5696" s="6">
        <v>0</v>
      </c>
      <c r="F5696" s="6"/>
      <c r="G5696" s="6">
        <v>10</v>
      </c>
      <c r="H5696" s="6"/>
      <c r="I5696" s="6"/>
      <c r="J5696" s="6"/>
      <c r="K5696" s="6"/>
      <c r="L5696" s="6"/>
      <c r="M5696" s="6"/>
      <c r="N5696" s="6" t="e">
        <f>VLOOKUP(A5696,web_archive!D:AB,18,FALSE)</f>
        <v>#N/A</v>
      </c>
      <c r="O5696" s="6"/>
      <c r="P5696" s="6"/>
      <c r="Q5696" s="6"/>
      <c r="R5696" s="6"/>
      <c r="S5696" s="6"/>
      <c r="T5696" s="6"/>
      <c r="U5696" s="6" t="s">
        <v>12299</v>
      </c>
      <c r="V5696" s="6" t="s">
        <v>12299</v>
      </c>
      <c r="W5696" s="6" t="s">
        <v>12299</v>
      </c>
    </row>
    <row r="5697" spans="1:23" x14ac:dyDescent="0.3">
      <c r="A5697" s="6">
        <v>7849</v>
      </c>
      <c r="B5697" s="6" t="s">
        <v>21772</v>
      </c>
      <c r="C5697" s="6" t="s">
        <v>21773</v>
      </c>
      <c r="D5697" s="6">
        <v>3</v>
      </c>
      <c r="E5697" s="6">
        <v>0</v>
      </c>
      <c r="F5697" s="6"/>
      <c r="G5697" s="6">
        <v>10</v>
      </c>
      <c r="H5697" s="6"/>
      <c r="I5697" s="6"/>
      <c r="J5697" s="6"/>
      <c r="K5697" s="6"/>
      <c r="L5697" s="6"/>
      <c r="M5697" s="6"/>
      <c r="N5697" s="6" t="e">
        <f>VLOOKUP(A5697,web_archive!D:AB,18,FALSE)</f>
        <v>#N/A</v>
      </c>
      <c r="O5697" s="6"/>
      <c r="P5697" s="6"/>
      <c r="Q5697" s="6"/>
      <c r="R5697" s="6"/>
      <c r="S5697" s="6"/>
      <c r="T5697" s="6"/>
      <c r="U5697" s="6" t="s">
        <v>12299</v>
      </c>
      <c r="V5697" s="6" t="s">
        <v>12299</v>
      </c>
      <c r="W5697" s="6" t="s">
        <v>12299</v>
      </c>
    </row>
    <row r="5698" spans="1:23" x14ac:dyDescent="0.3">
      <c r="A5698" s="6">
        <v>7850</v>
      </c>
      <c r="B5698" s="6" t="s">
        <v>21774</v>
      </c>
      <c r="C5698" s="6" t="s">
        <v>21775</v>
      </c>
      <c r="D5698" s="6">
        <v>3</v>
      </c>
      <c r="E5698" s="6">
        <v>20</v>
      </c>
      <c r="F5698" s="6"/>
      <c r="G5698" s="6">
        <v>100</v>
      </c>
      <c r="H5698" s="6"/>
      <c r="I5698" s="6"/>
      <c r="J5698" s="6"/>
      <c r="K5698" s="6"/>
      <c r="L5698" s="6"/>
      <c r="M5698" s="6"/>
      <c r="N5698" s="6" t="e">
        <f>VLOOKUP(A5698,web_archive!D:AB,18,FALSE)</f>
        <v>#N/A</v>
      </c>
      <c r="O5698" s="6"/>
      <c r="P5698" s="6"/>
      <c r="Q5698" s="6"/>
      <c r="R5698" s="6"/>
      <c r="S5698" s="6"/>
      <c r="T5698" s="6"/>
      <c r="U5698" s="6" t="s">
        <v>12299</v>
      </c>
      <c r="V5698" s="6" t="s">
        <v>12299</v>
      </c>
      <c r="W5698" s="6" t="s">
        <v>12299</v>
      </c>
    </row>
    <row r="5699" spans="1:23" x14ac:dyDescent="0.3">
      <c r="A5699" s="6">
        <v>7851</v>
      </c>
      <c r="B5699" s="6" t="s">
        <v>21776</v>
      </c>
      <c r="C5699" s="6" t="s">
        <v>21777</v>
      </c>
      <c r="D5699" s="6">
        <v>3</v>
      </c>
      <c r="E5699" s="6">
        <v>20</v>
      </c>
      <c r="F5699" s="6"/>
      <c r="G5699" s="6">
        <v>10</v>
      </c>
      <c r="H5699" s="6"/>
      <c r="I5699" s="6"/>
      <c r="J5699" s="6"/>
      <c r="K5699" s="6"/>
      <c r="L5699" s="6"/>
      <c r="M5699" s="6"/>
      <c r="N5699" s="6" t="e">
        <f>VLOOKUP(A5699,web_archive!D:AB,18,FALSE)</f>
        <v>#N/A</v>
      </c>
      <c r="O5699" s="6"/>
      <c r="P5699" s="6"/>
      <c r="Q5699" s="6"/>
      <c r="R5699" s="6"/>
      <c r="S5699" s="6"/>
      <c r="T5699" s="6"/>
      <c r="U5699" s="6" t="s">
        <v>12299</v>
      </c>
      <c r="V5699" s="6" t="s">
        <v>12299</v>
      </c>
      <c r="W5699" s="6" t="s">
        <v>12299</v>
      </c>
    </row>
    <row r="5700" spans="1:23" x14ac:dyDescent="0.3">
      <c r="A5700" s="6">
        <v>7852</v>
      </c>
      <c r="B5700" s="6" t="s">
        <v>21778</v>
      </c>
      <c r="C5700" s="6" t="s">
        <v>21779</v>
      </c>
      <c r="D5700" s="6">
        <v>3</v>
      </c>
      <c r="E5700" s="6">
        <v>20</v>
      </c>
      <c r="F5700" s="6"/>
      <c r="G5700" s="6">
        <v>10</v>
      </c>
      <c r="H5700" s="6"/>
      <c r="I5700" s="6"/>
      <c r="J5700" s="6"/>
      <c r="K5700" s="6"/>
      <c r="L5700" s="6"/>
      <c r="M5700" s="6"/>
      <c r="N5700" s="6" t="e">
        <f>VLOOKUP(A5700,web_archive!D:AB,18,FALSE)</f>
        <v>#N/A</v>
      </c>
      <c r="O5700" s="6"/>
      <c r="P5700" s="6"/>
      <c r="Q5700" s="6"/>
      <c r="R5700" s="6"/>
      <c r="S5700" s="6"/>
      <c r="T5700" s="6"/>
      <c r="U5700" s="6" t="s">
        <v>12299</v>
      </c>
      <c r="V5700" s="6" t="s">
        <v>12299</v>
      </c>
      <c r="W5700" s="6" t="s">
        <v>12299</v>
      </c>
    </row>
    <row r="5701" spans="1:23" x14ac:dyDescent="0.3">
      <c r="A5701" s="6">
        <v>7853</v>
      </c>
      <c r="B5701" s="6" t="s">
        <v>21780</v>
      </c>
      <c r="C5701" s="6" t="s">
        <v>21781</v>
      </c>
      <c r="D5701" s="6">
        <v>3</v>
      </c>
      <c r="E5701" s="6">
        <v>20</v>
      </c>
      <c r="F5701" s="6"/>
      <c r="G5701" s="6">
        <v>10</v>
      </c>
      <c r="H5701" s="6"/>
      <c r="I5701" s="6"/>
      <c r="J5701" s="6"/>
      <c r="K5701" s="6"/>
      <c r="L5701" s="6"/>
      <c r="M5701" s="6"/>
      <c r="N5701" s="6" t="e">
        <f>VLOOKUP(A5701,web_archive!D:AB,18,FALSE)</f>
        <v>#N/A</v>
      </c>
      <c r="O5701" s="6"/>
      <c r="P5701" s="6"/>
      <c r="Q5701" s="6"/>
      <c r="R5701" s="6"/>
      <c r="S5701" s="6"/>
      <c r="T5701" s="6"/>
      <c r="U5701" s="6" t="s">
        <v>12299</v>
      </c>
      <c r="V5701" s="6" t="s">
        <v>12299</v>
      </c>
      <c r="W5701" s="6" t="s">
        <v>12299</v>
      </c>
    </row>
    <row r="5702" spans="1:23" x14ac:dyDescent="0.3">
      <c r="A5702" s="6">
        <v>7854</v>
      </c>
      <c r="B5702" s="6" t="s">
        <v>21782</v>
      </c>
      <c r="C5702" s="6" t="s">
        <v>21783</v>
      </c>
      <c r="D5702" s="6">
        <v>3</v>
      </c>
      <c r="E5702" s="6">
        <v>20</v>
      </c>
      <c r="F5702" s="6"/>
      <c r="G5702" s="6">
        <v>10</v>
      </c>
      <c r="H5702" s="6"/>
      <c r="I5702" s="6"/>
      <c r="J5702" s="6"/>
      <c r="K5702" s="6"/>
      <c r="L5702" s="6"/>
      <c r="M5702" s="6"/>
      <c r="N5702" s="6" t="e">
        <f>VLOOKUP(A5702,web_archive!D:AB,18,FALSE)</f>
        <v>#N/A</v>
      </c>
      <c r="O5702" s="6"/>
      <c r="P5702" s="6"/>
      <c r="Q5702" s="6"/>
      <c r="R5702" s="6"/>
      <c r="S5702" s="6"/>
      <c r="T5702" s="6"/>
      <c r="U5702" s="6" t="s">
        <v>12299</v>
      </c>
      <c r="V5702" s="6" t="s">
        <v>12299</v>
      </c>
      <c r="W5702" s="6" t="s">
        <v>12299</v>
      </c>
    </row>
    <row r="5703" spans="1:23" x14ac:dyDescent="0.3">
      <c r="A5703" s="6">
        <v>7855</v>
      </c>
      <c r="B5703" s="6" t="s">
        <v>5054</v>
      </c>
      <c r="C5703" s="6" t="s">
        <v>5054</v>
      </c>
      <c r="D5703" s="6">
        <v>3</v>
      </c>
      <c r="E5703" s="6">
        <v>20</v>
      </c>
      <c r="F5703" s="6"/>
      <c r="G5703" s="6">
        <v>10</v>
      </c>
      <c r="H5703" s="6"/>
      <c r="I5703" s="6"/>
      <c r="J5703" s="6"/>
      <c r="K5703" s="6"/>
      <c r="L5703" s="6"/>
      <c r="M5703" s="6"/>
      <c r="N5703" s="6" t="str">
        <f>VLOOKUP(A5703,web_archive!D:AB,18,FALSE)</f>
        <v>None</v>
      </c>
      <c r="O5703" s="6"/>
      <c r="P5703" s="6"/>
      <c r="Q5703" s="6"/>
      <c r="R5703" s="6"/>
      <c r="S5703" s="6"/>
      <c r="T5703" s="6"/>
      <c r="U5703" s="6" t="s">
        <v>12299</v>
      </c>
      <c r="V5703" s="6" t="s">
        <v>12299</v>
      </c>
      <c r="W5703" s="6" t="s">
        <v>12299</v>
      </c>
    </row>
    <row r="5704" spans="1:23" x14ac:dyDescent="0.3">
      <c r="A5704" s="6">
        <v>7856</v>
      </c>
      <c r="B5704" s="6" t="s">
        <v>21784</v>
      </c>
      <c r="C5704" s="6" t="s">
        <v>21785</v>
      </c>
      <c r="D5704" s="6">
        <v>3</v>
      </c>
      <c r="E5704" s="6">
        <v>20</v>
      </c>
      <c r="F5704" s="6"/>
      <c r="G5704" s="6">
        <v>50</v>
      </c>
      <c r="H5704" s="6"/>
      <c r="I5704" s="6"/>
      <c r="J5704" s="6"/>
      <c r="K5704" s="6"/>
      <c r="L5704" s="6"/>
      <c r="M5704" s="6"/>
      <c r="N5704" s="6" t="e">
        <f>VLOOKUP(A5704,web_archive!D:AB,18,FALSE)</f>
        <v>#N/A</v>
      </c>
      <c r="O5704" s="6"/>
      <c r="P5704" s="6"/>
      <c r="Q5704" s="6"/>
      <c r="R5704" s="6"/>
      <c r="S5704" s="6"/>
      <c r="T5704" s="6"/>
      <c r="U5704" s="6" t="s">
        <v>12299</v>
      </c>
      <c r="V5704" s="6" t="s">
        <v>12299</v>
      </c>
      <c r="W5704" s="6" t="s">
        <v>12299</v>
      </c>
    </row>
    <row r="5705" spans="1:23" x14ac:dyDescent="0.3">
      <c r="A5705" s="6">
        <v>7857</v>
      </c>
      <c r="B5705" s="6" t="s">
        <v>21786</v>
      </c>
      <c r="C5705" s="6" t="s">
        <v>21787</v>
      </c>
      <c r="D5705" s="6">
        <v>3</v>
      </c>
      <c r="E5705" s="6">
        <v>20</v>
      </c>
      <c r="F5705" s="6"/>
      <c r="G5705" s="6">
        <v>30</v>
      </c>
      <c r="H5705" s="6"/>
      <c r="I5705" s="6"/>
      <c r="J5705" s="6"/>
      <c r="K5705" s="6"/>
      <c r="L5705" s="6"/>
      <c r="M5705" s="6"/>
      <c r="N5705" s="6" t="e">
        <f>VLOOKUP(A5705,web_archive!D:AB,18,FALSE)</f>
        <v>#N/A</v>
      </c>
      <c r="O5705" s="6"/>
      <c r="P5705" s="6"/>
      <c r="Q5705" s="6"/>
      <c r="R5705" s="6"/>
      <c r="S5705" s="6"/>
      <c r="T5705" s="6"/>
      <c r="U5705" s="6" t="s">
        <v>12299</v>
      </c>
      <c r="V5705" s="6" t="s">
        <v>12299</v>
      </c>
      <c r="W5705" s="6" t="s">
        <v>12299</v>
      </c>
    </row>
    <row r="5706" spans="1:23" x14ac:dyDescent="0.3">
      <c r="A5706" s="6">
        <v>7858</v>
      </c>
      <c r="B5706" s="6" t="s">
        <v>21788</v>
      </c>
      <c r="C5706" s="6" t="s">
        <v>21789</v>
      </c>
      <c r="D5706" s="6">
        <v>3</v>
      </c>
      <c r="E5706" s="6">
        <v>20</v>
      </c>
      <c r="F5706" s="6"/>
      <c r="G5706" s="6">
        <v>10</v>
      </c>
      <c r="H5706" s="6"/>
      <c r="I5706" s="6"/>
      <c r="J5706" s="6"/>
      <c r="K5706" s="6"/>
      <c r="L5706" s="6"/>
      <c r="M5706" s="6"/>
      <c r="N5706" s="6" t="e">
        <f>VLOOKUP(A5706,web_archive!D:AB,18,FALSE)</f>
        <v>#N/A</v>
      </c>
      <c r="O5706" s="6"/>
      <c r="P5706" s="6"/>
      <c r="Q5706" s="6"/>
      <c r="R5706" s="6"/>
      <c r="S5706" s="6"/>
      <c r="T5706" s="6"/>
      <c r="U5706" s="6" t="s">
        <v>12299</v>
      </c>
      <c r="V5706" s="6" t="s">
        <v>12299</v>
      </c>
      <c r="W5706" s="6" t="s">
        <v>12299</v>
      </c>
    </row>
    <row r="5707" spans="1:23" x14ac:dyDescent="0.3">
      <c r="A5707" s="6">
        <v>7859</v>
      </c>
      <c r="B5707" s="6" t="s">
        <v>21790</v>
      </c>
      <c r="C5707" s="6" t="s">
        <v>21791</v>
      </c>
      <c r="D5707" s="6">
        <v>3</v>
      </c>
      <c r="E5707" s="6">
        <v>20</v>
      </c>
      <c r="F5707" s="6"/>
      <c r="G5707" s="6">
        <v>100</v>
      </c>
      <c r="H5707" s="6"/>
      <c r="I5707" s="6"/>
      <c r="J5707" s="6"/>
      <c r="K5707" s="6"/>
      <c r="L5707" s="6"/>
      <c r="M5707" s="6"/>
      <c r="N5707" s="6" t="e">
        <f>VLOOKUP(A5707,web_archive!D:AB,18,FALSE)</f>
        <v>#N/A</v>
      </c>
      <c r="O5707" s="6"/>
      <c r="P5707" s="6"/>
      <c r="Q5707" s="6"/>
      <c r="R5707" s="6"/>
      <c r="S5707" s="6"/>
      <c r="T5707" s="6"/>
      <c r="U5707" s="6" t="s">
        <v>12299</v>
      </c>
      <c r="V5707" s="6" t="s">
        <v>12299</v>
      </c>
      <c r="W5707" s="6" t="s">
        <v>12299</v>
      </c>
    </row>
    <row r="5708" spans="1:23" x14ac:dyDescent="0.3">
      <c r="A5708" s="6">
        <v>7860</v>
      </c>
      <c r="B5708" s="6" t="s">
        <v>21792</v>
      </c>
      <c r="C5708" s="6" t="s">
        <v>21792</v>
      </c>
      <c r="D5708" s="6">
        <v>3</v>
      </c>
      <c r="E5708" s="6">
        <v>0</v>
      </c>
      <c r="F5708" s="6"/>
      <c r="G5708" s="6">
        <v>50</v>
      </c>
      <c r="H5708" s="6"/>
      <c r="I5708" s="6"/>
      <c r="J5708" s="6"/>
      <c r="K5708" s="6"/>
      <c r="L5708" s="6"/>
      <c r="M5708" s="6"/>
      <c r="N5708" s="6" t="e">
        <f>VLOOKUP(A5708,web_archive!D:AB,18,FALSE)</f>
        <v>#N/A</v>
      </c>
      <c r="O5708" s="6"/>
      <c r="P5708" s="6"/>
      <c r="Q5708" s="6"/>
      <c r="R5708" s="6"/>
      <c r="S5708" s="6"/>
      <c r="T5708" s="6"/>
      <c r="U5708" s="6" t="s">
        <v>12299</v>
      </c>
      <c r="V5708" s="6" t="s">
        <v>12299</v>
      </c>
      <c r="W5708" s="6" t="s">
        <v>12299</v>
      </c>
    </row>
    <row r="5709" spans="1:23" x14ac:dyDescent="0.3">
      <c r="A5709" s="6">
        <v>7861</v>
      </c>
      <c r="B5709" s="6" t="s">
        <v>21793</v>
      </c>
      <c r="C5709" s="6" t="s">
        <v>21794</v>
      </c>
      <c r="D5709" s="6">
        <v>3</v>
      </c>
      <c r="E5709" s="6">
        <v>0</v>
      </c>
      <c r="F5709" s="6"/>
      <c r="G5709" s="6">
        <v>50</v>
      </c>
      <c r="H5709" s="6"/>
      <c r="I5709" s="6"/>
      <c r="J5709" s="6"/>
      <c r="K5709" s="6"/>
      <c r="L5709" s="6"/>
      <c r="M5709" s="6"/>
      <c r="N5709" s="6" t="e">
        <f>VLOOKUP(A5709,web_archive!D:AB,18,FALSE)</f>
        <v>#N/A</v>
      </c>
      <c r="O5709" s="6"/>
      <c r="P5709" s="6"/>
      <c r="Q5709" s="6"/>
      <c r="R5709" s="6"/>
      <c r="S5709" s="6"/>
      <c r="T5709" s="6"/>
      <c r="U5709" s="6" t="s">
        <v>12299</v>
      </c>
      <c r="V5709" s="6" t="s">
        <v>12299</v>
      </c>
      <c r="W5709" s="6" t="s">
        <v>12299</v>
      </c>
    </row>
    <row r="5710" spans="1:23" x14ac:dyDescent="0.3">
      <c r="A5710" s="6">
        <v>7862</v>
      </c>
      <c r="B5710" s="6" t="s">
        <v>21795</v>
      </c>
      <c r="C5710" s="6" t="s">
        <v>21795</v>
      </c>
      <c r="D5710" s="6">
        <v>3</v>
      </c>
      <c r="E5710" s="6">
        <v>0</v>
      </c>
      <c r="F5710" s="6"/>
      <c r="G5710" s="6">
        <v>50</v>
      </c>
      <c r="H5710" s="6"/>
      <c r="I5710" s="6"/>
      <c r="J5710" s="6"/>
      <c r="K5710" s="6"/>
      <c r="L5710" s="6"/>
      <c r="M5710" s="6"/>
      <c r="N5710" s="6" t="e">
        <f>VLOOKUP(A5710,web_archive!D:AB,18,FALSE)</f>
        <v>#N/A</v>
      </c>
      <c r="O5710" s="6"/>
      <c r="P5710" s="6"/>
      <c r="Q5710" s="6"/>
      <c r="R5710" s="6"/>
      <c r="S5710" s="6"/>
      <c r="T5710" s="6"/>
      <c r="U5710" s="6" t="s">
        <v>12299</v>
      </c>
      <c r="V5710" s="6" t="s">
        <v>12299</v>
      </c>
      <c r="W5710" s="6" t="s">
        <v>12299</v>
      </c>
    </row>
    <row r="5711" spans="1:23" x14ac:dyDescent="0.3">
      <c r="A5711" s="6">
        <v>7863</v>
      </c>
      <c r="B5711" s="6" t="s">
        <v>21796</v>
      </c>
      <c r="C5711" s="6" t="s">
        <v>21797</v>
      </c>
      <c r="D5711" s="6">
        <v>3</v>
      </c>
      <c r="E5711" s="6">
        <v>20</v>
      </c>
      <c r="F5711" s="6"/>
      <c r="G5711" s="6">
        <v>200</v>
      </c>
      <c r="H5711" s="6"/>
      <c r="I5711" s="6"/>
      <c r="J5711" s="6"/>
      <c r="K5711" s="6"/>
      <c r="L5711" s="6"/>
      <c r="M5711" s="6"/>
      <c r="N5711" s="6" t="e">
        <f>VLOOKUP(A5711,web_archive!D:AB,18,FALSE)</f>
        <v>#N/A</v>
      </c>
      <c r="O5711" s="6"/>
      <c r="P5711" s="6"/>
      <c r="Q5711" s="6"/>
      <c r="R5711" s="6"/>
      <c r="S5711" s="6"/>
      <c r="T5711" s="6"/>
      <c r="U5711" s="6" t="s">
        <v>12299</v>
      </c>
      <c r="V5711" s="6" t="s">
        <v>12299</v>
      </c>
      <c r="W5711" s="6" t="s">
        <v>12299</v>
      </c>
    </row>
    <row r="5712" spans="1:23" x14ac:dyDescent="0.3">
      <c r="A5712" s="6">
        <v>7864</v>
      </c>
      <c r="B5712" s="6" t="s">
        <v>21798</v>
      </c>
      <c r="C5712" s="6" t="s">
        <v>21799</v>
      </c>
      <c r="D5712" s="6">
        <v>3</v>
      </c>
      <c r="E5712" s="6">
        <v>20</v>
      </c>
      <c r="F5712" s="6"/>
      <c r="G5712" s="6">
        <v>10</v>
      </c>
      <c r="H5712" s="6"/>
      <c r="I5712" s="6"/>
      <c r="J5712" s="6"/>
      <c r="K5712" s="6"/>
      <c r="L5712" s="6"/>
      <c r="M5712" s="6"/>
      <c r="N5712" s="6" t="e">
        <f>VLOOKUP(A5712,web_archive!D:AB,18,FALSE)</f>
        <v>#N/A</v>
      </c>
      <c r="O5712" s="6"/>
      <c r="P5712" s="6"/>
      <c r="Q5712" s="6"/>
      <c r="R5712" s="6"/>
      <c r="S5712" s="6"/>
      <c r="T5712" s="6"/>
      <c r="U5712" s="6" t="s">
        <v>12299</v>
      </c>
      <c r="V5712" s="6" t="s">
        <v>12299</v>
      </c>
      <c r="W5712" s="6" t="s">
        <v>12299</v>
      </c>
    </row>
    <row r="5713" spans="1:23" x14ac:dyDescent="0.3">
      <c r="A5713" s="6">
        <v>7865</v>
      </c>
      <c r="B5713" s="6" t="s">
        <v>21800</v>
      </c>
      <c r="C5713" s="6" t="s">
        <v>21801</v>
      </c>
      <c r="D5713" s="6">
        <v>3</v>
      </c>
      <c r="E5713" s="6">
        <v>10</v>
      </c>
      <c r="F5713" s="6"/>
      <c r="G5713" s="6">
        <v>0</v>
      </c>
      <c r="H5713" s="6"/>
      <c r="I5713" s="6"/>
      <c r="J5713" s="6"/>
      <c r="K5713" s="6"/>
      <c r="L5713" s="6"/>
      <c r="M5713" s="6"/>
      <c r="N5713" s="6" t="e">
        <f>VLOOKUP(A5713,web_archive!D:AB,18,FALSE)</f>
        <v>#N/A</v>
      </c>
      <c r="O5713" s="6"/>
      <c r="P5713" s="6"/>
      <c r="Q5713" s="6"/>
      <c r="R5713" s="6"/>
      <c r="S5713" s="6"/>
      <c r="T5713" s="6"/>
      <c r="U5713" s="6" t="s">
        <v>12299</v>
      </c>
      <c r="V5713" s="6" t="s">
        <v>12299</v>
      </c>
      <c r="W5713" s="6" t="s">
        <v>12299</v>
      </c>
    </row>
    <row r="5714" spans="1:23" x14ac:dyDescent="0.3">
      <c r="A5714" s="6">
        <v>7866</v>
      </c>
      <c r="B5714" s="6" t="s">
        <v>15534</v>
      </c>
      <c r="C5714" s="6" t="s">
        <v>15534</v>
      </c>
      <c r="D5714" s="6">
        <v>3</v>
      </c>
      <c r="E5714" s="6">
        <v>10</v>
      </c>
      <c r="F5714" s="6"/>
      <c r="G5714" s="6">
        <v>0</v>
      </c>
      <c r="H5714" s="6"/>
      <c r="I5714" s="6"/>
      <c r="J5714" s="6"/>
      <c r="K5714" s="6"/>
      <c r="L5714" s="6"/>
      <c r="M5714" s="6"/>
      <c r="N5714" s="6" t="e">
        <f>VLOOKUP(A5714,web_archive!D:AB,18,FALSE)</f>
        <v>#N/A</v>
      </c>
      <c r="O5714" s="6"/>
      <c r="P5714" s="6"/>
      <c r="Q5714" s="6"/>
      <c r="R5714" s="6"/>
      <c r="S5714" s="6"/>
      <c r="T5714" s="6"/>
      <c r="U5714" s="6" t="s">
        <v>12299</v>
      </c>
      <c r="V5714" s="6" t="s">
        <v>12299</v>
      </c>
      <c r="W5714" s="6" t="s">
        <v>12299</v>
      </c>
    </row>
    <row r="5715" spans="1:23" x14ac:dyDescent="0.3">
      <c r="A5715" s="6">
        <v>7867</v>
      </c>
      <c r="B5715" s="6" t="s">
        <v>21802</v>
      </c>
      <c r="C5715" s="6" t="s">
        <v>21803</v>
      </c>
      <c r="D5715" s="6">
        <v>3</v>
      </c>
      <c r="E5715" s="6">
        <v>10</v>
      </c>
      <c r="F5715" s="6"/>
      <c r="G5715" s="6">
        <v>100</v>
      </c>
      <c r="H5715" s="6"/>
      <c r="I5715" s="6"/>
      <c r="J5715" s="6"/>
      <c r="K5715" s="6"/>
      <c r="L5715" s="6"/>
      <c r="M5715" s="6"/>
      <c r="N5715" s="6" t="e">
        <f>VLOOKUP(A5715,web_archive!D:AB,18,FALSE)</f>
        <v>#N/A</v>
      </c>
      <c r="O5715" s="6"/>
      <c r="P5715" s="6"/>
      <c r="Q5715" s="6"/>
      <c r="R5715" s="6"/>
      <c r="S5715" s="6"/>
      <c r="T5715" s="6"/>
      <c r="U5715" s="6" t="s">
        <v>12299</v>
      </c>
      <c r="V5715" s="6" t="s">
        <v>12299</v>
      </c>
      <c r="W5715" s="6" t="s">
        <v>12299</v>
      </c>
    </row>
    <row r="5716" spans="1:23" x14ac:dyDescent="0.3">
      <c r="A5716" s="6">
        <v>7868</v>
      </c>
      <c r="B5716" s="6" t="s">
        <v>21804</v>
      </c>
      <c r="C5716" s="6" t="s">
        <v>21805</v>
      </c>
      <c r="D5716" s="6">
        <v>3</v>
      </c>
      <c r="E5716" s="6">
        <v>10</v>
      </c>
      <c r="F5716" s="6"/>
      <c r="G5716" s="6">
        <v>100</v>
      </c>
      <c r="H5716" s="6"/>
      <c r="I5716" s="6"/>
      <c r="J5716" s="6"/>
      <c r="K5716" s="6"/>
      <c r="L5716" s="6"/>
      <c r="M5716" s="6"/>
      <c r="N5716" s="6" t="e">
        <f>VLOOKUP(A5716,web_archive!D:AB,18,FALSE)</f>
        <v>#N/A</v>
      </c>
      <c r="O5716" s="6"/>
      <c r="P5716" s="6"/>
      <c r="Q5716" s="6"/>
      <c r="R5716" s="6"/>
      <c r="S5716" s="6"/>
      <c r="T5716" s="6"/>
      <c r="U5716" s="6" t="s">
        <v>12299</v>
      </c>
      <c r="V5716" s="6" t="s">
        <v>12299</v>
      </c>
      <c r="W5716" s="6" t="s">
        <v>12299</v>
      </c>
    </row>
    <row r="5717" spans="1:23" x14ac:dyDescent="0.3">
      <c r="A5717" s="6">
        <v>7869</v>
      </c>
      <c r="B5717" s="6" t="s">
        <v>21806</v>
      </c>
      <c r="C5717" s="6" t="s">
        <v>21807</v>
      </c>
      <c r="D5717" s="6">
        <v>3</v>
      </c>
      <c r="E5717" s="6">
        <v>10</v>
      </c>
      <c r="F5717" s="6"/>
      <c r="G5717" s="6">
        <v>100</v>
      </c>
      <c r="H5717" s="6"/>
      <c r="I5717" s="6"/>
      <c r="J5717" s="6"/>
      <c r="K5717" s="6"/>
      <c r="L5717" s="6"/>
      <c r="M5717" s="6"/>
      <c r="N5717" s="6" t="e">
        <f>VLOOKUP(A5717,web_archive!D:AB,18,FALSE)</f>
        <v>#N/A</v>
      </c>
      <c r="O5717" s="6"/>
      <c r="P5717" s="6"/>
      <c r="Q5717" s="6"/>
      <c r="R5717" s="6"/>
      <c r="S5717" s="6"/>
      <c r="T5717" s="6"/>
      <c r="U5717" s="6" t="s">
        <v>12299</v>
      </c>
      <c r="V5717" s="6" t="s">
        <v>12299</v>
      </c>
      <c r="W5717" s="6" t="s">
        <v>12299</v>
      </c>
    </row>
    <row r="5718" spans="1:23" x14ac:dyDescent="0.3">
      <c r="A5718" s="6">
        <v>7870</v>
      </c>
      <c r="B5718" s="6" t="s">
        <v>21808</v>
      </c>
      <c r="C5718" s="6" t="s">
        <v>21808</v>
      </c>
      <c r="D5718" s="6">
        <v>3</v>
      </c>
      <c r="E5718" s="6">
        <v>5</v>
      </c>
      <c r="F5718" s="6"/>
      <c r="G5718" s="6">
        <v>20</v>
      </c>
      <c r="H5718" s="6"/>
      <c r="I5718" s="6"/>
      <c r="J5718" s="6"/>
      <c r="K5718" s="6"/>
      <c r="L5718" s="6"/>
      <c r="M5718" s="6"/>
      <c r="N5718" s="6" t="e">
        <f>VLOOKUP(A5718,web_archive!D:AB,18,FALSE)</f>
        <v>#N/A</v>
      </c>
      <c r="O5718" s="6"/>
      <c r="P5718" s="6"/>
      <c r="Q5718" s="6"/>
      <c r="R5718" s="6"/>
      <c r="S5718" s="6"/>
      <c r="T5718" s="6"/>
      <c r="U5718" s="6" t="s">
        <v>12299</v>
      </c>
      <c r="V5718" s="6" t="s">
        <v>12299</v>
      </c>
      <c r="W5718" s="6" t="s">
        <v>12299</v>
      </c>
    </row>
    <row r="5719" spans="1:23" x14ac:dyDescent="0.3">
      <c r="A5719" s="6">
        <v>7871</v>
      </c>
      <c r="B5719" s="6" t="s">
        <v>21809</v>
      </c>
      <c r="C5719" s="6" t="s">
        <v>21810</v>
      </c>
      <c r="D5719" s="6">
        <v>3</v>
      </c>
      <c r="E5719" s="6">
        <v>10</v>
      </c>
      <c r="F5719" s="6"/>
      <c r="G5719" s="6">
        <v>20</v>
      </c>
      <c r="H5719" s="6"/>
      <c r="I5719" s="6"/>
      <c r="J5719" s="6"/>
      <c r="K5719" s="6"/>
      <c r="L5719" s="6"/>
      <c r="M5719" s="6"/>
      <c r="N5719" s="6" t="e">
        <f>VLOOKUP(A5719,web_archive!D:AB,18,FALSE)</f>
        <v>#N/A</v>
      </c>
      <c r="O5719" s="6"/>
      <c r="P5719" s="6"/>
      <c r="Q5719" s="6"/>
      <c r="R5719" s="6"/>
      <c r="S5719" s="6"/>
      <c r="T5719" s="6"/>
      <c r="U5719" s="6" t="s">
        <v>12299</v>
      </c>
      <c r="V5719" s="6" t="s">
        <v>12299</v>
      </c>
      <c r="W5719" s="6" t="s">
        <v>12299</v>
      </c>
    </row>
    <row r="5720" spans="1:23" x14ac:dyDescent="0.3">
      <c r="A5720" s="6">
        <v>7872</v>
      </c>
      <c r="B5720" s="6" t="s">
        <v>21811</v>
      </c>
      <c r="C5720" s="6" t="s">
        <v>21812</v>
      </c>
      <c r="D5720" s="6">
        <v>3</v>
      </c>
      <c r="E5720" s="6">
        <v>10</v>
      </c>
      <c r="F5720" s="6"/>
      <c r="G5720" s="6">
        <v>30</v>
      </c>
      <c r="H5720" s="6"/>
      <c r="I5720" s="6"/>
      <c r="J5720" s="6"/>
      <c r="K5720" s="6"/>
      <c r="L5720" s="6"/>
      <c r="M5720" s="6"/>
      <c r="N5720" s="6" t="e">
        <f>VLOOKUP(A5720,web_archive!D:AB,18,FALSE)</f>
        <v>#N/A</v>
      </c>
      <c r="O5720" s="6"/>
      <c r="P5720" s="6"/>
      <c r="Q5720" s="6"/>
      <c r="R5720" s="6"/>
      <c r="S5720" s="6"/>
      <c r="T5720" s="6"/>
      <c r="U5720" s="6" t="s">
        <v>12299</v>
      </c>
      <c r="V5720" s="6" t="s">
        <v>12299</v>
      </c>
      <c r="W5720" s="6" t="s">
        <v>12299</v>
      </c>
    </row>
    <row r="5721" spans="1:23" x14ac:dyDescent="0.3">
      <c r="A5721" s="6">
        <v>7873</v>
      </c>
      <c r="B5721" s="6" t="s">
        <v>21813</v>
      </c>
      <c r="C5721" s="6" t="s">
        <v>21814</v>
      </c>
      <c r="D5721" s="6">
        <v>3</v>
      </c>
      <c r="E5721" s="6">
        <v>10</v>
      </c>
      <c r="F5721" s="6"/>
      <c r="G5721" s="6">
        <v>10</v>
      </c>
      <c r="H5721" s="6"/>
      <c r="I5721" s="6"/>
      <c r="J5721" s="6"/>
      <c r="K5721" s="6"/>
      <c r="L5721" s="6"/>
      <c r="M5721" s="6"/>
      <c r="N5721" s="6" t="e">
        <f>VLOOKUP(A5721,web_archive!D:AB,18,FALSE)</f>
        <v>#N/A</v>
      </c>
      <c r="O5721" s="6"/>
      <c r="P5721" s="6"/>
      <c r="Q5721" s="6"/>
      <c r="R5721" s="6"/>
      <c r="S5721" s="6"/>
      <c r="T5721" s="6"/>
      <c r="U5721" s="6" t="s">
        <v>12299</v>
      </c>
      <c r="V5721" s="6" t="s">
        <v>12299</v>
      </c>
      <c r="W5721" s="6" t="s">
        <v>12299</v>
      </c>
    </row>
    <row r="5722" spans="1:23" x14ac:dyDescent="0.3">
      <c r="A5722" s="6">
        <v>7874</v>
      </c>
      <c r="B5722" s="6" t="s">
        <v>21815</v>
      </c>
      <c r="C5722" s="6" t="s">
        <v>21816</v>
      </c>
      <c r="D5722" s="6">
        <v>3</v>
      </c>
      <c r="E5722" s="6">
        <v>10</v>
      </c>
      <c r="F5722" s="6"/>
      <c r="G5722" s="6">
        <v>10</v>
      </c>
      <c r="H5722" s="6"/>
      <c r="I5722" s="6"/>
      <c r="J5722" s="6"/>
      <c r="K5722" s="6"/>
      <c r="L5722" s="6"/>
      <c r="M5722" s="6"/>
      <c r="N5722" s="6" t="e">
        <f>VLOOKUP(A5722,web_archive!D:AB,18,FALSE)</f>
        <v>#N/A</v>
      </c>
      <c r="O5722" s="6"/>
      <c r="P5722" s="6"/>
      <c r="Q5722" s="6"/>
      <c r="R5722" s="6"/>
      <c r="S5722" s="6"/>
      <c r="T5722" s="6"/>
      <c r="U5722" s="6" t="s">
        <v>12299</v>
      </c>
      <c r="V5722" s="6" t="s">
        <v>12299</v>
      </c>
      <c r="W5722" s="6" t="s">
        <v>12299</v>
      </c>
    </row>
    <row r="5723" spans="1:23" x14ac:dyDescent="0.3">
      <c r="A5723" s="6">
        <v>7875</v>
      </c>
      <c r="B5723" s="6" t="s">
        <v>21817</v>
      </c>
      <c r="C5723" s="6" t="s">
        <v>21818</v>
      </c>
      <c r="D5723" s="6">
        <v>3</v>
      </c>
      <c r="E5723" s="6">
        <v>300000</v>
      </c>
      <c r="F5723" s="6"/>
      <c r="G5723" s="6">
        <v>0</v>
      </c>
      <c r="H5723" s="6"/>
      <c r="I5723" s="6"/>
      <c r="J5723" s="6"/>
      <c r="K5723" s="6"/>
      <c r="L5723" s="6"/>
      <c r="M5723" s="6"/>
      <c r="N5723" s="6" t="e">
        <f>VLOOKUP(A5723,web_archive!D:AB,18,FALSE)</f>
        <v>#N/A</v>
      </c>
      <c r="O5723" s="6"/>
      <c r="P5723" s="6"/>
      <c r="Q5723" s="6"/>
      <c r="R5723" s="6"/>
      <c r="S5723" s="6"/>
      <c r="T5723" s="6"/>
      <c r="U5723" s="6" t="s">
        <v>12299</v>
      </c>
      <c r="V5723" s="6" t="s">
        <v>12299</v>
      </c>
      <c r="W5723" s="6" t="s">
        <v>12299</v>
      </c>
    </row>
    <row r="5724" spans="1:23" x14ac:dyDescent="0.3">
      <c r="A5724" s="6">
        <v>7876</v>
      </c>
      <c r="B5724" s="6" t="s">
        <v>21819</v>
      </c>
      <c r="C5724" s="6" t="s">
        <v>21236</v>
      </c>
      <c r="D5724" s="6">
        <v>3</v>
      </c>
      <c r="E5724" s="6">
        <v>0</v>
      </c>
      <c r="F5724" s="6"/>
      <c r="G5724" s="6">
        <v>50</v>
      </c>
      <c r="H5724" s="6"/>
      <c r="I5724" s="6"/>
      <c r="J5724" s="6"/>
      <c r="K5724" s="6"/>
      <c r="L5724" s="6"/>
      <c r="M5724" s="6"/>
      <c r="N5724" s="6" t="e">
        <f>VLOOKUP(A5724,web_archive!D:AB,18,FALSE)</f>
        <v>#N/A</v>
      </c>
      <c r="O5724" s="6"/>
      <c r="P5724" s="6"/>
      <c r="Q5724" s="6"/>
      <c r="R5724" s="6"/>
      <c r="S5724" s="6"/>
      <c r="T5724" s="6"/>
      <c r="U5724" s="6" t="s">
        <v>12299</v>
      </c>
      <c r="V5724" s="6" t="s">
        <v>12299</v>
      </c>
      <c r="W5724" s="6" t="s">
        <v>12299</v>
      </c>
    </row>
    <row r="5725" spans="1:23" x14ac:dyDescent="0.3">
      <c r="A5725" s="6">
        <v>7877</v>
      </c>
      <c r="B5725" s="6" t="s">
        <v>21820</v>
      </c>
      <c r="C5725" s="6" t="s">
        <v>21821</v>
      </c>
      <c r="D5725" s="6">
        <v>3</v>
      </c>
      <c r="E5725" s="6">
        <v>0</v>
      </c>
      <c r="F5725" s="6"/>
      <c r="G5725" s="6">
        <v>100</v>
      </c>
      <c r="H5725" s="6"/>
      <c r="I5725" s="6"/>
      <c r="J5725" s="6"/>
      <c r="K5725" s="6"/>
      <c r="L5725" s="6"/>
      <c r="M5725" s="6"/>
      <c r="N5725" s="6" t="e">
        <f>VLOOKUP(A5725,web_archive!D:AB,18,FALSE)</f>
        <v>#N/A</v>
      </c>
      <c r="O5725" s="6"/>
      <c r="P5725" s="6"/>
      <c r="Q5725" s="6"/>
      <c r="R5725" s="6"/>
      <c r="S5725" s="6"/>
      <c r="T5725" s="6"/>
      <c r="U5725" s="6" t="s">
        <v>12299</v>
      </c>
      <c r="V5725" s="6" t="s">
        <v>12299</v>
      </c>
      <c r="W5725" s="6" t="s">
        <v>12299</v>
      </c>
    </row>
    <row r="5726" spans="1:23" x14ac:dyDescent="0.3">
      <c r="A5726" s="6">
        <v>7878</v>
      </c>
      <c r="B5726" s="6" t="s">
        <v>21822</v>
      </c>
      <c r="C5726" s="6" t="s">
        <v>21823</v>
      </c>
      <c r="D5726" s="6">
        <v>3</v>
      </c>
      <c r="E5726" s="6">
        <v>0</v>
      </c>
      <c r="F5726" s="6"/>
      <c r="G5726" s="6">
        <v>10</v>
      </c>
      <c r="H5726" s="6"/>
      <c r="I5726" s="6"/>
      <c r="J5726" s="6"/>
      <c r="K5726" s="6"/>
      <c r="L5726" s="6"/>
      <c r="M5726" s="6"/>
      <c r="N5726" s="6" t="e">
        <f>VLOOKUP(A5726,web_archive!D:AB,18,FALSE)</f>
        <v>#N/A</v>
      </c>
      <c r="O5726" s="6"/>
      <c r="P5726" s="6"/>
      <c r="Q5726" s="6"/>
      <c r="R5726" s="6"/>
      <c r="S5726" s="6"/>
      <c r="T5726" s="6"/>
      <c r="U5726" s="6" t="s">
        <v>12299</v>
      </c>
      <c r="V5726" s="6" t="s">
        <v>12299</v>
      </c>
      <c r="W5726" s="6" t="s">
        <v>12299</v>
      </c>
    </row>
    <row r="5727" spans="1:23" x14ac:dyDescent="0.3">
      <c r="A5727" s="6">
        <v>7879</v>
      </c>
      <c r="B5727" s="6" t="s">
        <v>21824</v>
      </c>
      <c r="C5727" s="6" t="s">
        <v>21825</v>
      </c>
      <c r="D5727" s="6">
        <v>3</v>
      </c>
      <c r="E5727" s="6">
        <v>0</v>
      </c>
      <c r="F5727" s="6"/>
      <c r="G5727" s="6">
        <v>10</v>
      </c>
      <c r="H5727" s="6"/>
      <c r="I5727" s="6"/>
      <c r="J5727" s="6"/>
      <c r="K5727" s="6"/>
      <c r="L5727" s="6"/>
      <c r="M5727" s="6"/>
      <c r="N5727" s="6" t="e">
        <f>VLOOKUP(A5727,web_archive!D:AB,18,FALSE)</f>
        <v>#N/A</v>
      </c>
      <c r="O5727" s="6"/>
      <c r="P5727" s="6"/>
      <c r="Q5727" s="6"/>
      <c r="R5727" s="6"/>
      <c r="S5727" s="6"/>
      <c r="T5727" s="6"/>
      <c r="U5727" s="6" t="s">
        <v>12299</v>
      </c>
      <c r="V5727" s="6" t="s">
        <v>12299</v>
      </c>
      <c r="W5727" s="6" t="s">
        <v>12299</v>
      </c>
    </row>
    <row r="5728" spans="1:23" x14ac:dyDescent="0.3">
      <c r="A5728" s="6">
        <v>7880</v>
      </c>
      <c r="B5728" s="6" t="s">
        <v>21826</v>
      </c>
      <c r="C5728" s="6" t="s">
        <v>21827</v>
      </c>
      <c r="D5728" s="6">
        <v>3</v>
      </c>
      <c r="E5728" s="6">
        <v>0</v>
      </c>
      <c r="F5728" s="6"/>
      <c r="G5728" s="6">
        <v>10</v>
      </c>
      <c r="H5728" s="6"/>
      <c r="I5728" s="6"/>
      <c r="J5728" s="6"/>
      <c r="K5728" s="6"/>
      <c r="L5728" s="6"/>
      <c r="M5728" s="6"/>
      <c r="N5728" s="6" t="e">
        <f>VLOOKUP(A5728,web_archive!D:AB,18,FALSE)</f>
        <v>#N/A</v>
      </c>
      <c r="O5728" s="6"/>
      <c r="P5728" s="6"/>
      <c r="Q5728" s="6"/>
      <c r="R5728" s="6"/>
      <c r="S5728" s="6"/>
      <c r="T5728" s="6"/>
      <c r="U5728" s="6" t="s">
        <v>12299</v>
      </c>
      <c r="V5728" s="6" t="s">
        <v>12299</v>
      </c>
      <c r="W5728" s="6" t="s">
        <v>12299</v>
      </c>
    </row>
    <row r="5729" spans="1:23" x14ac:dyDescent="0.3">
      <c r="A5729" s="6">
        <v>7881</v>
      </c>
      <c r="B5729" s="6" t="s">
        <v>21828</v>
      </c>
      <c r="C5729" s="6" t="s">
        <v>21829</v>
      </c>
      <c r="D5729" s="6">
        <v>3</v>
      </c>
      <c r="E5729" s="6">
        <v>0</v>
      </c>
      <c r="F5729" s="6"/>
      <c r="G5729" s="6">
        <v>50</v>
      </c>
      <c r="H5729" s="6"/>
      <c r="I5729" s="6"/>
      <c r="J5729" s="6"/>
      <c r="K5729" s="6"/>
      <c r="L5729" s="6"/>
      <c r="M5729" s="6"/>
      <c r="N5729" s="6" t="e">
        <f>VLOOKUP(A5729,web_archive!D:AB,18,FALSE)</f>
        <v>#N/A</v>
      </c>
      <c r="O5729" s="6"/>
      <c r="P5729" s="6"/>
      <c r="Q5729" s="6"/>
      <c r="R5729" s="6"/>
      <c r="S5729" s="6"/>
      <c r="T5729" s="6"/>
      <c r="U5729" s="6" t="s">
        <v>12299</v>
      </c>
      <c r="V5729" s="6" t="s">
        <v>12299</v>
      </c>
      <c r="W5729" s="6" t="s">
        <v>12299</v>
      </c>
    </row>
    <row r="5730" spans="1:23" x14ac:dyDescent="0.3">
      <c r="A5730" s="6">
        <v>7882</v>
      </c>
      <c r="B5730" s="6" t="s">
        <v>21830</v>
      </c>
      <c r="C5730" s="6" t="s">
        <v>21831</v>
      </c>
      <c r="D5730" s="6">
        <v>3</v>
      </c>
      <c r="E5730" s="6">
        <v>0</v>
      </c>
      <c r="F5730" s="6"/>
      <c r="G5730" s="6">
        <v>0</v>
      </c>
      <c r="H5730" s="6"/>
      <c r="I5730" s="6"/>
      <c r="J5730" s="6"/>
      <c r="K5730" s="6"/>
      <c r="L5730" s="6"/>
      <c r="M5730" s="6"/>
      <c r="N5730" s="6" t="e">
        <f>VLOOKUP(A5730,web_archive!D:AB,18,FALSE)</f>
        <v>#N/A</v>
      </c>
      <c r="O5730" s="6"/>
      <c r="P5730" s="6"/>
      <c r="Q5730" s="6"/>
      <c r="R5730" s="6"/>
      <c r="S5730" s="6"/>
      <c r="T5730" s="6"/>
      <c r="U5730" s="6" t="s">
        <v>12299</v>
      </c>
      <c r="V5730" s="6" t="s">
        <v>12299</v>
      </c>
      <c r="W5730" s="6" t="s">
        <v>12299</v>
      </c>
    </row>
    <row r="5731" spans="1:23" x14ac:dyDescent="0.3">
      <c r="A5731" s="6">
        <v>7883</v>
      </c>
      <c r="B5731" s="6" t="s">
        <v>21832</v>
      </c>
      <c r="C5731" s="6" t="s">
        <v>21833</v>
      </c>
      <c r="D5731" s="6">
        <v>3</v>
      </c>
      <c r="E5731" s="6">
        <v>0</v>
      </c>
      <c r="F5731" s="6"/>
      <c r="G5731" s="6">
        <v>0</v>
      </c>
      <c r="H5731" s="6"/>
      <c r="I5731" s="6"/>
      <c r="J5731" s="6"/>
      <c r="K5731" s="6"/>
      <c r="L5731" s="6"/>
      <c r="M5731" s="6"/>
      <c r="N5731" s="6" t="e">
        <f>VLOOKUP(A5731,web_archive!D:AB,18,FALSE)</f>
        <v>#N/A</v>
      </c>
      <c r="O5731" s="6"/>
      <c r="P5731" s="6"/>
      <c r="Q5731" s="6"/>
      <c r="R5731" s="6"/>
      <c r="S5731" s="6"/>
      <c r="T5731" s="6"/>
      <c r="U5731" s="6" t="s">
        <v>12299</v>
      </c>
      <c r="V5731" s="6" t="s">
        <v>12299</v>
      </c>
      <c r="W5731" s="6" t="s">
        <v>12299</v>
      </c>
    </row>
    <row r="5732" spans="1:23" x14ac:dyDescent="0.3">
      <c r="A5732" s="6">
        <v>7884</v>
      </c>
      <c r="B5732" s="6" t="s">
        <v>21834</v>
      </c>
      <c r="C5732" s="6" t="s">
        <v>21835</v>
      </c>
      <c r="D5732" s="6">
        <v>3</v>
      </c>
      <c r="E5732" s="6">
        <v>0</v>
      </c>
      <c r="F5732" s="6"/>
      <c r="G5732" s="6">
        <v>0</v>
      </c>
      <c r="H5732" s="6"/>
      <c r="I5732" s="6"/>
      <c r="J5732" s="6"/>
      <c r="K5732" s="6"/>
      <c r="L5732" s="6"/>
      <c r="M5732" s="6"/>
      <c r="N5732" s="6" t="e">
        <f>VLOOKUP(A5732,web_archive!D:AB,18,FALSE)</f>
        <v>#N/A</v>
      </c>
      <c r="O5732" s="6"/>
      <c r="P5732" s="6"/>
      <c r="Q5732" s="6"/>
      <c r="R5732" s="6"/>
      <c r="S5732" s="6"/>
      <c r="T5732" s="6"/>
      <c r="U5732" s="6" t="s">
        <v>12299</v>
      </c>
      <c r="V5732" s="6" t="s">
        <v>12299</v>
      </c>
      <c r="W5732" s="6" t="s">
        <v>12299</v>
      </c>
    </row>
    <row r="5733" spans="1:23" x14ac:dyDescent="0.3">
      <c r="A5733" s="6">
        <v>7885</v>
      </c>
      <c r="B5733" s="6" t="s">
        <v>21836</v>
      </c>
      <c r="C5733" s="6" t="s">
        <v>21837</v>
      </c>
      <c r="D5733" s="6">
        <v>3</v>
      </c>
      <c r="E5733" s="6">
        <v>0</v>
      </c>
      <c r="F5733" s="6"/>
      <c r="G5733" s="6">
        <v>0</v>
      </c>
      <c r="H5733" s="6"/>
      <c r="I5733" s="6"/>
      <c r="J5733" s="6"/>
      <c r="K5733" s="6"/>
      <c r="L5733" s="6"/>
      <c r="M5733" s="6"/>
      <c r="N5733" s="6" t="e">
        <f>VLOOKUP(A5733,web_archive!D:AB,18,FALSE)</f>
        <v>#N/A</v>
      </c>
      <c r="O5733" s="6"/>
      <c r="P5733" s="6"/>
      <c r="Q5733" s="6"/>
      <c r="R5733" s="6"/>
      <c r="S5733" s="6"/>
      <c r="T5733" s="6"/>
      <c r="U5733" s="6" t="s">
        <v>12299</v>
      </c>
      <c r="V5733" s="6" t="s">
        <v>12299</v>
      </c>
      <c r="W5733" s="6" t="s">
        <v>12299</v>
      </c>
    </row>
    <row r="5734" spans="1:23" x14ac:dyDescent="0.3">
      <c r="A5734" s="6">
        <v>7886</v>
      </c>
      <c r="B5734" s="6" t="s">
        <v>21838</v>
      </c>
      <c r="C5734" s="6" t="s">
        <v>21839</v>
      </c>
      <c r="D5734" s="6">
        <v>3</v>
      </c>
      <c r="E5734" s="6">
        <v>0</v>
      </c>
      <c r="F5734" s="6"/>
      <c r="G5734" s="6">
        <v>10</v>
      </c>
      <c r="H5734" s="6"/>
      <c r="I5734" s="6"/>
      <c r="J5734" s="6"/>
      <c r="K5734" s="6"/>
      <c r="L5734" s="6"/>
      <c r="M5734" s="6"/>
      <c r="N5734" s="6" t="e">
        <f>VLOOKUP(A5734,web_archive!D:AB,18,FALSE)</f>
        <v>#N/A</v>
      </c>
      <c r="O5734" s="6"/>
      <c r="P5734" s="6"/>
      <c r="Q5734" s="6"/>
      <c r="R5734" s="6"/>
      <c r="S5734" s="6"/>
      <c r="T5734" s="6"/>
      <c r="U5734" s="6" t="s">
        <v>12299</v>
      </c>
      <c r="V5734" s="6" t="s">
        <v>12299</v>
      </c>
      <c r="W5734" s="6" t="s">
        <v>12299</v>
      </c>
    </row>
    <row r="5735" spans="1:23" x14ac:dyDescent="0.3">
      <c r="A5735" s="6">
        <v>7887</v>
      </c>
      <c r="B5735" s="6" t="s">
        <v>21840</v>
      </c>
      <c r="C5735" s="6" t="s">
        <v>21841</v>
      </c>
      <c r="D5735" s="6">
        <v>3</v>
      </c>
      <c r="E5735" s="6">
        <v>0</v>
      </c>
      <c r="F5735" s="6"/>
      <c r="G5735" s="6">
        <v>30</v>
      </c>
      <c r="H5735" s="6"/>
      <c r="I5735" s="6"/>
      <c r="J5735" s="6"/>
      <c r="K5735" s="6"/>
      <c r="L5735" s="6"/>
      <c r="M5735" s="6"/>
      <c r="N5735" s="6" t="e">
        <f>VLOOKUP(A5735,web_archive!D:AB,18,FALSE)</f>
        <v>#N/A</v>
      </c>
      <c r="O5735" s="6"/>
      <c r="P5735" s="6"/>
      <c r="Q5735" s="6"/>
      <c r="R5735" s="6"/>
      <c r="S5735" s="6"/>
      <c r="T5735" s="6"/>
      <c r="U5735" s="6" t="s">
        <v>12299</v>
      </c>
      <c r="V5735" s="6" t="s">
        <v>12299</v>
      </c>
      <c r="W5735" s="6" t="s">
        <v>12299</v>
      </c>
    </row>
    <row r="5736" spans="1:23" x14ac:dyDescent="0.3">
      <c r="A5736" s="6">
        <v>7888</v>
      </c>
      <c r="B5736" s="6" t="s">
        <v>21842</v>
      </c>
      <c r="C5736" s="6" t="s">
        <v>21843</v>
      </c>
      <c r="D5736" s="6">
        <v>3</v>
      </c>
      <c r="E5736" s="6">
        <v>0</v>
      </c>
      <c r="F5736" s="6"/>
      <c r="G5736" s="6">
        <v>30</v>
      </c>
      <c r="H5736" s="6"/>
      <c r="I5736" s="6"/>
      <c r="J5736" s="6"/>
      <c r="K5736" s="6"/>
      <c r="L5736" s="6"/>
      <c r="M5736" s="6"/>
      <c r="N5736" s="6" t="e">
        <f>VLOOKUP(A5736,web_archive!D:AB,18,FALSE)</f>
        <v>#N/A</v>
      </c>
      <c r="O5736" s="6"/>
      <c r="P5736" s="6"/>
      <c r="Q5736" s="6"/>
      <c r="R5736" s="6"/>
      <c r="S5736" s="6"/>
      <c r="T5736" s="6"/>
      <c r="U5736" s="6" t="s">
        <v>12299</v>
      </c>
      <c r="V5736" s="6" t="s">
        <v>12299</v>
      </c>
      <c r="W5736" s="6" t="s">
        <v>12299</v>
      </c>
    </row>
    <row r="5737" spans="1:23" x14ac:dyDescent="0.3">
      <c r="A5737" s="6">
        <v>7889</v>
      </c>
      <c r="B5737" s="6" t="s">
        <v>21844</v>
      </c>
      <c r="C5737" s="6" t="s">
        <v>21845</v>
      </c>
      <c r="D5737" s="6">
        <v>3</v>
      </c>
      <c r="E5737" s="6">
        <v>0</v>
      </c>
      <c r="F5737" s="6"/>
      <c r="G5737" s="6">
        <v>20</v>
      </c>
      <c r="H5737" s="6"/>
      <c r="I5737" s="6"/>
      <c r="J5737" s="6"/>
      <c r="K5737" s="6"/>
      <c r="L5737" s="6"/>
      <c r="M5737" s="6"/>
      <c r="N5737" s="6" t="e">
        <f>VLOOKUP(A5737,web_archive!D:AB,18,FALSE)</f>
        <v>#N/A</v>
      </c>
      <c r="O5737" s="6"/>
      <c r="P5737" s="6"/>
      <c r="Q5737" s="6"/>
      <c r="R5737" s="6"/>
      <c r="S5737" s="6"/>
      <c r="T5737" s="6"/>
      <c r="U5737" s="6" t="s">
        <v>12299</v>
      </c>
      <c r="V5737" s="6" t="s">
        <v>12299</v>
      </c>
      <c r="W5737" s="6" t="s">
        <v>12299</v>
      </c>
    </row>
    <row r="5738" spans="1:23" x14ac:dyDescent="0.3">
      <c r="A5738" s="6">
        <v>7891</v>
      </c>
      <c r="B5738" s="6" t="s">
        <v>21846</v>
      </c>
      <c r="C5738" s="6" t="s">
        <v>21846</v>
      </c>
      <c r="D5738" s="6">
        <v>3</v>
      </c>
      <c r="E5738" s="6">
        <v>2</v>
      </c>
      <c r="F5738" s="6"/>
      <c r="G5738" s="6">
        <v>100</v>
      </c>
      <c r="H5738" s="6"/>
      <c r="I5738" s="6"/>
      <c r="J5738" s="6"/>
      <c r="K5738" s="6"/>
      <c r="L5738" s="6"/>
      <c r="M5738" s="6"/>
      <c r="N5738" s="6" t="e">
        <f>VLOOKUP(A5738,web_archive!D:AB,18,FALSE)</f>
        <v>#N/A</v>
      </c>
      <c r="O5738" s="6"/>
      <c r="P5738" s="6"/>
      <c r="Q5738" s="6"/>
      <c r="R5738" s="6"/>
      <c r="S5738" s="6"/>
      <c r="T5738" s="6"/>
      <c r="U5738" s="6" t="s">
        <v>12299</v>
      </c>
      <c r="V5738" s="6" t="s">
        <v>12299</v>
      </c>
      <c r="W5738" s="6" t="s">
        <v>12299</v>
      </c>
    </row>
    <row r="5739" spans="1:23" x14ac:dyDescent="0.3">
      <c r="A5739" s="6">
        <v>7892</v>
      </c>
      <c r="B5739" s="6" t="s">
        <v>21847</v>
      </c>
      <c r="C5739" s="6" t="s">
        <v>21847</v>
      </c>
      <c r="D5739" s="6">
        <v>3</v>
      </c>
      <c r="E5739" s="6">
        <v>10</v>
      </c>
      <c r="F5739" s="6"/>
      <c r="G5739" s="6">
        <v>10</v>
      </c>
      <c r="H5739" s="6"/>
      <c r="I5739" s="6"/>
      <c r="J5739" s="6"/>
      <c r="K5739" s="6"/>
      <c r="L5739" s="6"/>
      <c r="M5739" s="6"/>
      <c r="N5739" s="6" t="e">
        <f>VLOOKUP(A5739,web_archive!D:AB,18,FALSE)</f>
        <v>#N/A</v>
      </c>
      <c r="O5739" s="6"/>
      <c r="P5739" s="6"/>
      <c r="Q5739" s="6"/>
      <c r="R5739" s="6"/>
      <c r="S5739" s="6"/>
      <c r="T5739" s="6"/>
      <c r="U5739" s="6" t="s">
        <v>12299</v>
      </c>
      <c r="V5739" s="6" t="s">
        <v>12299</v>
      </c>
      <c r="W5739" s="6" t="s">
        <v>12299</v>
      </c>
    </row>
    <row r="5740" spans="1:23" x14ac:dyDescent="0.3">
      <c r="A5740" s="6">
        <v>7893</v>
      </c>
      <c r="B5740" s="6" t="s">
        <v>21848</v>
      </c>
      <c r="C5740" s="6" t="s">
        <v>21849</v>
      </c>
      <c r="D5740" s="6">
        <v>3</v>
      </c>
      <c r="E5740" s="6">
        <v>10</v>
      </c>
      <c r="F5740" s="6"/>
      <c r="G5740" s="6">
        <v>10</v>
      </c>
      <c r="H5740" s="6"/>
      <c r="I5740" s="6"/>
      <c r="J5740" s="6"/>
      <c r="K5740" s="6"/>
      <c r="L5740" s="6"/>
      <c r="M5740" s="6"/>
      <c r="N5740" s="6" t="e">
        <f>VLOOKUP(A5740,web_archive!D:AB,18,FALSE)</f>
        <v>#N/A</v>
      </c>
      <c r="O5740" s="6"/>
      <c r="P5740" s="6"/>
      <c r="Q5740" s="6"/>
      <c r="R5740" s="6"/>
      <c r="S5740" s="6"/>
      <c r="T5740" s="6"/>
      <c r="U5740" s="6" t="s">
        <v>12299</v>
      </c>
      <c r="V5740" s="6" t="s">
        <v>12299</v>
      </c>
      <c r="W5740" s="6" t="s">
        <v>12299</v>
      </c>
    </row>
    <row r="5741" spans="1:23" x14ac:dyDescent="0.3">
      <c r="A5741" s="6">
        <v>7894</v>
      </c>
      <c r="B5741" s="6" t="s">
        <v>21850</v>
      </c>
      <c r="C5741" s="6" t="s">
        <v>21851</v>
      </c>
      <c r="D5741" s="6">
        <v>3</v>
      </c>
      <c r="E5741" s="6">
        <v>10</v>
      </c>
      <c r="F5741" s="6"/>
      <c r="G5741" s="6">
        <v>10</v>
      </c>
      <c r="H5741" s="6"/>
      <c r="I5741" s="6"/>
      <c r="J5741" s="6"/>
      <c r="K5741" s="6"/>
      <c r="L5741" s="6"/>
      <c r="M5741" s="6"/>
      <c r="N5741" s="6" t="e">
        <f>VLOOKUP(A5741,web_archive!D:AB,18,FALSE)</f>
        <v>#N/A</v>
      </c>
      <c r="O5741" s="6"/>
      <c r="P5741" s="6"/>
      <c r="Q5741" s="6"/>
      <c r="R5741" s="6"/>
      <c r="S5741" s="6"/>
      <c r="T5741" s="6"/>
      <c r="U5741" s="6" t="s">
        <v>12299</v>
      </c>
      <c r="V5741" s="6" t="s">
        <v>12299</v>
      </c>
      <c r="W5741" s="6" t="s">
        <v>12299</v>
      </c>
    </row>
    <row r="5742" spans="1:23" x14ac:dyDescent="0.3">
      <c r="A5742" s="6">
        <v>7895</v>
      </c>
      <c r="B5742" s="6" t="s">
        <v>21852</v>
      </c>
      <c r="C5742" s="6" t="s">
        <v>21853</v>
      </c>
      <c r="D5742" s="6">
        <v>3</v>
      </c>
      <c r="E5742" s="6">
        <v>0</v>
      </c>
      <c r="F5742" s="6"/>
      <c r="G5742" s="6">
        <v>0</v>
      </c>
      <c r="H5742" s="6"/>
      <c r="I5742" s="6"/>
      <c r="J5742" s="6"/>
      <c r="K5742" s="6"/>
      <c r="L5742" s="6"/>
      <c r="M5742" s="6"/>
      <c r="N5742" s="6" t="e">
        <f>VLOOKUP(A5742,web_archive!D:AB,18,FALSE)</f>
        <v>#N/A</v>
      </c>
      <c r="O5742" s="6"/>
      <c r="P5742" s="6"/>
      <c r="Q5742" s="6"/>
      <c r="R5742" s="6"/>
      <c r="S5742" s="6"/>
      <c r="T5742" s="6"/>
      <c r="U5742" s="6" t="s">
        <v>12299</v>
      </c>
      <c r="V5742" s="6" t="s">
        <v>12299</v>
      </c>
      <c r="W5742" s="6" t="s">
        <v>12299</v>
      </c>
    </row>
    <row r="5743" spans="1:23" x14ac:dyDescent="0.3">
      <c r="A5743" s="6">
        <v>7896</v>
      </c>
      <c r="B5743" s="6" t="s">
        <v>21854</v>
      </c>
      <c r="C5743" s="6" t="s">
        <v>21855</v>
      </c>
      <c r="D5743" s="6">
        <v>3</v>
      </c>
      <c r="E5743" s="6">
        <v>0</v>
      </c>
      <c r="F5743" s="6"/>
      <c r="G5743" s="6">
        <v>0</v>
      </c>
      <c r="H5743" s="6"/>
      <c r="I5743" s="6"/>
      <c r="J5743" s="6"/>
      <c r="K5743" s="6"/>
      <c r="L5743" s="6"/>
      <c r="M5743" s="6"/>
      <c r="N5743" s="6" t="e">
        <f>VLOOKUP(A5743,web_archive!D:AB,18,FALSE)</f>
        <v>#N/A</v>
      </c>
      <c r="O5743" s="6"/>
      <c r="P5743" s="6"/>
      <c r="Q5743" s="6"/>
      <c r="R5743" s="6"/>
      <c r="S5743" s="6"/>
      <c r="T5743" s="6"/>
      <c r="U5743" s="6" t="s">
        <v>12299</v>
      </c>
      <c r="V5743" s="6" t="s">
        <v>12299</v>
      </c>
      <c r="W5743" s="6" t="s">
        <v>12299</v>
      </c>
    </row>
    <row r="5744" spans="1:23" x14ac:dyDescent="0.3">
      <c r="A5744" s="6">
        <v>7897</v>
      </c>
      <c r="B5744" s="6" t="s">
        <v>21856</v>
      </c>
      <c r="C5744" s="6" t="s">
        <v>21857</v>
      </c>
      <c r="D5744" s="6">
        <v>3</v>
      </c>
      <c r="E5744" s="6">
        <v>0</v>
      </c>
      <c r="F5744" s="6"/>
      <c r="G5744" s="6">
        <v>0</v>
      </c>
      <c r="H5744" s="6"/>
      <c r="I5744" s="6"/>
      <c r="J5744" s="6"/>
      <c r="K5744" s="6"/>
      <c r="L5744" s="6"/>
      <c r="M5744" s="6"/>
      <c r="N5744" s="6" t="e">
        <f>VLOOKUP(A5744,web_archive!D:AB,18,FALSE)</f>
        <v>#N/A</v>
      </c>
      <c r="O5744" s="6"/>
      <c r="P5744" s="6"/>
      <c r="Q5744" s="6"/>
      <c r="R5744" s="6"/>
      <c r="S5744" s="6"/>
      <c r="T5744" s="6"/>
      <c r="U5744" s="6" t="s">
        <v>12299</v>
      </c>
      <c r="V5744" s="6" t="s">
        <v>12299</v>
      </c>
      <c r="W5744" s="6" t="s">
        <v>12299</v>
      </c>
    </row>
    <row r="5745" spans="1:23" x14ac:dyDescent="0.3">
      <c r="A5745" s="6">
        <v>7898</v>
      </c>
      <c r="B5745" s="6" t="s">
        <v>21858</v>
      </c>
      <c r="C5745" s="6" t="s">
        <v>21859</v>
      </c>
      <c r="D5745" s="6">
        <v>3</v>
      </c>
      <c r="E5745" s="6">
        <v>0</v>
      </c>
      <c r="F5745" s="6"/>
      <c r="G5745" s="6">
        <v>0</v>
      </c>
      <c r="H5745" s="6"/>
      <c r="I5745" s="6"/>
      <c r="J5745" s="6"/>
      <c r="K5745" s="6"/>
      <c r="L5745" s="6"/>
      <c r="M5745" s="6"/>
      <c r="N5745" s="6" t="e">
        <f>VLOOKUP(A5745,web_archive!D:AB,18,FALSE)</f>
        <v>#N/A</v>
      </c>
      <c r="O5745" s="6"/>
      <c r="P5745" s="6"/>
      <c r="Q5745" s="6"/>
      <c r="R5745" s="6"/>
      <c r="S5745" s="6"/>
      <c r="T5745" s="6"/>
      <c r="U5745" s="6" t="s">
        <v>12299</v>
      </c>
      <c r="V5745" s="6" t="s">
        <v>12299</v>
      </c>
      <c r="W5745" s="6" t="s">
        <v>12299</v>
      </c>
    </row>
    <row r="5746" spans="1:23" x14ac:dyDescent="0.3">
      <c r="A5746" s="6">
        <v>7899</v>
      </c>
      <c r="B5746" s="6" t="s">
        <v>21860</v>
      </c>
      <c r="C5746" s="6" t="s">
        <v>21861</v>
      </c>
      <c r="D5746" s="6">
        <v>3</v>
      </c>
      <c r="E5746" s="6">
        <v>0</v>
      </c>
      <c r="F5746" s="6"/>
      <c r="G5746" s="6">
        <v>0</v>
      </c>
      <c r="H5746" s="6"/>
      <c r="I5746" s="6"/>
      <c r="J5746" s="6"/>
      <c r="K5746" s="6"/>
      <c r="L5746" s="6"/>
      <c r="M5746" s="6"/>
      <c r="N5746" s="6" t="e">
        <f>VLOOKUP(A5746,web_archive!D:AB,18,FALSE)</f>
        <v>#N/A</v>
      </c>
      <c r="O5746" s="6"/>
      <c r="P5746" s="6"/>
      <c r="Q5746" s="6"/>
      <c r="R5746" s="6"/>
      <c r="S5746" s="6"/>
      <c r="T5746" s="6"/>
      <c r="U5746" s="6" t="s">
        <v>12299</v>
      </c>
      <c r="V5746" s="6" t="s">
        <v>12299</v>
      </c>
      <c r="W5746" s="6" t="s">
        <v>12299</v>
      </c>
    </row>
    <row r="5747" spans="1:23" x14ac:dyDescent="0.3">
      <c r="A5747" s="6">
        <v>7900</v>
      </c>
      <c r="B5747" s="6" t="s">
        <v>21862</v>
      </c>
      <c r="C5747" s="6" t="s">
        <v>21863</v>
      </c>
      <c r="D5747" s="6">
        <v>3</v>
      </c>
      <c r="E5747" s="6">
        <v>0</v>
      </c>
      <c r="F5747" s="6"/>
      <c r="G5747" s="6">
        <v>0</v>
      </c>
      <c r="H5747" s="6"/>
      <c r="I5747" s="6"/>
      <c r="J5747" s="6"/>
      <c r="K5747" s="6"/>
      <c r="L5747" s="6"/>
      <c r="M5747" s="6"/>
      <c r="N5747" s="6" t="e">
        <f>VLOOKUP(A5747,web_archive!D:AB,18,FALSE)</f>
        <v>#N/A</v>
      </c>
      <c r="O5747" s="6"/>
      <c r="P5747" s="6"/>
      <c r="Q5747" s="6"/>
      <c r="R5747" s="6"/>
      <c r="S5747" s="6"/>
      <c r="T5747" s="6"/>
      <c r="U5747" s="6" t="s">
        <v>12299</v>
      </c>
      <c r="V5747" s="6" t="s">
        <v>12299</v>
      </c>
      <c r="W5747" s="6" t="s">
        <v>12299</v>
      </c>
    </row>
    <row r="5748" spans="1:23" x14ac:dyDescent="0.3">
      <c r="A5748" s="6">
        <v>7901</v>
      </c>
      <c r="B5748" s="6" t="s">
        <v>21864</v>
      </c>
      <c r="C5748" s="6" t="s">
        <v>21865</v>
      </c>
      <c r="D5748" s="6">
        <v>3</v>
      </c>
      <c r="E5748" s="6">
        <v>0</v>
      </c>
      <c r="F5748" s="6"/>
      <c r="G5748" s="6">
        <v>0</v>
      </c>
      <c r="H5748" s="6"/>
      <c r="I5748" s="6"/>
      <c r="J5748" s="6"/>
      <c r="K5748" s="6"/>
      <c r="L5748" s="6"/>
      <c r="M5748" s="6"/>
      <c r="N5748" s="6" t="e">
        <f>VLOOKUP(A5748,web_archive!D:AB,18,FALSE)</f>
        <v>#N/A</v>
      </c>
      <c r="O5748" s="6"/>
      <c r="P5748" s="6"/>
      <c r="Q5748" s="6"/>
      <c r="R5748" s="6"/>
      <c r="S5748" s="6"/>
      <c r="T5748" s="6"/>
      <c r="U5748" s="6" t="s">
        <v>12299</v>
      </c>
      <c r="V5748" s="6" t="s">
        <v>12299</v>
      </c>
      <c r="W5748" s="6" t="s">
        <v>12299</v>
      </c>
    </row>
    <row r="5749" spans="1:23" x14ac:dyDescent="0.3">
      <c r="A5749" s="6">
        <v>7902</v>
      </c>
      <c r="B5749" s="6" t="s">
        <v>21866</v>
      </c>
      <c r="C5749" s="6" t="s">
        <v>21867</v>
      </c>
      <c r="D5749" s="6">
        <v>3</v>
      </c>
      <c r="E5749" s="6">
        <v>0</v>
      </c>
      <c r="F5749" s="6"/>
      <c r="G5749" s="6">
        <v>0</v>
      </c>
      <c r="H5749" s="6"/>
      <c r="I5749" s="6"/>
      <c r="J5749" s="6"/>
      <c r="K5749" s="6"/>
      <c r="L5749" s="6"/>
      <c r="M5749" s="6"/>
      <c r="N5749" s="6" t="e">
        <f>VLOOKUP(A5749,web_archive!D:AB,18,FALSE)</f>
        <v>#N/A</v>
      </c>
      <c r="O5749" s="6"/>
      <c r="P5749" s="6"/>
      <c r="Q5749" s="6"/>
      <c r="R5749" s="6"/>
      <c r="S5749" s="6"/>
      <c r="T5749" s="6"/>
      <c r="U5749" s="6" t="s">
        <v>12299</v>
      </c>
      <c r="V5749" s="6" t="s">
        <v>12299</v>
      </c>
      <c r="W5749" s="6" t="s">
        <v>12299</v>
      </c>
    </row>
    <row r="5750" spans="1:23" x14ac:dyDescent="0.3">
      <c r="A5750" s="6">
        <v>7903</v>
      </c>
      <c r="B5750" s="6" t="s">
        <v>21868</v>
      </c>
      <c r="C5750" s="6" t="s">
        <v>21869</v>
      </c>
      <c r="D5750" s="6">
        <v>3</v>
      </c>
      <c r="E5750" s="6">
        <v>0</v>
      </c>
      <c r="F5750" s="6"/>
      <c r="G5750" s="6">
        <v>0</v>
      </c>
      <c r="H5750" s="6"/>
      <c r="I5750" s="6"/>
      <c r="J5750" s="6"/>
      <c r="K5750" s="6"/>
      <c r="L5750" s="6"/>
      <c r="M5750" s="6"/>
      <c r="N5750" s="6" t="e">
        <f>VLOOKUP(A5750,web_archive!D:AB,18,FALSE)</f>
        <v>#N/A</v>
      </c>
      <c r="O5750" s="6"/>
      <c r="P5750" s="6"/>
      <c r="Q5750" s="6"/>
      <c r="R5750" s="6"/>
      <c r="S5750" s="6"/>
      <c r="T5750" s="6"/>
      <c r="U5750" s="6" t="s">
        <v>12299</v>
      </c>
      <c r="V5750" s="6" t="s">
        <v>12299</v>
      </c>
      <c r="W5750" s="6" t="s">
        <v>12299</v>
      </c>
    </row>
    <row r="5751" spans="1:23" x14ac:dyDescent="0.3">
      <c r="A5751" s="6">
        <v>7904</v>
      </c>
      <c r="B5751" s="6" t="s">
        <v>21870</v>
      </c>
      <c r="C5751" s="6" t="s">
        <v>20842</v>
      </c>
      <c r="D5751" s="6">
        <v>3</v>
      </c>
      <c r="E5751" s="6">
        <v>0</v>
      </c>
      <c r="F5751" s="6"/>
      <c r="G5751" s="6">
        <v>0</v>
      </c>
      <c r="H5751" s="6"/>
      <c r="I5751" s="6"/>
      <c r="J5751" s="6"/>
      <c r="K5751" s="6"/>
      <c r="L5751" s="6"/>
      <c r="M5751" s="6"/>
      <c r="N5751" s="6" t="e">
        <f>VLOOKUP(A5751,web_archive!D:AB,18,FALSE)</f>
        <v>#N/A</v>
      </c>
      <c r="O5751" s="6"/>
      <c r="P5751" s="6"/>
      <c r="Q5751" s="6"/>
      <c r="R5751" s="6"/>
      <c r="S5751" s="6"/>
      <c r="T5751" s="6"/>
      <c r="U5751" s="6" t="s">
        <v>12299</v>
      </c>
      <c r="V5751" s="6" t="s">
        <v>12299</v>
      </c>
      <c r="W5751" s="6" t="s">
        <v>12299</v>
      </c>
    </row>
    <row r="5752" spans="1:23" x14ac:dyDescent="0.3">
      <c r="A5752" s="6">
        <v>7905</v>
      </c>
      <c r="B5752" s="6" t="s">
        <v>21871</v>
      </c>
      <c r="C5752" s="6" t="s">
        <v>21590</v>
      </c>
      <c r="D5752" s="6">
        <v>3</v>
      </c>
      <c r="E5752" s="6">
        <v>20</v>
      </c>
      <c r="F5752" s="6"/>
      <c r="G5752" s="6">
        <v>100</v>
      </c>
      <c r="H5752" s="6"/>
      <c r="I5752" s="6"/>
      <c r="J5752" s="6"/>
      <c r="K5752" s="6"/>
      <c r="L5752" s="6"/>
      <c r="M5752" s="6"/>
      <c r="N5752" s="6" t="e">
        <f>VLOOKUP(A5752,web_archive!D:AB,18,FALSE)</f>
        <v>#N/A</v>
      </c>
      <c r="O5752" s="6"/>
      <c r="P5752" s="6"/>
      <c r="Q5752" s="6"/>
      <c r="R5752" s="6"/>
      <c r="S5752" s="6"/>
      <c r="T5752" s="6"/>
      <c r="U5752" s="6" t="s">
        <v>12299</v>
      </c>
      <c r="V5752" s="6" t="s">
        <v>12299</v>
      </c>
      <c r="W5752" s="6" t="s">
        <v>12299</v>
      </c>
    </row>
    <row r="5753" spans="1:23" x14ac:dyDescent="0.3">
      <c r="A5753" s="6">
        <v>7906</v>
      </c>
      <c r="B5753" s="6" t="s">
        <v>21872</v>
      </c>
      <c r="C5753" s="6" t="s">
        <v>21873</v>
      </c>
      <c r="D5753" s="6">
        <v>3</v>
      </c>
      <c r="E5753" s="6">
        <v>0</v>
      </c>
      <c r="F5753" s="6"/>
      <c r="G5753" s="6">
        <v>0</v>
      </c>
      <c r="H5753" s="6"/>
      <c r="I5753" s="6"/>
      <c r="J5753" s="6"/>
      <c r="K5753" s="6"/>
      <c r="L5753" s="6"/>
      <c r="M5753" s="6"/>
      <c r="N5753" s="6" t="e">
        <f>VLOOKUP(A5753,web_archive!D:AB,18,FALSE)</f>
        <v>#N/A</v>
      </c>
      <c r="O5753" s="6"/>
      <c r="P5753" s="6"/>
      <c r="Q5753" s="6"/>
      <c r="R5753" s="6"/>
      <c r="S5753" s="6"/>
      <c r="T5753" s="6"/>
      <c r="U5753" s="6" t="s">
        <v>12299</v>
      </c>
      <c r="V5753" s="6" t="s">
        <v>12299</v>
      </c>
      <c r="W5753" s="6" t="s">
        <v>12299</v>
      </c>
    </row>
    <row r="5754" spans="1:23" x14ac:dyDescent="0.3">
      <c r="A5754" s="6">
        <v>7907</v>
      </c>
      <c r="B5754" s="6" t="s">
        <v>21874</v>
      </c>
      <c r="C5754" s="6" t="s">
        <v>21875</v>
      </c>
      <c r="D5754" s="6">
        <v>3</v>
      </c>
      <c r="E5754" s="6">
        <v>20</v>
      </c>
      <c r="F5754" s="6"/>
      <c r="G5754" s="6">
        <v>10</v>
      </c>
      <c r="H5754" s="6"/>
      <c r="I5754" s="6"/>
      <c r="J5754" s="6"/>
      <c r="K5754" s="6"/>
      <c r="L5754" s="6"/>
      <c r="M5754" s="6"/>
      <c r="N5754" s="6" t="e">
        <f>VLOOKUP(A5754,web_archive!D:AB,18,FALSE)</f>
        <v>#N/A</v>
      </c>
      <c r="O5754" s="6"/>
      <c r="P5754" s="6"/>
      <c r="Q5754" s="6"/>
      <c r="R5754" s="6"/>
      <c r="S5754" s="6"/>
      <c r="T5754" s="6"/>
      <c r="U5754" s="6" t="s">
        <v>12299</v>
      </c>
      <c r="V5754" s="6" t="s">
        <v>12299</v>
      </c>
      <c r="W5754" s="6" t="s">
        <v>12299</v>
      </c>
    </row>
    <row r="5755" spans="1:23" x14ac:dyDescent="0.3">
      <c r="A5755" s="6">
        <v>7908</v>
      </c>
      <c r="B5755" s="6" t="s">
        <v>21876</v>
      </c>
      <c r="C5755" s="6" t="s">
        <v>21877</v>
      </c>
      <c r="D5755" s="6">
        <v>3</v>
      </c>
      <c r="E5755" s="6">
        <v>0</v>
      </c>
      <c r="F5755" s="6"/>
      <c r="G5755" s="6">
        <v>10</v>
      </c>
      <c r="H5755" s="6"/>
      <c r="I5755" s="6"/>
      <c r="J5755" s="6"/>
      <c r="K5755" s="6"/>
      <c r="L5755" s="6"/>
      <c r="M5755" s="6"/>
      <c r="N5755" s="6" t="e">
        <f>VLOOKUP(A5755,web_archive!D:AB,18,FALSE)</f>
        <v>#N/A</v>
      </c>
      <c r="O5755" s="6"/>
      <c r="P5755" s="6"/>
      <c r="Q5755" s="6"/>
      <c r="R5755" s="6"/>
      <c r="S5755" s="6"/>
      <c r="T5755" s="6"/>
      <c r="U5755" s="6" t="s">
        <v>12299</v>
      </c>
      <c r="V5755" s="6" t="s">
        <v>12299</v>
      </c>
      <c r="W5755" s="6" t="s">
        <v>12299</v>
      </c>
    </row>
    <row r="5756" spans="1:23" x14ac:dyDescent="0.3">
      <c r="A5756" s="6">
        <v>7909</v>
      </c>
      <c r="B5756" s="6" t="s">
        <v>21878</v>
      </c>
      <c r="C5756" s="6" t="s">
        <v>21879</v>
      </c>
      <c r="D5756" s="6">
        <v>3</v>
      </c>
      <c r="E5756" s="6">
        <v>0</v>
      </c>
      <c r="F5756" s="6"/>
      <c r="G5756" s="6">
        <v>10</v>
      </c>
      <c r="H5756" s="6"/>
      <c r="I5756" s="6"/>
      <c r="J5756" s="6"/>
      <c r="K5756" s="6"/>
      <c r="L5756" s="6"/>
      <c r="M5756" s="6"/>
      <c r="N5756" s="6" t="e">
        <f>VLOOKUP(A5756,web_archive!D:AB,18,FALSE)</f>
        <v>#N/A</v>
      </c>
      <c r="O5756" s="6"/>
      <c r="P5756" s="6"/>
      <c r="Q5756" s="6"/>
      <c r="R5756" s="6"/>
      <c r="S5756" s="6"/>
      <c r="T5756" s="6"/>
      <c r="U5756" s="6" t="s">
        <v>12299</v>
      </c>
      <c r="V5756" s="6" t="s">
        <v>12299</v>
      </c>
      <c r="W5756" s="6" t="s">
        <v>12299</v>
      </c>
    </row>
    <row r="5757" spans="1:23" x14ac:dyDescent="0.3">
      <c r="A5757" s="6">
        <v>7910</v>
      </c>
      <c r="B5757" s="6" t="s">
        <v>21880</v>
      </c>
      <c r="C5757" s="6" t="s">
        <v>21881</v>
      </c>
      <c r="D5757" s="6">
        <v>3</v>
      </c>
      <c r="E5757" s="6">
        <v>0</v>
      </c>
      <c r="F5757" s="6"/>
      <c r="G5757" s="6">
        <v>10</v>
      </c>
      <c r="H5757" s="6"/>
      <c r="I5757" s="6"/>
      <c r="J5757" s="6"/>
      <c r="K5757" s="6"/>
      <c r="L5757" s="6"/>
      <c r="M5757" s="6"/>
      <c r="N5757" s="6" t="e">
        <f>VLOOKUP(A5757,web_archive!D:AB,18,FALSE)</f>
        <v>#N/A</v>
      </c>
      <c r="O5757" s="6"/>
      <c r="P5757" s="6"/>
      <c r="Q5757" s="6"/>
      <c r="R5757" s="6"/>
      <c r="S5757" s="6"/>
      <c r="T5757" s="6"/>
      <c r="U5757" s="6" t="s">
        <v>12299</v>
      </c>
      <c r="V5757" s="6" t="s">
        <v>12299</v>
      </c>
      <c r="W5757" s="6" t="s">
        <v>12299</v>
      </c>
    </row>
    <row r="5758" spans="1:23" x14ac:dyDescent="0.3">
      <c r="A5758" s="6">
        <v>7911</v>
      </c>
      <c r="B5758" s="6" t="s">
        <v>21882</v>
      </c>
      <c r="C5758" s="6" t="s">
        <v>21883</v>
      </c>
      <c r="D5758" s="6">
        <v>3</v>
      </c>
      <c r="E5758" s="6">
        <v>0</v>
      </c>
      <c r="F5758" s="6"/>
      <c r="G5758" s="6">
        <v>10</v>
      </c>
      <c r="H5758" s="6"/>
      <c r="I5758" s="6"/>
      <c r="J5758" s="6"/>
      <c r="K5758" s="6"/>
      <c r="L5758" s="6"/>
      <c r="M5758" s="6"/>
      <c r="N5758" s="6" t="e">
        <f>VLOOKUP(A5758,web_archive!D:AB,18,FALSE)</f>
        <v>#N/A</v>
      </c>
      <c r="O5758" s="6"/>
      <c r="P5758" s="6"/>
      <c r="Q5758" s="6"/>
      <c r="R5758" s="6"/>
      <c r="S5758" s="6"/>
      <c r="T5758" s="6"/>
      <c r="U5758" s="6" t="s">
        <v>12299</v>
      </c>
      <c r="V5758" s="6" t="s">
        <v>12299</v>
      </c>
      <c r="W5758" s="6" t="s">
        <v>12299</v>
      </c>
    </row>
    <row r="5759" spans="1:23" x14ac:dyDescent="0.3">
      <c r="A5759" s="6">
        <v>7912</v>
      </c>
      <c r="B5759" s="6" t="s">
        <v>21884</v>
      </c>
      <c r="C5759" s="6" t="s">
        <v>21885</v>
      </c>
      <c r="D5759" s="6">
        <v>3</v>
      </c>
      <c r="E5759" s="6">
        <v>0</v>
      </c>
      <c r="F5759" s="6"/>
      <c r="G5759" s="6">
        <v>0</v>
      </c>
      <c r="H5759" s="6"/>
      <c r="I5759" s="6"/>
      <c r="J5759" s="6"/>
      <c r="K5759" s="6"/>
      <c r="L5759" s="6"/>
      <c r="M5759" s="6"/>
      <c r="N5759" s="6" t="e">
        <f>VLOOKUP(A5759,web_archive!D:AB,18,FALSE)</f>
        <v>#N/A</v>
      </c>
      <c r="O5759" s="6"/>
      <c r="P5759" s="6"/>
      <c r="Q5759" s="6"/>
      <c r="R5759" s="6"/>
      <c r="S5759" s="6"/>
      <c r="T5759" s="6"/>
      <c r="U5759" s="6" t="s">
        <v>12299</v>
      </c>
      <c r="V5759" s="6" t="s">
        <v>12299</v>
      </c>
      <c r="W5759" s="6" t="s">
        <v>12299</v>
      </c>
    </row>
    <row r="5760" spans="1:23" x14ac:dyDescent="0.3">
      <c r="A5760" s="6">
        <v>7913</v>
      </c>
      <c r="B5760" s="6" t="s">
        <v>21886</v>
      </c>
      <c r="C5760" s="6" t="s">
        <v>21887</v>
      </c>
      <c r="D5760" s="6">
        <v>3</v>
      </c>
      <c r="E5760" s="6">
        <v>0</v>
      </c>
      <c r="F5760" s="6"/>
      <c r="G5760" s="6">
        <v>0</v>
      </c>
      <c r="H5760" s="6"/>
      <c r="I5760" s="6"/>
      <c r="J5760" s="6"/>
      <c r="K5760" s="6"/>
      <c r="L5760" s="6"/>
      <c r="M5760" s="6"/>
      <c r="N5760" s="6" t="e">
        <f>VLOOKUP(A5760,web_archive!D:AB,18,FALSE)</f>
        <v>#N/A</v>
      </c>
      <c r="O5760" s="6"/>
      <c r="P5760" s="6"/>
      <c r="Q5760" s="6"/>
      <c r="R5760" s="6"/>
      <c r="S5760" s="6"/>
      <c r="T5760" s="6"/>
      <c r="U5760" s="6" t="s">
        <v>12299</v>
      </c>
      <c r="V5760" s="6" t="s">
        <v>12299</v>
      </c>
      <c r="W5760" s="6" t="s">
        <v>12299</v>
      </c>
    </row>
    <row r="5761" spans="1:23" x14ac:dyDescent="0.3">
      <c r="A5761" s="6">
        <v>7914</v>
      </c>
      <c r="B5761" s="6" t="s">
        <v>21888</v>
      </c>
      <c r="C5761" s="6" t="s">
        <v>21889</v>
      </c>
      <c r="D5761" s="6">
        <v>3</v>
      </c>
      <c r="E5761" s="6">
        <v>10</v>
      </c>
      <c r="F5761" s="6"/>
      <c r="G5761" s="6">
        <v>0</v>
      </c>
      <c r="H5761" s="6"/>
      <c r="I5761" s="6"/>
      <c r="J5761" s="6"/>
      <c r="K5761" s="6"/>
      <c r="L5761" s="6"/>
      <c r="M5761" s="6"/>
      <c r="N5761" s="6" t="e">
        <f>VLOOKUP(A5761,web_archive!D:AB,18,FALSE)</f>
        <v>#N/A</v>
      </c>
      <c r="O5761" s="6"/>
      <c r="P5761" s="6"/>
      <c r="Q5761" s="6"/>
      <c r="R5761" s="6"/>
      <c r="S5761" s="6"/>
      <c r="T5761" s="6"/>
      <c r="U5761" s="6" t="s">
        <v>12299</v>
      </c>
      <c r="V5761" s="6" t="s">
        <v>12299</v>
      </c>
      <c r="W5761" s="6" t="s">
        <v>12299</v>
      </c>
    </row>
    <row r="5762" spans="1:23" x14ac:dyDescent="0.3">
      <c r="A5762" s="6">
        <v>7915</v>
      </c>
      <c r="B5762" s="6" t="s">
        <v>21890</v>
      </c>
      <c r="C5762" s="6" t="s">
        <v>2465</v>
      </c>
      <c r="D5762" s="6">
        <v>3</v>
      </c>
      <c r="E5762" s="6">
        <v>0</v>
      </c>
      <c r="F5762" s="6"/>
      <c r="G5762" s="6">
        <v>10</v>
      </c>
      <c r="H5762" s="6"/>
      <c r="I5762" s="6"/>
      <c r="J5762" s="6"/>
      <c r="K5762" s="6"/>
      <c r="L5762" s="6"/>
      <c r="M5762" s="6"/>
      <c r="N5762" s="6" t="e">
        <f>VLOOKUP(A5762,web_archive!D:AB,18,FALSE)</f>
        <v>#N/A</v>
      </c>
      <c r="O5762" s="6"/>
      <c r="P5762" s="6"/>
      <c r="Q5762" s="6"/>
      <c r="R5762" s="6"/>
      <c r="S5762" s="6"/>
      <c r="T5762" s="6"/>
      <c r="U5762" s="6" t="s">
        <v>12299</v>
      </c>
      <c r="V5762" s="6" t="s">
        <v>12299</v>
      </c>
      <c r="W5762" s="6" t="s">
        <v>12299</v>
      </c>
    </row>
    <row r="5763" spans="1:23" x14ac:dyDescent="0.3">
      <c r="A5763" s="6">
        <v>7916</v>
      </c>
      <c r="B5763" s="6" t="s">
        <v>21891</v>
      </c>
      <c r="C5763" s="6" t="s">
        <v>9073</v>
      </c>
      <c r="D5763" s="6">
        <v>3</v>
      </c>
      <c r="E5763" s="6">
        <v>0</v>
      </c>
      <c r="F5763" s="6"/>
      <c r="G5763" s="6">
        <v>10</v>
      </c>
      <c r="H5763" s="6"/>
      <c r="I5763" s="6"/>
      <c r="J5763" s="6"/>
      <c r="K5763" s="6"/>
      <c r="L5763" s="6"/>
      <c r="M5763" s="6"/>
      <c r="N5763" s="6" t="e">
        <f>VLOOKUP(A5763,web_archive!D:AB,18,FALSE)</f>
        <v>#N/A</v>
      </c>
      <c r="O5763" s="6"/>
      <c r="P5763" s="6"/>
      <c r="Q5763" s="6"/>
      <c r="R5763" s="6"/>
      <c r="S5763" s="6"/>
      <c r="T5763" s="6"/>
      <c r="U5763" s="6" t="s">
        <v>12299</v>
      </c>
      <c r="V5763" s="6" t="s">
        <v>12299</v>
      </c>
      <c r="W5763" s="6" t="s">
        <v>12299</v>
      </c>
    </row>
    <row r="5764" spans="1:23" x14ac:dyDescent="0.3">
      <c r="A5764" s="6">
        <v>7917</v>
      </c>
      <c r="B5764" s="6" t="s">
        <v>21892</v>
      </c>
      <c r="C5764" s="6" t="s">
        <v>21893</v>
      </c>
      <c r="D5764" s="6">
        <v>3</v>
      </c>
      <c r="E5764" s="6">
        <v>0</v>
      </c>
      <c r="F5764" s="6"/>
      <c r="G5764" s="6">
        <v>0</v>
      </c>
      <c r="H5764" s="6"/>
      <c r="I5764" s="6"/>
      <c r="J5764" s="6"/>
      <c r="K5764" s="6"/>
      <c r="L5764" s="6"/>
      <c r="M5764" s="6"/>
      <c r="N5764" s="6" t="e">
        <f>VLOOKUP(A5764,web_archive!D:AB,18,FALSE)</f>
        <v>#N/A</v>
      </c>
      <c r="O5764" s="6"/>
      <c r="P5764" s="6"/>
      <c r="Q5764" s="6"/>
      <c r="R5764" s="6"/>
      <c r="S5764" s="6"/>
      <c r="T5764" s="6"/>
      <c r="U5764" s="6" t="s">
        <v>12299</v>
      </c>
      <c r="V5764" s="6" t="s">
        <v>12299</v>
      </c>
      <c r="W5764" s="6" t="s">
        <v>12299</v>
      </c>
    </row>
    <row r="5765" spans="1:23" x14ac:dyDescent="0.3">
      <c r="A5765" s="6">
        <v>7918</v>
      </c>
      <c r="B5765" s="6" t="s">
        <v>21894</v>
      </c>
      <c r="C5765" s="6" t="s">
        <v>21895</v>
      </c>
      <c r="D5765" s="6">
        <v>3</v>
      </c>
      <c r="E5765" s="6">
        <v>2000</v>
      </c>
      <c r="F5765" s="6"/>
      <c r="G5765" s="6">
        <v>100</v>
      </c>
      <c r="H5765" s="6"/>
      <c r="I5765" s="6"/>
      <c r="J5765" s="6"/>
      <c r="K5765" s="6"/>
      <c r="L5765" s="6"/>
      <c r="M5765" s="6"/>
      <c r="N5765" s="6" t="e">
        <f>VLOOKUP(A5765,web_archive!D:AB,18,FALSE)</f>
        <v>#N/A</v>
      </c>
      <c r="O5765" s="6"/>
      <c r="P5765" s="6"/>
      <c r="Q5765" s="6"/>
      <c r="R5765" s="6"/>
      <c r="S5765" s="6"/>
      <c r="T5765" s="6"/>
      <c r="U5765" s="6" t="s">
        <v>12299</v>
      </c>
      <c r="V5765" s="6" t="s">
        <v>12299</v>
      </c>
      <c r="W5765" s="6" t="s">
        <v>12299</v>
      </c>
    </row>
    <row r="5766" spans="1:23" x14ac:dyDescent="0.3">
      <c r="A5766" s="6">
        <v>7919</v>
      </c>
      <c r="B5766" s="6" t="s">
        <v>21896</v>
      </c>
      <c r="C5766" s="6" t="s">
        <v>21897</v>
      </c>
      <c r="D5766" s="6">
        <v>3</v>
      </c>
      <c r="E5766" s="6">
        <v>10</v>
      </c>
      <c r="F5766" s="6"/>
      <c r="G5766" s="6">
        <v>10</v>
      </c>
      <c r="H5766" s="6"/>
      <c r="I5766" s="6"/>
      <c r="J5766" s="6"/>
      <c r="K5766" s="6"/>
      <c r="L5766" s="6"/>
      <c r="M5766" s="6"/>
      <c r="N5766" s="6" t="e">
        <f>VLOOKUP(A5766,web_archive!D:AB,18,FALSE)</f>
        <v>#N/A</v>
      </c>
      <c r="O5766" s="6"/>
      <c r="P5766" s="6"/>
      <c r="Q5766" s="6"/>
      <c r="R5766" s="6"/>
      <c r="S5766" s="6"/>
      <c r="T5766" s="6"/>
      <c r="U5766" s="6" t="s">
        <v>12299</v>
      </c>
      <c r="V5766" s="6" t="s">
        <v>12299</v>
      </c>
      <c r="W5766" s="6" t="s">
        <v>12299</v>
      </c>
    </row>
    <row r="5767" spans="1:23" x14ac:dyDescent="0.3">
      <c r="A5767" s="6">
        <v>7920</v>
      </c>
      <c r="B5767" s="6" t="s">
        <v>21898</v>
      </c>
      <c r="C5767" s="6" t="s">
        <v>21899</v>
      </c>
      <c r="D5767" s="6">
        <v>3</v>
      </c>
      <c r="E5767" s="6">
        <v>0</v>
      </c>
      <c r="F5767" s="6"/>
      <c r="G5767" s="6">
        <v>0</v>
      </c>
      <c r="H5767" s="6"/>
      <c r="I5767" s="6"/>
      <c r="J5767" s="6"/>
      <c r="K5767" s="6"/>
      <c r="L5767" s="6"/>
      <c r="M5767" s="6"/>
      <c r="N5767" s="6" t="e">
        <f>VLOOKUP(A5767,web_archive!D:AB,18,FALSE)</f>
        <v>#N/A</v>
      </c>
      <c r="O5767" s="6"/>
      <c r="P5767" s="6"/>
      <c r="Q5767" s="6"/>
      <c r="R5767" s="6"/>
      <c r="S5767" s="6"/>
      <c r="T5767" s="6"/>
      <c r="U5767" s="6" t="s">
        <v>12299</v>
      </c>
      <c r="V5767" s="6" t="s">
        <v>12299</v>
      </c>
      <c r="W5767" s="6" t="s">
        <v>12299</v>
      </c>
    </row>
    <row r="5768" spans="1:23" x14ac:dyDescent="0.3">
      <c r="A5768" s="6">
        <v>7921</v>
      </c>
      <c r="B5768" s="6" t="s">
        <v>21900</v>
      </c>
      <c r="C5768" s="6" t="s">
        <v>21901</v>
      </c>
      <c r="D5768" s="6">
        <v>3</v>
      </c>
      <c r="E5768" s="6">
        <v>1000</v>
      </c>
      <c r="F5768" s="6"/>
      <c r="G5768" s="6">
        <v>10</v>
      </c>
      <c r="H5768" s="6"/>
      <c r="I5768" s="6"/>
      <c r="J5768" s="6"/>
      <c r="K5768" s="6"/>
      <c r="L5768" s="6"/>
      <c r="M5768" s="6"/>
      <c r="N5768" s="6" t="e">
        <f>VLOOKUP(A5768,web_archive!D:AB,18,FALSE)</f>
        <v>#N/A</v>
      </c>
      <c r="O5768" s="6"/>
      <c r="P5768" s="6"/>
      <c r="Q5768" s="6"/>
      <c r="R5768" s="6"/>
      <c r="S5768" s="6"/>
      <c r="T5768" s="6"/>
      <c r="U5768" s="6" t="s">
        <v>12299</v>
      </c>
      <c r="V5768" s="6" t="s">
        <v>12299</v>
      </c>
      <c r="W5768" s="6" t="s">
        <v>12299</v>
      </c>
    </row>
    <row r="5769" spans="1:23" x14ac:dyDescent="0.3">
      <c r="A5769" s="6">
        <v>7922</v>
      </c>
      <c r="B5769" s="6" t="s">
        <v>21902</v>
      </c>
      <c r="C5769" s="6" t="s">
        <v>21903</v>
      </c>
      <c r="D5769" s="6">
        <v>3</v>
      </c>
      <c r="E5769" s="6">
        <v>2</v>
      </c>
      <c r="F5769" s="6"/>
      <c r="G5769" s="6">
        <v>10</v>
      </c>
      <c r="H5769" s="6"/>
      <c r="I5769" s="6"/>
      <c r="J5769" s="6"/>
      <c r="K5769" s="6"/>
      <c r="L5769" s="6"/>
      <c r="M5769" s="6"/>
      <c r="N5769" s="6" t="e">
        <f>VLOOKUP(A5769,web_archive!D:AB,18,FALSE)</f>
        <v>#N/A</v>
      </c>
      <c r="O5769" s="6"/>
      <c r="P5769" s="6"/>
      <c r="Q5769" s="6"/>
      <c r="R5769" s="6"/>
      <c r="S5769" s="6"/>
      <c r="T5769" s="6"/>
      <c r="U5769" s="6" t="s">
        <v>12299</v>
      </c>
      <c r="V5769" s="6" t="s">
        <v>12299</v>
      </c>
      <c r="W5769" s="6" t="s">
        <v>12299</v>
      </c>
    </row>
    <row r="5770" spans="1:23" x14ac:dyDescent="0.3">
      <c r="A5770" s="6">
        <v>7923</v>
      </c>
      <c r="B5770" s="6" t="s">
        <v>21904</v>
      </c>
      <c r="C5770" s="6" t="s">
        <v>20963</v>
      </c>
      <c r="D5770" s="6">
        <v>3</v>
      </c>
      <c r="E5770" s="6">
        <v>0</v>
      </c>
      <c r="F5770" s="6"/>
      <c r="G5770" s="6">
        <v>0</v>
      </c>
      <c r="H5770" s="6"/>
      <c r="I5770" s="6"/>
      <c r="J5770" s="6"/>
      <c r="K5770" s="6"/>
      <c r="L5770" s="6"/>
      <c r="M5770" s="6"/>
      <c r="N5770" s="6" t="e">
        <f>VLOOKUP(A5770,web_archive!D:AB,18,FALSE)</f>
        <v>#N/A</v>
      </c>
      <c r="O5770" s="6"/>
      <c r="P5770" s="6"/>
      <c r="Q5770" s="6"/>
      <c r="R5770" s="6"/>
      <c r="S5770" s="6"/>
      <c r="T5770" s="6"/>
      <c r="U5770" s="6" t="s">
        <v>12299</v>
      </c>
      <c r="V5770" s="6" t="s">
        <v>12299</v>
      </c>
      <c r="W5770" s="6" t="s">
        <v>12299</v>
      </c>
    </row>
    <row r="5771" spans="1:23" x14ac:dyDescent="0.3">
      <c r="A5771" s="6">
        <v>7924</v>
      </c>
      <c r="B5771" s="6" t="s">
        <v>21905</v>
      </c>
      <c r="C5771" s="6" t="s">
        <v>21906</v>
      </c>
      <c r="D5771" s="6">
        <v>3</v>
      </c>
      <c r="E5771" s="6">
        <v>20</v>
      </c>
      <c r="F5771" s="6"/>
      <c r="G5771" s="6">
        <v>10</v>
      </c>
      <c r="H5771" s="6"/>
      <c r="I5771" s="6"/>
      <c r="J5771" s="6"/>
      <c r="K5771" s="6"/>
      <c r="L5771" s="6"/>
      <c r="M5771" s="6"/>
      <c r="N5771" s="6" t="e">
        <f>VLOOKUP(A5771,web_archive!D:AB,18,FALSE)</f>
        <v>#N/A</v>
      </c>
      <c r="O5771" s="6"/>
      <c r="P5771" s="6"/>
      <c r="Q5771" s="6"/>
      <c r="R5771" s="6"/>
      <c r="S5771" s="6"/>
      <c r="T5771" s="6"/>
      <c r="U5771" s="6" t="s">
        <v>12299</v>
      </c>
      <c r="V5771" s="6" t="s">
        <v>12299</v>
      </c>
      <c r="W5771" s="6" t="s">
        <v>12299</v>
      </c>
    </row>
    <row r="5772" spans="1:23" x14ac:dyDescent="0.3">
      <c r="A5772" s="6">
        <v>7925</v>
      </c>
      <c r="B5772" s="6" t="s">
        <v>21907</v>
      </c>
      <c r="C5772" s="6" t="s">
        <v>21908</v>
      </c>
      <c r="D5772" s="6">
        <v>3</v>
      </c>
      <c r="E5772" s="6">
        <v>20</v>
      </c>
      <c r="F5772" s="6"/>
      <c r="G5772" s="6">
        <v>10</v>
      </c>
      <c r="H5772" s="6"/>
      <c r="I5772" s="6"/>
      <c r="J5772" s="6"/>
      <c r="K5772" s="6"/>
      <c r="L5772" s="6"/>
      <c r="M5772" s="6"/>
      <c r="N5772" s="6" t="e">
        <f>VLOOKUP(A5772,web_archive!D:AB,18,FALSE)</f>
        <v>#N/A</v>
      </c>
      <c r="O5772" s="6"/>
      <c r="P5772" s="6"/>
      <c r="Q5772" s="6"/>
      <c r="R5772" s="6"/>
      <c r="S5772" s="6"/>
      <c r="T5772" s="6"/>
      <c r="U5772" s="6" t="s">
        <v>12299</v>
      </c>
      <c r="V5772" s="6" t="s">
        <v>12299</v>
      </c>
      <c r="W5772" s="6" t="s">
        <v>12299</v>
      </c>
    </row>
    <row r="5773" spans="1:23" x14ac:dyDescent="0.3">
      <c r="A5773" s="6">
        <v>7926</v>
      </c>
      <c r="B5773" s="6" t="s">
        <v>21909</v>
      </c>
      <c r="C5773" s="6" t="s">
        <v>21909</v>
      </c>
      <c r="D5773" s="6">
        <v>3</v>
      </c>
      <c r="E5773" s="6">
        <v>20</v>
      </c>
      <c r="F5773" s="6"/>
      <c r="G5773" s="6">
        <v>10</v>
      </c>
      <c r="H5773" s="6"/>
      <c r="I5773" s="6"/>
      <c r="J5773" s="6"/>
      <c r="K5773" s="6"/>
      <c r="L5773" s="6"/>
      <c r="M5773" s="6"/>
      <c r="N5773" s="6" t="e">
        <f>VLOOKUP(A5773,web_archive!D:AB,18,FALSE)</f>
        <v>#N/A</v>
      </c>
      <c r="O5773" s="6"/>
      <c r="P5773" s="6"/>
      <c r="Q5773" s="6"/>
      <c r="R5773" s="6"/>
      <c r="S5773" s="6"/>
      <c r="T5773" s="6"/>
      <c r="U5773" s="6" t="s">
        <v>12299</v>
      </c>
      <c r="V5773" s="6" t="s">
        <v>12299</v>
      </c>
      <c r="W5773" s="6" t="s">
        <v>12299</v>
      </c>
    </row>
    <row r="5774" spans="1:23" x14ac:dyDescent="0.3">
      <c r="A5774" s="6">
        <v>7927</v>
      </c>
      <c r="B5774" s="6" t="s">
        <v>21910</v>
      </c>
      <c r="C5774" s="6" t="s">
        <v>21911</v>
      </c>
      <c r="D5774" s="6">
        <v>3</v>
      </c>
      <c r="E5774" s="6">
        <v>20</v>
      </c>
      <c r="F5774" s="6"/>
      <c r="G5774" s="6">
        <v>10</v>
      </c>
      <c r="H5774" s="6"/>
      <c r="I5774" s="6"/>
      <c r="J5774" s="6"/>
      <c r="K5774" s="6"/>
      <c r="L5774" s="6"/>
      <c r="M5774" s="6"/>
      <c r="N5774" s="6" t="e">
        <f>VLOOKUP(A5774,web_archive!D:AB,18,FALSE)</f>
        <v>#N/A</v>
      </c>
      <c r="O5774" s="6"/>
      <c r="P5774" s="6"/>
      <c r="Q5774" s="6"/>
      <c r="R5774" s="6"/>
      <c r="S5774" s="6"/>
      <c r="T5774" s="6"/>
      <c r="U5774" s="6" t="s">
        <v>12299</v>
      </c>
      <c r="V5774" s="6" t="s">
        <v>12299</v>
      </c>
      <c r="W5774" s="6" t="s">
        <v>12299</v>
      </c>
    </row>
    <row r="5775" spans="1:23" x14ac:dyDescent="0.3">
      <c r="A5775" s="6">
        <v>7928</v>
      </c>
      <c r="B5775" s="6" t="s">
        <v>21912</v>
      </c>
      <c r="C5775" s="6" t="s">
        <v>21913</v>
      </c>
      <c r="D5775" s="6">
        <v>3</v>
      </c>
      <c r="E5775" s="6">
        <v>10</v>
      </c>
      <c r="F5775" s="6"/>
      <c r="G5775" s="6">
        <v>10</v>
      </c>
      <c r="H5775" s="6"/>
      <c r="I5775" s="6"/>
      <c r="J5775" s="6"/>
      <c r="K5775" s="6"/>
      <c r="L5775" s="6"/>
      <c r="M5775" s="6"/>
      <c r="N5775" s="6" t="e">
        <f>VLOOKUP(A5775,web_archive!D:AB,18,FALSE)</f>
        <v>#N/A</v>
      </c>
      <c r="O5775" s="6"/>
      <c r="P5775" s="6"/>
      <c r="Q5775" s="6"/>
      <c r="R5775" s="6"/>
      <c r="S5775" s="6"/>
      <c r="T5775" s="6"/>
      <c r="U5775" s="6" t="s">
        <v>12299</v>
      </c>
      <c r="V5775" s="6" t="s">
        <v>12299</v>
      </c>
      <c r="W5775" s="6" t="s">
        <v>12299</v>
      </c>
    </row>
    <row r="5776" spans="1:23" x14ac:dyDescent="0.3">
      <c r="A5776" s="6">
        <v>7929</v>
      </c>
      <c r="B5776" s="6" t="s">
        <v>21914</v>
      </c>
      <c r="C5776" s="6" t="s">
        <v>4618</v>
      </c>
      <c r="D5776" s="6">
        <v>3</v>
      </c>
      <c r="E5776" s="6">
        <v>10</v>
      </c>
      <c r="F5776" s="6"/>
      <c r="G5776" s="6">
        <v>10</v>
      </c>
      <c r="H5776" s="6"/>
      <c r="I5776" s="6"/>
      <c r="J5776" s="6"/>
      <c r="K5776" s="6"/>
      <c r="L5776" s="6"/>
      <c r="M5776" s="6"/>
      <c r="N5776" s="6" t="e">
        <f>VLOOKUP(A5776,web_archive!D:AB,18,FALSE)</f>
        <v>#N/A</v>
      </c>
      <c r="O5776" s="6"/>
      <c r="P5776" s="6"/>
      <c r="Q5776" s="6"/>
      <c r="R5776" s="6"/>
      <c r="S5776" s="6"/>
      <c r="T5776" s="6"/>
      <c r="U5776" s="6" t="s">
        <v>12299</v>
      </c>
      <c r="V5776" s="6" t="s">
        <v>12299</v>
      </c>
      <c r="W5776" s="6" t="s">
        <v>12299</v>
      </c>
    </row>
    <row r="5777" spans="1:23" x14ac:dyDescent="0.3">
      <c r="A5777" s="6">
        <v>7930</v>
      </c>
      <c r="B5777" s="6" t="s">
        <v>21915</v>
      </c>
      <c r="C5777" s="6" t="s">
        <v>21916</v>
      </c>
      <c r="D5777" s="6">
        <v>3</v>
      </c>
      <c r="E5777" s="6">
        <v>0</v>
      </c>
      <c r="F5777" s="6"/>
      <c r="G5777" s="6">
        <v>1000</v>
      </c>
      <c r="H5777" s="6"/>
      <c r="I5777" s="6"/>
      <c r="J5777" s="6"/>
      <c r="K5777" s="6"/>
      <c r="L5777" s="6"/>
      <c r="M5777" s="6"/>
      <c r="N5777" s="6" t="e">
        <f>VLOOKUP(A5777,web_archive!D:AB,18,FALSE)</f>
        <v>#N/A</v>
      </c>
      <c r="O5777" s="6"/>
      <c r="P5777" s="6"/>
      <c r="Q5777" s="6"/>
      <c r="R5777" s="6"/>
      <c r="S5777" s="6"/>
      <c r="T5777" s="6"/>
      <c r="U5777" s="6" t="s">
        <v>12299</v>
      </c>
      <c r="V5777" s="6" t="s">
        <v>12299</v>
      </c>
      <c r="W5777" s="6" t="s">
        <v>12299</v>
      </c>
    </row>
    <row r="5778" spans="1:23" x14ac:dyDescent="0.3">
      <c r="A5778" s="6">
        <v>7931</v>
      </c>
      <c r="B5778" s="6" t="s">
        <v>7776</v>
      </c>
      <c r="C5778" s="6" t="s">
        <v>7777</v>
      </c>
      <c r="D5778" s="6">
        <v>3</v>
      </c>
      <c r="E5778" s="6">
        <v>1</v>
      </c>
      <c r="F5778" s="6"/>
      <c r="G5778" s="6">
        <v>10</v>
      </c>
      <c r="H5778" s="6"/>
      <c r="I5778" s="6"/>
      <c r="J5778" s="6"/>
      <c r="K5778" s="6"/>
      <c r="L5778" s="6"/>
      <c r="M5778" s="6"/>
      <c r="N5778" s="6" t="str">
        <f>VLOOKUP(A5778,web_archive!D:AB,18,FALSE)</f>
        <v>None</v>
      </c>
      <c r="O5778" s="6"/>
      <c r="P5778" s="6"/>
      <c r="Q5778" s="6"/>
      <c r="R5778" s="6"/>
      <c r="S5778" s="6"/>
      <c r="T5778" s="6"/>
      <c r="U5778" s="6" t="s">
        <v>12299</v>
      </c>
      <c r="V5778" s="6" t="s">
        <v>12299</v>
      </c>
      <c r="W5778" s="6" t="s">
        <v>12299</v>
      </c>
    </row>
    <row r="5779" spans="1:23" x14ac:dyDescent="0.3">
      <c r="A5779" s="6">
        <v>7932</v>
      </c>
      <c r="B5779" s="6" t="s">
        <v>7760</v>
      </c>
      <c r="C5779" s="6" t="s">
        <v>7761</v>
      </c>
      <c r="D5779" s="6">
        <v>3</v>
      </c>
      <c r="E5779" s="6">
        <v>1</v>
      </c>
      <c r="F5779" s="6"/>
      <c r="G5779" s="6">
        <v>10</v>
      </c>
      <c r="H5779" s="6"/>
      <c r="I5779" s="6"/>
      <c r="J5779" s="6"/>
      <c r="K5779" s="6"/>
      <c r="L5779" s="6"/>
      <c r="M5779" s="6"/>
      <c r="N5779" s="6" t="str">
        <f>VLOOKUP(A5779,web_archive!D:AB,18,FALSE)</f>
        <v>None</v>
      </c>
      <c r="O5779" s="6"/>
      <c r="P5779" s="6"/>
      <c r="Q5779" s="6"/>
      <c r="R5779" s="6"/>
      <c r="S5779" s="6"/>
      <c r="T5779" s="6"/>
      <c r="U5779" s="6" t="s">
        <v>12299</v>
      </c>
      <c r="V5779" s="6" t="s">
        <v>12299</v>
      </c>
      <c r="W5779" s="6" t="s">
        <v>12299</v>
      </c>
    </row>
    <row r="5780" spans="1:23" x14ac:dyDescent="0.3">
      <c r="A5780" s="6">
        <v>7933</v>
      </c>
      <c r="B5780" s="6" t="s">
        <v>7764</v>
      </c>
      <c r="C5780" s="6" t="s">
        <v>7765</v>
      </c>
      <c r="D5780" s="6">
        <v>3</v>
      </c>
      <c r="E5780" s="6">
        <v>1</v>
      </c>
      <c r="F5780" s="6"/>
      <c r="G5780" s="6">
        <v>10</v>
      </c>
      <c r="H5780" s="6"/>
      <c r="I5780" s="6"/>
      <c r="J5780" s="6"/>
      <c r="K5780" s="6"/>
      <c r="L5780" s="6"/>
      <c r="M5780" s="6"/>
      <c r="N5780" s="6" t="str">
        <f>VLOOKUP(A5780,web_archive!D:AB,18,FALSE)</f>
        <v>None</v>
      </c>
      <c r="O5780" s="6"/>
      <c r="P5780" s="6"/>
      <c r="Q5780" s="6"/>
      <c r="R5780" s="6"/>
      <c r="S5780" s="6"/>
      <c r="T5780" s="6"/>
      <c r="U5780" s="6" t="s">
        <v>12299</v>
      </c>
      <c r="V5780" s="6" t="s">
        <v>12299</v>
      </c>
      <c r="W5780" s="6" t="s">
        <v>12299</v>
      </c>
    </row>
    <row r="5781" spans="1:23" x14ac:dyDescent="0.3">
      <c r="A5781" s="6">
        <v>7934</v>
      </c>
      <c r="B5781" s="6" t="s">
        <v>7756</v>
      </c>
      <c r="C5781" s="6" t="s">
        <v>7757</v>
      </c>
      <c r="D5781" s="6">
        <v>3</v>
      </c>
      <c r="E5781" s="6">
        <v>1</v>
      </c>
      <c r="F5781" s="6"/>
      <c r="G5781" s="6">
        <v>10</v>
      </c>
      <c r="H5781" s="6"/>
      <c r="I5781" s="6"/>
      <c r="J5781" s="6"/>
      <c r="K5781" s="6"/>
      <c r="L5781" s="6"/>
      <c r="M5781" s="6"/>
      <c r="N5781" s="6" t="str">
        <f>VLOOKUP(A5781,web_archive!D:AB,18,FALSE)</f>
        <v>None</v>
      </c>
      <c r="O5781" s="6"/>
      <c r="P5781" s="6"/>
      <c r="Q5781" s="6"/>
      <c r="R5781" s="6"/>
      <c r="S5781" s="6"/>
      <c r="T5781" s="6"/>
      <c r="U5781" s="6" t="s">
        <v>12299</v>
      </c>
      <c r="V5781" s="6" t="s">
        <v>12299</v>
      </c>
      <c r="W5781" s="6" t="s">
        <v>12299</v>
      </c>
    </row>
    <row r="5782" spans="1:23" x14ac:dyDescent="0.3">
      <c r="A5782" s="6">
        <v>7935</v>
      </c>
      <c r="B5782" s="6" t="s">
        <v>7772</v>
      </c>
      <c r="C5782" s="6" t="s">
        <v>7773</v>
      </c>
      <c r="D5782" s="6">
        <v>3</v>
      </c>
      <c r="E5782" s="6">
        <v>1</v>
      </c>
      <c r="F5782" s="6"/>
      <c r="G5782" s="6">
        <v>10</v>
      </c>
      <c r="H5782" s="6"/>
      <c r="I5782" s="6"/>
      <c r="J5782" s="6"/>
      <c r="K5782" s="6"/>
      <c r="L5782" s="6"/>
      <c r="M5782" s="6"/>
      <c r="N5782" s="6" t="str">
        <f>VLOOKUP(A5782,web_archive!D:AB,18,FALSE)</f>
        <v>None</v>
      </c>
      <c r="O5782" s="6"/>
      <c r="P5782" s="6"/>
      <c r="Q5782" s="6"/>
      <c r="R5782" s="6"/>
      <c r="S5782" s="6"/>
      <c r="T5782" s="6"/>
      <c r="U5782" s="6" t="s">
        <v>12299</v>
      </c>
      <c r="V5782" s="6" t="s">
        <v>12299</v>
      </c>
      <c r="W5782" s="6" t="s">
        <v>12299</v>
      </c>
    </row>
    <row r="5783" spans="1:23" x14ac:dyDescent="0.3">
      <c r="A5783" s="6">
        <v>7936</v>
      </c>
      <c r="B5783" s="6" t="s">
        <v>7768</v>
      </c>
      <c r="C5783" s="6" t="s">
        <v>7769</v>
      </c>
      <c r="D5783" s="6">
        <v>3</v>
      </c>
      <c r="E5783" s="6">
        <v>1</v>
      </c>
      <c r="F5783" s="6"/>
      <c r="G5783" s="6">
        <v>10</v>
      </c>
      <c r="H5783" s="6"/>
      <c r="I5783" s="6"/>
      <c r="J5783" s="6"/>
      <c r="K5783" s="6"/>
      <c r="L5783" s="6"/>
      <c r="M5783" s="6"/>
      <c r="N5783" s="6" t="str">
        <f>VLOOKUP(A5783,web_archive!D:AB,18,FALSE)</f>
        <v>None</v>
      </c>
      <c r="O5783" s="6"/>
      <c r="P5783" s="6"/>
      <c r="Q5783" s="6"/>
      <c r="R5783" s="6"/>
      <c r="S5783" s="6"/>
      <c r="T5783" s="6"/>
      <c r="U5783" s="6" t="s">
        <v>12299</v>
      </c>
      <c r="V5783" s="6" t="s">
        <v>12299</v>
      </c>
      <c r="W5783" s="6" t="s">
        <v>12299</v>
      </c>
    </row>
    <row r="5784" spans="1:23" x14ac:dyDescent="0.3">
      <c r="A5784" s="6">
        <v>7937</v>
      </c>
      <c r="B5784" s="6" t="s">
        <v>7752</v>
      </c>
      <c r="C5784" s="6" t="s">
        <v>7753</v>
      </c>
      <c r="D5784" s="6">
        <v>3</v>
      </c>
      <c r="E5784" s="6">
        <v>1</v>
      </c>
      <c r="F5784" s="6"/>
      <c r="G5784" s="6">
        <v>10</v>
      </c>
      <c r="H5784" s="6"/>
      <c r="I5784" s="6"/>
      <c r="J5784" s="6"/>
      <c r="K5784" s="6"/>
      <c r="L5784" s="6"/>
      <c r="M5784" s="6"/>
      <c r="N5784" s="6" t="str">
        <f>VLOOKUP(A5784,web_archive!D:AB,18,FALSE)</f>
        <v>None</v>
      </c>
      <c r="O5784" s="6"/>
      <c r="P5784" s="6"/>
      <c r="Q5784" s="6"/>
      <c r="R5784" s="6"/>
      <c r="S5784" s="6"/>
      <c r="T5784" s="6"/>
      <c r="U5784" s="6" t="s">
        <v>12299</v>
      </c>
      <c r="V5784" s="6" t="s">
        <v>12299</v>
      </c>
      <c r="W5784" s="6" t="s">
        <v>12299</v>
      </c>
    </row>
    <row r="5785" spans="1:23" x14ac:dyDescent="0.3">
      <c r="A5785" s="6">
        <v>7938</v>
      </c>
      <c r="B5785" s="6" t="s">
        <v>6082</v>
      </c>
      <c r="C5785" s="6" t="s">
        <v>6083</v>
      </c>
      <c r="D5785" s="6">
        <v>3</v>
      </c>
      <c r="E5785" s="6">
        <v>1500</v>
      </c>
      <c r="F5785" s="6"/>
      <c r="G5785" s="6">
        <v>10</v>
      </c>
      <c r="H5785" s="6"/>
      <c r="I5785" s="6"/>
      <c r="J5785" s="6"/>
      <c r="K5785" s="6"/>
      <c r="L5785" s="6"/>
      <c r="M5785" s="6"/>
      <c r="N5785" s="6" t="str">
        <f>VLOOKUP(A5785,web_archive!D:AB,18,FALSE)</f>
        <v>None</v>
      </c>
      <c r="O5785" s="6"/>
      <c r="P5785" s="6"/>
      <c r="Q5785" s="6"/>
      <c r="R5785" s="6"/>
      <c r="S5785" s="6"/>
      <c r="T5785" s="6"/>
      <c r="U5785" s="6" t="s">
        <v>12299</v>
      </c>
      <c r="V5785" s="6" t="s">
        <v>12299</v>
      </c>
      <c r="W5785" s="6" t="s">
        <v>12299</v>
      </c>
    </row>
    <row r="5786" spans="1:23" x14ac:dyDescent="0.3">
      <c r="A5786" s="6">
        <v>7939</v>
      </c>
      <c r="B5786" s="6" t="s">
        <v>3536</v>
      </c>
      <c r="C5786" s="6" t="s">
        <v>3537</v>
      </c>
      <c r="D5786" s="6">
        <v>3</v>
      </c>
      <c r="E5786" s="6">
        <v>1500</v>
      </c>
      <c r="F5786" s="6"/>
      <c r="G5786" s="6">
        <v>10</v>
      </c>
      <c r="H5786" s="6"/>
      <c r="I5786" s="6"/>
      <c r="J5786" s="6"/>
      <c r="K5786" s="6"/>
      <c r="L5786" s="6"/>
      <c r="M5786" s="6"/>
      <c r="N5786" s="6" t="str">
        <f>VLOOKUP(A5786,web_archive!D:AB,18,FALSE)</f>
        <v>None</v>
      </c>
      <c r="O5786" s="6"/>
      <c r="P5786" s="6"/>
      <c r="Q5786" s="6"/>
      <c r="R5786" s="6"/>
      <c r="S5786" s="6"/>
      <c r="T5786" s="6"/>
      <c r="U5786" s="6" t="s">
        <v>12299</v>
      </c>
      <c r="V5786" s="6" t="s">
        <v>12299</v>
      </c>
      <c r="W5786" s="6" t="s">
        <v>12299</v>
      </c>
    </row>
    <row r="5787" spans="1:23" x14ac:dyDescent="0.3">
      <c r="A5787" s="6">
        <v>7940</v>
      </c>
      <c r="B5787" s="6" t="s">
        <v>9406</v>
      </c>
      <c r="C5787" s="6" t="s">
        <v>9407</v>
      </c>
      <c r="D5787" s="6">
        <v>3</v>
      </c>
      <c r="E5787" s="6">
        <v>300</v>
      </c>
      <c r="F5787" s="6"/>
      <c r="G5787" s="6">
        <v>2</v>
      </c>
      <c r="H5787" s="6"/>
      <c r="I5787" s="6"/>
      <c r="J5787" s="6"/>
      <c r="K5787" s="6"/>
      <c r="L5787" s="6"/>
      <c r="M5787" s="6"/>
      <c r="N5787" s="6" t="str">
        <f>VLOOKUP(A5787,web_archive!D:AB,18,FALSE)</f>
        <v>None</v>
      </c>
      <c r="O5787" s="6"/>
      <c r="P5787" s="6"/>
      <c r="Q5787" s="6"/>
      <c r="R5787" s="6"/>
      <c r="S5787" s="6"/>
      <c r="T5787" s="6"/>
      <c r="U5787" s="6" t="s">
        <v>12299</v>
      </c>
      <c r="V5787" s="6" t="s">
        <v>12299</v>
      </c>
      <c r="W5787" s="6" t="s">
        <v>12299</v>
      </c>
    </row>
    <row r="5788" spans="1:23" x14ac:dyDescent="0.3">
      <c r="A5788" s="6">
        <v>7941</v>
      </c>
      <c r="B5788" s="6" t="s">
        <v>21917</v>
      </c>
      <c r="C5788" s="6" t="s">
        <v>21918</v>
      </c>
      <c r="D5788" s="6">
        <v>3</v>
      </c>
      <c r="E5788" s="6">
        <v>10</v>
      </c>
      <c r="F5788" s="6"/>
      <c r="G5788" s="6">
        <v>0</v>
      </c>
      <c r="H5788" s="6"/>
      <c r="I5788" s="6"/>
      <c r="J5788" s="6"/>
      <c r="K5788" s="6"/>
      <c r="L5788" s="6"/>
      <c r="M5788" s="6"/>
      <c r="N5788" s="6" t="e">
        <f>VLOOKUP(A5788,web_archive!D:AB,18,FALSE)</f>
        <v>#N/A</v>
      </c>
      <c r="O5788" s="6"/>
      <c r="P5788" s="6"/>
      <c r="Q5788" s="6"/>
      <c r="R5788" s="6"/>
      <c r="S5788" s="6"/>
      <c r="T5788" s="6"/>
      <c r="U5788" s="6" t="s">
        <v>12299</v>
      </c>
      <c r="V5788" s="6" t="s">
        <v>12299</v>
      </c>
      <c r="W5788" s="6" t="s">
        <v>12299</v>
      </c>
    </row>
    <row r="5789" spans="1:23" x14ac:dyDescent="0.3">
      <c r="A5789" s="6">
        <v>7942</v>
      </c>
      <c r="B5789" s="6" t="s">
        <v>21919</v>
      </c>
      <c r="C5789" s="6" t="s">
        <v>21920</v>
      </c>
      <c r="D5789" s="6">
        <v>3</v>
      </c>
      <c r="E5789" s="6">
        <v>0</v>
      </c>
      <c r="F5789" s="6"/>
      <c r="G5789" s="6">
        <v>0</v>
      </c>
      <c r="H5789" s="6"/>
      <c r="I5789" s="6"/>
      <c r="J5789" s="6"/>
      <c r="K5789" s="6"/>
      <c r="L5789" s="6"/>
      <c r="M5789" s="6"/>
      <c r="N5789" s="6" t="e">
        <f>VLOOKUP(A5789,web_archive!D:AB,18,FALSE)</f>
        <v>#N/A</v>
      </c>
      <c r="O5789" s="6"/>
      <c r="P5789" s="6"/>
      <c r="Q5789" s="6"/>
      <c r="R5789" s="6"/>
      <c r="S5789" s="6"/>
      <c r="T5789" s="6"/>
      <c r="U5789" s="6" t="s">
        <v>12299</v>
      </c>
      <c r="V5789" s="6" t="s">
        <v>12299</v>
      </c>
      <c r="W5789" s="6" t="s">
        <v>12299</v>
      </c>
    </row>
    <row r="5790" spans="1:23" x14ac:dyDescent="0.3">
      <c r="A5790" s="6">
        <v>7943</v>
      </c>
      <c r="B5790" s="6" t="s">
        <v>21921</v>
      </c>
      <c r="C5790" s="6" t="s">
        <v>21921</v>
      </c>
      <c r="D5790" s="6">
        <v>3</v>
      </c>
      <c r="E5790" s="6">
        <v>0</v>
      </c>
      <c r="F5790" s="6"/>
      <c r="G5790" s="6">
        <v>0</v>
      </c>
      <c r="H5790" s="6"/>
      <c r="I5790" s="6"/>
      <c r="J5790" s="6"/>
      <c r="K5790" s="6"/>
      <c r="L5790" s="6"/>
      <c r="M5790" s="6"/>
      <c r="N5790" s="6" t="e">
        <f>VLOOKUP(A5790,web_archive!D:AB,18,FALSE)</f>
        <v>#N/A</v>
      </c>
      <c r="O5790" s="6"/>
      <c r="P5790" s="6"/>
      <c r="Q5790" s="6"/>
      <c r="R5790" s="6"/>
      <c r="S5790" s="6"/>
      <c r="T5790" s="6"/>
      <c r="U5790" s="6" t="s">
        <v>12299</v>
      </c>
      <c r="V5790" s="6" t="s">
        <v>12299</v>
      </c>
      <c r="W5790" s="6" t="s">
        <v>12299</v>
      </c>
    </row>
    <row r="5791" spans="1:23" x14ac:dyDescent="0.3">
      <c r="A5791" s="6">
        <v>7944</v>
      </c>
      <c r="B5791" s="6" t="s">
        <v>21922</v>
      </c>
      <c r="C5791" s="6" t="s">
        <v>21923</v>
      </c>
      <c r="D5791" s="6">
        <v>3</v>
      </c>
      <c r="E5791" s="6">
        <v>10</v>
      </c>
      <c r="F5791" s="6"/>
      <c r="G5791" s="6">
        <v>10</v>
      </c>
      <c r="H5791" s="6"/>
      <c r="I5791" s="6"/>
      <c r="J5791" s="6"/>
      <c r="K5791" s="6"/>
      <c r="L5791" s="6"/>
      <c r="M5791" s="6"/>
      <c r="N5791" s="6" t="e">
        <f>VLOOKUP(A5791,web_archive!D:AB,18,FALSE)</f>
        <v>#N/A</v>
      </c>
      <c r="O5791" s="6"/>
      <c r="P5791" s="6"/>
      <c r="Q5791" s="6"/>
      <c r="R5791" s="6"/>
      <c r="S5791" s="6"/>
      <c r="T5791" s="6"/>
      <c r="U5791" s="6" t="s">
        <v>12299</v>
      </c>
      <c r="V5791" s="6" t="s">
        <v>12299</v>
      </c>
      <c r="W5791" s="6" t="s">
        <v>12299</v>
      </c>
    </row>
    <row r="5792" spans="1:23" x14ac:dyDescent="0.3">
      <c r="A5792" s="6">
        <v>7945</v>
      </c>
      <c r="B5792" s="6" t="s">
        <v>21924</v>
      </c>
      <c r="C5792" s="6" t="s">
        <v>21925</v>
      </c>
      <c r="D5792" s="6">
        <v>3</v>
      </c>
      <c r="E5792" s="6">
        <v>0</v>
      </c>
      <c r="F5792" s="6"/>
      <c r="G5792" s="6">
        <v>10</v>
      </c>
      <c r="H5792" s="6"/>
      <c r="I5792" s="6"/>
      <c r="J5792" s="6"/>
      <c r="K5792" s="6"/>
      <c r="L5792" s="6"/>
      <c r="M5792" s="6"/>
      <c r="N5792" s="6" t="e">
        <f>VLOOKUP(A5792,web_archive!D:AB,18,FALSE)</f>
        <v>#N/A</v>
      </c>
      <c r="O5792" s="6"/>
      <c r="P5792" s="6"/>
      <c r="Q5792" s="6"/>
      <c r="R5792" s="6"/>
      <c r="S5792" s="6"/>
      <c r="T5792" s="6"/>
      <c r="U5792" s="6" t="s">
        <v>12299</v>
      </c>
      <c r="V5792" s="6" t="s">
        <v>12299</v>
      </c>
      <c r="W5792" s="6" t="s">
        <v>12299</v>
      </c>
    </row>
    <row r="5793" spans="1:23" x14ac:dyDescent="0.3">
      <c r="A5793" s="6">
        <v>7946</v>
      </c>
      <c r="B5793" s="6" t="s">
        <v>21926</v>
      </c>
      <c r="C5793" s="6" t="s">
        <v>21927</v>
      </c>
      <c r="D5793" s="6">
        <v>3</v>
      </c>
      <c r="E5793" s="6">
        <v>10</v>
      </c>
      <c r="F5793" s="6"/>
      <c r="G5793" s="6">
        <v>0</v>
      </c>
      <c r="H5793" s="6"/>
      <c r="I5793" s="6"/>
      <c r="J5793" s="6"/>
      <c r="K5793" s="6"/>
      <c r="L5793" s="6"/>
      <c r="M5793" s="6"/>
      <c r="N5793" s="6" t="e">
        <f>VLOOKUP(A5793,web_archive!D:AB,18,FALSE)</f>
        <v>#N/A</v>
      </c>
      <c r="O5793" s="6"/>
      <c r="P5793" s="6"/>
      <c r="Q5793" s="6"/>
      <c r="R5793" s="6"/>
      <c r="S5793" s="6"/>
      <c r="T5793" s="6"/>
      <c r="U5793" s="6" t="s">
        <v>12299</v>
      </c>
      <c r="V5793" s="6" t="s">
        <v>12299</v>
      </c>
      <c r="W5793" s="6" t="s">
        <v>12299</v>
      </c>
    </row>
    <row r="5794" spans="1:23" x14ac:dyDescent="0.3">
      <c r="A5794" s="6">
        <v>7947</v>
      </c>
      <c r="B5794" s="6" t="s">
        <v>21928</v>
      </c>
      <c r="C5794" s="6" t="s">
        <v>21929</v>
      </c>
      <c r="D5794" s="6">
        <v>3</v>
      </c>
      <c r="E5794" s="6">
        <v>10</v>
      </c>
      <c r="F5794" s="6"/>
      <c r="G5794" s="6">
        <v>0</v>
      </c>
      <c r="H5794" s="6"/>
      <c r="I5794" s="6"/>
      <c r="J5794" s="6"/>
      <c r="K5794" s="6"/>
      <c r="L5794" s="6"/>
      <c r="M5794" s="6"/>
      <c r="N5794" s="6" t="e">
        <f>VLOOKUP(A5794,web_archive!D:AB,18,FALSE)</f>
        <v>#N/A</v>
      </c>
      <c r="O5794" s="6"/>
      <c r="P5794" s="6"/>
      <c r="Q5794" s="6"/>
      <c r="R5794" s="6"/>
      <c r="S5794" s="6"/>
      <c r="T5794" s="6"/>
      <c r="U5794" s="6" t="s">
        <v>12299</v>
      </c>
      <c r="V5794" s="6" t="s">
        <v>12299</v>
      </c>
      <c r="W5794" s="6" t="s">
        <v>12299</v>
      </c>
    </row>
    <row r="5795" spans="1:23" x14ac:dyDescent="0.3">
      <c r="A5795" s="6">
        <v>7948</v>
      </c>
      <c r="B5795" s="6" t="s">
        <v>21930</v>
      </c>
      <c r="C5795" s="6" t="s">
        <v>21930</v>
      </c>
      <c r="D5795" s="6">
        <v>3</v>
      </c>
      <c r="E5795" s="6">
        <v>10</v>
      </c>
      <c r="F5795" s="6"/>
      <c r="G5795" s="6">
        <v>10</v>
      </c>
      <c r="H5795" s="6"/>
      <c r="I5795" s="6"/>
      <c r="J5795" s="6"/>
      <c r="K5795" s="6"/>
      <c r="L5795" s="6"/>
      <c r="M5795" s="6"/>
      <c r="N5795" s="6" t="e">
        <f>VLOOKUP(A5795,web_archive!D:AB,18,FALSE)</f>
        <v>#N/A</v>
      </c>
      <c r="O5795" s="6"/>
      <c r="P5795" s="6"/>
      <c r="Q5795" s="6"/>
      <c r="R5795" s="6"/>
      <c r="S5795" s="6"/>
      <c r="T5795" s="6"/>
      <c r="U5795" s="6" t="s">
        <v>12299</v>
      </c>
      <c r="V5795" s="6" t="s">
        <v>12299</v>
      </c>
      <c r="W5795" s="6" t="s">
        <v>12299</v>
      </c>
    </row>
    <row r="5796" spans="1:23" x14ac:dyDescent="0.3">
      <c r="A5796" s="6">
        <v>7949</v>
      </c>
      <c r="B5796" s="6" t="s">
        <v>21931</v>
      </c>
      <c r="C5796" s="6" t="s">
        <v>21932</v>
      </c>
      <c r="D5796" s="6">
        <v>3</v>
      </c>
      <c r="E5796" s="6">
        <v>10</v>
      </c>
      <c r="F5796" s="6"/>
      <c r="G5796" s="6">
        <v>0</v>
      </c>
      <c r="H5796" s="6"/>
      <c r="I5796" s="6"/>
      <c r="J5796" s="6"/>
      <c r="K5796" s="6"/>
      <c r="L5796" s="6"/>
      <c r="M5796" s="6"/>
      <c r="N5796" s="6" t="e">
        <f>VLOOKUP(A5796,web_archive!D:AB,18,FALSE)</f>
        <v>#N/A</v>
      </c>
      <c r="O5796" s="6"/>
      <c r="P5796" s="6"/>
      <c r="Q5796" s="6"/>
      <c r="R5796" s="6"/>
      <c r="S5796" s="6"/>
      <c r="T5796" s="6"/>
      <c r="U5796" s="6" t="s">
        <v>12299</v>
      </c>
      <c r="V5796" s="6" t="s">
        <v>12299</v>
      </c>
      <c r="W5796" s="6" t="s">
        <v>12299</v>
      </c>
    </row>
    <row r="5797" spans="1:23" x14ac:dyDescent="0.3">
      <c r="A5797" s="6">
        <v>7950</v>
      </c>
      <c r="B5797" s="6" t="s">
        <v>21933</v>
      </c>
      <c r="C5797" s="6" t="s">
        <v>21934</v>
      </c>
      <c r="D5797" s="6">
        <v>3</v>
      </c>
      <c r="E5797" s="6">
        <v>10</v>
      </c>
      <c r="F5797" s="6"/>
      <c r="G5797" s="6">
        <v>0</v>
      </c>
      <c r="H5797" s="6"/>
      <c r="I5797" s="6"/>
      <c r="J5797" s="6"/>
      <c r="K5797" s="6"/>
      <c r="L5797" s="6"/>
      <c r="M5797" s="6"/>
      <c r="N5797" s="6" t="e">
        <f>VLOOKUP(A5797,web_archive!D:AB,18,FALSE)</f>
        <v>#N/A</v>
      </c>
      <c r="O5797" s="6"/>
      <c r="P5797" s="6"/>
      <c r="Q5797" s="6"/>
      <c r="R5797" s="6"/>
      <c r="S5797" s="6"/>
      <c r="T5797" s="6"/>
      <c r="U5797" s="6" t="s">
        <v>12299</v>
      </c>
      <c r="V5797" s="6" t="s">
        <v>12299</v>
      </c>
      <c r="W5797" s="6" t="s">
        <v>12299</v>
      </c>
    </row>
    <row r="5798" spans="1:23" x14ac:dyDescent="0.3">
      <c r="A5798" s="6">
        <v>7951</v>
      </c>
      <c r="B5798" s="6" t="s">
        <v>21935</v>
      </c>
      <c r="C5798" s="6" t="s">
        <v>21936</v>
      </c>
      <c r="D5798" s="6">
        <v>3</v>
      </c>
      <c r="E5798" s="6">
        <v>10</v>
      </c>
      <c r="F5798" s="6"/>
      <c r="G5798" s="6">
        <v>0</v>
      </c>
      <c r="H5798" s="6"/>
      <c r="I5798" s="6"/>
      <c r="J5798" s="6"/>
      <c r="K5798" s="6"/>
      <c r="L5798" s="6"/>
      <c r="M5798" s="6"/>
      <c r="N5798" s="6" t="e">
        <f>VLOOKUP(A5798,web_archive!D:AB,18,FALSE)</f>
        <v>#N/A</v>
      </c>
      <c r="O5798" s="6"/>
      <c r="P5798" s="6"/>
      <c r="Q5798" s="6"/>
      <c r="R5798" s="6"/>
      <c r="S5798" s="6"/>
      <c r="T5798" s="6"/>
      <c r="U5798" s="6" t="s">
        <v>12299</v>
      </c>
      <c r="V5798" s="6" t="s">
        <v>12299</v>
      </c>
      <c r="W5798" s="6" t="s">
        <v>12299</v>
      </c>
    </row>
    <row r="5799" spans="1:23" x14ac:dyDescent="0.3">
      <c r="A5799" s="6">
        <v>7952</v>
      </c>
      <c r="B5799" s="6" t="s">
        <v>21937</v>
      </c>
      <c r="C5799" s="6" t="s">
        <v>21938</v>
      </c>
      <c r="D5799" s="6">
        <v>3</v>
      </c>
      <c r="E5799" s="6">
        <v>0</v>
      </c>
      <c r="F5799" s="6"/>
      <c r="G5799" s="6">
        <v>0</v>
      </c>
      <c r="H5799" s="6"/>
      <c r="I5799" s="6"/>
      <c r="J5799" s="6"/>
      <c r="K5799" s="6"/>
      <c r="L5799" s="6"/>
      <c r="M5799" s="6"/>
      <c r="N5799" s="6" t="e">
        <f>VLOOKUP(A5799,web_archive!D:AB,18,FALSE)</f>
        <v>#N/A</v>
      </c>
      <c r="O5799" s="6"/>
      <c r="P5799" s="6"/>
      <c r="Q5799" s="6"/>
      <c r="R5799" s="6"/>
      <c r="S5799" s="6"/>
      <c r="T5799" s="6"/>
      <c r="U5799" s="6" t="s">
        <v>12299</v>
      </c>
      <c r="V5799" s="6" t="s">
        <v>12299</v>
      </c>
      <c r="W5799" s="6" t="s">
        <v>12299</v>
      </c>
    </row>
    <row r="5800" spans="1:23" x14ac:dyDescent="0.3">
      <c r="A5800" s="6">
        <v>7953</v>
      </c>
      <c r="B5800" s="6" t="s">
        <v>21939</v>
      </c>
      <c r="C5800" s="6" t="s">
        <v>21940</v>
      </c>
      <c r="D5800" s="6">
        <v>3</v>
      </c>
      <c r="E5800" s="6">
        <v>0</v>
      </c>
      <c r="F5800" s="6"/>
      <c r="G5800" s="6">
        <v>0</v>
      </c>
      <c r="H5800" s="6"/>
      <c r="I5800" s="6"/>
      <c r="J5800" s="6"/>
      <c r="K5800" s="6"/>
      <c r="L5800" s="6"/>
      <c r="M5800" s="6"/>
      <c r="N5800" s="6" t="e">
        <f>VLOOKUP(A5800,web_archive!D:AB,18,FALSE)</f>
        <v>#N/A</v>
      </c>
      <c r="O5800" s="6"/>
      <c r="P5800" s="6"/>
      <c r="Q5800" s="6"/>
      <c r="R5800" s="6"/>
      <c r="S5800" s="6"/>
      <c r="T5800" s="6"/>
      <c r="U5800" s="6" t="s">
        <v>12299</v>
      </c>
      <c r="V5800" s="6" t="s">
        <v>12299</v>
      </c>
      <c r="W5800" s="6" t="s">
        <v>12299</v>
      </c>
    </row>
    <row r="5801" spans="1:23" x14ac:dyDescent="0.3">
      <c r="A5801" s="6">
        <v>7954</v>
      </c>
      <c r="B5801" s="6" t="s">
        <v>21941</v>
      </c>
      <c r="C5801" s="6" t="s">
        <v>21281</v>
      </c>
      <c r="D5801" s="6">
        <v>3</v>
      </c>
      <c r="E5801" s="6">
        <v>10</v>
      </c>
      <c r="F5801" s="6"/>
      <c r="G5801" s="6">
        <v>10</v>
      </c>
      <c r="H5801" s="6"/>
      <c r="I5801" s="6"/>
      <c r="J5801" s="6"/>
      <c r="K5801" s="6"/>
      <c r="L5801" s="6"/>
      <c r="M5801" s="6"/>
      <c r="N5801" s="6" t="e">
        <f>VLOOKUP(A5801,web_archive!D:AB,18,FALSE)</f>
        <v>#N/A</v>
      </c>
      <c r="O5801" s="6"/>
      <c r="P5801" s="6"/>
      <c r="Q5801" s="6"/>
      <c r="R5801" s="6"/>
      <c r="S5801" s="6"/>
      <c r="T5801" s="6"/>
      <c r="U5801" s="6" t="s">
        <v>12299</v>
      </c>
      <c r="V5801" s="6" t="s">
        <v>12299</v>
      </c>
      <c r="W5801" s="6" t="s">
        <v>12299</v>
      </c>
    </row>
    <row r="5802" spans="1:23" x14ac:dyDescent="0.3">
      <c r="A5802" s="6">
        <v>7955</v>
      </c>
      <c r="B5802" s="6" t="s">
        <v>21942</v>
      </c>
      <c r="C5802" s="6" t="s">
        <v>21943</v>
      </c>
      <c r="D5802" s="6">
        <v>3</v>
      </c>
      <c r="E5802" s="6">
        <v>10</v>
      </c>
      <c r="F5802" s="6"/>
      <c r="G5802" s="6">
        <v>0</v>
      </c>
      <c r="H5802" s="6"/>
      <c r="I5802" s="6"/>
      <c r="J5802" s="6"/>
      <c r="K5802" s="6"/>
      <c r="L5802" s="6"/>
      <c r="M5802" s="6"/>
      <c r="N5802" s="6" t="e">
        <f>VLOOKUP(A5802,web_archive!D:AB,18,FALSE)</f>
        <v>#N/A</v>
      </c>
      <c r="O5802" s="6"/>
      <c r="P5802" s="6"/>
      <c r="Q5802" s="6"/>
      <c r="R5802" s="6"/>
      <c r="S5802" s="6"/>
      <c r="T5802" s="6"/>
      <c r="U5802" s="6" t="s">
        <v>12299</v>
      </c>
      <c r="V5802" s="6" t="s">
        <v>12299</v>
      </c>
      <c r="W5802" s="6" t="s">
        <v>12299</v>
      </c>
    </row>
    <row r="5803" spans="1:23" x14ac:dyDescent="0.3">
      <c r="A5803" s="6">
        <v>7956</v>
      </c>
      <c r="B5803" s="6" t="s">
        <v>21944</v>
      </c>
      <c r="C5803" s="6" t="s">
        <v>21945</v>
      </c>
      <c r="D5803" s="6">
        <v>3</v>
      </c>
      <c r="E5803" s="6">
        <v>10</v>
      </c>
      <c r="F5803" s="6"/>
      <c r="G5803" s="6">
        <v>0</v>
      </c>
      <c r="H5803" s="6"/>
      <c r="I5803" s="6"/>
      <c r="J5803" s="6"/>
      <c r="K5803" s="6"/>
      <c r="L5803" s="6"/>
      <c r="M5803" s="6"/>
      <c r="N5803" s="6" t="e">
        <f>VLOOKUP(A5803,web_archive!D:AB,18,FALSE)</f>
        <v>#N/A</v>
      </c>
      <c r="O5803" s="6"/>
      <c r="P5803" s="6"/>
      <c r="Q5803" s="6"/>
      <c r="R5803" s="6"/>
      <c r="S5803" s="6"/>
      <c r="T5803" s="6"/>
      <c r="U5803" s="6" t="s">
        <v>12299</v>
      </c>
      <c r="V5803" s="6" t="s">
        <v>12299</v>
      </c>
      <c r="W5803" s="6" t="s">
        <v>12299</v>
      </c>
    </row>
    <row r="5804" spans="1:23" x14ac:dyDescent="0.3">
      <c r="A5804" s="6">
        <v>7957</v>
      </c>
      <c r="B5804" s="6" t="s">
        <v>21946</v>
      </c>
      <c r="C5804" s="6" t="s">
        <v>21947</v>
      </c>
      <c r="D5804" s="6">
        <v>3</v>
      </c>
      <c r="E5804" s="6">
        <v>10</v>
      </c>
      <c r="F5804" s="6"/>
      <c r="G5804" s="6">
        <v>0</v>
      </c>
      <c r="H5804" s="6"/>
      <c r="I5804" s="6"/>
      <c r="J5804" s="6"/>
      <c r="K5804" s="6"/>
      <c r="L5804" s="6"/>
      <c r="M5804" s="6"/>
      <c r="N5804" s="6" t="e">
        <f>VLOOKUP(A5804,web_archive!D:AB,18,FALSE)</f>
        <v>#N/A</v>
      </c>
      <c r="O5804" s="6"/>
      <c r="P5804" s="6"/>
      <c r="Q5804" s="6"/>
      <c r="R5804" s="6"/>
      <c r="S5804" s="6"/>
      <c r="T5804" s="6"/>
      <c r="U5804" s="6" t="s">
        <v>12299</v>
      </c>
      <c r="V5804" s="6" t="s">
        <v>12299</v>
      </c>
      <c r="W5804" s="6" t="s">
        <v>12299</v>
      </c>
    </row>
    <row r="5805" spans="1:23" x14ac:dyDescent="0.3">
      <c r="A5805" s="6">
        <v>7958</v>
      </c>
      <c r="B5805" s="6" t="s">
        <v>21948</v>
      </c>
      <c r="C5805" s="6" t="s">
        <v>21949</v>
      </c>
      <c r="D5805" s="6">
        <v>3</v>
      </c>
      <c r="E5805" s="6">
        <v>10</v>
      </c>
      <c r="F5805" s="6"/>
      <c r="G5805" s="6">
        <v>0</v>
      </c>
      <c r="H5805" s="6"/>
      <c r="I5805" s="6"/>
      <c r="J5805" s="6"/>
      <c r="K5805" s="6"/>
      <c r="L5805" s="6"/>
      <c r="M5805" s="6"/>
      <c r="N5805" s="6" t="e">
        <f>VLOOKUP(A5805,web_archive!D:AB,18,FALSE)</f>
        <v>#N/A</v>
      </c>
      <c r="O5805" s="6"/>
      <c r="P5805" s="6"/>
      <c r="Q5805" s="6"/>
      <c r="R5805" s="6"/>
      <c r="S5805" s="6"/>
      <c r="T5805" s="6"/>
      <c r="U5805" s="6" t="s">
        <v>12299</v>
      </c>
      <c r="V5805" s="6" t="s">
        <v>12299</v>
      </c>
      <c r="W5805" s="6" t="s">
        <v>12299</v>
      </c>
    </row>
    <row r="5806" spans="1:23" x14ac:dyDescent="0.3">
      <c r="A5806" s="6">
        <v>7959</v>
      </c>
      <c r="B5806" s="6" t="s">
        <v>21950</v>
      </c>
      <c r="C5806" s="6" t="s">
        <v>21951</v>
      </c>
      <c r="D5806" s="6">
        <v>3</v>
      </c>
      <c r="E5806" s="6">
        <v>0</v>
      </c>
      <c r="F5806" s="6"/>
      <c r="G5806" s="6">
        <v>0</v>
      </c>
      <c r="H5806" s="6"/>
      <c r="I5806" s="6"/>
      <c r="J5806" s="6"/>
      <c r="K5806" s="6"/>
      <c r="L5806" s="6"/>
      <c r="M5806" s="6"/>
      <c r="N5806" s="6" t="e">
        <f>VLOOKUP(A5806,web_archive!D:AB,18,FALSE)</f>
        <v>#N/A</v>
      </c>
      <c r="O5806" s="6"/>
      <c r="P5806" s="6"/>
      <c r="Q5806" s="6"/>
      <c r="R5806" s="6"/>
      <c r="S5806" s="6"/>
      <c r="T5806" s="6"/>
      <c r="U5806" s="6" t="s">
        <v>12299</v>
      </c>
      <c r="V5806" s="6" t="s">
        <v>12299</v>
      </c>
      <c r="W5806" s="6" t="s">
        <v>12299</v>
      </c>
    </row>
    <row r="5807" spans="1:23" x14ac:dyDescent="0.3">
      <c r="A5807" s="6">
        <v>7960</v>
      </c>
      <c r="B5807" s="6" t="s">
        <v>21952</v>
      </c>
      <c r="C5807" s="6" t="s">
        <v>21953</v>
      </c>
      <c r="D5807" s="6">
        <v>3</v>
      </c>
      <c r="E5807" s="6">
        <v>0</v>
      </c>
      <c r="F5807" s="6"/>
      <c r="G5807" s="6">
        <v>0</v>
      </c>
      <c r="H5807" s="6"/>
      <c r="I5807" s="6"/>
      <c r="J5807" s="6"/>
      <c r="K5807" s="6"/>
      <c r="L5807" s="6"/>
      <c r="M5807" s="6"/>
      <c r="N5807" s="6" t="e">
        <f>VLOOKUP(A5807,web_archive!D:AB,18,FALSE)</f>
        <v>#N/A</v>
      </c>
      <c r="O5807" s="6"/>
      <c r="P5807" s="6"/>
      <c r="Q5807" s="6"/>
      <c r="R5807" s="6"/>
      <c r="S5807" s="6"/>
      <c r="T5807" s="6"/>
      <c r="U5807" s="6" t="s">
        <v>12299</v>
      </c>
      <c r="V5807" s="6" t="s">
        <v>12299</v>
      </c>
      <c r="W5807" s="6" t="s">
        <v>12299</v>
      </c>
    </row>
    <row r="5808" spans="1:23" x14ac:dyDescent="0.3">
      <c r="A5808" s="6">
        <v>7961</v>
      </c>
      <c r="B5808" s="6" t="s">
        <v>21954</v>
      </c>
      <c r="C5808" s="6" t="s">
        <v>21955</v>
      </c>
      <c r="D5808" s="6">
        <v>3</v>
      </c>
      <c r="E5808" s="6">
        <v>0</v>
      </c>
      <c r="F5808" s="6"/>
      <c r="G5808" s="6">
        <v>0</v>
      </c>
      <c r="H5808" s="6"/>
      <c r="I5808" s="6"/>
      <c r="J5808" s="6"/>
      <c r="K5808" s="6"/>
      <c r="L5808" s="6"/>
      <c r="M5808" s="6"/>
      <c r="N5808" s="6" t="e">
        <f>VLOOKUP(A5808,web_archive!D:AB,18,FALSE)</f>
        <v>#N/A</v>
      </c>
      <c r="O5808" s="6"/>
      <c r="P5808" s="6"/>
      <c r="Q5808" s="6"/>
      <c r="R5808" s="6"/>
      <c r="S5808" s="6"/>
      <c r="T5808" s="6"/>
      <c r="U5808" s="6" t="s">
        <v>12299</v>
      </c>
      <c r="V5808" s="6" t="s">
        <v>12299</v>
      </c>
      <c r="W5808" s="6" t="s">
        <v>12299</v>
      </c>
    </row>
    <row r="5809" spans="1:23" x14ac:dyDescent="0.3">
      <c r="A5809" s="6">
        <v>7962</v>
      </c>
      <c r="B5809" s="6" t="s">
        <v>21956</v>
      </c>
      <c r="C5809" s="6" t="s">
        <v>21957</v>
      </c>
      <c r="D5809" s="6">
        <v>3</v>
      </c>
      <c r="E5809" s="6">
        <v>10</v>
      </c>
      <c r="F5809" s="6"/>
      <c r="G5809" s="6">
        <v>0</v>
      </c>
      <c r="H5809" s="6"/>
      <c r="I5809" s="6"/>
      <c r="J5809" s="6"/>
      <c r="K5809" s="6"/>
      <c r="L5809" s="6"/>
      <c r="M5809" s="6"/>
      <c r="N5809" s="6" t="e">
        <f>VLOOKUP(A5809,web_archive!D:AB,18,FALSE)</f>
        <v>#N/A</v>
      </c>
      <c r="O5809" s="6"/>
      <c r="P5809" s="6"/>
      <c r="Q5809" s="6"/>
      <c r="R5809" s="6"/>
      <c r="S5809" s="6"/>
      <c r="T5809" s="6"/>
      <c r="U5809" s="6" t="s">
        <v>12299</v>
      </c>
      <c r="V5809" s="6" t="s">
        <v>12299</v>
      </c>
      <c r="W5809" s="6" t="s">
        <v>12299</v>
      </c>
    </row>
    <row r="5810" spans="1:23" x14ac:dyDescent="0.3">
      <c r="A5810" s="6">
        <v>7963</v>
      </c>
      <c r="B5810" s="6" t="s">
        <v>21958</v>
      </c>
      <c r="C5810" s="6" t="s">
        <v>21959</v>
      </c>
      <c r="D5810" s="6">
        <v>3</v>
      </c>
      <c r="E5810" s="6">
        <v>10</v>
      </c>
      <c r="F5810" s="6"/>
      <c r="G5810" s="6">
        <v>0</v>
      </c>
      <c r="H5810" s="6"/>
      <c r="I5810" s="6"/>
      <c r="J5810" s="6"/>
      <c r="K5810" s="6"/>
      <c r="L5810" s="6"/>
      <c r="M5810" s="6"/>
      <c r="N5810" s="6" t="e">
        <f>VLOOKUP(A5810,web_archive!D:AB,18,FALSE)</f>
        <v>#N/A</v>
      </c>
      <c r="O5810" s="6"/>
      <c r="P5810" s="6"/>
      <c r="Q5810" s="6"/>
      <c r="R5810" s="6"/>
      <c r="S5810" s="6"/>
      <c r="T5810" s="6"/>
      <c r="U5810" s="6" t="s">
        <v>12299</v>
      </c>
      <c r="V5810" s="6" t="s">
        <v>12299</v>
      </c>
      <c r="W5810" s="6" t="s">
        <v>12299</v>
      </c>
    </row>
    <row r="5811" spans="1:23" x14ac:dyDescent="0.3">
      <c r="A5811" s="6">
        <v>7964</v>
      </c>
      <c r="B5811" s="6" t="s">
        <v>21960</v>
      </c>
      <c r="C5811" s="6" t="s">
        <v>21961</v>
      </c>
      <c r="D5811" s="6">
        <v>3</v>
      </c>
      <c r="E5811" s="6">
        <v>10</v>
      </c>
      <c r="F5811" s="6"/>
      <c r="G5811" s="6">
        <v>0</v>
      </c>
      <c r="H5811" s="6"/>
      <c r="I5811" s="6"/>
      <c r="J5811" s="6"/>
      <c r="K5811" s="6"/>
      <c r="L5811" s="6"/>
      <c r="M5811" s="6"/>
      <c r="N5811" s="6" t="e">
        <f>VLOOKUP(A5811,web_archive!D:AB,18,FALSE)</f>
        <v>#N/A</v>
      </c>
      <c r="O5811" s="6"/>
      <c r="P5811" s="6"/>
      <c r="Q5811" s="6"/>
      <c r="R5811" s="6"/>
      <c r="S5811" s="6"/>
      <c r="T5811" s="6"/>
      <c r="U5811" s="6" t="s">
        <v>12299</v>
      </c>
      <c r="V5811" s="6" t="s">
        <v>12299</v>
      </c>
      <c r="W5811" s="6" t="s">
        <v>12299</v>
      </c>
    </row>
    <row r="5812" spans="1:23" x14ac:dyDescent="0.3">
      <c r="A5812" s="6">
        <v>7965</v>
      </c>
      <c r="B5812" s="6" t="s">
        <v>21962</v>
      </c>
      <c r="C5812" s="6" t="s">
        <v>21963</v>
      </c>
      <c r="D5812" s="6">
        <v>3</v>
      </c>
      <c r="E5812" s="6">
        <v>10</v>
      </c>
      <c r="F5812" s="6"/>
      <c r="G5812" s="6">
        <v>0</v>
      </c>
      <c r="H5812" s="6"/>
      <c r="I5812" s="6"/>
      <c r="J5812" s="6"/>
      <c r="K5812" s="6"/>
      <c r="L5812" s="6"/>
      <c r="M5812" s="6"/>
      <c r="N5812" s="6" t="e">
        <f>VLOOKUP(A5812,web_archive!D:AB,18,FALSE)</f>
        <v>#N/A</v>
      </c>
      <c r="O5812" s="6"/>
      <c r="P5812" s="6"/>
      <c r="Q5812" s="6"/>
      <c r="R5812" s="6"/>
      <c r="S5812" s="6"/>
      <c r="T5812" s="6"/>
      <c r="U5812" s="6" t="s">
        <v>12299</v>
      </c>
      <c r="V5812" s="6" t="s">
        <v>12299</v>
      </c>
      <c r="W5812" s="6" t="s">
        <v>12299</v>
      </c>
    </row>
    <row r="5813" spans="1:23" x14ac:dyDescent="0.3">
      <c r="A5813" s="6">
        <v>7966</v>
      </c>
      <c r="B5813" s="6" t="s">
        <v>21964</v>
      </c>
      <c r="C5813" s="6" t="s">
        <v>21965</v>
      </c>
      <c r="D5813" s="6">
        <v>3</v>
      </c>
      <c r="E5813" s="6">
        <v>10</v>
      </c>
      <c r="F5813" s="6"/>
      <c r="G5813" s="6">
        <v>0</v>
      </c>
      <c r="H5813" s="6"/>
      <c r="I5813" s="6"/>
      <c r="J5813" s="6"/>
      <c r="K5813" s="6"/>
      <c r="L5813" s="6"/>
      <c r="M5813" s="6"/>
      <c r="N5813" s="6" t="e">
        <f>VLOOKUP(A5813,web_archive!D:AB,18,FALSE)</f>
        <v>#N/A</v>
      </c>
      <c r="O5813" s="6"/>
      <c r="P5813" s="6"/>
      <c r="Q5813" s="6"/>
      <c r="R5813" s="6"/>
      <c r="S5813" s="6"/>
      <c r="T5813" s="6"/>
      <c r="U5813" s="6" t="s">
        <v>12299</v>
      </c>
      <c r="V5813" s="6" t="s">
        <v>12299</v>
      </c>
      <c r="W5813" s="6" t="s">
        <v>12299</v>
      </c>
    </row>
    <row r="5814" spans="1:23" x14ac:dyDescent="0.3">
      <c r="A5814" s="6">
        <v>7967</v>
      </c>
      <c r="B5814" s="6" t="s">
        <v>21966</v>
      </c>
      <c r="C5814" s="6" t="s">
        <v>21967</v>
      </c>
      <c r="D5814" s="6">
        <v>3</v>
      </c>
      <c r="E5814" s="6">
        <v>10</v>
      </c>
      <c r="F5814" s="6"/>
      <c r="G5814" s="6">
        <v>0</v>
      </c>
      <c r="H5814" s="6"/>
      <c r="I5814" s="6"/>
      <c r="J5814" s="6"/>
      <c r="K5814" s="6"/>
      <c r="L5814" s="6"/>
      <c r="M5814" s="6"/>
      <c r="N5814" s="6" t="e">
        <f>VLOOKUP(A5814,web_archive!D:AB,18,FALSE)</f>
        <v>#N/A</v>
      </c>
      <c r="O5814" s="6"/>
      <c r="P5814" s="6"/>
      <c r="Q5814" s="6"/>
      <c r="R5814" s="6"/>
      <c r="S5814" s="6"/>
      <c r="T5814" s="6"/>
      <c r="U5814" s="6" t="s">
        <v>12299</v>
      </c>
      <c r="V5814" s="6" t="s">
        <v>12299</v>
      </c>
      <c r="W5814" s="6" t="s">
        <v>12299</v>
      </c>
    </row>
    <row r="5815" spans="1:23" x14ac:dyDescent="0.3">
      <c r="A5815" s="6">
        <v>7968</v>
      </c>
      <c r="B5815" s="6" t="s">
        <v>21968</v>
      </c>
      <c r="C5815" s="6" t="s">
        <v>21969</v>
      </c>
      <c r="D5815" s="6">
        <v>3</v>
      </c>
      <c r="E5815" s="6">
        <v>10</v>
      </c>
      <c r="F5815" s="6"/>
      <c r="G5815" s="6">
        <v>0</v>
      </c>
      <c r="H5815" s="6"/>
      <c r="I5815" s="6"/>
      <c r="J5815" s="6"/>
      <c r="K5815" s="6"/>
      <c r="L5815" s="6"/>
      <c r="M5815" s="6"/>
      <c r="N5815" s="6" t="e">
        <f>VLOOKUP(A5815,web_archive!D:AB,18,FALSE)</f>
        <v>#N/A</v>
      </c>
      <c r="O5815" s="6"/>
      <c r="P5815" s="6"/>
      <c r="Q5815" s="6"/>
      <c r="R5815" s="6"/>
      <c r="S5815" s="6"/>
      <c r="T5815" s="6"/>
      <c r="U5815" s="6" t="s">
        <v>12299</v>
      </c>
      <c r="V5815" s="6" t="s">
        <v>12299</v>
      </c>
      <c r="W5815" s="6" t="s">
        <v>12299</v>
      </c>
    </row>
    <row r="5816" spans="1:23" x14ac:dyDescent="0.3">
      <c r="A5816" s="6">
        <v>7969</v>
      </c>
      <c r="B5816" s="6" t="s">
        <v>21970</v>
      </c>
      <c r="C5816" s="6" t="s">
        <v>21971</v>
      </c>
      <c r="D5816" s="6">
        <v>3</v>
      </c>
      <c r="E5816" s="6">
        <v>10</v>
      </c>
      <c r="F5816" s="6"/>
      <c r="G5816" s="6">
        <v>0</v>
      </c>
      <c r="H5816" s="6"/>
      <c r="I5816" s="6"/>
      <c r="J5816" s="6"/>
      <c r="K5816" s="6"/>
      <c r="L5816" s="6"/>
      <c r="M5816" s="6"/>
      <c r="N5816" s="6" t="e">
        <f>VLOOKUP(A5816,web_archive!D:AB,18,FALSE)</f>
        <v>#N/A</v>
      </c>
      <c r="O5816" s="6"/>
      <c r="P5816" s="6"/>
      <c r="Q5816" s="6"/>
      <c r="R5816" s="6"/>
      <c r="S5816" s="6"/>
      <c r="T5816" s="6"/>
      <c r="U5816" s="6" t="s">
        <v>12299</v>
      </c>
      <c r="V5816" s="6" t="s">
        <v>12299</v>
      </c>
      <c r="W5816" s="6" t="s">
        <v>12299</v>
      </c>
    </row>
    <row r="5817" spans="1:23" x14ac:dyDescent="0.3">
      <c r="A5817" s="6">
        <v>7970</v>
      </c>
      <c r="B5817" s="6" t="s">
        <v>21972</v>
      </c>
      <c r="C5817" s="6" t="s">
        <v>21973</v>
      </c>
      <c r="D5817" s="6">
        <v>3</v>
      </c>
      <c r="E5817" s="6">
        <v>0</v>
      </c>
      <c r="F5817" s="6"/>
      <c r="G5817" s="6">
        <v>0</v>
      </c>
      <c r="H5817" s="6"/>
      <c r="I5817" s="6"/>
      <c r="J5817" s="6"/>
      <c r="K5817" s="6"/>
      <c r="L5817" s="6"/>
      <c r="M5817" s="6"/>
      <c r="N5817" s="6" t="e">
        <f>VLOOKUP(A5817,web_archive!D:AB,18,FALSE)</f>
        <v>#N/A</v>
      </c>
      <c r="O5817" s="6"/>
      <c r="P5817" s="6"/>
      <c r="Q5817" s="6"/>
      <c r="R5817" s="6"/>
      <c r="S5817" s="6"/>
      <c r="T5817" s="6"/>
      <c r="U5817" s="6" t="s">
        <v>12299</v>
      </c>
      <c r="V5817" s="6" t="s">
        <v>12299</v>
      </c>
      <c r="W5817" s="6" t="s">
        <v>12299</v>
      </c>
    </row>
    <row r="5818" spans="1:23" x14ac:dyDescent="0.3">
      <c r="A5818" s="6">
        <v>7971</v>
      </c>
      <c r="B5818" s="6" t="s">
        <v>21974</v>
      </c>
      <c r="C5818" s="6" t="s">
        <v>21975</v>
      </c>
      <c r="D5818" s="6">
        <v>3</v>
      </c>
      <c r="E5818" s="6">
        <v>0</v>
      </c>
      <c r="F5818" s="6"/>
      <c r="G5818" s="6">
        <v>0</v>
      </c>
      <c r="H5818" s="6"/>
      <c r="I5818" s="6"/>
      <c r="J5818" s="6"/>
      <c r="K5818" s="6"/>
      <c r="L5818" s="6"/>
      <c r="M5818" s="6"/>
      <c r="N5818" s="6" t="e">
        <f>VLOOKUP(A5818,web_archive!D:AB,18,FALSE)</f>
        <v>#N/A</v>
      </c>
      <c r="O5818" s="6"/>
      <c r="P5818" s="6"/>
      <c r="Q5818" s="6"/>
      <c r="R5818" s="6"/>
      <c r="S5818" s="6"/>
      <c r="T5818" s="6"/>
      <c r="U5818" s="6" t="s">
        <v>12299</v>
      </c>
      <c r="V5818" s="6" t="s">
        <v>12299</v>
      </c>
      <c r="W5818" s="6" t="s">
        <v>12299</v>
      </c>
    </row>
    <row r="5819" spans="1:23" x14ac:dyDescent="0.3">
      <c r="A5819" s="6">
        <v>7972</v>
      </c>
      <c r="B5819" s="6" t="s">
        <v>21976</v>
      </c>
      <c r="C5819" s="6" t="s">
        <v>21977</v>
      </c>
      <c r="D5819" s="6">
        <v>3</v>
      </c>
      <c r="E5819" s="6">
        <v>0</v>
      </c>
      <c r="F5819" s="6"/>
      <c r="G5819" s="6">
        <v>0</v>
      </c>
      <c r="H5819" s="6"/>
      <c r="I5819" s="6"/>
      <c r="J5819" s="6"/>
      <c r="K5819" s="6"/>
      <c r="L5819" s="6"/>
      <c r="M5819" s="6"/>
      <c r="N5819" s="6" t="e">
        <f>VLOOKUP(A5819,web_archive!D:AB,18,FALSE)</f>
        <v>#N/A</v>
      </c>
      <c r="O5819" s="6"/>
      <c r="P5819" s="6"/>
      <c r="Q5819" s="6"/>
      <c r="R5819" s="6"/>
      <c r="S5819" s="6"/>
      <c r="T5819" s="6"/>
      <c r="U5819" s="6" t="s">
        <v>12299</v>
      </c>
      <c r="V5819" s="6" t="s">
        <v>12299</v>
      </c>
      <c r="W5819" s="6" t="s">
        <v>12299</v>
      </c>
    </row>
    <row r="5820" spans="1:23" x14ac:dyDescent="0.3">
      <c r="A5820" s="6">
        <v>7973</v>
      </c>
      <c r="B5820" s="6" t="s">
        <v>21978</v>
      </c>
      <c r="C5820" s="6" t="s">
        <v>21979</v>
      </c>
      <c r="D5820" s="6">
        <v>3</v>
      </c>
      <c r="E5820" s="6">
        <v>20</v>
      </c>
      <c r="F5820" s="6"/>
      <c r="G5820" s="6">
        <v>0</v>
      </c>
      <c r="H5820" s="6"/>
      <c r="I5820" s="6"/>
      <c r="J5820" s="6"/>
      <c r="K5820" s="6"/>
      <c r="L5820" s="6"/>
      <c r="M5820" s="6"/>
      <c r="N5820" s="6" t="e">
        <f>VLOOKUP(A5820,web_archive!D:AB,18,FALSE)</f>
        <v>#N/A</v>
      </c>
      <c r="O5820" s="6"/>
      <c r="P5820" s="6"/>
      <c r="Q5820" s="6"/>
      <c r="R5820" s="6"/>
      <c r="S5820" s="6"/>
      <c r="T5820" s="6"/>
      <c r="U5820" s="6" t="s">
        <v>12299</v>
      </c>
      <c r="V5820" s="6" t="s">
        <v>12299</v>
      </c>
      <c r="W5820" s="6" t="s">
        <v>12299</v>
      </c>
    </row>
    <row r="5821" spans="1:23" x14ac:dyDescent="0.3">
      <c r="A5821" s="6">
        <v>7974</v>
      </c>
      <c r="B5821" s="6" t="s">
        <v>21980</v>
      </c>
      <c r="C5821" s="6" t="s">
        <v>21981</v>
      </c>
      <c r="D5821" s="6">
        <v>3</v>
      </c>
      <c r="E5821" s="6">
        <v>20</v>
      </c>
      <c r="F5821" s="6"/>
      <c r="G5821" s="6">
        <v>0</v>
      </c>
      <c r="H5821" s="6"/>
      <c r="I5821" s="6"/>
      <c r="J5821" s="6"/>
      <c r="K5821" s="6"/>
      <c r="L5821" s="6"/>
      <c r="M5821" s="6"/>
      <c r="N5821" s="6" t="e">
        <f>VLOOKUP(A5821,web_archive!D:AB,18,FALSE)</f>
        <v>#N/A</v>
      </c>
      <c r="O5821" s="6"/>
      <c r="P5821" s="6"/>
      <c r="Q5821" s="6"/>
      <c r="R5821" s="6"/>
      <c r="S5821" s="6"/>
      <c r="T5821" s="6"/>
      <c r="U5821" s="6" t="s">
        <v>12299</v>
      </c>
      <c r="V5821" s="6" t="s">
        <v>12299</v>
      </c>
      <c r="W5821" s="6" t="s">
        <v>12299</v>
      </c>
    </row>
    <row r="5822" spans="1:23" x14ac:dyDescent="0.3">
      <c r="A5822" s="6">
        <v>7975</v>
      </c>
      <c r="B5822" s="6" t="s">
        <v>21982</v>
      </c>
      <c r="C5822" s="6" t="s">
        <v>21983</v>
      </c>
      <c r="D5822" s="6">
        <v>3</v>
      </c>
      <c r="E5822" s="6">
        <v>0</v>
      </c>
      <c r="F5822" s="6"/>
      <c r="G5822" s="6">
        <v>0</v>
      </c>
      <c r="H5822" s="6"/>
      <c r="I5822" s="6"/>
      <c r="J5822" s="6"/>
      <c r="K5822" s="6"/>
      <c r="L5822" s="6"/>
      <c r="M5822" s="6"/>
      <c r="N5822" s="6" t="e">
        <f>VLOOKUP(A5822,web_archive!D:AB,18,FALSE)</f>
        <v>#N/A</v>
      </c>
      <c r="O5822" s="6"/>
      <c r="P5822" s="6"/>
      <c r="Q5822" s="6"/>
      <c r="R5822" s="6"/>
      <c r="S5822" s="6"/>
      <c r="T5822" s="6"/>
      <c r="U5822" s="6" t="s">
        <v>12299</v>
      </c>
      <c r="V5822" s="6" t="s">
        <v>12299</v>
      </c>
      <c r="W5822" s="6" t="s">
        <v>12299</v>
      </c>
    </row>
    <row r="5823" spans="1:23" x14ac:dyDescent="0.3">
      <c r="A5823" s="6">
        <v>7976</v>
      </c>
      <c r="B5823" s="6" t="s">
        <v>21984</v>
      </c>
      <c r="C5823" s="6" t="s">
        <v>21985</v>
      </c>
      <c r="D5823" s="6">
        <v>3</v>
      </c>
      <c r="E5823" s="6">
        <v>20</v>
      </c>
      <c r="F5823" s="6"/>
      <c r="G5823" s="6">
        <v>0</v>
      </c>
      <c r="H5823" s="6"/>
      <c r="I5823" s="6"/>
      <c r="J5823" s="6"/>
      <c r="K5823" s="6"/>
      <c r="L5823" s="6"/>
      <c r="M5823" s="6"/>
      <c r="N5823" s="6" t="e">
        <f>VLOOKUP(A5823,web_archive!D:AB,18,FALSE)</f>
        <v>#N/A</v>
      </c>
      <c r="O5823" s="6"/>
      <c r="P5823" s="6"/>
      <c r="Q5823" s="6"/>
      <c r="R5823" s="6"/>
      <c r="S5823" s="6"/>
      <c r="T5823" s="6"/>
      <c r="U5823" s="6" t="s">
        <v>12299</v>
      </c>
      <c r="V5823" s="6" t="s">
        <v>12299</v>
      </c>
      <c r="W5823" s="6" t="s">
        <v>12299</v>
      </c>
    </row>
    <row r="5824" spans="1:23" x14ac:dyDescent="0.3">
      <c r="A5824" s="6">
        <v>7977</v>
      </c>
      <c r="B5824" s="6" t="s">
        <v>21986</v>
      </c>
      <c r="C5824" s="6" t="s">
        <v>21987</v>
      </c>
      <c r="D5824" s="6">
        <v>3</v>
      </c>
      <c r="E5824" s="6">
        <v>0</v>
      </c>
      <c r="F5824" s="6"/>
      <c r="G5824" s="6">
        <v>0</v>
      </c>
      <c r="H5824" s="6"/>
      <c r="I5824" s="6"/>
      <c r="J5824" s="6"/>
      <c r="K5824" s="6"/>
      <c r="L5824" s="6"/>
      <c r="M5824" s="6"/>
      <c r="N5824" s="6" t="e">
        <f>VLOOKUP(A5824,web_archive!D:AB,18,FALSE)</f>
        <v>#N/A</v>
      </c>
      <c r="O5824" s="6"/>
      <c r="P5824" s="6"/>
      <c r="Q5824" s="6"/>
      <c r="R5824" s="6"/>
      <c r="S5824" s="6"/>
      <c r="T5824" s="6"/>
      <c r="U5824" s="6" t="s">
        <v>12299</v>
      </c>
      <c r="V5824" s="6" t="s">
        <v>12299</v>
      </c>
      <c r="W5824" s="6" t="s">
        <v>12299</v>
      </c>
    </row>
    <row r="5825" spans="1:23" x14ac:dyDescent="0.3">
      <c r="A5825" s="6">
        <v>7978</v>
      </c>
      <c r="B5825" s="6" t="s">
        <v>21988</v>
      </c>
      <c r="C5825" s="6" t="s">
        <v>21989</v>
      </c>
      <c r="D5825" s="6">
        <v>3</v>
      </c>
      <c r="E5825" s="6">
        <v>2</v>
      </c>
      <c r="F5825" s="6"/>
      <c r="G5825" s="6">
        <v>10</v>
      </c>
      <c r="H5825" s="6"/>
      <c r="I5825" s="6"/>
      <c r="J5825" s="6"/>
      <c r="K5825" s="6"/>
      <c r="L5825" s="6"/>
      <c r="M5825" s="6"/>
      <c r="N5825" s="6" t="e">
        <f>VLOOKUP(A5825,web_archive!D:AB,18,FALSE)</f>
        <v>#N/A</v>
      </c>
      <c r="O5825" s="6"/>
      <c r="P5825" s="6"/>
      <c r="Q5825" s="6"/>
      <c r="R5825" s="6"/>
      <c r="S5825" s="6"/>
      <c r="T5825" s="6"/>
      <c r="U5825" s="6" t="s">
        <v>12299</v>
      </c>
      <c r="V5825" s="6" t="s">
        <v>12299</v>
      </c>
      <c r="W5825" s="6" t="s">
        <v>12299</v>
      </c>
    </row>
    <row r="5826" spans="1:23" x14ac:dyDescent="0.3">
      <c r="A5826" s="6">
        <v>7979</v>
      </c>
      <c r="B5826" s="6" t="s">
        <v>21990</v>
      </c>
      <c r="C5826" s="6" t="s">
        <v>21991</v>
      </c>
      <c r="D5826" s="6">
        <v>3</v>
      </c>
      <c r="E5826" s="6">
        <v>2</v>
      </c>
      <c r="F5826" s="6"/>
      <c r="G5826" s="6">
        <v>10</v>
      </c>
      <c r="H5826" s="6"/>
      <c r="I5826" s="6"/>
      <c r="J5826" s="6"/>
      <c r="K5826" s="6"/>
      <c r="L5826" s="6"/>
      <c r="M5826" s="6"/>
      <c r="N5826" s="6" t="e">
        <f>VLOOKUP(A5826,web_archive!D:AB,18,FALSE)</f>
        <v>#N/A</v>
      </c>
      <c r="O5826" s="6"/>
      <c r="P5826" s="6"/>
      <c r="Q5826" s="6"/>
      <c r="R5826" s="6"/>
      <c r="S5826" s="6"/>
      <c r="T5826" s="6"/>
      <c r="U5826" s="6" t="s">
        <v>12299</v>
      </c>
      <c r="V5826" s="6" t="s">
        <v>12299</v>
      </c>
      <c r="W5826" s="6" t="s">
        <v>12299</v>
      </c>
    </row>
    <row r="5827" spans="1:23" x14ac:dyDescent="0.3">
      <c r="A5827" s="6">
        <v>7980</v>
      </c>
      <c r="B5827" s="6" t="s">
        <v>21992</v>
      </c>
      <c r="C5827" s="6" t="s">
        <v>21993</v>
      </c>
      <c r="D5827" s="6">
        <v>3</v>
      </c>
      <c r="E5827" s="6">
        <v>2</v>
      </c>
      <c r="F5827" s="6"/>
      <c r="G5827" s="6">
        <v>10</v>
      </c>
      <c r="H5827" s="6"/>
      <c r="I5827" s="6"/>
      <c r="J5827" s="6"/>
      <c r="K5827" s="6"/>
      <c r="L5827" s="6"/>
      <c r="M5827" s="6"/>
      <c r="N5827" s="6" t="e">
        <f>VLOOKUP(A5827,web_archive!D:AB,18,FALSE)</f>
        <v>#N/A</v>
      </c>
      <c r="O5827" s="6"/>
      <c r="P5827" s="6"/>
      <c r="Q5827" s="6"/>
      <c r="R5827" s="6"/>
      <c r="S5827" s="6"/>
      <c r="T5827" s="6"/>
      <c r="U5827" s="6" t="s">
        <v>12299</v>
      </c>
      <c r="V5827" s="6" t="s">
        <v>12299</v>
      </c>
      <c r="W5827" s="6" t="s">
        <v>12299</v>
      </c>
    </row>
    <row r="5828" spans="1:23" x14ac:dyDescent="0.3">
      <c r="A5828" s="6">
        <v>7981</v>
      </c>
      <c r="B5828" s="6" t="s">
        <v>21994</v>
      </c>
      <c r="C5828" s="6" t="s">
        <v>21995</v>
      </c>
      <c r="D5828" s="6">
        <v>3</v>
      </c>
      <c r="E5828" s="6">
        <v>2</v>
      </c>
      <c r="F5828" s="6"/>
      <c r="G5828" s="6">
        <v>10</v>
      </c>
      <c r="H5828" s="6"/>
      <c r="I5828" s="6"/>
      <c r="J5828" s="6"/>
      <c r="K5828" s="6"/>
      <c r="L5828" s="6"/>
      <c r="M5828" s="6"/>
      <c r="N5828" s="6" t="e">
        <f>VLOOKUP(A5828,web_archive!D:AB,18,FALSE)</f>
        <v>#N/A</v>
      </c>
      <c r="O5828" s="6"/>
      <c r="P5828" s="6"/>
      <c r="Q5828" s="6"/>
      <c r="R5828" s="6"/>
      <c r="S5828" s="6"/>
      <c r="T5828" s="6"/>
      <c r="U5828" s="6" t="s">
        <v>12299</v>
      </c>
      <c r="V5828" s="6" t="s">
        <v>12299</v>
      </c>
      <c r="W5828" s="6" t="s">
        <v>12299</v>
      </c>
    </row>
    <row r="5829" spans="1:23" x14ac:dyDescent="0.3">
      <c r="A5829" s="6">
        <v>7982</v>
      </c>
      <c r="B5829" s="6" t="s">
        <v>21996</v>
      </c>
      <c r="C5829" s="6" t="s">
        <v>21997</v>
      </c>
      <c r="D5829" s="6">
        <v>3</v>
      </c>
      <c r="E5829" s="6">
        <v>2</v>
      </c>
      <c r="F5829" s="6"/>
      <c r="G5829" s="6">
        <v>10</v>
      </c>
      <c r="H5829" s="6"/>
      <c r="I5829" s="6"/>
      <c r="J5829" s="6"/>
      <c r="K5829" s="6"/>
      <c r="L5829" s="6"/>
      <c r="M5829" s="6"/>
      <c r="N5829" s="6" t="e">
        <f>VLOOKUP(A5829,web_archive!D:AB,18,FALSE)</f>
        <v>#N/A</v>
      </c>
      <c r="O5829" s="6"/>
      <c r="P5829" s="6"/>
      <c r="Q5829" s="6"/>
      <c r="R5829" s="6"/>
      <c r="S5829" s="6"/>
      <c r="T5829" s="6"/>
      <c r="U5829" s="6" t="s">
        <v>12299</v>
      </c>
      <c r="V5829" s="6" t="s">
        <v>12299</v>
      </c>
      <c r="W5829" s="6" t="s">
        <v>12299</v>
      </c>
    </row>
    <row r="5830" spans="1:23" x14ac:dyDescent="0.3">
      <c r="A5830" s="6">
        <v>7983</v>
      </c>
      <c r="B5830" s="6" t="s">
        <v>21998</v>
      </c>
      <c r="C5830" s="6" t="s">
        <v>21999</v>
      </c>
      <c r="D5830" s="6">
        <v>3</v>
      </c>
      <c r="E5830" s="6">
        <v>2</v>
      </c>
      <c r="F5830" s="6"/>
      <c r="G5830" s="6">
        <v>10</v>
      </c>
      <c r="H5830" s="6"/>
      <c r="I5830" s="6"/>
      <c r="J5830" s="6"/>
      <c r="K5830" s="6"/>
      <c r="L5830" s="6"/>
      <c r="M5830" s="6"/>
      <c r="N5830" s="6" t="e">
        <f>VLOOKUP(A5830,web_archive!D:AB,18,FALSE)</f>
        <v>#N/A</v>
      </c>
      <c r="O5830" s="6"/>
      <c r="P5830" s="6"/>
      <c r="Q5830" s="6"/>
      <c r="R5830" s="6"/>
      <c r="S5830" s="6"/>
      <c r="T5830" s="6"/>
      <c r="U5830" s="6" t="s">
        <v>12299</v>
      </c>
      <c r="V5830" s="6" t="s">
        <v>12299</v>
      </c>
      <c r="W5830" s="6" t="s">
        <v>12299</v>
      </c>
    </row>
    <row r="5831" spans="1:23" x14ac:dyDescent="0.3">
      <c r="A5831" s="6">
        <v>7984</v>
      </c>
      <c r="B5831" s="6" t="s">
        <v>22000</v>
      </c>
      <c r="C5831" s="6" t="s">
        <v>22001</v>
      </c>
      <c r="D5831" s="6">
        <v>3</v>
      </c>
      <c r="E5831" s="6">
        <v>2</v>
      </c>
      <c r="F5831" s="6"/>
      <c r="G5831" s="6">
        <v>10</v>
      </c>
      <c r="H5831" s="6"/>
      <c r="I5831" s="6"/>
      <c r="J5831" s="6"/>
      <c r="K5831" s="6"/>
      <c r="L5831" s="6"/>
      <c r="M5831" s="6"/>
      <c r="N5831" s="6" t="e">
        <f>VLOOKUP(A5831,web_archive!D:AB,18,FALSE)</f>
        <v>#N/A</v>
      </c>
      <c r="O5831" s="6"/>
      <c r="P5831" s="6"/>
      <c r="Q5831" s="6"/>
      <c r="R5831" s="6"/>
      <c r="S5831" s="6"/>
      <c r="T5831" s="6"/>
      <c r="U5831" s="6" t="s">
        <v>12299</v>
      </c>
      <c r="V5831" s="6" t="s">
        <v>12299</v>
      </c>
      <c r="W5831" s="6" t="s">
        <v>12299</v>
      </c>
    </row>
    <row r="5832" spans="1:23" x14ac:dyDescent="0.3">
      <c r="A5832" s="6">
        <v>7985</v>
      </c>
      <c r="B5832" s="6" t="s">
        <v>22002</v>
      </c>
      <c r="C5832" s="6" t="s">
        <v>22003</v>
      </c>
      <c r="D5832" s="6">
        <v>3</v>
      </c>
      <c r="E5832" s="6">
        <v>2</v>
      </c>
      <c r="F5832" s="6"/>
      <c r="G5832" s="6">
        <v>10</v>
      </c>
      <c r="H5832" s="6"/>
      <c r="I5832" s="6"/>
      <c r="J5832" s="6"/>
      <c r="K5832" s="6"/>
      <c r="L5832" s="6"/>
      <c r="M5832" s="6"/>
      <c r="N5832" s="6" t="e">
        <f>VLOOKUP(A5832,web_archive!D:AB,18,FALSE)</f>
        <v>#N/A</v>
      </c>
      <c r="O5832" s="6"/>
      <c r="P5832" s="6"/>
      <c r="Q5832" s="6"/>
      <c r="R5832" s="6"/>
      <c r="S5832" s="6"/>
      <c r="T5832" s="6"/>
      <c r="U5832" s="6" t="s">
        <v>12299</v>
      </c>
      <c r="V5832" s="6" t="s">
        <v>12299</v>
      </c>
      <c r="W5832" s="6" t="s">
        <v>12299</v>
      </c>
    </row>
    <row r="5833" spans="1:23" x14ac:dyDescent="0.3">
      <c r="A5833" s="6">
        <v>7986</v>
      </c>
      <c r="B5833" s="6" t="s">
        <v>22004</v>
      </c>
      <c r="C5833" s="6" t="s">
        <v>22005</v>
      </c>
      <c r="D5833" s="6">
        <v>3</v>
      </c>
      <c r="E5833" s="6">
        <v>2</v>
      </c>
      <c r="F5833" s="6"/>
      <c r="G5833" s="6">
        <v>10</v>
      </c>
      <c r="H5833" s="6"/>
      <c r="I5833" s="6"/>
      <c r="J5833" s="6"/>
      <c r="K5833" s="6"/>
      <c r="L5833" s="6"/>
      <c r="M5833" s="6"/>
      <c r="N5833" s="6" t="e">
        <f>VLOOKUP(A5833,web_archive!D:AB,18,FALSE)</f>
        <v>#N/A</v>
      </c>
      <c r="O5833" s="6"/>
      <c r="P5833" s="6"/>
      <c r="Q5833" s="6"/>
      <c r="R5833" s="6"/>
      <c r="S5833" s="6"/>
      <c r="T5833" s="6"/>
      <c r="U5833" s="6" t="s">
        <v>12299</v>
      </c>
      <c r="V5833" s="6" t="s">
        <v>12299</v>
      </c>
      <c r="W5833" s="6" t="s">
        <v>12299</v>
      </c>
    </row>
    <row r="5834" spans="1:23" x14ac:dyDescent="0.3">
      <c r="A5834" s="6">
        <v>7987</v>
      </c>
      <c r="B5834" s="6" t="s">
        <v>22006</v>
      </c>
      <c r="C5834" s="6" t="s">
        <v>22007</v>
      </c>
      <c r="D5834" s="6">
        <v>3</v>
      </c>
      <c r="E5834" s="6">
        <v>2</v>
      </c>
      <c r="F5834" s="6"/>
      <c r="G5834" s="6">
        <v>10</v>
      </c>
      <c r="H5834" s="6"/>
      <c r="I5834" s="6"/>
      <c r="J5834" s="6"/>
      <c r="K5834" s="6"/>
      <c r="L5834" s="6"/>
      <c r="M5834" s="6"/>
      <c r="N5834" s="6" t="e">
        <f>VLOOKUP(A5834,web_archive!D:AB,18,FALSE)</f>
        <v>#N/A</v>
      </c>
      <c r="O5834" s="6"/>
      <c r="P5834" s="6"/>
      <c r="Q5834" s="6"/>
      <c r="R5834" s="6"/>
      <c r="S5834" s="6"/>
      <c r="T5834" s="6"/>
      <c r="U5834" s="6" t="s">
        <v>12299</v>
      </c>
      <c r="V5834" s="6" t="s">
        <v>12299</v>
      </c>
      <c r="W5834" s="6" t="s">
        <v>12299</v>
      </c>
    </row>
    <row r="5835" spans="1:23" x14ac:dyDescent="0.3">
      <c r="A5835" s="6">
        <v>7988</v>
      </c>
      <c r="B5835" s="6" t="s">
        <v>22008</v>
      </c>
      <c r="C5835" s="6" t="s">
        <v>22009</v>
      </c>
      <c r="D5835" s="6">
        <v>3</v>
      </c>
      <c r="E5835" s="6">
        <v>2</v>
      </c>
      <c r="F5835" s="6"/>
      <c r="G5835" s="6">
        <v>10</v>
      </c>
      <c r="H5835" s="6"/>
      <c r="I5835" s="6"/>
      <c r="J5835" s="6"/>
      <c r="K5835" s="6"/>
      <c r="L5835" s="6"/>
      <c r="M5835" s="6"/>
      <c r="N5835" s="6" t="e">
        <f>VLOOKUP(A5835,web_archive!D:AB,18,FALSE)</f>
        <v>#N/A</v>
      </c>
      <c r="O5835" s="6"/>
      <c r="P5835" s="6"/>
      <c r="Q5835" s="6"/>
      <c r="R5835" s="6"/>
      <c r="S5835" s="6"/>
      <c r="T5835" s="6"/>
      <c r="U5835" s="6" t="s">
        <v>12299</v>
      </c>
      <c r="V5835" s="6" t="s">
        <v>12299</v>
      </c>
      <c r="W5835" s="6" t="s">
        <v>12299</v>
      </c>
    </row>
    <row r="5836" spans="1:23" x14ac:dyDescent="0.3">
      <c r="A5836" s="6">
        <v>7989</v>
      </c>
      <c r="B5836" s="6" t="s">
        <v>22010</v>
      </c>
      <c r="C5836" s="6" t="s">
        <v>22011</v>
      </c>
      <c r="D5836" s="6">
        <v>3</v>
      </c>
      <c r="E5836" s="6">
        <v>2</v>
      </c>
      <c r="F5836" s="6"/>
      <c r="G5836" s="6">
        <v>10</v>
      </c>
      <c r="H5836" s="6"/>
      <c r="I5836" s="6"/>
      <c r="J5836" s="6"/>
      <c r="K5836" s="6"/>
      <c r="L5836" s="6"/>
      <c r="M5836" s="6"/>
      <c r="N5836" s="6" t="e">
        <f>VLOOKUP(A5836,web_archive!D:AB,18,FALSE)</f>
        <v>#N/A</v>
      </c>
      <c r="O5836" s="6"/>
      <c r="P5836" s="6"/>
      <c r="Q5836" s="6"/>
      <c r="R5836" s="6"/>
      <c r="S5836" s="6"/>
      <c r="T5836" s="6"/>
      <c r="U5836" s="6" t="s">
        <v>12299</v>
      </c>
      <c r="V5836" s="6" t="s">
        <v>12299</v>
      </c>
      <c r="W5836" s="6" t="s">
        <v>12299</v>
      </c>
    </row>
    <row r="5837" spans="1:23" x14ac:dyDescent="0.3">
      <c r="A5837" s="6">
        <v>7990</v>
      </c>
      <c r="B5837" s="6" t="s">
        <v>22012</v>
      </c>
      <c r="C5837" s="6" t="s">
        <v>22013</v>
      </c>
      <c r="D5837" s="6">
        <v>3</v>
      </c>
      <c r="E5837" s="6">
        <v>2</v>
      </c>
      <c r="F5837" s="6"/>
      <c r="G5837" s="6">
        <v>10</v>
      </c>
      <c r="H5837" s="6"/>
      <c r="I5837" s="6"/>
      <c r="J5837" s="6"/>
      <c r="K5837" s="6"/>
      <c r="L5837" s="6"/>
      <c r="M5837" s="6"/>
      <c r="N5837" s="6" t="e">
        <f>VLOOKUP(A5837,web_archive!D:AB,18,FALSE)</f>
        <v>#N/A</v>
      </c>
      <c r="O5837" s="6"/>
      <c r="P5837" s="6"/>
      <c r="Q5837" s="6"/>
      <c r="R5837" s="6"/>
      <c r="S5837" s="6"/>
      <c r="T5837" s="6"/>
      <c r="U5837" s="6" t="s">
        <v>12299</v>
      </c>
      <c r="V5837" s="6" t="s">
        <v>12299</v>
      </c>
      <c r="W5837" s="6" t="s">
        <v>12299</v>
      </c>
    </row>
    <row r="5838" spans="1:23" x14ac:dyDescent="0.3">
      <c r="A5838" s="6">
        <v>7991</v>
      </c>
      <c r="B5838" s="6" t="s">
        <v>22014</v>
      </c>
      <c r="C5838" s="6" t="s">
        <v>22015</v>
      </c>
      <c r="D5838" s="6">
        <v>3</v>
      </c>
      <c r="E5838" s="6">
        <v>2</v>
      </c>
      <c r="F5838" s="6"/>
      <c r="G5838" s="6">
        <v>10</v>
      </c>
      <c r="H5838" s="6"/>
      <c r="I5838" s="6"/>
      <c r="J5838" s="6"/>
      <c r="K5838" s="6"/>
      <c r="L5838" s="6"/>
      <c r="M5838" s="6"/>
      <c r="N5838" s="6" t="e">
        <f>VLOOKUP(A5838,web_archive!D:AB,18,FALSE)</f>
        <v>#N/A</v>
      </c>
      <c r="O5838" s="6"/>
      <c r="P5838" s="6"/>
      <c r="Q5838" s="6"/>
      <c r="R5838" s="6"/>
      <c r="S5838" s="6"/>
      <c r="T5838" s="6"/>
      <c r="U5838" s="6" t="s">
        <v>12299</v>
      </c>
      <c r="V5838" s="6" t="s">
        <v>12299</v>
      </c>
      <c r="W5838" s="6" t="s">
        <v>12299</v>
      </c>
    </row>
    <row r="5839" spans="1:23" x14ac:dyDescent="0.3">
      <c r="A5839" s="6">
        <v>7992</v>
      </c>
      <c r="B5839" s="6" t="s">
        <v>22016</v>
      </c>
      <c r="C5839" s="6" t="s">
        <v>22017</v>
      </c>
      <c r="D5839" s="6">
        <v>3</v>
      </c>
      <c r="E5839" s="6">
        <v>2</v>
      </c>
      <c r="F5839" s="6"/>
      <c r="G5839" s="6">
        <v>10</v>
      </c>
      <c r="H5839" s="6"/>
      <c r="I5839" s="6"/>
      <c r="J5839" s="6"/>
      <c r="K5839" s="6"/>
      <c r="L5839" s="6"/>
      <c r="M5839" s="6"/>
      <c r="N5839" s="6" t="e">
        <f>VLOOKUP(A5839,web_archive!D:AB,18,FALSE)</f>
        <v>#N/A</v>
      </c>
      <c r="O5839" s="6"/>
      <c r="P5839" s="6"/>
      <c r="Q5839" s="6"/>
      <c r="R5839" s="6"/>
      <c r="S5839" s="6"/>
      <c r="T5839" s="6"/>
      <c r="U5839" s="6" t="s">
        <v>12299</v>
      </c>
      <c r="V5839" s="6" t="s">
        <v>12299</v>
      </c>
      <c r="W5839" s="6" t="s">
        <v>12299</v>
      </c>
    </row>
    <row r="5840" spans="1:23" x14ac:dyDescent="0.3">
      <c r="A5840" s="6">
        <v>7993</v>
      </c>
      <c r="B5840" s="6" t="s">
        <v>22018</v>
      </c>
      <c r="C5840" s="6" t="s">
        <v>22019</v>
      </c>
      <c r="D5840" s="6">
        <v>3</v>
      </c>
      <c r="E5840" s="6">
        <v>2</v>
      </c>
      <c r="F5840" s="6"/>
      <c r="G5840" s="6">
        <v>10</v>
      </c>
      <c r="H5840" s="6"/>
      <c r="I5840" s="6"/>
      <c r="J5840" s="6"/>
      <c r="K5840" s="6"/>
      <c r="L5840" s="6"/>
      <c r="M5840" s="6"/>
      <c r="N5840" s="6" t="e">
        <f>VLOOKUP(A5840,web_archive!D:AB,18,FALSE)</f>
        <v>#N/A</v>
      </c>
      <c r="O5840" s="6"/>
      <c r="P5840" s="6"/>
      <c r="Q5840" s="6"/>
      <c r="R5840" s="6"/>
      <c r="S5840" s="6"/>
      <c r="T5840" s="6"/>
      <c r="U5840" s="6" t="s">
        <v>12299</v>
      </c>
      <c r="V5840" s="6" t="s">
        <v>12299</v>
      </c>
      <c r="W5840" s="6" t="s">
        <v>12299</v>
      </c>
    </row>
    <row r="5841" spans="1:23" x14ac:dyDescent="0.3">
      <c r="A5841" s="6">
        <v>7994</v>
      </c>
      <c r="B5841" s="6" t="s">
        <v>22020</v>
      </c>
      <c r="C5841" s="6" t="s">
        <v>22021</v>
      </c>
      <c r="D5841" s="6">
        <v>3</v>
      </c>
      <c r="E5841" s="6">
        <v>2</v>
      </c>
      <c r="F5841" s="6"/>
      <c r="G5841" s="6">
        <v>10</v>
      </c>
      <c r="H5841" s="6"/>
      <c r="I5841" s="6"/>
      <c r="J5841" s="6"/>
      <c r="K5841" s="6"/>
      <c r="L5841" s="6"/>
      <c r="M5841" s="6"/>
      <c r="N5841" s="6" t="e">
        <f>VLOOKUP(A5841,web_archive!D:AB,18,FALSE)</f>
        <v>#N/A</v>
      </c>
      <c r="O5841" s="6"/>
      <c r="P5841" s="6"/>
      <c r="Q5841" s="6"/>
      <c r="R5841" s="6"/>
      <c r="S5841" s="6"/>
      <c r="T5841" s="6"/>
      <c r="U5841" s="6" t="s">
        <v>12299</v>
      </c>
      <c r="V5841" s="6" t="s">
        <v>12299</v>
      </c>
      <c r="W5841" s="6" t="s">
        <v>12299</v>
      </c>
    </row>
    <row r="5842" spans="1:23" x14ac:dyDescent="0.3">
      <c r="A5842" s="6">
        <v>7995</v>
      </c>
      <c r="B5842" s="6" t="s">
        <v>22022</v>
      </c>
      <c r="C5842" s="6" t="s">
        <v>22023</v>
      </c>
      <c r="D5842" s="6">
        <v>3</v>
      </c>
      <c r="E5842" s="6">
        <v>2</v>
      </c>
      <c r="F5842" s="6"/>
      <c r="G5842" s="6">
        <v>10</v>
      </c>
      <c r="H5842" s="6"/>
      <c r="I5842" s="6"/>
      <c r="J5842" s="6"/>
      <c r="K5842" s="6"/>
      <c r="L5842" s="6"/>
      <c r="M5842" s="6"/>
      <c r="N5842" s="6" t="e">
        <f>VLOOKUP(A5842,web_archive!D:AB,18,FALSE)</f>
        <v>#N/A</v>
      </c>
      <c r="O5842" s="6"/>
      <c r="P5842" s="6"/>
      <c r="Q5842" s="6"/>
      <c r="R5842" s="6"/>
      <c r="S5842" s="6"/>
      <c r="T5842" s="6"/>
      <c r="U5842" s="6" t="s">
        <v>12299</v>
      </c>
      <c r="V5842" s="6" t="s">
        <v>12299</v>
      </c>
      <c r="W5842" s="6" t="s">
        <v>12299</v>
      </c>
    </row>
    <row r="5843" spans="1:23" x14ac:dyDescent="0.3">
      <c r="A5843" s="6">
        <v>7996</v>
      </c>
      <c r="B5843" s="6" t="s">
        <v>22024</v>
      </c>
      <c r="C5843" s="6" t="s">
        <v>22025</v>
      </c>
      <c r="D5843" s="6">
        <v>3</v>
      </c>
      <c r="E5843" s="6">
        <v>2</v>
      </c>
      <c r="F5843" s="6"/>
      <c r="G5843" s="6">
        <v>10</v>
      </c>
      <c r="H5843" s="6"/>
      <c r="I5843" s="6"/>
      <c r="J5843" s="6"/>
      <c r="K5843" s="6"/>
      <c r="L5843" s="6"/>
      <c r="M5843" s="6"/>
      <c r="N5843" s="6" t="e">
        <f>VLOOKUP(A5843,web_archive!D:AB,18,FALSE)</f>
        <v>#N/A</v>
      </c>
      <c r="O5843" s="6"/>
      <c r="P5843" s="6"/>
      <c r="Q5843" s="6"/>
      <c r="R5843" s="6"/>
      <c r="S5843" s="6"/>
      <c r="T5843" s="6"/>
      <c r="U5843" s="6" t="s">
        <v>12299</v>
      </c>
      <c r="V5843" s="6" t="s">
        <v>12299</v>
      </c>
      <c r="W5843" s="6" t="s">
        <v>12299</v>
      </c>
    </row>
    <row r="5844" spans="1:23" x14ac:dyDescent="0.3">
      <c r="A5844" s="6">
        <v>7997</v>
      </c>
      <c r="B5844" s="6" t="s">
        <v>22026</v>
      </c>
      <c r="C5844" s="6" t="s">
        <v>22027</v>
      </c>
      <c r="D5844" s="6">
        <v>3</v>
      </c>
      <c r="E5844" s="6">
        <v>2</v>
      </c>
      <c r="F5844" s="6"/>
      <c r="G5844" s="6">
        <v>10</v>
      </c>
      <c r="H5844" s="6"/>
      <c r="I5844" s="6"/>
      <c r="J5844" s="6"/>
      <c r="K5844" s="6"/>
      <c r="L5844" s="6"/>
      <c r="M5844" s="6"/>
      <c r="N5844" s="6" t="e">
        <f>VLOOKUP(A5844,web_archive!D:AB,18,FALSE)</f>
        <v>#N/A</v>
      </c>
      <c r="O5844" s="6"/>
      <c r="P5844" s="6"/>
      <c r="Q5844" s="6"/>
      <c r="R5844" s="6"/>
      <c r="S5844" s="6"/>
      <c r="T5844" s="6"/>
      <c r="U5844" s="6" t="s">
        <v>12299</v>
      </c>
      <c r="V5844" s="6" t="s">
        <v>12299</v>
      </c>
      <c r="W5844" s="6" t="s">
        <v>12299</v>
      </c>
    </row>
    <row r="5845" spans="1:23" x14ac:dyDescent="0.3">
      <c r="A5845" s="6">
        <v>7998</v>
      </c>
      <c r="B5845" s="6" t="s">
        <v>22028</v>
      </c>
      <c r="C5845" s="6" t="s">
        <v>22029</v>
      </c>
      <c r="D5845" s="6">
        <v>3</v>
      </c>
      <c r="E5845" s="6">
        <v>2</v>
      </c>
      <c r="F5845" s="6"/>
      <c r="G5845" s="6">
        <v>10</v>
      </c>
      <c r="H5845" s="6"/>
      <c r="I5845" s="6"/>
      <c r="J5845" s="6"/>
      <c r="K5845" s="6"/>
      <c r="L5845" s="6"/>
      <c r="M5845" s="6"/>
      <c r="N5845" s="6" t="e">
        <f>VLOOKUP(A5845,web_archive!D:AB,18,FALSE)</f>
        <v>#N/A</v>
      </c>
      <c r="O5845" s="6"/>
      <c r="P5845" s="6"/>
      <c r="Q5845" s="6"/>
      <c r="R5845" s="6"/>
      <c r="S5845" s="6"/>
      <c r="T5845" s="6"/>
      <c r="U5845" s="6" t="s">
        <v>12299</v>
      </c>
      <c r="V5845" s="6" t="s">
        <v>12299</v>
      </c>
      <c r="W5845" s="6" t="s">
        <v>12299</v>
      </c>
    </row>
    <row r="5846" spans="1:23" x14ac:dyDescent="0.3">
      <c r="A5846" s="6">
        <v>7999</v>
      </c>
      <c r="B5846" s="6" t="s">
        <v>22030</v>
      </c>
      <c r="C5846" s="6" t="s">
        <v>22031</v>
      </c>
      <c r="D5846" s="6">
        <v>3</v>
      </c>
      <c r="E5846" s="6">
        <v>2</v>
      </c>
      <c r="F5846" s="6"/>
      <c r="G5846" s="6">
        <v>10</v>
      </c>
      <c r="H5846" s="6"/>
      <c r="I5846" s="6"/>
      <c r="J5846" s="6"/>
      <c r="K5846" s="6"/>
      <c r="L5846" s="6"/>
      <c r="M5846" s="6"/>
      <c r="N5846" s="6" t="e">
        <f>VLOOKUP(A5846,web_archive!D:AB,18,FALSE)</f>
        <v>#N/A</v>
      </c>
      <c r="O5846" s="6"/>
      <c r="P5846" s="6"/>
      <c r="Q5846" s="6"/>
      <c r="R5846" s="6"/>
      <c r="S5846" s="6"/>
      <c r="T5846" s="6"/>
      <c r="U5846" s="6" t="s">
        <v>12299</v>
      </c>
      <c r="V5846" s="6" t="s">
        <v>12299</v>
      </c>
      <c r="W5846" s="6" t="s">
        <v>12299</v>
      </c>
    </row>
    <row r="5847" spans="1:23" x14ac:dyDescent="0.3">
      <c r="A5847" s="6" t="s">
        <v>22032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 t="e">
        <f>VLOOKUP(A5847,web_archive!D:AB,18,FALSE)</f>
        <v>#N/A</v>
      </c>
      <c r="O5847" s="6"/>
      <c r="P5847" s="6"/>
      <c r="Q5847" s="6"/>
      <c r="R5847" s="6"/>
      <c r="S5847" s="6"/>
      <c r="T5847" s="6"/>
      <c r="U5847" s="6"/>
      <c r="V5847" s="6"/>
      <c r="W5847" s="6"/>
    </row>
    <row r="5848" spans="1:23" x14ac:dyDescent="0.3">
      <c r="A5848" s="6" t="s">
        <v>12401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 t="e">
        <f>VLOOKUP(A5848,web_archive!D:AB,18,FALSE)</f>
        <v>#N/A</v>
      </c>
      <c r="O5848" s="6"/>
      <c r="P5848" s="6"/>
      <c r="Q5848" s="6"/>
      <c r="R5848" s="6"/>
      <c r="S5848" s="6"/>
      <c r="T5848" s="6"/>
      <c r="U5848" s="6"/>
      <c r="V5848" s="6"/>
      <c r="W5848" s="6"/>
    </row>
    <row r="5849" spans="1:23" x14ac:dyDescent="0.3">
      <c r="A5849" s="6">
        <v>9001</v>
      </c>
      <c r="B5849" s="6" t="s">
        <v>22033</v>
      </c>
      <c r="C5849" s="6" t="s">
        <v>22034</v>
      </c>
      <c r="D5849" s="6">
        <v>7</v>
      </c>
      <c r="E5849" s="6">
        <v>20</v>
      </c>
      <c r="F5849" s="6"/>
      <c r="G5849" s="6">
        <v>0</v>
      </c>
      <c r="H5849" s="6"/>
      <c r="I5849" s="6"/>
      <c r="J5849" s="6"/>
      <c r="K5849" s="6"/>
      <c r="L5849" s="6"/>
      <c r="M5849" s="6"/>
      <c r="N5849" s="6" t="e">
        <f>VLOOKUP(A5849,web_archive!D:AB,18,FALSE)</f>
        <v>#N/A</v>
      </c>
      <c r="O5849" s="6"/>
      <c r="P5849" s="6"/>
      <c r="Q5849" s="6"/>
      <c r="R5849" s="6"/>
      <c r="S5849" s="6"/>
      <c r="T5849" s="6"/>
      <c r="U5849" s="6" t="s">
        <v>12299</v>
      </c>
      <c r="V5849" s="6" t="s">
        <v>12299</v>
      </c>
      <c r="W5849" s="6" t="s">
        <v>12299</v>
      </c>
    </row>
    <row r="5850" spans="1:23" x14ac:dyDescent="0.3">
      <c r="A5850" s="6">
        <v>9002</v>
      </c>
      <c r="B5850" s="6" t="s">
        <v>22035</v>
      </c>
      <c r="C5850" s="6" t="s">
        <v>22036</v>
      </c>
      <c r="D5850" s="6">
        <v>7</v>
      </c>
      <c r="E5850" s="6">
        <v>20</v>
      </c>
      <c r="F5850" s="6"/>
      <c r="G5850" s="6">
        <v>0</v>
      </c>
      <c r="H5850" s="6"/>
      <c r="I5850" s="6"/>
      <c r="J5850" s="6"/>
      <c r="K5850" s="6"/>
      <c r="L5850" s="6"/>
      <c r="M5850" s="6"/>
      <c r="N5850" s="6" t="e">
        <f>VLOOKUP(A5850,web_archive!D:AB,18,FALSE)</f>
        <v>#N/A</v>
      </c>
      <c r="O5850" s="6"/>
      <c r="P5850" s="6"/>
      <c r="Q5850" s="6"/>
      <c r="R5850" s="6"/>
      <c r="S5850" s="6"/>
      <c r="T5850" s="6"/>
      <c r="U5850" s="6" t="s">
        <v>12299</v>
      </c>
      <c r="V5850" s="6" t="s">
        <v>12299</v>
      </c>
      <c r="W5850" s="6" t="s">
        <v>12299</v>
      </c>
    </row>
    <row r="5851" spans="1:23" x14ac:dyDescent="0.3">
      <c r="A5851" s="6">
        <v>9003</v>
      </c>
      <c r="B5851" s="6" t="s">
        <v>22037</v>
      </c>
      <c r="C5851" s="6" t="s">
        <v>22038</v>
      </c>
      <c r="D5851" s="6">
        <v>7</v>
      </c>
      <c r="E5851" s="6">
        <v>20</v>
      </c>
      <c r="F5851" s="6"/>
      <c r="G5851" s="6">
        <v>0</v>
      </c>
      <c r="H5851" s="6"/>
      <c r="I5851" s="6"/>
      <c r="J5851" s="6"/>
      <c r="K5851" s="6"/>
      <c r="L5851" s="6"/>
      <c r="M5851" s="6"/>
      <c r="N5851" s="6" t="e">
        <f>VLOOKUP(A5851,web_archive!D:AB,18,FALSE)</f>
        <v>#N/A</v>
      </c>
      <c r="O5851" s="6"/>
      <c r="P5851" s="6"/>
      <c r="Q5851" s="6"/>
      <c r="R5851" s="6"/>
      <c r="S5851" s="6"/>
      <c r="T5851" s="6"/>
      <c r="U5851" s="6" t="s">
        <v>12299</v>
      </c>
      <c r="V5851" s="6" t="s">
        <v>12299</v>
      </c>
      <c r="W5851" s="6" t="s">
        <v>12299</v>
      </c>
    </row>
    <row r="5852" spans="1:23" x14ac:dyDescent="0.3">
      <c r="A5852" s="6">
        <v>9004</v>
      </c>
      <c r="B5852" s="6" t="s">
        <v>22039</v>
      </c>
      <c r="C5852" s="6" t="s">
        <v>22040</v>
      </c>
      <c r="D5852" s="6">
        <v>7</v>
      </c>
      <c r="E5852" s="6">
        <v>20</v>
      </c>
      <c r="F5852" s="6"/>
      <c r="G5852" s="6">
        <v>0</v>
      </c>
      <c r="H5852" s="6"/>
      <c r="I5852" s="6"/>
      <c r="J5852" s="6"/>
      <c r="K5852" s="6"/>
      <c r="L5852" s="6"/>
      <c r="M5852" s="6"/>
      <c r="N5852" s="6" t="e">
        <f>VLOOKUP(A5852,web_archive!D:AB,18,FALSE)</f>
        <v>#N/A</v>
      </c>
      <c r="O5852" s="6"/>
      <c r="P5852" s="6"/>
      <c r="Q5852" s="6"/>
      <c r="R5852" s="6"/>
      <c r="S5852" s="6"/>
      <c r="T5852" s="6"/>
      <c r="U5852" s="6" t="s">
        <v>12299</v>
      </c>
      <c r="V5852" s="6" t="s">
        <v>12299</v>
      </c>
      <c r="W5852" s="6" t="s">
        <v>12299</v>
      </c>
    </row>
    <row r="5853" spans="1:23" x14ac:dyDescent="0.3">
      <c r="A5853" s="6">
        <v>9005</v>
      </c>
      <c r="B5853" s="6" t="s">
        <v>22041</v>
      </c>
      <c r="C5853" s="6" t="s">
        <v>22042</v>
      </c>
      <c r="D5853" s="6">
        <v>7</v>
      </c>
      <c r="E5853" s="6">
        <v>20</v>
      </c>
      <c r="F5853" s="6"/>
      <c r="G5853" s="6">
        <v>0</v>
      </c>
      <c r="H5853" s="6"/>
      <c r="I5853" s="6"/>
      <c r="J5853" s="6"/>
      <c r="K5853" s="6"/>
      <c r="L5853" s="6"/>
      <c r="M5853" s="6"/>
      <c r="N5853" s="6" t="e">
        <f>VLOOKUP(A5853,web_archive!D:AB,18,FALSE)</f>
        <v>#N/A</v>
      </c>
      <c r="O5853" s="6"/>
      <c r="P5853" s="6"/>
      <c r="Q5853" s="6"/>
      <c r="R5853" s="6"/>
      <c r="S5853" s="6"/>
      <c r="T5853" s="6"/>
      <c r="U5853" s="6" t="s">
        <v>12299</v>
      </c>
      <c r="V5853" s="6" t="s">
        <v>12299</v>
      </c>
      <c r="W5853" s="6" t="s">
        <v>12299</v>
      </c>
    </row>
    <row r="5854" spans="1:23" x14ac:dyDescent="0.3">
      <c r="A5854" s="6">
        <v>9006</v>
      </c>
      <c r="B5854" s="6" t="s">
        <v>22043</v>
      </c>
      <c r="C5854" s="6" t="s">
        <v>22044</v>
      </c>
      <c r="D5854" s="6">
        <v>7</v>
      </c>
      <c r="E5854" s="6">
        <v>20</v>
      </c>
      <c r="F5854" s="6"/>
      <c r="G5854" s="6">
        <v>0</v>
      </c>
      <c r="H5854" s="6"/>
      <c r="I5854" s="6"/>
      <c r="J5854" s="6"/>
      <c r="K5854" s="6"/>
      <c r="L5854" s="6"/>
      <c r="M5854" s="6"/>
      <c r="N5854" s="6" t="e">
        <f>VLOOKUP(A5854,web_archive!D:AB,18,FALSE)</f>
        <v>#N/A</v>
      </c>
      <c r="O5854" s="6"/>
      <c r="P5854" s="6"/>
      <c r="Q5854" s="6"/>
      <c r="R5854" s="6"/>
      <c r="S5854" s="6"/>
      <c r="T5854" s="6"/>
      <c r="U5854" s="6" t="s">
        <v>12299</v>
      </c>
      <c r="V5854" s="6" t="s">
        <v>12299</v>
      </c>
      <c r="W5854" s="6" t="s">
        <v>12299</v>
      </c>
    </row>
    <row r="5855" spans="1:23" x14ac:dyDescent="0.3">
      <c r="A5855" s="6">
        <v>9007</v>
      </c>
      <c r="B5855" s="6" t="s">
        <v>22045</v>
      </c>
      <c r="C5855" s="6" t="s">
        <v>22046</v>
      </c>
      <c r="D5855" s="6">
        <v>7</v>
      </c>
      <c r="E5855" s="6">
        <v>20</v>
      </c>
      <c r="F5855" s="6"/>
      <c r="G5855" s="6">
        <v>0</v>
      </c>
      <c r="H5855" s="6"/>
      <c r="I5855" s="6"/>
      <c r="J5855" s="6"/>
      <c r="K5855" s="6"/>
      <c r="L5855" s="6"/>
      <c r="M5855" s="6"/>
      <c r="N5855" s="6" t="e">
        <f>VLOOKUP(A5855,web_archive!D:AB,18,FALSE)</f>
        <v>#N/A</v>
      </c>
      <c r="O5855" s="6"/>
      <c r="P5855" s="6"/>
      <c r="Q5855" s="6"/>
      <c r="R5855" s="6"/>
      <c r="S5855" s="6"/>
      <c r="T5855" s="6"/>
      <c r="U5855" s="6" t="s">
        <v>12299</v>
      </c>
      <c r="V5855" s="6" t="s">
        <v>12299</v>
      </c>
      <c r="W5855" s="6" t="s">
        <v>12299</v>
      </c>
    </row>
    <row r="5856" spans="1:23" x14ac:dyDescent="0.3">
      <c r="A5856" s="6">
        <v>9008</v>
      </c>
      <c r="B5856" s="6" t="s">
        <v>22047</v>
      </c>
      <c r="C5856" s="6" t="s">
        <v>22048</v>
      </c>
      <c r="D5856" s="6">
        <v>7</v>
      </c>
      <c r="E5856" s="6">
        <v>20</v>
      </c>
      <c r="F5856" s="6"/>
      <c r="G5856" s="6">
        <v>0</v>
      </c>
      <c r="H5856" s="6"/>
      <c r="I5856" s="6"/>
      <c r="J5856" s="6"/>
      <c r="K5856" s="6"/>
      <c r="L5856" s="6"/>
      <c r="M5856" s="6"/>
      <c r="N5856" s="6" t="e">
        <f>VLOOKUP(A5856,web_archive!D:AB,18,FALSE)</f>
        <v>#N/A</v>
      </c>
      <c r="O5856" s="6"/>
      <c r="P5856" s="6"/>
      <c r="Q5856" s="6"/>
      <c r="R5856" s="6"/>
      <c r="S5856" s="6"/>
      <c r="T5856" s="6"/>
      <c r="U5856" s="6" t="s">
        <v>12299</v>
      </c>
      <c r="V5856" s="6" t="s">
        <v>12299</v>
      </c>
      <c r="W5856" s="6" t="s">
        <v>12299</v>
      </c>
    </row>
    <row r="5857" spans="1:23" x14ac:dyDescent="0.3">
      <c r="A5857" s="6">
        <v>9009</v>
      </c>
      <c r="B5857" s="6" t="s">
        <v>22049</v>
      </c>
      <c r="C5857" s="6" t="s">
        <v>22050</v>
      </c>
      <c r="D5857" s="6">
        <v>7</v>
      </c>
      <c r="E5857" s="6">
        <v>20</v>
      </c>
      <c r="F5857" s="6"/>
      <c r="G5857" s="6">
        <v>0</v>
      </c>
      <c r="H5857" s="6"/>
      <c r="I5857" s="6"/>
      <c r="J5857" s="6"/>
      <c r="K5857" s="6"/>
      <c r="L5857" s="6"/>
      <c r="M5857" s="6"/>
      <c r="N5857" s="6" t="e">
        <f>VLOOKUP(A5857,web_archive!D:AB,18,FALSE)</f>
        <v>#N/A</v>
      </c>
      <c r="O5857" s="6"/>
      <c r="P5857" s="6"/>
      <c r="Q5857" s="6"/>
      <c r="R5857" s="6"/>
      <c r="S5857" s="6"/>
      <c r="T5857" s="6"/>
      <c r="U5857" s="6" t="s">
        <v>12299</v>
      </c>
      <c r="V5857" s="6" t="s">
        <v>12299</v>
      </c>
      <c r="W5857" s="6" t="s">
        <v>12299</v>
      </c>
    </row>
    <row r="5858" spans="1:23" x14ac:dyDescent="0.3">
      <c r="A5858" s="6">
        <v>9010</v>
      </c>
      <c r="B5858" s="6" t="s">
        <v>22051</v>
      </c>
      <c r="C5858" s="6" t="s">
        <v>22052</v>
      </c>
      <c r="D5858" s="6">
        <v>7</v>
      </c>
      <c r="E5858" s="6">
        <v>20</v>
      </c>
      <c r="F5858" s="6"/>
      <c r="G5858" s="6">
        <v>0</v>
      </c>
      <c r="H5858" s="6"/>
      <c r="I5858" s="6"/>
      <c r="J5858" s="6"/>
      <c r="K5858" s="6"/>
      <c r="L5858" s="6"/>
      <c r="M5858" s="6"/>
      <c r="N5858" s="6" t="e">
        <f>VLOOKUP(A5858,web_archive!D:AB,18,FALSE)</f>
        <v>#N/A</v>
      </c>
      <c r="O5858" s="6"/>
      <c r="P5858" s="6"/>
      <c r="Q5858" s="6"/>
      <c r="R5858" s="6"/>
      <c r="S5858" s="6"/>
      <c r="T5858" s="6"/>
      <c r="U5858" s="6" t="s">
        <v>12299</v>
      </c>
      <c r="V5858" s="6" t="s">
        <v>12299</v>
      </c>
      <c r="W5858" s="6" t="s">
        <v>12299</v>
      </c>
    </row>
    <row r="5859" spans="1:23" x14ac:dyDescent="0.3">
      <c r="A5859" s="6">
        <v>9011</v>
      </c>
      <c r="B5859" s="6" t="s">
        <v>22053</v>
      </c>
      <c r="C5859" s="6" t="s">
        <v>22054</v>
      </c>
      <c r="D5859" s="6">
        <v>7</v>
      </c>
      <c r="E5859" s="6">
        <v>20</v>
      </c>
      <c r="F5859" s="6"/>
      <c r="G5859" s="6">
        <v>0</v>
      </c>
      <c r="H5859" s="6"/>
      <c r="I5859" s="6"/>
      <c r="J5859" s="6"/>
      <c r="K5859" s="6"/>
      <c r="L5859" s="6"/>
      <c r="M5859" s="6"/>
      <c r="N5859" s="6" t="e">
        <f>VLOOKUP(A5859,web_archive!D:AB,18,FALSE)</f>
        <v>#N/A</v>
      </c>
      <c r="O5859" s="6"/>
      <c r="P5859" s="6"/>
      <c r="Q5859" s="6"/>
      <c r="R5859" s="6"/>
      <c r="S5859" s="6"/>
      <c r="T5859" s="6"/>
      <c r="U5859" s="6" t="s">
        <v>12299</v>
      </c>
      <c r="V5859" s="6" t="s">
        <v>12299</v>
      </c>
      <c r="W5859" s="6" t="s">
        <v>12299</v>
      </c>
    </row>
    <row r="5860" spans="1:23" x14ac:dyDescent="0.3">
      <c r="A5860" s="6">
        <v>9012</v>
      </c>
      <c r="B5860" s="6" t="s">
        <v>22055</v>
      </c>
      <c r="C5860" s="6" t="s">
        <v>22056</v>
      </c>
      <c r="D5860" s="6">
        <v>7</v>
      </c>
      <c r="E5860" s="6">
        <v>20</v>
      </c>
      <c r="F5860" s="6"/>
      <c r="G5860" s="6">
        <v>0</v>
      </c>
      <c r="H5860" s="6"/>
      <c r="I5860" s="6"/>
      <c r="J5860" s="6"/>
      <c r="K5860" s="6"/>
      <c r="L5860" s="6"/>
      <c r="M5860" s="6"/>
      <c r="N5860" s="6" t="e">
        <f>VLOOKUP(A5860,web_archive!D:AB,18,FALSE)</f>
        <v>#N/A</v>
      </c>
      <c r="O5860" s="6"/>
      <c r="P5860" s="6"/>
      <c r="Q5860" s="6"/>
      <c r="R5860" s="6"/>
      <c r="S5860" s="6"/>
      <c r="T5860" s="6"/>
      <c r="U5860" s="6" t="s">
        <v>12299</v>
      </c>
      <c r="V5860" s="6" t="s">
        <v>12299</v>
      </c>
      <c r="W5860" s="6" t="s">
        <v>12299</v>
      </c>
    </row>
    <row r="5861" spans="1:23" x14ac:dyDescent="0.3">
      <c r="A5861" s="6">
        <v>9013</v>
      </c>
      <c r="B5861" s="6" t="s">
        <v>22057</v>
      </c>
      <c r="C5861" s="6" t="s">
        <v>22058</v>
      </c>
      <c r="D5861" s="6">
        <v>7</v>
      </c>
      <c r="E5861" s="6">
        <v>20</v>
      </c>
      <c r="F5861" s="6"/>
      <c r="G5861" s="6">
        <v>0</v>
      </c>
      <c r="H5861" s="6"/>
      <c r="I5861" s="6"/>
      <c r="J5861" s="6"/>
      <c r="K5861" s="6"/>
      <c r="L5861" s="6"/>
      <c r="M5861" s="6"/>
      <c r="N5861" s="6" t="e">
        <f>VLOOKUP(A5861,web_archive!D:AB,18,FALSE)</f>
        <v>#N/A</v>
      </c>
      <c r="O5861" s="6"/>
      <c r="P5861" s="6"/>
      <c r="Q5861" s="6"/>
      <c r="R5861" s="6"/>
      <c r="S5861" s="6"/>
      <c r="T5861" s="6"/>
      <c r="U5861" s="6" t="s">
        <v>12299</v>
      </c>
      <c r="V5861" s="6" t="s">
        <v>12299</v>
      </c>
      <c r="W5861" s="6" t="s">
        <v>12299</v>
      </c>
    </row>
    <row r="5862" spans="1:23" x14ac:dyDescent="0.3">
      <c r="A5862" s="6">
        <v>9014</v>
      </c>
      <c r="B5862" s="6" t="s">
        <v>22059</v>
      </c>
      <c r="C5862" s="6" t="s">
        <v>22060</v>
      </c>
      <c r="D5862" s="6">
        <v>7</v>
      </c>
      <c r="E5862" s="6">
        <v>20</v>
      </c>
      <c r="F5862" s="6"/>
      <c r="G5862" s="6">
        <v>0</v>
      </c>
      <c r="H5862" s="6"/>
      <c r="I5862" s="6"/>
      <c r="J5862" s="6"/>
      <c r="K5862" s="6"/>
      <c r="L5862" s="6"/>
      <c r="M5862" s="6"/>
      <c r="N5862" s="6" t="e">
        <f>VLOOKUP(A5862,web_archive!D:AB,18,FALSE)</f>
        <v>#N/A</v>
      </c>
      <c r="O5862" s="6"/>
      <c r="P5862" s="6"/>
      <c r="Q5862" s="6"/>
      <c r="R5862" s="6"/>
      <c r="S5862" s="6"/>
      <c r="T5862" s="6"/>
      <c r="U5862" s="6" t="s">
        <v>12299</v>
      </c>
      <c r="V5862" s="6" t="s">
        <v>12299</v>
      </c>
      <c r="W5862" s="6" t="s">
        <v>12299</v>
      </c>
    </row>
    <row r="5863" spans="1:23" x14ac:dyDescent="0.3">
      <c r="A5863" s="6">
        <v>9015</v>
      </c>
      <c r="B5863" s="6" t="s">
        <v>22061</v>
      </c>
      <c r="C5863" s="6" t="s">
        <v>22062</v>
      </c>
      <c r="D5863" s="6">
        <v>7</v>
      </c>
      <c r="E5863" s="6">
        <v>20</v>
      </c>
      <c r="F5863" s="6"/>
      <c r="G5863" s="6">
        <v>0</v>
      </c>
      <c r="H5863" s="6"/>
      <c r="I5863" s="6"/>
      <c r="J5863" s="6"/>
      <c r="K5863" s="6"/>
      <c r="L5863" s="6"/>
      <c r="M5863" s="6"/>
      <c r="N5863" s="6" t="e">
        <f>VLOOKUP(A5863,web_archive!D:AB,18,FALSE)</f>
        <v>#N/A</v>
      </c>
      <c r="O5863" s="6"/>
      <c r="P5863" s="6"/>
      <c r="Q5863" s="6"/>
      <c r="R5863" s="6"/>
      <c r="S5863" s="6"/>
      <c r="T5863" s="6"/>
      <c r="U5863" s="6" t="s">
        <v>12299</v>
      </c>
      <c r="V5863" s="6" t="s">
        <v>12299</v>
      </c>
      <c r="W5863" s="6" t="s">
        <v>12299</v>
      </c>
    </row>
    <row r="5864" spans="1:23" x14ac:dyDescent="0.3">
      <c r="A5864" s="6">
        <v>9016</v>
      </c>
      <c r="B5864" s="6" t="s">
        <v>22063</v>
      </c>
      <c r="C5864" s="6" t="s">
        <v>22064</v>
      </c>
      <c r="D5864" s="6">
        <v>7</v>
      </c>
      <c r="E5864" s="6">
        <v>20</v>
      </c>
      <c r="F5864" s="6"/>
      <c r="G5864" s="6">
        <v>0</v>
      </c>
      <c r="H5864" s="6"/>
      <c r="I5864" s="6"/>
      <c r="J5864" s="6"/>
      <c r="K5864" s="6"/>
      <c r="L5864" s="6"/>
      <c r="M5864" s="6"/>
      <c r="N5864" s="6" t="e">
        <f>VLOOKUP(A5864,web_archive!D:AB,18,FALSE)</f>
        <v>#N/A</v>
      </c>
      <c r="O5864" s="6"/>
      <c r="P5864" s="6"/>
      <c r="Q5864" s="6"/>
      <c r="R5864" s="6"/>
      <c r="S5864" s="6"/>
      <c r="T5864" s="6"/>
      <c r="U5864" s="6" t="s">
        <v>12299</v>
      </c>
      <c r="V5864" s="6" t="s">
        <v>12299</v>
      </c>
      <c r="W5864" s="6" t="s">
        <v>12299</v>
      </c>
    </row>
    <row r="5865" spans="1:23" x14ac:dyDescent="0.3">
      <c r="A5865" s="6">
        <v>9017</v>
      </c>
      <c r="B5865" s="6" t="s">
        <v>22065</v>
      </c>
      <c r="C5865" s="6" t="s">
        <v>22066</v>
      </c>
      <c r="D5865" s="6">
        <v>7</v>
      </c>
      <c r="E5865" s="6">
        <v>20</v>
      </c>
      <c r="F5865" s="6"/>
      <c r="G5865" s="6">
        <v>0</v>
      </c>
      <c r="H5865" s="6"/>
      <c r="I5865" s="6"/>
      <c r="J5865" s="6"/>
      <c r="K5865" s="6"/>
      <c r="L5865" s="6"/>
      <c r="M5865" s="6"/>
      <c r="N5865" s="6" t="e">
        <f>VLOOKUP(A5865,web_archive!D:AB,18,FALSE)</f>
        <v>#N/A</v>
      </c>
      <c r="O5865" s="6"/>
      <c r="P5865" s="6"/>
      <c r="Q5865" s="6"/>
      <c r="R5865" s="6"/>
      <c r="S5865" s="6"/>
      <c r="T5865" s="6"/>
      <c r="U5865" s="6" t="s">
        <v>12299</v>
      </c>
      <c r="V5865" s="6" t="s">
        <v>12299</v>
      </c>
      <c r="W5865" s="6" t="s">
        <v>12299</v>
      </c>
    </row>
    <row r="5866" spans="1:23" x14ac:dyDescent="0.3">
      <c r="A5866" s="6">
        <v>9018</v>
      </c>
      <c r="B5866" s="6" t="s">
        <v>22067</v>
      </c>
      <c r="C5866" s="6" t="s">
        <v>22068</v>
      </c>
      <c r="D5866" s="6">
        <v>7</v>
      </c>
      <c r="E5866" s="6">
        <v>20</v>
      </c>
      <c r="F5866" s="6"/>
      <c r="G5866" s="6">
        <v>0</v>
      </c>
      <c r="H5866" s="6"/>
      <c r="I5866" s="6"/>
      <c r="J5866" s="6"/>
      <c r="K5866" s="6"/>
      <c r="L5866" s="6"/>
      <c r="M5866" s="6"/>
      <c r="N5866" s="6" t="e">
        <f>VLOOKUP(A5866,web_archive!D:AB,18,FALSE)</f>
        <v>#N/A</v>
      </c>
      <c r="O5866" s="6"/>
      <c r="P5866" s="6"/>
      <c r="Q5866" s="6"/>
      <c r="R5866" s="6"/>
      <c r="S5866" s="6"/>
      <c r="T5866" s="6"/>
      <c r="U5866" s="6" t="s">
        <v>12299</v>
      </c>
      <c r="V5866" s="6" t="s">
        <v>12299</v>
      </c>
      <c r="W5866" s="6" t="s">
        <v>12299</v>
      </c>
    </row>
    <row r="5867" spans="1:23" x14ac:dyDescent="0.3">
      <c r="A5867" s="6">
        <v>9019</v>
      </c>
      <c r="B5867" s="6" t="s">
        <v>22069</v>
      </c>
      <c r="C5867" s="6" t="s">
        <v>22070</v>
      </c>
      <c r="D5867" s="6">
        <v>7</v>
      </c>
      <c r="E5867" s="6">
        <v>20</v>
      </c>
      <c r="F5867" s="6"/>
      <c r="G5867" s="6">
        <v>0</v>
      </c>
      <c r="H5867" s="6"/>
      <c r="I5867" s="6"/>
      <c r="J5867" s="6"/>
      <c r="K5867" s="6"/>
      <c r="L5867" s="6"/>
      <c r="M5867" s="6"/>
      <c r="N5867" s="6" t="e">
        <f>VLOOKUP(A5867,web_archive!D:AB,18,FALSE)</f>
        <v>#N/A</v>
      </c>
      <c r="O5867" s="6"/>
      <c r="P5867" s="6"/>
      <c r="Q5867" s="6"/>
      <c r="R5867" s="6"/>
      <c r="S5867" s="6"/>
      <c r="T5867" s="6"/>
      <c r="U5867" s="6" t="s">
        <v>12299</v>
      </c>
      <c r="V5867" s="6" t="s">
        <v>12299</v>
      </c>
      <c r="W5867" s="6" t="s">
        <v>12299</v>
      </c>
    </row>
    <row r="5868" spans="1:23" x14ac:dyDescent="0.3">
      <c r="A5868" s="6">
        <v>9020</v>
      </c>
      <c r="B5868" s="6" t="s">
        <v>22071</v>
      </c>
      <c r="C5868" s="6" t="s">
        <v>22072</v>
      </c>
      <c r="D5868" s="6">
        <v>7</v>
      </c>
      <c r="E5868" s="6">
        <v>20</v>
      </c>
      <c r="F5868" s="6"/>
      <c r="G5868" s="6">
        <v>0</v>
      </c>
      <c r="H5868" s="6"/>
      <c r="I5868" s="6"/>
      <c r="J5868" s="6"/>
      <c r="K5868" s="6"/>
      <c r="L5868" s="6"/>
      <c r="M5868" s="6"/>
      <c r="N5868" s="6" t="e">
        <f>VLOOKUP(A5868,web_archive!D:AB,18,FALSE)</f>
        <v>#N/A</v>
      </c>
      <c r="O5868" s="6"/>
      <c r="P5868" s="6"/>
      <c r="Q5868" s="6"/>
      <c r="R5868" s="6"/>
      <c r="S5868" s="6"/>
      <c r="T5868" s="6"/>
      <c r="U5868" s="6" t="s">
        <v>12299</v>
      </c>
      <c r="V5868" s="6" t="s">
        <v>12299</v>
      </c>
      <c r="W5868" s="6" t="s">
        <v>12299</v>
      </c>
    </row>
    <row r="5869" spans="1:23" x14ac:dyDescent="0.3">
      <c r="A5869" s="6">
        <v>9021</v>
      </c>
      <c r="B5869" s="6" t="s">
        <v>22073</v>
      </c>
      <c r="C5869" s="6" t="s">
        <v>22074</v>
      </c>
      <c r="D5869" s="6">
        <v>7</v>
      </c>
      <c r="E5869" s="6">
        <v>20</v>
      </c>
      <c r="F5869" s="6"/>
      <c r="G5869" s="6">
        <v>0</v>
      </c>
      <c r="H5869" s="6"/>
      <c r="I5869" s="6"/>
      <c r="J5869" s="6"/>
      <c r="K5869" s="6"/>
      <c r="L5869" s="6"/>
      <c r="M5869" s="6"/>
      <c r="N5869" s="6" t="e">
        <f>VLOOKUP(A5869,web_archive!D:AB,18,FALSE)</f>
        <v>#N/A</v>
      </c>
      <c r="O5869" s="6"/>
      <c r="P5869" s="6"/>
      <c r="Q5869" s="6"/>
      <c r="R5869" s="6"/>
      <c r="S5869" s="6"/>
      <c r="T5869" s="6"/>
      <c r="U5869" s="6" t="s">
        <v>12299</v>
      </c>
      <c r="V5869" s="6" t="s">
        <v>12299</v>
      </c>
      <c r="W5869" s="6" t="s">
        <v>12299</v>
      </c>
    </row>
    <row r="5870" spans="1:23" x14ac:dyDescent="0.3">
      <c r="A5870" s="6">
        <v>9022</v>
      </c>
      <c r="B5870" s="6" t="s">
        <v>4806</v>
      </c>
      <c r="C5870" s="6" t="s">
        <v>4807</v>
      </c>
      <c r="D5870" s="6">
        <v>7</v>
      </c>
      <c r="E5870" s="6">
        <v>20</v>
      </c>
      <c r="F5870" s="6"/>
      <c r="G5870" s="6">
        <v>0</v>
      </c>
      <c r="H5870" s="6"/>
      <c r="I5870" s="6"/>
      <c r="J5870" s="6"/>
      <c r="K5870" s="6"/>
      <c r="L5870" s="6"/>
      <c r="M5870" s="6"/>
      <c r="N5870" s="6" t="str">
        <f>VLOOKUP(A5870,web_archive!D:AB,18,FALSE)</f>
        <v>None</v>
      </c>
      <c r="O5870" s="6"/>
      <c r="P5870" s="6"/>
      <c r="Q5870" s="6"/>
      <c r="R5870" s="6"/>
      <c r="S5870" s="6"/>
      <c r="T5870" s="6"/>
      <c r="U5870" s="6" t="s">
        <v>12299</v>
      </c>
      <c r="V5870" s="6" t="s">
        <v>12299</v>
      </c>
      <c r="W5870" s="6" t="s">
        <v>12299</v>
      </c>
    </row>
    <row r="5871" spans="1:23" x14ac:dyDescent="0.3">
      <c r="A5871" s="6">
        <v>9023</v>
      </c>
      <c r="B5871" s="6" t="s">
        <v>22075</v>
      </c>
      <c r="C5871" s="6" t="s">
        <v>22076</v>
      </c>
      <c r="D5871" s="6">
        <v>7</v>
      </c>
      <c r="E5871" s="6">
        <v>20</v>
      </c>
      <c r="F5871" s="6"/>
      <c r="G5871" s="6">
        <v>0</v>
      </c>
      <c r="H5871" s="6"/>
      <c r="I5871" s="6"/>
      <c r="J5871" s="6"/>
      <c r="K5871" s="6"/>
      <c r="L5871" s="6"/>
      <c r="M5871" s="6"/>
      <c r="N5871" s="6" t="e">
        <f>VLOOKUP(A5871,web_archive!D:AB,18,FALSE)</f>
        <v>#N/A</v>
      </c>
      <c r="O5871" s="6"/>
      <c r="P5871" s="6"/>
      <c r="Q5871" s="6"/>
      <c r="R5871" s="6"/>
      <c r="S5871" s="6"/>
      <c r="T5871" s="6"/>
      <c r="U5871" s="6" t="s">
        <v>12299</v>
      </c>
      <c r="V5871" s="6" t="s">
        <v>12299</v>
      </c>
      <c r="W5871" s="6" t="s">
        <v>12299</v>
      </c>
    </row>
    <row r="5872" spans="1:23" x14ac:dyDescent="0.3">
      <c r="A5872" s="6">
        <v>9024</v>
      </c>
      <c r="B5872" s="6" t="s">
        <v>22077</v>
      </c>
      <c r="C5872" s="6" t="s">
        <v>22078</v>
      </c>
      <c r="D5872" s="6">
        <v>7</v>
      </c>
      <c r="E5872" s="6">
        <v>20</v>
      </c>
      <c r="F5872" s="6"/>
      <c r="G5872" s="6">
        <v>0</v>
      </c>
      <c r="H5872" s="6"/>
      <c r="I5872" s="6"/>
      <c r="J5872" s="6"/>
      <c r="K5872" s="6"/>
      <c r="L5872" s="6"/>
      <c r="M5872" s="6"/>
      <c r="N5872" s="6" t="e">
        <f>VLOOKUP(A5872,web_archive!D:AB,18,FALSE)</f>
        <v>#N/A</v>
      </c>
      <c r="O5872" s="6"/>
      <c r="P5872" s="6"/>
      <c r="Q5872" s="6"/>
      <c r="R5872" s="6"/>
      <c r="S5872" s="6"/>
      <c r="T5872" s="6"/>
      <c r="U5872" s="6" t="s">
        <v>12299</v>
      </c>
      <c r="V5872" s="6" t="s">
        <v>12299</v>
      </c>
      <c r="W5872" s="6" t="s">
        <v>12299</v>
      </c>
    </row>
    <row r="5873" spans="1:23" x14ac:dyDescent="0.3">
      <c r="A5873" s="6">
        <v>9025</v>
      </c>
      <c r="B5873" s="6" t="s">
        <v>22079</v>
      </c>
      <c r="C5873" s="6" t="s">
        <v>22080</v>
      </c>
      <c r="D5873" s="6">
        <v>7</v>
      </c>
      <c r="E5873" s="6">
        <v>20</v>
      </c>
      <c r="F5873" s="6"/>
      <c r="G5873" s="6">
        <v>0</v>
      </c>
      <c r="H5873" s="6"/>
      <c r="I5873" s="6"/>
      <c r="J5873" s="6"/>
      <c r="K5873" s="6"/>
      <c r="L5873" s="6"/>
      <c r="M5873" s="6"/>
      <c r="N5873" s="6" t="e">
        <f>VLOOKUP(A5873,web_archive!D:AB,18,FALSE)</f>
        <v>#N/A</v>
      </c>
      <c r="O5873" s="6"/>
      <c r="P5873" s="6"/>
      <c r="Q5873" s="6"/>
      <c r="R5873" s="6"/>
      <c r="S5873" s="6"/>
      <c r="T5873" s="6"/>
      <c r="U5873" s="6" t="s">
        <v>12299</v>
      </c>
      <c r="V5873" s="6" t="s">
        <v>12299</v>
      </c>
      <c r="W5873" s="6" t="s">
        <v>12299</v>
      </c>
    </row>
    <row r="5874" spans="1:23" x14ac:dyDescent="0.3">
      <c r="A5874" s="6">
        <v>9026</v>
      </c>
      <c r="B5874" s="6" t="s">
        <v>22081</v>
      </c>
      <c r="C5874" s="6" t="s">
        <v>22082</v>
      </c>
      <c r="D5874" s="6">
        <v>7</v>
      </c>
      <c r="E5874" s="6">
        <v>20</v>
      </c>
      <c r="F5874" s="6"/>
      <c r="G5874" s="6">
        <v>0</v>
      </c>
      <c r="H5874" s="6"/>
      <c r="I5874" s="6"/>
      <c r="J5874" s="6"/>
      <c r="K5874" s="6"/>
      <c r="L5874" s="6"/>
      <c r="M5874" s="6"/>
      <c r="N5874" s="6" t="e">
        <f>VLOOKUP(A5874,web_archive!D:AB,18,FALSE)</f>
        <v>#N/A</v>
      </c>
      <c r="O5874" s="6"/>
      <c r="P5874" s="6"/>
      <c r="Q5874" s="6"/>
      <c r="R5874" s="6"/>
      <c r="S5874" s="6"/>
      <c r="T5874" s="6"/>
      <c r="U5874" s="6" t="s">
        <v>12299</v>
      </c>
      <c r="V5874" s="6" t="s">
        <v>12299</v>
      </c>
      <c r="W5874" s="6" t="s">
        <v>12299</v>
      </c>
    </row>
    <row r="5875" spans="1:23" x14ac:dyDescent="0.3">
      <c r="A5875" s="6">
        <v>9027</v>
      </c>
      <c r="B5875" s="6" t="s">
        <v>22083</v>
      </c>
      <c r="C5875" s="6" t="s">
        <v>22084</v>
      </c>
      <c r="D5875" s="6">
        <v>7</v>
      </c>
      <c r="E5875" s="6">
        <v>20</v>
      </c>
      <c r="F5875" s="6"/>
      <c r="G5875" s="6">
        <v>0</v>
      </c>
      <c r="H5875" s="6"/>
      <c r="I5875" s="6"/>
      <c r="J5875" s="6"/>
      <c r="K5875" s="6"/>
      <c r="L5875" s="6"/>
      <c r="M5875" s="6"/>
      <c r="N5875" s="6" t="e">
        <f>VLOOKUP(A5875,web_archive!D:AB,18,FALSE)</f>
        <v>#N/A</v>
      </c>
      <c r="O5875" s="6"/>
      <c r="P5875" s="6"/>
      <c r="Q5875" s="6"/>
      <c r="R5875" s="6"/>
      <c r="S5875" s="6"/>
      <c r="T5875" s="6"/>
      <c r="U5875" s="6" t="s">
        <v>12299</v>
      </c>
      <c r="V5875" s="6" t="s">
        <v>12299</v>
      </c>
      <c r="W5875" s="6" t="s">
        <v>12299</v>
      </c>
    </row>
    <row r="5876" spans="1:23" x14ac:dyDescent="0.3">
      <c r="A5876" s="6">
        <v>9028</v>
      </c>
      <c r="B5876" s="6" t="s">
        <v>8391</v>
      </c>
      <c r="C5876" s="6" t="s">
        <v>8392</v>
      </c>
      <c r="D5876" s="6">
        <v>7</v>
      </c>
      <c r="E5876" s="6">
        <v>20</v>
      </c>
      <c r="F5876" s="6"/>
      <c r="G5876" s="6">
        <v>0</v>
      </c>
      <c r="H5876" s="6"/>
      <c r="I5876" s="6"/>
      <c r="J5876" s="6"/>
      <c r="K5876" s="6"/>
      <c r="L5876" s="6"/>
      <c r="M5876" s="6"/>
      <c r="N5876" s="6" t="str">
        <f>VLOOKUP(A5876,web_archive!D:AB,18,FALSE)</f>
        <v>None</v>
      </c>
      <c r="O5876" s="6"/>
      <c r="P5876" s="6"/>
      <c r="Q5876" s="6"/>
      <c r="R5876" s="6"/>
      <c r="S5876" s="6"/>
      <c r="T5876" s="6"/>
      <c r="U5876" s="6" t="s">
        <v>12299</v>
      </c>
      <c r="V5876" s="6" t="s">
        <v>12299</v>
      </c>
      <c r="W5876" s="6" t="s">
        <v>12299</v>
      </c>
    </row>
    <row r="5877" spans="1:23" x14ac:dyDescent="0.3">
      <c r="A5877" s="6">
        <v>9029</v>
      </c>
      <c r="B5877" s="6" t="s">
        <v>22085</v>
      </c>
      <c r="C5877" s="6" t="s">
        <v>22086</v>
      </c>
      <c r="D5877" s="6">
        <v>7</v>
      </c>
      <c r="E5877" s="6">
        <v>20</v>
      </c>
      <c r="F5877" s="6"/>
      <c r="G5877" s="6">
        <v>0</v>
      </c>
      <c r="H5877" s="6"/>
      <c r="I5877" s="6"/>
      <c r="J5877" s="6"/>
      <c r="K5877" s="6"/>
      <c r="L5877" s="6"/>
      <c r="M5877" s="6"/>
      <c r="N5877" s="6" t="e">
        <f>VLOOKUP(A5877,web_archive!D:AB,18,FALSE)</f>
        <v>#N/A</v>
      </c>
      <c r="O5877" s="6"/>
      <c r="P5877" s="6"/>
      <c r="Q5877" s="6"/>
      <c r="R5877" s="6"/>
      <c r="S5877" s="6"/>
      <c r="T5877" s="6"/>
      <c r="U5877" s="6" t="s">
        <v>12299</v>
      </c>
      <c r="V5877" s="6" t="s">
        <v>12299</v>
      </c>
      <c r="W5877" s="6" t="s">
        <v>12299</v>
      </c>
    </row>
    <row r="5878" spans="1:23" x14ac:dyDescent="0.3">
      <c r="A5878" s="6">
        <v>9030</v>
      </c>
      <c r="B5878" s="6" t="s">
        <v>22087</v>
      </c>
      <c r="C5878" s="6" t="s">
        <v>22088</v>
      </c>
      <c r="D5878" s="6">
        <v>7</v>
      </c>
      <c r="E5878" s="6">
        <v>20</v>
      </c>
      <c r="F5878" s="6"/>
      <c r="G5878" s="6">
        <v>0</v>
      </c>
      <c r="H5878" s="6"/>
      <c r="I5878" s="6"/>
      <c r="J5878" s="6"/>
      <c r="K5878" s="6"/>
      <c r="L5878" s="6"/>
      <c r="M5878" s="6"/>
      <c r="N5878" s="6" t="e">
        <f>VLOOKUP(A5878,web_archive!D:AB,18,FALSE)</f>
        <v>#N/A</v>
      </c>
      <c r="O5878" s="6"/>
      <c r="P5878" s="6"/>
      <c r="Q5878" s="6"/>
      <c r="R5878" s="6"/>
      <c r="S5878" s="6"/>
      <c r="T5878" s="6"/>
      <c r="U5878" s="6" t="s">
        <v>12299</v>
      </c>
      <c r="V5878" s="6" t="s">
        <v>12299</v>
      </c>
      <c r="W5878" s="6" t="s">
        <v>12299</v>
      </c>
    </row>
    <row r="5879" spans="1:23" x14ac:dyDescent="0.3">
      <c r="A5879" s="6">
        <v>9031</v>
      </c>
      <c r="B5879" s="6" t="s">
        <v>22089</v>
      </c>
      <c r="C5879" s="6" t="s">
        <v>22090</v>
      </c>
      <c r="D5879" s="6">
        <v>7</v>
      </c>
      <c r="E5879" s="6">
        <v>20</v>
      </c>
      <c r="F5879" s="6"/>
      <c r="G5879" s="6">
        <v>0</v>
      </c>
      <c r="H5879" s="6"/>
      <c r="I5879" s="6"/>
      <c r="J5879" s="6"/>
      <c r="K5879" s="6"/>
      <c r="L5879" s="6"/>
      <c r="M5879" s="6"/>
      <c r="N5879" s="6" t="e">
        <f>VLOOKUP(A5879,web_archive!D:AB,18,FALSE)</f>
        <v>#N/A</v>
      </c>
      <c r="O5879" s="6"/>
      <c r="P5879" s="6"/>
      <c r="Q5879" s="6"/>
      <c r="R5879" s="6"/>
      <c r="S5879" s="6"/>
      <c r="T5879" s="6"/>
      <c r="U5879" s="6" t="s">
        <v>12299</v>
      </c>
      <c r="V5879" s="6" t="s">
        <v>12299</v>
      </c>
      <c r="W5879" s="6" t="s">
        <v>12299</v>
      </c>
    </row>
    <row r="5880" spans="1:23" x14ac:dyDescent="0.3">
      <c r="A5880" s="6">
        <v>9032</v>
      </c>
      <c r="B5880" s="6" t="s">
        <v>22091</v>
      </c>
      <c r="C5880" s="6" t="s">
        <v>22092</v>
      </c>
      <c r="D5880" s="6">
        <v>7</v>
      </c>
      <c r="E5880" s="6">
        <v>20</v>
      </c>
      <c r="F5880" s="6"/>
      <c r="G5880" s="6">
        <v>0</v>
      </c>
      <c r="H5880" s="6"/>
      <c r="I5880" s="6"/>
      <c r="J5880" s="6"/>
      <c r="K5880" s="6"/>
      <c r="L5880" s="6"/>
      <c r="M5880" s="6"/>
      <c r="N5880" s="6" t="e">
        <f>VLOOKUP(A5880,web_archive!D:AB,18,FALSE)</f>
        <v>#N/A</v>
      </c>
      <c r="O5880" s="6"/>
      <c r="P5880" s="6"/>
      <c r="Q5880" s="6"/>
      <c r="R5880" s="6"/>
      <c r="S5880" s="6"/>
      <c r="T5880" s="6"/>
      <c r="U5880" s="6" t="s">
        <v>12299</v>
      </c>
      <c r="V5880" s="6" t="s">
        <v>12299</v>
      </c>
      <c r="W5880" s="6" t="s">
        <v>12299</v>
      </c>
    </row>
    <row r="5881" spans="1:23" x14ac:dyDescent="0.3">
      <c r="A5881" s="6">
        <v>9033</v>
      </c>
      <c r="B5881" s="6" t="s">
        <v>22093</v>
      </c>
      <c r="C5881" s="6" t="s">
        <v>22094</v>
      </c>
      <c r="D5881" s="6">
        <v>7</v>
      </c>
      <c r="E5881" s="6">
        <v>20</v>
      </c>
      <c r="F5881" s="6"/>
      <c r="G5881" s="6">
        <v>0</v>
      </c>
      <c r="H5881" s="6"/>
      <c r="I5881" s="6"/>
      <c r="J5881" s="6"/>
      <c r="K5881" s="6"/>
      <c r="L5881" s="6"/>
      <c r="M5881" s="6"/>
      <c r="N5881" s="6" t="e">
        <f>VLOOKUP(A5881,web_archive!D:AB,18,FALSE)</f>
        <v>#N/A</v>
      </c>
      <c r="O5881" s="6"/>
      <c r="P5881" s="6"/>
      <c r="Q5881" s="6"/>
      <c r="R5881" s="6"/>
      <c r="S5881" s="6"/>
      <c r="T5881" s="6"/>
      <c r="U5881" s="6" t="s">
        <v>12299</v>
      </c>
      <c r="V5881" s="6" t="s">
        <v>12299</v>
      </c>
      <c r="W5881" s="6" t="s">
        <v>12299</v>
      </c>
    </row>
    <row r="5882" spans="1:23" x14ac:dyDescent="0.3">
      <c r="A5882" s="6">
        <v>9034</v>
      </c>
      <c r="B5882" s="6" t="s">
        <v>22095</v>
      </c>
      <c r="C5882" s="6" t="s">
        <v>22096</v>
      </c>
      <c r="D5882" s="6">
        <v>7</v>
      </c>
      <c r="E5882" s="6">
        <v>20</v>
      </c>
      <c r="F5882" s="6"/>
      <c r="G5882" s="6">
        <v>0</v>
      </c>
      <c r="H5882" s="6"/>
      <c r="I5882" s="6"/>
      <c r="J5882" s="6"/>
      <c r="K5882" s="6"/>
      <c r="L5882" s="6"/>
      <c r="M5882" s="6"/>
      <c r="N5882" s="6" t="e">
        <f>VLOOKUP(A5882,web_archive!D:AB,18,FALSE)</f>
        <v>#N/A</v>
      </c>
      <c r="O5882" s="6"/>
      <c r="P5882" s="6"/>
      <c r="Q5882" s="6"/>
      <c r="R5882" s="6"/>
      <c r="S5882" s="6"/>
      <c r="T5882" s="6"/>
      <c r="U5882" s="6" t="s">
        <v>12299</v>
      </c>
      <c r="V5882" s="6" t="s">
        <v>12299</v>
      </c>
      <c r="W5882" s="6" t="s">
        <v>12299</v>
      </c>
    </row>
    <row r="5883" spans="1:23" x14ac:dyDescent="0.3">
      <c r="A5883" s="6">
        <v>9035</v>
      </c>
      <c r="B5883" s="6" t="s">
        <v>8189</v>
      </c>
      <c r="C5883" s="6" t="s">
        <v>8190</v>
      </c>
      <c r="D5883" s="6">
        <v>7</v>
      </c>
      <c r="E5883" s="6">
        <v>20</v>
      </c>
      <c r="F5883" s="6"/>
      <c r="G5883" s="6">
        <v>0</v>
      </c>
      <c r="H5883" s="6"/>
      <c r="I5883" s="6"/>
      <c r="J5883" s="6"/>
      <c r="K5883" s="6"/>
      <c r="L5883" s="6"/>
      <c r="M5883" s="6"/>
      <c r="N5883" s="6" t="str">
        <f>VLOOKUP(A5883,web_archive!D:AB,18,FALSE)</f>
        <v>None</v>
      </c>
      <c r="O5883" s="6"/>
      <c r="P5883" s="6"/>
      <c r="Q5883" s="6"/>
      <c r="R5883" s="6"/>
      <c r="S5883" s="6"/>
      <c r="T5883" s="6"/>
      <c r="U5883" s="6" t="s">
        <v>12299</v>
      </c>
      <c r="V5883" s="6" t="s">
        <v>12299</v>
      </c>
      <c r="W5883" s="6" t="s">
        <v>12299</v>
      </c>
    </row>
    <row r="5884" spans="1:23" x14ac:dyDescent="0.3">
      <c r="A5884" s="6">
        <v>9036</v>
      </c>
      <c r="B5884" s="6" t="s">
        <v>22097</v>
      </c>
      <c r="C5884" s="6" t="s">
        <v>22098</v>
      </c>
      <c r="D5884" s="6">
        <v>7</v>
      </c>
      <c r="E5884" s="6">
        <v>20</v>
      </c>
      <c r="F5884" s="6"/>
      <c r="G5884" s="6">
        <v>0</v>
      </c>
      <c r="H5884" s="6"/>
      <c r="I5884" s="6"/>
      <c r="J5884" s="6"/>
      <c r="K5884" s="6"/>
      <c r="L5884" s="6"/>
      <c r="M5884" s="6"/>
      <c r="N5884" s="6" t="e">
        <f>VLOOKUP(A5884,web_archive!D:AB,18,FALSE)</f>
        <v>#N/A</v>
      </c>
      <c r="O5884" s="6"/>
      <c r="P5884" s="6"/>
      <c r="Q5884" s="6"/>
      <c r="R5884" s="6"/>
      <c r="S5884" s="6"/>
      <c r="T5884" s="6"/>
      <c r="U5884" s="6" t="s">
        <v>12299</v>
      </c>
      <c r="V5884" s="6" t="s">
        <v>12299</v>
      </c>
      <c r="W5884" s="6" t="s">
        <v>12299</v>
      </c>
    </row>
    <row r="5885" spans="1:23" x14ac:dyDescent="0.3">
      <c r="A5885" s="6">
        <v>9037</v>
      </c>
      <c r="B5885" s="6" t="s">
        <v>22099</v>
      </c>
      <c r="C5885" s="6" t="s">
        <v>22100</v>
      </c>
      <c r="D5885" s="6">
        <v>7</v>
      </c>
      <c r="E5885" s="6">
        <v>20</v>
      </c>
      <c r="F5885" s="6"/>
      <c r="G5885" s="6">
        <v>0</v>
      </c>
      <c r="H5885" s="6"/>
      <c r="I5885" s="6"/>
      <c r="J5885" s="6"/>
      <c r="K5885" s="6"/>
      <c r="L5885" s="6"/>
      <c r="M5885" s="6"/>
      <c r="N5885" s="6" t="e">
        <f>VLOOKUP(A5885,web_archive!D:AB,18,FALSE)</f>
        <v>#N/A</v>
      </c>
      <c r="O5885" s="6"/>
      <c r="P5885" s="6"/>
      <c r="Q5885" s="6"/>
      <c r="R5885" s="6"/>
      <c r="S5885" s="6"/>
      <c r="T5885" s="6"/>
      <c r="U5885" s="6" t="s">
        <v>12299</v>
      </c>
      <c r="V5885" s="6" t="s">
        <v>12299</v>
      </c>
      <c r="W5885" s="6" t="s">
        <v>12299</v>
      </c>
    </row>
    <row r="5886" spans="1:23" x14ac:dyDescent="0.3">
      <c r="A5886" s="6">
        <v>9038</v>
      </c>
      <c r="B5886" s="6" t="s">
        <v>22101</v>
      </c>
      <c r="C5886" s="6" t="s">
        <v>22102</v>
      </c>
      <c r="D5886" s="6">
        <v>7</v>
      </c>
      <c r="E5886" s="6">
        <v>20</v>
      </c>
      <c r="F5886" s="6"/>
      <c r="G5886" s="6">
        <v>0</v>
      </c>
      <c r="H5886" s="6"/>
      <c r="I5886" s="6"/>
      <c r="J5886" s="6"/>
      <c r="K5886" s="6"/>
      <c r="L5886" s="6"/>
      <c r="M5886" s="6"/>
      <c r="N5886" s="6" t="e">
        <f>VLOOKUP(A5886,web_archive!D:AB,18,FALSE)</f>
        <v>#N/A</v>
      </c>
      <c r="O5886" s="6"/>
      <c r="P5886" s="6"/>
      <c r="Q5886" s="6"/>
      <c r="R5886" s="6"/>
      <c r="S5886" s="6"/>
      <c r="T5886" s="6"/>
      <c r="U5886" s="6" t="s">
        <v>12299</v>
      </c>
      <c r="V5886" s="6" t="s">
        <v>12299</v>
      </c>
      <c r="W5886" s="6" t="s">
        <v>12299</v>
      </c>
    </row>
    <row r="5887" spans="1:23" x14ac:dyDescent="0.3">
      <c r="A5887" s="6">
        <v>9039</v>
      </c>
      <c r="B5887" s="6" t="s">
        <v>22103</v>
      </c>
      <c r="C5887" s="6" t="s">
        <v>22104</v>
      </c>
      <c r="D5887" s="6">
        <v>7</v>
      </c>
      <c r="E5887" s="6">
        <v>20</v>
      </c>
      <c r="F5887" s="6"/>
      <c r="G5887" s="6">
        <v>0</v>
      </c>
      <c r="H5887" s="6"/>
      <c r="I5887" s="6"/>
      <c r="J5887" s="6"/>
      <c r="K5887" s="6"/>
      <c r="L5887" s="6"/>
      <c r="M5887" s="6"/>
      <c r="N5887" s="6" t="e">
        <f>VLOOKUP(A5887,web_archive!D:AB,18,FALSE)</f>
        <v>#N/A</v>
      </c>
      <c r="O5887" s="6"/>
      <c r="P5887" s="6"/>
      <c r="Q5887" s="6"/>
      <c r="R5887" s="6"/>
      <c r="S5887" s="6"/>
      <c r="T5887" s="6"/>
      <c r="U5887" s="6" t="s">
        <v>12299</v>
      </c>
      <c r="V5887" s="6" t="s">
        <v>12299</v>
      </c>
      <c r="W5887" s="6" t="s">
        <v>12299</v>
      </c>
    </row>
    <row r="5888" spans="1:23" x14ac:dyDescent="0.3">
      <c r="A5888" s="6">
        <v>9040</v>
      </c>
      <c r="B5888" s="6" t="s">
        <v>22105</v>
      </c>
      <c r="C5888" s="6" t="s">
        <v>22106</v>
      </c>
      <c r="D5888" s="6">
        <v>7</v>
      </c>
      <c r="E5888" s="6">
        <v>20</v>
      </c>
      <c r="F5888" s="6"/>
      <c r="G5888" s="6">
        <v>0</v>
      </c>
      <c r="H5888" s="6"/>
      <c r="I5888" s="6"/>
      <c r="J5888" s="6"/>
      <c r="K5888" s="6"/>
      <c r="L5888" s="6"/>
      <c r="M5888" s="6"/>
      <c r="N5888" s="6" t="e">
        <f>VLOOKUP(A5888,web_archive!D:AB,18,FALSE)</f>
        <v>#N/A</v>
      </c>
      <c r="O5888" s="6"/>
      <c r="P5888" s="6"/>
      <c r="Q5888" s="6"/>
      <c r="R5888" s="6"/>
      <c r="S5888" s="6"/>
      <c r="T5888" s="6"/>
      <c r="U5888" s="6" t="s">
        <v>12299</v>
      </c>
      <c r="V5888" s="6" t="s">
        <v>12299</v>
      </c>
      <c r="W5888" s="6" t="s">
        <v>12299</v>
      </c>
    </row>
    <row r="5889" spans="1:23" x14ac:dyDescent="0.3">
      <c r="A5889" s="6">
        <v>9041</v>
      </c>
      <c r="B5889" s="6" t="s">
        <v>22107</v>
      </c>
      <c r="C5889" s="6" t="s">
        <v>22108</v>
      </c>
      <c r="D5889" s="6">
        <v>7</v>
      </c>
      <c r="E5889" s="6">
        <v>20</v>
      </c>
      <c r="F5889" s="6"/>
      <c r="G5889" s="6">
        <v>0</v>
      </c>
      <c r="H5889" s="6"/>
      <c r="I5889" s="6"/>
      <c r="J5889" s="6"/>
      <c r="K5889" s="6"/>
      <c r="L5889" s="6"/>
      <c r="M5889" s="6"/>
      <c r="N5889" s="6" t="e">
        <f>VLOOKUP(A5889,web_archive!D:AB,18,FALSE)</f>
        <v>#N/A</v>
      </c>
      <c r="O5889" s="6"/>
      <c r="P5889" s="6"/>
      <c r="Q5889" s="6"/>
      <c r="R5889" s="6"/>
      <c r="S5889" s="6"/>
      <c r="T5889" s="6"/>
      <c r="U5889" s="6" t="s">
        <v>12299</v>
      </c>
      <c r="V5889" s="6" t="s">
        <v>12299</v>
      </c>
      <c r="W5889" s="6" t="s">
        <v>12299</v>
      </c>
    </row>
    <row r="5890" spans="1:23" x14ac:dyDescent="0.3">
      <c r="A5890" s="6">
        <v>9042</v>
      </c>
      <c r="B5890" s="6" t="s">
        <v>22109</v>
      </c>
      <c r="C5890" s="6" t="s">
        <v>22110</v>
      </c>
      <c r="D5890" s="6">
        <v>7</v>
      </c>
      <c r="E5890" s="6">
        <v>20</v>
      </c>
      <c r="F5890" s="6"/>
      <c r="G5890" s="6">
        <v>0</v>
      </c>
      <c r="H5890" s="6"/>
      <c r="I5890" s="6"/>
      <c r="J5890" s="6"/>
      <c r="K5890" s="6"/>
      <c r="L5890" s="6"/>
      <c r="M5890" s="6"/>
      <c r="N5890" s="6" t="e">
        <f>VLOOKUP(A5890,web_archive!D:AB,18,FALSE)</f>
        <v>#N/A</v>
      </c>
      <c r="O5890" s="6"/>
      <c r="P5890" s="6"/>
      <c r="Q5890" s="6"/>
      <c r="R5890" s="6"/>
      <c r="S5890" s="6"/>
      <c r="T5890" s="6"/>
      <c r="U5890" s="6" t="s">
        <v>12299</v>
      </c>
      <c r="V5890" s="6" t="s">
        <v>12299</v>
      </c>
      <c r="W5890" s="6" t="s">
        <v>12299</v>
      </c>
    </row>
    <row r="5891" spans="1:23" x14ac:dyDescent="0.3">
      <c r="A5891" s="6">
        <v>9043</v>
      </c>
      <c r="B5891" s="6" t="s">
        <v>22111</v>
      </c>
      <c r="C5891" s="6" t="s">
        <v>22112</v>
      </c>
      <c r="D5891" s="6">
        <v>7</v>
      </c>
      <c r="E5891" s="6">
        <v>20</v>
      </c>
      <c r="F5891" s="6"/>
      <c r="G5891" s="6">
        <v>0</v>
      </c>
      <c r="H5891" s="6"/>
      <c r="I5891" s="6"/>
      <c r="J5891" s="6"/>
      <c r="K5891" s="6"/>
      <c r="L5891" s="6"/>
      <c r="M5891" s="6"/>
      <c r="N5891" s="6" t="e">
        <f>VLOOKUP(A5891,web_archive!D:AB,18,FALSE)</f>
        <v>#N/A</v>
      </c>
      <c r="O5891" s="6"/>
      <c r="P5891" s="6"/>
      <c r="Q5891" s="6"/>
      <c r="R5891" s="6"/>
      <c r="S5891" s="6"/>
      <c r="T5891" s="6"/>
      <c r="U5891" s="6" t="s">
        <v>12299</v>
      </c>
      <c r="V5891" s="6" t="s">
        <v>12299</v>
      </c>
      <c r="W5891" s="6" t="s">
        <v>12299</v>
      </c>
    </row>
    <row r="5892" spans="1:23" x14ac:dyDescent="0.3">
      <c r="A5892" s="6">
        <v>9044</v>
      </c>
      <c r="B5892" s="6" t="s">
        <v>22113</v>
      </c>
      <c r="C5892" s="6" t="s">
        <v>22114</v>
      </c>
      <c r="D5892" s="6">
        <v>7</v>
      </c>
      <c r="E5892" s="6">
        <v>20</v>
      </c>
      <c r="F5892" s="6"/>
      <c r="G5892" s="6">
        <v>0</v>
      </c>
      <c r="H5892" s="6"/>
      <c r="I5892" s="6"/>
      <c r="J5892" s="6"/>
      <c r="K5892" s="6"/>
      <c r="L5892" s="6"/>
      <c r="M5892" s="6"/>
      <c r="N5892" s="6" t="e">
        <f>VLOOKUP(A5892,web_archive!D:AB,18,FALSE)</f>
        <v>#N/A</v>
      </c>
      <c r="O5892" s="6"/>
      <c r="P5892" s="6"/>
      <c r="Q5892" s="6"/>
      <c r="R5892" s="6"/>
      <c r="S5892" s="6"/>
      <c r="T5892" s="6"/>
      <c r="U5892" s="6" t="s">
        <v>12299</v>
      </c>
      <c r="V5892" s="6" t="s">
        <v>12299</v>
      </c>
      <c r="W5892" s="6" t="s">
        <v>12299</v>
      </c>
    </row>
    <row r="5893" spans="1:23" x14ac:dyDescent="0.3">
      <c r="A5893" s="6">
        <v>9045</v>
      </c>
      <c r="B5893" s="6" t="s">
        <v>22115</v>
      </c>
      <c r="C5893" s="6" t="s">
        <v>22116</v>
      </c>
      <c r="D5893" s="6">
        <v>7</v>
      </c>
      <c r="E5893" s="6">
        <v>20</v>
      </c>
      <c r="F5893" s="6"/>
      <c r="G5893" s="6">
        <v>0</v>
      </c>
      <c r="H5893" s="6"/>
      <c r="I5893" s="6"/>
      <c r="J5893" s="6"/>
      <c r="K5893" s="6"/>
      <c r="L5893" s="6"/>
      <c r="M5893" s="6"/>
      <c r="N5893" s="6" t="e">
        <f>VLOOKUP(A5893,web_archive!D:AB,18,FALSE)</f>
        <v>#N/A</v>
      </c>
      <c r="O5893" s="6"/>
      <c r="P5893" s="6"/>
      <c r="Q5893" s="6"/>
      <c r="R5893" s="6"/>
      <c r="S5893" s="6"/>
      <c r="T5893" s="6"/>
      <c r="U5893" s="6" t="s">
        <v>12299</v>
      </c>
      <c r="V5893" s="6" t="s">
        <v>12299</v>
      </c>
      <c r="W5893" s="6" t="s">
        <v>12299</v>
      </c>
    </row>
    <row r="5894" spans="1:23" x14ac:dyDescent="0.3">
      <c r="A5894" s="6">
        <v>9046</v>
      </c>
      <c r="B5894" s="6" t="s">
        <v>22117</v>
      </c>
      <c r="C5894" s="6" t="s">
        <v>22118</v>
      </c>
      <c r="D5894" s="6">
        <v>7</v>
      </c>
      <c r="E5894" s="6">
        <v>20</v>
      </c>
      <c r="F5894" s="6"/>
      <c r="G5894" s="6">
        <v>0</v>
      </c>
      <c r="H5894" s="6"/>
      <c r="I5894" s="6"/>
      <c r="J5894" s="6"/>
      <c r="K5894" s="6"/>
      <c r="L5894" s="6"/>
      <c r="M5894" s="6"/>
      <c r="N5894" s="6" t="e">
        <f>VLOOKUP(A5894,web_archive!D:AB,18,FALSE)</f>
        <v>#N/A</v>
      </c>
      <c r="O5894" s="6"/>
      <c r="P5894" s="6"/>
      <c r="Q5894" s="6"/>
      <c r="R5894" s="6"/>
      <c r="S5894" s="6"/>
      <c r="T5894" s="6"/>
      <c r="U5894" s="6" t="s">
        <v>12299</v>
      </c>
      <c r="V5894" s="6" t="s">
        <v>12299</v>
      </c>
      <c r="W5894" s="6" t="s">
        <v>12299</v>
      </c>
    </row>
    <row r="5895" spans="1:23" x14ac:dyDescent="0.3">
      <c r="A5895" s="6">
        <v>9047</v>
      </c>
      <c r="B5895" s="6" t="s">
        <v>22119</v>
      </c>
      <c r="C5895" s="6" t="s">
        <v>22120</v>
      </c>
      <c r="D5895" s="6">
        <v>7</v>
      </c>
      <c r="E5895" s="6">
        <v>20</v>
      </c>
      <c r="F5895" s="6"/>
      <c r="G5895" s="6">
        <v>0</v>
      </c>
      <c r="H5895" s="6"/>
      <c r="I5895" s="6"/>
      <c r="J5895" s="6"/>
      <c r="K5895" s="6"/>
      <c r="L5895" s="6"/>
      <c r="M5895" s="6"/>
      <c r="N5895" s="6" t="e">
        <f>VLOOKUP(A5895,web_archive!D:AB,18,FALSE)</f>
        <v>#N/A</v>
      </c>
      <c r="O5895" s="6"/>
      <c r="P5895" s="6"/>
      <c r="Q5895" s="6"/>
      <c r="R5895" s="6"/>
      <c r="S5895" s="6"/>
      <c r="T5895" s="6"/>
      <c r="U5895" s="6" t="s">
        <v>12299</v>
      </c>
      <c r="V5895" s="6" t="s">
        <v>12299</v>
      </c>
      <c r="W5895" s="6" t="s">
        <v>12299</v>
      </c>
    </row>
    <row r="5896" spans="1:23" x14ac:dyDescent="0.3">
      <c r="A5896" s="6">
        <v>9048</v>
      </c>
      <c r="B5896" s="6" t="s">
        <v>22121</v>
      </c>
      <c r="C5896" s="6" t="s">
        <v>22122</v>
      </c>
      <c r="D5896" s="6">
        <v>7</v>
      </c>
      <c r="E5896" s="6">
        <v>20</v>
      </c>
      <c r="F5896" s="6"/>
      <c r="G5896" s="6">
        <v>0</v>
      </c>
      <c r="H5896" s="6"/>
      <c r="I5896" s="6"/>
      <c r="J5896" s="6"/>
      <c r="K5896" s="6"/>
      <c r="L5896" s="6"/>
      <c r="M5896" s="6"/>
      <c r="N5896" s="6" t="e">
        <f>VLOOKUP(A5896,web_archive!D:AB,18,FALSE)</f>
        <v>#N/A</v>
      </c>
      <c r="O5896" s="6"/>
      <c r="P5896" s="6"/>
      <c r="Q5896" s="6"/>
      <c r="R5896" s="6"/>
      <c r="S5896" s="6"/>
      <c r="T5896" s="6"/>
      <c r="U5896" s="6" t="s">
        <v>12299</v>
      </c>
      <c r="V5896" s="6" t="s">
        <v>12299</v>
      </c>
      <c r="W5896" s="6" t="s">
        <v>12299</v>
      </c>
    </row>
    <row r="5897" spans="1:23" x14ac:dyDescent="0.3">
      <c r="A5897" s="6">
        <v>9049</v>
      </c>
      <c r="B5897" s="6" t="s">
        <v>22123</v>
      </c>
      <c r="C5897" s="6" t="s">
        <v>22124</v>
      </c>
      <c r="D5897" s="6">
        <v>7</v>
      </c>
      <c r="E5897" s="6">
        <v>20</v>
      </c>
      <c r="F5897" s="6"/>
      <c r="G5897" s="6">
        <v>0</v>
      </c>
      <c r="H5897" s="6"/>
      <c r="I5897" s="6"/>
      <c r="J5897" s="6"/>
      <c r="K5897" s="6"/>
      <c r="L5897" s="6"/>
      <c r="M5897" s="6"/>
      <c r="N5897" s="6" t="e">
        <f>VLOOKUP(A5897,web_archive!D:AB,18,FALSE)</f>
        <v>#N/A</v>
      </c>
      <c r="O5897" s="6"/>
      <c r="P5897" s="6"/>
      <c r="Q5897" s="6"/>
      <c r="R5897" s="6"/>
      <c r="S5897" s="6"/>
      <c r="T5897" s="6"/>
      <c r="U5897" s="6" t="s">
        <v>12299</v>
      </c>
      <c r="V5897" s="6" t="s">
        <v>12299</v>
      </c>
      <c r="W5897" s="6" t="s">
        <v>12299</v>
      </c>
    </row>
    <row r="5898" spans="1:23" x14ac:dyDescent="0.3">
      <c r="A5898" s="6">
        <v>9050</v>
      </c>
      <c r="B5898" s="6" t="s">
        <v>22125</v>
      </c>
      <c r="C5898" s="6" t="s">
        <v>22126</v>
      </c>
      <c r="D5898" s="6">
        <v>7</v>
      </c>
      <c r="E5898" s="6">
        <v>20</v>
      </c>
      <c r="F5898" s="6"/>
      <c r="G5898" s="6">
        <v>0</v>
      </c>
      <c r="H5898" s="6"/>
      <c r="I5898" s="6"/>
      <c r="J5898" s="6"/>
      <c r="K5898" s="6"/>
      <c r="L5898" s="6"/>
      <c r="M5898" s="6"/>
      <c r="N5898" s="6" t="e">
        <f>VLOOKUP(A5898,web_archive!D:AB,18,FALSE)</f>
        <v>#N/A</v>
      </c>
      <c r="O5898" s="6"/>
      <c r="P5898" s="6"/>
      <c r="Q5898" s="6"/>
      <c r="R5898" s="6"/>
      <c r="S5898" s="6"/>
      <c r="T5898" s="6"/>
      <c r="U5898" s="6" t="s">
        <v>12299</v>
      </c>
      <c r="V5898" s="6" t="s">
        <v>12299</v>
      </c>
      <c r="W5898" s="6" t="s">
        <v>12299</v>
      </c>
    </row>
    <row r="5899" spans="1:23" x14ac:dyDescent="0.3">
      <c r="A5899" s="6">
        <v>9051</v>
      </c>
      <c r="B5899" s="6" t="s">
        <v>22127</v>
      </c>
      <c r="C5899" s="6" t="s">
        <v>22128</v>
      </c>
      <c r="D5899" s="6">
        <v>7</v>
      </c>
      <c r="E5899" s="6">
        <v>20</v>
      </c>
      <c r="F5899" s="6"/>
      <c r="G5899" s="6">
        <v>0</v>
      </c>
      <c r="H5899" s="6"/>
      <c r="I5899" s="6"/>
      <c r="J5899" s="6"/>
      <c r="K5899" s="6"/>
      <c r="L5899" s="6"/>
      <c r="M5899" s="6"/>
      <c r="N5899" s="6" t="e">
        <f>VLOOKUP(A5899,web_archive!D:AB,18,FALSE)</f>
        <v>#N/A</v>
      </c>
      <c r="O5899" s="6"/>
      <c r="P5899" s="6"/>
      <c r="Q5899" s="6"/>
      <c r="R5899" s="6"/>
      <c r="S5899" s="6"/>
      <c r="T5899" s="6"/>
      <c r="U5899" s="6" t="s">
        <v>12299</v>
      </c>
      <c r="V5899" s="6" t="s">
        <v>12299</v>
      </c>
      <c r="W5899" s="6" t="s">
        <v>12299</v>
      </c>
    </row>
    <row r="5900" spans="1:23" x14ac:dyDescent="0.3">
      <c r="A5900" s="6">
        <v>9052</v>
      </c>
      <c r="B5900" s="6" t="s">
        <v>22129</v>
      </c>
      <c r="C5900" s="6" t="s">
        <v>22130</v>
      </c>
      <c r="D5900" s="6">
        <v>7</v>
      </c>
      <c r="E5900" s="6">
        <v>20</v>
      </c>
      <c r="F5900" s="6"/>
      <c r="G5900" s="6">
        <v>0</v>
      </c>
      <c r="H5900" s="6"/>
      <c r="I5900" s="6"/>
      <c r="J5900" s="6"/>
      <c r="K5900" s="6"/>
      <c r="L5900" s="6"/>
      <c r="M5900" s="6"/>
      <c r="N5900" s="6" t="e">
        <f>VLOOKUP(A5900,web_archive!D:AB,18,FALSE)</f>
        <v>#N/A</v>
      </c>
      <c r="O5900" s="6"/>
      <c r="P5900" s="6"/>
      <c r="Q5900" s="6"/>
      <c r="R5900" s="6"/>
      <c r="S5900" s="6"/>
      <c r="T5900" s="6"/>
      <c r="U5900" s="6" t="s">
        <v>12299</v>
      </c>
      <c r="V5900" s="6" t="s">
        <v>12299</v>
      </c>
      <c r="W5900" s="6" t="s">
        <v>12299</v>
      </c>
    </row>
    <row r="5901" spans="1:23" x14ac:dyDescent="0.3">
      <c r="A5901" s="6">
        <v>9053</v>
      </c>
      <c r="B5901" s="6" t="s">
        <v>22131</v>
      </c>
      <c r="C5901" s="6" t="s">
        <v>22132</v>
      </c>
      <c r="D5901" s="6">
        <v>7</v>
      </c>
      <c r="E5901" s="6">
        <v>20</v>
      </c>
      <c r="F5901" s="6"/>
      <c r="G5901" s="6">
        <v>0</v>
      </c>
      <c r="H5901" s="6"/>
      <c r="I5901" s="6"/>
      <c r="J5901" s="6"/>
      <c r="K5901" s="6"/>
      <c r="L5901" s="6"/>
      <c r="M5901" s="6"/>
      <c r="N5901" s="6" t="e">
        <f>VLOOKUP(A5901,web_archive!D:AB,18,FALSE)</f>
        <v>#N/A</v>
      </c>
      <c r="O5901" s="6"/>
      <c r="P5901" s="6"/>
      <c r="Q5901" s="6"/>
      <c r="R5901" s="6"/>
      <c r="S5901" s="6"/>
      <c r="T5901" s="6"/>
      <c r="U5901" s="6" t="s">
        <v>12299</v>
      </c>
      <c r="V5901" s="6" t="s">
        <v>12299</v>
      </c>
      <c r="W5901" s="6" t="s">
        <v>12299</v>
      </c>
    </row>
    <row r="5902" spans="1:23" x14ac:dyDescent="0.3">
      <c r="A5902" s="6">
        <v>9054</v>
      </c>
      <c r="B5902" s="6" t="s">
        <v>22133</v>
      </c>
      <c r="C5902" s="6" t="s">
        <v>22134</v>
      </c>
      <c r="D5902" s="6">
        <v>7</v>
      </c>
      <c r="E5902" s="6">
        <v>20</v>
      </c>
      <c r="F5902" s="6"/>
      <c r="G5902" s="6">
        <v>0</v>
      </c>
      <c r="H5902" s="6"/>
      <c r="I5902" s="6"/>
      <c r="J5902" s="6"/>
      <c r="K5902" s="6"/>
      <c r="L5902" s="6"/>
      <c r="M5902" s="6"/>
      <c r="N5902" s="6" t="e">
        <f>VLOOKUP(A5902,web_archive!D:AB,18,FALSE)</f>
        <v>#N/A</v>
      </c>
      <c r="O5902" s="6"/>
      <c r="P5902" s="6"/>
      <c r="Q5902" s="6"/>
      <c r="R5902" s="6"/>
      <c r="S5902" s="6"/>
      <c r="T5902" s="6"/>
      <c r="U5902" s="6" t="s">
        <v>12299</v>
      </c>
      <c r="V5902" s="6" t="s">
        <v>12299</v>
      </c>
      <c r="W5902" s="6" t="s">
        <v>12299</v>
      </c>
    </row>
    <row r="5903" spans="1:23" x14ac:dyDescent="0.3">
      <c r="A5903" s="6">
        <v>9055</v>
      </c>
      <c r="B5903" s="6" t="s">
        <v>22135</v>
      </c>
      <c r="C5903" s="6" t="s">
        <v>22136</v>
      </c>
      <c r="D5903" s="6">
        <v>7</v>
      </c>
      <c r="E5903" s="6">
        <v>20</v>
      </c>
      <c r="F5903" s="6"/>
      <c r="G5903" s="6">
        <v>0</v>
      </c>
      <c r="H5903" s="6"/>
      <c r="I5903" s="6"/>
      <c r="J5903" s="6"/>
      <c r="K5903" s="6"/>
      <c r="L5903" s="6"/>
      <c r="M5903" s="6"/>
      <c r="N5903" s="6" t="e">
        <f>VLOOKUP(A5903,web_archive!D:AB,18,FALSE)</f>
        <v>#N/A</v>
      </c>
      <c r="O5903" s="6"/>
      <c r="P5903" s="6"/>
      <c r="Q5903" s="6"/>
      <c r="R5903" s="6"/>
      <c r="S5903" s="6"/>
      <c r="T5903" s="6"/>
      <c r="U5903" s="6" t="s">
        <v>12299</v>
      </c>
      <c r="V5903" s="6" t="s">
        <v>12299</v>
      </c>
      <c r="W5903" s="6" t="s">
        <v>12299</v>
      </c>
    </row>
    <row r="5904" spans="1:23" x14ac:dyDescent="0.3">
      <c r="A5904" s="6">
        <v>9056</v>
      </c>
      <c r="B5904" s="6" t="s">
        <v>22137</v>
      </c>
      <c r="C5904" s="6" t="s">
        <v>22138</v>
      </c>
      <c r="D5904" s="6">
        <v>7</v>
      </c>
      <c r="E5904" s="6">
        <v>20</v>
      </c>
      <c r="F5904" s="6"/>
      <c r="G5904" s="6">
        <v>0</v>
      </c>
      <c r="H5904" s="6"/>
      <c r="I5904" s="6"/>
      <c r="J5904" s="6"/>
      <c r="K5904" s="6"/>
      <c r="L5904" s="6"/>
      <c r="M5904" s="6"/>
      <c r="N5904" s="6" t="e">
        <f>VLOOKUP(A5904,web_archive!D:AB,18,FALSE)</f>
        <v>#N/A</v>
      </c>
      <c r="O5904" s="6"/>
      <c r="P5904" s="6"/>
      <c r="Q5904" s="6"/>
      <c r="R5904" s="6"/>
      <c r="S5904" s="6"/>
      <c r="T5904" s="6"/>
      <c r="U5904" s="6" t="s">
        <v>12299</v>
      </c>
      <c r="V5904" s="6" t="s">
        <v>12299</v>
      </c>
      <c r="W5904" s="6" t="s">
        <v>12299</v>
      </c>
    </row>
    <row r="5905" spans="1:23" x14ac:dyDescent="0.3">
      <c r="A5905" s="6">
        <v>9057</v>
      </c>
      <c r="B5905" s="6" t="s">
        <v>22139</v>
      </c>
      <c r="C5905" s="6" t="s">
        <v>22140</v>
      </c>
      <c r="D5905" s="6">
        <v>7</v>
      </c>
      <c r="E5905" s="6">
        <v>20</v>
      </c>
      <c r="F5905" s="6"/>
      <c r="G5905" s="6">
        <v>0</v>
      </c>
      <c r="H5905" s="6"/>
      <c r="I5905" s="6"/>
      <c r="J5905" s="6"/>
      <c r="K5905" s="6"/>
      <c r="L5905" s="6"/>
      <c r="M5905" s="6"/>
      <c r="N5905" s="6" t="e">
        <f>VLOOKUP(A5905,web_archive!D:AB,18,FALSE)</f>
        <v>#N/A</v>
      </c>
      <c r="O5905" s="6"/>
      <c r="P5905" s="6"/>
      <c r="Q5905" s="6"/>
      <c r="R5905" s="6"/>
      <c r="S5905" s="6"/>
      <c r="T5905" s="6"/>
      <c r="U5905" s="6" t="s">
        <v>12299</v>
      </c>
      <c r="V5905" s="6" t="s">
        <v>12299</v>
      </c>
      <c r="W5905" s="6" t="s">
        <v>12299</v>
      </c>
    </row>
    <row r="5906" spans="1:23" x14ac:dyDescent="0.3">
      <c r="A5906" s="6">
        <v>9058</v>
      </c>
      <c r="B5906" s="6" t="s">
        <v>22141</v>
      </c>
      <c r="C5906" s="6" t="s">
        <v>22142</v>
      </c>
      <c r="D5906" s="6">
        <v>7</v>
      </c>
      <c r="E5906" s="6">
        <v>20</v>
      </c>
      <c r="F5906" s="6"/>
      <c r="G5906" s="6">
        <v>0</v>
      </c>
      <c r="H5906" s="6"/>
      <c r="I5906" s="6"/>
      <c r="J5906" s="6"/>
      <c r="K5906" s="6"/>
      <c r="L5906" s="6"/>
      <c r="M5906" s="6"/>
      <c r="N5906" s="6" t="e">
        <f>VLOOKUP(A5906,web_archive!D:AB,18,FALSE)</f>
        <v>#N/A</v>
      </c>
      <c r="O5906" s="6"/>
      <c r="P5906" s="6"/>
      <c r="Q5906" s="6"/>
      <c r="R5906" s="6"/>
      <c r="S5906" s="6"/>
      <c r="T5906" s="6"/>
      <c r="U5906" s="6" t="s">
        <v>12299</v>
      </c>
      <c r="V5906" s="6" t="s">
        <v>12299</v>
      </c>
      <c r="W5906" s="6" t="s">
        <v>12299</v>
      </c>
    </row>
    <row r="5907" spans="1:23" x14ac:dyDescent="0.3">
      <c r="A5907" s="6">
        <v>9059</v>
      </c>
      <c r="B5907" s="6" t="s">
        <v>22143</v>
      </c>
      <c r="C5907" s="6" t="s">
        <v>22144</v>
      </c>
      <c r="D5907" s="6">
        <v>7</v>
      </c>
      <c r="E5907" s="6">
        <v>20</v>
      </c>
      <c r="F5907" s="6"/>
      <c r="G5907" s="6">
        <v>0</v>
      </c>
      <c r="H5907" s="6"/>
      <c r="I5907" s="6"/>
      <c r="J5907" s="6"/>
      <c r="K5907" s="6"/>
      <c r="L5907" s="6"/>
      <c r="M5907" s="6"/>
      <c r="N5907" s="6" t="e">
        <f>VLOOKUP(A5907,web_archive!D:AB,18,FALSE)</f>
        <v>#N/A</v>
      </c>
      <c r="O5907" s="6"/>
      <c r="P5907" s="6"/>
      <c r="Q5907" s="6"/>
      <c r="R5907" s="6"/>
      <c r="S5907" s="6"/>
      <c r="T5907" s="6"/>
      <c r="U5907" s="6" t="s">
        <v>12299</v>
      </c>
      <c r="V5907" s="6" t="s">
        <v>12299</v>
      </c>
      <c r="W5907" s="6" t="s">
        <v>12299</v>
      </c>
    </row>
    <row r="5908" spans="1:23" x14ac:dyDescent="0.3">
      <c r="A5908" s="6">
        <v>9060</v>
      </c>
      <c r="B5908" s="6" t="s">
        <v>22145</v>
      </c>
      <c r="C5908" s="6" t="s">
        <v>22146</v>
      </c>
      <c r="D5908" s="6">
        <v>7</v>
      </c>
      <c r="E5908" s="6">
        <v>20</v>
      </c>
      <c r="F5908" s="6"/>
      <c r="G5908" s="6">
        <v>0</v>
      </c>
      <c r="H5908" s="6"/>
      <c r="I5908" s="6"/>
      <c r="J5908" s="6"/>
      <c r="K5908" s="6"/>
      <c r="L5908" s="6"/>
      <c r="M5908" s="6"/>
      <c r="N5908" s="6" t="e">
        <f>VLOOKUP(A5908,web_archive!D:AB,18,FALSE)</f>
        <v>#N/A</v>
      </c>
      <c r="O5908" s="6"/>
      <c r="P5908" s="6"/>
      <c r="Q5908" s="6"/>
      <c r="R5908" s="6"/>
      <c r="S5908" s="6"/>
      <c r="T5908" s="6"/>
      <c r="U5908" s="6" t="s">
        <v>12299</v>
      </c>
      <c r="V5908" s="6" t="s">
        <v>12299</v>
      </c>
      <c r="W5908" s="6" t="s">
        <v>12299</v>
      </c>
    </row>
    <row r="5909" spans="1:23" x14ac:dyDescent="0.3">
      <c r="A5909" s="6">
        <v>9061</v>
      </c>
      <c r="B5909" s="6" t="s">
        <v>22147</v>
      </c>
      <c r="C5909" s="6" t="s">
        <v>22148</v>
      </c>
      <c r="D5909" s="6">
        <v>7</v>
      </c>
      <c r="E5909" s="6">
        <v>20</v>
      </c>
      <c r="F5909" s="6"/>
      <c r="G5909" s="6">
        <v>0</v>
      </c>
      <c r="H5909" s="6"/>
      <c r="I5909" s="6"/>
      <c r="J5909" s="6"/>
      <c r="K5909" s="6"/>
      <c r="L5909" s="6"/>
      <c r="M5909" s="6"/>
      <c r="N5909" s="6" t="e">
        <f>VLOOKUP(A5909,web_archive!D:AB,18,FALSE)</f>
        <v>#N/A</v>
      </c>
      <c r="O5909" s="6"/>
      <c r="P5909" s="6"/>
      <c r="Q5909" s="6"/>
      <c r="R5909" s="6"/>
      <c r="S5909" s="6"/>
      <c r="T5909" s="6"/>
      <c r="U5909" s="6" t="s">
        <v>12299</v>
      </c>
      <c r="V5909" s="6" t="s">
        <v>12299</v>
      </c>
      <c r="W5909" s="6" t="s">
        <v>12299</v>
      </c>
    </row>
    <row r="5910" spans="1:23" x14ac:dyDescent="0.3">
      <c r="A5910" s="6">
        <v>9062</v>
      </c>
      <c r="B5910" s="6" t="s">
        <v>22149</v>
      </c>
      <c r="C5910" s="6" t="s">
        <v>22150</v>
      </c>
      <c r="D5910" s="6">
        <v>7</v>
      </c>
      <c r="E5910" s="6">
        <v>20</v>
      </c>
      <c r="F5910" s="6"/>
      <c r="G5910" s="6">
        <v>0</v>
      </c>
      <c r="H5910" s="6"/>
      <c r="I5910" s="6"/>
      <c r="J5910" s="6"/>
      <c r="K5910" s="6"/>
      <c r="L5910" s="6"/>
      <c r="M5910" s="6"/>
      <c r="N5910" s="6" t="e">
        <f>VLOOKUP(A5910,web_archive!D:AB,18,FALSE)</f>
        <v>#N/A</v>
      </c>
      <c r="O5910" s="6"/>
      <c r="P5910" s="6"/>
      <c r="Q5910" s="6"/>
      <c r="R5910" s="6"/>
      <c r="S5910" s="6"/>
      <c r="T5910" s="6"/>
      <c r="U5910" s="6" t="s">
        <v>12299</v>
      </c>
      <c r="V5910" s="6" t="s">
        <v>12299</v>
      </c>
      <c r="W5910" s="6" t="s">
        <v>12299</v>
      </c>
    </row>
    <row r="5911" spans="1:23" x14ac:dyDescent="0.3">
      <c r="A5911" s="6">
        <v>9068</v>
      </c>
      <c r="B5911" s="6" t="s">
        <v>22151</v>
      </c>
      <c r="C5911" s="6" t="s">
        <v>22152</v>
      </c>
      <c r="D5911" s="6">
        <v>7</v>
      </c>
      <c r="E5911" s="6">
        <v>20</v>
      </c>
      <c r="F5911" s="6"/>
      <c r="G5911" s="6">
        <v>0</v>
      </c>
      <c r="H5911" s="6"/>
      <c r="I5911" s="6"/>
      <c r="J5911" s="6"/>
      <c r="K5911" s="6"/>
      <c r="L5911" s="6"/>
      <c r="M5911" s="6"/>
      <c r="N5911" s="6" t="e">
        <f>VLOOKUP(A5911,web_archive!D:AB,18,FALSE)</f>
        <v>#N/A</v>
      </c>
      <c r="O5911" s="6"/>
      <c r="P5911" s="6"/>
      <c r="Q5911" s="6"/>
      <c r="R5911" s="6"/>
      <c r="S5911" s="6"/>
      <c r="T5911" s="6"/>
      <c r="U5911" s="6" t="s">
        <v>12299</v>
      </c>
      <c r="V5911" s="6" t="s">
        <v>12299</v>
      </c>
      <c r="W5911" s="6" t="s">
        <v>12299</v>
      </c>
    </row>
    <row r="5912" spans="1:23" x14ac:dyDescent="0.3">
      <c r="A5912" s="6">
        <v>9069</v>
      </c>
      <c r="B5912" s="6" t="s">
        <v>22153</v>
      </c>
      <c r="C5912" s="6" t="s">
        <v>22154</v>
      </c>
      <c r="D5912" s="6">
        <v>7</v>
      </c>
      <c r="E5912" s="6">
        <v>20</v>
      </c>
      <c r="F5912" s="6"/>
      <c r="G5912" s="6">
        <v>0</v>
      </c>
      <c r="H5912" s="6"/>
      <c r="I5912" s="6"/>
      <c r="J5912" s="6"/>
      <c r="K5912" s="6"/>
      <c r="L5912" s="6"/>
      <c r="M5912" s="6"/>
      <c r="N5912" s="6" t="e">
        <f>VLOOKUP(A5912,web_archive!D:AB,18,FALSE)</f>
        <v>#N/A</v>
      </c>
      <c r="O5912" s="6"/>
      <c r="P5912" s="6"/>
      <c r="Q5912" s="6"/>
      <c r="R5912" s="6"/>
      <c r="S5912" s="6"/>
      <c r="T5912" s="6"/>
      <c r="U5912" s="6" t="s">
        <v>12299</v>
      </c>
      <c r="V5912" s="6" t="s">
        <v>12299</v>
      </c>
      <c r="W5912" s="6" t="s">
        <v>12299</v>
      </c>
    </row>
    <row r="5913" spans="1:23" x14ac:dyDescent="0.3">
      <c r="A5913" s="6">
        <v>9070</v>
      </c>
      <c r="B5913" s="6" t="s">
        <v>22155</v>
      </c>
      <c r="C5913" s="6" t="s">
        <v>22156</v>
      </c>
      <c r="D5913" s="6">
        <v>7</v>
      </c>
      <c r="E5913" s="6">
        <v>20</v>
      </c>
      <c r="F5913" s="6"/>
      <c r="G5913" s="6">
        <v>0</v>
      </c>
      <c r="H5913" s="6"/>
      <c r="I5913" s="6"/>
      <c r="J5913" s="6"/>
      <c r="K5913" s="6"/>
      <c r="L5913" s="6"/>
      <c r="M5913" s="6"/>
      <c r="N5913" s="6" t="e">
        <f>VLOOKUP(A5913,web_archive!D:AB,18,FALSE)</f>
        <v>#N/A</v>
      </c>
      <c r="O5913" s="6"/>
      <c r="P5913" s="6"/>
      <c r="Q5913" s="6"/>
      <c r="R5913" s="6"/>
      <c r="S5913" s="6"/>
      <c r="T5913" s="6"/>
      <c r="U5913" s="6" t="s">
        <v>12299</v>
      </c>
      <c r="V5913" s="6" t="s">
        <v>12299</v>
      </c>
      <c r="W5913" s="6" t="s">
        <v>12299</v>
      </c>
    </row>
    <row r="5914" spans="1:23" x14ac:dyDescent="0.3">
      <c r="A5914" s="6">
        <v>9071</v>
      </c>
      <c r="B5914" s="6" t="s">
        <v>22157</v>
      </c>
      <c r="C5914" s="6" t="s">
        <v>22158</v>
      </c>
      <c r="D5914" s="6">
        <v>7</v>
      </c>
      <c r="E5914" s="6">
        <v>20</v>
      </c>
      <c r="F5914" s="6"/>
      <c r="G5914" s="6">
        <v>0</v>
      </c>
      <c r="H5914" s="6"/>
      <c r="I5914" s="6"/>
      <c r="J5914" s="6"/>
      <c r="K5914" s="6"/>
      <c r="L5914" s="6"/>
      <c r="M5914" s="6"/>
      <c r="N5914" s="6" t="e">
        <f>VLOOKUP(A5914,web_archive!D:AB,18,FALSE)</f>
        <v>#N/A</v>
      </c>
      <c r="O5914" s="6"/>
      <c r="P5914" s="6"/>
      <c r="Q5914" s="6"/>
      <c r="R5914" s="6"/>
      <c r="S5914" s="6"/>
      <c r="T5914" s="6"/>
      <c r="U5914" s="6" t="s">
        <v>12299</v>
      </c>
      <c r="V5914" s="6" t="s">
        <v>12299</v>
      </c>
      <c r="W5914" s="6" t="s">
        <v>12299</v>
      </c>
    </row>
    <row r="5915" spans="1:23" x14ac:dyDescent="0.3">
      <c r="A5915" s="6">
        <v>9087</v>
      </c>
      <c r="B5915" s="6" t="s">
        <v>22159</v>
      </c>
      <c r="C5915" s="6" t="s">
        <v>22160</v>
      </c>
      <c r="D5915" s="6">
        <v>7</v>
      </c>
      <c r="E5915" s="6">
        <v>20</v>
      </c>
      <c r="F5915" s="6"/>
      <c r="G5915" s="6">
        <v>0</v>
      </c>
      <c r="H5915" s="6"/>
      <c r="I5915" s="6"/>
      <c r="J5915" s="6"/>
      <c r="K5915" s="6"/>
      <c r="L5915" s="6"/>
      <c r="M5915" s="6"/>
      <c r="N5915" s="6" t="e">
        <f>VLOOKUP(A5915,web_archive!D:AB,18,FALSE)</f>
        <v>#N/A</v>
      </c>
      <c r="O5915" s="6"/>
      <c r="P5915" s="6"/>
      <c r="Q5915" s="6"/>
      <c r="R5915" s="6"/>
      <c r="S5915" s="6"/>
      <c r="T5915" s="6"/>
      <c r="U5915" s="6" t="s">
        <v>12299</v>
      </c>
      <c r="V5915" s="6" t="s">
        <v>12299</v>
      </c>
      <c r="W5915" s="6" t="s">
        <v>12299</v>
      </c>
    </row>
    <row r="5916" spans="1:23" x14ac:dyDescent="0.3">
      <c r="A5916" s="6" t="s">
        <v>12401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 t="e">
        <f>VLOOKUP(A5916,web_archive!D:AB,18,FALSE)</f>
        <v>#N/A</v>
      </c>
      <c r="O5916" s="6"/>
      <c r="P5916" s="6"/>
      <c r="Q5916" s="6"/>
      <c r="R5916" s="6"/>
      <c r="S5916" s="6"/>
      <c r="T5916" s="6"/>
      <c r="U5916" s="6"/>
      <c r="V5916" s="6"/>
      <c r="W5916" s="6"/>
    </row>
    <row r="5917" spans="1:23" x14ac:dyDescent="0.3">
      <c r="A5917" s="6" t="s">
        <v>22161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 t="e">
        <f>VLOOKUP(A5917,web_archive!D:AB,18,FALSE)</f>
        <v>#N/A</v>
      </c>
      <c r="O5917" s="6"/>
      <c r="P5917" s="6"/>
      <c r="Q5917" s="6"/>
      <c r="R5917" s="6"/>
      <c r="S5917" s="6"/>
      <c r="T5917" s="6"/>
      <c r="U5917" s="6"/>
      <c r="V5917" s="6"/>
      <c r="W5917" s="6"/>
    </row>
    <row r="5918" spans="1:23" x14ac:dyDescent="0.3">
      <c r="A5918" s="6" t="s">
        <v>12401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 t="e">
        <f>VLOOKUP(A5918,web_archive!D:AB,18,FALSE)</f>
        <v>#N/A</v>
      </c>
      <c r="O5918" s="6"/>
      <c r="P5918" s="6"/>
      <c r="Q5918" s="6"/>
      <c r="R5918" s="6"/>
      <c r="S5918" s="6"/>
      <c r="T5918" s="6"/>
      <c r="U5918" s="6"/>
      <c r="V5918" s="6"/>
      <c r="W5918" s="6"/>
    </row>
    <row r="5919" spans="1:23" x14ac:dyDescent="0.3">
      <c r="A5919" s="6">
        <v>10001</v>
      </c>
      <c r="B5919" s="6" t="s">
        <v>22162</v>
      </c>
      <c r="C5919" s="6" t="s">
        <v>22163</v>
      </c>
      <c r="D5919" s="6">
        <v>8</v>
      </c>
      <c r="E5919" s="6">
        <v>20</v>
      </c>
      <c r="F5919" s="6"/>
      <c r="G5919" s="6">
        <v>0</v>
      </c>
      <c r="H5919" s="6"/>
      <c r="I5919" s="6"/>
      <c r="J5919" s="6"/>
      <c r="K5919" s="6"/>
      <c r="L5919" s="6"/>
      <c r="M5919" s="6"/>
      <c r="N5919" s="6" t="e">
        <f>VLOOKUP(A5919,web_archive!D:AB,18,FALSE)</f>
        <v>#N/A</v>
      </c>
      <c r="O5919" s="6"/>
      <c r="P5919" s="6"/>
      <c r="Q5919" s="6"/>
      <c r="R5919" s="6"/>
      <c r="S5919" s="6"/>
      <c r="T5919" s="6"/>
      <c r="U5919" s="6" t="s">
        <v>12299</v>
      </c>
      <c r="V5919" s="6" t="s">
        <v>12299</v>
      </c>
      <c r="W5919" s="6" t="s">
        <v>12299</v>
      </c>
    </row>
    <row r="5920" spans="1:23" x14ac:dyDescent="0.3">
      <c r="A5920" s="6">
        <v>10002</v>
      </c>
      <c r="B5920" s="6" t="s">
        <v>22164</v>
      </c>
      <c r="C5920" s="6" t="s">
        <v>22165</v>
      </c>
      <c r="D5920" s="6">
        <v>8</v>
      </c>
      <c r="E5920" s="6">
        <v>20</v>
      </c>
      <c r="F5920" s="6"/>
      <c r="G5920" s="6">
        <v>0</v>
      </c>
      <c r="H5920" s="6"/>
      <c r="I5920" s="6"/>
      <c r="J5920" s="6"/>
      <c r="K5920" s="6"/>
      <c r="L5920" s="6"/>
      <c r="M5920" s="6"/>
      <c r="N5920" s="6" t="e">
        <f>VLOOKUP(A5920,web_archive!D:AB,18,FALSE)</f>
        <v>#N/A</v>
      </c>
      <c r="O5920" s="6"/>
      <c r="P5920" s="6"/>
      <c r="Q5920" s="6"/>
      <c r="R5920" s="6"/>
      <c r="S5920" s="6"/>
      <c r="T5920" s="6"/>
      <c r="U5920" s="6" t="s">
        <v>12299</v>
      </c>
      <c r="V5920" s="6" t="s">
        <v>12299</v>
      </c>
      <c r="W5920" s="6" t="s">
        <v>12299</v>
      </c>
    </row>
    <row r="5921" spans="1:23" x14ac:dyDescent="0.3">
      <c r="A5921" s="6">
        <v>10003</v>
      </c>
      <c r="B5921" s="6" t="s">
        <v>10124</v>
      </c>
      <c r="C5921" s="6" t="s">
        <v>10125</v>
      </c>
      <c r="D5921" s="6">
        <v>8</v>
      </c>
      <c r="E5921" s="6">
        <v>20</v>
      </c>
      <c r="F5921" s="6"/>
      <c r="G5921" s="6">
        <v>0</v>
      </c>
      <c r="H5921" s="6"/>
      <c r="I5921" s="6"/>
      <c r="J5921" s="6"/>
      <c r="K5921" s="6"/>
      <c r="L5921" s="6"/>
      <c r="M5921" s="6"/>
      <c r="N5921" s="6" t="str">
        <f>VLOOKUP(A5921,web_archive!D:AB,18,FALSE)</f>
        <v>None</v>
      </c>
      <c r="O5921" s="6"/>
      <c r="P5921" s="6"/>
      <c r="Q5921" s="6"/>
      <c r="R5921" s="6"/>
      <c r="S5921" s="6"/>
      <c r="T5921" s="6"/>
      <c r="U5921" s="6" t="s">
        <v>12299</v>
      </c>
      <c r="V5921" s="6" t="s">
        <v>12299</v>
      </c>
      <c r="W5921" s="6" t="s">
        <v>12299</v>
      </c>
    </row>
    <row r="5922" spans="1:23" x14ac:dyDescent="0.3">
      <c r="A5922" s="6">
        <v>10004</v>
      </c>
      <c r="B5922" s="6" t="s">
        <v>7373</v>
      </c>
      <c r="C5922" s="6" t="s">
        <v>7373</v>
      </c>
      <c r="D5922" s="6">
        <v>8</v>
      </c>
      <c r="E5922" s="6">
        <v>20</v>
      </c>
      <c r="F5922" s="6"/>
      <c r="G5922" s="6">
        <v>0</v>
      </c>
      <c r="H5922" s="6"/>
      <c r="I5922" s="6"/>
      <c r="J5922" s="6"/>
      <c r="K5922" s="6"/>
      <c r="L5922" s="6"/>
      <c r="M5922" s="6"/>
      <c r="N5922" s="6" t="str">
        <f>VLOOKUP(A5922,web_archive!D:AB,18,FALSE)</f>
        <v>None</v>
      </c>
      <c r="O5922" s="6"/>
      <c r="P5922" s="6"/>
      <c r="Q5922" s="6"/>
      <c r="R5922" s="6"/>
      <c r="S5922" s="6"/>
      <c r="T5922" s="6"/>
      <c r="U5922" s="6" t="s">
        <v>12299</v>
      </c>
      <c r="V5922" s="6" t="s">
        <v>12299</v>
      </c>
      <c r="W5922" s="6" t="s">
        <v>12299</v>
      </c>
    </row>
    <row r="5923" spans="1:23" x14ac:dyDescent="0.3">
      <c r="A5923" s="6">
        <v>10005</v>
      </c>
      <c r="B5923" s="6" t="s">
        <v>10693</v>
      </c>
      <c r="C5923" s="6" t="s">
        <v>10693</v>
      </c>
      <c r="D5923" s="6">
        <v>8</v>
      </c>
      <c r="E5923" s="6">
        <v>20</v>
      </c>
      <c r="F5923" s="6"/>
      <c r="G5923" s="6">
        <v>0</v>
      </c>
      <c r="H5923" s="6"/>
      <c r="I5923" s="6"/>
      <c r="J5923" s="6"/>
      <c r="K5923" s="6"/>
      <c r="L5923" s="6"/>
      <c r="M5923" s="6"/>
      <c r="N5923" s="6" t="str">
        <f>VLOOKUP(A5923,web_archive!D:AB,18,FALSE)</f>
        <v>None</v>
      </c>
      <c r="O5923" s="6"/>
      <c r="P5923" s="6"/>
      <c r="Q5923" s="6"/>
      <c r="R5923" s="6"/>
      <c r="S5923" s="6"/>
      <c r="T5923" s="6"/>
      <c r="U5923" s="6" t="s">
        <v>12299</v>
      </c>
      <c r="V5923" s="6" t="s">
        <v>12299</v>
      </c>
      <c r="W5923" s="6" t="s">
        <v>12299</v>
      </c>
    </row>
    <row r="5924" spans="1:23" x14ac:dyDescent="0.3">
      <c r="A5924" s="6">
        <v>10006</v>
      </c>
      <c r="B5924" s="6" t="s">
        <v>7985</v>
      </c>
      <c r="C5924" s="6" t="s">
        <v>7986</v>
      </c>
      <c r="D5924" s="6">
        <v>8</v>
      </c>
      <c r="E5924" s="6">
        <v>20</v>
      </c>
      <c r="F5924" s="6"/>
      <c r="G5924" s="6">
        <v>0</v>
      </c>
      <c r="H5924" s="6"/>
      <c r="I5924" s="6"/>
      <c r="J5924" s="6"/>
      <c r="K5924" s="6"/>
      <c r="L5924" s="6"/>
      <c r="M5924" s="6"/>
      <c r="N5924" s="6" t="str">
        <f>VLOOKUP(A5924,web_archive!D:AB,18,FALSE)</f>
        <v>None</v>
      </c>
      <c r="O5924" s="6"/>
      <c r="P5924" s="6"/>
      <c r="Q5924" s="6"/>
      <c r="R5924" s="6"/>
      <c r="S5924" s="6"/>
      <c r="T5924" s="6"/>
      <c r="U5924" s="6" t="s">
        <v>12299</v>
      </c>
      <c r="V5924" s="6" t="s">
        <v>12299</v>
      </c>
      <c r="W5924" s="6" t="s">
        <v>12299</v>
      </c>
    </row>
    <row r="5925" spans="1:23" x14ac:dyDescent="0.3">
      <c r="A5925" s="6">
        <v>10007</v>
      </c>
      <c r="B5925" s="6" t="s">
        <v>9051</v>
      </c>
      <c r="C5925" s="6" t="s">
        <v>9052</v>
      </c>
      <c r="D5925" s="6">
        <v>8</v>
      </c>
      <c r="E5925" s="6">
        <v>20</v>
      </c>
      <c r="F5925" s="6"/>
      <c r="G5925" s="6">
        <v>0</v>
      </c>
      <c r="H5925" s="6"/>
      <c r="I5925" s="6"/>
      <c r="J5925" s="6"/>
      <c r="K5925" s="6"/>
      <c r="L5925" s="6"/>
      <c r="M5925" s="6"/>
      <c r="N5925" s="6" t="str">
        <f>VLOOKUP(A5925,web_archive!D:AB,18,FALSE)</f>
        <v>None</v>
      </c>
      <c r="O5925" s="6"/>
      <c r="P5925" s="6"/>
      <c r="Q5925" s="6"/>
      <c r="R5925" s="6"/>
      <c r="S5925" s="6"/>
      <c r="T5925" s="6"/>
      <c r="U5925" s="6" t="s">
        <v>12299</v>
      </c>
      <c r="V5925" s="6" t="s">
        <v>12299</v>
      </c>
      <c r="W5925" s="6" t="s">
        <v>12299</v>
      </c>
    </row>
    <row r="5926" spans="1:23" x14ac:dyDescent="0.3">
      <c r="A5926" s="6">
        <v>10008</v>
      </c>
      <c r="B5926" s="6" t="s">
        <v>22166</v>
      </c>
      <c r="C5926" s="6" t="s">
        <v>22166</v>
      </c>
      <c r="D5926" s="6">
        <v>8</v>
      </c>
      <c r="E5926" s="6">
        <v>20</v>
      </c>
      <c r="F5926" s="6"/>
      <c r="G5926" s="6">
        <v>0</v>
      </c>
      <c r="H5926" s="6"/>
      <c r="I5926" s="6"/>
      <c r="J5926" s="6"/>
      <c r="K5926" s="6"/>
      <c r="L5926" s="6"/>
      <c r="M5926" s="6"/>
      <c r="N5926" s="6" t="e">
        <f>VLOOKUP(A5926,web_archive!D:AB,18,FALSE)</f>
        <v>#N/A</v>
      </c>
      <c r="O5926" s="6"/>
      <c r="P5926" s="6"/>
      <c r="Q5926" s="6"/>
      <c r="R5926" s="6"/>
      <c r="S5926" s="6"/>
      <c r="T5926" s="6"/>
      <c r="U5926" s="6" t="s">
        <v>12299</v>
      </c>
      <c r="V5926" s="6" t="s">
        <v>12299</v>
      </c>
      <c r="W5926" s="6" t="s">
        <v>12299</v>
      </c>
    </row>
    <row r="5927" spans="1:23" x14ac:dyDescent="0.3">
      <c r="A5927" s="6">
        <v>10009</v>
      </c>
      <c r="B5927" s="6" t="s">
        <v>10700</v>
      </c>
      <c r="C5927" s="6" t="s">
        <v>10701</v>
      </c>
      <c r="D5927" s="6">
        <v>8</v>
      </c>
      <c r="E5927" s="6">
        <v>20</v>
      </c>
      <c r="F5927" s="6"/>
      <c r="G5927" s="6">
        <v>0</v>
      </c>
      <c r="H5927" s="6"/>
      <c r="I5927" s="6"/>
      <c r="J5927" s="6"/>
      <c r="K5927" s="6"/>
      <c r="L5927" s="6"/>
      <c r="M5927" s="6"/>
      <c r="N5927" s="6" t="str">
        <f>VLOOKUP(A5927,web_archive!D:AB,18,FALSE)</f>
        <v>None</v>
      </c>
      <c r="O5927" s="6"/>
      <c r="P5927" s="6"/>
      <c r="Q5927" s="6"/>
      <c r="R5927" s="6"/>
      <c r="S5927" s="6"/>
      <c r="T5927" s="6"/>
      <c r="U5927" s="6" t="s">
        <v>12299</v>
      </c>
      <c r="V5927" s="6" t="s">
        <v>12299</v>
      </c>
      <c r="W5927" s="6" t="s">
        <v>12299</v>
      </c>
    </row>
    <row r="5928" spans="1:23" x14ac:dyDescent="0.3">
      <c r="A5928" s="6">
        <v>10010</v>
      </c>
      <c r="B5928" s="6" t="s">
        <v>819</v>
      </c>
      <c r="C5928" s="6" t="s">
        <v>820</v>
      </c>
      <c r="D5928" s="6">
        <v>8</v>
      </c>
      <c r="E5928" s="6">
        <v>20</v>
      </c>
      <c r="F5928" s="6"/>
      <c r="G5928" s="6">
        <v>0</v>
      </c>
      <c r="H5928" s="6"/>
      <c r="I5928" s="6"/>
      <c r="J5928" s="6"/>
      <c r="K5928" s="6"/>
      <c r="L5928" s="6"/>
      <c r="M5928" s="6"/>
      <c r="N5928" s="6" t="str">
        <f>VLOOKUP(A5928,web_archive!D:AB,18,FALSE)</f>
        <v>None</v>
      </c>
      <c r="O5928" s="6"/>
      <c r="P5928" s="6"/>
      <c r="Q5928" s="6"/>
      <c r="R5928" s="6"/>
      <c r="S5928" s="6"/>
      <c r="T5928" s="6"/>
      <c r="U5928" s="6" t="s">
        <v>12299</v>
      </c>
      <c r="V5928" s="6" t="s">
        <v>12299</v>
      </c>
      <c r="W5928" s="6" t="s">
        <v>12299</v>
      </c>
    </row>
    <row r="5929" spans="1:23" x14ac:dyDescent="0.3">
      <c r="A5929" s="6">
        <v>10011</v>
      </c>
      <c r="B5929" s="6" t="s">
        <v>22167</v>
      </c>
      <c r="C5929" s="6" t="s">
        <v>22168</v>
      </c>
      <c r="D5929" s="6">
        <v>8</v>
      </c>
      <c r="E5929" s="6">
        <v>20</v>
      </c>
      <c r="F5929" s="6"/>
      <c r="G5929" s="6">
        <v>0</v>
      </c>
      <c r="H5929" s="6"/>
      <c r="I5929" s="6"/>
      <c r="J5929" s="6"/>
      <c r="K5929" s="6"/>
      <c r="L5929" s="6"/>
      <c r="M5929" s="6"/>
      <c r="N5929" s="6" t="e">
        <f>VLOOKUP(A5929,web_archive!D:AB,18,FALSE)</f>
        <v>#N/A</v>
      </c>
      <c r="O5929" s="6"/>
      <c r="P5929" s="6"/>
      <c r="Q5929" s="6"/>
      <c r="R5929" s="6"/>
      <c r="S5929" s="6"/>
      <c r="T5929" s="6"/>
      <c r="U5929" s="6" t="s">
        <v>12299</v>
      </c>
      <c r="V5929" s="6" t="s">
        <v>12299</v>
      </c>
      <c r="W5929" s="6" t="s">
        <v>12299</v>
      </c>
    </row>
    <row r="5930" spans="1:23" x14ac:dyDescent="0.3">
      <c r="A5930" s="6">
        <v>10012</v>
      </c>
      <c r="B5930" s="6" t="s">
        <v>10049</v>
      </c>
      <c r="C5930" s="6" t="s">
        <v>10050</v>
      </c>
      <c r="D5930" s="6">
        <v>8</v>
      </c>
      <c r="E5930" s="6">
        <v>20</v>
      </c>
      <c r="F5930" s="6"/>
      <c r="G5930" s="6">
        <v>0</v>
      </c>
      <c r="H5930" s="6"/>
      <c r="I5930" s="6"/>
      <c r="J5930" s="6"/>
      <c r="K5930" s="6"/>
      <c r="L5930" s="6"/>
      <c r="M5930" s="6"/>
      <c r="N5930" s="6" t="str">
        <f>VLOOKUP(A5930,web_archive!D:AB,18,FALSE)</f>
        <v>None</v>
      </c>
      <c r="O5930" s="6"/>
      <c r="P5930" s="6"/>
      <c r="Q5930" s="6"/>
      <c r="R5930" s="6"/>
      <c r="S5930" s="6"/>
      <c r="T5930" s="6"/>
      <c r="U5930" s="6" t="s">
        <v>12299</v>
      </c>
      <c r="V5930" s="6" t="s">
        <v>12299</v>
      </c>
      <c r="W5930" s="6" t="s">
        <v>12299</v>
      </c>
    </row>
    <row r="5931" spans="1:23" x14ac:dyDescent="0.3">
      <c r="A5931" s="6">
        <v>10013</v>
      </c>
      <c r="B5931" s="6" t="s">
        <v>722</v>
      </c>
      <c r="C5931" s="6" t="s">
        <v>722</v>
      </c>
      <c r="D5931" s="6">
        <v>8</v>
      </c>
      <c r="E5931" s="6">
        <v>1500</v>
      </c>
      <c r="F5931" s="6"/>
      <c r="G5931" s="6">
        <v>0</v>
      </c>
      <c r="H5931" s="6"/>
      <c r="I5931" s="6"/>
      <c r="J5931" s="6"/>
      <c r="K5931" s="6"/>
      <c r="L5931" s="6"/>
      <c r="M5931" s="6"/>
      <c r="N5931" s="6" t="str">
        <f>VLOOKUP(A5931,web_archive!D:AB,18,FALSE)</f>
        <v>None</v>
      </c>
      <c r="O5931" s="6"/>
      <c r="P5931" s="6"/>
      <c r="Q5931" s="6"/>
      <c r="R5931" s="6"/>
      <c r="S5931" s="6"/>
      <c r="T5931" s="6"/>
      <c r="U5931" s="6" t="s">
        <v>12299</v>
      </c>
      <c r="V5931" s="6" t="s">
        <v>12299</v>
      </c>
      <c r="W5931" s="6" t="s">
        <v>12299</v>
      </c>
    </row>
    <row r="5932" spans="1:23" x14ac:dyDescent="0.3">
      <c r="A5932" s="6">
        <v>10014</v>
      </c>
      <c r="B5932" s="6" t="s">
        <v>8474</v>
      </c>
      <c r="C5932" s="6" t="s">
        <v>8475</v>
      </c>
      <c r="D5932" s="6">
        <v>8</v>
      </c>
      <c r="E5932" s="6">
        <v>2000</v>
      </c>
      <c r="F5932" s="6"/>
      <c r="G5932" s="6">
        <v>0</v>
      </c>
      <c r="H5932" s="6"/>
      <c r="I5932" s="6"/>
      <c r="J5932" s="6"/>
      <c r="K5932" s="6"/>
      <c r="L5932" s="6"/>
      <c r="M5932" s="6"/>
      <c r="N5932" s="6" t="str">
        <f>VLOOKUP(A5932,web_archive!D:AB,18,FALSE)</f>
        <v>None</v>
      </c>
      <c r="O5932" s="6"/>
      <c r="P5932" s="6"/>
      <c r="Q5932" s="6"/>
      <c r="R5932" s="6"/>
      <c r="S5932" s="6"/>
      <c r="T5932" s="6"/>
      <c r="U5932" s="6" t="s">
        <v>12299</v>
      </c>
      <c r="V5932" s="6" t="s">
        <v>12299</v>
      </c>
      <c r="W5932" s="6" t="s">
        <v>12299</v>
      </c>
    </row>
    <row r="5933" spans="1:23" x14ac:dyDescent="0.3">
      <c r="A5933" s="6">
        <v>10015</v>
      </c>
      <c r="B5933" s="6" t="s">
        <v>4802</v>
      </c>
      <c r="C5933" s="6" t="s">
        <v>4803</v>
      </c>
      <c r="D5933" s="6">
        <v>8</v>
      </c>
      <c r="E5933" s="6">
        <v>20</v>
      </c>
      <c r="F5933" s="6"/>
      <c r="G5933" s="6">
        <v>0</v>
      </c>
      <c r="H5933" s="6"/>
      <c r="I5933" s="6"/>
      <c r="J5933" s="6"/>
      <c r="K5933" s="6"/>
      <c r="L5933" s="6"/>
      <c r="M5933" s="6"/>
      <c r="N5933" s="6" t="str">
        <f>VLOOKUP(A5933,web_archive!D:AB,18,FALSE)</f>
        <v>None</v>
      </c>
      <c r="O5933" s="6"/>
      <c r="P5933" s="6"/>
      <c r="Q5933" s="6"/>
      <c r="R5933" s="6"/>
      <c r="S5933" s="6"/>
      <c r="T5933" s="6"/>
      <c r="U5933" s="6" t="s">
        <v>12299</v>
      </c>
      <c r="V5933" s="6" t="s">
        <v>12299</v>
      </c>
      <c r="W5933" s="6" t="s">
        <v>12299</v>
      </c>
    </row>
    <row r="5934" spans="1:23" x14ac:dyDescent="0.3">
      <c r="A5934" s="6">
        <v>10016</v>
      </c>
      <c r="B5934" s="6" t="s">
        <v>4645</v>
      </c>
      <c r="C5934" s="6" t="s">
        <v>4646</v>
      </c>
      <c r="D5934" s="6">
        <v>8</v>
      </c>
      <c r="E5934" s="6">
        <v>20</v>
      </c>
      <c r="F5934" s="6"/>
      <c r="G5934" s="6">
        <v>0</v>
      </c>
      <c r="H5934" s="6"/>
      <c r="I5934" s="6"/>
      <c r="J5934" s="6"/>
      <c r="K5934" s="6"/>
      <c r="L5934" s="6"/>
      <c r="M5934" s="6"/>
      <c r="N5934" s="6" t="str">
        <f>VLOOKUP(A5934,web_archive!D:AB,18,FALSE)</f>
        <v>None</v>
      </c>
      <c r="O5934" s="6"/>
      <c r="P5934" s="6"/>
      <c r="Q5934" s="6"/>
      <c r="R5934" s="6"/>
      <c r="S5934" s="6"/>
      <c r="T5934" s="6"/>
      <c r="U5934" s="6" t="s">
        <v>12299</v>
      </c>
      <c r="V5934" s="6" t="s">
        <v>12299</v>
      </c>
      <c r="W5934" s="6" t="s">
        <v>12299</v>
      </c>
    </row>
    <row r="5935" spans="1:23" x14ac:dyDescent="0.3">
      <c r="A5935" s="6">
        <v>10017</v>
      </c>
      <c r="B5935" s="6" t="s">
        <v>780</v>
      </c>
      <c r="C5935" s="6" t="s">
        <v>781</v>
      </c>
      <c r="D5935" s="6">
        <v>8</v>
      </c>
      <c r="E5935" s="6">
        <v>20</v>
      </c>
      <c r="F5935" s="6"/>
      <c r="G5935" s="6">
        <v>0</v>
      </c>
      <c r="H5935" s="6"/>
      <c r="I5935" s="6"/>
      <c r="J5935" s="6"/>
      <c r="K5935" s="6"/>
      <c r="L5935" s="6"/>
      <c r="M5935" s="6"/>
      <c r="N5935" s="6" t="str">
        <f>VLOOKUP(A5935,web_archive!D:AB,18,FALSE)</f>
        <v>None</v>
      </c>
      <c r="O5935" s="6"/>
      <c r="P5935" s="6"/>
      <c r="Q5935" s="6"/>
      <c r="R5935" s="6"/>
      <c r="S5935" s="6"/>
      <c r="T5935" s="6"/>
      <c r="U5935" s="6" t="s">
        <v>12299</v>
      </c>
      <c r="V5935" s="6" t="s">
        <v>12299</v>
      </c>
      <c r="W5935" s="6" t="s">
        <v>12299</v>
      </c>
    </row>
    <row r="5936" spans="1:23" x14ac:dyDescent="0.3">
      <c r="A5936" s="6">
        <v>10018</v>
      </c>
      <c r="B5936" s="6" t="s">
        <v>22169</v>
      </c>
      <c r="C5936" s="6" t="s">
        <v>22170</v>
      </c>
      <c r="D5936" s="6">
        <v>8</v>
      </c>
      <c r="E5936" s="6">
        <v>20</v>
      </c>
      <c r="F5936" s="6"/>
      <c r="G5936" s="6">
        <v>0</v>
      </c>
      <c r="H5936" s="6"/>
      <c r="I5936" s="6"/>
      <c r="J5936" s="6"/>
      <c r="K5936" s="6"/>
      <c r="L5936" s="6"/>
      <c r="M5936" s="6"/>
      <c r="N5936" s="6" t="e">
        <f>VLOOKUP(A5936,web_archive!D:AB,18,FALSE)</f>
        <v>#N/A</v>
      </c>
      <c r="O5936" s="6"/>
      <c r="P5936" s="6"/>
      <c r="Q5936" s="6"/>
      <c r="R5936" s="6"/>
      <c r="S5936" s="6"/>
      <c r="T5936" s="6"/>
      <c r="U5936" s="6" t="s">
        <v>12299</v>
      </c>
      <c r="V5936" s="6" t="s">
        <v>12299</v>
      </c>
      <c r="W5936" s="6" t="s">
        <v>12299</v>
      </c>
    </row>
    <row r="5937" spans="1:23" x14ac:dyDescent="0.3">
      <c r="A5937" s="6">
        <v>10019</v>
      </c>
      <c r="B5937" s="6" t="s">
        <v>8235</v>
      </c>
      <c r="C5937" s="6" t="s">
        <v>8236</v>
      </c>
      <c r="D5937" s="6">
        <v>8</v>
      </c>
      <c r="E5937" s="6">
        <v>20</v>
      </c>
      <c r="F5937" s="6"/>
      <c r="G5937" s="6">
        <v>0</v>
      </c>
      <c r="H5937" s="6"/>
      <c r="I5937" s="6"/>
      <c r="J5937" s="6"/>
      <c r="K5937" s="6"/>
      <c r="L5937" s="6"/>
      <c r="M5937" s="6"/>
      <c r="N5937" s="6" t="str">
        <f>VLOOKUP(A5937,web_archive!D:AB,18,FALSE)</f>
        <v>None</v>
      </c>
      <c r="O5937" s="6"/>
      <c r="P5937" s="6"/>
      <c r="Q5937" s="6"/>
      <c r="R5937" s="6"/>
      <c r="S5937" s="6"/>
      <c r="T5937" s="6"/>
      <c r="U5937" s="6" t="s">
        <v>12299</v>
      </c>
      <c r="V5937" s="6" t="s">
        <v>12299</v>
      </c>
      <c r="W5937" s="6" t="s">
        <v>12299</v>
      </c>
    </row>
    <row r="5938" spans="1:23" x14ac:dyDescent="0.3">
      <c r="A5938" s="6">
        <v>10020</v>
      </c>
      <c r="B5938" s="6" t="s">
        <v>9846</v>
      </c>
      <c r="C5938" s="6" t="s">
        <v>9847</v>
      </c>
      <c r="D5938" s="6">
        <v>8</v>
      </c>
      <c r="E5938" s="6">
        <v>20</v>
      </c>
      <c r="F5938" s="6"/>
      <c r="G5938" s="6">
        <v>0</v>
      </c>
      <c r="H5938" s="6"/>
      <c r="I5938" s="6"/>
      <c r="J5938" s="6"/>
      <c r="K5938" s="6"/>
      <c r="L5938" s="6"/>
      <c r="M5938" s="6"/>
      <c r="N5938" s="6" t="str">
        <f>VLOOKUP(A5938,web_archive!D:AB,18,FALSE)</f>
        <v>None</v>
      </c>
      <c r="O5938" s="6"/>
      <c r="P5938" s="6"/>
      <c r="Q5938" s="6"/>
      <c r="R5938" s="6"/>
      <c r="S5938" s="6"/>
      <c r="T5938" s="6"/>
      <c r="U5938" s="6" t="s">
        <v>12299</v>
      </c>
      <c r="V5938" s="6" t="s">
        <v>12299</v>
      </c>
      <c r="W5938" s="6" t="s">
        <v>12299</v>
      </c>
    </row>
    <row r="5939" spans="1:23" x14ac:dyDescent="0.3">
      <c r="A5939" s="6">
        <v>10021</v>
      </c>
      <c r="B5939" s="6" t="s">
        <v>22171</v>
      </c>
      <c r="C5939" s="6" t="s">
        <v>22172</v>
      </c>
      <c r="D5939" s="6">
        <v>8</v>
      </c>
      <c r="E5939" s="6">
        <v>20</v>
      </c>
      <c r="F5939" s="6"/>
      <c r="G5939" s="6">
        <v>0</v>
      </c>
      <c r="H5939" s="6"/>
      <c r="I5939" s="6"/>
      <c r="J5939" s="6"/>
      <c r="K5939" s="6"/>
      <c r="L5939" s="6"/>
      <c r="M5939" s="6"/>
      <c r="N5939" s="6" t="e">
        <f>VLOOKUP(A5939,web_archive!D:AB,18,FALSE)</f>
        <v>#N/A</v>
      </c>
      <c r="O5939" s="6"/>
      <c r="P5939" s="6"/>
      <c r="Q5939" s="6"/>
      <c r="R5939" s="6"/>
      <c r="S5939" s="6"/>
      <c r="T5939" s="6"/>
      <c r="U5939" s="6" t="s">
        <v>12299</v>
      </c>
      <c r="V5939" s="6" t="s">
        <v>12299</v>
      </c>
      <c r="W5939" s="6" t="s">
        <v>12299</v>
      </c>
    </row>
    <row r="5940" spans="1:23" x14ac:dyDescent="0.3">
      <c r="A5940" s="6">
        <v>10022</v>
      </c>
      <c r="B5940" s="6" t="s">
        <v>22173</v>
      </c>
      <c r="C5940" s="6" t="s">
        <v>22174</v>
      </c>
      <c r="D5940" s="6">
        <v>8</v>
      </c>
      <c r="E5940" s="6">
        <v>20</v>
      </c>
      <c r="F5940" s="6"/>
      <c r="G5940" s="6">
        <v>0</v>
      </c>
      <c r="H5940" s="6"/>
      <c r="I5940" s="6"/>
      <c r="J5940" s="6"/>
      <c r="K5940" s="6"/>
      <c r="L5940" s="6"/>
      <c r="M5940" s="6"/>
      <c r="N5940" s="6" t="e">
        <f>VLOOKUP(A5940,web_archive!D:AB,18,FALSE)</f>
        <v>#N/A</v>
      </c>
      <c r="O5940" s="6"/>
      <c r="P5940" s="6"/>
      <c r="Q5940" s="6"/>
      <c r="R5940" s="6"/>
      <c r="S5940" s="6"/>
      <c r="T5940" s="6"/>
      <c r="U5940" s="6" t="s">
        <v>12299</v>
      </c>
      <c r="V5940" s="6" t="s">
        <v>12299</v>
      </c>
      <c r="W5940" s="6" t="s">
        <v>12299</v>
      </c>
    </row>
    <row r="5941" spans="1:23" x14ac:dyDescent="0.3">
      <c r="A5941" s="6">
        <v>10023</v>
      </c>
      <c r="B5941" s="6" t="s">
        <v>22175</v>
      </c>
      <c r="C5941" s="6" t="s">
        <v>22176</v>
      </c>
      <c r="D5941" s="6">
        <v>8</v>
      </c>
      <c r="E5941" s="6">
        <v>20</v>
      </c>
      <c r="F5941" s="6"/>
      <c r="G5941" s="6">
        <v>0</v>
      </c>
      <c r="H5941" s="6"/>
      <c r="I5941" s="6"/>
      <c r="J5941" s="6"/>
      <c r="K5941" s="6"/>
      <c r="L5941" s="6"/>
      <c r="M5941" s="6"/>
      <c r="N5941" s="6" t="e">
        <f>VLOOKUP(A5941,web_archive!D:AB,18,FALSE)</f>
        <v>#N/A</v>
      </c>
      <c r="O5941" s="6"/>
      <c r="P5941" s="6"/>
      <c r="Q5941" s="6"/>
      <c r="R5941" s="6"/>
      <c r="S5941" s="6"/>
      <c r="T5941" s="6"/>
      <c r="U5941" s="6" t="s">
        <v>12299</v>
      </c>
      <c r="V5941" s="6" t="s">
        <v>12299</v>
      </c>
      <c r="W5941" s="6" t="s">
        <v>12299</v>
      </c>
    </row>
    <row r="5942" spans="1:23" x14ac:dyDescent="0.3">
      <c r="A5942" s="6">
        <v>10024</v>
      </c>
      <c r="B5942" s="6" t="s">
        <v>22177</v>
      </c>
      <c r="C5942" s="6" t="s">
        <v>22178</v>
      </c>
      <c r="D5942" s="6">
        <v>8</v>
      </c>
      <c r="E5942" s="6">
        <v>20</v>
      </c>
      <c r="F5942" s="6"/>
      <c r="G5942" s="6">
        <v>0</v>
      </c>
      <c r="H5942" s="6"/>
      <c r="I5942" s="6"/>
      <c r="J5942" s="6"/>
      <c r="K5942" s="6"/>
      <c r="L5942" s="6"/>
      <c r="M5942" s="6"/>
      <c r="N5942" s="6" t="e">
        <f>VLOOKUP(A5942,web_archive!D:AB,18,FALSE)</f>
        <v>#N/A</v>
      </c>
      <c r="O5942" s="6"/>
      <c r="P5942" s="6"/>
      <c r="Q5942" s="6"/>
      <c r="R5942" s="6"/>
      <c r="S5942" s="6"/>
      <c r="T5942" s="6"/>
      <c r="U5942" s="6" t="s">
        <v>12299</v>
      </c>
      <c r="V5942" s="6" t="s">
        <v>12299</v>
      </c>
      <c r="W5942" s="6" t="s">
        <v>12299</v>
      </c>
    </row>
    <row r="5943" spans="1:23" x14ac:dyDescent="0.3">
      <c r="A5943" s="6">
        <v>10025</v>
      </c>
      <c r="B5943" s="6" t="s">
        <v>9565</v>
      </c>
      <c r="C5943" s="6" t="s">
        <v>9566</v>
      </c>
      <c r="D5943" s="6">
        <v>8</v>
      </c>
      <c r="E5943" s="6">
        <v>20</v>
      </c>
      <c r="F5943" s="6"/>
      <c r="G5943" s="6">
        <v>0</v>
      </c>
      <c r="H5943" s="6"/>
      <c r="I5943" s="6"/>
      <c r="J5943" s="6"/>
      <c r="K5943" s="6"/>
      <c r="L5943" s="6"/>
      <c r="M5943" s="6"/>
      <c r="N5943" s="6" t="str">
        <f>VLOOKUP(A5943,web_archive!D:AB,18,FALSE)</f>
        <v>None</v>
      </c>
      <c r="O5943" s="6"/>
      <c r="P5943" s="6"/>
      <c r="Q5943" s="6"/>
      <c r="R5943" s="6"/>
      <c r="S5943" s="6"/>
      <c r="T5943" s="6"/>
      <c r="U5943" s="6" t="s">
        <v>12299</v>
      </c>
      <c r="V5943" s="6" t="s">
        <v>12299</v>
      </c>
      <c r="W5943" s="6" t="s">
        <v>12299</v>
      </c>
    </row>
    <row r="5944" spans="1:23" x14ac:dyDescent="0.3">
      <c r="A5944" s="6">
        <v>10026</v>
      </c>
      <c r="B5944" s="6" t="s">
        <v>22179</v>
      </c>
      <c r="C5944" s="6" t="s">
        <v>22180</v>
      </c>
      <c r="D5944" s="6">
        <v>8</v>
      </c>
      <c r="E5944" s="6">
        <v>20</v>
      </c>
      <c r="F5944" s="6"/>
      <c r="G5944" s="6">
        <v>0</v>
      </c>
      <c r="H5944" s="6"/>
      <c r="I5944" s="6"/>
      <c r="J5944" s="6"/>
      <c r="K5944" s="6"/>
      <c r="L5944" s="6"/>
      <c r="M5944" s="6"/>
      <c r="N5944" s="6" t="e">
        <f>VLOOKUP(A5944,web_archive!D:AB,18,FALSE)</f>
        <v>#N/A</v>
      </c>
      <c r="O5944" s="6"/>
      <c r="P5944" s="6"/>
      <c r="Q5944" s="6"/>
      <c r="R5944" s="6"/>
      <c r="S5944" s="6"/>
      <c r="T5944" s="6"/>
      <c r="U5944" s="6" t="s">
        <v>12299</v>
      </c>
      <c r="V5944" s="6" t="s">
        <v>12299</v>
      </c>
      <c r="W5944" s="6" t="s">
        <v>12299</v>
      </c>
    </row>
    <row r="5945" spans="1:23" x14ac:dyDescent="0.3">
      <c r="A5945" s="6">
        <v>10027</v>
      </c>
      <c r="B5945" s="6" t="s">
        <v>9465</v>
      </c>
      <c r="C5945" s="6" t="s">
        <v>9466</v>
      </c>
      <c r="D5945" s="6">
        <v>8</v>
      </c>
      <c r="E5945" s="6">
        <v>20</v>
      </c>
      <c r="F5945" s="6"/>
      <c r="G5945" s="6">
        <v>0</v>
      </c>
      <c r="H5945" s="6"/>
      <c r="I5945" s="6"/>
      <c r="J5945" s="6"/>
      <c r="K5945" s="6"/>
      <c r="L5945" s="6"/>
      <c r="M5945" s="6"/>
      <c r="N5945" s="6" t="str">
        <f>VLOOKUP(A5945,web_archive!D:AB,18,FALSE)</f>
        <v>None</v>
      </c>
      <c r="O5945" s="6"/>
      <c r="P5945" s="6"/>
      <c r="Q5945" s="6"/>
      <c r="R5945" s="6"/>
      <c r="S5945" s="6"/>
      <c r="T5945" s="6"/>
      <c r="U5945" s="6" t="s">
        <v>12299</v>
      </c>
      <c r="V5945" s="6" t="s">
        <v>12299</v>
      </c>
      <c r="W5945" s="6" t="s">
        <v>12299</v>
      </c>
    </row>
    <row r="5946" spans="1:23" x14ac:dyDescent="0.3">
      <c r="A5946" s="6">
        <v>10028</v>
      </c>
      <c r="B5946" s="6" t="s">
        <v>22181</v>
      </c>
      <c r="C5946" s="6" t="s">
        <v>22182</v>
      </c>
      <c r="D5946" s="6">
        <v>8</v>
      </c>
      <c r="E5946" s="6">
        <v>20</v>
      </c>
      <c r="F5946" s="6"/>
      <c r="G5946" s="6">
        <v>0</v>
      </c>
      <c r="H5946" s="6"/>
      <c r="I5946" s="6"/>
      <c r="J5946" s="6"/>
      <c r="K5946" s="6"/>
      <c r="L5946" s="6"/>
      <c r="M5946" s="6"/>
      <c r="N5946" s="6" t="e">
        <f>VLOOKUP(A5946,web_archive!D:AB,18,FALSE)</f>
        <v>#N/A</v>
      </c>
      <c r="O5946" s="6"/>
      <c r="P5946" s="6"/>
      <c r="Q5946" s="6"/>
      <c r="R5946" s="6"/>
      <c r="S5946" s="6"/>
      <c r="T5946" s="6"/>
      <c r="U5946" s="6" t="s">
        <v>12299</v>
      </c>
      <c r="V5946" s="6" t="s">
        <v>12299</v>
      </c>
      <c r="W5946" s="6" t="s">
        <v>12299</v>
      </c>
    </row>
    <row r="5947" spans="1:23" x14ac:dyDescent="0.3">
      <c r="A5947" s="6">
        <v>10029</v>
      </c>
      <c r="B5947" s="6" t="s">
        <v>22183</v>
      </c>
      <c r="C5947" s="6" t="s">
        <v>22184</v>
      </c>
      <c r="D5947" s="6">
        <v>8</v>
      </c>
      <c r="E5947" s="6">
        <v>20</v>
      </c>
      <c r="F5947" s="6"/>
      <c r="G5947" s="6">
        <v>0</v>
      </c>
      <c r="H5947" s="6"/>
      <c r="I5947" s="6"/>
      <c r="J5947" s="6"/>
      <c r="K5947" s="6"/>
      <c r="L5947" s="6"/>
      <c r="M5947" s="6"/>
      <c r="N5947" s="6" t="e">
        <f>VLOOKUP(A5947,web_archive!D:AB,18,FALSE)</f>
        <v>#N/A</v>
      </c>
      <c r="O5947" s="6"/>
      <c r="P5947" s="6"/>
      <c r="Q5947" s="6"/>
      <c r="R5947" s="6"/>
      <c r="S5947" s="6"/>
      <c r="T5947" s="6"/>
      <c r="U5947" s="6" t="s">
        <v>12299</v>
      </c>
      <c r="V5947" s="6" t="s">
        <v>12299</v>
      </c>
      <c r="W5947" s="6" t="s">
        <v>12299</v>
      </c>
    </row>
    <row r="5948" spans="1:23" x14ac:dyDescent="0.3">
      <c r="A5948" s="6">
        <v>10030</v>
      </c>
      <c r="B5948" s="6" t="s">
        <v>22185</v>
      </c>
      <c r="C5948" s="6" t="s">
        <v>22186</v>
      </c>
      <c r="D5948" s="6">
        <v>8</v>
      </c>
      <c r="E5948" s="6">
        <v>20</v>
      </c>
      <c r="F5948" s="6"/>
      <c r="G5948" s="6">
        <v>0</v>
      </c>
      <c r="H5948" s="6"/>
      <c r="I5948" s="6"/>
      <c r="J5948" s="6"/>
      <c r="K5948" s="6"/>
      <c r="L5948" s="6"/>
      <c r="M5948" s="6"/>
      <c r="N5948" s="6" t="e">
        <f>VLOOKUP(A5948,web_archive!D:AB,18,FALSE)</f>
        <v>#N/A</v>
      </c>
      <c r="O5948" s="6"/>
      <c r="P5948" s="6"/>
      <c r="Q5948" s="6"/>
      <c r="R5948" s="6"/>
      <c r="S5948" s="6"/>
      <c r="T5948" s="6"/>
      <c r="U5948" s="6" t="s">
        <v>12299</v>
      </c>
      <c r="V5948" s="6" t="s">
        <v>12299</v>
      </c>
      <c r="W5948" s="6" t="s">
        <v>12299</v>
      </c>
    </row>
    <row r="5949" spans="1:23" x14ac:dyDescent="0.3">
      <c r="A5949" s="6">
        <v>10031</v>
      </c>
      <c r="B5949" s="6" t="s">
        <v>22187</v>
      </c>
      <c r="C5949" s="6" t="s">
        <v>22188</v>
      </c>
      <c r="D5949" s="6">
        <v>8</v>
      </c>
      <c r="E5949" s="6">
        <v>20</v>
      </c>
      <c r="F5949" s="6"/>
      <c r="G5949" s="6">
        <v>0</v>
      </c>
      <c r="H5949" s="6"/>
      <c r="I5949" s="6"/>
      <c r="J5949" s="6"/>
      <c r="K5949" s="6"/>
      <c r="L5949" s="6"/>
      <c r="M5949" s="6"/>
      <c r="N5949" s="6" t="e">
        <f>VLOOKUP(A5949,web_archive!D:AB,18,FALSE)</f>
        <v>#N/A</v>
      </c>
      <c r="O5949" s="6"/>
      <c r="P5949" s="6"/>
      <c r="Q5949" s="6"/>
      <c r="R5949" s="6"/>
      <c r="S5949" s="6"/>
      <c r="T5949" s="6"/>
      <c r="U5949" s="6" t="s">
        <v>12299</v>
      </c>
      <c r="V5949" s="6" t="s">
        <v>12299</v>
      </c>
      <c r="W5949" s="6" t="s">
        <v>12299</v>
      </c>
    </row>
    <row r="5950" spans="1:23" x14ac:dyDescent="0.3">
      <c r="A5950" s="6">
        <v>10032</v>
      </c>
      <c r="B5950" s="6" t="s">
        <v>22189</v>
      </c>
      <c r="C5950" s="6" t="s">
        <v>22190</v>
      </c>
      <c r="D5950" s="6">
        <v>8</v>
      </c>
      <c r="E5950" s="6">
        <v>20</v>
      </c>
      <c r="F5950" s="6"/>
      <c r="G5950" s="6">
        <v>0</v>
      </c>
      <c r="H5950" s="6"/>
      <c r="I5950" s="6"/>
      <c r="J5950" s="6"/>
      <c r="K5950" s="6"/>
      <c r="L5950" s="6"/>
      <c r="M5950" s="6"/>
      <c r="N5950" s="6" t="e">
        <f>VLOOKUP(A5950,web_archive!D:AB,18,FALSE)</f>
        <v>#N/A</v>
      </c>
      <c r="O5950" s="6"/>
      <c r="P5950" s="6"/>
      <c r="Q5950" s="6"/>
      <c r="R5950" s="6"/>
      <c r="S5950" s="6"/>
      <c r="T5950" s="6"/>
      <c r="U5950" s="6" t="s">
        <v>12299</v>
      </c>
      <c r="V5950" s="6" t="s">
        <v>12299</v>
      </c>
      <c r="W5950" s="6" t="s">
        <v>12299</v>
      </c>
    </row>
    <row r="5951" spans="1:23" x14ac:dyDescent="0.3">
      <c r="A5951" s="6">
        <v>10033</v>
      </c>
      <c r="B5951" s="6" t="s">
        <v>22191</v>
      </c>
      <c r="C5951" s="6" t="s">
        <v>22192</v>
      </c>
      <c r="D5951" s="6">
        <v>8</v>
      </c>
      <c r="E5951" s="6">
        <v>20</v>
      </c>
      <c r="F5951" s="6"/>
      <c r="G5951" s="6">
        <v>0</v>
      </c>
      <c r="H5951" s="6"/>
      <c r="I5951" s="6"/>
      <c r="J5951" s="6"/>
      <c r="K5951" s="6"/>
      <c r="L5951" s="6"/>
      <c r="M5951" s="6"/>
      <c r="N5951" s="6" t="e">
        <f>VLOOKUP(A5951,web_archive!D:AB,18,FALSE)</f>
        <v>#N/A</v>
      </c>
      <c r="O5951" s="6"/>
      <c r="P5951" s="6"/>
      <c r="Q5951" s="6"/>
      <c r="R5951" s="6"/>
      <c r="S5951" s="6"/>
      <c r="T5951" s="6"/>
      <c r="U5951" s="6" t="s">
        <v>12299</v>
      </c>
      <c r="V5951" s="6" t="s">
        <v>12299</v>
      </c>
      <c r="W5951" s="6" t="s">
        <v>12299</v>
      </c>
    </row>
    <row r="5952" spans="1:23" x14ac:dyDescent="0.3">
      <c r="A5952" s="6">
        <v>10034</v>
      </c>
      <c r="B5952" s="6" t="s">
        <v>734</v>
      </c>
      <c r="C5952" s="6" t="s">
        <v>735</v>
      </c>
      <c r="D5952" s="6">
        <v>8</v>
      </c>
      <c r="E5952" s="6">
        <v>20</v>
      </c>
      <c r="F5952" s="6"/>
      <c r="G5952" s="6">
        <v>0</v>
      </c>
      <c r="H5952" s="6"/>
      <c r="I5952" s="6"/>
      <c r="J5952" s="6"/>
      <c r="K5952" s="6"/>
      <c r="L5952" s="6"/>
      <c r="M5952" s="6"/>
      <c r="N5952" s="6" t="str">
        <f>VLOOKUP(A5952,web_archive!D:AB,18,FALSE)</f>
        <v>None</v>
      </c>
      <c r="O5952" s="6"/>
      <c r="P5952" s="6"/>
      <c r="Q5952" s="6"/>
      <c r="R5952" s="6"/>
      <c r="S5952" s="6"/>
      <c r="T5952" s="6"/>
      <c r="U5952" s="6" t="s">
        <v>12299</v>
      </c>
      <c r="V5952" s="6" t="s">
        <v>12299</v>
      </c>
      <c r="W5952" s="6" t="s">
        <v>12299</v>
      </c>
    </row>
    <row r="5953" spans="1:23" x14ac:dyDescent="0.3">
      <c r="A5953" s="6">
        <v>10035</v>
      </c>
      <c r="B5953" s="6" t="s">
        <v>22193</v>
      </c>
      <c r="C5953" s="6" t="s">
        <v>22194</v>
      </c>
      <c r="D5953" s="6">
        <v>8</v>
      </c>
      <c r="E5953" s="6">
        <v>20</v>
      </c>
      <c r="F5953" s="6"/>
      <c r="G5953" s="6">
        <v>0</v>
      </c>
      <c r="H5953" s="6"/>
      <c r="I5953" s="6"/>
      <c r="J5953" s="6"/>
      <c r="K5953" s="6"/>
      <c r="L5953" s="6"/>
      <c r="M5953" s="6"/>
      <c r="N5953" s="6" t="e">
        <f>VLOOKUP(A5953,web_archive!D:AB,18,FALSE)</f>
        <v>#N/A</v>
      </c>
      <c r="O5953" s="6"/>
      <c r="P5953" s="6"/>
      <c r="Q5953" s="6"/>
      <c r="R5953" s="6"/>
      <c r="S5953" s="6"/>
      <c r="T5953" s="6"/>
      <c r="U5953" s="6" t="s">
        <v>12299</v>
      </c>
      <c r="V5953" s="6" t="s">
        <v>12299</v>
      </c>
      <c r="W5953" s="6" t="s">
        <v>12299</v>
      </c>
    </row>
    <row r="5954" spans="1:23" x14ac:dyDescent="0.3">
      <c r="A5954" s="6">
        <v>10036</v>
      </c>
      <c r="B5954" s="6" t="s">
        <v>22195</v>
      </c>
      <c r="C5954" s="6" t="s">
        <v>22196</v>
      </c>
      <c r="D5954" s="6">
        <v>8</v>
      </c>
      <c r="E5954" s="6">
        <v>20</v>
      </c>
      <c r="F5954" s="6"/>
      <c r="G5954" s="6">
        <v>0</v>
      </c>
      <c r="H5954" s="6"/>
      <c r="I5954" s="6"/>
      <c r="J5954" s="6"/>
      <c r="K5954" s="6"/>
      <c r="L5954" s="6"/>
      <c r="M5954" s="6"/>
      <c r="N5954" s="6" t="e">
        <f>VLOOKUP(A5954,web_archive!D:AB,18,FALSE)</f>
        <v>#N/A</v>
      </c>
      <c r="O5954" s="6"/>
      <c r="P5954" s="6"/>
      <c r="Q5954" s="6"/>
      <c r="R5954" s="6"/>
      <c r="S5954" s="6"/>
      <c r="T5954" s="6"/>
      <c r="U5954" s="6" t="s">
        <v>12299</v>
      </c>
      <c r="V5954" s="6" t="s">
        <v>12299</v>
      </c>
      <c r="W5954" s="6" t="s">
        <v>12299</v>
      </c>
    </row>
    <row r="5955" spans="1:23" x14ac:dyDescent="0.3">
      <c r="A5955" s="6">
        <v>10037</v>
      </c>
      <c r="B5955" s="6" t="s">
        <v>22197</v>
      </c>
      <c r="C5955" s="6" t="s">
        <v>22198</v>
      </c>
      <c r="D5955" s="6">
        <v>8</v>
      </c>
      <c r="E5955" s="6">
        <v>20</v>
      </c>
      <c r="F5955" s="6"/>
      <c r="G5955" s="6">
        <v>0</v>
      </c>
      <c r="H5955" s="6"/>
      <c r="I5955" s="6"/>
      <c r="J5955" s="6"/>
      <c r="K5955" s="6"/>
      <c r="L5955" s="6"/>
      <c r="M5955" s="6"/>
      <c r="N5955" s="6" t="e">
        <f>VLOOKUP(A5955,web_archive!D:AB,18,FALSE)</f>
        <v>#N/A</v>
      </c>
      <c r="O5955" s="6"/>
      <c r="P5955" s="6"/>
      <c r="Q5955" s="6"/>
      <c r="R5955" s="6"/>
      <c r="S5955" s="6"/>
      <c r="T5955" s="6"/>
      <c r="U5955" s="6" t="s">
        <v>12299</v>
      </c>
      <c r="V5955" s="6" t="s">
        <v>12299</v>
      </c>
      <c r="W5955" s="6" t="s">
        <v>12299</v>
      </c>
    </row>
    <row r="5956" spans="1:23" x14ac:dyDescent="0.3">
      <c r="A5956" s="6">
        <v>10038</v>
      </c>
      <c r="B5956" s="6" t="s">
        <v>22199</v>
      </c>
      <c r="C5956" s="6" t="s">
        <v>22200</v>
      </c>
      <c r="D5956" s="6">
        <v>8</v>
      </c>
      <c r="E5956" s="6">
        <v>20</v>
      </c>
      <c r="F5956" s="6"/>
      <c r="G5956" s="6">
        <v>0</v>
      </c>
      <c r="H5956" s="6"/>
      <c r="I5956" s="6"/>
      <c r="J5956" s="6"/>
      <c r="K5956" s="6"/>
      <c r="L5956" s="6"/>
      <c r="M5956" s="6"/>
      <c r="N5956" s="6" t="e">
        <f>VLOOKUP(A5956,web_archive!D:AB,18,FALSE)</f>
        <v>#N/A</v>
      </c>
      <c r="O5956" s="6"/>
      <c r="P5956" s="6"/>
      <c r="Q5956" s="6"/>
      <c r="R5956" s="6"/>
      <c r="S5956" s="6"/>
      <c r="T5956" s="6"/>
      <c r="U5956" s="6" t="s">
        <v>12299</v>
      </c>
      <c r="V5956" s="6" t="s">
        <v>12299</v>
      </c>
      <c r="W5956" s="6" t="s">
        <v>12299</v>
      </c>
    </row>
    <row r="5957" spans="1:23" x14ac:dyDescent="0.3">
      <c r="A5957" s="6">
        <v>10039</v>
      </c>
      <c r="B5957" s="6" t="s">
        <v>22201</v>
      </c>
      <c r="C5957" s="6" t="s">
        <v>22202</v>
      </c>
      <c r="D5957" s="6">
        <v>8</v>
      </c>
      <c r="E5957" s="6">
        <v>20</v>
      </c>
      <c r="F5957" s="6"/>
      <c r="G5957" s="6">
        <v>0</v>
      </c>
      <c r="H5957" s="6"/>
      <c r="I5957" s="6"/>
      <c r="J5957" s="6"/>
      <c r="K5957" s="6"/>
      <c r="L5957" s="6"/>
      <c r="M5957" s="6"/>
      <c r="N5957" s="6" t="e">
        <f>VLOOKUP(A5957,web_archive!D:AB,18,FALSE)</f>
        <v>#N/A</v>
      </c>
      <c r="O5957" s="6"/>
      <c r="P5957" s="6"/>
      <c r="Q5957" s="6"/>
      <c r="R5957" s="6"/>
      <c r="S5957" s="6"/>
      <c r="T5957" s="6"/>
      <c r="U5957" s="6" t="s">
        <v>12299</v>
      </c>
      <c r="V5957" s="6" t="s">
        <v>12299</v>
      </c>
      <c r="W5957" s="6" t="s">
        <v>12299</v>
      </c>
    </row>
    <row r="5958" spans="1:23" x14ac:dyDescent="0.3">
      <c r="A5958" s="6" t="s">
        <v>12401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 t="e">
        <f>VLOOKUP(A5958,web_archive!D:AB,18,FALSE)</f>
        <v>#N/A</v>
      </c>
      <c r="O5958" s="6"/>
      <c r="P5958" s="6"/>
      <c r="Q5958" s="6"/>
      <c r="R5958" s="6"/>
      <c r="S5958" s="6"/>
      <c r="T5958" s="6"/>
      <c r="U5958" s="6"/>
      <c r="V5958" s="6"/>
      <c r="W5958" s="6"/>
    </row>
    <row r="5959" spans="1:23" x14ac:dyDescent="0.3">
      <c r="A5959" s="6" t="s">
        <v>22203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 t="e">
        <f>VLOOKUP(A5959,web_archive!D:AB,18,FALSE)</f>
        <v>#N/A</v>
      </c>
      <c r="O5959" s="6"/>
      <c r="P5959" s="6"/>
      <c r="Q5959" s="6"/>
      <c r="R5959" s="6"/>
      <c r="S5959" s="6"/>
      <c r="T5959" s="6"/>
      <c r="U5959" s="6"/>
      <c r="V5959" s="6"/>
      <c r="W5959" s="6"/>
    </row>
    <row r="5960" spans="1:23" x14ac:dyDescent="0.3">
      <c r="A5960" s="6" t="s">
        <v>12401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 t="e">
        <f>VLOOKUP(A5960,web_archive!D:AB,18,FALSE)</f>
        <v>#N/A</v>
      </c>
      <c r="O5960" s="6"/>
      <c r="P5960" s="6"/>
      <c r="Q5960" s="6"/>
      <c r="R5960" s="6"/>
      <c r="S5960" s="6"/>
      <c r="T5960" s="6"/>
      <c r="U5960" s="6"/>
      <c r="V5960" s="6"/>
      <c r="W5960" s="6"/>
    </row>
    <row r="5961" spans="1:23" x14ac:dyDescent="0.3">
      <c r="A5961" s="6">
        <v>11000</v>
      </c>
      <c r="B5961" s="6" t="s">
        <v>22204</v>
      </c>
      <c r="C5961" s="6" t="s">
        <v>22205</v>
      </c>
      <c r="D5961" s="6">
        <v>3</v>
      </c>
      <c r="E5961" s="6">
        <v>8000</v>
      </c>
      <c r="F5961" s="6"/>
      <c r="G5961" s="6">
        <v>10</v>
      </c>
      <c r="H5961" s="6"/>
      <c r="I5961" s="6"/>
      <c r="J5961" s="6"/>
      <c r="K5961" s="6"/>
      <c r="L5961" s="6"/>
      <c r="M5961" s="6"/>
      <c r="N5961" s="6" t="e">
        <f>VLOOKUP(A5961,web_archive!D:AB,18,FALSE)</f>
        <v>#N/A</v>
      </c>
      <c r="O5961" s="6"/>
      <c r="P5961" s="6"/>
      <c r="Q5961" s="6"/>
      <c r="R5961" s="6"/>
      <c r="S5961" s="6"/>
      <c r="T5961" s="6"/>
      <c r="U5961" s="6" t="s">
        <v>12299</v>
      </c>
      <c r="V5961" s="6" t="s">
        <v>12299</v>
      </c>
      <c r="W5961" s="6" t="s">
        <v>12299</v>
      </c>
    </row>
    <row r="5962" spans="1:23" x14ac:dyDescent="0.3">
      <c r="A5962" s="6">
        <v>11001</v>
      </c>
      <c r="B5962" s="6" t="s">
        <v>22206</v>
      </c>
      <c r="C5962" s="6" t="s">
        <v>22207</v>
      </c>
      <c r="D5962" s="6">
        <v>3</v>
      </c>
      <c r="E5962" s="6">
        <v>8000</v>
      </c>
      <c r="F5962" s="6"/>
      <c r="G5962" s="6">
        <v>10</v>
      </c>
      <c r="H5962" s="6"/>
      <c r="I5962" s="6"/>
      <c r="J5962" s="6"/>
      <c r="K5962" s="6"/>
      <c r="L5962" s="6"/>
      <c r="M5962" s="6"/>
      <c r="N5962" s="6" t="e">
        <f>VLOOKUP(A5962,web_archive!D:AB,18,FALSE)</f>
        <v>#N/A</v>
      </c>
      <c r="O5962" s="6"/>
      <c r="P5962" s="6"/>
      <c r="Q5962" s="6"/>
      <c r="R5962" s="6"/>
      <c r="S5962" s="6"/>
      <c r="T5962" s="6"/>
      <c r="U5962" s="6" t="s">
        <v>12299</v>
      </c>
      <c r="V5962" s="6" t="s">
        <v>12299</v>
      </c>
      <c r="W5962" s="6" t="s">
        <v>12299</v>
      </c>
    </row>
    <row r="5963" spans="1:23" x14ac:dyDescent="0.3">
      <c r="A5963" s="6">
        <v>11002</v>
      </c>
      <c r="B5963" s="6" t="s">
        <v>4753</v>
      </c>
      <c r="C5963" s="6" t="s">
        <v>4754</v>
      </c>
      <c r="D5963" s="6">
        <v>3</v>
      </c>
      <c r="E5963" s="6">
        <v>8000</v>
      </c>
      <c r="F5963" s="6"/>
      <c r="G5963" s="6">
        <v>10</v>
      </c>
      <c r="H5963" s="6"/>
      <c r="I5963" s="6"/>
      <c r="J5963" s="6"/>
      <c r="K5963" s="6"/>
      <c r="L5963" s="6"/>
      <c r="M5963" s="6"/>
      <c r="N5963" s="6" t="str">
        <f>VLOOKUP(A5963,web_archive!D:AB,18,FALSE)</f>
        <v>None</v>
      </c>
      <c r="O5963" s="6"/>
      <c r="P5963" s="6"/>
      <c r="Q5963" s="6"/>
      <c r="R5963" s="6"/>
      <c r="S5963" s="6"/>
      <c r="T5963" s="6"/>
      <c r="U5963" s="6" t="s">
        <v>12299</v>
      </c>
      <c r="V5963" s="6" t="s">
        <v>12299</v>
      </c>
      <c r="W5963" s="6" t="s">
        <v>12299</v>
      </c>
    </row>
    <row r="5964" spans="1:23" x14ac:dyDescent="0.3">
      <c r="A5964" s="6">
        <v>11003</v>
      </c>
      <c r="B5964" s="6" t="s">
        <v>22208</v>
      </c>
      <c r="C5964" s="6" t="s">
        <v>22209</v>
      </c>
      <c r="D5964" s="6">
        <v>3</v>
      </c>
      <c r="E5964" s="6">
        <v>8000</v>
      </c>
      <c r="F5964" s="6"/>
      <c r="G5964" s="6">
        <v>10</v>
      </c>
      <c r="H5964" s="6"/>
      <c r="I5964" s="6"/>
      <c r="J5964" s="6"/>
      <c r="K5964" s="6"/>
      <c r="L5964" s="6"/>
      <c r="M5964" s="6"/>
      <c r="N5964" s="6" t="e">
        <f>VLOOKUP(A5964,web_archive!D:AB,18,FALSE)</f>
        <v>#N/A</v>
      </c>
      <c r="O5964" s="6"/>
      <c r="P5964" s="6"/>
      <c r="Q5964" s="6"/>
      <c r="R5964" s="6"/>
      <c r="S5964" s="6"/>
      <c r="T5964" s="6"/>
      <c r="U5964" s="6" t="s">
        <v>12299</v>
      </c>
      <c r="V5964" s="6" t="s">
        <v>12299</v>
      </c>
      <c r="W5964" s="6" t="s">
        <v>12299</v>
      </c>
    </row>
    <row r="5965" spans="1:23" x14ac:dyDescent="0.3">
      <c r="A5965" s="6">
        <v>11004</v>
      </c>
      <c r="B5965" s="6" t="s">
        <v>22210</v>
      </c>
      <c r="C5965" s="6" t="s">
        <v>22211</v>
      </c>
      <c r="D5965" s="6">
        <v>3</v>
      </c>
      <c r="E5965" s="6">
        <v>10000</v>
      </c>
      <c r="F5965" s="6"/>
      <c r="G5965" s="6">
        <v>10</v>
      </c>
      <c r="H5965" s="6"/>
      <c r="I5965" s="6"/>
      <c r="J5965" s="6"/>
      <c r="K5965" s="6"/>
      <c r="L5965" s="6"/>
      <c r="M5965" s="6"/>
      <c r="N5965" s="6" t="e">
        <f>VLOOKUP(A5965,web_archive!D:AB,18,FALSE)</f>
        <v>#N/A</v>
      </c>
      <c r="O5965" s="6"/>
      <c r="P5965" s="6"/>
      <c r="Q5965" s="6"/>
      <c r="R5965" s="6"/>
      <c r="S5965" s="6"/>
      <c r="T5965" s="6"/>
      <c r="U5965" s="6" t="s">
        <v>12299</v>
      </c>
      <c r="V5965" s="6" t="s">
        <v>12299</v>
      </c>
      <c r="W5965" s="6" t="s">
        <v>12299</v>
      </c>
    </row>
    <row r="5966" spans="1:23" x14ac:dyDescent="0.3">
      <c r="A5966" s="6">
        <v>11005</v>
      </c>
      <c r="B5966" s="6" t="s">
        <v>22212</v>
      </c>
      <c r="C5966" s="6" t="s">
        <v>22213</v>
      </c>
      <c r="D5966" s="6">
        <v>3</v>
      </c>
      <c r="E5966" s="6">
        <v>10000</v>
      </c>
      <c r="F5966" s="6"/>
      <c r="G5966" s="6">
        <v>10</v>
      </c>
      <c r="H5966" s="6"/>
      <c r="I5966" s="6"/>
      <c r="J5966" s="6"/>
      <c r="K5966" s="6"/>
      <c r="L5966" s="6"/>
      <c r="M5966" s="6"/>
      <c r="N5966" s="6" t="e">
        <f>VLOOKUP(A5966,web_archive!D:AB,18,FALSE)</f>
        <v>#N/A</v>
      </c>
      <c r="O5966" s="6"/>
      <c r="P5966" s="6"/>
      <c r="Q5966" s="6"/>
      <c r="R5966" s="6"/>
      <c r="S5966" s="6"/>
      <c r="T5966" s="6"/>
      <c r="U5966" s="6" t="s">
        <v>12299</v>
      </c>
      <c r="V5966" s="6" t="s">
        <v>12299</v>
      </c>
      <c r="W5966" s="6" t="s">
        <v>12299</v>
      </c>
    </row>
    <row r="5967" spans="1:23" x14ac:dyDescent="0.3">
      <c r="A5967" s="6">
        <v>11006</v>
      </c>
      <c r="B5967" s="6" t="s">
        <v>22214</v>
      </c>
      <c r="C5967" s="6" t="s">
        <v>22215</v>
      </c>
      <c r="D5967" s="6">
        <v>3</v>
      </c>
      <c r="E5967" s="6">
        <v>8000</v>
      </c>
      <c r="F5967" s="6"/>
      <c r="G5967" s="6">
        <v>10</v>
      </c>
      <c r="H5967" s="6"/>
      <c r="I5967" s="6"/>
      <c r="J5967" s="6"/>
      <c r="K5967" s="6"/>
      <c r="L5967" s="6"/>
      <c r="M5967" s="6"/>
      <c r="N5967" s="6" t="e">
        <f>VLOOKUP(A5967,web_archive!D:AB,18,FALSE)</f>
        <v>#N/A</v>
      </c>
      <c r="O5967" s="6"/>
      <c r="P5967" s="6"/>
      <c r="Q5967" s="6"/>
      <c r="R5967" s="6"/>
      <c r="S5967" s="6"/>
      <c r="T5967" s="6"/>
      <c r="U5967" s="6" t="s">
        <v>12299</v>
      </c>
      <c r="V5967" s="6" t="s">
        <v>12299</v>
      </c>
      <c r="W5967" s="6" t="s">
        <v>12299</v>
      </c>
    </row>
    <row r="5968" spans="1:23" x14ac:dyDescent="0.3">
      <c r="A5968" s="6">
        <v>11007</v>
      </c>
      <c r="B5968" s="6" t="s">
        <v>22216</v>
      </c>
      <c r="C5968" s="6" t="s">
        <v>22217</v>
      </c>
      <c r="D5968" s="6">
        <v>3</v>
      </c>
      <c r="E5968" s="6">
        <v>8000</v>
      </c>
      <c r="F5968" s="6"/>
      <c r="G5968" s="6">
        <v>10</v>
      </c>
      <c r="H5968" s="6"/>
      <c r="I5968" s="6"/>
      <c r="J5968" s="6"/>
      <c r="K5968" s="6"/>
      <c r="L5968" s="6"/>
      <c r="M5968" s="6"/>
      <c r="N5968" s="6" t="e">
        <f>VLOOKUP(A5968,web_archive!D:AB,18,FALSE)</f>
        <v>#N/A</v>
      </c>
      <c r="O5968" s="6"/>
      <c r="P5968" s="6"/>
      <c r="Q5968" s="6"/>
      <c r="R5968" s="6"/>
      <c r="S5968" s="6"/>
      <c r="T5968" s="6"/>
      <c r="U5968" s="6" t="s">
        <v>12299</v>
      </c>
      <c r="V5968" s="6" t="s">
        <v>12299</v>
      </c>
      <c r="W5968" s="6" t="s">
        <v>12299</v>
      </c>
    </row>
    <row r="5969" spans="1:23" x14ac:dyDescent="0.3">
      <c r="A5969" s="6">
        <v>11008</v>
      </c>
      <c r="B5969" s="6" t="s">
        <v>22218</v>
      </c>
      <c r="C5969" s="6" t="s">
        <v>22219</v>
      </c>
      <c r="D5969" s="6">
        <v>3</v>
      </c>
      <c r="E5969" s="6">
        <v>10000</v>
      </c>
      <c r="F5969" s="6"/>
      <c r="G5969" s="6">
        <v>10</v>
      </c>
      <c r="H5969" s="6"/>
      <c r="I5969" s="6"/>
      <c r="J5969" s="6"/>
      <c r="K5969" s="6"/>
      <c r="L5969" s="6"/>
      <c r="M5969" s="6"/>
      <c r="N5969" s="6" t="e">
        <f>VLOOKUP(A5969,web_archive!D:AB,18,FALSE)</f>
        <v>#N/A</v>
      </c>
      <c r="O5969" s="6"/>
      <c r="P5969" s="6"/>
      <c r="Q5969" s="6"/>
      <c r="R5969" s="6"/>
      <c r="S5969" s="6"/>
      <c r="T5969" s="6"/>
      <c r="U5969" s="6" t="s">
        <v>12299</v>
      </c>
      <c r="V5969" s="6" t="s">
        <v>12299</v>
      </c>
      <c r="W5969" s="6" t="s">
        <v>12299</v>
      </c>
    </row>
    <row r="5970" spans="1:23" x14ac:dyDescent="0.3">
      <c r="A5970" s="6">
        <v>11009</v>
      </c>
      <c r="B5970" s="6" t="s">
        <v>22220</v>
      </c>
      <c r="C5970" s="6" t="s">
        <v>22221</v>
      </c>
      <c r="D5970" s="6">
        <v>3</v>
      </c>
      <c r="E5970" s="6">
        <v>8000</v>
      </c>
      <c r="F5970" s="6"/>
      <c r="G5970" s="6">
        <v>10</v>
      </c>
      <c r="H5970" s="6"/>
      <c r="I5970" s="6"/>
      <c r="J5970" s="6"/>
      <c r="K5970" s="6"/>
      <c r="L5970" s="6"/>
      <c r="M5970" s="6"/>
      <c r="N5970" s="6" t="e">
        <f>VLOOKUP(A5970,web_archive!D:AB,18,FALSE)</f>
        <v>#N/A</v>
      </c>
      <c r="O5970" s="6"/>
      <c r="P5970" s="6"/>
      <c r="Q5970" s="6"/>
      <c r="R5970" s="6"/>
      <c r="S5970" s="6"/>
      <c r="T5970" s="6"/>
      <c r="U5970" s="6" t="s">
        <v>12299</v>
      </c>
      <c r="V5970" s="6" t="s">
        <v>12299</v>
      </c>
      <c r="W5970" s="6" t="s">
        <v>12299</v>
      </c>
    </row>
    <row r="5971" spans="1:23" x14ac:dyDescent="0.3">
      <c r="A5971" s="6">
        <v>11010</v>
      </c>
      <c r="B5971" s="6" t="s">
        <v>22222</v>
      </c>
      <c r="C5971" s="6" t="s">
        <v>22223</v>
      </c>
      <c r="D5971" s="6">
        <v>3</v>
      </c>
      <c r="E5971" s="6">
        <v>0</v>
      </c>
      <c r="F5971" s="6"/>
      <c r="G5971" s="6">
        <v>10</v>
      </c>
      <c r="H5971" s="6"/>
      <c r="I5971" s="6"/>
      <c r="J5971" s="6"/>
      <c r="K5971" s="6"/>
      <c r="L5971" s="6"/>
      <c r="M5971" s="6"/>
      <c r="N5971" s="6" t="e">
        <f>VLOOKUP(A5971,web_archive!D:AB,18,FALSE)</f>
        <v>#N/A</v>
      </c>
      <c r="O5971" s="6"/>
      <c r="P5971" s="6"/>
      <c r="Q5971" s="6"/>
      <c r="R5971" s="6"/>
      <c r="S5971" s="6"/>
      <c r="T5971" s="6"/>
      <c r="U5971" s="6" t="s">
        <v>12299</v>
      </c>
      <c r="V5971" s="6" t="s">
        <v>12299</v>
      </c>
      <c r="W5971" s="6" t="s">
        <v>12299</v>
      </c>
    </row>
    <row r="5972" spans="1:23" x14ac:dyDescent="0.3">
      <c r="A5972" s="6">
        <v>11011</v>
      </c>
      <c r="B5972" s="6" t="s">
        <v>22224</v>
      </c>
      <c r="C5972" s="6" t="s">
        <v>22225</v>
      </c>
      <c r="D5972" s="6">
        <v>3</v>
      </c>
      <c r="E5972" s="6">
        <v>0</v>
      </c>
      <c r="F5972" s="6"/>
      <c r="G5972" s="6">
        <v>0</v>
      </c>
      <c r="H5972" s="6"/>
      <c r="I5972" s="6"/>
      <c r="J5972" s="6"/>
      <c r="K5972" s="6"/>
      <c r="L5972" s="6"/>
      <c r="M5972" s="6"/>
      <c r="N5972" s="6" t="e">
        <f>VLOOKUP(A5972,web_archive!D:AB,18,FALSE)</f>
        <v>#N/A</v>
      </c>
      <c r="O5972" s="6"/>
      <c r="P5972" s="6"/>
      <c r="Q5972" s="6"/>
      <c r="R5972" s="6"/>
      <c r="S5972" s="6"/>
      <c r="T5972" s="6"/>
      <c r="U5972" s="6" t="s">
        <v>12299</v>
      </c>
      <c r="V5972" s="6" t="s">
        <v>12299</v>
      </c>
      <c r="W5972" s="6" t="s">
        <v>12299</v>
      </c>
    </row>
    <row r="5973" spans="1:23" x14ac:dyDescent="0.3">
      <c r="A5973" s="6">
        <v>11012</v>
      </c>
      <c r="B5973" s="6" t="s">
        <v>22226</v>
      </c>
      <c r="C5973" s="6" t="s">
        <v>22227</v>
      </c>
      <c r="D5973" s="6">
        <v>3</v>
      </c>
      <c r="E5973" s="6">
        <v>0</v>
      </c>
      <c r="F5973" s="6"/>
      <c r="G5973" s="6">
        <v>0</v>
      </c>
      <c r="H5973" s="6"/>
      <c r="I5973" s="6"/>
      <c r="J5973" s="6"/>
      <c r="K5973" s="6"/>
      <c r="L5973" s="6"/>
      <c r="M5973" s="6"/>
      <c r="N5973" s="6" t="e">
        <f>VLOOKUP(A5973,web_archive!D:AB,18,FALSE)</f>
        <v>#N/A</v>
      </c>
      <c r="O5973" s="6"/>
      <c r="P5973" s="6"/>
      <c r="Q5973" s="6"/>
      <c r="R5973" s="6"/>
      <c r="S5973" s="6"/>
      <c r="T5973" s="6"/>
      <c r="U5973" s="6" t="s">
        <v>12299</v>
      </c>
      <c r="V5973" s="6" t="s">
        <v>12299</v>
      </c>
      <c r="W5973" s="6" t="s">
        <v>12299</v>
      </c>
    </row>
    <row r="5974" spans="1:23" x14ac:dyDescent="0.3">
      <c r="A5974" s="6">
        <v>11013</v>
      </c>
      <c r="B5974" s="6" t="s">
        <v>22228</v>
      </c>
      <c r="C5974" s="6" t="s">
        <v>22229</v>
      </c>
      <c r="D5974" s="6">
        <v>3</v>
      </c>
      <c r="E5974" s="6">
        <v>0</v>
      </c>
      <c r="F5974" s="6"/>
      <c r="G5974" s="6">
        <v>0</v>
      </c>
      <c r="H5974" s="6"/>
      <c r="I5974" s="6"/>
      <c r="J5974" s="6"/>
      <c r="K5974" s="6"/>
      <c r="L5974" s="6"/>
      <c r="M5974" s="6"/>
      <c r="N5974" s="6" t="e">
        <f>VLOOKUP(A5974,web_archive!D:AB,18,FALSE)</f>
        <v>#N/A</v>
      </c>
      <c r="O5974" s="6"/>
      <c r="P5974" s="6"/>
      <c r="Q5974" s="6"/>
      <c r="R5974" s="6"/>
      <c r="S5974" s="6"/>
      <c r="T5974" s="6"/>
      <c r="U5974" s="6" t="s">
        <v>12299</v>
      </c>
      <c r="V5974" s="6" t="s">
        <v>12299</v>
      </c>
      <c r="W5974" s="6" t="s">
        <v>12299</v>
      </c>
    </row>
    <row r="5975" spans="1:23" x14ac:dyDescent="0.3">
      <c r="A5975" s="6">
        <v>11014</v>
      </c>
      <c r="B5975" s="6" t="s">
        <v>22230</v>
      </c>
      <c r="C5975" s="6" t="s">
        <v>22231</v>
      </c>
      <c r="D5975" s="6">
        <v>3</v>
      </c>
      <c r="E5975" s="6">
        <v>0</v>
      </c>
      <c r="F5975" s="6"/>
      <c r="G5975" s="6">
        <v>0</v>
      </c>
      <c r="H5975" s="6"/>
      <c r="I5975" s="6"/>
      <c r="J5975" s="6"/>
      <c r="K5975" s="6"/>
      <c r="L5975" s="6"/>
      <c r="M5975" s="6"/>
      <c r="N5975" s="6" t="e">
        <f>VLOOKUP(A5975,web_archive!D:AB,18,FALSE)</f>
        <v>#N/A</v>
      </c>
      <c r="O5975" s="6"/>
      <c r="P5975" s="6"/>
      <c r="Q5975" s="6"/>
      <c r="R5975" s="6"/>
      <c r="S5975" s="6"/>
      <c r="T5975" s="6"/>
      <c r="U5975" s="6" t="s">
        <v>12299</v>
      </c>
      <c r="V5975" s="6" t="s">
        <v>12299</v>
      </c>
      <c r="W5975" s="6" t="s">
        <v>12299</v>
      </c>
    </row>
    <row r="5976" spans="1:23" x14ac:dyDescent="0.3">
      <c r="A5976" s="6">
        <v>11015</v>
      </c>
      <c r="B5976" s="6" t="s">
        <v>22232</v>
      </c>
      <c r="C5976" s="6" t="s">
        <v>22233</v>
      </c>
      <c r="D5976" s="6">
        <v>3</v>
      </c>
      <c r="E5976" s="6">
        <v>0</v>
      </c>
      <c r="F5976" s="6"/>
      <c r="G5976" s="6">
        <v>0</v>
      </c>
      <c r="H5976" s="6"/>
      <c r="I5976" s="6"/>
      <c r="J5976" s="6"/>
      <c r="K5976" s="6"/>
      <c r="L5976" s="6"/>
      <c r="M5976" s="6"/>
      <c r="N5976" s="6" t="e">
        <f>VLOOKUP(A5976,web_archive!D:AB,18,FALSE)</f>
        <v>#N/A</v>
      </c>
      <c r="O5976" s="6"/>
      <c r="P5976" s="6"/>
      <c r="Q5976" s="6"/>
      <c r="R5976" s="6"/>
      <c r="S5976" s="6"/>
      <c r="T5976" s="6"/>
      <c r="U5976" s="6" t="s">
        <v>12299</v>
      </c>
      <c r="V5976" s="6" t="s">
        <v>12299</v>
      </c>
      <c r="W5976" s="6" t="s">
        <v>12299</v>
      </c>
    </row>
    <row r="5977" spans="1:23" x14ac:dyDescent="0.3">
      <c r="A5977" s="6">
        <v>11016</v>
      </c>
      <c r="B5977" s="6" t="s">
        <v>22234</v>
      </c>
      <c r="C5977" s="6" t="s">
        <v>22235</v>
      </c>
      <c r="D5977" s="6">
        <v>3</v>
      </c>
      <c r="E5977" s="6">
        <v>0</v>
      </c>
      <c r="F5977" s="6"/>
      <c r="G5977" s="6">
        <v>0</v>
      </c>
      <c r="H5977" s="6"/>
      <c r="I5977" s="6"/>
      <c r="J5977" s="6"/>
      <c r="K5977" s="6"/>
      <c r="L5977" s="6"/>
      <c r="M5977" s="6"/>
      <c r="N5977" s="6" t="e">
        <f>VLOOKUP(A5977,web_archive!D:AB,18,FALSE)</f>
        <v>#N/A</v>
      </c>
      <c r="O5977" s="6"/>
      <c r="P5977" s="6"/>
      <c r="Q5977" s="6"/>
      <c r="R5977" s="6"/>
      <c r="S5977" s="6"/>
      <c r="T5977" s="6"/>
      <c r="U5977" s="6" t="s">
        <v>12299</v>
      </c>
      <c r="V5977" s="6" t="s">
        <v>12299</v>
      </c>
      <c r="W5977" s="6" t="s">
        <v>12299</v>
      </c>
    </row>
    <row r="5978" spans="1:23" x14ac:dyDescent="0.3">
      <c r="A5978" s="6">
        <v>11017</v>
      </c>
      <c r="B5978" s="6" t="s">
        <v>22236</v>
      </c>
      <c r="C5978" s="6" t="s">
        <v>22237</v>
      </c>
      <c r="D5978" s="6">
        <v>3</v>
      </c>
      <c r="E5978" s="6">
        <v>0</v>
      </c>
      <c r="F5978" s="6"/>
      <c r="G5978" s="6">
        <v>10</v>
      </c>
      <c r="H5978" s="6"/>
      <c r="I5978" s="6"/>
      <c r="J5978" s="6"/>
      <c r="K5978" s="6"/>
      <c r="L5978" s="6"/>
      <c r="M5978" s="6"/>
      <c r="N5978" s="6" t="e">
        <f>VLOOKUP(A5978,web_archive!D:AB,18,FALSE)</f>
        <v>#N/A</v>
      </c>
      <c r="O5978" s="6"/>
      <c r="P5978" s="6"/>
      <c r="Q5978" s="6"/>
      <c r="R5978" s="6"/>
      <c r="S5978" s="6"/>
      <c r="T5978" s="6"/>
      <c r="U5978" s="6" t="s">
        <v>12299</v>
      </c>
      <c r="V5978" s="6" t="s">
        <v>12299</v>
      </c>
      <c r="W5978" s="6" t="s">
        <v>12299</v>
      </c>
    </row>
    <row r="5979" spans="1:23" x14ac:dyDescent="0.3">
      <c r="A5979" s="6">
        <v>11018</v>
      </c>
      <c r="B5979" s="6" t="s">
        <v>22238</v>
      </c>
      <c r="C5979" s="6" t="s">
        <v>22239</v>
      </c>
      <c r="D5979" s="6">
        <v>3</v>
      </c>
      <c r="E5979" s="6">
        <v>0</v>
      </c>
      <c r="F5979" s="6"/>
      <c r="G5979" s="6">
        <v>10</v>
      </c>
      <c r="H5979" s="6"/>
      <c r="I5979" s="6"/>
      <c r="J5979" s="6"/>
      <c r="K5979" s="6"/>
      <c r="L5979" s="6"/>
      <c r="M5979" s="6"/>
      <c r="N5979" s="6" t="e">
        <f>VLOOKUP(A5979,web_archive!D:AB,18,FALSE)</f>
        <v>#N/A</v>
      </c>
      <c r="O5979" s="6"/>
      <c r="P5979" s="6"/>
      <c r="Q5979" s="6"/>
      <c r="R5979" s="6"/>
      <c r="S5979" s="6"/>
      <c r="T5979" s="6"/>
      <c r="U5979" s="6" t="s">
        <v>12299</v>
      </c>
      <c r="V5979" s="6" t="s">
        <v>12299</v>
      </c>
      <c r="W5979" s="6" t="s">
        <v>12299</v>
      </c>
    </row>
    <row r="5980" spans="1:23" x14ac:dyDescent="0.3">
      <c r="A5980" s="6">
        <v>11019</v>
      </c>
      <c r="B5980" s="6" t="s">
        <v>22240</v>
      </c>
      <c r="C5980" s="6" t="s">
        <v>22241</v>
      </c>
      <c r="D5980" s="6">
        <v>3</v>
      </c>
      <c r="E5980" s="6">
        <v>0</v>
      </c>
      <c r="F5980" s="6"/>
      <c r="G5980" s="6">
        <v>10</v>
      </c>
      <c r="H5980" s="6"/>
      <c r="I5980" s="6"/>
      <c r="J5980" s="6"/>
      <c r="K5980" s="6"/>
      <c r="L5980" s="6"/>
      <c r="M5980" s="6"/>
      <c r="N5980" s="6" t="e">
        <f>VLOOKUP(A5980,web_archive!D:AB,18,FALSE)</f>
        <v>#N/A</v>
      </c>
      <c r="O5980" s="6"/>
      <c r="P5980" s="6"/>
      <c r="Q5980" s="6"/>
      <c r="R5980" s="6"/>
      <c r="S5980" s="6"/>
      <c r="T5980" s="6"/>
      <c r="U5980" s="6" t="s">
        <v>12299</v>
      </c>
      <c r="V5980" s="6" t="s">
        <v>12299</v>
      </c>
      <c r="W5980" s="6" t="s">
        <v>12299</v>
      </c>
    </row>
    <row r="5981" spans="1:23" x14ac:dyDescent="0.3">
      <c r="A5981" s="6">
        <v>11020</v>
      </c>
      <c r="B5981" s="6" t="s">
        <v>22242</v>
      </c>
      <c r="C5981" s="6" t="s">
        <v>22243</v>
      </c>
      <c r="D5981" s="6">
        <v>3</v>
      </c>
      <c r="E5981" s="6">
        <v>20</v>
      </c>
      <c r="F5981" s="6"/>
      <c r="G5981" s="6">
        <v>10</v>
      </c>
      <c r="H5981" s="6"/>
      <c r="I5981" s="6"/>
      <c r="J5981" s="6"/>
      <c r="K5981" s="6"/>
      <c r="L5981" s="6"/>
      <c r="M5981" s="6"/>
      <c r="N5981" s="6" t="e">
        <f>VLOOKUP(A5981,web_archive!D:AB,18,FALSE)</f>
        <v>#N/A</v>
      </c>
      <c r="O5981" s="6"/>
      <c r="P5981" s="6"/>
      <c r="Q5981" s="6"/>
      <c r="R5981" s="6"/>
      <c r="S5981" s="6"/>
      <c r="T5981" s="6"/>
      <c r="U5981" s="6" t="s">
        <v>12299</v>
      </c>
      <c r="V5981" s="6" t="s">
        <v>12299</v>
      </c>
      <c r="W5981" s="6" t="s">
        <v>12299</v>
      </c>
    </row>
    <row r="5982" spans="1:23" x14ac:dyDescent="0.3">
      <c r="A5982" s="6">
        <v>11021</v>
      </c>
      <c r="B5982" s="6" t="s">
        <v>22244</v>
      </c>
      <c r="C5982" s="6" t="s">
        <v>22245</v>
      </c>
      <c r="D5982" s="6">
        <v>3</v>
      </c>
      <c r="E5982" s="6">
        <v>20</v>
      </c>
      <c r="F5982" s="6"/>
      <c r="G5982" s="6">
        <v>10</v>
      </c>
      <c r="H5982" s="6"/>
      <c r="I5982" s="6"/>
      <c r="J5982" s="6"/>
      <c r="K5982" s="6"/>
      <c r="L5982" s="6"/>
      <c r="M5982" s="6"/>
      <c r="N5982" s="6" t="e">
        <f>VLOOKUP(A5982,web_archive!D:AB,18,FALSE)</f>
        <v>#N/A</v>
      </c>
      <c r="O5982" s="6"/>
      <c r="P5982" s="6"/>
      <c r="Q5982" s="6"/>
      <c r="R5982" s="6"/>
      <c r="S5982" s="6"/>
      <c r="T5982" s="6"/>
      <c r="U5982" s="6" t="s">
        <v>12299</v>
      </c>
      <c r="V5982" s="6" t="s">
        <v>12299</v>
      </c>
      <c r="W5982" s="6" t="s">
        <v>12299</v>
      </c>
    </row>
    <row r="5983" spans="1:23" x14ac:dyDescent="0.3">
      <c r="A5983" s="6">
        <v>11022</v>
      </c>
      <c r="B5983" s="6" t="s">
        <v>22246</v>
      </c>
      <c r="C5983" s="6" t="s">
        <v>22247</v>
      </c>
      <c r="D5983" s="6">
        <v>3</v>
      </c>
      <c r="E5983" s="6">
        <v>10</v>
      </c>
      <c r="F5983" s="6"/>
      <c r="G5983" s="6">
        <v>10</v>
      </c>
      <c r="H5983" s="6"/>
      <c r="I5983" s="6"/>
      <c r="J5983" s="6"/>
      <c r="K5983" s="6"/>
      <c r="L5983" s="6"/>
      <c r="M5983" s="6"/>
      <c r="N5983" s="6" t="e">
        <f>VLOOKUP(A5983,web_archive!D:AB,18,FALSE)</f>
        <v>#N/A</v>
      </c>
      <c r="O5983" s="6"/>
      <c r="P5983" s="6"/>
      <c r="Q5983" s="6"/>
      <c r="R5983" s="6"/>
      <c r="S5983" s="6"/>
      <c r="T5983" s="6"/>
      <c r="U5983" s="6" t="s">
        <v>12299</v>
      </c>
      <c r="V5983" s="6" t="s">
        <v>12299</v>
      </c>
      <c r="W5983" s="6" t="s">
        <v>12299</v>
      </c>
    </row>
    <row r="5984" spans="1:23" x14ac:dyDescent="0.3">
      <c r="A5984" s="6">
        <v>11023</v>
      </c>
      <c r="B5984" s="6" t="s">
        <v>22248</v>
      </c>
      <c r="C5984" s="6" t="s">
        <v>22249</v>
      </c>
      <c r="D5984" s="6">
        <v>3</v>
      </c>
      <c r="E5984" s="6">
        <v>10</v>
      </c>
      <c r="F5984" s="6"/>
      <c r="G5984" s="6">
        <v>50</v>
      </c>
      <c r="H5984" s="6"/>
      <c r="I5984" s="6"/>
      <c r="J5984" s="6"/>
      <c r="K5984" s="6"/>
      <c r="L5984" s="6"/>
      <c r="M5984" s="6"/>
      <c r="N5984" s="6" t="e">
        <f>VLOOKUP(A5984,web_archive!D:AB,18,FALSE)</f>
        <v>#N/A</v>
      </c>
      <c r="O5984" s="6"/>
      <c r="P5984" s="6"/>
      <c r="Q5984" s="6"/>
      <c r="R5984" s="6"/>
      <c r="S5984" s="6"/>
      <c r="T5984" s="6"/>
      <c r="U5984" s="6" t="s">
        <v>12299</v>
      </c>
      <c r="V5984" s="6" t="s">
        <v>12299</v>
      </c>
      <c r="W5984" s="6" t="s">
        <v>12299</v>
      </c>
    </row>
    <row r="5985" spans="1:23" x14ac:dyDescent="0.3">
      <c r="A5985" s="6">
        <v>11024</v>
      </c>
      <c r="B5985" s="6" t="s">
        <v>22250</v>
      </c>
      <c r="C5985" s="6" t="s">
        <v>22251</v>
      </c>
      <c r="D5985" s="6">
        <v>3</v>
      </c>
      <c r="E5985" s="6">
        <v>10</v>
      </c>
      <c r="F5985" s="6"/>
      <c r="G5985" s="6">
        <v>50</v>
      </c>
      <c r="H5985" s="6"/>
      <c r="I5985" s="6"/>
      <c r="J5985" s="6"/>
      <c r="K5985" s="6"/>
      <c r="L5985" s="6"/>
      <c r="M5985" s="6"/>
      <c r="N5985" s="6" t="e">
        <f>VLOOKUP(A5985,web_archive!D:AB,18,FALSE)</f>
        <v>#N/A</v>
      </c>
      <c r="O5985" s="6"/>
      <c r="P5985" s="6"/>
      <c r="Q5985" s="6"/>
      <c r="R5985" s="6"/>
      <c r="S5985" s="6"/>
      <c r="T5985" s="6"/>
      <c r="U5985" s="6" t="s">
        <v>12299</v>
      </c>
      <c r="V5985" s="6" t="s">
        <v>12299</v>
      </c>
      <c r="W5985" s="6" t="s">
        <v>12299</v>
      </c>
    </row>
    <row r="5986" spans="1:23" x14ac:dyDescent="0.3">
      <c r="A5986" s="6">
        <v>11025</v>
      </c>
      <c r="B5986" s="6" t="s">
        <v>22252</v>
      </c>
      <c r="C5986" s="6" t="s">
        <v>22253</v>
      </c>
      <c r="D5986" s="6">
        <v>3</v>
      </c>
      <c r="E5986" s="6">
        <v>20</v>
      </c>
      <c r="F5986" s="6"/>
      <c r="G5986" s="6">
        <v>10</v>
      </c>
      <c r="H5986" s="6"/>
      <c r="I5986" s="6"/>
      <c r="J5986" s="6"/>
      <c r="K5986" s="6"/>
      <c r="L5986" s="6"/>
      <c r="M5986" s="6"/>
      <c r="N5986" s="6" t="e">
        <f>VLOOKUP(A5986,web_archive!D:AB,18,FALSE)</f>
        <v>#N/A</v>
      </c>
      <c r="O5986" s="6"/>
      <c r="P5986" s="6"/>
      <c r="Q5986" s="6"/>
      <c r="R5986" s="6"/>
      <c r="S5986" s="6"/>
      <c r="T5986" s="6"/>
      <c r="U5986" s="6" t="s">
        <v>12299</v>
      </c>
      <c r="V5986" s="6" t="s">
        <v>12299</v>
      </c>
      <c r="W5986" s="6" t="s">
        <v>12299</v>
      </c>
    </row>
    <row r="5987" spans="1:23" x14ac:dyDescent="0.3">
      <c r="A5987" s="6">
        <v>11026</v>
      </c>
      <c r="B5987" s="6" t="s">
        <v>22254</v>
      </c>
      <c r="C5987" s="6" t="s">
        <v>22255</v>
      </c>
      <c r="D5987" s="6">
        <v>3</v>
      </c>
      <c r="E5987" s="6">
        <v>20</v>
      </c>
      <c r="F5987" s="6"/>
      <c r="G5987" s="6">
        <v>10</v>
      </c>
      <c r="H5987" s="6"/>
      <c r="I5987" s="6"/>
      <c r="J5987" s="6"/>
      <c r="K5987" s="6"/>
      <c r="L5987" s="6"/>
      <c r="M5987" s="6"/>
      <c r="N5987" s="6" t="e">
        <f>VLOOKUP(A5987,web_archive!D:AB,18,FALSE)</f>
        <v>#N/A</v>
      </c>
      <c r="O5987" s="6"/>
      <c r="P5987" s="6"/>
      <c r="Q5987" s="6"/>
      <c r="R5987" s="6"/>
      <c r="S5987" s="6"/>
      <c r="T5987" s="6"/>
      <c r="U5987" s="6" t="s">
        <v>12299</v>
      </c>
      <c r="V5987" s="6" t="s">
        <v>12299</v>
      </c>
      <c r="W5987" s="6" t="s">
        <v>12299</v>
      </c>
    </row>
    <row r="5988" spans="1:23" x14ac:dyDescent="0.3">
      <c r="A5988" s="6">
        <v>11027</v>
      </c>
      <c r="B5988" s="6" t="s">
        <v>22256</v>
      </c>
      <c r="C5988" s="6" t="s">
        <v>22257</v>
      </c>
      <c r="D5988" s="6">
        <v>3</v>
      </c>
      <c r="E5988" s="6">
        <v>20</v>
      </c>
      <c r="F5988" s="6"/>
      <c r="G5988" s="6">
        <v>10</v>
      </c>
      <c r="H5988" s="6"/>
      <c r="I5988" s="6"/>
      <c r="J5988" s="6"/>
      <c r="K5988" s="6"/>
      <c r="L5988" s="6"/>
      <c r="M5988" s="6"/>
      <c r="N5988" s="6" t="e">
        <f>VLOOKUP(A5988,web_archive!D:AB,18,FALSE)</f>
        <v>#N/A</v>
      </c>
      <c r="O5988" s="6"/>
      <c r="P5988" s="6"/>
      <c r="Q5988" s="6"/>
      <c r="R5988" s="6"/>
      <c r="S5988" s="6"/>
      <c r="T5988" s="6"/>
      <c r="U5988" s="6" t="s">
        <v>12299</v>
      </c>
      <c r="V5988" s="6" t="s">
        <v>12299</v>
      </c>
      <c r="W5988" s="6" t="s">
        <v>12299</v>
      </c>
    </row>
    <row r="5989" spans="1:23" x14ac:dyDescent="0.3">
      <c r="A5989" s="6">
        <v>11028</v>
      </c>
      <c r="B5989" s="6" t="s">
        <v>22258</v>
      </c>
      <c r="C5989" s="6" t="s">
        <v>22259</v>
      </c>
      <c r="D5989" s="6">
        <v>3</v>
      </c>
      <c r="E5989" s="6">
        <v>20</v>
      </c>
      <c r="F5989" s="6"/>
      <c r="G5989" s="6">
        <v>10</v>
      </c>
      <c r="H5989" s="6"/>
      <c r="I5989" s="6"/>
      <c r="J5989" s="6"/>
      <c r="K5989" s="6"/>
      <c r="L5989" s="6"/>
      <c r="M5989" s="6"/>
      <c r="N5989" s="6" t="e">
        <f>VLOOKUP(A5989,web_archive!D:AB,18,FALSE)</f>
        <v>#N/A</v>
      </c>
      <c r="O5989" s="6"/>
      <c r="P5989" s="6"/>
      <c r="Q5989" s="6"/>
      <c r="R5989" s="6"/>
      <c r="S5989" s="6"/>
      <c r="T5989" s="6"/>
      <c r="U5989" s="6" t="s">
        <v>12299</v>
      </c>
      <c r="V5989" s="6" t="s">
        <v>12299</v>
      </c>
      <c r="W5989" s="6" t="s">
        <v>12299</v>
      </c>
    </row>
    <row r="5990" spans="1:23" x14ac:dyDescent="0.3">
      <c r="A5990" s="6">
        <v>11029</v>
      </c>
      <c r="B5990" s="6" t="s">
        <v>22260</v>
      </c>
      <c r="C5990" s="6" t="s">
        <v>22261</v>
      </c>
      <c r="D5990" s="6">
        <v>3</v>
      </c>
      <c r="E5990" s="6">
        <v>20</v>
      </c>
      <c r="F5990" s="6"/>
      <c r="G5990" s="6">
        <v>10</v>
      </c>
      <c r="H5990" s="6"/>
      <c r="I5990" s="6"/>
      <c r="J5990" s="6"/>
      <c r="K5990" s="6"/>
      <c r="L5990" s="6"/>
      <c r="M5990" s="6"/>
      <c r="N5990" s="6" t="e">
        <f>VLOOKUP(A5990,web_archive!D:AB,18,FALSE)</f>
        <v>#N/A</v>
      </c>
      <c r="O5990" s="6"/>
      <c r="P5990" s="6"/>
      <c r="Q5990" s="6"/>
      <c r="R5990" s="6"/>
      <c r="S5990" s="6"/>
      <c r="T5990" s="6"/>
      <c r="U5990" s="6" t="s">
        <v>12299</v>
      </c>
      <c r="V5990" s="6" t="s">
        <v>12299</v>
      </c>
      <c r="W5990" s="6" t="s">
        <v>12299</v>
      </c>
    </row>
    <row r="5991" spans="1:23" x14ac:dyDescent="0.3">
      <c r="A5991" s="6">
        <v>11030</v>
      </c>
      <c r="B5991" s="6" t="s">
        <v>22262</v>
      </c>
      <c r="C5991" s="6" t="s">
        <v>22263</v>
      </c>
      <c r="D5991" s="6">
        <v>3</v>
      </c>
      <c r="E5991" s="6">
        <v>20</v>
      </c>
      <c r="F5991" s="6"/>
      <c r="G5991" s="6">
        <v>10</v>
      </c>
      <c r="H5991" s="6"/>
      <c r="I5991" s="6"/>
      <c r="J5991" s="6"/>
      <c r="K5991" s="6"/>
      <c r="L5991" s="6"/>
      <c r="M5991" s="6"/>
      <c r="N5991" s="6" t="e">
        <f>VLOOKUP(A5991,web_archive!D:AB,18,FALSE)</f>
        <v>#N/A</v>
      </c>
      <c r="O5991" s="6"/>
      <c r="P5991" s="6"/>
      <c r="Q5991" s="6"/>
      <c r="R5991" s="6"/>
      <c r="S5991" s="6"/>
      <c r="T5991" s="6"/>
      <c r="U5991" s="6" t="s">
        <v>12299</v>
      </c>
      <c r="V5991" s="6" t="s">
        <v>12299</v>
      </c>
      <c r="W5991" s="6" t="s">
        <v>12299</v>
      </c>
    </row>
    <row r="5992" spans="1:23" x14ac:dyDescent="0.3">
      <c r="A5992" s="6">
        <v>11031</v>
      </c>
      <c r="B5992" s="6" t="s">
        <v>22264</v>
      </c>
      <c r="C5992" s="6" t="s">
        <v>22265</v>
      </c>
      <c r="D5992" s="6">
        <v>3</v>
      </c>
      <c r="E5992" s="6">
        <v>20</v>
      </c>
      <c r="F5992" s="6"/>
      <c r="G5992" s="6">
        <v>10</v>
      </c>
      <c r="H5992" s="6"/>
      <c r="I5992" s="6"/>
      <c r="J5992" s="6"/>
      <c r="K5992" s="6"/>
      <c r="L5992" s="6"/>
      <c r="M5992" s="6"/>
      <c r="N5992" s="6" t="e">
        <f>VLOOKUP(A5992,web_archive!D:AB,18,FALSE)</f>
        <v>#N/A</v>
      </c>
      <c r="O5992" s="6"/>
      <c r="P5992" s="6"/>
      <c r="Q5992" s="6"/>
      <c r="R5992" s="6"/>
      <c r="S5992" s="6"/>
      <c r="T5992" s="6"/>
      <c r="U5992" s="6" t="s">
        <v>12299</v>
      </c>
      <c r="V5992" s="6" t="s">
        <v>12299</v>
      </c>
      <c r="W5992" s="6" t="s">
        <v>12299</v>
      </c>
    </row>
    <row r="5993" spans="1:23" x14ac:dyDescent="0.3">
      <c r="A5993" s="6">
        <v>11032</v>
      </c>
      <c r="B5993" s="6" t="s">
        <v>22266</v>
      </c>
      <c r="C5993" s="6" t="s">
        <v>22267</v>
      </c>
      <c r="D5993" s="6">
        <v>3</v>
      </c>
      <c r="E5993" s="6">
        <v>20</v>
      </c>
      <c r="F5993" s="6"/>
      <c r="G5993" s="6">
        <v>10</v>
      </c>
      <c r="H5993" s="6"/>
      <c r="I5993" s="6"/>
      <c r="J5993" s="6"/>
      <c r="K5993" s="6"/>
      <c r="L5993" s="6"/>
      <c r="M5993" s="6"/>
      <c r="N5993" s="6" t="e">
        <f>VLOOKUP(A5993,web_archive!D:AB,18,FALSE)</f>
        <v>#N/A</v>
      </c>
      <c r="O5993" s="6"/>
      <c r="P5993" s="6"/>
      <c r="Q5993" s="6"/>
      <c r="R5993" s="6"/>
      <c r="S5993" s="6"/>
      <c r="T5993" s="6"/>
      <c r="U5993" s="6" t="s">
        <v>12299</v>
      </c>
      <c r="V5993" s="6" t="s">
        <v>12299</v>
      </c>
      <c r="W5993" s="6" t="s">
        <v>12299</v>
      </c>
    </row>
    <row r="5994" spans="1:23" x14ac:dyDescent="0.3">
      <c r="A5994" s="6">
        <v>11033</v>
      </c>
      <c r="B5994" s="6" t="s">
        <v>22268</v>
      </c>
      <c r="C5994" s="6" t="s">
        <v>22269</v>
      </c>
      <c r="D5994" s="6">
        <v>3</v>
      </c>
      <c r="E5994" s="6">
        <v>20</v>
      </c>
      <c r="F5994" s="6"/>
      <c r="G5994" s="6">
        <v>10</v>
      </c>
      <c r="H5994" s="6"/>
      <c r="I5994" s="6"/>
      <c r="J5994" s="6"/>
      <c r="K5994" s="6"/>
      <c r="L5994" s="6"/>
      <c r="M5994" s="6"/>
      <c r="N5994" s="6" t="e">
        <f>VLOOKUP(A5994,web_archive!D:AB,18,FALSE)</f>
        <v>#N/A</v>
      </c>
      <c r="O5994" s="6"/>
      <c r="P5994" s="6"/>
      <c r="Q5994" s="6"/>
      <c r="R5994" s="6"/>
      <c r="S5994" s="6"/>
      <c r="T5994" s="6"/>
      <c r="U5994" s="6" t="s">
        <v>12299</v>
      </c>
      <c r="V5994" s="6" t="s">
        <v>12299</v>
      </c>
      <c r="W5994" s="6" t="s">
        <v>12299</v>
      </c>
    </row>
    <row r="5995" spans="1:23" x14ac:dyDescent="0.3">
      <c r="A5995" s="6">
        <v>11034</v>
      </c>
      <c r="B5995" s="6" t="s">
        <v>22270</v>
      </c>
      <c r="C5995" s="6" t="s">
        <v>22271</v>
      </c>
      <c r="D5995" s="6">
        <v>3</v>
      </c>
      <c r="E5995" s="6">
        <v>20</v>
      </c>
      <c r="F5995" s="6"/>
      <c r="G5995" s="6">
        <v>10</v>
      </c>
      <c r="H5995" s="6"/>
      <c r="I5995" s="6"/>
      <c r="J5995" s="6"/>
      <c r="K5995" s="6"/>
      <c r="L5995" s="6"/>
      <c r="M5995" s="6"/>
      <c r="N5995" s="6" t="e">
        <f>VLOOKUP(A5995,web_archive!D:AB,18,FALSE)</f>
        <v>#N/A</v>
      </c>
      <c r="O5995" s="6"/>
      <c r="P5995" s="6"/>
      <c r="Q5995" s="6"/>
      <c r="R5995" s="6"/>
      <c r="S5995" s="6"/>
      <c r="T5995" s="6"/>
      <c r="U5995" s="6" t="s">
        <v>12299</v>
      </c>
      <c r="V5995" s="6" t="s">
        <v>12299</v>
      </c>
      <c r="W5995" s="6" t="s">
        <v>12299</v>
      </c>
    </row>
    <row r="5996" spans="1:23" x14ac:dyDescent="0.3">
      <c r="A5996" s="6">
        <v>11035</v>
      </c>
      <c r="B5996" s="6" t="s">
        <v>22272</v>
      </c>
      <c r="C5996" s="6" t="s">
        <v>22273</v>
      </c>
      <c r="D5996" s="6">
        <v>3</v>
      </c>
      <c r="E5996" s="6">
        <v>20</v>
      </c>
      <c r="F5996" s="6"/>
      <c r="G5996" s="6">
        <v>10</v>
      </c>
      <c r="H5996" s="6"/>
      <c r="I5996" s="6"/>
      <c r="J5996" s="6"/>
      <c r="K5996" s="6"/>
      <c r="L5996" s="6"/>
      <c r="M5996" s="6"/>
      <c r="N5996" s="6" t="e">
        <f>VLOOKUP(A5996,web_archive!D:AB,18,FALSE)</f>
        <v>#N/A</v>
      </c>
      <c r="O5996" s="6"/>
      <c r="P5996" s="6"/>
      <c r="Q5996" s="6"/>
      <c r="R5996" s="6"/>
      <c r="S5996" s="6"/>
      <c r="T5996" s="6"/>
      <c r="U5996" s="6" t="s">
        <v>12299</v>
      </c>
      <c r="V5996" s="6" t="s">
        <v>12299</v>
      </c>
      <c r="W5996" s="6" t="s">
        <v>12299</v>
      </c>
    </row>
    <row r="5997" spans="1:23" x14ac:dyDescent="0.3">
      <c r="A5997" s="6">
        <v>11036</v>
      </c>
      <c r="B5997" s="6" t="s">
        <v>22274</v>
      </c>
      <c r="C5997" s="6" t="s">
        <v>22275</v>
      </c>
      <c r="D5997" s="6">
        <v>3</v>
      </c>
      <c r="E5997" s="6">
        <v>20</v>
      </c>
      <c r="F5997" s="6"/>
      <c r="G5997" s="6">
        <v>10</v>
      </c>
      <c r="H5997" s="6"/>
      <c r="I5997" s="6"/>
      <c r="J5997" s="6"/>
      <c r="K5997" s="6"/>
      <c r="L5997" s="6"/>
      <c r="M5997" s="6"/>
      <c r="N5997" s="6" t="e">
        <f>VLOOKUP(A5997,web_archive!D:AB,18,FALSE)</f>
        <v>#N/A</v>
      </c>
      <c r="O5997" s="6"/>
      <c r="P5997" s="6"/>
      <c r="Q5997" s="6"/>
      <c r="R5997" s="6"/>
      <c r="S5997" s="6"/>
      <c r="T5997" s="6"/>
      <c r="U5997" s="6" t="s">
        <v>12299</v>
      </c>
      <c r="V5997" s="6" t="s">
        <v>12299</v>
      </c>
      <c r="W5997" s="6" t="s">
        <v>12299</v>
      </c>
    </row>
    <row r="5998" spans="1:23" x14ac:dyDescent="0.3">
      <c r="A5998" s="6">
        <v>11037</v>
      </c>
      <c r="B5998" s="6" t="s">
        <v>22276</v>
      </c>
      <c r="C5998" s="6" t="s">
        <v>22277</v>
      </c>
      <c r="D5998" s="6">
        <v>3</v>
      </c>
      <c r="E5998" s="6">
        <v>20</v>
      </c>
      <c r="F5998" s="6"/>
      <c r="G5998" s="6">
        <v>10</v>
      </c>
      <c r="H5998" s="6"/>
      <c r="I5998" s="6"/>
      <c r="J5998" s="6"/>
      <c r="K5998" s="6"/>
      <c r="L5998" s="6"/>
      <c r="M5998" s="6"/>
      <c r="N5998" s="6" t="e">
        <f>VLOOKUP(A5998,web_archive!D:AB,18,FALSE)</f>
        <v>#N/A</v>
      </c>
      <c r="O5998" s="6"/>
      <c r="P5998" s="6"/>
      <c r="Q5998" s="6"/>
      <c r="R5998" s="6"/>
      <c r="S5998" s="6"/>
      <c r="T5998" s="6"/>
      <c r="U5998" s="6" t="s">
        <v>12299</v>
      </c>
      <c r="V5998" s="6" t="s">
        <v>12299</v>
      </c>
      <c r="W5998" s="6" t="s">
        <v>12299</v>
      </c>
    </row>
    <row r="5999" spans="1:23" x14ac:dyDescent="0.3">
      <c r="A5999" s="6">
        <v>11038</v>
      </c>
      <c r="B5999" s="6" t="s">
        <v>22278</v>
      </c>
      <c r="C5999" s="6" t="s">
        <v>22279</v>
      </c>
      <c r="D5999" s="6">
        <v>3</v>
      </c>
      <c r="E5999" s="6">
        <v>20</v>
      </c>
      <c r="F5999" s="6"/>
      <c r="G5999" s="6">
        <v>10</v>
      </c>
      <c r="H5999" s="6"/>
      <c r="I5999" s="6"/>
      <c r="J5999" s="6"/>
      <c r="K5999" s="6"/>
      <c r="L5999" s="6"/>
      <c r="M5999" s="6"/>
      <c r="N5999" s="6" t="e">
        <f>VLOOKUP(A5999,web_archive!D:AB,18,FALSE)</f>
        <v>#N/A</v>
      </c>
      <c r="O5999" s="6"/>
      <c r="P5999" s="6"/>
      <c r="Q5999" s="6"/>
      <c r="R5999" s="6"/>
      <c r="S5999" s="6"/>
      <c r="T5999" s="6"/>
      <c r="U5999" s="6" t="s">
        <v>12299</v>
      </c>
      <c r="V5999" s="6" t="s">
        <v>12299</v>
      </c>
      <c r="W5999" s="6" t="s">
        <v>12299</v>
      </c>
    </row>
    <row r="6000" spans="1:23" x14ac:dyDescent="0.3">
      <c r="A6000" s="6">
        <v>11039</v>
      </c>
      <c r="B6000" s="6" t="s">
        <v>22280</v>
      </c>
      <c r="C6000" s="6" t="s">
        <v>22281</v>
      </c>
      <c r="D6000" s="6">
        <v>3</v>
      </c>
      <c r="E6000" s="6">
        <v>20</v>
      </c>
      <c r="F6000" s="6"/>
      <c r="G6000" s="6">
        <v>10</v>
      </c>
      <c r="H6000" s="6"/>
      <c r="I6000" s="6"/>
      <c r="J6000" s="6"/>
      <c r="K6000" s="6"/>
      <c r="L6000" s="6"/>
      <c r="M6000" s="6"/>
      <c r="N6000" s="6" t="e">
        <f>VLOOKUP(A6000,web_archive!D:AB,18,FALSE)</f>
        <v>#N/A</v>
      </c>
      <c r="O6000" s="6"/>
      <c r="P6000" s="6"/>
      <c r="Q6000" s="6"/>
      <c r="R6000" s="6"/>
      <c r="S6000" s="6"/>
      <c r="T6000" s="6"/>
      <c r="U6000" s="6" t="s">
        <v>12299</v>
      </c>
      <c r="V6000" s="6" t="s">
        <v>12299</v>
      </c>
      <c r="W6000" s="6" t="s">
        <v>12299</v>
      </c>
    </row>
    <row r="6001" spans="1:23" x14ac:dyDescent="0.3">
      <c r="A6001" s="6">
        <v>11040</v>
      </c>
      <c r="B6001" s="6" t="s">
        <v>22282</v>
      </c>
      <c r="C6001" s="6" t="s">
        <v>22283</v>
      </c>
      <c r="D6001" s="6">
        <v>3</v>
      </c>
      <c r="E6001" s="6">
        <v>20</v>
      </c>
      <c r="F6001" s="6"/>
      <c r="G6001" s="6">
        <v>10</v>
      </c>
      <c r="H6001" s="6"/>
      <c r="I6001" s="6"/>
      <c r="J6001" s="6"/>
      <c r="K6001" s="6"/>
      <c r="L6001" s="6"/>
      <c r="M6001" s="6"/>
      <c r="N6001" s="6" t="e">
        <f>VLOOKUP(A6001,web_archive!D:AB,18,FALSE)</f>
        <v>#N/A</v>
      </c>
      <c r="O6001" s="6"/>
      <c r="P6001" s="6"/>
      <c r="Q6001" s="6"/>
      <c r="R6001" s="6"/>
      <c r="S6001" s="6"/>
      <c r="T6001" s="6"/>
      <c r="U6001" s="6" t="s">
        <v>12299</v>
      </c>
      <c r="V6001" s="6" t="s">
        <v>12299</v>
      </c>
      <c r="W6001" s="6" t="s">
        <v>12299</v>
      </c>
    </row>
    <row r="6002" spans="1:23" x14ac:dyDescent="0.3">
      <c r="A6002" s="6">
        <v>11041</v>
      </c>
      <c r="B6002" s="6" t="s">
        <v>22284</v>
      </c>
      <c r="C6002" s="6" t="s">
        <v>22285</v>
      </c>
      <c r="D6002" s="6">
        <v>3</v>
      </c>
      <c r="E6002" s="6">
        <v>20</v>
      </c>
      <c r="F6002" s="6"/>
      <c r="G6002" s="6">
        <v>10</v>
      </c>
      <c r="H6002" s="6"/>
      <c r="I6002" s="6"/>
      <c r="J6002" s="6"/>
      <c r="K6002" s="6"/>
      <c r="L6002" s="6"/>
      <c r="M6002" s="6"/>
      <c r="N6002" s="6" t="e">
        <f>VLOOKUP(A6002,web_archive!D:AB,18,FALSE)</f>
        <v>#N/A</v>
      </c>
      <c r="O6002" s="6"/>
      <c r="P6002" s="6"/>
      <c r="Q6002" s="6"/>
      <c r="R6002" s="6"/>
      <c r="S6002" s="6"/>
      <c r="T6002" s="6"/>
      <c r="U6002" s="6" t="s">
        <v>12299</v>
      </c>
      <c r="V6002" s="6" t="s">
        <v>12299</v>
      </c>
      <c r="W6002" s="6" t="s">
        <v>12299</v>
      </c>
    </row>
    <row r="6003" spans="1:23" x14ac:dyDescent="0.3">
      <c r="A6003" s="6">
        <v>11042</v>
      </c>
      <c r="B6003" s="6" t="s">
        <v>22286</v>
      </c>
      <c r="C6003" s="6" t="s">
        <v>22287</v>
      </c>
      <c r="D6003" s="6">
        <v>3</v>
      </c>
      <c r="E6003" s="6">
        <v>20</v>
      </c>
      <c r="F6003" s="6"/>
      <c r="G6003" s="6">
        <v>10</v>
      </c>
      <c r="H6003" s="6"/>
      <c r="I6003" s="6"/>
      <c r="J6003" s="6"/>
      <c r="K6003" s="6"/>
      <c r="L6003" s="6"/>
      <c r="M6003" s="6"/>
      <c r="N6003" s="6" t="e">
        <f>VLOOKUP(A6003,web_archive!D:AB,18,FALSE)</f>
        <v>#N/A</v>
      </c>
      <c r="O6003" s="6"/>
      <c r="P6003" s="6"/>
      <c r="Q6003" s="6"/>
      <c r="R6003" s="6"/>
      <c r="S6003" s="6"/>
      <c r="T6003" s="6"/>
      <c r="U6003" s="6" t="s">
        <v>12299</v>
      </c>
      <c r="V6003" s="6" t="s">
        <v>12299</v>
      </c>
      <c r="W6003" s="6" t="s">
        <v>12299</v>
      </c>
    </row>
    <row r="6004" spans="1:23" x14ac:dyDescent="0.3">
      <c r="A6004" s="6">
        <v>11043</v>
      </c>
      <c r="B6004" s="6" t="s">
        <v>22288</v>
      </c>
      <c r="C6004" s="6" t="s">
        <v>22289</v>
      </c>
      <c r="D6004" s="6">
        <v>3</v>
      </c>
      <c r="E6004" s="6">
        <v>20</v>
      </c>
      <c r="F6004" s="6"/>
      <c r="G6004" s="6">
        <v>10</v>
      </c>
      <c r="H6004" s="6"/>
      <c r="I6004" s="6"/>
      <c r="J6004" s="6"/>
      <c r="K6004" s="6"/>
      <c r="L6004" s="6"/>
      <c r="M6004" s="6"/>
      <c r="N6004" s="6" t="e">
        <f>VLOOKUP(A6004,web_archive!D:AB,18,FALSE)</f>
        <v>#N/A</v>
      </c>
      <c r="O6004" s="6"/>
      <c r="P6004" s="6"/>
      <c r="Q6004" s="6"/>
      <c r="R6004" s="6"/>
      <c r="S6004" s="6"/>
      <c r="T6004" s="6"/>
      <c r="U6004" s="6" t="s">
        <v>12299</v>
      </c>
      <c r="V6004" s="6" t="s">
        <v>12299</v>
      </c>
      <c r="W6004" s="6" t="s">
        <v>12299</v>
      </c>
    </row>
    <row r="6005" spans="1:23" x14ac:dyDescent="0.3">
      <c r="A6005" s="6">
        <v>11044</v>
      </c>
      <c r="B6005" s="6" t="s">
        <v>22290</v>
      </c>
      <c r="C6005" s="6" t="s">
        <v>22291</v>
      </c>
      <c r="D6005" s="6">
        <v>3</v>
      </c>
      <c r="E6005" s="6">
        <v>20</v>
      </c>
      <c r="F6005" s="6"/>
      <c r="G6005" s="6">
        <v>10</v>
      </c>
      <c r="H6005" s="6"/>
      <c r="I6005" s="6"/>
      <c r="J6005" s="6"/>
      <c r="K6005" s="6"/>
      <c r="L6005" s="6"/>
      <c r="M6005" s="6"/>
      <c r="N6005" s="6" t="e">
        <f>VLOOKUP(A6005,web_archive!D:AB,18,FALSE)</f>
        <v>#N/A</v>
      </c>
      <c r="O6005" s="6"/>
      <c r="P6005" s="6"/>
      <c r="Q6005" s="6"/>
      <c r="R6005" s="6"/>
      <c r="S6005" s="6"/>
      <c r="T6005" s="6"/>
      <c r="U6005" s="6" t="s">
        <v>12299</v>
      </c>
      <c r="V6005" s="6" t="s">
        <v>12299</v>
      </c>
      <c r="W6005" s="6" t="s">
        <v>12299</v>
      </c>
    </row>
    <row r="6006" spans="1:23" x14ac:dyDescent="0.3">
      <c r="A6006" s="6">
        <v>11045</v>
      </c>
      <c r="B6006" s="6" t="s">
        <v>22292</v>
      </c>
      <c r="C6006" s="6" t="s">
        <v>22293</v>
      </c>
      <c r="D6006" s="6">
        <v>3</v>
      </c>
      <c r="E6006" s="6">
        <v>20</v>
      </c>
      <c r="F6006" s="6"/>
      <c r="G6006" s="6">
        <v>10</v>
      </c>
      <c r="H6006" s="6"/>
      <c r="I6006" s="6"/>
      <c r="J6006" s="6"/>
      <c r="K6006" s="6"/>
      <c r="L6006" s="6"/>
      <c r="M6006" s="6"/>
      <c r="N6006" s="6" t="e">
        <f>VLOOKUP(A6006,web_archive!D:AB,18,FALSE)</f>
        <v>#N/A</v>
      </c>
      <c r="O6006" s="6"/>
      <c r="P6006" s="6"/>
      <c r="Q6006" s="6"/>
      <c r="R6006" s="6"/>
      <c r="S6006" s="6"/>
      <c r="T6006" s="6"/>
      <c r="U6006" s="6" t="s">
        <v>12299</v>
      </c>
      <c r="V6006" s="6" t="s">
        <v>12299</v>
      </c>
      <c r="W6006" s="6" t="s">
        <v>12299</v>
      </c>
    </row>
    <row r="6007" spans="1:23" x14ac:dyDescent="0.3">
      <c r="A6007" s="6">
        <v>11046</v>
      </c>
      <c r="B6007" s="6" t="s">
        <v>22294</v>
      </c>
      <c r="C6007" s="6" t="s">
        <v>22295</v>
      </c>
      <c r="D6007" s="6">
        <v>3</v>
      </c>
      <c r="E6007" s="6">
        <v>20</v>
      </c>
      <c r="F6007" s="6"/>
      <c r="G6007" s="6">
        <v>10</v>
      </c>
      <c r="H6007" s="6"/>
      <c r="I6007" s="6"/>
      <c r="J6007" s="6"/>
      <c r="K6007" s="6"/>
      <c r="L6007" s="6"/>
      <c r="M6007" s="6"/>
      <c r="N6007" s="6" t="e">
        <f>VLOOKUP(A6007,web_archive!D:AB,18,FALSE)</f>
        <v>#N/A</v>
      </c>
      <c r="O6007" s="6"/>
      <c r="P6007" s="6"/>
      <c r="Q6007" s="6"/>
      <c r="R6007" s="6"/>
      <c r="S6007" s="6"/>
      <c r="T6007" s="6"/>
      <c r="U6007" s="6" t="s">
        <v>12299</v>
      </c>
      <c r="V6007" s="6" t="s">
        <v>12299</v>
      </c>
      <c r="W6007" s="6" t="s">
        <v>12299</v>
      </c>
    </row>
    <row r="6008" spans="1:23" x14ac:dyDescent="0.3">
      <c r="A6008" s="6">
        <v>11047</v>
      </c>
      <c r="B6008" s="6" t="s">
        <v>22296</v>
      </c>
      <c r="C6008" s="6" t="s">
        <v>22297</v>
      </c>
      <c r="D6008" s="6">
        <v>3</v>
      </c>
      <c r="E6008" s="6">
        <v>20</v>
      </c>
      <c r="F6008" s="6"/>
      <c r="G6008" s="6">
        <v>10</v>
      </c>
      <c r="H6008" s="6"/>
      <c r="I6008" s="6"/>
      <c r="J6008" s="6"/>
      <c r="K6008" s="6"/>
      <c r="L6008" s="6"/>
      <c r="M6008" s="6"/>
      <c r="N6008" s="6" t="e">
        <f>VLOOKUP(A6008,web_archive!D:AB,18,FALSE)</f>
        <v>#N/A</v>
      </c>
      <c r="O6008" s="6"/>
      <c r="P6008" s="6"/>
      <c r="Q6008" s="6"/>
      <c r="R6008" s="6"/>
      <c r="S6008" s="6"/>
      <c r="T6008" s="6"/>
      <c r="U6008" s="6" t="s">
        <v>12299</v>
      </c>
      <c r="V6008" s="6" t="s">
        <v>12299</v>
      </c>
      <c r="W6008" s="6" t="s">
        <v>12299</v>
      </c>
    </row>
    <row r="6009" spans="1:23" x14ac:dyDescent="0.3">
      <c r="A6009" s="6">
        <v>11048</v>
      </c>
      <c r="B6009" s="6" t="s">
        <v>22298</v>
      </c>
      <c r="C6009" s="6" t="s">
        <v>22299</v>
      </c>
      <c r="D6009" s="6">
        <v>3</v>
      </c>
      <c r="E6009" s="6">
        <v>20</v>
      </c>
      <c r="F6009" s="6"/>
      <c r="G6009" s="6">
        <v>10</v>
      </c>
      <c r="H6009" s="6"/>
      <c r="I6009" s="6"/>
      <c r="J6009" s="6"/>
      <c r="K6009" s="6"/>
      <c r="L6009" s="6"/>
      <c r="M6009" s="6"/>
      <c r="N6009" s="6" t="e">
        <f>VLOOKUP(A6009,web_archive!D:AB,18,FALSE)</f>
        <v>#N/A</v>
      </c>
      <c r="O6009" s="6"/>
      <c r="P6009" s="6"/>
      <c r="Q6009" s="6"/>
      <c r="R6009" s="6"/>
      <c r="S6009" s="6"/>
      <c r="T6009" s="6"/>
      <c r="U6009" s="6" t="s">
        <v>12299</v>
      </c>
      <c r="V6009" s="6" t="s">
        <v>12299</v>
      </c>
      <c r="W6009" s="6" t="s">
        <v>12299</v>
      </c>
    </row>
    <row r="6010" spans="1:23" x14ac:dyDescent="0.3">
      <c r="A6010" s="6">
        <v>11049</v>
      </c>
      <c r="B6010" s="6" t="s">
        <v>22300</v>
      </c>
      <c r="C6010" s="6" t="s">
        <v>22301</v>
      </c>
      <c r="D6010" s="6">
        <v>3</v>
      </c>
      <c r="E6010" s="6">
        <v>20</v>
      </c>
      <c r="F6010" s="6"/>
      <c r="G6010" s="6">
        <v>10</v>
      </c>
      <c r="H6010" s="6"/>
      <c r="I6010" s="6"/>
      <c r="J6010" s="6"/>
      <c r="K6010" s="6"/>
      <c r="L6010" s="6"/>
      <c r="M6010" s="6"/>
      <c r="N6010" s="6" t="e">
        <f>VLOOKUP(A6010,web_archive!D:AB,18,FALSE)</f>
        <v>#N/A</v>
      </c>
      <c r="O6010" s="6"/>
      <c r="P6010" s="6"/>
      <c r="Q6010" s="6"/>
      <c r="R6010" s="6"/>
      <c r="S6010" s="6"/>
      <c r="T6010" s="6"/>
      <c r="U6010" s="6" t="s">
        <v>12299</v>
      </c>
      <c r="V6010" s="6" t="s">
        <v>12299</v>
      </c>
      <c r="W6010" s="6" t="s">
        <v>12299</v>
      </c>
    </row>
    <row r="6011" spans="1:23" x14ac:dyDescent="0.3">
      <c r="A6011" s="6">
        <v>11050</v>
      </c>
      <c r="B6011" s="6" t="s">
        <v>22302</v>
      </c>
      <c r="C6011" s="6" t="s">
        <v>22303</v>
      </c>
      <c r="D6011" s="6">
        <v>3</v>
      </c>
      <c r="E6011" s="6">
        <v>20</v>
      </c>
      <c r="F6011" s="6"/>
      <c r="G6011" s="6">
        <v>10</v>
      </c>
      <c r="H6011" s="6"/>
      <c r="I6011" s="6"/>
      <c r="J6011" s="6"/>
      <c r="K6011" s="6"/>
      <c r="L6011" s="6"/>
      <c r="M6011" s="6"/>
      <c r="N6011" s="6" t="e">
        <f>VLOOKUP(A6011,web_archive!D:AB,18,FALSE)</f>
        <v>#N/A</v>
      </c>
      <c r="O6011" s="6"/>
      <c r="P6011" s="6"/>
      <c r="Q6011" s="6"/>
      <c r="R6011" s="6"/>
      <c r="S6011" s="6"/>
      <c r="T6011" s="6"/>
      <c r="U6011" s="6" t="s">
        <v>12299</v>
      </c>
      <c r="V6011" s="6" t="s">
        <v>12299</v>
      </c>
      <c r="W6011" s="6" t="s">
        <v>12299</v>
      </c>
    </row>
    <row r="6012" spans="1:23" x14ac:dyDescent="0.3">
      <c r="A6012" s="6">
        <v>11051</v>
      </c>
      <c r="B6012" s="6" t="s">
        <v>22304</v>
      </c>
      <c r="C6012" s="6" t="s">
        <v>22305</v>
      </c>
      <c r="D6012" s="6">
        <v>3</v>
      </c>
      <c r="E6012" s="6">
        <v>20</v>
      </c>
      <c r="F6012" s="6"/>
      <c r="G6012" s="6">
        <v>10</v>
      </c>
      <c r="H6012" s="6"/>
      <c r="I6012" s="6"/>
      <c r="J6012" s="6"/>
      <c r="K6012" s="6"/>
      <c r="L6012" s="6"/>
      <c r="M6012" s="6"/>
      <c r="N6012" s="6" t="e">
        <f>VLOOKUP(A6012,web_archive!D:AB,18,FALSE)</f>
        <v>#N/A</v>
      </c>
      <c r="O6012" s="6"/>
      <c r="P6012" s="6"/>
      <c r="Q6012" s="6"/>
      <c r="R6012" s="6"/>
      <c r="S6012" s="6"/>
      <c r="T6012" s="6"/>
      <c r="U6012" s="6" t="s">
        <v>12299</v>
      </c>
      <c r="V6012" s="6" t="s">
        <v>12299</v>
      </c>
      <c r="W6012" s="6" t="s">
        <v>12299</v>
      </c>
    </row>
    <row r="6013" spans="1:23" x14ac:dyDescent="0.3">
      <c r="A6013" s="6">
        <v>11052</v>
      </c>
      <c r="B6013" s="6" t="s">
        <v>22306</v>
      </c>
      <c r="C6013" s="6" t="s">
        <v>22307</v>
      </c>
      <c r="D6013" s="6">
        <v>3</v>
      </c>
      <c r="E6013" s="6">
        <v>20</v>
      </c>
      <c r="F6013" s="6"/>
      <c r="G6013" s="6">
        <v>10</v>
      </c>
      <c r="H6013" s="6"/>
      <c r="I6013" s="6"/>
      <c r="J6013" s="6"/>
      <c r="K6013" s="6"/>
      <c r="L6013" s="6"/>
      <c r="M6013" s="6"/>
      <c r="N6013" s="6" t="e">
        <f>VLOOKUP(A6013,web_archive!D:AB,18,FALSE)</f>
        <v>#N/A</v>
      </c>
      <c r="O6013" s="6"/>
      <c r="P6013" s="6"/>
      <c r="Q6013" s="6"/>
      <c r="R6013" s="6"/>
      <c r="S6013" s="6"/>
      <c r="T6013" s="6"/>
      <c r="U6013" s="6" t="s">
        <v>12299</v>
      </c>
      <c r="V6013" s="6" t="s">
        <v>12299</v>
      </c>
      <c r="W6013" s="6" t="s">
        <v>12299</v>
      </c>
    </row>
    <row r="6014" spans="1:23" x14ac:dyDescent="0.3">
      <c r="A6014" s="6">
        <v>11053</v>
      </c>
      <c r="B6014" s="6" t="s">
        <v>22308</v>
      </c>
      <c r="C6014" s="6" t="s">
        <v>22309</v>
      </c>
      <c r="D6014" s="6">
        <v>3</v>
      </c>
      <c r="E6014" s="6">
        <v>20</v>
      </c>
      <c r="F6014" s="6"/>
      <c r="G6014" s="6">
        <v>10</v>
      </c>
      <c r="H6014" s="6"/>
      <c r="I6014" s="6"/>
      <c r="J6014" s="6"/>
      <c r="K6014" s="6"/>
      <c r="L6014" s="6"/>
      <c r="M6014" s="6"/>
      <c r="N6014" s="6" t="e">
        <f>VLOOKUP(A6014,web_archive!D:AB,18,FALSE)</f>
        <v>#N/A</v>
      </c>
      <c r="O6014" s="6"/>
      <c r="P6014" s="6"/>
      <c r="Q6014" s="6"/>
      <c r="R6014" s="6"/>
      <c r="S6014" s="6"/>
      <c r="T6014" s="6"/>
      <c r="U6014" s="6" t="s">
        <v>12299</v>
      </c>
      <c r="V6014" s="6" t="s">
        <v>12299</v>
      </c>
      <c r="W6014" s="6" t="s">
        <v>12299</v>
      </c>
    </row>
    <row r="6015" spans="1:23" x14ac:dyDescent="0.3">
      <c r="A6015" s="6">
        <v>11054</v>
      </c>
      <c r="B6015" s="6" t="s">
        <v>22310</v>
      </c>
      <c r="C6015" s="6" t="s">
        <v>22311</v>
      </c>
      <c r="D6015" s="6">
        <v>3</v>
      </c>
      <c r="E6015" s="6">
        <v>20</v>
      </c>
      <c r="F6015" s="6"/>
      <c r="G6015" s="6">
        <v>10</v>
      </c>
      <c r="H6015" s="6"/>
      <c r="I6015" s="6"/>
      <c r="J6015" s="6"/>
      <c r="K6015" s="6"/>
      <c r="L6015" s="6"/>
      <c r="M6015" s="6"/>
      <c r="N6015" s="6" t="e">
        <f>VLOOKUP(A6015,web_archive!D:AB,18,FALSE)</f>
        <v>#N/A</v>
      </c>
      <c r="O6015" s="6"/>
      <c r="P6015" s="6"/>
      <c r="Q6015" s="6"/>
      <c r="R6015" s="6"/>
      <c r="S6015" s="6"/>
      <c r="T6015" s="6"/>
      <c r="U6015" s="6" t="s">
        <v>12299</v>
      </c>
      <c r="V6015" s="6" t="s">
        <v>12299</v>
      </c>
      <c r="W6015" s="6" t="s">
        <v>12299</v>
      </c>
    </row>
    <row r="6016" spans="1:23" x14ac:dyDescent="0.3">
      <c r="A6016" s="6">
        <v>11055</v>
      </c>
      <c r="B6016" s="6" t="s">
        <v>22312</v>
      </c>
      <c r="C6016" s="6" t="s">
        <v>22313</v>
      </c>
      <c r="D6016" s="6">
        <v>3</v>
      </c>
      <c r="E6016" s="6">
        <v>20</v>
      </c>
      <c r="F6016" s="6"/>
      <c r="G6016" s="6">
        <v>10</v>
      </c>
      <c r="H6016" s="6"/>
      <c r="I6016" s="6"/>
      <c r="J6016" s="6"/>
      <c r="K6016" s="6"/>
      <c r="L6016" s="6"/>
      <c r="M6016" s="6"/>
      <c r="N6016" s="6" t="e">
        <f>VLOOKUP(A6016,web_archive!D:AB,18,FALSE)</f>
        <v>#N/A</v>
      </c>
      <c r="O6016" s="6"/>
      <c r="P6016" s="6"/>
      <c r="Q6016" s="6"/>
      <c r="R6016" s="6"/>
      <c r="S6016" s="6"/>
      <c r="T6016" s="6"/>
      <c r="U6016" s="6" t="s">
        <v>12299</v>
      </c>
      <c r="V6016" s="6" t="s">
        <v>12299</v>
      </c>
      <c r="W6016" s="6" t="s">
        <v>12299</v>
      </c>
    </row>
    <row r="6017" spans="1:26" x14ac:dyDescent="0.3">
      <c r="A6017" s="6">
        <v>11056</v>
      </c>
      <c r="B6017" s="6" t="s">
        <v>22314</v>
      </c>
      <c r="C6017" s="6" t="s">
        <v>22315</v>
      </c>
      <c r="D6017" s="6">
        <v>3</v>
      </c>
      <c r="E6017" s="6">
        <v>1000</v>
      </c>
      <c r="F6017" s="6"/>
      <c r="G6017" s="6">
        <v>10</v>
      </c>
      <c r="H6017" s="6"/>
      <c r="I6017" s="6"/>
      <c r="J6017" s="6"/>
      <c r="K6017" s="6"/>
      <c r="L6017" s="6"/>
      <c r="M6017" s="6"/>
      <c r="N6017" s="6" t="e">
        <f>VLOOKUP(A6017,web_archive!D:AB,18,FALSE)</f>
        <v>#N/A</v>
      </c>
      <c r="O6017" s="6"/>
      <c r="P6017" s="6"/>
      <c r="Q6017" s="6"/>
      <c r="R6017" s="6"/>
      <c r="S6017" s="6"/>
      <c r="T6017" s="6"/>
      <c r="U6017" s="6" t="s">
        <v>12299</v>
      </c>
      <c r="V6017" s="6" t="s">
        <v>12299</v>
      </c>
      <c r="W6017" s="6" t="s">
        <v>12299</v>
      </c>
      <c r="X6017" s="6"/>
      <c r="Y6017" s="6"/>
      <c r="Z6017" s="6"/>
    </row>
    <row r="6018" spans="1:26" x14ac:dyDescent="0.3">
      <c r="A6018" s="6">
        <v>11057</v>
      </c>
      <c r="B6018" s="6" t="s">
        <v>22316</v>
      </c>
      <c r="C6018" s="6" t="s">
        <v>22317</v>
      </c>
      <c r="D6018" s="6">
        <v>3</v>
      </c>
      <c r="E6018" s="6">
        <v>20</v>
      </c>
      <c r="F6018" s="6"/>
      <c r="G6018" s="6">
        <v>50</v>
      </c>
      <c r="H6018" s="6"/>
      <c r="I6018" s="6"/>
      <c r="J6018" s="6"/>
      <c r="K6018" s="6"/>
      <c r="L6018" s="6"/>
      <c r="M6018" s="6"/>
      <c r="N6018" s="6" t="e">
        <f>VLOOKUP(A6018,web_archive!D:AB,18,FALSE)</f>
        <v>#N/A</v>
      </c>
      <c r="O6018" s="6"/>
      <c r="P6018" s="6"/>
      <c r="Q6018" s="6"/>
      <c r="R6018" s="6"/>
      <c r="S6018" s="6"/>
      <c r="T6018" s="6"/>
      <c r="U6018" s="6" t="s">
        <v>12299</v>
      </c>
      <c r="V6018" s="6" t="s">
        <v>12299</v>
      </c>
      <c r="W6018" s="6" t="s">
        <v>12299</v>
      </c>
      <c r="X6018" s="6"/>
      <c r="Y6018" s="6"/>
      <c r="Z6018" s="6"/>
    </row>
    <row r="6019" spans="1:26" x14ac:dyDescent="0.3">
      <c r="A6019" s="6">
        <v>11058</v>
      </c>
      <c r="B6019" s="6" t="s">
        <v>22318</v>
      </c>
      <c r="C6019" s="6" t="s">
        <v>22319</v>
      </c>
      <c r="D6019" s="6">
        <v>3</v>
      </c>
      <c r="E6019" s="6">
        <v>0</v>
      </c>
      <c r="F6019" s="6"/>
      <c r="G6019" s="6">
        <v>10</v>
      </c>
      <c r="H6019" s="6"/>
      <c r="I6019" s="6"/>
      <c r="J6019" s="6"/>
      <c r="K6019" s="6"/>
      <c r="L6019" s="6"/>
      <c r="M6019" s="6"/>
      <c r="N6019" s="6" t="e">
        <f>VLOOKUP(A6019,web_archive!D:AB,18,FALSE)</f>
        <v>#N/A</v>
      </c>
      <c r="O6019" s="6"/>
      <c r="P6019" s="6"/>
      <c r="Q6019" s="6"/>
      <c r="R6019" s="6"/>
      <c r="S6019" s="6"/>
      <c r="T6019" s="6"/>
      <c r="U6019" s="6" t="s">
        <v>12299</v>
      </c>
      <c r="V6019" s="6" t="s">
        <v>12299</v>
      </c>
      <c r="W6019" s="6" t="s">
        <v>12299</v>
      </c>
      <c r="X6019" s="6"/>
      <c r="Y6019" s="6"/>
      <c r="Z6019" s="6"/>
    </row>
    <row r="6020" spans="1:26" x14ac:dyDescent="0.3">
      <c r="A6020" s="6">
        <v>11059</v>
      </c>
      <c r="B6020" s="6" t="s">
        <v>22320</v>
      </c>
      <c r="C6020" s="6" t="s">
        <v>22321</v>
      </c>
      <c r="D6020" s="6">
        <v>3</v>
      </c>
      <c r="E6020" s="6">
        <v>0</v>
      </c>
      <c r="F6020" s="6"/>
      <c r="G6020" s="6">
        <v>10</v>
      </c>
      <c r="H6020" s="6"/>
      <c r="I6020" s="6"/>
      <c r="J6020" s="6"/>
      <c r="K6020" s="6"/>
      <c r="L6020" s="6"/>
      <c r="M6020" s="6"/>
      <c r="N6020" s="6" t="e">
        <f>VLOOKUP(A6020,web_archive!D:AB,18,FALSE)</f>
        <v>#N/A</v>
      </c>
      <c r="O6020" s="6"/>
      <c r="P6020" s="6"/>
      <c r="Q6020" s="6"/>
      <c r="R6020" s="6"/>
      <c r="S6020" s="6"/>
      <c r="T6020" s="6"/>
      <c r="U6020" s="6" t="s">
        <v>12299</v>
      </c>
      <c r="V6020" s="6" t="s">
        <v>12299</v>
      </c>
      <c r="W6020" s="6" t="s">
        <v>12299</v>
      </c>
      <c r="X6020" s="6"/>
      <c r="Y6020" s="6"/>
      <c r="Z6020" s="6"/>
    </row>
    <row r="6021" spans="1:26" x14ac:dyDescent="0.3">
      <c r="A6021" s="6">
        <v>11060</v>
      </c>
      <c r="B6021" s="6" t="s">
        <v>22322</v>
      </c>
      <c r="C6021" s="6" t="s">
        <v>22323</v>
      </c>
      <c r="D6021" s="6">
        <v>3</v>
      </c>
      <c r="E6021" s="6">
        <v>0</v>
      </c>
      <c r="F6021" s="6"/>
      <c r="G6021" s="6">
        <v>10</v>
      </c>
      <c r="H6021" s="6"/>
      <c r="I6021" s="6"/>
      <c r="J6021" s="6"/>
      <c r="K6021" s="6"/>
      <c r="L6021" s="6"/>
      <c r="M6021" s="6"/>
      <c r="N6021" s="6" t="e">
        <f>VLOOKUP(A6021,web_archive!D:AB,18,FALSE)</f>
        <v>#N/A</v>
      </c>
      <c r="O6021" s="6"/>
      <c r="P6021" s="6"/>
      <c r="Q6021" s="6"/>
      <c r="R6021" s="6"/>
      <c r="S6021" s="6"/>
      <c r="T6021" s="6"/>
      <c r="U6021" s="6" t="s">
        <v>12299</v>
      </c>
      <c r="V6021" s="6" t="s">
        <v>12299</v>
      </c>
      <c r="W6021" s="6" t="s">
        <v>12299</v>
      </c>
      <c r="X6021" s="6"/>
      <c r="Y6021" s="6"/>
      <c r="Z6021" s="6"/>
    </row>
    <row r="6022" spans="1:26" x14ac:dyDescent="0.3">
      <c r="A6022" s="6">
        <v>11061</v>
      </c>
      <c r="B6022" s="6" t="s">
        <v>22324</v>
      </c>
      <c r="C6022" s="6" t="s">
        <v>22325</v>
      </c>
      <c r="D6022" s="6">
        <v>3</v>
      </c>
      <c r="E6022" s="6">
        <v>20</v>
      </c>
      <c r="F6022" s="6"/>
      <c r="G6022" s="6">
        <v>10</v>
      </c>
      <c r="H6022" s="6"/>
      <c r="I6022" s="6"/>
      <c r="J6022" s="6"/>
      <c r="K6022" s="6"/>
      <c r="L6022" s="6"/>
      <c r="M6022" s="6"/>
      <c r="N6022" s="6" t="e">
        <f>VLOOKUP(A6022,web_archive!D:AB,18,FALSE)</f>
        <v>#N/A</v>
      </c>
      <c r="O6022" s="6"/>
      <c r="P6022" s="6"/>
      <c r="Q6022" s="6"/>
      <c r="R6022" s="6"/>
      <c r="S6022" s="6"/>
      <c r="T6022" s="6"/>
      <c r="U6022" s="6" t="s">
        <v>12299</v>
      </c>
      <c r="V6022" s="6" t="s">
        <v>12299</v>
      </c>
      <c r="W6022" s="6" t="s">
        <v>12299</v>
      </c>
      <c r="X6022" s="6"/>
      <c r="Y6022" s="6"/>
      <c r="Z6022" s="6"/>
    </row>
    <row r="6023" spans="1:26" x14ac:dyDescent="0.3">
      <c r="A6023" s="6" t="s">
        <v>12401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 t="e">
        <f>VLOOKUP(A6023,web_archive!D:AB,18,FALSE)</f>
        <v>#N/A</v>
      </c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</row>
    <row r="6024" spans="1:26" x14ac:dyDescent="0.3">
      <c r="A6024" s="6" t="s">
        <v>22326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 t="e">
        <f>VLOOKUP(A6024,web_archive!D:AB,18,FALSE)</f>
        <v>#N/A</v>
      </c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</row>
    <row r="6025" spans="1:26" x14ac:dyDescent="0.3">
      <c r="A6025" s="6" t="s">
        <v>12401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 t="e">
        <f>VLOOKUP(A6025,web_archive!D:AB,18,FALSE)</f>
        <v>#N/A</v>
      </c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</row>
    <row r="6026" spans="1:26" x14ac:dyDescent="0.3">
      <c r="A6026" s="6">
        <v>11500</v>
      </c>
      <c r="B6026" s="6" t="s">
        <v>22327</v>
      </c>
      <c r="C6026" s="6" t="s">
        <v>22328</v>
      </c>
      <c r="D6026" s="6">
        <v>0</v>
      </c>
      <c r="E6026" s="6">
        <v>550</v>
      </c>
      <c r="F6026" s="6"/>
      <c r="G6026" s="6">
        <v>10</v>
      </c>
      <c r="H6026" s="6"/>
      <c r="I6026" s="6"/>
      <c r="J6026" s="6"/>
      <c r="K6026" s="6"/>
      <c r="L6026" s="6" t="s">
        <v>12295</v>
      </c>
      <c r="M6026" s="6">
        <v>63</v>
      </c>
      <c r="N6026" s="6" t="e">
        <f>VLOOKUP(A6026,web_archive!D:AB,18,FALSE)</f>
        <v>#N/A</v>
      </c>
      <c r="O6026" s="6">
        <v>2</v>
      </c>
      <c r="P6026" s="6"/>
      <c r="Q6026" s="6"/>
      <c r="R6026" s="6"/>
      <c r="S6026" s="6"/>
      <c r="T6026" s="6"/>
      <c r="U6026" s="6" t="s">
        <v>12302</v>
      </c>
      <c r="V6026" s="6" t="s">
        <v>12303</v>
      </c>
      <c r="W6026" s="6" t="s">
        <v>12298</v>
      </c>
      <c r="X6026" s="6" t="s">
        <v>12299</v>
      </c>
      <c r="Y6026" s="6" t="s">
        <v>12299</v>
      </c>
      <c r="Z6026" s="6"/>
    </row>
    <row r="6027" spans="1:26" x14ac:dyDescent="0.3">
      <c r="A6027" s="6">
        <v>11501</v>
      </c>
      <c r="B6027" s="6" t="s">
        <v>22329</v>
      </c>
      <c r="C6027" s="6" t="s">
        <v>22330</v>
      </c>
      <c r="D6027" s="6">
        <v>0</v>
      </c>
      <c r="E6027" s="6">
        <v>1200</v>
      </c>
      <c r="F6027" s="6"/>
      <c r="G6027" s="6">
        <v>10</v>
      </c>
      <c r="H6027" s="6"/>
      <c r="I6027" s="6"/>
      <c r="J6027" s="6"/>
      <c r="K6027" s="6"/>
      <c r="L6027" s="6" t="s">
        <v>12295</v>
      </c>
      <c r="M6027" s="6">
        <v>63</v>
      </c>
      <c r="N6027" s="6" t="e">
        <f>VLOOKUP(A6027,web_archive!D:AB,18,FALSE)</f>
        <v>#N/A</v>
      </c>
      <c r="O6027" s="6">
        <v>2</v>
      </c>
      <c r="P6027" s="6"/>
      <c r="Q6027" s="6"/>
      <c r="R6027" s="6"/>
      <c r="S6027" s="6"/>
      <c r="T6027" s="6"/>
      <c r="U6027" s="6" t="s">
        <v>12304</v>
      </c>
      <c r="V6027" s="6" t="s">
        <v>12305</v>
      </c>
      <c r="W6027" s="6" t="s">
        <v>12298</v>
      </c>
      <c r="X6027" s="6" t="s">
        <v>12299</v>
      </c>
      <c r="Y6027" s="6" t="s">
        <v>12299</v>
      </c>
      <c r="Z6027" s="6"/>
    </row>
    <row r="6028" spans="1:26" x14ac:dyDescent="0.3">
      <c r="A6028" s="6">
        <v>11502</v>
      </c>
      <c r="B6028" s="6" t="s">
        <v>22331</v>
      </c>
      <c r="C6028" s="6" t="s">
        <v>22332</v>
      </c>
      <c r="D6028" s="6">
        <v>0</v>
      </c>
      <c r="E6028" s="6">
        <v>5000</v>
      </c>
      <c r="F6028" s="6"/>
      <c r="G6028" s="6">
        <v>10</v>
      </c>
      <c r="H6028" s="6"/>
      <c r="I6028" s="6"/>
      <c r="J6028" s="6"/>
      <c r="K6028" s="6"/>
      <c r="L6028" s="6" t="s">
        <v>12295</v>
      </c>
      <c r="M6028" s="6">
        <v>63</v>
      </c>
      <c r="N6028" s="6" t="e">
        <f>VLOOKUP(A6028,web_archive!D:AB,18,FALSE)</f>
        <v>#N/A</v>
      </c>
      <c r="O6028" s="6">
        <v>2</v>
      </c>
      <c r="P6028" s="6"/>
      <c r="Q6028" s="6"/>
      <c r="R6028" s="6"/>
      <c r="S6028" s="6"/>
      <c r="T6028" s="6"/>
      <c r="U6028" s="6" t="s">
        <v>12306</v>
      </c>
      <c r="V6028" s="6" t="s">
        <v>12307</v>
      </c>
      <c r="W6028" s="6" t="s">
        <v>12308</v>
      </c>
      <c r="X6028" s="6" t="s">
        <v>12299</v>
      </c>
      <c r="Y6028" s="6" t="s">
        <v>12299</v>
      </c>
      <c r="Z6028" s="6"/>
    </row>
    <row r="6029" spans="1:26" x14ac:dyDescent="0.3">
      <c r="A6029" s="6">
        <v>11503</v>
      </c>
      <c r="B6029" s="6" t="s">
        <v>22333</v>
      </c>
      <c r="C6029" s="6" t="s">
        <v>22334</v>
      </c>
      <c r="D6029" s="6">
        <v>0</v>
      </c>
      <c r="E6029" s="6">
        <v>0</v>
      </c>
      <c r="F6029" s="6"/>
      <c r="G6029" s="6">
        <v>100</v>
      </c>
      <c r="H6029" s="6"/>
      <c r="I6029" s="6"/>
      <c r="J6029" s="6"/>
      <c r="K6029" s="6"/>
      <c r="L6029" s="6" t="s">
        <v>12295</v>
      </c>
      <c r="M6029" s="6">
        <v>63</v>
      </c>
      <c r="N6029" s="6" t="e">
        <f>VLOOKUP(A6029,web_archive!D:AB,18,FALSE)</f>
        <v>#N/A</v>
      </c>
      <c r="O6029" s="6">
        <v>2</v>
      </c>
      <c r="P6029" s="6"/>
      <c r="Q6029" s="6"/>
      <c r="R6029" s="6"/>
      <c r="S6029" s="6"/>
      <c r="T6029" s="6"/>
      <c r="U6029" s="6" t="s">
        <v>12334</v>
      </c>
      <c r="V6029" s="6" t="s">
        <v>22335</v>
      </c>
      <c r="W6029" s="6" t="s">
        <v>12298</v>
      </c>
      <c r="X6029" s="6" t="s">
        <v>12299</v>
      </c>
      <c r="Y6029" s="6" t="s">
        <v>12299</v>
      </c>
      <c r="Z6029" s="6"/>
    </row>
    <row r="6030" spans="1:26" x14ac:dyDescent="0.3">
      <c r="A6030" s="6">
        <v>11504</v>
      </c>
      <c r="B6030" s="6" t="s">
        <v>22336</v>
      </c>
      <c r="C6030" s="6" t="s">
        <v>22337</v>
      </c>
      <c r="D6030" s="6">
        <v>0</v>
      </c>
      <c r="E6030" s="6">
        <v>0</v>
      </c>
      <c r="F6030" s="6"/>
      <c r="G6030" s="6">
        <v>100</v>
      </c>
      <c r="H6030" s="6"/>
      <c r="I6030" s="6"/>
      <c r="J6030" s="6"/>
      <c r="K6030" s="6"/>
      <c r="L6030" s="6" t="s">
        <v>12295</v>
      </c>
      <c r="M6030" s="6">
        <v>63</v>
      </c>
      <c r="N6030" s="6" t="e">
        <f>VLOOKUP(A6030,web_archive!D:AB,18,FALSE)</f>
        <v>#N/A</v>
      </c>
      <c r="O6030" s="6">
        <v>2</v>
      </c>
      <c r="P6030" s="6"/>
      <c r="Q6030" s="6"/>
      <c r="R6030" s="6"/>
      <c r="S6030" s="6"/>
      <c r="T6030" s="6"/>
      <c r="U6030" s="6" t="s">
        <v>12306</v>
      </c>
      <c r="V6030" s="6" t="s">
        <v>22338</v>
      </c>
      <c r="W6030" s="6" t="s">
        <v>22339</v>
      </c>
      <c r="X6030" s="6" t="s">
        <v>12299</v>
      </c>
      <c r="Y6030" s="6" t="s">
        <v>12299</v>
      </c>
      <c r="Z6030" s="6"/>
    </row>
    <row r="6031" spans="1:26" x14ac:dyDescent="0.3">
      <c r="A6031" s="6">
        <v>11505</v>
      </c>
      <c r="B6031" s="6" t="s">
        <v>22340</v>
      </c>
      <c r="C6031" s="6" t="s">
        <v>22340</v>
      </c>
      <c r="D6031" s="6">
        <v>0</v>
      </c>
      <c r="E6031" s="6">
        <v>0</v>
      </c>
      <c r="F6031" s="6"/>
      <c r="G6031" s="6">
        <v>30</v>
      </c>
      <c r="H6031" s="6"/>
      <c r="I6031" s="6"/>
      <c r="J6031" s="6"/>
      <c r="K6031" s="6"/>
      <c r="L6031" s="6" t="s">
        <v>12295</v>
      </c>
      <c r="M6031" s="6">
        <v>63</v>
      </c>
      <c r="N6031" s="6" t="e">
        <f>VLOOKUP(A6031,web_archive!D:AB,18,FALSE)</f>
        <v>#N/A</v>
      </c>
      <c r="O6031" s="6">
        <v>2</v>
      </c>
      <c r="P6031" s="6"/>
      <c r="Q6031" s="6"/>
      <c r="R6031" s="6"/>
      <c r="S6031" s="6"/>
      <c r="T6031" s="6"/>
      <c r="U6031" s="6" t="s">
        <v>12306</v>
      </c>
      <c r="V6031" s="6" t="s">
        <v>12894</v>
      </c>
      <c r="W6031" s="6" t="s">
        <v>12299</v>
      </c>
      <c r="X6031" s="6" t="s">
        <v>12299</v>
      </c>
      <c r="Y6031" s="6"/>
      <c r="Z6031" s="6"/>
    </row>
    <row r="6032" spans="1:26" x14ac:dyDescent="0.3">
      <c r="A6032" s="6">
        <v>11506</v>
      </c>
      <c r="B6032" s="6" t="s">
        <v>22341</v>
      </c>
      <c r="C6032" s="6" t="s">
        <v>22342</v>
      </c>
      <c r="D6032" s="6">
        <v>0</v>
      </c>
      <c r="E6032" s="6">
        <v>800</v>
      </c>
      <c r="F6032" s="6"/>
      <c r="G6032" s="6">
        <v>100</v>
      </c>
      <c r="H6032" s="6"/>
      <c r="I6032" s="6"/>
      <c r="J6032" s="6"/>
      <c r="K6032" s="6"/>
      <c r="L6032" s="6" t="s">
        <v>12295</v>
      </c>
      <c r="M6032" s="6">
        <v>63</v>
      </c>
      <c r="N6032" s="6" t="e">
        <f>VLOOKUP(A6032,web_archive!D:AB,18,FALSE)</f>
        <v>#N/A</v>
      </c>
      <c r="O6032" s="6">
        <v>2</v>
      </c>
      <c r="P6032" s="6"/>
      <c r="Q6032" s="6"/>
      <c r="R6032" s="6"/>
      <c r="S6032" s="6"/>
      <c r="T6032" s="6"/>
      <c r="U6032" s="6" t="s">
        <v>12349</v>
      </c>
      <c r="V6032" s="6" t="s">
        <v>12362</v>
      </c>
      <c r="W6032" s="6" t="s">
        <v>12323</v>
      </c>
      <c r="X6032" s="6" t="s">
        <v>22343</v>
      </c>
      <c r="Y6032" s="6" t="s">
        <v>12299</v>
      </c>
      <c r="Z6032" s="6" t="s">
        <v>12299</v>
      </c>
    </row>
    <row r="6033" spans="1:26" x14ac:dyDescent="0.3">
      <c r="A6033" s="6">
        <v>11507</v>
      </c>
      <c r="B6033" s="6" t="s">
        <v>22344</v>
      </c>
      <c r="C6033" s="6" t="s">
        <v>22345</v>
      </c>
      <c r="D6033" s="6">
        <v>0</v>
      </c>
      <c r="E6033" s="6">
        <v>800</v>
      </c>
      <c r="F6033" s="6"/>
      <c r="G6033" s="6">
        <v>100</v>
      </c>
      <c r="H6033" s="6"/>
      <c r="I6033" s="6"/>
      <c r="J6033" s="6"/>
      <c r="K6033" s="6"/>
      <c r="L6033" s="6" t="s">
        <v>12295</v>
      </c>
      <c r="M6033" s="6">
        <v>63</v>
      </c>
      <c r="N6033" s="6" t="e">
        <f>VLOOKUP(A6033,web_archive!D:AB,18,FALSE)</f>
        <v>#N/A</v>
      </c>
      <c r="O6033" s="6">
        <v>2</v>
      </c>
      <c r="P6033" s="6"/>
      <c r="Q6033" s="6"/>
      <c r="R6033" s="6"/>
      <c r="S6033" s="6"/>
      <c r="T6033" s="6"/>
      <c r="U6033" s="6" t="s">
        <v>12349</v>
      </c>
      <c r="V6033" s="6" t="s">
        <v>12362</v>
      </c>
      <c r="W6033" s="6" t="s">
        <v>12323</v>
      </c>
      <c r="X6033" s="6" t="s">
        <v>22343</v>
      </c>
      <c r="Y6033" s="6" t="s">
        <v>12299</v>
      </c>
      <c r="Z6033" s="6" t="s">
        <v>12299</v>
      </c>
    </row>
    <row r="6034" spans="1:26" x14ac:dyDescent="0.3">
      <c r="A6034" s="6">
        <v>11508</v>
      </c>
      <c r="B6034" s="6" t="s">
        <v>22346</v>
      </c>
      <c r="C6034" s="6" t="s">
        <v>22347</v>
      </c>
      <c r="D6034" s="6">
        <v>0</v>
      </c>
      <c r="E6034" s="6">
        <v>800</v>
      </c>
      <c r="F6034" s="6"/>
      <c r="G6034" s="6">
        <v>100</v>
      </c>
      <c r="H6034" s="6"/>
      <c r="I6034" s="6"/>
      <c r="J6034" s="6"/>
      <c r="K6034" s="6"/>
      <c r="L6034" s="6" t="s">
        <v>12295</v>
      </c>
      <c r="M6034" s="6">
        <v>63</v>
      </c>
      <c r="N6034" s="6" t="e">
        <f>VLOOKUP(A6034,web_archive!D:AB,18,FALSE)</f>
        <v>#N/A</v>
      </c>
      <c r="O6034" s="6">
        <v>2</v>
      </c>
      <c r="P6034" s="6"/>
      <c r="Q6034" s="6"/>
      <c r="R6034" s="6"/>
      <c r="S6034" s="6"/>
      <c r="T6034" s="6"/>
      <c r="U6034" s="6" t="s">
        <v>12349</v>
      </c>
      <c r="V6034" s="6" t="s">
        <v>12362</v>
      </c>
      <c r="W6034" s="6" t="s">
        <v>12323</v>
      </c>
      <c r="X6034" s="6" t="s">
        <v>22343</v>
      </c>
      <c r="Y6034" s="6" t="s">
        <v>12299</v>
      </c>
      <c r="Z6034" s="6" t="s">
        <v>12299</v>
      </c>
    </row>
    <row r="6035" spans="1:26" x14ac:dyDescent="0.3">
      <c r="A6035" s="6">
        <v>11509</v>
      </c>
      <c r="B6035" s="6" t="s">
        <v>22348</v>
      </c>
      <c r="C6035" s="6" t="s">
        <v>22349</v>
      </c>
      <c r="D6035" s="6">
        <v>0</v>
      </c>
      <c r="E6035" s="6">
        <v>800</v>
      </c>
      <c r="F6035" s="6"/>
      <c r="G6035" s="6">
        <v>100</v>
      </c>
      <c r="H6035" s="6"/>
      <c r="I6035" s="6"/>
      <c r="J6035" s="6"/>
      <c r="K6035" s="6"/>
      <c r="L6035" s="6" t="s">
        <v>12295</v>
      </c>
      <c r="M6035" s="6">
        <v>63</v>
      </c>
      <c r="N6035" s="6" t="e">
        <f>VLOOKUP(A6035,web_archive!D:AB,18,FALSE)</f>
        <v>#N/A</v>
      </c>
      <c r="O6035" s="6">
        <v>2</v>
      </c>
      <c r="P6035" s="6"/>
      <c r="Q6035" s="6"/>
      <c r="R6035" s="6"/>
      <c r="S6035" s="6"/>
      <c r="T6035" s="6"/>
      <c r="U6035" s="6" t="s">
        <v>12349</v>
      </c>
      <c r="V6035" s="6" t="s">
        <v>12362</v>
      </c>
      <c r="W6035" s="6" t="s">
        <v>12323</v>
      </c>
      <c r="X6035" s="6" t="s">
        <v>22343</v>
      </c>
      <c r="Y6035" s="6" t="s">
        <v>12299</v>
      </c>
      <c r="Z6035" s="6" t="s">
        <v>12299</v>
      </c>
    </row>
    <row r="6036" spans="1:26" x14ac:dyDescent="0.3">
      <c r="A6036" s="6">
        <v>11510</v>
      </c>
      <c r="B6036" s="6" t="s">
        <v>22350</v>
      </c>
      <c r="C6036" s="6" t="s">
        <v>22351</v>
      </c>
      <c r="D6036" s="6">
        <v>0</v>
      </c>
      <c r="E6036" s="6">
        <v>800</v>
      </c>
      <c r="F6036" s="6"/>
      <c r="G6036" s="6">
        <v>100</v>
      </c>
      <c r="H6036" s="6"/>
      <c r="I6036" s="6"/>
      <c r="J6036" s="6"/>
      <c r="K6036" s="6"/>
      <c r="L6036" s="6" t="s">
        <v>12295</v>
      </c>
      <c r="M6036" s="6">
        <v>63</v>
      </c>
      <c r="N6036" s="6" t="e">
        <f>VLOOKUP(A6036,web_archive!D:AB,18,FALSE)</f>
        <v>#N/A</v>
      </c>
      <c r="O6036" s="6">
        <v>2</v>
      </c>
      <c r="P6036" s="6"/>
      <c r="Q6036" s="6"/>
      <c r="R6036" s="6"/>
      <c r="S6036" s="6"/>
      <c r="T6036" s="6"/>
      <c r="U6036" s="6" t="s">
        <v>12349</v>
      </c>
      <c r="V6036" s="6" t="s">
        <v>12362</v>
      </c>
      <c r="W6036" s="6" t="s">
        <v>12323</v>
      </c>
      <c r="X6036" s="6" t="s">
        <v>22343</v>
      </c>
      <c r="Y6036" s="6" t="s">
        <v>12299</v>
      </c>
      <c r="Z6036" s="6" t="s">
        <v>12299</v>
      </c>
    </row>
    <row r="6037" spans="1:26" x14ac:dyDescent="0.3">
      <c r="A6037" s="6">
        <v>11511</v>
      </c>
      <c r="B6037" s="6" t="s">
        <v>22352</v>
      </c>
      <c r="C6037" s="6" t="s">
        <v>22353</v>
      </c>
      <c r="D6037" s="6">
        <v>0</v>
      </c>
      <c r="E6037" s="6">
        <v>800</v>
      </c>
      <c r="F6037" s="6"/>
      <c r="G6037" s="6">
        <v>100</v>
      </c>
      <c r="H6037" s="6"/>
      <c r="I6037" s="6"/>
      <c r="J6037" s="6"/>
      <c r="K6037" s="6"/>
      <c r="L6037" s="6" t="s">
        <v>12295</v>
      </c>
      <c r="M6037" s="6">
        <v>63</v>
      </c>
      <c r="N6037" s="6" t="e">
        <f>VLOOKUP(A6037,web_archive!D:AB,18,FALSE)</f>
        <v>#N/A</v>
      </c>
      <c r="O6037" s="6">
        <v>2</v>
      </c>
      <c r="P6037" s="6"/>
      <c r="Q6037" s="6"/>
      <c r="R6037" s="6"/>
      <c r="S6037" s="6"/>
      <c r="T6037" s="6"/>
      <c r="U6037" s="6" t="s">
        <v>12349</v>
      </c>
      <c r="V6037" s="6" t="s">
        <v>12362</v>
      </c>
      <c r="W6037" s="6" t="s">
        <v>12323</v>
      </c>
      <c r="X6037" s="6" t="s">
        <v>22343</v>
      </c>
      <c r="Y6037" s="6" t="s">
        <v>12299</v>
      </c>
      <c r="Z6037" s="6" t="s">
        <v>12299</v>
      </c>
    </row>
    <row r="6038" spans="1:26" x14ac:dyDescent="0.3">
      <c r="A6038" s="6">
        <v>11512</v>
      </c>
      <c r="B6038" s="6" t="s">
        <v>22354</v>
      </c>
      <c r="C6038" s="6" t="s">
        <v>22355</v>
      </c>
      <c r="D6038" s="6">
        <v>0</v>
      </c>
      <c r="E6038" s="6">
        <v>800</v>
      </c>
      <c r="F6038" s="6"/>
      <c r="G6038" s="6">
        <v>100</v>
      </c>
      <c r="H6038" s="6"/>
      <c r="I6038" s="6"/>
      <c r="J6038" s="6"/>
      <c r="K6038" s="6"/>
      <c r="L6038" s="6" t="s">
        <v>12295</v>
      </c>
      <c r="M6038" s="6">
        <v>63</v>
      </c>
      <c r="N6038" s="6" t="e">
        <f>VLOOKUP(A6038,web_archive!D:AB,18,FALSE)</f>
        <v>#N/A</v>
      </c>
      <c r="O6038" s="6">
        <v>2</v>
      </c>
      <c r="P6038" s="6"/>
      <c r="Q6038" s="6"/>
      <c r="R6038" s="6"/>
      <c r="S6038" s="6"/>
      <c r="T6038" s="6"/>
      <c r="U6038" s="6" t="s">
        <v>12349</v>
      </c>
      <c r="V6038" s="6" t="s">
        <v>12362</v>
      </c>
      <c r="W6038" s="6" t="s">
        <v>12323</v>
      </c>
      <c r="X6038" s="6" t="s">
        <v>22343</v>
      </c>
      <c r="Y6038" s="6" t="s">
        <v>12299</v>
      </c>
      <c r="Z6038" s="6" t="s">
        <v>12299</v>
      </c>
    </row>
    <row r="6039" spans="1:26" x14ac:dyDescent="0.3">
      <c r="A6039" s="6">
        <v>11513</v>
      </c>
      <c r="B6039" s="6" t="s">
        <v>22356</v>
      </c>
      <c r="C6039" s="6" t="s">
        <v>22357</v>
      </c>
      <c r="D6039" s="6">
        <v>0</v>
      </c>
      <c r="E6039" s="6">
        <v>200</v>
      </c>
      <c r="F6039" s="6"/>
      <c r="G6039" s="6">
        <v>1</v>
      </c>
      <c r="H6039" s="6"/>
      <c r="I6039" s="6"/>
      <c r="J6039" s="6"/>
      <c r="K6039" s="6"/>
      <c r="L6039" s="6" t="s">
        <v>12295</v>
      </c>
      <c r="M6039" s="6">
        <v>63</v>
      </c>
      <c r="N6039" s="6" t="e">
        <f>VLOOKUP(A6039,web_archive!D:AB,18,FALSE)</f>
        <v>#N/A</v>
      </c>
      <c r="O6039" s="6">
        <v>2</v>
      </c>
      <c r="P6039" s="6"/>
      <c r="Q6039" s="6"/>
      <c r="R6039" s="6"/>
      <c r="S6039" s="6"/>
      <c r="T6039" s="6"/>
      <c r="U6039" s="6" t="s">
        <v>22358</v>
      </c>
      <c r="V6039" s="6" t="s">
        <v>12365</v>
      </c>
      <c r="W6039" s="6" t="s">
        <v>12298</v>
      </c>
      <c r="X6039" s="6" t="s">
        <v>12299</v>
      </c>
      <c r="Y6039" s="6" t="s">
        <v>12299</v>
      </c>
      <c r="Z6039" s="6"/>
    </row>
    <row r="6040" spans="1:26" x14ac:dyDescent="0.3">
      <c r="A6040" s="6">
        <v>11514</v>
      </c>
      <c r="B6040" s="6" t="s">
        <v>22359</v>
      </c>
      <c r="C6040" s="6" t="s">
        <v>22360</v>
      </c>
      <c r="D6040" s="6">
        <v>0</v>
      </c>
      <c r="E6040" s="6">
        <v>0</v>
      </c>
      <c r="F6040" s="6"/>
      <c r="G6040" s="6">
        <v>50</v>
      </c>
      <c r="H6040" s="6"/>
      <c r="I6040" s="6"/>
      <c r="J6040" s="6"/>
      <c r="K6040" s="6"/>
      <c r="L6040" s="6" t="s">
        <v>12295</v>
      </c>
      <c r="M6040" s="6">
        <v>63</v>
      </c>
      <c r="N6040" s="6" t="e">
        <f>VLOOKUP(A6040,web_archive!D:AB,18,FALSE)</f>
        <v>#N/A</v>
      </c>
      <c r="O6040" s="6">
        <v>2</v>
      </c>
      <c r="P6040" s="6"/>
      <c r="Q6040" s="6"/>
      <c r="R6040" s="6"/>
      <c r="S6040" s="6"/>
      <c r="T6040" s="6"/>
      <c r="U6040" s="6" t="s">
        <v>22361</v>
      </c>
      <c r="V6040" s="6" t="s">
        <v>22362</v>
      </c>
      <c r="W6040" s="6" t="s">
        <v>12298</v>
      </c>
      <c r="X6040" s="6" t="s">
        <v>12299</v>
      </c>
      <c r="Y6040" s="6" t="s">
        <v>12299</v>
      </c>
      <c r="Z6040" s="6"/>
    </row>
    <row r="6041" spans="1:26" x14ac:dyDescent="0.3">
      <c r="A6041" s="6">
        <v>11515</v>
      </c>
      <c r="B6041" s="6" t="s">
        <v>22363</v>
      </c>
      <c r="C6041" s="6" t="s">
        <v>22363</v>
      </c>
      <c r="D6041" s="6">
        <v>0</v>
      </c>
      <c r="E6041" s="6">
        <v>1500</v>
      </c>
      <c r="F6041" s="6"/>
      <c r="G6041" s="6">
        <v>120</v>
      </c>
      <c r="H6041" s="6"/>
      <c r="I6041" s="6"/>
      <c r="J6041" s="6"/>
      <c r="K6041" s="6"/>
      <c r="L6041" s="6" t="s">
        <v>12295</v>
      </c>
      <c r="M6041" s="6">
        <v>63</v>
      </c>
      <c r="N6041" s="6" t="e">
        <f>VLOOKUP(A6041,web_archive!D:AB,18,FALSE)</f>
        <v>#N/A</v>
      </c>
      <c r="O6041" s="6">
        <v>2</v>
      </c>
      <c r="P6041" s="6"/>
      <c r="Q6041" s="6"/>
      <c r="R6041" s="6"/>
      <c r="S6041" s="6"/>
      <c r="T6041" s="6"/>
      <c r="U6041" s="6" t="s">
        <v>22364</v>
      </c>
      <c r="V6041" s="6" t="s">
        <v>12400</v>
      </c>
      <c r="W6041" s="6" t="s">
        <v>12298</v>
      </c>
      <c r="X6041" s="6" t="s">
        <v>12299</v>
      </c>
      <c r="Y6041" s="6" t="s">
        <v>12299</v>
      </c>
      <c r="Z6041" s="6"/>
    </row>
    <row r="6042" spans="1:26" x14ac:dyDescent="0.3">
      <c r="A6042" s="6">
        <v>11516</v>
      </c>
      <c r="B6042" s="6" t="s">
        <v>22365</v>
      </c>
      <c r="C6042" s="6" t="s">
        <v>22366</v>
      </c>
      <c r="D6042" s="6">
        <v>0</v>
      </c>
      <c r="E6042" s="6">
        <v>15</v>
      </c>
      <c r="F6042" s="6"/>
      <c r="G6042" s="6">
        <v>20</v>
      </c>
      <c r="H6042" s="6"/>
      <c r="I6042" s="6"/>
      <c r="J6042" s="6"/>
      <c r="K6042" s="6"/>
      <c r="L6042" s="6" t="s">
        <v>12295</v>
      </c>
      <c r="M6042" s="6">
        <v>63</v>
      </c>
      <c r="N6042" s="6" t="e">
        <f>VLOOKUP(A6042,web_archive!D:AB,18,FALSE)</f>
        <v>#N/A</v>
      </c>
      <c r="O6042" s="6">
        <v>2</v>
      </c>
      <c r="P6042" s="6"/>
      <c r="Q6042" s="6"/>
      <c r="R6042" s="6"/>
      <c r="S6042" s="6"/>
      <c r="T6042" s="6"/>
      <c r="U6042" s="6" t="s">
        <v>12319</v>
      </c>
      <c r="V6042" s="6" t="s">
        <v>12320</v>
      </c>
      <c r="W6042" s="6" t="s">
        <v>12298</v>
      </c>
      <c r="X6042" s="6" t="s">
        <v>12299</v>
      </c>
      <c r="Y6042" s="6" t="s">
        <v>12299</v>
      </c>
      <c r="Z6042" s="6"/>
    </row>
    <row r="6043" spans="1:26" x14ac:dyDescent="0.3">
      <c r="A6043" s="6">
        <v>11517</v>
      </c>
      <c r="B6043" s="6" t="s">
        <v>22367</v>
      </c>
      <c r="C6043" s="6" t="s">
        <v>22368</v>
      </c>
      <c r="D6043" s="6">
        <v>0</v>
      </c>
      <c r="E6043" s="6">
        <v>20</v>
      </c>
      <c r="F6043" s="6"/>
      <c r="G6043" s="6">
        <v>100</v>
      </c>
      <c r="H6043" s="6"/>
      <c r="I6043" s="6"/>
      <c r="J6043" s="6"/>
      <c r="K6043" s="6"/>
      <c r="L6043" s="6" t="s">
        <v>12295</v>
      </c>
      <c r="M6043" s="6">
        <v>63</v>
      </c>
      <c r="N6043" s="6" t="e">
        <f>VLOOKUP(A6043,web_archive!D:AB,18,FALSE)</f>
        <v>#N/A</v>
      </c>
      <c r="O6043" s="6">
        <v>2</v>
      </c>
      <c r="P6043" s="6"/>
      <c r="Q6043" s="6"/>
      <c r="R6043" s="6"/>
      <c r="S6043" s="6"/>
      <c r="T6043" s="6"/>
      <c r="U6043" s="6" t="s">
        <v>12334</v>
      </c>
      <c r="V6043" s="6" t="s">
        <v>12335</v>
      </c>
      <c r="W6043" s="6" t="s">
        <v>12298</v>
      </c>
      <c r="X6043" s="6" t="s">
        <v>12299</v>
      </c>
      <c r="Y6043" s="6" t="s">
        <v>12299</v>
      </c>
      <c r="Z6043" s="6"/>
    </row>
    <row r="6044" spans="1:26" x14ac:dyDescent="0.3">
      <c r="A6044" s="6">
        <v>11518</v>
      </c>
      <c r="B6044" s="6" t="s">
        <v>22369</v>
      </c>
      <c r="C6044" s="6" t="s">
        <v>1360</v>
      </c>
      <c r="D6044" s="6">
        <v>0</v>
      </c>
      <c r="E6044" s="6">
        <v>0</v>
      </c>
      <c r="F6044" s="6"/>
      <c r="G6044" s="6">
        <v>50</v>
      </c>
      <c r="H6044" s="6"/>
      <c r="I6044" s="6"/>
      <c r="J6044" s="6"/>
      <c r="K6044" s="6"/>
      <c r="L6044" s="6" t="s">
        <v>12295</v>
      </c>
      <c r="M6044" s="6">
        <v>63</v>
      </c>
      <c r="N6044" s="6" t="e">
        <f>VLOOKUP(A6044,web_archive!D:AB,18,FALSE)</f>
        <v>#N/A</v>
      </c>
      <c r="O6044" s="6">
        <v>2</v>
      </c>
      <c r="P6044" s="6"/>
      <c r="Q6044" s="6"/>
      <c r="R6044" s="6"/>
      <c r="S6044" s="6"/>
      <c r="T6044" s="6"/>
      <c r="U6044" s="6" t="s">
        <v>12306</v>
      </c>
      <c r="V6044" s="6" t="s">
        <v>12491</v>
      </c>
      <c r="W6044" s="6" t="s">
        <v>12299</v>
      </c>
      <c r="X6044" s="6" t="s">
        <v>12299</v>
      </c>
      <c r="Y6044" s="6"/>
      <c r="Z6044" s="6"/>
    </row>
    <row r="6045" spans="1:26" x14ac:dyDescent="0.3">
      <c r="A6045" s="6">
        <v>11519</v>
      </c>
      <c r="B6045" s="6" t="s">
        <v>22370</v>
      </c>
      <c r="C6045" s="6" t="s">
        <v>22371</v>
      </c>
      <c r="D6045" s="6">
        <v>0</v>
      </c>
      <c r="E6045" s="6">
        <v>1200</v>
      </c>
      <c r="F6045" s="6"/>
      <c r="G6045" s="6">
        <v>40</v>
      </c>
      <c r="H6045" s="6"/>
      <c r="I6045" s="6"/>
      <c r="J6045" s="6"/>
      <c r="K6045" s="6"/>
      <c r="L6045" s="6" t="s">
        <v>12295</v>
      </c>
      <c r="M6045" s="6">
        <v>63</v>
      </c>
      <c r="N6045" s="6" t="e">
        <f>VLOOKUP(A6045,web_archive!D:AB,18,FALSE)</f>
        <v>#N/A</v>
      </c>
      <c r="O6045" s="6">
        <v>2</v>
      </c>
      <c r="P6045" s="6"/>
      <c r="Q6045" s="6"/>
      <c r="R6045" s="6"/>
      <c r="S6045" s="6"/>
      <c r="T6045" s="6"/>
      <c r="U6045" s="6" t="s">
        <v>22372</v>
      </c>
      <c r="V6045" s="6" t="s">
        <v>22373</v>
      </c>
      <c r="W6045" s="6" t="s">
        <v>12298</v>
      </c>
      <c r="X6045" s="6" t="s">
        <v>12299</v>
      </c>
      <c r="Y6045" s="6" t="s">
        <v>12299</v>
      </c>
      <c r="Z6045" s="6"/>
    </row>
    <row r="6046" spans="1:26" x14ac:dyDescent="0.3">
      <c r="A6046" s="6">
        <v>11520</v>
      </c>
      <c r="B6046" s="6" t="s">
        <v>22374</v>
      </c>
      <c r="C6046" s="6" t="s">
        <v>22375</v>
      </c>
      <c r="D6046" s="6">
        <v>0</v>
      </c>
      <c r="E6046" s="6">
        <v>500</v>
      </c>
      <c r="F6046" s="6"/>
      <c r="G6046" s="6">
        <v>20</v>
      </c>
      <c r="H6046" s="6"/>
      <c r="I6046" s="6"/>
      <c r="J6046" s="6"/>
      <c r="K6046" s="6"/>
      <c r="L6046" s="6" t="s">
        <v>12295</v>
      </c>
      <c r="M6046" s="6">
        <v>63</v>
      </c>
      <c r="N6046" s="6" t="e">
        <f>VLOOKUP(A6046,web_archive!D:AB,18,FALSE)</f>
        <v>#N/A</v>
      </c>
      <c r="O6046" s="6">
        <v>2</v>
      </c>
      <c r="P6046" s="6"/>
      <c r="Q6046" s="6"/>
      <c r="R6046" s="6">
        <v>100</v>
      </c>
      <c r="S6046" s="6"/>
      <c r="T6046" s="6"/>
      <c r="U6046" s="6" t="s">
        <v>12306</v>
      </c>
      <c r="V6046" s="6" t="s">
        <v>22338</v>
      </c>
      <c r="W6046" s="6" t="s">
        <v>22376</v>
      </c>
      <c r="X6046" s="6" t="s">
        <v>12299</v>
      </c>
      <c r="Y6046" s="6" t="s">
        <v>12299</v>
      </c>
      <c r="Z6046" s="6"/>
    </row>
    <row r="6047" spans="1:26" x14ac:dyDescent="0.3">
      <c r="A6047" s="6">
        <v>11521</v>
      </c>
      <c r="B6047" s="6" t="s">
        <v>22377</v>
      </c>
      <c r="C6047" s="6" t="s">
        <v>22378</v>
      </c>
      <c r="D6047" s="6">
        <v>0</v>
      </c>
      <c r="E6047" s="6">
        <v>500</v>
      </c>
      <c r="F6047" s="6"/>
      <c r="G6047" s="6">
        <v>50</v>
      </c>
      <c r="H6047" s="6"/>
      <c r="I6047" s="6"/>
      <c r="J6047" s="6"/>
      <c r="K6047" s="6"/>
      <c r="L6047" s="6" t="s">
        <v>12295</v>
      </c>
      <c r="M6047" s="6">
        <v>63</v>
      </c>
      <c r="N6047" s="6" t="e">
        <f>VLOOKUP(A6047,web_archive!D:AB,18,FALSE)</f>
        <v>#N/A</v>
      </c>
      <c r="O6047" s="6">
        <v>2</v>
      </c>
      <c r="P6047" s="6"/>
      <c r="Q6047" s="6"/>
      <c r="R6047" s="6">
        <v>100</v>
      </c>
      <c r="S6047" s="6"/>
      <c r="T6047" s="6"/>
      <c r="U6047" s="6" t="s">
        <v>12334</v>
      </c>
      <c r="V6047" s="6" t="s">
        <v>22379</v>
      </c>
      <c r="W6047" s="6" t="s">
        <v>22338</v>
      </c>
      <c r="X6047" s="6" t="s">
        <v>22376</v>
      </c>
      <c r="Y6047" s="6" t="s">
        <v>12299</v>
      </c>
      <c r="Z6047" s="6" t="s">
        <v>12299</v>
      </c>
    </row>
    <row r="6048" spans="1:26" x14ac:dyDescent="0.3">
      <c r="A6048" s="6">
        <v>11522</v>
      </c>
      <c r="B6048" s="6" t="s">
        <v>22380</v>
      </c>
      <c r="C6048" s="6" t="s">
        <v>22381</v>
      </c>
      <c r="D6048" s="6">
        <v>0</v>
      </c>
      <c r="E6048" s="6">
        <v>2500</v>
      </c>
      <c r="F6048" s="6"/>
      <c r="G6048" s="6">
        <v>100</v>
      </c>
      <c r="H6048" s="6"/>
      <c r="I6048" s="6"/>
      <c r="J6048" s="6"/>
      <c r="K6048" s="6"/>
      <c r="L6048" s="6" t="s">
        <v>12295</v>
      </c>
      <c r="M6048" s="6">
        <v>63</v>
      </c>
      <c r="N6048" s="6" t="e">
        <f>VLOOKUP(A6048,web_archive!D:AB,18,FALSE)</f>
        <v>#N/A</v>
      </c>
      <c r="O6048" s="6">
        <v>2</v>
      </c>
      <c r="P6048" s="6"/>
      <c r="Q6048" s="6"/>
      <c r="R6048" s="6">
        <v>100</v>
      </c>
      <c r="S6048" s="6"/>
      <c r="T6048" s="6"/>
      <c r="U6048" s="6" t="s">
        <v>12334</v>
      </c>
      <c r="V6048" s="6" t="s">
        <v>22379</v>
      </c>
      <c r="W6048" s="6" t="s">
        <v>12298</v>
      </c>
      <c r="X6048" s="6" t="s">
        <v>12299</v>
      </c>
      <c r="Y6048" s="6" t="s">
        <v>12299</v>
      </c>
      <c r="Z6048" s="6"/>
    </row>
    <row r="6049" spans="1:26" x14ac:dyDescent="0.3">
      <c r="A6049" s="6">
        <v>11523</v>
      </c>
      <c r="B6049" s="6" t="s">
        <v>22382</v>
      </c>
      <c r="C6049" s="6" t="s">
        <v>22383</v>
      </c>
      <c r="D6049" s="6">
        <v>0</v>
      </c>
      <c r="E6049" s="6">
        <v>3000</v>
      </c>
      <c r="F6049" s="6"/>
      <c r="G6049" s="6">
        <v>120</v>
      </c>
      <c r="H6049" s="6"/>
      <c r="I6049" s="6"/>
      <c r="J6049" s="6"/>
      <c r="K6049" s="6"/>
      <c r="L6049" s="6" t="s">
        <v>12295</v>
      </c>
      <c r="M6049" s="6">
        <v>63</v>
      </c>
      <c r="N6049" s="6" t="e">
        <f>VLOOKUP(A6049,web_archive!D:AB,18,FALSE)</f>
        <v>#N/A</v>
      </c>
      <c r="O6049" s="6">
        <v>2</v>
      </c>
      <c r="P6049" s="6"/>
      <c r="Q6049" s="6"/>
      <c r="R6049" s="6">
        <v>110</v>
      </c>
      <c r="S6049" s="6"/>
      <c r="T6049" s="6"/>
      <c r="U6049" s="6" t="s">
        <v>22384</v>
      </c>
      <c r="V6049" s="6" t="s">
        <v>22385</v>
      </c>
      <c r="W6049" s="6" t="s">
        <v>12298</v>
      </c>
      <c r="X6049" s="6" t="s">
        <v>12299</v>
      </c>
      <c r="Y6049" s="6" t="s">
        <v>12299</v>
      </c>
      <c r="Z6049" s="6"/>
    </row>
    <row r="6050" spans="1:26" x14ac:dyDescent="0.3">
      <c r="A6050" s="6">
        <v>11524</v>
      </c>
      <c r="B6050" s="6" t="s">
        <v>22386</v>
      </c>
      <c r="C6050" s="6" t="s">
        <v>22387</v>
      </c>
      <c r="D6050" s="6">
        <v>0</v>
      </c>
      <c r="E6050" s="6">
        <v>3500</v>
      </c>
      <c r="F6050" s="6"/>
      <c r="G6050" s="6">
        <v>140</v>
      </c>
      <c r="H6050" s="6"/>
      <c r="I6050" s="6"/>
      <c r="J6050" s="6"/>
      <c r="K6050" s="6"/>
      <c r="L6050" s="6" t="s">
        <v>12295</v>
      </c>
      <c r="M6050" s="6">
        <v>63</v>
      </c>
      <c r="N6050" s="6" t="e">
        <f>VLOOKUP(A6050,web_archive!D:AB,18,FALSE)</f>
        <v>#N/A</v>
      </c>
      <c r="O6050" s="6">
        <v>2</v>
      </c>
      <c r="P6050" s="6"/>
      <c r="Q6050" s="6"/>
      <c r="R6050" s="6">
        <v>120</v>
      </c>
      <c r="S6050" s="6"/>
      <c r="T6050" s="6"/>
      <c r="U6050" s="6" t="s">
        <v>22388</v>
      </c>
      <c r="V6050" s="6" t="s">
        <v>22389</v>
      </c>
      <c r="W6050" s="6" t="s">
        <v>12298</v>
      </c>
      <c r="X6050" s="6" t="s">
        <v>12299</v>
      </c>
      <c r="Y6050" s="6" t="s">
        <v>12299</v>
      </c>
      <c r="Z6050" s="6"/>
    </row>
    <row r="6051" spans="1:26" x14ac:dyDescent="0.3">
      <c r="A6051" s="6">
        <v>11525</v>
      </c>
      <c r="B6051" s="6" t="s">
        <v>22390</v>
      </c>
      <c r="C6051" s="6" t="s">
        <v>22391</v>
      </c>
      <c r="D6051" s="6">
        <v>0</v>
      </c>
      <c r="E6051" s="6">
        <v>20</v>
      </c>
      <c r="F6051" s="6"/>
      <c r="G6051" s="6">
        <v>150</v>
      </c>
      <c r="H6051" s="6"/>
      <c r="I6051" s="6"/>
      <c r="J6051" s="6"/>
      <c r="K6051" s="6"/>
      <c r="L6051" s="6" t="s">
        <v>12295</v>
      </c>
      <c r="M6051" s="6">
        <v>63</v>
      </c>
      <c r="N6051" s="6" t="e">
        <f>VLOOKUP(A6051,web_archive!D:AB,18,FALSE)</f>
        <v>#N/A</v>
      </c>
      <c r="O6051" s="6">
        <v>2</v>
      </c>
      <c r="P6051" s="6"/>
      <c r="Q6051" s="6"/>
      <c r="R6051" s="6">
        <v>120</v>
      </c>
      <c r="S6051" s="6"/>
      <c r="T6051" s="6"/>
      <c r="U6051" s="6" t="s">
        <v>22392</v>
      </c>
      <c r="V6051" s="6" t="s">
        <v>22393</v>
      </c>
      <c r="W6051" s="6" t="s">
        <v>12298</v>
      </c>
      <c r="X6051" s="6" t="s">
        <v>12299</v>
      </c>
      <c r="Y6051" s="6" t="s">
        <v>12299</v>
      </c>
      <c r="Z6051" s="6"/>
    </row>
    <row r="6052" spans="1:26" x14ac:dyDescent="0.3">
      <c r="A6052" s="6">
        <v>11526</v>
      </c>
      <c r="B6052" s="6" t="s">
        <v>22394</v>
      </c>
      <c r="C6052" s="6" t="s">
        <v>22394</v>
      </c>
      <c r="D6052" s="6">
        <v>0</v>
      </c>
      <c r="E6052" s="6">
        <v>20</v>
      </c>
      <c r="F6052" s="6"/>
      <c r="G6052" s="6">
        <v>100</v>
      </c>
      <c r="H6052" s="6"/>
      <c r="I6052" s="6"/>
      <c r="J6052" s="6"/>
      <c r="K6052" s="6"/>
      <c r="L6052" s="6" t="s">
        <v>12295</v>
      </c>
      <c r="M6052" s="6">
        <v>63</v>
      </c>
      <c r="N6052" s="6" t="e">
        <f>VLOOKUP(A6052,web_archive!D:AB,18,FALSE)</f>
        <v>#N/A</v>
      </c>
      <c r="O6052" s="6">
        <v>2</v>
      </c>
      <c r="P6052" s="6"/>
      <c r="Q6052" s="6"/>
      <c r="R6052" s="6">
        <v>120</v>
      </c>
      <c r="S6052" s="6"/>
      <c r="T6052" s="6"/>
      <c r="U6052" s="6" t="s">
        <v>12306</v>
      </c>
      <c r="V6052" s="6" t="s">
        <v>22395</v>
      </c>
      <c r="W6052" s="6" t="s">
        <v>22396</v>
      </c>
      <c r="X6052" s="6" t="s">
        <v>12299</v>
      </c>
      <c r="Y6052" s="6" t="s">
        <v>12299</v>
      </c>
      <c r="Z6052" s="6"/>
    </row>
    <row r="6053" spans="1:26" x14ac:dyDescent="0.3">
      <c r="A6053" s="6">
        <v>11527</v>
      </c>
      <c r="B6053" s="6" t="s">
        <v>22397</v>
      </c>
      <c r="C6053" s="6" t="s">
        <v>22397</v>
      </c>
      <c r="D6053" s="6">
        <v>0</v>
      </c>
      <c r="E6053" s="6">
        <v>3500</v>
      </c>
      <c r="F6053" s="6"/>
      <c r="G6053" s="6">
        <v>600</v>
      </c>
      <c r="H6053" s="6"/>
      <c r="I6053" s="6"/>
      <c r="J6053" s="6"/>
      <c r="K6053" s="6"/>
      <c r="L6053" s="6" t="s">
        <v>12295</v>
      </c>
      <c r="M6053" s="6">
        <v>63</v>
      </c>
      <c r="N6053" s="6" t="e">
        <f>VLOOKUP(A6053,web_archive!D:AB,18,FALSE)</f>
        <v>#N/A</v>
      </c>
      <c r="O6053" s="6">
        <v>2</v>
      </c>
      <c r="P6053" s="6"/>
      <c r="Q6053" s="6"/>
      <c r="R6053" s="6"/>
      <c r="S6053" s="6"/>
      <c r="T6053" s="6"/>
      <c r="U6053" s="6" t="s">
        <v>22398</v>
      </c>
      <c r="V6053" s="6" t="s">
        <v>22399</v>
      </c>
      <c r="W6053" s="6" t="s">
        <v>12299</v>
      </c>
      <c r="X6053" s="6" t="s">
        <v>12299</v>
      </c>
      <c r="Y6053" s="6"/>
      <c r="Z6053" s="6"/>
    </row>
    <row r="6054" spans="1:26" x14ac:dyDescent="0.3">
      <c r="A6054" s="6">
        <v>11528</v>
      </c>
      <c r="B6054" s="6" t="s">
        <v>22400</v>
      </c>
      <c r="C6054" s="6" t="s">
        <v>22400</v>
      </c>
      <c r="D6054" s="6">
        <v>0</v>
      </c>
      <c r="E6054" s="6">
        <v>1500</v>
      </c>
      <c r="F6054" s="6"/>
      <c r="G6054" s="6">
        <v>200</v>
      </c>
      <c r="H6054" s="6"/>
      <c r="I6054" s="6"/>
      <c r="J6054" s="6"/>
      <c r="K6054" s="6"/>
      <c r="L6054" s="6" t="s">
        <v>12295</v>
      </c>
      <c r="M6054" s="6">
        <v>63</v>
      </c>
      <c r="N6054" s="6" t="e">
        <f>VLOOKUP(A6054,web_archive!D:AB,18,FALSE)</f>
        <v>#N/A</v>
      </c>
      <c r="O6054" s="6">
        <v>2</v>
      </c>
      <c r="P6054" s="6"/>
      <c r="Q6054" s="6"/>
      <c r="R6054" s="6"/>
      <c r="S6054" s="6"/>
      <c r="T6054" s="6"/>
      <c r="U6054" s="6" t="s">
        <v>22401</v>
      </c>
      <c r="V6054" s="6" t="s">
        <v>22402</v>
      </c>
      <c r="W6054" s="6" t="s">
        <v>12299</v>
      </c>
      <c r="X6054" s="6" t="s">
        <v>12299</v>
      </c>
      <c r="Y6054" s="6"/>
      <c r="Z6054" s="6"/>
    </row>
    <row r="6055" spans="1:26" x14ac:dyDescent="0.3">
      <c r="A6055" s="6">
        <v>11529</v>
      </c>
      <c r="B6055" s="6" t="s">
        <v>22403</v>
      </c>
      <c r="C6055" s="6" t="s">
        <v>22404</v>
      </c>
      <c r="D6055" s="6">
        <v>0</v>
      </c>
      <c r="E6055" s="6">
        <v>500</v>
      </c>
      <c r="F6055" s="6"/>
      <c r="G6055" s="6">
        <v>100</v>
      </c>
      <c r="H6055" s="6"/>
      <c r="I6055" s="6"/>
      <c r="J6055" s="6"/>
      <c r="K6055" s="6"/>
      <c r="L6055" s="6" t="s">
        <v>12295</v>
      </c>
      <c r="M6055" s="6">
        <v>63</v>
      </c>
      <c r="N6055" s="6" t="e">
        <f>VLOOKUP(A6055,web_archive!D:AB,18,FALSE)</f>
        <v>#N/A</v>
      </c>
      <c r="O6055" s="6">
        <v>2</v>
      </c>
      <c r="P6055" s="6"/>
      <c r="Q6055" s="6"/>
      <c r="R6055" s="6"/>
      <c r="S6055" s="6"/>
      <c r="T6055" s="6"/>
      <c r="U6055" s="6" t="s">
        <v>22405</v>
      </c>
      <c r="V6055" s="6" t="s">
        <v>22406</v>
      </c>
      <c r="W6055" s="6" t="s">
        <v>12299</v>
      </c>
      <c r="X6055" s="6" t="s">
        <v>12299</v>
      </c>
      <c r="Y6055" s="6"/>
      <c r="Z6055" s="6"/>
    </row>
    <row r="6056" spans="1:26" x14ac:dyDescent="0.3">
      <c r="A6056" s="6">
        <v>11530</v>
      </c>
      <c r="B6056" s="6" t="s">
        <v>22407</v>
      </c>
      <c r="C6056" s="6" t="s">
        <v>22407</v>
      </c>
      <c r="D6056" s="6">
        <v>0</v>
      </c>
      <c r="E6056" s="6">
        <v>10</v>
      </c>
      <c r="F6056" s="6"/>
      <c r="G6056" s="6">
        <v>100</v>
      </c>
      <c r="H6056" s="6"/>
      <c r="I6056" s="6"/>
      <c r="J6056" s="6"/>
      <c r="K6056" s="6"/>
      <c r="L6056" s="6" t="s">
        <v>12295</v>
      </c>
      <c r="M6056" s="6">
        <v>63</v>
      </c>
      <c r="N6056" s="6" t="e">
        <f>VLOOKUP(A6056,web_archive!D:AB,18,FALSE)</f>
        <v>#N/A</v>
      </c>
      <c r="O6056" s="6">
        <v>2</v>
      </c>
      <c r="P6056" s="6"/>
      <c r="Q6056" s="6"/>
      <c r="R6056" s="6"/>
      <c r="S6056" s="6"/>
      <c r="T6056" s="6"/>
      <c r="U6056" s="6" t="s">
        <v>22408</v>
      </c>
      <c r="V6056" s="6" t="s">
        <v>12298</v>
      </c>
      <c r="W6056" s="6" t="s">
        <v>12299</v>
      </c>
      <c r="X6056" s="6" t="s">
        <v>12299</v>
      </c>
      <c r="Y6056" s="6"/>
      <c r="Z6056" s="6"/>
    </row>
    <row r="6057" spans="1:26" x14ac:dyDescent="0.3">
      <c r="A6057" s="6">
        <v>11531</v>
      </c>
      <c r="B6057" s="6" t="s">
        <v>22409</v>
      </c>
      <c r="C6057" s="6" t="s">
        <v>22409</v>
      </c>
      <c r="D6057" s="6">
        <v>0</v>
      </c>
      <c r="E6057" s="6">
        <v>10</v>
      </c>
      <c r="F6057" s="6"/>
      <c r="G6057" s="6">
        <v>100</v>
      </c>
      <c r="H6057" s="6"/>
      <c r="I6057" s="6"/>
      <c r="J6057" s="6"/>
      <c r="K6057" s="6"/>
      <c r="L6057" s="6" t="s">
        <v>12295</v>
      </c>
      <c r="M6057" s="6">
        <v>63</v>
      </c>
      <c r="N6057" s="6" t="e">
        <f>VLOOKUP(A6057,web_archive!D:AB,18,FALSE)</f>
        <v>#N/A</v>
      </c>
      <c r="O6057" s="6">
        <v>2</v>
      </c>
      <c r="P6057" s="6"/>
      <c r="Q6057" s="6"/>
      <c r="R6057" s="6"/>
      <c r="S6057" s="6"/>
      <c r="T6057" s="6"/>
      <c r="U6057" s="6" t="s">
        <v>12306</v>
      </c>
      <c r="V6057" s="6" t="s">
        <v>12489</v>
      </c>
      <c r="W6057" s="6" t="s">
        <v>12299</v>
      </c>
      <c r="X6057" s="6" t="s">
        <v>12299</v>
      </c>
      <c r="Y6057" s="6"/>
      <c r="Z6057" s="6"/>
    </row>
    <row r="6058" spans="1:26" x14ac:dyDescent="0.3">
      <c r="A6058" s="6">
        <v>11532</v>
      </c>
      <c r="B6058" s="6" t="s">
        <v>22410</v>
      </c>
      <c r="C6058" s="6" t="s">
        <v>22411</v>
      </c>
      <c r="D6058" s="6">
        <v>0</v>
      </c>
      <c r="E6058" s="6">
        <v>15</v>
      </c>
      <c r="F6058" s="6"/>
      <c r="G6058" s="6">
        <v>20</v>
      </c>
      <c r="H6058" s="6"/>
      <c r="I6058" s="6"/>
      <c r="J6058" s="6"/>
      <c r="K6058" s="6"/>
      <c r="L6058" s="6" t="s">
        <v>12295</v>
      </c>
      <c r="M6058" s="6">
        <v>63</v>
      </c>
      <c r="N6058" s="6" t="e">
        <f>VLOOKUP(A6058,web_archive!D:AB,18,FALSE)</f>
        <v>#N/A</v>
      </c>
      <c r="O6058" s="6">
        <v>2</v>
      </c>
      <c r="P6058" s="6"/>
      <c r="Q6058" s="6"/>
      <c r="R6058" s="6"/>
      <c r="S6058" s="6"/>
      <c r="T6058" s="6"/>
      <c r="U6058" s="6" t="s">
        <v>12321</v>
      </c>
      <c r="V6058" s="6" t="s">
        <v>12327</v>
      </c>
      <c r="W6058" s="6" t="s">
        <v>12298</v>
      </c>
      <c r="X6058" s="6" t="s">
        <v>12299</v>
      </c>
      <c r="Y6058" s="6" t="s">
        <v>12299</v>
      </c>
      <c r="Z6058" s="6"/>
    </row>
    <row r="6059" spans="1:26" x14ac:dyDescent="0.3">
      <c r="A6059" s="6">
        <v>11533</v>
      </c>
      <c r="B6059" s="6" t="s">
        <v>22412</v>
      </c>
      <c r="C6059" s="6" t="s">
        <v>22412</v>
      </c>
      <c r="D6059" s="6">
        <v>0</v>
      </c>
      <c r="E6059" s="6">
        <v>15</v>
      </c>
      <c r="F6059" s="6"/>
      <c r="G6059" s="6">
        <v>20</v>
      </c>
      <c r="H6059" s="6"/>
      <c r="I6059" s="6"/>
      <c r="J6059" s="6"/>
      <c r="K6059" s="6"/>
      <c r="L6059" s="6" t="s">
        <v>12295</v>
      </c>
      <c r="M6059" s="6">
        <v>63</v>
      </c>
      <c r="N6059" s="6" t="e">
        <f>VLOOKUP(A6059,web_archive!D:AB,18,FALSE)</f>
        <v>#N/A</v>
      </c>
      <c r="O6059" s="6">
        <v>2</v>
      </c>
      <c r="P6059" s="6"/>
      <c r="Q6059" s="6"/>
      <c r="R6059" s="6"/>
      <c r="S6059" s="6"/>
      <c r="T6059" s="6"/>
      <c r="U6059" s="6" t="s">
        <v>12321</v>
      </c>
      <c r="V6059" s="6" t="s">
        <v>12327</v>
      </c>
      <c r="W6059" s="6" t="s">
        <v>12298</v>
      </c>
      <c r="X6059" s="6" t="s">
        <v>12299</v>
      </c>
      <c r="Y6059" s="6" t="s">
        <v>12299</v>
      </c>
      <c r="Z6059" s="6"/>
    </row>
    <row r="6060" spans="1:26" x14ac:dyDescent="0.3">
      <c r="A6060" s="6">
        <v>11534</v>
      </c>
      <c r="B6060" s="6" t="s">
        <v>22413</v>
      </c>
      <c r="C6060" s="6" t="s">
        <v>22414</v>
      </c>
      <c r="D6060" s="6">
        <v>0</v>
      </c>
      <c r="E6060" s="6">
        <v>20</v>
      </c>
      <c r="F6060" s="6"/>
      <c r="G6060" s="6">
        <v>50</v>
      </c>
      <c r="H6060" s="6"/>
      <c r="I6060" s="6"/>
      <c r="J6060" s="6"/>
      <c r="K6060" s="6"/>
      <c r="L6060" s="6" t="s">
        <v>12295</v>
      </c>
      <c r="M6060" s="6">
        <v>63</v>
      </c>
      <c r="N6060" s="6" t="e">
        <f>VLOOKUP(A6060,web_archive!D:AB,18,FALSE)</f>
        <v>#N/A</v>
      </c>
      <c r="O6060" s="6">
        <v>2</v>
      </c>
      <c r="P6060" s="6"/>
      <c r="Q6060" s="6"/>
      <c r="R6060" s="6"/>
      <c r="S6060" s="6"/>
      <c r="T6060" s="6"/>
      <c r="U6060" s="6" t="s">
        <v>12321</v>
      </c>
      <c r="V6060" s="6" t="s">
        <v>12327</v>
      </c>
      <c r="W6060" s="6" t="s">
        <v>12298</v>
      </c>
      <c r="X6060" s="6" t="s">
        <v>12299</v>
      </c>
      <c r="Y6060" s="6" t="s">
        <v>12299</v>
      </c>
      <c r="Z6060" s="6"/>
    </row>
    <row r="6061" spans="1:26" x14ac:dyDescent="0.3">
      <c r="A6061" s="6">
        <v>11535</v>
      </c>
      <c r="B6061" s="6" t="s">
        <v>22415</v>
      </c>
      <c r="C6061" s="6" t="s">
        <v>22416</v>
      </c>
      <c r="D6061" s="6">
        <v>0</v>
      </c>
      <c r="E6061" s="6">
        <v>190</v>
      </c>
      <c r="F6061" s="6"/>
      <c r="G6061" s="6">
        <v>200</v>
      </c>
      <c r="H6061" s="6"/>
      <c r="I6061" s="6"/>
      <c r="J6061" s="6"/>
      <c r="K6061" s="6"/>
      <c r="L6061" s="6" t="s">
        <v>12295</v>
      </c>
      <c r="M6061" s="6">
        <v>63</v>
      </c>
      <c r="N6061" s="6" t="e">
        <f>VLOOKUP(A6061,web_archive!D:AB,18,FALSE)</f>
        <v>#N/A</v>
      </c>
      <c r="O6061" s="6">
        <v>2</v>
      </c>
      <c r="P6061" s="6"/>
      <c r="Q6061" s="6"/>
      <c r="R6061" s="6"/>
      <c r="S6061" s="6"/>
      <c r="T6061" s="6"/>
      <c r="U6061" s="6" t="s">
        <v>12306</v>
      </c>
      <c r="V6061" s="6" t="s">
        <v>22417</v>
      </c>
      <c r="W6061" s="6" t="s">
        <v>22418</v>
      </c>
      <c r="X6061" s="6" t="s">
        <v>12299</v>
      </c>
      <c r="Y6061" s="6" t="s">
        <v>12299</v>
      </c>
      <c r="Z6061" s="6"/>
    </row>
    <row r="6062" spans="1:26" x14ac:dyDescent="0.3">
      <c r="A6062" s="6">
        <v>11536</v>
      </c>
      <c r="B6062" s="6" t="s">
        <v>22419</v>
      </c>
      <c r="C6062" s="6" t="s">
        <v>22420</v>
      </c>
      <c r="D6062" s="6">
        <v>0</v>
      </c>
      <c r="E6062" s="6">
        <v>0</v>
      </c>
      <c r="F6062" s="6"/>
      <c r="G6062" s="6">
        <v>10</v>
      </c>
      <c r="H6062" s="6"/>
      <c r="I6062" s="6"/>
      <c r="J6062" s="6"/>
      <c r="K6062" s="6"/>
      <c r="L6062" s="6" t="s">
        <v>12295</v>
      </c>
      <c r="M6062" s="6">
        <v>63</v>
      </c>
      <c r="N6062" s="6" t="e">
        <f>VLOOKUP(A6062,web_archive!D:AB,18,FALSE)</f>
        <v>#N/A</v>
      </c>
      <c r="O6062" s="6">
        <v>2</v>
      </c>
      <c r="P6062" s="6"/>
      <c r="Q6062" s="6"/>
      <c r="R6062" s="6"/>
      <c r="S6062" s="6"/>
      <c r="T6062" s="6"/>
      <c r="U6062" s="6" t="s">
        <v>12328</v>
      </c>
      <c r="V6062" s="6" t="s">
        <v>22421</v>
      </c>
      <c r="W6062" s="6" t="s">
        <v>22422</v>
      </c>
      <c r="X6062" s="6" t="s">
        <v>12299</v>
      </c>
      <c r="Y6062" s="6" t="s">
        <v>12299</v>
      </c>
      <c r="Z6062" s="6"/>
    </row>
    <row r="6063" spans="1:26" x14ac:dyDescent="0.3">
      <c r="A6063" s="6">
        <v>11537</v>
      </c>
      <c r="B6063" s="6" t="s">
        <v>22423</v>
      </c>
      <c r="C6063" s="6" t="s">
        <v>22424</v>
      </c>
      <c r="D6063" s="6">
        <v>0</v>
      </c>
      <c r="E6063" s="6">
        <v>0</v>
      </c>
      <c r="F6063" s="6"/>
      <c r="G6063" s="6">
        <v>10</v>
      </c>
      <c r="H6063" s="6"/>
      <c r="I6063" s="6"/>
      <c r="J6063" s="6"/>
      <c r="K6063" s="6"/>
      <c r="L6063" s="6" t="s">
        <v>12295</v>
      </c>
      <c r="M6063" s="6">
        <v>63</v>
      </c>
      <c r="N6063" s="6" t="e">
        <f>VLOOKUP(A6063,web_archive!D:AB,18,FALSE)</f>
        <v>#N/A</v>
      </c>
      <c r="O6063" s="6">
        <v>2</v>
      </c>
      <c r="P6063" s="6"/>
      <c r="Q6063" s="6"/>
      <c r="R6063" s="6"/>
      <c r="S6063" s="6"/>
      <c r="T6063" s="6"/>
      <c r="U6063" s="6" t="s">
        <v>12395</v>
      </c>
      <c r="V6063" s="6" t="s">
        <v>12396</v>
      </c>
      <c r="W6063" s="6" t="s">
        <v>22425</v>
      </c>
      <c r="X6063" s="6" t="s">
        <v>12299</v>
      </c>
      <c r="Y6063" s="6" t="s">
        <v>12299</v>
      </c>
      <c r="Z6063" s="6"/>
    </row>
    <row r="6064" spans="1:26" x14ac:dyDescent="0.3">
      <c r="A6064" s="6">
        <v>11538</v>
      </c>
      <c r="B6064" s="6" t="s">
        <v>22426</v>
      </c>
      <c r="C6064" s="6" t="s">
        <v>22427</v>
      </c>
      <c r="D6064" s="6">
        <v>0</v>
      </c>
      <c r="E6064" s="6">
        <v>20</v>
      </c>
      <c r="F6064" s="6"/>
      <c r="G6064" s="6">
        <v>30</v>
      </c>
      <c r="H6064" s="6"/>
      <c r="I6064" s="6"/>
      <c r="J6064" s="6"/>
      <c r="K6064" s="6"/>
      <c r="L6064" s="6" t="s">
        <v>12295</v>
      </c>
      <c r="M6064" s="6">
        <v>63</v>
      </c>
      <c r="N6064" s="6" t="e">
        <f>VLOOKUP(A6064,web_archive!D:AB,18,FALSE)</f>
        <v>#N/A</v>
      </c>
      <c r="O6064" s="6">
        <v>2</v>
      </c>
      <c r="P6064" s="6"/>
      <c r="Q6064" s="6"/>
      <c r="R6064" s="6"/>
      <c r="S6064" s="6"/>
      <c r="T6064" s="6"/>
      <c r="U6064" s="6" t="s">
        <v>12361</v>
      </c>
      <c r="V6064" s="6" t="s">
        <v>12357</v>
      </c>
      <c r="W6064" s="6" t="s">
        <v>22428</v>
      </c>
      <c r="X6064" s="6" t="s">
        <v>22429</v>
      </c>
      <c r="Y6064" s="6" t="s">
        <v>12299</v>
      </c>
      <c r="Z6064" s="6" t="s">
        <v>12299</v>
      </c>
    </row>
    <row r="6065" spans="1:27" x14ac:dyDescent="0.3">
      <c r="A6065" s="6">
        <v>11539</v>
      </c>
      <c r="B6065" s="6" t="s">
        <v>22430</v>
      </c>
      <c r="C6065" s="6" t="s">
        <v>22431</v>
      </c>
      <c r="D6065" s="6">
        <v>0</v>
      </c>
      <c r="E6065" s="6">
        <v>1</v>
      </c>
      <c r="F6065" s="6"/>
      <c r="G6065" s="6">
        <v>80</v>
      </c>
      <c r="H6065" s="6"/>
      <c r="I6065" s="6"/>
      <c r="J6065" s="6"/>
      <c r="K6065" s="6"/>
      <c r="L6065" s="6" t="s">
        <v>12295</v>
      </c>
      <c r="M6065" s="6">
        <v>63</v>
      </c>
      <c r="N6065" s="6" t="e">
        <f>VLOOKUP(A6065,web_archive!D:AB,18,FALSE)</f>
        <v>#N/A</v>
      </c>
      <c r="O6065" s="6">
        <v>2</v>
      </c>
      <c r="P6065" s="6"/>
      <c r="Q6065" s="6"/>
      <c r="R6065" s="6"/>
      <c r="S6065" s="6"/>
      <c r="T6065" s="6"/>
      <c r="U6065" s="6" t="s">
        <v>12369</v>
      </c>
      <c r="V6065" s="6" t="s">
        <v>12370</v>
      </c>
      <c r="W6065" s="6" t="s">
        <v>12299</v>
      </c>
      <c r="X6065" s="6" t="s">
        <v>12299</v>
      </c>
      <c r="Y6065" s="6"/>
      <c r="Z6065" s="6"/>
      <c r="AA6065" s="6"/>
    </row>
    <row r="6066" spans="1:27" x14ac:dyDescent="0.3">
      <c r="A6066" s="6">
        <v>11540</v>
      </c>
      <c r="B6066" s="6" t="s">
        <v>22432</v>
      </c>
      <c r="C6066" s="6" t="s">
        <v>22433</v>
      </c>
      <c r="D6066" s="6">
        <v>0</v>
      </c>
      <c r="E6066" s="6">
        <v>1</v>
      </c>
      <c r="F6066" s="6"/>
      <c r="G6066" s="6">
        <v>80</v>
      </c>
      <c r="H6066" s="6"/>
      <c r="I6066" s="6"/>
      <c r="J6066" s="6"/>
      <c r="K6066" s="6"/>
      <c r="L6066" s="6" t="s">
        <v>12295</v>
      </c>
      <c r="M6066" s="6">
        <v>63</v>
      </c>
      <c r="N6066" s="6" t="e">
        <f>VLOOKUP(A6066,web_archive!D:AB,18,FALSE)</f>
        <v>#N/A</v>
      </c>
      <c r="O6066" s="6">
        <v>2</v>
      </c>
      <c r="P6066" s="6"/>
      <c r="Q6066" s="6"/>
      <c r="R6066" s="6"/>
      <c r="S6066" s="6"/>
      <c r="T6066" s="6"/>
      <c r="U6066" s="6" t="s">
        <v>12369</v>
      </c>
      <c r="V6066" s="6" t="s">
        <v>12370</v>
      </c>
      <c r="W6066" s="6" t="s">
        <v>12299</v>
      </c>
      <c r="X6066" s="6" t="s">
        <v>12299</v>
      </c>
      <c r="Y6066" s="6"/>
      <c r="Z6066" s="6"/>
      <c r="AA6066" s="6"/>
    </row>
    <row r="6067" spans="1:27" x14ac:dyDescent="0.3">
      <c r="A6067" s="6">
        <v>11541</v>
      </c>
      <c r="B6067" s="6" t="s">
        <v>22434</v>
      </c>
      <c r="C6067" s="6" t="s">
        <v>22435</v>
      </c>
      <c r="D6067" s="6">
        <v>0</v>
      </c>
      <c r="E6067" s="6">
        <v>1</v>
      </c>
      <c r="F6067" s="6"/>
      <c r="G6067" s="6">
        <v>80</v>
      </c>
      <c r="H6067" s="6"/>
      <c r="I6067" s="6"/>
      <c r="J6067" s="6"/>
      <c r="K6067" s="6"/>
      <c r="L6067" s="6" t="s">
        <v>12295</v>
      </c>
      <c r="M6067" s="6">
        <v>63</v>
      </c>
      <c r="N6067" s="6" t="e">
        <f>VLOOKUP(A6067,web_archive!D:AB,18,FALSE)</f>
        <v>#N/A</v>
      </c>
      <c r="O6067" s="6">
        <v>2</v>
      </c>
      <c r="P6067" s="6"/>
      <c r="Q6067" s="6"/>
      <c r="R6067" s="6"/>
      <c r="S6067" s="6"/>
      <c r="T6067" s="6"/>
      <c r="U6067" s="6" t="s">
        <v>12369</v>
      </c>
      <c r="V6067" s="6" t="s">
        <v>12370</v>
      </c>
      <c r="W6067" s="6" t="s">
        <v>12299</v>
      </c>
      <c r="X6067" s="6" t="s">
        <v>12299</v>
      </c>
      <c r="Y6067" s="6"/>
      <c r="Z6067" s="6"/>
      <c r="AA6067" s="6"/>
    </row>
    <row r="6068" spans="1:27" x14ac:dyDescent="0.3">
      <c r="A6068" s="6">
        <v>11542</v>
      </c>
      <c r="B6068" s="6" t="s">
        <v>22436</v>
      </c>
      <c r="C6068" s="6" t="s">
        <v>22437</v>
      </c>
      <c r="D6068" s="6">
        <v>0</v>
      </c>
      <c r="E6068" s="6">
        <v>1</v>
      </c>
      <c r="F6068" s="6"/>
      <c r="G6068" s="6">
        <v>80</v>
      </c>
      <c r="H6068" s="6"/>
      <c r="I6068" s="6"/>
      <c r="J6068" s="6"/>
      <c r="K6068" s="6"/>
      <c r="L6068" s="6" t="s">
        <v>12295</v>
      </c>
      <c r="M6068" s="6">
        <v>63</v>
      </c>
      <c r="N6068" s="6" t="e">
        <f>VLOOKUP(A6068,web_archive!D:AB,18,FALSE)</f>
        <v>#N/A</v>
      </c>
      <c r="O6068" s="6">
        <v>2</v>
      </c>
      <c r="P6068" s="6"/>
      <c r="Q6068" s="6"/>
      <c r="R6068" s="6"/>
      <c r="S6068" s="6"/>
      <c r="T6068" s="6"/>
      <c r="U6068" s="6" t="s">
        <v>12369</v>
      </c>
      <c r="V6068" s="6" t="s">
        <v>12370</v>
      </c>
      <c r="W6068" s="6" t="s">
        <v>12299</v>
      </c>
      <c r="X6068" s="6" t="s">
        <v>12299</v>
      </c>
      <c r="Y6068" s="6"/>
      <c r="Z6068" s="6"/>
      <c r="AA6068" s="6"/>
    </row>
    <row r="6069" spans="1:27" x14ac:dyDescent="0.3">
      <c r="A6069" s="6">
        <v>11543</v>
      </c>
      <c r="B6069" s="6" t="s">
        <v>22438</v>
      </c>
      <c r="C6069" s="6" t="s">
        <v>22439</v>
      </c>
      <c r="D6069" s="6">
        <v>0</v>
      </c>
      <c r="E6069" s="6">
        <v>1</v>
      </c>
      <c r="F6069" s="6"/>
      <c r="G6069" s="6">
        <v>80</v>
      </c>
      <c r="H6069" s="6"/>
      <c r="I6069" s="6"/>
      <c r="J6069" s="6"/>
      <c r="K6069" s="6"/>
      <c r="L6069" s="6" t="s">
        <v>12295</v>
      </c>
      <c r="M6069" s="6">
        <v>63</v>
      </c>
      <c r="N6069" s="6" t="e">
        <f>VLOOKUP(A6069,web_archive!D:AB,18,FALSE)</f>
        <v>#N/A</v>
      </c>
      <c r="O6069" s="6">
        <v>2</v>
      </c>
      <c r="P6069" s="6"/>
      <c r="Q6069" s="6"/>
      <c r="R6069" s="6"/>
      <c r="S6069" s="6"/>
      <c r="T6069" s="6"/>
      <c r="U6069" s="6" t="s">
        <v>12369</v>
      </c>
      <c r="V6069" s="6" t="s">
        <v>12370</v>
      </c>
      <c r="W6069" s="6" t="s">
        <v>12299</v>
      </c>
      <c r="X6069" s="6" t="s">
        <v>12299</v>
      </c>
      <c r="Y6069" s="6"/>
      <c r="Z6069" s="6"/>
      <c r="AA6069" s="6"/>
    </row>
    <row r="6070" spans="1:27" x14ac:dyDescent="0.3">
      <c r="A6070" s="6">
        <v>11544</v>
      </c>
      <c r="B6070" s="6" t="s">
        <v>22440</v>
      </c>
      <c r="C6070" s="6" t="s">
        <v>22441</v>
      </c>
      <c r="D6070" s="6">
        <v>0</v>
      </c>
      <c r="E6070" s="6">
        <v>1</v>
      </c>
      <c r="F6070" s="6"/>
      <c r="G6070" s="6">
        <v>80</v>
      </c>
      <c r="H6070" s="6"/>
      <c r="I6070" s="6"/>
      <c r="J6070" s="6"/>
      <c r="K6070" s="6"/>
      <c r="L6070" s="6" t="s">
        <v>12295</v>
      </c>
      <c r="M6070" s="6">
        <v>63</v>
      </c>
      <c r="N6070" s="6" t="e">
        <f>VLOOKUP(A6070,web_archive!D:AB,18,FALSE)</f>
        <v>#N/A</v>
      </c>
      <c r="O6070" s="6">
        <v>2</v>
      </c>
      <c r="P6070" s="6"/>
      <c r="Q6070" s="6"/>
      <c r="R6070" s="6"/>
      <c r="S6070" s="6"/>
      <c r="T6070" s="6"/>
      <c r="U6070" s="6" t="s">
        <v>12369</v>
      </c>
      <c r="V6070" s="6" t="s">
        <v>12370</v>
      </c>
      <c r="W6070" s="6" t="s">
        <v>12299</v>
      </c>
      <c r="X6070" s="6" t="s">
        <v>12299</v>
      </c>
      <c r="Y6070" s="6"/>
      <c r="Z6070" s="6"/>
      <c r="AA6070" s="6"/>
    </row>
    <row r="6071" spans="1:27" x14ac:dyDescent="0.3">
      <c r="A6071" s="6">
        <v>11545</v>
      </c>
      <c r="B6071" s="6" t="s">
        <v>22442</v>
      </c>
      <c r="C6071" s="6" t="s">
        <v>22443</v>
      </c>
      <c r="D6071" s="6">
        <v>0</v>
      </c>
      <c r="E6071" s="6">
        <v>1</v>
      </c>
      <c r="F6071" s="6"/>
      <c r="G6071" s="6">
        <v>80</v>
      </c>
      <c r="H6071" s="6"/>
      <c r="I6071" s="6"/>
      <c r="J6071" s="6"/>
      <c r="K6071" s="6"/>
      <c r="L6071" s="6" t="s">
        <v>12295</v>
      </c>
      <c r="M6071" s="6">
        <v>63</v>
      </c>
      <c r="N6071" s="6" t="e">
        <f>VLOOKUP(A6071,web_archive!D:AB,18,FALSE)</f>
        <v>#N/A</v>
      </c>
      <c r="O6071" s="6">
        <v>2</v>
      </c>
      <c r="P6071" s="6"/>
      <c r="Q6071" s="6"/>
      <c r="R6071" s="6"/>
      <c r="S6071" s="6"/>
      <c r="T6071" s="6"/>
      <c r="U6071" s="6" t="s">
        <v>12369</v>
      </c>
      <c r="V6071" s="6" t="s">
        <v>12370</v>
      </c>
      <c r="W6071" s="6" t="s">
        <v>12299</v>
      </c>
      <c r="X6071" s="6" t="s">
        <v>12299</v>
      </c>
      <c r="Y6071" s="6"/>
      <c r="Z6071" s="6"/>
      <c r="AA6071" s="6"/>
    </row>
    <row r="6072" spans="1:27" x14ac:dyDescent="0.3">
      <c r="A6072" s="6">
        <v>11546</v>
      </c>
      <c r="B6072" s="6" t="s">
        <v>22444</v>
      </c>
      <c r="C6072" s="6" t="s">
        <v>22445</v>
      </c>
      <c r="D6072" s="6">
        <v>0</v>
      </c>
      <c r="E6072" s="6">
        <v>1</v>
      </c>
      <c r="F6072" s="6"/>
      <c r="G6072" s="6">
        <v>80</v>
      </c>
      <c r="H6072" s="6"/>
      <c r="I6072" s="6"/>
      <c r="J6072" s="6"/>
      <c r="K6072" s="6"/>
      <c r="L6072" s="6" t="s">
        <v>12295</v>
      </c>
      <c r="M6072" s="6">
        <v>63</v>
      </c>
      <c r="N6072" s="6" t="e">
        <f>VLOOKUP(A6072,web_archive!D:AB,18,FALSE)</f>
        <v>#N/A</v>
      </c>
      <c r="O6072" s="6">
        <v>2</v>
      </c>
      <c r="P6072" s="6"/>
      <c r="Q6072" s="6"/>
      <c r="R6072" s="6"/>
      <c r="S6072" s="6"/>
      <c r="T6072" s="6"/>
      <c r="U6072" s="6" t="s">
        <v>12369</v>
      </c>
      <c r="V6072" s="6" t="s">
        <v>12370</v>
      </c>
      <c r="W6072" s="6" t="s">
        <v>12299</v>
      </c>
      <c r="X6072" s="6" t="s">
        <v>12299</v>
      </c>
      <c r="Y6072" s="6"/>
      <c r="Z6072" s="6"/>
      <c r="AA6072" s="6"/>
    </row>
    <row r="6073" spans="1:27" x14ac:dyDescent="0.3">
      <c r="A6073" s="6">
        <v>11547</v>
      </c>
      <c r="B6073" s="6" t="s">
        <v>22446</v>
      </c>
      <c r="C6073" s="6" t="s">
        <v>22447</v>
      </c>
      <c r="D6073" s="6">
        <v>0</v>
      </c>
      <c r="E6073" s="6">
        <v>0</v>
      </c>
      <c r="F6073" s="6"/>
      <c r="G6073" s="6">
        <v>120</v>
      </c>
      <c r="H6073" s="6"/>
      <c r="I6073" s="6"/>
      <c r="J6073" s="6"/>
      <c r="K6073" s="6"/>
      <c r="L6073" s="6" t="s">
        <v>12295</v>
      </c>
      <c r="M6073" s="6">
        <v>63</v>
      </c>
      <c r="N6073" s="6" t="e">
        <f>VLOOKUP(A6073,web_archive!D:AB,18,FALSE)</f>
        <v>#N/A</v>
      </c>
      <c r="O6073" s="6">
        <v>2</v>
      </c>
      <c r="P6073" s="6"/>
      <c r="Q6073" s="6"/>
      <c r="R6073" s="6"/>
      <c r="S6073" s="6"/>
      <c r="T6073" s="6"/>
      <c r="U6073" s="6" t="s">
        <v>22448</v>
      </c>
      <c r="V6073" s="6" t="s">
        <v>22449</v>
      </c>
      <c r="W6073" s="6" t="s">
        <v>22450</v>
      </c>
      <c r="X6073" s="6" t="s">
        <v>22451</v>
      </c>
      <c r="Y6073" s="6" t="s">
        <v>12299</v>
      </c>
      <c r="Z6073" s="6" t="s">
        <v>12299</v>
      </c>
      <c r="AA6073" s="6"/>
    </row>
    <row r="6074" spans="1:27" x14ac:dyDescent="0.3">
      <c r="A6074" s="6">
        <v>11548</v>
      </c>
      <c r="B6074" s="6" t="s">
        <v>22452</v>
      </c>
      <c r="C6074" s="6" t="s">
        <v>22453</v>
      </c>
      <c r="D6074" s="6">
        <v>0</v>
      </c>
      <c r="E6074" s="6">
        <v>0</v>
      </c>
      <c r="F6074" s="6"/>
      <c r="G6074" s="6">
        <v>80</v>
      </c>
      <c r="H6074" s="6"/>
      <c r="I6074" s="6"/>
      <c r="J6074" s="6"/>
      <c r="K6074" s="6"/>
      <c r="L6074" s="6" t="s">
        <v>12295</v>
      </c>
      <c r="M6074" s="6">
        <v>63</v>
      </c>
      <c r="N6074" s="6" t="e">
        <f>VLOOKUP(A6074,web_archive!D:AB,18,FALSE)</f>
        <v>#N/A</v>
      </c>
      <c r="O6074" s="6">
        <v>2</v>
      </c>
      <c r="P6074" s="6"/>
      <c r="Q6074" s="6"/>
      <c r="R6074" s="6"/>
      <c r="S6074" s="6"/>
      <c r="T6074" s="6"/>
      <c r="U6074" s="6" t="s">
        <v>12465</v>
      </c>
      <c r="V6074" s="6" t="s">
        <v>12298</v>
      </c>
      <c r="W6074" s="6" t="s">
        <v>12299</v>
      </c>
      <c r="X6074" s="6" t="s">
        <v>12299</v>
      </c>
      <c r="Y6074" s="6"/>
      <c r="Z6074" s="6"/>
      <c r="AA6074" s="6"/>
    </row>
    <row r="6075" spans="1:27" x14ac:dyDescent="0.3">
      <c r="A6075" s="6">
        <v>11549</v>
      </c>
      <c r="B6075" s="6" t="s">
        <v>22454</v>
      </c>
      <c r="C6075" s="6" t="s">
        <v>22455</v>
      </c>
      <c r="D6075" s="6">
        <v>0</v>
      </c>
      <c r="E6075" s="6">
        <v>0</v>
      </c>
      <c r="F6075" s="6"/>
      <c r="G6075" s="6">
        <v>80</v>
      </c>
      <c r="H6075" s="6"/>
      <c r="I6075" s="6"/>
      <c r="J6075" s="6"/>
      <c r="K6075" s="6"/>
      <c r="L6075" s="6" t="s">
        <v>12295</v>
      </c>
      <c r="M6075" s="6">
        <v>63</v>
      </c>
      <c r="N6075" s="6" t="e">
        <f>VLOOKUP(A6075,web_archive!D:AB,18,FALSE)</f>
        <v>#N/A</v>
      </c>
      <c r="O6075" s="6">
        <v>2</v>
      </c>
      <c r="P6075" s="6"/>
      <c r="Q6075" s="6"/>
      <c r="R6075" s="6"/>
      <c r="S6075" s="6"/>
      <c r="T6075" s="6"/>
      <c r="U6075" s="6" t="s">
        <v>12482</v>
      </c>
      <c r="V6075" s="6" t="s">
        <v>12489</v>
      </c>
      <c r="W6075" s="6" t="s">
        <v>12299</v>
      </c>
      <c r="X6075" s="6" t="s">
        <v>12299</v>
      </c>
      <c r="Y6075" s="6"/>
      <c r="Z6075" s="6"/>
      <c r="AA6075" s="6"/>
    </row>
    <row r="6076" spans="1:27" x14ac:dyDescent="0.3">
      <c r="A6076" s="6">
        <v>11550</v>
      </c>
      <c r="B6076" s="6" t="s">
        <v>22456</v>
      </c>
      <c r="C6076" s="6" t="s">
        <v>22457</v>
      </c>
      <c r="D6076" s="6">
        <v>0</v>
      </c>
      <c r="E6076" s="6">
        <v>10</v>
      </c>
      <c r="F6076" s="6"/>
      <c r="G6076" s="6">
        <v>80</v>
      </c>
      <c r="H6076" s="6"/>
      <c r="I6076" s="6"/>
      <c r="J6076" s="6"/>
      <c r="K6076" s="6"/>
      <c r="L6076" s="6" t="s">
        <v>12295</v>
      </c>
      <c r="M6076" s="6">
        <v>63</v>
      </c>
      <c r="N6076" s="6" t="e">
        <f>VLOOKUP(A6076,web_archive!D:AB,18,FALSE)</f>
        <v>#N/A</v>
      </c>
      <c r="O6076" s="6">
        <v>2</v>
      </c>
      <c r="P6076" s="6"/>
      <c r="Q6076" s="6"/>
      <c r="R6076" s="6"/>
      <c r="S6076" s="6"/>
      <c r="T6076" s="6"/>
      <c r="U6076" s="6" t="s">
        <v>22458</v>
      </c>
      <c r="V6076" s="6" t="s">
        <v>12491</v>
      </c>
      <c r="W6076" s="6" t="s">
        <v>12299</v>
      </c>
      <c r="X6076" s="6" t="s">
        <v>12299</v>
      </c>
      <c r="Y6076" s="6"/>
      <c r="Z6076" s="6"/>
      <c r="AA6076" s="6"/>
    </row>
    <row r="6077" spans="1:27" x14ac:dyDescent="0.3">
      <c r="A6077" s="6">
        <v>11551</v>
      </c>
      <c r="B6077" s="6" t="s">
        <v>22459</v>
      </c>
      <c r="C6077" s="6" t="s">
        <v>22460</v>
      </c>
      <c r="D6077" s="6">
        <v>0</v>
      </c>
      <c r="E6077" s="6">
        <v>0</v>
      </c>
      <c r="F6077" s="6"/>
      <c r="G6077" s="6">
        <v>10</v>
      </c>
      <c r="H6077" s="6"/>
      <c r="I6077" s="6"/>
      <c r="J6077" s="6"/>
      <c r="K6077" s="6"/>
      <c r="L6077" s="6" t="s">
        <v>12295</v>
      </c>
      <c r="M6077" s="6">
        <v>63</v>
      </c>
      <c r="N6077" s="6" t="e">
        <f>VLOOKUP(A6077,web_archive!D:AB,18,FALSE)</f>
        <v>#N/A</v>
      </c>
      <c r="O6077" s="6">
        <v>2</v>
      </c>
      <c r="P6077" s="6"/>
      <c r="Q6077" s="6"/>
      <c r="R6077" s="6"/>
      <c r="S6077" s="6"/>
      <c r="T6077" s="6"/>
      <c r="U6077" s="6" t="s">
        <v>12364</v>
      </c>
      <c r="V6077" s="6" t="s">
        <v>12366</v>
      </c>
      <c r="W6077" s="6" t="s">
        <v>22461</v>
      </c>
      <c r="X6077" s="6">
        <v>180000</v>
      </c>
      <c r="Y6077" s="6" t="s">
        <v>12368</v>
      </c>
      <c r="Z6077" s="6" t="s">
        <v>12299</v>
      </c>
      <c r="AA6077" s="6" t="s">
        <v>12299</v>
      </c>
    </row>
    <row r="6078" spans="1:27" x14ac:dyDescent="0.3">
      <c r="A6078" s="6">
        <v>11552</v>
      </c>
      <c r="B6078" s="6" t="s">
        <v>22462</v>
      </c>
      <c r="C6078" s="6" t="s">
        <v>22463</v>
      </c>
      <c r="D6078" s="6">
        <v>0</v>
      </c>
      <c r="E6078" s="6">
        <v>0</v>
      </c>
      <c r="F6078" s="6"/>
      <c r="G6078" s="6">
        <v>10</v>
      </c>
      <c r="H6078" s="6"/>
      <c r="I6078" s="6"/>
      <c r="J6078" s="6"/>
      <c r="K6078" s="6"/>
      <c r="L6078" s="6" t="s">
        <v>12295</v>
      </c>
      <c r="M6078" s="6">
        <v>63</v>
      </c>
      <c r="N6078" s="6" t="e">
        <f>VLOOKUP(A6078,web_archive!D:AB,18,FALSE)</f>
        <v>#N/A</v>
      </c>
      <c r="O6078" s="6">
        <v>2</v>
      </c>
      <c r="P6078" s="6"/>
      <c r="Q6078" s="6"/>
      <c r="R6078" s="6"/>
      <c r="S6078" s="6"/>
      <c r="T6078" s="6"/>
      <c r="U6078" s="6" t="s">
        <v>12364</v>
      </c>
      <c r="V6078" s="6" t="s">
        <v>12366</v>
      </c>
      <c r="W6078" s="6" t="s">
        <v>22464</v>
      </c>
      <c r="X6078" s="6">
        <v>180000</v>
      </c>
      <c r="Y6078" s="6" t="s">
        <v>12368</v>
      </c>
      <c r="Z6078" s="6" t="s">
        <v>12299</v>
      </c>
      <c r="AA6078" s="6" t="s">
        <v>12299</v>
      </c>
    </row>
    <row r="6079" spans="1:27" x14ac:dyDescent="0.3">
      <c r="A6079" s="6">
        <v>11553</v>
      </c>
      <c r="B6079" s="6" t="s">
        <v>22465</v>
      </c>
      <c r="C6079" s="6" t="s">
        <v>22466</v>
      </c>
      <c r="D6079" s="6">
        <v>0</v>
      </c>
      <c r="E6079" s="6">
        <v>0</v>
      </c>
      <c r="F6079" s="6"/>
      <c r="G6079" s="6">
        <v>10</v>
      </c>
      <c r="H6079" s="6"/>
      <c r="I6079" s="6"/>
      <c r="J6079" s="6"/>
      <c r="K6079" s="6"/>
      <c r="L6079" s="6" t="s">
        <v>12295</v>
      </c>
      <c r="M6079" s="6">
        <v>63</v>
      </c>
      <c r="N6079" s="6" t="e">
        <f>VLOOKUP(A6079,web_archive!D:AB,18,FALSE)</f>
        <v>#N/A</v>
      </c>
      <c r="O6079" s="6">
        <v>2</v>
      </c>
      <c r="P6079" s="6"/>
      <c r="Q6079" s="6"/>
      <c r="R6079" s="6"/>
      <c r="S6079" s="6"/>
      <c r="T6079" s="6"/>
      <c r="U6079" s="6" t="s">
        <v>12364</v>
      </c>
      <c r="V6079" s="6" t="s">
        <v>12366</v>
      </c>
      <c r="W6079" s="6" t="s">
        <v>22467</v>
      </c>
      <c r="X6079" s="6">
        <v>180000</v>
      </c>
      <c r="Y6079" s="6" t="s">
        <v>12368</v>
      </c>
      <c r="Z6079" s="6" t="s">
        <v>12299</v>
      </c>
      <c r="AA6079" s="6" t="s">
        <v>12299</v>
      </c>
    </row>
    <row r="6080" spans="1:27" x14ac:dyDescent="0.3">
      <c r="A6080" s="6">
        <v>11554</v>
      </c>
      <c r="B6080" s="6" t="s">
        <v>22468</v>
      </c>
      <c r="C6080" s="6" t="s">
        <v>22469</v>
      </c>
      <c r="D6080" s="6">
        <v>0</v>
      </c>
      <c r="E6080" s="6">
        <v>0</v>
      </c>
      <c r="F6080" s="6"/>
      <c r="G6080" s="6">
        <v>10</v>
      </c>
      <c r="H6080" s="6"/>
      <c r="I6080" s="6"/>
      <c r="J6080" s="6"/>
      <c r="K6080" s="6"/>
      <c r="L6080" s="6" t="s">
        <v>12295</v>
      </c>
      <c r="M6080" s="6">
        <v>63</v>
      </c>
      <c r="N6080" s="6" t="e">
        <f>VLOOKUP(A6080,web_archive!D:AB,18,FALSE)</f>
        <v>#N/A</v>
      </c>
      <c r="O6080" s="6">
        <v>2</v>
      </c>
      <c r="P6080" s="6"/>
      <c r="Q6080" s="6"/>
      <c r="R6080" s="6"/>
      <c r="S6080" s="6"/>
      <c r="T6080" s="6"/>
      <c r="U6080" s="6" t="s">
        <v>12364</v>
      </c>
      <c r="V6080" s="6" t="s">
        <v>12366</v>
      </c>
      <c r="W6080" s="6" t="s">
        <v>22470</v>
      </c>
      <c r="X6080" s="6">
        <v>180000</v>
      </c>
      <c r="Y6080" s="6" t="s">
        <v>12368</v>
      </c>
      <c r="Z6080" s="6" t="s">
        <v>12299</v>
      </c>
      <c r="AA6080" s="6" t="s">
        <v>12299</v>
      </c>
    </row>
    <row r="6081" spans="1:25" x14ac:dyDescent="0.3">
      <c r="A6081" s="6">
        <v>11555</v>
      </c>
      <c r="B6081" s="6" t="s">
        <v>22471</v>
      </c>
      <c r="C6081" s="6" t="s">
        <v>22472</v>
      </c>
      <c r="D6081" s="6">
        <v>0</v>
      </c>
      <c r="E6081" s="6">
        <v>0</v>
      </c>
      <c r="F6081" s="6"/>
      <c r="G6081" s="6">
        <v>40</v>
      </c>
      <c r="H6081" s="6"/>
      <c r="I6081" s="6"/>
      <c r="J6081" s="6"/>
      <c r="K6081" s="6">
        <v>0</v>
      </c>
      <c r="L6081" s="6" t="s">
        <v>12295</v>
      </c>
      <c r="M6081" s="6">
        <v>63</v>
      </c>
      <c r="N6081" s="6" t="e">
        <f>VLOOKUP(A6081,web_archive!D:AB,18,FALSE)</f>
        <v>#N/A</v>
      </c>
      <c r="O6081" s="6">
        <v>2</v>
      </c>
      <c r="P6081" s="6"/>
      <c r="Q6081" s="6"/>
      <c r="R6081" s="6"/>
      <c r="S6081" s="6"/>
      <c r="T6081" s="6"/>
      <c r="U6081" s="6" t="s">
        <v>22473</v>
      </c>
      <c r="V6081" s="6" t="s">
        <v>12298</v>
      </c>
      <c r="W6081" s="6" t="s">
        <v>12299</v>
      </c>
      <c r="X6081" s="6" t="s">
        <v>12299</v>
      </c>
      <c r="Y6081" s="6"/>
    </row>
    <row r="6082" spans="1:25" x14ac:dyDescent="0.3">
      <c r="A6082" s="6">
        <v>11557</v>
      </c>
      <c r="B6082" s="6" t="s">
        <v>22474</v>
      </c>
      <c r="C6082" s="6" t="s">
        <v>22475</v>
      </c>
      <c r="D6082" s="6">
        <v>0</v>
      </c>
      <c r="E6082" s="6">
        <v>200</v>
      </c>
      <c r="F6082" s="6"/>
      <c r="G6082" s="6">
        <v>300</v>
      </c>
      <c r="H6082" s="6"/>
      <c r="I6082" s="6"/>
      <c r="J6082" s="6"/>
      <c r="K6082" s="6"/>
      <c r="L6082" s="6" t="s">
        <v>12295</v>
      </c>
      <c r="M6082" s="6">
        <v>63</v>
      </c>
      <c r="N6082" s="6" t="e">
        <f>VLOOKUP(A6082,web_archive!D:AB,18,FALSE)</f>
        <v>#N/A</v>
      </c>
      <c r="O6082" s="6">
        <v>2</v>
      </c>
      <c r="P6082" s="6"/>
      <c r="Q6082" s="6"/>
      <c r="R6082" s="6"/>
      <c r="S6082" s="6"/>
      <c r="T6082" s="6"/>
      <c r="U6082" s="6" t="s">
        <v>22473</v>
      </c>
      <c r="V6082" s="6" t="s">
        <v>12298</v>
      </c>
      <c r="W6082" s="6" t="s">
        <v>12299</v>
      </c>
      <c r="X6082" s="6" t="s">
        <v>12299</v>
      </c>
      <c r="Y6082" s="6"/>
    </row>
    <row r="6083" spans="1:25" x14ac:dyDescent="0.3">
      <c r="A6083" s="6">
        <v>11558</v>
      </c>
      <c r="B6083" s="6" t="s">
        <v>22476</v>
      </c>
      <c r="C6083" s="6" t="s">
        <v>22477</v>
      </c>
      <c r="D6083" s="6">
        <v>0</v>
      </c>
      <c r="E6083" s="6">
        <v>275</v>
      </c>
      <c r="F6083" s="6"/>
      <c r="G6083" s="6">
        <v>100</v>
      </c>
      <c r="H6083" s="6"/>
      <c r="I6083" s="6"/>
      <c r="J6083" s="6"/>
      <c r="K6083" s="6"/>
      <c r="L6083" s="6" t="s">
        <v>12295</v>
      </c>
      <c r="M6083" s="6">
        <v>63</v>
      </c>
      <c r="N6083" s="6" t="e">
        <f>VLOOKUP(A6083,web_archive!D:AB,18,FALSE)</f>
        <v>#N/A</v>
      </c>
      <c r="O6083" s="6">
        <v>2</v>
      </c>
      <c r="P6083" s="6"/>
      <c r="Q6083" s="6"/>
      <c r="R6083" s="6"/>
      <c r="S6083" s="6"/>
      <c r="T6083" s="6"/>
      <c r="U6083" s="6" t="s">
        <v>22473</v>
      </c>
      <c r="V6083" s="6" t="s">
        <v>12298</v>
      </c>
      <c r="W6083" s="6" t="s">
        <v>12299</v>
      </c>
      <c r="X6083" s="6" t="s">
        <v>12299</v>
      </c>
      <c r="Y6083" s="6"/>
    </row>
    <row r="6084" spans="1:25" x14ac:dyDescent="0.3">
      <c r="A6084" s="6">
        <v>11563</v>
      </c>
      <c r="B6084" s="6" t="s">
        <v>22478</v>
      </c>
      <c r="C6084" s="6" t="s">
        <v>22479</v>
      </c>
      <c r="D6084" s="6">
        <v>2</v>
      </c>
      <c r="E6084" s="6">
        <v>10</v>
      </c>
      <c r="F6084" s="6"/>
      <c r="G6084" s="6">
        <v>20</v>
      </c>
      <c r="H6084" s="6"/>
      <c r="I6084" s="6"/>
      <c r="J6084" s="6"/>
      <c r="K6084" s="6">
        <v>0</v>
      </c>
      <c r="L6084" s="6" t="s">
        <v>12295</v>
      </c>
      <c r="M6084" s="6">
        <v>63</v>
      </c>
      <c r="N6084" s="6" t="e">
        <f>VLOOKUP(A6084,web_archive!D:AB,18,FALSE)</f>
        <v>#N/A</v>
      </c>
      <c r="O6084" s="6">
        <v>2</v>
      </c>
      <c r="P6084" s="6"/>
      <c r="Q6084" s="6"/>
      <c r="R6084" s="6"/>
      <c r="S6084" s="6"/>
      <c r="T6084" s="6"/>
      <c r="U6084" s="6" t="s">
        <v>12306</v>
      </c>
      <c r="V6084" s="6" t="s">
        <v>12413</v>
      </c>
      <c r="W6084" s="6" t="s">
        <v>12299</v>
      </c>
      <c r="X6084" s="6" t="s">
        <v>12299</v>
      </c>
      <c r="Y6084" s="6"/>
    </row>
    <row r="6085" spans="1:25" x14ac:dyDescent="0.3">
      <c r="A6085" s="6">
        <v>11564</v>
      </c>
      <c r="B6085" s="6" t="s">
        <v>22480</v>
      </c>
      <c r="C6085" s="6" t="s">
        <v>22481</v>
      </c>
      <c r="D6085" s="6">
        <v>2</v>
      </c>
      <c r="E6085" s="6">
        <v>10</v>
      </c>
      <c r="F6085" s="6"/>
      <c r="G6085" s="6">
        <v>20</v>
      </c>
      <c r="H6085" s="6"/>
      <c r="I6085" s="6"/>
      <c r="J6085" s="6"/>
      <c r="K6085" s="6">
        <v>0</v>
      </c>
      <c r="L6085" s="6" t="s">
        <v>12295</v>
      </c>
      <c r="M6085" s="6">
        <v>63</v>
      </c>
      <c r="N6085" s="6" t="e">
        <f>VLOOKUP(A6085,web_archive!D:AB,18,FALSE)</f>
        <v>#N/A</v>
      </c>
      <c r="O6085" s="6">
        <v>2</v>
      </c>
      <c r="P6085" s="6"/>
      <c r="Q6085" s="6"/>
      <c r="R6085" s="6"/>
      <c r="S6085" s="6"/>
      <c r="T6085" s="6"/>
      <c r="U6085" s="6" t="s">
        <v>22482</v>
      </c>
      <c r="V6085" s="6" t="s">
        <v>12298</v>
      </c>
      <c r="W6085" s="6" t="s">
        <v>12299</v>
      </c>
      <c r="X6085" s="6" t="s">
        <v>12299</v>
      </c>
      <c r="Y6085" s="6"/>
    </row>
    <row r="6086" spans="1:25" x14ac:dyDescent="0.3">
      <c r="A6086" s="6">
        <v>11565</v>
      </c>
      <c r="B6086" s="6" t="s">
        <v>22483</v>
      </c>
      <c r="C6086" s="6" t="s">
        <v>10674</v>
      </c>
      <c r="D6086" s="6">
        <v>0</v>
      </c>
      <c r="E6086" s="6">
        <v>10</v>
      </c>
      <c r="F6086" s="6"/>
      <c r="G6086" s="6">
        <v>150</v>
      </c>
      <c r="H6086" s="6"/>
      <c r="I6086" s="6"/>
      <c r="J6086" s="6"/>
      <c r="K6086" s="6">
        <v>0</v>
      </c>
      <c r="L6086" s="6" t="s">
        <v>12295</v>
      </c>
      <c r="M6086" s="6">
        <v>63</v>
      </c>
      <c r="N6086" s="6" t="e">
        <f>VLOOKUP(A6086,web_archive!D:AB,18,FALSE)</f>
        <v>#N/A</v>
      </c>
      <c r="O6086" s="6">
        <v>2</v>
      </c>
      <c r="P6086" s="6"/>
      <c r="Q6086" s="6"/>
      <c r="R6086" s="6"/>
      <c r="S6086" s="6"/>
      <c r="T6086" s="6"/>
      <c r="U6086" s="6" t="s">
        <v>12304</v>
      </c>
      <c r="V6086" s="6" t="s">
        <v>12305</v>
      </c>
      <c r="W6086" s="6" t="s">
        <v>12298</v>
      </c>
      <c r="X6086" s="6" t="s">
        <v>12299</v>
      </c>
      <c r="Y6086" s="6" t="s">
        <v>12299</v>
      </c>
    </row>
    <row r="6087" spans="1:25" x14ac:dyDescent="0.3">
      <c r="A6087" s="6">
        <v>11566</v>
      </c>
      <c r="B6087" s="6" t="s">
        <v>22484</v>
      </c>
      <c r="C6087" s="6" t="s">
        <v>10918</v>
      </c>
      <c r="D6087" s="6">
        <v>0</v>
      </c>
      <c r="E6087" s="6">
        <v>10</v>
      </c>
      <c r="F6087" s="6"/>
      <c r="G6087" s="6">
        <v>130</v>
      </c>
      <c r="H6087" s="6"/>
      <c r="I6087" s="6"/>
      <c r="J6087" s="6"/>
      <c r="K6087" s="6">
        <v>0</v>
      </c>
      <c r="L6087" s="6" t="s">
        <v>12295</v>
      </c>
      <c r="M6087" s="6">
        <v>63</v>
      </c>
      <c r="N6087" s="6" t="e">
        <f>VLOOKUP(A6087,web_archive!D:AB,18,FALSE)</f>
        <v>#N/A</v>
      </c>
      <c r="O6087" s="6">
        <v>2</v>
      </c>
      <c r="P6087" s="6"/>
      <c r="Q6087" s="6"/>
      <c r="R6087" s="6"/>
      <c r="S6087" s="6"/>
      <c r="T6087" s="6"/>
      <c r="U6087" s="6" t="s">
        <v>12302</v>
      </c>
      <c r="V6087" s="6" t="s">
        <v>12303</v>
      </c>
      <c r="W6087" s="6" t="s">
        <v>12298</v>
      </c>
      <c r="X6087" s="6" t="s">
        <v>12299</v>
      </c>
      <c r="Y6087" s="6" t="s">
        <v>12299</v>
      </c>
    </row>
    <row r="6088" spans="1:25" x14ac:dyDescent="0.3">
      <c r="A6088" s="6">
        <v>11567</v>
      </c>
      <c r="B6088" s="6" t="s">
        <v>22485</v>
      </c>
      <c r="C6088" s="6" t="s">
        <v>7127</v>
      </c>
      <c r="D6088" s="6">
        <v>0</v>
      </c>
      <c r="E6088" s="6">
        <v>10</v>
      </c>
      <c r="F6088" s="6"/>
      <c r="G6088" s="6">
        <v>0</v>
      </c>
      <c r="H6088" s="6"/>
      <c r="I6088" s="6"/>
      <c r="J6088" s="6"/>
      <c r="K6088" s="6">
        <v>0</v>
      </c>
      <c r="L6088" s="6" t="s">
        <v>12295</v>
      </c>
      <c r="M6088" s="6">
        <v>63</v>
      </c>
      <c r="N6088" s="6" t="e">
        <f>VLOOKUP(A6088,web_archive!D:AB,18,FALSE)</f>
        <v>#N/A</v>
      </c>
      <c r="O6088" s="6">
        <v>2</v>
      </c>
      <c r="P6088" s="6"/>
      <c r="Q6088" s="6"/>
      <c r="R6088" s="6"/>
      <c r="S6088" s="6"/>
      <c r="T6088" s="6"/>
      <c r="U6088" s="6" t="s">
        <v>12382</v>
      </c>
      <c r="V6088" s="6" t="s">
        <v>12383</v>
      </c>
      <c r="W6088" s="6" t="s">
        <v>12298</v>
      </c>
      <c r="X6088" s="6" t="s">
        <v>12299</v>
      </c>
      <c r="Y6088" s="6" t="s">
        <v>12299</v>
      </c>
    </row>
    <row r="6089" spans="1:25" x14ac:dyDescent="0.3">
      <c r="A6089" s="6">
        <v>11568</v>
      </c>
      <c r="B6089" s="6" t="s">
        <v>22486</v>
      </c>
      <c r="C6089" s="6" t="s">
        <v>22487</v>
      </c>
      <c r="D6089" s="6">
        <v>0</v>
      </c>
      <c r="E6089" s="6">
        <v>10</v>
      </c>
      <c r="F6089" s="6"/>
      <c r="G6089" s="6">
        <v>20</v>
      </c>
      <c r="H6089" s="6"/>
      <c r="I6089" s="6"/>
      <c r="J6089" s="6"/>
      <c r="K6089" s="6">
        <v>0</v>
      </c>
      <c r="L6089" s="6" t="s">
        <v>12295</v>
      </c>
      <c r="M6089" s="6">
        <v>63</v>
      </c>
      <c r="N6089" s="6" t="e">
        <f>VLOOKUP(A6089,web_archive!D:AB,18,FALSE)</f>
        <v>#N/A</v>
      </c>
      <c r="O6089" s="6">
        <v>2</v>
      </c>
      <c r="P6089" s="6"/>
      <c r="Q6089" s="6"/>
      <c r="R6089" s="6"/>
      <c r="S6089" s="6"/>
      <c r="T6089" s="6"/>
      <c r="U6089" s="6" t="s">
        <v>12296</v>
      </c>
      <c r="V6089" s="6" t="s">
        <v>12297</v>
      </c>
      <c r="W6089" s="6" t="s">
        <v>12298</v>
      </c>
      <c r="X6089" s="6" t="s">
        <v>12299</v>
      </c>
      <c r="Y6089" s="6" t="s">
        <v>12299</v>
      </c>
    </row>
    <row r="6090" spans="1:25" x14ac:dyDescent="0.3">
      <c r="A6090" s="6">
        <v>11569</v>
      </c>
      <c r="B6090" s="6" t="s">
        <v>22488</v>
      </c>
      <c r="C6090" s="6" t="s">
        <v>7271</v>
      </c>
      <c r="D6090" s="6">
        <v>0</v>
      </c>
      <c r="E6090" s="6">
        <v>10</v>
      </c>
      <c r="F6090" s="6"/>
      <c r="G6090" s="6">
        <v>100</v>
      </c>
      <c r="H6090" s="6"/>
      <c r="I6090" s="6"/>
      <c r="J6090" s="6"/>
      <c r="K6090" s="6">
        <v>0</v>
      </c>
      <c r="L6090" s="6" t="s">
        <v>12295</v>
      </c>
      <c r="M6090" s="6">
        <v>63</v>
      </c>
      <c r="N6090" s="6" t="e">
        <f>VLOOKUP(A6090,web_archive!D:AB,18,FALSE)</f>
        <v>#N/A</v>
      </c>
      <c r="O6090" s="6">
        <v>2</v>
      </c>
      <c r="P6090" s="6"/>
      <c r="Q6090" s="6"/>
      <c r="R6090" s="6"/>
      <c r="S6090" s="6"/>
      <c r="T6090" s="6"/>
      <c r="U6090" s="6" t="s">
        <v>12300</v>
      </c>
      <c r="V6090" s="6" t="s">
        <v>12301</v>
      </c>
      <c r="W6090" s="6" t="s">
        <v>12298</v>
      </c>
      <c r="X6090" s="6" t="s">
        <v>12299</v>
      </c>
      <c r="Y6090" s="6" t="s">
        <v>12299</v>
      </c>
    </row>
    <row r="6091" spans="1:25" x14ac:dyDescent="0.3">
      <c r="A6091" s="6">
        <v>11570</v>
      </c>
      <c r="B6091" s="6" t="s">
        <v>22489</v>
      </c>
      <c r="C6091" s="6" t="s">
        <v>8240</v>
      </c>
      <c r="D6091" s="6">
        <v>0</v>
      </c>
      <c r="E6091" s="6">
        <v>10</v>
      </c>
      <c r="F6091" s="6"/>
      <c r="G6091" s="6">
        <v>70</v>
      </c>
      <c r="H6091" s="6"/>
      <c r="I6091" s="6"/>
      <c r="J6091" s="6"/>
      <c r="K6091" s="6">
        <v>0</v>
      </c>
      <c r="L6091" s="6" t="s">
        <v>12295</v>
      </c>
      <c r="M6091" s="6">
        <v>63</v>
      </c>
      <c r="N6091" s="6" t="e">
        <f>VLOOKUP(A6091,web_archive!D:AB,18,FALSE)</f>
        <v>#N/A</v>
      </c>
      <c r="O6091" s="6">
        <v>2</v>
      </c>
      <c r="P6091" s="6"/>
      <c r="Q6091" s="6"/>
      <c r="R6091" s="6"/>
      <c r="S6091" s="6"/>
      <c r="T6091" s="6"/>
      <c r="U6091" s="6" t="s">
        <v>12296</v>
      </c>
      <c r="V6091" s="6" t="s">
        <v>12297</v>
      </c>
      <c r="W6091" s="6" t="s">
        <v>12298</v>
      </c>
      <c r="X6091" s="6" t="s">
        <v>12299</v>
      </c>
      <c r="Y6091" s="6" t="s">
        <v>12299</v>
      </c>
    </row>
    <row r="6092" spans="1:25" x14ac:dyDescent="0.3">
      <c r="A6092" s="6">
        <v>11571</v>
      </c>
      <c r="B6092" s="6" t="s">
        <v>22490</v>
      </c>
      <c r="C6092" s="6" t="s">
        <v>4811</v>
      </c>
      <c r="D6092" s="6">
        <v>0</v>
      </c>
      <c r="E6092" s="6">
        <v>10</v>
      </c>
      <c r="F6092" s="6"/>
      <c r="G6092" s="6">
        <v>70</v>
      </c>
      <c r="H6092" s="6"/>
      <c r="I6092" s="6"/>
      <c r="J6092" s="6"/>
      <c r="K6092" s="6">
        <v>0</v>
      </c>
      <c r="L6092" s="6" t="s">
        <v>12295</v>
      </c>
      <c r="M6092" s="6">
        <v>63</v>
      </c>
      <c r="N6092" s="6" t="e">
        <f>VLOOKUP(A6092,web_archive!D:AB,18,FALSE)</f>
        <v>#N/A</v>
      </c>
      <c r="O6092" s="6">
        <v>2</v>
      </c>
      <c r="P6092" s="6"/>
      <c r="Q6092" s="6"/>
      <c r="R6092" s="6"/>
      <c r="S6092" s="6"/>
      <c r="T6092" s="6"/>
      <c r="U6092" s="6" t="s">
        <v>22491</v>
      </c>
      <c r="V6092" s="6" t="s">
        <v>12299</v>
      </c>
      <c r="W6092" s="6" t="s">
        <v>12299</v>
      </c>
      <c r="X6092" s="6"/>
      <c r="Y6092" s="6"/>
    </row>
    <row r="6093" spans="1:25" x14ac:dyDescent="0.3">
      <c r="A6093" s="6">
        <v>11572</v>
      </c>
      <c r="B6093" s="6" t="s">
        <v>22492</v>
      </c>
      <c r="C6093" s="6" t="s">
        <v>1360</v>
      </c>
      <c r="D6093" s="6">
        <v>0</v>
      </c>
      <c r="E6093" s="6">
        <v>10</v>
      </c>
      <c r="F6093" s="6"/>
      <c r="G6093" s="6">
        <v>150</v>
      </c>
      <c r="H6093" s="6"/>
      <c r="I6093" s="6"/>
      <c r="J6093" s="6"/>
      <c r="K6093" s="6">
        <v>0</v>
      </c>
      <c r="L6093" s="6" t="s">
        <v>12295</v>
      </c>
      <c r="M6093" s="6">
        <v>63</v>
      </c>
      <c r="N6093" s="6" t="e">
        <f>VLOOKUP(A6093,web_archive!D:AB,18,FALSE)</f>
        <v>#N/A</v>
      </c>
      <c r="O6093" s="6">
        <v>2</v>
      </c>
      <c r="P6093" s="6"/>
      <c r="Q6093" s="6"/>
      <c r="R6093" s="6"/>
      <c r="S6093" s="6"/>
      <c r="T6093" s="6"/>
      <c r="U6093" s="6" t="s">
        <v>12306</v>
      </c>
      <c r="V6093" s="6" t="s">
        <v>12307</v>
      </c>
      <c r="W6093" s="6" t="s">
        <v>12308</v>
      </c>
      <c r="X6093" s="6" t="s">
        <v>12299</v>
      </c>
      <c r="Y6093" s="6" t="s">
        <v>12299</v>
      </c>
    </row>
    <row r="6094" spans="1:25" x14ac:dyDescent="0.3">
      <c r="A6094" s="6">
        <v>11573</v>
      </c>
      <c r="B6094" s="6" t="s">
        <v>22493</v>
      </c>
      <c r="C6094" s="6" t="s">
        <v>22494</v>
      </c>
      <c r="D6094" s="6">
        <v>0</v>
      </c>
      <c r="E6094" s="6">
        <v>10</v>
      </c>
      <c r="F6094" s="6"/>
      <c r="G6094" s="6">
        <v>50</v>
      </c>
      <c r="H6094" s="6"/>
      <c r="I6094" s="6"/>
      <c r="J6094" s="6"/>
      <c r="K6094" s="6">
        <v>0</v>
      </c>
      <c r="L6094" s="6" t="s">
        <v>12295</v>
      </c>
      <c r="M6094" s="6">
        <v>63</v>
      </c>
      <c r="N6094" s="6" t="e">
        <f>VLOOKUP(A6094,web_archive!D:AB,18,FALSE)</f>
        <v>#N/A</v>
      </c>
      <c r="O6094" s="6">
        <v>2</v>
      </c>
      <c r="P6094" s="6"/>
      <c r="Q6094" s="6"/>
      <c r="R6094" s="6"/>
      <c r="S6094" s="6"/>
      <c r="T6094" s="6"/>
      <c r="U6094" s="6" t="s">
        <v>12304</v>
      </c>
      <c r="V6094" s="6" t="s">
        <v>12305</v>
      </c>
      <c r="W6094" s="6" t="s">
        <v>12298</v>
      </c>
      <c r="X6094" s="6" t="s">
        <v>12299</v>
      </c>
      <c r="Y6094" s="6" t="s">
        <v>12299</v>
      </c>
    </row>
    <row r="6095" spans="1:25" x14ac:dyDescent="0.3">
      <c r="A6095" s="6">
        <v>11574</v>
      </c>
      <c r="B6095" s="6" t="s">
        <v>22495</v>
      </c>
      <c r="C6095" s="6" t="s">
        <v>22496</v>
      </c>
      <c r="D6095" s="6">
        <v>0</v>
      </c>
      <c r="E6095" s="6">
        <v>10</v>
      </c>
      <c r="F6095" s="6"/>
      <c r="G6095" s="6">
        <v>30</v>
      </c>
      <c r="H6095" s="6"/>
      <c r="I6095" s="6"/>
      <c r="J6095" s="6"/>
      <c r="K6095" s="6">
        <v>0</v>
      </c>
      <c r="L6095" s="6" t="s">
        <v>12295</v>
      </c>
      <c r="M6095" s="6">
        <v>63</v>
      </c>
      <c r="N6095" s="6" t="e">
        <f>VLOOKUP(A6095,web_archive!D:AB,18,FALSE)</f>
        <v>#N/A</v>
      </c>
      <c r="O6095" s="6">
        <v>2</v>
      </c>
      <c r="P6095" s="6"/>
      <c r="Q6095" s="6"/>
      <c r="R6095" s="6"/>
      <c r="S6095" s="6"/>
      <c r="T6095" s="6"/>
      <c r="U6095" s="6" t="s">
        <v>12302</v>
      </c>
      <c r="V6095" s="6" t="s">
        <v>12303</v>
      </c>
      <c r="W6095" s="6" t="s">
        <v>12298</v>
      </c>
      <c r="X6095" s="6" t="s">
        <v>12299</v>
      </c>
      <c r="Y6095" s="6" t="s">
        <v>12299</v>
      </c>
    </row>
    <row r="6096" spans="1:25" x14ac:dyDescent="0.3">
      <c r="A6096" s="6">
        <v>11575</v>
      </c>
      <c r="B6096" s="6" t="s">
        <v>22497</v>
      </c>
      <c r="C6096" s="6" t="s">
        <v>6256</v>
      </c>
      <c r="D6096" s="6">
        <v>3</v>
      </c>
      <c r="E6096" s="6">
        <v>10</v>
      </c>
      <c r="F6096" s="6"/>
      <c r="G6096" s="6">
        <v>30</v>
      </c>
      <c r="H6096" s="6"/>
      <c r="I6096" s="6"/>
      <c r="J6096" s="6"/>
      <c r="K6096" s="6"/>
      <c r="L6096" s="6"/>
      <c r="M6096" s="6"/>
      <c r="N6096" s="6" t="e">
        <f>VLOOKUP(A6096,web_archive!D:AB,18,FALSE)</f>
        <v>#N/A</v>
      </c>
      <c r="O6096" s="6"/>
      <c r="P6096" s="6"/>
      <c r="Q6096" s="6"/>
      <c r="R6096" s="6"/>
      <c r="S6096" s="6"/>
      <c r="T6096" s="6"/>
      <c r="U6096" s="6" t="s">
        <v>12299</v>
      </c>
      <c r="V6096" s="6" t="s">
        <v>12299</v>
      </c>
      <c r="W6096" s="6" t="s">
        <v>12299</v>
      </c>
      <c r="X6096" s="6"/>
      <c r="Y6096" s="6"/>
    </row>
    <row r="6097" spans="1:27" x14ac:dyDescent="0.3">
      <c r="A6097" s="6">
        <v>11576</v>
      </c>
      <c r="B6097" s="6" t="s">
        <v>22498</v>
      </c>
      <c r="C6097" s="6" t="s">
        <v>22499</v>
      </c>
      <c r="D6097" s="6">
        <v>3</v>
      </c>
      <c r="E6097" s="6">
        <v>10</v>
      </c>
      <c r="F6097" s="6"/>
      <c r="G6097" s="6">
        <v>30</v>
      </c>
      <c r="H6097" s="6"/>
      <c r="I6097" s="6"/>
      <c r="J6097" s="6"/>
      <c r="K6097" s="6"/>
      <c r="L6097" s="6"/>
      <c r="M6097" s="6"/>
      <c r="N6097" s="6" t="e">
        <f>VLOOKUP(A6097,web_archive!D:AB,18,FALSE)</f>
        <v>#N/A</v>
      </c>
      <c r="O6097" s="6"/>
      <c r="P6097" s="6"/>
      <c r="Q6097" s="6"/>
      <c r="R6097" s="6"/>
      <c r="S6097" s="6"/>
      <c r="T6097" s="6"/>
      <c r="U6097" s="6" t="s">
        <v>12299</v>
      </c>
      <c r="V6097" s="6" t="s">
        <v>12299</v>
      </c>
      <c r="W6097" s="6" t="s">
        <v>12299</v>
      </c>
      <c r="X6097" s="6"/>
      <c r="Y6097" s="6"/>
      <c r="Z6097" s="6"/>
      <c r="AA6097" s="6"/>
    </row>
    <row r="6098" spans="1:27" x14ac:dyDescent="0.3">
      <c r="A6098" s="6">
        <v>11577</v>
      </c>
      <c r="B6098" s="6" t="s">
        <v>22500</v>
      </c>
      <c r="C6098" s="6" t="s">
        <v>8380</v>
      </c>
      <c r="D6098" s="6">
        <v>0</v>
      </c>
      <c r="E6098" s="6">
        <v>10</v>
      </c>
      <c r="F6098" s="6"/>
      <c r="G6098" s="6">
        <v>30</v>
      </c>
      <c r="H6098" s="6"/>
      <c r="I6098" s="6"/>
      <c r="J6098" s="6"/>
      <c r="K6098" s="6">
        <v>0</v>
      </c>
      <c r="L6098" s="6" t="s">
        <v>12295</v>
      </c>
      <c r="M6098" s="6">
        <v>63</v>
      </c>
      <c r="N6098" s="6" t="e">
        <f>VLOOKUP(A6098,web_archive!D:AB,18,FALSE)</f>
        <v>#N/A</v>
      </c>
      <c r="O6098" s="6">
        <v>2</v>
      </c>
      <c r="P6098" s="6"/>
      <c r="Q6098" s="6"/>
      <c r="R6098" s="6"/>
      <c r="S6098" s="6"/>
      <c r="T6098" s="6"/>
      <c r="U6098" s="6" t="s">
        <v>12373</v>
      </c>
      <c r="V6098" s="6" t="s">
        <v>12298</v>
      </c>
      <c r="W6098" s="6" t="s">
        <v>12299</v>
      </c>
      <c r="X6098" s="6" t="s">
        <v>12299</v>
      </c>
      <c r="Y6098" s="6"/>
      <c r="Z6098" s="6"/>
      <c r="AA6098" s="6"/>
    </row>
    <row r="6099" spans="1:27" x14ac:dyDescent="0.3">
      <c r="A6099" s="6">
        <v>11578</v>
      </c>
      <c r="B6099" s="6" t="s">
        <v>22501</v>
      </c>
      <c r="C6099" s="6" t="s">
        <v>22502</v>
      </c>
      <c r="D6099" s="6">
        <v>0</v>
      </c>
      <c r="E6099" s="6">
        <v>10</v>
      </c>
      <c r="F6099" s="6"/>
      <c r="G6099" s="6">
        <v>40</v>
      </c>
      <c r="H6099" s="6"/>
      <c r="I6099" s="6"/>
      <c r="J6099" s="6"/>
      <c r="K6099" s="6">
        <v>0</v>
      </c>
      <c r="L6099" s="6" t="s">
        <v>12295</v>
      </c>
      <c r="M6099" s="6">
        <v>63</v>
      </c>
      <c r="N6099" s="6" t="e">
        <f>VLOOKUP(A6099,web_archive!D:AB,18,FALSE)</f>
        <v>#N/A</v>
      </c>
      <c r="O6099" s="6">
        <v>2</v>
      </c>
      <c r="P6099" s="6"/>
      <c r="Q6099" s="6"/>
      <c r="R6099" s="6"/>
      <c r="S6099" s="6"/>
      <c r="T6099" s="6"/>
      <c r="U6099" s="6" t="s">
        <v>12300</v>
      </c>
      <c r="V6099" s="6" t="s">
        <v>12301</v>
      </c>
      <c r="W6099" s="6" t="s">
        <v>12298</v>
      </c>
      <c r="X6099" s="6" t="s">
        <v>12299</v>
      </c>
      <c r="Y6099" s="6" t="s">
        <v>12299</v>
      </c>
      <c r="Z6099" s="6"/>
      <c r="AA6099" s="6"/>
    </row>
    <row r="6100" spans="1:27" x14ac:dyDescent="0.3">
      <c r="A6100" s="6">
        <v>11579</v>
      </c>
      <c r="B6100" s="6" t="s">
        <v>22503</v>
      </c>
      <c r="C6100" s="6" t="s">
        <v>6246</v>
      </c>
      <c r="D6100" s="6">
        <v>3</v>
      </c>
      <c r="E6100" s="6">
        <v>10</v>
      </c>
      <c r="F6100" s="6"/>
      <c r="G6100" s="6">
        <v>30</v>
      </c>
      <c r="H6100" s="6"/>
      <c r="I6100" s="6"/>
      <c r="J6100" s="6"/>
      <c r="K6100" s="6"/>
      <c r="L6100" s="6"/>
      <c r="M6100" s="6"/>
      <c r="N6100" s="6" t="e">
        <f>VLOOKUP(A6100,web_archive!D:AB,18,FALSE)</f>
        <v>#N/A</v>
      </c>
      <c r="O6100" s="6"/>
      <c r="P6100" s="6"/>
      <c r="Q6100" s="6"/>
      <c r="R6100" s="6"/>
      <c r="S6100" s="6"/>
      <c r="T6100" s="6"/>
      <c r="U6100" s="6" t="s">
        <v>12299</v>
      </c>
      <c r="V6100" s="6" t="s">
        <v>12299</v>
      </c>
      <c r="W6100" s="6" t="s">
        <v>12299</v>
      </c>
      <c r="X6100" s="6"/>
      <c r="Y6100" s="6"/>
      <c r="Z6100" s="6"/>
      <c r="AA6100" s="6"/>
    </row>
    <row r="6101" spans="1:27" x14ac:dyDescent="0.3">
      <c r="A6101" s="6">
        <v>11580</v>
      </c>
      <c r="B6101" s="6" t="s">
        <v>22504</v>
      </c>
      <c r="C6101" s="6" t="s">
        <v>1826</v>
      </c>
      <c r="D6101" s="6">
        <v>0</v>
      </c>
      <c r="E6101" s="6">
        <v>10</v>
      </c>
      <c r="F6101" s="6"/>
      <c r="G6101" s="6">
        <v>30</v>
      </c>
      <c r="H6101" s="6"/>
      <c r="I6101" s="6"/>
      <c r="J6101" s="6"/>
      <c r="K6101" s="6">
        <v>0</v>
      </c>
      <c r="L6101" s="6" t="s">
        <v>12295</v>
      </c>
      <c r="M6101" s="6">
        <v>63</v>
      </c>
      <c r="N6101" s="6" t="e">
        <f>VLOOKUP(A6101,web_archive!D:AB,18,FALSE)</f>
        <v>#N/A</v>
      </c>
      <c r="O6101" s="6">
        <v>2</v>
      </c>
      <c r="P6101" s="6"/>
      <c r="Q6101" s="6"/>
      <c r="R6101" s="6"/>
      <c r="S6101" s="6"/>
      <c r="T6101" s="6"/>
      <c r="U6101" s="6" t="s">
        <v>12296</v>
      </c>
      <c r="V6101" s="6" t="s">
        <v>12297</v>
      </c>
      <c r="W6101" s="6" t="s">
        <v>12298</v>
      </c>
      <c r="X6101" s="6" t="s">
        <v>12299</v>
      </c>
      <c r="Y6101" s="6" t="s">
        <v>12299</v>
      </c>
      <c r="Z6101" s="6"/>
      <c r="AA6101" s="6"/>
    </row>
    <row r="6102" spans="1:27" x14ac:dyDescent="0.3">
      <c r="A6102" s="6">
        <v>11581</v>
      </c>
      <c r="B6102" s="6" t="s">
        <v>22505</v>
      </c>
      <c r="C6102" s="6" t="s">
        <v>7585</v>
      </c>
      <c r="D6102" s="6">
        <v>0</v>
      </c>
      <c r="E6102" s="6">
        <v>10</v>
      </c>
      <c r="F6102" s="6"/>
      <c r="G6102" s="6">
        <v>100</v>
      </c>
      <c r="H6102" s="6"/>
      <c r="I6102" s="6"/>
      <c r="J6102" s="6"/>
      <c r="K6102" s="6">
        <v>0</v>
      </c>
      <c r="L6102" s="6" t="s">
        <v>12295</v>
      </c>
      <c r="M6102" s="6">
        <v>63</v>
      </c>
      <c r="N6102" s="6" t="e">
        <f>VLOOKUP(A6102,web_archive!D:AB,18,FALSE)</f>
        <v>#N/A</v>
      </c>
      <c r="O6102" s="6">
        <v>2</v>
      </c>
      <c r="P6102" s="6"/>
      <c r="Q6102" s="6"/>
      <c r="R6102" s="6"/>
      <c r="S6102" s="6"/>
      <c r="T6102" s="6"/>
      <c r="U6102" s="6" t="s">
        <v>12353</v>
      </c>
      <c r="V6102" s="6" t="s">
        <v>12354</v>
      </c>
      <c r="W6102" s="6" t="s">
        <v>12298</v>
      </c>
      <c r="X6102" s="6" t="s">
        <v>12299</v>
      </c>
      <c r="Y6102" s="6" t="s">
        <v>12299</v>
      </c>
      <c r="Z6102" s="6"/>
      <c r="AA6102" s="6"/>
    </row>
    <row r="6103" spans="1:27" x14ac:dyDescent="0.3">
      <c r="A6103" s="6">
        <v>11582</v>
      </c>
      <c r="B6103" s="6" t="s">
        <v>22506</v>
      </c>
      <c r="C6103" s="6" t="s">
        <v>10558</v>
      </c>
      <c r="D6103" s="6">
        <v>0</v>
      </c>
      <c r="E6103" s="6">
        <v>10</v>
      </c>
      <c r="F6103" s="6"/>
      <c r="G6103" s="6">
        <v>30</v>
      </c>
      <c r="H6103" s="6"/>
      <c r="I6103" s="6"/>
      <c r="J6103" s="6"/>
      <c r="K6103" s="6">
        <v>0</v>
      </c>
      <c r="L6103" s="6" t="s">
        <v>12295</v>
      </c>
      <c r="M6103" s="6">
        <v>63</v>
      </c>
      <c r="N6103" s="6" t="e">
        <f>VLOOKUP(A6103,web_archive!D:AB,18,FALSE)</f>
        <v>#N/A</v>
      </c>
      <c r="O6103" s="6">
        <v>2</v>
      </c>
      <c r="P6103" s="6"/>
      <c r="Q6103" s="6"/>
      <c r="R6103" s="6"/>
      <c r="S6103" s="6"/>
      <c r="T6103" s="6"/>
      <c r="U6103" s="6" t="s">
        <v>12351</v>
      </c>
      <c r="V6103" s="6" t="s">
        <v>12352</v>
      </c>
      <c r="W6103" s="6" t="s">
        <v>12298</v>
      </c>
      <c r="X6103" s="6" t="s">
        <v>12299</v>
      </c>
      <c r="Y6103" s="6" t="s">
        <v>12299</v>
      </c>
      <c r="Z6103" s="6"/>
      <c r="AA6103" s="6"/>
    </row>
    <row r="6104" spans="1:27" x14ac:dyDescent="0.3">
      <c r="A6104" s="6">
        <v>11583</v>
      </c>
      <c r="B6104" s="6" t="s">
        <v>22507</v>
      </c>
      <c r="C6104" s="6" t="s">
        <v>2157</v>
      </c>
      <c r="D6104" s="6">
        <v>0</v>
      </c>
      <c r="E6104" s="6">
        <v>10</v>
      </c>
      <c r="F6104" s="6"/>
      <c r="G6104" s="6">
        <v>150</v>
      </c>
      <c r="H6104" s="6"/>
      <c r="I6104" s="6"/>
      <c r="J6104" s="6"/>
      <c r="K6104" s="6">
        <v>0</v>
      </c>
      <c r="L6104" s="6" t="s">
        <v>12295</v>
      </c>
      <c r="M6104" s="6">
        <v>63</v>
      </c>
      <c r="N6104" s="6" t="e">
        <f>VLOOKUP(A6104,web_archive!D:AB,18,FALSE)</f>
        <v>#N/A</v>
      </c>
      <c r="O6104" s="6">
        <v>2</v>
      </c>
      <c r="P6104" s="6"/>
      <c r="Q6104" s="6"/>
      <c r="R6104" s="6"/>
      <c r="S6104" s="6"/>
      <c r="T6104" s="6"/>
      <c r="U6104" s="6" t="s">
        <v>12384</v>
      </c>
      <c r="V6104" s="6" t="s">
        <v>12385</v>
      </c>
      <c r="W6104" s="6" t="s">
        <v>12386</v>
      </c>
      <c r="X6104" s="6" t="s">
        <v>12387</v>
      </c>
      <c r="Y6104" s="6" t="s">
        <v>12299</v>
      </c>
      <c r="Z6104" s="6" t="s">
        <v>12299</v>
      </c>
      <c r="AA6104" s="6"/>
    </row>
    <row r="6105" spans="1:27" x14ac:dyDescent="0.3">
      <c r="A6105" s="6">
        <v>11584</v>
      </c>
      <c r="B6105" s="6" t="s">
        <v>22508</v>
      </c>
      <c r="C6105" s="6" t="s">
        <v>10634</v>
      </c>
      <c r="D6105" s="6">
        <v>0</v>
      </c>
      <c r="E6105" s="6">
        <v>10</v>
      </c>
      <c r="F6105" s="6"/>
      <c r="G6105" s="6">
        <v>80</v>
      </c>
      <c r="H6105" s="6"/>
      <c r="I6105" s="6"/>
      <c r="J6105" s="6"/>
      <c r="K6105" s="6">
        <v>0</v>
      </c>
      <c r="L6105" s="6" t="s">
        <v>12295</v>
      </c>
      <c r="M6105" s="6">
        <v>63</v>
      </c>
      <c r="N6105" s="6" t="e">
        <f>VLOOKUP(A6105,web_archive!D:AB,18,FALSE)</f>
        <v>#N/A</v>
      </c>
      <c r="O6105" s="6">
        <v>2</v>
      </c>
      <c r="P6105" s="6"/>
      <c r="Q6105" s="6"/>
      <c r="R6105" s="6"/>
      <c r="S6105" s="6"/>
      <c r="T6105" s="6"/>
      <c r="U6105" s="6" t="s">
        <v>12369</v>
      </c>
      <c r="V6105" s="6" t="s">
        <v>12370</v>
      </c>
      <c r="W6105" s="6" t="s">
        <v>12299</v>
      </c>
      <c r="X6105" s="6" t="s">
        <v>12299</v>
      </c>
      <c r="Y6105" s="6"/>
      <c r="Z6105" s="6"/>
      <c r="AA6105" s="6"/>
    </row>
    <row r="6106" spans="1:27" x14ac:dyDescent="0.3">
      <c r="A6106" s="6">
        <v>11585</v>
      </c>
      <c r="B6106" s="6" t="s">
        <v>22509</v>
      </c>
      <c r="C6106" s="6" t="s">
        <v>4958</v>
      </c>
      <c r="D6106" s="6">
        <v>0</v>
      </c>
      <c r="E6106" s="6">
        <v>10</v>
      </c>
      <c r="F6106" s="6"/>
      <c r="G6106" s="6">
        <v>80</v>
      </c>
      <c r="H6106" s="6"/>
      <c r="I6106" s="6"/>
      <c r="J6106" s="6"/>
      <c r="K6106" s="6">
        <v>0</v>
      </c>
      <c r="L6106" s="6" t="s">
        <v>12295</v>
      </c>
      <c r="M6106" s="6">
        <v>63</v>
      </c>
      <c r="N6106" s="6" t="e">
        <f>VLOOKUP(A6106,web_archive!D:AB,18,FALSE)</f>
        <v>#N/A</v>
      </c>
      <c r="O6106" s="6">
        <v>2</v>
      </c>
      <c r="P6106" s="6"/>
      <c r="Q6106" s="6"/>
      <c r="R6106" s="6"/>
      <c r="S6106" s="6"/>
      <c r="T6106" s="6"/>
      <c r="U6106" s="6" t="s">
        <v>12369</v>
      </c>
      <c r="V6106" s="6" t="s">
        <v>12370</v>
      </c>
      <c r="W6106" s="6" t="s">
        <v>12299</v>
      </c>
      <c r="X6106" s="6" t="s">
        <v>12299</v>
      </c>
      <c r="Y6106" s="6"/>
      <c r="Z6106" s="6"/>
      <c r="AA6106" s="6"/>
    </row>
    <row r="6107" spans="1:27" x14ac:dyDescent="0.3">
      <c r="A6107" s="6">
        <v>11586</v>
      </c>
      <c r="B6107" s="6" t="s">
        <v>22510</v>
      </c>
      <c r="C6107" s="6" t="s">
        <v>22511</v>
      </c>
      <c r="D6107" s="6">
        <v>0</v>
      </c>
      <c r="E6107" s="6">
        <v>10</v>
      </c>
      <c r="F6107" s="6"/>
      <c r="G6107" s="6">
        <v>80</v>
      </c>
      <c r="H6107" s="6"/>
      <c r="I6107" s="6"/>
      <c r="J6107" s="6"/>
      <c r="K6107" s="6">
        <v>0</v>
      </c>
      <c r="L6107" s="6" t="s">
        <v>12295</v>
      </c>
      <c r="M6107" s="6">
        <v>63</v>
      </c>
      <c r="N6107" s="6" t="e">
        <f>VLOOKUP(A6107,web_archive!D:AB,18,FALSE)</f>
        <v>#N/A</v>
      </c>
      <c r="O6107" s="6">
        <v>2</v>
      </c>
      <c r="P6107" s="6"/>
      <c r="Q6107" s="6"/>
      <c r="R6107" s="6"/>
      <c r="S6107" s="6"/>
      <c r="T6107" s="6"/>
      <c r="U6107" s="6" t="s">
        <v>12369</v>
      </c>
      <c r="V6107" s="6" t="s">
        <v>12370</v>
      </c>
      <c r="W6107" s="6" t="s">
        <v>12299</v>
      </c>
      <c r="X6107" s="6" t="s">
        <v>12299</v>
      </c>
      <c r="Y6107" s="6"/>
      <c r="Z6107" s="6"/>
      <c r="AA6107" s="6"/>
    </row>
    <row r="6108" spans="1:27" x14ac:dyDescent="0.3">
      <c r="A6108" s="6">
        <v>11587</v>
      </c>
      <c r="B6108" s="6" t="s">
        <v>22512</v>
      </c>
      <c r="C6108" s="6" t="s">
        <v>2153</v>
      </c>
      <c r="D6108" s="6">
        <v>0</v>
      </c>
      <c r="E6108" s="6">
        <v>10</v>
      </c>
      <c r="F6108" s="6"/>
      <c r="G6108" s="6">
        <v>20</v>
      </c>
      <c r="H6108" s="6"/>
      <c r="I6108" s="6"/>
      <c r="J6108" s="6"/>
      <c r="K6108" s="6">
        <v>0</v>
      </c>
      <c r="L6108" s="6" t="s">
        <v>12295</v>
      </c>
      <c r="M6108" s="6">
        <v>63</v>
      </c>
      <c r="N6108" s="6" t="e">
        <f>VLOOKUP(A6108,web_archive!D:AB,18,FALSE)</f>
        <v>#N/A</v>
      </c>
      <c r="O6108" s="6">
        <v>2</v>
      </c>
      <c r="P6108" s="6"/>
      <c r="Q6108" s="6"/>
      <c r="R6108" s="6"/>
      <c r="S6108" s="6"/>
      <c r="T6108" s="6"/>
      <c r="U6108" s="6" t="s">
        <v>12367</v>
      </c>
      <c r="V6108" s="6" t="s">
        <v>12368</v>
      </c>
      <c r="W6108" s="6" t="s">
        <v>12299</v>
      </c>
      <c r="X6108" s="6" t="s">
        <v>12299</v>
      </c>
      <c r="Y6108" s="6"/>
      <c r="Z6108" s="6"/>
      <c r="AA6108" s="6"/>
    </row>
    <row r="6109" spans="1:27" x14ac:dyDescent="0.3">
      <c r="A6109" s="6">
        <v>11588</v>
      </c>
      <c r="B6109" s="6" t="s">
        <v>22513</v>
      </c>
      <c r="C6109" s="6" t="s">
        <v>22514</v>
      </c>
      <c r="D6109" s="6">
        <v>0</v>
      </c>
      <c r="E6109" s="6">
        <v>10</v>
      </c>
      <c r="F6109" s="6"/>
      <c r="G6109" s="6">
        <v>10</v>
      </c>
      <c r="H6109" s="6"/>
      <c r="I6109" s="6"/>
      <c r="J6109" s="6"/>
      <c r="K6109" s="6">
        <v>0</v>
      </c>
      <c r="L6109" s="6" t="s">
        <v>12295</v>
      </c>
      <c r="M6109" s="6">
        <v>63</v>
      </c>
      <c r="N6109" s="6" t="e">
        <f>VLOOKUP(A6109,web_archive!D:AB,18,FALSE)</f>
        <v>#N/A</v>
      </c>
      <c r="O6109" s="6">
        <v>2</v>
      </c>
      <c r="P6109" s="6"/>
      <c r="Q6109" s="6"/>
      <c r="R6109" s="6"/>
      <c r="S6109" s="6"/>
      <c r="T6109" s="6"/>
      <c r="U6109" s="6" t="s">
        <v>22515</v>
      </c>
      <c r="V6109" s="6" t="s">
        <v>22516</v>
      </c>
      <c r="W6109" s="6" t="s">
        <v>12393</v>
      </c>
      <c r="X6109" s="6" t="s">
        <v>12394</v>
      </c>
      <c r="Y6109" s="6" t="s">
        <v>12299</v>
      </c>
      <c r="Z6109" s="6" t="s">
        <v>12299</v>
      </c>
      <c r="AA6109" s="6"/>
    </row>
    <row r="6110" spans="1:27" x14ac:dyDescent="0.3">
      <c r="A6110" s="6">
        <v>11589</v>
      </c>
      <c r="B6110" s="6" t="s">
        <v>22517</v>
      </c>
      <c r="C6110" s="6" t="s">
        <v>22518</v>
      </c>
      <c r="D6110" s="6">
        <v>0</v>
      </c>
      <c r="E6110" s="6">
        <v>20</v>
      </c>
      <c r="F6110" s="6"/>
      <c r="G6110" s="6">
        <v>50</v>
      </c>
      <c r="H6110" s="6"/>
      <c r="I6110" s="6"/>
      <c r="J6110" s="6"/>
      <c r="K6110" s="6"/>
      <c r="L6110" s="6" t="s">
        <v>12295</v>
      </c>
      <c r="M6110" s="6">
        <v>63</v>
      </c>
      <c r="N6110" s="6" t="e">
        <f>VLOOKUP(A6110,web_archive!D:AB,18,FALSE)</f>
        <v>#N/A</v>
      </c>
      <c r="O6110" s="6">
        <v>2</v>
      </c>
      <c r="P6110" s="6"/>
      <c r="Q6110" s="6"/>
      <c r="R6110" s="6"/>
      <c r="S6110" s="6"/>
      <c r="T6110" s="6"/>
      <c r="U6110" s="6" t="s">
        <v>22458</v>
      </c>
      <c r="V6110" s="6" t="s">
        <v>12491</v>
      </c>
      <c r="W6110" s="6" t="s">
        <v>12299</v>
      </c>
      <c r="X6110" s="6" t="s">
        <v>12299</v>
      </c>
      <c r="Y6110" s="6"/>
      <c r="Z6110" s="6"/>
      <c r="AA6110" s="6"/>
    </row>
    <row r="6111" spans="1:27" x14ac:dyDescent="0.3">
      <c r="A6111" s="6">
        <v>11590</v>
      </c>
      <c r="B6111" s="6" t="s">
        <v>22519</v>
      </c>
      <c r="C6111" s="6" t="s">
        <v>22520</v>
      </c>
      <c r="D6111" s="6">
        <v>0</v>
      </c>
      <c r="E6111" s="6">
        <v>5000</v>
      </c>
      <c r="F6111" s="6"/>
      <c r="G6111" s="6">
        <v>300</v>
      </c>
      <c r="H6111" s="6"/>
      <c r="I6111" s="6"/>
      <c r="J6111" s="6"/>
      <c r="K6111" s="6"/>
      <c r="L6111" s="6" t="s">
        <v>12295</v>
      </c>
      <c r="M6111" s="6">
        <v>63</v>
      </c>
      <c r="N6111" s="6" t="e">
        <f>VLOOKUP(A6111,web_archive!D:AB,18,FALSE)</f>
        <v>#N/A</v>
      </c>
      <c r="O6111" s="6">
        <v>2</v>
      </c>
      <c r="P6111" s="6"/>
      <c r="Q6111" s="6"/>
      <c r="R6111" s="6"/>
      <c r="S6111" s="6"/>
      <c r="T6111" s="6"/>
      <c r="U6111" s="6" t="s">
        <v>22521</v>
      </c>
      <c r="V6111" s="6" t="s">
        <v>22522</v>
      </c>
      <c r="W6111" s="6" t="s">
        <v>12489</v>
      </c>
      <c r="X6111" s="6" t="s">
        <v>12299</v>
      </c>
      <c r="Y6111" s="6" t="s">
        <v>12299</v>
      </c>
      <c r="Z6111" s="6"/>
      <c r="AA6111" s="6"/>
    </row>
    <row r="6112" spans="1:27" x14ac:dyDescent="0.3">
      <c r="A6112" s="6">
        <v>11592</v>
      </c>
      <c r="B6112" s="6" t="s">
        <v>22523</v>
      </c>
      <c r="C6112" s="6" t="s">
        <v>22524</v>
      </c>
      <c r="D6112" s="6">
        <v>0</v>
      </c>
      <c r="E6112" s="6">
        <v>20</v>
      </c>
      <c r="F6112" s="6"/>
      <c r="G6112" s="6">
        <v>30</v>
      </c>
      <c r="H6112" s="6"/>
      <c r="I6112" s="6"/>
      <c r="J6112" s="6"/>
      <c r="K6112" s="6"/>
      <c r="L6112" s="6" t="s">
        <v>12295</v>
      </c>
      <c r="M6112" s="6">
        <v>63</v>
      </c>
      <c r="N6112" s="6" t="e">
        <f>VLOOKUP(A6112,web_archive!D:AB,18,FALSE)</f>
        <v>#N/A</v>
      </c>
      <c r="O6112" s="6">
        <v>2</v>
      </c>
      <c r="P6112" s="6"/>
      <c r="Q6112" s="6"/>
      <c r="R6112" s="6"/>
      <c r="S6112" s="6"/>
      <c r="T6112" s="6"/>
      <c r="U6112" s="6" t="s">
        <v>22525</v>
      </c>
      <c r="V6112" s="6" t="s">
        <v>22526</v>
      </c>
      <c r="W6112" s="6">
        <v>600000</v>
      </c>
      <c r="X6112" s="6" t="s">
        <v>22527</v>
      </c>
      <c r="Y6112" s="6" t="s">
        <v>13387</v>
      </c>
      <c r="Z6112" s="6" t="s">
        <v>12299</v>
      </c>
      <c r="AA6112" s="6" t="s">
        <v>12299</v>
      </c>
    </row>
    <row r="6113" spans="1:28" x14ac:dyDescent="0.3">
      <c r="A6113" s="6">
        <v>11593</v>
      </c>
      <c r="B6113" s="6" t="s">
        <v>22528</v>
      </c>
      <c r="C6113" s="6" t="s">
        <v>22529</v>
      </c>
      <c r="D6113" s="6">
        <v>0</v>
      </c>
      <c r="E6113" s="6">
        <v>20</v>
      </c>
      <c r="F6113" s="6"/>
      <c r="G6113" s="6">
        <v>30</v>
      </c>
      <c r="H6113" s="6"/>
      <c r="I6113" s="6"/>
      <c r="J6113" s="6"/>
      <c r="K6113" s="6"/>
      <c r="L6113" s="6" t="s">
        <v>12295</v>
      </c>
      <c r="M6113" s="6">
        <v>63</v>
      </c>
      <c r="N6113" s="6" t="e">
        <f>VLOOKUP(A6113,web_archive!D:AB,18,FALSE)</f>
        <v>#N/A</v>
      </c>
      <c r="O6113" s="6">
        <v>2</v>
      </c>
      <c r="P6113" s="6"/>
      <c r="Q6113" s="6"/>
      <c r="R6113" s="6"/>
      <c r="S6113" s="6"/>
      <c r="T6113" s="6"/>
      <c r="U6113" s="6" t="s">
        <v>22525</v>
      </c>
      <c r="V6113" s="6" t="s">
        <v>22530</v>
      </c>
      <c r="W6113" s="6">
        <v>600000</v>
      </c>
      <c r="X6113" s="6" t="s">
        <v>22531</v>
      </c>
      <c r="Y6113" s="6" t="s">
        <v>12413</v>
      </c>
      <c r="Z6113" s="6" t="s">
        <v>12299</v>
      </c>
      <c r="AA6113" s="6" t="s">
        <v>12299</v>
      </c>
      <c r="AB6113" s="6"/>
    </row>
    <row r="6114" spans="1:28" x14ac:dyDescent="0.3">
      <c r="A6114" s="6">
        <v>11594</v>
      </c>
      <c r="B6114" s="6" t="s">
        <v>22532</v>
      </c>
      <c r="C6114" s="6" t="s">
        <v>22533</v>
      </c>
      <c r="D6114" s="6">
        <v>0</v>
      </c>
      <c r="E6114" s="6">
        <v>20</v>
      </c>
      <c r="F6114" s="6"/>
      <c r="G6114" s="6">
        <v>30</v>
      </c>
      <c r="H6114" s="6"/>
      <c r="I6114" s="6"/>
      <c r="J6114" s="6"/>
      <c r="K6114" s="6"/>
      <c r="L6114" s="6" t="s">
        <v>12295</v>
      </c>
      <c r="M6114" s="6">
        <v>63</v>
      </c>
      <c r="N6114" s="6" t="e">
        <f>VLOOKUP(A6114,web_archive!D:AB,18,FALSE)</f>
        <v>#N/A</v>
      </c>
      <c r="O6114" s="6">
        <v>2</v>
      </c>
      <c r="P6114" s="6"/>
      <c r="Q6114" s="6"/>
      <c r="R6114" s="6"/>
      <c r="S6114" s="6"/>
      <c r="T6114" s="6"/>
      <c r="U6114" s="6" t="s">
        <v>22525</v>
      </c>
      <c r="V6114" s="6" t="s">
        <v>22534</v>
      </c>
      <c r="W6114" s="6">
        <v>600000</v>
      </c>
      <c r="X6114" s="6" t="s">
        <v>22535</v>
      </c>
      <c r="Y6114" s="6" t="s">
        <v>13086</v>
      </c>
      <c r="Z6114" s="6" t="s">
        <v>12299</v>
      </c>
      <c r="AA6114" s="6" t="s">
        <v>12299</v>
      </c>
      <c r="AB6114" s="6"/>
    </row>
    <row r="6115" spans="1:28" x14ac:dyDescent="0.3">
      <c r="A6115" s="6">
        <v>11595</v>
      </c>
      <c r="B6115" s="6" t="s">
        <v>22536</v>
      </c>
      <c r="C6115" s="6" t="s">
        <v>22537</v>
      </c>
      <c r="D6115" s="6">
        <v>0</v>
      </c>
      <c r="E6115" s="6">
        <v>20</v>
      </c>
      <c r="F6115" s="6"/>
      <c r="G6115" s="6">
        <v>30</v>
      </c>
      <c r="H6115" s="6"/>
      <c r="I6115" s="6"/>
      <c r="J6115" s="6"/>
      <c r="K6115" s="6"/>
      <c r="L6115" s="6" t="s">
        <v>12295</v>
      </c>
      <c r="M6115" s="6">
        <v>63</v>
      </c>
      <c r="N6115" s="6" t="e">
        <f>VLOOKUP(A6115,web_archive!D:AB,18,FALSE)</f>
        <v>#N/A</v>
      </c>
      <c r="O6115" s="6">
        <v>2</v>
      </c>
      <c r="P6115" s="6"/>
      <c r="Q6115" s="6"/>
      <c r="R6115" s="6"/>
      <c r="S6115" s="6"/>
      <c r="T6115" s="6"/>
      <c r="U6115" s="6" t="s">
        <v>22525</v>
      </c>
      <c r="V6115" s="6" t="s">
        <v>22538</v>
      </c>
      <c r="W6115" s="6">
        <v>600000</v>
      </c>
      <c r="X6115" s="6" t="s">
        <v>22539</v>
      </c>
      <c r="Y6115" s="6">
        <v>10</v>
      </c>
      <c r="Z6115" s="6" t="s">
        <v>12483</v>
      </c>
      <c r="AA6115" s="6" t="s">
        <v>12299</v>
      </c>
      <c r="AB6115" s="6" t="s">
        <v>12299</v>
      </c>
    </row>
    <row r="6116" spans="1:28" x14ac:dyDescent="0.3">
      <c r="A6116" s="6">
        <v>11596</v>
      </c>
      <c r="B6116" s="6" t="s">
        <v>22540</v>
      </c>
      <c r="C6116" s="6" t="s">
        <v>22541</v>
      </c>
      <c r="D6116" s="6">
        <v>0</v>
      </c>
      <c r="E6116" s="6">
        <v>20</v>
      </c>
      <c r="F6116" s="6"/>
      <c r="G6116" s="6">
        <v>50</v>
      </c>
      <c r="H6116" s="6"/>
      <c r="I6116" s="6"/>
      <c r="J6116" s="6"/>
      <c r="K6116" s="6"/>
      <c r="L6116" s="6" t="s">
        <v>12295</v>
      </c>
      <c r="M6116" s="6">
        <v>63</v>
      </c>
      <c r="N6116" s="6" t="e">
        <f>VLOOKUP(A6116,web_archive!D:AB,18,FALSE)</f>
        <v>#N/A</v>
      </c>
      <c r="O6116" s="6">
        <v>2</v>
      </c>
      <c r="P6116" s="6"/>
      <c r="Q6116" s="6"/>
      <c r="R6116" s="6"/>
      <c r="S6116" s="6"/>
      <c r="T6116" s="6"/>
      <c r="U6116" s="6" t="s">
        <v>22384</v>
      </c>
      <c r="V6116" s="6" t="s">
        <v>22379</v>
      </c>
      <c r="W6116" s="6" t="s">
        <v>12298</v>
      </c>
      <c r="X6116" s="6" t="s">
        <v>12299</v>
      </c>
      <c r="Y6116" s="6" t="s">
        <v>12299</v>
      </c>
      <c r="Z6116" s="6"/>
      <c r="AA6116" s="6"/>
      <c r="AB6116" s="6"/>
    </row>
    <row r="6117" spans="1:28" x14ac:dyDescent="0.3">
      <c r="A6117" s="6">
        <v>11597</v>
      </c>
      <c r="B6117" s="6" t="s">
        <v>22542</v>
      </c>
      <c r="C6117" s="6" t="s">
        <v>22543</v>
      </c>
      <c r="D6117" s="6">
        <v>0</v>
      </c>
      <c r="E6117" s="6">
        <v>10</v>
      </c>
      <c r="F6117" s="6"/>
      <c r="G6117" s="6">
        <v>10</v>
      </c>
      <c r="H6117" s="6"/>
      <c r="I6117" s="6"/>
      <c r="J6117" s="6"/>
      <c r="K6117" s="6">
        <v>0</v>
      </c>
      <c r="L6117" s="6" t="s">
        <v>12295</v>
      </c>
      <c r="M6117" s="6">
        <v>63</v>
      </c>
      <c r="N6117" s="6" t="e">
        <f>VLOOKUP(A6117,web_archive!D:AB,18,FALSE)</f>
        <v>#N/A</v>
      </c>
      <c r="O6117" s="6">
        <v>2</v>
      </c>
      <c r="P6117" s="6"/>
      <c r="Q6117" s="6"/>
      <c r="R6117" s="6"/>
      <c r="S6117" s="6"/>
      <c r="T6117" s="6"/>
      <c r="U6117" s="6" t="s">
        <v>12299</v>
      </c>
      <c r="V6117" s="6" t="s">
        <v>12299</v>
      </c>
      <c r="W6117" s="6" t="s">
        <v>12299</v>
      </c>
      <c r="X6117" s="6"/>
      <c r="Y6117" s="6"/>
      <c r="Z6117" s="6"/>
      <c r="AA6117" s="6"/>
      <c r="AB6117" s="6"/>
    </row>
    <row r="6118" spans="1:28" x14ac:dyDescent="0.3">
      <c r="A6118" s="6">
        <v>11598</v>
      </c>
      <c r="B6118" s="6" t="s">
        <v>22544</v>
      </c>
      <c r="C6118" s="6" t="s">
        <v>22545</v>
      </c>
      <c r="D6118" s="6">
        <v>0</v>
      </c>
      <c r="E6118" s="6">
        <v>10</v>
      </c>
      <c r="F6118" s="6"/>
      <c r="G6118" s="6">
        <v>0</v>
      </c>
      <c r="H6118" s="6"/>
      <c r="I6118" s="6"/>
      <c r="J6118" s="6"/>
      <c r="K6118" s="6">
        <v>0</v>
      </c>
      <c r="L6118" s="6" t="s">
        <v>12295</v>
      </c>
      <c r="M6118" s="6">
        <v>63</v>
      </c>
      <c r="N6118" s="6" t="e">
        <f>VLOOKUP(A6118,web_archive!D:AB,18,FALSE)</f>
        <v>#N/A</v>
      </c>
      <c r="O6118" s="6">
        <v>2</v>
      </c>
      <c r="P6118" s="6"/>
      <c r="Q6118" s="6"/>
      <c r="R6118" s="6"/>
      <c r="S6118" s="6"/>
      <c r="T6118" s="6"/>
      <c r="U6118" s="6" t="s">
        <v>12299</v>
      </c>
      <c r="V6118" s="6" t="s">
        <v>12299</v>
      </c>
      <c r="W6118" s="6" t="s">
        <v>12299</v>
      </c>
      <c r="X6118" s="6"/>
      <c r="Y6118" s="6"/>
      <c r="Z6118" s="6"/>
      <c r="AA6118" s="6"/>
      <c r="AB6118" s="6"/>
    </row>
    <row r="6119" spans="1:28" x14ac:dyDescent="0.3">
      <c r="A6119" s="6">
        <v>11599</v>
      </c>
      <c r="B6119" s="6" t="s">
        <v>22546</v>
      </c>
      <c r="C6119" s="6" t="s">
        <v>22547</v>
      </c>
      <c r="D6119" s="6">
        <v>0</v>
      </c>
      <c r="E6119" s="6">
        <v>10</v>
      </c>
      <c r="F6119" s="6"/>
      <c r="G6119" s="6">
        <v>10</v>
      </c>
      <c r="H6119" s="6"/>
      <c r="I6119" s="6"/>
      <c r="J6119" s="6"/>
      <c r="K6119" s="6">
        <v>0</v>
      </c>
      <c r="L6119" s="6" t="s">
        <v>12295</v>
      </c>
      <c r="M6119" s="6">
        <v>63</v>
      </c>
      <c r="N6119" s="6" t="e">
        <f>VLOOKUP(A6119,web_archive!D:AB,18,FALSE)</f>
        <v>#N/A</v>
      </c>
      <c r="O6119" s="6">
        <v>2</v>
      </c>
      <c r="P6119" s="6"/>
      <c r="Q6119" s="6"/>
      <c r="R6119" s="6"/>
      <c r="S6119" s="6"/>
      <c r="T6119" s="6"/>
      <c r="U6119" s="6" t="s">
        <v>12299</v>
      </c>
      <c r="V6119" s="6" t="s">
        <v>12299</v>
      </c>
      <c r="W6119" s="6" t="s">
        <v>12299</v>
      </c>
      <c r="X6119" s="6"/>
      <c r="Y6119" s="6"/>
      <c r="Z6119" s="6"/>
      <c r="AA6119" s="6"/>
      <c r="AB6119" s="6"/>
    </row>
    <row r="6120" spans="1:28" x14ac:dyDescent="0.3">
      <c r="A6120" s="6">
        <v>11600</v>
      </c>
      <c r="B6120" s="6" t="s">
        <v>22548</v>
      </c>
      <c r="C6120" s="6" t="s">
        <v>22549</v>
      </c>
      <c r="D6120" s="6">
        <v>0</v>
      </c>
      <c r="E6120" s="6">
        <v>10</v>
      </c>
      <c r="F6120" s="6"/>
      <c r="G6120" s="6">
        <v>15</v>
      </c>
      <c r="H6120" s="6"/>
      <c r="I6120" s="6"/>
      <c r="J6120" s="6"/>
      <c r="K6120" s="6">
        <v>0</v>
      </c>
      <c r="L6120" s="6" t="s">
        <v>12295</v>
      </c>
      <c r="M6120" s="6">
        <v>63</v>
      </c>
      <c r="N6120" s="6" t="e">
        <f>VLOOKUP(A6120,web_archive!D:AB,18,FALSE)</f>
        <v>#N/A</v>
      </c>
      <c r="O6120" s="6">
        <v>2</v>
      </c>
      <c r="P6120" s="6"/>
      <c r="Q6120" s="6"/>
      <c r="R6120" s="6"/>
      <c r="S6120" s="6"/>
      <c r="T6120" s="6"/>
      <c r="U6120" s="6" t="s">
        <v>22550</v>
      </c>
      <c r="V6120" s="6" t="s">
        <v>12748</v>
      </c>
      <c r="W6120" s="6" t="s">
        <v>15762</v>
      </c>
      <c r="X6120" s="6" t="s">
        <v>22551</v>
      </c>
      <c r="Y6120" s="6" t="s">
        <v>16286</v>
      </c>
      <c r="Z6120" s="6" t="s">
        <v>12299</v>
      </c>
      <c r="AA6120" s="6" t="s">
        <v>12299</v>
      </c>
      <c r="AB6120" s="6"/>
    </row>
    <row r="6121" spans="1:28" x14ac:dyDescent="0.3">
      <c r="A6121" s="6">
        <v>11602</v>
      </c>
      <c r="B6121" s="6" t="s">
        <v>22552</v>
      </c>
      <c r="C6121" s="6" t="s">
        <v>22553</v>
      </c>
      <c r="D6121" s="6">
        <v>0</v>
      </c>
      <c r="E6121" s="6">
        <v>15</v>
      </c>
      <c r="F6121" s="6"/>
      <c r="G6121" s="6">
        <v>1</v>
      </c>
      <c r="H6121" s="6"/>
      <c r="I6121" s="6"/>
      <c r="J6121" s="6"/>
      <c r="K6121" s="6"/>
      <c r="L6121" s="6" t="s">
        <v>12295</v>
      </c>
      <c r="M6121" s="6">
        <v>63</v>
      </c>
      <c r="N6121" s="6" t="e">
        <f>VLOOKUP(A6121,web_archive!D:AB,18,FALSE)</f>
        <v>#N/A</v>
      </c>
      <c r="O6121" s="6">
        <v>2</v>
      </c>
      <c r="P6121" s="6"/>
      <c r="Q6121" s="6"/>
      <c r="R6121" s="6"/>
      <c r="S6121" s="6"/>
      <c r="T6121" s="6"/>
      <c r="U6121" s="6" t="s">
        <v>12359</v>
      </c>
      <c r="V6121" s="6" t="s">
        <v>22554</v>
      </c>
      <c r="W6121" s="6" t="s">
        <v>12298</v>
      </c>
      <c r="X6121" s="6" t="s">
        <v>12299</v>
      </c>
      <c r="Y6121" s="6" t="s">
        <v>12299</v>
      </c>
      <c r="Z6121" s="6"/>
      <c r="AA6121" s="6"/>
      <c r="AB6121" s="6"/>
    </row>
    <row r="6122" spans="1:28" x14ac:dyDescent="0.3">
      <c r="A6122" s="6">
        <v>11601</v>
      </c>
      <c r="B6122" s="6" t="s">
        <v>22555</v>
      </c>
      <c r="C6122" s="6" t="s">
        <v>22556</v>
      </c>
      <c r="D6122" s="6">
        <v>0</v>
      </c>
      <c r="E6122" s="6">
        <v>20</v>
      </c>
      <c r="F6122" s="6"/>
      <c r="G6122" s="6">
        <v>30</v>
      </c>
      <c r="H6122" s="6"/>
      <c r="I6122" s="6"/>
      <c r="J6122" s="6"/>
      <c r="K6122" s="6"/>
      <c r="L6122" s="6" t="s">
        <v>12295</v>
      </c>
      <c r="M6122" s="6">
        <v>63</v>
      </c>
      <c r="N6122" s="6" t="e">
        <f>VLOOKUP(A6122,web_archive!D:AB,18,FALSE)</f>
        <v>#N/A</v>
      </c>
      <c r="O6122" s="6">
        <v>2</v>
      </c>
      <c r="P6122" s="6"/>
      <c r="Q6122" s="6"/>
      <c r="R6122" s="6"/>
      <c r="S6122" s="6"/>
      <c r="T6122" s="6"/>
      <c r="U6122" s="6" t="s">
        <v>22557</v>
      </c>
      <c r="V6122" s="6" t="s">
        <v>22558</v>
      </c>
      <c r="W6122" s="6" t="s">
        <v>12298</v>
      </c>
      <c r="X6122" s="6" t="s">
        <v>12299</v>
      </c>
      <c r="Y6122" s="6" t="s">
        <v>12299</v>
      </c>
      <c r="Z6122" s="6"/>
      <c r="AA6122" s="6"/>
      <c r="AB6122" s="6"/>
    </row>
    <row r="6123" spans="1:28" x14ac:dyDescent="0.3">
      <c r="A6123" s="6">
        <v>11605</v>
      </c>
      <c r="B6123" s="6" t="s">
        <v>22559</v>
      </c>
      <c r="C6123" s="6" t="s">
        <v>22560</v>
      </c>
      <c r="D6123" s="6">
        <v>0</v>
      </c>
      <c r="E6123" s="6">
        <v>0</v>
      </c>
      <c r="F6123" s="6"/>
      <c r="G6123" s="6">
        <v>50</v>
      </c>
      <c r="H6123" s="6"/>
      <c r="I6123" s="6"/>
      <c r="J6123" s="6"/>
      <c r="K6123" s="6"/>
      <c r="L6123" s="6" t="s">
        <v>12295</v>
      </c>
      <c r="M6123" s="6">
        <v>63</v>
      </c>
      <c r="N6123" s="6" t="e">
        <f>VLOOKUP(A6123,web_archive!D:AB,18,FALSE)</f>
        <v>#N/A</v>
      </c>
      <c r="O6123" s="6">
        <v>2</v>
      </c>
      <c r="P6123" s="6"/>
      <c r="Q6123" s="6"/>
      <c r="R6123" s="6"/>
      <c r="S6123" s="6"/>
      <c r="T6123" s="6"/>
      <c r="U6123" s="6" t="s">
        <v>12349</v>
      </c>
      <c r="V6123" s="6" t="s">
        <v>12329</v>
      </c>
      <c r="W6123" s="6" t="s">
        <v>22561</v>
      </c>
      <c r="X6123" s="6" t="s">
        <v>12299</v>
      </c>
      <c r="Y6123" s="6" t="s">
        <v>12299</v>
      </c>
      <c r="Z6123" s="6"/>
      <c r="AA6123" s="6"/>
      <c r="AB6123" s="6"/>
    </row>
    <row r="6124" spans="1:28" x14ac:dyDescent="0.3">
      <c r="A6124" s="6" t="s">
        <v>20231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 t="e">
        <f>VLOOKUP(A6124,web_archive!D:AB,18,FALSE)</f>
        <v>#N/A</v>
      </c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</row>
    <row r="6125" spans="1:28" x14ac:dyDescent="0.3">
      <c r="A6125" s="6">
        <v>11701</v>
      </c>
      <c r="B6125" s="6" t="s">
        <v>22562</v>
      </c>
      <c r="C6125" s="6" t="s">
        <v>21785</v>
      </c>
      <c r="D6125" s="6">
        <v>0</v>
      </c>
      <c r="E6125" s="6">
        <v>20</v>
      </c>
      <c r="F6125" s="6"/>
      <c r="G6125" s="6">
        <v>50</v>
      </c>
      <c r="H6125" s="6"/>
      <c r="I6125" s="6"/>
      <c r="J6125" s="6"/>
      <c r="K6125" s="6"/>
      <c r="L6125" s="6" t="s">
        <v>12295</v>
      </c>
      <c r="M6125" s="6">
        <v>63</v>
      </c>
      <c r="N6125" s="6" t="e">
        <f>VLOOKUP(A6125,web_archive!D:AB,18,FALSE)</f>
        <v>#N/A</v>
      </c>
      <c r="O6125" s="6">
        <v>2</v>
      </c>
      <c r="P6125" s="6"/>
      <c r="Q6125" s="6"/>
      <c r="R6125" s="6"/>
      <c r="S6125" s="6"/>
      <c r="T6125" s="6"/>
      <c r="U6125" s="6" t="s">
        <v>12300</v>
      </c>
      <c r="V6125" s="6" t="s">
        <v>12301</v>
      </c>
      <c r="W6125" s="6" t="s">
        <v>12298</v>
      </c>
      <c r="X6125" s="6" t="s">
        <v>12299</v>
      </c>
      <c r="Y6125" s="6" t="s">
        <v>12299</v>
      </c>
      <c r="Z6125" s="6"/>
      <c r="AA6125" s="6"/>
      <c r="AB6125" s="6"/>
    </row>
    <row r="6126" spans="1:28" x14ac:dyDescent="0.3">
      <c r="A6126" s="6">
        <v>11702</v>
      </c>
      <c r="B6126" s="6" t="s">
        <v>22563</v>
      </c>
      <c r="C6126" s="6" t="s">
        <v>22564</v>
      </c>
      <c r="D6126" s="6">
        <v>0</v>
      </c>
      <c r="E6126" s="6">
        <v>0</v>
      </c>
      <c r="F6126" s="6"/>
      <c r="G6126" s="6">
        <v>300</v>
      </c>
      <c r="H6126" s="6"/>
      <c r="I6126" s="6"/>
      <c r="J6126" s="6"/>
      <c r="K6126" s="6"/>
      <c r="L6126" s="6" t="s">
        <v>12295</v>
      </c>
      <c r="M6126" s="6">
        <v>63</v>
      </c>
      <c r="N6126" s="6" t="e">
        <f>VLOOKUP(A6126,web_archive!D:AB,18,FALSE)</f>
        <v>#N/A</v>
      </c>
      <c r="O6126" s="6">
        <v>2</v>
      </c>
      <c r="P6126" s="6"/>
      <c r="Q6126" s="6"/>
      <c r="R6126" s="6"/>
      <c r="S6126" s="6"/>
      <c r="T6126" s="6"/>
      <c r="U6126" s="6" t="s">
        <v>12299</v>
      </c>
      <c r="V6126" s="6" t="s">
        <v>12299</v>
      </c>
      <c r="W6126" s="6" t="s">
        <v>12299</v>
      </c>
      <c r="X6126" s="6"/>
      <c r="Y6126" s="6"/>
      <c r="Z6126" s="6"/>
      <c r="AA6126" s="6"/>
      <c r="AB6126" s="6"/>
    </row>
    <row r="6127" spans="1:28" x14ac:dyDescent="0.3">
      <c r="A6127" s="6">
        <v>11703</v>
      </c>
      <c r="B6127" s="6" t="s">
        <v>22565</v>
      </c>
      <c r="C6127" s="6" t="s">
        <v>22566</v>
      </c>
      <c r="D6127" s="6">
        <v>0</v>
      </c>
      <c r="E6127" s="6">
        <v>0</v>
      </c>
      <c r="F6127" s="6"/>
      <c r="G6127" s="6">
        <v>30</v>
      </c>
      <c r="H6127" s="6"/>
      <c r="I6127" s="6"/>
      <c r="J6127" s="6"/>
      <c r="K6127" s="6"/>
      <c r="L6127" s="6" t="s">
        <v>12295</v>
      </c>
      <c r="M6127" s="6">
        <v>63</v>
      </c>
      <c r="N6127" s="6" t="e">
        <f>VLOOKUP(A6127,web_archive!D:AB,18,FALSE)</f>
        <v>#N/A</v>
      </c>
      <c r="O6127" s="6">
        <v>2</v>
      </c>
      <c r="P6127" s="6"/>
      <c r="Q6127" s="6"/>
      <c r="R6127" s="6"/>
      <c r="S6127" s="6"/>
      <c r="T6127" s="6"/>
      <c r="U6127" s="6" t="s">
        <v>12306</v>
      </c>
      <c r="V6127" s="6" t="s">
        <v>22567</v>
      </c>
      <c r="W6127" s="6" t="s">
        <v>22568</v>
      </c>
      <c r="X6127" s="6" t="s">
        <v>12299</v>
      </c>
      <c r="Y6127" s="6" t="s">
        <v>12299</v>
      </c>
      <c r="Z6127" s="6"/>
      <c r="AA6127" s="6"/>
      <c r="AB6127" s="6"/>
    </row>
    <row r="6128" spans="1:28" x14ac:dyDescent="0.3">
      <c r="A6128" s="6">
        <v>11704</v>
      </c>
      <c r="B6128" s="6" t="s">
        <v>22569</v>
      </c>
      <c r="C6128" s="6" t="s">
        <v>5797</v>
      </c>
      <c r="D6128" s="6">
        <v>0</v>
      </c>
      <c r="E6128" s="6">
        <v>2</v>
      </c>
      <c r="F6128" s="6"/>
      <c r="G6128" s="6">
        <v>10</v>
      </c>
      <c r="H6128" s="6"/>
      <c r="I6128" s="6"/>
      <c r="J6128" s="6"/>
      <c r="K6128" s="6"/>
      <c r="L6128" s="6" t="s">
        <v>12295</v>
      </c>
      <c r="M6128" s="6">
        <v>63</v>
      </c>
      <c r="N6128" s="6" t="e">
        <f>VLOOKUP(A6128,web_archive!D:AB,18,FALSE)</f>
        <v>#N/A</v>
      </c>
      <c r="O6128" s="6">
        <v>2</v>
      </c>
      <c r="P6128" s="6"/>
      <c r="Q6128" s="6"/>
      <c r="R6128" s="6"/>
      <c r="S6128" s="6"/>
      <c r="T6128" s="6"/>
      <c r="U6128" s="6" t="s">
        <v>12328</v>
      </c>
      <c r="V6128" s="6" t="s">
        <v>12350</v>
      </c>
      <c r="W6128" s="6" t="s">
        <v>12298</v>
      </c>
      <c r="X6128" s="6" t="s">
        <v>12299</v>
      </c>
      <c r="Y6128" s="6" t="s">
        <v>12299</v>
      </c>
      <c r="Z6128" s="6"/>
      <c r="AA6128" s="6"/>
      <c r="AB6128" s="6"/>
    </row>
    <row r="6129" spans="1:26" x14ac:dyDescent="0.3">
      <c r="A6129" s="6">
        <v>11705</v>
      </c>
      <c r="B6129" s="6" t="s">
        <v>22570</v>
      </c>
      <c r="C6129" s="6" t="s">
        <v>22571</v>
      </c>
      <c r="D6129" s="6">
        <v>0</v>
      </c>
      <c r="E6129" s="6">
        <v>1</v>
      </c>
      <c r="F6129" s="6"/>
      <c r="G6129" s="6">
        <v>10</v>
      </c>
      <c r="H6129" s="6"/>
      <c r="I6129" s="6"/>
      <c r="J6129" s="6"/>
      <c r="K6129" s="6"/>
      <c r="L6129" s="6" t="s">
        <v>12295</v>
      </c>
      <c r="M6129" s="6">
        <v>63</v>
      </c>
      <c r="N6129" s="6" t="e">
        <f>VLOOKUP(A6129,web_archive!D:AB,18,FALSE)</f>
        <v>#N/A</v>
      </c>
      <c r="O6129" s="6">
        <v>2</v>
      </c>
      <c r="P6129" s="6"/>
      <c r="Q6129" s="6"/>
      <c r="R6129" s="6"/>
      <c r="S6129" s="6"/>
      <c r="T6129" s="6"/>
      <c r="U6129" s="6" t="s">
        <v>22572</v>
      </c>
      <c r="V6129" s="6" t="s">
        <v>22573</v>
      </c>
      <c r="W6129" s="6" t="s">
        <v>12298</v>
      </c>
      <c r="X6129" s="6" t="s">
        <v>12299</v>
      </c>
      <c r="Y6129" s="6" t="s">
        <v>12299</v>
      </c>
      <c r="Z6129" s="6"/>
    </row>
    <row r="6130" spans="1:26" x14ac:dyDescent="0.3">
      <c r="A6130" s="6">
        <v>11706</v>
      </c>
      <c r="B6130" s="6" t="s">
        <v>22574</v>
      </c>
      <c r="C6130" s="6" t="s">
        <v>22574</v>
      </c>
      <c r="D6130" s="6">
        <v>0</v>
      </c>
      <c r="E6130" s="6">
        <v>1</v>
      </c>
      <c r="F6130" s="6"/>
      <c r="G6130" s="6">
        <v>200</v>
      </c>
      <c r="H6130" s="6"/>
      <c r="I6130" s="6"/>
      <c r="J6130" s="6"/>
      <c r="K6130" s="6"/>
      <c r="L6130" s="6" t="s">
        <v>12295</v>
      </c>
      <c r="M6130" s="6">
        <v>63</v>
      </c>
      <c r="N6130" s="6" t="e">
        <f>VLOOKUP(A6130,web_archive!D:AB,18,FALSE)</f>
        <v>#N/A</v>
      </c>
      <c r="O6130" s="6">
        <v>2</v>
      </c>
      <c r="P6130" s="6"/>
      <c r="Q6130" s="6"/>
      <c r="R6130" s="6"/>
      <c r="S6130" s="6"/>
      <c r="T6130" s="6"/>
      <c r="U6130" s="6" t="s">
        <v>22575</v>
      </c>
      <c r="V6130" s="6" t="s">
        <v>22385</v>
      </c>
      <c r="W6130" s="6" t="s">
        <v>12298</v>
      </c>
      <c r="X6130" s="6" t="s">
        <v>12299</v>
      </c>
      <c r="Y6130" s="6" t="s">
        <v>12299</v>
      </c>
      <c r="Z6130" s="6"/>
    </row>
    <row r="6131" spans="1:26" x14ac:dyDescent="0.3">
      <c r="A6131" s="6">
        <v>11707</v>
      </c>
      <c r="B6131" s="6" t="s">
        <v>22576</v>
      </c>
      <c r="C6131" s="6" t="s">
        <v>22577</v>
      </c>
      <c r="D6131" s="6">
        <v>0</v>
      </c>
      <c r="E6131" s="6">
        <v>1</v>
      </c>
      <c r="F6131" s="6"/>
      <c r="G6131" s="6">
        <v>200</v>
      </c>
      <c r="H6131" s="6"/>
      <c r="I6131" s="6"/>
      <c r="J6131" s="6"/>
      <c r="K6131" s="6"/>
      <c r="L6131" s="6" t="s">
        <v>12295</v>
      </c>
      <c r="M6131" s="6">
        <v>63</v>
      </c>
      <c r="N6131" s="6" t="e">
        <f>VLOOKUP(A6131,web_archive!D:AB,18,FALSE)</f>
        <v>#N/A</v>
      </c>
      <c r="O6131" s="6">
        <v>2</v>
      </c>
      <c r="P6131" s="6"/>
      <c r="Q6131" s="6"/>
      <c r="R6131" s="6"/>
      <c r="S6131" s="6"/>
      <c r="T6131" s="6"/>
      <c r="U6131" s="6" t="s">
        <v>12306</v>
      </c>
      <c r="V6131" s="6" t="s">
        <v>22578</v>
      </c>
      <c r="W6131" s="6" t="s">
        <v>22579</v>
      </c>
      <c r="X6131" s="6" t="s">
        <v>12299</v>
      </c>
      <c r="Y6131" s="6" t="s">
        <v>12299</v>
      </c>
      <c r="Z6131" s="6"/>
    </row>
    <row r="6132" spans="1:26" x14ac:dyDescent="0.3">
      <c r="A6132" s="6">
        <v>11708</v>
      </c>
      <c r="B6132" s="6" t="s">
        <v>22580</v>
      </c>
      <c r="C6132" s="6" t="s">
        <v>22581</v>
      </c>
      <c r="D6132" s="6">
        <v>0</v>
      </c>
      <c r="E6132" s="6">
        <v>20</v>
      </c>
      <c r="F6132" s="6"/>
      <c r="G6132" s="6">
        <v>100</v>
      </c>
      <c r="H6132" s="6"/>
      <c r="I6132" s="6"/>
      <c r="J6132" s="6"/>
      <c r="K6132" s="6"/>
      <c r="L6132" s="6" t="s">
        <v>12295</v>
      </c>
      <c r="M6132" s="6">
        <v>63</v>
      </c>
      <c r="N6132" s="6" t="e">
        <f>VLOOKUP(A6132,web_archive!D:AB,18,FALSE)</f>
        <v>#N/A</v>
      </c>
      <c r="O6132" s="6">
        <v>2</v>
      </c>
      <c r="P6132" s="6"/>
      <c r="Q6132" s="6"/>
      <c r="R6132" s="6"/>
      <c r="S6132" s="6"/>
      <c r="T6132" s="6"/>
      <c r="U6132" s="6" t="s">
        <v>22557</v>
      </c>
      <c r="V6132" s="6" t="s">
        <v>22582</v>
      </c>
      <c r="W6132" s="6" t="s">
        <v>12398</v>
      </c>
      <c r="X6132" s="6" t="s">
        <v>17092</v>
      </c>
      <c r="Y6132" s="6" t="s">
        <v>12299</v>
      </c>
      <c r="Z6132" s="6" t="s">
        <v>12299</v>
      </c>
    </row>
    <row r="6133" spans="1:26" x14ac:dyDescent="0.3">
      <c r="A6133" s="6">
        <v>11709</v>
      </c>
      <c r="B6133" s="6" t="s">
        <v>22583</v>
      </c>
      <c r="C6133" s="6" t="s">
        <v>22584</v>
      </c>
      <c r="D6133" s="6">
        <v>0</v>
      </c>
      <c r="E6133" s="6">
        <v>800</v>
      </c>
      <c r="F6133" s="6"/>
      <c r="G6133" s="6">
        <v>100</v>
      </c>
      <c r="H6133" s="6"/>
      <c r="I6133" s="6"/>
      <c r="J6133" s="6"/>
      <c r="K6133" s="6"/>
      <c r="L6133" s="6" t="s">
        <v>12295</v>
      </c>
      <c r="M6133" s="6">
        <v>63</v>
      </c>
      <c r="N6133" s="6" t="e">
        <f>VLOOKUP(A6133,web_archive!D:AB,18,FALSE)</f>
        <v>#N/A</v>
      </c>
      <c r="O6133" s="6">
        <v>2</v>
      </c>
      <c r="P6133" s="6"/>
      <c r="Q6133" s="6"/>
      <c r="R6133" s="6"/>
      <c r="S6133" s="6"/>
      <c r="T6133" s="6"/>
      <c r="U6133" s="6" t="s">
        <v>12349</v>
      </c>
      <c r="V6133" s="6" t="s">
        <v>12362</v>
      </c>
      <c r="W6133" s="6" t="s">
        <v>12323</v>
      </c>
      <c r="X6133" s="6" t="s">
        <v>22343</v>
      </c>
      <c r="Y6133" s="6" t="s">
        <v>12299</v>
      </c>
      <c r="Z6133" s="6" t="s">
        <v>12299</v>
      </c>
    </row>
    <row r="6134" spans="1:26" x14ac:dyDescent="0.3">
      <c r="A6134" s="6">
        <v>11710</v>
      </c>
      <c r="B6134" s="6" t="s">
        <v>22585</v>
      </c>
      <c r="C6134" s="6" t="s">
        <v>22586</v>
      </c>
      <c r="D6134" s="6">
        <v>0</v>
      </c>
      <c r="E6134" s="6">
        <v>800</v>
      </c>
      <c r="F6134" s="6"/>
      <c r="G6134" s="6">
        <v>100</v>
      </c>
      <c r="H6134" s="6"/>
      <c r="I6134" s="6"/>
      <c r="J6134" s="6"/>
      <c r="K6134" s="6"/>
      <c r="L6134" s="6" t="s">
        <v>12295</v>
      </c>
      <c r="M6134" s="6">
        <v>63</v>
      </c>
      <c r="N6134" s="6" t="e">
        <f>VLOOKUP(A6134,web_archive!D:AB,18,FALSE)</f>
        <v>#N/A</v>
      </c>
      <c r="O6134" s="6">
        <v>2</v>
      </c>
      <c r="P6134" s="6"/>
      <c r="Q6134" s="6"/>
      <c r="R6134" s="6"/>
      <c r="S6134" s="6"/>
      <c r="T6134" s="6"/>
      <c r="U6134" s="6" t="s">
        <v>12349</v>
      </c>
      <c r="V6134" s="6" t="s">
        <v>12362</v>
      </c>
      <c r="W6134" s="6" t="s">
        <v>12323</v>
      </c>
      <c r="X6134" s="6" t="s">
        <v>22343</v>
      </c>
      <c r="Y6134" s="6" t="s">
        <v>12299</v>
      </c>
      <c r="Z6134" s="6" t="s">
        <v>12299</v>
      </c>
    </row>
    <row r="6135" spans="1:26" x14ac:dyDescent="0.3">
      <c r="A6135" s="6">
        <v>11711</v>
      </c>
      <c r="B6135" s="6" t="s">
        <v>22587</v>
      </c>
      <c r="C6135" s="6" t="s">
        <v>22588</v>
      </c>
      <c r="D6135" s="6">
        <v>0</v>
      </c>
      <c r="E6135" s="6">
        <v>800</v>
      </c>
      <c r="F6135" s="6"/>
      <c r="G6135" s="6">
        <v>100</v>
      </c>
      <c r="H6135" s="6"/>
      <c r="I6135" s="6"/>
      <c r="J6135" s="6"/>
      <c r="K6135" s="6"/>
      <c r="L6135" s="6" t="s">
        <v>12295</v>
      </c>
      <c r="M6135" s="6">
        <v>63</v>
      </c>
      <c r="N6135" s="6" t="e">
        <f>VLOOKUP(A6135,web_archive!D:AB,18,FALSE)</f>
        <v>#N/A</v>
      </c>
      <c r="O6135" s="6">
        <v>2</v>
      </c>
      <c r="P6135" s="6"/>
      <c r="Q6135" s="6"/>
      <c r="R6135" s="6"/>
      <c r="S6135" s="6"/>
      <c r="T6135" s="6"/>
      <c r="U6135" s="6" t="s">
        <v>12349</v>
      </c>
      <c r="V6135" s="6" t="s">
        <v>12362</v>
      </c>
      <c r="W6135" s="6" t="s">
        <v>12323</v>
      </c>
      <c r="X6135" s="6" t="s">
        <v>22343</v>
      </c>
      <c r="Y6135" s="6" t="s">
        <v>12299</v>
      </c>
      <c r="Z6135" s="6" t="s">
        <v>12299</v>
      </c>
    </row>
    <row r="6136" spans="1:26" x14ac:dyDescent="0.3">
      <c r="A6136" s="6">
        <v>11712</v>
      </c>
      <c r="B6136" s="6" t="s">
        <v>22589</v>
      </c>
      <c r="C6136" s="6" t="s">
        <v>4110</v>
      </c>
      <c r="D6136" s="6">
        <v>0</v>
      </c>
      <c r="E6136" s="6">
        <v>800</v>
      </c>
      <c r="F6136" s="6"/>
      <c r="G6136" s="6">
        <v>100</v>
      </c>
      <c r="H6136" s="6"/>
      <c r="I6136" s="6"/>
      <c r="J6136" s="6"/>
      <c r="K6136" s="6"/>
      <c r="L6136" s="6" t="s">
        <v>12295</v>
      </c>
      <c r="M6136" s="6">
        <v>63</v>
      </c>
      <c r="N6136" s="6" t="e">
        <f>VLOOKUP(A6136,web_archive!D:AB,18,FALSE)</f>
        <v>#N/A</v>
      </c>
      <c r="O6136" s="6">
        <v>2</v>
      </c>
      <c r="P6136" s="6"/>
      <c r="Q6136" s="6"/>
      <c r="R6136" s="6"/>
      <c r="S6136" s="6"/>
      <c r="T6136" s="6"/>
      <c r="U6136" s="6" t="s">
        <v>12349</v>
      </c>
      <c r="V6136" s="6" t="s">
        <v>12362</v>
      </c>
      <c r="W6136" s="6" t="s">
        <v>12323</v>
      </c>
      <c r="X6136" s="6" t="s">
        <v>22343</v>
      </c>
      <c r="Y6136" s="6" t="s">
        <v>12299</v>
      </c>
      <c r="Z6136" s="6" t="s">
        <v>12299</v>
      </c>
    </row>
    <row r="6137" spans="1:26" x14ac:dyDescent="0.3">
      <c r="A6137" s="6">
        <v>11713</v>
      </c>
      <c r="B6137" s="6" t="s">
        <v>22590</v>
      </c>
      <c r="C6137" s="6" t="s">
        <v>22591</v>
      </c>
      <c r="D6137" s="6">
        <v>0</v>
      </c>
      <c r="E6137" s="6">
        <v>0</v>
      </c>
      <c r="F6137" s="6"/>
      <c r="G6137" s="6">
        <v>30</v>
      </c>
      <c r="H6137" s="6"/>
      <c r="I6137" s="6"/>
      <c r="J6137" s="6"/>
      <c r="K6137" s="6"/>
      <c r="L6137" s="6" t="s">
        <v>12295</v>
      </c>
      <c r="M6137" s="6">
        <v>63</v>
      </c>
      <c r="N6137" s="6" t="e">
        <f>VLOOKUP(A6137,web_archive!D:AB,18,FALSE)</f>
        <v>#N/A</v>
      </c>
      <c r="O6137" s="6">
        <v>2</v>
      </c>
      <c r="P6137" s="6"/>
      <c r="Q6137" s="6"/>
      <c r="R6137" s="6"/>
      <c r="S6137" s="6"/>
      <c r="T6137" s="6"/>
      <c r="U6137" s="6" t="s">
        <v>12397</v>
      </c>
      <c r="V6137" s="6" t="s">
        <v>22592</v>
      </c>
      <c r="W6137" s="6" t="s">
        <v>12298</v>
      </c>
      <c r="X6137" s="6" t="s">
        <v>12299</v>
      </c>
      <c r="Y6137" s="6" t="s">
        <v>12299</v>
      </c>
      <c r="Z6137" s="6"/>
    </row>
    <row r="6138" spans="1:26" x14ac:dyDescent="0.3">
      <c r="A6138" s="6" t="s">
        <v>20231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 t="e">
        <f>VLOOKUP(A6138,web_archive!D:AB,18,FALSE)</f>
        <v>#N/A</v>
      </c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</row>
    <row r="6139" spans="1:26" x14ac:dyDescent="0.3">
      <c r="A6139" s="6">
        <v>12000</v>
      </c>
      <c r="B6139" s="6" t="s">
        <v>22593</v>
      </c>
      <c r="C6139" s="6" t="s">
        <v>22594</v>
      </c>
      <c r="D6139" s="6">
        <v>11</v>
      </c>
      <c r="E6139" s="6">
        <v>2000</v>
      </c>
      <c r="F6139" s="6"/>
      <c r="G6139" s="6">
        <v>10</v>
      </c>
      <c r="H6139" s="6"/>
      <c r="I6139" s="6"/>
      <c r="J6139" s="6"/>
      <c r="K6139" s="6"/>
      <c r="L6139" s="6" t="s">
        <v>12295</v>
      </c>
      <c r="M6139" s="6">
        <v>63</v>
      </c>
      <c r="N6139" s="6" t="e">
        <f>VLOOKUP(A6139,web_archive!D:AB,18,FALSE)</f>
        <v>#N/A</v>
      </c>
      <c r="O6139" s="6">
        <v>2</v>
      </c>
      <c r="P6139" s="6"/>
      <c r="Q6139" s="6"/>
      <c r="R6139" s="6"/>
      <c r="S6139" s="6"/>
      <c r="T6139" s="6"/>
      <c r="U6139" s="6" t="s">
        <v>12498</v>
      </c>
      <c r="V6139" s="6" t="s">
        <v>12491</v>
      </c>
      <c r="W6139" s="6" t="s">
        <v>12299</v>
      </c>
      <c r="X6139" s="6" t="s">
        <v>12299</v>
      </c>
      <c r="Y6139" s="6"/>
      <c r="Z6139" s="6"/>
    </row>
    <row r="6140" spans="1:26" x14ac:dyDescent="0.3">
      <c r="A6140" s="6">
        <v>12001</v>
      </c>
      <c r="B6140" s="6" t="s">
        <v>5239</v>
      </c>
      <c r="C6140" s="6" t="s">
        <v>5240</v>
      </c>
      <c r="D6140" s="6">
        <v>11</v>
      </c>
      <c r="E6140" s="6">
        <v>2000</v>
      </c>
      <c r="F6140" s="6"/>
      <c r="G6140" s="6">
        <v>10</v>
      </c>
      <c r="H6140" s="6"/>
      <c r="I6140" s="6"/>
      <c r="J6140" s="6"/>
      <c r="K6140" s="6"/>
      <c r="L6140" s="6" t="s">
        <v>12295</v>
      </c>
      <c r="M6140" s="6">
        <v>63</v>
      </c>
      <c r="N6140" s="6" t="str">
        <f>VLOOKUP(A6140,web_archive!D:AB,18,FALSE)</f>
        <v>Normal / Upper / Baby</v>
      </c>
      <c r="O6140" s="6">
        <v>2</v>
      </c>
      <c r="P6140" s="6"/>
      <c r="Q6140" s="6"/>
      <c r="R6140" s="6"/>
      <c r="S6140" s="6"/>
      <c r="T6140" s="6"/>
      <c r="U6140" s="6" t="s">
        <v>22595</v>
      </c>
      <c r="V6140" s="6" t="s">
        <v>12404</v>
      </c>
      <c r="W6140" s="6" t="s">
        <v>12299</v>
      </c>
      <c r="X6140" s="6" t="s">
        <v>12299</v>
      </c>
      <c r="Y6140" s="6"/>
      <c r="Z6140" s="6"/>
    </row>
    <row r="6141" spans="1:26" x14ac:dyDescent="0.3">
      <c r="A6141" s="6">
        <v>12002</v>
      </c>
      <c r="B6141" s="6" t="s">
        <v>5243</v>
      </c>
      <c r="C6141" s="6" t="s">
        <v>5244</v>
      </c>
      <c r="D6141" s="6">
        <v>11</v>
      </c>
      <c r="E6141" s="6">
        <v>2000</v>
      </c>
      <c r="F6141" s="6"/>
      <c r="G6141" s="6">
        <v>10</v>
      </c>
      <c r="H6141" s="6"/>
      <c r="I6141" s="6"/>
      <c r="J6141" s="6"/>
      <c r="K6141" s="6"/>
      <c r="L6141" s="6" t="s">
        <v>12295</v>
      </c>
      <c r="M6141" s="6">
        <v>63</v>
      </c>
      <c r="N6141" s="6" t="str">
        <f>VLOOKUP(A6141,web_archive!D:AB,18,FALSE)</f>
        <v>Normal / Upper / Baby</v>
      </c>
      <c r="O6141" s="6">
        <v>2</v>
      </c>
      <c r="P6141" s="6"/>
      <c r="Q6141" s="6"/>
      <c r="R6141" s="6"/>
      <c r="S6141" s="6"/>
      <c r="T6141" s="6"/>
      <c r="U6141" s="6" t="s">
        <v>22595</v>
      </c>
      <c r="V6141" s="6" t="s">
        <v>12491</v>
      </c>
      <c r="W6141" s="6" t="s">
        <v>12299</v>
      </c>
      <c r="X6141" s="6" t="s">
        <v>12299</v>
      </c>
      <c r="Y6141" s="6"/>
      <c r="Z6141" s="6"/>
    </row>
    <row r="6142" spans="1:26" x14ac:dyDescent="0.3">
      <c r="A6142" s="6">
        <v>12003</v>
      </c>
      <c r="B6142" s="6" t="s">
        <v>22596</v>
      </c>
      <c r="C6142" s="6" t="s">
        <v>22597</v>
      </c>
      <c r="D6142" s="6">
        <v>11</v>
      </c>
      <c r="E6142" s="6">
        <v>1000</v>
      </c>
      <c r="F6142" s="6"/>
      <c r="G6142" s="6">
        <v>10</v>
      </c>
      <c r="H6142" s="6"/>
      <c r="I6142" s="6"/>
      <c r="J6142" s="6"/>
      <c r="K6142" s="6"/>
      <c r="L6142" s="6" t="s">
        <v>12295</v>
      </c>
      <c r="M6142" s="6">
        <v>63</v>
      </c>
      <c r="N6142" s="6" t="e">
        <f>VLOOKUP(A6142,web_archive!D:AB,18,FALSE)</f>
        <v>#N/A</v>
      </c>
      <c r="O6142" s="6">
        <v>2</v>
      </c>
      <c r="P6142" s="6"/>
      <c r="Q6142" s="6"/>
      <c r="R6142" s="6"/>
      <c r="S6142" s="6"/>
      <c r="T6142" s="6"/>
      <c r="U6142" s="6" t="s">
        <v>12403</v>
      </c>
      <c r="V6142" s="6" t="s">
        <v>12368</v>
      </c>
      <c r="W6142" s="6" t="s">
        <v>12299</v>
      </c>
      <c r="X6142" s="6" t="s">
        <v>12299</v>
      </c>
      <c r="Y6142" s="6"/>
      <c r="Z6142" s="6"/>
    </row>
    <row r="6143" spans="1:26" x14ac:dyDescent="0.3">
      <c r="A6143" s="6">
        <v>12004</v>
      </c>
      <c r="B6143" s="6" t="s">
        <v>22598</v>
      </c>
      <c r="C6143" s="6" t="s">
        <v>22599</v>
      </c>
      <c r="D6143" s="6">
        <v>2</v>
      </c>
      <c r="E6143" s="6">
        <v>2</v>
      </c>
      <c r="F6143" s="6"/>
      <c r="G6143" s="6">
        <v>250</v>
      </c>
      <c r="H6143" s="6"/>
      <c r="I6143" s="6"/>
      <c r="J6143" s="6"/>
      <c r="K6143" s="6"/>
      <c r="L6143" s="6" t="s">
        <v>12295</v>
      </c>
      <c r="M6143" s="6">
        <v>63</v>
      </c>
      <c r="N6143" s="6" t="e">
        <f>VLOOKUP(A6143,web_archive!D:AB,18,FALSE)</f>
        <v>#N/A</v>
      </c>
      <c r="O6143" s="6">
        <v>2</v>
      </c>
      <c r="P6143" s="6"/>
      <c r="Q6143" s="6"/>
      <c r="R6143" s="6"/>
      <c r="S6143" s="6"/>
      <c r="T6143" s="6"/>
      <c r="U6143" s="6" t="s">
        <v>22600</v>
      </c>
      <c r="V6143" s="6" t="s">
        <v>12667</v>
      </c>
      <c r="W6143" s="6" t="s">
        <v>12299</v>
      </c>
      <c r="X6143" s="6" t="s">
        <v>12299</v>
      </c>
      <c r="Y6143" s="6"/>
      <c r="Z6143" s="6"/>
    </row>
    <row r="6144" spans="1:26" x14ac:dyDescent="0.3">
      <c r="A6144" s="6">
        <v>12005</v>
      </c>
      <c r="B6144" s="6" t="s">
        <v>22601</v>
      </c>
      <c r="C6144" s="6" t="s">
        <v>22602</v>
      </c>
      <c r="D6144" s="6">
        <v>2</v>
      </c>
      <c r="E6144" s="6">
        <v>2</v>
      </c>
      <c r="F6144" s="6"/>
      <c r="G6144" s="6">
        <v>250</v>
      </c>
      <c r="H6144" s="6"/>
      <c r="I6144" s="6"/>
      <c r="J6144" s="6"/>
      <c r="K6144" s="6"/>
      <c r="L6144" s="6" t="s">
        <v>12295</v>
      </c>
      <c r="M6144" s="6">
        <v>63</v>
      </c>
      <c r="N6144" s="6" t="str">
        <f>VLOOKUP(A6144,web_archive!D:AB,18,FALSE)</f>
        <v>Normal / Upper / Baby</v>
      </c>
      <c r="O6144" s="6">
        <v>2</v>
      </c>
      <c r="P6144" s="6"/>
      <c r="Q6144" s="6"/>
      <c r="R6144" s="6"/>
      <c r="S6144" s="6"/>
      <c r="T6144" s="6"/>
      <c r="U6144" s="6" t="s">
        <v>22603</v>
      </c>
      <c r="V6144" s="6" t="s">
        <v>12667</v>
      </c>
      <c r="W6144" s="6" t="s">
        <v>12299</v>
      </c>
      <c r="X6144" s="6" t="s">
        <v>12299</v>
      </c>
      <c r="Y6144" s="6"/>
      <c r="Z6144" s="6"/>
    </row>
    <row r="6145" spans="1:25" x14ac:dyDescent="0.3">
      <c r="A6145" s="6">
        <v>12006</v>
      </c>
      <c r="B6145" s="6" t="s">
        <v>22604</v>
      </c>
      <c r="C6145" s="6" t="s">
        <v>22605</v>
      </c>
      <c r="D6145" s="6">
        <v>2</v>
      </c>
      <c r="E6145" s="6">
        <v>2</v>
      </c>
      <c r="F6145" s="6"/>
      <c r="G6145" s="6">
        <v>250</v>
      </c>
      <c r="H6145" s="6"/>
      <c r="I6145" s="6"/>
      <c r="J6145" s="6"/>
      <c r="K6145" s="6"/>
      <c r="L6145" s="6" t="s">
        <v>12295</v>
      </c>
      <c r="M6145" s="6">
        <v>63</v>
      </c>
      <c r="N6145" s="6" t="str">
        <f>VLOOKUP(A6145,web_archive!D:AB,18,FALSE)</f>
        <v>Normal / Upper / Baby</v>
      </c>
      <c r="O6145" s="6">
        <v>2</v>
      </c>
      <c r="P6145" s="6"/>
      <c r="Q6145" s="6"/>
      <c r="R6145" s="6"/>
      <c r="S6145" s="6"/>
      <c r="T6145" s="6"/>
      <c r="U6145" s="6" t="s">
        <v>22606</v>
      </c>
      <c r="V6145" s="6" t="s">
        <v>12667</v>
      </c>
      <c r="W6145" s="6" t="s">
        <v>12299</v>
      </c>
      <c r="X6145" s="6" t="s">
        <v>12299</v>
      </c>
      <c r="Y6145" s="6"/>
    </row>
    <row r="6146" spans="1:25" x14ac:dyDescent="0.3">
      <c r="A6146" s="6">
        <v>12007</v>
      </c>
      <c r="B6146" s="6" t="s">
        <v>22607</v>
      </c>
      <c r="C6146" s="6" t="s">
        <v>22608</v>
      </c>
      <c r="D6146" s="6">
        <v>2</v>
      </c>
      <c r="E6146" s="6">
        <v>2</v>
      </c>
      <c r="F6146" s="6"/>
      <c r="G6146" s="6">
        <v>250</v>
      </c>
      <c r="H6146" s="6"/>
      <c r="I6146" s="6"/>
      <c r="J6146" s="6"/>
      <c r="K6146" s="6"/>
      <c r="L6146" s="6" t="s">
        <v>12295</v>
      </c>
      <c r="M6146" s="6">
        <v>63</v>
      </c>
      <c r="N6146" s="6" t="str">
        <f>VLOOKUP(A6146,web_archive!D:AB,18,FALSE)</f>
        <v>Normal / Upper / Baby</v>
      </c>
      <c r="O6146" s="6">
        <v>2</v>
      </c>
      <c r="P6146" s="6"/>
      <c r="Q6146" s="6"/>
      <c r="R6146" s="6"/>
      <c r="S6146" s="6"/>
      <c r="T6146" s="6"/>
      <c r="U6146" s="6" t="s">
        <v>22609</v>
      </c>
      <c r="V6146" s="6" t="s">
        <v>12667</v>
      </c>
      <c r="W6146" s="6" t="s">
        <v>12299</v>
      </c>
      <c r="X6146" s="6" t="s">
        <v>12299</v>
      </c>
      <c r="Y6146" s="6"/>
    </row>
    <row r="6147" spans="1:25" x14ac:dyDescent="0.3">
      <c r="A6147" s="6">
        <v>12008</v>
      </c>
      <c r="B6147" s="6" t="s">
        <v>22610</v>
      </c>
      <c r="C6147" s="6" t="s">
        <v>22611</v>
      </c>
      <c r="D6147" s="6">
        <v>2</v>
      </c>
      <c r="E6147" s="6">
        <v>2</v>
      </c>
      <c r="F6147" s="6"/>
      <c r="G6147" s="6">
        <v>250</v>
      </c>
      <c r="H6147" s="6"/>
      <c r="I6147" s="6"/>
      <c r="J6147" s="6"/>
      <c r="K6147" s="6"/>
      <c r="L6147" s="6" t="s">
        <v>12295</v>
      </c>
      <c r="M6147" s="6">
        <v>63</v>
      </c>
      <c r="N6147" s="6" t="str">
        <f>VLOOKUP(A6147,web_archive!D:AB,18,FALSE)</f>
        <v>Normal / Upper / Baby</v>
      </c>
      <c r="O6147" s="6">
        <v>2</v>
      </c>
      <c r="P6147" s="6"/>
      <c r="Q6147" s="6"/>
      <c r="R6147" s="6"/>
      <c r="S6147" s="6"/>
      <c r="T6147" s="6"/>
      <c r="U6147" s="6" t="s">
        <v>22612</v>
      </c>
      <c r="V6147" s="6" t="s">
        <v>12667</v>
      </c>
      <c r="W6147" s="6" t="s">
        <v>12299</v>
      </c>
      <c r="X6147" s="6" t="s">
        <v>12299</v>
      </c>
      <c r="Y6147" s="6"/>
    </row>
    <row r="6148" spans="1:25" x14ac:dyDescent="0.3">
      <c r="A6148" s="6">
        <v>12009</v>
      </c>
      <c r="B6148" s="6" t="s">
        <v>22613</v>
      </c>
      <c r="C6148" s="6" t="s">
        <v>22614</v>
      </c>
      <c r="D6148" s="6">
        <v>2</v>
      </c>
      <c r="E6148" s="6">
        <v>2</v>
      </c>
      <c r="F6148" s="6"/>
      <c r="G6148" s="6">
        <v>250</v>
      </c>
      <c r="H6148" s="6"/>
      <c r="I6148" s="6"/>
      <c r="J6148" s="6"/>
      <c r="K6148" s="6"/>
      <c r="L6148" s="6" t="s">
        <v>12295</v>
      </c>
      <c r="M6148" s="6">
        <v>63</v>
      </c>
      <c r="N6148" s="6" t="str">
        <f>VLOOKUP(A6148,web_archive!D:AB,18,FALSE)</f>
        <v>Normal / Upper / Baby</v>
      </c>
      <c r="O6148" s="6">
        <v>2</v>
      </c>
      <c r="P6148" s="6"/>
      <c r="Q6148" s="6"/>
      <c r="R6148" s="6"/>
      <c r="S6148" s="6"/>
      <c r="T6148" s="6"/>
      <c r="U6148" s="6" t="s">
        <v>22615</v>
      </c>
      <c r="V6148" s="6" t="s">
        <v>12667</v>
      </c>
      <c r="W6148" s="6" t="s">
        <v>12299</v>
      </c>
      <c r="X6148" s="6" t="s">
        <v>12299</v>
      </c>
      <c r="Y6148" s="6"/>
    </row>
    <row r="6149" spans="1:25" x14ac:dyDescent="0.3">
      <c r="A6149" s="6">
        <v>12010</v>
      </c>
      <c r="B6149" s="6" t="s">
        <v>22616</v>
      </c>
      <c r="C6149" s="6" t="s">
        <v>22617</v>
      </c>
      <c r="D6149" s="6">
        <v>2</v>
      </c>
      <c r="E6149" s="6">
        <v>2</v>
      </c>
      <c r="F6149" s="6"/>
      <c r="G6149" s="6">
        <v>250</v>
      </c>
      <c r="H6149" s="6"/>
      <c r="I6149" s="6"/>
      <c r="J6149" s="6"/>
      <c r="K6149" s="6"/>
      <c r="L6149" s="6" t="s">
        <v>12295</v>
      </c>
      <c r="M6149" s="6">
        <v>63</v>
      </c>
      <c r="N6149" s="6" t="str">
        <f>VLOOKUP(A6149,web_archive!D:AB,18,FALSE)</f>
        <v>Normal / Upper / Baby</v>
      </c>
      <c r="O6149" s="6">
        <v>2</v>
      </c>
      <c r="P6149" s="6"/>
      <c r="Q6149" s="6"/>
      <c r="R6149" s="6"/>
      <c r="S6149" s="6"/>
      <c r="T6149" s="6"/>
      <c r="U6149" s="6" t="s">
        <v>22618</v>
      </c>
      <c r="V6149" s="6" t="s">
        <v>12667</v>
      </c>
      <c r="W6149" s="6" t="s">
        <v>12299</v>
      </c>
      <c r="X6149" s="6" t="s">
        <v>12299</v>
      </c>
      <c r="Y6149" s="6"/>
    </row>
    <row r="6150" spans="1:25" x14ac:dyDescent="0.3">
      <c r="A6150" s="6">
        <v>12011</v>
      </c>
      <c r="B6150" s="6" t="s">
        <v>22619</v>
      </c>
      <c r="C6150" s="6" t="s">
        <v>22620</v>
      </c>
      <c r="D6150" s="6">
        <v>2</v>
      </c>
      <c r="E6150" s="6">
        <v>2</v>
      </c>
      <c r="F6150" s="6"/>
      <c r="G6150" s="6">
        <v>250</v>
      </c>
      <c r="H6150" s="6"/>
      <c r="I6150" s="6"/>
      <c r="J6150" s="6"/>
      <c r="K6150" s="6"/>
      <c r="L6150" s="6" t="s">
        <v>12295</v>
      </c>
      <c r="M6150" s="6">
        <v>63</v>
      </c>
      <c r="N6150" s="6" t="str">
        <f>VLOOKUP(A6150,web_archive!D:AB,18,FALSE)</f>
        <v>Normal / Upper / Baby</v>
      </c>
      <c r="O6150" s="6">
        <v>2</v>
      </c>
      <c r="P6150" s="6"/>
      <c r="Q6150" s="6"/>
      <c r="R6150" s="6"/>
      <c r="S6150" s="6"/>
      <c r="T6150" s="6"/>
      <c r="U6150" s="6" t="s">
        <v>22621</v>
      </c>
      <c r="V6150" s="6" t="s">
        <v>12667</v>
      </c>
      <c r="W6150" s="6" t="s">
        <v>12299</v>
      </c>
      <c r="X6150" s="6" t="s">
        <v>12299</v>
      </c>
      <c r="Y6150" s="6"/>
    </row>
    <row r="6151" spans="1:25" x14ac:dyDescent="0.3">
      <c r="A6151" s="6">
        <v>12012</v>
      </c>
      <c r="B6151" s="6" t="s">
        <v>22622</v>
      </c>
      <c r="C6151" s="6" t="s">
        <v>22623</v>
      </c>
      <c r="D6151" s="6">
        <v>2</v>
      </c>
      <c r="E6151" s="6">
        <v>2</v>
      </c>
      <c r="F6151" s="6"/>
      <c r="G6151" s="6">
        <v>250</v>
      </c>
      <c r="H6151" s="6"/>
      <c r="I6151" s="6"/>
      <c r="J6151" s="6"/>
      <c r="K6151" s="6"/>
      <c r="L6151" s="6" t="s">
        <v>12295</v>
      </c>
      <c r="M6151" s="6">
        <v>63</v>
      </c>
      <c r="N6151" s="6" t="str">
        <f>VLOOKUP(A6151,web_archive!D:AB,18,FALSE)</f>
        <v>Normal / Upper / Baby</v>
      </c>
      <c r="O6151" s="6">
        <v>2</v>
      </c>
      <c r="P6151" s="6"/>
      <c r="Q6151" s="6"/>
      <c r="R6151" s="6"/>
      <c r="S6151" s="6"/>
      <c r="T6151" s="6"/>
      <c r="U6151" s="6" t="s">
        <v>22624</v>
      </c>
      <c r="V6151" s="6" t="s">
        <v>12667</v>
      </c>
      <c r="W6151" s="6" t="s">
        <v>12299</v>
      </c>
      <c r="X6151" s="6" t="s">
        <v>12299</v>
      </c>
      <c r="Y6151" s="6"/>
    </row>
    <row r="6152" spans="1:25" x14ac:dyDescent="0.3">
      <c r="A6152" s="6">
        <v>12013</v>
      </c>
      <c r="B6152" s="6" t="s">
        <v>22625</v>
      </c>
      <c r="C6152" s="6" t="s">
        <v>22626</v>
      </c>
      <c r="D6152" s="6">
        <v>2</v>
      </c>
      <c r="E6152" s="6">
        <v>2</v>
      </c>
      <c r="F6152" s="6"/>
      <c r="G6152" s="6">
        <v>250</v>
      </c>
      <c r="H6152" s="6"/>
      <c r="I6152" s="6"/>
      <c r="J6152" s="6"/>
      <c r="K6152" s="6"/>
      <c r="L6152" s="6" t="s">
        <v>12295</v>
      </c>
      <c r="M6152" s="6">
        <v>63</v>
      </c>
      <c r="N6152" s="6" t="str">
        <f>VLOOKUP(A6152,web_archive!D:AB,18,FALSE)</f>
        <v>Normal / Upper / Baby</v>
      </c>
      <c r="O6152" s="6">
        <v>2</v>
      </c>
      <c r="P6152" s="6"/>
      <c r="Q6152" s="6"/>
      <c r="R6152" s="6"/>
      <c r="S6152" s="6"/>
      <c r="T6152" s="6"/>
      <c r="U6152" s="6" t="s">
        <v>22627</v>
      </c>
      <c r="V6152" s="6" t="s">
        <v>12667</v>
      </c>
      <c r="W6152" s="6" t="s">
        <v>12299</v>
      </c>
      <c r="X6152" s="6" t="s">
        <v>12299</v>
      </c>
      <c r="Y6152" s="6"/>
    </row>
    <row r="6153" spans="1:25" x14ac:dyDescent="0.3">
      <c r="A6153" s="6">
        <v>12014</v>
      </c>
      <c r="B6153" s="6" t="s">
        <v>22628</v>
      </c>
      <c r="C6153" s="6" t="s">
        <v>22629</v>
      </c>
      <c r="D6153" s="6">
        <v>2</v>
      </c>
      <c r="E6153" s="6">
        <v>2</v>
      </c>
      <c r="F6153" s="6"/>
      <c r="G6153" s="6">
        <v>250</v>
      </c>
      <c r="H6153" s="6"/>
      <c r="I6153" s="6"/>
      <c r="J6153" s="6"/>
      <c r="K6153" s="6"/>
      <c r="L6153" s="6" t="s">
        <v>12295</v>
      </c>
      <c r="M6153" s="6">
        <v>63</v>
      </c>
      <c r="N6153" s="6" t="str">
        <f>VLOOKUP(A6153,web_archive!D:AB,18,FALSE)</f>
        <v>Normal / Upper / Baby</v>
      </c>
      <c r="O6153" s="6">
        <v>2</v>
      </c>
      <c r="P6153" s="6"/>
      <c r="Q6153" s="6"/>
      <c r="R6153" s="6"/>
      <c r="S6153" s="6"/>
      <c r="T6153" s="6"/>
      <c r="U6153" s="6" t="s">
        <v>22630</v>
      </c>
      <c r="V6153" s="6" t="s">
        <v>12667</v>
      </c>
      <c r="W6153" s="6" t="s">
        <v>12299</v>
      </c>
      <c r="X6153" s="6" t="s">
        <v>12299</v>
      </c>
      <c r="Y6153" s="6"/>
    </row>
    <row r="6154" spans="1:25" x14ac:dyDescent="0.3">
      <c r="A6154" s="6">
        <v>12015</v>
      </c>
      <c r="B6154" s="6" t="s">
        <v>22631</v>
      </c>
      <c r="C6154" s="6" t="s">
        <v>22632</v>
      </c>
      <c r="D6154" s="6">
        <v>2</v>
      </c>
      <c r="E6154" s="6">
        <v>2</v>
      </c>
      <c r="F6154" s="6"/>
      <c r="G6154" s="6">
        <v>250</v>
      </c>
      <c r="H6154" s="6"/>
      <c r="I6154" s="6"/>
      <c r="J6154" s="6"/>
      <c r="K6154" s="6"/>
      <c r="L6154" s="6" t="s">
        <v>12295</v>
      </c>
      <c r="M6154" s="6">
        <v>63</v>
      </c>
      <c r="N6154" s="6" t="str">
        <f>VLOOKUP(A6154,web_archive!D:AB,18,FALSE)</f>
        <v>Normal / Upper / Baby</v>
      </c>
      <c r="O6154" s="6">
        <v>2</v>
      </c>
      <c r="P6154" s="6"/>
      <c r="Q6154" s="6"/>
      <c r="R6154" s="6"/>
      <c r="S6154" s="6"/>
      <c r="T6154" s="6"/>
      <c r="U6154" s="6" t="s">
        <v>22633</v>
      </c>
      <c r="V6154" s="6" t="s">
        <v>12667</v>
      </c>
      <c r="W6154" s="6" t="s">
        <v>12299</v>
      </c>
      <c r="X6154" s="6" t="s">
        <v>12299</v>
      </c>
      <c r="Y6154" s="6"/>
    </row>
    <row r="6155" spans="1:25" x14ac:dyDescent="0.3">
      <c r="A6155" s="6">
        <v>12016</v>
      </c>
      <c r="B6155" s="6" t="s">
        <v>9418</v>
      </c>
      <c r="C6155" s="6" t="s">
        <v>9419</v>
      </c>
      <c r="D6155" s="6">
        <v>2</v>
      </c>
      <c r="E6155" s="6">
        <v>2</v>
      </c>
      <c r="F6155" s="6"/>
      <c r="G6155" s="6">
        <v>100</v>
      </c>
      <c r="H6155" s="6"/>
      <c r="I6155" s="6"/>
      <c r="J6155" s="6"/>
      <c r="K6155" s="6"/>
      <c r="L6155" s="6" t="s">
        <v>12295</v>
      </c>
      <c r="M6155" s="6">
        <v>63</v>
      </c>
      <c r="N6155" s="6" t="str">
        <f>VLOOKUP(A6155,web_archive!D:AB,18,FALSE)</f>
        <v>Normal / Upper / Baby</v>
      </c>
      <c r="O6155" s="6">
        <v>2</v>
      </c>
      <c r="P6155" s="6"/>
      <c r="Q6155" s="6"/>
      <c r="R6155" s="6"/>
      <c r="S6155" s="6"/>
      <c r="T6155" s="6"/>
      <c r="U6155" s="6" t="s">
        <v>22634</v>
      </c>
      <c r="V6155" s="6">
        <v>5000</v>
      </c>
      <c r="W6155" s="6" t="s">
        <v>12370</v>
      </c>
      <c r="X6155" s="6" t="s">
        <v>12299</v>
      </c>
      <c r="Y6155" s="6" t="s">
        <v>12299</v>
      </c>
    </row>
    <row r="6156" spans="1:25" x14ac:dyDescent="0.3">
      <c r="A6156" s="6">
        <v>12017</v>
      </c>
      <c r="B6156" s="6" t="s">
        <v>9229</v>
      </c>
      <c r="C6156" s="6" t="s">
        <v>9230</v>
      </c>
      <c r="D6156" s="6">
        <v>2</v>
      </c>
      <c r="E6156" s="6">
        <v>2</v>
      </c>
      <c r="F6156" s="6"/>
      <c r="G6156" s="6">
        <v>100</v>
      </c>
      <c r="H6156" s="6"/>
      <c r="I6156" s="6"/>
      <c r="J6156" s="6"/>
      <c r="K6156" s="6"/>
      <c r="L6156" s="6" t="s">
        <v>12295</v>
      </c>
      <c r="M6156" s="6">
        <v>63</v>
      </c>
      <c r="N6156" s="6" t="str">
        <f>VLOOKUP(A6156,web_archive!D:AB,18,FALSE)</f>
        <v>Normal / Upper / Baby</v>
      </c>
      <c r="O6156" s="6">
        <v>2</v>
      </c>
      <c r="P6156" s="6"/>
      <c r="Q6156" s="6"/>
      <c r="R6156" s="6"/>
      <c r="S6156" s="6"/>
      <c r="T6156" s="6"/>
      <c r="U6156" s="6" t="s">
        <v>22635</v>
      </c>
      <c r="V6156" s="6">
        <v>5000</v>
      </c>
      <c r="W6156" s="6" t="s">
        <v>12413</v>
      </c>
      <c r="X6156" s="6" t="s">
        <v>12299</v>
      </c>
      <c r="Y6156" s="6" t="s">
        <v>12299</v>
      </c>
    </row>
    <row r="6157" spans="1:25" x14ac:dyDescent="0.3">
      <c r="A6157" s="6">
        <v>12018</v>
      </c>
      <c r="B6157" s="6" t="s">
        <v>3953</v>
      </c>
      <c r="C6157" s="6" t="s">
        <v>3954</v>
      </c>
      <c r="D6157" s="6">
        <v>2</v>
      </c>
      <c r="E6157" s="6">
        <v>2</v>
      </c>
      <c r="F6157" s="6"/>
      <c r="G6157" s="6">
        <v>20</v>
      </c>
      <c r="H6157" s="6"/>
      <c r="I6157" s="6"/>
      <c r="J6157" s="6"/>
      <c r="K6157" s="6"/>
      <c r="L6157" s="6" t="s">
        <v>12295</v>
      </c>
      <c r="M6157" s="6">
        <v>63</v>
      </c>
      <c r="N6157" s="6" t="str">
        <f>VLOOKUP(A6157,web_archive!D:AB,18,FALSE)</f>
        <v>Normal / Upper / Baby</v>
      </c>
      <c r="O6157" s="6">
        <v>2</v>
      </c>
      <c r="P6157" s="6"/>
      <c r="Q6157" s="6"/>
      <c r="R6157" s="6"/>
      <c r="S6157" s="6"/>
      <c r="T6157" s="6"/>
      <c r="U6157" s="6" t="s">
        <v>12299</v>
      </c>
      <c r="V6157" s="6" t="s">
        <v>12299</v>
      </c>
      <c r="W6157" s="6" t="s">
        <v>12299</v>
      </c>
      <c r="X6157" s="6"/>
      <c r="Y6157" s="6"/>
    </row>
    <row r="6158" spans="1:25" x14ac:dyDescent="0.3">
      <c r="A6158" s="6">
        <v>12019</v>
      </c>
      <c r="B6158" s="6" t="s">
        <v>22636</v>
      </c>
      <c r="C6158" s="6" t="s">
        <v>22637</v>
      </c>
      <c r="D6158" s="6">
        <v>11</v>
      </c>
      <c r="E6158" s="6">
        <v>2</v>
      </c>
      <c r="F6158" s="6"/>
      <c r="G6158" s="6">
        <v>150</v>
      </c>
      <c r="H6158" s="6"/>
      <c r="I6158" s="6"/>
      <c r="J6158" s="6"/>
      <c r="K6158" s="6"/>
      <c r="L6158" s="6" t="s">
        <v>12295</v>
      </c>
      <c r="M6158" s="6">
        <v>63</v>
      </c>
      <c r="N6158" s="6" t="e">
        <f>VLOOKUP(A6158,web_archive!D:AB,18,FALSE)</f>
        <v>#N/A</v>
      </c>
      <c r="O6158" s="6">
        <v>2</v>
      </c>
      <c r="P6158" s="6"/>
      <c r="Q6158" s="6"/>
      <c r="R6158" s="6"/>
      <c r="S6158" s="6"/>
      <c r="T6158" s="6"/>
      <c r="U6158" s="6" t="s">
        <v>12415</v>
      </c>
      <c r="V6158" s="6" t="s">
        <v>12600</v>
      </c>
      <c r="W6158" s="6" t="s">
        <v>12299</v>
      </c>
      <c r="X6158" s="6" t="s">
        <v>12299</v>
      </c>
      <c r="Y6158" s="6"/>
    </row>
    <row r="6159" spans="1:25" x14ac:dyDescent="0.3">
      <c r="A6159" s="6">
        <v>12020</v>
      </c>
      <c r="B6159" s="6" t="s">
        <v>10513</v>
      </c>
      <c r="C6159" s="6" t="s">
        <v>10514</v>
      </c>
      <c r="D6159" s="6">
        <v>11</v>
      </c>
      <c r="E6159" s="6">
        <v>2</v>
      </c>
      <c r="F6159" s="6"/>
      <c r="G6159" s="6">
        <v>30</v>
      </c>
      <c r="H6159" s="6"/>
      <c r="I6159" s="6"/>
      <c r="J6159" s="6"/>
      <c r="K6159" s="6"/>
      <c r="L6159" s="6" t="s">
        <v>12295</v>
      </c>
      <c r="M6159" s="6">
        <v>63</v>
      </c>
      <c r="N6159" s="6" t="str">
        <f>VLOOKUP(A6159,web_archive!D:AB,18,FALSE)</f>
        <v>Normal / Upper / Baby</v>
      </c>
      <c r="O6159" s="6">
        <v>2</v>
      </c>
      <c r="P6159" s="6"/>
      <c r="Q6159" s="6"/>
      <c r="R6159" s="6"/>
      <c r="S6159" s="6"/>
      <c r="T6159" s="6"/>
      <c r="U6159" s="6" t="s">
        <v>22638</v>
      </c>
      <c r="V6159" s="6" t="s">
        <v>12663</v>
      </c>
      <c r="W6159" s="6" t="s">
        <v>12299</v>
      </c>
      <c r="X6159" s="6" t="s">
        <v>12299</v>
      </c>
      <c r="Y6159" s="6"/>
    </row>
    <row r="6160" spans="1:25" x14ac:dyDescent="0.3">
      <c r="A6160" s="6">
        <v>12021</v>
      </c>
      <c r="B6160" s="6" t="s">
        <v>22639</v>
      </c>
      <c r="C6160" s="6" t="s">
        <v>22640</v>
      </c>
      <c r="D6160" s="6">
        <v>0</v>
      </c>
      <c r="E6160" s="6">
        <v>0</v>
      </c>
      <c r="F6160" s="6"/>
      <c r="G6160" s="6">
        <v>10</v>
      </c>
      <c r="H6160" s="6"/>
      <c r="I6160" s="6"/>
      <c r="J6160" s="6"/>
      <c r="K6160" s="6"/>
      <c r="L6160" s="6" t="s">
        <v>12295</v>
      </c>
      <c r="M6160" s="6">
        <v>63</v>
      </c>
      <c r="N6160" s="6" t="e">
        <f>VLOOKUP(A6160,web_archive!D:AB,18,FALSE)</f>
        <v>#N/A</v>
      </c>
      <c r="O6160" s="6">
        <v>2</v>
      </c>
      <c r="P6160" s="6"/>
      <c r="Q6160" s="6"/>
      <c r="R6160" s="6"/>
      <c r="S6160" s="6"/>
      <c r="T6160" s="6"/>
      <c r="U6160" s="6" t="s">
        <v>12328</v>
      </c>
      <c r="V6160" s="6" t="s">
        <v>22641</v>
      </c>
      <c r="W6160" s="6" t="s">
        <v>12298</v>
      </c>
      <c r="X6160" s="6" t="s">
        <v>12299</v>
      </c>
      <c r="Y6160" s="6" t="s">
        <v>12299</v>
      </c>
    </row>
    <row r="6161" spans="1:29" x14ac:dyDescent="0.3">
      <c r="A6161" s="6">
        <v>12022</v>
      </c>
      <c r="B6161" s="6" t="s">
        <v>22642</v>
      </c>
      <c r="C6161" s="6" t="s">
        <v>22643</v>
      </c>
      <c r="D6161" s="6">
        <v>0</v>
      </c>
      <c r="E6161" s="6">
        <v>0</v>
      </c>
      <c r="F6161" s="6"/>
      <c r="G6161" s="6">
        <v>10</v>
      </c>
      <c r="H6161" s="6"/>
      <c r="I6161" s="6"/>
      <c r="J6161" s="6"/>
      <c r="K6161" s="6"/>
      <c r="L6161" s="6" t="s">
        <v>12295</v>
      </c>
      <c r="M6161" s="6">
        <v>63</v>
      </c>
      <c r="N6161" s="6" t="e">
        <f>VLOOKUP(A6161,web_archive!D:AB,18,FALSE)</f>
        <v>#N/A</v>
      </c>
      <c r="O6161" s="6">
        <v>2</v>
      </c>
      <c r="P6161" s="6"/>
      <c r="Q6161" s="6"/>
      <c r="R6161" s="6"/>
      <c r="S6161" s="6"/>
      <c r="T6161" s="6"/>
      <c r="U6161" s="6" t="s">
        <v>12328</v>
      </c>
      <c r="V6161" s="6" t="s">
        <v>22641</v>
      </c>
      <c r="W6161" s="6" t="s">
        <v>12298</v>
      </c>
      <c r="X6161" s="6" t="s">
        <v>12299</v>
      </c>
      <c r="Y6161" s="6" t="s">
        <v>12299</v>
      </c>
      <c r="Z6161" s="6"/>
      <c r="AA6161" s="6"/>
      <c r="AB6161" s="6"/>
      <c r="AC6161" s="6"/>
    </row>
    <row r="6162" spans="1:29" x14ac:dyDescent="0.3">
      <c r="A6162" s="6">
        <v>12023</v>
      </c>
      <c r="B6162" s="6" t="s">
        <v>22644</v>
      </c>
      <c r="C6162" s="6" t="s">
        <v>22645</v>
      </c>
      <c r="D6162" s="6">
        <v>2</v>
      </c>
      <c r="E6162" s="6">
        <v>1000</v>
      </c>
      <c r="F6162" s="6"/>
      <c r="G6162" s="6">
        <v>200</v>
      </c>
      <c r="H6162" s="6"/>
      <c r="I6162" s="6"/>
      <c r="J6162" s="6"/>
      <c r="K6162" s="6"/>
      <c r="L6162" s="6" t="s">
        <v>12295</v>
      </c>
      <c r="M6162" s="6">
        <v>63</v>
      </c>
      <c r="N6162" s="6" t="e">
        <f>VLOOKUP(A6162,web_archive!D:AB,18,FALSE)</f>
        <v>#N/A</v>
      </c>
      <c r="O6162" s="6">
        <v>2</v>
      </c>
      <c r="P6162" s="6"/>
      <c r="Q6162" s="6"/>
      <c r="R6162" s="6"/>
      <c r="S6162" s="6"/>
      <c r="T6162" s="6"/>
      <c r="U6162" s="6" t="s">
        <v>22646</v>
      </c>
      <c r="V6162" s="6" t="s">
        <v>12406</v>
      </c>
      <c r="W6162" s="6" t="s">
        <v>12299</v>
      </c>
      <c r="X6162" s="6" t="s">
        <v>12299</v>
      </c>
      <c r="Y6162" s="6"/>
      <c r="Z6162" s="6"/>
      <c r="AA6162" s="6"/>
      <c r="AB6162" s="6"/>
      <c r="AC6162" s="6"/>
    </row>
    <row r="6163" spans="1:29" x14ac:dyDescent="0.3">
      <c r="A6163" s="6">
        <v>12024</v>
      </c>
      <c r="B6163" s="6" t="s">
        <v>22647</v>
      </c>
      <c r="C6163" s="6" t="s">
        <v>22648</v>
      </c>
      <c r="D6163" s="6">
        <v>2</v>
      </c>
      <c r="E6163" s="6">
        <v>50</v>
      </c>
      <c r="F6163" s="6"/>
      <c r="G6163" s="6">
        <v>50</v>
      </c>
      <c r="H6163" s="6"/>
      <c r="I6163" s="6"/>
      <c r="J6163" s="6"/>
      <c r="K6163" s="6"/>
      <c r="L6163" s="6" t="s">
        <v>12295</v>
      </c>
      <c r="M6163" s="6">
        <v>63</v>
      </c>
      <c r="N6163" s="6" t="e">
        <f>VLOOKUP(A6163,web_archive!D:AB,18,FALSE)</f>
        <v>#N/A</v>
      </c>
      <c r="O6163" s="6">
        <v>2</v>
      </c>
      <c r="P6163" s="6"/>
      <c r="Q6163" s="6"/>
      <c r="R6163" s="6"/>
      <c r="S6163" s="6"/>
      <c r="T6163" s="6"/>
      <c r="U6163" s="6" t="s">
        <v>12407</v>
      </c>
      <c r="V6163" s="6">
        <v>-1</v>
      </c>
      <c r="W6163" s="6">
        <v>-1</v>
      </c>
      <c r="X6163" s="6" t="s">
        <v>12408</v>
      </c>
      <c r="Y6163" s="6" t="e">
        <v>#NAME?</v>
      </c>
      <c r="Z6163" s="6">
        <v>1</v>
      </c>
      <c r="AA6163" s="6" t="s">
        <v>12409</v>
      </c>
      <c r="AB6163" s="6" t="s">
        <v>12299</v>
      </c>
      <c r="AC6163" s="6" t="s">
        <v>12299</v>
      </c>
    </row>
    <row r="6164" spans="1:29" x14ac:dyDescent="0.3">
      <c r="A6164" s="6">
        <v>12025</v>
      </c>
      <c r="B6164" s="6" t="s">
        <v>22649</v>
      </c>
      <c r="C6164" s="6" t="s">
        <v>22650</v>
      </c>
      <c r="D6164" s="6">
        <v>2</v>
      </c>
      <c r="E6164" s="6">
        <v>1000</v>
      </c>
      <c r="F6164" s="6"/>
      <c r="G6164" s="6">
        <v>200</v>
      </c>
      <c r="H6164" s="6"/>
      <c r="I6164" s="6"/>
      <c r="J6164" s="6"/>
      <c r="K6164" s="6"/>
      <c r="L6164" s="6" t="s">
        <v>12295</v>
      </c>
      <c r="M6164" s="6">
        <v>63</v>
      </c>
      <c r="N6164" s="6" t="e">
        <f>VLOOKUP(A6164,web_archive!D:AB,18,FALSE)</f>
        <v>#N/A</v>
      </c>
      <c r="O6164" s="6">
        <v>2</v>
      </c>
      <c r="P6164" s="6"/>
      <c r="Q6164" s="6"/>
      <c r="R6164" s="6"/>
      <c r="S6164" s="6"/>
      <c r="T6164" s="6"/>
      <c r="U6164" s="6" t="s">
        <v>22651</v>
      </c>
      <c r="V6164" s="6" t="s">
        <v>12406</v>
      </c>
      <c r="W6164" s="6" t="s">
        <v>12299</v>
      </c>
      <c r="X6164" s="6" t="s">
        <v>12299</v>
      </c>
      <c r="Y6164" s="6"/>
      <c r="Z6164" s="6"/>
      <c r="AA6164" s="6"/>
      <c r="AB6164" s="6"/>
      <c r="AC6164" s="6"/>
    </row>
    <row r="6165" spans="1:29" x14ac:dyDescent="0.3">
      <c r="A6165" s="6">
        <v>12026</v>
      </c>
      <c r="B6165" s="6" t="s">
        <v>22652</v>
      </c>
      <c r="C6165" s="6" t="s">
        <v>22650</v>
      </c>
      <c r="D6165" s="6">
        <v>2</v>
      </c>
      <c r="E6165" s="6">
        <v>1000</v>
      </c>
      <c r="F6165" s="6"/>
      <c r="G6165" s="6">
        <v>200</v>
      </c>
      <c r="H6165" s="6"/>
      <c r="I6165" s="6"/>
      <c r="J6165" s="6"/>
      <c r="K6165" s="6"/>
      <c r="L6165" s="6" t="s">
        <v>12295</v>
      </c>
      <c r="M6165" s="6">
        <v>63</v>
      </c>
      <c r="N6165" s="6" t="e">
        <f>VLOOKUP(A6165,web_archive!D:AB,18,FALSE)</f>
        <v>#N/A</v>
      </c>
      <c r="O6165" s="6">
        <v>2</v>
      </c>
      <c r="P6165" s="6"/>
      <c r="Q6165" s="6"/>
      <c r="R6165" s="6"/>
      <c r="S6165" s="6"/>
      <c r="T6165" s="6"/>
      <c r="U6165" s="6" t="s">
        <v>22653</v>
      </c>
      <c r="V6165" s="6" t="s">
        <v>12406</v>
      </c>
      <c r="W6165" s="6" t="s">
        <v>12299</v>
      </c>
      <c r="X6165" s="6" t="s">
        <v>12299</v>
      </c>
      <c r="Y6165" s="6"/>
      <c r="Z6165" s="6"/>
      <c r="AA6165" s="6"/>
      <c r="AB6165" s="6"/>
      <c r="AC6165" s="6"/>
    </row>
    <row r="6166" spans="1:29" x14ac:dyDescent="0.3">
      <c r="A6166" s="6">
        <v>12027</v>
      </c>
      <c r="B6166" s="6" t="s">
        <v>4480</v>
      </c>
      <c r="C6166" s="6" t="s">
        <v>4481</v>
      </c>
      <c r="D6166" s="6">
        <v>2</v>
      </c>
      <c r="E6166" s="6">
        <v>1000</v>
      </c>
      <c r="F6166" s="6"/>
      <c r="G6166" s="6">
        <v>200</v>
      </c>
      <c r="H6166" s="6"/>
      <c r="I6166" s="6"/>
      <c r="J6166" s="6"/>
      <c r="K6166" s="6"/>
      <c r="L6166" s="6" t="s">
        <v>12295</v>
      </c>
      <c r="M6166" s="6">
        <v>63</v>
      </c>
      <c r="N6166" s="6" t="str">
        <f>VLOOKUP(A6166,web_archive!D:AB,18,FALSE)</f>
        <v>Normal / Upper / Baby</v>
      </c>
      <c r="O6166" s="6">
        <v>2</v>
      </c>
      <c r="P6166" s="6"/>
      <c r="Q6166" s="6"/>
      <c r="R6166" s="6"/>
      <c r="S6166" s="6"/>
      <c r="T6166" s="6"/>
      <c r="U6166" s="6" t="s">
        <v>22654</v>
      </c>
      <c r="V6166" s="6" t="s">
        <v>22655</v>
      </c>
      <c r="W6166" s="6">
        <v>30000</v>
      </c>
      <c r="X6166" s="6">
        <v>0</v>
      </c>
      <c r="Y6166" s="6">
        <v>3000</v>
      </c>
      <c r="Z6166" s="6" t="s">
        <v>12298</v>
      </c>
      <c r="AA6166" s="6" t="s">
        <v>12299</v>
      </c>
      <c r="AB6166" s="6" t="s">
        <v>12299</v>
      </c>
      <c r="AC6166" s="6"/>
    </row>
    <row r="6167" spans="1:29" x14ac:dyDescent="0.3">
      <c r="A6167" s="6">
        <v>12028</v>
      </c>
      <c r="B6167" s="6" t="s">
        <v>1523</v>
      </c>
      <c r="C6167" s="6" t="s">
        <v>1524</v>
      </c>
      <c r="D6167" s="6">
        <v>2</v>
      </c>
      <c r="E6167" s="6">
        <v>1000</v>
      </c>
      <c r="F6167" s="6"/>
      <c r="G6167" s="6">
        <v>200</v>
      </c>
      <c r="H6167" s="6"/>
      <c r="I6167" s="6"/>
      <c r="J6167" s="6"/>
      <c r="K6167" s="6"/>
      <c r="L6167" s="6" t="s">
        <v>12295</v>
      </c>
      <c r="M6167" s="6">
        <v>63</v>
      </c>
      <c r="N6167" s="6" t="str">
        <f>VLOOKUP(A6167,web_archive!D:AB,18,FALSE)</f>
        <v>Normal / Upper / Baby</v>
      </c>
      <c r="O6167" s="6">
        <v>2</v>
      </c>
      <c r="P6167" s="6"/>
      <c r="Q6167" s="6"/>
      <c r="R6167" s="6"/>
      <c r="S6167" s="6"/>
      <c r="T6167" s="6"/>
      <c r="U6167" s="6" t="s">
        <v>12463</v>
      </c>
      <c r="V6167" s="6">
        <v>20000</v>
      </c>
      <c r="W6167" s="6" t="s">
        <v>12464</v>
      </c>
      <c r="X6167" s="6" t="s">
        <v>12299</v>
      </c>
      <c r="Y6167" s="6" t="s">
        <v>12299</v>
      </c>
      <c r="Z6167" s="6"/>
      <c r="AA6167" s="6"/>
      <c r="AB6167" s="6"/>
      <c r="AC6167" s="6"/>
    </row>
    <row r="6168" spans="1:29" x14ac:dyDescent="0.3">
      <c r="A6168" s="6">
        <v>12029</v>
      </c>
      <c r="B6168" s="6" t="s">
        <v>4540</v>
      </c>
      <c r="C6168" s="6" t="s">
        <v>4541</v>
      </c>
      <c r="D6168" s="6">
        <v>11</v>
      </c>
      <c r="E6168" s="6">
        <v>1000</v>
      </c>
      <c r="F6168" s="6"/>
      <c r="G6168" s="6">
        <v>200</v>
      </c>
      <c r="H6168" s="6"/>
      <c r="I6168" s="6"/>
      <c r="J6168" s="6"/>
      <c r="K6168" s="6"/>
      <c r="L6168" s="6" t="s">
        <v>12295</v>
      </c>
      <c r="M6168" s="6">
        <v>63</v>
      </c>
      <c r="N6168" s="6" t="str">
        <f>VLOOKUP(A6168,web_archive!D:AB,18,FALSE)</f>
        <v>Normal / Upper / Baby</v>
      </c>
      <c r="O6168" s="6">
        <v>2</v>
      </c>
      <c r="P6168" s="6"/>
      <c r="Q6168" s="6"/>
      <c r="R6168" s="6"/>
      <c r="S6168" s="6"/>
      <c r="T6168" s="6"/>
      <c r="U6168" s="6" t="s">
        <v>22656</v>
      </c>
      <c r="V6168" s="6" t="s">
        <v>12368</v>
      </c>
      <c r="W6168" s="6" t="s">
        <v>12299</v>
      </c>
      <c r="X6168" s="6" t="s">
        <v>12299</v>
      </c>
      <c r="Y6168" s="6"/>
      <c r="Z6168" s="6"/>
      <c r="AA6168" s="6"/>
      <c r="AB6168" s="6"/>
      <c r="AC6168" s="6"/>
    </row>
    <row r="6169" spans="1:29" x14ac:dyDescent="0.3">
      <c r="A6169" s="6">
        <v>12030</v>
      </c>
      <c r="B6169" s="6" t="s">
        <v>1511</v>
      </c>
      <c r="C6169" s="6" t="s">
        <v>1512</v>
      </c>
      <c r="D6169" s="6">
        <v>2</v>
      </c>
      <c r="E6169" s="6">
        <v>1000</v>
      </c>
      <c r="F6169" s="6"/>
      <c r="G6169" s="6">
        <v>200</v>
      </c>
      <c r="H6169" s="6"/>
      <c r="I6169" s="6"/>
      <c r="J6169" s="6"/>
      <c r="K6169" s="6"/>
      <c r="L6169" s="6" t="s">
        <v>12295</v>
      </c>
      <c r="M6169" s="6">
        <v>63</v>
      </c>
      <c r="N6169" s="6" t="str">
        <f>VLOOKUP(A6169,web_archive!D:AB,18,FALSE)</f>
        <v>Normal / Upper / Baby</v>
      </c>
      <c r="O6169" s="6">
        <v>2</v>
      </c>
      <c r="P6169" s="6"/>
      <c r="Q6169" s="6"/>
      <c r="R6169" s="6"/>
      <c r="S6169" s="6"/>
      <c r="T6169" s="6"/>
      <c r="U6169" s="6" t="s">
        <v>12485</v>
      </c>
      <c r="V6169" s="6">
        <v>60000</v>
      </c>
      <c r="W6169" s="6" t="s">
        <v>12483</v>
      </c>
      <c r="X6169" s="6" t="s">
        <v>12299</v>
      </c>
      <c r="Y6169" s="6" t="s">
        <v>12299</v>
      </c>
      <c r="Z6169" s="6"/>
      <c r="AA6169" s="6"/>
      <c r="AB6169" s="6"/>
      <c r="AC6169" s="6"/>
    </row>
    <row r="6170" spans="1:29" x14ac:dyDescent="0.3">
      <c r="A6170" s="6">
        <v>12031</v>
      </c>
      <c r="B6170" s="6" t="s">
        <v>9213</v>
      </c>
      <c r="C6170" s="6" t="s">
        <v>9214</v>
      </c>
      <c r="D6170" s="6">
        <v>2</v>
      </c>
      <c r="E6170" s="6">
        <v>1000</v>
      </c>
      <c r="F6170" s="6"/>
      <c r="G6170" s="6">
        <v>200</v>
      </c>
      <c r="H6170" s="6"/>
      <c r="I6170" s="6"/>
      <c r="J6170" s="6"/>
      <c r="K6170" s="6"/>
      <c r="L6170" s="6" t="s">
        <v>12295</v>
      </c>
      <c r="M6170" s="6">
        <v>63</v>
      </c>
      <c r="N6170" s="6" t="str">
        <f>VLOOKUP(A6170,web_archive!D:AB,18,FALSE)</f>
        <v>Normal / Upper / Baby</v>
      </c>
      <c r="O6170" s="6">
        <v>2</v>
      </c>
      <c r="P6170" s="6"/>
      <c r="Q6170" s="6"/>
      <c r="R6170" s="6"/>
      <c r="S6170" s="6"/>
      <c r="T6170" s="6"/>
      <c r="U6170" s="6" t="s">
        <v>12487</v>
      </c>
      <c r="V6170" s="6">
        <v>60000</v>
      </c>
      <c r="W6170" s="6" t="s">
        <v>12483</v>
      </c>
      <c r="X6170" s="6" t="s">
        <v>12299</v>
      </c>
      <c r="Y6170" s="6" t="s">
        <v>12299</v>
      </c>
      <c r="Z6170" s="6"/>
      <c r="AA6170" s="6"/>
      <c r="AB6170" s="6"/>
      <c r="AC6170" s="6"/>
    </row>
    <row r="6171" spans="1:29" x14ac:dyDescent="0.3">
      <c r="A6171" s="6">
        <v>12032</v>
      </c>
      <c r="B6171" s="6" t="s">
        <v>1515</v>
      </c>
      <c r="C6171" s="6" t="s">
        <v>1516</v>
      </c>
      <c r="D6171" s="6">
        <v>11</v>
      </c>
      <c r="E6171" s="6">
        <v>1000</v>
      </c>
      <c r="F6171" s="6"/>
      <c r="G6171" s="6">
        <v>200</v>
      </c>
      <c r="H6171" s="6"/>
      <c r="I6171" s="6"/>
      <c r="J6171" s="6"/>
      <c r="K6171" s="6"/>
      <c r="L6171" s="6" t="s">
        <v>12295</v>
      </c>
      <c r="M6171" s="6">
        <v>63</v>
      </c>
      <c r="N6171" s="6" t="str">
        <f>VLOOKUP(A6171,web_archive!D:AB,18,FALSE)</f>
        <v>Normal / Upper / Baby</v>
      </c>
      <c r="O6171" s="6">
        <v>2</v>
      </c>
      <c r="P6171" s="6"/>
      <c r="Q6171" s="6"/>
      <c r="R6171" s="6"/>
      <c r="S6171" s="6"/>
      <c r="T6171" s="6"/>
      <c r="U6171" s="6" t="s">
        <v>22638</v>
      </c>
      <c r="V6171" s="6" t="s">
        <v>12600</v>
      </c>
      <c r="W6171" s="6" t="s">
        <v>12299</v>
      </c>
      <c r="X6171" s="6" t="s">
        <v>12299</v>
      </c>
      <c r="Y6171" s="6"/>
      <c r="Z6171" s="6"/>
      <c r="AA6171" s="6"/>
      <c r="AB6171" s="6"/>
      <c r="AC6171" s="6"/>
    </row>
    <row r="6172" spans="1:29" x14ac:dyDescent="0.3">
      <c r="A6172" s="6">
        <v>12033</v>
      </c>
      <c r="B6172" s="6" t="s">
        <v>1519</v>
      </c>
      <c r="C6172" s="6" t="s">
        <v>1520</v>
      </c>
      <c r="D6172" s="6">
        <v>2</v>
      </c>
      <c r="E6172" s="6">
        <v>1000</v>
      </c>
      <c r="F6172" s="6"/>
      <c r="G6172" s="6">
        <v>200</v>
      </c>
      <c r="H6172" s="6"/>
      <c r="I6172" s="6"/>
      <c r="J6172" s="6"/>
      <c r="K6172" s="6"/>
      <c r="L6172" s="6" t="s">
        <v>12295</v>
      </c>
      <c r="M6172" s="6">
        <v>63</v>
      </c>
      <c r="N6172" s="6" t="str">
        <f>VLOOKUP(A6172,web_archive!D:AB,18,FALSE)</f>
        <v>Normal / Upper / Baby</v>
      </c>
      <c r="O6172" s="6">
        <v>2</v>
      </c>
      <c r="P6172" s="6"/>
      <c r="Q6172" s="6"/>
      <c r="R6172" s="6"/>
      <c r="S6172" s="6"/>
      <c r="T6172" s="6"/>
      <c r="U6172" s="6" t="s">
        <v>22657</v>
      </c>
      <c r="V6172" s="6">
        <v>30000</v>
      </c>
      <c r="W6172" s="6" t="s">
        <v>12298</v>
      </c>
      <c r="X6172" s="6" t="s">
        <v>12299</v>
      </c>
      <c r="Y6172" s="6" t="s">
        <v>12299</v>
      </c>
      <c r="Z6172" s="6"/>
      <c r="AA6172" s="6"/>
      <c r="AB6172" s="6"/>
      <c r="AC6172" s="6"/>
    </row>
    <row r="6173" spans="1:29" x14ac:dyDescent="0.3">
      <c r="A6173" s="6">
        <v>12034</v>
      </c>
      <c r="B6173" s="6" t="s">
        <v>7396</v>
      </c>
      <c r="C6173" s="6" t="s">
        <v>7397</v>
      </c>
      <c r="D6173" s="6">
        <v>2</v>
      </c>
      <c r="E6173" s="6">
        <v>1000</v>
      </c>
      <c r="F6173" s="6"/>
      <c r="G6173" s="6">
        <v>200</v>
      </c>
      <c r="H6173" s="6"/>
      <c r="I6173" s="6"/>
      <c r="J6173" s="6"/>
      <c r="K6173" s="6"/>
      <c r="L6173" s="6" t="s">
        <v>12295</v>
      </c>
      <c r="M6173" s="6">
        <v>63</v>
      </c>
      <c r="N6173" s="6" t="str">
        <f>VLOOKUP(A6173,web_archive!D:AB,18,FALSE)</f>
        <v>Normal / Upper / Baby</v>
      </c>
      <c r="O6173" s="6">
        <v>2</v>
      </c>
      <c r="P6173" s="6"/>
      <c r="Q6173" s="6"/>
      <c r="R6173" s="6"/>
      <c r="S6173" s="6"/>
      <c r="T6173" s="6"/>
      <c r="U6173" s="6" t="s">
        <v>12482</v>
      </c>
      <c r="V6173" s="6" t="s">
        <v>22658</v>
      </c>
      <c r="W6173" s="6">
        <v>30000</v>
      </c>
      <c r="X6173" s="6">
        <v>0</v>
      </c>
      <c r="Y6173" s="6">
        <v>3000</v>
      </c>
      <c r="Z6173" s="6" t="s">
        <v>12298</v>
      </c>
      <c r="AA6173" s="6" t="s">
        <v>12299</v>
      </c>
      <c r="AB6173" s="6" t="s">
        <v>12299</v>
      </c>
      <c r="AC6173" s="6"/>
    </row>
    <row r="6174" spans="1:29" x14ac:dyDescent="0.3">
      <c r="A6174" s="6">
        <v>12035</v>
      </c>
      <c r="B6174" s="6" t="s">
        <v>22659</v>
      </c>
      <c r="C6174" s="6" t="s">
        <v>22660</v>
      </c>
      <c r="D6174" s="6">
        <v>2</v>
      </c>
      <c r="E6174" s="6">
        <v>0</v>
      </c>
      <c r="F6174" s="6"/>
      <c r="G6174" s="6">
        <v>20</v>
      </c>
      <c r="H6174" s="6"/>
      <c r="I6174" s="6"/>
      <c r="J6174" s="6"/>
      <c r="K6174" s="6"/>
      <c r="L6174" s="6" t="s">
        <v>12295</v>
      </c>
      <c r="M6174" s="6">
        <v>63</v>
      </c>
      <c r="N6174" s="6" t="e">
        <f>VLOOKUP(A6174,web_archive!D:AB,18,FALSE)</f>
        <v>#N/A</v>
      </c>
      <c r="O6174" s="6">
        <v>2</v>
      </c>
      <c r="P6174" s="6"/>
      <c r="Q6174" s="6"/>
      <c r="R6174" s="6"/>
      <c r="S6174" s="6"/>
      <c r="T6174" s="6"/>
      <c r="U6174" s="6" t="s">
        <v>22661</v>
      </c>
      <c r="V6174" s="6" t="s">
        <v>12406</v>
      </c>
      <c r="W6174" s="6" t="s">
        <v>12299</v>
      </c>
      <c r="X6174" s="6" t="s">
        <v>12299</v>
      </c>
      <c r="Y6174" s="6"/>
      <c r="Z6174" s="6"/>
      <c r="AA6174" s="6"/>
      <c r="AB6174" s="6"/>
      <c r="AC6174" s="6"/>
    </row>
    <row r="6175" spans="1:29" x14ac:dyDescent="0.3">
      <c r="A6175" s="6">
        <v>12036</v>
      </c>
      <c r="B6175" s="6" t="s">
        <v>22662</v>
      </c>
      <c r="C6175" s="6" t="s">
        <v>22663</v>
      </c>
      <c r="D6175" s="6">
        <v>2</v>
      </c>
      <c r="E6175" s="6">
        <v>0</v>
      </c>
      <c r="F6175" s="6"/>
      <c r="G6175" s="6">
        <v>20</v>
      </c>
      <c r="H6175" s="6"/>
      <c r="I6175" s="6"/>
      <c r="J6175" s="6"/>
      <c r="K6175" s="6"/>
      <c r="L6175" s="6" t="s">
        <v>12295</v>
      </c>
      <c r="M6175" s="6">
        <v>63</v>
      </c>
      <c r="N6175" s="6" t="e">
        <f>VLOOKUP(A6175,web_archive!D:AB,18,FALSE)</f>
        <v>#N/A</v>
      </c>
      <c r="O6175" s="6">
        <v>2</v>
      </c>
      <c r="P6175" s="6"/>
      <c r="Q6175" s="6"/>
      <c r="R6175" s="6"/>
      <c r="S6175" s="6"/>
      <c r="T6175" s="6"/>
      <c r="U6175" s="6" t="s">
        <v>22664</v>
      </c>
      <c r="V6175" s="6" t="s">
        <v>12406</v>
      </c>
      <c r="W6175" s="6" t="s">
        <v>12299</v>
      </c>
      <c r="X6175" s="6" t="s">
        <v>12299</v>
      </c>
      <c r="Y6175" s="6"/>
      <c r="Z6175" s="6"/>
      <c r="AA6175" s="6"/>
      <c r="AB6175" s="6"/>
      <c r="AC6175" s="6"/>
    </row>
    <row r="6176" spans="1:29" x14ac:dyDescent="0.3">
      <c r="A6176" s="6">
        <v>12037</v>
      </c>
      <c r="B6176" s="6" t="s">
        <v>22665</v>
      </c>
      <c r="C6176" s="6" t="s">
        <v>22666</v>
      </c>
      <c r="D6176" s="6">
        <v>2</v>
      </c>
      <c r="E6176" s="6">
        <v>0</v>
      </c>
      <c r="F6176" s="6"/>
      <c r="G6176" s="6">
        <v>20</v>
      </c>
      <c r="H6176" s="6"/>
      <c r="I6176" s="6"/>
      <c r="J6176" s="6"/>
      <c r="K6176" s="6"/>
      <c r="L6176" s="6" t="s">
        <v>12295</v>
      </c>
      <c r="M6176" s="6">
        <v>63</v>
      </c>
      <c r="N6176" s="6" t="e">
        <f>VLOOKUP(A6176,web_archive!D:AB,18,FALSE)</f>
        <v>#N/A</v>
      </c>
      <c r="O6176" s="6">
        <v>2</v>
      </c>
      <c r="P6176" s="6"/>
      <c r="Q6176" s="6"/>
      <c r="R6176" s="6"/>
      <c r="S6176" s="6"/>
      <c r="T6176" s="6"/>
      <c r="U6176" s="6" t="s">
        <v>22667</v>
      </c>
      <c r="V6176" s="6" t="s">
        <v>12406</v>
      </c>
      <c r="W6176" s="6" t="s">
        <v>12299</v>
      </c>
      <c r="X6176" s="6" t="s">
        <v>12299</v>
      </c>
      <c r="Y6176" s="6"/>
      <c r="Z6176" s="6"/>
      <c r="AA6176" s="6"/>
      <c r="AB6176" s="6"/>
      <c r="AC6176" s="6"/>
    </row>
    <row r="6177" spans="1:26" x14ac:dyDescent="0.3">
      <c r="A6177" s="6">
        <v>12038</v>
      </c>
      <c r="B6177" s="6" t="s">
        <v>22668</v>
      </c>
      <c r="C6177" s="6" t="s">
        <v>22669</v>
      </c>
      <c r="D6177" s="6">
        <v>2</v>
      </c>
      <c r="E6177" s="6">
        <v>0</v>
      </c>
      <c r="F6177" s="6"/>
      <c r="G6177" s="6">
        <v>20</v>
      </c>
      <c r="H6177" s="6"/>
      <c r="I6177" s="6"/>
      <c r="J6177" s="6"/>
      <c r="K6177" s="6"/>
      <c r="L6177" s="6" t="s">
        <v>12295</v>
      </c>
      <c r="M6177" s="6">
        <v>63</v>
      </c>
      <c r="N6177" s="6" t="e">
        <f>VLOOKUP(A6177,web_archive!D:AB,18,FALSE)</f>
        <v>#N/A</v>
      </c>
      <c r="O6177" s="6">
        <v>2</v>
      </c>
      <c r="P6177" s="6"/>
      <c r="Q6177" s="6"/>
      <c r="R6177" s="6"/>
      <c r="S6177" s="6"/>
      <c r="T6177" s="6"/>
      <c r="U6177" s="6" t="s">
        <v>22670</v>
      </c>
      <c r="V6177" s="6" t="s">
        <v>12406</v>
      </c>
      <c r="W6177" s="6" t="s">
        <v>12299</v>
      </c>
      <c r="X6177" s="6" t="s">
        <v>12299</v>
      </c>
      <c r="Y6177" s="6"/>
      <c r="Z6177" s="6"/>
    </row>
    <row r="6178" spans="1:26" x14ac:dyDescent="0.3">
      <c r="A6178" s="6">
        <v>12039</v>
      </c>
      <c r="B6178" s="6" t="s">
        <v>22671</v>
      </c>
      <c r="C6178" s="6" t="s">
        <v>22672</v>
      </c>
      <c r="D6178" s="6">
        <v>2</v>
      </c>
      <c r="E6178" s="6">
        <v>0</v>
      </c>
      <c r="F6178" s="6"/>
      <c r="G6178" s="6">
        <v>20</v>
      </c>
      <c r="H6178" s="6"/>
      <c r="I6178" s="6"/>
      <c r="J6178" s="6"/>
      <c r="K6178" s="6"/>
      <c r="L6178" s="6" t="s">
        <v>12295</v>
      </c>
      <c r="M6178" s="6">
        <v>63</v>
      </c>
      <c r="N6178" s="6" t="e">
        <f>VLOOKUP(A6178,web_archive!D:AB,18,FALSE)</f>
        <v>#N/A</v>
      </c>
      <c r="O6178" s="6">
        <v>2</v>
      </c>
      <c r="P6178" s="6"/>
      <c r="Q6178" s="6"/>
      <c r="R6178" s="6"/>
      <c r="S6178" s="6"/>
      <c r="T6178" s="6"/>
      <c r="U6178" s="6" t="s">
        <v>22673</v>
      </c>
      <c r="V6178" s="6" t="s">
        <v>12406</v>
      </c>
      <c r="W6178" s="6" t="s">
        <v>12299</v>
      </c>
      <c r="X6178" s="6" t="s">
        <v>12299</v>
      </c>
      <c r="Y6178" s="6"/>
      <c r="Z6178" s="6"/>
    </row>
    <row r="6179" spans="1:26" x14ac:dyDescent="0.3">
      <c r="A6179" s="6">
        <v>12040</v>
      </c>
      <c r="B6179" s="6" t="s">
        <v>9676</v>
      </c>
      <c r="C6179" s="6" t="s">
        <v>9677</v>
      </c>
      <c r="D6179" s="6">
        <v>2</v>
      </c>
      <c r="E6179" s="6">
        <v>100000</v>
      </c>
      <c r="F6179" s="6"/>
      <c r="G6179" s="6">
        <v>300</v>
      </c>
      <c r="H6179" s="6"/>
      <c r="I6179" s="6"/>
      <c r="J6179" s="6"/>
      <c r="K6179" s="6"/>
      <c r="L6179" s="6" t="s">
        <v>12295</v>
      </c>
      <c r="M6179" s="6">
        <v>63</v>
      </c>
      <c r="N6179" s="6" t="str">
        <f>VLOOKUP(A6179,web_archive!D:AB,18,FALSE)</f>
        <v>Normal / Upper / Baby</v>
      </c>
      <c r="O6179" s="6">
        <v>2</v>
      </c>
      <c r="P6179" s="6"/>
      <c r="Q6179" s="6"/>
      <c r="R6179" s="6"/>
      <c r="S6179" s="6"/>
      <c r="T6179" s="6"/>
      <c r="U6179" s="6" t="s">
        <v>22674</v>
      </c>
      <c r="V6179" s="6" t="s">
        <v>12299</v>
      </c>
      <c r="W6179" s="6" t="s">
        <v>12299</v>
      </c>
      <c r="X6179" s="6"/>
      <c r="Y6179" s="6"/>
      <c r="Z6179" s="6"/>
    </row>
    <row r="6180" spans="1:26" x14ac:dyDescent="0.3">
      <c r="A6180" s="6">
        <v>12041</v>
      </c>
      <c r="B6180" s="6" t="s">
        <v>22675</v>
      </c>
      <c r="C6180" s="6" t="s">
        <v>22676</v>
      </c>
      <c r="D6180" s="6">
        <v>0</v>
      </c>
      <c r="E6180" s="6">
        <v>2000</v>
      </c>
      <c r="F6180" s="6"/>
      <c r="G6180" s="6">
        <v>60</v>
      </c>
      <c r="H6180" s="6"/>
      <c r="I6180" s="6"/>
      <c r="J6180" s="6"/>
      <c r="K6180" s="6"/>
      <c r="L6180" s="6" t="s">
        <v>12295</v>
      </c>
      <c r="M6180" s="6">
        <v>63</v>
      </c>
      <c r="N6180" s="6" t="e">
        <f>VLOOKUP(A6180,web_archive!D:AB,18,FALSE)</f>
        <v>#N/A</v>
      </c>
      <c r="O6180" s="6">
        <v>2</v>
      </c>
      <c r="P6180" s="6"/>
      <c r="Q6180" s="6"/>
      <c r="R6180" s="6"/>
      <c r="S6180" s="6"/>
      <c r="T6180" s="6"/>
      <c r="U6180" s="6" t="s">
        <v>22677</v>
      </c>
      <c r="V6180" s="6">
        <v>1200000</v>
      </c>
      <c r="W6180" s="6" t="s">
        <v>22678</v>
      </c>
      <c r="X6180" s="6" t="s">
        <v>12298</v>
      </c>
      <c r="Y6180" s="6" t="s">
        <v>12299</v>
      </c>
      <c r="Z6180" s="6" t="s">
        <v>12299</v>
      </c>
    </row>
    <row r="6181" spans="1:26" x14ac:dyDescent="0.3">
      <c r="A6181" s="6">
        <v>12042</v>
      </c>
      <c r="B6181" s="6" t="s">
        <v>22679</v>
      </c>
      <c r="C6181" s="6" t="s">
        <v>22680</v>
      </c>
      <c r="D6181" s="6">
        <v>0</v>
      </c>
      <c r="E6181" s="6">
        <v>4000</v>
      </c>
      <c r="F6181" s="6"/>
      <c r="G6181" s="6">
        <v>500</v>
      </c>
      <c r="H6181" s="6"/>
      <c r="I6181" s="6"/>
      <c r="J6181" s="6"/>
      <c r="K6181" s="6"/>
      <c r="L6181" s="6" t="s">
        <v>12295</v>
      </c>
      <c r="M6181" s="6">
        <v>63</v>
      </c>
      <c r="N6181" s="6" t="e">
        <f>VLOOKUP(A6181,web_archive!D:AB,18,FALSE)</f>
        <v>#N/A</v>
      </c>
      <c r="O6181" s="6">
        <v>2</v>
      </c>
      <c r="P6181" s="6"/>
      <c r="Q6181" s="6"/>
      <c r="R6181" s="6"/>
      <c r="S6181" s="6"/>
      <c r="T6181" s="6"/>
      <c r="U6181" s="6" t="s">
        <v>22677</v>
      </c>
      <c r="V6181" s="6">
        <v>1200000</v>
      </c>
      <c r="W6181" s="6" t="s">
        <v>22681</v>
      </c>
      <c r="X6181" s="6" t="s">
        <v>12298</v>
      </c>
      <c r="Y6181" s="6" t="s">
        <v>12299</v>
      </c>
      <c r="Z6181" s="6" t="s">
        <v>12299</v>
      </c>
    </row>
    <row r="6182" spans="1:26" x14ac:dyDescent="0.3">
      <c r="A6182" s="6">
        <v>12043</v>
      </c>
      <c r="B6182" s="6" t="s">
        <v>9691</v>
      </c>
      <c r="C6182" s="6" t="s">
        <v>9692</v>
      </c>
      <c r="D6182" s="6">
        <v>0</v>
      </c>
      <c r="E6182" s="6">
        <v>6000</v>
      </c>
      <c r="F6182" s="6"/>
      <c r="G6182" s="6">
        <v>500</v>
      </c>
      <c r="H6182" s="6"/>
      <c r="I6182" s="6"/>
      <c r="J6182" s="6"/>
      <c r="K6182" s="6"/>
      <c r="L6182" s="6" t="s">
        <v>12295</v>
      </c>
      <c r="M6182" s="6">
        <v>63</v>
      </c>
      <c r="N6182" s="6" t="str">
        <f>VLOOKUP(A6182,web_archive!D:AB,18,FALSE)</f>
        <v>Normal / Upper / Baby</v>
      </c>
      <c r="O6182" s="6">
        <v>2</v>
      </c>
      <c r="P6182" s="6"/>
      <c r="Q6182" s="6"/>
      <c r="R6182" s="6"/>
      <c r="S6182" s="6"/>
      <c r="T6182" s="6"/>
      <c r="U6182" s="6" t="s">
        <v>22677</v>
      </c>
      <c r="V6182" s="6">
        <v>1200000</v>
      </c>
      <c r="W6182" s="6" t="s">
        <v>22682</v>
      </c>
      <c r="X6182" s="6" t="s">
        <v>12298</v>
      </c>
      <c r="Y6182" s="6" t="s">
        <v>12299</v>
      </c>
      <c r="Z6182" s="6" t="s">
        <v>12299</v>
      </c>
    </row>
    <row r="6183" spans="1:26" x14ac:dyDescent="0.3">
      <c r="A6183" s="6">
        <v>12044</v>
      </c>
      <c r="B6183" s="6" t="s">
        <v>9695</v>
      </c>
      <c r="C6183" s="6" t="s">
        <v>9696</v>
      </c>
      <c r="D6183" s="6">
        <v>0</v>
      </c>
      <c r="E6183" s="6">
        <v>8000</v>
      </c>
      <c r="F6183" s="6"/>
      <c r="G6183" s="6">
        <v>500</v>
      </c>
      <c r="H6183" s="6"/>
      <c r="I6183" s="6"/>
      <c r="J6183" s="6"/>
      <c r="K6183" s="6"/>
      <c r="L6183" s="6" t="s">
        <v>12295</v>
      </c>
      <c r="M6183" s="6">
        <v>63</v>
      </c>
      <c r="N6183" s="6" t="str">
        <f>VLOOKUP(A6183,web_archive!D:AB,18,FALSE)</f>
        <v>Normal / Upper / Baby</v>
      </c>
      <c r="O6183" s="6">
        <v>2</v>
      </c>
      <c r="P6183" s="6"/>
      <c r="Q6183" s="6"/>
      <c r="R6183" s="6"/>
      <c r="S6183" s="6"/>
      <c r="T6183" s="6"/>
      <c r="U6183" s="6" t="s">
        <v>22677</v>
      </c>
      <c r="V6183" s="6">
        <v>1200000</v>
      </c>
      <c r="W6183" s="6" t="s">
        <v>22683</v>
      </c>
      <c r="X6183" s="6" t="s">
        <v>12298</v>
      </c>
      <c r="Y6183" s="6" t="s">
        <v>12299</v>
      </c>
      <c r="Z6183" s="6" t="s">
        <v>12299</v>
      </c>
    </row>
    <row r="6184" spans="1:26" x14ac:dyDescent="0.3">
      <c r="A6184" s="6">
        <v>12045</v>
      </c>
      <c r="B6184" s="6" t="s">
        <v>22684</v>
      </c>
      <c r="C6184" s="6" t="s">
        <v>22685</v>
      </c>
      <c r="D6184" s="6">
        <v>0</v>
      </c>
      <c r="E6184" s="6">
        <v>10000</v>
      </c>
      <c r="F6184" s="6"/>
      <c r="G6184" s="6">
        <v>500</v>
      </c>
      <c r="H6184" s="6"/>
      <c r="I6184" s="6"/>
      <c r="J6184" s="6"/>
      <c r="K6184" s="6"/>
      <c r="L6184" s="6" t="s">
        <v>12295</v>
      </c>
      <c r="M6184" s="6">
        <v>63</v>
      </c>
      <c r="N6184" s="6" t="e">
        <f>VLOOKUP(A6184,web_archive!D:AB,18,FALSE)</f>
        <v>#N/A</v>
      </c>
      <c r="O6184" s="6">
        <v>2</v>
      </c>
      <c r="P6184" s="6"/>
      <c r="Q6184" s="6"/>
      <c r="R6184" s="6"/>
      <c r="S6184" s="6"/>
      <c r="T6184" s="6"/>
      <c r="U6184" s="6" t="s">
        <v>22677</v>
      </c>
      <c r="V6184" s="6">
        <v>1200000</v>
      </c>
      <c r="W6184" s="6" t="s">
        <v>22686</v>
      </c>
      <c r="X6184" s="6" t="s">
        <v>12298</v>
      </c>
      <c r="Y6184" s="6" t="s">
        <v>12299</v>
      </c>
      <c r="Z6184" s="6" t="s">
        <v>12299</v>
      </c>
    </row>
    <row r="6185" spans="1:26" x14ac:dyDescent="0.3">
      <c r="A6185" s="6">
        <v>12046</v>
      </c>
      <c r="B6185" s="6" t="s">
        <v>22687</v>
      </c>
      <c r="C6185" s="6" t="s">
        <v>22688</v>
      </c>
      <c r="D6185" s="6">
        <v>0</v>
      </c>
      <c r="E6185" s="6">
        <v>2000</v>
      </c>
      <c r="F6185" s="6"/>
      <c r="G6185" s="6">
        <v>100</v>
      </c>
      <c r="H6185" s="6"/>
      <c r="I6185" s="6"/>
      <c r="J6185" s="6"/>
      <c r="K6185" s="6"/>
      <c r="L6185" s="6" t="s">
        <v>12295</v>
      </c>
      <c r="M6185" s="6">
        <v>63</v>
      </c>
      <c r="N6185" s="6" t="e">
        <f>VLOOKUP(A6185,web_archive!D:AB,18,FALSE)</f>
        <v>#N/A</v>
      </c>
      <c r="O6185" s="6">
        <v>2</v>
      </c>
      <c r="P6185" s="6"/>
      <c r="Q6185" s="6"/>
      <c r="R6185" s="6"/>
      <c r="S6185" s="6"/>
      <c r="T6185" s="6"/>
      <c r="U6185" s="6" t="s">
        <v>22689</v>
      </c>
      <c r="V6185" s="6">
        <v>1200000</v>
      </c>
      <c r="W6185" s="6" t="s">
        <v>22690</v>
      </c>
      <c r="X6185" s="6" t="s">
        <v>12491</v>
      </c>
      <c r="Y6185" s="6" t="s">
        <v>12299</v>
      </c>
      <c r="Z6185" s="6" t="s">
        <v>12299</v>
      </c>
    </row>
    <row r="6186" spans="1:26" x14ac:dyDescent="0.3">
      <c r="A6186" s="6">
        <v>12047</v>
      </c>
      <c r="B6186" s="6" t="s">
        <v>5528</v>
      </c>
      <c r="C6186" s="6" t="s">
        <v>5529</v>
      </c>
      <c r="D6186" s="6">
        <v>0</v>
      </c>
      <c r="E6186" s="6">
        <v>4000</v>
      </c>
      <c r="F6186" s="6"/>
      <c r="G6186" s="6">
        <v>500</v>
      </c>
      <c r="H6186" s="6"/>
      <c r="I6186" s="6"/>
      <c r="J6186" s="6"/>
      <c r="K6186" s="6"/>
      <c r="L6186" s="6" t="s">
        <v>12295</v>
      </c>
      <c r="M6186" s="6">
        <v>63</v>
      </c>
      <c r="N6186" s="6" t="str">
        <f>VLOOKUP(A6186,web_archive!D:AB,18,FALSE)</f>
        <v>Normal / Upper / Baby</v>
      </c>
      <c r="O6186" s="6">
        <v>2</v>
      </c>
      <c r="P6186" s="6"/>
      <c r="Q6186" s="6"/>
      <c r="R6186" s="6"/>
      <c r="S6186" s="6"/>
      <c r="T6186" s="6"/>
      <c r="U6186" s="6" t="s">
        <v>22689</v>
      </c>
      <c r="V6186" s="6">
        <v>1200000</v>
      </c>
      <c r="W6186" s="6" t="s">
        <v>22691</v>
      </c>
      <c r="X6186" s="6" t="s">
        <v>12491</v>
      </c>
      <c r="Y6186" s="6" t="s">
        <v>12299</v>
      </c>
      <c r="Z6186" s="6" t="s">
        <v>12299</v>
      </c>
    </row>
    <row r="6187" spans="1:26" x14ac:dyDescent="0.3">
      <c r="A6187" s="6">
        <v>12048</v>
      </c>
      <c r="B6187" s="6" t="s">
        <v>22692</v>
      </c>
      <c r="C6187" s="6" t="s">
        <v>22693</v>
      </c>
      <c r="D6187" s="6">
        <v>0</v>
      </c>
      <c r="E6187" s="6">
        <v>6000</v>
      </c>
      <c r="F6187" s="6"/>
      <c r="G6187" s="6">
        <v>500</v>
      </c>
      <c r="H6187" s="6"/>
      <c r="I6187" s="6"/>
      <c r="J6187" s="6"/>
      <c r="K6187" s="6"/>
      <c r="L6187" s="6" t="s">
        <v>12295</v>
      </c>
      <c r="M6187" s="6">
        <v>63</v>
      </c>
      <c r="N6187" s="6" t="e">
        <f>VLOOKUP(A6187,web_archive!D:AB,18,FALSE)</f>
        <v>#N/A</v>
      </c>
      <c r="O6187" s="6">
        <v>2</v>
      </c>
      <c r="P6187" s="6"/>
      <c r="Q6187" s="6"/>
      <c r="R6187" s="6"/>
      <c r="S6187" s="6"/>
      <c r="T6187" s="6"/>
      <c r="U6187" s="6" t="s">
        <v>22689</v>
      </c>
      <c r="V6187" s="6">
        <v>1200000</v>
      </c>
      <c r="W6187" s="6" t="s">
        <v>22694</v>
      </c>
      <c r="X6187" s="6" t="s">
        <v>12491</v>
      </c>
      <c r="Y6187" s="6" t="s">
        <v>12299</v>
      </c>
      <c r="Z6187" s="6" t="s">
        <v>12299</v>
      </c>
    </row>
    <row r="6188" spans="1:26" x14ac:dyDescent="0.3">
      <c r="A6188" s="6">
        <v>12049</v>
      </c>
      <c r="B6188" s="6" t="s">
        <v>5532</v>
      </c>
      <c r="C6188" s="6" t="s">
        <v>5533</v>
      </c>
      <c r="D6188" s="6">
        <v>0</v>
      </c>
      <c r="E6188" s="6">
        <v>8000</v>
      </c>
      <c r="F6188" s="6"/>
      <c r="G6188" s="6">
        <v>300</v>
      </c>
      <c r="H6188" s="6"/>
      <c r="I6188" s="6"/>
      <c r="J6188" s="6"/>
      <c r="K6188" s="6"/>
      <c r="L6188" s="6" t="s">
        <v>12295</v>
      </c>
      <c r="M6188" s="6">
        <v>63</v>
      </c>
      <c r="N6188" s="6" t="str">
        <f>VLOOKUP(A6188,web_archive!D:AB,18,FALSE)</f>
        <v>Normal / Upper / Baby</v>
      </c>
      <c r="O6188" s="6">
        <v>2</v>
      </c>
      <c r="P6188" s="6"/>
      <c r="Q6188" s="6"/>
      <c r="R6188" s="6"/>
      <c r="S6188" s="6"/>
      <c r="T6188" s="6"/>
      <c r="U6188" s="6" t="s">
        <v>22689</v>
      </c>
      <c r="V6188" s="6">
        <v>1200000</v>
      </c>
      <c r="W6188" s="6" t="s">
        <v>22695</v>
      </c>
      <c r="X6188" s="6" t="s">
        <v>12491</v>
      </c>
      <c r="Y6188" s="6" t="s">
        <v>12299</v>
      </c>
      <c r="Z6188" s="6" t="s">
        <v>12299</v>
      </c>
    </row>
    <row r="6189" spans="1:26" x14ac:dyDescent="0.3">
      <c r="A6189" s="6">
        <v>12050</v>
      </c>
      <c r="B6189" s="6" t="s">
        <v>22696</v>
      </c>
      <c r="C6189" s="6" t="s">
        <v>22697</v>
      </c>
      <c r="D6189" s="6">
        <v>0</v>
      </c>
      <c r="E6189" s="6">
        <v>10000</v>
      </c>
      <c r="F6189" s="6"/>
      <c r="G6189" s="6">
        <v>400</v>
      </c>
      <c r="H6189" s="6"/>
      <c r="I6189" s="6"/>
      <c r="J6189" s="6"/>
      <c r="K6189" s="6"/>
      <c r="L6189" s="6" t="s">
        <v>12295</v>
      </c>
      <c r="M6189" s="6">
        <v>63</v>
      </c>
      <c r="N6189" s="6" t="e">
        <f>VLOOKUP(A6189,web_archive!D:AB,18,FALSE)</f>
        <v>#N/A</v>
      </c>
      <c r="O6189" s="6">
        <v>2</v>
      </c>
      <c r="P6189" s="6"/>
      <c r="Q6189" s="6"/>
      <c r="R6189" s="6"/>
      <c r="S6189" s="6"/>
      <c r="T6189" s="6"/>
      <c r="U6189" s="6" t="s">
        <v>22689</v>
      </c>
      <c r="V6189" s="6">
        <v>1200000</v>
      </c>
      <c r="W6189" s="6" t="s">
        <v>22698</v>
      </c>
      <c r="X6189" s="6" t="s">
        <v>12489</v>
      </c>
      <c r="Y6189" s="6" t="s">
        <v>12299</v>
      </c>
      <c r="Z6189" s="6" t="s">
        <v>12299</v>
      </c>
    </row>
    <row r="6190" spans="1:26" x14ac:dyDescent="0.3">
      <c r="A6190" s="6">
        <v>12051</v>
      </c>
      <c r="B6190" s="6" t="s">
        <v>22699</v>
      </c>
      <c r="C6190" s="6" t="s">
        <v>22700</v>
      </c>
      <c r="D6190" s="6">
        <v>0</v>
      </c>
      <c r="E6190" s="6">
        <v>2000</v>
      </c>
      <c r="F6190" s="6"/>
      <c r="G6190" s="6">
        <v>100</v>
      </c>
      <c r="H6190" s="6"/>
      <c r="I6190" s="6"/>
      <c r="J6190" s="6"/>
      <c r="K6190" s="6"/>
      <c r="L6190" s="6" t="s">
        <v>12295</v>
      </c>
      <c r="M6190" s="6">
        <v>63</v>
      </c>
      <c r="N6190" s="6" t="e">
        <f>VLOOKUP(A6190,web_archive!D:AB,18,FALSE)</f>
        <v>#N/A</v>
      </c>
      <c r="O6190" s="6">
        <v>2</v>
      </c>
      <c r="P6190" s="6"/>
      <c r="Q6190" s="6"/>
      <c r="R6190" s="6"/>
      <c r="S6190" s="6"/>
      <c r="T6190" s="6"/>
      <c r="U6190" s="6" t="s">
        <v>22701</v>
      </c>
      <c r="V6190" s="6">
        <v>1200000</v>
      </c>
      <c r="W6190" s="6" t="s">
        <v>22678</v>
      </c>
      <c r="X6190" s="6" t="s">
        <v>12298</v>
      </c>
      <c r="Y6190" s="6" t="s">
        <v>12299</v>
      </c>
      <c r="Z6190" s="6" t="s">
        <v>12299</v>
      </c>
    </row>
    <row r="6191" spans="1:26" x14ac:dyDescent="0.3">
      <c r="A6191" s="6">
        <v>12052</v>
      </c>
      <c r="B6191" s="6" t="s">
        <v>22702</v>
      </c>
      <c r="C6191" s="6" t="s">
        <v>22703</v>
      </c>
      <c r="D6191" s="6">
        <v>0</v>
      </c>
      <c r="E6191" s="6">
        <v>4000</v>
      </c>
      <c r="F6191" s="6"/>
      <c r="G6191" s="6">
        <v>200</v>
      </c>
      <c r="H6191" s="6"/>
      <c r="I6191" s="6"/>
      <c r="J6191" s="6"/>
      <c r="K6191" s="6"/>
      <c r="L6191" s="6" t="s">
        <v>12295</v>
      </c>
      <c r="M6191" s="6">
        <v>63</v>
      </c>
      <c r="N6191" s="6" t="e">
        <f>VLOOKUP(A6191,web_archive!D:AB,18,FALSE)</f>
        <v>#N/A</v>
      </c>
      <c r="O6191" s="6">
        <v>2</v>
      </c>
      <c r="P6191" s="6"/>
      <c r="Q6191" s="6"/>
      <c r="R6191" s="6"/>
      <c r="S6191" s="6"/>
      <c r="T6191" s="6"/>
      <c r="U6191" s="6" t="s">
        <v>22701</v>
      </c>
      <c r="V6191" s="6">
        <v>1200000</v>
      </c>
      <c r="W6191" s="6" t="s">
        <v>22681</v>
      </c>
      <c r="X6191" s="6" t="s">
        <v>12298</v>
      </c>
      <c r="Y6191" s="6" t="s">
        <v>12299</v>
      </c>
      <c r="Z6191" s="6" t="s">
        <v>12299</v>
      </c>
    </row>
    <row r="6192" spans="1:26" x14ac:dyDescent="0.3">
      <c r="A6192" s="6">
        <v>12053</v>
      </c>
      <c r="B6192" s="6" t="s">
        <v>22704</v>
      </c>
      <c r="C6192" s="6" t="s">
        <v>22705</v>
      </c>
      <c r="D6192" s="6">
        <v>0</v>
      </c>
      <c r="E6192" s="6">
        <v>6000</v>
      </c>
      <c r="F6192" s="6"/>
      <c r="G6192" s="6">
        <v>300</v>
      </c>
      <c r="H6192" s="6"/>
      <c r="I6192" s="6"/>
      <c r="J6192" s="6"/>
      <c r="K6192" s="6"/>
      <c r="L6192" s="6" t="s">
        <v>12295</v>
      </c>
      <c r="M6192" s="6">
        <v>63</v>
      </c>
      <c r="N6192" s="6" t="e">
        <f>VLOOKUP(A6192,web_archive!D:AB,18,FALSE)</f>
        <v>#N/A</v>
      </c>
      <c r="O6192" s="6">
        <v>2</v>
      </c>
      <c r="P6192" s="6"/>
      <c r="Q6192" s="6"/>
      <c r="R6192" s="6"/>
      <c r="S6192" s="6"/>
      <c r="T6192" s="6"/>
      <c r="U6192" s="6" t="s">
        <v>22701</v>
      </c>
      <c r="V6192" s="6">
        <v>1200000</v>
      </c>
      <c r="W6192" s="6" t="s">
        <v>22682</v>
      </c>
      <c r="X6192" s="6" t="s">
        <v>12298</v>
      </c>
      <c r="Y6192" s="6" t="s">
        <v>12299</v>
      </c>
      <c r="Z6192" s="6" t="s">
        <v>12299</v>
      </c>
    </row>
    <row r="6193" spans="1:26" x14ac:dyDescent="0.3">
      <c r="A6193" s="6">
        <v>12054</v>
      </c>
      <c r="B6193" s="6" t="s">
        <v>10427</v>
      </c>
      <c r="C6193" s="6" t="s">
        <v>10428</v>
      </c>
      <c r="D6193" s="6">
        <v>0</v>
      </c>
      <c r="E6193" s="6">
        <v>8000</v>
      </c>
      <c r="F6193" s="6"/>
      <c r="G6193" s="6">
        <v>500</v>
      </c>
      <c r="H6193" s="6"/>
      <c r="I6193" s="6"/>
      <c r="J6193" s="6"/>
      <c r="K6193" s="6"/>
      <c r="L6193" s="6" t="s">
        <v>12295</v>
      </c>
      <c r="M6193" s="6">
        <v>63</v>
      </c>
      <c r="N6193" s="6" t="str">
        <f>VLOOKUP(A6193,web_archive!D:AB,18,FALSE)</f>
        <v>Normal / Upper / Baby</v>
      </c>
      <c r="O6193" s="6">
        <v>2</v>
      </c>
      <c r="P6193" s="6"/>
      <c r="Q6193" s="6"/>
      <c r="R6193" s="6"/>
      <c r="S6193" s="6"/>
      <c r="T6193" s="6"/>
      <c r="U6193" s="6" t="s">
        <v>22701</v>
      </c>
      <c r="V6193" s="6">
        <v>1200000</v>
      </c>
      <c r="W6193" s="6" t="s">
        <v>22683</v>
      </c>
      <c r="X6193" s="6" t="s">
        <v>12298</v>
      </c>
      <c r="Y6193" s="6" t="s">
        <v>12299</v>
      </c>
      <c r="Z6193" s="6" t="s">
        <v>12299</v>
      </c>
    </row>
    <row r="6194" spans="1:26" x14ac:dyDescent="0.3">
      <c r="A6194" s="6">
        <v>12055</v>
      </c>
      <c r="B6194" s="6" t="s">
        <v>22706</v>
      </c>
      <c r="C6194" s="6" t="s">
        <v>22707</v>
      </c>
      <c r="D6194" s="6">
        <v>0</v>
      </c>
      <c r="E6194" s="6">
        <v>10000</v>
      </c>
      <c r="F6194" s="6"/>
      <c r="G6194" s="6">
        <v>800</v>
      </c>
      <c r="H6194" s="6"/>
      <c r="I6194" s="6"/>
      <c r="J6194" s="6"/>
      <c r="K6194" s="6"/>
      <c r="L6194" s="6" t="s">
        <v>12295</v>
      </c>
      <c r="M6194" s="6">
        <v>63</v>
      </c>
      <c r="N6194" s="6" t="e">
        <f>VLOOKUP(A6194,web_archive!D:AB,18,FALSE)</f>
        <v>#N/A</v>
      </c>
      <c r="O6194" s="6">
        <v>2</v>
      </c>
      <c r="P6194" s="6"/>
      <c r="Q6194" s="6"/>
      <c r="R6194" s="6"/>
      <c r="S6194" s="6"/>
      <c r="T6194" s="6"/>
      <c r="U6194" s="6" t="s">
        <v>22701</v>
      </c>
      <c r="V6194" s="6">
        <v>1200000</v>
      </c>
      <c r="W6194" s="6" t="s">
        <v>22686</v>
      </c>
      <c r="X6194" s="6" t="s">
        <v>12298</v>
      </c>
      <c r="Y6194" s="6" t="s">
        <v>12299</v>
      </c>
      <c r="Z6194" s="6" t="s">
        <v>12299</v>
      </c>
    </row>
    <row r="6195" spans="1:26" x14ac:dyDescent="0.3">
      <c r="A6195" s="6">
        <v>12056</v>
      </c>
      <c r="B6195" s="6" t="s">
        <v>22708</v>
      </c>
      <c r="C6195" s="6" t="s">
        <v>22709</v>
      </c>
      <c r="D6195" s="6">
        <v>0</v>
      </c>
      <c r="E6195" s="6">
        <v>2000</v>
      </c>
      <c r="F6195" s="6"/>
      <c r="G6195" s="6">
        <v>100</v>
      </c>
      <c r="H6195" s="6"/>
      <c r="I6195" s="6"/>
      <c r="J6195" s="6"/>
      <c r="K6195" s="6"/>
      <c r="L6195" s="6" t="s">
        <v>12295</v>
      </c>
      <c r="M6195" s="6">
        <v>63</v>
      </c>
      <c r="N6195" s="6" t="e">
        <f>VLOOKUP(A6195,web_archive!D:AB,18,FALSE)</f>
        <v>#N/A</v>
      </c>
      <c r="O6195" s="6">
        <v>2</v>
      </c>
      <c r="P6195" s="6"/>
      <c r="Q6195" s="6"/>
      <c r="R6195" s="6"/>
      <c r="S6195" s="6"/>
      <c r="T6195" s="6"/>
      <c r="U6195" s="6" t="s">
        <v>22710</v>
      </c>
      <c r="V6195" s="6">
        <v>1200000</v>
      </c>
      <c r="W6195" s="6" t="s">
        <v>22711</v>
      </c>
      <c r="X6195" s="6" t="s">
        <v>12368</v>
      </c>
      <c r="Y6195" s="6" t="s">
        <v>12299</v>
      </c>
      <c r="Z6195" s="6" t="s">
        <v>12299</v>
      </c>
    </row>
    <row r="6196" spans="1:26" x14ac:dyDescent="0.3">
      <c r="A6196" s="6">
        <v>12057</v>
      </c>
      <c r="B6196" s="6" t="s">
        <v>22712</v>
      </c>
      <c r="C6196" s="6" t="s">
        <v>152</v>
      </c>
      <c r="D6196" s="6">
        <v>0</v>
      </c>
      <c r="E6196" s="6">
        <v>4000</v>
      </c>
      <c r="F6196" s="6"/>
      <c r="G6196" s="6">
        <v>100</v>
      </c>
      <c r="H6196" s="6"/>
      <c r="I6196" s="6"/>
      <c r="J6196" s="6"/>
      <c r="K6196" s="6"/>
      <c r="L6196" s="6" t="s">
        <v>12295</v>
      </c>
      <c r="M6196" s="6">
        <v>63</v>
      </c>
      <c r="N6196" s="6" t="e">
        <f>VLOOKUP(A6196,web_archive!D:AB,18,FALSE)</f>
        <v>#N/A</v>
      </c>
      <c r="O6196" s="6">
        <v>2</v>
      </c>
      <c r="P6196" s="6"/>
      <c r="Q6196" s="6"/>
      <c r="R6196" s="6"/>
      <c r="S6196" s="6"/>
      <c r="T6196" s="6"/>
      <c r="U6196" s="6" t="s">
        <v>22710</v>
      </c>
      <c r="V6196" s="6">
        <v>1200000</v>
      </c>
      <c r="W6196" s="6" t="s">
        <v>22713</v>
      </c>
      <c r="X6196" s="6" t="s">
        <v>12368</v>
      </c>
      <c r="Y6196" s="6" t="s">
        <v>12299</v>
      </c>
      <c r="Z6196" s="6" t="s">
        <v>12299</v>
      </c>
    </row>
    <row r="6197" spans="1:26" x14ac:dyDescent="0.3">
      <c r="A6197" s="6">
        <v>12058</v>
      </c>
      <c r="B6197" s="6" t="s">
        <v>22714</v>
      </c>
      <c r="C6197" s="6" t="s">
        <v>22715</v>
      </c>
      <c r="D6197" s="6">
        <v>0</v>
      </c>
      <c r="E6197" s="6">
        <v>6000</v>
      </c>
      <c r="F6197" s="6"/>
      <c r="G6197" s="6">
        <v>500</v>
      </c>
      <c r="H6197" s="6"/>
      <c r="I6197" s="6"/>
      <c r="J6197" s="6"/>
      <c r="K6197" s="6"/>
      <c r="L6197" s="6" t="s">
        <v>12295</v>
      </c>
      <c r="M6197" s="6">
        <v>63</v>
      </c>
      <c r="N6197" s="6" t="e">
        <f>VLOOKUP(A6197,web_archive!D:AB,18,FALSE)</f>
        <v>#N/A</v>
      </c>
      <c r="O6197" s="6">
        <v>2</v>
      </c>
      <c r="P6197" s="6"/>
      <c r="Q6197" s="6"/>
      <c r="R6197" s="6"/>
      <c r="S6197" s="6"/>
      <c r="T6197" s="6"/>
      <c r="U6197" s="6" t="s">
        <v>22710</v>
      </c>
      <c r="V6197" s="6">
        <v>1200000</v>
      </c>
      <c r="W6197" s="6" t="s">
        <v>22716</v>
      </c>
      <c r="X6197" s="6" t="s">
        <v>12368</v>
      </c>
      <c r="Y6197" s="6" t="s">
        <v>12299</v>
      </c>
      <c r="Z6197" s="6" t="s">
        <v>12299</v>
      </c>
    </row>
    <row r="6198" spans="1:26" x14ac:dyDescent="0.3">
      <c r="A6198" s="6">
        <v>12059</v>
      </c>
      <c r="B6198" s="6" t="s">
        <v>156</v>
      </c>
      <c r="C6198" s="6" t="s">
        <v>157</v>
      </c>
      <c r="D6198" s="6">
        <v>0</v>
      </c>
      <c r="E6198" s="6">
        <v>8000</v>
      </c>
      <c r="F6198" s="6"/>
      <c r="G6198" s="6">
        <v>400</v>
      </c>
      <c r="H6198" s="6"/>
      <c r="I6198" s="6"/>
      <c r="J6198" s="6"/>
      <c r="K6198" s="6"/>
      <c r="L6198" s="6" t="s">
        <v>12295</v>
      </c>
      <c r="M6198" s="6">
        <v>63</v>
      </c>
      <c r="N6198" s="6" t="str">
        <f>VLOOKUP(A6198,web_archive!D:AB,18,FALSE)</f>
        <v>Normal / Upper / Baby</v>
      </c>
      <c r="O6198" s="6">
        <v>2</v>
      </c>
      <c r="P6198" s="6"/>
      <c r="Q6198" s="6"/>
      <c r="R6198" s="6"/>
      <c r="S6198" s="6"/>
      <c r="T6198" s="6"/>
      <c r="U6198" s="6" t="s">
        <v>22710</v>
      </c>
      <c r="V6198" s="6">
        <v>1200000</v>
      </c>
      <c r="W6198" s="6" t="s">
        <v>22717</v>
      </c>
      <c r="X6198" s="6" t="s">
        <v>12368</v>
      </c>
      <c r="Y6198" s="6" t="s">
        <v>12299</v>
      </c>
      <c r="Z6198" s="6" t="s">
        <v>12299</v>
      </c>
    </row>
    <row r="6199" spans="1:26" x14ac:dyDescent="0.3">
      <c r="A6199" s="6">
        <v>12060</v>
      </c>
      <c r="B6199" s="6" t="s">
        <v>22718</v>
      </c>
      <c r="C6199" s="6" t="s">
        <v>22719</v>
      </c>
      <c r="D6199" s="6">
        <v>0</v>
      </c>
      <c r="E6199" s="6">
        <v>10000</v>
      </c>
      <c r="F6199" s="6"/>
      <c r="G6199" s="6">
        <v>500</v>
      </c>
      <c r="H6199" s="6"/>
      <c r="I6199" s="6"/>
      <c r="J6199" s="6"/>
      <c r="K6199" s="6"/>
      <c r="L6199" s="6" t="s">
        <v>12295</v>
      </c>
      <c r="M6199" s="6">
        <v>63</v>
      </c>
      <c r="N6199" s="6" t="e">
        <f>VLOOKUP(A6199,web_archive!D:AB,18,FALSE)</f>
        <v>#N/A</v>
      </c>
      <c r="O6199" s="6">
        <v>2</v>
      </c>
      <c r="P6199" s="6"/>
      <c r="Q6199" s="6"/>
      <c r="R6199" s="6"/>
      <c r="S6199" s="6"/>
      <c r="T6199" s="6"/>
      <c r="U6199" s="6" t="s">
        <v>22710</v>
      </c>
      <c r="V6199" s="6">
        <v>1200000</v>
      </c>
      <c r="W6199" s="6" t="s">
        <v>22720</v>
      </c>
      <c r="X6199" s="6" t="s">
        <v>12600</v>
      </c>
      <c r="Y6199" s="6" t="s">
        <v>12299</v>
      </c>
      <c r="Z6199" s="6" t="s">
        <v>12299</v>
      </c>
    </row>
    <row r="6200" spans="1:26" x14ac:dyDescent="0.3">
      <c r="A6200" s="6">
        <v>12061</v>
      </c>
      <c r="B6200" s="6" t="s">
        <v>2972</v>
      </c>
      <c r="C6200" s="6" t="s">
        <v>2973</v>
      </c>
      <c r="D6200" s="6">
        <v>0</v>
      </c>
      <c r="E6200" s="6">
        <v>2000</v>
      </c>
      <c r="F6200" s="6"/>
      <c r="G6200" s="6">
        <v>100</v>
      </c>
      <c r="H6200" s="6"/>
      <c r="I6200" s="6"/>
      <c r="J6200" s="6"/>
      <c r="K6200" s="6"/>
      <c r="L6200" s="6" t="s">
        <v>12295</v>
      </c>
      <c r="M6200" s="6">
        <v>63</v>
      </c>
      <c r="N6200" s="6" t="str">
        <f>VLOOKUP(A6200,web_archive!D:AB,18,FALSE)</f>
        <v>Normal / Upper / Baby</v>
      </c>
      <c r="O6200" s="6">
        <v>2</v>
      </c>
      <c r="P6200" s="6"/>
      <c r="Q6200" s="6"/>
      <c r="R6200" s="6"/>
      <c r="S6200" s="6"/>
      <c r="T6200" s="6"/>
      <c r="U6200" s="6" t="s">
        <v>22721</v>
      </c>
      <c r="V6200" s="6">
        <v>1200000</v>
      </c>
      <c r="W6200" s="6" t="s">
        <v>22722</v>
      </c>
      <c r="X6200" s="6" t="s">
        <v>12600</v>
      </c>
      <c r="Y6200" s="6" t="s">
        <v>12299</v>
      </c>
      <c r="Z6200" s="6" t="s">
        <v>12299</v>
      </c>
    </row>
    <row r="6201" spans="1:26" x14ac:dyDescent="0.3">
      <c r="A6201" s="6">
        <v>12062</v>
      </c>
      <c r="B6201" s="6" t="s">
        <v>22723</v>
      </c>
      <c r="C6201" s="6" t="s">
        <v>22724</v>
      </c>
      <c r="D6201" s="6">
        <v>0</v>
      </c>
      <c r="E6201" s="6">
        <v>4000</v>
      </c>
      <c r="F6201" s="6"/>
      <c r="G6201" s="6">
        <v>200</v>
      </c>
      <c r="H6201" s="6"/>
      <c r="I6201" s="6"/>
      <c r="J6201" s="6"/>
      <c r="K6201" s="6"/>
      <c r="L6201" s="6" t="s">
        <v>12295</v>
      </c>
      <c r="M6201" s="6">
        <v>63</v>
      </c>
      <c r="N6201" s="6" t="e">
        <f>VLOOKUP(A6201,web_archive!D:AB,18,FALSE)</f>
        <v>#N/A</v>
      </c>
      <c r="O6201" s="6">
        <v>2</v>
      </c>
      <c r="P6201" s="6"/>
      <c r="Q6201" s="6"/>
      <c r="R6201" s="6"/>
      <c r="S6201" s="6"/>
      <c r="T6201" s="6"/>
      <c r="U6201" s="6" t="s">
        <v>22721</v>
      </c>
      <c r="V6201" s="6">
        <v>1200000</v>
      </c>
      <c r="W6201" s="6" t="s">
        <v>22725</v>
      </c>
      <c r="X6201" s="6" t="s">
        <v>12600</v>
      </c>
      <c r="Y6201" s="6" t="s">
        <v>12299</v>
      </c>
      <c r="Z6201" s="6" t="s">
        <v>12299</v>
      </c>
    </row>
    <row r="6202" spans="1:26" x14ac:dyDescent="0.3">
      <c r="A6202" s="6">
        <v>12063</v>
      </c>
      <c r="B6202" s="6" t="s">
        <v>22726</v>
      </c>
      <c r="C6202" s="6" t="s">
        <v>22727</v>
      </c>
      <c r="D6202" s="6">
        <v>0</v>
      </c>
      <c r="E6202" s="6">
        <v>6000</v>
      </c>
      <c r="F6202" s="6"/>
      <c r="G6202" s="6">
        <v>200</v>
      </c>
      <c r="H6202" s="6"/>
      <c r="I6202" s="6"/>
      <c r="J6202" s="6"/>
      <c r="K6202" s="6"/>
      <c r="L6202" s="6" t="s">
        <v>12295</v>
      </c>
      <c r="M6202" s="6">
        <v>63</v>
      </c>
      <c r="N6202" s="6" t="e">
        <f>VLOOKUP(A6202,web_archive!D:AB,18,FALSE)</f>
        <v>#N/A</v>
      </c>
      <c r="O6202" s="6">
        <v>2</v>
      </c>
      <c r="P6202" s="6"/>
      <c r="Q6202" s="6"/>
      <c r="R6202" s="6"/>
      <c r="S6202" s="6"/>
      <c r="T6202" s="6"/>
      <c r="U6202" s="6" t="s">
        <v>22721</v>
      </c>
      <c r="V6202" s="6">
        <v>1200000</v>
      </c>
      <c r="W6202" s="6" t="s">
        <v>22728</v>
      </c>
      <c r="X6202" s="6" t="s">
        <v>12600</v>
      </c>
      <c r="Y6202" s="6" t="s">
        <v>12299</v>
      </c>
      <c r="Z6202" s="6" t="s">
        <v>12299</v>
      </c>
    </row>
    <row r="6203" spans="1:26" x14ac:dyDescent="0.3">
      <c r="A6203" s="6">
        <v>12064</v>
      </c>
      <c r="B6203" s="6" t="s">
        <v>2976</v>
      </c>
      <c r="C6203" s="6" t="s">
        <v>2977</v>
      </c>
      <c r="D6203" s="6">
        <v>0</v>
      </c>
      <c r="E6203" s="6">
        <v>8000</v>
      </c>
      <c r="F6203" s="6"/>
      <c r="G6203" s="6">
        <v>500</v>
      </c>
      <c r="H6203" s="6"/>
      <c r="I6203" s="6"/>
      <c r="J6203" s="6"/>
      <c r="K6203" s="6"/>
      <c r="L6203" s="6" t="s">
        <v>12295</v>
      </c>
      <c r="M6203" s="6">
        <v>63</v>
      </c>
      <c r="N6203" s="6" t="str">
        <f>VLOOKUP(A6203,web_archive!D:AB,18,FALSE)</f>
        <v>Normal / Upper / Baby</v>
      </c>
      <c r="O6203" s="6">
        <v>2</v>
      </c>
      <c r="P6203" s="6"/>
      <c r="Q6203" s="6"/>
      <c r="R6203" s="6"/>
      <c r="S6203" s="6"/>
      <c r="T6203" s="6"/>
      <c r="U6203" s="6" t="s">
        <v>22721</v>
      </c>
      <c r="V6203" s="6">
        <v>1200000</v>
      </c>
      <c r="W6203" s="6" t="s">
        <v>22729</v>
      </c>
      <c r="X6203" s="6" t="s">
        <v>12600</v>
      </c>
      <c r="Y6203" s="6" t="s">
        <v>12299</v>
      </c>
      <c r="Z6203" s="6" t="s">
        <v>12299</v>
      </c>
    </row>
    <row r="6204" spans="1:26" x14ac:dyDescent="0.3">
      <c r="A6204" s="6">
        <v>12065</v>
      </c>
      <c r="B6204" s="6" t="s">
        <v>22730</v>
      </c>
      <c r="C6204" s="6" t="s">
        <v>22731</v>
      </c>
      <c r="D6204" s="6">
        <v>0</v>
      </c>
      <c r="E6204" s="6">
        <v>10000</v>
      </c>
      <c r="F6204" s="6"/>
      <c r="G6204" s="6">
        <v>200</v>
      </c>
      <c r="H6204" s="6"/>
      <c r="I6204" s="6"/>
      <c r="J6204" s="6"/>
      <c r="K6204" s="6"/>
      <c r="L6204" s="6" t="s">
        <v>12295</v>
      </c>
      <c r="M6204" s="6">
        <v>63</v>
      </c>
      <c r="N6204" s="6" t="e">
        <f>VLOOKUP(A6204,web_archive!D:AB,18,FALSE)</f>
        <v>#N/A</v>
      </c>
      <c r="O6204" s="6">
        <v>2</v>
      </c>
      <c r="P6204" s="6"/>
      <c r="Q6204" s="6"/>
      <c r="R6204" s="6"/>
      <c r="S6204" s="6"/>
      <c r="T6204" s="6"/>
      <c r="U6204" s="6" t="s">
        <v>22721</v>
      </c>
      <c r="V6204" s="6">
        <v>1200000</v>
      </c>
      <c r="W6204" s="6" t="s">
        <v>22732</v>
      </c>
      <c r="X6204" s="6" t="s">
        <v>12491</v>
      </c>
      <c r="Y6204" s="6" t="s">
        <v>12299</v>
      </c>
      <c r="Z6204" s="6" t="s">
        <v>12299</v>
      </c>
    </row>
    <row r="6205" spans="1:26" x14ac:dyDescent="0.3">
      <c r="A6205" s="6">
        <v>12066</v>
      </c>
      <c r="B6205" s="6" t="s">
        <v>22733</v>
      </c>
      <c r="C6205" s="6" t="s">
        <v>22734</v>
      </c>
      <c r="D6205" s="6">
        <v>0</v>
      </c>
      <c r="E6205" s="6">
        <v>2000</v>
      </c>
      <c r="F6205" s="6"/>
      <c r="G6205" s="6">
        <v>60</v>
      </c>
      <c r="H6205" s="6"/>
      <c r="I6205" s="6"/>
      <c r="J6205" s="6"/>
      <c r="K6205" s="6"/>
      <c r="L6205" s="6" t="s">
        <v>12295</v>
      </c>
      <c r="M6205" s="6">
        <v>63</v>
      </c>
      <c r="N6205" s="6" t="e">
        <f>VLOOKUP(A6205,web_archive!D:AB,18,FALSE)</f>
        <v>#N/A</v>
      </c>
      <c r="O6205" s="6">
        <v>2</v>
      </c>
      <c r="P6205" s="6"/>
      <c r="Q6205" s="6"/>
      <c r="R6205" s="6"/>
      <c r="S6205" s="6"/>
      <c r="T6205" s="6"/>
      <c r="U6205" s="6" t="s">
        <v>22735</v>
      </c>
      <c r="V6205" s="6">
        <v>1200000</v>
      </c>
      <c r="W6205" s="6" t="s">
        <v>22711</v>
      </c>
      <c r="X6205" s="6" t="s">
        <v>12600</v>
      </c>
      <c r="Y6205" s="6" t="s">
        <v>12299</v>
      </c>
      <c r="Z6205" s="6" t="s">
        <v>12299</v>
      </c>
    </row>
    <row r="6206" spans="1:26" x14ac:dyDescent="0.3">
      <c r="A6206" s="6">
        <v>12067</v>
      </c>
      <c r="B6206" s="6" t="s">
        <v>22736</v>
      </c>
      <c r="C6206" s="6" t="s">
        <v>22737</v>
      </c>
      <c r="D6206" s="6">
        <v>0</v>
      </c>
      <c r="E6206" s="6">
        <v>4000</v>
      </c>
      <c r="F6206" s="6"/>
      <c r="G6206" s="6">
        <v>200</v>
      </c>
      <c r="H6206" s="6"/>
      <c r="I6206" s="6"/>
      <c r="J6206" s="6"/>
      <c r="K6206" s="6"/>
      <c r="L6206" s="6" t="s">
        <v>12295</v>
      </c>
      <c r="M6206" s="6">
        <v>63</v>
      </c>
      <c r="N6206" s="6" t="e">
        <f>VLOOKUP(A6206,web_archive!D:AB,18,FALSE)</f>
        <v>#N/A</v>
      </c>
      <c r="O6206" s="6">
        <v>2</v>
      </c>
      <c r="P6206" s="6"/>
      <c r="Q6206" s="6"/>
      <c r="R6206" s="6"/>
      <c r="S6206" s="6"/>
      <c r="T6206" s="6"/>
      <c r="U6206" s="6" t="s">
        <v>22735</v>
      </c>
      <c r="V6206" s="6">
        <v>1200000</v>
      </c>
      <c r="W6206" s="6" t="s">
        <v>22713</v>
      </c>
      <c r="X6206" s="6" t="s">
        <v>12600</v>
      </c>
      <c r="Y6206" s="6" t="s">
        <v>12299</v>
      </c>
      <c r="Z6206" s="6" t="s">
        <v>12299</v>
      </c>
    </row>
    <row r="6207" spans="1:26" x14ac:dyDescent="0.3">
      <c r="A6207" s="6">
        <v>12068</v>
      </c>
      <c r="B6207" s="6" t="s">
        <v>22738</v>
      </c>
      <c r="C6207" s="6" t="s">
        <v>22739</v>
      </c>
      <c r="D6207" s="6">
        <v>0</v>
      </c>
      <c r="E6207" s="6">
        <v>6000</v>
      </c>
      <c r="F6207" s="6"/>
      <c r="G6207" s="6">
        <v>500</v>
      </c>
      <c r="H6207" s="6"/>
      <c r="I6207" s="6"/>
      <c r="J6207" s="6"/>
      <c r="K6207" s="6"/>
      <c r="L6207" s="6" t="s">
        <v>12295</v>
      </c>
      <c r="M6207" s="6">
        <v>63</v>
      </c>
      <c r="N6207" s="6" t="e">
        <f>VLOOKUP(A6207,web_archive!D:AB,18,FALSE)</f>
        <v>#N/A</v>
      </c>
      <c r="O6207" s="6">
        <v>2</v>
      </c>
      <c r="P6207" s="6"/>
      <c r="Q6207" s="6"/>
      <c r="R6207" s="6"/>
      <c r="S6207" s="6"/>
      <c r="T6207" s="6"/>
      <c r="U6207" s="6" t="s">
        <v>22735</v>
      </c>
      <c r="V6207" s="6">
        <v>1200000</v>
      </c>
      <c r="W6207" s="6" t="s">
        <v>22740</v>
      </c>
      <c r="X6207" s="6" t="s">
        <v>12600</v>
      </c>
      <c r="Y6207" s="6" t="s">
        <v>12299</v>
      </c>
      <c r="Z6207" s="6" t="s">
        <v>12299</v>
      </c>
    </row>
    <row r="6208" spans="1:26" x14ac:dyDescent="0.3">
      <c r="A6208" s="6">
        <v>12069</v>
      </c>
      <c r="B6208" s="6" t="s">
        <v>6267</v>
      </c>
      <c r="C6208" s="6" t="s">
        <v>6268</v>
      </c>
      <c r="D6208" s="6">
        <v>0</v>
      </c>
      <c r="E6208" s="6">
        <v>8000</v>
      </c>
      <c r="F6208" s="6"/>
      <c r="G6208" s="6">
        <v>500</v>
      </c>
      <c r="H6208" s="6"/>
      <c r="I6208" s="6"/>
      <c r="J6208" s="6"/>
      <c r="K6208" s="6"/>
      <c r="L6208" s="6" t="s">
        <v>12295</v>
      </c>
      <c r="M6208" s="6">
        <v>63</v>
      </c>
      <c r="N6208" s="6" t="str">
        <f>VLOOKUP(A6208,web_archive!D:AB,18,FALSE)</f>
        <v>Normal / Upper / Baby</v>
      </c>
      <c r="O6208" s="6">
        <v>2</v>
      </c>
      <c r="P6208" s="6"/>
      <c r="Q6208" s="6"/>
      <c r="R6208" s="6"/>
      <c r="S6208" s="6"/>
      <c r="T6208" s="6"/>
      <c r="U6208" s="6" t="s">
        <v>22735</v>
      </c>
      <c r="V6208" s="6">
        <v>1200000</v>
      </c>
      <c r="W6208" s="6" t="s">
        <v>22741</v>
      </c>
      <c r="X6208" s="6" t="s">
        <v>12600</v>
      </c>
      <c r="Y6208" s="6" t="s">
        <v>12299</v>
      </c>
      <c r="Z6208" s="6" t="s">
        <v>12299</v>
      </c>
    </row>
    <row r="6209" spans="1:26" x14ac:dyDescent="0.3">
      <c r="A6209" s="6">
        <v>12070</v>
      </c>
      <c r="B6209" s="6" t="s">
        <v>22742</v>
      </c>
      <c r="C6209" s="6" t="s">
        <v>22743</v>
      </c>
      <c r="D6209" s="6">
        <v>0</v>
      </c>
      <c r="E6209" s="6">
        <v>10000</v>
      </c>
      <c r="F6209" s="6"/>
      <c r="G6209" s="6">
        <v>400</v>
      </c>
      <c r="H6209" s="6"/>
      <c r="I6209" s="6"/>
      <c r="J6209" s="6"/>
      <c r="K6209" s="6"/>
      <c r="L6209" s="6" t="s">
        <v>12295</v>
      </c>
      <c r="M6209" s="6">
        <v>63</v>
      </c>
      <c r="N6209" s="6" t="e">
        <f>VLOOKUP(A6209,web_archive!D:AB,18,FALSE)</f>
        <v>#N/A</v>
      </c>
      <c r="O6209" s="6">
        <v>2</v>
      </c>
      <c r="P6209" s="6"/>
      <c r="Q6209" s="6"/>
      <c r="R6209" s="6"/>
      <c r="S6209" s="6"/>
      <c r="T6209" s="6"/>
      <c r="U6209" s="6" t="s">
        <v>22735</v>
      </c>
      <c r="V6209" s="6">
        <v>1200000</v>
      </c>
      <c r="W6209" s="6" t="s">
        <v>22732</v>
      </c>
      <c r="X6209" s="6" t="s">
        <v>12600</v>
      </c>
      <c r="Y6209" s="6" t="s">
        <v>12299</v>
      </c>
      <c r="Z6209" s="6" t="s">
        <v>12299</v>
      </c>
    </row>
    <row r="6210" spans="1:26" x14ac:dyDescent="0.3">
      <c r="A6210" s="6">
        <v>12071</v>
      </c>
      <c r="B6210" s="6" t="s">
        <v>22744</v>
      </c>
      <c r="C6210" s="6" t="s">
        <v>22745</v>
      </c>
      <c r="D6210" s="6">
        <v>0</v>
      </c>
      <c r="E6210" s="6">
        <v>20000</v>
      </c>
      <c r="F6210" s="6"/>
      <c r="G6210" s="6">
        <v>800</v>
      </c>
      <c r="H6210" s="6"/>
      <c r="I6210" s="6"/>
      <c r="J6210" s="6"/>
      <c r="K6210" s="6"/>
      <c r="L6210" s="6" t="s">
        <v>12295</v>
      </c>
      <c r="M6210" s="6">
        <v>63</v>
      </c>
      <c r="N6210" s="6" t="e">
        <f>VLOOKUP(A6210,web_archive!D:AB,18,FALSE)</f>
        <v>#N/A</v>
      </c>
      <c r="O6210" s="6">
        <v>2</v>
      </c>
      <c r="P6210" s="6"/>
      <c r="Q6210" s="6"/>
      <c r="R6210" s="6"/>
      <c r="S6210" s="6"/>
      <c r="T6210" s="6"/>
      <c r="U6210" s="6" t="s">
        <v>22677</v>
      </c>
      <c r="V6210" s="6">
        <v>1200000</v>
      </c>
      <c r="W6210" s="6" t="s">
        <v>22746</v>
      </c>
      <c r="X6210" s="6" t="s">
        <v>12600</v>
      </c>
      <c r="Y6210" s="6" t="s">
        <v>12299</v>
      </c>
      <c r="Z6210" s="6" t="s">
        <v>12299</v>
      </c>
    </row>
    <row r="6211" spans="1:26" x14ac:dyDescent="0.3">
      <c r="A6211" s="6">
        <v>12072</v>
      </c>
      <c r="B6211" s="6" t="s">
        <v>22747</v>
      </c>
      <c r="C6211" s="6" t="s">
        <v>22748</v>
      </c>
      <c r="D6211" s="6">
        <v>0</v>
      </c>
      <c r="E6211" s="6">
        <v>40000</v>
      </c>
      <c r="F6211" s="6"/>
      <c r="G6211" s="6">
        <v>1000</v>
      </c>
      <c r="H6211" s="6"/>
      <c r="I6211" s="6"/>
      <c r="J6211" s="6"/>
      <c r="K6211" s="6"/>
      <c r="L6211" s="6" t="s">
        <v>12295</v>
      </c>
      <c r="M6211" s="6">
        <v>63</v>
      </c>
      <c r="N6211" s="6" t="e">
        <f>VLOOKUP(A6211,web_archive!D:AB,18,FALSE)</f>
        <v>#N/A</v>
      </c>
      <c r="O6211" s="6">
        <v>2</v>
      </c>
      <c r="P6211" s="6"/>
      <c r="Q6211" s="6"/>
      <c r="R6211" s="6"/>
      <c r="S6211" s="6"/>
      <c r="T6211" s="6"/>
      <c r="U6211" s="6" t="s">
        <v>22677</v>
      </c>
      <c r="V6211" s="6">
        <v>1200000</v>
      </c>
      <c r="W6211" s="6" t="s">
        <v>22749</v>
      </c>
      <c r="X6211" s="6" t="s">
        <v>12451</v>
      </c>
      <c r="Y6211" s="6" t="s">
        <v>12299</v>
      </c>
      <c r="Z6211" s="6" t="s">
        <v>12299</v>
      </c>
    </row>
    <row r="6212" spans="1:26" x14ac:dyDescent="0.3">
      <c r="A6212" s="6">
        <v>12073</v>
      </c>
      <c r="B6212" s="6" t="s">
        <v>22750</v>
      </c>
      <c r="C6212" s="6" t="s">
        <v>22751</v>
      </c>
      <c r="D6212" s="6">
        <v>0</v>
      </c>
      <c r="E6212" s="6">
        <v>60000</v>
      </c>
      <c r="F6212" s="6"/>
      <c r="G6212" s="6">
        <v>100</v>
      </c>
      <c r="H6212" s="6"/>
      <c r="I6212" s="6"/>
      <c r="J6212" s="6"/>
      <c r="K6212" s="6"/>
      <c r="L6212" s="6" t="s">
        <v>12295</v>
      </c>
      <c r="M6212" s="6">
        <v>63</v>
      </c>
      <c r="N6212" s="6" t="e">
        <f>VLOOKUP(A6212,web_archive!D:AB,18,FALSE)</f>
        <v>#N/A</v>
      </c>
      <c r="O6212" s="6">
        <v>2</v>
      </c>
      <c r="P6212" s="6"/>
      <c r="Q6212" s="6"/>
      <c r="R6212" s="6"/>
      <c r="S6212" s="6"/>
      <c r="T6212" s="6"/>
      <c r="U6212" s="6" t="s">
        <v>22677</v>
      </c>
      <c r="V6212" s="6">
        <v>1200000</v>
      </c>
      <c r="W6212" s="6" t="s">
        <v>22752</v>
      </c>
      <c r="X6212" s="6" t="s">
        <v>12454</v>
      </c>
      <c r="Y6212" s="6" t="s">
        <v>12299</v>
      </c>
      <c r="Z6212" s="6" t="s">
        <v>12299</v>
      </c>
    </row>
    <row r="6213" spans="1:26" x14ac:dyDescent="0.3">
      <c r="A6213" s="6">
        <v>12074</v>
      </c>
      <c r="B6213" s="6" t="s">
        <v>22753</v>
      </c>
      <c r="C6213" s="6" t="s">
        <v>22754</v>
      </c>
      <c r="D6213" s="6">
        <v>0</v>
      </c>
      <c r="E6213" s="6">
        <v>80000</v>
      </c>
      <c r="F6213" s="6"/>
      <c r="G6213" s="6">
        <v>1000</v>
      </c>
      <c r="H6213" s="6"/>
      <c r="I6213" s="6"/>
      <c r="J6213" s="6"/>
      <c r="K6213" s="6"/>
      <c r="L6213" s="6" t="s">
        <v>12295</v>
      </c>
      <c r="M6213" s="6">
        <v>63</v>
      </c>
      <c r="N6213" s="6" t="e">
        <f>VLOOKUP(A6213,web_archive!D:AB,18,FALSE)</f>
        <v>#N/A</v>
      </c>
      <c r="O6213" s="6">
        <v>2</v>
      </c>
      <c r="P6213" s="6"/>
      <c r="Q6213" s="6"/>
      <c r="R6213" s="6"/>
      <c r="S6213" s="6"/>
      <c r="T6213" s="6"/>
      <c r="U6213" s="6" t="s">
        <v>22677</v>
      </c>
      <c r="V6213" s="6">
        <v>1200000</v>
      </c>
      <c r="W6213" s="6" t="s">
        <v>22755</v>
      </c>
      <c r="X6213" s="6" t="s">
        <v>12663</v>
      </c>
      <c r="Y6213" s="6" t="s">
        <v>12299</v>
      </c>
      <c r="Z6213" s="6" t="s">
        <v>12299</v>
      </c>
    </row>
    <row r="6214" spans="1:26" x14ac:dyDescent="0.3">
      <c r="A6214" s="6">
        <v>12075</v>
      </c>
      <c r="B6214" s="6" t="s">
        <v>22756</v>
      </c>
      <c r="C6214" s="6" t="s">
        <v>9700</v>
      </c>
      <c r="D6214" s="6">
        <v>0</v>
      </c>
      <c r="E6214" s="6">
        <v>100000</v>
      </c>
      <c r="F6214" s="6"/>
      <c r="G6214" s="6">
        <v>1000</v>
      </c>
      <c r="H6214" s="6"/>
      <c r="I6214" s="6"/>
      <c r="J6214" s="6"/>
      <c r="K6214" s="6"/>
      <c r="L6214" s="6" t="s">
        <v>12295</v>
      </c>
      <c r="M6214" s="6">
        <v>63</v>
      </c>
      <c r="N6214" s="6" t="e">
        <f>VLOOKUP(A6214,web_archive!D:AB,18,FALSE)</f>
        <v>#N/A</v>
      </c>
      <c r="O6214" s="6">
        <v>2</v>
      </c>
      <c r="P6214" s="6"/>
      <c r="Q6214" s="6"/>
      <c r="R6214" s="6"/>
      <c r="S6214" s="6"/>
      <c r="T6214" s="6"/>
      <c r="U6214" s="6" t="s">
        <v>22677</v>
      </c>
      <c r="V6214" s="6">
        <v>1200000</v>
      </c>
      <c r="W6214" s="6" t="s">
        <v>22757</v>
      </c>
      <c r="X6214" s="6" t="s">
        <v>12483</v>
      </c>
      <c r="Y6214" s="6" t="s">
        <v>12299</v>
      </c>
      <c r="Z6214" s="6" t="s">
        <v>12299</v>
      </c>
    </row>
    <row r="6215" spans="1:26" x14ac:dyDescent="0.3">
      <c r="A6215" s="6">
        <v>12076</v>
      </c>
      <c r="B6215" s="6" t="s">
        <v>5536</v>
      </c>
      <c r="C6215" s="6" t="s">
        <v>5537</v>
      </c>
      <c r="D6215" s="6">
        <v>0</v>
      </c>
      <c r="E6215" s="6">
        <v>20000</v>
      </c>
      <c r="F6215" s="6"/>
      <c r="G6215" s="6">
        <v>300</v>
      </c>
      <c r="H6215" s="6"/>
      <c r="I6215" s="6"/>
      <c r="J6215" s="6"/>
      <c r="K6215" s="6"/>
      <c r="L6215" s="6" t="s">
        <v>12295</v>
      </c>
      <c r="M6215" s="6">
        <v>63</v>
      </c>
      <c r="N6215" s="6" t="str">
        <f>VLOOKUP(A6215,web_archive!D:AB,18,FALSE)</f>
        <v>Normal / Upper / Baby</v>
      </c>
      <c r="O6215" s="6">
        <v>2</v>
      </c>
      <c r="P6215" s="6"/>
      <c r="Q6215" s="6"/>
      <c r="R6215" s="6"/>
      <c r="S6215" s="6"/>
      <c r="T6215" s="6"/>
      <c r="U6215" s="6" t="s">
        <v>22689</v>
      </c>
      <c r="V6215" s="6">
        <v>1200000</v>
      </c>
      <c r="W6215" s="6" t="s">
        <v>22758</v>
      </c>
      <c r="X6215" s="6" t="s">
        <v>12489</v>
      </c>
      <c r="Y6215" s="6" t="s">
        <v>12299</v>
      </c>
      <c r="Z6215" s="6" t="s">
        <v>12299</v>
      </c>
    </row>
    <row r="6216" spans="1:26" x14ac:dyDescent="0.3">
      <c r="A6216" s="6">
        <v>12077</v>
      </c>
      <c r="B6216" s="6" t="s">
        <v>22759</v>
      </c>
      <c r="C6216" s="6" t="s">
        <v>22760</v>
      </c>
      <c r="D6216" s="6">
        <v>0</v>
      </c>
      <c r="E6216" s="6">
        <v>40000</v>
      </c>
      <c r="F6216" s="6"/>
      <c r="G6216" s="6">
        <v>800</v>
      </c>
      <c r="H6216" s="6"/>
      <c r="I6216" s="6"/>
      <c r="J6216" s="6"/>
      <c r="K6216" s="6"/>
      <c r="L6216" s="6" t="s">
        <v>12295</v>
      </c>
      <c r="M6216" s="6">
        <v>63</v>
      </c>
      <c r="N6216" s="6" t="e">
        <f>VLOOKUP(A6216,web_archive!D:AB,18,FALSE)</f>
        <v>#N/A</v>
      </c>
      <c r="O6216" s="6">
        <v>2</v>
      </c>
      <c r="P6216" s="6"/>
      <c r="Q6216" s="6"/>
      <c r="R6216" s="6"/>
      <c r="S6216" s="6"/>
      <c r="T6216" s="6"/>
      <c r="U6216" s="6" t="s">
        <v>22689</v>
      </c>
      <c r="V6216" s="6">
        <v>1200000</v>
      </c>
      <c r="W6216" s="6" t="s">
        <v>22761</v>
      </c>
      <c r="X6216" s="6" t="s">
        <v>12489</v>
      </c>
      <c r="Y6216" s="6" t="s">
        <v>12299</v>
      </c>
      <c r="Z6216" s="6" t="s">
        <v>12299</v>
      </c>
    </row>
    <row r="6217" spans="1:26" x14ac:dyDescent="0.3">
      <c r="A6217" s="6">
        <v>12078</v>
      </c>
      <c r="B6217" s="6" t="s">
        <v>22762</v>
      </c>
      <c r="C6217" s="6" t="s">
        <v>22763</v>
      </c>
      <c r="D6217" s="6">
        <v>0</v>
      </c>
      <c r="E6217" s="6">
        <v>60000</v>
      </c>
      <c r="F6217" s="6"/>
      <c r="G6217" s="6">
        <v>100</v>
      </c>
      <c r="H6217" s="6"/>
      <c r="I6217" s="6"/>
      <c r="J6217" s="6"/>
      <c r="K6217" s="6"/>
      <c r="L6217" s="6" t="s">
        <v>12295</v>
      </c>
      <c r="M6217" s="6">
        <v>63</v>
      </c>
      <c r="N6217" s="6" t="e">
        <f>VLOOKUP(A6217,web_archive!D:AB,18,FALSE)</f>
        <v>#N/A</v>
      </c>
      <c r="O6217" s="6">
        <v>2</v>
      </c>
      <c r="P6217" s="6"/>
      <c r="Q6217" s="6"/>
      <c r="R6217" s="6"/>
      <c r="S6217" s="6"/>
      <c r="T6217" s="6"/>
      <c r="U6217" s="6" t="s">
        <v>22689</v>
      </c>
      <c r="V6217" s="6">
        <v>1200000</v>
      </c>
      <c r="W6217" s="6" t="s">
        <v>22764</v>
      </c>
      <c r="X6217" s="6" t="s">
        <v>12489</v>
      </c>
      <c r="Y6217" s="6" t="s">
        <v>12299</v>
      </c>
      <c r="Z6217" s="6" t="s">
        <v>12299</v>
      </c>
    </row>
    <row r="6218" spans="1:26" x14ac:dyDescent="0.3">
      <c r="A6218" s="6">
        <v>12079</v>
      </c>
      <c r="B6218" s="6" t="s">
        <v>22765</v>
      </c>
      <c r="C6218" s="6" t="s">
        <v>22766</v>
      </c>
      <c r="D6218" s="6">
        <v>0</v>
      </c>
      <c r="E6218" s="6">
        <v>80000</v>
      </c>
      <c r="F6218" s="6"/>
      <c r="G6218" s="6">
        <v>1000</v>
      </c>
      <c r="H6218" s="6"/>
      <c r="I6218" s="6"/>
      <c r="J6218" s="6"/>
      <c r="K6218" s="6"/>
      <c r="L6218" s="6" t="s">
        <v>12295</v>
      </c>
      <c r="M6218" s="6">
        <v>63</v>
      </c>
      <c r="N6218" s="6" t="e">
        <f>VLOOKUP(A6218,web_archive!D:AB,18,FALSE)</f>
        <v>#N/A</v>
      </c>
      <c r="O6218" s="6">
        <v>2</v>
      </c>
      <c r="P6218" s="6"/>
      <c r="Q6218" s="6"/>
      <c r="R6218" s="6"/>
      <c r="S6218" s="6"/>
      <c r="T6218" s="6"/>
      <c r="U6218" s="6" t="s">
        <v>22689</v>
      </c>
      <c r="V6218" s="6">
        <v>1200000</v>
      </c>
      <c r="W6218" s="6" t="s">
        <v>22767</v>
      </c>
      <c r="X6218" s="6" t="s">
        <v>12649</v>
      </c>
      <c r="Y6218" s="6" t="s">
        <v>12299</v>
      </c>
      <c r="Z6218" s="6" t="s">
        <v>12299</v>
      </c>
    </row>
    <row r="6219" spans="1:26" x14ac:dyDescent="0.3">
      <c r="A6219" s="6">
        <v>12080</v>
      </c>
      <c r="B6219" s="6" t="s">
        <v>5540</v>
      </c>
      <c r="C6219" s="6" t="s">
        <v>5541</v>
      </c>
      <c r="D6219" s="6">
        <v>0</v>
      </c>
      <c r="E6219" s="6">
        <v>100000</v>
      </c>
      <c r="F6219" s="6"/>
      <c r="G6219" s="6">
        <v>1000</v>
      </c>
      <c r="H6219" s="6"/>
      <c r="I6219" s="6"/>
      <c r="J6219" s="6"/>
      <c r="K6219" s="6"/>
      <c r="L6219" s="6" t="s">
        <v>12295</v>
      </c>
      <c r="M6219" s="6">
        <v>63</v>
      </c>
      <c r="N6219" s="6" t="str">
        <f>VLOOKUP(A6219,web_archive!D:AB,18,FALSE)</f>
        <v>Normal / Upper / Baby</v>
      </c>
      <c r="O6219" s="6">
        <v>2</v>
      </c>
      <c r="P6219" s="6"/>
      <c r="Q6219" s="6"/>
      <c r="R6219" s="6"/>
      <c r="S6219" s="6"/>
      <c r="T6219" s="6"/>
      <c r="U6219" s="6" t="s">
        <v>22689</v>
      </c>
      <c r="V6219" s="6">
        <v>1200000</v>
      </c>
      <c r="W6219" s="6" t="s">
        <v>22768</v>
      </c>
      <c r="X6219" s="6" t="s">
        <v>12483</v>
      </c>
      <c r="Y6219" s="6" t="s">
        <v>12299</v>
      </c>
      <c r="Z6219" s="6" t="s">
        <v>12299</v>
      </c>
    </row>
    <row r="6220" spans="1:26" x14ac:dyDescent="0.3">
      <c r="A6220" s="6">
        <v>12081</v>
      </c>
      <c r="B6220" s="6" t="s">
        <v>22769</v>
      </c>
      <c r="C6220" s="6" t="s">
        <v>22770</v>
      </c>
      <c r="D6220" s="6">
        <v>0</v>
      </c>
      <c r="E6220" s="6">
        <v>20000</v>
      </c>
      <c r="F6220" s="6"/>
      <c r="G6220" s="6">
        <v>500</v>
      </c>
      <c r="H6220" s="6"/>
      <c r="I6220" s="6"/>
      <c r="J6220" s="6"/>
      <c r="K6220" s="6"/>
      <c r="L6220" s="6" t="s">
        <v>12295</v>
      </c>
      <c r="M6220" s="6">
        <v>63</v>
      </c>
      <c r="N6220" s="6" t="e">
        <f>VLOOKUP(A6220,web_archive!D:AB,18,FALSE)</f>
        <v>#N/A</v>
      </c>
      <c r="O6220" s="6">
        <v>2</v>
      </c>
      <c r="P6220" s="6"/>
      <c r="Q6220" s="6"/>
      <c r="R6220" s="6"/>
      <c r="S6220" s="6"/>
      <c r="T6220" s="6"/>
      <c r="U6220" s="6" t="s">
        <v>22701</v>
      </c>
      <c r="V6220" s="6">
        <v>1200000</v>
      </c>
      <c r="W6220" s="6" t="s">
        <v>22771</v>
      </c>
      <c r="X6220" s="6" t="s">
        <v>12298</v>
      </c>
      <c r="Y6220" s="6" t="s">
        <v>12299</v>
      </c>
      <c r="Z6220" s="6" t="s">
        <v>12299</v>
      </c>
    </row>
    <row r="6221" spans="1:26" x14ac:dyDescent="0.3">
      <c r="A6221" s="6">
        <v>12082</v>
      </c>
      <c r="B6221" s="6" t="s">
        <v>22772</v>
      </c>
      <c r="C6221" s="6" t="s">
        <v>22773</v>
      </c>
      <c r="D6221" s="6">
        <v>0</v>
      </c>
      <c r="E6221" s="6">
        <v>40000</v>
      </c>
      <c r="F6221" s="6"/>
      <c r="G6221" s="6">
        <v>400</v>
      </c>
      <c r="H6221" s="6"/>
      <c r="I6221" s="6"/>
      <c r="J6221" s="6"/>
      <c r="K6221" s="6"/>
      <c r="L6221" s="6" t="s">
        <v>12295</v>
      </c>
      <c r="M6221" s="6">
        <v>63</v>
      </c>
      <c r="N6221" s="6" t="e">
        <f>VLOOKUP(A6221,web_archive!D:AB,18,FALSE)</f>
        <v>#N/A</v>
      </c>
      <c r="O6221" s="6">
        <v>2</v>
      </c>
      <c r="P6221" s="6"/>
      <c r="Q6221" s="6"/>
      <c r="R6221" s="6"/>
      <c r="S6221" s="6"/>
      <c r="T6221" s="6"/>
      <c r="U6221" s="6" t="s">
        <v>22701</v>
      </c>
      <c r="V6221" s="6">
        <v>1200000</v>
      </c>
      <c r="W6221" s="6" t="s">
        <v>22774</v>
      </c>
      <c r="X6221" s="6" t="s">
        <v>12298</v>
      </c>
      <c r="Y6221" s="6" t="s">
        <v>12299</v>
      </c>
      <c r="Z6221" s="6" t="s">
        <v>12299</v>
      </c>
    </row>
    <row r="6222" spans="1:26" x14ac:dyDescent="0.3">
      <c r="A6222" s="6">
        <v>12083</v>
      </c>
      <c r="B6222" s="6" t="s">
        <v>22775</v>
      </c>
      <c r="C6222" s="6" t="s">
        <v>22776</v>
      </c>
      <c r="D6222" s="6">
        <v>0</v>
      </c>
      <c r="E6222" s="6">
        <v>60000</v>
      </c>
      <c r="F6222" s="6"/>
      <c r="G6222" s="6">
        <v>100</v>
      </c>
      <c r="H6222" s="6"/>
      <c r="I6222" s="6"/>
      <c r="J6222" s="6"/>
      <c r="K6222" s="6"/>
      <c r="L6222" s="6" t="s">
        <v>12295</v>
      </c>
      <c r="M6222" s="6">
        <v>63</v>
      </c>
      <c r="N6222" s="6" t="e">
        <f>VLOOKUP(A6222,web_archive!D:AB,18,FALSE)</f>
        <v>#N/A</v>
      </c>
      <c r="O6222" s="6">
        <v>2</v>
      </c>
      <c r="P6222" s="6"/>
      <c r="Q6222" s="6"/>
      <c r="R6222" s="6"/>
      <c r="S6222" s="6"/>
      <c r="T6222" s="6"/>
      <c r="U6222" s="6" t="s">
        <v>22701</v>
      </c>
      <c r="V6222" s="6">
        <v>1200000</v>
      </c>
      <c r="W6222" s="6" t="s">
        <v>22777</v>
      </c>
      <c r="X6222" s="6" t="s">
        <v>12298</v>
      </c>
      <c r="Y6222" s="6" t="s">
        <v>12299</v>
      </c>
      <c r="Z6222" s="6" t="s">
        <v>12299</v>
      </c>
    </row>
    <row r="6223" spans="1:26" x14ac:dyDescent="0.3">
      <c r="A6223" s="6">
        <v>12084</v>
      </c>
      <c r="B6223" s="6" t="s">
        <v>22778</v>
      </c>
      <c r="C6223" s="6" t="s">
        <v>22779</v>
      </c>
      <c r="D6223" s="6">
        <v>0</v>
      </c>
      <c r="E6223" s="6">
        <v>80000</v>
      </c>
      <c r="F6223" s="6"/>
      <c r="G6223" s="6">
        <v>1000</v>
      </c>
      <c r="H6223" s="6"/>
      <c r="I6223" s="6"/>
      <c r="J6223" s="6"/>
      <c r="K6223" s="6"/>
      <c r="L6223" s="6" t="s">
        <v>12295</v>
      </c>
      <c r="M6223" s="6">
        <v>63</v>
      </c>
      <c r="N6223" s="6" t="e">
        <f>VLOOKUP(A6223,web_archive!D:AB,18,FALSE)</f>
        <v>#N/A</v>
      </c>
      <c r="O6223" s="6">
        <v>2</v>
      </c>
      <c r="P6223" s="6"/>
      <c r="Q6223" s="6"/>
      <c r="R6223" s="6"/>
      <c r="S6223" s="6"/>
      <c r="T6223" s="6"/>
      <c r="U6223" s="6" t="s">
        <v>22701</v>
      </c>
      <c r="V6223" s="6">
        <v>1200000</v>
      </c>
      <c r="W6223" s="6" t="s">
        <v>22780</v>
      </c>
      <c r="X6223" s="6" t="s">
        <v>12298</v>
      </c>
      <c r="Y6223" s="6" t="s">
        <v>12299</v>
      </c>
      <c r="Z6223" s="6" t="s">
        <v>12299</v>
      </c>
    </row>
    <row r="6224" spans="1:26" x14ac:dyDescent="0.3">
      <c r="A6224" s="6">
        <v>12085</v>
      </c>
      <c r="B6224" s="6" t="s">
        <v>22781</v>
      </c>
      <c r="C6224" s="6" t="s">
        <v>10432</v>
      </c>
      <c r="D6224" s="6">
        <v>0</v>
      </c>
      <c r="E6224" s="6">
        <v>100000</v>
      </c>
      <c r="F6224" s="6"/>
      <c r="G6224" s="6">
        <v>1000</v>
      </c>
      <c r="H6224" s="6"/>
      <c r="I6224" s="6"/>
      <c r="J6224" s="6"/>
      <c r="K6224" s="6"/>
      <c r="L6224" s="6" t="s">
        <v>12295</v>
      </c>
      <c r="M6224" s="6">
        <v>63</v>
      </c>
      <c r="N6224" s="6" t="e">
        <f>VLOOKUP(A6224,web_archive!D:AB,18,FALSE)</f>
        <v>#N/A</v>
      </c>
      <c r="O6224" s="6">
        <v>2</v>
      </c>
      <c r="P6224" s="6"/>
      <c r="Q6224" s="6"/>
      <c r="R6224" s="6"/>
      <c r="S6224" s="6"/>
      <c r="T6224" s="6"/>
      <c r="U6224" s="6" t="s">
        <v>22701</v>
      </c>
      <c r="V6224" s="6">
        <v>1200000</v>
      </c>
      <c r="W6224" s="6" t="s">
        <v>22782</v>
      </c>
      <c r="X6224" s="6" t="s">
        <v>12298</v>
      </c>
      <c r="Y6224" s="6" t="s">
        <v>12299</v>
      </c>
      <c r="Z6224" s="6" t="s">
        <v>12299</v>
      </c>
    </row>
    <row r="6225" spans="1:26" x14ac:dyDescent="0.3">
      <c r="A6225" s="6">
        <v>12086</v>
      </c>
      <c r="B6225" s="6" t="s">
        <v>22783</v>
      </c>
      <c r="C6225" s="6" t="s">
        <v>22784</v>
      </c>
      <c r="D6225" s="6">
        <v>0</v>
      </c>
      <c r="E6225" s="6">
        <v>20000</v>
      </c>
      <c r="F6225" s="6"/>
      <c r="G6225" s="6">
        <v>800</v>
      </c>
      <c r="H6225" s="6"/>
      <c r="I6225" s="6"/>
      <c r="J6225" s="6"/>
      <c r="K6225" s="6"/>
      <c r="L6225" s="6" t="s">
        <v>12295</v>
      </c>
      <c r="M6225" s="6">
        <v>63</v>
      </c>
      <c r="N6225" s="6" t="e">
        <f>VLOOKUP(A6225,web_archive!D:AB,18,FALSE)</f>
        <v>#N/A</v>
      </c>
      <c r="O6225" s="6">
        <v>2</v>
      </c>
      <c r="P6225" s="6"/>
      <c r="Q6225" s="6"/>
      <c r="R6225" s="6"/>
      <c r="S6225" s="6"/>
      <c r="T6225" s="6"/>
      <c r="U6225" s="6" t="s">
        <v>22710</v>
      </c>
      <c r="V6225" s="6">
        <v>1200000</v>
      </c>
      <c r="W6225" s="6" t="s">
        <v>22785</v>
      </c>
      <c r="X6225" s="6" t="s">
        <v>12600</v>
      </c>
      <c r="Y6225" s="6" t="s">
        <v>12299</v>
      </c>
      <c r="Z6225" s="6" t="s">
        <v>12299</v>
      </c>
    </row>
    <row r="6226" spans="1:26" x14ac:dyDescent="0.3">
      <c r="A6226" s="6">
        <v>12087</v>
      </c>
      <c r="B6226" s="6" t="s">
        <v>22786</v>
      </c>
      <c r="C6226" s="6" t="s">
        <v>22787</v>
      </c>
      <c r="D6226" s="6">
        <v>0</v>
      </c>
      <c r="E6226" s="6">
        <v>40000</v>
      </c>
      <c r="F6226" s="6"/>
      <c r="G6226" s="6">
        <v>800</v>
      </c>
      <c r="H6226" s="6"/>
      <c r="I6226" s="6"/>
      <c r="J6226" s="6"/>
      <c r="K6226" s="6"/>
      <c r="L6226" s="6" t="s">
        <v>12295</v>
      </c>
      <c r="M6226" s="6">
        <v>63</v>
      </c>
      <c r="N6226" s="6" t="e">
        <f>VLOOKUP(A6226,web_archive!D:AB,18,FALSE)</f>
        <v>#N/A</v>
      </c>
      <c r="O6226" s="6">
        <v>2</v>
      </c>
      <c r="P6226" s="6"/>
      <c r="Q6226" s="6"/>
      <c r="R6226" s="6"/>
      <c r="S6226" s="6"/>
      <c r="T6226" s="6"/>
      <c r="U6226" s="6" t="s">
        <v>22710</v>
      </c>
      <c r="V6226" s="6">
        <v>1200000</v>
      </c>
      <c r="W6226" s="6" t="s">
        <v>22788</v>
      </c>
      <c r="X6226" s="6" t="s">
        <v>12600</v>
      </c>
      <c r="Y6226" s="6" t="s">
        <v>12299</v>
      </c>
      <c r="Z6226" s="6" t="s">
        <v>12299</v>
      </c>
    </row>
    <row r="6227" spans="1:26" x14ac:dyDescent="0.3">
      <c r="A6227" s="6">
        <v>12088</v>
      </c>
      <c r="B6227" s="6" t="s">
        <v>22789</v>
      </c>
      <c r="C6227" s="6" t="s">
        <v>22790</v>
      </c>
      <c r="D6227" s="6">
        <v>0</v>
      </c>
      <c r="E6227" s="6">
        <v>60000</v>
      </c>
      <c r="F6227" s="6"/>
      <c r="G6227" s="6">
        <v>100</v>
      </c>
      <c r="H6227" s="6"/>
      <c r="I6227" s="6"/>
      <c r="J6227" s="6"/>
      <c r="K6227" s="6"/>
      <c r="L6227" s="6" t="s">
        <v>12295</v>
      </c>
      <c r="M6227" s="6">
        <v>63</v>
      </c>
      <c r="N6227" s="6" t="e">
        <f>VLOOKUP(A6227,web_archive!D:AB,18,FALSE)</f>
        <v>#N/A</v>
      </c>
      <c r="O6227" s="6">
        <v>2</v>
      </c>
      <c r="P6227" s="6"/>
      <c r="Q6227" s="6"/>
      <c r="R6227" s="6"/>
      <c r="S6227" s="6"/>
      <c r="T6227" s="6"/>
      <c r="U6227" s="6" t="s">
        <v>22710</v>
      </c>
      <c r="V6227" s="6">
        <v>1200000</v>
      </c>
      <c r="W6227" s="6" t="s">
        <v>22791</v>
      </c>
      <c r="X6227" s="6" t="s">
        <v>12600</v>
      </c>
      <c r="Y6227" s="6" t="s">
        <v>12299</v>
      </c>
      <c r="Z6227" s="6" t="s">
        <v>12299</v>
      </c>
    </row>
    <row r="6228" spans="1:26" x14ac:dyDescent="0.3">
      <c r="A6228" s="6">
        <v>12089</v>
      </c>
      <c r="B6228" s="6" t="s">
        <v>22792</v>
      </c>
      <c r="C6228" s="6" t="s">
        <v>22793</v>
      </c>
      <c r="D6228" s="6">
        <v>0</v>
      </c>
      <c r="E6228" s="6">
        <v>80000</v>
      </c>
      <c r="F6228" s="6"/>
      <c r="G6228" s="6">
        <v>1000</v>
      </c>
      <c r="H6228" s="6"/>
      <c r="I6228" s="6"/>
      <c r="J6228" s="6"/>
      <c r="K6228" s="6"/>
      <c r="L6228" s="6" t="s">
        <v>12295</v>
      </c>
      <c r="M6228" s="6">
        <v>63</v>
      </c>
      <c r="N6228" s="6" t="e">
        <f>VLOOKUP(A6228,web_archive!D:AB,18,FALSE)</f>
        <v>#N/A</v>
      </c>
      <c r="O6228" s="6">
        <v>2</v>
      </c>
      <c r="P6228" s="6"/>
      <c r="Q6228" s="6"/>
      <c r="R6228" s="6"/>
      <c r="S6228" s="6"/>
      <c r="T6228" s="6"/>
      <c r="U6228" s="6" t="s">
        <v>22710</v>
      </c>
      <c r="V6228" s="6">
        <v>1200000</v>
      </c>
      <c r="W6228" s="6" t="s">
        <v>22794</v>
      </c>
      <c r="X6228" s="6" t="s">
        <v>12600</v>
      </c>
      <c r="Y6228" s="6" t="s">
        <v>12299</v>
      </c>
      <c r="Z6228" s="6" t="s">
        <v>12299</v>
      </c>
    </row>
    <row r="6229" spans="1:26" x14ac:dyDescent="0.3">
      <c r="A6229" s="6">
        <v>12090</v>
      </c>
      <c r="B6229" s="6" t="s">
        <v>22795</v>
      </c>
      <c r="C6229" s="6" t="s">
        <v>22796</v>
      </c>
      <c r="D6229" s="6">
        <v>0</v>
      </c>
      <c r="E6229" s="6">
        <v>100000</v>
      </c>
      <c r="F6229" s="6"/>
      <c r="G6229" s="6">
        <v>1000</v>
      </c>
      <c r="H6229" s="6"/>
      <c r="I6229" s="6"/>
      <c r="J6229" s="6"/>
      <c r="K6229" s="6"/>
      <c r="L6229" s="6" t="s">
        <v>12295</v>
      </c>
      <c r="M6229" s="6">
        <v>63</v>
      </c>
      <c r="N6229" s="6" t="e">
        <f>VLOOKUP(A6229,web_archive!D:AB,18,FALSE)</f>
        <v>#N/A</v>
      </c>
      <c r="O6229" s="6">
        <v>2</v>
      </c>
      <c r="P6229" s="6"/>
      <c r="Q6229" s="6"/>
      <c r="R6229" s="6"/>
      <c r="S6229" s="6"/>
      <c r="T6229" s="6"/>
      <c r="U6229" s="6" t="s">
        <v>22710</v>
      </c>
      <c r="V6229" s="6">
        <v>1200000</v>
      </c>
      <c r="W6229" s="6" t="s">
        <v>22797</v>
      </c>
      <c r="X6229" s="6" t="s">
        <v>12491</v>
      </c>
      <c r="Y6229" s="6" t="s">
        <v>12299</v>
      </c>
      <c r="Z6229" s="6" t="s">
        <v>12299</v>
      </c>
    </row>
    <row r="6230" spans="1:26" x14ac:dyDescent="0.3">
      <c r="A6230" s="6">
        <v>12091</v>
      </c>
      <c r="B6230" s="6" t="s">
        <v>22798</v>
      </c>
      <c r="C6230" s="6" t="s">
        <v>22799</v>
      </c>
      <c r="D6230" s="6">
        <v>0</v>
      </c>
      <c r="E6230" s="6">
        <v>20000</v>
      </c>
      <c r="F6230" s="6"/>
      <c r="G6230" s="6">
        <v>800</v>
      </c>
      <c r="H6230" s="6"/>
      <c r="I6230" s="6"/>
      <c r="J6230" s="6"/>
      <c r="K6230" s="6"/>
      <c r="L6230" s="6" t="s">
        <v>12295</v>
      </c>
      <c r="M6230" s="6">
        <v>63</v>
      </c>
      <c r="N6230" s="6" t="e">
        <f>VLOOKUP(A6230,web_archive!D:AB,18,FALSE)</f>
        <v>#N/A</v>
      </c>
      <c r="O6230" s="6">
        <v>2</v>
      </c>
      <c r="P6230" s="6"/>
      <c r="Q6230" s="6"/>
      <c r="R6230" s="6"/>
      <c r="S6230" s="6"/>
      <c r="T6230" s="6"/>
      <c r="U6230" s="6" t="s">
        <v>22721</v>
      </c>
      <c r="V6230" s="6">
        <v>1200000</v>
      </c>
      <c r="W6230" s="6" t="s">
        <v>22800</v>
      </c>
      <c r="X6230" s="6" t="s">
        <v>12454</v>
      </c>
      <c r="Y6230" s="6" t="s">
        <v>12299</v>
      </c>
      <c r="Z6230" s="6" t="s">
        <v>12299</v>
      </c>
    </row>
    <row r="6231" spans="1:26" x14ac:dyDescent="0.3">
      <c r="A6231" s="6">
        <v>12092</v>
      </c>
      <c r="B6231" s="6" t="s">
        <v>22801</v>
      </c>
      <c r="C6231" s="6" t="s">
        <v>22802</v>
      </c>
      <c r="D6231" s="6">
        <v>0</v>
      </c>
      <c r="E6231" s="6">
        <v>40000</v>
      </c>
      <c r="F6231" s="6"/>
      <c r="G6231" s="6">
        <v>800</v>
      </c>
      <c r="H6231" s="6"/>
      <c r="I6231" s="6"/>
      <c r="J6231" s="6"/>
      <c r="K6231" s="6"/>
      <c r="L6231" s="6" t="s">
        <v>12295</v>
      </c>
      <c r="M6231" s="6">
        <v>63</v>
      </c>
      <c r="N6231" s="6" t="e">
        <f>VLOOKUP(A6231,web_archive!D:AB,18,FALSE)</f>
        <v>#N/A</v>
      </c>
      <c r="O6231" s="6">
        <v>2</v>
      </c>
      <c r="P6231" s="6"/>
      <c r="Q6231" s="6"/>
      <c r="R6231" s="6"/>
      <c r="S6231" s="6"/>
      <c r="T6231" s="6"/>
      <c r="U6231" s="6" t="s">
        <v>22721</v>
      </c>
      <c r="V6231" s="6">
        <v>1200000</v>
      </c>
      <c r="W6231" s="6" t="s">
        <v>22803</v>
      </c>
      <c r="X6231" s="6" t="s">
        <v>13459</v>
      </c>
      <c r="Y6231" s="6" t="s">
        <v>12299</v>
      </c>
      <c r="Z6231" s="6" t="s">
        <v>12299</v>
      </c>
    </row>
    <row r="6232" spans="1:26" x14ac:dyDescent="0.3">
      <c r="A6232" s="6">
        <v>12093</v>
      </c>
      <c r="B6232" s="6" t="s">
        <v>22804</v>
      </c>
      <c r="C6232" s="6" t="s">
        <v>22805</v>
      </c>
      <c r="D6232" s="6">
        <v>0</v>
      </c>
      <c r="E6232" s="6">
        <v>60000</v>
      </c>
      <c r="F6232" s="6"/>
      <c r="G6232" s="6">
        <v>100</v>
      </c>
      <c r="H6232" s="6"/>
      <c r="I6232" s="6"/>
      <c r="J6232" s="6"/>
      <c r="K6232" s="6"/>
      <c r="L6232" s="6" t="s">
        <v>12295</v>
      </c>
      <c r="M6232" s="6">
        <v>63</v>
      </c>
      <c r="N6232" s="6" t="e">
        <f>VLOOKUP(A6232,web_archive!D:AB,18,FALSE)</f>
        <v>#N/A</v>
      </c>
      <c r="O6232" s="6">
        <v>2</v>
      </c>
      <c r="P6232" s="6"/>
      <c r="Q6232" s="6"/>
      <c r="R6232" s="6"/>
      <c r="S6232" s="6"/>
      <c r="T6232" s="6"/>
      <c r="U6232" s="6" t="s">
        <v>22721</v>
      </c>
      <c r="V6232" s="6">
        <v>1200000</v>
      </c>
      <c r="W6232" s="6" t="s">
        <v>22806</v>
      </c>
      <c r="X6232" s="6" t="s">
        <v>12663</v>
      </c>
      <c r="Y6232" s="6" t="s">
        <v>12299</v>
      </c>
      <c r="Z6232" s="6" t="s">
        <v>12299</v>
      </c>
    </row>
    <row r="6233" spans="1:26" x14ac:dyDescent="0.3">
      <c r="A6233" s="6">
        <v>12094</v>
      </c>
      <c r="B6233" s="6" t="s">
        <v>22807</v>
      </c>
      <c r="C6233" s="6" t="s">
        <v>22808</v>
      </c>
      <c r="D6233" s="6">
        <v>0</v>
      </c>
      <c r="E6233" s="6">
        <v>80000</v>
      </c>
      <c r="F6233" s="6"/>
      <c r="G6233" s="6">
        <v>500</v>
      </c>
      <c r="H6233" s="6"/>
      <c r="I6233" s="6"/>
      <c r="J6233" s="6"/>
      <c r="K6233" s="6"/>
      <c r="L6233" s="6" t="s">
        <v>12295</v>
      </c>
      <c r="M6233" s="6">
        <v>63</v>
      </c>
      <c r="N6233" s="6" t="e">
        <f>VLOOKUP(A6233,web_archive!D:AB,18,FALSE)</f>
        <v>#N/A</v>
      </c>
      <c r="O6233" s="6">
        <v>2</v>
      </c>
      <c r="P6233" s="6"/>
      <c r="Q6233" s="6"/>
      <c r="R6233" s="6"/>
      <c r="S6233" s="6"/>
      <c r="T6233" s="6"/>
      <c r="U6233" s="6" t="s">
        <v>22721</v>
      </c>
      <c r="V6233" s="6">
        <v>1200000</v>
      </c>
      <c r="W6233" s="6" t="s">
        <v>22809</v>
      </c>
      <c r="X6233" s="6" t="s">
        <v>12457</v>
      </c>
      <c r="Y6233" s="6" t="s">
        <v>12299</v>
      </c>
      <c r="Z6233" s="6" t="s">
        <v>12299</v>
      </c>
    </row>
    <row r="6234" spans="1:26" x14ac:dyDescent="0.3">
      <c r="A6234" s="6">
        <v>12095</v>
      </c>
      <c r="B6234" s="6" t="s">
        <v>22810</v>
      </c>
      <c r="C6234" s="6" t="s">
        <v>2981</v>
      </c>
      <c r="D6234" s="6">
        <v>0</v>
      </c>
      <c r="E6234" s="6">
        <v>100000</v>
      </c>
      <c r="F6234" s="6"/>
      <c r="G6234" s="6">
        <v>1000</v>
      </c>
      <c r="H6234" s="6"/>
      <c r="I6234" s="6"/>
      <c r="J6234" s="6"/>
      <c r="K6234" s="6"/>
      <c r="L6234" s="6" t="s">
        <v>12295</v>
      </c>
      <c r="M6234" s="6">
        <v>63</v>
      </c>
      <c r="N6234" s="6" t="e">
        <f>VLOOKUP(A6234,web_archive!D:AB,18,FALSE)</f>
        <v>#N/A</v>
      </c>
      <c r="O6234" s="6">
        <v>2</v>
      </c>
      <c r="P6234" s="6"/>
      <c r="Q6234" s="6"/>
      <c r="R6234" s="6"/>
      <c r="S6234" s="6"/>
      <c r="T6234" s="6"/>
      <c r="U6234" s="6" t="s">
        <v>22721</v>
      </c>
      <c r="V6234" s="6">
        <v>1200000</v>
      </c>
      <c r="W6234" s="6" t="s">
        <v>22768</v>
      </c>
      <c r="X6234" s="6" t="s">
        <v>12489</v>
      </c>
      <c r="Y6234" s="6" t="s">
        <v>12299</v>
      </c>
      <c r="Z6234" s="6" t="s">
        <v>12299</v>
      </c>
    </row>
    <row r="6235" spans="1:26" x14ac:dyDescent="0.3">
      <c r="A6235" s="6">
        <v>12096</v>
      </c>
      <c r="B6235" s="6" t="s">
        <v>22811</v>
      </c>
      <c r="C6235" s="6" t="s">
        <v>22812</v>
      </c>
      <c r="D6235" s="6">
        <v>0</v>
      </c>
      <c r="E6235" s="6">
        <v>20000</v>
      </c>
      <c r="F6235" s="6"/>
      <c r="G6235" s="6">
        <v>300</v>
      </c>
      <c r="H6235" s="6"/>
      <c r="I6235" s="6"/>
      <c r="J6235" s="6"/>
      <c r="K6235" s="6"/>
      <c r="L6235" s="6" t="s">
        <v>12295</v>
      </c>
      <c r="M6235" s="6">
        <v>63</v>
      </c>
      <c r="N6235" s="6" t="e">
        <f>VLOOKUP(A6235,web_archive!D:AB,18,FALSE)</f>
        <v>#N/A</v>
      </c>
      <c r="O6235" s="6">
        <v>2</v>
      </c>
      <c r="P6235" s="6"/>
      <c r="Q6235" s="6"/>
      <c r="R6235" s="6"/>
      <c r="S6235" s="6"/>
      <c r="T6235" s="6"/>
      <c r="U6235" s="6" t="s">
        <v>22735</v>
      </c>
      <c r="V6235" s="6">
        <v>1200000</v>
      </c>
      <c r="W6235" s="6" t="s">
        <v>22813</v>
      </c>
      <c r="X6235" s="6" t="s">
        <v>12404</v>
      </c>
      <c r="Y6235" s="6" t="s">
        <v>12299</v>
      </c>
      <c r="Z6235" s="6" t="s">
        <v>12299</v>
      </c>
    </row>
    <row r="6236" spans="1:26" x14ac:dyDescent="0.3">
      <c r="A6236" s="6">
        <v>12097</v>
      </c>
      <c r="B6236" s="6" t="s">
        <v>22814</v>
      </c>
      <c r="C6236" s="6" t="s">
        <v>22815</v>
      </c>
      <c r="D6236" s="6">
        <v>0</v>
      </c>
      <c r="E6236" s="6">
        <v>40000</v>
      </c>
      <c r="F6236" s="6"/>
      <c r="G6236" s="6">
        <v>800</v>
      </c>
      <c r="H6236" s="6"/>
      <c r="I6236" s="6"/>
      <c r="J6236" s="6"/>
      <c r="K6236" s="6"/>
      <c r="L6236" s="6" t="s">
        <v>12295</v>
      </c>
      <c r="M6236" s="6">
        <v>63</v>
      </c>
      <c r="N6236" s="6" t="e">
        <f>VLOOKUP(A6236,web_archive!D:AB,18,FALSE)</f>
        <v>#N/A</v>
      </c>
      <c r="O6236" s="6">
        <v>2</v>
      </c>
      <c r="P6236" s="6"/>
      <c r="Q6236" s="6"/>
      <c r="R6236" s="6"/>
      <c r="S6236" s="6"/>
      <c r="T6236" s="6"/>
      <c r="U6236" s="6" t="s">
        <v>22735</v>
      </c>
      <c r="V6236" s="6">
        <v>1200000</v>
      </c>
      <c r="W6236" s="6" t="s">
        <v>22816</v>
      </c>
      <c r="X6236" s="6" t="s">
        <v>12404</v>
      </c>
      <c r="Y6236" s="6" t="s">
        <v>12299</v>
      </c>
      <c r="Z6236" s="6" t="s">
        <v>12299</v>
      </c>
    </row>
    <row r="6237" spans="1:26" x14ac:dyDescent="0.3">
      <c r="A6237" s="6">
        <v>12098</v>
      </c>
      <c r="B6237" s="6" t="s">
        <v>6271</v>
      </c>
      <c r="C6237" s="6" t="s">
        <v>6272</v>
      </c>
      <c r="D6237" s="6">
        <v>0</v>
      </c>
      <c r="E6237" s="6">
        <v>60000</v>
      </c>
      <c r="F6237" s="6"/>
      <c r="G6237" s="6">
        <v>100</v>
      </c>
      <c r="H6237" s="6"/>
      <c r="I6237" s="6"/>
      <c r="J6237" s="6"/>
      <c r="K6237" s="6"/>
      <c r="L6237" s="6" t="s">
        <v>12295</v>
      </c>
      <c r="M6237" s="6">
        <v>63</v>
      </c>
      <c r="N6237" s="6" t="str">
        <f>VLOOKUP(A6237,web_archive!D:AB,18,FALSE)</f>
        <v>Normal / Upper / Baby</v>
      </c>
      <c r="O6237" s="6">
        <v>2</v>
      </c>
      <c r="P6237" s="6"/>
      <c r="Q6237" s="6"/>
      <c r="R6237" s="6"/>
      <c r="S6237" s="6"/>
      <c r="T6237" s="6"/>
      <c r="U6237" s="6" t="s">
        <v>22735</v>
      </c>
      <c r="V6237" s="6">
        <v>1200000</v>
      </c>
      <c r="W6237" s="6" t="s">
        <v>22791</v>
      </c>
      <c r="X6237" s="6" t="s">
        <v>12404</v>
      </c>
      <c r="Y6237" s="6" t="s">
        <v>12299</v>
      </c>
      <c r="Z6237" s="6" t="s">
        <v>12299</v>
      </c>
    </row>
    <row r="6238" spans="1:26" x14ac:dyDescent="0.3">
      <c r="A6238" s="6">
        <v>12099</v>
      </c>
      <c r="B6238" s="6" t="s">
        <v>22817</v>
      </c>
      <c r="C6238" s="6" t="s">
        <v>22818</v>
      </c>
      <c r="D6238" s="6">
        <v>0</v>
      </c>
      <c r="E6238" s="6">
        <v>80000</v>
      </c>
      <c r="F6238" s="6"/>
      <c r="G6238" s="6">
        <v>1000</v>
      </c>
      <c r="H6238" s="6"/>
      <c r="I6238" s="6"/>
      <c r="J6238" s="6"/>
      <c r="K6238" s="6"/>
      <c r="L6238" s="6" t="s">
        <v>12295</v>
      </c>
      <c r="M6238" s="6">
        <v>63</v>
      </c>
      <c r="N6238" s="6" t="e">
        <f>VLOOKUP(A6238,web_archive!D:AB,18,FALSE)</f>
        <v>#N/A</v>
      </c>
      <c r="O6238" s="6">
        <v>2</v>
      </c>
      <c r="P6238" s="6"/>
      <c r="Q6238" s="6"/>
      <c r="R6238" s="6"/>
      <c r="S6238" s="6"/>
      <c r="T6238" s="6"/>
      <c r="U6238" s="6" t="s">
        <v>22735</v>
      </c>
      <c r="V6238" s="6">
        <v>1200000</v>
      </c>
      <c r="W6238" s="6" t="s">
        <v>22794</v>
      </c>
      <c r="X6238" s="6" t="s">
        <v>12451</v>
      </c>
      <c r="Y6238" s="6" t="s">
        <v>12299</v>
      </c>
      <c r="Z6238" s="6" t="s">
        <v>12299</v>
      </c>
    </row>
    <row r="6239" spans="1:26" x14ac:dyDescent="0.3">
      <c r="A6239" s="6">
        <v>12100</v>
      </c>
      <c r="B6239" s="6" t="s">
        <v>22819</v>
      </c>
      <c r="C6239" s="6" t="s">
        <v>6278</v>
      </c>
      <c r="D6239" s="6">
        <v>0</v>
      </c>
      <c r="E6239" s="6">
        <v>100000</v>
      </c>
      <c r="F6239" s="6"/>
      <c r="G6239" s="6">
        <v>500</v>
      </c>
      <c r="H6239" s="6"/>
      <c r="I6239" s="6"/>
      <c r="J6239" s="6"/>
      <c r="K6239" s="6"/>
      <c r="L6239" s="6" t="s">
        <v>12295</v>
      </c>
      <c r="M6239" s="6">
        <v>63</v>
      </c>
      <c r="N6239" s="6" t="e">
        <f>VLOOKUP(A6239,web_archive!D:AB,18,FALSE)</f>
        <v>#N/A</v>
      </c>
      <c r="O6239" s="6">
        <v>2</v>
      </c>
      <c r="P6239" s="6"/>
      <c r="Q6239" s="6"/>
      <c r="R6239" s="6"/>
      <c r="S6239" s="6"/>
      <c r="T6239" s="6"/>
      <c r="U6239" s="6" t="s">
        <v>22735</v>
      </c>
      <c r="V6239" s="6">
        <v>1200000</v>
      </c>
      <c r="W6239" s="6" t="s">
        <v>22820</v>
      </c>
      <c r="X6239" s="6" t="s">
        <v>12663</v>
      </c>
      <c r="Y6239" s="6" t="s">
        <v>12299</v>
      </c>
      <c r="Z6239" s="6" t="s">
        <v>12299</v>
      </c>
    </row>
    <row r="6240" spans="1:26" x14ac:dyDescent="0.3">
      <c r="A6240" s="6">
        <v>12101</v>
      </c>
      <c r="B6240" s="6" t="s">
        <v>22821</v>
      </c>
      <c r="C6240" s="6" t="s">
        <v>22821</v>
      </c>
      <c r="D6240" s="6">
        <v>0</v>
      </c>
      <c r="E6240" s="6">
        <v>20</v>
      </c>
      <c r="F6240" s="6"/>
      <c r="G6240" s="6">
        <v>300</v>
      </c>
      <c r="H6240" s="6"/>
      <c r="I6240" s="6"/>
      <c r="J6240" s="6"/>
      <c r="K6240" s="6"/>
      <c r="L6240" s="6" t="s">
        <v>12295</v>
      </c>
      <c r="M6240" s="6">
        <v>63</v>
      </c>
      <c r="N6240" s="6" t="e">
        <f>VLOOKUP(A6240,web_archive!D:AB,18,FALSE)</f>
        <v>#N/A</v>
      </c>
      <c r="O6240" s="6">
        <v>2</v>
      </c>
      <c r="P6240" s="6"/>
      <c r="Q6240" s="6"/>
      <c r="R6240" s="6"/>
      <c r="S6240" s="6"/>
      <c r="T6240" s="6"/>
      <c r="U6240" s="6" t="s">
        <v>22822</v>
      </c>
      <c r="V6240" s="6">
        <v>180000</v>
      </c>
      <c r="W6240" s="6" t="s">
        <v>12486</v>
      </c>
      <c r="X6240" s="6" t="s">
        <v>12299</v>
      </c>
      <c r="Y6240" s="6" t="s">
        <v>12299</v>
      </c>
      <c r="Z6240" s="6"/>
    </row>
    <row r="6241" spans="1:29" x14ac:dyDescent="0.3">
      <c r="A6241" s="6">
        <v>12102</v>
      </c>
      <c r="B6241" s="6" t="s">
        <v>22823</v>
      </c>
      <c r="C6241" s="6" t="s">
        <v>22824</v>
      </c>
      <c r="D6241" s="6">
        <v>0</v>
      </c>
      <c r="E6241" s="6">
        <v>20</v>
      </c>
      <c r="F6241" s="6"/>
      <c r="G6241" s="6">
        <v>300</v>
      </c>
      <c r="H6241" s="6"/>
      <c r="I6241" s="6"/>
      <c r="J6241" s="6"/>
      <c r="K6241" s="6"/>
      <c r="L6241" s="6" t="s">
        <v>12295</v>
      </c>
      <c r="M6241" s="6">
        <v>63</v>
      </c>
      <c r="N6241" s="6" t="e">
        <f>VLOOKUP(A6241,web_archive!D:AB,18,FALSE)</f>
        <v>#N/A</v>
      </c>
      <c r="O6241" s="6">
        <v>2</v>
      </c>
      <c r="P6241" s="6"/>
      <c r="Q6241" s="6"/>
      <c r="R6241" s="6"/>
      <c r="S6241" s="6"/>
      <c r="T6241" s="6"/>
      <c r="U6241" s="6" t="s">
        <v>22825</v>
      </c>
      <c r="V6241" s="6">
        <v>180000</v>
      </c>
      <c r="W6241" s="6" t="s">
        <v>12486</v>
      </c>
      <c r="X6241" s="6" t="s">
        <v>12299</v>
      </c>
      <c r="Y6241" s="6" t="s">
        <v>12299</v>
      </c>
      <c r="Z6241" s="6"/>
      <c r="AA6241" s="6"/>
      <c r="AB6241" s="6"/>
      <c r="AC6241" s="6"/>
    </row>
    <row r="6242" spans="1:29" x14ac:dyDescent="0.3">
      <c r="A6242" s="6">
        <v>12103</v>
      </c>
      <c r="B6242" s="6" t="s">
        <v>1252</v>
      </c>
      <c r="C6242" s="6" t="s">
        <v>1253</v>
      </c>
      <c r="D6242" s="6">
        <v>2</v>
      </c>
      <c r="E6242" s="6">
        <v>10000</v>
      </c>
      <c r="F6242" s="6"/>
      <c r="G6242" s="6">
        <v>200</v>
      </c>
      <c r="H6242" s="6"/>
      <c r="I6242" s="6"/>
      <c r="J6242" s="6"/>
      <c r="K6242" s="6"/>
      <c r="L6242" s="6" t="s">
        <v>12295</v>
      </c>
      <c r="M6242" s="6">
        <v>63</v>
      </c>
      <c r="N6242" s="6" t="str">
        <f>VLOOKUP(A6242,web_archive!D:AB,18,FALSE)</f>
        <v>Normal / Upper / Baby</v>
      </c>
      <c r="O6242" s="6">
        <v>2</v>
      </c>
      <c r="P6242" s="6"/>
      <c r="Q6242" s="6"/>
      <c r="R6242" s="6"/>
      <c r="S6242" s="6"/>
      <c r="T6242" s="6"/>
      <c r="U6242" s="6" t="s">
        <v>12407</v>
      </c>
      <c r="V6242" s="6">
        <v>-1</v>
      </c>
      <c r="W6242" s="6">
        <v>-1</v>
      </c>
      <c r="X6242" s="6" t="s">
        <v>12408</v>
      </c>
      <c r="Y6242" s="6" t="e">
        <v>#NAME?</v>
      </c>
      <c r="Z6242" s="6">
        <v>1</v>
      </c>
      <c r="AA6242" s="6" t="s">
        <v>12409</v>
      </c>
      <c r="AB6242" s="6" t="s">
        <v>12299</v>
      </c>
      <c r="AC6242" s="6" t="s">
        <v>12299</v>
      </c>
    </row>
    <row r="6243" spans="1:29" x14ac:dyDescent="0.3">
      <c r="A6243" s="6">
        <v>12104</v>
      </c>
      <c r="B6243" s="6" t="s">
        <v>22826</v>
      </c>
      <c r="C6243" s="6" t="s">
        <v>22827</v>
      </c>
      <c r="D6243" s="6">
        <v>2</v>
      </c>
      <c r="E6243" s="6">
        <v>10000</v>
      </c>
      <c r="F6243" s="6"/>
      <c r="G6243" s="6">
        <v>200</v>
      </c>
      <c r="H6243" s="6"/>
      <c r="I6243" s="6"/>
      <c r="J6243" s="6"/>
      <c r="K6243" s="6"/>
      <c r="L6243" s="6" t="s">
        <v>12295</v>
      </c>
      <c r="M6243" s="6">
        <v>63</v>
      </c>
      <c r="N6243" s="6" t="e">
        <f>VLOOKUP(A6243,web_archive!D:AB,18,FALSE)</f>
        <v>#N/A</v>
      </c>
      <c r="O6243" s="6">
        <v>2</v>
      </c>
      <c r="P6243" s="6"/>
      <c r="Q6243" s="6"/>
      <c r="R6243" s="6"/>
      <c r="S6243" s="6"/>
      <c r="T6243" s="6"/>
      <c r="U6243" s="6" t="s">
        <v>22828</v>
      </c>
      <c r="V6243" s="6" t="s">
        <v>12406</v>
      </c>
      <c r="W6243" s="6" t="s">
        <v>12299</v>
      </c>
      <c r="X6243" s="6" t="s">
        <v>12299</v>
      </c>
      <c r="Y6243" s="6"/>
      <c r="Z6243" s="6"/>
      <c r="AA6243" s="6"/>
      <c r="AB6243" s="6"/>
      <c r="AC6243" s="6"/>
    </row>
    <row r="6244" spans="1:29" x14ac:dyDescent="0.3">
      <c r="A6244" s="6">
        <v>12105</v>
      </c>
      <c r="B6244" s="6" t="s">
        <v>22829</v>
      </c>
      <c r="C6244" s="6" t="s">
        <v>22830</v>
      </c>
      <c r="D6244" s="6">
        <v>2</v>
      </c>
      <c r="E6244" s="6">
        <v>10000</v>
      </c>
      <c r="F6244" s="6"/>
      <c r="G6244" s="6">
        <v>200</v>
      </c>
      <c r="H6244" s="6"/>
      <c r="I6244" s="6"/>
      <c r="J6244" s="6"/>
      <c r="K6244" s="6"/>
      <c r="L6244" s="6" t="s">
        <v>12295</v>
      </c>
      <c r="M6244" s="6">
        <v>63</v>
      </c>
      <c r="N6244" s="6" t="e">
        <f>VLOOKUP(A6244,web_archive!D:AB,18,FALSE)</f>
        <v>#N/A</v>
      </c>
      <c r="O6244" s="6">
        <v>2</v>
      </c>
      <c r="P6244" s="6"/>
      <c r="Q6244" s="6"/>
      <c r="R6244" s="6"/>
      <c r="S6244" s="6"/>
      <c r="T6244" s="6"/>
      <c r="U6244" s="6" t="s">
        <v>22831</v>
      </c>
      <c r="V6244" s="6" t="s">
        <v>22832</v>
      </c>
      <c r="W6244" s="6" t="s">
        <v>22832</v>
      </c>
      <c r="X6244" s="6" t="s">
        <v>12406</v>
      </c>
      <c r="Y6244" s="6" t="s">
        <v>12299</v>
      </c>
      <c r="Z6244" s="6" t="s">
        <v>12299</v>
      </c>
      <c r="AA6244" s="6"/>
      <c r="AB6244" s="6"/>
      <c r="AC6244" s="6"/>
    </row>
    <row r="6245" spans="1:29" x14ac:dyDescent="0.3">
      <c r="A6245" s="6">
        <v>12106</v>
      </c>
      <c r="B6245" s="6" t="s">
        <v>86</v>
      </c>
      <c r="C6245" s="6" t="s">
        <v>87</v>
      </c>
      <c r="D6245" s="6">
        <v>2</v>
      </c>
      <c r="E6245" s="6">
        <v>10000</v>
      </c>
      <c r="F6245" s="6"/>
      <c r="G6245" s="6">
        <v>200</v>
      </c>
      <c r="H6245" s="6"/>
      <c r="I6245" s="6"/>
      <c r="J6245" s="6"/>
      <c r="K6245" s="6"/>
      <c r="L6245" s="6" t="s">
        <v>12295</v>
      </c>
      <c r="M6245" s="6">
        <v>63</v>
      </c>
      <c r="N6245" s="6" t="e">
        <f>VLOOKUP(A6245,web_archive!D:AB,18,FALSE)</f>
        <v>#N/A</v>
      </c>
      <c r="O6245" s="6">
        <v>2</v>
      </c>
      <c r="P6245" s="6"/>
      <c r="Q6245" s="6"/>
      <c r="R6245" s="6"/>
      <c r="S6245" s="6"/>
      <c r="T6245" s="6"/>
      <c r="U6245" s="6" t="s">
        <v>22833</v>
      </c>
      <c r="V6245" s="6" t="s">
        <v>12406</v>
      </c>
      <c r="W6245" s="6" t="s">
        <v>12299</v>
      </c>
      <c r="X6245" s="6" t="s">
        <v>12299</v>
      </c>
      <c r="Y6245" s="6"/>
      <c r="Z6245" s="6"/>
      <c r="AA6245" s="6"/>
      <c r="AB6245" s="6"/>
      <c r="AC6245" s="6"/>
    </row>
    <row r="6246" spans="1:29" x14ac:dyDescent="0.3">
      <c r="A6246" s="6">
        <v>12107</v>
      </c>
      <c r="B6246" s="6" t="s">
        <v>22834</v>
      </c>
      <c r="C6246" s="6" t="s">
        <v>22835</v>
      </c>
      <c r="D6246" s="6">
        <v>2</v>
      </c>
      <c r="E6246" s="6">
        <v>10000</v>
      </c>
      <c r="F6246" s="6"/>
      <c r="G6246" s="6">
        <v>200</v>
      </c>
      <c r="H6246" s="6"/>
      <c r="I6246" s="6"/>
      <c r="J6246" s="6"/>
      <c r="K6246" s="6"/>
      <c r="L6246" s="6" t="s">
        <v>12295</v>
      </c>
      <c r="M6246" s="6">
        <v>63</v>
      </c>
      <c r="N6246" s="6" t="e">
        <f>VLOOKUP(A6246,web_archive!D:AB,18,FALSE)</f>
        <v>#N/A</v>
      </c>
      <c r="O6246" s="6">
        <v>2</v>
      </c>
      <c r="P6246" s="6"/>
      <c r="Q6246" s="6"/>
      <c r="R6246" s="6"/>
      <c r="S6246" s="6"/>
      <c r="T6246" s="6"/>
      <c r="U6246" s="6" t="s">
        <v>22836</v>
      </c>
      <c r="V6246" s="6" t="s">
        <v>12406</v>
      </c>
      <c r="W6246" s="6" t="s">
        <v>12299</v>
      </c>
      <c r="X6246" s="6" t="s">
        <v>12299</v>
      </c>
      <c r="Y6246" s="6"/>
      <c r="Z6246" s="6"/>
      <c r="AA6246" s="6"/>
      <c r="AB6246" s="6"/>
      <c r="AC6246" s="6"/>
    </row>
    <row r="6247" spans="1:29" x14ac:dyDescent="0.3">
      <c r="A6247" s="6">
        <v>12108</v>
      </c>
      <c r="B6247" s="6" t="s">
        <v>22837</v>
      </c>
      <c r="C6247" s="6" t="s">
        <v>22838</v>
      </c>
      <c r="D6247" s="6">
        <v>2</v>
      </c>
      <c r="E6247" s="6">
        <v>10000</v>
      </c>
      <c r="F6247" s="6"/>
      <c r="G6247" s="6">
        <v>200</v>
      </c>
      <c r="H6247" s="6"/>
      <c r="I6247" s="6"/>
      <c r="J6247" s="6"/>
      <c r="K6247" s="6"/>
      <c r="L6247" s="6" t="s">
        <v>12295</v>
      </c>
      <c r="M6247" s="6">
        <v>63</v>
      </c>
      <c r="N6247" s="6" t="e">
        <f>VLOOKUP(A6247,web_archive!D:AB,18,FALSE)</f>
        <v>#N/A</v>
      </c>
      <c r="O6247" s="6">
        <v>2</v>
      </c>
      <c r="P6247" s="6"/>
      <c r="Q6247" s="6"/>
      <c r="R6247" s="6"/>
      <c r="S6247" s="6"/>
      <c r="T6247" s="6"/>
      <c r="U6247" s="6" t="s">
        <v>22839</v>
      </c>
      <c r="V6247" s="6" t="s">
        <v>22840</v>
      </c>
      <c r="W6247" s="6" t="s">
        <v>22840</v>
      </c>
      <c r="X6247" s="6" t="s">
        <v>22840</v>
      </c>
      <c r="Y6247" s="6" t="s">
        <v>22840</v>
      </c>
      <c r="Z6247" s="6" t="s">
        <v>12406</v>
      </c>
      <c r="AA6247" s="6" t="s">
        <v>12299</v>
      </c>
      <c r="AB6247" s="6" t="s">
        <v>12299</v>
      </c>
      <c r="AC6247" s="6"/>
    </row>
    <row r="6248" spans="1:29" x14ac:dyDescent="0.3">
      <c r="A6248" s="6">
        <v>12109</v>
      </c>
      <c r="B6248" s="6" t="s">
        <v>7843</v>
      </c>
      <c r="C6248" s="6" t="s">
        <v>7844</v>
      </c>
      <c r="D6248" s="6">
        <v>2</v>
      </c>
      <c r="E6248" s="6">
        <v>10000</v>
      </c>
      <c r="F6248" s="6"/>
      <c r="G6248" s="6">
        <v>200</v>
      </c>
      <c r="H6248" s="6"/>
      <c r="I6248" s="6"/>
      <c r="J6248" s="6"/>
      <c r="K6248" s="6"/>
      <c r="L6248" s="6" t="s">
        <v>12295</v>
      </c>
      <c r="M6248" s="6">
        <v>63</v>
      </c>
      <c r="N6248" s="6" t="str">
        <f>VLOOKUP(A6248,web_archive!D:AB,18,FALSE)</f>
        <v>Normal / Upper / Baby</v>
      </c>
      <c r="O6248" s="6">
        <v>2</v>
      </c>
      <c r="P6248" s="6"/>
      <c r="Q6248" s="6"/>
      <c r="R6248" s="6"/>
      <c r="S6248" s="6"/>
      <c r="T6248" s="6"/>
      <c r="U6248" s="6" t="s">
        <v>12407</v>
      </c>
      <c r="V6248" s="6">
        <v>-1</v>
      </c>
      <c r="W6248" s="6">
        <v>-1</v>
      </c>
      <c r="X6248" s="6" t="s">
        <v>12408</v>
      </c>
      <c r="Y6248" s="6" t="e">
        <v>#NAME?</v>
      </c>
      <c r="Z6248" s="6">
        <v>1</v>
      </c>
      <c r="AA6248" s="6" t="s">
        <v>12409</v>
      </c>
      <c r="AB6248" s="6" t="s">
        <v>12299</v>
      </c>
      <c r="AC6248" s="6" t="s">
        <v>12299</v>
      </c>
    </row>
    <row r="6249" spans="1:29" x14ac:dyDescent="0.3">
      <c r="A6249" s="6">
        <v>12110</v>
      </c>
      <c r="B6249" s="6" t="s">
        <v>22841</v>
      </c>
      <c r="C6249" s="6" t="s">
        <v>21516</v>
      </c>
      <c r="D6249" s="6">
        <v>2</v>
      </c>
      <c r="E6249" s="6">
        <v>10000</v>
      </c>
      <c r="F6249" s="6"/>
      <c r="G6249" s="6">
        <v>200</v>
      </c>
      <c r="H6249" s="6"/>
      <c r="I6249" s="6"/>
      <c r="J6249" s="6"/>
      <c r="K6249" s="6"/>
      <c r="L6249" s="6" t="s">
        <v>12295</v>
      </c>
      <c r="M6249" s="6">
        <v>63</v>
      </c>
      <c r="N6249" s="6" t="e">
        <f>VLOOKUP(A6249,web_archive!D:AB,18,FALSE)</f>
        <v>#N/A</v>
      </c>
      <c r="O6249" s="6">
        <v>2</v>
      </c>
      <c r="P6249" s="6"/>
      <c r="Q6249" s="6"/>
      <c r="R6249" s="6"/>
      <c r="S6249" s="6"/>
      <c r="T6249" s="6"/>
      <c r="U6249" s="6" t="s">
        <v>22842</v>
      </c>
      <c r="V6249" s="6" t="s">
        <v>22843</v>
      </c>
      <c r="W6249" s="6" t="s">
        <v>22843</v>
      </c>
      <c r="X6249" s="6" t="s">
        <v>22843</v>
      </c>
      <c r="Y6249" s="6" t="s">
        <v>22843</v>
      </c>
      <c r="Z6249" s="6" t="s">
        <v>12406</v>
      </c>
      <c r="AA6249" s="6" t="s">
        <v>12299</v>
      </c>
      <c r="AB6249" s="6" t="s">
        <v>12299</v>
      </c>
      <c r="AC6249" s="6"/>
    </row>
    <row r="6250" spans="1:29" x14ac:dyDescent="0.3">
      <c r="A6250" s="6">
        <v>12111</v>
      </c>
      <c r="B6250" s="6" t="s">
        <v>22844</v>
      </c>
      <c r="C6250" s="6" t="s">
        <v>22845</v>
      </c>
      <c r="D6250" s="6">
        <v>2</v>
      </c>
      <c r="E6250" s="6">
        <v>10000</v>
      </c>
      <c r="F6250" s="6"/>
      <c r="G6250" s="6">
        <v>200</v>
      </c>
      <c r="H6250" s="6"/>
      <c r="I6250" s="6"/>
      <c r="J6250" s="6"/>
      <c r="K6250" s="6"/>
      <c r="L6250" s="6" t="s">
        <v>12295</v>
      </c>
      <c r="M6250" s="6">
        <v>63</v>
      </c>
      <c r="N6250" s="6" t="e">
        <f>VLOOKUP(A6250,web_archive!D:AB,18,FALSE)</f>
        <v>#N/A</v>
      </c>
      <c r="O6250" s="6">
        <v>2</v>
      </c>
      <c r="P6250" s="6"/>
      <c r="Q6250" s="6"/>
      <c r="R6250" s="6"/>
      <c r="S6250" s="6"/>
      <c r="T6250" s="6"/>
      <c r="U6250" s="6" t="s">
        <v>22846</v>
      </c>
      <c r="V6250" s="6" t="s">
        <v>22847</v>
      </c>
      <c r="W6250" s="6" t="s">
        <v>22847</v>
      </c>
      <c r="X6250" s="6" t="s">
        <v>12406</v>
      </c>
      <c r="Y6250" s="6" t="s">
        <v>12299</v>
      </c>
      <c r="Z6250" s="6" t="s">
        <v>12299</v>
      </c>
      <c r="AA6250" s="6"/>
      <c r="AB6250" s="6"/>
      <c r="AC6250" s="6"/>
    </row>
    <row r="6251" spans="1:29" x14ac:dyDescent="0.3">
      <c r="A6251" s="6">
        <v>12112</v>
      </c>
      <c r="B6251" s="6" t="s">
        <v>22848</v>
      </c>
      <c r="C6251" s="6" t="s">
        <v>22849</v>
      </c>
      <c r="D6251" s="6">
        <v>2</v>
      </c>
      <c r="E6251" s="6">
        <v>1000</v>
      </c>
      <c r="F6251" s="6"/>
      <c r="G6251" s="6">
        <v>100</v>
      </c>
      <c r="H6251" s="6"/>
      <c r="I6251" s="6"/>
      <c r="J6251" s="6"/>
      <c r="K6251" s="6"/>
      <c r="L6251" s="6" t="s">
        <v>12295</v>
      </c>
      <c r="M6251" s="6">
        <v>63</v>
      </c>
      <c r="N6251" s="6" t="e">
        <f>VLOOKUP(A6251,web_archive!D:AB,18,FALSE)</f>
        <v>#N/A</v>
      </c>
      <c r="O6251" s="6">
        <v>2</v>
      </c>
      <c r="P6251" s="6"/>
      <c r="Q6251" s="6"/>
      <c r="R6251" s="6"/>
      <c r="S6251" s="6"/>
      <c r="T6251" s="6"/>
      <c r="U6251" s="6" t="s">
        <v>22850</v>
      </c>
      <c r="V6251" s="6">
        <v>10000</v>
      </c>
      <c r="W6251" s="6" t="s">
        <v>12368</v>
      </c>
      <c r="X6251" s="6" t="s">
        <v>12299</v>
      </c>
      <c r="Y6251" s="6" t="s">
        <v>12299</v>
      </c>
      <c r="Z6251" s="6"/>
      <c r="AA6251" s="6"/>
      <c r="AB6251" s="6"/>
      <c r="AC6251" s="6"/>
    </row>
    <row r="6252" spans="1:29" x14ac:dyDescent="0.3">
      <c r="A6252" s="6">
        <v>12113</v>
      </c>
      <c r="B6252" s="6" t="s">
        <v>22851</v>
      </c>
      <c r="C6252" s="6" t="s">
        <v>22852</v>
      </c>
      <c r="D6252" s="6">
        <v>2</v>
      </c>
      <c r="E6252" s="6">
        <v>1000</v>
      </c>
      <c r="F6252" s="6"/>
      <c r="G6252" s="6">
        <v>100</v>
      </c>
      <c r="H6252" s="6"/>
      <c r="I6252" s="6"/>
      <c r="J6252" s="6"/>
      <c r="K6252" s="6"/>
      <c r="L6252" s="6" t="s">
        <v>12295</v>
      </c>
      <c r="M6252" s="6">
        <v>63</v>
      </c>
      <c r="N6252" s="6" t="e">
        <f>VLOOKUP(A6252,web_archive!D:AB,18,FALSE)</f>
        <v>#N/A</v>
      </c>
      <c r="O6252" s="6">
        <v>2</v>
      </c>
      <c r="P6252" s="6"/>
      <c r="Q6252" s="6"/>
      <c r="R6252" s="6"/>
      <c r="S6252" s="6"/>
      <c r="T6252" s="6"/>
      <c r="U6252" s="6" t="s">
        <v>22853</v>
      </c>
      <c r="V6252" s="6">
        <v>10000</v>
      </c>
      <c r="W6252" s="6" t="s">
        <v>12368</v>
      </c>
      <c r="X6252" s="6" t="s">
        <v>12299</v>
      </c>
      <c r="Y6252" s="6" t="s">
        <v>12299</v>
      </c>
      <c r="Z6252" s="6"/>
      <c r="AA6252" s="6"/>
      <c r="AB6252" s="6"/>
      <c r="AC6252" s="6"/>
    </row>
    <row r="6253" spans="1:29" x14ac:dyDescent="0.3">
      <c r="A6253" s="6">
        <v>12114</v>
      </c>
      <c r="B6253" s="6" t="s">
        <v>3564</v>
      </c>
      <c r="C6253" s="6" t="s">
        <v>22854</v>
      </c>
      <c r="D6253" s="6">
        <v>11</v>
      </c>
      <c r="E6253" s="6">
        <v>2</v>
      </c>
      <c r="F6253" s="6"/>
      <c r="G6253" s="6">
        <v>10</v>
      </c>
      <c r="H6253" s="6"/>
      <c r="I6253" s="6"/>
      <c r="J6253" s="6"/>
      <c r="K6253" s="6"/>
      <c r="L6253" s="6" t="s">
        <v>12295</v>
      </c>
      <c r="M6253" s="6">
        <v>63</v>
      </c>
      <c r="N6253" s="6" t="str">
        <f>VLOOKUP(A6253,web_archive!D:AB,18,FALSE)</f>
        <v>Normal / Upper / Baby</v>
      </c>
      <c r="O6253" s="6">
        <v>2</v>
      </c>
      <c r="P6253" s="6"/>
      <c r="Q6253" s="6"/>
      <c r="R6253" s="6"/>
      <c r="S6253" s="6"/>
      <c r="T6253" s="6"/>
      <c r="U6253" s="6" t="s">
        <v>22638</v>
      </c>
      <c r="V6253" s="6" t="s">
        <v>12451</v>
      </c>
      <c r="W6253" s="6" t="s">
        <v>12299</v>
      </c>
      <c r="X6253" s="6" t="s">
        <v>12299</v>
      </c>
      <c r="Y6253" s="6"/>
      <c r="Z6253" s="6"/>
      <c r="AA6253" s="6"/>
      <c r="AB6253" s="6"/>
      <c r="AC6253" s="6"/>
    </row>
    <row r="6254" spans="1:29" x14ac:dyDescent="0.3">
      <c r="A6254" s="6">
        <v>12115</v>
      </c>
      <c r="B6254" s="6" t="s">
        <v>3576</v>
      </c>
      <c r="C6254" s="6" t="s">
        <v>22854</v>
      </c>
      <c r="D6254" s="6">
        <v>11</v>
      </c>
      <c r="E6254" s="6">
        <v>2</v>
      </c>
      <c r="F6254" s="6"/>
      <c r="G6254" s="6">
        <v>10</v>
      </c>
      <c r="H6254" s="6"/>
      <c r="I6254" s="6"/>
      <c r="J6254" s="6"/>
      <c r="K6254" s="6"/>
      <c r="L6254" s="6" t="s">
        <v>12295</v>
      </c>
      <c r="M6254" s="6">
        <v>63</v>
      </c>
      <c r="N6254" s="6" t="str">
        <f>VLOOKUP(A6254,web_archive!D:AB,18,FALSE)</f>
        <v>Normal / Upper / Baby</v>
      </c>
      <c r="O6254" s="6">
        <v>2</v>
      </c>
      <c r="P6254" s="6"/>
      <c r="Q6254" s="6"/>
      <c r="R6254" s="6"/>
      <c r="S6254" s="6"/>
      <c r="T6254" s="6"/>
      <c r="U6254" s="6" t="s">
        <v>22638</v>
      </c>
      <c r="V6254" s="6" t="s">
        <v>12600</v>
      </c>
      <c r="W6254" s="6" t="s">
        <v>12299</v>
      </c>
      <c r="X6254" s="6" t="s">
        <v>12299</v>
      </c>
      <c r="Y6254" s="6"/>
      <c r="Z6254" s="6"/>
      <c r="AA6254" s="6"/>
      <c r="AB6254" s="6"/>
      <c r="AC6254" s="6"/>
    </row>
    <row r="6255" spans="1:29" x14ac:dyDescent="0.3">
      <c r="A6255" s="6">
        <v>12116</v>
      </c>
      <c r="B6255" s="6" t="s">
        <v>3560</v>
      </c>
      <c r="C6255" s="6" t="s">
        <v>22854</v>
      </c>
      <c r="D6255" s="6">
        <v>11</v>
      </c>
      <c r="E6255" s="6">
        <v>2</v>
      </c>
      <c r="F6255" s="6"/>
      <c r="G6255" s="6">
        <v>10</v>
      </c>
      <c r="H6255" s="6"/>
      <c r="I6255" s="6"/>
      <c r="J6255" s="6"/>
      <c r="K6255" s="6"/>
      <c r="L6255" s="6" t="s">
        <v>12295</v>
      </c>
      <c r="M6255" s="6">
        <v>63</v>
      </c>
      <c r="N6255" s="6" t="str">
        <f>VLOOKUP(A6255,web_archive!D:AB,18,FALSE)</f>
        <v>Normal / Upper / Baby</v>
      </c>
      <c r="O6255" s="6">
        <v>2</v>
      </c>
      <c r="P6255" s="6"/>
      <c r="Q6255" s="6"/>
      <c r="R6255" s="6"/>
      <c r="S6255" s="6"/>
      <c r="T6255" s="6"/>
      <c r="U6255" s="6" t="s">
        <v>22638</v>
      </c>
      <c r="V6255" s="6" t="s">
        <v>12404</v>
      </c>
      <c r="W6255" s="6" t="s">
        <v>12299</v>
      </c>
      <c r="X6255" s="6" t="s">
        <v>12299</v>
      </c>
      <c r="Y6255" s="6"/>
      <c r="Z6255" s="6"/>
      <c r="AA6255" s="6"/>
      <c r="AB6255" s="6"/>
      <c r="AC6255" s="6"/>
    </row>
    <row r="6256" spans="1:29" x14ac:dyDescent="0.3">
      <c r="A6256" s="6">
        <v>12117</v>
      </c>
      <c r="B6256" s="6" t="s">
        <v>3580</v>
      </c>
      <c r="C6256" s="6" t="s">
        <v>22854</v>
      </c>
      <c r="D6256" s="6">
        <v>11</v>
      </c>
      <c r="E6256" s="6">
        <v>2</v>
      </c>
      <c r="F6256" s="6"/>
      <c r="G6256" s="6">
        <v>10</v>
      </c>
      <c r="H6256" s="6"/>
      <c r="I6256" s="6"/>
      <c r="J6256" s="6"/>
      <c r="K6256" s="6"/>
      <c r="L6256" s="6" t="s">
        <v>12295</v>
      </c>
      <c r="M6256" s="6">
        <v>63</v>
      </c>
      <c r="N6256" s="6" t="str">
        <f>VLOOKUP(A6256,web_archive!D:AB,18,FALSE)</f>
        <v>Normal / Upper / Baby</v>
      </c>
      <c r="O6256" s="6">
        <v>2</v>
      </c>
      <c r="P6256" s="6"/>
      <c r="Q6256" s="6"/>
      <c r="R6256" s="6"/>
      <c r="S6256" s="6"/>
      <c r="T6256" s="6"/>
      <c r="U6256" s="6" t="s">
        <v>22638</v>
      </c>
      <c r="V6256" s="6" t="s">
        <v>12491</v>
      </c>
      <c r="W6256" s="6" t="s">
        <v>12299</v>
      </c>
      <c r="X6256" s="6" t="s">
        <v>12299</v>
      </c>
      <c r="Y6256" s="6"/>
      <c r="Z6256" s="6"/>
      <c r="AA6256" s="6"/>
      <c r="AB6256" s="6"/>
      <c r="AC6256" s="6"/>
    </row>
    <row r="6257" spans="1:28" x14ac:dyDescent="0.3">
      <c r="A6257" s="6">
        <v>12118</v>
      </c>
      <c r="B6257" s="6" t="s">
        <v>8328</v>
      </c>
      <c r="C6257" s="6" t="s">
        <v>22855</v>
      </c>
      <c r="D6257" s="6">
        <v>2</v>
      </c>
      <c r="E6257" s="6">
        <v>2</v>
      </c>
      <c r="F6257" s="6"/>
      <c r="G6257" s="6">
        <v>10</v>
      </c>
      <c r="H6257" s="6"/>
      <c r="I6257" s="6"/>
      <c r="J6257" s="6"/>
      <c r="K6257" s="6"/>
      <c r="L6257" s="6" t="s">
        <v>12295</v>
      </c>
      <c r="M6257" s="6">
        <v>63</v>
      </c>
      <c r="N6257" s="6" t="str">
        <f>VLOOKUP(A6257,web_archive!D:AB,18,FALSE)</f>
        <v>Normal / Upper / Baby</v>
      </c>
      <c r="O6257" s="6">
        <v>2</v>
      </c>
      <c r="P6257" s="6"/>
      <c r="Q6257" s="6"/>
      <c r="R6257" s="6"/>
      <c r="S6257" s="6"/>
      <c r="T6257" s="6"/>
      <c r="U6257" s="6" t="s">
        <v>22856</v>
      </c>
      <c r="V6257" s="6">
        <v>1200000</v>
      </c>
      <c r="W6257" s="6">
        <v>-15</v>
      </c>
      <c r="X6257" s="6">
        <v>0</v>
      </c>
      <c r="Y6257" s="6">
        <v>20</v>
      </c>
      <c r="Z6257" s="6" t="s">
        <v>12298</v>
      </c>
      <c r="AA6257" s="6" t="s">
        <v>12299</v>
      </c>
      <c r="AB6257" s="6" t="s">
        <v>12299</v>
      </c>
    </row>
    <row r="6258" spans="1:28" x14ac:dyDescent="0.3">
      <c r="A6258" s="6">
        <v>12119</v>
      </c>
      <c r="B6258" s="6" t="s">
        <v>8332</v>
      </c>
      <c r="C6258" s="6" t="s">
        <v>22857</v>
      </c>
      <c r="D6258" s="6">
        <v>2</v>
      </c>
      <c r="E6258" s="6">
        <v>2</v>
      </c>
      <c r="F6258" s="6"/>
      <c r="G6258" s="6">
        <v>10</v>
      </c>
      <c r="H6258" s="6"/>
      <c r="I6258" s="6"/>
      <c r="J6258" s="6"/>
      <c r="K6258" s="6"/>
      <c r="L6258" s="6" t="s">
        <v>12295</v>
      </c>
      <c r="M6258" s="6">
        <v>63</v>
      </c>
      <c r="N6258" s="6" t="str">
        <f>VLOOKUP(A6258,web_archive!D:AB,18,FALSE)</f>
        <v>Normal / Upper / Baby</v>
      </c>
      <c r="O6258" s="6">
        <v>2</v>
      </c>
      <c r="P6258" s="6"/>
      <c r="Q6258" s="6"/>
      <c r="R6258" s="6"/>
      <c r="S6258" s="6"/>
      <c r="T6258" s="6"/>
      <c r="U6258" s="6" t="s">
        <v>22858</v>
      </c>
      <c r="V6258" s="6">
        <v>1200000</v>
      </c>
      <c r="W6258" s="6">
        <v>20</v>
      </c>
      <c r="X6258" s="6">
        <v>0</v>
      </c>
      <c r="Y6258" s="6">
        <v>0</v>
      </c>
      <c r="Z6258" s="6" t="s">
        <v>16503</v>
      </c>
      <c r="AA6258" s="6" t="s">
        <v>12299</v>
      </c>
      <c r="AB6258" s="6" t="s">
        <v>12299</v>
      </c>
    </row>
    <row r="6259" spans="1:28" x14ac:dyDescent="0.3">
      <c r="A6259" s="6">
        <v>12120</v>
      </c>
      <c r="B6259" s="6" t="s">
        <v>8324</v>
      </c>
      <c r="C6259" s="6" t="s">
        <v>22859</v>
      </c>
      <c r="D6259" s="6">
        <v>2</v>
      </c>
      <c r="E6259" s="6">
        <v>2</v>
      </c>
      <c r="F6259" s="6"/>
      <c r="G6259" s="6">
        <v>10</v>
      </c>
      <c r="H6259" s="6"/>
      <c r="I6259" s="6"/>
      <c r="J6259" s="6"/>
      <c r="K6259" s="6"/>
      <c r="L6259" s="6" t="s">
        <v>12295</v>
      </c>
      <c r="M6259" s="6">
        <v>63</v>
      </c>
      <c r="N6259" s="6" t="str">
        <f>VLOOKUP(A6259,web_archive!D:AB,18,FALSE)</f>
        <v>Normal / Upper / Baby</v>
      </c>
      <c r="O6259" s="6">
        <v>2</v>
      </c>
      <c r="P6259" s="6"/>
      <c r="Q6259" s="6"/>
      <c r="R6259" s="6"/>
      <c r="S6259" s="6"/>
      <c r="T6259" s="6"/>
      <c r="U6259" s="6" t="s">
        <v>22860</v>
      </c>
      <c r="V6259" s="6">
        <v>1200000</v>
      </c>
      <c r="W6259" s="6">
        <v>0</v>
      </c>
      <c r="X6259" s="6">
        <v>20</v>
      </c>
      <c r="Y6259" s="6">
        <v>-15</v>
      </c>
      <c r="Z6259" s="6" t="s">
        <v>12298</v>
      </c>
      <c r="AA6259" s="6" t="s">
        <v>12299</v>
      </c>
      <c r="AB6259" s="6" t="s">
        <v>12299</v>
      </c>
    </row>
    <row r="6260" spans="1:28" x14ac:dyDescent="0.3">
      <c r="A6260" s="6">
        <v>12121</v>
      </c>
      <c r="B6260" s="6" t="s">
        <v>8336</v>
      </c>
      <c r="C6260" s="6" t="s">
        <v>22861</v>
      </c>
      <c r="D6260" s="6">
        <v>2</v>
      </c>
      <c r="E6260" s="6">
        <v>2</v>
      </c>
      <c r="F6260" s="6"/>
      <c r="G6260" s="6">
        <v>10</v>
      </c>
      <c r="H6260" s="6"/>
      <c r="I6260" s="6"/>
      <c r="J6260" s="6"/>
      <c r="K6260" s="6"/>
      <c r="L6260" s="6" t="s">
        <v>12295</v>
      </c>
      <c r="M6260" s="6">
        <v>63</v>
      </c>
      <c r="N6260" s="6" t="str">
        <f>VLOOKUP(A6260,web_archive!D:AB,18,FALSE)</f>
        <v>Normal / Upper / Baby</v>
      </c>
      <c r="O6260" s="6">
        <v>2</v>
      </c>
      <c r="P6260" s="6"/>
      <c r="Q6260" s="6"/>
      <c r="R6260" s="6"/>
      <c r="S6260" s="6"/>
      <c r="T6260" s="6"/>
      <c r="U6260" s="6" t="s">
        <v>22862</v>
      </c>
      <c r="V6260" s="6">
        <v>1200000</v>
      </c>
      <c r="W6260" s="6">
        <v>0</v>
      </c>
      <c r="X6260" s="6">
        <v>-15</v>
      </c>
      <c r="Y6260" s="6">
        <v>0</v>
      </c>
      <c r="Z6260" s="6" t="s">
        <v>12483</v>
      </c>
      <c r="AA6260" s="6" t="s">
        <v>12299</v>
      </c>
      <c r="AB6260" s="6" t="s">
        <v>12299</v>
      </c>
    </row>
    <row r="6261" spans="1:28" x14ac:dyDescent="0.3">
      <c r="A6261" s="6">
        <v>12122</v>
      </c>
      <c r="B6261" s="6" t="s">
        <v>8883</v>
      </c>
      <c r="C6261" s="6" t="s">
        <v>8884</v>
      </c>
      <c r="D6261" s="6">
        <v>2</v>
      </c>
      <c r="E6261" s="6">
        <v>2</v>
      </c>
      <c r="F6261" s="6"/>
      <c r="G6261" s="6">
        <v>70</v>
      </c>
      <c r="H6261" s="6"/>
      <c r="I6261" s="6"/>
      <c r="J6261" s="6"/>
      <c r="K6261" s="6"/>
      <c r="L6261" s="6" t="s">
        <v>12295</v>
      </c>
      <c r="M6261" s="6">
        <v>63</v>
      </c>
      <c r="N6261" s="6" t="str">
        <f>VLOOKUP(A6261,web_archive!D:AB,18,FALSE)</f>
        <v>Normal / Upper / Baby</v>
      </c>
      <c r="O6261" s="6">
        <v>2</v>
      </c>
      <c r="P6261" s="6"/>
      <c r="Q6261" s="6"/>
      <c r="R6261" s="6"/>
      <c r="S6261" s="6"/>
      <c r="T6261" s="6"/>
      <c r="U6261" s="6" t="s">
        <v>22825</v>
      </c>
      <c r="V6261" s="6">
        <v>180000</v>
      </c>
      <c r="W6261" s="6" t="s">
        <v>12486</v>
      </c>
      <c r="X6261" s="6" t="s">
        <v>12299</v>
      </c>
      <c r="Y6261" s="6" t="s">
        <v>12299</v>
      </c>
      <c r="Z6261" s="6"/>
      <c r="AA6261" s="6"/>
      <c r="AB6261" s="6"/>
    </row>
    <row r="6262" spans="1:28" x14ac:dyDescent="0.3">
      <c r="A6262" s="6">
        <v>12123</v>
      </c>
      <c r="B6262" s="6" t="s">
        <v>5266</v>
      </c>
      <c r="C6262" s="6" t="s">
        <v>5267</v>
      </c>
      <c r="D6262" s="6">
        <v>2</v>
      </c>
      <c r="E6262" s="6">
        <v>2</v>
      </c>
      <c r="F6262" s="6"/>
      <c r="G6262" s="6">
        <v>70</v>
      </c>
      <c r="H6262" s="6"/>
      <c r="I6262" s="6"/>
      <c r="J6262" s="6"/>
      <c r="K6262" s="6"/>
      <c r="L6262" s="6" t="s">
        <v>12295</v>
      </c>
      <c r="M6262" s="6">
        <v>63</v>
      </c>
      <c r="N6262" s="6" t="str">
        <f>VLOOKUP(A6262,web_archive!D:AB,18,FALSE)</f>
        <v>Normal / Upper / Baby</v>
      </c>
      <c r="O6262" s="6">
        <v>2</v>
      </c>
      <c r="P6262" s="6"/>
      <c r="Q6262" s="6"/>
      <c r="R6262" s="6"/>
      <c r="S6262" s="6"/>
      <c r="T6262" s="6"/>
      <c r="U6262" s="6" t="s">
        <v>22822</v>
      </c>
      <c r="V6262" s="6">
        <v>180000</v>
      </c>
      <c r="W6262" s="6" t="s">
        <v>12486</v>
      </c>
      <c r="X6262" s="6" t="s">
        <v>12299</v>
      </c>
      <c r="Y6262" s="6" t="s">
        <v>12299</v>
      </c>
      <c r="Z6262" s="6"/>
      <c r="AA6262" s="6"/>
      <c r="AB6262" s="6"/>
    </row>
    <row r="6263" spans="1:28" x14ac:dyDescent="0.3">
      <c r="A6263" s="6">
        <v>12124</v>
      </c>
      <c r="B6263" s="6" t="s">
        <v>8129</v>
      </c>
      <c r="C6263" s="6" t="s">
        <v>8130</v>
      </c>
      <c r="D6263" s="6">
        <v>2</v>
      </c>
      <c r="E6263" s="6">
        <v>2</v>
      </c>
      <c r="F6263" s="6"/>
      <c r="G6263" s="6">
        <v>70</v>
      </c>
      <c r="H6263" s="6"/>
      <c r="I6263" s="6"/>
      <c r="J6263" s="6"/>
      <c r="K6263" s="6"/>
      <c r="L6263" s="6" t="s">
        <v>12295</v>
      </c>
      <c r="M6263" s="6">
        <v>63</v>
      </c>
      <c r="N6263" s="6" t="str">
        <f>VLOOKUP(A6263,web_archive!D:AB,18,FALSE)</f>
        <v>Normal / Upper / Baby</v>
      </c>
      <c r="O6263" s="6">
        <v>2</v>
      </c>
      <c r="P6263" s="6"/>
      <c r="Q6263" s="6"/>
      <c r="R6263" s="6"/>
      <c r="S6263" s="6"/>
      <c r="T6263" s="6"/>
      <c r="U6263" s="6" t="s">
        <v>22863</v>
      </c>
      <c r="V6263" s="6">
        <v>60000</v>
      </c>
      <c r="W6263" s="6" t="s">
        <v>22864</v>
      </c>
      <c r="X6263" s="6">
        <v>60000</v>
      </c>
      <c r="Y6263" s="6" t="s">
        <v>12489</v>
      </c>
      <c r="Z6263" s="6" t="s">
        <v>12299</v>
      </c>
      <c r="AA6263" s="6" t="s">
        <v>12299</v>
      </c>
      <c r="AB6263" s="6"/>
    </row>
    <row r="6264" spans="1:28" x14ac:dyDescent="0.3">
      <c r="A6264" s="6">
        <v>12125</v>
      </c>
      <c r="B6264" s="6" t="s">
        <v>22865</v>
      </c>
      <c r="C6264" s="6" t="s">
        <v>22866</v>
      </c>
      <c r="D6264" s="6">
        <v>2</v>
      </c>
      <c r="E6264" s="6">
        <v>500</v>
      </c>
      <c r="F6264" s="6"/>
      <c r="G6264" s="6">
        <v>20</v>
      </c>
      <c r="H6264" s="6"/>
      <c r="I6264" s="6"/>
      <c r="J6264" s="6"/>
      <c r="K6264" s="6"/>
      <c r="L6264" s="6" t="s">
        <v>12295</v>
      </c>
      <c r="M6264" s="6">
        <v>63</v>
      </c>
      <c r="N6264" s="6" t="e">
        <f>VLOOKUP(A6264,web_archive!D:AB,18,FALSE)</f>
        <v>#N/A</v>
      </c>
      <c r="O6264" s="6">
        <v>2</v>
      </c>
      <c r="P6264" s="6"/>
      <c r="Q6264" s="6"/>
      <c r="R6264" s="6"/>
      <c r="S6264" s="6"/>
      <c r="T6264" s="6"/>
      <c r="U6264" s="6" t="s">
        <v>22867</v>
      </c>
      <c r="V6264" s="6" t="s">
        <v>12299</v>
      </c>
      <c r="W6264" s="6" t="s">
        <v>12299</v>
      </c>
      <c r="X6264" s="6"/>
      <c r="Y6264" s="6"/>
      <c r="Z6264" s="6"/>
      <c r="AA6264" s="6"/>
      <c r="AB6264" s="6"/>
    </row>
    <row r="6265" spans="1:28" x14ac:dyDescent="0.3">
      <c r="A6265" s="6">
        <v>12126</v>
      </c>
      <c r="B6265" s="6" t="s">
        <v>22868</v>
      </c>
      <c r="C6265" s="6" t="s">
        <v>22869</v>
      </c>
      <c r="D6265" s="6">
        <v>2</v>
      </c>
      <c r="E6265" s="6">
        <v>1000</v>
      </c>
      <c r="F6265" s="6"/>
      <c r="G6265" s="6">
        <v>30</v>
      </c>
      <c r="H6265" s="6"/>
      <c r="I6265" s="6"/>
      <c r="J6265" s="6"/>
      <c r="K6265" s="6"/>
      <c r="L6265" s="6" t="s">
        <v>12295</v>
      </c>
      <c r="M6265" s="6">
        <v>63</v>
      </c>
      <c r="N6265" s="6" t="e">
        <f>VLOOKUP(A6265,web_archive!D:AB,18,FALSE)</f>
        <v>#N/A</v>
      </c>
      <c r="O6265" s="6">
        <v>2</v>
      </c>
      <c r="P6265" s="6"/>
      <c r="Q6265" s="6"/>
      <c r="R6265" s="6"/>
      <c r="S6265" s="6"/>
      <c r="T6265" s="6"/>
      <c r="U6265" s="6" t="s">
        <v>22870</v>
      </c>
      <c r="V6265" s="6" t="s">
        <v>12299</v>
      </c>
      <c r="W6265" s="6" t="s">
        <v>12299</v>
      </c>
      <c r="X6265" s="6"/>
      <c r="Y6265" s="6"/>
      <c r="Z6265" s="6"/>
      <c r="AA6265" s="6"/>
      <c r="AB6265" s="6"/>
    </row>
    <row r="6266" spans="1:28" x14ac:dyDescent="0.3">
      <c r="A6266" s="6">
        <v>12127</v>
      </c>
      <c r="B6266" s="6" t="s">
        <v>5161</v>
      </c>
      <c r="C6266" s="6" t="s">
        <v>5162</v>
      </c>
      <c r="D6266" s="6">
        <v>2</v>
      </c>
      <c r="E6266" s="6">
        <v>2000</v>
      </c>
      <c r="F6266" s="6"/>
      <c r="G6266" s="6">
        <v>50</v>
      </c>
      <c r="H6266" s="6"/>
      <c r="I6266" s="6"/>
      <c r="J6266" s="6"/>
      <c r="K6266" s="6"/>
      <c r="L6266" s="6" t="s">
        <v>12295</v>
      </c>
      <c r="M6266" s="6">
        <v>63</v>
      </c>
      <c r="N6266" s="6" t="str">
        <f>VLOOKUP(A6266,web_archive!D:AB,18,FALSE)</f>
        <v>Normal / Upper / Baby</v>
      </c>
      <c r="O6266" s="6">
        <v>2</v>
      </c>
      <c r="P6266" s="6"/>
      <c r="Q6266" s="6"/>
      <c r="R6266" s="6"/>
      <c r="S6266" s="6"/>
      <c r="T6266" s="6"/>
      <c r="U6266" s="6" t="s">
        <v>22871</v>
      </c>
      <c r="V6266" s="6" t="s">
        <v>12299</v>
      </c>
      <c r="W6266" s="6" t="s">
        <v>12299</v>
      </c>
      <c r="X6266" s="6"/>
      <c r="Y6266" s="6"/>
      <c r="Z6266" s="6"/>
      <c r="AA6266" s="6"/>
      <c r="AB6266" s="6"/>
    </row>
    <row r="6267" spans="1:28" x14ac:dyDescent="0.3">
      <c r="A6267" s="6">
        <v>12128</v>
      </c>
      <c r="B6267" s="6" t="s">
        <v>5443</v>
      </c>
      <c r="C6267" s="6" t="s">
        <v>5444</v>
      </c>
      <c r="D6267" s="6">
        <v>2</v>
      </c>
      <c r="E6267" s="6">
        <v>5000</v>
      </c>
      <c r="F6267" s="6"/>
      <c r="G6267" s="6">
        <v>70</v>
      </c>
      <c r="H6267" s="6"/>
      <c r="I6267" s="6"/>
      <c r="J6267" s="6"/>
      <c r="K6267" s="6"/>
      <c r="L6267" s="6" t="s">
        <v>12295</v>
      </c>
      <c r="M6267" s="6">
        <v>63</v>
      </c>
      <c r="N6267" s="6" t="str">
        <f>VLOOKUP(A6267,web_archive!D:AB,18,FALSE)</f>
        <v>Normal / Upper / Baby</v>
      </c>
      <c r="O6267" s="6">
        <v>2</v>
      </c>
      <c r="P6267" s="6"/>
      <c r="Q6267" s="6"/>
      <c r="R6267" s="6"/>
      <c r="S6267" s="6"/>
      <c r="T6267" s="6"/>
      <c r="U6267" s="6" t="s">
        <v>22872</v>
      </c>
      <c r="V6267" s="6" t="s">
        <v>12299</v>
      </c>
      <c r="W6267" s="6" t="s">
        <v>12299</v>
      </c>
      <c r="X6267" s="6"/>
      <c r="Y6267" s="6"/>
      <c r="Z6267" s="6"/>
      <c r="AA6267" s="6"/>
      <c r="AB6267" s="6"/>
    </row>
    <row r="6268" spans="1:28" x14ac:dyDescent="0.3">
      <c r="A6268" s="6">
        <v>12129</v>
      </c>
      <c r="B6268" s="6" t="s">
        <v>22873</v>
      </c>
      <c r="C6268" s="6" t="s">
        <v>22874</v>
      </c>
      <c r="D6268" s="6">
        <v>2</v>
      </c>
      <c r="E6268" s="6">
        <v>10000</v>
      </c>
      <c r="F6268" s="6"/>
      <c r="G6268" s="6">
        <v>70</v>
      </c>
      <c r="H6268" s="6"/>
      <c r="I6268" s="6"/>
      <c r="J6268" s="6"/>
      <c r="K6268" s="6"/>
      <c r="L6268" s="6" t="s">
        <v>12295</v>
      </c>
      <c r="M6268" s="6">
        <v>63</v>
      </c>
      <c r="N6268" s="6" t="e">
        <f>VLOOKUP(A6268,web_archive!D:AB,18,FALSE)</f>
        <v>#N/A</v>
      </c>
      <c r="O6268" s="6">
        <v>2</v>
      </c>
      <c r="P6268" s="6"/>
      <c r="Q6268" s="6"/>
      <c r="R6268" s="6"/>
      <c r="S6268" s="6"/>
      <c r="T6268" s="6"/>
      <c r="U6268" s="6" t="s">
        <v>22875</v>
      </c>
      <c r="V6268" s="6" t="s">
        <v>12299</v>
      </c>
      <c r="W6268" s="6" t="s">
        <v>12299</v>
      </c>
      <c r="X6268" s="6"/>
      <c r="Y6268" s="6"/>
      <c r="Z6268" s="6"/>
      <c r="AA6268" s="6"/>
      <c r="AB6268" s="6"/>
    </row>
    <row r="6269" spans="1:28" x14ac:dyDescent="0.3">
      <c r="A6269" s="6">
        <v>12130</v>
      </c>
      <c r="B6269" s="6" t="s">
        <v>2436</v>
      </c>
      <c r="C6269" s="6" t="s">
        <v>2437</v>
      </c>
      <c r="D6269" s="6">
        <v>2</v>
      </c>
      <c r="E6269" s="6">
        <v>2</v>
      </c>
      <c r="F6269" s="6"/>
      <c r="G6269" s="6">
        <v>70</v>
      </c>
      <c r="H6269" s="6"/>
      <c r="I6269" s="6"/>
      <c r="J6269" s="6"/>
      <c r="K6269" s="6"/>
      <c r="L6269" s="6" t="s">
        <v>12295</v>
      </c>
      <c r="M6269" s="6">
        <v>63</v>
      </c>
      <c r="N6269" s="6" t="e">
        <f>VLOOKUP(A6269,web_archive!D:AB,18,FALSE)</f>
        <v>#N/A</v>
      </c>
      <c r="O6269" s="6">
        <v>2</v>
      </c>
      <c r="P6269" s="6"/>
      <c r="Q6269" s="6"/>
      <c r="R6269" s="6"/>
      <c r="S6269" s="6"/>
      <c r="T6269" s="6"/>
      <c r="U6269" s="6" t="s">
        <v>22876</v>
      </c>
      <c r="V6269" s="6" t="s">
        <v>22877</v>
      </c>
      <c r="W6269" s="6" t="s">
        <v>22877</v>
      </c>
      <c r="X6269" s="6" t="s">
        <v>12406</v>
      </c>
      <c r="Y6269" s="6" t="s">
        <v>12299</v>
      </c>
      <c r="Z6269" s="6" t="s">
        <v>12299</v>
      </c>
      <c r="AA6269" s="6"/>
      <c r="AB6269" s="6"/>
    </row>
    <row r="6270" spans="1:28" x14ac:dyDescent="0.3">
      <c r="A6270" s="6">
        <v>12131</v>
      </c>
      <c r="B6270" s="6" t="s">
        <v>22878</v>
      </c>
      <c r="C6270" s="6" t="s">
        <v>22879</v>
      </c>
      <c r="D6270" s="6">
        <v>0</v>
      </c>
      <c r="E6270" s="6">
        <v>2</v>
      </c>
      <c r="F6270" s="6"/>
      <c r="G6270" s="6">
        <v>100</v>
      </c>
      <c r="H6270" s="6"/>
      <c r="I6270" s="6"/>
      <c r="J6270" s="6"/>
      <c r="K6270" s="6"/>
      <c r="L6270" s="6" t="s">
        <v>12295</v>
      </c>
      <c r="M6270" s="6">
        <v>63</v>
      </c>
      <c r="N6270" s="6" t="e">
        <f>VLOOKUP(A6270,web_archive!D:AB,18,FALSE)</f>
        <v>#N/A</v>
      </c>
      <c r="O6270" s="6">
        <v>2</v>
      </c>
      <c r="P6270" s="6"/>
      <c r="Q6270" s="6"/>
      <c r="R6270" s="6"/>
      <c r="S6270" s="6"/>
      <c r="T6270" s="6"/>
      <c r="U6270" s="6" t="s">
        <v>22880</v>
      </c>
      <c r="V6270" s="6">
        <v>180000</v>
      </c>
      <c r="W6270" s="6" t="s">
        <v>22881</v>
      </c>
      <c r="X6270" s="6" t="s">
        <v>12299</v>
      </c>
      <c r="Y6270" s="6" t="s">
        <v>12299</v>
      </c>
      <c r="Z6270" s="6"/>
      <c r="AA6270" s="6"/>
      <c r="AB6270" s="6"/>
    </row>
    <row r="6271" spans="1:28" x14ac:dyDescent="0.3">
      <c r="A6271" s="6">
        <v>12132</v>
      </c>
      <c r="B6271" s="6" t="s">
        <v>22882</v>
      </c>
      <c r="C6271" s="6" t="s">
        <v>22883</v>
      </c>
      <c r="D6271" s="6">
        <v>2</v>
      </c>
      <c r="E6271" s="6">
        <v>0</v>
      </c>
      <c r="F6271" s="6"/>
      <c r="G6271" s="6">
        <v>200</v>
      </c>
      <c r="H6271" s="6"/>
      <c r="I6271" s="6"/>
      <c r="J6271" s="6"/>
      <c r="K6271" s="6"/>
      <c r="L6271" s="6" t="s">
        <v>12295</v>
      </c>
      <c r="M6271" s="6">
        <v>63</v>
      </c>
      <c r="N6271" s="6" t="e">
        <f>VLOOKUP(A6271,web_archive!D:AB,18,FALSE)</f>
        <v>#N/A</v>
      </c>
      <c r="O6271" s="6">
        <v>2</v>
      </c>
      <c r="P6271" s="6"/>
      <c r="Q6271" s="6"/>
      <c r="R6271" s="6"/>
      <c r="S6271" s="6"/>
      <c r="T6271" s="6"/>
      <c r="U6271" s="6" t="s">
        <v>22884</v>
      </c>
      <c r="V6271" s="6">
        <v>600000</v>
      </c>
      <c r="W6271" s="6" t="s">
        <v>22885</v>
      </c>
      <c r="X6271" s="6">
        <v>600000</v>
      </c>
      <c r="Y6271" s="6" t="s">
        <v>12464</v>
      </c>
      <c r="Z6271" s="6" t="s">
        <v>12299</v>
      </c>
      <c r="AA6271" s="6" t="s">
        <v>12299</v>
      </c>
      <c r="AB6271" s="6"/>
    </row>
    <row r="6272" spans="1:28" x14ac:dyDescent="0.3">
      <c r="A6272" s="6">
        <v>12133</v>
      </c>
      <c r="B6272" s="6" t="s">
        <v>22886</v>
      </c>
      <c r="C6272" s="6" t="s">
        <v>22887</v>
      </c>
      <c r="D6272" s="6">
        <v>0</v>
      </c>
      <c r="E6272" s="6">
        <v>0</v>
      </c>
      <c r="F6272" s="6"/>
      <c r="G6272" s="6">
        <v>80</v>
      </c>
      <c r="H6272" s="6"/>
      <c r="I6272" s="6"/>
      <c r="J6272" s="6"/>
      <c r="K6272" s="6"/>
      <c r="L6272" s="6" t="s">
        <v>12295</v>
      </c>
      <c r="M6272" s="6">
        <v>63</v>
      </c>
      <c r="N6272" s="6" t="e">
        <f>VLOOKUP(A6272,web_archive!D:AB,18,FALSE)</f>
        <v>#N/A</v>
      </c>
      <c r="O6272" s="6">
        <v>2</v>
      </c>
      <c r="P6272" s="6"/>
      <c r="Q6272" s="6"/>
      <c r="R6272" s="6"/>
      <c r="S6272" s="6"/>
      <c r="T6272" s="6"/>
      <c r="U6272" s="6" t="s">
        <v>22888</v>
      </c>
      <c r="V6272" s="6" t="s">
        <v>12772</v>
      </c>
      <c r="W6272" s="6" t="s">
        <v>12299</v>
      </c>
      <c r="X6272" s="6" t="s">
        <v>12299</v>
      </c>
      <c r="Y6272" s="6"/>
      <c r="Z6272" s="6"/>
      <c r="AA6272" s="6"/>
      <c r="AB6272" s="6"/>
    </row>
    <row r="6273" spans="1:28" x14ac:dyDescent="0.3">
      <c r="A6273" s="6">
        <v>12134</v>
      </c>
      <c r="B6273" s="6" t="s">
        <v>8201</v>
      </c>
      <c r="C6273" s="6" t="s">
        <v>4966</v>
      </c>
      <c r="D6273" s="6">
        <v>2</v>
      </c>
      <c r="E6273" s="6">
        <v>1</v>
      </c>
      <c r="F6273" s="6"/>
      <c r="G6273" s="6">
        <v>10</v>
      </c>
      <c r="H6273" s="6"/>
      <c r="I6273" s="6"/>
      <c r="J6273" s="6"/>
      <c r="K6273" s="6"/>
      <c r="L6273" s="6" t="s">
        <v>12295</v>
      </c>
      <c r="M6273" s="6">
        <v>63</v>
      </c>
      <c r="N6273" s="6" t="str">
        <f>VLOOKUP(A6273,web_archive!D:AB,18,FALSE)</f>
        <v>Normal / Upper / Baby</v>
      </c>
      <c r="O6273" s="6">
        <v>2</v>
      </c>
      <c r="P6273" s="6"/>
      <c r="Q6273" s="6"/>
      <c r="R6273" s="6"/>
      <c r="S6273" s="6"/>
      <c r="T6273" s="6"/>
      <c r="U6273" s="6" t="s">
        <v>12470</v>
      </c>
      <c r="V6273" s="6" t="s">
        <v>12471</v>
      </c>
      <c r="W6273" s="6" t="s">
        <v>12299</v>
      </c>
      <c r="X6273" s="6" t="s">
        <v>12299</v>
      </c>
      <c r="Y6273" s="6"/>
      <c r="Z6273" s="6"/>
      <c r="AA6273" s="6"/>
      <c r="AB6273" s="6"/>
    </row>
    <row r="6274" spans="1:28" x14ac:dyDescent="0.3">
      <c r="A6274" s="6">
        <v>12135</v>
      </c>
      <c r="B6274" s="6" t="s">
        <v>22889</v>
      </c>
      <c r="C6274" s="6" t="s">
        <v>22890</v>
      </c>
      <c r="D6274" s="6">
        <v>2</v>
      </c>
      <c r="E6274" s="6">
        <v>20</v>
      </c>
      <c r="F6274" s="6"/>
      <c r="G6274" s="6">
        <v>30</v>
      </c>
      <c r="H6274" s="6"/>
      <c r="I6274" s="6"/>
      <c r="J6274" s="6"/>
      <c r="K6274" s="6"/>
      <c r="L6274" s="6" t="s">
        <v>12295</v>
      </c>
      <c r="M6274" s="6">
        <v>63</v>
      </c>
      <c r="N6274" s="6" t="e">
        <f>VLOOKUP(A6274,web_archive!D:AB,18,FALSE)</f>
        <v>#N/A</v>
      </c>
      <c r="O6274" s="6">
        <v>2</v>
      </c>
      <c r="P6274" s="6"/>
      <c r="Q6274" s="6"/>
      <c r="R6274" s="6"/>
      <c r="S6274" s="6"/>
      <c r="T6274" s="6"/>
      <c r="U6274" s="6" t="s">
        <v>12414</v>
      </c>
      <c r="V6274" s="6" t="s">
        <v>22891</v>
      </c>
      <c r="W6274" s="6">
        <v>10000</v>
      </c>
      <c r="X6274" s="6">
        <v>0</v>
      </c>
      <c r="Y6274" s="6">
        <v>1000</v>
      </c>
      <c r="Z6274" s="6" t="s">
        <v>12298</v>
      </c>
      <c r="AA6274" s="6" t="s">
        <v>12299</v>
      </c>
      <c r="AB6274" s="6" t="s">
        <v>12299</v>
      </c>
    </row>
    <row r="6275" spans="1:28" x14ac:dyDescent="0.3">
      <c r="A6275" s="6">
        <v>12136</v>
      </c>
      <c r="B6275" s="6" t="s">
        <v>22892</v>
      </c>
      <c r="C6275" s="6" t="s">
        <v>22893</v>
      </c>
      <c r="D6275" s="6">
        <v>2</v>
      </c>
      <c r="E6275" s="6">
        <v>0</v>
      </c>
      <c r="F6275" s="6"/>
      <c r="G6275" s="6">
        <v>100</v>
      </c>
      <c r="H6275" s="6"/>
      <c r="I6275" s="6"/>
      <c r="J6275" s="6"/>
      <c r="K6275" s="6"/>
      <c r="L6275" s="6" t="s">
        <v>12295</v>
      </c>
      <c r="M6275" s="6">
        <v>63</v>
      </c>
      <c r="N6275" s="6" t="e">
        <f>VLOOKUP(A6275,web_archive!D:AB,18,FALSE)</f>
        <v>#N/A</v>
      </c>
      <c r="O6275" s="6">
        <v>2</v>
      </c>
      <c r="P6275" s="6"/>
      <c r="Q6275" s="6"/>
      <c r="R6275" s="6"/>
      <c r="S6275" s="6"/>
      <c r="T6275" s="6"/>
      <c r="U6275" s="6" t="s">
        <v>22894</v>
      </c>
      <c r="V6275" s="6">
        <v>558</v>
      </c>
      <c r="W6275" s="6">
        <v>529</v>
      </c>
      <c r="X6275" s="6">
        <v>2668</v>
      </c>
      <c r="Y6275" s="6" t="s">
        <v>22895</v>
      </c>
      <c r="Z6275" s="6" t="s">
        <v>12368</v>
      </c>
      <c r="AA6275" s="6" t="s">
        <v>12299</v>
      </c>
      <c r="AB6275" s="6" t="s">
        <v>12299</v>
      </c>
    </row>
    <row r="6276" spans="1:28" x14ac:dyDescent="0.3">
      <c r="A6276" s="6">
        <v>12137</v>
      </c>
      <c r="B6276" s="6" t="s">
        <v>22896</v>
      </c>
      <c r="C6276" s="6" t="s">
        <v>22897</v>
      </c>
      <c r="D6276" s="6">
        <v>2</v>
      </c>
      <c r="E6276" s="6">
        <v>0</v>
      </c>
      <c r="F6276" s="6"/>
      <c r="G6276" s="6">
        <v>0</v>
      </c>
      <c r="H6276" s="6"/>
      <c r="I6276" s="6"/>
      <c r="J6276" s="6"/>
      <c r="K6276" s="6"/>
      <c r="L6276" s="6" t="s">
        <v>12295</v>
      </c>
      <c r="M6276" s="6">
        <v>63</v>
      </c>
      <c r="N6276" s="6" t="e">
        <f>VLOOKUP(A6276,web_archive!D:AB,18,FALSE)</f>
        <v>#N/A</v>
      </c>
      <c r="O6276" s="6">
        <v>2</v>
      </c>
      <c r="P6276" s="6"/>
      <c r="Q6276" s="6"/>
      <c r="R6276" s="6"/>
      <c r="S6276" s="6"/>
      <c r="T6276" s="6"/>
      <c r="U6276" s="6" t="s">
        <v>12299</v>
      </c>
      <c r="V6276" s="6" t="s">
        <v>12299</v>
      </c>
      <c r="W6276" s="6" t="s">
        <v>12299</v>
      </c>
      <c r="X6276" s="6"/>
      <c r="Y6276" s="6"/>
      <c r="Z6276" s="6"/>
      <c r="AA6276" s="6"/>
      <c r="AB6276" s="6"/>
    </row>
    <row r="6277" spans="1:28" x14ac:dyDescent="0.3">
      <c r="A6277" s="6">
        <v>12138</v>
      </c>
      <c r="B6277" s="6" t="s">
        <v>22898</v>
      </c>
      <c r="C6277" s="6" t="s">
        <v>22899</v>
      </c>
      <c r="D6277" s="6">
        <v>2</v>
      </c>
      <c r="E6277" s="6">
        <v>0</v>
      </c>
      <c r="F6277" s="6"/>
      <c r="G6277" s="6">
        <v>0</v>
      </c>
      <c r="H6277" s="6"/>
      <c r="I6277" s="6"/>
      <c r="J6277" s="6"/>
      <c r="K6277" s="6"/>
      <c r="L6277" s="6" t="s">
        <v>12295</v>
      </c>
      <c r="M6277" s="6">
        <v>63</v>
      </c>
      <c r="N6277" s="6" t="e">
        <f>VLOOKUP(A6277,web_archive!D:AB,18,FALSE)</f>
        <v>#N/A</v>
      </c>
      <c r="O6277" s="6">
        <v>2</v>
      </c>
      <c r="P6277" s="6"/>
      <c r="Q6277" s="6"/>
      <c r="R6277" s="6"/>
      <c r="S6277" s="6"/>
      <c r="T6277" s="6"/>
      <c r="U6277" s="6" t="s">
        <v>12299</v>
      </c>
      <c r="V6277" s="6" t="s">
        <v>12299</v>
      </c>
      <c r="W6277" s="6" t="s">
        <v>12299</v>
      </c>
      <c r="X6277" s="6"/>
      <c r="Y6277" s="6"/>
      <c r="Z6277" s="6"/>
      <c r="AA6277" s="6"/>
      <c r="AB6277" s="6"/>
    </row>
    <row r="6278" spans="1:28" x14ac:dyDescent="0.3">
      <c r="A6278" s="6">
        <v>12139</v>
      </c>
      <c r="B6278" s="6" t="s">
        <v>22900</v>
      </c>
      <c r="C6278" s="6" t="s">
        <v>22901</v>
      </c>
      <c r="D6278" s="6">
        <v>2</v>
      </c>
      <c r="E6278" s="6">
        <v>0</v>
      </c>
      <c r="F6278" s="6"/>
      <c r="G6278" s="6">
        <v>0</v>
      </c>
      <c r="H6278" s="6"/>
      <c r="I6278" s="6"/>
      <c r="J6278" s="6"/>
      <c r="K6278" s="6"/>
      <c r="L6278" s="6" t="s">
        <v>12295</v>
      </c>
      <c r="M6278" s="6">
        <v>63</v>
      </c>
      <c r="N6278" s="6" t="e">
        <f>VLOOKUP(A6278,web_archive!D:AB,18,FALSE)</f>
        <v>#N/A</v>
      </c>
      <c r="O6278" s="6">
        <v>2</v>
      </c>
      <c r="P6278" s="6"/>
      <c r="Q6278" s="6"/>
      <c r="R6278" s="6"/>
      <c r="S6278" s="6"/>
      <c r="T6278" s="6"/>
      <c r="U6278" s="6" t="s">
        <v>12299</v>
      </c>
      <c r="V6278" s="6" t="s">
        <v>12299</v>
      </c>
      <c r="W6278" s="6" t="s">
        <v>12299</v>
      </c>
      <c r="X6278" s="6"/>
      <c r="Y6278" s="6"/>
      <c r="Z6278" s="6"/>
      <c r="AA6278" s="6"/>
      <c r="AB6278" s="6"/>
    </row>
    <row r="6279" spans="1:28" x14ac:dyDescent="0.3">
      <c r="A6279" s="6">
        <v>12140</v>
      </c>
      <c r="B6279" s="6" t="s">
        <v>22902</v>
      </c>
      <c r="C6279" s="6" t="s">
        <v>22903</v>
      </c>
      <c r="D6279" s="6">
        <v>2</v>
      </c>
      <c r="E6279" s="6">
        <v>0</v>
      </c>
      <c r="F6279" s="6"/>
      <c r="G6279" s="6">
        <v>0</v>
      </c>
      <c r="H6279" s="6"/>
      <c r="I6279" s="6"/>
      <c r="J6279" s="6"/>
      <c r="K6279" s="6"/>
      <c r="L6279" s="6" t="s">
        <v>12295</v>
      </c>
      <c r="M6279" s="6">
        <v>63</v>
      </c>
      <c r="N6279" s="6" t="e">
        <f>VLOOKUP(A6279,web_archive!D:AB,18,FALSE)</f>
        <v>#N/A</v>
      </c>
      <c r="O6279" s="6">
        <v>2</v>
      </c>
      <c r="P6279" s="6"/>
      <c r="Q6279" s="6"/>
      <c r="R6279" s="6"/>
      <c r="S6279" s="6"/>
      <c r="T6279" s="6"/>
      <c r="U6279" s="6" t="s">
        <v>12299</v>
      </c>
      <c r="V6279" s="6" t="s">
        <v>12299</v>
      </c>
      <c r="W6279" s="6" t="s">
        <v>12299</v>
      </c>
      <c r="X6279" s="6"/>
      <c r="Y6279" s="6"/>
      <c r="Z6279" s="6"/>
      <c r="AA6279" s="6"/>
      <c r="AB6279" s="6"/>
    </row>
    <row r="6280" spans="1:28" x14ac:dyDescent="0.3">
      <c r="A6280" s="6">
        <v>12141</v>
      </c>
      <c r="B6280" s="6" t="s">
        <v>22904</v>
      </c>
      <c r="C6280" s="6" t="s">
        <v>22905</v>
      </c>
      <c r="D6280" s="6">
        <v>2</v>
      </c>
      <c r="E6280" s="6">
        <v>0</v>
      </c>
      <c r="F6280" s="6"/>
      <c r="G6280" s="6">
        <v>0</v>
      </c>
      <c r="H6280" s="6"/>
      <c r="I6280" s="6"/>
      <c r="J6280" s="6"/>
      <c r="K6280" s="6"/>
      <c r="L6280" s="6" t="s">
        <v>12295</v>
      </c>
      <c r="M6280" s="6">
        <v>63</v>
      </c>
      <c r="N6280" s="6" t="e">
        <f>VLOOKUP(A6280,web_archive!D:AB,18,FALSE)</f>
        <v>#N/A</v>
      </c>
      <c r="O6280" s="6">
        <v>2</v>
      </c>
      <c r="P6280" s="6"/>
      <c r="Q6280" s="6"/>
      <c r="R6280" s="6"/>
      <c r="S6280" s="6"/>
      <c r="T6280" s="6"/>
      <c r="U6280" s="6" t="s">
        <v>12299</v>
      </c>
      <c r="V6280" s="6" t="s">
        <v>12299</v>
      </c>
      <c r="W6280" s="6" t="s">
        <v>12299</v>
      </c>
      <c r="X6280" s="6"/>
      <c r="Y6280" s="6"/>
      <c r="Z6280" s="6"/>
      <c r="AA6280" s="6"/>
      <c r="AB6280" s="6"/>
    </row>
    <row r="6281" spans="1:28" x14ac:dyDescent="0.3">
      <c r="A6281" s="6">
        <v>12142</v>
      </c>
      <c r="B6281" s="6" t="s">
        <v>22906</v>
      </c>
      <c r="C6281" s="6" t="s">
        <v>22907</v>
      </c>
      <c r="D6281" s="6">
        <v>2</v>
      </c>
      <c r="E6281" s="6">
        <v>0</v>
      </c>
      <c r="F6281" s="6"/>
      <c r="G6281" s="6">
        <v>100</v>
      </c>
      <c r="H6281" s="6"/>
      <c r="I6281" s="6"/>
      <c r="J6281" s="6"/>
      <c r="K6281" s="6"/>
      <c r="L6281" s="6" t="s">
        <v>12295</v>
      </c>
      <c r="M6281" s="6">
        <v>63</v>
      </c>
      <c r="N6281" s="6" t="e">
        <f>VLOOKUP(A6281,web_archive!D:AB,18,FALSE)</f>
        <v>#N/A</v>
      </c>
      <c r="O6281" s="6">
        <v>2</v>
      </c>
      <c r="P6281" s="6"/>
      <c r="Q6281" s="6"/>
      <c r="R6281" s="6"/>
      <c r="S6281" s="6"/>
      <c r="T6281" s="6"/>
      <c r="U6281" s="6" t="s">
        <v>22710</v>
      </c>
      <c r="V6281" s="6">
        <v>1800000</v>
      </c>
      <c r="W6281" s="6" t="s">
        <v>12489</v>
      </c>
      <c r="X6281" s="6" t="s">
        <v>12299</v>
      </c>
      <c r="Y6281" s="6" t="s">
        <v>12299</v>
      </c>
      <c r="Z6281" s="6"/>
      <c r="AA6281" s="6"/>
      <c r="AB6281" s="6"/>
    </row>
    <row r="6282" spans="1:28" x14ac:dyDescent="0.3">
      <c r="A6282" s="6">
        <v>12143</v>
      </c>
      <c r="B6282" s="6" t="s">
        <v>22908</v>
      </c>
      <c r="C6282" s="6" t="s">
        <v>22909</v>
      </c>
      <c r="D6282" s="6">
        <v>2</v>
      </c>
      <c r="E6282" s="6">
        <v>50000</v>
      </c>
      <c r="F6282" s="6"/>
      <c r="G6282" s="6">
        <v>300</v>
      </c>
      <c r="H6282" s="6"/>
      <c r="I6282" s="6"/>
      <c r="J6282" s="6"/>
      <c r="K6282" s="6"/>
      <c r="L6282" s="6" t="s">
        <v>12295</v>
      </c>
      <c r="M6282" s="6">
        <v>63</v>
      </c>
      <c r="N6282" s="6" t="e">
        <f>VLOOKUP(A6282,web_archive!D:AB,18,FALSE)</f>
        <v>#N/A</v>
      </c>
      <c r="O6282" s="6">
        <v>2</v>
      </c>
      <c r="P6282" s="6"/>
      <c r="Q6282" s="6"/>
      <c r="R6282" s="6"/>
      <c r="S6282" s="6"/>
      <c r="T6282" s="6"/>
      <c r="U6282" s="6" t="s">
        <v>22910</v>
      </c>
      <c r="V6282" s="6" t="s">
        <v>12464</v>
      </c>
      <c r="W6282" s="6" t="s">
        <v>12299</v>
      </c>
      <c r="X6282" s="6" t="s">
        <v>12299</v>
      </c>
      <c r="Y6282" s="6"/>
      <c r="Z6282" s="6"/>
      <c r="AA6282" s="6"/>
      <c r="AB6282" s="6"/>
    </row>
    <row r="6283" spans="1:28" x14ac:dyDescent="0.3">
      <c r="A6283" s="6">
        <v>12144</v>
      </c>
      <c r="B6283" s="6" t="s">
        <v>9438</v>
      </c>
      <c r="C6283" s="6" t="s">
        <v>22911</v>
      </c>
      <c r="D6283" s="6">
        <v>2</v>
      </c>
      <c r="E6283" s="6">
        <v>2</v>
      </c>
      <c r="F6283" s="6"/>
      <c r="G6283" s="6">
        <v>350</v>
      </c>
      <c r="H6283" s="6"/>
      <c r="I6283" s="6"/>
      <c r="J6283" s="6"/>
      <c r="K6283" s="6"/>
      <c r="L6283" s="6" t="s">
        <v>12295</v>
      </c>
      <c r="M6283" s="6">
        <v>63</v>
      </c>
      <c r="N6283" s="6" t="e">
        <f>VLOOKUP(A6283,web_archive!D:AB,18,FALSE)</f>
        <v>#N/A</v>
      </c>
      <c r="O6283" s="6">
        <v>2</v>
      </c>
      <c r="P6283" s="6"/>
      <c r="Q6283" s="6"/>
      <c r="R6283" s="6"/>
      <c r="S6283" s="6"/>
      <c r="T6283" s="6"/>
      <c r="U6283" s="6" t="s">
        <v>22912</v>
      </c>
      <c r="V6283" s="6" t="s">
        <v>12667</v>
      </c>
      <c r="W6283" s="6" t="s">
        <v>12299</v>
      </c>
      <c r="X6283" s="6" t="s">
        <v>12299</v>
      </c>
      <c r="Y6283" s="6"/>
      <c r="Z6283" s="6"/>
      <c r="AA6283" s="6"/>
      <c r="AB6283" s="6"/>
    </row>
    <row r="6284" spans="1:28" x14ac:dyDescent="0.3">
      <c r="A6284" s="6">
        <v>12145</v>
      </c>
      <c r="B6284" s="6" t="s">
        <v>9422</v>
      </c>
      <c r="C6284" s="6" t="s">
        <v>22913</v>
      </c>
      <c r="D6284" s="6">
        <v>2</v>
      </c>
      <c r="E6284" s="6">
        <v>2</v>
      </c>
      <c r="F6284" s="6"/>
      <c r="G6284" s="6">
        <v>350</v>
      </c>
      <c r="H6284" s="6"/>
      <c r="I6284" s="6"/>
      <c r="J6284" s="6"/>
      <c r="K6284" s="6"/>
      <c r="L6284" s="6" t="s">
        <v>12295</v>
      </c>
      <c r="M6284" s="6">
        <v>63</v>
      </c>
      <c r="N6284" s="6" t="e">
        <f>VLOOKUP(A6284,web_archive!D:AB,18,FALSE)</f>
        <v>#N/A</v>
      </c>
      <c r="O6284" s="6">
        <v>2</v>
      </c>
      <c r="P6284" s="6"/>
      <c r="Q6284" s="6"/>
      <c r="R6284" s="6"/>
      <c r="S6284" s="6"/>
      <c r="T6284" s="6"/>
      <c r="U6284" s="6" t="s">
        <v>22914</v>
      </c>
      <c r="V6284" s="6" t="s">
        <v>12667</v>
      </c>
      <c r="W6284" s="6" t="s">
        <v>12299</v>
      </c>
      <c r="X6284" s="6" t="s">
        <v>12299</v>
      </c>
      <c r="Y6284" s="6"/>
      <c r="Z6284" s="6"/>
      <c r="AA6284" s="6"/>
      <c r="AB6284" s="6"/>
    </row>
    <row r="6285" spans="1:28" x14ac:dyDescent="0.3">
      <c r="A6285" s="6">
        <v>12146</v>
      </c>
      <c r="B6285" s="6" t="s">
        <v>9430</v>
      </c>
      <c r="C6285" s="6" t="s">
        <v>22915</v>
      </c>
      <c r="D6285" s="6">
        <v>2</v>
      </c>
      <c r="E6285" s="6">
        <v>2</v>
      </c>
      <c r="F6285" s="6"/>
      <c r="G6285" s="6">
        <v>350</v>
      </c>
      <c r="H6285" s="6"/>
      <c r="I6285" s="6"/>
      <c r="J6285" s="6"/>
      <c r="K6285" s="6"/>
      <c r="L6285" s="6" t="s">
        <v>12295</v>
      </c>
      <c r="M6285" s="6">
        <v>63</v>
      </c>
      <c r="N6285" s="6" t="e">
        <f>VLOOKUP(A6285,web_archive!D:AB,18,FALSE)</f>
        <v>#N/A</v>
      </c>
      <c r="O6285" s="6">
        <v>2</v>
      </c>
      <c r="P6285" s="6"/>
      <c r="Q6285" s="6"/>
      <c r="R6285" s="6"/>
      <c r="S6285" s="6"/>
      <c r="T6285" s="6"/>
      <c r="U6285" s="6" t="s">
        <v>22916</v>
      </c>
      <c r="V6285" s="6" t="s">
        <v>12667</v>
      </c>
      <c r="W6285" s="6" t="s">
        <v>12299</v>
      </c>
      <c r="X6285" s="6" t="s">
        <v>12299</v>
      </c>
      <c r="Y6285" s="6"/>
      <c r="Z6285" s="6"/>
      <c r="AA6285" s="6"/>
      <c r="AB6285" s="6"/>
    </row>
    <row r="6286" spans="1:28" x14ac:dyDescent="0.3">
      <c r="A6286" s="6">
        <v>12147</v>
      </c>
      <c r="B6286" s="6" t="s">
        <v>9434</v>
      </c>
      <c r="C6286" s="6" t="s">
        <v>22917</v>
      </c>
      <c r="D6286" s="6">
        <v>2</v>
      </c>
      <c r="E6286" s="6">
        <v>2</v>
      </c>
      <c r="F6286" s="6"/>
      <c r="G6286" s="6">
        <v>350</v>
      </c>
      <c r="H6286" s="6"/>
      <c r="I6286" s="6"/>
      <c r="J6286" s="6"/>
      <c r="K6286" s="6"/>
      <c r="L6286" s="6" t="s">
        <v>12295</v>
      </c>
      <c r="M6286" s="6">
        <v>63</v>
      </c>
      <c r="N6286" s="6" t="e">
        <f>VLOOKUP(A6286,web_archive!D:AB,18,FALSE)</f>
        <v>#N/A</v>
      </c>
      <c r="O6286" s="6">
        <v>2</v>
      </c>
      <c r="P6286" s="6"/>
      <c r="Q6286" s="6"/>
      <c r="R6286" s="6"/>
      <c r="S6286" s="6"/>
      <c r="T6286" s="6"/>
      <c r="U6286" s="6" t="s">
        <v>22918</v>
      </c>
      <c r="V6286" s="6" t="s">
        <v>12667</v>
      </c>
      <c r="W6286" s="6" t="s">
        <v>12299</v>
      </c>
      <c r="X6286" s="6" t="s">
        <v>12299</v>
      </c>
      <c r="Y6286" s="6"/>
      <c r="Z6286" s="6"/>
      <c r="AA6286" s="6"/>
      <c r="AB6286" s="6"/>
    </row>
    <row r="6287" spans="1:28" x14ac:dyDescent="0.3">
      <c r="A6287" s="6">
        <v>12148</v>
      </c>
      <c r="B6287" s="6" t="s">
        <v>9426</v>
      </c>
      <c r="C6287" s="6" t="s">
        <v>22919</v>
      </c>
      <c r="D6287" s="6">
        <v>2</v>
      </c>
      <c r="E6287" s="6">
        <v>2</v>
      </c>
      <c r="F6287" s="6"/>
      <c r="G6287" s="6">
        <v>350</v>
      </c>
      <c r="H6287" s="6"/>
      <c r="I6287" s="6"/>
      <c r="J6287" s="6"/>
      <c r="K6287" s="6"/>
      <c r="L6287" s="6" t="s">
        <v>12295</v>
      </c>
      <c r="M6287" s="6">
        <v>63</v>
      </c>
      <c r="N6287" s="6" t="e">
        <f>VLOOKUP(A6287,web_archive!D:AB,18,FALSE)</f>
        <v>#N/A</v>
      </c>
      <c r="O6287" s="6">
        <v>2</v>
      </c>
      <c r="P6287" s="6"/>
      <c r="Q6287" s="6"/>
      <c r="R6287" s="6"/>
      <c r="S6287" s="6"/>
      <c r="T6287" s="6"/>
      <c r="U6287" s="6" t="s">
        <v>22920</v>
      </c>
      <c r="V6287" s="6" t="s">
        <v>12667</v>
      </c>
      <c r="W6287" s="6" t="s">
        <v>12299</v>
      </c>
      <c r="X6287" s="6" t="s">
        <v>12299</v>
      </c>
      <c r="Y6287" s="6"/>
      <c r="Z6287" s="6"/>
      <c r="AA6287" s="6"/>
      <c r="AB6287" s="6"/>
    </row>
    <row r="6288" spans="1:28" x14ac:dyDescent="0.3">
      <c r="A6288" s="6">
        <v>12149</v>
      </c>
      <c r="B6288" s="6" t="s">
        <v>1709</v>
      </c>
      <c r="C6288" s="6" t="s">
        <v>1710</v>
      </c>
      <c r="D6288" s="6">
        <v>2</v>
      </c>
      <c r="E6288" s="6">
        <v>2</v>
      </c>
      <c r="F6288" s="6"/>
      <c r="G6288" s="6">
        <v>250</v>
      </c>
      <c r="H6288" s="6"/>
      <c r="I6288" s="6"/>
      <c r="J6288" s="6"/>
      <c r="K6288" s="6"/>
      <c r="L6288" s="6" t="s">
        <v>12295</v>
      </c>
      <c r="M6288" s="6">
        <v>63</v>
      </c>
      <c r="N6288" s="6" t="e">
        <f>VLOOKUP(A6288,web_archive!D:AB,18,FALSE)</f>
        <v>#N/A</v>
      </c>
      <c r="O6288" s="6">
        <v>2</v>
      </c>
      <c r="P6288" s="6"/>
      <c r="Q6288" s="6"/>
      <c r="R6288" s="6"/>
      <c r="S6288" s="6"/>
      <c r="T6288" s="6"/>
      <c r="U6288" s="6" t="s">
        <v>22921</v>
      </c>
      <c r="V6288" s="6" t="s">
        <v>12667</v>
      </c>
      <c r="W6288" s="6" t="s">
        <v>12299</v>
      </c>
      <c r="X6288" s="6" t="s">
        <v>12299</v>
      </c>
      <c r="Y6288" s="6"/>
      <c r="Z6288" s="6"/>
      <c r="AA6288" s="6"/>
      <c r="AB6288" s="6"/>
    </row>
    <row r="6289" spans="1:24" x14ac:dyDescent="0.3">
      <c r="A6289" s="6">
        <v>12150</v>
      </c>
      <c r="B6289" s="6" t="s">
        <v>1714</v>
      </c>
      <c r="C6289" s="6" t="s">
        <v>1715</v>
      </c>
      <c r="D6289" s="6">
        <v>2</v>
      </c>
      <c r="E6289" s="6">
        <v>2</v>
      </c>
      <c r="F6289" s="6"/>
      <c r="G6289" s="6">
        <v>250</v>
      </c>
      <c r="H6289" s="6"/>
      <c r="I6289" s="6"/>
      <c r="J6289" s="6"/>
      <c r="K6289" s="6"/>
      <c r="L6289" s="6" t="s">
        <v>12295</v>
      </c>
      <c r="M6289" s="6">
        <v>63</v>
      </c>
      <c r="N6289" s="6" t="e">
        <f>VLOOKUP(A6289,web_archive!D:AB,18,FALSE)</f>
        <v>#N/A</v>
      </c>
      <c r="O6289" s="6">
        <v>2</v>
      </c>
      <c r="P6289" s="6"/>
      <c r="Q6289" s="6"/>
      <c r="R6289" s="6"/>
      <c r="S6289" s="6"/>
      <c r="T6289" s="6"/>
      <c r="U6289" s="6" t="s">
        <v>22922</v>
      </c>
      <c r="V6289" s="6" t="s">
        <v>12667</v>
      </c>
      <c r="W6289" s="6" t="s">
        <v>12299</v>
      </c>
      <c r="X6289" s="6" t="s">
        <v>12299</v>
      </c>
    </row>
    <row r="6290" spans="1:24" x14ac:dyDescent="0.3">
      <c r="A6290" s="6">
        <v>12151</v>
      </c>
      <c r="B6290" s="6" t="s">
        <v>1719</v>
      </c>
      <c r="C6290" s="6" t="s">
        <v>1720</v>
      </c>
      <c r="D6290" s="6">
        <v>2</v>
      </c>
      <c r="E6290" s="6">
        <v>2</v>
      </c>
      <c r="F6290" s="6"/>
      <c r="G6290" s="6">
        <v>250</v>
      </c>
      <c r="H6290" s="6"/>
      <c r="I6290" s="6"/>
      <c r="J6290" s="6"/>
      <c r="K6290" s="6"/>
      <c r="L6290" s="6" t="s">
        <v>12295</v>
      </c>
      <c r="M6290" s="6">
        <v>63</v>
      </c>
      <c r="N6290" s="6" t="e">
        <f>VLOOKUP(A6290,web_archive!D:AB,18,FALSE)</f>
        <v>#N/A</v>
      </c>
      <c r="O6290" s="6">
        <v>2</v>
      </c>
      <c r="P6290" s="6"/>
      <c r="Q6290" s="6"/>
      <c r="R6290" s="6"/>
      <c r="S6290" s="6"/>
      <c r="T6290" s="6"/>
      <c r="U6290" s="6" t="s">
        <v>22923</v>
      </c>
      <c r="V6290" s="6" t="s">
        <v>12667</v>
      </c>
      <c r="W6290" s="6" t="s">
        <v>12299</v>
      </c>
      <c r="X6290" s="6" t="s">
        <v>12299</v>
      </c>
    </row>
    <row r="6291" spans="1:24" x14ac:dyDescent="0.3">
      <c r="A6291" s="6">
        <v>12152</v>
      </c>
      <c r="B6291" s="6" t="s">
        <v>22924</v>
      </c>
      <c r="C6291" s="6" t="s">
        <v>22925</v>
      </c>
      <c r="D6291" s="6">
        <v>2</v>
      </c>
      <c r="E6291" s="6">
        <v>0</v>
      </c>
      <c r="F6291" s="6"/>
      <c r="G6291" s="6">
        <v>100</v>
      </c>
      <c r="H6291" s="6"/>
      <c r="I6291" s="6"/>
      <c r="J6291" s="6"/>
      <c r="K6291" s="6"/>
      <c r="L6291" s="6" t="s">
        <v>12295</v>
      </c>
      <c r="M6291" s="6">
        <v>63</v>
      </c>
      <c r="N6291" s="6" t="e">
        <f>VLOOKUP(A6291,web_archive!D:AB,18,FALSE)</f>
        <v>#N/A</v>
      </c>
      <c r="O6291" s="6">
        <v>2</v>
      </c>
      <c r="P6291" s="6"/>
      <c r="Q6291" s="6"/>
      <c r="R6291" s="6"/>
      <c r="S6291" s="6"/>
      <c r="T6291" s="6"/>
      <c r="U6291" s="6" t="s">
        <v>22926</v>
      </c>
      <c r="V6291" s="6" t="s">
        <v>12299</v>
      </c>
      <c r="W6291" s="6" t="s">
        <v>12299</v>
      </c>
      <c r="X6291" s="6"/>
    </row>
    <row r="6292" spans="1:24" x14ac:dyDescent="0.3">
      <c r="A6292" s="6">
        <v>12153</v>
      </c>
      <c r="B6292" s="6" t="s">
        <v>22927</v>
      </c>
      <c r="C6292" s="6" t="s">
        <v>22928</v>
      </c>
      <c r="D6292" s="6">
        <v>2</v>
      </c>
      <c r="E6292" s="6">
        <v>2</v>
      </c>
      <c r="F6292" s="6"/>
      <c r="G6292" s="6">
        <v>100</v>
      </c>
      <c r="H6292" s="6"/>
      <c r="I6292" s="6"/>
      <c r="J6292" s="6"/>
      <c r="K6292" s="6"/>
      <c r="L6292" s="6" t="s">
        <v>12295</v>
      </c>
      <c r="M6292" s="6">
        <v>63</v>
      </c>
      <c r="N6292" s="6" t="e">
        <f>VLOOKUP(A6292,web_archive!D:AB,18,FALSE)</f>
        <v>#N/A</v>
      </c>
      <c r="O6292" s="6">
        <v>2</v>
      </c>
      <c r="P6292" s="6"/>
      <c r="Q6292" s="6"/>
      <c r="R6292" s="6"/>
      <c r="S6292" s="6"/>
      <c r="T6292" s="6"/>
      <c r="U6292" s="6" t="s">
        <v>22929</v>
      </c>
      <c r="V6292" s="6" t="s">
        <v>22930</v>
      </c>
      <c r="W6292" s="6" t="s">
        <v>12299</v>
      </c>
      <c r="X6292" s="6" t="s">
        <v>12299</v>
      </c>
    </row>
    <row r="6293" spans="1:24" x14ac:dyDescent="0.3">
      <c r="A6293" s="6">
        <v>12154</v>
      </c>
      <c r="B6293" s="6" t="s">
        <v>22931</v>
      </c>
      <c r="C6293" s="6" t="s">
        <v>22932</v>
      </c>
      <c r="D6293" s="6">
        <v>2</v>
      </c>
      <c r="E6293" s="6">
        <v>2</v>
      </c>
      <c r="F6293" s="6"/>
      <c r="G6293" s="6">
        <v>100</v>
      </c>
      <c r="H6293" s="6"/>
      <c r="I6293" s="6"/>
      <c r="J6293" s="6"/>
      <c r="K6293" s="6"/>
      <c r="L6293" s="6" t="s">
        <v>12295</v>
      </c>
      <c r="M6293" s="6">
        <v>63</v>
      </c>
      <c r="N6293" s="6" t="e">
        <f>VLOOKUP(A6293,web_archive!D:AB,18,FALSE)</f>
        <v>#N/A</v>
      </c>
      <c r="O6293" s="6">
        <v>2</v>
      </c>
      <c r="P6293" s="6"/>
      <c r="Q6293" s="6"/>
      <c r="R6293" s="6"/>
      <c r="S6293" s="6"/>
      <c r="T6293" s="6"/>
      <c r="U6293" s="6" t="s">
        <v>22933</v>
      </c>
      <c r="V6293" s="6" t="s">
        <v>22930</v>
      </c>
      <c r="W6293" s="6" t="s">
        <v>12299</v>
      </c>
      <c r="X6293" s="6" t="s">
        <v>12299</v>
      </c>
    </row>
    <row r="6294" spans="1:24" x14ac:dyDescent="0.3">
      <c r="A6294" s="6">
        <v>12155</v>
      </c>
      <c r="B6294" s="6" t="s">
        <v>22934</v>
      </c>
      <c r="C6294" s="6" t="s">
        <v>22935</v>
      </c>
      <c r="D6294" s="6">
        <v>2</v>
      </c>
      <c r="E6294" s="6">
        <v>2</v>
      </c>
      <c r="F6294" s="6"/>
      <c r="G6294" s="6">
        <v>100</v>
      </c>
      <c r="H6294" s="6"/>
      <c r="I6294" s="6"/>
      <c r="J6294" s="6"/>
      <c r="K6294" s="6"/>
      <c r="L6294" s="6" t="s">
        <v>12295</v>
      </c>
      <c r="M6294" s="6">
        <v>63</v>
      </c>
      <c r="N6294" s="6" t="e">
        <f>VLOOKUP(A6294,web_archive!D:AB,18,FALSE)</f>
        <v>#N/A</v>
      </c>
      <c r="O6294" s="6">
        <v>2</v>
      </c>
      <c r="P6294" s="6"/>
      <c r="Q6294" s="6"/>
      <c r="R6294" s="6"/>
      <c r="S6294" s="6"/>
      <c r="T6294" s="6"/>
      <c r="U6294" s="6" t="s">
        <v>22936</v>
      </c>
      <c r="V6294" s="6" t="s">
        <v>22930</v>
      </c>
      <c r="W6294" s="6" t="s">
        <v>12299</v>
      </c>
      <c r="X6294" s="6" t="s">
        <v>12299</v>
      </c>
    </row>
    <row r="6295" spans="1:24" x14ac:dyDescent="0.3">
      <c r="A6295" s="6">
        <v>12156</v>
      </c>
      <c r="B6295" s="6" t="s">
        <v>22937</v>
      </c>
      <c r="C6295" s="6" t="s">
        <v>22938</v>
      </c>
      <c r="D6295" s="6">
        <v>2</v>
      </c>
      <c r="E6295" s="6">
        <v>2</v>
      </c>
      <c r="F6295" s="6"/>
      <c r="G6295" s="6">
        <v>100</v>
      </c>
      <c r="H6295" s="6"/>
      <c r="I6295" s="6"/>
      <c r="J6295" s="6"/>
      <c r="K6295" s="6"/>
      <c r="L6295" s="6" t="s">
        <v>12295</v>
      </c>
      <c r="M6295" s="6">
        <v>63</v>
      </c>
      <c r="N6295" s="6" t="e">
        <f>VLOOKUP(A6295,web_archive!D:AB,18,FALSE)</f>
        <v>#N/A</v>
      </c>
      <c r="O6295" s="6">
        <v>2</v>
      </c>
      <c r="P6295" s="6"/>
      <c r="Q6295" s="6"/>
      <c r="R6295" s="6"/>
      <c r="S6295" s="6"/>
      <c r="T6295" s="6"/>
      <c r="U6295" s="6" t="s">
        <v>22939</v>
      </c>
      <c r="V6295" s="6" t="s">
        <v>22930</v>
      </c>
      <c r="W6295" s="6" t="s">
        <v>12299</v>
      </c>
      <c r="X6295" s="6" t="s">
        <v>12299</v>
      </c>
    </row>
    <row r="6296" spans="1:24" x14ac:dyDescent="0.3">
      <c r="A6296" s="6">
        <v>12157</v>
      </c>
      <c r="B6296" s="6" t="s">
        <v>22940</v>
      </c>
      <c r="C6296" s="6" t="s">
        <v>22941</v>
      </c>
      <c r="D6296" s="6">
        <v>2</v>
      </c>
      <c r="E6296" s="6">
        <v>2</v>
      </c>
      <c r="F6296" s="6"/>
      <c r="G6296" s="6">
        <v>100</v>
      </c>
      <c r="H6296" s="6"/>
      <c r="I6296" s="6"/>
      <c r="J6296" s="6"/>
      <c r="K6296" s="6"/>
      <c r="L6296" s="6" t="s">
        <v>12295</v>
      </c>
      <c r="M6296" s="6">
        <v>63</v>
      </c>
      <c r="N6296" s="6" t="e">
        <f>VLOOKUP(A6296,web_archive!D:AB,18,FALSE)</f>
        <v>#N/A</v>
      </c>
      <c r="O6296" s="6">
        <v>2</v>
      </c>
      <c r="P6296" s="6"/>
      <c r="Q6296" s="6"/>
      <c r="R6296" s="6"/>
      <c r="S6296" s="6"/>
      <c r="T6296" s="6"/>
      <c r="U6296" s="6" t="s">
        <v>22942</v>
      </c>
      <c r="V6296" s="6" t="s">
        <v>22930</v>
      </c>
      <c r="W6296" s="6" t="s">
        <v>12299</v>
      </c>
      <c r="X6296" s="6" t="s">
        <v>12299</v>
      </c>
    </row>
    <row r="6297" spans="1:24" x14ac:dyDescent="0.3">
      <c r="A6297" s="6">
        <v>12158</v>
      </c>
      <c r="B6297" s="6" t="s">
        <v>22943</v>
      </c>
      <c r="C6297" s="6" t="s">
        <v>22944</v>
      </c>
      <c r="D6297" s="6">
        <v>2</v>
      </c>
      <c r="E6297" s="6">
        <v>2</v>
      </c>
      <c r="F6297" s="6"/>
      <c r="G6297" s="6">
        <v>100</v>
      </c>
      <c r="H6297" s="6"/>
      <c r="I6297" s="6"/>
      <c r="J6297" s="6"/>
      <c r="K6297" s="6"/>
      <c r="L6297" s="6" t="s">
        <v>12295</v>
      </c>
      <c r="M6297" s="6">
        <v>63</v>
      </c>
      <c r="N6297" s="6" t="e">
        <f>VLOOKUP(A6297,web_archive!D:AB,18,FALSE)</f>
        <v>#N/A</v>
      </c>
      <c r="O6297" s="6">
        <v>2</v>
      </c>
      <c r="P6297" s="6"/>
      <c r="Q6297" s="6"/>
      <c r="R6297" s="6"/>
      <c r="S6297" s="6"/>
      <c r="T6297" s="6"/>
      <c r="U6297" s="6" t="s">
        <v>22945</v>
      </c>
      <c r="V6297" s="6" t="s">
        <v>22930</v>
      </c>
      <c r="W6297" s="6" t="s">
        <v>12299</v>
      </c>
      <c r="X6297" s="6" t="s">
        <v>12299</v>
      </c>
    </row>
    <row r="6298" spans="1:24" x14ac:dyDescent="0.3">
      <c r="A6298" s="6">
        <v>12159</v>
      </c>
      <c r="B6298" s="6" t="s">
        <v>22946</v>
      </c>
      <c r="C6298" s="6" t="s">
        <v>22947</v>
      </c>
      <c r="D6298" s="6">
        <v>2</v>
      </c>
      <c r="E6298" s="6">
        <v>2</v>
      </c>
      <c r="F6298" s="6"/>
      <c r="G6298" s="6">
        <v>100</v>
      </c>
      <c r="H6298" s="6"/>
      <c r="I6298" s="6"/>
      <c r="J6298" s="6"/>
      <c r="K6298" s="6"/>
      <c r="L6298" s="6" t="s">
        <v>12295</v>
      </c>
      <c r="M6298" s="6">
        <v>63</v>
      </c>
      <c r="N6298" s="6" t="e">
        <f>VLOOKUP(A6298,web_archive!D:AB,18,FALSE)</f>
        <v>#N/A</v>
      </c>
      <c r="O6298" s="6">
        <v>2</v>
      </c>
      <c r="P6298" s="6"/>
      <c r="Q6298" s="6"/>
      <c r="R6298" s="6"/>
      <c r="S6298" s="6"/>
      <c r="T6298" s="6"/>
      <c r="U6298" s="6" t="s">
        <v>22948</v>
      </c>
      <c r="V6298" s="6" t="s">
        <v>22930</v>
      </c>
      <c r="W6298" s="6" t="s">
        <v>12299</v>
      </c>
      <c r="X6298" s="6" t="s">
        <v>12299</v>
      </c>
    </row>
    <row r="6299" spans="1:24" x14ac:dyDescent="0.3">
      <c r="A6299" s="6">
        <v>12160</v>
      </c>
      <c r="B6299" s="6" t="s">
        <v>22949</v>
      </c>
      <c r="C6299" s="6" t="s">
        <v>22950</v>
      </c>
      <c r="D6299" s="6">
        <v>2</v>
      </c>
      <c r="E6299" s="6">
        <v>2</v>
      </c>
      <c r="F6299" s="6"/>
      <c r="G6299" s="6">
        <v>100</v>
      </c>
      <c r="H6299" s="6"/>
      <c r="I6299" s="6"/>
      <c r="J6299" s="6"/>
      <c r="K6299" s="6"/>
      <c r="L6299" s="6" t="s">
        <v>12295</v>
      </c>
      <c r="M6299" s="6">
        <v>63</v>
      </c>
      <c r="N6299" s="6" t="e">
        <f>VLOOKUP(A6299,web_archive!D:AB,18,FALSE)</f>
        <v>#N/A</v>
      </c>
      <c r="O6299" s="6">
        <v>2</v>
      </c>
      <c r="P6299" s="6"/>
      <c r="Q6299" s="6"/>
      <c r="R6299" s="6"/>
      <c r="S6299" s="6"/>
      <c r="T6299" s="6"/>
      <c r="U6299" s="6" t="s">
        <v>22951</v>
      </c>
      <c r="V6299" s="6" t="s">
        <v>22930</v>
      </c>
      <c r="W6299" s="6" t="s">
        <v>12299</v>
      </c>
      <c r="X6299" s="6" t="s">
        <v>12299</v>
      </c>
    </row>
    <row r="6300" spans="1:24" x14ac:dyDescent="0.3">
      <c r="A6300" s="6">
        <v>12161</v>
      </c>
      <c r="B6300" s="6" t="s">
        <v>22952</v>
      </c>
      <c r="C6300" s="6" t="s">
        <v>22953</v>
      </c>
      <c r="D6300" s="6">
        <v>2</v>
      </c>
      <c r="E6300" s="6">
        <v>2</v>
      </c>
      <c r="F6300" s="6"/>
      <c r="G6300" s="6">
        <v>100</v>
      </c>
      <c r="H6300" s="6"/>
      <c r="I6300" s="6"/>
      <c r="J6300" s="6"/>
      <c r="K6300" s="6"/>
      <c r="L6300" s="6" t="s">
        <v>12295</v>
      </c>
      <c r="M6300" s="6">
        <v>63</v>
      </c>
      <c r="N6300" s="6" t="e">
        <f>VLOOKUP(A6300,web_archive!D:AB,18,FALSE)</f>
        <v>#N/A</v>
      </c>
      <c r="O6300" s="6">
        <v>2</v>
      </c>
      <c r="P6300" s="6"/>
      <c r="Q6300" s="6"/>
      <c r="R6300" s="6"/>
      <c r="S6300" s="6"/>
      <c r="T6300" s="6"/>
      <c r="U6300" s="6" t="s">
        <v>22954</v>
      </c>
      <c r="V6300" s="6" t="s">
        <v>22930</v>
      </c>
      <c r="W6300" s="6" t="s">
        <v>12299</v>
      </c>
      <c r="X6300" s="6" t="s">
        <v>12299</v>
      </c>
    </row>
    <row r="6301" spans="1:24" x14ac:dyDescent="0.3">
      <c r="A6301" s="6">
        <v>12162</v>
      </c>
      <c r="B6301" s="6" t="s">
        <v>22955</v>
      </c>
      <c r="C6301" s="6" t="s">
        <v>22956</v>
      </c>
      <c r="D6301" s="6">
        <v>2</v>
      </c>
      <c r="E6301" s="6">
        <v>2</v>
      </c>
      <c r="F6301" s="6"/>
      <c r="G6301" s="6">
        <v>100</v>
      </c>
      <c r="H6301" s="6"/>
      <c r="I6301" s="6"/>
      <c r="J6301" s="6"/>
      <c r="K6301" s="6"/>
      <c r="L6301" s="6" t="s">
        <v>12295</v>
      </c>
      <c r="M6301" s="6">
        <v>63</v>
      </c>
      <c r="N6301" s="6" t="e">
        <f>VLOOKUP(A6301,web_archive!D:AB,18,FALSE)</f>
        <v>#N/A</v>
      </c>
      <c r="O6301" s="6">
        <v>2</v>
      </c>
      <c r="P6301" s="6"/>
      <c r="Q6301" s="6"/>
      <c r="R6301" s="6"/>
      <c r="S6301" s="6"/>
      <c r="T6301" s="6"/>
      <c r="U6301" s="6" t="s">
        <v>22957</v>
      </c>
      <c r="V6301" s="6" t="s">
        <v>22930</v>
      </c>
      <c r="W6301" s="6" t="s">
        <v>12299</v>
      </c>
      <c r="X6301" s="6" t="s">
        <v>12299</v>
      </c>
    </row>
    <row r="6302" spans="1:24" x14ac:dyDescent="0.3">
      <c r="A6302" s="6">
        <v>12163</v>
      </c>
      <c r="B6302" s="6" t="s">
        <v>22958</v>
      </c>
      <c r="C6302" s="6" t="s">
        <v>22959</v>
      </c>
      <c r="D6302" s="6">
        <v>2</v>
      </c>
      <c r="E6302" s="6">
        <v>2</v>
      </c>
      <c r="F6302" s="6"/>
      <c r="G6302" s="6">
        <v>100</v>
      </c>
      <c r="H6302" s="6"/>
      <c r="I6302" s="6"/>
      <c r="J6302" s="6"/>
      <c r="K6302" s="6"/>
      <c r="L6302" s="6" t="s">
        <v>12295</v>
      </c>
      <c r="M6302" s="6">
        <v>63</v>
      </c>
      <c r="N6302" s="6" t="e">
        <f>VLOOKUP(A6302,web_archive!D:AB,18,FALSE)</f>
        <v>#N/A</v>
      </c>
      <c r="O6302" s="6">
        <v>2</v>
      </c>
      <c r="P6302" s="6"/>
      <c r="Q6302" s="6"/>
      <c r="R6302" s="6"/>
      <c r="S6302" s="6"/>
      <c r="T6302" s="6"/>
      <c r="U6302" s="6" t="s">
        <v>22960</v>
      </c>
      <c r="V6302" s="6" t="s">
        <v>22930</v>
      </c>
      <c r="W6302" s="6" t="s">
        <v>12299</v>
      </c>
      <c r="X6302" s="6" t="s">
        <v>12299</v>
      </c>
    </row>
    <row r="6303" spans="1:24" x14ac:dyDescent="0.3">
      <c r="A6303" s="6">
        <v>12164</v>
      </c>
      <c r="B6303" s="6" t="s">
        <v>22961</v>
      </c>
      <c r="C6303" s="6" t="s">
        <v>22962</v>
      </c>
      <c r="D6303" s="6">
        <v>2</v>
      </c>
      <c r="E6303" s="6">
        <v>2</v>
      </c>
      <c r="F6303" s="6"/>
      <c r="G6303" s="6">
        <v>100</v>
      </c>
      <c r="H6303" s="6"/>
      <c r="I6303" s="6"/>
      <c r="J6303" s="6"/>
      <c r="K6303" s="6"/>
      <c r="L6303" s="6" t="s">
        <v>12295</v>
      </c>
      <c r="M6303" s="6">
        <v>63</v>
      </c>
      <c r="N6303" s="6" t="e">
        <f>VLOOKUP(A6303,web_archive!D:AB,18,FALSE)</f>
        <v>#N/A</v>
      </c>
      <c r="O6303" s="6">
        <v>2</v>
      </c>
      <c r="P6303" s="6"/>
      <c r="Q6303" s="6"/>
      <c r="R6303" s="6"/>
      <c r="S6303" s="6"/>
      <c r="T6303" s="6"/>
      <c r="U6303" s="6" t="s">
        <v>22963</v>
      </c>
      <c r="V6303" s="6" t="s">
        <v>22930</v>
      </c>
      <c r="W6303" s="6" t="s">
        <v>12299</v>
      </c>
      <c r="X6303" s="6" t="s">
        <v>12299</v>
      </c>
    </row>
    <row r="6304" spans="1:24" x14ac:dyDescent="0.3">
      <c r="A6304" s="6">
        <v>12165</v>
      </c>
      <c r="B6304" s="6" t="s">
        <v>22964</v>
      </c>
      <c r="C6304" s="6" t="s">
        <v>22965</v>
      </c>
      <c r="D6304" s="6">
        <v>2</v>
      </c>
      <c r="E6304" s="6">
        <v>2</v>
      </c>
      <c r="F6304" s="6"/>
      <c r="G6304" s="6">
        <v>100</v>
      </c>
      <c r="H6304" s="6"/>
      <c r="I6304" s="6"/>
      <c r="J6304" s="6"/>
      <c r="K6304" s="6"/>
      <c r="L6304" s="6" t="s">
        <v>12295</v>
      </c>
      <c r="M6304" s="6">
        <v>63</v>
      </c>
      <c r="N6304" s="6" t="e">
        <f>VLOOKUP(A6304,web_archive!D:AB,18,FALSE)</f>
        <v>#N/A</v>
      </c>
      <c r="O6304" s="6">
        <v>2</v>
      </c>
      <c r="P6304" s="6"/>
      <c r="Q6304" s="6"/>
      <c r="R6304" s="6"/>
      <c r="S6304" s="6"/>
      <c r="T6304" s="6"/>
      <c r="U6304" s="6" t="s">
        <v>22966</v>
      </c>
      <c r="V6304" s="6" t="s">
        <v>22930</v>
      </c>
      <c r="W6304" s="6" t="s">
        <v>12299</v>
      </c>
      <c r="X6304" s="6" t="s">
        <v>12299</v>
      </c>
    </row>
    <row r="6305" spans="1:24" x14ac:dyDescent="0.3">
      <c r="A6305" s="6">
        <v>12166</v>
      </c>
      <c r="B6305" s="6" t="s">
        <v>22967</v>
      </c>
      <c r="C6305" s="6" t="s">
        <v>22968</v>
      </c>
      <c r="D6305" s="6">
        <v>2</v>
      </c>
      <c r="E6305" s="6">
        <v>2</v>
      </c>
      <c r="F6305" s="6"/>
      <c r="G6305" s="6">
        <v>100</v>
      </c>
      <c r="H6305" s="6"/>
      <c r="I6305" s="6"/>
      <c r="J6305" s="6"/>
      <c r="K6305" s="6"/>
      <c r="L6305" s="6" t="s">
        <v>12295</v>
      </c>
      <c r="M6305" s="6">
        <v>63</v>
      </c>
      <c r="N6305" s="6" t="e">
        <f>VLOOKUP(A6305,web_archive!D:AB,18,FALSE)</f>
        <v>#N/A</v>
      </c>
      <c r="O6305" s="6">
        <v>2</v>
      </c>
      <c r="P6305" s="6"/>
      <c r="Q6305" s="6"/>
      <c r="R6305" s="6"/>
      <c r="S6305" s="6"/>
      <c r="T6305" s="6"/>
      <c r="U6305" s="6" t="s">
        <v>22969</v>
      </c>
      <c r="V6305" s="6" t="s">
        <v>22930</v>
      </c>
      <c r="W6305" s="6" t="s">
        <v>12299</v>
      </c>
      <c r="X6305" s="6" t="s">
        <v>12299</v>
      </c>
    </row>
    <row r="6306" spans="1:24" x14ac:dyDescent="0.3">
      <c r="A6306" s="6">
        <v>12167</v>
      </c>
      <c r="B6306" s="6" t="s">
        <v>22970</v>
      </c>
      <c r="C6306" s="6" t="s">
        <v>22971</v>
      </c>
      <c r="D6306" s="6">
        <v>2</v>
      </c>
      <c r="E6306" s="6">
        <v>2</v>
      </c>
      <c r="F6306" s="6"/>
      <c r="G6306" s="6">
        <v>100</v>
      </c>
      <c r="H6306" s="6"/>
      <c r="I6306" s="6"/>
      <c r="J6306" s="6"/>
      <c r="K6306" s="6"/>
      <c r="L6306" s="6" t="s">
        <v>12295</v>
      </c>
      <c r="M6306" s="6">
        <v>63</v>
      </c>
      <c r="N6306" s="6" t="e">
        <f>VLOOKUP(A6306,web_archive!D:AB,18,FALSE)</f>
        <v>#N/A</v>
      </c>
      <c r="O6306" s="6">
        <v>2</v>
      </c>
      <c r="P6306" s="6"/>
      <c r="Q6306" s="6"/>
      <c r="R6306" s="6"/>
      <c r="S6306" s="6"/>
      <c r="T6306" s="6"/>
      <c r="U6306" s="6" t="s">
        <v>22972</v>
      </c>
      <c r="V6306" s="6" t="s">
        <v>22930</v>
      </c>
      <c r="W6306" s="6" t="s">
        <v>12299</v>
      </c>
      <c r="X6306" s="6" t="s">
        <v>12299</v>
      </c>
    </row>
    <row r="6307" spans="1:24" x14ac:dyDescent="0.3">
      <c r="A6307" s="6">
        <v>12168</v>
      </c>
      <c r="B6307" s="6" t="s">
        <v>22973</v>
      </c>
      <c r="C6307" s="6" t="s">
        <v>22974</v>
      </c>
      <c r="D6307" s="6">
        <v>2</v>
      </c>
      <c r="E6307" s="6">
        <v>2</v>
      </c>
      <c r="F6307" s="6"/>
      <c r="G6307" s="6">
        <v>100</v>
      </c>
      <c r="H6307" s="6"/>
      <c r="I6307" s="6"/>
      <c r="J6307" s="6"/>
      <c r="K6307" s="6"/>
      <c r="L6307" s="6" t="s">
        <v>12295</v>
      </c>
      <c r="M6307" s="6">
        <v>63</v>
      </c>
      <c r="N6307" s="6" t="e">
        <f>VLOOKUP(A6307,web_archive!D:AB,18,FALSE)</f>
        <v>#N/A</v>
      </c>
      <c r="O6307" s="6">
        <v>2</v>
      </c>
      <c r="P6307" s="6"/>
      <c r="Q6307" s="6"/>
      <c r="R6307" s="6"/>
      <c r="S6307" s="6"/>
      <c r="T6307" s="6"/>
      <c r="U6307" s="6" t="s">
        <v>22975</v>
      </c>
      <c r="V6307" s="6" t="s">
        <v>22930</v>
      </c>
      <c r="W6307" s="6" t="s">
        <v>12299</v>
      </c>
      <c r="X6307" s="6" t="s">
        <v>12299</v>
      </c>
    </row>
    <row r="6308" spans="1:24" x14ac:dyDescent="0.3">
      <c r="A6308" s="6">
        <v>12169</v>
      </c>
      <c r="B6308" s="6" t="s">
        <v>22976</v>
      </c>
      <c r="C6308" s="6" t="s">
        <v>22977</v>
      </c>
      <c r="D6308" s="6">
        <v>2</v>
      </c>
      <c r="E6308" s="6">
        <v>2</v>
      </c>
      <c r="F6308" s="6"/>
      <c r="G6308" s="6">
        <v>100</v>
      </c>
      <c r="H6308" s="6"/>
      <c r="I6308" s="6"/>
      <c r="J6308" s="6"/>
      <c r="K6308" s="6"/>
      <c r="L6308" s="6" t="s">
        <v>12295</v>
      </c>
      <c r="M6308" s="6">
        <v>63</v>
      </c>
      <c r="N6308" s="6" t="e">
        <f>VLOOKUP(A6308,web_archive!D:AB,18,FALSE)</f>
        <v>#N/A</v>
      </c>
      <c r="O6308" s="6">
        <v>2</v>
      </c>
      <c r="P6308" s="6"/>
      <c r="Q6308" s="6"/>
      <c r="R6308" s="6"/>
      <c r="S6308" s="6"/>
      <c r="T6308" s="6"/>
      <c r="U6308" s="6" t="s">
        <v>22978</v>
      </c>
      <c r="V6308" s="6" t="s">
        <v>22930</v>
      </c>
      <c r="W6308" s="6" t="s">
        <v>12299</v>
      </c>
      <c r="X6308" s="6" t="s">
        <v>12299</v>
      </c>
    </row>
    <row r="6309" spans="1:24" x14ac:dyDescent="0.3">
      <c r="A6309" s="6">
        <v>12170</v>
      </c>
      <c r="B6309" s="6" t="s">
        <v>22979</v>
      </c>
      <c r="C6309" s="6" t="s">
        <v>22980</v>
      </c>
      <c r="D6309" s="6">
        <v>2</v>
      </c>
      <c r="E6309" s="6">
        <v>2</v>
      </c>
      <c r="F6309" s="6"/>
      <c r="G6309" s="6">
        <v>100</v>
      </c>
      <c r="H6309" s="6"/>
      <c r="I6309" s="6"/>
      <c r="J6309" s="6"/>
      <c r="K6309" s="6"/>
      <c r="L6309" s="6" t="s">
        <v>12295</v>
      </c>
      <c r="M6309" s="6">
        <v>63</v>
      </c>
      <c r="N6309" s="6" t="e">
        <f>VLOOKUP(A6309,web_archive!D:AB,18,FALSE)</f>
        <v>#N/A</v>
      </c>
      <c r="O6309" s="6">
        <v>2</v>
      </c>
      <c r="P6309" s="6"/>
      <c r="Q6309" s="6"/>
      <c r="R6309" s="6"/>
      <c r="S6309" s="6"/>
      <c r="T6309" s="6"/>
      <c r="U6309" s="6" t="s">
        <v>22981</v>
      </c>
      <c r="V6309" s="6" t="s">
        <v>22930</v>
      </c>
      <c r="W6309" s="6" t="s">
        <v>12299</v>
      </c>
      <c r="X6309" s="6" t="s">
        <v>12299</v>
      </c>
    </row>
    <row r="6310" spans="1:24" x14ac:dyDescent="0.3">
      <c r="A6310" s="6">
        <v>12171</v>
      </c>
      <c r="B6310" s="6" t="s">
        <v>22982</v>
      </c>
      <c r="C6310" s="6" t="s">
        <v>22983</v>
      </c>
      <c r="D6310" s="6">
        <v>2</v>
      </c>
      <c r="E6310" s="6">
        <v>2</v>
      </c>
      <c r="F6310" s="6"/>
      <c r="G6310" s="6">
        <v>100</v>
      </c>
      <c r="H6310" s="6"/>
      <c r="I6310" s="6"/>
      <c r="J6310" s="6"/>
      <c r="K6310" s="6"/>
      <c r="L6310" s="6" t="s">
        <v>12295</v>
      </c>
      <c r="M6310" s="6">
        <v>63</v>
      </c>
      <c r="N6310" s="6" t="e">
        <f>VLOOKUP(A6310,web_archive!D:AB,18,FALSE)</f>
        <v>#N/A</v>
      </c>
      <c r="O6310" s="6">
        <v>2</v>
      </c>
      <c r="P6310" s="6"/>
      <c r="Q6310" s="6"/>
      <c r="R6310" s="6"/>
      <c r="S6310" s="6"/>
      <c r="T6310" s="6"/>
      <c r="U6310" s="6" t="s">
        <v>22984</v>
      </c>
      <c r="V6310" s="6" t="s">
        <v>22930</v>
      </c>
      <c r="W6310" s="6" t="s">
        <v>12299</v>
      </c>
      <c r="X6310" s="6" t="s">
        <v>12299</v>
      </c>
    </row>
    <row r="6311" spans="1:24" x14ac:dyDescent="0.3">
      <c r="A6311" s="6">
        <v>12172</v>
      </c>
      <c r="B6311" s="6" t="s">
        <v>22985</v>
      </c>
      <c r="C6311" s="6" t="s">
        <v>22986</v>
      </c>
      <c r="D6311" s="6">
        <v>2</v>
      </c>
      <c r="E6311" s="6">
        <v>2</v>
      </c>
      <c r="F6311" s="6"/>
      <c r="G6311" s="6">
        <v>100</v>
      </c>
      <c r="H6311" s="6"/>
      <c r="I6311" s="6"/>
      <c r="J6311" s="6"/>
      <c r="K6311" s="6"/>
      <c r="L6311" s="6" t="s">
        <v>12295</v>
      </c>
      <c r="M6311" s="6">
        <v>63</v>
      </c>
      <c r="N6311" s="6" t="e">
        <f>VLOOKUP(A6311,web_archive!D:AB,18,FALSE)</f>
        <v>#N/A</v>
      </c>
      <c r="O6311" s="6">
        <v>2</v>
      </c>
      <c r="P6311" s="6"/>
      <c r="Q6311" s="6"/>
      <c r="R6311" s="6"/>
      <c r="S6311" s="6"/>
      <c r="T6311" s="6"/>
      <c r="U6311" s="6" t="s">
        <v>22987</v>
      </c>
      <c r="V6311" s="6" t="s">
        <v>22930</v>
      </c>
      <c r="W6311" s="6" t="s">
        <v>12299</v>
      </c>
      <c r="X6311" s="6" t="s">
        <v>12299</v>
      </c>
    </row>
    <row r="6312" spans="1:24" x14ac:dyDescent="0.3">
      <c r="A6312" s="6">
        <v>12173</v>
      </c>
      <c r="B6312" s="6" t="s">
        <v>22988</v>
      </c>
      <c r="C6312" s="6" t="s">
        <v>22989</v>
      </c>
      <c r="D6312" s="6">
        <v>2</v>
      </c>
      <c r="E6312" s="6">
        <v>2</v>
      </c>
      <c r="F6312" s="6"/>
      <c r="G6312" s="6">
        <v>100</v>
      </c>
      <c r="H6312" s="6"/>
      <c r="I6312" s="6"/>
      <c r="J6312" s="6"/>
      <c r="K6312" s="6"/>
      <c r="L6312" s="6" t="s">
        <v>12295</v>
      </c>
      <c r="M6312" s="6">
        <v>63</v>
      </c>
      <c r="N6312" s="6" t="e">
        <f>VLOOKUP(A6312,web_archive!D:AB,18,FALSE)</f>
        <v>#N/A</v>
      </c>
      <c r="O6312" s="6">
        <v>2</v>
      </c>
      <c r="P6312" s="6"/>
      <c r="Q6312" s="6"/>
      <c r="R6312" s="6"/>
      <c r="S6312" s="6"/>
      <c r="T6312" s="6"/>
      <c r="U6312" s="6" t="s">
        <v>22990</v>
      </c>
      <c r="V6312" s="6" t="s">
        <v>22930</v>
      </c>
      <c r="W6312" s="6" t="s">
        <v>12299</v>
      </c>
      <c r="X6312" s="6" t="s">
        <v>12299</v>
      </c>
    </row>
    <row r="6313" spans="1:24" x14ac:dyDescent="0.3">
      <c r="A6313" s="6">
        <v>12174</v>
      </c>
      <c r="B6313" s="6" t="s">
        <v>22991</v>
      </c>
      <c r="C6313" s="6" t="s">
        <v>22992</v>
      </c>
      <c r="D6313" s="6">
        <v>2</v>
      </c>
      <c r="E6313" s="6">
        <v>2</v>
      </c>
      <c r="F6313" s="6"/>
      <c r="G6313" s="6">
        <v>100</v>
      </c>
      <c r="H6313" s="6"/>
      <c r="I6313" s="6"/>
      <c r="J6313" s="6"/>
      <c r="K6313" s="6"/>
      <c r="L6313" s="6" t="s">
        <v>12295</v>
      </c>
      <c r="M6313" s="6">
        <v>63</v>
      </c>
      <c r="N6313" s="6" t="e">
        <f>VLOOKUP(A6313,web_archive!D:AB,18,FALSE)</f>
        <v>#N/A</v>
      </c>
      <c r="O6313" s="6">
        <v>2</v>
      </c>
      <c r="P6313" s="6"/>
      <c r="Q6313" s="6"/>
      <c r="R6313" s="6"/>
      <c r="S6313" s="6"/>
      <c r="T6313" s="6"/>
      <c r="U6313" s="6" t="s">
        <v>22993</v>
      </c>
      <c r="V6313" s="6" t="s">
        <v>22930</v>
      </c>
      <c r="W6313" s="6" t="s">
        <v>12299</v>
      </c>
      <c r="X6313" s="6" t="s">
        <v>12299</v>
      </c>
    </row>
    <row r="6314" spans="1:24" x14ac:dyDescent="0.3">
      <c r="A6314" s="6">
        <v>12175</v>
      </c>
      <c r="B6314" s="6" t="s">
        <v>22994</v>
      </c>
      <c r="C6314" s="6" t="s">
        <v>22995</v>
      </c>
      <c r="D6314" s="6">
        <v>2</v>
      </c>
      <c r="E6314" s="6">
        <v>2</v>
      </c>
      <c r="F6314" s="6"/>
      <c r="G6314" s="6">
        <v>100</v>
      </c>
      <c r="H6314" s="6"/>
      <c r="I6314" s="6"/>
      <c r="J6314" s="6"/>
      <c r="K6314" s="6"/>
      <c r="L6314" s="6" t="s">
        <v>12295</v>
      </c>
      <c r="M6314" s="6">
        <v>63</v>
      </c>
      <c r="N6314" s="6" t="e">
        <f>VLOOKUP(A6314,web_archive!D:AB,18,FALSE)</f>
        <v>#N/A</v>
      </c>
      <c r="O6314" s="6">
        <v>2</v>
      </c>
      <c r="P6314" s="6"/>
      <c r="Q6314" s="6"/>
      <c r="R6314" s="6"/>
      <c r="S6314" s="6"/>
      <c r="T6314" s="6"/>
      <c r="U6314" s="6" t="s">
        <v>22996</v>
      </c>
      <c r="V6314" s="6" t="s">
        <v>22930</v>
      </c>
      <c r="W6314" s="6" t="s">
        <v>12299</v>
      </c>
      <c r="X6314" s="6" t="s">
        <v>12299</v>
      </c>
    </row>
    <row r="6315" spans="1:24" x14ac:dyDescent="0.3">
      <c r="A6315" s="6">
        <v>12176</v>
      </c>
      <c r="B6315" s="6" t="s">
        <v>22997</v>
      </c>
      <c r="C6315" s="6" t="s">
        <v>22998</v>
      </c>
      <c r="D6315" s="6">
        <v>2</v>
      </c>
      <c r="E6315" s="6">
        <v>2</v>
      </c>
      <c r="F6315" s="6"/>
      <c r="G6315" s="6">
        <v>100</v>
      </c>
      <c r="H6315" s="6"/>
      <c r="I6315" s="6"/>
      <c r="J6315" s="6"/>
      <c r="K6315" s="6"/>
      <c r="L6315" s="6" t="s">
        <v>12295</v>
      </c>
      <c r="M6315" s="6">
        <v>63</v>
      </c>
      <c r="N6315" s="6" t="e">
        <f>VLOOKUP(A6315,web_archive!D:AB,18,FALSE)</f>
        <v>#N/A</v>
      </c>
      <c r="O6315" s="6">
        <v>2</v>
      </c>
      <c r="P6315" s="6"/>
      <c r="Q6315" s="6"/>
      <c r="R6315" s="6"/>
      <c r="S6315" s="6"/>
      <c r="T6315" s="6"/>
      <c r="U6315" s="6" t="s">
        <v>22999</v>
      </c>
      <c r="V6315" s="6" t="s">
        <v>22930</v>
      </c>
      <c r="W6315" s="6" t="s">
        <v>12299</v>
      </c>
      <c r="X6315" s="6" t="s">
        <v>12299</v>
      </c>
    </row>
    <row r="6316" spans="1:24" x14ac:dyDescent="0.3">
      <c r="A6316" s="6">
        <v>12177</v>
      </c>
      <c r="B6316" s="6" t="s">
        <v>23000</v>
      </c>
      <c r="C6316" s="6" t="s">
        <v>23001</v>
      </c>
      <c r="D6316" s="6">
        <v>2</v>
      </c>
      <c r="E6316" s="6">
        <v>2</v>
      </c>
      <c r="F6316" s="6"/>
      <c r="G6316" s="6">
        <v>100</v>
      </c>
      <c r="H6316" s="6"/>
      <c r="I6316" s="6"/>
      <c r="J6316" s="6"/>
      <c r="K6316" s="6"/>
      <c r="L6316" s="6" t="s">
        <v>12295</v>
      </c>
      <c r="M6316" s="6">
        <v>63</v>
      </c>
      <c r="N6316" s="6" t="e">
        <f>VLOOKUP(A6316,web_archive!D:AB,18,FALSE)</f>
        <v>#N/A</v>
      </c>
      <c r="O6316" s="6">
        <v>2</v>
      </c>
      <c r="P6316" s="6"/>
      <c r="Q6316" s="6"/>
      <c r="R6316" s="6"/>
      <c r="S6316" s="6"/>
      <c r="T6316" s="6"/>
      <c r="U6316" s="6" t="s">
        <v>23002</v>
      </c>
      <c r="V6316" s="6" t="s">
        <v>22930</v>
      </c>
      <c r="W6316" s="6" t="s">
        <v>12299</v>
      </c>
      <c r="X6316" s="6" t="s">
        <v>12299</v>
      </c>
    </row>
    <row r="6317" spans="1:24" x14ac:dyDescent="0.3">
      <c r="A6317" s="6">
        <v>12178</v>
      </c>
      <c r="B6317" s="6" t="s">
        <v>23003</v>
      </c>
      <c r="C6317" s="6" t="s">
        <v>23004</v>
      </c>
      <c r="D6317" s="6">
        <v>2</v>
      </c>
      <c r="E6317" s="6">
        <v>2</v>
      </c>
      <c r="F6317" s="6"/>
      <c r="G6317" s="6">
        <v>100</v>
      </c>
      <c r="H6317" s="6"/>
      <c r="I6317" s="6"/>
      <c r="J6317" s="6"/>
      <c r="K6317" s="6"/>
      <c r="L6317" s="6" t="s">
        <v>12295</v>
      </c>
      <c r="M6317" s="6">
        <v>63</v>
      </c>
      <c r="N6317" s="6" t="e">
        <f>VLOOKUP(A6317,web_archive!D:AB,18,FALSE)</f>
        <v>#N/A</v>
      </c>
      <c r="O6317" s="6">
        <v>2</v>
      </c>
      <c r="P6317" s="6"/>
      <c r="Q6317" s="6"/>
      <c r="R6317" s="6"/>
      <c r="S6317" s="6"/>
      <c r="T6317" s="6"/>
      <c r="U6317" s="6" t="s">
        <v>23005</v>
      </c>
      <c r="V6317" s="6" t="s">
        <v>22930</v>
      </c>
      <c r="W6317" s="6" t="s">
        <v>12299</v>
      </c>
      <c r="X6317" s="6" t="s">
        <v>12299</v>
      </c>
    </row>
    <row r="6318" spans="1:24" x14ac:dyDescent="0.3">
      <c r="A6318" s="6">
        <v>12179</v>
      </c>
      <c r="B6318" s="6" t="s">
        <v>23006</v>
      </c>
      <c r="C6318" s="6" t="s">
        <v>23007</v>
      </c>
      <c r="D6318" s="6">
        <v>2</v>
      </c>
      <c r="E6318" s="6">
        <v>2</v>
      </c>
      <c r="F6318" s="6"/>
      <c r="G6318" s="6">
        <v>100</v>
      </c>
      <c r="H6318" s="6"/>
      <c r="I6318" s="6"/>
      <c r="J6318" s="6"/>
      <c r="K6318" s="6"/>
      <c r="L6318" s="6" t="s">
        <v>12295</v>
      </c>
      <c r="M6318" s="6">
        <v>63</v>
      </c>
      <c r="N6318" s="6" t="e">
        <f>VLOOKUP(A6318,web_archive!D:AB,18,FALSE)</f>
        <v>#N/A</v>
      </c>
      <c r="O6318" s="6">
        <v>2</v>
      </c>
      <c r="P6318" s="6"/>
      <c r="Q6318" s="6"/>
      <c r="R6318" s="6"/>
      <c r="S6318" s="6"/>
      <c r="T6318" s="6"/>
      <c r="U6318" s="6" t="s">
        <v>23008</v>
      </c>
      <c r="V6318" s="6" t="s">
        <v>22930</v>
      </c>
      <c r="W6318" s="6" t="s">
        <v>12299</v>
      </c>
      <c r="X6318" s="6" t="s">
        <v>12299</v>
      </c>
    </row>
    <row r="6319" spans="1:24" x14ac:dyDescent="0.3">
      <c r="A6319" s="6">
        <v>12180</v>
      </c>
      <c r="B6319" s="6" t="s">
        <v>23009</v>
      </c>
      <c r="C6319" s="6" t="s">
        <v>23010</v>
      </c>
      <c r="D6319" s="6">
        <v>2</v>
      </c>
      <c r="E6319" s="6">
        <v>2</v>
      </c>
      <c r="F6319" s="6"/>
      <c r="G6319" s="6">
        <v>100</v>
      </c>
      <c r="H6319" s="6"/>
      <c r="I6319" s="6"/>
      <c r="J6319" s="6"/>
      <c r="K6319" s="6"/>
      <c r="L6319" s="6" t="s">
        <v>12295</v>
      </c>
      <c r="M6319" s="6">
        <v>63</v>
      </c>
      <c r="N6319" s="6" t="e">
        <f>VLOOKUP(A6319,web_archive!D:AB,18,FALSE)</f>
        <v>#N/A</v>
      </c>
      <c r="O6319" s="6">
        <v>2</v>
      </c>
      <c r="P6319" s="6"/>
      <c r="Q6319" s="6"/>
      <c r="R6319" s="6"/>
      <c r="S6319" s="6"/>
      <c r="T6319" s="6"/>
      <c r="U6319" s="6" t="s">
        <v>23011</v>
      </c>
      <c r="V6319" s="6" t="s">
        <v>22930</v>
      </c>
      <c r="W6319" s="6" t="s">
        <v>12299</v>
      </c>
      <c r="X6319" s="6" t="s">
        <v>12299</v>
      </c>
    </row>
    <row r="6320" spans="1:24" x14ac:dyDescent="0.3">
      <c r="A6320" s="6">
        <v>12181</v>
      </c>
      <c r="B6320" s="6" t="s">
        <v>23012</v>
      </c>
      <c r="C6320" s="6" t="s">
        <v>23013</v>
      </c>
      <c r="D6320" s="6">
        <v>2</v>
      </c>
      <c r="E6320" s="6">
        <v>2</v>
      </c>
      <c r="F6320" s="6"/>
      <c r="G6320" s="6">
        <v>100</v>
      </c>
      <c r="H6320" s="6"/>
      <c r="I6320" s="6"/>
      <c r="J6320" s="6"/>
      <c r="K6320" s="6"/>
      <c r="L6320" s="6" t="s">
        <v>12295</v>
      </c>
      <c r="M6320" s="6">
        <v>63</v>
      </c>
      <c r="N6320" s="6" t="e">
        <f>VLOOKUP(A6320,web_archive!D:AB,18,FALSE)</f>
        <v>#N/A</v>
      </c>
      <c r="O6320" s="6">
        <v>2</v>
      </c>
      <c r="P6320" s="6"/>
      <c r="Q6320" s="6"/>
      <c r="R6320" s="6"/>
      <c r="S6320" s="6"/>
      <c r="T6320" s="6"/>
      <c r="U6320" s="6" t="s">
        <v>23014</v>
      </c>
      <c r="V6320" s="6" t="s">
        <v>22930</v>
      </c>
      <c r="W6320" s="6" t="s">
        <v>12299</v>
      </c>
      <c r="X6320" s="6" t="s">
        <v>12299</v>
      </c>
    </row>
    <row r="6321" spans="1:27" x14ac:dyDescent="0.3">
      <c r="A6321" s="6">
        <v>12182</v>
      </c>
      <c r="B6321" s="6" t="s">
        <v>23015</v>
      </c>
      <c r="C6321" s="6" t="s">
        <v>23016</v>
      </c>
      <c r="D6321" s="6">
        <v>2</v>
      </c>
      <c r="E6321" s="6">
        <v>2</v>
      </c>
      <c r="F6321" s="6"/>
      <c r="G6321" s="6">
        <v>100</v>
      </c>
      <c r="H6321" s="6"/>
      <c r="I6321" s="6"/>
      <c r="J6321" s="6"/>
      <c r="K6321" s="6"/>
      <c r="L6321" s="6" t="s">
        <v>12295</v>
      </c>
      <c r="M6321" s="6">
        <v>63</v>
      </c>
      <c r="N6321" s="6" t="e">
        <f>VLOOKUP(A6321,web_archive!D:AB,18,FALSE)</f>
        <v>#N/A</v>
      </c>
      <c r="O6321" s="6">
        <v>2</v>
      </c>
      <c r="P6321" s="6"/>
      <c r="Q6321" s="6"/>
      <c r="R6321" s="6"/>
      <c r="S6321" s="6"/>
      <c r="T6321" s="6"/>
      <c r="U6321" s="6" t="s">
        <v>23017</v>
      </c>
      <c r="V6321" s="6" t="s">
        <v>22930</v>
      </c>
      <c r="W6321" s="6" t="s">
        <v>12299</v>
      </c>
      <c r="X6321" s="6" t="s">
        <v>12299</v>
      </c>
      <c r="Y6321" s="6"/>
      <c r="Z6321" s="6"/>
      <c r="AA6321" s="6"/>
    </row>
    <row r="6322" spans="1:27" x14ac:dyDescent="0.3">
      <c r="A6322" s="6">
        <v>12183</v>
      </c>
      <c r="B6322" s="6" t="s">
        <v>23018</v>
      </c>
      <c r="C6322" s="6" t="s">
        <v>23019</v>
      </c>
      <c r="D6322" s="6">
        <v>2</v>
      </c>
      <c r="E6322" s="6">
        <v>2</v>
      </c>
      <c r="F6322" s="6"/>
      <c r="G6322" s="6">
        <v>250</v>
      </c>
      <c r="H6322" s="6"/>
      <c r="I6322" s="6"/>
      <c r="J6322" s="6"/>
      <c r="K6322" s="6"/>
      <c r="L6322" s="6" t="s">
        <v>12295</v>
      </c>
      <c r="M6322" s="6">
        <v>63</v>
      </c>
      <c r="N6322" s="6" t="str">
        <f>VLOOKUP(A6322,web_archive!D:AB,18,FALSE)</f>
        <v>Normal / Upper / Baby</v>
      </c>
      <c r="O6322" s="6">
        <v>2</v>
      </c>
      <c r="P6322" s="6"/>
      <c r="Q6322" s="6"/>
      <c r="R6322" s="6"/>
      <c r="S6322" s="6"/>
      <c r="T6322" s="6"/>
      <c r="U6322" s="6" t="s">
        <v>23020</v>
      </c>
      <c r="V6322" s="6" t="s">
        <v>12667</v>
      </c>
      <c r="W6322" s="6" t="s">
        <v>12299</v>
      </c>
      <c r="X6322" s="6" t="s">
        <v>12299</v>
      </c>
      <c r="Y6322" s="6"/>
      <c r="Z6322" s="6"/>
      <c r="AA6322" s="6"/>
    </row>
    <row r="6323" spans="1:27" x14ac:dyDescent="0.3">
      <c r="A6323" s="6">
        <v>12184</v>
      </c>
      <c r="B6323" s="6" t="s">
        <v>23021</v>
      </c>
      <c r="C6323" s="6" t="s">
        <v>23022</v>
      </c>
      <c r="D6323" s="6">
        <v>2</v>
      </c>
      <c r="E6323" s="6">
        <v>500</v>
      </c>
      <c r="F6323" s="6"/>
      <c r="G6323" s="6">
        <v>100</v>
      </c>
      <c r="H6323" s="6"/>
      <c r="I6323" s="6"/>
      <c r="J6323" s="6"/>
      <c r="K6323" s="6"/>
      <c r="L6323" s="6" t="s">
        <v>12295</v>
      </c>
      <c r="M6323" s="6">
        <v>63</v>
      </c>
      <c r="N6323" s="6" t="e">
        <f>VLOOKUP(A6323,web_archive!D:AB,18,FALSE)</f>
        <v>#N/A</v>
      </c>
      <c r="O6323" s="6">
        <v>2</v>
      </c>
      <c r="P6323" s="6"/>
      <c r="Q6323" s="6"/>
      <c r="R6323" s="6"/>
      <c r="S6323" s="6"/>
      <c r="T6323" s="6"/>
      <c r="U6323" s="6" t="s">
        <v>23023</v>
      </c>
      <c r="V6323" s="6" t="s">
        <v>12298</v>
      </c>
      <c r="W6323" s="6" t="s">
        <v>12299</v>
      </c>
      <c r="X6323" s="6" t="s">
        <v>12299</v>
      </c>
      <c r="Y6323" s="6"/>
      <c r="Z6323" s="6"/>
      <c r="AA6323" s="6"/>
    </row>
    <row r="6324" spans="1:27" x14ac:dyDescent="0.3">
      <c r="A6324" s="6">
        <v>12185</v>
      </c>
      <c r="B6324" s="6" t="s">
        <v>23024</v>
      </c>
      <c r="C6324" s="6" t="s">
        <v>23025</v>
      </c>
      <c r="D6324" s="6">
        <v>2</v>
      </c>
      <c r="E6324" s="6">
        <v>1000</v>
      </c>
      <c r="F6324" s="6"/>
      <c r="G6324" s="6">
        <v>100</v>
      </c>
      <c r="H6324" s="6"/>
      <c r="I6324" s="6"/>
      <c r="J6324" s="6"/>
      <c r="K6324" s="6"/>
      <c r="L6324" s="6" t="s">
        <v>12295</v>
      </c>
      <c r="M6324" s="6">
        <v>63</v>
      </c>
      <c r="N6324" s="6" t="e">
        <f>VLOOKUP(A6324,web_archive!D:AB,18,FALSE)</f>
        <v>#N/A</v>
      </c>
      <c r="O6324" s="6">
        <v>2</v>
      </c>
      <c r="P6324" s="6"/>
      <c r="Q6324" s="6"/>
      <c r="R6324" s="6"/>
      <c r="S6324" s="6"/>
      <c r="T6324" s="6"/>
      <c r="U6324" s="6" t="s">
        <v>23026</v>
      </c>
      <c r="V6324" s="6" t="s">
        <v>12413</v>
      </c>
      <c r="W6324" s="6" t="s">
        <v>12299</v>
      </c>
      <c r="X6324" s="6" t="s">
        <v>12299</v>
      </c>
      <c r="Y6324" s="6"/>
      <c r="Z6324" s="6"/>
      <c r="AA6324" s="6"/>
    </row>
    <row r="6325" spans="1:27" x14ac:dyDescent="0.3">
      <c r="A6325" s="6">
        <v>12186</v>
      </c>
      <c r="B6325" s="6" t="s">
        <v>23027</v>
      </c>
      <c r="C6325" s="6" t="s">
        <v>7227</v>
      </c>
      <c r="D6325" s="6">
        <v>2</v>
      </c>
      <c r="E6325" s="6">
        <v>50000</v>
      </c>
      <c r="F6325" s="6"/>
      <c r="G6325" s="6">
        <v>200</v>
      </c>
      <c r="H6325" s="6"/>
      <c r="I6325" s="6"/>
      <c r="J6325" s="6"/>
      <c r="K6325" s="6"/>
      <c r="L6325" s="6" t="s">
        <v>12295</v>
      </c>
      <c r="M6325" s="6">
        <v>63</v>
      </c>
      <c r="N6325" s="6" t="e">
        <f>VLOOKUP(A6325,web_archive!D:AB,18,FALSE)</f>
        <v>#N/A</v>
      </c>
      <c r="O6325" s="6">
        <v>2</v>
      </c>
      <c r="P6325" s="6"/>
      <c r="Q6325" s="6"/>
      <c r="R6325" s="6"/>
      <c r="S6325" s="6"/>
      <c r="T6325" s="6"/>
      <c r="U6325" s="6" t="s">
        <v>23028</v>
      </c>
      <c r="V6325" s="6" t="s">
        <v>12406</v>
      </c>
      <c r="W6325" s="6" t="s">
        <v>12299</v>
      </c>
      <c r="X6325" s="6" t="s">
        <v>12299</v>
      </c>
      <c r="Y6325" s="6"/>
      <c r="Z6325" s="6"/>
      <c r="AA6325" s="6"/>
    </row>
    <row r="6326" spans="1:27" x14ac:dyDescent="0.3">
      <c r="A6326" s="6">
        <v>12187</v>
      </c>
      <c r="B6326" s="6" t="s">
        <v>23029</v>
      </c>
      <c r="C6326" s="6" t="s">
        <v>23030</v>
      </c>
      <c r="D6326" s="6">
        <v>2</v>
      </c>
      <c r="E6326" s="6">
        <v>50000</v>
      </c>
      <c r="F6326" s="6"/>
      <c r="G6326" s="6">
        <v>200</v>
      </c>
      <c r="H6326" s="6"/>
      <c r="I6326" s="6"/>
      <c r="J6326" s="6"/>
      <c r="K6326" s="6"/>
      <c r="L6326" s="6" t="s">
        <v>12295</v>
      </c>
      <c r="M6326" s="6">
        <v>63</v>
      </c>
      <c r="N6326" s="6" t="e">
        <f>VLOOKUP(A6326,web_archive!D:AB,18,FALSE)</f>
        <v>#N/A</v>
      </c>
      <c r="O6326" s="6">
        <v>2</v>
      </c>
      <c r="P6326" s="6"/>
      <c r="Q6326" s="6"/>
      <c r="R6326" s="6"/>
      <c r="S6326" s="6"/>
      <c r="T6326" s="6"/>
      <c r="U6326" s="6" t="s">
        <v>23031</v>
      </c>
      <c r="V6326" s="6" t="s">
        <v>12406</v>
      </c>
      <c r="W6326" s="6" t="s">
        <v>12299</v>
      </c>
      <c r="X6326" s="6" t="s">
        <v>12299</v>
      </c>
      <c r="Y6326" s="6"/>
      <c r="Z6326" s="6"/>
      <c r="AA6326" s="6"/>
    </row>
    <row r="6327" spans="1:27" x14ac:dyDescent="0.3">
      <c r="A6327" s="6">
        <v>12188</v>
      </c>
      <c r="B6327" s="6" t="s">
        <v>23032</v>
      </c>
      <c r="C6327" s="6" t="s">
        <v>23033</v>
      </c>
      <c r="D6327" s="6">
        <v>0</v>
      </c>
      <c r="E6327" s="6">
        <v>20</v>
      </c>
      <c r="F6327" s="6"/>
      <c r="G6327" s="6">
        <v>300</v>
      </c>
      <c r="H6327" s="6"/>
      <c r="I6327" s="6"/>
      <c r="J6327" s="6"/>
      <c r="K6327" s="6"/>
      <c r="L6327" s="6" t="s">
        <v>12295</v>
      </c>
      <c r="M6327" s="6">
        <v>63</v>
      </c>
      <c r="N6327" s="6" t="e">
        <f>VLOOKUP(A6327,web_archive!D:AB,18,FALSE)</f>
        <v>#N/A</v>
      </c>
      <c r="O6327" s="6">
        <v>2</v>
      </c>
      <c r="P6327" s="6"/>
      <c r="Q6327" s="6"/>
      <c r="R6327" s="6"/>
      <c r="S6327" s="6"/>
      <c r="T6327" s="6"/>
      <c r="U6327" s="6" t="s">
        <v>12414</v>
      </c>
      <c r="V6327" s="6" t="s">
        <v>12370</v>
      </c>
      <c r="W6327" s="6" t="s">
        <v>12299</v>
      </c>
      <c r="X6327" s="6" t="s">
        <v>12299</v>
      </c>
      <c r="Y6327" s="6"/>
      <c r="Z6327" s="6"/>
      <c r="AA6327" s="6"/>
    </row>
    <row r="6328" spans="1:27" x14ac:dyDescent="0.3">
      <c r="A6328" s="6">
        <v>12189</v>
      </c>
      <c r="B6328" s="6" t="s">
        <v>23034</v>
      </c>
      <c r="C6328" s="6" t="s">
        <v>7227</v>
      </c>
      <c r="D6328" s="6">
        <v>2</v>
      </c>
      <c r="E6328" s="6">
        <v>50000</v>
      </c>
      <c r="F6328" s="6"/>
      <c r="G6328" s="6">
        <v>200</v>
      </c>
      <c r="H6328" s="6"/>
      <c r="I6328" s="6"/>
      <c r="J6328" s="6"/>
      <c r="K6328" s="6"/>
      <c r="L6328" s="6" t="s">
        <v>12295</v>
      </c>
      <c r="M6328" s="6">
        <v>63</v>
      </c>
      <c r="N6328" s="6" t="e">
        <f>VLOOKUP(A6328,web_archive!D:AB,18,FALSE)</f>
        <v>#N/A</v>
      </c>
      <c r="O6328" s="6">
        <v>2</v>
      </c>
      <c r="P6328" s="6"/>
      <c r="Q6328" s="6"/>
      <c r="R6328" s="6"/>
      <c r="S6328" s="6"/>
      <c r="T6328" s="6"/>
      <c r="U6328" s="6" t="s">
        <v>23035</v>
      </c>
      <c r="V6328" s="6" t="s">
        <v>12406</v>
      </c>
      <c r="W6328" s="6" t="s">
        <v>12299</v>
      </c>
      <c r="X6328" s="6" t="s">
        <v>12299</v>
      </c>
      <c r="Y6328" s="6"/>
      <c r="Z6328" s="6"/>
      <c r="AA6328" s="6"/>
    </row>
    <row r="6329" spans="1:27" x14ac:dyDescent="0.3">
      <c r="A6329" s="6">
        <v>12190</v>
      </c>
      <c r="B6329" s="6" t="s">
        <v>23036</v>
      </c>
      <c r="C6329" s="6" t="s">
        <v>23037</v>
      </c>
      <c r="D6329" s="6">
        <v>2</v>
      </c>
      <c r="E6329" s="6">
        <v>2</v>
      </c>
      <c r="F6329" s="6"/>
      <c r="G6329" s="6">
        <v>300</v>
      </c>
      <c r="H6329" s="6"/>
      <c r="I6329" s="6"/>
      <c r="J6329" s="6"/>
      <c r="K6329" s="6"/>
      <c r="L6329" s="6" t="s">
        <v>12295</v>
      </c>
      <c r="M6329" s="6">
        <v>63</v>
      </c>
      <c r="N6329" s="6" t="e">
        <f>VLOOKUP(A6329,web_archive!D:AB,18,FALSE)</f>
        <v>#N/A</v>
      </c>
      <c r="O6329" s="6">
        <v>2</v>
      </c>
      <c r="P6329" s="6"/>
      <c r="Q6329" s="6"/>
      <c r="R6329" s="6"/>
      <c r="S6329" s="6"/>
      <c r="T6329" s="6"/>
      <c r="U6329" s="6" t="s">
        <v>12463</v>
      </c>
      <c r="V6329" s="6">
        <v>180000</v>
      </c>
      <c r="W6329" s="6" t="s">
        <v>12464</v>
      </c>
      <c r="X6329" s="6" t="s">
        <v>12299</v>
      </c>
      <c r="Y6329" s="6" t="s">
        <v>12299</v>
      </c>
      <c r="Z6329" s="6"/>
      <c r="AA6329" s="6"/>
    </row>
    <row r="6330" spans="1:27" x14ac:dyDescent="0.3">
      <c r="A6330" s="6">
        <v>12191</v>
      </c>
      <c r="B6330" s="6" t="s">
        <v>23038</v>
      </c>
      <c r="C6330" s="6" t="s">
        <v>23039</v>
      </c>
      <c r="D6330" s="6">
        <v>2</v>
      </c>
      <c r="E6330" s="6">
        <v>2</v>
      </c>
      <c r="F6330" s="6"/>
      <c r="G6330" s="6">
        <v>500</v>
      </c>
      <c r="H6330" s="6"/>
      <c r="I6330" s="6"/>
      <c r="J6330" s="6"/>
      <c r="K6330" s="6"/>
      <c r="L6330" s="6" t="s">
        <v>12295</v>
      </c>
      <c r="M6330" s="6">
        <v>63</v>
      </c>
      <c r="N6330" s="6" t="e">
        <f>VLOOKUP(A6330,web_archive!D:AB,18,FALSE)</f>
        <v>#N/A</v>
      </c>
      <c r="O6330" s="6">
        <v>2</v>
      </c>
      <c r="P6330" s="6"/>
      <c r="Q6330" s="6"/>
      <c r="R6330" s="6"/>
      <c r="S6330" s="6"/>
      <c r="T6330" s="6"/>
      <c r="U6330" s="6" t="s">
        <v>12450</v>
      </c>
      <c r="V6330" s="6">
        <v>600000</v>
      </c>
      <c r="W6330" s="6" t="s">
        <v>23040</v>
      </c>
      <c r="X6330" s="6">
        <v>600000</v>
      </c>
      <c r="Y6330" s="6" t="s">
        <v>12464</v>
      </c>
      <c r="Z6330" s="6" t="s">
        <v>12299</v>
      </c>
      <c r="AA6330" s="6" t="s">
        <v>12299</v>
      </c>
    </row>
    <row r="6331" spans="1:27" x14ac:dyDescent="0.3">
      <c r="A6331" s="6">
        <v>12192</v>
      </c>
      <c r="B6331" s="6" t="s">
        <v>23041</v>
      </c>
      <c r="C6331" s="6" t="s">
        <v>7944</v>
      </c>
      <c r="D6331" s="6">
        <v>0</v>
      </c>
      <c r="E6331" s="6">
        <v>20</v>
      </c>
      <c r="F6331" s="6"/>
      <c r="G6331" s="6">
        <v>10</v>
      </c>
      <c r="H6331" s="6"/>
      <c r="I6331" s="6"/>
      <c r="J6331" s="6"/>
      <c r="K6331" s="6"/>
      <c r="L6331" s="6" t="s">
        <v>12295</v>
      </c>
      <c r="M6331" s="6">
        <v>63</v>
      </c>
      <c r="N6331" s="6" t="e">
        <f>VLOOKUP(A6331,web_archive!D:AB,18,FALSE)</f>
        <v>#N/A</v>
      </c>
      <c r="O6331" s="6">
        <v>2</v>
      </c>
      <c r="P6331" s="6"/>
      <c r="Q6331" s="6"/>
      <c r="R6331" s="6"/>
      <c r="S6331" s="6"/>
      <c r="T6331" s="6"/>
      <c r="U6331" s="6" t="s">
        <v>22458</v>
      </c>
      <c r="V6331" s="6" t="s">
        <v>12491</v>
      </c>
      <c r="W6331" s="6" t="s">
        <v>12299</v>
      </c>
      <c r="X6331" s="6" t="s">
        <v>12299</v>
      </c>
      <c r="Y6331" s="6"/>
      <c r="Z6331" s="6"/>
      <c r="AA6331" s="6"/>
    </row>
    <row r="6332" spans="1:27" x14ac:dyDescent="0.3">
      <c r="A6332" s="6">
        <v>12193</v>
      </c>
      <c r="B6332" s="6" t="s">
        <v>23042</v>
      </c>
      <c r="C6332" s="6" t="s">
        <v>1584</v>
      </c>
      <c r="D6332" s="6">
        <v>2</v>
      </c>
      <c r="E6332" s="6">
        <v>20</v>
      </c>
      <c r="F6332" s="6"/>
      <c r="G6332" s="6">
        <v>20</v>
      </c>
      <c r="H6332" s="6"/>
      <c r="I6332" s="6"/>
      <c r="J6332" s="6"/>
      <c r="K6332" s="6"/>
      <c r="L6332" s="6" t="s">
        <v>12295</v>
      </c>
      <c r="M6332" s="6">
        <v>63</v>
      </c>
      <c r="N6332" s="6" t="e">
        <f>VLOOKUP(A6332,web_archive!D:AB,18,FALSE)</f>
        <v>#N/A</v>
      </c>
      <c r="O6332" s="6">
        <v>2</v>
      </c>
      <c r="P6332" s="6"/>
      <c r="Q6332" s="6"/>
      <c r="R6332" s="6"/>
      <c r="S6332" s="6"/>
      <c r="T6332" s="6"/>
      <c r="U6332" s="6" t="s">
        <v>22458</v>
      </c>
      <c r="V6332" s="6" t="s">
        <v>12491</v>
      </c>
      <c r="W6332" s="6" t="s">
        <v>12299</v>
      </c>
      <c r="X6332" s="6" t="s">
        <v>12299</v>
      </c>
      <c r="Y6332" s="6"/>
      <c r="Z6332" s="6"/>
      <c r="AA6332" s="6"/>
    </row>
    <row r="6333" spans="1:27" x14ac:dyDescent="0.3">
      <c r="A6333" s="6">
        <v>12194</v>
      </c>
      <c r="B6333" s="6" t="s">
        <v>23043</v>
      </c>
      <c r="C6333" s="6" t="s">
        <v>23044</v>
      </c>
      <c r="D6333" s="6">
        <v>2</v>
      </c>
      <c r="E6333" s="6">
        <v>20</v>
      </c>
      <c r="F6333" s="6"/>
      <c r="G6333" s="6">
        <v>200</v>
      </c>
      <c r="H6333" s="6"/>
      <c r="I6333" s="6"/>
      <c r="J6333" s="6"/>
      <c r="K6333" s="6"/>
      <c r="L6333" s="6" t="s">
        <v>12295</v>
      </c>
      <c r="M6333" s="6">
        <v>63</v>
      </c>
      <c r="N6333" s="6" t="e">
        <f>VLOOKUP(A6333,web_archive!D:AB,18,FALSE)</f>
        <v>#N/A</v>
      </c>
      <c r="O6333" s="6">
        <v>2</v>
      </c>
      <c r="P6333" s="6"/>
      <c r="Q6333" s="6"/>
      <c r="R6333" s="6"/>
      <c r="S6333" s="6"/>
      <c r="T6333" s="6"/>
      <c r="U6333" s="6" t="s">
        <v>23045</v>
      </c>
      <c r="V6333" s="6" t="s">
        <v>23046</v>
      </c>
      <c r="W6333" s="6" t="s">
        <v>23046</v>
      </c>
      <c r="X6333" s="6" t="s">
        <v>12406</v>
      </c>
      <c r="Y6333" s="6" t="s">
        <v>12299</v>
      </c>
      <c r="Z6333" s="6" t="s">
        <v>12299</v>
      </c>
      <c r="AA6333" s="6"/>
    </row>
    <row r="6334" spans="1:27" x14ac:dyDescent="0.3">
      <c r="A6334" s="6">
        <v>12195</v>
      </c>
      <c r="B6334" s="6" t="s">
        <v>23047</v>
      </c>
      <c r="C6334" s="6" t="s">
        <v>23048</v>
      </c>
      <c r="D6334" s="6">
        <v>0</v>
      </c>
      <c r="E6334" s="6">
        <v>20</v>
      </c>
      <c r="F6334" s="6"/>
      <c r="G6334" s="6">
        <v>100</v>
      </c>
      <c r="H6334" s="6"/>
      <c r="I6334" s="6"/>
      <c r="J6334" s="6"/>
      <c r="K6334" s="6"/>
      <c r="L6334" s="6" t="s">
        <v>12295</v>
      </c>
      <c r="M6334" s="6">
        <v>63</v>
      </c>
      <c r="N6334" s="6" t="e">
        <f>VLOOKUP(A6334,web_archive!D:AB,18,FALSE)</f>
        <v>#N/A</v>
      </c>
      <c r="O6334" s="6">
        <v>2</v>
      </c>
      <c r="P6334" s="6"/>
      <c r="Q6334" s="6"/>
      <c r="R6334" s="6"/>
      <c r="S6334" s="6"/>
      <c r="T6334" s="6"/>
      <c r="U6334" s="6" t="s">
        <v>12482</v>
      </c>
      <c r="V6334" s="6" t="s">
        <v>12483</v>
      </c>
      <c r="W6334" s="6" t="s">
        <v>12299</v>
      </c>
      <c r="X6334" s="6" t="s">
        <v>12299</v>
      </c>
      <c r="Y6334" s="6"/>
      <c r="Z6334" s="6"/>
      <c r="AA6334" s="6"/>
    </row>
    <row r="6335" spans="1:27" x14ac:dyDescent="0.3">
      <c r="A6335" s="6">
        <v>12196</v>
      </c>
      <c r="B6335" s="6" t="s">
        <v>23049</v>
      </c>
      <c r="C6335" s="6" t="s">
        <v>23050</v>
      </c>
      <c r="D6335" s="6">
        <v>0</v>
      </c>
      <c r="E6335" s="6">
        <v>20</v>
      </c>
      <c r="F6335" s="6"/>
      <c r="G6335" s="6">
        <v>100</v>
      </c>
      <c r="H6335" s="6"/>
      <c r="I6335" s="6"/>
      <c r="J6335" s="6"/>
      <c r="K6335" s="6"/>
      <c r="L6335" s="6" t="s">
        <v>12295</v>
      </c>
      <c r="M6335" s="6">
        <v>63</v>
      </c>
      <c r="N6335" s="6" t="e">
        <f>VLOOKUP(A6335,web_archive!D:AB,18,FALSE)</f>
        <v>#N/A</v>
      </c>
      <c r="O6335" s="6">
        <v>2</v>
      </c>
      <c r="P6335" s="6"/>
      <c r="Q6335" s="6"/>
      <c r="R6335" s="6"/>
      <c r="S6335" s="6"/>
      <c r="T6335" s="6"/>
      <c r="U6335" s="6" t="s">
        <v>12414</v>
      </c>
      <c r="V6335" s="6" t="s">
        <v>12298</v>
      </c>
      <c r="W6335" s="6" t="s">
        <v>12299</v>
      </c>
      <c r="X6335" s="6" t="s">
        <v>12299</v>
      </c>
      <c r="Y6335" s="6"/>
      <c r="Z6335" s="6"/>
      <c r="AA6335" s="6"/>
    </row>
    <row r="6336" spans="1:27" x14ac:dyDescent="0.3">
      <c r="A6336" s="6">
        <v>12197</v>
      </c>
      <c r="B6336" s="6" t="s">
        <v>23051</v>
      </c>
      <c r="C6336" s="6" t="s">
        <v>23052</v>
      </c>
      <c r="D6336" s="6">
        <v>0</v>
      </c>
      <c r="E6336" s="6">
        <v>20</v>
      </c>
      <c r="F6336" s="6"/>
      <c r="G6336" s="6">
        <v>100</v>
      </c>
      <c r="H6336" s="6"/>
      <c r="I6336" s="6"/>
      <c r="J6336" s="6"/>
      <c r="K6336" s="6"/>
      <c r="L6336" s="6" t="s">
        <v>12295</v>
      </c>
      <c r="M6336" s="6">
        <v>63</v>
      </c>
      <c r="N6336" s="6" t="e">
        <f>VLOOKUP(A6336,web_archive!D:AB,18,FALSE)</f>
        <v>#N/A</v>
      </c>
      <c r="O6336" s="6">
        <v>2</v>
      </c>
      <c r="P6336" s="6"/>
      <c r="Q6336" s="6"/>
      <c r="R6336" s="6"/>
      <c r="S6336" s="6"/>
      <c r="T6336" s="6"/>
      <c r="U6336" s="6" t="s">
        <v>12465</v>
      </c>
      <c r="V6336" s="6" t="s">
        <v>12489</v>
      </c>
      <c r="W6336" s="6" t="s">
        <v>12299</v>
      </c>
      <c r="X6336" s="6" t="s">
        <v>12299</v>
      </c>
      <c r="Y6336" s="6"/>
      <c r="Z6336" s="6"/>
      <c r="AA6336" s="6"/>
    </row>
    <row r="6337" spans="1:26" x14ac:dyDescent="0.3">
      <c r="A6337" s="6">
        <v>12198</v>
      </c>
      <c r="B6337" s="6" t="s">
        <v>23053</v>
      </c>
      <c r="C6337" s="6" t="s">
        <v>23054</v>
      </c>
      <c r="D6337" s="6">
        <v>2</v>
      </c>
      <c r="E6337" s="6">
        <v>20</v>
      </c>
      <c r="F6337" s="6"/>
      <c r="G6337" s="6">
        <v>100</v>
      </c>
      <c r="H6337" s="6"/>
      <c r="I6337" s="6"/>
      <c r="J6337" s="6"/>
      <c r="K6337" s="6"/>
      <c r="L6337" s="6" t="s">
        <v>12295</v>
      </c>
      <c r="M6337" s="6">
        <v>63</v>
      </c>
      <c r="N6337" s="6" t="e">
        <f>VLOOKUP(A6337,web_archive!D:AB,18,FALSE)</f>
        <v>#N/A</v>
      </c>
      <c r="O6337" s="6">
        <v>2</v>
      </c>
      <c r="P6337" s="6"/>
      <c r="Q6337" s="6"/>
      <c r="R6337" s="6"/>
      <c r="S6337" s="6"/>
      <c r="T6337" s="6"/>
      <c r="U6337" s="6" t="s">
        <v>23055</v>
      </c>
      <c r="V6337" s="6">
        <v>1200000</v>
      </c>
      <c r="W6337" s="6" t="s">
        <v>17664</v>
      </c>
      <c r="X6337" s="6" t="s">
        <v>12299</v>
      </c>
      <c r="Y6337" s="6" t="s">
        <v>12299</v>
      </c>
      <c r="Z6337" s="6"/>
    </row>
    <row r="6338" spans="1:26" x14ac:dyDescent="0.3">
      <c r="A6338" s="6">
        <v>12199</v>
      </c>
      <c r="B6338" s="6" t="s">
        <v>23056</v>
      </c>
      <c r="C6338" s="6" t="s">
        <v>23057</v>
      </c>
      <c r="D6338" s="6">
        <v>2</v>
      </c>
      <c r="E6338" s="6">
        <v>0</v>
      </c>
      <c r="F6338" s="6"/>
      <c r="G6338" s="6">
        <v>0</v>
      </c>
      <c r="H6338" s="6"/>
      <c r="I6338" s="6"/>
      <c r="J6338" s="6"/>
      <c r="K6338" s="6"/>
      <c r="L6338" s="6" t="s">
        <v>12295</v>
      </c>
      <c r="M6338" s="6">
        <v>63</v>
      </c>
      <c r="N6338" s="6" t="e">
        <f>VLOOKUP(A6338,web_archive!D:AB,18,FALSE)</f>
        <v>#N/A</v>
      </c>
      <c r="O6338" s="6">
        <v>2</v>
      </c>
      <c r="P6338" s="6"/>
      <c r="Q6338" s="6"/>
      <c r="R6338" s="6"/>
      <c r="S6338" s="6"/>
      <c r="T6338" s="6"/>
      <c r="U6338" s="6" t="s">
        <v>12299</v>
      </c>
      <c r="V6338" s="6" t="s">
        <v>12299</v>
      </c>
      <c r="W6338" s="6" t="s">
        <v>12299</v>
      </c>
      <c r="X6338" s="6"/>
      <c r="Y6338" s="6"/>
      <c r="Z6338" s="6"/>
    </row>
    <row r="6339" spans="1:26" x14ac:dyDescent="0.3">
      <c r="A6339" s="6">
        <v>12200</v>
      </c>
      <c r="B6339" s="6" t="s">
        <v>23058</v>
      </c>
      <c r="C6339" s="6" t="s">
        <v>23059</v>
      </c>
      <c r="D6339" s="6">
        <v>11</v>
      </c>
      <c r="E6339" s="6">
        <v>20</v>
      </c>
      <c r="F6339" s="6"/>
      <c r="G6339" s="6">
        <v>50</v>
      </c>
      <c r="H6339" s="6"/>
      <c r="I6339" s="6"/>
      <c r="J6339" s="6"/>
      <c r="K6339" s="6"/>
      <c r="L6339" s="6" t="s">
        <v>12295</v>
      </c>
      <c r="M6339" s="6">
        <v>63</v>
      </c>
      <c r="N6339" s="6" t="e">
        <f>VLOOKUP(A6339,web_archive!D:AB,18,FALSE)</f>
        <v>#N/A</v>
      </c>
      <c r="O6339" s="6">
        <v>2</v>
      </c>
      <c r="P6339" s="6"/>
      <c r="Q6339" s="6"/>
      <c r="R6339" s="6"/>
      <c r="S6339" s="6"/>
      <c r="T6339" s="6"/>
      <c r="U6339" s="6" t="s">
        <v>23060</v>
      </c>
      <c r="V6339" s="6" t="s">
        <v>12404</v>
      </c>
      <c r="W6339" s="6" t="s">
        <v>12299</v>
      </c>
      <c r="X6339" s="6" t="s">
        <v>12299</v>
      </c>
      <c r="Y6339" s="6"/>
      <c r="Z6339" s="6"/>
    </row>
    <row r="6340" spans="1:26" x14ac:dyDescent="0.3">
      <c r="A6340" s="6">
        <v>12201</v>
      </c>
      <c r="B6340" s="6" t="s">
        <v>23061</v>
      </c>
      <c r="C6340" s="6" t="s">
        <v>23062</v>
      </c>
      <c r="D6340" s="6">
        <v>2</v>
      </c>
      <c r="E6340" s="6">
        <v>20</v>
      </c>
      <c r="F6340" s="6"/>
      <c r="G6340" s="6">
        <v>200</v>
      </c>
      <c r="H6340" s="6"/>
      <c r="I6340" s="6"/>
      <c r="J6340" s="6"/>
      <c r="K6340" s="6"/>
      <c r="L6340" s="6" t="s">
        <v>12295</v>
      </c>
      <c r="M6340" s="6">
        <v>63</v>
      </c>
      <c r="N6340" s="6" t="e">
        <f>VLOOKUP(A6340,web_archive!D:AB,18,FALSE)</f>
        <v>#N/A</v>
      </c>
      <c r="O6340" s="6">
        <v>2</v>
      </c>
      <c r="P6340" s="6"/>
      <c r="Q6340" s="6"/>
      <c r="R6340" s="6"/>
      <c r="S6340" s="6"/>
      <c r="T6340" s="6"/>
      <c r="U6340" s="6" t="s">
        <v>12299</v>
      </c>
      <c r="V6340" s="6" t="s">
        <v>12299</v>
      </c>
      <c r="W6340" s="6" t="s">
        <v>12299</v>
      </c>
      <c r="X6340" s="6"/>
      <c r="Y6340" s="6"/>
      <c r="Z6340" s="6"/>
    </row>
    <row r="6341" spans="1:26" x14ac:dyDescent="0.3">
      <c r="A6341" s="6" t="s">
        <v>12401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 t="e">
        <f>VLOOKUP(A6341,web_archive!D:AB,18,FALSE)</f>
        <v>#N/A</v>
      </c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</row>
    <row r="6342" spans="1:26" x14ac:dyDescent="0.3">
      <c r="A6342" s="6" t="s">
        <v>23063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 t="e">
        <f>VLOOKUP(A6342,web_archive!D:AB,18,FALSE)</f>
        <v>#N/A</v>
      </c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</row>
    <row r="6343" spans="1:26" x14ac:dyDescent="0.3">
      <c r="A6343" s="6" t="s">
        <v>12401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 t="e">
        <f>VLOOKUP(A6343,web_archive!D:AB,18,FALSE)</f>
        <v>#N/A</v>
      </c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</row>
    <row r="6344" spans="1:26" x14ac:dyDescent="0.3">
      <c r="A6344" s="6">
        <v>12202</v>
      </c>
      <c r="B6344" s="6" t="s">
        <v>9699</v>
      </c>
      <c r="C6344" s="6" t="s">
        <v>9700</v>
      </c>
      <c r="D6344" s="6">
        <v>0</v>
      </c>
      <c r="E6344" s="6">
        <v>2</v>
      </c>
      <c r="F6344" s="6"/>
      <c r="G6344" s="6">
        <v>10</v>
      </c>
      <c r="H6344" s="6"/>
      <c r="I6344" s="6"/>
      <c r="J6344" s="6"/>
      <c r="K6344" s="6"/>
      <c r="L6344" s="6" t="s">
        <v>12295</v>
      </c>
      <c r="M6344" s="6">
        <v>63</v>
      </c>
      <c r="N6344" s="6" t="str">
        <f>VLOOKUP(A6344,web_archive!D:AB,18,FALSE)</f>
        <v>Normal / Upper / Baby</v>
      </c>
      <c r="O6344" s="6">
        <v>2</v>
      </c>
      <c r="P6344" s="6"/>
      <c r="Q6344" s="6"/>
      <c r="R6344" s="6"/>
      <c r="S6344" s="6"/>
      <c r="T6344" s="6"/>
      <c r="U6344" s="6" t="s">
        <v>23064</v>
      </c>
      <c r="V6344" s="6">
        <v>1800000</v>
      </c>
      <c r="W6344" s="6" t="s">
        <v>22797</v>
      </c>
      <c r="X6344" s="6" t="s">
        <v>12491</v>
      </c>
      <c r="Y6344" s="6" t="s">
        <v>12299</v>
      </c>
      <c r="Z6344" s="6" t="s">
        <v>12299</v>
      </c>
    </row>
    <row r="6345" spans="1:26" x14ac:dyDescent="0.3">
      <c r="A6345" s="6">
        <v>12203</v>
      </c>
      <c r="B6345" s="6" t="s">
        <v>160</v>
      </c>
      <c r="C6345" s="6" t="s">
        <v>161</v>
      </c>
      <c r="D6345" s="6">
        <v>0</v>
      </c>
      <c r="E6345" s="6">
        <v>2</v>
      </c>
      <c r="F6345" s="6"/>
      <c r="G6345" s="6">
        <v>10</v>
      </c>
      <c r="H6345" s="6"/>
      <c r="I6345" s="6"/>
      <c r="J6345" s="6"/>
      <c r="K6345" s="6"/>
      <c r="L6345" s="6" t="s">
        <v>12295</v>
      </c>
      <c r="M6345" s="6">
        <v>63</v>
      </c>
      <c r="N6345" s="6" t="str">
        <f>VLOOKUP(A6345,web_archive!D:AB,18,FALSE)</f>
        <v>Normal / Upper / Baby</v>
      </c>
      <c r="O6345" s="6">
        <v>2</v>
      </c>
      <c r="P6345" s="6"/>
      <c r="Q6345" s="6"/>
      <c r="R6345" s="6"/>
      <c r="S6345" s="6"/>
      <c r="T6345" s="6"/>
      <c r="U6345" s="6" t="s">
        <v>23065</v>
      </c>
      <c r="V6345" s="6">
        <v>1800000</v>
      </c>
      <c r="W6345" s="6" t="s">
        <v>22797</v>
      </c>
      <c r="X6345" s="6" t="s">
        <v>12491</v>
      </c>
      <c r="Y6345" s="6" t="s">
        <v>12299</v>
      </c>
      <c r="Z6345" s="6" t="s">
        <v>12299</v>
      </c>
    </row>
    <row r="6346" spans="1:26" x14ac:dyDescent="0.3">
      <c r="A6346" s="6">
        <v>12204</v>
      </c>
      <c r="B6346" s="6" t="s">
        <v>5544</v>
      </c>
      <c r="C6346" s="6" t="s">
        <v>5541</v>
      </c>
      <c r="D6346" s="6">
        <v>0</v>
      </c>
      <c r="E6346" s="6">
        <v>2</v>
      </c>
      <c r="F6346" s="6"/>
      <c r="G6346" s="6">
        <v>10</v>
      </c>
      <c r="H6346" s="6"/>
      <c r="I6346" s="6"/>
      <c r="J6346" s="6"/>
      <c r="K6346" s="6"/>
      <c r="L6346" s="6" t="s">
        <v>12295</v>
      </c>
      <c r="M6346" s="6">
        <v>63</v>
      </c>
      <c r="N6346" s="6" t="str">
        <f>VLOOKUP(A6346,web_archive!D:AB,18,FALSE)</f>
        <v>Normal / Upper / Baby</v>
      </c>
      <c r="O6346" s="6">
        <v>2</v>
      </c>
      <c r="P6346" s="6"/>
      <c r="Q6346" s="6"/>
      <c r="R6346" s="6"/>
      <c r="S6346" s="6"/>
      <c r="T6346" s="6"/>
      <c r="U6346" s="6" t="s">
        <v>23066</v>
      </c>
      <c r="V6346" s="6">
        <v>1800000</v>
      </c>
      <c r="W6346" s="6" t="s">
        <v>22797</v>
      </c>
      <c r="X6346" s="6" t="s">
        <v>12491</v>
      </c>
      <c r="Y6346" s="6" t="s">
        <v>12299</v>
      </c>
      <c r="Z6346" s="6" t="s">
        <v>12299</v>
      </c>
    </row>
    <row r="6347" spans="1:26" x14ac:dyDescent="0.3">
      <c r="A6347" s="6">
        <v>12205</v>
      </c>
      <c r="B6347" s="6" t="s">
        <v>2980</v>
      </c>
      <c r="C6347" s="6" t="s">
        <v>2981</v>
      </c>
      <c r="D6347" s="6">
        <v>0</v>
      </c>
      <c r="E6347" s="6">
        <v>2</v>
      </c>
      <c r="F6347" s="6"/>
      <c r="G6347" s="6">
        <v>10</v>
      </c>
      <c r="H6347" s="6"/>
      <c r="I6347" s="6"/>
      <c r="J6347" s="6"/>
      <c r="K6347" s="6"/>
      <c r="L6347" s="6" t="s">
        <v>12295</v>
      </c>
      <c r="M6347" s="6">
        <v>63</v>
      </c>
      <c r="N6347" s="6" t="str">
        <f>VLOOKUP(A6347,web_archive!D:AB,18,FALSE)</f>
        <v>Normal / Upper / Baby</v>
      </c>
      <c r="O6347" s="6">
        <v>2</v>
      </c>
      <c r="P6347" s="6"/>
      <c r="Q6347" s="6"/>
      <c r="R6347" s="6"/>
      <c r="S6347" s="6"/>
      <c r="T6347" s="6"/>
      <c r="U6347" s="6" t="s">
        <v>23067</v>
      </c>
      <c r="V6347" s="6">
        <v>1800000</v>
      </c>
      <c r="W6347" s="6" t="s">
        <v>22797</v>
      </c>
      <c r="X6347" s="6" t="s">
        <v>12491</v>
      </c>
      <c r="Y6347" s="6" t="s">
        <v>12299</v>
      </c>
      <c r="Z6347" s="6" t="s">
        <v>12299</v>
      </c>
    </row>
    <row r="6348" spans="1:26" x14ac:dyDescent="0.3">
      <c r="A6348" s="6">
        <v>12206</v>
      </c>
      <c r="B6348" s="6" t="s">
        <v>6277</v>
      </c>
      <c r="C6348" s="6" t="s">
        <v>6278</v>
      </c>
      <c r="D6348" s="6">
        <v>0</v>
      </c>
      <c r="E6348" s="6">
        <v>2</v>
      </c>
      <c r="F6348" s="6"/>
      <c r="G6348" s="6">
        <v>10</v>
      </c>
      <c r="H6348" s="6"/>
      <c r="I6348" s="6"/>
      <c r="J6348" s="6"/>
      <c r="K6348" s="6"/>
      <c r="L6348" s="6" t="s">
        <v>12295</v>
      </c>
      <c r="M6348" s="6">
        <v>63</v>
      </c>
      <c r="N6348" s="6" t="str">
        <f>VLOOKUP(A6348,web_archive!D:AB,18,FALSE)</f>
        <v>Normal / Upper / Baby</v>
      </c>
      <c r="O6348" s="6">
        <v>2</v>
      </c>
      <c r="P6348" s="6"/>
      <c r="Q6348" s="6"/>
      <c r="R6348" s="6"/>
      <c r="S6348" s="6"/>
      <c r="T6348" s="6"/>
      <c r="U6348" s="6" t="s">
        <v>23068</v>
      </c>
      <c r="V6348" s="6">
        <v>1800000</v>
      </c>
      <c r="W6348" s="6" t="s">
        <v>22797</v>
      </c>
      <c r="X6348" s="6" t="s">
        <v>12491</v>
      </c>
      <c r="Y6348" s="6" t="s">
        <v>12299</v>
      </c>
      <c r="Z6348" s="6" t="s">
        <v>12299</v>
      </c>
    </row>
    <row r="6349" spans="1:26" x14ac:dyDescent="0.3">
      <c r="A6349" s="6">
        <v>12207</v>
      </c>
      <c r="B6349" s="6" t="s">
        <v>10431</v>
      </c>
      <c r="C6349" s="6" t="s">
        <v>23069</v>
      </c>
      <c r="D6349" s="6">
        <v>0</v>
      </c>
      <c r="E6349" s="6">
        <v>2</v>
      </c>
      <c r="F6349" s="6"/>
      <c r="G6349" s="6">
        <v>10</v>
      </c>
      <c r="H6349" s="6"/>
      <c r="I6349" s="6"/>
      <c r="J6349" s="6"/>
      <c r="K6349" s="6"/>
      <c r="L6349" s="6" t="s">
        <v>12295</v>
      </c>
      <c r="M6349" s="6">
        <v>63</v>
      </c>
      <c r="N6349" s="6" t="str">
        <f>VLOOKUP(A6349,web_archive!D:AB,18,FALSE)</f>
        <v>Normal / Upper / Baby</v>
      </c>
      <c r="O6349" s="6">
        <v>2</v>
      </c>
      <c r="P6349" s="6"/>
      <c r="Q6349" s="6"/>
      <c r="R6349" s="6"/>
      <c r="S6349" s="6"/>
      <c r="T6349" s="6"/>
      <c r="U6349" s="6" t="s">
        <v>23070</v>
      </c>
      <c r="V6349" s="6">
        <v>1800000</v>
      </c>
      <c r="W6349" s="6" t="s">
        <v>22797</v>
      </c>
      <c r="X6349" s="6" t="s">
        <v>12491</v>
      </c>
      <c r="Y6349" s="6" t="s">
        <v>12299</v>
      </c>
      <c r="Z6349" s="6" t="s">
        <v>12299</v>
      </c>
    </row>
    <row r="6350" spans="1:26" x14ac:dyDescent="0.3">
      <c r="A6350" s="6">
        <v>12208</v>
      </c>
      <c r="B6350" s="6" t="s">
        <v>840</v>
      </c>
      <c r="C6350" s="6" t="s">
        <v>841</v>
      </c>
      <c r="D6350" s="6">
        <v>2</v>
      </c>
      <c r="E6350" s="6">
        <v>2</v>
      </c>
      <c r="F6350" s="6"/>
      <c r="G6350" s="6">
        <v>10</v>
      </c>
      <c r="H6350" s="6"/>
      <c r="I6350" s="6"/>
      <c r="J6350" s="6"/>
      <c r="K6350" s="6"/>
      <c r="L6350" s="6" t="s">
        <v>12295</v>
      </c>
      <c r="M6350" s="6">
        <v>63</v>
      </c>
      <c r="N6350" s="6" t="str">
        <f>VLOOKUP(A6350,web_archive!D:AB,18,FALSE)</f>
        <v>Normal / Upper / Baby</v>
      </c>
      <c r="O6350" s="6">
        <v>2</v>
      </c>
      <c r="P6350" s="6"/>
      <c r="Q6350" s="6"/>
      <c r="R6350" s="6"/>
      <c r="S6350" s="6"/>
      <c r="T6350" s="6"/>
      <c r="U6350" s="6" t="s">
        <v>23071</v>
      </c>
      <c r="V6350" s="6">
        <v>1800000</v>
      </c>
      <c r="W6350" s="6" t="s">
        <v>12370</v>
      </c>
      <c r="X6350" s="6" t="s">
        <v>12299</v>
      </c>
      <c r="Y6350" s="6" t="s">
        <v>12299</v>
      </c>
      <c r="Z6350" s="6"/>
    </row>
    <row r="6351" spans="1:26" x14ac:dyDescent="0.3">
      <c r="A6351" s="6">
        <v>12209</v>
      </c>
      <c r="B6351" s="6" t="s">
        <v>5524</v>
      </c>
      <c r="C6351" s="6" t="s">
        <v>5525</v>
      </c>
      <c r="D6351" s="6">
        <v>2</v>
      </c>
      <c r="E6351" s="6">
        <v>2</v>
      </c>
      <c r="F6351" s="6"/>
      <c r="G6351" s="6">
        <v>10</v>
      </c>
      <c r="H6351" s="6"/>
      <c r="I6351" s="6"/>
      <c r="J6351" s="6"/>
      <c r="K6351" s="6"/>
      <c r="L6351" s="6" t="s">
        <v>12295</v>
      </c>
      <c r="M6351" s="6">
        <v>63</v>
      </c>
      <c r="N6351" s="6" t="str">
        <f>VLOOKUP(A6351,web_archive!D:AB,18,FALSE)</f>
        <v>Normal / Upper / Baby</v>
      </c>
      <c r="O6351" s="6">
        <v>2</v>
      </c>
      <c r="P6351" s="6"/>
      <c r="Q6351" s="6"/>
      <c r="R6351" s="6"/>
      <c r="S6351" s="6"/>
      <c r="T6351" s="6"/>
      <c r="U6351" s="6" t="s">
        <v>23072</v>
      </c>
      <c r="V6351" s="6">
        <v>1800000</v>
      </c>
      <c r="W6351" s="6" t="s">
        <v>12298</v>
      </c>
      <c r="X6351" s="6" t="s">
        <v>12299</v>
      </c>
      <c r="Y6351" s="6" t="s">
        <v>12299</v>
      </c>
      <c r="Z6351" s="6"/>
    </row>
    <row r="6352" spans="1:26" x14ac:dyDescent="0.3">
      <c r="A6352" s="6">
        <v>12210</v>
      </c>
      <c r="B6352" s="6" t="s">
        <v>1679</v>
      </c>
      <c r="C6352" s="6" t="s">
        <v>1680</v>
      </c>
      <c r="D6352" s="6">
        <v>2</v>
      </c>
      <c r="E6352" s="6">
        <v>2</v>
      </c>
      <c r="F6352" s="6"/>
      <c r="G6352" s="6">
        <v>10</v>
      </c>
      <c r="H6352" s="6"/>
      <c r="I6352" s="6"/>
      <c r="J6352" s="6"/>
      <c r="K6352" s="6"/>
      <c r="L6352" s="6" t="s">
        <v>12295</v>
      </c>
      <c r="M6352" s="6">
        <v>63</v>
      </c>
      <c r="N6352" s="6" t="str">
        <f>VLOOKUP(A6352,web_archive!D:AB,18,FALSE)</f>
        <v>Normal / Upper / Baby</v>
      </c>
      <c r="O6352" s="6">
        <v>2</v>
      </c>
      <c r="P6352" s="6"/>
      <c r="Q6352" s="6"/>
      <c r="R6352" s="6"/>
      <c r="S6352" s="6"/>
      <c r="T6352" s="6"/>
      <c r="U6352" s="6" t="s">
        <v>23073</v>
      </c>
      <c r="V6352" s="6">
        <v>1800000</v>
      </c>
      <c r="W6352" s="6" t="s">
        <v>13911</v>
      </c>
      <c r="X6352" s="6" t="s">
        <v>12299</v>
      </c>
      <c r="Y6352" s="6" t="s">
        <v>12299</v>
      </c>
      <c r="Z6352" s="6"/>
    </row>
    <row r="6353" spans="1:34" x14ac:dyDescent="0.3">
      <c r="A6353" s="6">
        <v>12211</v>
      </c>
      <c r="B6353" s="6" t="s">
        <v>23074</v>
      </c>
      <c r="C6353" s="6" t="s">
        <v>23075</v>
      </c>
      <c r="D6353" s="6">
        <v>2</v>
      </c>
      <c r="E6353" s="6">
        <v>2</v>
      </c>
      <c r="F6353" s="6"/>
      <c r="G6353" s="6">
        <v>10</v>
      </c>
      <c r="H6353" s="6"/>
      <c r="I6353" s="6"/>
      <c r="J6353" s="6"/>
      <c r="K6353" s="6"/>
      <c r="L6353" s="6" t="s">
        <v>12295</v>
      </c>
      <c r="M6353" s="6">
        <v>63</v>
      </c>
      <c r="N6353" s="6" t="e">
        <f>VLOOKUP(A6353,web_archive!D:AB,18,FALSE)</f>
        <v>#N/A</v>
      </c>
      <c r="O6353" s="6">
        <v>2</v>
      </c>
      <c r="P6353" s="6"/>
      <c r="Q6353" s="6"/>
      <c r="R6353" s="6"/>
      <c r="S6353" s="6"/>
      <c r="T6353" s="6"/>
      <c r="U6353" s="6" t="s">
        <v>23076</v>
      </c>
      <c r="V6353" s="6" t="s">
        <v>12299</v>
      </c>
      <c r="W6353" s="6" t="s">
        <v>12299</v>
      </c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</row>
    <row r="6354" spans="1:34" x14ac:dyDescent="0.3">
      <c r="A6354" s="6">
        <v>12212</v>
      </c>
      <c r="B6354" s="6" t="s">
        <v>23077</v>
      </c>
      <c r="C6354" s="6" t="s">
        <v>23078</v>
      </c>
      <c r="D6354" s="6">
        <v>2</v>
      </c>
      <c r="E6354" s="6">
        <v>2</v>
      </c>
      <c r="F6354" s="6"/>
      <c r="G6354" s="6">
        <v>10</v>
      </c>
      <c r="H6354" s="6"/>
      <c r="I6354" s="6"/>
      <c r="J6354" s="6"/>
      <c r="K6354" s="6"/>
      <c r="L6354" s="6" t="s">
        <v>12295</v>
      </c>
      <c r="M6354" s="6">
        <v>63</v>
      </c>
      <c r="N6354" s="6" t="e">
        <f>VLOOKUP(A6354,web_archive!D:AB,18,FALSE)</f>
        <v>#N/A</v>
      </c>
      <c r="O6354" s="6">
        <v>2</v>
      </c>
      <c r="P6354" s="6"/>
      <c r="Q6354" s="6"/>
      <c r="R6354" s="6"/>
      <c r="S6354" s="6"/>
      <c r="T6354" s="6"/>
      <c r="U6354" s="6" t="s">
        <v>23079</v>
      </c>
      <c r="V6354" s="6" t="s">
        <v>12299</v>
      </c>
      <c r="W6354" s="6" t="s">
        <v>12299</v>
      </c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</row>
    <row r="6355" spans="1:34" x14ac:dyDescent="0.3">
      <c r="A6355" s="6">
        <v>12213</v>
      </c>
      <c r="B6355" s="6" t="s">
        <v>23080</v>
      </c>
      <c r="C6355" s="6" t="s">
        <v>23080</v>
      </c>
      <c r="D6355" s="6">
        <v>11</v>
      </c>
      <c r="E6355" s="6">
        <v>2</v>
      </c>
      <c r="F6355" s="6"/>
      <c r="G6355" s="6">
        <v>0</v>
      </c>
      <c r="H6355" s="6"/>
      <c r="I6355" s="6"/>
      <c r="J6355" s="6"/>
      <c r="K6355" s="6"/>
      <c r="L6355" s="6" t="s">
        <v>12295</v>
      </c>
      <c r="M6355" s="6">
        <v>63</v>
      </c>
      <c r="N6355" s="6" t="e">
        <f>VLOOKUP(A6355,web_archive!D:AB,18,FALSE)</f>
        <v>#N/A</v>
      </c>
      <c r="O6355" s="6">
        <v>2</v>
      </c>
      <c r="P6355" s="6"/>
      <c r="Q6355" s="6"/>
      <c r="R6355" s="6"/>
      <c r="S6355" s="6"/>
      <c r="T6355" s="6"/>
      <c r="U6355" s="6" t="s">
        <v>23081</v>
      </c>
      <c r="V6355" s="6" t="s">
        <v>12299</v>
      </c>
      <c r="W6355" s="6" t="s">
        <v>12299</v>
      </c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</row>
    <row r="6356" spans="1:34" x14ac:dyDescent="0.3">
      <c r="A6356" s="6">
        <v>12214</v>
      </c>
      <c r="B6356" s="6" t="s">
        <v>2420</v>
      </c>
      <c r="C6356" s="6" t="s">
        <v>2421</v>
      </c>
      <c r="D6356" s="6">
        <v>2</v>
      </c>
      <c r="E6356" s="6">
        <v>2</v>
      </c>
      <c r="F6356" s="6"/>
      <c r="G6356" s="6">
        <v>10</v>
      </c>
      <c r="H6356" s="6"/>
      <c r="I6356" s="6"/>
      <c r="J6356" s="6"/>
      <c r="K6356" s="6"/>
      <c r="L6356" s="6" t="s">
        <v>12295</v>
      </c>
      <c r="M6356" s="6">
        <v>63</v>
      </c>
      <c r="N6356" s="6" t="e">
        <f>VLOOKUP(A6356,web_archive!D:AB,18,FALSE)</f>
        <v>#N/A</v>
      </c>
      <c r="O6356" s="6">
        <v>2</v>
      </c>
      <c r="P6356" s="6"/>
      <c r="Q6356" s="6"/>
      <c r="R6356" s="6"/>
      <c r="S6356" s="6"/>
      <c r="T6356" s="6"/>
      <c r="U6356" s="6" t="s">
        <v>23082</v>
      </c>
      <c r="V6356" s="6">
        <v>600000</v>
      </c>
      <c r="W6356" s="6" t="s">
        <v>12298</v>
      </c>
      <c r="X6356" s="6" t="s">
        <v>12299</v>
      </c>
      <c r="Y6356" s="6" t="s">
        <v>12299</v>
      </c>
      <c r="Z6356" s="6"/>
      <c r="AA6356" s="6"/>
      <c r="AB6356" s="6"/>
      <c r="AC6356" s="6"/>
      <c r="AD6356" s="6"/>
      <c r="AE6356" s="6"/>
      <c r="AF6356" s="6"/>
      <c r="AG6356" s="6"/>
      <c r="AH6356" s="6"/>
    </row>
    <row r="6357" spans="1:34" x14ac:dyDescent="0.3">
      <c r="A6357" s="6">
        <v>12215</v>
      </c>
      <c r="B6357" s="6" t="s">
        <v>1229</v>
      </c>
      <c r="C6357" s="6" t="s">
        <v>1230</v>
      </c>
      <c r="D6357" s="6">
        <v>2</v>
      </c>
      <c r="E6357" s="6">
        <v>2</v>
      </c>
      <c r="F6357" s="6"/>
      <c r="G6357" s="6">
        <v>10</v>
      </c>
      <c r="H6357" s="6"/>
      <c r="I6357" s="6"/>
      <c r="J6357" s="6"/>
      <c r="K6357" s="6"/>
      <c r="L6357" s="6" t="s">
        <v>12295</v>
      </c>
      <c r="M6357" s="6">
        <v>63</v>
      </c>
      <c r="N6357" s="6" t="str">
        <f>VLOOKUP(A6357,web_archive!D:AB,18,FALSE)</f>
        <v>Normal / Upper / Baby</v>
      </c>
      <c r="O6357" s="6">
        <v>2</v>
      </c>
      <c r="P6357" s="6"/>
      <c r="Q6357" s="6"/>
      <c r="R6357" s="6"/>
      <c r="S6357" s="6"/>
      <c r="T6357" s="6"/>
      <c r="U6357" s="6" t="s">
        <v>23083</v>
      </c>
      <c r="V6357" s="6" t="s">
        <v>23084</v>
      </c>
      <c r="W6357" s="6">
        <v>240000</v>
      </c>
      <c r="X6357" s="6" t="s">
        <v>12489</v>
      </c>
      <c r="Y6357" s="6" t="s">
        <v>12299</v>
      </c>
      <c r="Z6357" s="6" t="s">
        <v>12299</v>
      </c>
      <c r="AA6357" s="6"/>
      <c r="AB6357" s="6"/>
      <c r="AC6357" s="6"/>
      <c r="AD6357" s="6"/>
      <c r="AE6357" s="6"/>
      <c r="AF6357" s="6"/>
      <c r="AG6357" s="6"/>
      <c r="AH6357" s="6"/>
    </row>
    <row r="6358" spans="1:34" x14ac:dyDescent="0.3">
      <c r="A6358" s="6">
        <v>12216</v>
      </c>
      <c r="B6358" s="6" t="s">
        <v>5456</v>
      </c>
      <c r="C6358" s="6" t="s">
        <v>5457</v>
      </c>
      <c r="D6358" s="6">
        <v>2</v>
      </c>
      <c r="E6358" s="6">
        <v>2</v>
      </c>
      <c r="F6358" s="6"/>
      <c r="G6358" s="6">
        <v>10</v>
      </c>
      <c r="H6358" s="6"/>
      <c r="I6358" s="6"/>
      <c r="J6358" s="6"/>
      <c r="K6358" s="6"/>
      <c r="L6358" s="6" t="s">
        <v>12295</v>
      </c>
      <c r="M6358" s="6">
        <v>63</v>
      </c>
      <c r="N6358" s="6" t="str">
        <f>VLOOKUP(A6358,web_archive!D:AB,18,FALSE)</f>
        <v>Normal / Upper / Baby</v>
      </c>
      <c r="O6358" s="6">
        <v>2</v>
      </c>
      <c r="P6358" s="6"/>
      <c r="Q6358" s="6"/>
      <c r="R6358" s="6"/>
      <c r="S6358" s="6"/>
      <c r="T6358" s="6"/>
      <c r="U6358" s="6" t="s">
        <v>23085</v>
      </c>
      <c r="V6358" s="6" t="s">
        <v>23086</v>
      </c>
      <c r="W6358" s="6">
        <v>240000</v>
      </c>
      <c r="X6358" s="6" t="s">
        <v>23087</v>
      </c>
      <c r="Y6358" s="6" t="s">
        <v>16286</v>
      </c>
      <c r="Z6358" s="6" t="s">
        <v>12299</v>
      </c>
      <c r="AA6358" s="6" t="s">
        <v>12299</v>
      </c>
      <c r="AB6358" s="6"/>
      <c r="AC6358" s="6"/>
      <c r="AD6358" s="6"/>
      <c r="AE6358" s="6"/>
      <c r="AF6358" s="6"/>
      <c r="AG6358" s="6"/>
      <c r="AH6358" s="6"/>
    </row>
    <row r="6359" spans="1:34" x14ac:dyDescent="0.3">
      <c r="A6359" s="6">
        <v>12217</v>
      </c>
      <c r="B6359" s="6" t="s">
        <v>572</v>
      </c>
      <c r="C6359" s="6" t="s">
        <v>573</v>
      </c>
      <c r="D6359" s="6">
        <v>2</v>
      </c>
      <c r="E6359" s="6">
        <v>2</v>
      </c>
      <c r="F6359" s="6"/>
      <c r="G6359" s="6">
        <v>10</v>
      </c>
      <c r="H6359" s="6"/>
      <c r="I6359" s="6"/>
      <c r="J6359" s="6"/>
      <c r="K6359" s="6"/>
      <c r="L6359" s="6" t="s">
        <v>12295</v>
      </c>
      <c r="M6359" s="6">
        <v>63</v>
      </c>
      <c r="N6359" s="6" t="str">
        <f>VLOOKUP(A6359,web_archive!D:AB,18,FALSE)</f>
        <v>Normal / Upper / Baby</v>
      </c>
      <c r="O6359" s="6">
        <v>2</v>
      </c>
      <c r="P6359" s="6"/>
      <c r="Q6359" s="6"/>
      <c r="R6359" s="6"/>
      <c r="S6359" s="6"/>
      <c r="T6359" s="6"/>
      <c r="U6359" s="6" t="s">
        <v>23088</v>
      </c>
      <c r="V6359" s="6" t="s">
        <v>23089</v>
      </c>
      <c r="W6359" s="6">
        <v>180000</v>
      </c>
      <c r="X6359" s="6" t="s">
        <v>23090</v>
      </c>
      <c r="Y6359" s="6" t="s">
        <v>14415</v>
      </c>
      <c r="Z6359" s="6" t="s">
        <v>12299</v>
      </c>
      <c r="AA6359" s="6" t="s">
        <v>12299</v>
      </c>
      <c r="AB6359" s="6"/>
      <c r="AC6359" s="6"/>
      <c r="AD6359" s="6"/>
      <c r="AE6359" s="6"/>
      <c r="AF6359" s="6"/>
      <c r="AG6359" s="6"/>
      <c r="AH6359" s="6"/>
    </row>
    <row r="6360" spans="1:34" x14ac:dyDescent="0.3">
      <c r="A6360" s="6">
        <v>12218</v>
      </c>
      <c r="B6360" s="6" t="s">
        <v>609</v>
      </c>
      <c r="C6360" s="6" t="s">
        <v>610</v>
      </c>
      <c r="D6360" s="6">
        <v>2</v>
      </c>
      <c r="E6360" s="6">
        <v>2</v>
      </c>
      <c r="F6360" s="6"/>
      <c r="G6360" s="6">
        <v>10</v>
      </c>
      <c r="H6360" s="6"/>
      <c r="I6360" s="6"/>
      <c r="J6360" s="6"/>
      <c r="K6360" s="6"/>
      <c r="L6360" s="6" t="s">
        <v>12295</v>
      </c>
      <c r="M6360" s="6">
        <v>63</v>
      </c>
      <c r="N6360" s="6" t="str">
        <f>VLOOKUP(A6360,web_archive!D:AB,18,FALSE)</f>
        <v>Normal / Upper / Baby</v>
      </c>
      <c r="O6360" s="6">
        <v>2</v>
      </c>
      <c r="P6360" s="6"/>
      <c r="Q6360" s="6"/>
      <c r="R6360" s="6"/>
      <c r="S6360" s="6"/>
      <c r="T6360" s="6"/>
      <c r="U6360" s="6" t="s">
        <v>23091</v>
      </c>
      <c r="V6360" s="6">
        <v>100000</v>
      </c>
      <c r="W6360" s="6" t="s">
        <v>23092</v>
      </c>
      <c r="X6360" s="6" t="s">
        <v>12298</v>
      </c>
      <c r="Y6360" s="6" t="s">
        <v>12299</v>
      </c>
      <c r="Z6360" s="6" t="s">
        <v>12299</v>
      </c>
      <c r="AA6360" s="6"/>
      <c r="AB6360" s="6"/>
      <c r="AC6360" s="6"/>
      <c r="AD6360" s="6"/>
      <c r="AE6360" s="6"/>
      <c r="AF6360" s="6"/>
      <c r="AG6360" s="6"/>
      <c r="AH6360" s="6"/>
    </row>
    <row r="6361" spans="1:34" x14ac:dyDescent="0.3">
      <c r="A6361" s="6">
        <v>12219</v>
      </c>
      <c r="B6361" s="6" t="s">
        <v>23093</v>
      </c>
      <c r="C6361" s="6" t="s">
        <v>23094</v>
      </c>
      <c r="D6361" s="6">
        <v>2</v>
      </c>
      <c r="E6361" s="6">
        <v>2</v>
      </c>
      <c r="F6361" s="6"/>
      <c r="G6361" s="6">
        <v>10</v>
      </c>
      <c r="H6361" s="6"/>
      <c r="I6361" s="6"/>
      <c r="J6361" s="6"/>
      <c r="K6361" s="6"/>
      <c r="L6361" s="6" t="s">
        <v>12295</v>
      </c>
      <c r="M6361" s="6">
        <v>63</v>
      </c>
      <c r="N6361" s="6" t="e">
        <f>VLOOKUP(A6361,web_archive!D:AB,18,FALSE)</f>
        <v>#N/A</v>
      </c>
      <c r="O6361" s="6">
        <v>2</v>
      </c>
      <c r="P6361" s="6"/>
      <c r="Q6361" s="6"/>
      <c r="R6361" s="6"/>
      <c r="S6361" s="6"/>
      <c r="T6361" s="6"/>
      <c r="U6361" s="6" t="s">
        <v>23095</v>
      </c>
      <c r="V6361" s="6" t="s">
        <v>23096</v>
      </c>
      <c r="W6361" s="6">
        <v>250000</v>
      </c>
      <c r="X6361" s="6" t="s">
        <v>12491</v>
      </c>
      <c r="Y6361" s="6" t="s">
        <v>12299</v>
      </c>
      <c r="Z6361" s="6" t="s">
        <v>12299</v>
      </c>
      <c r="AA6361" s="6"/>
      <c r="AB6361" s="6"/>
      <c r="AC6361" s="6"/>
      <c r="AD6361" s="6"/>
      <c r="AE6361" s="6"/>
      <c r="AF6361" s="6"/>
      <c r="AG6361" s="6"/>
      <c r="AH6361" s="6"/>
    </row>
    <row r="6362" spans="1:34" x14ac:dyDescent="0.3">
      <c r="A6362" s="6">
        <v>12220</v>
      </c>
      <c r="B6362" s="6" t="s">
        <v>120</v>
      </c>
      <c r="C6362" s="6" t="s">
        <v>121</v>
      </c>
      <c r="D6362" s="6">
        <v>2</v>
      </c>
      <c r="E6362" s="6">
        <v>2</v>
      </c>
      <c r="F6362" s="6"/>
      <c r="G6362" s="6">
        <v>10</v>
      </c>
      <c r="H6362" s="6"/>
      <c r="I6362" s="6"/>
      <c r="J6362" s="6"/>
      <c r="K6362" s="6"/>
      <c r="L6362" s="6" t="s">
        <v>12295</v>
      </c>
      <c r="M6362" s="6">
        <v>63</v>
      </c>
      <c r="N6362" s="6" t="str">
        <f>VLOOKUP(A6362,web_archive!D:AB,18,FALSE)</f>
        <v>Normal / Upper / Baby</v>
      </c>
      <c r="O6362" s="6">
        <v>2</v>
      </c>
      <c r="P6362" s="6"/>
      <c r="Q6362" s="6"/>
      <c r="R6362" s="6"/>
      <c r="S6362" s="6"/>
      <c r="T6362" s="6"/>
      <c r="U6362" s="6" t="s">
        <v>23097</v>
      </c>
      <c r="V6362" s="6" t="s">
        <v>23098</v>
      </c>
      <c r="W6362" s="6" t="s">
        <v>23099</v>
      </c>
      <c r="X6362" s="6">
        <v>150000</v>
      </c>
      <c r="Y6362" s="6" t="s">
        <v>13441</v>
      </c>
      <c r="Z6362" s="6" t="s">
        <v>12299</v>
      </c>
      <c r="AA6362" s="6" t="s">
        <v>12299</v>
      </c>
      <c r="AB6362" s="6"/>
      <c r="AC6362" s="6"/>
      <c r="AD6362" s="6"/>
      <c r="AE6362" s="6"/>
      <c r="AF6362" s="6"/>
      <c r="AG6362" s="6"/>
      <c r="AH6362" s="6"/>
    </row>
    <row r="6363" spans="1:34" x14ac:dyDescent="0.3">
      <c r="A6363" s="6">
        <v>12221</v>
      </c>
      <c r="B6363" s="6" t="s">
        <v>23100</v>
      </c>
      <c r="C6363" s="6" t="s">
        <v>20759</v>
      </c>
      <c r="D6363" s="6">
        <v>2</v>
      </c>
      <c r="E6363" s="6">
        <v>2</v>
      </c>
      <c r="F6363" s="6"/>
      <c r="G6363" s="6">
        <v>10</v>
      </c>
      <c r="H6363" s="6"/>
      <c r="I6363" s="6"/>
      <c r="J6363" s="6"/>
      <c r="K6363" s="6"/>
      <c r="L6363" s="6" t="s">
        <v>12295</v>
      </c>
      <c r="M6363" s="6">
        <v>63</v>
      </c>
      <c r="N6363" s="6" t="e">
        <f>VLOOKUP(A6363,web_archive!D:AB,18,FALSE)</f>
        <v>#N/A</v>
      </c>
      <c r="O6363" s="6">
        <v>2</v>
      </c>
      <c r="P6363" s="6"/>
      <c r="Q6363" s="6"/>
      <c r="R6363" s="6"/>
      <c r="S6363" s="6"/>
      <c r="T6363" s="6"/>
      <c r="U6363" s="6" t="s">
        <v>23101</v>
      </c>
      <c r="V6363" s="6" t="s">
        <v>23102</v>
      </c>
      <c r="W6363" s="6" t="s">
        <v>23103</v>
      </c>
      <c r="X6363" s="6" t="s">
        <v>12299</v>
      </c>
      <c r="Y6363" s="6" t="s">
        <v>12299</v>
      </c>
      <c r="Z6363" s="6"/>
      <c r="AA6363" s="6"/>
      <c r="AB6363" s="6"/>
      <c r="AC6363" s="6"/>
      <c r="AD6363" s="6"/>
      <c r="AE6363" s="6"/>
      <c r="AF6363" s="6"/>
      <c r="AG6363" s="6"/>
      <c r="AH6363" s="6"/>
    </row>
    <row r="6364" spans="1:34" x14ac:dyDescent="0.3">
      <c r="A6364" s="6">
        <v>12225</v>
      </c>
      <c r="B6364" s="6" t="s">
        <v>23104</v>
      </c>
      <c r="C6364" s="6" t="s">
        <v>23105</v>
      </c>
      <c r="D6364" s="6">
        <v>2</v>
      </c>
      <c r="E6364" s="6">
        <v>20</v>
      </c>
      <c r="F6364" s="6"/>
      <c r="G6364" s="6">
        <v>50</v>
      </c>
      <c r="H6364" s="6"/>
      <c r="I6364" s="6"/>
      <c r="J6364" s="6"/>
      <c r="K6364" s="6"/>
      <c r="L6364" s="6" t="s">
        <v>12295</v>
      </c>
      <c r="M6364" s="6">
        <v>63</v>
      </c>
      <c r="N6364" s="6" t="e">
        <f>VLOOKUP(A6364,web_archive!D:AB,18,FALSE)</f>
        <v>#N/A</v>
      </c>
      <c r="O6364" s="6">
        <v>2</v>
      </c>
      <c r="P6364" s="6"/>
      <c r="Q6364" s="6"/>
      <c r="R6364" s="6"/>
      <c r="S6364" s="6"/>
      <c r="T6364" s="6"/>
      <c r="U6364" s="6" t="s">
        <v>23106</v>
      </c>
      <c r="V6364" s="6" t="s">
        <v>12299</v>
      </c>
      <c r="W6364" s="6" t="s">
        <v>12299</v>
      </c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</row>
    <row r="6365" spans="1:34" x14ac:dyDescent="0.3">
      <c r="A6365" s="6">
        <v>12226</v>
      </c>
      <c r="B6365" s="6" t="s">
        <v>23107</v>
      </c>
      <c r="C6365" s="6" t="s">
        <v>23108</v>
      </c>
      <c r="D6365" s="6">
        <v>0</v>
      </c>
      <c r="E6365" s="6">
        <v>20</v>
      </c>
      <c r="F6365" s="6"/>
      <c r="G6365" s="6">
        <v>50</v>
      </c>
      <c r="H6365" s="6"/>
      <c r="I6365" s="6"/>
      <c r="J6365" s="6"/>
      <c r="K6365" s="6"/>
      <c r="L6365" s="6" t="s">
        <v>12295</v>
      </c>
      <c r="M6365" s="6">
        <v>63</v>
      </c>
      <c r="N6365" s="6" t="e">
        <f>VLOOKUP(A6365,web_archive!D:AB,18,FALSE)</f>
        <v>#N/A</v>
      </c>
      <c r="O6365" s="6">
        <v>2</v>
      </c>
      <c r="P6365" s="6"/>
      <c r="Q6365" s="6"/>
      <c r="R6365" s="6"/>
      <c r="S6365" s="6"/>
      <c r="T6365" s="6"/>
      <c r="U6365" s="6" t="s">
        <v>12463</v>
      </c>
      <c r="V6365" s="6">
        <v>5400000</v>
      </c>
      <c r="W6365" s="6" t="s">
        <v>23109</v>
      </c>
      <c r="X6365" s="6" t="s">
        <v>23110</v>
      </c>
      <c r="Y6365" s="6">
        <v>5400000</v>
      </c>
      <c r="Z6365" s="6" t="s">
        <v>23111</v>
      </c>
      <c r="AA6365" s="6">
        <v>5400000</v>
      </c>
      <c r="AB6365" s="6" t="s">
        <v>23112</v>
      </c>
      <c r="AC6365" s="6">
        <v>5400000</v>
      </c>
      <c r="AD6365" s="6" t="s">
        <v>23113</v>
      </c>
      <c r="AE6365" s="6">
        <v>5400000</v>
      </c>
      <c r="AF6365" s="6" t="s">
        <v>12649</v>
      </c>
      <c r="AG6365" s="6" t="s">
        <v>12299</v>
      </c>
      <c r="AH6365" s="6" t="s">
        <v>12299</v>
      </c>
    </row>
    <row r="6366" spans="1:34" x14ac:dyDescent="0.3">
      <c r="A6366" s="6">
        <v>12227</v>
      </c>
      <c r="B6366" s="6" t="s">
        <v>23114</v>
      </c>
      <c r="C6366" s="6" t="s">
        <v>23115</v>
      </c>
      <c r="D6366" s="6">
        <v>0</v>
      </c>
      <c r="E6366" s="6">
        <v>20</v>
      </c>
      <c r="F6366" s="6"/>
      <c r="G6366" s="6">
        <v>50</v>
      </c>
      <c r="H6366" s="6"/>
      <c r="I6366" s="6"/>
      <c r="J6366" s="6"/>
      <c r="K6366" s="6"/>
      <c r="L6366" s="6" t="s">
        <v>12295</v>
      </c>
      <c r="M6366" s="6">
        <v>63</v>
      </c>
      <c r="N6366" s="6" t="e">
        <f>VLOOKUP(A6366,web_archive!D:AB,18,FALSE)</f>
        <v>#N/A</v>
      </c>
      <c r="O6366" s="6">
        <v>2</v>
      </c>
      <c r="P6366" s="6"/>
      <c r="Q6366" s="6"/>
      <c r="R6366" s="6"/>
      <c r="S6366" s="6"/>
      <c r="T6366" s="6"/>
      <c r="U6366" s="6" t="s">
        <v>12463</v>
      </c>
      <c r="V6366" s="6">
        <v>5400000</v>
      </c>
      <c r="W6366" s="6" t="s">
        <v>23109</v>
      </c>
      <c r="X6366" s="6" t="s">
        <v>23116</v>
      </c>
      <c r="Y6366" s="6">
        <v>5400000</v>
      </c>
      <c r="Z6366" s="6" t="s">
        <v>23117</v>
      </c>
      <c r="AA6366" s="6">
        <v>5400000</v>
      </c>
      <c r="AB6366" s="6" t="s">
        <v>23118</v>
      </c>
      <c r="AC6366" s="6">
        <v>5400000</v>
      </c>
      <c r="AD6366" s="6" t="s">
        <v>23119</v>
      </c>
      <c r="AE6366" s="6">
        <v>5400000</v>
      </c>
      <c r="AF6366" s="6" t="s">
        <v>12489</v>
      </c>
      <c r="AG6366" s="6" t="s">
        <v>12299</v>
      </c>
      <c r="AH6366" s="6" t="s">
        <v>12299</v>
      </c>
    </row>
    <row r="6367" spans="1:34" x14ac:dyDescent="0.3">
      <c r="A6367" s="6">
        <v>12228</v>
      </c>
      <c r="B6367" s="6" t="s">
        <v>23120</v>
      </c>
      <c r="C6367" s="6" t="s">
        <v>23121</v>
      </c>
      <c r="D6367" s="6">
        <v>0</v>
      </c>
      <c r="E6367" s="6">
        <v>20</v>
      </c>
      <c r="F6367" s="6"/>
      <c r="G6367" s="6">
        <v>50</v>
      </c>
      <c r="H6367" s="6"/>
      <c r="I6367" s="6"/>
      <c r="J6367" s="6"/>
      <c r="K6367" s="6"/>
      <c r="L6367" s="6" t="s">
        <v>12295</v>
      </c>
      <c r="M6367" s="6">
        <v>63</v>
      </c>
      <c r="N6367" s="6" t="e">
        <f>VLOOKUP(A6367,web_archive!D:AB,18,FALSE)</f>
        <v>#N/A</v>
      </c>
      <c r="O6367" s="6">
        <v>2</v>
      </c>
      <c r="P6367" s="6"/>
      <c r="Q6367" s="6"/>
      <c r="R6367" s="6"/>
      <c r="S6367" s="6"/>
      <c r="T6367" s="6"/>
      <c r="U6367" s="6" t="s">
        <v>12463</v>
      </c>
      <c r="V6367" s="6">
        <v>5400000</v>
      </c>
      <c r="W6367" s="6" t="s">
        <v>23109</v>
      </c>
      <c r="X6367" s="6" t="s">
        <v>23122</v>
      </c>
      <c r="Y6367" s="6">
        <v>5400000</v>
      </c>
      <c r="Z6367" s="6" t="s">
        <v>23123</v>
      </c>
      <c r="AA6367" s="6">
        <v>5400000</v>
      </c>
      <c r="AB6367" s="6" t="s">
        <v>23124</v>
      </c>
      <c r="AC6367" s="6">
        <v>5400000</v>
      </c>
      <c r="AD6367" s="6" t="s">
        <v>12489</v>
      </c>
      <c r="AE6367" s="6" t="s">
        <v>12299</v>
      </c>
      <c r="AF6367" s="6" t="s">
        <v>12299</v>
      </c>
      <c r="AG6367" s="6"/>
      <c r="AH6367" s="6"/>
    </row>
    <row r="6368" spans="1:34" x14ac:dyDescent="0.3">
      <c r="A6368" s="6">
        <v>12229</v>
      </c>
      <c r="B6368" s="6" t="s">
        <v>23125</v>
      </c>
      <c r="C6368" s="6" t="s">
        <v>23126</v>
      </c>
      <c r="D6368" s="6">
        <v>0</v>
      </c>
      <c r="E6368" s="6">
        <v>20</v>
      </c>
      <c r="F6368" s="6"/>
      <c r="G6368" s="6">
        <v>50</v>
      </c>
      <c r="H6368" s="6"/>
      <c r="I6368" s="6"/>
      <c r="J6368" s="6"/>
      <c r="K6368" s="6"/>
      <c r="L6368" s="6" t="s">
        <v>12295</v>
      </c>
      <c r="M6368" s="6">
        <v>63</v>
      </c>
      <c r="N6368" s="6" t="e">
        <f>VLOOKUP(A6368,web_archive!D:AB,18,FALSE)</f>
        <v>#N/A</v>
      </c>
      <c r="O6368" s="6">
        <v>2</v>
      </c>
      <c r="P6368" s="6"/>
      <c r="Q6368" s="6"/>
      <c r="R6368" s="6"/>
      <c r="S6368" s="6"/>
      <c r="T6368" s="6"/>
      <c r="U6368" s="6" t="s">
        <v>12463</v>
      </c>
      <c r="V6368" s="6">
        <v>5400000</v>
      </c>
      <c r="W6368" s="6" t="s">
        <v>23109</v>
      </c>
      <c r="X6368" s="6" t="s">
        <v>23110</v>
      </c>
      <c r="Y6368" s="6">
        <v>5400000</v>
      </c>
      <c r="Z6368" s="6" t="s">
        <v>23127</v>
      </c>
      <c r="AA6368" s="6">
        <v>5400000</v>
      </c>
      <c r="AB6368" s="6" t="s">
        <v>23128</v>
      </c>
      <c r="AC6368" s="6">
        <v>5400000</v>
      </c>
      <c r="AD6368" s="6" t="s">
        <v>22864</v>
      </c>
      <c r="AE6368" s="6">
        <v>5400000</v>
      </c>
      <c r="AF6368" s="6" t="s">
        <v>23129</v>
      </c>
      <c r="AG6368" s="6" t="s">
        <v>12299</v>
      </c>
      <c r="AH6368" s="6" t="s">
        <v>12299</v>
      </c>
    </row>
    <row r="6369" spans="1:42" x14ac:dyDescent="0.3">
      <c r="A6369" s="6">
        <v>12230</v>
      </c>
      <c r="B6369" s="6" t="s">
        <v>23130</v>
      </c>
      <c r="C6369" s="6" t="s">
        <v>23131</v>
      </c>
      <c r="D6369" s="6">
        <v>0</v>
      </c>
      <c r="E6369" s="6">
        <v>20</v>
      </c>
      <c r="F6369" s="6"/>
      <c r="G6369" s="6">
        <v>50</v>
      </c>
      <c r="H6369" s="6"/>
      <c r="I6369" s="6"/>
      <c r="J6369" s="6"/>
      <c r="K6369" s="6"/>
      <c r="L6369" s="6" t="s">
        <v>12295</v>
      </c>
      <c r="M6369" s="6">
        <v>63</v>
      </c>
      <c r="N6369" s="6" t="e">
        <f>VLOOKUP(A6369,web_archive!D:AB,18,FALSE)</f>
        <v>#N/A</v>
      </c>
      <c r="O6369" s="6">
        <v>2</v>
      </c>
      <c r="P6369" s="6"/>
      <c r="Q6369" s="6"/>
      <c r="R6369" s="6"/>
      <c r="S6369" s="6"/>
      <c r="T6369" s="6"/>
      <c r="U6369" s="6" t="s">
        <v>12463</v>
      </c>
      <c r="V6369" s="6">
        <v>5400000</v>
      </c>
      <c r="W6369" s="6" t="s">
        <v>23109</v>
      </c>
      <c r="X6369" s="6" t="s">
        <v>23116</v>
      </c>
      <c r="Y6369" s="6">
        <v>5400000</v>
      </c>
      <c r="Z6369" s="6" t="s">
        <v>23132</v>
      </c>
      <c r="AA6369" s="6">
        <v>5400000</v>
      </c>
      <c r="AB6369" s="6" t="s">
        <v>23133</v>
      </c>
      <c r="AC6369" s="6">
        <v>5400000</v>
      </c>
      <c r="AD6369" s="6" t="s">
        <v>23134</v>
      </c>
      <c r="AE6369" s="6">
        <v>5400000</v>
      </c>
      <c r="AF6369" s="6" t="s">
        <v>12483</v>
      </c>
      <c r="AG6369" s="6" t="s">
        <v>12299</v>
      </c>
      <c r="AH6369" s="6" t="s">
        <v>12299</v>
      </c>
      <c r="AI6369" s="6"/>
      <c r="AJ6369" s="6"/>
      <c r="AK6369" s="6"/>
      <c r="AL6369" s="6"/>
      <c r="AM6369" s="6"/>
      <c r="AN6369" s="6"/>
      <c r="AO6369" s="6"/>
      <c r="AP6369" s="6"/>
    </row>
    <row r="6370" spans="1:42" x14ac:dyDescent="0.3">
      <c r="A6370" s="6">
        <v>12231</v>
      </c>
      <c r="B6370" s="6" t="s">
        <v>23135</v>
      </c>
      <c r="C6370" s="6" t="s">
        <v>23136</v>
      </c>
      <c r="D6370" s="6">
        <v>0</v>
      </c>
      <c r="E6370" s="6">
        <v>20</v>
      </c>
      <c r="F6370" s="6"/>
      <c r="G6370" s="6">
        <v>50</v>
      </c>
      <c r="H6370" s="6"/>
      <c r="I6370" s="6"/>
      <c r="J6370" s="6"/>
      <c r="K6370" s="6"/>
      <c r="L6370" s="6" t="s">
        <v>12295</v>
      </c>
      <c r="M6370" s="6">
        <v>63</v>
      </c>
      <c r="N6370" s="6" t="e">
        <f>VLOOKUP(A6370,web_archive!D:AB,18,FALSE)</f>
        <v>#N/A</v>
      </c>
      <c r="O6370" s="6">
        <v>2</v>
      </c>
      <c r="P6370" s="6"/>
      <c r="Q6370" s="6"/>
      <c r="R6370" s="6"/>
      <c r="S6370" s="6"/>
      <c r="T6370" s="6"/>
      <c r="U6370" s="6" t="s">
        <v>12412</v>
      </c>
      <c r="V6370" s="6" t="s">
        <v>23137</v>
      </c>
      <c r="W6370" s="6">
        <v>5400000</v>
      </c>
      <c r="X6370" s="6" t="s">
        <v>23138</v>
      </c>
      <c r="Y6370" s="6">
        <v>5400000</v>
      </c>
      <c r="Z6370" s="6" t="s">
        <v>23139</v>
      </c>
      <c r="AA6370" s="6">
        <v>5400000</v>
      </c>
      <c r="AB6370" s="6" t="s">
        <v>23140</v>
      </c>
      <c r="AC6370" s="6">
        <v>5400000</v>
      </c>
      <c r="AD6370" s="6" t="s">
        <v>23141</v>
      </c>
      <c r="AE6370" s="6">
        <v>5400000</v>
      </c>
      <c r="AF6370" s="6" t="s">
        <v>23142</v>
      </c>
      <c r="AG6370" s="6">
        <v>5400000</v>
      </c>
      <c r="AH6370" s="6" t="s">
        <v>23143</v>
      </c>
      <c r="AI6370" s="6">
        <v>5400000</v>
      </c>
      <c r="AJ6370" s="6" t="s">
        <v>23144</v>
      </c>
      <c r="AK6370" s="6">
        <v>5400000</v>
      </c>
      <c r="AL6370" s="6" t="s">
        <v>23145</v>
      </c>
      <c r="AM6370" s="6">
        <v>5400000</v>
      </c>
      <c r="AN6370" s="6" t="s">
        <v>23146</v>
      </c>
      <c r="AO6370" s="6" t="s">
        <v>12299</v>
      </c>
      <c r="AP6370" s="6" t="s">
        <v>12299</v>
      </c>
    </row>
    <row r="6371" spans="1:42" x14ac:dyDescent="0.3">
      <c r="A6371" s="6">
        <v>12232</v>
      </c>
      <c r="B6371" s="6" t="s">
        <v>23147</v>
      </c>
      <c r="C6371" s="6" t="s">
        <v>23148</v>
      </c>
      <c r="D6371" s="6">
        <v>2</v>
      </c>
      <c r="E6371" s="6">
        <v>20</v>
      </c>
      <c r="F6371" s="6"/>
      <c r="G6371" s="6">
        <v>150</v>
      </c>
      <c r="H6371" s="6"/>
      <c r="I6371" s="6"/>
      <c r="J6371" s="6"/>
      <c r="K6371" s="6"/>
      <c r="L6371" s="6" t="s">
        <v>12295</v>
      </c>
      <c r="M6371" s="6">
        <v>63</v>
      </c>
      <c r="N6371" s="6" t="e">
        <f>VLOOKUP(A6371,web_archive!D:AB,18,FALSE)</f>
        <v>#N/A</v>
      </c>
      <c r="O6371" s="6">
        <v>2</v>
      </c>
      <c r="P6371" s="6"/>
      <c r="Q6371" s="6"/>
      <c r="R6371" s="6"/>
      <c r="S6371" s="6"/>
      <c r="T6371" s="6"/>
      <c r="U6371" s="6" t="s">
        <v>12453</v>
      </c>
      <c r="V6371" s="6">
        <v>900000</v>
      </c>
      <c r="W6371" s="6" t="s">
        <v>22885</v>
      </c>
      <c r="X6371" s="6">
        <v>900000</v>
      </c>
      <c r="Y6371" s="6" t="s">
        <v>12464</v>
      </c>
      <c r="Z6371" s="6" t="s">
        <v>12299</v>
      </c>
      <c r="AA6371" s="6" t="s">
        <v>12299</v>
      </c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</row>
    <row r="6372" spans="1:42" x14ac:dyDescent="0.3">
      <c r="A6372" s="6">
        <v>12233</v>
      </c>
      <c r="B6372" s="6" t="s">
        <v>23149</v>
      </c>
      <c r="C6372" s="6" t="s">
        <v>23149</v>
      </c>
      <c r="D6372" s="6">
        <v>0</v>
      </c>
      <c r="E6372" s="6">
        <v>20</v>
      </c>
      <c r="F6372" s="6"/>
      <c r="G6372" s="6">
        <v>200</v>
      </c>
      <c r="H6372" s="6"/>
      <c r="I6372" s="6"/>
      <c r="J6372" s="6"/>
      <c r="K6372" s="6"/>
      <c r="L6372" s="6" t="s">
        <v>12295</v>
      </c>
      <c r="M6372" s="6">
        <v>63</v>
      </c>
      <c r="N6372" s="6" t="e">
        <f>VLOOKUP(A6372,web_archive!D:AB,18,FALSE)</f>
        <v>#N/A</v>
      </c>
      <c r="O6372" s="6">
        <v>2</v>
      </c>
      <c r="P6372" s="6"/>
      <c r="Q6372" s="6"/>
      <c r="R6372" s="6"/>
      <c r="S6372" s="6"/>
      <c r="T6372" s="6"/>
      <c r="U6372" s="6" t="s">
        <v>12412</v>
      </c>
      <c r="V6372" s="6" t="s">
        <v>12413</v>
      </c>
      <c r="W6372" s="6" t="s">
        <v>12299</v>
      </c>
      <c r="X6372" s="6" t="s">
        <v>12299</v>
      </c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</row>
    <row r="6373" spans="1:42" x14ac:dyDescent="0.3">
      <c r="A6373" s="6">
        <v>12234</v>
      </c>
      <c r="B6373" s="6" t="s">
        <v>23150</v>
      </c>
      <c r="C6373" s="6" t="s">
        <v>23151</v>
      </c>
      <c r="D6373" s="6">
        <v>0</v>
      </c>
      <c r="E6373" s="6">
        <v>20</v>
      </c>
      <c r="F6373" s="6"/>
      <c r="G6373" s="6">
        <v>100</v>
      </c>
      <c r="H6373" s="6"/>
      <c r="I6373" s="6"/>
      <c r="J6373" s="6"/>
      <c r="K6373" s="6"/>
      <c r="L6373" s="6" t="s">
        <v>12295</v>
      </c>
      <c r="M6373" s="6">
        <v>63</v>
      </c>
      <c r="N6373" s="6" t="e">
        <f>VLOOKUP(A6373,web_archive!D:AB,18,FALSE)</f>
        <v>#N/A</v>
      </c>
      <c r="O6373" s="6">
        <v>2</v>
      </c>
      <c r="P6373" s="6"/>
      <c r="Q6373" s="6"/>
      <c r="R6373" s="6"/>
      <c r="S6373" s="6"/>
      <c r="T6373" s="6"/>
      <c r="U6373" s="6" t="s">
        <v>22910</v>
      </c>
      <c r="V6373" s="6" t="s">
        <v>12298</v>
      </c>
      <c r="W6373" s="6" t="s">
        <v>12299</v>
      </c>
      <c r="X6373" s="6" t="s">
        <v>12299</v>
      </c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</row>
    <row r="6374" spans="1:42" x14ac:dyDescent="0.3">
      <c r="A6374" s="6">
        <v>12235</v>
      </c>
      <c r="B6374" s="6" t="s">
        <v>23152</v>
      </c>
      <c r="C6374" s="6" t="s">
        <v>23153</v>
      </c>
      <c r="D6374" s="6">
        <v>2</v>
      </c>
      <c r="E6374" s="6">
        <v>20</v>
      </c>
      <c r="F6374" s="6"/>
      <c r="G6374" s="6">
        <v>100</v>
      </c>
      <c r="H6374" s="6"/>
      <c r="I6374" s="6"/>
      <c r="J6374" s="6"/>
      <c r="K6374" s="6"/>
      <c r="L6374" s="6" t="s">
        <v>12295</v>
      </c>
      <c r="M6374" s="6">
        <v>63</v>
      </c>
      <c r="N6374" s="6" t="e">
        <f>VLOOKUP(A6374,web_archive!D:AB,18,FALSE)</f>
        <v>#N/A</v>
      </c>
      <c r="O6374" s="6">
        <v>2</v>
      </c>
      <c r="P6374" s="6"/>
      <c r="Q6374" s="6"/>
      <c r="R6374" s="6"/>
      <c r="S6374" s="6"/>
      <c r="T6374" s="6"/>
      <c r="U6374" s="6" t="s">
        <v>12482</v>
      </c>
      <c r="V6374" s="6" t="s">
        <v>23154</v>
      </c>
      <c r="W6374" s="6" t="s">
        <v>23084</v>
      </c>
      <c r="X6374" s="6">
        <v>240000</v>
      </c>
      <c r="Y6374" s="6" t="s">
        <v>12489</v>
      </c>
      <c r="Z6374" s="6" t="s">
        <v>12299</v>
      </c>
      <c r="AA6374" s="6" t="s">
        <v>12299</v>
      </c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</row>
    <row r="6375" spans="1:42" x14ac:dyDescent="0.3">
      <c r="A6375" s="6">
        <v>12236</v>
      </c>
      <c r="B6375" s="6" t="s">
        <v>23155</v>
      </c>
      <c r="C6375" s="6" t="s">
        <v>23156</v>
      </c>
      <c r="D6375" s="6">
        <v>11</v>
      </c>
      <c r="E6375" s="6">
        <v>20</v>
      </c>
      <c r="F6375" s="6"/>
      <c r="G6375" s="6">
        <v>100</v>
      </c>
      <c r="H6375" s="6"/>
      <c r="I6375" s="6"/>
      <c r="J6375" s="6"/>
      <c r="K6375" s="6"/>
      <c r="L6375" s="6" t="s">
        <v>12295</v>
      </c>
      <c r="M6375" s="6">
        <v>63</v>
      </c>
      <c r="N6375" s="6" t="e">
        <f>VLOOKUP(A6375,web_archive!D:AB,18,FALSE)</f>
        <v>#N/A</v>
      </c>
      <c r="O6375" s="6">
        <v>2</v>
      </c>
      <c r="P6375" s="6"/>
      <c r="Q6375" s="6"/>
      <c r="R6375" s="6"/>
      <c r="S6375" s="6"/>
      <c r="T6375" s="6"/>
      <c r="U6375" s="6" t="s">
        <v>22458</v>
      </c>
      <c r="V6375" s="6" t="s">
        <v>23157</v>
      </c>
      <c r="W6375" s="6" t="s">
        <v>12491</v>
      </c>
      <c r="X6375" s="6" t="s">
        <v>12299</v>
      </c>
      <c r="Y6375" s="6" t="s">
        <v>12299</v>
      </c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</row>
    <row r="6376" spans="1:42" x14ac:dyDescent="0.3">
      <c r="A6376" s="6">
        <v>12237</v>
      </c>
      <c r="B6376" s="6" t="s">
        <v>23158</v>
      </c>
      <c r="C6376" s="6" t="s">
        <v>23159</v>
      </c>
      <c r="D6376" s="6">
        <v>2</v>
      </c>
      <c r="E6376" s="6">
        <v>0</v>
      </c>
      <c r="F6376" s="6"/>
      <c r="G6376" s="6">
        <v>100</v>
      </c>
      <c r="H6376" s="6"/>
      <c r="I6376" s="6"/>
      <c r="J6376" s="6"/>
      <c r="K6376" s="6"/>
      <c r="L6376" s="6" t="s">
        <v>12295</v>
      </c>
      <c r="M6376" s="6">
        <v>63</v>
      </c>
      <c r="N6376" s="6" t="e">
        <f>VLOOKUP(A6376,web_archive!D:AB,18,FALSE)</f>
        <v>#N/A</v>
      </c>
      <c r="O6376" s="6">
        <v>2</v>
      </c>
      <c r="P6376" s="6"/>
      <c r="Q6376" s="6"/>
      <c r="R6376" s="6"/>
      <c r="S6376" s="6"/>
      <c r="T6376" s="6"/>
      <c r="U6376" s="6" t="s">
        <v>12482</v>
      </c>
      <c r="V6376" s="6" t="s">
        <v>23160</v>
      </c>
      <c r="W6376" s="6">
        <v>18000</v>
      </c>
      <c r="X6376" s="6" t="s">
        <v>23161</v>
      </c>
      <c r="Y6376" s="6">
        <v>18000</v>
      </c>
      <c r="Z6376" s="6" t="s">
        <v>12298</v>
      </c>
      <c r="AA6376" s="6" t="s">
        <v>12299</v>
      </c>
      <c r="AB6376" s="6" t="s">
        <v>12299</v>
      </c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</row>
    <row r="6377" spans="1:42" x14ac:dyDescent="0.3">
      <c r="A6377" s="6">
        <v>12238</v>
      </c>
      <c r="B6377" s="6" t="s">
        <v>23162</v>
      </c>
      <c r="C6377" s="6" t="s">
        <v>19169</v>
      </c>
      <c r="D6377" s="6">
        <v>2</v>
      </c>
      <c r="E6377" s="6">
        <v>20</v>
      </c>
      <c r="F6377" s="6"/>
      <c r="G6377" s="6">
        <v>100</v>
      </c>
      <c r="H6377" s="6"/>
      <c r="I6377" s="6"/>
      <c r="J6377" s="6"/>
      <c r="K6377" s="6"/>
      <c r="L6377" s="6" t="s">
        <v>12295</v>
      </c>
      <c r="M6377" s="6">
        <v>63</v>
      </c>
      <c r="N6377" s="6" t="e">
        <f>VLOOKUP(A6377,web_archive!D:AB,18,FALSE)</f>
        <v>#N/A</v>
      </c>
      <c r="O6377" s="6">
        <v>2</v>
      </c>
      <c r="P6377" s="6"/>
      <c r="Q6377" s="6"/>
      <c r="R6377" s="6"/>
      <c r="S6377" s="6"/>
      <c r="T6377" s="6"/>
      <c r="U6377" s="6" t="s">
        <v>12480</v>
      </c>
      <c r="V6377" s="6">
        <v>10000</v>
      </c>
      <c r="W6377" s="6">
        <v>0</v>
      </c>
      <c r="X6377" s="6">
        <v>1000</v>
      </c>
      <c r="Y6377" s="6" t="s">
        <v>12481</v>
      </c>
      <c r="Z6377" s="6">
        <v>50000</v>
      </c>
      <c r="AA6377" s="6" t="s">
        <v>12298</v>
      </c>
      <c r="AB6377" s="6" t="s">
        <v>12299</v>
      </c>
      <c r="AC6377" s="6" t="s">
        <v>12299</v>
      </c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</row>
    <row r="6378" spans="1:42" x14ac:dyDescent="0.3">
      <c r="A6378" s="6">
        <v>12239</v>
      </c>
      <c r="B6378" s="6" t="s">
        <v>23163</v>
      </c>
      <c r="C6378" s="6" t="s">
        <v>19169</v>
      </c>
      <c r="D6378" s="6">
        <v>2</v>
      </c>
      <c r="E6378" s="6">
        <v>20</v>
      </c>
      <c r="F6378" s="6"/>
      <c r="G6378" s="6">
        <v>100</v>
      </c>
      <c r="H6378" s="6"/>
      <c r="I6378" s="6"/>
      <c r="J6378" s="6"/>
      <c r="K6378" s="6"/>
      <c r="L6378" s="6" t="s">
        <v>12295</v>
      </c>
      <c r="M6378" s="6">
        <v>63</v>
      </c>
      <c r="N6378" s="6" t="e">
        <f>VLOOKUP(A6378,web_archive!D:AB,18,FALSE)</f>
        <v>#N/A</v>
      </c>
      <c r="O6378" s="6">
        <v>2</v>
      </c>
      <c r="P6378" s="6"/>
      <c r="Q6378" s="6"/>
      <c r="R6378" s="6"/>
      <c r="S6378" s="6"/>
      <c r="T6378" s="6"/>
      <c r="U6378" s="6" t="s">
        <v>12480</v>
      </c>
      <c r="V6378" s="6">
        <v>10000</v>
      </c>
      <c r="W6378" s="6">
        <v>0</v>
      </c>
      <c r="X6378" s="6">
        <v>1000</v>
      </c>
      <c r="Y6378" s="6" t="s">
        <v>12481</v>
      </c>
      <c r="Z6378" s="6">
        <v>50000</v>
      </c>
      <c r="AA6378" s="6" t="s">
        <v>12298</v>
      </c>
      <c r="AB6378" s="6" t="s">
        <v>12299</v>
      </c>
      <c r="AC6378" s="6" t="s">
        <v>12299</v>
      </c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</row>
    <row r="6379" spans="1:42" x14ac:dyDescent="0.3">
      <c r="A6379" s="6">
        <v>12240</v>
      </c>
      <c r="B6379" s="6" t="s">
        <v>23164</v>
      </c>
      <c r="C6379" s="6" t="s">
        <v>23165</v>
      </c>
      <c r="D6379" s="6">
        <v>2</v>
      </c>
      <c r="E6379" s="6">
        <v>20</v>
      </c>
      <c r="F6379" s="6"/>
      <c r="G6379" s="6">
        <v>200</v>
      </c>
      <c r="H6379" s="6"/>
      <c r="I6379" s="6"/>
      <c r="J6379" s="6"/>
      <c r="K6379" s="6"/>
      <c r="L6379" s="6" t="s">
        <v>12295</v>
      </c>
      <c r="M6379" s="6">
        <v>63</v>
      </c>
      <c r="N6379" s="6" t="e">
        <f>VLOOKUP(A6379,web_archive!D:AB,18,FALSE)</f>
        <v>#N/A</v>
      </c>
      <c r="O6379" s="6">
        <v>2</v>
      </c>
      <c r="P6379" s="6"/>
      <c r="Q6379" s="6"/>
      <c r="R6379" s="6"/>
      <c r="S6379" s="6"/>
      <c r="T6379" s="6"/>
      <c r="U6379" s="6" t="s">
        <v>23166</v>
      </c>
      <c r="V6379" s="6" t="s">
        <v>12406</v>
      </c>
      <c r="W6379" s="6" t="s">
        <v>12299</v>
      </c>
      <c r="X6379" s="6" t="s">
        <v>12299</v>
      </c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</row>
    <row r="6380" spans="1:42" x14ac:dyDescent="0.3">
      <c r="A6380" s="6">
        <v>12241</v>
      </c>
      <c r="B6380" s="6" t="s">
        <v>23167</v>
      </c>
      <c r="C6380" s="6" t="s">
        <v>23168</v>
      </c>
      <c r="D6380" s="6">
        <v>2</v>
      </c>
      <c r="E6380" s="6">
        <v>800</v>
      </c>
      <c r="F6380" s="6"/>
      <c r="G6380" s="6">
        <v>100</v>
      </c>
      <c r="H6380" s="6"/>
      <c r="I6380" s="6"/>
      <c r="J6380" s="6"/>
      <c r="K6380" s="6"/>
      <c r="L6380" s="6" t="s">
        <v>12295</v>
      </c>
      <c r="M6380" s="6">
        <v>63</v>
      </c>
      <c r="N6380" s="6" t="e">
        <f>VLOOKUP(A6380,web_archive!D:AB,18,FALSE)</f>
        <v>#N/A</v>
      </c>
      <c r="O6380" s="6">
        <v>2</v>
      </c>
      <c r="P6380" s="6"/>
      <c r="Q6380" s="6"/>
      <c r="R6380" s="6"/>
      <c r="S6380" s="6"/>
      <c r="T6380" s="6"/>
      <c r="U6380" s="6" t="s">
        <v>23169</v>
      </c>
      <c r="V6380" s="6">
        <v>1800000</v>
      </c>
      <c r="W6380" s="6" t="s">
        <v>12298</v>
      </c>
      <c r="X6380" s="6" t="s">
        <v>12299</v>
      </c>
      <c r="Y6380" s="6" t="s">
        <v>12299</v>
      </c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</row>
    <row r="6381" spans="1:42" x14ac:dyDescent="0.3">
      <c r="A6381" s="6">
        <v>12242</v>
      </c>
      <c r="B6381" s="6" t="s">
        <v>23170</v>
      </c>
      <c r="C6381" s="6" t="s">
        <v>23171</v>
      </c>
      <c r="D6381" s="6">
        <v>2</v>
      </c>
      <c r="E6381" s="6">
        <v>1500</v>
      </c>
      <c r="F6381" s="6"/>
      <c r="G6381" s="6">
        <v>150</v>
      </c>
      <c r="H6381" s="6"/>
      <c r="I6381" s="6"/>
      <c r="J6381" s="6"/>
      <c r="K6381" s="6"/>
      <c r="L6381" s="6" t="s">
        <v>12295</v>
      </c>
      <c r="M6381" s="6">
        <v>63</v>
      </c>
      <c r="N6381" s="6" t="e">
        <f>VLOOKUP(A6381,web_archive!D:AB,18,FALSE)</f>
        <v>#N/A</v>
      </c>
      <c r="O6381" s="6">
        <v>2</v>
      </c>
      <c r="P6381" s="6"/>
      <c r="Q6381" s="6"/>
      <c r="R6381" s="6"/>
      <c r="S6381" s="6"/>
      <c r="T6381" s="6"/>
      <c r="U6381" s="6" t="s">
        <v>23172</v>
      </c>
      <c r="V6381" s="6">
        <v>1800000</v>
      </c>
      <c r="W6381" s="6" t="s">
        <v>12298</v>
      </c>
      <c r="X6381" s="6" t="s">
        <v>12299</v>
      </c>
      <c r="Y6381" s="6" t="s">
        <v>12299</v>
      </c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</row>
    <row r="6382" spans="1:42" x14ac:dyDescent="0.3">
      <c r="A6382" s="6">
        <v>12243</v>
      </c>
      <c r="B6382" s="6" t="s">
        <v>23173</v>
      </c>
      <c r="C6382" s="6" t="s">
        <v>23174</v>
      </c>
      <c r="D6382" s="6">
        <v>2</v>
      </c>
      <c r="E6382" s="6">
        <v>3000</v>
      </c>
      <c r="F6382" s="6"/>
      <c r="G6382" s="6">
        <v>200</v>
      </c>
      <c r="H6382" s="6"/>
      <c r="I6382" s="6"/>
      <c r="J6382" s="6"/>
      <c r="K6382" s="6"/>
      <c r="L6382" s="6" t="s">
        <v>12295</v>
      </c>
      <c r="M6382" s="6">
        <v>63</v>
      </c>
      <c r="N6382" s="6" t="e">
        <f>VLOOKUP(A6382,web_archive!D:AB,18,FALSE)</f>
        <v>#N/A</v>
      </c>
      <c r="O6382" s="6">
        <v>2</v>
      </c>
      <c r="P6382" s="6"/>
      <c r="Q6382" s="6"/>
      <c r="R6382" s="6"/>
      <c r="S6382" s="6"/>
      <c r="T6382" s="6"/>
      <c r="U6382" s="6" t="s">
        <v>23175</v>
      </c>
      <c r="V6382" s="6">
        <v>1800000</v>
      </c>
      <c r="W6382" s="6" t="s">
        <v>12298</v>
      </c>
      <c r="X6382" s="6" t="s">
        <v>12299</v>
      </c>
      <c r="Y6382" s="6" t="s">
        <v>12299</v>
      </c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</row>
    <row r="6383" spans="1:42" x14ac:dyDescent="0.3">
      <c r="A6383" s="6">
        <v>12244</v>
      </c>
      <c r="B6383" s="6" t="s">
        <v>23176</v>
      </c>
      <c r="C6383" s="6" t="s">
        <v>23177</v>
      </c>
      <c r="D6383" s="6">
        <v>2</v>
      </c>
      <c r="E6383" s="6">
        <v>20</v>
      </c>
      <c r="F6383" s="6"/>
      <c r="G6383" s="6">
        <v>200</v>
      </c>
      <c r="H6383" s="6"/>
      <c r="I6383" s="6"/>
      <c r="J6383" s="6"/>
      <c r="K6383" s="6"/>
      <c r="L6383" s="6" t="s">
        <v>12295</v>
      </c>
      <c r="M6383" s="6">
        <v>63</v>
      </c>
      <c r="N6383" s="6" t="e">
        <f>VLOOKUP(A6383,web_archive!D:AB,18,FALSE)</f>
        <v>#N/A</v>
      </c>
      <c r="O6383" s="6">
        <v>2</v>
      </c>
      <c r="P6383" s="6"/>
      <c r="Q6383" s="6"/>
      <c r="R6383" s="6"/>
      <c r="S6383" s="6"/>
      <c r="T6383" s="6"/>
      <c r="U6383" s="6" t="s">
        <v>23178</v>
      </c>
      <c r="V6383" s="6" t="s">
        <v>12406</v>
      </c>
      <c r="W6383" s="6" t="s">
        <v>12299</v>
      </c>
      <c r="X6383" s="6" t="s">
        <v>12299</v>
      </c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</row>
    <row r="6384" spans="1:42" x14ac:dyDescent="0.3">
      <c r="A6384" s="6">
        <v>12245</v>
      </c>
      <c r="B6384" s="6" t="s">
        <v>23179</v>
      </c>
      <c r="C6384" s="6" t="s">
        <v>22890</v>
      </c>
      <c r="D6384" s="6">
        <v>0</v>
      </c>
      <c r="E6384" s="6">
        <v>5000</v>
      </c>
      <c r="F6384" s="6"/>
      <c r="G6384" s="6">
        <v>500</v>
      </c>
      <c r="H6384" s="6"/>
      <c r="I6384" s="6"/>
      <c r="J6384" s="6"/>
      <c r="K6384" s="6"/>
      <c r="L6384" s="6" t="s">
        <v>12295</v>
      </c>
      <c r="M6384" s="6">
        <v>63</v>
      </c>
      <c r="N6384" s="6" t="e">
        <f>VLOOKUP(A6384,web_archive!D:AB,18,FALSE)</f>
        <v>#N/A</v>
      </c>
      <c r="O6384" s="6">
        <v>2</v>
      </c>
      <c r="P6384" s="6"/>
      <c r="Q6384" s="6"/>
      <c r="R6384" s="6"/>
      <c r="S6384" s="6"/>
      <c r="T6384" s="6"/>
      <c r="U6384" s="6" t="s">
        <v>12412</v>
      </c>
      <c r="V6384" s="6" t="s">
        <v>12298</v>
      </c>
      <c r="W6384" s="6" t="s">
        <v>12299</v>
      </c>
      <c r="X6384" s="6" t="s">
        <v>12299</v>
      </c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</row>
    <row r="6385" spans="1:29" x14ac:dyDescent="0.3">
      <c r="A6385" s="6">
        <v>12246</v>
      </c>
      <c r="B6385" s="6" t="s">
        <v>23180</v>
      </c>
      <c r="C6385" s="6" t="s">
        <v>23181</v>
      </c>
      <c r="D6385" s="6">
        <v>2</v>
      </c>
      <c r="E6385" s="6">
        <v>10000</v>
      </c>
      <c r="F6385" s="6"/>
      <c r="G6385" s="6">
        <v>50</v>
      </c>
      <c r="H6385" s="6"/>
      <c r="I6385" s="6"/>
      <c r="J6385" s="6"/>
      <c r="K6385" s="6"/>
      <c r="L6385" s="6" t="s">
        <v>12295</v>
      </c>
      <c r="M6385" s="6">
        <v>63</v>
      </c>
      <c r="N6385" s="6" t="e">
        <f>VLOOKUP(A6385,web_archive!D:AB,18,FALSE)</f>
        <v>#N/A</v>
      </c>
      <c r="O6385" s="6">
        <v>2</v>
      </c>
      <c r="P6385" s="6"/>
      <c r="Q6385" s="6"/>
      <c r="R6385" s="6"/>
      <c r="S6385" s="6"/>
      <c r="T6385" s="6"/>
      <c r="U6385" s="6" t="s">
        <v>23182</v>
      </c>
      <c r="V6385" s="6" t="s">
        <v>12406</v>
      </c>
      <c r="W6385" s="6" t="s">
        <v>12299</v>
      </c>
      <c r="X6385" s="6" t="s">
        <v>12299</v>
      </c>
      <c r="Y6385" s="6"/>
      <c r="Z6385" s="6"/>
      <c r="AA6385" s="6"/>
      <c r="AB6385" s="6"/>
      <c r="AC6385" s="6"/>
    </row>
    <row r="6386" spans="1:29" x14ac:dyDescent="0.3">
      <c r="A6386" s="6">
        <v>12247</v>
      </c>
      <c r="B6386" s="6" t="s">
        <v>23183</v>
      </c>
      <c r="C6386" s="6" t="s">
        <v>23184</v>
      </c>
      <c r="D6386" s="6">
        <v>2</v>
      </c>
      <c r="E6386" s="6">
        <v>2</v>
      </c>
      <c r="F6386" s="6"/>
      <c r="G6386" s="6">
        <v>100</v>
      </c>
      <c r="H6386" s="6"/>
      <c r="I6386" s="6"/>
      <c r="J6386" s="6"/>
      <c r="K6386" s="6"/>
      <c r="L6386" s="6" t="s">
        <v>12295</v>
      </c>
      <c r="M6386" s="6">
        <v>63</v>
      </c>
      <c r="N6386" s="6" t="e">
        <f>VLOOKUP(A6386,web_archive!D:AB,18,FALSE)</f>
        <v>#N/A</v>
      </c>
      <c r="O6386" s="6">
        <v>2</v>
      </c>
      <c r="P6386" s="6"/>
      <c r="Q6386" s="6"/>
      <c r="R6386" s="6">
        <v>20</v>
      </c>
      <c r="S6386" s="6"/>
      <c r="T6386" s="6"/>
      <c r="U6386" s="6" t="s">
        <v>23185</v>
      </c>
      <c r="V6386" s="6">
        <v>600000</v>
      </c>
      <c r="W6386" s="6" t="s">
        <v>12404</v>
      </c>
      <c r="X6386" s="6" t="s">
        <v>12299</v>
      </c>
      <c r="Y6386" s="6" t="s">
        <v>12299</v>
      </c>
      <c r="Z6386" s="6"/>
      <c r="AA6386" s="6"/>
      <c r="AB6386" s="6"/>
      <c r="AC6386" s="6"/>
    </row>
    <row r="6387" spans="1:29" x14ac:dyDescent="0.3">
      <c r="A6387" s="6">
        <v>12248</v>
      </c>
      <c r="B6387" s="6" t="s">
        <v>23186</v>
      </c>
      <c r="C6387" s="6" t="s">
        <v>23187</v>
      </c>
      <c r="D6387" s="6">
        <v>2</v>
      </c>
      <c r="E6387" s="6">
        <v>20</v>
      </c>
      <c r="F6387" s="6"/>
      <c r="G6387" s="6">
        <v>10</v>
      </c>
      <c r="H6387" s="6"/>
      <c r="I6387" s="6"/>
      <c r="J6387" s="6"/>
      <c r="K6387" s="6"/>
      <c r="L6387" s="6" t="s">
        <v>12295</v>
      </c>
      <c r="M6387" s="6">
        <v>63</v>
      </c>
      <c r="N6387" s="6" t="e">
        <f>VLOOKUP(A6387,web_archive!D:AB,18,FALSE)</f>
        <v>#N/A</v>
      </c>
      <c r="O6387" s="6">
        <v>2</v>
      </c>
      <c r="P6387" s="6"/>
      <c r="Q6387" s="6"/>
      <c r="R6387" s="6"/>
      <c r="S6387" s="6"/>
      <c r="T6387" s="6"/>
      <c r="U6387" s="6" t="s">
        <v>23188</v>
      </c>
      <c r="V6387" s="6" t="s">
        <v>12406</v>
      </c>
      <c r="W6387" s="6" t="s">
        <v>12299</v>
      </c>
      <c r="X6387" s="6" t="s">
        <v>12299</v>
      </c>
      <c r="Y6387" s="6"/>
      <c r="Z6387" s="6"/>
      <c r="AA6387" s="6"/>
      <c r="AB6387" s="6"/>
      <c r="AC6387" s="6"/>
    </row>
    <row r="6388" spans="1:29" x14ac:dyDescent="0.3">
      <c r="A6388" s="6">
        <v>12249</v>
      </c>
      <c r="B6388" s="6" t="s">
        <v>23189</v>
      </c>
      <c r="C6388" s="6" t="s">
        <v>20776</v>
      </c>
      <c r="D6388" s="6">
        <v>2</v>
      </c>
      <c r="E6388" s="6">
        <v>20</v>
      </c>
      <c r="F6388" s="6"/>
      <c r="G6388" s="6">
        <v>10</v>
      </c>
      <c r="H6388" s="6"/>
      <c r="I6388" s="6"/>
      <c r="J6388" s="6"/>
      <c r="K6388" s="6"/>
      <c r="L6388" s="6" t="s">
        <v>12295</v>
      </c>
      <c r="M6388" s="6">
        <v>63</v>
      </c>
      <c r="N6388" s="6" t="e">
        <f>VLOOKUP(A6388,web_archive!D:AB,18,FALSE)</f>
        <v>#N/A</v>
      </c>
      <c r="O6388" s="6">
        <v>2</v>
      </c>
      <c r="P6388" s="6"/>
      <c r="Q6388" s="6"/>
      <c r="R6388" s="6"/>
      <c r="S6388" s="6"/>
      <c r="T6388" s="6"/>
      <c r="U6388" s="6" t="s">
        <v>12299</v>
      </c>
      <c r="V6388" s="6" t="s">
        <v>12299</v>
      </c>
      <c r="W6388" s="6" t="s">
        <v>12299</v>
      </c>
      <c r="X6388" s="6"/>
      <c r="Y6388" s="6"/>
      <c r="Z6388" s="6"/>
      <c r="AA6388" s="6"/>
      <c r="AB6388" s="6"/>
      <c r="AC6388" s="6"/>
    </row>
    <row r="6389" spans="1:29" x14ac:dyDescent="0.3">
      <c r="A6389" s="6">
        <v>12250</v>
      </c>
      <c r="B6389" s="6" t="s">
        <v>23190</v>
      </c>
      <c r="C6389" s="6" t="s">
        <v>9700</v>
      </c>
      <c r="D6389" s="6">
        <v>2</v>
      </c>
      <c r="E6389" s="6">
        <v>0</v>
      </c>
      <c r="F6389" s="6"/>
      <c r="G6389" s="6">
        <v>10</v>
      </c>
      <c r="H6389" s="6"/>
      <c r="I6389" s="6"/>
      <c r="J6389" s="6"/>
      <c r="K6389" s="6"/>
      <c r="L6389" s="6" t="s">
        <v>12295</v>
      </c>
      <c r="M6389" s="6">
        <v>63</v>
      </c>
      <c r="N6389" s="6" t="e">
        <f>VLOOKUP(A6389,web_archive!D:AB,18,FALSE)</f>
        <v>#N/A</v>
      </c>
      <c r="O6389" s="6">
        <v>2</v>
      </c>
      <c r="P6389" s="6"/>
      <c r="Q6389" s="6"/>
      <c r="R6389" s="6"/>
      <c r="S6389" s="6"/>
      <c r="T6389" s="6"/>
      <c r="U6389" s="6" t="s">
        <v>22677</v>
      </c>
      <c r="V6389" s="6">
        <v>3600000</v>
      </c>
      <c r="W6389" s="6" t="s">
        <v>22757</v>
      </c>
      <c r="X6389" s="6" t="s">
        <v>12483</v>
      </c>
      <c r="Y6389" s="6" t="s">
        <v>12299</v>
      </c>
      <c r="Z6389" s="6" t="s">
        <v>12299</v>
      </c>
      <c r="AA6389" s="6"/>
      <c r="AB6389" s="6"/>
      <c r="AC6389" s="6"/>
    </row>
    <row r="6390" spans="1:29" x14ac:dyDescent="0.3">
      <c r="A6390" s="6">
        <v>12251</v>
      </c>
      <c r="B6390" s="6" t="s">
        <v>23191</v>
      </c>
      <c r="C6390" s="6" t="s">
        <v>22796</v>
      </c>
      <c r="D6390" s="6">
        <v>2</v>
      </c>
      <c r="E6390" s="6">
        <v>0</v>
      </c>
      <c r="F6390" s="6"/>
      <c r="G6390" s="6">
        <v>10</v>
      </c>
      <c r="H6390" s="6"/>
      <c r="I6390" s="6"/>
      <c r="J6390" s="6"/>
      <c r="K6390" s="6"/>
      <c r="L6390" s="6" t="s">
        <v>12295</v>
      </c>
      <c r="M6390" s="6">
        <v>63</v>
      </c>
      <c r="N6390" s="6" t="e">
        <f>VLOOKUP(A6390,web_archive!D:AB,18,FALSE)</f>
        <v>#N/A</v>
      </c>
      <c r="O6390" s="6">
        <v>2</v>
      </c>
      <c r="P6390" s="6"/>
      <c r="Q6390" s="6"/>
      <c r="R6390" s="6"/>
      <c r="S6390" s="6"/>
      <c r="T6390" s="6"/>
      <c r="U6390" s="6" t="s">
        <v>22710</v>
      </c>
      <c r="V6390" s="6">
        <v>3600000</v>
      </c>
      <c r="W6390" s="6" t="s">
        <v>22797</v>
      </c>
      <c r="X6390" s="6" t="s">
        <v>12491</v>
      </c>
      <c r="Y6390" s="6" t="s">
        <v>12299</v>
      </c>
      <c r="Z6390" s="6" t="s">
        <v>12299</v>
      </c>
      <c r="AA6390" s="6"/>
      <c r="AB6390" s="6"/>
      <c r="AC6390" s="6"/>
    </row>
    <row r="6391" spans="1:29" x14ac:dyDescent="0.3">
      <c r="A6391" s="6">
        <v>12252</v>
      </c>
      <c r="B6391" s="6" t="s">
        <v>23192</v>
      </c>
      <c r="C6391" s="6" t="s">
        <v>5541</v>
      </c>
      <c r="D6391" s="6">
        <v>2</v>
      </c>
      <c r="E6391" s="6">
        <v>0</v>
      </c>
      <c r="F6391" s="6"/>
      <c r="G6391" s="6">
        <v>10</v>
      </c>
      <c r="H6391" s="6"/>
      <c r="I6391" s="6"/>
      <c r="J6391" s="6"/>
      <c r="K6391" s="6"/>
      <c r="L6391" s="6" t="s">
        <v>12295</v>
      </c>
      <c r="M6391" s="6">
        <v>63</v>
      </c>
      <c r="N6391" s="6" t="e">
        <f>VLOOKUP(A6391,web_archive!D:AB,18,FALSE)</f>
        <v>#N/A</v>
      </c>
      <c r="O6391" s="6">
        <v>2</v>
      </c>
      <c r="P6391" s="6"/>
      <c r="Q6391" s="6"/>
      <c r="R6391" s="6"/>
      <c r="S6391" s="6"/>
      <c r="T6391" s="6"/>
      <c r="U6391" s="6" t="s">
        <v>22689</v>
      </c>
      <c r="V6391" s="6">
        <v>3600000</v>
      </c>
      <c r="W6391" s="6" t="s">
        <v>22768</v>
      </c>
      <c r="X6391" s="6" t="s">
        <v>12483</v>
      </c>
      <c r="Y6391" s="6" t="s">
        <v>12299</v>
      </c>
      <c r="Z6391" s="6" t="s">
        <v>12299</v>
      </c>
      <c r="AA6391" s="6"/>
      <c r="AB6391" s="6"/>
      <c r="AC6391" s="6"/>
    </row>
    <row r="6392" spans="1:29" x14ac:dyDescent="0.3">
      <c r="A6392" s="6">
        <v>12253</v>
      </c>
      <c r="B6392" s="6" t="s">
        <v>23193</v>
      </c>
      <c r="C6392" s="6" t="s">
        <v>2981</v>
      </c>
      <c r="D6392" s="6">
        <v>2</v>
      </c>
      <c r="E6392" s="6">
        <v>0</v>
      </c>
      <c r="F6392" s="6"/>
      <c r="G6392" s="6">
        <v>10</v>
      </c>
      <c r="H6392" s="6"/>
      <c r="I6392" s="6"/>
      <c r="J6392" s="6"/>
      <c r="K6392" s="6"/>
      <c r="L6392" s="6" t="s">
        <v>12295</v>
      </c>
      <c r="M6392" s="6">
        <v>63</v>
      </c>
      <c r="N6392" s="6" t="e">
        <f>VLOOKUP(A6392,web_archive!D:AB,18,FALSE)</f>
        <v>#N/A</v>
      </c>
      <c r="O6392" s="6">
        <v>2</v>
      </c>
      <c r="P6392" s="6"/>
      <c r="Q6392" s="6"/>
      <c r="R6392" s="6"/>
      <c r="S6392" s="6"/>
      <c r="T6392" s="6"/>
      <c r="U6392" s="6" t="s">
        <v>22721</v>
      </c>
      <c r="V6392" s="6">
        <v>3600000</v>
      </c>
      <c r="W6392" s="6" t="s">
        <v>22768</v>
      </c>
      <c r="X6392" s="6" t="s">
        <v>12489</v>
      </c>
      <c r="Y6392" s="6" t="s">
        <v>12299</v>
      </c>
      <c r="Z6392" s="6" t="s">
        <v>12299</v>
      </c>
      <c r="AA6392" s="6"/>
      <c r="AB6392" s="6"/>
      <c r="AC6392" s="6"/>
    </row>
    <row r="6393" spans="1:29" x14ac:dyDescent="0.3">
      <c r="A6393" s="6">
        <v>12254</v>
      </c>
      <c r="B6393" s="6" t="s">
        <v>23194</v>
      </c>
      <c r="C6393" s="6" t="s">
        <v>23195</v>
      </c>
      <c r="D6393" s="6">
        <v>2</v>
      </c>
      <c r="E6393" s="6">
        <v>0</v>
      </c>
      <c r="F6393" s="6"/>
      <c r="G6393" s="6">
        <v>10</v>
      </c>
      <c r="H6393" s="6"/>
      <c r="I6393" s="6"/>
      <c r="J6393" s="6"/>
      <c r="K6393" s="6"/>
      <c r="L6393" s="6" t="s">
        <v>12295</v>
      </c>
      <c r="M6393" s="6">
        <v>63</v>
      </c>
      <c r="N6393" s="6" t="e">
        <f>VLOOKUP(A6393,web_archive!D:AB,18,FALSE)</f>
        <v>#N/A</v>
      </c>
      <c r="O6393" s="6">
        <v>2</v>
      </c>
      <c r="P6393" s="6"/>
      <c r="Q6393" s="6"/>
      <c r="R6393" s="6"/>
      <c r="S6393" s="6"/>
      <c r="T6393" s="6"/>
      <c r="U6393" s="6" t="s">
        <v>22735</v>
      </c>
      <c r="V6393" s="6">
        <v>3600000</v>
      </c>
      <c r="W6393" s="6" t="s">
        <v>22820</v>
      </c>
      <c r="X6393" s="6" t="s">
        <v>12663</v>
      </c>
      <c r="Y6393" s="6" t="s">
        <v>12299</v>
      </c>
      <c r="Z6393" s="6" t="s">
        <v>12299</v>
      </c>
      <c r="AA6393" s="6"/>
      <c r="AB6393" s="6"/>
      <c r="AC6393" s="6"/>
    </row>
    <row r="6394" spans="1:29" x14ac:dyDescent="0.3">
      <c r="A6394" s="6">
        <v>12255</v>
      </c>
      <c r="B6394" s="6" t="s">
        <v>23196</v>
      </c>
      <c r="C6394" s="6" t="s">
        <v>10432</v>
      </c>
      <c r="D6394" s="6">
        <v>2</v>
      </c>
      <c r="E6394" s="6">
        <v>0</v>
      </c>
      <c r="F6394" s="6"/>
      <c r="G6394" s="6">
        <v>10</v>
      </c>
      <c r="H6394" s="6"/>
      <c r="I6394" s="6"/>
      <c r="J6394" s="6"/>
      <c r="K6394" s="6"/>
      <c r="L6394" s="6" t="s">
        <v>12295</v>
      </c>
      <c r="M6394" s="6">
        <v>63</v>
      </c>
      <c r="N6394" s="6" t="e">
        <f>VLOOKUP(A6394,web_archive!D:AB,18,FALSE)</f>
        <v>#N/A</v>
      </c>
      <c r="O6394" s="6">
        <v>2</v>
      </c>
      <c r="P6394" s="6"/>
      <c r="Q6394" s="6"/>
      <c r="R6394" s="6"/>
      <c r="S6394" s="6"/>
      <c r="T6394" s="6"/>
      <c r="U6394" s="6" t="s">
        <v>22701</v>
      </c>
      <c r="V6394" s="6">
        <v>3600000</v>
      </c>
      <c r="W6394" s="6" t="s">
        <v>22782</v>
      </c>
      <c r="X6394" s="6" t="s">
        <v>12298</v>
      </c>
      <c r="Y6394" s="6" t="s">
        <v>12299</v>
      </c>
      <c r="Z6394" s="6" t="s">
        <v>12299</v>
      </c>
      <c r="AA6394" s="6"/>
      <c r="AB6394" s="6"/>
      <c r="AC6394" s="6"/>
    </row>
    <row r="6395" spans="1:29" x14ac:dyDescent="0.3">
      <c r="A6395" s="6">
        <v>12256</v>
      </c>
      <c r="B6395" s="6" t="s">
        <v>23197</v>
      </c>
      <c r="C6395" s="6" t="s">
        <v>23198</v>
      </c>
      <c r="D6395" s="6">
        <v>2</v>
      </c>
      <c r="E6395" s="6">
        <v>0</v>
      </c>
      <c r="F6395" s="6"/>
      <c r="G6395" s="6">
        <v>10</v>
      </c>
      <c r="H6395" s="6"/>
      <c r="I6395" s="6"/>
      <c r="J6395" s="6"/>
      <c r="K6395" s="6"/>
      <c r="L6395" s="6" t="s">
        <v>12295</v>
      </c>
      <c r="M6395" s="6">
        <v>63</v>
      </c>
      <c r="N6395" s="6" t="e">
        <f>VLOOKUP(A6395,web_archive!D:AB,18,FALSE)</f>
        <v>#N/A</v>
      </c>
      <c r="O6395" s="6">
        <v>2</v>
      </c>
      <c r="P6395" s="6"/>
      <c r="Q6395" s="6"/>
      <c r="R6395" s="6"/>
      <c r="S6395" s="6"/>
      <c r="T6395" s="6"/>
      <c r="U6395" s="6" t="s">
        <v>12299</v>
      </c>
      <c r="V6395" s="6" t="s">
        <v>12299</v>
      </c>
      <c r="W6395" s="6" t="s">
        <v>12299</v>
      </c>
      <c r="X6395" s="6"/>
      <c r="Y6395" s="6"/>
      <c r="Z6395" s="6"/>
      <c r="AA6395" s="6"/>
      <c r="AB6395" s="6"/>
      <c r="AC6395" s="6"/>
    </row>
    <row r="6396" spans="1:29" x14ac:dyDescent="0.3">
      <c r="A6396" s="6">
        <v>12257</v>
      </c>
      <c r="B6396" s="6" t="s">
        <v>23199</v>
      </c>
      <c r="C6396" s="6" t="s">
        <v>23200</v>
      </c>
      <c r="D6396" s="6">
        <v>0</v>
      </c>
      <c r="E6396" s="6">
        <v>20</v>
      </c>
      <c r="F6396" s="6"/>
      <c r="G6396" s="6">
        <v>100</v>
      </c>
      <c r="H6396" s="6"/>
      <c r="I6396" s="6"/>
      <c r="J6396" s="6"/>
      <c r="K6396" s="6"/>
      <c r="L6396" s="6" t="s">
        <v>12295</v>
      </c>
      <c r="M6396" s="6">
        <v>63</v>
      </c>
      <c r="N6396" s="6" t="e">
        <f>VLOOKUP(A6396,web_archive!D:AB,18,FALSE)</f>
        <v>#N/A</v>
      </c>
      <c r="O6396" s="6">
        <v>2</v>
      </c>
      <c r="P6396" s="6"/>
      <c r="Q6396" s="6"/>
      <c r="R6396" s="6">
        <v>50</v>
      </c>
      <c r="S6396" s="6"/>
      <c r="T6396" s="6"/>
      <c r="U6396" s="6" t="s">
        <v>22910</v>
      </c>
      <c r="V6396" s="6" t="s">
        <v>12464</v>
      </c>
      <c r="W6396" s="6" t="s">
        <v>12299</v>
      </c>
      <c r="X6396" s="6" t="s">
        <v>12299</v>
      </c>
      <c r="Y6396" s="6"/>
      <c r="Z6396" s="6"/>
      <c r="AA6396" s="6"/>
      <c r="AB6396" s="6"/>
      <c r="AC6396" s="6"/>
    </row>
    <row r="6397" spans="1:29" x14ac:dyDescent="0.3">
      <c r="A6397" s="6">
        <v>12258</v>
      </c>
      <c r="B6397" s="6" t="s">
        <v>23201</v>
      </c>
      <c r="C6397" s="6" t="s">
        <v>23202</v>
      </c>
      <c r="D6397" s="6">
        <v>2</v>
      </c>
      <c r="E6397" s="6">
        <v>0</v>
      </c>
      <c r="F6397" s="6"/>
      <c r="G6397" s="6">
        <v>10</v>
      </c>
      <c r="H6397" s="6"/>
      <c r="I6397" s="6"/>
      <c r="J6397" s="6"/>
      <c r="K6397" s="6"/>
      <c r="L6397" s="6" t="s">
        <v>12295</v>
      </c>
      <c r="M6397" s="6">
        <v>63</v>
      </c>
      <c r="N6397" s="6" t="e">
        <f>VLOOKUP(A6397,web_archive!D:AB,18,FALSE)</f>
        <v>#N/A</v>
      </c>
      <c r="O6397" s="6">
        <v>2</v>
      </c>
      <c r="P6397" s="6"/>
      <c r="Q6397" s="6"/>
      <c r="R6397" s="6"/>
      <c r="S6397" s="6"/>
      <c r="T6397" s="6"/>
      <c r="U6397" s="6" t="s">
        <v>23203</v>
      </c>
      <c r="V6397" s="6">
        <v>-1</v>
      </c>
      <c r="W6397" s="6">
        <v>-1</v>
      </c>
      <c r="X6397" s="6" t="s">
        <v>12408</v>
      </c>
      <c r="Y6397" s="6">
        <v>1904</v>
      </c>
      <c r="Z6397" s="6">
        <v>1</v>
      </c>
      <c r="AA6397" s="6" t="s">
        <v>23204</v>
      </c>
      <c r="AB6397" s="6" t="s">
        <v>12299</v>
      </c>
      <c r="AC6397" s="6" t="s">
        <v>12299</v>
      </c>
    </row>
    <row r="6398" spans="1:29" x14ac:dyDescent="0.3">
      <c r="A6398" s="6">
        <v>12259</v>
      </c>
      <c r="B6398" s="6" t="s">
        <v>23205</v>
      </c>
      <c r="C6398" s="6" t="s">
        <v>23206</v>
      </c>
      <c r="D6398" s="6">
        <v>2</v>
      </c>
      <c r="E6398" s="6">
        <v>0</v>
      </c>
      <c r="F6398" s="6"/>
      <c r="G6398" s="6">
        <v>0</v>
      </c>
      <c r="H6398" s="6"/>
      <c r="I6398" s="6"/>
      <c r="J6398" s="6"/>
      <c r="K6398" s="6"/>
      <c r="L6398" s="6" t="s">
        <v>12295</v>
      </c>
      <c r="M6398" s="6">
        <v>63</v>
      </c>
      <c r="N6398" s="6" t="e">
        <f>VLOOKUP(A6398,web_archive!D:AB,18,FALSE)</f>
        <v>#N/A</v>
      </c>
      <c r="O6398" s="6">
        <v>2</v>
      </c>
      <c r="P6398" s="6"/>
      <c r="Q6398" s="6"/>
      <c r="R6398" s="6"/>
      <c r="S6398" s="6"/>
      <c r="T6398" s="6"/>
      <c r="U6398" s="6" t="s">
        <v>23207</v>
      </c>
      <c r="V6398" s="6" t="s">
        <v>23208</v>
      </c>
      <c r="W6398" s="6" t="s">
        <v>12299</v>
      </c>
      <c r="X6398" s="6" t="s">
        <v>12299</v>
      </c>
      <c r="Y6398" s="6"/>
      <c r="Z6398" s="6"/>
      <c r="AA6398" s="6"/>
      <c r="AB6398" s="6"/>
      <c r="AC6398" s="6"/>
    </row>
    <row r="6399" spans="1:29" x14ac:dyDescent="0.3">
      <c r="A6399" s="6">
        <v>12260</v>
      </c>
      <c r="B6399" s="6" t="s">
        <v>23209</v>
      </c>
      <c r="C6399" s="6" t="s">
        <v>23210</v>
      </c>
      <c r="D6399" s="6">
        <v>2</v>
      </c>
      <c r="E6399" s="6">
        <v>0</v>
      </c>
      <c r="F6399" s="6"/>
      <c r="G6399" s="6">
        <v>100</v>
      </c>
      <c r="H6399" s="6"/>
      <c r="I6399" s="6"/>
      <c r="J6399" s="6"/>
      <c r="K6399" s="6"/>
      <c r="L6399" s="6" t="s">
        <v>12295</v>
      </c>
      <c r="M6399" s="6">
        <v>63</v>
      </c>
      <c r="N6399" s="6" t="e">
        <f>VLOOKUP(A6399,web_archive!D:AB,18,FALSE)</f>
        <v>#N/A</v>
      </c>
      <c r="O6399" s="6">
        <v>2</v>
      </c>
      <c r="P6399" s="6"/>
      <c r="Q6399" s="6"/>
      <c r="R6399" s="6"/>
      <c r="S6399" s="6"/>
      <c r="T6399" s="6"/>
      <c r="U6399" s="6" t="s">
        <v>15648</v>
      </c>
      <c r="V6399" s="6">
        <v>600000</v>
      </c>
      <c r="W6399" s="6" t="s">
        <v>12298</v>
      </c>
      <c r="X6399" s="6" t="s">
        <v>12299</v>
      </c>
      <c r="Y6399" s="6" t="s">
        <v>12299</v>
      </c>
      <c r="Z6399" s="6"/>
      <c r="AA6399" s="6"/>
      <c r="AB6399" s="6"/>
      <c r="AC6399" s="6"/>
    </row>
    <row r="6400" spans="1:29" x14ac:dyDescent="0.3">
      <c r="A6400" s="6">
        <v>12261</v>
      </c>
      <c r="B6400" s="6" t="s">
        <v>23211</v>
      </c>
      <c r="C6400" s="6" t="s">
        <v>23212</v>
      </c>
      <c r="D6400" s="6">
        <v>2</v>
      </c>
      <c r="E6400" s="6">
        <v>0</v>
      </c>
      <c r="F6400" s="6"/>
      <c r="G6400" s="6">
        <v>0</v>
      </c>
      <c r="H6400" s="6"/>
      <c r="I6400" s="6"/>
      <c r="J6400" s="6"/>
      <c r="K6400" s="6"/>
      <c r="L6400" s="6" t="s">
        <v>12295</v>
      </c>
      <c r="M6400" s="6">
        <v>63</v>
      </c>
      <c r="N6400" s="6" t="e">
        <f>VLOOKUP(A6400,web_archive!D:AB,18,FALSE)</f>
        <v>#N/A</v>
      </c>
      <c r="O6400" s="6">
        <v>2</v>
      </c>
      <c r="P6400" s="6"/>
      <c r="Q6400" s="6"/>
      <c r="R6400" s="6"/>
      <c r="S6400" s="6"/>
      <c r="T6400" s="6"/>
      <c r="U6400" s="6" t="s">
        <v>23213</v>
      </c>
      <c r="V6400" s="6" t="s">
        <v>23214</v>
      </c>
      <c r="W6400" s="6" t="s">
        <v>12299</v>
      </c>
      <c r="X6400" s="6" t="s">
        <v>12299</v>
      </c>
      <c r="Y6400" s="6"/>
      <c r="Z6400" s="6"/>
      <c r="AA6400" s="6"/>
      <c r="AB6400" s="6"/>
      <c r="AC6400" s="6"/>
    </row>
    <row r="6401" spans="1:27" x14ac:dyDescent="0.3">
      <c r="A6401" s="6">
        <v>12262</v>
      </c>
      <c r="B6401" s="6" t="s">
        <v>23215</v>
      </c>
      <c r="C6401" s="6" t="s">
        <v>5521</v>
      </c>
      <c r="D6401" s="6">
        <v>2</v>
      </c>
      <c r="E6401" s="6">
        <v>0</v>
      </c>
      <c r="F6401" s="6"/>
      <c r="G6401" s="6">
        <v>10</v>
      </c>
      <c r="H6401" s="6"/>
      <c r="I6401" s="6"/>
      <c r="J6401" s="6"/>
      <c r="K6401" s="6"/>
      <c r="L6401" s="6" t="s">
        <v>12295</v>
      </c>
      <c r="M6401" s="6">
        <v>63</v>
      </c>
      <c r="N6401" s="6" t="e">
        <f>VLOOKUP(A6401,web_archive!D:AB,18,FALSE)</f>
        <v>#N/A</v>
      </c>
      <c r="O6401" s="6">
        <v>2</v>
      </c>
      <c r="P6401" s="6"/>
      <c r="Q6401" s="6"/>
      <c r="R6401" s="6"/>
      <c r="S6401" s="6"/>
      <c r="T6401" s="6"/>
      <c r="U6401" s="6" t="s">
        <v>12463</v>
      </c>
      <c r="V6401" s="6">
        <v>540000</v>
      </c>
      <c r="W6401" s="6" t="s">
        <v>12464</v>
      </c>
      <c r="X6401" s="6" t="s">
        <v>12299</v>
      </c>
      <c r="Y6401" s="6" t="s">
        <v>12299</v>
      </c>
      <c r="Z6401" s="6"/>
      <c r="AA6401" s="6"/>
    </row>
    <row r="6402" spans="1:27" x14ac:dyDescent="0.3">
      <c r="A6402" s="6">
        <v>12263</v>
      </c>
      <c r="B6402" s="6" t="s">
        <v>23216</v>
      </c>
      <c r="C6402" s="6" t="s">
        <v>23217</v>
      </c>
      <c r="D6402" s="6">
        <v>2</v>
      </c>
      <c r="E6402" s="6">
        <v>2</v>
      </c>
      <c r="F6402" s="6"/>
      <c r="G6402" s="6">
        <v>10</v>
      </c>
      <c r="H6402" s="6"/>
      <c r="I6402" s="6"/>
      <c r="J6402" s="6"/>
      <c r="K6402" s="6"/>
      <c r="L6402" s="6" t="s">
        <v>12295</v>
      </c>
      <c r="M6402" s="6">
        <v>63</v>
      </c>
      <c r="N6402" s="6" t="e">
        <f>VLOOKUP(A6402,web_archive!D:AB,18,FALSE)</f>
        <v>#N/A</v>
      </c>
      <c r="O6402" s="6">
        <v>2</v>
      </c>
      <c r="P6402" s="6"/>
      <c r="Q6402" s="6"/>
      <c r="R6402" s="6"/>
      <c r="S6402" s="6"/>
      <c r="T6402" s="6"/>
      <c r="U6402" s="6" t="s">
        <v>23071</v>
      </c>
      <c r="V6402" s="6">
        <v>1800000</v>
      </c>
      <c r="W6402" s="6" t="s">
        <v>12370</v>
      </c>
      <c r="X6402" s="6" t="s">
        <v>12299</v>
      </c>
      <c r="Y6402" s="6" t="s">
        <v>12299</v>
      </c>
      <c r="Z6402" s="6"/>
      <c r="AA6402" s="6"/>
    </row>
    <row r="6403" spans="1:27" x14ac:dyDescent="0.3">
      <c r="A6403" s="6">
        <v>12264</v>
      </c>
      <c r="B6403" s="6" t="s">
        <v>23218</v>
      </c>
      <c r="C6403" s="6" t="s">
        <v>1680</v>
      </c>
      <c r="D6403" s="6">
        <v>2</v>
      </c>
      <c r="E6403" s="6">
        <v>2</v>
      </c>
      <c r="F6403" s="6"/>
      <c r="G6403" s="6">
        <v>10</v>
      </c>
      <c r="H6403" s="6"/>
      <c r="I6403" s="6"/>
      <c r="J6403" s="6"/>
      <c r="K6403" s="6"/>
      <c r="L6403" s="6" t="s">
        <v>12295</v>
      </c>
      <c r="M6403" s="6">
        <v>63</v>
      </c>
      <c r="N6403" s="6" t="e">
        <f>VLOOKUP(A6403,web_archive!D:AB,18,FALSE)</f>
        <v>#N/A</v>
      </c>
      <c r="O6403" s="6">
        <v>2</v>
      </c>
      <c r="P6403" s="6"/>
      <c r="Q6403" s="6"/>
      <c r="R6403" s="6"/>
      <c r="S6403" s="6"/>
      <c r="T6403" s="6"/>
      <c r="U6403" s="6" t="s">
        <v>23073</v>
      </c>
      <c r="V6403" s="6">
        <v>1800000</v>
      </c>
      <c r="W6403" s="6" t="s">
        <v>13911</v>
      </c>
      <c r="X6403" s="6" t="s">
        <v>12299</v>
      </c>
      <c r="Y6403" s="6" t="s">
        <v>12299</v>
      </c>
      <c r="Z6403" s="6"/>
      <c r="AA6403" s="6"/>
    </row>
    <row r="6404" spans="1:27" x14ac:dyDescent="0.3">
      <c r="A6404" s="6">
        <v>12265</v>
      </c>
      <c r="B6404" s="6" t="s">
        <v>23219</v>
      </c>
      <c r="C6404" s="6" t="s">
        <v>23220</v>
      </c>
      <c r="D6404" s="6">
        <v>2</v>
      </c>
      <c r="E6404" s="6">
        <v>2</v>
      </c>
      <c r="F6404" s="6"/>
      <c r="G6404" s="6">
        <v>10</v>
      </c>
      <c r="H6404" s="6"/>
      <c r="I6404" s="6"/>
      <c r="J6404" s="6"/>
      <c r="K6404" s="6"/>
      <c r="L6404" s="6" t="s">
        <v>12295</v>
      </c>
      <c r="M6404" s="6">
        <v>63</v>
      </c>
      <c r="N6404" s="6" t="e">
        <f>VLOOKUP(A6404,web_archive!D:AB,18,FALSE)</f>
        <v>#N/A</v>
      </c>
      <c r="O6404" s="6">
        <v>2</v>
      </c>
      <c r="P6404" s="6"/>
      <c r="Q6404" s="6"/>
      <c r="R6404" s="6"/>
      <c r="S6404" s="6"/>
      <c r="T6404" s="6"/>
      <c r="U6404" s="6" t="s">
        <v>23072</v>
      </c>
      <c r="V6404" s="6">
        <v>1800000</v>
      </c>
      <c r="W6404" s="6" t="s">
        <v>12298</v>
      </c>
      <c r="X6404" s="6" t="s">
        <v>12299</v>
      </c>
      <c r="Y6404" s="6" t="s">
        <v>12299</v>
      </c>
      <c r="Z6404" s="6"/>
      <c r="AA6404" s="6"/>
    </row>
    <row r="6405" spans="1:27" x14ac:dyDescent="0.3">
      <c r="A6405" s="6">
        <v>12266</v>
      </c>
      <c r="B6405" s="6" t="s">
        <v>23221</v>
      </c>
      <c r="C6405" s="6" t="s">
        <v>8884</v>
      </c>
      <c r="D6405" s="6">
        <v>2</v>
      </c>
      <c r="E6405" s="6">
        <v>2</v>
      </c>
      <c r="F6405" s="6"/>
      <c r="G6405" s="6">
        <v>70</v>
      </c>
      <c r="H6405" s="6"/>
      <c r="I6405" s="6"/>
      <c r="J6405" s="6"/>
      <c r="K6405" s="6"/>
      <c r="L6405" s="6" t="s">
        <v>12295</v>
      </c>
      <c r="M6405" s="6">
        <v>63</v>
      </c>
      <c r="N6405" s="6" t="e">
        <f>VLOOKUP(A6405,web_archive!D:AB,18,FALSE)</f>
        <v>#N/A</v>
      </c>
      <c r="O6405" s="6">
        <v>2</v>
      </c>
      <c r="P6405" s="6"/>
      <c r="Q6405" s="6"/>
      <c r="R6405" s="6"/>
      <c r="S6405" s="6"/>
      <c r="T6405" s="6"/>
      <c r="U6405" s="6" t="s">
        <v>22825</v>
      </c>
      <c r="V6405" s="6">
        <v>180000</v>
      </c>
      <c r="W6405" s="6" t="s">
        <v>12486</v>
      </c>
      <c r="X6405" s="6" t="s">
        <v>12299</v>
      </c>
      <c r="Y6405" s="6" t="s">
        <v>12299</v>
      </c>
      <c r="Z6405" s="6"/>
      <c r="AA6405" s="6"/>
    </row>
    <row r="6406" spans="1:27" x14ac:dyDescent="0.3">
      <c r="A6406" s="6">
        <v>12267</v>
      </c>
      <c r="B6406" s="6" t="s">
        <v>23222</v>
      </c>
      <c r="C6406" s="6" t="s">
        <v>5267</v>
      </c>
      <c r="D6406" s="6">
        <v>2</v>
      </c>
      <c r="E6406" s="6">
        <v>2</v>
      </c>
      <c r="F6406" s="6"/>
      <c r="G6406" s="6">
        <v>70</v>
      </c>
      <c r="H6406" s="6"/>
      <c r="I6406" s="6"/>
      <c r="J6406" s="6"/>
      <c r="K6406" s="6"/>
      <c r="L6406" s="6" t="s">
        <v>12295</v>
      </c>
      <c r="M6406" s="6">
        <v>63</v>
      </c>
      <c r="N6406" s="6" t="e">
        <f>VLOOKUP(A6406,web_archive!D:AB,18,FALSE)</f>
        <v>#N/A</v>
      </c>
      <c r="O6406" s="6">
        <v>2</v>
      </c>
      <c r="P6406" s="6"/>
      <c r="Q6406" s="6"/>
      <c r="R6406" s="6"/>
      <c r="S6406" s="6"/>
      <c r="T6406" s="6"/>
      <c r="U6406" s="6" t="s">
        <v>22822</v>
      </c>
      <c r="V6406" s="6">
        <v>180000</v>
      </c>
      <c r="W6406" s="6" t="s">
        <v>12486</v>
      </c>
      <c r="X6406" s="6" t="s">
        <v>12299</v>
      </c>
      <c r="Y6406" s="6" t="s">
        <v>12299</v>
      </c>
      <c r="Z6406" s="6"/>
      <c r="AA6406" s="6"/>
    </row>
    <row r="6407" spans="1:27" x14ac:dyDescent="0.3">
      <c r="A6407" s="6">
        <v>12268</v>
      </c>
      <c r="B6407" s="6" t="s">
        <v>23223</v>
      </c>
      <c r="C6407" s="6" t="s">
        <v>8130</v>
      </c>
      <c r="D6407" s="6">
        <v>2</v>
      </c>
      <c r="E6407" s="6">
        <v>2</v>
      </c>
      <c r="F6407" s="6"/>
      <c r="G6407" s="6">
        <v>70</v>
      </c>
      <c r="H6407" s="6"/>
      <c r="I6407" s="6"/>
      <c r="J6407" s="6"/>
      <c r="K6407" s="6"/>
      <c r="L6407" s="6" t="s">
        <v>12295</v>
      </c>
      <c r="M6407" s="6">
        <v>63</v>
      </c>
      <c r="N6407" s="6" t="e">
        <f>VLOOKUP(A6407,web_archive!D:AB,18,FALSE)</f>
        <v>#N/A</v>
      </c>
      <c r="O6407" s="6">
        <v>2</v>
      </c>
      <c r="P6407" s="6"/>
      <c r="Q6407" s="6"/>
      <c r="R6407" s="6"/>
      <c r="S6407" s="6"/>
      <c r="T6407" s="6"/>
      <c r="U6407" s="6" t="s">
        <v>12485</v>
      </c>
      <c r="V6407" s="6">
        <v>60000</v>
      </c>
      <c r="W6407" s="6" t="s">
        <v>22864</v>
      </c>
      <c r="X6407" s="6">
        <v>120000</v>
      </c>
      <c r="Y6407" s="6" t="s">
        <v>12489</v>
      </c>
      <c r="Z6407" s="6" t="s">
        <v>12299</v>
      </c>
      <c r="AA6407" s="6" t="s">
        <v>12299</v>
      </c>
    </row>
    <row r="6408" spans="1:27" x14ac:dyDescent="0.3">
      <c r="A6408" s="6">
        <v>12269</v>
      </c>
      <c r="B6408" s="6" t="s">
        <v>23224</v>
      </c>
      <c r="C6408" s="6" t="s">
        <v>23225</v>
      </c>
      <c r="D6408" s="6">
        <v>2</v>
      </c>
      <c r="E6408" s="6">
        <v>2</v>
      </c>
      <c r="F6408" s="6"/>
      <c r="G6408" s="6">
        <v>70</v>
      </c>
      <c r="H6408" s="6"/>
      <c r="I6408" s="6"/>
      <c r="J6408" s="6"/>
      <c r="K6408" s="6"/>
      <c r="L6408" s="6" t="s">
        <v>12295</v>
      </c>
      <c r="M6408" s="6">
        <v>63</v>
      </c>
      <c r="N6408" s="6" t="e">
        <f>VLOOKUP(A6408,web_archive!D:AB,18,FALSE)</f>
        <v>#N/A</v>
      </c>
      <c r="O6408" s="6">
        <v>2</v>
      </c>
      <c r="P6408" s="6"/>
      <c r="Q6408" s="6"/>
      <c r="R6408" s="6"/>
      <c r="S6408" s="6"/>
      <c r="T6408" s="6"/>
      <c r="U6408" s="6" t="s">
        <v>12485</v>
      </c>
      <c r="V6408" s="6">
        <v>600000</v>
      </c>
      <c r="W6408" s="6" t="s">
        <v>12649</v>
      </c>
      <c r="X6408" s="6" t="s">
        <v>12299</v>
      </c>
      <c r="Y6408" s="6" t="s">
        <v>12299</v>
      </c>
      <c r="Z6408" s="6"/>
      <c r="AA6408" s="6"/>
    </row>
    <row r="6409" spans="1:27" x14ac:dyDescent="0.3">
      <c r="A6409" s="6">
        <v>12270</v>
      </c>
      <c r="B6409" s="6" t="s">
        <v>23226</v>
      </c>
      <c r="C6409" s="6" t="s">
        <v>23227</v>
      </c>
      <c r="D6409" s="6">
        <v>2</v>
      </c>
      <c r="E6409" s="6">
        <v>2</v>
      </c>
      <c r="F6409" s="6"/>
      <c r="G6409" s="6">
        <v>70</v>
      </c>
      <c r="H6409" s="6"/>
      <c r="I6409" s="6"/>
      <c r="J6409" s="6"/>
      <c r="K6409" s="6"/>
      <c r="L6409" s="6" t="s">
        <v>12295</v>
      </c>
      <c r="M6409" s="6">
        <v>63</v>
      </c>
      <c r="N6409" s="6" t="e">
        <f>VLOOKUP(A6409,web_archive!D:AB,18,FALSE)</f>
        <v>#N/A</v>
      </c>
      <c r="O6409" s="6">
        <v>2</v>
      </c>
      <c r="P6409" s="6"/>
      <c r="Q6409" s="6"/>
      <c r="R6409" s="6"/>
      <c r="S6409" s="6"/>
      <c r="T6409" s="6"/>
      <c r="U6409" s="6" t="s">
        <v>12487</v>
      </c>
      <c r="V6409" s="6">
        <v>600000</v>
      </c>
      <c r="W6409" s="6" t="s">
        <v>12649</v>
      </c>
      <c r="X6409" s="6" t="s">
        <v>12299</v>
      </c>
      <c r="Y6409" s="6" t="s">
        <v>12299</v>
      </c>
      <c r="Z6409" s="6"/>
      <c r="AA6409" s="6"/>
    </row>
    <row r="6410" spans="1:27" x14ac:dyDescent="0.3">
      <c r="A6410" s="6">
        <v>12271</v>
      </c>
      <c r="B6410" s="6" t="s">
        <v>23228</v>
      </c>
      <c r="C6410" s="6" t="s">
        <v>23229</v>
      </c>
      <c r="D6410" s="6">
        <v>0</v>
      </c>
      <c r="E6410" s="6">
        <v>2</v>
      </c>
      <c r="F6410" s="6"/>
      <c r="G6410" s="6">
        <v>70</v>
      </c>
      <c r="H6410" s="6"/>
      <c r="I6410" s="6"/>
      <c r="J6410" s="6"/>
      <c r="K6410" s="6"/>
      <c r="L6410" s="6" t="s">
        <v>12295</v>
      </c>
      <c r="M6410" s="6">
        <v>63</v>
      </c>
      <c r="N6410" s="6" t="e">
        <f>VLOOKUP(A6410,web_archive!D:AB,18,FALSE)</f>
        <v>#N/A</v>
      </c>
      <c r="O6410" s="6">
        <v>2</v>
      </c>
      <c r="P6410" s="6"/>
      <c r="Q6410" s="6"/>
      <c r="R6410" s="6"/>
      <c r="S6410" s="6"/>
      <c r="T6410" s="6"/>
      <c r="U6410" s="6" t="s">
        <v>22458</v>
      </c>
      <c r="V6410" s="6" t="s">
        <v>12298</v>
      </c>
      <c r="W6410" s="6" t="s">
        <v>12299</v>
      </c>
      <c r="X6410" s="6" t="s">
        <v>12299</v>
      </c>
      <c r="Y6410" s="6"/>
      <c r="Z6410" s="6"/>
      <c r="AA6410" s="6"/>
    </row>
    <row r="6411" spans="1:27" x14ac:dyDescent="0.3">
      <c r="A6411" s="6">
        <v>12272</v>
      </c>
      <c r="B6411" s="6" t="s">
        <v>23230</v>
      </c>
      <c r="C6411" s="6" t="s">
        <v>23231</v>
      </c>
      <c r="D6411" s="6">
        <v>2</v>
      </c>
      <c r="E6411" s="6">
        <v>2</v>
      </c>
      <c r="F6411" s="6"/>
      <c r="G6411" s="6">
        <v>70</v>
      </c>
      <c r="H6411" s="6"/>
      <c r="I6411" s="6"/>
      <c r="J6411" s="6"/>
      <c r="K6411" s="6"/>
      <c r="L6411" s="6" t="s">
        <v>12295</v>
      </c>
      <c r="M6411" s="6">
        <v>63</v>
      </c>
      <c r="N6411" s="6" t="e">
        <f>VLOOKUP(A6411,web_archive!D:AB,18,FALSE)</f>
        <v>#N/A</v>
      </c>
      <c r="O6411" s="6">
        <v>2</v>
      </c>
      <c r="P6411" s="6"/>
      <c r="Q6411" s="6"/>
      <c r="R6411" s="6"/>
      <c r="S6411" s="6"/>
      <c r="T6411" s="6"/>
      <c r="U6411" s="6" t="s">
        <v>22825</v>
      </c>
      <c r="V6411" s="6">
        <v>600000</v>
      </c>
      <c r="W6411" s="6" t="s">
        <v>23232</v>
      </c>
      <c r="X6411" s="6" t="s">
        <v>12299</v>
      </c>
      <c r="Y6411" s="6" t="s">
        <v>12299</v>
      </c>
      <c r="Z6411" s="6"/>
      <c r="AA6411" s="6"/>
    </row>
    <row r="6412" spans="1:27" x14ac:dyDescent="0.3">
      <c r="A6412" s="6">
        <v>12273</v>
      </c>
      <c r="B6412" s="6" t="s">
        <v>23233</v>
      </c>
      <c r="C6412" s="6" t="s">
        <v>23234</v>
      </c>
      <c r="D6412" s="6">
        <v>2</v>
      </c>
      <c r="E6412" s="6">
        <v>2</v>
      </c>
      <c r="F6412" s="6"/>
      <c r="G6412" s="6">
        <v>70</v>
      </c>
      <c r="H6412" s="6"/>
      <c r="I6412" s="6"/>
      <c r="J6412" s="6"/>
      <c r="K6412" s="6"/>
      <c r="L6412" s="6" t="s">
        <v>12295</v>
      </c>
      <c r="M6412" s="6">
        <v>63</v>
      </c>
      <c r="N6412" s="6" t="e">
        <f>VLOOKUP(A6412,web_archive!D:AB,18,FALSE)</f>
        <v>#N/A</v>
      </c>
      <c r="O6412" s="6">
        <v>2</v>
      </c>
      <c r="P6412" s="6"/>
      <c r="Q6412" s="6"/>
      <c r="R6412" s="6"/>
      <c r="S6412" s="6"/>
      <c r="T6412" s="6"/>
      <c r="U6412" s="6" t="s">
        <v>22822</v>
      </c>
      <c r="V6412" s="6">
        <v>600000</v>
      </c>
      <c r="W6412" s="6" t="s">
        <v>23232</v>
      </c>
      <c r="X6412" s="6" t="s">
        <v>12299</v>
      </c>
      <c r="Y6412" s="6" t="s">
        <v>12299</v>
      </c>
      <c r="Z6412" s="6"/>
      <c r="AA6412" s="6"/>
    </row>
    <row r="6413" spans="1:27" x14ac:dyDescent="0.3">
      <c r="A6413" s="6">
        <v>12274</v>
      </c>
      <c r="B6413" s="6" t="s">
        <v>23235</v>
      </c>
      <c r="C6413" s="6" t="s">
        <v>23236</v>
      </c>
      <c r="D6413" s="6">
        <v>0</v>
      </c>
      <c r="E6413" s="6">
        <v>0</v>
      </c>
      <c r="F6413" s="6"/>
      <c r="G6413" s="6">
        <v>10</v>
      </c>
      <c r="H6413" s="6"/>
      <c r="I6413" s="6"/>
      <c r="J6413" s="6"/>
      <c r="K6413" s="6"/>
      <c r="L6413" s="6" t="s">
        <v>12295</v>
      </c>
      <c r="M6413" s="6">
        <v>63</v>
      </c>
      <c r="N6413" s="6" t="e">
        <f>VLOOKUP(A6413,web_archive!D:AB,18,FALSE)</f>
        <v>#N/A</v>
      </c>
      <c r="O6413" s="6">
        <v>2</v>
      </c>
      <c r="P6413" s="6"/>
      <c r="Q6413" s="6"/>
      <c r="R6413" s="6"/>
      <c r="S6413" s="6"/>
      <c r="T6413" s="6"/>
      <c r="U6413" s="6" t="s">
        <v>23237</v>
      </c>
      <c r="V6413" s="6" t="s">
        <v>14891</v>
      </c>
      <c r="W6413" s="6" t="s">
        <v>15762</v>
      </c>
      <c r="X6413" s="6" t="s">
        <v>23238</v>
      </c>
      <c r="Y6413" s="6" t="s">
        <v>12298</v>
      </c>
      <c r="Z6413" s="6" t="s">
        <v>12299</v>
      </c>
      <c r="AA6413" s="6" t="s">
        <v>12299</v>
      </c>
    </row>
    <row r="6414" spans="1:27" x14ac:dyDescent="0.3">
      <c r="A6414" s="6">
        <v>12275</v>
      </c>
      <c r="B6414" s="6" t="s">
        <v>23239</v>
      </c>
      <c r="C6414" s="6" t="s">
        <v>23240</v>
      </c>
      <c r="D6414" s="6">
        <v>0</v>
      </c>
      <c r="E6414" s="6">
        <v>0</v>
      </c>
      <c r="F6414" s="6"/>
      <c r="G6414" s="6">
        <v>10</v>
      </c>
      <c r="H6414" s="6"/>
      <c r="I6414" s="6"/>
      <c r="J6414" s="6"/>
      <c r="K6414" s="6"/>
      <c r="L6414" s="6" t="s">
        <v>12295</v>
      </c>
      <c r="M6414" s="6">
        <v>63</v>
      </c>
      <c r="N6414" s="6" t="e">
        <f>VLOOKUP(A6414,web_archive!D:AB,18,FALSE)</f>
        <v>#N/A</v>
      </c>
      <c r="O6414" s="6">
        <v>2</v>
      </c>
      <c r="P6414" s="6"/>
      <c r="Q6414" s="6"/>
      <c r="R6414" s="6"/>
      <c r="S6414" s="6"/>
      <c r="T6414" s="6"/>
      <c r="U6414" s="6" t="s">
        <v>23241</v>
      </c>
      <c r="V6414" s="6" t="s">
        <v>16387</v>
      </c>
      <c r="W6414" s="6" t="s">
        <v>15762</v>
      </c>
      <c r="X6414" s="6" t="s">
        <v>23242</v>
      </c>
      <c r="Y6414" s="6" t="s">
        <v>12489</v>
      </c>
      <c r="Z6414" s="6" t="s">
        <v>12299</v>
      </c>
      <c r="AA6414" s="6" t="s">
        <v>12299</v>
      </c>
    </row>
    <row r="6415" spans="1:27" x14ac:dyDescent="0.3">
      <c r="A6415" s="6">
        <v>12276</v>
      </c>
      <c r="B6415" s="6" t="s">
        <v>23243</v>
      </c>
      <c r="C6415" s="6" t="s">
        <v>23244</v>
      </c>
      <c r="D6415" s="6">
        <v>2</v>
      </c>
      <c r="E6415" s="6">
        <v>2</v>
      </c>
      <c r="F6415" s="6"/>
      <c r="G6415" s="6">
        <v>10</v>
      </c>
      <c r="H6415" s="6"/>
      <c r="I6415" s="6"/>
      <c r="J6415" s="6"/>
      <c r="K6415" s="6"/>
      <c r="L6415" s="6" t="s">
        <v>12295</v>
      </c>
      <c r="M6415" s="6">
        <v>63</v>
      </c>
      <c r="N6415" s="6" t="e">
        <f>VLOOKUP(A6415,web_archive!D:AB,18,FALSE)</f>
        <v>#N/A</v>
      </c>
      <c r="O6415" s="6">
        <v>2</v>
      </c>
      <c r="P6415" s="6"/>
      <c r="Q6415" s="6"/>
      <c r="R6415" s="6"/>
      <c r="S6415" s="6"/>
      <c r="T6415" s="6"/>
      <c r="U6415" s="6" t="s">
        <v>23245</v>
      </c>
      <c r="V6415" s="6" t="s">
        <v>22930</v>
      </c>
      <c r="W6415" s="6" t="s">
        <v>12299</v>
      </c>
      <c r="X6415" s="6" t="s">
        <v>12299</v>
      </c>
      <c r="Y6415" s="6"/>
      <c r="Z6415" s="6"/>
      <c r="AA6415" s="6"/>
    </row>
    <row r="6416" spans="1:27" x14ac:dyDescent="0.3">
      <c r="A6416" s="6">
        <v>12277</v>
      </c>
      <c r="B6416" s="6" t="s">
        <v>23246</v>
      </c>
      <c r="C6416" s="6" t="s">
        <v>23247</v>
      </c>
      <c r="D6416" s="6">
        <v>2</v>
      </c>
      <c r="E6416" s="6">
        <v>2</v>
      </c>
      <c r="F6416" s="6"/>
      <c r="G6416" s="6">
        <v>10</v>
      </c>
      <c r="H6416" s="6"/>
      <c r="I6416" s="6"/>
      <c r="J6416" s="6"/>
      <c r="K6416" s="6"/>
      <c r="L6416" s="6" t="s">
        <v>12295</v>
      </c>
      <c r="M6416" s="6">
        <v>63</v>
      </c>
      <c r="N6416" s="6" t="e">
        <f>VLOOKUP(A6416,web_archive!D:AB,18,FALSE)</f>
        <v>#N/A</v>
      </c>
      <c r="O6416" s="6">
        <v>2</v>
      </c>
      <c r="P6416" s="6"/>
      <c r="Q6416" s="6"/>
      <c r="R6416" s="6"/>
      <c r="S6416" s="6"/>
      <c r="T6416" s="6"/>
      <c r="U6416" s="6" t="s">
        <v>23248</v>
      </c>
      <c r="V6416" s="6" t="s">
        <v>22930</v>
      </c>
      <c r="W6416" s="6" t="s">
        <v>12299</v>
      </c>
      <c r="X6416" s="6" t="s">
        <v>12299</v>
      </c>
      <c r="Y6416" s="6"/>
      <c r="Z6416" s="6"/>
      <c r="AA6416" s="6"/>
    </row>
    <row r="6417" spans="1:33" x14ac:dyDescent="0.3">
      <c r="A6417" s="6">
        <v>12278</v>
      </c>
      <c r="B6417" s="6" t="s">
        <v>23249</v>
      </c>
      <c r="C6417" s="6" t="s">
        <v>23250</v>
      </c>
      <c r="D6417" s="6">
        <v>2</v>
      </c>
      <c r="E6417" s="6">
        <v>2</v>
      </c>
      <c r="F6417" s="6"/>
      <c r="G6417" s="6">
        <v>10</v>
      </c>
      <c r="H6417" s="6"/>
      <c r="I6417" s="6"/>
      <c r="J6417" s="6"/>
      <c r="K6417" s="6"/>
      <c r="L6417" s="6" t="s">
        <v>12295</v>
      </c>
      <c r="M6417" s="6">
        <v>63</v>
      </c>
      <c r="N6417" s="6" t="e">
        <f>VLOOKUP(A6417,web_archive!D:AB,18,FALSE)</f>
        <v>#N/A</v>
      </c>
      <c r="O6417" s="6">
        <v>2</v>
      </c>
      <c r="P6417" s="6"/>
      <c r="Q6417" s="6"/>
      <c r="R6417" s="6"/>
      <c r="S6417" s="6"/>
      <c r="T6417" s="6"/>
      <c r="U6417" s="6" t="s">
        <v>23251</v>
      </c>
      <c r="V6417" s="6" t="s">
        <v>22930</v>
      </c>
      <c r="W6417" s="6" t="s">
        <v>12299</v>
      </c>
      <c r="X6417" s="6" t="s">
        <v>12299</v>
      </c>
      <c r="Y6417" s="6"/>
      <c r="Z6417" s="6"/>
      <c r="AA6417" s="6"/>
      <c r="AB6417" s="6"/>
      <c r="AC6417" s="6"/>
      <c r="AD6417" s="6"/>
      <c r="AE6417" s="6"/>
      <c r="AF6417" s="6"/>
      <c r="AG6417" s="6"/>
    </row>
    <row r="6418" spans="1:33" x14ac:dyDescent="0.3">
      <c r="A6418" s="6">
        <v>12279</v>
      </c>
      <c r="B6418" s="6" t="s">
        <v>23252</v>
      </c>
      <c r="C6418" s="6" t="s">
        <v>23253</v>
      </c>
      <c r="D6418" s="6">
        <v>2</v>
      </c>
      <c r="E6418" s="6">
        <v>0</v>
      </c>
      <c r="F6418" s="6"/>
      <c r="G6418" s="6">
        <v>10</v>
      </c>
      <c r="H6418" s="6"/>
      <c r="I6418" s="6"/>
      <c r="J6418" s="6"/>
      <c r="K6418" s="6"/>
      <c r="L6418" s="6" t="s">
        <v>12295</v>
      </c>
      <c r="M6418" s="6">
        <v>63</v>
      </c>
      <c r="N6418" s="6" t="e">
        <f>VLOOKUP(A6418,web_archive!D:AB,18,FALSE)</f>
        <v>#N/A</v>
      </c>
      <c r="O6418" s="6">
        <v>2</v>
      </c>
      <c r="P6418" s="6"/>
      <c r="Q6418" s="6"/>
      <c r="R6418" s="6"/>
      <c r="S6418" s="6"/>
      <c r="T6418" s="6"/>
      <c r="U6418" s="6" t="s">
        <v>23254</v>
      </c>
      <c r="V6418" s="6">
        <v>300000</v>
      </c>
      <c r="W6418" s="6">
        <v>20</v>
      </c>
      <c r="X6418" s="6">
        <v>20</v>
      </c>
      <c r="Y6418" s="6">
        <v>20</v>
      </c>
      <c r="Z6418" s="6" t="s">
        <v>12483</v>
      </c>
      <c r="AA6418" s="6" t="s">
        <v>12299</v>
      </c>
      <c r="AB6418" s="6" t="s">
        <v>12299</v>
      </c>
      <c r="AC6418" s="6"/>
      <c r="AD6418" s="6"/>
      <c r="AE6418" s="6"/>
      <c r="AF6418" s="6"/>
      <c r="AG6418" s="6"/>
    </row>
    <row r="6419" spans="1:33" x14ac:dyDescent="0.3">
      <c r="A6419" s="6">
        <v>12280</v>
      </c>
      <c r="B6419" s="6" t="s">
        <v>23255</v>
      </c>
      <c r="C6419" s="6" t="s">
        <v>23256</v>
      </c>
      <c r="D6419" s="6">
        <v>2</v>
      </c>
      <c r="E6419" s="6">
        <v>0</v>
      </c>
      <c r="F6419" s="6"/>
      <c r="G6419" s="6">
        <v>10</v>
      </c>
      <c r="H6419" s="6"/>
      <c r="I6419" s="6"/>
      <c r="J6419" s="6"/>
      <c r="K6419" s="6"/>
      <c r="L6419" s="6" t="s">
        <v>12295</v>
      </c>
      <c r="M6419" s="6">
        <v>63</v>
      </c>
      <c r="N6419" s="6" t="e">
        <f>VLOOKUP(A6419,web_archive!D:AB,18,FALSE)</f>
        <v>#N/A</v>
      </c>
      <c r="O6419" s="6">
        <v>2</v>
      </c>
      <c r="P6419" s="6"/>
      <c r="Q6419" s="6"/>
      <c r="R6419" s="6"/>
      <c r="S6419" s="6"/>
      <c r="T6419" s="6"/>
      <c r="U6419" s="6" t="s">
        <v>23257</v>
      </c>
      <c r="V6419" s="6">
        <v>300000</v>
      </c>
      <c r="W6419" s="6" t="s">
        <v>12368</v>
      </c>
      <c r="X6419" s="6" t="s">
        <v>12299</v>
      </c>
      <c r="Y6419" s="6" t="s">
        <v>12299</v>
      </c>
      <c r="Z6419" s="6"/>
      <c r="AA6419" s="6"/>
      <c r="AB6419" s="6"/>
      <c r="AC6419" s="6"/>
      <c r="AD6419" s="6"/>
      <c r="AE6419" s="6"/>
      <c r="AF6419" s="6"/>
      <c r="AG6419" s="6"/>
    </row>
    <row r="6420" spans="1:33" x14ac:dyDescent="0.3">
      <c r="A6420" s="6">
        <v>12281</v>
      </c>
      <c r="B6420" s="6" t="s">
        <v>23258</v>
      </c>
      <c r="C6420" s="6" t="s">
        <v>23259</v>
      </c>
      <c r="D6420" s="6">
        <v>2</v>
      </c>
      <c r="E6420" s="6">
        <v>20</v>
      </c>
      <c r="F6420" s="6"/>
      <c r="G6420" s="6">
        <v>150</v>
      </c>
      <c r="H6420" s="6"/>
      <c r="I6420" s="6"/>
      <c r="J6420" s="6"/>
      <c r="K6420" s="6"/>
      <c r="L6420" s="6" t="s">
        <v>12295</v>
      </c>
      <c r="M6420" s="6">
        <v>63</v>
      </c>
      <c r="N6420" s="6" t="e">
        <f>VLOOKUP(A6420,web_archive!D:AB,18,FALSE)</f>
        <v>#N/A</v>
      </c>
      <c r="O6420" s="6">
        <v>2</v>
      </c>
      <c r="P6420" s="6"/>
      <c r="Q6420" s="6"/>
      <c r="R6420" s="6"/>
      <c r="S6420" s="6"/>
      <c r="T6420" s="6"/>
      <c r="U6420" s="6" t="s">
        <v>23260</v>
      </c>
      <c r="V6420" s="6" t="s">
        <v>12299</v>
      </c>
      <c r="W6420" s="6" t="s">
        <v>12299</v>
      </c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</row>
    <row r="6421" spans="1:33" x14ac:dyDescent="0.3">
      <c r="A6421" s="6">
        <v>12282</v>
      </c>
      <c r="B6421" s="6" t="s">
        <v>23261</v>
      </c>
      <c r="C6421" s="6" t="s">
        <v>23262</v>
      </c>
      <c r="D6421" s="6">
        <v>2</v>
      </c>
      <c r="E6421" s="6">
        <v>0</v>
      </c>
      <c r="F6421" s="6"/>
      <c r="G6421" s="6">
        <v>10</v>
      </c>
      <c r="H6421" s="6"/>
      <c r="I6421" s="6"/>
      <c r="J6421" s="6"/>
      <c r="K6421" s="6"/>
      <c r="L6421" s="6" t="s">
        <v>12295</v>
      </c>
      <c r="M6421" s="6">
        <v>63</v>
      </c>
      <c r="N6421" s="6" t="e">
        <f>VLOOKUP(A6421,web_archive!D:AB,18,FALSE)</f>
        <v>#N/A</v>
      </c>
      <c r="O6421" s="6">
        <v>2</v>
      </c>
      <c r="P6421" s="6"/>
      <c r="Q6421" s="6"/>
      <c r="R6421" s="6"/>
      <c r="S6421" s="6"/>
      <c r="T6421" s="6"/>
      <c r="U6421" s="6" t="s">
        <v>23185</v>
      </c>
      <c r="V6421" s="6">
        <v>5400000</v>
      </c>
      <c r="W6421" s="6" t="s">
        <v>23263</v>
      </c>
      <c r="X6421" s="6">
        <v>5400000</v>
      </c>
      <c r="Y6421" s="6" t="s">
        <v>23264</v>
      </c>
      <c r="Z6421" s="6">
        <v>5400000</v>
      </c>
      <c r="AA6421" s="6" t="s">
        <v>12649</v>
      </c>
      <c r="AB6421" s="6" t="s">
        <v>12299</v>
      </c>
      <c r="AC6421" s="6" t="s">
        <v>12299</v>
      </c>
      <c r="AD6421" s="6"/>
      <c r="AE6421" s="6"/>
      <c r="AF6421" s="6"/>
      <c r="AG6421" s="6"/>
    </row>
    <row r="6422" spans="1:33" x14ac:dyDescent="0.3">
      <c r="A6422" s="6">
        <v>12283</v>
      </c>
      <c r="B6422" s="6" t="s">
        <v>23265</v>
      </c>
      <c r="C6422" s="6" t="s">
        <v>23266</v>
      </c>
      <c r="D6422" s="6">
        <v>2</v>
      </c>
      <c r="E6422" s="6">
        <v>0</v>
      </c>
      <c r="F6422" s="6"/>
      <c r="G6422" s="6">
        <v>10</v>
      </c>
      <c r="H6422" s="6"/>
      <c r="I6422" s="6"/>
      <c r="J6422" s="6"/>
      <c r="K6422" s="6"/>
      <c r="L6422" s="6" t="s">
        <v>12295</v>
      </c>
      <c r="M6422" s="6">
        <v>63</v>
      </c>
      <c r="N6422" s="6" t="e">
        <f>VLOOKUP(A6422,web_archive!D:AB,18,FALSE)</f>
        <v>#N/A</v>
      </c>
      <c r="O6422" s="6">
        <v>2</v>
      </c>
      <c r="P6422" s="6"/>
      <c r="Q6422" s="6"/>
      <c r="R6422" s="6"/>
      <c r="S6422" s="6"/>
      <c r="T6422" s="6"/>
      <c r="U6422" s="6" t="s">
        <v>23267</v>
      </c>
      <c r="V6422" s="6">
        <v>5400000</v>
      </c>
      <c r="W6422" s="6" t="s">
        <v>23268</v>
      </c>
      <c r="X6422" s="6">
        <v>5400000</v>
      </c>
      <c r="Y6422" s="6" t="s">
        <v>23269</v>
      </c>
      <c r="Z6422" s="6">
        <v>5400000</v>
      </c>
      <c r="AA6422" s="6" t="s">
        <v>23144</v>
      </c>
      <c r="AB6422" s="6">
        <v>5400000</v>
      </c>
      <c r="AC6422" s="6" t="s">
        <v>23270</v>
      </c>
      <c r="AD6422" s="6">
        <v>5400000</v>
      </c>
      <c r="AE6422" s="6" t="s">
        <v>12491</v>
      </c>
      <c r="AF6422" s="6" t="s">
        <v>12299</v>
      </c>
      <c r="AG6422" s="6" t="s">
        <v>12299</v>
      </c>
    </row>
    <row r="6423" spans="1:33" x14ac:dyDescent="0.3">
      <c r="A6423" s="6">
        <v>12284</v>
      </c>
      <c r="B6423" s="6" t="s">
        <v>23271</v>
      </c>
      <c r="C6423" s="6" t="s">
        <v>23272</v>
      </c>
      <c r="D6423" s="6">
        <v>2</v>
      </c>
      <c r="E6423" s="6">
        <v>0</v>
      </c>
      <c r="F6423" s="6"/>
      <c r="G6423" s="6">
        <v>10</v>
      </c>
      <c r="H6423" s="6"/>
      <c r="I6423" s="6"/>
      <c r="J6423" s="6"/>
      <c r="K6423" s="6"/>
      <c r="L6423" s="6" t="s">
        <v>12295</v>
      </c>
      <c r="M6423" s="6">
        <v>63</v>
      </c>
      <c r="N6423" s="6" t="e">
        <f>VLOOKUP(A6423,web_archive!D:AB,18,FALSE)</f>
        <v>#N/A</v>
      </c>
      <c r="O6423" s="6">
        <v>2</v>
      </c>
      <c r="P6423" s="6"/>
      <c r="Q6423" s="6"/>
      <c r="R6423" s="6"/>
      <c r="S6423" s="6"/>
      <c r="T6423" s="6"/>
      <c r="U6423" s="6" t="s">
        <v>23273</v>
      </c>
      <c r="V6423" s="6">
        <v>5400000</v>
      </c>
      <c r="W6423" s="6" t="s">
        <v>23274</v>
      </c>
      <c r="X6423" s="6">
        <v>5400000</v>
      </c>
      <c r="Y6423" s="6" t="s">
        <v>23275</v>
      </c>
      <c r="Z6423" s="6">
        <v>5400000</v>
      </c>
      <c r="AA6423" s="6" t="s">
        <v>23276</v>
      </c>
      <c r="AB6423" s="6">
        <v>5400000</v>
      </c>
      <c r="AC6423" s="6" t="s">
        <v>12749</v>
      </c>
      <c r="AD6423" s="6" t="s">
        <v>12299</v>
      </c>
      <c r="AE6423" s="6" t="s">
        <v>12299</v>
      </c>
      <c r="AF6423" s="6"/>
      <c r="AG6423" s="6"/>
    </row>
    <row r="6424" spans="1:33" x14ac:dyDescent="0.3">
      <c r="A6424" s="6">
        <v>12285</v>
      </c>
      <c r="B6424" s="6" t="s">
        <v>23277</v>
      </c>
      <c r="C6424" s="6" t="s">
        <v>23278</v>
      </c>
      <c r="D6424" s="6">
        <v>2</v>
      </c>
      <c r="E6424" s="6">
        <v>0</v>
      </c>
      <c r="F6424" s="6"/>
      <c r="G6424" s="6">
        <v>10</v>
      </c>
      <c r="H6424" s="6"/>
      <c r="I6424" s="6"/>
      <c r="J6424" s="6"/>
      <c r="K6424" s="6"/>
      <c r="L6424" s="6" t="s">
        <v>12295</v>
      </c>
      <c r="M6424" s="6">
        <v>63</v>
      </c>
      <c r="N6424" s="6" t="e">
        <f>VLOOKUP(A6424,web_archive!D:AB,18,FALSE)</f>
        <v>#N/A</v>
      </c>
      <c r="O6424" s="6">
        <v>2</v>
      </c>
      <c r="P6424" s="6"/>
      <c r="Q6424" s="6"/>
      <c r="R6424" s="6"/>
      <c r="S6424" s="6"/>
      <c r="T6424" s="6"/>
      <c r="U6424" s="6" t="s">
        <v>23279</v>
      </c>
      <c r="V6424" s="6">
        <v>5400000</v>
      </c>
      <c r="W6424" s="6" t="s">
        <v>23280</v>
      </c>
      <c r="X6424" s="6">
        <v>5400000</v>
      </c>
      <c r="Y6424" s="6" t="s">
        <v>23269</v>
      </c>
      <c r="Z6424" s="6">
        <v>5400000</v>
      </c>
      <c r="AA6424" s="6" t="s">
        <v>23144</v>
      </c>
      <c r="AB6424" s="6">
        <v>5400000</v>
      </c>
      <c r="AC6424" s="6" t="s">
        <v>23281</v>
      </c>
      <c r="AD6424" s="6">
        <v>5400000</v>
      </c>
      <c r="AE6424" s="6" t="s">
        <v>23146</v>
      </c>
      <c r="AF6424" s="6" t="s">
        <v>12299</v>
      </c>
      <c r="AG6424" s="6" t="s">
        <v>12299</v>
      </c>
    </row>
    <row r="6425" spans="1:33" x14ac:dyDescent="0.3">
      <c r="A6425" s="6">
        <v>12286</v>
      </c>
      <c r="B6425" s="6" t="s">
        <v>23282</v>
      </c>
      <c r="C6425" s="6" t="s">
        <v>23283</v>
      </c>
      <c r="D6425" s="6">
        <v>2</v>
      </c>
      <c r="E6425" s="6">
        <v>0</v>
      </c>
      <c r="F6425" s="6"/>
      <c r="G6425" s="6">
        <v>10</v>
      </c>
      <c r="H6425" s="6"/>
      <c r="I6425" s="6"/>
      <c r="J6425" s="6"/>
      <c r="K6425" s="6"/>
      <c r="L6425" s="6" t="s">
        <v>12295</v>
      </c>
      <c r="M6425" s="6">
        <v>63</v>
      </c>
      <c r="N6425" s="6" t="e">
        <f>VLOOKUP(A6425,web_archive!D:AB,18,FALSE)</f>
        <v>#N/A</v>
      </c>
      <c r="O6425" s="6">
        <v>2</v>
      </c>
      <c r="P6425" s="6"/>
      <c r="Q6425" s="6"/>
      <c r="R6425" s="6"/>
      <c r="S6425" s="6"/>
      <c r="T6425" s="6"/>
      <c r="U6425" s="6" t="s">
        <v>23284</v>
      </c>
      <c r="V6425" s="6" t="s">
        <v>12406</v>
      </c>
      <c r="W6425" s="6" t="s">
        <v>12299</v>
      </c>
      <c r="X6425" s="6" t="s">
        <v>12299</v>
      </c>
      <c r="Y6425" s="6"/>
      <c r="Z6425" s="6"/>
      <c r="AA6425" s="6"/>
      <c r="AB6425" s="6"/>
      <c r="AC6425" s="6"/>
      <c r="AD6425" s="6"/>
      <c r="AE6425" s="6"/>
      <c r="AF6425" s="6"/>
      <c r="AG6425" s="6"/>
    </row>
    <row r="6426" spans="1:33" x14ac:dyDescent="0.3">
      <c r="A6426" s="6">
        <v>12287</v>
      </c>
      <c r="B6426" s="6" t="s">
        <v>23285</v>
      </c>
      <c r="C6426" s="6" t="s">
        <v>23286</v>
      </c>
      <c r="D6426" s="6">
        <v>2</v>
      </c>
      <c r="E6426" s="6">
        <v>0</v>
      </c>
      <c r="F6426" s="6"/>
      <c r="G6426" s="6">
        <v>0</v>
      </c>
      <c r="H6426" s="6"/>
      <c r="I6426" s="6"/>
      <c r="J6426" s="6"/>
      <c r="K6426" s="6"/>
      <c r="L6426" s="6" t="s">
        <v>12295</v>
      </c>
      <c r="M6426" s="6">
        <v>63</v>
      </c>
      <c r="N6426" s="6" t="e">
        <f>VLOOKUP(A6426,web_archive!D:AB,18,FALSE)</f>
        <v>#N/A</v>
      </c>
      <c r="O6426" s="6">
        <v>2</v>
      </c>
      <c r="P6426" s="6"/>
      <c r="Q6426" s="6"/>
      <c r="R6426" s="6"/>
      <c r="S6426" s="6"/>
      <c r="T6426" s="6"/>
      <c r="U6426" s="6" t="s">
        <v>23287</v>
      </c>
      <c r="V6426" s="6" t="s">
        <v>12299</v>
      </c>
      <c r="W6426" s="6" t="s">
        <v>23288</v>
      </c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</row>
    <row r="6427" spans="1:33" x14ac:dyDescent="0.3">
      <c r="A6427" s="6">
        <v>12288</v>
      </c>
      <c r="B6427" s="6" t="s">
        <v>23289</v>
      </c>
      <c r="C6427" s="6" t="s">
        <v>23290</v>
      </c>
      <c r="D6427" s="6">
        <v>2</v>
      </c>
      <c r="E6427" s="6">
        <v>0</v>
      </c>
      <c r="F6427" s="6"/>
      <c r="G6427" s="6">
        <v>0</v>
      </c>
      <c r="H6427" s="6"/>
      <c r="I6427" s="6"/>
      <c r="J6427" s="6"/>
      <c r="K6427" s="6"/>
      <c r="L6427" s="6" t="s">
        <v>12295</v>
      </c>
      <c r="M6427" s="6">
        <v>63</v>
      </c>
      <c r="N6427" s="6" t="e">
        <f>VLOOKUP(A6427,web_archive!D:AB,18,FALSE)</f>
        <v>#N/A</v>
      </c>
      <c r="O6427" s="6">
        <v>2</v>
      </c>
      <c r="P6427" s="6"/>
      <c r="Q6427" s="6"/>
      <c r="R6427" s="6"/>
      <c r="S6427" s="6"/>
      <c r="T6427" s="6"/>
      <c r="U6427" s="6" t="s">
        <v>23291</v>
      </c>
      <c r="V6427" s="6" t="s">
        <v>12299</v>
      </c>
      <c r="W6427" s="6" t="s">
        <v>23288</v>
      </c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</row>
    <row r="6428" spans="1:33" x14ac:dyDescent="0.3">
      <c r="A6428" s="6">
        <v>12289</v>
      </c>
      <c r="B6428" s="6" t="s">
        <v>23292</v>
      </c>
      <c r="C6428" s="6" t="s">
        <v>23293</v>
      </c>
      <c r="D6428" s="6">
        <v>2</v>
      </c>
      <c r="E6428" s="6">
        <v>0</v>
      </c>
      <c r="F6428" s="6"/>
      <c r="G6428" s="6">
        <v>0</v>
      </c>
      <c r="H6428" s="6"/>
      <c r="I6428" s="6"/>
      <c r="J6428" s="6"/>
      <c r="K6428" s="6"/>
      <c r="L6428" s="6" t="s">
        <v>12295</v>
      </c>
      <c r="M6428" s="6">
        <v>63</v>
      </c>
      <c r="N6428" s="6" t="e">
        <f>VLOOKUP(A6428,web_archive!D:AB,18,FALSE)</f>
        <v>#N/A</v>
      </c>
      <c r="O6428" s="6">
        <v>2</v>
      </c>
      <c r="P6428" s="6"/>
      <c r="Q6428" s="6"/>
      <c r="R6428" s="6"/>
      <c r="S6428" s="6"/>
      <c r="T6428" s="6"/>
      <c r="U6428" s="6" t="s">
        <v>23294</v>
      </c>
      <c r="V6428" s="6" t="s">
        <v>12299</v>
      </c>
      <c r="W6428" s="6" t="s">
        <v>23288</v>
      </c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</row>
    <row r="6429" spans="1:33" x14ac:dyDescent="0.3">
      <c r="A6429" s="6">
        <v>12290</v>
      </c>
      <c r="B6429" s="6" t="s">
        <v>23295</v>
      </c>
      <c r="C6429" s="6" t="s">
        <v>23296</v>
      </c>
      <c r="D6429" s="6">
        <v>2</v>
      </c>
      <c r="E6429" s="6">
        <v>10</v>
      </c>
      <c r="F6429" s="6"/>
      <c r="G6429" s="6">
        <v>100</v>
      </c>
      <c r="H6429" s="6"/>
      <c r="I6429" s="6"/>
      <c r="J6429" s="6"/>
      <c r="K6429" s="6"/>
      <c r="L6429" s="6" t="s">
        <v>12295</v>
      </c>
      <c r="M6429" s="6">
        <v>63</v>
      </c>
      <c r="N6429" s="6" t="e">
        <f>VLOOKUP(A6429,web_archive!D:AB,18,FALSE)</f>
        <v>#N/A</v>
      </c>
      <c r="O6429" s="6">
        <v>2</v>
      </c>
      <c r="P6429" s="6"/>
      <c r="Q6429" s="6"/>
      <c r="R6429" s="6"/>
      <c r="S6429" s="6"/>
      <c r="T6429" s="6"/>
      <c r="U6429" s="6" t="s">
        <v>22458</v>
      </c>
      <c r="V6429" s="6" t="s">
        <v>23297</v>
      </c>
      <c r="W6429" s="6" t="s">
        <v>23084</v>
      </c>
      <c r="X6429" s="6">
        <v>120000</v>
      </c>
      <c r="Y6429" s="6" t="s">
        <v>12491</v>
      </c>
      <c r="Z6429" s="6" t="s">
        <v>12299</v>
      </c>
      <c r="AA6429" s="6" t="s">
        <v>12299</v>
      </c>
      <c r="AB6429" s="6"/>
      <c r="AC6429" s="6"/>
      <c r="AD6429" s="6"/>
      <c r="AE6429" s="6"/>
      <c r="AF6429" s="6"/>
      <c r="AG6429" s="6"/>
    </row>
    <row r="6430" spans="1:33" x14ac:dyDescent="0.3">
      <c r="A6430" s="6">
        <v>12291</v>
      </c>
      <c r="B6430" s="6" t="s">
        <v>23298</v>
      </c>
      <c r="C6430" s="6" t="s">
        <v>23299</v>
      </c>
      <c r="D6430" s="6">
        <v>2</v>
      </c>
      <c r="E6430" s="6">
        <v>10</v>
      </c>
      <c r="F6430" s="6"/>
      <c r="G6430" s="6">
        <v>100</v>
      </c>
      <c r="H6430" s="6"/>
      <c r="I6430" s="6"/>
      <c r="J6430" s="6"/>
      <c r="K6430" s="6"/>
      <c r="L6430" s="6" t="s">
        <v>12295</v>
      </c>
      <c r="M6430" s="6">
        <v>63</v>
      </c>
      <c r="N6430" s="6" t="e">
        <f>VLOOKUP(A6430,web_archive!D:AB,18,FALSE)</f>
        <v>#N/A</v>
      </c>
      <c r="O6430" s="6">
        <v>2</v>
      </c>
      <c r="P6430" s="6"/>
      <c r="Q6430" s="6"/>
      <c r="R6430" s="6"/>
      <c r="S6430" s="6"/>
      <c r="T6430" s="6"/>
      <c r="U6430" s="6" t="s">
        <v>22458</v>
      </c>
      <c r="V6430" s="6" t="s">
        <v>23300</v>
      </c>
      <c r="W6430" s="6" t="s">
        <v>23086</v>
      </c>
      <c r="X6430" s="6">
        <v>120000</v>
      </c>
      <c r="Y6430" s="6" t="s">
        <v>12491</v>
      </c>
      <c r="Z6430" s="6" t="s">
        <v>12299</v>
      </c>
      <c r="AA6430" s="6" t="s">
        <v>12299</v>
      </c>
      <c r="AB6430" s="6"/>
      <c r="AC6430" s="6"/>
      <c r="AD6430" s="6"/>
      <c r="AE6430" s="6"/>
      <c r="AF6430" s="6"/>
      <c r="AG6430" s="6"/>
    </row>
    <row r="6431" spans="1:33" x14ac:dyDescent="0.3">
      <c r="A6431" s="6">
        <v>12292</v>
      </c>
      <c r="B6431" s="6" t="s">
        <v>23301</v>
      </c>
      <c r="C6431" s="6" t="s">
        <v>23302</v>
      </c>
      <c r="D6431" s="6">
        <v>0</v>
      </c>
      <c r="E6431" s="6">
        <v>500</v>
      </c>
      <c r="F6431" s="6"/>
      <c r="G6431" s="6">
        <v>200</v>
      </c>
      <c r="H6431" s="6"/>
      <c r="I6431" s="6"/>
      <c r="J6431" s="6"/>
      <c r="K6431" s="6"/>
      <c r="L6431" s="6" t="s">
        <v>12295</v>
      </c>
      <c r="M6431" s="6">
        <v>63</v>
      </c>
      <c r="N6431" s="6" t="e">
        <f>VLOOKUP(A6431,web_archive!D:AB,18,FALSE)</f>
        <v>#N/A</v>
      </c>
      <c r="O6431" s="6">
        <v>2</v>
      </c>
      <c r="P6431" s="6"/>
      <c r="Q6431" s="6"/>
      <c r="R6431" s="6"/>
      <c r="S6431" s="6"/>
      <c r="T6431" s="6"/>
      <c r="U6431" s="6" t="s">
        <v>23303</v>
      </c>
      <c r="V6431" s="6" t="s">
        <v>12298</v>
      </c>
      <c r="W6431" s="6" t="s">
        <v>12299</v>
      </c>
      <c r="X6431" s="6" t="s">
        <v>12299</v>
      </c>
      <c r="Y6431" s="6"/>
      <c r="Z6431" s="6"/>
      <c r="AA6431" s="6"/>
      <c r="AB6431" s="6"/>
      <c r="AC6431" s="6"/>
      <c r="AD6431" s="6"/>
      <c r="AE6431" s="6"/>
      <c r="AF6431" s="6"/>
      <c r="AG6431" s="6"/>
    </row>
    <row r="6432" spans="1:33" x14ac:dyDescent="0.3">
      <c r="A6432" s="6">
        <v>12293</v>
      </c>
      <c r="B6432" s="6" t="s">
        <v>23304</v>
      </c>
      <c r="C6432" s="6" t="s">
        <v>23305</v>
      </c>
      <c r="D6432" s="6">
        <v>0</v>
      </c>
      <c r="E6432" s="6">
        <v>500</v>
      </c>
      <c r="F6432" s="6"/>
      <c r="G6432" s="6">
        <v>200</v>
      </c>
      <c r="H6432" s="6"/>
      <c r="I6432" s="6"/>
      <c r="J6432" s="6"/>
      <c r="K6432" s="6"/>
      <c r="L6432" s="6" t="s">
        <v>12295</v>
      </c>
      <c r="M6432" s="6">
        <v>63</v>
      </c>
      <c r="N6432" s="6" t="e">
        <f>VLOOKUP(A6432,web_archive!D:AB,18,FALSE)</f>
        <v>#N/A</v>
      </c>
      <c r="O6432" s="6">
        <v>2</v>
      </c>
      <c r="P6432" s="6"/>
      <c r="Q6432" s="6"/>
      <c r="R6432" s="6"/>
      <c r="S6432" s="6"/>
      <c r="T6432" s="6"/>
      <c r="U6432" s="6" t="s">
        <v>12482</v>
      </c>
      <c r="V6432" s="6" t="s">
        <v>12483</v>
      </c>
      <c r="W6432" s="6" t="s">
        <v>12299</v>
      </c>
      <c r="X6432" s="6" t="s">
        <v>12299</v>
      </c>
      <c r="Y6432" s="6"/>
      <c r="Z6432" s="6"/>
      <c r="AA6432" s="6"/>
      <c r="AB6432" s="6"/>
      <c r="AC6432" s="6"/>
      <c r="AD6432" s="6"/>
      <c r="AE6432" s="6"/>
      <c r="AF6432" s="6"/>
      <c r="AG6432" s="6"/>
    </row>
    <row r="6433" spans="1:25" x14ac:dyDescent="0.3">
      <c r="A6433" s="6">
        <v>12294</v>
      </c>
      <c r="B6433" s="6" t="s">
        <v>23306</v>
      </c>
      <c r="C6433" s="6" t="s">
        <v>23307</v>
      </c>
      <c r="D6433" s="6">
        <v>2</v>
      </c>
      <c r="E6433" s="6">
        <v>0</v>
      </c>
      <c r="F6433" s="6"/>
      <c r="G6433" s="6">
        <v>10</v>
      </c>
      <c r="H6433" s="6"/>
      <c r="I6433" s="6"/>
      <c r="J6433" s="6"/>
      <c r="K6433" s="6"/>
      <c r="L6433" s="6" t="s">
        <v>12295</v>
      </c>
      <c r="M6433" s="6">
        <v>63</v>
      </c>
      <c r="N6433" s="6" t="e">
        <f>VLOOKUP(A6433,web_archive!D:AB,18,FALSE)</f>
        <v>#N/A</v>
      </c>
      <c r="O6433" s="6">
        <v>2</v>
      </c>
      <c r="P6433" s="6"/>
      <c r="Q6433" s="6"/>
      <c r="R6433" s="6"/>
      <c r="S6433" s="6"/>
      <c r="T6433" s="6"/>
      <c r="U6433" s="6" t="s">
        <v>23308</v>
      </c>
      <c r="V6433" s="6" t="s">
        <v>12368</v>
      </c>
      <c r="W6433" s="6" t="s">
        <v>12299</v>
      </c>
      <c r="X6433" s="6" t="s">
        <v>12299</v>
      </c>
      <c r="Y6433" s="6"/>
    </row>
    <row r="6434" spans="1:25" x14ac:dyDescent="0.3">
      <c r="A6434" s="6">
        <v>12295</v>
      </c>
      <c r="B6434" s="6" t="s">
        <v>23309</v>
      </c>
      <c r="C6434" s="6" t="s">
        <v>23307</v>
      </c>
      <c r="D6434" s="6">
        <v>2</v>
      </c>
      <c r="E6434" s="6">
        <v>0</v>
      </c>
      <c r="F6434" s="6"/>
      <c r="G6434" s="6">
        <v>10</v>
      </c>
      <c r="H6434" s="6"/>
      <c r="I6434" s="6"/>
      <c r="J6434" s="6"/>
      <c r="K6434" s="6"/>
      <c r="L6434" s="6" t="s">
        <v>12295</v>
      </c>
      <c r="M6434" s="6">
        <v>63</v>
      </c>
      <c r="N6434" s="6" t="e">
        <f>VLOOKUP(A6434,web_archive!D:AB,18,FALSE)</f>
        <v>#N/A</v>
      </c>
      <c r="O6434" s="6">
        <v>2</v>
      </c>
      <c r="P6434" s="6"/>
      <c r="Q6434" s="6"/>
      <c r="R6434" s="6"/>
      <c r="S6434" s="6"/>
      <c r="T6434" s="6"/>
      <c r="U6434" s="6" t="s">
        <v>23310</v>
      </c>
      <c r="V6434" s="6" t="s">
        <v>12368</v>
      </c>
      <c r="W6434" s="6" t="s">
        <v>12299</v>
      </c>
      <c r="X6434" s="6" t="s">
        <v>12299</v>
      </c>
      <c r="Y6434" s="6"/>
    </row>
    <row r="6435" spans="1:25" x14ac:dyDescent="0.3">
      <c r="A6435" s="6">
        <v>12296</v>
      </c>
      <c r="B6435" s="6" t="s">
        <v>23311</v>
      </c>
      <c r="C6435" s="6" t="s">
        <v>23307</v>
      </c>
      <c r="D6435" s="6">
        <v>2</v>
      </c>
      <c r="E6435" s="6">
        <v>0</v>
      </c>
      <c r="F6435" s="6"/>
      <c r="G6435" s="6">
        <v>10</v>
      </c>
      <c r="H6435" s="6"/>
      <c r="I6435" s="6"/>
      <c r="J6435" s="6"/>
      <c r="K6435" s="6"/>
      <c r="L6435" s="6" t="s">
        <v>12295</v>
      </c>
      <c r="M6435" s="6">
        <v>63</v>
      </c>
      <c r="N6435" s="6" t="e">
        <f>VLOOKUP(A6435,web_archive!D:AB,18,FALSE)</f>
        <v>#N/A</v>
      </c>
      <c r="O6435" s="6">
        <v>2</v>
      </c>
      <c r="P6435" s="6"/>
      <c r="Q6435" s="6"/>
      <c r="R6435" s="6"/>
      <c r="S6435" s="6"/>
      <c r="T6435" s="6"/>
      <c r="U6435" s="6" t="s">
        <v>23312</v>
      </c>
      <c r="V6435" s="6" t="s">
        <v>12368</v>
      </c>
      <c r="W6435" s="6" t="s">
        <v>12299</v>
      </c>
      <c r="X6435" s="6" t="s">
        <v>12299</v>
      </c>
      <c r="Y6435" s="6"/>
    </row>
    <row r="6436" spans="1:25" x14ac:dyDescent="0.3">
      <c r="A6436" s="6">
        <v>12297</v>
      </c>
      <c r="B6436" s="6" t="s">
        <v>23313</v>
      </c>
      <c r="C6436" s="6" t="s">
        <v>23307</v>
      </c>
      <c r="D6436" s="6">
        <v>2</v>
      </c>
      <c r="E6436" s="6">
        <v>0</v>
      </c>
      <c r="F6436" s="6"/>
      <c r="G6436" s="6">
        <v>10</v>
      </c>
      <c r="H6436" s="6"/>
      <c r="I6436" s="6"/>
      <c r="J6436" s="6"/>
      <c r="K6436" s="6"/>
      <c r="L6436" s="6" t="s">
        <v>12295</v>
      </c>
      <c r="M6436" s="6">
        <v>63</v>
      </c>
      <c r="N6436" s="6" t="e">
        <f>VLOOKUP(A6436,web_archive!D:AB,18,FALSE)</f>
        <v>#N/A</v>
      </c>
      <c r="O6436" s="6">
        <v>2</v>
      </c>
      <c r="P6436" s="6"/>
      <c r="Q6436" s="6"/>
      <c r="R6436" s="6"/>
      <c r="S6436" s="6"/>
      <c r="T6436" s="6"/>
      <c r="U6436" s="6" t="s">
        <v>23312</v>
      </c>
      <c r="V6436" s="6" t="s">
        <v>12600</v>
      </c>
      <c r="W6436" s="6" t="s">
        <v>12299</v>
      </c>
      <c r="X6436" s="6" t="s">
        <v>12299</v>
      </c>
      <c r="Y6436" s="6"/>
    </row>
    <row r="6437" spans="1:25" x14ac:dyDescent="0.3">
      <c r="A6437" s="6">
        <v>12298</v>
      </c>
      <c r="B6437" s="6" t="s">
        <v>23314</v>
      </c>
      <c r="C6437" s="6" t="s">
        <v>23315</v>
      </c>
      <c r="D6437" s="6">
        <v>2</v>
      </c>
      <c r="E6437" s="6">
        <v>0</v>
      </c>
      <c r="F6437" s="6"/>
      <c r="G6437" s="6">
        <v>10</v>
      </c>
      <c r="H6437" s="6"/>
      <c r="I6437" s="6"/>
      <c r="J6437" s="6"/>
      <c r="K6437" s="6"/>
      <c r="L6437" s="6" t="s">
        <v>12295</v>
      </c>
      <c r="M6437" s="6">
        <v>63</v>
      </c>
      <c r="N6437" s="6" t="e">
        <f>VLOOKUP(A6437,web_archive!D:AB,18,FALSE)</f>
        <v>#N/A</v>
      </c>
      <c r="O6437" s="6">
        <v>2</v>
      </c>
      <c r="P6437" s="6"/>
      <c r="Q6437" s="6"/>
      <c r="R6437" s="6"/>
      <c r="S6437" s="6"/>
      <c r="T6437" s="6"/>
      <c r="U6437" s="6" t="s">
        <v>23316</v>
      </c>
      <c r="V6437" s="6">
        <v>3600000</v>
      </c>
      <c r="W6437" s="6" t="s">
        <v>12649</v>
      </c>
      <c r="X6437" s="6" t="s">
        <v>12299</v>
      </c>
      <c r="Y6437" s="6" t="s">
        <v>12299</v>
      </c>
    </row>
    <row r="6438" spans="1:25" x14ac:dyDescent="0.3">
      <c r="A6438" s="6">
        <v>12299</v>
      </c>
      <c r="B6438" s="6" t="s">
        <v>23317</v>
      </c>
      <c r="C6438" s="6" t="s">
        <v>23318</v>
      </c>
      <c r="D6438" s="6">
        <v>2</v>
      </c>
      <c r="E6438" s="6">
        <v>0</v>
      </c>
      <c r="F6438" s="6"/>
      <c r="G6438" s="6">
        <v>10</v>
      </c>
      <c r="H6438" s="6"/>
      <c r="I6438" s="6"/>
      <c r="J6438" s="6"/>
      <c r="K6438" s="6"/>
      <c r="L6438" s="6" t="s">
        <v>12295</v>
      </c>
      <c r="M6438" s="6">
        <v>63</v>
      </c>
      <c r="N6438" s="6" t="e">
        <f>VLOOKUP(A6438,web_archive!D:AB,18,FALSE)</f>
        <v>#N/A</v>
      </c>
      <c r="O6438" s="6">
        <v>2</v>
      </c>
      <c r="P6438" s="6"/>
      <c r="Q6438" s="6"/>
      <c r="R6438" s="6"/>
      <c r="S6438" s="6"/>
      <c r="T6438" s="6"/>
      <c r="U6438" s="6" t="s">
        <v>23319</v>
      </c>
      <c r="V6438" s="6">
        <v>3600000</v>
      </c>
      <c r="W6438" s="6" t="s">
        <v>12489</v>
      </c>
      <c r="X6438" s="6" t="s">
        <v>12299</v>
      </c>
      <c r="Y6438" s="6" t="s">
        <v>12299</v>
      </c>
    </row>
    <row r="6439" spans="1:25" x14ac:dyDescent="0.3">
      <c r="A6439" s="6">
        <v>12300</v>
      </c>
      <c r="B6439" s="6" t="s">
        <v>23320</v>
      </c>
      <c r="C6439" s="6" t="s">
        <v>23321</v>
      </c>
      <c r="D6439" s="6">
        <v>2</v>
      </c>
      <c r="E6439" s="6">
        <v>0</v>
      </c>
      <c r="F6439" s="6"/>
      <c r="G6439" s="6">
        <v>10</v>
      </c>
      <c r="H6439" s="6"/>
      <c r="I6439" s="6"/>
      <c r="J6439" s="6"/>
      <c r="K6439" s="6"/>
      <c r="L6439" s="6" t="s">
        <v>12295</v>
      </c>
      <c r="M6439" s="6">
        <v>63</v>
      </c>
      <c r="N6439" s="6" t="e">
        <f>VLOOKUP(A6439,web_archive!D:AB,18,FALSE)</f>
        <v>#N/A</v>
      </c>
      <c r="O6439" s="6">
        <v>2</v>
      </c>
      <c r="P6439" s="6"/>
      <c r="Q6439" s="6"/>
      <c r="R6439" s="6"/>
      <c r="S6439" s="6"/>
      <c r="T6439" s="6"/>
      <c r="U6439" s="6" t="s">
        <v>23322</v>
      </c>
      <c r="V6439" s="6" t="s">
        <v>22930</v>
      </c>
      <c r="W6439" s="6" t="s">
        <v>12299</v>
      </c>
      <c r="X6439" s="6" t="s">
        <v>12299</v>
      </c>
      <c r="Y6439" s="6"/>
    </row>
    <row r="6440" spans="1:25" x14ac:dyDescent="0.3">
      <c r="A6440" s="6">
        <v>12301</v>
      </c>
      <c r="B6440" s="6" t="s">
        <v>23323</v>
      </c>
      <c r="C6440" s="6" t="s">
        <v>23324</v>
      </c>
      <c r="D6440" s="6">
        <v>2</v>
      </c>
      <c r="E6440" s="6">
        <v>0</v>
      </c>
      <c r="F6440" s="6"/>
      <c r="G6440" s="6">
        <v>10</v>
      </c>
      <c r="H6440" s="6"/>
      <c r="I6440" s="6"/>
      <c r="J6440" s="6"/>
      <c r="K6440" s="6"/>
      <c r="L6440" s="6" t="s">
        <v>12295</v>
      </c>
      <c r="M6440" s="6">
        <v>63</v>
      </c>
      <c r="N6440" s="6" t="e">
        <f>VLOOKUP(A6440,web_archive!D:AB,18,FALSE)</f>
        <v>#N/A</v>
      </c>
      <c r="O6440" s="6">
        <v>2</v>
      </c>
      <c r="P6440" s="6"/>
      <c r="Q6440" s="6"/>
      <c r="R6440" s="6"/>
      <c r="S6440" s="6"/>
      <c r="T6440" s="6"/>
      <c r="U6440" s="6" t="s">
        <v>23325</v>
      </c>
      <c r="V6440" s="6" t="s">
        <v>22930</v>
      </c>
      <c r="W6440" s="6" t="s">
        <v>12299</v>
      </c>
      <c r="X6440" s="6" t="s">
        <v>12299</v>
      </c>
      <c r="Y6440" s="6"/>
    </row>
    <row r="6441" spans="1:25" x14ac:dyDescent="0.3">
      <c r="A6441" s="6">
        <v>12302</v>
      </c>
      <c r="B6441" s="6" t="s">
        <v>23326</v>
      </c>
      <c r="C6441" s="6" t="s">
        <v>23327</v>
      </c>
      <c r="D6441" s="6">
        <v>2</v>
      </c>
      <c r="E6441" s="6">
        <v>0</v>
      </c>
      <c r="F6441" s="6"/>
      <c r="G6441" s="6">
        <v>10</v>
      </c>
      <c r="H6441" s="6"/>
      <c r="I6441" s="6"/>
      <c r="J6441" s="6"/>
      <c r="K6441" s="6"/>
      <c r="L6441" s="6" t="s">
        <v>12295</v>
      </c>
      <c r="M6441" s="6">
        <v>63</v>
      </c>
      <c r="N6441" s="6" t="e">
        <f>VLOOKUP(A6441,web_archive!D:AB,18,FALSE)</f>
        <v>#N/A</v>
      </c>
      <c r="O6441" s="6">
        <v>2</v>
      </c>
      <c r="P6441" s="6"/>
      <c r="Q6441" s="6"/>
      <c r="R6441" s="6"/>
      <c r="S6441" s="6"/>
      <c r="T6441" s="6"/>
      <c r="U6441" s="6" t="s">
        <v>23328</v>
      </c>
      <c r="V6441" s="6" t="s">
        <v>22930</v>
      </c>
      <c r="W6441" s="6" t="s">
        <v>12299</v>
      </c>
      <c r="X6441" s="6" t="s">
        <v>12299</v>
      </c>
      <c r="Y6441" s="6"/>
    </row>
    <row r="6442" spans="1:25" x14ac:dyDescent="0.3">
      <c r="A6442" s="6">
        <v>12303</v>
      </c>
      <c r="B6442" s="6" t="s">
        <v>23329</v>
      </c>
      <c r="C6442" s="6" t="s">
        <v>23330</v>
      </c>
      <c r="D6442" s="6">
        <v>2</v>
      </c>
      <c r="E6442" s="6">
        <v>0</v>
      </c>
      <c r="F6442" s="6"/>
      <c r="G6442" s="6">
        <v>10</v>
      </c>
      <c r="H6442" s="6"/>
      <c r="I6442" s="6"/>
      <c r="J6442" s="6"/>
      <c r="K6442" s="6"/>
      <c r="L6442" s="6" t="s">
        <v>12295</v>
      </c>
      <c r="M6442" s="6">
        <v>63</v>
      </c>
      <c r="N6442" s="6" t="e">
        <f>VLOOKUP(A6442,web_archive!D:AB,18,FALSE)</f>
        <v>#N/A</v>
      </c>
      <c r="O6442" s="6">
        <v>2</v>
      </c>
      <c r="P6442" s="6"/>
      <c r="Q6442" s="6"/>
      <c r="R6442" s="6"/>
      <c r="S6442" s="6"/>
      <c r="T6442" s="6"/>
      <c r="U6442" s="6" t="s">
        <v>12299</v>
      </c>
      <c r="V6442" s="6" t="s">
        <v>12299</v>
      </c>
      <c r="W6442" s="6" t="s">
        <v>12299</v>
      </c>
      <c r="X6442" s="6"/>
      <c r="Y6442" s="6"/>
    </row>
    <row r="6443" spans="1:25" x14ac:dyDescent="0.3">
      <c r="A6443" s="6">
        <v>12304</v>
      </c>
      <c r="B6443" s="6" t="s">
        <v>23331</v>
      </c>
      <c r="C6443" s="6" t="s">
        <v>23332</v>
      </c>
      <c r="D6443" s="6">
        <v>2</v>
      </c>
      <c r="E6443" s="6">
        <v>0</v>
      </c>
      <c r="F6443" s="6"/>
      <c r="G6443" s="6">
        <v>0</v>
      </c>
      <c r="H6443" s="6"/>
      <c r="I6443" s="6"/>
      <c r="J6443" s="6"/>
      <c r="K6443" s="6"/>
      <c r="L6443" s="6" t="s">
        <v>12295</v>
      </c>
      <c r="M6443" s="6">
        <v>63</v>
      </c>
      <c r="N6443" s="6" t="e">
        <f>VLOOKUP(A6443,web_archive!D:AB,18,FALSE)</f>
        <v>#N/A</v>
      </c>
      <c r="O6443" s="6">
        <v>2</v>
      </c>
      <c r="P6443" s="6"/>
      <c r="Q6443" s="6"/>
      <c r="R6443" s="6"/>
      <c r="S6443" s="6"/>
      <c r="T6443" s="6"/>
      <c r="U6443" s="6" t="s">
        <v>23333</v>
      </c>
      <c r="V6443" s="6" t="s">
        <v>12299</v>
      </c>
      <c r="W6443" s="6" t="s">
        <v>23288</v>
      </c>
      <c r="X6443" s="6"/>
      <c r="Y6443" s="6"/>
    </row>
    <row r="6444" spans="1:25" x14ac:dyDescent="0.3">
      <c r="A6444" s="6">
        <v>12305</v>
      </c>
      <c r="B6444" s="6" t="s">
        <v>23334</v>
      </c>
      <c r="C6444" s="6" t="s">
        <v>23335</v>
      </c>
      <c r="D6444" s="6">
        <v>2</v>
      </c>
      <c r="E6444" s="6">
        <v>0</v>
      </c>
      <c r="F6444" s="6"/>
      <c r="G6444" s="6">
        <v>0</v>
      </c>
      <c r="H6444" s="6"/>
      <c r="I6444" s="6"/>
      <c r="J6444" s="6"/>
      <c r="K6444" s="6"/>
      <c r="L6444" s="6" t="s">
        <v>12295</v>
      </c>
      <c r="M6444" s="6">
        <v>63</v>
      </c>
      <c r="N6444" s="6" t="e">
        <f>VLOOKUP(A6444,web_archive!D:AB,18,FALSE)</f>
        <v>#N/A</v>
      </c>
      <c r="O6444" s="6">
        <v>2</v>
      </c>
      <c r="P6444" s="6"/>
      <c r="Q6444" s="6"/>
      <c r="R6444" s="6"/>
      <c r="S6444" s="6"/>
      <c r="T6444" s="6"/>
      <c r="U6444" s="6" t="s">
        <v>23336</v>
      </c>
      <c r="V6444" s="6" t="s">
        <v>12299</v>
      </c>
      <c r="W6444" s="6" t="s">
        <v>23288</v>
      </c>
      <c r="X6444" s="6"/>
      <c r="Y6444" s="6"/>
    </row>
    <row r="6445" spans="1:25" x14ac:dyDescent="0.3">
      <c r="A6445" s="6">
        <v>12306</v>
      </c>
      <c r="B6445" s="6" t="s">
        <v>23337</v>
      </c>
      <c r="C6445" s="6" t="s">
        <v>23338</v>
      </c>
      <c r="D6445" s="6">
        <v>2</v>
      </c>
      <c r="E6445" s="6">
        <v>0</v>
      </c>
      <c r="F6445" s="6"/>
      <c r="G6445" s="6">
        <v>0</v>
      </c>
      <c r="H6445" s="6"/>
      <c r="I6445" s="6"/>
      <c r="J6445" s="6"/>
      <c r="K6445" s="6"/>
      <c r="L6445" s="6" t="s">
        <v>12295</v>
      </c>
      <c r="M6445" s="6">
        <v>63</v>
      </c>
      <c r="N6445" s="6" t="e">
        <f>VLOOKUP(A6445,web_archive!D:AB,18,FALSE)</f>
        <v>#N/A</v>
      </c>
      <c r="O6445" s="6">
        <v>2</v>
      </c>
      <c r="P6445" s="6"/>
      <c r="Q6445" s="6"/>
      <c r="R6445" s="6"/>
      <c r="S6445" s="6"/>
      <c r="T6445" s="6"/>
      <c r="U6445" s="6" t="s">
        <v>23339</v>
      </c>
      <c r="V6445" s="6" t="s">
        <v>12299</v>
      </c>
      <c r="W6445" s="6" t="s">
        <v>23288</v>
      </c>
      <c r="X6445" s="6"/>
      <c r="Y6445" s="6"/>
    </row>
    <row r="6446" spans="1:25" x14ac:dyDescent="0.3">
      <c r="A6446" s="6">
        <v>12307</v>
      </c>
      <c r="B6446" s="6" t="s">
        <v>23340</v>
      </c>
      <c r="C6446" s="6" t="s">
        <v>23341</v>
      </c>
      <c r="D6446" s="6">
        <v>2</v>
      </c>
      <c r="E6446" s="6">
        <v>0</v>
      </c>
      <c r="F6446" s="6"/>
      <c r="G6446" s="6">
        <v>0</v>
      </c>
      <c r="H6446" s="6"/>
      <c r="I6446" s="6"/>
      <c r="J6446" s="6"/>
      <c r="K6446" s="6"/>
      <c r="L6446" s="6" t="s">
        <v>12295</v>
      </c>
      <c r="M6446" s="6">
        <v>63</v>
      </c>
      <c r="N6446" s="6" t="e">
        <f>VLOOKUP(A6446,web_archive!D:AB,18,FALSE)</f>
        <v>#N/A</v>
      </c>
      <c r="O6446" s="6">
        <v>2</v>
      </c>
      <c r="P6446" s="6"/>
      <c r="Q6446" s="6"/>
      <c r="R6446" s="6"/>
      <c r="S6446" s="6"/>
      <c r="T6446" s="6"/>
      <c r="U6446" s="6" t="s">
        <v>23342</v>
      </c>
      <c r="V6446" s="6" t="s">
        <v>12299</v>
      </c>
      <c r="W6446" s="6" t="s">
        <v>23288</v>
      </c>
      <c r="X6446" s="6"/>
      <c r="Y6446" s="6"/>
    </row>
    <row r="6447" spans="1:25" x14ac:dyDescent="0.3">
      <c r="A6447" s="6">
        <v>12308</v>
      </c>
      <c r="B6447" s="6" t="s">
        <v>23343</v>
      </c>
      <c r="C6447" s="6" t="s">
        <v>23344</v>
      </c>
      <c r="D6447" s="6">
        <v>2</v>
      </c>
      <c r="E6447" s="6">
        <v>0</v>
      </c>
      <c r="F6447" s="6"/>
      <c r="G6447" s="6">
        <v>0</v>
      </c>
      <c r="H6447" s="6"/>
      <c r="I6447" s="6"/>
      <c r="J6447" s="6"/>
      <c r="K6447" s="6"/>
      <c r="L6447" s="6" t="s">
        <v>12295</v>
      </c>
      <c r="M6447" s="6">
        <v>63</v>
      </c>
      <c r="N6447" s="6" t="e">
        <f>VLOOKUP(A6447,web_archive!D:AB,18,FALSE)</f>
        <v>#N/A</v>
      </c>
      <c r="O6447" s="6">
        <v>2</v>
      </c>
      <c r="P6447" s="6"/>
      <c r="Q6447" s="6"/>
      <c r="R6447" s="6"/>
      <c r="S6447" s="6"/>
      <c r="T6447" s="6"/>
      <c r="U6447" s="6" t="s">
        <v>23345</v>
      </c>
      <c r="V6447" s="6" t="s">
        <v>12299</v>
      </c>
      <c r="W6447" s="6" t="s">
        <v>23288</v>
      </c>
      <c r="X6447" s="6"/>
      <c r="Y6447" s="6"/>
    </row>
    <row r="6448" spans="1:25" x14ac:dyDescent="0.3">
      <c r="A6448" s="6">
        <v>12309</v>
      </c>
      <c r="B6448" s="6" t="s">
        <v>23346</v>
      </c>
      <c r="C6448" s="6" t="s">
        <v>23347</v>
      </c>
      <c r="D6448" s="6">
        <v>2</v>
      </c>
      <c r="E6448" s="6">
        <v>0</v>
      </c>
      <c r="F6448" s="6"/>
      <c r="G6448" s="6">
        <v>0</v>
      </c>
      <c r="H6448" s="6"/>
      <c r="I6448" s="6"/>
      <c r="J6448" s="6"/>
      <c r="K6448" s="6"/>
      <c r="L6448" s="6" t="s">
        <v>12295</v>
      </c>
      <c r="M6448" s="6">
        <v>63</v>
      </c>
      <c r="N6448" s="6" t="e">
        <f>VLOOKUP(A6448,web_archive!D:AB,18,FALSE)</f>
        <v>#N/A</v>
      </c>
      <c r="O6448" s="6">
        <v>2</v>
      </c>
      <c r="P6448" s="6"/>
      <c r="Q6448" s="6"/>
      <c r="R6448" s="6"/>
      <c r="S6448" s="6"/>
      <c r="T6448" s="6"/>
      <c r="U6448" s="6" t="s">
        <v>23348</v>
      </c>
      <c r="V6448" s="6" t="s">
        <v>12299</v>
      </c>
      <c r="W6448" s="6" t="s">
        <v>23288</v>
      </c>
      <c r="X6448" s="6"/>
      <c r="Y6448" s="6"/>
    </row>
    <row r="6449" spans="1:27" x14ac:dyDescent="0.3">
      <c r="A6449" s="6">
        <v>12310</v>
      </c>
      <c r="B6449" s="6" t="s">
        <v>23349</v>
      </c>
      <c r="C6449" s="6" t="s">
        <v>23350</v>
      </c>
      <c r="D6449" s="6">
        <v>2</v>
      </c>
      <c r="E6449" s="6">
        <v>0</v>
      </c>
      <c r="F6449" s="6"/>
      <c r="G6449" s="6">
        <v>50</v>
      </c>
      <c r="H6449" s="6"/>
      <c r="I6449" s="6"/>
      <c r="J6449" s="6"/>
      <c r="K6449" s="6"/>
      <c r="L6449" s="6" t="s">
        <v>12295</v>
      </c>
      <c r="M6449" s="6">
        <v>63</v>
      </c>
      <c r="N6449" s="6" t="e">
        <f>VLOOKUP(A6449,web_archive!D:AB,18,FALSE)</f>
        <v>#N/A</v>
      </c>
      <c r="O6449" s="6">
        <v>2</v>
      </c>
      <c r="P6449" s="6"/>
      <c r="Q6449" s="6"/>
      <c r="R6449" s="6"/>
      <c r="S6449" s="6"/>
      <c r="T6449" s="6"/>
      <c r="U6449" s="6" t="s">
        <v>22822</v>
      </c>
      <c r="V6449" s="6">
        <v>300000</v>
      </c>
      <c r="W6449" s="6" t="s">
        <v>12491</v>
      </c>
      <c r="X6449" s="6" t="s">
        <v>12299</v>
      </c>
      <c r="Y6449" s="6" t="s">
        <v>12299</v>
      </c>
      <c r="Z6449" s="6"/>
      <c r="AA6449" s="6"/>
    </row>
    <row r="6450" spans="1:27" x14ac:dyDescent="0.3">
      <c r="A6450" s="6">
        <v>12311</v>
      </c>
      <c r="B6450" s="6" t="s">
        <v>23351</v>
      </c>
      <c r="C6450" s="6" t="s">
        <v>23352</v>
      </c>
      <c r="D6450" s="6">
        <v>11</v>
      </c>
      <c r="E6450" s="6">
        <v>0</v>
      </c>
      <c r="F6450" s="6"/>
      <c r="G6450" s="6">
        <v>100</v>
      </c>
      <c r="H6450" s="6"/>
      <c r="I6450" s="6"/>
      <c r="J6450" s="6"/>
      <c r="K6450" s="6"/>
      <c r="L6450" s="6" t="s">
        <v>12295</v>
      </c>
      <c r="M6450" s="6">
        <v>63</v>
      </c>
      <c r="N6450" s="6" t="e">
        <f>VLOOKUP(A6450,web_archive!D:AB,18,FALSE)</f>
        <v>#N/A</v>
      </c>
      <c r="O6450" s="6">
        <v>2</v>
      </c>
      <c r="P6450" s="6"/>
      <c r="Q6450" s="6"/>
      <c r="R6450" s="6"/>
      <c r="S6450" s="6"/>
      <c r="T6450" s="6"/>
      <c r="U6450" s="6" t="s">
        <v>23353</v>
      </c>
      <c r="V6450" s="6" t="s">
        <v>12491</v>
      </c>
      <c r="W6450" s="6" t="s">
        <v>12299</v>
      </c>
      <c r="X6450" s="6" t="s">
        <v>12299</v>
      </c>
      <c r="Y6450" s="6"/>
      <c r="Z6450" s="6"/>
      <c r="AA6450" s="6"/>
    </row>
    <row r="6451" spans="1:27" x14ac:dyDescent="0.3">
      <c r="A6451" s="6">
        <v>12312</v>
      </c>
      <c r="B6451" s="6" t="s">
        <v>23354</v>
      </c>
      <c r="C6451" s="6" t="s">
        <v>23355</v>
      </c>
      <c r="D6451" s="6">
        <v>2</v>
      </c>
      <c r="E6451" s="6">
        <v>0</v>
      </c>
      <c r="F6451" s="6"/>
      <c r="G6451" s="6">
        <v>0</v>
      </c>
      <c r="H6451" s="6"/>
      <c r="I6451" s="6"/>
      <c r="J6451" s="6"/>
      <c r="K6451" s="6"/>
      <c r="L6451" s="6" t="s">
        <v>12295</v>
      </c>
      <c r="M6451" s="6">
        <v>63</v>
      </c>
      <c r="N6451" s="6" t="e">
        <f>VLOOKUP(A6451,web_archive!D:AB,18,FALSE)</f>
        <v>#N/A</v>
      </c>
      <c r="O6451" s="6">
        <v>2</v>
      </c>
      <c r="P6451" s="6"/>
      <c r="Q6451" s="6"/>
      <c r="R6451" s="6"/>
      <c r="S6451" s="6"/>
      <c r="T6451" s="6"/>
      <c r="U6451" s="6" t="s">
        <v>23071</v>
      </c>
      <c r="V6451" s="6">
        <v>3600000</v>
      </c>
      <c r="W6451" s="6" t="s">
        <v>12370</v>
      </c>
      <c r="X6451" s="6" t="s">
        <v>12299</v>
      </c>
      <c r="Y6451" s="6" t="s">
        <v>12299</v>
      </c>
      <c r="Z6451" s="6"/>
      <c r="AA6451" s="6"/>
    </row>
    <row r="6452" spans="1:27" x14ac:dyDescent="0.3">
      <c r="A6452" s="6">
        <v>12313</v>
      </c>
      <c r="B6452" s="6" t="s">
        <v>23356</v>
      </c>
      <c r="C6452" s="6" t="s">
        <v>23357</v>
      </c>
      <c r="D6452" s="6">
        <v>2</v>
      </c>
      <c r="E6452" s="6">
        <v>0</v>
      </c>
      <c r="F6452" s="6"/>
      <c r="G6452" s="6">
        <v>0</v>
      </c>
      <c r="H6452" s="6"/>
      <c r="I6452" s="6"/>
      <c r="J6452" s="6"/>
      <c r="K6452" s="6"/>
      <c r="L6452" s="6" t="s">
        <v>12295</v>
      </c>
      <c r="M6452" s="6">
        <v>63</v>
      </c>
      <c r="N6452" s="6" t="e">
        <f>VLOOKUP(A6452,web_archive!D:AB,18,FALSE)</f>
        <v>#N/A</v>
      </c>
      <c r="O6452" s="6">
        <v>2</v>
      </c>
      <c r="P6452" s="6"/>
      <c r="Q6452" s="6"/>
      <c r="R6452" s="6"/>
      <c r="S6452" s="6"/>
      <c r="T6452" s="6"/>
      <c r="U6452" s="6" t="s">
        <v>23358</v>
      </c>
      <c r="V6452" s="6" t="s">
        <v>14976</v>
      </c>
      <c r="W6452" s="6" t="s">
        <v>12299</v>
      </c>
      <c r="X6452" s="6" t="s">
        <v>12299</v>
      </c>
      <c r="Y6452" s="6"/>
      <c r="Z6452" s="6"/>
      <c r="AA6452" s="6"/>
    </row>
    <row r="6453" spans="1:27" x14ac:dyDescent="0.3">
      <c r="A6453" s="6">
        <v>12314</v>
      </c>
      <c r="B6453" s="6" t="s">
        <v>23359</v>
      </c>
      <c r="C6453" s="6" t="s">
        <v>23360</v>
      </c>
      <c r="D6453" s="6">
        <v>2</v>
      </c>
      <c r="E6453" s="6">
        <v>0</v>
      </c>
      <c r="F6453" s="6"/>
      <c r="G6453" s="6">
        <v>10</v>
      </c>
      <c r="H6453" s="6"/>
      <c r="I6453" s="6"/>
      <c r="J6453" s="6"/>
      <c r="K6453" s="6"/>
      <c r="L6453" s="6" t="s">
        <v>12295</v>
      </c>
      <c r="M6453" s="6">
        <v>63</v>
      </c>
      <c r="N6453" s="6" t="e">
        <f>VLOOKUP(A6453,web_archive!D:AB,18,FALSE)</f>
        <v>#N/A</v>
      </c>
      <c r="O6453" s="6">
        <v>2</v>
      </c>
      <c r="P6453" s="6"/>
      <c r="Q6453" s="6"/>
      <c r="R6453" s="6"/>
      <c r="S6453" s="6"/>
      <c r="T6453" s="6"/>
      <c r="U6453" s="6" t="s">
        <v>23361</v>
      </c>
      <c r="V6453" s="6" t="s">
        <v>12299</v>
      </c>
      <c r="W6453" s="6" t="s">
        <v>12299</v>
      </c>
      <c r="X6453" s="6"/>
      <c r="Y6453" s="6"/>
      <c r="Z6453" s="6"/>
      <c r="AA6453" s="6"/>
    </row>
    <row r="6454" spans="1:27" x14ac:dyDescent="0.3">
      <c r="A6454" s="6">
        <v>12315</v>
      </c>
      <c r="B6454" s="6" t="s">
        <v>23362</v>
      </c>
      <c r="C6454" s="6" t="s">
        <v>23363</v>
      </c>
      <c r="D6454" s="6">
        <v>2</v>
      </c>
      <c r="E6454" s="6">
        <v>0</v>
      </c>
      <c r="F6454" s="6"/>
      <c r="G6454" s="6">
        <v>10</v>
      </c>
      <c r="H6454" s="6"/>
      <c r="I6454" s="6"/>
      <c r="J6454" s="6"/>
      <c r="K6454" s="6"/>
      <c r="L6454" s="6" t="s">
        <v>12295</v>
      </c>
      <c r="M6454" s="6">
        <v>63</v>
      </c>
      <c r="N6454" s="6" t="e">
        <f>VLOOKUP(A6454,web_archive!D:AB,18,FALSE)</f>
        <v>#N/A</v>
      </c>
      <c r="O6454" s="6">
        <v>2</v>
      </c>
      <c r="P6454" s="6"/>
      <c r="Q6454" s="6"/>
      <c r="R6454" s="6"/>
      <c r="S6454" s="6"/>
      <c r="T6454" s="6"/>
      <c r="U6454" s="6" t="s">
        <v>12299</v>
      </c>
      <c r="V6454" s="6" t="s">
        <v>12299</v>
      </c>
      <c r="W6454" s="6" t="s">
        <v>12299</v>
      </c>
      <c r="X6454" s="6"/>
      <c r="Y6454" s="6"/>
      <c r="Z6454" s="6"/>
      <c r="AA6454" s="6"/>
    </row>
    <row r="6455" spans="1:27" x14ac:dyDescent="0.3">
      <c r="A6455" s="6">
        <v>12316</v>
      </c>
      <c r="B6455" s="6" t="s">
        <v>23364</v>
      </c>
      <c r="C6455" s="6" t="s">
        <v>23365</v>
      </c>
      <c r="D6455" s="6">
        <v>2</v>
      </c>
      <c r="E6455" s="6">
        <v>0</v>
      </c>
      <c r="F6455" s="6"/>
      <c r="G6455" s="6">
        <v>10</v>
      </c>
      <c r="H6455" s="6"/>
      <c r="I6455" s="6"/>
      <c r="J6455" s="6"/>
      <c r="K6455" s="6"/>
      <c r="L6455" s="6" t="s">
        <v>12295</v>
      </c>
      <c r="M6455" s="6">
        <v>63</v>
      </c>
      <c r="N6455" s="6" t="e">
        <f>VLOOKUP(A6455,web_archive!D:AB,18,FALSE)</f>
        <v>#N/A</v>
      </c>
      <c r="O6455" s="6">
        <v>2</v>
      </c>
      <c r="P6455" s="6"/>
      <c r="Q6455" s="6"/>
      <c r="R6455" s="6"/>
      <c r="S6455" s="6"/>
      <c r="T6455" s="6"/>
      <c r="U6455" s="6" t="s">
        <v>12299</v>
      </c>
      <c r="V6455" s="6" t="s">
        <v>12299</v>
      </c>
      <c r="W6455" s="6" t="s">
        <v>12299</v>
      </c>
      <c r="X6455" s="6"/>
      <c r="Y6455" s="6"/>
      <c r="Z6455" s="6"/>
      <c r="AA6455" s="6"/>
    </row>
    <row r="6456" spans="1:27" x14ac:dyDescent="0.3">
      <c r="A6456" s="6">
        <v>12317</v>
      </c>
      <c r="B6456" s="6" t="s">
        <v>23366</v>
      </c>
      <c r="C6456" s="6" t="s">
        <v>23367</v>
      </c>
      <c r="D6456" s="6">
        <v>2</v>
      </c>
      <c r="E6456" s="6">
        <v>0</v>
      </c>
      <c r="F6456" s="6"/>
      <c r="G6456" s="6">
        <v>10</v>
      </c>
      <c r="H6456" s="6"/>
      <c r="I6456" s="6"/>
      <c r="J6456" s="6"/>
      <c r="K6456" s="6"/>
      <c r="L6456" s="6" t="s">
        <v>12295</v>
      </c>
      <c r="M6456" s="6">
        <v>63</v>
      </c>
      <c r="N6456" s="6" t="e">
        <f>VLOOKUP(A6456,web_archive!D:AB,18,FALSE)</f>
        <v>#N/A</v>
      </c>
      <c r="O6456" s="6">
        <v>2</v>
      </c>
      <c r="P6456" s="6"/>
      <c r="Q6456" s="6"/>
      <c r="R6456" s="6"/>
      <c r="S6456" s="6"/>
      <c r="T6456" s="6"/>
      <c r="U6456" s="6" t="s">
        <v>12299</v>
      </c>
      <c r="V6456" s="6" t="s">
        <v>12299</v>
      </c>
      <c r="W6456" s="6" t="s">
        <v>12299</v>
      </c>
      <c r="X6456" s="6"/>
      <c r="Y6456" s="6"/>
      <c r="Z6456" s="6"/>
      <c r="AA6456" s="6"/>
    </row>
    <row r="6457" spans="1:27" x14ac:dyDescent="0.3">
      <c r="A6457" s="6">
        <v>12318</v>
      </c>
      <c r="B6457" s="6" t="s">
        <v>23368</v>
      </c>
      <c r="C6457" s="6" t="s">
        <v>23369</v>
      </c>
      <c r="D6457" s="6">
        <v>2</v>
      </c>
      <c r="E6457" s="6">
        <v>0</v>
      </c>
      <c r="F6457" s="6"/>
      <c r="G6457" s="6">
        <v>10</v>
      </c>
      <c r="H6457" s="6"/>
      <c r="I6457" s="6"/>
      <c r="J6457" s="6"/>
      <c r="K6457" s="6"/>
      <c r="L6457" s="6" t="s">
        <v>12295</v>
      </c>
      <c r="M6457" s="6">
        <v>63</v>
      </c>
      <c r="N6457" s="6" t="e">
        <f>VLOOKUP(A6457,web_archive!D:AB,18,FALSE)</f>
        <v>#N/A</v>
      </c>
      <c r="O6457" s="6">
        <v>2</v>
      </c>
      <c r="P6457" s="6"/>
      <c r="Q6457" s="6"/>
      <c r="R6457" s="6"/>
      <c r="S6457" s="6"/>
      <c r="T6457" s="6"/>
      <c r="U6457" s="6" t="s">
        <v>12299</v>
      </c>
      <c r="V6457" s="6" t="s">
        <v>12299</v>
      </c>
      <c r="W6457" s="6" t="s">
        <v>12299</v>
      </c>
      <c r="X6457" s="6"/>
      <c r="Y6457" s="6"/>
      <c r="Z6457" s="6"/>
      <c r="AA6457" s="6"/>
    </row>
    <row r="6458" spans="1:27" x14ac:dyDescent="0.3">
      <c r="A6458" s="6">
        <v>12319</v>
      </c>
      <c r="B6458" s="6" t="s">
        <v>23370</v>
      </c>
      <c r="C6458" s="6" t="s">
        <v>23371</v>
      </c>
      <c r="D6458" s="6">
        <v>2</v>
      </c>
      <c r="E6458" s="6">
        <v>0</v>
      </c>
      <c r="F6458" s="6"/>
      <c r="G6458" s="6">
        <v>300</v>
      </c>
      <c r="H6458" s="6"/>
      <c r="I6458" s="6"/>
      <c r="J6458" s="6"/>
      <c r="K6458" s="6"/>
      <c r="L6458" s="6" t="s">
        <v>12295</v>
      </c>
      <c r="M6458" s="6">
        <v>63</v>
      </c>
      <c r="N6458" s="6" t="e">
        <f>VLOOKUP(A6458,web_archive!D:AB,18,FALSE)</f>
        <v>#N/A</v>
      </c>
      <c r="O6458" s="6">
        <v>2</v>
      </c>
      <c r="P6458" s="6"/>
      <c r="Q6458" s="6"/>
      <c r="R6458" s="6"/>
      <c r="S6458" s="6"/>
      <c r="T6458" s="6"/>
      <c r="U6458" s="6" t="s">
        <v>12485</v>
      </c>
      <c r="V6458" s="6">
        <v>600000</v>
      </c>
      <c r="W6458" s="6" t="s">
        <v>23372</v>
      </c>
      <c r="X6458" s="6">
        <v>600000</v>
      </c>
      <c r="Y6458" s="6" t="s">
        <v>12491</v>
      </c>
      <c r="Z6458" s="6" t="s">
        <v>12299</v>
      </c>
      <c r="AA6458" s="6" t="s">
        <v>12299</v>
      </c>
    </row>
    <row r="6459" spans="1:27" x14ac:dyDescent="0.3">
      <c r="A6459" s="6">
        <v>12320</v>
      </c>
      <c r="B6459" s="6" t="s">
        <v>23373</v>
      </c>
      <c r="C6459" s="6" t="s">
        <v>23374</v>
      </c>
      <c r="D6459" s="6">
        <v>2</v>
      </c>
      <c r="E6459" s="6">
        <v>0</v>
      </c>
      <c r="F6459" s="6"/>
      <c r="G6459" s="6">
        <v>300</v>
      </c>
      <c r="H6459" s="6"/>
      <c r="I6459" s="6"/>
      <c r="J6459" s="6"/>
      <c r="K6459" s="6"/>
      <c r="L6459" s="6" t="s">
        <v>12295</v>
      </c>
      <c r="M6459" s="6">
        <v>63</v>
      </c>
      <c r="N6459" s="6" t="e">
        <f>VLOOKUP(A6459,web_archive!D:AB,18,FALSE)</f>
        <v>#N/A</v>
      </c>
      <c r="O6459" s="6">
        <v>2</v>
      </c>
      <c r="P6459" s="6"/>
      <c r="Q6459" s="6"/>
      <c r="R6459" s="6"/>
      <c r="S6459" s="6"/>
      <c r="T6459" s="6"/>
      <c r="U6459" s="6" t="s">
        <v>22825</v>
      </c>
      <c r="V6459" s="6">
        <v>600000</v>
      </c>
      <c r="W6459" s="6" t="s">
        <v>23375</v>
      </c>
      <c r="X6459" s="6">
        <v>600000</v>
      </c>
      <c r="Y6459" s="6" t="s">
        <v>12483</v>
      </c>
      <c r="Z6459" s="6" t="s">
        <v>12299</v>
      </c>
      <c r="AA6459" s="6" t="s">
        <v>12299</v>
      </c>
    </row>
    <row r="6460" spans="1:27" x14ac:dyDescent="0.3">
      <c r="A6460" s="6">
        <v>12321</v>
      </c>
      <c r="B6460" s="6" t="s">
        <v>23376</v>
      </c>
      <c r="C6460" s="6" t="s">
        <v>23377</v>
      </c>
      <c r="D6460" s="6">
        <v>2</v>
      </c>
      <c r="E6460" s="6">
        <v>0</v>
      </c>
      <c r="F6460" s="6"/>
      <c r="G6460" s="6">
        <v>300</v>
      </c>
      <c r="H6460" s="6"/>
      <c r="I6460" s="6"/>
      <c r="J6460" s="6"/>
      <c r="K6460" s="6"/>
      <c r="L6460" s="6" t="s">
        <v>12295</v>
      </c>
      <c r="M6460" s="6">
        <v>63</v>
      </c>
      <c r="N6460" s="6" t="e">
        <f>VLOOKUP(A6460,web_archive!D:AB,18,FALSE)</f>
        <v>#N/A</v>
      </c>
      <c r="O6460" s="6">
        <v>2</v>
      </c>
      <c r="P6460" s="6"/>
      <c r="Q6460" s="6"/>
      <c r="R6460" s="6"/>
      <c r="S6460" s="6"/>
      <c r="T6460" s="6"/>
      <c r="U6460" s="6" t="s">
        <v>23378</v>
      </c>
      <c r="V6460" s="6">
        <v>600000</v>
      </c>
      <c r="W6460" s="6" t="s">
        <v>13459</v>
      </c>
      <c r="X6460" s="6" t="s">
        <v>12299</v>
      </c>
      <c r="Y6460" s="6" t="s">
        <v>12299</v>
      </c>
      <c r="Z6460" s="6"/>
      <c r="AA6460" s="6"/>
    </row>
    <row r="6461" spans="1:27" x14ac:dyDescent="0.3">
      <c r="A6461" s="6">
        <v>12322</v>
      </c>
      <c r="B6461" s="6" t="s">
        <v>23379</v>
      </c>
      <c r="C6461" s="6" t="s">
        <v>23380</v>
      </c>
      <c r="D6461" s="6">
        <v>0</v>
      </c>
      <c r="E6461" s="6">
        <v>0</v>
      </c>
      <c r="F6461" s="6"/>
      <c r="G6461" s="6">
        <v>50</v>
      </c>
      <c r="H6461" s="6"/>
      <c r="I6461" s="6"/>
      <c r="J6461" s="6"/>
      <c r="K6461" s="6"/>
      <c r="L6461" s="6" t="s">
        <v>12295</v>
      </c>
      <c r="M6461" s="6">
        <v>63</v>
      </c>
      <c r="N6461" s="6" t="e">
        <f>VLOOKUP(A6461,web_archive!D:AB,18,FALSE)</f>
        <v>#N/A</v>
      </c>
      <c r="O6461" s="6">
        <v>2</v>
      </c>
      <c r="P6461" s="6"/>
      <c r="Q6461" s="6"/>
      <c r="R6461" s="6"/>
      <c r="S6461" s="6"/>
      <c r="T6461" s="6"/>
      <c r="U6461" s="6" t="s">
        <v>22458</v>
      </c>
      <c r="V6461" s="6" t="s">
        <v>12491</v>
      </c>
      <c r="W6461" s="6" t="s">
        <v>12299</v>
      </c>
      <c r="X6461" s="6" t="s">
        <v>12299</v>
      </c>
      <c r="Y6461" s="6"/>
      <c r="Z6461" s="6"/>
      <c r="AA6461" s="6"/>
    </row>
    <row r="6462" spans="1:27" x14ac:dyDescent="0.3">
      <c r="A6462" s="6">
        <v>12323</v>
      </c>
      <c r="B6462" s="6" t="s">
        <v>23381</v>
      </c>
      <c r="C6462" s="6" t="s">
        <v>23382</v>
      </c>
      <c r="D6462" s="6">
        <v>11</v>
      </c>
      <c r="E6462" s="6">
        <v>0</v>
      </c>
      <c r="F6462" s="6"/>
      <c r="G6462" s="6">
        <v>0</v>
      </c>
      <c r="H6462" s="6"/>
      <c r="I6462" s="6"/>
      <c r="J6462" s="6"/>
      <c r="K6462" s="6"/>
      <c r="L6462" s="6" t="s">
        <v>12295</v>
      </c>
      <c r="M6462" s="6">
        <v>63</v>
      </c>
      <c r="N6462" s="6" t="e">
        <f>VLOOKUP(A6462,web_archive!D:AB,18,FALSE)</f>
        <v>#N/A</v>
      </c>
      <c r="O6462" s="6">
        <v>2</v>
      </c>
      <c r="P6462" s="6"/>
      <c r="Q6462" s="6"/>
      <c r="R6462" s="6"/>
      <c r="S6462" s="6"/>
      <c r="T6462" s="6"/>
      <c r="U6462" s="6" t="s">
        <v>12403</v>
      </c>
      <c r="V6462" s="6" t="s">
        <v>12368</v>
      </c>
      <c r="W6462" s="6" t="s">
        <v>12299</v>
      </c>
      <c r="X6462" s="6" t="s">
        <v>12299</v>
      </c>
      <c r="Y6462" s="6"/>
      <c r="Z6462" s="6"/>
      <c r="AA6462" s="6"/>
    </row>
    <row r="6463" spans="1:27" x14ac:dyDescent="0.3">
      <c r="A6463" s="6">
        <v>12324</v>
      </c>
      <c r="B6463" s="6" t="s">
        <v>23383</v>
      </c>
      <c r="C6463" s="6" t="s">
        <v>23384</v>
      </c>
      <c r="D6463" s="6">
        <v>11</v>
      </c>
      <c r="E6463" s="6">
        <v>0</v>
      </c>
      <c r="F6463" s="6"/>
      <c r="G6463" s="6">
        <v>0</v>
      </c>
      <c r="H6463" s="6"/>
      <c r="I6463" s="6"/>
      <c r="J6463" s="6"/>
      <c r="K6463" s="6"/>
      <c r="L6463" s="6" t="s">
        <v>12295</v>
      </c>
      <c r="M6463" s="6">
        <v>63</v>
      </c>
      <c r="N6463" s="6" t="e">
        <f>VLOOKUP(A6463,web_archive!D:AB,18,FALSE)</f>
        <v>#N/A</v>
      </c>
      <c r="O6463" s="6">
        <v>2</v>
      </c>
      <c r="P6463" s="6"/>
      <c r="Q6463" s="6"/>
      <c r="R6463" s="6"/>
      <c r="S6463" s="6"/>
      <c r="T6463" s="6"/>
      <c r="U6463" s="6" t="s">
        <v>12403</v>
      </c>
      <c r="V6463" s="6" t="s">
        <v>12404</v>
      </c>
      <c r="W6463" s="6" t="s">
        <v>12299</v>
      </c>
      <c r="X6463" s="6" t="s">
        <v>12299</v>
      </c>
      <c r="Y6463" s="6"/>
      <c r="Z6463" s="6"/>
      <c r="AA6463" s="6"/>
    </row>
    <row r="6464" spans="1:27" x14ac:dyDescent="0.3">
      <c r="A6464" s="6">
        <v>12325</v>
      </c>
      <c r="B6464" s="6" t="s">
        <v>23385</v>
      </c>
      <c r="C6464" s="6" t="s">
        <v>23386</v>
      </c>
      <c r="D6464" s="6">
        <v>11</v>
      </c>
      <c r="E6464" s="6">
        <v>0</v>
      </c>
      <c r="F6464" s="6"/>
      <c r="G6464" s="6">
        <v>0</v>
      </c>
      <c r="H6464" s="6"/>
      <c r="I6464" s="6"/>
      <c r="J6464" s="6"/>
      <c r="K6464" s="6"/>
      <c r="L6464" s="6" t="s">
        <v>12295</v>
      </c>
      <c r="M6464" s="6">
        <v>63</v>
      </c>
      <c r="N6464" s="6" t="e">
        <f>VLOOKUP(A6464,web_archive!D:AB,18,FALSE)</f>
        <v>#N/A</v>
      </c>
      <c r="O6464" s="6">
        <v>2</v>
      </c>
      <c r="P6464" s="6"/>
      <c r="Q6464" s="6"/>
      <c r="R6464" s="6"/>
      <c r="S6464" s="6"/>
      <c r="T6464" s="6"/>
      <c r="U6464" s="6" t="s">
        <v>12416</v>
      </c>
      <c r="V6464" s="6" t="s">
        <v>12368</v>
      </c>
      <c r="W6464" s="6" t="s">
        <v>12299</v>
      </c>
      <c r="X6464" s="6" t="s">
        <v>12299</v>
      </c>
      <c r="Y6464" s="6"/>
      <c r="Z6464" s="6"/>
      <c r="AA6464" s="6"/>
    </row>
    <row r="6465" spans="1:29" x14ac:dyDescent="0.3">
      <c r="A6465" s="6">
        <v>12326</v>
      </c>
      <c r="B6465" s="6" t="s">
        <v>23387</v>
      </c>
      <c r="C6465" s="6" t="s">
        <v>23388</v>
      </c>
      <c r="D6465" s="6">
        <v>2</v>
      </c>
      <c r="E6465" s="6">
        <v>2</v>
      </c>
      <c r="F6465" s="6"/>
      <c r="G6465" s="6">
        <v>20</v>
      </c>
      <c r="H6465" s="6"/>
      <c r="I6465" s="6"/>
      <c r="J6465" s="6"/>
      <c r="K6465" s="6"/>
      <c r="L6465" s="6" t="s">
        <v>12295</v>
      </c>
      <c r="M6465" s="6">
        <v>63</v>
      </c>
      <c r="N6465" s="6" t="e">
        <f>VLOOKUP(A6465,web_archive!D:AB,18,FALSE)</f>
        <v>#N/A</v>
      </c>
      <c r="O6465" s="6">
        <v>2</v>
      </c>
      <c r="P6465" s="6"/>
      <c r="Q6465" s="6"/>
      <c r="R6465" s="6"/>
      <c r="S6465" s="6"/>
      <c r="T6465" s="6"/>
      <c r="U6465" s="6" t="s">
        <v>12299</v>
      </c>
      <c r="V6465" s="6" t="s">
        <v>12299</v>
      </c>
      <c r="W6465" s="6" t="s">
        <v>12299</v>
      </c>
      <c r="X6465" s="6"/>
      <c r="Y6465" s="6"/>
      <c r="Z6465" s="6"/>
      <c r="AA6465" s="6"/>
      <c r="AB6465" s="6"/>
      <c r="AC6465" s="6"/>
    </row>
    <row r="6466" spans="1:29" x14ac:dyDescent="0.3">
      <c r="A6466" s="6">
        <v>12327</v>
      </c>
      <c r="B6466" s="6" t="s">
        <v>23389</v>
      </c>
      <c r="C6466" s="6" t="s">
        <v>23390</v>
      </c>
      <c r="D6466" s="6">
        <v>2</v>
      </c>
      <c r="E6466" s="6">
        <v>1000</v>
      </c>
      <c r="F6466" s="6"/>
      <c r="G6466" s="6">
        <v>50</v>
      </c>
      <c r="H6466" s="6"/>
      <c r="I6466" s="6"/>
      <c r="J6466" s="6"/>
      <c r="K6466" s="6"/>
      <c r="L6466" s="6" t="s">
        <v>12295</v>
      </c>
      <c r="M6466" s="6">
        <v>63</v>
      </c>
      <c r="N6466" s="6" t="e">
        <f>VLOOKUP(A6466,web_archive!D:AB,18,FALSE)</f>
        <v>#N/A</v>
      </c>
      <c r="O6466" s="6">
        <v>2</v>
      </c>
      <c r="P6466" s="6"/>
      <c r="Q6466" s="6"/>
      <c r="R6466" s="6"/>
      <c r="S6466" s="6"/>
      <c r="T6466" s="6"/>
      <c r="U6466" s="6" t="s">
        <v>23055</v>
      </c>
      <c r="V6466" s="6">
        <v>3600000</v>
      </c>
      <c r="W6466" s="6" t="s">
        <v>12483</v>
      </c>
      <c r="X6466" s="6" t="s">
        <v>12299</v>
      </c>
      <c r="Y6466" s="6" t="s">
        <v>12299</v>
      </c>
      <c r="Z6466" s="6"/>
      <c r="AA6466" s="6"/>
      <c r="AB6466" s="6"/>
      <c r="AC6466" s="6"/>
    </row>
    <row r="6467" spans="1:29" x14ac:dyDescent="0.3">
      <c r="A6467" s="6">
        <v>12328</v>
      </c>
      <c r="B6467" s="6" t="s">
        <v>23391</v>
      </c>
      <c r="C6467" s="6" t="s">
        <v>23392</v>
      </c>
      <c r="D6467" s="6">
        <v>2</v>
      </c>
      <c r="E6467" s="6">
        <v>1800</v>
      </c>
      <c r="F6467" s="6"/>
      <c r="G6467" s="6">
        <v>100</v>
      </c>
      <c r="H6467" s="6"/>
      <c r="I6467" s="6"/>
      <c r="J6467" s="6"/>
      <c r="K6467" s="6"/>
      <c r="L6467" s="6" t="s">
        <v>12295</v>
      </c>
      <c r="M6467" s="6">
        <v>63</v>
      </c>
      <c r="N6467" s="6" t="e">
        <f>VLOOKUP(A6467,web_archive!D:AB,18,FALSE)</f>
        <v>#N/A</v>
      </c>
      <c r="O6467" s="6">
        <v>2</v>
      </c>
      <c r="P6467" s="6"/>
      <c r="Q6467" s="6"/>
      <c r="R6467" s="6"/>
      <c r="S6467" s="6"/>
      <c r="T6467" s="6"/>
      <c r="U6467" s="6" t="s">
        <v>23055</v>
      </c>
      <c r="V6467" s="6">
        <v>3600000</v>
      </c>
      <c r="W6467" s="6" t="s">
        <v>12483</v>
      </c>
      <c r="X6467" s="6" t="s">
        <v>12299</v>
      </c>
      <c r="Y6467" s="6" t="s">
        <v>12299</v>
      </c>
      <c r="Z6467" s="6"/>
      <c r="AA6467" s="6"/>
      <c r="AB6467" s="6"/>
      <c r="AC6467" s="6"/>
    </row>
    <row r="6468" spans="1:29" x14ac:dyDescent="0.3">
      <c r="A6468" s="6">
        <v>12329</v>
      </c>
      <c r="B6468" s="6" t="s">
        <v>23393</v>
      </c>
      <c r="C6468" s="6" t="s">
        <v>23394</v>
      </c>
      <c r="D6468" s="6">
        <v>2</v>
      </c>
      <c r="E6468" s="6">
        <v>0</v>
      </c>
      <c r="F6468" s="6"/>
      <c r="G6468" s="6">
        <v>10</v>
      </c>
      <c r="H6468" s="6"/>
      <c r="I6468" s="6"/>
      <c r="J6468" s="6"/>
      <c r="K6468" s="6"/>
      <c r="L6468" s="6" t="s">
        <v>12295</v>
      </c>
      <c r="M6468" s="6">
        <v>63</v>
      </c>
      <c r="N6468" s="6" t="e">
        <f>VLOOKUP(A6468,web_archive!D:AB,18,FALSE)</f>
        <v>#N/A</v>
      </c>
      <c r="O6468" s="6">
        <v>2</v>
      </c>
      <c r="P6468" s="6"/>
      <c r="Q6468" s="6"/>
      <c r="R6468" s="6"/>
      <c r="S6468" s="6"/>
      <c r="T6468" s="6"/>
      <c r="U6468" s="6" t="s">
        <v>23395</v>
      </c>
      <c r="V6468" s="6" t="s">
        <v>22930</v>
      </c>
      <c r="W6468" s="6" t="s">
        <v>12299</v>
      </c>
      <c r="X6468" s="6" t="s">
        <v>12299</v>
      </c>
      <c r="Y6468" s="6"/>
      <c r="Z6468" s="6"/>
      <c r="AA6468" s="6"/>
      <c r="AB6468" s="6"/>
      <c r="AC6468" s="6"/>
    </row>
    <row r="6469" spans="1:29" x14ac:dyDescent="0.3">
      <c r="A6469" s="6">
        <v>12330</v>
      </c>
      <c r="B6469" s="6" t="s">
        <v>23396</v>
      </c>
      <c r="C6469" s="6" t="s">
        <v>23397</v>
      </c>
      <c r="D6469" s="6">
        <v>2</v>
      </c>
      <c r="E6469" s="6">
        <v>0</v>
      </c>
      <c r="F6469" s="6"/>
      <c r="G6469" s="6">
        <v>10</v>
      </c>
      <c r="H6469" s="6"/>
      <c r="I6469" s="6"/>
      <c r="J6469" s="6"/>
      <c r="K6469" s="6"/>
      <c r="L6469" s="6" t="s">
        <v>12295</v>
      </c>
      <c r="M6469" s="6">
        <v>63</v>
      </c>
      <c r="N6469" s="6" t="e">
        <f>VLOOKUP(A6469,web_archive!D:AB,18,FALSE)</f>
        <v>#N/A</v>
      </c>
      <c r="O6469" s="6">
        <v>2</v>
      </c>
      <c r="P6469" s="6"/>
      <c r="Q6469" s="6"/>
      <c r="R6469" s="6"/>
      <c r="S6469" s="6"/>
      <c r="T6469" s="6"/>
      <c r="U6469" s="6" t="s">
        <v>23398</v>
      </c>
      <c r="V6469" s="6" t="s">
        <v>22930</v>
      </c>
      <c r="W6469" s="6" t="s">
        <v>12299</v>
      </c>
      <c r="X6469" s="6" t="s">
        <v>12299</v>
      </c>
      <c r="Y6469" s="6"/>
      <c r="Z6469" s="6"/>
      <c r="AA6469" s="6"/>
      <c r="AB6469" s="6"/>
      <c r="AC6469" s="6"/>
    </row>
    <row r="6470" spans="1:29" x14ac:dyDescent="0.3">
      <c r="A6470" s="6">
        <v>12331</v>
      </c>
      <c r="B6470" s="6" t="s">
        <v>23399</v>
      </c>
      <c r="C6470" s="6" t="s">
        <v>23399</v>
      </c>
      <c r="D6470" s="6">
        <v>0</v>
      </c>
      <c r="E6470" s="6">
        <v>0</v>
      </c>
      <c r="F6470" s="6"/>
      <c r="G6470" s="6">
        <v>10</v>
      </c>
      <c r="H6470" s="6"/>
      <c r="I6470" s="6"/>
      <c r="J6470" s="6"/>
      <c r="K6470" s="6"/>
      <c r="L6470" s="6" t="s">
        <v>12295</v>
      </c>
      <c r="M6470" s="6">
        <v>63</v>
      </c>
      <c r="N6470" s="6" t="e">
        <f>VLOOKUP(A6470,web_archive!D:AB,18,FALSE)</f>
        <v>#N/A</v>
      </c>
      <c r="O6470" s="6">
        <v>2</v>
      </c>
      <c r="P6470" s="6"/>
      <c r="Q6470" s="6"/>
      <c r="R6470" s="6"/>
      <c r="S6470" s="6"/>
      <c r="T6470" s="6"/>
      <c r="U6470" s="6" t="s">
        <v>23400</v>
      </c>
      <c r="V6470" s="6" t="s">
        <v>12298</v>
      </c>
      <c r="W6470" s="6" t="s">
        <v>12299</v>
      </c>
      <c r="X6470" s="6" t="s">
        <v>12299</v>
      </c>
      <c r="Y6470" s="6"/>
      <c r="Z6470" s="6"/>
      <c r="AA6470" s="6"/>
      <c r="AB6470" s="6"/>
      <c r="AC6470" s="6"/>
    </row>
    <row r="6471" spans="1:29" x14ac:dyDescent="0.3">
      <c r="A6471" s="6">
        <v>12332</v>
      </c>
      <c r="B6471" s="6" t="s">
        <v>23401</v>
      </c>
      <c r="C6471" s="6" t="s">
        <v>23402</v>
      </c>
      <c r="D6471" s="6">
        <v>0</v>
      </c>
      <c r="E6471" s="6">
        <v>0</v>
      </c>
      <c r="F6471" s="6"/>
      <c r="G6471" s="6">
        <v>10</v>
      </c>
      <c r="H6471" s="6"/>
      <c r="I6471" s="6"/>
      <c r="J6471" s="6"/>
      <c r="K6471" s="6"/>
      <c r="L6471" s="6" t="s">
        <v>12295</v>
      </c>
      <c r="M6471" s="6">
        <v>63</v>
      </c>
      <c r="N6471" s="6" t="e">
        <f>VLOOKUP(A6471,web_archive!D:AB,18,FALSE)</f>
        <v>#N/A</v>
      </c>
      <c r="O6471" s="6">
        <v>2</v>
      </c>
      <c r="P6471" s="6"/>
      <c r="Q6471" s="6"/>
      <c r="R6471" s="6"/>
      <c r="S6471" s="6"/>
      <c r="T6471" s="6"/>
      <c r="U6471" s="6" t="s">
        <v>12482</v>
      </c>
      <c r="V6471" s="6" t="s">
        <v>12454</v>
      </c>
      <c r="W6471" s="6" t="s">
        <v>12299</v>
      </c>
      <c r="X6471" s="6" t="s">
        <v>12299</v>
      </c>
      <c r="Y6471" s="6"/>
      <c r="Z6471" s="6"/>
      <c r="AA6471" s="6"/>
      <c r="AB6471" s="6"/>
      <c r="AC6471" s="6"/>
    </row>
    <row r="6472" spans="1:29" x14ac:dyDescent="0.3">
      <c r="A6472" s="6">
        <v>12333</v>
      </c>
      <c r="B6472" s="6" t="s">
        <v>23403</v>
      </c>
      <c r="C6472" s="6" t="s">
        <v>23404</v>
      </c>
      <c r="D6472" s="6">
        <v>2</v>
      </c>
      <c r="E6472" s="6">
        <v>0</v>
      </c>
      <c r="F6472" s="6"/>
      <c r="G6472" s="6">
        <v>10</v>
      </c>
      <c r="H6472" s="6"/>
      <c r="I6472" s="6"/>
      <c r="J6472" s="6"/>
      <c r="K6472" s="6"/>
      <c r="L6472" s="6" t="s">
        <v>12295</v>
      </c>
      <c r="M6472" s="6">
        <v>63</v>
      </c>
      <c r="N6472" s="6" t="e">
        <f>VLOOKUP(A6472,web_archive!D:AB,18,FALSE)</f>
        <v>#N/A</v>
      </c>
      <c r="O6472" s="6">
        <v>2</v>
      </c>
      <c r="P6472" s="6"/>
      <c r="Q6472" s="6"/>
      <c r="R6472" s="6"/>
      <c r="S6472" s="6"/>
      <c r="T6472" s="6"/>
      <c r="U6472" s="6" t="s">
        <v>12482</v>
      </c>
      <c r="V6472" s="6" t="s">
        <v>12649</v>
      </c>
      <c r="W6472" s="6" t="s">
        <v>12299</v>
      </c>
      <c r="X6472" s="6" t="s">
        <v>12299</v>
      </c>
      <c r="Y6472" s="6"/>
      <c r="Z6472" s="6"/>
      <c r="AA6472" s="6"/>
      <c r="AB6472" s="6"/>
      <c r="AC6472" s="6"/>
    </row>
    <row r="6473" spans="1:29" x14ac:dyDescent="0.3">
      <c r="A6473" s="6">
        <v>12334</v>
      </c>
      <c r="B6473" s="6" t="s">
        <v>23405</v>
      </c>
      <c r="C6473" s="6" t="s">
        <v>23406</v>
      </c>
      <c r="D6473" s="6">
        <v>2</v>
      </c>
      <c r="E6473" s="6">
        <v>0</v>
      </c>
      <c r="F6473" s="6"/>
      <c r="G6473" s="6">
        <v>10</v>
      </c>
      <c r="H6473" s="6"/>
      <c r="I6473" s="6"/>
      <c r="J6473" s="6"/>
      <c r="K6473" s="6"/>
      <c r="L6473" s="6" t="s">
        <v>12295</v>
      </c>
      <c r="M6473" s="6">
        <v>63</v>
      </c>
      <c r="N6473" s="6" t="e">
        <f>VLOOKUP(A6473,web_archive!D:AB,18,FALSE)</f>
        <v>#N/A</v>
      </c>
      <c r="O6473" s="6">
        <v>2</v>
      </c>
      <c r="P6473" s="6"/>
      <c r="Q6473" s="6"/>
      <c r="R6473" s="6"/>
      <c r="S6473" s="6"/>
      <c r="T6473" s="6"/>
      <c r="U6473" s="6" t="s">
        <v>23407</v>
      </c>
      <c r="V6473" s="6" t="s">
        <v>12406</v>
      </c>
      <c r="W6473" s="6" t="s">
        <v>12299</v>
      </c>
      <c r="X6473" s="6" t="s">
        <v>12299</v>
      </c>
      <c r="Y6473" s="6"/>
      <c r="Z6473" s="6"/>
      <c r="AA6473" s="6"/>
      <c r="AB6473" s="6"/>
      <c r="AC6473" s="6"/>
    </row>
    <row r="6474" spans="1:29" x14ac:dyDescent="0.3">
      <c r="A6474" s="6">
        <v>12335</v>
      </c>
      <c r="B6474" s="6" t="s">
        <v>23408</v>
      </c>
      <c r="C6474" s="6" t="s">
        <v>23409</v>
      </c>
      <c r="D6474" s="6">
        <v>0</v>
      </c>
      <c r="E6474" s="6">
        <v>1000</v>
      </c>
      <c r="F6474" s="6"/>
      <c r="G6474" s="6">
        <v>350</v>
      </c>
      <c r="H6474" s="6"/>
      <c r="I6474" s="6"/>
      <c r="J6474" s="6"/>
      <c r="K6474" s="6"/>
      <c r="L6474" s="6" t="s">
        <v>12295</v>
      </c>
      <c r="M6474" s="6">
        <v>63</v>
      </c>
      <c r="N6474" s="6" t="e">
        <f>VLOOKUP(A6474,web_archive!D:AB,18,FALSE)</f>
        <v>#N/A</v>
      </c>
      <c r="O6474" s="6">
        <v>2</v>
      </c>
      <c r="P6474" s="6"/>
      <c r="Q6474" s="6"/>
      <c r="R6474" s="6"/>
      <c r="S6474" s="6"/>
      <c r="T6474" s="6"/>
      <c r="U6474" s="6" t="s">
        <v>23410</v>
      </c>
      <c r="V6474" s="6" t="s">
        <v>22406</v>
      </c>
      <c r="W6474" s="6" t="s">
        <v>12299</v>
      </c>
      <c r="X6474" s="6" t="s">
        <v>12299</v>
      </c>
      <c r="Y6474" s="6"/>
      <c r="Z6474" s="6"/>
      <c r="AA6474" s="6"/>
      <c r="AB6474" s="6"/>
      <c r="AC6474" s="6"/>
    </row>
    <row r="6475" spans="1:29" x14ac:dyDescent="0.3">
      <c r="A6475" s="6">
        <v>12336</v>
      </c>
      <c r="B6475" s="6" t="s">
        <v>23411</v>
      </c>
      <c r="C6475" s="6" t="s">
        <v>23412</v>
      </c>
      <c r="D6475" s="6">
        <v>0</v>
      </c>
      <c r="E6475" s="6">
        <v>500</v>
      </c>
      <c r="F6475" s="6"/>
      <c r="G6475" s="6">
        <v>300</v>
      </c>
      <c r="H6475" s="6"/>
      <c r="I6475" s="6"/>
      <c r="J6475" s="6"/>
      <c r="K6475" s="6"/>
      <c r="L6475" s="6" t="s">
        <v>12295</v>
      </c>
      <c r="M6475" s="6">
        <v>63</v>
      </c>
      <c r="N6475" s="6" t="e">
        <f>VLOOKUP(A6475,web_archive!D:AB,18,FALSE)</f>
        <v>#N/A</v>
      </c>
      <c r="O6475" s="6">
        <v>2</v>
      </c>
      <c r="P6475" s="6"/>
      <c r="Q6475" s="6"/>
      <c r="R6475" s="6"/>
      <c r="S6475" s="6"/>
      <c r="T6475" s="6"/>
      <c r="U6475" s="6" t="s">
        <v>23413</v>
      </c>
      <c r="V6475" s="6" t="s">
        <v>12486</v>
      </c>
      <c r="W6475" s="6" t="s">
        <v>12299</v>
      </c>
      <c r="X6475" s="6" t="s">
        <v>12299</v>
      </c>
      <c r="Y6475" s="6"/>
      <c r="Z6475" s="6"/>
      <c r="AA6475" s="6"/>
      <c r="AB6475" s="6"/>
      <c r="AC6475" s="6"/>
    </row>
    <row r="6476" spans="1:29" x14ac:dyDescent="0.3">
      <c r="A6476" s="6">
        <v>12337</v>
      </c>
      <c r="B6476" s="6" t="s">
        <v>23414</v>
      </c>
      <c r="C6476" s="6" t="s">
        <v>23415</v>
      </c>
      <c r="D6476" s="6">
        <v>0</v>
      </c>
      <c r="E6476" s="6">
        <v>300</v>
      </c>
      <c r="F6476" s="6"/>
      <c r="G6476" s="6">
        <v>200</v>
      </c>
      <c r="H6476" s="6"/>
      <c r="I6476" s="6"/>
      <c r="J6476" s="6"/>
      <c r="K6476" s="6"/>
      <c r="L6476" s="6" t="s">
        <v>12295</v>
      </c>
      <c r="M6476" s="6">
        <v>63</v>
      </c>
      <c r="N6476" s="6" t="e">
        <f>VLOOKUP(A6476,web_archive!D:AB,18,FALSE)</f>
        <v>#N/A</v>
      </c>
      <c r="O6476" s="6">
        <v>2</v>
      </c>
      <c r="P6476" s="6"/>
      <c r="Q6476" s="6"/>
      <c r="R6476" s="6"/>
      <c r="S6476" s="6"/>
      <c r="T6476" s="6"/>
      <c r="U6476" s="6" t="s">
        <v>23303</v>
      </c>
      <c r="V6476" s="6" t="s">
        <v>12483</v>
      </c>
      <c r="W6476" s="6" t="s">
        <v>12299</v>
      </c>
      <c r="X6476" s="6" t="s">
        <v>12299</v>
      </c>
      <c r="Y6476" s="6"/>
      <c r="Z6476" s="6"/>
      <c r="AA6476" s="6"/>
      <c r="AB6476" s="6"/>
      <c r="AC6476" s="6"/>
    </row>
    <row r="6477" spans="1:29" x14ac:dyDescent="0.3">
      <c r="A6477" s="6">
        <v>12338</v>
      </c>
      <c r="B6477" s="6" t="s">
        <v>23416</v>
      </c>
      <c r="C6477" s="6" t="s">
        <v>23417</v>
      </c>
      <c r="D6477" s="6">
        <v>2</v>
      </c>
      <c r="E6477" s="6">
        <v>100</v>
      </c>
      <c r="F6477" s="6"/>
      <c r="G6477" s="6">
        <v>100</v>
      </c>
      <c r="H6477" s="6"/>
      <c r="I6477" s="6"/>
      <c r="J6477" s="6"/>
      <c r="K6477" s="6"/>
      <c r="L6477" s="6" t="s">
        <v>12295</v>
      </c>
      <c r="M6477" s="6">
        <v>63</v>
      </c>
      <c r="N6477" s="6" t="e">
        <f>VLOOKUP(A6477,web_archive!D:AB,18,FALSE)</f>
        <v>#N/A</v>
      </c>
      <c r="O6477" s="6">
        <v>2</v>
      </c>
      <c r="P6477" s="6"/>
      <c r="Q6477" s="6"/>
      <c r="R6477" s="6"/>
      <c r="S6477" s="6"/>
      <c r="T6477" s="6"/>
      <c r="U6477" s="6" t="s">
        <v>23267</v>
      </c>
      <c r="V6477" s="6">
        <v>180000</v>
      </c>
      <c r="W6477" s="6" t="s">
        <v>23418</v>
      </c>
      <c r="X6477" s="6">
        <v>180000</v>
      </c>
      <c r="Y6477" s="6" t="s">
        <v>23419</v>
      </c>
      <c r="Z6477" s="6">
        <v>180000</v>
      </c>
      <c r="AA6477" s="6" t="s">
        <v>12600</v>
      </c>
      <c r="AB6477" s="6" t="s">
        <v>12299</v>
      </c>
      <c r="AC6477" s="6" t="s">
        <v>12299</v>
      </c>
    </row>
    <row r="6478" spans="1:29" x14ac:dyDescent="0.3">
      <c r="A6478" s="6">
        <v>12339</v>
      </c>
      <c r="B6478" s="6" t="s">
        <v>23420</v>
      </c>
      <c r="C6478" s="6" t="s">
        <v>23421</v>
      </c>
      <c r="D6478" s="6">
        <v>2</v>
      </c>
      <c r="E6478" s="6">
        <v>0</v>
      </c>
      <c r="F6478" s="6"/>
      <c r="G6478" s="6">
        <v>10</v>
      </c>
      <c r="H6478" s="6"/>
      <c r="I6478" s="6"/>
      <c r="J6478" s="6"/>
      <c r="K6478" s="6"/>
      <c r="L6478" s="6" t="s">
        <v>12295</v>
      </c>
      <c r="M6478" s="6">
        <v>63</v>
      </c>
      <c r="N6478" s="6" t="e">
        <f>VLOOKUP(A6478,web_archive!D:AB,18,FALSE)</f>
        <v>#N/A</v>
      </c>
      <c r="O6478" s="6">
        <v>2</v>
      </c>
      <c r="P6478" s="6"/>
      <c r="Q6478" s="6"/>
      <c r="R6478" s="6"/>
      <c r="S6478" s="6"/>
      <c r="T6478" s="6"/>
      <c r="U6478" s="6" t="s">
        <v>23422</v>
      </c>
      <c r="V6478" s="6" t="s">
        <v>12406</v>
      </c>
      <c r="W6478" s="6" t="s">
        <v>12299</v>
      </c>
      <c r="X6478" s="6" t="s">
        <v>12299</v>
      </c>
      <c r="Y6478" s="6"/>
      <c r="Z6478" s="6"/>
      <c r="AA6478" s="6"/>
      <c r="AB6478" s="6"/>
      <c r="AC6478" s="6"/>
    </row>
    <row r="6479" spans="1:29" x14ac:dyDescent="0.3">
      <c r="A6479" s="6">
        <v>12340</v>
      </c>
      <c r="B6479" s="6" t="s">
        <v>23423</v>
      </c>
      <c r="C6479" s="6" t="s">
        <v>23424</v>
      </c>
      <c r="D6479" s="6">
        <v>2</v>
      </c>
      <c r="E6479" s="6">
        <v>0</v>
      </c>
      <c r="F6479" s="6"/>
      <c r="G6479" s="6">
        <v>10</v>
      </c>
      <c r="H6479" s="6"/>
      <c r="I6479" s="6"/>
      <c r="J6479" s="6"/>
      <c r="K6479" s="6"/>
      <c r="L6479" s="6" t="s">
        <v>12295</v>
      </c>
      <c r="M6479" s="6">
        <v>63</v>
      </c>
      <c r="N6479" s="6" t="e">
        <f>VLOOKUP(A6479,web_archive!D:AB,18,FALSE)</f>
        <v>#N/A</v>
      </c>
      <c r="O6479" s="6">
        <v>2</v>
      </c>
      <c r="P6479" s="6"/>
      <c r="Q6479" s="6"/>
      <c r="R6479" s="6"/>
      <c r="S6479" s="6"/>
      <c r="T6479" s="6"/>
      <c r="U6479" s="6" t="s">
        <v>23425</v>
      </c>
      <c r="V6479" s="6" t="s">
        <v>12299</v>
      </c>
      <c r="W6479" s="6" t="s">
        <v>12299</v>
      </c>
      <c r="X6479" s="6"/>
      <c r="Y6479" s="6"/>
      <c r="Z6479" s="6"/>
      <c r="AA6479" s="6"/>
      <c r="AB6479" s="6"/>
      <c r="AC6479" s="6"/>
    </row>
    <row r="6480" spans="1:29" x14ac:dyDescent="0.3">
      <c r="A6480" s="6">
        <v>12341</v>
      </c>
      <c r="B6480" s="6" t="s">
        <v>23426</v>
      </c>
      <c r="C6480" s="6" t="s">
        <v>23427</v>
      </c>
      <c r="D6480" s="6">
        <v>2</v>
      </c>
      <c r="E6480" s="6">
        <v>30000</v>
      </c>
      <c r="F6480" s="6"/>
      <c r="G6480" s="6">
        <v>10</v>
      </c>
      <c r="H6480" s="6"/>
      <c r="I6480" s="6"/>
      <c r="J6480" s="6"/>
      <c r="K6480" s="6"/>
      <c r="L6480" s="6" t="s">
        <v>12295</v>
      </c>
      <c r="M6480" s="6">
        <v>63</v>
      </c>
      <c r="N6480" s="6" t="e">
        <f>VLOOKUP(A6480,web_archive!D:AB,18,FALSE)</f>
        <v>#N/A</v>
      </c>
      <c r="O6480" s="6">
        <v>2</v>
      </c>
      <c r="P6480" s="6"/>
      <c r="Q6480" s="6"/>
      <c r="R6480" s="6"/>
      <c r="S6480" s="6"/>
      <c r="T6480" s="6"/>
      <c r="U6480" s="6" t="s">
        <v>23428</v>
      </c>
      <c r="V6480" s="6" t="s">
        <v>12413</v>
      </c>
      <c r="W6480" s="6" t="s">
        <v>12299</v>
      </c>
      <c r="X6480" s="6" t="s">
        <v>12299</v>
      </c>
      <c r="Y6480" s="6"/>
      <c r="Z6480" s="6"/>
      <c r="AA6480" s="6"/>
      <c r="AB6480" s="6"/>
      <c r="AC6480" s="6"/>
    </row>
    <row r="6481" spans="1:31" x14ac:dyDescent="0.3">
      <c r="A6481" s="6">
        <v>12342</v>
      </c>
      <c r="B6481" s="6" t="s">
        <v>23429</v>
      </c>
      <c r="C6481" s="6" t="s">
        <v>23430</v>
      </c>
      <c r="D6481" s="6">
        <v>2</v>
      </c>
      <c r="E6481" s="6">
        <v>0</v>
      </c>
      <c r="F6481" s="6"/>
      <c r="G6481" s="6">
        <v>50</v>
      </c>
      <c r="H6481" s="6"/>
      <c r="I6481" s="6"/>
      <c r="J6481" s="6"/>
      <c r="K6481" s="6"/>
      <c r="L6481" s="6" t="s">
        <v>12295</v>
      </c>
      <c r="M6481" s="6">
        <v>63</v>
      </c>
      <c r="N6481" s="6" t="e">
        <f>VLOOKUP(A6481,web_archive!D:AB,18,FALSE)</f>
        <v>#N/A</v>
      </c>
      <c r="O6481" s="6">
        <v>2</v>
      </c>
      <c r="P6481" s="6"/>
      <c r="Q6481" s="6"/>
      <c r="R6481" s="6"/>
      <c r="S6481" s="6"/>
      <c r="T6481" s="6"/>
      <c r="U6481" s="6" t="s">
        <v>23431</v>
      </c>
      <c r="V6481" s="6">
        <v>600000</v>
      </c>
      <c r="W6481" s="6" t="s">
        <v>12489</v>
      </c>
      <c r="X6481" s="6" t="s">
        <v>12299</v>
      </c>
      <c r="Y6481" s="6" t="s">
        <v>12299</v>
      </c>
      <c r="Z6481" s="6"/>
      <c r="AA6481" s="6"/>
      <c r="AB6481" s="6"/>
      <c r="AC6481" s="6"/>
      <c r="AD6481" s="6"/>
      <c r="AE6481" s="6"/>
    </row>
    <row r="6482" spans="1:31" x14ac:dyDescent="0.3">
      <c r="A6482" s="6">
        <v>12343</v>
      </c>
      <c r="B6482" s="6" t="s">
        <v>23432</v>
      </c>
      <c r="C6482" s="6" t="s">
        <v>23433</v>
      </c>
      <c r="D6482" s="6">
        <v>2</v>
      </c>
      <c r="E6482" s="6">
        <v>0</v>
      </c>
      <c r="F6482" s="6"/>
      <c r="G6482" s="6">
        <v>50</v>
      </c>
      <c r="H6482" s="6"/>
      <c r="I6482" s="6"/>
      <c r="J6482" s="6"/>
      <c r="K6482" s="6"/>
      <c r="L6482" s="6" t="s">
        <v>12295</v>
      </c>
      <c r="M6482" s="6">
        <v>63</v>
      </c>
      <c r="N6482" s="6" t="e">
        <f>VLOOKUP(A6482,web_archive!D:AB,18,FALSE)</f>
        <v>#N/A</v>
      </c>
      <c r="O6482" s="6">
        <v>2</v>
      </c>
      <c r="P6482" s="6"/>
      <c r="Q6482" s="6"/>
      <c r="R6482" s="6"/>
      <c r="S6482" s="6"/>
      <c r="T6482" s="6"/>
      <c r="U6482" s="6" t="s">
        <v>23434</v>
      </c>
      <c r="V6482" s="6">
        <v>600000</v>
      </c>
      <c r="W6482" s="6" t="s">
        <v>12489</v>
      </c>
      <c r="X6482" s="6" t="s">
        <v>12299</v>
      </c>
      <c r="Y6482" s="6" t="s">
        <v>12299</v>
      </c>
      <c r="Z6482" s="6"/>
      <c r="AA6482" s="6"/>
      <c r="AB6482" s="6"/>
      <c r="AC6482" s="6"/>
      <c r="AD6482" s="6"/>
      <c r="AE6482" s="6"/>
    </row>
    <row r="6483" spans="1:31" x14ac:dyDescent="0.3">
      <c r="A6483" s="6">
        <v>12344</v>
      </c>
      <c r="B6483" s="6" t="s">
        <v>23435</v>
      </c>
      <c r="C6483" s="6" t="s">
        <v>23436</v>
      </c>
      <c r="D6483" s="6">
        <v>2</v>
      </c>
      <c r="E6483" s="6">
        <v>0</v>
      </c>
      <c r="F6483" s="6"/>
      <c r="G6483" s="6">
        <v>50</v>
      </c>
      <c r="H6483" s="6"/>
      <c r="I6483" s="6"/>
      <c r="J6483" s="6"/>
      <c r="K6483" s="6"/>
      <c r="L6483" s="6" t="s">
        <v>12295</v>
      </c>
      <c r="M6483" s="6">
        <v>63</v>
      </c>
      <c r="N6483" s="6" t="e">
        <f>VLOOKUP(A6483,web_archive!D:AB,18,FALSE)</f>
        <v>#N/A</v>
      </c>
      <c r="O6483" s="6">
        <v>2</v>
      </c>
      <c r="P6483" s="6"/>
      <c r="Q6483" s="6"/>
      <c r="R6483" s="6"/>
      <c r="S6483" s="6"/>
      <c r="T6483" s="6"/>
      <c r="U6483" s="6" t="s">
        <v>23437</v>
      </c>
      <c r="V6483" s="6">
        <v>600000</v>
      </c>
      <c r="W6483" s="6" t="s">
        <v>12489</v>
      </c>
      <c r="X6483" s="6" t="s">
        <v>12299</v>
      </c>
      <c r="Y6483" s="6" t="s">
        <v>12299</v>
      </c>
      <c r="Z6483" s="6"/>
      <c r="AA6483" s="6"/>
      <c r="AB6483" s="6"/>
      <c r="AC6483" s="6"/>
      <c r="AD6483" s="6"/>
      <c r="AE6483" s="6"/>
    </row>
    <row r="6484" spans="1:31" x14ac:dyDescent="0.3">
      <c r="A6484" s="6">
        <v>12345</v>
      </c>
      <c r="B6484" s="6" t="s">
        <v>23438</v>
      </c>
      <c r="C6484" s="6" t="s">
        <v>23439</v>
      </c>
      <c r="D6484" s="6">
        <v>2</v>
      </c>
      <c r="E6484" s="6">
        <v>0</v>
      </c>
      <c r="F6484" s="6"/>
      <c r="G6484" s="6">
        <v>50</v>
      </c>
      <c r="H6484" s="6"/>
      <c r="I6484" s="6"/>
      <c r="J6484" s="6"/>
      <c r="K6484" s="6"/>
      <c r="L6484" s="6" t="s">
        <v>12295</v>
      </c>
      <c r="M6484" s="6">
        <v>63</v>
      </c>
      <c r="N6484" s="6" t="e">
        <f>VLOOKUP(A6484,web_archive!D:AB,18,FALSE)</f>
        <v>#N/A</v>
      </c>
      <c r="O6484" s="6">
        <v>2</v>
      </c>
      <c r="P6484" s="6"/>
      <c r="Q6484" s="6"/>
      <c r="R6484" s="6"/>
      <c r="S6484" s="6"/>
      <c r="T6484" s="6"/>
      <c r="U6484" s="6" t="s">
        <v>23440</v>
      </c>
      <c r="V6484" s="6">
        <v>600000</v>
      </c>
      <c r="W6484" s="6" t="s">
        <v>12489</v>
      </c>
      <c r="X6484" s="6" t="s">
        <v>12299</v>
      </c>
      <c r="Y6484" s="6" t="s">
        <v>12299</v>
      </c>
      <c r="Z6484" s="6"/>
      <c r="AA6484" s="6"/>
      <c r="AB6484" s="6"/>
      <c r="AC6484" s="6"/>
      <c r="AD6484" s="6"/>
      <c r="AE6484" s="6"/>
    </row>
    <row r="6485" spans="1:31" x14ac:dyDescent="0.3">
      <c r="A6485" s="6">
        <v>12346</v>
      </c>
      <c r="B6485" s="6" t="s">
        <v>23441</v>
      </c>
      <c r="C6485" s="6" t="s">
        <v>23442</v>
      </c>
      <c r="D6485" s="6">
        <v>2</v>
      </c>
      <c r="E6485" s="6">
        <v>0</v>
      </c>
      <c r="F6485" s="6"/>
      <c r="G6485" s="6">
        <v>0</v>
      </c>
      <c r="H6485" s="6"/>
      <c r="I6485" s="6"/>
      <c r="J6485" s="6"/>
      <c r="K6485" s="6"/>
      <c r="L6485" s="6" t="s">
        <v>12295</v>
      </c>
      <c r="M6485" s="6">
        <v>63</v>
      </c>
      <c r="N6485" s="6" t="e">
        <f>VLOOKUP(A6485,web_archive!D:AB,18,FALSE)</f>
        <v>#N/A</v>
      </c>
      <c r="O6485" s="6">
        <v>2</v>
      </c>
      <c r="P6485" s="6"/>
      <c r="Q6485" s="6"/>
      <c r="R6485" s="6"/>
      <c r="S6485" s="6"/>
      <c r="T6485" s="6"/>
      <c r="U6485" s="6" t="s">
        <v>23443</v>
      </c>
      <c r="V6485" s="6" t="s">
        <v>12298</v>
      </c>
      <c r="W6485" s="6" t="s">
        <v>12299</v>
      </c>
      <c r="X6485" s="6" t="s">
        <v>12299</v>
      </c>
      <c r="Y6485" s="6"/>
      <c r="Z6485" s="6"/>
      <c r="AA6485" s="6"/>
      <c r="AB6485" s="6"/>
      <c r="AC6485" s="6"/>
      <c r="AD6485" s="6"/>
      <c r="AE6485" s="6"/>
    </row>
    <row r="6486" spans="1:31" x14ac:dyDescent="0.3">
      <c r="A6486" s="6">
        <v>12347</v>
      </c>
      <c r="B6486" s="6" t="s">
        <v>23444</v>
      </c>
      <c r="C6486" s="6" t="s">
        <v>23445</v>
      </c>
      <c r="D6486" s="6">
        <v>11</v>
      </c>
      <c r="E6486" s="6">
        <v>0</v>
      </c>
      <c r="F6486" s="6"/>
      <c r="G6486" s="6">
        <v>0</v>
      </c>
      <c r="H6486" s="6"/>
      <c r="I6486" s="6"/>
      <c r="J6486" s="6"/>
      <c r="K6486" s="6"/>
      <c r="L6486" s="6" t="s">
        <v>12295</v>
      </c>
      <c r="M6486" s="6">
        <v>63</v>
      </c>
      <c r="N6486" s="6" t="e">
        <f>VLOOKUP(A6486,web_archive!D:AB,18,FALSE)</f>
        <v>#N/A</v>
      </c>
      <c r="O6486" s="6">
        <v>2</v>
      </c>
      <c r="P6486" s="6"/>
      <c r="Q6486" s="6"/>
      <c r="R6486" s="6"/>
      <c r="S6486" s="6"/>
      <c r="T6486" s="6"/>
      <c r="U6486" s="6" t="s">
        <v>23446</v>
      </c>
      <c r="V6486" s="6" t="s">
        <v>12368</v>
      </c>
      <c r="W6486" s="6" t="s">
        <v>12299</v>
      </c>
      <c r="X6486" s="6" t="s">
        <v>12299</v>
      </c>
      <c r="Y6486" s="6"/>
      <c r="Z6486" s="6"/>
      <c r="AA6486" s="6"/>
      <c r="AB6486" s="6"/>
      <c r="AC6486" s="6"/>
      <c r="AD6486" s="6"/>
      <c r="AE6486" s="6"/>
    </row>
    <row r="6487" spans="1:31" x14ac:dyDescent="0.3">
      <c r="A6487" s="6">
        <v>12348</v>
      </c>
      <c r="B6487" s="6" t="s">
        <v>23447</v>
      </c>
      <c r="C6487" s="6" t="s">
        <v>23448</v>
      </c>
      <c r="D6487" s="6">
        <v>2</v>
      </c>
      <c r="E6487" s="6">
        <v>0</v>
      </c>
      <c r="F6487" s="6"/>
      <c r="G6487" s="6">
        <v>50</v>
      </c>
      <c r="H6487" s="6"/>
      <c r="I6487" s="6"/>
      <c r="J6487" s="6"/>
      <c r="K6487" s="6"/>
      <c r="L6487" s="6" t="s">
        <v>12295</v>
      </c>
      <c r="M6487" s="6">
        <v>63</v>
      </c>
      <c r="N6487" s="6" t="e">
        <f>VLOOKUP(A6487,web_archive!D:AB,18,FALSE)</f>
        <v>#N/A</v>
      </c>
      <c r="O6487" s="6">
        <v>2</v>
      </c>
      <c r="P6487" s="6"/>
      <c r="Q6487" s="6"/>
      <c r="R6487" s="6"/>
      <c r="S6487" s="6"/>
      <c r="T6487" s="6"/>
      <c r="U6487" s="6" t="s">
        <v>23449</v>
      </c>
      <c r="V6487" s="6">
        <v>600000</v>
      </c>
      <c r="W6487" s="6" t="s">
        <v>12489</v>
      </c>
      <c r="X6487" s="6" t="s">
        <v>12299</v>
      </c>
      <c r="Y6487" s="6" t="s">
        <v>12299</v>
      </c>
      <c r="Z6487" s="6"/>
      <c r="AA6487" s="6"/>
      <c r="AB6487" s="6"/>
      <c r="AC6487" s="6"/>
      <c r="AD6487" s="6"/>
      <c r="AE6487" s="6"/>
    </row>
    <row r="6488" spans="1:31" x14ac:dyDescent="0.3">
      <c r="A6488" s="6">
        <v>12349</v>
      </c>
      <c r="B6488" s="6" t="s">
        <v>23450</v>
      </c>
      <c r="C6488" s="6" t="s">
        <v>23451</v>
      </c>
      <c r="D6488" s="6">
        <v>2</v>
      </c>
      <c r="E6488" s="6">
        <v>0</v>
      </c>
      <c r="F6488" s="6"/>
      <c r="G6488" s="6">
        <v>50</v>
      </c>
      <c r="H6488" s="6"/>
      <c r="I6488" s="6"/>
      <c r="J6488" s="6"/>
      <c r="K6488" s="6"/>
      <c r="L6488" s="6" t="s">
        <v>12295</v>
      </c>
      <c r="M6488" s="6">
        <v>63</v>
      </c>
      <c r="N6488" s="6" t="e">
        <f>VLOOKUP(A6488,web_archive!D:AB,18,FALSE)</f>
        <v>#N/A</v>
      </c>
      <c r="O6488" s="6">
        <v>2</v>
      </c>
      <c r="P6488" s="6"/>
      <c r="Q6488" s="6"/>
      <c r="R6488" s="6"/>
      <c r="S6488" s="6"/>
      <c r="T6488" s="6"/>
      <c r="U6488" s="6" t="s">
        <v>23452</v>
      </c>
      <c r="V6488" s="6">
        <v>600000</v>
      </c>
      <c r="W6488" s="6" t="s">
        <v>12489</v>
      </c>
      <c r="X6488" s="6" t="s">
        <v>12299</v>
      </c>
      <c r="Y6488" s="6" t="s">
        <v>12299</v>
      </c>
      <c r="Z6488" s="6"/>
      <c r="AA6488" s="6"/>
      <c r="AB6488" s="6"/>
      <c r="AC6488" s="6"/>
      <c r="AD6488" s="6"/>
      <c r="AE6488" s="6"/>
    </row>
    <row r="6489" spans="1:31" x14ac:dyDescent="0.3">
      <c r="A6489" s="6">
        <v>12350</v>
      </c>
      <c r="B6489" s="6" t="s">
        <v>23453</v>
      </c>
      <c r="C6489" s="6" t="s">
        <v>23454</v>
      </c>
      <c r="D6489" s="6">
        <v>11</v>
      </c>
      <c r="E6489" s="6">
        <v>20</v>
      </c>
      <c r="F6489" s="6"/>
      <c r="G6489" s="6">
        <v>100</v>
      </c>
      <c r="H6489" s="6"/>
      <c r="I6489" s="6"/>
      <c r="J6489" s="6"/>
      <c r="K6489" s="6"/>
      <c r="L6489" s="6" t="s">
        <v>12295</v>
      </c>
      <c r="M6489" s="6">
        <v>63</v>
      </c>
      <c r="N6489" s="6" t="e">
        <f>VLOOKUP(A6489,web_archive!D:AB,18,FALSE)</f>
        <v>#N/A</v>
      </c>
      <c r="O6489" s="6">
        <v>2</v>
      </c>
      <c r="P6489" s="6"/>
      <c r="Q6489" s="6"/>
      <c r="R6489" s="6"/>
      <c r="S6489" s="6"/>
      <c r="T6489" s="6"/>
      <c r="U6489" s="6" t="s">
        <v>23083</v>
      </c>
      <c r="V6489" s="6" t="s">
        <v>23084</v>
      </c>
      <c r="W6489" s="6">
        <v>120000</v>
      </c>
      <c r="X6489" s="6" t="s">
        <v>23455</v>
      </c>
      <c r="Y6489" s="6" t="s">
        <v>12491</v>
      </c>
      <c r="Z6489" s="6" t="s">
        <v>12299</v>
      </c>
      <c r="AA6489" s="6" t="s">
        <v>12299</v>
      </c>
      <c r="AB6489" s="6"/>
      <c r="AC6489" s="6"/>
      <c r="AD6489" s="6"/>
      <c r="AE6489" s="6"/>
    </row>
    <row r="6490" spans="1:31" x14ac:dyDescent="0.3">
      <c r="A6490" s="6">
        <v>12351</v>
      </c>
      <c r="B6490" s="6" t="s">
        <v>23456</v>
      </c>
      <c r="C6490" s="6" t="s">
        <v>23457</v>
      </c>
      <c r="D6490" s="6">
        <v>11</v>
      </c>
      <c r="E6490" s="6">
        <v>20</v>
      </c>
      <c r="F6490" s="6"/>
      <c r="G6490" s="6">
        <v>50</v>
      </c>
      <c r="H6490" s="6"/>
      <c r="I6490" s="6"/>
      <c r="J6490" s="6"/>
      <c r="K6490" s="6"/>
      <c r="L6490" s="6" t="s">
        <v>12295</v>
      </c>
      <c r="M6490" s="6">
        <v>63</v>
      </c>
      <c r="N6490" s="6" t="e">
        <f>VLOOKUP(A6490,web_archive!D:AB,18,FALSE)</f>
        <v>#N/A</v>
      </c>
      <c r="O6490" s="6">
        <v>2</v>
      </c>
      <c r="P6490" s="6"/>
      <c r="Q6490" s="6"/>
      <c r="R6490" s="6"/>
      <c r="S6490" s="6"/>
      <c r="T6490" s="6"/>
      <c r="U6490" s="6" t="s">
        <v>23458</v>
      </c>
      <c r="V6490" s="6" t="s">
        <v>12368</v>
      </c>
      <c r="W6490" s="6" t="s">
        <v>12299</v>
      </c>
      <c r="X6490" s="6" t="s">
        <v>12299</v>
      </c>
      <c r="Y6490" s="6"/>
      <c r="Z6490" s="6"/>
      <c r="AA6490" s="6"/>
      <c r="AB6490" s="6"/>
      <c r="AC6490" s="6"/>
      <c r="AD6490" s="6"/>
      <c r="AE6490" s="6"/>
    </row>
    <row r="6491" spans="1:31" x14ac:dyDescent="0.3">
      <c r="A6491" s="6">
        <v>12352</v>
      </c>
      <c r="B6491" s="6" t="s">
        <v>23459</v>
      </c>
      <c r="C6491" s="6" t="s">
        <v>23460</v>
      </c>
      <c r="D6491" s="6">
        <v>2</v>
      </c>
      <c r="E6491" s="6">
        <v>0</v>
      </c>
      <c r="F6491" s="6"/>
      <c r="G6491" s="6">
        <v>10</v>
      </c>
      <c r="H6491" s="6"/>
      <c r="I6491" s="6"/>
      <c r="J6491" s="6"/>
      <c r="K6491" s="6"/>
      <c r="L6491" s="6" t="s">
        <v>12295</v>
      </c>
      <c r="M6491" s="6">
        <v>63</v>
      </c>
      <c r="N6491" s="6" t="e">
        <f>VLOOKUP(A6491,web_archive!D:AB,18,FALSE)</f>
        <v>#N/A</v>
      </c>
      <c r="O6491" s="6">
        <v>2</v>
      </c>
      <c r="P6491" s="6"/>
      <c r="Q6491" s="6"/>
      <c r="R6491" s="6"/>
      <c r="S6491" s="6"/>
      <c r="T6491" s="6"/>
      <c r="U6491" s="6" t="s">
        <v>23461</v>
      </c>
      <c r="V6491" s="6" t="s">
        <v>12404</v>
      </c>
      <c r="W6491" s="6" t="s">
        <v>12299</v>
      </c>
      <c r="X6491" s="6" t="s">
        <v>12299</v>
      </c>
      <c r="Y6491" s="6"/>
      <c r="Z6491" s="6"/>
      <c r="AA6491" s="6"/>
      <c r="AB6491" s="6"/>
      <c r="AC6491" s="6"/>
      <c r="AD6491" s="6"/>
      <c r="AE6491" s="6"/>
    </row>
    <row r="6492" spans="1:31" x14ac:dyDescent="0.3">
      <c r="A6492" s="6">
        <v>12353</v>
      </c>
      <c r="B6492" s="6" t="s">
        <v>10053</v>
      </c>
      <c r="C6492" s="6" t="s">
        <v>23462</v>
      </c>
      <c r="D6492" s="6">
        <v>2</v>
      </c>
      <c r="E6492" s="6">
        <v>800</v>
      </c>
      <c r="F6492" s="6"/>
      <c r="G6492" s="6">
        <v>10</v>
      </c>
      <c r="H6492" s="6"/>
      <c r="I6492" s="6"/>
      <c r="J6492" s="6"/>
      <c r="K6492" s="6"/>
      <c r="L6492" s="6" t="s">
        <v>12295</v>
      </c>
      <c r="M6492" s="6">
        <v>63</v>
      </c>
      <c r="N6492" s="6" t="str">
        <f>VLOOKUP(A6492,web_archive!D:AB,18,FALSE)</f>
        <v>Normal / Upper / Baby</v>
      </c>
      <c r="O6492" s="6">
        <v>2</v>
      </c>
      <c r="P6492" s="6"/>
      <c r="Q6492" s="6"/>
      <c r="R6492" s="6"/>
      <c r="S6492" s="6"/>
      <c r="T6492" s="6"/>
      <c r="U6492" s="6" t="s">
        <v>23463</v>
      </c>
      <c r="V6492" s="6">
        <v>90000</v>
      </c>
      <c r="W6492" s="6" t="s">
        <v>12368</v>
      </c>
      <c r="X6492" s="6" t="s">
        <v>12299</v>
      </c>
      <c r="Y6492" s="6" t="s">
        <v>12299</v>
      </c>
      <c r="Z6492" s="6"/>
      <c r="AA6492" s="6"/>
      <c r="AB6492" s="6"/>
      <c r="AC6492" s="6"/>
      <c r="AD6492" s="6"/>
      <c r="AE6492" s="6"/>
    </row>
    <row r="6493" spans="1:31" x14ac:dyDescent="0.3">
      <c r="A6493" s="6">
        <v>12354</v>
      </c>
      <c r="B6493" s="6" t="s">
        <v>23464</v>
      </c>
      <c r="C6493" s="6" t="s">
        <v>23465</v>
      </c>
      <c r="D6493" s="6">
        <v>2</v>
      </c>
      <c r="E6493" s="6">
        <v>2</v>
      </c>
      <c r="F6493" s="6"/>
      <c r="G6493" s="6">
        <v>50</v>
      </c>
      <c r="H6493" s="6"/>
      <c r="I6493" s="6"/>
      <c r="J6493" s="6"/>
      <c r="K6493" s="6"/>
      <c r="L6493" s="6" t="s">
        <v>12295</v>
      </c>
      <c r="M6493" s="6">
        <v>63</v>
      </c>
      <c r="N6493" s="6" t="e">
        <f>VLOOKUP(A6493,web_archive!D:AB,18,FALSE)</f>
        <v>#N/A</v>
      </c>
      <c r="O6493" s="6">
        <v>2</v>
      </c>
      <c r="P6493" s="6"/>
      <c r="Q6493" s="6"/>
      <c r="R6493" s="6"/>
      <c r="S6493" s="6"/>
      <c r="T6493" s="6"/>
      <c r="U6493" s="6" t="s">
        <v>23466</v>
      </c>
      <c r="V6493" s="6" t="s">
        <v>13501</v>
      </c>
      <c r="W6493" s="6" t="s">
        <v>15438</v>
      </c>
      <c r="X6493" s="6" t="s">
        <v>16184</v>
      </c>
      <c r="Y6493" s="6" t="s">
        <v>14054</v>
      </c>
      <c r="Z6493" s="6">
        <v>600</v>
      </c>
      <c r="AA6493" s="6">
        <v>0</v>
      </c>
      <c r="AB6493" s="6">
        <v>0</v>
      </c>
      <c r="AC6493" s="6" t="s">
        <v>23467</v>
      </c>
      <c r="AD6493" s="6" t="s">
        <v>12299</v>
      </c>
      <c r="AE6493" s="6" t="s">
        <v>12299</v>
      </c>
    </row>
    <row r="6494" spans="1:31" x14ac:dyDescent="0.3">
      <c r="A6494" s="6">
        <v>12355</v>
      </c>
      <c r="B6494" s="6" t="s">
        <v>23468</v>
      </c>
      <c r="C6494" s="6" t="s">
        <v>23469</v>
      </c>
      <c r="D6494" s="6">
        <v>2</v>
      </c>
      <c r="E6494" s="6">
        <v>2</v>
      </c>
      <c r="F6494" s="6"/>
      <c r="G6494" s="6">
        <v>100</v>
      </c>
      <c r="H6494" s="6"/>
      <c r="I6494" s="6"/>
      <c r="J6494" s="6"/>
      <c r="K6494" s="6"/>
      <c r="L6494" s="6" t="s">
        <v>12295</v>
      </c>
      <c r="M6494" s="6">
        <v>63</v>
      </c>
      <c r="N6494" s="6" t="e">
        <f>VLOOKUP(A6494,web_archive!D:AB,18,FALSE)</f>
        <v>#N/A</v>
      </c>
      <c r="O6494" s="6">
        <v>2</v>
      </c>
      <c r="P6494" s="6"/>
      <c r="Q6494" s="6"/>
      <c r="R6494" s="6"/>
      <c r="S6494" s="6"/>
      <c r="T6494" s="6"/>
      <c r="U6494" s="6" t="s">
        <v>23470</v>
      </c>
      <c r="V6494" s="6" t="s">
        <v>12406</v>
      </c>
      <c r="W6494" s="6" t="s">
        <v>12299</v>
      </c>
      <c r="X6494" s="6" t="s">
        <v>12299</v>
      </c>
      <c r="Y6494" s="6"/>
      <c r="Z6494" s="6"/>
      <c r="AA6494" s="6"/>
      <c r="AB6494" s="6"/>
      <c r="AC6494" s="6"/>
      <c r="AD6494" s="6"/>
      <c r="AE6494" s="6"/>
    </row>
    <row r="6495" spans="1:31" x14ac:dyDescent="0.3">
      <c r="A6495" s="6">
        <v>12356</v>
      </c>
      <c r="B6495" s="6" t="s">
        <v>23471</v>
      </c>
      <c r="C6495" s="6" t="s">
        <v>23472</v>
      </c>
      <c r="D6495" s="6">
        <v>2</v>
      </c>
      <c r="E6495" s="6">
        <v>2</v>
      </c>
      <c r="F6495" s="6"/>
      <c r="G6495" s="6">
        <v>100</v>
      </c>
      <c r="H6495" s="6"/>
      <c r="I6495" s="6"/>
      <c r="J6495" s="6"/>
      <c r="K6495" s="6"/>
      <c r="L6495" s="6" t="s">
        <v>12295</v>
      </c>
      <c r="M6495" s="6">
        <v>63</v>
      </c>
      <c r="N6495" s="6" t="e">
        <f>VLOOKUP(A6495,web_archive!D:AB,18,FALSE)</f>
        <v>#N/A</v>
      </c>
      <c r="O6495" s="6">
        <v>2</v>
      </c>
      <c r="P6495" s="6"/>
      <c r="Q6495" s="6"/>
      <c r="R6495" s="6"/>
      <c r="S6495" s="6"/>
      <c r="T6495" s="6"/>
      <c r="U6495" s="6" t="s">
        <v>23473</v>
      </c>
      <c r="V6495" s="6" t="s">
        <v>12406</v>
      </c>
      <c r="W6495" s="6" t="s">
        <v>12299</v>
      </c>
      <c r="X6495" s="6" t="s">
        <v>12299</v>
      </c>
      <c r="Y6495" s="6"/>
      <c r="Z6495" s="6"/>
      <c r="AA6495" s="6"/>
      <c r="AB6495" s="6"/>
      <c r="AC6495" s="6"/>
      <c r="AD6495" s="6"/>
      <c r="AE6495" s="6"/>
    </row>
    <row r="6496" spans="1:31" x14ac:dyDescent="0.3">
      <c r="A6496" s="6">
        <v>12357</v>
      </c>
      <c r="B6496" s="6" t="s">
        <v>23474</v>
      </c>
      <c r="C6496" s="6" t="s">
        <v>23475</v>
      </c>
      <c r="D6496" s="6">
        <v>2</v>
      </c>
      <c r="E6496" s="6">
        <v>20</v>
      </c>
      <c r="F6496" s="6"/>
      <c r="G6496" s="6">
        <v>50</v>
      </c>
      <c r="H6496" s="6"/>
      <c r="I6496" s="6"/>
      <c r="J6496" s="6"/>
      <c r="K6496" s="6"/>
      <c r="L6496" s="6" t="s">
        <v>12295</v>
      </c>
      <c r="M6496" s="6">
        <v>63</v>
      </c>
      <c r="N6496" s="6" t="e">
        <f>VLOOKUP(A6496,web_archive!D:AB,18,FALSE)</f>
        <v>#N/A</v>
      </c>
      <c r="O6496" s="6">
        <v>2</v>
      </c>
      <c r="P6496" s="6"/>
      <c r="Q6496" s="6"/>
      <c r="R6496" s="6"/>
      <c r="S6496" s="6"/>
      <c r="T6496" s="6"/>
      <c r="U6496" s="6" t="s">
        <v>23476</v>
      </c>
      <c r="V6496" s="6" t="s">
        <v>12299</v>
      </c>
      <c r="W6496" s="6" t="s">
        <v>12299</v>
      </c>
      <c r="X6496" s="6"/>
      <c r="Y6496" s="6"/>
      <c r="Z6496" s="6"/>
      <c r="AA6496" s="6"/>
      <c r="AB6496" s="6"/>
      <c r="AC6496" s="6"/>
      <c r="AD6496" s="6"/>
      <c r="AE6496" s="6"/>
    </row>
    <row r="6497" spans="1:23" x14ac:dyDescent="0.3">
      <c r="A6497" s="6">
        <v>12358</v>
      </c>
      <c r="B6497" s="6" t="s">
        <v>23477</v>
      </c>
      <c r="C6497" s="6" t="s">
        <v>23478</v>
      </c>
      <c r="D6497" s="6">
        <v>2</v>
      </c>
      <c r="E6497" s="6">
        <v>20</v>
      </c>
      <c r="F6497" s="6"/>
      <c r="G6497" s="6">
        <v>50</v>
      </c>
      <c r="H6497" s="6"/>
      <c r="I6497" s="6"/>
      <c r="J6497" s="6"/>
      <c r="K6497" s="6"/>
      <c r="L6497" s="6" t="s">
        <v>12295</v>
      </c>
      <c r="M6497" s="6">
        <v>63</v>
      </c>
      <c r="N6497" s="6" t="e">
        <f>VLOOKUP(A6497,web_archive!D:AB,18,FALSE)</f>
        <v>#N/A</v>
      </c>
      <c r="O6497" s="6">
        <v>2</v>
      </c>
      <c r="P6497" s="6"/>
      <c r="Q6497" s="6"/>
      <c r="R6497" s="6"/>
      <c r="S6497" s="6"/>
      <c r="T6497" s="6"/>
      <c r="U6497" s="6" t="s">
        <v>23479</v>
      </c>
      <c r="V6497" s="6" t="s">
        <v>12299</v>
      </c>
      <c r="W6497" s="6" t="s">
        <v>12299</v>
      </c>
    </row>
    <row r="6498" spans="1:23" x14ac:dyDescent="0.3">
      <c r="A6498" s="6">
        <v>12359</v>
      </c>
      <c r="B6498" s="6" t="s">
        <v>23480</v>
      </c>
      <c r="C6498" s="6" t="s">
        <v>23481</v>
      </c>
      <c r="D6498" s="6">
        <v>2</v>
      </c>
      <c r="E6498" s="6">
        <v>20</v>
      </c>
      <c r="F6498" s="6"/>
      <c r="G6498" s="6">
        <v>50</v>
      </c>
      <c r="H6498" s="6"/>
      <c r="I6498" s="6"/>
      <c r="J6498" s="6"/>
      <c r="K6498" s="6"/>
      <c r="L6498" s="6" t="s">
        <v>12295</v>
      </c>
      <c r="M6498" s="6">
        <v>63</v>
      </c>
      <c r="N6498" s="6" t="e">
        <f>VLOOKUP(A6498,web_archive!D:AB,18,FALSE)</f>
        <v>#N/A</v>
      </c>
      <c r="O6498" s="6">
        <v>2</v>
      </c>
      <c r="P6498" s="6"/>
      <c r="Q6498" s="6"/>
      <c r="R6498" s="6"/>
      <c r="S6498" s="6"/>
      <c r="T6498" s="6"/>
      <c r="U6498" s="6" t="s">
        <v>23482</v>
      </c>
      <c r="V6498" s="6" t="s">
        <v>12299</v>
      </c>
      <c r="W6498" s="6" t="s">
        <v>12299</v>
      </c>
    </row>
    <row r="6499" spans="1:23" x14ac:dyDescent="0.3">
      <c r="A6499" s="6">
        <v>12360</v>
      </c>
      <c r="B6499" s="6" t="s">
        <v>23483</v>
      </c>
      <c r="C6499" s="6" t="s">
        <v>23484</v>
      </c>
      <c r="D6499" s="6">
        <v>2</v>
      </c>
      <c r="E6499" s="6">
        <v>20</v>
      </c>
      <c r="F6499" s="6"/>
      <c r="G6499" s="6">
        <v>50</v>
      </c>
      <c r="H6499" s="6"/>
      <c r="I6499" s="6"/>
      <c r="J6499" s="6"/>
      <c r="K6499" s="6"/>
      <c r="L6499" s="6" t="s">
        <v>12295</v>
      </c>
      <c r="M6499" s="6">
        <v>63</v>
      </c>
      <c r="N6499" s="6" t="e">
        <f>VLOOKUP(A6499,web_archive!D:AB,18,FALSE)</f>
        <v>#N/A</v>
      </c>
      <c r="O6499" s="6">
        <v>2</v>
      </c>
      <c r="P6499" s="6"/>
      <c r="Q6499" s="6"/>
      <c r="R6499" s="6"/>
      <c r="S6499" s="6"/>
      <c r="T6499" s="6"/>
      <c r="U6499" s="6" t="s">
        <v>23485</v>
      </c>
      <c r="V6499" s="6" t="s">
        <v>12299</v>
      </c>
      <c r="W6499" s="6" t="s">
        <v>12299</v>
      </c>
    </row>
    <row r="6500" spans="1:23" x14ac:dyDescent="0.3">
      <c r="A6500" s="6">
        <v>12361</v>
      </c>
      <c r="B6500" s="6" t="s">
        <v>23486</v>
      </c>
      <c r="C6500" s="6" t="s">
        <v>23487</v>
      </c>
      <c r="D6500" s="6">
        <v>2</v>
      </c>
      <c r="E6500" s="6">
        <v>0</v>
      </c>
      <c r="F6500" s="6"/>
      <c r="G6500" s="6">
        <v>0</v>
      </c>
      <c r="H6500" s="6"/>
      <c r="I6500" s="6"/>
      <c r="J6500" s="6"/>
      <c r="K6500" s="6"/>
      <c r="L6500" s="6" t="s">
        <v>12295</v>
      </c>
      <c r="M6500" s="6">
        <v>63</v>
      </c>
      <c r="N6500" s="6" t="e">
        <f>VLOOKUP(A6500,web_archive!D:AB,18,FALSE)</f>
        <v>#N/A</v>
      </c>
      <c r="O6500" s="6">
        <v>2</v>
      </c>
      <c r="P6500" s="6"/>
      <c r="Q6500" s="6"/>
      <c r="R6500" s="6"/>
      <c r="S6500" s="6"/>
      <c r="T6500" s="6"/>
      <c r="U6500" s="6" t="s">
        <v>23488</v>
      </c>
      <c r="V6500" s="6" t="s">
        <v>12299</v>
      </c>
      <c r="W6500" s="6" t="s">
        <v>12299</v>
      </c>
    </row>
    <row r="6501" spans="1:23" x14ac:dyDescent="0.3">
      <c r="A6501" s="6">
        <v>12362</v>
      </c>
      <c r="B6501" s="6" t="s">
        <v>23489</v>
      </c>
      <c r="C6501" s="6" t="s">
        <v>23489</v>
      </c>
      <c r="D6501" s="6">
        <v>2</v>
      </c>
      <c r="E6501" s="6">
        <v>20</v>
      </c>
      <c r="F6501" s="6"/>
      <c r="G6501" s="6">
        <v>50</v>
      </c>
      <c r="H6501" s="6"/>
      <c r="I6501" s="6"/>
      <c r="J6501" s="6"/>
      <c r="K6501" s="6"/>
      <c r="L6501" s="6" t="s">
        <v>12295</v>
      </c>
      <c r="M6501" s="6">
        <v>63</v>
      </c>
      <c r="N6501" s="6" t="e">
        <f>VLOOKUP(A6501,web_archive!D:AB,18,FALSE)</f>
        <v>#N/A</v>
      </c>
      <c r="O6501" s="6">
        <v>2</v>
      </c>
      <c r="P6501" s="6"/>
      <c r="Q6501" s="6"/>
      <c r="R6501" s="6"/>
      <c r="S6501" s="6"/>
      <c r="T6501" s="6"/>
      <c r="U6501" s="6" t="s">
        <v>23490</v>
      </c>
      <c r="V6501" s="6" t="s">
        <v>12299</v>
      </c>
      <c r="W6501" s="6" t="s">
        <v>12299</v>
      </c>
    </row>
    <row r="6502" spans="1:23" x14ac:dyDescent="0.3">
      <c r="A6502" s="6">
        <v>12363</v>
      </c>
      <c r="B6502" s="6" t="s">
        <v>23491</v>
      </c>
      <c r="C6502" s="6" t="s">
        <v>23492</v>
      </c>
      <c r="D6502" s="6">
        <v>2</v>
      </c>
      <c r="E6502" s="6">
        <v>0</v>
      </c>
      <c r="F6502" s="6"/>
      <c r="G6502" s="6">
        <v>0</v>
      </c>
      <c r="H6502" s="6"/>
      <c r="I6502" s="6"/>
      <c r="J6502" s="6"/>
      <c r="K6502" s="6"/>
      <c r="L6502" s="6" t="s">
        <v>12295</v>
      </c>
      <c r="M6502" s="6">
        <v>63</v>
      </c>
      <c r="N6502" s="6" t="e">
        <f>VLOOKUP(A6502,web_archive!D:AB,18,FALSE)</f>
        <v>#N/A</v>
      </c>
      <c r="O6502" s="6">
        <v>2</v>
      </c>
      <c r="P6502" s="6"/>
      <c r="Q6502" s="6"/>
      <c r="R6502" s="6"/>
      <c r="S6502" s="6"/>
      <c r="T6502" s="6"/>
      <c r="U6502" s="6" t="s">
        <v>23493</v>
      </c>
      <c r="V6502" s="6" t="s">
        <v>12299</v>
      </c>
      <c r="W6502" s="6" t="s">
        <v>12299</v>
      </c>
    </row>
    <row r="6503" spans="1:23" x14ac:dyDescent="0.3">
      <c r="A6503" s="6">
        <v>12364</v>
      </c>
      <c r="B6503" s="6" t="s">
        <v>23494</v>
      </c>
      <c r="C6503" s="6" t="s">
        <v>23495</v>
      </c>
      <c r="D6503" s="6">
        <v>2</v>
      </c>
      <c r="E6503" s="6">
        <v>20</v>
      </c>
      <c r="F6503" s="6"/>
      <c r="G6503" s="6">
        <v>50</v>
      </c>
      <c r="H6503" s="6"/>
      <c r="I6503" s="6"/>
      <c r="J6503" s="6"/>
      <c r="K6503" s="6"/>
      <c r="L6503" s="6" t="s">
        <v>12295</v>
      </c>
      <c r="M6503" s="6">
        <v>63</v>
      </c>
      <c r="N6503" s="6" t="e">
        <f>VLOOKUP(A6503,web_archive!D:AB,18,FALSE)</f>
        <v>#N/A</v>
      </c>
      <c r="O6503" s="6">
        <v>2</v>
      </c>
      <c r="P6503" s="6"/>
      <c r="Q6503" s="6"/>
      <c r="R6503" s="6"/>
      <c r="S6503" s="6"/>
      <c r="T6503" s="6"/>
      <c r="U6503" s="6" t="s">
        <v>23496</v>
      </c>
      <c r="V6503" s="6" t="s">
        <v>12299</v>
      </c>
      <c r="W6503" s="6" t="s">
        <v>12299</v>
      </c>
    </row>
    <row r="6504" spans="1:23" x14ac:dyDescent="0.3">
      <c r="A6504" s="6">
        <v>12365</v>
      </c>
      <c r="B6504" s="6" t="s">
        <v>23497</v>
      </c>
      <c r="C6504" s="6" t="s">
        <v>23498</v>
      </c>
      <c r="D6504" s="6">
        <v>2</v>
      </c>
      <c r="E6504" s="6">
        <v>20</v>
      </c>
      <c r="F6504" s="6"/>
      <c r="G6504" s="6">
        <v>50</v>
      </c>
      <c r="H6504" s="6"/>
      <c r="I6504" s="6"/>
      <c r="J6504" s="6"/>
      <c r="K6504" s="6"/>
      <c r="L6504" s="6" t="s">
        <v>12295</v>
      </c>
      <c r="M6504" s="6">
        <v>63</v>
      </c>
      <c r="N6504" s="6" t="e">
        <f>VLOOKUP(A6504,web_archive!D:AB,18,FALSE)</f>
        <v>#N/A</v>
      </c>
      <c r="O6504" s="6">
        <v>2</v>
      </c>
      <c r="P6504" s="6"/>
      <c r="Q6504" s="6"/>
      <c r="R6504" s="6"/>
      <c r="S6504" s="6"/>
      <c r="T6504" s="6"/>
      <c r="U6504" s="6" t="s">
        <v>23499</v>
      </c>
      <c r="V6504" s="6" t="s">
        <v>12299</v>
      </c>
      <c r="W6504" s="6" t="s">
        <v>12299</v>
      </c>
    </row>
    <row r="6505" spans="1:23" x14ac:dyDescent="0.3">
      <c r="A6505" s="6">
        <v>12366</v>
      </c>
      <c r="B6505" s="6" t="s">
        <v>23500</v>
      </c>
      <c r="C6505" s="6" t="s">
        <v>23501</v>
      </c>
      <c r="D6505" s="6">
        <v>2</v>
      </c>
      <c r="E6505" s="6">
        <v>20</v>
      </c>
      <c r="F6505" s="6"/>
      <c r="G6505" s="6">
        <v>50</v>
      </c>
      <c r="H6505" s="6"/>
      <c r="I6505" s="6"/>
      <c r="J6505" s="6"/>
      <c r="K6505" s="6"/>
      <c r="L6505" s="6" t="s">
        <v>12295</v>
      </c>
      <c r="M6505" s="6">
        <v>63</v>
      </c>
      <c r="N6505" s="6" t="e">
        <f>VLOOKUP(A6505,web_archive!D:AB,18,FALSE)</f>
        <v>#N/A</v>
      </c>
      <c r="O6505" s="6">
        <v>2</v>
      </c>
      <c r="P6505" s="6"/>
      <c r="Q6505" s="6"/>
      <c r="R6505" s="6"/>
      <c r="S6505" s="6"/>
      <c r="T6505" s="6"/>
      <c r="U6505" s="6" t="s">
        <v>23502</v>
      </c>
      <c r="V6505" s="6" t="s">
        <v>12299</v>
      </c>
      <c r="W6505" s="6" t="s">
        <v>12299</v>
      </c>
    </row>
    <row r="6506" spans="1:23" x14ac:dyDescent="0.3">
      <c r="A6506" s="6">
        <v>12367</v>
      </c>
      <c r="B6506" s="6" t="s">
        <v>23503</v>
      </c>
      <c r="C6506" s="6" t="s">
        <v>23504</v>
      </c>
      <c r="D6506" s="6">
        <v>2</v>
      </c>
      <c r="E6506" s="6">
        <v>20</v>
      </c>
      <c r="F6506" s="6"/>
      <c r="G6506" s="6">
        <v>50</v>
      </c>
      <c r="H6506" s="6"/>
      <c r="I6506" s="6"/>
      <c r="J6506" s="6"/>
      <c r="K6506" s="6"/>
      <c r="L6506" s="6" t="s">
        <v>12295</v>
      </c>
      <c r="M6506" s="6">
        <v>63</v>
      </c>
      <c r="N6506" s="6" t="e">
        <f>VLOOKUP(A6506,web_archive!D:AB,18,FALSE)</f>
        <v>#N/A</v>
      </c>
      <c r="O6506" s="6">
        <v>2</v>
      </c>
      <c r="P6506" s="6"/>
      <c r="Q6506" s="6"/>
      <c r="R6506" s="6"/>
      <c r="S6506" s="6"/>
      <c r="T6506" s="6"/>
      <c r="U6506" s="6" t="s">
        <v>23505</v>
      </c>
      <c r="V6506" s="6" t="s">
        <v>12299</v>
      </c>
      <c r="W6506" s="6" t="s">
        <v>12299</v>
      </c>
    </row>
    <row r="6507" spans="1:23" x14ac:dyDescent="0.3">
      <c r="A6507" s="6">
        <v>12368</v>
      </c>
      <c r="B6507" s="6" t="s">
        <v>23506</v>
      </c>
      <c r="C6507" s="6" t="s">
        <v>23507</v>
      </c>
      <c r="D6507" s="6">
        <v>2</v>
      </c>
      <c r="E6507" s="6">
        <v>20</v>
      </c>
      <c r="F6507" s="6"/>
      <c r="G6507" s="6">
        <v>50</v>
      </c>
      <c r="H6507" s="6"/>
      <c r="I6507" s="6"/>
      <c r="J6507" s="6"/>
      <c r="K6507" s="6"/>
      <c r="L6507" s="6" t="s">
        <v>12295</v>
      </c>
      <c r="M6507" s="6">
        <v>63</v>
      </c>
      <c r="N6507" s="6" t="e">
        <f>VLOOKUP(A6507,web_archive!D:AB,18,FALSE)</f>
        <v>#N/A</v>
      </c>
      <c r="O6507" s="6">
        <v>2</v>
      </c>
      <c r="P6507" s="6"/>
      <c r="Q6507" s="6"/>
      <c r="R6507" s="6"/>
      <c r="S6507" s="6"/>
      <c r="T6507" s="6"/>
      <c r="U6507" s="6" t="s">
        <v>23508</v>
      </c>
      <c r="V6507" s="6" t="s">
        <v>12299</v>
      </c>
      <c r="W6507" s="6" t="s">
        <v>12299</v>
      </c>
    </row>
    <row r="6508" spans="1:23" x14ac:dyDescent="0.3">
      <c r="A6508" s="6">
        <v>12369</v>
      </c>
      <c r="B6508" s="6" t="s">
        <v>23509</v>
      </c>
      <c r="C6508" s="6" t="s">
        <v>23510</v>
      </c>
      <c r="D6508" s="6">
        <v>2</v>
      </c>
      <c r="E6508" s="6">
        <v>20</v>
      </c>
      <c r="F6508" s="6"/>
      <c r="G6508" s="6">
        <v>50</v>
      </c>
      <c r="H6508" s="6"/>
      <c r="I6508" s="6"/>
      <c r="J6508" s="6"/>
      <c r="K6508" s="6"/>
      <c r="L6508" s="6" t="s">
        <v>12295</v>
      </c>
      <c r="M6508" s="6">
        <v>63</v>
      </c>
      <c r="N6508" s="6" t="e">
        <f>VLOOKUP(A6508,web_archive!D:AB,18,FALSE)</f>
        <v>#N/A</v>
      </c>
      <c r="O6508" s="6">
        <v>2</v>
      </c>
      <c r="P6508" s="6"/>
      <c r="Q6508" s="6"/>
      <c r="R6508" s="6"/>
      <c r="S6508" s="6"/>
      <c r="T6508" s="6"/>
      <c r="U6508" s="6" t="s">
        <v>23511</v>
      </c>
      <c r="V6508" s="6" t="s">
        <v>12299</v>
      </c>
      <c r="W6508" s="6" t="s">
        <v>12299</v>
      </c>
    </row>
    <row r="6509" spans="1:23" x14ac:dyDescent="0.3">
      <c r="A6509" s="6">
        <v>12370</v>
      </c>
      <c r="B6509" s="6" t="s">
        <v>23512</v>
      </c>
      <c r="C6509" s="6" t="s">
        <v>23513</v>
      </c>
      <c r="D6509" s="6">
        <v>2</v>
      </c>
      <c r="E6509" s="6">
        <v>0</v>
      </c>
      <c r="F6509" s="6"/>
      <c r="G6509" s="6">
        <v>0</v>
      </c>
      <c r="H6509" s="6"/>
      <c r="I6509" s="6"/>
      <c r="J6509" s="6"/>
      <c r="K6509" s="6"/>
      <c r="L6509" s="6" t="s">
        <v>12295</v>
      </c>
      <c r="M6509" s="6">
        <v>63</v>
      </c>
      <c r="N6509" s="6" t="e">
        <f>VLOOKUP(A6509,web_archive!D:AB,18,FALSE)</f>
        <v>#N/A</v>
      </c>
      <c r="O6509" s="6">
        <v>2</v>
      </c>
      <c r="P6509" s="6"/>
      <c r="Q6509" s="6"/>
      <c r="R6509" s="6"/>
      <c r="S6509" s="6"/>
      <c r="T6509" s="6"/>
      <c r="U6509" s="6" t="s">
        <v>23514</v>
      </c>
      <c r="V6509" s="6" t="s">
        <v>12299</v>
      </c>
      <c r="W6509" s="6" t="s">
        <v>12299</v>
      </c>
    </row>
    <row r="6510" spans="1:23" x14ac:dyDescent="0.3">
      <c r="A6510" s="6">
        <v>12371</v>
      </c>
      <c r="B6510" s="6" t="s">
        <v>23515</v>
      </c>
      <c r="C6510" s="6" t="s">
        <v>23516</v>
      </c>
      <c r="D6510" s="6">
        <v>2</v>
      </c>
      <c r="E6510" s="6">
        <v>20</v>
      </c>
      <c r="F6510" s="6"/>
      <c r="G6510" s="6">
        <v>50</v>
      </c>
      <c r="H6510" s="6"/>
      <c r="I6510" s="6"/>
      <c r="J6510" s="6"/>
      <c r="K6510" s="6"/>
      <c r="L6510" s="6" t="s">
        <v>12295</v>
      </c>
      <c r="M6510" s="6">
        <v>63</v>
      </c>
      <c r="N6510" s="6" t="e">
        <f>VLOOKUP(A6510,web_archive!D:AB,18,FALSE)</f>
        <v>#N/A</v>
      </c>
      <c r="O6510" s="6">
        <v>2</v>
      </c>
      <c r="P6510" s="6"/>
      <c r="Q6510" s="6"/>
      <c r="R6510" s="6"/>
      <c r="S6510" s="6"/>
      <c r="T6510" s="6"/>
      <c r="U6510" s="6" t="s">
        <v>23517</v>
      </c>
      <c r="V6510" s="6" t="s">
        <v>12299</v>
      </c>
      <c r="W6510" s="6" t="s">
        <v>12299</v>
      </c>
    </row>
    <row r="6511" spans="1:23" x14ac:dyDescent="0.3">
      <c r="A6511" s="6">
        <v>12372</v>
      </c>
      <c r="B6511" s="6" t="s">
        <v>23518</v>
      </c>
      <c r="C6511" s="6" t="s">
        <v>23519</v>
      </c>
      <c r="D6511" s="6">
        <v>2</v>
      </c>
      <c r="E6511" s="6">
        <v>20</v>
      </c>
      <c r="F6511" s="6"/>
      <c r="G6511" s="6">
        <v>50</v>
      </c>
      <c r="H6511" s="6"/>
      <c r="I6511" s="6"/>
      <c r="J6511" s="6"/>
      <c r="K6511" s="6"/>
      <c r="L6511" s="6" t="s">
        <v>12295</v>
      </c>
      <c r="M6511" s="6">
        <v>63</v>
      </c>
      <c r="N6511" s="6" t="e">
        <f>VLOOKUP(A6511,web_archive!D:AB,18,FALSE)</f>
        <v>#N/A</v>
      </c>
      <c r="O6511" s="6">
        <v>2</v>
      </c>
      <c r="P6511" s="6"/>
      <c r="Q6511" s="6"/>
      <c r="R6511" s="6"/>
      <c r="S6511" s="6"/>
      <c r="T6511" s="6"/>
      <c r="U6511" s="6" t="s">
        <v>23520</v>
      </c>
      <c r="V6511" s="6" t="s">
        <v>12299</v>
      </c>
      <c r="W6511" s="6" t="s">
        <v>12299</v>
      </c>
    </row>
    <row r="6512" spans="1:23" x14ac:dyDescent="0.3">
      <c r="A6512" s="6">
        <v>12373</v>
      </c>
      <c r="B6512" s="6" t="s">
        <v>23521</v>
      </c>
      <c r="C6512" s="6" t="s">
        <v>23522</v>
      </c>
      <c r="D6512" s="6">
        <v>2</v>
      </c>
      <c r="E6512" s="6">
        <v>20</v>
      </c>
      <c r="F6512" s="6"/>
      <c r="G6512" s="6">
        <v>50</v>
      </c>
      <c r="H6512" s="6"/>
      <c r="I6512" s="6"/>
      <c r="J6512" s="6"/>
      <c r="K6512" s="6"/>
      <c r="L6512" s="6" t="s">
        <v>12295</v>
      </c>
      <c r="M6512" s="6">
        <v>63</v>
      </c>
      <c r="N6512" s="6" t="e">
        <f>VLOOKUP(A6512,web_archive!D:AB,18,FALSE)</f>
        <v>#N/A</v>
      </c>
      <c r="O6512" s="6">
        <v>2</v>
      </c>
      <c r="P6512" s="6"/>
      <c r="Q6512" s="6"/>
      <c r="R6512" s="6"/>
      <c r="S6512" s="6"/>
      <c r="T6512" s="6"/>
      <c r="U6512" s="6" t="s">
        <v>23523</v>
      </c>
      <c r="V6512" s="6" t="s">
        <v>12299</v>
      </c>
      <c r="W6512" s="6" t="s">
        <v>12299</v>
      </c>
    </row>
    <row r="6513" spans="1:45" x14ac:dyDescent="0.3">
      <c r="A6513" s="6">
        <v>12374</v>
      </c>
      <c r="B6513" s="6" t="s">
        <v>23524</v>
      </c>
      <c r="C6513" s="6" t="s">
        <v>23525</v>
      </c>
      <c r="D6513" s="6">
        <v>2</v>
      </c>
      <c r="E6513" s="6">
        <v>20</v>
      </c>
      <c r="F6513" s="6"/>
      <c r="G6513" s="6">
        <v>50</v>
      </c>
      <c r="H6513" s="6"/>
      <c r="I6513" s="6"/>
      <c r="J6513" s="6"/>
      <c r="K6513" s="6"/>
      <c r="L6513" s="6" t="s">
        <v>12295</v>
      </c>
      <c r="M6513" s="6">
        <v>63</v>
      </c>
      <c r="N6513" s="6" t="e">
        <f>VLOOKUP(A6513,web_archive!D:AB,18,FALSE)</f>
        <v>#N/A</v>
      </c>
      <c r="O6513" s="6">
        <v>2</v>
      </c>
      <c r="P6513" s="6"/>
      <c r="Q6513" s="6"/>
      <c r="R6513" s="6"/>
      <c r="S6513" s="6"/>
      <c r="T6513" s="6"/>
      <c r="U6513" s="6" t="s">
        <v>23526</v>
      </c>
      <c r="V6513" s="6" t="s">
        <v>12299</v>
      </c>
      <c r="W6513" s="6" t="s">
        <v>12299</v>
      </c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</row>
    <row r="6514" spans="1:45" x14ac:dyDescent="0.3">
      <c r="A6514" s="6">
        <v>12375</v>
      </c>
      <c r="B6514" s="6" t="s">
        <v>23527</v>
      </c>
      <c r="C6514" s="6" t="s">
        <v>23528</v>
      </c>
      <c r="D6514" s="6">
        <v>2</v>
      </c>
      <c r="E6514" s="6">
        <v>0</v>
      </c>
      <c r="F6514" s="6"/>
      <c r="G6514" s="6">
        <v>80</v>
      </c>
      <c r="H6514" s="6"/>
      <c r="I6514" s="6"/>
      <c r="J6514" s="6"/>
      <c r="K6514" s="6"/>
      <c r="L6514" s="6" t="s">
        <v>12295</v>
      </c>
      <c r="M6514" s="6">
        <v>63</v>
      </c>
      <c r="N6514" s="6" t="e">
        <f>VLOOKUP(A6514,web_archive!D:AB,18,FALSE)</f>
        <v>#N/A</v>
      </c>
      <c r="O6514" s="6">
        <v>2</v>
      </c>
      <c r="P6514" s="6"/>
      <c r="Q6514" s="6"/>
      <c r="R6514" s="6"/>
      <c r="S6514" s="6"/>
      <c r="T6514" s="6"/>
      <c r="U6514" s="6" t="s">
        <v>23529</v>
      </c>
      <c r="V6514" s="6" t="s">
        <v>12990</v>
      </c>
      <c r="W6514" s="6" t="s">
        <v>15762</v>
      </c>
      <c r="X6514" s="6">
        <v>120</v>
      </c>
      <c r="Y6514" s="6">
        <v>0</v>
      </c>
      <c r="Z6514" s="6">
        <v>0</v>
      </c>
      <c r="AA6514" s="6" t="s">
        <v>23530</v>
      </c>
      <c r="AB6514" s="6" t="s">
        <v>12299</v>
      </c>
      <c r="AC6514" s="6" t="s">
        <v>12299</v>
      </c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</row>
    <row r="6515" spans="1:45" x14ac:dyDescent="0.3">
      <c r="A6515" s="6">
        <v>12376</v>
      </c>
      <c r="B6515" s="6" t="s">
        <v>23531</v>
      </c>
      <c r="C6515" s="6" t="s">
        <v>23532</v>
      </c>
      <c r="D6515" s="6">
        <v>2</v>
      </c>
      <c r="E6515" s="6">
        <v>10</v>
      </c>
      <c r="F6515" s="6"/>
      <c r="G6515" s="6">
        <v>100</v>
      </c>
      <c r="H6515" s="6"/>
      <c r="I6515" s="6"/>
      <c r="J6515" s="6"/>
      <c r="K6515" s="6"/>
      <c r="L6515" s="6" t="s">
        <v>12295</v>
      </c>
      <c r="M6515" s="6">
        <v>63</v>
      </c>
      <c r="N6515" s="6" t="e">
        <f>VLOOKUP(A6515,web_archive!D:AB,18,FALSE)</f>
        <v>#N/A</v>
      </c>
      <c r="O6515" s="6">
        <v>2</v>
      </c>
      <c r="P6515" s="6"/>
      <c r="Q6515" s="6"/>
      <c r="R6515" s="6"/>
      <c r="S6515" s="6"/>
      <c r="T6515" s="6"/>
      <c r="U6515" s="6" t="s">
        <v>23533</v>
      </c>
      <c r="V6515" s="6" t="s">
        <v>23534</v>
      </c>
      <c r="W6515" s="6" t="s">
        <v>12600</v>
      </c>
      <c r="X6515" s="6" t="s">
        <v>12299</v>
      </c>
      <c r="Y6515" s="6" t="s">
        <v>12299</v>
      </c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</row>
    <row r="6516" spans="1:45" x14ac:dyDescent="0.3">
      <c r="A6516" s="6">
        <v>12377</v>
      </c>
      <c r="B6516" s="6" t="s">
        <v>23535</v>
      </c>
      <c r="C6516" s="6" t="s">
        <v>23536</v>
      </c>
      <c r="D6516" s="6">
        <v>2</v>
      </c>
      <c r="E6516" s="6">
        <v>10</v>
      </c>
      <c r="F6516" s="6"/>
      <c r="G6516" s="6">
        <v>100</v>
      </c>
      <c r="H6516" s="6"/>
      <c r="I6516" s="6"/>
      <c r="J6516" s="6"/>
      <c r="K6516" s="6"/>
      <c r="L6516" s="6" t="s">
        <v>12295</v>
      </c>
      <c r="M6516" s="6">
        <v>63</v>
      </c>
      <c r="N6516" s="6" t="e">
        <f>VLOOKUP(A6516,web_archive!D:AB,18,FALSE)</f>
        <v>#N/A</v>
      </c>
      <c r="O6516" s="6">
        <v>2</v>
      </c>
      <c r="P6516" s="6"/>
      <c r="Q6516" s="6"/>
      <c r="R6516" s="6"/>
      <c r="S6516" s="6"/>
      <c r="T6516" s="6"/>
      <c r="U6516" s="6" t="s">
        <v>12482</v>
      </c>
      <c r="V6516" s="6" t="s">
        <v>23537</v>
      </c>
      <c r="W6516" s="6" t="s">
        <v>12368</v>
      </c>
      <c r="X6516" s="6" t="s">
        <v>12299</v>
      </c>
      <c r="Y6516" s="6" t="s">
        <v>12299</v>
      </c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</row>
    <row r="6517" spans="1:45" x14ac:dyDescent="0.3">
      <c r="A6517" s="6">
        <v>12378</v>
      </c>
      <c r="B6517" s="6" t="s">
        <v>23538</v>
      </c>
      <c r="C6517" s="6" t="s">
        <v>23539</v>
      </c>
      <c r="D6517" s="6">
        <v>2</v>
      </c>
      <c r="E6517" s="6">
        <v>10</v>
      </c>
      <c r="F6517" s="6"/>
      <c r="G6517" s="6">
        <v>100</v>
      </c>
      <c r="H6517" s="6"/>
      <c r="I6517" s="6"/>
      <c r="J6517" s="6"/>
      <c r="K6517" s="6"/>
      <c r="L6517" s="6" t="s">
        <v>12295</v>
      </c>
      <c r="M6517" s="6">
        <v>63</v>
      </c>
      <c r="N6517" s="6" t="e">
        <f>VLOOKUP(A6517,web_archive!D:AB,18,FALSE)</f>
        <v>#N/A</v>
      </c>
      <c r="O6517" s="6">
        <v>2</v>
      </c>
      <c r="P6517" s="6"/>
      <c r="Q6517" s="6"/>
      <c r="R6517" s="6"/>
      <c r="S6517" s="6"/>
      <c r="T6517" s="6"/>
      <c r="U6517" s="6" t="s">
        <v>12414</v>
      </c>
      <c r="V6517" s="6" t="s">
        <v>12370</v>
      </c>
      <c r="W6517" s="6" t="s">
        <v>12299</v>
      </c>
      <c r="X6517" s="6" t="s">
        <v>12299</v>
      </c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</row>
    <row r="6518" spans="1:45" x14ac:dyDescent="0.3">
      <c r="A6518" s="6">
        <v>12379</v>
      </c>
      <c r="B6518" s="6" t="s">
        <v>23540</v>
      </c>
      <c r="C6518" s="6" t="s">
        <v>23541</v>
      </c>
      <c r="D6518" s="6">
        <v>2</v>
      </c>
      <c r="E6518" s="6">
        <v>10</v>
      </c>
      <c r="F6518" s="6"/>
      <c r="G6518" s="6">
        <v>10</v>
      </c>
      <c r="H6518" s="6"/>
      <c r="I6518" s="6"/>
      <c r="J6518" s="6"/>
      <c r="K6518" s="6"/>
      <c r="L6518" s="6" t="s">
        <v>12295</v>
      </c>
      <c r="M6518" s="6">
        <v>63</v>
      </c>
      <c r="N6518" s="6" t="e">
        <f>VLOOKUP(A6518,web_archive!D:AB,18,FALSE)</f>
        <v>#N/A</v>
      </c>
      <c r="O6518" s="6">
        <v>2</v>
      </c>
      <c r="P6518" s="6"/>
      <c r="Q6518" s="6"/>
      <c r="R6518" s="6"/>
      <c r="S6518" s="6"/>
      <c r="T6518" s="6"/>
      <c r="U6518" s="6" t="s">
        <v>23542</v>
      </c>
      <c r="V6518" s="6" t="s">
        <v>12675</v>
      </c>
      <c r="W6518" s="6" t="s">
        <v>23543</v>
      </c>
      <c r="X6518" s="6" t="s">
        <v>12675</v>
      </c>
      <c r="Y6518" s="6" t="s">
        <v>13697</v>
      </c>
      <c r="Z6518" s="6" t="s">
        <v>18019</v>
      </c>
      <c r="AA6518" s="6" t="s">
        <v>13179</v>
      </c>
      <c r="AB6518" s="6" t="s">
        <v>18019</v>
      </c>
      <c r="AC6518" s="6" t="s">
        <v>13458</v>
      </c>
      <c r="AD6518" s="6" t="s">
        <v>18019</v>
      </c>
      <c r="AE6518" s="6" t="s">
        <v>13456</v>
      </c>
      <c r="AF6518" s="6" t="s">
        <v>18019</v>
      </c>
      <c r="AG6518" s="6" t="s">
        <v>12824</v>
      </c>
      <c r="AH6518" s="6" t="s">
        <v>18019</v>
      </c>
      <c r="AI6518" s="6" t="s">
        <v>12822</v>
      </c>
      <c r="AJ6518" s="6" t="s">
        <v>18019</v>
      </c>
      <c r="AK6518" s="6" t="s">
        <v>13306</v>
      </c>
      <c r="AL6518" s="6" t="s">
        <v>18019</v>
      </c>
      <c r="AM6518" s="6" t="s">
        <v>13454</v>
      </c>
      <c r="AN6518" s="6" t="s">
        <v>18019</v>
      </c>
      <c r="AO6518" s="6" t="s">
        <v>12588</v>
      </c>
      <c r="AP6518" s="6" t="s">
        <v>18857</v>
      </c>
      <c r="AQ6518" s="6" t="s">
        <v>23544</v>
      </c>
      <c r="AR6518" s="6" t="s">
        <v>12299</v>
      </c>
      <c r="AS6518" s="6" t="s">
        <v>12299</v>
      </c>
    </row>
    <row r="6519" spans="1:45" x14ac:dyDescent="0.3">
      <c r="A6519" s="6">
        <v>12380</v>
      </c>
      <c r="B6519" s="6" t="s">
        <v>23545</v>
      </c>
      <c r="C6519" s="6" t="s">
        <v>23546</v>
      </c>
      <c r="D6519" s="6">
        <v>2</v>
      </c>
      <c r="E6519" s="6">
        <v>10</v>
      </c>
      <c r="F6519" s="6"/>
      <c r="G6519" s="6">
        <v>10</v>
      </c>
      <c r="H6519" s="6"/>
      <c r="I6519" s="6"/>
      <c r="J6519" s="6"/>
      <c r="K6519" s="6"/>
      <c r="L6519" s="6" t="s">
        <v>12295</v>
      </c>
      <c r="M6519" s="6">
        <v>63</v>
      </c>
      <c r="N6519" s="6" t="e">
        <f>VLOOKUP(A6519,web_archive!D:AB,18,FALSE)</f>
        <v>#N/A</v>
      </c>
      <c r="O6519" s="6">
        <v>2</v>
      </c>
      <c r="P6519" s="6"/>
      <c r="Q6519" s="6"/>
      <c r="R6519" s="6"/>
      <c r="S6519" s="6"/>
      <c r="T6519" s="6"/>
      <c r="U6519" s="6" t="s">
        <v>23547</v>
      </c>
      <c r="V6519" s="6" t="s">
        <v>22930</v>
      </c>
      <c r="W6519" s="6" t="s">
        <v>12299</v>
      </c>
      <c r="X6519" s="6" t="s">
        <v>12299</v>
      </c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</row>
    <row r="6520" spans="1:45" x14ac:dyDescent="0.3">
      <c r="A6520" s="6">
        <v>12381</v>
      </c>
      <c r="B6520" s="6" t="s">
        <v>23548</v>
      </c>
      <c r="C6520" s="6" t="s">
        <v>23549</v>
      </c>
      <c r="D6520" s="6">
        <v>2</v>
      </c>
      <c r="E6520" s="6">
        <v>10</v>
      </c>
      <c r="F6520" s="6"/>
      <c r="G6520" s="6">
        <v>10</v>
      </c>
      <c r="H6520" s="6"/>
      <c r="I6520" s="6"/>
      <c r="J6520" s="6"/>
      <c r="K6520" s="6"/>
      <c r="L6520" s="6" t="s">
        <v>12295</v>
      </c>
      <c r="M6520" s="6">
        <v>63</v>
      </c>
      <c r="N6520" s="6" t="e">
        <f>VLOOKUP(A6520,web_archive!D:AB,18,FALSE)</f>
        <v>#N/A</v>
      </c>
      <c r="O6520" s="6">
        <v>2</v>
      </c>
      <c r="P6520" s="6"/>
      <c r="Q6520" s="6"/>
      <c r="R6520" s="6"/>
      <c r="S6520" s="6"/>
      <c r="T6520" s="6"/>
      <c r="U6520" s="6" t="s">
        <v>23550</v>
      </c>
      <c r="V6520" s="6" t="s">
        <v>23551</v>
      </c>
      <c r="W6520" s="6" t="s">
        <v>12299</v>
      </c>
      <c r="X6520" s="6" t="s">
        <v>12299</v>
      </c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</row>
    <row r="6521" spans="1:45" x14ac:dyDescent="0.3">
      <c r="A6521" s="6">
        <v>12382</v>
      </c>
      <c r="B6521" s="6" t="s">
        <v>23552</v>
      </c>
      <c r="C6521" s="6" t="s">
        <v>23549</v>
      </c>
      <c r="D6521" s="6">
        <v>2</v>
      </c>
      <c r="E6521" s="6">
        <v>10</v>
      </c>
      <c r="F6521" s="6"/>
      <c r="G6521" s="6">
        <v>10</v>
      </c>
      <c r="H6521" s="6"/>
      <c r="I6521" s="6"/>
      <c r="J6521" s="6"/>
      <c r="K6521" s="6"/>
      <c r="L6521" s="6" t="s">
        <v>12295</v>
      </c>
      <c r="M6521" s="6">
        <v>63</v>
      </c>
      <c r="N6521" s="6" t="e">
        <f>VLOOKUP(A6521,web_archive!D:AB,18,FALSE)</f>
        <v>#N/A</v>
      </c>
      <c r="O6521" s="6">
        <v>2</v>
      </c>
      <c r="P6521" s="6"/>
      <c r="Q6521" s="6"/>
      <c r="R6521" s="6"/>
      <c r="S6521" s="6"/>
      <c r="T6521" s="6"/>
      <c r="U6521" s="6" t="s">
        <v>23553</v>
      </c>
      <c r="V6521" s="6" t="s">
        <v>23551</v>
      </c>
      <c r="W6521" s="6" t="s">
        <v>12299</v>
      </c>
      <c r="X6521" s="6" t="s">
        <v>12299</v>
      </c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</row>
    <row r="6522" spans="1:45" x14ac:dyDescent="0.3">
      <c r="A6522" s="6">
        <v>12383</v>
      </c>
      <c r="B6522" s="6" t="s">
        <v>10470</v>
      </c>
      <c r="C6522" s="6" t="s">
        <v>10471</v>
      </c>
      <c r="D6522" s="6">
        <v>2</v>
      </c>
      <c r="E6522" s="6">
        <v>11000</v>
      </c>
      <c r="F6522" s="6"/>
      <c r="G6522" s="6">
        <v>500</v>
      </c>
      <c r="H6522" s="6"/>
      <c r="I6522" s="6"/>
      <c r="J6522" s="6"/>
      <c r="K6522" s="6"/>
      <c r="L6522" s="6" t="s">
        <v>12295</v>
      </c>
      <c r="M6522" s="6">
        <v>63</v>
      </c>
      <c r="N6522" s="6" t="str">
        <f>VLOOKUP(A6522,web_archive!D:AB,18,FALSE)</f>
        <v>Normal / Upper / Baby</v>
      </c>
      <c r="O6522" s="6">
        <v>2</v>
      </c>
      <c r="P6522" s="6"/>
      <c r="Q6522" s="6"/>
      <c r="R6522" s="6"/>
      <c r="S6522" s="6"/>
      <c r="T6522" s="6"/>
      <c r="U6522" s="6" t="s">
        <v>23554</v>
      </c>
      <c r="V6522" s="6" t="s">
        <v>13387</v>
      </c>
      <c r="W6522" s="6" t="s">
        <v>12299</v>
      </c>
      <c r="X6522" s="6" t="s">
        <v>12299</v>
      </c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</row>
    <row r="6523" spans="1:45" x14ac:dyDescent="0.3">
      <c r="A6523" s="6">
        <v>12384</v>
      </c>
      <c r="B6523" s="6" t="s">
        <v>23555</v>
      </c>
      <c r="C6523" s="6" t="s">
        <v>23556</v>
      </c>
      <c r="D6523" s="6">
        <v>11</v>
      </c>
      <c r="E6523" s="6">
        <v>0</v>
      </c>
      <c r="F6523" s="6"/>
      <c r="G6523" s="6">
        <v>50</v>
      </c>
      <c r="H6523" s="6"/>
      <c r="I6523" s="6"/>
      <c r="J6523" s="6"/>
      <c r="K6523" s="6"/>
      <c r="L6523" s="6" t="s">
        <v>12295</v>
      </c>
      <c r="M6523" s="6">
        <v>63</v>
      </c>
      <c r="N6523" s="6" t="e">
        <f>VLOOKUP(A6523,web_archive!D:AB,18,FALSE)</f>
        <v>#N/A</v>
      </c>
      <c r="O6523" s="6">
        <v>2</v>
      </c>
      <c r="P6523" s="6"/>
      <c r="Q6523" s="6"/>
      <c r="R6523" s="6"/>
      <c r="S6523" s="6"/>
      <c r="T6523" s="6"/>
      <c r="U6523" s="6" t="s">
        <v>23557</v>
      </c>
      <c r="V6523" s="6" t="s">
        <v>13441</v>
      </c>
      <c r="W6523" s="6" t="s">
        <v>12299</v>
      </c>
      <c r="X6523" s="6" t="s">
        <v>12299</v>
      </c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</row>
    <row r="6524" spans="1:45" x14ac:dyDescent="0.3">
      <c r="A6524" s="6">
        <v>12385</v>
      </c>
      <c r="B6524" s="6" t="s">
        <v>23558</v>
      </c>
      <c r="C6524" s="6" t="s">
        <v>23556</v>
      </c>
      <c r="D6524" s="6">
        <v>11</v>
      </c>
      <c r="E6524" s="6">
        <v>0</v>
      </c>
      <c r="F6524" s="6"/>
      <c r="G6524" s="6">
        <v>50</v>
      </c>
      <c r="H6524" s="6"/>
      <c r="I6524" s="6"/>
      <c r="J6524" s="6"/>
      <c r="K6524" s="6"/>
      <c r="L6524" s="6" t="s">
        <v>12295</v>
      </c>
      <c r="M6524" s="6">
        <v>63</v>
      </c>
      <c r="N6524" s="6" t="e">
        <f>VLOOKUP(A6524,web_archive!D:AB,18,FALSE)</f>
        <v>#N/A</v>
      </c>
      <c r="O6524" s="6">
        <v>2</v>
      </c>
      <c r="P6524" s="6"/>
      <c r="Q6524" s="6"/>
      <c r="R6524" s="6"/>
      <c r="S6524" s="6"/>
      <c r="T6524" s="6"/>
      <c r="U6524" s="6" t="s">
        <v>23559</v>
      </c>
      <c r="V6524" s="6" t="s">
        <v>13441</v>
      </c>
      <c r="W6524" s="6" t="s">
        <v>12299</v>
      </c>
      <c r="X6524" s="6" t="s">
        <v>12299</v>
      </c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</row>
    <row r="6525" spans="1:45" x14ac:dyDescent="0.3">
      <c r="A6525" s="6">
        <v>12386</v>
      </c>
      <c r="B6525" s="6" t="s">
        <v>23560</v>
      </c>
      <c r="C6525" s="6" t="s">
        <v>23556</v>
      </c>
      <c r="D6525" s="6">
        <v>11</v>
      </c>
      <c r="E6525" s="6">
        <v>0</v>
      </c>
      <c r="F6525" s="6"/>
      <c r="G6525" s="6">
        <v>50</v>
      </c>
      <c r="H6525" s="6"/>
      <c r="I6525" s="6"/>
      <c r="J6525" s="6"/>
      <c r="K6525" s="6"/>
      <c r="L6525" s="6" t="s">
        <v>12295</v>
      </c>
      <c r="M6525" s="6">
        <v>63</v>
      </c>
      <c r="N6525" s="6" t="e">
        <f>VLOOKUP(A6525,web_archive!D:AB,18,FALSE)</f>
        <v>#N/A</v>
      </c>
      <c r="O6525" s="6">
        <v>2</v>
      </c>
      <c r="P6525" s="6"/>
      <c r="Q6525" s="6"/>
      <c r="R6525" s="6"/>
      <c r="S6525" s="6"/>
      <c r="T6525" s="6"/>
      <c r="U6525" s="6" t="s">
        <v>23561</v>
      </c>
      <c r="V6525" s="6" t="s">
        <v>13441</v>
      </c>
      <c r="W6525" s="6" t="s">
        <v>12299</v>
      </c>
      <c r="X6525" s="6" t="s">
        <v>12299</v>
      </c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</row>
    <row r="6526" spans="1:45" x14ac:dyDescent="0.3">
      <c r="A6526" s="6">
        <v>12387</v>
      </c>
      <c r="B6526" s="6" t="s">
        <v>23562</v>
      </c>
      <c r="C6526" s="6" t="s">
        <v>23556</v>
      </c>
      <c r="D6526" s="6">
        <v>11</v>
      </c>
      <c r="E6526" s="6">
        <v>0</v>
      </c>
      <c r="F6526" s="6"/>
      <c r="G6526" s="6">
        <v>50</v>
      </c>
      <c r="H6526" s="6"/>
      <c r="I6526" s="6"/>
      <c r="J6526" s="6"/>
      <c r="K6526" s="6"/>
      <c r="L6526" s="6" t="s">
        <v>12295</v>
      </c>
      <c r="M6526" s="6">
        <v>63</v>
      </c>
      <c r="N6526" s="6" t="e">
        <f>VLOOKUP(A6526,web_archive!D:AB,18,FALSE)</f>
        <v>#N/A</v>
      </c>
      <c r="O6526" s="6">
        <v>2</v>
      </c>
      <c r="P6526" s="6"/>
      <c r="Q6526" s="6"/>
      <c r="R6526" s="6"/>
      <c r="S6526" s="6"/>
      <c r="T6526" s="6"/>
      <c r="U6526" s="6" t="s">
        <v>23563</v>
      </c>
      <c r="V6526" s="6" t="s">
        <v>13441</v>
      </c>
      <c r="W6526" s="6" t="s">
        <v>12299</v>
      </c>
      <c r="X6526" s="6" t="s">
        <v>12299</v>
      </c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</row>
    <row r="6527" spans="1:45" x14ac:dyDescent="0.3">
      <c r="A6527" s="6">
        <v>12388</v>
      </c>
      <c r="B6527" s="6" t="s">
        <v>23564</v>
      </c>
      <c r="C6527" s="6" t="s">
        <v>23565</v>
      </c>
      <c r="D6527" s="6">
        <v>11</v>
      </c>
      <c r="E6527" s="6">
        <v>0</v>
      </c>
      <c r="F6527" s="6"/>
      <c r="G6527" s="6">
        <v>10</v>
      </c>
      <c r="H6527" s="6"/>
      <c r="I6527" s="6"/>
      <c r="J6527" s="6"/>
      <c r="K6527" s="6"/>
      <c r="L6527" s="6" t="s">
        <v>12295</v>
      </c>
      <c r="M6527" s="6">
        <v>63</v>
      </c>
      <c r="N6527" s="6" t="e">
        <f>VLOOKUP(A6527,web_archive!D:AB,18,FALSE)</f>
        <v>#N/A</v>
      </c>
      <c r="O6527" s="6">
        <v>2</v>
      </c>
      <c r="P6527" s="6"/>
      <c r="Q6527" s="6"/>
      <c r="R6527" s="6"/>
      <c r="S6527" s="6"/>
      <c r="T6527" s="6"/>
      <c r="U6527" s="6" t="s">
        <v>23566</v>
      </c>
      <c r="V6527" s="6" t="s">
        <v>14415</v>
      </c>
      <c r="W6527" s="6" t="s">
        <v>12299</v>
      </c>
      <c r="X6527" s="6" t="s">
        <v>12299</v>
      </c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</row>
    <row r="6528" spans="1:45" x14ac:dyDescent="0.3">
      <c r="A6528" s="6">
        <v>12389</v>
      </c>
      <c r="B6528" s="6" t="s">
        <v>23567</v>
      </c>
      <c r="C6528" s="6" t="s">
        <v>23568</v>
      </c>
      <c r="D6528" s="6">
        <v>11</v>
      </c>
      <c r="E6528" s="6">
        <v>0</v>
      </c>
      <c r="F6528" s="6"/>
      <c r="G6528" s="6">
        <v>10</v>
      </c>
      <c r="H6528" s="6"/>
      <c r="I6528" s="6"/>
      <c r="J6528" s="6"/>
      <c r="K6528" s="6"/>
      <c r="L6528" s="6" t="s">
        <v>12295</v>
      </c>
      <c r="M6528" s="6">
        <v>63</v>
      </c>
      <c r="N6528" s="6" t="e">
        <f>VLOOKUP(A6528,web_archive!D:AB,18,FALSE)</f>
        <v>#N/A</v>
      </c>
      <c r="O6528" s="6">
        <v>2</v>
      </c>
      <c r="P6528" s="6"/>
      <c r="Q6528" s="6"/>
      <c r="R6528" s="6"/>
      <c r="S6528" s="6"/>
      <c r="T6528" s="6"/>
      <c r="U6528" s="6" t="s">
        <v>23569</v>
      </c>
      <c r="V6528" s="6" t="s">
        <v>14415</v>
      </c>
      <c r="W6528" s="6" t="s">
        <v>12299</v>
      </c>
      <c r="X6528" s="6" t="s">
        <v>12299</v>
      </c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</row>
    <row r="6529" spans="1:32" x14ac:dyDescent="0.3">
      <c r="A6529" s="6">
        <v>12390</v>
      </c>
      <c r="B6529" s="6" t="s">
        <v>23570</v>
      </c>
      <c r="C6529" s="6" t="s">
        <v>23571</v>
      </c>
      <c r="D6529" s="6">
        <v>11</v>
      </c>
      <c r="E6529" s="6">
        <v>0</v>
      </c>
      <c r="F6529" s="6"/>
      <c r="G6529" s="6">
        <v>10</v>
      </c>
      <c r="H6529" s="6"/>
      <c r="I6529" s="6"/>
      <c r="J6529" s="6"/>
      <c r="K6529" s="6"/>
      <c r="L6529" s="6" t="s">
        <v>12295</v>
      </c>
      <c r="M6529" s="6">
        <v>63</v>
      </c>
      <c r="N6529" s="6" t="e">
        <f>VLOOKUP(A6529,web_archive!D:AB,18,FALSE)</f>
        <v>#N/A</v>
      </c>
      <c r="O6529" s="6">
        <v>2</v>
      </c>
      <c r="P6529" s="6"/>
      <c r="Q6529" s="6"/>
      <c r="R6529" s="6"/>
      <c r="S6529" s="6"/>
      <c r="T6529" s="6"/>
      <c r="U6529" s="6" t="s">
        <v>23572</v>
      </c>
      <c r="V6529" s="6" t="s">
        <v>14415</v>
      </c>
      <c r="W6529" s="6" t="s">
        <v>12299</v>
      </c>
      <c r="X6529" s="6" t="s">
        <v>12299</v>
      </c>
      <c r="Y6529" s="6"/>
      <c r="Z6529" s="6"/>
      <c r="AA6529" s="6"/>
      <c r="AB6529" s="6"/>
      <c r="AC6529" s="6"/>
      <c r="AD6529" s="6"/>
      <c r="AE6529" s="6"/>
      <c r="AF6529" s="6"/>
    </row>
    <row r="6530" spans="1:32" x14ac:dyDescent="0.3">
      <c r="A6530" s="6">
        <v>12391</v>
      </c>
      <c r="B6530" s="6" t="s">
        <v>23573</v>
      </c>
      <c r="C6530" s="6" t="s">
        <v>23574</v>
      </c>
      <c r="D6530" s="6">
        <v>2</v>
      </c>
      <c r="E6530" s="6">
        <v>0</v>
      </c>
      <c r="F6530" s="6"/>
      <c r="G6530" s="6">
        <v>10</v>
      </c>
      <c r="H6530" s="6"/>
      <c r="I6530" s="6"/>
      <c r="J6530" s="6"/>
      <c r="K6530" s="6"/>
      <c r="L6530" s="6" t="s">
        <v>12295</v>
      </c>
      <c r="M6530" s="6">
        <v>63</v>
      </c>
      <c r="N6530" s="6" t="e">
        <f>VLOOKUP(A6530,web_archive!D:AB,18,FALSE)</f>
        <v>#N/A</v>
      </c>
      <c r="O6530" s="6">
        <v>2</v>
      </c>
      <c r="P6530" s="6"/>
      <c r="Q6530" s="6"/>
      <c r="R6530" s="6"/>
      <c r="S6530" s="6"/>
      <c r="T6530" s="6"/>
      <c r="U6530" s="6" t="s">
        <v>23575</v>
      </c>
      <c r="V6530" s="6" t="s">
        <v>12299</v>
      </c>
      <c r="W6530" s="6" t="s">
        <v>12299</v>
      </c>
      <c r="X6530" s="6"/>
      <c r="Y6530" s="6"/>
      <c r="Z6530" s="6"/>
      <c r="AA6530" s="6"/>
      <c r="AB6530" s="6"/>
      <c r="AC6530" s="6"/>
      <c r="AD6530" s="6"/>
      <c r="AE6530" s="6"/>
      <c r="AF6530" s="6"/>
    </row>
    <row r="6531" spans="1:32" x14ac:dyDescent="0.3">
      <c r="A6531" s="6">
        <v>12392</v>
      </c>
      <c r="B6531" s="6" t="s">
        <v>23576</v>
      </c>
      <c r="C6531" s="6" t="s">
        <v>23577</v>
      </c>
      <c r="D6531" s="6">
        <v>2</v>
      </c>
      <c r="E6531" s="6">
        <v>220</v>
      </c>
      <c r="F6531" s="6"/>
      <c r="G6531" s="6">
        <v>100</v>
      </c>
      <c r="H6531" s="6"/>
      <c r="I6531" s="6"/>
      <c r="J6531" s="6"/>
      <c r="K6531" s="6"/>
      <c r="L6531" s="6" t="s">
        <v>12230</v>
      </c>
      <c r="M6531" s="6">
        <v>56</v>
      </c>
      <c r="N6531" s="6" t="e">
        <f>VLOOKUP(A6531,web_archive!D:AB,18,FALSE)</f>
        <v>#N/A</v>
      </c>
      <c r="O6531" s="6">
        <v>2</v>
      </c>
      <c r="P6531" s="6"/>
      <c r="Q6531" s="6"/>
      <c r="R6531" s="6"/>
      <c r="S6531" s="6"/>
      <c r="T6531" s="6"/>
      <c r="U6531" s="6" t="s">
        <v>23578</v>
      </c>
      <c r="V6531" s="6" t="s">
        <v>12391</v>
      </c>
      <c r="W6531" s="6" t="s">
        <v>16286</v>
      </c>
      <c r="X6531" s="6" t="s">
        <v>12299</v>
      </c>
      <c r="Y6531" s="6" t="s">
        <v>12299</v>
      </c>
      <c r="Z6531" s="6"/>
      <c r="AA6531" s="6"/>
      <c r="AB6531" s="6"/>
      <c r="AC6531" s="6"/>
      <c r="AD6531" s="6"/>
      <c r="AE6531" s="6"/>
      <c r="AF6531" s="6"/>
    </row>
    <row r="6532" spans="1:32" x14ac:dyDescent="0.3">
      <c r="A6532" s="6">
        <v>12393</v>
      </c>
      <c r="B6532" s="6" t="s">
        <v>23579</v>
      </c>
      <c r="C6532" s="6" t="s">
        <v>23580</v>
      </c>
      <c r="D6532" s="6">
        <v>2</v>
      </c>
      <c r="E6532" s="6">
        <v>500</v>
      </c>
      <c r="F6532" s="6"/>
      <c r="G6532" s="6">
        <v>140</v>
      </c>
      <c r="H6532" s="6"/>
      <c r="I6532" s="6"/>
      <c r="J6532" s="6"/>
      <c r="K6532" s="6"/>
      <c r="L6532" s="6" t="s">
        <v>12230</v>
      </c>
      <c r="M6532" s="6">
        <v>56</v>
      </c>
      <c r="N6532" s="6" t="e">
        <f>VLOOKUP(A6532,web_archive!D:AB,18,FALSE)</f>
        <v>#N/A</v>
      </c>
      <c r="O6532" s="6">
        <v>2</v>
      </c>
      <c r="P6532" s="6"/>
      <c r="Q6532" s="6"/>
      <c r="R6532" s="6"/>
      <c r="S6532" s="6"/>
      <c r="T6532" s="6"/>
      <c r="U6532" s="6" t="s">
        <v>23581</v>
      </c>
      <c r="V6532" s="6" t="s">
        <v>12400</v>
      </c>
      <c r="W6532" s="6" t="s">
        <v>16286</v>
      </c>
      <c r="X6532" s="6" t="s">
        <v>12299</v>
      </c>
      <c r="Y6532" s="6" t="s">
        <v>12299</v>
      </c>
      <c r="Z6532" s="6"/>
      <c r="AA6532" s="6"/>
      <c r="AB6532" s="6"/>
      <c r="AC6532" s="6"/>
      <c r="AD6532" s="6"/>
      <c r="AE6532" s="6"/>
      <c r="AF6532" s="6"/>
    </row>
    <row r="6533" spans="1:32" x14ac:dyDescent="0.3">
      <c r="A6533" s="6">
        <v>12394</v>
      </c>
      <c r="B6533" s="6" t="s">
        <v>23582</v>
      </c>
      <c r="C6533" s="6" t="s">
        <v>23583</v>
      </c>
      <c r="D6533" s="6">
        <v>2</v>
      </c>
      <c r="E6533" s="6">
        <v>1100</v>
      </c>
      <c r="F6533" s="6"/>
      <c r="G6533" s="6">
        <v>180</v>
      </c>
      <c r="H6533" s="6"/>
      <c r="I6533" s="6"/>
      <c r="J6533" s="6"/>
      <c r="K6533" s="6"/>
      <c r="L6533" s="6" t="s">
        <v>12230</v>
      </c>
      <c r="M6533" s="6">
        <v>56</v>
      </c>
      <c r="N6533" s="6" t="e">
        <f>VLOOKUP(A6533,web_archive!D:AB,18,FALSE)</f>
        <v>#N/A</v>
      </c>
      <c r="O6533" s="6">
        <v>2</v>
      </c>
      <c r="P6533" s="6"/>
      <c r="Q6533" s="6"/>
      <c r="R6533" s="6"/>
      <c r="S6533" s="6"/>
      <c r="T6533" s="6"/>
      <c r="U6533" s="6" t="s">
        <v>23584</v>
      </c>
      <c r="V6533" s="6" t="s">
        <v>22335</v>
      </c>
      <c r="W6533" s="6" t="s">
        <v>16286</v>
      </c>
      <c r="X6533" s="6" t="s">
        <v>12299</v>
      </c>
      <c r="Y6533" s="6" t="s">
        <v>12299</v>
      </c>
      <c r="Z6533" s="6"/>
      <c r="AA6533" s="6"/>
      <c r="AB6533" s="6"/>
      <c r="AC6533" s="6"/>
      <c r="AD6533" s="6"/>
      <c r="AE6533" s="6"/>
      <c r="AF6533" s="6"/>
    </row>
    <row r="6534" spans="1:32" x14ac:dyDescent="0.3">
      <c r="A6534" s="6">
        <v>12395</v>
      </c>
      <c r="B6534" s="6" t="s">
        <v>23585</v>
      </c>
      <c r="C6534" s="6" t="s">
        <v>23586</v>
      </c>
      <c r="D6534" s="6">
        <v>2</v>
      </c>
      <c r="E6534" s="6">
        <v>20</v>
      </c>
      <c r="F6534" s="6"/>
      <c r="G6534" s="6">
        <v>50</v>
      </c>
      <c r="H6534" s="6"/>
      <c r="I6534" s="6"/>
      <c r="J6534" s="6"/>
      <c r="K6534" s="6"/>
      <c r="L6534" s="6" t="s">
        <v>12295</v>
      </c>
      <c r="M6534" s="6">
        <v>63</v>
      </c>
      <c r="N6534" s="6" t="e">
        <f>VLOOKUP(A6534,web_archive!D:AB,18,FALSE)</f>
        <v>#N/A</v>
      </c>
      <c r="O6534" s="6">
        <v>2</v>
      </c>
      <c r="P6534" s="6"/>
      <c r="Q6534" s="6"/>
      <c r="R6534" s="6"/>
      <c r="S6534" s="6"/>
      <c r="T6534" s="6"/>
      <c r="U6534" s="6" t="s">
        <v>23587</v>
      </c>
      <c r="V6534" s="6" t="s">
        <v>12299</v>
      </c>
      <c r="W6534" s="6" t="s">
        <v>12299</v>
      </c>
      <c r="X6534" s="6"/>
      <c r="Y6534" s="6"/>
      <c r="Z6534" s="6"/>
      <c r="AA6534" s="6"/>
      <c r="AB6534" s="6"/>
      <c r="AC6534" s="6"/>
      <c r="AD6534" s="6"/>
      <c r="AE6534" s="6"/>
      <c r="AF6534" s="6"/>
    </row>
    <row r="6535" spans="1:32" x14ac:dyDescent="0.3">
      <c r="A6535" s="6">
        <v>12396</v>
      </c>
      <c r="B6535" s="6" t="s">
        <v>23588</v>
      </c>
      <c r="C6535" s="6" t="s">
        <v>23589</v>
      </c>
      <c r="D6535" s="6">
        <v>11</v>
      </c>
      <c r="E6535" s="6">
        <v>20</v>
      </c>
      <c r="F6535" s="6"/>
      <c r="G6535" s="6">
        <v>10</v>
      </c>
      <c r="H6535" s="6"/>
      <c r="I6535" s="6"/>
      <c r="J6535" s="6"/>
      <c r="K6535" s="6"/>
      <c r="L6535" s="6" t="s">
        <v>12295</v>
      </c>
      <c r="M6535" s="6">
        <v>63</v>
      </c>
      <c r="N6535" s="6" t="e">
        <f>VLOOKUP(A6535,web_archive!D:AB,18,FALSE)</f>
        <v>#N/A</v>
      </c>
      <c r="O6535" s="6">
        <v>2</v>
      </c>
      <c r="P6535" s="6"/>
      <c r="Q6535" s="6"/>
      <c r="R6535" s="6"/>
      <c r="S6535" s="6"/>
      <c r="T6535" s="6"/>
      <c r="U6535" s="6" t="s">
        <v>23590</v>
      </c>
      <c r="V6535" s="6" t="s">
        <v>23591</v>
      </c>
      <c r="W6535" s="6" t="s">
        <v>23592</v>
      </c>
      <c r="X6535" s="6" t="s">
        <v>23593</v>
      </c>
      <c r="Y6535" s="6" t="s">
        <v>23594</v>
      </c>
      <c r="Z6535" s="6" t="s">
        <v>23595</v>
      </c>
      <c r="AA6535" s="6" t="s">
        <v>23596</v>
      </c>
      <c r="AB6535" s="6" t="s">
        <v>23597</v>
      </c>
      <c r="AC6535" s="6" t="s">
        <v>12299</v>
      </c>
      <c r="AD6535" s="6" t="s">
        <v>12299</v>
      </c>
      <c r="AE6535" s="6"/>
      <c r="AF6535" s="6"/>
    </row>
    <row r="6536" spans="1:32" x14ac:dyDescent="0.3">
      <c r="A6536" s="6">
        <v>12397</v>
      </c>
      <c r="B6536" s="6" t="s">
        <v>23598</v>
      </c>
      <c r="C6536" s="6" t="s">
        <v>23589</v>
      </c>
      <c r="D6536" s="6">
        <v>11</v>
      </c>
      <c r="E6536" s="6">
        <v>20</v>
      </c>
      <c r="F6536" s="6"/>
      <c r="G6536" s="6">
        <v>10</v>
      </c>
      <c r="H6536" s="6"/>
      <c r="I6536" s="6"/>
      <c r="J6536" s="6"/>
      <c r="K6536" s="6"/>
      <c r="L6536" s="6" t="s">
        <v>12295</v>
      </c>
      <c r="M6536" s="6">
        <v>63</v>
      </c>
      <c r="N6536" s="6" t="e">
        <f>VLOOKUP(A6536,web_archive!D:AB,18,FALSE)</f>
        <v>#N/A</v>
      </c>
      <c r="O6536" s="6">
        <v>2</v>
      </c>
      <c r="P6536" s="6"/>
      <c r="Q6536" s="6"/>
      <c r="R6536" s="6"/>
      <c r="S6536" s="6"/>
      <c r="T6536" s="6"/>
      <c r="U6536" s="6" t="s">
        <v>23590</v>
      </c>
      <c r="V6536" s="6" t="s">
        <v>23599</v>
      </c>
      <c r="W6536" s="6" t="s">
        <v>23600</v>
      </c>
      <c r="X6536" s="6" t="s">
        <v>23601</v>
      </c>
      <c r="Y6536" s="6" t="s">
        <v>23602</v>
      </c>
      <c r="Z6536" s="6" t="s">
        <v>23603</v>
      </c>
      <c r="AA6536" s="6" t="s">
        <v>23604</v>
      </c>
      <c r="AB6536" s="6" t="s">
        <v>23605</v>
      </c>
      <c r="AC6536" s="6" t="s">
        <v>12299</v>
      </c>
      <c r="AD6536" s="6" t="s">
        <v>12299</v>
      </c>
      <c r="AE6536" s="6"/>
      <c r="AF6536" s="6"/>
    </row>
    <row r="6537" spans="1:32" x14ac:dyDescent="0.3">
      <c r="A6537" s="6">
        <v>12398</v>
      </c>
      <c r="B6537" s="6" t="s">
        <v>23606</v>
      </c>
      <c r="C6537" s="6" t="s">
        <v>23607</v>
      </c>
      <c r="D6537" s="6">
        <v>2</v>
      </c>
      <c r="E6537" s="6">
        <v>20</v>
      </c>
      <c r="F6537" s="6"/>
      <c r="G6537" s="6">
        <v>10</v>
      </c>
      <c r="H6537" s="6"/>
      <c r="I6537" s="6"/>
      <c r="J6537" s="6"/>
      <c r="K6537" s="6"/>
      <c r="L6537" s="6" t="s">
        <v>12295</v>
      </c>
      <c r="M6537" s="6">
        <v>63</v>
      </c>
      <c r="N6537" s="6" t="e">
        <f>VLOOKUP(A6537,web_archive!D:AB,18,FALSE)</f>
        <v>#N/A</v>
      </c>
      <c r="O6537" s="6">
        <v>2</v>
      </c>
      <c r="P6537" s="6"/>
      <c r="Q6537" s="6"/>
      <c r="R6537" s="6"/>
      <c r="S6537" s="6"/>
      <c r="T6537" s="6"/>
      <c r="U6537" s="6" t="s">
        <v>12299</v>
      </c>
      <c r="V6537" s="6" t="s">
        <v>12299</v>
      </c>
      <c r="W6537" s="6" t="s">
        <v>12299</v>
      </c>
      <c r="X6537" s="6"/>
      <c r="Y6537" s="6"/>
      <c r="Z6537" s="6"/>
      <c r="AA6537" s="6"/>
      <c r="AB6537" s="6"/>
      <c r="AC6537" s="6"/>
      <c r="AD6537" s="6"/>
      <c r="AE6537" s="6"/>
      <c r="AF6537" s="6"/>
    </row>
    <row r="6538" spans="1:32" x14ac:dyDescent="0.3">
      <c r="A6538" s="6">
        <v>12399</v>
      </c>
      <c r="B6538" s="6" t="s">
        <v>23608</v>
      </c>
      <c r="C6538" s="6" t="s">
        <v>23609</v>
      </c>
      <c r="D6538" s="6">
        <v>2</v>
      </c>
      <c r="E6538" s="6">
        <v>20</v>
      </c>
      <c r="F6538" s="6"/>
      <c r="G6538" s="6">
        <v>1000</v>
      </c>
      <c r="H6538" s="6"/>
      <c r="I6538" s="6"/>
      <c r="J6538" s="6"/>
      <c r="K6538" s="6"/>
      <c r="L6538" s="6" t="s">
        <v>12295</v>
      </c>
      <c r="M6538" s="6">
        <v>63</v>
      </c>
      <c r="N6538" s="6" t="e">
        <f>VLOOKUP(A6538,web_archive!D:AB,18,FALSE)</f>
        <v>#N/A</v>
      </c>
      <c r="O6538" s="6">
        <v>2</v>
      </c>
      <c r="P6538" s="6"/>
      <c r="Q6538" s="6"/>
      <c r="R6538" s="6"/>
      <c r="S6538" s="6"/>
      <c r="T6538" s="6"/>
      <c r="U6538" s="6" t="s">
        <v>12299</v>
      </c>
      <c r="V6538" s="6" t="s">
        <v>12299</v>
      </c>
      <c r="W6538" s="6" t="s">
        <v>12299</v>
      </c>
      <c r="X6538" s="6"/>
      <c r="Y6538" s="6"/>
      <c r="Z6538" s="6"/>
      <c r="AA6538" s="6"/>
      <c r="AB6538" s="6"/>
      <c r="AC6538" s="6"/>
      <c r="AD6538" s="6"/>
      <c r="AE6538" s="6"/>
      <c r="AF6538" s="6"/>
    </row>
    <row r="6539" spans="1:32" x14ac:dyDescent="0.3">
      <c r="A6539" s="6">
        <v>12400</v>
      </c>
      <c r="B6539" s="6" t="s">
        <v>23610</v>
      </c>
      <c r="C6539" s="6" t="s">
        <v>23611</v>
      </c>
      <c r="D6539" s="6">
        <v>2</v>
      </c>
      <c r="E6539" s="6">
        <v>20</v>
      </c>
      <c r="F6539" s="6"/>
      <c r="G6539" s="6">
        <v>10</v>
      </c>
      <c r="H6539" s="6"/>
      <c r="I6539" s="6"/>
      <c r="J6539" s="6"/>
      <c r="K6539" s="6"/>
      <c r="L6539" s="6" t="s">
        <v>12295</v>
      </c>
      <c r="M6539" s="6">
        <v>63</v>
      </c>
      <c r="N6539" s="6" t="e">
        <f>VLOOKUP(A6539,web_archive!D:AB,18,FALSE)</f>
        <v>#N/A</v>
      </c>
      <c r="O6539" s="6">
        <v>2</v>
      </c>
      <c r="P6539" s="6"/>
      <c r="Q6539" s="6"/>
      <c r="R6539" s="6"/>
      <c r="S6539" s="6"/>
      <c r="T6539" s="6"/>
      <c r="U6539" s="6" t="s">
        <v>12299</v>
      </c>
      <c r="V6539" s="6" t="s">
        <v>12299</v>
      </c>
      <c r="W6539" s="6" t="s">
        <v>12299</v>
      </c>
      <c r="X6539" s="6"/>
      <c r="Y6539" s="6"/>
      <c r="Z6539" s="6"/>
      <c r="AA6539" s="6"/>
      <c r="AB6539" s="6"/>
      <c r="AC6539" s="6"/>
      <c r="AD6539" s="6"/>
      <c r="AE6539" s="6"/>
      <c r="AF6539" s="6"/>
    </row>
    <row r="6540" spans="1:32" x14ac:dyDescent="0.3">
      <c r="A6540" s="6">
        <v>12401</v>
      </c>
      <c r="B6540" s="6" t="s">
        <v>23612</v>
      </c>
      <c r="C6540" s="6" t="s">
        <v>23613</v>
      </c>
      <c r="D6540" s="6">
        <v>2</v>
      </c>
      <c r="E6540" s="6">
        <v>0</v>
      </c>
      <c r="F6540" s="6"/>
      <c r="G6540" s="6">
        <v>0</v>
      </c>
      <c r="H6540" s="6"/>
      <c r="I6540" s="6"/>
      <c r="J6540" s="6"/>
      <c r="K6540" s="6"/>
      <c r="L6540" s="6" t="s">
        <v>12295</v>
      </c>
      <c r="M6540" s="6">
        <v>63</v>
      </c>
      <c r="N6540" s="6" t="e">
        <f>VLOOKUP(A6540,web_archive!D:AB,18,FALSE)</f>
        <v>#N/A</v>
      </c>
      <c r="O6540" s="6">
        <v>2</v>
      </c>
      <c r="P6540" s="6"/>
      <c r="Q6540" s="6"/>
      <c r="R6540" s="6"/>
      <c r="S6540" s="6"/>
      <c r="T6540" s="6"/>
      <c r="U6540" s="6" t="s">
        <v>23273</v>
      </c>
      <c r="V6540" s="6">
        <v>300000</v>
      </c>
      <c r="W6540" s="6" t="s">
        <v>12749</v>
      </c>
      <c r="X6540" s="6" t="s">
        <v>12299</v>
      </c>
      <c r="Y6540" s="6" t="s">
        <v>12299</v>
      </c>
      <c r="Z6540" s="6"/>
      <c r="AA6540" s="6"/>
      <c r="AB6540" s="6"/>
      <c r="AC6540" s="6"/>
      <c r="AD6540" s="6"/>
      <c r="AE6540" s="6"/>
      <c r="AF6540" s="6"/>
    </row>
    <row r="6541" spans="1:32" x14ac:dyDescent="0.3">
      <c r="A6541" s="6">
        <v>12402</v>
      </c>
      <c r="B6541" s="6" t="s">
        <v>23614</v>
      </c>
      <c r="C6541" s="6" t="s">
        <v>23614</v>
      </c>
      <c r="D6541" s="6">
        <v>2</v>
      </c>
      <c r="E6541" s="6">
        <v>0</v>
      </c>
      <c r="F6541" s="6"/>
      <c r="G6541" s="6">
        <v>0</v>
      </c>
      <c r="H6541" s="6"/>
      <c r="I6541" s="6"/>
      <c r="J6541" s="6"/>
      <c r="K6541" s="6"/>
      <c r="L6541" s="6" t="s">
        <v>12295</v>
      </c>
      <c r="M6541" s="6">
        <v>63</v>
      </c>
      <c r="N6541" s="6" t="e">
        <f>VLOOKUP(A6541,web_archive!D:AB,18,FALSE)</f>
        <v>#N/A</v>
      </c>
      <c r="O6541" s="6">
        <v>2</v>
      </c>
      <c r="P6541" s="6"/>
      <c r="Q6541" s="6"/>
      <c r="R6541" s="6"/>
      <c r="S6541" s="6"/>
      <c r="T6541" s="6"/>
      <c r="U6541" s="6" t="s">
        <v>22458</v>
      </c>
      <c r="V6541" s="6" t="s">
        <v>12491</v>
      </c>
      <c r="W6541" s="6" t="s">
        <v>12299</v>
      </c>
      <c r="X6541" s="6" t="s">
        <v>12299</v>
      </c>
      <c r="Y6541" s="6"/>
      <c r="Z6541" s="6"/>
      <c r="AA6541" s="6"/>
      <c r="AB6541" s="6"/>
      <c r="AC6541" s="6"/>
      <c r="AD6541" s="6"/>
      <c r="AE6541" s="6"/>
      <c r="AF6541" s="6"/>
    </row>
    <row r="6542" spans="1:32" x14ac:dyDescent="0.3">
      <c r="A6542" s="6">
        <v>12403</v>
      </c>
      <c r="B6542" s="6" t="s">
        <v>23615</v>
      </c>
      <c r="C6542" s="6" t="s">
        <v>23616</v>
      </c>
      <c r="D6542" s="6">
        <v>2</v>
      </c>
      <c r="E6542" s="6">
        <v>20</v>
      </c>
      <c r="F6542" s="6"/>
      <c r="G6542" s="6">
        <v>10</v>
      </c>
      <c r="H6542" s="6"/>
      <c r="I6542" s="6"/>
      <c r="J6542" s="6"/>
      <c r="K6542" s="6"/>
      <c r="L6542" s="6" t="s">
        <v>12295</v>
      </c>
      <c r="M6542" s="6">
        <v>63</v>
      </c>
      <c r="N6542" s="6" t="e">
        <f>VLOOKUP(A6542,web_archive!D:AB,18,FALSE)</f>
        <v>#N/A</v>
      </c>
      <c r="O6542" s="6">
        <v>2</v>
      </c>
      <c r="P6542" s="6"/>
      <c r="Q6542" s="6"/>
      <c r="R6542" s="6"/>
      <c r="S6542" s="6"/>
      <c r="T6542" s="6"/>
      <c r="U6542" s="6" t="s">
        <v>23617</v>
      </c>
      <c r="V6542" s="6" t="s">
        <v>12299</v>
      </c>
      <c r="W6542" s="6" t="s">
        <v>12299</v>
      </c>
      <c r="X6542" s="6"/>
      <c r="Y6542" s="6"/>
      <c r="Z6542" s="6"/>
      <c r="AA6542" s="6"/>
      <c r="AB6542" s="6"/>
      <c r="AC6542" s="6"/>
      <c r="AD6542" s="6"/>
      <c r="AE6542" s="6"/>
      <c r="AF6542" s="6"/>
    </row>
    <row r="6543" spans="1:32" x14ac:dyDescent="0.3">
      <c r="A6543" s="6">
        <v>12404</v>
      </c>
      <c r="B6543" s="6" t="s">
        <v>23618</v>
      </c>
      <c r="C6543" s="6" t="s">
        <v>23619</v>
      </c>
      <c r="D6543" s="6">
        <v>2</v>
      </c>
      <c r="E6543" s="6">
        <v>20</v>
      </c>
      <c r="F6543" s="6"/>
      <c r="G6543" s="6">
        <v>10</v>
      </c>
      <c r="H6543" s="6"/>
      <c r="I6543" s="6"/>
      <c r="J6543" s="6"/>
      <c r="K6543" s="6"/>
      <c r="L6543" s="6" t="s">
        <v>12295</v>
      </c>
      <c r="M6543" s="6">
        <v>63</v>
      </c>
      <c r="N6543" s="6" t="e">
        <f>VLOOKUP(A6543,web_archive!D:AB,18,FALSE)</f>
        <v>#N/A</v>
      </c>
      <c r="O6543" s="6">
        <v>2</v>
      </c>
      <c r="P6543" s="6"/>
      <c r="Q6543" s="6"/>
      <c r="R6543" s="6"/>
      <c r="S6543" s="6"/>
      <c r="T6543" s="6"/>
      <c r="U6543" s="6" t="s">
        <v>23620</v>
      </c>
      <c r="V6543" s="6" t="s">
        <v>12675</v>
      </c>
      <c r="W6543" s="6" t="s">
        <v>13697</v>
      </c>
      <c r="X6543" s="6" t="s">
        <v>18019</v>
      </c>
      <c r="Y6543" s="6" t="s">
        <v>14532</v>
      </c>
      <c r="Z6543" s="6" t="s">
        <v>18857</v>
      </c>
      <c r="AA6543" s="6">
        <v>120</v>
      </c>
      <c r="AB6543" s="6">
        <v>0</v>
      </c>
      <c r="AC6543" s="6">
        <v>0</v>
      </c>
      <c r="AD6543" s="6" t="s">
        <v>23621</v>
      </c>
      <c r="AE6543" s="6" t="s">
        <v>12299</v>
      </c>
      <c r="AF6543" s="6" t="s">
        <v>12299</v>
      </c>
    </row>
    <row r="6544" spans="1:32" x14ac:dyDescent="0.3">
      <c r="A6544" s="6">
        <v>12405</v>
      </c>
      <c r="B6544" s="6" t="s">
        <v>23622</v>
      </c>
      <c r="C6544" s="6" t="s">
        <v>23623</v>
      </c>
      <c r="D6544" s="6">
        <v>2</v>
      </c>
      <c r="E6544" s="6">
        <v>20</v>
      </c>
      <c r="F6544" s="6"/>
      <c r="G6544" s="6">
        <v>50</v>
      </c>
      <c r="H6544" s="6"/>
      <c r="I6544" s="6"/>
      <c r="J6544" s="6"/>
      <c r="K6544" s="6"/>
      <c r="L6544" s="6" t="s">
        <v>12295</v>
      </c>
      <c r="M6544" s="6">
        <v>63</v>
      </c>
      <c r="N6544" s="6" t="e">
        <f>VLOOKUP(A6544,web_archive!D:AB,18,FALSE)</f>
        <v>#N/A</v>
      </c>
      <c r="O6544" s="6">
        <v>2</v>
      </c>
      <c r="P6544" s="6"/>
      <c r="Q6544" s="6"/>
      <c r="R6544" s="6"/>
      <c r="S6544" s="6"/>
      <c r="T6544" s="6"/>
      <c r="U6544" s="6" t="s">
        <v>23413</v>
      </c>
      <c r="V6544" s="6" t="s">
        <v>23624</v>
      </c>
      <c r="W6544" s="6" t="s">
        <v>23084</v>
      </c>
      <c r="X6544" s="6">
        <v>140000</v>
      </c>
      <c r="Y6544" s="6" t="s">
        <v>12491</v>
      </c>
      <c r="Z6544" s="6" t="s">
        <v>12299</v>
      </c>
      <c r="AA6544" s="6" t="s">
        <v>12299</v>
      </c>
      <c r="AB6544" s="6"/>
      <c r="AC6544" s="6"/>
      <c r="AD6544" s="6"/>
      <c r="AE6544" s="6"/>
      <c r="AF6544" s="6"/>
    </row>
    <row r="6545" spans="1:28" x14ac:dyDescent="0.3">
      <c r="A6545" s="6">
        <v>12406</v>
      </c>
      <c r="B6545" s="6" t="s">
        <v>23625</v>
      </c>
      <c r="C6545" s="6" t="s">
        <v>23626</v>
      </c>
      <c r="D6545" s="6">
        <v>2</v>
      </c>
      <c r="E6545" s="6">
        <v>20</v>
      </c>
      <c r="F6545" s="6"/>
      <c r="G6545" s="6">
        <v>10</v>
      </c>
      <c r="H6545" s="6"/>
      <c r="I6545" s="6"/>
      <c r="J6545" s="6"/>
      <c r="K6545" s="6"/>
      <c r="L6545" s="6" t="s">
        <v>12295</v>
      </c>
      <c r="M6545" s="6">
        <v>63</v>
      </c>
      <c r="N6545" s="6" t="e">
        <f>VLOOKUP(A6545,web_archive!D:AB,18,FALSE)</f>
        <v>#N/A</v>
      </c>
      <c r="O6545" s="6">
        <v>2</v>
      </c>
      <c r="P6545" s="6"/>
      <c r="Q6545" s="6"/>
      <c r="R6545" s="6"/>
      <c r="S6545" s="6"/>
      <c r="T6545" s="6"/>
      <c r="U6545" s="6" t="s">
        <v>23627</v>
      </c>
      <c r="V6545" s="6">
        <v>10000</v>
      </c>
      <c r="W6545" s="6">
        <v>1</v>
      </c>
      <c r="X6545" s="6" t="s">
        <v>12588</v>
      </c>
      <c r="Y6545" s="6">
        <v>1</v>
      </c>
      <c r="Z6545" s="6" t="s">
        <v>12298</v>
      </c>
      <c r="AA6545" s="6" t="s">
        <v>12299</v>
      </c>
      <c r="AB6545" s="6" t="s">
        <v>12299</v>
      </c>
    </row>
    <row r="6546" spans="1:28" x14ac:dyDescent="0.3">
      <c r="A6546" s="6">
        <v>12407</v>
      </c>
      <c r="B6546" s="6" t="s">
        <v>23628</v>
      </c>
      <c r="C6546" s="6" t="s">
        <v>23629</v>
      </c>
      <c r="D6546" s="6">
        <v>2</v>
      </c>
      <c r="E6546" s="6">
        <v>0</v>
      </c>
      <c r="F6546" s="6"/>
      <c r="G6546" s="6">
        <v>10</v>
      </c>
      <c r="H6546" s="6"/>
      <c r="I6546" s="6"/>
      <c r="J6546" s="6"/>
      <c r="K6546" s="6"/>
      <c r="L6546" s="6" t="s">
        <v>12295</v>
      </c>
      <c r="M6546" s="6">
        <v>63</v>
      </c>
      <c r="N6546" s="6" t="e">
        <f>VLOOKUP(A6546,web_archive!D:AB,18,FALSE)</f>
        <v>#N/A</v>
      </c>
      <c r="O6546" s="6">
        <v>2</v>
      </c>
      <c r="P6546" s="6"/>
      <c r="Q6546" s="6"/>
      <c r="R6546" s="6"/>
      <c r="S6546" s="6"/>
      <c r="T6546" s="6"/>
      <c r="U6546" s="6" t="s">
        <v>12299</v>
      </c>
      <c r="V6546" s="6" t="s">
        <v>12299</v>
      </c>
      <c r="W6546" s="6" t="s">
        <v>12299</v>
      </c>
      <c r="X6546" s="6"/>
      <c r="Y6546" s="6"/>
      <c r="Z6546" s="6"/>
      <c r="AA6546" s="6"/>
      <c r="AB6546" s="6"/>
    </row>
    <row r="6547" spans="1:28" x14ac:dyDescent="0.3">
      <c r="A6547" s="6">
        <v>12408</v>
      </c>
      <c r="B6547" s="6" t="s">
        <v>23630</v>
      </c>
      <c r="C6547" s="6" t="s">
        <v>23631</v>
      </c>
      <c r="D6547" s="6">
        <v>2</v>
      </c>
      <c r="E6547" s="6">
        <v>0</v>
      </c>
      <c r="F6547" s="6"/>
      <c r="G6547" s="6">
        <v>0</v>
      </c>
      <c r="H6547" s="6"/>
      <c r="I6547" s="6"/>
      <c r="J6547" s="6"/>
      <c r="K6547" s="6"/>
      <c r="L6547" s="6" t="s">
        <v>12295</v>
      </c>
      <c r="M6547" s="6">
        <v>63</v>
      </c>
      <c r="N6547" s="6" t="e">
        <f>VLOOKUP(A6547,web_archive!D:AB,18,FALSE)</f>
        <v>#N/A</v>
      </c>
      <c r="O6547" s="6">
        <v>2</v>
      </c>
      <c r="P6547" s="6"/>
      <c r="Q6547" s="6"/>
      <c r="R6547" s="6"/>
      <c r="S6547" s="6"/>
      <c r="T6547" s="6"/>
      <c r="U6547" s="6" t="s">
        <v>23632</v>
      </c>
      <c r="V6547" s="6" t="s">
        <v>12299</v>
      </c>
      <c r="W6547" s="6" t="s">
        <v>12299</v>
      </c>
      <c r="X6547" s="6"/>
      <c r="Y6547" s="6"/>
      <c r="Z6547" s="6"/>
      <c r="AA6547" s="6"/>
      <c r="AB6547" s="6"/>
    </row>
    <row r="6548" spans="1:28" x14ac:dyDescent="0.3">
      <c r="A6548" s="6">
        <v>12409</v>
      </c>
      <c r="B6548" s="6" t="s">
        <v>23633</v>
      </c>
      <c r="C6548" s="6" t="s">
        <v>23634</v>
      </c>
      <c r="D6548" s="6">
        <v>2</v>
      </c>
      <c r="E6548" s="6">
        <v>0</v>
      </c>
      <c r="F6548" s="6"/>
      <c r="G6548" s="6">
        <v>0</v>
      </c>
      <c r="H6548" s="6"/>
      <c r="I6548" s="6"/>
      <c r="J6548" s="6"/>
      <c r="K6548" s="6"/>
      <c r="L6548" s="6" t="s">
        <v>12295</v>
      </c>
      <c r="M6548" s="6">
        <v>63</v>
      </c>
      <c r="N6548" s="6" t="e">
        <f>VLOOKUP(A6548,web_archive!D:AB,18,FALSE)</f>
        <v>#N/A</v>
      </c>
      <c r="O6548" s="6">
        <v>2</v>
      </c>
      <c r="P6548" s="6"/>
      <c r="Q6548" s="6"/>
      <c r="R6548" s="6"/>
      <c r="S6548" s="6"/>
      <c r="T6548" s="6"/>
      <c r="U6548" s="6" t="s">
        <v>12299</v>
      </c>
      <c r="V6548" s="6" t="s">
        <v>12299</v>
      </c>
      <c r="W6548" s="6" t="s">
        <v>12299</v>
      </c>
      <c r="X6548" s="6"/>
      <c r="Y6548" s="6"/>
      <c r="Z6548" s="6"/>
      <c r="AA6548" s="6"/>
      <c r="AB6548" s="6"/>
    </row>
    <row r="6549" spans="1:28" x14ac:dyDescent="0.3">
      <c r="A6549" s="6">
        <v>12410</v>
      </c>
      <c r="B6549" s="6" t="s">
        <v>23635</v>
      </c>
      <c r="C6549" s="6" t="s">
        <v>23636</v>
      </c>
      <c r="D6549" s="6">
        <v>2</v>
      </c>
      <c r="E6549" s="6">
        <v>0</v>
      </c>
      <c r="F6549" s="6"/>
      <c r="G6549" s="6">
        <v>0</v>
      </c>
      <c r="H6549" s="6"/>
      <c r="I6549" s="6"/>
      <c r="J6549" s="6"/>
      <c r="K6549" s="6"/>
      <c r="L6549" s="6" t="s">
        <v>12295</v>
      </c>
      <c r="M6549" s="6">
        <v>63</v>
      </c>
      <c r="N6549" s="6" t="e">
        <f>VLOOKUP(A6549,web_archive!D:AB,18,FALSE)</f>
        <v>#N/A</v>
      </c>
      <c r="O6549" s="6">
        <v>2</v>
      </c>
      <c r="P6549" s="6"/>
      <c r="Q6549" s="6"/>
      <c r="R6549" s="6"/>
      <c r="S6549" s="6"/>
      <c r="T6549" s="6"/>
      <c r="U6549" s="6" t="s">
        <v>12299</v>
      </c>
      <c r="V6549" s="6" t="s">
        <v>12299</v>
      </c>
      <c r="W6549" s="6" t="s">
        <v>12299</v>
      </c>
      <c r="X6549" s="6"/>
      <c r="Y6549" s="6"/>
      <c r="Z6549" s="6"/>
      <c r="AA6549" s="6"/>
      <c r="AB6549" s="6"/>
    </row>
    <row r="6550" spans="1:28" x14ac:dyDescent="0.3">
      <c r="A6550" s="6">
        <v>12411</v>
      </c>
      <c r="B6550" s="6" t="s">
        <v>23637</v>
      </c>
      <c r="C6550" s="6" t="s">
        <v>23638</v>
      </c>
      <c r="D6550" s="6">
        <v>2</v>
      </c>
      <c r="E6550" s="6">
        <v>2</v>
      </c>
      <c r="F6550" s="6"/>
      <c r="G6550" s="6">
        <v>10</v>
      </c>
      <c r="H6550" s="6"/>
      <c r="I6550" s="6"/>
      <c r="J6550" s="6"/>
      <c r="K6550" s="6"/>
      <c r="L6550" s="6" t="s">
        <v>12295</v>
      </c>
      <c r="M6550" s="6">
        <v>63</v>
      </c>
      <c r="N6550" s="6" t="e">
        <f>VLOOKUP(A6550,web_archive!D:AB,18,FALSE)</f>
        <v>#N/A</v>
      </c>
      <c r="O6550" s="6">
        <v>2</v>
      </c>
      <c r="P6550" s="6"/>
      <c r="Q6550" s="6"/>
      <c r="R6550" s="6"/>
      <c r="S6550" s="6"/>
      <c r="T6550" s="6"/>
      <c r="U6550" s="6" t="s">
        <v>23071</v>
      </c>
      <c r="V6550" s="6">
        <v>900000</v>
      </c>
      <c r="W6550" s="6" t="s">
        <v>13911</v>
      </c>
      <c r="X6550" s="6" t="s">
        <v>12299</v>
      </c>
      <c r="Y6550" s="6" t="s">
        <v>12299</v>
      </c>
      <c r="Z6550" s="6"/>
      <c r="AA6550" s="6"/>
      <c r="AB6550" s="6"/>
    </row>
    <row r="6551" spans="1:28" x14ac:dyDescent="0.3">
      <c r="A6551" s="6">
        <v>12412</v>
      </c>
      <c r="B6551" s="6" t="s">
        <v>23639</v>
      </c>
      <c r="C6551" s="6" t="s">
        <v>23640</v>
      </c>
      <c r="D6551" s="6">
        <v>2</v>
      </c>
      <c r="E6551" s="6">
        <v>2</v>
      </c>
      <c r="F6551" s="6"/>
      <c r="G6551" s="6">
        <v>10</v>
      </c>
      <c r="H6551" s="6"/>
      <c r="I6551" s="6"/>
      <c r="J6551" s="6"/>
      <c r="K6551" s="6"/>
      <c r="L6551" s="6" t="s">
        <v>12295</v>
      </c>
      <c r="M6551" s="6">
        <v>63</v>
      </c>
      <c r="N6551" s="6" t="e">
        <f>VLOOKUP(A6551,web_archive!D:AB,18,FALSE)</f>
        <v>#N/A</v>
      </c>
      <c r="O6551" s="6">
        <v>2</v>
      </c>
      <c r="P6551" s="6"/>
      <c r="Q6551" s="6"/>
      <c r="R6551" s="6"/>
      <c r="S6551" s="6"/>
      <c r="T6551" s="6"/>
      <c r="U6551" s="6" t="s">
        <v>23073</v>
      </c>
      <c r="V6551" s="6">
        <v>900000</v>
      </c>
      <c r="W6551" s="6" t="s">
        <v>12820</v>
      </c>
      <c r="X6551" s="6" t="s">
        <v>12299</v>
      </c>
      <c r="Y6551" s="6" t="s">
        <v>12299</v>
      </c>
      <c r="Z6551" s="6"/>
      <c r="AA6551" s="6"/>
      <c r="AB6551" s="6"/>
    </row>
    <row r="6552" spans="1:28" x14ac:dyDescent="0.3">
      <c r="A6552" s="6">
        <v>12413</v>
      </c>
      <c r="B6552" s="6" t="s">
        <v>23641</v>
      </c>
      <c r="C6552" s="6" t="s">
        <v>23629</v>
      </c>
      <c r="D6552" s="6">
        <v>2</v>
      </c>
      <c r="E6552" s="6">
        <v>20</v>
      </c>
      <c r="F6552" s="6"/>
      <c r="G6552" s="6">
        <v>10</v>
      </c>
      <c r="H6552" s="6"/>
      <c r="I6552" s="6"/>
      <c r="J6552" s="6"/>
      <c r="K6552" s="6"/>
      <c r="L6552" s="6" t="s">
        <v>12295</v>
      </c>
      <c r="M6552" s="6">
        <v>63</v>
      </c>
      <c r="N6552" s="6" t="e">
        <f>VLOOKUP(A6552,web_archive!D:AB,18,FALSE)</f>
        <v>#N/A</v>
      </c>
      <c r="O6552" s="6">
        <v>2</v>
      </c>
      <c r="P6552" s="6"/>
      <c r="Q6552" s="6"/>
      <c r="R6552" s="6"/>
      <c r="S6552" s="6"/>
      <c r="T6552" s="6"/>
      <c r="U6552" s="6" t="s">
        <v>12299</v>
      </c>
      <c r="V6552" s="6" t="s">
        <v>12299</v>
      </c>
      <c r="W6552" s="6" t="s">
        <v>12299</v>
      </c>
      <c r="X6552" s="6"/>
      <c r="Y6552" s="6"/>
      <c r="Z6552" s="6"/>
      <c r="AA6552" s="6"/>
      <c r="AB6552" s="6"/>
    </row>
    <row r="6553" spans="1:28" x14ac:dyDescent="0.3">
      <c r="A6553" s="6">
        <v>12414</v>
      </c>
      <c r="B6553" s="6" t="s">
        <v>23642</v>
      </c>
      <c r="C6553" s="6" t="s">
        <v>23643</v>
      </c>
      <c r="D6553" s="6">
        <v>2</v>
      </c>
      <c r="E6553" s="6">
        <v>20</v>
      </c>
      <c r="F6553" s="6"/>
      <c r="G6553" s="6">
        <v>10</v>
      </c>
      <c r="H6553" s="6"/>
      <c r="I6553" s="6"/>
      <c r="J6553" s="6"/>
      <c r="K6553" s="6"/>
      <c r="L6553" s="6" t="s">
        <v>12295</v>
      </c>
      <c r="M6553" s="6">
        <v>63</v>
      </c>
      <c r="N6553" s="6" t="e">
        <f>VLOOKUP(A6553,web_archive!D:AB,18,FALSE)</f>
        <v>#N/A</v>
      </c>
      <c r="O6553" s="6">
        <v>2</v>
      </c>
      <c r="P6553" s="6"/>
      <c r="Q6553" s="6"/>
      <c r="R6553" s="6"/>
      <c r="S6553" s="6"/>
      <c r="T6553" s="6"/>
      <c r="U6553" s="6" t="s">
        <v>12450</v>
      </c>
      <c r="V6553" s="6">
        <v>1800000</v>
      </c>
      <c r="W6553" s="6" t="s">
        <v>23086</v>
      </c>
      <c r="X6553" s="6">
        <v>140000</v>
      </c>
      <c r="Y6553" s="6" t="s">
        <v>23644</v>
      </c>
      <c r="Z6553" s="6" t="s">
        <v>12298</v>
      </c>
      <c r="AA6553" s="6" t="s">
        <v>12299</v>
      </c>
      <c r="AB6553" s="6" t="s">
        <v>12299</v>
      </c>
    </row>
    <row r="6554" spans="1:28" x14ac:dyDescent="0.3">
      <c r="A6554" s="6">
        <v>12415</v>
      </c>
      <c r="B6554" s="6" t="s">
        <v>23645</v>
      </c>
      <c r="C6554" s="6" t="s">
        <v>23646</v>
      </c>
      <c r="D6554" s="6">
        <v>2</v>
      </c>
      <c r="E6554" s="6">
        <v>0</v>
      </c>
      <c r="F6554" s="6"/>
      <c r="G6554" s="6">
        <v>10</v>
      </c>
      <c r="H6554" s="6"/>
      <c r="I6554" s="6"/>
      <c r="J6554" s="6"/>
      <c r="K6554" s="6"/>
      <c r="L6554" s="6" t="s">
        <v>12295</v>
      </c>
      <c r="M6554" s="6">
        <v>63</v>
      </c>
      <c r="N6554" s="6" t="e">
        <f>VLOOKUP(A6554,web_archive!D:AB,18,FALSE)</f>
        <v>#N/A</v>
      </c>
      <c r="O6554" s="6">
        <v>2</v>
      </c>
      <c r="P6554" s="6"/>
      <c r="Q6554" s="6"/>
      <c r="R6554" s="6"/>
      <c r="S6554" s="6"/>
      <c r="T6554" s="6"/>
      <c r="U6554" s="6" t="s">
        <v>12299</v>
      </c>
      <c r="V6554" s="6" t="s">
        <v>12299</v>
      </c>
      <c r="W6554" s="6" t="s">
        <v>12299</v>
      </c>
      <c r="X6554" s="6"/>
      <c r="Y6554" s="6"/>
      <c r="Z6554" s="6"/>
      <c r="AA6554" s="6"/>
      <c r="AB6554" s="6"/>
    </row>
    <row r="6555" spans="1:28" x14ac:dyDescent="0.3">
      <c r="A6555" s="6">
        <v>12416</v>
      </c>
      <c r="B6555" s="6" t="s">
        <v>23647</v>
      </c>
      <c r="C6555" s="6" t="s">
        <v>23648</v>
      </c>
      <c r="D6555" s="6">
        <v>2</v>
      </c>
      <c r="E6555" s="6">
        <v>20</v>
      </c>
      <c r="F6555" s="6"/>
      <c r="G6555" s="6">
        <v>10</v>
      </c>
      <c r="H6555" s="6"/>
      <c r="I6555" s="6"/>
      <c r="J6555" s="6"/>
      <c r="K6555" s="6"/>
      <c r="L6555" s="6" t="s">
        <v>12295</v>
      </c>
      <c r="M6555" s="6">
        <v>63</v>
      </c>
      <c r="N6555" s="6" t="e">
        <f>VLOOKUP(A6555,web_archive!D:AB,18,FALSE)</f>
        <v>#N/A</v>
      </c>
      <c r="O6555" s="6">
        <v>2</v>
      </c>
      <c r="P6555" s="6"/>
      <c r="Q6555" s="6"/>
      <c r="R6555" s="6"/>
      <c r="S6555" s="6"/>
      <c r="T6555" s="6"/>
      <c r="U6555" s="6" t="s">
        <v>23649</v>
      </c>
      <c r="V6555" s="6" t="s">
        <v>12299</v>
      </c>
      <c r="W6555" s="6" t="s">
        <v>12299</v>
      </c>
      <c r="X6555" s="6"/>
      <c r="Y6555" s="6"/>
      <c r="Z6555" s="6"/>
      <c r="AA6555" s="6"/>
      <c r="AB6555" s="6"/>
    </row>
    <row r="6556" spans="1:28" x14ac:dyDescent="0.3">
      <c r="A6556" s="6">
        <v>12417</v>
      </c>
      <c r="B6556" s="6" t="s">
        <v>23650</v>
      </c>
      <c r="C6556" s="6" t="s">
        <v>23650</v>
      </c>
      <c r="D6556" s="6">
        <v>2</v>
      </c>
      <c r="E6556" s="6">
        <v>100</v>
      </c>
      <c r="F6556" s="6"/>
      <c r="G6556" s="6">
        <v>50</v>
      </c>
      <c r="H6556" s="6"/>
      <c r="I6556" s="6"/>
      <c r="J6556" s="6"/>
      <c r="K6556" s="6"/>
      <c r="L6556" s="6" t="s">
        <v>12295</v>
      </c>
      <c r="M6556" s="6">
        <v>63</v>
      </c>
      <c r="N6556" s="6" t="e">
        <f>VLOOKUP(A6556,web_archive!D:AB,18,FALSE)</f>
        <v>#N/A</v>
      </c>
      <c r="O6556" s="6">
        <v>2</v>
      </c>
      <c r="P6556" s="6"/>
      <c r="Q6556" s="6"/>
      <c r="R6556" s="6"/>
      <c r="S6556" s="6"/>
      <c r="T6556" s="6"/>
      <c r="U6556" s="6" t="s">
        <v>23651</v>
      </c>
      <c r="V6556" s="6">
        <v>500000</v>
      </c>
      <c r="W6556" s="6" t="s">
        <v>12489</v>
      </c>
      <c r="X6556" s="6" t="s">
        <v>12299</v>
      </c>
      <c r="Y6556" s="6" t="s">
        <v>12299</v>
      </c>
      <c r="Z6556" s="6"/>
      <c r="AA6556" s="6"/>
      <c r="AB6556" s="6"/>
    </row>
    <row r="6557" spans="1:28" x14ac:dyDescent="0.3">
      <c r="A6557" s="6">
        <v>12418</v>
      </c>
      <c r="B6557" s="6" t="s">
        <v>23652</v>
      </c>
      <c r="C6557" s="6" t="s">
        <v>23653</v>
      </c>
      <c r="D6557" s="6">
        <v>2</v>
      </c>
      <c r="E6557" s="6">
        <v>100</v>
      </c>
      <c r="F6557" s="6"/>
      <c r="G6557" s="6">
        <v>50</v>
      </c>
      <c r="H6557" s="6"/>
      <c r="I6557" s="6"/>
      <c r="J6557" s="6"/>
      <c r="K6557" s="6"/>
      <c r="L6557" s="6" t="s">
        <v>12295</v>
      </c>
      <c r="M6557" s="6">
        <v>63</v>
      </c>
      <c r="N6557" s="6" t="e">
        <f>VLOOKUP(A6557,web_archive!D:AB,18,FALSE)</f>
        <v>#N/A</v>
      </c>
      <c r="O6557" s="6">
        <v>2</v>
      </c>
      <c r="P6557" s="6"/>
      <c r="Q6557" s="6"/>
      <c r="R6557" s="6"/>
      <c r="S6557" s="6"/>
      <c r="T6557" s="6"/>
      <c r="U6557" s="6" t="s">
        <v>23654</v>
      </c>
      <c r="V6557" s="6">
        <v>500000</v>
      </c>
      <c r="W6557" s="6" t="s">
        <v>12370</v>
      </c>
      <c r="X6557" s="6" t="s">
        <v>12299</v>
      </c>
      <c r="Y6557" s="6" t="s">
        <v>12299</v>
      </c>
      <c r="Z6557" s="6"/>
      <c r="AA6557" s="6"/>
      <c r="AB6557" s="6"/>
    </row>
    <row r="6558" spans="1:28" x14ac:dyDescent="0.3">
      <c r="A6558" s="6">
        <v>12419</v>
      </c>
      <c r="B6558" s="6" t="s">
        <v>23655</v>
      </c>
      <c r="C6558" s="6" t="s">
        <v>23656</v>
      </c>
      <c r="D6558" s="6">
        <v>2</v>
      </c>
      <c r="E6558" s="6">
        <v>100</v>
      </c>
      <c r="F6558" s="6"/>
      <c r="G6558" s="6">
        <v>50</v>
      </c>
      <c r="H6558" s="6"/>
      <c r="I6558" s="6"/>
      <c r="J6558" s="6"/>
      <c r="K6558" s="6"/>
      <c r="L6558" s="6" t="s">
        <v>12295</v>
      </c>
      <c r="M6558" s="6">
        <v>63</v>
      </c>
      <c r="N6558" s="6" t="e">
        <f>VLOOKUP(A6558,web_archive!D:AB,18,FALSE)</f>
        <v>#N/A</v>
      </c>
      <c r="O6558" s="6">
        <v>2</v>
      </c>
      <c r="P6558" s="6"/>
      <c r="Q6558" s="6"/>
      <c r="R6558" s="6"/>
      <c r="S6558" s="6"/>
      <c r="T6558" s="6"/>
      <c r="U6558" s="6" t="s">
        <v>23657</v>
      </c>
      <c r="V6558" s="6">
        <v>500000</v>
      </c>
      <c r="W6558" s="6" t="s">
        <v>12370</v>
      </c>
      <c r="X6558" s="6" t="s">
        <v>12299</v>
      </c>
      <c r="Y6558" s="6" t="s">
        <v>12299</v>
      </c>
      <c r="Z6558" s="6"/>
      <c r="AA6558" s="6"/>
      <c r="AB6558" s="6"/>
    </row>
    <row r="6559" spans="1:28" x14ac:dyDescent="0.3">
      <c r="A6559" s="6">
        <v>12420</v>
      </c>
      <c r="B6559" s="6" t="s">
        <v>23658</v>
      </c>
      <c r="C6559" s="6" t="s">
        <v>23659</v>
      </c>
      <c r="D6559" s="6">
        <v>2</v>
      </c>
      <c r="E6559" s="6">
        <v>100</v>
      </c>
      <c r="F6559" s="6"/>
      <c r="G6559" s="6">
        <v>50</v>
      </c>
      <c r="H6559" s="6"/>
      <c r="I6559" s="6"/>
      <c r="J6559" s="6"/>
      <c r="K6559" s="6"/>
      <c r="L6559" s="6" t="s">
        <v>12295</v>
      </c>
      <c r="M6559" s="6">
        <v>63</v>
      </c>
      <c r="N6559" s="6" t="e">
        <f>VLOOKUP(A6559,web_archive!D:AB,18,FALSE)</f>
        <v>#N/A</v>
      </c>
      <c r="O6559" s="6">
        <v>2</v>
      </c>
      <c r="P6559" s="6"/>
      <c r="Q6559" s="6"/>
      <c r="R6559" s="6"/>
      <c r="S6559" s="6"/>
      <c r="T6559" s="6"/>
      <c r="U6559" s="6" t="s">
        <v>23660</v>
      </c>
      <c r="V6559" s="6">
        <v>500000</v>
      </c>
      <c r="W6559" s="6" t="s">
        <v>12491</v>
      </c>
      <c r="X6559" s="6" t="s">
        <v>12299</v>
      </c>
      <c r="Y6559" s="6" t="s">
        <v>12299</v>
      </c>
      <c r="Z6559" s="6"/>
      <c r="AA6559" s="6"/>
      <c r="AB6559" s="6"/>
    </row>
    <row r="6560" spans="1:28" x14ac:dyDescent="0.3">
      <c r="A6560" s="6">
        <v>12421</v>
      </c>
      <c r="B6560" s="6" t="s">
        <v>23661</v>
      </c>
      <c r="C6560" s="6" t="s">
        <v>23662</v>
      </c>
      <c r="D6560" s="6">
        <v>2</v>
      </c>
      <c r="E6560" s="6">
        <v>10</v>
      </c>
      <c r="F6560" s="6"/>
      <c r="G6560" s="6">
        <v>10</v>
      </c>
      <c r="H6560" s="6"/>
      <c r="I6560" s="6"/>
      <c r="J6560" s="6"/>
      <c r="K6560" s="6"/>
      <c r="L6560" s="6" t="s">
        <v>12295</v>
      </c>
      <c r="M6560" s="6">
        <v>63</v>
      </c>
      <c r="N6560" s="6" t="e">
        <f>VLOOKUP(A6560,web_archive!D:AB,18,FALSE)</f>
        <v>#N/A</v>
      </c>
      <c r="O6560" s="6">
        <v>2</v>
      </c>
      <c r="P6560" s="6"/>
      <c r="Q6560" s="6"/>
      <c r="R6560" s="6"/>
      <c r="S6560" s="6"/>
      <c r="T6560" s="6"/>
      <c r="U6560" s="6" t="s">
        <v>23663</v>
      </c>
      <c r="V6560" s="6">
        <v>500000</v>
      </c>
      <c r="W6560" s="6" t="s">
        <v>12491</v>
      </c>
      <c r="X6560" s="6" t="s">
        <v>12299</v>
      </c>
      <c r="Y6560" s="6" t="s">
        <v>12299</v>
      </c>
      <c r="Z6560" s="6"/>
      <c r="AA6560" s="6"/>
      <c r="AB6560" s="6"/>
    </row>
    <row r="6561" spans="1:27" x14ac:dyDescent="0.3">
      <c r="A6561" s="6">
        <v>12422</v>
      </c>
      <c r="B6561" s="6" t="s">
        <v>23664</v>
      </c>
      <c r="C6561" s="6" t="s">
        <v>23665</v>
      </c>
      <c r="D6561" s="6">
        <v>2</v>
      </c>
      <c r="E6561" s="6">
        <v>100</v>
      </c>
      <c r="F6561" s="6"/>
      <c r="G6561" s="6">
        <v>20</v>
      </c>
      <c r="H6561" s="6"/>
      <c r="I6561" s="6"/>
      <c r="J6561" s="6"/>
      <c r="K6561" s="6"/>
      <c r="L6561" s="6" t="s">
        <v>12295</v>
      </c>
      <c r="M6561" s="6">
        <v>63</v>
      </c>
      <c r="N6561" s="6" t="e">
        <f>VLOOKUP(A6561,web_archive!D:AB,18,FALSE)</f>
        <v>#N/A</v>
      </c>
      <c r="O6561" s="6">
        <v>2</v>
      </c>
      <c r="P6561" s="6"/>
      <c r="Q6561" s="6"/>
      <c r="R6561" s="6"/>
      <c r="S6561" s="6"/>
      <c r="T6561" s="6"/>
      <c r="U6561" s="6" t="s">
        <v>23666</v>
      </c>
      <c r="V6561" s="6">
        <v>500000</v>
      </c>
      <c r="W6561" s="6">
        <v>1</v>
      </c>
      <c r="X6561" s="6" t="s">
        <v>23667</v>
      </c>
      <c r="Y6561" s="6" t="s">
        <v>12298</v>
      </c>
      <c r="Z6561" s="6" t="s">
        <v>12299</v>
      </c>
      <c r="AA6561" s="6" t="s">
        <v>12299</v>
      </c>
    </row>
    <row r="6562" spans="1:27" x14ac:dyDescent="0.3">
      <c r="A6562" s="6">
        <v>12423</v>
      </c>
      <c r="B6562" s="6" t="s">
        <v>23668</v>
      </c>
      <c r="C6562" s="6" t="s">
        <v>23669</v>
      </c>
      <c r="D6562" s="6">
        <v>2</v>
      </c>
      <c r="E6562" s="6">
        <v>100</v>
      </c>
      <c r="F6562" s="6"/>
      <c r="G6562" s="6">
        <v>40</v>
      </c>
      <c r="H6562" s="6"/>
      <c r="I6562" s="6"/>
      <c r="J6562" s="6"/>
      <c r="K6562" s="6"/>
      <c r="L6562" s="6" t="s">
        <v>12295</v>
      </c>
      <c r="M6562" s="6">
        <v>63</v>
      </c>
      <c r="N6562" s="6" t="e">
        <f>VLOOKUP(A6562,web_archive!D:AB,18,FALSE)</f>
        <v>#N/A</v>
      </c>
      <c r="O6562" s="6">
        <v>2</v>
      </c>
      <c r="P6562" s="6"/>
      <c r="Q6562" s="6"/>
      <c r="R6562" s="6"/>
      <c r="S6562" s="6"/>
      <c r="T6562" s="6"/>
      <c r="U6562" s="6" t="s">
        <v>23666</v>
      </c>
      <c r="V6562" s="6">
        <v>500000</v>
      </c>
      <c r="W6562" s="6">
        <v>1</v>
      </c>
      <c r="X6562" s="6" t="s">
        <v>22725</v>
      </c>
      <c r="Y6562" s="6" t="s">
        <v>12298</v>
      </c>
      <c r="Z6562" s="6" t="s">
        <v>12299</v>
      </c>
      <c r="AA6562" s="6" t="s">
        <v>12299</v>
      </c>
    </row>
    <row r="6563" spans="1:27" x14ac:dyDescent="0.3">
      <c r="A6563" s="6">
        <v>12424</v>
      </c>
      <c r="B6563" s="6" t="s">
        <v>23670</v>
      </c>
      <c r="C6563" s="6" t="s">
        <v>23671</v>
      </c>
      <c r="D6563" s="6">
        <v>2</v>
      </c>
      <c r="E6563" s="6">
        <v>100</v>
      </c>
      <c r="F6563" s="6"/>
      <c r="G6563" s="6">
        <v>80</v>
      </c>
      <c r="H6563" s="6"/>
      <c r="I6563" s="6"/>
      <c r="J6563" s="6"/>
      <c r="K6563" s="6"/>
      <c r="L6563" s="6" t="s">
        <v>12295</v>
      </c>
      <c r="M6563" s="6">
        <v>63</v>
      </c>
      <c r="N6563" s="6" t="e">
        <f>VLOOKUP(A6563,web_archive!D:AB,18,FALSE)</f>
        <v>#N/A</v>
      </c>
      <c r="O6563" s="6">
        <v>2</v>
      </c>
      <c r="P6563" s="6"/>
      <c r="Q6563" s="6"/>
      <c r="R6563" s="6"/>
      <c r="S6563" s="6"/>
      <c r="T6563" s="6"/>
      <c r="U6563" s="6" t="s">
        <v>23666</v>
      </c>
      <c r="V6563" s="6">
        <v>500000</v>
      </c>
      <c r="W6563" s="6">
        <v>1</v>
      </c>
      <c r="X6563" s="6" t="s">
        <v>22682</v>
      </c>
      <c r="Y6563" s="6" t="s">
        <v>12298</v>
      </c>
      <c r="Z6563" s="6" t="s">
        <v>12299</v>
      </c>
      <c r="AA6563" s="6" t="s">
        <v>12299</v>
      </c>
    </row>
    <row r="6564" spans="1:27" x14ac:dyDescent="0.3">
      <c r="A6564" s="6">
        <v>12425</v>
      </c>
      <c r="B6564" s="6" t="s">
        <v>23672</v>
      </c>
      <c r="C6564" s="6" t="s">
        <v>23673</v>
      </c>
      <c r="D6564" s="6">
        <v>2</v>
      </c>
      <c r="E6564" s="6">
        <v>100</v>
      </c>
      <c r="F6564" s="6"/>
      <c r="G6564" s="6">
        <v>20</v>
      </c>
      <c r="H6564" s="6"/>
      <c r="I6564" s="6"/>
      <c r="J6564" s="6"/>
      <c r="K6564" s="6"/>
      <c r="L6564" s="6" t="s">
        <v>12295</v>
      </c>
      <c r="M6564" s="6">
        <v>63</v>
      </c>
      <c r="N6564" s="6" t="e">
        <f>VLOOKUP(A6564,web_archive!D:AB,18,FALSE)</f>
        <v>#N/A</v>
      </c>
      <c r="O6564" s="6">
        <v>2</v>
      </c>
      <c r="P6564" s="6"/>
      <c r="Q6564" s="6"/>
      <c r="R6564" s="6"/>
      <c r="S6564" s="6"/>
      <c r="T6564" s="6"/>
      <c r="U6564" s="6" t="s">
        <v>23674</v>
      </c>
      <c r="V6564" s="6">
        <v>500000</v>
      </c>
      <c r="W6564" s="6">
        <v>1</v>
      </c>
      <c r="X6564" s="6" t="s">
        <v>22690</v>
      </c>
      <c r="Y6564" s="6" t="s">
        <v>12600</v>
      </c>
      <c r="Z6564" s="6" t="s">
        <v>12299</v>
      </c>
      <c r="AA6564" s="6" t="s">
        <v>12299</v>
      </c>
    </row>
    <row r="6565" spans="1:27" x14ac:dyDescent="0.3">
      <c r="A6565" s="6">
        <v>12426</v>
      </c>
      <c r="B6565" s="6" t="s">
        <v>23675</v>
      </c>
      <c r="C6565" s="6" t="s">
        <v>23676</v>
      </c>
      <c r="D6565" s="6">
        <v>2</v>
      </c>
      <c r="E6565" s="6">
        <v>100</v>
      </c>
      <c r="F6565" s="6"/>
      <c r="G6565" s="6">
        <v>40</v>
      </c>
      <c r="H6565" s="6"/>
      <c r="I6565" s="6"/>
      <c r="J6565" s="6"/>
      <c r="K6565" s="6"/>
      <c r="L6565" s="6" t="s">
        <v>12295</v>
      </c>
      <c r="M6565" s="6">
        <v>63</v>
      </c>
      <c r="N6565" s="6" t="e">
        <f>VLOOKUP(A6565,web_archive!D:AB,18,FALSE)</f>
        <v>#N/A</v>
      </c>
      <c r="O6565" s="6">
        <v>2</v>
      </c>
      <c r="P6565" s="6"/>
      <c r="Q6565" s="6"/>
      <c r="R6565" s="6"/>
      <c r="S6565" s="6"/>
      <c r="T6565" s="6"/>
      <c r="U6565" s="6" t="s">
        <v>23674</v>
      </c>
      <c r="V6565" s="6">
        <v>500000</v>
      </c>
      <c r="W6565" s="6">
        <v>1</v>
      </c>
      <c r="X6565" s="6" t="s">
        <v>22691</v>
      </c>
      <c r="Y6565" s="6" t="s">
        <v>12451</v>
      </c>
      <c r="Z6565" s="6" t="s">
        <v>12299</v>
      </c>
      <c r="AA6565" s="6" t="s">
        <v>12299</v>
      </c>
    </row>
    <row r="6566" spans="1:27" x14ac:dyDescent="0.3">
      <c r="A6566" s="6">
        <v>12427</v>
      </c>
      <c r="B6566" s="6" t="s">
        <v>23677</v>
      </c>
      <c r="C6566" s="6" t="s">
        <v>23678</v>
      </c>
      <c r="D6566" s="6">
        <v>2</v>
      </c>
      <c r="E6566" s="6">
        <v>100</v>
      </c>
      <c r="F6566" s="6"/>
      <c r="G6566" s="6">
        <v>80</v>
      </c>
      <c r="H6566" s="6"/>
      <c r="I6566" s="6"/>
      <c r="J6566" s="6"/>
      <c r="K6566" s="6"/>
      <c r="L6566" s="6" t="s">
        <v>12295</v>
      </c>
      <c r="M6566" s="6">
        <v>63</v>
      </c>
      <c r="N6566" s="6" t="e">
        <f>VLOOKUP(A6566,web_archive!D:AB,18,FALSE)</f>
        <v>#N/A</v>
      </c>
      <c r="O6566" s="6">
        <v>2</v>
      </c>
      <c r="P6566" s="6"/>
      <c r="Q6566" s="6"/>
      <c r="R6566" s="6"/>
      <c r="S6566" s="6"/>
      <c r="T6566" s="6"/>
      <c r="U6566" s="6" t="s">
        <v>23674</v>
      </c>
      <c r="V6566" s="6">
        <v>500000</v>
      </c>
      <c r="W6566" s="6">
        <v>1</v>
      </c>
      <c r="X6566" s="6" t="s">
        <v>22694</v>
      </c>
      <c r="Y6566" s="6" t="s">
        <v>12663</v>
      </c>
      <c r="Z6566" s="6" t="s">
        <v>12299</v>
      </c>
      <c r="AA6566" s="6" t="s">
        <v>12299</v>
      </c>
    </row>
    <row r="6567" spans="1:27" x14ac:dyDescent="0.3">
      <c r="A6567" s="6">
        <v>12428</v>
      </c>
      <c r="B6567" s="6" t="s">
        <v>23679</v>
      </c>
      <c r="C6567" s="6" t="s">
        <v>23680</v>
      </c>
      <c r="D6567" s="6">
        <v>0</v>
      </c>
      <c r="E6567" s="6">
        <v>10</v>
      </c>
      <c r="F6567" s="6"/>
      <c r="G6567" s="6">
        <v>10</v>
      </c>
      <c r="H6567" s="6"/>
      <c r="I6567" s="6"/>
      <c r="J6567" s="6"/>
      <c r="K6567" s="6"/>
      <c r="L6567" s="6" t="s">
        <v>12295</v>
      </c>
      <c r="M6567" s="6">
        <v>63</v>
      </c>
      <c r="N6567" s="6" t="e">
        <f>VLOOKUP(A6567,web_archive!D:AB,18,FALSE)</f>
        <v>#N/A</v>
      </c>
      <c r="O6567" s="6">
        <v>2</v>
      </c>
      <c r="P6567" s="6"/>
      <c r="Q6567" s="6"/>
      <c r="R6567" s="6"/>
      <c r="S6567" s="6"/>
      <c r="T6567" s="6"/>
      <c r="U6567" s="6" t="s">
        <v>23681</v>
      </c>
      <c r="V6567" s="6">
        <v>500000</v>
      </c>
      <c r="W6567" s="6" t="s">
        <v>23682</v>
      </c>
      <c r="X6567" s="6" t="s">
        <v>12298</v>
      </c>
      <c r="Y6567" s="6" t="s">
        <v>12299</v>
      </c>
      <c r="Z6567" s="6" t="s">
        <v>12299</v>
      </c>
      <c r="AA6567" s="6"/>
    </row>
    <row r="6568" spans="1:27" x14ac:dyDescent="0.3">
      <c r="A6568" s="6">
        <v>12429</v>
      </c>
      <c r="B6568" s="6" t="s">
        <v>23683</v>
      </c>
      <c r="C6568" s="6" t="s">
        <v>23684</v>
      </c>
      <c r="D6568" s="6">
        <v>2</v>
      </c>
      <c r="E6568" s="6"/>
      <c r="F6568" s="6"/>
      <c r="G6568" s="6">
        <v>50</v>
      </c>
      <c r="H6568" s="6"/>
      <c r="I6568" s="6"/>
      <c r="J6568" s="6"/>
      <c r="K6568" s="6"/>
      <c r="L6568" s="6" t="s">
        <v>12295</v>
      </c>
      <c r="M6568" s="6">
        <v>63</v>
      </c>
      <c r="N6568" s="6" t="e">
        <f>VLOOKUP(A6568,web_archive!D:AB,18,FALSE)</f>
        <v>#N/A</v>
      </c>
      <c r="O6568" s="6">
        <v>2</v>
      </c>
      <c r="P6568" s="6"/>
      <c r="Q6568" s="6"/>
      <c r="R6568" s="6"/>
      <c r="S6568" s="6"/>
      <c r="T6568" s="6"/>
      <c r="U6568" s="6" t="s">
        <v>23685</v>
      </c>
      <c r="V6568" s="6">
        <v>300000</v>
      </c>
      <c r="W6568" s="6" t="s">
        <v>12483</v>
      </c>
      <c r="X6568" s="6" t="s">
        <v>12299</v>
      </c>
      <c r="Y6568" s="6" t="s">
        <v>12299</v>
      </c>
      <c r="Z6568" s="6"/>
      <c r="AA6568" s="6"/>
    </row>
    <row r="6569" spans="1:27" x14ac:dyDescent="0.3">
      <c r="A6569" s="6">
        <v>12430</v>
      </c>
      <c r="B6569" s="6" t="s">
        <v>23686</v>
      </c>
      <c r="C6569" s="6" t="s">
        <v>23687</v>
      </c>
      <c r="D6569" s="6">
        <v>2</v>
      </c>
      <c r="E6569" s="6"/>
      <c r="F6569" s="6"/>
      <c r="G6569" s="6">
        <v>50</v>
      </c>
      <c r="H6569" s="6"/>
      <c r="I6569" s="6"/>
      <c r="J6569" s="6"/>
      <c r="K6569" s="6"/>
      <c r="L6569" s="6" t="s">
        <v>12295</v>
      </c>
      <c r="M6569" s="6">
        <v>63</v>
      </c>
      <c r="N6569" s="6" t="e">
        <f>VLOOKUP(A6569,web_archive!D:AB,18,FALSE)</f>
        <v>#N/A</v>
      </c>
      <c r="O6569" s="6">
        <v>2</v>
      </c>
      <c r="P6569" s="6"/>
      <c r="Q6569" s="6"/>
      <c r="R6569" s="6"/>
      <c r="S6569" s="6"/>
      <c r="T6569" s="6"/>
      <c r="U6569" s="6" t="s">
        <v>23688</v>
      </c>
      <c r="V6569" s="6">
        <v>300000</v>
      </c>
      <c r="W6569" s="6" t="s">
        <v>12483</v>
      </c>
      <c r="X6569" s="6" t="s">
        <v>12299</v>
      </c>
      <c r="Y6569" s="6" t="s">
        <v>12299</v>
      </c>
      <c r="Z6569" s="6"/>
      <c r="AA6569" s="6"/>
    </row>
    <row r="6570" spans="1:27" x14ac:dyDescent="0.3">
      <c r="A6570" s="6">
        <v>12431</v>
      </c>
      <c r="B6570" s="6" t="s">
        <v>23689</v>
      </c>
      <c r="C6570" s="6" t="s">
        <v>23690</v>
      </c>
      <c r="D6570" s="6">
        <v>2</v>
      </c>
      <c r="E6570" s="6"/>
      <c r="F6570" s="6"/>
      <c r="G6570" s="6">
        <v>50</v>
      </c>
      <c r="H6570" s="6"/>
      <c r="I6570" s="6"/>
      <c r="J6570" s="6"/>
      <c r="K6570" s="6"/>
      <c r="L6570" s="6" t="s">
        <v>12295</v>
      </c>
      <c r="M6570" s="6">
        <v>63</v>
      </c>
      <c r="N6570" s="6" t="e">
        <f>VLOOKUP(A6570,web_archive!D:AB,18,FALSE)</f>
        <v>#N/A</v>
      </c>
      <c r="O6570" s="6">
        <v>2</v>
      </c>
      <c r="P6570" s="6"/>
      <c r="Q6570" s="6"/>
      <c r="R6570" s="6"/>
      <c r="S6570" s="6"/>
      <c r="T6570" s="6"/>
      <c r="U6570" s="6" t="s">
        <v>23691</v>
      </c>
      <c r="V6570" s="6">
        <v>300000</v>
      </c>
      <c r="W6570" s="6" t="s">
        <v>12483</v>
      </c>
      <c r="X6570" s="6" t="s">
        <v>12299</v>
      </c>
      <c r="Y6570" s="6" t="s">
        <v>12299</v>
      </c>
      <c r="Z6570" s="6"/>
      <c r="AA6570" s="6"/>
    </row>
    <row r="6571" spans="1:27" x14ac:dyDescent="0.3">
      <c r="A6571" s="6">
        <v>12432</v>
      </c>
      <c r="B6571" s="6" t="s">
        <v>23692</v>
      </c>
      <c r="C6571" s="6" t="s">
        <v>23693</v>
      </c>
      <c r="D6571" s="6">
        <v>2</v>
      </c>
      <c r="E6571" s="6"/>
      <c r="F6571" s="6"/>
      <c r="G6571" s="6">
        <v>50</v>
      </c>
      <c r="H6571" s="6"/>
      <c r="I6571" s="6"/>
      <c r="J6571" s="6"/>
      <c r="K6571" s="6"/>
      <c r="L6571" s="6" t="s">
        <v>12295</v>
      </c>
      <c r="M6571" s="6">
        <v>63</v>
      </c>
      <c r="N6571" s="6" t="e">
        <f>VLOOKUP(A6571,web_archive!D:AB,18,FALSE)</f>
        <v>#N/A</v>
      </c>
      <c r="O6571" s="6">
        <v>2</v>
      </c>
      <c r="P6571" s="6"/>
      <c r="Q6571" s="6"/>
      <c r="R6571" s="6"/>
      <c r="S6571" s="6"/>
      <c r="T6571" s="6"/>
      <c r="U6571" s="6" t="s">
        <v>23694</v>
      </c>
      <c r="V6571" s="6">
        <v>300000</v>
      </c>
      <c r="W6571" s="6" t="s">
        <v>12483</v>
      </c>
      <c r="X6571" s="6" t="s">
        <v>12299</v>
      </c>
      <c r="Y6571" s="6" t="s">
        <v>12299</v>
      </c>
      <c r="Z6571" s="6"/>
      <c r="AA6571" s="6"/>
    </row>
    <row r="6572" spans="1:27" x14ac:dyDescent="0.3">
      <c r="A6572" s="6">
        <v>12433</v>
      </c>
      <c r="B6572" s="6" t="s">
        <v>23695</v>
      </c>
      <c r="C6572" s="6" t="s">
        <v>23696</v>
      </c>
      <c r="D6572" s="6">
        <v>2</v>
      </c>
      <c r="E6572" s="6"/>
      <c r="F6572" s="6"/>
      <c r="G6572" s="6">
        <v>50</v>
      </c>
      <c r="H6572" s="6"/>
      <c r="I6572" s="6"/>
      <c r="J6572" s="6"/>
      <c r="K6572" s="6"/>
      <c r="L6572" s="6" t="s">
        <v>12295</v>
      </c>
      <c r="M6572" s="6">
        <v>63</v>
      </c>
      <c r="N6572" s="6" t="e">
        <f>VLOOKUP(A6572,web_archive!D:AB,18,FALSE)</f>
        <v>#N/A</v>
      </c>
      <c r="O6572" s="6">
        <v>2</v>
      </c>
      <c r="P6572" s="6"/>
      <c r="Q6572" s="6"/>
      <c r="R6572" s="6"/>
      <c r="S6572" s="6"/>
      <c r="T6572" s="6"/>
      <c r="U6572" s="6" t="s">
        <v>23697</v>
      </c>
      <c r="V6572" s="6">
        <v>300000</v>
      </c>
      <c r="W6572" s="6" t="s">
        <v>12483</v>
      </c>
      <c r="X6572" s="6" t="s">
        <v>12299</v>
      </c>
      <c r="Y6572" s="6" t="s">
        <v>12299</v>
      </c>
      <c r="Z6572" s="6"/>
      <c r="AA6572" s="6"/>
    </row>
    <row r="6573" spans="1:27" x14ac:dyDescent="0.3">
      <c r="A6573" s="6">
        <v>12434</v>
      </c>
      <c r="B6573" s="6" t="s">
        <v>23698</v>
      </c>
      <c r="C6573" s="6" t="s">
        <v>23699</v>
      </c>
      <c r="D6573" s="6">
        <v>2</v>
      </c>
      <c r="E6573" s="6"/>
      <c r="F6573" s="6"/>
      <c r="G6573" s="6">
        <v>50</v>
      </c>
      <c r="H6573" s="6"/>
      <c r="I6573" s="6"/>
      <c r="J6573" s="6"/>
      <c r="K6573" s="6"/>
      <c r="L6573" s="6" t="s">
        <v>12295</v>
      </c>
      <c r="M6573" s="6">
        <v>63</v>
      </c>
      <c r="N6573" s="6" t="e">
        <f>VLOOKUP(A6573,web_archive!D:AB,18,FALSE)</f>
        <v>#N/A</v>
      </c>
      <c r="O6573" s="6">
        <v>2</v>
      </c>
      <c r="P6573" s="6"/>
      <c r="Q6573" s="6"/>
      <c r="R6573" s="6"/>
      <c r="S6573" s="6"/>
      <c r="T6573" s="6"/>
      <c r="U6573" s="6" t="s">
        <v>23700</v>
      </c>
      <c r="V6573" s="6">
        <v>300000</v>
      </c>
      <c r="W6573" s="6" t="s">
        <v>12483</v>
      </c>
      <c r="X6573" s="6" t="s">
        <v>12299</v>
      </c>
      <c r="Y6573" s="6" t="s">
        <v>12299</v>
      </c>
      <c r="Z6573" s="6"/>
      <c r="AA6573" s="6"/>
    </row>
    <row r="6574" spans="1:27" x14ac:dyDescent="0.3">
      <c r="A6574" s="6">
        <v>12435</v>
      </c>
      <c r="B6574" s="6" t="s">
        <v>23701</v>
      </c>
      <c r="C6574" s="6" t="s">
        <v>23702</v>
      </c>
      <c r="D6574" s="6">
        <v>2</v>
      </c>
      <c r="E6574" s="6"/>
      <c r="F6574" s="6"/>
      <c r="G6574" s="6">
        <v>50</v>
      </c>
      <c r="H6574" s="6"/>
      <c r="I6574" s="6"/>
      <c r="J6574" s="6"/>
      <c r="K6574" s="6"/>
      <c r="L6574" s="6" t="s">
        <v>12295</v>
      </c>
      <c r="M6574" s="6">
        <v>63</v>
      </c>
      <c r="N6574" s="6" t="e">
        <f>VLOOKUP(A6574,web_archive!D:AB,18,FALSE)</f>
        <v>#N/A</v>
      </c>
      <c r="O6574" s="6">
        <v>2</v>
      </c>
      <c r="P6574" s="6"/>
      <c r="Q6574" s="6"/>
      <c r="R6574" s="6"/>
      <c r="S6574" s="6"/>
      <c r="T6574" s="6"/>
      <c r="U6574" s="6" t="s">
        <v>23703</v>
      </c>
      <c r="V6574" s="6">
        <v>60000</v>
      </c>
      <c r="W6574" s="6" t="s">
        <v>22428</v>
      </c>
      <c r="X6574" s="6" t="s">
        <v>22429</v>
      </c>
      <c r="Y6574" s="6" t="s">
        <v>12299</v>
      </c>
      <c r="Z6574" s="6" t="s">
        <v>12299</v>
      </c>
      <c r="AA6574" s="6"/>
    </row>
    <row r="6575" spans="1:27" x14ac:dyDescent="0.3">
      <c r="A6575" s="6">
        <v>12436</v>
      </c>
      <c r="B6575" s="6" t="s">
        <v>23704</v>
      </c>
      <c r="C6575" s="6" t="s">
        <v>23705</v>
      </c>
      <c r="D6575" s="6">
        <v>0</v>
      </c>
      <c r="E6575" s="6">
        <v>10</v>
      </c>
      <c r="F6575" s="6"/>
      <c r="G6575" s="6">
        <v>10</v>
      </c>
      <c r="H6575" s="6"/>
      <c r="I6575" s="6"/>
      <c r="J6575" s="6"/>
      <c r="K6575" s="6"/>
      <c r="L6575" s="6" t="s">
        <v>12295</v>
      </c>
      <c r="M6575" s="6">
        <v>63</v>
      </c>
      <c r="N6575" s="6" t="e">
        <f>VLOOKUP(A6575,web_archive!D:AB,18,FALSE)</f>
        <v>#N/A</v>
      </c>
      <c r="O6575" s="6">
        <v>2</v>
      </c>
      <c r="P6575" s="6"/>
      <c r="Q6575" s="6"/>
      <c r="R6575" s="6"/>
      <c r="S6575" s="6"/>
      <c r="T6575" s="6"/>
      <c r="U6575" s="6" t="s">
        <v>23706</v>
      </c>
      <c r="V6575" s="6">
        <v>500000</v>
      </c>
      <c r="W6575" s="6">
        <v>20</v>
      </c>
      <c r="X6575" s="6" t="s">
        <v>23707</v>
      </c>
      <c r="Y6575" s="6" t="s">
        <v>13911</v>
      </c>
      <c r="Z6575" s="6" t="s">
        <v>12299</v>
      </c>
      <c r="AA6575" s="6" t="s">
        <v>12299</v>
      </c>
    </row>
    <row r="6576" spans="1:27" x14ac:dyDescent="0.3">
      <c r="A6576" s="6">
        <v>12437</v>
      </c>
      <c r="B6576" s="6" t="s">
        <v>23708</v>
      </c>
      <c r="C6576" s="6" t="s">
        <v>23709</v>
      </c>
      <c r="D6576" s="6">
        <v>2</v>
      </c>
      <c r="E6576" s="6">
        <v>10</v>
      </c>
      <c r="F6576" s="6"/>
      <c r="G6576" s="6">
        <v>10</v>
      </c>
      <c r="H6576" s="6"/>
      <c r="I6576" s="6"/>
      <c r="J6576" s="6"/>
      <c r="K6576" s="6"/>
      <c r="L6576" s="6" t="s">
        <v>12295</v>
      </c>
      <c r="M6576" s="6">
        <v>63</v>
      </c>
      <c r="N6576" s="6" t="e">
        <f>VLOOKUP(A6576,web_archive!D:AB,18,FALSE)</f>
        <v>#N/A</v>
      </c>
      <c r="O6576" s="6">
        <v>2</v>
      </c>
      <c r="P6576" s="6"/>
      <c r="Q6576" s="6"/>
      <c r="R6576" s="6"/>
      <c r="S6576" s="6"/>
      <c r="T6576" s="6"/>
      <c r="U6576" s="6" t="s">
        <v>23710</v>
      </c>
      <c r="V6576" s="6">
        <v>500000</v>
      </c>
      <c r="W6576" s="6" t="s">
        <v>12489</v>
      </c>
      <c r="X6576" s="6" t="s">
        <v>12299</v>
      </c>
      <c r="Y6576" s="6" t="s">
        <v>12299</v>
      </c>
      <c r="Z6576" s="6"/>
      <c r="AA6576" s="6"/>
    </row>
    <row r="6577" spans="1:23" x14ac:dyDescent="0.3">
      <c r="A6577" s="6">
        <v>12438</v>
      </c>
      <c r="B6577" s="6" t="s">
        <v>23711</v>
      </c>
      <c r="C6577" s="6" t="s">
        <v>23712</v>
      </c>
      <c r="D6577" s="6">
        <v>2</v>
      </c>
      <c r="E6577" s="6">
        <v>2</v>
      </c>
      <c r="F6577" s="6"/>
      <c r="G6577" s="6">
        <v>10</v>
      </c>
      <c r="H6577" s="6"/>
      <c r="I6577" s="6"/>
      <c r="J6577" s="6"/>
      <c r="K6577" s="6"/>
      <c r="L6577" s="6" t="s">
        <v>12295</v>
      </c>
      <c r="M6577" s="6">
        <v>63</v>
      </c>
      <c r="N6577" s="6" t="e">
        <f>VLOOKUP(A6577,web_archive!D:AB,18,FALSE)</f>
        <v>#N/A</v>
      </c>
      <c r="O6577" s="6">
        <v>2</v>
      </c>
      <c r="P6577" s="6"/>
      <c r="Q6577" s="6"/>
      <c r="R6577" s="6"/>
      <c r="S6577" s="6"/>
      <c r="T6577" s="6"/>
      <c r="U6577" s="6" t="s">
        <v>12299</v>
      </c>
      <c r="V6577" s="6" t="s">
        <v>12299</v>
      </c>
      <c r="W6577" s="6" t="s">
        <v>12299</v>
      </c>
    </row>
    <row r="6578" spans="1:23" x14ac:dyDescent="0.3">
      <c r="A6578" s="6">
        <v>12439</v>
      </c>
      <c r="B6578" s="6" t="s">
        <v>23713</v>
      </c>
      <c r="C6578" s="6" t="s">
        <v>23714</v>
      </c>
      <c r="D6578" s="6">
        <v>2</v>
      </c>
      <c r="E6578" s="6">
        <v>2</v>
      </c>
      <c r="F6578" s="6"/>
      <c r="G6578" s="6">
        <v>10</v>
      </c>
      <c r="H6578" s="6"/>
      <c r="I6578" s="6"/>
      <c r="J6578" s="6"/>
      <c r="K6578" s="6"/>
      <c r="L6578" s="6" t="s">
        <v>12295</v>
      </c>
      <c r="M6578" s="6">
        <v>63</v>
      </c>
      <c r="N6578" s="6" t="e">
        <f>VLOOKUP(A6578,web_archive!D:AB,18,FALSE)</f>
        <v>#N/A</v>
      </c>
      <c r="O6578" s="6">
        <v>2</v>
      </c>
      <c r="P6578" s="6"/>
      <c r="Q6578" s="6"/>
      <c r="R6578" s="6"/>
      <c r="S6578" s="6"/>
      <c r="T6578" s="6"/>
      <c r="U6578" s="6" t="s">
        <v>12299</v>
      </c>
      <c r="V6578" s="6" t="s">
        <v>12299</v>
      </c>
      <c r="W6578" s="6" t="s">
        <v>12299</v>
      </c>
    </row>
    <row r="6579" spans="1:23" x14ac:dyDescent="0.3">
      <c r="A6579" s="6">
        <v>12440</v>
      </c>
      <c r="B6579" s="6" t="s">
        <v>23715</v>
      </c>
      <c r="C6579" s="6" t="s">
        <v>23716</v>
      </c>
      <c r="D6579" s="6">
        <v>2</v>
      </c>
      <c r="E6579" s="6">
        <v>2</v>
      </c>
      <c r="F6579" s="6"/>
      <c r="G6579" s="6">
        <v>10</v>
      </c>
      <c r="H6579" s="6"/>
      <c r="I6579" s="6"/>
      <c r="J6579" s="6"/>
      <c r="K6579" s="6"/>
      <c r="L6579" s="6" t="s">
        <v>12295</v>
      </c>
      <c r="M6579" s="6">
        <v>63</v>
      </c>
      <c r="N6579" s="6" t="e">
        <f>VLOOKUP(A6579,web_archive!D:AB,18,FALSE)</f>
        <v>#N/A</v>
      </c>
      <c r="O6579" s="6">
        <v>2</v>
      </c>
      <c r="P6579" s="6"/>
      <c r="Q6579" s="6"/>
      <c r="R6579" s="6"/>
      <c r="S6579" s="6"/>
      <c r="T6579" s="6"/>
      <c r="U6579" s="6" t="s">
        <v>12299</v>
      </c>
      <c r="V6579" s="6" t="s">
        <v>12299</v>
      </c>
      <c r="W6579" s="6" t="s">
        <v>12299</v>
      </c>
    </row>
    <row r="6580" spans="1:23" x14ac:dyDescent="0.3">
      <c r="A6580" s="6">
        <v>12441</v>
      </c>
      <c r="B6580" s="6" t="s">
        <v>23717</v>
      </c>
      <c r="C6580" s="6" t="s">
        <v>23718</v>
      </c>
      <c r="D6580" s="6">
        <v>2</v>
      </c>
      <c r="E6580" s="6">
        <v>2</v>
      </c>
      <c r="F6580" s="6"/>
      <c r="G6580" s="6">
        <v>10</v>
      </c>
      <c r="H6580" s="6"/>
      <c r="I6580" s="6"/>
      <c r="J6580" s="6"/>
      <c r="K6580" s="6"/>
      <c r="L6580" s="6" t="s">
        <v>12295</v>
      </c>
      <c r="M6580" s="6">
        <v>63</v>
      </c>
      <c r="N6580" s="6" t="e">
        <f>VLOOKUP(A6580,web_archive!D:AB,18,FALSE)</f>
        <v>#N/A</v>
      </c>
      <c r="O6580" s="6">
        <v>2</v>
      </c>
      <c r="P6580" s="6"/>
      <c r="Q6580" s="6"/>
      <c r="R6580" s="6"/>
      <c r="S6580" s="6"/>
      <c r="T6580" s="6"/>
      <c r="U6580" s="6" t="s">
        <v>12299</v>
      </c>
      <c r="V6580" s="6" t="s">
        <v>12299</v>
      </c>
      <c r="W6580" s="6" t="s">
        <v>12299</v>
      </c>
    </row>
    <row r="6581" spans="1:23" x14ac:dyDescent="0.3">
      <c r="A6581" s="6">
        <v>12442</v>
      </c>
      <c r="B6581" s="6" t="s">
        <v>23719</v>
      </c>
      <c r="C6581" s="6" t="s">
        <v>23720</v>
      </c>
      <c r="D6581" s="6">
        <v>2</v>
      </c>
      <c r="E6581" s="6">
        <v>2</v>
      </c>
      <c r="F6581" s="6"/>
      <c r="G6581" s="6">
        <v>10</v>
      </c>
      <c r="H6581" s="6"/>
      <c r="I6581" s="6"/>
      <c r="J6581" s="6"/>
      <c r="K6581" s="6"/>
      <c r="L6581" s="6" t="s">
        <v>12295</v>
      </c>
      <c r="M6581" s="6">
        <v>63</v>
      </c>
      <c r="N6581" s="6" t="e">
        <f>VLOOKUP(A6581,web_archive!D:AB,18,FALSE)</f>
        <v>#N/A</v>
      </c>
      <c r="O6581" s="6">
        <v>2</v>
      </c>
      <c r="P6581" s="6"/>
      <c r="Q6581" s="6"/>
      <c r="R6581" s="6"/>
      <c r="S6581" s="6"/>
      <c r="T6581" s="6"/>
      <c r="U6581" s="6" t="s">
        <v>12299</v>
      </c>
      <c r="V6581" s="6" t="s">
        <v>12299</v>
      </c>
      <c r="W6581" s="6" t="s">
        <v>12299</v>
      </c>
    </row>
    <row r="6582" spans="1:23" x14ac:dyDescent="0.3">
      <c r="A6582" s="6">
        <v>12443</v>
      </c>
      <c r="B6582" s="6" t="s">
        <v>23721</v>
      </c>
      <c r="C6582" s="6" t="s">
        <v>23722</v>
      </c>
      <c r="D6582" s="6">
        <v>2</v>
      </c>
      <c r="E6582" s="6">
        <v>2</v>
      </c>
      <c r="F6582" s="6"/>
      <c r="G6582" s="6">
        <v>0</v>
      </c>
      <c r="H6582" s="6"/>
      <c r="I6582" s="6"/>
      <c r="J6582" s="6"/>
      <c r="K6582" s="6"/>
      <c r="L6582" s="6" t="s">
        <v>12295</v>
      </c>
      <c r="M6582" s="6">
        <v>63</v>
      </c>
      <c r="N6582" s="6" t="e">
        <f>VLOOKUP(A6582,web_archive!D:AB,18,FALSE)</f>
        <v>#N/A</v>
      </c>
      <c r="O6582" s="6">
        <v>2</v>
      </c>
      <c r="P6582" s="6"/>
      <c r="Q6582" s="6"/>
      <c r="R6582" s="6"/>
      <c r="S6582" s="6"/>
      <c r="T6582" s="6"/>
      <c r="U6582" s="6" t="s">
        <v>12299</v>
      </c>
      <c r="V6582" s="6" t="s">
        <v>12299</v>
      </c>
      <c r="W6582" s="6" t="s">
        <v>12299</v>
      </c>
    </row>
    <row r="6583" spans="1:23" x14ac:dyDescent="0.3">
      <c r="A6583" s="6">
        <v>12444</v>
      </c>
      <c r="B6583" s="6" t="s">
        <v>23723</v>
      </c>
      <c r="C6583" s="6" t="s">
        <v>23724</v>
      </c>
      <c r="D6583" s="6">
        <v>2</v>
      </c>
      <c r="E6583" s="6">
        <v>0</v>
      </c>
      <c r="F6583" s="6"/>
      <c r="G6583" s="6">
        <v>10</v>
      </c>
      <c r="H6583" s="6"/>
      <c r="I6583" s="6"/>
      <c r="J6583" s="6"/>
      <c r="K6583" s="6"/>
      <c r="L6583" s="6" t="s">
        <v>12295</v>
      </c>
      <c r="M6583" s="6">
        <v>63</v>
      </c>
      <c r="N6583" s="6" t="e">
        <f>VLOOKUP(A6583,web_archive!D:AB,18,FALSE)</f>
        <v>#N/A</v>
      </c>
      <c r="O6583" s="6">
        <v>2</v>
      </c>
      <c r="P6583" s="6"/>
      <c r="Q6583" s="6"/>
      <c r="R6583" s="6"/>
      <c r="S6583" s="6"/>
      <c r="T6583" s="6"/>
      <c r="U6583" s="6" t="s">
        <v>23725</v>
      </c>
      <c r="V6583" s="6" t="s">
        <v>12299</v>
      </c>
      <c r="W6583" s="6" t="s">
        <v>12299</v>
      </c>
    </row>
    <row r="6584" spans="1:23" x14ac:dyDescent="0.3">
      <c r="A6584" s="6">
        <v>12445</v>
      </c>
      <c r="B6584" s="6" t="s">
        <v>23726</v>
      </c>
      <c r="C6584" s="6" t="s">
        <v>23727</v>
      </c>
      <c r="D6584" s="6">
        <v>2</v>
      </c>
      <c r="E6584" s="6">
        <v>2</v>
      </c>
      <c r="F6584" s="6"/>
      <c r="G6584" s="6">
        <v>10</v>
      </c>
      <c r="H6584" s="6"/>
      <c r="I6584" s="6"/>
      <c r="J6584" s="6"/>
      <c r="K6584" s="6"/>
      <c r="L6584" s="6" t="s">
        <v>12295</v>
      </c>
      <c r="M6584" s="6">
        <v>63</v>
      </c>
      <c r="N6584" s="6" t="e">
        <f>VLOOKUP(A6584,web_archive!D:AB,18,FALSE)</f>
        <v>#N/A</v>
      </c>
      <c r="O6584" s="6">
        <v>2</v>
      </c>
      <c r="P6584" s="6"/>
      <c r="Q6584" s="6"/>
      <c r="R6584" s="6"/>
      <c r="S6584" s="6"/>
      <c r="T6584" s="6"/>
      <c r="U6584" s="6" t="s">
        <v>12299</v>
      </c>
      <c r="V6584" s="6" t="s">
        <v>12299</v>
      </c>
      <c r="W6584" s="6" t="s">
        <v>12299</v>
      </c>
    </row>
    <row r="6585" spans="1:23" x14ac:dyDescent="0.3">
      <c r="A6585" s="6">
        <v>12446</v>
      </c>
      <c r="B6585" s="6" t="s">
        <v>23728</v>
      </c>
      <c r="C6585" s="6" t="s">
        <v>23729</v>
      </c>
      <c r="D6585" s="6">
        <v>2</v>
      </c>
      <c r="E6585" s="6">
        <v>2</v>
      </c>
      <c r="F6585" s="6"/>
      <c r="G6585" s="6">
        <v>10</v>
      </c>
      <c r="H6585" s="6"/>
      <c r="I6585" s="6"/>
      <c r="J6585" s="6"/>
      <c r="K6585" s="6"/>
      <c r="L6585" s="6" t="s">
        <v>12295</v>
      </c>
      <c r="M6585" s="6">
        <v>63</v>
      </c>
      <c r="N6585" s="6" t="e">
        <f>VLOOKUP(A6585,web_archive!D:AB,18,FALSE)</f>
        <v>#N/A</v>
      </c>
      <c r="O6585" s="6">
        <v>2</v>
      </c>
      <c r="P6585" s="6"/>
      <c r="Q6585" s="6"/>
      <c r="R6585" s="6"/>
      <c r="S6585" s="6"/>
      <c r="T6585" s="6"/>
      <c r="U6585" s="6" t="s">
        <v>12299</v>
      </c>
      <c r="V6585" s="6" t="s">
        <v>12299</v>
      </c>
      <c r="W6585" s="6" t="s">
        <v>12299</v>
      </c>
    </row>
    <row r="6586" spans="1:23" x14ac:dyDescent="0.3">
      <c r="A6586" s="6">
        <v>12447</v>
      </c>
      <c r="B6586" s="6" t="s">
        <v>23730</v>
      </c>
      <c r="C6586" s="6" t="s">
        <v>23731</v>
      </c>
      <c r="D6586" s="6">
        <v>2</v>
      </c>
      <c r="E6586" s="6">
        <v>2</v>
      </c>
      <c r="F6586" s="6"/>
      <c r="G6586" s="6">
        <v>10</v>
      </c>
      <c r="H6586" s="6"/>
      <c r="I6586" s="6"/>
      <c r="J6586" s="6"/>
      <c r="K6586" s="6"/>
      <c r="L6586" s="6" t="s">
        <v>12295</v>
      </c>
      <c r="M6586" s="6">
        <v>63</v>
      </c>
      <c r="N6586" s="6" t="e">
        <f>VLOOKUP(A6586,web_archive!D:AB,18,FALSE)</f>
        <v>#N/A</v>
      </c>
      <c r="O6586" s="6">
        <v>2</v>
      </c>
      <c r="P6586" s="6"/>
      <c r="Q6586" s="6"/>
      <c r="R6586" s="6"/>
      <c r="S6586" s="6"/>
      <c r="T6586" s="6"/>
      <c r="U6586" s="6" t="s">
        <v>12299</v>
      </c>
      <c r="V6586" s="6" t="s">
        <v>12299</v>
      </c>
      <c r="W6586" s="6" t="s">
        <v>12299</v>
      </c>
    </row>
    <row r="6587" spans="1:23" x14ac:dyDescent="0.3">
      <c r="A6587" s="6">
        <v>12448</v>
      </c>
      <c r="B6587" s="6" t="s">
        <v>23732</v>
      </c>
      <c r="C6587" s="6" t="s">
        <v>23733</v>
      </c>
      <c r="D6587" s="6">
        <v>2</v>
      </c>
      <c r="E6587" s="6">
        <v>2</v>
      </c>
      <c r="F6587" s="6"/>
      <c r="G6587" s="6">
        <v>10</v>
      </c>
      <c r="H6587" s="6"/>
      <c r="I6587" s="6"/>
      <c r="J6587" s="6"/>
      <c r="K6587" s="6"/>
      <c r="L6587" s="6" t="s">
        <v>12295</v>
      </c>
      <c r="M6587" s="6">
        <v>63</v>
      </c>
      <c r="N6587" s="6" t="e">
        <f>VLOOKUP(A6587,web_archive!D:AB,18,FALSE)</f>
        <v>#N/A</v>
      </c>
      <c r="O6587" s="6">
        <v>2</v>
      </c>
      <c r="P6587" s="6"/>
      <c r="Q6587" s="6"/>
      <c r="R6587" s="6"/>
      <c r="S6587" s="6"/>
      <c r="T6587" s="6"/>
      <c r="U6587" s="6" t="s">
        <v>12299</v>
      </c>
      <c r="V6587" s="6" t="s">
        <v>12299</v>
      </c>
      <c r="W6587" s="6" t="s">
        <v>12299</v>
      </c>
    </row>
    <row r="6588" spans="1:23" x14ac:dyDescent="0.3">
      <c r="A6588" s="6">
        <v>12449</v>
      </c>
      <c r="B6588" s="6" t="s">
        <v>23734</v>
      </c>
      <c r="C6588" s="6" t="s">
        <v>23735</v>
      </c>
      <c r="D6588" s="6">
        <v>2</v>
      </c>
      <c r="E6588" s="6">
        <v>2</v>
      </c>
      <c r="F6588" s="6"/>
      <c r="G6588" s="6">
        <v>10</v>
      </c>
      <c r="H6588" s="6"/>
      <c r="I6588" s="6"/>
      <c r="J6588" s="6"/>
      <c r="K6588" s="6"/>
      <c r="L6588" s="6" t="s">
        <v>12295</v>
      </c>
      <c r="M6588" s="6">
        <v>63</v>
      </c>
      <c r="N6588" s="6" t="e">
        <f>VLOOKUP(A6588,web_archive!D:AB,18,FALSE)</f>
        <v>#N/A</v>
      </c>
      <c r="O6588" s="6">
        <v>2</v>
      </c>
      <c r="P6588" s="6"/>
      <c r="Q6588" s="6"/>
      <c r="R6588" s="6"/>
      <c r="S6588" s="6"/>
      <c r="T6588" s="6"/>
      <c r="U6588" s="6" t="s">
        <v>12299</v>
      </c>
      <c r="V6588" s="6" t="s">
        <v>12299</v>
      </c>
      <c r="W6588" s="6" t="s">
        <v>12299</v>
      </c>
    </row>
    <row r="6589" spans="1:23" x14ac:dyDescent="0.3">
      <c r="A6589" s="6">
        <v>12450</v>
      </c>
      <c r="B6589" s="6" t="s">
        <v>23736</v>
      </c>
      <c r="C6589" s="6" t="s">
        <v>23737</v>
      </c>
      <c r="D6589" s="6">
        <v>2</v>
      </c>
      <c r="E6589" s="6">
        <v>2</v>
      </c>
      <c r="F6589" s="6"/>
      <c r="G6589" s="6">
        <v>10</v>
      </c>
      <c r="H6589" s="6"/>
      <c r="I6589" s="6"/>
      <c r="J6589" s="6"/>
      <c r="K6589" s="6"/>
      <c r="L6589" s="6" t="s">
        <v>12295</v>
      </c>
      <c r="M6589" s="6">
        <v>63</v>
      </c>
      <c r="N6589" s="6" t="e">
        <f>VLOOKUP(A6589,web_archive!D:AB,18,FALSE)</f>
        <v>#N/A</v>
      </c>
      <c r="O6589" s="6">
        <v>2</v>
      </c>
      <c r="P6589" s="6"/>
      <c r="Q6589" s="6"/>
      <c r="R6589" s="6"/>
      <c r="S6589" s="6"/>
      <c r="T6589" s="6"/>
      <c r="U6589" s="6" t="s">
        <v>12299</v>
      </c>
      <c r="V6589" s="6" t="s">
        <v>12299</v>
      </c>
      <c r="W6589" s="6" t="s">
        <v>12299</v>
      </c>
    </row>
    <row r="6590" spans="1:23" x14ac:dyDescent="0.3">
      <c r="A6590" s="6">
        <v>12451</v>
      </c>
      <c r="B6590" s="6" t="s">
        <v>23738</v>
      </c>
      <c r="C6590" s="6" t="s">
        <v>23739</v>
      </c>
      <c r="D6590" s="6">
        <v>2</v>
      </c>
      <c r="E6590" s="6">
        <v>0</v>
      </c>
      <c r="F6590" s="6"/>
      <c r="G6590" s="6">
        <v>10</v>
      </c>
      <c r="H6590" s="6"/>
      <c r="I6590" s="6"/>
      <c r="J6590" s="6"/>
      <c r="K6590" s="6"/>
      <c r="L6590" s="6" t="s">
        <v>12295</v>
      </c>
      <c r="M6590" s="6">
        <v>63</v>
      </c>
      <c r="N6590" s="6" t="e">
        <f>VLOOKUP(A6590,web_archive!D:AB,18,FALSE)</f>
        <v>#N/A</v>
      </c>
      <c r="O6590" s="6">
        <v>2</v>
      </c>
      <c r="P6590" s="6"/>
      <c r="Q6590" s="6"/>
      <c r="R6590" s="6"/>
      <c r="S6590" s="6"/>
      <c r="T6590" s="6"/>
      <c r="U6590" s="6" t="s">
        <v>12299</v>
      </c>
      <c r="V6590" s="6" t="s">
        <v>12299</v>
      </c>
      <c r="W6590" s="6" t="s">
        <v>12299</v>
      </c>
    </row>
    <row r="6591" spans="1:23" x14ac:dyDescent="0.3">
      <c r="A6591" s="6">
        <v>12452</v>
      </c>
      <c r="B6591" s="6" t="s">
        <v>23740</v>
      </c>
      <c r="C6591" s="6" t="s">
        <v>23741</v>
      </c>
      <c r="D6591" s="6">
        <v>2</v>
      </c>
      <c r="E6591" s="6">
        <v>0</v>
      </c>
      <c r="F6591" s="6"/>
      <c r="G6591" s="6">
        <v>10</v>
      </c>
      <c r="H6591" s="6"/>
      <c r="I6591" s="6"/>
      <c r="J6591" s="6"/>
      <c r="K6591" s="6"/>
      <c r="L6591" s="6" t="s">
        <v>12295</v>
      </c>
      <c r="M6591" s="6">
        <v>63</v>
      </c>
      <c r="N6591" s="6" t="e">
        <f>VLOOKUP(A6591,web_archive!D:AB,18,FALSE)</f>
        <v>#N/A</v>
      </c>
      <c r="O6591" s="6">
        <v>2</v>
      </c>
      <c r="P6591" s="6"/>
      <c r="Q6591" s="6"/>
      <c r="R6591" s="6"/>
      <c r="S6591" s="6"/>
      <c r="T6591" s="6"/>
      <c r="U6591" s="6" t="s">
        <v>12299</v>
      </c>
      <c r="V6591" s="6" t="s">
        <v>12299</v>
      </c>
      <c r="W6591" s="6" t="s">
        <v>12299</v>
      </c>
    </row>
    <row r="6592" spans="1:23" x14ac:dyDescent="0.3">
      <c r="A6592" s="6">
        <v>12453</v>
      </c>
      <c r="B6592" s="6" t="s">
        <v>23742</v>
      </c>
      <c r="C6592" s="6" t="s">
        <v>23743</v>
      </c>
      <c r="D6592" s="6">
        <v>2</v>
      </c>
      <c r="E6592" s="6">
        <v>0</v>
      </c>
      <c r="F6592" s="6"/>
      <c r="G6592" s="6">
        <v>10</v>
      </c>
      <c r="H6592" s="6"/>
      <c r="I6592" s="6"/>
      <c r="J6592" s="6"/>
      <c r="K6592" s="6"/>
      <c r="L6592" s="6" t="s">
        <v>12295</v>
      </c>
      <c r="M6592" s="6">
        <v>63</v>
      </c>
      <c r="N6592" s="6" t="e">
        <f>VLOOKUP(A6592,web_archive!D:AB,18,FALSE)</f>
        <v>#N/A</v>
      </c>
      <c r="O6592" s="6">
        <v>2</v>
      </c>
      <c r="P6592" s="6"/>
      <c r="Q6592" s="6"/>
      <c r="R6592" s="6"/>
      <c r="S6592" s="6"/>
      <c r="T6592" s="6"/>
      <c r="U6592" s="6" t="s">
        <v>12299</v>
      </c>
      <c r="V6592" s="6" t="s">
        <v>12299</v>
      </c>
      <c r="W6592" s="6" t="s">
        <v>12299</v>
      </c>
    </row>
    <row r="6593" spans="1:30" x14ac:dyDescent="0.3">
      <c r="A6593" s="6">
        <v>12454</v>
      </c>
      <c r="B6593" s="6" t="s">
        <v>23744</v>
      </c>
      <c r="C6593" s="6" t="s">
        <v>23745</v>
      </c>
      <c r="D6593" s="6">
        <v>2</v>
      </c>
      <c r="E6593" s="6">
        <v>0</v>
      </c>
      <c r="F6593" s="6"/>
      <c r="G6593" s="6">
        <v>10</v>
      </c>
      <c r="H6593" s="6"/>
      <c r="I6593" s="6"/>
      <c r="J6593" s="6"/>
      <c r="K6593" s="6"/>
      <c r="L6593" s="6" t="s">
        <v>12295</v>
      </c>
      <c r="M6593" s="6">
        <v>63</v>
      </c>
      <c r="N6593" s="6" t="e">
        <f>VLOOKUP(A6593,web_archive!D:AB,18,FALSE)</f>
        <v>#N/A</v>
      </c>
      <c r="O6593" s="6">
        <v>2</v>
      </c>
      <c r="P6593" s="6"/>
      <c r="Q6593" s="6"/>
      <c r="R6593" s="6"/>
      <c r="S6593" s="6"/>
      <c r="T6593" s="6"/>
      <c r="U6593" s="6" t="s">
        <v>12299</v>
      </c>
      <c r="V6593" s="6" t="s">
        <v>12299</v>
      </c>
      <c r="W6593" s="6" t="s">
        <v>12299</v>
      </c>
      <c r="X6593" s="6"/>
      <c r="Y6593" s="6"/>
      <c r="Z6593" s="6"/>
      <c r="AA6593" s="6"/>
      <c r="AB6593" s="6"/>
      <c r="AC6593" s="6"/>
      <c r="AD6593" s="6"/>
    </row>
    <row r="6594" spans="1:30" x14ac:dyDescent="0.3">
      <c r="A6594" s="6">
        <v>12456</v>
      </c>
      <c r="B6594" s="6" t="s">
        <v>23746</v>
      </c>
      <c r="C6594" s="6" t="s">
        <v>23747</v>
      </c>
      <c r="D6594" s="6">
        <v>2</v>
      </c>
      <c r="E6594" s="6">
        <v>0</v>
      </c>
      <c r="F6594" s="6"/>
      <c r="G6594" s="6">
        <v>10</v>
      </c>
      <c r="H6594" s="6"/>
      <c r="I6594" s="6"/>
      <c r="J6594" s="6"/>
      <c r="K6594" s="6"/>
      <c r="L6594" s="6" t="s">
        <v>12295</v>
      </c>
      <c r="M6594" s="6">
        <v>63</v>
      </c>
      <c r="N6594" s="6" t="e">
        <f>VLOOKUP(A6594,web_archive!D:AB,18,FALSE)</f>
        <v>#N/A</v>
      </c>
      <c r="O6594" s="6">
        <v>2</v>
      </c>
      <c r="P6594" s="6"/>
      <c r="Q6594" s="6"/>
      <c r="R6594" s="6"/>
      <c r="S6594" s="6"/>
      <c r="T6594" s="6"/>
      <c r="U6594" s="6" t="s">
        <v>12299</v>
      </c>
      <c r="V6594" s="6" t="s">
        <v>12299</v>
      </c>
      <c r="W6594" s="6" t="s">
        <v>12299</v>
      </c>
      <c r="X6594" s="6"/>
      <c r="Y6594" s="6"/>
      <c r="Z6594" s="6"/>
      <c r="AA6594" s="6"/>
      <c r="AB6594" s="6"/>
      <c r="AC6594" s="6"/>
      <c r="AD6594" s="6"/>
    </row>
    <row r="6595" spans="1:30" x14ac:dyDescent="0.3">
      <c r="A6595" s="6">
        <v>12457</v>
      </c>
      <c r="B6595" s="6" t="s">
        <v>23748</v>
      </c>
      <c r="C6595" s="6" t="s">
        <v>23749</v>
      </c>
      <c r="D6595" s="6">
        <v>2</v>
      </c>
      <c r="E6595" s="6">
        <v>0</v>
      </c>
      <c r="F6595" s="6"/>
      <c r="G6595" s="6">
        <v>10</v>
      </c>
      <c r="H6595" s="6"/>
      <c r="I6595" s="6"/>
      <c r="J6595" s="6"/>
      <c r="K6595" s="6"/>
      <c r="L6595" s="6" t="s">
        <v>12295</v>
      </c>
      <c r="M6595" s="6">
        <v>63</v>
      </c>
      <c r="N6595" s="6" t="e">
        <f>VLOOKUP(A6595,web_archive!D:AB,18,FALSE)</f>
        <v>#N/A</v>
      </c>
      <c r="O6595" s="6">
        <v>2</v>
      </c>
      <c r="P6595" s="6"/>
      <c r="Q6595" s="6"/>
      <c r="R6595" s="6"/>
      <c r="S6595" s="6"/>
      <c r="T6595" s="6"/>
      <c r="U6595" s="6" t="s">
        <v>12299</v>
      </c>
      <c r="V6595" s="6" t="s">
        <v>12299</v>
      </c>
      <c r="W6595" s="6" t="s">
        <v>12299</v>
      </c>
      <c r="X6595" s="6"/>
      <c r="Y6595" s="6"/>
      <c r="Z6595" s="6"/>
      <c r="AA6595" s="6"/>
      <c r="AB6595" s="6"/>
      <c r="AC6595" s="6"/>
      <c r="AD6595" s="6"/>
    </row>
    <row r="6596" spans="1:30" x14ac:dyDescent="0.3">
      <c r="A6596" s="6">
        <v>12458</v>
      </c>
      <c r="B6596" s="6" t="s">
        <v>23750</v>
      </c>
      <c r="C6596" s="6" t="s">
        <v>23751</v>
      </c>
      <c r="D6596" s="6">
        <v>2</v>
      </c>
      <c r="E6596" s="6">
        <v>0</v>
      </c>
      <c r="F6596" s="6"/>
      <c r="G6596" s="6">
        <v>10</v>
      </c>
      <c r="H6596" s="6"/>
      <c r="I6596" s="6"/>
      <c r="J6596" s="6"/>
      <c r="K6596" s="6"/>
      <c r="L6596" s="6" t="s">
        <v>12295</v>
      </c>
      <c r="M6596" s="6">
        <v>63</v>
      </c>
      <c r="N6596" s="6" t="e">
        <f>VLOOKUP(A6596,web_archive!D:AB,18,FALSE)</f>
        <v>#N/A</v>
      </c>
      <c r="O6596" s="6">
        <v>2</v>
      </c>
      <c r="P6596" s="6"/>
      <c r="Q6596" s="6"/>
      <c r="R6596" s="6"/>
      <c r="S6596" s="6"/>
      <c r="T6596" s="6"/>
      <c r="U6596" s="6" t="s">
        <v>12299</v>
      </c>
      <c r="V6596" s="6" t="s">
        <v>12299</v>
      </c>
      <c r="W6596" s="6" t="s">
        <v>12299</v>
      </c>
      <c r="X6596" s="6"/>
      <c r="Y6596" s="6"/>
      <c r="Z6596" s="6"/>
      <c r="AA6596" s="6"/>
      <c r="AB6596" s="6"/>
      <c r="AC6596" s="6"/>
      <c r="AD6596" s="6"/>
    </row>
    <row r="6597" spans="1:30" x14ac:dyDescent="0.3">
      <c r="A6597" s="6">
        <v>12459</v>
      </c>
      <c r="B6597" s="6" t="s">
        <v>23752</v>
      </c>
      <c r="C6597" s="6" t="s">
        <v>23753</v>
      </c>
      <c r="D6597" s="6">
        <v>2</v>
      </c>
      <c r="E6597" s="6">
        <v>0</v>
      </c>
      <c r="F6597" s="6"/>
      <c r="G6597" s="6">
        <v>10</v>
      </c>
      <c r="H6597" s="6"/>
      <c r="I6597" s="6"/>
      <c r="J6597" s="6"/>
      <c r="K6597" s="6"/>
      <c r="L6597" s="6" t="s">
        <v>12295</v>
      </c>
      <c r="M6597" s="6">
        <v>63</v>
      </c>
      <c r="N6597" s="6" t="e">
        <f>VLOOKUP(A6597,web_archive!D:AB,18,FALSE)</f>
        <v>#N/A</v>
      </c>
      <c r="O6597" s="6">
        <v>2</v>
      </c>
      <c r="P6597" s="6"/>
      <c r="Q6597" s="6"/>
      <c r="R6597" s="6"/>
      <c r="S6597" s="6"/>
      <c r="T6597" s="6"/>
      <c r="U6597" s="6" t="s">
        <v>23754</v>
      </c>
      <c r="V6597" s="6">
        <v>600000</v>
      </c>
      <c r="W6597" s="6">
        <v>-7</v>
      </c>
      <c r="X6597" s="6" t="s">
        <v>12451</v>
      </c>
      <c r="Y6597" s="6" t="s">
        <v>12299</v>
      </c>
      <c r="Z6597" s="6" t="s">
        <v>12299</v>
      </c>
      <c r="AA6597" s="6"/>
      <c r="AB6597" s="6"/>
      <c r="AC6597" s="6"/>
      <c r="AD6597" s="6"/>
    </row>
    <row r="6598" spans="1:30" x14ac:dyDescent="0.3">
      <c r="A6598" s="6">
        <v>12460</v>
      </c>
      <c r="B6598" s="6" t="s">
        <v>23755</v>
      </c>
      <c r="C6598" s="6" t="s">
        <v>23756</v>
      </c>
      <c r="D6598" s="6">
        <v>2</v>
      </c>
      <c r="E6598" s="6">
        <v>0</v>
      </c>
      <c r="F6598" s="6"/>
      <c r="G6598" s="6">
        <v>10</v>
      </c>
      <c r="H6598" s="6"/>
      <c r="I6598" s="6"/>
      <c r="J6598" s="6"/>
      <c r="K6598" s="6"/>
      <c r="L6598" s="6" t="s">
        <v>12295</v>
      </c>
      <c r="M6598" s="6">
        <v>63</v>
      </c>
      <c r="N6598" s="6" t="e">
        <f>VLOOKUP(A6598,web_archive!D:AB,18,FALSE)</f>
        <v>#N/A</v>
      </c>
      <c r="O6598" s="6">
        <v>2</v>
      </c>
      <c r="P6598" s="6"/>
      <c r="Q6598" s="6"/>
      <c r="R6598" s="6"/>
      <c r="S6598" s="6"/>
      <c r="T6598" s="6"/>
      <c r="U6598" s="6" t="s">
        <v>23757</v>
      </c>
      <c r="V6598" s="6">
        <v>600000</v>
      </c>
      <c r="W6598" s="6">
        <v>-5</v>
      </c>
      <c r="X6598" s="6" t="s">
        <v>12491</v>
      </c>
      <c r="Y6598" s="6" t="s">
        <v>12299</v>
      </c>
      <c r="Z6598" s="6" t="s">
        <v>12299</v>
      </c>
      <c r="AA6598" s="6"/>
      <c r="AB6598" s="6"/>
      <c r="AC6598" s="6"/>
      <c r="AD6598" s="6"/>
    </row>
    <row r="6599" spans="1:30" x14ac:dyDescent="0.3">
      <c r="A6599" s="6">
        <v>12461</v>
      </c>
      <c r="B6599" s="6" t="s">
        <v>23758</v>
      </c>
      <c r="C6599" s="6" t="s">
        <v>23759</v>
      </c>
      <c r="D6599" s="6">
        <v>2</v>
      </c>
      <c r="E6599" s="6">
        <v>0</v>
      </c>
      <c r="F6599" s="6"/>
      <c r="G6599" s="6">
        <v>10</v>
      </c>
      <c r="H6599" s="6"/>
      <c r="I6599" s="6"/>
      <c r="J6599" s="6"/>
      <c r="K6599" s="6"/>
      <c r="L6599" s="6" t="s">
        <v>12295</v>
      </c>
      <c r="M6599" s="6">
        <v>63</v>
      </c>
      <c r="N6599" s="6" t="e">
        <f>VLOOKUP(A6599,web_archive!D:AB,18,FALSE)</f>
        <v>#N/A</v>
      </c>
      <c r="O6599" s="6">
        <v>2</v>
      </c>
      <c r="P6599" s="6"/>
      <c r="Q6599" s="6"/>
      <c r="R6599" s="6"/>
      <c r="S6599" s="6"/>
      <c r="T6599" s="6"/>
      <c r="U6599" s="6" t="s">
        <v>12299</v>
      </c>
      <c r="V6599" s="6" t="s">
        <v>12299</v>
      </c>
      <c r="W6599" s="6" t="s">
        <v>12299</v>
      </c>
      <c r="X6599" s="6"/>
      <c r="Y6599" s="6"/>
      <c r="Z6599" s="6"/>
      <c r="AA6599" s="6"/>
      <c r="AB6599" s="6"/>
      <c r="AC6599" s="6"/>
      <c r="AD6599" s="6"/>
    </row>
    <row r="6600" spans="1:30" x14ac:dyDescent="0.3">
      <c r="A6600" s="6">
        <v>12462</v>
      </c>
      <c r="B6600" s="6" t="s">
        <v>23760</v>
      </c>
      <c r="C6600" s="6" t="s">
        <v>23761</v>
      </c>
      <c r="D6600" s="6">
        <v>2</v>
      </c>
      <c r="E6600" s="6">
        <v>0</v>
      </c>
      <c r="F6600" s="6"/>
      <c r="G6600" s="6">
        <v>10</v>
      </c>
      <c r="H6600" s="6"/>
      <c r="I6600" s="6"/>
      <c r="J6600" s="6"/>
      <c r="K6600" s="6"/>
      <c r="L6600" s="6" t="s">
        <v>12295</v>
      </c>
      <c r="M6600" s="6">
        <v>63</v>
      </c>
      <c r="N6600" s="6" t="e">
        <f>VLOOKUP(A6600,web_archive!D:AB,18,FALSE)</f>
        <v>#N/A</v>
      </c>
      <c r="O6600" s="6">
        <v>2</v>
      </c>
      <c r="P6600" s="6"/>
      <c r="Q6600" s="6"/>
      <c r="R6600" s="6"/>
      <c r="S6600" s="6"/>
      <c r="T6600" s="6"/>
      <c r="U6600" s="6" t="s">
        <v>23762</v>
      </c>
      <c r="V6600" s="6" t="s">
        <v>14532</v>
      </c>
      <c r="W6600" s="6">
        <v>3</v>
      </c>
      <c r="X6600" s="6" t="s">
        <v>23763</v>
      </c>
      <c r="Y6600" s="6">
        <v>180</v>
      </c>
      <c r="Z6600" s="6">
        <v>0</v>
      </c>
      <c r="AA6600" s="6">
        <v>0</v>
      </c>
      <c r="AB6600" s="6" t="s">
        <v>23764</v>
      </c>
      <c r="AC6600" s="6" t="s">
        <v>12299</v>
      </c>
      <c r="AD6600" s="6" t="s">
        <v>12299</v>
      </c>
    </row>
    <row r="6601" spans="1:30" x14ac:dyDescent="0.3">
      <c r="A6601" s="6">
        <v>12463</v>
      </c>
      <c r="B6601" s="6" t="s">
        <v>23765</v>
      </c>
      <c r="C6601" s="6" t="s">
        <v>23766</v>
      </c>
      <c r="D6601" s="6">
        <v>2</v>
      </c>
      <c r="E6601" s="6">
        <v>0</v>
      </c>
      <c r="F6601" s="6"/>
      <c r="G6601" s="6">
        <v>10</v>
      </c>
      <c r="H6601" s="6"/>
      <c r="I6601" s="6"/>
      <c r="J6601" s="6"/>
      <c r="K6601" s="6"/>
      <c r="L6601" s="6" t="s">
        <v>12295</v>
      </c>
      <c r="M6601" s="6">
        <v>63</v>
      </c>
      <c r="N6601" s="6" t="e">
        <f>VLOOKUP(A6601,web_archive!D:AB,18,FALSE)</f>
        <v>#N/A</v>
      </c>
      <c r="O6601" s="6">
        <v>2</v>
      </c>
      <c r="P6601" s="6"/>
      <c r="Q6601" s="6"/>
      <c r="R6601" s="6"/>
      <c r="S6601" s="6"/>
      <c r="T6601" s="6"/>
      <c r="U6601" s="6" t="s">
        <v>23762</v>
      </c>
      <c r="V6601" s="6" t="s">
        <v>14532</v>
      </c>
      <c r="W6601" s="6">
        <v>3</v>
      </c>
      <c r="X6601" s="6" t="s">
        <v>23763</v>
      </c>
      <c r="Y6601" s="6">
        <v>60</v>
      </c>
      <c r="Z6601" s="6">
        <v>0</v>
      </c>
      <c r="AA6601" s="6">
        <v>0</v>
      </c>
      <c r="AB6601" s="6" t="s">
        <v>23764</v>
      </c>
      <c r="AC6601" s="6" t="s">
        <v>12299</v>
      </c>
      <c r="AD6601" s="6" t="s">
        <v>12299</v>
      </c>
    </row>
    <row r="6602" spans="1:30" x14ac:dyDescent="0.3">
      <c r="A6602" s="6">
        <v>12464</v>
      </c>
      <c r="B6602" s="6" t="s">
        <v>23767</v>
      </c>
      <c r="C6602" s="6" t="s">
        <v>23768</v>
      </c>
      <c r="D6602" s="6">
        <v>2</v>
      </c>
      <c r="E6602" s="6">
        <v>0</v>
      </c>
      <c r="F6602" s="6"/>
      <c r="G6602" s="6">
        <v>10</v>
      </c>
      <c r="H6602" s="6"/>
      <c r="I6602" s="6"/>
      <c r="J6602" s="6"/>
      <c r="K6602" s="6"/>
      <c r="L6602" s="6" t="s">
        <v>12295</v>
      </c>
      <c r="M6602" s="6">
        <v>63</v>
      </c>
      <c r="N6602" s="6" t="e">
        <f>VLOOKUP(A6602,web_archive!D:AB,18,FALSE)</f>
        <v>#N/A</v>
      </c>
      <c r="O6602" s="6">
        <v>2</v>
      </c>
      <c r="P6602" s="6"/>
      <c r="Q6602" s="6"/>
      <c r="R6602" s="6"/>
      <c r="S6602" s="6"/>
      <c r="T6602" s="6"/>
      <c r="U6602" s="6" t="s">
        <v>23769</v>
      </c>
      <c r="V6602" s="6" t="s">
        <v>14532</v>
      </c>
      <c r="W6602" s="6">
        <v>3</v>
      </c>
      <c r="X6602" s="6" t="s">
        <v>23770</v>
      </c>
      <c r="Y6602" s="6">
        <v>180</v>
      </c>
      <c r="Z6602" s="6">
        <v>0</v>
      </c>
      <c r="AA6602" s="6">
        <v>0</v>
      </c>
      <c r="AB6602" s="6" t="s">
        <v>23771</v>
      </c>
      <c r="AC6602" s="6" t="s">
        <v>12299</v>
      </c>
      <c r="AD6602" s="6" t="s">
        <v>12299</v>
      </c>
    </row>
    <row r="6603" spans="1:30" x14ac:dyDescent="0.3">
      <c r="A6603" s="6">
        <v>12465</v>
      </c>
      <c r="B6603" s="6" t="s">
        <v>23772</v>
      </c>
      <c r="C6603" s="6" t="s">
        <v>23773</v>
      </c>
      <c r="D6603" s="6">
        <v>2</v>
      </c>
      <c r="E6603" s="6">
        <v>0</v>
      </c>
      <c r="F6603" s="6"/>
      <c r="G6603" s="6">
        <v>10</v>
      </c>
      <c r="H6603" s="6"/>
      <c r="I6603" s="6"/>
      <c r="J6603" s="6"/>
      <c r="K6603" s="6"/>
      <c r="L6603" s="6" t="s">
        <v>12295</v>
      </c>
      <c r="M6603" s="6">
        <v>63</v>
      </c>
      <c r="N6603" s="6" t="e">
        <f>VLOOKUP(A6603,web_archive!D:AB,18,FALSE)</f>
        <v>#N/A</v>
      </c>
      <c r="O6603" s="6">
        <v>2</v>
      </c>
      <c r="P6603" s="6"/>
      <c r="Q6603" s="6"/>
      <c r="R6603" s="6"/>
      <c r="S6603" s="6"/>
      <c r="T6603" s="6"/>
      <c r="U6603" s="6" t="s">
        <v>23769</v>
      </c>
      <c r="V6603" s="6" t="s">
        <v>14532</v>
      </c>
      <c r="W6603" s="6">
        <v>3</v>
      </c>
      <c r="X6603" s="6" t="s">
        <v>23770</v>
      </c>
      <c r="Y6603" s="6">
        <v>60</v>
      </c>
      <c r="Z6603" s="6">
        <v>0</v>
      </c>
      <c r="AA6603" s="6">
        <v>0</v>
      </c>
      <c r="AB6603" s="6" t="s">
        <v>23771</v>
      </c>
      <c r="AC6603" s="6" t="s">
        <v>12299</v>
      </c>
      <c r="AD6603" s="6" t="s">
        <v>12299</v>
      </c>
    </row>
    <row r="6604" spans="1:30" x14ac:dyDescent="0.3">
      <c r="A6604" s="6">
        <v>12466</v>
      </c>
      <c r="B6604" s="6" t="s">
        <v>23774</v>
      </c>
      <c r="C6604" s="6" t="s">
        <v>23775</v>
      </c>
      <c r="D6604" s="6">
        <v>2</v>
      </c>
      <c r="E6604" s="6">
        <v>2</v>
      </c>
      <c r="F6604" s="6"/>
      <c r="G6604" s="6">
        <v>10</v>
      </c>
      <c r="H6604" s="6"/>
      <c r="I6604" s="6"/>
      <c r="J6604" s="6"/>
      <c r="K6604" s="6"/>
      <c r="L6604" s="6" t="s">
        <v>12295</v>
      </c>
      <c r="M6604" s="6">
        <v>63</v>
      </c>
      <c r="N6604" s="6" t="e">
        <f>VLOOKUP(A6604,web_archive!D:AB,18,FALSE)</f>
        <v>#N/A</v>
      </c>
      <c r="O6604" s="6">
        <v>2</v>
      </c>
      <c r="P6604" s="6"/>
      <c r="Q6604" s="6"/>
      <c r="R6604" s="6"/>
      <c r="S6604" s="6"/>
      <c r="T6604" s="6"/>
      <c r="U6604" s="6" t="s">
        <v>12299</v>
      </c>
      <c r="V6604" s="6" t="s">
        <v>12299</v>
      </c>
      <c r="W6604" s="6" t="s">
        <v>12299</v>
      </c>
      <c r="X6604" s="6"/>
      <c r="Y6604" s="6"/>
      <c r="Z6604" s="6"/>
      <c r="AA6604" s="6"/>
      <c r="AB6604" s="6"/>
      <c r="AC6604" s="6"/>
      <c r="AD6604" s="6"/>
    </row>
    <row r="6605" spans="1:30" x14ac:dyDescent="0.3">
      <c r="A6605" s="6">
        <v>12467</v>
      </c>
      <c r="B6605" s="6" t="s">
        <v>23776</v>
      </c>
      <c r="C6605" s="6" t="s">
        <v>23777</v>
      </c>
      <c r="D6605" s="6">
        <v>2</v>
      </c>
      <c r="E6605" s="6">
        <v>2</v>
      </c>
      <c r="F6605" s="6"/>
      <c r="G6605" s="6">
        <v>10</v>
      </c>
      <c r="H6605" s="6"/>
      <c r="I6605" s="6"/>
      <c r="J6605" s="6"/>
      <c r="K6605" s="6"/>
      <c r="L6605" s="6" t="s">
        <v>12295</v>
      </c>
      <c r="M6605" s="6">
        <v>63</v>
      </c>
      <c r="N6605" s="6" t="e">
        <f>VLOOKUP(A6605,web_archive!D:AB,18,FALSE)</f>
        <v>#N/A</v>
      </c>
      <c r="O6605" s="6">
        <v>2</v>
      </c>
      <c r="P6605" s="6"/>
      <c r="Q6605" s="6"/>
      <c r="R6605" s="6"/>
      <c r="S6605" s="6"/>
      <c r="T6605" s="6"/>
      <c r="U6605" s="6" t="s">
        <v>12299</v>
      </c>
      <c r="V6605" s="6" t="s">
        <v>12299</v>
      </c>
      <c r="W6605" s="6" t="s">
        <v>12299</v>
      </c>
      <c r="X6605" s="6"/>
      <c r="Y6605" s="6"/>
      <c r="Z6605" s="6"/>
      <c r="AA6605" s="6"/>
      <c r="AB6605" s="6"/>
      <c r="AC6605" s="6"/>
      <c r="AD6605" s="6"/>
    </row>
    <row r="6606" spans="1:30" x14ac:dyDescent="0.3">
      <c r="A6606" s="6">
        <v>12468</v>
      </c>
      <c r="B6606" s="6" t="s">
        <v>23778</v>
      </c>
      <c r="C6606" s="6" t="s">
        <v>23779</v>
      </c>
      <c r="D6606" s="6">
        <v>2</v>
      </c>
      <c r="E6606" s="6">
        <v>2</v>
      </c>
      <c r="F6606" s="6"/>
      <c r="G6606" s="6">
        <v>10</v>
      </c>
      <c r="H6606" s="6"/>
      <c r="I6606" s="6"/>
      <c r="J6606" s="6"/>
      <c r="K6606" s="6"/>
      <c r="L6606" s="6" t="s">
        <v>12295</v>
      </c>
      <c r="M6606" s="6">
        <v>63</v>
      </c>
      <c r="N6606" s="6" t="e">
        <f>VLOOKUP(A6606,web_archive!D:AB,18,FALSE)</f>
        <v>#N/A</v>
      </c>
      <c r="O6606" s="6">
        <v>2</v>
      </c>
      <c r="P6606" s="6"/>
      <c r="Q6606" s="6"/>
      <c r="R6606" s="6"/>
      <c r="S6606" s="6"/>
      <c r="T6606" s="6"/>
      <c r="U6606" s="6" t="s">
        <v>12299</v>
      </c>
      <c r="V6606" s="6" t="s">
        <v>12299</v>
      </c>
      <c r="W6606" s="6" t="s">
        <v>12299</v>
      </c>
      <c r="X6606" s="6"/>
      <c r="Y6606" s="6"/>
      <c r="Z6606" s="6"/>
      <c r="AA6606" s="6"/>
      <c r="AB6606" s="6"/>
      <c r="AC6606" s="6"/>
      <c r="AD6606" s="6"/>
    </row>
    <row r="6607" spans="1:30" x14ac:dyDescent="0.3">
      <c r="A6607" s="6">
        <v>12470</v>
      </c>
      <c r="B6607" s="6" t="s">
        <v>23780</v>
      </c>
      <c r="C6607" s="6" t="s">
        <v>23781</v>
      </c>
      <c r="D6607" s="6">
        <v>2</v>
      </c>
      <c r="E6607" s="6">
        <v>2</v>
      </c>
      <c r="F6607" s="6"/>
      <c r="G6607" s="6">
        <v>10</v>
      </c>
      <c r="H6607" s="6"/>
      <c r="I6607" s="6"/>
      <c r="J6607" s="6"/>
      <c r="K6607" s="6"/>
      <c r="L6607" s="6" t="s">
        <v>12295</v>
      </c>
      <c r="M6607" s="6">
        <v>63</v>
      </c>
      <c r="N6607" s="6" t="e">
        <f>VLOOKUP(A6607,web_archive!D:AB,18,FALSE)</f>
        <v>#N/A</v>
      </c>
      <c r="O6607" s="6">
        <v>2</v>
      </c>
      <c r="P6607" s="6"/>
      <c r="Q6607" s="6"/>
      <c r="R6607" s="6"/>
      <c r="S6607" s="6"/>
      <c r="T6607" s="6"/>
      <c r="U6607" s="6" t="s">
        <v>12299</v>
      </c>
      <c r="V6607" s="6" t="s">
        <v>12299</v>
      </c>
      <c r="W6607" s="6" t="s">
        <v>12299</v>
      </c>
      <c r="X6607" s="6"/>
      <c r="Y6607" s="6"/>
      <c r="Z6607" s="6"/>
      <c r="AA6607" s="6"/>
      <c r="AB6607" s="6"/>
      <c r="AC6607" s="6"/>
      <c r="AD6607" s="6"/>
    </row>
    <row r="6608" spans="1:30" x14ac:dyDescent="0.3">
      <c r="A6608" s="6">
        <v>12471</v>
      </c>
      <c r="B6608" s="6" t="s">
        <v>23782</v>
      </c>
      <c r="C6608" s="6" t="s">
        <v>23783</v>
      </c>
      <c r="D6608" s="6">
        <v>2</v>
      </c>
      <c r="E6608" s="6">
        <v>2</v>
      </c>
      <c r="F6608" s="6"/>
      <c r="G6608" s="6">
        <v>10</v>
      </c>
      <c r="H6608" s="6"/>
      <c r="I6608" s="6"/>
      <c r="J6608" s="6"/>
      <c r="K6608" s="6"/>
      <c r="L6608" s="6" t="s">
        <v>12295</v>
      </c>
      <c r="M6608" s="6">
        <v>63</v>
      </c>
      <c r="N6608" s="6" t="e">
        <f>VLOOKUP(A6608,web_archive!D:AB,18,FALSE)</f>
        <v>#N/A</v>
      </c>
      <c r="O6608" s="6">
        <v>2</v>
      </c>
      <c r="P6608" s="6"/>
      <c r="Q6608" s="6"/>
      <c r="R6608" s="6"/>
      <c r="S6608" s="6"/>
      <c r="T6608" s="6"/>
      <c r="U6608" s="6" t="s">
        <v>12299</v>
      </c>
      <c r="V6608" s="6" t="s">
        <v>12299</v>
      </c>
      <c r="W6608" s="6" t="s">
        <v>12299</v>
      </c>
      <c r="X6608" s="6"/>
      <c r="Y6608" s="6"/>
      <c r="Z6608" s="6"/>
      <c r="AA6608" s="6"/>
      <c r="AB6608" s="6"/>
      <c r="AC6608" s="6"/>
      <c r="AD6608" s="6"/>
    </row>
    <row r="6609" spans="1:26" x14ac:dyDescent="0.3">
      <c r="A6609" s="6">
        <v>12472</v>
      </c>
      <c r="B6609" s="6" t="s">
        <v>23784</v>
      </c>
      <c r="C6609" s="6" t="s">
        <v>23785</v>
      </c>
      <c r="D6609" s="6">
        <v>2</v>
      </c>
      <c r="E6609" s="6">
        <v>2</v>
      </c>
      <c r="F6609" s="6"/>
      <c r="G6609" s="6">
        <v>10</v>
      </c>
      <c r="H6609" s="6"/>
      <c r="I6609" s="6"/>
      <c r="J6609" s="6"/>
      <c r="K6609" s="6"/>
      <c r="L6609" s="6" t="s">
        <v>12295</v>
      </c>
      <c r="M6609" s="6">
        <v>63</v>
      </c>
      <c r="N6609" s="6" t="e">
        <f>VLOOKUP(A6609,web_archive!D:AB,18,FALSE)</f>
        <v>#N/A</v>
      </c>
      <c r="O6609" s="6">
        <v>2</v>
      </c>
      <c r="P6609" s="6"/>
      <c r="Q6609" s="6"/>
      <c r="R6609" s="6"/>
      <c r="S6609" s="6"/>
      <c r="T6609" s="6"/>
      <c r="U6609" s="6" t="s">
        <v>12299</v>
      </c>
      <c r="V6609" s="6" t="s">
        <v>12299</v>
      </c>
      <c r="W6609" s="6" t="s">
        <v>12299</v>
      </c>
      <c r="X6609" s="6"/>
      <c r="Y6609" s="6"/>
      <c r="Z6609" s="6"/>
    </row>
    <row r="6610" spans="1:26" x14ac:dyDescent="0.3">
      <c r="A6610" s="6">
        <v>12473</v>
      </c>
      <c r="B6610" s="6" t="s">
        <v>23786</v>
      </c>
      <c r="C6610" s="6" t="s">
        <v>23787</v>
      </c>
      <c r="D6610" s="6">
        <v>2</v>
      </c>
      <c r="E6610" s="6">
        <v>20</v>
      </c>
      <c r="F6610" s="6"/>
      <c r="G6610" s="6">
        <v>10</v>
      </c>
      <c r="H6610" s="6"/>
      <c r="I6610" s="6"/>
      <c r="J6610" s="6"/>
      <c r="K6610" s="6"/>
      <c r="L6610" s="6" t="s">
        <v>12295</v>
      </c>
      <c r="M6610" s="6">
        <v>63</v>
      </c>
      <c r="N6610" s="6" t="e">
        <f>VLOOKUP(A6610,web_archive!D:AB,18,FALSE)</f>
        <v>#N/A</v>
      </c>
      <c r="O6610" s="6">
        <v>2</v>
      </c>
      <c r="P6610" s="6"/>
      <c r="Q6610" s="6"/>
      <c r="R6610" s="6"/>
      <c r="S6610" s="6"/>
      <c r="T6610" s="6"/>
      <c r="U6610" s="6" t="s">
        <v>23788</v>
      </c>
      <c r="V6610" s="6" t="s">
        <v>12299</v>
      </c>
      <c r="W6610" s="6" t="s">
        <v>12299</v>
      </c>
      <c r="X6610" s="6"/>
      <c r="Y6610" s="6"/>
      <c r="Z6610" s="6"/>
    </row>
    <row r="6611" spans="1:26" x14ac:dyDescent="0.3">
      <c r="A6611" s="6">
        <v>12474</v>
      </c>
      <c r="B6611" s="6" t="s">
        <v>23789</v>
      </c>
      <c r="C6611" s="6" t="s">
        <v>23790</v>
      </c>
      <c r="D6611" s="6">
        <v>2</v>
      </c>
      <c r="E6611" s="6">
        <v>20</v>
      </c>
      <c r="F6611" s="6"/>
      <c r="G6611" s="6">
        <v>10</v>
      </c>
      <c r="H6611" s="6"/>
      <c r="I6611" s="6"/>
      <c r="J6611" s="6"/>
      <c r="K6611" s="6"/>
      <c r="L6611" s="6" t="s">
        <v>12295</v>
      </c>
      <c r="M6611" s="6">
        <v>63</v>
      </c>
      <c r="N6611" s="6" t="e">
        <f>VLOOKUP(A6611,web_archive!D:AB,18,FALSE)</f>
        <v>#N/A</v>
      </c>
      <c r="O6611" s="6">
        <v>2</v>
      </c>
      <c r="P6611" s="6"/>
      <c r="Q6611" s="6"/>
      <c r="R6611" s="6"/>
      <c r="S6611" s="6"/>
      <c r="T6611" s="6"/>
      <c r="U6611" s="6" t="s">
        <v>23791</v>
      </c>
      <c r="V6611" s="6" t="s">
        <v>12299</v>
      </c>
      <c r="W6611" s="6" t="s">
        <v>12299</v>
      </c>
      <c r="X6611" s="6"/>
      <c r="Y6611" s="6"/>
      <c r="Z6611" s="6"/>
    </row>
    <row r="6612" spans="1:26" x14ac:dyDescent="0.3">
      <c r="A6612" s="6">
        <v>12475</v>
      </c>
      <c r="B6612" s="6" t="s">
        <v>23792</v>
      </c>
      <c r="C6612" s="6" t="s">
        <v>23793</v>
      </c>
      <c r="D6612" s="6">
        <v>2</v>
      </c>
      <c r="E6612" s="6">
        <v>20</v>
      </c>
      <c r="F6612" s="6"/>
      <c r="G6612" s="6">
        <v>50</v>
      </c>
      <c r="H6612" s="6"/>
      <c r="I6612" s="6"/>
      <c r="J6612" s="6"/>
      <c r="K6612" s="6"/>
      <c r="L6612" s="6" t="s">
        <v>12295</v>
      </c>
      <c r="M6612" s="6">
        <v>63</v>
      </c>
      <c r="N6612" s="6" t="e">
        <f>VLOOKUP(A6612,web_archive!D:AB,18,FALSE)</f>
        <v>#N/A</v>
      </c>
      <c r="O6612" s="6">
        <v>2</v>
      </c>
      <c r="P6612" s="6"/>
      <c r="Q6612" s="6"/>
      <c r="R6612" s="6"/>
      <c r="S6612" s="6"/>
      <c r="T6612" s="6"/>
      <c r="U6612" s="6" t="s">
        <v>23794</v>
      </c>
      <c r="V6612" s="6" t="s">
        <v>12298</v>
      </c>
      <c r="W6612" s="6" t="s">
        <v>12299</v>
      </c>
      <c r="X6612" s="6" t="s">
        <v>12299</v>
      </c>
      <c r="Y6612" s="6"/>
      <c r="Z6612" s="6"/>
    </row>
    <row r="6613" spans="1:26" x14ac:dyDescent="0.3">
      <c r="A6613" s="6">
        <v>12476</v>
      </c>
      <c r="B6613" s="6" t="s">
        <v>23795</v>
      </c>
      <c r="C6613" s="6" t="s">
        <v>23796</v>
      </c>
      <c r="D6613" s="6">
        <v>2</v>
      </c>
      <c r="E6613" s="6">
        <v>20</v>
      </c>
      <c r="F6613" s="6"/>
      <c r="G6613" s="6">
        <v>10</v>
      </c>
      <c r="H6613" s="6"/>
      <c r="I6613" s="6"/>
      <c r="J6613" s="6"/>
      <c r="K6613" s="6"/>
      <c r="L6613" s="6" t="s">
        <v>12295</v>
      </c>
      <c r="M6613" s="6">
        <v>63</v>
      </c>
      <c r="N6613" s="6" t="e">
        <f>VLOOKUP(A6613,web_archive!D:AB,18,FALSE)</f>
        <v>#N/A</v>
      </c>
      <c r="O6613" s="6">
        <v>2</v>
      </c>
      <c r="P6613" s="6"/>
      <c r="Q6613" s="6"/>
      <c r="R6613" s="6"/>
      <c r="S6613" s="6"/>
      <c r="T6613" s="6"/>
      <c r="U6613" s="6" t="s">
        <v>12299</v>
      </c>
      <c r="V6613" s="6" t="s">
        <v>12299</v>
      </c>
      <c r="W6613" s="6" t="s">
        <v>12299</v>
      </c>
      <c r="X6613" s="6"/>
      <c r="Y6613" s="6"/>
      <c r="Z6613" s="6"/>
    </row>
    <row r="6614" spans="1:26" x14ac:dyDescent="0.3">
      <c r="A6614" s="6">
        <v>12477</v>
      </c>
      <c r="B6614" s="6" t="s">
        <v>23797</v>
      </c>
      <c r="C6614" s="6" t="s">
        <v>23798</v>
      </c>
      <c r="D6614" s="6">
        <v>2</v>
      </c>
      <c r="E6614" s="6">
        <v>0</v>
      </c>
      <c r="F6614" s="6"/>
      <c r="G6614" s="6">
        <v>0</v>
      </c>
      <c r="H6614" s="6"/>
      <c r="I6614" s="6"/>
      <c r="J6614" s="6"/>
      <c r="K6614" s="6"/>
      <c r="L6614" s="6" t="s">
        <v>12295</v>
      </c>
      <c r="M6614" s="6">
        <v>63</v>
      </c>
      <c r="N6614" s="6" t="e">
        <f>VLOOKUP(A6614,web_archive!D:AB,18,FALSE)</f>
        <v>#N/A</v>
      </c>
      <c r="O6614" s="6">
        <v>2</v>
      </c>
      <c r="P6614" s="6"/>
      <c r="Q6614" s="6"/>
      <c r="R6614" s="6"/>
      <c r="S6614" s="6"/>
      <c r="T6614" s="6"/>
      <c r="U6614" s="6" t="s">
        <v>23799</v>
      </c>
      <c r="V6614" s="6" t="s">
        <v>23800</v>
      </c>
      <c r="W6614" s="6" t="s">
        <v>23801</v>
      </c>
      <c r="X6614" s="6" t="s">
        <v>12368</v>
      </c>
      <c r="Y6614" s="6" t="s">
        <v>12299</v>
      </c>
      <c r="Z6614" s="6" t="s">
        <v>12299</v>
      </c>
    </row>
    <row r="6615" spans="1:26" x14ac:dyDescent="0.3">
      <c r="A6615" s="6">
        <v>12478</v>
      </c>
      <c r="B6615" s="6" t="s">
        <v>23802</v>
      </c>
      <c r="C6615" s="6" t="s">
        <v>23803</v>
      </c>
      <c r="D6615" s="6">
        <v>2</v>
      </c>
      <c r="E6615" s="6">
        <v>20</v>
      </c>
      <c r="F6615" s="6"/>
      <c r="G6615" s="6">
        <v>10</v>
      </c>
      <c r="H6615" s="6"/>
      <c r="I6615" s="6"/>
      <c r="J6615" s="6"/>
      <c r="K6615" s="6"/>
      <c r="L6615" s="6" t="s">
        <v>12295</v>
      </c>
      <c r="M6615" s="6">
        <v>63</v>
      </c>
      <c r="N6615" s="6" t="e">
        <f>VLOOKUP(A6615,web_archive!D:AB,18,FALSE)</f>
        <v>#N/A</v>
      </c>
      <c r="O6615" s="6">
        <v>2</v>
      </c>
      <c r="P6615" s="6"/>
      <c r="Q6615" s="6"/>
      <c r="R6615" s="6"/>
      <c r="S6615" s="6"/>
      <c r="T6615" s="6"/>
      <c r="U6615" s="6" t="s">
        <v>12299</v>
      </c>
      <c r="V6615" s="6" t="s">
        <v>12299</v>
      </c>
      <c r="W6615" s="6" t="s">
        <v>12299</v>
      </c>
      <c r="X6615" s="6"/>
      <c r="Y6615" s="6"/>
      <c r="Z6615" s="6"/>
    </row>
    <row r="6616" spans="1:26" x14ac:dyDescent="0.3">
      <c r="A6616" s="6">
        <v>12479</v>
      </c>
      <c r="B6616" s="6" t="s">
        <v>23804</v>
      </c>
      <c r="C6616" s="6" t="s">
        <v>23805</v>
      </c>
      <c r="D6616" s="6">
        <v>2</v>
      </c>
      <c r="E6616" s="6">
        <v>0</v>
      </c>
      <c r="F6616" s="6"/>
      <c r="G6616" s="6">
        <v>0</v>
      </c>
      <c r="H6616" s="6"/>
      <c r="I6616" s="6"/>
      <c r="J6616" s="6"/>
      <c r="K6616" s="6"/>
      <c r="L6616" s="6" t="s">
        <v>12295</v>
      </c>
      <c r="M6616" s="6">
        <v>63</v>
      </c>
      <c r="N6616" s="6" t="e">
        <f>VLOOKUP(A6616,web_archive!D:AB,18,FALSE)</f>
        <v>#N/A</v>
      </c>
      <c r="O6616" s="6">
        <v>2</v>
      </c>
      <c r="P6616" s="6"/>
      <c r="Q6616" s="6"/>
      <c r="R6616" s="6"/>
      <c r="S6616" s="6"/>
      <c r="T6616" s="6"/>
      <c r="U6616" s="6" t="s">
        <v>23806</v>
      </c>
      <c r="V6616" s="6" t="s">
        <v>23807</v>
      </c>
      <c r="W6616" s="6" t="s">
        <v>12299</v>
      </c>
      <c r="X6616" s="6" t="s">
        <v>12299</v>
      </c>
      <c r="Y6616" s="6"/>
      <c r="Z6616" s="6"/>
    </row>
    <row r="6617" spans="1:26" x14ac:dyDescent="0.3">
      <c r="A6617" s="6">
        <v>12480</v>
      </c>
      <c r="B6617" s="6" t="s">
        <v>23808</v>
      </c>
      <c r="C6617" s="6" t="s">
        <v>23809</v>
      </c>
      <c r="D6617" s="6">
        <v>2</v>
      </c>
      <c r="E6617" s="6">
        <v>0</v>
      </c>
      <c r="F6617" s="6"/>
      <c r="G6617" s="6">
        <v>10</v>
      </c>
      <c r="H6617" s="6"/>
      <c r="I6617" s="6"/>
      <c r="J6617" s="6"/>
      <c r="K6617" s="6"/>
      <c r="L6617" s="6" t="s">
        <v>12295</v>
      </c>
      <c r="M6617" s="6">
        <v>63</v>
      </c>
      <c r="N6617" s="6" t="e">
        <f>VLOOKUP(A6617,web_archive!D:AB,18,FALSE)</f>
        <v>#N/A</v>
      </c>
      <c r="O6617" s="6">
        <v>2</v>
      </c>
      <c r="P6617" s="6"/>
      <c r="Q6617" s="6"/>
      <c r="R6617" s="6"/>
      <c r="S6617" s="6"/>
      <c r="T6617" s="6"/>
      <c r="U6617" s="6" t="s">
        <v>12299</v>
      </c>
      <c r="V6617" s="6" t="s">
        <v>12299</v>
      </c>
      <c r="W6617" s="6" t="s">
        <v>12299</v>
      </c>
      <c r="X6617" s="6"/>
      <c r="Y6617" s="6"/>
      <c r="Z6617" s="6"/>
    </row>
    <row r="6618" spans="1:26" x14ac:dyDescent="0.3">
      <c r="A6618" s="6">
        <v>12481</v>
      </c>
      <c r="B6618" s="6" t="s">
        <v>23810</v>
      </c>
      <c r="C6618" s="6" t="s">
        <v>23811</v>
      </c>
      <c r="D6618" s="6">
        <v>2</v>
      </c>
      <c r="E6618" s="6">
        <v>0</v>
      </c>
      <c r="F6618" s="6"/>
      <c r="G6618" s="6">
        <v>10</v>
      </c>
      <c r="H6618" s="6"/>
      <c r="I6618" s="6"/>
      <c r="J6618" s="6"/>
      <c r="K6618" s="6"/>
      <c r="L6618" s="6" t="s">
        <v>12295</v>
      </c>
      <c r="M6618" s="6">
        <v>63</v>
      </c>
      <c r="N6618" s="6" t="e">
        <f>VLOOKUP(A6618,web_archive!D:AB,18,FALSE)</f>
        <v>#N/A</v>
      </c>
      <c r="O6618" s="6">
        <v>2</v>
      </c>
      <c r="P6618" s="6"/>
      <c r="Q6618" s="6"/>
      <c r="R6618" s="6"/>
      <c r="S6618" s="6"/>
      <c r="T6618" s="6"/>
      <c r="U6618" s="6" t="s">
        <v>12299</v>
      </c>
      <c r="V6618" s="6" t="s">
        <v>12299</v>
      </c>
      <c r="W6618" s="6" t="s">
        <v>12299</v>
      </c>
      <c r="X6618" s="6"/>
      <c r="Y6618" s="6"/>
      <c r="Z6618" s="6"/>
    </row>
    <row r="6619" spans="1:26" x14ac:dyDescent="0.3">
      <c r="A6619" s="6">
        <v>12482</v>
      </c>
      <c r="B6619" s="6" t="s">
        <v>23812</v>
      </c>
      <c r="C6619" s="6" t="s">
        <v>23813</v>
      </c>
      <c r="D6619" s="6">
        <v>2</v>
      </c>
      <c r="E6619" s="6">
        <v>0</v>
      </c>
      <c r="F6619" s="6"/>
      <c r="G6619" s="6">
        <v>10</v>
      </c>
      <c r="H6619" s="6"/>
      <c r="I6619" s="6"/>
      <c r="J6619" s="6"/>
      <c r="K6619" s="6"/>
      <c r="L6619" s="6" t="s">
        <v>12295</v>
      </c>
      <c r="M6619" s="6">
        <v>63</v>
      </c>
      <c r="N6619" s="6" t="e">
        <f>VLOOKUP(A6619,web_archive!D:AB,18,FALSE)</f>
        <v>#N/A</v>
      </c>
      <c r="O6619" s="6">
        <v>2</v>
      </c>
      <c r="P6619" s="6"/>
      <c r="Q6619" s="6"/>
      <c r="R6619" s="6"/>
      <c r="S6619" s="6"/>
      <c r="T6619" s="6"/>
      <c r="U6619" s="6" t="s">
        <v>12299</v>
      </c>
      <c r="V6619" s="6" t="s">
        <v>12299</v>
      </c>
      <c r="W6619" s="6" t="s">
        <v>12299</v>
      </c>
      <c r="X6619" s="6"/>
      <c r="Y6619" s="6"/>
      <c r="Z6619" s="6"/>
    </row>
    <row r="6620" spans="1:26" x14ac:dyDescent="0.3">
      <c r="A6620" s="6">
        <v>12483</v>
      </c>
      <c r="B6620" s="6" t="s">
        <v>23814</v>
      </c>
      <c r="C6620" s="6" t="s">
        <v>23815</v>
      </c>
      <c r="D6620" s="6">
        <v>2</v>
      </c>
      <c r="E6620" s="6">
        <v>0</v>
      </c>
      <c r="F6620" s="6"/>
      <c r="G6620" s="6">
        <v>10</v>
      </c>
      <c r="H6620" s="6"/>
      <c r="I6620" s="6"/>
      <c r="J6620" s="6"/>
      <c r="K6620" s="6"/>
      <c r="L6620" s="6" t="s">
        <v>12295</v>
      </c>
      <c r="M6620" s="6">
        <v>63</v>
      </c>
      <c r="N6620" s="6" t="e">
        <f>VLOOKUP(A6620,web_archive!D:AB,18,FALSE)</f>
        <v>#N/A</v>
      </c>
      <c r="O6620" s="6">
        <v>2</v>
      </c>
      <c r="P6620" s="6"/>
      <c r="Q6620" s="6"/>
      <c r="R6620" s="6"/>
      <c r="S6620" s="6"/>
      <c r="T6620" s="6"/>
      <c r="U6620" s="6" t="s">
        <v>12299</v>
      </c>
      <c r="V6620" s="6" t="s">
        <v>12299</v>
      </c>
      <c r="W6620" s="6" t="s">
        <v>12299</v>
      </c>
      <c r="X6620" s="6"/>
      <c r="Y6620" s="6"/>
      <c r="Z6620" s="6"/>
    </row>
    <row r="6621" spans="1:26" x14ac:dyDescent="0.3">
      <c r="A6621" s="6">
        <v>12484</v>
      </c>
      <c r="B6621" s="6" t="s">
        <v>23816</v>
      </c>
      <c r="C6621" s="6" t="s">
        <v>23817</v>
      </c>
      <c r="D6621" s="6">
        <v>2</v>
      </c>
      <c r="E6621" s="6">
        <v>0</v>
      </c>
      <c r="F6621" s="6"/>
      <c r="G6621" s="6">
        <v>10</v>
      </c>
      <c r="H6621" s="6"/>
      <c r="I6621" s="6"/>
      <c r="J6621" s="6"/>
      <c r="K6621" s="6"/>
      <c r="L6621" s="6" t="s">
        <v>12295</v>
      </c>
      <c r="M6621" s="6">
        <v>63</v>
      </c>
      <c r="N6621" s="6" t="e">
        <f>VLOOKUP(A6621,web_archive!D:AB,18,FALSE)</f>
        <v>#N/A</v>
      </c>
      <c r="O6621" s="6">
        <v>2</v>
      </c>
      <c r="P6621" s="6"/>
      <c r="Q6621" s="6"/>
      <c r="R6621" s="6"/>
      <c r="S6621" s="6"/>
      <c r="T6621" s="6"/>
      <c r="U6621" s="6" t="s">
        <v>12299</v>
      </c>
      <c r="V6621" s="6" t="s">
        <v>12299</v>
      </c>
      <c r="W6621" s="6" t="s">
        <v>12299</v>
      </c>
      <c r="X6621" s="6"/>
      <c r="Y6621" s="6"/>
      <c r="Z6621" s="6"/>
    </row>
    <row r="6622" spans="1:26" x14ac:dyDescent="0.3">
      <c r="A6622" s="6">
        <v>12485</v>
      </c>
      <c r="B6622" s="6" t="s">
        <v>23818</v>
      </c>
      <c r="C6622" s="6" t="s">
        <v>23819</v>
      </c>
      <c r="D6622" s="6">
        <v>2</v>
      </c>
      <c r="E6622" s="6">
        <v>0</v>
      </c>
      <c r="F6622" s="6"/>
      <c r="G6622" s="6">
        <v>10</v>
      </c>
      <c r="H6622" s="6"/>
      <c r="I6622" s="6"/>
      <c r="J6622" s="6"/>
      <c r="K6622" s="6"/>
      <c r="L6622" s="6" t="s">
        <v>12295</v>
      </c>
      <c r="M6622" s="6">
        <v>63</v>
      </c>
      <c r="N6622" s="6" t="e">
        <f>VLOOKUP(A6622,web_archive!D:AB,18,FALSE)</f>
        <v>#N/A</v>
      </c>
      <c r="O6622" s="6">
        <v>2</v>
      </c>
      <c r="P6622" s="6"/>
      <c r="Q6622" s="6"/>
      <c r="R6622" s="6"/>
      <c r="S6622" s="6"/>
      <c r="T6622" s="6"/>
      <c r="U6622" s="6" t="s">
        <v>12299</v>
      </c>
      <c r="V6622" s="6" t="s">
        <v>12299</v>
      </c>
      <c r="W6622" s="6" t="s">
        <v>12299</v>
      </c>
      <c r="X6622" s="6"/>
      <c r="Y6622" s="6"/>
      <c r="Z6622" s="6"/>
    </row>
    <row r="6623" spans="1:26" x14ac:dyDescent="0.3">
      <c r="A6623" s="6">
        <v>12486</v>
      </c>
      <c r="B6623" s="6" t="s">
        <v>23820</v>
      </c>
      <c r="C6623" s="6" t="s">
        <v>23821</v>
      </c>
      <c r="D6623" s="6">
        <v>2</v>
      </c>
      <c r="E6623" s="6">
        <v>0</v>
      </c>
      <c r="F6623" s="6"/>
      <c r="G6623" s="6">
        <v>10</v>
      </c>
      <c r="H6623" s="6"/>
      <c r="I6623" s="6"/>
      <c r="J6623" s="6"/>
      <c r="K6623" s="6"/>
      <c r="L6623" s="6" t="s">
        <v>12295</v>
      </c>
      <c r="M6623" s="6">
        <v>63</v>
      </c>
      <c r="N6623" s="6" t="e">
        <f>VLOOKUP(A6623,web_archive!D:AB,18,FALSE)</f>
        <v>#N/A</v>
      </c>
      <c r="O6623" s="6">
        <v>2</v>
      </c>
      <c r="P6623" s="6"/>
      <c r="Q6623" s="6"/>
      <c r="R6623" s="6"/>
      <c r="S6623" s="6"/>
      <c r="T6623" s="6"/>
      <c r="U6623" s="6" t="s">
        <v>12299</v>
      </c>
      <c r="V6623" s="6" t="s">
        <v>12299</v>
      </c>
      <c r="W6623" s="6" t="s">
        <v>12299</v>
      </c>
      <c r="X6623" s="6"/>
      <c r="Y6623" s="6"/>
      <c r="Z6623" s="6"/>
    </row>
    <row r="6624" spans="1:26" x14ac:dyDescent="0.3">
      <c r="A6624" s="6">
        <v>12487</v>
      </c>
      <c r="B6624" s="6" t="s">
        <v>23822</v>
      </c>
      <c r="C6624" s="6" t="s">
        <v>23823</v>
      </c>
      <c r="D6624" s="6">
        <v>2</v>
      </c>
      <c r="E6624" s="6">
        <v>0</v>
      </c>
      <c r="F6624" s="6"/>
      <c r="G6624" s="6">
        <v>10</v>
      </c>
      <c r="H6624" s="6"/>
      <c r="I6624" s="6"/>
      <c r="J6624" s="6"/>
      <c r="K6624" s="6"/>
      <c r="L6624" s="6" t="s">
        <v>12295</v>
      </c>
      <c r="M6624" s="6">
        <v>63</v>
      </c>
      <c r="N6624" s="6" t="e">
        <f>VLOOKUP(A6624,web_archive!D:AB,18,FALSE)</f>
        <v>#N/A</v>
      </c>
      <c r="O6624" s="6">
        <v>2</v>
      </c>
      <c r="P6624" s="6"/>
      <c r="Q6624" s="6"/>
      <c r="R6624" s="6"/>
      <c r="S6624" s="6"/>
      <c r="T6624" s="6"/>
      <c r="U6624" s="6" t="s">
        <v>12299</v>
      </c>
      <c r="V6624" s="6" t="s">
        <v>12299</v>
      </c>
      <c r="W6624" s="6" t="s">
        <v>12299</v>
      </c>
      <c r="X6624" s="6"/>
      <c r="Y6624" s="6"/>
      <c r="Z6624" s="6"/>
    </row>
    <row r="6625" spans="1:25" x14ac:dyDescent="0.3">
      <c r="A6625" s="6">
        <v>12488</v>
      </c>
      <c r="B6625" s="6" t="s">
        <v>23824</v>
      </c>
      <c r="C6625" s="6" t="s">
        <v>23825</v>
      </c>
      <c r="D6625" s="6">
        <v>2</v>
      </c>
      <c r="E6625" s="6">
        <v>0</v>
      </c>
      <c r="F6625" s="6"/>
      <c r="G6625" s="6">
        <v>10</v>
      </c>
      <c r="H6625" s="6"/>
      <c r="I6625" s="6"/>
      <c r="J6625" s="6"/>
      <c r="K6625" s="6"/>
      <c r="L6625" s="6" t="s">
        <v>12295</v>
      </c>
      <c r="M6625" s="6">
        <v>63</v>
      </c>
      <c r="N6625" s="6" t="e">
        <f>VLOOKUP(A6625,web_archive!D:AB,18,FALSE)</f>
        <v>#N/A</v>
      </c>
      <c r="O6625" s="6">
        <v>2</v>
      </c>
      <c r="P6625" s="6"/>
      <c r="Q6625" s="6"/>
      <c r="R6625" s="6"/>
      <c r="S6625" s="6"/>
      <c r="T6625" s="6"/>
      <c r="U6625" s="6" t="s">
        <v>12299</v>
      </c>
      <c r="V6625" s="6" t="s">
        <v>12299</v>
      </c>
      <c r="W6625" s="6" t="s">
        <v>12299</v>
      </c>
      <c r="X6625" s="6"/>
      <c r="Y6625" s="6"/>
    </row>
    <row r="6626" spans="1:25" x14ac:dyDescent="0.3">
      <c r="A6626" s="6">
        <v>12489</v>
      </c>
      <c r="B6626" s="6" t="s">
        <v>23826</v>
      </c>
      <c r="C6626" s="6" t="s">
        <v>23827</v>
      </c>
      <c r="D6626" s="6">
        <v>2</v>
      </c>
      <c r="E6626" s="6">
        <v>0</v>
      </c>
      <c r="F6626" s="6"/>
      <c r="G6626" s="6">
        <v>10</v>
      </c>
      <c r="H6626" s="6"/>
      <c r="I6626" s="6"/>
      <c r="J6626" s="6"/>
      <c r="K6626" s="6"/>
      <c r="L6626" s="6" t="s">
        <v>12295</v>
      </c>
      <c r="M6626" s="6">
        <v>63</v>
      </c>
      <c r="N6626" s="6" t="e">
        <f>VLOOKUP(A6626,web_archive!D:AB,18,FALSE)</f>
        <v>#N/A</v>
      </c>
      <c r="O6626" s="6">
        <v>2</v>
      </c>
      <c r="P6626" s="6"/>
      <c r="Q6626" s="6"/>
      <c r="R6626" s="6"/>
      <c r="S6626" s="6"/>
      <c r="T6626" s="6"/>
      <c r="U6626" s="6" t="s">
        <v>12299</v>
      </c>
      <c r="V6626" s="6" t="s">
        <v>12299</v>
      </c>
      <c r="W6626" s="6" t="s">
        <v>12299</v>
      </c>
      <c r="X6626" s="6"/>
      <c r="Y6626" s="6"/>
    </row>
    <row r="6627" spans="1:25" x14ac:dyDescent="0.3">
      <c r="A6627" s="6">
        <v>12490</v>
      </c>
      <c r="B6627" s="6" t="s">
        <v>23828</v>
      </c>
      <c r="C6627" s="6" t="s">
        <v>23829</v>
      </c>
      <c r="D6627" s="6">
        <v>2</v>
      </c>
      <c r="E6627" s="6">
        <v>20</v>
      </c>
      <c r="F6627" s="6"/>
      <c r="G6627" s="6">
        <v>0</v>
      </c>
      <c r="H6627" s="6"/>
      <c r="I6627" s="6"/>
      <c r="J6627" s="6"/>
      <c r="K6627" s="6"/>
      <c r="L6627" s="6" t="s">
        <v>12295</v>
      </c>
      <c r="M6627" s="6">
        <v>63</v>
      </c>
      <c r="N6627" s="6" t="e">
        <f>VLOOKUP(A6627,web_archive!D:AB,18,FALSE)</f>
        <v>#N/A</v>
      </c>
      <c r="O6627" s="6">
        <v>2</v>
      </c>
      <c r="P6627" s="6"/>
      <c r="Q6627" s="6"/>
      <c r="R6627" s="6"/>
      <c r="S6627" s="6"/>
      <c r="T6627" s="6"/>
      <c r="U6627" s="6" t="s">
        <v>23830</v>
      </c>
      <c r="V6627" s="6" t="s">
        <v>23831</v>
      </c>
      <c r="W6627" s="6" t="s">
        <v>12299</v>
      </c>
      <c r="X6627" s="6" t="s">
        <v>12299</v>
      </c>
      <c r="Y6627" s="6"/>
    </row>
    <row r="6628" spans="1:25" x14ac:dyDescent="0.3">
      <c r="A6628" s="6">
        <v>12491</v>
      </c>
      <c r="B6628" s="6" t="s">
        <v>23832</v>
      </c>
      <c r="C6628" s="6" t="s">
        <v>23833</v>
      </c>
      <c r="D6628" s="6">
        <v>2</v>
      </c>
      <c r="E6628" s="6">
        <v>20</v>
      </c>
      <c r="F6628" s="6"/>
      <c r="G6628" s="6">
        <v>0</v>
      </c>
      <c r="H6628" s="6"/>
      <c r="I6628" s="6"/>
      <c r="J6628" s="6"/>
      <c r="K6628" s="6"/>
      <c r="L6628" s="6" t="s">
        <v>12295</v>
      </c>
      <c r="M6628" s="6">
        <v>63</v>
      </c>
      <c r="N6628" s="6" t="e">
        <f>VLOOKUP(A6628,web_archive!D:AB,18,FALSE)</f>
        <v>#N/A</v>
      </c>
      <c r="O6628" s="6">
        <v>2</v>
      </c>
      <c r="P6628" s="6"/>
      <c r="Q6628" s="6"/>
      <c r="R6628" s="6"/>
      <c r="S6628" s="6"/>
      <c r="T6628" s="6"/>
      <c r="U6628" s="6" t="s">
        <v>23834</v>
      </c>
      <c r="V6628" s="6" t="s">
        <v>12299</v>
      </c>
      <c r="W6628" s="6" t="s">
        <v>12299</v>
      </c>
      <c r="X6628" s="6"/>
      <c r="Y6628" s="6"/>
    </row>
    <row r="6629" spans="1:25" x14ac:dyDescent="0.3">
      <c r="A6629" s="6">
        <v>12492</v>
      </c>
      <c r="B6629" s="6" t="s">
        <v>23835</v>
      </c>
      <c r="C6629" s="6" t="s">
        <v>23836</v>
      </c>
      <c r="D6629" s="6">
        <v>2</v>
      </c>
      <c r="E6629" s="6">
        <v>2</v>
      </c>
      <c r="F6629" s="6"/>
      <c r="G6629" s="6">
        <v>10</v>
      </c>
      <c r="H6629" s="6"/>
      <c r="I6629" s="6"/>
      <c r="J6629" s="6"/>
      <c r="K6629" s="6"/>
      <c r="L6629" s="6" t="s">
        <v>12295</v>
      </c>
      <c r="M6629" s="6">
        <v>63</v>
      </c>
      <c r="N6629" s="6" t="e">
        <f>VLOOKUP(A6629,web_archive!D:AB,18,FALSE)</f>
        <v>#N/A</v>
      </c>
      <c r="O6629" s="6">
        <v>2</v>
      </c>
      <c r="P6629" s="6"/>
      <c r="Q6629" s="6"/>
      <c r="R6629" s="6"/>
      <c r="S6629" s="6"/>
      <c r="T6629" s="6"/>
      <c r="U6629" s="6" t="s">
        <v>23837</v>
      </c>
      <c r="V6629" s="6" t="s">
        <v>12406</v>
      </c>
      <c r="W6629" s="6" t="s">
        <v>12299</v>
      </c>
      <c r="X6629" s="6" t="s">
        <v>12299</v>
      </c>
      <c r="Y6629" s="6"/>
    </row>
    <row r="6630" spans="1:25" x14ac:dyDescent="0.3">
      <c r="A6630" s="6">
        <v>12493</v>
      </c>
      <c r="B6630" s="6" t="s">
        <v>23838</v>
      </c>
      <c r="C6630" s="6" t="s">
        <v>23839</v>
      </c>
      <c r="D6630" s="6">
        <v>2</v>
      </c>
      <c r="E6630" s="6">
        <v>0</v>
      </c>
      <c r="F6630" s="6"/>
      <c r="G6630" s="6">
        <v>10</v>
      </c>
      <c r="H6630" s="6"/>
      <c r="I6630" s="6"/>
      <c r="J6630" s="6"/>
      <c r="K6630" s="6"/>
      <c r="L6630" s="6" t="s">
        <v>12295</v>
      </c>
      <c r="M6630" s="6">
        <v>63</v>
      </c>
      <c r="N6630" s="6" t="e">
        <f>VLOOKUP(A6630,web_archive!D:AB,18,FALSE)</f>
        <v>#N/A</v>
      </c>
      <c r="O6630" s="6">
        <v>2</v>
      </c>
      <c r="P6630" s="6"/>
      <c r="Q6630" s="6"/>
      <c r="R6630" s="6"/>
      <c r="S6630" s="6"/>
      <c r="T6630" s="6"/>
      <c r="U6630" s="6" t="s">
        <v>23840</v>
      </c>
      <c r="V6630" s="6" t="s">
        <v>12299</v>
      </c>
      <c r="W6630" s="6" t="s">
        <v>12299</v>
      </c>
      <c r="X6630" s="6"/>
      <c r="Y6630" s="6"/>
    </row>
    <row r="6631" spans="1:25" x14ac:dyDescent="0.3">
      <c r="A6631" s="6">
        <v>12494</v>
      </c>
      <c r="B6631" s="6" t="s">
        <v>23841</v>
      </c>
      <c r="C6631" s="6" t="s">
        <v>23842</v>
      </c>
      <c r="D6631" s="6">
        <v>2</v>
      </c>
      <c r="E6631" s="6">
        <v>2</v>
      </c>
      <c r="F6631" s="6"/>
      <c r="G6631" s="6">
        <v>10</v>
      </c>
      <c r="H6631" s="6"/>
      <c r="I6631" s="6"/>
      <c r="J6631" s="6"/>
      <c r="K6631" s="6"/>
      <c r="L6631" s="6" t="s">
        <v>12295</v>
      </c>
      <c r="M6631" s="6">
        <v>63</v>
      </c>
      <c r="N6631" s="6" t="e">
        <f>VLOOKUP(A6631,web_archive!D:AB,18,FALSE)</f>
        <v>#N/A</v>
      </c>
      <c r="O6631" s="6">
        <v>2</v>
      </c>
      <c r="P6631" s="6"/>
      <c r="Q6631" s="6"/>
      <c r="R6631" s="6"/>
      <c r="S6631" s="6"/>
      <c r="T6631" s="6"/>
      <c r="U6631" s="6" t="s">
        <v>12299</v>
      </c>
      <c r="V6631" s="6" t="s">
        <v>12299</v>
      </c>
      <c r="W6631" s="6" t="s">
        <v>12299</v>
      </c>
      <c r="X6631" s="6"/>
      <c r="Y6631" s="6"/>
    </row>
    <row r="6632" spans="1:25" x14ac:dyDescent="0.3">
      <c r="A6632" s="6">
        <v>12495</v>
      </c>
      <c r="B6632" s="6" t="s">
        <v>23843</v>
      </c>
      <c r="C6632" s="6" t="s">
        <v>23844</v>
      </c>
      <c r="D6632" s="6">
        <v>2</v>
      </c>
      <c r="E6632" s="6">
        <v>2</v>
      </c>
      <c r="F6632" s="6"/>
      <c r="G6632" s="6">
        <v>10</v>
      </c>
      <c r="H6632" s="6"/>
      <c r="I6632" s="6"/>
      <c r="J6632" s="6"/>
      <c r="K6632" s="6"/>
      <c r="L6632" s="6" t="s">
        <v>12295</v>
      </c>
      <c r="M6632" s="6">
        <v>63</v>
      </c>
      <c r="N6632" s="6" t="e">
        <f>VLOOKUP(A6632,web_archive!D:AB,18,FALSE)</f>
        <v>#N/A</v>
      </c>
      <c r="O6632" s="6">
        <v>2</v>
      </c>
      <c r="P6632" s="6"/>
      <c r="Q6632" s="6"/>
      <c r="R6632" s="6"/>
      <c r="S6632" s="6"/>
      <c r="T6632" s="6"/>
      <c r="U6632" s="6" t="s">
        <v>12299</v>
      </c>
      <c r="V6632" s="6" t="s">
        <v>12299</v>
      </c>
      <c r="W6632" s="6" t="s">
        <v>12299</v>
      </c>
      <c r="X6632" s="6"/>
      <c r="Y6632" s="6"/>
    </row>
    <row r="6633" spans="1:25" x14ac:dyDescent="0.3">
      <c r="A6633" s="6">
        <v>12496</v>
      </c>
      <c r="B6633" s="6" t="s">
        <v>23845</v>
      </c>
      <c r="C6633" s="6" t="s">
        <v>23846</v>
      </c>
      <c r="D6633" s="6">
        <v>2</v>
      </c>
      <c r="E6633" s="6">
        <v>2</v>
      </c>
      <c r="F6633" s="6"/>
      <c r="G6633" s="6">
        <v>10</v>
      </c>
      <c r="H6633" s="6"/>
      <c r="I6633" s="6"/>
      <c r="J6633" s="6"/>
      <c r="K6633" s="6"/>
      <c r="L6633" s="6" t="s">
        <v>12295</v>
      </c>
      <c r="M6633" s="6">
        <v>63</v>
      </c>
      <c r="N6633" s="6" t="e">
        <f>VLOOKUP(A6633,web_archive!D:AB,18,FALSE)</f>
        <v>#N/A</v>
      </c>
      <c r="O6633" s="6">
        <v>2</v>
      </c>
      <c r="P6633" s="6"/>
      <c r="Q6633" s="6"/>
      <c r="R6633" s="6"/>
      <c r="S6633" s="6"/>
      <c r="T6633" s="6"/>
      <c r="U6633" s="6" t="s">
        <v>12299</v>
      </c>
      <c r="V6633" s="6" t="s">
        <v>12299</v>
      </c>
      <c r="W6633" s="6" t="s">
        <v>12299</v>
      </c>
      <c r="X6633" s="6"/>
      <c r="Y6633" s="6"/>
    </row>
    <row r="6634" spans="1:25" x14ac:dyDescent="0.3">
      <c r="A6634" s="6">
        <v>12497</v>
      </c>
      <c r="B6634" s="6" t="s">
        <v>23847</v>
      </c>
      <c r="C6634" s="6" t="s">
        <v>23848</v>
      </c>
      <c r="D6634" s="6">
        <v>2</v>
      </c>
      <c r="E6634" s="6">
        <v>2</v>
      </c>
      <c r="F6634" s="6"/>
      <c r="G6634" s="6">
        <v>10</v>
      </c>
      <c r="H6634" s="6"/>
      <c r="I6634" s="6"/>
      <c r="J6634" s="6"/>
      <c r="K6634" s="6"/>
      <c r="L6634" s="6" t="s">
        <v>12295</v>
      </c>
      <c r="M6634" s="6">
        <v>63</v>
      </c>
      <c r="N6634" s="6" t="e">
        <f>VLOOKUP(A6634,web_archive!D:AB,18,FALSE)</f>
        <v>#N/A</v>
      </c>
      <c r="O6634" s="6">
        <v>2</v>
      </c>
      <c r="P6634" s="6"/>
      <c r="Q6634" s="6"/>
      <c r="R6634" s="6"/>
      <c r="S6634" s="6"/>
      <c r="T6634" s="6"/>
      <c r="U6634" s="6" t="s">
        <v>23073</v>
      </c>
      <c r="V6634" s="6">
        <v>1800000</v>
      </c>
      <c r="W6634" s="6" t="s">
        <v>12413</v>
      </c>
      <c r="X6634" s="6" t="s">
        <v>12299</v>
      </c>
      <c r="Y6634" s="6" t="s">
        <v>12299</v>
      </c>
    </row>
    <row r="6635" spans="1:25" x14ac:dyDescent="0.3">
      <c r="A6635" s="6">
        <v>12498</v>
      </c>
      <c r="B6635" s="6" t="s">
        <v>23849</v>
      </c>
      <c r="C6635" s="6" t="s">
        <v>23850</v>
      </c>
      <c r="D6635" s="6">
        <v>2</v>
      </c>
      <c r="E6635" s="6">
        <v>2</v>
      </c>
      <c r="F6635" s="6"/>
      <c r="G6635" s="6">
        <v>10</v>
      </c>
      <c r="H6635" s="6"/>
      <c r="I6635" s="6"/>
      <c r="J6635" s="6"/>
      <c r="K6635" s="6"/>
      <c r="L6635" s="6" t="s">
        <v>12295</v>
      </c>
      <c r="M6635" s="6">
        <v>63</v>
      </c>
      <c r="N6635" s="6" t="e">
        <f>VLOOKUP(A6635,web_archive!D:AB,18,FALSE)</f>
        <v>#N/A</v>
      </c>
      <c r="O6635" s="6">
        <v>2</v>
      </c>
      <c r="P6635" s="6"/>
      <c r="Q6635" s="6"/>
      <c r="R6635" s="6"/>
      <c r="S6635" s="6"/>
      <c r="T6635" s="6"/>
      <c r="U6635" s="6" t="s">
        <v>12299</v>
      </c>
      <c r="V6635" s="6" t="s">
        <v>12299</v>
      </c>
      <c r="W6635" s="6" t="s">
        <v>12299</v>
      </c>
      <c r="X6635" s="6"/>
      <c r="Y6635" s="6"/>
    </row>
    <row r="6636" spans="1:25" x14ac:dyDescent="0.3">
      <c r="A6636" s="6">
        <v>12499</v>
      </c>
      <c r="B6636" s="6" t="s">
        <v>23851</v>
      </c>
      <c r="C6636" s="6" t="s">
        <v>23852</v>
      </c>
      <c r="D6636" s="6">
        <v>2</v>
      </c>
      <c r="E6636" s="6">
        <v>2</v>
      </c>
      <c r="F6636" s="6"/>
      <c r="G6636" s="6">
        <v>0</v>
      </c>
      <c r="H6636" s="6"/>
      <c r="I6636" s="6"/>
      <c r="J6636" s="6"/>
      <c r="K6636" s="6"/>
      <c r="L6636" s="6" t="s">
        <v>12295</v>
      </c>
      <c r="M6636" s="6">
        <v>63</v>
      </c>
      <c r="N6636" s="6" t="e">
        <f>VLOOKUP(A6636,web_archive!D:AB,18,FALSE)</f>
        <v>#N/A</v>
      </c>
      <c r="O6636" s="6">
        <v>2</v>
      </c>
      <c r="P6636" s="6"/>
      <c r="Q6636" s="6"/>
      <c r="R6636" s="6"/>
      <c r="S6636" s="6"/>
      <c r="T6636" s="6"/>
      <c r="U6636" s="6" t="s">
        <v>12299</v>
      </c>
      <c r="V6636" s="6" t="s">
        <v>12299</v>
      </c>
      <c r="W6636" s="6" t="s">
        <v>12299</v>
      </c>
      <c r="X6636" s="6"/>
      <c r="Y6636" s="6"/>
    </row>
    <row r="6637" spans="1:25" x14ac:dyDescent="0.3">
      <c r="A6637" s="6">
        <v>12500</v>
      </c>
      <c r="B6637" s="6" t="s">
        <v>23853</v>
      </c>
      <c r="C6637" s="6" t="s">
        <v>23854</v>
      </c>
      <c r="D6637" s="6">
        <v>2</v>
      </c>
      <c r="E6637" s="6">
        <v>0</v>
      </c>
      <c r="F6637" s="6"/>
      <c r="G6637" s="6">
        <v>10</v>
      </c>
      <c r="H6637" s="6"/>
      <c r="I6637" s="6"/>
      <c r="J6637" s="6"/>
      <c r="K6637" s="6"/>
      <c r="L6637" s="6" t="s">
        <v>12295</v>
      </c>
      <c r="M6637" s="6">
        <v>63</v>
      </c>
      <c r="N6637" s="6" t="e">
        <f>VLOOKUP(A6637,web_archive!D:AB,18,FALSE)</f>
        <v>#N/A</v>
      </c>
      <c r="O6637" s="6">
        <v>2</v>
      </c>
      <c r="P6637" s="6"/>
      <c r="Q6637" s="6"/>
      <c r="R6637" s="6"/>
      <c r="S6637" s="6"/>
      <c r="T6637" s="6"/>
      <c r="U6637" s="6" t="s">
        <v>12299</v>
      </c>
      <c r="V6637" s="6" t="s">
        <v>12299</v>
      </c>
      <c r="W6637" s="6" t="s">
        <v>12299</v>
      </c>
      <c r="X6637" s="6"/>
      <c r="Y6637" s="6"/>
    </row>
    <row r="6638" spans="1:25" x14ac:dyDescent="0.3">
      <c r="A6638" s="6">
        <v>12501</v>
      </c>
      <c r="B6638" s="6" t="s">
        <v>23855</v>
      </c>
      <c r="C6638" s="6" t="s">
        <v>9700</v>
      </c>
      <c r="D6638" s="6">
        <v>2</v>
      </c>
      <c r="E6638" s="6">
        <v>2</v>
      </c>
      <c r="F6638" s="6"/>
      <c r="G6638" s="6">
        <v>10</v>
      </c>
      <c r="H6638" s="6"/>
      <c r="I6638" s="6"/>
      <c r="J6638" s="6"/>
      <c r="K6638" s="6"/>
      <c r="L6638" s="6" t="s">
        <v>12295</v>
      </c>
      <c r="M6638" s="6">
        <v>63</v>
      </c>
      <c r="N6638" s="6" t="e">
        <f>VLOOKUP(A6638,web_archive!D:AB,18,FALSE)</f>
        <v>#N/A</v>
      </c>
      <c r="O6638" s="6">
        <v>2</v>
      </c>
      <c r="P6638" s="6"/>
      <c r="Q6638" s="6"/>
      <c r="R6638" s="6"/>
      <c r="S6638" s="6"/>
      <c r="T6638" s="6"/>
      <c r="U6638" s="6" t="s">
        <v>22677</v>
      </c>
      <c r="V6638" s="6">
        <v>1800000</v>
      </c>
      <c r="W6638" s="6" t="s">
        <v>12489</v>
      </c>
      <c r="X6638" s="6" t="s">
        <v>12299</v>
      </c>
      <c r="Y6638" s="6" t="s">
        <v>12299</v>
      </c>
    </row>
    <row r="6639" spans="1:25" x14ac:dyDescent="0.3">
      <c r="A6639" s="6">
        <v>12502</v>
      </c>
      <c r="B6639" s="6" t="s">
        <v>23856</v>
      </c>
      <c r="C6639" s="6" t="s">
        <v>22796</v>
      </c>
      <c r="D6639" s="6">
        <v>2</v>
      </c>
      <c r="E6639" s="6">
        <v>2</v>
      </c>
      <c r="F6639" s="6"/>
      <c r="G6639" s="6">
        <v>10</v>
      </c>
      <c r="H6639" s="6"/>
      <c r="I6639" s="6"/>
      <c r="J6639" s="6"/>
      <c r="K6639" s="6"/>
      <c r="L6639" s="6" t="s">
        <v>12295</v>
      </c>
      <c r="M6639" s="6">
        <v>63</v>
      </c>
      <c r="N6639" s="6" t="e">
        <f>VLOOKUP(A6639,web_archive!D:AB,18,FALSE)</f>
        <v>#N/A</v>
      </c>
      <c r="O6639" s="6">
        <v>2</v>
      </c>
      <c r="P6639" s="6"/>
      <c r="Q6639" s="6"/>
      <c r="R6639" s="6"/>
      <c r="S6639" s="6"/>
      <c r="T6639" s="6"/>
      <c r="U6639" s="6" t="s">
        <v>22710</v>
      </c>
      <c r="V6639" s="6">
        <v>1800000</v>
      </c>
      <c r="W6639" s="6" t="s">
        <v>12489</v>
      </c>
      <c r="X6639" s="6" t="s">
        <v>12299</v>
      </c>
      <c r="Y6639" s="6" t="s">
        <v>12299</v>
      </c>
    </row>
    <row r="6640" spans="1:25" x14ac:dyDescent="0.3">
      <c r="A6640" s="6">
        <v>12503</v>
      </c>
      <c r="B6640" s="6" t="s">
        <v>23857</v>
      </c>
      <c r="C6640" s="6" t="s">
        <v>5541</v>
      </c>
      <c r="D6640" s="6">
        <v>2</v>
      </c>
      <c r="E6640" s="6">
        <v>2</v>
      </c>
      <c r="F6640" s="6"/>
      <c r="G6640" s="6">
        <v>10</v>
      </c>
      <c r="H6640" s="6"/>
      <c r="I6640" s="6"/>
      <c r="J6640" s="6"/>
      <c r="K6640" s="6"/>
      <c r="L6640" s="6" t="s">
        <v>12295</v>
      </c>
      <c r="M6640" s="6">
        <v>63</v>
      </c>
      <c r="N6640" s="6" t="e">
        <f>VLOOKUP(A6640,web_archive!D:AB,18,FALSE)</f>
        <v>#N/A</v>
      </c>
      <c r="O6640" s="6">
        <v>2</v>
      </c>
      <c r="P6640" s="6"/>
      <c r="Q6640" s="6"/>
      <c r="R6640" s="6"/>
      <c r="S6640" s="6"/>
      <c r="T6640" s="6"/>
      <c r="U6640" s="6" t="s">
        <v>22689</v>
      </c>
      <c r="V6640" s="6">
        <v>1800000</v>
      </c>
      <c r="W6640" s="6" t="s">
        <v>12489</v>
      </c>
      <c r="X6640" s="6" t="s">
        <v>12299</v>
      </c>
      <c r="Y6640" s="6" t="s">
        <v>12299</v>
      </c>
    </row>
    <row r="6641" spans="1:26" x14ac:dyDescent="0.3">
      <c r="A6641" s="6">
        <v>12504</v>
      </c>
      <c r="B6641" s="6" t="s">
        <v>23858</v>
      </c>
      <c r="C6641" s="6" t="s">
        <v>2981</v>
      </c>
      <c r="D6641" s="6">
        <v>2</v>
      </c>
      <c r="E6641" s="6">
        <v>2</v>
      </c>
      <c r="F6641" s="6"/>
      <c r="G6641" s="6">
        <v>10</v>
      </c>
      <c r="H6641" s="6"/>
      <c r="I6641" s="6"/>
      <c r="J6641" s="6"/>
      <c r="K6641" s="6"/>
      <c r="L6641" s="6" t="s">
        <v>12295</v>
      </c>
      <c r="M6641" s="6">
        <v>63</v>
      </c>
      <c r="N6641" s="6" t="e">
        <f>VLOOKUP(A6641,web_archive!D:AB,18,FALSE)</f>
        <v>#N/A</v>
      </c>
      <c r="O6641" s="6">
        <v>2</v>
      </c>
      <c r="P6641" s="6"/>
      <c r="Q6641" s="6"/>
      <c r="R6641" s="6"/>
      <c r="S6641" s="6"/>
      <c r="T6641" s="6"/>
      <c r="U6641" s="6" t="s">
        <v>22721</v>
      </c>
      <c r="V6641" s="6">
        <v>1800000</v>
      </c>
      <c r="W6641" s="6" t="s">
        <v>12489</v>
      </c>
      <c r="X6641" s="6" t="s">
        <v>12299</v>
      </c>
      <c r="Y6641" s="6" t="s">
        <v>12299</v>
      </c>
      <c r="Z6641" s="6"/>
    </row>
    <row r="6642" spans="1:26" x14ac:dyDescent="0.3">
      <c r="A6642" s="6">
        <v>12505</v>
      </c>
      <c r="B6642" s="6" t="s">
        <v>23859</v>
      </c>
      <c r="C6642" s="6" t="s">
        <v>23195</v>
      </c>
      <c r="D6642" s="6">
        <v>2</v>
      </c>
      <c r="E6642" s="6">
        <v>2</v>
      </c>
      <c r="F6642" s="6"/>
      <c r="G6642" s="6">
        <v>10</v>
      </c>
      <c r="H6642" s="6"/>
      <c r="I6642" s="6"/>
      <c r="J6642" s="6"/>
      <c r="K6642" s="6"/>
      <c r="L6642" s="6" t="s">
        <v>12295</v>
      </c>
      <c r="M6642" s="6">
        <v>63</v>
      </c>
      <c r="N6642" s="6" t="e">
        <f>VLOOKUP(A6642,web_archive!D:AB,18,FALSE)</f>
        <v>#N/A</v>
      </c>
      <c r="O6642" s="6">
        <v>2</v>
      </c>
      <c r="P6642" s="6"/>
      <c r="Q6642" s="6"/>
      <c r="R6642" s="6"/>
      <c r="S6642" s="6"/>
      <c r="T6642" s="6"/>
      <c r="U6642" s="6" t="s">
        <v>22735</v>
      </c>
      <c r="V6642" s="6">
        <v>1800000</v>
      </c>
      <c r="W6642" s="6" t="s">
        <v>12489</v>
      </c>
      <c r="X6642" s="6" t="s">
        <v>12299</v>
      </c>
      <c r="Y6642" s="6" t="s">
        <v>12299</v>
      </c>
      <c r="Z6642" s="6"/>
    </row>
    <row r="6643" spans="1:26" x14ac:dyDescent="0.3">
      <c r="A6643" s="6">
        <v>12506</v>
      </c>
      <c r="B6643" s="6" t="s">
        <v>23860</v>
      </c>
      <c r="C6643" s="6" t="s">
        <v>10432</v>
      </c>
      <c r="D6643" s="6">
        <v>2</v>
      </c>
      <c r="E6643" s="6">
        <v>2</v>
      </c>
      <c r="F6643" s="6"/>
      <c r="G6643" s="6">
        <v>10</v>
      </c>
      <c r="H6643" s="6"/>
      <c r="I6643" s="6"/>
      <c r="J6643" s="6"/>
      <c r="K6643" s="6"/>
      <c r="L6643" s="6" t="s">
        <v>12295</v>
      </c>
      <c r="M6643" s="6">
        <v>63</v>
      </c>
      <c r="N6643" s="6" t="e">
        <f>VLOOKUP(A6643,web_archive!D:AB,18,FALSE)</f>
        <v>#N/A</v>
      </c>
      <c r="O6643" s="6">
        <v>2</v>
      </c>
      <c r="P6643" s="6"/>
      <c r="Q6643" s="6"/>
      <c r="R6643" s="6"/>
      <c r="S6643" s="6"/>
      <c r="T6643" s="6"/>
      <c r="U6643" s="6" t="s">
        <v>22701</v>
      </c>
      <c r="V6643" s="6">
        <v>1800000</v>
      </c>
      <c r="W6643" s="6" t="s">
        <v>12489</v>
      </c>
      <c r="X6643" s="6" t="s">
        <v>12299</v>
      </c>
      <c r="Y6643" s="6" t="s">
        <v>12299</v>
      </c>
      <c r="Z6643" s="6"/>
    </row>
    <row r="6644" spans="1:26" x14ac:dyDescent="0.3">
      <c r="A6644" s="6">
        <v>12507</v>
      </c>
      <c r="B6644" s="6" t="s">
        <v>23861</v>
      </c>
      <c r="C6644" s="6" t="s">
        <v>23862</v>
      </c>
      <c r="D6644" s="6">
        <v>2</v>
      </c>
      <c r="E6644" s="6">
        <v>0</v>
      </c>
      <c r="F6644" s="6"/>
      <c r="G6644" s="6">
        <v>10</v>
      </c>
      <c r="H6644" s="6"/>
      <c r="I6644" s="6"/>
      <c r="J6644" s="6"/>
      <c r="K6644" s="6"/>
      <c r="L6644" s="6" t="s">
        <v>12295</v>
      </c>
      <c r="M6644" s="6">
        <v>63</v>
      </c>
      <c r="N6644" s="6" t="e">
        <f>VLOOKUP(A6644,web_archive!D:AB,18,FALSE)</f>
        <v>#N/A</v>
      </c>
      <c r="O6644" s="6">
        <v>2</v>
      </c>
      <c r="P6644" s="6"/>
      <c r="Q6644" s="6"/>
      <c r="R6644" s="6"/>
      <c r="S6644" s="6"/>
      <c r="T6644" s="6"/>
      <c r="U6644" s="6" t="s">
        <v>23863</v>
      </c>
      <c r="V6644" s="6" t="s">
        <v>12368</v>
      </c>
      <c r="W6644" s="6" t="s">
        <v>12299</v>
      </c>
      <c r="X6644" s="6" t="s">
        <v>12299</v>
      </c>
      <c r="Y6644" s="6"/>
      <c r="Z6644" s="6"/>
    </row>
    <row r="6645" spans="1:26" x14ac:dyDescent="0.3">
      <c r="A6645" s="6">
        <v>12508</v>
      </c>
      <c r="B6645" s="6" t="s">
        <v>23864</v>
      </c>
      <c r="C6645" s="6" t="s">
        <v>23865</v>
      </c>
      <c r="D6645" s="6">
        <v>2</v>
      </c>
      <c r="E6645" s="6">
        <v>0</v>
      </c>
      <c r="F6645" s="6"/>
      <c r="G6645" s="6">
        <v>10</v>
      </c>
      <c r="H6645" s="6"/>
      <c r="I6645" s="6"/>
      <c r="J6645" s="6"/>
      <c r="K6645" s="6"/>
      <c r="L6645" s="6" t="s">
        <v>12295</v>
      </c>
      <c r="M6645" s="6">
        <v>63</v>
      </c>
      <c r="N6645" s="6" t="e">
        <f>VLOOKUP(A6645,web_archive!D:AB,18,FALSE)</f>
        <v>#N/A</v>
      </c>
      <c r="O6645" s="6">
        <v>2</v>
      </c>
      <c r="P6645" s="6"/>
      <c r="Q6645" s="6"/>
      <c r="R6645" s="6"/>
      <c r="S6645" s="6"/>
      <c r="T6645" s="6"/>
      <c r="U6645" s="6" t="s">
        <v>23863</v>
      </c>
      <c r="V6645" s="6" t="s">
        <v>12600</v>
      </c>
      <c r="W6645" s="6" t="s">
        <v>12299</v>
      </c>
      <c r="X6645" s="6" t="s">
        <v>12299</v>
      </c>
      <c r="Y6645" s="6"/>
      <c r="Z6645" s="6"/>
    </row>
    <row r="6646" spans="1:26" x14ac:dyDescent="0.3">
      <c r="A6646" s="6">
        <v>12509</v>
      </c>
      <c r="B6646" s="6" t="s">
        <v>23866</v>
      </c>
      <c r="C6646" s="6" t="s">
        <v>23867</v>
      </c>
      <c r="D6646" s="6">
        <v>2</v>
      </c>
      <c r="E6646" s="6">
        <v>0</v>
      </c>
      <c r="F6646" s="6"/>
      <c r="G6646" s="6">
        <v>10</v>
      </c>
      <c r="H6646" s="6"/>
      <c r="I6646" s="6"/>
      <c r="J6646" s="6"/>
      <c r="K6646" s="6"/>
      <c r="L6646" s="6" t="s">
        <v>12295</v>
      </c>
      <c r="M6646" s="6">
        <v>63</v>
      </c>
      <c r="N6646" s="6" t="e">
        <f>VLOOKUP(A6646,web_archive!D:AB,18,FALSE)</f>
        <v>#N/A</v>
      </c>
      <c r="O6646" s="6">
        <v>2</v>
      </c>
      <c r="P6646" s="6"/>
      <c r="Q6646" s="6"/>
      <c r="R6646" s="6"/>
      <c r="S6646" s="6"/>
      <c r="T6646" s="6"/>
      <c r="U6646" s="6" t="s">
        <v>23863</v>
      </c>
      <c r="V6646" s="6" t="s">
        <v>12404</v>
      </c>
      <c r="W6646" s="6" t="s">
        <v>12299</v>
      </c>
      <c r="X6646" s="6" t="s">
        <v>12299</v>
      </c>
      <c r="Y6646" s="6"/>
      <c r="Z6646" s="6"/>
    </row>
    <row r="6647" spans="1:26" x14ac:dyDescent="0.3">
      <c r="A6647" s="6">
        <v>12510</v>
      </c>
      <c r="B6647" s="6" t="s">
        <v>23868</v>
      </c>
      <c r="C6647" s="6" t="s">
        <v>23869</v>
      </c>
      <c r="D6647" s="6">
        <v>2</v>
      </c>
      <c r="E6647" s="6">
        <v>0</v>
      </c>
      <c r="F6647" s="6"/>
      <c r="G6647" s="6">
        <v>10</v>
      </c>
      <c r="H6647" s="6"/>
      <c r="I6647" s="6"/>
      <c r="J6647" s="6"/>
      <c r="K6647" s="6"/>
      <c r="L6647" s="6" t="s">
        <v>12295</v>
      </c>
      <c r="M6647" s="6">
        <v>63</v>
      </c>
      <c r="N6647" s="6" t="e">
        <f>VLOOKUP(A6647,web_archive!D:AB,18,FALSE)</f>
        <v>#N/A</v>
      </c>
      <c r="O6647" s="6">
        <v>2</v>
      </c>
      <c r="P6647" s="6"/>
      <c r="Q6647" s="6"/>
      <c r="R6647" s="6"/>
      <c r="S6647" s="6"/>
      <c r="T6647" s="6"/>
      <c r="U6647" s="6" t="s">
        <v>23863</v>
      </c>
      <c r="V6647" s="6" t="s">
        <v>12491</v>
      </c>
      <c r="W6647" s="6" t="s">
        <v>12299</v>
      </c>
      <c r="X6647" s="6" t="s">
        <v>12299</v>
      </c>
      <c r="Y6647" s="6"/>
      <c r="Z6647" s="6"/>
    </row>
    <row r="6648" spans="1:26" x14ac:dyDescent="0.3">
      <c r="A6648" s="6">
        <v>12511</v>
      </c>
      <c r="B6648" s="6" t="s">
        <v>23870</v>
      </c>
      <c r="C6648" s="6" t="s">
        <v>23871</v>
      </c>
      <c r="D6648" s="6">
        <v>2</v>
      </c>
      <c r="E6648" s="6">
        <v>0</v>
      </c>
      <c r="F6648" s="6"/>
      <c r="G6648" s="6">
        <v>10</v>
      </c>
      <c r="H6648" s="6"/>
      <c r="I6648" s="6"/>
      <c r="J6648" s="6"/>
      <c r="K6648" s="6"/>
      <c r="L6648" s="6" t="s">
        <v>12295</v>
      </c>
      <c r="M6648" s="6">
        <v>63</v>
      </c>
      <c r="N6648" s="6" t="e">
        <f>VLOOKUP(A6648,web_archive!D:AB,18,FALSE)</f>
        <v>#N/A</v>
      </c>
      <c r="O6648" s="6">
        <v>2</v>
      </c>
      <c r="P6648" s="6"/>
      <c r="Q6648" s="6"/>
      <c r="R6648" s="6"/>
      <c r="S6648" s="6"/>
      <c r="T6648" s="6"/>
      <c r="U6648" s="6" t="s">
        <v>12299</v>
      </c>
      <c r="V6648" s="6" t="s">
        <v>12299</v>
      </c>
      <c r="W6648" s="6" t="s">
        <v>12299</v>
      </c>
      <c r="X6648" s="6"/>
      <c r="Y6648" s="6"/>
      <c r="Z6648" s="6"/>
    </row>
    <row r="6649" spans="1:26" x14ac:dyDescent="0.3">
      <c r="A6649" s="6">
        <v>12512</v>
      </c>
      <c r="B6649" s="6" t="s">
        <v>23872</v>
      </c>
      <c r="C6649" s="6" t="s">
        <v>23873</v>
      </c>
      <c r="D6649" s="6">
        <v>2</v>
      </c>
      <c r="E6649" s="6">
        <v>0</v>
      </c>
      <c r="F6649" s="6"/>
      <c r="G6649" s="6">
        <v>10</v>
      </c>
      <c r="H6649" s="6"/>
      <c r="I6649" s="6"/>
      <c r="J6649" s="6"/>
      <c r="K6649" s="6"/>
      <c r="L6649" s="6" t="s">
        <v>12295</v>
      </c>
      <c r="M6649" s="6">
        <v>63</v>
      </c>
      <c r="N6649" s="6" t="e">
        <f>VLOOKUP(A6649,web_archive!D:AB,18,FALSE)</f>
        <v>#N/A</v>
      </c>
      <c r="O6649" s="6">
        <v>2</v>
      </c>
      <c r="P6649" s="6"/>
      <c r="Q6649" s="6"/>
      <c r="R6649" s="6"/>
      <c r="S6649" s="6"/>
      <c r="T6649" s="6"/>
      <c r="U6649" s="6" t="s">
        <v>12299</v>
      </c>
      <c r="V6649" s="6" t="s">
        <v>12299</v>
      </c>
      <c r="W6649" s="6" t="s">
        <v>12299</v>
      </c>
      <c r="X6649" s="6"/>
      <c r="Y6649" s="6"/>
      <c r="Z6649" s="6"/>
    </row>
    <row r="6650" spans="1:26" x14ac:dyDescent="0.3">
      <c r="A6650" s="6">
        <v>12513</v>
      </c>
      <c r="B6650" s="6" t="s">
        <v>23874</v>
      </c>
      <c r="C6650" s="6" t="s">
        <v>23875</v>
      </c>
      <c r="D6650" s="6">
        <v>2</v>
      </c>
      <c r="E6650" s="6">
        <v>0</v>
      </c>
      <c r="F6650" s="6"/>
      <c r="G6650" s="6">
        <v>10</v>
      </c>
      <c r="H6650" s="6"/>
      <c r="I6650" s="6"/>
      <c r="J6650" s="6"/>
      <c r="K6650" s="6"/>
      <c r="L6650" s="6" t="s">
        <v>12295</v>
      </c>
      <c r="M6650" s="6">
        <v>63</v>
      </c>
      <c r="N6650" s="6" t="e">
        <f>VLOOKUP(A6650,web_archive!D:AB,18,FALSE)</f>
        <v>#N/A</v>
      </c>
      <c r="O6650" s="6">
        <v>2</v>
      </c>
      <c r="P6650" s="6"/>
      <c r="Q6650" s="6"/>
      <c r="R6650" s="6"/>
      <c r="S6650" s="6"/>
      <c r="T6650" s="6"/>
      <c r="U6650" s="6" t="s">
        <v>12299</v>
      </c>
      <c r="V6650" s="6" t="s">
        <v>12299</v>
      </c>
      <c r="W6650" s="6" t="s">
        <v>12299</v>
      </c>
      <c r="X6650" s="6"/>
      <c r="Y6650" s="6"/>
      <c r="Z6650" s="6"/>
    </row>
    <row r="6651" spans="1:26" x14ac:dyDescent="0.3">
      <c r="A6651" s="6">
        <v>12514</v>
      </c>
      <c r="B6651" s="6" t="s">
        <v>23876</v>
      </c>
      <c r="C6651" s="6" t="s">
        <v>23877</v>
      </c>
      <c r="D6651" s="6">
        <v>2</v>
      </c>
      <c r="E6651" s="6">
        <v>0</v>
      </c>
      <c r="F6651" s="6"/>
      <c r="G6651" s="6">
        <v>10</v>
      </c>
      <c r="H6651" s="6"/>
      <c r="I6651" s="6"/>
      <c r="J6651" s="6"/>
      <c r="K6651" s="6"/>
      <c r="L6651" s="6" t="s">
        <v>12295</v>
      </c>
      <c r="M6651" s="6">
        <v>63</v>
      </c>
      <c r="N6651" s="6" t="e">
        <f>VLOOKUP(A6651,web_archive!D:AB,18,FALSE)</f>
        <v>#N/A</v>
      </c>
      <c r="O6651" s="6">
        <v>2</v>
      </c>
      <c r="P6651" s="6"/>
      <c r="Q6651" s="6"/>
      <c r="R6651" s="6"/>
      <c r="S6651" s="6"/>
      <c r="T6651" s="6"/>
      <c r="U6651" s="6" t="s">
        <v>23878</v>
      </c>
      <c r="V6651" s="6" t="s">
        <v>23879</v>
      </c>
      <c r="W6651" s="6">
        <v>100</v>
      </c>
      <c r="X6651" s="6" t="s">
        <v>13387</v>
      </c>
      <c r="Y6651" s="6" t="s">
        <v>12299</v>
      </c>
      <c r="Z6651" s="6" t="s">
        <v>12299</v>
      </c>
    </row>
    <row r="6652" spans="1:26" x14ac:dyDescent="0.3">
      <c r="A6652" s="6">
        <v>12515</v>
      </c>
      <c r="B6652" s="6" t="s">
        <v>23880</v>
      </c>
      <c r="C6652" s="6" t="s">
        <v>23881</v>
      </c>
      <c r="D6652" s="6">
        <v>2</v>
      </c>
      <c r="E6652" s="6">
        <v>0</v>
      </c>
      <c r="F6652" s="6"/>
      <c r="G6652" s="6">
        <v>10</v>
      </c>
      <c r="H6652" s="6"/>
      <c r="I6652" s="6"/>
      <c r="J6652" s="6"/>
      <c r="K6652" s="6"/>
      <c r="L6652" s="6" t="s">
        <v>12295</v>
      </c>
      <c r="M6652" s="6">
        <v>63</v>
      </c>
      <c r="N6652" s="6" t="e">
        <f>VLOOKUP(A6652,web_archive!D:AB,18,FALSE)</f>
        <v>#N/A</v>
      </c>
      <c r="O6652" s="6">
        <v>2</v>
      </c>
      <c r="P6652" s="6"/>
      <c r="Q6652" s="6"/>
      <c r="R6652" s="6"/>
      <c r="S6652" s="6"/>
      <c r="T6652" s="6"/>
      <c r="U6652" s="6" t="s">
        <v>23754</v>
      </c>
      <c r="V6652" s="6">
        <v>600000</v>
      </c>
      <c r="W6652" s="6">
        <v>-7</v>
      </c>
      <c r="X6652" s="6" t="s">
        <v>12451</v>
      </c>
      <c r="Y6652" s="6" t="s">
        <v>12299</v>
      </c>
      <c r="Z6652" s="6" t="s">
        <v>12299</v>
      </c>
    </row>
    <row r="6653" spans="1:26" x14ac:dyDescent="0.3">
      <c r="A6653" s="6">
        <v>12516</v>
      </c>
      <c r="B6653" s="6" t="s">
        <v>23882</v>
      </c>
      <c r="C6653" s="6" t="s">
        <v>23883</v>
      </c>
      <c r="D6653" s="6">
        <v>2</v>
      </c>
      <c r="E6653" s="6">
        <v>0</v>
      </c>
      <c r="F6653" s="6"/>
      <c r="G6653" s="6">
        <v>10</v>
      </c>
      <c r="H6653" s="6"/>
      <c r="I6653" s="6"/>
      <c r="J6653" s="6"/>
      <c r="K6653" s="6"/>
      <c r="L6653" s="6" t="s">
        <v>12295</v>
      </c>
      <c r="M6653" s="6">
        <v>63</v>
      </c>
      <c r="N6653" s="6" t="e">
        <f>VLOOKUP(A6653,web_archive!D:AB,18,FALSE)</f>
        <v>#N/A</v>
      </c>
      <c r="O6653" s="6">
        <v>2</v>
      </c>
      <c r="P6653" s="6"/>
      <c r="Q6653" s="6"/>
      <c r="R6653" s="6"/>
      <c r="S6653" s="6"/>
      <c r="T6653" s="6"/>
      <c r="U6653" s="6" t="s">
        <v>23757</v>
      </c>
      <c r="V6653" s="6">
        <v>600000</v>
      </c>
      <c r="W6653" s="6">
        <v>-5</v>
      </c>
      <c r="X6653" s="6" t="s">
        <v>12491</v>
      </c>
      <c r="Y6653" s="6" t="s">
        <v>12299</v>
      </c>
      <c r="Z6653" s="6" t="s">
        <v>12299</v>
      </c>
    </row>
    <row r="6654" spans="1:26" x14ac:dyDescent="0.3">
      <c r="A6654" s="6">
        <v>12517</v>
      </c>
      <c r="B6654" s="6" t="s">
        <v>23884</v>
      </c>
      <c r="C6654" s="6" t="s">
        <v>23885</v>
      </c>
      <c r="D6654" s="6">
        <v>2</v>
      </c>
      <c r="E6654" s="6">
        <v>0</v>
      </c>
      <c r="F6654" s="6"/>
      <c r="G6654" s="6">
        <v>10</v>
      </c>
      <c r="H6654" s="6"/>
      <c r="I6654" s="6"/>
      <c r="J6654" s="6"/>
      <c r="K6654" s="6"/>
      <c r="L6654" s="6" t="s">
        <v>12295</v>
      </c>
      <c r="M6654" s="6">
        <v>63</v>
      </c>
      <c r="N6654" s="6" t="e">
        <f>VLOOKUP(A6654,web_archive!D:AB,18,FALSE)</f>
        <v>#N/A</v>
      </c>
      <c r="O6654" s="6">
        <v>2</v>
      </c>
      <c r="P6654" s="6"/>
      <c r="Q6654" s="6"/>
      <c r="R6654" s="6"/>
      <c r="S6654" s="6"/>
      <c r="T6654" s="6"/>
      <c r="U6654" s="6" t="s">
        <v>12299</v>
      </c>
      <c r="V6654" s="6" t="s">
        <v>12299</v>
      </c>
      <c r="W6654" s="6" t="s">
        <v>12299</v>
      </c>
      <c r="X6654" s="6"/>
      <c r="Y6654" s="6"/>
      <c r="Z6654" s="6"/>
    </row>
    <row r="6655" spans="1:26" x14ac:dyDescent="0.3">
      <c r="A6655" s="6">
        <v>12518</v>
      </c>
      <c r="B6655" s="6" t="s">
        <v>23886</v>
      </c>
      <c r="C6655" s="6" t="s">
        <v>23887</v>
      </c>
      <c r="D6655" s="6">
        <v>2</v>
      </c>
      <c r="E6655" s="6">
        <v>0</v>
      </c>
      <c r="F6655" s="6"/>
      <c r="G6655" s="6">
        <v>10</v>
      </c>
      <c r="H6655" s="6"/>
      <c r="I6655" s="6"/>
      <c r="J6655" s="6"/>
      <c r="K6655" s="6"/>
      <c r="L6655" s="6" t="s">
        <v>12295</v>
      </c>
      <c r="M6655" s="6">
        <v>63</v>
      </c>
      <c r="N6655" s="6" t="e">
        <f>VLOOKUP(A6655,web_archive!D:AB,18,FALSE)</f>
        <v>#N/A</v>
      </c>
      <c r="O6655" s="6">
        <v>2</v>
      </c>
      <c r="P6655" s="6"/>
      <c r="Q6655" s="6"/>
      <c r="R6655" s="6"/>
      <c r="S6655" s="6"/>
      <c r="T6655" s="6"/>
      <c r="U6655" s="6" t="s">
        <v>12299</v>
      </c>
      <c r="V6655" s="6" t="s">
        <v>12299</v>
      </c>
      <c r="W6655" s="6" t="s">
        <v>12299</v>
      </c>
      <c r="X6655" s="6"/>
      <c r="Y6655" s="6"/>
      <c r="Z6655" s="6"/>
    </row>
    <row r="6656" spans="1:26" x14ac:dyDescent="0.3">
      <c r="A6656" s="6">
        <v>12519</v>
      </c>
      <c r="B6656" s="6" t="s">
        <v>23888</v>
      </c>
      <c r="C6656" s="6" t="s">
        <v>23889</v>
      </c>
      <c r="D6656" s="6">
        <v>2</v>
      </c>
      <c r="E6656" s="6">
        <v>0</v>
      </c>
      <c r="F6656" s="6"/>
      <c r="G6656" s="6">
        <v>10</v>
      </c>
      <c r="H6656" s="6"/>
      <c r="I6656" s="6"/>
      <c r="J6656" s="6"/>
      <c r="K6656" s="6"/>
      <c r="L6656" s="6" t="s">
        <v>12295</v>
      </c>
      <c r="M6656" s="6">
        <v>63</v>
      </c>
      <c r="N6656" s="6" t="e">
        <f>VLOOKUP(A6656,web_archive!D:AB,18,FALSE)</f>
        <v>#N/A</v>
      </c>
      <c r="O6656" s="6">
        <v>2</v>
      </c>
      <c r="P6656" s="6"/>
      <c r="Q6656" s="6"/>
      <c r="R6656" s="6"/>
      <c r="S6656" s="6"/>
      <c r="T6656" s="6"/>
      <c r="U6656" s="6" t="s">
        <v>12299</v>
      </c>
      <c r="V6656" s="6" t="s">
        <v>12299</v>
      </c>
      <c r="W6656" s="6" t="s">
        <v>12299</v>
      </c>
      <c r="X6656" s="6"/>
      <c r="Y6656" s="6"/>
      <c r="Z6656" s="6"/>
    </row>
    <row r="6657" spans="1:25" x14ac:dyDescent="0.3">
      <c r="A6657" s="6">
        <v>12520</v>
      </c>
      <c r="B6657" s="6" t="s">
        <v>23890</v>
      </c>
      <c r="C6657" s="6" t="s">
        <v>23891</v>
      </c>
      <c r="D6657" s="6">
        <v>2</v>
      </c>
      <c r="E6657" s="6">
        <v>0</v>
      </c>
      <c r="F6657" s="6"/>
      <c r="G6657" s="6">
        <v>10</v>
      </c>
      <c r="H6657" s="6"/>
      <c r="I6657" s="6"/>
      <c r="J6657" s="6"/>
      <c r="K6657" s="6"/>
      <c r="L6657" s="6" t="s">
        <v>12295</v>
      </c>
      <c r="M6657" s="6">
        <v>63</v>
      </c>
      <c r="N6657" s="6" t="e">
        <f>VLOOKUP(A6657,web_archive!D:AB,18,FALSE)</f>
        <v>#N/A</v>
      </c>
      <c r="O6657" s="6">
        <v>2</v>
      </c>
      <c r="P6657" s="6"/>
      <c r="Q6657" s="6"/>
      <c r="R6657" s="6"/>
      <c r="S6657" s="6"/>
      <c r="T6657" s="6"/>
      <c r="U6657" s="6" t="s">
        <v>12299</v>
      </c>
      <c r="V6657" s="6" t="s">
        <v>12299</v>
      </c>
      <c r="W6657" s="6" t="s">
        <v>12299</v>
      </c>
      <c r="X6657" s="6"/>
      <c r="Y6657" s="6"/>
    </row>
    <row r="6658" spans="1:25" x14ac:dyDescent="0.3">
      <c r="A6658" s="6">
        <v>12521</v>
      </c>
      <c r="B6658" s="6" t="s">
        <v>23892</v>
      </c>
      <c r="C6658" s="6" t="s">
        <v>23893</v>
      </c>
      <c r="D6658" s="6">
        <v>2</v>
      </c>
      <c r="E6658" s="6">
        <v>0</v>
      </c>
      <c r="F6658" s="6"/>
      <c r="G6658" s="6">
        <v>10</v>
      </c>
      <c r="H6658" s="6"/>
      <c r="I6658" s="6"/>
      <c r="J6658" s="6"/>
      <c r="K6658" s="6"/>
      <c r="L6658" s="6" t="s">
        <v>12295</v>
      </c>
      <c r="M6658" s="6">
        <v>63</v>
      </c>
      <c r="N6658" s="6" t="e">
        <f>VLOOKUP(A6658,web_archive!D:AB,18,FALSE)</f>
        <v>#N/A</v>
      </c>
      <c r="O6658" s="6">
        <v>2</v>
      </c>
      <c r="P6658" s="6"/>
      <c r="Q6658" s="6"/>
      <c r="R6658" s="6"/>
      <c r="S6658" s="6"/>
      <c r="T6658" s="6"/>
      <c r="U6658" s="6" t="s">
        <v>12299</v>
      </c>
      <c r="V6658" s="6" t="s">
        <v>12299</v>
      </c>
      <c r="W6658" s="6" t="s">
        <v>12299</v>
      </c>
      <c r="X6658" s="6"/>
      <c r="Y6658" s="6"/>
    </row>
    <row r="6659" spans="1:25" x14ac:dyDescent="0.3">
      <c r="A6659" s="6">
        <v>12522</v>
      </c>
      <c r="B6659" s="6" t="s">
        <v>23894</v>
      </c>
      <c r="C6659" s="6" t="s">
        <v>23895</v>
      </c>
      <c r="D6659" s="6">
        <v>2</v>
      </c>
      <c r="E6659" s="6">
        <v>2</v>
      </c>
      <c r="F6659" s="6"/>
      <c r="G6659" s="6">
        <v>10</v>
      </c>
      <c r="H6659" s="6"/>
      <c r="I6659" s="6"/>
      <c r="J6659" s="6"/>
      <c r="K6659" s="6"/>
      <c r="L6659" s="6" t="s">
        <v>12295</v>
      </c>
      <c r="M6659" s="6">
        <v>63</v>
      </c>
      <c r="N6659" s="6" t="e">
        <f>VLOOKUP(A6659,web_archive!D:AB,18,FALSE)</f>
        <v>#N/A</v>
      </c>
      <c r="O6659" s="6">
        <v>2</v>
      </c>
      <c r="P6659" s="6"/>
      <c r="Q6659" s="6"/>
      <c r="R6659" s="6"/>
      <c r="S6659" s="6"/>
      <c r="T6659" s="6"/>
      <c r="U6659" s="6" t="s">
        <v>23896</v>
      </c>
      <c r="V6659" s="6" t="s">
        <v>12489</v>
      </c>
      <c r="W6659" s="6" t="s">
        <v>12299</v>
      </c>
      <c r="X6659" s="6" t="s">
        <v>12299</v>
      </c>
      <c r="Y6659" s="6"/>
    </row>
    <row r="6660" spans="1:25" x14ac:dyDescent="0.3">
      <c r="A6660" s="6">
        <v>12523</v>
      </c>
      <c r="B6660" s="6" t="s">
        <v>23897</v>
      </c>
      <c r="C6660" s="6" t="s">
        <v>23898</v>
      </c>
      <c r="D6660" s="6">
        <v>2</v>
      </c>
      <c r="E6660" s="6">
        <v>2</v>
      </c>
      <c r="F6660" s="6"/>
      <c r="G6660" s="6">
        <v>10</v>
      </c>
      <c r="H6660" s="6"/>
      <c r="I6660" s="6"/>
      <c r="J6660" s="6"/>
      <c r="K6660" s="6"/>
      <c r="L6660" s="6" t="s">
        <v>12295</v>
      </c>
      <c r="M6660" s="6">
        <v>63</v>
      </c>
      <c r="N6660" s="6" t="e">
        <f>VLOOKUP(A6660,web_archive!D:AB,18,FALSE)</f>
        <v>#N/A</v>
      </c>
      <c r="O6660" s="6">
        <v>2</v>
      </c>
      <c r="P6660" s="6"/>
      <c r="Q6660" s="6"/>
      <c r="R6660" s="6"/>
      <c r="S6660" s="6"/>
      <c r="T6660" s="6"/>
      <c r="U6660" s="6" t="s">
        <v>23899</v>
      </c>
      <c r="V6660" s="6" t="s">
        <v>12489</v>
      </c>
      <c r="W6660" s="6" t="s">
        <v>12299</v>
      </c>
      <c r="X6660" s="6" t="s">
        <v>12299</v>
      </c>
      <c r="Y6660" s="6"/>
    </row>
    <row r="6661" spans="1:25" x14ac:dyDescent="0.3">
      <c r="A6661" s="6">
        <v>12524</v>
      </c>
      <c r="B6661" s="6" t="s">
        <v>23900</v>
      </c>
      <c r="C6661" s="6" t="s">
        <v>23901</v>
      </c>
      <c r="D6661" s="6">
        <v>2</v>
      </c>
      <c r="E6661" s="6">
        <v>2</v>
      </c>
      <c r="F6661" s="6"/>
      <c r="G6661" s="6">
        <v>10</v>
      </c>
      <c r="H6661" s="6"/>
      <c r="I6661" s="6"/>
      <c r="J6661" s="6"/>
      <c r="K6661" s="6"/>
      <c r="L6661" s="6" t="s">
        <v>12295</v>
      </c>
      <c r="M6661" s="6">
        <v>63</v>
      </c>
      <c r="N6661" s="6" t="e">
        <f>VLOOKUP(A6661,web_archive!D:AB,18,FALSE)</f>
        <v>#N/A</v>
      </c>
      <c r="O6661" s="6">
        <v>2</v>
      </c>
      <c r="P6661" s="6"/>
      <c r="Q6661" s="6"/>
      <c r="R6661" s="6"/>
      <c r="S6661" s="6"/>
      <c r="T6661" s="6"/>
      <c r="U6661" s="6" t="s">
        <v>23902</v>
      </c>
      <c r="V6661" s="6" t="s">
        <v>12491</v>
      </c>
      <c r="W6661" s="6" t="s">
        <v>12299</v>
      </c>
      <c r="X6661" s="6" t="s">
        <v>12299</v>
      </c>
      <c r="Y6661" s="6"/>
    </row>
    <row r="6662" spans="1:25" x14ac:dyDescent="0.3">
      <c r="A6662" s="6">
        <v>12525</v>
      </c>
      <c r="B6662" s="6" t="s">
        <v>23903</v>
      </c>
      <c r="C6662" s="6" t="s">
        <v>23904</v>
      </c>
      <c r="D6662" s="6">
        <v>2</v>
      </c>
      <c r="E6662" s="6">
        <v>2</v>
      </c>
      <c r="F6662" s="6"/>
      <c r="G6662" s="6">
        <v>10</v>
      </c>
      <c r="H6662" s="6"/>
      <c r="I6662" s="6"/>
      <c r="J6662" s="6"/>
      <c r="K6662" s="6"/>
      <c r="L6662" s="6" t="s">
        <v>12295</v>
      </c>
      <c r="M6662" s="6">
        <v>63</v>
      </c>
      <c r="N6662" s="6" t="e">
        <f>VLOOKUP(A6662,web_archive!D:AB,18,FALSE)</f>
        <v>#N/A</v>
      </c>
      <c r="O6662" s="6">
        <v>2</v>
      </c>
      <c r="P6662" s="6"/>
      <c r="Q6662" s="6"/>
      <c r="R6662" s="6"/>
      <c r="S6662" s="6"/>
      <c r="T6662" s="6"/>
      <c r="U6662" s="6" t="s">
        <v>23905</v>
      </c>
      <c r="V6662" s="6" t="s">
        <v>12491</v>
      </c>
      <c r="W6662" s="6" t="s">
        <v>12299</v>
      </c>
      <c r="X6662" s="6" t="s">
        <v>12299</v>
      </c>
      <c r="Y6662" s="6"/>
    </row>
    <row r="6663" spans="1:25" x14ac:dyDescent="0.3">
      <c r="A6663" s="6">
        <v>12526</v>
      </c>
      <c r="B6663" s="6" t="s">
        <v>23906</v>
      </c>
      <c r="C6663" s="6" t="s">
        <v>23907</v>
      </c>
      <c r="D6663" s="6">
        <v>2</v>
      </c>
      <c r="E6663" s="6">
        <v>2</v>
      </c>
      <c r="F6663" s="6"/>
      <c r="G6663" s="6">
        <v>10</v>
      </c>
      <c r="H6663" s="6"/>
      <c r="I6663" s="6"/>
      <c r="J6663" s="6"/>
      <c r="K6663" s="6"/>
      <c r="L6663" s="6" t="s">
        <v>12295</v>
      </c>
      <c r="M6663" s="6">
        <v>63</v>
      </c>
      <c r="N6663" s="6" t="e">
        <f>VLOOKUP(A6663,web_archive!D:AB,18,FALSE)</f>
        <v>#N/A</v>
      </c>
      <c r="O6663" s="6">
        <v>2</v>
      </c>
      <c r="P6663" s="6"/>
      <c r="Q6663" s="6"/>
      <c r="R6663" s="6"/>
      <c r="S6663" s="6"/>
      <c r="T6663" s="6"/>
      <c r="U6663" s="6" t="s">
        <v>23908</v>
      </c>
      <c r="V6663" s="6" t="s">
        <v>12489</v>
      </c>
      <c r="W6663" s="6" t="s">
        <v>12299</v>
      </c>
      <c r="X6663" s="6" t="s">
        <v>12299</v>
      </c>
      <c r="Y6663" s="6"/>
    </row>
    <row r="6664" spans="1:25" x14ac:dyDescent="0.3">
      <c r="A6664" s="6">
        <v>12527</v>
      </c>
      <c r="B6664" s="6" t="s">
        <v>23909</v>
      </c>
      <c r="C6664" s="6" t="s">
        <v>23910</v>
      </c>
      <c r="D6664" s="6">
        <v>2</v>
      </c>
      <c r="E6664" s="6">
        <v>2</v>
      </c>
      <c r="F6664" s="6"/>
      <c r="G6664" s="6">
        <v>10</v>
      </c>
      <c r="H6664" s="6"/>
      <c r="I6664" s="6"/>
      <c r="J6664" s="6"/>
      <c r="K6664" s="6"/>
      <c r="L6664" s="6" t="s">
        <v>12295</v>
      </c>
      <c r="M6664" s="6">
        <v>63</v>
      </c>
      <c r="N6664" s="6" t="e">
        <f>VLOOKUP(A6664,web_archive!D:AB,18,FALSE)</f>
        <v>#N/A</v>
      </c>
      <c r="O6664" s="6">
        <v>2</v>
      </c>
      <c r="P6664" s="6"/>
      <c r="Q6664" s="6"/>
      <c r="R6664" s="6"/>
      <c r="S6664" s="6"/>
      <c r="T6664" s="6"/>
      <c r="U6664" s="6" t="s">
        <v>23911</v>
      </c>
      <c r="V6664" s="6" t="s">
        <v>12491</v>
      </c>
      <c r="W6664" s="6" t="s">
        <v>12299</v>
      </c>
      <c r="X6664" s="6" t="s">
        <v>12299</v>
      </c>
      <c r="Y6664" s="6"/>
    </row>
    <row r="6665" spans="1:25" x14ac:dyDescent="0.3">
      <c r="A6665" s="6">
        <v>12528</v>
      </c>
      <c r="B6665" s="6" t="s">
        <v>23912</v>
      </c>
      <c r="C6665" s="6" t="s">
        <v>2421</v>
      </c>
      <c r="D6665" s="6">
        <v>2</v>
      </c>
      <c r="E6665" s="6">
        <v>2</v>
      </c>
      <c r="F6665" s="6"/>
      <c r="G6665" s="6">
        <v>10</v>
      </c>
      <c r="H6665" s="6"/>
      <c r="I6665" s="6"/>
      <c r="J6665" s="6"/>
      <c r="K6665" s="6"/>
      <c r="L6665" s="6" t="s">
        <v>12295</v>
      </c>
      <c r="M6665" s="6">
        <v>63</v>
      </c>
      <c r="N6665" s="6" t="e">
        <f>VLOOKUP(A6665,web_archive!D:AB,18,FALSE)</f>
        <v>#N/A</v>
      </c>
      <c r="O6665" s="6">
        <v>2</v>
      </c>
      <c r="P6665" s="6"/>
      <c r="Q6665" s="6"/>
      <c r="R6665" s="6"/>
      <c r="S6665" s="6"/>
      <c r="T6665" s="6"/>
      <c r="U6665" s="6" t="s">
        <v>23082</v>
      </c>
      <c r="V6665" s="6">
        <v>600000</v>
      </c>
      <c r="W6665" s="6" t="s">
        <v>12298</v>
      </c>
      <c r="X6665" s="6" t="s">
        <v>12299</v>
      </c>
      <c r="Y6665" s="6" t="s">
        <v>12299</v>
      </c>
    </row>
    <row r="6666" spans="1:25" x14ac:dyDescent="0.3">
      <c r="A6666" s="6">
        <v>12529</v>
      </c>
      <c r="B6666" s="6" t="s">
        <v>23913</v>
      </c>
      <c r="C6666" s="6" t="s">
        <v>23914</v>
      </c>
      <c r="D6666" s="6">
        <v>2</v>
      </c>
      <c r="E6666" s="6">
        <v>0</v>
      </c>
      <c r="F6666" s="6"/>
      <c r="G6666" s="6">
        <v>0</v>
      </c>
      <c r="H6666" s="6"/>
      <c r="I6666" s="6"/>
      <c r="J6666" s="6"/>
      <c r="K6666" s="6"/>
      <c r="L6666" s="6" t="s">
        <v>12295</v>
      </c>
      <c r="M6666" s="6">
        <v>63</v>
      </c>
      <c r="N6666" s="6" t="e">
        <f>VLOOKUP(A6666,web_archive!D:AB,18,FALSE)</f>
        <v>#N/A</v>
      </c>
      <c r="O6666" s="6">
        <v>2</v>
      </c>
      <c r="P6666" s="6"/>
      <c r="Q6666" s="6"/>
      <c r="R6666" s="6"/>
      <c r="S6666" s="6"/>
      <c r="T6666" s="6"/>
      <c r="U6666" s="6" t="s">
        <v>23915</v>
      </c>
      <c r="V6666" s="6" t="s">
        <v>12413</v>
      </c>
      <c r="W6666" s="6" t="s">
        <v>12299</v>
      </c>
      <c r="X6666" s="6" t="s">
        <v>12299</v>
      </c>
      <c r="Y6666" s="6"/>
    </row>
    <row r="6667" spans="1:25" x14ac:dyDescent="0.3">
      <c r="A6667" s="6">
        <v>12530</v>
      </c>
      <c r="B6667" s="6" t="s">
        <v>23916</v>
      </c>
      <c r="C6667" s="6" t="s">
        <v>23917</v>
      </c>
      <c r="D6667" s="6">
        <v>2</v>
      </c>
      <c r="E6667" s="6">
        <v>0</v>
      </c>
      <c r="F6667" s="6"/>
      <c r="G6667" s="6">
        <v>0</v>
      </c>
      <c r="H6667" s="6"/>
      <c r="I6667" s="6"/>
      <c r="J6667" s="6"/>
      <c r="K6667" s="6"/>
      <c r="L6667" s="6" t="s">
        <v>12295</v>
      </c>
      <c r="M6667" s="6">
        <v>63</v>
      </c>
      <c r="N6667" s="6" t="e">
        <f>VLOOKUP(A6667,web_archive!D:AB,18,FALSE)</f>
        <v>#N/A</v>
      </c>
      <c r="O6667" s="6">
        <v>2</v>
      </c>
      <c r="P6667" s="6"/>
      <c r="Q6667" s="6"/>
      <c r="R6667" s="6"/>
      <c r="S6667" s="6"/>
      <c r="T6667" s="6"/>
      <c r="U6667" s="6" t="s">
        <v>12299</v>
      </c>
      <c r="V6667" s="6" t="s">
        <v>12299</v>
      </c>
      <c r="W6667" s="6" t="s">
        <v>12299</v>
      </c>
      <c r="X6667" s="6"/>
      <c r="Y6667" s="6"/>
    </row>
    <row r="6668" spans="1:25" x14ac:dyDescent="0.3">
      <c r="A6668" s="6">
        <v>12531</v>
      </c>
      <c r="B6668" s="6" t="s">
        <v>23918</v>
      </c>
      <c r="C6668" s="6" t="s">
        <v>23919</v>
      </c>
      <c r="D6668" s="6">
        <v>2</v>
      </c>
      <c r="E6668" s="6">
        <v>0</v>
      </c>
      <c r="F6668" s="6"/>
      <c r="G6668" s="6">
        <v>0</v>
      </c>
      <c r="H6668" s="6"/>
      <c r="I6668" s="6"/>
      <c r="J6668" s="6"/>
      <c r="K6668" s="6"/>
      <c r="L6668" s="6" t="s">
        <v>12295</v>
      </c>
      <c r="M6668" s="6">
        <v>63</v>
      </c>
      <c r="N6668" s="6" t="e">
        <f>VLOOKUP(A6668,web_archive!D:AB,18,FALSE)</f>
        <v>#N/A</v>
      </c>
      <c r="O6668" s="6">
        <v>2</v>
      </c>
      <c r="P6668" s="6"/>
      <c r="Q6668" s="6"/>
      <c r="R6668" s="6"/>
      <c r="S6668" s="6"/>
      <c r="T6668" s="6"/>
      <c r="U6668" s="6" t="s">
        <v>23920</v>
      </c>
      <c r="V6668" s="6" t="s">
        <v>12413</v>
      </c>
      <c r="W6668" s="6" t="s">
        <v>12299</v>
      </c>
      <c r="X6668" s="6" t="s">
        <v>12299</v>
      </c>
      <c r="Y6668" s="6"/>
    </row>
    <row r="6669" spans="1:25" x14ac:dyDescent="0.3">
      <c r="A6669" s="6">
        <v>12532</v>
      </c>
      <c r="B6669" s="6" t="s">
        <v>23921</v>
      </c>
      <c r="C6669" s="6" t="s">
        <v>23922</v>
      </c>
      <c r="D6669" s="6">
        <v>2</v>
      </c>
      <c r="E6669" s="6">
        <v>0</v>
      </c>
      <c r="F6669" s="6"/>
      <c r="G6669" s="6">
        <v>0</v>
      </c>
      <c r="H6669" s="6"/>
      <c r="I6669" s="6"/>
      <c r="J6669" s="6"/>
      <c r="K6669" s="6"/>
      <c r="L6669" s="6" t="s">
        <v>12295</v>
      </c>
      <c r="M6669" s="6">
        <v>63</v>
      </c>
      <c r="N6669" s="6" t="e">
        <f>VLOOKUP(A6669,web_archive!D:AB,18,FALSE)</f>
        <v>#N/A</v>
      </c>
      <c r="O6669" s="6">
        <v>2</v>
      </c>
      <c r="P6669" s="6"/>
      <c r="Q6669" s="6"/>
      <c r="R6669" s="6"/>
      <c r="S6669" s="6"/>
      <c r="T6669" s="6"/>
      <c r="U6669" s="6" t="s">
        <v>23923</v>
      </c>
      <c r="V6669" s="6" t="s">
        <v>12413</v>
      </c>
      <c r="W6669" s="6" t="s">
        <v>12299</v>
      </c>
      <c r="X6669" s="6" t="s">
        <v>12299</v>
      </c>
      <c r="Y6669" s="6"/>
    </row>
    <row r="6670" spans="1:25" x14ac:dyDescent="0.3">
      <c r="A6670" s="6">
        <v>12533</v>
      </c>
      <c r="B6670" s="6" t="s">
        <v>23924</v>
      </c>
      <c r="C6670" s="6" t="s">
        <v>23925</v>
      </c>
      <c r="D6670" s="6">
        <v>2</v>
      </c>
      <c r="E6670" s="6">
        <v>0</v>
      </c>
      <c r="F6670" s="6"/>
      <c r="G6670" s="6">
        <v>0</v>
      </c>
      <c r="H6670" s="6"/>
      <c r="I6670" s="6"/>
      <c r="J6670" s="6"/>
      <c r="K6670" s="6"/>
      <c r="L6670" s="6" t="s">
        <v>12295</v>
      </c>
      <c r="M6670" s="6">
        <v>63</v>
      </c>
      <c r="N6670" s="6" t="e">
        <f>VLOOKUP(A6670,web_archive!D:AB,18,FALSE)</f>
        <v>#N/A</v>
      </c>
      <c r="O6670" s="6">
        <v>2</v>
      </c>
      <c r="P6670" s="6"/>
      <c r="Q6670" s="6"/>
      <c r="R6670" s="6"/>
      <c r="S6670" s="6"/>
      <c r="T6670" s="6"/>
      <c r="U6670" s="6" t="s">
        <v>23926</v>
      </c>
      <c r="V6670" s="6" t="s">
        <v>12413</v>
      </c>
      <c r="W6670" s="6" t="s">
        <v>12299</v>
      </c>
      <c r="X6670" s="6" t="s">
        <v>12299</v>
      </c>
      <c r="Y6670" s="6"/>
    </row>
    <row r="6671" spans="1:25" x14ac:dyDescent="0.3">
      <c r="A6671" s="6">
        <v>12534</v>
      </c>
      <c r="B6671" s="6" t="s">
        <v>23927</v>
      </c>
      <c r="C6671" s="6" t="s">
        <v>23928</v>
      </c>
      <c r="D6671" s="6">
        <v>2</v>
      </c>
      <c r="E6671" s="6">
        <v>0</v>
      </c>
      <c r="F6671" s="6"/>
      <c r="G6671" s="6">
        <v>0</v>
      </c>
      <c r="H6671" s="6"/>
      <c r="I6671" s="6"/>
      <c r="J6671" s="6"/>
      <c r="K6671" s="6"/>
      <c r="L6671" s="6" t="s">
        <v>12295</v>
      </c>
      <c r="M6671" s="6">
        <v>63</v>
      </c>
      <c r="N6671" s="6" t="e">
        <f>VLOOKUP(A6671,web_archive!D:AB,18,FALSE)</f>
        <v>#N/A</v>
      </c>
      <c r="O6671" s="6">
        <v>2</v>
      </c>
      <c r="P6671" s="6"/>
      <c r="Q6671" s="6"/>
      <c r="R6671" s="6"/>
      <c r="S6671" s="6"/>
      <c r="T6671" s="6"/>
      <c r="U6671" s="6" t="s">
        <v>12299</v>
      </c>
      <c r="V6671" s="6" t="s">
        <v>12299</v>
      </c>
      <c r="W6671" s="6" t="s">
        <v>12299</v>
      </c>
      <c r="X6671" s="6"/>
      <c r="Y6671" s="6"/>
    </row>
    <row r="6672" spans="1:25" x14ac:dyDescent="0.3">
      <c r="A6672" s="6">
        <v>12535</v>
      </c>
      <c r="B6672" s="6" t="s">
        <v>23929</v>
      </c>
      <c r="C6672" s="6" t="s">
        <v>23930</v>
      </c>
      <c r="D6672" s="6">
        <v>2</v>
      </c>
      <c r="E6672" s="6">
        <v>0</v>
      </c>
      <c r="F6672" s="6"/>
      <c r="G6672" s="6">
        <v>0</v>
      </c>
      <c r="H6672" s="6"/>
      <c r="I6672" s="6"/>
      <c r="J6672" s="6"/>
      <c r="K6672" s="6"/>
      <c r="L6672" s="6" t="s">
        <v>12295</v>
      </c>
      <c r="M6672" s="6">
        <v>63</v>
      </c>
      <c r="N6672" s="6" t="e">
        <f>VLOOKUP(A6672,web_archive!D:AB,18,FALSE)</f>
        <v>#N/A</v>
      </c>
      <c r="O6672" s="6">
        <v>2</v>
      </c>
      <c r="P6672" s="6"/>
      <c r="Q6672" s="6"/>
      <c r="R6672" s="6"/>
      <c r="S6672" s="6"/>
      <c r="T6672" s="6"/>
      <c r="U6672" s="6" t="s">
        <v>12299</v>
      </c>
      <c r="V6672" s="6" t="s">
        <v>12299</v>
      </c>
      <c r="W6672" s="6" t="s">
        <v>12299</v>
      </c>
      <c r="X6672" s="6"/>
      <c r="Y6672" s="6"/>
    </row>
    <row r="6673" spans="1:29" x14ac:dyDescent="0.3">
      <c r="A6673" s="6">
        <v>12536</v>
      </c>
      <c r="B6673" s="6" t="s">
        <v>23931</v>
      </c>
      <c r="C6673" s="6" t="s">
        <v>23932</v>
      </c>
      <c r="D6673" s="6">
        <v>2</v>
      </c>
      <c r="E6673" s="6">
        <v>20</v>
      </c>
      <c r="F6673" s="6"/>
      <c r="G6673" s="6">
        <v>100</v>
      </c>
      <c r="H6673" s="6"/>
      <c r="I6673" s="6"/>
      <c r="J6673" s="6"/>
      <c r="K6673" s="6"/>
      <c r="L6673" s="6" t="s">
        <v>12295</v>
      </c>
      <c r="M6673" s="6">
        <v>63</v>
      </c>
      <c r="N6673" s="6" t="e">
        <f>VLOOKUP(A6673,web_archive!D:AB,18,FALSE)</f>
        <v>#N/A</v>
      </c>
      <c r="O6673" s="6">
        <v>2</v>
      </c>
      <c r="P6673" s="6"/>
      <c r="Q6673" s="6"/>
      <c r="R6673" s="6"/>
      <c r="S6673" s="6"/>
      <c r="T6673" s="6"/>
      <c r="U6673" s="6" t="s">
        <v>12299</v>
      </c>
      <c r="V6673" s="6" t="s">
        <v>12299</v>
      </c>
      <c r="W6673" s="6" t="s">
        <v>12299</v>
      </c>
      <c r="X6673" s="6"/>
      <c r="Y6673" s="6"/>
      <c r="Z6673" s="6"/>
      <c r="AA6673" s="6"/>
      <c r="AB6673" s="6"/>
      <c r="AC6673" s="6"/>
    </row>
    <row r="6674" spans="1:29" x14ac:dyDescent="0.3">
      <c r="A6674" s="6">
        <v>12537</v>
      </c>
      <c r="B6674" s="6" t="s">
        <v>23933</v>
      </c>
      <c r="C6674" s="6" t="s">
        <v>23934</v>
      </c>
      <c r="D6674" s="6">
        <v>2</v>
      </c>
      <c r="E6674" s="6">
        <v>1000</v>
      </c>
      <c r="F6674" s="6"/>
      <c r="G6674" s="6">
        <v>10</v>
      </c>
      <c r="H6674" s="6"/>
      <c r="I6674" s="6"/>
      <c r="J6674" s="6"/>
      <c r="K6674" s="6"/>
      <c r="L6674" s="6" t="s">
        <v>12295</v>
      </c>
      <c r="M6674" s="6">
        <v>63</v>
      </c>
      <c r="N6674" s="6" t="e">
        <f>VLOOKUP(A6674,web_archive!D:AB,18,FALSE)</f>
        <v>#N/A</v>
      </c>
      <c r="O6674" s="6">
        <v>2</v>
      </c>
      <c r="P6674" s="6"/>
      <c r="Q6674" s="6"/>
      <c r="R6674" s="6"/>
      <c r="S6674" s="6"/>
      <c r="T6674" s="6"/>
      <c r="U6674" s="6" t="s">
        <v>23935</v>
      </c>
      <c r="V6674" s="6" t="s">
        <v>23936</v>
      </c>
      <c r="W6674" s="6" t="s">
        <v>23937</v>
      </c>
      <c r="X6674" s="6" t="s">
        <v>23938</v>
      </c>
      <c r="Y6674" s="6" t="s">
        <v>23939</v>
      </c>
      <c r="Z6674" s="6" t="s">
        <v>23940</v>
      </c>
      <c r="AA6674" s="6" t="s">
        <v>12489</v>
      </c>
      <c r="AB6674" s="6" t="s">
        <v>12299</v>
      </c>
      <c r="AC6674" s="6" t="s">
        <v>12299</v>
      </c>
    </row>
    <row r="6675" spans="1:29" x14ac:dyDescent="0.3">
      <c r="A6675" s="6">
        <v>12538</v>
      </c>
      <c r="B6675" s="6" t="s">
        <v>23941</v>
      </c>
      <c r="C6675" s="6" t="s">
        <v>23942</v>
      </c>
      <c r="D6675" s="6">
        <v>2</v>
      </c>
      <c r="E6675" s="6">
        <v>2000</v>
      </c>
      <c r="F6675" s="6"/>
      <c r="G6675" s="6">
        <v>10</v>
      </c>
      <c r="H6675" s="6"/>
      <c r="I6675" s="6"/>
      <c r="J6675" s="6"/>
      <c r="K6675" s="6"/>
      <c r="L6675" s="6" t="s">
        <v>12295</v>
      </c>
      <c r="M6675" s="6">
        <v>63</v>
      </c>
      <c r="N6675" s="6" t="e">
        <f>VLOOKUP(A6675,web_archive!D:AB,18,FALSE)</f>
        <v>#N/A</v>
      </c>
      <c r="O6675" s="6">
        <v>2</v>
      </c>
      <c r="P6675" s="6"/>
      <c r="Q6675" s="6"/>
      <c r="R6675" s="6"/>
      <c r="S6675" s="6"/>
      <c r="T6675" s="6"/>
      <c r="U6675" s="6" t="s">
        <v>23943</v>
      </c>
      <c r="V6675" s="6" t="s">
        <v>23944</v>
      </c>
      <c r="W6675" s="6" t="s">
        <v>23945</v>
      </c>
      <c r="X6675" s="6" t="s">
        <v>23946</v>
      </c>
      <c r="Y6675" s="6" t="s">
        <v>23947</v>
      </c>
      <c r="Z6675" s="6" t="s">
        <v>12489</v>
      </c>
      <c r="AA6675" s="6" t="s">
        <v>12299</v>
      </c>
      <c r="AB6675" s="6" t="s">
        <v>12299</v>
      </c>
      <c r="AC6675" s="6"/>
    </row>
    <row r="6676" spans="1:29" x14ac:dyDescent="0.3">
      <c r="A6676" s="6">
        <v>12539</v>
      </c>
      <c r="B6676" s="6" t="s">
        <v>23948</v>
      </c>
      <c r="C6676" s="6" t="s">
        <v>23949</v>
      </c>
      <c r="D6676" s="6">
        <v>2</v>
      </c>
      <c r="E6676" s="6">
        <v>20</v>
      </c>
      <c r="F6676" s="6"/>
      <c r="G6676" s="6">
        <v>100</v>
      </c>
      <c r="H6676" s="6"/>
      <c r="I6676" s="6"/>
      <c r="J6676" s="6"/>
      <c r="K6676" s="6"/>
      <c r="L6676" s="6" t="s">
        <v>12295</v>
      </c>
      <c r="M6676" s="6">
        <v>63</v>
      </c>
      <c r="N6676" s="6" t="e">
        <f>VLOOKUP(A6676,web_archive!D:AB,18,FALSE)</f>
        <v>#N/A</v>
      </c>
      <c r="O6676" s="6">
        <v>2</v>
      </c>
      <c r="P6676" s="6"/>
      <c r="Q6676" s="6"/>
      <c r="R6676" s="6"/>
      <c r="S6676" s="6"/>
      <c r="T6676" s="6"/>
      <c r="U6676" s="6" t="s">
        <v>23950</v>
      </c>
      <c r="V6676" s="6" t="s">
        <v>12299</v>
      </c>
      <c r="W6676" s="6" t="s">
        <v>12299</v>
      </c>
      <c r="X6676" s="6"/>
      <c r="Y6676" s="6"/>
      <c r="Z6676" s="6"/>
      <c r="AA6676" s="6"/>
      <c r="AB6676" s="6"/>
      <c r="AC6676" s="6"/>
    </row>
    <row r="6677" spans="1:29" x14ac:dyDescent="0.3">
      <c r="A6677" s="6">
        <v>12540</v>
      </c>
      <c r="B6677" s="6" t="s">
        <v>23951</v>
      </c>
      <c r="C6677" s="6" t="s">
        <v>23952</v>
      </c>
      <c r="D6677" s="6">
        <v>2</v>
      </c>
      <c r="E6677" s="6">
        <v>20</v>
      </c>
      <c r="F6677" s="6"/>
      <c r="G6677" s="6">
        <v>10</v>
      </c>
      <c r="H6677" s="6"/>
      <c r="I6677" s="6"/>
      <c r="J6677" s="6"/>
      <c r="K6677" s="6"/>
      <c r="L6677" s="6" t="s">
        <v>12295</v>
      </c>
      <c r="M6677" s="6">
        <v>63</v>
      </c>
      <c r="N6677" s="6" t="e">
        <f>VLOOKUP(A6677,web_archive!D:AB,18,FALSE)</f>
        <v>#N/A</v>
      </c>
      <c r="O6677" s="6">
        <v>2</v>
      </c>
      <c r="P6677" s="6"/>
      <c r="Q6677" s="6"/>
      <c r="R6677" s="6"/>
      <c r="S6677" s="6"/>
      <c r="T6677" s="6"/>
      <c r="U6677" s="6" t="s">
        <v>23953</v>
      </c>
      <c r="V6677" s="6" t="s">
        <v>12299</v>
      </c>
      <c r="W6677" s="6" t="s">
        <v>12299</v>
      </c>
      <c r="X6677" s="6"/>
      <c r="Y6677" s="6"/>
      <c r="Z6677" s="6"/>
      <c r="AA6677" s="6"/>
      <c r="AB6677" s="6"/>
      <c r="AC6677" s="6"/>
    </row>
    <row r="6678" spans="1:29" x14ac:dyDescent="0.3">
      <c r="A6678" s="6">
        <v>12541</v>
      </c>
      <c r="B6678" s="6" t="s">
        <v>23954</v>
      </c>
      <c r="C6678" s="6" t="s">
        <v>23955</v>
      </c>
      <c r="D6678" s="6">
        <v>2</v>
      </c>
      <c r="E6678" s="6">
        <v>20</v>
      </c>
      <c r="F6678" s="6"/>
      <c r="G6678" s="6">
        <v>10</v>
      </c>
      <c r="H6678" s="6"/>
      <c r="I6678" s="6"/>
      <c r="J6678" s="6"/>
      <c r="K6678" s="6"/>
      <c r="L6678" s="6" t="s">
        <v>12295</v>
      </c>
      <c r="M6678" s="6">
        <v>63</v>
      </c>
      <c r="N6678" s="6" t="e">
        <f>VLOOKUP(A6678,web_archive!D:AB,18,FALSE)</f>
        <v>#N/A</v>
      </c>
      <c r="O6678" s="6">
        <v>2</v>
      </c>
      <c r="P6678" s="6"/>
      <c r="Q6678" s="6"/>
      <c r="R6678" s="6"/>
      <c r="S6678" s="6"/>
      <c r="T6678" s="6"/>
      <c r="U6678" s="6" t="s">
        <v>23956</v>
      </c>
      <c r="V6678" s="6" t="s">
        <v>12406</v>
      </c>
      <c r="W6678" s="6" t="s">
        <v>12299</v>
      </c>
      <c r="X6678" s="6" t="s">
        <v>12299</v>
      </c>
      <c r="Y6678" s="6"/>
      <c r="Z6678" s="6"/>
      <c r="AA6678" s="6"/>
      <c r="AB6678" s="6"/>
      <c r="AC6678" s="6"/>
    </row>
    <row r="6679" spans="1:29" x14ac:dyDescent="0.3">
      <c r="A6679" s="6">
        <v>12542</v>
      </c>
      <c r="B6679" s="6" t="s">
        <v>23957</v>
      </c>
      <c r="C6679" s="6" t="s">
        <v>23958</v>
      </c>
      <c r="D6679" s="6">
        <v>2</v>
      </c>
      <c r="E6679" s="6">
        <v>20</v>
      </c>
      <c r="F6679" s="6"/>
      <c r="G6679" s="6">
        <v>10</v>
      </c>
      <c r="H6679" s="6"/>
      <c r="I6679" s="6"/>
      <c r="J6679" s="6"/>
      <c r="K6679" s="6"/>
      <c r="L6679" s="6" t="s">
        <v>12295</v>
      </c>
      <c r="M6679" s="6">
        <v>63</v>
      </c>
      <c r="N6679" s="6" t="e">
        <f>VLOOKUP(A6679,web_archive!D:AB,18,FALSE)</f>
        <v>#N/A</v>
      </c>
      <c r="O6679" s="6">
        <v>2</v>
      </c>
      <c r="P6679" s="6"/>
      <c r="Q6679" s="6"/>
      <c r="R6679" s="6"/>
      <c r="S6679" s="6"/>
      <c r="T6679" s="6"/>
      <c r="U6679" s="6" t="s">
        <v>23959</v>
      </c>
      <c r="V6679" s="6" t="s">
        <v>12299</v>
      </c>
      <c r="W6679" s="6" t="s">
        <v>12299</v>
      </c>
      <c r="X6679" s="6"/>
      <c r="Y6679" s="6"/>
      <c r="Z6679" s="6"/>
      <c r="AA6679" s="6"/>
      <c r="AB6679" s="6"/>
      <c r="AC6679" s="6"/>
    </row>
    <row r="6680" spans="1:29" x14ac:dyDescent="0.3">
      <c r="A6680" s="6">
        <v>12543</v>
      </c>
      <c r="B6680" s="6" t="s">
        <v>23960</v>
      </c>
      <c r="C6680" s="6" t="s">
        <v>23961</v>
      </c>
      <c r="D6680" s="6">
        <v>2</v>
      </c>
      <c r="E6680" s="6">
        <v>20</v>
      </c>
      <c r="F6680" s="6"/>
      <c r="G6680" s="6">
        <v>10</v>
      </c>
      <c r="H6680" s="6"/>
      <c r="I6680" s="6"/>
      <c r="J6680" s="6"/>
      <c r="K6680" s="6"/>
      <c r="L6680" s="6" t="s">
        <v>12295</v>
      </c>
      <c r="M6680" s="6">
        <v>63</v>
      </c>
      <c r="N6680" s="6" t="e">
        <f>VLOOKUP(A6680,web_archive!D:AB,18,FALSE)</f>
        <v>#N/A</v>
      </c>
      <c r="O6680" s="6">
        <v>2</v>
      </c>
      <c r="P6680" s="6"/>
      <c r="Q6680" s="6"/>
      <c r="R6680" s="6"/>
      <c r="S6680" s="6"/>
      <c r="T6680" s="6"/>
      <c r="U6680" s="6" t="s">
        <v>23962</v>
      </c>
      <c r="V6680" s="6" t="s">
        <v>12299</v>
      </c>
      <c r="W6680" s="6" t="s">
        <v>12299</v>
      </c>
      <c r="X6680" s="6"/>
      <c r="Y6680" s="6"/>
      <c r="Z6680" s="6"/>
      <c r="AA6680" s="6"/>
      <c r="AB6680" s="6"/>
      <c r="AC6680" s="6"/>
    </row>
    <row r="6681" spans="1:29" x14ac:dyDescent="0.3">
      <c r="A6681" s="6">
        <v>12544</v>
      </c>
      <c r="B6681" s="6" t="s">
        <v>23963</v>
      </c>
      <c r="C6681" s="6" t="s">
        <v>23964</v>
      </c>
      <c r="D6681" s="6">
        <v>2</v>
      </c>
      <c r="E6681" s="6">
        <v>20</v>
      </c>
      <c r="F6681" s="6"/>
      <c r="G6681" s="6">
        <v>10</v>
      </c>
      <c r="H6681" s="6"/>
      <c r="I6681" s="6"/>
      <c r="J6681" s="6"/>
      <c r="K6681" s="6"/>
      <c r="L6681" s="6" t="s">
        <v>12295</v>
      </c>
      <c r="M6681" s="6">
        <v>63</v>
      </c>
      <c r="N6681" s="6" t="e">
        <f>VLOOKUP(A6681,web_archive!D:AB,18,FALSE)</f>
        <v>#N/A</v>
      </c>
      <c r="O6681" s="6">
        <v>2</v>
      </c>
      <c r="P6681" s="6"/>
      <c r="Q6681" s="6"/>
      <c r="R6681" s="6"/>
      <c r="S6681" s="6"/>
      <c r="T6681" s="6"/>
      <c r="U6681" s="6" t="s">
        <v>12299</v>
      </c>
      <c r="V6681" s="6" t="s">
        <v>12299</v>
      </c>
      <c r="W6681" s="6" t="s">
        <v>12299</v>
      </c>
      <c r="X6681" s="6"/>
      <c r="Y6681" s="6"/>
      <c r="Z6681" s="6"/>
      <c r="AA6681" s="6"/>
      <c r="AB6681" s="6"/>
      <c r="AC6681" s="6"/>
    </row>
    <row r="6682" spans="1:29" x14ac:dyDescent="0.3">
      <c r="A6682" s="6">
        <v>12545</v>
      </c>
      <c r="B6682" s="6" t="s">
        <v>23965</v>
      </c>
      <c r="C6682" s="6" t="s">
        <v>23966</v>
      </c>
      <c r="D6682" s="6">
        <v>2</v>
      </c>
      <c r="E6682" s="6">
        <v>20</v>
      </c>
      <c r="F6682" s="6"/>
      <c r="G6682" s="6">
        <v>10</v>
      </c>
      <c r="H6682" s="6"/>
      <c r="I6682" s="6"/>
      <c r="J6682" s="6"/>
      <c r="K6682" s="6"/>
      <c r="L6682" s="6" t="s">
        <v>12295</v>
      </c>
      <c r="M6682" s="6">
        <v>63</v>
      </c>
      <c r="N6682" s="6" t="e">
        <f>VLOOKUP(A6682,web_archive!D:AB,18,FALSE)</f>
        <v>#N/A</v>
      </c>
      <c r="O6682" s="6">
        <v>2</v>
      </c>
      <c r="P6682" s="6"/>
      <c r="Q6682" s="6"/>
      <c r="R6682" s="6"/>
      <c r="S6682" s="6"/>
      <c r="T6682" s="6"/>
      <c r="U6682" s="6" t="s">
        <v>23967</v>
      </c>
      <c r="V6682" s="6" t="s">
        <v>12299</v>
      </c>
      <c r="W6682" s="6" t="s">
        <v>12299</v>
      </c>
      <c r="X6682" s="6"/>
      <c r="Y6682" s="6"/>
      <c r="Z6682" s="6"/>
      <c r="AA6682" s="6"/>
      <c r="AB6682" s="6"/>
      <c r="AC6682" s="6"/>
    </row>
    <row r="6683" spans="1:29" x14ac:dyDescent="0.3">
      <c r="A6683" s="6">
        <v>12546</v>
      </c>
      <c r="B6683" s="6" t="s">
        <v>23968</v>
      </c>
      <c r="C6683" s="6" t="s">
        <v>23969</v>
      </c>
      <c r="D6683" s="6">
        <v>2</v>
      </c>
      <c r="E6683" s="6">
        <v>100</v>
      </c>
      <c r="F6683" s="6"/>
      <c r="G6683" s="6">
        <v>50</v>
      </c>
      <c r="H6683" s="6"/>
      <c r="I6683" s="6"/>
      <c r="J6683" s="6"/>
      <c r="K6683" s="6"/>
      <c r="L6683" s="6" t="s">
        <v>12295</v>
      </c>
      <c r="M6683" s="6">
        <v>63</v>
      </c>
      <c r="N6683" s="6" t="e">
        <f>VLOOKUP(A6683,web_archive!D:AB,18,FALSE)</f>
        <v>#N/A</v>
      </c>
      <c r="O6683" s="6">
        <v>2</v>
      </c>
      <c r="P6683" s="6"/>
      <c r="Q6683" s="6"/>
      <c r="R6683" s="6"/>
      <c r="S6683" s="6"/>
      <c r="T6683" s="6"/>
      <c r="U6683" s="6" t="s">
        <v>23970</v>
      </c>
      <c r="V6683" s="6">
        <v>50000</v>
      </c>
      <c r="W6683" s="6" t="s">
        <v>12298</v>
      </c>
      <c r="X6683" s="6" t="s">
        <v>12299</v>
      </c>
      <c r="Y6683" s="6" t="s">
        <v>12299</v>
      </c>
      <c r="Z6683" s="6"/>
      <c r="AA6683" s="6"/>
      <c r="AB6683" s="6"/>
      <c r="AC6683" s="6"/>
    </row>
    <row r="6684" spans="1:29" x14ac:dyDescent="0.3">
      <c r="A6684" s="6">
        <v>12547</v>
      </c>
      <c r="B6684" s="6" t="s">
        <v>23971</v>
      </c>
      <c r="C6684" s="6" t="s">
        <v>23972</v>
      </c>
      <c r="D6684" s="6">
        <v>2</v>
      </c>
      <c r="E6684" s="6">
        <v>0</v>
      </c>
      <c r="F6684" s="6"/>
      <c r="G6684" s="6">
        <v>200</v>
      </c>
      <c r="H6684" s="6"/>
      <c r="I6684" s="6"/>
      <c r="J6684" s="6"/>
      <c r="K6684" s="6"/>
      <c r="L6684" s="6" t="s">
        <v>12295</v>
      </c>
      <c r="M6684" s="6">
        <v>63</v>
      </c>
      <c r="N6684" s="6" t="e">
        <f>VLOOKUP(A6684,web_archive!D:AB,18,FALSE)</f>
        <v>#N/A</v>
      </c>
      <c r="O6684" s="6">
        <v>2</v>
      </c>
      <c r="P6684" s="6"/>
      <c r="Q6684" s="6"/>
      <c r="R6684" s="6"/>
      <c r="S6684" s="6"/>
      <c r="T6684" s="6"/>
      <c r="U6684" s="6" t="s">
        <v>12299</v>
      </c>
      <c r="V6684" s="6" t="s">
        <v>12299</v>
      </c>
      <c r="W6684" s="6" t="s">
        <v>12299</v>
      </c>
      <c r="X6684" s="6"/>
      <c r="Y6684" s="6"/>
      <c r="Z6684" s="6"/>
      <c r="AA6684" s="6"/>
      <c r="AB6684" s="6"/>
      <c r="AC6684" s="6"/>
    </row>
    <row r="6685" spans="1:29" x14ac:dyDescent="0.3">
      <c r="A6685" s="6">
        <v>12548</v>
      </c>
      <c r="B6685" s="6" t="s">
        <v>23973</v>
      </c>
      <c r="C6685" s="6" t="s">
        <v>23974</v>
      </c>
      <c r="D6685" s="6">
        <v>2</v>
      </c>
      <c r="E6685" s="6">
        <v>500</v>
      </c>
      <c r="F6685" s="6"/>
      <c r="G6685" s="6">
        <v>10</v>
      </c>
      <c r="H6685" s="6"/>
      <c r="I6685" s="6"/>
      <c r="J6685" s="6"/>
      <c r="K6685" s="6"/>
      <c r="L6685" s="6" t="s">
        <v>12295</v>
      </c>
      <c r="M6685" s="6">
        <v>63</v>
      </c>
      <c r="N6685" s="6" t="e">
        <f>VLOOKUP(A6685,web_archive!D:AB,18,FALSE)</f>
        <v>#N/A</v>
      </c>
      <c r="O6685" s="6">
        <v>2</v>
      </c>
      <c r="P6685" s="6"/>
      <c r="Q6685" s="6"/>
      <c r="R6685" s="6"/>
      <c r="S6685" s="6"/>
      <c r="T6685" s="6"/>
      <c r="U6685" s="6" t="s">
        <v>23975</v>
      </c>
      <c r="V6685" s="6" t="s">
        <v>12299</v>
      </c>
      <c r="W6685" s="6" t="s">
        <v>12299</v>
      </c>
      <c r="X6685" s="6"/>
      <c r="Y6685" s="6"/>
      <c r="Z6685" s="6"/>
      <c r="AA6685" s="6"/>
      <c r="AB6685" s="6"/>
      <c r="AC6685" s="6"/>
    </row>
    <row r="6686" spans="1:29" x14ac:dyDescent="0.3">
      <c r="A6686" s="6">
        <v>12549</v>
      </c>
      <c r="B6686" s="6" t="s">
        <v>23976</v>
      </c>
      <c r="C6686" s="6" t="s">
        <v>23977</v>
      </c>
      <c r="D6686" s="6">
        <v>2</v>
      </c>
      <c r="E6686" s="6">
        <v>0</v>
      </c>
      <c r="F6686" s="6"/>
      <c r="G6686" s="6">
        <v>0</v>
      </c>
      <c r="H6686" s="6"/>
      <c r="I6686" s="6"/>
      <c r="J6686" s="6"/>
      <c r="K6686" s="6"/>
      <c r="L6686" s="6" t="s">
        <v>12295</v>
      </c>
      <c r="M6686" s="6">
        <v>63</v>
      </c>
      <c r="N6686" s="6" t="e">
        <f>VLOOKUP(A6686,web_archive!D:AB,18,FALSE)</f>
        <v>#N/A</v>
      </c>
      <c r="O6686" s="6">
        <v>2</v>
      </c>
      <c r="P6686" s="6"/>
      <c r="Q6686" s="6"/>
      <c r="R6686" s="6"/>
      <c r="S6686" s="6"/>
      <c r="T6686" s="6"/>
      <c r="U6686" s="6" t="s">
        <v>23978</v>
      </c>
      <c r="V6686" s="6" t="s">
        <v>13911</v>
      </c>
      <c r="W6686" s="6" t="s">
        <v>12299</v>
      </c>
      <c r="X6686" s="6" t="s">
        <v>12299</v>
      </c>
      <c r="Y6686" s="6"/>
      <c r="Z6686" s="6"/>
      <c r="AA6686" s="6"/>
      <c r="AB6686" s="6"/>
      <c r="AC6686" s="6"/>
    </row>
    <row r="6687" spans="1:29" x14ac:dyDescent="0.3">
      <c r="A6687" s="6">
        <v>12550</v>
      </c>
      <c r="B6687" s="6" t="s">
        <v>23979</v>
      </c>
      <c r="C6687" s="6" t="s">
        <v>23980</v>
      </c>
      <c r="D6687" s="6">
        <v>2</v>
      </c>
      <c r="E6687" s="6">
        <v>0</v>
      </c>
      <c r="F6687" s="6"/>
      <c r="G6687" s="6">
        <v>0</v>
      </c>
      <c r="H6687" s="6"/>
      <c r="I6687" s="6"/>
      <c r="J6687" s="6"/>
      <c r="K6687" s="6"/>
      <c r="L6687" s="6" t="s">
        <v>12295</v>
      </c>
      <c r="M6687" s="6">
        <v>63</v>
      </c>
      <c r="N6687" s="6" t="e">
        <f>VLOOKUP(A6687,web_archive!D:AB,18,FALSE)</f>
        <v>#N/A</v>
      </c>
      <c r="O6687" s="6">
        <v>2</v>
      </c>
      <c r="P6687" s="6"/>
      <c r="Q6687" s="6"/>
      <c r="R6687" s="6"/>
      <c r="S6687" s="6"/>
      <c r="T6687" s="6"/>
      <c r="U6687" s="6" t="s">
        <v>23981</v>
      </c>
      <c r="V6687" s="6" t="s">
        <v>12486</v>
      </c>
      <c r="W6687" s="6" t="s">
        <v>12299</v>
      </c>
      <c r="X6687" s="6" t="s">
        <v>12299</v>
      </c>
      <c r="Y6687" s="6"/>
      <c r="Z6687" s="6"/>
      <c r="AA6687" s="6"/>
      <c r="AB6687" s="6"/>
      <c r="AC6687" s="6"/>
    </row>
    <row r="6688" spans="1:29" x14ac:dyDescent="0.3">
      <c r="A6688" s="6">
        <v>12551</v>
      </c>
      <c r="B6688" s="6" t="s">
        <v>23982</v>
      </c>
      <c r="C6688" s="6" t="s">
        <v>23983</v>
      </c>
      <c r="D6688" s="6">
        <v>2</v>
      </c>
      <c r="E6688" s="6">
        <v>0</v>
      </c>
      <c r="F6688" s="6"/>
      <c r="G6688" s="6">
        <v>10</v>
      </c>
      <c r="H6688" s="6"/>
      <c r="I6688" s="6"/>
      <c r="J6688" s="6"/>
      <c r="K6688" s="6"/>
      <c r="L6688" s="6" t="s">
        <v>12295</v>
      </c>
      <c r="M6688" s="6">
        <v>63</v>
      </c>
      <c r="N6688" s="6" t="e">
        <f>VLOOKUP(A6688,web_archive!D:AB,18,FALSE)</f>
        <v>#N/A</v>
      </c>
      <c r="O6688" s="6">
        <v>2</v>
      </c>
      <c r="P6688" s="6"/>
      <c r="Q6688" s="6"/>
      <c r="R6688" s="6"/>
      <c r="S6688" s="6"/>
      <c r="T6688" s="6"/>
      <c r="U6688" s="6" t="s">
        <v>12299</v>
      </c>
      <c r="V6688" s="6" t="s">
        <v>12299</v>
      </c>
      <c r="W6688" s="6" t="s">
        <v>12299</v>
      </c>
      <c r="X6688" s="6"/>
      <c r="Y6688" s="6"/>
      <c r="Z6688" s="6"/>
      <c r="AA6688" s="6"/>
      <c r="AB6688" s="6"/>
      <c r="AC6688" s="6"/>
    </row>
    <row r="6689" spans="1:25" x14ac:dyDescent="0.3">
      <c r="A6689" s="6">
        <v>12552</v>
      </c>
      <c r="B6689" s="6" t="s">
        <v>23984</v>
      </c>
      <c r="C6689" s="6" t="s">
        <v>23985</v>
      </c>
      <c r="D6689" s="6">
        <v>2</v>
      </c>
      <c r="E6689" s="6">
        <v>0</v>
      </c>
      <c r="F6689" s="6"/>
      <c r="G6689" s="6">
        <v>10</v>
      </c>
      <c r="H6689" s="6"/>
      <c r="I6689" s="6"/>
      <c r="J6689" s="6"/>
      <c r="K6689" s="6"/>
      <c r="L6689" s="6" t="s">
        <v>12295</v>
      </c>
      <c r="M6689" s="6">
        <v>63</v>
      </c>
      <c r="N6689" s="6" t="e">
        <f>VLOOKUP(A6689,web_archive!D:AB,18,FALSE)</f>
        <v>#N/A</v>
      </c>
      <c r="O6689" s="6">
        <v>2</v>
      </c>
      <c r="P6689" s="6"/>
      <c r="Q6689" s="6"/>
      <c r="R6689" s="6"/>
      <c r="S6689" s="6"/>
      <c r="T6689" s="6"/>
      <c r="U6689" s="6" t="s">
        <v>12299</v>
      </c>
      <c r="V6689" s="6" t="s">
        <v>12299</v>
      </c>
      <c r="W6689" s="6" t="s">
        <v>12299</v>
      </c>
      <c r="X6689" s="6"/>
      <c r="Y6689" s="6"/>
    </row>
    <row r="6690" spans="1:25" x14ac:dyDescent="0.3">
      <c r="A6690" s="6">
        <v>12553</v>
      </c>
      <c r="B6690" s="6" t="s">
        <v>23986</v>
      </c>
      <c r="C6690" s="6" t="s">
        <v>23987</v>
      </c>
      <c r="D6690" s="6">
        <v>2</v>
      </c>
      <c r="E6690" s="6">
        <v>20</v>
      </c>
      <c r="F6690" s="6"/>
      <c r="G6690" s="6">
        <v>10</v>
      </c>
      <c r="H6690" s="6"/>
      <c r="I6690" s="6"/>
      <c r="J6690" s="6"/>
      <c r="K6690" s="6"/>
      <c r="L6690" s="6" t="s">
        <v>12295</v>
      </c>
      <c r="M6690" s="6">
        <v>63</v>
      </c>
      <c r="N6690" s="6" t="e">
        <f>VLOOKUP(A6690,web_archive!D:AB,18,FALSE)</f>
        <v>#N/A</v>
      </c>
      <c r="O6690" s="6">
        <v>2</v>
      </c>
      <c r="P6690" s="6"/>
      <c r="Q6690" s="6"/>
      <c r="R6690" s="6"/>
      <c r="S6690" s="6"/>
      <c r="T6690" s="6"/>
      <c r="U6690" s="6" t="s">
        <v>12299</v>
      </c>
      <c r="V6690" s="6" t="s">
        <v>12299</v>
      </c>
      <c r="W6690" s="6" t="s">
        <v>12299</v>
      </c>
      <c r="X6690" s="6"/>
      <c r="Y6690" s="6"/>
    </row>
    <row r="6691" spans="1:25" x14ac:dyDescent="0.3">
      <c r="A6691" s="6">
        <v>12554</v>
      </c>
      <c r="B6691" s="6" t="s">
        <v>23988</v>
      </c>
      <c r="C6691" s="6" t="s">
        <v>23989</v>
      </c>
      <c r="D6691" s="6">
        <v>2</v>
      </c>
      <c r="E6691" s="6">
        <v>20</v>
      </c>
      <c r="F6691" s="6"/>
      <c r="G6691" s="6">
        <v>10</v>
      </c>
      <c r="H6691" s="6"/>
      <c r="I6691" s="6"/>
      <c r="J6691" s="6"/>
      <c r="K6691" s="6"/>
      <c r="L6691" s="6" t="s">
        <v>12295</v>
      </c>
      <c r="M6691" s="6">
        <v>63</v>
      </c>
      <c r="N6691" s="6" t="e">
        <f>VLOOKUP(A6691,web_archive!D:AB,18,FALSE)</f>
        <v>#N/A</v>
      </c>
      <c r="O6691" s="6">
        <v>2</v>
      </c>
      <c r="P6691" s="6"/>
      <c r="Q6691" s="6"/>
      <c r="R6691" s="6"/>
      <c r="S6691" s="6"/>
      <c r="T6691" s="6"/>
      <c r="U6691" s="6" t="s">
        <v>12299</v>
      </c>
      <c r="V6691" s="6" t="s">
        <v>12299</v>
      </c>
      <c r="W6691" s="6" t="s">
        <v>12299</v>
      </c>
      <c r="X6691" s="6"/>
      <c r="Y6691" s="6"/>
    </row>
    <row r="6692" spans="1:25" x14ac:dyDescent="0.3">
      <c r="A6692" s="6">
        <v>12555</v>
      </c>
      <c r="B6692" s="6" t="s">
        <v>23990</v>
      </c>
      <c r="C6692" s="6" t="s">
        <v>23991</v>
      </c>
      <c r="D6692" s="6">
        <v>2</v>
      </c>
      <c r="E6692" s="6">
        <v>20</v>
      </c>
      <c r="F6692" s="6"/>
      <c r="G6692" s="6">
        <v>10</v>
      </c>
      <c r="H6692" s="6"/>
      <c r="I6692" s="6"/>
      <c r="J6692" s="6"/>
      <c r="K6692" s="6"/>
      <c r="L6692" s="6" t="s">
        <v>12295</v>
      </c>
      <c r="M6692" s="6">
        <v>63</v>
      </c>
      <c r="N6692" s="6" t="e">
        <f>VLOOKUP(A6692,web_archive!D:AB,18,FALSE)</f>
        <v>#N/A</v>
      </c>
      <c r="O6692" s="6">
        <v>2</v>
      </c>
      <c r="P6692" s="6"/>
      <c r="Q6692" s="6"/>
      <c r="R6692" s="6"/>
      <c r="S6692" s="6"/>
      <c r="T6692" s="6"/>
      <c r="U6692" s="6" t="s">
        <v>12299</v>
      </c>
      <c r="V6692" s="6" t="s">
        <v>12299</v>
      </c>
      <c r="W6692" s="6" t="s">
        <v>12299</v>
      </c>
      <c r="X6692" s="6"/>
      <c r="Y6692" s="6"/>
    </row>
    <row r="6693" spans="1:25" x14ac:dyDescent="0.3">
      <c r="A6693" s="6">
        <v>12556</v>
      </c>
      <c r="B6693" s="6" t="s">
        <v>23992</v>
      </c>
      <c r="C6693" s="6" t="s">
        <v>23993</v>
      </c>
      <c r="D6693" s="6">
        <v>2</v>
      </c>
      <c r="E6693" s="6">
        <v>20</v>
      </c>
      <c r="F6693" s="6"/>
      <c r="G6693" s="6">
        <v>10</v>
      </c>
      <c r="H6693" s="6"/>
      <c r="I6693" s="6"/>
      <c r="J6693" s="6"/>
      <c r="K6693" s="6"/>
      <c r="L6693" s="6" t="s">
        <v>12295</v>
      </c>
      <c r="M6693" s="6">
        <v>63</v>
      </c>
      <c r="N6693" s="6" t="e">
        <f>VLOOKUP(A6693,web_archive!D:AB,18,FALSE)</f>
        <v>#N/A</v>
      </c>
      <c r="O6693" s="6">
        <v>2</v>
      </c>
      <c r="P6693" s="6"/>
      <c r="Q6693" s="6"/>
      <c r="R6693" s="6"/>
      <c r="S6693" s="6"/>
      <c r="T6693" s="6"/>
      <c r="U6693" s="6" t="s">
        <v>12299</v>
      </c>
      <c r="V6693" s="6" t="s">
        <v>12299</v>
      </c>
      <c r="W6693" s="6" t="s">
        <v>12299</v>
      </c>
      <c r="X6693" s="6"/>
      <c r="Y6693" s="6"/>
    </row>
    <row r="6694" spans="1:25" x14ac:dyDescent="0.3">
      <c r="A6694" s="6">
        <v>12557</v>
      </c>
      <c r="B6694" s="6" t="s">
        <v>23994</v>
      </c>
      <c r="C6694" s="6" t="s">
        <v>23995</v>
      </c>
      <c r="D6694" s="6">
        <v>2</v>
      </c>
      <c r="E6694" s="6">
        <v>20</v>
      </c>
      <c r="F6694" s="6"/>
      <c r="G6694" s="6">
        <v>10</v>
      </c>
      <c r="H6694" s="6"/>
      <c r="I6694" s="6"/>
      <c r="J6694" s="6"/>
      <c r="K6694" s="6"/>
      <c r="L6694" s="6" t="s">
        <v>12295</v>
      </c>
      <c r="M6694" s="6">
        <v>63</v>
      </c>
      <c r="N6694" s="6" t="e">
        <f>VLOOKUP(A6694,web_archive!D:AB,18,FALSE)</f>
        <v>#N/A</v>
      </c>
      <c r="O6694" s="6">
        <v>2</v>
      </c>
      <c r="P6694" s="6"/>
      <c r="Q6694" s="6"/>
      <c r="R6694" s="6"/>
      <c r="S6694" s="6"/>
      <c r="T6694" s="6"/>
      <c r="U6694" s="6" t="s">
        <v>12299</v>
      </c>
      <c r="V6694" s="6" t="s">
        <v>12299</v>
      </c>
      <c r="W6694" s="6" t="s">
        <v>12299</v>
      </c>
      <c r="X6694" s="6"/>
      <c r="Y6694" s="6"/>
    </row>
    <row r="6695" spans="1:25" x14ac:dyDescent="0.3">
      <c r="A6695" s="6">
        <v>12558</v>
      </c>
      <c r="B6695" s="6" t="s">
        <v>23996</v>
      </c>
      <c r="C6695" s="6" t="s">
        <v>23997</v>
      </c>
      <c r="D6695" s="6">
        <v>2</v>
      </c>
      <c r="E6695" s="6">
        <v>20</v>
      </c>
      <c r="F6695" s="6"/>
      <c r="G6695" s="6">
        <v>10</v>
      </c>
      <c r="H6695" s="6"/>
      <c r="I6695" s="6"/>
      <c r="J6695" s="6"/>
      <c r="K6695" s="6"/>
      <c r="L6695" s="6" t="s">
        <v>12295</v>
      </c>
      <c r="M6695" s="6">
        <v>63</v>
      </c>
      <c r="N6695" s="6" t="e">
        <f>VLOOKUP(A6695,web_archive!D:AB,18,FALSE)</f>
        <v>#N/A</v>
      </c>
      <c r="O6695" s="6">
        <v>2</v>
      </c>
      <c r="P6695" s="6"/>
      <c r="Q6695" s="6"/>
      <c r="R6695" s="6"/>
      <c r="S6695" s="6"/>
      <c r="T6695" s="6"/>
      <c r="U6695" s="6" t="s">
        <v>12299</v>
      </c>
      <c r="V6695" s="6" t="s">
        <v>12299</v>
      </c>
      <c r="W6695" s="6" t="s">
        <v>12299</v>
      </c>
      <c r="X6695" s="6"/>
      <c r="Y6695" s="6"/>
    </row>
    <row r="6696" spans="1:25" x14ac:dyDescent="0.3">
      <c r="A6696" s="6">
        <v>12559</v>
      </c>
      <c r="B6696" s="6" t="s">
        <v>23998</v>
      </c>
      <c r="C6696" s="6" t="s">
        <v>23999</v>
      </c>
      <c r="D6696" s="6">
        <v>2</v>
      </c>
      <c r="E6696" s="6">
        <v>650</v>
      </c>
      <c r="F6696" s="6"/>
      <c r="G6696" s="6">
        <v>200</v>
      </c>
      <c r="H6696" s="6"/>
      <c r="I6696" s="6"/>
      <c r="J6696" s="6"/>
      <c r="K6696" s="6"/>
      <c r="L6696" s="6" t="s">
        <v>12295</v>
      </c>
      <c r="M6696" s="6">
        <v>63</v>
      </c>
      <c r="N6696" s="6" t="e">
        <f>VLOOKUP(A6696,web_archive!D:AB,18,FALSE)</f>
        <v>#N/A</v>
      </c>
      <c r="O6696" s="6">
        <v>2</v>
      </c>
      <c r="P6696" s="6"/>
      <c r="Q6696" s="6"/>
      <c r="R6696" s="6"/>
      <c r="S6696" s="6"/>
      <c r="T6696" s="6"/>
      <c r="U6696" s="6" t="s">
        <v>12299</v>
      </c>
      <c r="V6696" s="6" t="s">
        <v>12299</v>
      </c>
      <c r="W6696" s="6" t="s">
        <v>12299</v>
      </c>
      <c r="X6696" s="6"/>
      <c r="Y6696" s="6"/>
    </row>
    <row r="6697" spans="1:25" x14ac:dyDescent="0.3">
      <c r="A6697" s="6">
        <v>12560</v>
      </c>
      <c r="B6697" s="6" t="s">
        <v>24000</v>
      </c>
      <c r="C6697" s="6" t="s">
        <v>24001</v>
      </c>
      <c r="D6697" s="6">
        <v>2</v>
      </c>
      <c r="E6697" s="6">
        <v>650</v>
      </c>
      <c r="F6697" s="6"/>
      <c r="G6697" s="6">
        <v>200</v>
      </c>
      <c r="H6697" s="6"/>
      <c r="I6697" s="6"/>
      <c r="J6697" s="6"/>
      <c r="K6697" s="6"/>
      <c r="L6697" s="6" t="s">
        <v>12295</v>
      </c>
      <c r="M6697" s="6">
        <v>63</v>
      </c>
      <c r="N6697" s="6" t="e">
        <f>VLOOKUP(A6697,web_archive!D:AB,18,FALSE)</f>
        <v>#N/A</v>
      </c>
      <c r="O6697" s="6">
        <v>2</v>
      </c>
      <c r="P6697" s="6"/>
      <c r="Q6697" s="6"/>
      <c r="R6697" s="6"/>
      <c r="S6697" s="6"/>
      <c r="T6697" s="6"/>
      <c r="U6697" s="6" t="s">
        <v>12299</v>
      </c>
      <c r="V6697" s="6" t="s">
        <v>12299</v>
      </c>
      <c r="W6697" s="6" t="s">
        <v>12299</v>
      </c>
      <c r="X6697" s="6"/>
      <c r="Y6697" s="6"/>
    </row>
    <row r="6698" spans="1:25" x14ac:dyDescent="0.3">
      <c r="A6698" s="6">
        <v>12561</v>
      </c>
      <c r="B6698" s="6" t="s">
        <v>24002</v>
      </c>
      <c r="C6698" s="6" t="s">
        <v>24003</v>
      </c>
      <c r="D6698" s="6">
        <v>2</v>
      </c>
      <c r="E6698" s="6">
        <v>20</v>
      </c>
      <c r="F6698" s="6"/>
      <c r="G6698" s="6">
        <v>10</v>
      </c>
      <c r="H6698" s="6"/>
      <c r="I6698" s="6"/>
      <c r="J6698" s="6"/>
      <c r="K6698" s="6"/>
      <c r="L6698" s="6" t="s">
        <v>12295</v>
      </c>
      <c r="M6698" s="6">
        <v>63</v>
      </c>
      <c r="N6698" s="6" t="e">
        <f>VLOOKUP(A6698,web_archive!D:AB,18,FALSE)</f>
        <v>#N/A</v>
      </c>
      <c r="O6698" s="6">
        <v>2</v>
      </c>
      <c r="P6698" s="6"/>
      <c r="Q6698" s="6"/>
      <c r="R6698" s="6"/>
      <c r="S6698" s="6"/>
      <c r="T6698" s="6"/>
      <c r="U6698" s="6" t="s">
        <v>24004</v>
      </c>
      <c r="V6698" s="6">
        <v>32</v>
      </c>
      <c r="W6698" s="6" t="s">
        <v>24005</v>
      </c>
      <c r="X6698" s="6" t="s">
        <v>12299</v>
      </c>
      <c r="Y6698" s="6" t="s">
        <v>12299</v>
      </c>
    </row>
    <row r="6699" spans="1:25" x14ac:dyDescent="0.3">
      <c r="A6699" s="6">
        <v>12562</v>
      </c>
      <c r="B6699" s="6" t="s">
        <v>24006</v>
      </c>
      <c r="C6699" s="6" t="s">
        <v>24007</v>
      </c>
      <c r="D6699" s="6">
        <v>2</v>
      </c>
      <c r="E6699" s="6">
        <v>2</v>
      </c>
      <c r="F6699" s="6"/>
      <c r="G6699" s="6">
        <v>10</v>
      </c>
      <c r="H6699" s="6"/>
      <c r="I6699" s="6"/>
      <c r="J6699" s="6"/>
      <c r="K6699" s="6"/>
      <c r="L6699" s="6" t="s">
        <v>12295</v>
      </c>
      <c r="M6699" s="6">
        <v>63</v>
      </c>
      <c r="N6699" s="6" t="e">
        <f>VLOOKUP(A6699,web_archive!D:AB,18,FALSE)</f>
        <v>#N/A</v>
      </c>
      <c r="O6699" s="6">
        <v>2</v>
      </c>
      <c r="P6699" s="6"/>
      <c r="Q6699" s="6"/>
      <c r="R6699" s="6"/>
      <c r="S6699" s="6"/>
      <c r="T6699" s="6"/>
      <c r="U6699" s="6" t="s">
        <v>12299</v>
      </c>
      <c r="V6699" s="6" t="s">
        <v>12299</v>
      </c>
      <c r="W6699" s="6" t="s">
        <v>12299</v>
      </c>
      <c r="X6699" s="6"/>
      <c r="Y6699" s="6"/>
    </row>
    <row r="6700" spans="1:25" x14ac:dyDescent="0.3">
      <c r="A6700" s="6">
        <v>12563</v>
      </c>
      <c r="B6700" s="6" t="s">
        <v>24008</v>
      </c>
      <c r="C6700" s="6" t="s">
        <v>24008</v>
      </c>
      <c r="D6700" s="6">
        <v>2</v>
      </c>
      <c r="E6700" s="6">
        <v>2</v>
      </c>
      <c r="F6700" s="6"/>
      <c r="G6700" s="6">
        <v>10</v>
      </c>
      <c r="H6700" s="6"/>
      <c r="I6700" s="6"/>
      <c r="J6700" s="6"/>
      <c r="K6700" s="6"/>
      <c r="L6700" s="6" t="s">
        <v>12295</v>
      </c>
      <c r="M6700" s="6">
        <v>63</v>
      </c>
      <c r="N6700" s="6" t="e">
        <f>VLOOKUP(A6700,web_archive!D:AB,18,FALSE)</f>
        <v>#N/A</v>
      </c>
      <c r="O6700" s="6">
        <v>2</v>
      </c>
      <c r="P6700" s="6"/>
      <c r="Q6700" s="6"/>
      <c r="R6700" s="6"/>
      <c r="S6700" s="6"/>
      <c r="T6700" s="6"/>
      <c r="U6700" s="6" t="s">
        <v>12299</v>
      </c>
      <c r="V6700" s="6" t="s">
        <v>12299</v>
      </c>
      <c r="W6700" s="6" t="s">
        <v>12299</v>
      </c>
      <c r="X6700" s="6"/>
      <c r="Y6700" s="6"/>
    </row>
    <row r="6701" spans="1:25" x14ac:dyDescent="0.3">
      <c r="A6701" s="6">
        <v>12564</v>
      </c>
      <c r="B6701" s="6" t="s">
        <v>24009</v>
      </c>
      <c r="C6701" s="6" t="s">
        <v>24010</v>
      </c>
      <c r="D6701" s="6">
        <v>2</v>
      </c>
      <c r="E6701" s="6">
        <v>20</v>
      </c>
      <c r="F6701" s="6"/>
      <c r="G6701" s="6">
        <v>10</v>
      </c>
      <c r="H6701" s="6"/>
      <c r="I6701" s="6"/>
      <c r="J6701" s="6"/>
      <c r="K6701" s="6"/>
      <c r="L6701" s="6" t="s">
        <v>12295</v>
      </c>
      <c r="M6701" s="6">
        <v>63</v>
      </c>
      <c r="N6701" s="6" t="e">
        <f>VLOOKUP(A6701,web_archive!D:AB,18,FALSE)</f>
        <v>#N/A</v>
      </c>
      <c r="O6701" s="6">
        <v>2</v>
      </c>
      <c r="P6701" s="6"/>
      <c r="Q6701" s="6"/>
      <c r="R6701" s="6"/>
      <c r="S6701" s="6"/>
      <c r="T6701" s="6"/>
      <c r="U6701" s="6" t="s">
        <v>12299</v>
      </c>
      <c r="V6701" s="6" t="s">
        <v>12299</v>
      </c>
      <c r="W6701" s="6" t="s">
        <v>12299</v>
      </c>
      <c r="X6701" s="6"/>
      <c r="Y6701" s="6"/>
    </row>
    <row r="6702" spans="1:25" x14ac:dyDescent="0.3">
      <c r="A6702" s="6">
        <v>12565</v>
      </c>
      <c r="B6702" s="6" t="s">
        <v>24011</v>
      </c>
      <c r="C6702" s="6" t="s">
        <v>24012</v>
      </c>
      <c r="D6702" s="6">
        <v>2</v>
      </c>
      <c r="E6702" s="6">
        <v>0</v>
      </c>
      <c r="F6702" s="6"/>
      <c r="G6702" s="6">
        <v>10</v>
      </c>
      <c r="H6702" s="6"/>
      <c r="I6702" s="6"/>
      <c r="J6702" s="6"/>
      <c r="K6702" s="6"/>
      <c r="L6702" s="6" t="s">
        <v>12295</v>
      </c>
      <c r="M6702" s="6">
        <v>63</v>
      </c>
      <c r="N6702" s="6" t="e">
        <f>VLOOKUP(A6702,web_archive!D:AB,18,FALSE)</f>
        <v>#N/A</v>
      </c>
      <c r="O6702" s="6">
        <v>2</v>
      </c>
      <c r="P6702" s="6"/>
      <c r="Q6702" s="6"/>
      <c r="R6702" s="6"/>
      <c r="S6702" s="6"/>
      <c r="T6702" s="6"/>
      <c r="U6702" s="6" t="s">
        <v>12299</v>
      </c>
      <c r="V6702" s="6" t="s">
        <v>12299</v>
      </c>
      <c r="W6702" s="6" t="s">
        <v>12299</v>
      </c>
      <c r="X6702" s="6"/>
      <c r="Y6702" s="6"/>
    </row>
    <row r="6703" spans="1:25" x14ac:dyDescent="0.3">
      <c r="A6703" s="6">
        <v>12566</v>
      </c>
      <c r="B6703" s="6" t="s">
        <v>24013</v>
      </c>
      <c r="C6703" s="6" t="s">
        <v>24014</v>
      </c>
      <c r="D6703" s="6">
        <v>2</v>
      </c>
      <c r="E6703" s="6">
        <v>0</v>
      </c>
      <c r="F6703" s="6"/>
      <c r="G6703" s="6">
        <v>10</v>
      </c>
      <c r="H6703" s="6"/>
      <c r="I6703" s="6"/>
      <c r="J6703" s="6"/>
      <c r="K6703" s="6"/>
      <c r="L6703" s="6" t="s">
        <v>12295</v>
      </c>
      <c r="M6703" s="6">
        <v>63</v>
      </c>
      <c r="N6703" s="6" t="e">
        <f>VLOOKUP(A6703,web_archive!D:AB,18,FALSE)</f>
        <v>#N/A</v>
      </c>
      <c r="O6703" s="6">
        <v>2</v>
      </c>
      <c r="P6703" s="6"/>
      <c r="Q6703" s="6"/>
      <c r="R6703" s="6"/>
      <c r="S6703" s="6"/>
      <c r="T6703" s="6"/>
      <c r="U6703" s="6" t="s">
        <v>12299</v>
      </c>
      <c r="V6703" s="6" t="s">
        <v>12299</v>
      </c>
      <c r="W6703" s="6" t="s">
        <v>12299</v>
      </c>
      <c r="X6703" s="6"/>
      <c r="Y6703" s="6"/>
    </row>
    <row r="6704" spans="1:25" x14ac:dyDescent="0.3">
      <c r="A6704" s="6">
        <v>12567</v>
      </c>
      <c r="B6704" s="6" t="s">
        <v>24015</v>
      </c>
      <c r="C6704" s="6" t="s">
        <v>24016</v>
      </c>
      <c r="D6704" s="6">
        <v>2</v>
      </c>
      <c r="E6704" s="6">
        <v>0</v>
      </c>
      <c r="F6704" s="6"/>
      <c r="G6704" s="6">
        <v>10</v>
      </c>
      <c r="H6704" s="6"/>
      <c r="I6704" s="6"/>
      <c r="J6704" s="6"/>
      <c r="K6704" s="6"/>
      <c r="L6704" s="6" t="s">
        <v>12295</v>
      </c>
      <c r="M6704" s="6">
        <v>63</v>
      </c>
      <c r="N6704" s="6" t="e">
        <f>VLOOKUP(A6704,web_archive!D:AB,18,FALSE)</f>
        <v>#N/A</v>
      </c>
      <c r="O6704" s="6">
        <v>2</v>
      </c>
      <c r="P6704" s="6"/>
      <c r="Q6704" s="6"/>
      <c r="R6704" s="6"/>
      <c r="S6704" s="6"/>
      <c r="T6704" s="6"/>
      <c r="U6704" s="6" t="s">
        <v>12299</v>
      </c>
      <c r="V6704" s="6" t="s">
        <v>12299</v>
      </c>
      <c r="W6704" s="6" t="s">
        <v>12299</v>
      </c>
      <c r="X6704" s="6"/>
      <c r="Y6704" s="6"/>
    </row>
    <row r="6705" spans="1:36" x14ac:dyDescent="0.3">
      <c r="A6705" s="6">
        <v>12568</v>
      </c>
      <c r="B6705" s="6" t="s">
        <v>24017</v>
      </c>
      <c r="C6705" s="6" t="s">
        <v>24018</v>
      </c>
      <c r="D6705" s="6">
        <v>2</v>
      </c>
      <c r="E6705" s="6">
        <v>0</v>
      </c>
      <c r="F6705" s="6"/>
      <c r="G6705" s="6">
        <v>10</v>
      </c>
      <c r="H6705" s="6"/>
      <c r="I6705" s="6"/>
      <c r="J6705" s="6"/>
      <c r="K6705" s="6"/>
      <c r="L6705" s="6" t="s">
        <v>12295</v>
      </c>
      <c r="M6705" s="6">
        <v>63</v>
      </c>
      <c r="N6705" s="6" t="e">
        <f>VLOOKUP(A6705,web_archive!D:AB,18,FALSE)</f>
        <v>#N/A</v>
      </c>
      <c r="O6705" s="6">
        <v>2</v>
      </c>
      <c r="P6705" s="6"/>
      <c r="Q6705" s="6"/>
      <c r="R6705" s="6"/>
      <c r="S6705" s="6"/>
      <c r="T6705" s="6"/>
      <c r="U6705" s="6" t="s">
        <v>12299</v>
      </c>
      <c r="V6705" s="6" t="s">
        <v>12299</v>
      </c>
      <c r="W6705" s="6" t="s">
        <v>12299</v>
      </c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</row>
    <row r="6706" spans="1:36" x14ac:dyDescent="0.3">
      <c r="A6706" s="6">
        <v>12569</v>
      </c>
      <c r="B6706" s="6" t="s">
        <v>24019</v>
      </c>
      <c r="C6706" s="6" t="s">
        <v>24020</v>
      </c>
      <c r="D6706" s="6">
        <v>2</v>
      </c>
      <c r="E6706" s="6">
        <v>0</v>
      </c>
      <c r="F6706" s="6"/>
      <c r="G6706" s="6">
        <v>10</v>
      </c>
      <c r="H6706" s="6"/>
      <c r="I6706" s="6"/>
      <c r="J6706" s="6"/>
      <c r="K6706" s="6"/>
      <c r="L6706" s="6" t="s">
        <v>12295</v>
      </c>
      <c r="M6706" s="6">
        <v>63</v>
      </c>
      <c r="N6706" s="6" t="e">
        <f>VLOOKUP(A6706,web_archive!D:AB,18,FALSE)</f>
        <v>#N/A</v>
      </c>
      <c r="O6706" s="6">
        <v>2</v>
      </c>
      <c r="P6706" s="6"/>
      <c r="Q6706" s="6"/>
      <c r="R6706" s="6"/>
      <c r="S6706" s="6"/>
      <c r="T6706" s="6"/>
      <c r="U6706" s="6" t="s">
        <v>12299</v>
      </c>
      <c r="V6706" s="6" t="s">
        <v>12299</v>
      </c>
      <c r="W6706" s="6" t="s">
        <v>12299</v>
      </c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</row>
    <row r="6707" spans="1:36" x14ac:dyDescent="0.3">
      <c r="A6707" s="6">
        <v>12570</v>
      </c>
      <c r="B6707" s="6" t="s">
        <v>24021</v>
      </c>
      <c r="C6707" s="6" t="s">
        <v>24022</v>
      </c>
      <c r="D6707" s="6">
        <v>2</v>
      </c>
      <c r="E6707" s="6">
        <v>0</v>
      </c>
      <c r="F6707" s="6"/>
      <c r="G6707" s="6">
        <v>10</v>
      </c>
      <c r="H6707" s="6"/>
      <c r="I6707" s="6"/>
      <c r="J6707" s="6"/>
      <c r="K6707" s="6"/>
      <c r="L6707" s="6" t="s">
        <v>12295</v>
      </c>
      <c r="M6707" s="6">
        <v>63</v>
      </c>
      <c r="N6707" s="6" t="e">
        <f>VLOOKUP(A6707,web_archive!D:AB,18,FALSE)</f>
        <v>#N/A</v>
      </c>
      <c r="O6707" s="6">
        <v>2</v>
      </c>
      <c r="P6707" s="6"/>
      <c r="Q6707" s="6"/>
      <c r="R6707" s="6"/>
      <c r="S6707" s="6"/>
      <c r="T6707" s="6"/>
      <c r="U6707" s="6" t="s">
        <v>12299</v>
      </c>
      <c r="V6707" s="6" t="s">
        <v>12299</v>
      </c>
      <c r="W6707" s="6" t="s">
        <v>12299</v>
      </c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</row>
    <row r="6708" spans="1:36" x14ac:dyDescent="0.3">
      <c r="A6708" s="6">
        <v>12571</v>
      </c>
      <c r="B6708" s="6" t="s">
        <v>24023</v>
      </c>
      <c r="C6708" s="6" t="s">
        <v>24024</v>
      </c>
      <c r="D6708" s="6">
        <v>2</v>
      </c>
      <c r="E6708" s="6">
        <v>0</v>
      </c>
      <c r="F6708" s="6"/>
      <c r="G6708" s="6">
        <v>10</v>
      </c>
      <c r="H6708" s="6"/>
      <c r="I6708" s="6"/>
      <c r="J6708" s="6"/>
      <c r="K6708" s="6"/>
      <c r="L6708" s="6" t="s">
        <v>12295</v>
      </c>
      <c r="M6708" s="6">
        <v>63</v>
      </c>
      <c r="N6708" s="6" t="e">
        <f>VLOOKUP(A6708,web_archive!D:AB,18,FALSE)</f>
        <v>#N/A</v>
      </c>
      <c r="O6708" s="6">
        <v>2</v>
      </c>
      <c r="P6708" s="6"/>
      <c r="Q6708" s="6"/>
      <c r="R6708" s="6"/>
      <c r="S6708" s="6"/>
      <c r="T6708" s="6"/>
      <c r="U6708" s="6" t="s">
        <v>12299</v>
      </c>
      <c r="V6708" s="6" t="s">
        <v>12299</v>
      </c>
      <c r="W6708" s="6" t="s">
        <v>12299</v>
      </c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</row>
    <row r="6709" spans="1:36" x14ac:dyDescent="0.3">
      <c r="A6709" s="6">
        <v>12572</v>
      </c>
      <c r="B6709" s="6" t="s">
        <v>24025</v>
      </c>
      <c r="C6709" s="6" t="s">
        <v>24026</v>
      </c>
      <c r="D6709" s="6">
        <v>2</v>
      </c>
      <c r="E6709" s="6">
        <v>0</v>
      </c>
      <c r="F6709" s="6"/>
      <c r="G6709" s="6">
        <v>10</v>
      </c>
      <c r="H6709" s="6"/>
      <c r="I6709" s="6"/>
      <c r="J6709" s="6"/>
      <c r="K6709" s="6"/>
      <c r="L6709" s="6" t="s">
        <v>12295</v>
      </c>
      <c r="M6709" s="6">
        <v>63</v>
      </c>
      <c r="N6709" s="6" t="e">
        <f>VLOOKUP(A6709,web_archive!D:AB,18,FALSE)</f>
        <v>#N/A</v>
      </c>
      <c r="O6709" s="6">
        <v>2</v>
      </c>
      <c r="P6709" s="6"/>
      <c r="Q6709" s="6"/>
      <c r="R6709" s="6"/>
      <c r="S6709" s="6"/>
      <c r="T6709" s="6"/>
      <c r="U6709" s="6" t="s">
        <v>12299</v>
      </c>
      <c r="V6709" s="6" t="s">
        <v>12299</v>
      </c>
      <c r="W6709" s="6" t="s">
        <v>12299</v>
      </c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</row>
    <row r="6710" spans="1:36" x14ac:dyDescent="0.3">
      <c r="A6710" s="6">
        <v>12573</v>
      </c>
      <c r="B6710" s="6" t="s">
        <v>24027</v>
      </c>
      <c r="C6710" s="6" t="s">
        <v>24028</v>
      </c>
      <c r="D6710" s="6">
        <v>2</v>
      </c>
      <c r="E6710" s="6">
        <v>20</v>
      </c>
      <c r="F6710" s="6"/>
      <c r="G6710" s="6">
        <v>50</v>
      </c>
      <c r="H6710" s="6"/>
      <c r="I6710" s="6"/>
      <c r="J6710" s="6"/>
      <c r="K6710" s="6"/>
      <c r="L6710" s="6" t="s">
        <v>12295</v>
      </c>
      <c r="M6710" s="6">
        <v>63</v>
      </c>
      <c r="N6710" s="6" t="e">
        <f>VLOOKUP(A6710,web_archive!D:AB,18,FALSE)</f>
        <v>#N/A</v>
      </c>
      <c r="O6710" s="6">
        <v>2</v>
      </c>
      <c r="P6710" s="6"/>
      <c r="Q6710" s="6"/>
      <c r="R6710" s="6"/>
      <c r="S6710" s="6"/>
      <c r="T6710" s="6"/>
      <c r="U6710" s="6" t="s">
        <v>24029</v>
      </c>
      <c r="V6710" s="6" t="s">
        <v>24030</v>
      </c>
      <c r="W6710" s="6" t="s">
        <v>24030</v>
      </c>
      <c r="X6710" s="6" t="s">
        <v>12406</v>
      </c>
      <c r="Y6710" s="6" t="s">
        <v>12299</v>
      </c>
      <c r="Z6710" s="6" t="s">
        <v>12299</v>
      </c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</row>
    <row r="6711" spans="1:36" x14ac:dyDescent="0.3">
      <c r="A6711" s="6">
        <v>12574</v>
      </c>
      <c r="B6711" s="6" t="s">
        <v>24031</v>
      </c>
      <c r="C6711" s="6" t="s">
        <v>24032</v>
      </c>
      <c r="D6711" s="6">
        <v>2</v>
      </c>
      <c r="E6711" s="6">
        <v>0</v>
      </c>
      <c r="F6711" s="6"/>
      <c r="G6711" s="6">
        <v>20</v>
      </c>
      <c r="H6711" s="6"/>
      <c r="I6711" s="6"/>
      <c r="J6711" s="6"/>
      <c r="K6711" s="6"/>
      <c r="L6711" s="6" t="s">
        <v>12295</v>
      </c>
      <c r="M6711" s="6">
        <v>63</v>
      </c>
      <c r="N6711" s="6" t="e">
        <f>VLOOKUP(A6711,web_archive!D:AB,18,FALSE)</f>
        <v>#N/A</v>
      </c>
      <c r="O6711" s="6">
        <v>2</v>
      </c>
      <c r="P6711" s="6"/>
      <c r="Q6711" s="6"/>
      <c r="R6711" s="6"/>
      <c r="S6711" s="6"/>
      <c r="T6711" s="6"/>
      <c r="U6711" s="6" t="s">
        <v>12306</v>
      </c>
      <c r="V6711" s="6" t="s">
        <v>22338</v>
      </c>
      <c r="W6711" s="6" t="s">
        <v>24033</v>
      </c>
      <c r="X6711" s="6">
        <v>2137</v>
      </c>
      <c r="Y6711" s="6" t="s">
        <v>15698</v>
      </c>
      <c r="Z6711" s="6">
        <v>2136</v>
      </c>
      <c r="AA6711" s="6" t="s">
        <v>15698</v>
      </c>
      <c r="AB6711" s="6">
        <v>2134</v>
      </c>
      <c r="AC6711" s="6" t="s">
        <v>15698</v>
      </c>
      <c r="AD6711" s="6">
        <v>2133</v>
      </c>
      <c r="AE6711" s="6" t="s">
        <v>15698</v>
      </c>
      <c r="AF6711" s="6">
        <v>2132</v>
      </c>
      <c r="AG6711" s="6" t="s">
        <v>12681</v>
      </c>
      <c r="AH6711" s="6" t="s">
        <v>24034</v>
      </c>
      <c r="AI6711" s="6" t="s">
        <v>12299</v>
      </c>
      <c r="AJ6711" s="6" t="s">
        <v>12299</v>
      </c>
    </row>
    <row r="6712" spans="1:36" x14ac:dyDescent="0.3">
      <c r="A6712" s="6">
        <v>12575</v>
      </c>
      <c r="B6712" s="6" t="s">
        <v>24035</v>
      </c>
      <c r="C6712" s="6" t="s">
        <v>24036</v>
      </c>
      <c r="D6712" s="6">
        <v>2</v>
      </c>
      <c r="E6712" s="6">
        <v>500</v>
      </c>
      <c r="F6712" s="6"/>
      <c r="G6712" s="6">
        <v>250</v>
      </c>
      <c r="H6712" s="6"/>
      <c r="I6712" s="6"/>
      <c r="J6712" s="6"/>
      <c r="K6712" s="6"/>
      <c r="L6712" s="6" t="s">
        <v>12295</v>
      </c>
      <c r="M6712" s="6">
        <v>63</v>
      </c>
      <c r="N6712" s="6" t="e">
        <f>VLOOKUP(A6712,web_archive!D:AB,18,FALSE)</f>
        <v>#N/A</v>
      </c>
      <c r="O6712" s="6">
        <v>2</v>
      </c>
      <c r="P6712" s="6"/>
      <c r="Q6712" s="6"/>
      <c r="R6712" s="6"/>
      <c r="S6712" s="6"/>
      <c r="T6712" s="6"/>
      <c r="U6712" s="6" t="s">
        <v>24037</v>
      </c>
      <c r="V6712" s="6" t="s">
        <v>12667</v>
      </c>
      <c r="W6712" s="6" t="s">
        <v>12299</v>
      </c>
      <c r="X6712" s="6" t="s">
        <v>12299</v>
      </c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</row>
    <row r="6713" spans="1:36" x14ac:dyDescent="0.3">
      <c r="A6713" s="6">
        <v>12576</v>
      </c>
      <c r="B6713" s="6" t="s">
        <v>24038</v>
      </c>
      <c r="C6713" s="6" t="s">
        <v>24039</v>
      </c>
      <c r="D6713" s="6">
        <v>2</v>
      </c>
      <c r="E6713" s="6">
        <v>500</v>
      </c>
      <c r="F6713" s="6"/>
      <c r="G6713" s="6">
        <v>250</v>
      </c>
      <c r="H6713" s="6"/>
      <c r="I6713" s="6"/>
      <c r="J6713" s="6"/>
      <c r="K6713" s="6"/>
      <c r="L6713" s="6" t="s">
        <v>12295</v>
      </c>
      <c r="M6713" s="6">
        <v>63</v>
      </c>
      <c r="N6713" s="6" t="e">
        <f>VLOOKUP(A6713,web_archive!D:AB,18,FALSE)</f>
        <v>#N/A</v>
      </c>
      <c r="O6713" s="6">
        <v>2</v>
      </c>
      <c r="P6713" s="6"/>
      <c r="Q6713" s="6"/>
      <c r="R6713" s="6"/>
      <c r="S6713" s="6"/>
      <c r="T6713" s="6"/>
      <c r="U6713" s="6" t="s">
        <v>24040</v>
      </c>
      <c r="V6713" s="6" t="s">
        <v>12667</v>
      </c>
      <c r="W6713" s="6" t="s">
        <v>12299</v>
      </c>
      <c r="X6713" s="6" t="s">
        <v>12299</v>
      </c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</row>
    <row r="6714" spans="1:36" x14ac:dyDescent="0.3">
      <c r="A6714" s="6">
        <v>12577</v>
      </c>
      <c r="B6714" s="6" t="s">
        <v>24041</v>
      </c>
      <c r="C6714" s="6" t="s">
        <v>24042</v>
      </c>
      <c r="D6714" s="6">
        <v>2</v>
      </c>
      <c r="E6714" s="6">
        <v>20</v>
      </c>
      <c r="F6714" s="6"/>
      <c r="G6714" s="6">
        <v>10</v>
      </c>
      <c r="H6714" s="6"/>
      <c r="I6714" s="6"/>
      <c r="J6714" s="6"/>
      <c r="K6714" s="6"/>
      <c r="L6714" s="6" t="s">
        <v>12295</v>
      </c>
      <c r="M6714" s="6">
        <v>63</v>
      </c>
      <c r="N6714" s="6" t="e">
        <f>VLOOKUP(A6714,web_archive!D:AB,18,FALSE)</f>
        <v>#N/A</v>
      </c>
      <c r="O6714" s="6">
        <v>2</v>
      </c>
      <c r="P6714" s="6"/>
      <c r="Q6714" s="6"/>
      <c r="R6714" s="6"/>
      <c r="S6714" s="6"/>
      <c r="T6714" s="6"/>
      <c r="U6714" s="6" t="s">
        <v>24043</v>
      </c>
      <c r="V6714" s="6" t="s">
        <v>12299</v>
      </c>
      <c r="W6714" s="6" t="s">
        <v>12299</v>
      </c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</row>
    <row r="6715" spans="1:36" x14ac:dyDescent="0.3">
      <c r="A6715" s="6">
        <v>12578</v>
      </c>
      <c r="B6715" s="6" t="s">
        <v>24044</v>
      </c>
      <c r="C6715" s="6" t="s">
        <v>24045</v>
      </c>
      <c r="D6715" s="6">
        <v>2</v>
      </c>
      <c r="E6715" s="6">
        <v>0</v>
      </c>
      <c r="F6715" s="6"/>
      <c r="G6715" s="6">
        <v>10</v>
      </c>
      <c r="H6715" s="6"/>
      <c r="I6715" s="6"/>
      <c r="J6715" s="6"/>
      <c r="K6715" s="6"/>
      <c r="L6715" s="6" t="s">
        <v>12295</v>
      </c>
      <c r="M6715" s="6">
        <v>63</v>
      </c>
      <c r="N6715" s="6" t="e">
        <f>VLOOKUP(A6715,web_archive!D:AB,18,FALSE)</f>
        <v>#N/A</v>
      </c>
      <c r="O6715" s="6">
        <v>2</v>
      </c>
      <c r="P6715" s="6"/>
      <c r="Q6715" s="6"/>
      <c r="R6715" s="6"/>
      <c r="S6715" s="6"/>
      <c r="T6715" s="6"/>
      <c r="U6715" s="6" t="s">
        <v>24046</v>
      </c>
      <c r="V6715" s="6" t="s">
        <v>24047</v>
      </c>
      <c r="W6715" s="6" t="s">
        <v>24048</v>
      </c>
      <c r="X6715" s="6" t="s">
        <v>16220</v>
      </c>
      <c r="Y6715" s="6" t="s">
        <v>12299</v>
      </c>
      <c r="Z6715" s="6" t="s">
        <v>12299</v>
      </c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</row>
    <row r="6716" spans="1:36" x14ac:dyDescent="0.3">
      <c r="A6716" s="6">
        <v>12579</v>
      </c>
      <c r="B6716" s="6" t="s">
        <v>24049</v>
      </c>
      <c r="C6716" s="6" t="s">
        <v>24050</v>
      </c>
      <c r="D6716" s="6">
        <v>2</v>
      </c>
      <c r="E6716" s="6">
        <v>20</v>
      </c>
      <c r="F6716" s="6"/>
      <c r="G6716" s="6">
        <v>0</v>
      </c>
      <c r="H6716" s="6"/>
      <c r="I6716" s="6"/>
      <c r="J6716" s="6"/>
      <c r="K6716" s="6"/>
      <c r="L6716" s="6" t="s">
        <v>12295</v>
      </c>
      <c r="M6716" s="6">
        <v>63</v>
      </c>
      <c r="N6716" s="6" t="e">
        <f>VLOOKUP(A6716,web_archive!D:AB,18,FALSE)</f>
        <v>#N/A</v>
      </c>
      <c r="O6716" s="6">
        <v>2</v>
      </c>
      <c r="P6716" s="6"/>
      <c r="Q6716" s="6"/>
      <c r="R6716" s="6"/>
      <c r="S6716" s="6"/>
      <c r="T6716" s="6"/>
      <c r="U6716" s="6" t="s">
        <v>12299</v>
      </c>
      <c r="V6716" s="6" t="s">
        <v>12299</v>
      </c>
      <c r="W6716" s="6" t="s">
        <v>12299</v>
      </c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</row>
    <row r="6717" spans="1:36" x14ac:dyDescent="0.3">
      <c r="A6717" s="6">
        <v>12580</v>
      </c>
      <c r="B6717" s="6" t="s">
        <v>24051</v>
      </c>
      <c r="C6717" s="6" t="s">
        <v>24052</v>
      </c>
      <c r="D6717" s="6">
        <v>2</v>
      </c>
      <c r="E6717" s="6">
        <v>0</v>
      </c>
      <c r="F6717" s="6"/>
      <c r="G6717" s="6">
        <v>10</v>
      </c>
      <c r="H6717" s="6"/>
      <c r="I6717" s="6"/>
      <c r="J6717" s="6"/>
      <c r="K6717" s="6"/>
      <c r="L6717" s="6" t="s">
        <v>12295</v>
      </c>
      <c r="M6717" s="6">
        <v>63</v>
      </c>
      <c r="N6717" s="6" t="e">
        <f>VLOOKUP(A6717,web_archive!D:AB,18,FALSE)</f>
        <v>#N/A</v>
      </c>
      <c r="O6717" s="6">
        <v>2</v>
      </c>
      <c r="P6717" s="6"/>
      <c r="Q6717" s="6"/>
      <c r="R6717" s="6"/>
      <c r="S6717" s="6"/>
      <c r="T6717" s="6"/>
      <c r="U6717" s="6" t="s">
        <v>24053</v>
      </c>
      <c r="V6717" s="6" t="s">
        <v>12298</v>
      </c>
      <c r="W6717" s="6" t="s">
        <v>12299</v>
      </c>
      <c r="X6717" s="6" t="s">
        <v>12299</v>
      </c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</row>
    <row r="6718" spans="1:36" x14ac:dyDescent="0.3">
      <c r="A6718" s="6">
        <v>12581</v>
      </c>
      <c r="B6718" s="6" t="s">
        <v>24054</v>
      </c>
      <c r="C6718" s="6" t="s">
        <v>24055</v>
      </c>
      <c r="D6718" s="6">
        <v>2</v>
      </c>
      <c r="E6718" s="6">
        <v>0</v>
      </c>
      <c r="F6718" s="6"/>
      <c r="G6718" s="6">
        <v>10</v>
      </c>
      <c r="H6718" s="6"/>
      <c r="I6718" s="6"/>
      <c r="J6718" s="6"/>
      <c r="K6718" s="6"/>
      <c r="L6718" s="6" t="s">
        <v>12295</v>
      </c>
      <c r="M6718" s="6">
        <v>63</v>
      </c>
      <c r="N6718" s="6" t="e">
        <f>VLOOKUP(A6718,web_archive!D:AB,18,FALSE)</f>
        <v>#N/A</v>
      </c>
      <c r="O6718" s="6">
        <v>2</v>
      </c>
      <c r="P6718" s="6"/>
      <c r="Q6718" s="6"/>
      <c r="R6718" s="6"/>
      <c r="S6718" s="6"/>
      <c r="T6718" s="6"/>
      <c r="U6718" s="6" t="s">
        <v>24053</v>
      </c>
      <c r="V6718" s="6" t="s">
        <v>12368</v>
      </c>
      <c r="W6718" s="6" t="s">
        <v>12299</v>
      </c>
      <c r="X6718" s="6" t="s">
        <v>12299</v>
      </c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</row>
    <row r="6719" spans="1:36" x14ac:dyDescent="0.3">
      <c r="A6719" s="6">
        <v>12582</v>
      </c>
      <c r="B6719" s="6" t="s">
        <v>24056</v>
      </c>
      <c r="C6719" s="6" t="s">
        <v>24057</v>
      </c>
      <c r="D6719" s="6">
        <v>11</v>
      </c>
      <c r="E6719" s="6">
        <v>0</v>
      </c>
      <c r="F6719" s="6"/>
      <c r="G6719" s="6">
        <v>100</v>
      </c>
      <c r="H6719" s="6"/>
      <c r="I6719" s="6"/>
      <c r="J6719" s="6"/>
      <c r="K6719" s="6"/>
      <c r="L6719" s="6" t="s">
        <v>12295</v>
      </c>
      <c r="M6719" s="6">
        <v>63</v>
      </c>
      <c r="N6719" s="6" t="e">
        <f>VLOOKUP(A6719,web_archive!D:AB,18,FALSE)</f>
        <v>#N/A</v>
      </c>
      <c r="O6719" s="6">
        <v>2</v>
      </c>
      <c r="P6719" s="6"/>
      <c r="Q6719" s="6"/>
      <c r="R6719" s="6"/>
      <c r="S6719" s="6"/>
      <c r="T6719" s="6"/>
      <c r="U6719" s="6" t="s">
        <v>12299</v>
      </c>
      <c r="V6719" s="6" t="s">
        <v>12299</v>
      </c>
      <c r="W6719" s="6" t="s">
        <v>12299</v>
      </c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</row>
    <row r="6720" spans="1:36" x14ac:dyDescent="0.3">
      <c r="A6720" s="6">
        <v>12583</v>
      </c>
      <c r="B6720" s="6" t="s">
        <v>24058</v>
      </c>
      <c r="C6720" s="6" t="s">
        <v>24059</v>
      </c>
      <c r="D6720" s="6">
        <v>18</v>
      </c>
      <c r="E6720" s="6">
        <v>20</v>
      </c>
      <c r="F6720" s="6"/>
      <c r="G6720" s="6">
        <v>10</v>
      </c>
      <c r="H6720" s="6"/>
      <c r="I6720" s="6"/>
      <c r="J6720" s="6"/>
      <c r="K6720" s="6"/>
      <c r="L6720" s="6" t="s">
        <v>12295</v>
      </c>
      <c r="M6720" s="6">
        <v>63</v>
      </c>
      <c r="N6720" s="6" t="e">
        <f>VLOOKUP(A6720,web_archive!D:AB,18,FALSE)</f>
        <v>#N/A</v>
      </c>
      <c r="O6720" s="6">
        <v>2</v>
      </c>
      <c r="P6720" s="6"/>
      <c r="Q6720" s="6"/>
      <c r="R6720" s="6"/>
      <c r="S6720" s="6"/>
      <c r="T6720" s="6"/>
      <c r="U6720" s="6" t="s">
        <v>24060</v>
      </c>
      <c r="V6720" s="6" t="s">
        <v>12368</v>
      </c>
      <c r="W6720" s="6" t="s">
        <v>12299</v>
      </c>
      <c r="X6720" s="6" t="s">
        <v>12299</v>
      </c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</row>
    <row r="6721" spans="1:32" x14ac:dyDescent="0.3">
      <c r="A6721" s="6">
        <v>12584</v>
      </c>
      <c r="B6721" s="6" t="s">
        <v>24061</v>
      </c>
      <c r="C6721" s="6" t="s">
        <v>24062</v>
      </c>
      <c r="D6721" s="6">
        <v>18</v>
      </c>
      <c r="E6721" s="6">
        <v>20</v>
      </c>
      <c r="F6721" s="6"/>
      <c r="G6721" s="6">
        <v>10</v>
      </c>
      <c r="H6721" s="6"/>
      <c r="I6721" s="6"/>
      <c r="J6721" s="6"/>
      <c r="K6721" s="6"/>
      <c r="L6721" s="6" t="s">
        <v>12295</v>
      </c>
      <c r="M6721" s="6">
        <v>63</v>
      </c>
      <c r="N6721" s="6" t="e">
        <f>VLOOKUP(A6721,web_archive!D:AB,18,FALSE)</f>
        <v>#N/A</v>
      </c>
      <c r="O6721" s="6">
        <v>2</v>
      </c>
      <c r="P6721" s="6"/>
      <c r="Q6721" s="6"/>
      <c r="R6721" s="6"/>
      <c r="S6721" s="6"/>
      <c r="T6721" s="6"/>
      <c r="U6721" s="6" t="s">
        <v>24063</v>
      </c>
      <c r="V6721" s="6" t="s">
        <v>12368</v>
      </c>
      <c r="W6721" s="6" t="s">
        <v>12299</v>
      </c>
      <c r="X6721" s="6" t="s">
        <v>12299</v>
      </c>
      <c r="Y6721" s="6"/>
      <c r="Z6721" s="6"/>
      <c r="AA6721" s="6"/>
      <c r="AB6721" s="6"/>
      <c r="AC6721" s="6"/>
      <c r="AD6721" s="6"/>
      <c r="AE6721" s="6"/>
      <c r="AF6721" s="6"/>
    </row>
    <row r="6722" spans="1:32" x14ac:dyDescent="0.3">
      <c r="A6722" s="6">
        <v>12585</v>
      </c>
      <c r="B6722" s="6" t="s">
        <v>24064</v>
      </c>
      <c r="C6722" s="6" t="s">
        <v>24065</v>
      </c>
      <c r="D6722" s="6">
        <v>18</v>
      </c>
      <c r="E6722" s="6">
        <v>20</v>
      </c>
      <c r="F6722" s="6"/>
      <c r="G6722" s="6">
        <v>10</v>
      </c>
      <c r="H6722" s="6"/>
      <c r="I6722" s="6"/>
      <c r="J6722" s="6"/>
      <c r="K6722" s="6"/>
      <c r="L6722" s="6" t="s">
        <v>12295</v>
      </c>
      <c r="M6722" s="6">
        <v>63</v>
      </c>
      <c r="N6722" s="6" t="e">
        <f>VLOOKUP(A6722,web_archive!D:AB,18,FALSE)</f>
        <v>#N/A</v>
      </c>
      <c r="O6722" s="6">
        <v>2</v>
      </c>
      <c r="P6722" s="6"/>
      <c r="Q6722" s="6"/>
      <c r="R6722" s="6"/>
      <c r="S6722" s="6"/>
      <c r="T6722" s="6"/>
      <c r="U6722" s="6" t="s">
        <v>24066</v>
      </c>
      <c r="V6722" s="6" t="s">
        <v>12368</v>
      </c>
      <c r="W6722" s="6" t="s">
        <v>12299</v>
      </c>
      <c r="X6722" s="6" t="s">
        <v>12299</v>
      </c>
      <c r="Y6722" s="6"/>
      <c r="Z6722" s="6"/>
      <c r="AA6722" s="6"/>
      <c r="AB6722" s="6"/>
      <c r="AC6722" s="6"/>
      <c r="AD6722" s="6"/>
      <c r="AE6722" s="6"/>
      <c r="AF6722" s="6"/>
    </row>
    <row r="6723" spans="1:32" x14ac:dyDescent="0.3">
      <c r="A6723" s="6">
        <v>12586</v>
      </c>
      <c r="B6723" s="6" t="s">
        <v>24067</v>
      </c>
      <c r="C6723" s="6" t="s">
        <v>24068</v>
      </c>
      <c r="D6723" s="6">
        <v>18</v>
      </c>
      <c r="E6723" s="6">
        <v>20</v>
      </c>
      <c r="F6723" s="6"/>
      <c r="G6723" s="6">
        <v>10</v>
      </c>
      <c r="H6723" s="6"/>
      <c r="I6723" s="6"/>
      <c r="J6723" s="6"/>
      <c r="K6723" s="6"/>
      <c r="L6723" s="6" t="s">
        <v>12295</v>
      </c>
      <c r="M6723" s="6">
        <v>63</v>
      </c>
      <c r="N6723" s="6" t="e">
        <f>VLOOKUP(A6723,web_archive!D:AB,18,FALSE)</f>
        <v>#N/A</v>
      </c>
      <c r="O6723" s="6">
        <v>2</v>
      </c>
      <c r="P6723" s="6"/>
      <c r="Q6723" s="6"/>
      <c r="R6723" s="6"/>
      <c r="S6723" s="6"/>
      <c r="T6723" s="6"/>
      <c r="U6723" s="6" t="s">
        <v>24069</v>
      </c>
      <c r="V6723" s="6" t="s">
        <v>12368</v>
      </c>
      <c r="W6723" s="6" t="s">
        <v>12299</v>
      </c>
      <c r="X6723" s="6" t="s">
        <v>12299</v>
      </c>
      <c r="Y6723" s="6"/>
      <c r="Z6723" s="6"/>
      <c r="AA6723" s="6"/>
      <c r="AB6723" s="6"/>
      <c r="AC6723" s="6"/>
      <c r="AD6723" s="6"/>
      <c r="AE6723" s="6"/>
      <c r="AF6723" s="6"/>
    </row>
    <row r="6724" spans="1:32" x14ac:dyDescent="0.3">
      <c r="A6724" s="6">
        <v>12587</v>
      </c>
      <c r="B6724" s="6" t="s">
        <v>24070</v>
      </c>
      <c r="C6724" s="6" t="s">
        <v>24071</v>
      </c>
      <c r="D6724" s="6">
        <v>18</v>
      </c>
      <c r="E6724" s="6">
        <v>20</v>
      </c>
      <c r="F6724" s="6"/>
      <c r="G6724" s="6">
        <v>10</v>
      </c>
      <c r="H6724" s="6"/>
      <c r="I6724" s="6"/>
      <c r="J6724" s="6"/>
      <c r="K6724" s="6"/>
      <c r="L6724" s="6" t="s">
        <v>12295</v>
      </c>
      <c r="M6724" s="6">
        <v>63</v>
      </c>
      <c r="N6724" s="6" t="e">
        <f>VLOOKUP(A6724,web_archive!D:AB,18,FALSE)</f>
        <v>#N/A</v>
      </c>
      <c r="O6724" s="6">
        <v>2</v>
      </c>
      <c r="P6724" s="6"/>
      <c r="Q6724" s="6"/>
      <c r="R6724" s="6"/>
      <c r="S6724" s="6"/>
      <c r="T6724" s="6"/>
      <c r="U6724" s="6" t="s">
        <v>24072</v>
      </c>
      <c r="V6724" s="6" t="s">
        <v>12368</v>
      </c>
      <c r="W6724" s="6" t="s">
        <v>12299</v>
      </c>
      <c r="X6724" s="6" t="s">
        <v>12299</v>
      </c>
      <c r="Y6724" s="6"/>
      <c r="Z6724" s="6"/>
      <c r="AA6724" s="6"/>
      <c r="AB6724" s="6"/>
      <c r="AC6724" s="6"/>
      <c r="AD6724" s="6"/>
      <c r="AE6724" s="6"/>
      <c r="AF6724" s="6"/>
    </row>
    <row r="6725" spans="1:32" x14ac:dyDescent="0.3">
      <c r="A6725" s="6">
        <v>12588</v>
      </c>
      <c r="B6725" s="6" t="s">
        <v>24073</v>
      </c>
      <c r="C6725" s="6" t="s">
        <v>24074</v>
      </c>
      <c r="D6725" s="6">
        <v>18</v>
      </c>
      <c r="E6725" s="6">
        <v>20</v>
      </c>
      <c r="F6725" s="6"/>
      <c r="G6725" s="6">
        <v>10</v>
      </c>
      <c r="H6725" s="6"/>
      <c r="I6725" s="6"/>
      <c r="J6725" s="6"/>
      <c r="K6725" s="6"/>
      <c r="L6725" s="6" t="s">
        <v>12295</v>
      </c>
      <c r="M6725" s="6">
        <v>63</v>
      </c>
      <c r="N6725" s="6" t="e">
        <f>VLOOKUP(A6725,web_archive!D:AB,18,FALSE)</f>
        <v>#N/A</v>
      </c>
      <c r="O6725" s="6">
        <v>2</v>
      </c>
      <c r="P6725" s="6"/>
      <c r="Q6725" s="6"/>
      <c r="R6725" s="6"/>
      <c r="S6725" s="6"/>
      <c r="T6725" s="6"/>
      <c r="U6725" s="6" t="s">
        <v>24075</v>
      </c>
      <c r="V6725" s="6" t="s">
        <v>12368</v>
      </c>
      <c r="W6725" s="6" t="s">
        <v>12299</v>
      </c>
      <c r="X6725" s="6" t="s">
        <v>12299</v>
      </c>
      <c r="Y6725" s="6"/>
      <c r="Z6725" s="6"/>
      <c r="AA6725" s="6"/>
      <c r="AB6725" s="6"/>
      <c r="AC6725" s="6"/>
      <c r="AD6725" s="6"/>
      <c r="AE6725" s="6"/>
      <c r="AF6725" s="6"/>
    </row>
    <row r="6726" spans="1:32" x14ac:dyDescent="0.3">
      <c r="A6726" s="6">
        <v>12589</v>
      </c>
      <c r="B6726" s="6" t="s">
        <v>24076</v>
      </c>
      <c r="C6726" s="6" t="s">
        <v>24077</v>
      </c>
      <c r="D6726" s="6">
        <v>18</v>
      </c>
      <c r="E6726" s="6">
        <v>20</v>
      </c>
      <c r="F6726" s="6"/>
      <c r="G6726" s="6">
        <v>10</v>
      </c>
      <c r="H6726" s="6"/>
      <c r="I6726" s="6"/>
      <c r="J6726" s="6"/>
      <c r="K6726" s="6"/>
      <c r="L6726" s="6" t="s">
        <v>12295</v>
      </c>
      <c r="M6726" s="6">
        <v>63</v>
      </c>
      <c r="N6726" s="6" t="e">
        <f>VLOOKUP(A6726,web_archive!D:AB,18,FALSE)</f>
        <v>#N/A</v>
      </c>
      <c r="O6726" s="6">
        <v>2</v>
      </c>
      <c r="P6726" s="6"/>
      <c r="Q6726" s="6"/>
      <c r="R6726" s="6"/>
      <c r="S6726" s="6"/>
      <c r="T6726" s="6"/>
      <c r="U6726" s="6" t="s">
        <v>24078</v>
      </c>
      <c r="V6726" s="6" t="s">
        <v>12368</v>
      </c>
      <c r="W6726" s="6" t="s">
        <v>12299</v>
      </c>
      <c r="X6726" s="6" t="s">
        <v>12299</v>
      </c>
      <c r="Y6726" s="6"/>
      <c r="Z6726" s="6"/>
      <c r="AA6726" s="6"/>
      <c r="AB6726" s="6"/>
      <c r="AC6726" s="6"/>
      <c r="AD6726" s="6"/>
      <c r="AE6726" s="6"/>
      <c r="AF6726" s="6"/>
    </row>
    <row r="6727" spans="1:32" x14ac:dyDescent="0.3">
      <c r="A6727" s="6">
        <v>12591</v>
      </c>
      <c r="B6727" s="6" t="s">
        <v>24079</v>
      </c>
      <c r="C6727" s="6" t="s">
        <v>24080</v>
      </c>
      <c r="D6727" s="6">
        <v>2</v>
      </c>
      <c r="E6727" s="6">
        <v>0</v>
      </c>
      <c r="F6727" s="6"/>
      <c r="G6727" s="6">
        <v>10</v>
      </c>
      <c r="H6727" s="6"/>
      <c r="I6727" s="6"/>
      <c r="J6727" s="6"/>
      <c r="K6727" s="6"/>
      <c r="L6727" s="6" t="s">
        <v>12295</v>
      </c>
      <c r="M6727" s="6">
        <v>63</v>
      </c>
      <c r="N6727" s="6" t="e">
        <f>VLOOKUP(A6727,web_archive!D:AB,18,FALSE)</f>
        <v>#N/A</v>
      </c>
      <c r="O6727" s="6">
        <v>2</v>
      </c>
      <c r="P6727" s="6"/>
      <c r="Q6727" s="6"/>
      <c r="R6727" s="6"/>
      <c r="S6727" s="6"/>
      <c r="T6727" s="6"/>
      <c r="U6727" s="6" t="s">
        <v>24053</v>
      </c>
      <c r="V6727" s="6" t="s">
        <v>12368</v>
      </c>
      <c r="W6727" s="6" t="s">
        <v>12299</v>
      </c>
      <c r="X6727" s="6" t="s">
        <v>12299</v>
      </c>
      <c r="Y6727" s="6"/>
      <c r="Z6727" s="6"/>
      <c r="AA6727" s="6"/>
      <c r="AB6727" s="6"/>
      <c r="AC6727" s="6"/>
      <c r="AD6727" s="6"/>
      <c r="AE6727" s="6"/>
      <c r="AF6727" s="6"/>
    </row>
    <row r="6728" spans="1:32" x14ac:dyDescent="0.3">
      <c r="A6728" s="6">
        <v>12592</v>
      </c>
      <c r="B6728" s="6" t="s">
        <v>24081</v>
      </c>
      <c r="C6728" s="6" t="s">
        <v>24082</v>
      </c>
      <c r="D6728" s="6">
        <v>11</v>
      </c>
      <c r="E6728" s="6">
        <v>20</v>
      </c>
      <c r="F6728" s="6"/>
      <c r="G6728" s="6">
        <v>10</v>
      </c>
      <c r="H6728" s="6"/>
      <c r="I6728" s="6"/>
      <c r="J6728" s="6"/>
      <c r="K6728" s="6"/>
      <c r="L6728" s="6" t="s">
        <v>12295</v>
      </c>
      <c r="M6728" s="6">
        <v>63</v>
      </c>
      <c r="N6728" s="6" t="e">
        <f>VLOOKUP(A6728,web_archive!D:AB,18,FALSE)</f>
        <v>#N/A</v>
      </c>
      <c r="O6728" s="6">
        <v>2</v>
      </c>
      <c r="P6728" s="6"/>
      <c r="Q6728" s="6"/>
      <c r="R6728" s="6"/>
      <c r="S6728" s="6"/>
      <c r="T6728" s="6"/>
      <c r="U6728" s="6" t="s">
        <v>12299</v>
      </c>
      <c r="V6728" s="6" t="s">
        <v>12299</v>
      </c>
      <c r="W6728" s="6" t="s">
        <v>12299</v>
      </c>
      <c r="X6728" s="6"/>
      <c r="Y6728" s="6"/>
      <c r="Z6728" s="6"/>
      <c r="AA6728" s="6"/>
      <c r="AB6728" s="6"/>
      <c r="AC6728" s="6"/>
      <c r="AD6728" s="6"/>
      <c r="AE6728" s="6"/>
      <c r="AF6728" s="6"/>
    </row>
    <row r="6729" spans="1:32" x14ac:dyDescent="0.3">
      <c r="A6729" s="6">
        <v>12593</v>
      </c>
      <c r="B6729" s="6" t="s">
        <v>24083</v>
      </c>
      <c r="C6729" s="6" t="s">
        <v>24084</v>
      </c>
      <c r="D6729" s="6">
        <v>11</v>
      </c>
      <c r="E6729" s="6">
        <v>20</v>
      </c>
      <c r="F6729" s="6"/>
      <c r="G6729" s="6">
        <v>10</v>
      </c>
      <c r="H6729" s="6"/>
      <c r="I6729" s="6"/>
      <c r="J6729" s="6"/>
      <c r="K6729" s="6"/>
      <c r="L6729" s="6" t="s">
        <v>12295</v>
      </c>
      <c r="M6729" s="6">
        <v>63</v>
      </c>
      <c r="N6729" s="6" t="e">
        <f>VLOOKUP(A6729,web_archive!D:AB,18,FALSE)</f>
        <v>#N/A</v>
      </c>
      <c r="O6729" s="6">
        <v>2</v>
      </c>
      <c r="P6729" s="6"/>
      <c r="Q6729" s="6"/>
      <c r="R6729" s="6"/>
      <c r="S6729" s="6"/>
      <c r="T6729" s="6"/>
      <c r="U6729" s="6" t="s">
        <v>12299</v>
      </c>
      <c r="V6729" s="6" t="s">
        <v>12299</v>
      </c>
      <c r="W6729" s="6" t="s">
        <v>12299</v>
      </c>
      <c r="X6729" s="6"/>
      <c r="Y6729" s="6"/>
      <c r="Z6729" s="6"/>
      <c r="AA6729" s="6"/>
      <c r="AB6729" s="6"/>
      <c r="AC6729" s="6"/>
      <c r="AD6729" s="6"/>
      <c r="AE6729" s="6"/>
      <c r="AF6729" s="6"/>
    </row>
    <row r="6730" spans="1:32" x14ac:dyDescent="0.3">
      <c r="A6730" s="6">
        <v>12594</v>
      </c>
      <c r="B6730" s="6" t="s">
        <v>24085</v>
      </c>
      <c r="C6730" s="6" t="s">
        <v>24086</v>
      </c>
      <c r="D6730" s="6">
        <v>11</v>
      </c>
      <c r="E6730" s="6">
        <v>20</v>
      </c>
      <c r="F6730" s="6"/>
      <c r="G6730" s="6">
        <v>10</v>
      </c>
      <c r="H6730" s="6"/>
      <c r="I6730" s="6"/>
      <c r="J6730" s="6"/>
      <c r="K6730" s="6"/>
      <c r="L6730" s="6" t="s">
        <v>12295</v>
      </c>
      <c r="M6730" s="6">
        <v>63</v>
      </c>
      <c r="N6730" s="6" t="e">
        <f>VLOOKUP(A6730,web_archive!D:AB,18,FALSE)</f>
        <v>#N/A</v>
      </c>
      <c r="O6730" s="6">
        <v>2</v>
      </c>
      <c r="P6730" s="6"/>
      <c r="Q6730" s="6"/>
      <c r="R6730" s="6"/>
      <c r="S6730" s="6"/>
      <c r="T6730" s="6"/>
      <c r="U6730" s="6" t="s">
        <v>12299</v>
      </c>
      <c r="V6730" s="6" t="s">
        <v>12299</v>
      </c>
      <c r="W6730" s="6" t="s">
        <v>12299</v>
      </c>
      <c r="X6730" s="6"/>
      <c r="Y6730" s="6"/>
      <c r="Z6730" s="6"/>
      <c r="AA6730" s="6"/>
      <c r="AB6730" s="6"/>
      <c r="AC6730" s="6"/>
      <c r="AD6730" s="6"/>
      <c r="AE6730" s="6"/>
      <c r="AF6730" s="6"/>
    </row>
    <row r="6731" spans="1:32" x14ac:dyDescent="0.3">
      <c r="A6731" s="6">
        <v>12595</v>
      </c>
      <c r="B6731" s="6" t="s">
        <v>24087</v>
      </c>
      <c r="C6731" s="6" t="s">
        <v>24088</v>
      </c>
      <c r="D6731" s="6">
        <v>2</v>
      </c>
      <c r="E6731" s="6">
        <v>20</v>
      </c>
      <c r="F6731" s="6"/>
      <c r="G6731" s="6">
        <v>10</v>
      </c>
      <c r="H6731" s="6"/>
      <c r="I6731" s="6"/>
      <c r="J6731" s="6"/>
      <c r="K6731" s="6"/>
      <c r="L6731" s="6" t="s">
        <v>12295</v>
      </c>
      <c r="M6731" s="6">
        <v>63</v>
      </c>
      <c r="N6731" s="6" t="e">
        <f>VLOOKUP(A6731,web_archive!D:AB,18,FALSE)</f>
        <v>#N/A</v>
      </c>
      <c r="O6731" s="6">
        <v>2</v>
      </c>
      <c r="P6731" s="6"/>
      <c r="Q6731" s="6"/>
      <c r="R6731" s="6"/>
      <c r="S6731" s="6"/>
      <c r="T6731" s="6"/>
      <c r="U6731" s="6" t="s">
        <v>24089</v>
      </c>
      <c r="V6731" s="6" t="s">
        <v>12299</v>
      </c>
      <c r="W6731" s="6" t="s">
        <v>12299</v>
      </c>
      <c r="X6731" s="6"/>
      <c r="Y6731" s="6"/>
      <c r="Z6731" s="6"/>
      <c r="AA6731" s="6"/>
      <c r="AB6731" s="6"/>
      <c r="AC6731" s="6"/>
      <c r="AD6731" s="6"/>
      <c r="AE6731" s="6"/>
      <c r="AF6731" s="6"/>
    </row>
    <row r="6732" spans="1:32" x14ac:dyDescent="0.3">
      <c r="A6732" s="6">
        <v>12596</v>
      </c>
      <c r="B6732" s="6" t="s">
        <v>24090</v>
      </c>
      <c r="C6732" s="6" t="s">
        <v>24091</v>
      </c>
      <c r="D6732" s="6">
        <v>2</v>
      </c>
      <c r="E6732" s="6">
        <v>0</v>
      </c>
      <c r="F6732" s="6"/>
      <c r="G6732" s="6">
        <v>10</v>
      </c>
      <c r="H6732" s="6"/>
      <c r="I6732" s="6"/>
      <c r="J6732" s="6"/>
      <c r="K6732" s="6"/>
      <c r="L6732" s="6" t="s">
        <v>12295</v>
      </c>
      <c r="M6732" s="6">
        <v>63</v>
      </c>
      <c r="N6732" s="6" t="e">
        <f>VLOOKUP(A6732,web_archive!D:AB,18,FALSE)</f>
        <v>#N/A</v>
      </c>
      <c r="O6732" s="6">
        <v>2</v>
      </c>
      <c r="P6732" s="6"/>
      <c r="Q6732" s="6"/>
      <c r="R6732" s="6"/>
      <c r="S6732" s="6"/>
      <c r="T6732" s="6"/>
      <c r="U6732" s="6" t="s">
        <v>24092</v>
      </c>
      <c r="V6732" s="6" t="s">
        <v>24093</v>
      </c>
      <c r="W6732" s="6" t="s">
        <v>24094</v>
      </c>
      <c r="X6732" s="6" t="s">
        <v>24095</v>
      </c>
      <c r="Y6732" s="6">
        <v>90</v>
      </c>
      <c r="Z6732" s="6" t="s">
        <v>13088</v>
      </c>
      <c r="AA6732" s="6">
        <v>60</v>
      </c>
      <c r="AB6732" s="6">
        <v>0</v>
      </c>
      <c r="AC6732" s="6">
        <v>0</v>
      </c>
      <c r="AD6732" s="6" t="s">
        <v>24096</v>
      </c>
      <c r="AE6732" s="6" t="s">
        <v>12299</v>
      </c>
      <c r="AF6732" s="6" t="s">
        <v>12299</v>
      </c>
    </row>
    <row r="6733" spans="1:32" x14ac:dyDescent="0.3">
      <c r="A6733" s="6">
        <v>12597</v>
      </c>
      <c r="B6733" s="6" t="s">
        <v>24097</v>
      </c>
      <c r="C6733" s="6" t="s">
        <v>24098</v>
      </c>
      <c r="D6733" s="6">
        <v>11</v>
      </c>
      <c r="E6733" s="6">
        <v>20</v>
      </c>
      <c r="F6733" s="6"/>
      <c r="G6733" s="6">
        <v>150</v>
      </c>
      <c r="H6733" s="6"/>
      <c r="I6733" s="6"/>
      <c r="J6733" s="6"/>
      <c r="K6733" s="6"/>
      <c r="L6733" s="6" t="s">
        <v>12295</v>
      </c>
      <c r="M6733" s="6">
        <v>63</v>
      </c>
      <c r="N6733" s="6" t="e">
        <f>VLOOKUP(A6733,web_archive!D:AB,18,FALSE)</f>
        <v>#N/A</v>
      </c>
      <c r="O6733" s="6">
        <v>2</v>
      </c>
      <c r="P6733" s="6"/>
      <c r="Q6733" s="6"/>
      <c r="R6733" s="6"/>
      <c r="S6733" s="6"/>
      <c r="T6733" s="6"/>
      <c r="U6733" s="6" t="s">
        <v>12299</v>
      </c>
      <c r="V6733" s="6" t="s">
        <v>12299</v>
      </c>
      <c r="W6733" s="6" t="s">
        <v>12299</v>
      </c>
      <c r="X6733" s="6"/>
      <c r="Y6733" s="6"/>
      <c r="Z6733" s="6"/>
      <c r="AA6733" s="6"/>
      <c r="AB6733" s="6"/>
      <c r="AC6733" s="6"/>
      <c r="AD6733" s="6"/>
      <c r="AE6733" s="6"/>
      <c r="AF6733" s="6"/>
    </row>
    <row r="6734" spans="1:32" x14ac:dyDescent="0.3">
      <c r="A6734" s="6">
        <v>12598</v>
      </c>
      <c r="B6734" s="6" t="s">
        <v>24099</v>
      </c>
      <c r="C6734" s="6" t="s">
        <v>24100</v>
      </c>
      <c r="D6734" s="6">
        <v>11</v>
      </c>
      <c r="E6734" s="6">
        <v>20</v>
      </c>
      <c r="F6734" s="6"/>
      <c r="G6734" s="6">
        <v>150</v>
      </c>
      <c r="H6734" s="6"/>
      <c r="I6734" s="6"/>
      <c r="J6734" s="6"/>
      <c r="K6734" s="6"/>
      <c r="L6734" s="6" t="s">
        <v>12295</v>
      </c>
      <c r="M6734" s="6">
        <v>63</v>
      </c>
      <c r="N6734" s="6" t="e">
        <f>VLOOKUP(A6734,web_archive!D:AB,18,FALSE)</f>
        <v>#N/A</v>
      </c>
      <c r="O6734" s="6">
        <v>2</v>
      </c>
      <c r="P6734" s="6"/>
      <c r="Q6734" s="6"/>
      <c r="R6734" s="6"/>
      <c r="S6734" s="6"/>
      <c r="T6734" s="6"/>
      <c r="U6734" s="6" t="s">
        <v>12299</v>
      </c>
      <c r="V6734" s="6" t="s">
        <v>12299</v>
      </c>
      <c r="W6734" s="6" t="s">
        <v>12299</v>
      </c>
      <c r="X6734" s="6"/>
      <c r="Y6734" s="6"/>
      <c r="Z6734" s="6"/>
      <c r="AA6734" s="6"/>
      <c r="AB6734" s="6"/>
      <c r="AC6734" s="6"/>
      <c r="AD6734" s="6"/>
      <c r="AE6734" s="6"/>
      <c r="AF6734" s="6"/>
    </row>
    <row r="6735" spans="1:32" x14ac:dyDescent="0.3">
      <c r="A6735" s="6">
        <v>12599</v>
      </c>
      <c r="B6735" s="6" t="s">
        <v>24101</v>
      </c>
      <c r="C6735" s="6" t="s">
        <v>24101</v>
      </c>
      <c r="D6735" s="6">
        <v>11</v>
      </c>
      <c r="E6735" s="6">
        <v>20</v>
      </c>
      <c r="F6735" s="6"/>
      <c r="G6735" s="6">
        <v>100</v>
      </c>
      <c r="H6735" s="6"/>
      <c r="I6735" s="6"/>
      <c r="J6735" s="6"/>
      <c r="K6735" s="6"/>
      <c r="L6735" s="6" t="s">
        <v>12295</v>
      </c>
      <c r="M6735" s="6">
        <v>63</v>
      </c>
      <c r="N6735" s="6" t="e">
        <f>VLOOKUP(A6735,web_archive!D:AB,18,FALSE)</f>
        <v>#N/A</v>
      </c>
      <c r="O6735" s="6">
        <v>2</v>
      </c>
      <c r="P6735" s="6"/>
      <c r="Q6735" s="6"/>
      <c r="R6735" s="6"/>
      <c r="S6735" s="6"/>
      <c r="T6735" s="6"/>
      <c r="U6735" s="6" t="s">
        <v>12299</v>
      </c>
      <c r="V6735" s="6" t="s">
        <v>12299</v>
      </c>
      <c r="W6735" s="6" t="s">
        <v>12299</v>
      </c>
      <c r="X6735" s="6"/>
      <c r="Y6735" s="6"/>
      <c r="Z6735" s="6"/>
      <c r="AA6735" s="6"/>
      <c r="AB6735" s="6"/>
      <c r="AC6735" s="6"/>
      <c r="AD6735" s="6"/>
      <c r="AE6735" s="6"/>
      <c r="AF6735" s="6"/>
    </row>
    <row r="6736" spans="1:32" x14ac:dyDescent="0.3">
      <c r="A6736" s="6">
        <v>12600</v>
      </c>
      <c r="B6736" s="6" t="s">
        <v>24102</v>
      </c>
      <c r="C6736" s="6" t="s">
        <v>24103</v>
      </c>
      <c r="D6736" s="6">
        <v>11</v>
      </c>
      <c r="E6736" s="6">
        <v>0</v>
      </c>
      <c r="F6736" s="6"/>
      <c r="G6736" s="6">
        <v>0</v>
      </c>
      <c r="H6736" s="6"/>
      <c r="I6736" s="6"/>
      <c r="J6736" s="6"/>
      <c r="K6736" s="6"/>
      <c r="L6736" s="6" t="s">
        <v>12295</v>
      </c>
      <c r="M6736" s="6">
        <v>63</v>
      </c>
      <c r="N6736" s="6" t="e">
        <f>VLOOKUP(A6736,web_archive!D:AB,18,FALSE)</f>
        <v>#N/A</v>
      </c>
      <c r="O6736" s="6">
        <v>2</v>
      </c>
      <c r="P6736" s="6"/>
      <c r="Q6736" s="6"/>
      <c r="R6736" s="6"/>
      <c r="S6736" s="6"/>
      <c r="T6736" s="6"/>
      <c r="U6736" s="6" t="s">
        <v>12299</v>
      </c>
      <c r="V6736" s="6" t="s">
        <v>12299</v>
      </c>
      <c r="W6736" s="6" t="s">
        <v>12299</v>
      </c>
      <c r="X6736" s="6"/>
      <c r="Y6736" s="6"/>
      <c r="Z6736" s="6"/>
      <c r="AA6736" s="6"/>
      <c r="AB6736" s="6"/>
      <c r="AC6736" s="6"/>
      <c r="AD6736" s="6"/>
      <c r="AE6736" s="6"/>
      <c r="AF6736" s="6"/>
    </row>
    <row r="6737" spans="1:24" x14ac:dyDescent="0.3">
      <c r="A6737" s="6">
        <v>12601</v>
      </c>
      <c r="B6737" s="6" t="s">
        <v>24104</v>
      </c>
      <c r="C6737" s="6" t="s">
        <v>24105</v>
      </c>
      <c r="D6737" s="6">
        <v>0</v>
      </c>
      <c r="E6737" s="6">
        <v>20</v>
      </c>
      <c r="F6737" s="6"/>
      <c r="G6737" s="6">
        <v>100</v>
      </c>
      <c r="H6737" s="6"/>
      <c r="I6737" s="6"/>
      <c r="J6737" s="6"/>
      <c r="K6737" s="6"/>
      <c r="L6737" s="6" t="s">
        <v>12295</v>
      </c>
      <c r="M6737" s="6">
        <v>63</v>
      </c>
      <c r="N6737" s="6" t="e">
        <f>VLOOKUP(A6737,web_archive!D:AB,18,FALSE)</f>
        <v>#N/A</v>
      </c>
      <c r="O6737" s="6">
        <v>2</v>
      </c>
      <c r="P6737" s="6"/>
      <c r="Q6737" s="6"/>
      <c r="R6737" s="6"/>
      <c r="S6737" s="6"/>
      <c r="T6737" s="6"/>
      <c r="U6737" s="6" t="s">
        <v>22458</v>
      </c>
      <c r="V6737" s="6" t="s">
        <v>12491</v>
      </c>
      <c r="W6737" s="6" t="s">
        <v>12299</v>
      </c>
      <c r="X6737" s="6" t="s">
        <v>12299</v>
      </c>
    </row>
    <row r="6738" spans="1:24" x14ac:dyDescent="0.3">
      <c r="A6738" s="6">
        <v>12602</v>
      </c>
      <c r="B6738" s="6" t="s">
        <v>24106</v>
      </c>
      <c r="C6738" s="6" t="s">
        <v>24107</v>
      </c>
      <c r="D6738" s="6">
        <v>11</v>
      </c>
      <c r="E6738" s="6">
        <v>100</v>
      </c>
      <c r="F6738" s="6"/>
      <c r="G6738" s="6">
        <v>100</v>
      </c>
      <c r="H6738" s="6"/>
      <c r="I6738" s="6"/>
      <c r="J6738" s="6"/>
      <c r="K6738" s="6"/>
      <c r="L6738" s="6" t="s">
        <v>12295</v>
      </c>
      <c r="M6738" s="6">
        <v>63</v>
      </c>
      <c r="N6738" s="6" t="e">
        <f>VLOOKUP(A6738,web_archive!D:AB,18,FALSE)</f>
        <v>#N/A</v>
      </c>
      <c r="O6738" s="6">
        <v>2</v>
      </c>
      <c r="P6738" s="6"/>
      <c r="Q6738" s="6"/>
      <c r="R6738" s="6"/>
      <c r="S6738" s="6"/>
      <c r="T6738" s="6"/>
      <c r="U6738" s="6" t="s">
        <v>12299</v>
      </c>
      <c r="V6738" s="6" t="s">
        <v>12299</v>
      </c>
      <c r="W6738" s="6" t="s">
        <v>12299</v>
      </c>
      <c r="X6738" s="6"/>
    </row>
    <row r="6739" spans="1:24" x14ac:dyDescent="0.3">
      <c r="A6739" s="6">
        <v>12603</v>
      </c>
      <c r="B6739" s="6" t="s">
        <v>24108</v>
      </c>
      <c r="C6739" s="6" t="s">
        <v>24109</v>
      </c>
      <c r="D6739" s="6">
        <v>11</v>
      </c>
      <c r="E6739" s="6">
        <v>100</v>
      </c>
      <c r="F6739" s="6"/>
      <c r="G6739" s="6">
        <v>100</v>
      </c>
      <c r="H6739" s="6"/>
      <c r="I6739" s="6"/>
      <c r="J6739" s="6"/>
      <c r="K6739" s="6"/>
      <c r="L6739" s="6" t="s">
        <v>12295</v>
      </c>
      <c r="M6739" s="6">
        <v>63</v>
      </c>
      <c r="N6739" s="6" t="e">
        <f>VLOOKUP(A6739,web_archive!D:AB,18,FALSE)</f>
        <v>#N/A</v>
      </c>
      <c r="O6739" s="6">
        <v>2</v>
      </c>
      <c r="P6739" s="6"/>
      <c r="Q6739" s="6"/>
      <c r="R6739" s="6"/>
      <c r="S6739" s="6"/>
      <c r="T6739" s="6"/>
      <c r="U6739" s="6" t="s">
        <v>12299</v>
      </c>
      <c r="V6739" s="6" t="s">
        <v>12299</v>
      </c>
      <c r="W6739" s="6" t="s">
        <v>12299</v>
      </c>
      <c r="X6739" s="6"/>
    </row>
    <row r="6740" spans="1:24" x14ac:dyDescent="0.3">
      <c r="A6740" s="6">
        <v>12604</v>
      </c>
      <c r="B6740" s="6" t="s">
        <v>24110</v>
      </c>
      <c r="C6740" s="6" t="s">
        <v>24111</v>
      </c>
      <c r="D6740" s="6">
        <v>11</v>
      </c>
      <c r="E6740" s="6">
        <v>100</v>
      </c>
      <c r="F6740" s="6"/>
      <c r="G6740" s="6">
        <v>100</v>
      </c>
      <c r="H6740" s="6"/>
      <c r="I6740" s="6"/>
      <c r="J6740" s="6"/>
      <c r="K6740" s="6"/>
      <c r="L6740" s="6" t="s">
        <v>12295</v>
      </c>
      <c r="M6740" s="6">
        <v>63</v>
      </c>
      <c r="N6740" s="6" t="e">
        <f>VLOOKUP(A6740,web_archive!D:AB,18,FALSE)</f>
        <v>#N/A</v>
      </c>
      <c r="O6740" s="6">
        <v>2</v>
      </c>
      <c r="P6740" s="6"/>
      <c r="Q6740" s="6"/>
      <c r="R6740" s="6"/>
      <c r="S6740" s="6"/>
      <c r="T6740" s="6"/>
      <c r="U6740" s="6" t="s">
        <v>12299</v>
      </c>
      <c r="V6740" s="6" t="s">
        <v>12299</v>
      </c>
      <c r="W6740" s="6" t="s">
        <v>12299</v>
      </c>
      <c r="X6740" s="6"/>
    </row>
    <row r="6741" spans="1:24" x14ac:dyDescent="0.3">
      <c r="A6741" s="6">
        <v>12605</v>
      </c>
      <c r="B6741" s="6" t="s">
        <v>24112</v>
      </c>
      <c r="C6741" s="6" t="s">
        <v>24113</v>
      </c>
      <c r="D6741" s="6">
        <v>11</v>
      </c>
      <c r="E6741" s="6">
        <v>100</v>
      </c>
      <c r="F6741" s="6"/>
      <c r="G6741" s="6">
        <v>100</v>
      </c>
      <c r="H6741" s="6"/>
      <c r="I6741" s="6"/>
      <c r="J6741" s="6"/>
      <c r="K6741" s="6"/>
      <c r="L6741" s="6" t="s">
        <v>12295</v>
      </c>
      <c r="M6741" s="6">
        <v>63</v>
      </c>
      <c r="N6741" s="6" t="e">
        <f>VLOOKUP(A6741,web_archive!D:AB,18,FALSE)</f>
        <v>#N/A</v>
      </c>
      <c r="O6741" s="6">
        <v>2</v>
      </c>
      <c r="P6741" s="6"/>
      <c r="Q6741" s="6"/>
      <c r="R6741" s="6"/>
      <c r="S6741" s="6"/>
      <c r="T6741" s="6"/>
      <c r="U6741" s="6" t="s">
        <v>12299</v>
      </c>
      <c r="V6741" s="6" t="s">
        <v>12299</v>
      </c>
      <c r="W6741" s="6" t="s">
        <v>12299</v>
      </c>
      <c r="X6741" s="6"/>
    </row>
    <row r="6742" spans="1:24" x14ac:dyDescent="0.3">
      <c r="A6742" s="6">
        <v>12606</v>
      </c>
      <c r="B6742" s="6" t="s">
        <v>24114</v>
      </c>
      <c r="C6742" s="6" t="s">
        <v>24115</v>
      </c>
      <c r="D6742" s="6">
        <v>11</v>
      </c>
      <c r="E6742" s="6">
        <v>100</v>
      </c>
      <c r="F6742" s="6"/>
      <c r="G6742" s="6">
        <v>100</v>
      </c>
      <c r="H6742" s="6"/>
      <c r="I6742" s="6"/>
      <c r="J6742" s="6"/>
      <c r="K6742" s="6"/>
      <c r="L6742" s="6" t="s">
        <v>12295</v>
      </c>
      <c r="M6742" s="6">
        <v>63</v>
      </c>
      <c r="N6742" s="6" t="e">
        <f>VLOOKUP(A6742,web_archive!D:AB,18,FALSE)</f>
        <v>#N/A</v>
      </c>
      <c r="O6742" s="6">
        <v>2</v>
      </c>
      <c r="P6742" s="6"/>
      <c r="Q6742" s="6"/>
      <c r="R6742" s="6"/>
      <c r="S6742" s="6"/>
      <c r="T6742" s="6"/>
      <c r="U6742" s="6" t="s">
        <v>12299</v>
      </c>
      <c r="V6742" s="6" t="s">
        <v>12299</v>
      </c>
      <c r="W6742" s="6" t="s">
        <v>12299</v>
      </c>
      <c r="X6742" s="6"/>
    </row>
    <row r="6743" spans="1:24" x14ac:dyDescent="0.3">
      <c r="A6743" s="6">
        <v>12607</v>
      </c>
      <c r="B6743" s="6" t="s">
        <v>24116</v>
      </c>
      <c r="C6743" s="6" t="s">
        <v>24117</v>
      </c>
      <c r="D6743" s="6">
        <v>11</v>
      </c>
      <c r="E6743" s="6">
        <v>20</v>
      </c>
      <c r="F6743" s="6"/>
      <c r="G6743" s="6">
        <v>10</v>
      </c>
      <c r="H6743" s="6"/>
      <c r="I6743" s="6"/>
      <c r="J6743" s="6"/>
      <c r="K6743" s="6"/>
      <c r="L6743" s="6" t="s">
        <v>12295</v>
      </c>
      <c r="M6743" s="6">
        <v>63</v>
      </c>
      <c r="N6743" s="6" t="e">
        <f>VLOOKUP(A6743,web_archive!D:AB,18,FALSE)</f>
        <v>#N/A</v>
      </c>
      <c r="O6743" s="6">
        <v>2</v>
      </c>
      <c r="P6743" s="6"/>
      <c r="Q6743" s="6"/>
      <c r="R6743" s="6"/>
      <c r="S6743" s="6"/>
      <c r="T6743" s="6"/>
      <c r="U6743" s="6" t="s">
        <v>12299</v>
      </c>
      <c r="V6743" s="6" t="s">
        <v>12299</v>
      </c>
      <c r="W6743" s="6" t="s">
        <v>12299</v>
      </c>
      <c r="X6743" s="6"/>
    </row>
    <row r="6744" spans="1:24" x14ac:dyDescent="0.3">
      <c r="A6744" s="6">
        <v>12608</v>
      </c>
      <c r="B6744" s="6" t="s">
        <v>24118</v>
      </c>
      <c r="C6744" s="6" t="s">
        <v>24119</v>
      </c>
      <c r="D6744" s="6">
        <v>11</v>
      </c>
      <c r="E6744" s="6">
        <v>20</v>
      </c>
      <c r="F6744" s="6"/>
      <c r="G6744" s="6">
        <v>100</v>
      </c>
      <c r="H6744" s="6"/>
      <c r="I6744" s="6"/>
      <c r="J6744" s="6"/>
      <c r="K6744" s="6"/>
      <c r="L6744" s="6" t="s">
        <v>12295</v>
      </c>
      <c r="M6744" s="6">
        <v>63</v>
      </c>
      <c r="N6744" s="6" t="e">
        <f>VLOOKUP(A6744,web_archive!D:AB,18,FALSE)</f>
        <v>#N/A</v>
      </c>
      <c r="O6744" s="6">
        <v>2</v>
      </c>
      <c r="P6744" s="6"/>
      <c r="Q6744" s="6"/>
      <c r="R6744" s="6"/>
      <c r="S6744" s="6"/>
      <c r="T6744" s="6"/>
      <c r="U6744" s="6" t="s">
        <v>12299</v>
      </c>
      <c r="V6744" s="6" t="s">
        <v>12299</v>
      </c>
      <c r="W6744" s="6" t="s">
        <v>12299</v>
      </c>
      <c r="X6744" s="6"/>
    </row>
    <row r="6745" spans="1:24" x14ac:dyDescent="0.3">
      <c r="A6745" s="6">
        <v>12609</v>
      </c>
      <c r="B6745" s="6" t="s">
        <v>24120</v>
      </c>
      <c r="C6745" s="6" t="s">
        <v>24121</v>
      </c>
      <c r="D6745" s="6">
        <v>2</v>
      </c>
      <c r="E6745" s="6">
        <v>20</v>
      </c>
      <c r="F6745" s="6"/>
      <c r="G6745" s="6">
        <v>100</v>
      </c>
      <c r="H6745" s="6"/>
      <c r="I6745" s="6"/>
      <c r="J6745" s="6"/>
      <c r="K6745" s="6"/>
      <c r="L6745" s="6" t="s">
        <v>12295</v>
      </c>
      <c r="M6745" s="6">
        <v>63</v>
      </c>
      <c r="N6745" s="6" t="e">
        <f>VLOOKUP(A6745,web_archive!D:AB,18,FALSE)</f>
        <v>#N/A</v>
      </c>
      <c r="O6745" s="6">
        <v>2</v>
      </c>
      <c r="P6745" s="6"/>
      <c r="Q6745" s="6"/>
      <c r="R6745" s="6"/>
      <c r="S6745" s="6"/>
      <c r="T6745" s="6"/>
      <c r="U6745" s="6" t="s">
        <v>24122</v>
      </c>
      <c r="V6745" s="6" t="s">
        <v>12299</v>
      </c>
      <c r="W6745" s="6" t="s">
        <v>12299</v>
      </c>
      <c r="X6745" s="6"/>
    </row>
    <row r="6746" spans="1:24" x14ac:dyDescent="0.3">
      <c r="A6746" s="6">
        <v>12612</v>
      </c>
      <c r="B6746" s="6" t="s">
        <v>24123</v>
      </c>
      <c r="C6746" s="6" t="s">
        <v>24124</v>
      </c>
      <c r="D6746" s="6">
        <v>2</v>
      </c>
      <c r="E6746" s="6">
        <v>20</v>
      </c>
      <c r="F6746" s="6"/>
      <c r="G6746" s="6">
        <v>10</v>
      </c>
      <c r="H6746" s="6"/>
      <c r="I6746" s="6"/>
      <c r="J6746" s="6"/>
      <c r="K6746" s="6"/>
      <c r="L6746" s="6" t="s">
        <v>12295</v>
      </c>
      <c r="M6746" s="6">
        <v>63</v>
      </c>
      <c r="N6746" s="6" t="e">
        <f>VLOOKUP(A6746,web_archive!D:AB,18,FALSE)</f>
        <v>#N/A</v>
      </c>
      <c r="O6746" s="6">
        <v>2</v>
      </c>
      <c r="P6746" s="6"/>
      <c r="Q6746" s="6"/>
      <c r="R6746" s="6"/>
      <c r="S6746" s="6"/>
      <c r="T6746" s="6"/>
      <c r="U6746" s="6" t="s">
        <v>24125</v>
      </c>
      <c r="V6746" s="6" t="s">
        <v>12299</v>
      </c>
      <c r="W6746" s="6" t="s">
        <v>12299</v>
      </c>
      <c r="X6746" s="6"/>
    </row>
    <row r="6747" spans="1:24" x14ac:dyDescent="0.3">
      <c r="A6747" s="6">
        <v>12613</v>
      </c>
      <c r="B6747" s="6" t="s">
        <v>24126</v>
      </c>
      <c r="C6747" s="6" t="s">
        <v>24127</v>
      </c>
      <c r="D6747" s="6">
        <v>2</v>
      </c>
      <c r="E6747" s="6">
        <v>20</v>
      </c>
      <c r="F6747" s="6"/>
      <c r="G6747" s="6">
        <v>10</v>
      </c>
      <c r="H6747" s="6"/>
      <c r="I6747" s="6"/>
      <c r="J6747" s="6"/>
      <c r="K6747" s="6"/>
      <c r="L6747" s="6" t="s">
        <v>12295</v>
      </c>
      <c r="M6747" s="6">
        <v>63</v>
      </c>
      <c r="N6747" s="6" t="e">
        <f>VLOOKUP(A6747,web_archive!D:AB,18,FALSE)</f>
        <v>#N/A</v>
      </c>
      <c r="O6747" s="6">
        <v>2</v>
      </c>
      <c r="P6747" s="6"/>
      <c r="Q6747" s="6"/>
      <c r="R6747" s="6"/>
      <c r="S6747" s="6"/>
      <c r="T6747" s="6"/>
      <c r="U6747" s="6" t="s">
        <v>24128</v>
      </c>
      <c r="V6747" s="6" t="s">
        <v>12299</v>
      </c>
      <c r="W6747" s="6" t="s">
        <v>12299</v>
      </c>
      <c r="X6747" s="6"/>
    </row>
    <row r="6748" spans="1:24" x14ac:dyDescent="0.3">
      <c r="A6748" s="6">
        <v>12614</v>
      </c>
      <c r="B6748" s="6" t="s">
        <v>24129</v>
      </c>
      <c r="C6748" s="6" t="s">
        <v>24130</v>
      </c>
      <c r="D6748" s="6">
        <v>2</v>
      </c>
      <c r="E6748" s="6">
        <v>20</v>
      </c>
      <c r="F6748" s="6"/>
      <c r="G6748" s="6">
        <v>10</v>
      </c>
      <c r="H6748" s="6"/>
      <c r="I6748" s="6"/>
      <c r="J6748" s="6"/>
      <c r="K6748" s="6"/>
      <c r="L6748" s="6" t="s">
        <v>12295</v>
      </c>
      <c r="M6748" s="6">
        <v>63</v>
      </c>
      <c r="N6748" s="6" t="e">
        <f>VLOOKUP(A6748,web_archive!D:AB,18,FALSE)</f>
        <v>#N/A</v>
      </c>
      <c r="O6748" s="6">
        <v>2</v>
      </c>
      <c r="P6748" s="6"/>
      <c r="Q6748" s="6"/>
      <c r="R6748" s="6"/>
      <c r="S6748" s="6"/>
      <c r="T6748" s="6"/>
      <c r="U6748" s="6" t="s">
        <v>24131</v>
      </c>
      <c r="V6748" s="6" t="s">
        <v>12299</v>
      </c>
      <c r="W6748" s="6" t="s">
        <v>12299</v>
      </c>
      <c r="X6748" s="6"/>
    </row>
    <row r="6749" spans="1:24" x14ac:dyDescent="0.3">
      <c r="A6749" s="6">
        <v>12615</v>
      </c>
      <c r="B6749" s="6" t="s">
        <v>24132</v>
      </c>
      <c r="C6749" s="6" t="s">
        <v>24133</v>
      </c>
      <c r="D6749" s="6">
        <v>2</v>
      </c>
      <c r="E6749" s="6">
        <v>20</v>
      </c>
      <c r="F6749" s="6"/>
      <c r="G6749" s="6">
        <v>10</v>
      </c>
      <c r="H6749" s="6"/>
      <c r="I6749" s="6"/>
      <c r="J6749" s="6"/>
      <c r="K6749" s="6"/>
      <c r="L6749" s="6" t="s">
        <v>12295</v>
      </c>
      <c r="M6749" s="6">
        <v>63</v>
      </c>
      <c r="N6749" s="6" t="e">
        <f>VLOOKUP(A6749,web_archive!D:AB,18,FALSE)</f>
        <v>#N/A</v>
      </c>
      <c r="O6749" s="6">
        <v>2</v>
      </c>
      <c r="P6749" s="6"/>
      <c r="Q6749" s="6"/>
      <c r="R6749" s="6"/>
      <c r="S6749" s="6"/>
      <c r="T6749" s="6"/>
      <c r="U6749" s="6" t="s">
        <v>24134</v>
      </c>
      <c r="V6749" s="6" t="s">
        <v>12299</v>
      </c>
      <c r="W6749" s="6" t="s">
        <v>12299</v>
      </c>
      <c r="X6749" s="6"/>
    </row>
    <row r="6750" spans="1:24" x14ac:dyDescent="0.3">
      <c r="A6750" s="6">
        <v>12616</v>
      </c>
      <c r="B6750" s="6" t="s">
        <v>24135</v>
      </c>
      <c r="C6750" s="6" t="s">
        <v>24136</v>
      </c>
      <c r="D6750" s="6">
        <v>2</v>
      </c>
      <c r="E6750" s="6">
        <v>20</v>
      </c>
      <c r="F6750" s="6"/>
      <c r="G6750" s="6">
        <v>10</v>
      </c>
      <c r="H6750" s="6"/>
      <c r="I6750" s="6"/>
      <c r="J6750" s="6"/>
      <c r="K6750" s="6"/>
      <c r="L6750" s="6" t="s">
        <v>12295</v>
      </c>
      <c r="M6750" s="6">
        <v>63</v>
      </c>
      <c r="N6750" s="6" t="e">
        <f>VLOOKUP(A6750,web_archive!D:AB,18,FALSE)</f>
        <v>#N/A</v>
      </c>
      <c r="O6750" s="6">
        <v>2</v>
      </c>
      <c r="P6750" s="6"/>
      <c r="Q6750" s="6"/>
      <c r="R6750" s="6"/>
      <c r="S6750" s="6"/>
      <c r="T6750" s="6"/>
      <c r="U6750" s="6" t="s">
        <v>24137</v>
      </c>
      <c r="V6750" s="6" t="s">
        <v>12299</v>
      </c>
      <c r="W6750" s="6" t="s">
        <v>12299</v>
      </c>
      <c r="X6750" s="6"/>
    </row>
    <row r="6751" spans="1:24" x14ac:dyDescent="0.3">
      <c r="A6751" s="6">
        <v>12617</v>
      </c>
      <c r="B6751" s="6" t="s">
        <v>24138</v>
      </c>
      <c r="C6751" s="6" t="s">
        <v>24139</v>
      </c>
      <c r="D6751" s="6">
        <v>2</v>
      </c>
      <c r="E6751" s="6">
        <v>20</v>
      </c>
      <c r="F6751" s="6"/>
      <c r="G6751" s="6">
        <v>10</v>
      </c>
      <c r="H6751" s="6"/>
      <c r="I6751" s="6"/>
      <c r="J6751" s="6"/>
      <c r="K6751" s="6"/>
      <c r="L6751" s="6" t="s">
        <v>12295</v>
      </c>
      <c r="M6751" s="6">
        <v>63</v>
      </c>
      <c r="N6751" s="6" t="e">
        <f>VLOOKUP(A6751,web_archive!D:AB,18,FALSE)</f>
        <v>#N/A</v>
      </c>
      <c r="O6751" s="6">
        <v>2</v>
      </c>
      <c r="P6751" s="6"/>
      <c r="Q6751" s="6"/>
      <c r="R6751" s="6"/>
      <c r="S6751" s="6"/>
      <c r="T6751" s="6"/>
      <c r="U6751" s="6" t="s">
        <v>24140</v>
      </c>
      <c r="V6751" s="6" t="s">
        <v>12299</v>
      </c>
      <c r="W6751" s="6" t="s">
        <v>12299</v>
      </c>
      <c r="X6751" s="6"/>
    </row>
    <row r="6752" spans="1:24" x14ac:dyDescent="0.3">
      <c r="A6752" s="6">
        <v>12618</v>
      </c>
      <c r="B6752" s="6" t="s">
        <v>24141</v>
      </c>
      <c r="C6752" s="6" t="s">
        <v>24142</v>
      </c>
      <c r="D6752" s="6">
        <v>2</v>
      </c>
      <c r="E6752" s="6">
        <v>20</v>
      </c>
      <c r="F6752" s="6"/>
      <c r="G6752" s="6">
        <v>10</v>
      </c>
      <c r="H6752" s="6"/>
      <c r="I6752" s="6"/>
      <c r="J6752" s="6"/>
      <c r="K6752" s="6"/>
      <c r="L6752" s="6" t="s">
        <v>12295</v>
      </c>
      <c r="M6752" s="6">
        <v>63</v>
      </c>
      <c r="N6752" s="6" t="e">
        <f>VLOOKUP(A6752,web_archive!D:AB,18,FALSE)</f>
        <v>#N/A</v>
      </c>
      <c r="O6752" s="6">
        <v>2</v>
      </c>
      <c r="P6752" s="6"/>
      <c r="Q6752" s="6"/>
      <c r="R6752" s="6"/>
      <c r="S6752" s="6"/>
      <c r="T6752" s="6"/>
      <c r="U6752" s="6" t="s">
        <v>24143</v>
      </c>
      <c r="V6752" s="6" t="s">
        <v>12299</v>
      </c>
      <c r="W6752" s="6" t="s">
        <v>12299</v>
      </c>
      <c r="X6752" s="6"/>
    </row>
    <row r="6753" spans="1:31" x14ac:dyDescent="0.3">
      <c r="A6753" s="6">
        <v>12619</v>
      </c>
      <c r="B6753" s="6" t="s">
        <v>24144</v>
      </c>
      <c r="C6753" s="6" t="s">
        <v>24145</v>
      </c>
      <c r="D6753" s="6">
        <v>2</v>
      </c>
      <c r="E6753" s="6">
        <v>20</v>
      </c>
      <c r="F6753" s="6"/>
      <c r="G6753" s="6">
        <v>10</v>
      </c>
      <c r="H6753" s="6"/>
      <c r="I6753" s="6"/>
      <c r="J6753" s="6"/>
      <c r="K6753" s="6"/>
      <c r="L6753" s="6" t="s">
        <v>12295</v>
      </c>
      <c r="M6753" s="6">
        <v>63</v>
      </c>
      <c r="N6753" s="6" t="e">
        <f>VLOOKUP(A6753,web_archive!D:AB,18,FALSE)</f>
        <v>#N/A</v>
      </c>
      <c r="O6753" s="6">
        <v>2</v>
      </c>
      <c r="P6753" s="6"/>
      <c r="Q6753" s="6"/>
      <c r="R6753" s="6"/>
      <c r="S6753" s="6"/>
      <c r="T6753" s="6"/>
      <c r="U6753" s="6" t="s">
        <v>24146</v>
      </c>
      <c r="V6753" s="6" t="s">
        <v>12299</v>
      </c>
      <c r="W6753" s="6" t="s">
        <v>12299</v>
      </c>
      <c r="X6753" s="6"/>
      <c r="Y6753" s="6"/>
      <c r="Z6753" s="6"/>
      <c r="AA6753" s="6"/>
      <c r="AB6753" s="6"/>
      <c r="AC6753" s="6"/>
      <c r="AD6753" s="6"/>
      <c r="AE6753" s="6"/>
    </row>
    <row r="6754" spans="1:31" x14ac:dyDescent="0.3">
      <c r="A6754" s="6">
        <v>12620</v>
      </c>
      <c r="B6754" s="6" t="s">
        <v>24147</v>
      </c>
      <c r="C6754" s="6" t="s">
        <v>24148</v>
      </c>
      <c r="D6754" s="6">
        <v>2</v>
      </c>
      <c r="E6754" s="6">
        <v>20</v>
      </c>
      <c r="F6754" s="6"/>
      <c r="G6754" s="6">
        <v>10</v>
      </c>
      <c r="H6754" s="6"/>
      <c r="I6754" s="6"/>
      <c r="J6754" s="6"/>
      <c r="K6754" s="6"/>
      <c r="L6754" s="6" t="s">
        <v>12295</v>
      </c>
      <c r="M6754" s="6">
        <v>63</v>
      </c>
      <c r="N6754" s="6" t="e">
        <f>VLOOKUP(A6754,web_archive!D:AB,18,FALSE)</f>
        <v>#N/A</v>
      </c>
      <c r="O6754" s="6">
        <v>2</v>
      </c>
      <c r="P6754" s="6"/>
      <c r="Q6754" s="6"/>
      <c r="R6754" s="6"/>
      <c r="S6754" s="6"/>
      <c r="T6754" s="6"/>
      <c r="U6754" s="6" t="s">
        <v>24149</v>
      </c>
      <c r="V6754" s="6" t="s">
        <v>12299</v>
      </c>
      <c r="W6754" s="6" t="s">
        <v>12299</v>
      </c>
      <c r="X6754" s="6"/>
      <c r="Y6754" s="6"/>
      <c r="Z6754" s="6"/>
      <c r="AA6754" s="6"/>
      <c r="AB6754" s="6"/>
      <c r="AC6754" s="6"/>
      <c r="AD6754" s="6"/>
      <c r="AE6754" s="6"/>
    </row>
    <row r="6755" spans="1:31" x14ac:dyDescent="0.3">
      <c r="A6755" s="6">
        <v>12621</v>
      </c>
      <c r="B6755" s="6" t="s">
        <v>24150</v>
      </c>
      <c r="C6755" s="6" t="s">
        <v>24151</v>
      </c>
      <c r="D6755" s="6">
        <v>2</v>
      </c>
      <c r="E6755" s="6">
        <v>20</v>
      </c>
      <c r="F6755" s="6"/>
      <c r="G6755" s="6">
        <v>10</v>
      </c>
      <c r="H6755" s="6"/>
      <c r="I6755" s="6"/>
      <c r="J6755" s="6"/>
      <c r="K6755" s="6"/>
      <c r="L6755" s="6" t="s">
        <v>12295</v>
      </c>
      <c r="M6755" s="6">
        <v>63</v>
      </c>
      <c r="N6755" s="6" t="e">
        <f>VLOOKUP(A6755,web_archive!D:AB,18,FALSE)</f>
        <v>#N/A</v>
      </c>
      <c r="O6755" s="6">
        <v>2</v>
      </c>
      <c r="P6755" s="6"/>
      <c r="Q6755" s="6"/>
      <c r="R6755" s="6"/>
      <c r="S6755" s="6"/>
      <c r="T6755" s="6"/>
      <c r="U6755" s="6" t="s">
        <v>24152</v>
      </c>
      <c r="V6755" s="6" t="s">
        <v>12299</v>
      </c>
      <c r="W6755" s="6" t="s">
        <v>12299</v>
      </c>
      <c r="X6755" s="6"/>
      <c r="Y6755" s="6"/>
      <c r="Z6755" s="6"/>
      <c r="AA6755" s="6"/>
      <c r="AB6755" s="6"/>
      <c r="AC6755" s="6"/>
      <c r="AD6755" s="6"/>
      <c r="AE6755" s="6"/>
    </row>
    <row r="6756" spans="1:31" x14ac:dyDescent="0.3">
      <c r="A6756" s="6">
        <v>12622</v>
      </c>
      <c r="B6756" s="6" t="s">
        <v>24153</v>
      </c>
      <c r="C6756" s="6" t="s">
        <v>24154</v>
      </c>
      <c r="D6756" s="6">
        <v>2</v>
      </c>
      <c r="E6756" s="6">
        <v>0</v>
      </c>
      <c r="F6756" s="6"/>
      <c r="G6756" s="6">
        <v>0</v>
      </c>
      <c r="H6756" s="6"/>
      <c r="I6756" s="6"/>
      <c r="J6756" s="6"/>
      <c r="K6756" s="6"/>
      <c r="L6756" s="6" t="s">
        <v>12295</v>
      </c>
      <c r="M6756" s="6">
        <v>63</v>
      </c>
      <c r="N6756" s="6" t="e">
        <f>VLOOKUP(A6756,web_archive!D:AB,18,FALSE)</f>
        <v>#N/A</v>
      </c>
      <c r="O6756" s="6">
        <v>2</v>
      </c>
      <c r="P6756" s="6"/>
      <c r="Q6756" s="6"/>
      <c r="R6756" s="6"/>
      <c r="S6756" s="6"/>
      <c r="T6756" s="6"/>
      <c r="U6756" s="6" t="s">
        <v>24155</v>
      </c>
      <c r="V6756" s="6" t="s">
        <v>12299</v>
      </c>
      <c r="W6756" s="6" t="s">
        <v>24156</v>
      </c>
      <c r="X6756" s="6"/>
      <c r="Y6756" s="6"/>
      <c r="Z6756" s="6"/>
      <c r="AA6756" s="6"/>
      <c r="AB6756" s="6"/>
      <c r="AC6756" s="6"/>
      <c r="AD6756" s="6"/>
      <c r="AE6756" s="6"/>
    </row>
    <row r="6757" spans="1:31" x14ac:dyDescent="0.3">
      <c r="A6757" s="6">
        <v>12623</v>
      </c>
      <c r="B6757" s="6" t="s">
        <v>24157</v>
      </c>
      <c r="C6757" s="6" t="s">
        <v>24158</v>
      </c>
      <c r="D6757" s="6">
        <v>2</v>
      </c>
      <c r="E6757" s="6">
        <v>20</v>
      </c>
      <c r="F6757" s="6"/>
      <c r="G6757" s="6">
        <v>10</v>
      </c>
      <c r="H6757" s="6"/>
      <c r="I6757" s="6"/>
      <c r="J6757" s="6"/>
      <c r="K6757" s="6"/>
      <c r="L6757" s="6" t="s">
        <v>12295</v>
      </c>
      <c r="M6757" s="6">
        <v>63</v>
      </c>
      <c r="N6757" s="6" t="e">
        <f>VLOOKUP(A6757,web_archive!D:AB,18,FALSE)</f>
        <v>#N/A</v>
      </c>
      <c r="O6757" s="6">
        <v>2</v>
      </c>
      <c r="P6757" s="6"/>
      <c r="Q6757" s="6"/>
      <c r="R6757" s="6"/>
      <c r="S6757" s="6"/>
      <c r="T6757" s="6"/>
      <c r="U6757" s="6" t="s">
        <v>24159</v>
      </c>
      <c r="V6757" s="6" t="s">
        <v>12406</v>
      </c>
      <c r="W6757" s="6" t="s">
        <v>12299</v>
      </c>
      <c r="X6757" s="6" t="s">
        <v>12299</v>
      </c>
      <c r="Y6757" s="6"/>
      <c r="Z6757" s="6"/>
      <c r="AA6757" s="6"/>
      <c r="AB6757" s="6"/>
      <c r="AC6757" s="6"/>
      <c r="AD6757" s="6"/>
      <c r="AE6757" s="6"/>
    </row>
    <row r="6758" spans="1:31" x14ac:dyDescent="0.3">
      <c r="A6758" s="6">
        <v>12624</v>
      </c>
      <c r="B6758" s="6" t="s">
        <v>24160</v>
      </c>
      <c r="C6758" s="6" t="s">
        <v>24161</v>
      </c>
      <c r="D6758" s="6">
        <v>0</v>
      </c>
      <c r="E6758" s="6">
        <v>20</v>
      </c>
      <c r="F6758" s="6"/>
      <c r="G6758" s="6">
        <v>50</v>
      </c>
      <c r="H6758" s="6"/>
      <c r="I6758" s="6"/>
      <c r="J6758" s="6"/>
      <c r="K6758" s="6"/>
      <c r="L6758" s="6" t="s">
        <v>12295</v>
      </c>
      <c r="M6758" s="6">
        <v>63</v>
      </c>
      <c r="N6758" s="6" t="e">
        <f>VLOOKUP(A6758,web_archive!D:AB,18,FALSE)</f>
        <v>#N/A</v>
      </c>
      <c r="O6758" s="6">
        <v>2</v>
      </c>
      <c r="P6758" s="6"/>
      <c r="Q6758" s="6"/>
      <c r="R6758" s="6"/>
      <c r="S6758" s="6"/>
      <c r="T6758" s="6"/>
      <c r="U6758" s="6" t="s">
        <v>23533</v>
      </c>
      <c r="V6758" s="6" t="s">
        <v>12404</v>
      </c>
      <c r="W6758" s="6" t="s">
        <v>12299</v>
      </c>
      <c r="X6758" s="6" t="s">
        <v>12299</v>
      </c>
      <c r="Y6758" s="6"/>
      <c r="Z6758" s="6"/>
      <c r="AA6758" s="6"/>
      <c r="AB6758" s="6"/>
      <c r="AC6758" s="6"/>
      <c r="AD6758" s="6"/>
      <c r="AE6758" s="6"/>
    </row>
    <row r="6759" spans="1:31" x14ac:dyDescent="0.3">
      <c r="A6759" s="6">
        <v>12625</v>
      </c>
      <c r="B6759" s="6" t="s">
        <v>24162</v>
      </c>
      <c r="C6759" s="6" t="s">
        <v>24163</v>
      </c>
      <c r="D6759" s="6">
        <v>2</v>
      </c>
      <c r="E6759" s="6">
        <v>0</v>
      </c>
      <c r="F6759" s="6"/>
      <c r="G6759" s="6">
        <v>0</v>
      </c>
      <c r="H6759" s="6"/>
      <c r="I6759" s="6"/>
      <c r="J6759" s="6"/>
      <c r="K6759" s="6"/>
      <c r="L6759" s="6" t="s">
        <v>12295</v>
      </c>
      <c r="M6759" s="6">
        <v>63</v>
      </c>
      <c r="N6759" s="6" t="e">
        <f>VLOOKUP(A6759,web_archive!D:AB,18,FALSE)</f>
        <v>#N/A</v>
      </c>
      <c r="O6759" s="6">
        <v>2</v>
      </c>
      <c r="P6759" s="6"/>
      <c r="Q6759" s="6"/>
      <c r="R6759" s="6"/>
      <c r="S6759" s="6"/>
      <c r="T6759" s="6"/>
      <c r="U6759" s="6" t="s">
        <v>12299</v>
      </c>
      <c r="V6759" s="6" t="s">
        <v>12299</v>
      </c>
      <c r="W6759" s="6" t="s">
        <v>12299</v>
      </c>
      <c r="X6759" s="6"/>
      <c r="Y6759" s="6"/>
      <c r="Z6759" s="6"/>
      <c r="AA6759" s="6"/>
      <c r="AB6759" s="6"/>
      <c r="AC6759" s="6"/>
      <c r="AD6759" s="6"/>
      <c r="AE6759" s="6"/>
    </row>
    <row r="6760" spans="1:31" x14ac:dyDescent="0.3">
      <c r="A6760" s="6">
        <v>12626</v>
      </c>
      <c r="B6760" s="6" t="s">
        <v>24164</v>
      </c>
      <c r="C6760" s="6" t="s">
        <v>24165</v>
      </c>
      <c r="D6760" s="6">
        <v>2</v>
      </c>
      <c r="E6760" s="6">
        <v>20</v>
      </c>
      <c r="F6760" s="6"/>
      <c r="G6760" s="6">
        <v>10</v>
      </c>
      <c r="H6760" s="6"/>
      <c r="I6760" s="6"/>
      <c r="J6760" s="6"/>
      <c r="K6760" s="6"/>
      <c r="L6760" s="6" t="s">
        <v>12295</v>
      </c>
      <c r="M6760" s="6">
        <v>63</v>
      </c>
      <c r="N6760" s="6" t="e">
        <f>VLOOKUP(A6760,web_archive!D:AB,18,FALSE)</f>
        <v>#N/A</v>
      </c>
      <c r="O6760" s="6">
        <v>2</v>
      </c>
      <c r="P6760" s="6"/>
      <c r="Q6760" s="6"/>
      <c r="R6760" s="6"/>
      <c r="S6760" s="6"/>
      <c r="T6760" s="6"/>
      <c r="U6760" s="6" t="s">
        <v>24166</v>
      </c>
      <c r="V6760" s="6" t="s">
        <v>22930</v>
      </c>
      <c r="W6760" s="6" t="s">
        <v>12299</v>
      </c>
      <c r="X6760" s="6" t="s">
        <v>12299</v>
      </c>
      <c r="Y6760" s="6"/>
      <c r="Z6760" s="6"/>
      <c r="AA6760" s="6"/>
      <c r="AB6760" s="6"/>
      <c r="AC6760" s="6"/>
      <c r="AD6760" s="6"/>
      <c r="AE6760" s="6"/>
    </row>
    <row r="6761" spans="1:31" x14ac:dyDescent="0.3">
      <c r="A6761" s="6">
        <v>12627</v>
      </c>
      <c r="B6761" s="6" t="s">
        <v>24167</v>
      </c>
      <c r="C6761" s="6" t="s">
        <v>24168</v>
      </c>
      <c r="D6761" s="6">
        <v>2</v>
      </c>
      <c r="E6761" s="6">
        <v>20</v>
      </c>
      <c r="F6761" s="6"/>
      <c r="G6761" s="6">
        <v>10</v>
      </c>
      <c r="H6761" s="6"/>
      <c r="I6761" s="6"/>
      <c r="J6761" s="6"/>
      <c r="K6761" s="6"/>
      <c r="L6761" s="6" t="s">
        <v>12295</v>
      </c>
      <c r="M6761" s="6">
        <v>63</v>
      </c>
      <c r="N6761" s="6" t="e">
        <f>VLOOKUP(A6761,web_archive!D:AB,18,FALSE)</f>
        <v>#N/A</v>
      </c>
      <c r="O6761" s="6">
        <v>2</v>
      </c>
      <c r="P6761" s="6"/>
      <c r="Q6761" s="6"/>
      <c r="R6761" s="6"/>
      <c r="S6761" s="6"/>
      <c r="T6761" s="6"/>
      <c r="U6761" s="6" t="s">
        <v>24169</v>
      </c>
      <c r="V6761" s="6" t="s">
        <v>22930</v>
      </c>
      <c r="W6761" s="6" t="s">
        <v>12299</v>
      </c>
      <c r="X6761" s="6" t="s">
        <v>12299</v>
      </c>
      <c r="Y6761" s="6"/>
      <c r="Z6761" s="6"/>
      <c r="AA6761" s="6"/>
      <c r="AB6761" s="6"/>
      <c r="AC6761" s="6"/>
      <c r="AD6761" s="6"/>
      <c r="AE6761" s="6"/>
    </row>
    <row r="6762" spans="1:31" x14ac:dyDescent="0.3">
      <c r="A6762" s="6">
        <v>12628</v>
      </c>
      <c r="B6762" s="6" t="s">
        <v>24170</v>
      </c>
      <c r="C6762" s="6" t="s">
        <v>24171</v>
      </c>
      <c r="D6762" s="6">
        <v>2</v>
      </c>
      <c r="E6762" s="6">
        <v>20</v>
      </c>
      <c r="F6762" s="6"/>
      <c r="G6762" s="6">
        <v>10</v>
      </c>
      <c r="H6762" s="6"/>
      <c r="I6762" s="6"/>
      <c r="J6762" s="6"/>
      <c r="K6762" s="6"/>
      <c r="L6762" s="6" t="s">
        <v>12295</v>
      </c>
      <c r="M6762" s="6">
        <v>63</v>
      </c>
      <c r="N6762" s="6" t="e">
        <f>VLOOKUP(A6762,web_archive!D:AB,18,FALSE)</f>
        <v>#N/A</v>
      </c>
      <c r="O6762" s="6">
        <v>2</v>
      </c>
      <c r="P6762" s="6"/>
      <c r="Q6762" s="6"/>
      <c r="R6762" s="6"/>
      <c r="S6762" s="6"/>
      <c r="T6762" s="6"/>
      <c r="U6762" s="6" t="s">
        <v>24172</v>
      </c>
      <c r="V6762" s="6" t="s">
        <v>22930</v>
      </c>
      <c r="W6762" s="6" t="s">
        <v>12299</v>
      </c>
      <c r="X6762" s="6" t="s">
        <v>12299</v>
      </c>
      <c r="Y6762" s="6"/>
      <c r="Z6762" s="6"/>
      <c r="AA6762" s="6"/>
      <c r="AB6762" s="6"/>
      <c r="AC6762" s="6"/>
      <c r="AD6762" s="6"/>
      <c r="AE6762" s="6"/>
    </row>
    <row r="6763" spans="1:31" x14ac:dyDescent="0.3">
      <c r="A6763" s="6">
        <v>12629</v>
      </c>
      <c r="B6763" s="6" t="s">
        <v>24173</v>
      </c>
      <c r="C6763" s="6" t="s">
        <v>24174</v>
      </c>
      <c r="D6763" s="6">
        <v>2</v>
      </c>
      <c r="E6763" s="6">
        <v>20</v>
      </c>
      <c r="F6763" s="6"/>
      <c r="G6763" s="6">
        <v>10</v>
      </c>
      <c r="H6763" s="6"/>
      <c r="I6763" s="6"/>
      <c r="J6763" s="6"/>
      <c r="K6763" s="6"/>
      <c r="L6763" s="6" t="s">
        <v>12295</v>
      </c>
      <c r="M6763" s="6">
        <v>63</v>
      </c>
      <c r="N6763" s="6" t="e">
        <f>VLOOKUP(A6763,web_archive!D:AB,18,FALSE)</f>
        <v>#N/A</v>
      </c>
      <c r="O6763" s="6">
        <v>2</v>
      </c>
      <c r="P6763" s="6"/>
      <c r="Q6763" s="6"/>
      <c r="R6763" s="6"/>
      <c r="S6763" s="6"/>
      <c r="T6763" s="6"/>
      <c r="U6763" s="6" t="s">
        <v>24175</v>
      </c>
      <c r="V6763" s="6" t="s">
        <v>22930</v>
      </c>
      <c r="W6763" s="6" t="s">
        <v>12299</v>
      </c>
      <c r="X6763" s="6" t="s">
        <v>12299</v>
      </c>
      <c r="Y6763" s="6"/>
      <c r="Z6763" s="6"/>
      <c r="AA6763" s="6"/>
      <c r="AB6763" s="6"/>
      <c r="AC6763" s="6"/>
      <c r="AD6763" s="6"/>
      <c r="AE6763" s="6"/>
    </row>
    <row r="6764" spans="1:31" x14ac:dyDescent="0.3">
      <c r="A6764" s="6">
        <v>12630</v>
      </c>
      <c r="B6764" s="6" t="s">
        <v>24176</v>
      </c>
      <c r="C6764" s="6" t="s">
        <v>24177</v>
      </c>
      <c r="D6764" s="6">
        <v>2</v>
      </c>
      <c r="E6764" s="6">
        <v>20</v>
      </c>
      <c r="F6764" s="6"/>
      <c r="G6764" s="6">
        <v>10</v>
      </c>
      <c r="H6764" s="6"/>
      <c r="I6764" s="6"/>
      <c r="J6764" s="6"/>
      <c r="K6764" s="6"/>
      <c r="L6764" s="6" t="s">
        <v>12295</v>
      </c>
      <c r="M6764" s="6">
        <v>63</v>
      </c>
      <c r="N6764" s="6" t="e">
        <f>VLOOKUP(A6764,web_archive!D:AB,18,FALSE)</f>
        <v>#N/A</v>
      </c>
      <c r="O6764" s="6">
        <v>2</v>
      </c>
      <c r="P6764" s="6"/>
      <c r="Q6764" s="6"/>
      <c r="R6764" s="6"/>
      <c r="S6764" s="6"/>
      <c r="T6764" s="6"/>
      <c r="U6764" s="6" t="s">
        <v>24178</v>
      </c>
      <c r="V6764" s="6" t="s">
        <v>22930</v>
      </c>
      <c r="W6764" s="6" t="s">
        <v>12299</v>
      </c>
      <c r="X6764" s="6" t="s">
        <v>12299</v>
      </c>
      <c r="Y6764" s="6"/>
      <c r="Z6764" s="6"/>
      <c r="AA6764" s="6"/>
      <c r="AB6764" s="6"/>
      <c r="AC6764" s="6"/>
      <c r="AD6764" s="6"/>
      <c r="AE6764" s="6"/>
    </row>
    <row r="6765" spans="1:31" x14ac:dyDescent="0.3">
      <c r="A6765" s="6">
        <v>12631</v>
      </c>
      <c r="B6765" s="6" t="s">
        <v>24179</v>
      </c>
      <c r="C6765" s="6" t="s">
        <v>24180</v>
      </c>
      <c r="D6765" s="6">
        <v>2</v>
      </c>
      <c r="E6765" s="6">
        <v>0</v>
      </c>
      <c r="F6765" s="6"/>
      <c r="G6765" s="6">
        <v>0</v>
      </c>
      <c r="H6765" s="6"/>
      <c r="I6765" s="6"/>
      <c r="J6765" s="6"/>
      <c r="K6765" s="6"/>
      <c r="L6765" s="6" t="s">
        <v>12295</v>
      </c>
      <c r="M6765" s="6">
        <v>63</v>
      </c>
      <c r="N6765" s="6" t="e">
        <f>VLOOKUP(A6765,web_archive!D:AB,18,FALSE)</f>
        <v>#N/A</v>
      </c>
      <c r="O6765" s="6">
        <v>2</v>
      </c>
      <c r="P6765" s="6"/>
      <c r="Q6765" s="6"/>
      <c r="R6765" s="6"/>
      <c r="S6765" s="6"/>
      <c r="T6765" s="6"/>
      <c r="U6765" s="6" t="s">
        <v>12299</v>
      </c>
      <c r="V6765" s="6" t="s">
        <v>12299</v>
      </c>
      <c r="W6765" s="6" t="s">
        <v>12299</v>
      </c>
      <c r="X6765" s="6"/>
      <c r="Y6765" s="6"/>
      <c r="Z6765" s="6"/>
      <c r="AA6765" s="6"/>
      <c r="AB6765" s="6"/>
      <c r="AC6765" s="6"/>
      <c r="AD6765" s="6"/>
      <c r="AE6765" s="6"/>
    </row>
    <row r="6766" spans="1:31" x14ac:dyDescent="0.3">
      <c r="A6766" s="6">
        <v>12632</v>
      </c>
      <c r="B6766" s="6" t="s">
        <v>24181</v>
      </c>
      <c r="C6766" s="6" t="s">
        <v>24182</v>
      </c>
      <c r="D6766" s="6">
        <v>2</v>
      </c>
      <c r="E6766" s="6">
        <v>0</v>
      </c>
      <c r="F6766" s="6"/>
      <c r="G6766" s="6">
        <v>0</v>
      </c>
      <c r="H6766" s="6"/>
      <c r="I6766" s="6"/>
      <c r="J6766" s="6"/>
      <c r="K6766" s="6"/>
      <c r="L6766" s="6" t="s">
        <v>12295</v>
      </c>
      <c r="M6766" s="6">
        <v>63</v>
      </c>
      <c r="N6766" s="6" t="e">
        <f>VLOOKUP(A6766,web_archive!D:AB,18,FALSE)</f>
        <v>#N/A</v>
      </c>
      <c r="O6766" s="6">
        <v>2</v>
      </c>
      <c r="P6766" s="6"/>
      <c r="Q6766" s="6"/>
      <c r="R6766" s="6"/>
      <c r="S6766" s="6"/>
      <c r="T6766" s="6"/>
      <c r="U6766" s="6" t="s">
        <v>12299</v>
      </c>
      <c r="V6766" s="6" t="s">
        <v>12299</v>
      </c>
      <c r="W6766" s="6" t="s">
        <v>12299</v>
      </c>
      <c r="X6766" s="6"/>
      <c r="Y6766" s="6"/>
      <c r="Z6766" s="6"/>
      <c r="AA6766" s="6"/>
      <c r="AB6766" s="6"/>
      <c r="AC6766" s="6"/>
      <c r="AD6766" s="6"/>
      <c r="AE6766" s="6"/>
    </row>
    <row r="6767" spans="1:31" x14ac:dyDescent="0.3">
      <c r="A6767" s="6">
        <v>12633</v>
      </c>
      <c r="B6767" s="6" t="s">
        <v>24183</v>
      </c>
      <c r="C6767" s="6" t="s">
        <v>24184</v>
      </c>
      <c r="D6767" s="6">
        <v>2</v>
      </c>
      <c r="E6767" s="6">
        <v>20</v>
      </c>
      <c r="F6767" s="6"/>
      <c r="G6767" s="6">
        <v>50</v>
      </c>
      <c r="H6767" s="6"/>
      <c r="I6767" s="6"/>
      <c r="J6767" s="6"/>
      <c r="K6767" s="6"/>
      <c r="L6767" s="6" t="s">
        <v>12295</v>
      </c>
      <c r="M6767" s="6">
        <v>63</v>
      </c>
      <c r="N6767" s="6" t="e">
        <f>VLOOKUP(A6767,web_archive!D:AB,18,FALSE)</f>
        <v>#N/A</v>
      </c>
      <c r="O6767" s="6">
        <v>2</v>
      </c>
      <c r="P6767" s="6"/>
      <c r="Q6767" s="6"/>
      <c r="R6767" s="6"/>
      <c r="S6767" s="6"/>
      <c r="T6767" s="6"/>
      <c r="U6767" s="6" t="s">
        <v>24185</v>
      </c>
      <c r="V6767" s="6" t="s">
        <v>13898</v>
      </c>
      <c r="W6767" s="6" t="s">
        <v>15786</v>
      </c>
      <c r="X6767" s="6" t="s">
        <v>13898</v>
      </c>
      <c r="Y6767" s="6" t="s">
        <v>13353</v>
      </c>
      <c r="Z6767" s="6">
        <v>1200</v>
      </c>
      <c r="AA6767" s="6">
        <v>1</v>
      </c>
      <c r="AB6767" s="6">
        <v>0</v>
      </c>
      <c r="AC6767" s="6" t="s">
        <v>24186</v>
      </c>
      <c r="AD6767" s="6" t="s">
        <v>12299</v>
      </c>
      <c r="AE6767" s="6" t="s">
        <v>12299</v>
      </c>
    </row>
    <row r="6768" spans="1:31" x14ac:dyDescent="0.3">
      <c r="A6768" s="6">
        <v>12634</v>
      </c>
      <c r="B6768" s="6" t="s">
        <v>24187</v>
      </c>
      <c r="C6768" s="6" t="s">
        <v>24188</v>
      </c>
      <c r="D6768" s="6">
        <v>2</v>
      </c>
      <c r="E6768" s="6">
        <v>0</v>
      </c>
      <c r="F6768" s="6"/>
      <c r="G6768" s="6">
        <v>0</v>
      </c>
      <c r="H6768" s="6"/>
      <c r="I6768" s="6"/>
      <c r="J6768" s="6"/>
      <c r="K6768" s="6"/>
      <c r="L6768" s="6" t="s">
        <v>12295</v>
      </c>
      <c r="M6768" s="6">
        <v>63</v>
      </c>
      <c r="N6768" s="6" t="e">
        <f>VLOOKUP(A6768,web_archive!D:AB,18,FALSE)</f>
        <v>#N/A</v>
      </c>
      <c r="O6768" s="6">
        <v>2</v>
      </c>
      <c r="P6768" s="6"/>
      <c r="Q6768" s="6"/>
      <c r="R6768" s="6"/>
      <c r="S6768" s="6"/>
      <c r="T6768" s="6"/>
      <c r="U6768" s="6" t="s">
        <v>12299</v>
      </c>
      <c r="V6768" s="6" t="s">
        <v>12299</v>
      </c>
      <c r="W6768" s="6" t="s">
        <v>12299</v>
      </c>
      <c r="X6768" s="6"/>
      <c r="Y6768" s="6"/>
      <c r="Z6768" s="6"/>
      <c r="AA6768" s="6"/>
      <c r="AB6768" s="6"/>
      <c r="AC6768" s="6"/>
      <c r="AD6768" s="6"/>
      <c r="AE6768" s="6"/>
    </row>
    <row r="6769" spans="1:30" x14ac:dyDescent="0.3">
      <c r="A6769" s="6">
        <v>12635</v>
      </c>
      <c r="B6769" s="6" t="s">
        <v>24189</v>
      </c>
      <c r="C6769" s="6" t="s">
        <v>24190</v>
      </c>
      <c r="D6769" s="6">
        <v>2</v>
      </c>
      <c r="E6769" s="6">
        <v>0</v>
      </c>
      <c r="F6769" s="6"/>
      <c r="G6769" s="6">
        <v>0</v>
      </c>
      <c r="H6769" s="6"/>
      <c r="I6769" s="6"/>
      <c r="J6769" s="6"/>
      <c r="K6769" s="6"/>
      <c r="L6769" s="6" t="s">
        <v>12295</v>
      </c>
      <c r="M6769" s="6">
        <v>63</v>
      </c>
      <c r="N6769" s="6" t="e">
        <f>VLOOKUP(A6769,web_archive!D:AB,18,FALSE)</f>
        <v>#N/A</v>
      </c>
      <c r="O6769" s="6">
        <v>2</v>
      </c>
      <c r="P6769" s="6"/>
      <c r="Q6769" s="6"/>
      <c r="R6769" s="6"/>
      <c r="S6769" s="6"/>
      <c r="T6769" s="6"/>
      <c r="U6769" s="6" t="s">
        <v>12299</v>
      </c>
      <c r="V6769" s="6" t="s">
        <v>12299</v>
      </c>
      <c r="W6769" s="6" t="s">
        <v>12299</v>
      </c>
      <c r="X6769" s="6"/>
      <c r="Y6769" s="6"/>
      <c r="Z6769" s="6"/>
      <c r="AA6769" s="6"/>
      <c r="AB6769" s="6"/>
      <c r="AC6769" s="6"/>
      <c r="AD6769" s="6"/>
    </row>
    <row r="6770" spans="1:30" x14ac:dyDescent="0.3">
      <c r="A6770" s="6">
        <v>12636</v>
      </c>
      <c r="B6770" s="6" t="s">
        <v>24191</v>
      </c>
      <c r="C6770" s="6" t="s">
        <v>24192</v>
      </c>
      <c r="D6770" s="6">
        <v>2</v>
      </c>
      <c r="E6770" s="6">
        <v>20</v>
      </c>
      <c r="F6770" s="6"/>
      <c r="G6770" s="6">
        <v>0</v>
      </c>
      <c r="H6770" s="6"/>
      <c r="I6770" s="6"/>
      <c r="J6770" s="6"/>
      <c r="K6770" s="6"/>
      <c r="L6770" s="6" t="s">
        <v>12295</v>
      </c>
      <c r="M6770" s="6">
        <v>63</v>
      </c>
      <c r="N6770" s="6" t="e">
        <f>VLOOKUP(A6770,web_archive!D:AB,18,FALSE)</f>
        <v>#N/A</v>
      </c>
      <c r="O6770" s="6">
        <v>2</v>
      </c>
      <c r="P6770" s="6"/>
      <c r="Q6770" s="6"/>
      <c r="R6770" s="6"/>
      <c r="S6770" s="6"/>
      <c r="T6770" s="6"/>
      <c r="U6770" s="6" t="s">
        <v>24193</v>
      </c>
      <c r="V6770" s="6">
        <v>140</v>
      </c>
      <c r="W6770" s="6" t="s">
        <v>24194</v>
      </c>
      <c r="X6770" s="6" t="s">
        <v>12299</v>
      </c>
      <c r="Y6770" s="6" t="s">
        <v>12299</v>
      </c>
      <c r="Z6770" s="6"/>
      <c r="AA6770" s="6"/>
      <c r="AB6770" s="6"/>
      <c r="AC6770" s="6"/>
      <c r="AD6770" s="6"/>
    </row>
    <row r="6771" spans="1:30" x14ac:dyDescent="0.3">
      <c r="A6771" s="6">
        <v>12637</v>
      </c>
      <c r="B6771" s="6" t="s">
        <v>24195</v>
      </c>
      <c r="C6771" s="6" t="s">
        <v>24196</v>
      </c>
      <c r="D6771" s="6">
        <v>2</v>
      </c>
      <c r="E6771" s="6">
        <v>20</v>
      </c>
      <c r="F6771" s="6"/>
      <c r="G6771" s="6">
        <v>10</v>
      </c>
      <c r="H6771" s="6"/>
      <c r="I6771" s="6"/>
      <c r="J6771" s="6"/>
      <c r="K6771" s="6"/>
      <c r="L6771" s="6" t="s">
        <v>12295</v>
      </c>
      <c r="M6771" s="6">
        <v>63</v>
      </c>
      <c r="N6771" s="6" t="e">
        <f>VLOOKUP(A6771,web_archive!D:AB,18,FALSE)</f>
        <v>#N/A</v>
      </c>
      <c r="O6771" s="6">
        <v>2</v>
      </c>
      <c r="P6771" s="6"/>
      <c r="Q6771" s="6"/>
      <c r="R6771" s="6"/>
      <c r="S6771" s="6"/>
      <c r="T6771" s="6"/>
      <c r="U6771" s="6" t="s">
        <v>24197</v>
      </c>
      <c r="V6771" s="6" t="s">
        <v>13911</v>
      </c>
      <c r="W6771" s="6" t="s">
        <v>12299</v>
      </c>
      <c r="X6771" s="6" t="s">
        <v>12299</v>
      </c>
      <c r="Y6771" s="6"/>
      <c r="Z6771" s="6"/>
      <c r="AA6771" s="6"/>
      <c r="AB6771" s="6"/>
      <c r="AC6771" s="6"/>
      <c r="AD6771" s="6"/>
    </row>
    <row r="6772" spans="1:30" x14ac:dyDescent="0.3">
      <c r="A6772" s="6">
        <v>12638</v>
      </c>
      <c r="B6772" s="6" t="s">
        <v>24198</v>
      </c>
      <c r="C6772" s="6" t="s">
        <v>24199</v>
      </c>
      <c r="D6772" s="6">
        <v>2</v>
      </c>
      <c r="E6772" s="6">
        <v>20</v>
      </c>
      <c r="F6772" s="6"/>
      <c r="G6772" s="6">
        <v>2000</v>
      </c>
      <c r="H6772" s="6"/>
      <c r="I6772" s="6"/>
      <c r="J6772" s="6"/>
      <c r="K6772" s="6"/>
      <c r="L6772" s="6" t="s">
        <v>12295</v>
      </c>
      <c r="M6772" s="6">
        <v>63</v>
      </c>
      <c r="N6772" s="6" t="e">
        <f>VLOOKUP(A6772,web_archive!D:AB,18,FALSE)</f>
        <v>#N/A</v>
      </c>
      <c r="O6772" s="6">
        <v>2</v>
      </c>
      <c r="P6772" s="6"/>
      <c r="Q6772" s="6"/>
      <c r="R6772" s="6"/>
      <c r="S6772" s="6"/>
      <c r="T6772" s="6"/>
      <c r="U6772" s="6" t="s">
        <v>24200</v>
      </c>
      <c r="V6772" s="6" t="s">
        <v>13911</v>
      </c>
      <c r="W6772" s="6" t="s">
        <v>12299</v>
      </c>
      <c r="X6772" s="6" t="s">
        <v>12299</v>
      </c>
      <c r="Y6772" s="6"/>
      <c r="Z6772" s="6"/>
      <c r="AA6772" s="6"/>
      <c r="AB6772" s="6"/>
      <c r="AC6772" s="6"/>
      <c r="AD6772" s="6"/>
    </row>
    <row r="6773" spans="1:30" x14ac:dyDescent="0.3">
      <c r="A6773" s="6">
        <v>12639</v>
      </c>
      <c r="B6773" s="6" t="s">
        <v>24201</v>
      </c>
      <c r="C6773" s="6" t="s">
        <v>24202</v>
      </c>
      <c r="D6773" s="6">
        <v>2</v>
      </c>
      <c r="E6773" s="6">
        <v>20</v>
      </c>
      <c r="F6773" s="6"/>
      <c r="G6773" s="6">
        <v>2000</v>
      </c>
      <c r="H6773" s="6"/>
      <c r="I6773" s="6"/>
      <c r="J6773" s="6"/>
      <c r="K6773" s="6"/>
      <c r="L6773" s="6" t="s">
        <v>12295</v>
      </c>
      <c r="M6773" s="6">
        <v>63</v>
      </c>
      <c r="N6773" s="6" t="e">
        <f>VLOOKUP(A6773,web_archive!D:AB,18,FALSE)</f>
        <v>#N/A</v>
      </c>
      <c r="O6773" s="6">
        <v>2</v>
      </c>
      <c r="P6773" s="6"/>
      <c r="Q6773" s="6"/>
      <c r="R6773" s="6"/>
      <c r="S6773" s="6"/>
      <c r="T6773" s="6"/>
      <c r="U6773" s="6" t="s">
        <v>24203</v>
      </c>
      <c r="V6773" s="6" t="s">
        <v>13911</v>
      </c>
      <c r="W6773" s="6" t="s">
        <v>12299</v>
      </c>
      <c r="X6773" s="6" t="s">
        <v>12299</v>
      </c>
      <c r="Y6773" s="6"/>
      <c r="Z6773" s="6"/>
      <c r="AA6773" s="6"/>
      <c r="AB6773" s="6"/>
      <c r="AC6773" s="6"/>
      <c r="AD6773" s="6"/>
    </row>
    <row r="6774" spans="1:30" x14ac:dyDescent="0.3">
      <c r="A6774" s="6">
        <v>12640</v>
      </c>
      <c r="B6774" s="6" t="s">
        <v>24204</v>
      </c>
      <c r="C6774" s="6" t="s">
        <v>24205</v>
      </c>
      <c r="D6774" s="6">
        <v>2</v>
      </c>
      <c r="E6774" s="6">
        <v>20</v>
      </c>
      <c r="F6774" s="6"/>
      <c r="G6774" s="6">
        <v>500</v>
      </c>
      <c r="H6774" s="6"/>
      <c r="I6774" s="6"/>
      <c r="J6774" s="6"/>
      <c r="K6774" s="6"/>
      <c r="L6774" s="6" t="s">
        <v>12295</v>
      </c>
      <c r="M6774" s="6">
        <v>63</v>
      </c>
      <c r="N6774" s="6" t="e">
        <f>VLOOKUP(A6774,web_archive!D:AB,18,FALSE)</f>
        <v>#N/A</v>
      </c>
      <c r="O6774" s="6">
        <v>2</v>
      </c>
      <c r="P6774" s="6"/>
      <c r="Q6774" s="6"/>
      <c r="R6774" s="6"/>
      <c r="S6774" s="6"/>
      <c r="T6774" s="6"/>
      <c r="U6774" s="6" t="s">
        <v>24206</v>
      </c>
      <c r="V6774" s="6" t="s">
        <v>13911</v>
      </c>
      <c r="W6774" s="6" t="s">
        <v>12299</v>
      </c>
      <c r="X6774" s="6" t="s">
        <v>12299</v>
      </c>
      <c r="Y6774" s="6"/>
      <c r="Z6774" s="6"/>
      <c r="AA6774" s="6"/>
      <c r="AB6774" s="6"/>
      <c r="AC6774" s="6"/>
      <c r="AD6774" s="6"/>
    </row>
    <row r="6775" spans="1:30" x14ac:dyDescent="0.3">
      <c r="A6775" s="6">
        <v>12641</v>
      </c>
      <c r="B6775" s="6" t="s">
        <v>24207</v>
      </c>
      <c r="C6775" s="6" t="s">
        <v>24208</v>
      </c>
      <c r="D6775" s="6">
        <v>2</v>
      </c>
      <c r="E6775" s="6">
        <v>20</v>
      </c>
      <c r="F6775" s="6"/>
      <c r="G6775" s="6">
        <v>10</v>
      </c>
      <c r="H6775" s="6"/>
      <c r="I6775" s="6"/>
      <c r="J6775" s="6"/>
      <c r="K6775" s="6"/>
      <c r="L6775" s="6" t="s">
        <v>12295</v>
      </c>
      <c r="M6775" s="6">
        <v>63</v>
      </c>
      <c r="N6775" s="6" t="e">
        <f>VLOOKUP(A6775,web_archive!D:AB,18,FALSE)</f>
        <v>#N/A</v>
      </c>
      <c r="O6775" s="6">
        <v>2</v>
      </c>
      <c r="P6775" s="6"/>
      <c r="Q6775" s="6"/>
      <c r="R6775" s="6"/>
      <c r="S6775" s="6"/>
      <c r="T6775" s="6"/>
      <c r="U6775" s="6" t="s">
        <v>24209</v>
      </c>
      <c r="V6775" s="6" t="s">
        <v>12299</v>
      </c>
      <c r="W6775" s="6" t="s">
        <v>12299</v>
      </c>
      <c r="X6775" s="6"/>
      <c r="Y6775" s="6"/>
      <c r="Z6775" s="6"/>
      <c r="AA6775" s="6"/>
      <c r="AB6775" s="6"/>
      <c r="AC6775" s="6"/>
      <c r="AD6775" s="6"/>
    </row>
    <row r="6776" spans="1:30" x14ac:dyDescent="0.3">
      <c r="A6776" s="6">
        <v>12642</v>
      </c>
      <c r="B6776" s="6" t="s">
        <v>24210</v>
      </c>
      <c r="C6776" s="6" t="s">
        <v>24211</v>
      </c>
      <c r="D6776" s="6">
        <v>2</v>
      </c>
      <c r="E6776" s="6">
        <v>0</v>
      </c>
      <c r="F6776" s="6"/>
      <c r="G6776" s="6">
        <v>0</v>
      </c>
      <c r="H6776" s="6"/>
      <c r="I6776" s="6"/>
      <c r="J6776" s="6"/>
      <c r="K6776" s="6"/>
      <c r="L6776" s="6" t="s">
        <v>12295</v>
      </c>
      <c r="M6776" s="6">
        <v>63</v>
      </c>
      <c r="N6776" s="6" t="e">
        <f>VLOOKUP(A6776,web_archive!D:AB,18,FALSE)</f>
        <v>#N/A</v>
      </c>
      <c r="O6776" s="6">
        <v>2</v>
      </c>
      <c r="P6776" s="6"/>
      <c r="Q6776" s="6"/>
      <c r="R6776" s="6"/>
      <c r="S6776" s="6"/>
      <c r="T6776" s="6"/>
      <c r="U6776" s="6" t="s">
        <v>24212</v>
      </c>
      <c r="V6776" s="6" t="s">
        <v>12413</v>
      </c>
      <c r="W6776" s="6" t="s">
        <v>12299</v>
      </c>
      <c r="X6776" s="6" t="s">
        <v>12299</v>
      </c>
      <c r="Y6776" s="6"/>
      <c r="Z6776" s="6"/>
      <c r="AA6776" s="6"/>
      <c r="AB6776" s="6"/>
      <c r="AC6776" s="6"/>
      <c r="AD6776" s="6"/>
    </row>
    <row r="6777" spans="1:30" x14ac:dyDescent="0.3">
      <c r="A6777" s="6">
        <v>12643</v>
      </c>
      <c r="B6777" s="6" t="s">
        <v>24213</v>
      </c>
      <c r="C6777" s="6" t="s">
        <v>24214</v>
      </c>
      <c r="D6777" s="6">
        <v>2</v>
      </c>
      <c r="E6777" s="6">
        <v>0</v>
      </c>
      <c r="F6777" s="6"/>
      <c r="G6777" s="6">
        <v>0</v>
      </c>
      <c r="H6777" s="6"/>
      <c r="I6777" s="6"/>
      <c r="J6777" s="6"/>
      <c r="K6777" s="6"/>
      <c r="L6777" s="6" t="s">
        <v>12295</v>
      </c>
      <c r="M6777" s="6">
        <v>63</v>
      </c>
      <c r="N6777" s="6" t="e">
        <f>VLOOKUP(A6777,web_archive!D:AB,18,FALSE)</f>
        <v>#N/A</v>
      </c>
      <c r="O6777" s="6">
        <v>2</v>
      </c>
      <c r="P6777" s="6"/>
      <c r="Q6777" s="6"/>
      <c r="R6777" s="6"/>
      <c r="S6777" s="6"/>
      <c r="T6777" s="6"/>
      <c r="U6777" s="6" t="s">
        <v>24215</v>
      </c>
      <c r="V6777" s="6" t="s">
        <v>12370</v>
      </c>
      <c r="W6777" s="6" t="s">
        <v>12299</v>
      </c>
      <c r="X6777" s="6" t="s">
        <v>12299</v>
      </c>
      <c r="Y6777" s="6"/>
      <c r="Z6777" s="6"/>
      <c r="AA6777" s="6"/>
      <c r="AB6777" s="6"/>
      <c r="AC6777" s="6"/>
      <c r="AD6777" s="6"/>
    </row>
    <row r="6778" spans="1:30" x14ac:dyDescent="0.3">
      <c r="A6778" s="6">
        <v>12644</v>
      </c>
      <c r="B6778" s="6" t="s">
        <v>24216</v>
      </c>
      <c r="C6778" s="6" t="s">
        <v>24217</v>
      </c>
      <c r="D6778" s="6">
        <v>2</v>
      </c>
      <c r="E6778" s="6">
        <v>20</v>
      </c>
      <c r="F6778" s="6"/>
      <c r="G6778" s="6">
        <v>10</v>
      </c>
      <c r="H6778" s="6"/>
      <c r="I6778" s="6"/>
      <c r="J6778" s="6"/>
      <c r="K6778" s="6"/>
      <c r="L6778" s="6" t="s">
        <v>12295</v>
      </c>
      <c r="M6778" s="6">
        <v>63</v>
      </c>
      <c r="N6778" s="6" t="e">
        <f>VLOOKUP(A6778,web_archive!D:AB,18,FALSE)</f>
        <v>#N/A</v>
      </c>
      <c r="O6778" s="6">
        <v>2</v>
      </c>
      <c r="P6778" s="6"/>
      <c r="Q6778" s="6"/>
      <c r="R6778" s="6"/>
      <c r="S6778" s="6"/>
      <c r="T6778" s="6"/>
      <c r="U6778" s="6" t="s">
        <v>12299</v>
      </c>
      <c r="V6778" s="6" t="s">
        <v>12299</v>
      </c>
      <c r="W6778" s="6" t="s">
        <v>12299</v>
      </c>
      <c r="X6778" s="6"/>
      <c r="Y6778" s="6"/>
      <c r="Z6778" s="6"/>
      <c r="AA6778" s="6"/>
      <c r="AB6778" s="6"/>
      <c r="AC6778" s="6"/>
      <c r="AD6778" s="6"/>
    </row>
    <row r="6779" spans="1:30" x14ac:dyDescent="0.3">
      <c r="A6779" s="6">
        <v>12645</v>
      </c>
      <c r="B6779" s="6" t="s">
        <v>24218</v>
      </c>
      <c r="C6779" s="6" t="s">
        <v>24219</v>
      </c>
      <c r="D6779" s="6">
        <v>2</v>
      </c>
      <c r="E6779" s="6">
        <v>2</v>
      </c>
      <c r="F6779" s="6"/>
      <c r="G6779" s="6">
        <v>10</v>
      </c>
      <c r="H6779" s="6"/>
      <c r="I6779" s="6"/>
      <c r="J6779" s="6"/>
      <c r="K6779" s="6"/>
      <c r="L6779" s="6" t="s">
        <v>12295</v>
      </c>
      <c r="M6779" s="6">
        <v>63</v>
      </c>
      <c r="N6779" s="6" t="e">
        <f>VLOOKUP(A6779,web_archive!D:AB,18,FALSE)</f>
        <v>#N/A</v>
      </c>
      <c r="O6779" s="6">
        <v>2</v>
      </c>
      <c r="P6779" s="6"/>
      <c r="Q6779" s="6"/>
      <c r="R6779" s="6"/>
      <c r="S6779" s="6"/>
      <c r="T6779" s="6"/>
      <c r="U6779" s="6" t="s">
        <v>24220</v>
      </c>
      <c r="V6779" s="6">
        <v>180000</v>
      </c>
      <c r="W6779" s="6" t="s">
        <v>12368</v>
      </c>
      <c r="X6779" s="6" t="s">
        <v>12299</v>
      </c>
      <c r="Y6779" s="6" t="s">
        <v>12299</v>
      </c>
      <c r="Z6779" s="6"/>
      <c r="AA6779" s="6"/>
      <c r="AB6779" s="6"/>
      <c r="AC6779" s="6"/>
      <c r="AD6779" s="6"/>
    </row>
    <row r="6780" spans="1:30" x14ac:dyDescent="0.3">
      <c r="A6780" s="6">
        <v>12646</v>
      </c>
      <c r="B6780" s="6" t="s">
        <v>24221</v>
      </c>
      <c r="C6780" s="6" t="s">
        <v>24222</v>
      </c>
      <c r="D6780" s="6">
        <v>2</v>
      </c>
      <c r="E6780" s="6">
        <v>20</v>
      </c>
      <c r="F6780" s="6"/>
      <c r="G6780" s="6">
        <v>30</v>
      </c>
      <c r="H6780" s="6"/>
      <c r="I6780" s="6"/>
      <c r="J6780" s="6"/>
      <c r="K6780" s="6"/>
      <c r="L6780" s="6" t="s">
        <v>12295</v>
      </c>
      <c r="M6780" s="6">
        <v>63</v>
      </c>
      <c r="N6780" s="6" t="e">
        <f>VLOOKUP(A6780,web_archive!D:AB,18,FALSE)</f>
        <v>#N/A</v>
      </c>
      <c r="O6780" s="6">
        <v>2</v>
      </c>
      <c r="P6780" s="6"/>
      <c r="Q6780" s="6"/>
      <c r="R6780" s="6"/>
      <c r="S6780" s="6"/>
      <c r="T6780" s="6"/>
      <c r="U6780" s="6" t="s">
        <v>22458</v>
      </c>
      <c r="V6780" s="6" t="s">
        <v>24223</v>
      </c>
      <c r="W6780" s="6">
        <v>600000</v>
      </c>
      <c r="X6780" s="6" t="s">
        <v>24224</v>
      </c>
      <c r="Y6780" s="6">
        <v>600000</v>
      </c>
      <c r="Z6780" s="6" t="s">
        <v>24225</v>
      </c>
      <c r="AA6780" s="6">
        <v>600000</v>
      </c>
      <c r="AB6780" s="6" t="s">
        <v>12483</v>
      </c>
      <c r="AC6780" s="6" t="s">
        <v>12299</v>
      </c>
      <c r="AD6780" s="6" t="s">
        <v>12299</v>
      </c>
    </row>
    <row r="6781" spans="1:30" x14ac:dyDescent="0.3">
      <c r="A6781" s="6">
        <v>12647</v>
      </c>
      <c r="B6781" s="6" t="s">
        <v>24226</v>
      </c>
      <c r="C6781" s="6" t="s">
        <v>24227</v>
      </c>
      <c r="D6781" s="6">
        <v>2</v>
      </c>
      <c r="E6781" s="6">
        <v>20</v>
      </c>
      <c r="F6781" s="6"/>
      <c r="G6781" s="6">
        <v>30</v>
      </c>
      <c r="H6781" s="6"/>
      <c r="I6781" s="6"/>
      <c r="J6781" s="6"/>
      <c r="K6781" s="6"/>
      <c r="L6781" s="6" t="s">
        <v>12295</v>
      </c>
      <c r="M6781" s="6">
        <v>63</v>
      </c>
      <c r="N6781" s="6" t="e">
        <f>VLOOKUP(A6781,web_archive!D:AB,18,FALSE)</f>
        <v>#N/A</v>
      </c>
      <c r="O6781" s="6">
        <v>2</v>
      </c>
      <c r="P6781" s="6"/>
      <c r="Q6781" s="6"/>
      <c r="R6781" s="6"/>
      <c r="S6781" s="6"/>
      <c r="T6781" s="6"/>
      <c r="U6781" s="6" t="s">
        <v>24228</v>
      </c>
      <c r="V6781" s="6" t="s">
        <v>12299</v>
      </c>
      <c r="W6781" s="6" t="s">
        <v>12299</v>
      </c>
      <c r="X6781" s="6"/>
      <c r="Y6781" s="6"/>
      <c r="Z6781" s="6"/>
      <c r="AA6781" s="6"/>
      <c r="AB6781" s="6"/>
      <c r="AC6781" s="6"/>
      <c r="AD6781" s="6"/>
    </row>
    <row r="6782" spans="1:30" x14ac:dyDescent="0.3">
      <c r="A6782" s="6">
        <v>12648</v>
      </c>
      <c r="B6782" s="6" t="s">
        <v>24229</v>
      </c>
      <c r="C6782" s="6" t="s">
        <v>24230</v>
      </c>
      <c r="D6782" s="6">
        <v>2</v>
      </c>
      <c r="E6782" s="6">
        <v>20</v>
      </c>
      <c r="F6782" s="6"/>
      <c r="G6782" s="6">
        <v>100</v>
      </c>
      <c r="H6782" s="6"/>
      <c r="I6782" s="6"/>
      <c r="J6782" s="6"/>
      <c r="K6782" s="6"/>
      <c r="L6782" s="6" t="s">
        <v>12295</v>
      </c>
      <c r="M6782" s="6">
        <v>63</v>
      </c>
      <c r="N6782" s="6" t="e">
        <f>VLOOKUP(A6782,web_archive!D:AB,18,FALSE)</f>
        <v>#N/A</v>
      </c>
      <c r="O6782" s="6">
        <v>2</v>
      </c>
      <c r="P6782" s="6"/>
      <c r="Q6782" s="6"/>
      <c r="R6782" s="6"/>
      <c r="S6782" s="6"/>
      <c r="T6782" s="6"/>
      <c r="U6782" s="6" t="s">
        <v>24231</v>
      </c>
      <c r="V6782" s="6" t="s">
        <v>24232</v>
      </c>
      <c r="W6782" s="6" t="s">
        <v>24233</v>
      </c>
      <c r="X6782" s="6" t="s">
        <v>24234</v>
      </c>
      <c r="Y6782" s="6" t="s">
        <v>24235</v>
      </c>
      <c r="Z6782" s="6" t="s">
        <v>12489</v>
      </c>
      <c r="AA6782" s="6" t="s">
        <v>12299</v>
      </c>
      <c r="AB6782" s="6" t="s">
        <v>12299</v>
      </c>
      <c r="AC6782" s="6"/>
      <c r="AD6782" s="6"/>
    </row>
    <row r="6783" spans="1:30" x14ac:dyDescent="0.3">
      <c r="A6783" s="6">
        <v>12649</v>
      </c>
      <c r="B6783" s="6" t="s">
        <v>24236</v>
      </c>
      <c r="C6783" s="6" t="s">
        <v>24237</v>
      </c>
      <c r="D6783" s="6">
        <v>2</v>
      </c>
      <c r="E6783" s="6">
        <v>20</v>
      </c>
      <c r="F6783" s="6"/>
      <c r="G6783" s="6">
        <v>10</v>
      </c>
      <c r="H6783" s="6"/>
      <c r="I6783" s="6"/>
      <c r="J6783" s="6"/>
      <c r="K6783" s="6"/>
      <c r="L6783" s="6" t="s">
        <v>12295</v>
      </c>
      <c r="M6783" s="6">
        <v>63</v>
      </c>
      <c r="N6783" s="6" t="e">
        <f>VLOOKUP(A6783,web_archive!D:AB,18,FALSE)</f>
        <v>#N/A</v>
      </c>
      <c r="O6783" s="6">
        <v>2</v>
      </c>
      <c r="P6783" s="6"/>
      <c r="Q6783" s="6"/>
      <c r="R6783" s="6"/>
      <c r="S6783" s="6"/>
      <c r="T6783" s="6"/>
      <c r="U6783" s="6" t="s">
        <v>24238</v>
      </c>
      <c r="V6783" s="6" t="s">
        <v>24239</v>
      </c>
      <c r="W6783" s="6" t="s">
        <v>24240</v>
      </c>
      <c r="X6783" s="6" t="s">
        <v>24241</v>
      </c>
      <c r="Y6783" s="6" t="s">
        <v>24242</v>
      </c>
      <c r="Z6783" s="6" t="s">
        <v>24243</v>
      </c>
      <c r="AA6783" s="6" t="s">
        <v>12491</v>
      </c>
      <c r="AB6783" s="6" t="s">
        <v>12299</v>
      </c>
      <c r="AC6783" s="6" t="s">
        <v>12299</v>
      </c>
      <c r="AD6783" s="6"/>
    </row>
    <row r="6784" spans="1:30" x14ac:dyDescent="0.3">
      <c r="A6784" s="6">
        <v>12650</v>
      </c>
      <c r="B6784" s="6" t="s">
        <v>24244</v>
      </c>
      <c r="C6784" s="6" t="s">
        <v>24245</v>
      </c>
      <c r="D6784" s="6">
        <v>2</v>
      </c>
      <c r="E6784" s="6">
        <v>20</v>
      </c>
      <c r="F6784" s="6"/>
      <c r="G6784" s="6">
        <v>10</v>
      </c>
      <c r="H6784" s="6"/>
      <c r="I6784" s="6"/>
      <c r="J6784" s="6"/>
      <c r="K6784" s="6"/>
      <c r="L6784" s="6" t="s">
        <v>12295</v>
      </c>
      <c r="M6784" s="6">
        <v>63</v>
      </c>
      <c r="N6784" s="6" t="e">
        <f>VLOOKUP(A6784,web_archive!D:AB,18,FALSE)</f>
        <v>#N/A</v>
      </c>
      <c r="O6784" s="6">
        <v>2</v>
      </c>
      <c r="P6784" s="6"/>
      <c r="Q6784" s="6"/>
      <c r="R6784" s="6"/>
      <c r="S6784" s="6"/>
      <c r="T6784" s="6"/>
      <c r="U6784" s="6" t="s">
        <v>24246</v>
      </c>
      <c r="V6784" s="6" t="s">
        <v>12491</v>
      </c>
      <c r="W6784" s="6" t="s">
        <v>12299</v>
      </c>
      <c r="X6784" s="6" t="s">
        <v>12299</v>
      </c>
      <c r="Y6784" s="6"/>
      <c r="Z6784" s="6"/>
      <c r="AA6784" s="6"/>
      <c r="AB6784" s="6"/>
      <c r="AC6784" s="6"/>
      <c r="AD6784" s="6"/>
    </row>
    <row r="6785" spans="1:28" x14ac:dyDescent="0.3">
      <c r="A6785" s="6">
        <v>12651</v>
      </c>
      <c r="B6785" s="6" t="s">
        <v>24247</v>
      </c>
      <c r="C6785" s="6" t="s">
        <v>24248</v>
      </c>
      <c r="D6785" s="6">
        <v>2</v>
      </c>
      <c r="E6785" s="6">
        <v>20</v>
      </c>
      <c r="F6785" s="6"/>
      <c r="G6785" s="6">
        <v>10</v>
      </c>
      <c r="H6785" s="6"/>
      <c r="I6785" s="6"/>
      <c r="J6785" s="6"/>
      <c r="K6785" s="6"/>
      <c r="L6785" s="6" t="s">
        <v>12295</v>
      </c>
      <c r="M6785" s="6">
        <v>63</v>
      </c>
      <c r="N6785" s="6" t="e">
        <f>VLOOKUP(A6785,web_archive!D:AB,18,FALSE)</f>
        <v>#N/A</v>
      </c>
      <c r="O6785" s="6">
        <v>2</v>
      </c>
      <c r="P6785" s="6"/>
      <c r="Q6785" s="6"/>
      <c r="R6785" s="6"/>
      <c r="S6785" s="6"/>
      <c r="T6785" s="6"/>
      <c r="U6785" s="6" t="s">
        <v>24249</v>
      </c>
      <c r="V6785" s="6" t="s">
        <v>24250</v>
      </c>
      <c r="W6785" s="6" t="s">
        <v>24250</v>
      </c>
      <c r="X6785" s="6" t="s">
        <v>24250</v>
      </c>
      <c r="Y6785" s="6" t="s">
        <v>12368</v>
      </c>
      <c r="Z6785" s="6" t="s">
        <v>12299</v>
      </c>
      <c r="AA6785" s="6" t="s">
        <v>12299</v>
      </c>
      <c r="AB6785" s="6"/>
    </row>
    <row r="6786" spans="1:28" x14ac:dyDescent="0.3">
      <c r="A6786" s="6">
        <v>12652</v>
      </c>
      <c r="B6786" s="6" t="s">
        <v>24251</v>
      </c>
      <c r="C6786" s="6" t="s">
        <v>24252</v>
      </c>
      <c r="D6786" s="6">
        <v>2</v>
      </c>
      <c r="E6786" s="6">
        <v>20</v>
      </c>
      <c r="F6786" s="6"/>
      <c r="G6786" s="6">
        <v>10</v>
      </c>
      <c r="H6786" s="6"/>
      <c r="I6786" s="6"/>
      <c r="J6786" s="6"/>
      <c r="K6786" s="6"/>
      <c r="L6786" s="6" t="s">
        <v>12295</v>
      </c>
      <c r="M6786" s="6">
        <v>63</v>
      </c>
      <c r="N6786" s="6" t="e">
        <f>VLOOKUP(A6786,web_archive!D:AB,18,FALSE)</f>
        <v>#N/A</v>
      </c>
      <c r="O6786" s="6">
        <v>2</v>
      </c>
      <c r="P6786" s="6"/>
      <c r="Q6786" s="6"/>
      <c r="R6786" s="6"/>
      <c r="S6786" s="6"/>
      <c r="T6786" s="6"/>
      <c r="U6786" s="6" t="s">
        <v>24253</v>
      </c>
      <c r="V6786" s="6" t="s">
        <v>12489</v>
      </c>
      <c r="W6786" s="6" t="s">
        <v>12299</v>
      </c>
      <c r="X6786" s="6" t="s">
        <v>12299</v>
      </c>
      <c r="Y6786" s="6"/>
      <c r="Z6786" s="6"/>
      <c r="AA6786" s="6"/>
      <c r="AB6786" s="6"/>
    </row>
    <row r="6787" spans="1:28" x14ac:dyDescent="0.3">
      <c r="A6787" s="6">
        <v>12653</v>
      </c>
      <c r="B6787" s="6" t="s">
        <v>24254</v>
      </c>
      <c r="C6787" s="6" t="s">
        <v>24255</v>
      </c>
      <c r="D6787" s="6">
        <v>2</v>
      </c>
      <c r="E6787" s="6">
        <v>20</v>
      </c>
      <c r="F6787" s="6"/>
      <c r="G6787" s="6">
        <v>10</v>
      </c>
      <c r="H6787" s="6"/>
      <c r="I6787" s="6"/>
      <c r="J6787" s="6"/>
      <c r="K6787" s="6"/>
      <c r="L6787" s="6" t="s">
        <v>12295</v>
      </c>
      <c r="M6787" s="6">
        <v>63</v>
      </c>
      <c r="N6787" s="6" t="e">
        <f>VLOOKUP(A6787,web_archive!D:AB,18,FALSE)</f>
        <v>#N/A</v>
      </c>
      <c r="O6787" s="6">
        <v>2</v>
      </c>
      <c r="P6787" s="6"/>
      <c r="Q6787" s="6"/>
      <c r="R6787" s="6"/>
      <c r="S6787" s="6"/>
      <c r="T6787" s="6"/>
      <c r="U6787" s="6" t="s">
        <v>24256</v>
      </c>
      <c r="V6787" s="6" t="s">
        <v>24257</v>
      </c>
      <c r="W6787" s="6" t="s">
        <v>24257</v>
      </c>
      <c r="X6787" s="6" t="s">
        <v>24258</v>
      </c>
      <c r="Y6787" s="6" t="s">
        <v>12368</v>
      </c>
      <c r="Z6787" s="6" t="s">
        <v>12299</v>
      </c>
      <c r="AA6787" s="6" t="s">
        <v>12299</v>
      </c>
      <c r="AB6787" s="6"/>
    </row>
    <row r="6788" spans="1:28" x14ac:dyDescent="0.3">
      <c r="A6788" s="6">
        <v>12654</v>
      </c>
      <c r="B6788" s="6" t="s">
        <v>24259</v>
      </c>
      <c r="C6788" s="6" t="s">
        <v>24260</v>
      </c>
      <c r="D6788" s="6">
        <v>2</v>
      </c>
      <c r="E6788" s="6">
        <v>20</v>
      </c>
      <c r="F6788" s="6"/>
      <c r="G6788" s="6">
        <v>10</v>
      </c>
      <c r="H6788" s="6"/>
      <c r="I6788" s="6"/>
      <c r="J6788" s="6"/>
      <c r="K6788" s="6"/>
      <c r="L6788" s="6" t="s">
        <v>12295</v>
      </c>
      <c r="M6788" s="6">
        <v>63</v>
      </c>
      <c r="N6788" s="6" t="e">
        <f>VLOOKUP(A6788,web_archive!D:AB,18,FALSE)</f>
        <v>#N/A</v>
      </c>
      <c r="O6788" s="6">
        <v>2</v>
      </c>
      <c r="P6788" s="6"/>
      <c r="Q6788" s="6"/>
      <c r="R6788" s="6"/>
      <c r="S6788" s="6"/>
      <c r="T6788" s="6"/>
      <c r="U6788" s="6" t="s">
        <v>24261</v>
      </c>
      <c r="V6788" s="6" t="s">
        <v>12299</v>
      </c>
      <c r="W6788" s="6" t="s">
        <v>12299</v>
      </c>
      <c r="X6788" s="6"/>
      <c r="Y6788" s="6"/>
      <c r="Z6788" s="6"/>
      <c r="AA6788" s="6"/>
      <c r="AB6788" s="6"/>
    </row>
    <row r="6789" spans="1:28" x14ac:dyDescent="0.3">
      <c r="A6789" s="6">
        <v>12655</v>
      </c>
      <c r="B6789" s="6" t="s">
        <v>24262</v>
      </c>
      <c r="C6789" s="6" t="s">
        <v>24263</v>
      </c>
      <c r="D6789" s="6">
        <v>2</v>
      </c>
      <c r="E6789" s="6">
        <v>2000</v>
      </c>
      <c r="F6789" s="6"/>
      <c r="G6789" s="6">
        <v>100</v>
      </c>
      <c r="H6789" s="6"/>
      <c r="I6789" s="6"/>
      <c r="J6789" s="6"/>
      <c r="K6789" s="6"/>
      <c r="L6789" s="6" t="s">
        <v>12295</v>
      </c>
      <c r="M6789" s="6">
        <v>63</v>
      </c>
      <c r="N6789" s="6" t="e">
        <f>VLOOKUP(A6789,web_archive!D:AB,18,FALSE)</f>
        <v>#N/A</v>
      </c>
      <c r="O6789" s="6">
        <v>2</v>
      </c>
      <c r="P6789" s="6"/>
      <c r="Q6789" s="6"/>
      <c r="R6789" s="6"/>
      <c r="S6789" s="6"/>
      <c r="T6789" s="6"/>
      <c r="U6789" s="6" t="s">
        <v>12299</v>
      </c>
      <c r="V6789" s="6" t="s">
        <v>12299</v>
      </c>
      <c r="W6789" s="6" t="s">
        <v>12299</v>
      </c>
      <c r="X6789" s="6"/>
      <c r="Y6789" s="6"/>
      <c r="Z6789" s="6"/>
      <c r="AA6789" s="6"/>
      <c r="AB6789" s="6"/>
    </row>
    <row r="6790" spans="1:28" x14ac:dyDescent="0.3">
      <c r="A6790" s="6">
        <v>12656</v>
      </c>
      <c r="B6790" s="6" t="s">
        <v>24264</v>
      </c>
      <c r="C6790" s="6" t="s">
        <v>24265</v>
      </c>
      <c r="D6790" s="6">
        <v>2</v>
      </c>
      <c r="E6790" s="6">
        <v>3000</v>
      </c>
      <c r="F6790" s="6"/>
      <c r="G6790" s="6">
        <v>200</v>
      </c>
      <c r="H6790" s="6"/>
      <c r="I6790" s="6"/>
      <c r="J6790" s="6"/>
      <c r="K6790" s="6"/>
      <c r="L6790" s="6" t="s">
        <v>12295</v>
      </c>
      <c r="M6790" s="6">
        <v>63</v>
      </c>
      <c r="N6790" s="6" t="e">
        <f>VLOOKUP(A6790,web_archive!D:AB,18,FALSE)</f>
        <v>#N/A</v>
      </c>
      <c r="O6790" s="6">
        <v>2</v>
      </c>
      <c r="P6790" s="6"/>
      <c r="Q6790" s="6"/>
      <c r="R6790" s="6"/>
      <c r="S6790" s="6"/>
      <c r="T6790" s="6"/>
      <c r="U6790" s="6" t="s">
        <v>12299</v>
      </c>
      <c r="V6790" s="6" t="s">
        <v>12299</v>
      </c>
      <c r="W6790" s="6" t="s">
        <v>12299</v>
      </c>
      <c r="X6790" s="6"/>
      <c r="Y6790" s="6"/>
      <c r="Z6790" s="6"/>
      <c r="AA6790" s="6"/>
      <c r="AB6790" s="6"/>
    </row>
    <row r="6791" spans="1:28" x14ac:dyDescent="0.3">
      <c r="A6791" s="6">
        <v>12657</v>
      </c>
      <c r="B6791" s="6" t="s">
        <v>24266</v>
      </c>
      <c r="C6791" s="6" t="s">
        <v>24267</v>
      </c>
      <c r="D6791" s="6">
        <v>2</v>
      </c>
      <c r="E6791" s="6">
        <v>4000</v>
      </c>
      <c r="F6791" s="6"/>
      <c r="G6791" s="6">
        <v>300</v>
      </c>
      <c r="H6791" s="6"/>
      <c r="I6791" s="6"/>
      <c r="J6791" s="6"/>
      <c r="K6791" s="6"/>
      <c r="L6791" s="6" t="s">
        <v>12295</v>
      </c>
      <c r="M6791" s="6">
        <v>63</v>
      </c>
      <c r="N6791" s="6" t="e">
        <f>VLOOKUP(A6791,web_archive!D:AB,18,FALSE)</f>
        <v>#N/A</v>
      </c>
      <c r="O6791" s="6">
        <v>2</v>
      </c>
      <c r="P6791" s="6"/>
      <c r="Q6791" s="6"/>
      <c r="R6791" s="6"/>
      <c r="S6791" s="6"/>
      <c r="T6791" s="6"/>
      <c r="U6791" s="6" t="s">
        <v>12299</v>
      </c>
      <c r="V6791" s="6" t="s">
        <v>12299</v>
      </c>
      <c r="W6791" s="6" t="s">
        <v>12299</v>
      </c>
      <c r="X6791" s="6"/>
      <c r="Y6791" s="6"/>
      <c r="Z6791" s="6"/>
      <c r="AA6791" s="6"/>
      <c r="AB6791" s="6"/>
    </row>
    <row r="6792" spans="1:28" x14ac:dyDescent="0.3">
      <c r="A6792" s="6">
        <v>12658</v>
      </c>
      <c r="B6792" s="6" t="s">
        <v>24268</v>
      </c>
      <c r="C6792" s="6" t="s">
        <v>24269</v>
      </c>
      <c r="D6792" s="6">
        <v>2</v>
      </c>
      <c r="E6792" s="6">
        <v>20</v>
      </c>
      <c r="F6792" s="6"/>
      <c r="G6792" s="6">
        <v>10</v>
      </c>
      <c r="H6792" s="6"/>
      <c r="I6792" s="6"/>
      <c r="J6792" s="6"/>
      <c r="K6792" s="6"/>
      <c r="L6792" s="6" t="s">
        <v>12295</v>
      </c>
      <c r="M6792" s="6">
        <v>63</v>
      </c>
      <c r="N6792" s="6" t="e">
        <f>VLOOKUP(A6792,web_archive!D:AB,18,FALSE)</f>
        <v>#N/A</v>
      </c>
      <c r="O6792" s="6">
        <v>2</v>
      </c>
      <c r="P6792" s="6"/>
      <c r="Q6792" s="6"/>
      <c r="R6792" s="6"/>
      <c r="S6792" s="6"/>
      <c r="T6792" s="6"/>
      <c r="U6792" s="6" t="s">
        <v>24270</v>
      </c>
      <c r="V6792" s="6">
        <v>1200000</v>
      </c>
      <c r="W6792" s="6" t="s">
        <v>24271</v>
      </c>
      <c r="X6792" s="6">
        <v>10</v>
      </c>
      <c r="Y6792" s="6" t="s">
        <v>24272</v>
      </c>
      <c r="Z6792" s="6" t="s">
        <v>12299</v>
      </c>
      <c r="AA6792" s="6" t="s">
        <v>12299</v>
      </c>
      <c r="AB6792" s="6"/>
    </row>
    <row r="6793" spans="1:28" x14ac:dyDescent="0.3">
      <c r="A6793" s="6">
        <v>12659</v>
      </c>
      <c r="B6793" s="6" t="s">
        <v>24273</v>
      </c>
      <c r="C6793" s="6" t="s">
        <v>24274</v>
      </c>
      <c r="D6793" s="6">
        <v>2</v>
      </c>
      <c r="E6793" s="6">
        <v>20</v>
      </c>
      <c r="F6793" s="6"/>
      <c r="G6793" s="6">
        <v>10</v>
      </c>
      <c r="H6793" s="6"/>
      <c r="I6793" s="6"/>
      <c r="J6793" s="6"/>
      <c r="K6793" s="6"/>
      <c r="L6793" s="6" t="s">
        <v>12295</v>
      </c>
      <c r="M6793" s="6">
        <v>63</v>
      </c>
      <c r="N6793" s="6" t="e">
        <f>VLOOKUP(A6793,web_archive!D:AB,18,FALSE)</f>
        <v>#N/A</v>
      </c>
      <c r="O6793" s="6">
        <v>2</v>
      </c>
      <c r="P6793" s="6"/>
      <c r="Q6793" s="6"/>
      <c r="R6793" s="6"/>
      <c r="S6793" s="6"/>
      <c r="T6793" s="6"/>
      <c r="U6793" s="6" t="s">
        <v>24275</v>
      </c>
      <c r="V6793" s="6">
        <v>1200000</v>
      </c>
      <c r="W6793" s="6" t="s">
        <v>24276</v>
      </c>
      <c r="X6793" s="6" t="s">
        <v>24277</v>
      </c>
      <c r="Y6793" s="6" t="s">
        <v>12299</v>
      </c>
      <c r="Z6793" s="6" t="s">
        <v>12299</v>
      </c>
      <c r="AA6793" s="6"/>
      <c r="AB6793" s="6"/>
    </row>
    <row r="6794" spans="1:28" x14ac:dyDescent="0.3">
      <c r="A6794" s="6">
        <v>12660</v>
      </c>
      <c r="B6794" s="6" t="s">
        <v>24278</v>
      </c>
      <c r="C6794" s="6" t="s">
        <v>24279</v>
      </c>
      <c r="D6794" s="6">
        <v>2</v>
      </c>
      <c r="E6794" s="6">
        <v>20</v>
      </c>
      <c r="F6794" s="6"/>
      <c r="G6794" s="6">
        <v>10</v>
      </c>
      <c r="H6794" s="6"/>
      <c r="I6794" s="6"/>
      <c r="J6794" s="6"/>
      <c r="K6794" s="6"/>
      <c r="L6794" s="6" t="s">
        <v>12295</v>
      </c>
      <c r="M6794" s="6">
        <v>63</v>
      </c>
      <c r="N6794" s="6" t="e">
        <f>VLOOKUP(A6794,web_archive!D:AB,18,FALSE)</f>
        <v>#N/A</v>
      </c>
      <c r="O6794" s="6">
        <v>2</v>
      </c>
      <c r="P6794" s="6"/>
      <c r="Q6794" s="6"/>
      <c r="R6794" s="6"/>
      <c r="S6794" s="6"/>
      <c r="T6794" s="6"/>
      <c r="U6794" s="6" t="s">
        <v>24280</v>
      </c>
      <c r="V6794" s="6">
        <v>1200000</v>
      </c>
      <c r="W6794" s="6" t="s">
        <v>24276</v>
      </c>
      <c r="X6794" s="6" t="s">
        <v>24281</v>
      </c>
      <c r="Y6794" s="6" t="s">
        <v>12299</v>
      </c>
      <c r="Z6794" s="6" t="s">
        <v>12299</v>
      </c>
      <c r="AA6794" s="6"/>
      <c r="AB6794" s="6"/>
    </row>
    <row r="6795" spans="1:28" x14ac:dyDescent="0.3">
      <c r="A6795" s="6">
        <v>12661</v>
      </c>
      <c r="B6795" s="6" t="s">
        <v>24282</v>
      </c>
      <c r="C6795" s="6" t="s">
        <v>24283</v>
      </c>
      <c r="D6795" s="6">
        <v>2</v>
      </c>
      <c r="E6795" s="6">
        <v>20</v>
      </c>
      <c r="F6795" s="6"/>
      <c r="G6795" s="6">
        <v>10</v>
      </c>
      <c r="H6795" s="6"/>
      <c r="I6795" s="6"/>
      <c r="J6795" s="6"/>
      <c r="K6795" s="6"/>
      <c r="L6795" s="6" t="s">
        <v>12295</v>
      </c>
      <c r="M6795" s="6">
        <v>63</v>
      </c>
      <c r="N6795" s="6" t="e">
        <f>VLOOKUP(A6795,web_archive!D:AB,18,FALSE)</f>
        <v>#N/A</v>
      </c>
      <c r="O6795" s="6">
        <v>2</v>
      </c>
      <c r="P6795" s="6"/>
      <c r="Q6795" s="6"/>
      <c r="R6795" s="6"/>
      <c r="S6795" s="6"/>
      <c r="T6795" s="6"/>
      <c r="U6795" s="6" t="s">
        <v>24284</v>
      </c>
      <c r="V6795" s="6">
        <v>1200000</v>
      </c>
      <c r="W6795" s="6" t="s">
        <v>24285</v>
      </c>
      <c r="X6795" s="6" t="s">
        <v>24286</v>
      </c>
      <c r="Y6795" s="6" t="s">
        <v>12299</v>
      </c>
      <c r="Z6795" s="6" t="s">
        <v>12299</v>
      </c>
      <c r="AA6795" s="6"/>
      <c r="AB6795" s="6"/>
    </row>
    <row r="6796" spans="1:28" x14ac:dyDescent="0.3">
      <c r="A6796" s="6">
        <v>12662</v>
      </c>
      <c r="B6796" s="6" t="s">
        <v>24287</v>
      </c>
      <c r="C6796" s="6" t="s">
        <v>24288</v>
      </c>
      <c r="D6796" s="6">
        <v>2</v>
      </c>
      <c r="E6796" s="6">
        <v>20</v>
      </c>
      <c r="F6796" s="6"/>
      <c r="G6796" s="6">
        <v>10</v>
      </c>
      <c r="H6796" s="6"/>
      <c r="I6796" s="6"/>
      <c r="J6796" s="6"/>
      <c r="K6796" s="6"/>
      <c r="L6796" s="6" t="s">
        <v>12295</v>
      </c>
      <c r="M6796" s="6">
        <v>63</v>
      </c>
      <c r="N6796" s="6" t="e">
        <f>VLOOKUP(A6796,web_archive!D:AB,18,FALSE)</f>
        <v>#N/A</v>
      </c>
      <c r="O6796" s="6">
        <v>2</v>
      </c>
      <c r="P6796" s="6"/>
      <c r="Q6796" s="6"/>
      <c r="R6796" s="6"/>
      <c r="S6796" s="6"/>
      <c r="T6796" s="6"/>
      <c r="U6796" s="6" t="s">
        <v>24289</v>
      </c>
      <c r="V6796" s="6">
        <v>1200000</v>
      </c>
      <c r="W6796" s="6" t="s">
        <v>24285</v>
      </c>
      <c r="X6796" s="6" t="s">
        <v>24290</v>
      </c>
      <c r="Y6796" s="6" t="s">
        <v>12299</v>
      </c>
      <c r="Z6796" s="6" t="s">
        <v>12299</v>
      </c>
      <c r="AA6796" s="6"/>
      <c r="AB6796" s="6"/>
    </row>
    <row r="6797" spans="1:28" x14ac:dyDescent="0.3">
      <c r="A6797" s="6">
        <v>12663</v>
      </c>
      <c r="B6797" s="6" t="s">
        <v>24291</v>
      </c>
      <c r="C6797" s="6" t="s">
        <v>24292</v>
      </c>
      <c r="D6797" s="6">
        <v>2</v>
      </c>
      <c r="E6797" s="6">
        <v>20</v>
      </c>
      <c r="F6797" s="6"/>
      <c r="G6797" s="6">
        <v>10</v>
      </c>
      <c r="H6797" s="6"/>
      <c r="I6797" s="6"/>
      <c r="J6797" s="6"/>
      <c r="K6797" s="6"/>
      <c r="L6797" s="6" t="s">
        <v>12295</v>
      </c>
      <c r="M6797" s="6">
        <v>63</v>
      </c>
      <c r="N6797" s="6" t="e">
        <f>VLOOKUP(A6797,web_archive!D:AB,18,FALSE)</f>
        <v>#N/A</v>
      </c>
      <c r="O6797" s="6">
        <v>2</v>
      </c>
      <c r="P6797" s="6"/>
      <c r="Q6797" s="6"/>
      <c r="R6797" s="6"/>
      <c r="S6797" s="6"/>
      <c r="T6797" s="6"/>
      <c r="U6797" s="6" t="s">
        <v>24293</v>
      </c>
      <c r="V6797" s="6">
        <v>1200000</v>
      </c>
      <c r="W6797" s="6" t="s">
        <v>24294</v>
      </c>
      <c r="X6797" s="6" t="s">
        <v>24295</v>
      </c>
      <c r="Y6797" s="6" t="s">
        <v>12299</v>
      </c>
      <c r="Z6797" s="6" t="s">
        <v>12299</v>
      </c>
      <c r="AA6797" s="6"/>
      <c r="AB6797" s="6"/>
    </row>
    <row r="6798" spans="1:28" x14ac:dyDescent="0.3">
      <c r="A6798" s="6">
        <v>12664</v>
      </c>
      <c r="B6798" s="6" t="s">
        <v>24296</v>
      </c>
      <c r="C6798" s="6" t="s">
        <v>24297</v>
      </c>
      <c r="D6798" s="6">
        <v>2</v>
      </c>
      <c r="E6798" s="6">
        <v>20</v>
      </c>
      <c r="F6798" s="6"/>
      <c r="G6798" s="6">
        <v>10</v>
      </c>
      <c r="H6798" s="6"/>
      <c r="I6798" s="6"/>
      <c r="J6798" s="6"/>
      <c r="K6798" s="6"/>
      <c r="L6798" s="6" t="s">
        <v>12295</v>
      </c>
      <c r="M6798" s="6">
        <v>63</v>
      </c>
      <c r="N6798" s="6" t="e">
        <f>VLOOKUP(A6798,web_archive!D:AB,18,FALSE)</f>
        <v>#N/A</v>
      </c>
      <c r="O6798" s="6">
        <v>2</v>
      </c>
      <c r="P6798" s="6"/>
      <c r="Q6798" s="6"/>
      <c r="R6798" s="6"/>
      <c r="S6798" s="6"/>
      <c r="T6798" s="6"/>
      <c r="U6798" s="6" t="s">
        <v>24298</v>
      </c>
      <c r="V6798" s="6">
        <v>1200000</v>
      </c>
      <c r="W6798" s="6" t="s">
        <v>24299</v>
      </c>
      <c r="X6798" s="6">
        <v>5</v>
      </c>
      <c r="Y6798" s="6">
        <v>20</v>
      </c>
      <c r="Z6798" s="6" t="s">
        <v>24300</v>
      </c>
      <c r="AA6798" s="6" t="s">
        <v>12299</v>
      </c>
      <c r="AB6798" s="6" t="s">
        <v>12299</v>
      </c>
    </row>
    <row r="6799" spans="1:28" x14ac:dyDescent="0.3">
      <c r="A6799" s="6">
        <v>12665</v>
      </c>
      <c r="B6799" s="6" t="s">
        <v>24301</v>
      </c>
      <c r="C6799" s="6" t="s">
        <v>24302</v>
      </c>
      <c r="D6799" s="6">
        <v>2</v>
      </c>
      <c r="E6799" s="6">
        <v>0</v>
      </c>
      <c r="F6799" s="6"/>
      <c r="G6799" s="6">
        <v>0</v>
      </c>
      <c r="H6799" s="6"/>
      <c r="I6799" s="6"/>
      <c r="J6799" s="6"/>
      <c r="K6799" s="6"/>
      <c r="L6799" s="6" t="s">
        <v>12295</v>
      </c>
      <c r="M6799" s="6">
        <v>63</v>
      </c>
      <c r="N6799" s="6" t="e">
        <f>VLOOKUP(A6799,web_archive!D:AB,18,FALSE)</f>
        <v>#N/A</v>
      </c>
      <c r="O6799" s="6">
        <v>2</v>
      </c>
      <c r="P6799" s="6"/>
      <c r="Q6799" s="6"/>
      <c r="R6799" s="6"/>
      <c r="S6799" s="6"/>
      <c r="T6799" s="6"/>
      <c r="U6799" s="6" t="s">
        <v>12299</v>
      </c>
      <c r="V6799" s="6" t="s">
        <v>12299</v>
      </c>
      <c r="W6799" s="6" t="s">
        <v>12299</v>
      </c>
      <c r="X6799" s="6"/>
      <c r="Y6799" s="6"/>
      <c r="Z6799" s="6"/>
      <c r="AA6799" s="6"/>
      <c r="AB6799" s="6"/>
    </row>
    <row r="6800" spans="1:28" x14ac:dyDescent="0.3">
      <c r="A6800" s="6">
        <v>12666</v>
      </c>
      <c r="B6800" s="6" t="s">
        <v>24303</v>
      </c>
      <c r="C6800" s="6" t="s">
        <v>24304</v>
      </c>
      <c r="D6800" s="6">
        <v>2</v>
      </c>
      <c r="E6800" s="6">
        <v>20</v>
      </c>
      <c r="F6800" s="6"/>
      <c r="G6800" s="6">
        <v>10</v>
      </c>
      <c r="H6800" s="6"/>
      <c r="I6800" s="6"/>
      <c r="J6800" s="6"/>
      <c r="K6800" s="6"/>
      <c r="L6800" s="6" t="s">
        <v>12295</v>
      </c>
      <c r="M6800" s="6">
        <v>63</v>
      </c>
      <c r="N6800" s="6" t="e">
        <f>VLOOKUP(A6800,web_archive!D:AB,18,FALSE)</f>
        <v>#N/A</v>
      </c>
      <c r="O6800" s="6">
        <v>2</v>
      </c>
      <c r="P6800" s="6"/>
      <c r="Q6800" s="6"/>
      <c r="R6800" s="6"/>
      <c r="S6800" s="6"/>
      <c r="T6800" s="6"/>
      <c r="U6800" s="6" t="s">
        <v>24305</v>
      </c>
      <c r="V6800" s="6" t="s">
        <v>24306</v>
      </c>
      <c r="W6800" s="6">
        <v>600</v>
      </c>
      <c r="X6800" s="6">
        <v>0</v>
      </c>
      <c r="Y6800" s="6">
        <v>0</v>
      </c>
      <c r="Z6800" s="6" t="s">
        <v>24307</v>
      </c>
      <c r="AA6800" s="6" t="s">
        <v>12299</v>
      </c>
      <c r="AB6800" s="6" t="s">
        <v>12299</v>
      </c>
    </row>
    <row r="6801" spans="1:28" x14ac:dyDescent="0.3">
      <c r="A6801" s="6">
        <v>12667</v>
      </c>
      <c r="B6801" s="6" t="s">
        <v>24308</v>
      </c>
      <c r="C6801" s="6" t="s">
        <v>24309</v>
      </c>
      <c r="D6801" s="6">
        <v>2</v>
      </c>
      <c r="E6801" s="6">
        <v>20</v>
      </c>
      <c r="F6801" s="6"/>
      <c r="G6801" s="6">
        <v>10</v>
      </c>
      <c r="H6801" s="6"/>
      <c r="I6801" s="6"/>
      <c r="J6801" s="6"/>
      <c r="K6801" s="6"/>
      <c r="L6801" s="6" t="s">
        <v>12295</v>
      </c>
      <c r="M6801" s="6">
        <v>63</v>
      </c>
      <c r="N6801" s="6" t="e">
        <f>VLOOKUP(A6801,web_archive!D:AB,18,FALSE)</f>
        <v>#N/A</v>
      </c>
      <c r="O6801" s="6">
        <v>2</v>
      </c>
      <c r="P6801" s="6"/>
      <c r="Q6801" s="6"/>
      <c r="R6801" s="6"/>
      <c r="S6801" s="6"/>
      <c r="T6801" s="6"/>
      <c r="U6801" s="6" t="s">
        <v>24310</v>
      </c>
      <c r="V6801" s="6" t="s">
        <v>24306</v>
      </c>
      <c r="W6801" s="6">
        <v>600</v>
      </c>
      <c r="X6801" s="6">
        <v>0</v>
      </c>
      <c r="Y6801" s="6">
        <v>0</v>
      </c>
      <c r="Z6801" s="6" t="s">
        <v>24311</v>
      </c>
      <c r="AA6801" s="6" t="s">
        <v>12299</v>
      </c>
      <c r="AB6801" s="6" t="s">
        <v>12299</v>
      </c>
    </row>
    <row r="6802" spans="1:28" x14ac:dyDescent="0.3">
      <c r="A6802" s="6">
        <v>12668</v>
      </c>
      <c r="B6802" s="6" t="s">
        <v>24312</v>
      </c>
      <c r="C6802" s="6" t="s">
        <v>24313</v>
      </c>
      <c r="D6802" s="6">
        <v>2</v>
      </c>
      <c r="E6802" s="6">
        <v>20</v>
      </c>
      <c r="F6802" s="6"/>
      <c r="G6802" s="6">
        <v>10</v>
      </c>
      <c r="H6802" s="6"/>
      <c r="I6802" s="6"/>
      <c r="J6802" s="6"/>
      <c r="K6802" s="6"/>
      <c r="L6802" s="6" t="s">
        <v>12295</v>
      </c>
      <c r="M6802" s="6">
        <v>63</v>
      </c>
      <c r="N6802" s="6" t="e">
        <f>VLOOKUP(A6802,web_archive!D:AB,18,FALSE)</f>
        <v>#N/A</v>
      </c>
      <c r="O6802" s="6">
        <v>2</v>
      </c>
      <c r="P6802" s="6"/>
      <c r="Q6802" s="6"/>
      <c r="R6802" s="6"/>
      <c r="S6802" s="6"/>
      <c r="T6802" s="6"/>
      <c r="U6802" s="6" t="s">
        <v>24314</v>
      </c>
      <c r="V6802" s="6" t="s">
        <v>18857</v>
      </c>
      <c r="W6802" s="6">
        <v>600</v>
      </c>
      <c r="X6802" s="6">
        <v>0</v>
      </c>
      <c r="Y6802" s="6">
        <v>0</v>
      </c>
      <c r="Z6802" s="6" t="s">
        <v>24315</v>
      </c>
      <c r="AA6802" s="6" t="s">
        <v>12299</v>
      </c>
      <c r="AB6802" s="6" t="s">
        <v>12299</v>
      </c>
    </row>
    <row r="6803" spans="1:28" x14ac:dyDescent="0.3">
      <c r="A6803" s="6">
        <v>12669</v>
      </c>
      <c r="B6803" s="6" t="s">
        <v>24316</v>
      </c>
      <c r="C6803" s="6" t="s">
        <v>24317</v>
      </c>
      <c r="D6803" s="6">
        <v>2</v>
      </c>
      <c r="E6803" s="6">
        <v>20</v>
      </c>
      <c r="F6803" s="6"/>
      <c r="G6803" s="6">
        <v>10</v>
      </c>
      <c r="H6803" s="6"/>
      <c r="I6803" s="6"/>
      <c r="J6803" s="6"/>
      <c r="K6803" s="6"/>
      <c r="L6803" s="6" t="s">
        <v>12295</v>
      </c>
      <c r="M6803" s="6">
        <v>63</v>
      </c>
      <c r="N6803" s="6" t="e">
        <f>VLOOKUP(A6803,web_archive!D:AB,18,FALSE)</f>
        <v>#N/A</v>
      </c>
      <c r="O6803" s="6">
        <v>2</v>
      </c>
      <c r="P6803" s="6"/>
      <c r="Q6803" s="6"/>
      <c r="R6803" s="6"/>
      <c r="S6803" s="6"/>
      <c r="T6803" s="6"/>
      <c r="U6803" s="6" t="s">
        <v>24318</v>
      </c>
      <c r="V6803" s="6" t="s">
        <v>24319</v>
      </c>
      <c r="W6803" s="6">
        <v>600</v>
      </c>
      <c r="X6803" s="6">
        <v>0</v>
      </c>
      <c r="Y6803" s="6">
        <v>0</v>
      </c>
      <c r="Z6803" s="6" t="s">
        <v>24320</v>
      </c>
      <c r="AA6803" s="6" t="s">
        <v>12299</v>
      </c>
      <c r="AB6803" s="6" t="s">
        <v>12299</v>
      </c>
    </row>
    <row r="6804" spans="1:28" x14ac:dyDescent="0.3">
      <c r="A6804" s="6">
        <v>12670</v>
      </c>
      <c r="B6804" s="6" t="s">
        <v>24321</v>
      </c>
      <c r="C6804" s="6" t="s">
        <v>24322</v>
      </c>
      <c r="D6804" s="6">
        <v>2</v>
      </c>
      <c r="E6804" s="6">
        <v>20</v>
      </c>
      <c r="F6804" s="6"/>
      <c r="G6804" s="6">
        <v>100</v>
      </c>
      <c r="H6804" s="6"/>
      <c r="I6804" s="6"/>
      <c r="J6804" s="6"/>
      <c r="K6804" s="6"/>
      <c r="L6804" s="6" t="s">
        <v>12295</v>
      </c>
      <c r="M6804" s="6">
        <v>63</v>
      </c>
      <c r="N6804" s="6" t="e">
        <f>VLOOKUP(A6804,web_archive!D:AB,18,FALSE)</f>
        <v>#N/A</v>
      </c>
      <c r="O6804" s="6">
        <v>2</v>
      </c>
      <c r="P6804" s="6"/>
      <c r="Q6804" s="6"/>
      <c r="R6804" s="6"/>
      <c r="S6804" s="6"/>
      <c r="T6804" s="6"/>
      <c r="U6804" s="6" t="s">
        <v>12299</v>
      </c>
      <c r="V6804" s="6" t="s">
        <v>12299</v>
      </c>
      <c r="W6804" s="6" t="s">
        <v>12299</v>
      </c>
      <c r="X6804" s="6"/>
      <c r="Y6804" s="6"/>
      <c r="Z6804" s="6"/>
      <c r="AA6804" s="6"/>
      <c r="AB6804" s="6"/>
    </row>
    <row r="6805" spans="1:28" x14ac:dyDescent="0.3">
      <c r="A6805" s="6">
        <v>12671</v>
      </c>
      <c r="B6805" s="6" t="s">
        <v>24323</v>
      </c>
      <c r="C6805" s="6" t="s">
        <v>24324</v>
      </c>
      <c r="D6805" s="6">
        <v>2</v>
      </c>
      <c r="E6805" s="6">
        <v>20</v>
      </c>
      <c r="F6805" s="6"/>
      <c r="G6805" s="6">
        <v>10</v>
      </c>
      <c r="H6805" s="6"/>
      <c r="I6805" s="6"/>
      <c r="J6805" s="6"/>
      <c r="K6805" s="6"/>
      <c r="L6805" s="6" t="s">
        <v>12295</v>
      </c>
      <c r="M6805" s="6">
        <v>63</v>
      </c>
      <c r="N6805" s="6" t="e">
        <f>VLOOKUP(A6805,web_archive!D:AB,18,FALSE)</f>
        <v>#N/A</v>
      </c>
      <c r="O6805" s="6">
        <v>2</v>
      </c>
      <c r="P6805" s="6"/>
      <c r="Q6805" s="6"/>
      <c r="R6805" s="6"/>
      <c r="S6805" s="6"/>
      <c r="T6805" s="6"/>
      <c r="U6805" s="6" t="s">
        <v>12299</v>
      </c>
      <c r="V6805" s="6" t="s">
        <v>12299</v>
      </c>
      <c r="W6805" s="6" t="s">
        <v>12299</v>
      </c>
      <c r="X6805" s="6"/>
      <c r="Y6805" s="6"/>
      <c r="Z6805" s="6"/>
      <c r="AA6805" s="6"/>
      <c r="AB6805" s="6"/>
    </row>
    <row r="6806" spans="1:28" x14ac:dyDescent="0.3">
      <c r="A6806" s="6">
        <v>12672</v>
      </c>
      <c r="B6806" s="6" t="s">
        <v>24325</v>
      </c>
      <c r="C6806" s="6" t="s">
        <v>24326</v>
      </c>
      <c r="D6806" s="6">
        <v>2</v>
      </c>
      <c r="E6806" s="6">
        <v>20</v>
      </c>
      <c r="F6806" s="6"/>
      <c r="G6806" s="6">
        <v>10</v>
      </c>
      <c r="H6806" s="6"/>
      <c r="I6806" s="6"/>
      <c r="J6806" s="6"/>
      <c r="K6806" s="6"/>
      <c r="L6806" s="6" t="s">
        <v>12295</v>
      </c>
      <c r="M6806" s="6">
        <v>63</v>
      </c>
      <c r="N6806" s="6" t="e">
        <f>VLOOKUP(A6806,web_archive!D:AB,18,FALSE)</f>
        <v>#N/A</v>
      </c>
      <c r="O6806" s="6">
        <v>2</v>
      </c>
      <c r="P6806" s="6"/>
      <c r="Q6806" s="6"/>
      <c r="R6806" s="6"/>
      <c r="S6806" s="6"/>
      <c r="T6806" s="6"/>
      <c r="U6806" s="6" t="s">
        <v>24327</v>
      </c>
      <c r="V6806" s="6" t="s">
        <v>24328</v>
      </c>
      <c r="W6806" s="6" t="s">
        <v>24329</v>
      </c>
      <c r="X6806" s="6" t="s">
        <v>24330</v>
      </c>
      <c r="Y6806" s="6" t="s">
        <v>12600</v>
      </c>
      <c r="Z6806" s="6" t="s">
        <v>12299</v>
      </c>
      <c r="AA6806" s="6" t="s">
        <v>12299</v>
      </c>
      <c r="AB6806" s="6"/>
    </row>
    <row r="6807" spans="1:28" x14ac:dyDescent="0.3">
      <c r="A6807" s="6">
        <v>12673</v>
      </c>
      <c r="B6807" s="6" t="s">
        <v>24331</v>
      </c>
      <c r="C6807" s="6" t="s">
        <v>24332</v>
      </c>
      <c r="D6807" s="6">
        <v>2</v>
      </c>
      <c r="E6807" s="6">
        <v>20</v>
      </c>
      <c r="F6807" s="6"/>
      <c r="G6807" s="6">
        <v>10</v>
      </c>
      <c r="H6807" s="6"/>
      <c r="I6807" s="6"/>
      <c r="J6807" s="6"/>
      <c r="K6807" s="6"/>
      <c r="L6807" s="6" t="s">
        <v>12295</v>
      </c>
      <c r="M6807" s="6">
        <v>63</v>
      </c>
      <c r="N6807" s="6" t="e">
        <f>VLOOKUP(A6807,web_archive!D:AB,18,FALSE)</f>
        <v>#N/A</v>
      </c>
      <c r="O6807" s="6">
        <v>2</v>
      </c>
      <c r="P6807" s="6"/>
      <c r="Q6807" s="6"/>
      <c r="R6807" s="6"/>
      <c r="S6807" s="6"/>
      <c r="T6807" s="6"/>
      <c r="U6807" s="6" t="s">
        <v>24333</v>
      </c>
      <c r="V6807" s="6" t="s">
        <v>12299</v>
      </c>
      <c r="W6807" s="6" t="s">
        <v>12299</v>
      </c>
      <c r="X6807" s="6"/>
      <c r="Y6807" s="6"/>
      <c r="Z6807" s="6"/>
      <c r="AA6807" s="6"/>
      <c r="AB6807" s="6"/>
    </row>
    <row r="6808" spans="1:28" x14ac:dyDescent="0.3">
      <c r="A6808" s="6">
        <v>12674</v>
      </c>
      <c r="B6808" s="6" t="s">
        <v>24334</v>
      </c>
      <c r="C6808" s="6" t="s">
        <v>24335</v>
      </c>
      <c r="D6808" s="6">
        <v>2</v>
      </c>
      <c r="E6808" s="6">
        <v>20</v>
      </c>
      <c r="F6808" s="6"/>
      <c r="G6808" s="6">
        <v>500</v>
      </c>
      <c r="H6808" s="6"/>
      <c r="I6808" s="6"/>
      <c r="J6808" s="6"/>
      <c r="K6808" s="6"/>
      <c r="L6808" s="6" t="s">
        <v>12295</v>
      </c>
      <c r="M6808" s="6">
        <v>63</v>
      </c>
      <c r="N6808" s="6" t="e">
        <f>VLOOKUP(A6808,web_archive!D:AB,18,FALSE)</f>
        <v>#N/A</v>
      </c>
      <c r="O6808" s="6">
        <v>2</v>
      </c>
      <c r="P6808" s="6"/>
      <c r="Q6808" s="6"/>
      <c r="R6808" s="6"/>
      <c r="S6808" s="6"/>
      <c r="T6808" s="6"/>
      <c r="U6808" s="6" t="s">
        <v>24336</v>
      </c>
      <c r="V6808" s="6" t="s">
        <v>12299</v>
      </c>
      <c r="W6808" s="6" t="s">
        <v>12299</v>
      </c>
      <c r="X6808" s="6"/>
      <c r="Y6808" s="6"/>
      <c r="Z6808" s="6"/>
      <c r="AA6808" s="6"/>
      <c r="AB6808" s="6"/>
    </row>
    <row r="6809" spans="1:28" x14ac:dyDescent="0.3">
      <c r="A6809" s="6">
        <v>12675</v>
      </c>
      <c r="B6809" s="6" t="s">
        <v>24337</v>
      </c>
      <c r="C6809" s="6" t="s">
        <v>24338</v>
      </c>
      <c r="D6809" s="6">
        <v>2</v>
      </c>
      <c r="E6809" s="6">
        <v>20</v>
      </c>
      <c r="F6809" s="6"/>
      <c r="G6809" s="6">
        <v>500</v>
      </c>
      <c r="H6809" s="6"/>
      <c r="I6809" s="6"/>
      <c r="J6809" s="6"/>
      <c r="K6809" s="6"/>
      <c r="L6809" s="6" t="s">
        <v>12295</v>
      </c>
      <c r="M6809" s="6">
        <v>63</v>
      </c>
      <c r="N6809" s="6" t="e">
        <f>VLOOKUP(A6809,web_archive!D:AB,18,FALSE)</f>
        <v>#N/A</v>
      </c>
      <c r="O6809" s="6">
        <v>2</v>
      </c>
      <c r="P6809" s="6"/>
      <c r="Q6809" s="6"/>
      <c r="R6809" s="6"/>
      <c r="S6809" s="6"/>
      <c r="T6809" s="6"/>
      <c r="U6809" s="6" t="s">
        <v>24339</v>
      </c>
      <c r="V6809" s="6" t="s">
        <v>12299</v>
      </c>
      <c r="W6809" s="6" t="s">
        <v>12299</v>
      </c>
      <c r="X6809" s="6"/>
      <c r="Y6809" s="6"/>
      <c r="Z6809" s="6"/>
      <c r="AA6809" s="6"/>
      <c r="AB6809" s="6"/>
    </row>
    <row r="6810" spans="1:28" x14ac:dyDescent="0.3">
      <c r="A6810" s="6">
        <v>12676</v>
      </c>
      <c r="B6810" s="6" t="s">
        <v>24340</v>
      </c>
      <c r="C6810" s="6" t="s">
        <v>24341</v>
      </c>
      <c r="D6810" s="6">
        <v>2</v>
      </c>
      <c r="E6810" s="6">
        <v>20</v>
      </c>
      <c r="F6810" s="6"/>
      <c r="G6810" s="6">
        <v>500</v>
      </c>
      <c r="H6810" s="6"/>
      <c r="I6810" s="6"/>
      <c r="J6810" s="6"/>
      <c r="K6810" s="6"/>
      <c r="L6810" s="6" t="s">
        <v>12295</v>
      </c>
      <c r="M6810" s="6">
        <v>63</v>
      </c>
      <c r="N6810" s="6" t="e">
        <f>VLOOKUP(A6810,web_archive!D:AB,18,FALSE)</f>
        <v>#N/A</v>
      </c>
      <c r="O6810" s="6">
        <v>2</v>
      </c>
      <c r="P6810" s="6"/>
      <c r="Q6810" s="6"/>
      <c r="R6810" s="6"/>
      <c r="S6810" s="6"/>
      <c r="T6810" s="6"/>
      <c r="U6810" s="6" t="s">
        <v>24342</v>
      </c>
      <c r="V6810" s="6" t="s">
        <v>12370</v>
      </c>
      <c r="W6810" s="6" t="s">
        <v>12299</v>
      </c>
      <c r="X6810" s="6" t="s">
        <v>12299</v>
      </c>
      <c r="Y6810" s="6"/>
      <c r="Z6810" s="6"/>
      <c r="AA6810" s="6"/>
      <c r="AB6810" s="6"/>
    </row>
    <row r="6811" spans="1:28" x14ac:dyDescent="0.3">
      <c r="A6811" s="6">
        <v>12677</v>
      </c>
      <c r="B6811" s="6" t="s">
        <v>24343</v>
      </c>
      <c r="C6811" s="6" t="s">
        <v>24344</v>
      </c>
      <c r="D6811" s="6">
        <v>2</v>
      </c>
      <c r="E6811" s="6">
        <v>2</v>
      </c>
      <c r="F6811" s="6"/>
      <c r="G6811" s="6">
        <v>100</v>
      </c>
      <c r="H6811" s="6"/>
      <c r="I6811" s="6"/>
      <c r="J6811" s="6"/>
      <c r="K6811" s="6"/>
      <c r="L6811" s="6" t="s">
        <v>12295</v>
      </c>
      <c r="M6811" s="6">
        <v>63</v>
      </c>
      <c r="N6811" s="6" t="e">
        <f>VLOOKUP(A6811,web_archive!D:AB,18,FALSE)</f>
        <v>#N/A</v>
      </c>
      <c r="O6811" s="6">
        <v>2</v>
      </c>
      <c r="P6811" s="6"/>
      <c r="Q6811" s="6"/>
      <c r="R6811" s="6">
        <v>130</v>
      </c>
      <c r="S6811" s="6"/>
      <c r="T6811" s="6"/>
      <c r="U6811" s="6" t="s">
        <v>24345</v>
      </c>
      <c r="V6811" s="6" t="s">
        <v>13911</v>
      </c>
      <c r="W6811" s="6" t="s">
        <v>12299</v>
      </c>
      <c r="X6811" s="6" t="s">
        <v>12299</v>
      </c>
      <c r="Y6811" s="6"/>
      <c r="Z6811" s="6"/>
      <c r="AA6811" s="6"/>
      <c r="AB6811" s="6"/>
    </row>
    <row r="6812" spans="1:28" x14ac:dyDescent="0.3">
      <c r="A6812" s="6">
        <v>12678</v>
      </c>
      <c r="B6812" s="6" t="s">
        <v>24346</v>
      </c>
      <c r="C6812" s="6" t="s">
        <v>24347</v>
      </c>
      <c r="D6812" s="6">
        <v>2</v>
      </c>
      <c r="E6812" s="6">
        <v>2</v>
      </c>
      <c r="F6812" s="6"/>
      <c r="G6812" s="6">
        <v>100</v>
      </c>
      <c r="H6812" s="6"/>
      <c r="I6812" s="6"/>
      <c r="J6812" s="6"/>
      <c r="K6812" s="6"/>
      <c r="L6812" s="6" t="s">
        <v>12295</v>
      </c>
      <c r="M6812" s="6">
        <v>63</v>
      </c>
      <c r="N6812" s="6" t="e">
        <f>VLOOKUP(A6812,web_archive!D:AB,18,FALSE)</f>
        <v>#N/A</v>
      </c>
      <c r="O6812" s="6">
        <v>2</v>
      </c>
      <c r="P6812" s="6"/>
      <c r="Q6812" s="6"/>
      <c r="R6812" s="6">
        <v>95</v>
      </c>
      <c r="S6812" s="6"/>
      <c r="T6812" s="6"/>
      <c r="U6812" s="6" t="s">
        <v>24348</v>
      </c>
      <c r="V6812" s="6" t="s">
        <v>13911</v>
      </c>
      <c r="W6812" s="6" t="s">
        <v>12299</v>
      </c>
      <c r="X6812" s="6" t="s">
        <v>12299</v>
      </c>
      <c r="Y6812" s="6"/>
      <c r="Z6812" s="6"/>
      <c r="AA6812" s="6"/>
      <c r="AB6812" s="6"/>
    </row>
    <row r="6813" spans="1:28" x14ac:dyDescent="0.3">
      <c r="A6813" s="6">
        <v>12679</v>
      </c>
      <c r="B6813" s="6" t="s">
        <v>24349</v>
      </c>
      <c r="C6813" s="6" t="s">
        <v>24350</v>
      </c>
      <c r="D6813" s="6">
        <v>2</v>
      </c>
      <c r="E6813" s="6">
        <v>20</v>
      </c>
      <c r="F6813" s="6"/>
      <c r="G6813" s="6">
        <v>200</v>
      </c>
      <c r="H6813" s="6"/>
      <c r="I6813" s="6"/>
      <c r="J6813" s="6"/>
      <c r="K6813" s="6"/>
      <c r="L6813" s="6" t="s">
        <v>12295</v>
      </c>
      <c r="M6813" s="6">
        <v>63</v>
      </c>
      <c r="N6813" s="6" t="e">
        <f>VLOOKUP(A6813,web_archive!D:AB,18,FALSE)</f>
        <v>#N/A</v>
      </c>
      <c r="O6813" s="6">
        <v>2</v>
      </c>
      <c r="P6813" s="6"/>
      <c r="Q6813" s="6"/>
      <c r="R6813" s="6"/>
      <c r="S6813" s="6"/>
      <c r="T6813" s="6"/>
      <c r="U6813" s="6" t="s">
        <v>24351</v>
      </c>
      <c r="V6813" s="6" t="s">
        <v>12486</v>
      </c>
      <c r="W6813" s="6" t="s">
        <v>12299</v>
      </c>
      <c r="X6813" s="6" t="s">
        <v>12299</v>
      </c>
      <c r="Y6813" s="6"/>
      <c r="Z6813" s="6"/>
      <c r="AA6813" s="6"/>
      <c r="AB6813" s="6"/>
    </row>
    <row r="6814" spans="1:28" x14ac:dyDescent="0.3">
      <c r="A6814" s="6">
        <v>12680</v>
      </c>
      <c r="B6814" s="6" t="s">
        <v>24352</v>
      </c>
      <c r="C6814" s="6" t="s">
        <v>24353</v>
      </c>
      <c r="D6814" s="6">
        <v>2</v>
      </c>
      <c r="E6814" s="6">
        <v>20</v>
      </c>
      <c r="F6814" s="6"/>
      <c r="G6814" s="6">
        <v>200</v>
      </c>
      <c r="H6814" s="6"/>
      <c r="I6814" s="6"/>
      <c r="J6814" s="6"/>
      <c r="K6814" s="6"/>
      <c r="L6814" s="6" t="s">
        <v>12295</v>
      </c>
      <c r="M6814" s="6">
        <v>63</v>
      </c>
      <c r="N6814" s="6" t="e">
        <f>VLOOKUP(A6814,web_archive!D:AB,18,FALSE)</f>
        <v>#N/A</v>
      </c>
      <c r="O6814" s="6">
        <v>2</v>
      </c>
      <c r="P6814" s="6"/>
      <c r="Q6814" s="6"/>
      <c r="R6814" s="6"/>
      <c r="S6814" s="6"/>
      <c r="T6814" s="6"/>
      <c r="U6814" s="6" t="s">
        <v>24354</v>
      </c>
      <c r="V6814" s="6" t="s">
        <v>12489</v>
      </c>
      <c r="W6814" s="6" t="s">
        <v>12299</v>
      </c>
      <c r="X6814" s="6" t="s">
        <v>12299</v>
      </c>
      <c r="Y6814" s="6"/>
      <c r="Z6814" s="6"/>
      <c r="AA6814" s="6"/>
      <c r="AB6814" s="6"/>
    </row>
    <row r="6815" spans="1:28" x14ac:dyDescent="0.3">
      <c r="A6815" s="6">
        <v>12681</v>
      </c>
      <c r="B6815" s="6" t="s">
        <v>24355</v>
      </c>
      <c r="C6815" s="6" t="s">
        <v>24356</v>
      </c>
      <c r="D6815" s="6">
        <v>2</v>
      </c>
      <c r="E6815" s="6">
        <v>0</v>
      </c>
      <c r="F6815" s="6"/>
      <c r="G6815" s="6">
        <v>50</v>
      </c>
      <c r="H6815" s="6"/>
      <c r="I6815" s="6"/>
      <c r="J6815" s="6"/>
      <c r="K6815" s="6"/>
      <c r="L6815" s="6" t="s">
        <v>12295</v>
      </c>
      <c r="M6815" s="6">
        <v>63</v>
      </c>
      <c r="N6815" s="6" t="e">
        <f>VLOOKUP(A6815,web_archive!D:AB,18,FALSE)</f>
        <v>#N/A</v>
      </c>
      <c r="O6815" s="6">
        <v>2</v>
      </c>
      <c r="P6815" s="6"/>
      <c r="Q6815" s="6"/>
      <c r="R6815" s="6"/>
      <c r="S6815" s="6"/>
      <c r="T6815" s="6"/>
      <c r="U6815" s="6" t="s">
        <v>12299</v>
      </c>
      <c r="V6815" s="6" t="s">
        <v>12299</v>
      </c>
      <c r="W6815" s="6" t="s">
        <v>12299</v>
      </c>
      <c r="X6815" s="6"/>
      <c r="Y6815" s="6"/>
      <c r="Z6815" s="6"/>
      <c r="AA6815" s="6"/>
      <c r="AB6815" s="6"/>
    </row>
    <row r="6816" spans="1:28" x14ac:dyDescent="0.3">
      <c r="A6816" s="6">
        <v>12682</v>
      </c>
      <c r="B6816" s="6" t="s">
        <v>24357</v>
      </c>
      <c r="C6816" s="6" t="s">
        <v>24358</v>
      </c>
      <c r="D6816" s="6">
        <v>2</v>
      </c>
      <c r="E6816" s="6">
        <v>0</v>
      </c>
      <c r="F6816" s="6"/>
      <c r="G6816" s="6">
        <v>30</v>
      </c>
      <c r="H6816" s="6"/>
      <c r="I6816" s="6"/>
      <c r="J6816" s="6"/>
      <c r="K6816" s="6"/>
      <c r="L6816" s="6" t="s">
        <v>12295</v>
      </c>
      <c r="M6816" s="6">
        <v>63</v>
      </c>
      <c r="N6816" s="6" t="e">
        <f>VLOOKUP(A6816,web_archive!D:AB,18,FALSE)</f>
        <v>#N/A</v>
      </c>
      <c r="O6816" s="6">
        <v>2</v>
      </c>
      <c r="P6816" s="6"/>
      <c r="Q6816" s="6"/>
      <c r="R6816" s="6"/>
      <c r="S6816" s="6"/>
      <c r="T6816" s="6"/>
      <c r="U6816" s="6" t="s">
        <v>12299</v>
      </c>
      <c r="V6816" s="6" t="s">
        <v>12299</v>
      </c>
      <c r="W6816" s="6" t="s">
        <v>12299</v>
      </c>
      <c r="X6816" s="6"/>
      <c r="Y6816" s="6"/>
      <c r="Z6816" s="6"/>
      <c r="AA6816" s="6"/>
      <c r="AB6816" s="6"/>
    </row>
    <row r="6817" spans="1:33" x14ac:dyDescent="0.3">
      <c r="A6817" s="6">
        <v>12683</v>
      </c>
      <c r="B6817" s="6" t="s">
        <v>24359</v>
      </c>
      <c r="C6817" s="6" t="s">
        <v>24360</v>
      </c>
      <c r="D6817" s="6">
        <v>2</v>
      </c>
      <c r="E6817" s="6">
        <v>20</v>
      </c>
      <c r="F6817" s="6"/>
      <c r="G6817" s="6">
        <v>200</v>
      </c>
      <c r="H6817" s="6"/>
      <c r="I6817" s="6"/>
      <c r="J6817" s="6"/>
      <c r="K6817" s="6"/>
      <c r="L6817" s="6" t="s">
        <v>12295</v>
      </c>
      <c r="M6817" s="6">
        <v>63</v>
      </c>
      <c r="N6817" s="6" t="e">
        <f>VLOOKUP(A6817,web_archive!D:AB,18,FALSE)</f>
        <v>#N/A</v>
      </c>
      <c r="O6817" s="6">
        <v>2</v>
      </c>
      <c r="P6817" s="6"/>
      <c r="Q6817" s="6"/>
      <c r="R6817" s="6"/>
      <c r="S6817" s="6"/>
      <c r="T6817" s="6"/>
      <c r="U6817" s="6" t="s">
        <v>24342</v>
      </c>
      <c r="V6817" s="6" t="s">
        <v>13911</v>
      </c>
      <c r="W6817" s="6" t="s">
        <v>12299</v>
      </c>
      <c r="X6817" s="6" t="s">
        <v>12299</v>
      </c>
      <c r="Y6817" s="6"/>
      <c r="Z6817" s="6"/>
      <c r="AA6817" s="6"/>
      <c r="AB6817" s="6"/>
      <c r="AC6817" s="6"/>
      <c r="AD6817" s="6"/>
      <c r="AE6817" s="6"/>
      <c r="AF6817" s="6"/>
      <c r="AG6817" s="6"/>
    </row>
    <row r="6818" spans="1:33" x14ac:dyDescent="0.3">
      <c r="A6818" s="6">
        <v>12684</v>
      </c>
      <c r="B6818" s="6" t="s">
        <v>24361</v>
      </c>
      <c r="C6818" s="6" t="s">
        <v>24362</v>
      </c>
      <c r="D6818" s="6">
        <v>2</v>
      </c>
      <c r="E6818" s="6">
        <v>0</v>
      </c>
      <c r="F6818" s="6"/>
      <c r="G6818" s="6">
        <v>10</v>
      </c>
      <c r="H6818" s="6"/>
      <c r="I6818" s="6"/>
      <c r="J6818" s="6"/>
      <c r="K6818" s="6"/>
      <c r="L6818" s="6" t="s">
        <v>12295</v>
      </c>
      <c r="M6818" s="6">
        <v>63</v>
      </c>
      <c r="N6818" s="6" t="e">
        <f>VLOOKUP(A6818,web_archive!D:AB,18,FALSE)</f>
        <v>#N/A</v>
      </c>
      <c r="O6818" s="6">
        <v>2</v>
      </c>
      <c r="P6818" s="6"/>
      <c r="Q6818" s="6"/>
      <c r="R6818" s="6"/>
      <c r="S6818" s="6"/>
      <c r="T6818" s="6"/>
      <c r="U6818" s="6" t="s">
        <v>24363</v>
      </c>
      <c r="V6818" s="6">
        <v>900000</v>
      </c>
      <c r="W6818" s="6" t="s">
        <v>12404</v>
      </c>
      <c r="X6818" s="6" t="s">
        <v>12299</v>
      </c>
      <c r="Y6818" s="6" t="s">
        <v>12299</v>
      </c>
      <c r="Z6818" s="6"/>
      <c r="AA6818" s="6"/>
      <c r="AB6818" s="6"/>
      <c r="AC6818" s="6"/>
      <c r="AD6818" s="6"/>
      <c r="AE6818" s="6"/>
      <c r="AF6818" s="6"/>
      <c r="AG6818" s="6"/>
    </row>
    <row r="6819" spans="1:33" x14ac:dyDescent="0.3">
      <c r="A6819" s="6">
        <v>12685</v>
      </c>
      <c r="B6819" s="6" t="s">
        <v>24364</v>
      </c>
      <c r="C6819" s="6" t="s">
        <v>24365</v>
      </c>
      <c r="D6819" s="6">
        <v>2</v>
      </c>
      <c r="E6819" s="6">
        <v>20</v>
      </c>
      <c r="F6819" s="6"/>
      <c r="G6819" s="6">
        <v>10</v>
      </c>
      <c r="H6819" s="6"/>
      <c r="I6819" s="6"/>
      <c r="J6819" s="6"/>
      <c r="K6819" s="6"/>
      <c r="L6819" s="6" t="s">
        <v>12295</v>
      </c>
      <c r="M6819" s="6">
        <v>63</v>
      </c>
      <c r="N6819" s="6" t="e">
        <f>VLOOKUP(A6819,web_archive!D:AB,18,FALSE)</f>
        <v>#N/A</v>
      </c>
      <c r="O6819" s="6">
        <v>2</v>
      </c>
      <c r="P6819" s="6"/>
      <c r="Q6819" s="6"/>
      <c r="R6819" s="6"/>
      <c r="S6819" s="6"/>
      <c r="T6819" s="6"/>
      <c r="U6819" s="6" t="s">
        <v>12299</v>
      </c>
      <c r="V6819" s="6" t="s">
        <v>12299</v>
      </c>
      <c r="W6819" s="6" t="s">
        <v>12299</v>
      </c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</row>
    <row r="6820" spans="1:33" x14ac:dyDescent="0.3">
      <c r="A6820" s="6">
        <v>12686</v>
      </c>
      <c r="B6820" s="6" t="s">
        <v>24366</v>
      </c>
      <c r="C6820" s="6" t="s">
        <v>24367</v>
      </c>
      <c r="D6820" s="6">
        <v>2</v>
      </c>
      <c r="E6820" s="6">
        <v>0</v>
      </c>
      <c r="F6820" s="6"/>
      <c r="G6820" s="6">
        <v>10</v>
      </c>
      <c r="H6820" s="6"/>
      <c r="I6820" s="6"/>
      <c r="J6820" s="6"/>
      <c r="K6820" s="6"/>
      <c r="L6820" s="6" t="s">
        <v>12295</v>
      </c>
      <c r="M6820" s="6">
        <v>63</v>
      </c>
      <c r="N6820" s="6" t="e">
        <f>VLOOKUP(A6820,web_archive!D:AB,18,FALSE)</f>
        <v>#N/A</v>
      </c>
      <c r="O6820" s="6">
        <v>2</v>
      </c>
      <c r="P6820" s="6"/>
      <c r="Q6820" s="6"/>
      <c r="R6820" s="6"/>
      <c r="S6820" s="6"/>
      <c r="T6820" s="6"/>
      <c r="U6820" s="6" t="s">
        <v>12299</v>
      </c>
      <c r="V6820" s="6" t="s">
        <v>12299</v>
      </c>
      <c r="W6820" s="6" t="s">
        <v>12299</v>
      </c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</row>
    <row r="6821" spans="1:33" x14ac:dyDescent="0.3">
      <c r="A6821" s="6">
        <v>12687</v>
      </c>
      <c r="B6821" s="6" t="s">
        <v>24368</v>
      </c>
      <c r="C6821" s="6" t="s">
        <v>24369</v>
      </c>
      <c r="D6821" s="6">
        <v>2</v>
      </c>
      <c r="E6821" s="6">
        <v>0</v>
      </c>
      <c r="F6821" s="6"/>
      <c r="G6821" s="6">
        <v>10</v>
      </c>
      <c r="H6821" s="6"/>
      <c r="I6821" s="6"/>
      <c r="J6821" s="6"/>
      <c r="K6821" s="6"/>
      <c r="L6821" s="6" t="s">
        <v>12295</v>
      </c>
      <c r="M6821" s="6">
        <v>63</v>
      </c>
      <c r="N6821" s="6" t="e">
        <f>VLOOKUP(A6821,web_archive!D:AB,18,FALSE)</f>
        <v>#N/A</v>
      </c>
      <c r="O6821" s="6">
        <v>2</v>
      </c>
      <c r="P6821" s="6"/>
      <c r="Q6821" s="6"/>
      <c r="R6821" s="6"/>
      <c r="S6821" s="6"/>
      <c r="T6821" s="6"/>
      <c r="U6821" s="6" t="s">
        <v>12299</v>
      </c>
      <c r="V6821" s="6" t="s">
        <v>12299</v>
      </c>
      <c r="W6821" s="6" t="s">
        <v>12299</v>
      </c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</row>
    <row r="6822" spans="1:33" x14ac:dyDescent="0.3">
      <c r="A6822" s="6">
        <v>12688</v>
      </c>
      <c r="B6822" s="6" t="s">
        <v>24370</v>
      </c>
      <c r="C6822" s="6" t="s">
        <v>24371</v>
      </c>
      <c r="D6822" s="6">
        <v>2</v>
      </c>
      <c r="E6822" s="6">
        <v>0</v>
      </c>
      <c r="F6822" s="6"/>
      <c r="G6822" s="6">
        <v>10</v>
      </c>
      <c r="H6822" s="6"/>
      <c r="I6822" s="6"/>
      <c r="J6822" s="6"/>
      <c r="K6822" s="6"/>
      <c r="L6822" s="6" t="s">
        <v>12295</v>
      </c>
      <c r="M6822" s="6">
        <v>63</v>
      </c>
      <c r="N6822" s="6" t="e">
        <f>VLOOKUP(A6822,web_archive!D:AB,18,FALSE)</f>
        <v>#N/A</v>
      </c>
      <c r="O6822" s="6">
        <v>2</v>
      </c>
      <c r="P6822" s="6"/>
      <c r="Q6822" s="6"/>
      <c r="R6822" s="6"/>
      <c r="S6822" s="6"/>
      <c r="T6822" s="6"/>
      <c r="U6822" s="6" t="s">
        <v>12299</v>
      </c>
      <c r="V6822" s="6" t="s">
        <v>12299</v>
      </c>
      <c r="W6822" s="6" t="s">
        <v>12299</v>
      </c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</row>
    <row r="6823" spans="1:33" x14ac:dyDescent="0.3">
      <c r="A6823" s="6">
        <v>12689</v>
      </c>
      <c r="B6823" s="6" t="s">
        <v>24372</v>
      </c>
      <c r="C6823" s="6" t="s">
        <v>24373</v>
      </c>
      <c r="D6823" s="6">
        <v>2</v>
      </c>
      <c r="E6823" s="6">
        <v>0</v>
      </c>
      <c r="F6823" s="6"/>
      <c r="G6823" s="6">
        <v>10</v>
      </c>
      <c r="H6823" s="6"/>
      <c r="I6823" s="6"/>
      <c r="J6823" s="6"/>
      <c r="K6823" s="6"/>
      <c r="L6823" s="6" t="s">
        <v>12295</v>
      </c>
      <c r="M6823" s="6">
        <v>63</v>
      </c>
      <c r="N6823" s="6" t="e">
        <f>VLOOKUP(A6823,web_archive!D:AB,18,FALSE)</f>
        <v>#N/A</v>
      </c>
      <c r="O6823" s="6">
        <v>2</v>
      </c>
      <c r="P6823" s="6"/>
      <c r="Q6823" s="6"/>
      <c r="R6823" s="6"/>
      <c r="S6823" s="6"/>
      <c r="T6823" s="6"/>
      <c r="U6823" s="6" t="s">
        <v>12299</v>
      </c>
      <c r="V6823" s="6" t="s">
        <v>12299</v>
      </c>
      <c r="W6823" s="6" t="s">
        <v>12299</v>
      </c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</row>
    <row r="6824" spans="1:33" x14ac:dyDescent="0.3">
      <c r="A6824" s="6">
        <v>12690</v>
      </c>
      <c r="B6824" s="6" t="s">
        <v>24374</v>
      </c>
      <c r="C6824" s="6" t="s">
        <v>24375</v>
      </c>
      <c r="D6824" s="6">
        <v>2</v>
      </c>
      <c r="E6824" s="6">
        <v>20</v>
      </c>
      <c r="F6824" s="6"/>
      <c r="G6824" s="6">
        <v>50</v>
      </c>
      <c r="H6824" s="6"/>
      <c r="I6824" s="6"/>
      <c r="J6824" s="6"/>
      <c r="K6824" s="6"/>
      <c r="L6824" s="6" t="s">
        <v>12295</v>
      </c>
      <c r="M6824" s="6">
        <v>63</v>
      </c>
      <c r="N6824" s="6" t="e">
        <f>VLOOKUP(A6824,web_archive!D:AB,18,FALSE)</f>
        <v>#N/A</v>
      </c>
      <c r="O6824" s="6">
        <v>2</v>
      </c>
      <c r="P6824" s="6"/>
      <c r="Q6824" s="6"/>
      <c r="R6824" s="6"/>
      <c r="S6824" s="6"/>
      <c r="T6824" s="6"/>
      <c r="U6824" s="6" t="s">
        <v>24376</v>
      </c>
      <c r="V6824" s="6" t="s">
        <v>12406</v>
      </c>
      <c r="W6824" s="6" t="s">
        <v>12299</v>
      </c>
      <c r="X6824" s="6" t="s">
        <v>12299</v>
      </c>
      <c r="Y6824" s="6"/>
      <c r="Z6824" s="6"/>
      <c r="AA6824" s="6"/>
      <c r="AB6824" s="6"/>
      <c r="AC6824" s="6"/>
      <c r="AD6824" s="6"/>
      <c r="AE6824" s="6"/>
      <c r="AF6824" s="6"/>
      <c r="AG6824" s="6"/>
    </row>
    <row r="6825" spans="1:33" x14ac:dyDescent="0.3">
      <c r="A6825" s="6">
        <v>12691</v>
      </c>
      <c r="B6825" s="6" t="s">
        <v>24377</v>
      </c>
      <c r="C6825" s="6" t="s">
        <v>24378</v>
      </c>
      <c r="D6825" s="6">
        <v>2</v>
      </c>
      <c r="E6825" s="6">
        <v>20</v>
      </c>
      <c r="F6825" s="6"/>
      <c r="G6825" s="6">
        <v>50</v>
      </c>
      <c r="H6825" s="6"/>
      <c r="I6825" s="6"/>
      <c r="J6825" s="6"/>
      <c r="K6825" s="6"/>
      <c r="L6825" s="6" t="s">
        <v>12295</v>
      </c>
      <c r="M6825" s="6">
        <v>63</v>
      </c>
      <c r="N6825" s="6" t="e">
        <f>VLOOKUP(A6825,web_archive!D:AB,18,FALSE)</f>
        <v>#N/A</v>
      </c>
      <c r="O6825" s="6">
        <v>2</v>
      </c>
      <c r="P6825" s="6"/>
      <c r="Q6825" s="6"/>
      <c r="R6825" s="6"/>
      <c r="S6825" s="6"/>
      <c r="T6825" s="6"/>
      <c r="U6825" s="6" t="s">
        <v>24379</v>
      </c>
      <c r="V6825" s="6" t="s">
        <v>12406</v>
      </c>
      <c r="W6825" s="6" t="s">
        <v>12299</v>
      </c>
      <c r="X6825" s="6" t="s">
        <v>12299</v>
      </c>
      <c r="Y6825" s="6"/>
      <c r="Z6825" s="6"/>
      <c r="AA6825" s="6"/>
      <c r="AB6825" s="6"/>
      <c r="AC6825" s="6"/>
      <c r="AD6825" s="6"/>
      <c r="AE6825" s="6"/>
      <c r="AF6825" s="6"/>
      <c r="AG6825" s="6"/>
    </row>
    <row r="6826" spans="1:33" x14ac:dyDescent="0.3">
      <c r="A6826" s="6">
        <v>12692</v>
      </c>
      <c r="B6826" s="6" t="s">
        <v>24380</v>
      </c>
      <c r="C6826" s="6" t="s">
        <v>24381</v>
      </c>
      <c r="D6826" s="6">
        <v>2</v>
      </c>
      <c r="E6826" s="6">
        <v>20</v>
      </c>
      <c r="F6826" s="6"/>
      <c r="G6826" s="6">
        <v>50</v>
      </c>
      <c r="H6826" s="6"/>
      <c r="I6826" s="6"/>
      <c r="J6826" s="6"/>
      <c r="K6826" s="6"/>
      <c r="L6826" s="6" t="s">
        <v>12295</v>
      </c>
      <c r="M6826" s="6">
        <v>63</v>
      </c>
      <c r="N6826" s="6" t="e">
        <f>VLOOKUP(A6826,web_archive!D:AB,18,FALSE)</f>
        <v>#N/A</v>
      </c>
      <c r="O6826" s="6">
        <v>2</v>
      </c>
      <c r="P6826" s="6"/>
      <c r="Q6826" s="6"/>
      <c r="R6826" s="6"/>
      <c r="S6826" s="6"/>
      <c r="T6826" s="6"/>
      <c r="U6826" s="6" t="s">
        <v>24382</v>
      </c>
      <c r="V6826" s="6" t="s">
        <v>12406</v>
      </c>
      <c r="W6826" s="6" t="s">
        <v>12299</v>
      </c>
      <c r="X6826" s="6" t="s">
        <v>12299</v>
      </c>
      <c r="Y6826" s="6"/>
      <c r="Z6826" s="6"/>
      <c r="AA6826" s="6"/>
      <c r="AB6826" s="6"/>
      <c r="AC6826" s="6"/>
      <c r="AD6826" s="6"/>
      <c r="AE6826" s="6"/>
      <c r="AF6826" s="6"/>
      <c r="AG6826" s="6"/>
    </row>
    <row r="6827" spans="1:33" x14ac:dyDescent="0.3">
      <c r="A6827" s="6">
        <v>12693</v>
      </c>
      <c r="B6827" s="6" t="s">
        <v>24383</v>
      </c>
      <c r="C6827" s="6" t="s">
        <v>24384</v>
      </c>
      <c r="D6827" s="6">
        <v>2</v>
      </c>
      <c r="E6827" s="6">
        <v>20</v>
      </c>
      <c r="F6827" s="6"/>
      <c r="G6827" s="6">
        <v>50</v>
      </c>
      <c r="H6827" s="6"/>
      <c r="I6827" s="6"/>
      <c r="J6827" s="6"/>
      <c r="K6827" s="6"/>
      <c r="L6827" s="6" t="s">
        <v>12295</v>
      </c>
      <c r="M6827" s="6">
        <v>63</v>
      </c>
      <c r="N6827" s="6" t="e">
        <f>VLOOKUP(A6827,web_archive!D:AB,18,FALSE)</f>
        <v>#N/A</v>
      </c>
      <c r="O6827" s="6">
        <v>2</v>
      </c>
      <c r="P6827" s="6"/>
      <c r="Q6827" s="6"/>
      <c r="R6827" s="6"/>
      <c r="S6827" s="6"/>
      <c r="T6827" s="6"/>
      <c r="U6827" s="6" t="s">
        <v>24385</v>
      </c>
      <c r="V6827" s="6" t="s">
        <v>12406</v>
      </c>
      <c r="W6827" s="6" t="s">
        <v>12299</v>
      </c>
      <c r="X6827" s="6" t="s">
        <v>12299</v>
      </c>
      <c r="Y6827" s="6"/>
      <c r="Z6827" s="6"/>
      <c r="AA6827" s="6"/>
      <c r="AB6827" s="6"/>
      <c r="AC6827" s="6"/>
      <c r="AD6827" s="6"/>
      <c r="AE6827" s="6"/>
      <c r="AF6827" s="6"/>
      <c r="AG6827" s="6"/>
    </row>
    <row r="6828" spans="1:33" x14ac:dyDescent="0.3">
      <c r="A6828" s="6">
        <v>12694</v>
      </c>
      <c r="B6828" s="6" t="s">
        <v>24386</v>
      </c>
      <c r="C6828" s="6" t="s">
        <v>24387</v>
      </c>
      <c r="D6828" s="6">
        <v>2</v>
      </c>
      <c r="E6828" s="6">
        <v>20</v>
      </c>
      <c r="F6828" s="6"/>
      <c r="G6828" s="6">
        <v>50</v>
      </c>
      <c r="H6828" s="6"/>
      <c r="I6828" s="6"/>
      <c r="J6828" s="6"/>
      <c r="K6828" s="6"/>
      <c r="L6828" s="6" t="s">
        <v>12295</v>
      </c>
      <c r="M6828" s="6">
        <v>63</v>
      </c>
      <c r="N6828" s="6" t="e">
        <f>VLOOKUP(A6828,web_archive!D:AB,18,FALSE)</f>
        <v>#N/A</v>
      </c>
      <c r="O6828" s="6">
        <v>2</v>
      </c>
      <c r="P6828" s="6"/>
      <c r="Q6828" s="6"/>
      <c r="R6828" s="6"/>
      <c r="S6828" s="6"/>
      <c r="T6828" s="6"/>
      <c r="U6828" s="6" t="s">
        <v>24388</v>
      </c>
      <c r="V6828" s="6" t="s">
        <v>12406</v>
      </c>
      <c r="W6828" s="6" t="s">
        <v>12299</v>
      </c>
      <c r="X6828" s="6" t="s">
        <v>12299</v>
      </c>
      <c r="Y6828" s="6"/>
      <c r="Z6828" s="6"/>
      <c r="AA6828" s="6"/>
      <c r="AB6828" s="6"/>
      <c r="AC6828" s="6"/>
      <c r="AD6828" s="6"/>
      <c r="AE6828" s="6"/>
      <c r="AF6828" s="6"/>
      <c r="AG6828" s="6"/>
    </row>
    <row r="6829" spans="1:33" x14ac:dyDescent="0.3">
      <c r="A6829" s="6">
        <v>12695</v>
      </c>
      <c r="B6829" s="6" t="s">
        <v>24389</v>
      </c>
      <c r="C6829" s="6" t="s">
        <v>24390</v>
      </c>
      <c r="D6829" s="6">
        <v>2</v>
      </c>
      <c r="E6829" s="6">
        <v>20</v>
      </c>
      <c r="F6829" s="6"/>
      <c r="G6829" s="6">
        <v>50</v>
      </c>
      <c r="H6829" s="6"/>
      <c r="I6829" s="6"/>
      <c r="J6829" s="6"/>
      <c r="K6829" s="6"/>
      <c r="L6829" s="6" t="s">
        <v>12295</v>
      </c>
      <c r="M6829" s="6">
        <v>63</v>
      </c>
      <c r="N6829" s="6" t="e">
        <f>VLOOKUP(A6829,web_archive!D:AB,18,FALSE)</f>
        <v>#N/A</v>
      </c>
      <c r="O6829" s="6">
        <v>2</v>
      </c>
      <c r="P6829" s="6"/>
      <c r="Q6829" s="6"/>
      <c r="R6829" s="6"/>
      <c r="S6829" s="6"/>
      <c r="T6829" s="6"/>
      <c r="U6829" s="6" t="s">
        <v>24391</v>
      </c>
      <c r="V6829" s="6" t="s">
        <v>12406</v>
      </c>
      <c r="W6829" s="6" t="s">
        <v>12299</v>
      </c>
      <c r="X6829" s="6" t="s">
        <v>12299</v>
      </c>
      <c r="Y6829" s="6"/>
      <c r="Z6829" s="6"/>
      <c r="AA6829" s="6"/>
      <c r="AB6829" s="6"/>
      <c r="AC6829" s="6"/>
      <c r="AD6829" s="6"/>
      <c r="AE6829" s="6"/>
      <c r="AF6829" s="6"/>
      <c r="AG6829" s="6"/>
    </row>
    <row r="6830" spans="1:33" x14ac:dyDescent="0.3">
      <c r="A6830" s="6">
        <v>12696</v>
      </c>
      <c r="B6830" s="6" t="s">
        <v>24392</v>
      </c>
      <c r="C6830" s="6" t="s">
        <v>24393</v>
      </c>
      <c r="D6830" s="6">
        <v>2</v>
      </c>
      <c r="E6830" s="6">
        <v>0</v>
      </c>
      <c r="F6830" s="6"/>
      <c r="G6830" s="6">
        <v>20</v>
      </c>
      <c r="H6830" s="6"/>
      <c r="I6830" s="6"/>
      <c r="J6830" s="6"/>
      <c r="K6830" s="6"/>
      <c r="L6830" s="6" t="s">
        <v>12295</v>
      </c>
      <c r="M6830" s="6">
        <v>63</v>
      </c>
      <c r="N6830" s="6" t="e">
        <f>VLOOKUP(A6830,web_archive!D:AB,18,FALSE)</f>
        <v>#N/A</v>
      </c>
      <c r="O6830" s="6">
        <v>2</v>
      </c>
      <c r="P6830" s="6"/>
      <c r="Q6830" s="6"/>
      <c r="R6830" s="6"/>
      <c r="S6830" s="6"/>
      <c r="T6830" s="6"/>
      <c r="U6830" s="6" t="s">
        <v>24394</v>
      </c>
      <c r="V6830" s="6" t="s">
        <v>24395</v>
      </c>
      <c r="W6830" s="6" t="s">
        <v>12675</v>
      </c>
      <c r="X6830" s="6" t="s">
        <v>15413</v>
      </c>
      <c r="Y6830" s="6" t="s">
        <v>12675</v>
      </c>
      <c r="Z6830" s="6" t="s">
        <v>15529</v>
      </c>
      <c r="AA6830" s="6" t="s">
        <v>14554</v>
      </c>
      <c r="AB6830" s="6">
        <v>10</v>
      </c>
      <c r="AC6830" s="6">
        <v>0</v>
      </c>
      <c r="AD6830" s="6">
        <v>0</v>
      </c>
      <c r="AE6830" s="6" t="s">
        <v>24396</v>
      </c>
      <c r="AF6830" s="6" t="s">
        <v>12299</v>
      </c>
      <c r="AG6830" s="6" t="s">
        <v>12299</v>
      </c>
    </row>
    <row r="6831" spans="1:33" x14ac:dyDescent="0.3">
      <c r="A6831" s="6">
        <v>12697</v>
      </c>
      <c r="B6831" s="6" t="s">
        <v>24397</v>
      </c>
      <c r="C6831" s="6" t="s">
        <v>24393</v>
      </c>
      <c r="D6831" s="6">
        <v>2</v>
      </c>
      <c r="E6831" s="6">
        <v>0</v>
      </c>
      <c r="F6831" s="6"/>
      <c r="G6831" s="6">
        <v>20</v>
      </c>
      <c r="H6831" s="6"/>
      <c r="I6831" s="6"/>
      <c r="J6831" s="6"/>
      <c r="K6831" s="6"/>
      <c r="L6831" s="6" t="s">
        <v>12295</v>
      </c>
      <c r="M6831" s="6">
        <v>63</v>
      </c>
      <c r="N6831" s="6" t="e">
        <f>VLOOKUP(A6831,web_archive!D:AB,18,FALSE)</f>
        <v>#N/A</v>
      </c>
      <c r="O6831" s="6">
        <v>2</v>
      </c>
      <c r="P6831" s="6"/>
      <c r="Q6831" s="6"/>
      <c r="R6831" s="6"/>
      <c r="S6831" s="6"/>
      <c r="T6831" s="6"/>
      <c r="U6831" s="6" t="s">
        <v>24394</v>
      </c>
      <c r="V6831" s="6" t="s">
        <v>24395</v>
      </c>
      <c r="W6831" s="6" t="s">
        <v>12675</v>
      </c>
      <c r="X6831" s="6" t="s">
        <v>15413</v>
      </c>
      <c r="Y6831" s="6" t="s">
        <v>12675</v>
      </c>
      <c r="Z6831" s="6" t="s">
        <v>15529</v>
      </c>
      <c r="AA6831" s="6" t="s">
        <v>14554</v>
      </c>
      <c r="AB6831" s="6">
        <v>10</v>
      </c>
      <c r="AC6831" s="6">
        <v>0</v>
      </c>
      <c r="AD6831" s="6">
        <v>0</v>
      </c>
      <c r="AE6831" s="6" t="s">
        <v>24396</v>
      </c>
      <c r="AF6831" s="6" t="s">
        <v>12299</v>
      </c>
      <c r="AG6831" s="6" t="s">
        <v>12299</v>
      </c>
    </row>
    <row r="6832" spans="1:33" x14ac:dyDescent="0.3">
      <c r="A6832" s="6">
        <v>12698</v>
      </c>
      <c r="B6832" s="6" t="s">
        <v>24398</v>
      </c>
      <c r="C6832" s="6" t="s">
        <v>24399</v>
      </c>
      <c r="D6832" s="6">
        <v>2</v>
      </c>
      <c r="E6832" s="6">
        <v>20</v>
      </c>
      <c r="F6832" s="6"/>
      <c r="G6832" s="6">
        <v>50</v>
      </c>
      <c r="H6832" s="6"/>
      <c r="I6832" s="6"/>
      <c r="J6832" s="6"/>
      <c r="K6832" s="6"/>
      <c r="L6832" s="6" t="s">
        <v>12295</v>
      </c>
      <c r="M6832" s="6">
        <v>63</v>
      </c>
      <c r="N6832" s="6" t="e">
        <f>VLOOKUP(A6832,web_archive!D:AB,18,FALSE)</f>
        <v>#N/A</v>
      </c>
      <c r="O6832" s="6">
        <v>2</v>
      </c>
      <c r="P6832" s="6"/>
      <c r="Q6832" s="6"/>
      <c r="R6832" s="6"/>
      <c r="S6832" s="6"/>
      <c r="T6832" s="6"/>
      <c r="U6832" s="6" t="s">
        <v>24400</v>
      </c>
      <c r="V6832" s="6" t="s">
        <v>12406</v>
      </c>
      <c r="W6832" s="6" t="s">
        <v>12299</v>
      </c>
      <c r="X6832" s="6" t="s">
        <v>12299</v>
      </c>
      <c r="Y6832" s="6"/>
      <c r="Z6832" s="6"/>
      <c r="AA6832" s="6"/>
      <c r="AB6832" s="6"/>
      <c r="AC6832" s="6"/>
      <c r="AD6832" s="6"/>
      <c r="AE6832" s="6"/>
      <c r="AF6832" s="6"/>
      <c r="AG6832" s="6"/>
    </row>
    <row r="6833" spans="1:25" x14ac:dyDescent="0.3">
      <c r="A6833" s="6">
        <v>12699</v>
      </c>
      <c r="B6833" s="6" t="s">
        <v>24401</v>
      </c>
      <c r="C6833" s="6" t="s">
        <v>24402</v>
      </c>
      <c r="D6833" s="6">
        <v>2</v>
      </c>
      <c r="E6833" s="6">
        <v>20</v>
      </c>
      <c r="F6833" s="6"/>
      <c r="G6833" s="6">
        <v>50</v>
      </c>
      <c r="H6833" s="6"/>
      <c r="I6833" s="6"/>
      <c r="J6833" s="6"/>
      <c r="K6833" s="6"/>
      <c r="L6833" s="6" t="s">
        <v>12295</v>
      </c>
      <c r="M6833" s="6">
        <v>63</v>
      </c>
      <c r="N6833" s="6" t="e">
        <f>VLOOKUP(A6833,web_archive!D:AB,18,FALSE)</f>
        <v>#N/A</v>
      </c>
      <c r="O6833" s="6">
        <v>2</v>
      </c>
      <c r="P6833" s="6"/>
      <c r="Q6833" s="6"/>
      <c r="R6833" s="6"/>
      <c r="S6833" s="6"/>
      <c r="T6833" s="6"/>
      <c r="U6833" s="6" t="s">
        <v>24403</v>
      </c>
      <c r="V6833" s="6" t="s">
        <v>12299</v>
      </c>
      <c r="W6833" s="6" t="s">
        <v>12299</v>
      </c>
      <c r="X6833" s="6"/>
      <c r="Y6833" s="6"/>
    </row>
    <row r="6834" spans="1:25" x14ac:dyDescent="0.3">
      <c r="A6834" s="6">
        <v>12700</v>
      </c>
      <c r="B6834" s="6" t="s">
        <v>24404</v>
      </c>
      <c r="C6834" s="6" t="s">
        <v>24405</v>
      </c>
      <c r="D6834" s="6">
        <v>2</v>
      </c>
      <c r="E6834" s="6">
        <v>20</v>
      </c>
      <c r="F6834" s="6"/>
      <c r="G6834" s="6">
        <v>10</v>
      </c>
      <c r="H6834" s="6"/>
      <c r="I6834" s="6"/>
      <c r="J6834" s="6"/>
      <c r="K6834" s="6"/>
      <c r="L6834" s="6" t="s">
        <v>12295</v>
      </c>
      <c r="M6834" s="6">
        <v>63</v>
      </c>
      <c r="N6834" s="6" t="e">
        <f>VLOOKUP(A6834,web_archive!D:AB,18,FALSE)</f>
        <v>#N/A</v>
      </c>
      <c r="O6834" s="6">
        <v>2</v>
      </c>
      <c r="P6834" s="6"/>
      <c r="Q6834" s="6"/>
      <c r="R6834" s="6"/>
      <c r="S6834" s="6"/>
      <c r="T6834" s="6"/>
      <c r="U6834" s="6" t="s">
        <v>24406</v>
      </c>
      <c r="V6834" s="6">
        <v>242</v>
      </c>
      <c r="W6834" s="6" t="s">
        <v>24407</v>
      </c>
      <c r="X6834" s="6" t="s">
        <v>12299</v>
      </c>
      <c r="Y6834" s="6" t="s">
        <v>12299</v>
      </c>
    </row>
    <row r="6835" spans="1:25" x14ac:dyDescent="0.3">
      <c r="A6835" s="6">
        <v>12701</v>
      </c>
      <c r="B6835" s="6" t="s">
        <v>24408</v>
      </c>
      <c r="C6835" s="6" t="s">
        <v>7187</v>
      </c>
      <c r="D6835" s="6">
        <v>2</v>
      </c>
      <c r="E6835" s="6">
        <v>0</v>
      </c>
      <c r="F6835" s="6"/>
      <c r="G6835" s="6">
        <v>10</v>
      </c>
      <c r="H6835" s="6"/>
      <c r="I6835" s="6"/>
      <c r="J6835" s="6"/>
      <c r="K6835" s="6"/>
      <c r="L6835" s="6" t="s">
        <v>12295</v>
      </c>
      <c r="M6835" s="6">
        <v>63</v>
      </c>
      <c r="N6835" s="6" t="e">
        <f>VLOOKUP(A6835,web_archive!D:AB,18,FALSE)</f>
        <v>#N/A</v>
      </c>
      <c r="O6835" s="6">
        <v>2</v>
      </c>
      <c r="P6835" s="6"/>
      <c r="Q6835" s="6"/>
      <c r="R6835" s="6"/>
      <c r="S6835" s="6"/>
      <c r="T6835" s="6"/>
      <c r="U6835" s="6" t="s">
        <v>12299</v>
      </c>
      <c r="V6835" s="6" t="s">
        <v>12299</v>
      </c>
      <c r="W6835" s="6" t="s">
        <v>12299</v>
      </c>
      <c r="X6835" s="6"/>
      <c r="Y6835" s="6"/>
    </row>
    <row r="6836" spans="1:25" x14ac:dyDescent="0.3">
      <c r="A6836" s="6">
        <v>12702</v>
      </c>
      <c r="B6836" s="6" t="s">
        <v>24409</v>
      </c>
      <c r="C6836" s="6" t="s">
        <v>24410</v>
      </c>
      <c r="D6836" s="6">
        <v>2</v>
      </c>
      <c r="E6836" s="6">
        <v>0</v>
      </c>
      <c r="F6836" s="6"/>
      <c r="G6836" s="6">
        <v>200</v>
      </c>
      <c r="H6836" s="6"/>
      <c r="I6836" s="6"/>
      <c r="J6836" s="6"/>
      <c r="K6836" s="6"/>
      <c r="L6836" s="6" t="s">
        <v>12295</v>
      </c>
      <c r="M6836" s="6">
        <v>63</v>
      </c>
      <c r="N6836" s="6" t="e">
        <f>VLOOKUP(A6836,web_archive!D:AB,18,FALSE)</f>
        <v>#N/A</v>
      </c>
      <c r="O6836" s="6">
        <v>2</v>
      </c>
      <c r="P6836" s="6"/>
      <c r="Q6836" s="6"/>
      <c r="R6836" s="6"/>
      <c r="S6836" s="6"/>
      <c r="T6836" s="6"/>
      <c r="U6836" s="6" t="s">
        <v>24411</v>
      </c>
      <c r="V6836" s="6" t="s">
        <v>24412</v>
      </c>
      <c r="W6836" s="6" t="s">
        <v>12406</v>
      </c>
      <c r="X6836" s="6" t="s">
        <v>12299</v>
      </c>
      <c r="Y6836" s="6" t="s">
        <v>12299</v>
      </c>
    </row>
    <row r="6837" spans="1:25" x14ac:dyDescent="0.3">
      <c r="A6837" s="6">
        <v>12703</v>
      </c>
      <c r="B6837" s="6" t="s">
        <v>24413</v>
      </c>
      <c r="C6837" s="6" t="s">
        <v>22637</v>
      </c>
      <c r="D6837" s="6">
        <v>2</v>
      </c>
      <c r="E6837" s="6">
        <v>0</v>
      </c>
      <c r="F6837" s="6"/>
      <c r="G6837" s="6">
        <v>50</v>
      </c>
      <c r="H6837" s="6"/>
      <c r="I6837" s="6"/>
      <c r="J6837" s="6"/>
      <c r="K6837" s="6"/>
      <c r="L6837" s="6" t="s">
        <v>12295</v>
      </c>
      <c r="M6837" s="6">
        <v>63</v>
      </c>
      <c r="N6837" s="6" t="e">
        <f>VLOOKUP(A6837,web_archive!D:AB,18,FALSE)</f>
        <v>#N/A</v>
      </c>
      <c r="O6837" s="6">
        <v>2</v>
      </c>
      <c r="P6837" s="6"/>
      <c r="Q6837" s="6"/>
      <c r="R6837" s="6"/>
      <c r="S6837" s="6"/>
      <c r="T6837" s="6"/>
      <c r="U6837" s="6" t="s">
        <v>24414</v>
      </c>
      <c r="V6837" s="6" t="s">
        <v>12406</v>
      </c>
      <c r="W6837" s="6" t="s">
        <v>12299</v>
      </c>
      <c r="X6837" s="6" t="s">
        <v>12299</v>
      </c>
      <c r="Y6837" s="6"/>
    </row>
    <row r="6838" spans="1:25" x14ac:dyDescent="0.3">
      <c r="A6838" s="6">
        <v>12704</v>
      </c>
      <c r="B6838" s="6" t="s">
        <v>24415</v>
      </c>
      <c r="C6838" s="6" t="s">
        <v>24416</v>
      </c>
      <c r="D6838" s="6">
        <v>0</v>
      </c>
      <c r="E6838" s="6">
        <v>0</v>
      </c>
      <c r="F6838" s="6"/>
      <c r="G6838" s="6">
        <v>10</v>
      </c>
      <c r="H6838" s="6"/>
      <c r="I6838" s="6"/>
      <c r="J6838" s="6"/>
      <c r="K6838" s="6"/>
      <c r="L6838" s="6" t="s">
        <v>12295</v>
      </c>
      <c r="M6838" s="6">
        <v>63</v>
      </c>
      <c r="N6838" s="6" t="e">
        <f>VLOOKUP(A6838,web_archive!D:AB,18,FALSE)</f>
        <v>#N/A</v>
      </c>
      <c r="O6838" s="6">
        <v>2</v>
      </c>
      <c r="P6838" s="6"/>
      <c r="Q6838" s="6"/>
      <c r="R6838" s="6">
        <v>85</v>
      </c>
      <c r="S6838" s="6"/>
      <c r="T6838" s="6"/>
      <c r="U6838" s="6" t="s">
        <v>12412</v>
      </c>
      <c r="V6838" s="6" t="s">
        <v>12298</v>
      </c>
      <c r="W6838" s="6" t="s">
        <v>12299</v>
      </c>
      <c r="X6838" s="6" t="s">
        <v>12299</v>
      </c>
      <c r="Y6838" s="6"/>
    </row>
    <row r="6839" spans="1:25" x14ac:dyDescent="0.3">
      <c r="A6839" s="6">
        <v>12705</v>
      </c>
      <c r="B6839" s="6" t="s">
        <v>24417</v>
      </c>
      <c r="C6839" s="6" t="s">
        <v>24418</v>
      </c>
      <c r="D6839" s="6">
        <v>2</v>
      </c>
      <c r="E6839" s="6">
        <v>0</v>
      </c>
      <c r="F6839" s="6"/>
      <c r="G6839" s="6">
        <v>100</v>
      </c>
      <c r="H6839" s="6"/>
      <c r="I6839" s="6"/>
      <c r="J6839" s="6"/>
      <c r="K6839" s="6"/>
      <c r="L6839" s="6" t="s">
        <v>12295</v>
      </c>
      <c r="M6839" s="6">
        <v>63</v>
      </c>
      <c r="N6839" s="6" t="e">
        <f>VLOOKUP(A6839,web_archive!D:AB,18,FALSE)</f>
        <v>#N/A</v>
      </c>
      <c r="O6839" s="6">
        <v>2</v>
      </c>
      <c r="P6839" s="6"/>
      <c r="Q6839" s="6"/>
      <c r="R6839" s="6">
        <v>90</v>
      </c>
      <c r="S6839" s="6"/>
      <c r="T6839" s="6"/>
      <c r="U6839" s="6" t="s">
        <v>23071</v>
      </c>
      <c r="V6839" s="6">
        <v>1800000</v>
      </c>
      <c r="W6839" s="6" t="s">
        <v>12413</v>
      </c>
      <c r="X6839" s="6" t="s">
        <v>12299</v>
      </c>
      <c r="Y6839" s="6" t="s">
        <v>12299</v>
      </c>
    </row>
    <row r="6840" spans="1:25" x14ac:dyDescent="0.3">
      <c r="A6840" s="6">
        <v>12706</v>
      </c>
      <c r="B6840" s="6" t="s">
        <v>24419</v>
      </c>
      <c r="C6840" s="6" t="s">
        <v>6256</v>
      </c>
      <c r="D6840" s="6">
        <v>11</v>
      </c>
      <c r="E6840" s="6">
        <v>0</v>
      </c>
      <c r="F6840" s="6"/>
      <c r="G6840" s="6">
        <v>100</v>
      </c>
      <c r="H6840" s="6"/>
      <c r="I6840" s="6"/>
      <c r="J6840" s="6"/>
      <c r="K6840" s="6"/>
      <c r="L6840" s="6" t="s">
        <v>12295</v>
      </c>
      <c r="M6840" s="6">
        <v>63</v>
      </c>
      <c r="N6840" s="6" t="e">
        <f>VLOOKUP(A6840,web_archive!D:AB,18,FALSE)</f>
        <v>#N/A</v>
      </c>
      <c r="O6840" s="6">
        <v>2</v>
      </c>
      <c r="P6840" s="6"/>
      <c r="Q6840" s="6"/>
      <c r="R6840" s="6"/>
      <c r="S6840" s="6"/>
      <c r="T6840" s="6"/>
      <c r="U6840" s="6" t="s">
        <v>24420</v>
      </c>
      <c r="V6840" s="6" t="s">
        <v>12491</v>
      </c>
      <c r="W6840" s="6" t="s">
        <v>12299</v>
      </c>
      <c r="X6840" s="6" t="s">
        <v>12299</v>
      </c>
      <c r="Y6840" s="6"/>
    </row>
    <row r="6841" spans="1:25" x14ac:dyDescent="0.3">
      <c r="A6841" s="6">
        <v>12707</v>
      </c>
      <c r="B6841" s="6" t="s">
        <v>24421</v>
      </c>
      <c r="C6841" s="6" t="s">
        <v>6256</v>
      </c>
      <c r="D6841" s="6">
        <v>11</v>
      </c>
      <c r="E6841" s="6">
        <v>0</v>
      </c>
      <c r="F6841" s="6"/>
      <c r="G6841" s="6">
        <v>100</v>
      </c>
      <c r="H6841" s="6"/>
      <c r="I6841" s="6"/>
      <c r="J6841" s="6"/>
      <c r="K6841" s="6"/>
      <c r="L6841" s="6" t="s">
        <v>12295</v>
      </c>
      <c r="M6841" s="6">
        <v>63</v>
      </c>
      <c r="N6841" s="6" t="e">
        <f>VLOOKUP(A6841,web_archive!D:AB,18,FALSE)</f>
        <v>#N/A</v>
      </c>
      <c r="O6841" s="6">
        <v>2</v>
      </c>
      <c r="P6841" s="6"/>
      <c r="Q6841" s="6"/>
      <c r="R6841" s="6"/>
      <c r="S6841" s="6"/>
      <c r="T6841" s="6"/>
      <c r="U6841" s="6" t="s">
        <v>23060</v>
      </c>
      <c r="V6841" s="6" t="s">
        <v>12368</v>
      </c>
      <c r="W6841" s="6" t="s">
        <v>12299</v>
      </c>
      <c r="X6841" s="6" t="s">
        <v>12299</v>
      </c>
      <c r="Y6841" s="6"/>
    </row>
    <row r="6842" spans="1:25" x14ac:dyDescent="0.3">
      <c r="A6842" s="6">
        <v>12708</v>
      </c>
      <c r="B6842" s="6" t="s">
        <v>24422</v>
      </c>
      <c r="C6842" s="6" t="s">
        <v>6256</v>
      </c>
      <c r="D6842" s="6">
        <v>11</v>
      </c>
      <c r="E6842" s="6">
        <v>0</v>
      </c>
      <c r="F6842" s="6"/>
      <c r="G6842" s="6">
        <v>100</v>
      </c>
      <c r="H6842" s="6"/>
      <c r="I6842" s="6"/>
      <c r="J6842" s="6"/>
      <c r="K6842" s="6"/>
      <c r="L6842" s="6" t="s">
        <v>12295</v>
      </c>
      <c r="M6842" s="6">
        <v>63</v>
      </c>
      <c r="N6842" s="6" t="e">
        <f>VLOOKUP(A6842,web_archive!D:AB,18,FALSE)</f>
        <v>#N/A</v>
      </c>
      <c r="O6842" s="6">
        <v>2</v>
      </c>
      <c r="P6842" s="6"/>
      <c r="Q6842" s="6"/>
      <c r="R6842" s="6"/>
      <c r="S6842" s="6"/>
      <c r="T6842" s="6"/>
      <c r="U6842" s="6" t="s">
        <v>24423</v>
      </c>
      <c r="V6842" s="6" t="s">
        <v>12404</v>
      </c>
      <c r="W6842" s="6" t="s">
        <v>12299</v>
      </c>
      <c r="X6842" s="6" t="s">
        <v>12299</v>
      </c>
      <c r="Y6842" s="6"/>
    </row>
    <row r="6843" spans="1:25" x14ac:dyDescent="0.3">
      <c r="A6843" s="6">
        <v>12709</v>
      </c>
      <c r="B6843" s="6" t="s">
        <v>24424</v>
      </c>
      <c r="C6843" s="6" t="s">
        <v>24425</v>
      </c>
      <c r="D6843" s="6">
        <v>0</v>
      </c>
      <c r="E6843" s="6">
        <v>0</v>
      </c>
      <c r="F6843" s="6"/>
      <c r="G6843" s="6">
        <v>150</v>
      </c>
      <c r="H6843" s="6"/>
      <c r="I6843" s="6"/>
      <c r="J6843" s="6"/>
      <c r="K6843" s="6"/>
      <c r="L6843" s="6" t="s">
        <v>12295</v>
      </c>
      <c r="M6843" s="6">
        <v>63</v>
      </c>
      <c r="N6843" s="6" t="e">
        <f>VLOOKUP(A6843,web_archive!D:AB,18,FALSE)</f>
        <v>#N/A</v>
      </c>
      <c r="O6843" s="6">
        <v>2</v>
      </c>
      <c r="P6843" s="6"/>
      <c r="Q6843" s="6"/>
      <c r="R6843" s="6"/>
      <c r="S6843" s="6"/>
      <c r="T6843" s="6"/>
      <c r="U6843" s="6" t="s">
        <v>23413</v>
      </c>
      <c r="V6843" s="6" t="s">
        <v>12486</v>
      </c>
      <c r="W6843" s="6" t="s">
        <v>12299</v>
      </c>
      <c r="X6843" s="6" t="s">
        <v>12299</v>
      </c>
      <c r="Y6843" s="6"/>
    </row>
    <row r="6844" spans="1:25" x14ac:dyDescent="0.3">
      <c r="A6844" s="6">
        <v>12710</v>
      </c>
      <c r="B6844" s="6" t="s">
        <v>24426</v>
      </c>
      <c r="C6844" s="6" t="s">
        <v>24427</v>
      </c>
      <c r="D6844" s="6">
        <v>2</v>
      </c>
      <c r="E6844" s="6">
        <v>0</v>
      </c>
      <c r="F6844" s="6"/>
      <c r="G6844" s="6">
        <v>200</v>
      </c>
      <c r="H6844" s="6"/>
      <c r="I6844" s="6"/>
      <c r="J6844" s="6"/>
      <c r="K6844" s="6"/>
      <c r="L6844" s="6" t="s">
        <v>12295</v>
      </c>
      <c r="M6844" s="6">
        <v>63</v>
      </c>
      <c r="N6844" s="6" t="e">
        <f>VLOOKUP(A6844,web_archive!D:AB,18,FALSE)</f>
        <v>#N/A</v>
      </c>
      <c r="O6844" s="6">
        <v>2</v>
      </c>
      <c r="P6844" s="6"/>
      <c r="Q6844" s="6"/>
      <c r="R6844" s="6"/>
      <c r="S6844" s="6"/>
      <c r="T6844" s="6"/>
      <c r="U6844" s="6" t="s">
        <v>22634</v>
      </c>
      <c r="V6844" s="6">
        <v>300000</v>
      </c>
      <c r="W6844" s="6" t="s">
        <v>12370</v>
      </c>
      <c r="X6844" s="6" t="s">
        <v>12299</v>
      </c>
      <c r="Y6844" s="6" t="s">
        <v>12299</v>
      </c>
    </row>
    <row r="6845" spans="1:25" x14ac:dyDescent="0.3">
      <c r="A6845" s="6">
        <v>12711</v>
      </c>
      <c r="B6845" s="6" t="s">
        <v>1584</v>
      </c>
      <c r="C6845" s="6" t="s">
        <v>1584</v>
      </c>
      <c r="D6845" s="6">
        <v>0</v>
      </c>
      <c r="E6845" s="6">
        <v>2</v>
      </c>
      <c r="F6845" s="6"/>
      <c r="G6845" s="6">
        <v>100</v>
      </c>
      <c r="H6845" s="6"/>
      <c r="I6845" s="6"/>
      <c r="J6845" s="6"/>
      <c r="K6845" s="6"/>
      <c r="L6845" s="6" t="s">
        <v>12295</v>
      </c>
      <c r="M6845" s="6">
        <v>63</v>
      </c>
      <c r="N6845" s="6" t="e">
        <f>VLOOKUP(A6845,web_archive!D:AB,18,FALSE)</f>
        <v>#N/A</v>
      </c>
      <c r="O6845" s="6">
        <v>2</v>
      </c>
      <c r="P6845" s="6"/>
      <c r="Q6845" s="6"/>
      <c r="R6845" s="6"/>
      <c r="S6845" s="6"/>
      <c r="T6845" s="6"/>
      <c r="U6845" s="6" t="s">
        <v>12349</v>
      </c>
      <c r="V6845" s="6" t="s">
        <v>12350</v>
      </c>
      <c r="W6845" s="6" t="s">
        <v>12298</v>
      </c>
      <c r="X6845" s="6" t="s">
        <v>12299</v>
      </c>
      <c r="Y6845" s="6" t="s">
        <v>12299</v>
      </c>
    </row>
    <row r="6846" spans="1:25" x14ac:dyDescent="0.3">
      <c r="A6846" s="6">
        <v>12712</v>
      </c>
      <c r="B6846" s="6" t="s">
        <v>24428</v>
      </c>
      <c r="C6846" s="6" t="s">
        <v>24429</v>
      </c>
      <c r="D6846" s="6">
        <v>2</v>
      </c>
      <c r="E6846" s="6">
        <v>2</v>
      </c>
      <c r="F6846" s="6"/>
      <c r="G6846" s="6">
        <v>100</v>
      </c>
      <c r="H6846" s="6"/>
      <c r="I6846" s="6"/>
      <c r="J6846" s="6"/>
      <c r="K6846" s="6"/>
      <c r="L6846" s="6" t="s">
        <v>12295</v>
      </c>
      <c r="M6846" s="6">
        <v>63</v>
      </c>
      <c r="N6846" s="6" t="e">
        <f>VLOOKUP(A6846,web_archive!D:AB,18,FALSE)</f>
        <v>#N/A</v>
      </c>
      <c r="O6846" s="6">
        <v>2</v>
      </c>
      <c r="P6846" s="6"/>
      <c r="Q6846" s="6"/>
      <c r="R6846" s="6"/>
      <c r="S6846" s="6"/>
      <c r="T6846" s="6"/>
      <c r="U6846" s="6" t="s">
        <v>12482</v>
      </c>
      <c r="V6846" s="6" t="s">
        <v>12370</v>
      </c>
      <c r="W6846" s="6" t="s">
        <v>12299</v>
      </c>
      <c r="X6846" s="6" t="s">
        <v>12299</v>
      </c>
      <c r="Y6846" s="6"/>
    </row>
    <row r="6847" spans="1:25" x14ac:dyDescent="0.3">
      <c r="A6847" s="6">
        <v>12713</v>
      </c>
      <c r="B6847" s="6" t="s">
        <v>24430</v>
      </c>
      <c r="C6847" s="6" t="s">
        <v>24431</v>
      </c>
      <c r="D6847" s="6">
        <v>2</v>
      </c>
      <c r="E6847" s="6">
        <v>20</v>
      </c>
      <c r="F6847" s="6"/>
      <c r="G6847" s="6">
        <v>10</v>
      </c>
      <c r="H6847" s="6"/>
      <c r="I6847" s="6"/>
      <c r="J6847" s="6"/>
      <c r="K6847" s="6"/>
      <c r="L6847" s="6" t="s">
        <v>12295</v>
      </c>
      <c r="M6847" s="6">
        <v>63</v>
      </c>
      <c r="N6847" s="6" t="e">
        <f>VLOOKUP(A6847,web_archive!D:AB,18,FALSE)</f>
        <v>#N/A</v>
      </c>
      <c r="O6847" s="6">
        <v>2</v>
      </c>
      <c r="P6847" s="6"/>
      <c r="Q6847" s="6"/>
      <c r="R6847" s="6"/>
      <c r="S6847" s="6"/>
      <c r="T6847" s="6"/>
      <c r="U6847" s="6" t="s">
        <v>12299</v>
      </c>
      <c r="V6847" s="6" t="s">
        <v>12299</v>
      </c>
      <c r="W6847" s="6" t="s">
        <v>12299</v>
      </c>
      <c r="X6847" s="6"/>
      <c r="Y6847" s="6"/>
    </row>
    <row r="6848" spans="1:25" x14ac:dyDescent="0.3">
      <c r="A6848" s="6">
        <v>12714</v>
      </c>
      <c r="B6848" s="6" t="s">
        <v>24432</v>
      </c>
      <c r="C6848" s="6" t="s">
        <v>24433</v>
      </c>
      <c r="D6848" s="6">
        <v>2</v>
      </c>
      <c r="E6848" s="6">
        <v>1</v>
      </c>
      <c r="F6848" s="6"/>
      <c r="G6848" s="6">
        <v>10</v>
      </c>
      <c r="H6848" s="6"/>
      <c r="I6848" s="6"/>
      <c r="J6848" s="6"/>
      <c r="K6848" s="6"/>
      <c r="L6848" s="6" t="s">
        <v>12295</v>
      </c>
      <c r="M6848" s="6">
        <v>63</v>
      </c>
      <c r="N6848" s="6" t="e">
        <f>VLOOKUP(A6848,web_archive!D:AB,18,FALSE)</f>
        <v>#N/A</v>
      </c>
      <c r="O6848" s="6">
        <v>2</v>
      </c>
      <c r="P6848" s="6"/>
      <c r="Q6848" s="6"/>
      <c r="R6848" s="6"/>
      <c r="S6848" s="6"/>
      <c r="T6848" s="6"/>
      <c r="U6848" s="6" t="s">
        <v>24434</v>
      </c>
      <c r="V6848" s="6" t="s">
        <v>12406</v>
      </c>
      <c r="W6848" s="6" t="s">
        <v>12299</v>
      </c>
      <c r="X6848" s="6" t="s">
        <v>12299</v>
      </c>
      <c r="Y6848" s="6"/>
    </row>
    <row r="6849" spans="1:23" x14ac:dyDescent="0.3">
      <c r="A6849" s="6">
        <v>12715</v>
      </c>
      <c r="B6849" s="6" t="s">
        <v>24435</v>
      </c>
      <c r="C6849" s="6" t="s">
        <v>24436</v>
      </c>
      <c r="D6849" s="6">
        <v>2</v>
      </c>
      <c r="E6849" s="6">
        <v>0</v>
      </c>
      <c r="F6849" s="6"/>
      <c r="G6849" s="6">
        <v>0</v>
      </c>
      <c r="H6849" s="6"/>
      <c r="I6849" s="6"/>
      <c r="J6849" s="6"/>
      <c r="K6849" s="6"/>
      <c r="L6849" s="6" t="s">
        <v>12295</v>
      </c>
      <c r="M6849" s="6">
        <v>63</v>
      </c>
      <c r="N6849" s="6" t="e">
        <f>VLOOKUP(A6849,web_archive!D:AB,18,FALSE)</f>
        <v>#N/A</v>
      </c>
      <c r="O6849" s="6">
        <v>2</v>
      </c>
      <c r="P6849" s="6"/>
      <c r="Q6849" s="6"/>
      <c r="R6849" s="6"/>
      <c r="S6849" s="6"/>
      <c r="T6849" s="6"/>
      <c r="U6849" s="6" t="s">
        <v>12299</v>
      </c>
      <c r="V6849" s="6" t="s">
        <v>12299</v>
      </c>
      <c r="W6849" s="6" t="s">
        <v>12299</v>
      </c>
    </row>
    <row r="6850" spans="1:23" x14ac:dyDescent="0.3">
      <c r="A6850" s="6">
        <v>12716</v>
      </c>
      <c r="B6850" s="6" t="s">
        <v>24437</v>
      </c>
      <c r="C6850" s="6" t="s">
        <v>24438</v>
      </c>
      <c r="D6850" s="6">
        <v>2</v>
      </c>
      <c r="E6850" s="6">
        <v>0</v>
      </c>
      <c r="F6850" s="6"/>
      <c r="G6850" s="6">
        <v>10</v>
      </c>
      <c r="H6850" s="6"/>
      <c r="I6850" s="6"/>
      <c r="J6850" s="6"/>
      <c r="K6850" s="6"/>
      <c r="L6850" s="6" t="s">
        <v>12295</v>
      </c>
      <c r="M6850" s="6">
        <v>63</v>
      </c>
      <c r="N6850" s="6" t="e">
        <f>VLOOKUP(A6850,web_archive!D:AB,18,FALSE)</f>
        <v>#N/A</v>
      </c>
      <c r="O6850" s="6">
        <v>2</v>
      </c>
      <c r="P6850" s="6"/>
      <c r="Q6850" s="6"/>
      <c r="R6850" s="6"/>
      <c r="S6850" s="6"/>
      <c r="T6850" s="6"/>
      <c r="U6850" s="6" t="s">
        <v>12299</v>
      </c>
      <c r="V6850" s="6" t="s">
        <v>12299</v>
      </c>
      <c r="W6850" s="6" t="s">
        <v>12299</v>
      </c>
    </row>
    <row r="6851" spans="1:23" x14ac:dyDescent="0.3">
      <c r="A6851" s="6" t="s">
        <v>12401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 t="e">
        <f>VLOOKUP(A6851,web_archive!D:AB,18,FALSE)</f>
        <v>#N/A</v>
      </c>
      <c r="O6851" s="6"/>
      <c r="P6851" s="6"/>
      <c r="Q6851" s="6"/>
      <c r="R6851" s="6"/>
      <c r="S6851" s="6"/>
      <c r="T6851" s="6"/>
      <c r="U6851" s="6"/>
      <c r="V6851" s="6"/>
      <c r="W6851" s="6"/>
    </row>
    <row r="6852" spans="1:23" x14ac:dyDescent="0.3">
      <c r="A6852" s="6" t="s">
        <v>24439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 t="e">
        <f>VLOOKUP(A6852,web_archive!D:AB,18,FALSE)</f>
        <v>#N/A</v>
      </c>
      <c r="O6852" s="6"/>
      <c r="P6852" s="6"/>
      <c r="Q6852" s="6"/>
      <c r="R6852" s="6"/>
      <c r="S6852" s="6"/>
      <c r="T6852" s="6"/>
      <c r="U6852" s="6"/>
      <c r="V6852" s="6"/>
      <c r="W6852" s="6"/>
    </row>
    <row r="6853" spans="1:23" x14ac:dyDescent="0.3">
      <c r="A6853" s="6" t="s">
        <v>12401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 t="e">
        <f>VLOOKUP(A6853,web_archive!D:AB,18,FALSE)</f>
        <v>#N/A</v>
      </c>
      <c r="O6853" s="6"/>
      <c r="P6853" s="6"/>
      <c r="Q6853" s="6"/>
      <c r="R6853" s="6"/>
      <c r="S6853" s="6"/>
      <c r="T6853" s="6"/>
      <c r="U6853" s="6"/>
      <c r="V6853" s="6"/>
      <c r="W6853" s="6"/>
    </row>
    <row r="6854" spans="1:23" x14ac:dyDescent="0.3">
      <c r="A6854" s="6">
        <v>12717</v>
      </c>
      <c r="B6854" s="6" t="s">
        <v>24440</v>
      </c>
      <c r="C6854" s="6" t="s">
        <v>24441</v>
      </c>
      <c r="D6854" s="6">
        <v>2</v>
      </c>
      <c r="E6854" s="6">
        <v>2</v>
      </c>
      <c r="F6854" s="6"/>
      <c r="G6854" s="6">
        <v>100</v>
      </c>
      <c r="H6854" s="6"/>
      <c r="I6854" s="6"/>
      <c r="J6854" s="6"/>
      <c r="K6854" s="6"/>
      <c r="L6854" s="6" t="s">
        <v>12295</v>
      </c>
      <c r="M6854" s="6">
        <v>63</v>
      </c>
      <c r="N6854" s="6" t="e">
        <f>VLOOKUP(A6854,web_archive!D:AB,18,FALSE)</f>
        <v>#N/A</v>
      </c>
      <c r="O6854" s="6">
        <v>2</v>
      </c>
      <c r="P6854" s="6"/>
      <c r="Q6854" s="6"/>
      <c r="R6854" s="6"/>
      <c r="S6854" s="6"/>
      <c r="T6854" s="6"/>
      <c r="U6854" s="6" t="s">
        <v>12299</v>
      </c>
      <c r="V6854" s="6" t="s">
        <v>12299</v>
      </c>
      <c r="W6854" s="6" t="s">
        <v>12299</v>
      </c>
    </row>
    <row r="6855" spans="1:23" x14ac:dyDescent="0.3">
      <c r="A6855" s="6">
        <v>12718</v>
      </c>
      <c r="B6855" s="6" t="s">
        <v>24442</v>
      </c>
      <c r="C6855" s="6" t="s">
        <v>24443</v>
      </c>
      <c r="D6855" s="6">
        <v>2</v>
      </c>
      <c r="E6855" s="6">
        <v>2</v>
      </c>
      <c r="F6855" s="6"/>
      <c r="G6855" s="6">
        <v>100</v>
      </c>
      <c r="H6855" s="6"/>
      <c r="I6855" s="6"/>
      <c r="J6855" s="6"/>
      <c r="K6855" s="6"/>
      <c r="L6855" s="6" t="s">
        <v>12295</v>
      </c>
      <c r="M6855" s="6">
        <v>63</v>
      </c>
      <c r="N6855" s="6" t="e">
        <f>VLOOKUP(A6855,web_archive!D:AB,18,FALSE)</f>
        <v>#N/A</v>
      </c>
      <c r="O6855" s="6">
        <v>2</v>
      </c>
      <c r="P6855" s="6"/>
      <c r="Q6855" s="6"/>
      <c r="R6855" s="6"/>
      <c r="S6855" s="6"/>
      <c r="T6855" s="6"/>
      <c r="U6855" s="6" t="s">
        <v>12299</v>
      </c>
      <c r="V6855" s="6" t="s">
        <v>12299</v>
      </c>
      <c r="W6855" s="6" t="s">
        <v>12299</v>
      </c>
    </row>
    <row r="6856" spans="1:23" x14ac:dyDescent="0.3">
      <c r="A6856" s="6">
        <v>12719</v>
      </c>
      <c r="B6856" s="6" t="s">
        <v>24444</v>
      </c>
      <c r="C6856" s="6" t="s">
        <v>24445</v>
      </c>
      <c r="D6856" s="6">
        <v>2</v>
      </c>
      <c r="E6856" s="6">
        <v>2</v>
      </c>
      <c r="F6856" s="6"/>
      <c r="G6856" s="6">
        <v>100</v>
      </c>
      <c r="H6856" s="6"/>
      <c r="I6856" s="6"/>
      <c r="J6856" s="6"/>
      <c r="K6856" s="6"/>
      <c r="L6856" s="6" t="s">
        <v>12295</v>
      </c>
      <c r="M6856" s="6">
        <v>63</v>
      </c>
      <c r="N6856" s="6" t="e">
        <f>VLOOKUP(A6856,web_archive!D:AB,18,FALSE)</f>
        <v>#N/A</v>
      </c>
      <c r="O6856" s="6">
        <v>2</v>
      </c>
      <c r="P6856" s="6"/>
      <c r="Q6856" s="6"/>
      <c r="R6856" s="6"/>
      <c r="S6856" s="6"/>
      <c r="T6856" s="6"/>
      <c r="U6856" s="6" t="s">
        <v>12299</v>
      </c>
      <c r="V6856" s="6" t="s">
        <v>12299</v>
      </c>
      <c r="W6856" s="6" t="s">
        <v>12299</v>
      </c>
    </row>
    <row r="6857" spans="1:23" x14ac:dyDescent="0.3">
      <c r="A6857" s="6">
        <v>12720</v>
      </c>
      <c r="B6857" s="6" t="s">
        <v>24446</v>
      </c>
      <c r="C6857" s="6" t="s">
        <v>24447</v>
      </c>
      <c r="D6857" s="6">
        <v>2</v>
      </c>
      <c r="E6857" s="6">
        <v>2</v>
      </c>
      <c r="F6857" s="6"/>
      <c r="G6857" s="6">
        <v>100</v>
      </c>
      <c r="H6857" s="6"/>
      <c r="I6857" s="6"/>
      <c r="J6857" s="6"/>
      <c r="K6857" s="6"/>
      <c r="L6857" s="6" t="s">
        <v>12295</v>
      </c>
      <c r="M6857" s="6">
        <v>63</v>
      </c>
      <c r="N6857" s="6" t="e">
        <f>VLOOKUP(A6857,web_archive!D:AB,18,FALSE)</f>
        <v>#N/A</v>
      </c>
      <c r="O6857" s="6">
        <v>2</v>
      </c>
      <c r="P6857" s="6"/>
      <c r="Q6857" s="6"/>
      <c r="R6857" s="6"/>
      <c r="S6857" s="6"/>
      <c r="T6857" s="6"/>
      <c r="U6857" s="6" t="s">
        <v>12299</v>
      </c>
      <c r="V6857" s="6" t="s">
        <v>12299</v>
      </c>
      <c r="W6857" s="6" t="s">
        <v>12299</v>
      </c>
    </row>
    <row r="6858" spans="1:23" x14ac:dyDescent="0.3">
      <c r="A6858" s="6">
        <v>12721</v>
      </c>
      <c r="B6858" s="6" t="s">
        <v>24448</v>
      </c>
      <c r="C6858" s="6" t="s">
        <v>24449</v>
      </c>
      <c r="D6858" s="6">
        <v>2</v>
      </c>
      <c r="E6858" s="6">
        <v>2</v>
      </c>
      <c r="F6858" s="6"/>
      <c r="G6858" s="6">
        <v>100</v>
      </c>
      <c r="H6858" s="6"/>
      <c r="I6858" s="6"/>
      <c r="J6858" s="6"/>
      <c r="K6858" s="6"/>
      <c r="L6858" s="6" t="s">
        <v>12295</v>
      </c>
      <c r="M6858" s="6">
        <v>63</v>
      </c>
      <c r="N6858" s="6" t="e">
        <f>VLOOKUP(A6858,web_archive!D:AB,18,FALSE)</f>
        <v>#N/A</v>
      </c>
      <c r="O6858" s="6">
        <v>2</v>
      </c>
      <c r="P6858" s="6"/>
      <c r="Q6858" s="6"/>
      <c r="R6858" s="6"/>
      <c r="S6858" s="6"/>
      <c r="T6858" s="6"/>
      <c r="U6858" s="6" t="s">
        <v>12299</v>
      </c>
      <c r="V6858" s="6" t="s">
        <v>12299</v>
      </c>
      <c r="W6858" s="6" t="s">
        <v>12299</v>
      </c>
    </row>
    <row r="6859" spans="1:23" x14ac:dyDescent="0.3">
      <c r="A6859" s="6">
        <v>12722</v>
      </c>
      <c r="B6859" s="6" t="s">
        <v>24450</v>
      </c>
      <c r="C6859" s="6" t="s">
        <v>24451</v>
      </c>
      <c r="D6859" s="6">
        <v>2</v>
      </c>
      <c r="E6859" s="6">
        <v>2</v>
      </c>
      <c r="F6859" s="6"/>
      <c r="G6859" s="6">
        <v>100</v>
      </c>
      <c r="H6859" s="6"/>
      <c r="I6859" s="6"/>
      <c r="J6859" s="6"/>
      <c r="K6859" s="6"/>
      <c r="L6859" s="6" t="s">
        <v>12295</v>
      </c>
      <c r="M6859" s="6">
        <v>63</v>
      </c>
      <c r="N6859" s="6" t="e">
        <f>VLOOKUP(A6859,web_archive!D:AB,18,FALSE)</f>
        <v>#N/A</v>
      </c>
      <c r="O6859" s="6">
        <v>2</v>
      </c>
      <c r="P6859" s="6"/>
      <c r="Q6859" s="6"/>
      <c r="R6859" s="6"/>
      <c r="S6859" s="6"/>
      <c r="T6859" s="6"/>
      <c r="U6859" s="6" t="s">
        <v>12299</v>
      </c>
      <c r="V6859" s="6" t="s">
        <v>12299</v>
      </c>
      <c r="W6859" s="6" t="s">
        <v>12299</v>
      </c>
    </row>
    <row r="6860" spans="1:23" x14ac:dyDescent="0.3">
      <c r="A6860" s="6">
        <v>12723</v>
      </c>
      <c r="B6860" s="6" t="s">
        <v>24452</v>
      </c>
      <c r="C6860" s="6" t="s">
        <v>24453</v>
      </c>
      <c r="D6860" s="6">
        <v>2</v>
      </c>
      <c r="E6860" s="6">
        <v>2</v>
      </c>
      <c r="F6860" s="6"/>
      <c r="G6860" s="6">
        <v>100</v>
      </c>
      <c r="H6860" s="6"/>
      <c r="I6860" s="6"/>
      <c r="J6860" s="6"/>
      <c r="K6860" s="6"/>
      <c r="L6860" s="6" t="s">
        <v>12295</v>
      </c>
      <c r="M6860" s="6">
        <v>63</v>
      </c>
      <c r="N6860" s="6" t="e">
        <f>VLOOKUP(A6860,web_archive!D:AB,18,FALSE)</f>
        <v>#N/A</v>
      </c>
      <c r="O6860" s="6">
        <v>2</v>
      </c>
      <c r="P6860" s="6"/>
      <c r="Q6860" s="6"/>
      <c r="R6860" s="6"/>
      <c r="S6860" s="6"/>
      <c r="T6860" s="6"/>
      <c r="U6860" s="6" t="s">
        <v>12299</v>
      </c>
      <c r="V6860" s="6" t="s">
        <v>12299</v>
      </c>
      <c r="W6860" s="6" t="s">
        <v>12299</v>
      </c>
    </row>
    <row r="6861" spans="1:23" x14ac:dyDescent="0.3">
      <c r="A6861" s="6">
        <v>12724</v>
      </c>
      <c r="B6861" s="6" t="s">
        <v>24454</v>
      </c>
      <c r="C6861" s="6" t="s">
        <v>24455</v>
      </c>
      <c r="D6861" s="6">
        <v>2</v>
      </c>
      <c r="E6861" s="6">
        <v>2</v>
      </c>
      <c r="F6861" s="6"/>
      <c r="G6861" s="6">
        <v>100</v>
      </c>
      <c r="H6861" s="6"/>
      <c r="I6861" s="6"/>
      <c r="J6861" s="6"/>
      <c r="K6861" s="6"/>
      <c r="L6861" s="6" t="s">
        <v>12295</v>
      </c>
      <c r="M6861" s="6">
        <v>63</v>
      </c>
      <c r="N6861" s="6" t="e">
        <f>VLOOKUP(A6861,web_archive!D:AB,18,FALSE)</f>
        <v>#N/A</v>
      </c>
      <c r="O6861" s="6">
        <v>2</v>
      </c>
      <c r="P6861" s="6"/>
      <c r="Q6861" s="6"/>
      <c r="R6861" s="6"/>
      <c r="S6861" s="6"/>
      <c r="T6861" s="6"/>
      <c r="U6861" s="6" t="s">
        <v>12299</v>
      </c>
      <c r="V6861" s="6" t="s">
        <v>12299</v>
      </c>
      <c r="W6861" s="6" t="s">
        <v>12299</v>
      </c>
    </row>
    <row r="6862" spans="1:23" x14ac:dyDescent="0.3">
      <c r="A6862" s="6" t="s">
        <v>12401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 t="e">
        <f>VLOOKUP(A6862,web_archive!D:AB,18,FALSE)</f>
        <v>#N/A</v>
      </c>
      <c r="O6862" s="6"/>
      <c r="P6862" s="6"/>
      <c r="Q6862" s="6"/>
      <c r="R6862" s="6"/>
      <c r="S6862" s="6"/>
      <c r="T6862" s="6"/>
      <c r="U6862" s="6"/>
      <c r="V6862" s="6"/>
      <c r="W6862" s="6"/>
    </row>
    <row r="6863" spans="1:23" x14ac:dyDescent="0.3">
      <c r="A6863" s="6" t="s">
        <v>24456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 t="e">
        <f>VLOOKUP(A6863,web_archive!D:AB,18,FALSE)</f>
        <v>#N/A</v>
      </c>
      <c r="O6863" s="6"/>
      <c r="P6863" s="6"/>
      <c r="Q6863" s="6"/>
      <c r="R6863" s="6"/>
      <c r="S6863" s="6"/>
      <c r="T6863" s="6"/>
      <c r="U6863" s="6"/>
      <c r="V6863" s="6"/>
      <c r="W6863" s="6"/>
    </row>
    <row r="6864" spans="1:23" x14ac:dyDescent="0.3">
      <c r="A6864" s="6" t="s">
        <v>12401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 t="e">
        <f>VLOOKUP(A6864,web_archive!D:AB,18,FALSE)</f>
        <v>#N/A</v>
      </c>
      <c r="O6864" s="6"/>
      <c r="P6864" s="6"/>
      <c r="Q6864" s="6"/>
      <c r="R6864" s="6"/>
      <c r="S6864" s="6"/>
      <c r="T6864" s="6"/>
      <c r="U6864" s="6"/>
      <c r="V6864" s="6"/>
      <c r="W6864" s="6"/>
    </row>
    <row r="6865" spans="1:25" x14ac:dyDescent="0.3">
      <c r="A6865" s="6">
        <v>12725</v>
      </c>
      <c r="B6865" s="6" t="s">
        <v>24457</v>
      </c>
      <c r="C6865" s="6" t="s">
        <v>24458</v>
      </c>
      <c r="D6865" s="6">
        <v>2</v>
      </c>
      <c r="E6865" s="6">
        <v>100</v>
      </c>
      <c r="F6865" s="6"/>
      <c r="G6865" s="6">
        <v>100</v>
      </c>
      <c r="H6865" s="6"/>
      <c r="I6865" s="6"/>
      <c r="J6865" s="6"/>
      <c r="K6865" s="6"/>
      <c r="L6865" s="6" t="s">
        <v>12295</v>
      </c>
      <c r="M6865" s="6">
        <v>63</v>
      </c>
      <c r="N6865" s="6" t="e">
        <f>VLOOKUP(A6865,web_archive!D:AB,18,FALSE)</f>
        <v>#N/A</v>
      </c>
      <c r="O6865" s="6">
        <v>2</v>
      </c>
      <c r="P6865" s="6"/>
      <c r="Q6865" s="6"/>
      <c r="R6865" s="6"/>
      <c r="S6865" s="6"/>
      <c r="T6865" s="6"/>
      <c r="U6865" s="6" t="s">
        <v>24459</v>
      </c>
      <c r="V6865" s="6" t="s">
        <v>24460</v>
      </c>
      <c r="W6865" s="6" t="s">
        <v>12368</v>
      </c>
      <c r="X6865" s="6" t="s">
        <v>12299</v>
      </c>
      <c r="Y6865" s="6" t="s">
        <v>12299</v>
      </c>
    </row>
    <row r="6866" spans="1:25" x14ac:dyDescent="0.3">
      <c r="A6866" s="6">
        <v>12726</v>
      </c>
      <c r="B6866" s="6" t="s">
        <v>24461</v>
      </c>
      <c r="C6866" s="6" t="s">
        <v>24462</v>
      </c>
      <c r="D6866" s="6">
        <v>2</v>
      </c>
      <c r="E6866" s="6">
        <v>100</v>
      </c>
      <c r="F6866" s="6"/>
      <c r="G6866" s="6">
        <v>100</v>
      </c>
      <c r="H6866" s="6"/>
      <c r="I6866" s="6"/>
      <c r="J6866" s="6"/>
      <c r="K6866" s="6"/>
      <c r="L6866" s="6" t="s">
        <v>12295</v>
      </c>
      <c r="M6866" s="6">
        <v>63</v>
      </c>
      <c r="N6866" s="6" t="e">
        <f>VLOOKUP(A6866,web_archive!D:AB,18,FALSE)</f>
        <v>#N/A</v>
      </c>
      <c r="O6866" s="6">
        <v>2</v>
      </c>
      <c r="P6866" s="6"/>
      <c r="Q6866" s="6"/>
      <c r="R6866" s="6"/>
      <c r="S6866" s="6"/>
      <c r="T6866" s="6"/>
      <c r="U6866" s="6" t="s">
        <v>24459</v>
      </c>
      <c r="V6866" s="6" t="s">
        <v>24463</v>
      </c>
      <c r="W6866" s="6" t="s">
        <v>12368</v>
      </c>
      <c r="X6866" s="6" t="s">
        <v>12299</v>
      </c>
      <c r="Y6866" s="6" t="s">
        <v>12299</v>
      </c>
    </row>
    <row r="6867" spans="1:25" x14ac:dyDescent="0.3">
      <c r="A6867" s="6">
        <v>12727</v>
      </c>
      <c r="B6867" s="6" t="s">
        <v>24464</v>
      </c>
      <c r="C6867" s="6" t="s">
        <v>24465</v>
      </c>
      <c r="D6867" s="6">
        <v>2</v>
      </c>
      <c r="E6867" s="6">
        <v>100</v>
      </c>
      <c r="F6867" s="6"/>
      <c r="G6867" s="6">
        <v>100</v>
      </c>
      <c r="H6867" s="6"/>
      <c r="I6867" s="6"/>
      <c r="J6867" s="6"/>
      <c r="K6867" s="6"/>
      <c r="L6867" s="6" t="s">
        <v>12295</v>
      </c>
      <c r="M6867" s="6">
        <v>63</v>
      </c>
      <c r="N6867" s="6" t="e">
        <f>VLOOKUP(A6867,web_archive!D:AB,18,FALSE)</f>
        <v>#N/A</v>
      </c>
      <c r="O6867" s="6">
        <v>2</v>
      </c>
      <c r="P6867" s="6"/>
      <c r="Q6867" s="6"/>
      <c r="R6867" s="6"/>
      <c r="S6867" s="6"/>
      <c r="T6867" s="6"/>
      <c r="U6867" s="6" t="s">
        <v>24459</v>
      </c>
      <c r="V6867" s="6" t="s">
        <v>24466</v>
      </c>
      <c r="W6867" s="6" t="s">
        <v>12368</v>
      </c>
      <c r="X6867" s="6" t="s">
        <v>12299</v>
      </c>
      <c r="Y6867" s="6" t="s">
        <v>12299</v>
      </c>
    </row>
    <row r="6868" spans="1:25" x14ac:dyDescent="0.3">
      <c r="A6868" s="6">
        <v>12728</v>
      </c>
      <c r="B6868" s="6" t="s">
        <v>24467</v>
      </c>
      <c r="C6868" s="6" t="s">
        <v>24468</v>
      </c>
      <c r="D6868" s="6">
        <v>2</v>
      </c>
      <c r="E6868" s="6">
        <v>100</v>
      </c>
      <c r="F6868" s="6"/>
      <c r="G6868" s="6">
        <v>100</v>
      </c>
      <c r="H6868" s="6"/>
      <c r="I6868" s="6"/>
      <c r="J6868" s="6"/>
      <c r="K6868" s="6"/>
      <c r="L6868" s="6" t="s">
        <v>12295</v>
      </c>
      <c r="M6868" s="6">
        <v>63</v>
      </c>
      <c r="N6868" s="6" t="e">
        <f>VLOOKUP(A6868,web_archive!D:AB,18,FALSE)</f>
        <v>#N/A</v>
      </c>
      <c r="O6868" s="6">
        <v>2</v>
      </c>
      <c r="P6868" s="6"/>
      <c r="Q6868" s="6"/>
      <c r="R6868" s="6"/>
      <c r="S6868" s="6"/>
      <c r="T6868" s="6"/>
      <c r="U6868" s="6" t="s">
        <v>24459</v>
      </c>
      <c r="V6868" s="6" t="s">
        <v>24469</v>
      </c>
      <c r="W6868" s="6" t="s">
        <v>12368</v>
      </c>
      <c r="X6868" s="6" t="s">
        <v>12299</v>
      </c>
      <c r="Y6868" s="6" t="s">
        <v>12299</v>
      </c>
    </row>
    <row r="6869" spans="1:25" x14ac:dyDescent="0.3">
      <c r="A6869" s="6">
        <v>12729</v>
      </c>
      <c r="B6869" s="6" t="s">
        <v>24470</v>
      </c>
      <c r="C6869" s="6" t="s">
        <v>24471</v>
      </c>
      <c r="D6869" s="6">
        <v>2</v>
      </c>
      <c r="E6869" s="6">
        <v>100</v>
      </c>
      <c r="F6869" s="6"/>
      <c r="G6869" s="6">
        <v>100</v>
      </c>
      <c r="H6869" s="6"/>
      <c r="I6869" s="6"/>
      <c r="J6869" s="6"/>
      <c r="K6869" s="6"/>
      <c r="L6869" s="6" t="s">
        <v>12295</v>
      </c>
      <c r="M6869" s="6">
        <v>63</v>
      </c>
      <c r="N6869" s="6" t="e">
        <f>VLOOKUP(A6869,web_archive!D:AB,18,FALSE)</f>
        <v>#N/A</v>
      </c>
      <c r="O6869" s="6">
        <v>2</v>
      </c>
      <c r="P6869" s="6"/>
      <c r="Q6869" s="6"/>
      <c r="R6869" s="6"/>
      <c r="S6869" s="6"/>
      <c r="T6869" s="6"/>
      <c r="U6869" s="6" t="s">
        <v>24459</v>
      </c>
      <c r="V6869" s="6" t="s">
        <v>24472</v>
      </c>
      <c r="W6869" s="6" t="s">
        <v>12368</v>
      </c>
      <c r="X6869" s="6" t="s">
        <v>12299</v>
      </c>
      <c r="Y6869" s="6" t="s">
        <v>12299</v>
      </c>
    </row>
    <row r="6870" spans="1:25" x14ac:dyDescent="0.3">
      <c r="A6870" s="6">
        <v>12730</v>
      </c>
      <c r="B6870" s="6" t="s">
        <v>24473</v>
      </c>
      <c r="C6870" s="6" t="s">
        <v>24474</v>
      </c>
      <c r="D6870" s="6">
        <v>2</v>
      </c>
      <c r="E6870" s="6">
        <v>100</v>
      </c>
      <c r="F6870" s="6"/>
      <c r="G6870" s="6">
        <v>100</v>
      </c>
      <c r="H6870" s="6"/>
      <c r="I6870" s="6"/>
      <c r="J6870" s="6"/>
      <c r="K6870" s="6"/>
      <c r="L6870" s="6" t="s">
        <v>12295</v>
      </c>
      <c r="M6870" s="6">
        <v>63</v>
      </c>
      <c r="N6870" s="6" t="e">
        <f>VLOOKUP(A6870,web_archive!D:AB,18,FALSE)</f>
        <v>#N/A</v>
      </c>
      <c r="O6870" s="6">
        <v>2</v>
      </c>
      <c r="P6870" s="6"/>
      <c r="Q6870" s="6"/>
      <c r="R6870" s="6"/>
      <c r="S6870" s="6"/>
      <c r="T6870" s="6"/>
      <c r="U6870" s="6" t="s">
        <v>24459</v>
      </c>
      <c r="V6870" s="6" t="s">
        <v>24475</v>
      </c>
      <c r="W6870" s="6" t="s">
        <v>12368</v>
      </c>
      <c r="X6870" s="6" t="s">
        <v>12299</v>
      </c>
      <c r="Y6870" s="6" t="s">
        <v>12299</v>
      </c>
    </row>
    <row r="6871" spans="1:25" x14ac:dyDescent="0.3">
      <c r="A6871" s="6">
        <v>12731</v>
      </c>
      <c r="B6871" s="6" t="s">
        <v>24476</v>
      </c>
      <c r="C6871" s="6" t="s">
        <v>24477</v>
      </c>
      <c r="D6871" s="6">
        <v>2</v>
      </c>
      <c r="E6871" s="6">
        <v>100</v>
      </c>
      <c r="F6871" s="6"/>
      <c r="G6871" s="6">
        <v>100</v>
      </c>
      <c r="H6871" s="6"/>
      <c r="I6871" s="6"/>
      <c r="J6871" s="6"/>
      <c r="K6871" s="6"/>
      <c r="L6871" s="6" t="s">
        <v>12295</v>
      </c>
      <c r="M6871" s="6">
        <v>63</v>
      </c>
      <c r="N6871" s="6" t="e">
        <f>VLOOKUP(A6871,web_archive!D:AB,18,FALSE)</f>
        <v>#N/A</v>
      </c>
      <c r="O6871" s="6">
        <v>2</v>
      </c>
      <c r="P6871" s="6"/>
      <c r="Q6871" s="6"/>
      <c r="R6871" s="6"/>
      <c r="S6871" s="6"/>
      <c r="T6871" s="6"/>
      <c r="U6871" s="6" t="s">
        <v>24459</v>
      </c>
      <c r="V6871" s="6" t="s">
        <v>24478</v>
      </c>
      <c r="W6871" s="6" t="s">
        <v>12368</v>
      </c>
      <c r="X6871" s="6" t="s">
        <v>12299</v>
      </c>
      <c r="Y6871" s="6" t="s">
        <v>12299</v>
      </c>
    </row>
    <row r="6872" spans="1:25" x14ac:dyDescent="0.3">
      <c r="A6872" s="6">
        <v>12732</v>
      </c>
      <c r="B6872" s="6" t="s">
        <v>24479</v>
      </c>
      <c r="C6872" s="6" t="s">
        <v>24480</v>
      </c>
      <c r="D6872" s="6">
        <v>2</v>
      </c>
      <c r="E6872" s="6">
        <v>100</v>
      </c>
      <c r="F6872" s="6"/>
      <c r="G6872" s="6">
        <v>100</v>
      </c>
      <c r="H6872" s="6"/>
      <c r="I6872" s="6"/>
      <c r="J6872" s="6"/>
      <c r="K6872" s="6"/>
      <c r="L6872" s="6" t="s">
        <v>12295</v>
      </c>
      <c r="M6872" s="6">
        <v>63</v>
      </c>
      <c r="N6872" s="6" t="e">
        <f>VLOOKUP(A6872,web_archive!D:AB,18,FALSE)</f>
        <v>#N/A</v>
      </c>
      <c r="O6872" s="6">
        <v>2</v>
      </c>
      <c r="P6872" s="6"/>
      <c r="Q6872" s="6"/>
      <c r="R6872" s="6"/>
      <c r="S6872" s="6"/>
      <c r="T6872" s="6"/>
      <c r="U6872" s="6" t="s">
        <v>24459</v>
      </c>
      <c r="V6872" s="6" t="s">
        <v>24481</v>
      </c>
      <c r="W6872" s="6" t="s">
        <v>12368</v>
      </c>
      <c r="X6872" s="6" t="s">
        <v>12299</v>
      </c>
      <c r="Y6872" s="6" t="s">
        <v>12299</v>
      </c>
    </row>
    <row r="6873" spans="1:25" x14ac:dyDescent="0.3">
      <c r="A6873" s="6">
        <v>12733</v>
      </c>
      <c r="B6873" s="6" t="s">
        <v>24482</v>
      </c>
      <c r="C6873" s="6" t="s">
        <v>24483</v>
      </c>
      <c r="D6873" s="6">
        <v>2</v>
      </c>
      <c r="E6873" s="6">
        <v>100</v>
      </c>
      <c r="F6873" s="6"/>
      <c r="G6873" s="6">
        <v>100</v>
      </c>
      <c r="H6873" s="6"/>
      <c r="I6873" s="6"/>
      <c r="J6873" s="6"/>
      <c r="K6873" s="6"/>
      <c r="L6873" s="6" t="s">
        <v>12295</v>
      </c>
      <c r="M6873" s="6">
        <v>63</v>
      </c>
      <c r="N6873" s="6" t="e">
        <f>VLOOKUP(A6873,web_archive!D:AB,18,FALSE)</f>
        <v>#N/A</v>
      </c>
      <c r="O6873" s="6">
        <v>2</v>
      </c>
      <c r="P6873" s="6"/>
      <c r="Q6873" s="6"/>
      <c r="R6873" s="6"/>
      <c r="S6873" s="6"/>
      <c r="T6873" s="6"/>
      <c r="U6873" s="6" t="s">
        <v>24459</v>
      </c>
      <c r="V6873" s="6" t="s">
        <v>24484</v>
      </c>
      <c r="W6873" s="6" t="s">
        <v>12368</v>
      </c>
      <c r="X6873" s="6" t="s">
        <v>12299</v>
      </c>
      <c r="Y6873" s="6" t="s">
        <v>12299</v>
      </c>
    </row>
    <row r="6874" spans="1:25" x14ac:dyDescent="0.3">
      <c r="A6874" s="6" t="s">
        <v>12401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 t="e">
        <f>VLOOKUP(A6874,web_archive!D:AB,18,FALSE)</f>
        <v>#N/A</v>
      </c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 spans="1:25" x14ac:dyDescent="0.3">
      <c r="A6875" s="6" t="s">
        <v>24485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 t="e">
        <f>VLOOKUP(A6875,web_archive!D:AB,18,FALSE)</f>
        <v>#N/A</v>
      </c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 spans="1:25" x14ac:dyDescent="0.3">
      <c r="A6876" s="6" t="s">
        <v>12401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 t="e">
        <f>VLOOKUP(A6876,web_archive!D:AB,18,FALSE)</f>
        <v>#N/A</v>
      </c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 spans="1:25" x14ac:dyDescent="0.3">
      <c r="A6877" s="6">
        <v>12734</v>
      </c>
      <c r="B6877" s="6" t="s">
        <v>8615</v>
      </c>
      <c r="C6877" s="6" t="s">
        <v>8616</v>
      </c>
      <c r="D6877" s="6">
        <v>0</v>
      </c>
      <c r="E6877" s="6">
        <v>2</v>
      </c>
      <c r="F6877" s="6"/>
      <c r="G6877" s="6">
        <v>100</v>
      </c>
      <c r="H6877" s="6"/>
      <c r="I6877" s="6"/>
      <c r="J6877" s="6"/>
      <c r="K6877" s="6"/>
      <c r="L6877" s="6" t="s">
        <v>12284</v>
      </c>
      <c r="M6877" s="6">
        <v>56</v>
      </c>
      <c r="N6877" s="6" t="str">
        <f>VLOOKUP(A6877,web_archive!D:AB,18,FALSE)</f>
        <v>Normal / Upper / Baby</v>
      </c>
      <c r="O6877" s="6">
        <v>2</v>
      </c>
      <c r="P6877" s="6"/>
      <c r="Q6877" s="6"/>
      <c r="R6877" s="6"/>
      <c r="S6877" s="6"/>
      <c r="T6877" s="6"/>
      <c r="U6877" s="6" t="s">
        <v>24486</v>
      </c>
      <c r="V6877" s="6" t="s">
        <v>12299</v>
      </c>
      <c r="W6877" s="6" t="s">
        <v>12299</v>
      </c>
      <c r="X6877" s="6"/>
      <c r="Y6877" s="6"/>
    </row>
    <row r="6878" spans="1:25" x14ac:dyDescent="0.3">
      <c r="A6878" s="6">
        <v>12735</v>
      </c>
      <c r="B6878" s="6" t="s">
        <v>8602</v>
      </c>
      <c r="C6878" s="6" t="s">
        <v>8603</v>
      </c>
      <c r="D6878" s="6">
        <v>0</v>
      </c>
      <c r="E6878" s="6">
        <v>2</v>
      </c>
      <c r="F6878" s="6"/>
      <c r="G6878" s="6">
        <v>100</v>
      </c>
      <c r="H6878" s="6"/>
      <c r="I6878" s="6"/>
      <c r="J6878" s="6"/>
      <c r="K6878" s="6"/>
      <c r="L6878" s="6" t="s">
        <v>12284</v>
      </c>
      <c r="M6878" s="6">
        <v>56</v>
      </c>
      <c r="N6878" s="6" t="str">
        <f>VLOOKUP(A6878,web_archive!D:AB,18,FALSE)</f>
        <v>Normal / Upper / Baby</v>
      </c>
      <c r="O6878" s="6">
        <v>2</v>
      </c>
      <c r="P6878" s="6"/>
      <c r="Q6878" s="6"/>
      <c r="R6878" s="6"/>
      <c r="S6878" s="6"/>
      <c r="T6878" s="6"/>
      <c r="U6878" s="6" t="s">
        <v>24487</v>
      </c>
      <c r="V6878" s="6" t="s">
        <v>12299</v>
      </c>
      <c r="W6878" s="6" t="s">
        <v>12299</v>
      </c>
      <c r="X6878" s="6"/>
      <c r="Y6878" s="6"/>
    </row>
    <row r="6879" spans="1:25" x14ac:dyDescent="0.3">
      <c r="A6879" s="6">
        <v>12736</v>
      </c>
      <c r="B6879" s="6" t="s">
        <v>8607</v>
      </c>
      <c r="C6879" s="6" t="s">
        <v>8608</v>
      </c>
      <c r="D6879" s="6">
        <v>0</v>
      </c>
      <c r="E6879" s="6">
        <v>2</v>
      </c>
      <c r="F6879" s="6"/>
      <c r="G6879" s="6">
        <v>100</v>
      </c>
      <c r="H6879" s="6"/>
      <c r="I6879" s="6"/>
      <c r="J6879" s="6"/>
      <c r="K6879" s="6"/>
      <c r="L6879" s="6" t="s">
        <v>12284</v>
      </c>
      <c r="M6879" s="6">
        <v>56</v>
      </c>
      <c r="N6879" s="6" t="str">
        <f>VLOOKUP(A6879,web_archive!D:AB,18,FALSE)</f>
        <v>Normal / Upper / Baby</v>
      </c>
      <c r="O6879" s="6">
        <v>2</v>
      </c>
      <c r="P6879" s="6"/>
      <c r="Q6879" s="6"/>
      <c r="R6879" s="6"/>
      <c r="S6879" s="6"/>
      <c r="T6879" s="6"/>
      <c r="U6879" s="6" t="s">
        <v>24488</v>
      </c>
      <c r="V6879" s="6" t="s">
        <v>12299</v>
      </c>
      <c r="W6879" s="6" t="s">
        <v>12299</v>
      </c>
      <c r="X6879" s="6"/>
      <c r="Y6879" s="6"/>
    </row>
    <row r="6880" spans="1:25" x14ac:dyDescent="0.3">
      <c r="A6880" s="6">
        <v>12737</v>
      </c>
      <c r="B6880" s="6" t="s">
        <v>8611</v>
      </c>
      <c r="C6880" s="6" t="s">
        <v>24489</v>
      </c>
      <c r="D6880" s="6">
        <v>0</v>
      </c>
      <c r="E6880" s="6">
        <v>2</v>
      </c>
      <c r="F6880" s="6"/>
      <c r="G6880" s="6">
        <v>100</v>
      </c>
      <c r="H6880" s="6"/>
      <c r="I6880" s="6"/>
      <c r="J6880" s="6"/>
      <c r="K6880" s="6"/>
      <c r="L6880" s="6" t="s">
        <v>12284</v>
      </c>
      <c r="M6880" s="6">
        <v>56</v>
      </c>
      <c r="N6880" s="6" t="str">
        <f>VLOOKUP(A6880,web_archive!D:AB,18,FALSE)</f>
        <v>Normal / Upper / Baby</v>
      </c>
      <c r="O6880" s="6">
        <v>2</v>
      </c>
      <c r="P6880" s="6"/>
      <c r="Q6880" s="6"/>
      <c r="R6880" s="6"/>
      <c r="S6880" s="6"/>
      <c r="T6880" s="6"/>
      <c r="U6880" s="6" t="s">
        <v>24490</v>
      </c>
      <c r="V6880" s="6" t="s">
        <v>12299</v>
      </c>
      <c r="W6880" s="6" t="s">
        <v>12299</v>
      </c>
      <c r="X6880" s="6"/>
      <c r="Y6880" s="6"/>
    </row>
    <row r="6881" spans="1:28" x14ac:dyDescent="0.3">
      <c r="A6881" s="6">
        <v>12738</v>
      </c>
      <c r="B6881" s="6" t="s">
        <v>8619</v>
      </c>
      <c r="C6881" s="6" t="s">
        <v>8620</v>
      </c>
      <c r="D6881" s="6">
        <v>0</v>
      </c>
      <c r="E6881" s="6">
        <v>2</v>
      </c>
      <c r="F6881" s="6"/>
      <c r="G6881" s="6">
        <v>100</v>
      </c>
      <c r="H6881" s="6"/>
      <c r="I6881" s="6"/>
      <c r="J6881" s="6"/>
      <c r="K6881" s="6"/>
      <c r="L6881" s="6" t="s">
        <v>12284</v>
      </c>
      <c r="M6881" s="6">
        <v>56</v>
      </c>
      <c r="N6881" s="6" t="str">
        <f>VLOOKUP(A6881,web_archive!D:AB,18,FALSE)</f>
        <v>Normal / Upper / Baby</v>
      </c>
      <c r="O6881" s="6">
        <v>2</v>
      </c>
      <c r="P6881" s="6"/>
      <c r="Q6881" s="6"/>
      <c r="R6881" s="6"/>
      <c r="S6881" s="6"/>
      <c r="T6881" s="6"/>
      <c r="U6881" s="6" t="s">
        <v>24491</v>
      </c>
      <c r="V6881" s="6" t="s">
        <v>12299</v>
      </c>
      <c r="W6881" s="6" t="s">
        <v>12299</v>
      </c>
      <c r="X6881" s="6"/>
      <c r="Y6881" s="6"/>
      <c r="Z6881" s="6"/>
      <c r="AA6881" s="6"/>
      <c r="AB6881" s="6"/>
    </row>
    <row r="6882" spans="1:28" x14ac:dyDescent="0.3">
      <c r="A6882" s="6" t="s">
        <v>12401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 t="e">
        <f>VLOOKUP(A6882,web_archive!D:AB,18,FALSE)</f>
        <v>#N/A</v>
      </c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</row>
    <row r="6883" spans="1:28" x14ac:dyDescent="0.3">
      <c r="A6883" s="6" t="s">
        <v>24492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 t="e">
        <f>VLOOKUP(A6883,web_archive!D:AB,18,FALSE)</f>
        <v>#N/A</v>
      </c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</row>
    <row r="6884" spans="1:28" x14ac:dyDescent="0.3">
      <c r="A6884" s="6" t="s">
        <v>12401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 t="e">
        <f>VLOOKUP(A6884,web_archive!D:AB,18,FALSE)</f>
        <v>#N/A</v>
      </c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</row>
    <row r="6885" spans="1:28" x14ac:dyDescent="0.3">
      <c r="A6885" s="6">
        <v>12739</v>
      </c>
      <c r="B6885" s="6" t="s">
        <v>24493</v>
      </c>
      <c r="C6885" s="6" t="s">
        <v>24494</v>
      </c>
      <c r="D6885" s="6">
        <v>2</v>
      </c>
      <c r="E6885" s="6">
        <v>0</v>
      </c>
      <c r="F6885" s="6"/>
      <c r="G6885" s="6">
        <v>10</v>
      </c>
      <c r="H6885" s="6"/>
      <c r="I6885" s="6"/>
      <c r="J6885" s="6"/>
      <c r="K6885" s="6"/>
      <c r="L6885" s="6" t="s">
        <v>12295</v>
      </c>
      <c r="M6885" s="6">
        <v>63</v>
      </c>
      <c r="N6885" s="6" t="e">
        <f>VLOOKUP(A6885,web_archive!D:AB,18,FALSE)</f>
        <v>#N/A</v>
      </c>
      <c r="O6885" s="6">
        <v>2</v>
      </c>
      <c r="P6885" s="6"/>
      <c r="Q6885" s="6"/>
      <c r="R6885" s="6"/>
      <c r="S6885" s="6"/>
      <c r="T6885" s="6"/>
      <c r="U6885" s="6" t="s">
        <v>12465</v>
      </c>
      <c r="V6885" s="6" t="s">
        <v>12489</v>
      </c>
      <c r="W6885" s="6" t="s">
        <v>12299</v>
      </c>
      <c r="X6885" s="6" t="s">
        <v>12299</v>
      </c>
      <c r="Y6885" s="6"/>
      <c r="Z6885" s="6"/>
      <c r="AA6885" s="6"/>
      <c r="AB6885" s="6"/>
    </row>
    <row r="6886" spans="1:28" x14ac:dyDescent="0.3">
      <c r="A6886" s="6">
        <v>12740</v>
      </c>
      <c r="B6886" s="6" t="s">
        <v>24495</v>
      </c>
      <c r="C6886" s="6" t="s">
        <v>24496</v>
      </c>
      <c r="D6886" s="6">
        <v>2</v>
      </c>
      <c r="E6886" s="6">
        <v>1</v>
      </c>
      <c r="F6886" s="6"/>
      <c r="G6886" s="6">
        <v>0</v>
      </c>
      <c r="H6886" s="6"/>
      <c r="I6886" s="6"/>
      <c r="J6886" s="6"/>
      <c r="K6886" s="6"/>
      <c r="L6886" s="6" t="s">
        <v>12295</v>
      </c>
      <c r="M6886" s="6">
        <v>63</v>
      </c>
      <c r="N6886" s="6" t="e">
        <f>VLOOKUP(A6886,web_archive!D:AB,18,FALSE)</f>
        <v>#N/A</v>
      </c>
      <c r="O6886" s="6">
        <v>2</v>
      </c>
      <c r="P6886" s="6"/>
      <c r="Q6886" s="6"/>
      <c r="R6886" s="6"/>
      <c r="S6886" s="6"/>
      <c r="T6886" s="6"/>
      <c r="U6886" s="6" t="s">
        <v>24497</v>
      </c>
      <c r="V6886" s="6" t="s">
        <v>13353</v>
      </c>
      <c r="W6886" s="6">
        <v>60</v>
      </c>
      <c r="X6886" s="6">
        <v>0</v>
      </c>
      <c r="Y6886" s="6">
        <v>0</v>
      </c>
      <c r="Z6886" s="6" t="s">
        <v>24498</v>
      </c>
      <c r="AA6886" s="6" t="s">
        <v>12299</v>
      </c>
      <c r="AB6886" s="6" t="s">
        <v>12299</v>
      </c>
    </row>
    <row r="6887" spans="1:28" x14ac:dyDescent="0.3">
      <c r="A6887" s="6">
        <v>12741</v>
      </c>
      <c r="B6887" s="6" t="s">
        <v>24499</v>
      </c>
      <c r="C6887" s="6" t="s">
        <v>24500</v>
      </c>
      <c r="D6887" s="6">
        <v>2</v>
      </c>
      <c r="E6887" s="6">
        <v>1</v>
      </c>
      <c r="F6887" s="6"/>
      <c r="G6887" s="6">
        <v>0</v>
      </c>
      <c r="H6887" s="6"/>
      <c r="I6887" s="6"/>
      <c r="J6887" s="6"/>
      <c r="K6887" s="6"/>
      <c r="L6887" s="6" t="s">
        <v>12295</v>
      </c>
      <c r="M6887" s="6">
        <v>63</v>
      </c>
      <c r="N6887" s="6" t="e">
        <f>VLOOKUP(A6887,web_archive!D:AB,18,FALSE)</f>
        <v>#N/A</v>
      </c>
      <c r="O6887" s="6">
        <v>2</v>
      </c>
      <c r="P6887" s="6"/>
      <c r="Q6887" s="6"/>
      <c r="R6887" s="6"/>
      <c r="S6887" s="6"/>
      <c r="T6887" s="6"/>
      <c r="U6887" s="6" t="s">
        <v>24501</v>
      </c>
      <c r="V6887" s="6" t="s">
        <v>13353</v>
      </c>
      <c r="W6887" s="6">
        <v>60</v>
      </c>
      <c r="X6887" s="6">
        <v>0</v>
      </c>
      <c r="Y6887" s="6">
        <v>0</v>
      </c>
      <c r="Z6887" s="6" t="s">
        <v>24502</v>
      </c>
      <c r="AA6887" s="6" t="s">
        <v>12299</v>
      </c>
      <c r="AB6887" s="6" t="s">
        <v>12299</v>
      </c>
    </row>
    <row r="6888" spans="1:28" x14ac:dyDescent="0.3">
      <c r="A6888" s="6">
        <v>12742</v>
      </c>
      <c r="B6888" s="6" t="s">
        <v>24503</v>
      </c>
      <c r="C6888" s="6" t="s">
        <v>24504</v>
      </c>
      <c r="D6888" s="6">
        <v>2</v>
      </c>
      <c r="E6888" s="6">
        <v>0</v>
      </c>
      <c r="F6888" s="6"/>
      <c r="G6888" s="6">
        <v>0</v>
      </c>
      <c r="H6888" s="6"/>
      <c r="I6888" s="6"/>
      <c r="J6888" s="6"/>
      <c r="K6888" s="6"/>
      <c r="L6888" s="6" t="s">
        <v>12295</v>
      </c>
      <c r="M6888" s="6">
        <v>63</v>
      </c>
      <c r="N6888" s="6" t="e">
        <f>VLOOKUP(A6888,web_archive!D:AB,18,FALSE)</f>
        <v>#N/A</v>
      </c>
      <c r="O6888" s="6">
        <v>2</v>
      </c>
      <c r="P6888" s="6"/>
      <c r="Q6888" s="6"/>
      <c r="R6888" s="6"/>
      <c r="S6888" s="6"/>
      <c r="T6888" s="6"/>
      <c r="U6888" s="6" t="s">
        <v>24505</v>
      </c>
      <c r="V6888" s="6" t="s">
        <v>12368</v>
      </c>
      <c r="W6888" s="6" t="s">
        <v>12299</v>
      </c>
      <c r="X6888" s="6" t="s">
        <v>12299</v>
      </c>
      <c r="Y6888" s="6"/>
      <c r="Z6888" s="6"/>
      <c r="AA6888" s="6"/>
      <c r="AB6888" s="6"/>
    </row>
    <row r="6889" spans="1:28" x14ac:dyDescent="0.3">
      <c r="A6889" s="6">
        <v>12743</v>
      </c>
      <c r="B6889" s="6" t="s">
        <v>24506</v>
      </c>
      <c r="C6889" s="6" t="s">
        <v>24504</v>
      </c>
      <c r="D6889" s="6">
        <v>2</v>
      </c>
      <c r="E6889" s="6">
        <v>0</v>
      </c>
      <c r="F6889" s="6"/>
      <c r="G6889" s="6">
        <v>0</v>
      </c>
      <c r="H6889" s="6"/>
      <c r="I6889" s="6"/>
      <c r="J6889" s="6"/>
      <c r="K6889" s="6"/>
      <c r="L6889" s="6" t="s">
        <v>12295</v>
      </c>
      <c r="M6889" s="6">
        <v>63</v>
      </c>
      <c r="N6889" s="6" t="e">
        <f>VLOOKUP(A6889,web_archive!D:AB,18,FALSE)</f>
        <v>#N/A</v>
      </c>
      <c r="O6889" s="6">
        <v>2</v>
      </c>
      <c r="P6889" s="6"/>
      <c r="Q6889" s="6"/>
      <c r="R6889" s="6"/>
      <c r="S6889" s="6"/>
      <c r="T6889" s="6"/>
      <c r="U6889" s="6" t="s">
        <v>24507</v>
      </c>
      <c r="V6889" s="6" t="s">
        <v>12368</v>
      </c>
      <c r="W6889" s="6" t="s">
        <v>12299</v>
      </c>
      <c r="X6889" s="6" t="s">
        <v>12299</v>
      </c>
      <c r="Y6889" s="6"/>
      <c r="Z6889" s="6"/>
      <c r="AA6889" s="6"/>
      <c r="AB6889" s="6"/>
    </row>
    <row r="6890" spans="1:28" x14ac:dyDescent="0.3">
      <c r="A6890" s="6">
        <v>12744</v>
      </c>
      <c r="B6890" s="6" t="s">
        <v>24508</v>
      </c>
      <c r="C6890" s="6" t="s">
        <v>24509</v>
      </c>
      <c r="D6890" s="6">
        <v>2</v>
      </c>
      <c r="E6890" s="6">
        <v>0</v>
      </c>
      <c r="F6890" s="6"/>
      <c r="G6890" s="6">
        <v>0</v>
      </c>
      <c r="H6890" s="6"/>
      <c r="I6890" s="6"/>
      <c r="J6890" s="6"/>
      <c r="K6890" s="6"/>
      <c r="L6890" s="6" t="s">
        <v>12295</v>
      </c>
      <c r="M6890" s="6">
        <v>63</v>
      </c>
      <c r="N6890" s="6" t="e">
        <f>VLOOKUP(A6890,web_archive!D:AB,18,FALSE)</f>
        <v>#N/A</v>
      </c>
      <c r="O6890" s="6">
        <v>2</v>
      </c>
      <c r="P6890" s="6"/>
      <c r="Q6890" s="6"/>
      <c r="R6890" s="6"/>
      <c r="S6890" s="6"/>
      <c r="T6890" s="6"/>
      <c r="U6890" s="6" t="s">
        <v>24510</v>
      </c>
      <c r="V6890" s="6" t="s">
        <v>12368</v>
      </c>
      <c r="W6890" s="6" t="s">
        <v>12299</v>
      </c>
      <c r="X6890" s="6" t="s">
        <v>12299</v>
      </c>
      <c r="Y6890" s="6"/>
      <c r="Z6890" s="6"/>
      <c r="AA6890" s="6"/>
      <c r="AB6890" s="6"/>
    </row>
    <row r="6891" spans="1:28" x14ac:dyDescent="0.3">
      <c r="A6891" s="6">
        <v>12745</v>
      </c>
      <c r="B6891" s="6" t="s">
        <v>24511</v>
      </c>
      <c r="C6891" s="6" t="s">
        <v>24512</v>
      </c>
      <c r="D6891" s="6">
        <v>2</v>
      </c>
      <c r="E6891" s="6">
        <v>20</v>
      </c>
      <c r="F6891" s="6"/>
      <c r="G6891" s="6">
        <v>10</v>
      </c>
      <c r="H6891" s="6"/>
      <c r="I6891" s="6"/>
      <c r="J6891" s="6"/>
      <c r="K6891" s="6"/>
      <c r="L6891" s="6" t="s">
        <v>12295</v>
      </c>
      <c r="M6891" s="6">
        <v>63</v>
      </c>
      <c r="N6891" s="6" t="e">
        <f>VLOOKUP(A6891,web_archive!D:AB,18,FALSE)</f>
        <v>#N/A</v>
      </c>
      <c r="O6891" s="6">
        <v>2</v>
      </c>
      <c r="P6891" s="6"/>
      <c r="Q6891" s="6"/>
      <c r="R6891" s="6"/>
      <c r="S6891" s="6"/>
      <c r="T6891" s="6"/>
      <c r="U6891" s="6" t="s">
        <v>12299</v>
      </c>
      <c r="V6891" s="6" t="s">
        <v>12299</v>
      </c>
      <c r="W6891" s="6" t="s">
        <v>12299</v>
      </c>
      <c r="X6891" s="6"/>
      <c r="Y6891" s="6"/>
      <c r="Z6891" s="6"/>
      <c r="AA6891" s="6"/>
      <c r="AB6891" s="6"/>
    </row>
    <row r="6892" spans="1:28" x14ac:dyDescent="0.3">
      <c r="A6892" s="6">
        <v>12746</v>
      </c>
      <c r="B6892" s="6" t="s">
        <v>24513</v>
      </c>
      <c r="C6892" s="6" t="s">
        <v>24514</v>
      </c>
      <c r="D6892" s="6">
        <v>2</v>
      </c>
      <c r="E6892" s="6">
        <v>20</v>
      </c>
      <c r="F6892" s="6"/>
      <c r="G6892" s="6">
        <v>10</v>
      </c>
      <c r="H6892" s="6"/>
      <c r="I6892" s="6"/>
      <c r="J6892" s="6"/>
      <c r="K6892" s="6"/>
      <c r="L6892" s="6" t="s">
        <v>12295</v>
      </c>
      <c r="M6892" s="6">
        <v>63</v>
      </c>
      <c r="N6892" s="6" t="e">
        <f>VLOOKUP(A6892,web_archive!D:AB,18,FALSE)</f>
        <v>#N/A</v>
      </c>
      <c r="O6892" s="6">
        <v>2</v>
      </c>
      <c r="P6892" s="6"/>
      <c r="Q6892" s="6"/>
      <c r="R6892" s="6"/>
      <c r="S6892" s="6"/>
      <c r="T6892" s="6"/>
      <c r="U6892" s="6" t="s">
        <v>12299</v>
      </c>
      <c r="V6892" s="6" t="s">
        <v>12299</v>
      </c>
      <c r="W6892" s="6" t="s">
        <v>12299</v>
      </c>
      <c r="X6892" s="6"/>
      <c r="Y6892" s="6"/>
      <c r="Z6892" s="6"/>
      <c r="AA6892" s="6"/>
      <c r="AB6892" s="6"/>
    </row>
    <row r="6893" spans="1:28" x14ac:dyDescent="0.3">
      <c r="A6893" s="6">
        <v>12747</v>
      </c>
      <c r="B6893" s="6" t="s">
        <v>24515</v>
      </c>
      <c r="C6893" s="6" t="s">
        <v>24516</v>
      </c>
      <c r="D6893" s="6">
        <v>2</v>
      </c>
      <c r="E6893" s="6">
        <v>20</v>
      </c>
      <c r="F6893" s="6"/>
      <c r="G6893" s="6">
        <v>10</v>
      </c>
      <c r="H6893" s="6"/>
      <c r="I6893" s="6"/>
      <c r="J6893" s="6"/>
      <c r="K6893" s="6"/>
      <c r="L6893" s="6" t="s">
        <v>12295</v>
      </c>
      <c r="M6893" s="6">
        <v>63</v>
      </c>
      <c r="N6893" s="6" t="e">
        <f>VLOOKUP(A6893,web_archive!D:AB,18,FALSE)</f>
        <v>#N/A</v>
      </c>
      <c r="O6893" s="6">
        <v>2</v>
      </c>
      <c r="P6893" s="6"/>
      <c r="Q6893" s="6"/>
      <c r="R6893" s="6"/>
      <c r="S6893" s="6"/>
      <c r="T6893" s="6"/>
      <c r="U6893" s="6" t="s">
        <v>12299</v>
      </c>
      <c r="V6893" s="6" t="s">
        <v>12299</v>
      </c>
      <c r="W6893" s="6" t="s">
        <v>12299</v>
      </c>
      <c r="X6893" s="6"/>
      <c r="Y6893" s="6"/>
      <c r="Z6893" s="6"/>
      <c r="AA6893" s="6"/>
      <c r="AB6893" s="6"/>
    </row>
    <row r="6894" spans="1:28" x14ac:dyDescent="0.3">
      <c r="A6894" s="6">
        <v>12748</v>
      </c>
      <c r="B6894" s="6" t="s">
        <v>24517</v>
      </c>
      <c r="C6894" s="6" t="s">
        <v>24518</v>
      </c>
      <c r="D6894" s="6">
        <v>2</v>
      </c>
      <c r="E6894" s="6">
        <v>20</v>
      </c>
      <c r="F6894" s="6"/>
      <c r="G6894" s="6">
        <v>10</v>
      </c>
      <c r="H6894" s="6"/>
      <c r="I6894" s="6"/>
      <c r="J6894" s="6"/>
      <c r="K6894" s="6"/>
      <c r="L6894" s="6" t="s">
        <v>12295</v>
      </c>
      <c r="M6894" s="6">
        <v>63</v>
      </c>
      <c r="N6894" s="6" t="e">
        <f>VLOOKUP(A6894,web_archive!D:AB,18,FALSE)</f>
        <v>#N/A</v>
      </c>
      <c r="O6894" s="6">
        <v>2</v>
      </c>
      <c r="P6894" s="6"/>
      <c r="Q6894" s="6"/>
      <c r="R6894" s="6"/>
      <c r="S6894" s="6"/>
      <c r="T6894" s="6"/>
      <c r="U6894" s="6" t="s">
        <v>12299</v>
      </c>
      <c r="V6894" s="6" t="s">
        <v>12299</v>
      </c>
      <c r="W6894" s="6" t="s">
        <v>12299</v>
      </c>
      <c r="X6894" s="6"/>
      <c r="Y6894" s="6"/>
      <c r="Z6894" s="6"/>
      <c r="AA6894" s="6"/>
      <c r="AB6894" s="6"/>
    </row>
    <row r="6895" spans="1:28" x14ac:dyDescent="0.3">
      <c r="A6895" s="6">
        <v>12749</v>
      </c>
      <c r="B6895" s="6" t="s">
        <v>24519</v>
      </c>
      <c r="C6895" s="6" t="s">
        <v>24520</v>
      </c>
      <c r="D6895" s="6">
        <v>2</v>
      </c>
      <c r="E6895" s="6">
        <v>20</v>
      </c>
      <c r="F6895" s="6"/>
      <c r="G6895" s="6">
        <v>10</v>
      </c>
      <c r="H6895" s="6"/>
      <c r="I6895" s="6"/>
      <c r="J6895" s="6"/>
      <c r="K6895" s="6"/>
      <c r="L6895" s="6" t="s">
        <v>12295</v>
      </c>
      <c r="M6895" s="6">
        <v>63</v>
      </c>
      <c r="N6895" s="6" t="e">
        <f>VLOOKUP(A6895,web_archive!D:AB,18,FALSE)</f>
        <v>#N/A</v>
      </c>
      <c r="O6895" s="6">
        <v>2</v>
      </c>
      <c r="P6895" s="6"/>
      <c r="Q6895" s="6"/>
      <c r="R6895" s="6"/>
      <c r="S6895" s="6"/>
      <c r="T6895" s="6"/>
      <c r="U6895" s="6" t="s">
        <v>12299</v>
      </c>
      <c r="V6895" s="6" t="s">
        <v>12299</v>
      </c>
      <c r="W6895" s="6" t="s">
        <v>12299</v>
      </c>
      <c r="X6895" s="6"/>
      <c r="Y6895" s="6"/>
      <c r="Z6895" s="6"/>
      <c r="AA6895" s="6"/>
      <c r="AB6895" s="6"/>
    </row>
    <row r="6896" spans="1:28" x14ac:dyDescent="0.3">
      <c r="A6896" s="6">
        <v>12750</v>
      </c>
      <c r="B6896" s="6" t="s">
        <v>24521</v>
      </c>
      <c r="C6896" s="6" t="s">
        <v>24522</v>
      </c>
      <c r="D6896" s="6">
        <v>2</v>
      </c>
      <c r="E6896" s="6">
        <v>20</v>
      </c>
      <c r="F6896" s="6"/>
      <c r="G6896" s="6">
        <v>10</v>
      </c>
      <c r="H6896" s="6"/>
      <c r="I6896" s="6"/>
      <c r="J6896" s="6"/>
      <c r="K6896" s="6"/>
      <c r="L6896" s="6" t="s">
        <v>12295</v>
      </c>
      <c r="M6896" s="6">
        <v>63</v>
      </c>
      <c r="N6896" s="6" t="e">
        <f>VLOOKUP(A6896,web_archive!D:AB,18,FALSE)</f>
        <v>#N/A</v>
      </c>
      <c r="O6896" s="6">
        <v>2</v>
      </c>
      <c r="P6896" s="6"/>
      <c r="Q6896" s="6"/>
      <c r="R6896" s="6"/>
      <c r="S6896" s="6"/>
      <c r="T6896" s="6"/>
      <c r="U6896" s="6" t="s">
        <v>12299</v>
      </c>
      <c r="V6896" s="6" t="s">
        <v>12299</v>
      </c>
      <c r="W6896" s="6" t="s">
        <v>12299</v>
      </c>
      <c r="X6896" s="6"/>
      <c r="Y6896" s="6"/>
      <c r="Z6896" s="6"/>
      <c r="AA6896" s="6"/>
      <c r="AB6896" s="6"/>
    </row>
    <row r="6897" spans="1:25" x14ac:dyDescent="0.3">
      <c r="A6897" s="6">
        <v>12751</v>
      </c>
      <c r="B6897" s="6" t="s">
        <v>24523</v>
      </c>
      <c r="C6897" s="6" t="s">
        <v>24524</v>
      </c>
      <c r="D6897" s="6">
        <v>2</v>
      </c>
      <c r="E6897" s="6">
        <v>20</v>
      </c>
      <c r="F6897" s="6"/>
      <c r="G6897" s="6">
        <v>10</v>
      </c>
      <c r="H6897" s="6"/>
      <c r="I6897" s="6"/>
      <c r="J6897" s="6"/>
      <c r="K6897" s="6"/>
      <c r="L6897" s="6" t="s">
        <v>12295</v>
      </c>
      <c r="M6897" s="6">
        <v>63</v>
      </c>
      <c r="N6897" s="6" t="e">
        <f>VLOOKUP(A6897,web_archive!D:AB,18,FALSE)</f>
        <v>#N/A</v>
      </c>
      <c r="O6897" s="6">
        <v>2</v>
      </c>
      <c r="P6897" s="6"/>
      <c r="Q6897" s="6"/>
      <c r="R6897" s="6"/>
      <c r="S6897" s="6"/>
      <c r="T6897" s="6"/>
      <c r="U6897" s="6" t="s">
        <v>12299</v>
      </c>
      <c r="V6897" s="6" t="s">
        <v>12299</v>
      </c>
      <c r="W6897" s="6" t="s">
        <v>12299</v>
      </c>
      <c r="X6897" s="6"/>
      <c r="Y6897" s="6"/>
    </row>
    <row r="6898" spans="1:25" x14ac:dyDescent="0.3">
      <c r="A6898" s="6">
        <v>12752</v>
      </c>
      <c r="B6898" s="6" t="s">
        <v>24525</v>
      </c>
      <c r="C6898" s="6" t="s">
        <v>24526</v>
      </c>
      <c r="D6898" s="6">
        <v>2</v>
      </c>
      <c r="E6898" s="6">
        <v>20</v>
      </c>
      <c r="F6898" s="6"/>
      <c r="G6898" s="6">
        <v>10</v>
      </c>
      <c r="H6898" s="6"/>
      <c r="I6898" s="6"/>
      <c r="J6898" s="6"/>
      <c r="K6898" s="6"/>
      <c r="L6898" s="6" t="s">
        <v>12295</v>
      </c>
      <c r="M6898" s="6">
        <v>63</v>
      </c>
      <c r="N6898" s="6" t="e">
        <f>VLOOKUP(A6898,web_archive!D:AB,18,FALSE)</f>
        <v>#N/A</v>
      </c>
      <c r="O6898" s="6">
        <v>2</v>
      </c>
      <c r="P6898" s="6"/>
      <c r="Q6898" s="6"/>
      <c r="R6898" s="6"/>
      <c r="S6898" s="6"/>
      <c r="T6898" s="6"/>
      <c r="U6898" s="6" t="s">
        <v>12299</v>
      </c>
      <c r="V6898" s="6" t="s">
        <v>12299</v>
      </c>
      <c r="W6898" s="6" t="s">
        <v>12299</v>
      </c>
      <c r="X6898" s="6"/>
      <c r="Y6898" s="6"/>
    </row>
    <row r="6899" spans="1:25" x14ac:dyDescent="0.3">
      <c r="A6899" s="6">
        <v>12753</v>
      </c>
      <c r="B6899" s="6" t="s">
        <v>24527</v>
      </c>
      <c r="C6899" s="6" t="s">
        <v>24528</v>
      </c>
      <c r="D6899" s="6">
        <v>2</v>
      </c>
      <c r="E6899" s="6">
        <v>20</v>
      </c>
      <c r="F6899" s="6"/>
      <c r="G6899" s="6">
        <v>10</v>
      </c>
      <c r="H6899" s="6"/>
      <c r="I6899" s="6"/>
      <c r="J6899" s="6"/>
      <c r="K6899" s="6"/>
      <c r="L6899" s="6" t="s">
        <v>12295</v>
      </c>
      <c r="M6899" s="6">
        <v>63</v>
      </c>
      <c r="N6899" s="6" t="e">
        <f>VLOOKUP(A6899,web_archive!D:AB,18,FALSE)</f>
        <v>#N/A</v>
      </c>
      <c r="O6899" s="6">
        <v>2</v>
      </c>
      <c r="P6899" s="6"/>
      <c r="Q6899" s="6"/>
      <c r="R6899" s="6"/>
      <c r="S6899" s="6"/>
      <c r="T6899" s="6"/>
      <c r="U6899" s="6" t="s">
        <v>12299</v>
      </c>
      <c r="V6899" s="6" t="s">
        <v>12299</v>
      </c>
      <c r="W6899" s="6" t="s">
        <v>12299</v>
      </c>
      <c r="X6899" s="6"/>
      <c r="Y6899" s="6"/>
    </row>
    <row r="6900" spans="1:25" x14ac:dyDescent="0.3">
      <c r="A6900" s="6">
        <v>12754</v>
      </c>
      <c r="B6900" s="6" t="s">
        <v>24529</v>
      </c>
      <c r="C6900" s="6" t="s">
        <v>24530</v>
      </c>
      <c r="D6900" s="6">
        <v>2</v>
      </c>
      <c r="E6900" s="6">
        <v>0</v>
      </c>
      <c r="F6900" s="6"/>
      <c r="G6900" s="6">
        <v>10</v>
      </c>
      <c r="H6900" s="6"/>
      <c r="I6900" s="6"/>
      <c r="J6900" s="6"/>
      <c r="K6900" s="6"/>
      <c r="L6900" s="6" t="s">
        <v>12295</v>
      </c>
      <c r="M6900" s="6">
        <v>63</v>
      </c>
      <c r="N6900" s="6" t="e">
        <f>VLOOKUP(A6900,web_archive!D:AB,18,FALSE)</f>
        <v>#N/A</v>
      </c>
      <c r="O6900" s="6">
        <v>2</v>
      </c>
      <c r="P6900" s="6"/>
      <c r="Q6900" s="6"/>
      <c r="R6900" s="6"/>
      <c r="S6900" s="6"/>
      <c r="T6900" s="6"/>
      <c r="U6900" s="6" t="s">
        <v>12414</v>
      </c>
      <c r="V6900" s="6" t="s">
        <v>12370</v>
      </c>
      <c r="W6900" s="6" t="s">
        <v>12299</v>
      </c>
      <c r="X6900" s="6" t="s">
        <v>12299</v>
      </c>
      <c r="Y6900" s="6"/>
    </row>
    <row r="6901" spans="1:25" x14ac:dyDescent="0.3">
      <c r="A6901" s="6">
        <v>12755</v>
      </c>
      <c r="B6901" s="6" t="s">
        <v>24531</v>
      </c>
      <c r="C6901" s="6" t="s">
        <v>24532</v>
      </c>
      <c r="D6901" s="6">
        <v>2</v>
      </c>
      <c r="E6901" s="6">
        <v>2</v>
      </c>
      <c r="F6901" s="6"/>
      <c r="G6901" s="6">
        <v>10</v>
      </c>
      <c r="H6901" s="6"/>
      <c r="I6901" s="6"/>
      <c r="J6901" s="6"/>
      <c r="K6901" s="6"/>
      <c r="L6901" s="6" t="s">
        <v>12295</v>
      </c>
      <c r="M6901" s="6">
        <v>63</v>
      </c>
      <c r="N6901" s="6" t="e">
        <f>VLOOKUP(A6901,web_archive!D:AB,18,FALSE)</f>
        <v>#N/A</v>
      </c>
      <c r="O6901" s="6">
        <v>2</v>
      </c>
      <c r="P6901" s="6"/>
      <c r="Q6901" s="6"/>
      <c r="R6901" s="6"/>
      <c r="S6901" s="6"/>
      <c r="T6901" s="6"/>
      <c r="U6901" s="6" t="s">
        <v>24533</v>
      </c>
      <c r="V6901" s="6" t="s">
        <v>24534</v>
      </c>
      <c r="W6901" s="6" t="s">
        <v>24535</v>
      </c>
      <c r="X6901" s="6" t="s">
        <v>12299</v>
      </c>
      <c r="Y6901" s="6" t="s">
        <v>12299</v>
      </c>
    </row>
    <row r="6902" spans="1:25" x14ac:dyDescent="0.3">
      <c r="A6902" s="6">
        <v>12756</v>
      </c>
      <c r="B6902" s="6" t="s">
        <v>24536</v>
      </c>
      <c r="C6902" s="6" t="s">
        <v>24537</v>
      </c>
      <c r="D6902" s="6">
        <v>2</v>
      </c>
      <c r="E6902" s="6">
        <v>2</v>
      </c>
      <c r="F6902" s="6"/>
      <c r="G6902" s="6">
        <v>10</v>
      </c>
      <c r="H6902" s="6"/>
      <c r="I6902" s="6"/>
      <c r="J6902" s="6"/>
      <c r="K6902" s="6"/>
      <c r="L6902" s="6" t="s">
        <v>12295</v>
      </c>
      <c r="M6902" s="6">
        <v>63</v>
      </c>
      <c r="N6902" s="6" t="e">
        <f>VLOOKUP(A6902,web_archive!D:AB,18,FALSE)</f>
        <v>#N/A</v>
      </c>
      <c r="O6902" s="6">
        <v>2</v>
      </c>
      <c r="P6902" s="6"/>
      <c r="Q6902" s="6"/>
      <c r="R6902" s="6"/>
      <c r="S6902" s="6"/>
      <c r="T6902" s="6"/>
      <c r="U6902" s="6" t="s">
        <v>24538</v>
      </c>
      <c r="V6902" s="6" t="s">
        <v>24539</v>
      </c>
      <c r="W6902" s="6" t="s">
        <v>12299</v>
      </c>
      <c r="X6902" s="6" t="s">
        <v>12299</v>
      </c>
      <c r="Y6902" s="6"/>
    </row>
    <row r="6903" spans="1:25" x14ac:dyDescent="0.3">
      <c r="A6903" s="6">
        <v>12757</v>
      </c>
      <c r="B6903" s="6" t="s">
        <v>24540</v>
      </c>
      <c r="C6903" s="6" t="s">
        <v>24541</v>
      </c>
      <c r="D6903" s="6">
        <v>2</v>
      </c>
      <c r="E6903" s="6">
        <v>10</v>
      </c>
      <c r="F6903" s="6"/>
      <c r="G6903" s="6">
        <v>0</v>
      </c>
      <c r="H6903" s="6"/>
      <c r="I6903" s="6"/>
      <c r="J6903" s="6"/>
      <c r="K6903" s="6"/>
      <c r="L6903" s="6" t="s">
        <v>12295</v>
      </c>
      <c r="M6903" s="6">
        <v>63</v>
      </c>
      <c r="N6903" s="6" t="e">
        <f>VLOOKUP(A6903,web_archive!D:AB,18,FALSE)</f>
        <v>#N/A</v>
      </c>
      <c r="O6903" s="6">
        <v>2</v>
      </c>
      <c r="P6903" s="6"/>
      <c r="Q6903" s="6"/>
      <c r="R6903" s="6"/>
      <c r="S6903" s="6"/>
      <c r="T6903" s="6"/>
      <c r="U6903" s="6" t="s">
        <v>12299</v>
      </c>
      <c r="V6903" s="6" t="s">
        <v>12299</v>
      </c>
      <c r="W6903" s="6" t="s">
        <v>12299</v>
      </c>
      <c r="X6903" s="6"/>
      <c r="Y6903" s="6"/>
    </row>
    <row r="6904" spans="1:25" x14ac:dyDescent="0.3">
      <c r="A6904" s="6">
        <v>12758</v>
      </c>
      <c r="B6904" s="6" t="s">
        <v>24542</v>
      </c>
      <c r="C6904" s="6" t="s">
        <v>24543</v>
      </c>
      <c r="D6904" s="6">
        <v>2</v>
      </c>
      <c r="E6904" s="6">
        <v>10</v>
      </c>
      <c r="F6904" s="6"/>
      <c r="G6904" s="6">
        <v>0</v>
      </c>
      <c r="H6904" s="6"/>
      <c r="I6904" s="6"/>
      <c r="J6904" s="6"/>
      <c r="K6904" s="6"/>
      <c r="L6904" s="6" t="s">
        <v>12295</v>
      </c>
      <c r="M6904" s="6">
        <v>63</v>
      </c>
      <c r="N6904" s="6" t="e">
        <f>VLOOKUP(A6904,web_archive!D:AB,18,FALSE)</f>
        <v>#N/A</v>
      </c>
      <c r="O6904" s="6">
        <v>2</v>
      </c>
      <c r="P6904" s="6"/>
      <c r="Q6904" s="6"/>
      <c r="R6904" s="6"/>
      <c r="S6904" s="6"/>
      <c r="T6904" s="6"/>
      <c r="U6904" s="6" t="s">
        <v>12299</v>
      </c>
      <c r="V6904" s="6" t="s">
        <v>12299</v>
      </c>
      <c r="W6904" s="6" t="s">
        <v>12299</v>
      </c>
      <c r="X6904" s="6"/>
      <c r="Y6904" s="6"/>
    </row>
    <row r="6905" spans="1:25" x14ac:dyDescent="0.3">
      <c r="A6905" s="6">
        <v>12759</v>
      </c>
      <c r="B6905" s="6" t="s">
        <v>24544</v>
      </c>
      <c r="C6905" s="6" t="s">
        <v>24545</v>
      </c>
      <c r="D6905" s="6">
        <v>2</v>
      </c>
      <c r="E6905" s="6">
        <v>10</v>
      </c>
      <c r="F6905" s="6"/>
      <c r="G6905" s="6">
        <v>0</v>
      </c>
      <c r="H6905" s="6"/>
      <c r="I6905" s="6"/>
      <c r="J6905" s="6"/>
      <c r="K6905" s="6"/>
      <c r="L6905" s="6" t="s">
        <v>12295</v>
      </c>
      <c r="M6905" s="6">
        <v>63</v>
      </c>
      <c r="N6905" s="6" t="e">
        <f>VLOOKUP(A6905,web_archive!D:AB,18,FALSE)</f>
        <v>#N/A</v>
      </c>
      <c r="O6905" s="6">
        <v>2</v>
      </c>
      <c r="P6905" s="6"/>
      <c r="Q6905" s="6"/>
      <c r="R6905" s="6"/>
      <c r="S6905" s="6"/>
      <c r="T6905" s="6"/>
      <c r="U6905" s="6" t="s">
        <v>12299</v>
      </c>
      <c r="V6905" s="6" t="s">
        <v>12299</v>
      </c>
      <c r="W6905" s="6" t="s">
        <v>12299</v>
      </c>
      <c r="X6905" s="6"/>
      <c r="Y6905" s="6"/>
    </row>
    <row r="6906" spans="1:25" x14ac:dyDescent="0.3">
      <c r="A6906" s="6">
        <v>12760</v>
      </c>
      <c r="B6906" s="6" t="s">
        <v>24546</v>
      </c>
      <c r="C6906" s="6" t="s">
        <v>24547</v>
      </c>
      <c r="D6906" s="6">
        <v>2</v>
      </c>
      <c r="E6906" s="6">
        <v>20</v>
      </c>
      <c r="F6906" s="6"/>
      <c r="G6906" s="6">
        <v>10</v>
      </c>
      <c r="H6906" s="6"/>
      <c r="I6906" s="6"/>
      <c r="J6906" s="6"/>
      <c r="K6906" s="6"/>
      <c r="L6906" s="6" t="s">
        <v>12295</v>
      </c>
      <c r="M6906" s="6">
        <v>63</v>
      </c>
      <c r="N6906" s="6" t="e">
        <f>VLOOKUP(A6906,web_archive!D:AB,18,FALSE)</f>
        <v>#N/A</v>
      </c>
      <c r="O6906" s="6">
        <v>2</v>
      </c>
      <c r="P6906" s="6"/>
      <c r="Q6906" s="6"/>
      <c r="R6906" s="6"/>
      <c r="S6906" s="6"/>
      <c r="T6906" s="6"/>
      <c r="U6906" s="6" t="s">
        <v>23267</v>
      </c>
      <c r="V6906" s="6">
        <v>1200000</v>
      </c>
      <c r="W6906" s="6" t="s">
        <v>12489</v>
      </c>
      <c r="X6906" s="6" t="s">
        <v>12299</v>
      </c>
      <c r="Y6906" s="6" t="s">
        <v>12299</v>
      </c>
    </row>
    <row r="6907" spans="1:25" x14ac:dyDescent="0.3">
      <c r="A6907" s="6">
        <v>12761</v>
      </c>
      <c r="B6907" s="6" t="s">
        <v>24548</v>
      </c>
      <c r="C6907" s="6" t="s">
        <v>24549</v>
      </c>
      <c r="D6907" s="6">
        <v>2</v>
      </c>
      <c r="E6907" s="6">
        <v>20</v>
      </c>
      <c r="F6907" s="6"/>
      <c r="G6907" s="6">
        <v>10</v>
      </c>
      <c r="H6907" s="6"/>
      <c r="I6907" s="6"/>
      <c r="J6907" s="6"/>
      <c r="K6907" s="6"/>
      <c r="L6907" s="6" t="s">
        <v>12295</v>
      </c>
      <c r="M6907" s="6">
        <v>63</v>
      </c>
      <c r="N6907" s="6" t="e">
        <f>VLOOKUP(A6907,web_archive!D:AB,18,FALSE)</f>
        <v>#N/A</v>
      </c>
      <c r="O6907" s="6">
        <v>2</v>
      </c>
      <c r="P6907" s="6"/>
      <c r="Q6907" s="6"/>
      <c r="R6907" s="6"/>
      <c r="S6907" s="6"/>
      <c r="T6907" s="6"/>
      <c r="U6907" s="6" t="s">
        <v>23273</v>
      </c>
      <c r="V6907" s="6">
        <v>1200000</v>
      </c>
      <c r="W6907" s="6" t="s">
        <v>12489</v>
      </c>
      <c r="X6907" s="6" t="s">
        <v>12299</v>
      </c>
      <c r="Y6907" s="6" t="s">
        <v>12299</v>
      </c>
    </row>
    <row r="6908" spans="1:25" x14ac:dyDescent="0.3">
      <c r="A6908" s="6">
        <v>12762</v>
      </c>
      <c r="B6908" s="6" t="s">
        <v>24550</v>
      </c>
      <c r="C6908" s="6" t="s">
        <v>24551</v>
      </c>
      <c r="D6908" s="6">
        <v>2</v>
      </c>
      <c r="E6908" s="6">
        <v>20</v>
      </c>
      <c r="F6908" s="6"/>
      <c r="G6908" s="6">
        <v>10</v>
      </c>
      <c r="H6908" s="6"/>
      <c r="I6908" s="6"/>
      <c r="J6908" s="6"/>
      <c r="K6908" s="6"/>
      <c r="L6908" s="6" t="s">
        <v>12295</v>
      </c>
      <c r="M6908" s="6">
        <v>63</v>
      </c>
      <c r="N6908" s="6" t="e">
        <f>VLOOKUP(A6908,web_archive!D:AB,18,FALSE)</f>
        <v>#N/A</v>
      </c>
      <c r="O6908" s="6">
        <v>2</v>
      </c>
      <c r="P6908" s="6"/>
      <c r="Q6908" s="6"/>
      <c r="R6908" s="6"/>
      <c r="S6908" s="6"/>
      <c r="T6908" s="6"/>
      <c r="U6908" s="6" t="s">
        <v>23279</v>
      </c>
      <c r="V6908" s="6">
        <v>1200000</v>
      </c>
      <c r="W6908" s="6" t="s">
        <v>12489</v>
      </c>
      <c r="X6908" s="6" t="s">
        <v>12299</v>
      </c>
      <c r="Y6908" s="6" t="s">
        <v>12299</v>
      </c>
    </row>
    <row r="6909" spans="1:25" x14ac:dyDescent="0.3">
      <c r="A6909" s="6">
        <v>12763</v>
      </c>
      <c r="B6909" s="6" t="s">
        <v>24552</v>
      </c>
      <c r="C6909" s="6" t="s">
        <v>24553</v>
      </c>
      <c r="D6909" s="6">
        <v>2</v>
      </c>
      <c r="E6909" s="6">
        <v>20</v>
      </c>
      <c r="F6909" s="6"/>
      <c r="G6909" s="6">
        <v>10</v>
      </c>
      <c r="H6909" s="6"/>
      <c r="I6909" s="6"/>
      <c r="J6909" s="6"/>
      <c r="K6909" s="6"/>
      <c r="L6909" s="6" t="s">
        <v>12295</v>
      </c>
      <c r="M6909" s="6">
        <v>63</v>
      </c>
      <c r="N6909" s="6" t="e">
        <f>VLOOKUP(A6909,web_archive!D:AB,18,FALSE)</f>
        <v>#N/A</v>
      </c>
      <c r="O6909" s="6">
        <v>2</v>
      </c>
      <c r="P6909" s="6"/>
      <c r="Q6909" s="6"/>
      <c r="R6909" s="6"/>
      <c r="S6909" s="6"/>
      <c r="T6909" s="6"/>
      <c r="U6909" s="6" t="s">
        <v>24554</v>
      </c>
      <c r="V6909" s="6">
        <v>1200000</v>
      </c>
      <c r="W6909" s="6" t="s">
        <v>12489</v>
      </c>
      <c r="X6909" s="6" t="s">
        <v>12299</v>
      </c>
      <c r="Y6909" s="6" t="s">
        <v>12299</v>
      </c>
    </row>
    <row r="6910" spans="1:25" x14ac:dyDescent="0.3">
      <c r="A6910" s="6">
        <v>12764</v>
      </c>
      <c r="B6910" s="6" t="s">
        <v>24555</v>
      </c>
      <c r="C6910" s="6" t="s">
        <v>24556</v>
      </c>
      <c r="D6910" s="6">
        <v>2</v>
      </c>
      <c r="E6910" s="6">
        <v>0</v>
      </c>
      <c r="F6910" s="6"/>
      <c r="G6910" s="6">
        <v>0</v>
      </c>
      <c r="H6910" s="6"/>
      <c r="I6910" s="6"/>
      <c r="J6910" s="6"/>
      <c r="K6910" s="6"/>
      <c r="L6910" s="6" t="s">
        <v>12295</v>
      </c>
      <c r="M6910" s="6">
        <v>63</v>
      </c>
      <c r="N6910" s="6" t="e">
        <f>VLOOKUP(A6910,web_archive!D:AB,18,FALSE)</f>
        <v>#N/A</v>
      </c>
      <c r="O6910" s="6">
        <v>2</v>
      </c>
      <c r="P6910" s="6"/>
      <c r="Q6910" s="6"/>
      <c r="R6910" s="6"/>
      <c r="S6910" s="6"/>
      <c r="T6910" s="6"/>
      <c r="U6910" s="6" t="s">
        <v>12299</v>
      </c>
      <c r="V6910" s="6" t="s">
        <v>12299</v>
      </c>
      <c r="W6910" s="6" t="s">
        <v>12299</v>
      </c>
      <c r="X6910" s="6"/>
      <c r="Y6910" s="6"/>
    </row>
    <row r="6911" spans="1:25" x14ac:dyDescent="0.3">
      <c r="A6911" s="6">
        <v>12765</v>
      </c>
      <c r="B6911" s="6" t="s">
        <v>24557</v>
      </c>
      <c r="C6911" s="6" t="s">
        <v>24558</v>
      </c>
      <c r="D6911" s="6">
        <v>2</v>
      </c>
      <c r="E6911" s="6">
        <v>20</v>
      </c>
      <c r="F6911" s="6"/>
      <c r="G6911" s="6">
        <v>10</v>
      </c>
      <c r="H6911" s="6"/>
      <c r="I6911" s="6"/>
      <c r="J6911" s="6"/>
      <c r="K6911" s="6"/>
      <c r="L6911" s="6" t="s">
        <v>12295</v>
      </c>
      <c r="M6911" s="6">
        <v>63</v>
      </c>
      <c r="N6911" s="6" t="e">
        <f>VLOOKUP(A6911,web_archive!D:AB,18,FALSE)</f>
        <v>#N/A</v>
      </c>
      <c r="O6911" s="6">
        <v>2</v>
      </c>
      <c r="P6911" s="6"/>
      <c r="Q6911" s="6"/>
      <c r="R6911" s="6"/>
      <c r="S6911" s="6"/>
      <c r="T6911" s="6"/>
      <c r="U6911" s="6" t="s">
        <v>12299</v>
      </c>
      <c r="V6911" s="6" t="s">
        <v>12299</v>
      </c>
      <c r="W6911" s="6" t="s">
        <v>12299</v>
      </c>
      <c r="X6911" s="6"/>
      <c r="Y6911" s="6"/>
    </row>
    <row r="6912" spans="1:25" x14ac:dyDescent="0.3">
      <c r="A6912" s="6">
        <v>12766</v>
      </c>
      <c r="B6912" s="6" t="s">
        <v>24559</v>
      </c>
      <c r="C6912" s="6" t="s">
        <v>24560</v>
      </c>
      <c r="D6912" s="6">
        <v>2</v>
      </c>
      <c r="E6912" s="6">
        <v>0</v>
      </c>
      <c r="F6912" s="6"/>
      <c r="G6912" s="6">
        <v>0</v>
      </c>
      <c r="H6912" s="6"/>
      <c r="I6912" s="6"/>
      <c r="J6912" s="6"/>
      <c r="K6912" s="6"/>
      <c r="L6912" s="6" t="s">
        <v>12295</v>
      </c>
      <c r="M6912" s="6">
        <v>63</v>
      </c>
      <c r="N6912" s="6" t="e">
        <f>VLOOKUP(A6912,web_archive!D:AB,18,FALSE)</f>
        <v>#N/A</v>
      </c>
      <c r="O6912" s="6">
        <v>2</v>
      </c>
      <c r="P6912" s="6"/>
      <c r="Q6912" s="6"/>
      <c r="R6912" s="6"/>
      <c r="S6912" s="6"/>
      <c r="T6912" s="6"/>
      <c r="U6912" s="6" t="s">
        <v>12299</v>
      </c>
      <c r="V6912" s="6" t="s">
        <v>12299</v>
      </c>
      <c r="W6912" s="6" t="s">
        <v>12299</v>
      </c>
      <c r="X6912" s="6"/>
      <c r="Y6912" s="6"/>
    </row>
    <row r="6913" spans="1:28" x14ac:dyDescent="0.3">
      <c r="A6913" s="6">
        <v>12767</v>
      </c>
      <c r="B6913" s="6" t="s">
        <v>24561</v>
      </c>
      <c r="C6913" s="6" t="s">
        <v>24562</v>
      </c>
      <c r="D6913" s="6">
        <v>2</v>
      </c>
      <c r="E6913" s="6">
        <v>0</v>
      </c>
      <c r="F6913" s="6"/>
      <c r="G6913" s="6">
        <v>0</v>
      </c>
      <c r="H6913" s="6"/>
      <c r="I6913" s="6"/>
      <c r="J6913" s="6"/>
      <c r="K6913" s="6"/>
      <c r="L6913" s="6" t="s">
        <v>12295</v>
      </c>
      <c r="M6913" s="6">
        <v>63</v>
      </c>
      <c r="N6913" s="6" t="e">
        <f>VLOOKUP(A6913,web_archive!D:AB,18,FALSE)</f>
        <v>#N/A</v>
      </c>
      <c r="O6913" s="6">
        <v>2</v>
      </c>
      <c r="P6913" s="6"/>
      <c r="Q6913" s="6"/>
      <c r="R6913" s="6"/>
      <c r="S6913" s="6"/>
      <c r="T6913" s="6"/>
      <c r="U6913" s="6" t="s">
        <v>24563</v>
      </c>
      <c r="V6913" s="6" t="s">
        <v>24564</v>
      </c>
      <c r="W6913" s="6" t="s">
        <v>12299</v>
      </c>
      <c r="X6913" s="6" t="s">
        <v>12299</v>
      </c>
      <c r="Y6913" s="6"/>
      <c r="Z6913" s="6"/>
      <c r="AA6913" s="6"/>
      <c r="AB6913" s="6"/>
    </row>
    <row r="6914" spans="1:28" x14ac:dyDescent="0.3">
      <c r="A6914" s="6">
        <v>12768</v>
      </c>
      <c r="B6914" s="6" t="s">
        <v>24565</v>
      </c>
      <c r="C6914" s="6" t="s">
        <v>24566</v>
      </c>
      <c r="D6914" s="6">
        <v>2</v>
      </c>
      <c r="E6914" s="6">
        <v>0</v>
      </c>
      <c r="F6914" s="6"/>
      <c r="G6914" s="6">
        <v>0</v>
      </c>
      <c r="H6914" s="6"/>
      <c r="I6914" s="6"/>
      <c r="J6914" s="6"/>
      <c r="K6914" s="6"/>
      <c r="L6914" s="6" t="s">
        <v>12295</v>
      </c>
      <c r="M6914" s="6">
        <v>63</v>
      </c>
      <c r="N6914" s="6" t="e">
        <f>VLOOKUP(A6914,web_archive!D:AB,18,FALSE)</f>
        <v>#N/A</v>
      </c>
      <c r="O6914" s="6">
        <v>2</v>
      </c>
      <c r="P6914" s="6"/>
      <c r="Q6914" s="6"/>
      <c r="R6914" s="6"/>
      <c r="S6914" s="6"/>
      <c r="T6914" s="6"/>
      <c r="U6914" s="6" t="s">
        <v>24567</v>
      </c>
      <c r="V6914" s="6" t="s">
        <v>24564</v>
      </c>
      <c r="W6914" s="6" t="s">
        <v>12299</v>
      </c>
      <c r="X6914" s="6" t="s">
        <v>12299</v>
      </c>
      <c r="Y6914" s="6"/>
      <c r="Z6914" s="6"/>
      <c r="AA6914" s="6"/>
      <c r="AB6914" s="6"/>
    </row>
    <row r="6915" spans="1:28" x14ac:dyDescent="0.3">
      <c r="A6915" s="6">
        <v>12769</v>
      </c>
      <c r="B6915" s="6" t="s">
        <v>24568</v>
      </c>
      <c r="C6915" s="6" t="s">
        <v>24569</v>
      </c>
      <c r="D6915" s="6">
        <v>2</v>
      </c>
      <c r="E6915" s="6">
        <v>0</v>
      </c>
      <c r="F6915" s="6"/>
      <c r="G6915" s="6">
        <v>0</v>
      </c>
      <c r="H6915" s="6"/>
      <c r="I6915" s="6"/>
      <c r="J6915" s="6"/>
      <c r="K6915" s="6"/>
      <c r="L6915" s="6" t="s">
        <v>12295</v>
      </c>
      <c r="M6915" s="6">
        <v>63</v>
      </c>
      <c r="N6915" s="6" t="e">
        <f>VLOOKUP(A6915,web_archive!D:AB,18,FALSE)</f>
        <v>#N/A</v>
      </c>
      <c r="O6915" s="6">
        <v>2</v>
      </c>
      <c r="P6915" s="6"/>
      <c r="Q6915" s="6"/>
      <c r="R6915" s="6"/>
      <c r="S6915" s="6"/>
      <c r="T6915" s="6"/>
      <c r="U6915" s="6" t="s">
        <v>24570</v>
      </c>
      <c r="V6915" s="6" t="s">
        <v>24564</v>
      </c>
      <c r="W6915" s="6" t="s">
        <v>12299</v>
      </c>
      <c r="X6915" s="6" t="s">
        <v>12299</v>
      </c>
      <c r="Y6915" s="6"/>
      <c r="Z6915" s="6"/>
      <c r="AA6915" s="6"/>
      <c r="AB6915" s="6"/>
    </row>
    <row r="6916" spans="1:28" x14ac:dyDescent="0.3">
      <c r="A6916" s="6">
        <v>12770</v>
      </c>
      <c r="B6916" s="6" t="s">
        <v>24571</v>
      </c>
      <c r="C6916" s="6" t="s">
        <v>24572</v>
      </c>
      <c r="D6916" s="6">
        <v>2</v>
      </c>
      <c r="E6916" s="6">
        <v>0</v>
      </c>
      <c r="F6916" s="6"/>
      <c r="G6916" s="6">
        <v>0</v>
      </c>
      <c r="H6916" s="6"/>
      <c r="I6916" s="6"/>
      <c r="J6916" s="6"/>
      <c r="K6916" s="6"/>
      <c r="L6916" s="6" t="s">
        <v>12295</v>
      </c>
      <c r="M6916" s="6">
        <v>63</v>
      </c>
      <c r="N6916" s="6" t="e">
        <f>VLOOKUP(A6916,web_archive!D:AB,18,FALSE)</f>
        <v>#N/A</v>
      </c>
      <c r="O6916" s="6">
        <v>2</v>
      </c>
      <c r="P6916" s="6"/>
      <c r="Q6916" s="6"/>
      <c r="R6916" s="6"/>
      <c r="S6916" s="6"/>
      <c r="T6916" s="6"/>
      <c r="U6916" s="6" t="s">
        <v>24573</v>
      </c>
      <c r="V6916" s="6" t="s">
        <v>24574</v>
      </c>
      <c r="W6916" s="6" t="s">
        <v>12299</v>
      </c>
      <c r="X6916" s="6" t="s">
        <v>12299</v>
      </c>
      <c r="Y6916" s="6"/>
      <c r="Z6916" s="6"/>
      <c r="AA6916" s="6"/>
      <c r="AB6916" s="6"/>
    </row>
    <row r="6917" spans="1:28" x14ac:dyDescent="0.3">
      <c r="A6917" s="6">
        <v>12771</v>
      </c>
      <c r="B6917" s="6" t="s">
        <v>24575</v>
      </c>
      <c r="C6917" s="6" t="s">
        <v>24576</v>
      </c>
      <c r="D6917" s="6">
        <v>2</v>
      </c>
      <c r="E6917" s="6">
        <v>0</v>
      </c>
      <c r="F6917" s="6"/>
      <c r="G6917" s="6">
        <v>0</v>
      </c>
      <c r="H6917" s="6"/>
      <c r="I6917" s="6"/>
      <c r="J6917" s="6"/>
      <c r="K6917" s="6"/>
      <c r="L6917" s="6" t="s">
        <v>12295</v>
      </c>
      <c r="M6917" s="6">
        <v>63</v>
      </c>
      <c r="N6917" s="6" t="e">
        <f>VLOOKUP(A6917,web_archive!D:AB,18,FALSE)</f>
        <v>#N/A</v>
      </c>
      <c r="O6917" s="6">
        <v>2</v>
      </c>
      <c r="P6917" s="6"/>
      <c r="Q6917" s="6"/>
      <c r="R6917" s="6"/>
      <c r="S6917" s="6"/>
      <c r="T6917" s="6"/>
      <c r="U6917" s="6" t="s">
        <v>24577</v>
      </c>
      <c r="V6917" s="6" t="s">
        <v>24578</v>
      </c>
      <c r="W6917" s="6" t="s">
        <v>12299</v>
      </c>
      <c r="X6917" s="6" t="s">
        <v>12299</v>
      </c>
      <c r="Y6917" s="6"/>
      <c r="Z6917" s="6"/>
      <c r="AA6917" s="6"/>
      <c r="AB6917" s="6"/>
    </row>
    <row r="6918" spans="1:28" x14ac:dyDescent="0.3">
      <c r="A6918" s="6">
        <v>12772</v>
      </c>
      <c r="B6918" s="6" t="s">
        <v>24579</v>
      </c>
      <c r="C6918" s="6" t="s">
        <v>24580</v>
      </c>
      <c r="D6918" s="6">
        <v>2</v>
      </c>
      <c r="E6918" s="6">
        <v>0</v>
      </c>
      <c r="F6918" s="6"/>
      <c r="G6918" s="6">
        <v>0</v>
      </c>
      <c r="H6918" s="6"/>
      <c r="I6918" s="6"/>
      <c r="J6918" s="6"/>
      <c r="K6918" s="6"/>
      <c r="L6918" s="6" t="s">
        <v>12295</v>
      </c>
      <c r="M6918" s="6">
        <v>63</v>
      </c>
      <c r="N6918" s="6" t="e">
        <f>VLOOKUP(A6918,web_archive!D:AB,18,FALSE)</f>
        <v>#N/A</v>
      </c>
      <c r="O6918" s="6">
        <v>2</v>
      </c>
      <c r="P6918" s="6"/>
      <c r="Q6918" s="6"/>
      <c r="R6918" s="6"/>
      <c r="S6918" s="6"/>
      <c r="T6918" s="6"/>
      <c r="U6918" s="6" t="s">
        <v>24581</v>
      </c>
      <c r="V6918" s="6" t="s">
        <v>24578</v>
      </c>
      <c r="W6918" s="6" t="s">
        <v>12299</v>
      </c>
      <c r="X6918" s="6" t="s">
        <v>12299</v>
      </c>
      <c r="Y6918" s="6"/>
      <c r="Z6918" s="6"/>
      <c r="AA6918" s="6"/>
      <c r="AB6918" s="6"/>
    </row>
    <row r="6919" spans="1:28" x14ac:dyDescent="0.3">
      <c r="A6919" s="6">
        <v>12773</v>
      </c>
      <c r="B6919" s="6" t="s">
        <v>24582</v>
      </c>
      <c r="C6919" s="6" t="s">
        <v>24583</v>
      </c>
      <c r="D6919" s="6">
        <v>2</v>
      </c>
      <c r="E6919" s="6">
        <v>0</v>
      </c>
      <c r="F6919" s="6"/>
      <c r="G6919" s="6">
        <v>0</v>
      </c>
      <c r="H6919" s="6"/>
      <c r="I6919" s="6"/>
      <c r="J6919" s="6"/>
      <c r="K6919" s="6"/>
      <c r="L6919" s="6" t="s">
        <v>12295</v>
      </c>
      <c r="M6919" s="6">
        <v>63</v>
      </c>
      <c r="N6919" s="6" t="e">
        <f>VLOOKUP(A6919,web_archive!D:AB,18,FALSE)</f>
        <v>#N/A</v>
      </c>
      <c r="O6919" s="6">
        <v>2</v>
      </c>
      <c r="P6919" s="6"/>
      <c r="Q6919" s="6"/>
      <c r="R6919" s="6"/>
      <c r="S6919" s="6"/>
      <c r="T6919" s="6"/>
      <c r="U6919" s="6" t="s">
        <v>24584</v>
      </c>
      <c r="V6919" s="6" t="s">
        <v>24578</v>
      </c>
      <c r="W6919" s="6" t="s">
        <v>12299</v>
      </c>
      <c r="X6919" s="6" t="s">
        <v>12299</v>
      </c>
      <c r="Y6919" s="6"/>
      <c r="Z6919" s="6"/>
      <c r="AA6919" s="6"/>
      <c r="AB6919" s="6"/>
    </row>
    <row r="6920" spans="1:28" x14ac:dyDescent="0.3">
      <c r="A6920" s="6">
        <v>12774</v>
      </c>
      <c r="B6920" s="6" t="s">
        <v>24585</v>
      </c>
      <c r="C6920" s="6" t="s">
        <v>3642</v>
      </c>
      <c r="D6920" s="6">
        <v>2</v>
      </c>
      <c r="E6920" s="6">
        <v>0</v>
      </c>
      <c r="F6920" s="6"/>
      <c r="G6920" s="6">
        <v>0</v>
      </c>
      <c r="H6920" s="6"/>
      <c r="I6920" s="6"/>
      <c r="J6920" s="6"/>
      <c r="K6920" s="6"/>
      <c r="L6920" s="6" t="s">
        <v>12295</v>
      </c>
      <c r="M6920" s="6">
        <v>63</v>
      </c>
      <c r="N6920" s="6" t="e">
        <f>VLOOKUP(A6920,web_archive!D:AB,18,FALSE)</f>
        <v>#N/A</v>
      </c>
      <c r="O6920" s="6">
        <v>2</v>
      </c>
      <c r="P6920" s="6"/>
      <c r="Q6920" s="6"/>
      <c r="R6920" s="6"/>
      <c r="S6920" s="6"/>
      <c r="T6920" s="6"/>
      <c r="U6920" s="6" t="s">
        <v>12299</v>
      </c>
      <c r="V6920" s="6" t="s">
        <v>12299</v>
      </c>
      <c r="W6920" s="6" t="s">
        <v>12299</v>
      </c>
      <c r="X6920" s="6"/>
      <c r="Y6920" s="6"/>
      <c r="Z6920" s="6"/>
      <c r="AA6920" s="6"/>
      <c r="AB6920" s="6"/>
    </row>
    <row r="6921" spans="1:28" x14ac:dyDescent="0.3">
      <c r="A6921" s="6">
        <v>12775</v>
      </c>
      <c r="B6921" s="6" t="s">
        <v>24586</v>
      </c>
      <c r="C6921" s="6" t="s">
        <v>24587</v>
      </c>
      <c r="D6921" s="6">
        <v>2</v>
      </c>
      <c r="E6921" s="6">
        <v>20</v>
      </c>
      <c r="F6921" s="6"/>
      <c r="G6921" s="6">
        <v>600</v>
      </c>
      <c r="H6921" s="6"/>
      <c r="I6921" s="6"/>
      <c r="J6921" s="6"/>
      <c r="K6921" s="6"/>
      <c r="L6921" s="6" t="s">
        <v>12295</v>
      </c>
      <c r="M6921" s="6">
        <v>63</v>
      </c>
      <c r="N6921" s="6" t="e">
        <f>VLOOKUP(A6921,web_archive!D:AB,18,FALSE)</f>
        <v>#N/A</v>
      </c>
      <c r="O6921" s="6">
        <v>2</v>
      </c>
      <c r="P6921" s="6"/>
      <c r="Q6921" s="6"/>
      <c r="R6921" s="6"/>
      <c r="S6921" s="6"/>
      <c r="T6921" s="6"/>
      <c r="U6921" s="6" t="s">
        <v>24588</v>
      </c>
      <c r="V6921" s="6" t="s">
        <v>12798</v>
      </c>
      <c r="W6921" s="6" t="s">
        <v>13870</v>
      </c>
      <c r="X6921" s="6" t="s">
        <v>12798</v>
      </c>
      <c r="Y6921" s="6" t="s">
        <v>15762</v>
      </c>
      <c r="Z6921" s="6" t="s">
        <v>23544</v>
      </c>
      <c r="AA6921" s="6" t="s">
        <v>12299</v>
      </c>
      <c r="AB6921" s="6" t="s">
        <v>12299</v>
      </c>
    </row>
    <row r="6922" spans="1:28" x14ac:dyDescent="0.3">
      <c r="A6922" s="6">
        <v>12776</v>
      </c>
      <c r="B6922" s="6" t="s">
        <v>24589</v>
      </c>
      <c r="C6922" s="6" t="s">
        <v>24590</v>
      </c>
      <c r="D6922" s="6">
        <v>2</v>
      </c>
      <c r="E6922" s="6">
        <v>0</v>
      </c>
      <c r="F6922" s="6"/>
      <c r="G6922" s="6">
        <v>10</v>
      </c>
      <c r="H6922" s="6"/>
      <c r="I6922" s="6"/>
      <c r="J6922" s="6"/>
      <c r="K6922" s="6"/>
      <c r="L6922" s="6" t="s">
        <v>12295</v>
      </c>
      <c r="M6922" s="6">
        <v>63</v>
      </c>
      <c r="N6922" s="6" t="e">
        <f>VLOOKUP(A6922,web_archive!D:AB,18,FALSE)</f>
        <v>#N/A</v>
      </c>
      <c r="O6922" s="6">
        <v>2</v>
      </c>
      <c r="P6922" s="6"/>
      <c r="Q6922" s="6"/>
      <c r="R6922" s="6"/>
      <c r="S6922" s="6"/>
      <c r="T6922" s="6"/>
      <c r="U6922" s="6" t="s">
        <v>12299</v>
      </c>
      <c r="V6922" s="6" t="s">
        <v>12299</v>
      </c>
      <c r="W6922" s="6" t="s">
        <v>12299</v>
      </c>
      <c r="X6922" s="6"/>
      <c r="Y6922" s="6"/>
      <c r="Z6922" s="6"/>
      <c r="AA6922" s="6"/>
      <c r="AB6922" s="6"/>
    </row>
    <row r="6923" spans="1:28" x14ac:dyDescent="0.3">
      <c r="A6923" s="6">
        <v>12777</v>
      </c>
      <c r="B6923" s="6" t="s">
        <v>24591</v>
      </c>
      <c r="C6923" s="6" t="s">
        <v>24592</v>
      </c>
      <c r="D6923" s="6">
        <v>2</v>
      </c>
      <c r="E6923" s="6">
        <v>0</v>
      </c>
      <c r="F6923" s="6"/>
      <c r="G6923" s="6">
        <v>10</v>
      </c>
      <c r="H6923" s="6"/>
      <c r="I6923" s="6"/>
      <c r="J6923" s="6"/>
      <c r="K6923" s="6"/>
      <c r="L6923" s="6" t="s">
        <v>12295</v>
      </c>
      <c r="M6923" s="6">
        <v>63</v>
      </c>
      <c r="N6923" s="6" t="e">
        <f>VLOOKUP(A6923,web_archive!D:AB,18,FALSE)</f>
        <v>#N/A</v>
      </c>
      <c r="O6923" s="6">
        <v>2</v>
      </c>
      <c r="P6923" s="6"/>
      <c r="Q6923" s="6"/>
      <c r="R6923" s="6"/>
      <c r="S6923" s="6"/>
      <c r="T6923" s="6"/>
      <c r="U6923" s="6" t="s">
        <v>12299</v>
      </c>
      <c r="V6923" s="6" t="s">
        <v>12299</v>
      </c>
      <c r="W6923" s="6" t="s">
        <v>12299</v>
      </c>
      <c r="X6923" s="6"/>
      <c r="Y6923" s="6"/>
      <c r="Z6923" s="6"/>
      <c r="AA6923" s="6"/>
      <c r="AB6923" s="6"/>
    </row>
    <row r="6924" spans="1:28" x14ac:dyDescent="0.3">
      <c r="A6924" s="6">
        <v>12778</v>
      </c>
      <c r="B6924" s="6" t="s">
        <v>24593</v>
      </c>
      <c r="C6924" s="6" t="s">
        <v>24594</v>
      </c>
      <c r="D6924" s="6">
        <v>2</v>
      </c>
      <c r="E6924" s="6">
        <v>20</v>
      </c>
      <c r="F6924" s="6"/>
      <c r="G6924" s="6">
        <v>10</v>
      </c>
      <c r="H6924" s="6"/>
      <c r="I6924" s="6"/>
      <c r="J6924" s="6"/>
      <c r="K6924" s="6"/>
      <c r="L6924" s="6" t="s">
        <v>12295</v>
      </c>
      <c r="M6924" s="6">
        <v>63</v>
      </c>
      <c r="N6924" s="6" t="e">
        <f>VLOOKUP(A6924,web_archive!D:AB,18,FALSE)</f>
        <v>#N/A</v>
      </c>
      <c r="O6924" s="6">
        <v>2</v>
      </c>
      <c r="P6924" s="6"/>
      <c r="Q6924" s="6"/>
      <c r="R6924" s="6"/>
      <c r="S6924" s="6"/>
      <c r="T6924" s="6"/>
      <c r="U6924" s="6" t="s">
        <v>24595</v>
      </c>
      <c r="V6924" s="6" t="s">
        <v>22930</v>
      </c>
      <c r="W6924" s="6" t="s">
        <v>12299</v>
      </c>
      <c r="X6924" s="6" t="s">
        <v>12299</v>
      </c>
      <c r="Y6924" s="6"/>
      <c r="Z6924" s="6"/>
      <c r="AA6924" s="6"/>
      <c r="AB6924" s="6"/>
    </row>
    <row r="6925" spans="1:28" x14ac:dyDescent="0.3">
      <c r="A6925" s="6">
        <v>12779</v>
      </c>
      <c r="B6925" s="6" t="s">
        <v>24596</v>
      </c>
      <c r="C6925" s="6" t="s">
        <v>24597</v>
      </c>
      <c r="D6925" s="6">
        <v>2</v>
      </c>
      <c r="E6925" s="6">
        <v>20</v>
      </c>
      <c r="F6925" s="6"/>
      <c r="G6925" s="6">
        <v>10</v>
      </c>
      <c r="H6925" s="6"/>
      <c r="I6925" s="6"/>
      <c r="J6925" s="6"/>
      <c r="K6925" s="6"/>
      <c r="L6925" s="6" t="s">
        <v>12295</v>
      </c>
      <c r="M6925" s="6">
        <v>63</v>
      </c>
      <c r="N6925" s="6" t="e">
        <f>VLOOKUP(A6925,web_archive!D:AB,18,FALSE)</f>
        <v>#N/A</v>
      </c>
      <c r="O6925" s="6">
        <v>2</v>
      </c>
      <c r="P6925" s="6"/>
      <c r="Q6925" s="6"/>
      <c r="R6925" s="6"/>
      <c r="S6925" s="6"/>
      <c r="T6925" s="6"/>
      <c r="U6925" s="6" t="s">
        <v>24598</v>
      </c>
      <c r="V6925" s="6" t="s">
        <v>22930</v>
      </c>
      <c r="W6925" s="6" t="s">
        <v>12299</v>
      </c>
      <c r="X6925" s="6" t="s">
        <v>12299</v>
      </c>
      <c r="Y6925" s="6"/>
      <c r="Z6925" s="6"/>
      <c r="AA6925" s="6"/>
      <c r="AB6925" s="6"/>
    </row>
    <row r="6926" spans="1:28" x14ac:dyDescent="0.3">
      <c r="A6926" s="6">
        <v>12780</v>
      </c>
      <c r="B6926" s="6" t="s">
        <v>24599</v>
      </c>
      <c r="C6926" s="6" t="s">
        <v>24600</v>
      </c>
      <c r="D6926" s="6">
        <v>2</v>
      </c>
      <c r="E6926" s="6">
        <v>0</v>
      </c>
      <c r="F6926" s="6"/>
      <c r="G6926" s="6">
        <v>0</v>
      </c>
      <c r="H6926" s="6"/>
      <c r="I6926" s="6"/>
      <c r="J6926" s="6"/>
      <c r="K6926" s="6"/>
      <c r="L6926" s="6" t="s">
        <v>12295</v>
      </c>
      <c r="M6926" s="6">
        <v>63</v>
      </c>
      <c r="N6926" s="6" t="e">
        <f>VLOOKUP(A6926,web_archive!D:AB,18,FALSE)</f>
        <v>#N/A</v>
      </c>
      <c r="O6926" s="6">
        <v>2</v>
      </c>
      <c r="P6926" s="6"/>
      <c r="Q6926" s="6"/>
      <c r="R6926" s="6"/>
      <c r="S6926" s="6"/>
      <c r="T6926" s="6"/>
      <c r="U6926" s="6" t="s">
        <v>12299</v>
      </c>
      <c r="V6926" s="6" t="s">
        <v>12299</v>
      </c>
      <c r="W6926" s="6" t="s">
        <v>12299</v>
      </c>
      <c r="X6926" s="6"/>
      <c r="Y6926" s="6"/>
      <c r="Z6926" s="6"/>
      <c r="AA6926" s="6"/>
      <c r="AB6926" s="6"/>
    </row>
    <row r="6927" spans="1:28" x14ac:dyDescent="0.3">
      <c r="A6927" s="6">
        <v>12781</v>
      </c>
      <c r="B6927" s="6" t="s">
        <v>24601</v>
      </c>
      <c r="C6927" s="6" t="s">
        <v>24602</v>
      </c>
      <c r="D6927" s="6">
        <v>2</v>
      </c>
      <c r="E6927" s="6">
        <v>0</v>
      </c>
      <c r="F6927" s="6"/>
      <c r="G6927" s="6">
        <v>0</v>
      </c>
      <c r="H6927" s="6"/>
      <c r="I6927" s="6"/>
      <c r="J6927" s="6"/>
      <c r="K6927" s="6"/>
      <c r="L6927" s="6" t="s">
        <v>12295</v>
      </c>
      <c r="M6927" s="6">
        <v>63</v>
      </c>
      <c r="N6927" s="6" t="e">
        <f>VLOOKUP(A6927,web_archive!D:AB,18,FALSE)</f>
        <v>#N/A</v>
      </c>
      <c r="O6927" s="6">
        <v>2</v>
      </c>
      <c r="P6927" s="6"/>
      <c r="Q6927" s="6"/>
      <c r="R6927" s="6"/>
      <c r="S6927" s="6"/>
      <c r="T6927" s="6"/>
      <c r="U6927" s="6" t="s">
        <v>12299</v>
      </c>
      <c r="V6927" s="6" t="s">
        <v>12299</v>
      </c>
      <c r="W6927" s="6" t="s">
        <v>12299</v>
      </c>
      <c r="X6927" s="6"/>
      <c r="Y6927" s="6"/>
      <c r="Z6927" s="6"/>
      <c r="AA6927" s="6"/>
      <c r="AB6927" s="6"/>
    </row>
    <row r="6928" spans="1:28" x14ac:dyDescent="0.3">
      <c r="A6928" s="6">
        <v>12782</v>
      </c>
      <c r="B6928" s="6" t="s">
        <v>24603</v>
      </c>
      <c r="C6928" s="6" t="s">
        <v>24604</v>
      </c>
      <c r="D6928" s="6">
        <v>2</v>
      </c>
      <c r="E6928" s="6">
        <v>0</v>
      </c>
      <c r="F6928" s="6"/>
      <c r="G6928" s="6">
        <v>0</v>
      </c>
      <c r="H6928" s="6"/>
      <c r="I6928" s="6"/>
      <c r="J6928" s="6"/>
      <c r="K6928" s="6"/>
      <c r="L6928" s="6" t="s">
        <v>12295</v>
      </c>
      <c r="M6928" s="6">
        <v>63</v>
      </c>
      <c r="N6928" s="6" t="e">
        <f>VLOOKUP(A6928,web_archive!D:AB,18,FALSE)</f>
        <v>#N/A</v>
      </c>
      <c r="O6928" s="6">
        <v>2</v>
      </c>
      <c r="P6928" s="6"/>
      <c r="Q6928" s="6"/>
      <c r="R6928" s="6"/>
      <c r="S6928" s="6"/>
      <c r="T6928" s="6"/>
      <c r="U6928" s="6" t="s">
        <v>12299</v>
      </c>
      <c r="V6928" s="6" t="s">
        <v>12299</v>
      </c>
      <c r="W6928" s="6" t="s">
        <v>12299</v>
      </c>
      <c r="X6928" s="6"/>
      <c r="Y6928" s="6"/>
      <c r="Z6928" s="6"/>
      <c r="AA6928" s="6"/>
      <c r="AB6928" s="6"/>
    </row>
    <row r="6929" spans="1:32" x14ac:dyDescent="0.3">
      <c r="A6929" s="6">
        <v>12783</v>
      </c>
      <c r="B6929" s="6" t="s">
        <v>24605</v>
      </c>
      <c r="C6929" s="6" t="s">
        <v>24606</v>
      </c>
      <c r="D6929" s="6">
        <v>2</v>
      </c>
      <c r="E6929" s="6">
        <v>0</v>
      </c>
      <c r="F6929" s="6"/>
      <c r="G6929" s="6">
        <v>0</v>
      </c>
      <c r="H6929" s="6"/>
      <c r="I6929" s="6"/>
      <c r="J6929" s="6"/>
      <c r="K6929" s="6"/>
      <c r="L6929" s="6" t="s">
        <v>12295</v>
      </c>
      <c r="M6929" s="6">
        <v>63</v>
      </c>
      <c r="N6929" s="6" t="e">
        <f>VLOOKUP(A6929,web_archive!D:AB,18,FALSE)</f>
        <v>#N/A</v>
      </c>
      <c r="O6929" s="6">
        <v>2</v>
      </c>
      <c r="P6929" s="6"/>
      <c r="Q6929" s="6"/>
      <c r="R6929" s="6"/>
      <c r="S6929" s="6"/>
      <c r="T6929" s="6"/>
      <c r="U6929" s="6" t="s">
        <v>12299</v>
      </c>
      <c r="V6929" s="6" t="s">
        <v>12299</v>
      </c>
      <c r="W6929" s="6" t="s">
        <v>12299</v>
      </c>
      <c r="X6929" s="6"/>
      <c r="Y6929" s="6"/>
      <c r="Z6929" s="6"/>
      <c r="AA6929" s="6"/>
      <c r="AB6929" s="6"/>
      <c r="AC6929" s="6"/>
      <c r="AD6929" s="6"/>
      <c r="AE6929" s="6"/>
      <c r="AF6929" s="6"/>
    </row>
    <row r="6930" spans="1:32" x14ac:dyDescent="0.3">
      <c r="A6930" s="6">
        <v>12784</v>
      </c>
      <c r="B6930" s="6" t="s">
        <v>24607</v>
      </c>
      <c r="C6930" s="6" t="s">
        <v>24608</v>
      </c>
      <c r="D6930" s="6">
        <v>2</v>
      </c>
      <c r="E6930" s="6">
        <v>0</v>
      </c>
      <c r="F6930" s="6"/>
      <c r="G6930" s="6">
        <v>0</v>
      </c>
      <c r="H6930" s="6"/>
      <c r="I6930" s="6"/>
      <c r="J6930" s="6"/>
      <c r="K6930" s="6"/>
      <c r="L6930" s="6" t="s">
        <v>12295</v>
      </c>
      <c r="M6930" s="6">
        <v>63</v>
      </c>
      <c r="N6930" s="6" t="e">
        <f>VLOOKUP(A6930,web_archive!D:AB,18,FALSE)</f>
        <v>#N/A</v>
      </c>
      <c r="O6930" s="6">
        <v>2</v>
      </c>
      <c r="P6930" s="6"/>
      <c r="Q6930" s="6"/>
      <c r="R6930" s="6"/>
      <c r="S6930" s="6"/>
      <c r="T6930" s="6"/>
      <c r="U6930" s="6" t="s">
        <v>12299</v>
      </c>
      <c r="V6930" s="6" t="s">
        <v>12299</v>
      </c>
      <c r="W6930" s="6" t="s">
        <v>12299</v>
      </c>
      <c r="X6930" s="6"/>
      <c r="Y6930" s="6"/>
      <c r="Z6930" s="6"/>
      <c r="AA6930" s="6"/>
      <c r="AB6930" s="6"/>
      <c r="AC6930" s="6"/>
      <c r="AD6930" s="6"/>
      <c r="AE6930" s="6"/>
      <c r="AF6930" s="6"/>
    </row>
    <row r="6931" spans="1:32" x14ac:dyDescent="0.3">
      <c r="A6931" s="6">
        <v>12785</v>
      </c>
      <c r="B6931" s="6" t="s">
        <v>24609</v>
      </c>
      <c r="C6931" s="6" t="s">
        <v>24610</v>
      </c>
      <c r="D6931" s="6">
        <v>2</v>
      </c>
      <c r="E6931" s="6">
        <v>20</v>
      </c>
      <c r="F6931" s="6"/>
      <c r="G6931" s="6">
        <v>10</v>
      </c>
      <c r="H6931" s="6"/>
      <c r="I6931" s="6"/>
      <c r="J6931" s="6"/>
      <c r="K6931" s="6"/>
      <c r="L6931" s="6" t="s">
        <v>12295</v>
      </c>
      <c r="M6931" s="6">
        <v>63</v>
      </c>
      <c r="N6931" s="6" t="e">
        <f>VLOOKUP(A6931,web_archive!D:AB,18,FALSE)</f>
        <v>#N/A</v>
      </c>
      <c r="O6931" s="6">
        <v>2</v>
      </c>
      <c r="P6931" s="6"/>
      <c r="Q6931" s="6"/>
      <c r="R6931" s="6"/>
      <c r="S6931" s="6"/>
      <c r="T6931" s="6"/>
      <c r="U6931" s="6" t="s">
        <v>12299</v>
      </c>
      <c r="V6931" s="6" t="s">
        <v>12299</v>
      </c>
      <c r="W6931" s="6" t="s">
        <v>12299</v>
      </c>
      <c r="X6931" s="6"/>
      <c r="Y6931" s="6"/>
      <c r="Z6931" s="6"/>
      <c r="AA6931" s="6"/>
      <c r="AB6931" s="6"/>
      <c r="AC6931" s="6"/>
      <c r="AD6931" s="6"/>
      <c r="AE6931" s="6"/>
      <c r="AF6931" s="6"/>
    </row>
    <row r="6932" spans="1:32" x14ac:dyDescent="0.3">
      <c r="A6932" s="6">
        <v>12786</v>
      </c>
      <c r="B6932" s="6" t="s">
        <v>24611</v>
      </c>
      <c r="C6932" s="6" t="s">
        <v>24612</v>
      </c>
      <c r="D6932" s="6">
        <v>2</v>
      </c>
      <c r="E6932" s="6">
        <v>0</v>
      </c>
      <c r="F6932" s="6"/>
      <c r="G6932" s="6">
        <v>0</v>
      </c>
      <c r="H6932" s="6"/>
      <c r="I6932" s="6"/>
      <c r="J6932" s="6"/>
      <c r="K6932" s="6"/>
      <c r="L6932" s="6" t="s">
        <v>12295</v>
      </c>
      <c r="M6932" s="6">
        <v>63</v>
      </c>
      <c r="N6932" s="6" t="e">
        <f>VLOOKUP(A6932,web_archive!D:AB,18,FALSE)</f>
        <v>#N/A</v>
      </c>
      <c r="O6932" s="6">
        <v>2</v>
      </c>
      <c r="P6932" s="6"/>
      <c r="Q6932" s="6"/>
      <c r="R6932" s="6"/>
      <c r="S6932" s="6"/>
      <c r="T6932" s="6"/>
      <c r="U6932" s="6" t="s">
        <v>24613</v>
      </c>
      <c r="V6932" s="6" t="s">
        <v>12299</v>
      </c>
      <c r="W6932" s="6" t="s">
        <v>12299</v>
      </c>
      <c r="X6932" s="6"/>
      <c r="Y6932" s="6"/>
      <c r="Z6932" s="6"/>
      <c r="AA6932" s="6"/>
      <c r="AB6932" s="6"/>
      <c r="AC6932" s="6"/>
      <c r="AD6932" s="6"/>
      <c r="AE6932" s="6"/>
      <c r="AF6932" s="6"/>
    </row>
    <row r="6933" spans="1:32" x14ac:dyDescent="0.3">
      <c r="A6933" s="6">
        <v>12787</v>
      </c>
      <c r="B6933" s="6" t="s">
        <v>24614</v>
      </c>
      <c r="C6933" s="6" t="s">
        <v>24615</v>
      </c>
      <c r="D6933" s="6">
        <v>2</v>
      </c>
      <c r="E6933" s="6">
        <v>20</v>
      </c>
      <c r="F6933" s="6"/>
      <c r="G6933" s="6">
        <v>10</v>
      </c>
      <c r="H6933" s="6"/>
      <c r="I6933" s="6"/>
      <c r="J6933" s="6"/>
      <c r="K6933" s="6"/>
      <c r="L6933" s="6" t="s">
        <v>12295</v>
      </c>
      <c r="M6933" s="6">
        <v>63</v>
      </c>
      <c r="N6933" s="6" t="e">
        <f>VLOOKUP(A6933,web_archive!D:AB,18,FALSE)</f>
        <v>#N/A</v>
      </c>
      <c r="O6933" s="6">
        <v>2</v>
      </c>
      <c r="P6933" s="6"/>
      <c r="Q6933" s="6"/>
      <c r="R6933" s="6"/>
      <c r="S6933" s="6"/>
      <c r="T6933" s="6"/>
      <c r="U6933" s="6" t="s">
        <v>24616</v>
      </c>
      <c r="V6933" s="6" t="s">
        <v>22930</v>
      </c>
      <c r="W6933" s="6" t="s">
        <v>12299</v>
      </c>
      <c r="X6933" s="6" t="s">
        <v>12299</v>
      </c>
      <c r="Y6933" s="6"/>
      <c r="Z6933" s="6"/>
      <c r="AA6933" s="6"/>
      <c r="AB6933" s="6"/>
      <c r="AC6933" s="6"/>
      <c r="AD6933" s="6"/>
      <c r="AE6933" s="6"/>
      <c r="AF6933" s="6"/>
    </row>
    <row r="6934" spans="1:32" x14ac:dyDescent="0.3">
      <c r="A6934" s="6">
        <v>12788</v>
      </c>
      <c r="B6934" s="6" t="s">
        <v>24617</v>
      </c>
      <c r="C6934" s="6" t="s">
        <v>24618</v>
      </c>
      <c r="D6934" s="6">
        <v>2</v>
      </c>
      <c r="E6934" s="6">
        <v>2</v>
      </c>
      <c r="F6934" s="6"/>
      <c r="G6934" s="6">
        <v>20</v>
      </c>
      <c r="H6934" s="6"/>
      <c r="I6934" s="6"/>
      <c r="J6934" s="6"/>
      <c r="K6934" s="6"/>
      <c r="L6934" s="6" t="s">
        <v>12295</v>
      </c>
      <c r="M6934" s="6">
        <v>63</v>
      </c>
      <c r="N6934" s="6" t="e">
        <f>VLOOKUP(A6934,web_archive!D:AB,18,FALSE)</f>
        <v>#N/A</v>
      </c>
      <c r="O6934" s="6">
        <v>2</v>
      </c>
      <c r="P6934" s="6"/>
      <c r="Q6934" s="6"/>
      <c r="R6934" s="6"/>
      <c r="S6934" s="6"/>
      <c r="T6934" s="6"/>
      <c r="U6934" s="6" t="s">
        <v>12299</v>
      </c>
      <c r="V6934" s="6" t="s">
        <v>12299</v>
      </c>
      <c r="W6934" s="6" t="s">
        <v>12299</v>
      </c>
      <c r="X6934" s="6"/>
      <c r="Y6934" s="6"/>
      <c r="Z6934" s="6"/>
      <c r="AA6934" s="6"/>
      <c r="AB6934" s="6"/>
      <c r="AC6934" s="6"/>
      <c r="AD6934" s="6"/>
      <c r="AE6934" s="6"/>
      <c r="AF6934" s="6"/>
    </row>
    <row r="6935" spans="1:32" x14ac:dyDescent="0.3">
      <c r="A6935" s="6">
        <v>12789</v>
      </c>
      <c r="B6935" s="6" t="s">
        <v>24619</v>
      </c>
      <c r="C6935" s="6" t="s">
        <v>24620</v>
      </c>
      <c r="D6935" s="6">
        <v>2</v>
      </c>
      <c r="E6935" s="6">
        <v>2</v>
      </c>
      <c r="F6935" s="6"/>
      <c r="G6935" s="6">
        <v>100</v>
      </c>
      <c r="H6935" s="6"/>
      <c r="I6935" s="6"/>
      <c r="J6935" s="6"/>
      <c r="K6935" s="6"/>
      <c r="L6935" s="6" t="s">
        <v>12295</v>
      </c>
      <c r="M6935" s="6">
        <v>63</v>
      </c>
      <c r="N6935" s="6" t="e">
        <f>VLOOKUP(A6935,web_archive!D:AB,18,FALSE)</f>
        <v>#N/A</v>
      </c>
      <c r="O6935" s="6">
        <v>2</v>
      </c>
      <c r="P6935" s="6"/>
      <c r="Q6935" s="6"/>
      <c r="R6935" s="6"/>
      <c r="S6935" s="6"/>
      <c r="T6935" s="6"/>
      <c r="U6935" s="6" t="s">
        <v>12299</v>
      </c>
      <c r="V6935" s="6" t="s">
        <v>12299</v>
      </c>
      <c r="W6935" s="6" t="s">
        <v>12299</v>
      </c>
      <c r="X6935" s="6"/>
      <c r="Y6935" s="6"/>
      <c r="Z6935" s="6"/>
      <c r="AA6935" s="6"/>
      <c r="AB6935" s="6"/>
      <c r="AC6935" s="6"/>
      <c r="AD6935" s="6"/>
      <c r="AE6935" s="6"/>
      <c r="AF6935" s="6"/>
    </row>
    <row r="6936" spans="1:32" x14ac:dyDescent="0.3">
      <c r="A6936" s="6">
        <v>12790</v>
      </c>
      <c r="B6936" s="6" t="s">
        <v>24621</v>
      </c>
      <c r="C6936" s="6" t="s">
        <v>24622</v>
      </c>
      <c r="D6936" s="6">
        <v>2</v>
      </c>
      <c r="E6936" s="6">
        <v>0</v>
      </c>
      <c r="F6936" s="6"/>
      <c r="G6936" s="6">
        <v>0</v>
      </c>
      <c r="H6936" s="6"/>
      <c r="I6936" s="6"/>
      <c r="J6936" s="6"/>
      <c r="K6936" s="6"/>
      <c r="L6936" s="6" t="s">
        <v>12295</v>
      </c>
      <c r="M6936" s="6">
        <v>63</v>
      </c>
      <c r="N6936" s="6" t="e">
        <f>VLOOKUP(A6936,web_archive!D:AB,18,FALSE)</f>
        <v>#N/A</v>
      </c>
      <c r="O6936" s="6">
        <v>2</v>
      </c>
      <c r="P6936" s="6"/>
      <c r="Q6936" s="6"/>
      <c r="R6936" s="6"/>
      <c r="S6936" s="6"/>
      <c r="T6936" s="6"/>
      <c r="U6936" s="6" t="s">
        <v>24623</v>
      </c>
      <c r="V6936" s="6" t="s">
        <v>12299</v>
      </c>
      <c r="W6936" s="6" t="s">
        <v>12299</v>
      </c>
      <c r="X6936" s="6"/>
      <c r="Y6936" s="6"/>
      <c r="Z6936" s="6"/>
      <c r="AA6936" s="6"/>
      <c r="AB6936" s="6"/>
      <c r="AC6936" s="6"/>
      <c r="AD6936" s="6"/>
      <c r="AE6936" s="6"/>
      <c r="AF6936" s="6"/>
    </row>
    <row r="6937" spans="1:32" x14ac:dyDescent="0.3">
      <c r="A6937" s="6">
        <v>12791</v>
      </c>
      <c r="B6937" s="6" t="s">
        <v>24624</v>
      </c>
      <c r="C6937" s="6" t="s">
        <v>24625</v>
      </c>
      <c r="D6937" s="6">
        <v>2</v>
      </c>
      <c r="E6937" s="6">
        <v>20</v>
      </c>
      <c r="F6937" s="6"/>
      <c r="G6937" s="6">
        <v>150</v>
      </c>
      <c r="H6937" s="6"/>
      <c r="I6937" s="6"/>
      <c r="J6937" s="6"/>
      <c r="K6937" s="6"/>
      <c r="L6937" s="6" t="s">
        <v>12295</v>
      </c>
      <c r="M6937" s="6">
        <v>63</v>
      </c>
      <c r="N6937" s="6" t="e">
        <f>VLOOKUP(A6937,web_archive!D:AB,18,FALSE)</f>
        <v>#N/A</v>
      </c>
      <c r="O6937" s="6">
        <v>2</v>
      </c>
      <c r="P6937" s="6"/>
      <c r="Q6937" s="6"/>
      <c r="R6937" s="6"/>
      <c r="S6937" s="6"/>
      <c r="T6937" s="6"/>
      <c r="U6937" s="6" t="s">
        <v>24626</v>
      </c>
      <c r="V6937" s="6" t="s">
        <v>12675</v>
      </c>
      <c r="W6937" s="6" t="s">
        <v>15529</v>
      </c>
      <c r="X6937" s="6" t="s">
        <v>15622</v>
      </c>
      <c r="Y6937" s="6" t="s">
        <v>18110</v>
      </c>
      <c r="Z6937" s="6" t="s">
        <v>18857</v>
      </c>
      <c r="AA6937" s="6">
        <v>60</v>
      </c>
      <c r="AB6937" s="6">
        <v>0</v>
      </c>
      <c r="AC6937" s="6">
        <v>0</v>
      </c>
      <c r="AD6937" s="6" t="s">
        <v>24627</v>
      </c>
      <c r="AE6937" s="6" t="s">
        <v>12299</v>
      </c>
      <c r="AF6937" s="6" t="s">
        <v>12299</v>
      </c>
    </row>
    <row r="6938" spans="1:32" x14ac:dyDescent="0.3">
      <c r="A6938" s="6">
        <v>12792</v>
      </c>
      <c r="B6938" s="6" t="s">
        <v>24628</v>
      </c>
      <c r="C6938" s="6" t="s">
        <v>24629</v>
      </c>
      <c r="D6938" s="6">
        <v>2</v>
      </c>
      <c r="E6938" s="6">
        <v>20</v>
      </c>
      <c r="F6938" s="6"/>
      <c r="G6938" s="6">
        <v>150</v>
      </c>
      <c r="H6938" s="6"/>
      <c r="I6938" s="6"/>
      <c r="J6938" s="6"/>
      <c r="K6938" s="6"/>
      <c r="L6938" s="6" t="s">
        <v>12295</v>
      </c>
      <c r="M6938" s="6">
        <v>63</v>
      </c>
      <c r="N6938" s="6" t="e">
        <f>VLOOKUP(A6938,web_archive!D:AB,18,FALSE)</f>
        <v>#N/A</v>
      </c>
      <c r="O6938" s="6">
        <v>2</v>
      </c>
      <c r="P6938" s="6"/>
      <c r="Q6938" s="6"/>
      <c r="R6938" s="6"/>
      <c r="S6938" s="6"/>
      <c r="T6938" s="6"/>
      <c r="U6938" s="6" t="s">
        <v>24626</v>
      </c>
      <c r="V6938" s="6" t="s">
        <v>12675</v>
      </c>
      <c r="W6938" s="6" t="s">
        <v>13861</v>
      </c>
      <c r="X6938" s="6" t="s">
        <v>14913</v>
      </c>
      <c r="Y6938" s="6" t="s">
        <v>14935</v>
      </c>
      <c r="Z6938" s="6" t="s">
        <v>14554</v>
      </c>
      <c r="AA6938" s="6">
        <v>60</v>
      </c>
      <c r="AB6938" s="6">
        <v>0</v>
      </c>
      <c r="AC6938" s="6">
        <v>0</v>
      </c>
      <c r="AD6938" s="6" t="s">
        <v>24630</v>
      </c>
      <c r="AE6938" s="6" t="s">
        <v>12299</v>
      </c>
      <c r="AF6938" s="6" t="s">
        <v>12299</v>
      </c>
    </row>
    <row r="6939" spans="1:32" x14ac:dyDescent="0.3">
      <c r="A6939" s="6">
        <v>12793</v>
      </c>
      <c r="B6939" s="6" t="s">
        <v>24631</v>
      </c>
      <c r="C6939" s="6" t="s">
        <v>24632</v>
      </c>
      <c r="D6939" s="6">
        <v>2</v>
      </c>
      <c r="E6939" s="6">
        <v>20</v>
      </c>
      <c r="F6939" s="6"/>
      <c r="G6939" s="6">
        <v>0</v>
      </c>
      <c r="H6939" s="6"/>
      <c r="I6939" s="6"/>
      <c r="J6939" s="6"/>
      <c r="K6939" s="6"/>
      <c r="L6939" s="6" t="s">
        <v>12295</v>
      </c>
      <c r="M6939" s="6">
        <v>63</v>
      </c>
      <c r="N6939" s="6" t="e">
        <f>VLOOKUP(A6939,web_archive!D:AB,18,FALSE)</f>
        <v>#N/A</v>
      </c>
      <c r="O6939" s="6">
        <v>2</v>
      </c>
      <c r="P6939" s="6"/>
      <c r="Q6939" s="6"/>
      <c r="R6939" s="6"/>
      <c r="S6939" s="6"/>
      <c r="T6939" s="6"/>
      <c r="U6939" s="6" t="s">
        <v>24633</v>
      </c>
      <c r="V6939" s="6" t="s">
        <v>12489</v>
      </c>
      <c r="W6939" s="6" t="s">
        <v>12299</v>
      </c>
      <c r="X6939" s="6" t="s">
        <v>12299</v>
      </c>
      <c r="Y6939" s="6"/>
      <c r="Z6939" s="6"/>
      <c r="AA6939" s="6"/>
      <c r="AB6939" s="6"/>
      <c r="AC6939" s="6"/>
      <c r="AD6939" s="6"/>
      <c r="AE6939" s="6"/>
      <c r="AF6939" s="6"/>
    </row>
    <row r="6940" spans="1:32" x14ac:dyDescent="0.3">
      <c r="A6940" s="6">
        <v>12794</v>
      </c>
      <c r="B6940" s="6" t="s">
        <v>24634</v>
      </c>
      <c r="C6940" s="6" t="s">
        <v>24635</v>
      </c>
      <c r="D6940" s="6">
        <v>2</v>
      </c>
      <c r="E6940" s="6">
        <v>20</v>
      </c>
      <c r="F6940" s="6"/>
      <c r="G6940" s="6">
        <v>0</v>
      </c>
      <c r="H6940" s="6"/>
      <c r="I6940" s="6"/>
      <c r="J6940" s="6"/>
      <c r="K6940" s="6"/>
      <c r="L6940" s="6" t="s">
        <v>12295</v>
      </c>
      <c r="M6940" s="6">
        <v>63</v>
      </c>
      <c r="N6940" s="6" t="e">
        <f>VLOOKUP(A6940,web_archive!D:AB,18,FALSE)</f>
        <v>#N/A</v>
      </c>
      <c r="O6940" s="6">
        <v>2</v>
      </c>
      <c r="P6940" s="6"/>
      <c r="Q6940" s="6"/>
      <c r="R6940" s="6"/>
      <c r="S6940" s="6"/>
      <c r="T6940" s="6"/>
      <c r="U6940" s="6" t="s">
        <v>24636</v>
      </c>
      <c r="V6940" s="6" t="s">
        <v>12489</v>
      </c>
      <c r="W6940" s="6" t="s">
        <v>12299</v>
      </c>
      <c r="X6940" s="6" t="s">
        <v>12299</v>
      </c>
      <c r="Y6940" s="6"/>
      <c r="Z6940" s="6"/>
      <c r="AA6940" s="6"/>
      <c r="AB6940" s="6"/>
      <c r="AC6940" s="6"/>
      <c r="AD6940" s="6"/>
      <c r="AE6940" s="6"/>
      <c r="AF6940" s="6"/>
    </row>
    <row r="6941" spans="1:32" x14ac:dyDescent="0.3">
      <c r="A6941" s="6">
        <v>12795</v>
      </c>
      <c r="B6941" s="6" t="s">
        <v>24637</v>
      </c>
      <c r="C6941" s="6" t="s">
        <v>24638</v>
      </c>
      <c r="D6941" s="6">
        <v>2</v>
      </c>
      <c r="E6941" s="6">
        <v>20</v>
      </c>
      <c r="F6941" s="6"/>
      <c r="G6941" s="6">
        <v>10</v>
      </c>
      <c r="H6941" s="6"/>
      <c r="I6941" s="6"/>
      <c r="J6941" s="6"/>
      <c r="K6941" s="6"/>
      <c r="L6941" s="6" t="s">
        <v>12295</v>
      </c>
      <c r="M6941" s="6">
        <v>63</v>
      </c>
      <c r="N6941" s="6" t="e">
        <f>VLOOKUP(A6941,web_archive!D:AB,18,FALSE)</f>
        <v>#N/A</v>
      </c>
      <c r="O6941" s="6">
        <v>2</v>
      </c>
      <c r="P6941" s="6"/>
      <c r="Q6941" s="6"/>
      <c r="R6941" s="6"/>
      <c r="S6941" s="6"/>
      <c r="T6941" s="6"/>
      <c r="U6941" s="6" t="s">
        <v>12299</v>
      </c>
      <c r="V6941" s="6" t="s">
        <v>12299</v>
      </c>
      <c r="W6941" s="6" t="s">
        <v>12299</v>
      </c>
      <c r="X6941" s="6"/>
      <c r="Y6941" s="6"/>
      <c r="Z6941" s="6"/>
      <c r="AA6941" s="6"/>
      <c r="AB6941" s="6"/>
      <c r="AC6941" s="6"/>
      <c r="AD6941" s="6"/>
      <c r="AE6941" s="6"/>
      <c r="AF6941" s="6"/>
    </row>
    <row r="6942" spans="1:32" x14ac:dyDescent="0.3">
      <c r="A6942" s="6">
        <v>12796</v>
      </c>
      <c r="B6942" s="6" t="s">
        <v>24639</v>
      </c>
      <c r="C6942" s="6" t="s">
        <v>24640</v>
      </c>
      <c r="D6942" s="6">
        <v>2</v>
      </c>
      <c r="E6942" s="6">
        <v>20</v>
      </c>
      <c r="F6942" s="6"/>
      <c r="G6942" s="6">
        <v>10</v>
      </c>
      <c r="H6942" s="6"/>
      <c r="I6942" s="6"/>
      <c r="J6942" s="6"/>
      <c r="K6942" s="6"/>
      <c r="L6942" s="6" t="s">
        <v>12295</v>
      </c>
      <c r="M6942" s="6">
        <v>63</v>
      </c>
      <c r="N6942" s="6" t="e">
        <f>VLOOKUP(A6942,web_archive!D:AB,18,FALSE)</f>
        <v>#N/A</v>
      </c>
      <c r="O6942" s="6">
        <v>2</v>
      </c>
      <c r="P6942" s="6"/>
      <c r="Q6942" s="6"/>
      <c r="R6942" s="6"/>
      <c r="S6942" s="6"/>
      <c r="T6942" s="6"/>
      <c r="U6942" s="6" t="s">
        <v>22656</v>
      </c>
      <c r="V6942" s="6" t="s">
        <v>24641</v>
      </c>
      <c r="W6942" s="6" t="s">
        <v>24642</v>
      </c>
      <c r="X6942" s="6" t="s">
        <v>12299</v>
      </c>
      <c r="Y6942" s="6" t="s">
        <v>12299</v>
      </c>
      <c r="Z6942" s="6"/>
      <c r="AA6942" s="6"/>
      <c r="AB6942" s="6"/>
      <c r="AC6942" s="6"/>
      <c r="AD6942" s="6"/>
      <c r="AE6942" s="6"/>
      <c r="AF6942" s="6"/>
    </row>
    <row r="6943" spans="1:32" x14ac:dyDescent="0.3">
      <c r="A6943" s="6">
        <v>12797</v>
      </c>
      <c r="B6943" s="6" t="s">
        <v>24643</v>
      </c>
      <c r="C6943" s="6" t="s">
        <v>24644</v>
      </c>
      <c r="D6943" s="6">
        <v>2</v>
      </c>
      <c r="E6943" s="6">
        <v>20</v>
      </c>
      <c r="F6943" s="6"/>
      <c r="G6943" s="6">
        <v>10</v>
      </c>
      <c r="H6943" s="6"/>
      <c r="I6943" s="6"/>
      <c r="J6943" s="6"/>
      <c r="K6943" s="6"/>
      <c r="L6943" s="6" t="s">
        <v>12295</v>
      </c>
      <c r="M6943" s="6">
        <v>63</v>
      </c>
      <c r="N6943" s="6" t="e">
        <f>VLOOKUP(A6943,web_archive!D:AB,18,FALSE)</f>
        <v>#N/A</v>
      </c>
      <c r="O6943" s="6">
        <v>2</v>
      </c>
      <c r="P6943" s="6"/>
      <c r="Q6943" s="6"/>
      <c r="R6943" s="6"/>
      <c r="S6943" s="6"/>
      <c r="T6943" s="6"/>
      <c r="U6943" s="6" t="s">
        <v>24645</v>
      </c>
      <c r="V6943" s="6" t="s">
        <v>22930</v>
      </c>
      <c r="W6943" s="6" t="s">
        <v>12299</v>
      </c>
      <c r="X6943" s="6" t="s">
        <v>12299</v>
      </c>
      <c r="Y6943" s="6"/>
      <c r="Z6943" s="6"/>
      <c r="AA6943" s="6"/>
      <c r="AB6943" s="6"/>
      <c r="AC6943" s="6"/>
      <c r="AD6943" s="6"/>
      <c r="AE6943" s="6"/>
      <c r="AF6943" s="6"/>
    </row>
    <row r="6944" spans="1:32" x14ac:dyDescent="0.3">
      <c r="A6944" s="6">
        <v>12798</v>
      </c>
      <c r="B6944" s="6" t="s">
        <v>24646</v>
      </c>
      <c r="C6944" s="6" t="s">
        <v>24647</v>
      </c>
      <c r="D6944" s="6">
        <v>2</v>
      </c>
      <c r="E6944" s="6">
        <v>20</v>
      </c>
      <c r="F6944" s="6"/>
      <c r="G6944" s="6">
        <v>10</v>
      </c>
      <c r="H6944" s="6"/>
      <c r="I6944" s="6"/>
      <c r="J6944" s="6"/>
      <c r="K6944" s="6"/>
      <c r="L6944" s="6" t="s">
        <v>12295</v>
      </c>
      <c r="M6944" s="6">
        <v>63</v>
      </c>
      <c r="N6944" s="6" t="e">
        <f>VLOOKUP(A6944,web_archive!D:AB,18,FALSE)</f>
        <v>#N/A</v>
      </c>
      <c r="O6944" s="6">
        <v>2</v>
      </c>
      <c r="P6944" s="6"/>
      <c r="Q6944" s="6"/>
      <c r="R6944" s="6"/>
      <c r="S6944" s="6"/>
      <c r="T6944" s="6"/>
      <c r="U6944" s="6" t="s">
        <v>24648</v>
      </c>
      <c r="V6944" s="6" t="s">
        <v>22930</v>
      </c>
      <c r="W6944" s="6" t="s">
        <v>12299</v>
      </c>
      <c r="X6944" s="6" t="s">
        <v>12299</v>
      </c>
      <c r="Y6944" s="6"/>
      <c r="Z6944" s="6"/>
      <c r="AA6944" s="6"/>
      <c r="AB6944" s="6"/>
      <c r="AC6944" s="6"/>
      <c r="AD6944" s="6"/>
      <c r="AE6944" s="6"/>
      <c r="AF6944" s="6"/>
    </row>
    <row r="6945" spans="1:34" x14ac:dyDescent="0.3">
      <c r="A6945" s="6">
        <v>12799</v>
      </c>
      <c r="B6945" s="6" t="s">
        <v>24649</v>
      </c>
      <c r="C6945" s="6" t="s">
        <v>24650</v>
      </c>
      <c r="D6945" s="6">
        <v>2</v>
      </c>
      <c r="E6945" s="6">
        <v>20</v>
      </c>
      <c r="F6945" s="6"/>
      <c r="G6945" s="6">
        <v>10</v>
      </c>
      <c r="H6945" s="6"/>
      <c r="I6945" s="6"/>
      <c r="J6945" s="6"/>
      <c r="K6945" s="6"/>
      <c r="L6945" s="6" t="s">
        <v>12295</v>
      </c>
      <c r="M6945" s="6">
        <v>63</v>
      </c>
      <c r="N6945" s="6" t="e">
        <f>VLOOKUP(A6945,web_archive!D:AB,18,FALSE)</f>
        <v>#N/A</v>
      </c>
      <c r="O6945" s="6">
        <v>2</v>
      </c>
      <c r="P6945" s="6"/>
      <c r="Q6945" s="6"/>
      <c r="R6945" s="6"/>
      <c r="S6945" s="6"/>
      <c r="T6945" s="6"/>
      <c r="U6945" s="6" t="s">
        <v>12299</v>
      </c>
      <c r="V6945" s="6" t="s">
        <v>12299</v>
      </c>
      <c r="W6945" s="6" t="s">
        <v>12299</v>
      </c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</row>
    <row r="6946" spans="1:34" x14ac:dyDescent="0.3">
      <c r="A6946" s="6">
        <v>12800</v>
      </c>
      <c r="B6946" s="6" t="s">
        <v>24651</v>
      </c>
      <c r="C6946" s="6" t="s">
        <v>24652</v>
      </c>
      <c r="D6946" s="6">
        <v>2</v>
      </c>
      <c r="E6946" s="6">
        <v>20</v>
      </c>
      <c r="F6946" s="6"/>
      <c r="G6946" s="6">
        <v>10</v>
      </c>
      <c r="H6946" s="6"/>
      <c r="I6946" s="6"/>
      <c r="J6946" s="6"/>
      <c r="K6946" s="6"/>
      <c r="L6946" s="6" t="s">
        <v>12295</v>
      </c>
      <c r="M6946" s="6">
        <v>63</v>
      </c>
      <c r="N6946" s="6" t="e">
        <f>VLOOKUP(A6946,web_archive!D:AB,18,FALSE)</f>
        <v>#N/A</v>
      </c>
      <c r="O6946" s="6">
        <v>2</v>
      </c>
      <c r="P6946" s="6"/>
      <c r="Q6946" s="6"/>
      <c r="R6946" s="6"/>
      <c r="S6946" s="6"/>
      <c r="T6946" s="6"/>
      <c r="U6946" s="6" t="s">
        <v>24653</v>
      </c>
      <c r="V6946" s="6" t="s">
        <v>22930</v>
      </c>
      <c r="W6946" s="6" t="s">
        <v>12299</v>
      </c>
      <c r="X6946" s="6" t="s">
        <v>12299</v>
      </c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</row>
    <row r="6947" spans="1:34" x14ac:dyDescent="0.3">
      <c r="A6947" s="6">
        <v>12801</v>
      </c>
      <c r="B6947" s="6" t="s">
        <v>24654</v>
      </c>
      <c r="C6947" s="6" t="s">
        <v>24655</v>
      </c>
      <c r="D6947" s="6">
        <v>2</v>
      </c>
      <c r="E6947" s="6">
        <v>20</v>
      </c>
      <c r="F6947" s="6"/>
      <c r="G6947" s="6">
        <v>10</v>
      </c>
      <c r="H6947" s="6"/>
      <c r="I6947" s="6"/>
      <c r="J6947" s="6"/>
      <c r="K6947" s="6"/>
      <c r="L6947" s="6" t="s">
        <v>12295</v>
      </c>
      <c r="M6947" s="6">
        <v>63</v>
      </c>
      <c r="N6947" s="6" t="e">
        <f>VLOOKUP(A6947,web_archive!D:AB,18,FALSE)</f>
        <v>#N/A</v>
      </c>
      <c r="O6947" s="6">
        <v>2</v>
      </c>
      <c r="P6947" s="6"/>
      <c r="Q6947" s="6"/>
      <c r="R6947" s="6"/>
      <c r="S6947" s="6"/>
      <c r="T6947" s="6"/>
      <c r="U6947" s="6" t="s">
        <v>24656</v>
      </c>
      <c r="V6947" s="6" t="s">
        <v>22930</v>
      </c>
      <c r="W6947" s="6" t="s">
        <v>12299</v>
      </c>
      <c r="X6947" s="6" t="s">
        <v>12299</v>
      </c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</row>
    <row r="6948" spans="1:34" x14ac:dyDescent="0.3">
      <c r="A6948" s="6">
        <v>12802</v>
      </c>
      <c r="B6948" s="6" t="s">
        <v>24657</v>
      </c>
      <c r="C6948" s="6" t="s">
        <v>24658</v>
      </c>
      <c r="D6948" s="6">
        <v>2</v>
      </c>
      <c r="E6948" s="6">
        <v>0</v>
      </c>
      <c r="F6948" s="6"/>
      <c r="G6948" s="6">
        <v>0</v>
      </c>
      <c r="H6948" s="6"/>
      <c r="I6948" s="6"/>
      <c r="J6948" s="6"/>
      <c r="K6948" s="6"/>
      <c r="L6948" s="6" t="s">
        <v>12295</v>
      </c>
      <c r="M6948" s="6">
        <v>63</v>
      </c>
      <c r="N6948" s="6" t="e">
        <f>VLOOKUP(A6948,web_archive!D:AB,18,FALSE)</f>
        <v>#N/A</v>
      </c>
      <c r="O6948" s="6">
        <v>2</v>
      </c>
      <c r="P6948" s="6"/>
      <c r="Q6948" s="6"/>
      <c r="R6948" s="6"/>
      <c r="S6948" s="6"/>
      <c r="T6948" s="6"/>
      <c r="U6948" s="6" t="s">
        <v>12299</v>
      </c>
      <c r="V6948" s="6" t="s">
        <v>12299</v>
      </c>
      <c r="W6948" s="6" t="s">
        <v>12299</v>
      </c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</row>
    <row r="6949" spans="1:34" x14ac:dyDescent="0.3">
      <c r="A6949" s="6">
        <v>12803</v>
      </c>
      <c r="B6949" s="6" t="s">
        <v>24659</v>
      </c>
      <c r="C6949" s="6" t="s">
        <v>24660</v>
      </c>
      <c r="D6949" s="6">
        <v>2</v>
      </c>
      <c r="E6949" s="6">
        <v>0</v>
      </c>
      <c r="F6949" s="6"/>
      <c r="G6949" s="6">
        <v>0</v>
      </c>
      <c r="H6949" s="6"/>
      <c r="I6949" s="6"/>
      <c r="J6949" s="6"/>
      <c r="K6949" s="6"/>
      <c r="L6949" s="6" t="s">
        <v>12295</v>
      </c>
      <c r="M6949" s="6">
        <v>63</v>
      </c>
      <c r="N6949" s="6" t="e">
        <f>VLOOKUP(A6949,web_archive!D:AB,18,FALSE)</f>
        <v>#N/A</v>
      </c>
      <c r="O6949" s="6">
        <v>2</v>
      </c>
      <c r="P6949" s="6"/>
      <c r="Q6949" s="6"/>
      <c r="R6949" s="6"/>
      <c r="S6949" s="6"/>
      <c r="T6949" s="6"/>
      <c r="U6949" s="6" t="s">
        <v>12299</v>
      </c>
      <c r="V6949" s="6" t="s">
        <v>12299</v>
      </c>
      <c r="W6949" s="6" t="s">
        <v>12299</v>
      </c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</row>
    <row r="6950" spans="1:34" x14ac:dyDescent="0.3">
      <c r="A6950" s="6">
        <v>12804</v>
      </c>
      <c r="B6950" s="6" t="s">
        <v>24661</v>
      </c>
      <c r="C6950" s="6" t="s">
        <v>24662</v>
      </c>
      <c r="D6950" s="6">
        <v>2</v>
      </c>
      <c r="E6950" s="6">
        <v>20</v>
      </c>
      <c r="F6950" s="6"/>
      <c r="G6950" s="6">
        <v>10</v>
      </c>
      <c r="H6950" s="6"/>
      <c r="I6950" s="6"/>
      <c r="J6950" s="6"/>
      <c r="K6950" s="6"/>
      <c r="L6950" s="6" t="s">
        <v>12295</v>
      </c>
      <c r="M6950" s="6">
        <v>63</v>
      </c>
      <c r="N6950" s="6" t="e">
        <f>VLOOKUP(A6950,web_archive!D:AB,18,FALSE)</f>
        <v>#N/A</v>
      </c>
      <c r="O6950" s="6">
        <v>2</v>
      </c>
      <c r="P6950" s="6"/>
      <c r="Q6950" s="6"/>
      <c r="R6950" s="6"/>
      <c r="S6950" s="6"/>
      <c r="T6950" s="6"/>
      <c r="U6950" s="6" t="s">
        <v>12299</v>
      </c>
      <c r="V6950" s="6" t="s">
        <v>12299</v>
      </c>
      <c r="W6950" s="6" t="s">
        <v>12299</v>
      </c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</row>
    <row r="6951" spans="1:34" x14ac:dyDescent="0.3">
      <c r="A6951" s="6">
        <v>12805</v>
      </c>
      <c r="B6951" s="6" t="s">
        <v>24663</v>
      </c>
      <c r="C6951" s="6" t="s">
        <v>24664</v>
      </c>
      <c r="D6951" s="6">
        <v>2</v>
      </c>
      <c r="E6951" s="6">
        <v>20</v>
      </c>
      <c r="F6951" s="6"/>
      <c r="G6951" s="6">
        <v>10</v>
      </c>
      <c r="H6951" s="6"/>
      <c r="I6951" s="6"/>
      <c r="J6951" s="6"/>
      <c r="K6951" s="6"/>
      <c r="L6951" s="6" t="s">
        <v>12295</v>
      </c>
      <c r="M6951" s="6">
        <v>63</v>
      </c>
      <c r="N6951" s="6" t="e">
        <f>VLOOKUP(A6951,web_archive!D:AB,18,FALSE)</f>
        <v>#N/A</v>
      </c>
      <c r="O6951" s="6">
        <v>2</v>
      </c>
      <c r="P6951" s="6"/>
      <c r="Q6951" s="6"/>
      <c r="R6951" s="6"/>
      <c r="S6951" s="6"/>
      <c r="T6951" s="6"/>
      <c r="U6951" s="6" t="s">
        <v>12299</v>
      </c>
      <c r="V6951" s="6" t="s">
        <v>12299</v>
      </c>
      <c r="W6951" s="6" t="s">
        <v>12299</v>
      </c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</row>
    <row r="6952" spans="1:34" x14ac:dyDescent="0.3">
      <c r="A6952" s="6">
        <v>12806</v>
      </c>
      <c r="B6952" s="6" t="s">
        <v>24665</v>
      </c>
      <c r="C6952" s="6" t="s">
        <v>24666</v>
      </c>
      <c r="D6952" s="6">
        <v>2</v>
      </c>
      <c r="E6952" s="6">
        <v>20</v>
      </c>
      <c r="F6952" s="6"/>
      <c r="G6952" s="6">
        <v>10</v>
      </c>
      <c r="H6952" s="6"/>
      <c r="I6952" s="6"/>
      <c r="J6952" s="6"/>
      <c r="K6952" s="6"/>
      <c r="L6952" s="6" t="s">
        <v>12295</v>
      </c>
      <c r="M6952" s="6">
        <v>63</v>
      </c>
      <c r="N6952" s="6" t="e">
        <f>VLOOKUP(A6952,web_archive!D:AB,18,FALSE)</f>
        <v>#N/A</v>
      </c>
      <c r="O6952" s="6">
        <v>2</v>
      </c>
      <c r="P6952" s="6"/>
      <c r="Q6952" s="6"/>
      <c r="R6952" s="6"/>
      <c r="S6952" s="6"/>
      <c r="T6952" s="6"/>
      <c r="U6952" s="6" t="s">
        <v>24667</v>
      </c>
      <c r="V6952" s="6" t="s">
        <v>22930</v>
      </c>
      <c r="W6952" s="6" t="s">
        <v>12299</v>
      </c>
      <c r="X6952" s="6" t="s">
        <v>12299</v>
      </c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</row>
    <row r="6953" spans="1:34" x14ac:dyDescent="0.3">
      <c r="A6953" s="6">
        <v>12807</v>
      </c>
      <c r="B6953" s="6" t="s">
        <v>24668</v>
      </c>
      <c r="C6953" s="6" t="s">
        <v>24669</v>
      </c>
      <c r="D6953" s="6">
        <v>2</v>
      </c>
      <c r="E6953" s="6">
        <v>0</v>
      </c>
      <c r="F6953" s="6"/>
      <c r="G6953" s="6">
        <v>0</v>
      </c>
      <c r="H6953" s="6"/>
      <c r="I6953" s="6"/>
      <c r="J6953" s="6"/>
      <c r="K6953" s="6"/>
      <c r="L6953" s="6" t="s">
        <v>12295</v>
      </c>
      <c r="M6953" s="6">
        <v>63</v>
      </c>
      <c r="N6953" s="6" t="e">
        <f>VLOOKUP(A6953,web_archive!D:AB,18,FALSE)</f>
        <v>#N/A</v>
      </c>
      <c r="O6953" s="6">
        <v>2</v>
      </c>
      <c r="P6953" s="6"/>
      <c r="Q6953" s="6"/>
      <c r="R6953" s="6">
        <v>20</v>
      </c>
      <c r="S6953" s="6"/>
      <c r="T6953" s="6"/>
      <c r="U6953" s="6" t="s">
        <v>24670</v>
      </c>
      <c r="V6953" s="6" t="s">
        <v>24671</v>
      </c>
      <c r="W6953" s="6" t="s">
        <v>24672</v>
      </c>
      <c r="X6953" s="6" t="s">
        <v>24673</v>
      </c>
      <c r="Y6953" s="6" t="s">
        <v>12368</v>
      </c>
      <c r="Z6953" s="6" t="s">
        <v>12299</v>
      </c>
      <c r="AA6953" s="6" t="s">
        <v>12299</v>
      </c>
      <c r="AB6953" s="6"/>
      <c r="AC6953" s="6"/>
      <c r="AD6953" s="6"/>
      <c r="AE6953" s="6"/>
      <c r="AF6953" s="6"/>
      <c r="AG6953" s="6"/>
      <c r="AH6953" s="6"/>
    </row>
    <row r="6954" spans="1:34" x14ac:dyDescent="0.3">
      <c r="A6954" s="6">
        <v>12808</v>
      </c>
      <c r="B6954" s="6" t="s">
        <v>24674</v>
      </c>
      <c r="C6954" s="6" t="s">
        <v>24675</v>
      </c>
      <c r="D6954" s="6">
        <v>2</v>
      </c>
      <c r="E6954" s="6">
        <v>0</v>
      </c>
      <c r="F6954" s="6"/>
      <c r="G6954" s="6">
        <v>0</v>
      </c>
      <c r="H6954" s="6"/>
      <c r="I6954" s="6"/>
      <c r="J6954" s="6"/>
      <c r="K6954" s="6"/>
      <c r="L6954" s="6" t="s">
        <v>12295</v>
      </c>
      <c r="M6954" s="6">
        <v>63</v>
      </c>
      <c r="N6954" s="6" t="e">
        <f>VLOOKUP(A6954,web_archive!D:AB,18,FALSE)</f>
        <v>#N/A</v>
      </c>
      <c r="O6954" s="6">
        <v>2</v>
      </c>
      <c r="P6954" s="6"/>
      <c r="Q6954" s="6"/>
      <c r="R6954" s="6">
        <v>40</v>
      </c>
      <c r="S6954" s="6"/>
      <c r="T6954" s="6"/>
      <c r="U6954" s="6" t="s">
        <v>12299</v>
      </c>
      <c r="V6954" s="6" t="s">
        <v>12299</v>
      </c>
      <c r="W6954" s="6" t="s">
        <v>12299</v>
      </c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</row>
    <row r="6955" spans="1:34" x14ac:dyDescent="0.3">
      <c r="A6955" s="6">
        <v>12809</v>
      </c>
      <c r="B6955" s="6" t="s">
        <v>24676</v>
      </c>
      <c r="C6955" s="6" t="s">
        <v>24677</v>
      </c>
      <c r="D6955" s="6">
        <v>2</v>
      </c>
      <c r="E6955" s="6">
        <v>0</v>
      </c>
      <c r="F6955" s="6"/>
      <c r="G6955" s="6">
        <v>0</v>
      </c>
      <c r="H6955" s="6"/>
      <c r="I6955" s="6"/>
      <c r="J6955" s="6"/>
      <c r="K6955" s="6"/>
      <c r="L6955" s="6" t="s">
        <v>12295</v>
      </c>
      <c r="M6955" s="6">
        <v>63</v>
      </c>
      <c r="N6955" s="6" t="e">
        <f>VLOOKUP(A6955,web_archive!D:AB,18,FALSE)</f>
        <v>#N/A</v>
      </c>
      <c r="O6955" s="6">
        <v>2</v>
      </c>
      <c r="P6955" s="6"/>
      <c r="Q6955" s="6"/>
      <c r="R6955" s="6">
        <v>120</v>
      </c>
      <c r="S6955" s="6"/>
      <c r="T6955" s="6"/>
      <c r="U6955" s="6" t="s">
        <v>24246</v>
      </c>
      <c r="V6955" s="6" t="s">
        <v>24678</v>
      </c>
      <c r="W6955" s="6" t="s">
        <v>24679</v>
      </c>
      <c r="X6955" s="6" t="s">
        <v>24680</v>
      </c>
      <c r="Y6955" s="6" t="s">
        <v>24681</v>
      </c>
      <c r="Z6955" s="6" t="s">
        <v>12368</v>
      </c>
      <c r="AA6955" s="6" t="s">
        <v>12299</v>
      </c>
      <c r="AB6955" s="6" t="s">
        <v>12299</v>
      </c>
      <c r="AC6955" s="6"/>
      <c r="AD6955" s="6"/>
      <c r="AE6955" s="6"/>
      <c r="AF6955" s="6"/>
      <c r="AG6955" s="6"/>
      <c r="AH6955" s="6"/>
    </row>
    <row r="6956" spans="1:34" x14ac:dyDescent="0.3">
      <c r="A6956" s="6">
        <v>12810</v>
      </c>
      <c r="B6956" s="6" t="s">
        <v>24682</v>
      </c>
      <c r="C6956" s="6" t="s">
        <v>24683</v>
      </c>
      <c r="D6956" s="6">
        <v>2</v>
      </c>
      <c r="E6956" s="6">
        <v>20</v>
      </c>
      <c r="F6956" s="6"/>
      <c r="G6956" s="6">
        <v>10</v>
      </c>
      <c r="H6956" s="6"/>
      <c r="I6956" s="6"/>
      <c r="J6956" s="6"/>
      <c r="K6956" s="6"/>
      <c r="L6956" s="6" t="s">
        <v>12295</v>
      </c>
      <c r="M6956" s="6">
        <v>63</v>
      </c>
      <c r="N6956" s="6" t="e">
        <f>VLOOKUP(A6956,web_archive!D:AB,18,FALSE)</f>
        <v>#N/A</v>
      </c>
      <c r="O6956" s="6">
        <v>2</v>
      </c>
      <c r="P6956" s="6"/>
      <c r="Q6956" s="6"/>
      <c r="R6956" s="6"/>
      <c r="S6956" s="6"/>
      <c r="T6956" s="6"/>
      <c r="U6956" s="6" t="s">
        <v>12299</v>
      </c>
      <c r="V6956" s="6" t="s">
        <v>12299</v>
      </c>
      <c r="W6956" s="6" t="s">
        <v>12299</v>
      </c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</row>
    <row r="6957" spans="1:34" x14ac:dyDescent="0.3">
      <c r="A6957" s="6">
        <v>12811</v>
      </c>
      <c r="B6957" s="6" t="s">
        <v>24684</v>
      </c>
      <c r="C6957" s="6" t="s">
        <v>24683</v>
      </c>
      <c r="D6957" s="6">
        <v>2</v>
      </c>
      <c r="E6957" s="6">
        <v>20</v>
      </c>
      <c r="F6957" s="6"/>
      <c r="G6957" s="6">
        <v>10</v>
      </c>
      <c r="H6957" s="6"/>
      <c r="I6957" s="6"/>
      <c r="J6957" s="6"/>
      <c r="K6957" s="6"/>
      <c r="L6957" s="6" t="s">
        <v>12295</v>
      </c>
      <c r="M6957" s="6">
        <v>63</v>
      </c>
      <c r="N6957" s="6" t="e">
        <f>VLOOKUP(A6957,web_archive!D:AB,18,FALSE)</f>
        <v>#N/A</v>
      </c>
      <c r="O6957" s="6">
        <v>2</v>
      </c>
      <c r="P6957" s="6"/>
      <c r="Q6957" s="6"/>
      <c r="R6957" s="6"/>
      <c r="S6957" s="6"/>
      <c r="T6957" s="6"/>
      <c r="U6957" s="6" t="s">
        <v>24685</v>
      </c>
      <c r="V6957" s="6" t="s">
        <v>24686</v>
      </c>
      <c r="W6957" s="6">
        <v>22528</v>
      </c>
      <c r="X6957" s="6">
        <v>22802</v>
      </c>
      <c r="Y6957" s="6">
        <v>12246</v>
      </c>
      <c r="Z6957" s="6">
        <v>6228</v>
      </c>
      <c r="AA6957" s="6">
        <v>6229</v>
      </c>
      <c r="AB6957" s="6">
        <v>6230</v>
      </c>
      <c r="AC6957" s="6">
        <v>6232</v>
      </c>
      <c r="AD6957" s="6">
        <v>6233</v>
      </c>
      <c r="AE6957" s="6" t="s">
        <v>24687</v>
      </c>
      <c r="AF6957" s="6" t="s">
        <v>12368</v>
      </c>
      <c r="AG6957" s="6" t="s">
        <v>12299</v>
      </c>
      <c r="AH6957" s="6" t="s">
        <v>12299</v>
      </c>
    </row>
    <row r="6958" spans="1:34" x14ac:dyDescent="0.3">
      <c r="A6958" s="6">
        <v>12812</v>
      </c>
      <c r="B6958" s="6" t="s">
        <v>24688</v>
      </c>
      <c r="C6958" s="6" t="s">
        <v>24689</v>
      </c>
      <c r="D6958" s="6">
        <v>11</v>
      </c>
      <c r="E6958" s="6">
        <v>0</v>
      </c>
      <c r="F6958" s="6"/>
      <c r="G6958" s="6">
        <v>10</v>
      </c>
      <c r="H6958" s="6"/>
      <c r="I6958" s="6"/>
      <c r="J6958" s="6"/>
      <c r="K6958" s="6"/>
      <c r="L6958" s="6" t="s">
        <v>12295</v>
      </c>
      <c r="M6958" s="6">
        <v>63</v>
      </c>
      <c r="N6958" s="6" t="e">
        <f>VLOOKUP(A6958,web_archive!D:AB,18,FALSE)</f>
        <v>#N/A</v>
      </c>
      <c r="O6958" s="6">
        <v>2</v>
      </c>
      <c r="P6958" s="6"/>
      <c r="Q6958" s="6"/>
      <c r="R6958" s="6"/>
      <c r="S6958" s="6"/>
      <c r="T6958" s="6"/>
      <c r="U6958" s="6" t="s">
        <v>24690</v>
      </c>
      <c r="V6958" s="6" t="s">
        <v>12368</v>
      </c>
      <c r="W6958" s="6" t="s">
        <v>12299</v>
      </c>
      <c r="X6958" s="6" t="s">
        <v>12299</v>
      </c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</row>
    <row r="6959" spans="1:34" x14ac:dyDescent="0.3">
      <c r="A6959" s="6">
        <v>12813</v>
      </c>
      <c r="B6959" s="6" t="s">
        <v>24691</v>
      </c>
      <c r="C6959" s="6" t="s">
        <v>24692</v>
      </c>
      <c r="D6959" s="6">
        <v>11</v>
      </c>
      <c r="E6959" s="6">
        <v>0</v>
      </c>
      <c r="F6959" s="6"/>
      <c r="G6959" s="6">
        <v>10</v>
      </c>
      <c r="H6959" s="6"/>
      <c r="I6959" s="6"/>
      <c r="J6959" s="6"/>
      <c r="K6959" s="6"/>
      <c r="L6959" s="6" t="s">
        <v>12295</v>
      </c>
      <c r="M6959" s="6">
        <v>63</v>
      </c>
      <c r="N6959" s="6" t="e">
        <f>VLOOKUP(A6959,web_archive!D:AB,18,FALSE)</f>
        <v>#N/A</v>
      </c>
      <c r="O6959" s="6">
        <v>2</v>
      </c>
      <c r="P6959" s="6"/>
      <c r="Q6959" s="6"/>
      <c r="R6959" s="6"/>
      <c r="S6959" s="6"/>
      <c r="T6959" s="6"/>
      <c r="U6959" s="6" t="s">
        <v>24693</v>
      </c>
      <c r="V6959" s="6" t="s">
        <v>12368</v>
      </c>
      <c r="W6959" s="6" t="s">
        <v>12299</v>
      </c>
      <c r="X6959" s="6" t="s">
        <v>12299</v>
      </c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</row>
    <row r="6960" spans="1:34" x14ac:dyDescent="0.3">
      <c r="A6960" s="6">
        <v>12814</v>
      </c>
      <c r="B6960" s="6" t="s">
        <v>24694</v>
      </c>
      <c r="C6960" s="6" t="s">
        <v>24695</v>
      </c>
      <c r="D6960" s="6">
        <v>11</v>
      </c>
      <c r="E6960" s="6">
        <v>0</v>
      </c>
      <c r="F6960" s="6"/>
      <c r="G6960" s="6">
        <v>10</v>
      </c>
      <c r="H6960" s="6"/>
      <c r="I6960" s="6"/>
      <c r="J6960" s="6"/>
      <c r="K6960" s="6"/>
      <c r="L6960" s="6" t="s">
        <v>12295</v>
      </c>
      <c r="M6960" s="6">
        <v>63</v>
      </c>
      <c r="N6960" s="6" t="e">
        <f>VLOOKUP(A6960,web_archive!D:AB,18,FALSE)</f>
        <v>#N/A</v>
      </c>
      <c r="O6960" s="6">
        <v>2</v>
      </c>
      <c r="P6960" s="6"/>
      <c r="Q6960" s="6"/>
      <c r="R6960" s="6"/>
      <c r="S6960" s="6"/>
      <c r="T6960" s="6"/>
      <c r="U6960" s="6" t="s">
        <v>24696</v>
      </c>
      <c r="V6960" s="6" t="s">
        <v>12368</v>
      </c>
      <c r="W6960" s="6" t="s">
        <v>12299</v>
      </c>
      <c r="X6960" s="6" t="s">
        <v>12299</v>
      </c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</row>
    <row r="6961" spans="1:27" x14ac:dyDescent="0.3">
      <c r="A6961" s="6">
        <v>12815</v>
      </c>
      <c r="B6961" s="6" t="s">
        <v>24697</v>
      </c>
      <c r="C6961" s="6" t="s">
        <v>24698</v>
      </c>
      <c r="D6961" s="6">
        <v>11</v>
      </c>
      <c r="E6961" s="6">
        <v>0</v>
      </c>
      <c r="F6961" s="6"/>
      <c r="G6961" s="6">
        <v>10</v>
      </c>
      <c r="H6961" s="6"/>
      <c r="I6961" s="6"/>
      <c r="J6961" s="6"/>
      <c r="K6961" s="6"/>
      <c r="L6961" s="6" t="s">
        <v>12295</v>
      </c>
      <c r="M6961" s="6">
        <v>63</v>
      </c>
      <c r="N6961" s="6" t="e">
        <f>VLOOKUP(A6961,web_archive!D:AB,18,FALSE)</f>
        <v>#N/A</v>
      </c>
      <c r="O6961" s="6">
        <v>2</v>
      </c>
      <c r="P6961" s="6"/>
      <c r="Q6961" s="6"/>
      <c r="R6961" s="6"/>
      <c r="S6961" s="6"/>
      <c r="T6961" s="6"/>
      <c r="U6961" s="6" t="s">
        <v>24699</v>
      </c>
      <c r="V6961" s="6" t="s">
        <v>12368</v>
      </c>
      <c r="W6961" s="6" t="s">
        <v>12299</v>
      </c>
      <c r="X6961" s="6" t="s">
        <v>12299</v>
      </c>
      <c r="Y6961" s="6"/>
      <c r="Z6961" s="6"/>
      <c r="AA6961" s="6"/>
    </row>
    <row r="6962" spans="1:27" x14ac:dyDescent="0.3">
      <c r="A6962" s="6">
        <v>12816</v>
      </c>
      <c r="B6962" s="6" t="s">
        <v>24700</v>
      </c>
      <c r="C6962" s="6" t="s">
        <v>24121</v>
      </c>
      <c r="D6962" s="6">
        <v>2</v>
      </c>
      <c r="E6962" s="6">
        <v>0</v>
      </c>
      <c r="F6962" s="6"/>
      <c r="G6962" s="6">
        <v>0</v>
      </c>
      <c r="H6962" s="6"/>
      <c r="I6962" s="6"/>
      <c r="J6962" s="6"/>
      <c r="K6962" s="6"/>
      <c r="L6962" s="6" t="s">
        <v>12295</v>
      </c>
      <c r="M6962" s="6">
        <v>63</v>
      </c>
      <c r="N6962" s="6" t="e">
        <f>VLOOKUP(A6962,web_archive!D:AB,18,FALSE)</f>
        <v>#N/A</v>
      </c>
      <c r="O6962" s="6">
        <v>2</v>
      </c>
      <c r="P6962" s="6"/>
      <c r="Q6962" s="6"/>
      <c r="R6962" s="6">
        <v>60</v>
      </c>
      <c r="S6962" s="6"/>
      <c r="T6962" s="6"/>
      <c r="U6962" s="6" t="s">
        <v>12299</v>
      </c>
      <c r="V6962" s="6" t="s">
        <v>12299</v>
      </c>
      <c r="W6962" s="6" t="s">
        <v>12299</v>
      </c>
      <c r="X6962" s="6"/>
      <c r="Y6962" s="6"/>
      <c r="Z6962" s="6"/>
      <c r="AA6962" s="6"/>
    </row>
    <row r="6963" spans="1:27" x14ac:dyDescent="0.3">
      <c r="A6963" s="6">
        <v>12817</v>
      </c>
      <c r="B6963" s="6" t="s">
        <v>24701</v>
      </c>
      <c r="C6963" s="6" t="s">
        <v>7195</v>
      </c>
      <c r="D6963" s="6">
        <v>2</v>
      </c>
      <c r="E6963" s="6">
        <v>0</v>
      </c>
      <c r="F6963" s="6"/>
      <c r="G6963" s="6">
        <v>0</v>
      </c>
      <c r="H6963" s="6"/>
      <c r="I6963" s="6"/>
      <c r="J6963" s="6"/>
      <c r="K6963" s="6"/>
      <c r="L6963" s="6" t="s">
        <v>12295</v>
      </c>
      <c r="M6963" s="6">
        <v>63</v>
      </c>
      <c r="N6963" s="6" t="e">
        <f>VLOOKUP(A6963,web_archive!D:AB,18,FALSE)</f>
        <v>#N/A</v>
      </c>
      <c r="O6963" s="6">
        <v>2</v>
      </c>
      <c r="P6963" s="6"/>
      <c r="Q6963" s="6"/>
      <c r="R6963" s="6">
        <v>80</v>
      </c>
      <c r="S6963" s="6"/>
      <c r="T6963" s="6"/>
      <c r="U6963" s="6" t="s">
        <v>12299</v>
      </c>
      <c r="V6963" s="6" t="s">
        <v>12299</v>
      </c>
      <c r="W6963" s="6" t="s">
        <v>12299</v>
      </c>
      <c r="X6963" s="6"/>
      <c r="Y6963" s="6"/>
      <c r="Z6963" s="6"/>
      <c r="AA6963" s="6"/>
    </row>
    <row r="6964" spans="1:27" x14ac:dyDescent="0.3">
      <c r="A6964" s="6">
        <v>12818</v>
      </c>
      <c r="B6964" s="6" t="s">
        <v>24702</v>
      </c>
      <c r="C6964" s="6" t="s">
        <v>24703</v>
      </c>
      <c r="D6964" s="6">
        <v>2</v>
      </c>
      <c r="E6964" s="6">
        <v>0</v>
      </c>
      <c r="F6964" s="6"/>
      <c r="G6964" s="6">
        <v>0</v>
      </c>
      <c r="H6964" s="6"/>
      <c r="I6964" s="6"/>
      <c r="J6964" s="6"/>
      <c r="K6964" s="6"/>
      <c r="L6964" s="6" t="s">
        <v>12295</v>
      </c>
      <c r="M6964" s="6">
        <v>63</v>
      </c>
      <c r="N6964" s="6" t="e">
        <f>VLOOKUP(A6964,web_archive!D:AB,18,FALSE)</f>
        <v>#N/A</v>
      </c>
      <c r="O6964" s="6">
        <v>2</v>
      </c>
      <c r="P6964" s="6"/>
      <c r="Q6964" s="6"/>
      <c r="R6964" s="6">
        <v>100</v>
      </c>
      <c r="S6964" s="6"/>
      <c r="T6964" s="6"/>
      <c r="U6964" s="6" t="s">
        <v>24159</v>
      </c>
      <c r="V6964" s="6" t="s">
        <v>12406</v>
      </c>
      <c r="W6964" s="6" t="s">
        <v>12299</v>
      </c>
      <c r="X6964" s="6" t="s">
        <v>12299</v>
      </c>
      <c r="Y6964" s="6"/>
      <c r="Z6964" s="6"/>
      <c r="AA6964" s="6"/>
    </row>
    <row r="6965" spans="1:27" x14ac:dyDescent="0.3">
      <c r="A6965" s="6">
        <v>12819</v>
      </c>
      <c r="B6965" s="6" t="s">
        <v>24704</v>
      </c>
      <c r="C6965" s="6" t="s">
        <v>24705</v>
      </c>
      <c r="D6965" s="6">
        <v>2</v>
      </c>
      <c r="E6965" s="6">
        <v>0</v>
      </c>
      <c r="F6965" s="6"/>
      <c r="G6965" s="6">
        <v>0</v>
      </c>
      <c r="H6965" s="6"/>
      <c r="I6965" s="6"/>
      <c r="J6965" s="6"/>
      <c r="K6965" s="6"/>
      <c r="L6965" s="6" t="s">
        <v>12295</v>
      </c>
      <c r="M6965" s="6">
        <v>63</v>
      </c>
      <c r="N6965" s="6" t="e">
        <f>VLOOKUP(A6965,web_archive!D:AB,18,FALSE)</f>
        <v>#N/A</v>
      </c>
      <c r="O6965" s="6">
        <v>2</v>
      </c>
      <c r="P6965" s="6"/>
      <c r="Q6965" s="6"/>
      <c r="R6965" s="6">
        <v>150</v>
      </c>
      <c r="S6965" s="6"/>
      <c r="T6965" s="6"/>
      <c r="U6965" s="6" t="s">
        <v>24706</v>
      </c>
      <c r="V6965" s="6" t="s">
        <v>12368</v>
      </c>
      <c r="W6965" s="6" t="s">
        <v>12299</v>
      </c>
      <c r="X6965" s="6" t="s">
        <v>12299</v>
      </c>
      <c r="Y6965" s="6"/>
      <c r="Z6965" s="6"/>
      <c r="AA6965" s="6"/>
    </row>
    <row r="6966" spans="1:27" x14ac:dyDescent="0.3">
      <c r="A6966" s="6">
        <v>12820</v>
      </c>
      <c r="B6966" s="6" t="s">
        <v>24707</v>
      </c>
      <c r="C6966" s="6" t="s">
        <v>24708</v>
      </c>
      <c r="D6966" s="6">
        <v>2</v>
      </c>
      <c r="E6966" s="6">
        <v>20</v>
      </c>
      <c r="F6966" s="6"/>
      <c r="G6966" s="6">
        <v>10</v>
      </c>
      <c r="H6966" s="6"/>
      <c r="I6966" s="6"/>
      <c r="J6966" s="6"/>
      <c r="K6966" s="6"/>
      <c r="L6966" s="6" t="s">
        <v>12295</v>
      </c>
      <c r="M6966" s="6">
        <v>63</v>
      </c>
      <c r="N6966" s="6" t="e">
        <f>VLOOKUP(A6966,web_archive!D:AB,18,FALSE)</f>
        <v>#N/A</v>
      </c>
      <c r="O6966" s="6">
        <v>2</v>
      </c>
      <c r="P6966" s="6"/>
      <c r="Q6966" s="6"/>
      <c r="R6966" s="6"/>
      <c r="S6966" s="6"/>
      <c r="T6966" s="6"/>
      <c r="U6966" s="6" t="s">
        <v>24709</v>
      </c>
      <c r="V6966" s="6" t="s">
        <v>22930</v>
      </c>
      <c r="W6966" s="6" t="s">
        <v>12299</v>
      </c>
      <c r="X6966" s="6" t="s">
        <v>12299</v>
      </c>
      <c r="Y6966" s="6"/>
      <c r="Z6966" s="6"/>
      <c r="AA6966" s="6"/>
    </row>
    <row r="6967" spans="1:27" x14ac:dyDescent="0.3">
      <c r="A6967" s="6">
        <v>12821</v>
      </c>
      <c r="B6967" s="6" t="s">
        <v>24710</v>
      </c>
      <c r="C6967" s="6" t="s">
        <v>24711</v>
      </c>
      <c r="D6967" s="6">
        <v>2</v>
      </c>
      <c r="E6967" s="6">
        <v>20</v>
      </c>
      <c r="F6967" s="6"/>
      <c r="G6967" s="6">
        <v>10</v>
      </c>
      <c r="H6967" s="6"/>
      <c r="I6967" s="6"/>
      <c r="J6967" s="6"/>
      <c r="K6967" s="6"/>
      <c r="L6967" s="6" t="s">
        <v>12295</v>
      </c>
      <c r="M6967" s="6">
        <v>63</v>
      </c>
      <c r="N6967" s="6" t="e">
        <f>VLOOKUP(A6967,web_archive!D:AB,18,FALSE)</f>
        <v>#N/A</v>
      </c>
      <c r="O6967" s="6">
        <v>2</v>
      </c>
      <c r="P6967" s="6"/>
      <c r="Q6967" s="6"/>
      <c r="R6967" s="6"/>
      <c r="S6967" s="6"/>
      <c r="T6967" s="6"/>
      <c r="U6967" s="6" t="s">
        <v>24712</v>
      </c>
      <c r="V6967" s="6" t="s">
        <v>22930</v>
      </c>
      <c r="W6967" s="6" t="s">
        <v>12299</v>
      </c>
      <c r="X6967" s="6" t="s">
        <v>12299</v>
      </c>
      <c r="Y6967" s="6"/>
      <c r="Z6967" s="6"/>
      <c r="AA6967" s="6"/>
    </row>
    <row r="6968" spans="1:27" x14ac:dyDescent="0.3">
      <c r="A6968" s="6">
        <v>12822</v>
      </c>
      <c r="B6968" s="6" t="s">
        <v>24713</v>
      </c>
      <c r="C6968" s="6" t="s">
        <v>24714</v>
      </c>
      <c r="D6968" s="6">
        <v>2</v>
      </c>
      <c r="E6968" s="6">
        <v>20</v>
      </c>
      <c r="F6968" s="6"/>
      <c r="G6968" s="6">
        <v>10</v>
      </c>
      <c r="H6968" s="6"/>
      <c r="I6968" s="6"/>
      <c r="J6968" s="6"/>
      <c r="K6968" s="6"/>
      <c r="L6968" s="6" t="s">
        <v>12295</v>
      </c>
      <c r="M6968" s="6">
        <v>63</v>
      </c>
      <c r="N6968" s="6" t="e">
        <f>VLOOKUP(A6968,web_archive!D:AB,18,FALSE)</f>
        <v>#N/A</v>
      </c>
      <c r="O6968" s="6">
        <v>2</v>
      </c>
      <c r="P6968" s="6"/>
      <c r="Q6968" s="6"/>
      <c r="R6968" s="6"/>
      <c r="S6968" s="6"/>
      <c r="T6968" s="6"/>
      <c r="U6968" s="6" t="s">
        <v>24715</v>
      </c>
      <c r="V6968" s="6" t="s">
        <v>12370</v>
      </c>
      <c r="W6968" s="6" t="s">
        <v>12299</v>
      </c>
      <c r="X6968" s="6" t="s">
        <v>12299</v>
      </c>
      <c r="Y6968" s="6"/>
      <c r="Z6968" s="6"/>
      <c r="AA6968" s="6"/>
    </row>
    <row r="6969" spans="1:27" x14ac:dyDescent="0.3">
      <c r="A6969" s="6">
        <v>12823</v>
      </c>
      <c r="B6969" s="6" t="s">
        <v>24716</v>
      </c>
      <c r="C6969" s="6" t="s">
        <v>24717</v>
      </c>
      <c r="D6969" s="6">
        <v>2</v>
      </c>
      <c r="E6969" s="6">
        <v>20</v>
      </c>
      <c r="F6969" s="6"/>
      <c r="G6969" s="6">
        <v>10</v>
      </c>
      <c r="H6969" s="6"/>
      <c r="I6969" s="6"/>
      <c r="J6969" s="6"/>
      <c r="K6969" s="6"/>
      <c r="L6969" s="6" t="s">
        <v>12295</v>
      </c>
      <c r="M6969" s="6">
        <v>63</v>
      </c>
      <c r="N6969" s="6" t="e">
        <f>VLOOKUP(A6969,web_archive!D:AB,18,FALSE)</f>
        <v>#N/A</v>
      </c>
      <c r="O6969" s="6">
        <v>2</v>
      </c>
      <c r="P6969" s="6"/>
      <c r="Q6969" s="6"/>
      <c r="R6969" s="6"/>
      <c r="S6969" s="6"/>
      <c r="T6969" s="6"/>
      <c r="U6969" s="6" t="s">
        <v>24718</v>
      </c>
      <c r="V6969" s="6" t="s">
        <v>22930</v>
      </c>
      <c r="W6969" s="6" t="s">
        <v>12299</v>
      </c>
      <c r="X6969" s="6" t="s">
        <v>12299</v>
      </c>
      <c r="Y6969" s="6"/>
      <c r="Z6969" s="6"/>
      <c r="AA6969" s="6"/>
    </row>
    <row r="6970" spans="1:27" x14ac:dyDescent="0.3">
      <c r="A6970" s="6">
        <v>12824</v>
      </c>
      <c r="B6970" s="6" t="s">
        <v>24719</v>
      </c>
      <c r="C6970" s="6" t="s">
        <v>24720</v>
      </c>
      <c r="D6970" s="6">
        <v>2</v>
      </c>
      <c r="E6970" s="6">
        <v>20</v>
      </c>
      <c r="F6970" s="6"/>
      <c r="G6970" s="6">
        <v>10</v>
      </c>
      <c r="H6970" s="6"/>
      <c r="I6970" s="6"/>
      <c r="J6970" s="6"/>
      <c r="K6970" s="6"/>
      <c r="L6970" s="6" t="s">
        <v>12295</v>
      </c>
      <c r="M6970" s="6">
        <v>63</v>
      </c>
      <c r="N6970" s="6" t="e">
        <f>VLOOKUP(A6970,web_archive!D:AB,18,FALSE)</f>
        <v>#N/A</v>
      </c>
      <c r="O6970" s="6">
        <v>2</v>
      </c>
      <c r="P6970" s="6"/>
      <c r="Q6970" s="6"/>
      <c r="R6970" s="6"/>
      <c r="S6970" s="6"/>
      <c r="T6970" s="6"/>
      <c r="U6970" s="6" t="s">
        <v>24721</v>
      </c>
      <c r="V6970" s="6" t="s">
        <v>22930</v>
      </c>
      <c r="W6970" s="6" t="s">
        <v>12299</v>
      </c>
      <c r="X6970" s="6" t="s">
        <v>12299</v>
      </c>
      <c r="Y6970" s="6"/>
      <c r="Z6970" s="6"/>
      <c r="AA6970" s="6"/>
    </row>
    <row r="6971" spans="1:27" x14ac:dyDescent="0.3">
      <c r="A6971" s="6">
        <v>12826</v>
      </c>
      <c r="B6971" s="6" t="s">
        <v>24722</v>
      </c>
      <c r="C6971" s="6" t="s">
        <v>24723</v>
      </c>
      <c r="D6971" s="6">
        <v>2</v>
      </c>
      <c r="E6971" s="6">
        <v>20</v>
      </c>
      <c r="F6971" s="6"/>
      <c r="G6971" s="6">
        <v>10</v>
      </c>
      <c r="H6971" s="6"/>
      <c r="I6971" s="6"/>
      <c r="J6971" s="6"/>
      <c r="K6971" s="6"/>
      <c r="L6971" s="6" t="s">
        <v>12295</v>
      </c>
      <c r="M6971" s="6">
        <v>63</v>
      </c>
      <c r="N6971" s="6" t="e">
        <f>VLOOKUP(A6971,web_archive!D:AB,18,FALSE)</f>
        <v>#N/A</v>
      </c>
      <c r="O6971" s="6">
        <v>2</v>
      </c>
      <c r="P6971" s="6"/>
      <c r="Q6971" s="6"/>
      <c r="R6971" s="6"/>
      <c r="S6971" s="6"/>
      <c r="T6971" s="6"/>
      <c r="U6971" s="6" t="s">
        <v>24724</v>
      </c>
      <c r="V6971" s="6" t="s">
        <v>12299</v>
      </c>
      <c r="W6971" s="6" t="s">
        <v>12299</v>
      </c>
      <c r="X6971" s="6"/>
      <c r="Y6971" s="6"/>
      <c r="Z6971" s="6"/>
      <c r="AA6971" s="6"/>
    </row>
    <row r="6972" spans="1:27" x14ac:dyDescent="0.3">
      <c r="A6972" s="6">
        <v>12827</v>
      </c>
      <c r="B6972" s="6" t="s">
        <v>24725</v>
      </c>
      <c r="C6972" s="6" t="s">
        <v>24726</v>
      </c>
      <c r="D6972" s="6">
        <v>2</v>
      </c>
      <c r="E6972" s="6">
        <v>20</v>
      </c>
      <c r="F6972" s="6"/>
      <c r="G6972" s="6">
        <v>10</v>
      </c>
      <c r="H6972" s="6"/>
      <c r="I6972" s="6"/>
      <c r="J6972" s="6"/>
      <c r="K6972" s="6"/>
      <c r="L6972" s="6" t="s">
        <v>12295</v>
      </c>
      <c r="M6972" s="6">
        <v>63</v>
      </c>
      <c r="N6972" s="6" t="e">
        <f>VLOOKUP(A6972,web_archive!D:AB,18,FALSE)</f>
        <v>#N/A</v>
      </c>
      <c r="O6972" s="6">
        <v>2</v>
      </c>
      <c r="P6972" s="6"/>
      <c r="Q6972" s="6"/>
      <c r="R6972" s="6"/>
      <c r="S6972" s="6"/>
      <c r="T6972" s="6"/>
      <c r="U6972" s="6" t="s">
        <v>24727</v>
      </c>
      <c r="V6972" s="6" t="s">
        <v>12299</v>
      </c>
      <c r="W6972" s="6" t="s">
        <v>12299</v>
      </c>
      <c r="X6972" s="6"/>
      <c r="Y6972" s="6"/>
      <c r="Z6972" s="6"/>
      <c r="AA6972" s="6"/>
    </row>
    <row r="6973" spans="1:27" x14ac:dyDescent="0.3">
      <c r="A6973" s="6">
        <v>12828</v>
      </c>
      <c r="B6973" s="6" t="s">
        <v>24728</v>
      </c>
      <c r="C6973" s="6" t="s">
        <v>24729</v>
      </c>
      <c r="D6973" s="6">
        <v>2</v>
      </c>
      <c r="E6973" s="6">
        <v>20</v>
      </c>
      <c r="F6973" s="6"/>
      <c r="G6973" s="6">
        <v>10</v>
      </c>
      <c r="H6973" s="6"/>
      <c r="I6973" s="6"/>
      <c r="J6973" s="6"/>
      <c r="K6973" s="6"/>
      <c r="L6973" s="6" t="s">
        <v>12295</v>
      </c>
      <c r="M6973" s="6">
        <v>63</v>
      </c>
      <c r="N6973" s="6" t="e">
        <f>VLOOKUP(A6973,web_archive!D:AB,18,FALSE)</f>
        <v>#N/A</v>
      </c>
      <c r="O6973" s="6">
        <v>2</v>
      </c>
      <c r="P6973" s="6"/>
      <c r="Q6973" s="6"/>
      <c r="R6973" s="6"/>
      <c r="S6973" s="6"/>
      <c r="T6973" s="6"/>
      <c r="U6973" s="6" t="s">
        <v>24730</v>
      </c>
      <c r="V6973" s="6" t="s">
        <v>12299</v>
      </c>
      <c r="W6973" s="6" t="s">
        <v>12299</v>
      </c>
      <c r="X6973" s="6"/>
      <c r="Y6973" s="6"/>
      <c r="Z6973" s="6"/>
      <c r="AA6973" s="6"/>
    </row>
    <row r="6974" spans="1:27" x14ac:dyDescent="0.3">
      <c r="A6974" s="6">
        <v>12829</v>
      </c>
      <c r="B6974" s="6" t="s">
        <v>24731</v>
      </c>
      <c r="C6974" s="6" t="s">
        <v>24732</v>
      </c>
      <c r="D6974" s="6">
        <v>2</v>
      </c>
      <c r="E6974" s="6">
        <v>20</v>
      </c>
      <c r="F6974" s="6"/>
      <c r="G6974" s="6">
        <v>10</v>
      </c>
      <c r="H6974" s="6"/>
      <c r="I6974" s="6"/>
      <c r="J6974" s="6"/>
      <c r="K6974" s="6"/>
      <c r="L6974" s="6" t="s">
        <v>12295</v>
      </c>
      <c r="M6974" s="6">
        <v>63</v>
      </c>
      <c r="N6974" s="6" t="e">
        <f>VLOOKUP(A6974,web_archive!D:AB,18,FALSE)</f>
        <v>#N/A</v>
      </c>
      <c r="O6974" s="6">
        <v>2</v>
      </c>
      <c r="P6974" s="6"/>
      <c r="Q6974" s="6"/>
      <c r="R6974" s="6"/>
      <c r="S6974" s="6"/>
      <c r="T6974" s="6"/>
      <c r="U6974" s="6" t="s">
        <v>24733</v>
      </c>
      <c r="V6974" s="6" t="s">
        <v>12299</v>
      </c>
      <c r="W6974" s="6" t="s">
        <v>12299</v>
      </c>
      <c r="X6974" s="6"/>
      <c r="Y6974" s="6"/>
      <c r="Z6974" s="6"/>
      <c r="AA6974" s="6"/>
    </row>
    <row r="6975" spans="1:27" x14ac:dyDescent="0.3">
      <c r="A6975" s="6">
        <v>12831</v>
      </c>
      <c r="B6975" s="6" t="s">
        <v>24734</v>
      </c>
      <c r="C6975" s="6" t="s">
        <v>24735</v>
      </c>
      <c r="D6975" s="6">
        <v>2</v>
      </c>
      <c r="E6975" s="6">
        <v>0</v>
      </c>
      <c r="F6975" s="6"/>
      <c r="G6975" s="6">
        <v>50</v>
      </c>
      <c r="H6975" s="6"/>
      <c r="I6975" s="6"/>
      <c r="J6975" s="6"/>
      <c r="K6975" s="6"/>
      <c r="L6975" s="6" t="s">
        <v>12295</v>
      </c>
      <c r="M6975" s="6">
        <v>63</v>
      </c>
      <c r="N6975" s="6" t="e">
        <f>VLOOKUP(A6975,web_archive!D:AB,18,FALSE)</f>
        <v>#N/A</v>
      </c>
      <c r="O6975" s="6">
        <v>2</v>
      </c>
      <c r="P6975" s="6"/>
      <c r="Q6975" s="6"/>
      <c r="R6975" s="6"/>
      <c r="S6975" s="6"/>
      <c r="T6975" s="6"/>
      <c r="U6975" s="6" t="s">
        <v>24736</v>
      </c>
      <c r="V6975" s="6" t="s">
        <v>24737</v>
      </c>
      <c r="W6975" s="6" t="s">
        <v>24738</v>
      </c>
      <c r="X6975" s="6" t="s">
        <v>24739</v>
      </c>
      <c r="Y6975" s="6" t="s">
        <v>12413</v>
      </c>
      <c r="Z6975" s="6" t="s">
        <v>12299</v>
      </c>
      <c r="AA6975" s="6" t="s">
        <v>12299</v>
      </c>
    </row>
    <row r="6976" spans="1:27" x14ac:dyDescent="0.3">
      <c r="A6976" s="6">
        <v>12834</v>
      </c>
      <c r="B6976" s="6" t="s">
        <v>24740</v>
      </c>
      <c r="C6976" s="6" t="s">
        <v>24741</v>
      </c>
      <c r="D6976" s="6">
        <v>2</v>
      </c>
      <c r="E6976" s="6">
        <v>20</v>
      </c>
      <c r="F6976" s="6"/>
      <c r="G6976" s="6">
        <v>10</v>
      </c>
      <c r="H6976" s="6"/>
      <c r="I6976" s="6"/>
      <c r="J6976" s="6"/>
      <c r="K6976" s="6"/>
      <c r="L6976" s="6" t="s">
        <v>12295</v>
      </c>
      <c r="M6976" s="6">
        <v>63</v>
      </c>
      <c r="N6976" s="6" t="e">
        <f>VLOOKUP(A6976,web_archive!D:AB,18,FALSE)</f>
        <v>#N/A</v>
      </c>
      <c r="O6976" s="6">
        <v>2</v>
      </c>
      <c r="P6976" s="6"/>
      <c r="Q6976" s="6"/>
      <c r="R6976" s="6"/>
      <c r="S6976" s="6"/>
      <c r="T6976" s="6"/>
      <c r="U6976" s="6" t="s">
        <v>12299</v>
      </c>
      <c r="V6976" s="6" t="s">
        <v>12299</v>
      </c>
      <c r="W6976" s="6" t="s">
        <v>12299</v>
      </c>
      <c r="X6976" s="6"/>
      <c r="Y6976" s="6"/>
      <c r="Z6976" s="6"/>
      <c r="AA6976" s="6"/>
    </row>
    <row r="6977" spans="1:23" x14ac:dyDescent="0.3">
      <c r="A6977" s="6">
        <v>12835</v>
      </c>
      <c r="B6977" s="6" t="s">
        <v>24742</v>
      </c>
      <c r="C6977" s="6" t="s">
        <v>24743</v>
      </c>
      <c r="D6977" s="6">
        <v>2</v>
      </c>
      <c r="E6977" s="6">
        <v>20</v>
      </c>
      <c r="F6977" s="6"/>
      <c r="G6977" s="6">
        <v>10</v>
      </c>
      <c r="H6977" s="6"/>
      <c r="I6977" s="6"/>
      <c r="J6977" s="6"/>
      <c r="K6977" s="6"/>
      <c r="L6977" s="6" t="s">
        <v>12295</v>
      </c>
      <c r="M6977" s="6">
        <v>63</v>
      </c>
      <c r="N6977" s="6" t="e">
        <f>VLOOKUP(A6977,web_archive!D:AB,18,FALSE)</f>
        <v>#N/A</v>
      </c>
      <c r="O6977" s="6">
        <v>2</v>
      </c>
      <c r="P6977" s="6"/>
      <c r="Q6977" s="6"/>
      <c r="R6977" s="6"/>
      <c r="S6977" s="6"/>
      <c r="T6977" s="6"/>
      <c r="U6977" s="6" t="s">
        <v>12299</v>
      </c>
      <c r="V6977" s="6" t="s">
        <v>12299</v>
      </c>
      <c r="W6977" s="6" t="s">
        <v>12299</v>
      </c>
    </row>
    <row r="6978" spans="1:23" x14ac:dyDescent="0.3">
      <c r="A6978" s="6">
        <v>12837</v>
      </c>
      <c r="B6978" s="6" t="s">
        <v>24744</v>
      </c>
      <c r="C6978" s="6" t="s">
        <v>24745</v>
      </c>
      <c r="D6978" s="6">
        <v>2</v>
      </c>
      <c r="E6978" s="6">
        <v>0</v>
      </c>
      <c r="F6978" s="6"/>
      <c r="G6978" s="6">
        <v>0</v>
      </c>
      <c r="H6978" s="6"/>
      <c r="I6978" s="6"/>
      <c r="J6978" s="6"/>
      <c r="K6978" s="6"/>
      <c r="L6978" s="6" t="s">
        <v>12295</v>
      </c>
      <c r="M6978" s="6">
        <v>63</v>
      </c>
      <c r="N6978" s="6" t="e">
        <f>VLOOKUP(A6978,web_archive!D:AB,18,FALSE)</f>
        <v>#N/A</v>
      </c>
      <c r="O6978" s="6">
        <v>2</v>
      </c>
      <c r="P6978" s="6"/>
      <c r="Q6978" s="6"/>
      <c r="R6978" s="6"/>
      <c r="S6978" s="6"/>
      <c r="T6978" s="6"/>
      <c r="U6978" s="6" t="s">
        <v>12299</v>
      </c>
      <c r="V6978" s="6" t="s">
        <v>12299</v>
      </c>
      <c r="W6978" s="6" t="s">
        <v>12299</v>
      </c>
    </row>
    <row r="6979" spans="1:23" x14ac:dyDescent="0.3">
      <c r="A6979" s="6">
        <v>12838</v>
      </c>
      <c r="B6979" s="6" t="s">
        <v>24746</v>
      </c>
      <c r="C6979" s="6" t="s">
        <v>24747</v>
      </c>
      <c r="D6979" s="6">
        <v>2</v>
      </c>
      <c r="E6979" s="6">
        <v>0</v>
      </c>
      <c r="F6979" s="6"/>
      <c r="G6979" s="6">
        <v>0</v>
      </c>
      <c r="H6979" s="6"/>
      <c r="I6979" s="6"/>
      <c r="J6979" s="6"/>
      <c r="K6979" s="6"/>
      <c r="L6979" s="6" t="s">
        <v>12295</v>
      </c>
      <c r="M6979" s="6">
        <v>63</v>
      </c>
      <c r="N6979" s="6" t="e">
        <f>VLOOKUP(A6979,web_archive!D:AB,18,FALSE)</f>
        <v>#N/A</v>
      </c>
      <c r="O6979" s="6">
        <v>2</v>
      </c>
      <c r="P6979" s="6"/>
      <c r="Q6979" s="6"/>
      <c r="R6979" s="6">
        <v>10</v>
      </c>
      <c r="S6979" s="6"/>
      <c r="T6979" s="6"/>
      <c r="U6979" s="6" t="s">
        <v>12299</v>
      </c>
      <c r="V6979" s="6" t="s">
        <v>12299</v>
      </c>
      <c r="W6979" s="6" t="s">
        <v>12299</v>
      </c>
    </row>
    <row r="6980" spans="1:23" x14ac:dyDescent="0.3">
      <c r="A6980" s="6">
        <v>12839</v>
      </c>
      <c r="B6980" s="6" t="s">
        <v>24748</v>
      </c>
      <c r="C6980" s="6" t="s">
        <v>24749</v>
      </c>
      <c r="D6980" s="6">
        <v>2</v>
      </c>
      <c r="E6980" s="6">
        <v>0</v>
      </c>
      <c r="F6980" s="6"/>
      <c r="G6980" s="6">
        <v>0</v>
      </c>
      <c r="H6980" s="6"/>
      <c r="I6980" s="6"/>
      <c r="J6980" s="6"/>
      <c r="K6980" s="6"/>
      <c r="L6980" s="6" t="s">
        <v>12295</v>
      </c>
      <c r="M6980" s="6">
        <v>63</v>
      </c>
      <c r="N6980" s="6" t="e">
        <f>VLOOKUP(A6980,web_archive!D:AB,18,FALSE)</f>
        <v>#N/A</v>
      </c>
      <c r="O6980" s="6">
        <v>2</v>
      </c>
      <c r="P6980" s="6"/>
      <c r="Q6980" s="6"/>
      <c r="R6980" s="6">
        <v>20</v>
      </c>
      <c r="S6980" s="6"/>
      <c r="T6980" s="6"/>
      <c r="U6980" s="6" t="s">
        <v>12299</v>
      </c>
      <c r="V6980" s="6" t="s">
        <v>12299</v>
      </c>
      <c r="W6980" s="6" t="s">
        <v>12299</v>
      </c>
    </row>
    <row r="6981" spans="1:23" x14ac:dyDescent="0.3">
      <c r="A6981" s="6">
        <v>12840</v>
      </c>
      <c r="B6981" s="6" t="s">
        <v>24750</v>
      </c>
      <c r="C6981" s="6" t="s">
        <v>24751</v>
      </c>
      <c r="D6981" s="6">
        <v>2</v>
      </c>
      <c r="E6981" s="6">
        <v>0</v>
      </c>
      <c r="F6981" s="6"/>
      <c r="G6981" s="6">
        <v>0</v>
      </c>
      <c r="H6981" s="6"/>
      <c r="I6981" s="6"/>
      <c r="J6981" s="6"/>
      <c r="K6981" s="6"/>
      <c r="L6981" s="6" t="s">
        <v>12295</v>
      </c>
      <c r="M6981" s="6">
        <v>63</v>
      </c>
      <c r="N6981" s="6" t="e">
        <f>VLOOKUP(A6981,web_archive!D:AB,18,FALSE)</f>
        <v>#N/A</v>
      </c>
      <c r="O6981" s="6">
        <v>2</v>
      </c>
      <c r="P6981" s="6"/>
      <c r="Q6981" s="6"/>
      <c r="R6981" s="6">
        <v>30</v>
      </c>
      <c r="S6981" s="6"/>
      <c r="T6981" s="6"/>
      <c r="U6981" s="6" t="s">
        <v>12299</v>
      </c>
      <c r="V6981" s="6" t="s">
        <v>12299</v>
      </c>
      <c r="W6981" s="6" t="s">
        <v>12299</v>
      </c>
    </row>
    <row r="6982" spans="1:23" x14ac:dyDescent="0.3">
      <c r="A6982" s="6">
        <v>12841</v>
      </c>
      <c r="B6982" s="6" t="s">
        <v>24752</v>
      </c>
      <c r="C6982" s="6" t="s">
        <v>24753</v>
      </c>
      <c r="D6982" s="6">
        <v>2</v>
      </c>
      <c r="E6982" s="6">
        <v>0</v>
      </c>
      <c r="F6982" s="6"/>
      <c r="G6982" s="6">
        <v>0</v>
      </c>
      <c r="H6982" s="6"/>
      <c r="I6982" s="6"/>
      <c r="J6982" s="6"/>
      <c r="K6982" s="6"/>
      <c r="L6982" s="6" t="s">
        <v>12295</v>
      </c>
      <c r="M6982" s="6">
        <v>63</v>
      </c>
      <c r="N6982" s="6" t="e">
        <f>VLOOKUP(A6982,web_archive!D:AB,18,FALSE)</f>
        <v>#N/A</v>
      </c>
      <c r="O6982" s="6">
        <v>2</v>
      </c>
      <c r="P6982" s="6"/>
      <c r="Q6982" s="6"/>
      <c r="R6982" s="6">
        <v>40</v>
      </c>
      <c r="S6982" s="6"/>
      <c r="T6982" s="6"/>
      <c r="U6982" s="6" t="s">
        <v>12299</v>
      </c>
      <c r="V6982" s="6" t="s">
        <v>12299</v>
      </c>
      <c r="W6982" s="6" t="s">
        <v>12299</v>
      </c>
    </row>
    <row r="6983" spans="1:23" x14ac:dyDescent="0.3">
      <c r="A6983" s="6">
        <v>12842</v>
      </c>
      <c r="B6983" s="6" t="s">
        <v>24754</v>
      </c>
      <c r="C6983" s="6" t="s">
        <v>24755</v>
      </c>
      <c r="D6983" s="6">
        <v>2</v>
      </c>
      <c r="E6983" s="6">
        <v>0</v>
      </c>
      <c r="F6983" s="6"/>
      <c r="G6983" s="6">
        <v>0</v>
      </c>
      <c r="H6983" s="6"/>
      <c r="I6983" s="6"/>
      <c r="J6983" s="6"/>
      <c r="K6983" s="6"/>
      <c r="L6983" s="6" t="s">
        <v>12295</v>
      </c>
      <c r="M6983" s="6">
        <v>63</v>
      </c>
      <c r="N6983" s="6" t="e">
        <f>VLOOKUP(A6983,web_archive!D:AB,18,FALSE)</f>
        <v>#N/A</v>
      </c>
      <c r="O6983" s="6">
        <v>2</v>
      </c>
      <c r="P6983" s="6"/>
      <c r="Q6983" s="6"/>
      <c r="R6983" s="6">
        <v>50</v>
      </c>
      <c r="S6983" s="6"/>
      <c r="T6983" s="6"/>
      <c r="U6983" s="6" t="s">
        <v>12299</v>
      </c>
      <c r="V6983" s="6" t="s">
        <v>12299</v>
      </c>
      <c r="W6983" s="6" t="s">
        <v>12299</v>
      </c>
    </row>
    <row r="6984" spans="1:23" x14ac:dyDescent="0.3">
      <c r="A6984" s="6">
        <v>12843</v>
      </c>
      <c r="B6984" s="6" t="s">
        <v>24756</v>
      </c>
      <c r="C6984" s="6" t="s">
        <v>24757</v>
      </c>
      <c r="D6984" s="6">
        <v>2</v>
      </c>
      <c r="E6984" s="6">
        <v>0</v>
      </c>
      <c r="F6984" s="6"/>
      <c r="G6984" s="6">
        <v>0</v>
      </c>
      <c r="H6984" s="6"/>
      <c r="I6984" s="6"/>
      <c r="J6984" s="6"/>
      <c r="K6984" s="6"/>
      <c r="L6984" s="6" t="s">
        <v>12295</v>
      </c>
      <c r="M6984" s="6">
        <v>63</v>
      </c>
      <c r="N6984" s="6" t="e">
        <f>VLOOKUP(A6984,web_archive!D:AB,18,FALSE)</f>
        <v>#N/A</v>
      </c>
      <c r="O6984" s="6">
        <v>2</v>
      </c>
      <c r="P6984" s="6"/>
      <c r="Q6984" s="6"/>
      <c r="R6984" s="6">
        <v>60</v>
      </c>
      <c r="S6984" s="6"/>
      <c r="T6984" s="6"/>
      <c r="U6984" s="6" t="s">
        <v>12299</v>
      </c>
      <c r="V6984" s="6" t="s">
        <v>12299</v>
      </c>
      <c r="W6984" s="6" t="s">
        <v>12299</v>
      </c>
    </row>
    <row r="6985" spans="1:23" x14ac:dyDescent="0.3">
      <c r="A6985" s="6">
        <v>12844</v>
      </c>
      <c r="B6985" s="6" t="s">
        <v>24758</v>
      </c>
      <c r="C6985" s="6" t="s">
        <v>24759</v>
      </c>
      <c r="D6985" s="6">
        <v>2</v>
      </c>
      <c r="E6985" s="6">
        <v>0</v>
      </c>
      <c r="F6985" s="6"/>
      <c r="G6985" s="6">
        <v>0</v>
      </c>
      <c r="H6985" s="6"/>
      <c r="I6985" s="6"/>
      <c r="J6985" s="6"/>
      <c r="K6985" s="6"/>
      <c r="L6985" s="6" t="s">
        <v>12295</v>
      </c>
      <c r="M6985" s="6">
        <v>63</v>
      </c>
      <c r="N6985" s="6" t="e">
        <f>VLOOKUP(A6985,web_archive!D:AB,18,FALSE)</f>
        <v>#N/A</v>
      </c>
      <c r="O6985" s="6">
        <v>2</v>
      </c>
      <c r="P6985" s="6"/>
      <c r="Q6985" s="6"/>
      <c r="R6985" s="6">
        <v>70</v>
      </c>
      <c r="S6985" s="6"/>
      <c r="T6985" s="6"/>
      <c r="U6985" s="6" t="s">
        <v>12299</v>
      </c>
      <c r="V6985" s="6" t="s">
        <v>12299</v>
      </c>
      <c r="W6985" s="6" t="s">
        <v>12299</v>
      </c>
    </row>
    <row r="6986" spans="1:23" x14ac:dyDescent="0.3">
      <c r="A6986" s="6">
        <v>12845</v>
      </c>
      <c r="B6986" s="6" t="s">
        <v>24760</v>
      </c>
      <c r="C6986" s="6" t="s">
        <v>24761</v>
      </c>
      <c r="D6986" s="6">
        <v>2</v>
      </c>
      <c r="E6986" s="6">
        <v>0</v>
      </c>
      <c r="F6986" s="6"/>
      <c r="G6986" s="6">
        <v>0</v>
      </c>
      <c r="H6986" s="6"/>
      <c r="I6986" s="6"/>
      <c r="J6986" s="6"/>
      <c r="K6986" s="6"/>
      <c r="L6986" s="6" t="s">
        <v>12295</v>
      </c>
      <c r="M6986" s="6">
        <v>63</v>
      </c>
      <c r="N6986" s="6" t="e">
        <f>VLOOKUP(A6986,web_archive!D:AB,18,FALSE)</f>
        <v>#N/A</v>
      </c>
      <c r="O6986" s="6">
        <v>2</v>
      </c>
      <c r="P6986" s="6"/>
      <c r="Q6986" s="6"/>
      <c r="R6986" s="6"/>
      <c r="S6986" s="6"/>
      <c r="T6986" s="6"/>
      <c r="U6986" s="6" t="s">
        <v>12299</v>
      </c>
      <c r="V6986" s="6" t="s">
        <v>12299</v>
      </c>
      <c r="W6986" s="6" t="s">
        <v>12299</v>
      </c>
    </row>
    <row r="6987" spans="1:23" x14ac:dyDescent="0.3">
      <c r="A6987" s="6">
        <v>12846</v>
      </c>
      <c r="B6987" s="6" t="s">
        <v>24762</v>
      </c>
      <c r="C6987" s="6" t="s">
        <v>24763</v>
      </c>
      <c r="D6987" s="6">
        <v>2</v>
      </c>
      <c r="E6987" s="6">
        <v>10</v>
      </c>
      <c r="F6987" s="6"/>
      <c r="G6987" s="6">
        <v>50</v>
      </c>
      <c r="H6987" s="6"/>
      <c r="I6987" s="6"/>
      <c r="J6987" s="6"/>
      <c r="K6987" s="6"/>
      <c r="L6987" s="6" t="s">
        <v>12295</v>
      </c>
      <c r="M6987" s="6">
        <v>63</v>
      </c>
      <c r="N6987" s="6" t="e">
        <f>VLOOKUP(A6987,web_archive!D:AB,18,FALSE)</f>
        <v>#N/A</v>
      </c>
      <c r="O6987" s="6">
        <v>2</v>
      </c>
      <c r="P6987" s="6"/>
      <c r="Q6987" s="6"/>
      <c r="R6987" s="6"/>
      <c r="S6987" s="6"/>
      <c r="T6987" s="6"/>
      <c r="U6987" s="6" t="s">
        <v>24764</v>
      </c>
      <c r="V6987" s="6" t="s">
        <v>12299</v>
      </c>
      <c r="W6987" s="6" t="s">
        <v>12299</v>
      </c>
    </row>
    <row r="6988" spans="1:23" x14ac:dyDescent="0.3">
      <c r="A6988" s="6">
        <v>12847</v>
      </c>
      <c r="B6988" s="6" t="s">
        <v>24765</v>
      </c>
      <c r="C6988" s="6" t="s">
        <v>24766</v>
      </c>
      <c r="D6988" s="6">
        <v>2</v>
      </c>
      <c r="E6988" s="6">
        <v>0</v>
      </c>
      <c r="F6988" s="6"/>
      <c r="G6988" s="6">
        <v>10</v>
      </c>
      <c r="H6988" s="6"/>
      <c r="I6988" s="6"/>
      <c r="J6988" s="6"/>
      <c r="K6988" s="6"/>
      <c r="L6988" s="6" t="s">
        <v>12295</v>
      </c>
      <c r="M6988" s="6">
        <v>63</v>
      </c>
      <c r="N6988" s="6" t="e">
        <f>VLOOKUP(A6988,web_archive!D:AB,18,FALSE)</f>
        <v>#N/A</v>
      </c>
      <c r="O6988" s="6">
        <v>2</v>
      </c>
      <c r="P6988" s="6"/>
      <c r="Q6988" s="6"/>
      <c r="R6988" s="6"/>
      <c r="S6988" s="6"/>
      <c r="T6988" s="6"/>
      <c r="U6988" s="6" t="s">
        <v>12299</v>
      </c>
      <c r="V6988" s="6" t="s">
        <v>12299</v>
      </c>
      <c r="W6988" s="6" t="s">
        <v>12299</v>
      </c>
    </row>
    <row r="6989" spans="1:23" x14ac:dyDescent="0.3">
      <c r="A6989" s="6">
        <v>12848</v>
      </c>
      <c r="B6989" s="6" t="s">
        <v>24767</v>
      </c>
      <c r="C6989" s="6" t="s">
        <v>24768</v>
      </c>
      <c r="D6989" s="6">
        <v>11</v>
      </c>
      <c r="E6989" s="6">
        <v>0</v>
      </c>
      <c r="F6989" s="6"/>
      <c r="G6989" s="6">
        <v>10</v>
      </c>
      <c r="H6989" s="6"/>
      <c r="I6989" s="6"/>
      <c r="J6989" s="6"/>
      <c r="K6989" s="6"/>
      <c r="L6989" s="6" t="s">
        <v>12295</v>
      </c>
      <c r="M6989" s="6">
        <v>63</v>
      </c>
      <c r="N6989" s="6" t="e">
        <f>VLOOKUP(A6989,web_archive!D:AB,18,FALSE)</f>
        <v>#N/A</v>
      </c>
      <c r="O6989" s="6">
        <v>2</v>
      </c>
      <c r="P6989" s="6"/>
      <c r="Q6989" s="6"/>
      <c r="R6989" s="6"/>
      <c r="S6989" s="6"/>
      <c r="T6989" s="6"/>
      <c r="U6989" s="6" t="s">
        <v>24769</v>
      </c>
      <c r="V6989" s="6" t="s">
        <v>12299</v>
      </c>
      <c r="W6989" s="6" t="s">
        <v>12299</v>
      </c>
    </row>
    <row r="6990" spans="1:23" x14ac:dyDescent="0.3">
      <c r="A6990" s="6">
        <v>12849</v>
      </c>
      <c r="B6990" s="6" t="s">
        <v>24770</v>
      </c>
      <c r="C6990" s="6" t="s">
        <v>24771</v>
      </c>
      <c r="D6990" s="6">
        <v>2</v>
      </c>
      <c r="E6990" s="6">
        <v>0</v>
      </c>
      <c r="F6990" s="6"/>
      <c r="G6990" s="6">
        <v>10</v>
      </c>
      <c r="H6990" s="6"/>
      <c r="I6990" s="6"/>
      <c r="J6990" s="6"/>
      <c r="K6990" s="6"/>
      <c r="L6990" s="6" t="s">
        <v>12295</v>
      </c>
      <c r="M6990" s="6">
        <v>63</v>
      </c>
      <c r="N6990" s="6" t="e">
        <f>VLOOKUP(A6990,web_archive!D:AB,18,FALSE)</f>
        <v>#N/A</v>
      </c>
      <c r="O6990" s="6">
        <v>2</v>
      </c>
      <c r="P6990" s="6"/>
      <c r="Q6990" s="6"/>
      <c r="R6990" s="6"/>
      <c r="S6990" s="6"/>
      <c r="T6990" s="6"/>
      <c r="U6990" s="6" t="s">
        <v>24772</v>
      </c>
      <c r="V6990" s="6" t="s">
        <v>12299</v>
      </c>
      <c r="W6990" s="6" t="s">
        <v>12299</v>
      </c>
    </row>
    <row r="6991" spans="1:23" x14ac:dyDescent="0.3">
      <c r="A6991" s="6">
        <v>12850</v>
      </c>
      <c r="B6991" s="6" t="s">
        <v>24773</v>
      </c>
      <c r="C6991" s="6" t="s">
        <v>24774</v>
      </c>
      <c r="D6991" s="6">
        <v>2</v>
      </c>
      <c r="E6991" s="6">
        <v>20</v>
      </c>
      <c r="F6991" s="6"/>
      <c r="G6991" s="6">
        <v>10</v>
      </c>
      <c r="H6991" s="6"/>
      <c r="I6991" s="6"/>
      <c r="J6991" s="6"/>
      <c r="K6991" s="6"/>
      <c r="L6991" s="6" t="s">
        <v>12295</v>
      </c>
      <c r="M6991" s="6">
        <v>63</v>
      </c>
      <c r="N6991" s="6" t="e">
        <f>VLOOKUP(A6991,web_archive!D:AB,18,FALSE)</f>
        <v>#N/A</v>
      </c>
      <c r="O6991" s="6">
        <v>2</v>
      </c>
      <c r="P6991" s="6"/>
      <c r="Q6991" s="6"/>
      <c r="R6991" s="6"/>
      <c r="S6991" s="6"/>
      <c r="T6991" s="6"/>
      <c r="U6991" s="6" t="s">
        <v>24775</v>
      </c>
      <c r="V6991" s="6" t="s">
        <v>12299</v>
      </c>
      <c r="W6991" s="6" t="s">
        <v>12299</v>
      </c>
    </row>
    <row r="6992" spans="1:23" x14ac:dyDescent="0.3">
      <c r="A6992" s="6">
        <v>12851</v>
      </c>
      <c r="B6992" s="6" t="s">
        <v>24776</v>
      </c>
      <c r="C6992" s="6" t="s">
        <v>24777</v>
      </c>
      <c r="D6992" s="6">
        <v>2</v>
      </c>
      <c r="E6992" s="6">
        <v>20</v>
      </c>
      <c r="F6992" s="6"/>
      <c r="G6992" s="6">
        <v>10</v>
      </c>
      <c r="H6992" s="6"/>
      <c r="I6992" s="6"/>
      <c r="J6992" s="6"/>
      <c r="K6992" s="6"/>
      <c r="L6992" s="6" t="s">
        <v>12295</v>
      </c>
      <c r="M6992" s="6">
        <v>63</v>
      </c>
      <c r="N6992" s="6" t="e">
        <f>VLOOKUP(A6992,web_archive!D:AB,18,FALSE)</f>
        <v>#N/A</v>
      </c>
      <c r="O6992" s="6">
        <v>2</v>
      </c>
      <c r="P6992" s="6"/>
      <c r="Q6992" s="6"/>
      <c r="R6992" s="6"/>
      <c r="S6992" s="6"/>
      <c r="T6992" s="6"/>
      <c r="U6992" s="6" t="s">
        <v>24778</v>
      </c>
      <c r="V6992" s="6" t="s">
        <v>12299</v>
      </c>
      <c r="W6992" s="6" t="s">
        <v>12299</v>
      </c>
    </row>
    <row r="6993" spans="1:30" x14ac:dyDescent="0.3">
      <c r="A6993" s="6">
        <v>12852</v>
      </c>
      <c r="B6993" s="6" t="s">
        <v>24779</v>
      </c>
      <c r="C6993" s="6" t="s">
        <v>24780</v>
      </c>
      <c r="D6993" s="6">
        <v>2</v>
      </c>
      <c r="E6993" s="6">
        <v>20</v>
      </c>
      <c r="F6993" s="6"/>
      <c r="G6993" s="6">
        <v>10</v>
      </c>
      <c r="H6993" s="6"/>
      <c r="I6993" s="6"/>
      <c r="J6993" s="6"/>
      <c r="K6993" s="6"/>
      <c r="L6993" s="6" t="s">
        <v>12295</v>
      </c>
      <c r="M6993" s="6">
        <v>63</v>
      </c>
      <c r="N6993" s="6" t="e">
        <f>VLOOKUP(A6993,web_archive!D:AB,18,FALSE)</f>
        <v>#N/A</v>
      </c>
      <c r="O6993" s="6">
        <v>2</v>
      </c>
      <c r="P6993" s="6"/>
      <c r="Q6993" s="6"/>
      <c r="R6993" s="6"/>
      <c r="S6993" s="6"/>
      <c r="T6993" s="6"/>
      <c r="U6993" s="6" t="s">
        <v>24781</v>
      </c>
      <c r="V6993" s="6" t="s">
        <v>12299</v>
      </c>
      <c r="W6993" s="6" t="s">
        <v>12299</v>
      </c>
      <c r="X6993" s="6"/>
      <c r="Y6993" s="6"/>
      <c r="Z6993" s="6"/>
      <c r="AA6993" s="6"/>
      <c r="AB6993" s="6"/>
      <c r="AC6993" s="6"/>
      <c r="AD6993" s="6"/>
    </row>
    <row r="6994" spans="1:30" x14ac:dyDescent="0.3">
      <c r="A6994" s="6">
        <v>12853</v>
      </c>
      <c r="B6994" s="6" t="s">
        <v>24782</v>
      </c>
      <c r="C6994" s="6" t="s">
        <v>24783</v>
      </c>
      <c r="D6994" s="6">
        <v>2</v>
      </c>
      <c r="E6994" s="6">
        <v>20</v>
      </c>
      <c r="F6994" s="6"/>
      <c r="G6994" s="6">
        <v>10</v>
      </c>
      <c r="H6994" s="6"/>
      <c r="I6994" s="6"/>
      <c r="J6994" s="6"/>
      <c r="K6994" s="6"/>
      <c r="L6994" s="6" t="s">
        <v>12295</v>
      </c>
      <c r="M6994" s="6">
        <v>63</v>
      </c>
      <c r="N6994" s="6" t="e">
        <f>VLOOKUP(A6994,web_archive!D:AB,18,FALSE)</f>
        <v>#N/A</v>
      </c>
      <c r="O6994" s="6">
        <v>2</v>
      </c>
      <c r="P6994" s="6"/>
      <c r="Q6994" s="6"/>
      <c r="R6994" s="6"/>
      <c r="S6994" s="6"/>
      <c r="T6994" s="6"/>
      <c r="U6994" s="6" t="s">
        <v>24784</v>
      </c>
      <c r="V6994" s="6" t="s">
        <v>12299</v>
      </c>
      <c r="W6994" s="6" t="s">
        <v>12299</v>
      </c>
      <c r="X6994" s="6"/>
      <c r="Y6994" s="6"/>
      <c r="Z6994" s="6"/>
      <c r="AA6994" s="6"/>
      <c r="AB6994" s="6"/>
      <c r="AC6994" s="6"/>
      <c r="AD6994" s="6"/>
    </row>
    <row r="6995" spans="1:30" x14ac:dyDescent="0.3">
      <c r="A6995" s="6">
        <v>12860</v>
      </c>
      <c r="B6995" s="6" t="s">
        <v>24785</v>
      </c>
      <c r="C6995" s="6" t="s">
        <v>24786</v>
      </c>
      <c r="D6995" s="6">
        <v>2</v>
      </c>
      <c r="E6995" s="6">
        <v>0</v>
      </c>
      <c r="F6995" s="6"/>
      <c r="G6995" s="6">
        <v>200</v>
      </c>
      <c r="H6995" s="6"/>
      <c r="I6995" s="6"/>
      <c r="J6995" s="6"/>
      <c r="K6995" s="6"/>
      <c r="L6995" s="6" t="s">
        <v>12295</v>
      </c>
      <c r="M6995" s="6">
        <v>63</v>
      </c>
      <c r="N6995" s="6" t="e">
        <f>VLOOKUP(A6995,web_archive!D:AB,18,FALSE)</f>
        <v>#N/A</v>
      </c>
      <c r="O6995" s="6">
        <v>2</v>
      </c>
      <c r="P6995" s="6"/>
      <c r="Q6995" s="6"/>
      <c r="R6995" s="6"/>
      <c r="S6995" s="6"/>
      <c r="T6995" s="6"/>
      <c r="U6995" s="6" t="s">
        <v>12414</v>
      </c>
      <c r="V6995" s="6" t="s">
        <v>24787</v>
      </c>
      <c r="W6995" s="6" t="s">
        <v>24788</v>
      </c>
      <c r="X6995" s="6">
        <v>100000</v>
      </c>
      <c r="Y6995" s="6" t="s">
        <v>12491</v>
      </c>
      <c r="Z6995" s="6" t="s">
        <v>12299</v>
      </c>
      <c r="AA6995" s="6" t="s">
        <v>12299</v>
      </c>
      <c r="AB6995" s="6"/>
      <c r="AC6995" s="6"/>
      <c r="AD6995" s="6"/>
    </row>
    <row r="6996" spans="1:30" x14ac:dyDescent="0.3">
      <c r="A6996" s="6">
        <v>12863</v>
      </c>
      <c r="B6996" s="6" t="s">
        <v>24789</v>
      </c>
      <c r="C6996" s="6" t="s">
        <v>24790</v>
      </c>
      <c r="D6996" s="6">
        <v>2</v>
      </c>
      <c r="E6996" s="6">
        <v>10</v>
      </c>
      <c r="F6996" s="6"/>
      <c r="G6996" s="6">
        <v>0</v>
      </c>
      <c r="H6996" s="6"/>
      <c r="I6996" s="6"/>
      <c r="J6996" s="6"/>
      <c r="K6996" s="6"/>
      <c r="L6996" s="6" t="s">
        <v>12295</v>
      </c>
      <c r="M6996" s="6">
        <v>63</v>
      </c>
      <c r="N6996" s="6" t="e">
        <f>VLOOKUP(A6996,web_archive!D:AB,18,FALSE)</f>
        <v>#N/A</v>
      </c>
      <c r="O6996" s="6">
        <v>2</v>
      </c>
      <c r="P6996" s="6"/>
      <c r="Q6996" s="6"/>
      <c r="R6996" s="6"/>
      <c r="S6996" s="6"/>
      <c r="T6996" s="6"/>
      <c r="U6996" s="6" t="s">
        <v>12407</v>
      </c>
      <c r="V6996" s="6">
        <v>-1</v>
      </c>
      <c r="W6996" s="6">
        <v>-1</v>
      </c>
      <c r="X6996" s="6" t="s">
        <v>12408</v>
      </c>
      <c r="Y6996" s="6" t="s">
        <v>24791</v>
      </c>
      <c r="Z6996" s="6" t="s">
        <v>24792</v>
      </c>
      <c r="AA6996" s="6">
        <v>1</v>
      </c>
      <c r="AB6996" s="6" t="s">
        <v>12409</v>
      </c>
      <c r="AC6996" s="6" t="s">
        <v>12299</v>
      </c>
      <c r="AD6996" s="6" t="s">
        <v>12299</v>
      </c>
    </row>
    <row r="6997" spans="1:30" x14ac:dyDescent="0.3">
      <c r="A6997" s="6">
        <v>12873</v>
      </c>
      <c r="B6997" s="6" t="s">
        <v>24793</v>
      </c>
      <c r="C6997" s="6" t="s">
        <v>24794</v>
      </c>
      <c r="D6997" s="6">
        <v>18</v>
      </c>
      <c r="E6997" s="6">
        <v>0</v>
      </c>
      <c r="F6997" s="6"/>
      <c r="G6997" s="6">
        <v>100</v>
      </c>
      <c r="H6997" s="6"/>
      <c r="I6997" s="6"/>
      <c r="J6997" s="6"/>
      <c r="K6997" s="6"/>
      <c r="L6997" s="6" t="s">
        <v>12295</v>
      </c>
      <c r="M6997" s="6">
        <v>63</v>
      </c>
      <c r="N6997" s="6" t="e">
        <f>VLOOKUP(A6997,web_archive!D:AB,18,FALSE)</f>
        <v>#N/A</v>
      </c>
      <c r="O6997" s="6">
        <v>2</v>
      </c>
      <c r="P6997" s="6"/>
      <c r="Q6997" s="6"/>
      <c r="R6997" s="6"/>
      <c r="S6997" s="6"/>
      <c r="T6997" s="6"/>
      <c r="U6997" s="6" t="s">
        <v>24795</v>
      </c>
      <c r="V6997" s="6" t="s">
        <v>22429</v>
      </c>
      <c r="W6997" s="6" t="s">
        <v>12299</v>
      </c>
      <c r="X6997" s="6" t="s">
        <v>12299</v>
      </c>
      <c r="Y6997" s="6"/>
      <c r="Z6997" s="6"/>
      <c r="AA6997" s="6"/>
      <c r="AB6997" s="6"/>
      <c r="AC6997" s="6"/>
      <c r="AD6997" s="6"/>
    </row>
    <row r="6998" spans="1:30" x14ac:dyDescent="0.3">
      <c r="A6998" s="6">
        <v>12874</v>
      </c>
      <c r="B6998" s="6" t="s">
        <v>24796</v>
      </c>
      <c r="C6998" s="6" t="s">
        <v>24797</v>
      </c>
      <c r="D6998" s="6">
        <v>2</v>
      </c>
      <c r="E6998" s="6">
        <v>0</v>
      </c>
      <c r="F6998" s="6"/>
      <c r="G6998" s="6">
        <v>100</v>
      </c>
      <c r="H6998" s="6"/>
      <c r="I6998" s="6"/>
      <c r="J6998" s="6"/>
      <c r="K6998" s="6"/>
      <c r="L6998" s="6" t="s">
        <v>12295</v>
      </c>
      <c r="M6998" s="6">
        <v>63</v>
      </c>
      <c r="N6998" s="6" t="e">
        <f>VLOOKUP(A6998,web_archive!D:AB,18,FALSE)</f>
        <v>#N/A</v>
      </c>
      <c r="O6998" s="6">
        <v>2</v>
      </c>
      <c r="P6998" s="6"/>
      <c r="Q6998" s="6"/>
      <c r="R6998" s="6"/>
      <c r="S6998" s="6"/>
      <c r="T6998" s="6"/>
      <c r="U6998" s="6" t="s">
        <v>24798</v>
      </c>
      <c r="V6998" s="6">
        <v>10000</v>
      </c>
      <c r="W6998" s="6">
        <v>3000</v>
      </c>
      <c r="X6998" s="6">
        <v>0</v>
      </c>
      <c r="Y6998" s="6">
        <v>100</v>
      </c>
      <c r="Z6998" s="6" t="s">
        <v>12413</v>
      </c>
      <c r="AA6998" s="6" t="s">
        <v>12299</v>
      </c>
      <c r="AB6998" s="6" t="s">
        <v>12299</v>
      </c>
      <c r="AC6998" s="6"/>
      <c r="AD6998" s="6"/>
    </row>
    <row r="6999" spans="1:30" x14ac:dyDescent="0.3">
      <c r="A6999" s="6">
        <v>12875</v>
      </c>
      <c r="B6999" s="6" t="s">
        <v>24799</v>
      </c>
      <c r="C6999" s="6" t="s">
        <v>24800</v>
      </c>
      <c r="D6999" s="6">
        <v>2</v>
      </c>
      <c r="E6999" s="6">
        <v>0</v>
      </c>
      <c r="F6999" s="6"/>
      <c r="G6999" s="6">
        <v>10</v>
      </c>
      <c r="H6999" s="6"/>
      <c r="I6999" s="6"/>
      <c r="J6999" s="6"/>
      <c r="K6999" s="6"/>
      <c r="L6999" s="6" t="s">
        <v>12295</v>
      </c>
      <c r="M6999" s="6">
        <v>63</v>
      </c>
      <c r="N6999" s="6" t="e">
        <f>VLOOKUP(A6999,web_archive!D:AB,18,FALSE)</f>
        <v>#N/A</v>
      </c>
      <c r="O6999" s="6">
        <v>2</v>
      </c>
      <c r="P6999" s="6"/>
      <c r="Q6999" s="6"/>
      <c r="R6999" s="6"/>
      <c r="S6999" s="6"/>
      <c r="T6999" s="6"/>
      <c r="U6999" s="6" t="s">
        <v>24801</v>
      </c>
      <c r="V6999" s="6">
        <v>10000</v>
      </c>
      <c r="W6999" s="6">
        <v>0</v>
      </c>
      <c r="X6999" s="6">
        <v>200</v>
      </c>
      <c r="Y6999" s="6">
        <v>50</v>
      </c>
      <c r="Z6999" s="6" t="s">
        <v>12370</v>
      </c>
      <c r="AA6999" s="6" t="s">
        <v>12299</v>
      </c>
      <c r="AB6999" s="6" t="s">
        <v>12299</v>
      </c>
      <c r="AC6999" s="6"/>
      <c r="AD6999" s="6"/>
    </row>
    <row r="7000" spans="1:30" x14ac:dyDescent="0.3">
      <c r="A7000" s="6">
        <v>12876</v>
      </c>
      <c r="B7000" s="6" t="s">
        <v>24802</v>
      </c>
      <c r="C7000" s="6" t="s">
        <v>24803</v>
      </c>
      <c r="D7000" s="6">
        <v>2</v>
      </c>
      <c r="E7000" s="6">
        <v>0</v>
      </c>
      <c r="F7000" s="6"/>
      <c r="G7000" s="6">
        <v>10</v>
      </c>
      <c r="H7000" s="6"/>
      <c r="I7000" s="6"/>
      <c r="J7000" s="6"/>
      <c r="K7000" s="6"/>
      <c r="L7000" s="6" t="s">
        <v>12295</v>
      </c>
      <c r="M7000" s="6">
        <v>63</v>
      </c>
      <c r="N7000" s="6" t="e">
        <f>VLOOKUP(A7000,web_archive!D:AB,18,FALSE)</f>
        <v>#N/A</v>
      </c>
      <c r="O7000" s="6">
        <v>2</v>
      </c>
      <c r="P7000" s="6"/>
      <c r="Q7000" s="6"/>
      <c r="R7000" s="6"/>
      <c r="S7000" s="6"/>
      <c r="T7000" s="6"/>
      <c r="U7000" s="6" t="s">
        <v>24804</v>
      </c>
      <c r="V7000" s="6">
        <v>10000</v>
      </c>
      <c r="W7000" s="6">
        <v>3000</v>
      </c>
      <c r="X7000" s="6" t="s">
        <v>12298</v>
      </c>
      <c r="Y7000" s="6" t="s">
        <v>12299</v>
      </c>
      <c r="Z7000" s="6" t="s">
        <v>12299</v>
      </c>
      <c r="AA7000" s="6"/>
      <c r="AB7000" s="6"/>
      <c r="AC7000" s="6"/>
      <c r="AD7000" s="6"/>
    </row>
    <row r="7001" spans="1:30" x14ac:dyDescent="0.3">
      <c r="A7001" s="6">
        <v>12877</v>
      </c>
      <c r="B7001" s="6" t="s">
        <v>24805</v>
      </c>
      <c r="C7001" s="6" t="s">
        <v>24806</v>
      </c>
      <c r="D7001" s="6">
        <v>2</v>
      </c>
      <c r="E7001" s="6">
        <v>0</v>
      </c>
      <c r="F7001" s="6"/>
      <c r="G7001" s="6">
        <v>10</v>
      </c>
      <c r="H7001" s="6"/>
      <c r="I7001" s="6"/>
      <c r="J7001" s="6"/>
      <c r="K7001" s="6"/>
      <c r="L7001" s="6" t="s">
        <v>12295</v>
      </c>
      <c r="M7001" s="6">
        <v>63</v>
      </c>
      <c r="N7001" s="6" t="e">
        <f>VLOOKUP(A7001,web_archive!D:AB,18,FALSE)</f>
        <v>#N/A</v>
      </c>
      <c r="O7001" s="6">
        <v>2</v>
      </c>
      <c r="P7001" s="6"/>
      <c r="Q7001" s="6"/>
      <c r="R7001" s="6"/>
      <c r="S7001" s="6"/>
      <c r="T7001" s="6"/>
      <c r="U7001" s="6" t="s">
        <v>24807</v>
      </c>
      <c r="V7001" s="6">
        <v>10000</v>
      </c>
      <c r="W7001" s="6">
        <v>3000</v>
      </c>
      <c r="X7001" s="6" t="s">
        <v>12298</v>
      </c>
      <c r="Y7001" s="6" t="s">
        <v>12299</v>
      </c>
      <c r="Z7001" s="6" t="s">
        <v>12299</v>
      </c>
      <c r="AA7001" s="6"/>
      <c r="AB7001" s="6"/>
      <c r="AC7001" s="6"/>
      <c r="AD7001" s="6"/>
    </row>
    <row r="7002" spans="1:30" x14ac:dyDescent="0.3">
      <c r="A7002" s="6">
        <v>12878</v>
      </c>
      <c r="B7002" s="6" t="s">
        <v>24808</v>
      </c>
      <c r="C7002" s="6" t="s">
        <v>24809</v>
      </c>
      <c r="D7002" s="6">
        <v>2</v>
      </c>
      <c r="E7002" s="6">
        <v>0</v>
      </c>
      <c r="F7002" s="6"/>
      <c r="G7002" s="6">
        <v>10</v>
      </c>
      <c r="H7002" s="6"/>
      <c r="I7002" s="6"/>
      <c r="J7002" s="6"/>
      <c r="K7002" s="6"/>
      <c r="L7002" s="6" t="s">
        <v>12295</v>
      </c>
      <c r="M7002" s="6">
        <v>63</v>
      </c>
      <c r="N7002" s="6" t="e">
        <f>VLOOKUP(A7002,web_archive!D:AB,18,FALSE)</f>
        <v>#N/A</v>
      </c>
      <c r="O7002" s="6">
        <v>2</v>
      </c>
      <c r="P7002" s="6"/>
      <c r="Q7002" s="6"/>
      <c r="R7002" s="6"/>
      <c r="S7002" s="6"/>
      <c r="T7002" s="6"/>
      <c r="U7002" s="6" t="s">
        <v>24810</v>
      </c>
      <c r="V7002" s="6">
        <v>10000</v>
      </c>
      <c r="W7002" s="6">
        <v>3000</v>
      </c>
      <c r="X7002" s="6" t="s">
        <v>12298</v>
      </c>
      <c r="Y7002" s="6" t="s">
        <v>12299</v>
      </c>
      <c r="Z7002" s="6" t="s">
        <v>12299</v>
      </c>
      <c r="AA7002" s="6"/>
      <c r="AB7002" s="6"/>
      <c r="AC7002" s="6"/>
      <c r="AD7002" s="6"/>
    </row>
    <row r="7003" spans="1:30" x14ac:dyDescent="0.3">
      <c r="A7003" s="6">
        <v>12879</v>
      </c>
      <c r="B7003" s="6" t="s">
        <v>24811</v>
      </c>
      <c r="C7003" s="6" t="s">
        <v>24812</v>
      </c>
      <c r="D7003" s="6">
        <v>2</v>
      </c>
      <c r="E7003" s="6">
        <v>0</v>
      </c>
      <c r="F7003" s="6"/>
      <c r="G7003" s="6">
        <v>10</v>
      </c>
      <c r="H7003" s="6"/>
      <c r="I7003" s="6"/>
      <c r="J7003" s="6"/>
      <c r="K7003" s="6"/>
      <c r="L7003" s="6" t="s">
        <v>12295</v>
      </c>
      <c r="M7003" s="6">
        <v>63</v>
      </c>
      <c r="N7003" s="6" t="e">
        <f>VLOOKUP(A7003,web_archive!D:AB,18,FALSE)</f>
        <v>#N/A</v>
      </c>
      <c r="O7003" s="6">
        <v>2</v>
      </c>
      <c r="P7003" s="6"/>
      <c r="Q7003" s="6"/>
      <c r="R7003" s="6"/>
      <c r="S7003" s="6"/>
      <c r="T7003" s="6"/>
      <c r="U7003" s="6" t="s">
        <v>24813</v>
      </c>
      <c r="V7003" s="6">
        <v>10000</v>
      </c>
      <c r="W7003" s="6">
        <v>3000</v>
      </c>
      <c r="X7003" s="6" t="s">
        <v>12298</v>
      </c>
      <c r="Y7003" s="6" t="s">
        <v>12299</v>
      </c>
      <c r="Z7003" s="6" t="s">
        <v>12299</v>
      </c>
      <c r="AA7003" s="6"/>
      <c r="AB7003" s="6"/>
      <c r="AC7003" s="6"/>
      <c r="AD7003" s="6"/>
    </row>
    <row r="7004" spans="1:30" x14ac:dyDescent="0.3">
      <c r="A7004" s="6">
        <v>12880</v>
      </c>
      <c r="B7004" s="6" t="s">
        <v>24814</v>
      </c>
      <c r="C7004" s="6" t="s">
        <v>24815</v>
      </c>
      <c r="D7004" s="6">
        <v>2</v>
      </c>
      <c r="E7004" s="6">
        <v>0</v>
      </c>
      <c r="F7004" s="6"/>
      <c r="G7004" s="6">
        <v>10</v>
      </c>
      <c r="H7004" s="6"/>
      <c r="I7004" s="6"/>
      <c r="J7004" s="6"/>
      <c r="K7004" s="6"/>
      <c r="L7004" s="6" t="s">
        <v>12295</v>
      </c>
      <c r="M7004" s="6">
        <v>63</v>
      </c>
      <c r="N7004" s="6" t="e">
        <f>VLOOKUP(A7004,web_archive!D:AB,18,FALSE)</f>
        <v>#N/A</v>
      </c>
      <c r="O7004" s="6">
        <v>2</v>
      </c>
      <c r="P7004" s="6"/>
      <c r="Q7004" s="6"/>
      <c r="R7004" s="6"/>
      <c r="S7004" s="6"/>
      <c r="T7004" s="6"/>
      <c r="U7004" s="6" t="s">
        <v>24816</v>
      </c>
      <c r="V7004" s="6">
        <v>10000</v>
      </c>
      <c r="W7004" s="6">
        <v>3000</v>
      </c>
      <c r="X7004" s="6" t="s">
        <v>12298</v>
      </c>
      <c r="Y7004" s="6" t="s">
        <v>12299</v>
      </c>
      <c r="Z7004" s="6" t="s">
        <v>12299</v>
      </c>
      <c r="AA7004" s="6"/>
      <c r="AB7004" s="6"/>
      <c r="AC7004" s="6"/>
      <c r="AD7004" s="6"/>
    </row>
    <row r="7005" spans="1:30" x14ac:dyDescent="0.3">
      <c r="A7005" s="6">
        <v>12881</v>
      </c>
      <c r="B7005" s="6" t="s">
        <v>24817</v>
      </c>
      <c r="C7005" s="6" t="s">
        <v>24818</v>
      </c>
      <c r="D7005" s="6">
        <v>2</v>
      </c>
      <c r="E7005" s="6">
        <v>0</v>
      </c>
      <c r="F7005" s="6"/>
      <c r="G7005" s="6">
        <v>10</v>
      </c>
      <c r="H7005" s="6"/>
      <c r="I7005" s="6"/>
      <c r="J7005" s="6"/>
      <c r="K7005" s="6"/>
      <c r="L7005" s="6" t="s">
        <v>12295</v>
      </c>
      <c r="M7005" s="6">
        <v>63</v>
      </c>
      <c r="N7005" s="6" t="e">
        <f>VLOOKUP(A7005,web_archive!D:AB,18,FALSE)</f>
        <v>#N/A</v>
      </c>
      <c r="O7005" s="6">
        <v>2</v>
      </c>
      <c r="P7005" s="6"/>
      <c r="Q7005" s="6"/>
      <c r="R7005" s="6"/>
      <c r="S7005" s="6"/>
      <c r="T7005" s="6"/>
      <c r="U7005" s="6" t="s">
        <v>24819</v>
      </c>
      <c r="V7005" s="6">
        <v>10000</v>
      </c>
      <c r="W7005" s="6">
        <v>3000</v>
      </c>
      <c r="X7005" s="6" t="s">
        <v>12298</v>
      </c>
      <c r="Y7005" s="6" t="s">
        <v>12299</v>
      </c>
      <c r="Z7005" s="6" t="s">
        <v>12299</v>
      </c>
      <c r="AA7005" s="6"/>
      <c r="AB7005" s="6"/>
      <c r="AC7005" s="6"/>
      <c r="AD7005" s="6"/>
    </row>
    <row r="7006" spans="1:30" x14ac:dyDescent="0.3">
      <c r="A7006" s="6">
        <v>12882</v>
      </c>
      <c r="B7006" s="6" t="s">
        <v>24820</v>
      </c>
      <c r="C7006" s="6" t="s">
        <v>24821</v>
      </c>
      <c r="D7006" s="6">
        <v>2</v>
      </c>
      <c r="E7006" s="6">
        <v>0</v>
      </c>
      <c r="F7006" s="6"/>
      <c r="G7006" s="6">
        <v>10</v>
      </c>
      <c r="H7006" s="6"/>
      <c r="I7006" s="6"/>
      <c r="J7006" s="6"/>
      <c r="K7006" s="6"/>
      <c r="L7006" s="6" t="s">
        <v>12295</v>
      </c>
      <c r="M7006" s="6">
        <v>63</v>
      </c>
      <c r="N7006" s="6" t="e">
        <f>VLOOKUP(A7006,web_archive!D:AB,18,FALSE)</f>
        <v>#N/A</v>
      </c>
      <c r="O7006" s="6">
        <v>2</v>
      </c>
      <c r="P7006" s="6"/>
      <c r="Q7006" s="6"/>
      <c r="R7006" s="6"/>
      <c r="S7006" s="6"/>
      <c r="T7006" s="6"/>
      <c r="U7006" s="6" t="s">
        <v>24822</v>
      </c>
      <c r="V7006" s="6">
        <v>10000</v>
      </c>
      <c r="W7006" s="6">
        <v>3000</v>
      </c>
      <c r="X7006" s="6" t="s">
        <v>12298</v>
      </c>
      <c r="Y7006" s="6" t="s">
        <v>12299</v>
      </c>
      <c r="Z7006" s="6" t="s">
        <v>12299</v>
      </c>
      <c r="AA7006" s="6"/>
      <c r="AB7006" s="6"/>
      <c r="AC7006" s="6"/>
      <c r="AD7006" s="6"/>
    </row>
    <row r="7007" spans="1:30" x14ac:dyDescent="0.3">
      <c r="A7007" s="6">
        <v>12883</v>
      </c>
      <c r="B7007" s="6" t="s">
        <v>24823</v>
      </c>
      <c r="C7007" s="6" t="s">
        <v>24823</v>
      </c>
      <c r="D7007" s="6">
        <v>2</v>
      </c>
      <c r="E7007" s="6">
        <v>20</v>
      </c>
      <c r="F7007" s="6"/>
      <c r="G7007" s="6">
        <v>10</v>
      </c>
      <c r="H7007" s="6"/>
      <c r="I7007" s="6"/>
      <c r="J7007" s="6"/>
      <c r="K7007" s="6"/>
      <c r="L7007" s="6" t="s">
        <v>12295</v>
      </c>
      <c r="M7007" s="6">
        <v>63</v>
      </c>
      <c r="N7007" s="6" t="e">
        <f>VLOOKUP(A7007,web_archive!D:AB,18,FALSE)</f>
        <v>#N/A</v>
      </c>
      <c r="O7007" s="6">
        <v>2</v>
      </c>
      <c r="P7007" s="6"/>
      <c r="Q7007" s="6"/>
      <c r="R7007" s="6"/>
      <c r="S7007" s="6"/>
      <c r="T7007" s="6"/>
      <c r="U7007" s="6" t="s">
        <v>24824</v>
      </c>
      <c r="V7007" s="6">
        <v>1800000</v>
      </c>
      <c r="W7007" s="6" t="s">
        <v>12489</v>
      </c>
      <c r="X7007" s="6" t="s">
        <v>12299</v>
      </c>
      <c r="Y7007" s="6" t="s">
        <v>12299</v>
      </c>
      <c r="Z7007" s="6"/>
      <c r="AA7007" s="6"/>
      <c r="AB7007" s="6"/>
      <c r="AC7007" s="6"/>
      <c r="AD7007" s="6"/>
    </row>
    <row r="7008" spans="1:30" x14ac:dyDescent="0.3">
      <c r="A7008" s="6">
        <v>12884</v>
      </c>
      <c r="B7008" s="6" t="s">
        <v>24825</v>
      </c>
      <c r="C7008" s="6" t="s">
        <v>24826</v>
      </c>
      <c r="D7008" s="6">
        <v>11</v>
      </c>
      <c r="E7008" s="6">
        <v>10</v>
      </c>
      <c r="F7008" s="6"/>
      <c r="G7008" s="6">
        <v>0</v>
      </c>
      <c r="H7008" s="6"/>
      <c r="I7008" s="6"/>
      <c r="J7008" s="6"/>
      <c r="K7008" s="6">
        <v>0</v>
      </c>
      <c r="L7008" s="6" t="s">
        <v>12295</v>
      </c>
      <c r="M7008" s="6">
        <v>63</v>
      </c>
      <c r="N7008" s="6" t="e">
        <f>VLOOKUP(A7008,web_archive!D:AB,18,FALSE)</f>
        <v>#N/A</v>
      </c>
      <c r="O7008" s="6">
        <v>2</v>
      </c>
      <c r="P7008" s="6"/>
      <c r="Q7008" s="6"/>
      <c r="R7008" s="6"/>
      <c r="S7008" s="6"/>
      <c r="T7008" s="6"/>
      <c r="U7008" s="6" t="s">
        <v>12450</v>
      </c>
      <c r="V7008" s="6">
        <v>1800000</v>
      </c>
      <c r="W7008" s="6" t="s">
        <v>12451</v>
      </c>
      <c r="X7008" s="6" t="s">
        <v>12299</v>
      </c>
      <c r="Y7008" s="6" t="s">
        <v>12299</v>
      </c>
      <c r="Z7008" s="6"/>
      <c r="AA7008" s="6"/>
      <c r="AB7008" s="6"/>
      <c r="AC7008" s="6"/>
      <c r="AD7008" s="6"/>
    </row>
    <row r="7009" spans="1:25" x14ac:dyDescent="0.3">
      <c r="A7009" s="6">
        <v>12885</v>
      </c>
      <c r="B7009" s="6" t="s">
        <v>24827</v>
      </c>
      <c r="C7009" s="6" t="s">
        <v>24828</v>
      </c>
      <c r="D7009" s="6">
        <v>11</v>
      </c>
      <c r="E7009" s="6">
        <v>10</v>
      </c>
      <c r="F7009" s="6"/>
      <c r="G7009" s="6">
        <v>0</v>
      </c>
      <c r="H7009" s="6"/>
      <c r="I7009" s="6"/>
      <c r="J7009" s="6"/>
      <c r="K7009" s="6">
        <v>0</v>
      </c>
      <c r="L7009" s="6" t="s">
        <v>12295</v>
      </c>
      <c r="M7009" s="6">
        <v>63</v>
      </c>
      <c r="N7009" s="6" t="e">
        <f>VLOOKUP(A7009,web_archive!D:AB,18,FALSE)</f>
        <v>#N/A</v>
      </c>
      <c r="O7009" s="6">
        <v>2</v>
      </c>
      <c r="P7009" s="6"/>
      <c r="Q7009" s="6"/>
      <c r="R7009" s="6"/>
      <c r="S7009" s="6"/>
      <c r="T7009" s="6"/>
      <c r="U7009" s="6" t="s">
        <v>12453</v>
      </c>
      <c r="V7009" s="6">
        <v>1800000</v>
      </c>
      <c r="W7009" s="6" t="s">
        <v>12454</v>
      </c>
      <c r="X7009" s="6" t="s">
        <v>12299</v>
      </c>
      <c r="Y7009" s="6" t="s">
        <v>12299</v>
      </c>
    </row>
    <row r="7010" spans="1:25" x14ac:dyDescent="0.3">
      <c r="A7010" s="6">
        <v>12886</v>
      </c>
      <c r="B7010" s="6" t="s">
        <v>24829</v>
      </c>
      <c r="C7010" s="6" t="s">
        <v>24830</v>
      </c>
      <c r="D7010" s="6">
        <v>11</v>
      </c>
      <c r="E7010" s="6">
        <v>10</v>
      </c>
      <c r="F7010" s="6"/>
      <c r="G7010" s="6">
        <v>0</v>
      </c>
      <c r="H7010" s="6"/>
      <c r="I7010" s="6"/>
      <c r="J7010" s="6"/>
      <c r="K7010" s="6">
        <v>0</v>
      </c>
      <c r="L7010" s="6" t="s">
        <v>12295</v>
      </c>
      <c r="M7010" s="6">
        <v>63</v>
      </c>
      <c r="N7010" s="6" t="e">
        <f>VLOOKUP(A7010,web_archive!D:AB,18,FALSE)</f>
        <v>#N/A</v>
      </c>
      <c r="O7010" s="6">
        <v>2</v>
      </c>
      <c r="P7010" s="6"/>
      <c r="Q7010" s="6"/>
      <c r="R7010" s="6"/>
      <c r="S7010" s="6"/>
      <c r="T7010" s="6"/>
      <c r="U7010" s="6" t="s">
        <v>12456</v>
      </c>
      <c r="V7010" s="6">
        <v>1800000</v>
      </c>
      <c r="W7010" s="6" t="s">
        <v>12457</v>
      </c>
      <c r="X7010" s="6" t="s">
        <v>12299</v>
      </c>
      <c r="Y7010" s="6" t="s">
        <v>12299</v>
      </c>
    </row>
    <row r="7011" spans="1:25" x14ac:dyDescent="0.3">
      <c r="A7011" s="6">
        <v>12887</v>
      </c>
      <c r="B7011" s="6" t="s">
        <v>24831</v>
      </c>
      <c r="C7011" s="6" t="s">
        <v>24832</v>
      </c>
      <c r="D7011" s="6">
        <v>2</v>
      </c>
      <c r="E7011" s="6">
        <v>0</v>
      </c>
      <c r="F7011" s="6"/>
      <c r="G7011" s="6">
        <v>0</v>
      </c>
      <c r="H7011" s="6"/>
      <c r="I7011" s="6"/>
      <c r="J7011" s="6"/>
      <c r="K7011" s="6"/>
      <c r="L7011" s="6" t="s">
        <v>12295</v>
      </c>
      <c r="M7011" s="6">
        <v>63</v>
      </c>
      <c r="N7011" s="6" t="e">
        <f>VLOOKUP(A7011,web_archive!D:AB,18,FALSE)</f>
        <v>#N/A</v>
      </c>
      <c r="O7011" s="6">
        <v>2</v>
      </c>
      <c r="P7011" s="6"/>
      <c r="Q7011" s="6"/>
      <c r="R7011" s="6"/>
      <c r="S7011" s="6"/>
      <c r="T7011" s="6"/>
      <c r="U7011" s="6" t="s">
        <v>12403</v>
      </c>
      <c r="V7011" s="6" t="s">
        <v>12368</v>
      </c>
      <c r="W7011" s="6" t="s">
        <v>12299</v>
      </c>
      <c r="X7011" s="6" t="s">
        <v>12299</v>
      </c>
      <c r="Y7011" s="6"/>
    </row>
    <row r="7012" spans="1:25" x14ac:dyDescent="0.3">
      <c r="A7012" s="6">
        <v>12888</v>
      </c>
      <c r="B7012" s="6" t="s">
        <v>24833</v>
      </c>
      <c r="C7012" s="6" t="s">
        <v>24834</v>
      </c>
      <c r="D7012" s="6">
        <v>18</v>
      </c>
      <c r="E7012" s="6">
        <v>0</v>
      </c>
      <c r="F7012" s="6"/>
      <c r="G7012" s="6">
        <v>100</v>
      </c>
      <c r="H7012" s="6"/>
      <c r="I7012" s="6"/>
      <c r="J7012" s="6"/>
      <c r="K7012" s="6"/>
      <c r="L7012" s="6" t="s">
        <v>12295</v>
      </c>
      <c r="M7012" s="6">
        <v>63</v>
      </c>
      <c r="N7012" s="6" t="e">
        <f>VLOOKUP(A7012,web_archive!D:AB,18,FALSE)</f>
        <v>#N/A</v>
      </c>
      <c r="O7012" s="6">
        <v>2</v>
      </c>
      <c r="P7012" s="6"/>
      <c r="Q7012" s="6"/>
      <c r="R7012" s="6"/>
      <c r="S7012" s="6"/>
      <c r="T7012" s="6"/>
      <c r="U7012" s="6" t="s">
        <v>12299</v>
      </c>
      <c r="V7012" s="6" t="s">
        <v>12299</v>
      </c>
      <c r="W7012" s="6" t="s">
        <v>12299</v>
      </c>
      <c r="X7012" s="6"/>
      <c r="Y7012" s="6"/>
    </row>
    <row r="7013" spans="1:25" x14ac:dyDescent="0.3">
      <c r="A7013" s="6">
        <v>12889</v>
      </c>
      <c r="B7013" s="6" t="s">
        <v>24835</v>
      </c>
      <c r="C7013" s="6" t="s">
        <v>24836</v>
      </c>
      <c r="D7013" s="6">
        <v>2</v>
      </c>
      <c r="E7013" s="6">
        <v>10</v>
      </c>
      <c r="F7013" s="6"/>
      <c r="G7013" s="6">
        <v>200</v>
      </c>
      <c r="H7013" s="6"/>
      <c r="I7013" s="6"/>
      <c r="J7013" s="6"/>
      <c r="K7013" s="6">
        <v>0</v>
      </c>
      <c r="L7013" s="6" t="s">
        <v>12295</v>
      </c>
      <c r="M7013" s="6">
        <v>63</v>
      </c>
      <c r="N7013" s="6" t="e">
        <f>VLOOKUP(A7013,web_archive!D:AB,18,FALSE)</f>
        <v>#N/A</v>
      </c>
      <c r="O7013" s="6">
        <v>2</v>
      </c>
      <c r="P7013" s="6"/>
      <c r="Q7013" s="6"/>
      <c r="R7013" s="6"/>
      <c r="S7013" s="6"/>
      <c r="T7013" s="6"/>
      <c r="U7013" s="6" t="s">
        <v>12299</v>
      </c>
      <c r="V7013" s="6" t="s">
        <v>12299</v>
      </c>
      <c r="W7013" s="6" t="s">
        <v>12299</v>
      </c>
      <c r="X7013" s="6"/>
      <c r="Y7013" s="6"/>
    </row>
    <row r="7014" spans="1:25" x14ac:dyDescent="0.3">
      <c r="A7014" s="6">
        <v>12890</v>
      </c>
      <c r="B7014" s="6" t="s">
        <v>24837</v>
      </c>
      <c r="C7014" s="6" t="s">
        <v>24838</v>
      </c>
      <c r="D7014" s="6">
        <v>2</v>
      </c>
      <c r="E7014" s="6">
        <v>10</v>
      </c>
      <c r="F7014" s="6"/>
      <c r="G7014" s="6">
        <v>200</v>
      </c>
      <c r="H7014" s="6"/>
      <c r="I7014" s="6"/>
      <c r="J7014" s="6"/>
      <c r="K7014" s="6">
        <v>0</v>
      </c>
      <c r="L7014" s="6" t="s">
        <v>12295</v>
      </c>
      <c r="M7014" s="6">
        <v>63</v>
      </c>
      <c r="N7014" s="6" t="e">
        <f>VLOOKUP(A7014,web_archive!D:AB,18,FALSE)</f>
        <v>#N/A</v>
      </c>
      <c r="O7014" s="6">
        <v>2</v>
      </c>
      <c r="P7014" s="6"/>
      <c r="Q7014" s="6"/>
      <c r="R7014" s="6"/>
      <c r="S7014" s="6"/>
      <c r="T7014" s="6"/>
      <c r="U7014" s="6" t="s">
        <v>12299</v>
      </c>
      <c r="V7014" s="6" t="s">
        <v>12299</v>
      </c>
      <c r="W7014" s="6" t="s">
        <v>12299</v>
      </c>
      <c r="X7014" s="6"/>
      <c r="Y7014" s="6"/>
    </row>
    <row r="7015" spans="1:25" x14ac:dyDescent="0.3">
      <c r="A7015" s="6">
        <v>12891</v>
      </c>
      <c r="B7015" s="6" t="s">
        <v>24839</v>
      </c>
      <c r="C7015" s="6" t="s">
        <v>24840</v>
      </c>
      <c r="D7015" s="6">
        <v>2</v>
      </c>
      <c r="E7015" s="6">
        <v>10</v>
      </c>
      <c r="F7015" s="6"/>
      <c r="G7015" s="6">
        <v>200</v>
      </c>
      <c r="H7015" s="6"/>
      <c r="I7015" s="6"/>
      <c r="J7015" s="6"/>
      <c r="K7015" s="6">
        <v>0</v>
      </c>
      <c r="L7015" s="6" t="s">
        <v>12295</v>
      </c>
      <c r="M7015" s="6">
        <v>63</v>
      </c>
      <c r="N7015" s="6" t="e">
        <f>VLOOKUP(A7015,web_archive!D:AB,18,FALSE)</f>
        <v>#N/A</v>
      </c>
      <c r="O7015" s="6">
        <v>2</v>
      </c>
      <c r="P7015" s="6"/>
      <c r="Q7015" s="6"/>
      <c r="R7015" s="6"/>
      <c r="S7015" s="6"/>
      <c r="T7015" s="6"/>
      <c r="U7015" s="6" t="s">
        <v>12299</v>
      </c>
      <c r="V7015" s="6" t="s">
        <v>12299</v>
      </c>
      <c r="W7015" s="6" t="s">
        <v>12299</v>
      </c>
      <c r="X7015" s="6"/>
      <c r="Y7015" s="6"/>
    </row>
    <row r="7016" spans="1:25" x14ac:dyDescent="0.3">
      <c r="A7016" s="6">
        <v>12892</v>
      </c>
      <c r="B7016" s="6" t="s">
        <v>24841</v>
      </c>
      <c r="C7016" s="6" t="s">
        <v>24842</v>
      </c>
      <c r="D7016" s="6">
        <v>2</v>
      </c>
      <c r="E7016" s="6">
        <v>10</v>
      </c>
      <c r="F7016" s="6"/>
      <c r="G7016" s="6">
        <v>200</v>
      </c>
      <c r="H7016" s="6"/>
      <c r="I7016" s="6"/>
      <c r="J7016" s="6"/>
      <c r="K7016" s="6">
        <v>0</v>
      </c>
      <c r="L7016" s="6" t="s">
        <v>12295</v>
      </c>
      <c r="M7016" s="6">
        <v>63</v>
      </c>
      <c r="N7016" s="6" t="e">
        <f>VLOOKUP(A7016,web_archive!D:AB,18,FALSE)</f>
        <v>#N/A</v>
      </c>
      <c r="O7016" s="6">
        <v>2</v>
      </c>
      <c r="P7016" s="6"/>
      <c r="Q7016" s="6"/>
      <c r="R7016" s="6"/>
      <c r="S7016" s="6"/>
      <c r="T7016" s="6"/>
      <c r="U7016" s="6" t="s">
        <v>12299</v>
      </c>
      <c r="V7016" s="6" t="s">
        <v>12299</v>
      </c>
      <c r="W7016" s="6" t="s">
        <v>12299</v>
      </c>
      <c r="X7016" s="6"/>
      <c r="Y7016" s="6"/>
    </row>
    <row r="7017" spans="1:25" x14ac:dyDescent="0.3">
      <c r="A7017" s="6">
        <v>12893</v>
      </c>
      <c r="B7017" s="6" t="s">
        <v>24843</v>
      </c>
      <c r="C7017" s="6" t="s">
        <v>24844</v>
      </c>
      <c r="D7017" s="6">
        <v>2</v>
      </c>
      <c r="E7017" s="6">
        <v>10</v>
      </c>
      <c r="F7017" s="6"/>
      <c r="G7017" s="6">
        <v>200</v>
      </c>
      <c r="H7017" s="6"/>
      <c r="I7017" s="6"/>
      <c r="J7017" s="6"/>
      <c r="K7017" s="6">
        <v>0</v>
      </c>
      <c r="L7017" s="6" t="s">
        <v>12295</v>
      </c>
      <c r="M7017" s="6">
        <v>63</v>
      </c>
      <c r="N7017" s="6" t="e">
        <f>VLOOKUP(A7017,web_archive!D:AB,18,FALSE)</f>
        <v>#N/A</v>
      </c>
      <c r="O7017" s="6">
        <v>2</v>
      </c>
      <c r="P7017" s="6"/>
      <c r="Q7017" s="6"/>
      <c r="R7017" s="6"/>
      <c r="S7017" s="6"/>
      <c r="T7017" s="6"/>
      <c r="U7017" s="6" t="s">
        <v>12299</v>
      </c>
      <c r="V7017" s="6" t="s">
        <v>12299</v>
      </c>
      <c r="W7017" s="6" t="s">
        <v>12299</v>
      </c>
      <c r="X7017" s="6"/>
      <c r="Y7017" s="6"/>
    </row>
    <row r="7018" spans="1:25" x14ac:dyDescent="0.3">
      <c r="A7018" s="6">
        <v>12894</v>
      </c>
      <c r="B7018" s="6" t="s">
        <v>24845</v>
      </c>
      <c r="C7018" s="6" t="s">
        <v>24846</v>
      </c>
      <c r="D7018" s="6">
        <v>2</v>
      </c>
      <c r="E7018" s="6">
        <v>10</v>
      </c>
      <c r="F7018" s="6"/>
      <c r="G7018" s="6">
        <v>200</v>
      </c>
      <c r="H7018" s="6"/>
      <c r="I7018" s="6"/>
      <c r="J7018" s="6"/>
      <c r="K7018" s="6">
        <v>0</v>
      </c>
      <c r="L7018" s="6" t="s">
        <v>12295</v>
      </c>
      <c r="M7018" s="6">
        <v>63</v>
      </c>
      <c r="N7018" s="6" t="e">
        <f>VLOOKUP(A7018,web_archive!D:AB,18,FALSE)</f>
        <v>#N/A</v>
      </c>
      <c r="O7018" s="6">
        <v>2</v>
      </c>
      <c r="P7018" s="6"/>
      <c r="Q7018" s="6"/>
      <c r="R7018" s="6"/>
      <c r="S7018" s="6"/>
      <c r="T7018" s="6"/>
      <c r="U7018" s="6" t="s">
        <v>12299</v>
      </c>
      <c r="V7018" s="6" t="s">
        <v>12299</v>
      </c>
      <c r="W7018" s="6" t="s">
        <v>12299</v>
      </c>
      <c r="X7018" s="6"/>
      <c r="Y7018" s="6"/>
    </row>
    <row r="7019" spans="1:25" x14ac:dyDescent="0.3">
      <c r="A7019" s="6">
        <v>12895</v>
      </c>
      <c r="B7019" s="6" t="s">
        <v>24847</v>
      </c>
      <c r="C7019" s="6" t="s">
        <v>24848</v>
      </c>
      <c r="D7019" s="6">
        <v>2</v>
      </c>
      <c r="E7019" s="6">
        <v>10</v>
      </c>
      <c r="F7019" s="6"/>
      <c r="G7019" s="6">
        <v>200</v>
      </c>
      <c r="H7019" s="6"/>
      <c r="I7019" s="6"/>
      <c r="J7019" s="6"/>
      <c r="K7019" s="6">
        <v>0</v>
      </c>
      <c r="L7019" s="6" t="s">
        <v>12295</v>
      </c>
      <c r="M7019" s="6">
        <v>63</v>
      </c>
      <c r="N7019" s="6" t="e">
        <f>VLOOKUP(A7019,web_archive!D:AB,18,FALSE)</f>
        <v>#N/A</v>
      </c>
      <c r="O7019" s="6">
        <v>2</v>
      </c>
      <c r="P7019" s="6"/>
      <c r="Q7019" s="6"/>
      <c r="R7019" s="6"/>
      <c r="S7019" s="6"/>
      <c r="T7019" s="6"/>
      <c r="U7019" s="6" t="s">
        <v>12299</v>
      </c>
      <c r="V7019" s="6" t="s">
        <v>12299</v>
      </c>
      <c r="W7019" s="6" t="s">
        <v>12299</v>
      </c>
      <c r="X7019" s="6"/>
      <c r="Y7019" s="6"/>
    </row>
    <row r="7020" spans="1:25" x14ac:dyDescent="0.3">
      <c r="A7020" s="6">
        <v>12896</v>
      </c>
      <c r="B7020" s="6" t="s">
        <v>24849</v>
      </c>
      <c r="C7020" s="6" t="s">
        <v>24850</v>
      </c>
      <c r="D7020" s="6">
        <v>2</v>
      </c>
      <c r="E7020" s="6">
        <v>10</v>
      </c>
      <c r="F7020" s="6"/>
      <c r="G7020" s="6">
        <v>200</v>
      </c>
      <c r="H7020" s="6"/>
      <c r="I7020" s="6"/>
      <c r="J7020" s="6"/>
      <c r="K7020" s="6">
        <v>0</v>
      </c>
      <c r="L7020" s="6" t="s">
        <v>12295</v>
      </c>
      <c r="M7020" s="6">
        <v>63</v>
      </c>
      <c r="N7020" s="6" t="e">
        <f>VLOOKUP(A7020,web_archive!D:AB,18,FALSE)</f>
        <v>#N/A</v>
      </c>
      <c r="O7020" s="6">
        <v>2</v>
      </c>
      <c r="P7020" s="6"/>
      <c r="Q7020" s="6"/>
      <c r="R7020" s="6"/>
      <c r="S7020" s="6"/>
      <c r="T7020" s="6"/>
      <c r="U7020" s="6" t="s">
        <v>12299</v>
      </c>
      <c r="V7020" s="6" t="s">
        <v>12299</v>
      </c>
      <c r="W7020" s="6" t="s">
        <v>12299</v>
      </c>
      <c r="X7020" s="6"/>
      <c r="Y7020" s="6"/>
    </row>
    <row r="7021" spans="1:25" x14ac:dyDescent="0.3">
      <c r="A7021" s="6">
        <v>12897</v>
      </c>
      <c r="B7021" s="6" t="s">
        <v>24851</v>
      </c>
      <c r="C7021" s="6" t="s">
        <v>24852</v>
      </c>
      <c r="D7021" s="6">
        <v>2</v>
      </c>
      <c r="E7021" s="6">
        <v>10</v>
      </c>
      <c r="F7021" s="6"/>
      <c r="G7021" s="6">
        <v>200</v>
      </c>
      <c r="H7021" s="6"/>
      <c r="I7021" s="6"/>
      <c r="J7021" s="6"/>
      <c r="K7021" s="6">
        <v>0</v>
      </c>
      <c r="L7021" s="6" t="s">
        <v>12295</v>
      </c>
      <c r="M7021" s="6">
        <v>63</v>
      </c>
      <c r="N7021" s="6" t="e">
        <f>VLOOKUP(A7021,web_archive!D:AB,18,FALSE)</f>
        <v>#N/A</v>
      </c>
      <c r="O7021" s="6">
        <v>2</v>
      </c>
      <c r="P7021" s="6"/>
      <c r="Q7021" s="6"/>
      <c r="R7021" s="6"/>
      <c r="S7021" s="6"/>
      <c r="T7021" s="6"/>
      <c r="U7021" s="6" t="s">
        <v>12299</v>
      </c>
      <c r="V7021" s="6" t="s">
        <v>12299</v>
      </c>
      <c r="W7021" s="6" t="s">
        <v>12299</v>
      </c>
      <c r="X7021" s="6"/>
      <c r="Y7021" s="6"/>
    </row>
    <row r="7022" spans="1:25" x14ac:dyDescent="0.3">
      <c r="A7022" s="6">
        <v>12898</v>
      </c>
      <c r="B7022" s="6" t="s">
        <v>24853</v>
      </c>
      <c r="C7022" s="6" t="s">
        <v>24854</v>
      </c>
      <c r="D7022" s="6">
        <v>2</v>
      </c>
      <c r="E7022" s="6">
        <v>10</v>
      </c>
      <c r="F7022" s="6"/>
      <c r="G7022" s="6">
        <v>200</v>
      </c>
      <c r="H7022" s="6"/>
      <c r="I7022" s="6"/>
      <c r="J7022" s="6"/>
      <c r="K7022" s="6">
        <v>0</v>
      </c>
      <c r="L7022" s="6" t="s">
        <v>12295</v>
      </c>
      <c r="M7022" s="6">
        <v>63</v>
      </c>
      <c r="N7022" s="6" t="e">
        <f>VLOOKUP(A7022,web_archive!D:AB,18,FALSE)</f>
        <v>#N/A</v>
      </c>
      <c r="O7022" s="6">
        <v>2</v>
      </c>
      <c r="P7022" s="6"/>
      <c r="Q7022" s="6"/>
      <c r="R7022" s="6"/>
      <c r="S7022" s="6"/>
      <c r="T7022" s="6"/>
      <c r="U7022" s="6" t="s">
        <v>12299</v>
      </c>
      <c r="V7022" s="6" t="s">
        <v>12299</v>
      </c>
      <c r="W7022" s="6" t="s">
        <v>12299</v>
      </c>
      <c r="X7022" s="6"/>
      <c r="Y7022" s="6"/>
    </row>
    <row r="7023" spans="1:25" x14ac:dyDescent="0.3">
      <c r="A7023" s="6">
        <v>12899</v>
      </c>
      <c r="B7023" s="6" t="s">
        <v>24855</v>
      </c>
      <c r="C7023" s="6" t="s">
        <v>24856</v>
      </c>
      <c r="D7023" s="6">
        <v>2</v>
      </c>
      <c r="E7023" s="6">
        <v>10</v>
      </c>
      <c r="F7023" s="6"/>
      <c r="G7023" s="6">
        <v>200</v>
      </c>
      <c r="H7023" s="6"/>
      <c r="I7023" s="6"/>
      <c r="J7023" s="6"/>
      <c r="K7023" s="6">
        <v>0</v>
      </c>
      <c r="L7023" s="6" t="s">
        <v>12295</v>
      </c>
      <c r="M7023" s="6">
        <v>63</v>
      </c>
      <c r="N7023" s="6" t="e">
        <f>VLOOKUP(A7023,web_archive!D:AB,18,FALSE)</f>
        <v>#N/A</v>
      </c>
      <c r="O7023" s="6">
        <v>2</v>
      </c>
      <c r="P7023" s="6"/>
      <c r="Q7023" s="6"/>
      <c r="R7023" s="6"/>
      <c r="S7023" s="6"/>
      <c r="T7023" s="6"/>
      <c r="U7023" s="6" t="s">
        <v>12299</v>
      </c>
      <c r="V7023" s="6" t="s">
        <v>12299</v>
      </c>
      <c r="W7023" s="6" t="s">
        <v>12299</v>
      </c>
      <c r="X7023" s="6"/>
      <c r="Y7023" s="6"/>
    </row>
    <row r="7024" spans="1:25" x14ac:dyDescent="0.3">
      <c r="A7024" s="6">
        <v>12900</v>
      </c>
      <c r="B7024" s="6" t="s">
        <v>24857</v>
      </c>
      <c r="C7024" s="6" t="s">
        <v>24858</v>
      </c>
      <c r="D7024" s="6">
        <v>18</v>
      </c>
      <c r="E7024" s="6">
        <v>20</v>
      </c>
      <c r="F7024" s="6"/>
      <c r="G7024" s="6">
        <v>10</v>
      </c>
      <c r="H7024" s="6"/>
      <c r="I7024" s="6"/>
      <c r="J7024" s="6"/>
      <c r="K7024" s="6"/>
      <c r="L7024" s="6" t="s">
        <v>12295</v>
      </c>
      <c r="M7024" s="6">
        <v>63</v>
      </c>
      <c r="N7024" s="6" t="e">
        <f>VLOOKUP(A7024,web_archive!D:AB,18,FALSE)</f>
        <v>#N/A</v>
      </c>
      <c r="O7024" s="6">
        <v>2</v>
      </c>
      <c r="P7024" s="6"/>
      <c r="Q7024" s="6"/>
      <c r="R7024" s="6"/>
      <c r="S7024" s="6"/>
      <c r="T7024" s="6"/>
      <c r="U7024" s="6" t="s">
        <v>24859</v>
      </c>
      <c r="V7024" s="6" t="s">
        <v>12489</v>
      </c>
      <c r="W7024" s="6" t="s">
        <v>12299</v>
      </c>
      <c r="X7024" s="6" t="s">
        <v>12299</v>
      </c>
      <c r="Y7024" s="6"/>
    </row>
    <row r="7025" spans="1:24" x14ac:dyDescent="0.3">
      <c r="A7025" s="6">
        <v>12901</v>
      </c>
      <c r="B7025" s="6" t="s">
        <v>24860</v>
      </c>
      <c r="C7025" s="6" t="s">
        <v>24861</v>
      </c>
      <c r="D7025" s="6">
        <v>18</v>
      </c>
      <c r="E7025" s="6">
        <v>20</v>
      </c>
      <c r="F7025" s="6"/>
      <c r="G7025" s="6">
        <v>10</v>
      </c>
      <c r="H7025" s="6"/>
      <c r="I7025" s="6"/>
      <c r="J7025" s="6"/>
      <c r="K7025" s="6"/>
      <c r="L7025" s="6" t="s">
        <v>12295</v>
      </c>
      <c r="M7025" s="6">
        <v>63</v>
      </c>
      <c r="N7025" s="6" t="e">
        <f>VLOOKUP(A7025,web_archive!D:AB,18,FALSE)</f>
        <v>#N/A</v>
      </c>
      <c r="O7025" s="6">
        <v>2</v>
      </c>
      <c r="P7025" s="6"/>
      <c r="Q7025" s="6"/>
      <c r="R7025" s="6"/>
      <c r="S7025" s="6"/>
      <c r="T7025" s="6"/>
      <c r="U7025" s="6" t="s">
        <v>24862</v>
      </c>
      <c r="V7025" s="6" t="s">
        <v>12489</v>
      </c>
      <c r="W7025" s="6" t="s">
        <v>12299</v>
      </c>
      <c r="X7025" s="6" t="s">
        <v>12299</v>
      </c>
    </row>
    <row r="7026" spans="1:24" x14ac:dyDescent="0.3">
      <c r="A7026" s="6">
        <v>12902</v>
      </c>
      <c r="B7026" s="6" t="s">
        <v>24863</v>
      </c>
      <c r="C7026" s="6" t="s">
        <v>24864</v>
      </c>
      <c r="D7026" s="6">
        <v>18</v>
      </c>
      <c r="E7026" s="6">
        <v>20</v>
      </c>
      <c r="F7026" s="6"/>
      <c r="G7026" s="6">
        <v>10</v>
      </c>
      <c r="H7026" s="6"/>
      <c r="I7026" s="6"/>
      <c r="J7026" s="6"/>
      <c r="K7026" s="6"/>
      <c r="L7026" s="6" t="s">
        <v>12295</v>
      </c>
      <c r="M7026" s="6">
        <v>63</v>
      </c>
      <c r="N7026" s="6" t="e">
        <f>VLOOKUP(A7026,web_archive!D:AB,18,FALSE)</f>
        <v>#N/A</v>
      </c>
      <c r="O7026" s="6">
        <v>2</v>
      </c>
      <c r="P7026" s="6"/>
      <c r="Q7026" s="6"/>
      <c r="R7026" s="6"/>
      <c r="S7026" s="6"/>
      <c r="T7026" s="6"/>
      <c r="U7026" s="6" t="s">
        <v>24865</v>
      </c>
      <c r="V7026" s="6" t="s">
        <v>12489</v>
      </c>
      <c r="W7026" s="6" t="s">
        <v>12299</v>
      </c>
      <c r="X7026" s="6" t="s">
        <v>12299</v>
      </c>
    </row>
    <row r="7027" spans="1:24" x14ac:dyDescent="0.3">
      <c r="A7027" s="6">
        <v>12903</v>
      </c>
      <c r="B7027" s="6" t="s">
        <v>24866</v>
      </c>
      <c r="C7027" s="6" t="s">
        <v>24867</v>
      </c>
      <c r="D7027" s="6">
        <v>18</v>
      </c>
      <c r="E7027" s="6">
        <v>20</v>
      </c>
      <c r="F7027" s="6"/>
      <c r="G7027" s="6">
        <v>10</v>
      </c>
      <c r="H7027" s="6"/>
      <c r="I7027" s="6"/>
      <c r="J7027" s="6"/>
      <c r="K7027" s="6"/>
      <c r="L7027" s="6" t="s">
        <v>12295</v>
      </c>
      <c r="M7027" s="6">
        <v>63</v>
      </c>
      <c r="N7027" s="6" t="e">
        <f>VLOOKUP(A7027,web_archive!D:AB,18,FALSE)</f>
        <v>#N/A</v>
      </c>
      <c r="O7027" s="6">
        <v>2</v>
      </c>
      <c r="P7027" s="6"/>
      <c r="Q7027" s="6"/>
      <c r="R7027" s="6"/>
      <c r="S7027" s="6"/>
      <c r="T7027" s="6"/>
      <c r="U7027" s="6" t="s">
        <v>24868</v>
      </c>
      <c r="V7027" s="6" t="s">
        <v>12489</v>
      </c>
      <c r="W7027" s="6" t="s">
        <v>12299</v>
      </c>
      <c r="X7027" s="6" t="s">
        <v>12299</v>
      </c>
    </row>
    <row r="7028" spans="1:24" x14ac:dyDescent="0.3">
      <c r="A7028" s="6">
        <v>12904</v>
      </c>
      <c r="B7028" s="6" t="s">
        <v>24869</v>
      </c>
      <c r="C7028" s="6" t="s">
        <v>24870</v>
      </c>
      <c r="D7028" s="6">
        <v>18</v>
      </c>
      <c r="E7028" s="6">
        <v>20</v>
      </c>
      <c r="F7028" s="6"/>
      <c r="G7028" s="6">
        <v>10</v>
      </c>
      <c r="H7028" s="6"/>
      <c r="I7028" s="6"/>
      <c r="J7028" s="6"/>
      <c r="K7028" s="6"/>
      <c r="L7028" s="6" t="s">
        <v>12295</v>
      </c>
      <c r="M7028" s="6">
        <v>63</v>
      </c>
      <c r="N7028" s="6" t="e">
        <f>VLOOKUP(A7028,web_archive!D:AB,18,FALSE)</f>
        <v>#N/A</v>
      </c>
      <c r="O7028" s="6">
        <v>2</v>
      </c>
      <c r="P7028" s="6"/>
      <c r="Q7028" s="6"/>
      <c r="R7028" s="6"/>
      <c r="S7028" s="6"/>
      <c r="T7028" s="6"/>
      <c r="U7028" s="6" t="s">
        <v>24871</v>
      </c>
      <c r="V7028" s="6" t="s">
        <v>12489</v>
      </c>
      <c r="W7028" s="6" t="s">
        <v>12299</v>
      </c>
      <c r="X7028" s="6" t="s">
        <v>12299</v>
      </c>
    </row>
    <row r="7029" spans="1:24" x14ac:dyDescent="0.3">
      <c r="A7029" s="6">
        <v>12905</v>
      </c>
      <c r="B7029" s="6" t="s">
        <v>24872</v>
      </c>
      <c r="C7029" s="6" t="s">
        <v>24873</v>
      </c>
      <c r="D7029" s="6">
        <v>18</v>
      </c>
      <c r="E7029" s="6">
        <v>20</v>
      </c>
      <c r="F7029" s="6"/>
      <c r="G7029" s="6">
        <v>10</v>
      </c>
      <c r="H7029" s="6"/>
      <c r="I7029" s="6"/>
      <c r="J7029" s="6"/>
      <c r="K7029" s="6"/>
      <c r="L7029" s="6" t="s">
        <v>12295</v>
      </c>
      <c r="M7029" s="6">
        <v>63</v>
      </c>
      <c r="N7029" s="6" t="e">
        <f>VLOOKUP(A7029,web_archive!D:AB,18,FALSE)</f>
        <v>#N/A</v>
      </c>
      <c r="O7029" s="6">
        <v>2</v>
      </c>
      <c r="P7029" s="6"/>
      <c r="Q7029" s="6"/>
      <c r="R7029" s="6"/>
      <c r="S7029" s="6"/>
      <c r="T7029" s="6"/>
      <c r="U7029" s="6" t="s">
        <v>24874</v>
      </c>
      <c r="V7029" s="6" t="s">
        <v>12489</v>
      </c>
      <c r="W7029" s="6" t="s">
        <v>12299</v>
      </c>
      <c r="X7029" s="6" t="s">
        <v>12299</v>
      </c>
    </row>
    <row r="7030" spans="1:24" x14ac:dyDescent="0.3">
      <c r="A7030" s="6">
        <v>12906</v>
      </c>
      <c r="B7030" s="6" t="s">
        <v>24875</v>
      </c>
      <c r="C7030" s="6" t="s">
        <v>24876</v>
      </c>
      <c r="D7030" s="6">
        <v>18</v>
      </c>
      <c r="E7030" s="6">
        <v>20</v>
      </c>
      <c r="F7030" s="6"/>
      <c r="G7030" s="6">
        <v>10</v>
      </c>
      <c r="H7030" s="6"/>
      <c r="I7030" s="6"/>
      <c r="J7030" s="6"/>
      <c r="K7030" s="6"/>
      <c r="L7030" s="6" t="s">
        <v>12295</v>
      </c>
      <c r="M7030" s="6">
        <v>63</v>
      </c>
      <c r="N7030" s="6" t="e">
        <f>VLOOKUP(A7030,web_archive!D:AB,18,FALSE)</f>
        <v>#N/A</v>
      </c>
      <c r="O7030" s="6">
        <v>2</v>
      </c>
      <c r="P7030" s="6"/>
      <c r="Q7030" s="6"/>
      <c r="R7030" s="6"/>
      <c r="S7030" s="6"/>
      <c r="T7030" s="6"/>
      <c r="U7030" s="6" t="s">
        <v>24877</v>
      </c>
      <c r="V7030" s="6" t="s">
        <v>12489</v>
      </c>
      <c r="W7030" s="6" t="s">
        <v>12299</v>
      </c>
      <c r="X7030" s="6" t="s">
        <v>12299</v>
      </c>
    </row>
    <row r="7031" spans="1:24" x14ac:dyDescent="0.3">
      <c r="A7031" s="6">
        <v>12907</v>
      </c>
      <c r="B7031" s="6" t="s">
        <v>24878</v>
      </c>
      <c r="C7031" s="6" t="s">
        <v>24879</v>
      </c>
      <c r="D7031" s="6">
        <v>18</v>
      </c>
      <c r="E7031" s="6">
        <v>20</v>
      </c>
      <c r="F7031" s="6"/>
      <c r="G7031" s="6">
        <v>10</v>
      </c>
      <c r="H7031" s="6"/>
      <c r="I7031" s="6"/>
      <c r="J7031" s="6"/>
      <c r="K7031" s="6"/>
      <c r="L7031" s="6" t="s">
        <v>12295</v>
      </c>
      <c r="M7031" s="6">
        <v>63</v>
      </c>
      <c r="N7031" s="6" t="e">
        <f>VLOOKUP(A7031,web_archive!D:AB,18,FALSE)</f>
        <v>#N/A</v>
      </c>
      <c r="O7031" s="6">
        <v>2</v>
      </c>
      <c r="P7031" s="6"/>
      <c r="Q7031" s="6"/>
      <c r="R7031" s="6"/>
      <c r="S7031" s="6"/>
      <c r="T7031" s="6"/>
      <c r="U7031" s="6" t="s">
        <v>24880</v>
      </c>
      <c r="V7031" s="6" t="s">
        <v>12489</v>
      </c>
      <c r="W7031" s="6" t="s">
        <v>12299</v>
      </c>
      <c r="X7031" s="6" t="s">
        <v>12299</v>
      </c>
    </row>
    <row r="7032" spans="1:24" x14ac:dyDescent="0.3">
      <c r="A7032" s="6">
        <v>12908</v>
      </c>
      <c r="B7032" s="6" t="s">
        <v>24881</v>
      </c>
      <c r="C7032" s="6" t="s">
        <v>24882</v>
      </c>
      <c r="D7032" s="6">
        <v>18</v>
      </c>
      <c r="E7032" s="6">
        <v>20</v>
      </c>
      <c r="F7032" s="6"/>
      <c r="G7032" s="6">
        <v>10</v>
      </c>
      <c r="H7032" s="6"/>
      <c r="I7032" s="6"/>
      <c r="J7032" s="6"/>
      <c r="K7032" s="6"/>
      <c r="L7032" s="6" t="s">
        <v>12295</v>
      </c>
      <c r="M7032" s="6">
        <v>63</v>
      </c>
      <c r="N7032" s="6" t="e">
        <f>VLOOKUP(A7032,web_archive!D:AB,18,FALSE)</f>
        <v>#N/A</v>
      </c>
      <c r="O7032" s="6">
        <v>2</v>
      </c>
      <c r="P7032" s="6"/>
      <c r="Q7032" s="6"/>
      <c r="R7032" s="6"/>
      <c r="S7032" s="6"/>
      <c r="T7032" s="6"/>
      <c r="U7032" s="6" t="s">
        <v>24883</v>
      </c>
      <c r="V7032" s="6" t="s">
        <v>12489</v>
      </c>
      <c r="W7032" s="6" t="s">
        <v>12299</v>
      </c>
      <c r="X7032" s="6" t="s">
        <v>12299</v>
      </c>
    </row>
    <row r="7033" spans="1:24" x14ac:dyDescent="0.3">
      <c r="A7033" s="6">
        <v>12909</v>
      </c>
      <c r="B7033" s="6" t="s">
        <v>24884</v>
      </c>
      <c r="C7033" s="6" t="s">
        <v>24885</v>
      </c>
      <c r="D7033" s="6">
        <v>18</v>
      </c>
      <c r="E7033" s="6">
        <v>20</v>
      </c>
      <c r="F7033" s="6"/>
      <c r="G7033" s="6">
        <v>10</v>
      </c>
      <c r="H7033" s="6"/>
      <c r="I7033" s="6"/>
      <c r="J7033" s="6"/>
      <c r="K7033" s="6"/>
      <c r="L7033" s="6" t="s">
        <v>12295</v>
      </c>
      <c r="M7033" s="6">
        <v>63</v>
      </c>
      <c r="N7033" s="6" t="e">
        <f>VLOOKUP(A7033,web_archive!D:AB,18,FALSE)</f>
        <v>#N/A</v>
      </c>
      <c r="O7033" s="6">
        <v>2</v>
      </c>
      <c r="P7033" s="6"/>
      <c r="Q7033" s="6"/>
      <c r="R7033" s="6"/>
      <c r="S7033" s="6"/>
      <c r="T7033" s="6"/>
      <c r="U7033" s="6" t="s">
        <v>24886</v>
      </c>
      <c r="V7033" s="6" t="s">
        <v>12489</v>
      </c>
      <c r="W7033" s="6" t="s">
        <v>12299</v>
      </c>
      <c r="X7033" s="6" t="s">
        <v>12299</v>
      </c>
    </row>
    <row r="7034" spans="1:24" x14ac:dyDescent="0.3">
      <c r="A7034" s="6">
        <v>12910</v>
      </c>
      <c r="B7034" s="6" t="s">
        <v>24887</v>
      </c>
      <c r="C7034" s="6" t="s">
        <v>24888</v>
      </c>
      <c r="D7034" s="6">
        <v>18</v>
      </c>
      <c r="E7034" s="6">
        <v>20</v>
      </c>
      <c r="F7034" s="6"/>
      <c r="G7034" s="6">
        <v>10</v>
      </c>
      <c r="H7034" s="6"/>
      <c r="I7034" s="6"/>
      <c r="J7034" s="6"/>
      <c r="K7034" s="6"/>
      <c r="L7034" s="6" t="s">
        <v>12295</v>
      </c>
      <c r="M7034" s="6">
        <v>63</v>
      </c>
      <c r="N7034" s="6" t="e">
        <f>VLOOKUP(A7034,web_archive!D:AB,18,FALSE)</f>
        <v>#N/A</v>
      </c>
      <c r="O7034" s="6">
        <v>2</v>
      </c>
      <c r="P7034" s="6"/>
      <c r="Q7034" s="6"/>
      <c r="R7034" s="6"/>
      <c r="S7034" s="6"/>
      <c r="T7034" s="6"/>
      <c r="U7034" s="6" t="s">
        <v>24889</v>
      </c>
      <c r="V7034" s="6" t="s">
        <v>12489</v>
      </c>
      <c r="W7034" s="6" t="s">
        <v>12299</v>
      </c>
      <c r="X7034" s="6" t="s">
        <v>12299</v>
      </c>
    </row>
    <row r="7035" spans="1:24" x14ac:dyDescent="0.3">
      <c r="A7035" s="6">
        <v>12911</v>
      </c>
      <c r="B7035" s="6" t="s">
        <v>24890</v>
      </c>
      <c r="C7035" s="6" t="s">
        <v>24891</v>
      </c>
      <c r="D7035" s="6">
        <v>18</v>
      </c>
      <c r="E7035" s="6">
        <v>20</v>
      </c>
      <c r="F7035" s="6"/>
      <c r="G7035" s="6">
        <v>10</v>
      </c>
      <c r="H7035" s="6"/>
      <c r="I7035" s="6"/>
      <c r="J7035" s="6"/>
      <c r="K7035" s="6"/>
      <c r="L7035" s="6" t="s">
        <v>12295</v>
      </c>
      <c r="M7035" s="6">
        <v>63</v>
      </c>
      <c r="N7035" s="6" t="e">
        <f>VLOOKUP(A7035,web_archive!D:AB,18,FALSE)</f>
        <v>#N/A</v>
      </c>
      <c r="O7035" s="6">
        <v>2</v>
      </c>
      <c r="P7035" s="6"/>
      <c r="Q7035" s="6"/>
      <c r="R7035" s="6"/>
      <c r="S7035" s="6"/>
      <c r="T7035" s="6"/>
      <c r="U7035" s="6" t="s">
        <v>24892</v>
      </c>
      <c r="V7035" s="6" t="s">
        <v>12368</v>
      </c>
      <c r="W7035" s="6" t="s">
        <v>12299</v>
      </c>
      <c r="X7035" s="6" t="s">
        <v>12299</v>
      </c>
    </row>
    <row r="7036" spans="1:24" x14ac:dyDescent="0.3">
      <c r="A7036" s="6">
        <v>12912</v>
      </c>
      <c r="B7036" s="6" t="s">
        <v>24893</v>
      </c>
      <c r="C7036" s="6" t="s">
        <v>24894</v>
      </c>
      <c r="D7036" s="6">
        <v>18</v>
      </c>
      <c r="E7036" s="6">
        <v>20</v>
      </c>
      <c r="F7036" s="6"/>
      <c r="G7036" s="6">
        <v>10</v>
      </c>
      <c r="H7036" s="6"/>
      <c r="I7036" s="6"/>
      <c r="J7036" s="6"/>
      <c r="K7036" s="6"/>
      <c r="L7036" s="6" t="s">
        <v>12295</v>
      </c>
      <c r="M7036" s="6">
        <v>63</v>
      </c>
      <c r="N7036" s="6" t="e">
        <f>VLOOKUP(A7036,web_archive!D:AB,18,FALSE)</f>
        <v>#N/A</v>
      </c>
      <c r="O7036" s="6">
        <v>2</v>
      </c>
      <c r="P7036" s="6"/>
      <c r="Q7036" s="6"/>
      <c r="R7036" s="6"/>
      <c r="S7036" s="6"/>
      <c r="T7036" s="6"/>
      <c r="U7036" s="6" t="s">
        <v>24895</v>
      </c>
      <c r="V7036" s="6" t="s">
        <v>12489</v>
      </c>
      <c r="W7036" s="6" t="s">
        <v>12299</v>
      </c>
      <c r="X7036" s="6" t="s">
        <v>12299</v>
      </c>
    </row>
    <row r="7037" spans="1:24" x14ac:dyDescent="0.3">
      <c r="A7037" s="6">
        <v>12913</v>
      </c>
      <c r="B7037" s="6" t="s">
        <v>24896</v>
      </c>
      <c r="C7037" s="6" t="s">
        <v>24897</v>
      </c>
      <c r="D7037" s="6">
        <v>18</v>
      </c>
      <c r="E7037" s="6">
        <v>20</v>
      </c>
      <c r="F7037" s="6"/>
      <c r="G7037" s="6">
        <v>10</v>
      </c>
      <c r="H7037" s="6"/>
      <c r="I7037" s="6"/>
      <c r="J7037" s="6"/>
      <c r="K7037" s="6"/>
      <c r="L7037" s="6" t="s">
        <v>12295</v>
      </c>
      <c r="M7037" s="6">
        <v>63</v>
      </c>
      <c r="N7037" s="6" t="e">
        <f>VLOOKUP(A7037,web_archive!D:AB,18,FALSE)</f>
        <v>#N/A</v>
      </c>
      <c r="O7037" s="6">
        <v>2</v>
      </c>
      <c r="P7037" s="6"/>
      <c r="Q7037" s="6"/>
      <c r="R7037" s="6"/>
      <c r="S7037" s="6"/>
      <c r="T7037" s="6"/>
      <c r="U7037" s="6" t="s">
        <v>24898</v>
      </c>
      <c r="V7037" s="6" t="s">
        <v>12489</v>
      </c>
      <c r="W7037" s="6" t="s">
        <v>12299</v>
      </c>
      <c r="X7037" s="6" t="s">
        <v>12299</v>
      </c>
    </row>
    <row r="7038" spans="1:24" x14ac:dyDescent="0.3">
      <c r="A7038" s="6">
        <v>12914</v>
      </c>
      <c r="B7038" s="6" t="s">
        <v>24899</v>
      </c>
      <c r="C7038" s="6" t="s">
        <v>24900</v>
      </c>
      <c r="D7038" s="6">
        <v>18</v>
      </c>
      <c r="E7038" s="6">
        <v>20</v>
      </c>
      <c r="F7038" s="6"/>
      <c r="G7038" s="6">
        <v>10</v>
      </c>
      <c r="H7038" s="6"/>
      <c r="I7038" s="6"/>
      <c r="J7038" s="6"/>
      <c r="K7038" s="6"/>
      <c r="L7038" s="6" t="s">
        <v>12295</v>
      </c>
      <c r="M7038" s="6">
        <v>63</v>
      </c>
      <c r="N7038" s="6" t="e">
        <f>VLOOKUP(A7038,web_archive!D:AB,18,FALSE)</f>
        <v>#N/A</v>
      </c>
      <c r="O7038" s="6">
        <v>2</v>
      </c>
      <c r="P7038" s="6"/>
      <c r="Q7038" s="6"/>
      <c r="R7038" s="6"/>
      <c r="S7038" s="6"/>
      <c r="T7038" s="6"/>
      <c r="U7038" s="6" t="s">
        <v>24901</v>
      </c>
      <c r="V7038" s="6" t="s">
        <v>12489</v>
      </c>
      <c r="W7038" s="6" t="s">
        <v>12299</v>
      </c>
      <c r="X7038" s="6" t="s">
        <v>12299</v>
      </c>
    </row>
    <row r="7039" spans="1:24" x14ac:dyDescent="0.3">
      <c r="A7039" s="6">
        <v>12915</v>
      </c>
      <c r="B7039" s="6" t="s">
        <v>24902</v>
      </c>
      <c r="C7039" s="6" t="s">
        <v>24903</v>
      </c>
      <c r="D7039" s="6">
        <v>18</v>
      </c>
      <c r="E7039" s="6">
        <v>20</v>
      </c>
      <c r="F7039" s="6"/>
      <c r="G7039" s="6">
        <v>10</v>
      </c>
      <c r="H7039" s="6"/>
      <c r="I7039" s="6"/>
      <c r="J7039" s="6"/>
      <c r="K7039" s="6"/>
      <c r="L7039" s="6" t="s">
        <v>12295</v>
      </c>
      <c r="M7039" s="6">
        <v>63</v>
      </c>
      <c r="N7039" s="6" t="e">
        <f>VLOOKUP(A7039,web_archive!D:AB,18,FALSE)</f>
        <v>#N/A</v>
      </c>
      <c r="O7039" s="6">
        <v>2</v>
      </c>
      <c r="P7039" s="6"/>
      <c r="Q7039" s="6"/>
      <c r="R7039" s="6"/>
      <c r="S7039" s="6"/>
      <c r="T7039" s="6"/>
      <c r="U7039" s="6" t="s">
        <v>24904</v>
      </c>
      <c r="V7039" s="6" t="s">
        <v>12299</v>
      </c>
      <c r="W7039" s="6" t="s">
        <v>12299</v>
      </c>
      <c r="X7039" s="6"/>
    </row>
    <row r="7040" spans="1:24" x14ac:dyDescent="0.3">
      <c r="A7040" s="6">
        <v>12916</v>
      </c>
      <c r="B7040" s="6" t="s">
        <v>24905</v>
      </c>
      <c r="C7040" s="6" t="s">
        <v>24906</v>
      </c>
      <c r="D7040" s="6">
        <v>18</v>
      </c>
      <c r="E7040" s="6">
        <v>20</v>
      </c>
      <c r="F7040" s="6"/>
      <c r="G7040" s="6">
        <v>10</v>
      </c>
      <c r="H7040" s="6"/>
      <c r="I7040" s="6"/>
      <c r="J7040" s="6"/>
      <c r="K7040" s="6"/>
      <c r="L7040" s="6" t="s">
        <v>12295</v>
      </c>
      <c r="M7040" s="6">
        <v>63</v>
      </c>
      <c r="N7040" s="6" t="e">
        <f>VLOOKUP(A7040,web_archive!D:AB,18,FALSE)</f>
        <v>#N/A</v>
      </c>
      <c r="O7040" s="6">
        <v>2</v>
      </c>
      <c r="P7040" s="6"/>
      <c r="Q7040" s="6"/>
      <c r="R7040" s="6"/>
      <c r="S7040" s="6"/>
      <c r="T7040" s="6"/>
      <c r="U7040" s="6" t="s">
        <v>24907</v>
      </c>
      <c r="V7040" s="6" t="s">
        <v>12489</v>
      </c>
      <c r="W7040" s="6" t="s">
        <v>12299</v>
      </c>
      <c r="X7040" s="6" t="s">
        <v>12299</v>
      </c>
    </row>
    <row r="7041" spans="1:24" x14ac:dyDescent="0.3">
      <c r="A7041" s="6">
        <v>12917</v>
      </c>
      <c r="B7041" s="6" t="s">
        <v>24908</v>
      </c>
      <c r="C7041" s="6" t="s">
        <v>24909</v>
      </c>
      <c r="D7041" s="6">
        <v>18</v>
      </c>
      <c r="E7041" s="6">
        <v>20</v>
      </c>
      <c r="F7041" s="6"/>
      <c r="G7041" s="6">
        <v>10</v>
      </c>
      <c r="H7041" s="6"/>
      <c r="I7041" s="6"/>
      <c r="J7041" s="6"/>
      <c r="K7041" s="6"/>
      <c r="L7041" s="6" t="s">
        <v>12295</v>
      </c>
      <c r="M7041" s="6">
        <v>63</v>
      </c>
      <c r="N7041" s="6" t="e">
        <f>VLOOKUP(A7041,web_archive!D:AB,18,FALSE)</f>
        <v>#N/A</v>
      </c>
      <c r="O7041" s="6">
        <v>2</v>
      </c>
      <c r="P7041" s="6"/>
      <c r="Q7041" s="6"/>
      <c r="R7041" s="6"/>
      <c r="S7041" s="6"/>
      <c r="T7041" s="6"/>
      <c r="U7041" s="6" t="s">
        <v>24910</v>
      </c>
      <c r="V7041" s="6" t="s">
        <v>12489</v>
      </c>
      <c r="W7041" s="6" t="s">
        <v>12299</v>
      </c>
      <c r="X7041" s="6" t="s">
        <v>12299</v>
      </c>
    </row>
    <row r="7042" spans="1:24" x14ac:dyDescent="0.3">
      <c r="A7042" s="6">
        <v>12918</v>
      </c>
      <c r="B7042" s="6" t="s">
        <v>24911</v>
      </c>
      <c r="C7042" s="6" t="s">
        <v>24912</v>
      </c>
      <c r="D7042" s="6">
        <v>18</v>
      </c>
      <c r="E7042" s="6">
        <v>20</v>
      </c>
      <c r="F7042" s="6"/>
      <c r="G7042" s="6">
        <v>10</v>
      </c>
      <c r="H7042" s="6"/>
      <c r="I7042" s="6"/>
      <c r="J7042" s="6"/>
      <c r="K7042" s="6"/>
      <c r="L7042" s="6" t="s">
        <v>12295</v>
      </c>
      <c r="M7042" s="6">
        <v>63</v>
      </c>
      <c r="N7042" s="6" t="e">
        <f>VLOOKUP(A7042,web_archive!D:AB,18,FALSE)</f>
        <v>#N/A</v>
      </c>
      <c r="O7042" s="6">
        <v>2</v>
      </c>
      <c r="P7042" s="6"/>
      <c r="Q7042" s="6"/>
      <c r="R7042" s="6"/>
      <c r="S7042" s="6"/>
      <c r="T7042" s="6"/>
      <c r="U7042" s="6" t="s">
        <v>24913</v>
      </c>
      <c r="V7042" s="6" t="s">
        <v>12489</v>
      </c>
      <c r="W7042" s="6" t="s">
        <v>12299</v>
      </c>
      <c r="X7042" s="6" t="s">
        <v>12299</v>
      </c>
    </row>
    <row r="7043" spans="1:24" x14ac:dyDescent="0.3">
      <c r="A7043" s="6">
        <v>12919</v>
      </c>
      <c r="B7043" s="6" t="s">
        <v>24914</v>
      </c>
      <c r="C7043" s="6" t="s">
        <v>24915</v>
      </c>
      <c r="D7043" s="6">
        <v>18</v>
      </c>
      <c r="E7043" s="6">
        <v>20</v>
      </c>
      <c r="F7043" s="6"/>
      <c r="G7043" s="6">
        <v>10</v>
      </c>
      <c r="H7043" s="6"/>
      <c r="I7043" s="6"/>
      <c r="J7043" s="6"/>
      <c r="K7043" s="6"/>
      <c r="L7043" s="6" t="s">
        <v>12295</v>
      </c>
      <c r="M7043" s="6">
        <v>63</v>
      </c>
      <c r="N7043" s="6" t="e">
        <f>VLOOKUP(A7043,web_archive!D:AB,18,FALSE)</f>
        <v>#N/A</v>
      </c>
      <c r="O7043" s="6">
        <v>2</v>
      </c>
      <c r="P7043" s="6"/>
      <c r="Q7043" s="6"/>
      <c r="R7043" s="6"/>
      <c r="S7043" s="6"/>
      <c r="T7043" s="6"/>
      <c r="U7043" s="6" t="s">
        <v>24916</v>
      </c>
      <c r="V7043" s="6" t="s">
        <v>12489</v>
      </c>
      <c r="W7043" s="6" t="s">
        <v>12299</v>
      </c>
      <c r="X7043" s="6" t="s">
        <v>12299</v>
      </c>
    </row>
    <row r="7044" spans="1:24" x14ac:dyDescent="0.3">
      <c r="A7044" s="6">
        <v>12920</v>
      </c>
      <c r="B7044" s="6" t="s">
        <v>24917</v>
      </c>
      <c r="C7044" s="6" t="s">
        <v>24918</v>
      </c>
      <c r="D7044" s="6">
        <v>18</v>
      </c>
      <c r="E7044" s="6">
        <v>20</v>
      </c>
      <c r="F7044" s="6"/>
      <c r="G7044" s="6">
        <v>10</v>
      </c>
      <c r="H7044" s="6"/>
      <c r="I7044" s="6"/>
      <c r="J7044" s="6"/>
      <c r="K7044" s="6"/>
      <c r="L7044" s="6" t="s">
        <v>12295</v>
      </c>
      <c r="M7044" s="6">
        <v>63</v>
      </c>
      <c r="N7044" s="6" t="e">
        <f>VLOOKUP(A7044,web_archive!D:AB,18,FALSE)</f>
        <v>#N/A</v>
      </c>
      <c r="O7044" s="6">
        <v>2</v>
      </c>
      <c r="P7044" s="6"/>
      <c r="Q7044" s="6"/>
      <c r="R7044" s="6"/>
      <c r="S7044" s="6"/>
      <c r="T7044" s="6"/>
      <c r="U7044" s="6" t="s">
        <v>24919</v>
      </c>
      <c r="V7044" s="6" t="s">
        <v>12489</v>
      </c>
      <c r="W7044" s="6" t="s">
        <v>12299</v>
      </c>
      <c r="X7044" s="6" t="s">
        <v>12299</v>
      </c>
    </row>
    <row r="7045" spans="1:24" x14ac:dyDescent="0.3">
      <c r="A7045" s="6">
        <v>12921</v>
      </c>
      <c r="B7045" s="6" t="s">
        <v>24920</v>
      </c>
      <c r="C7045" s="6" t="s">
        <v>24921</v>
      </c>
      <c r="D7045" s="6">
        <v>18</v>
      </c>
      <c r="E7045" s="6">
        <v>20</v>
      </c>
      <c r="F7045" s="6"/>
      <c r="G7045" s="6">
        <v>10</v>
      </c>
      <c r="H7045" s="6"/>
      <c r="I7045" s="6"/>
      <c r="J7045" s="6"/>
      <c r="K7045" s="6"/>
      <c r="L7045" s="6" t="s">
        <v>12295</v>
      </c>
      <c r="M7045" s="6">
        <v>63</v>
      </c>
      <c r="N7045" s="6" t="e">
        <f>VLOOKUP(A7045,web_archive!D:AB,18,FALSE)</f>
        <v>#N/A</v>
      </c>
      <c r="O7045" s="6">
        <v>2</v>
      </c>
      <c r="P7045" s="6"/>
      <c r="Q7045" s="6"/>
      <c r="R7045" s="6"/>
      <c r="S7045" s="6"/>
      <c r="T7045" s="6"/>
      <c r="U7045" s="6" t="s">
        <v>24922</v>
      </c>
      <c r="V7045" s="6" t="s">
        <v>12489</v>
      </c>
      <c r="W7045" s="6" t="s">
        <v>12299</v>
      </c>
      <c r="X7045" s="6" t="s">
        <v>12299</v>
      </c>
    </row>
    <row r="7046" spans="1:24" x14ac:dyDescent="0.3">
      <c r="A7046" s="6">
        <v>12922</v>
      </c>
      <c r="B7046" s="6" t="s">
        <v>24923</v>
      </c>
      <c r="C7046" s="6" t="s">
        <v>24924</v>
      </c>
      <c r="D7046" s="6">
        <v>18</v>
      </c>
      <c r="E7046" s="6">
        <v>20</v>
      </c>
      <c r="F7046" s="6"/>
      <c r="G7046" s="6">
        <v>10</v>
      </c>
      <c r="H7046" s="6"/>
      <c r="I7046" s="6"/>
      <c r="J7046" s="6"/>
      <c r="K7046" s="6"/>
      <c r="L7046" s="6" t="s">
        <v>12295</v>
      </c>
      <c r="M7046" s="6">
        <v>63</v>
      </c>
      <c r="N7046" s="6" t="e">
        <f>VLOOKUP(A7046,web_archive!D:AB,18,FALSE)</f>
        <v>#N/A</v>
      </c>
      <c r="O7046" s="6">
        <v>2</v>
      </c>
      <c r="P7046" s="6"/>
      <c r="Q7046" s="6"/>
      <c r="R7046" s="6"/>
      <c r="S7046" s="6"/>
      <c r="T7046" s="6"/>
      <c r="U7046" s="6" t="s">
        <v>24925</v>
      </c>
      <c r="V7046" s="6" t="s">
        <v>12489</v>
      </c>
      <c r="W7046" s="6" t="s">
        <v>12299</v>
      </c>
      <c r="X7046" s="6" t="s">
        <v>12299</v>
      </c>
    </row>
    <row r="7047" spans="1:24" x14ac:dyDescent="0.3">
      <c r="A7047" s="6">
        <v>12923</v>
      </c>
      <c r="B7047" s="6" t="s">
        <v>24926</v>
      </c>
      <c r="C7047" s="6" t="s">
        <v>24927</v>
      </c>
      <c r="D7047" s="6">
        <v>18</v>
      </c>
      <c r="E7047" s="6">
        <v>20</v>
      </c>
      <c r="F7047" s="6"/>
      <c r="G7047" s="6">
        <v>10</v>
      </c>
      <c r="H7047" s="6"/>
      <c r="I7047" s="6"/>
      <c r="J7047" s="6"/>
      <c r="K7047" s="6"/>
      <c r="L7047" s="6" t="s">
        <v>12295</v>
      </c>
      <c r="M7047" s="6">
        <v>63</v>
      </c>
      <c r="N7047" s="6" t="e">
        <f>VLOOKUP(A7047,web_archive!D:AB,18,FALSE)</f>
        <v>#N/A</v>
      </c>
      <c r="O7047" s="6">
        <v>2</v>
      </c>
      <c r="P7047" s="6"/>
      <c r="Q7047" s="6"/>
      <c r="R7047" s="6"/>
      <c r="S7047" s="6"/>
      <c r="T7047" s="6"/>
      <c r="U7047" s="6" t="s">
        <v>24928</v>
      </c>
      <c r="V7047" s="6" t="s">
        <v>12299</v>
      </c>
      <c r="W7047" s="6" t="s">
        <v>12299</v>
      </c>
      <c r="X7047" s="6"/>
    </row>
    <row r="7048" spans="1:24" x14ac:dyDescent="0.3">
      <c r="A7048" s="6">
        <v>12924</v>
      </c>
      <c r="B7048" s="6" t="s">
        <v>24929</v>
      </c>
      <c r="C7048" s="6" t="s">
        <v>24930</v>
      </c>
      <c r="D7048" s="6">
        <v>18</v>
      </c>
      <c r="E7048" s="6">
        <v>20</v>
      </c>
      <c r="F7048" s="6"/>
      <c r="G7048" s="6">
        <v>10</v>
      </c>
      <c r="H7048" s="6"/>
      <c r="I7048" s="6"/>
      <c r="J7048" s="6"/>
      <c r="K7048" s="6"/>
      <c r="L7048" s="6" t="s">
        <v>12295</v>
      </c>
      <c r="M7048" s="6">
        <v>63</v>
      </c>
      <c r="N7048" s="6" t="e">
        <f>VLOOKUP(A7048,web_archive!D:AB,18,FALSE)</f>
        <v>#N/A</v>
      </c>
      <c r="O7048" s="6">
        <v>2</v>
      </c>
      <c r="P7048" s="6"/>
      <c r="Q7048" s="6"/>
      <c r="R7048" s="6"/>
      <c r="S7048" s="6"/>
      <c r="T7048" s="6"/>
      <c r="U7048" s="6" t="s">
        <v>24931</v>
      </c>
      <c r="V7048" s="6" t="s">
        <v>12299</v>
      </c>
      <c r="W7048" s="6" t="s">
        <v>12299</v>
      </c>
      <c r="X7048" s="6"/>
    </row>
    <row r="7049" spans="1:24" x14ac:dyDescent="0.3">
      <c r="A7049" s="6">
        <v>12925</v>
      </c>
      <c r="B7049" s="6" t="s">
        <v>24932</v>
      </c>
      <c r="C7049" s="6" t="s">
        <v>24933</v>
      </c>
      <c r="D7049" s="6">
        <v>18</v>
      </c>
      <c r="E7049" s="6">
        <v>20</v>
      </c>
      <c r="F7049" s="6"/>
      <c r="G7049" s="6">
        <v>10</v>
      </c>
      <c r="H7049" s="6"/>
      <c r="I7049" s="6"/>
      <c r="J7049" s="6"/>
      <c r="K7049" s="6"/>
      <c r="L7049" s="6" t="s">
        <v>12295</v>
      </c>
      <c r="M7049" s="6">
        <v>63</v>
      </c>
      <c r="N7049" s="6" t="e">
        <f>VLOOKUP(A7049,web_archive!D:AB,18,FALSE)</f>
        <v>#N/A</v>
      </c>
      <c r="O7049" s="6">
        <v>2</v>
      </c>
      <c r="P7049" s="6"/>
      <c r="Q7049" s="6"/>
      <c r="R7049" s="6"/>
      <c r="S7049" s="6"/>
      <c r="T7049" s="6"/>
      <c r="U7049" s="6" t="s">
        <v>24934</v>
      </c>
      <c r="V7049" s="6" t="s">
        <v>12299</v>
      </c>
      <c r="W7049" s="6" t="s">
        <v>12299</v>
      </c>
      <c r="X7049" s="6"/>
    </row>
    <row r="7050" spans="1:24" x14ac:dyDescent="0.3">
      <c r="A7050" s="6">
        <v>12926</v>
      </c>
      <c r="B7050" s="6" t="s">
        <v>24935</v>
      </c>
      <c r="C7050" s="6" t="s">
        <v>24927</v>
      </c>
      <c r="D7050" s="6">
        <v>18</v>
      </c>
      <c r="E7050" s="6">
        <v>20</v>
      </c>
      <c r="F7050" s="6"/>
      <c r="G7050" s="6">
        <v>10</v>
      </c>
      <c r="H7050" s="6"/>
      <c r="I7050" s="6"/>
      <c r="J7050" s="6"/>
      <c r="K7050" s="6"/>
      <c r="L7050" s="6" t="s">
        <v>12295</v>
      </c>
      <c r="M7050" s="6">
        <v>63</v>
      </c>
      <c r="N7050" s="6" t="e">
        <f>VLOOKUP(A7050,web_archive!D:AB,18,FALSE)</f>
        <v>#N/A</v>
      </c>
      <c r="O7050" s="6">
        <v>2</v>
      </c>
      <c r="P7050" s="6"/>
      <c r="Q7050" s="6"/>
      <c r="R7050" s="6"/>
      <c r="S7050" s="6"/>
      <c r="T7050" s="6"/>
      <c r="U7050" s="6" t="s">
        <v>24936</v>
      </c>
      <c r="V7050" s="6" t="s">
        <v>12299</v>
      </c>
      <c r="W7050" s="6" t="s">
        <v>12299</v>
      </c>
      <c r="X7050" s="6"/>
    </row>
    <row r="7051" spans="1:24" x14ac:dyDescent="0.3">
      <c r="A7051" s="6">
        <v>12927</v>
      </c>
      <c r="B7051" s="6" t="s">
        <v>24937</v>
      </c>
      <c r="C7051" s="6" t="s">
        <v>24938</v>
      </c>
      <c r="D7051" s="6">
        <v>18</v>
      </c>
      <c r="E7051" s="6">
        <v>20</v>
      </c>
      <c r="F7051" s="6"/>
      <c r="G7051" s="6">
        <v>10</v>
      </c>
      <c r="H7051" s="6"/>
      <c r="I7051" s="6"/>
      <c r="J7051" s="6"/>
      <c r="K7051" s="6"/>
      <c r="L7051" s="6" t="s">
        <v>12295</v>
      </c>
      <c r="M7051" s="6">
        <v>63</v>
      </c>
      <c r="N7051" s="6" t="e">
        <f>VLOOKUP(A7051,web_archive!D:AB,18,FALSE)</f>
        <v>#N/A</v>
      </c>
      <c r="O7051" s="6">
        <v>2</v>
      </c>
      <c r="P7051" s="6"/>
      <c r="Q7051" s="6"/>
      <c r="R7051" s="6"/>
      <c r="S7051" s="6"/>
      <c r="T7051" s="6"/>
      <c r="U7051" s="6" t="s">
        <v>24939</v>
      </c>
      <c r="V7051" s="6" t="s">
        <v>12489</v>
      </c>
      <c r="W7051" s="6" t="s">
        <v>12299</v>
      </c>
      <c r="X7051" s="6" t="s">
        <v>12299</v>
      </c>
    </row>
    <row r="7052" spans="1:24" x14ac:dyDescent="0.3">
      <c r="A7052" s="6">
        <v>12928</v>
      </c>
      <c r="B7052" s="6" t="s">
        <v>24940</v>
      </c>
      <c r="C7052" s="6" t="s">
        <v>24941</v>
      </c>
      <c r="D7052" s="6">
        <v>11</v>
      </c>
      <c r="E7052" s="6">
        <v>2</v>
      </c>
      <c r="F7052" s="6"/>
      <c r="G7052" s="6">
        <v>10</v>
      </c>
      <c r="H7052" s="6"/>
      <c r="I7052" s="6"/>
      <c r="J7052" s="6"/>
      <c r="K7052" s="6"/>
      <c r="L7052" s="6" t="s">
        <v>12295</v>
      </c>
      <c r="M7052" s="6">
        <v>63</v>
      </c>
      <c r="N7052" s="6" t="e">
        <f>VLOOKUP(A7052,web_archive!D:AB,18,FALSE)</f>
        <v>#N/A</v>
      </c>
      <c r="O7052" s="6">
        <v>2</v>
      </c>
      <c r="P7052" s="6"/>
      <c r="Q7052" s="6"/>
      <c r="R7052" s="6"/>
      <c r="S7052" s="6"/>
      <c r="T7052" s="6"/>
      <c r="U7052" s="6" t="s">
        <v>23902</v>
      </c>
      <c r="V7052" s="6" t="s">
        <v>12491</v>
      </c>
      <c r="W7052" s="6" t="s">
        <v>12299</v>
      </c>
      <c r="X7052" s="6" t="s">
        <v>12299</v>
      </c>
    </row>
    <row r="7053" spans="1:24" x14ac:dyDescent="0.3">
      <c r="A7053" s="6">
        <v>12929</v>
      </c>
      <c r="B7053" s="6" t="s">
        <v>24942</v>
      </c>
      <c r="C7053" s="6" t="s">
        <v>24943</v>
      </c>
      <c r="D7053" s="6">
        <v>18</v>
      </c>
      <c r="E7053" s="6">
        <v>20</v>
      </c>
      <c r="F7053" s="6"/>
      <c r="G7053" s="6">
        <v>10</v>
      </c>
      <c r="H7053" s="6"/>
      <c r="I7053" s="6"/>
      <c r="J7053" s="6"/>
      <c r="K7053" s="6"/>
      <c r="L7053" s="6" t="s">
        <v>12295</v>
      </c>
      <c r="M7053" s="6">
        <v>63</v>
      </c>
      <c r="N7053" s="6" t="e">
        <f>VLOOKUP(A7053,web_archive!D:AB,18,FALSE)</f>
        <v>#N/A</v>
      </c>
      <c r="O7053" s="6">
        <v>2</v>
      </c>
      <c r="P7053" s="6"/>
      <c r="Q7053" s="6"/>
      <c r="R7053" s="6"/>
      <c r="S7053" s="6"/>
      <c r="T7053" s="6"/>
      <c r="U7053" s="6" t="s">
        <v>24944</v>
      </c>
      <c r="V7053" s="6" t="s">
        <v>12299</v>
      </c>
      <c r="W7053" s="6" t="s">
        <v>12299</v>
      </c>
      <c r="X7053" s="6"/>
    </row>
    <row r="7054" spans="1:24" x14ac:dyDescent="0.3">
      <c r="A7054" s="6">
        <v>12930</v>
      </c>
      <c r="B7054" s="6" t="s">
        <v>24945</v>
      </c>
      <c r="C7054" s="6" t="s">
        <v>24946</v>
      </c>
      <c r="D7054" s="6">
        <v>18</v>
      </c>
      <c r="E7054" s="6">
        <v>20</v>
      </c>
      <c r="F7054" s="6"/>
      <c r="G7054" s="6">
        <v>10</v>
      </c>
      <c r="H7054" s="6"/>
      <c r="I7054" s="6"/>
      <c r="J7054" s="6"/>
      <c r="K7054" s="6"/>
      <c r="L7054" s="6" t="s">
        <v>12295</v>
      </c>
      <c r="M7054" s="6">
        <v>63</v>
      </c>
      <c r="N7054" s="6" t="e">
        <f>VLOOKUP(A7054,web_archive!D:AB,18,FALSE)</f>
        <v>#N/A</v>
      </c>
      <c r="O7054" s="6">
        <v>2</v>
      </c>
      <c r="P7054" s="6"/>
      <c r="Q7054" s="6"/>
      <c r="R7054" s="6"/>
      <c r="S7054" s="6"/>
      <c r="T7054" s="6"/>
      <c r="U7054" s="6" t="s">
        <v>24947</v>
      </c>
      <c r="V7054" s="6" t="s">
        <v>12299</v>
      </c>
      <c r="W7054" s="6" t="s">
        <v>12299</v>
      </c>
      <c r="X7054" s="6"/>
    </row>
    <row r="7055" spans="1:24" x14ac:dyDescent="0.3">
      <c r="A7055" s="6">
        <v>12931</v>
      </c>
      <c r="B7055" s="6" t="s">
        <v>24948</v>
      </c>
      <c r="C7055" s="6" t="s">
        <v>24949</v>
      </c>
      <c r="D7055" s="6">
        <v>18</v>
      </c>
      <c r="E7055" s="6">
        <v>20</v>
      </c>
      <c r="F7055" s="6"/>
      <c r="G7055" s="6">
        <v>10</v>
      </c>
      <c r="H7055" s="6"/>
      <c r="I7055" s="6"/>
      <c r="J7055" s="6"/>
      <c r="K7055" s="6"/>
      <c r="L7055" s="6" t="s">
        <v>12295</v>
      </c>
      <c r="M7055" s="6">
        <v>63</v>
      </c>
      <c r="N7055" s="6" t="e">
        <f>VLOOKUP(A7055,web_archive!D:AB,18,FALSE)</f>
        <v>#N/A</v>
      </c>
      <c r="O7055" s="6">
        <v>2</v>
      </c>
      <c r="P7055" s="6"/>
      <c r="Q7055" s="6"/>
      <c r="R7055" s="6"/>
      <c r="S7055" s="6"/>
      <c r="T7055" s="6"/>
      <c r="U7055" s="6" t="s">
        <v>24950</v>
      </c>
      <c r="V7055" s="6" t="s">
        <v>12299</v>
      </c>
      <c r="W7055" s="6" t="s">
        <v>12299</v>
      </c>
      <c r="X7055" s="6"/>
    </row>
    <row r="7056" spans="1:24" x14ac:dyDescent="0.3">
      <c r="A7056" s="6">
        <v>12932</v>
      </c>
      <c r="B7056" s="6" t="s">
        <v>24951</v>
      </c>
      <c r="C7056" s="6" t="s">
        <v>24952</v>
      </c>
      <c r="D7056" s="6">
        <v>18</v>
      </c>
      <c r="E7056" s="6">
        <v>20</v>
      </c>
      <c r="F7056" s="6"/>
      <c r="G7056" s="6">
        <v>10</v>
      </c>
      <c r="H7056" s="6"/>
      <c r="I7056" s="6"/>
      <c r="J7056" s="6"/>
      <c r="K7056" s="6"/>
      <c r="L7056" s="6" t="s">
        <v>12295</v>
      </c>
      <c r="M7056" s="6">
        <v>63</v>
      </c>
      <c r="N7056" s="6" t="e">
        <f>VLOOKUP(A7056,web_archive!D:AB,18,FALSE)</f>
        <v>#N/A</v>
      </c>
      <c r="O7056" s="6">
        <v>2</v>
      </c>
      <c r="P7056" s="6"/>
      <c r="Q7056" s="6"/>
      <c r="R7056" s="6"/>
      <c r="S7056" s="6"/>
      <c r="T7056" s="6"/>
      <c r="U7056" s="6" t="s">
        <v>24953</v>
      </c>
      <c r="V7056" s="6" t="s">
        <v>12299</v>
      </c>
      <c r="W7056" s="6" t="s">
        <v>12299</v>
      </c>
      <c r="X7056" s="6"/>
    </row>
    <row r="7057" spans="1:23" x14ac:dyDescent="0.3">
      <c r="A7057" s="6">
        <v>12933</v>
      </c>
      <c r="B7057" s="6" t="s">
        <v>24954</v>
      </c>
      <c r="C7057" s="6" t="s">
        <v>24955</v>
      </c>
      <c r="D7057" s="6">
        <v>18</v>
      </c>
      <c r="E7057" s="6">
        <v>20</v>
      </c>
      <c r="F7057" s="6"/>
      <c r="G7057" s="6">
        <v>10</v>
      </c>
      <c r="H7057" s="6"/>
      <c r="I7057" s="6"/>
      <c r="J7057" s="6"/>
      <c r="K7057" s="6"/>
      <c r="L7057" s="6" t="s">
        <v>12295</v>
      </c>
      <c r="M7057" s="6">
        <v>63</v>
      </c>
      <c r="N7057" s="6" t="e">
        <f>VLOOKUP(A7057,web_archive!D:AB,18,FALSE)</f>
        <v>#N/A</v>
      </c>
      <c r="O7057" s="6">
        <v>2</v>
      </c>
      <c r="P7057" s="6"/>
      <c r="Q7057" s="6"/>
      <c r="R7057" s="6"/>
      <c r="S7057" s="6"/>
      <c r="T7057" s="6"/>
      <c r="U7057" s="6" t="s">
        <v>24956</v>
      </c>
      <c r="V7057" s="6" t="s">
        <v>12299</v>
      </c>
      <c r="W7057" s="6" t="s">
        <v>12299</v>
      </c>
    </row>
    <row r="7058" spans="1:23" x14ac:dyDescent="0.3">
      <c r="A7058" s="6">
        <v>12934</v>
      </c>
      <c r="B7058" s="6" t="s">
        <v>24957</v>
      </c>
      <c r="C7058" s="6" t="s">
        <v>24958</v>
      </c>
      <c r="D7058" s="6">
        <v>18</v>
      </c>
      <c r="E7058" s="6">
        <v>20</v>
      </c>
      <c r="F7058" s="6"/>
      <c r="G7058" s="6">
        <v>10</v>
      </c>
      <c r="H7058" s="6"/>
      <c r="I7058" s="6"/>
      <c r="J7058" s="6"/>
      <c r="K7058" s="6"/>
      <c r="L7058" s="6" t="s">
        <v>12295</v>
      </c>
      <c r="M7058" s="6">
        <v>63</v>
      </c>
      <c r="N7058" s="6" t="e">
        <f>VLOOKUP(A7058,web_archive!D:AB,18,FALSE)</f>
        <v>#N/A</v>
      </c>
      <c r="O7058" s="6">
        <v>2</v>
      </c>
      <c r="P7058" s="6"/>
      <c r="Q7058" s="6"/>
      <c r="R7058" s="6"/>
      <c r="S7058" s="6"/>
      <c r="T7058" s="6"/>
      <c r="U7058" s="6" t="s">
        <v>24959</v>
      </c>
      <c r="V7058" s="6" t="s">
        <v>12299</v>
      </c>
      <c r="W7058" s="6" t="s">
        <v>12299</v>
      </c>
    </row>
    <row r="7059" spans="1:23" x14ac:dyDescent="0.3">
      <c r="A7059" s="6">
        <v>12935</v>
      </c>
      <c r="B7059" s="6" t="s">
        <v>24960</v>
      </c>
      <c r="C7059" s="6" t="s">
        <v>24961</v>
      </c>
      <c r="D7059" s="6">
        <v>18</v>
      </c>
      <c r="E7059" s="6">
        <v>20</v>
      </c>
      <c r="F7059" s="6"/>
      <c r="G7059" s="6">
        <v>10</v>
      </c>
      <c r="H7059" s="6"/>
      <c r="I7059" s="6"/>
      <c r="J7059" s="6"/>
      <c r="K7059" s="6"/>
      <c r="L7059" s="6" t="s">
        <v>12295</v>
      </c>
      <c r="M7059" s="6">
        <v>63</v>
      </c>
      <c r="N7059" s="6" t="e">
        <f>VLOOKUP(A7059,web_archive!D:AB,18,FALSE)</f>
        <v>#N/A</v>
      </c>
      <c r="O7059" s="6">
        <v>2</v>
      </c>
      <c r="P7059" s="6"/>
      <c r="Q7059" s="6"/>
      <c r="R7059" s="6"/>
      <c r="S7059" s="6"/>
      <c r="T7059" s="6"/>
      <c r="U7059" s="6" t="s">
        <v>24962</v>
      </c>
      <c r="V7059" s="6" t="s">
        <v>12299</v>
      </c>
      <c r="W7059" s="6" t="s">
        <v>12299</v>
      </c>
    </row>
    <row r="7060" spans="1:23" x14ac:dyDescent="0.3">
      <c r="A7060" s="6">
        <v>12936</v>
      </c>
      <c r="B7060" s="6" t="s">
        <v>24963</v>
      </c>
      <c r="C7060" s="6" t="s">
        <v>24964</v>
      </c>
      <c r="D7060" s="6">
        <v>18</v>
      </c>
      <c r="E7060" s="6">
        <v>20</v>
      </c>
      <c r="F7060" s="6"/>
      <c r="G7060" s="6">
        <v>10</v>
      </c>
      <c r="H7060" s="6"/>
      <c r="I7060" s="6"/>
      <c r="J7060" s="6"/>
      <c r="K7060" s="6"/>
      <c r="L7060" s="6" t="s">
        <v>12295</v>
      </c>
      <c r="M7060" s="6">
        <v>63</v>
      </c>
      <c r="N7060" s="6" t="e">
        <f>VLOOKUP(A7060,web_archive!D:AB,18,FALSE)</f>
        <v>#N/A</v>
      </c>
      <c r="O7060" s="6">
        <v>2</v>
      </c>
      <c r="P7060" s="6"/>
      <c r="Q7060" s="6"/>
      <c r="R7060" s="6"/>
      <c r="S7060" s="6"/>
      <c r="T7060" s="6"/>
      <c r="U7060" s="6" t="s">
        <v>24965</v>
      </c>
      <c r="V7060" s="6" t="s">
        <v>12299</v>
      </c>
      <c r="W7060" s="6" t="s">
        <v>12299</v>
      </c>
    </row>
    <row r="7061" spans="1:23" x14ac:dyDescent="0.3">
      <c r="A7061" s="6">
        <v>12937</v>
      </c>
      <c r="B7061" s="6" t="s">
        <v>24966</v>
      </c>
      <c r="C7061" s="6" t="s">
        <v>24967</v>
      </c>
      <c r="D7061" s="6">
        <v>18</v>
      </c>
      <c r="E7061" s="6">
        <v>20</v>
      </c>
      <c r="F7061" s="6"/>
      <c r="G7061" s="6">
        <v>10</v>
      </c>
      <c r="H7061" s="6"/>
      <c r="I7061" s="6"/>
      <c r="J7061" s="6"/>
      <c r="K7061" s="6"/>
      <c r="L7061" s="6" t="s">
        <v>12295</v>
      </c>
      <c r="M7061" s="6">
        <v>63</v>
      </c>
      <c r="N7061" s="6" t="e">
        <f>VLOOKUP(A7061,web_archive!D:AB,18,FALSE)</f>
        <v>#N/A</v>
      </c>
      <c r="O7061" s="6">
        <v>2</v>
      </c>
      <c r="P7061" s="6"/>
      <c r="Q7061" s="6"/>
      <c r="R7061" s="6"/>
      <c r="S7061" s="6"/>
      <c r="T7061" s="6"/>
      <c r="U7061" s="6" t="s">
        <v>24968</v>
      </c>
      <c r="V7061" s="6" t="s">
        <v>12299</v>
      </c>
      <c r="W7061" s="6" t="s">
        <v>12299</v>
      </c>
    </row>
    <row r="7062" spans="1:23" x14ac:dyDescent="0.3">
      <c r="A7062" s="6">
        <v>12938</v>
      </c>
      <c r="B7062" s="6" t="s">
        <v>24969</v>
      </c>
      <c r="C7062" s="6" t="s">
        <v>24970</v>
      </c>
      <c r="D7062" s="6">
        <v>18</v>
      </c>
      <c r="E7062" s="6">
        <v>20</v>
      </c>
      <c r="F7062" s="6"/>
      <c r="G7062" s="6">
        <v>0</v>
      </c>
      <c r="H7062" s="6"/>
      <c r="I7062" s="6"/>
      <c r="J7062" s="6"/>
      <c r="K7062" s="6"/>
      <c r="L7062" s="6" t="s">
        <v>12295</v>
      </c>
      <c r="M7062" s="6">
        <v>63</v>
      </c>
      <c r="N7062" s="6" t="e">
        <f>VLOOKUP(A7062,web_archive!D:AB,18,FALSE)</f>
        <v>#N/A</v>
      </c>
      <c r="O7062" s="6">
        <v>2</v>
      </c>
      <c r="P7062" s="6"/>
      <c r="Q7062" s="6"/>
      <c r="R7062" s="6"/>
      <c r="S7062" s="6"/>
      <c r="T7062" s="6"/>
      <c r="U7062" s="6" t="s">
        <v>24971</v>
      </c>
      <c r="V7062" s="6" t="s">
        <v>12299</v>
      </c>
      <c r="W7062" s="6" t="s">
        <v>12299</v>
      </c>
    </row>
    <row r="7063" spans="1:23" x14ac:dyDescent="0.3">
      <c r="A7063" s="6">
        <v>12939</v>
      </c>
      <c r="B7063" s="6" t="s">
        <v>24972</v>
      </c>
      <c r="C7063" s="6" t="s">
        <v>24973</v>
      </c>
      <c r="D7063" s="6">
        <v>18</v>
      </c>
      <c r="E7063" s="6">
        <v>20</v>
      </c>
      <c r="F7063" s="6"/>
      <c r="G7063" s="6">
        <v>0</v>
      </c>
      <c r="H7063" s="6"/>
      <c r="I7063" s="6"/>
      <c r="J7063" s="6"/>
      <c r="K7063" s="6"/>
      <c r="L7063" s="6" t="s">
        <v>12295</v>
      </c>
      <c r="M7063" s="6">
        <v>63</v>
      </c>
      <c r="N7063" s="6" t="e">
        <f>VLOOKUP(A7063,web_archive!D:AB,18,FALSE)</f>
        <v>#N/A</v>
      </c>
      <c r="O7063" s="6">
        <v>2</v>
      </c>
      <c r="P7063" s="6"/>
      <c r="Q7063" s="6"/>
      <c r="R7063" s="6"/>
      <c r="S7063" s="6"/>
      <c r="T7063" s="6"/>
      <c r="U7063" s="6" t="s">
        <v>24974</v>
      </c>
      <c r="V7063" s="6" t="s">
        <v>12299</v>
      </c>
      <c r="W7063" s="6" t="s">
        <v>12299</v>
      </c>
    </row>
    <row r="7064" spans="1:23" x14ac:dyDescent="0.3">
      <c r="A7064" s="6">
        <v>12940</v>
      </c>
      <c r="B7064" s="6" t="s">
        <v>24975</v>
      </c>
      <c r="C7064" s="6" t="s">
        <v>24976</v>
      </c>
      <c r="D7064" s="6">
        <v>18</v>
      </c>
      <c r="E7064" s="6">
        <v>20</v>
      </c>
      <c r="F7064" s="6"/>
      <c r="G7064" s="6">
        <v>0</v>
      </c>
      <c r="H7064" s="6"/>
      <c r="I7064" s="6"/>
      <c r="J7064" s="6"/>
      <c r="K7064" s="6"/>
      <c r="L7064" s="6" t="s">
        <v>12295</v>
      </c>
      <c r="M7064" s="6">
        <v>63</v>
      </c>
      <c r="N7064" s="6" t="e">
        <f>VLOOKUP(A7064,web_archive!D:AB,18,FALSE)</f>
        <v>#N/A</v>
      </c>
      <c r="O7064" s="6">
        <v>2</v>
      </c>
      <c r="P7064" s="6"/>
      <c r="Q7064" s="6"/>
      <c r="R7064" s="6"/>
      <c r="S7064" s="6"/>
      <c r="T7064" s="6"/>
      <c r="U7064" s="6" t="s">
        <v>24977</v>
      </c>
      <c r="V7064" s="6" t="s">
        <v>12299</v>
      </c>
      <c r="W7064" s="6" t="s">
        <v>12299</v>
      </c>
    </row>
    <row r="7065" spans="1:23" x14ac:dyDescent="0.3">
      <c r="A7065" s="6">
        <v>12941</v>
      </c>
      <c r="B7065" s="6" t="s">
        <v>24978</v>
      </c>
      <c r="C7065" s="6" t="s">
        <v>24979</v>
      </c>
      <c r="D7065" s="6">
        <v>18</v>
      </c>
      <c r="E7065" s="6">
        <v>20</v>
      </c>
      <c r="F7065" s="6"/>
      <c r="G7065" s="6">
        <v>0</v>
      </c>
      <c r="H7065" s="6"/>
      <c r="I7065" s="6"/>
      <c r="J7065" s="6"/>
      <c r="K7065" s="6"/>
      <c r="L7065" s="6" t="s">
        <v>12295</v>
      </c>
      <c r="M7065" s="6">
        <v>63</v>
      </c>
      <c r="N7065" s="6" t="e">
        <f>VLOOKUP(A7065,web_archive!D:AB,18,FALSE)</f>
        <v>#N/A</v>
      </c>
      <c r="O7065" s="6">
        <v>2</v>
      </c>
      <c r="P7065" s="6"/>
      <c r="Q7065" s="6"/>
      <c r="R7065" s="6"/>
      <c r="S7065" s="6"/>
      <c r="T7065" s="6"/>
      <c r="U7065" s="6" t="s">
        <v>24980</v>
      </c>
      <c r="V7065" s="6" t="s">
        <v>12299</v>
      </c>
      <c r="W7065" s="6" t="s">
        <v>12299</v>
      </c>
    </row>
    <row r="7066" spans="1:23" x14ac:dyDescent="0.3">
      <c r="A7066" s="6">
        <v>12942</v>
      </c>
      <c r="B7066" s="6" t="s">
        <v>24981</v>
      </c>
      <c r="C7066" s="6" t="s">
        <v>24982</v>
      </c>
      <c r="D7066" s="6">
        <v>18</v>
      </c>
      <c r="E7066" s="6">
        <v>20</v>
      </c>
      <c r="F7066" s="6"/>
      <c r="G7066" s="6">
        <v>0</v>
      </c>
      <c r="H7066" s="6"/>
      <c r="I7066" s="6"/>
      <c r="J7066" s="6"/>
      <c r="K7066" s="6"/>
      <c r="L7066" s="6" t="s">
        <v>12295</v>
      </c>
      <c r="M7066" s="6">
        <v>63</v>
      </c>
      <c r="N7066" s="6" t="e">
        <f>VLOOKUP(A7066,web_archive!D:AB,18,FALSE)</f>
        <v>#N/A</v>
      </c>
      <c r="O7066" s="6">
        <v>2</v>
      </c>
      <c r="P7066" s="6"/>
      <c r="Q7066" s="6"/>
      <c r="R7066" s="6"/>
      <c r="S7066" s="6"/>
      <c r="T7066" s="6"/>
      <c r="U7066" s="6" t="s">
        <v>24983</v>
      </c>
      <c r="V7066" s="6" t="s">
        <v>12299</v>
      </c>
      <c r="W7066" s="6" t="s">
        <v>12299</v>
      </c>
    </row>
    <row r="7067" spans="1:23" x14ac:dyDescent="0.3">
      <c r="A7067" s="6">
        <v>12943</v>
      </c>
      <c r="B7067" s="6" t="s">
        <v>24984</v>
      </c>
      <c r="C7067" s="6" t="s">
        <v>24985</v>
      </c>
      <c r="D7067" s="6">
        <v>18</v>
      </c>
      <c r="E7067" s="6">
        <v>20</v>
      </c>
      <c r="F7067" s="6"/>
      <c r="G7067" s="6">
        <v>0</v>
      </c>
      <c r="H7067" s="6"/>
      <c r="I7067" s="6"/>
      <c r="J7067" s="6"/>
      <c r="K7067" s="6"/>
      <c r="L7067" s="6" t="s">
        <v>12295</v>
      </c>
      <c r="M7067" s="6">
        <v>63</v>
      </c>
      <c r="N7067" s="6" t="e">
        <f>VLOOKUP(A7067,web_archive!D:AB,18,FALSE)</f>
        <v>#N/A</v>
      </c>
      <c r="O7067" s="6">
        <v>2</v>
      </c>
      <c r="P7067" s="6"/>
      <c r="Q7067" s="6"/>
      <c r="R7067" s="6"/>
      <c r="S7067" s="6"/>
      <c r="T7067" s="6"/>
      <c r="U7067" s="6" t="s">
        <v>24986</v>
      </c>
      <c r="V7067" s="6" t="s">
        <v>12299</v>
      </c>
      <c r="W7067" s="6" t="s">
        <v>12299</v>
      </c>
    </row>
    <row r="7068" spans="1:23" x14ac:dyDescent="0.3">
      <c r="A7068" s="6">
        <v>12944</v>
      </c>
      <c r="B7068" s="6" t="s">
        <v>24987</v>
      </c>
      <c r="C7068" s="6" t="s">
        <v>24988</v>
      </c>
      <c r="D7068" s="6">
        <v>18</v>
      </c>
      <c r="E7068" s="6">
        <v>20</v>
      </c>
      <c r="F7068" s="6"/>
      <c r="G7068" s="6">
        <v>0</v>
      </c>
      <c r="H7068" s="6"/>
      <c r="I7068" s="6"/>
      <c r="J7068" s="6"/>
      <c r="K7068" s="6"/>
      <c r="L7068" s="6" t="s">
        <v>12295</v>
      </c>
      <c r="M7068" s="6">
        <v>63</v>
      </c>
      <c r="N7068" s="6" t="e">
        <f>VLOOKUP(A7068,web_archive!D:AB,18,FALSE)</f>
        <v>#N/A</v>
      </c>
      <c r="O7068" s="6">
        <v>2</v>
      </c>
      <c r="P7068" s="6"/>
      <c r="Q7068" s="6"/>
      <c r="R7068" s="6"/>
      <c r="S7068" s="6"/>
      <c r="T7068" s="6"/>
      <c r="U7068" s="6" t="s">
        <v>24989</v>
      </c>
      <c r="V7068" s="6" t="s">
        <v>12299</v>
      </c>
      <c r="W7068" s="6" t="s">
        <v>12299</v>
      </c>
    </row>
    <row r="7069" spans="1:23" x14ac:dyDescent="0.3">
      <c r="A7069" s="6">
        <v>12945</v>
      </c>
      <c r="B7069" s="6" t="s">
        <v>24990</v>
      </c>
      <c r="C7069" s="6" t="s">
        <v>24991</v>
      </c>
      <c r="D7069" s="6">
        <v>18</v>
      </c>
      <c r="E7069" s="6">
        <v>20</v>
      </c>
      <c r="F7069" s="6"/>
      <c r="G7069" s="6">
        <v>0</v>
      </c>
      <c r="H7069" s="6"/>
      <c r="I7069" s="6"/>
      <c r="J7069" s="6"/>
      <c r="K7069" s="6"/>
      <c r="L7069" s="6" t="s">
        <v>12295</v>
      </c>
      <c r="M7069" s="6">
        <v>63</v>
      </c>
      <c r="N7069" s="6" t="e">
        <f>VLOOKUP(A7069,web_archive!D:AB,18,FALSE)</f>
        <v>#N/A</v>
      </c>
      <c r="O7069" s="6">
        <v>2</v>
      </c>
      <c r="P7069" s="6"/>
      <c r="Q7069" s="6"/>
      <c r="R7069" s="6"/>
      <c r="S7069" s="6"/>
      <c r="T7069" s="6"/>
      <c r="U7069" s="6" t="s">
        <v>24992</v>
      </c>
      <c r="V7069" s="6" t="s">
        <v>12299</v>
      </c>
      <c r="W7069" s="6" t="s">
        <v>12299</v>
      </c>
    </row>
    <row r="7070" spans="1:23" x14ac:dyDescent="0.3">
      <c r="A7070" s="6">
        <v>12946</v>
      </c>
      <c r="B7070" s="6" t="s">
        <v>24993</v>
      </c>
      <c r="C7070" s="6" t="s">
        <v>24994</v>
      </c>
      <c r="D7070" s="6">
        <v>18</v>
      </c>
      <c r="E7070" s="6">
        <v>20</v>
      </c>
      <c r="F7070" s="6"/>
      <c r="G7070" s="6">
        <v>0</v>
      </c>
      <c r="H7070" s="6"/>
      <c r="I7070" s="6"/>
      <c r="J7070" s="6"/>
      <c r="K7070" s="6"/>
      <c r="L7070" s="6" t="s">
        <v>12295</v>
      </c>
      <c r="M7070" s="6">
        <v>63</v>
      </c>
      <c r="N7070" s="6" t="e">
        <f>VLOOKUP(A7070,web_archive!D:AB,18,FALSE)</f>
        <v>#N/A</v>
      </c>
      <c r="O7070" s="6">
        <v>2</v>
      </c>
      <c r="P7070" s="6"/>
      <c r="Q7070" s="6"/>
      <c r="R7070" s="6"/>
      <c r="S7070" s="6"/>
      <c r="T7070" s="6"/>
      <c r="U7070" s="6" t="s">
        <v>24995</v>
      </c>
      <c r="V7070" s="6" t="s">
        <v>12299</v>
      </c>
      <c r="W7070" s="6" t="s">
        <v>12299</v>
      </c>
    </row>
    <row r="7071" spans="1:23" x14ac:dyDescent="0.3">
      <c r="A7071" s="6">
        <v>12947</v>
      </c>
      <c r="B7071" s="6" t="s">
        <v>24996</v>
      </c>
      <c r="C7071" s="6" t="s">
        <v>24997</v>
      </c>
      <c r="D7071" s="6">
        <v>18</v>
      </c>
      <c r="E7071" s="6">
        <v>20</v>
      </c>
      <c r="F7071" s="6"/>
      <c r="G7071" s="6">
        <v>0</v>
      </c>
      <c r="H7071" s="6"/>
      <c r="I7071" s="6"/>
      <c r="J7071" s="6"/>
      <c r="K7071" s="6"/>
      <c r="L7071" s="6" t="s">
        <v>12295</v>
      </c>
      <c r="M7071" s="6">
        <v>63</v>
      </c>
      <c r="N7071" s="6" t="e">
        <f>VLOOKUP(A7071,web_archive!D:AB,18,FALSE)</f>
        <v>#N/A</v>
      </c>
      <c r="O7071" s="6">
        <v>2</v>
      </c>
      <c r="P7071" s="6"/>
      <c r="Q7071" s="6"/>
      <c r="R7071" s="6"/>
      <c r="S7071" s="6"/>
      <c r="T7071" s="6"/>
      <c r="U7071" s="6" t="s">
        <v>24998</v>
      </c>
      <c r="V7071" s="6" t="s">
        <v>12299</v>
      </c>
      <c r="W7071" s="6" t="s">
        <v>12299</v>
      </c>
    </row>
    <row r="7072" spans="1:23" x14ac:dyDescent="0.3">
      <c r="A7072" s="6">
        <v>12948</v>
      </c>
      <c r="B7072" s="6" t="s">
        <v>24999</v>
      </c>
      <c r="C7072" s="6" t="s">
        <v>25000</v>
      </c>
      <c r="D7072" s="6">
        <v>18</v>
      </c>
      <c r="E7072" s="6">
        <v>20</v>
      </c>
      <c r="F7072" s="6"/>
      <c r="G7072" s="6">
        <v>0</v>
      </c>
      <c r="H7072" s="6"/>
      <c r="I7072" s="6"/>
      <c r="J7072" s="6"/>
      <c r="K7072" s="6"/>
      <c r="L7072" s="6" t="s">
        <v>12295</v>
      </c>
      <c r="M7072" s="6">
        <v>63</v>
      </c>
      <c r="N7072" s="6" t="e">
        <f>VLOOKUP(A7072,web_archive!D:AB,18,FALSE)</f>
        <v>#N/A</v>
      </c>
      <c r="O7072" s="6">
        <v>2</v>
      </c>
      <c r="P7072" s="6"/>
      <c r="Q7072" s="6"/>
      <c r="R7072" s="6"/>
      <c r="S7072" s="6"/>
      <c r="T7072" s="6"/>
      <c r="U7072" s="6" t="s">
        <v>25001</v>
      </c>
      <c r="V7072" s="6" t="s">
        <v>12299</v>
      </c>
      <c r="W7072" s="6" t="s">
        <v>12299</v>
      </c>
    </row>
    <row r="7073" spans="1:23" x14ac:dyDescent="0.3">
      <c r="A7073" s="6">
        <v>12949</v>
      </c>
      <c r="B7073" s="6" t="s">
        <v>25002</v>
      </c>
      <c r="C7073" s="6" t="s">
        <v>25003</v>
      </c>
      <c r="D7073" s="6">
        <v>18</v>
      </c>
      <c r="E7073" s="6">
        <v>20</v>
      </c>
      <c r="F7073" s="6"/>
      <c r="G7073" s="6">
        <v>10</v>
      </c>
      <c r="H7073" s="6"/>
      <c r="I7073" s="6"/>
      <c r="J7073" s="6"/>
      <c r="K7073" s="6"/>
      <c r="L7073" s="6" t="s">
        <v>12295</v>
      </c>
      <c r="M7073" s="6">
        <v>63</v>
      </c>
      <c r="N7073" s="6" t="e">
        <f>VLOOKUP(A7073,web_archive!D:AB,18,FALSE)</f>
        <v>#N/A</v>
      </c>
      <c r="O7073" s="6">
        <v>2</v>
      </c>
      <c r="P7073" s="6"/>
      <c r="Q7073" s="6"/>
      <c r="R7073" s="6"/>
      <c r="S7073" s="6"/>
      <c r="T7073" s="6"/>
      <c r="U7073" s="6" t="s">
        <v>25004</v>
      </c>
      <c r="V7073" s="6" t="s">
        <v>12299</v>
      </c>
      <c r="W7073" s="6" t="s">
        <v>12299</v>
      </c>
    </row>
    <row r="7074" spans="1:23" x14ac:dyDescent="0.3">
      <c r="A7074" s="6">
        <v>12950</v>
      </c>
      <c r="B7074" s="6" t="s">
        <v>25005</v>
      </c>
      <c r="C7074" s="6" t="s">
        <v>25006</v>
      </c>
      <c r="D7074" s="6">
        <v>18</v>
      </c>
      <c r="E7074" s="6">
        <v>20</v>
      </c>
      <c r="F7074" s="6"/>
      <c r="G7074" s="6">
        <v>10</v>
      </c>
      <c r="H7074" s="6"/>
      <c r="I7074" s="6"/>
      <c r="J7074" s="6"/>
      <c r="K7074" s="6"/>
      <c r="L7074" s="6" t="s">
        <v>12295</v>
      </c>
      <c r="M7074" s="6">
        <v>63</v>
      </c>
      <c r="N7074" s="6" t="e">
        <f>VLOOKUP(A7074,web_archive!D:AB,18,FALSE)</f>
        <v>#N/A</v>
      </c>
      <c r="O7074" s="6">
        <v>2</v>
      </c>
      <c r="P7074" s="6"/>
      <c r="Q7074" s="6"/>
      <c r="R7074" s="6"/>
      <c r="S7074" s="6"/>
      <c r="T7074" s="6"/>
      <c r="U7074" s="6" t="s">
        <v>25007</v>
      </c>
      <c r="V7074" s="6" t="s">
        <v>12299</v>
      </c>
      <c r="W7074" s="6" t="s">
        <v>12299</v>
      </c>
    </row>
    <row r="7075" spans="1:23" x14ac:dyDescent="0.3">
      <c r="A7075" s="6">
        <v>12951</v>
      </c>
      <c r="B7075" s="6" t="s">
        <v>25008</v>
      </c>
      <c r="C7075" s="6" t="s">
        <v>25009</v>
      </c>
      <c r="D7075" s="6">
        <v>18</v>
      </c>
      <c r="E7075" s="6">
        <v>20</v>
      </c>
      <c r="F7075" s="6"/>
      <c r="G7075" s="6">
        <v>0</v>
      </c>
      <c r="H7075" s="6"/>
      <c r="I7075" s="6"/>
      <c r="J7075" s="6"/>
      <c r="K7075" s="6"/>
      <c r="L7075" s="6" t="s">
        <v>12295</v>
      </c>
      <c r="M7075" s="6">
        <v>63</v>
      </c>
      <c r="N7075" s="6" t="e">
        <f>VLOOKUP(A7075,web_archive!D:AB,18,FALSE)</f>
        <v>#N/A</v>
      </c>
      <c r="O7075" s="6">
        <v>2</v>
      </c>
      <c r="P7075" s="6"/>
      <c r="Q7075" s="6"/>
      <c r="R7075" s="6"/>
      <c r="S7075" s="6"/>
      <c r="T7075" s="6"/>
      <c r="U7075" s="6" t="s">
        <v>25010</v>
      </c>
      <c r="V7075" s="6" t="s">
        <v>12299</v>
      </c>
      <c r="W7075" s="6" t="s">
        <v>12299</v>
      </c>
    </row>
    <row r="7076" spans="1:23" x14ac:dyDescent="0.3">
      <c r="A7076" s="6">
        <v>12952</v>
      </c>
      <c r="B7076" s="6" t="s">
        <v>25011</v>
      </c>
      <c r="C7076" s="6" t="s">
        <v>25012</v>
      </c>
      <c r="D7076" s="6">
        <v>18</v>
      </c>
      <c r="E7076" s="6">
        <v>20</v>
      </c>
      <c r="F7076" s="6"/>
      <c r="G7076" s="6">
        <v>0</v>
      </c>
      <c r="H7076" s="6"/>
      <c r="I7076" s="6"/>
      <c r="J7076" s="6"/>
      <c r="K7076" s="6"/>
      <c r="L7076" s="6" t="s">
        <v>12295</v>
      </c>
      <c r="M7076" s="6">
        <v>63</v>
      </c>
      <c r="N7076" s="6" t="e">
        <f>VLOOKUP(A7076,web_archive!D:AB,18,FALSE)</f>
        <v>#N/A</v>
      </c>
      <c r="O7076" s="6">
        <v>2</v>
      </c>
      <c r="P7076" s="6"/>
      <c r="Q7076" s="6"/>
      <c r="R7076" s="6"/>
      <c r="S7076" s="6"/>
      <c r="T7076" s="6"/>
      <c r="U7076" s="6" t="s">
        <v>25013</v>
      </c>
      <c r="V7076" s="6" t="s">
        <v>12299</v>
      </c>
      <c r="W7076" s="6" t="s">
        <v>12299</v>
      </c>
    </row>
    <row r="7077" spans="1:23" x14ac:dyDescent="0.3">
      <c r="A7077" s="6">
        <v>12953</v>
      </c>
      <c r="B7077" s="6" t="s">
        <v>25014</v>
      </c>
      <c r="C7077" s="6" t="s">
        <v>25015</v>
      </c>
      <c r="D7077" s="6">
        <v>18</v>
      </c>
      <c r="E7077" s="6">
        <v>20</v>
      </c>
      <c r="F7077" s="6"/>
      <c r="G7077" s="6">
        <v>0</v>
      </c>
      <c r="H7077" s="6"/>
      <c r="I7077" s="6"/>
      <c r="J7077" s="6"/>
      <c r="K7077" s="6"/>
      <c r="L7077" s="6" t="s">
        <v>12295</v>
      </c>
      <c r="M7077" s="6">
        <v>63</v>
      </c>
      <c r="N7077" s="6" t="e">
        <f>VLOOKUP(A7077,web_archive!D:AB,18,FALSE)</f>
        <v>#N/A</v>
      </c>
      <c r="O7077" s="6">
        <v>2</v>
      </c>
      <c r="P7077" s="6"/>
      <c r="Q7077" s="6"/>
      <c r="R7077" s="6"/>
      <c r="S7077" s="6"/>
      <c r="T7077" s="6"/>
      <c r="U7077" s="6" t="s">
        <v>25016</v>
      </c>
      <c r="V7077" s="6" t="s">
        <v>12299</v>
      </c>
      <c r="W7077" s="6" t="s">
        <v>12299</v>
      </c>
    </row>
    <row r="7078" spans="1:23" x14ac:dyDescent="0.3">
      <c r="A7078" s="6">
        <v>12954</v>
      </c>
      <c r="B7078" s="6" t="s">
        <v>25017</v>
      </c>
      <c r="C7078" s="6" t="s">
        <v>25018</v>
      </c>
      <c r="D7078" s="6">
        <v>18</v>
      </c>
      <c r="E7078" s="6">
        <v>20</v>
      </c>
      <c r="F7078" s="6"/>
      <c r="G7078" s="6">
        <v>0</v>
      </c>
      <c r="H7078" s="6"/>
      <c r="I7078" s="6"/>
      <c r="J7078" s="6"/>
      <c r="K7078" s="6"/>
      <c r="L7078" s="6" t="s">
        <v>12295</v>
      </c>
      <c r="M7078" s="6">
        <v>63</v>
      </c>
      <c r="N7078" s="6" t="e">
        <f>VLOOKUP(A7078,web_archive!D:AB,18,FALSE)</f>
        <v>#N/A</v>
      </c>
      <c r="O7078" s="6">
        <v>2</v>
      </c>
      <c r="P7078" s="6"/>
      <c r="Q7078" s="6"/>
      <c r="R7078" s="6"/>
      <c r="S7078" s="6"/>
      <c r="T7078" s="6"/>
      <c r="U7078" s="6" t="s">
        <v>25019</v>
      </c>
      <c r="V7078" s="6" t="s">
        <v>12299</v>
      </c>
      <c r="W7078" s="6" t="s">
        <v>12299</v>
      </c>
    </row>
    <row r="7079" spans="1:23" x14ac:dyDescent="0.3">
      <c r="A7079" s="6">
        <v>12955</v>
      </c>
      <c r="B7079" s="6" t="s">
        <v>25020</v>
      </c>
      <c r="C7079" s="6" t="s">
        <v>25021</v>
      </c>
      <c r="D7079" s="6">
        <v>18</v>
      </c>
      <c r="E7079" s="6">
        <v>20</v>
      </c>
      <c r="F7079" s="6"/>
      <c r="G7079" s="6">
        <v>10</v>
      </c>
      <c r="H7079" s="6"/>
      <c r="I7079" s="6"/>
      <c r="J7079" s="6"/>
      <c r="K7079" s="6"/>
      <c r="L7079" s="6" t="s">
        <v>12295</v>
      </c>
      <c r="M7079" s="6">
        <v>63</v>
      </c>
      <c r="N7079" s="6" t="e">
        <f>VLOOKUP(A7079,web_archive!D:AB,18,FALSE)</f>
        <v>#N/A</v>
      </c>
      <c r="O7079" s="6">
        <v>2</v>
      </c>
      <c r="P7079" s="6"/>
      <c r="Q7079" s="6"/>
      <c r="R7079" s="6"/>
      <c r="S7079" s="6"/>
      <c r="T7079" s="6"/>
      <c r="U7079" s="6" t="s">
        <v>25022</v>
      </c>
      <c r="V7079" s="6" t="s">
        <v>12299</v>
      </c>
      <c r="W7079" s="6" t="s">
        <v>12299</v>
      </c>
    </row>
    <row r="7080" spans="1:23" x14ac:dyDescent="0.3">
      <c r="A7080" s="6">
        <v>12956</v>
      </c>
      <c r="B7080" s="6" t="s">
        <v>25023</v>
      </c>
      <c r="C7080" s="6" t="s">
        <v>25024</v>
      </c>
      <c r="D7080" s="6">
        <v>18</v>
      </c>
      <c r="E7080" s="6">
        <v>20</v>
      </c>
      <c r="F7080" s="6"/>
      <c r="G7080" s="6">
        <v>0</v>
      </c>
      <c r="H7080" s="6"/>
      <c r="I7080" s="6"/>
      <c r="J7080" s="6"/>
      <c r="K7080" s="6"/>
      <c r="L7080" s="6" t="s">
        <v>12295</v>
      </c>
      <c r="M7080" s="6">
        <v>63</v>
      </c>
      <c r="N7080" s="6" t="e">
        <f>VLOOKUP(A7080,web_archive!D:AB,18,FALSE)</f>
        <v>#N/A</v>
      </c>
      <c r="O7080" s="6">
        <v>2</v>
      </c>
      <c r="P7080" s="6"/>
      <c r="Q7080" s="6"/>
      <c r="R7080" s="6"/>
      <c r="S7080" s="6"/>
      <c r="T7080" s="6"/>
      <c r="U7080" s="6" t="s">
        <v>25025</v>
      </c>
      <c r="V7080" s="6" t="s">
        <v>12299</v>
      </c>
      <c r="W7080" s="6" t="s">
        <v>12299</v>
      </c>
    </row>
    <row r="7081" spans="1:23" x14ac:dyDescent="0.3">
      <c r="A7081" s="6">
        <v>12957</v>
      </c>
      <c r="B7081" s="6" t="s">
        <v>25026</v>
      </c>
      <c r="C7081" s="6" t="s">
        <v>25027</v>
      </c>
      <c r="D7081" s="6">
        <v>18</v>
      </c>
      <c r="E7081" s="6">
        <v>20</v>
      </c>
      <c r="F7081" s="6"/>
      <c r="G7081" s="6">
        <v>0</v>
      </c>
      <c r="H7081" s="6"/>
      <c r="I7081" s="6"/>
      <c r="J7081" s="6"/>
      <c r="K7081" s="6"/>
      <c r="L7081" s="6" t="s">
        <v>12295</v>
      </c>
      <c r="M7081" s="6">
        <v>63</v>
      </c>
      <c r="N7081" s="6" t="e">
        <f>VLOOKUP(A7081,web_archive!D:AB,18,FALSE)</f>
        <v>#N/A</v>
      </c>
      <c r="O7081" s="6">
        <v>2</v>
      </c>
      <c r="P7081" s="6"/>
      <c r="Q7081" s="6"/>
      <c r="R7081" s="6"/>
      <c r="S7081" s="6"/>
      <c r="T7081" s="6"/>
      <c r="U7081" s="6" t="s">
        <v>25028</v>
      </c>
      <c r="V7081" s="6" t="s">
        <v>12299</v>
      </c>
      <c r="W7081" s="6" t="s">
        <v>12299</v>
      </c>
    </row>
    <row r="7082" spans="1:23" x14ac:dyDescent="0.3">
      <c r="A7082" s="6">
        <v>12958</v>
      </c>
      <c r="B7082" s="6" t="s">
        <v>25029</v>
      </c>
      <c r="C7082" s="6" t="s">
        <v>25030</v>
      </c>
      <c r="D7082" s="6">
        <v>18</v>
      </c>
      <c r="E7082" s="6">
        <v>20</v>
      </c>
      <c r="F7082" s="6"/>
      <c r="G7082" s="6">
        <v>0</v>
      </c>
      <c r="H7082" s="6"/>
      <c r="I7082" s="6"/>
      <c r="J7082" s="6"/>
      <c r="K7082" s="6"/>
      <c r="L7082" s="6" t="s">
        <v>12295</v>
      </c>
      <c r="M7082" s="6">
        <v>63</v>
      </c>
      <c r="N7082" s="6" t="e">
        <f>VLOOKUP(A7082,web_archive!D:AB,18,FALSE)</f>
        <v>#N/A</v>
      </c>
      <c r="O7082" s="6">
        <v>2</v>
      </c>
      <c r="P7082" s="6"/>
      <c r="Q7082" s="6"/>
      <c r="R7082" s="6"/>
      <c r="S7082" s="6"/>
      <c r="T7082" s="6"/>
      <c r="U7082" s="6" t="s">
        <v>25031</v>
      </c>
      <c r="V7082" s="6" t="s">
        <v>12299</v>
      </c>
      <c r="W7082" s="6" t="s">
        <v>12299</v>
      </c>
    </row>
    <row r="7083" spans="1:23" x14ac:dyDescent="0.3">
      <c r="A7083" s="6">
        <v>12959</v>
      </c>
      <c r="B7083" s="6" t="s">
        <v>25032</v>
      </c>
      <c r="C7083" s="6" t="s">
        <v>25033</v>
      </c>
      <c r="D7083" s="6">
        <v>18</v>
      </c>
      <c r="E7083" s="6">
        <v>20</v>
      </c>
      <c r="F7083" s="6"/>
      <c r="G7083" s="6">
        <v>0</v>
      </c>
      <c r="H7083" s="6"/>
      <c r="I7083" s="6"/>
      <c r="J7083" s="6"/>
      <c r="K7083" s="6"/>
      <c r="L7083" s="6" t="s">
        <v>12295</v>
      </c>
      <c r="M7083" s="6">
        <v>63</v>
      </c>
      <c r="N7083" s="6" t="e">
        <f>VLOOKUP(A7083,web_archive!D:AB,18,FALSE)</f>
        <v>#N/A</v>
      </c>
      <c r="O7083" s="6">
        <v>2</v>
      </c>
      <c r="P7083" s="6"/>
      <c r="Q7083" s="6"/>
      <c r="R7083" s="6"/>
      <c r="S7083" s="6"/>
      <c r="T7083" s="6"/>
      <c r="U7083" s="6" t="s">
        <v>25034</v>
      </c>
      <c r="V7083" s="6" t="s">
        <v>12299</v>
      </c>
      <c r="W7083" s="6" t="s">
        <v>12299</v>
      </c>
    </row>
    <row r="7084" spans="1:23" x14ac:dyDescent="0.3">
      <c r="A7084" s="6">
        <v>12960</v>
      </c>
      <c r="B7084" s="6" t="s">
        <v>25035</v>
      </c>
      <c r="C7084" s="6" t="s">
        <v>25036</v>
      </c>
      <c r="D7084" s="6">
        <v>18</v>
      </c>
      <c r="E7084" s="6">
        <v>20</v>
      </c>
      <c r="F7084" s="6"/>
      <c r="G7084" s="6">
        <v>0</v>
      </c>
      <c r="H7084" s="6"/>
      <c r="I7084" s="6"/>
      <c r="J7084" s="6"/>
      <c r="K7084" s="6"/>
      <c r="L7084" s="6" t="s">
        <v>12295</v>
      </c>
      <c r="M7084" s="6">
        <v>63</v>
      </c>
      <c r="N7084" s="6" t="e">
        <f>VLOOKUP(A7084,web_archive!D:AB,18,FALSE)</f>
        <v>#N/A</v>
      </c>
      <c r="O7084" s="6">
        <v>2</v>
      </c>
      <c r="P7084" s="6"/>
      <c r="Q7084" s="6"/>
      <c r="R7084" s="6"/>
      <c r="S7084" s="6"/>
      <c r="T7084" s="6"/>
      <c r="U7084" s="6" t="s">
        <v>25037</v>
      </c>
      <c r="V7084" s="6" t="s">
        <v>12299</v>
      </c>
      <c r="W7084" s="6" t="s">
        <v>12299</v>
      </c>
    </row>
    <row r="7085" spans="1:23" x14ac:dyDescent="0.3">
      <c r="A7085" s="6">
        <v>12961</v>
      </c>
      <c r="B7085" s="6" t="s">
        <v>25038</v>
      </c>
      <c r="C7085" s="6" t="s">
        <v>25039</v>
      </c>
      <c r="D7085" s="6">
        <v>18</v>
      </c>
      <c r="E7085" s="6">
        <v>20</v>
      </c>
      <c r="F7085" s="6"/>
      <c r="G7085" s="6">
        <v>10</v>
      </c>
      <c r="H7085" s="6"/>
      <c r="I7085" s="6"/>
      <c r="J7085" s="6"/>
      <c r="K7085" s="6"/>
      <c r="L7085" s="6" t="s">
        <v>12295</v>
      </c>
      <c r="M7085" s="6">
        <v>63</v>
      </c>
      <c r="N7085" s="6" t="e">
        <f>VLOOKUP(A7085,web_archive!D:AB,18,FALSE)</f>
        <v>#N/A</v>
      </c>
      <c r="O7085" s="6">
        <v>2</v>
      </c>
      <c r="P7085" s="6"/>
      <c r="Q7085" s="6"/>
      <c r="R7085" s="6"/>
      <c r="S7085" s="6"/>
      <c r="T7085" s="6"/>
      <c r="U7085" s="6" t="s">
        <v>25040</v>
      </c>
      <c r="V7085" s="6" t="s">
        <v>12299</v>
      </c>
      <c r="W7085" s="6" t="s">
        <v>12299</v>
      </c>
    </row>
    <row r="7086" spans="1:23" x14ac:dyDescent="0.3">
      <c r="A7086" s="6">
        <v>12962</v>
      </c>
      <c r="B7086" s="6" t="s">
        <v>25041</v>
      </c>
      <c r="C7086" s="6" t="s">
        <v>25042</v>
      </c>
      <c r="D7086" s="6">
        <v>18</v>
      </c>
      <c r="E7086" s="6">
        <v>20</v>
      </c>
      <c r="F7086" s="6"/>
      <c r="G7086" s="6">
        <v>10</v>
      </c>
      <c r="H7086" s="6"/>
      <c r="I7086" s="6"/>
      <c r="J7086" s="6"/>
      <c r="K7086" s="6"/>
      <c r="L7086" s="6" t="s">
        <v>12295</v>
      </c>
      <c r="M7086" s="6">
        <v>63</v>
      </c>
      <c r="N7086" s="6" t="e">
        <f>VLOOKUP(A7086,web_archive!D:AB,18,FALSE)</f>
        <v>#N/A</v>
      </c>
      <c r="O7086" s="6">
        <v>2</v>
      </c>
      <c r="P7086" s="6"/>
      <c r="Q7086" s="6"/>
      <c r="R7086" s="6"/>
      <c r="S7086" s="6"/>
      <c r="T7086" s="6"/>
      <c r="U7086" s="6" t="s">
        <v>25043</v>
      </c>
      <c r="V7086" s="6" t="s">
        <v>12299</v>
      </c>
      <c r="W7086" s="6" t="s">
        <v>12299</v>
      </c>
    </row>
    <row r="7087" spans="1:23" x14ac:dyDescent="0.3">
      <c r="A7087" s="6">
        <v>12963</v>
      </c>
      <c r="B7087" s="6" t="s">
        <v>25044</v>
      </c>
      <c r="C7087" s="6" t="s">
        <v>25045</v>
      </c>
      <c r="D7087" s="6">
        <v>18</v>
      </c>
      <c r="E7087" s="6">
        <v>20</v>
      </c>
      <c r="F7087" s="6"/>
      <c r="G7087" s="6">
        <v>10</v>
      </c>
      <c r="H7087" s="6"/>
      <c r="I7087" s="6"/>
      <c r="J7087" s="6"/>
      <c r="K7087" s="6"/>
      <c r="L7087" s="6" t="s">
        <v>12295</v>
      </c>
      <c r="M7087" s="6">
        <v>63</v>
      </c>
      <c r="N7087" s="6" t="e">
        <f>VLOOKUP(A7087,web_archive!D:AB,18,FALSE)</f>
        <v>#N/A</v>
      </c>
      <c r="O7087" s="6">
        <v>2</v>
      </c>
      <c r="P7087" s="6"/>
      <c r="Q7087" s="6"/>
      <c r="R7087" s="6"/>
      <c r="S7087" s="6"/>
      <c r="T7087" s="6"/>
      <c r="U7087" s="6" t="s">
        <v>25046</v>
      </c>
      <c r="V7087" s="6" t="s">
        <v>12299</v>
      </c>
      <c r="W7087" s="6" t="s">
        <v>12299</v>
      </c>
    </row>
    <row r="7088" spans="1:23" x14ac:dyDescent="0.3">
      <c r="A7088" s="6">
        <v>12964</v>
      </c>
      <c r="B7088" s="6" t="s">
        <v>25047</v>
      </c>
      <c r="C7088" s="6" t="s">
        <v>25048</v>
      </c>
      <c r="D7088" s="6">
        <v>18</v>
      </c>
      <c r="E7088" s="6">
        <v>20</v>
      </c>
      <c r="F7088" s="6"/>
      <c r="G7088" s="6">
        <v>10</v>
      </c>
      <c r="H7088" s="6"/>
      <c r="I7088" s="6"/>
      <c r="J7088" s="6"/>
      <c r="K7088" s="6"/>
      <c r="L7088" s="6" t="s">
        <v>12295</v>
      </c>
      <c r="M7088" s="6">
        <v>63</v>
      </c>
      <c r="N7088" s="6" t="e">
        <f>VLOOKUP(A7088,web_archive!D:AB,18,FALSE)</f>
        <v>#N/A</v>
      </c>
      <c r="O7088" s="6">
        <v>2</v>
      </c>
      <c r="P7088" s="6"/>
      <c r="Q7088" s="6"/>
      <c r="R7088" s="6"/>
      <c r="S7088" s="6"/>
      <c r="T7088" s="6"/>
      <c r="U7088" s="6" t="s">
        <v>25049</v>
      </c>
      <c r="V7088" s="6" t="s">
        <v>12299</v>
      </c>
      <c r="W7088" s="6" t="s">
        <v>12299</v>
      </c>
    </row>
    <row r="7089" spans="1:25" x14ac:dyDescent="0.3">
      <c r="A7089" s="6">
        <v>12965</v>
      </c>
      <c r="B7089" s="6" t="s">
        <v>25050</v>
      </c>
      <c r="C7089" s="6" t="s">
        <v>25051</v>
      </c>
      <c r="D7089" s="6">
        <v>18</v>
      </c>
      <c r="E7089" s="6">
        <v>20</v>
      </c>
      <c r="F7089" s="6"/>
      <c r="G7089" s="6">
        <v>10</v>
      </c>
      <c r="H7089" s="6"/>
      <c r="I7089" s="6"/>
      <c r="J7089" s="6"/>
      <c r="K7089" s="6"/>
      <c r="L7089" s="6" t="s">
        <v>12295</v>
      </c>
      <c r="M7089" s="6">
        <v>63</v>
      </c>
      <c r="N7089" s="6" t="e">
        <f>VLOOKUP(A7089,web_archive!D:AB,18,FALSE)</f>
        <v>#N/A</v>
      </c>
      <c r="O7089" s="6">
        <v>2</v>
      </c>
      <c r="P7089" s="6"/>
      <c r="Q7089" s="6"/>
      <c r="R7089" s="6"/>
      <c r="S7089" s="6"/>
      <c r="T7089" s="6"/>
      <c r="U7089" s="6" t="s">
        <v>25052</v>
      </c>
      <c r="V7089" s="6" t="s">
        <v>12368</v>
      </c>
      <c r="W7089" s="6" t="s">
        <v>12299</v>
      </c>
      <c r="X7089" s="6" t="s">
        <v>12299</v>
      </c>
      <c r="Y7089" s="6"/>
    </row>
    <row r="7090" spans="1:25" x14ac:dyDescent="0.3">
      <c r="A7090" s="6">
        <v>12966</v>
      </c>
      <c r="B7090" s="6" t="s">
        <v>25053</v>
      </c>
      <c r="C7090" s="6" t="s">
        <v>25054</v>
      </c>
      <c r="D7090" s="6">
        <v>18</v>
      </c>
      <c r="E7090" s="6">
        <v>20</v>
      </c>
      <c r="F7090" s="6"/>
      <c r="G7090" s="6">
        <v>10</v>
      </c>
      <c r="H7090" s="6"/>
      <c r="I7090" s="6"/>
      <c r="J7090" s="6"/>
      <c r="K7090" s="6"/>
      <c r="L7090" s="6" t="s">
        <v>12295</v>
      </c>
      <c r="M7090" s="6">
        <v>63</v>
      </c>
      <c r="N7090" s="6" t="e">
        <f>VLOOKUP(A7090,web_archive!D:AB,18,FALSE)</f>
        <v>#N/A</v>
      </c>
      <c r="O7090" s="6">
        <v>2</v>
      </c>
      <c r="P7090" s="6"/>
      <c r="Q7090" s="6"/>
      <c r="R7090" s="6"/>
      <c r="S7090" s="6"/>
      <c r="T7090" s="6"/>
      <c r="U7090" s="6" t="s">
        <v>25055</v>
      </c>
      <c r="V7090" s="6" t="s">
        <v>12368</v>
      </c>
      <c r="W7090" s="6" t="s">
        <v>12299</v>
      </c>
      <c r="X7090" s="6" t="s">
        <v>12299</v>
      </c>
      <c r="Y7090" s="6"/>
    </row>
    <row r="7091" spans="1:25" x14ac:dyDescent="0.3">
      <c r="A7091" s="6">
        <v>12967</v>
      </c>
      <c r="B7091" s="6" t="s">
        <v>25056</v>
      </c>
      <c r="C7091" s="6" t="s">
        <v>25057</v>
      </c>
      <c r="D7091" s="6">
        <v>18</v>
      </c>
      <c r="E7091" s="6">
        <v>20</v>
      </c>
      <c r="F7091" s="6"/>
      <c r="G7091" s="6">
        <v>10</v>
      </c>
      <c r="H7091" s="6"/>
      <c r="I7091" s="6"/>
      <c r="J7091" s="6"/>
      <c r="K7091" s="6"/>
      <c r="L7091" s="6" t="s">
        <v>12295</v>
      </c>
      <c r="M7091" s="6">
        <v>63</v>
      </c>
      <c r="N7091" s="6" t="e">
        <f>VLOOKUP(A7091,web_archive!D:AB,18,FALSE)</f>
        <v>#N/A</v>
      </c>
      <c r="O7091" s="6">
        <v>2</v>
      </c>
      <c r="P7091" s="6"/>
      <c r="Q7091" s="6"/>
      <c r="R7091" s="6"/>
      <c r="S7091" s="6"/>
      <c r="T7091" s="6"/>
      <c r="U7091" s="6" t="s">
        <v>25058</v>
      </c>
      <c r="V7091" s="6" t="s">
        <v>12368</v>
      </c>
      <c r="W7091" s="6" t="s">
        <v>12299</v>
      </c>
      <c r="X7091" s="6" t="s">
        <v>12299</v>
      </c>
      <c r="Y7091" s="6"/>
    </row>
    <row r="7092" spans="1:25" x14ac:dyDescent="0.3">
      <c r="A7092" s="6">
        <v>12968</v>
      </c>
      <c r="B7092" s="6" t="s">
        <v>25059</v>
      </c>
      <c r="C7092" s="6" t="s">
        <v>25060</v>
      </c>
      <c r="D7092" s="6">
        <v>2</v>
      </c>
      <c r="E7092" s="6">
        <v>2</v>
      </c>
      <c r="F7092" s="6"/>
      <c r="G7092" s="6">
        <v>10</v>
      </c>
      <c r="H7092" s="6"/>
      <c r="I7092" s="6"/>
      <c r="J7092" s="6"/>
      <c r="K7092" s="6"/>
      <c r="L7092" s="6" t="s">
        <v>12295</v>
      </c>
      <c r="M7092" s="6">
        <v>63</v>
      </c>
      <c r="N7092" s="6" t="e">
        <f>VLOOKUP(A7092,web_archive!D:AB,18,FALSE)</f>
        <v>#N/A</v>
      </c>
      <c r="O7092" s="6">
        <v>2</v>
      </c>
      <c r="P7092" s="6"/>
      <c r="Q7092" s="6"/>
      <c r="R7092" s="6"/>
      <c r="S7092" s="6"/>
      <c r="T7092" s="6"/>
      <c r="U7092" s="6" t="s">
        <v>25061</v>
      </c>
      <c r="V7092" s="6" t="s">
        <v>25062</v>
      </c>
      <c r="W7092" s="6" t="s">
        <v>12368</v>
      </c>
      <c r="X7092" s="6" t="s">
        <v>12299</v>
      </c>
      <c r="Y7092" s="6" t="s">
        <v>12299</v>
      </c>
    </row>
    <row r="7093" spans="1:25" x14ac:dyDescent="0.3">
      <c r="A7093" s="6">
        <v>12969</v>
      </c>
      <c r="B7093" s="6" t="s">
        <v>25063</v>
      </c>
      <c r="C7093" s="6" t="s">
        <v>25064</v>
      </c>
      <c r="D7093" s="6">
        <v>2</v>
      </c>
      <c r="E7093" s="6">
        <v>2</v>
      </c>
      <c r="F7093" s="6"/>
      <c r="G7093" s="6">
        <v>10</v>
      </c>
      <c r="H7093" s="6"/>
      <c r="I7093" s="6"/>
      <c r="J7093" s="6"/>
      <c r="K7093" s="6"/>
      <c r="L7093" s="6" t="s">
        <v>12295</v>
      </c>
      <c r="M7093" s="6">
        <v>63</v>
      </c>
      <c r="N7093" s="6" t="e">
        <f>VLOOKUP(A7093,web_archive!D:AB,18,FALSE)</f>
        <v>#N/A</v>
      </c>
      <c r="O7093" s="6">
        <v>2</v>
      </c>
      <c r="P7093" s="6"/>
      <c r="Q7093" s="6"/>
      <c r="R7093" s="6"/>
      <c r="S7093" s="6"/>
      <c r="T7093" s="6"/>
      <c r="U7093" s="6" t="s">
        <v>25061</v>
      </c>
      <c r="V7093" s="6" t="s">
        <v>25062</v>
      </c>
      <c r="W7093" s="6" t="s">
        <v>12600</v>
      </c>
      <c r="X7093" s="6" t="s">
        <v>12299</v>
      </c>
      <c r="Y7093" s="6" t="s">
        <v>12299</v>
      </c>
    </row>
    <row r="7094" spans="1:25" x14ac:dyDescent="0.3">
      <c r="A7094" s="6">
        <v>12970</v>
      </c>
      <c r="B7094" s="6" t="s">
        <v>25065</v>
      </c>
      <c r="C7094" s="6" t="s">
        <v>25066</v>
      </c>
      <c r="D7094" s="6">
        <v>2</v>
      </c>
      <c r="E7094" s="6">
        <v>2</v>
      </c>
      <c r="F7094" s="6"/>
      <c r="G7094" s="6">
        <v>10</v>
      </c>
      <c r="H7094" s="6"/>
      <c r="I7094" s="6"/>
      <c r="J7094" s="6"/>
      <c r="K7094" s="6"/>
      <c r="L7094" s="6" t="s">
        <v>12295</v>
      </c>
      <c r="M7094" s="6">
        <v>63</v>
      </c>
      <c r="N7094" s="6" t="e">
        <f>VLOOKUP(A7094,web_archive!D:AB,18,FALSE)</f>
        <v>#N/A</v>
      </c>
      <c r="O7094" s="6">
        <v>2</v>
      </c>
      <c r="P7094" s="6"/>
      <c r="Q7094" s="6"/>
      <c r="R7094" s="6"/>
      <c r="S7094" s="6"/>
      <c r="T7094" s="6"/>
      <c r="U7094" s="6" t="s">
        <v>25061</v>
      </c>
      <c r="V7094" s="6" t="s">
        <v>25062</v>
      </c>
      <c r="W7094" s="6" t="s">
        <v>12404</v>
      </c>
      <c r="X7094" s="6" t="s">
        <v>12299</v>
      </c>
      <c r="Y7094" s="6" t="s">
        <v>12299</v>
      </c>
    </row>
    <row r="7095" spans="1:25" x14ac:dyDescent="0.3">
      <c r="A7095" s="6">
        <v>12971</v>
      </c>
      <c r="B7095" s="6" t="s">
        <v>25067</v>
      </c>
      <c r="C7095" s="6" t="s">
        <v>25068</v>
      </c>
      <c r="D7095" s="6">
        <v>18</v>
      </c>
      <c r="E7095" s="6">
        <v>20</v>
      </c>
      <c r="F7095" s="6"/>
      <c r="G7095" s="6">
        <v>10</v>
      </c>
      <c r="H7095" s="6"/>
      <c r="I7095" s="6"/>
      <c r="J7095" s="6"/>
      <c r="K7095" s="6"/>
      <c r="L7095" s="6" t="s">
        <v>12295</v>
      </c>
      <c r="M7095" s="6">
        <v>63</v>
      </c>
      <c r="N7095" s="6" t="e">
        <f>VLOOKUP(A7095,web_archive!D:AB,18,FALSE)</f>
        <v>#N/A</v>
      </c>
      <c r="O7095" s="6">
        <v>2</v>
      </c>
      <c r="P7095" s="6"/>
      <c r="Q7095" s="6"/>
      <c r="R7095" s="6"/>
      <c r="S7095" s="6"/>
      <c r="T7095" s="6"/>
      <c r="U7095" s="6" t="s">
        <v>25069</v>
      </c>
      <c r="V7095" s="6" t="s">
        <v>12489</v>
      </c>
      <c r="W7095" s="6" t="s">
        <v>12299</v>
      </c>
      <c r="X7095" s="6" t="s">
        <v>12299</v>
      </c>
      <c r="Y7095" s="6"/>
    </row>
    <row r="7096" spans="1:25" x14ac:dyDescent="0.3">
      <c r="A7096" s="6">
        <v>12972</v>
      </c>
      <c r="B7096" s="6" t="s">
        <v>25070</v>
      </c>
      <c r="C7096" s="6" t="s">
        <v>25071</v>
      </c>
      <c r="D7096" s="6">
        <v>18</v>
      </c>
      <c r="E7096" s="6">
        <v>20</v>
      </c>
      <c r="F7096" s="6"/>
      <c r="G7096" s="6">
        <v>10</v>
      </c>
      <c r="H7096" s="6"/>
      <c r="I7096" s="6"/>
      <c r="J7096" s="6"/>
      <c r="K7096" s="6"/>
      <c r="L7096" s="6" t="s">
        <v>12295</v>
      </c>
      <c r="M7096" s="6">
        <v>63</v>
      </c>
      <c r="N7096" s="6" t="e">
        <f>VLOOKUP(A7096,web_archive!D:AB,18,FALSE)</f>
        <v>#N/A</v>
      </c>
      <c r="O7096" s="6">
        <v>2</v>
      </c>
      <c r="P7096" s="6"/>
      <c r="Q7096" s="6"/>
      <c r="R7096" s="6"/>
      <c r="S7096" s="6"/>
      <c r="T7096" s="6"/>
      <c r="U7096" s="6" t="s">
        <v>25072</v>
      </c>
      <c r="V7096" s="6" t="s">
        <v>12489</v>
      </c>
      <c r="W7096" s="6" t="s">
        <v>12299</v>
      </c>
      <c r="X7096" s="6" t="s">
        <v>12299</v>
      </c>
      <c r="Y7096" s="6"/>
    </row>
    <row r="7097" spans="1:25" x14ac:dyDescent="0.3">
      <c r="A7097" s="6">
        <v>12973</v>
      </c>
      <c r="B7097" s="6" t="s">
        <v>25073</v>
      </c>
      <c r="C7097" s="6" t="s">
        <v>25074</v>
      </c>
      <c r="D7097" s="6">
        <v>18</v>
      </c>
      <c r="E7097" s="6">
        <v>20</v>
      </c>
      <c r="F7097" s="6"/>
      <c r="G7097" s="6">
        <v>10</v>
      </c>
      <c r="H7097" s="6"/>
      <c r="I7097" s="6"/>
      <c r="J7097" s="6"/>
      <c r="K7097" s="6"/>
      <c r="L7097" s="6" t="s">
        <v>12295</v>
      </c>
      <c r="M7097" s="6">
        <v>63</v>
      </c>
      <c r="N7097" s="6" t="e">
        <f>VLOOKUP(A7097,web_archive!D:AB,18,FALSE)</f>
        <v>#N/A</v>
      </c>
      <c r="O7097" s="6">
        <v>2</v>
      </c>
      <c r="P7097" s="6"/>
      <c r="Q7097" s="6"/>
      <c r="R7097" s="6"/>
      <c r="S7097" s="6"/>
      <c r="T7097" s="6"/>
      <c r="U7097" s="6" t="s">
        <v>25075</v>
      </c>
      <c r="V7097" s="6" t="s">
        <v>12489</v>
      </c>
      <c r="W7097" s="6" t="s">
        <v>12299</v>
      </c>
      <c r="X7097" s="6" t="s">
        <v>12299</v>
      </c>
      <c r="Y7097" s="6"/>
    </row>
    <row r="7098" spans="1:25" x14ac:dyDescent="0.3">
      <c r="A7098" s="6">
        <v>12974</v>
      </c>
      <c r="B7098" s="6" t="s">
        <v>25076</v>
      </c>
      <c r="C7098" s="6" t="s">
        <v>25077</v>
      </c>
      <c r="D7098" s="6">
        <v>18</v>
      </c>
      <c r="E7098" s="6">
        <v>20</v>
      </c>
      <c r="F7098" s="6"/>
      <c r="G7098" s="6">
        <v>10</v>
      </c>
      <c r="H7098" s="6"/>
      <c r="I7098" s="6"/>
      <c r="J7098" s="6"/>
      <c r="K7098" s="6"/>
      <c r="L7098" s="6" t="s">
        <v>12295</v>
      </c>
      <c r="M7098" s="6">
        <v>63</v>
      </c>
      <c r="N7098" s="6" t="e">
        <f>VLOOKUP(A7098,web_archive!D:AB,18,FALSE)</f>
        <v>#N/A</v>
      </c>
      <c r="O7098" s="6">
        <v>2</v>
      </c>
      <c r="P7098" s="6"/>
      <c r="Q7098" s="6"/>
      <c r="R7098" s="6"/>
      <c r="S7098" s="6"/>
      <c r="T7098" s="6"/>
      <c r="U7098" s="6" t="s">
        <v>25078</v>
      </c>
      <c r="V7098" s="6" t="s">
        <v>12489</v>
      </c>
      <c r="W7098" s="6" t="s">
        <v>12299</v>
      </c>
      <c r="X7098" s="6" t="s">
        <v>12299</v>
      </c>
      <c r="Y7098" s="6"/>
    </row>
    <row r="7099" spans="1:25" x14ac:dyDescent="0.3">
      <c r="A7099" s="6">
        <v>12975</v>
      </c>
      <c r="B7099" s="6" t="s">
        <v>25079</v>
      </c>
      <c r="C7099" s="6" t="s">
        <v>25080</v>
      </c>
      <c r="D7099" s="6">
        <v>18</v>
      </c>
      <c r="E7099" s="6">
        <v>20</v>
      </c>
      <c r="F7099" s="6"/>
      <c r="G7099" s="6">
        <v>10</v>
      </c>
      <c r="H7099" s="6"/>
      <c r="I7099" s="6"/>
      <c r="J7099" s="6"/>
      <c r="K7099" s="6"/>
      <c r="L7099" s="6" t="s">
        <v>12295</v>
      </c>
      <c r="M7099" s="6">
        <v>63</v>
      </c>
      <c r="N7099" s="6" t="e">
        <f>VLOOKUP(A7099,web_archive!D:AB,18,FALSE)</f>
        <v>#N/A</v>
      </c>
      <c r="O7099" s="6">
        <v>2</v>
      </c>
      <c r="P7099" s="6"/>
      <c r="Q7099" s="6"/>
      <c r="R7099" s="6"/>
      <c r="S7099" s="6"/>
      <c r="T7099" s="6"/>
      <c r="U7099" s="6" t="s">
        <v>25081</v>
      </c>
      <c r="V7099" s="6" t="s">
        <v>12489</v>
      </c>
      <c r="W7099" s="6" t="s">
        <v>12299</v>
      </c>
      <c r="X7099" s="6" t="s">
        <v>12299</v>
      </c>
      <c r="Y7099" s="6"/>
    </row>
    <row r="7100" spans="1:25" x14ac:dyDescent="0.3">
      <c r="A7100" s="6">
        <v>12976</v>
      </c>
      <c r="B7100" s="6" t="s">
        <v>25082</v>
      </c>
      <c r="C7100" s="6" t="s">
        <v>25083</v>
      </c>
      <c r="D7100" s="6">
        <v>18</v>
      </c>
      <c r="E7100" s="6">
        <v>20</v>
      </c>
      <c r="F7100" s="6"/>
      <c r="G7100" s="6">
        <v>10</v>
      </c>
      <c r="H7100" s="6"/>
      <c r="I7100" s="6"/>
      <c r="J7100" s="6"/>
      <c r="K7100" s="6"/>
      <c r="L7100" s="6" t="s">
        <v>12295</v>
      </c>
      <c r="M7100" s="6">
        <v>63</v>
      </c>
      <c r="N7100" s="6" t="e">
        <f>VLOOKUP(A7100,web_archive!D:AB,18,FALSE)</f>
        <v>#N/A</v>
      </c>
      <c r="O7100" s="6">
        <v>2</v>
      </c>
      <c r="P7100" s="6"/>
      <c r="Q7100" s="6"/>
      <c r="R7100" s="6"/>
      <c r="S7100" s="6"/>
      <c r="T7100" s="6"/>
      <c r="U7100" s="6" t="s">
        <v>25084</v>
      </c>
      <c r="V7100" s="6" t="s">
        <v>12489</v>
      </c>
      <c r="W7100" s="6" t="s">
        <v>12299</v>
      </c>
      <c r="X7100" s="6" t="s">
        <v>12299</v>
      </c>
      <c r="Y7100" s="6"/>
    </row>
    <row r="7101" spans="1:25" x14ac:dyDescent="0.3">
      <c r="A7101" s="6">
        <v>12977</v>
      </c>
      <c r="B7101" s="6" t="s">
        <v>25085</v>
      </c>
      <c r="C7101" s="6" t="s">
        <v>25086</v>
      </c>
      <c r="D7101" s="6">
        <v>2</v>
      </c>
      <c r="E7101" s="6">
        <v>2</v>
      </c>
      <c r="F7101" s="6"/>
      <c r="G7101" s="6">
        <v>10</v>
      </c>
      <c r="H7101" s="6"/>
      <c r="I7101" s="6"/>
      <c r="J7101" s="6"/>
      <c r="K7101" s="6"/>
      <c r="L7101" s="6" t="s">
        <v>12295</v>
      </c>
      <c r="M7101" s="6">
        <v>63</v>
      </c>
      <c r="N7101" s="6" t="e">
        <f>VLOOKUP(A7101,web_archive!D:AB,18,FALSE)</f>
        <v>#N/A</v>
      </c>
      <c r="O7101" s="6">
        <v>2</v>
      </c>
      <c r="P7101" s="6"/>
      <c r="Q7101" s="6"/>
      <c r="R7101" s="6"/>
      <c r="S7101" s="6"/>
      <c r="T7101" s="6"/>
      <c r="U7101" s="6" t="s">
        <v>25087</v>
      </c>
      <c r="V7101" s="6" t="s">
        <v>12368</v>
      </c>
      <c r="W7101" s="6" t="s">
        <v>12299</v>
      </c>
      <c r="X7101" s="6" t="s">
        <v>12299</v>
      </c>
      <c r="Y7101" s="6"/>
    </row>
    <row r="7102" spans="1:25" x14ac:dyDescent="0.3">
      <c r="A7102" s="6">
        <v>12978</v>
      </c>
      <c r="B7102" s="6" t="s">
        <v>25088</v>
      </c>
      <c r="C7102" s="6" t="s">
        <v>25089</v>
      </c>
      <c r="D7102" s="6">
        <v>2</v>
      </c>
      <c r="E7102" s="6">
        <v>2</v>
      </c>
      <c r="F7102" s="6"/>
      <c r="G7102" s="6">
        <v>10</v>
      </c>
      <c r="H7102" s="6"/>
      <c r="I7102" s="6"/>
      <c r="J7102" s="6"/>
      <c r="K7102" s="6"/>
      <c r="L7102" s="6" t="s">
        <v>12295</v>
      </c>
      <c r="M7102" s="6">
        <v>63</v>
      </c>
      <c r="N7102" s="6" t="e">
        <f>VLOOKUP(A7102,web_archive!D:AB,18,FALSE)</f>
        <v>#N/A</v>
      </c>
      <c r="O7102" s="6">
        <v>2</v>
      </c>
      <c r="P7102" s="6"/>
      <c r="Q7102" s="6"/>
      <c r="R7102" s="6"/>
      <c r="S7102" s="6"/>
      <c r="T7102" s="6"/>
      <c r="U7102" s="6" t="s">
        <v>25087</v>
      </c>
      <c r="V7102" s="6" t="s">
        <v>12600</v>
      </c>
      <c r="W7102" s="6" t="s">
        <v>12299</v>
      </c>
      <c r="X7102" s="6" t="s">
        <v>12299</v>
      </c>
      <c r="Y7102" s="6"/>
    </row>
    <row r="7103" spans="1:25" x14ac:dyDescent="0.3">
      <c r="A7103" s="6">
        <v>12979</v>
      </c>
      <c r="B7103" s="6" t="s">
        <v>25090</v>
      </c>
      <c r="C7103" s="6" t="s">
        <v>25091</v>
      </c>
      <c r="D7103" s="6">
        <v>2</v>
      </c>
      <c r="E7103" s="6">
        <v>2</v>
      </c>
      <c r="F7103" s="6"/>
      <c r="G7103" s="6">
        <v>10</v>
      </c>
      <c r="H7103" s="6"/>
      <c r="I7103" s="6"/>
      <c r="J7103" s="6"/>
      <c r="K7103" s="6"/>
      <c r="L7103" s="6" t="s">
        <v>12295</v>
      </c>
      <c r="M7103" s="6">
        <v>63</v>
      </c>
      <c r="N7103" s="6" t="e">
        <f>VLOOKUP(A7103,web_archive!D:AB,18,FALSE)</f>
        <v>#N/A</v>
      </c>
      <c r="O7103" s="6">
        <v>2</v>
      </c>
      <c r="P7103" s="6"/>
      <c r="Q7103" s="6"/>
      <c r="R7103" s="6"/>
      <c r="S7103" s="6"/>
      <c r="T7103" s="6"/>
      <c r="U7103" s="6" t="s">
        <v>25087</v>
      </c>
      <c r="V7103" s="6" t="s">
        <v>12404</v>
      </c>
      <c r="W7103" s="6" t="s">
        <v>12299</v>
      </c>
      <c r="X7103" s="6" t="s">
        <v>12299</v>
      </c>
      <c r="Y7103" s="6"/>
    </row>
    <row r="7104" spans="1:25" x14ac:dyDescent="0.3">
      <c r="A7104" s="6">
        <v>12980</v>
      </c>
      <c r="B7104" s="6" t="s">
        <v>25092</v>
      </c>
      <c r="C7104" s="6" t="s">
        <v>25093</v>
      </c>
      <c r="D7104" s="6">
        <v>2</v>
      </c>
      <c r="E7104" s="6">
        <v>2</v>
      </c>
      <c r="F7104" s="6"/>
      <c r="G7104" s="6">
        <v>10</v>
      </c>
      <c r="H7104" s="6"/>
      <c r="I7104" s="6"/>
      <c r="J7104" s="6"/>
      <c r="K7104" s="6"/>
      <c r="L7104" s="6" t="s">
        <v>12295</v>
      </c>
      <c r="M7104" s="6">
        <v>63</v>
      </c>
      <c r="N7104" s="6" t="e">
        <f>VLOOKUP(A7104,web_archive!D:AB,18,FALSE)</f>
        <v>#N/A</v>
      </c>
      <c r="O7104" s="6">
        <v>2</v>
      </c>
      <c r="P7104" s="6"/>
      <c r="Q7104" s="6"/>
      <c r="R7104" s="6"/>
      <c r="S7104" s="6"/>
      <c r="T7104" s="6"/>
      <c r="U7104" s="6" t="s">
        <v>25087</v>
      </c>
      <c r="V7104" s="6" t="s">
        <v>12451</v>
      </c>
      <c r="W7104" s="6" t="s">
        <v>12299</v>
      </c>
      <c r="X7104" s="6" t="s">
        <v>12299</v>
      </c>
      <c r="Y7104" s="6"/>
    </row>
    <row r="7105" spans="1:24" x14ac:dyDescent="0.3">
      <c r="A7105" s="6">
        <v>12981</v>
      </c>
      <c r="B7105" s="6" t="s">
        <v>25094</v>
      </c>
      <c r="C7105" s="6" t="s">
        <v>25095</v>
      </c>
      <c r="D7105" s="6">
        <v>2</v>
      </c>
      <c r="E7105" s="6">
        <v>2</v>
      </c>
      <c r="F7105" s="6"/>
      <c r="G7105" s="6">
        <v>10</v>
      </c>
      <c r="H7105" s="6"/>
      <c r="I7105" s="6"/>
      <c r="J7105" s="6"/>
      <c r="K7105" s="6"/>
      <c r="L7105" s="6" t="s">
        <v>12295</v>
      </c>
      <c r="M7105" s="6">
        <v>63</v>
      </c>
      <c r="N7105" s="6" t="e">
        <f>VLOOKUP(A7105,web_archive!D:AB,18,FALSE)</f>
        <v>#N/A</v>
      </c>
      <c r="O7105" s="6">
        <v>2</v>
      </c>
      <c r="P7105" s="6"/>
      <c r="Q7105" s="6"/>
      <c r="R7105" s="6"/>
      <c r="S7105" s="6"/>
      <c r="T7105" s="6"/>
      <c r="U7105" s="6" t="s">
        <v>25087</v>
      </c>
      <c r="V7105" s="6" t="s">
        <v>12491</v>
      </c>
      <c r="W7105" s="6" t="s">
        <v>12299</v>
      </c>
      <c r="X7105" s="6" t="s">
        <v>12299</v>
      </c>
    </row>
    <row r="7106" spans="1:24" x14ac:dyDescent="0.3">
      <c r="A7106" s="6">
        <v>12982</v>
      </c>
      <c r="B7106" s="6" t="s">
        <v>25096</v>
      </c>
      <c r="C7106" s="6" t="s">
        <v>25097</v>
      </c>
      <c r="D7106" s="6">
        <v>2</v>
      </c>
      <c r="E7106" s="6">
        <v>2</v>
      </c>
      <c r="F7106" s="6"/>
      <c r="G7106" s="6">
        <v>10</v>
      </c>
      <c r="H7106" s="6"/>
      <c r="I7106" s="6"/>
      <c r="J7106" s="6"/>
      <c r="K7106" s="6"/>
      <c r="L7106" s="6" t="s">
        <v>12295</v>
      </c>
      <c r="M7106" s="6">
        <v>63</v>
      </c>
      <c r="N7106" s="6" t="e">
        <f>VLOOKUP(A7106,web_archive!D:AB,18,FALSE)</f>
        <v>#N/A</v>
      </c>
      <c r="O7106" s="6">
        <v>2</v>
      </c>
      <c r="P7106" s="6"/>
      <c r="Q7106" s="6"/>
      <c r="R7106" s="6"/>
      <c r="S7106" s="6"/>
      <c r="T7106" s="6"/>
      <c r="U7106" s="6" t="s">
        <v>25087</v>
      </c>
      <c r="V7106" s="6" t="s">
        <v>12454</v>
      </c>
      <c r="W7106" s="6" t="s">
        <v>12299</v>
      </c>
      <c r="X7106" s="6" t="s">
        <v>12299</v>
      </c>
    </row>
    <row r="7107" spans="1:24" x14ac:dyDescent="0.3">
      <c r="A7107" s="6">
        <v>12983</v>
      </c>
      <c r="B7107" s="6" t="s">
        <v>25098</v>
      </c>
      <c r="C7107" s="6" t="s">
        <v>25099</v>
      </c>
      <c r="D7107" s="6">
        <v>18</v>
      </c>
      <c r="E7107" s="6">
        <v>20</v>
      </c>
      <c r="F7107" s="6"/>
      <c r="G7107" s="6">
        <v>10</v>
      </c>
      <c r="H7107" s="6"/>
      <c r="I7107" s="6"/>
      <c r="J7107" s="6"/>
      <c r="K7107" s="6"/>
      <c r="L7107" s="6" t="s">
        <v>12295</v>
      </c>
      <c r="M7107" s="6">
        <v>63</v>
      </c>
      <c r="N7107" s="6" t="e">
        <f>VLOOKUP(A7107,web_archive!D:AB,18,FALSE)</f>
        <v>#N/A</v>
      </c>
      <c r="O7107" s="6">
        <v>2</v>
      </c>
      <c r="P7107" s="6"/>
      <c r="Q7107" s="6"/>
      <c r="R7107" s="6"/>
      <c r="S7107" s="6"/>
      <c r="T7107" s="6"/>
      <c r="U7107" s="6" t="s">
        <v>25100</v>
      </c>
      <c r="V7107" s="6" t="s">
        <v>12299</v>
      </c>
      <c r="W7107" s="6" t="s">
        <v>12299</v>
      </c>
      <c r="X7107" s="6"/>
    </row>
    <row r="7108" spans="1:24" x14ac:dyDescent="0.3">
      <c r="A7108" s="6">
        <v>12984</v>
      </c>
      <c r="B7108" s="6" t="s">
        <v>25101</v>
      </c>
      <c r="C7108" s="6" t="s">
        <v>25102</v>
      </c>
      <c r="D7108" s="6">
        <v>18</v>
      </c>
      <c r="E7108" s="6">
        <v>20</v>
      </c>
      <c r="F7108" s="6"/>
      <c r="G7108" s="6">
        <v>10</v>
      </c>
      <c r="H7108" s="6"/>
      <c r="I7108" s="6"/>
      <c r="J7108" s="6"/>
      <c r="K7108" s="6"/>
      <c r="L7108" s="6" t="s">
        <v>12295</v>
      </c>
      <c r="M7108" s="6">
        <v>63</v>
      </c>
      <c r="N7108" s="6" t="e">
        <f>VLOOKUP(A7108,web_archive!D:AB,18,FALSE)</f>
        <v>#N/A</v>
      </c>
      <c r="O7108" s="6">
        <v>2</v>
      </c>
      <c r="P7108" s="6"/>
      <c r="Q7108" s="6"/>
      <c r="R7108" s="6"/>
      <c r="S7108" s="6"/>
      <c r="T7108" s="6"/>
      <c r="U7108" s="6" t="s">
        <v>25103</v>
      </c>
      <c r="V7108" s="6" t="s">
        <v>12299</v>
      </c>
      <c r="W7108" s="6" t="s">
        <v>12299</v>
      </c>
      <c r="X7108" s="6"/>
    </row>
    <row r="7109" spans="1:24" x14ac:dyDescent="0.3">
      <c r="A7109" s="6">
        <v>12985</v>
      </c>
      <c r="B7109" s="6" t="s">
        <v>25104</v>
      </c>
      <c r="C7109" s="6" t="s">
        <v>25105</v>
      </c>
      <c r="D7109" s="6">
        <v>18</v>
      </c>
      <c r="E7109" s="6">
        <v>20</v>
      </c>
      <c r="F7109" s="6"/>
      <c r="G7109" s="6">
        <v>10</v>
      </c>
      <c r="H7109" s="6"/>
      <c r="I7109" s="6"/>
      <c r="J7109" s="6"/>
      <c r="K7109" s="6"/>
      <c r="L7109" s="6" t="s">
        <v>12295</v>
      </c>
      <c r="M7109" s="6">
        <v>63</v>
      </c>
      <c r="N7109" s="6" t="e">
        <f>VLOOKUP(A7109,web_archive!D:AB,18,FALSE)</f>
        <v>#N/A</v>
      </c>
      <c r="O7109" s="6">
        <v>2</v>
      </c>
      <c r="P7109" s="6"/>
      <c r="Q7109" s="6"/>
      <c r="R7109" s="6"/>
      <c r="S7109" s="6"/>
      <c r="T7109" s="6"/>
      <c r="U7109" s="6" t="s">
        <v>25106</v>
      </c>
      <c r="V7109" s="6" t="s">
        <v>12299</v>
      </c>
      <c r="W7109" s="6" t="s">
        <v>12299</v>
      </c>
      <c r="X7109" s="6"/>
    </row>
    <row r="7110" spans="1:24" x14ac:dyDescent="0.3">
      <c r="A7110" s="6">
        <v>12986</v>
      </c>
      <c r="B7110" s="6" t="s">
        <v>25107</v>
      </c>
      <c r="C7110" s="6" t="s">
        <v>25108</v>
      </c>
      <c r="D7110" s="6">
        <v>18</v>
      </c>
      <c r="E7110" s="6">
        <v>20</v>
      </c>
      <c r="F7110" s="6"/>
      <c r="G7110" s="6">
        <v>10</v>
      </c>
      <c r="H7110" s="6"/>
      <c r="I7110" s="6"/>
      <c r="J7110" s="6"/>
      <c r="K7110" s="6"/>
      <c r="L7110" s="6" t="s">
        <v>12295</v>
      </c>
      <c r="M7110" s="6">
        <v>63</v>
      </c>
      <c r="N7110" s="6" t="e">
        <f>VLOOKUP(A7110,web_archive!D:AB,18,FALSE)</f>
        <v>#N/A</v>
      </c>
      <c r="O7110" s="6">
        <v>2</v>
      </c>
      <c r="P7110" s="6"/>
      <c r="Q7110" s="6"/>
      <c r="R7110" s="6"/>
      <c r="S7110" s="6"/>
      <c r="T7110" s="6"/>
      <c r="U7110" s="6" t="s">
        <v>25109</v>
      </c>
      <c r="V7110" s="6" t="s">
        <v>12299</v>
      </c>
      <c r="W7110" s="6" t="s">
        <v>12299</v>
      </c>
      <c r="X7110" s="6"/>
    </row>
    <row r="7111" spans="1:24" x14ac:dyDescent="0.3">
      <c r="A7111" s="6">
        <v>12987</v>
      </c>
      <c r="B7111" s="6" t="s">
        <v>25110</v>
      </c>
      <c r="C7111" s="6" t="s">
        <v>25111</v>
      </c>
      <c r="D7111" s="6">
        <v>18</v>
      </c>
      <c r="E7111" s="6">
        <v>20</v>
      </c>
      <c r="F7111" s="6"/>
      <c r="G7111" s="6">
        <v>10</v>
      </c>
      <c r="H7111" s="6"/>
      <c r="I7111" s="6"/>
      <c r="J7111" s="6"/>
      <c r="K7111" s="6"/>
      <c r="L7111" s="6" t="s">
        <v>12295</v>
      </c>
      <c r="M7111" s="6">
        <v>63</v>
      </c>
      <c r="N7111" s="6" t="e">
        <f>VLOOKUP(A7111,web_archive!D:AB,18,FALSE)</f>
        <v>#N/A</v>
      </c>
      <c r="O7111" s="6">
        <v>2</v>
      </c>
      <c r="P7111" s="6"/>
      <c r="Q7111" s="6"/>
      <c r="R7111" s="6"/>
      <c r="S7111" s="6"/>
      <c r="T7111" s="6"/>
      <c r="U7111" s="6" t="s">
        <v>25112</v>
      </c>
      <c r="V7111" s="6" t="s">
        <v>12299</v>
      </c>
      <c r="W7111" s="6" t="s">
        <v>12299</v>
      </c>
      <c r="X7111" s="6"/>
    </row>
    <row r="7112" spans="1:24" x14ac:dyDescent="0.3">
      <c r="A7112" s="6">
        <v>12988</v>
      </c>
      <c r="B7112" s="6" t="s">
        <v>25113</v>
      </c>
      <c r="C7112" s="6" t="s">
        <v>25114</v>
      </c>
      <c r="D7112" s="6">
        <v>18</v>
      </c>
      <c r="E7112" s="6">
        <v>20</v>
      </c>
      <c r="F7112" s="6"/>
      <c r="G7112" s="6">
        <v>10</v>
      </c>
      <c r="H7112" s="6"/>
      <c r="I7112" s="6"/>
      <c r="J7112" s="6"/>
      <c r="K7112" s="6"/>
      <c r="L7112" s="6" t="s">
        <v>12295</v>
      </c>
      <c r="M7112" s="6">
        <v>63</v>
      </c>
      <c r="N7112" s="6" t="e">
        <f>VLOOKUP(A7112,web_archive!D:AB,18,FALSE)</f>
        <v>#N/A</v>
      </c>
      <c r="O7112" s="6">
        <v>2</v>
      </c>
      <c r="P7112" s="6"/>
      <c r="Q7112" s="6"/>
      <c r="R7112" s="6"/>
      <c r="S7112" s="6"/>
      <c r="T7112" s="6"/>
      <c r="U7112" s="6" t="s">
        <v>25115</v>
      </c>
      <c r="V7112" s="6" t="s">
        <v>12299</v>
      </c>
      <c r="W7112" s="6" t="s">
        <v>12299</v>
      </c>
      <c r="X7112" s="6"/>
    </row>
    <row r="7113" spans="1:24" x14ac:dyDescent="0.3">
      <c r="A7113" s="6">
        <v>12989</v>
      </c>
      <c r="B7113" s="6" t="s">
        <v>25116</v>
      </c>
      <c r="C7113" s="6" t="s">
        <v>25117</v>
      </c>
      <c r="D7113" s="6">
        <v>18</v>
      </c>
      <c r="E7113" s="6"/>
      <c r="F7113" s="6"/>
      <c r="G7113" s="6">
        <v>10</v>
      </c>
      <c r="H7113" s="6"/>
      <c r="I7113" s="6"/>
      <c r="J7113" s="6"/>
      <c r="K7113" s="6"/>
      <c r="L7113" s="6" t="s">
        <v>12295</v>
      </c>
      <c r="M7113" s="6">
        <v>63</v>
      </c>
      <c r="N7113" s="6" t="e">
        <f>VLOOKUP(A7113,web_archive!D:AB,18,FALSE)</f>
        <v>#N/A</v>
      </c>
      <c r="O7113" s="6">
        <v>2</v>
      </c>
      <c r="P7113" s="6"/>
      <c r="Q7113" s="6"/>
      <c r="R7113" s="6"/>
      <c r="S7113" s="6"/>
      <c r="T7113" s="6"/>
      <c r="U7113" s="6" t="s">
        <v>25118</v>
      </c>
      <c r="V7113" s="6" t="s">
        <v>12299</v>
      </c>
      <c r="W7113" s="6" t="s">
        <v>12299</v>
      </c>
      <c r="X7113" s="6"/>
    </row>
    <row r="7114" spans="1:24" x14ac:dyDescent="0.3">
      <c r="A7114" s="6">
        <v>12990</v>
      </c>
      <c r="B7114" s="6" t="s">
        <v>25119</v>
      </c>
      <c r="C7114" s="6" t="s">
        <v>25120</v>
      </c>
      <c r="D7114" s="6">
        <v>18</v>
      </c>
      <c r="E7114" s="6"/>
      <c r="F7114" s="6"/>
      <c r="G7114" s="6">
        <v>10</v>
      </c>
      <c r="H7114" s="6"/>
      <c r="I7114" s="6"/>
      <c r="J7114" s="6"/>
      <c r="K7114" s="6"/>
      <c r="L7114" s="6" t="s">
        <v>12295</v>
      </c>
      <c r="M7114" s="6">
        <v>63</v>
      </c>
      <c r="N7114" s="6" t="e">
        <f>VLOOKUP(A7114,web_archive!D:AB,18,FALSE)</f>
        <v>#N/A</v>
      </c>
      <c r="O7114" s="6">
        <v>2</v>
      </c>
      <c r="P7114" s="6"/>
      <c r="Q7114" s="6"/>
      <c r="R7114" s="6"/>
      <c r="S7114" s="6"/>
      <c r="T7114" s="6"/>
      <c r="U7114" s="6" t="s">
        <v>25121</v>
      </c>
      <c r="V7114" s="6" t="s">
        <v>12299</v>
      </c>
      <c r="W7114" s="6" t="s">
        <v>12299</v>
      </c>
      <c r="X7114" s="6"/>
    </row>
    <row r="7115" spans="1:24" x14ac:dyDescent="0.3">
      <c r="A7115" s="6">
        <v>12991</v>
      </c>
      <c r="B7115" s="6" t="s">
        <v>25122</v>
      </c>
      <c r="C7115" s="6" t="s">
        <v>25123</v>
      </c>
      <c r="D7115" s="6">
        <v>18</v>
      </c>
      <c r="E7115" s="6"/>
      <c r="F7115" s="6"/>
      <c r="G7115" s="6">
        <v>10</v>
      </c>
      <c r="H7115" s="6"/>
      <c r="I7115" s="6"/>
      <c r="J7115" s="6"/>
      <c r="K7115" s="6"/>
      <c r="L7115" s="6" t="s">
        <v>12295</v>
      </c>
      <c r="M7115" s="6">
        <v>63</v>
      </c>
      <c r="N7115" s="6" t="e">
        <f>VLOOKUP(A7115,web_archive!D:AB,18,FALSE)</f>
        <v>#N/A</v>
      </c>
      <c r="O7115" s="6">
        <v>2</v>
      </c>
      <c r="P7115" s="6"/>
      <c r="Q7115" s="6"/>
      <c r="R7115" s="6"/>
      <c r="S7115" s="6"/>
      <c r="T7115" s="6"/>
      <c r="U7115" s="6" t="s">
        <v>25124</v>
      </c>
      <c r="V7115" s="6" t="s">
        <v>12299</v>
      </c>
      <c r="W7115" s="6" t="s">
        <v>12299</v>
      </c>
      <c r="X7115" s="6"/>
    </row>
    <row r="7116" spans="1:24" x14ac:dyDescent="0.3">
      <c r="A7116" s="6">
        <v>12992</v>
      </c>
      <c r="B7116" s="6" t="s">
        <v>25125</v>
      </c>
      <c r="C7116" s="6" t="s">
        <v>25126</v>
      </c>
      <c r="D7116" s="6">
        <v>18</v>
      </c>
      <c r="E7116" s="6"/>
      <c r="F7116" s="6"/>
      <c r="G7116" s="6">
        <v>10</v>
      </c>
      <c r="H7116" s="6"/>
      <c r="I7116" s="6"/>
      <c r="J7116" s="6"/>
      <c r="K7116" s="6"/>
      <c r="L7116" s="6" t="s">
        <v>12295</v>
      </c>
      <c r="M7116" s="6">
        <v>63</v>
      </c>
      <c r="N7116" s="6" t="e">
        <f>VLOOKUP(A7116,web_archive!D:AB,18,FALSE)</f>
        <v>#N/A</v>
      </c>
      <c r="O7116" s="6">
        <v>2</v>
      </c>
      <c r="P7116" s="6"/>
      <c r="Q7116" s="6"/>
      <c r="R7116" s="6"/>
      <c r="S7116" s="6"/>
      <c r="T7116" s="6"/>
      <c r="U7116" s="6" t="s">
        <v>25127</v>
      </c>
      <c r="V7116" s="6" t="s">
        <v>12299</v>
      </c>
      <c r="W7116" s="6" t="s">
        <v>12299</v>
      </c>
      <c r="X7116" s="6"/>
    </row>
    <row r="7117" spans="1:24" x14ac:dyDescent="0.3">
      <c r="A7117" s="6">
        <v>12993</v>
      </c>
      <c r="B7117" s="6" t="s">
        <v>25128</v>
      </c>
      <c r="C7117" s="6" t="s">
        <v>25129</v>
      </c>
      <c r="D7117" s="6">
        <v>18</v>
      </c>
      <c r="E7117" s="6"/>
      <c r="F7117" s="6"/>
      <c r="G7117" s="6">
        <v>10</v>
      </c>
      <c r="H7117" s="6"/>
      <c r="I7117" s="6"/>
      <c r="J7117" s="6"/>
      <c r="K7117" s="6"/>
      <c r="L7117" s="6" t="s">
        <v>12295</v>
      </c>
      <c r="M7117" s="6">
        <v>63</v>
      </c>
      <c r="N7117" s="6" t="e">
        <f>VLOOKUP(A7117,web_archive!D:AB,18,FALSE)</f>
        <v>#N/A</v>
      </c>
      <c r="O7117" s="6">
        <v>2</v>
      </c>
      <c r="P7117" s="6"/>
      <c r="Q7117" s="6"/>
      <c r="R7117" s="6"/>
      <c r="S7117" s="6"/>
      <c r="T7117" s="6"/>
      <c r="U7117" s="6" t="s">
        <v>25130</v>
      </c>
      <c r="V7117" s="6" t="s">
        <v>12299</v>
      </c>
      <c r="W7117" s="6" t="s">
        <v>12299</v>
      </c>
      <c r="X7117" s="6"/>
    </row>
    <row r="7118" spans="1:24" x14ac:dyDescent="0.3">
      <c r="A7118" s="6">
        <v>12994</v>
      </c>
      <c r="B7118" s="6" t="s">
        <v>25131</v>
      </c>
      <c r="C7118" s="6" t="s">
        <v>25132</v>
      </c>
      <c r="D7118" s="6">
        <v>18</v>
      </c>
      <c r="E7118" s="6"/>
      <c r="F7118" s="6"/>
      <c r="G7118" s="6">
        <v>10</v>
      </c>
      <c r="H7118" s="6"/>
      <c r="I7118" s="6"/>
      <c r="J7118" s="6"/>
      <c r="K7118" s="6"/>
      <c r="L7118" s="6" t="s">
        <v>12295</v>
      </c>
      <c r="M7118" s="6">
        <v>63</v>
      </c>
      <c r="N7118" s="6" t="e">
        <f>VLOOKUP(A7118,web_archive!D:AB,18,FALSE)</f>
        <v>#N/A</v>
      </c>
      <c r="O7118" s="6">
        <v>2</v>
      </c>
      <c r="P7118" s="6"/>
      <c r="Q7118" s="6"/>
      <c r="R7118" s="6"/>
      <c r="S7118" s="6"/>
      <c r="T7118" s="6"/>
      <c r="U7118" s="6" t="s">
        <v>25133</v>
      </c>
      <c r="V7118" s="6" t="s">
        <v>12299</v>
      </c>
      <c r="W7118" s="6" t="s">
        <v>12299</v>
      </c>
      <c r="X7118" s="6"/>
    </row>
    <row r="7119" spans="1:24" x14ac:dyDescent="0.3">
      <c r="A7119" s="6">
        <v>12995</v>
      </c>
      <c r="B7119" s="6" t="s">
        <v>25134</v>
      </c>
      <c r="C7119" s="6" t="s">
        <v>25135</v>
      </c>
      <c r="D7119" s="6">
        <v>18</v>
      </c>
      <c r="E7119" s="6">
        <v>20</v>
      </c>
      <c r="F7119" s="6"/>
      <c r="G7119" s="6">
        <v>10</v>
      </c>
      <c r="H7119" s="6"/>
      <c r="I7119" s="6"/>
      <c r="J7119" s="6"/>
      <c r="K7119" s="6"/>
      <c r="L7119" s="6" t="s">
        <v>12295</v>
      </c>
      <c r="M7119" s="6">
        <v>63</v>
      </c>
      <c r="N7119" s="6" t="e">
        <f>VLOOKUP(A7119,web_archive!D:AB,18,FALSE)</f>
        <v>#N/A</v>
      </c>
      <c r="O7119" s="6">
        <v>2</v>
      </c>
      <c r="P7119" s="6"/>
      <c r="Q7119" s="6"/>
      <c r="R7119" s="6"/>
      <c r="S7119" s="6"/>
      <c r="T7119" s="6"/>
      <c r="U7119" s="6" t="s">
        <v>25136</v>
      </c>
      <c r="V7119" s="6" t="s">
        <v>12649</v>
      </c>
      <c r="W7119" s="6" t="s">
        <v>12299</v>
      </c>
      <c r="X7119" s="6" t="s">
        <v>12299</v>
      </c>
    </row>
    <row r="7120" spans="1:24" x14ac:dyDescent="0.3">
      <c r="A7120" s="6">
        <v>12996</v>
      </c>
      <c r="B7120" s="6" t="s">
        <v>25137</v>
      </c>
      <c r="C7120" s="6" t="s">
        <v>23925</v>
      </c>
      <c r="D7120" s="6">
        <v>18</v>
      </c>
      <c r="E7120" s="6">
        <v>20</v>
      </c>
      <c r="F7120" s="6"/>
      <c r="G7120" s="6">
        <v>10</v>
      </c>
      <c r="H7120" s="6"/>
      <c r="I7120" s="6"/>
      <c r="J7120" s="6"/>
      <c r="K7120" s="6"/>
      <c r="L7120" s="6" t="s">
        <v>12295</v>
      </c>
      <c r="M7120" s="6">
        <v>63</v>
      </c>
      <c r="N7120" s="6" t="e">
        <f>VLOOKUP(A7120,web_archive!D:AB,18,FALSE)</f>
        <v>#N/A</v>
      </c>
      <c r="O7120" s="6">
        <v>2</v>
      </c>
      <c r="P7120" s="6"/>
      <c r="Q7120" s="6"/>
      <c r="R7120" s="6"/>
      <c r="S7120" s="6"/>
      <c r="T7120" s="6"/>
      <c r="U7120" s="6" t="s">
        <v>23926</v>
      </c>
      <c r="V7120" s="6" t="s">
        <v>12649</v>
      </c>
      <c r="W7120" s="6" t="s">
        <v>12299</v>
      </c>
      <c r="X7120" s="6" t="s">
        <v>12299</v>
      </c>
    </row>
    <row r="7121" spans="1:28" x14ac:dyDescent="0.3">
      <c r="A7121" s="6">
        <v>12997</v>
      </c>
      <c r="B7121" s="6" t="s">
        <v>25138</v>
      </c>
      <c r="C7121" s="6" t="s">
        <v>25139</v>
      </c>
      <c r="D7121" s="6">
        <v>18</v>
      </c>
      <c r="E7121" s="6">
        <v>20</v>
      </c>
      <c r="F7121" s="6"/>
      <c r="G7121" s="6">
        <v>10</v>
      </c>
      <c r="H7121" s="6"/>
      <c r="I7121" s="6"/>
      <c r="J7121" s="6"/>
      <c r="K7121" s="6"/>
      <c r="L7121" s="6" t="s">
        <v>12295</v>
      </c>
      <c r="M7121" s="6">
        <v>63</v>
      </c>
      <c r="N7121" s="6" t="e">
        <f>VLOOKUP(A7121,web_archive!D:AB,18,FALSE)</f>
        <v>#N/A</v>
      </c>
      <c r="O7121" s="6">
        <v>2</v>
      </c>
      <c r="P7121" s="6"/>
      <c r="Q7121" s="6"/>
      <c r="R7121" s="6"/>
      <c r="S7121" s="6"/>
      <c r="T7121" s="6"/>
      <c r="U7121" s="6" t="s">
        <v>25140</v>
      </c>
      <c r="V7121" s="6" t="s">
        <v>12491</v>
      </c>
      <c r="W7121" s="6" t="s">
        <v>12299</v>
      </c>
      <c r="X7121" s="6" t="s">
        <v>12299</v>
      </c>
      <c r="Y7121" s="6"/>
      <c r="Z7121" s="6"/>
      <c r="AA7121" s="6"/>
      <c r="AB7121" s="6"/>
    </row>
    <row r="7122" spans="1:28" x14ac:dyDescent="0.3">
      <c r="A7122" s="6">
        <v>12998</v>
      </c>
      <c r="B7122" s="6" t="s">
        <v>25141</v>
      </c>
      <c r="C7122" s="6" t="s">
        <v>25142</v>
      </c>
      <c r="D7122" s="6">
        <v>18</v>
      </c>
      <c r="E7122" s="6">
        <v>20</v>
      </c>
      <c r="F7122" s="6"/>
      <c r="G7122" s="6">
        <v>10</v>
      </c>
      <c r="H7122" s="6"/>
      <c r="I7122" s="6"/>
      <c r="J7122" s="6"/>
      <c r="K7122" s="6"/>
      <c r="L7122" s="6" t="s">
        <v>12295</v>
      </c>
      <c r="M7122" s="6">
        <v>63</v>
      </c>
      <c r="N7122" s="6" t="e">
        <f>VLOOKUP(A7122,web_archive!D:AB,18,FALSE)</f>
        <v>#N/A</v>
      </c>
      <c r="O7122" s="6">
        <v>2</v>
      </c>
      <c r="P7122" s="6"/>
      <c r="Q7122" s="6"/>
      <c r="R7122" s="6"/>
      <c r="S7122" s="6"/>
      <c r="T7122" s="6"/>
      <c r="U7122" s="6" t="s">
        <v>25143</v>
      </c>
      <c r="V7122" s="6" t="s">
        <v>12491</v>
      </c>
      <c r="W7122" s="6" t="s">
        <v>12299</v>
      </c>
      <c r="X7122" s="6" t="s">
        <v>12299</v>
      </c>
      <c r="Y7122" s="6"/>
      <c r="Z7122" s="6"/>
      <c r="AA7122" s="6"/>
      <c r="AB7122" s="6"/>
    </row>
    <row r="7123" spans="1:28" x14ac:dyDescent="0.3">
      <c r="A7123" s="6">
        <v>12999</v>
      </c>
      <c r="B7123" s="6" t="s">
        <v>25144</v>
      </c>
      <c r="C7123" s="6" t="s">
        <v>25145</v>
      </c>
      <c r="D7123" s="6">
        <v>18</v>
      </c>
      <c r="E7123" s="6">
        <v>20</v>
      </c>
      <c r="F7123" s="6"/>
      <c r="G7123" s="6">
        <v>10</v>
      </c>
      <c r="H7123" s="6"/>
      <c r="I7123" s="6"/>
      <c r="J7123" s="6"/>
      <c r="K7123" s="6"/>
      <c r="L7123" s="6" t="s">
        <v>12295</v>
      </c>
      <c r="M7123" s="6">
        <v>63</v>
      </c>
      <c r="N7123" s="6" t="e">
        <f>VLOOKUP(A7123,web_archive!D:AB,18,FALSE)</f>
        <v>#N/A</v>
      </c>
      <c r="O7123" s="6">
        <v>2</v>
      </c>
      <c r="P7123" s="6"/>
      <c r="Q7123" s="6"/>
      <c r="R7123" s="6"/>
      <c r="S7123" s="6"/>
      <c r="T7123" s="6"/>
      <c r="U7123" s="6" t="s">
        <v>25146</v>
      </c>
      <c r="V7123" s="6" t="s">
        <v>12404</v>
      </c>
      <c r="W7123" s="6" t="s">
        <v>12299</v>
      </c>
      <c r="X7123" s="6" t="s">
        <v>12299</v>
      </c>
      <c r="Y7123" s="6"/>
      <c r="Z7123" s="6"/>
      <c r="AA7123" s="6"/>
      <c r="AB7123" s="6"/>
    </row>
    <row r="7124" spans="1:28" x14ac:dyDescent="0.3">
      <c r="A7124" s="6" t="s">
        <v>12401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 t="e">
        <f>VLOOKUP(A7124,web_archive!D:AB,18,FALSE)</f>
        <v>#N/A</v>
      </c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</row>
    <row r="7125" spans="1:28" x14ac:dyDescent="0.3">
      <c r="A7125" s="6" t="s">
        <v>25147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 t="e">
        <f>VLOOKUP(A7125,web_archive!D:AB,18,FALSE)</f>
        <v>#N/A</v>
      </c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</row>
    <row r="7126" spans="1:28" x14ac:dyDescent="0.3">
      <c r="A7126" s="6" t="s">
        <v>12401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 t="e">
        <f>VLOOKUP(A7126,web_archive!D:AB,18,FALSE)</f>
        <v>#N/A</v>
      </c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</row>
    <row r="7127" spans="1:28" x14ac:dyDescent="0.3">
      <c r="A7127" s="6" t="s">
        <v>25148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 t="e">
        <f>VLOOKUP(A7127,web_archive!D:AB,18,FALSE)</f>
        <v>#N/A</v>
      </c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</row>
    <row r="7128" spans="1:28" x14ac:dyDescent="0.3">
      <c r="A7128" s="6" t="s">
        <v>12401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 t="e">
        <f>VLOOKUP(A7128,web_archive!D:AB,18,FALSE)</f>
        <v>#N/A</v>
      </c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</row>
    <row r="7129" spans="1:28" x14ac:dyDescent="0.3">
      <c r="A7129" s="6">
        <v>13000</v>
      </c>
      <c r="B7129" s="6" t="s">
        <v>25149</v>
      </c>
      <c r="C7129" s="6" t="s">
        <v>25150</v>
      </c>
      <c r="D7129" s="6">
        <v>5</v>
      </c>
      <c r="E7129" s="6">
        <v>10000</v>
      </c>
      <c r="F7129" s="6"/>
      <c r="G7129" s="6">
        <v>600</v>
      </c>
      <c r="H7129" s="6">
        <v>39</v>
      </c>
      <c r="I7129" s="6"/>
      <c r="J7129" s="6">
        <v>1</v>
      </c>
      <c r="K7129" s="6">
        <v>0</v>
      </c>
      <c r="L7129" s="6" t="s">
        <v>12777</v>
      </c>
      <c r="M7129" s="6">
        <v>63</v>
      </c>
      <c r="N7129" s="6" t="e">
        <f>VLOOKUP(A7129,web_archive!D:AB,18,FALSE)</f>
        <v>#N/A</v>
      </c>
      <c r="O7129" s="6">
        <v>2</v>
      </c>
      <c r="P7129" s="6">
        <v>2</v>
      </c>
      <c r="Q7129" s="6">
        <v>1</v>
      </c>
      <c r="R7129" s="6">
        <v>1</v>
      </c>
      <c r="S7129" s="6">
        <v>1</v>
      </c>
      <c r="T7129" s="6">
        <v>1</v>
      </c>
      <c r="U7129" s="6" t="s">
        <v>12554</v>
      </c>
      <c r="V7129" s="6" t="s">
        <v>13007</v>
      </c>
      <c r="W7129" s="6" t="s">
        <v>12299</v>
      </c>
      <c r="X7129" s="6" t="s">
        <v>12299</v>
      </c>
      <c r="Y7129" s="6"/>
      <c r="Z7129" s="6"/>
      <c r="AA7129" s="6"/>
      <c r="AB7129" s="6"/>
    </row>
    <row r="7130" spans="1:28" x14ac:dyDescent="0.3">
      <c r="A7130" s="6">
        <v>13001</v>
      </c>
      <c r="B7130" s="6" t="s">
        <v>3130</v>
      </c>
      <c r="C7130" s="6" t="s">
        <v>3131</v>
      </c>
      <c r="D7130" s="6">
        <v>5</v>
      </c>
      <c r="E7130" s="6">
        <v>20</v>
      </c>
      <c r="F7130" s="6"/>
      <c r="G7130" s="6">
        <v>900</v>
      </c>
      <c r="H7130" s="6">
        <v>110</v>
      </c>
      <c r="I7130" s="6"/>
      <c r="J7130" s="6">
        <v>1</v>
      </c>
      <c r="K7130" s="6">
        <v>0</v>
      </c>
      <c r="L7130" s="6" t="s">
        <v>12777</v>
      </c>
      <c r="M7130" s="6">
        <v>63</v>
      </c>
      <c r="N7130" s="6" t="str">
        <f>VLOOKUP(A7130,web_archive!D:AB,18,FALSE)</f>
        <v>Normal / Upper / Baby</v>
      </c>
      <c r="O7130" s="6">
        <v>2</v>
      </c>
      <c r="P7130" s="6">
        <v>2</v>
      </c>
      <c r="Q7130" s="6">
        <v>4</v>
      </c>
      <c r="R7130" s="6">
        <v>60</v>
      </c>
      <c r="S7130" s="6">
        <v>1</v>
      </c>
      <c r="T7130" s="6">
        <v>1</v>
      </c>
      <c r="U7130" s="6" t="s">
        <v>12646</v>
      </c>
      <c r="V7130" s="6" t="s">
        <v>25151</v>
      </c>
      <c r="W7130" s="6" t="s">
        <v>12648</v>
      </c>
      <c r="X7130" s="6" t="s">
        <v>12489</v>
      </c>
      <c r="Y7130" s="6" t="s">
        <v>12299</v>
      </c>
      <c r="Z7130" s="6" t="s">
        <v>12299</v>
      </c>
      <c r="AA7130" s="6"/>
      <c r="AB7130" s="6"/>
    </row>
    <row r="7131" spans="1:28" x14ac:dyDescent="0.3">
      <c r="A7131" s="6">
        <v>13002</v>
      </c>
      <c r="B7131" s="6" t="s">
        <v>4503</v>
      </c>
      <c r="C7131" s="6" t="s">
        <v>4503</v>
      </c>
      <c r="D7131" s="6">
        <v>5</v>
      </c>
      <c r="E7131" s="6">
        <v>20</v>
      </c>
      <c r="F7131" s="6"/>
      <c r="G7131" s="6">
        <v>700</v>
      </c>
      <c r="H7131" s="6">
        <v>148</v>
      </c>
      <c r="I7131" s="6"/>
      <c r="J7131" s="6">
        <v>1</v>
      </c>
      <c r="K7131" s="6">
        <v>0</v>
      </c>
      <c r="L7131" s="6" t="s">
        <v>12777</v>
      </c>
      <c r="M7131" s="6">
        <v>63</v>
      </c>
      <c r="N7131" s="6" t="str">
        <f>VLOOKUP(A7131,web_archive!D:AB,18,FALSE)</f>
        <v>Normal / Upper / Baby</v>
      </c>
      <c r="O7131" s="6">
        <v>2</v>
      </c>
      <c r="P7131" s="6">
        <v>2</v>
      </c>
      <c r="Q7131" s="6">
        <v>4</v>
      </c>
      <c r="R7131" s="6">
        <v>70</v>
      </c>
      <c r="S7131" s="6">
        <v>1</v>
      </c>
      <c r="T7131" s="6">
        <v>1</v>
      </c>
      <c r="U7131" s="6" t="s">
        <v>12554</v>
      </c>
      <c r="V7131" s="6" t="s">
        <v>12871</v>
      </c>
      <c r="W7131" s="6" t="s">
        <v>12860</v>
      </c>
      <c r="X7131" s="6" t="s">
        <v>12557</v>
      </c>
      <c r="Y7131" s="6" t="s">
        <v>12860</v>
      </c>
      <c r="Z7131" s="6" t="s">
        <v>12370</v>
      </c>
      <c r="AA7131" s="6" t="s">
        <v>12299</v>
      </c>
      <c r="AB7131" s="6" t="s">
        <v>12299</v>
      </c>
    </row>
    <row r="7132" spans="1:28" x14ac:dyDescent="0.3">
      <c r="A7132" s="6">
        <v>13003</v>
      </c>
      <c r="B7132" s="6" t="s">
        <v>25152</v>
      </c>
      <c r="C7132" s="6" t="s">
        <v>25153</v>
      </c>
      <c r="D7132" s="6">
        <v>5</v>
      </c>
      <c r="E7132" s="6">
        <v>52000</v>
      </c>
      <c r="F7132" s="6"/>
      <c r="G7132" s="6">
        <v>700</v>
      </c>
      <c r="H7132" s="6">
        <v>80</v>
      </c>
      <c r="I7132" s="6"/>
      <c r="J7132" s="6">
        <v>1</v>
      </c>
      <c r="K7132" s="6">
        <v>1</v>
      </c>
      <c r="L7132" s="6" t="s">
        <v>12242</v>
      </c>
      <c r="M7132" s="6">
        <v>63</v>
      </c>
      <c r="N7132" s="6" t="e">
        <f>VLOOKUP(A7132,web_archive!D:AB,18,FALSE)</f>
        <v>#N/A</v>
      </c>
      <c r="O7132" s="6">
        <v>2</v>
      </c>
      <c r="P7132" s="6">
        <v>2</v>
      </c>
      <c r="Q7132" s="6">
        <v>3</v>
      </c>
      <c r="R7132" s="6">
        <v>55</v>
      </c>
      <c r="S7132" s="6">
        <v>1</v>
      </c>
      <c r="T7132" s="6">
        <v>1</v>
      </c>
      <c r="U7132" s="6" t="s">
        <v>12631</v>
      </c>
      <c r="V7132" s="6" t="s">
        <v>12491</v>
      </c>
      <c r="W7132" s="6" t="s">
        <v>12299</v>
      </c>
      <c r="X7132" s="6" t="s">
        <v>12299</v>
      </c>
      <c r="Y7132" s="6"/>
      <c r="Z7132" s="6"/>
      <c r="AA7132" s="6"/>
      <c r="AB7132" s="6"/>
    </row>
    <row r="7133" spans="1:28" x14ac:dyDescent="0.3">
      <c r="A7133" s="6">
        <v>13004</v>
      </c>
      <c r="B7133" s="6" t="s">
        <v>25154</v>
      </c>
      <c r="C7133" s="6" t="s">
        <v>25153</v>
      </c>
      <c r="D7133" s="6">
        <v>5</v>
      </c>
      <c r="E7133" s="6">
        <v>52000</v>
      </c>
      <c r="F7133" s="6"/>
      <c r="G7133" s="6">
        <v>700</v>
      </c>
      <c r="H7133" s="6">
        <v>80</v>
      </c>
      <c r="I7133" s="6"/>
      <c r="J7133" s="6">
        <v>1</v>
      </c>
      <c r="K7133" s="6">
        <v>2</v>
      </c>
      <c r="L7133" s="6" t="s">
        <v>12242</v>
      </c>
      <c r="M7133" s="6">
        <v>63</v>
      </c>
      <c r="N7133" s="6" t="e">
        <f>VLOOKUP(A7133,web_archive!D:AB,18,FALSE)</f>
        <v>#N/A</v>
      </c>
      <c r="O7133" s="6">
        <v>2</v>
      </c>
      <c r="P7133" s="6">
        <v>2</v>
      </c>
      <c r="Q7133" s="6">
        <v>3</v>
      </c>
      <c r="R7133" s="6">
        <v>55</v>
      </c>
      <c r="S7133" s="6">
        <v>1</v>
      </c>
      <c r="T7133" s="6">
        <v>1</v>
      </c>
      <c r="U7133" s="6" t="s">
        <v>12631</v>
      </c>
      <c r="V7133" s="6" t="s">
        <v>12491</v>
      </c>
      <c r="W7133" s="6" t="s">
        <v>12299</v>
      </c>
      <c r="X7133" s="6" t="s">
        <v>12299</v>
      </c>
      <c r="Y7133" s="6"/>
      <c r="Z7133" s="6"/>
      <c r="AA7133" s="6"/>
      <c r="AB7133" s="6"/>
    </row>
    <row r="7134" spans="1:28" x14ac:dyDescent="0.3">
      <c r="A7134" s="6">
        <v>13005</v>
      </c>
      <c r="B7134" s="6" t="s">
        <v>25155</v>
      </c>
      <c r="C7134" s="6" t="s">
        <v>25156</v>
      </c>
      <c r="D7134" s="6">
        <v>5</v>
      </c>
      <c r="E7134" s="6">
        <v>20</v>
      </c>
      <c r="F7134" s="6"/>
      <c r="G7134" s="6">
        <v>600</v>
      </c>
      <c r="H7134" s="6">
        <v>120</v>
      </c>
      <c r="I7134" s="6"/>
      <c r="J7134" s="6">
        <v>1</v>
      </c>
      <c r="K7134" s="6">
        <v>1</v>
      </c>
      <c r="L7134" s="6" t="s">
        <v>12234</v>
      </c>
      <c r="M7134" s="6">
        <v>63</v>
      </c>
      <c r="N7134" s="6" t="e">
        <f>VLOOKUP(A7134,web_archive!D:AB,18,FALSE)</f>
        <v>#N/A</v>
      </c>
      <c r="O7134" s="6">
        <v>2</v>
      </c>
      <c r="P7134" s="6">
        <v>2</v>
      </c>
      <c r="Q7134" s="6">
        <v>4</v>
      </c>
      <c r="R7134" s="6">
        <v>50</v>
      </c>
      <c r="S7134" s="6">
        <v>1</v>
      </c>
      <c r="T7134" s="6">
        <v>1</v>
      </c>
      <c r="U7134" s="6" t="s">
        <v>12299</v>
      </c>
      <c r="V7134" s="6" t="s">
        <v>12299</v>
      </c>
      <c r="W7134" s="6" t="s">
        <v>12299</v>
      </c>
      <c r="X7134" s="6"/>
      <c r="Y7134" s="6"/>
      <c r="Z7134" s="6"/>
      <c r="AA7134" s="6"/>
      <c r="AB7134" s="6"/>
    </row>
    <row r="7135" spans="1:28" x14ac:dyDescent="0.3">
      <c r="A7135" s="6">
        <v>13006</v>
      </c>
      <c r="B7135" s="6" t="s">
        <v>5812</v>
      </c>
      <c r="C7135" s="6" t="s">
        <v>5812</v>
      </c>
      <c r="D7135" s="6">
        <v>5</v>
      </c>
      <c r="E7135" s="6">
        <v>240000</v>
      </c>
      <c r="F7135" s="6"/>
      <c r="G7135" s="6">
        <v>600</v>
      </c>
      <c r="H7135" s="6">
        <v>150</v>
      </c>
      <c r="I7135" s="6"/>
      <c r="J7135" s="6">
        <v>1</v>
      </c>
      <c r="K7135" s="6">
        <v>0</v>
      </c>
      <c r="L7135" s="6" t="s">
        <v>12238</v>
      </c>
      <c r="M7135" s="6">
        <v>63</v>
      </c>
      <c r="N7135" s="6" t="str">
        <f>VLOOKUP(A7135,web_archive!D:AB,18,FALSE)</f>
        <v>Normal / Upper / Baby</v>
      </c>
      <c r="O7135" s="6">
        <v>2</v>
      </c>
      <c r="P7135" s="6">
        <v>2</v>
      </c>
      <c r="Q7135" s="6">
        <v>3</v>
      </c>
      <c r="R7135" s="6">
        <v>65</v>
      </c>
      <c r="S7135" s="6">
        <v>1</v>
      </c>
      <c r="T7135" s="6">
        <v>1</v>
      </c>
      <c r="U7135" s="6" t="s">
        <v>12554</v>
      </c>
      <c r="V7135" s="6" t="s">
        <v>12871</v>
      </c>
      <c r="W7135" s="6" t="s">
        <v>12563</v>
      </c>
      <c r="X7135" s="6" t="s">
        <v>13387</v>
      </c>
      <c r="Y7135" s="6" t="s">
        <v>12299</v>
      </c>
      <c r="Z7135" s="6" t="s">
        <v>12299</v>
      </c>
      <c r="AA7135" s="6"/>
      <c r="AB7135" s="6"/>
    </row>
    <row r="7136" spans="1:28" x14ac:dyDescent="0.3">
      <c r="A7136" s="6">
        <v>13007</v>
      </c>
      <c r="B7136" s="6" t="s">
        <v>25157</v>
      </c>
      <c r="C7136" s="6" t="s">
        <v>25157</v>
      </c>
      <c r="D7136" s="6">
        <v>5</v>
      </c>
      <c r="E7136" s="6">
        <v>20000</v>
      </c>
      <c r="F7136" s="6"/>
      <c r="G7136" s="6">
        <v>400</v>
      </c>
      <c r="H7136" s="6">
        <v>70</v>
      </c>
      <c r="I7136" s="6"/>
      <c r="J7136" s="6">
        <v>1</v>
      </c>
      <c r="K7136" s="6">
        <v>0</v>
      </c>
      <c r="L7136" s="6" t="s">
        <v>12238</v>
      </c>
      <c r="M7136" s="6">
        <v>63</v>
      </c>
      <c r="N7136" s="6" t="e">
        <f>VLOOKUP(A7136,web_archive!D:AB,18,FALSE)</f>
        <v>#N/A</v>
      </c>
      <c r="O7136" s="6">
        <v>2</v>
      </c>
      <c r="P7136" s="6">
        <v>2</v>
      </c>
      <c r="Q7136" s="6">
        <v>2</v>
      </c>
      <c r="R7136" s="6">
        <v>35</v>
      </c>
      <c r="S7136" s="6">
        <v>1</v>
      </c>
      <c r="T7136" s="6">
        <v>1</v>
      </c>
      <c r="U7136" s="6" t="s">
        <v>12789</v>
      </c>
      <c r="V7136" s="6" t="s">
        <v>13911</v>
      </c>
      <c r="W7136" s="6" t="s">
        <v>12299</v>
      </c>
      <c r="X7136" s="6" t="s">
        <v>12299</v>
      </c>
      <c r="Y7136" s="6"/>
      <c r="Z7136" s="6"/>
      <c r="AA7136" s="6"/>
      <c r="AB7136" s="6"/>
    </row>
    <row r="7137" spans="1:35" x14ac:dyDescent="0.3">
      <c r="A7137" s="6">
        <v>13008</v>
      </c>
      <c r="B7137" s="6" t="s">
        <v>25158</v>
      </c>
      <c r="C7137" s="6" t="s">
        <v>25157</v>
      </c>
      <c r="D7137" s="6">
        <v>5</v>
      </c>
      <c r="E7137" s="6">
        <v>20000</v>
      </c>
      <c r="F7137" s="6"/>
      <c r="G7137" s="6">
        <v>400</v>
      </c>
      <c r="H7137" s="6">
        <v>70</v>
      </c>
      <c r="I7137" s="6"/>
      <c r="J7137" s="6">
        <v>1</v>
      </c>
      <c r="K7137" s="6">
        <v>1</v>
      </c>
      <c r="L7137" s="6" t="s">
        <v>12238</v>
      </c>
      <c r="M7137" s="6">
        <v>63</v>
      </c>
      <c r="N7137" s="6" t="e">
        <f>VLOOKUP(A7137,web_archive!D:AB,18,FALSE)</f>
        <v>#N/A</v>
      </c>
      <c r="O7137" s="6">
        <v>2</v>
      </c>
      <c r="P7137" s="6">
        <v>2</v>
      </c>
      <c r="Q7137" s="6">
        <v>2</v>
      </c>
      <c r="R7137" s="6">
        <v>35</v>
      </c>
      <c r="S7137" s="6">
        <v>1</v>
      </c>
      <c r="T7137" s="6">
        <v>1</v>
      </c>
      <c r="U7137" s="6" t="s">
        <v>12789</v>
      </c>
      <c r="V7137" s="6" t="s">
        <v>13911</v>
      </c>
      <c r="W7137" s="6" t="s">
        <v>12299</v>
      </c>
      <c r="X7137" s="6" t="s">
        <v>12299</v>
      </c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</row>
    <row r="7138" spans="1:35" x14ac:dyDescent="0.3">
      <c r="A7138" s="6">
        <v>13009</v>
      </c>
      <c r="B7138" s="6" t="s">
        <v>5713</v>
      </c>
      <c r="C7138" s="6" t="s">
        <v>5713</v>
      </c>
      <c r="D7138" s="6">
        <v>5</v>
      </c>
      <c r="E7138" s="6">
        <v>48000</v>
      </c>
      <c r="F7138" s="6"/>
      <c r="G7138" s="6">
        <v>900</v>
      </c>
      <c r="H7138" s="6">
        <v>125</v>
      </c>
      <c r="I7138" s="6"/>
      <c r="J7138" s="6">
        <v>2</v>
      </c>
      <c r="K7138" s="6">
        <v>0</v>
      </c>
      <c r="L7138" s="6" t="s">
        <v>12238</v>
      </c>
      <c r="M7138" s="6">
        <v>63</v>
      </c>
      <c r="N7138" s="6" t="str">
        <f>VLOOKUP(A7138,web_archive!D:AB,18,FALSE)</f>
        <v>Normal / Upper / Baby</v>
      </c>
      <c r="O7138" s="6">
        <v>2</v>
      </c>
      <c r="P7138" s="6">
        <v>2</v>
      </c>
      <c r="Q7138" s="6">
        <v>4</v>
      </c>
      <c r="R7138" s="6">
        <v>70</v>
      </c>
      <c r="S7138" s="6">
        <v>1</v>
      </c>
      <c r="T7138" s="6">
        <v>1</v>
      </c>
      <c r="U7138" s="6" t="s">
        <v>12554</v>
      </c>
      <c r="V7138" s="6" t="s">
        <v>25159</v>
      </c>
      <c r="W7138" s="6" t="s">
        <v>18474</v>
      </c>
      <c r="X7138" s="6" t="s">
        <v>12404</v>
      </c>
      <c r="Y7138" s="6" t="s">
        <v>12299</v>
      </c>
      <c r="Z7138" s="6" t="s">
        <v>12299</v>
      </c>
      <c r="AA7138" s="6"/>
      <c r="AB7138" s="6"/>
      <c r="AC7138" s="6"/>
      <c r="AD7138" s="6"/>
      <c r="AE7138" s="6"/>
      <c r="AF7138" s="6"/>
      <c r="AG7138" s="6"/>
      <c r="AH7138" s="6"/>
      <c r="AI7138" s="6"/>
    </row>
    <row r="7139" spans="1:35" x14ac:dyDescent="0.3">
      <c r="A7139" s="6">
        <v>13010</v>
      </c>
      <c r="B7139" s="6" t="s">
        <v>622</v>
      </c>
      <c r="C7139" s="6" t="s">
        <v>622</v>
      </c>
      <c r="D7139" s="6">
        <v>5</v>
      </c>
      <c r="E7139" s="6">
        <v>3000</v>
      </c>
      <c r="F7139" s="6"/>
      <c r="G7139" s="6">
        <v>600</v>
      </c>
      <c r="H7139" s="3">
        <v>2.1180555555555558</v>
      </c>
      <c r="I7139" s="6"/>
      <c r="J7139" s="6">
        <v>1</v>
      </c>
      <c r="K7139" s="6">
        <v>2</v>
      </c>
      <c r="L7139" s="6" t="s">
        <v>12238</v>
      </c>
      <c r="M7139" s="6">
        <v>63</v>
      </c>
      <c r="N7139" s="6" t="e">
        <f>VLOOKUP(A7139,web_archive!D:AB,18,FALSE)</f>
        <v>#N/A</v>
      </c>
      <c r="O7139" s="6">
        <v>2</v>
      </c>
      <c r="P7139" s="6">
        <v>2</v>
      </c>
      <c r="Q7139" s="6">
        <v>1</v>
      </c>
      <c r="R7139" s="6">
        <v>12</v>
      </c>
      <c r="S7139" s="6">
        <v>1</v>
      </c>
      <c r="T7139" s="6">
        <v>1</v>
      </c>
      <c r="U7139" s="6" t="s">
        <v>12299</v>
      </c>
      <c r="V7139" s="6" t="s">
        <v>12299</v>
      </c>
      <c r="W7139" s="6" t="s">
        <v>12299</v>
      </c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</row>
    <row r="7140" spans="1:35" x14ac:dyDescent="0.3">
      <c r="A7140" s="6">
        <v>13011</v>
      </c>
      <c r="B7140" s="6" t="s">
        <v>621</v>
      </c>
      <c r="C7140" s="6" t="s">
        <v>622</v>
      </c>
      <c r="D7140" s="6">
        <v>5</v>
      </c>
      <c r="E7140" s="6">
        <v>3000</v>
      </c>
      <c r="F7140" s="6"/>
      <c r="G7140" s="6">
        <v>600</v>
      </c>
      <c r="H7140" s="3">
        <v>2.1180555555555558</v>
      </c>
      <c r="I7140" s="6"/>
      <c r="J7140" s="6">
        <v>1</v>
      </c>
      <c r="K7140" s="6">
        <v>3</v>
      </c>
      <c r="L7140" s="6" t="s">
        <v>12238</v>
      </c>
      <c r="M7140" s="6">
        <v>63</v>
      </c>
      <c r="N7140" s="6" t="str">
        <f>VLOOKUP(A7140,web_archive!D:AB,18,FALSE)</f>
        <v>Normal / Upper / Baby</v>
      </c>
      <c r="O7140" s="6">
        <v>2</v>
      </c>
      <c r="P7140" s="6">
        <v>2</v>
      </c>
      <c r="Q7140" s="6">
        <v>1</v>
      </c>
      <c r="R7140" s="6">
        <v>12</v>
      </c>
      <c r="S7140" s="6">
        <v>1</v>
      </c>
      <c r="T7140" s="6">
        <v>1</v>
      </c>
      <c r="U7140" s="6" t="s">
        <v>12299</v>
      </c>
      <c r="V7140" s="6" t="s">
        <v>12299</v>
      </c>
      <c r="W7140" s="6" t="s">
        <v>12299</v>
      </c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</row>
    <row r="7141" spans="1:35" x14ac:dyDescent="0.3">
      <c r="A7141" s="6">
        <v>13012</v>
      </c>
      <c r="B7141" s="6" t="s">
        <v>25160</v>
      </c>
      <c r="C7141" s="6" t="s">
        <v>25160</v>
      </c>
      <c r="D7141" s="6">
        <v>5</v>
      </c>
      <c r="E7141" s="6">
        <v>20</v>
      </c>
      <c r="F7141" s="6"/>
      <c r="G7141" s="6">
        <v>700</v>
      </c>
      <c r="H7141" s="6">
        <v>95</v>
      </c>
      <c r="I7141" s="6"/>
      <c r="J7141" s="6">
        <v>1</v>
      </c>
      <c r="K7141" s="6">
        <v>1</v>
      </c>
      <c r="L7141" s="6" t="s">
        <v>12238</v>
      </c>
      <c r="M7141" s="6">
        <v>63</v>
      </c>
      <c r="N7141" s="6" t="e">
        <f>VLOOKUP(A7141,web_archive!D:AB,18,FALSE)</f>
        <v>#N/A</v>
      </c>
      <c r="O7141" s="6">
        <v>2</v>
      </c>
      <c r="P7141" s="6">
        <v>2</v>
      </c>
      <c r="Q7141" s="6">
        <v>2</v>
      </c>
      <c r="R7141" s="6">
        <v>24</v>
      </c>
      <c r="S7141" s="6">
        <v>1</v>
      </c>
      <c r="T7141" s="6">
        <v>1</v>
      </c>
      <c r="U7141" s="6" t="s">
        <v>12554</v>
      </c>
      <c r="V7141" s="6" t="s">
        <v>25161</v>
      </c>
      <c r="W7141" s="6" t="s">
        <v>12549</v>
      </c>
      <c r="X7141" s="6" t="s">
        <v>16210</v>
      </c>
      <c r="Y7141" s="6" t="s">
        <v>12551</v>
      </c>
      <c r="Z7141" s="6" t="s">
        <v>12489</v>
      </c>
      <c r="AA7141" s="6" t="s">
        <v>12299</v>
      </c>
      <c r="AB7141" s="6" t="s">
        <v>12299</v>
      </c>
      <c r="AC7141" s="6"/>
      <c r="AD7141" s="6"/>
      <c r="AE7141" s="6"/>
      <c r="AF7141" s="6"/>
      <c r="AG7141" s="6"/>
      <c r="AH7141" s="6"/>
      <c r="AI7141" s="6"/>
    </row>
    <row r="7142" spans="1:35" x14ac:dyDescent="0.3">
      <c r="A7142" s="6">
        <v>13013</v>
      </c>
      <c r="B7142" s="6" t="s">
        <v>25162</v>
      </c>
      <c r="C7142" s="6" t="s">
        <v>25160</v>
      </c>
      <c r="D7142" s="6">
        <v>5</v>
      </c>
      <c r="E7142" s="6">
        <v>20</v>
      </c>
      <c r="F7142" s="6"/>
      <c r="G7142" s="6">
        <v>700</v>
      </c>
      <c r="H7142" s="6">
        <v>95</v>
      </c>
      <c r="I7142" s="6"/>
      <c r="J7142" s="6">
        <v>1</v>
      </c>
      <c r="K7142" s="6">
        <v>2</v>
      </c>
      <c r="L7142" s="6" t="s">
        <v>12238</v>
      </c>
      <c r="M7142" s="6">
        <v>63</v>
      </c>
      <c r="N7142" s="6" t="e">
        <f>VLOOKUP(A7142,web_archive!D:AB,18,FALSE)</f>
        <v>#N/A</v>
      </c>
      <c r="O7142" s="6">
        <v>2</v>
      </c>
      <c r="P7142" s="6">
        <v>2</v>
      </c>
      <c r="Q7142" s="6">
        <v>2</v>
      </c>
      <c r="R7142" s="6">
        <v>24</v>
      </c>
      <c r="S7142" s="6">
        <v>1</v>
      </c>
      <c r="T7142" s="6">
        <v>1</v>
      </c>
      <c r="U7142" s="6" t="s">
        <v>12554</v>
      </c>
      <c r="V7142" s="6" t="s">
        <v>25161</v>
      </c>
      <c r="W7142" s="6" t="s">
        <v>12549</v>
      </c>
      <c r="X7142" s="6" t="s">
        <v>16210</v>
      </c>
      <c r="Y7142" s="6" t="s">
        <v>12551</v>
      </c>
      <c r="Z7142" s="6" t="s">
        <v>12489</v>
      </c>
      <c r="AA7142" s="6" t="s">
        <v>12299</v>
      </c>
      <c r="AB7142" s="6" t="s">
        <v>12299</v>
      </c>
      <c r="AC7142" s="6"/>
      <c r="AD7142" s="6"/>
      <c r="AE7142" s="6"/>
      <c r="AF7142" s="6"/>
      <c r="AG7142" s="6"/>
      <c r="AH7142" s="6"/>
      <c r="AI7142" s="6"/>
    </row>
    <row r="7143" spans="1:35" x14ac:dyDescent="0.3">
      <c r="A7143" s="6">
        <v>13014</v>
      </c>
      <c r="B7143" s="6" t="s">
        <v>4938</v>
      </c>
      <c r="C7143" s="6" t="s">
        <v>4938</v>
      </c>
      <c r="D7143" s="6">
        <v>5</v>
      </c>
      <c r="E7143" s="6">
        <v>20</v>
      </c>
      <c r="F7143" s="6"/>
      <c r="G7143" s="6">
        <v>800</v>
      </c>
      <c r="H7143" s="6">
        <v>120</v>
      </c>
      <c r="I7143" s="6"/>
      <c r="J7143" s="6">
        <v>1</v>
      </c>
      <c r="K7143" s="6">
        <v>0</v>
      </c>
      <c r="L7143" s="6" t="s">
        <v>12238</v>
      </c>
      <c r="M7143" s="6">
        <v>63</v>
      </c>
      <c r="N7143" s="6" t="e">
        <f>VLOOKUP(A7143,web_archive!D:AB,18,FALSE)</f>
        <v>#N/A</v>
      </c>
      <c r="O7143" s="6">
        <v>2</v>
      </c>
      <c r="P7143" s="6">
        <v>2</v>
      </c>
      <c r="Q7143" s="6">
        <v>3</v>
      </c>
      <c r="R7143" s="6">
        <v>42</v>
      </c>
      <c r="S7143" s="6">
        <v>1</v>
      </c>
      <c r="T7143" s="6">
        <v>1</v>
      </c>
      <c r="U7143" s="6" t="s">
        <v>12542</v>
      </c>
      <c r="V7143" s="6" t="s">
        <v>14337</v>
      </c>
      <c r="W7143" s="6" t="s">
        <v>13742</v>
      </c>
      <c r="X7143" s="6">
        <v>1</v>
      </c>
      <c r="Y7143" s="6" t="s">
        <v>12489</v>
      </c>
      <c r="Z7143" s="6" t="s">
        <v>12299</v>
      </c>
      <c r="AA7143" s="6" t="s">
        <v>12299</v>
      </c>
      <c r="AB7143" s="6"/>
      <c r="AC7143" s="6"/>
      <c r="AD7143" s="6"/>
      <c r="AE7143" s="6"/>
      <c r="AF7143" s="6"/>
      <c r="AG7143" s="6"/>
      <c r="AH7143" s="6"/>
      <c r="AI7143" s="6"/>
    </row>
    <row r="7144" spans="1:35" x14ac:dyDescent="0.3">
      <c r="A7144" s="6">
        <v>13015</v>
      </c>
      <c r="B7144" s="6" t="s">
        <v>4937</v>
      </c>
      <c r="C7144" s="6" t="s">
        <v>4938</v>
      </c>
      <c r="D7144" s="6">
        <v>5</v>
      </c>
      <c r="E7144" s="6">
        <v>20</v>
      </c>
      <c r="F7144" s="6"/>
      <c r="G7144" s="6">
        <v>800</v>
      </c>
      <c r="H7144" s="6">
        <v>120</v>
      </c>
      <c r="I7144" s="6"/>
      <c r="J7144" s="6">
        <v>1</v>
      </c>
      <c r="K7144" s="6">
        <v>1</v>
      </c>
      <c r="L7144" s="6" t="s">
        <v>12238</v>
      </c>
      <c r="M7144" s="6">
        <v>63</v>
      </c>
      <c r="N7144" s="6" t="str">
        <f>VLOOKUP(A7144,web_archive!D:AB,18,FALSE)</f>
        <v>Normal / Upper / Baby</v>
      </c>
      <c r="O7144" s="6">
        <v>2</v>
      </c>
      <c r="P7144" s="6">
        <v>2</v>
      </c>
      <c r="Q7144" s="6">
        <v>3</v>
      </c>
      <c r="R7144" s="6">
        <v>42</v>
      </c>
      <c r="S7144" s="6">
        <v>1</v>
      </c>
      <c r="T7144" s="6">
        <v>1</v>
      </c>
      <c r="U7144" s="6" t="s">
        <v>12542</v>
      </c>
      <c r="V7144" s="6" t="s">
        <v>14337</v>
      </c>
      <c r="W7144" s="6" t="s">
        <v>13742</v>
      </c>
      <c r="X7144" s="6">
        <v>1</v>
      </c>
      <c r="Y7144" s="6" t="s">
        <v>12489</v>
      </c>
      <c r="Z7144" s="6" t="s">
        <v>12299</v>
      </c>
      <c r="AA7144" s="6" t="s">
        <v>12299</v>
      </c>
      <c r="AB7144" s="6"/>
      <c r="AC7144" s="6"/>
      <c r="AD7144" s="6"/>
      <c r="AE7144" s="6"/>
      <c r="AF7144" s="6"/>
      <c r="AG7144" s="6"/>
      <c r="AH7144" s="6"/>
      <c r="AI7144" s="6"/>
    </row>
    <row r="7145" spans="1:35" x14ac:dyDescent="0.3">
      <c r="A7145" s="6">
        <v>13016</v>
      </c>
      <c r="B7145" s="6" t="s">
        <v>7780</v>
      </c>
      <c r="C7145" s="6" t="s">
        <v>7781</v>
      </c>
      <c r="D7145" s="6">
        <v>5</v>
      </c>
      <c r="E7145" s="6">
        <v>20</v>
      </c>
      <c r="F7145" s="6"/>
      <c r="G7145" s="6">
        <v>800</v>
      </c>
      <c r="H7145" s="6">
        <v>64</v>
      </c>
      <c r="I7145" s="6"/>
      <c r="J7145" s="6">
        <v>1</v>
      </c>
      <c r="K7145" s="6">
        <v>2</v>
      </c>
      <c r="L7145" s="6" t="s">
        <v>12784</v>
      </c>
      <c r="M7145" s="6">
        <v>63</v>
      </c>
      <c r="N7145" s="6" t="str">
        <f>VLOOKUP(A7145,web_archive!D:AB,18,FALSE)</f>
        <v>Normal / Upper / Baby</v>
      </c>
      <c r="O7145" s="6">
        <v>2</v>
      </c>
      <c r="P7145" s="6">
        <v>2</v>
      </c>
      <c r="Q7145" s="6">
        <v>3</v>
      </c>
      <c r="R7145" s="6">
        <v>65</v>
      </c>
      <c r="S7145" s="6">
        <v>1</v>
      </c>
      <c r="T7145" s="6">
        <v>1</v>
      </c>
      <c r="U7145" s="6" t="s">
        <v>12554</v>
      </c>
      <c r="V7145" s="6" t="s">
        <v>12836</v>
      </c>
      <c r="W7145" s="6" t="s">
        <v>12837</v>
      </c>
      <c r="X7145" s="6" t="s">
        <v>12838</v>
      </c>
      <c r="Y7145" s="6" t="s">
        <v>12299</v>
      </c>
      <c r="Z7145" s="6" t="s">
        <v>12299</v>
      </c>
      <c r="AA7145" s="6"/>
      <c r="AB7145" s="6"/>
      <c r="AC7145" s="6"/>
      <c r="AD7145" s="6"/>
      <c r="AE7145" s="6"/>
      <c r="AF7145" s="6"/>
      <c r="AG7145" s="6"/>
      <c r="AH7145" s="6"/>
      <c r="AI7145" s="6"/>
    </row>
    <row r="7146" spans="1:35" x14ac:dyDescent="0.3">
      <c r="A7146" s="6">
        <v>13017</v>
      </c>
      <c r="B7146" s="6" t="s">
        <v>25163</v>
      </c>
      <c r="C7146" s="6" t="s">
        <v>5317</v>
      </c>
      <c r="D7146" s="6">
        <v>5</v>
      </c>
      <c r="E7146" s="6">
        <v>20</v>
      </c>
      <c r="F7146" s="6"/>
      <c r="G7146" s="6">
        <v>600</v>
      </c>
      <c r="H7146" s="6">
        <v>70</v>
      </c>
      <c r="I7146" s="6"/>
      <c r="J7146" s="6">
        <v>1</v>
      </c>
      <c r="K7146" s="6">
        <v>1</v>
      </c>
      <c r="L7146" s="6" t="s">
        <v>12784</v>
      </c>
      <c r="M7146" s="6">
        <v>63</v>
      </c>
      <c r="N7146" s="6" t="e">
        <f>VLOOKUP(A7146,web_archive!D:AB,18,FALSE)</f>
        <v>#N/A</v>
      </c>
      <c r="O7146" s="6">
        <v>2</v>
      </c>
      <c r="P7146" s="6">
        <v>2</v>
      </c>
      <c r="Q7146" s="6">
        <v>4</v>
      </c>
      <c r="R7146" s="6">
        <v>36</v>
      </c>
      <c r="S7146" s="6">
        <v>1</v>
      </c>
      <c r="T7146" s="6">
        <v>1</v>
      </c>
      <c r="U7146" s="6" t="s">
        <v>12803</v>
      </c>
      <c r="V7146" s="6" t="s">
        <v>12804</v>
      </c>
      <c r="W7146" s="6" t="s">
        <v>12299</v>
      </c>
      <c r="X7146" s="6" t="s">
        <v>12299</v>
      </c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</row>
    <row r="7147" spans="1:35" x14ac:dyDescent="0.3">
      <c r="A7147" s="6">
        <v>13018</v>
      </c>
      <c r="B7147" s="6" t="s">
        <v>9754</v>
      </c>
      <c r="C7147" s="6" t="s">
        <v>9755</v>
      </c>
      <c r="D7147" s="6">
        <v>5</v>
      </c>
      <c r="E7147" s="6">
        <v>20</v>
      </c>
      <c r="F7147" s="6"/>
      <c r="G7147" s="6">
        <v>800</v>
      </c>
      <c r="H7147" s="6">
        <v>140</v>
      </c>
      <c r="I7147" s="6"/>
      <c r="J7147" s="6">
        <v>1</v>
      </c>
      <c r="K7147" s="6">
        <v>1</v>
      </c>
      <c r="L7147" s="6" t="s">
        <v>12784</v>
      </c>
      <c r="M7147" s="6">
        <v>63</v>
      </c>
      <c r="N7147" s="6" t="str">
        <f>VLOOKUP(A7147,web_archive!D:AB,18,FALSE)</f>
        <v>Normal / Upper / Baby</v>
      </c>
      <c r="O7147" s="6">
        <v>2</v>
      </c>
      <c r="P7147" s="6">
        <v>2</v>
      </c>
      <c r="Q7147" s="6">
        <v>4</v>
      </c>
      <c r="R7147" s="6">
        <v>36</v>
      </c>
      <c r="S7147" s="6">
        <v>1</v>
      </c>
      <c r="T7147" s="6">
        <v>1</v>
      </c>
      <c r="U7147" s="6" t="s">
        <v>12821</v>
      </c>
      <c r="V7147" s="6" t="s">
        <v>12822</v>
      </c>
      <c r="W7147" s="6" t="s">
        <v>12823</v>
      </c>
      <c r="X7147" s="6" t="s">
        <v>12824</v>
      </c>
      <c r="Y7147" s="6" t="s">
        <v>12825</v>
      </c>
      <c r="Z7147" s="6" t="s">
        <v>12368</v>
      </c>
      <c r="AA7147" s="6" t="s">
        <v>12299</v>
      </c>
      <c r="AB7147" s="6" t="s">
        <v>12299</v>
      </c>
      <c r="AC7147" s="6"/>
      <c r="AD7147" s="6"/>
      <c r="AE7147" s="6"/>
      <c r="AF7147" s="6"/>
      <c r="AG7147" s="6"/>
      <c r="AH7147" s="6"/>
      <c r="AI7147" s="6"/>
    </row>
    <row r="7148" spans="1:35" x14ac:dyDescent="0.3">
      <c r="A7148" s="6">
        <v>13019</v>
      </c>
      <c r="B7148" s="6" t="s">
        <v>25164</v>
      </c>
      <c r="C7148" s="6" t="s">
        <v>4503</v>
      </c>
      <c r="D7148" s="6">
        <v>5</v>
      </c>
      <c r="E7148" s="6">
        <v>20</v>
      </c>
      <c r="F7148" s="6"/>
      <c r="G7148" s="6">
        <v>700</v>
      </c>
      <c r="H7148" s="6">
        <v>148</v>
      </c>
      <c r="I7148" s="6"/>
      <c r="J7148" s="6">
        <v>1</v>
      </c>
      <c r="K7148" s="6">
        <v>1</v>
      </c>
      <c r="L7148" s="6" t="s">
        <v>12777</v>
      </c>
      <c r="M7148" s="6">
        <v>63</v>
      </c>
      <c r="N7148" s="6" t="e">
        <f>VLOOKUP(A7148,web_archive!D:AB,18,FALSE)</f>
        <v>#N/A</v>
      </c>
      <c r="O7148" s="6">
        <v>2</v>
      </c>
      <c r="P7148" s="6">
        <v>2</v>
      </c>
      <c r="Q7148" s="6">
        <v>4</v>
      </c>
      <c r="R7148" s="6">
        <v>70</v>
      </c>
      <c r="S7148" s="6">
        <v>1</v>
      </c>
      <c r="T7148" s="6">
        <v>1</v>
      </c>
      <c r="U7148" s="6" t="s">
        <v>12554</v>
      </c>
      <c r="V7148" s="6" t="s">
        <v>12871</v>
      </c>
      <c r="W7148" s="6" t="s">
        <v>12860</v>
      </c>
      <c r="X7148" s="6" t="s">
        <v>12557</v>
      </c>
      <c r="Y7148" s="6" t="s">
        <v>12860</v>
      </c>
      <c r="Z7148" s="6" t="s">
        <v>12370</v>
      </c>
      <c r="AA7148" s="6" t="s">
        <v>12299</v>
      </c>
      <c r="AB7148" s="6" t="s">
        <v>12299</v>
      </c>
      <c r="AC7148" s="6"/>
      <c r="AD7148" s="6"/>
      <c r="AE7148" s="6"/>
      <c r="AF7148" s="6"/>
      <c r="AG7148" s="6"/>
      <c r="AH7148" s="6"/>
      <c r="AI7148" s="6"/>
    </row>
    <row r="7149" spans="1:35" x14ac:dyDescent="0.3">
      <c r="A7149" s="6">
        <v>13020</v>
      </c>
      <c r="B7149" s="6" t="s">
        <v>25165</v>
      </c>
      <c r="C7149" s="6" t="s">
        <v>13407</v>
      </c>
      <c r="D7149" s="6">
        <v>5</v>
      </c>
      <c r="E7149" s="6">
        <v>20</v>
      </c>
      <c r="F7149" s="6"/>
      <c r="G7149" s="6">
        <v>1000</v>
      </c>
      <c r="H7149" s="6">
        <v>170</v>
      </c>
      <c r="I7149" s="6"/>
      <c r="J7149" s="6">
        <v>1</v>
      </c>
      <c r="K7149" s="6">
        <v>0</v>
      </c>
      <c r="L7149" s="6" t="s">
        <v>25166</v>
      </c>
      <c r="M7149" s="6">
        <v>63</v>
      </c>
      <c r="N7149" s="6" t="e">
        <f>VLOOKUP(A7149,web_archive!D:AB,18,FALSE)</f>
        <v>#N/A</v>
      </c>
      <c r="O7149" s="6">
        <v>2</v>
      </c>
      <c r="P7149" s="6">
        <v>2</v>
      </c>
      <c r="Q7149" s="6">
        <v>4</v>
      </c>
      <c r="R7149" s="6">
        <v>48</v>
      </c>
      <c r="S7149" s="6">
        <v>1</v>
      </c>
      <c r="T7149" s="6">
        <v>1</v>
      </c>
      <c r="U7149" s="6" t="s">
        <v>12841</v>
      </c>
      <c r="V7149" s="6" t="s">
        <v>12491</v>
      </c>
      <c r="W7149" s="6" t="s">
        <v>12299</v>
      </c>
      <c r="X7149" s="6" t="s">
        <v>12299</v>
      </c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</row>
    <row r="7150" spans="1:35" x14ac:dyDescent="0.3">
      <c r="A7150" s="6">
        <v>13021</v>
      </c>
      <c r="B7150" s="6" t="s">
        <v>2381</v>
      </c>
      <c r="C7150" s="6" t="s">
        <v>2378</v>
      </c>
      <c r="D7150" s="6">
        <v>5</v>
      </c>
      <c r="E7150" s="6">
        <v>1</v>
      </c>
      <c r="F7150" s="6"/>
      <c r="G7150" s="6">
        <v>0</v>
      </c>
      <c r="H7150" s="6">
        <v>129</v>
      </c>
      <c r="I7150" s="6"/>
      <c r="J7150" s="6">
        <v>1</v>
      </c>
      <c r="K7150" s="6">
        <v>0</v>
      </c>
      <c r="L7150" s="6" t="s">
        <v>12784</v>
      </c>
      <c r="M7150" s="6">
        <v>63</v>
      </c>
      <c r="N7150" s="6" t="str">
        <f>VLOOKUP(A7150,web_archive!D:AB,18,FALSE)</f>
        <v>Normal / Upper / Baby</v>
      </c>
      <c r="O7150" s="6">
        <v>2</v>
      </c>
      <c r="P7150" s="6">
        <v>2</v>
      </c>
      <c r="Q7150" s="6">
        <v>4</v>
      </c>
      <c r="R7150" s="6">
        <v>1</v>
      </c>
      <c r="S7150" s="6">
        <v>0</v>
      </c>
      <c r="T7150" s="6">
        <v>1</v>
      </c>
      <c r="U7150" s="6" t="s">
        <v>12646</v>
      </c>
      <c r="V7150" s="6" t="s">
        <v>12653</v>
      </c>
      <c r="W7150" s="6" t="s">
        <v>12796</v>
      </c>
      <c r="X7150" s="6" t="s">
        <v>12549</v>
      </c>
      <c r="Y7150" s="6" t="s">
        <v>12797</v>
      </c>
      <c r="Z7150" s="6" t="s">
        <v>12551</v>
      </c>
      <c r="AA7150" s="6" t="s">
        <v>12797</v>
      </c>
      <c r="AB7150" s="6" t="s">
        <v>12798</v>
      </c>
      <c r="AC7150" s="6" t="s">
        <v>16219</v>
      </c>
      <c r="AD7150" s="6" t="s">
        <v>12816</v>
      </c>
      <c r="AE7150" s="6" t="s">
        <v>25167</v>
      </c>
      <c r="AF7150" s="6" t="s">
        <v>13064</v>
      </c>
      <c r="AG7150" s="6" t="s">
        <v>25168</v>
      </c>
      <c r="AH7150" s="6" t="s">
        <v>12299</v>
      </c>
      <c r="AI7150" s="6" t="s">
        <v>12299</v>
      </c>
    </row>
    <row r="7151" spans="1:35" x14ac:dyDescent="0.3">
      <c r="A7151" s="6">
        <v>13022</v>
      </c>
      <c r="B7151" s="6" t="s">
        <v>2515</v>
      </c>
      <c r="C7151" s="6" t="s">
        <v>2512</v>
      </c>
      <c r="D7151" s="6">
        <v>5</v>
      </c>
      <c r="E7151" s="6">
        <v>1</v>
      </c>
      <c r="F7151" s="6"/>
      <c r="G7151" s="6">
        <v>0</v>
      </c>
      <c r="H7151" s="6">
        <v>209</v>
      </c>
      <c r="I7151" s="6"/>
      <c r="J7151" s="6">
        <v>1</v>
      </c>
      <c r="K7151" s="6">
        <v>0</v>
      </c>
      <c r="L7151" s="6" t="s">
        <v>12265</v>
      </c>
      <c r="M7151" s="6">
        <v>63</v>
      </c>
      <c r="N7151" s="6" t="str">
        <f>VLOOKUP(A7151,web_archive!D:AB,18,FALSE)</f>
        <v>Normal / Upper / Baby</v>
      </c>
      <c r="O7151" s="6">
        <v>2</v>
      </c>
      <c r="P7151" s="6">
        <v>2</v>
      </c>
      <c r="Q7151" s="6">
        <v>4</v>
      </c>
      <c r="R7151" s="6">
        <v>1</v>
      </c>
      <c r="S7151" s="6">
        <v>0</v>
      </c>
      <c r="T7151" s="6">
        <v>1</v>
      </c>
      <c r="U7151" s="6" t="s">
        <v>15497</v>
      </c>
      <c r="V7151" s="6" t="s">
        <v>25169</v>
      </c>
      <c r="W7151" s="6" t="s">
        <v>13064</v>
      </c>
      <c r="X7151" s="6" t="s">
        <v>13475</v>
      </c>
      <c r="Y7151" s="6" t="s">
        <v>12299</v>
      </c>
      <c r="Z7151" s="6" t="s">
        <v>12299</v>
      </c>
      <c r="AA7151" s="6"/>
      <c r="AB7151" s="6"/>
      <c r="AC7151" s="6"/>
      <c r="AD7151" s="6"/>
      <c r="AE7151" s="6"/>
      <c r="AF7151" s="6"/>
      <c r="AG7151" s="6"/>
      <c r="AH7151" s="6"/>
      <c r="AI7151" s="6"/>
    </row>
    <row r="7152" spans="1:35" x14ac:dyDescent="0.3">
      <c r="A7152" s="6">
        <v>13023</v>
      </c>
      <c r="B7152" s="6" t="s">
        <v>25170</v>
      </c>
      <c r="C7152" s="6" t="s">
        <v>25171</v>
      </c>
      <c r="D7152" s="6">
        <v>5</v>
      </c>
      <c r="E7152" s="6">
        <v>1</v>
      </c>
      <c r="F7152" s="6"/>
      <c r="G7152" s="6">
        <v>0</v>
      </c>
      <c r="H7152" s="6" t="s">
        <v>25172</v>
      </c>
      <c r="I7152" s="6"/>
      <c r="J7152" s="6">
        <v>1</v>
      </c>
      <c r="K7152" s="6">
        <v>0</v>
      </c>
      <c r="L7152" s="6" t="s">
        <v>12238</v>
      </c>
      <c r="M7152" s="6">
        <v>63</v>
      </c>
      <c r="N7152" s="6" t="e">
        <f>VLOOKUP(A7152,web_archive!D:AB,18,FALSE)</f>
        <v>#N/A</v>
      </c>
      <c r="O7152" s="6">
        <v>2</v>
      </c>
      <c r="P7152" s="6">
        <v>2</v>
      </c>
      <c r="Q7152" s="6">
        <v>1</v>
      </c>
      <c r="R7152" s="6">
        <v>1</v>
      </c>
      <c r="S7152" s="6">
        <v>0</v>
      </c>
      <c r="T7152" s="6">
        <v>1</v>
      </c>
      <c r="U7152" s="6" t="s">
        <v>25173</v>
      </c>
      <c r="V7152" s="6" t="s">
        <v>13064</v>
      </c>
      <c r="W7152" s="6" t="s">
        <v>25174</v>
      </c>
      <c r="X7152" s="6" t="s">
        <v>12299</v>
      </c>
      <c r="Y7152" s="6" t="s">
        <v>12299</v>
      </c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</row>
    <row r="7153" spans="1:36" x14ac:dyDescent="0.3">
      <c r="A7153" s="6">
        <v>13024</v>
      </c>
      <c r="B7153" s="6" t="s">
        <v>25175</v>
      </c>
      <c r="C7153" s="6" t="s">
        <v>25176</v>
      </c>
      <c r="D7153" s="6">
        <v>5</v>
      </c>
      <c r="E7153" s="6">
        <v>2</v>
      </c>
      <c r="F7153" s="6"/>
      <c r="G7153" s="6">
        <v>0</v>
      </c>
      <c r="H7153" s="6">
        <v>105</v>
      </c>
      <c r="I7153" s="6"/>
      <c r="J7153" s="6">
        <v>1</v>
      </c>
      <c r="K7153" s="6">
        <v>0</v>
      </c>
      <c r="L7153" s="6" t="s">
        <v>12784</v>
      </c>
      <c r="M7153" s="6">
        <v>63</v>
      </c>
      <c r="N7153" s="6" t="e">
        <f>VLOOKUP(A7153,web_archive!D:AB,18,FALSE)</f>
        <v>#N/A</v>
      </c>
      <c r="O7153" s="6">
        <v>2</v>
      </c>
      <c r="P7153" s="6">
        <v>2</v>
      </c>
      <c r="Q7153" s="6">
        <v>4</v>
      </c>
      <c r="R7153" s="6">
        <v>0</v>
      </c>
      <c r="S7153" s="6">
        <v>0</v>
      </c>
      <c r="T7153" s="6">
        <v>1</v>
      </c>
      <c r="U7153" s="6" t="s">
        <v>12789</v>
      </c>
      <c r="V7153" s="6" t="s">
        <v>12667</v>
      </c>
      <c r="W7153" s="6" t="s">
        <v>12299</v>
      </c>
      <c r="X7153" s="6" t="s">
        <v>12299</v>
      </c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</row>
    <row r="7154" spans="1:36" x14ac:dyDescent="0.3">
      <c r="A7154" s="6">
        <v>13025</v>
      </c>
      <c r="B7154" s="6" t="s">
        <v>25177</v>
      </c>
      <c r="C7154" s="6" t="s">
        <v>25178</v>
      </c>
      <c r="D7154" s="6">
        <v>5</v>
      </c>
      <c r="E7154" s="6">
        <v>2</v>
      </c>
      <c r="F7154" s="6"/>
      <c r="G7154" s="6">
        <v>0</v>
      </c>
      <c r="H7154" s="6">
        <v>105</v>
      </c>
      <c r="I7154" s="6"/>
      <c r="J7154" s="6">
        <v>1</v>
      </c>
      <c r="K7154" s="6">
        <v>0</v>
      </c>
      <c r="L7154" s="6" t="s">
        <v>12784</v>
      </c>
      <c r="M7154" s="6">
        <v>63</v>
      </c>
      <c r="N7154" s="6" t="e">
        <f>VLOOKUP(A7154,web_archive!D:AB,18,FALSE)</f>
        <v>#N/A</v>
      </c>
      <c r="O7154" s="6">
        <v>2</v>
      </c>
      <c r="P7154" s="6">
        <v>2</v>
      </c>
      <c r="Q7154" s="6">
        <v>4</v>
      </c>
      <c r="R7154" s="6">
        <v>0</v>
      </c>
      <c r="S7154" s="6">
        <v>0</v>
      </c>
      <c r="T7154" s="6">
        <v>1</v>
      </c>
      <c r="U7154" s="6" t="s">
        <v>12790</v>
      </c>
      <c r="V7154" s="6" t="s">
        <v>12667</v>
      </c>
      <c r="W7154" s="6" t="s">
        <v>12299</v>
      </c>
      <c r="X7154" s="6" t="s">
        <v>12299</v>
      </c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</row>
    <row r="7155" spans="1:36" x14ac:dyDescent="0.3">
      <c r="A7155" s="6">
        <v>13026</v>
      </c>
      <c r="B7155" s="6" t="s">
        <v>25179</v>
      </c>
      <c r="C7155" s="6" t="s">
        <v>6803</v>
      </c>
      <c r="D7155" s="6">
        <v>5</v>
      </c>
      <c r="E7155" s="6">
        <v>2</v>
      </c>
      <c r="F7155" s="6"/>
      <c r="G7155" s="6">
        <v>0</v>
      </c>
      <c r="H7155" s="6">
        <v>85</v>
      </c>
      <c r="I7155" s="6"/>
      <c r="J7155" s="6">
        <v>1</v>
      </c>
      <c r="K7155" s="6">
        <v>0</v>
      </c>
      <c r="L7155" s="6" t="s">
        <v>12784</v>
      </c>
      <c r="M7155" s="6">
        <v>63</v>
      </c>
      <c r="N7155" s="6" t="e">
        <f>VLOOKUP(A7155,web_archive!D:AB,18,FALSE)</f>
        <v>#N/A</v>
      </c>
      <c r="O7155" s="6">
        <v>2</v>
      </c>
      <c r="P7155" s="6">
        <v>2</v>
      </c>
      <c r="Q7155" s="6">
        <v>4</v>
      </c>
      <c r="R7155" s="6">
        <v>0</v>
      </c>
      <c r="S7155" s="6">
        <v>0</v>
      </c>
      <c r="T7155" s="6">
        <v>1</v>
      </c>
      <c r="U7155" s="6" t="s">
        <v>12815</v>
      </c>
      <c r="V7155" s="6" t="s">
        <v>12816</v>
      </c>
      <c r="W7155" s="6" t="s">
        <v>12404</v>
      </c>
      <c r="X7155" s="6" t="s">
        <v>12299</v>
      </c>
      <c r="Y7155" s="6" t="s">
        <v>12299</v>
      </c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</row>
    <row r="7156" spans="1:36" x14ac:dyDescent="0.3">
      <c r="A7156" s="6">
        <v>13027</v>
      </c>
      <c r="B7156" s="6" t="s">
        <v>8785</v>
      </c>
      <c r="C7156" s="6" t="s">
        <v>8785</v>
      </c>
      <c r="D7156" s="6">
        <v>5</v>
      </c>
      <c r="E7156" s="6">
        <v>20</v>
      </c>
      <c r="F7156" s="6"/>
      <c r="G7156" s="6">
        <v>500</v>
      </c>
      <c r="H7156" s="6">
        <v>120</v>
      </c>
      <c r="I7156" s="6"/>
      <c r="J7156" s="6">
        <v>1</v>
      </c>
      <c r="K7156" s="6">
        <v>3</v>
      </c>
      <c r="L7156" s="6" t="s">
        <v>12784</v>
      </c>
      <c r="M7156" s="6">
        <v>18</v>
      </c>
      <c r="N7156" s="6" t="str">
        <f>VLOOKUP(A7156,web_archive!D:AB,18,FALSE)</f>
        <v>Normal / Upper / Baby</v>
      </c>
      <c r="O7156" s="6">
        <v>2</v>
      </c>
      <c r="P7156" s="6">
        <v>2</v>
      </c>
      <c r="Q7156" s="6">
        <v>4</v>
      </c>
      <c r="R7156" s="6">
        <v>55</v>
      </c>
      <c r="S7156" s="6">
        <v>1</v>
      </c>
      <c r="T7156" s="6">
        <v>1</v>
      </c>
      <c r="U7156" s="6" t="s">
        <v>12562</v>
      </c>
      <c r="V7156" s="6" t="s">
        <v>12670</v>
      </c>
      <c r="W7156" s="6" t="s">
        <v>12667</v>
      </c>
      <c r="X7156" s="6" t="s">
        <v>12299</v>
      </c>
      <c r="Y7156" s="6" t="s">
        <v>12299</v>
      </c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</row>
    <row r="7157" spans="1:36" x14ac:dyDescent="0.3">
      <c r="A7157" s="6">
        <v>13028</v>
      </c>
      <c r="B7157" s="6" t="s">
        <v>25180</v>
      </c>
      <c r="C7157" s="6" t="s">
        <v>25181</v>
      </c>
      <c r="D7157" s="6">
        <v>5</v>
      </c>
      <c r="E7157" s="6">
        <v>20</v>
      </c>
      <c r="F7157" s="6"/>
      <c r="G7157" s="6">
        <v>700</v>
      </c>
      <c r="H7157" s="6">
        <v>130</v>
      </c>
      <c r="I7157" s="6"/>
      <c r="J7157" s="6">
        <v>1</v>
      </c>
      <c r="K7157" s="6">
        <v>1</v>
      </c>
      <c r="L7157" s="6" t="s">
        <v>12784</v>
      </c>
      <c r="M7157" s="6">
        <v>18</v>
      </c>
      <c r="N7157" s="6" t="e">
        <f>VLOOKUP(A7157,web_archive!D:AB,18,FALSE)</f>
        <v>#N/A</v>
      </c>
      <c r="O7157" s="6">
        <v>2</v>
      </c>
      <c r="P7157" s="6">
        <v>2</v>
      </c>
      <c r="Q7157" s="6">
        <v>4</v>
      </c>
      <c r="R7157" s="6">
        <v>55</v>
      </c>
      <c r="S7157" s="6">
        <v>1</v>
      </c>
      <c r="T7157" s="6">
        <v>1</v>
      </c>
      <c r="U7157" s="6" t="s">
        <v>25182</v>
      </c>
      <c r="V7157" s="6" t="s">
        <v>25183</v>
      </c>
      <c r="W7157" s="6">
        <v>2</v>
      </c>
      <c r="X7157" s="6" t="s">
        <v>25184</v>
      </c>
      <c r="Y7157" s="6" t="s">
        <v>25183</v>
      </c>
      <c r="Z7157" s="6">
        <v>1</v>
      </c>
      <c r="AA7157" s="6" t="s">
        <v>12370</v>
      </c>
      <c r="AB7157" s="6" t="s">
        <v>12299</v>
      </c>
      <c r="AC7157" s="6" t="s">
        <v>12299</v>
      </c>
      <c r="AD7157" s="6"/>
      <c r="AE7157" s="6"/>
      <c r="AF7157" s="6"/>
      <c r="AG7157" s="6"/>
      <c r="AH7157" s="6"/>
      <c r="AI7157" s="6"/>
      <c r="AJ7157" s="6"/>
    </row>
    <row r="7158" spans="1:36" x14ac:dyDescent="0.3">
      <c r="A7158" s="6">
        <v>13029</v>
      </c>
      <c r="B7158" s="6" t="s">
        <v>25185</v>
      </c>
      <c r="C7158" s="6" t="s">
        <v>25186</v>
      </c>
      <c r="D7158" s="6">
        <v>5</v>
      </c>
      <c r="E7158" s="6">
        <v>20</v>
      </c>
      <c r="F7158" s="6"/>
      <c r="G7158" s="6">
        <v>0</v>
      </c>
      <c r="H7158" s="6">
        <v>120</v>
      </c>
      <c r="I7158" s="6"/>
      <c r="J7158" s="6">
        <v>1</v>
      </c>
      <c r="K7158" s="6">
        <v>0</v>
      </c>
      <c r="L7158" s="6" t="s">
        <v>12784</v>
      </c>
      <c r="M7158" s="6">
        <v>63</v>
      </c>
      <c r="N7158" s="6" t="e">
        <f>VLOOKUP(A7158,web_archive!D:AB,18,FALSE)</f>
        <v>#N/A</v>
      </c>
      <c r="O7158" s="6">
        <v>2</v>
      </c>
      <c r="P7158" s="6">
        <v>2</v>
      </c>
      <c r="Q7158" s="6">
        <v>1</v>
      </c>
      <c r="R7158" s="6">
        <v>0</v>
      </c>
      <c r="S7158" s="6">
        <v>0</v>
      </c>
      <c r="T7158" s="6">
        <v>1</v>
      </c>
      <c r="U7158" s="6" t="s">
        <v>12674</v>
      </c>
      <c r="V7158" s="6" t="s">
        <v>12675</v>
      </c>
      <c r="W7158" s="6" t="s">
        <v>12370</v>
      </c>
      <c r="X7158" s="6" t="s">
        <v>12299</v>
      </c>
      <c r="Y7158" s="6" t="s">
        <v>12299</v>
      </c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</row>
    <row r="7159" spans="1:36" x14ac:dyDescent="0.3">
      <c r="A7159" s="6">
        <v>13030</v>
      </c>
      <c r="B7159" s="6" t="s">
        <v>25187</v>
      </c>
      <c r="C7159" s="6" t="s">
        <v>3131</v>
      </c>
      <c r="D7159" s="6">
        <v>5</v>
      </c>
      <c r="E7159" s="6">
        <v>20</v>
      </c>
      <c r="F7159" s="6"/>
      <c r="G7159" s="6">
        <v>900</v>
      </c>
      <c r="H7159" s="6">
        <v>110</v>
      </c>
      <c r="I7159" s="6"/>
      <c r="J7159" s="6">
        <v>1</v>
      </c>
      <c r="K7159" s="6">
        <v>2</v>
      </c>
      <c r="L7159" s="6" t="s">
        <v>12777</v>
      </c>
      <c r="M7159" s="6">
        <v>63</v>
      </c>
      <c r="N7159" s="6" t="e">
        <f>VLOOKUP(A7159,web_archive!D:AB,18,FALSE)</f>
        <v>#N/A</v>
      </c>
      <c r="O7159" s="6">
        <v>2</v>
      </c>
      <c r="P7159" s="6">
        <v>2</v>
      </c>
      <c r="Q7159" s="6">
        <v>4</v>
      </c>
      <c r="R7159" s="6">
        <v>60</v>
      </c>
      <c r="S7159" s="6">
        <v>1</v>
      </c>
      <c r="T7159" s="6">
        <v>1</v>
      </c>
      <c r="U7159" s="6" t="s">
        <v>12646</v>
      </c>
      <c r="V7159" s="6" t="s">
        <v>25151</v>
      </c>
      <c r="W7159" s="6" t="s">
        <v>12648</v>
      </c>
      <c r="X7159" s="6" t="s">
        <v>12489</v>
      </c>
      <c r="Y7159" s="6" t="s">
        <v>12299</v>
      </c>
      <c r="Z7159" s="6" t="s">
        <v>12299</v>
      </c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</row>
    <row r="7160" spans="1:36" x14ac:dyDescent="0.3">
      <c r="A7160" s="6">
        <v>13031</v>
      </c>
      <c r="B7160" s="6" t="s">
        <v>25188</v>
      </c>
      <c r="C7160" s="6" t="s">
        <v>9831</v>
      </c>
      <c r="D7160" s="6">
        <v>5</v>
      </c>
      <c r="E7160" s="6">
        <v>20</v>
      </c>
      <c r="F7160" s="6"/>
      <c r="G7160" s="6">
        <v>1000</v>
      </c>
      <c r="H7160" s="6">
        <v>70</v>
      </c>
      <c r="I7160" s="6"/>
      <c r="J7160" s="6">
        <v>1</v>
      </c>
      <c r="K7160" s="6">
        <v>3</v>
      </c>
      <c r="L7160" s="6" t="s">
        <v>12784</v>
      </c>
      <c r="M7160" s="6">
        <v>63</v>
      </c>
      <c r="N7160" s="6" t="e">
        <f>VLOOKUP(A7160,web_archive!D:AB,18,FALSE)</f>
        <v>#N/A</v>
      </c>
      <c r="O7160" s="6">
        <v>2</v>
      </c>
      <c r="P7160" s="6">
        <v>2</v>
      </c>
      <c r="Q7160" s="6">
        <v>4</v>
      </c>
      <c r="R7160" s="6">
        <v>36</v>
      </c>
      <c r="S7160" s="6">
        <v>1</v>
      </c>
      <c r="T7160" s="6">
        <v>1</v>
      </c>
      <c r="U7160" s="6" t="s">
        <v>12789</v>
      </c>
      <c r="V7160" s="6" t="s">
        <v>12667</v>
      </c>
      <c r="W7160" s="6" t="s">
        <v>12299</v>
      </c>
      <c r="X7160" s="6" t="s">
        <v>12299</v>
      </c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</row>
    <row r="7161" spans="1:36" x14ac:dyDescent="0.3">
      <c r="A7161" s="6">
        <v>13032</v>
      </c>
      <c r="B7161" s="6" t="s">
        <v>25189</v>
      </c>
      <c r="C7161" s="6" t="s">
        <v>6383</v>
      </c>
      <c r="D7161" s="6">
        <v>5</v>
      </c>
      <c r="E7161" s="6">
        <v>20</v>
      </c>
      <c r="F7161" s="6"/>
      <c r="G7161" s="6">
        <v>1000</v>
      </c>
      <c r="H7161" s="6">
        <v>70</v>
      </c>
      <c r="I7161" s="6"/>
      <c r="J7161" s="6">
        <v>1</v>
      </c>
      <c r="K7161" s="6">
        <v>3</v>
      </c>
      <c r="L7161" s="6" t="s">
        <v>12784</v>
      </c>
      <c r="M7161" s="6">
        <v>63</v>
      </c>
      <c r="N7161" s="6" t="e">
        <f>VLOOKUP(A7161,web_archive!D:AB,18,FALSE)</f>
        <v>#N/A</v>
      </c>
      <c r="O7161" s="6">
        <v>2</v>
      </c>
      <c r="P7161" s="6">
        <v>2</v>
      </c>
      <c r="Q7161" s="6">
        <v>4</v>
      </c>
      <c r="R7161" s="6">
        <v>36</v>
      </c>
      <c r="S7161" s="6">
        <v>1</v>
      </c>
      <c r="T7161" s="6">
        <v>1</v>
      </c>
      <c r="U7161" s="6" t="s">
        <v>12790</v>
      </c>
      <c r="V7161" s="6" t="s">
        <v>12667</v>
      </c>
      <c r="W7161" s="6" t="s">
        <v>12299</v>
      </c>
      <c r="X7161" s="6" t="s">
        <v>12299</v>
      </c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</row>
    <row r="7162" spans="1:36" x14ac:dyDescent="0.3">
      <c r="A7162" s="6">
        <v>13033</v>
      </c>
      <c r="B7162" s="6" t="s">
        <v>582</v>
      </c>
      <c r="C7162" s="6" t="s">
        <v>577</v>
      </c>
      <c r="D7162" s="6">
        <v>5</v>
      </c>
      <c r="E7162" s="6">
        <v>20</v>
      </c>
      <c r="F7162" s="6"/>
      <c r="G7162" s="6">
        <v>600</v>
      </c>
      <c r="H7162" s="6">
        <v>140</v>
      </c>
      <c r="I7162" s="6"/>
      <c r="J7162" s="6">
        <v>1</v>
      </c>
      <c r="K7162" s="6">
        <v>1</v>
      </c>
      <c r="L7162" s="6" t="s">
        <v>12240</v>
      </c>
      <c r="M7162" s="6">
        <v>63</v>
      </c>
      <c r="N7162" s="6" t="str">
        <f>VLOOKUP(A7162,web_archive!D:AB,18,FALSE)</f>
        <v>Normal / Upper / Baby</v>
      </c>
      <c r="O7162" s="6">
        <v>2</v>
      </c>
      <c r="P7162" s="6">
        <v>2</v>
      </c>
      <c r="Q7162" s="6">
        <v>4</v>
      </c>
      <c r="R7162" s="6">
        <v>36</v>
      </c>
      <c r="S7162" s="6">
        <v>1</v>
      </c>
      <c r="T7162" s="6">
        <v>1</v>
      </c>
      <c r="U7162" s="6" t="s">
        <v>12807</v>
      </c>
      <c r="V7162" s="6" t="s">
        <v>12808</v>
      </c>
      <c r="W7162" s="6" t="s">
        <v>12809</v>
      </c>
      <c r="X7162" s="6" t="s">
        <v>12810</v>
      </c>
      <c r="Y7162" s="6" t="s">
        <v>12659</v>
      </c>
      <c r="Z7162" s="6" t="s">
        <v>12299</v>
      </c>
      <c r="AA7162" s="6" t="s">
        <v>12299</v>
      </c>
      <c r="AB7162" s="6"/>
      <c r="AC7162" s="6"/>
      <c r="AD7162" s="6"/>
      <c r="AE7162" s="6"/>
      <c r="AF7162" s="6"/>
      <c r="AG7162" s="6"/>
      <c r="AH7162" s="6"/>
      <c r="AI7162" s="6"/>
      <c r="AJ7162" s="6"/>
    </row>
    <row r="7163" spans="1:36" x14ac:dyDescent="0.3">
      <c r="A7163" s="6">
        <v>13034</v>
      </c>
      <c r="B7163" s="6" t="s">
        <v>25190</v>
      </c>
      <c r="C7163" s="6" t="s">
        <v>25191</v>
      </c>
      <c r="D7163" s="6">
        <v>5</v>
      </c>
      <c r="E7163" s="6">
        <v>20</v>
      </c>
      <c r="F7163" s="6"/>
      <c r="G7163" s="6">
        <v>600</v>
      </c>
      <c r="H7163" s="6">
        <v>130</v>
      </c>
      <c r="I7163" s="6"/>
      <c r="J7163" s="6">
        <v>1</v>
      </c>
      <c r="K7163" s="6">
        <v>2</v>
      </c>
      <c r="L7163" s="6" t="s">
        <v>12240</v>
      </c>
      <c r="M7163" s="6">
        <v>18</v>
      </c>
      <c r="N7163" s="6" t="e">
        <f>VLOOKUP(A7163,web_archive!D:AB,18,FALSE)</f>
        <v>#N/A</v>
      </c>
      <c r="O7163" s="6">
        <v>2</v>
      </c>
      <c r="P7163" s="6">
        <v>2</v>
      </c>
      <c r="Q7163" s="6">
        <v>2</v>
      </c>
      <c r="R7163" s="6">
        <v>70</v>
      </c>
      <c r="S7163" s="6">
        <v>1</v>
      </c>
      <c r="T7163" s="6">
        <v>1</v>
      </c>
      <c r="U7163" s="6" t="s">
        <v>12299</v>
      </c>
      <c r="V7163" s="6" t="s">
        <v>12299</v>
      </c>
      <c r="W7163" s="6" t="s">
        <v>12299</v>
      </c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</row>
    <row r="7164" spans="1:36" x14ac:dyDescent="0.3">
      <c r="A7164" s="6">
        <v>13035</v>
      </c>
      <c r="B7164" s="6" t="s">
        <v>25192</v>
      </c>
      <c r="C7164" s="6" t="s">
        <v>25192</v>
      </c>
      <c r="D7164" s="6">
        <v>5</v>
      </c>
      <c r="E7164" s="6">
        <v>20</v>
      </c>
      <c r="F7164" s="6"/>
      <c r="G7164" s="6">
        <v>600</v>
      </c>
      <c r="H7164" s="6">
        <v>50</v>
      </c>
      <c r="I7164" s="6"/>
      <c r="J7164" s="6">
        <v>1</v>
      </c>
      <c r="K7164" s="6">
        <v>4</v>
      </c>
      <c r="L7164" s="6" t="s">
        <v>12240</v>
      </c>
      <c r="M7164" s="6">
        <v>18</v>
      </c>
      <c r="N7164" s="6" t="e">
        <f>VLOOKUP(A7164,web_archive!D:AB,18,FALSE)</f>
        <v>#N/A</v>
      </c>
      <c r="O7164" s="6">
        <v>2</v>
      </c>
      <c r="P7164" s="6">
        <v>2</v>
      </c>
      <c r="Q7164" s="6">
        <v>2</v>
      </c>
      <c r="R7164" s="6">
        <v>70</v>
      </c>
      <c r="S7164" s="6">
        <v>1</v>
      </c>
      <c r="T7164" s="6">
        <v>1</v>
      </c>
      <c r="U7164" s="6" t="s">
        <v>12299</v>
      </c>
      <c r="V7164" s="6" t="s">
        <v>12299</v>
      </c>
      <c r="W7164" s="6" t="s">
        <v>12299</v>
      </c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</row>
    <row r="7165" spans="1:36" x14ac:dyDescent="0.3">
      <c r="A7165" s="6">
        <v>13036</v>
      </c>
      <c r="B7165" s="6" t="s">
        <v>935</v>
      </c>
      <c r="C7165" s="6" t="s">
        <v>936</v>
      </c>
      <c r="D7165" s="6">
        <v>5</v>
      </c>
      <c r="E7165" s="6">
        <v>20</v>
      </c>
      <c r="F7165" s="6"/>
      <c r="G7165" s="6">
        <v>0</v>
      </c>
      <c r="H7165" s="6" t="s">
        <v>25193</v>
      </c>
      <c r="I7165" s="6"/>
      <c r="J7165" s="6">
        <v>1</v>
      </c>
      <c r="K7165" s="6">
        <v>0</v>
      </c>
      <c r="L7165" s="6" t="s">
        <v>12777</v>
      </c>
      <c r="M7165" s="6">
        <v>63</v>
      </c>
      <c r="N7165" s="6" t="str">
        <f>VLOOKUP(A7165,web_archive!D:AB,18,FALSE)</f>
        <v>Normal / Upper / Baby</v>
      </c>
      <c r="O7165" s="6">
        <v>2</v>
      </c>
      <c r="P7165" s="6">
        <v>2</v>
      </c>
      <c r="Q7165" s="6">
        <v>3</v>
      </c>
      <c r="R7165" s="6">
        <v>80</v>
      </c>
      <c r="S7165" s="6">
        <v>1</v>
      </c>
      <c r="T7165" s="6">
        <v>1</v>
      </c>
      <c r="U7165" s="6" t="s">
        <v>12691</v>
      </c>
      <c r="V7165" s="6" t="s">
        <v>12762</v>
      </c>
      <c r="W7165" s="6" t="s">
        <v>12904</v>
      </c>
      <c r="X7165" s="6" t="s">
        <v>12549</v>
      </c>
      <c r="Y7165" s="6" t="s">
        <v>12988</v>
      </c>
      <c r="Z7165" s="6" t="s">
        <v>12551</v>
      </c>
      <c r="AA7165" s="6" t="s">
        <v>12989</v>
      </c>
      <c r="AB7165" s="6" t="s">
        <v>12549</v>
      </c>
      <c r="AC7165" s="6" t="s">
        <v>12695</v>
      </c>
      <c r="AD7165" s="6" t="s">
        <v>12551</v>
      </c>
      <c r="AE7165" s="6" t="s">
        <v>12696</v>
      </c>
      <c r="AF7165" s="6" t="s">
        <v>25194</v>
      </c>
      <c r="AG7165" s="6" t="s">
        <v>12649</v>
      </c>
      <c r="AH7165" s="6" t="s">
        <v>12299</v>
      </c>
      <c r="AI7165" s="6" t="s">
        <v>12299</v>
      </c>
      <c r="AJ7165" s="6"/>
    </row>
    <row r="7166" spans="1:36" x14ac:dyDescent="0.3">
      <c r="A7166" s="6">
        <v>13037</v>
      </c>
      <c r="B7166" s="6" t="s">
        <v>940</v>
      </c>
      <c r="C7166" s="6" t="s">
        <v>941</v>
      </c>
      <c r="D7166" s="6">
        <v>5</v>
      </c>
      <c r="E7166" s="6">
        <v>20</v>
      </c>
      <c r="F7166" s="6"/>
      <c r="G7166" s="6">
        <v>0</v>
      </c>
      <c r="H7166" s="6" t="s">
        <v>25193</v>
      </c>
      <c r="I7166" s="6"/>
      <c r="J7166" s="6">
        <v>1</v>
      </c>
      <c r="K7166" s="6">
        <v>0</v>
      </c>
      <c r="L7166" s="6" t="s">
        <v>12777</v>
      </c>
      <c r="M7166" s="6">
        <v>63</v>
      </c>
      <c r="N7166" s="6" t="str">
        <f>VLOOKUP(A7166,web_archive!D:AB,18,FALSE)</f>
        <v>Normal / Upper / Baby</v>
      </c>
      <c r="O7166" s="6">
        <v>2</v>
      </c>
      <c r="P7166" s="6">
        <v>2</v>
      </c>
      <c r="Q7166" s="6">
        <v>3</v>
      </c>
      <c r="R7166" s="6">
        <v>80</v>
      </c>
      <c r="S7166" s="6">
        <v>1</v>
      </c>
      <c r="T7166" s="6">
        <v>1</v>
      </c>
      <c r="U7166" s="6" t="s">
        <v>12691</v>
      </c>
      <c r="V7166" s="6" t="s">
        <v>12762</v>
      </c>
      <c r="W7166" s="6" t="s">
        <v>12904</v>
      </c>
      <c r="X7166" s="6" t="s">
        <v>12549</v>
      </c>
      <c r="Y7166" s="6" t="s">
        <v>12988</v>
      </c>
      <c r="Z7166" s="6" t="s">
        <v>12551</v>
      </c>
      <c r="AA7166" s="6" t="s">
        <v>13427</v>
      </c>
      <c r="AB7166" s="6" t="s">
        <v>25195</v>
      </c>
      <c r="AC7166" s="6" t="s">
        <v>25196</v>
      </c>
      <c r="AD7166" s="6">
        <v>10</v>
      </c>
      <c r="AE7166" s="6">
        <v>6000</v>
      </c>
      <c r="AF7166" s="6" t="s">
        <v>12682</v>
      </c>
      <c r="AG7166" s="6" t="s">
        <v>25197</v>
      </c>
      <c r="AH7166" s="6" t="s">
        <v>12649</v>
      </c>
      <c r="AI7166" s="6" t="s">
        <v>12299</v>
      </c>
      <c r="AJ7166" s="6" t="s">
        <v>12299</v>
      </c>
    </row>
    <row r="7167" spans="1:36" x14ac:dyDescent="0.3">
      <c r="A7167" s="6">
        <v>13038</v>
      </c>
      <c r="B7167" s="6" t="s">
        <v>2750</v>
      </c>
      <c r="C7167" s="6" t="s">
        <v>25198</v>
      </c>
      <c r="D7167" s="6">
        <v>5</v>
      </c>
      <c r="E7167" s="6">
        <v>20</v>
      </c>
      <c r="F7167" s="6"/>
      <c r="G7167" s="6">
        <v>700</v>
      </c>
      <c r="H7167" s="6">
        <v>120</v>
      </c>
      <c r="I7167" s="6"/>
      <c r="J7167" s="6">
        <v>1</v>
      </c>
      <c r="K7167" s="6">
        <v>3</v>
      </c>
      <c r="L7167" s="6" t="s">
        <v>12270</v>
      </c>
      <c r="M7167" s="6">
        <v>18</v>
      </c>
      <c r="N7167" s="6" t="str">
        <f>VLOOKUP(A7167,web_archive!D:AB,18,FALSE)</f>
        <v>Upper / Baby</v>
      </c>
      <c r="O7167" s="6">
        <v>2</v>
      </c>
      <c r="P7167" s="6">
        <v>2</v>
      </c>
      <c r="Q7167" s="6">
        <v>3</v>
      </c>
      <c r="R7167" s="6">
        <v>70</v>
      </c>
      <c r="S7167" s="6">
        <v>1</v>
      </c>
      <c r="T7167" s="6">
        <v>1</v>
      </c>
      <c r="U7167" s="6" t="s">
        <v>12691</v>
      </c>
      <c r="V7167" s="6" t="s">
        <v>12762</v>
      </c>
      <c r="W7167" s="6" t="s">
        <v>13184</v>
      </c>
      <c r="X7167" s="6" t="s">
        <v>25199</v>
      </c>
      <c r="Y7167" s="6" t="s">
        <v>25200</v>
      </c>
      <c r="Z7167" s="6" t="s">
        <v>12739</v>
      </c>
      <c r="AA7167" s="6">
        <v>10</v>
      </c>
      <c r="AB7167" s="6" t="s">
        <v>13335</v>
      </c>
      <c r="AC7167" s="6" t="s">
        <v>25200</v>
      </c>
      <c r="AD7167" s="6" t="s">
        <v>12483</v>
      </c>
      <c r="AE7167" s="6" t="s">
        <v>12299</v>
      </c>
      <c r="AF7167" s="6" t="s">
        <v>12299</v>
      </c>
      <c r="AG7167" s="6"/>
      <c r="AH7167" s="6"/>
      <c r="AI7167" s="6"/>
      <c r="AJ7167" s="6"/>
    </row>
    <row r="7168" spans="1:36" x14ac:dyDescent="0.3">
      <c r="A7168" s="6">
        <v>13039</v>
      </c>
      <c r="B7168" s="6" t="s">
        <v>25201</v>
      </c>
      <c r="C7168" s="6" t="s">
        <v>25202</v>
      </c>
      <c r="D7168" s="6">
        <v>5</v>
      </c>
      <c r="E7168" s="6">
        <v>20</v>
      </c>
      <c r="F7168" s="6"/>
      <c r="G7168" s="6">
        <v>700</v>
      </c>
      <c r="H7168" s="6">
        <v>130</v>
      </c>
      <c r="I7168" s="6"/>
      <c r="J7168" s="6">
        <v>1</v>
      </c>
      <c r="K7168" s="6">
        <v>2</v>
      </c>
      <c r="L7168" s="6" t="s">
        <v>12784</v>
      </c>
      <c r="M7168" s="6">
        <v>18</v>
      </c>
      <c r="N7168" s="6" t="e">
        <f>VLOOKUP(A7168,web_archive!D:AB,18,FALSE)</f>
        <v>#N/A</v>
      </c>
      <c r="O7168" s="6">
        <v>2</v>
      </c>
      <c r="P7168" s="6">
        <v>2</v>
      </c>
      <c r="Q7168" s="6">
        <v>3</v>
      </c>
      <c r="R7168" s="6">
        <v>50</v>
      </c>
      <c r="S7168" s="6">
        <v>1</v>
      </c>
      <c r="T7168" s="6">
        <v>1</v>
      </c>
      <c r="U7168" s="6" t="s">
        <v>13315</v>
      </c>
      <c r="V7168" s="6" t="s">
        <v>12883</v>
      </c>
      <c r="W7168" s="6" t="s">
        <v>13316</v>
      </c>
      <c r="X7168" s="6" t="s">
        <v>12670</v>
      </c>
      <c r="Y7168" s="6" t="s">
        <v>13317</v>
      </c>
      <c r="Z7168" s="6" t="s">
        <v>12886</v>
      </c>
      <c r="AA7168" s="6">
        <v>1</v>
      </c>
      <c r="AB7168" s="6" t="s">
        <v>12486</v>
      </c>
      <c r="AC7168" s="6" t="s">
        <v>12299</v>
      </c>
      <c r="AD7168" s="6" t="s">
        <v>12299</v>
      </c>
      <c r="AE7168" s="6"/>
      <c r="AF7168" s="6"/>
      <c r="AG7168" s="6"/>
      <c r="AH7168" s="6"/>
      <c r="AI7168" s="6"/>
      <c r="AJ7168" s="6"/>
    </row>
    <row r="7169" spans="1:51" x14ac:dyDescent="0.3">
      <c r="A7169" s="6">
        <v>13040</v>
      </c>
      <c r="B7169" s="6" t="s">
        <v>25203</v>
      </c>
      <c r="C7169" s="6" t="s">
        <v>25204</v>
      </c>
      <c r="D7169" s="6">
        <v>5</v>
      </c>
      <c r="E7169" s="6">
        <v>0</v>
      </c>
      <c r="F7169" s="6"/>
      <c r="G7169" s="6">
        <v>0</v>
      </c>
      <c r="H7169" s="6">
        <v>50</v>
      </c>
      <c r="I7169" s="6"/>
      <c r="J7169" s="6">
        <v>1</v>
      </c>
      <c r="K7169" s="6">
        <v>3</v>
      </c>
      <c r="L7169" s="6" t="s">
        <v>12777</v>
      </c>
      <c r="M7169" s="6">
        <v>63</v>
      </c>
      <c r="N7169" s="6" t="e">
        <f>VLOOKUP(A7169,web_archive!D:AB,18,FALSE)</f>
        <v>#N/A</v>
      </c>
      <c r="O7169" s="6">
        <v>2</v>
      </c>
      <c r="P7169" s="6">
        <v>2</v>
      </c>
      <c r="Q7169" s="6">
        <v>1</v>
      </c>
      <c r="R7169" s="6">
        <v>1</v>
      </c>
      <c r="S7169" s="6">
        <v>0</v>
      </c>
      <c r="T7169" s="6">
        <v>1</v>
      </c>
      <c r="U7169" s="6" t="s">
        <v>12299</v>
      </c>
      <c r="V7169" s="6" t="s">
        <v>12299</v>
      </c>
      <c r="W7169" s="6" t="s">
        <v>12299</v>
      </c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</row>
    <row r="7170" spans="1:51" x14ac:dyDescent="0.3">
      <c r="A7170" s="6">
        <v>13041</v>
      </c>
      <c r="B7170" s="6" t="s">
        <v>25205</v>
      </c>
      <c r="C7170" s="6" t="s">
        <v>25206</v>
      </c>
      <c r="D7170" s="6">
        <v>5</v>
      </c>
      <c r="E7170" s="6">
        <v>0</v>
      </c>
      <c r="F7170" s="6"/>
      <c r="G7170" s="6">
        <v>0</v>
      </c>
      <c r="H7170" s="6">
        <v>63</v>
      </c>
      <c r="I7170" s="6"/>
      <c r="J7170" s="6">
        <v>1</v>
      </c>
      <c r="K7170" s="6">
        <v>3</v>
      </c>
      <c r="L7170" s="6" t="s">
        <v>12777</v>
      </c>
      <c r="M7170" s="6">
        <v>63</v>
      </c>
      <c r="N7170" s="6" t="e">
        <f>VLOOKUP(A7170,web_archive!D:AB,18,FALSE)</f>
        <v>#N/A</v>
      </c>
      <c r="O7170" s="6">
        <v>2</v>
      </c>
      <c r="P7170" s="6">
        <v>2</v>
      </c>
      <c r="Q7170" s="6">
        <v>1</v>
      </c>
      <c r="R7170" s="6">
        <v>1</v>
      </c>
      <c r="S7170" s="6">
        <v>0</v>
      </c>
      <c r="T7170" s="6">
        <v>1</v>
      </c>
      <c r="U7170" s="6" t="s">
        <v>12299</v>
      </c>
      <c r="V7170" s="6" t="s">
        <v>12299</v>
      </c>
      <c r="W7170" s="6" t="s">
        <v>12299</v>
      </c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</row>
    <row r="7171" spans="1:51" x14ac:dyDescent="0.3">
      <c r="A7171" s="6">
        <v>13042</v>
      </c>
      <c r="B7171" s="6" t="s">
        <v>25207</v>
      </c>
      <c r="C7171" s="6" t="s">
        <v>25208</v>
      </c>
      <c r="D7171" s="6">
        <v>5</v>
      </c>
      <c r="E7171" s="6">
        <v>20</v>
      </c>
      <c r="F7171" s="6"/>
      <c r="G7171" s="6">
        <v>0</v>
      </c>
      <c r="H7171" s="6">
        <v>120</v>
      </c>
      <c r="I7171" s="6"/>
      <c r="J7171" s="6">
        <v>1</v>
      </c>
      <c r="K7171" s="6">
        <v>0</v>
      </c>
      <c r="L7171" s="6" t="s">
        <v>12777</v>
      </c>
      <c r="M7171" s="6">
        <v>63</v>
      </c>
      <c r="N7171" s="6" t="e">
        <f>VLOOKUP(A7171,web_archive!D:AB,18,FALSE)</f>
        <v>#N/A</v>
      </c>
      <c r="O7171" s="6">
        <v>2</v>
      </c>
      <c r="P7171" s="6">
        <v>2</v>
      </c>
      <c r="Q7171" s="6">
        <v>4</v>
      </c>
      <c r="R7171" s="6">
        <v>80</v>
      </c>
      <c r="S7171" s="6">
        <v>1</v>
      </c>
      <c r="T7171" s="6">
        <v>1</v>
      </c>
      <c r="U7171" s="6" t="s">
        <v>12570</v>
      </c>
      <c r="V7171" s="6" t="s">
        <v>12549</v>
      </c>
      <c r="W7171" s="6" t="s">
        <v>12988</v>
      </c>
      <c r="X7171" s="6" t="s">
        <v>12551</v>
      </c>
      <c r="Y7171" s="6" t="s">
        <v>12989</v>
      </c>
      <c r="Z7171" s="6" t="s">
        <v>12549</v>
      </c>
      <c r="AA7171" s="6" t="s">
        <v>12695</v>
      </c>
      <c r="AB7171" s="6" t="s">
        <v>12551</v>
      </c>
      <c r="AC7171" s="6" t="s">
        <v>12713</v>
      </c>
      <c r="AD7171" s="6" t="s">
        <v>16363</v>
      </c>
      <c r="AE7171" s="6">
        <v>1</v>
      </c>
      <c r="AF7171" s="6" t="s">
        <v>12696</v>
      </c>
      <c r="AG7171" s="6" t="s">
        <v>12725</v>
      </c>
      <c r="AH7171" s="6" t="s">
        <v>12549</v>
      </c>
      <c r="AI7171" s="6" t="s">
        <v>12726</v>
      </c>
      <c r="AJ7171" s="6" t="s">
        <v>12909</v>
      </c>
      <c r="AK7171" s="6" t="s">
        <v>12910</v>
      </c>
      <c r="AL7171" s="6" t="s">
        <v>12551</v>
      </c>
      <c r="AM7171" s="6" t="s">
        <v>12726</v>
      </c>
      <c r="AN7171" s="6" t="s">
        <v>12909</v>
      </c>
      <c r="AO7171" s="6" t="s">
        <v>12911</v>
      </c>
      <c r="AP7171" s="6" t="s">
        <v>12549</v>
      </c>
      <c r="AQ7171" s="6" t="s">
        <v>12730</v>
      </c>
      <c r="AR7171" s="6" t="s">
        <v>12551</v>
      </c>
      <c r="AS7171" s="6" t="s">
        <v>14253</v>
      </c>
      <c r="AT7171" s="6" t="s">
        <v>16704</v>
      </c>
      <c r="AU7171" s="6" t="s">
        <v>12895</v>
      </c>
      <c r="AV7171" s="6">
        <v>1</v>
      </c>
      <c r="AW7171" s="6" t="s">
        <v>25209</v>
      </c>
      <c r="AX7171" s="6" t="s">
        <v>12299</v>
      </c>
      <c r="AY7171" s="6" t="s">
        <v>12299</v>
      </c>
    </row>
    <row r="7172" spans="1:51" x14ac:dyDescent="0.3">
      <c r="A7172" s="6">
        <v>13043</v>
      </c>
      <c r="B7172" s="6" t="s">
        <v>25210</v>
      </c>
      <c r="C7172" s="6" t="s">
        <v>4179</v>
      </c>
      <c r="D7172" s="6">
        <v>5</v>
      </c>
      <c r="E7172" s="6">
        <v>0</v>
      </c>
      <c r="F7172" s="6"/>
      <c r="G7172" s="6">
        <v>0</v>
      </c>
      <c r="H7172" s="6">
        <v>120</v>
      </c>
      <c r="I7172" s="6"/>
      <c r="J7172" s="6">
        <v>1</v>
      </c>
      <c r="K7172" s="6">
        <v>0</v>
      </c>
      <c r="L7172" s="6" t="s">
        <v>12784</v>
      </c>
      <c r="M7172" s="6">
        <v>63</v>
      </c>
      <c r="N7172" s="6" t="e">
        <f>VLOOKUP(A7172,web_archive!D:AB,18,FALSE)</f>
        <v>#N/A</v>
      </c>
      <c r="O7172" s="6">
        <v>2</v>
      </c>
      <c r="P7172" s="6">
        <v>2</v>
      </c>
      <c r="Q7172" s="6">
        <v>4</v>
      </c>
      <c r="R7172" s="6">
        <v>0</v>
      </c>
      <c r="S7172" s="6">
        <v>0</v>
      </c>
      <c r="T7172" s="6">
        <v>1</v>
      </c>
      <c r="U7172" s="6" t="s">
        <v>12787</v>
      </c>
      <c r="V7172" s="6" t="s">
        <v>12491</v>
      </c>
      <c r="W7172" s="6" t="s">
        <v>12299</v>
      </c>
      <c r="X7172" s="6" t="s">
        <v>12299</v>
      </c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</row>
    <row r="7173" spans="1:51" x14ac:dyDescent="0.3">
      <c r="A7173" s="6">
        <v>13044</v>
      </c>
      <c r="B7173" s="6" t="s">
        <v>25211</v>
      </c>
      <c r="C7173" s="6" t="s">
        <v>5317</v>
      </c>
      <c r="D7173" s="6">
        <v>5</v>
      </c>
      <c r="E7173" s="6">
        <v>0</v>
      </c>
      <c r="F7173" s="6"/>
      <c r="G7173" s="6">
        <v>0</v>
      </c>
      <c r="H7173" s="6">
        <v>105</v>
      </c>
      <c r="I7173" s="6"/>
      <c r="J7173" s="6">
        <v>1</v>
      </c>
      <c r="K7173" s="6">
        <v>0</v>
      </c>
      <c r="L7173" s="6" t="s">
        <v>12784</v>
      </c>
      <c r="M7173" s="6">
        <v>63</v>
      </c>
      <c r="N7173" s="6" t="e">
        <f>VLOOKUP(A7173,web_archive!D:AB,18,FALSE)</f>
        <v>#N/A</v>
      </c>
      <c r="O7173" s="6">
        <v>2</v>
      </c>
      <c r="P7173" s="6">
        <v>2</v>
      </c>
      <c r="Q7173" s="6">
        <v>4</v>
      </c>
      <c r="R7173" s="6">
        <v>0</v>
      </c>
      <c r="S7173" s="6">
        <v>0</v>
      </c>
      <c r="T7173" s="6">
        <v>1</v>
      </c>
      <c r="U7173" s="6" t="s">
        <v>12299</v>
      </c>
      <c r="V7173" s="6" t="s">
        <v>12299</v>
      </c>
      <c r="W7173" s="6" t="s">
        <v>12299</v>
      </c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</row>
    <row r="7174" spans="1:51" x14ac:dyDescent="0.3">
      <c r="A7174" s="6">
        <v>13045</v>
      </c>
      <c r="B7174" s="6" t="s">
        <v>25212</v>
      </c>
      <c r="C7174" s="6" t="s">
        <v>5713</v>
      </c>
      <c r="D7174" s="6">
        <v>5</v>
      </c>
      <c r="E7174" s="6">
        <v>0</v>
      </c>
      <c r="F7174" s="6"/>
      <c r="G7174" s="6">
        <v>0</v>
      </c>
      <c r="H7174" s="6">
        <v>155</v>
      </c>
      <c r="I7174" s="6"/>
      <c r="J7174" s="6">
        <v>2</v>
      </c>
      <c r="K7174" s="6">
        <v>0</v>
      </c>
      <c r="L7174" s="6" t="s">
        <v>12238</v>
      </c>
      <c r="M7174" s="6">
        <v>63</v>
      </c>
      <c r="N7174" s="6" t="e">
        <f>VLOOKUP(A7174,web_archive!D:AB,18,FALSE)</f>
        <v>#N/A</v>
      </c>
      <c r="O7174" s="6">
        <v>2</v>
      </c>
      <c r="P7174" s="6">
        <v>2</v>
      </c>
      <c r="Q7174" s="6">
        <v>4</v>
      </c>
      <c r="R7174" s="6">
        <v>0</v>
      </c>
      <c r="S7174" s="6">
        <v>0</v>
      </c>
      <c r="T7174" s="6">
        <v>1</v>
      </c>
      <c r="U7174" s="6" t="s">
        <v>12554</v>
      </c>
      <c r="V7174" s="6" t="s">
        <v>13007</v>
      </c>
      <c r="W7174" s="6" t="s">
        <v>12299</v>
      </c>
      <c r="X7174" s="6" t="s">
        <v>12299</v>
      </c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</row>
    <row r="7175" spans="1:51" x14ac:dyDescent="0.3">
      <c r="A7175" s="6">
        <v>13046</v>
      </c>
      <c r="B7175" s="6" t="s">
        <v>25213</v>
      </c>
      <c r="C7175" s="6" t="s">
        <v>25214</v>
      </c>
      <c r="D7175" s="6">
        <v>5</v>
      </c>
      <c r="E7175" s="6">
        <v>20</v>
      </c>
      <c r="F7175" s="6"/>
      <c r="G7175" s="6">
        <v>500</v>
      </c>
      <c r="H7175" s="6">
        <v>110</v>
      </c>
      <c r="I7175" s="6"/>
      <c r="J7175" s="6">
        <v>1</v>
      </c>
      <c r="K7175" s="6">
        <v>3</v>
      </c>
      <c r="L7175" s="6" t="s">
        <v>25215</v>
      </c>
      <c r="M7175" s="6">
        <v>18</v>
      </c>
      <c r="N7175" s="6" t="e">
        <f>VLOOKUP(A7175,web_archive!D:AB,18,FALSE)</f>
        <v>#N/A</v>
      </c>
      <c r="O7175" s="6">
        <v>2</v>
      </c>
      <c r="P7175" s="6">
        <v>2</v>
      </c>
      <c r="Q7175" s="6">
        <v>2</v>
      </c>
      <c r="R7175" s="6">
        <v>50</v>
      </c>
      <c r="S7175" s="6">
        <v>1</v>
      </c>
      <c r="T7175" s="6">
        <v>1</v>
      </c>
      <c r="U7175" s="6" t="s">
        <v>13110</v>
      </c>
      <c r="V7175" s="6" t="s">
        <v>25200</v>
      </c>
      <c r="W7175" s="6" t="s">
        <v>12670</v>
      </c>
      <c r="X7175" s="6" t="s">
        <v>13334</v>
      </c>
      <c r="Y7175" s="6" t="s">
        <v>25200</v>
      </c>
      <c r="Z7175" s="6" t="s">
        <v>12649</v>
      </c>
      <c r="AA7175" s="6" t="s">
        <v>12299</v>
      </c>
      <c r="AB7175" s="6" t="s">
        <v>12299</v>
      </c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</row>
    <row r="7176" spans="1:51" x14ac:dyDescent="0.3">
      <c r="A7176" s="6">
        <v>13047</v>
      </c>
      <c r="B7176" s="6" t="s">
        <v>25216</v>
      </c>
      <c r="C7176" s="6" t="s">
        <v>25216</v>
      </c>
      <c r="D7176" s="6">
        <v>5</v>
      </c>
      <c r="E7176" s="6">
        <v>20</v>
      </c>
      <c r="F7176" s="6"/>
      <c r="G7176" s="6">
        <v>500</v>
      </c>
      <c r="H7176" s="6">
        <v>135</v>
      </c>
      <c r="I7176" s="6"/>
      <c r="J7176" s="6">
        <v>1</v>
      </c>
      <c r="K7176" s="6">
        <v>2</v>
      </c>
      <c r="L7176" s="6" t="s">
        <v>25215</v>
      </c>
      <c r="M7176" s="6">
        <v>18</v>
      </c>
      <c r="N7176" s="6" t="e">
        <f>VLOOKUP(A7176,web_archive!D:AB,18,FALSE)</f>
        <v>#N/A</v>
      </c>
      <c r="O7176" s="6">
        <v>2</v>
      </c>
      <c r="P7176" s="6">
        <v>2</v>
      </c>
      <c r="Q7176" s="6">
        <v>3</v>
      </c>
      <c r="R7176" s="6">
        <v>50</v>
      </c>
      <c r="S7176" s="6">
        <v>1</v>
      </c>
      <c r="T7176" s="6">
        <v>1</v>
      </c>
      <c r="U7176" s="6" t="s">
        <v>25217</v>
      </c>
      <c r="V7176" s="6" t="s">
        <v>12675</v>
      </c>
      <c r="W7176" s="6" t="s">
        <v>15762</v>
      </c>
      <c r="X7176" s="6">
        <v>5</v>
      </c>
      <c r="Y7176" s="6">
        <v>5000</v>
      </c>
      <c r="Z7176" s="6" t="s">
        <v>25218</v>
      </c>
      <c r="AA7176" s="6" t="s">
        <v>12914</v>
      </c>
      <c r="AB7176" s="6" t="s">
        <v>12299</v>
      </c>
      <c r="AC7176" s="6" t="s">
        <v>12299</v>
      </c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</row>
    <row r="7177" spans="1:51" x14ac:dyDescent="0.3">
      <c r="A7177" s="6">
        <v>13048</v>
      </c>
      <c r="B7177" s="6" t="s">
        <v>25219</v>
      </c>
      <c r="C7177" s="6" t="s">
        <v>12786</v>
      </c>
      <c r="D7177" s="6">
        <v>5</v>
      </c>
      <c r="E7177" s="6">
        <v>0</v>
      </c>
      <c r="F7177" s="6"/>
      <c r="G7177" s="6">
        <v>0</v>
      </c>
      <c r="H7177" s="6">
        <v>153</v>
      </c>
      <c r="I7177" s="6"/>
      <c r="J7177" s="6">
        <v>1</v>
      </c>
      <c r="K7177" s="6">
        <v>0</v>
      </c>
      <c r="L7177" s="6" t="s">
        <v>12784</v>
      </c>
      <c r="M7177" s="6">
        <v>63</v>
      </c>
      <c r="N7177" s="6" t="e">
        <f>VLOOKUP(A7177,web_archive!D:AB,18,FALSE)</f>
        <v>#N/A</v>
      </c>
      <c r="O7177" s="6">
        <v>2</v>
      </c>
      <c r="P7177" s="6">
        <v>2</v>
      </c>
      <c r="Q7177" s="6">
        <v>3</v>
      </c>
      <c r="R7177" s="6">
        <v>1</v>
      </c>
      <c r="S7177" s="6">
        <v>0</v>
      </c>
      <c r="T7177" s="6">
        <v>1</v>
      </c>
      <c r="U7177" s="6" t="s">
        <v>12747</v>
      </c>
      <c r="V7177" s="6" t="s">
        <v>12748</v>
      </c>
      <c r="W7177" s="6" t="s">
        <v>12749</v>
      </c>
      <c r="X7177" s="6" t="s">
        <v>12299</v>
      </c>
      <c r="Y7177" s="6" t="s">
        <v>12299</v>
      </c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</row>
    <row r="7178" spans="1:51" x14ac:dyDescent="0.3">
      <c r="A7178" s="6">
        <v>13049</v>
      </c>
      <c r="B7178" s="6" t="s">
        <v>25220</v>
      </c>
      <c r="C7178" s="6" t="s">
        <v>25220</v>
      </c>
      <c r="D7178" s="6">
        <v>5</v>
      </c>
      <c r="E7178" s="6">
        <v>20</v>
      </c>
      <c r="F7178" s="6"/>
      <c r="G7178" s="6">
        <v>650</v>
      </c>
      <c r="H7178" s="6">
        <v>45</v>
      </c>
      <c r="I7178" s="6"/>
      <c r="J7178" s="6">
        <v>1</v>
      </c>
      <c r="K7178" s="6">
        <v>1</v>
      </c>
      <c r="L7178" s="6" t="s">
        <v>12777</v>
      </c>
      <c r="M7178" s="6">
        <v>63</v>
      </c>
      <c r="N7178" s="6" t="e">
        <f>VLOOKUP(A7178,web_archive!D:AB,18,FALSE)</f>
        <v>#N/A</v>
      </c>
      <c r="O7178" s="6">
        <v>2</v>
      </c>
      <c r="P7178" s="6">
        <v>2</v>
      </c>
      <c r="Q7178" s="6">
        <v>3</v>
      </c>
      <c r="R7178" s="6">
        <v>1</v>
      </c>
      <c r="S7178" s="6">
        <v>1</v>
      </c>
      <c r="T7178" s="6">
        <v>1</v>
      </c>
      <c r="U7178" s="6" t="s">
        <v>12299</v>
      </c>
      <c r="V7178" s="6" t="s">
        <v>12299</v>
      </c>
      <c r="W7178" s="6" t="s">
        <v>12299</v>
      </c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</row>
    <row r="7179" spans="1:51" x14ac:dyDescent="0.3">
      <c r="A7179" s="6">
        <v>13050</v>
      </c>
      <c r="B7179" s="6" t="s">
        <v>25221</v>
      </c>
      <c r="C7179" s="6" t="s">
        <v>25222</v>
      </c>
      <c r="D7179" s="6">
        <v>5</v>
      </c>
      <c r="E7179" s="6">
        <v>0</v>
      </c>
      <c r="F7179" s="6"/>
      <c r="G7179" s="6">
        <v>0</v>
      </c>
      <c r="H7179" s="6" t="s">
        <v>25223</v>
      </c>
      <c r="I7179" s="6"/>
      <c r="J7179" s="6">
        <v>1</v>
      </c>
      <c r="K7179" s="6">
        <v>0</v>
      </c>
      <c r="L7179" s="6" t="s">
        <v>12777</v>
      </c>
      <c r="M7179" s="6">
        <v>63</v>
      </c>
      <c r="N7179" s="6" t="e">
        <f>VLOOKUP(A7179,web_archive!D:AB,18,FALSE)</f>
        <v>#N/A</v>
      </c>
      <c r="O7179" s="6">
        <v>2</v>
      </c>
      <c r="P7179" s="6">
        <v>2</v>
      </c>
      <c r="Q7179" s="6">
        <v>2</v>
      </c>
      <c r="R7179" s="6">
        <v>26</v>
      </c>
      <c r="S7179" s="6">
        <v>0</v>
      </c>
      <c r="T7179" s="6">
        <v>1</v>
      </c>
      <c r="U7179" s="6" t="s">
        <v>12299</v>
      </c>
      <c r="V7179" s="6" t="s">
        <v>12299</v>
      </c>
      <c r="W7179" s="6" t="s">
        <v>12299</v>
      </c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</row>
    <row r="7180" spans="1:51" x14ac:dyDescent="0.3">
      <c r="A7180" s="6">
        <v>13051</v>
      </c>
      <c r="B7180" s="6" t="s">
        <v>25224</v>
      </c>
      <c r="C7180" s="6" t="s">
        <v>25225</v>
      </c>
      <c r="D7180" s="6">
        <v>5</v>
      </c>
      <c r="E7180" s="6">
        <v>0</v>
      </c>
      <c r="F7180" s="6"/>
      <c r="G7180" s="6">
        <v>0</v>
      </c>
      <c r="H7180" s="6" t="s">
        <v>25226</v>
      </c>
      <c r="I7180" s="6"/>
      <c r="J7180" s="6">
        <v>1</v>
      </c>
      <c r="K7180" s="6">
        <v>0</v>
      </c>
      <c r="L7180" s="6" t="s">
        <v>12777</v>
      </c>
      <c r="M7180" s="6">
        <v>63</v>
      </c>
      <c r="N7180" s="6" t="e">
        <f>VLOOKUP(A7180,web_archive!D:AB,18,FALSE)</f>
        <v>#N/A</v>
      </c>
      <c r="O7180" s="6">
        <v>2</v>
      </c>
      <c r="P7180" s="6">
        <v>2</v>
      </c>
      <c r="Q7180" s="6">
        <v>2</v>
      </c>
      <c r="R7180" s="6">
        <v>40</v>
      </c>
      <c r="S7180" s="6">
        <v>0</v>
      </c>
      <c r="T7180" s="6">
        <v>1</v>
      </c>
      <c r="U7180" s="6" t="s">
        <v>12299</v>
      </c>
      <c r="V7180" s="6" t="s">
        <v>12299</v>
      </c>
      <c r="W7180" s="6" t="s">
        <v>12299</v>
      </c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</row>
    <row r="7181" spans="1:51" x14ac:dyDescent="0.3">
      <c r="A7181" s="6">
        <v>13052</v>
      </c>
      <c r="B7181" s="6" t="s">
        <v>25227</v>
      </c>
      <c r="C7181" s="6" t="s">
        <v>25228</v>
      </c>
      <c r="D7181" s="6">
        <v>5</v>
      </c>
      <c r="E7181" s="6">
        <v>0</v>
      </c>
      <c r="F7181" s="6"/>
      <c r="G7181" s="6">
        <v>500</v>
      </c>
      <c r="H7181" s="6">
        <v>51</v>
      </c>
      <c r="I7181" s="6"/>
      <c r="J7181" s="6">
        <v>1</v>
      </c>
      <c r="K7181" s="6">
        <v>0</v>
      </c>
      <c r="L7181" s="6" t="s">
        <v>12777</v>
      </c>
      <c r="M7181" s="6">
        <v>63</v>
      </c>
      <c r="N7181" s="6" t="e">
        <f>VLOOKUP(A7181,web_archive!D:AB,18,FALSE)</f>
        <v>#N/A</v>
      </c>
      <c r="O7181" s="6">
        <v>2</v>
      </c>
      <c r="P7181" s="6">
        <v>2</v>
      </c>
      <c r="Q7181" s="6">
        <v>1</v>
      </c>
      <c r="R7181" s="6">
        <v>1</v>
      </c>
      <c r="S7181" s="6">
        <v>0</v>
      </c>
      <c r="T7181" s="6">
        <v>1</v>
      </c>
      <c r="U7181" s="6" t="s">
        <v>13315</v>
      </c>
      <c r="V7181" s="6" t="s">
        <v>12600</v>
      </c>
      <c r="W7181" s="6" t="s">
        <v>12299</v>
      </c>
      <c r="X7181" s="6" t="s">
        <v>12299</v>
      </c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</row>
    <row r="7182" spans="1:51" x14ac:dyDescent="0.3">
      <c r="A7182" s="6">
        <v>13053</v>
      </c>
      <c r="B7182" s="6" t="s">
        <v>25229</v>
      </c>
      <c r="C7182" s="6" t="s">
        <v>25230</v>
      </c>
      <c r="D7182" s="6">
        <v>5</v>
      </c>
      <c r="E7182" s="6">
        <v>2</v>
      </c>
      <c r="F7182" s="6"/>
      <c r="G7182" s="6">
        <v>0</v>
      </c>
      <c r="H7182" s="6">
        <v>85</v>
      </c>
      <c r="I7182" s="6"/>
      <c r="J7182" s="6">
        <v>1</v>
      </c>
      <c r="K7182" s="6">
        <v>0</v>
      </c>
      <c r="L7182" s="6" t="s">
        <v>12784</v>
      </c>
      <c r="M7182" s="6">
        <v>63</v>
      </c>
      <c r="N7182" s="6" t="e">
        <f>VLOOKUP(A7182,web_archive!D:AB,18,FALSE)</f>
        <v>#N/A</v>
      </c>
      <c r="O7182" s="6">
        <v>2</v>
      </c>
      <c r="P7182" s="6">
        <v>2</v>
      </c>
      <c r="Q7182" s="6">
        <v>4</v>
      </c>
      <c r="R7182" s="6">
        <v>0</v>
      </c>
      <c r="S7182" s="6">
        <v>0</v>
      </c>
      <c r="T7182" s="6">
        <v>1</v>
      </c>
      <c r="U7182" s="6" t="s">
        <v>12299</v>
      </c>
      <c r="V7182" s="6" t="s">
        <v>12299</v>
      </c>
      <c r="W7182" s="6" t="s">
        <v>12299</v>
      </c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</row>
    <row r="7183" spans="1:51" x14ac:dyDescent="0.3">
      <c r="A7183" s="6">
        <v>13054</v>
      </c>
      <c r="B7183" s="6" t="s">
        <v>25231</v>
      </c>
      <c r="C7183" s="6" t="s">
        <v>2378</v>
      </c>
      <c r="D7183" s="6">
        <v>5</v>
      </c>
      <c r="E7183" s="6">
        <v>1</v>
      </c>
      <c r="F7183" s="6"/>
      <c r="G7183" s="6">
        <v>0</v>
      </c>
      <c r="H7183" s="6">
        <v>129</v>
      </c>
      <c r="I7183" s="6"/>
      <c r="J7183" s="6">
        <v>1</v>
      </c>
      <c r="K7183" s="6">
        <v>0</v>
      </c>
      <c r="L7183" s="6" t="s">
        <v>12784</v>
      </c>
      <c r="M7183" s="6">
        <v>63</v>
      </c>
      <c r="N7183" s="6" t="e">
        <f>VLOOKUP(A7183,web_archive!D:AB,18,FALSE)</f>
        <v>#N/A</v>
      </c>
      <c r="O7183" s="6">
        <v>2</v>
      </c>
      <c r="P7183" s="6">
        <v>2</v>
      </c>
      <c r="Q7183" s="6">
        <v>4</v>
      </c>
      <c r="R7183" s="6">
        <v>1</v>
      </c>
      <c r="S7183" s="6">
        <v>0</v>
      </c>
      <c r="T7183" s="6">
        <v>1</v>
      </c>
      <c r="U7183" s="6" t="s">
        <v>12299</v>
      </c>
      <c r="V7183" s="6" t="s">
        <v>12299</v>
      </c>
      <c r="W7183" s="6" t="s">
        <v>12299</v>
      </c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</row>
    <row r="7184" spans="1:51" x14ac:dyDescent="0.3">
      <c r="A7184" s="6">
        <v>13055</v>
      </c>
      <c r="B7184" s="6" t="s">
        <v>25232</v>
      </c>
      <c r="C7184" s="6" t="s">
        <v>622</v>
      </c>
      <c r="D7184" s="6">
        <v>5</v>
      </c>
      <c r="E7184" s="6">
        <v>1</v>
      </c>
      <c r="F7184" s="6"/>
      <c r="G7184" s="6">
        <v>0</v>
      </c>
      <c r="H7184" s="6">
        <v>120</v>
      </c>
      <c r="I7184" s="6"/>
      <c r="J7184" s="6">
        <v>1</v>
      </c>
      <c r="K7184" s="6">
        <v>0</v>
      </c>
      <c r="L7184" s="6" t="s">
        <v>12238</v>
      </c>
      <c r="M7184" s="6">
        <v>63</v>
      </c>
      <c r="N7184" s="6" t="e">
        <f>VLOOKUP(A7184,web_archive!D:AB,18,FALSE)</f>
        <v>#N/A</v>
      </c>
      <c r="O7184" s="6">
        <v>2</v>
      </c>
      <c r="P7184" s="6">
        <v>2</v>
      </c>
      <c r="Q7184" s="6">
        <v>1</v>
      </c>
      <c r="R7184" s="6">
        <v>1</v>
      </c>
      <c r="S7184" s="6">
        <v>0</v>
      </c>
      <c r="T7184" s="6">
        <v>1</v>
      </c>
      <c r="U7184" s="6" t="s">
        <v>12299</v>
      </c>
      <c r="V7184" s="6" t="s">
        <v>12299</v>
      </c>
      <c r="W7184" s="6" t="s">
        <v>12299</v>
      </c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</row>
    <row r="7185" spans="1:37" x14ac:dyDescent="0.3">
      <c r="A7185" s="6">
        <v>13056</v>
      </c>
      <c r="B7185" s="6" t="s">
        <v>25233</v>
      </c>
      <c r="C7185" s="6" t="s">
        <v>25234</v>
      </c>
      <c r="D7185" s="6">
        <v>5</v>
      </c>
      <c r="E7185" s="6">
        <v>1</v>
      </c>
      <c r="F7185" s="6"/>
      <c r="G7185" s="6">
        <v>0</v>
      </c>
      <c r="H7185" s="6">
        <v>209</v>
      </c>
      <c r="I7185" s="6"/>
      <c r="J7185" s="6">
        <v>1</v>
      </c>
      <c r="K7185" s="6">
        <v>0</v>
      </c>
      <c r="L7185" s="6" t="s">
        <v>12265</v>
      </c>
      <c r="M7185" s="6">
        <v>63</v>
      </c>
      <c r="N7185" s="6" t="e">
        <f>VLOOKUP(A7185,web_archive!D:AB,18,FALSE)</f>
        <v>#N/A</v>
      </c>
      <c r="O7185" s="6">
        <v>2</v>
      </c>
      <c r="P7185" s="6">
        <v>2</v>
      </c>
      <c r="Q7185" s="6">
        <v>4</v>
      </c>
      <c r="R7185" s="6">
        <v>1</v>
      </c>
      <c r="S7185" s="6">
        <v>0</v>
      </c>
      <c r="T7185" s="6">
        <v>1</v>
      </c>
      <c r="U7185" s="6" t="s">
        <v>12299</v>
      </c>
      <c r="V7185" s="6" t="s">
        <v>12299</v>
      </c>
      <c r="W7185" s="6" t="s">
        <v>12299</v>
      </c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</row>
    <row r="7186" spans="1:37" x14ac:dyDescent="0.3">
      <c r="A7186" s="6">
        <v>13057</v>
      </c>
      <c r="B7186" s="6" t="s">
        <v>25235</v>
      </c>
      <c r="C7186" s="6" t="s">
        <v>25230</v>
      </c>
      <c r="D7186" s="6">
        <v>5</v>
      </c>
      <c r="E7186" s="6">
        <v>2</v>
      </c>
      <c r="F7186" s="6"/>
      <c r="G7186" s="6">
        <v>0</v>
      </c>
      <c r="H7186" s="6">
        <v>85</v>
      </c>
      <c r="I7186" s="6"/>
      <c r="J7186" s="6">
        <v>1</v>
      </c>
      <c r="K7186" s="6">
        <v>0</v>
      </c>
      <c r="L7186" s="6" t="s">
        <v>12784</v>
      </c>
      <c r="M7186" s="6">
        <v>63</v>
      </c>
      <c r="N7186" s="6" t="e">
        <f>VLOOKUP(A7186,web_archive!D:AB,18,FALSE)</f>
        <v>#N/A</v>
      </c>
      <c r="O7186" s="6">
        <v>2</v>
      </c>
      <c r="P7186" s="6">
        <v>2</v>
      </c>
      <c r="Q7186" s="6">
        <v>4</v>
      </c>
      <c r="R7186" s="6">
        <v>0</v>
      </c>
      <c r="S7186" s="6">
        <v>0</v>
      </c>
      <c r="T7186" s="6">
        <v>1</v>
      </c>
      <c r="U7186" s="6" t="s">
        <v>12299</v>
      </c>
      <c r="V7186" s="6" t="s">
        <v>12299</v>
      </c>
      <c r="W7186" s="6" t="s">
        <v>12299</v>
      </c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</row>
    <row r="7187" spans="1:37" x14ac:dyDescent="0.3">
      <c r="A7187" s="6">
        <v>13058</v>
      </c>
      <c r="B7187" s="6" t="s">
        <v>25236</v>
      </c>
      <c r="C7187" s="6" t="s">
        <v>2378</v>
      </c>
      <c r="D7187" s="6">
        <v>5</v>
      </c>
      <c r="E7187" s="6">
        <v>1</v>
      </c>
      <c r="F7187" s="6"/>
      <c r="G7187" s="6">
        <v>0</v>
      </c>
      <c r="H7187" s="6">
        <v>129</v>
      </c>
      <c r="I7187" s="6"/>
      <c r="J7187" s="6">
        <v>1</v>
      </c>
      <c r="K7187" s="6">
        <v>0</v>
      </c>
      <c r="L7187" s="6" t="s">
        <v>12784</v>
      </c>
      <c r="M7187" s="6">
        <v>63</v>
      </c>
      <c r="N7187" s="6" t="e">
        <f>VLOOKUP(A7187,web_archive!D:AB,18,FALSE)</f>
        <v>#N/A</v>
      </c>
      <c r="O7187" s="6">
        <v>2</v>
      </c>
      <c r="P7187" s="6">
        <v>2</v>
      </c>
      <c r="Q7187" s="6">
        <v>4</v>
      </c>
      <c r="R7187" s="6">
        <v>1</v>
      </c>
      <c r="S7187" s="6">
        <v>0</v>
      </c>
      <c r="T7187" s="6">
        <v>1</v>
      </c>
      <c r="U7187" s="6" t="s">
        <v>12299</v>
      </c>
      <c r="V7187" s="6" t="s">
        <v>12299</v>
      </c>
      <c r="W7187" s="6" t="s">
        <v>12299</v>
      </c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</row>
    <row r="7188" spans="1:37" x14ac:dyDescent="0.3">
      <c r="A7188" s="6">
        <v>13059</v>
      </c>
      <c r="B7188" s="6" t="s">
        <v>25237</v>
      </c>
      <c r="C7188" s="6" t="s">
        <v>622</v>
      </c>
      <c r="D7188" s="6">
        <v>5</v>
      </c>
      <c r="E7188" s="6">
        <v>1</v>
      </c>
      <c r="F7188" s="6"/>
      <c r="G7188" s="6">
        <v>0</v>
      </c>
      <c r="H7188" s="6">
        <v>120</v>
      </c>
      <c r="I7188" s="6"/>
      <c r="J7188" s="6">
        <v>1</v>
      </c>
      <c r="K7188" s="6">
        <v>0</v>
      </c>
      <c r="L7188" s="6" t="s">
        <v>12238</v>
      </c>
      <c r="M7188" s="6">
        <v>63</v>
      </c>
      <c r="N7188" s="6" t="e">
        <f>VLOOKUP(A7188,web_archive!D:AB,18,FALSE)</f>
        <v>#N/A</v>
      </c>
      <c r="O7188" s="6">
        <v>2</v>
      </c>
      <c r="P7188" s="6">
        <v>2</v>
      </c>
      <c r="Q7188" s="6">
        <v>1</v>
      </c>
      <c r="R7188" s="6">
        <v>1</v>
      </c>
      <c r="S7188" s="6">
        <v>0</v>
      </c>
      <c r="T7188" s="6">
        <v>1</v>
      </c>
      <c r="U7188" s="6" t="s">
        <v>12299</v>
      </c>
      <c r="V7188" s="6" t="s">
        <v>12299</v>
      </c>
      <c r="W7188" s="6" t="s">
        <v>12299</v>
      </c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</row>
    <row r="7189" spans="1:37" x14ac:dyDescent="0.3">
      <c r="A7189" s="6">
        <v>13060</v>
      </c>
      <c r="B7189" s="6" t="s">
        <v>25238</v>
      </c>
      <c r="C7189" s="6" t="s">
        <v>25234</v>
      </c>
      <c r="D7189" s="6">
        <v>5</v>
      </c>
      <c r="E7189" s="6">
        <v>1</v>
      </c>
      <c r="F7189" s="6"/>
      <c r="G7189" s="6">
        <v>0</v>
      </c>
      <c r="H7189" s="6">
        <v>209</v>
      </c>
      <c r="I7189" s="6"/>
      <c r="J7189" s="6">
        <v>1</v>
      </c>
      <c r="K7189" s="6">
        <v>0</v>
      </c>
      <c r="L7189" s="6" t="s">
        <v>12265</v>
      </c>
      <c r="M7189" s="6">
        <v>63</v>
      </c>
      <c r="N7189" s="6" t="e">
        <f>VLOOKUP(A7189,web_archive!D:AB,18,FALSE)</f>
        <v>#N/A</v>
      </c>
      <c r="O7189" s="6">
        <v>2</v>
      </c>
      <c r="P7189" s="6">
        <v>2</v>
      </c>
      <c r="Q7189" s="6">
        <v>4</v>
      </c>
      <c r="R7189" s="6">
        <v>1</v>
      </c>
      <c r="S7189" s="6">
        <v>0</v>
      </c>
      <c r="T7189" s="6">
        <v>1</v>
      </c>
      <c r="U7189" s="6" t="s">
        <v>12299</v>
      </c>
      <c r="V7189" s="6" t="s">
        <v>12299</v>
      </c>
      <c r="W7189" s="6" t="s">
        <v>12299</v>
      </c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</row>
    <row r="7190" spans="1:37" x14ac:dyDescent="0.3">
      <c r="A7190" s="6">
        <v>13061</v>
      </c>
      <c r="B7190" s="6" t="s">
        <v>25239</v>
      </c>
      <c r="C7190" s="6" t="s">
        <v>25240</v>
      </c>
      <c r="D7190" s="6">
        <v>5</v>
      </c>
      <c r="E7190" s="6">
        <v>20</v>
      </c>
      <c r="F7190" s="6"/>
      <c r="G7190" s="6">
        <v>600</v>
      </c>
      <c r="H7190" s="6">
        <v>142</v>
      </c>
      <c r="I7190" s="6"/>
      <c r="J7190" s="6">
        <v>1</v>
      </c>
      <c r="K7190" s="6">
        <v>1</v>
      </c>
      <c r="L7190" s="6" t="s">
        <v>12270</v>
      </c>
      <c r="M7190" s="6">
        <v>63</v>
      </c>
      <c r="N7190" s="6" t="e">
        <f>VLOOKUP(A7190,web_archive!D:AB,18,FALSE)</f>
        <v>#N/A</v>
      </c>
      <c r="O7190" s="6">
        <v>2</v>
      </c>
      <c r="P7190" s="6">
        <v>2</v>
      </c>
      <c r="Q7190" s="6">
        <v>3</v>
      </c>
      <c r="R7190" s="6">
        <v>102</v>
      </c>
      <c r="S7190" s="6">
        <v>1</v>
      </c>
      <c r="T7190" s="6">
        <v>1</v>
      </c>
      <c r="U7190" s="6" t="s">
        <v>13218</v>
      </c>
      <c r="V7190" s="6" t="s">
        <v>25241</v>
      </c>
      <c r="W7190" s="6" t="s">
        <v>25242</v>
      </c>
      <c r="X7190" s="6" t="s">
        <v>25243</v>
      </c>
      <c r="Y7190" s="6" t="s">
        <v>12299</v>
      </c>
      <c r="Z7190" s="6" t="s">
        <v>12299</v>
      </c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</row>
    <row r="7191" spans="1:37" x14ac:dyDescent="0.3">
      <c r="A7191" s="6">
        <v>13062</v>
      </c>
      <c r="B7191" s="6" t="s">
        <v>25244</v>
      </c>
      <c r="C7191" s="6" t="s">
        <v>25245</v>
      </c>
      <c r="D7191" s="6">
        <v>5</v>
      </c>
      <c r="E7191" s="6">
        <v>20</v>
      </c>
      <c r="F7191" s="6"/>
      <c r="G7191" s="6">
        <v>600</v>
      </c>
      <c r="H7191" s="6" t="s">
        <v>25246</v>
      </c>
      <c r="I7191" s="6"/>
      <c r="J7191" s="6">
        <v>0</v>
      </c>
      <c r="K7191" s="6">
        <v>0</v>
      </c>
      <c r="L7191" s="6" t="s">
        <v>12784</v>
      </c>
      <c r="M7191" s="6">
        <v>18</v>
      </c>
      <c r="N7191" s="6" t="e">
        <f>VLOOKUP(A7191,web_archive!D:AB,18,FALSE)</f>
        <v>#N/A</v>
      </c>
      <c r="O7191" s="6">
        <v>2</v>
      </c>
      <c r="P7191" s="6">
        <v>2</v>
      </c>
      <c r="Q7191" s="6">
        <v>4</v>
      </c>
      <c r="R7191" s="6">
        <v>120</v>
      </c>
      <c r="S7191" s="6">
        <v>1</v>
      </c>
      <c r="T7191" s="6">
        <v>1</v>
      </c>
      <c r="U7191" s="6" t="s">
        <v>13227</v>
      </c>
      <c r="V7191" s="6" t="s">
        <v>16265</v>
      </c>
      <c r="W7191" s="6" t="s">
        <v>25247</v>
      </c>
      <c r="X7191" s="6" t="s">
        <v>12563</v>
      </c>
      <c r="Y7191" s="6" t="s">
        <v>14482</v>
      </c>
      <c r="Z7191" s="6" t="s">
        <v>12563</v>
      </c>
      <c r="AA7191" s="6">
        <v>20</v>
      </c>
      <c r="AB7191" s="6" t="s">
        <v>25248</v>
      </c>
      <c r="AC7191" s="6" t="s">
        <v>12299</v>
      </c>
      <c r="AD7191" s="6" t="s">
        <v>12299</v>
      </c>
      <c r="AE7191" s="6"/>
      <c r="AF7191" s="6"/>
      <c r="AG7191" s="6"/>
      <c r="AH7191" s="6"/>
      <c r="AI7191" s="6"/>
      <c r="AJ7191" s="6"/>
      <c r="AK7191" s="6"/>
    </row>
    <row r="7192" spans="1:37" x14ac:dyDescent="0.3">
      <c r="A7192" s="6">
        <v>13063</v>
      </c>
      <c r="B7192" s="6" t="s">
        <v>25249</v>
      </c>
      <c r="C7192" s="6" t="s">
        <v>25250</v>
      </c>
      <c r="D7192" s="6">
        <v>5</v>
      </c>
      <c r="E7192" s="6">
        <v>0</v>
      </c>
      <c r="F7192" s="6"/>
      <c r="G7192" s="6">
        <v>0</v>
      </c>
      <c r="H7192" s="6">
        <v>60</v>
      </c>
      <c r="I7192" s="6"/>
      <c r="J7192" s="6">
        <v>1</v>
      </c>
      <c r="K7192" s="6">
        <v>0</v>
      </c>
      <c r="L7192" s="6" t="s">
        <v>12242</v>
      </c>
      <c r="M7192" s="6">
        <v>63</v>
      </c>
      <c r="N7192" s="6" t="e">
        <f>VLOOKUP(A7192,web_archive!D:AB,18,FALSE)</f>
        <v>#N/A</v>
      </c>
      <c r="O7192" s="6">
        <v>2</v>
      </c>
      <c r="P7192" s="6">
        <v>2</v>
      </c>
      <c r="Q7192" s="6">
        <v>1</v>
      </c>
      <c r="R7192" s="6">
        <v>1</v>
      </c>
      <c r="S7192" s="6">
        <v>0</v>
      </c>
      <c r="T7192" s="6">
        <v>1</v>
      </c>
      <c r="U7192" s="6" t="s">
        <v>12543</v>
      </c>
      <c r="V7192" s="6" t="s">
        <v>12368</v>
      </c>
      <c r="W7192" s="6" t="s">
        <v>12299</v>
      </c>
      <c r="X7192" s="6" t="s">
        <v>12299</v>
      </c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</row>
    <row r="7193" spans="1:37" x14ac:dyDescent="0.3">
      <c r="A7193" s="6">
        <v>13064</v>
      </c>
      <c r="B7193" s="6" t="s">
        <v>25251</v>
      </c>
      <c r="C7193" s="6" t="s">
        <v>25252</v>
      </c>
      <c r="D7193" s="6">
        <v>5</v>
      </c>
      <c r="E7193" s="6">
        <v>0</v>
      </c>
      <c r="F7193" s="6"/>
      <c r="G7193" s="6">
        <v>700</v>
      </c>
      <c r="H7193" s="6">
        <v>110</v>
      </c>
      <c r="I7193" s="6"/>
      <c r="J7193" s="6">
        <v>1</v>
      </c>
      <c r="K7193" s="6">
        <v>1</v>
      </c>
      <c r="L7193" s="6" t="s">
        <v>12242</v>
      </c>
      <c r="M7193" s="6">
        <v>63</v>
      </c>
      <c r="N7193" s="6" t="e">
        <f>VLOOKUP(A7193,web_archive!D:AB,18,FALSE)</f>
        <v>#N/A</v>
      </c>
      <c r="O7193" s="6">
        <v>2</v>
      </c>
      <c r="P7193" s="6">
        <v>2</v>
      </c>
      <c r="Q7193" s="6">
        <v>1</v>
      </c>
      <c r="R7193" s="6">
        <v>1</v>
      </c>
      <c r="S7193" s="6">
        <v>1</v>
      </c>
      <c r="T7193" s="6">
        <v>1</v>
      </c>
      <c r="U7193" s="6" t="s">
        <v>12543</v>
      </c>
      <c r="V7193" s="6" t="s">
        <v>12368</v>
      </c>
      <c r="W7193" s="6" t="s">
        <v>12299</v>
      </c>
      <c r="X7193" s="6" t="s">
        <v>12299</v>
      </c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</row>
    <row r="7194" spans="1:37" x14ac:dyDescent="0.3">
      <c r="A7194" s="6">
        <v>13065</v>
      </c>
      <c r="B7194" s="6" t="s">
        <v>25253</v>
      </c>
      <c r="C7194" s="6" t="s">
        <v>25254</v>
      </c>
      <c r="D7194" s="6">
        <v>5</v>
      </c>
      <c r="E7194" s="6">
        <v>0</v>
      </c>
      <c r="F7194" s="6"/>
      <c r="G7194" s="6">
        <v>1200</v>
      </c>
      <c r="H7194" s="6">
        <v>120</v>
      </c>
      <c r="I7194" s="6"/>
      <c r="J7194" s="6">
        <v>1</v>
      </c>
      <c r="K7194" s="6">
        <v>1</v>
      </c>
      <c r="L7194" s="6" t="s">
        <v>12234</v>
      </c>
      <c r="M7194" s="6">
        <v>63</v>
      </c>
      <c r="N7194" s="6" t="e">
        <f>VLOOKUP(A7194,web_archive!D:AB,18,FALSE)</f>
        <v>#N/A</v>
      </c>
      <c r="O7194" s="6">
        <v>2</v>
      </c>
      <c r="P7194" s="6">
        <v>2</v>
      </c>
      <c r="Q7194" s="6">
        <v>1</v>
      </c>
      <c r="R7194" s="6">
        <v>1</v>
      </c>
      <c r="S7194" s="6">
        <v>1</v>
      </c>
      <c r="T7194" s="6">
        <v>1</v>
      </c>
      <c r="U7194" s="6" t="s">
        <v>12543</v>
      </c>
      <c r="V7194" s="6" t="s">
        <v>12368</v>
      </c>
      <c r="W7194" s="6" t="s">
        <v>12299</v>
      </c>
      <c r="X7194" s="6" t="s">
        <v>12299</v>
      </c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</row>
    <row r="7195" spans="1:37" x14ac:dyDescent="0.3">
      <c r="A7195" s="6">
        <v>13066</v>
      </c>
      <c r="B7195" s="6" t="s">
        <v>25255</v>
      </c>
      <c r="C7195" s="6" t="s">
        <v>25256</v>
      </c>
      <c r="D7195" s="6">
        <v>5</v>
      </c>
      <c r="E7195" s="6">
        <v>0</v>
      </c>
      <c r="F7195" s="6"/>
      <c r="G7195" s="6">
        <v>0</v>
      </c>
      <c r="H7195" s="6" t="s">
        <v>25257</v>
      </c>
      <c r="I7195" s="6"/>
      <c r="J7195" s="6">
        <v>1</v>
      </c>
      <c r="K7195" s="6">
        <v>0</v>
      </c>
      <c r="L7195" s="6" t="s">
        <v>12777</v>
      </c>
      <c r="M7195" s="6">
        <v>63</v>
      </c>
      <c r="N7195" s="6" t="e">
        <f>VLOOKUP(A7195,web_archive!D:AB,18,FALSE)</f>
        <v>#N/A</v>
      </c>
      <c r="O7195" s="6">
        <v>2</v>
      </c>
      <c r="P7195" s="6">
        <v>2</v>
      </c>
      <c r="Q7195" s="6">
        <v>3</v>
      </c>
      <c r="R7195" s="6">
        <v>60</v>
      </c>
      <c r="S7195" s="6">
        <v>0</v>
      </c>
      <c r="T7195" s="6">
        <v>1</v>
      </c>
      <c r="U7195" s="6" t="s">
        <v>12299</v>
      </c>
      <c r="V7195" s="6" t="s">
        <v>12299</v>
      </c>
      <c r="W7195" s="6" t="s">
        <v>12299</v>
      </c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</row>
    <row r="7196" spans="1:37" x14ac:dyDescent="0.3">
      <c r="A7196" s="6">
        <v>13067</v>
      </c>
      <c r="B7196" s="6" t="s">
        <v>25258</v>
      </c>
      <c r="C7196" s="6" t="s">
        <v>25259</v>
      </c>
      <c r="D7196" s="6">
        <v>5</v>
      </c>
      <c r="E7196" s="6">
        <v>20</v>
      </c>
      <c r="F7196" s="6"/>
      <c r="G7196" s="6">
        <v>700</v>
      </c>
      <c r="H7196" s="6" t="s">
        <v>25260</v>
      </c>
      <c r="I7196" s="6"/>
      <c r="J7196" s="6">
        <v>1</v>
      </c>
      <c r="K7196" s="6">
        <v>1</v>
      </c>
      <c r="L7196" s="6" t="s">
        <v>12777</v>
      </c>
      <c r="M7196" s="6">
        <v>18</v>
      </c>
      <c r="N7196" s="6" t="e">
        <f>VLOOKUP(A7196,web_archive!D:AB,18,FALSE)</f>
        <v>#N/A</v>
      </c>
      <c r="O7196" s="6">
        <v>2</v>
      </c>
      <c r="P7196" s="6">
        <v>2</v>
      </c>
      <c r="Q7196" s="6">
        <v>3</v>
      </c>
      <c r="R7196" s="6">
        <v>30</v>
      </c>
      <c r="S7196" s="6">
        <v>1</v>
      </c>
      <c r="T7196" s="6">
        <v>1</v>
      </c>
      <c r="U7196" s="6" t="s">
        <v>16177</v>
      </c>
      <c r="V7196" s="6">
        <v>20</v>
      </c>
      <c r="W7196" s="6" t="s">
        <v>12489</v>
      </c>
      <c r="X7196" s="6" t="s">
        <v>12299</v>
      </c>
      <c r="Y7196" s="6" t="s">
        <v>12299</v>
      </c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</row>
    <row r="7197" spans="1:37" x14ac:dyDescent="0.3">
      <c r="A7197" s="6">
        <v>13068</v>
      </c>
      <c r="B7197" s="6" t="s">
        <v>25261</v>
      </c>
      <c r="C7197" s="6" t="s">
        <v>25262</v>
      </c>
      <c r="D7197" s="6">
        <v>5</v>
      </c>
      <c r="E7197" s="6">
        <v>0</v>
      </c>
      <c r="F7197" s="6"/>
      <c r="G7197" s="6">
        <v>0</v>
      </c>
      <c r="H7197" s="6" t="s">
        <v>14191</v>
      </c>
      <c r="I7197" s="6"/>
      <c r="J7197" s="6">
        <v>3</v>
      </c>
      <c r="K7197" s="6">
        <v>0</v>
      </c>
      <c r="L7197" s="6" t="s">
        <v>12777</v>
      </c>
      <c r="M7197" s="6">
        <v>63</v>
      </c>
      <c r="N7197" s="6" t="e">
        <f>VLOOKUP(A7197,web_archive!D:AB,18,FALSE)</f>
        <v>#N/A</v>
      </c>
      <c r="O7197" s="6">
        <v>2</v>
      </c>
      <c r="P7197" s="6">
        <v>2</v>
      </c>
      <c r="Q7197" s="6">
        <v>1</v>
      </c>
      <c r="R7197" s="6">
        <v>50</v>
      </c>
      <c r="S7197" s="6">
        <v>0</v>
      </c>
      <c r="T7197" s="6">
        <v>1</v>
      </c>
      <c r="U7197" s="6" t="s">
        <v>13315</v>
      </c>
      <c r="V7197" s="6" t="s">
        <v>25263</v>
      </c>
      <c r="W7197" s="6" t="s">
        <v>25264</v>
      </c>
      <c r="X7197" s="6" t="s">
        <v>16435</v>
      </c>
      <c r="Y7197" s="6">
        <v>10</v>
      </c>
      <c r="Z7197" s="6">
        <v>7000</v>
      </c>
      <c r="AA7197" s="6" t="s">
        <v>12682</v>
      </c>
      <c r="AB7197" s="6" t="s">
        <v>25265</v>
      </c>
      <c r="AC7197" s="6" t="s">
        <v>13353</v>
      </c>
      <c r="AD7197" s="6">
        <v>10</v>
      </c>
      <c r="AE7197" s="6">
        <v>7000</v>
      </c>
      <c r="AF7197" s="6" t="s">
        <v>13686</v>
      </c>
      <c r="AG7197" s="6" t="s">
        <v>25266</v>
      </c>
      <c r="AH7197" s="6" t="s">
        <v>13064</v>
      </c>
      <c r="AI7197" s="6" t="s">
        <v>13744</v>
      </c>
      <c r="AJ7197" s="6" t="s">
        <v>12299</v>
      </c>
      <c r="AK7197" s="6" t="s">
        <v>12299</v>
      </c>
    </row>
    <row r="7198" spans="1:37" x14ac:dyDescent="0.3">
      <c r="A7198" s="6">
        <v>13069</v>
      </c>
      <c r="B7198" s="6" t="s">
        <v>25267</v>
      </c>
      <c r="C7198" s="6" t="s">
        <v>25268</v>
      </c>
      <c r="D7198" s="6">
        <v>5</v>
      </c>
      <c r="E7198" s="6">
        <v>56000</v>
      </c>
      <c r="F7198" s="6"/>
      <c r="G7198" s="6">
        <v>500</v>
      </c>
      <c r="H7198" s="6" t="s">
        <v>25269</v>
      </c>
      <c r="I7198" s="6"/>
      <c r="J7198" s="6">
        <v>1</v>
      </c>
      <c r="K7198" s="6">
        <v>0</v>
      </c>
      <c r="L7198" s="6" t="s">
        <v>12538</v>
      </c>
      <c r="M7198" s="6">
        <v>63</v>
      </c>
      <c r="N7198" s="6" t="e">
        <f>VLOOKUP(A7198,web_archive!D:AB,18,FALSE)</f>
        <v>#N/A</v>
      </c>
      <c r="O7198" s="6">
        <v>2</v>
      </c>
      <c r="P7198" s="6">
        <v>2</v>
      </c>
      <c r="Q7198" s="6">
        <v>4</v>
      </c>
      <c r="R7198" s="6">
        <v>110</v>
      </c>
      <c r="S7198" s="6">
        <v>1</v>
      </c>
      <c r="T7198" s="6">
        <v>1</v>
      </c>
      <c r="U7198" s="6" t="s">
        <v>12554</v>
      </c>
      <c r="V7198" s="6" t="s">
        <v>12863</v>
      </c>
      <c r="W7198" s="6" t="s">
        <v>12556</v>
      </c>
      <c r="X7198" s="6" t="s">
        <v>25270</v>
      </c>
      <c r="Y7198" s="6" t="s">
        <v>12299</v>
      </c>
      <c r="Z7198" s="6" t="s">
        <v>12299</v>
      </c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</row>
    <row r="7199" spans="1:37" x14ac:dyDescent="0.3">
      <c r="A7199" s="6">
        <v>13070</v>
      </c>
      <c r="B7199" s="6" t="s">
        <v>25271</v>
      </c>
      <c r="C7199" s="6" t="s">
        <v>25272</v>
      </c>
      <c r="D7199" s="6">
        <v>5</v>
      </c>
      <c r="E7199" s="6">
        <v>56000</v>
      </c>
      <c r="F7199" s="6"/>
      <c r="G7199" s="6">
        <v>500</v>
      </c>
      <c r="H7199" s="6" t="s">
        <v>25269</v>
      </c>
      <c r="I7199" s="6"/>
      <c r="J7199" s="6">
        <v>1</v>
      </c>
      <c r="K7199" s="6">
        <v>0</v>
      </c>
      <c r="L7199" s="6" t="s">
        <v>12538</v>
      </c>
      <c r="M7199" s="6">
        <v>63</v>
      </c>
      <c r="N7199" s="6" t="e">
        <f>VLOOKUP(A7199,web_archive!D:AB,18,FALSE)</f>
        <v>#N/A</v>
      </c>
      <c r="O7199" s="6">
        <v>2</v>
      </c>
      <c r="P7199" s="6">
        <v>2</v>
      </c>
      <c r="Q7199" s="6">
        <v>4</v>
      </c>
      <c r="R7199" s="6">
        <v>110</v>
      </c>
      <c r="S7199" s="6">
        <v>1</v>
      </c>
      <c r="T7199" s="6">
        <v>1</v>
      </c>
      <c r="U7199" s="6" t="s">
        <v>12554</v>
      </c>
      <c r="V7199" s="6" t="s">
        <v>12861</v>
      </c>
      <c r="W7199" s="6" t="s">
        <v>12592</v>
      </c>
      <c r="X7199" s="6" t="s">
        <v>25270</v>
      </c>
      <c r="Y7199" s="6" t="s">
        <v>12299</v>
      </c>
      <c r="Z7199" s="6" t="s">
        <v>12299</v>
      </c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</row>
    <row r="7200" spans="1:37" x14ac:dyDescent="0.3">
      <c r="A7200" s="6">
        <v>13071</v>
      </c>
      <c r="B7200" s="6" t="s">
        <v>25273</v>
      </c>
      <c r="C7200" s="6" t="s">
        <v>25274</v>
      </c>
      <c r="D7200" s="6">
        <v>5</v>
      </c>
      <c r="E7200" s="6">
        <v>20</v>
      </c>
      <c r="F7200" s="6"/>
      <c r="G7200" s="6">
        <v>600</v>
      </c>
      <c r="H7200" s="6">
        <v>55</v>
      </c>
      <c r="I7200" s="6"/>
      <c r="J7200" s="6">
        <v>1</v>
      </c>
      <c r="K7200" s="6">
        <v>1</v>
      </c>
      <c r="L7200" s="6" t="s">
        <v>12777</v>
      </c>
      <c r="M7200" s="6">
        <v>63</v>
      </c>
      <c r="N7200" s="6" t="e">
        <f>VLOOKUP(A7200,web_archive!D:AB,18,FALSE)</f>
        <v>#N/A</v>
      </c>
      <c r="O7200" s="6">
        <v>2</v>
      </c>
      <c r="P7200" s="6">
        <v>2</v>
      </c>
      <c r="Q7200" s="6">
        <v>3</v>
      </c>
      <c r="R7200" s="6">
        <v>1</v>
      </c>
      <c r="S7200" s="6">
        <v>1</v>
      </c>
      <c r="T7200" s="6">
        <v>1</v>
      </c>
      <c r="U7200" s="6" t="s">
        <v>12948</v>
      </c>
      <c r="V7200" s="6" t="s">
        <v>13553</v>
      </c>
      <c r="W7200" s="6" t="s">
        <v>25275</v>
      </c>
      <c r="X7200" s="6" t="s">
        <v>13555</v>
      </c>
      <c r="Y7200" s="6" t="s">
        <v>12299</v>
      </c>
      <c r="Z7200" s="6" t="s">
        <v>12299</v>
      </c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</row>
    <row r="7201" spans="1:35" x14ac:dyDescent="0.3">
      <c r="A7201" s="6">
        <v>13072</v>
      </c>
      <c r="B7201" s="6" t="s">
        <v>25276</v>
      </c>
      <c r="C7201" s="6" t="s">
        <v>25277</v>
      </c>
      <c r="D7201" s="6">
        <v>5</v>
      </c>
      <c r="E7201" s="6">
        <v>20</v>
      </c>
      <c r="F7201" s="6"/>
      <c r="G7201" s="6">
        <v>1000</v>
      </c>
      <c r="H7201" s="6">
        <v>180</v>
      </c>
      <c r="I7201" s="6"/>
      <c r="J7201" s="6">
        <v>1</v>
      </c>
      <c r="K7201" s="6">
        <v>0</v>
      </c>
      <c r="L7201" s="6" t="s">
        <v>12777</v>
      </c>
      <c r="M7201" s="6">
        <v>63</v>
      </c>
      <c r="N7201" s="6" t="e">
        <f>VLOOKUP(A7201,web_archive!D:AB,18,FALSE)</f>
        <v>#N/A</v>
      </c>
      <c r="O7201" s="6">
        <v>2</v>
      </c>
      <c r="P7201" s="6">
        <v>2</v>
      </c>
      <c r="Q7201" s="6">
        <v>4</v>
      </c>
      <c r="R7201" s="6">
        <v>95</v>
      </c>
      <c r="S7201" s="6">
        <v>1</v>
      </c>
      <c r="T7201" s="6">
        <v>1</v>
      </c>
      <c r="U7201" s="6" t="s">
        <v>12954</v>
      </c>
      <c r="V7201" s="6" t="s">
        <v>12551</v>
      </c>
      <c r="W7201" s="6">
        <v>10000</v>
      </c>
      <c r="X7201" s="6">
        <v>5000</v>
      </c>
      <c r="Y7201" s="6" t="s">
        <v>12955</v>
      </c>
      <c r="Z7201" s="6" t="s">
        <v>12551</v>
      </c>
      <c r="AA7201" s="6">
        <v>10000</v>
      </c>
      <c r="AB7201" s="6">
        <v>5000</v>
      </c>
      <c r="AC7201" s="6" t="s">
        <v>12956</v>
      </c>
      <c r="AD7201" s="6" t="s">
        <v>12957</v>
      </c>
      <c r="AE7201" s="6" t="s">
        <v>12299</v>
      </c>
      <c r="AF7201" s="6" t="s">
        <v>12299</v>
      </c>
      <c r="AG7201" s="6"/>
      <c r="AH7201" s="6"/>
      <c r="AI7201" s="6"/>
    </row>
    <row r="7202" spans="1:35" x14ac:dyDescent="0.3">
      <c r="A7202" s="6">
        <v>13073</v>
      </c>
      <c r="B7202" s="6" t="s">
        <v>25278</v>
      </c>
      <c r="C7202" s="6" t="s">
        <v>25234</v>
      </c>
      <c r="D7202" s="6">
        <v>5</v>
      </c>
      <c r="E7202" s="6">
        <v>120000</v>
      </c>
      <c r="F7202" s="6"/>
      <c r="G7202" s="6">
        <v>550</v>
      </c>
      <c r="H7202" s="6">
        <v>140</v>
      </c>
      <c r="I7202" s="6"/>
      <c r="J7202" s="6">
        <v>1</v>
      </c>
      <c r="K7202" s="6">
        <v>1</v>
      </c>
      <c r="L7202" s="6" t="s">
        <v>12265</v>
      </c>
      <c r="M7202" s="6">
        <v>63</v>
      </c>
      <c r="N7202" s="6" t="e">
        <f>VLOOKUP(A7202,web_archive!D:AB,18,FALSE)</f>
        <v>#N/A</v>
      </c>
      <c r="O7202" s="6">
        <v>2</v>
      </c>
      <c r="P7202" s="6">
        <v>2</v>
      </c>
      <c r="Q7202" s="6">
        <v>4</v>
      </c>
      <c r="R7202" s="6">
        <v>55</v>
      </c>
      <c r="S7202" s="6">
        <v>1</v>
      </c>
      <c r="T7202" s="6">
        <v>1</v>
      </c>
      <c r="U7202" s="6" t="s">
        <v>12299</v>
      </c>
      <c r="V7202" s="6" t="s">
        <v>12299</v>
      </c>
      <c r="W7202" s="6" t="s">
        <v>12299</v>
      </c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</row>
    <row r="7203" spans="1:35" x14ac:dyDescent="0.3">
      <c r="A7203" s="6">
        <v>13074</v>
      </c>
      <c r="B7203" s="6" t="s">
        <v>25279</v>
      </c>
      <c r="C7203" s="6" t="s">
        <v>25280</v>
      </c>
      <c r="D7203" s="6">
        <v>5</v>
      </c>
      <c r="E7203" s="6">
        <v>0</v>
      </c>
      <c r="F7203" s="6"/>
      <c r="G7203" s="6">
        <v>0</v>
      </c>
      <c r="H7203" s="6">
        <v>0</v>
      </c>
      <c r="I7203" s="6"/>
      <c r="J7203" s="6">
        <v>1</v>
      </c>
      <c r="K7203" s="6">
        <v>0</v>
      </c>
      <c r="L7203" s="6" t="s">
        <v>12238</v>
      </c>
      <c r="M7203" s="6">
        <v>63</v>
      </c>
      <c r="N7203" s="6" t="e">
        <f>VLOOKUP(A7203,web_archive!D:AB,18,FALSE)</f>
        <v>#N/A</v>
      </c>
      <c r="O7203" s="6">
        <v>2</v>
      </c>
      <c r="P7203" s="6">
        <v>2</v>
      </c>
      <c r="Q7203" s="6">
        <v>4</v>
      </c>
      <c r="R7203" s="6">
        <v>99</v>
      </c>
      <c r="S7203" s="6">
        <v>1</v>
      </c>
      <c r="T7203" s="6">
        <v>1</v>
      </c>
      <c r="U7203" s="6" t="s">
        <v>12299</v>
      </c>
      <c r="V7203" s="6" t="s">
        <v>12299</v>
      </c>
      <c r="W7203" s="6" t="s">
        <v>12299</v>
      </c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</row>
    <row r="7204" spans="1:35" x14ac:dyDescent="0.3">
      <c r="A7204" s="6">
        <v>13075</v>
      </c>
      <c r="B7204" s="6" t="s">
        <v>25281</v>
      </c>
      <c r="C7204" s="6" t="s">
        <v>25281</v>
      </c>
      <c r="D7204" s="6">
        <v>5</v>
      </c>
      <c r="E7204" s="6">
        <v>5000</v>
      </c>
      <c r="F7204" s="6"/>
      <c r="G7204" s="6">
        <v>700</v>
      </c>
      <c r="H7204" s="6">
        <v>130</v>
      </c>
      <c r="I7204" s="6"/>
      <c r="J7204" s="6">
        <v>1</v>
      </c>
      <c r="K7204" s="6">
        <v>0</v>
      </c>
      <c r="L7204" s="6" t="s">
        <v>12238</v>
      </c>
      <c r="M7204" s="6">
        <v>63</v>
      </c>
      <c r="N7204" s="6" t="e">
        <f>VLOOKUP(A7204,web_archive!D:AB,18,FALSE)</f>
        <v>#N/A</v>
      </c>
      <c r="O7204" s="6">
        <v>2</v>
      </c>
      <c r="P7204" s="6">
        <v>2</v>
      </c>
      <c r="Q7204" s="6">
        <v>3</v>
      </c>
      <c r="R7204" s="6">
        <v>99</v>
      </c>
      <c r="S7204" s="6">
        <v>1</v>
      </c>
      <c r="T7204" s="6">
        <v>1</v>
      </c>
      <c r="U7204" s="6" t="s">
        <v>12542</v>
      </c>
      <c r="V7204" s="6" t="s">
        <v>12404</v>
      </c>
      <c r="W7204" s="6" t="s">
        <v>12299</v>
      </c>
      <c r="X7204" s="6" t="s">
        <v>12299</v>
      </c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</row>
    <row r="7205" spans="1:35" x14ac:dyDescent="0.3">
      <c r="A7205" s="6">
        <v>13076</v>
      </c>
      <c r="B7205" s="6" t="s">
        <v>25282</v>
      </c>
      <c r="C7205" s="6" t="s">
        <v>25283</v>
      </c>
      <c r="D7205" s="6">
        <v>5</v>
      </c>
      <c r="E7205" s="6">
        <v>40000</v>
      </c>
      <c r="F7205" s="6"/>
      <c r="G7205" s="6">
        <v>600</v>
      </c>
      <c r="H7205" s="6" t="s">
        <v>25284</v>
      </c>
      <c r="I7205" s="6"/>
      <c r="J7205" s="6">
        <v>1</v>
      </c>
      <c r="K7205" s="6">
        <v>1</v>
      </c>
      <c r="L7205" s="6" t="s">
        <v>12238</v>
      </c>
      <c r="M7205" s="6">
        <v>63</v>
      </c>
      <c r="N7205" s="6" t="e">
        <f>VLOOKUP(A7205,web_archive!D:AB,18,FALSE)</f>
        <v>#N/A</v>
      </c>
      <c r="O7205" s="6">
        <v>2</v>
      </c>
      <c r="P7205" s="6">
        <v>2</v>
      </c>
      <c r="Q7205" s="6">
        <v>3</v>
      </c>
      <c r="R7205" s="6">
        <v>110</v>
      </c>
      <c r="S7205" s="6">
        <v>1</v>
      </c>
      <c r="T7205" s="6">
        <v>1</v>
      </c>
      <c r="U7205" s="6" t="s">
        <v>12542</v>
      </c>
      <c r="V7205" s="6" t="s">
        <v>12404</v>
      </c>
      <c r="W7205" s="6" t="s">
        <v>12299</v>
      </c>
      <c r="X7205" s="6" t="s">
        <v>12299</v>
      </c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</row>
    <row r="7206" spans="1:35" x14ac:dyDescent="0.3">
      <c r="A7206" s="6">
        <v>13077</v>
      </c>
      <c r="B7206" s="6" t="s">
        <v>25285</v>
      </c>
      <c r="C7206" s="6" t="s">
        <v>25285</v>
      </c>
      <c r="D7206" s="6">
        <v>5</v>
      </c>
      <c r="E7206" s="6">
        <v>40000</v>
      </c>
      <c r="F7206" s="6"/>
      <c r="G7206" s="6">
        <v>600</v>
      </c>
      <c r="H7206" s="6" t="s">
        <v>13642</v>
      </c>
      <c r="I7206" s="6"/>
      <c r="J7206" s="6">
        <v>1</v>
      </c>
      <c r="K7206" s="6">
        <v>0</v>
      </c>
      <c r="L7206" s="6">
        <v>74</v>
      </c>
      <c r="M7206" s="6">
        <v>7</v>
      </c>
      <c r="N7206" s="6" t="e">
        <f>VLOOKUP(A7206,web_archive!D:AB,18,FALSE)</f>
        <v>#N/A</v>
      </c>
      <c r="O7206" s="6">
        <v>2</v>
      </c>
      <c r="P7206" s="6">
        <v>2</v>
      </c>
      <c r="Q7206" s="6">
        <v>4</v>
      </c>
      <c r="R7206" s="6">
        <v>100</v>
      </c>
      <c r="S7206" s="6">
        <v>1</v>
      </c>
      <c r="T7206" s="6">
        <v>1</v>
      </c>
      <c r="U7206" s="6" t="s">
        <v>12299</v>
      </c>
      <c r="V7206" s="6" t="s">
        <v>12299</v>
      </c>
      <c r="W7206" s="6" t="s">
        <v>12299</v>
      </c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</row>
    <row r="7207" spans="1:35" x14ac:dyDescent="0.3">
      <c r="A7207" s="6">
        <v>13078</v>
      </c>
      <c r="B7207" s="6" t="s">
        <v>25286</v>
      </c>
      <c r="C7207" s="6" t="s">
        <v>25287</v>
      </c>
      <c r="D7207" s="6">
        <v>5</v>
      </c>
      <c r="E7207" s="6">
        <v>40000</v>
      </c>
      <c r="F7207" s="6"/>
      <c r="G7207" s="6">
        <v>600</v>
      </c>
      <c r="H7207" s="6" t="s">
        <v>13642</v>
      </c>
      <c r="I7207" s="6"/>
      <c r="J7207" s="6">
        <v>1</v>
      </c>
      <c r="K7207" s="6">
        <v>1</v>
      </c>
      <c r="L7207" s="6" t="s">
        <v>12238</v>
      </c>
      <c r="M7207" s="6">
        <v>63</v>
      </c>
      <c r="N7207" s="6" t="e">
        <f>VLOOKUP(A7207,web_archive!D:AB,18,FALSE)</f>
        <v>#N/A</v>
      </c>
      <c r="O7207" s="6">
        <v>2</v>
      </c>
      <c r="P7207" s="6">
        <v>2</v>
      </c>
      <c r="Q7207" s="6">
        <v>4</v>
      </c>
      <c r="R7207" s="6">
        <v>100</v>
      </c>
      <c r="S7207" s="6">
        <v>1</v>
      </c>
      <c r="T7207" s="6">
        <v>1</v>
      </c>
      <c r="U7207" s="6" t="s">
        <v>16126</v>
      </c>
      <c r="V7207" s="6" t="s">
        <v>25288</v>
      </c>
      <c r="W7207" s="6" t="s">
        <v>13639</v>
      </c>
      <c r="X7207" s="6" t="s">
        <v>12299</v>
      </c>
      <c r="Y7207" s="6" t="s">
        <v>12299</v>
      </c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</row>
    <row r="7208" spans="1:35" x14ac:dyDescent="0.3">
      <c r="A7208" s="6">
        <v>13079</v>
      </c>
      <c r="B7208" s="6" t="s">
        <v>25289</v>
      </c>
      <c r="C7208" s="6" t="s">
        <v>25290</v>
      </c>
      <c r="D7208" s="6">
        <v>5</v>
      </c>
      <c r="E7208" s="6">
        <v>20</v>
      </c>
      <c r="F7208" s="6"/>
      <c r="G7208" s="6">
        <v>0</v>
      </c>
      <c r="H7208" s="6">
        <v>55</v>
      </c>
      <c r="I7208" s="6">
        <v>0</v>
      </c>
      <c r="J7208" s="6"/>
      <c r="K7208" s="6">
        <v>1</v>
      </c>
      <c r="L7208" s="6" t="s">
        <v>12242</v>
      </c>
      <c r="M7208" s="6">
        <v>63</v>
      </c>
      <c r="N7208" s="6" t="e">
        <f>VLOOKUP(A7208,web_archive!D:AB,18,FALSE)</f>
        <v>#N/A</v>
      </c>
      <c r="O7208" s="6">
        <v>2</v>
      </c>
      <c r="P7208" s="6">
        <v>2</v>
      </c>
      <c r="Q7208" s="6">
        <v>3</v>
      </c>
      <c r="R7208" s="6">
        <v>1</v>
      </c>
      <c r="S7208" s="6">
        <v>1</v>
      </c>
      <c r="T7208" s="6">
        <v>1</v>
      </c>
      <c r="U7208" s="6" t="s">
        <v>12948</v>
      </c>
      <c r="V7208" s="6" t="s">
        <v>13577</v>
      </c>
      <c r="W7208" s="6" t="s">
        <v>13578</v>
      </c>
      <c r="X7208" s="6" t="s">
        <v>12966</v>
      </c>
      <c r="Y7208" s="6" t="s">
        <v>12967</v>
      </c>
      <c r="Z7208" s="6" t="s">
        <v>12299</v>
      </c>
      <c r="AA7208" s="6" t="s">
        <v>12299</v>
      </c>
      <c r="AB7208" s="6"/>
      <c r="AC7208" s="6"/>
      <c r="AD7208" s="6"/>
      <c r="AE7208" s="6"/>
      <c r="AF7208" s="6"/>
      <c r="AG7208" s="6"/>
      <c r="AH7208" s="6"/>
      <c r="AI7208" s="6"/>
    </row>
    <row r="7209" spans="1:35" x14ac:dyDescent="0.3">
      <c r="A7209" s="6">
        <v>13081</v>
      </c>
      <c r="B7209" s="6" t="s">
        <v>25291</v>
      </c>
      <c r="C7209" s="6" t="s">
        <v>25292</v>
      </c>
      <c r="D7209" s="6">
        <v>5</v>
      </c>
      <c r="E7209" s="6">
        <v>200000</v>
      </c>
      <c r="F7209" s="6"/>
      <c r="G7209" s="6">
        <v>700</v>
      </c>
      <c r="H7209" s="6">
        <v>140</v>
      </c>
      <c r="I7209" s="6">
        <v>0</v>
      </c>
      <c r="J7209" s="6"/>
      <c r="K7209" s="6">
        <v>3</v>
      </c>
      <c r="L7209" s="6" t="s">
        <v>25293</v>
      </c>
      <c r="M7209" s="6">
        <v>63</v>
      </c>
      <c r="N7209" s="6" t="e">
        <f>VLOOKUP(A7209,web_archive!D:AB,18,FALSE)</f>
        <v>#N/A</v>
      </c>
      <c r="O7209" s="6">
        <v>2</v>
      </c>
      <c r="P7209" s="6">
        <v>2</v>
      </c>
      <c r="Q7209" s="6">
        <v>4</v>
      </c>
      <c r="R7209" s="6">
        <v>105</v>
      </c>
      <c r="S7209" s="6">
        <v>1</v>
      </c>
      <c r="T7209" s="6">
        <v>1</v>
      </c>
      <c r="U7209" s="6" t="s">
        <v>12299</v>
      </c>
      <c r="V7209" s="6" t="s">
        <v>12299</v>
      </c>
      <c r="W7209" s="6" t="s">
        <v>12299</v>
      </c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</row>
    <row r="7210" spans="1:35" x14ac:dyDescent="0.3">
      <c r="A7210" s="6">
        <v>13083</v>
      </c>
      <c r="B7210" s="6" t="s">
        <v>25294</v>
      </c>
      <c r="C7210" s="6" t="s">
        <v>25295</v>
      </c>
      <c r="D7210" s="6">
        <v>5</v>
      </c>
      <c r="E7210" s="6">
        <v>0</v>
      </c>
      <c r="F7210" s="6"/>
      <c r="G7210" s="6">
        <v>0</v>
      </c>
      <c r="H7210" s="6" t="s">
        <v>25296</v>
      </c>
      <c r="I7210" s="6"/>
      <c r="J7210" s="6">
        <v>1</v>
      </c>
      <c r="K7210" s="6">
        <v>0</v>
      </c>
      <c r="L7210" s="6" t="s">
        <v>12777</v>
      </c>
      <c r="M7210" s="6">
        <v>63</v>
      </c>
      <c r="N7210" s="6" t="e">
        <f>VLOOKUP(A7210,web_archive!D:AB,18,FALSE)</f>
        <v>#N/A</v>
      </c>
      <c r="O7210" s="6">
        <v>2</v>
      </c>
      <c r="P7210" s="6">
        <v>2</v>
      </c>
      <c r="Q7210" s="6">
        <v>3</v>
      </c>
      <c r="R7210" s="6">
        <v>40</v>
      </c>
      <c r="S7210" s="6">
        <v>1</v>
      </c>
      <c r="T7210" s="6">
        <v>1</v>
      </c>
      <c r="U7210" s="6" t="s">
        <v>12570</v>
      </c>
      <c r="V7210" s="6" t="s">
        <v>12551</v>
      </c>
      <c r="W7210" s="6" t="s">
        <v>12973</v>
      </c>
      <c r="X7210" s="6" t="s">
        <v>12862</v>
      </c>
      <c r="Y7210" s="6" t="s">
        <v>12838</v>
      </c>
      <c r="Z7210" s="6" t="s">
        <v>12299</v>
      </c>
      <c r="AA7210" s="6" t="s">
        <v>12299</v>
      </c>
      <c r="AB7210" s="6"/>
      <c r="AC7210" s="6"/>
      <c r="AD7210" s="6"/>
      <c r="AE7210" s="6"/>
      <c r="AF7210" s="6"/>
      <c r="AG7210" s="6"/>
      <c r="AH7210" s="6"/>
      <c r="AI7210" s="6"/>
    </row>
    <row r="7211" spans="1:35" x14ac:dyDescent="0.3">
      <c r="A7211" s="6">
        <v>13085</v>
      </c>
      <c r="B7211" s="6" t="s">
        <v>25297</v>
      </c>
      <c r="C7211" s="6" t="s">
        <v>25298</v>
      </c>
      <c r="D7211" s="6">
        <v>5</v>
      </c>
      <c r="E7211" s="6">
        <v>10</v>
      </c>
      <c r="F7211" s="6"/>
      <c r="G7211" s="6">
        <v>200</v>
      </c>
      <c r="H7211" s="6">
        <v>80</v>
      </c>
      <c r="I7211" s="6"/>
      <c r="J7211" s="6"/>
      <c r="K7211" s="6">
        <v>0</v>
      </c>
      <c r="L7211" s="6" t="s">
        <v>25299</v>
      </c>
      <c r="M7211" s="6">
        <v>63</v>
      </c>
      <c r="N7211" s="6" t="e">
        <f>VLOOKUP(A7211,web_archive!D:AB,18,FALSE)</f>
        <v>#N/A</v>
      </c>
      <c r="O7211" s="6">
        <v>2</v>
      </c>
      <c r="P7211" s="6">
        <v>2</v>
      </c>
      <c r="Q7211" s="6">
        <v>4</v>
      </c>
      <c r="R7211" s="6">
        <v>60</v>
      </c>
      <c r="S7211" s="6"/>
      <c r="T7211" s="6">
        <v>1</v>
      </c>
      <c r="U7211" s="6" t="s">
        <v>13315</v>
      </c>
      <c r="V7211" s="6" t="s">
        <v>14823</v>
      </c>
      <c r="W7211" s="6" t="s">
        <v>14579</v>
      </c>
      <c r="X7211" s="6" t="s">
        <v>13458</v>
      </c>
      <c r="Y7211" s="6" t="s">
        <v>14579</v>
      </c>
      <c r="Z7211" s="6" t="s">
        <v>13456</v>
      </c>
      <c r="AA7211" s="6" t="s">
        <v>25300</v>
      </c>
      <c r="AB7211" s="6" t="s">
        <v>14596</v>
      </c>
      <c r="AC7211" s="6" t="s">
        <v>13458</v>
      </c>
      <c r="AD7211" s="6" t="s">
        <v>25301</v>
      </c>
      <c r="AE7211" s="6" t="s">
        <v>25302</v>
      </c>
      <c r="AF7211" s="6" t="s">
        <v>13458</v>
      </c>
      <c r="AG7211" s="6" t="s">
        <v>25303</v>
      </c>
      <c r="AH7211" s="6" t="s">
        <v>12299</v>
      </c>
      <c r="AI7211" s="6" t="s">
        <v>12299</v>
      </c>
    </row>
    <row r="7212" spans="1:35" x14ac:dyDescent="0.3">
      <c r="A7212" s="6">
        <v>13086</v>
      </c>
      <c r="B7212" s="6" t="s">
        <v>25304</v>
      </c>
      <c r="C7212" s="6" t="s">
        <v>25305</v>
      </c>
      <c r="D7212" s="6">
        <v>5</v>
      </c>
      <c r="E7212" s="6">
        <v>20</v>
      </c>
      <c r="F7212" s="6"/>
      <c r="G7212" s="6">
        <v>500</v>
      </c>
      <c r="H7212" s="3">
        <v>1.4756944444444444</v>
      </c>
      <c r="I7212" s="6"/>
      <c r="J7212" s="6">
        <v>1</v>
      </c>
      <c r="K7212" s="6">
        <v>0</v>
      </c>
      <c r="L7212" s="6" t="s">
        <v>25306</v>
      </c>
      <c r="M7212" s="6">
        <v>63</v>
      </c>
      <c r="N7212" s="6" t="e">
        <f>VLOOKUP(A7212,web_archive!D:AB,18,FALSE)</f>
        <v>#N/A</v>
      </c>
      <c r="O7212" s="6">
        <v>2</v>
      </c>
      <c r="P7212" s="6">
        <v>2</v>
      </c>
      <c r="Q7212" s="6">
        <v>1</v>
      </c>
      <c r="R7212" s="6">
        <v>1</v>
      </c>
      <c r="S7212" s="6">
        <v>1</v>
      </c>
      <c r="T7212" s="6">
        <v>1</v>
      </c>
      <c r="U7212" s="6" t="s">
        <v>12299</v>
      </c>
      <c r="V7212" s="6" t="s">
        <v>12299</v>
      </c>
      <c r="W7212" s="6" t="s">
        <v>12299</v>
      </c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</row>
    <row r="7213" spans="1:35" x14ac:dyDescent="0.3">
      <c r="A7213" s="6">
        <v>13088</v>
      </c>
      <c r="B7213" s="6" t="s">
        <v>25307</v>
      </c>
      <c r="C7213" s="6" t="s">
        <v>25308</v>
      </c>
      <c r="D7213" s="6">
        <v>5</v>
      </c>
      <c r="E7213" s="6">
        <v>10</v>
      </c>
      <c r="F7213" s="6"/>
      <c r="G7213" s="6">
        <v>500</v>
      </c>
      <c r="H7213" s="3">
        <v>4.6180555555555554</v>
      </c>
      <c r="I7213" s="6"/>
      <c r="J7213" s="6"/>
      <c r="K7213" s="6">
        <v>1</v>
      </c>
      <c r="L7213" s="6" t="s">
        <v>25309</v>
      </c>
      <c r="M7213" s="6">
        <v>63</v>
      </c>
      <c r="N7213" s="6" t="e">
        <f>VLOOKUP(A7213,web_archive!D:AB,18,FALSE)</f>
        <v>#N/A</v>
      </c>
      <c r="O7213" s="6">
        <v>2</v>
      </c>
      <c r="P7213" s="6">
        <v>2</v>
      </c>
      <c r="Q7213" s="6">
        <v>4</v>
      </c>
      <c r="R7213" s="6">
        <v>30</v>
      </c>
      <c r="S7213" s="6">
        <v>1</v>
      </c>
      <c r="T7213" s="6">
        <v>1</v>
      </c>
      <c r="U7213" s="6" t="s">
        <v>25310</v>
      </c>
      <c r="V7213" s="6" t="s">
        <v>25311</v>
      </c>
      <c r="W7213" s="6" t="s">
        <v>25312</v>
      </c>
      <c r="X7213" s="6" t="s">
        <v>12489</v>
      </c>
      <c r="Y7213" s="6" t="s">
        <v>12299</v>
      </c>
      <c r="Z7213" s="6" t="s">
        <v>12299</v>
      </c>
      <c r="AA7213" s="6"/>
      <c r="AB7213" s="6"/>
      <c r="AC7213" s="6"/>
      <c r="AD7213" s="6"/>
      <c r="AE7213" s="6"/>
      <c r="AF7213" s="6"/>
      <c r="AG7213" s="6"/>
      <c r="AH7213" s="6"/>
      <c r="AI7213" s="6"/>
    </row>
    <row r="7214" spans="1:35" x14ac:dyDescent="0.3">
      <c r="A7214" s="6">
        <v>13089</v>
      </c>
      <c r="B7214" s="6" t="s">
        <v>25313</v>
      </c>
      <c r="C7214" s="6" t="s">
        <v>25314</v>
      </c>
      <c r="D7214" s="6">
        <v>5</v>
      </c>
      <c r="E7214" s="6">
        <v>20</v>
      </c>
      <c r="F7214" s="6"/>
      <c r="G7214" s="6">
        <v>500</v>
      </c>
      <c r="H7214" s="3">
        <v>4.6180555555555554</v>
      </c>
      <c r="I7214" s="6"/>
      <c r="J7214" s="6">
        <v>1</v>
      </c>
      <c r="K7214" s="6">
        <v>1</v>
      </c>
      <c r="L7214" s="6" t="s">
        <v>25315</v>
      </c>
      <c r="M7214" s="6">
        <v>63</v>
      </c>
      <c r="N7214" s="6" t="e">
        <f>VLOOKUP(A7214,web_archive!D:AB,18,FALSE)</f>
        <v>#N/A</v>
      </c>
      <c r="O7214" s="6">
        <v>2</v>
      </c>
      <c r="P7214" s="6">
        <v>2</v>
      </c>
      <c r="Q7214" s="6">
        <v>3</v>
      </c>
      <c r="R7214" s="6">
        <v>24</v>
      </c>
      <c r="S7214" s="6">
        <v>1</v>
      </c>
      <c r="T7214" s="6">
        <v>1</v>
      </c>
      <c r="U7214" s="6" t="s">
        <v>12554</v>
      </c>
      <c r="V7214" s="6" t="s">
        <v>25316</v>
      </c>
      <c r="W7214" s="6">
        <v>30</v>
      </c>
      <c r="X7214" s="6">
        <v>5000</v>
      </c>
      <c r="Y7214" s="6" t="s">
        <v>12682</v>
      </c>
      <c r="Z7214" s="6" t="s">
        <v>25317</v>
      </c>
      <c r="AA7214" s="6" t="s">
        <v>12299</v>
      </c>
      <c r="AB7214" s="6" t="s">
        <v>12299</v>
      </c>
      <c r="AC7214" s="6"/>
      <c r="AD7214" s="6"/>
      <c r="AE7214" s="6"/>
      <c r="AF7214" s="6"/>
      <c r="AG7214" s="6"/>
      <c r="AH7214" s="6"/>
      <c r="AI7214" s="6"/>
    </row>
    <row r="7215" spans="1:35" x14ac:dyDescent="0.3">
      <c r="A7215" s="6">
        <v>13090</v>
      </c>
      <c r="B7215" s="6" t="s">
        <v>25318</v>
      </c>
      <c r="C7215" s="6" t="s">
        <v>25319</v>
      </c>
      <c r="D7215" s="6">
        <v>5</v>
      </c>
      <c r="E7215" s="6">
        <v>20</v>
      </c>
      <c r="F7215" s="6"/>
      <c r="G7215" s="6">
        <v>500</v>
      </c>
      <c r="H7215" s="6" t="s">
        <v>14278</v>
      </c>
      <c r="I7215" s="6"/>
      <c r="J7215" s="6">
        <v>1</v>
      </c>
      <c r="K7215" s="6">
        <v>2</v>
      </c>
      <c r="L7215" s="6" t="s">
        <v>25315</v>
      </c>
      <c r="M7215" s="6">
        <v>63</v>
      </c>
      <c r="N7215" s="6" t="e">
        <f>VLOOKUP(A7215,web_archive!D:AB,18,FALSE)</f>
        <v>#N/A</v>
      </c>
      <c r="O7215" s="6">
        <v>2</v>
      </c>
      <c r="P7215" s="6">
        <v>2</v>
      </c>
      <c r="Q7215" s="6">
        <v>4</v>
      </c>
      <c r="R7215" s="6">
        <v>100</v>
      </c>
      <c r="S7215" s="6">
        <v>1</v>
      </c>
      <c r="T7215" s="6">
        <v>1</v>
      </c>
      <c r="U7215" s="6" t="s">
        <v>12542</v>
      </c>
      <c r="V7215" s="6" t="s">
        <v>25320</v>
      </c>
      <c r="W7215" s="6" t="s">
        <v>25321</v>
      </c>
      <c r="X7215" s="6">
        <v>1</v>
      </c>
      <c r="Y7215" s="6" t="s">
        <v>13516</v>
      </c>
      <c r="Z7215" s="6">
        <v>8</v>
      </c>
      <c r="AA7215" s="6">
        <v>5000</v>
      </c>
      <c r="AB7215" s="6" t="s">
        <v>16110</v>
      </c>
      <c r="AC7215" s="6" t="s">
        <v>25322</v>
      </c>
      <c r="AD7215" s="6" t="s">
        <v>12299</v>
      </c>
      <c r="AE7215" s="6" t="s">
        <v>12299</v>
      </c>
      <c r="AF7215" s="6"/>
      <c r="AG7215" s="6"/>
      <c r="AH7215" s="6"/>
      <c r="AI7215" s="6"/>
    </row>
    <row r="7216" spans="1:35" x14ac:dyDescent="0.3">
      <c r="A7216" s="6">
        <v>13092</v>
      </c>
      <c r="B7216" s="6" t="s">
        <v>25323</v>
      </c>
      <c r="C7216" s="6" t="s">
        <v>25324</v>
      </c>
      <c r="D7216" s="6">
        <v>5</v>
      </c>
      <c r="E7216" s="6">
        <v>1000</v>
      </c>
      <c r="F7216" s="6">
        <v>500</v>
      </c>
      <c r="G7216" s="6">
        <v>650</v>
      </c>
      <c r="H7216" s="6">
        <v>50</v>
      </c>
      <c r="I7216" s="6">
        <v>0</v>
      </c>
      <c r="J7216" s="6">
        <v>1</v>
      </c>
      <c r="K7216" s="6">
        <v>1</v>
      </c>
      <c r="L7216" s="6" t="s">
        <v>25325</v>
      </c>
      <c r="M7216" s="6">
        <v>63</v>
      </c>
      <c r="N7216" s="6" t="e">
        <f>VLOOKUP(A7216,web_archive!D:AB,18,FALSE)</f>
        <v>#N/A</v>
      </c>
      <c r="O7216" s="6">
        <v>2</v>
      </c>
      <c r="P7216" s="6">
        <v>2</v>
      </c>
      <c r="Q7216" s="6">
        <v>3</v>
      </c>
      <c r="R7216" s="6">
        <v>1</v>
      </c>
      <c r="S7216" s="6">
        <v>1</v>
      </c>
      <c r="T7216" s="6">
        <v>1</v>
      </c>
      <c r="U7216" s="6" t="s">
        <v>12948</v>
      </c>
      <c r="V7216" s="6" t="s">
        <v>25326</v>
      </c>
      <c r="W7216" s="6" t="s">
        <v>25327</v>
      </c>
      <c r="X7216" s="6" t="s">
        <v>18117</v>
      </c>
      <c r="Y7216" s="6">
        <v>1</v>
      </c>
      <c r="Z7216" s="6">
        <v>20</v>
      </c>
      <c r="AA7216" s="6" t="s">
        <v>25328</v>
      </c>
      <c r="AB7216" s="6" t="s">
        <v>12675</v>
      </c>
      <c r="AC7216" s="6" t="s">
        <v>25329</v>
      </c>
      <c r="AD7216" s="6" t="s">
        <v>12675</v>
      </c>
      <c r="AE7216" s="6" t="s">
        <v>25330</v>
      </c>
      <c r="AF7216" s="6" t="s">
        <v>12299</v>
      </c>
      <c r="AG7216" s="6" t="s">
        <v>12299</v>
      </c>
      <c r="AH7216" s="6"/>
      <c r="AI7216" s="6"/>
    </row>
    <row r="7217" spans="1:40" x14ac:dyDescent="0.3">
      <c r="A7217" s="6">
        <v>13093</v>
      </c>
      <c r="B7217" s="6" t="s">
        <v>25331</v>
      </c>
      <c r="C7217" s="6" t="s">
        <v>25332</v>
      </c>
      <c r="D7217" s="6">
        <v>5</v>
      </c>
      <c r="E7217" s="6">
        <v>10</v>
      </c>
      <c r="F7217" s="6"/>
      <c r="G7217" s="6">
        <v>800</v>
      </c>
      <c r="H7217" s="6" t="s">
        <v>14364</v>
      </c>
      <c r="I7217" s="6"/>
      <c r="J7217" s="6">
        <v>1</v>
      </c>
      <c r="K7217" s="6">
        <v>1</v>
      </c>
      <c r="L7217" s="6" t="s">
        <v>14776</v>
      </c>
      <c r="M7217" s="6">
        <v>63</v>
      </c>
      <c r="N7217" s="6" t="e">
        <f>VLOOKUP(A7217,web_archive!D:AB,18,FALSE)</f>
        <v>#N/A</v>
      </c>
      <c r="O7217" s="6">
        <v>2</v>
      </c>
      <c r="P7217" s="6">
        <v>2</v>
      </c>
      <c r="Q7217" s="6">
        <v>4</v>
      </c>
      <c r="R7217" s="6">
        <v>120</v>
      </c>
      <c r="S7217" s="6">
        <v>1</v>
      </c>
      <c r="T7217" s="6">
        <v>1</v>
      </c>
      <c r="U7217" s="6" t="s">
        <v>12542</v>
      </c>
      <c r="V7217" s="6" t="s">
        <v>13241</v>
      </c>
      <c r="W7217" s="6" t="s">
        <v>13242</v>
      </c>
      <c r="X7217" s="6" t="s">
        <v>13243</v>
      </c>
      <c r="Y7217" s="6">
        <v>50</v>
      </c>
      <c r="Z7217" s="6" t="s">
        <v>13244</v>
      </c>
      <c r="AA7217" s="6">
        <v>10</v>
      </c>
      <c r="AB7217" s="6" t="s">
        <v>13245</v>
      </c>
      <c r="AC7217" s="6">
        <v>100</v>
      </c>
      <c r="AD7217" s="6" t="s">
        <v>12581</v>
      </c>
      <c r="AE7217" s="6" t="s">
        <v>12299</v>
      </c>
      <c r="AF7217" s="6" t="s">
        <v>13246</v>
      </c>
      <c r="AG7217" s="6" t="s">
        <v>12298</v>
      </c>
      <c r="AH7217" s="6"/>
      <c r="AI7217" s="6"/>
      <c r="AJ7217" s="6"/>
      <c r="AK7217" s="6"/>
      <c r="AL7217" s="6"/>
      <c r="AM7217" s="6"/>
      <c r="AN7217" s="6"/>
    </row>
    <row r="7218" spans="1:40" x14ac:dyDescent="0.3">
      <c r="A7218" s="6">
        <v>13094</v>
      </c>
      <c r="B7218" s="6" t="s">
        <v>25333</v>
      </c>
      <c r="C7218" s="6" t="s">
        <v>25334</v>
      </c>
      <c r="D7218" s="6">
        <v>5</v>
      </c>
      <c r="E7218" s="6">
        <v>10</v>
      </c>
      <c r="F7218" s="6"/>
      <c r="G7218" s="6">
        <v>900</v>
      </c>
      <c r="H7218" s="6">
        <v>120</v>
      </c>
      <c r="I7218" s="6"/>
      <c r="J7218" s="6">
        <v>1</v>
      </c>
      <c r="K7218" s="6">
        <v>1</v>
      </c>
      <c r="L7218" s="6" t="s">
        <v>25315</v>
      </c>
      <c r="M7218" s="6">
        <v>63</v>
      </c>
      <c r="N7218" s="6" t="e">
        <f>VLOOKUP(A7218,web_archive!D:AB,18,FALSE)</f>
        <v>#N/A</v>
      </c>
      <c r="O7218" s="6">
        <v>2</v>
      </c>
      <c r="P7218" s="6">
        <v>2</v>
      </c>
      <c r="Q7218" s="6">
        <v>3</v>
      </c>
      <c r="R7218" s="6">
        <v>100</v>
      </c>
      <c r="S7218" s="6">
        <v>1</v>
      </c>
      <c r="T7218" s="6">
        <v>1</v>
      </c>
      <c r="U7218" s="6" t="s">
        <v>12570</v>
      </c>
      <c r="V7218" s="6" t="s">
        <v>13041</v>
      </c>
      <c r="W7218" s="6" t="s">
        <v>25335</v>
      </c>
      <c r="X7218" s="6" t="s">
        <v>12675</v>
      </c>
      <c r="Y7218" s="6" t="s">
        <v>25336</v>
      </c>
      <c r="Z7218" s="6" t="s">
        <v>12299</v>
      </c>
      <c r="AA7218" s="6" t="s">
        <v>12299</v>
      </c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</row>
    <row r="7219" spans="1:40" x14ac:dyDescent="0.3">
      <c r="A7219" s="6">
        <v>13096</v>
      </c>
      <c r="B7219" s="6" t="s">
        <v>25337</v>
      </c>
      <c r="C7219" s="6" t="s">
        <v>25338</v>
      </c>
      <c r="D7219" s="6">
        <v>5</v>
      </c>
      <c r="E7219" s="6">
        <v>20</v>
      </c>
      <c r="F7219" s="6"/>
      <c r="G7219" s="6">
        <v>0</v>
      </c>
      <c r="H7219" s="6" t="s">
        <v>25193</v>
      </c>
      <c r="I7219" s="6"/>
      <c r="J7219" s="6">
        <v>1</v>
      </c>
      <c r="K7219" s="6">
        <v>0</v>
      </c>
      <c r="L7219" s="6" t="s">
        <v>12777</v>
      </c>
      <c r="M7219" s="6">
        <v>63</v>
      </c>
      <c r="N7219" s="6" t="e">
        <f>VLOOKUP(A7219,web_archive!D:AB,18,FALSE)</f>
        <v>#N/A</v>
      </c>
      <c r="O7219" s="6">
        <v>2</v>
      </c>
      <c r="P7219" s="6">
        <v>2</v>
      </c>
      <c r="Q7219" s="6">
        <v>3</v>
      </c>
      <c r="R7219" s="6">
        <v>80</v>
      </c>
      <c r="S7219" s="6">
        <v>1</v>
      </c>
      <c r="T7219" s="6">
        <v>1</v>
      </c>
      <c r="U7219" s="6" t="s">
        <v>12691</v>
      </c>
      <c r="V7219" s="6" t="s">
        <v>12762</v>
      </c>
      <c r="W7219" s="6" t="s">
        <v>12904</v>
      </c>
      <c r="X7219" s="6" t="s">
        <v>12549</v>
      </c>
      <c r="Y7219" s="6" t="s">
        <v>13598</v>
      </c>
      <c r="Z7219" s="6" t="s">
        <v>12551</v>
      </c>
      <c r="AA7219" s="6" t="s">
        <v>25339</v>
      </c>
      <c r="AB7219" s="6" t="s">
        <v>12549</v>
      </c>
      <c r="AC7219" s="6" t="s">
        <v>13251</v>
      </c>
      <c r="AD7219" s="6" t="s">
        <v>12551</v>
      </c>
      <c r="AE7219" s="6" t="s">
        <v>12825</v>
      </c>
      <c r="AF7219" s="6" t="s">
        <v>25195</v>
      </c>
      <c r="AG7219" s="6" t="s">
        <v>25196</v>
      </c>
      <c r="AH7219" s="6">
        <v>10</v>
      </c>
      <c r="AI7219" s="6">
        <v>3000</v>
      </c>
      <c r="AJ7219" s="6" t="s">
        <v>12682</v>
      </c>
      <c r="AK7219" s="6" t="s">
        <v>25197</v>
      </c>
      <c r="AL7219" s="6" t="s">
        <v>25340</v>
      </c>
      <c r="AM7219" s="6" t="s">
        <v>12299</v>
      </c>
      <c r="AN7219" s="6" t="s">
        <v>12299</v>
      </c>
    </row>
    <row r="7220" spans="1:40" x14ac:dyDescent="0.3">
      <c r="A7220" s="6">
        <v>13097</v>
      </c>
      <c r="B7220" s="6" t="s">
        <v>25341</v>
      </c>
      <c r="C7220" s="6" t="s">
        <v>25342</v>
      </c>
      <c r="D7220" s="6">
        <v>5</v>
      </c>
      <c r="E7220" s="6">
        <v>10</v>
      </c>
      <c r="F7220" s="6"/>
      <c r="G7220" s="6">
        <v>1000</v>
      </c>
      <c r="H7220" s="6">
        <v>160</v>
      </c>
      <c r="I7220" s="6"/>
      <c r="J7220" s="6">
        <v>1</v>
      </c>
      <c r="K7220" s="6">
        <v>1</v>
      </c>
      <c r="L7220" s="6" t="s">
        <v>12270</v>
      </c>
      <c r="M7220" s="6">
        <v>56</v>
      </c>
      <c r="N7220" s="6" t="e">
        <f>VLOOKUP(A7220,web_archive!D:AB,18,FALSE)</f>
        <v>#N/A</v>
      </c>
      <c r="O7220" s="6">
        <v>2</v>
      </c>
      <c r="P7220" s="6">
        <v>2</v>
      </c>
      <c r="Q7220" s="6">
        <v>3</v>
      </c>
      <c r="R7220" s="6">
        <v>100</v>
      </c>
      <c r="S7220" s="6">
        <v>1</v>
      </c>
      <c r="T7220" s="6">
        <v>1</v>
      </c>
      <c r="U7220" s="6" t="s">
        <v>12691</v>
      </c>
      <c r="V7220" s="6" t="s">
        <v>13256</v>
      </c>
      <c r="W7220" s="6" t="s">
        <v>12491</v>
      </c>
      <c r="X7220" s="6" t="s">
        <v>12299</v>
      </c>
      <c r="Y7220" s="6" t="s">
        <v>12299</v>
      </c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</row>
    <row r="7221" spans="1:40" x14ac:dyDescent="0.3">
      <c r="A7221" s="6">
        <v>13098</v>
      </c>
      <c r="B7221" s="6" t="s">
        <v>25343</v>
      </c>
      <c r="C7221" s="6" t="s">
        <v>25344</v>
      </c>
      <c r="D7221" s="6">
        <v>5</v>
      </c>
      <c r="E7221" s="6">
        <v>10</v>
      </c>
      <c r="F7221" s="6"/>
      <c r="G7221" s="6">
        <v>1000</v>
      </c>
      <c r="H7221" s="6" t="s">
        <v>14375</v>
      </c>
      <c r="I7221" s="6"/>
      <c r="J7221" s="6">
        <v>1</v>
      </c>
      <c r="K7221" s="6">
        <v>1</v>
      </c>
      <c r="L7221" s="6" t="s">
        <v>12238</v>
      </c>
      <c r="M7221" s="6">
        <v>7</v>
      </c>
      <c r="N7221" s="6" t="e">
        <f>VLOOKUP(A7221,web_archive!D:AB,18,FALSE)</f>
        <v>#N/A</v>
      </c>
      <c r="O7221" s="6">
        <v>2</v>
      </c>
      <c r="P7221" s="6">
        <v>2</v>
      </c>
      <c r="Q7221" s="6">
        <v>3</v>
      </c>
      <c r="R7221" s="6">
        <v>100</v>
      </c>
      <c r="S7221" s="6">
        <v>1</v>
      </c>
      <c r="T7221" s="6">
        <v>1</v>
      </c>
      <c r="U7221" s="6" t="s">
        <v>12299</v>
      </c>
      <c r="V7221" s="6" t="s">
        <v>12299</v>
      </c>
      <c r="W7221" s="6" t="s">
        <v>12299</v>
      </c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</row>
    <row r="7222" spans="1:40" x14ac:dyDescent="0.3">
      <c r="A7222" s="6">
        <v>13099</v>
      </c>
      <c r="B7222" s="6" t="s">
        <v>25345</v>
      </c>
      <c r="C7222" s="6" t="s">
        <v>25346</v>
      </c>
      <c r="D7222" s="6">
        <v>5</v>
      </c>
      <c r="E7222" s="6">
        <v>10</v>
      </c>
      <c r="F7222" s="6"/>
      <c r="G7222" s="6">
        <v>500</v>
      </c>
      <c r="H7222" s="6">
        <v>160</v>
      </c>
      <c r="I7222" s="6"/>
      <c r="J7222" s="6">
        <v>1</v>
      </c>
      <c r="K7222" s="6">
        <v>1</v>
      </c>
      <c r="L7222" s="6" t="s">
        <v>13544</v>
      </c>
      <c r="M7222" s="6">
        <v>56</v>
      </c>
      <c r="N7222" s="6" t="e">
        <f>VLOOKUP(A7222,web_archive!D:AB,18,FALSE)</f>
        <v>#N/A</v>
      </c>
      <c r="O7222" s="6">
        <v>2</v>
      </c>
      <c r="P7222" s="6">
        <v>2</v>
      </c>
      <c r="Q7222" s="6">
        <v>3</v>
      </c>
      <c r="R7222" s="6">
        <v>100</v>
      </c>
      <c r="S7222" s="6">
        <v>1</v>
      </c>
      <c r="T7222" s="6">
        <v>1</v>
      </c>
      <c r="U7222" s="6" t="s">
        <v>12691</v>
      </c>
      <c r="V7222" s="6" t="s">
        <v>13256</v>
      </c>
      <c r="W7222" s="6" t="s">
        <v>12491</v>
      </c>
      <c r="X7222" s="6" t="s">
        <v>12299</v>
      </c>
      <c r="Y7222" s="6" t="s">
        <v>12299</v>
      </c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</row>
    <row r="7223" spans="1:40" x14ac:dyDescent="0.3">
      <c r="A7223" s="6" t="s">
        <v>12401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 t="e">
        <f>VLOOKUP(A7223,web_archive!D:AB,18,FALSE)</f>
        <v>#N/A</v>
      </c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</row>
    <row r="7224" spans="1:40" x14ac:dyDescent="0.3">
      <c r="A7224" s="6" t="s">
        <v>25347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 t="e">
        <f>VLOOKUP(A7224,web_archive!D:AB,18,FALSE)</f>
        <v>#N/A</v>
      </c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</row>
    <row r="7225" spans="1:40" x14ac:dyDescent="0.3">
      <c r="A7225" s="6" t="s">
        <v>12401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 t="e">
        <f>VLOOKUP(A7225,web_archive!D:AB,18,FALSE)</f>
        <v>#N/A</v>
      </c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</row>
    <row r="7226" spans="1:40" x14ac:dyDescent="0.3">
      <c r="A7226" s="6">
        <v>13100</v>
      </c>
      <c r="B7226" s="6" t="s">
        <v>25348</v>
      </c>
      <c r="C7226" s="6" t="s">
        <v>25349</v>
      </c>
      <c r="D7226" s="6">
        <v>5</v>
      </c>
      <c r="E7226" s="6">
        <v>4500</v>
      </c>
      <c r="F7226" s="6"/>
      <c r="G7226" s="6">
        <v>400</v>
      </c>
      <c r="H7226" s="6">
        <v>30</v>
      </c>
      <c r="I7226" s="6"/>
      <c r="J7226" s="6">
        <v>7</v>
      </c>
      <c r="K7226" s="6">
        <v>1</v>
      </c>
      <c r="L7226" s="6" t="s">
        <v>14863</v>
      </c>
      <c r="M7226" s="6">
        <v>63</v>
      </c>
      <c r="N7226" s="6" t="e">
        <f>VLOOKUP(A7226,web_archive!D:AB,18,FALSE)</f>
        <v>#N/A</v>
      </c>
      <c r="O7226" s="6">
        <v>2</v>
      </c>
      <c r="P7226" s="6">
        <v>34</v>
      </c>
      <c r="Q7226" s="6">
        <v>1</v>
      </c>
      <c r="R7226" s="6">
        <v>10</v>
      </c>
      <c r="S7226" s="6">
        <v>1</v>
      </c>
      <c r="T7226" s="6">
        <v>17</v>
      </c>
      <c r="U7226" s="6" t="s">
        <v>12892</v>
      </c>
      <c r="V7226" s="6" t="s">
        <v>12764</v>
      </c>
      <c r="W7226" s="6" t="s">
        <v>12299</v>
      </c>
      <c r="X7226" s="6" t="s">
        <v>12299</v>
      </c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</row>
    <row r="7227" spans="1:40" x14ac:dyDescent="0.3">
      <c r="A7227" s="6">
        <v>13101</v>
      </c>
      <c r="B7227" s="6" t="s">
        <v>25350</v>
      </c>
      <c r="C7227" s="6" t="s">
        <v>25349</v>
      </c>
      <c r="D7227" s="6">
        <v>5</v>
      </c>
      <c r="E7227" s="6">
        <v>4500</v>
      </c>
      <c r="F7227" s="6"/>
      <c r="G7227" s="6">
        <v>400</v>
      </c>
      <c r="H7227" s="6">
        <v>30</v>
      </c>
      <c r="I7227" s="6"/>
      <c r="J7227" s="6">
        <v>7</v>
      </c>
      <c r="K7227" s="6">
        <v>2</v>
      </c>
      <c r="L7227" s="6" t="s">
        <v>14863</v>
      </c>
      <c r="M7227" s="6">
        <v>63</v>
      </c>
      <c r="N7227" s="6" t="e">
        <f>VLOOKUP(A7227,web_archive!D:AB,18,FALSE)</f>
        <v>#N/A</v>
      </c>
      <c r="O7227" s="6">
        <v>2</v>
      </c>
      <c r="P7227" s="6">
        <v>34</v>
      </c>
      <c r="Q7227" s="6">
        <v>1</v>
      </c>
      <c r="R7227" s="6">
        <v>10</v>
      </c>
      <c r="S7227" s="6">
        <v>1</v>
      </c>
      <c r="T7227" s="6">
        <v>17</v>
      </c>
      <c r="U7227" s="6" t="s">
        <v>12892</v>
      </c>
      <c r="V7227" s="6" t="s">
        <v>12764</v>
      </c>
      <c r="W7227" s="6" t="s">
        <v>12299</v>
      </c>
      <c r="X7227" s="6" t="s">
        <v>12299</v>
      </c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</row>
    <row r="7228" spans="1:40" x14ac:dyDescent="0.3">
      <c r="A7228" s="6">
        <v>13102</v>
      </c>
      <c r="B7228" s="6" t="s">
        <v>25351</v>
      </c>
      <c r="C7228" s="6" t="s">
        <v>25352</v>
      </c>
      <c r="D7228" s="6">
        <v>5</v>
      </c>
      <c r="E7228" s="6">
        <v>20000</v>
      </c>
      <c r="F7228" s="6"/>
      <c r="G7228" s="6">
        <v>450</v>
      </c>
      <c r="H7228" s="6">
        <v>45</v>
      </c>
      <c r="I7228" s="6"/>
      <c r="J7228" s="6">
        <v>7</v>
      </c>
      <c r="K7228" s="6">
        <v>1</v>
      </c>
      <c r="L7228" s="6" t="s">
        <v>14863</v>
      </c>
      <c r="M7228" s="6">
        <v>63</v>
      </c>
      <c r="N7228" s="6" t="e">
        <f>VLOOKUP(A7228,web_archive!D:AB,18,FALSE)</f>
        <v>#N/A</v>
      </c>
      <c r="O7228" s="6">
        <v>2</v>
      </c>
      <c r="P7228" s="6">
        <v>34</v>
      </c>
      <c r="Q7228" s="6">
        <v>2</v>
      </c>
      <c r="R7228" s="6">
        <v>35</v>
      </c>
      <c r="S7228" s="6">
        <v>1</v>
      </c>
      <c r="T7228" s="6">
        <v>17</v>
      </c>
      <c r="U7228" s="6" t="s">
        <v>12892</v>
      </c>
      <c r="V7228" s="6" t="s">
        <v>12764</v>
      </c>
      <c r="W7228" s="6" t="s">
        <v>12299</v>
      </c>
      <c r="X7228" s="6" t="s">
        <v>12299</v>
      </c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</row>
    <row r="7229" spans="1:40" x14ac:dyDescent="0.3">
      <c r="A7229" s="6">
        <v>13103</v>
      </c>
      <c r="B7229" s="6" t="s">
        <v>25353</v>
      </c>
      <c r="C7229" s="6" t="s">
        <v>25352</v>
      </c>
      <c r="D7229" s="6">
        <v>5</v>
      </c>
      <c r="E7229" s="6">
        <v>20000</v>
      </c>
      <c r="F7229" s="6"/>
      <c r="G7229" s="6">
        <v>450</v>
      </c>
      <c r="H7229" s="6">
        <v>45</v>
      </c>
      <c r="I7229" s="6"/>
      <c r="J7229" s="6">
        <v>7</v>
      </c>
      <c r="K7229" s="6">
        <v>2</v>
      </c>
      <c r="L7229" s="6" t="s">
        <v>14863</v>
      </c>
      <c r="M7229" s="6">
        <v>63</v>
      </c>
      <c r="N7229" s="6" t="e">
        <f>VLOOKUP(A7229,web_archive!D:AB,18,FALSE)</f>
        <v>#N/A</v>
      </c>
      <c r="O7229" s="6">
        <v>2</v>
      </c>
      <c r="P7229" s="6">
        <v>34</v>
      </c>
      <c r="Q7229" s="6">
        <v>2</v>
      </c>
      <c r="R7229" s="6">
        <v>35</v>
      </c>
      <c r="S7229" s="6">
        <v>1</v>
      </c>
      <c r="T7229" s="6">
        <v>17</v>
      </c>
      <c r="U7229" s="6" t="s">
        <v>12892</v>
      </c>
      <c r="V7229" s="6" t="s">
        <v>12764</v>
      </c>
      <c r="W7229" s="6" t="s">
        <v>12299</v>
      </c>
      <c r="X7229" s="6" t="s">
        <v>12299</v>
      </c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</row>
    <row r="7230" spans="1:40" x14ac:dyDescent="0.3">
      <c r="A7230" s="6">
        <v>13104</v>
      </c>
      <c r="B7230" s="6" t="s">
        <v>25354</v>
      </c>
      <c r="C7230" s="6" t="s">
        <v>25355</v>
      </c>
      <c r="D7230" s="6">
        <v>5</v>
      </c>
      <c r="E7230" s="6">
        <v>48000</v>
      </c>
      <c r="F7230" s="6"/>
      <c r="G7230" s="6">
        <v>500</v>
      </c>
      <c r="H7230" s="6">
        <v>70</v>
      </c>
      <c r="I7230" s="6"/>
      <c r="J7230" s="6">
        <v>7</v>
      </c>
      <c r="K7230" s="6">
        <v>1</v>
      </c>
      <c r="L7230" s="6" t="s">
        <v>14863</v>
      </c>
      <c r="M7230" s="6">
        <v>63</v>
      </c>
      <c r="N7230" s="6" t="e">
        <f>VLOOKUP(A7230,web_archive!D:AB,18,FALSE)</f>
        <v>#N/A</v>
      </c>
      <c r="O7230" s="6">
        <v>2</v>
      </c>
      <c r="P7230" s="6">
        <v>34</v>
      </c>
      <c r="Q7230" s="6">
        <v>2</v>
      </c>
      <c r="R7230" s="6">
        <v>55</v>
      </c>
      <c r="S7230" s="6">
        <v>1</v>
      </c>
      <c r="T7230" s="6">
        <v>17</v>
      </c>
      <c r="U7230" s="6" t="s">
        <v>12892</v>
      </c>
      <c r="V7230" s="6" t="s">
        <v>12764</v>
      </c>
      <c r="W7230" s="6" t="s">
        <v>12299</v>
      </c>
      <c r="X7230" s="6" t="s">
        <v>12299</v>
      </c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</row>
    <row r="7231" spans="1:40" x14ac:dyDescent="0.3">
      <c r="A7231" s="6">
        <v>13105</v>
      </c>
      <c r="B7231" s="6" t="s">
        <v>25356</v>
      </c>
      <c r="C7231" s="6" t="s">
        <v>25355</v>
      </c>
      <c r="D7231" s="6">
        <v>5</v>
      </c>
      <c r="E7231" s="6">
        <v>48000</v>
      </c>
      <c r="F7231" s="6"/>
      <c r="G7231" s="6">
        <v>500</v>
      </c>
      <c r="H7231" s="6">
        <v>70</v>
      </c>
      <c r="I7231" s="6"/>
      <c r="J7231" s="6">
        <v>7</v>
      </c>
      <c r="K7231" s="6">
        <v>2</v>
      </c>
      <c r="L7231" s="6" t="s">
        <v>14863</v>
      </c>
      <c r="M7231" s="6">
        <v>63</v>
      </c>
      <c r="N7231" s="6" t="e">
        <f>VLOOKUP(A7231,web_archive!D:AB,18,FALSE)</f>
        <v>#N/A</v>
      </c>
      <c r="O7231" s="6">
        <v>2</v>
      </c>
      <c r="P7231" s="6">
        <v>34</v>
      </c>
      <c r="Q7231" s="6">
        <v>2</v>
      </c>
      <c r="R7231" s="6">
        <v>55</v>
      </c>
      <c r="S7231" s="6">
        <v>1</v>
      </c>
      <c r="T7231" s="6">
        <v>17</v>
      </c>
      <c r="U7231" s="6" t="s">
        <v>12892</v>
      </c>
      <c r="V7231" s="6" t="s">
        <v>12764</v>
      </c>
      <c r="W7231" s="6" t="s">
        <v>12299</v>
      </c>
      <c r="X7231" s="6" t="s">
        <v>12299</v>
      </c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</row>
    <row r="7232" spans="1:40" x14ac:dyDescent="0.3">
      <c r="A7232" s="6">
        <v>13106</v>
      </c>
      <c r="B7232" s="6" t="s">
        <v>25357</v>
      </c>
      <c r="C7232" s="6" t="s">
        <v>25358</v>
      </c>
      <c r="D7232" s="6">
        <v>5</v>
      </c>
      <c r="E7232" s="6">
        <v>100000</v>
      </c>
      <c r="F7232" s="6"/>
      <c r="G7232" s="6">
        <v>500</v>
      </c>
      <c r="H7232" s="6">
        <v>20</v>
      </c>
      <c r="I7232" s="6"/>
      <c r="J7232" s="6">
        <v>7</v>
      </c>
      <c r="K7232" s="6">
        <v>0</v>
      </c>
      <c r="L7232" s="6" t="s">
        <v>14863</v>
      </c>
      <c r="M7232" s="6">
        <v>63</v>
      </c>
      <c r="N7232" s="6" t="e">
        <f>VLOOKUP(A7232,web_archive!D:AB,18,FALSE)</f>
        <v>#N/A</v>
      </c>
      <c r="O7232" s="6">
        <v>2</v>
      </c>
      <c r="P7232" s="6">
        <v>34</v>
      </c>
      <c r="Q7232" s="6">
        <v>3</v>
      </c>
      <c r="R7232" s="6">
        <v>12</v>
      </c>
      <c r="S7232" s="6">
        <v>1</v>
      </c>
      <c r="T7232" s="6">
        <v>17</v>
      </c>
      <c r="U7232" s="6" t="s">
        <v>12892</v>
      </c>
      <c r="V7232" s="6" t="s">
        <v>25359</v>
      </c>
      <c r="W7232" s="6" t="s">
        <v>25360</v>
      </c>
      <c r="X7232" s="6" t="s">
        <v>25361</v>
      </c>
      <c r="Y7232" s="6" t="s">
        <v>12413</v>
      </c>
      <c r="Z7232" s="6" t="s">
        <v>12299</v>
      </c>
      <c r="AA7232" s="6" t="s">
        <v>12299</v>
      </c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</row>
    <row r="7233" spans="1:50" x14ac:dyDescent="0.3">
      <c r="A7233" s="6">
        <v>13107</v>
      </c>
      <c r="B7233" s="6" t="s">
        <v>25362</v>
      </c>
      <c r="C7233" s="6" t="s">
        <v>25363</v>
      </c>
      <c r="D7233" s="6">
        <v>5</v>
      </c>
      <c r="E7233" s="6">
        <v>20</v>
      </c>
      <c r="F7233" s="6"/>
      <c r="G7233" s="6">
        <v>580</v>
      </c>
      <c r="H7233" s="6">
        <v>68</v>
      </c>
      <c r="I7233" s="6"/>
      <c r="J7233" s="6">
        <v>7</v>
      </c>
      <c r="K7233" s="6">
        <v>2</v>
      </c>
      <c r="L7233" s="6" t="s">
        <v>14863</v>
      </c>
      <c r="M7233" s="6">
        <v>63</v>
      </c>
      <c r="N7233" s="6" t="e">
        <f>VLOOKUP(A7233,web_archive!D:AB,18,FALSE)</f>
        <v>#N/A</v>
      </c>
      <c r="O7233" s="6">
        <v>2</v>
      </c>
      <c r="P7233" s="6">
        <v>34</v>
      </c>
      <c r="Q7233" s="6">
        <v>3</v>
      </c>
      <c r="R7233" s="6">
        <v>70</v>
      </c>
      <c r="S7233" s="6">
        <v>1</v>
      </c>
      <c r="T7233" s="6">
        <v>17</v>
      </c>
      <c r="U7233" s="6" t="s">
        <v>12892</v>
      </c>
      <c r="V7233" s="6" t="s">
        <v>25364</v>
      </c>
      <c r="W7233" s="6" t="s">
        <v>25365</v>
      </c>
      <c r="X7233" s="6" t="s">
        <v>12299</v>
      </c>
      <c r="Y7233" s="6" t="s">
        <v>12299</v>
      </c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</row>
    <row r="7234" spans="1:50" x14ac:dyDescent="0.3">
      <c r="A7234" s="6">
        <v>13108</v>
      </c>
      <c r="B7234" s="6" t="s">
        <v>1005</v>
      </c>
      <c r="C7234" s="6" t="s">
        <v>1006</v>
      </c>
      <c r="D7234" s="6">
        <v>5</v>
      </c>
      <c r="E7234" s="6">
        <v>0</v>
      </c>
      <c r="F7234" s="6"/>
      <c r="G7234" s="6">
        <v>0</v>
      </c>
      <c r="H7234" s="6">
        <v>70</v>
      </c>
      <c r="I7234" s="6"/>
      <c r="J7234" s="6">
        <v>7</v>
      </c>
      <c r="K7234" s="6">
        <v>0</v>
      </c>
      <c r="L7234" s="6" t="s">
        <v>14863</v>
      </c>
      <c r="M7234" s="6">
        <v>63</v>
      </c>
      <c r="N7234" s="6" t="str">
        <f>VLOOKUP(A7234,web_archive!D:AB,18,FALSE)</f>
        <v>Normal / Upper / Baby</v>
      </c>
      <c r="O7234" s="6">
        <v>2</v>
      </c>
      <c r="P7234" s="6">
        <v>34</v>
      </c>
      <c r="Q7234" s="6">
        <v>3</v>
      </c>
      <c r="R7234" s="6">
        <v>80</v>
      </c>
      <c r="S7234" s="6">
        <v>1</v>
      </c>
      <c r="T7234" s="6">
        <v>17</v>
      </c>
      <c r="U7234" s="6" t="s">
        <v>12858</v>
      </c>
      <c r="V7234" s="6" t="s">
        <v>17714</v>
      </c>
      <c r="W7234" s="6" t="s">
        <v>25366</v>
      </c>
      <c r="X7234" s="6" t="s">
        <v>12549</v>
      </c>
      <c r="Y7234" s="6" t="s">
        <v>12693</v>
      </c>
      <c r="Z7234" s="6" t="s">
        <v>12551</v>
      </c>
      <c r="AA7234" s="6" t="s">
        <v>12694</v>
      </c>
      <c r="AB7234" s="6" t="s">
        <v>12549</v>
      </c>
      <c r="AC7234" s="6" t="s">
        <v>12695</v>
      </c>
      <c r="AD7234" s="6" t="s">
        <v>12551</v>
      </c>
      <c r="AE7234" s="6" t="s">
        <v>25367</v>
      </c>
      <c r="AF7234" s="6" t="s">
        <v>12913</v>
      </c>
      <c r="AG7234" s="6">
        <v>10</v>
      </c>
      <c r="AH7234" s="6">
        <v>3000</v>
      </c>
      <c r="AI7234" s="6" t="s">
        <v>12682</v>
      </c>
      <c r="AJ7234" s="6" t="s">
        <v>13089</v>
      </c>
      <c r="AK7234" s="6" t="s">
        <v>12368</v>
      </c>
      <c r="AL7234" s="6" t="s">
        <v>12299</v>
      </c>
      <c r="AM7234" s="6" t="s">
        <v>12299</v>
      </c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</row>
    <row r="7235" spans="1:50" x14ac:dyDescent="0.3">
      <c r="A7235" s="6">
        <v>13109</v>
      </c>
      <c r="B7235" s="6" t="s">
        <v>25368</v>
      </c>
      <c r="C7235" s="6" t="s">
        <v>25369</v>
      </c>
      <c r="D7235" s="6">
        <v>5</v>
      </c>
      <c r="E7235" s="6">
        <v>20</v>
      </c>
      <c r="F7235" s="6"/>
      <c r="G7235" s="6">
        <v>0</v>
      </c>
      <c r="H7235" s="6">
        <v>100</v>
      </c>
      <c r="I7235" s="6"/>
      <c r="J7235" s="6">
        <v>7</v>
      </c>
      <c r="K7235" s="6">
        <v>0</v>
      </c>
      <c r="L7235" s="6" t="s">
        <v>14863</v>
      </c>
      <c r="M7235" s="6">
        <v>63</v>
      </c>
      <c r="N7235" s="6" t="e">
        <f>VLOOKUP(A7235,web_archive!D:AB,18,FALSE)</f>
        <v>#N/A</v>
      </c>
      <c r="O7235" s="6">
        <v>2</v>
      </c>
      <c r="P7235" s="6">
        <v>34</v>
      </c>
      <c r="Q7235" s="6">
        <v>3</v>
      </c>
      <c r="R7235" s="6">
        <v>0</v>
      </c>
      <c r="S7235" s="6">
        <v>0</v>
      </c>
      <c r="T7235" s="6">
        <v>17</v>
      </c>
      <c r="U7235" s="6" t="s">
        <v>12892</v>
      </c>
      <c r="V7235" s="6" t="s">
        <v>25364</v>
      </c>
      <c r="W7235" s="6" t="s">
        <v>25370</v>
      </c>
      <c r="X7235" s="6" t="s">
        <v>12675</v>
      </c>
      <c r="Y7235" s="6" t="s">
        <v>12749</v>
      </c>
      <c r="Z7235" s="6" t="s">
        <v>12299</v>
      </c>
      <c r="AA7235" s="6" t="s">
        <v>12299</v>
      </c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</row>
    <row r="7236" spans="1:50" x14ac:dyDescent="0.3">
      <c r="A7236" s="6">
        <v>13110</v>
      </c>
      <c r="B7236" s="6" t="s">
        <v>25371</v>
      </c>
      <c r="C7236" s="6" t="s">
        <v>25372</v>
      </c>
      <c r="D7236" s="6">
        <v>5</v>
      </c>
      <c r="E7236" s="6">
        <v>0</v>
      </c>
      <c r="F7236" s="6"/>
      <c r="G7236" s="6">
        <v>0</v>
      </c>
      <c r="H7236" s="6">
        <v>80</v>
      </c>
      <c r="I7236" s="6"/>
      <c r="J7236" s="6">
        <v>7</v>
      </c>
      <c r="K7236" s="6">
        <v>0</v>
      </c>
      <c r="L7236" s="6" t="s">
        <v>14863</v>
      </c>
      <c r="M7236" s="6">
        <v>63</v>
      </c>
      <c r="N7236" s="6" t="e">
        <f>VLOOKUP(A7236,web_archive!D:AB,18,FALSE)</f>
        <v>#N/A</v>
      </c>
      <c r="O7236" s="6">
        <v>2</v>
      </c>
      <c r="P7236" s="6">
        <v>34</v>
      </c>
      <c r="Q7236" s="6">
        <v>4</v>
      </c>
      <c r="R7236" s="6">
        <v>80</v>
      </c>
      <c r="S7236" s="6">
        <v>1</v>
      </c>
      <c r="T7236" s="6">
        <v>17</v>
      </c>
      <c r="U7236" s="6" t="s">
        <v>12570</v>
      </c>
      <c r="V7236" s="6" t="s">
        <v>12549</v>
      </c>
      <c r="W7236" s="6" t="s">
        <v>12693</v>
      </c>
      <c r="X7236" s="6" t="s">
        <v>12551</v>
      </c>
      <c r="Y7236" s="6" t="s">
        <v>12694</v>
      </c>
      <c r="Z7236" s="6" t="s">
        <v>12549</v>
      </c>
      <c r="AA7236" s="6" t="s">
        <v>12695</v>
      </c>
      <c r="AB7236" s="6" t="s">
        <v>12551</v>
      </c>
      <c r="AC7236" s="6" t="s">
        <v>12696</v>
      </c>
      <c r="AD7236" s="6" t="s">
        <v>25373</v>
      </c>
      <c r="AE7236" s="6" t="s">
        <v>12549</v>
      </c>
      <c r="AF7236" s="6" t="s">
        <v>12726</v>
      </c>
      <c r="AG7236" s="6" t="s">
        <v>12909</v>
      </c>
      <c r="AH7236" s="6" t="s">
        <v>12910</v>
      </c>
      <c r="AI7236" s="6" t="s">
        <v>12551</v>
      </c>
      <c r="AJ7236" s="6" t="s">
        <v>12726</v>
      </c>
      <c r="AK7236" s="6" t="s">
        <v>12909</v>
      </c>
      <c r="AL7236" s="6" t="s">
        <v>12911</v>
      </c>
      <c r="AM7236" s="6" t="s">
        <v>12549</v>
      </c>
      <c r="AN7236" s="6" t="s">
        <v>12730</v>
      </c>
      <c r="AO7236" s="6" t="s">
        <v>12551</v>
      </c>
      <c r="AP7236" s="6" t="s">
        <v>25374</v>
      </c>
      <c r="AQ7236" s="6" t="s">
        <v>25375</v>
      </c>
      <c r="AR7236" s="6" t="s">
        <v>25360</v>
      </c>
      <c r="AS7236" s="6">
        <v>1</v>
      </c>
      <c r="AT7236" s="6" t="s">
        <v>13334</v>
      </c>
      <c r="AU7236" s="6" t="s">
        <v>25375</v>
      </c>
      <c r="AV7236" s="6" t="s">
        <v>25376</v>
      </c>
      <c r="AW7236" s="6" t="s">
        <v>12299</v>
      </c>
      <c r="AX7236" s="6" t="s">
        <v>12299</v>
      </c>
    </row>
    <row r="7237" spans="1:50" x14ac:dyDescent="0.3">
      <c r="A7237" s="6">
        <v>13111</v>
      </c>
      <c r="B7237" s="6" t="s">
        <v>25377</v>
      </c>
      <c r="C7237" s="6" t="s">
        <v>25378</v>
      </c>
      <c r="D7237" s="6">
        <v>5</v>
      </c>
      <c r="E7237" s="6">
        <v>20</v>
      </c>
      <c r="F7237" s="6"/>
      <c r="G7237" s="6">
        <v>0</v>
      </c>
      <c r="H7237" s="6">
        <v>105</v>
      </c>
      <c r="I7237" s="6"/>
      <c r="J7237" s="6">
        <v>7</v>
      </c>
      <c r="K7237" s="6">
        <v>0</v>
      </c>
      <c r="L7237" s="6" t="s">
        <v>14863</v>
      </c>
      <c r="M7237" s="6">
        <v>63</v>
      </c>
      <c r="N7237" s="6" t="e">
        <f>VLOOKUP(A7237,web_archive!D:AB,18,FALSE)</f>
        <v>#N/A</v>
      </c>
      <c r="O7237" s="6">
        <v>2</v>
      </c>
      <c r="P7237" s="6">
        <v>34</v>
      </c>
      <c r="Q7237" s="6">
        <v>4</v>
      </c>
      <c r="R7237" s="6">
        <v>1</v>
      </c>
      <c r="S7237" s="6">
        <v>1</v>
      </c>
      <c r="T7237" s="6">
        <v>17</v>
      </c>
      <c r="U7237" s="6" t="s">
        <v>12858</v>
      </c>
      <c r="V7237" s="6" t="s">
        <v>14164</v>
      </c>
      <c r="W7237" s="6" t="s">
        <v>25379</v>
      </c>
      <c r="X7237" s="6" t="s">
        <v>12464</v>
      </c>
      <c r="Y7237" s="6" t="s">
        <v>12299</v>
      </c>
      <c r="Z7237" s="6" t="s">
        <v>12299</v>
      </c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</row>
    <row r="7238" spans="1:50" x14ac:dyDescent="0.3">
      <c r="A7238" s="6">
        <v>13112</v>
      </c>
      <c r="B7238" s="6" t="s">
        <v>25380</v>
      </c>
      <c r="C7238" s="6" t="s">
        <v>25381</v>
      </c>
      <c r="D7238" s="6">
        <v>5</v>
      </c>
      <c r="E7238" s="6">
        <v>0</v>
      </c>
      <c r="F7238" s="6"/>
      <c r="G7238" s="6">
        <v>0</v>
      </c>
      <c r="H7238" s="6">
        <v>44</v>
      </c>
      <c r="I7238" s="6"/>
      <c r="J7238" s="6">
        <v>7</v>
      </c>
      <c r="K7238" s="6">
        <v>0</v>
      </c>
      <c r="L7238" s="6" t="s">
        <v>14863</v>
      </c>
      <c r="M7238" s="6">
        <v>63</v>
      </c>
      <c r="N7238" s="6" t="e">
        <f>VLOOKUP(A7238,web_archive!D:AB,18,FALSE)</f>
        <v>#N/A</v>
      </c>
      <c r="O7238" s="6">
        <v>2</v>
      </c>
      <c r="P7238" s="6">
        <v>34</v>
      </c>
      <c r="Q7238" s="6">
        <v>1</v>
      </c>
      <c r="R7238" s="6">
        <v>26</v>
      </c>
      <c r="S7238" s="6">
        <v>0</v>
      </c>
      <c r="T7238" s="6">
        <v>17</v>
      </c>
      <c r="U7238" s="6" t="s">
        <v>12892</v>
      </c>
      <c r="V7238" s="6" t="s">
        <v>13639</v>
      </c>
      <c r="W7238" s="6" t="s">
        <v>12299</v>
      </c>
      <c r="X7238" s="6" t="s">
        <v>12299</v>
      </c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</row>
    <row r="7239" spans="1:50" x14ac:dyDescent="0.3">
      <c r="A7239" s="6">
        <v>13113</v>
      </c>
      <c r="B7239" s="6" t="s">
        <v>25382</v>
      </c>
      <c r="C7239" s="6" t="s">
        <v>25383</v>
      </c>
      <c r="D7239" s="6">
        <v>5</v>
      </c>
      <c r="E7239" s="6">
        <v>0</v>
      </c>
      <c r="F7239" s="6"/>
      <c r="G7239" s="6">
        <v>0</v>
      </c>
      <c r="H7239" s="6">
        <v>60</v>
      </c>
      <c r="I7239" s="6"/>
      <c r="J7239" s="6">
        <v>7</v>
      </c>
      <c r="K7239" s="6">
        <v>0</v>
      </c>
      <c r="L7239" s="6" t="s">
        <v>14863</v>
      </c>
      <c r="M7239" s="6">
        <v>63</v>
      </c>
      <c r="N7239" s="6" t="e">
        <f>VLOOKUP(A7239,web_archive!D:AB,18,FALSE)</f>
        <v>#N/A</v>
      </c>
      <c r="O7239" s="6">
        <v>2</v>
      </c>
      <c r="P7239" s="6">
        <v>34</v>
      </c>
      <c r="Q7239" s="6">
        <v>1</v>
      </c>
      <c r="R7239" s="6">
        <v>40</v>
      </c>
      <c r="S7239" s="6">
        <v>0</v>
      </c>
      <c r="T7239" s="6">
        <v>17</v>
      </c>
      <c r="U7239" s="6" t="s">
        <v>12892</v>
      </c>
      <c r="V7239" s="6" t="s">
        <v>13639</v>
      </c>
      <c r="W7239" s="6" t="s">
        <v>12299</v>
      </c>
      <c r="X7239" s="6" t="s">
        <v>12299</v>
      </c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</row>
    <row r="7240" spans="1:50" x14ac:dyDescent="0.3">
      <c r="A7240" s="6">
        <v>13114</v>
      </c>
      <c r="B7240" s="6" t="s">
        <v>25384</v>
      </c>
      <c r="C7240" s="6" t="s">
        <v>25385</v>
      </c>
      <c r="D7240" s="6">
        <v>5</v>
      </c>
      <c r="E7240" s="6">
        <v>0</v>
      </c>
      <c r="F7240" s="6"/>
      <c r="G7240" s="6">
        <v>0</v>
      </c>
      <c r="H7240" s="6">
        <v>76</v>
      </c>
      <c r="I7240" s="6"/>
      <c r="J7240" s="6">
        <v>7</v>
      </c>
      <c r="K7240" s="6">
        <v>0</v>
      </c>
      <c r="L7240" s="6" t="s">
        <v>14863</v>
      </c>
      <c r="M7240" s="6">
        <v>63</v>
      </c>
      <c r="N7240" s="6" t="e">
        <f>VLOOKUP(A7240,web_archive!D:AB,18,FALSE)</f>
        <v>#N/A</v>
      </c>
      <c r="O7240" s="6">
        <v>2</v>
      </c>
      <c r="P7240" s="6">
        <v>34</v>
      </c>
      <c r="Q7240" s="6">
        <v>3</v>
      </c>
      <c r="R7240" s="6">
        <v>60</v>
      </c>
      <c r="S7240" s="6">
        <v>0</v>
      </c>
      <c r="T7240" s="6">
        <v>17</v>
      </c>
      <c r="U7240" s="6" t="s">
        <v>12892</v>
      </c>
      <c r="V7240" s="6" t="s">
        <v>13639</v>
      </c>
      <c r="W7240" s="6" t="s">
        <v>12299</v>
      </c>
      <c r="X7240" s="6" t="s">
        <v>12299</v>
      </c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</row>
    <row r="7241" spans="1:50" x14ac:dyDescent="0.3">
      <c r="A7241" s="6">
        <v>13115</v>
      </c>
      <c r="B7241" s="6" t="s">
        <v>25386</v>
      </c>
      <c r="C7241" s="6" t="s">
        <v>25387</v>
      </c>
      <c r="D7241" s="6">
        <v>5</v>
      </c>
      <c r="E7241" s="6">
        <v>20</v>
      </c>
      <c r="F7241" s="6"/>
      <c r="G7241" s="6">
        <v>500</v>
      </c>
      <c r="H7241" s="6">
        <v>35</v>
      </c>
      <c r="I7241" s="6"/>
      <c r="J7241" s="6">
        <v>7</v>
      </c>
      <c r="K7241" s="6">
        <v>1</v>
      </c>
      <c r="L7241" s="6" t="s">
        <v>14863</v>
      </c>
      <c r="M7241" s="6">
        <v>63</v>
      </c>
      <c r="N7241" s="6" t="e">
        <f>VLOOKUP(A7241,web_archive!D:AB,18,FALSE)</f>
        <v>#N/A</v>
      </c>
      <c r="O7241" s="6">
        <v>2</v>
      </c>
      <c r="P7241" s="6">
        <v>34</v>
      </c>
      <c r="Q7241" s="6">
        <v>3</v>
      </c>
      <c r="R7241" s="6">
        <v>1</v>
      </c>
      <c r="S7241" s="6">
        <v>1</v>
      </c>
      <c r="T7241" s="6">
        <v>17</v>
      </c>
      <c r="U7241" s="6" t="s">
        <v>12948</v>
      </c>
      <c r="V7241" s="6" t="s">
        <v>25388</v>
      </c>
      <c r="W7241" s="6" t="s">
        <v>12950</v>
      </c>
      <c r="X7241" s="6" t="s">
        <v>13555</v>
      </c>
      <c r="Y7241" s="6" t="s">
        <v>12299</v>
      </c>
      <c r="Z7241" s="6" t="s">
        <v>12299</v>
      </c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</row>
    <row r="7242" spans="1:50" x14ac:dyDescent="0.3">
      <c r="A7242" s="6">
        <v>13116</v>
      </c>
      <c r="B7242" s="6" t="s">
        <v>25389</v>
      </c>
      <c r="C7242" s="6" t="s">
        <v>25390</v>
      </c>
      <c r="D7242" s="6">
        <v>5</v>
      </c>
      <c r="E7242" s="6">
        <v>0</v>
      </c>
      <c r="F7242" s="6"/>
      <c r="G7242" s="6">
        <v>500</v>
      </c>
      <c r="H7242" s="6">
        <v>20</v>
      </c>
      <c r="I7242" s="6"/>
      <c r="J7242" s="6">
        <v>7</v>
      </c>
      <c r="K7242" s="6">
        <v>0</v>
      </c>
      <c r="L7242" s="6" t="s">
        <v>14863</v>
      </c>
      <c r="M7242" s="6">
        <v>63</v>
      </c>
      <c r="N7242" s="6" t="e">
        <f>VLOOKUP(A7242,web_archive!D:AB,18,FALSE)</f>
        <v>#N/A</v>
      </c>
      <c r="O7242" s="6">
        <v>2</v>
      </c>
      <c r="P7242" s="6">
        <v>34</v>
      </c>
      <c r="Q7242" s="6">
        <v>1</v>
      </c>
      <c r="R7242" s="6">
        <v>1</v>
      </c>
      <c r="S7242" s="6">
        <v>0</v>
      </c>
      <c r="T7242" s="6">
        <v>17</v>
      </c>
      <c r="U7242" s="6" t="s">
        <v>12892</v>
      </c>
      <c r="V7242" s="6" t="s">
        <v>13639</v>
      </c>
      <c r="W7242" s="6" t="s">
        <v>12299</v>
      </c>
      <c r="X7242" s="6" t="s">
        <v>12299</v>
      </c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</row>
    <row r="7243" spans="1:50" x14ac:dyDescent="0.3">
      <c r="A7243" s="6">
        <v>13117</v>
      </c>
      <c r="B7243" s="6" t="s">
        <v>25391</v>
      </c>
      <c r="C7243" s="6" t="s">
        <v>25392</v>
      </c>
      <c r="D7243" s="6">
        <v>5</v>
      </c>
      <c r="E7243" s="6">
        <v>0</v>
      </c>
      <c r="F7243" s="6"/>
      <c r="G7243" s="6">
        <v>0</v>
      </c>
      <c r="H7243" s="6">
        <v>60</v>
      </c>
      <c r="I7243" s="6"/>
      <c r="J7243" s="6">
        <v>7</v>
      </c>
      <c r="K7243" s="6">
        <v>0</v>
      </c>
      <c r="L7243" s="6" t="s">
        <v>14863</v>
      </c>
      <c r="M7243" s="6">
        <v>63</v>
      </c>
      <c r="N7243" s="6" t="e">
        <f>VLOOKUP(A7243,web_archive!D:AB,18,FALSE)</f>
        <v>#N/A</v>
      </c>
      <c r="O7243" s="6">
        <v>2</v>
      </c>
      <c r="P7243" s="6">
        <v>34</v>
      </c>
      <c r="Q7243" s="6">
        <v>3</v>
      </c>
      <c r="R7243" s="6">
        <v>40</v>
      </c>
      <c r="S7243" s="6">
        <v>1</v>
      </c>
      <c r="T7243" s="6">
        <v>17</v>
      </c>
      <c r="U7243" s="6" t="s">
        <v>12570</v>
      </c>
      <c r="V7243" s="6" t="s">
        <v>12551</v>
      </c>
      <c r="W7243" s="6" t="s">
        <v>12973</v>
      </c>
      <c r="X7243" s="6" t="s">
        <v>12563</v>
      </c>
      <c r="Y7243" s="6" t="s">
        <v>12838</v>
      </c>
      <c r="Z7243" s="6" t="s">
        <v>12299</v>
      </c>
      <c r="AA7243" s="6" t="s">
        <v>12299</v>
      </c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</row>
    <row r="7244" spans="1:50" x14ac:dyDescent="0.3">
      <c r="A7244" s="6">
        <v>13118</v>
      </c>
      <c r="B7244" s="6" t="s">
        <v>25393</v>
      </c>
      <c r="C7244" s="6" t="s">
        <v>25394</v>
      </c>
      <c r="D7244" s="6">
        <v>5</v>
      </c>
      <c r="E7244" s="6">
        <v>1</v>
      </c>
      <c r="F7244" s="6"/>
      <c r="G7244" s="6">
        <v>100</v>
      </c>
      <c r="H7244" s="6">
        <v>0</v>
      </c>
      <c r="I7244" s="6"/>
      <c r="J7244" s="6">
        <v>7</v>
      </c>
      <c r="K7244" s="6">
        <v>0</v>
      </c>
      <c r="L7244" s="6" t="s">
        <v>12235</v>
      </c>
      <c r="M7244" s="6">
        <v>63</v>
      </c>
      <c r="N7244" s="6" t="e">
        <f>VLOOKUP(A7244,web_archive!D:AB,18,FALSE)</f>
        <v>#N/A</v>
      </c>
      <c r="O7244" s="6">
        <v>2</v>
      </c>
      <c r="P7244" s="6">
        <v>34</v>
      </c>
      <c r="Q7244" s="6">
        <v>1</v>
      </c>
      <c r="R7244" s="6">
        <v>1</v>
      </c>
      <c r="S7244" s="6">
        <v>1</v>
      </c>
      <c r="T7244" s="6">
        <v>17</v>
      </c>
      <c r="U7244" s="6" t="s">
        <v>12299</v>
      </c>
      <c r="V7244" s="6" t="s">
        <v>12299</v>
      </c>
      <c r="W7244" s="6" t="s">
        <v>12299</v>
      </c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</row>
    <row r="7245" spans="1:50" x14ac:dyDescent="0.3">
      <c r="A7245" s="6">
        <v>13119</v>
      </c>
      <c r="B7245" s="6" t="s">
        <v>25395</v>
      </c>
      <c r="C7245" s="6" t="s">
        <v>25396</v>
      </c>
      <c r="D7245" s="6">
        <v>5</v>
      </c>
      <c r="E7245" s="6">
        <v>1</v>
      </c>
      <c r="F7245" s="6"/>
      <c r="G7245" s="6">
        <v>100</v>
      </c>
      <c r="H7245" s="6">
        <v>100</v>
      </c>
      <c r="I7245" s="6"/>
      <c r="J7245" s="6">
        <v>7</v>
      </c>
      <c r="K7245" s="6">
        <v>2</v>
      </c>
      <c r="L7245" s="6" t="s">
        <v>12235</v>
      </c>
      <c r="M7245" s="6">
        <v>63</v>
      </c>
      <c r="N7245" s="6" t="e">
        <f>VLOOKUP(A7245,web_archive!D:AB,18,FALSE)</f>
        <v>#N/A</v>
      </c>
      <c r="O7245" s="6">
        <v>2</v>
      </c>
      <c r="P7245" s="6">
        <v>34</v>
      </c>
      <c r="Q7245" s="6">
        <v>3</v>
      </c>
      <c r="R7245" s="6">
        <v>99</v>
      </c>
      <c r="S7245" s="6">
        <v>1</v>
      </c>
      <c r="T7245" s="6">
        <v>17</v>
      </c>
      <c r="U7245" s="6" t="s">
        <v>12299</v>
      </c>
      <c r="V7245" s="6" t="s">
        <v>12299</v>
      </c>
      <c r="W7245" s="6" t="s">
        <v>12299</v>
      </c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</row>
    <row r="7246" spans="1:50" x14ac:dyDescent="0.3">
      <c r="A7246" s="6">
        <v>13120</v>
      </c>
      <c r="B7246" s="6" t="s">
        <v>25397</v>
      </c>
      <c r="C7246" s="6" t="s">
        <v>25398</v>
      </c>
      <c r="D7246" s="6">
        <v>5</v>
      </c>
      <c r="E7246" s="6">
        <v>1250000</v>
      </c>
      <c r="F7246" s="6"/>
      <c r="G7246" s="6">
        <v>800</v>
      </c>
      <c r="H7246" s="6">
        <v>150</v>
      </c>
      <c r="I7246" s="6"/>
      <c r="J7246" s="6">
        <v>9</v>
      </c>
      <c r="K7246" s="6">
        <v>1</v>
      </c>
      <c r="L7246" s="6" t="s">
        <v>14863</v>
      </c>
      <c r="M7246" s="6">
        <v>63</v>
      </c>
      <c r="N7246" s="6" t="e">
        <f>VLOOKUP(A7246,web_archive!D:AB,18,FALSE)</f>
        <v>#N/A</v>
      </c>
      <c r="O7246" s="6">
        <v>2</v>
      </c>
      <c r="P7246" s="6">
        <v>34</v>
      </c>
      <c r="Q7246" s="6">
        <v>3</v>
      </c>
      <c r="R7246" s="6">
        <v>99</v>
      </c>
      <c r="S7246" s="6">
        <v>1</v>
      </c>
      <c r="T7246" s="6">
        <v>17</v>
      </c>
      <c r="U7246" s="6" t="s">
        <v>12919</v>
      </c>
      <c r="V7246" s="6" t="s">
        <v>25379</v>
      </c>
      <c r="W7246" s="6" t="s">
        <v>14170</v>
      </c>
      <c r="X7246" s="6" t="s">
        <v>25399</v>
      </c>
      <c r="Y7246" s="6" t="s">
        <v>12483</v>
      </c>
      <c r="Z7246" s="6" t="s">
        <v>12299</v>
      </c>
      <c r="AA7246" s="6" t="s">
        <v>12299</v>
      </c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</row>
    <row r="7247" spans="1:50" x14ac:dyDescent="0.3">
      <c r="A7247" s="6">
        <v>13122</v>
      </c>
      <c r="B7247" s="6" t="s">
        <v>25400</v>
      </c>
      <c r="C7247" s="6" t="s">
        <v>25401</v>
      </c>
      <c r="D7247" s="6">
        <v>5</v>
      </c>
      <c r="E7247" s="6">
        <v>1450000</v>
      </c>
      <c r="F7247" s="6"/>
      <c r="G7247" s="6">
        <v>1000</v>
      </c>
      <c r="H7247" s="6">
        <v>200</v>
      </c>
      <c r="I7247" s="6"/>
      <c r="J7247" s="6">
        <v>9</v>
      </c>
      <c r="K7247" s="6">
        <v>0</v>
      </c>
      <c r="L7247" s="6" t="s">
        <v>25402</v>
      </c>
      <c r="M7247" s="6">
        <v>63</v>
      </c>
      <c r="N7247" s="6" t="e">
        <f>VLOOKUP(A7247,web_archive!D:AB,18,FALSE)</f>
        <v>#N/A</v>
      </c>
      <c r="O7247" s="6">
        <v>2</v>
      </c>
      <c r="P7247" s="6">
        <v>34</v>
      </c>
      <c r="Q7247" s="6">
        <v>3</v>
      </c>
      <c r="R7247" s="6">
        <v>140</v>
      </c>
      <c r="S7247" s="6">
        <v>1</v>
      </c>
      <c r="T7247" s="6">
        <v>17</v>
      </c>
      <c r="U7247" s="6" t="s">
        <v>12892</v>
      </c>
      <c r="V7247" s="6" t="s">
        <v>25403</v>
      </c>
      <c r="W7247" s="6" t="s">
        <v>25404</v>
      </c>
      <c r="X7247" s="6" t="s">
        <v>12486</v>
      </c>
      <c r="Y7247" s="6" t="s">
        <v>12299</v>
      </c>
      <c r="Z7247" s="6" t="s">
        <v>12299</v>
      </c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</row>
    <row r="7248" spans="1:50" x14ac:dyDescent="0.3">
      <c r="A7248" s="6">
        <v>13124</v>
      </c>
      <c r="B7248" s="6" t="s">
        <v>25405</v>
      </c>
      <c r="C7248" s="6" t="s">
        <v>25401</v>
      </c>
      <c r="D7248" s="6">
        <v>5</v>
      </c>
      <c r="E7248" s="6">
        <v>1450000</v>
      </c>
      <c r="F7248" s="6"/>
      <c r="G7248" s="6">
        <v>1000</v>
      </c>
      <c r="H7248" s="6">
        <v>200</v>
      </c>
      <c r="I7248" s="6"/>
      <c r="J7248" s="6">
        <v>9</v>
      </c>
      <c r="K7248" s="6">
        <v>1</v>
      </c>
      <c r="L7248" s="6" t="s">
        <v>25402</v>
      </c>
      <c r="M7248" s="6">
        <v>63</v>
      </c>
      <c r="N7248" s="6" t="e">
        <f>VLOOKUP(A7248,web_archive!D:AB,18,FALSE)</f>
        <v>#N/A</v>
      </c>
      <c r="O7248" s="6">
        <v>2</v>
      </c>
      <c r="P7248" s="6">
        <v>34</v>
      </c>
      <c r="Q7248" s="6">
        <v>3</v>
      </c>
      <c r="R7248" s="6">
        <v>140</v>
      </c>
      <c r="S7248" s="6">
        <v>1</v>
      </c>
      <c r="T7248" s="6">
        <v>17</v>
      </c>
      <c r="U7248" s="6" t="s">
        <v>12892</v>
      </c>
      <c r="V7248" s="6" t="s">
        <v>25403</v>
      </c>
      <c r="W7248" s="6" t="s">
        <v>25404</v>
      </c>
      <c r="X7248" s="6" t="s">
        <v>12486</v>
      </c>
      <c r="Y7248" s="6" t="s">
        <v>12299</v>
      </c>
      <c r="Z7248" s="6" t="s">
        <v>12299</v>
      </c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</row>
    <row r="7249" spans="1:27" x14ac:dyDescent="0.3">
      <c r="A7249" s="6">
        <v>13125</v>
      </c>
      <c r="B7249" s="6" t="s">
        <v>25406</v>
      </c>
      <c r="C7249" s="6" t="s">
        <v>25407</v>
      </c>
      <c r="D7249" s="6">
        <v>5</v>
      </c>
      <c r="E7249" s="6">
        <v>0</v>
      </c>
      <c r="F7249" s="6"/>
      <c r="G7249" s="6">
        <v>0</v>
      </c>
      <c r="H7249" s="6">
        <v>30</v>
      </c>
      <c r="I7249" s="6"/>
      <c r="J7249" s="6">
        <v>7</v>
      </c>
      <c r="K7249" s="6">
        <v>1</v>
      </c>
      <c r="L7249" s="6" t="s">
        <v>14863</v>
      </c>
      <c r="M7249" s="6">
        <v>63</v>
      </c>
      <c r="N7249" s="6" t="e">
        <f>VLOOKUP(A7249,web_archive!D:AB,18,FALSE)</f>
        <v>#N/A</v>
      </c>
      <c r="O7249" s="6">
        <v>2</v>
      </c>
      <c r="P7249" s="6">
        <v>34</v>
      </c>
      <c r="Q7249" s="6">
        <v>3</v>
      </c>
      <c r="R7249" s="6">
        <v>1</v>
      </c>
      <c r="S7249" s="6">
        <v>0</v>
      </c>
      <c r="T7249" s="6">
        <v>17</v>
      </c>
      <c r="U7249" s="6" t="s">
        <v>13138</v>
      </c>
      <c r="V7249" s="6" t="s">
        <v>25408</v>
      </c>
      <c r="W7249" s="6" t="s">
        <v>25409</v>
      </c>
      <c r="X7249" s="6" t="s">
        <v>25410</v>
      </c>
      <c r="Y7249" s="6" t="s">
        <v>12299</v>
      </c>
      <c r="Z7249" s="6" t="s">
        <v>12299</v>
      </c>
      <c r="AA7249" s="6"/>
    </row>
    <row r="7250" spans="1:27" x14ac:dyDescent="0.3">
      <c r="A7250" s="6">
        <v>13126</v>
      </c>
      <c r="B7250" s="6" t="s">
        <v>25411</v>
      </c>
      <c r="C7250" s="6" t="s">
        <v>25412</v>
      </c>
      <c r="D7250" s="6">
        <v>5</v>
      </c>
      <c r="E7250" s="6">
        <v>10</v>
      </c>
      <c r="F7250" s="6"/>
      <c r="G7250" s="6">
        <v>500</v>
      </c>
      <c r="H7250" s="6">
        <v>175</v>
      </c>
      <c r="I7250" s="6"/>
      <c r="J7250" s="6">
        <v>7</v>
      </c>
      <c r="K7250" s="6">
        <v>1</v>
      </c>
      <c r="L7250" s="6" t="s">
        <v>25402</v>
      </c>
      <c r="M7250" s="6">
        <v>63</v>
      </c>
      <c r="N7250" s="6" t="e">
        <f>VLOOKUP(A7250,web_archive!D:AB,18,FALSE)</f>
        <v>#N/A</v>
      </c>
      <c r="O7250" s="6">
        <v>2</v>
      </c>
      <c r="P7250" s="6">
        <v>34</v>
      </c>
      <c r="Q7250" s="6">
        <v>4</v>
      </c>
      <c r="R7250" s="6">
        <v>100</v>
      </c>
      <c r="S7250" s="6">
        <v>0</v>
      </c>
      <c r="T7250" s="6">
        <v>17</v>
      </c>
      <c r="U7250" s="6" t="s">
        <v>12299</v>
      </c>
      <c r="V7250" s="6" t="s">
        <v>12299</v>
      </c>
      <c r="W7250" s="6" t="s">
        <v>12299</v>
      </c>
      <c r="X7250" s="6"/>
      <c r="Y7250" s="6"/>
      <c r="Z7250" s="6"/>
      <c r="AA7250" s="6"/>
    </row>
    <row r="7251" spans="1:27" x14ac:dyDescent="0.3">
      <c r="A7251" s="6">
        <v>13127</v>
      </c>
      <c r="B7251" s="6" t="s">
        <v>25413</v>
      </c>
      <c r="C7251" s="6" t="s">
        <v>25414</v>
      </c>
      <c r="D7251" s="6">
        <v>5</v>
      </c>
      <c r="E7251" s="6">
        <v>20</v>
      </c>
      <c r="F7251" s="6"/>
      <c r="G7251" s="6">
        <v>1000</v>
      </c>
      <c r="H7251" s="6">
        <v>100</v>
      </c>
      <c r="I7251" s="6"/>
      <c r="J7251" s="6">
        <v>7</v>
      </c>
      <c r="K7251" s="6">
        <v>2</v>
      </c>
      <c r="L7251" s="6" t="s">
        <v>14863</v>
      </c>
      <c r="M7251" s="6">
        <v>63</v>
      </c>
      <c r="N7251" s="6" t="e">
        <f>VLOOKUP(A7251,web_archive!D:AB,18,FALSE)</f>
        <v>#N/A</v>
      </c>
      <c r="O7251" s="6">
        <v>2</v>
      </c>
      <c r="P7251" s="6">
        <v>34</v>
      </c>
      <c r="Q7251" s="6">
        <v>3</v>
      </c>
      <c r="R7251" s="6">
        <v>70</v>
      </c>
      <c r="S7251" s="6">
        <v>1</v>
      </c>
      <c r="T7251" s="6">
        <v>17</v>
      </c>
      <c r="U7251" s="6" t="s">
        <v>12948</v>
      </c>
      <c r="V7251" s="6" t="s">
        <v>13262</v>
      </c>
      <c r="W7251" s="6" t="s">
        <v>13263</v>
      </c>
      <c r="X7251" s="6" t="s">
        <v>12299</v>
      </c>
      <c r="Y7251" s="6" t="s">
        <v>12299</v>
      </c>
      <c r="Z7251" s="6"/>
      <c r="AA7251" s="6"/>
    </row>
    <row r="7252" spans="1:27" x14ac:dyDescent="0.3">
      <c r="A7252" s="6">
        <v>13128</v>
      </c>
      <c r="B7252" s="6" t="s">
        <v>25415</v>
      </c>
      <c r="C7252" s="6" t="s">
        <v>25416</v>
      </c>
      <c r="D7252" s="6">
        <v>5</v>
      </c>
      <c r="E7252" s="6">
        <v>20</v>
      </c>
      <c r="F7252" s="6"/>
      <c r="G7252" s="6">
        <v>1500</v>
      </c>
      <c r="H7252" s="6">
        <v>150</v>
      </c>
      <c r="I7252" s="6"/>
      <c r="J7252" s="6">
        <v>7</v>
      </c>
      <c r="K7252" s="6">
        <v>1</v>
      </c>
      <c r="L7252" s="6" t="s">
        <v>14863</v>
      </c>
      <c r="M7252" s="6">
        <v>63</v>
      </c>
      <c r="N7252" s="6" t="e">
        <f>VLOOKUP(A7252,web_archive!D:AB,18,FALSE)</f>
        <v>#N/A</v>
      </c>
      <c r="O7252" s="6">
        <v>2</v>
      </c>
      <c r="P7252" s="6">
        <v>34</v>
      </c>
      <c r="Q7252" s="6">
        <v>4</v>
      </c>
      <c r="R7252" s="6">
        <v>160</v>
      </c>
      <c r="S7252" s="6">
        <v>1</v>
      </c>
      <c r="T7252" s="6">
        <v>17</v>
      </c>
      <c r="U7252" s="6" t="s">
        <v>13163</v>
      </c>
      <c r="V7252" s="6" t="s">
        <v>13164</v>
      </c>
      <c r="W7252" s="6" t="s">
        <v>12360</v>
      </c>
      <c r="X7252" s="6" t="s">
        <v>13165</v>
      </c>
      <c r="Y7252" s="6" t="s">
        <v>12299</v>
      </c>
      <c r="Z7252" s="6" t="s">
        <v>12299</v>
      </c>
      <c r="AA7252" s="6"/>
    </row>
    <row r="7253" spans="1:27" x14ac:dyDescent="0.3">
      <c r="A7253" s="6">
        <v>13129</v>
      </c>
      <c r="B7253" s="6" t="s">
        <v>25417</v>
      </c>
      <c r="C7253" s="6" t="s">
        <v>25418</v>
      </c>
      <c r="D7253" s="6">
        <v>5</v>
      </c>
      <c r="E7253" s="6">
        <v>20</v>
      </c>
      <c r="F7253" s="6"/>
      <c r="G7253" s="6">
        <v>500</v>
      </c>
      <c r="H7253" s="6">
        <v>95</v>
      </c>
      <c r="I7253" s="6"/>
      <c r="J7253" s="6">
        <v>7</v>
      </c>
      <c r="K7253" s="6">
        <v>1</v>
      </c>
      <c r="L7253" s="6" t="s">
        <v>14863</v>
      </c>
      <c r="M7253" s="6">
        <v>63</v>
      </c>
      <c r="N7253" s="6" t="e">
        <f>VLOOKUP(A7253,web_archive!D:AB,18,FALSE)</f>
        <v>#N/A</v>
      </c>
      <c r="O7253" s="6">
        <v>2</v>
      </c>
      <c r="P7253" s="6">
        <v>34</v>
      </c>
      <c r="Q7253" s="6">
        <v>3</v>
      </c>
      <c r="R7253" s="6">
        <v>1</v>
      </c>
      <c r="S7253" s="6">
        <v>1</v>
      </c>
      <c r="T7253" s="6">
        <v>17</v>
      </c>
      <c r="U7253" s="6" t="s">
        <v>13138</v>
      </c>
      <c r="V7253" s="6" t="s">
        <v>14304</v>
      </c>
      <c r="W7253" s="6" t="s">
        <v>14305</v>
      </c>
      <c r="X7253" s="6" t="s">
        <v>12299</v>
      </c>
      <c r="Y7253" s="6" t="s">
        <v>12299</v>
      </c>
      <c r="Z7253" s="6"/>
      <c r="AA7253" s="6"/>
    </row>
    <row r="7254" spans="1:27" x14ac:dyDescent="0.3">
      <c r="A7254" s="6">
        <v>13150</v>
      </c>
      <c r="B7254" s="6" t="s">
        <v>1549</v>
      </c>
      <c r="C7254" s="6" t="s">
        <v>1549</v>
      </c>
      <c r="D7254" s="6">
        <v>5</v>
      </c>
      <c r="E7254" s="6">
        <v>3000</v>
      </c>
      <c r="F7254" s="6"/>
      <c r="G7254" s="6">
        <v>500</v>
      </c>
      <c r="H7254" s="6">
        <v>50</v>
      </c>
      <c r="I7254" s="6"/>
      <c r="J7254" s="6">
        <v>9</v>
      </c>
      <c r="K7254" s="6">
        <v>3</v>
      </c>
      <c r="L7254" s="6" t="s">
        <v>14863</v>
      </c>
      <c r="M7254" s="6">
        <v>63</v>
      </c>
      <c r="N7254" s="6" t="str">
        <f>VLOOKUP(A7254,web_archive!D:AB,18,FALSE)</f>
        <v>Normal / Upper / Baby</v>
      </c>
      <c r="O7254" s="6">
        <v>2</v>
      </c>
      <c r="P7254" s="6">
        <v>34</v>
      </c>
      <c r="Q7254" s="6">
        <v>1</v>
      </c>
      <c r="R7254" s="6">
        <v>1</v>
      </c>
      <c r="S7254" s="6">
        <v>1</v>
      </c>
      <c r="T7254" s="6">
        <v>18</v>
      </c>
      <c r="U7254" s="6" t="s">
        <v>12299</v>
      </c>
      <c r="V7254" s="6" t="s">
        <v>12299</v>
      </c>
      <c r="W7254" s="6" t="s">
        <v>12299</v>
      </c>
      <c r="X7254" s="6"/>
      <c r="Y7254" s="6"/>
      <c r="Z7254" s="6"/>
      <c r="AA7254" s="6"/>
    </row>
    <row r="7255" spans="1:27" x14ac:dyDescent="0.3">
      <c r="A7255" s="6">
        <v>13151</v>
      </c>
      <c r="B7255" s="6" t="s">
        <v>25419</v>
      </c>
      <c r="C7255" s="6" t="s">
        <v>25420</v>
      </c>
      <c r="D7255" s="6">
        <v>5</v>
      </c>
      <c r="E7255" s="6">
        <v>17500</v>
      </c>
      <c r="F7255" s="6"/>
      <c r="G7255" s="6">
        <v>700</v>
      </c>
      <c r="H7255" s="6">
        <v>120</v>
      </c>
      <c r="I7255" s="6"/>
      <c r="J7255" s="6">
        <v>9</v>
      </c>
      <c r="K7255" s="6">
        <v>1</v>
      </c>
      <c r="L7255" s="6" t="s">
        <v>14863</v>
      </c>
      <c r="M7255" s="6">
        <v>63</v>
      </c>
      <c r="N7255" s="6" t="e">
        <f>VLOOKUP(A7255,web_archive!D:AB,18,FALSE)</f>
        <v>#N/A</v>
      </c>
      <c r="O7255" s="6">
        <v>2</v>
      </c>
      <c r="P7255" s="6">
        <v>34</v>
      </c>
      <c r="Q7255" s="6">
        <v>2</v>
      </c>
      <c r="R7255" s="6">
        <v>24</v>
      </c>
      <c r="S7255" s="6">
        <v>1</v>
      </c>
      <c r="T7255" s="6">
        <v>18</v>
      </c>
      <c r="U7255" s="6" t="s">
        <v>12892</v>
      </c>
      <c r="V7255" s="6" t="s">
        <v>15270</v>
      </c>
      <c r="W7255" s="6" t="s">
        <v>12489</v>
      </c>
      <c r="X7255" s="6" t="s">
        <v>12299</v>
      </c>
      <c r="Y7255" s="6" t="s">
        <v>12299</v>
      </c>
      <c r="Z7255" s="6"/>
      <c r="AA7255" s="6"/>
    </row>
    <row r="7256" spans="1:27" x14ac:dyDescent="0.3">
      <c r="A7256" s="6">
        <v>13152</v>
      </c>
      <c r="B7256" s="6" t="s">
        <v>25421</v>
      </c>
      <c r="C7256" s="6" t="s">
        <v>25420</v>
      </c>
      <c r="D7256" s="6">
        <v>5</v>
      </c>
      <c r="E7256" s="6">
        <v>17500</v>
      </c>
      <c r="F7256" s="6"/>
      <c r="G7256" s="6">
        <v>700</v>
      </c>
      <c r="H7256" s="6">
        <v>120</v>
      </c>
      <c r="I7256" s="6"/>
      <c r="J7256" s="6">
        <v>9</v>
      </c>
      <c r="K7256" s="6">
        <v>2</v>
      </c>
      <c r="L7256" s="6" t="s">
        <v>14863</v>
      </c>
      <c r="M7256" s="6">
        <v>63</v>
      </c>
      <c r="N7256" s="6" t="e">
        <f>VLOOKUP(A7256,web_archive!D:AB,18,FALSE)</f>
        <v>#N/A</v>
      </c>
      <c r="O7256" s="6">
        <v>2</v>
      </c>
      <c r="P7256" s="6">
        <v>34</v>
      </c>
      <c r="Q7256" s="6">
        <v>2</v>
      </c>
      <c r="R7256" s="6">
        <v>24</v>
      </c>
      <c r="S7256" s="6">
        <v>1</v>
      </c>
      <c r="T7256" s="6">
        <v>18</v>
      </c>
      <c r="U7256" s="6" t="s">
        <v>12892</v>
      </c>
      <c r="V7256" s="6" t="s">
        <v>15270</v>
      </c>
      <c r="W7256" s="6" t="s">
        <v>12489</v>
      </c>
      <c r="X7256" s="6" t="s">
        <v>12299</v>
      </c>
      <c r="Y7256" s="6" t="s">
        <v>12299</v>
      </c>
      <c r="Z7256" s="6"/>
      <c r="AA7256" s="6"/>
    </row>
    <row r="7257" spans="1:27" x14ac:dyDescent="0.3">
      <c r="A7257" s="6">
        <v>13153</v>
      </c>
      <c r="B7257" s="6" t="s">
        <v>25422</v>
      </c>
      <c r="C7257" s="6" t="s">
        <v>25422</v>
      </c>
      <c r="D7257" s="6">
        <v>5</v>
      </c>
      <c r="E7257" s="6">
        <v>23500</v>
      </c>
      <c r="F7257" s="6"/>
      <c r="G7257" s="6">
        <v>750</v>
      </c>
      <c r="H7257" s="6">
        <v>150</v>
      </c>
      <c r="I7257" s="6"/>
      <c r="J7257" s="6">
        <v>9</v>
      </c>
      <c r="K7257" s="6">
        <v>1</v>
      </c>
      <c r="L7257" s="6" t="s">
        <v>14863</v>
      </c>
      <c r="M7257" s="6">
        <v>63</v>
      </c>
      <c r="N7257" s="6" t="e">
        <f>VLOOKUP(A7257,web_archive!D:AB,18,FALSE)</f>
        <v>#N/A</v>
      </c>
      <c r="O7257" s="6">
        <v>2</v>
      </c>
      <c r="P7257" s="6">
        <v>34</v>
      </c>
      <c r="Q7257" s="6">
        <v>2</v>
      </c>
      <c r="R7257" s="6">
        <v>56</v>
      </c>
      <c r="S7257" s="6">
        <v>1</v>
      </c>
      <c r="T7257" s="6">
        <v>18</v>
      </c>
      <c r="U7257" s="6" t="s">
        <v>12892</v>
      </c>
      <c r="V7257" s="6" t="s">
        <v>15270</v>
      </c>
      <c r="W7257" s="6" t="s">
        <v>12489</v>
      </c>
      <c r="X7257" s="6" t="s">
        <v>12299</v>
      </c>
      <c r="Y7257" s="6" t="s">
        <v>12299</v>
      </c>
      <c r="Z7257" s="6"/>
      <c r="AA7257" s="6"/>
    </row>
    <row r="7258" spans="1:27" x14ac:dyDescent="0.3">
      <c r="A7258" s="6">
        <v>13154</v>
      </c>
      <c r="B7258" s="6" t="s">
        <v>8490</v>
      </c>
      <c r="C7258" s="6" t="s">
        <v>8491</v>
      </c>
      <c r="D7258" s="6">
        <v>5</v>
      </c>
      <c r="E7258" s="6">
        <v>12000</v>
      </c>
      <c r="F7258" s="6"/>
      <c r="G7258" s="6">
        <v>900</v>
      </c>
      <c r="H7258" s="6">
        <v>135</v>
      </c>
      <c r="I7258" s="6"/>
      <c r="J7258" s="6">
        <v>9</v>
      </c>
      <c r="K7258" s="6">
        <v>1</v>
      </c>
      <c r="L7258" s="6" t="s">
        <v>14863</v>
      </c>
      <c r="M7258" s="6">
        <v>63</v>
      </c>
      <c r="N7258" s="6" t="str">
        <f>VLOOKUP(A7258,web_archive!D:AB,18,FALSE)</f>
        <v>Normal / Upper / Baby</v>
      </c>
      <c r="O7258" s="6">
        <v>2</v>
      </c>
      <c r="P7258" s="6">
        <v>34</v>
      </c>
      <c r="Q7258" s="6">
        <v>1</v>
      </c>
      <c r="R7258" s="6">
        <v>14</v>
      </c>
      <c r="S7258" s="6">
        <v>1</v>
      </c>
      <c r="T7258" s="6">
        <v>20</v>
      </c>
      <c r="U7258" s="6" t="s">
        <v>25423</v>
      </c>
      <c r="V7258" s="6" t="s">
        <v>12368</v>
      </c>
      <c r="W7258" s="6" t="s">
        <v>12299</v>
      </c>
      <c r="X7258" s="6" t="s">
        <v>12299</v>
      </c>
      <c r="Y7258" s="6"/>
      <c r="Z7258" s="6"/>
      <c r="AA7258" s="6"/>
    </row>
    <row r="7259" spans="1:27" x14ac:dyDescent="0.3">
      <c r="A7259" s="6">
        <v>13155</v>
      </c>
      <c r="B7259" s="6" t="s">
        <v>1205</v>
      </c>
      <c r="C7259" s="6" t="s">
        <v>1206</v>
      </c>
      <c r="D7259" s="6">
        <v>5</v>
      </c>
      <c r="E7259" s="6">
        <v>32000</v>
      </c>
      <c r="F7259" s="6"/>
      <c r="G7259" s="6">
        <v>900</v>
      </c>
      <c r="H7259" s="6">
        <v>180</v>
      </c>
      <c r="I7259" s="6"/>
      <c r="J7259" s="6">
        <v>9</v>
      </c>
      <c r="K7259" s="6">
        <v>1</v>
      </c>
      <c r="L7259" s="6" t="s">
        <v>14863</v>
      </c>
      <c r="M7259" s="6">
        <v>63</v>
      </c>
      <c r="N7259" s="6" t="str">
        <f>VLOOKUP(A7259,web_archive!D:AB,18,FALSE)</f>
        <v>Normal / Upper / Baby</v>
      </c>
      <c r="O7259" s="6">
        <v>2</v>
      </c>
      <c r="P7259" s="6">
        <v>34</v>
      </c>
      <c r="Q7259" s="6">
        <v>2</v>
      </c>
      <c r="R7259" s="6">
        <v>35</v>
      </c>
      <c r="S7259" s="6">
        <v>1</v>
      </c>
      <c r="T7259" s="6">
        <v>20</v>
      </c>
      <c r="U7259" s="6" t="s">
        <v>25423</v>
      </c>
      <c r="V7259" s="6" t="s">
        <v>12368</v>
      </c>
      <c r="W7259" s="6" t="s">
        <v>12299</v>
      </c>
      <c r="X7259" s="6" t="s">
        <v>12299</v>
      </c>
      <c r="Y7259" s="6"/>
      <c r="Z7259" s="6"/>
      <c r="AA7259" s="6"/>
    </row>
    <row r="7260" spans="1:27" x14ac:dyDescent="0.3">
      <c r="A7260" s="6">
        <v>13156</v>
      </c>
      <c r="B7260" s="6" t="s">
        <v>25424</v>
      </c>
      <c r="C7260" s="6" t="s">
        <v>25425</v>
      </c>
      <c r="D7260" s="6">
        <v>5</v>
      </c>
      <c r="E7260" s="6">
        <v>56000</v>
      </c>
      <c r="F7260" s="6"/>
      <c r="G7260" s="6">
        <v>1000</v>
      </c>
      <c r="H7260" s="6">
        <v>210</v>
      </c>
      <c r="I7260" s="6"/>
      <c r="J7260" s="6">
        <v>9</v>
      </c>
      <c r="K7260" s="6">
        <v>0</v>
      </c>
      <c r="L7260" s="6" t="s">
        <v>14863</v>
      </c>
      <c r="M7260" s="6">
        <v>63</v>
      </c>
      <c r="N7260" s="6" t="e">
        <f>VLOOKUP(A7260,web_archive!D:AB,18,FALSE)</f>
        <v>#N/A</v>
      </c>
      <c r="O7260" s="6">
        <v>2</v>
      </c>
      <c r="P7260" s="6">
        <v>34</v>
      </c>
      <c r="Q7260" s="6">
        <v>2</v>
      </c>
      <c r="R7260" s="6">
        <v>24</v>
      </c>
      <c r="S7260" s="6">
        <v>1</v>
      </c>
      <c r="T7260" s="6">
        <v>20</v>
      </c>
      <c r="U7260" s="6" t="s">
        <v>25423</v>
      </c>
      <c r="V7260" s="6" t="s">
        <v>12651</v>
      </c>
      <c r="W7260" s="6" t="s">
        <v>25426</v>
      </c>
      <c r="X7260" s="6">
        <v>6</v>
      </c>
      <c r="Y7260" s="6" t="s">
        <v>12370</v>
      </c>
      <c r="Z7260" s="6" t="s">
        <v>12299</v>
      </c>
      <c r="AA7260" s="6" t="s">
        <v>12299</v>
      </c>
    </row>
    <row r="7261" spans="1:27" x14ac:dyDescent="0.3">
      <c r="A7261" s="6">
        <v>13157</v>
      </c>
      <c r="B7261" s="6" t="s">
        <v>25427</v>
      </c>
      <c r="C7261" s="6" t="s">
        <v>25427</v>
      </c>
      <c r="D7261" s="6">
        <v>5</v>
      </c>
      <c r="E7261" s="6">
        <v>80000</v>
      </c>
      <c r="F7261" s="6"/>
      <c r="G7261" s="6">
        <v>2300</v>
      </c>
      <c r="H7261" s="6">
        <v>50</v>
      </c>
      <c r="I7261" s="6"/>
      <c r="J7261" s="6">
        <v>9</v>
      </c>
      <c r="K7261" s="6">
        <v>1</v>
      </c>
      <c r="L7261" s="6" t="s">
        <v>14863</v>
      </c>
      <c r="M7261" s="6">
        <v>63</v>
      </c>
      <c r="N7261" s="6" t="e">
        <f>VLOOKUP(A7261,web_archive!D:AB,18,FALSE)</f>
        <v>#N/A</v>
      </c>
      <c r="O7261" s="6">
        <v>2</v>
      </c>
      <c r="P7261" s="6">
        <v>34</v>
      </c>
      <c r="Q7261" s="6">
        <v>2</v>
      </c>
      <c r="R7261" s="6">
        <v>55</v>
      </c>
      <c r="S7261" s="6">
        <v>1</v>
      </c>
      <c r="T7261" s="6">
        <v>19</v>
      </c>
      <c r="U7261" s="6" t="s">
        <v>12299</v>
      </c>
      <c r="V7261" s="6" t="s">
        <v>12299</v>
      </c>
      <c r="W7261" s="6" t="s">
        <v>12299</v>
      </c>
      <c r="X7261" s="6"/>
      <c r="Y7261" s="6"/>
      <c r="Z7261" s="6"/>
      <c r="AA7261" s="6"/>
    </row>
    <row r="7262" spans="1:27" x14ac:dyDescent="0.3">
      <c r="A7262" s="6">
        <v>13158</v>
      </c>
      <c r="B7262" s="6" t="s">
        <v>25428</v>
      </c>
      <c r="C7262" s="6" t="s">
        <v>25428</v>
      </c>
      <c r="D7262" s="6">
        <v>5</v>
      </c>
      <c r="E7262" s="6">
        <v>130000</v>
      </c>
      <c r="F7262" s="6"/>
      <c r="G7262" s="6">
        <v>2500</v>
      </c>
      <c r="H7262" s="6">
        <v>75</v>
      </c>
      <c r="I7262" s="6"/>
      <c r="J7262" s="6">
        <v>9</v>
      </c>
      <c r="K7262" s="6">
        <v>0</v>
      </c>
      <c r="L7262" s="6" t="s">
        <v>14863</v>
      </c>
      <c r="M7262" s="6">
        <v>63</v>
      </c>
      <c r="N7262" s="6" t="e">
        <f>VLOOKUP(A7262,web_archive!D:AB,18,FALSE)</f>
        <v>#N/A</v>
      </c>
      <c r="O7262" s="6">
        <v>2</v>
      </c>
      <c r="P7262" s="6">
        <v>34</v>
      </c>
      <c r="Q7262" s="6">
        <v>3</v>
      </c>
      <c r="R7262" s="6">
        <v>68</v>
      </c>
      <c r="S7262" s="6">
        <v>1</v>
      </c>
      <c r="T7262" s="6">
        <v>19</v>
      </c>
      <c r="U7262" s="6" t="s">
        <v>16356</v>
      </c>
      <c r="V7262" s="6" t="s">
        <v>12802</v>
      </c>
      <c r="W7262" s="6" t="s">
        <v>12489</v>
      </c>
      <c r="X7262" s="6" t="s">
        <v>12299</v>
      </c>
      <c r="Y7262" s="6" t="s">
        <v>12299</v>
      </c>
      <c r="Z7262" s="6"/>
      <c r="AA7262" s="6"/>
    </row>
    <row r="7263" spans="1:27" x14ac:dyDescent="0.3">
      <c r="A7263" s="6">
        <v>13159</v>
      </c>
      <c r="B7263" s="6" t="s">
        <v>25429</v>
      </c>
      <c r="C7263" s="6" t="s">
        <v>25428</v>
      </c>
      <c r="D7263" s="6">
        <v>5</v>
      </c>
      <c r="E7263" s="6">
        <v>130000</v>
      </c>
      <c r="F7263" s="6"/>
      <c r="G7263" s="6">
        <v>2500</v>
      </c>
      <c r="H7263" s="6">
        <v>75</v>
      </c>
      <c r="I7263" s="6"/>
      <c r="J7263" s="6">
        <v>9</v>
      </c>
      <c r="K7263" s="6">
        <v>1</v>
      </c>
      <c r="L7263" s="6" t="s">
        <v>14863</v>
      </c>
      <c r="M7263" s="6">
        <v>63</v>
      </c>
      <c r="N7263" s="6" t="e">
        <f>VLOOKUP(A7263,web_archive!D:AB,18,FALSE)</f>
        <v>#N/A</v>
      </c>
      <c r="O7263" s="6">
        <v>2</v>
      </c>
      <c r="P7263" s="6">
        <v>34</v>
      </c>
      <c r="Q7263" s="6">
        <v>3</v>
      </c>
      <c r="R7263" s="6">
        <v>68</v>
      </c>
      <c r="S7263" s="6">
        <v>1</v>
      </c>
      <c r="T7263" s="6">
        <v>19</v>
      </c>
      <c r="U7263" s="6" t="s">
        <v>16356</v>
      </c>
      <c r="V7263" s="6" t="s">
        <v>12802</v>
      </c>
      <c r="W7263" s="6" t="s">
        <v>12489</v>
      </c>
      <c r="X7263" s="6" t="s">
        <v>12299</v>
      </c>
      <c r="Y7263" s="6" t="s">
        <v>12299</v>
      </c>
      <c r="Z7263" s="6"/>
      <c r="AA7263" s="6"/>
    </row>
    <row r="7264" spans="1:27" x14ac:dyDescent="0.3">
      <c r="A7264" s="6">
        <v>13160</v>
      </c>
      <c r="B7264" s="6" t="s">
        <v>25430</v>
      </c>
      <c r="C7264" s="6" t="s">
        <v>25430</v>
      </c>
      <c r="D7264" s="6">
        <v>5</v>
      </c>
      <c r="E7264" s="6">
        <v>110000</v>
      </c>
      <c r="F7264" s="6"/>
      <c r="G7264" s="6">
        <v>1200</v>
      </c>
      <c r="H7264" s="6">
        <v>220</v>
      </c>
      <c r="I7264" s="6"/>
      <c r="J7264" s="6">
        <v>9</v>
      </c>
      <c r="K7264" s="6">
        <v>0</v>
      </c>
      <c r="L7264" s="6" t="s">
        <v>14863</v>
      </c>
      <c r="M7264" s="6">
        <v>63</v>
      </c>
      <c r="N7264" s="6" t="e">
        <f>VLOOKUP(A7264,web_archive!D:AB,18,FALSE)</f>
        <v>#N/A</v>
      </c>
      <c r="O7264" s="6">
        <v>2</v>
      </c>
      <c r="P7264" s="6">
        <v>34</v>
      </c>
      <c r="Q7264" s="6">
        <v>2</v>
      </c>
      <c r="R7264" s="6">
        <v>52</v>
      </c>
      <c r="S7264" s="6">
        <v>1</v>
      </c>
      <c r="T7264" s="6">
        <v>21</v>
      </c>
      <c r="U7264" s="6" t="s">
        <v>12790</v>
      </c>
      <c r="V7264" s="6" t="s">
        <v>13911</v>
      </c>
      <c r="W7264" s="6" t="s">
        <v>12299</v>
      </c>
      <c r="X7264" s="6" t="s">
        <v>12299</v>
      </c>
      <c r="Y7264" s="6"/>
      <c r="Z7264" s="6"/>
      <c r="AA7264" s="6"/>
    </row>
    <row r="7265" spans="1:50" x14ac:dyDescent="0.3">
      <c r="A7265" s="6">
        <v>13161</v>
      </c>
      <c r="B7265" s="6" t="s">
        <v>25431</v>
      </c>
      <c r="C7265" s="6" t="s">
        <v>25430</v>
      </c>
      <c r="D7265" s="6">
        <v>5</v>
      </c>
      <c r="E7265" s="6">
        <v>110000</v>
      </c>
      <c r="F7265" s="6"/>
      <c r="G7265" s="6">
        <v>1200</v>
      </c>
      <c r="H7265" s="6">
        <v>220</v>
      </c>
      <c r="I7265" s="6"/>
      <c r="J7265" s="6">
        <v>9</v>
      </c>
      <c r="K7265" s="6">
        <v>1</v>
      </c>
      <c r="L7265" s="6" t="s">
        <v>14863</v>
      </c>
      <c r="M7265" s="6">
        <v>63</v>
      </c>
      <c r="N7265" s="6" t="e">
        <f>VLOOKUP(A7265,web_archive!D:AB,18,FALSE)</f>
        <v>#N/A</v>
      </c>
      <c r="O7265" s="6">
        <v>2</v>
      </c>
      <c r="P7265" s="6">
        <v>34</v>
      </c>
      <c r="Q7265" s="6">
        <v>2</v>
      </c>
      <c r="R7265" s="6">
        <v>52</v>
      </c>
      <c r="S7265" s="6">
        <v>1</v>
      </c>
      <c r="T7265" s="6">
        <v>21</v>
      </c>
      <c r="U7265" s="6" t="s">
        <v>12790</v>
      </c>
      <c r="V7265" s="6" t="s">
        <v>13911</v>
      </c>
      <c r="W7265" s="6" t="s">
        <v>12299</v>
      </c>
      <c r="X7265" s="6" t="s">
        <v>12299</v>
      </c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</row>
    <row r="7266" spans="1:50" x14ac:dyDescent="0.3">
      <c r="A7266" s="6">
        <v>13162</v>
      </c>
      <c r="B7266" s="6" t="s">
        <v>25432</v>
      </c>
      <c r="C7266" s="6" t="s">
        <v>25432</v>
      </c>
      <c r="D7266" s="6">
        <v>5</v>
      </c>
      <c r="E7266" s="6">
        <v>230000</v>
      </c>
      <c r="F7266" s="6"/>
      <c r="G7266" s="6">
        <v>1250</v>
      </c>
      <c r="H7266" s="6">
        <v>280</v>
      </c>
      <c r="I7266" s="6"/>
      <c r="J7266" s="6">
        <v>9</v>
      </c>
      <c r="K7266" s="6">
        <v>1</v>
      </c>
      <c r="L7266" s="6" t="s">
        <v>14863</v>
      </c>
      <c r="M7266" s="6">
        <v>63</v>
      </c>
      <c r="N7266" s="6" t="e">
        <f>VLOOKUP(A7266,web_archive!D:AB,18,FALSE)</f>
        <v>#N/A</v>
      </c>
      <c r="O7266" s="6">
        <v>2</v>
      </c>
      <c r="P7266" s="6">
        <v>34</v>
      </c>
      <c r="Q7266" s="6">
        <v>2</v>
      </c>
      <c r="R7266" s="6">
        <v>65</v>
      </c>
      <c r="S7266" s="6">
        <v>1</v>
      </c>
      <c r="T7266" s="6">
        <v>21</v>
      </c>
      <c r="U7266" s="6" t="s">
        <v>12299</v>
      </c>
      <c r="V7266" s="6" t="s">
        <v>12299</v>
      </c>
      <c r="W7266" s="6" t="s">
        <v>12299</v>
      </c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</row>
    <row r="7267" spans="1:50" x14ac:dyDescent="0.3">
      <c r="A7267" s="6">
        <v>13163</v>
      </c>
      <c r="B7267" s="6" t="s">
        <v>25433</v>
      </c>
      <c r="C7267" s="6" t="s">
        <v>25434</v>
      </c>
      <c r="D7267" s="6">
        <v>5</v>
      </c>
      <c r="E7267" s="6">
        <v>40000</v>
      </c>
      <c r="F7267" s="6"/>
      <c r="G7267" s="6">
        <v>1000</v>
      </c>
      <c r="H7267" s="6">
        <v>150</v>
      </c>
      <c r="I7267" s="6"/>
      <c r="J7267" s="6">
        <v>9</v>
      </c>
      <c r="K7267" s="6">
        <v>0</v>
      </c>
      <c r="L7267" s="6" t="s">
        <v>14863</v>
      </c>
      <c r="M7267" s="6">
        <v>63</v>
      </c>
      <c r="N7267" s="6" t="e">
        <f>VLOOKUP(A7267,web_archive!D:AB,18,FALSE)</f>
        <v>#N/A</v>
      </c>
      <c r="O7267" s="6">
        <v>2</v>
      </c>
      <c r="P7267" s="6">
        <v>34</v>
      </c>
      <c r="Q7267" s="6">
        <v>3</v>
      </c>
      <c r="R7267" s="6">
        <v>70</v>
      </c>
      <c r="S7267" s="6">
        <v>1</v>
      </c>
      <c r="T7267" s="6">
        <v>18</v>
      </c>
      <c r="U7267" s="6" t="s">
        <v>12892</v>
      </c>
      <c r="V7267" s="6" t="s">
        <v>15270</v>
      </c>
      <c r="W7267" s="6" t="s">
        <v>12906</v>
      </c>
      <c r="X7267" s="6" t="s">
        <v>25435</v>
      </c>
      <c r="Y7267" s="6" t="s">
        <v>25436</v>
      </c>
      <c r="Z7267" s="6">
        <v>5</v>
      </c>
      <c r="AA7267" s="6" t="s">
        <v>12483</v>
      </c>
      <c r="AB7267" s="6" t="s">
        <v>12299</v>
      </c>
      <c r="AC7267" s="6" t="s">
        <v>12299</v>
      </c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</row>
    <row r="7268" spans="1:50" x14ac:dyDescent="0.3">
      <c r="A7268" s="6">
        <v>13164</v>
      </c>
      <c r="B7268" s="6" t="s">
        <v>25437</v>
      </c>
      <c r="C7268" s="6" t="s">
        <v>25434</v>
      </c>
      <c r="D7268" s="6">
        <v>5</v>
      </c>
      <c r="E7268" s="6">
        <v>40000</v>
      </c>
      <c r="F7268" s="6"/>
      <c r="G7268" s="6">
        <v>1000</v>
      </c>
      <c r="H7268" s="6">
        <v>150</v>
      </c>
      <c r="I7268" s="6"/>
      <c r="J7268" s="6">
        <v>9</v>
      </c>
      <c r="K7268" s="6">
        <v>1</v>
      </c>
      <c r="L7268" s="6" t="s">
        <v>14863</v>
      </c>
      <c r="M7268" s="6">
        <v>63</v>
      </c>
      <c r="N7268" s="6" t="e">
        <f>VLOOKUP(A7268,web_archive!D:AB,18,FALSE)</f>
        <v>#N/A</v>
      </c>
      <c r="O7268" s="6">
        <v>2</v>
      </c>
      <c r="P7268" s="6">
        <v>34</v>
      </c>
      <c r="Q7268" s="6">
        <v>3</v>
      </c>
      <c r="R7268" s="6">
        <v>70</v>
      </c>
      <c r="S7268" s="6">
        <v>1</v>
      </c>
      <c r="T7268" s="6">
        <v>18</v>
      </c>
      <c r="U7268" s="6" t="s">
        <v>12892</v>
      </c>
      <c r="V7268" s="6" t="s">
        <v>15270</v>
      </c>
      <c r="W7268" s="6" t="s">
        <v>12906</v>
      </c>
      <c r="X7268" s="6" t="s">
        <v>25435</v>
      </c>
      <c r="Y7268" s="6" t="s">
        <v>25436</v>
      </c>
      <c r="Z7268" s="6">
        <v>5</v>
      </c>
      <c r="AA7268" s="6" t="s">
        <v>12483</v>
      </c>
      <c r="AB7268" s="6" t="s">
        <v>12299</v>
      </c>
      <c r="AC7268" s="6" t="s">
        <v>12299</v>
      </c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</row>
    <row r="7269" spans="1:50" x14ac:dyDescent="0.3">
      <c r="A7269" s="6">
        <v>13165</v>
      </c>
      <c r="B7269" s="6" t="s">
        <v>25438</v>
      </c>
      <c r="C7269" s="6" t="s">
        <v>25439</v>
      </c>
      <c r="D7269" s="6">
        <v>5</v>
      </c>
      <c r="E7269" s="6">
        <v>56000</v>
      </c>
      <c r="F7269" s="6"/>
      <c r="G7269" s="6">
        <v>700</v>
      </c>
      <c r="H7269" s="6">
        <v>170</v>
      </c>
      <c r="I7269" s="6"/>
      <c r="J7269" s="6">
        <v>9</v>
      </c>
      <c r="K7269" s="6">
        <v>0</v>
      </c>
      <c r="L7269" s="6" t="s">
        <v>14863</v>
      </c>
      <c r="M7269" s="6">
        <v>63</v>
      </c>
      <c r="N7269" s="6" t="e">
        <f>VLOOKUP(A7269,web_archive!D:AB,18,FALSE)</f>
        <v>#N/A</v>
      </c>
      <c r="O7269" s="6">
        <v>2</v>
      </c>
      <c r="P7269" s="6">
        <v>34</v>
      </c>
      <c r="Q7269" s="6">
        <v>3</v>
      </c>
      <c r="R7269" s="6">
        <v>70</v>
      </c>
      <c r="S7269" s="6">
        <v>1</v>
      </c>
      <c r="T7269" s="6">
        <v>18</v>
      </c>
      <c r="U7269" s="6" t="s">
        <v>12892</v>
      </c>
      <c r="V7269" s="6" t="s">
        <v>15270</v>
      </c>
      <c r="W7269" s="6" t="s">
        <v>25440</v>
      </c>
      <c r="X7269" s="6" t="s">
        <v>16251</v>
      </c>
      <c r="Y7269" s="6" t="s">
        <v>25441</v>
      </c>
      <c r="Z7269" s="6" t="s">
        <v>12299</v>
      </c>
      <c r="AA7269" s="6" t="s">
        <v>12299</v>
      </c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</row>
    <row r="7270" spans="1:50" x14ac:dyDescent="0.3">
      <c r="A7270" s="6">
        <v>13166</v>
      </c>
      <c r="B7270" s="6" t="s">
        <v>25442</v>
      </c>
      <c r="C7270" s="6" t="s">
        <v>25439</v>
      </c>
      <c r="D7270" s="6">
        <v>5</v>
      </c>
      <c r="E7270" s="6">
        <v>56000</v>
      </c>
      <c r="F7270" s="6"/>
      <c r="G7270" s="6">
        <v>700</v>
      </c>
      <c r="H7270" s="6">
        <v>170</v>
      </c>
      <c r="I7270" s="6"/>
      <c r="J7270" s="6">
        <v>9</v>
      </c>
      <c r="K7270" s="6">
        <v>1</v>
      </c>
      <c r="L7270" s="6" t="s">
        <v>14863</v>
      </c>
      <c r="M7270" s="6">
        <v>63</v>
      </c>
      <c r="N7270" s="6" t="e">
        <f>VLOOKUP(A7270,web_archive!D:AB,18,FALSE)</f>
        <v>#N/A</v>
      </c>
      <c r="O7270" s="6">
        <v>2</v>
      </c>
      <c r="P7270" s="6">
        <v>34</v>
      </c>
      <c r="Q7270" s="6">
        <v>3</v>
      </c>
      <c r="R7270" s="6">
        <v>70</v>
      </c>
      <c r="S7270" s="6">
        <v>1</v>
      </c>
      <c r="T7270" s="6">
        <v>18</v>
      </c>
      <c r="U7270" s="6" t="s">
        <v>12892</v>
      </c>
      <c r="V7270" s="6" t="s">
        <v>15270</v>
      </c>
      <c r="W7270" s="6" t="s">
        <v>25440</v>
      </c>
      <c r="X7270" s="6" t="s">
        <v>16251</v>
      </c>
      <c r="Y7270" s="6" t="s">
        <v>25441</v>
      </c>
      <c r="Z7270" s="6" t="s">
        <v>12299</v>
      </c>
      <c r="AA7270" s="6" t="s">
        <v>12299</v>
      </c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</row>
    <row r="7271" spans="1:50" x14ac:dyDescent="0.3">
      <c r="A7271" s="6">
        <v>13167</v>
      </c>
      <c r="B7271" s="6" t="s">
        <v>25443</v>
      </c>
      <c r="C7271" s="6" t="s">
        <v>25444</v>
      </c>
      <c r="D7271" s="6">
        <v>5</v>
      </c>
      <c r="E7271" s="6">
        <v>72000</v>
      </c>
      <c r="F7271" s="6"/>
      <c r="G7271" s="6">
        <v>1300</v>
      </c>
      <c r="H7271" s="6">
        <v>200</v>
      </c>
      <c r="I7271" s="6"/>
      <c r="J7271" s="6">
        <v>9</v>
      </c>
      <c r="K7271" s="6">
        <v>0</v>
      </c>
      <c r="L7271" s="6" t="s">
        <v>14863</v>
      </c>
      <c r="M7271" s="6">
        <v>63</v>
      </c>
      <c r="N7271" s="6" t="e">
        <f>VLOOKUP(A7271,web_archive!D:AB,18,FALSE)</f>
        <v>#N/A</v>
      </c>
      <c r="O7271" s="6">
        <v>2</v>
      </c>
      <c r="P7271" s="6">
        <v>34</v>
      </c>
      <c r="Q7271" s="6">
        <v>4</v>
      </c>
      <c r="R7271" s="6">
        <v>70</v>
      </c>
      <c r="S7271" s="6">
        <v>1</v>
      </c>
      <c r="T7271" s="6">
        <v>20</v>
      </c>
      <c r="U7271" s="6" t="s">
        <v>25423</v>
      </c>
      <c r="V7271" s="6" t="s">
        <v>12651</v>
      </c>
      <c r="W7271" s="6" t="s">
        <v>25426</v>
      </c>
      <c r="X7271" s="6">
        <v>6</v>
      </c>
      <c r="Y7271" s="6" t="s">
        <v>12867</v>
      </c>
      <c r="Z7271" s="6" t="s">
        <v>25445</v>
      </c>
      <c r="AA7271" s="6" t="s">
        <v>12368</v>
      </c>
      <c r="AB7271" s="6" t="s">
        <v>12299</v>
      </c>
      <c r="AC7271" s="6" t="s">
        <v>12299</v>
      </c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</row>
    <row r="7272" spans="1:50" x14ac:dyDescent="0.3">
      <c r="A7272" s="6">
        <v>13168</v>
      </c>
      <c r="B7272" s="6" t="s">
        <v>25446</v>
      </c>
      <c r="C7272" s="6" t="s">
        <v>25447</v>
      </c>
      <c r="D7272" s="6">
        <v>5</v>
      </c>
      <c r="E7272" s="6">
        <v>76000</v>
      </c>
      <c r="F7272" s="6"/>
      <c r="G7272" s="6">
        <v>700</v>
      </c>
      <c r="H7272" s="6">
        <v>80</v>
      </c>
      <c r="I7272" s="6"/>
      <c r="J7272" s="6">
        <v>9</v>
      </c>
      <c r="K7272" s="6">
        <v>1</v>
      </c>
      <c r="L7272" s="6" t="s">
        <v>14863</v>
      </c>
      <c r="M7272" s="6">
        <v>63</v>
      </c>
      <c r="N7272" s="6" t="e">
        <f>VLOOKUP(A7272,web_archive!D:AB,18,FALSE)</f>
        <v>#N/A</v>
      </c>
      <c r="O7272" s="6">
        <v>2</v>
      </c>
      <c r="P7272" s="6">
        <v>34</v>
      </c>
      <c r="Q7272" s="6">
        <v>3</v>
      </c>
      <c r="R7272" s="6">
        <v>70</v>
      </c>
      <c r="S7272" s="6">
        <v>1</v>
      </c>
      <c r="T7272" s="6">
        <v>20</v>
      </c>
      <c r="U7272" s="6" t="s">
        <v>25423</v>
      </c>
      <c r="V7272" s="6" t="s">
        <v>16143</v>
      </c>
      <c r="W7272" s="6" t="s">
        <v>14194</v>
      </c>
      <c r="X7272" s="6" t="s">
        <v>12483</v>
      </c>
      <c r="Y7272" s="6" t="s">
        <v>12299</v>
      </c>
      <c r="Z7272" s="6" t="s">
        <v>12299</v>
      </c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</row>
    <row r="7273" spans="1:50" x14ac:dyDescent="0.3">
      <c r="A7273" s="6">
        <v>13169</v>
      </c>
      <c r="B7273" s="6" t="s">
        <v>25448</v>
      </c>
      <c r="C7273" s="6" t="s">
        <v>25447</v>
      </c>
      <c r="D7273" s="6">
        <v>5</v>
      </c>
      <c r="E7273" s="6">
        <v>76000</v>
      </c>
      <c r="F7273" s="6"/>
      <c r="G7273" s="6">
        <v>700</v>
      </c>
      <c r="H7273" s="6">
        <v>80</v>
      </c>
      <c r="I7273" s="6"/>
      <c r="J7273" s="6">
        <v>9</v>
      </c>
      <c r="K7273" s="6">
        <v>2</v>
      </c>
      <c r="L7273" s="6" t="s">
        <v>14863</v>
      </c>
      <c r="M7273" s="6">
        <v>63</v>
      </c>
      <c r="N7273" s="6" t="e">
        <f>VLOOKUP(A7273,web_archive!D:AB,18,FALSE)</f>
        <v>#N/A</v>
      </c>
      <c r="O7273" s="6">
        <v>2</v>
      </c>
      <c r="P7273" s="6">
        <v>34</v>
      </c>
      <c r="Q7273" s="6">
        <v>3</v>
      </c>
      <c r="R7273" s="6">
        <v>70</v>
      </c>
      <c r="S7273" s="6">
        <v>1</v>
      </c>
      <c r="T7273" s="6">
        <v>20</v>
      </c>
      <c r="U7273" s="6" t="s">
        <v>25423</v>
      </c>
      <c r="V7273" s="6" t="s">
        <v>16143</v>
      </c>
      <c r="W7273" s="6" t="s">
        <v>14194</v>
      </c>
      <c r="X7273" s="6" t="s">
        <v>12483</v>
      </c>
      <c r="Y7273" s="6" t="s">
        <v>12299</v>
      </c>
      <c r="Z7273" s="6" t="s">
        <v>12299</v>
      </c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</row>
    <row r="7274" spans="1:50" x14ac:dyDescent="0.3">
      <c r="A7274" s="6">
        <v>13170</v>
      </c>
      <c r="B7274" s="6" t="s">
        <v>6048</v>
      </c>
      <c r="C7274" s="6" t="s">
        <v>6049</v>
      </c>
      <c r="D7274" s="6">
        <v>5</v>
      </c>
      <c r="E7274" s="6">
        <v>20</v>
      </c>
      <c r="F7274" s="6"/>
      <c r="G7274" s="6">
        <v>770</v>
      </c>
      <c r="H7274" s="6">
        <v>138</v>
      </c>
      <c r="I7274" s="6"/>
      <c r="J7274" s="6">
        <v>9</v>
      </c>
      <c r="K7274" s="6">
        <v>2</v>
      </c>
      <c r="L7274" s="6" t="s">
        <v>14863</v>
      </c>
      <c r="M7274" s="6">
        <v>63</v>
      </c>
      <c r="N7274" s="6" t="str">
        <f>VLOOKUP(A7274,web_archive!D:AB,18,FALSE)</f>
        <v>Normal / Upper / Baby</v>
      </c>
      <c r="O7274" s="6">
        <v>2</v>
      </c>
      <c r="P7274" s="6">
        <v>34</v>
      </c>
      <c r="Q7274" s="6">
        <v>3</v>
      </c>
      <c r="R7274" s="6">
        <v>70</v>
      </c>
      <c r="S7274" s="6">
        <v>1</v>
      </c>
      <c r="T7274" s="6">
        <v>18</v>
      </c>
      <c r="U7274" s="6" t="s">
        <v>12892</v>
      </c>
      <c r="V7274" s="6" t="s">
        <v>15905</v>
      </c>
      <c r="W7274" s="6" t="s">
        <v>15562</v>
      </c>
      <c r="X7274" s="6" t="s">
        <v>13639</v>
      </c>
      <c r="Y7274" s="6" t="s">
        <v>12299</v>
      </c>
      <c r="Z7274" s="6" t="s">
        <v>12299</v>
      </c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</row>
    <row r="7275" spans="1:50" x14ac:dyDescent="0.3">
      <c r="A7275" s="6">
        <v>13171</v>
      </c>
      <c r="B7275" s="6" t="s">
        <v>1014</v>
      </c>
      <c r="C7275" s="6" t="s">
        <v>1015</v>
      </c>
      <c r="D7275" s="6">
        <v>5</v>
      </c>
      <c r="E7275" s="6">
        <v>0</v>
      </c>
      <c r="F7275" s="6"/>
      <c r="G7275" s="6">
        <v>0</v>
      </c>
      <c r="H7275" s="6">
        <v>50</v>
      </c>
      <c r="I7275" s="6"/>
      <c r="J7275" s="6">
        <v>9</v>
      </c>
      <c r="K7275" s="6">
        <v>0</v>
      </c>
      <c r="L7275" s="6" t="s">
        <v>14863</v>
      </c>
      <c r="M7275" s="6">
        <v>63</v>
      </c>
      <c r="N7275" s="6" t="str">
        <f>VLOOKUP(A7275,web_archive!D:AB,18,FALSE)</f>
        <v>Normal / Upper / Baby</v>
      </c>
      <c r="O7275" s="6">
        <v>2</v>
      </c>
      <c r="P7275" s="6">
        <v>34</v>
      </c>
      <c r="Q7275" s="6">
        <v>3</v>
      </c>
      <c r="R7275" s="6">
        <v>80</v>
      </c>
      <c r="S7275" s="6">
        <v>1</v>
      </c>
      <c r="T7275" s="6">
        <v>18</v>
      </c>
      <c r="U7275" s="6" t="s">
        <v>12858</v>
      </c>
      <c r="V7275" s="6" t="s">
        <v>17714</v>
      </c>
      <c r="W7275" s="6" t="s">
        <v>15270</v>
      </c>
      <c r="X7275" s="6" t="s">
        <v>13100</v>
      </c>
      <c r="Y7275" s="6" t="s">
        <v>12549</v>
      </c>
      <c r="Z7275" s="6" t="s">
        <v>12988</v>
      </c>
      <c r="AA7275" s="6" t="s">
        <v>12551</v>
      </c>
      <c r="AB7275" s="6" t="s">
        <v>25449</v>
      </c>
      <c r="AC7275" s="6" t="s">
        <v>25436</v>
      </c>
      <c r="AD7275" s="6" t="s">
        <v>25450</v>
      </c>
      <c r="AE7275" s="6" t="s">
        <v>12549</v>
      </c>
      <c r="AF7275" s="6" t="s">
        <v>12695</v>
      </c>
      <c r="AG7275" s="6" t="s">
        <v>12551</v>
      </c>
      <c r="AH7275" s="6" t="s">
        <v>12696</v>
      </c>
      <c r="AI7275" s="6" t="s">
        <v>12368</v>
      </c>
      <c r="AJ7275" s="6" t="s">
        <v>12299</v>
      </c>
      <c r="AK7275" s="6" t="s">
        <v>12299</v>
      </c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</row>
    <row r="7276" spans="1:50" x14ac:dyDescent="0.3">
      <c r="A7276" s="6">
        <v>13172</v>
      </c>
      <c r="B7276" s="6" t="s">
        <v>945</v>
      </c>
      <c r="C7276" s="6" t="s">
        <v>946</v>
      </c>
      <c r="D7276" s="6">
        <v>5</v>
      </c>
      <c r="E7276" s="6">
        <v>0</v>
      </c>
      <c r="F7276" s="6"/>
      <c r="G7276" s="6">
        <v>0</v>
      </c>
      <c r="H7276" s="6">
        <v>80</v>
      </c>
      <c r="I7276" s="6"/>
      <c r="J7276" s="6">
        <v>9</v>
      </c>
      <c r="K7276" s="6">
        <v>0</v>
      </c>
      <c r="L7276" s="6" t="s">
        <v>14863</v>
      </c>
      <c r="M7276" s="6">
        <v>63</v>
      </c>
      <c r="N7276" s="6" t="str">
        <f>VLOOKUP(A7276,web_archive!D:AB,18,FALSE)</f>
        <v>Normal / Upper / Baby</v>
      </c>
      <c r="O7276" s="6">
        <v>2</v>
      </c>
      <c r="P7276" s="6">
        <v>34</v>
      </c>
      <c r="Q7276" s="6">
        <v>3</v>
      </c>
      <c r="R7276" s="6">
        <v>80</v>
      </c>
      <c r="S7276" s="6">
        <v>1</v>
      </c>
      <c r="T7276" s="6">
        <v>19</v>
      </c>
      <c r="U7276" s="6" t="s">
        <v>12858</v>
      </c>
      <c r="V7276" s="6" t="s">
        <v>12692</v>
      </c>
      <c r="W7276" s="6" t="s">
        <v>12549</v>
      </c>
      <c r="X7276" s="6" t="s">
        <v>13598</v>
      </c>
      <c r="Y7276" s="6" t="s">
        <v>12551</v>
      </c>
      <c r="Z7276" s="6" t="s">
        <v>25339</v>
      </c>
      <c r="AA7276" s="6" t="s">
        <v>12549</v>
      </c>
      <c r="AB7276" s="6" t="s">
        <v>12695</v>
      </c>
      <c r="AC7276" s="6" t="s">
        <v>12551</v>
      </c>
      <c r="AD7276" s="6" t="s">
        <v>25451</v>
      </c>
      <c r="AE7276" s="6" t="s">
        <v>25452</v>
      </c>
      <c r="AF7276" s="6">
        <v>120</v>
      </c>
      <c r="AG7276" s="6" t="s">
        <v>17590</v>
      </c>
      <c r="AH7276" s="6">
        <v>10</v>
      </c>
      <c r="AI7276" s="6">
        <v>6000</v>
      </c>
      <c r="AJ7276" s="6" t="s">
        <v>12682</v>
      </c>
      <c r="AK7276" s="6" t="s">
        <v>25453</v>
      </c>
      <c r="AL7276" s="6" t="s">
        <v>12368</v>
      </c>
      <c r="AM7276" s="6" t="s">
        <v>12299</v>
      </c>
      <c r="AN7276" s="6" t="s">
        <v>12299</v>
      </c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</row>
    <row r="7277" spans="1:50" x14ac:dyDescent="0.3">
      <c r="A7277" s="6">
        <v>13173</v>
      </c>
      <c r="B7277" s="6" t="s">
        <v>1019</v>
      </c>
      <c r="C7277" s="6" t="s">
        <v>1020</v>
      </c>
      <c r="D7277" s="6">
        <v>5</v>
      </c>
      <c r="E7277" s="6">
        <v>0</v>
      </c>
      <c r="F7277" s="6"/>
      <c r="G7277" s="6">
        <v>0</v>
      </c>
      <c r="H7277" s="6">
        <v>100</v>
      </c>
      <c r="I7277" s="6"/>
      <c r="J7277" s="6">
        <v>9</v>
      </c>
      <c r="K7277" s="6">
        <v>0</v>
      </c>
      <c r="L7277" s="6" t="s">
        <v>14863</v>
      </c>
      <c r="M7277" s="6">
        <v>63</v>
      </c>
      <c r="N7277" s="6" t="str">
        <f>VLOOKUP(A7277,web_archive!D:AB,18,FALSE)</f>
        <v>Normal / Upper / Baby</v>
      </c>
      <c r="O7277" s="6">
        <v>2</v>
      </c>
      <c r="P7277" s="6">
        <v>34</v>
      </c>
      <c r="Q7277" s="6">
        <v>3</v>
      </c>
      <c r="R7277" s="6">
        <v>80</v>
      </c>
      <c r="S7277" s="6">
        <v>1</v>
      </c>
      <c r="T7277" s="6">
        <v>20</v>
      </c>
      <c r="U7277" s="6" t="s">
        <v>12858</v>
      </c>
      <c r="V7277" s="6" t="s">
        <v>25454</v>
      </c>
      <c r="W7277" s="6" t="s">
        <v>12904</v>
      </c>
      <c r="X7277" s="6" t="s">
        <v>12549</v>
      </c>
      <c r="Y7277" s="6" t="s">
        <v>12693</v>
      </c>
      <c r="Z7277" s="6" t="s">
        <v>12551</v>
      </c>
      <c r="AA7277" s="6" t="s">
        <v>12694</v>
      </c>
      <c r="AB7277" s="6" t="s">
        <v>12549</v>
      </c>
      <c r="AC7277" s="6" t="s">
        <v>12695</v>
      </c>
      <c r="AD7277" s="6" t="s">
        <v>12551</v>
      </c>
      <c r="AE7277" s="6" t="s">
        <v>25451</v>
      </c>
      <c r="AF7277" s="6" t="s">
        <v>25452</v>
      </c>
      <c r="AG7277" s="6">
        <v>100</v>
      </c>
      <c r="AH7277" s="6" t="s">
        <v>17590</v>
      </c>
      <c r="AI7277" s="6">
        <v>30</v>
      </c>
      <c r="AJ7277" s="6">
        <v>6000</v>
      </c>
      <c r="AK7277" s="6" t="s">
        <v>12682</v>
      </c>
      <c r="AL7277" s="6" t="s">
        <v>25453</v>
      </c>
      <c r="AM7277" s="6" t="s">
        <v>12368</v>
      </c>
      <c r="AN7277" s="6" t="s">
        <v>12299</v>
      </c>
      <c r="AO7277" s="6" t="s">
        <v>12299</v>
      </c>
      <c r="AP7277" s="6"/>
      <c r="AQ7277" s="6"/>
      <c r="AR7277" s="6"/>
      <c r="AS7277" s="6"/>
      <c r="AT7277" s="6"/>
      <c r="AU7277" s="6"/>
      <c r="AV7277" s="6"/>
      <c r="AW7277" s="6"/>
      <c r="AX7277" s="6"/>
    </row>
    <row r="7278" spans="1:50" x14ac:dyDescent="0.3">
      <c r="A7278" s="6">
        <v>13174</v>
      </c>
      <c r="B7278" s="6" t="s">
        <v>990</v>
      </c>
      <c r="C7278" s="6" t="s">
        <v>991</v>
      </c>
      <c r="D7278" s="6">
        <v>5</v>
      </c>
      <c r="E7278" s="6">
        <v>0</v>
      </c>
      <c r="F7278" s="6"/>
      <c r="G7278" s="6">
        <v>0</v>
      </c>
      <c r="H7278" s="6">
        <v>300</v>
      </c>
      <c r="I7278" s="6"/>
      <c r="J7278" s="6">
        <v>9</v>
      </c>
      <c r="K7278" s="6">
        <v>0</v>
      </c>
      <c r="L7278" s="6" t="s">
        <v>14863</v>
      </c>
      <c r="M7278" s="6">
        <v>63</v>
      </c>
      <c r="N7278" s="6" t="str">
        <f>VLOOKUP(A7278,web_archive!D:AB,18,FALSE)</f>
        <v>Normal / Upper / Baby</v>
      </c>
      <c r="O7278" s="6">
        <v>2</v>
      </c>
      <c r="P7278" s="6">
        <v>34</v>
      </c>
      <c r="Q7278" s="6">
        <v>3</v>
      </c>
      <c r="R7278" s="6">
        <v>80</v>
      </c>
      <c r="S7278" s="6">
        <v>1</v>
      </c>
      <c r="T7278" s="6">
        <v>21</v>
      </c>
      <c r="U7278" s="6" t="s">
        <v>12858</v>
      </c>
      <c r="V7278" s="6" t="s">
        <v>25454</v>
      </c>
      <c r="W7278" s="6" t="s">
        <v>12904</v>
      </c>
      <c r="X7278" s="6" t="s">
        <v>12549</v>
      </c>
      <c r="Y7278" s="6" t="s">
        <v>12693</v>
      </c>
      <c r="Z7278" s="6" t="s">
        <v>12551</v>
      </c>
      <c r="AA7278" s="6" t="s">
        <v>12694</v>
      </c>
      <c r="AB7278" s="6" t="s">
        <v>12549</v>
      </c>
      <c r="AC7278" s="6" t="s">
        <v>12695</v>
      </c>
      <c r="AD7278" s="6" t="s">
        <v>12551</v>
      </c>
      <c r="AE7278" s="6" t="s">
        <v>25451</v>
      </c>
      <c r="AF7278" s="6" t="s">
        <v>25455</v>
      </c>
      <c r="AG7278" s="6">
        <v>120</v>
      </c>
      <c r="AH7278" s="6" t="s">
        <v>17590</v>
      </c>
      <c r="AI7278" s="6">
        <v>30</v>
      </c>
      <c r="AJ7278" s="6">
        <v>9000</v>
      </c>
      <c r="AK7278" s="6" t="s">
        <v>12682</v>
      </c>
      <c r="AL7278" s="6" t="s">
        <v>25453</v>
      </c>
      <c r="AM7278" s="6" t="s">
        <v>12368</v>
      </c>
      <c r="AN7278" s="6" t="s">
        <v>12299</v>
      </c>
      <c r="AO7278" s="6" t="s">
        <v>12299</v>
      </c>
      <c r="AP7278" s="6"/>
      <c r="AQ7278" s="6"/>
      <c r="AR7278" s="6"/>
      <c r="AS7278" s="6"/>
      <c r="AT7278" s="6"/>
      <c r="AU7278" s="6"/>
      <c r="AV7278" s="6"/>
      <c r="AW7278" s="6"/>
      <c r="AX7278" s="6"/>
    </row>
    <row r="7279" spans="1:50" x14ac:dyDescent="0.3">
      <c r="A7279" s="6">
        <v>13175</v>
      </c>
      <c r="B7279" s="6" t="s">
        <v>25456</v>
      </c>
      <c r="C7279" s="6" t="s">
        <v>6049</v>
      </c>
      <c r="D7279" s="6">
        <v>5</v>
      </c>
      <c r="E7279" s="6">
        <v>20</v>
      </c>
      <c r="F7279" s="6"/>
      <c r="G7279" s="6">
        <v>0</v>
      </c>
      <c r="H7279" s="6">
        <v>170</v>
      </c>
      <c r="I7279" s="6"/>
      <c r="J7279" s="6">
        <v>9</v>
      </c>
      <c r="K7279" s="6">
        <v>0</v>
      </c>
      <c r="L7279" s="6" t="s">
        <v>14863</v>
      </c>
      <c r="M7279" s="6">
        <v>63</v>
      </c>
      <c r="N7279" s="6" t="e">
        <f>VLOOKUP(A7279,web_archive!D:AB,18,FALSE)</f>
        <v>#N/A</v>
      </c>
      <c r="O7279" s="6">
        <v>2</v>
      </c>
      <c r="P7279" s="6">
        <v>34</v>
      </c>
      <c r="Q7279" s="6">
        <v>3</v>
      </c>
      <c r="R7279" s="6">
        <v>1</v>
      </c>
      <c r="S7279" s="6">
        <v>0</v>
      </c>
      <c r="T7279" s="6">
        <v>18</v>
      </c>
      <c r="U7279" s="6" t="s">
        <v>12892</v>
      </c>
      <c r="V7279" s="6" t="s">
        <v>15905</v>
      </c>
      <c r="W7279" s="6" t="s">
        <v>15562</v>
      </c>
      <c r="X7279" s="6" t="s">
        <v>25457</v>
      </c>
      <c r="Y7279" s="6" t="s">
        <v>12675</v>
      </c>
      <c r="Z7279" s="6" t="s">
        <v>12749</v>
      </c>
      <c r="AA7279" s="6" t="s">
        <v>12299</v>
      </c>
      <c r="AB7279" s="6" t="s">
        <v>12299</v>
      </c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</row>
    <row r="7280" spans="1:50" x14ac:dyDescent="0.3">
      <c r="A7280" s="6">
        <v>13176</v>
      </c>
      <c r="B7280" s="6" t="s">
        <v>25458</v>
      </c>
      <c r="C7280" s="6" t="s">
        <v>25459</v>
      </c>
      <c r="D7280" s="6">
        <v>5</v>
      </c>
      <c r="E7280" s="6">
        <v>0</v>
      </c>
      <c r="F7280" s="6"/>
      <c r="G7280" s="6">
        <v>0</v>
      </c>
      <c r="H7280" s="6">
        <v>90</v>
      </c>
      <c r="I7280" s="6"/>
      <c r="J7280" s="6">
        <v>9</v>
      </c>
      <c r="K7280" s="6">
        <v>0</v>
      </c>
      <c r="L7280" s="6" t="s">
        <v>14863</v>
      </c>
      <c r="M7280" s="6">
        <v>63</v>
      </c>
      <c r="N7280" s="6" t="e">
        <f>VLOOKUP(A7280,web_archive!D:AB,18,FALSE)</f>
        <v>#N/A</v>
      </c>
      <c r="O7280" s="6">
        <v>2</v>
      </c>
      <c r="P7280" s="6">
        <v>34</v>
      </c>
      <c r="Q7280" s="6">
        <v>4</v>
      </c>
      <c r="R7280" s="6">
        <v>80</v>
      </c>
      <c r="S7280" s="6">
        <v>1</v>
      </c>
      <c r="T7280" s="6">
        <v>18</v>
      </c>
      <c r="U7280" s="6" t="s">
        <v>12570</v>
      </c>
      <c r="V7280" s="6" t="s">
        <v>12549</v>
      </c>
      <c r="W7280" s="6" t="s">
        <v>12988</v>
      </c>
      <c r="X7280" s="6" t="s">
        <v>12551</v>
      </c>
      <c r="Y7280" s="6" t="s">
        <v>12989</v>
      </c>
      <c r="Z7280" s="6" t="s">
        <v>12549</v>
      </c>
      <c r="AA7280" s="6" t="s">
        <v>12695</v>
      </c>
      <c r="AB7280" s="6" t="s">
        <v>12551</v>
      </c>
      <c r="AC7280" s="6" t="s">
        <v>14170</v>
      </c>
      <c r="AD7280" s="6" t="s">
        <v>25460</v>
      </c>
      <c r="AE7280" s="6" t="s">
        <v>25461</v>
      </c>
      <c r="AF7280" s="6" t="s">
        <v>12725</v>
      </c>
      <c r="AG7280" s="6" t="s">
        <v>12549</v>
      </c>
      <c r="AH7280" s="6" t="s">
        <v>12726</v>
      </c>
      <c r="AI7280" s="6" t="s">
        <v>12909</v>
      </c>
      <c r="AJ7280" s="6" t="s">
        <v>12910</v>
      </c>
      <c r="AK7280" s="6" t="s">
        <v>12551</v>
      </c>
      <c r="AL7280" s="6" t="s">
        <v>12726</v>
      </c>
      <c r="AM7280" s="6" t="s">
        <v>12909</v>
      </c>
      <c r="AN7280" s="6" t="s">
        <v>12911</v>
      </c>
      <c r="AO7280" s="6" t="s">
        <v>12549</v>
      </c>
      <c r="AP7280" s="6" t="s">
        <v>12730</v>
      </c>
      <c r="AQ7280" s="6" t="s">
        <v>12551</v>
      </c>
      <c r="AR7280" s="6" t="s">
        <v>14157</v>
      </c>
      <c r="AS7280" s="6" t="s">
        <v>25436</v>
      </c>
      <c r="AT7280" s="6" t="s">
        <v>25462</v>
      </c>
      <c r="AU7280" s="6" t="s">
        <v>25436</v>
      </c>
      <c r="AV7280" s="6" t="s">
        <v>25463</v>
      </c>
      <c r="AW7280" s="6" t="s">
        <v>12299</v>
      </c>
      <c r="AX7280" s="6" t="s">
        <v>12299</v>
      </c>
    </row>
    <row r="7281" spans="1:56" x14ac:dyDescent="0.3">
      <c r="A7281" s="6">
        <v>13177</v>
      </c>
      <c r="B7281" s="6" t="s">
        <v>25464</v>
      </c>
      <c r="C7281" s="6" t="s">
        <v>25465</v>
      </c>
      <c r="D7281" s="6">
        <v>5</v>
      </c>
      <c r="E7281" s="6">
        <v>0</v>
      </c>
      <c r="F7281" s="6"/>
      <c r="G7281" s="6">
        <v>0</v>
      </c>
      <c r="H7281" s="6">
        <v>90</v>
      </c>
      <c r="I7281" s="6"/>
      <c r="J7281" s="6">
        <v>9</v>
      </c>
      <c r="K7281" s="6">
        <v>0</v>
      </c>
      <c r="L7281" s="6" t="s">
        <v>14863</v>
      </c>
      <c r="M7281" s="6">
        <v>63</v>
      </c>
      <c r="N7281" s="6" t="e">
        <f>VLOOKUP(A7281,web_archive!D:AB,18,FALSE)</f>
        <v>#N/A</v>
      </c>
      <c r="O7281" s="6">
        <v>2</v>
      </c>
      <c r="P7281" s="6">
        <v>34</v>
      </c>
      <c r="Q7281" s="6">
        <v>4</v>
      </c>
      <c r="R7281" s="6">
        <v>80</v>
      </c>
      <c r="S7281" s="6">
        <v>1</v>
      </c>
      <c r="T7281" s="6">
        <v>19</v>
      </c>
      <c r="U7281" s="6" t="s">
        <v>12570</v>
      </c>
      <c r="V7281" s="6" t="s">
        <v>12549</v>
      </c>
      <c r="W7281" s="6" t="s">
        <v>13598</v>
      </c>
      <c r="X7281" s="6" t="s">
        <v>12551</v>
      </c>
      <c r="Y7281" s="6" t="s">
        <v>25339</v>
      </c>
      <c r="Z7281" s="6" t="s">
        <v>12549</v>
      </c>
      <c r="AA7281" s="6" t="s">
        <v>12695</v>
      </c>
      <c r="AB7281" s="6" t="s">
        <v>12551</v>
      </c>
      <c r="AC7281" s="6" t="s">
        <v>14170</v>
      </c>
      <c r="AD7281" s="6" t="s">
        <v>25460</v>
      </c>
      <c r="AE7281" s="6" t="s">
        <v>25461</v>
      </c>
      <c r="AF7281" s="6" t="s">
        <v>12725</v>
      </c>
      <c r="AG7281" s="6" t="s">
        <v>12549</v>
      </c>
      <c r="AH7281" s="6" t="s">
        <v>25466</v>
      </c>
      <c r="AI7281" s="6" t="s">
        <v>25467</v>
      </c>
      <c r="AJ7281" s="6" t="s">
        <v>12910</v>
      </c>
      <c r="AK7281" s="6" t="s">
        <v>12551</v>
      </c>
      <c r="AL7281" s="6" t="s">
        <v>25466</v>
      </c>
      <c r="AM7281" s="6" t="s">
        <v>25467</v>
      </c>
      <c r="AN7281" s="6" t="s">
        <v>12911</v>
      </c>
      <c r="AO7281" s="6" t="s">
        <v>12549</v>
      </c>
      <c r="AP7281" s="6" t="s">
        <v>12730</v>
      </c>
      <c r="AQ7281" s="6" t="s">
        <v>12551</v>
      </c>
      <c r="AR7281" s="6" t="s">
        <v>25468</v>
      </c>
      <c r="AS7281" s="6" t="s">
        <v>12675</v>
      </c>
      <c r="AT7281" s="6" t="s">
        <v>25469</v>
      </c>
      <c r="AU7281" s="6" t="s">
        <v>12299</v>
      </c>
      <c r="AV7281" s="6" t="s">
        <v>12299</v>
      </c>
      <c r="AW7281" s="6"/>
      <c r="AX7281" s="6"/>
      <c r="AY7281" s="6"/>
      <c r="AZ7281" s="6"/>
      <c r="BA7281" s="6"/>
      <c r="BB7281" s="6"/>
      <c r="BC7281" s="6"/>
      <c r="BD7281" s="6"/>
    </row>
    <row r="7282" spans="1:56" x14ac:dyDescent="0.3">
      <c r="A7282" s="6">
        <v>13178</v>
      </c>
      <c r="B7282" s="6" t="s">
        <v>25470</v>
      </c>
      <c r="C7282" s="6" t="s">
        <v>25471</v>
      </c>
      <c r="D7282" s="6">
        <v>5</v>
      </c>
      <c r="E7282" s="6">
        <v>0</v>
      </c>
      <c r="F7282" s="6"/>
      <c r="G7282" s="6">
        <v>0</v>
      </c>
      <c r="H7282" s="6">
        <v>110</v>
      </c>
      <c r="I7282" s="6"/>
      <c r="J7282" s="6">
        <v>9</v>
      </c>
      <c r="K7282" s="6">
        <v>0</v>
      </c>
      <c r="L7282" s="6" t="s">
        <v>14863</v>
      </c>
      <c r="M7282" s="6">
        <v>63</v>
      </c>
      <c r="N7282" s="6" t="e">
        <f>VLOOKUP(A7282,web_archive!D:AB,18,FALSE)</f>
        <v>#N/A</v>
      </c>
      <c r="O7282" s="6">
        <v>2</v>
      </c>
      <c r="P7282" s="6">
        <v>34</v>
      </c>
      <c r="Q7282" s="6">
        <v>4</v>
      </c>
      <c r="R7282" s="6">
        <v>80</v>
      </c>
      <c r="S7282" s="6">
        <v>1</v>
      </c>
      <c r="T7282" s="6">
        <v>20</v>
      </c>
      <c r="U7282" s="6" t="s">
        <v>12570</v>
      </c>
      <c r="V7282" s="6" t="s">
        <v>12549</v>
      </c>
      <c r="W7282" s="6" t="s">
        <v>12693</v>
      </c>
      <c r="X7282" s="6" t="s">
        <v>12551</v>
      </c>
      <c r="Y7282" s="6" t="s">
        <v>12694</v>
      </c>
      <c r="Z7282" s="6" t="s">
        <v>12549</v>
      </c>
      <c r="AA7282" s="6" t="s">
        <v>12695</v>
      </c>
      <c r="AB7282" s="6" t="s">
        <v>12551</v>
      </c>
      <c r="AC7282" s="6" t="s">
        <v>25472</v>
      </c>
      <c r="AD7282" s="6" t="s">
        <v>14557</v>
      </c>
      <c r="AE7282" s="6" t="s">
        <v>25460</v>
      </c>
      <c r="AF7282" s="6" t="s">
        <v>25461</v>
      </c>
      <c r="AG7282" s="6" t="s">
        <v>12725</v>
      </c>
      <c r="AH7282" s="6" t="s">
        <v>12549</v>
      </c>
      <c r="AI7282" s="6" t="s">
        <v>25466</v>
      </c>
      <c r="AJ7282" s="6" t="s">
        <v>25467</v>
      </c>
      <c r="AK7282" s="6" t="s">
        <v>12910</v>
      </c>
      <c r="AL7282" s="6" t="s">
        <v>12551</v>
      </c>
      <c r="AM7282" s="6" t="s">
        <v>25466</v>
      </c>
      <c r="AN7282" s="6" t="s">
        <v>25467</v>
      </c>
      <c r="AO7282" s="6" t="s">
        <v>12911</v>
      </c>
      <c r="AP7282" s="6" t="s">
        <v>12549</v>
      </c>
      <c r="AQ7282" s="6" t="s">
        <v>12730</v>
      </c>
      <c r="AR7282" s="6" t="s">
        <v>12551</v>
      </c>
      <c r="AS7282" s="6" t="s">
        <v>25473</v>
      </c>
      <c r="AT7282" s="6" t="s">
        <v>25426</v>
      </c>
      <c r="AU7282" s="6" t="s">
        <v>25474</v>
      </c>
      <c r="AV7282" s="6" t="s">
        <v>25426</v>
      </c>
      <c r="AW7282" s="6" t="s">
        <v>12620</v>
      </c>
      <c r="AX7282" s="6" t="s">
        <v>25475</v>
      </c>
      <c r="AY7282" s="6" t="s">
        <v>12299</v>
      </c>
      <c r="AZ7282" s="6" t="s">
        <v>12299</v>
      </c>
      <c r="BA7282" s="6"/>
      <c r="BB7282" s="6"/>
      <c r="BC7282" s="6"/>
      <c r="BD7282" s="6"/>
    </row>
    <row r="7283" spans="1:56" x14ac:dyDescent="0.3">
      <c r="A7283" s="6">
        <v>13179</v>
      </c>
      <c r="B7283" s="6" t="s">
        <v>25476</v>
      </c>
      <c r="C7283" s="6" t="s">
        <v>25477</v>
      </c>
      <c r="D7283" s="6">
        <v>5</v>
      </c>
      <c r="E7283" s="6">
        <v>0</v>
      </c>
      <c r="F7283" s="6"/>
      <c r="G7283" s="6">
        <v>0</v>
      </c>
      <c r="H7283" s="6">
        <v>330</v>
      </c>
      <c r="I7283" s="6"/>
      <c r="J7283" s="6">
        <v>9</v>
      </c>
      <c r="K7283" s="6">
        <v>0</v>
      </c>
      <c r="L7283" s="6" t="s">
        <v>14863</v>
      </c>
      <c r="M7283" s="6">
        <v>63</v>
      </c>
      <c r="N7283" s="6" t="e">
        <f>VLOOKUP(A7283,web_archive!D:AB,18,FALSE)</f>
        <v>#N/A</v>
      </c>
      <c r="O7283" s="6">
        <v>2</v>
      </c>
      <c r="P7283" s="6">
        <v>34</v>
      </c>
      <c r="Q7283" s="6">
        <v>4</v>
      </c>
      <c r="R7283" s="6">
        <v>80</v>
      </c>
      <c r="S7283" s="6">
        <v>1</v>
      </c>
      <c r="T7283" s="6">
        <v>21</v>
      </c>
      <c r="U7283" s="6" t="s">
        <v>12570</v>
      </c>
      <c r="V7283" s="6" t="s">
        <v>12549</v>
      </c>
      <c r="W7283" s="6" t="s">
        <v>13598</v>
      </c>
      <c r="X7283" s="6" t="s">
        <v>12551</v>
      </c>
      <c r="Y7283" s="6" t="s">
        <v>25339</v>
      </c>
      <c r="Z7283" s="6" t="s">
        <v>12549</v>
      </c>
      <c r="AA7283" s="6" t="s">
        <v>12695</v>
      </c>
      <c r="AB7283" s="6" t="s">
        <v>12551</v>
      </c>
      <c r="AC7283" s="6" t="s">
        <v>14170</v>
      </c>
      <c r="AD7283" s="6" t="s">
        <v>25460</v>
      </c>
      <c r="AE7283" s="6" t="s">
        <v>25461</v>
      </c>
      <c r="AF7283" s="6" t="s">
        <v>12725</v>
      </c>
      <c r="AG7283" s="6" t="s">
        <v>12549</v>
      </c>
      <c r="AH7283" s="6" t="s">
        <v>25466</v>
      </c>
      <c r="AI7283" s="6" t="s">
        <v>25467</v>
      </c>
      <c r="AJ7283" s="6" t="s">
        <v>12910</v>
      </c>
      <c r="AK7283" s="6" t="s">
        <v>12551</v>
      </c>
      <c r="AL7283" s="6" t="s">
        <v>25466</v>
      </c>
      <c r="AM7283" s="6" t="s">
        <v>25467</v>
      </c>
      <c r="AN7283" s="6" t="s">
        <v>12911</v>
      </c>
      <c r="AO7283" s="6" t="s">
        <v>12549</v>
      </c>
      <c r="AP7283" s="6" t="s">
        <v>12730</v>
      </c>
      <c r="AQ7283" s="6" t="s">
        <v>12551</v>
      </c>
      <c r="AR7283" s="6" t="s">
        <v>25473</v>
      </c>
      <c r="AS7283" s="6" t="s">
        <v>25478</v>
      </c>
      <c r="AT7283" s="6" t="s">
        <v>25474</v>
      </c>
      <c r="AU7283" s="6" t="s">
        <v>25426</v>
      </c>
      <c r="AV7283" s="6" t="s">
        <v>12620</v>
      </c>
      <c r="AW7283" s="6" t="s">
        <v>25479</v>
      </c>
      <c r="AX7283" s="6" t="s">
        <v>13353</v>
      </c>
      <c r="AY7283" s="6">
        <v>200</v>
      </c>
      <c r="AZ7283" s="6">
        <v>20000</v>
      </c>
      <c r="BA7283" s="6" t="s">
        <v>12682</v>
      </c>
      <c r="BB7283" s="6" t="s">
        <v>25480</v>
      </c>
      <c r="BC7283" s="6" t="s">
        <v>12299</v>
      </c>
      <c r="BD7283" s="6" t="s">
        <v>12299</v>
      </c>
    </row>
    <row r="7284" spans="1:56" x14ac:dyDescent="0.3">
      <c r="A7284" s="6">
        <v>13180</v>
      </c>
      <c r="B7284" s="6" t="s">
        <v>25481</v>
      </c>
      <c r="C7284" s="6" t="s">
        <v>25482</v>
      </c>
      <c r="D7284" s="6">
        <v>5</v>
      </c>
      <c r="E7284" s="6">
        <v>0</v>
      </c>
      <c r="F7284" s="6"/>
      <c r="G7284" s="6">
        <v>500</v>
      </c>
      <c r="H7284" s="6">
        <v>50</v>
      </c>
      <c r="I7284" s="6"/>
      <c r="J7284" s="6">
        <v>9</v>
      </c>
      <c r="K7284" s="6">
        <v>3</v>
      </c>
      <c r="L7284" s="6" t="s">
        <v>14863</v>
      </c>
      <c r="M7284" s="6">
        <v>1</v>
      </c>
      <c r="N7284" s="6" t="e">
        <f>VLOOKUP(A7284,web_archive!D:AB,18,FALSE)</f>
        <v>#N/A</v>
      </c>
      <c r="O7284" s="6">
        <v>2</v>
      </c>
      <c r="P7284" s="6">
        <v>34</v>
      </c>
      <c r="Q7284" s="6">
        <v>4</v>
      </c>
      <c r="R7284" s="6">
        <v>1</v>
      </c>
      <c r="S7284" s="6">
        <v>0</v>
      </c>
      <c r="T7284" s="6">
        <v>18</v>
      </c>
      <c r="U7284" s="6" t="s">
        <v>12299</v>
      </c>
      <c r="V7284" s="6" t="s">
        <v>12299</v>
      </c>
      <c r="W7284" s="6" t="s">
        <v>12299</v>
      </c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</row>
    <row r="7285" spans="1:56" x14ac:dyDescent="0.3">
      <c r="A7285" s="6">
        <v>13181</v>
      </c>
      <c r="B7285" s="6" t="s">
        <v>25483</v>
      </c>
      <c r="C7285" s="6" t="s">
        <v>25484</v>
      </c>
      <c r="D7285" s="6">
        <v>5</v>
      </c>
      <c r="E7285" s="6">
        <v>0</v>
      </c>
      <c r="F7285" s="6"/>
      <c r="G7285" s="6">
        <v>1000</v>
      </c>
      <c r="H7285" s="6">
        <v>80</v>
      </c>
      <c r="I7285" s="6"/>
      <c r="J7285" s="6">
        <v>9</v>
      </c>
      <c r="K7285" s="6">
        <v>0</v>
      </c>
      <c r="L7285" s="6" t="s">
        <v>14863</v>
      </c>
      <c r="M7285" s="6">
        <v>1</v>
      </c>
      <c r="N7285" s="6" t="e">
        <f>VLOOKUP(A7285,web_archive!D:AB,18,FALSE)</f>
        <v>#N/A</v>
      </c>
      <c r="O7285" s="6">
        <v>2</v>
      </c>
      <c r="P7285" s="6">
        <v>34</v>
      </c>
      <c r="Q7285" s="6">
        <v>4</v>
      </c>
      <c r="R7285" s="6">
        <v>1</v>
      </c>
      <c r="S7285" s="6">
        <v>0</v>
      </c>
      <c r="T7285" s="6">
        <v>20</v>
      </c>
      <c r="U7285" s="6" t="s">
        <v>12299</v>
      </c>
      <c r="V7285" s="6" t="s">
        <v>12299</v>
      </c>
      <c r="W7285" s="6" t="s">
        <v>12299</v>
      </c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</row>
    <row r="7286" spans="1:56" x14ac:dyDescent="0.3">
      <c r="A7286" s="6">
        <v>13182</v>
      </c>
      <c r="B7286" s="6" t="s">
        <v>25485</v>
      </c>
      <c r="C7286" s="6" t="s">
        <v>25486</v>
      </c>
      <c r="D7286" s="6">
        <v>5</v>
      </c>
      <c r="E7286" s="6">
        <v>0</v>
      </c>
      <c r="F7286" s="6"/>
      <c r="G7286" s="6">
        <v>1500</v>
      </c>
      <c r="H7286" s="6">
        <v>40</v>
      </c>
      <c r="I7286" s="6"/>
      <c r="J7286" s="6">
        <v>9</v>
      </c>
      <c r="K7286" s="6">
        <v>0</v>
      </c>
      <c r="L7286" s="6" t="s">
        <v>14863</v>
      </c>
      <c r="M7286" s="6">
        <v>1</v>
      </c>
      <c r="N7286" s="6" t="e">
        <f>VLOOKUP(A7286,web_archive!D:AB,18,FALSE)</f>
        <v>#N/A</v>
      </c>
      <c r="O7286" s="6">
        <v>2</v>
      </c>
      <c r="P7286" s="6">
        <v>34</v>
      </c>
      <c r="Q7286" s="6">
        <v>4</v>
      </c>
      <c r="R7286" s="6">
        <v>1</v>
      </c>
      <c r="S7286" s="6">
        <v>0</v>
      </c>
      <c r="T7286" s="6">
        <v>19</v>
      </c>
      <c r="U7286" s="6" t="s">
        <v>12299</v>
      </c>
      <c r="V7286" s="6" t="s">
        <v>12299</v>
      </c>
      <c r="W7286" s="6" t="s">
        <v>12299</v>
      </c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</row>
    <row r="7287" spans="1:56" x14ac:dyDescent="0.3">
      <c r="A7287" s="6">
        <v>13183</v>
      </c>
      <c r="B7287" s="6" t="s">
        <v>25487</v>
      </c>
      <c r="C7287" s="6" t="s">
        <v>25488</v>
      </c>
      <c r="D7287" s="6">
        <v>5</v>
      </c>
      <c r="E7287" s="6">
        <v>0</v>
      </c>
      <c r="F7287" s="6"/>
      <c r="G7287" s="6">
        <v>1500</v>
      </c>
      <c r="H7287" s="6">
        <v>40</v>
      </c>
      <c r="I7287" s="6"/>
      <c r="J7287" s="6">
        <v>9</v>
      </c>
      <c r="K7287" s="6">
        <v>0</v>
      </c>
      <c r="L7287" s="6" t="s">
        <v>14863</v>
      </c>
      <c r="M7287" s="6">
        <v>1</v>
      </c>
      <c r="N7287" s="6" t="e">
        <f>VLOOKUP(A7287,web_archive!D:AB,18,FALSE)</f>
        <v>#N/A</v>
      </c>
      <c r="O7287" s="6">
        <v>2</v>
      </c>
      <c r="P7287" s="6">
        <v>34</v>
      </c>
      <c r="Q7287" s="6">
        <v>4</v>
      </c>
      <c r="R7287" s="6">
        <v>1</v>
      </c>
      <c r="S7287" s="6">
        <v>0</v>
      </c>
      <c r="T7287" s="6">
        <v>21</v>
      </c>
      <c r="U7287" s="6" t="s">
        <v>12299</v>
      </c>
      <c r="V7287" s="6" t="s">
        <v>12299</v>
      </c>
      <c r="W7287" s="6" t="s">
        <v>12299</v>
      </c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</row>
    <row r="7288" spans="1:56" x14ac:dyDescent="0.3">
      <c r="A7288" s="6">
        <v>13184</v>
      </c>
      <c r="B7288" s="6" t="s">
        <v>25489</v>
      </c>
      <c r="C7288" s="6" t="s">
        <v>25490</v>
      </c>
      <c r="D7288" s="6">
        <v>5</v>
      </c>
      <c r="E7288" s="6">
        <v>0</v>
      </c>
      <c r="F7288" s="6"/>
      <c r="G7288" s="6">
        <v>0</v>
      </c>
      <c r="H7288" s="6">
        <v>80</v>
      </c>
      <c r="I7288" s="6"/>
      <c r="J7288" s="6">
        <v>9</v>
      </c>
      <c r="K7288" s="6">
        <v>0</v>
      </c>
      <c r="L7288" s="6" t="s">
        <v>14863</v>
      </c>
      <c r="M7288" s="6">
        <v>63</v>
      </c>
      <c r="N7288" s="6" t="e">
        <f>VLOOKUP(A7288,web_archive!D:AB,18,FALSE)</f>
        <v>#N/A</v>
      </c>
      <c r="O7288" s="6">
        <v>2</v>
      </c>
      <c r="P7288" s="6">
        <v>34</v>
      </c>
      <c r="Q7288" s="6">
        <v>3</v>
      </c>
      <c r="R7288" s="6">
        <v>40</v>
      </c>
      <c r="S7288" s="6">
        <v>1</v>
      </c>
      <c r="T7288" s="6">
        <v>18</v>
      </c>
      <c r="U7288" s="6" t="s">
        <v>12570</v>
      </c>
      <c r="V7288" s="6" t="s">
        <v>12551</v>
      </c>
      <c r="W7288" s="6" t="s">
        <v>12973</v>
      </c>
      <c r="X7288" s="6" t="s">
        <v>12862</v>
      </c>
      <c r="Y7288" s="6" t="s">
        <v>12838</v>
      </c>
      <c r="Z7288" s="6" t="s">
        <v>12299</v>
      </c>
      <c r="AA7288" s="6" t="s">
        <v>12299</v>
      </c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</row>
    <row r="7289" spans="1:56" x14ac:dyDescent="0.3">
      <c r="A7289" s="6">
        <v>13185</v>
      </c>
      <c r="B7289" s="6" t="s">
        <v>25491</v>
      </c>
      <c r="C7289" s="6" t="s">
        <v>25492</v>
      </c>
      <c r="D7289" s="6">
        <v>5</v>
      </c>
      <c r="E7289" s="6">
        <v>0</v>
      </c>
      <c r="F7289" s="6"/>
      <c r="G7289" s="6">
        <v>0</v>
      </c>
      <c r="H7289" s="6">
        <v>100</v>
      </c>
      <c r="I7289" s="6"/>
      <c r="J7289" s="6">
        <v>7</v>
      </c>
      <c r="K7289" s="6">
        <v>0</v>
      </c>
      <c r="L7289" s="6" t="s">
        <v>14863</v>
      </c>
      <c r="M7289" s="6">
        <v>63</v>
      </c>
      <c r="N7289" s="6" t="e">
        <f>VLOOKUP(A7289,web_archive!D:AB,18,FALSE)</f>
        <v>#N/A</v>
      </c>
      <c r="O7289" s="6">
        <v>2</v>
      </c>
      <c r="P7289" s="6">
        <v>34</v>
      </c>
      <c r="Q7289" s="6">
        <v>3</v>
      </c>
      <c r="R7289" s="6">
        <v>40</v>
      </c>
      <c r="S7289" s="6">
        <v>1</v>
      </c>
      <c r="T7289" s="6">
        <v>19</v>
      </c>
      <c r="U7289" s="6" t="s">
        <v>12570</v>
      </c>
      <c r="V7289" s="6" t="s">
        <v>12551</v>
      </c>
      <c r="W7289" s="6" t="s">
        <v>12973</v>
      </c>
      <c r="X7289" s="6" t="s">
        <v>12620</v>
      </c>
      <c r="Y7289" s="6" t="s">
        <v>12838</v>
      </c>
      <c r="Z7289" s="6" t="s">
        <v>12299</v>
      </c>
      <c r="AA7289" s="6" t="s">
        <v>12299</v>
      </c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</row>
    <row r="7290" spans="1:56" x14ac:dyDescent="0.3">
      <c r="A7290" s="6">
        <v>13186</v>
      </c>
      <c r="B7290" s="6" t="s">
        <v>25493</v>
      </c>
      <c r="C7290" s="6" t="s">
        <v>25494</v>
      </c>
      <c r="D7290" s="6">
        <v>5</v>
      </c>
      <c r="E7290" s="6">
        <v>0</v>
      </c>
      <c r="F7290" s="6"/>
      <c r="G7290" s="6">
        <v>0</v>
      </c>
      <c r="H7290" s="6">
        <v>100</v>
      </c>
      <c r="I7290" s="6"/>
      <c r="J7290" s="6">
        <v>7</v>
      </c>
      <c r="K7290" s="6">
        <v>0</v>
      </c>
      <c r="L7290" s="6" t="s">
        <v>14863</v>
      </c>
      <c r="M7290" s="6">
        <v>63</v>
      </c>
      <c r="N7290" s="6" t="e">
        <f>VLOOKUP(A7290,web_archive!D:AB,18,FALSE)</f>
        <v>#N/A</v>
      </c>
      <c r="O7290" s="6">
        <v>2</v>
      </c>
      <c r="P7290" s="6">
        <v>34</v>
      </c>
      <c r="Q7290" s="6">
        <v>3</v>
      </c>
      <c r="R7290" s="6">
        <v>40</v>
      </c>
      <c r="S7290" s="6">
        <v>1</v>
      </c>
      <c r="T7290" s="6">
        <v>20</v>
      </c>
      <c r="U7290" s="6" t="s">
        <v>12570</v>
      </c>
      <c r="V7290" s="6" t="s">
        <v>12551</v>
      </c>
      <c r="W7290" s="6" t="s">
        <v>12973</v>
      </c>
      <c r="X7290" s="6" t="s">
        <v>12837</v>
      </c>
      <c r="Y7290" s="6" t="s">
        <v>12838</v>
      </c>
      <c r="Z7290" s="6" t="s">
        <v>12299</v>
      </c>
      <c r="AA7290" s="6" t="s">
        <v>12299</v>
      </c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</row>
    <row r="7291" spans="1:56" x14ac:dyDescent="0.3">
      <c r="A7291" s="6">
        <v>13187</v>
      </c>
      <c r="B7291" s="6" t="s">
        <v>25495</v>
      </c>
      <c r="C7291" s="6" t="s">
        <v>25496</v>
      </c>
      <c r="D7291" s="6">
        <v>5</v>
      </c>
      <c r="E7291" s="6">
        <v>0</v>
      </c>
      <c r="F7291" s="6"/>
      <c r="G7291" s="6">
        <v>0</v>
      </c>
      <c r="H7291" s="6">
        <v>100</v>
      </c>
      <c r="I7291" s="6"/>
      <c r="J7291" s="6">
        <v>9</v>
      </c>
      <c r="K7291" s="6">
        <v>0</v>
      </c>
      <c r="L7291" s="6" t="s">
        <v>14863</v>
      </c>
      <c r="M7291" s="6">
        <v>63</v>
      </c>
      <c r="N7291" s="6" t="e">
        <f>VLOOKUP(A7291,web_archive!D:AB,18,FALSE)</f>
        <v>#N/A</v>
      </c>
      <c r="O7291" s="6">
        <v>2</v>
      </c>
      <c r="P7291" s="6">
        <v>34</v>
      </c>
      <c r="Q7291" s="6">
        <v>3</v>
      </c>
      <c r="R7291" s="6">
        <v>40</v>
      </c>
      <c r="S7291" s="6">
        <v>1</v>
      </c>
      <c r="T7291" s="6">
        <v>21</v>
      </c>
      <c r="U7291" s="6" t="s">
        <v>12570</v>
      </c>
      <c r="V7291" s="6" t="s">
        <v>12551</v>
      </c>
      <c r="W7291" s="6" t="s">
        <v>12973</v>
      </c>
      <c r="X7291" s="6" t="s">
        <v>12860</v>
      </c>
      <c r="Y7291" s="6" t="s">
        <v>12838</v>
      </c>
      <c r="Z7291" s="6" t="s">
        <v>12299</v>
      </c>
      <c r="AA7291" s="6" t="s">
        <v>12299</v>
      </c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</row>
    <row r="7292" spans="1:56" x14ac:dyDescent="0.3">
      <c r="A7292" s="6">
        <v>13189</v>
      </c>
      <c r="B7292" s="6" t="s">
        <v>25497</v>
      </c>
      <c r="C7292" s="6" t="s">
        <v>25498</v>
      </c>
      <c r="D7292" s="6">
        <v>5</v>
      </c>
      <c r="E7292" s="6">
        <v>1350000</v>
      </c>
      <c r="F7292" s="6"/>
      <c r="G7292" s="6">
        <v>1200</v>
      </c>
      <c r="H7292" s="6">
        <v>240</v>
      </c>
      <c r="I7292" s="6"/>
      <c r="J7292" s="6">
        <v>9</v>
      </c>
      <c r="K7292" s="6">
        <v>2</v>
      </c>
      <c r="L7292" s="6" t="s">
        <v>25402</v>
      </c>
      <c r="M7292" s="6">
        <v>63</v>
      </c>
      <c r="N7292" s="6" t="e">
        <f>VLOOKUP(A7292,web_archive!D:AB,18,FALSE)</f>
        <v>#N/A</v>
      </c>
      <c r="O7292" s="6">
        <v>2</v>
      </c>
      <c r="P7292" s="6">
        <v>34</v>
      </c>
      <c r="Q7292" s="6">
        <v>3</v>
      </c>
      <c r="R7292" s="6">
        <v>105</v>
      </c>
      <c r="S7292" s="6">
        <v>1</v>
      </c>
      <c r="T7292" s="6">
        <v>18</v>
      </c>
      <c r="U7292" s="6" t="s">
        <v>12892</v>
      </c>
      <c r="V7292" s="6" t="s">
        <v>25499</v>
      </c>
      <c r="W7292" s="6" t="s">
        <v>12486</v>
      </c>
      <c r="X7292" s="6" t="s">
        <v>12299</v>
      </c>
      <c r="Y7292" s="6" t="s">
        <v>12299</v>
      </c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</row>
    <row r="7293" spans="1:56" x14ac:dyDescent="0.3">
      <c r="A7293" s="6">
        <v>13190</v>
      </c>
      <c r="B7293" s="6" t="s">
        <v>25500</v>
      </c>
      <c r="C7293" s="6" t="s">
        <v>25501</v>
      </c>
      <c r="D7293" s="6">
        <v>5</v>
      </c>
      <c r="E7293" s="6">
        <v>1800000</v>
      </c>
      <c r="F7293" s="6"/>
      <c r="G7293" s="6">
        <v>1300</v>
      </c>
      <c r="H7293" s="6">
        <v>260</v>
      </c>
      <c r="I7293" s="6"/>
      <c r="J7293" s="6">
        <v>9</v>
      </c>
      <c r="K7293" s="6">
        <v>1</v>
      </c>
      <c r="L7293" s="6" t="s">
        <v>25402</v>
      </c>
      <c r="M7293" s="6">
        <v>63</v>
      </c>
      <c r="N7293" s="6" t="e">
        <f>VLOOKUP(A7293,web_archive!D:AB,18,FALSE)</f>
        <v>#N/A</v>
      </c>
      <c r="O7293" s="6">
        <v>2</v>
      </c>
      <c r="P7293" s="6">
        <v>34</v>
      </c>
      <c r="Q7293" s="6">
        <v>3</v>
      </c>
      <c r="R7293" s="6">
        <v>140</v>
      </c>
      <c r="S7293" s="6">
        <v>1</v>
      </c>
      <c r="T7293" s="6">
        <v>18</v>
      </c>
      <c r="U7293" s="6" t="s">
        <v>12892</v>
      </c>
      <c r="V7293" s="6" t="s">
        <v>25502</v>
      </c>
      <c r="W7293" s="6" t="s">
        <v>25503</v>
      </c>
      <c r="X7293" s="6" t="s">
        <v>12672</v>
      </c>
      <c r="Y7293" s="6">
        <v>1</v>
      </c>
      <c r="Z7293" s="6">
        <v>500</v>
      </c>
      <c r="AA7293" s="6" t="s">
        <v>12368</v>
      </c>
      <c r="AB7293" s="6" t="s">
        <v>12299</v>
      </c>
      <c r="AC7293" s="6" t="s">
        <v>12299</v>
      </c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</row>
    <row r="7294" spans="1:56" x14ac:dyDescent="0.3">
      <c r="A7294" s="6">
        <v>13192</v>
      </c>
      <c r="B7294" s="6" t="s">
        <v>25504</v>
      </c>
      <c r="C7294" s="6" t="s">
        <v>25505</v>
      </c>
      <c r="D7294" s="6">
        <v>5</v>
      </c>
      <c r="E7294" s="6">
        <v>1250000</v>
      </c>
      <c r="F7294" s="6"/>
      <c r="G7294" s="6">
        <v>2000</v>
      </c>
      <c r="H7294" s="6">
        <v>400</v>
      </c>
      <c r="I7294" s="6"/>
      <c r="J7294" s="6">
        <v>9</v>
      </c>
      <c r="K7294" s="6">
        <v>1</v>
      </c>
      <c r="L7294" s="6" t="s">
        <v>25402</v>
      </c>
      <c r="M7294" s="6">
        <v>63</v>
      </c>
      <c r="N7294" s="6" t="e">
        <f>VLOOKUP(A7294,web_archive!D:AB,18,FALSE)</f>
        <v>#N/A</v>
      </c>
      <c r="O7294" s="6">
        <v>2</v>
      </c>
      <c r="P7294" s="6">
        <v>34</v>
      </c>
      <c r="Q7294" s="6">
        <v>3</v>
      </c>
      <c r="R7294" s="6">
        <v>108</v>
      </c>
      <c r="S7294" s="6">
        <v>1</v>
      </c>
      <c r="T7294" s="6">
        <v>20</v>
      </c>
      <c r="U7294" s="6" t="s">
        <v>13909</v>
      </c>
      <c r="V7294" s="6" t="s">
        <v>13084</v>
      </c>
      <c r="W7294" s="6" t="s">
        <v>25506</v>
      </c>
      <c r="X7294" s="6" t="s">
        <v>12764</v>
      </c>
      <c r="Y7294" s="6" t="s">
        <v>12299</v>
      </c>
      <c r="Z7294" s="6" t="s">
        <v>12299</v>
      </c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</row>
    <row r="7295" spans="1:56" x14ac:dyDescent="0.3">
      <c r="A7295" s="6">
        <v>13193</v>
      </c>
      <c r="B7295" s="6" t="s">
        <v>25507</v>
      </c>
      <c r="C7295" s="6" t="s">
        <v>25508</v>
      </c>
      <c r="D7295" s="6">
        <v>5</v>
      </c>
      <c r="E7295" s="6">
        <v>1350000</v>
      </c>
      <c r="F7295" s="6"/>
      <c r="G7295" s="6">
        <v>1800</v>
      </c>
      <c r="H7295" s="6">
        <v>280</v>
      </c>
      <c r="I7295" s="6"/>
      <c r="J7295" s="6">
        <v>9</v>
      </c>
      <c r="K7295" s="6">
        <v>1</v>
      </c>
      <c r="L7295" s="6" t="s">
        <v>25402</v>
      </c>
      <c r="M7295" s="6">
        <v>63</v>
      </c>
      <c r="N7295" s="6" t="e">
        <f>VLOOKUP(A7295,web_archive!D:AB,18,FALSE)</f>
        <v>#N/A</v>
      </c>
      <c r="O7295" s="6">
        <v>2</v>
      </c>
      <c r="P7295" s="6">
        <v>34</v>
      </c>
      <c r="Q7295" s="6">
        <v>3</v>
      </c>
      <c r="R7295" s="6">
        <v>120</v>
      </c>
      <c r="S7295" s="6">
        <v>1</v>
      </c>
      <c r="T7295" s="6">
        <v>20</v>
      </c>
      <c r="U7295" s="6" t="s">
        <v>12892</v>
      </c>
      <c r="V7295" s="6" t="s">
        <v>16127</v>
      </c>
      <c r="W7295" s="6" t="s">
        <v>25509</v>
      </c>
      <c r="X7295" s="6" t="s">
        <v>13283</v>
      </c>
      <c r="Y7295" s="6">
        <v>5</v>
      </c>
      <c r="Z7295" s="6" t="s">
        <v>12667</v>
      </c>
      <c r="AA7295" s="6" t="s">
        <v>12299</v>
      </c>
      <c r="AB7295" s="6" t="s">
        <v>12299</v>
      </c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</row>
    <row r="7296" spans="1:56" x14ac:dyDescent="0.3">
      <c r="A7296" s="6">
        <v>13194</v>
      </c>
      <c r="B7296" s="6" t="s">
        <v>25510</v>
      </c>
      <c r="C7296" s="6" t="s">
        <v>25511</v>
      </c>
      <c r="D7296" s="6">
        <v>5</v>
      </c>
      <c r="E7296" s="6">
        <v>1950000</v>
      </c>
      <c r="F7296" s="6"/>
      <c r="G7296" s="6">
        <v>1400</v>
      </c>
      <c r="H7296" s="6">
        <v>250</v>
      </c>
      <c r="I7296" s="6"/>
      <c r="J7296" s="6">
        <v>9</v>
      </c>
      <c r="K7296" s="6">
        <v>0</v>
      </c>
      <c r="L7296" s="6" t="s">
        <v>14863</v>
      </c>
      <c r="M7296" s="6">
        <v>63</v>
      </c>
      <c r="N7296" s="6" t="e">
        <f>VLOOKUP(A7296,web_archive!D:AB,18,FALSE)</f>
        <v>#N/A</v>
      </c>
      <c r="O7296" s="6">
        <v>2</v>
      </c>
      <c r="P7296" s="6">
        <v>34</v>
      </c>
      <c r="Q7296" s="6">
        <v>3</v>
      </c>
      <c r="R7296" s="6">
        <v>140</v>
      </c>
      <c r="S7296" s="6">
        <v>1</v>
      </c>
      <c r="T7296" s="6">
        <v>20</v>
      </c>
      <c r="U7296" s="6" t="s">
        <v>12892</v>
      </c>
      <c r="V7296" s="6" t="s">
        <v>25512</v>
      </c>
      <c r="W7296" s="6" t="s">
        <v>12464</v>
      </c>
      <c r="X7296" s="6" t="s">
        <v>12299</v>
      </c>
      <c r="Y7296" s="6" t="s">
        <v>12299</v>
      </c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</row>
    <row r="7297" spans="1:29" x14ac:dyDescent="0.3">
      <c r="A7297" s="6">
        <v>13195</v>
      </c>
      <c r="B7297" s="6" t="s">
        <v>25501</v>
      </c>
      <c r="C7297" s="6" t="s">
        <v>25501</v>
      </c>
      <c r="D7297" s="6">
        <v>5</v>
      </c>
      <c r="E7297" s="6">
        <v>1800000</v>
      </c>
      <c r="F7297" s="6"/>
      <c r="G7297" s="6">
        <v>1300</v>
      </c>
      <c r="H7297" s="6">
        <v>260</v>
      </c>
      <c r="I7297" s="6"/>
      <c r="J7297" s="6">
        <v>9</v>
      </c>
      <c r="K7297" s="6">
        <v>0</v>
      </c>
      <c r="L7297" s="6" t="s">
        <v>25402</v>
      </c>
      <c r="M7297" s="6">
        <v>63</v>
      </c>
      <c r="N7297" s="6" t="e">
        <f>VLOOKUP(A7297,web_archive!D:AB,18,FALSE)</f>
        <v>#N/A</v>
      </c>
      <c r="O7297" s="6">
        <v>2</v>
      </c>
      <c r="P7297" s="6">
        <v>34</v>
      </c>
      <c r="Q7297" s="6">
        <v>3</v>
      </c>
      <c r="R7297" s="6">
        <v>140</v>
      </c>
      <c r="S7297" s="6">
        <v>1</v>
      </c>
      <c r="T7297" s="6">
        <v>18</v>
      </c>
      <c r="U7297" s="6" t="s">
        <v>12892</v>
      </c>
      <c r="V7297" s="6" t="s">
        <v>25502</v>
      </c>
      <c r="W7297" s="6" t="s">
        <v>25503</v>
      </c>
      <c r="X7297" s="6" t="s">
        <v>12672</v>
      </c>
      <c r="Y7297" s="6">
        <v>1</v>
      </c>
      <c r="Z7297" s="6">
        <v>10</v>
      </c>
      <c r="AA7297" s="6" t="s">
        <v>12368</v>
      </c>
      <c r="AB7297" s="6" t="s">
        <v>12299</v>
      </c>
      <c r="AC7297" s="6" t="s">
        <v>12299</v>
      </c>
    </row>
    <row r="7298" spans="1:29" x14ac:dyDescent="0.3">
      <c r="A7298" s="6">
        <v>13196</v>
      </c>
      <c r="B7298" s="6" t="s">
        <v>25513</v>
      </c>
      <c r="C7298" s="6" t="s">
        <v>25511</v>
      </c>
      <c r="D7298" s="6">
        <v>5</v>
      </c>
      <c r="E7298" s="6">
        <v>1950000</v>
      </c>
      <c r="F7298" s="6"/>
      <c r="G7298" s="6">
        <v>1400</v>
      </c>
      <c r="H7298" s="6">
        <v>250</v>
      </c>
      <c r="I7298" s="6"/>
      <c r="J7298" s="6">
        <v>9</v>
      </c>
      <c r="K7298" s="6">
        <v>1</v>
      </c>
      <c r="L7298" s="6" t="s">
        <v>14863</v>
      </c>
      <c r="M7298" s="6">
        <v>63</v>
      </c>
      <c r="N7298" s="6" t="e">
        <f>VLOOKUP(A7298,web_archive!D:AB,18,FALSE)</f>
        <v>#N/A</v>
      </c>
      <c r="O7298" s="6">
        <v>2</v>
      </c>
      <c r="P7298" s="6">
        <v>34</v>
      </c>
      <c r="Q7298" s="6">
        <v>3</v>
      </c>
      <c r="R7298" s="6">
        <v>140</v>
      </c>
      <c r="S7298" s="6">
        <v>1</v>
      </c>
      <c r="T7298" s="6">
        <v>20</v>
      </c>
      <c r="U7298" s="6" t="s">
        <v>12892</v>
      </c>
      <c r="V7298" s="6" t="s">
        <v>25512</v>
      </c>
      <c r="W7298" s="6" t="s">
        <v>12464</v>
      </c>
      <c r="X7298" s="6" t="s">
        <v>12299</v>
      </c>
      <c r="Y7298" s="6" t="s">
        <v>12299</v>
      </c>
      <c r="Z7298" s="6"/>
      <c r="AA7298" s="6"/>
      <c r="AB7298" s="6"/>
      <c r="AC7298" s="6"/>
    </row>
    <row r="7299" spans="1:29" x14ac:dyDescent="0.3">
      <c r="A7299" s="6">
        <v>13197</v>
      </c>
      <c r="B7299" s="6" t="s">
        <v>25514</v>
      </c>
      <c r="C7299" s="6" t="s">
        <v>25515</v>
      </c>
      <c r="D7299" s="6">
        <v>5</v>
      </c>
      <c r="E7299" s="6">
        <v>1600000</v>
      </c>
      <c r="F7299" s="6"/>
      <c r="G7299" s="6">
        <v>2500</v>
      </c>
      <c r="H7299" s="6">
        <v>220</v>
      </c>
      <c r="I7299" s="6"/>
      <c r="J7299" s="6">
        <v>9</v>
      </c>
      <c r="K7299" s="6">
        <v>2</v>
      </c>
      <c r="L7299" s="6" t="s">
        <v>14863</v>
      </c>
      <c r="M7299" s="6">
        <v>63</v>
      </c>
      <c r="N7299" s="6" t="e">
        <f>VLOOKUP(A7299,web_archive!D:AB,18,FALSE)</f>
        <v>#N/A</v>
      </c>
      <c r="O7299" s="6">
        <v>2</v>
      </c>
      <c r="P7299" s="6">
        <v>34</v>
      </c>
      <c r="Q7299" s="6">
        <v>2</v>
      </c>
      <c r="R7299" s="6">
        <v>106</v>
      </c>
      <c r="S7299" s="6">
        <v>1</v>
      </c>
      <c r="T7299" s="6">
        <v>19</v>
      </c>
      <c r="U7299" s="6" t="s">
        <v>12299</v>
      </c>
      <c r="V7299" s="6" t="s">
        <v>12299</v>
      </c>
      <c r="W7299" s="6" t="s">
        <v>12299</v>
      </c>
      <c r="X7299" s="6"/>
      <c r="Y7299" s="6"/>
      <c r="Z7299" s="6"/>
      <c r="AA7299" s="6"/>
      <c r="AB7299" s="6"/>
      <c r="AC7299" s="6"/>
    </row>
    <row r="7300" spans="1:29" x14ac:dyDescent="0.3">
      <c r="A7300" s="6">
        <v>13198</v>
      </c>
      <c r="B7300" s="6" t="s">
        <v>25516</v>
      </c>
      <c r="C7300" s="6" t="s">
        <v>25517</v>
      </c>
      <c r="D7300" s="6">
        <v>5</v>
      </c>
      <c r="E7300" s="6">
        <v>2200000</v>
      </c>
      <c r="F7300" s="6"/>
      <c r="G7300" s="6">
        <v>2500</v>
      </c>
      <c r="H7300" s="6">
        <v>250</v>
      </c>
      <c r="I7300" s="6"/>
      <c r="J7300" s="6">
        <v>9</v>
      </c>
      <c r="K7300" s="6">
        <v>0</v>
      </c>
      <c r="L7300" s="6" t="s">
        <v>14863</v>
      </c>
      <c r="M7300" s="6">
        <v>63</v>
      </c>
      <c r="N7300" s="6" t="e">
        <f>VLOOKUP(A7300,web_archive!D:AB,18,FALSE)</f>
        <v>#N/A</v>
      </c>
      <c r="O7300" s="6">
        <v>2</v>
      </c>
      <c r="P7300" s="6">
        <v>34</v>
      </c>
      <c r="Q7300" s="6">
        <v>4</v>
      </c>
      <c r="R7300" s="6">
        <v>140</v>
      </c>
      <c r="S7300" s="6">
        <v>1</v>
      </c>
      <c r="T7300" s="6">
        <v>19</v>
      </c>
      <c r="U7300" s="6" t="s">
        <v>12892</v>
      </c>
      <c r="V7300" s="6" t="s">
        <v>25518</v>
      </c>
      <c r="W7300" s="6" t="s">
        <v>25404</v>
      </c>
      <c r="X7300" s="6" t="s">
        <v>12483</v>
      </c>
      <c r="Y7300" s="6" t="s">
        <v>12299</v>
      </c>
      <c r="Z7300" s="6" t="s">
        <v>12299</v>
      </c>
      <c r="AA7300" s="6"/>
      <c r="AB7300" s="6"/>
      <c r="AC7300" s="6"/>
    </row>
    <row r="7301" spans="1:29" x14ac:dyDescent="0.3">
      <c r="A7301" s="6">
        <v>13199</v>
      </c>
      <c r="B7301" s="6" t="s">
        <v>25519</v>
      </c>
      <c r="C7301" s="6" t="s">
        <v>25517</v>
      </c>
      <c r="D7301" s="6">
        <v>5</v>
      </c>
      <c r="E7301" s="6">
        <v>2200000</v>
      </c>
      <c r="F7301" s="6"/>
      <c r="G7301" s="6">
        <v>2500</v>
      </c>
      <c r="H7301" s="6">
        <v>250</v>
      </c>
      <c r="I7301" s="6"/>
      <c r="J7301" s="6">
        <v>9</v>
      </c>
      <c r="K7301" s="6">
        <v>1</v>
      </c>
      <c r="L7301" s="6" t="s">
        <v>14863</v>
      </c>
      <c r="M7301" s="6">
        <v>63</v>
      </c>
      <c r="N7301" s="6" t="e">
        <f>VLOOKUP(A7301,web_archive!D:AB,18,FALSE)</f>
        <v>#N/A</v>
      </c>
      <c r="O7301" s="6">
        <v>2</v>
      </c>
      <c r="P7301" s="6">
        <v>34</v>
      </c>
      <c r="Q7301" s="6">
        <v>4</v>
      </c>
      <c r="R7301" s="6">
        <v>140</v>
      </c>
      <c r="S7301" s="6">
        <v>1</v>
      </c>
      <c r="T7301" s="6">
        <v>19</v>
      </c>
      <c r="U7301" s="6" t="s">
        <v>12892</v>
      </c>
      <c r="V7301" s="6" t="s">
        <v>25518</v>
      </c>
      <c r="W7301" s="6" t="s">
        <v>25404</v>
      </c>
      <c r="X7301" s="6" t="s">
        <v>12483</v>
      </c>
      <c r="Y7301" s="6" t="s">
        <v>12299</v>
      </c>
      <c r="Z7301" s="6" t="s">
        <v>12299</v>
      </c>
      <c r="AA7301" s="6"/>
      <c r="AB7301" s="6"/>
      <c r="AC7301" s="6"/>
    </row>
    <row r="7302" spans="1:29" x14ac:dyDescent="0.3">
      <c r="A7302" s="6" t="s">
        <v>12401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 t="e">
        <f>VLOOKUP(A7302,web_archive!D:AB,18,FALSE)</f>
        <v>#N/A</v>
      </c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</row>
    <row r="7303" spans="1:29" x14ac:dyDescent="0.3">
      <c r="A7303" s="6" t="s">
        <v>25520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 t="e">
        <f>VLOOKUP(A7303,web_archive!D:AB,18,FALSE)</f>
        <v>#N/A</v>
      </c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</row>
    <row r="7304" spans="1:29" x14ac:dyDescent="0.3">
      <c r="A7304" s="6" t="s">
        <v>12401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 t="e">
        <f>VLOOKUP(A7304,web_archive!D:AB,18,FALSE)</f>
        <v>#N/A</v>
      </c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</row>
    <row r="7305" spans="1:29" x14ac:dyDescent="0.3">
      <c r="A7305" s="6">
        <v>13200</v>
      </c>
      <c r="B7305" s="6" t="s">
        <v>1706</v>
      </c>
      <c r="C7305" s="6" t="s">
        <v>1706</v>
      </c>
      <c r="D7305" s="6">
        <v>10</v>
      </c>
      <c r="E7305" s="6">
        <v>1</v>
      </c>
      <c r="F7305" s="6"/>
      <c r="G7305" s="6">
        <v>2</v>
      </c>
      <c r="H7305" s="6">
        <v>10</v>
      </c>
      <c r="I7305" s="6"/>
      <c r="J7305" s="6"/>
      <c r="K7305" s="6"/>
      <c r="L7305" s="6" t="s">
        <v>14863</v>
      </c>
      <c r="M7305" s="6">
        <v>63</v>
      </c>
      <c r="N7305" s="6" t="str">
        <f>VLOOKUP(A7305,web_archive!D:AB,18,FALSE)</f>
        <v>Normal / Upper / Baby</v>
      </c>
      <c r="O7305" s="6">
        <v>2</v>
      </c>
      <c r="P7305" s="6">
        <v>32768</v>
      </c>
      <c r="Q7305" s="6"/>
      <c r="R7305" s="6">
        <v>1</v>
      </c>
      <c r="S7305" s="6"/>
      <c r="T7305" s="6">
        <v>3</v>
      </c>
      <c r="U7305" s="6" t="s">
        <v>12299</v>
      </c>
      <c r="V7305" s="6" t="s">
        <v>12299</v>
      </c>
      <c r="W7305" s="6" t="s">
        <v>12299</v>
      </c>
      <c r="X7305" s="6"/>
      <c r="Y7305" s="6"/>
      <c r="Z7305" s="6"/>
      <c r="AA7305" s="6"/>
      <c r="AB7305" s="6"/>
      <c r="AC7305" s="6"/>
    </row>
    <row r="7306" spans="1:29" x14ac:dyDescent="0.3">
      <c r="A7306" s="6">
        <v>13201</v>
      </c>
      <c r="B7306" s="6" t="s">
        <v>9064</v>
      </c>
      <c r="C7306" s="6" t="s">
        <v>9065</v>
      </c>
      <c r="D7306" s="6">
        <v>10</v>
      </c>
      <c r="E7306" s="6">
        <v>15</v>
      </c>
      <c r="F7306" s="6"/>
      <c r="G7306" s="6">
        <v>2</v>
      </c>
      <c r="H7306" s="6">
        <v>15</v>
      </c>
      <c r="I7306" s="6"/>
      <c r="J7306" s="6"/>
      <c r="K7306" s="6"/>
      <c r="L7306" s="6" t="s">
        <v>14863</v>
      </c>
      <c r="M7306" s="6">
        <v>63</v>
      </c>
      <c r="N7306" s="6" t="str">
        <f>VLOOKUP(A7306,web_archive!D:AB,18,FALSE)</f>
        <v>Normal / Upper / Baby</v>
      </c>
      <c r="O7306" s="6">
        <v>2</v>
      </c>
      <c r="P7306" s="6">
        <v>32768</v>
      </c>
      <c r="Q7306" s="6"/>
      <c r="R7306" s="6">
        <v>1</v>
      </c>
      <c r="S7306" s="6"/>
      <c r="T7306" s="6">
        <v>3</v>
      </c>
      <c r="U7306" s="6" t="s">
        <v>12554</v>
      </c>
      <c r="V7306" s="6" t="s">
        <v>12585</v>
      </c>
      <c r="W7306" s="6" t="s">
        <v>12299</v>
      </c>
      <c r="X7306" s="6" t="s">
        <v>12299</v>
      </c>
      <c r="Y7306" s="6"/>
      <c r="Z7306" s="6"/>
      <c r="AA7306" s="6"/>
      <c r="AB7306" s="6"/>
      <c r="AC7306" s="6"/>
    </row>
    <row r="7307" spans="1:29" x14ac:dyDescent="0.3">
      <c r="A7307" s="6">
        <v>13202</v>
      </c>
      <c r="B7307" s="6" t="s">
        <v>8955</v>
      </c>
      <c r="C7307" s="6" t="s">
        <v>25521</v>
      </c>
      <c r="D7307" s="6">
        <v>10</v>
      </c>
      <c r="E7307" s="6">
        <v>30</v>
      </c>
      <c r="F7307" s="6"/>
      <c r="G7307" s="6">
        <v>2</v>
      </c>
      <c r="H7307" s="6">
        <v>30</v>
      </c>
      <c r="I7307" s="6"/>
      <c r="J7307" s="6"/>
      <c r="K7307" s="6"/>
      <c r="L7307" s="6" t="s">
        <v>14863</v>
      </c>
      <c r="M7307" s="6">
        <v>63</v>
      </c>
      <c r="N7307" s="6" t="str">
        <f>VLOOKUP(A7307,web_archive!D:AB,18,FALSE)</f>
        <v>Normal / Upper / Baby</v>
      </c>
      <c r="O7307" s="6">
        <v>2</v>
      </c>
      <c r="P7307" s="6">
        <v>32768</v>
      </c>
      <c r="Q7307" s="6"/>
      <c r="R7307" s="6">
        <v>1</v>
      </c>
      <c r="S7307" s="6"/>
      <c r="T7307" s="6">
        <v>3</v>
      </c>
      <c r="U7307" s="6" t="s">
        <v>12562</v>
      </c>
      <c r="V7307" s="6" t="s">
        <v>12670</v>
      </c>
      <c r="W7307" s="6" t="s">
        <v>12413</v>
      </c>
      <c r="X7307" s="6" t="s">
        <v>12299</v>
      </c>
      <c r="Y7307" s="6" t="s">
        <v>12299</v>
      </c>
      <c r="Z7307" s="6"/>
      <c r="AA7307" s="6"/>
      <c r="AB7307" s="6"/>
      <c r="AC7307" s="6"/>
    </row>
    <row r="7308" spans="1:29" x14ac:dyDescent="0.3">
      <c r="A7308" s="6">
        <v>13203</v>
      </c>
      <c r="B7308" s="6" t="s">
        <v>4073</v>
      </c>
      <c r="C7308" s="6" t="s">
        <v>4074</v>
      </c>
      <c r="D7308" s="6">
        <v>10</v>
      </c>
      <c r="E7308" s="6">
        <v>80</v>
      </c>
      <c r="F7308" s="6"/>
      <c r="G7308" s="6">
        <v>5</v>
      </c>
      <c r="H7308" s="6">
        <v>50</v>
      </c>
      <c r="I7308" s="6"/>
      <c r="J7308" s="6"/>
      <c r="K7308" s="6"/>
      <c r="L7308" s="6" t="s">
        <v>14863</v>
      </c>
      <c r="M7308" s="6">
        <v>63</v>
      </c>
      <c r="N7308" s="6" t="str">
        <f>VLOOKUP(A7308,web_archive!D:AB,18,FALSE)</f>
        <v>Normal / Upper / Baby</v>
      </c>
      <c r="O7308" s="6">
        <v>2</v>
      </c>
      <c r="P7308" s="6">
        <v>32768</v>
      </c>
      <c r="Q7308" s="6"/>
      <c r="R7308" s="6">
        <v>1</v>
      </c>
      <c r="S7308" s="6"/>
      <c r="T7308" s="6">
        <v>5</v>
      </c>
      <c r="U7308" s="6" t="s">
        <v>12554</v>
      </c>
      <c r="V7308" s="6" t="s">
        <v>12852</v>
      </c>
      <c r="W7308" s="6" t="s">
        <v>12299</v>
      </c>
      <c r="X7308" s="6" t="s">
        <v>12299</v>
      </c>
      <c r="Y7308" s="6"/>
      <c r="Z7308" s="6"/>
      <c r="AA7308" s="6"/>
      <c r="AB7308" s="6"/>
      <c r="AC7308" s="6"/>
    </row>
    <row r="7309" spans="1:29" x14ac:dyDescent="0.3">
      <c r="A7309" s="6">
        <v>13204</v>
      </c>
      <c r="B7309" s="6" t="s">
        <v>6094</v>
      </c>
      <c r="C7309" s="6" t="s">
        <v>6095</v>
      </c>
      <c r="D7309" s="6">
        <v>10</v>
      </c>
      <c r="E7309" s="6">
        <v>80</v>
      </c>
      <c r="F7309" s="6"/>
      <c r="G7309" s="6">
        <v>5</v>
      </c>
      <c r="H7309" s="6">
        <v>50</v>
      </c>
      <c r="I7309" s="6"/>
      <c r="J7309" s="6"/>
      <c r="K7309" s="6"/>
      <c r="L7309" s="6" t="s">
        <v>14863</v>
      </c>
      <c r="M7309" s="6">
        <v>63</v>
      </c>
      <c r="N7309" s="6" t="str">
        <f>VLOOKUP(A7309,web_archive!D:AB,18,FALSE)</f>
        <v>Normal / Upper / Baby</v>
      </c>
      <c r="O7309" s="6">
        <v>2</v>
      </c>
      <c r="P7309" s="6">
        <v>32768</v>
      </c>
      <c r="Q7309" s="6"/>
      <c r="R7309" s="6">
        <v>1</v>
      </c>
      <c r="S7309" s="6"/>
      <c r="T7309" s="6">
        <v>5</v>
      </c>
      <c r="U7309" s="6" t="s">
        <v>12554</v>
      </c>
      <c r="V7309" s="6" t="s">
        <v>13007</v>
      </c>
      <c r="W7309" s="6" t="s">
        <v>12299</v>
      </c>
      <c r="X7309" s="6" t="s">
        <v>12299</v>
      </c>
      <c r="Y7309" s="6"/>
      <c r="Z7309" s="6"/>
      <c r="AA7309" s="6"/>
      <c r="AB7309" s="6"/>
      <c r="AC7309" s="6"/>
    </row>
    <row r="7310" spans="1:29" x14ac:dyDescent="0.3">
      <c r="A7310" s="6">
        <v>13205</v>
      </c>
      <c r="B7310" s="6" t="s">
        <v>7788</v>
      </c>
      <c r="C7310" s="6" t="s">
        <v>7789</v>
      </c>
      <c r="D7310" s="6">
        <v>10</v>
      </c>
      <c r="E7310" s="6">
        <v>80</v>
      </c>
      <c r="F7310" s="6"/>
      <c r="G7310" s="6">
        <v>5</v>
      </c>
      <c r="H7310" s="6">
        <v>50</v>
      </c>
      <c r="I7310" s="6"/>
      <c r="J7310" s="6"/>
      <c r="K7310" s="6"/>
      <c r="L7310" s="6" t="s">
        <v>14863</v>
      </c>
      <c r="M7310" s="6">
        <v>63</v>
      </c>
      <c r="N7310" s="6" t="str">
        <f>VLOOKUP(A7310,web_archive!D:AB,18,FALSE)</f>
        <v>Normal / Upper / Baby</v>
      </c>
      <c r="O7310" s="6">
        <v>2</v>
      </c>
      <c r="P7310" s="6">
        <v>32768</v>
      </c>
      <c r="Q7310" s="6"/>
      <c r="R7310" s="6">
        <v>1</v>
      </c>
      <c r="S7310" s="6"/>
      <c r="T7310" s="6">
        <v>5</v>
      </c>
      <c r="U7310" s="6" t="s">
        <v>12554</v>
      </c>
      <c r="V7310" s="6" t="s">
        <v>12836</v>
      </c>
      <c r="W7310" s="6" t="s">
        <v>12837</v>
      </c>
      <c r="X7310" s="6" t="s">
        <v>12667</v>
      </c>
      <c r="Y7310" s="6" t="s">
        <v>12299</v>
      </c>
      <c r="Z7310" s="6" t="s">
        <v>12299</v>
      </c>
      <c r="AA7310" s="6"/>
      <c r="AB7310" s="6"/>
      <c r="AC7310" s="6"/>
    </row>
    <row r="7311" spans="1:29" x14ac:dyDescent="0.3">
      <c r="A7311" s="6">
        <v>13206</v>
      </c>
      <c r="B7311" s="6" t="s">
        <v>1233</v>
      </c>
      <c r="C7311" s="6" t="s">
        <v>1234</v>
      </c>
      <c r="D7311" s="6">
        <v>10</v>
      </c>
      <c r="E7311" s="6">
        <v>80</v>
      </c>
      <c r="F7311" s="6"/>
      <c r="G7311" s="6">
        <v>5</v>
      </c>
      <c r="H7311" s="6">
        <v>50</v>
      </c>
      <c r="I7311" s="6"/>
      <c r="J7311" s="6"/>
      <c r="K7311" s="6"/>
      <c r="L7311" s="6" t="s">
        <v>14863</v>
      </c>
      <c r="M7311" s="6">
        <v>63</v>
      </c>
      <c r="N7311" s="6" t="str">
        <f>VLOOKUP(A7311,web_archive!D:AB,18,FALSE)</f>
        <v>Normal / Upper / Baby</v>
      </c>
      <c r="O7311" s="6">
        <v>2</v>
      </c>
      <c r="P7311" s="6">
        <v>32768</v>
      </c>
      <c r="Q7311" s="6"/>
      <c r="R7311" s="6">
        <v>1</v>
      </c>
      <c r="S7311" s="6"/>
      <c r="T7311" s="6">
        <v>5</v>
      </c>
      <c r="U7311" s="6" t="s">
        <v>12554</v>
      </c>
      <c r="V7311" s="6" t="s">
        <v>12871</v>
      </c>
      <c r="W7311" s="6" t="s">
        <v>12860</v>
      </c>
      <c r="X7311" s="6" t="s">
        <v>12667</v>
      </c>
      <c r="Y7311" s="6" t="s">
        <v>12299</v>
      </c>
      <c r="Z7311" s="6" t="s">
        <v>12299</v>
      </c>
      <c r="AA7311" s="6"/>
      <c r="AB7311" s="6"/>
      <c r="AC7311" s="6"/>
    </row>
    <row r="7312" spans="1:29" x14ac:dyDescent="0.3">
      <c r="A7312" s="6">
        <v>13207</v>
      </c>
      <c r="B7312" s="6" t="s">
        <v>4206</v>
      </c>
      <c r="C7312" s="6" t="s">
        <v>4207</v>
      </c>
      <c r="D7312" s="6">
        <v>10</v>
      </c>
      <c r="E7312" s="6">
        <v>80</v>
      </c>
      <c r="F7312" s="6"/>
      <c r="G7312" s="6">
        <v>5</v>
      </c>
      <c r="H7312" s="6">
        <v>50</v>
      </c>
      <c r="I7312" s="6"/>
      <c r="J7312" s="6"/>
      <c r="K7312" s="6"/>
      <c r="L7312" s="6" t="s">
        <v>14863</v>
      </c>
      <c r="M7312" s="6">
        <v>63</v>
      </c>
      <c r="N7312" s="6" t="str">
        <f>VLOOKUP(A7312,web_archive!D:AB,18,FALSE)</f>
        <v>Normal / Upper / Baby</v>
      </c>
      <c r="O7312" s="6">
        <v>2</v>
      </c>
      <c r="P7312" s="6">
        <v>32768</v>
      </c>
      <c r="Q7312" s="6"/>
      <c r="R7312" s="6">
        <v>1</v>
      </c>
      <c r="S7312" s="6"/>
      <c r="T7312" s="6">
        <v>5</v>
      </c>
      <c r="U7312" s="6" t="s">
        <v>12554</v>
      </c>
      <c r="V7312" s="6" t="s">
        <v>12856</v>
      </c>
      <c r="W7312" s="6" t="s">
        <v>12299</v>
      </c>
      <c r="X7312" s="6" t="s">
        <v>12299</v>
      </c>
      <c r="Y7312" s="6"/>
      <c r="Z7312" s="6"/>
      <c r="AA7312" s="6"/>
      <c r="AB7312" s="6"/>
      <c r="AC7312" s="6"/>
    </row>
    <row r="7313" spans="1:25" x14ac:dyDescent="0.3">
      <c r="A7313" s="6">
        <v>13208</v>
      </c>
      <c r="B7313" s="6" t="s">
        <v>25522</v>
      </c>
      <c r="C7313" s="6" t="s">
        <v>25523</v>
      </c>
      <c r="D7313" s="6">
        <v>10</v>
      </c>
      <c r="E7313" s="6">
        <v>0</v>
      </c>
      <c r="F7313" s="6"/>
      <c r="G7313" s="6">
        <v>5</v>
      </c>
      <c r="H7313" s="6">
        <v>50</v>
      </c>
      <c r="I7313" s="6"/>
      <c r="J7313" s="6"/>
      <c r="K7313" s="6"/>
      <c r="L7313" s="6" t="s">
        <v>14863</v>
      </c>
      <c r="M7313" s="6">
        <v>63</v>
      </c>
      <c r="N7313" s="6" t="e">
        <f>VLOOKUP(A7313,web_archive!D:AB,18,FALSE)</f>
        <v>#N/A</v>
      </c>
      <c r="O7313" s="6">
        <v>2</v>
      </c>
      <c r="P7313" s="6">
        <v>32768</v>
      </c>
      <c r="Q7313" s="6"/>
      <c r="R7313" s="6">
        <v>50</v>
      </c>
      <c r="S7313" s="6"/>
      <c r="T7313" s="6">
        <v>3</v>
      </c>
      <c r="U7313" s="6" t="s">
        <v>12562</v>
      </c>
      <c r="V7313" s="6" t="s">
        <v>12620</v>
      </c>
      <c r="W7313" s="6" t="s">
        <v>13387</v>
      </c>
      <c r="X7313" s="6" t="s">
        <v>12299</v>
      </c>
      <c r="Y7313" s="6" t="s">
        <v>12299</v>
      </c>
    </row>
    <row r="7314" spans="1:25" x14ac:dyDescent="0.3">
      <c r="A7314" s="6">
        <v>13210</v>
      </c>
      <c r="B7314" s="6" t="s">
        <v>25524</v>
      </c>
      <c r="C7314" s="6" t="s">
        <v>25525</v>
      </c>
      <c r="D7314" s="6">
        <v>10</v>
      </c>
      <c r="E7314" s="6">
        <v>250</v>
      </c>
      <c r="F7314" s="6"/>
      <c r="G7314" s="6">
        <v>250</v>
      </c>
      <c r="H7314" s="6">
        <v>30</v>
      </c>
      <c r="I7314" s="6"/>
      <c r="J7314" s="6"/>
      <c r="K7314" s="6"/>
      <c r="L7314" s="6" t="s">
        <v>14863</v>
      </c>
      <c r="M7314" s="6">
        <v>63</v>
      </c>
      <c r="N7314" s="6" t="e">
        <f>VLOOKUP(A7314,web_archive!D:AB,18,FALSE)</f>
        <v>#N/A</v>
      </c>
      <c r="O7314" s="6">
        <v>2</v>
      </c>
      <c r="P7314" s="6">
        <v>32768</v>
      </c>
      <c r="Q7314" s="6"/>
      <c r="R7314" s="6">
        <v>1</v>
      </c>
      <c r="S7314" s="6"/>
      <c r="T7314" s="6">
        <v>3</v>
      </c>
      <c r="U7314" s="6" t="s">
        <v>12299</v>
      </c>
      <c r="V7314" s="6" t="s">
        <v>12299</v>
      </c>
      <c r="W7314" s="6" t="s">
        <v>12299</v>
      </c>
      <c r="X7314" s="6"/>
      <c r="Y7314" s="6"/>
    </row>
    <row r="7315" spans="1:25" x14ac:dyDescent="0.3">
      <c r="A7315" s="6">
        <v>13211</v>
      </c>
      <c r="B7315" s="6" t="s">
        <v>25526</v>
      </c>
      <c r="C7315" s="6" t="s">
        <v>25527</v>
      </c>
      <c r="D7315" s="6">
        <v>10</v>
      </c>
      <c r="E7315" s="6">
        <v>500</v>
      </c>
      <c r="F7315" s="6"/>
      <c r="G7315" s="6">
        <v>500</v>
      </c>
      <c r="H7315" s="6">
        <v>30</v>
      </c>
      <c r="I7315" s="6"/>
      <c r="J7315" s="6"/>
      <c r="K7315" s="6"/>
      <c r="L7315" s="6" t="s">
        <v>14863</v>
      </c>
      <c r="M7315" s="6">
        <v>63</v>
      </c>
      <c r="N7315" s="6" t="e">
        <f>VLOOKUP(A7315,web_archive!D:AB,18,FALSE)</f>
        <v>#N/A</v>
      </c>
      <c r="O7315" s="6">
        <v>2</v>
      </c>
      <c r="P7315" s="6">
        <v>32768</v>
      </c>
      <c r="Q7315" s="6"/>
      <c r="R7315" s="6">
        <v>1</v>
      </c>
      <c r="S7315" s="6"/>
      <c r="T7315" s="6">
        <v>3</v>
      </c>
      <c r="U7315" s="6" t="s">
        <v>12299</v>
      </c>
      <c r="V7315" s="6" t="s">
        <v>12299</v>
      </c>
      <c r="W7315" s="6" t="s">
        <v>12299</v>
      </c>
      <c r="X7315" s="6"/>
      <c r="Y7315" s="6"/>
    </row>
    <row r="7316" spans="1:25" x14ac:dyDescent="0.3">
      <c r="A7316" s="6">
        <v>13212</v>
      </c>
      <c r="B7316" s="6" t="s">
        <v>25528</v>
      </c>
      <c r="C7316" s="6" t="s">
        <v>25529</v>
      </c>
      <c r="D7316" s="6">
        <v>10</v>
      </c>
      <c r="E7316" s="6">
        <v>750</v>
      </c>
      <c r="F7316" s="6"/>
      <c r="G7316" s="6">
        <v>750</v>
      </c>
      <c r="H7316" s="6">
        <v>30</v>
      </c>
      <c r="I7316" s="6"/>
      <c r="J7316" s="6"/>
      <c r="K7316" s="6"/>
      <c r="L7316" s="6" t="s">
        <v>14863</v>
      </c>
      <c r="M7316" s="6">
        <v>63</v>
      </c>
      <c r="N7316" s="6" t="e">
        <f>VLOOKUP(A7316,web_archive!D:AB,18,FALSE)</f>
        <v>#N/A</v>
      </c>
      <c r="O7316" s="6">
        <v>2</v>
      </c>
      <c r="P7316" s="6">
        <v>32768</v>
      </c>
      <c r="Q7316" s="6"/>
      <c r="R7316" s="6">
        <v>1</v>
      </c>
      <c r="S7316" s="6"/>
      <c r="T7316" s="6">
        <v>3</v>
      </c>
      <c r="U7316" s="6" t="s">
        <v>12299</v>
      </c>
      <c r="V7316" s="6" t="s">
        <v>12299</v>
      </c>
      <c r="W7316" s="6" t="s">
        <v>12299</v>
      </c>
      <c r="X7316" s="6"/>
      <c r="Y7316" s="6"/>
    </row>
    <row r="7317" spans="1:25" x14ac:dyDescent="0.3">
      <c r="A7317" s="6">
        <v>13213</v>
      </c>
      <c r="B7317" s="6" t="s">
        <v>25530</v>
      </c>
      <c r="C7317" s="6" t="s">
        <v>25531</v>
      </c>
      <c r="D7317" s="6">
        <v>10</v>
      </c>
      <c r="E7317" s="6">
        <v>1000</v>
      </c>
      <c r="F7317" s="6"/>
      <c r="G7317" s="6">
        <v>1000</v>
      </c>
      <c r="H7317" s="6">
        <v>30</v>
      </c>
      <c r="I7317" s="6"/>
      <c r="J7317" s="6"/>
      <c r="K7317" s="6"/>
      <c r="L7317" s="6" t="s">
        <v>14863</v>
      </c>
      <c r="M7317" s="6">
        <v>63</v>
      </c>
      <c r="N7317" s="6" t="e">
        <f>VLOOKUP(A7317,web_archive!D:AB,18,FALSE)</f>
        <v>#N/A</v>
      </c>
      <c r="O7317" s="6">
        <v>2</v>
      </c>
      <c r="P7317" s="6">
        <v>32768</v>
      </c>
      <c r="Q7317" s="6"/>
      <c r="R7317" s="6">
        <v>1</v>
      </c>
      <c r="S7317" s="6"/>
      <c r="T7317" s="6">
        <v>3</v>
      </c>
      <c r="U7317" s="6" t="s">
        <v>12299</v>
      </c>
      <c r="V7317" s="6" t="s">
        <v>12299</v>
      </c>
      <c r="W7317" s="6" t="s">
        <v>12299</v>
      </c>
      <c r="X7317" s="6"/>
      <c r="Y7317" s="6"/>
    </row>
    <row r="7318" spans="1:25" x14ac:dyDescent="0.3">
      <c r="A7318" s="6">
        <v>13214</v>
      </c>
      <c r="B7318" s="6" t="s">
        <v>25532</v>
      </c>
      <c r="C7318" s="6" t="s">
        <v>25533</v>
      </c>
      <c r="D7318" s="6">
        <v>10</v>
      </c>
      <c r="E7318" s="6">
        <v>1200</v>
      </c>
      <c r="F7318" s="6"/>
      <c r="G7318" s="6">
        <v>1200</v>
      </c>
      <c r="H7318" s="6">
        <v>30</v>
      </c>
      <c r="I7318" s="6"/>
      <c r="J7318" s="6"/>
      <c r="K7318" s="6"/>
      <c r="L7318" s="6" t="s">
        <v>14863</v>
      </c>
      <c r="M7318" s="6">
        <v>63</v>
      </c>
      <c r="N7318" s="6" t="e">
        <f>VLOOKUP(A7318,web_archive!D:AB,18,FALSE)</f>
        <v>#N/A</v>
      </c>
      <c r="O7318" s="6">
        <v>2</v>
      </c>
      <c r="P7318" s="6">
        <v>32768</v>
      </c>
      <c r="Q7318" s="6"/>
      <c r="R7318" s="6">
        <v>1</v>
      </c>
      <c r="S7318" s="6"/>
      <c r="T7318" s="6">
        <v>3</v>
      </c>
      <c r="U7318" s="6" t="s">
        <v>12299</v>
      </c>
      <c r="V7318" s="6" t="s">
        <v>12299</v>
      </c>
      <c r="W7318" s="6" t="s">
        <v>12299</v>
      </c>
      <c r="X7318" s="6"/>
      <c r="Y7318" s="6"/>
    </row>
    <row r="7319" spans="1:25" x14ac:dyDescent="0.3">
      <c r="A7319" s="6">
        <v>13215</v>
      </c>
      <c r="B7319" s="6" t="s">
        <v>25534</v>
      </c>
      <c r="C7319" s="6" t="s">
        <v>25535</v>
      </c>
      <c r="D7319" s="6">
        <v>10</v>
      </c>
      <c r="E7319" s="6">
        <v>10</v>
      </c>
      <c r="F7319" s="6"/>
      <c r="G7319" s="6">
        <v>2</v>
      </c>
      <c r="H7319" s="6">
        <v>50</v>
      </c>
      <c r="I7319" s="6"/>
      <c r="J7319" s="6"/>
      <c r="K7319" s="6">
        <v>0</v>
      </c>
      <c r="L7319" s="6" t="s">
        <v>12295</v>
      </c>
      <c r="M7319" s="6">
        <v>63</v>
      </c>
      <c r="N7319" s="6" t="e">
        <f>VLOOKUP(A7319,web_archive!D:AB,18,FALSE)</f>
        <v>#N/A</v>
      </c>
      <c r="O7319" s="6">
        <v>2</v>
      </c>
      <c r="P7319" s="6">
        <v>32768</v>
      </c>
      <c r="Q7319" s="6"/>
      <c r="R7319" s="6">
        <v>100</v>
      </c>
      <c r="S7319" s="6"/>
      <c r="T7319" s="6">
        <v>3</v>
      </c>
      <c r="U7319" s="6" t="s">
        <v>12554</v>
      </c>
      <c r="V7319" s="6" t="s">
        <v>25536</v>
      </c>
      <c r="W7319" s="6" t="s">
        <v>12299</v>
      </c>
      <c r="X7319" s="6" t="s">
        <v>12299</v>
      </c>
      <c r="Y7319" s="6"/>
    </row>
    <row r="7320" spans="1:25" x14ac:dyDescent="0.3">
      <c r="A7320" s="6">
        <v>13216</v>
      </c>
      <c r="B7320" s="6" t="s">
        <v>25537</v>
      </c>
      <c r="C7320" s="6" t="s">
        <v>25538</v>
      </c>
      <c r="D7320" s="6">
        <v>10</v>
      </c>
      <c r="E7320" s="6">
        <v>10</v>
      </c>
      <c r="F7320" s="6"/>
      <c r="G7320" s="6">
        <v>2</v>
      </c>
      <c r="H7320" s="6">
        <v>40</v>
      </c>
      <c r="I7320" s="6"/>
      <c r="J7320" s="6"/>
      <c r="K7320" s="6">
        <v>0</v>
      </c>
      <c r="L7320" s="6" t="s">
        <v>12295</v>
      </c>
      <c r="M7320" s="6">
        <v>63</v>
      </c>
      <c r="N7320" s="6" t="e">
        <f>VLOOKUP(A7320,web_archive!D:AB,18,FALSE)</f>
        <v>#N/A</v>
      </c>
      <c r="O7320" s="6">
        <v>2</v>
      </c>
      <c r="P7320" s="6">
        <v>32768</v>
      </c>
      <c r="Q7320" s="6"/>
      <c r="R7320" s="6">
        <v>100</v>
      </c>
      <c r="S7320" s="6"/>
      <c r="T7320" s="6">
        <v>3</v>
      </c>
      <c r="U7320" s="6" t="s">
        <v>12554</v>
      </c>
      <c r="V7320" s="6" t="s">
        <v>12852</v>
      </c>
      <c r="W7320" s="6" t="s">
        <v>12299</v>
      </c>
      <c r="X7320" s="6" t="s">
        <v>12299</v>
      </c>
      <c r="Y7320" s="6"/>
    </row>
    <row r="7321" spans="1:25" x14ac:dyDescent="0.3">
      <c r="A7321" s="6">
        <v>13217</v>
      </c>
      <c r="B7321" s="6" t="s">
        <v>25539</v>
      </c>
      <c r="C7321" s="6" t="s">
        <v>25540</v>
      </c>
      <c r="D7321" s="6">
        <v>10</v>
      </c>
      <c r="E7321" s="6">
        <v>10</v>
      </c>
      <c r="F7321" s="6"/>
      <c r="G7321" s="6">
        <v>2</v>
      </c>
      <c r="H7321" s="6">
        <v>40</v>
      </c>
      <c r="I7321" s="6"/>
      <c r="J7321" s="6"/>
      <c r="K7321" s="6">
        <v>0</v>
      </c>
      <c r="L7321" s="6" t="s">
        <v>12295</v>
      </c>
      <c r="M7321" s="6">
        <v>63</v>
      </c>
      <c r="N7321" s="6" t="e">
        <f>VLOOKUP(A7321,web_archive!D:AB,18,FALSE)</f>
        <v>#N/A</v>
      </c>
      <c r="O7321" s="6">
        <v>2</v>
      </c>
      <c r="P7321" s="6">
        <v>32768</v>
      </c>
      <c r="Q7321" s="6"/>
      <c r="R7321" s="6">
        <v>100</v>
      </c>
      <c r="S7321" s="6"/>
      <c r="T7321" s="6">
        <v>3</v>
      </c>
      <c r="U7321" s="6" t="s">
        <v>12554</v>
      </c>
      <c r="V7321" s="6" t="s">
        <v>12856</v>
      </c>
      <c r="W7321" s="6" t="s">
        <v>12299</v>
      </c>
      <c r="X7321" s="6" t="s">
        <v>12299</v>
      </c>
      <c r="Y7321" s="6"/>
    </row>
    <row r="7322" spans="1:25" x14ac:dyDescent="0.3">
      <c r="A7322" s="6">
        <v>13218</v>
      </c>
      <c r="B7322" s="6" t="s">
        <v>25541</v>
      </c>
      <c r="C7322" s="6" t="s">
        <v>25542</v>
      </c>
      <c r="D7322" s="6">
        <v>10</v>
      </c>
      <c r="E7322" s="6">
        <v>10</v>
      </c>
      <c r="F7322" s="6"/>
      <c r="G7322" s="6">
        <v>2</v>
      </c>
      <c r="H7322" s="6">
        <v>40</v>
      </c>
      <c r="I7322" s="6"/>
      <c r="J7322" s="6"/>
      <c r="K7322" s="6">
        <v>0</v>
      </c>
      <c r="L7322" s="6" t="s">
        <v>12295</v>
      </c>
      <c r="M7322" s="6">
        <v>63</v>
      </c>
      <c r="N7322" s="6" t="e">
        <f>VLOOKUP(A7322,web_archive!D:AB,18,FALSE)</f>
        <v>#N/A</v>
      </c>
      <c r="O7322" s="6">
        <v>2</v>
      </c>
      <c r="P7322" s="6">
        <v>32768</v>
      </c>
      <c r="Q7322" s="6"/>
      <c r="R7322" s="6">
        <v>100</v>
      </c>
      <c r="S7322" s="6"/>
      <c r="T7322" s="6">
        <v>3</v>
      </c>
      <c r="U7322" s="6" t="s">
        <v>12554</v>
      </c>
      <c r="V7322" s="6" t="s">
        <v>13007</v>
      </c>
      <c r="W7322" s="6" t="s">
        <v>12299</v>
      </c>
      <c r="X7322" s="6" t="s">
        <v>12299</v>
      </c>
      <c r="Y7322" s="6"/>
    </row>
    <row r="7323" spans="1:25" x14ac:dyDescent="0.3">
      <c r="A7323" s="6">
        <v>13219</v>
      </c>
      <c r="B7323" s="6" t="s">
        <v>25543</v>
      </c>
      <c r="C7323" s="6" t="s">
        <v>25544</v>
      </c>
      <c r="D7323" s="6">
        <v>10</v>
      </c>
      <c r="E7323" s="6">
        <v>10</v>
      </c>
      <c r="F7323" s="6"/>
      <c r="G7323" s="6">
        <v>2</v>
      </c>
      <c r="H7323" s="6">
        <v>40</v>
      </c>
      <c r="I7323" s="6"/>
      <c r="J7323" s="6"/>
      <c r="K7323" s="6">
        <v>0</v>
      </c>
      <c r="L7323" s="6" t="s">
        <v>12295</v>
      </c>
      <c r="M7323" s="6">
        <v>63</v>
      </c>
      <c r="N7323" s="6" t="e">
        <f>VLOOKUP(A7323,web_archive!D:AB,18,FALSE)</f>
        <v>#N/A</v>
      </c>
      <c r="O7323" s="6">
        <v>2</v>
      </c>
      <c r="P7323" s="6">
        <v>32768</v>
      </c>
      <c r="Q7323" s="6"/>
      <c r="R7323" s="6">
        <v>100</v>
      </c>
      <c r="S7323" s="6"/>
      <c r="T7323" s="6">
        <v>3</v>
      </c>
      <c r="U7323" s="6" t="s">
        <v>12554</v>
      </c>
      <c r="V7323" s="6" t="s">
        <v>12855</v>
      </c>
      <c r="W7323" s="6" t="s">
        <v>12299</v>
      </c>
      <c r="X7323" s="6" t="s">
        <v>12299</v>
      </c>
      <c r="Y7323" s="6"/>
    </row>
    <row r="7324" spans="1:25" x14ac:dyDescent="0.3">
      <c r="A7324" s="6">
        <v>13220</v>
      </c>
      <c r="B7324" s="6" t="s">
        <v>25545</v>
      </c>
      <c r="C7324" s="6" t="s">
        <v>25546</v>
      </c>
      <c r="D7324" s="6">
        <v>10</v>
      </c>
      <c r="E7324" s="6">
        <v>10</v>
      </c>
      <c r="F7324" s="6"/>
      <c r="G7324" s="6">
        <v>2</v>
      </c>
      <c r="H7324" s="6">
        <v>40</v>
      </c>
      <c r="I7324" s="6"/>
      <c r="J7324" s="6"/>
      <c r="K7324" s="6">
        <v>0</v>
      </c>
      <c r="L7324" s="6" t="s">
        <v>12295</v>
      </c>
      <c r="M7324" s="6">
        <v>63</v>
      </c>
      <c r="N7324" s="6" t="e">
        <f>VLOOKUP(A7324,web_archive!D:AB,18,FALSE)</f>
        <v>#N/A</v>
      </c>
      <c r="O7324" s="6">
        <v>2</v>
      </c>
      <c r="P7324" s="6">
        <v>32768</v>
      </c>
      <c r="Q7324" s="6"/>
      <c r="R7324" s="6">
        <v>100</v>
      </c>
      <c r="S7324" s="6"/>
      <c r="T7324" s="6">
        <v>3</v>
      </c>
      <c r="U7324" s="6" t="s">
        <v>12554</v>
      </c>
      <c r="V7324" s="6" t="s">
        <v>12585</v>
      </c>
      <c r="W7324" s="6" t="s">
        <v>12299</v>
      </c>
      <c r="X7324" s="6" t="s">
        <v>12299</v>
      </c>
      <c r="Y7324" s="6"/>
    </row>
    <row r="7325" spans="1:25" x14ac:dyDescent="0.3">
      <c r="A7325" s="6">
        <v>13221</v>
      </c>
      <c r="B7325" s="6" t="s">
        <v>25547</v>
      </c>
      <c r="C7325" s="6" t="s">
        <v>9065</v>
      </c>
      <c r="D7325" s="6">
        <v>10</v>
      </c>
      <c r="E7325" s="6">
        <v>10</v>
      </c>
      <c r="F7325" s="6"/>
      <c r="G7325" s="6">
        <v>2</v>
      </c>
      <c r="H7325" s="6">
        <v>15</v>
      </c>
      <c r="I7325" s="6"/>
      <c r="J7325" s="6"/>
      <c r="K7325" s="6">
        <v>0</v>
      </c>
      <c r="L7325" s="6" t="s">
        <v>12295</v>
      </c>
      <c r="M7325" s="6">
        <v>63</v>
      </c>
      <c r="N7325" s="6" t="e">
        <f>VLOOKUP(A7325,web_archive!D:AB,18,FALSE)</f>
        <v>#N/A</v>
      </c>
      <c r="O7325" s="6">
        <v>2</v>
      </c>
      <c r="P7325" s="6">
        <v>32768</v>
      </c>
      <c r="Q7325" s="6"/>
      <c r="R7325" s="6">
        <v>1</v>
      </c>
      <c r="S7325" s="6"/>
      <c r="T7325" s="6">
        <v>3</v>
      </c>
      <c r="U7325" s="6" t="s">
        <v>12554</v>
      </c>
      <c r="V7325" s="6" t="s">
        <v>12585</v>
      </c>
      <c r="W7325" s="6" t="s">
        <v>12299</v>
      </c>
      <c r="X7325" s="6" t="s">
        <v>12299</v>
      </c>
      <c r="Y7325" s="6"/>
    </row>
    <row r="7326" spans="1:25" x14ac:dyDescent="0.3">
      <c r="A7326" s="6">
        <v>13222</v>
      </c>
      <c r="B7326" s="6" t="s">
        <v>25548</v>
      </c>
      <c r="C7326" s="6" t="s">
        <v>25521</v>
      </c>
      <c r="D7326" s="6">
        <v>10</v>
      </c>
      <c r="E7326" s="6">
        <v>10</v>
      </c>
      <c r="F7326" s="6"/>
      <c r="G7326" s="6">
        <v>2</v>
      </c>
      <c r="H7326" s="6">
        <v>30</v>
      </c>
      <c r="I7326" s="6"/>
      <c r="J7326" s="6"/>
      <c r="K7326" s="6">
        <v>0</v>
      </c>
      <c r="L7326" s="6" t="s">
        <v>12295</v>
      </c>
      <c r="M7326" s="6">
        <v>63</v>
      </c>
      <c r="N7326" s="6" t="e">
        <f>VLOOKUP(A7326,web_archive!D:AB,18,FALSE)</f>
        <v>#N/A</v>
      </c>
      <c r="O7326" s="6">
        <v>2</v>
      </c>
      <c r="P7326" s="6">
        <v>32768</v>
      </c>
      <c r="Q7326" s="6"/>
      <c r="R7326" s="6">
        <v>1</v>
      </c>
      <c r="S7326" s="6"/>
      <c r="T7326" s="6">
        <v>3</v>
      </c>
      <c r="U7326" s="6" t="s">
        <v>12554</v>
      </c>
      <c r="V7326" s="6" t="s">
        <v>25536</v>
      </c>
      <c r="W7326" s="6" t="s">
        <v>12299</v>
      </c>
      <c r="X7326" s="6" t="s">
        <v>12299</v>
      </c>
      <c r="Y7326" s="6"/>
    </row>
    <row r="7327" spans="1:25" x14ac:dyDescent="0.3">
      <c r="A7327" s="6">
        <v>13223</v>
      </c>
      <c r="B7327" s="6" t="s">
        <v>25549</v>
      </c>
      <c r="C7327" s="6" t="s">
        <v>4074</v>
      </c>
      <c r="D7327" s="6">
        <v>10</v>
      </c>
      <c r="E7327" s="6">
        <v>10</v>
      </c>
      <c r="F7327" s="6"/>
      <c r="G7327" s="6">
        <v>5</v>
      </c>
      <c r="H7327" s="6">
        <v>50</v>
      </c>
      <c r="I7327" s="6"/>
      <c r="J7327" s="6"/>
      <c r="K7327" s="6">
        <v>0</v>
      </c>
      <c r="L7327" s="6" t="s">
        <v>12295</v>
      </c>
      <c r="M7327" s="6">
        <v>63</v>
      </c>
      <c r="N7327" s="6" t="e">
        <f>VLOOKUP(A7327,web_archive!D:AB,18,FALSE)</f>
        <v>#N/A</v>
      </c>
      <c r="O7327" s="6">
        <v>2</v>
      </c>
      <c r="P7327" s="6">
        <v>32768</v>
      </c>
      <c r="Q7327" s="6"/>
      <c r="R7327" s="6">
        <v>1</v>
      </c>
      <c r="S7327" s="6"/>
      <c r="T7327" s="6">
        <v>5</v>
      </c>
      <c r="U7327" s="6" t="s">
        <v>12554</v>
      </c>
      <c r="V7327" s="6" t="s">
        <v>12852</v>
      </c>
      <c r="W7327" s="6" t="s">
        <v>12299</v>
      </c>
      <c r="X7327" s="6" t="s">
        <v>12299</v>
      </c>
      <c r="Y7327" s="6"/>
    </row>
    <row r="7328" spans="1:25" x14ac:dyDescent="0.3">
      <c r="A7328" s="6">
        <v>13224</v>
      </c>
      <c r="B7328" s="6" t="s">
        <v>25550</v>
      </c>
      <c r="C7328" s="6" t="s">
        <v>6095</v>
      </c>
      <c r="D7328" s="6">
        <v>10</v>
      </c>
      <c r="E7328" s="6">
        <v>10</v>
      </c>
      <c r="F7328" s="6"/>
      <c r="G7328" s="6">
        <v>5</v>
      </c>
      <c r="H7328" s="6">
        <v>50</v>
      </c>
      <c r="I7328" s="6"/>
      <c r="J7328" s="6"/>
      <c r="K7328" s="6">
        <v>0</v>
      </c>
      <c r="L7328" s="6" t="s">
        <v>12295</v>
      </c>
      <c r="M7328" s="6">
        <v>63</v>
      </c>
      <c r="N7328" s="6" t="e">
        <f>VLOOKUP(A7328,web_archive!D:AB,18,FALSE)</f>
        <v>#N/A</v>
      </c>
      <c r="O7328" s="6">
        <v>2</v>
      </c>
      <c r="P7328" s="6">
        <v>32768</v>
      </c>
      <c r="Q7328" s="6"/>
      <c r="R7328" s="6">
        <v>1</v>
      </c>
      <c r="S7328" s="6"/>
      <c r="T7328" s="6">
        <v>5</v>
      </c>
      <c r="U7328" s="6" t="s">
        <v>12554</v>
      </c>
      <c r="V7328" s="6" t="s">
        <v>13007</v>
      </c>
      <c r="W7328" s="6" t="s">
        <v>12299</v>
      </c>
      <c r="X7328" s="6" t="s">
        <v>12299</v>
      </c>
      <c r="Y7328" s="6"/>
    </row>
    <row r="7329" spans="1:24" x14ac:dyDescent="0.3">
      <c r="A7329" s="6">
        <v>13225</v>
      </c>
      <c r="B7329" s="6" t="s">
        <v>25551</v>
      </c>
      <c r="C7329" s="6" t="s">
        <v>7789</v>
      </c>
      <c r="D7329" s="6">
        <v>10</v>
      </c>
      <c r="E7329" s="6">
        <v>10</v>
      </c>
      <c r="F7329" s="6"/>
      <c r="G7329" s="6">
        <v>5</v>
      </c>
      <c r="H7329" s="6">
        <v>50</v>
      </c>
      <c r="I7329" s="6"/>
      <c r="J7329" s="6"/>
      <c r="K7329" s="6">
        <v>0</v>
      </c>
      <c r="L7329" s="6" t="s">
        <v>12295</v>
      </c>
      <c r="M7329" s="6">
        <v>63</v>
      </c>
      <c r="N7329" s="6" t="e">
        <f>VLOOKUP(A7329,web_archive!D:AB,18,FALSE)</f>
        <v>#N/A</v>
      </c>
      <c r="O7329" s="6">
        <v>2</v>
      </c>
      <c r="P7329" s="6">
        <v>32768</v>
      </c>
      <c r="Q7329" s="6"/>
      <c r="R7329" s="6">
        <v>1</v>
      </c>
      <c r="S7329" s="6"/>
      <c r="T7329" s="6">
        <v>5</v>
      </c>
      <c r="U7329" s="6" t="s">
        <v>12554</v>
      </c>
      <c r="V7329" s="6" t="s">
        <v>14092</v>
      </c>
      <c r="W7329" s="6" t="s">
        <v>12299</v>
      </c>
      <c r="X7329" s="6" t="s">
        <v>12299</v>
      </c>
    </row>
    <row r="7330" spans="1:24" x14ac:dyDescent="0.3">
      <c r="A7330" s="6">
        <v>13226</v>
      </c>
      <c r="B7330" s="6" t="s">
        <v>25552</v>
      </c>
      <c r="C7330" s="6" t="s">
        <v>1234</v>
      </c>
      <c r="D7330" s="6">
        <v>10</v>
      </c>
      <c r="E7330" s="6">
        <v>10</v>
      </c>
      <c r="F7330" s="6"/>
      <c r="G7330" s="6">
        <v>5</v>
      </c>
      <c r="H7330" s="6">
        <v>50</v>
      </c>
      <c r="I7330" s="6"/>
      <c r="J7330" s="6"/>
      <c r="K7330" s="6">
        <v>0</v>
      </c>
      <c r="L7330" s="6" t="s">
        <v>12295</v>
      </c>
      <c r="M7330" s="6">
        <v>63</v>
      </c>
      <c r="N7330" s="6" t="e">
        <f>VLOOKUP(A7330,web_archive!D:AB,18,FALSE)</f>
        <v>#N/A</v>
      </c>
      <c r="O7330" s="6">
        <v>2</v>
      </c>
      <c r="P7330" s="6">
        <v>32768</v>
      </c>
      <c r="Q7330" s="6"/>
      <c r="R7330" s="6">
        <v>1</v>
      </c>
      <c r="S7330" s="6"/>
      <c r="T7330" s="6">
        <v>5</v>
      </c>
      <c r="U7330" s="6" t="s">
        <v>12554</v>
      </c>
      <c r="V7330" s="6" t="s">
        <v>12659</v>
      </c>
      <c r="W7330" s="6" t="s">
        <v>12299</v>
      </c>
      <c r="X7330" s="6" t="s">
        <v>12299</v>
      </c>
    </row>
    <row r="7331" spans="1:24" x14ac:dyDescent="0.3">
      <c r="A7331" s="6">
        <v>13227</v>
      </c>
      <c r="B7331" s="6" t="s">
        <v>25553</v>
      </c>
      <c r="C7331" s="6" t="s">
        <v>4207</v>
      </c>
      <c r="D7331" s="6">
        <v>10</v>
      </c>
      <c r="E7331" s="6">
        <v>10</v>
      </c>
      <c r="F7331" s="6"/>
      <c r="G7331" s="6">
        <v>5</v>
      </c>
      <c r="H7331" s="6">
        <v>50</v>
      </c>
      <c r="I7331" s="6"/>
      <c r="J7331" s="6"/>
      <c r="K7331" s="6">
        <v>0</v>
      </c>
      <c r="L7331" s="6" t="s">
        <v>12295</v>
      </c>
      <c r="M7331" s="6">
        <v>63</v>
      </c>
      <c r="N7331" s="6" t="e">
        <f>VLOOKUP(A7331,web_archive!D:AB,18,FALSE)</f>
        <v>#N/A</v>
      </c>
      <c r="O7331" s="6">
        <v>2</v>
      </c>
      <c r="P7331" s="6">
        <v>32768</v>
      </c>
      <c r="Q7331" s="6"/>
      <c r="R7331" s="6">
        <v>1</v>
      </c>
      <c r="S7331" s="6"/>
      <c r="T7331" s="6">
        <v>5</v>
      </c>
      <c r="U7331" s="6" t="s">
        <v>12554</v>
      </c>
      <c r="V7331" s="6" t="s">
        <v>12856</v>
      </c>
      <c r="W7331" s="6" t="s">
        <v>12299</v>
      </c>
      <c r="X7331" s="6" t="s">
        <v>12299</v>
      </c>
    </row>
    <row r="7332" spans="1:24" x14ac:dyDescent="0.3">
      <c r="A7332" s="6">
        <v>13228</v>
      </c>
      <c r="B7332" s="6" t="s">
        <v>25554</v>
      </c>
      <c r="C7332" s="6" t="s">
        <v>25555</v>
      </c>
      <c r="D7332" s="6">
        <v>10</v>
      </c>
      <c r="E7332" s="6">
        <v>1</v>
      </c>
      <c r="F7332" s="6"/>
      <c r="G7332" s="6">
        <v>2</v>
      </c>
      <c r="H7332" s="6">
        <v>20</v>
      </c>
      <c r="I7332" s="6"/>
      <c r="J7332" s="6"/>
      <c r="K7332" s="6"/>
      <c r="L7332" s="6" t="s">
        <v>14863</v>
      </c>
      <c r="M7332" s="6">
        <v>63</v>
      </c>
      <c r="N7332" s="6" t="e">
        <f>VLOOKUP(A7332,web_archive!D:AB,18,FALSE)</f>
        <v>#N/A</v>
      </c>
      <c r="O7332" s="6">
        <v>2</v>
      </c>
      <c r="P7332" s="6">
        <v>32768</v>
      </c>
      <c r="Q7332" s="6"/>
      <c r="R7332" s="6">
        <v>1</v>
      </c>
      <c r="S7332" s="6"/>
      <c r="T7332" s="6">
        <v>3</v>
      </c>
      <c r="U7332" s="6" t="s">
        <v>12554</v>
      </c>
      <c r="V7332" s="6" t="s">
        <v>12852</v>
      </c>
      <c r="W7332" s="6" t="s">
        <v>12299</v>
      </c>
      <c r="X7332" s="6" t="s">
        <v>12299</v>
      </c>
    </row>
    <row r="7333" spans="1:24" x14ac:dyDescent="0.3">
      <c r="A7333" s="6">
        <v>13229</v>
      </c>
      <c r="B7333" s="6" t="s">
        <v>25556</v>
      </c>
      <c r="C7333" s="6" t="s">
        <v>25557</v>
      </c>
      <c r="D7333" s="6">
        <v>10</v>
      </c>
      <c r="E7333" s="6">
        <v>1</v>
      </c>
      <c r="F7333" s="6"/>
      <c r="G7333" s="6">
        <v>2</v>
      </c>
      <c r="H7333" s="6">
        <v>20</v>
      </c>
      <c r="I7333" s="6"/>
      <c r="J7333" s="6"/>
      <c r="K7333" s="6"/>
      <c r="L7333" s="6" t="s">
        <v>14863</v>
      </c>
      <c r="M7333" s="6">
        <v>63</v>
      </c>
      <c r="N7333" s="6" t="e">
        <f>VLOOKUP(A7333,web_archive!D:AB,18,FALSE)</f>
        <v>#N/A</v>
      </c>
      <c r="O7333" s="6">
        <v>2</v>
      </c>
      <c r="P7333" s="6">
        <v>32768</v>
      </c>
      <c r="Q7333" s="6"/>
      <c r="R7333" s="6">
        <v>1</v>
      </c>
      <c r="S7333" s="6"/>
      <c r="T7333" s="6">
        <v>3</v>
      </c>
      <c r="U7333" s="6" t="s">
        <v>12554</v>
      </c>
      <c r="V7333" s="6" t="s">
        <v>13007</v>
      </c>
      <c r="W7333" s="6" t="s">
        <v>12299</v>
      </c>
      <c r="X7333" s="6" t="s">
        <v>12299</v>
      </c>
    </row>
    <row r="7334" spans="1:24" x14ac:dyDescent="0.3">
      <c r="A7334" s="6">
        <v>13230</v>
      </c>
      <c r="B7334" s="6" t="s">
        <v>25558</v>
      </c>
      <c r="C7334" s="6" t="s">
        <v>25559</v>
      </c>
      <c r="D7334" s="6">
        <v>10</v>
      </c>
      <c r="E7334" s="6">
        <v>1</v>
      </c>
      <c r="F7334" s="6"/>
      <c r="G7334" s="6">
        <v>2</v>
      </c>
      <c r="H7334" s="6">
        <v>20</v>
      </c>
      <c r="I7334" s="6"/>
      <c r="J7334" s="6"/>
      <c r="K7334" s="6"/>
      <c r="L7334" s="6" t="s">
        <v>14863</v>
      </c>
      <c r="M7334" s="6">
        <v>63</v>
      </c>
      <c r="N7334" s="6" t="e">
        <f>VLOOKUP(A7334,web_archive!D:AB,18,FALSE)</f>
        <v>#N/A</v>
      </c>
      <c r="O7334" s="6">
        <v>2</v>
      </c>
      <c r="P7334" s="6">
        <v>32768</v>
      </c>
      <c r="Q7334" s="6"/>
      <c r="R7334" s="6">
        <v>1</v>
      </c>
      <c r="S7334" s="6"/>
      <c r="T7334" s="6">
        <v>3</v>
      </c>
      <c r="U7334" s="6" t="s">
        <v>12554</v>
      </c>
      <c r="V7334" s="6" t="s">
        <v>12856</v>
      </c>
      <c r="W7334" s="6" t="s">
        <v>12299</v>
      </c>
      <c r="X7334" s="6" t="s">
        <v>12299</v>
      </c>
    </row>
    <row r="7335" spans="1:24" x14ac:dyDescent="0.3">
      <c r="A7335" s="6">
        <v>13231</v>
      </c>
      <c r="B7335" s="6" t="s">
        <v>7748</v>
      </c>
      <c r="C7335" s="6" t="s">
        <v>7749</v>
      </c>
      <c r="D7335" s="6">
        <v>10</v>
      </c>
      <c r="E7335" s="6">
        <v>1</v>
      </c>
      <c r="F7335" s="6"/>
      <c r="G7335" s="6">
        <v>2</v>
      </c>
      <c r="H7335" s="6">
        <v>20</v>
      </c>
      <c r="I7335" s="6"/>
      <c r="J7335" s="6"/>
      <c r="K7335" s="6"/>
      <c r="L7335" s="6" t="s">
        <v>14863</v>
      </c>
      <c r="M7335" s="6">
        <v>63</v>
      </c>
      <c r="N7335" s="6" t="e">
        <f>VLOOKUP(A7335,web_archive!D:AB,18,FALSE)</f>
        <v>#N/A</v>
      </c>
      <c r="O7335" s="6">
        <v>2</v>
      </c>
      <c r="P7335" s="6">
        <v>32768</v>
      </c>
      <c r="Q7335" s="6"/>
      <c r="R7335" s="6">
        <v>1</v>
      </c>
      <c r="S7335" s="6"/>
      <c r="T7335" s="6">
        <v>3</v>
      </c>
      <c r="U7335" s="6" t="s">
        <v>12554</v>
      </c>
      <c r="V7335" s="6" t="s">
        <v>14092</v>
      </c>
      <c r="W7335" s="6" t="s">
        <v>12299</v>
      </c>
      <c r="X7335" s="6" t="s">
        <v>12299</v>
      </c>
    </row>
    <row r="7336" spans="1:24" x14ac:dyDescent="0.3">
      <c r="A7336" s="6">
        <v>13232</v>
      </c>
      <c r="B7336" s="6" t="s">
        <v>25560</v>
      </c>
      <c r="C7336" s="6" t="s">
        <v>25561</v>
      </c>
      <c r="D7336" s="6">
        <v>10</v>
      </c>
      <c r="E7336" s="6">
        <v>1</v>
      </c>
      <c r="F7336" s="6"/>
      <c r="G7336" s="6">
        <v>2</v>
      </c>
      <c r="H7336" s="6">
        <v>20</v>
      </c>
      <c r="I7336" s="6"/>
      <c r="J7336" s="6"/>
      <c r="K7336" s="6"/>
      <c r="L7336" s="6" t="s">
        <v>14863</v>
      </c>
      <c r="M7336" s="6">
        <v>63</v>
      </c>
      <c r="N7336" s="6" t="e">
        <f>VLOOKUP(A7336,web_archive!D:AB,18,FALSE)</f>
        <v>#N/A</v>
      </c>
      <c r="O7336" s="6">
        <v>2</v>
      </c>
      <c r="P7336" s="6">
        <v>32768</v>
      </c>
      <c r="Q7336" s="6"/>
      <c r="R7336" s="6">
        <v>1</v>
      </c>
      <c r="S7336" s="6"/>
      <c r="T7336" s="6">
        <v>3</v>
      </c>
      <c r="U7336" s="6" t="s">
        <v>12554</v>
      </c>
      <c r="V7336" s="6" t="s">
        <v>12659</v>
      </c>
      <c r="W7336" s="6" t="s">
        <v>12299</v>
      </c>
      <c r="X7336" s="6" t="s">
        <v>12299</v>
      </c>
    </row>
    <row r="7337" spans="1:24" x14ac:dyDescent="0.3">
      <c r="A7337" s="6" t="s">
        <v>12401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 t="e">
        <f>VLOOKUP(A7337,web_archive!D:AB,18,FALSE)</f>
        <v>#N/A</v>
      </c>
      <c r="O7337" s="6"/>
      <c r="P7337" s="6"/>
      <c r="Q7337" s="6"/>
      <c r="R7337" s="6"/>
      <c r="S7337" s="6"/>
      <c r="T7337" s="6"/>
      <c r="U7337" s="6"/>
      <c r="V7337" s="6"/>
      <c r="W7337" s="6"/>
      <c r="X7337" s="6"/>
    </row>
    <row r="7338" spans="1:24" x14ac:dyDescent="0.3">
      <c r="A7338" s="6" t="s">
        <v>25562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 t="e">
        <f>VLOOKUP(A7338,web_archive!D:AB,18,FALSE)</f>
        <v>#N/A</v>
      </c>
      <c r="O7338" s="6"/>
      <c r="P7338" s="6"/>
      <c r="Q7338" s="6"/>
      <c r="R7338" s="6"/>
      <c r="S7338" s="6"/>
      <c r="T7338" s="6"/>
      <c r="U7338" s="6"/>
      <c r="V7338" s="6"/>
      <c r="W7338" s="6"/>
      <c r="X7338" s="6"/>
    </row>
    <row r="7339" spans="1:24" x14ac:dyDescent="0.3">
      <c r="A7339" s="6" t="s">
        <v>12401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 t="e">
        <f>VLOOKUP(A7339,web_archive!D:AB,18,FALSE)</f>
        <v>#N/A</v>
      </c>
      <c r="O7339" s="6"/>
      <c r="P7339" s="6"/>
      <c r="Q7339" s="6"/>
      <c r="R7339" s="6"/>
      <c r="S7339" s="6"/>
      <c r="T7339" s="6"/>
      <c r="U7339" s="6"/>
      <c r="V7339" s="6"/>
      <c r="W7339" s="6"/>
      <c r="X7339" s="6"/>
    </row>
    <row r="7340" spans="1:24" x14ac:dyDescent="0.3">
      <c r="A7340" s="6">
        <v>13250</v>
      </c>
      <c r="B7340" s="6" t="s">
        <v>9021</v>
      </c>
      <c r="C7340" s="6" t="s">
        <v>9021</v>
      </c>
      <c r="D7340" s="6">
        <v>10</v>
      </c>
      <c r="E7340" s="6">
        <v>4</v>
      </c>
      <c r="F7340" s="6"/>
      <c r="G7340" s="6">
        <v>5</v>
      </c>
      <c r="H7340" s="6">
        <v>10</v>
      </c>
      <c r="I7340" s="6"/>
      <c r="J7340" s="6"/>
      <c r="K7340" s="6"/>
      <c r="L7340" s="6" t="s">
        <v>12238</v>
      </c>
      <c r="M7340" s="6">
        <v>63</v>
      </c>
      <c r="N7340" s="6" t="str">
        <f>VLOOKUP(A7340,web_archive!D:AB,18,FALSE)</f>
        <v>Normal / Upper / Baby</v>
      </c>
      <c r="O7340" s="6">
        <v>2</v>
      </c>
      <c r="P7340" s="6">
        <v>32768</v>
      </c>
      <c r="Q7340" s="6"/>
      <c r="R7340" s="6">
        <v>1</v>
      </c>
      <c r="S7340" s="6"/>
      <c r="T7340" s="6">
        <v>6</v>
      </c>
      <c r="U7340" s="6" t="s">
        <v>12299</v>
      </c>
      <c r="V7340" s="6" t="s">
        <v>12299</v>
      </c>
      <c r="W7340" s="6" t="s">
        <v>12299</v>
      </c>
      <c r="X7340" s="6"/>
    </row>
    <row r="7341" spans="1:24" x14ac:dyDescent="0.3">
      <c r="A7341" s="6">
        <v>13251</v>
      </c>
      <c r="B7341" s="6" t="s">
        <v>7079</v>
      </c>
      <c r="C7341" s="6" t="s">
        <v>7080</v>
      </c>
      <c r="D7341" s="6">
        <v>10</v>
      </c>
      <c r="E7341" s="6">
        <v>10</v>
      </c>
      <c r="F7341" s="6"/>
      <c r="G7341" s="6">
        <v>5</v>
      </c>
      <c r="H7341" s="6">
        <v>30</v>
      </c>
      <c r="I7341" s="6"/>
      <c r="J7341" s="6"/>
      <c r="K7341" s="6"/>
      <c r="L7341" s="6" t="s">
        <v>12238</v>
      </c>
      <c r="M7341" s="6">
        <v>63</v>
      </c>
      <c r="N7341" s="6" t="str">
        <f>VLOOKUP(A7341,web_archive!D:AB,18,FALSE)</f>
        <v>Normal / Upper / Baby</v>
      </c>
      <c r="O7341" s="6">
        <v>2</v>
      </c>
      <c r="P7341" s="6">
        <v>32768</v>
      </c>
      <c r="Q7341" s="6"/>
      <c r="R7341" s="6">
        <v>20</v>
      </c>
      <c r="S7341" s="6"/>
      <c r="T7341" s="6">
        <v>6</v>
      </c>
      <c r="U7341" s="6" t="s">
        <v>12299</v>
      </c>
      <c r="V7341" s="6" t="s">
        <v>12299</v>
      </c>
      <c r="W7341" s="6" t="s">
        <v>12299</v>
      </c>
      <c r="X7341" s="6"/>
    </row>
    <row r="7342" spans="1:24" x14ac:dyDescent="0.3">
      <c r="A7342" s="6">
        <v>13252</v>
      </c>
      <c r="B7342" s="6" t="s">
        <v>4085</v>
      </c>
      <c r="C7342" s="6" t="s">
        <v>4086</v>
      </c>
      <c r="D7342" s="6">
        <v>10</v>
      </c>
      <c r="E7342" s="6">
        <v>20</v>
      </c>
      <c r="F7342" s="6"/>
      <c r="G7342" s="6">
        <v>5</v>
      </c>
      <c r="H7342" s="6">
        <v>45</v>
      </c>
      <c r="I7342" s="6"/>
      <c r="J7342" s="6"/>
      <c r="K7342" s="6"/>
      <c r="L7342" s="6" t="s">
        <v>12238</v>
      </c>
      <c r="M7342" s="6">
        <v>63</v>
      </c>
      <c r="N7342" s="6" t="str">
        <f>VLOOKUP(A7342,web_archive!D:AB,18,FALSE)</f>
        <v>Normal / Upper / Baby</v>
      </c>
      <c r="O7342" s="6">
        <v>2</v>
      </c>
      <c r="P7342" s="6">
        <v>32768</v>
      </c>
      <c r="Q7342" s="6"/>
      <c r="R7342" s="6">
        <v>40</v>
      </c>
      <c r="S7342" s="6"/>
      <c r="T7342" s="6">
        <v>6</v>
      </c>
      <c r="U7342" s="6" t="s">
        <v>12299</v>
      </c>
      <c r="V7342" s="6" t="s">
        <v>12299</v>
      </c>
      <c r="W7342" s="6" t="s">
        <v>12299</v>
      </c>
      <c r="X7342" s="6"/>
    </row>
    <row r="7343" spans="1:24" x14ac:dyDescent="0.3">
      <c r="A7343" s="6">
        <v>13253</v>
      </c>
      <c r="B7343" s="6" t="s">
        <v>8932</v>
      </c>
      <c r="C7343" s="6" t="s">
        <v>8933</v>
      </c>
      <c r="D7343" s="6">
        <v>10</v>
      </c>
      <c r="E7343" s="6">
        <v>40</v>
      </c>
      <c r="F7343" s="6"/>
      <c r="G7343" s="6">
        <v>5</v>
      </c>
      <c r="H7343" s="6">
        <v>70</v>
      </c>
      <c r="I7343" s="6"/>
      <c r="J7343" s="6"/>
      <c r="K7343" s="6"/>
      <c r="L7343" s="6" t="s">
        <v>12238</v>
      </c>
      <c r="M7343" s="6">
        <v>63</v>
      </c>
      <c r="N7343" s="6" t="str">
        <f>VLOOKUP(A7343,web_archive!D:AB,18,FALSE)</f>
        <v>Normal / Upper / Baby</v>
      </c>
      <c r="O7343" s="6">
        <v>2</v>
      </c>
      <c r="P7343" s="6">
        <v>32768</v>
      </c>
      <c r="Q7343" s="6"/>
      <c r="R7343" s="6">
        <v>60</v>
      </c>
      <c r="S7343" s="6"/>
      <c r="T7343" s="6">
        <v>6</v>
      </c>
      <c r="U7343" s="6" t="s">
        <v>12299</v>
      </c>
      <c r="V7343" s="6" t="s">
        <v>12299</v>
      </c>
      <c r="W7343" s="6" t="s">
        <v>12299</v>
      </c>
      <c r="X7343" s="6"/>
    </row>
    <row r="7344" spans="1:24" x14ac:dyDescent="0.3">
      <c r="A7344" s="6">
        <v>13254</v>
      </c>
      <c r="B7344" s="6" t="s">
        <v>10002</v>
      </c>
      <c r="C7344" s="6" t="s">
        <v>10003</v>
      </c>
      <c r="D7344" s="6">
        <v>10</v>
      </c>
      <c r="E7344" s="6">
        <v>100</v>
      </c>
      <c r="F7344" s="6"/>
      <c r="G7344" s="6">
        <v>5</v>
      </c>
      <c r="H7344" s="6">
        <v>100</v>
      </c>
      <c r="I7344" s="6"/>
      <c r="J7344" s="6"/>
      <c r="K7344" s="6"/>
      <c r="L7344" s="6" t="s">
        <v>12238</v>
      </c>
      <c r="M7344" s="6">
        <v>63</v>
      </c>
      <c r="N7344" s="6" t="str">
        <f>VLOOKUP(A7344,web_archive!D:AB,18,FALSE)</f>
        <v>Normal / Upper / Baby</v>
      </c>
      <c r="O7344" s="6">
        <v>2</v>
      </c>
      <c r="P7344" s="6">
        <v>32768</v>
      </c>
      <c r="Q7344" s="6"/>
      <c r="R7344" s="6">
        <v>80</v>
      </c>
      <c r="S7344" s="6"/>
      <c r="T7344" s="6">
        <v>6</v>
      </c>
      <c r="U7344" s="6" t="s">
        <v>12299</v>
      </c>
      <c r="V7344" s="6" t="s">
        <v>12299</v>
      </c>
      <c r="W7344" s="6" t="s">
        <v>12299</v>
      </c>
      <c r="X7344" s="6"/>
    </row>
    <row r="7345" spans="1:26" x14ac:dyDescent="0.3">
      <c r="A7345" s="6">
        <v>13255</v>
      </c>
      <c r="B7345" s="6" t="s">
        <v>5912</v>
      </c>
      <c r="C7345" s="6" t="s">
        <v>5913</v>
      </c>
      <c r="D7345" s="6">
        <v>10</v>
      </c>
      <c r="E7345" s="6">
        <v>10</v>
      </c>
      <c r="F7345" s="6"/>
      <c r="G7345" s="6">
        <v>20</v>
      </c>
      <c r="H7345" s="6">
        <v>30</v>
      </c>
      <c r="I7345" s="6"/>
      <c r="J7345" s="6"/>
      <c r="K7345" s="6"/>
      <c r="L7345" s="6" t="s">
        <v>12238</v>
      </c>
      <c r="M7345" s="6">
        <v>63</v>
      </c>
      <c r="N7345" s="6" t="str">
        <f>VLOOKUP(A7345,web_archive!D:AB,18,FALSE)</f>
        <v>Normal / Upper / Baby</v>
      </c>
      <c r="O7345" s="6">
        <v>2</v>
      </c>
      <c r="P7345" s="6">
        <v>32768</v>
      </c>
      <c r="Q7345" s="6"/>
      <c r="R7345" s="6">
        <v>1</v>
      </c>
      <c r="S7345" s="6"/>
      <c r="T7345" s="6">
        <v>7</v>
      </c>
      <c r="U7345" s="6" t="s">
        <v>12554</v>
      </c>
      <c r="V7345" s="6" t="s">
        <v>12856</v>
      </c>
      <c r="W7345" s="6" t="s">
        <v>12299</v>
      </c>
      <c r="X7345" s="6" t="s">
        <v>12299</v>
      </c>
      <c r="Y7345" s="6"/>
      <c r="Z7345" s="6"/>
    </row>
    <row r="7346" spans="1:26" x14ac:dyDescent="0.3">
      <c r="A7346" s="6">
        <v>13256</v>
      </c>
      <c r="B7346" s="6" t="s">
        <v>5895</v>
      </c>
      <c r="C7346" s="6" t="s">
        <v>5896</v>
      </c>
      <c r="D7346" s="6">
        <v>10</v>
      </c>
      <c r="E7346" s="6">
        <v>10</v>
      </c>
      <c r="F7346" s="6"/>
      <c r="G7346" s="6">
        <v>20</v>
      </c>
      <c r="H7346" s="6">
        <v>30</v>
      </c>
      <c r="I7346" s="6"/>
      <c r="J7346" s="6"/>
      <c r="K7346" s="6"/>
      <c r="L7346" s="6" t="s">
        <v>12238</v>
      </c>
      <c r="M7346" s="6">
        <v>63</v>
      </c>
      <c r="N7346" s="6" t="str">
        <f>VLOOKUP(A7346,web_archive!D:AB,18,FALSE)</f>
        <v>Normal / Upper / Baby</v>
      </c>
      <c r="O7346" s="6">
        <v>2</v>
      </c>
      <c r="P7346" s="6">
        <v>32768</v>
      </c>
      <c r="Q7346" s="6"/>
      <c r="R7346" s="6">
        <v>1</v>
      </c>
      <c r="S7346" s="6"/>
      <c r="T7346" s="6">
        <v>7</v>
      </c>
      <c r="U7346" s="6" t="s">
        <v>12554</v>
      </c>
      <c r="V7346" s="6" t="s">
        <v>12855</v>
      </c>
      <c r="W7346" s="6" t="s">
        <v>12299</v>
      </c>
      <c r="X7346" s="6" t="s">
        <v>12299</v>
      </c>
      <c r="Y7346" s="6"/>
      <c r="Z7346" s="6"/>
    </row>
    <row r="7347" spans="1:26" x14ac:dyDescent="0.3">
      <c r="A7347" s="6">
        <v>13257</v>
      </c>
      <c r="B7347" s="6" t="s">
        <v>5908</v>
      </c>
      <c r="C7347" s="6" t="s">
        <v>5909</v>
      </c>
      <c r="D7347" s="6">
        <v>10</v>
      </c>
      <c r="E7347" s="6">
        <v>10</v>
      </c>
      <c r="F7347" s="6"/>
      <c r="G7347" s="6">
        <v>20</v>
      </c>
      <c r="H7347" s="6">
        <v>30</v>
      </c>
      <c r="I7347" s="6"/>
      <c r="J7347" s="6"/>
      <c r="K7347" s="6"/>
      <c r="L7347" s="6" t="s">
        <v>12238</v>
      </c>
      <c r="M7347" s="6">
        <v>63</v>
      </c>
      <c r="N7347" s="6" t="str">
        <f>VLOOKUP(A7347,web_archive!D:AB,18,FALSE)</f>
        <v>Normal / Upper / Baby</v>
      </c>
      <c r="O7347" s="6">
        <v>2</v>
      </c>
      <c r="P7347" s="6">
        <v>32768</v>
      </c>
      <c r="Q7347" s="6"/>
      <c r="R7347" s="6">
        <v>1</v>
      </c>
      <c r="S7347" s="6"/>
      <c r="T7347" s="6">
        <v>7</v>
      </c>
      <c r="U7347" s="6" t="s">
        <v>12554</v>
      </c>
      <c r="V7347" s="6" t="s">
        <v>13007</v>
      </c>
      <c r="W7347" s="6" t="s">
        <v>12299</v>
      </c>
      <c r="X7347" s="6" t="s">
        <v>12299</v>
      </c>
      <c r="Y7347" s="6"/>
      <c r="Z7347" s="6"/>
    </row>
    <row r="7348" spans="1:26" x14ac:dyDescent="0.3">
      <c r="A7348" s="6">
        <v>13258</v>
      </c>
      <c r="B7348" s="6" t="s">
        <v>5904</v>
      </c>
      <c r="C7348" s="6" t="s">
        <v>5905</v>
      </c>
      <c r="D7348" s="6">
        <v>10</v>
      </c>
      <c r="E7348" s="6">
        <v>10</v>
      </c>
      <c r="F7348" s="6"/>
      <c r="G7348" s="6">
        <v>20</v>
      </c>
      <c r="H7348" s="6">
        <v>30</v>
      </c>
      <c r="I7348" s="6"/>
      <c r="J7348" s="6"/>
      <c r="K7348" s="6"/>
      <c r="L7348" s="6" t="s">
        <v>12238</v>
      </c>
      <c r="M7348" s="6">
        <v>63</v>
      </c>
      <c r="N7348" s="6" t="str">
        <f>VLOOKUP(A7348,web_archive!D:AB,18,FALSE)</f>
        <v>Normal / Upper / Baby</v>
      </c>
      <c r="O7348" s="6">
        <v>2</v>
      </c>
      <c r="P7348" s="6">
        <v>32768</v>
      </c>
      <c r="Q7348" s="6"/>
      <c r="R7348" s="6">
        <v>1</v>
      </c>
      <c r="S7348" s="6"/>
      <c r="T7348" s="6">
        <v>7</v>
      </c>
      <c r="U7348" s="6" t="s">
        <v>12554</v>
      </c>
      <c r="V7348" s="6" t="s">
        <v>12852</v>
      </c>
      <c r="W7348" s="6" t="s">
        <v>12299</v>
      </c>
      <c r="X7348" s="6" t="s">
        <v>12299</v>
      </c>
      <c r="Y7348" s="6"/>
      <c r="Z7348" s="6"/>
    </row>
    <row r="7349" spans="1:26" x14ac:dyDescent="0.3">
      <c r="A7349" s="6">
        <v>13259</v>
      </c>
      <c r="B7349" s="6" t="s">
        <v>5900</v>
      </c>
      <c r="C7349" s="6" t="s">
        <v>5901</v>
      </c>
      <c r="D7349" s="6">
        <v>10</v>
      </c>
      <c r="E7349" s="6">
        <v>10</v>
      </c>
      <c r="F7349" s="6"/>
      <c r="G7349" s="6">
        <v>20</v>
      </c>
      <c r="H7349" s="6">
        <v>30</v>
      </c>
      <c r="I7349" s="6"/>
      <c r="J7349" s="6"/>
      <c r="K7349" s="6"/>
      <c r="L7349" s="6" t="s">
        <v>12238</v>
      </c>
      <c r="M7349" s="6">
        <v>63</v>
      </c>
      <c r="N7349" s="6" t="str">
        <f>VLOOKUP(A7349,web_archive!D:AB,18,FALSE)</f>
        <v>Normal / Upper / Baby</v>
      </c>
      <c r="O7349" s="6">
        <v>2</v>
      </c>
      <c r="P7349" s="6">
        <v>32768</v>
      </c>
      <c r="Q7349" s="6"/>
      <c r="R7349" s="6">
        <v>1</v>
      </c>
      <c r="S7349" s="6"/>
      <c r="T7349" s="6">
        <v>7</v>
      </c>
      <c r="U7349" s="6" t="s">
        <v>12554</v>
      </c>
      <c r="V7349" s="6" t="s">
        <v>12836</v>
      </c>
      <c r="W7349" s="6" t="s">
        <v>12837</v>
      </c>
      <c r="X7349" s="6" t="s">
        <v>12667</v>
      </c>
      <c r="Y7349" s="6" t="s">
        <v>12299</v>
      </c>
      <c r="Z7349" s="6" t="s">
        <v>12299</v>
      </c>
    </row>
    <row r="7350" spans="1:26" x14ac:dyDescent="0.3">
      <c r="A7350" s="6" t="s">
        <v>12401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 t="e">
        <f>VLOOKUP(A7350,web_archive!D:AB,18,FALSE)</f>
        <v>#N/A</v>
      </c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</row>
    <row r="7351" spans="1:26" x14ac:dyDescent="0.3">
      <c r="A7351" s="6" t="s">
        <v>25563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 t="e">
        <f>VLOOKUP(A7351,web_archive!D:AB,18,FALSE)</f>
        <v>#N/A</v>
      </c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</row>
    <row r="7352" spans="1:26" x14ac:dyDescent="0.3">
      <c r="A7352" s="6" t="s">
        <v>12401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 t="e">
        <f>VLOOKUP(A7352,web_archive!D:AB,18,FALSE)</f>
        <v>#N/A</v>
      </c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</row>
    <row r="7353" spans="1:26" x14ac:dyDescent="0.3">
      <c r="A7353" s="6">
        <v>13260</v>
      </c>
      <c r="B7353" s="6" t="s">
        <v>25564</v>
      </c>
      <c r="C7353" s="6" t="s">
        <v>25565</v>
      </c>
      <c r="D7353" s="6">
        <v>10</v>
      </c>
      <c r="E7353" s="6">
        <v>100</v>
      </c>
      <c r="F7353" s="6"/>
      <c r="G7353" s="6">
        <v>1</v>
      </c>
      <c r="H7353" s="6">
        <v>0</v>
      </c>
      <c r="I7353" s="6"/>
      <c r="J7353" s="6"/>
      <c r="K7353" s="6"/>
      <c r="L7353" s="6" t="s">
        <v>12818</v>
      </c>
      <c r="M7353" s="6">
        <v>56</v>
      </c>
      <c r="N7353" s="6" t="e">
        <f>VLOOKUP(A7353,web_archive!D:AB,18,FALSE)</f>
        <v>#N/A</v>
      </c>
      <c r="O7353" s="6">
        <v>2</v>
      </c>
      <c r="P7353" s="6">
        <v>32768</v>
      </c>
      <c r="Q7353" s="6"/>
      <c r="R7353" s="6">
        <v>99</v>
      </c>
      <c r="S7353" s="6"/>
      <c r="T7353" s="6">
        <v>9</v>
      </c>
      <c r="U7353" s="6" t="s">
        <v>12299</v>
      </c>
      <c r="V7353" s="6" t="s">
        <v>12299</v>
      </c>
      <c r="W7353" s="6" t="s">
        <v>12299</v>
      </c>
      <c r="X7353" s="6"/>
      <c r="Y7353" s="6"/>
      <c r="Z7353" s="6"/>
    </row>
    <row r="7354" spans="1:26" x14ac:dyDescent="0.3">
      <c r="A7354" s="6">
        <v>13261</v>
      </c>
      <c r="B7354" s="6" t="s">
        <v>25566</v>
      </c>
      <c r="C7354" s="6" t="s">
        <v>25567</v>
      </c>
      <c r="D7354" s="6">
        <v>10</v>
      </c>
      <c r="E7354" s="6">
        <v>100</v>
      </c>
      <c r="F7354" s="6"/>
      <c r="G7354" s="6">
        <v>1</v>
      </c>
      <c r="H7354" s="6">
        <v>0</v>
      </c>
      <c r="I7354" s="6"/>
      <c r="J7354" s="6"/>
      <c r="K7354" s="6"/>
      <c r="L7354" s="6" t="s">
        <v>12818</v>
      </c>
      <c r="M7354" s="6">
        <v>56</v>
      </c>
      <c r="N7354" s="6" t="e">
        <f>VLOOKUP(A7354,web_archive!D:AB,18,FALSE)</f>
        <v>#N/A</v>
      </c>
      <c r="O7354" s="6">
        <v>2</v>
      </c>
      <c r="P7354" s="6">
        <v>32768</v>
      </c>
      <c r="Q7354" s="6"/>
      <c r="R7354" s="6">
        <v>99</v>
      </c>
      <c r="S7354" s="6"/>
      <c r="T7354" s="6">
        <v>9</v>
      </c>
      <c r="U7354" s="6" t="s">
        <v>12299</v>
      </c>
      <c r="V7354" s="6" t="s">
        <v>12299</v>
      </c>
      <c r="W7354" s="6" t="s">
        <v>12299</v>
      </c>
      <c r="X7354" s="6"/>
      <c r="Y7354" s="6"/>
      <c r="Z7354" s="6"/>
    </row>
    <row r="7355" spans="1:26" x14ac:dyDescent="0.3">
      <c r="A7355" s="6">
        <v>13262</v>
      </c>
      <c r="B7355" s="6" t="s">
        <v>25568</v>
      </c>
      <c r="C7355" s="6" t="s">
        <v>25569</v>
      </c>
      <c r="D7355" s="6">
        <v>10</v>
      </c>
      <c r="E7355" s="6">
        <v>100</v>
      </c>
      <c r="F7355" s="6"/>
      <c r="G7355" s="6">
        <v>1</v>
      </c>
      <c r="H7355" s="6">
        <v>0</v>
      </c>
      <c r="I7355" s="6"/>
      <c r="J7355" s="6"/>
      <c r="K7355" s="6"/>
      <c r="L7355" s="6" t="s">
        <v>12818</v>
      </c>
      <c r="M7355" s="6">
        <v>56</v>
      </c>
      <c r="N7355" s="6" t="e">
        <f>VLOOKUP(A7355,web_archive!D:AB,18,FALSE)</f>
        <v>#N/A</v>
      </c>
      <c r="O7355" s="6">
        <v>2</v>
      </c>
      <c r="P7355" s="6">
        <v>32768</v>
      </c>
      <c r="Q7355" s="6"/>
      <c r="R7355" s="6">
        <v>99</v>
      </c>
      <c r="S7355" s="6"/>
      <c r="T7355" s="6">
        <v>9</v>
      </c>
      <c r="U7355" s="6" t="s">
        <v>12299</v>
      </c>
      <c r="V7355" s="6" t="s">
        <v>12299</v>
      </c>
      <c r="W7355" s="6" t="s">
        <v>12299</v>
      </c>
      <c r="X7355" s="6"/>
      <c r="Y7355" s="6"/>
      <c r="Z7355" s="6"/>
    </row>
    <row r="7356" spans="1:26" x14ac:dyDescent="0.3">
      <c r="A7356" s="6">
        <v>13263</v>
      </c>
      <c r="B7356" s="6" t="s">
        <v>25570</v>
      </c>
      <c r="C7356" s="6" t="s">
        <v>25571</v>
      </c>
      <c r="D7356" s="6">
        <v>10</v>
      </c>
      <c r="E7356" s="6">
        <v>100</v>
      </c>
      <c r="F7356" s="6"/>
      <c r="G7356" s="6">
        <v>1</v>
      </c>
      <c r="H7356" s="6">
        <v>0</v>
      </c>
      <c r="I7356" s="6"/>
      <c r="J7356" s="6"/>
      <c r="K7356" s="6"/>
      <c r="L7356" s="6" t="s">
        <v>12818</v>
      </c>
      <c r="M7356" s="6">
        <v>56</v>
      </c>
      <c r="N7356" s="6" t="e">
        <f>VLOOKUP(A7356,web_archive!D:AB,18,FALSE)</f>
        <v>#N/A</v>
      </c>
      <c r="O7356" s="6">
        <v>2</v>
      </c>
      <c r="P7356" s="6">
        <v>32768</v>
      </c>
      <c r="Q7356" s="6"/>
      <c r="R7356" s="6">
        <v>99</v>
      </c>
      <c r="S7356" s="6"/>
      <c r="T7356" s="6">
        <v>9</v>
      </c>
      <c r="U7356" s="6" t="s">
        <v>12299</v>
      </c>
      <c r="V7356" s="6" t="s">
        <v>12299</v>
      </c>
      <c r="W7356" s="6" t="s">
        <v>12299</v>
      </c>
      <c r="X7356" s="6"/>
      <c r="Y7356" s="6"/>
      <c r="Z7356" s="6"/>
    </row>
    <row r="7357" spans="1:26" x14ac:dyDescent="0.3">
      <c r="A7357" s="6">
        <v>13264</v>
      </c>
      <c r="B7357" s="6" t="s">
        <v>25572</v>
      </c>
      <c r="C7357" s="6" t="s">
        <v>25573</v>
      </c>
      <c r="D7357" s="6">
        <v>10</v>
      </c>
      <c r="E7357" s="6">
        <v>100</v>
      </c>
      <c r="F7357" s="6"/>
      <c r="G7357" s="6">
        <v>1</v>
      </c>
      <c r="H7357" s="6">
        <v>0</v>
      </c>
      <c r="I7357" s="6"/>
      <c r="J7357" s="6"/>
      <c r="K7357" s="6"/>
      <c r="L7357" s="6" t="s">
        <v>12818</v>
      </c>
      <c r="M7357" s="6">
        <v>56</v>
      </c>
      <c r="N7357" s="6" t="e">
        <f>VLOOKUP(A7357,web_archive!D:AB,18,FALSE)</f>
        <v>#N/A</v>
      </c>
      <c r="O7357" s="6">
        <v>2</v>
      </c>
      <c r="P7357" s="6">
        <v>32768</v>
      </c>
      <c r="Q7357" s="6"/>
      <c r="R7357" s="6">
        <v>99</v>
      </c>
      <c r="S7357" s="6"/>
      <c r="T7357" s="6">
        <v>9</v>
      </c>
      <c r="U7357" s="6" t="s">
        <v>12299</v>
      </c>
      <c r="V7357" s="6" t="s">
        <v>12299</v>
      </c>
      <c r="W7357" s="6" t="s">
        <v>12299</v>
      </c>
      <c r="X7357" s="6"/>
      <c r="Y7357" s="6"/>
      <c r="Z7357" s="6"/>
    </row>
    <row r="7358" spans="1:26" x14ac:dyDescent="0.3">
      <c r="A7358" s="6">
        <v>13265</v>
      </c>
      <c r="B7358" s="6" t="s">
        <v>25574</v>
      </c>
      <c r="C7358" s="6" t="s">
        <v>25575</v>
      </c>
      <c r="D7358" s="6">
        <v>10</v>
      </c>
      <c r="E7358" s="6">
        <v>100</v>
      </c>
      <c r="F7358" s="6"/>
      <c r="G7358" s="6">
        <v>50</v>
      </c>
      <c r="H7358" s="6">
        <v>0</v>
      </c>
      <c r="I7358" s="6"/>
      <c r="J7358" s="6"/>
      <c r="K7358" s="6"/>
      <c r="L7358" s="6" t="s">
        <v>12818</v>
      </c>
      <c r="M7358" s="6">
        <v>56</v>
      </c>
      <c r="N7358" s="6" t="e">
        <f>VLOOKUP(A7358,web_archive!D:AB,18,FALSE)</f>
        <v>#N/A</v>
      </c>
      <c r="O7358" s="6">
        <v>2</v>
      </c>
      <c r="P7358" s="6">
        <v>32768</v>
      </c>
      <c r="Q7358" s="6"/>
      <c r="R7358" s="6">
        <v>99</v>
      </c>
      <c r="S7358" s="6"/>
      <c r="T7358" s="6">
        <v>9</v>
      </c>
      <c r="U7358" s="6" t="s">
        <v>12299</v>
      </c>
      <c r="V7358" s="6" t="s">
        <v>12299</v>
      </c>
      <c r="W7358" s="6" t="s">
        <v>12299</v>
      </c>
      <c r="X7358" s="6"/>
      <c r="Y7358" s="6"/>
      <c r="Z7358" s="6"/>
    </row>
    <row r="7359" spans="1:26" x14ac:dyDescent="0.3">
      <c r="A7359" s="6">
        <v>13266</v>
      </c>
      <c r="B7359" s="6" t="s">
        <v>25576</v>
      </c>
      <c r="C7359" s="6" t="s">
        <v>25577</v>
      </c>
      <c r="D7359" s="6">
        <v>10</v>
      </c>
      <c r="E7359" s="6">
        <v>100</v>
      </c>
      <c r="F7359" s="6"/>
      <c r="G7359" s="6">
        <v>50</v>
      </c>
      <c r="H7359" s="6">
        <v>0</v>
      </c>
      <c r="I7359" s="6"/>
      <c r="J7359" s="6"/>
      <c r="K7359" s="6"/>
      <c r="L7359" s="6" t="s">
        <v>12818</v>
      </c>
      <c r="M7359" s="6">
        <v>56</v>
      </c>
      <c r="N7359" s="6" t="e">
        <f>VLOOKUP(A7359,web_archive!D:AB,18,FALSE)</f>
        <v>#N/A</v>
      </c>
      <c r="O7359" s="6">
        <v>2</v>
      </c>
      <c r="P7359" s="6">
        <v>32768</v>
      </c>
      <c r="Q7359" s="6"/>
      <c r="R7359" s="6">
        <v>99</v>
      </c>
      <c r="S7359" s="6"/>
      <c r="T7359" s="6">
        <v>9</v>
      </c>
      <c r="U7359" s="6" t="s">
        <v>12299</v>
      </c>
      <c r="V7359" s="6" t="s">
        <v>12299</v>
      </c>
      <c r="W7359" s="6" t="s">
        <v>12299</v>
      </c>
      <c r="X7359" s="6"/>
      <c r="Y7359" s="6"/>
      <c r="Z7359" s="6"/>
    </row>
    <row r="7360" spans="1:26" x14ac:dyDescent="0.3">
      <c r="A7360" s="6">
        <v>13267</v>
      </c>
      <c r="B7360" s="6" t="s">
        <v>25578</v>
      </c>
      <c r="C7360" s="6" t="s">
        <v>25579</v>
      </c>
      <c r="D7360" s="6">
        <v>10</v>
      </c>
      <c r="E7360" s="6">
        <v>100</v>
      </c>
      <c r="F7360" s="6"/>
      <c r="G7360" s="6">
        <v>50</v>
      </c>
      <c r="H7360" s="6">
        <v>0</v>
      </c>
      <c r="I7360" s="6"/>
      <c r="J7360" s="6"/>
      <c r="K7360" s="6"/>
      <c r="L7360" s="6" t="s">
        <v>12818</v>
      </c>
      <c r="M7360" s="6">
        <v>56</v>
      </c>
      <c r="N7360" s="6" t="e">
        <f>VLOOKUP(A7360,web_archive!D:AB,18,FALSE)</f>
        <v>#N/A</v>
      </c>
      <c r="O7360" s="6">
        <v>2</v>
      </c>
      <c r="P7360" s="6">
        <v>32768</v>
      </c>
      <c r="Q7360" s="6"/>
      <c r="R7360" s="6">
        <v>99</v>
      </c>
      <c r="S7360" s="6"/>
      <c r="T7360" s="6">
        <v>9</v>
      </c>
      <c r="U7360" s="6" t="s">
        <v>12299</v>
      </c>
      <c r="V7360" s="6" t="s">
        <v>12299</v>
      </c>
      <c r="W7360" s="6" t="s">
        <v>12299</v>
      </c>
      <c r="X7360" s="6"/>
      <c r="Y7360" s="6"/>
      <c r="Z7360" s="6"/>
    </row>
    <row r="7361" spans="1:27" x14ac:dyDescent="0.3">
      <c r="A7361" s="6">
        <v>13268</v>
      </c>
      <c r="B7361" s="6" t="s">
        <v>25580</v>
      </c>
      <c r="C7361" s="6" t="s">
        <v>25581</v>
      </c>
      <c r="D7361" s="6">
        <v>10</v>
      </c>
      <c r="E7361" s="6">
        <v>100</v>
      </c>
      <c r="F7361" s="6"/>
      <c r="G7361" s="6">
        <v>10</v>
      </c>
      <c r="H7361" s="6">
        <v>0</v>
      </c>
      <c r="I7361" s="6"/>
      <c r="J7361" s="6"/>
      <c r="K7361" s="6"/>
      <c r="L7361" s="6" t="s">
        <v>12818</v>
      </c>
      <c r="M7361" s="6">
        <v>56</v>
      </c>
      <c r="N7361" s="6" t="e">
        <f>VLOOKUP(A7361,web_archive!D:AB,18,FALSE)</f>
        <v>#N/A</v>
      </c>
      <c r="O7361" s="6">
        <v>2</v>
      </c>
      <c r="P7361" s="6">
        <v>32768</v>
      </c>
      <c r="Q7361" s="6"/>
      <c r="R7361" s="6">
        <v>99</v>
      </c>
      <c r="S7361" s="6"/>
      <c r="T7361" s="6">
        <v>9</v>
      </c>
      <c r="U7361" s="6" t="s">
        <v>25582</v>
      </c>
      <c r="V7361" s="6">
        <v>10000</v>
      </c>
      <c r="W7361" s="6" t="s">
        <v>12600</v>
      </c>
      <c r="X7361" s="6" t="s">
        <v>12299</v>
      </c>
      <c r="Y7361" s="6" t="s">
        <v>12299</v>
      </c>
      <c r="Z7361" s="6"/>
      <c r="AA7361" s="6"/>
    </row>
    <row r="7362" spans="1:27" x14ac:dyDescent="0.3">
      <c r="A7362" s="6">
        <v>13269</v>
      </c>
      <c r="B7362" s="6" t="s">
        <v>25583</v>
      </c>
      <c r="C7362" s="6" t="s">
        <v>25584</v>
      </c>
      <c r="D7362" s="6">
        <v>10</v>
      </c>
      <c r="E7362" s="6">
        <v>100</v>
      </c>
      <c r="F7362" s="6"/>
      <c r="G7362" s="6">
        <v>10</v>
      </c>
      <c r="H7362" s="6">
        <v>0</v>
      </c>
      <c r="I7362" s="6"/>
      <c r="J7362" s="6"/>
      <c r="K7362" s="6"/>
      <c r="L7362" s="6" t="s">
        <v>12818</v>
      </c>
      <c r="M7362" s="6">
        <v>56</v>
      </c>
      <c r="N7362" s="6" t="e">
        <f>VLOOKUP(A7362,web_archive!D:AB,18,FALSE)</f>
        <v>#N/A</v>
      </c>
      <c r="O7362" s="6">
        <v>2</v>
      </c>
      <c r="P7362" s="6">
        <v>32768</v>
      </c>
      <c r="Q7362" s="6"/>
      <c r="R7362" s="6">
        <v>99</v>
      </c>
      <c r="S7362" s="6"/>
      <c r="T7362" s="6">
        <v>9</v>
      </c>
      <c r="U7362" s="6" t="s">
        <v>23651</v>
      </c>
      <c r="V7362" s="6">
        <v>500000</v>
      </c>
      <c r="W7362" s="6" t="s">
        <v>12489</v>
      </c>
      <c r="X7362" s="6" t="s">
        <v>12299</v>
      </c>
      <c r="Y7362" s="6" t="s">
        <v>12299</v>
      </c>
      <c r="Z7362" s="6"/>
      <c r="AA7362" s="6"/>
    </row>
    <row r="7363" spans="1:27" x14ac:dyDescent="0.3">
      <c r="A7363" s="6">
        <v>13270</v>
      </c>
      <c r="B7363" s="6" t="s">
        <v>25585</v>
      </c>
      <c r="C7363" s="6" t="s">
        <v>25586</v>
      </c>
      <c r="D7363" s="6">
        <v>10</v>
      </c>
      <c r="E7363" s="6">
        <v>100</v>
      </c>
      <c r="F7363" s="6"/>
      <c r="G7363" s="6">
        <v>50</v>
      </c>
      <c r="H7363" s="6">
        <v>0</v>
      </c>
      <c r="I7363" s="6"/>
      <c r="J7363" s="6"/>
      <c r="K7363" s="6"/>
      <c r="L7363" s="6" t="s">
        <v>12818</v>
      </c>
      <c r="M7363" s="6">
        <v>56</v>
      </c>
      <c r="N7363" s="6" t="e">
        <f>VLOOKUP(A7363,web_archive!D:AB,18,FALSE)</f>
        <v>#N/A</v>
      </c>
      <c r="O7363" s="6">
        <v>2</v>
      </c>
      <c r="P7363" s="6">
        <v>32768</v>
      </c>
      <c r="Q7363" s="6"/>
      <c r="R7363" s="6">
        <v>99</v>
      </c>
      <c r="S7363" s="6"/>
      <c r="T7363" s="6">
        <v>9</v>
      </c>
      <c r="U7363" s="6" t="s">
        <v>23654</v>
      </c>
      <c r="V7363" s="6">
        <v>500000</v>
      </c>
      <c r="W7363" s="6" t="s">
        <v>12370</v>
      </c>
      <c r="X7363" s="6" t="s">
        <v>12299</v>
      </c>
      <c r="Y7363" s="6" t="s">
        <v>12299</v>
      </c>
      <c r="Z7363" s="6"/>
      <c r="AA7363" s="6"/>
    </row>
    <row r="7364" spans="1:27" x14ac:dyDescent="0.3">
      <c r="A7364" s="6">
        <v>13271</v>
      </c>
      <c r="B7364" s="6" t="s">
        <v>25587</v>
      </c>
      <c r="C7364" s="6" t="s">
        <v>25588</v>
      </c>
      <c r="D7364" s="6">
        <v>10</v>
      </c>
      <c r="E7364" s="6">
        <v>100</v>
      </c>
      <c r="F7364" s="6"/>
      <c r="G7364" s="6">
        <v>50</v>
      </c>
      <c r="H7364" s="6">
        <v>0</v>
      </c>
      <c r="I7364" s="6"/>
      <c r="J7364" s="6"/>
      <c r="K7364" s="6"/>
      <c r="L7364" s="6" t="s">
        <v>12818</v>
      </c>
      <c r="M7364" s="6">
        <v>56</v>
      </c>
      <c r="N7364" s="6" t="e">
        <f>VLOOKUP(A7364,web_archive!D:AB,18,FALSE)</f>
        <v>#N/A</v>
      </c>
      <c r="O7364" s="6">
        <v>2</v>
      </c>
      <c r="P7364" s="6">
        <v>32768</v>
      </c>
      <c r="Q7364" s="6"/>
      <c r="R7364" s="6">
        <v>99</v>
      </c>
      <c r="S7364" s="6"/>
      <c r="T7364" s="6">
        <v>9</v>
      </c>
      <c r="U7364" s="6" t="s">
        <v>23657</v>
      </c>
      <c r="V7364" s="6">
        <v>500000</v>
      </c>
      <c r="W7364" s="6" t="s">
        <v>12370</v>
      </c>
      <c r="X7364" s="6" t="s">
        <v>12299</v>
      </c>
      <c r="Y7364" s="6" t="s">
        <v>12299</v>
      </c>
      <c r="Z7364" s="6"/>
      <c r="AA7364" s="6"/>
    </row>
    <row r="7365" spans="1:27" x14ac:dyDescent="0.3">
      <c r="A7365" s="6">
        <v>13272</v>
      </c>
      <c r="B7365" s="6" t="s">
        <v>25589</v>
      </c>
      <c r="C7365" s="6" t="s">
        <v>25590</v>
      </c>
      <c r="D7365" s="6">
        <v>10</v>
      </c>
      <c r="E7365" s="6">
        <v>100</v>
      </c>
      <c r="F7365" s="6"/>
      <c r="G7365" s="6">
        <v>50</v>
      </c>
      <c r="H7365" s="6">
        <v>0</v>
      </c>
      <c r="I7365" s="6"/>
      <c r="J7365" s="6"/>
      <c r="K7365" s="6"/>
      <c r="L7365" s="6" t="s">
        <v>12818</v>
      </c>
      <c r="M7365" s="6">
        <v>56</v>
      </c>
      <c r="N7365" s="6" t="e">
        <f>VLOOKUP(A7365,web_archive!D:AB,18,FALSE)</f>
        <v>#N/A</v>
      </c>
      <c r="O7365" s="6">
        <v>2</v>
      </c>
      <c r="P7365" s="6">
        <v>32768</v>
      </c>
      <c r="Q7365" s="6"/>
      <c r="R7365" s="6">
        <v>99</v>
      </c>
      <c r="S7365" s="6"/>
      <c r="T7365" s="6">
        <v>9</v>
      </c>
      <c r="U7365" s="6" t="s">
        <v>25591</v>
      </c>
      <c r="V7365" s="6" t="s">
        <v>12298</v>
      </c>
      <c r="W7365" s="6" t="s">
        <v>12299</v>
      </c>
      <c r="X7365" s="6" t="s">
        <v>12299</v>
      </c>
      <c r="Y7365" s="6"/>
      <c r="Z7365" s="6"/>
      <c r="AA7365" s="6"/>
    </row>
    <row r="7366" spans="1:27" x14ac:dyDescent="0.3">
      <c r="A7366" s="6">
        <v>13273</v>
      </c>
      <c r="B7366" s="6" t="s">
        <v>25592</v>
      </c>
      <c r="C7366" s="6" t="s">
        <v>25593</v>
      </c>
      <c r="D7366" s="6">
        <v>10</v>
      </c>
      <c r="E7366" s="6">
        <v>100</v>
      </c>
      <c r="F7366" s="6"/>
      <c r="G7366" s="6">
        <v>10</v>
      </c>
      <c r="H7366" s="6">
        <v>0</v>
      </c>
      <c r="I7366" s="6"/>
      <c r="J7366" s="6"/>
      <c r="K7366" s="6"/>
      <c r="L7366" s="6" t="s">
        <v>12818</v>
      </c>
      <c r="M7366" s="6">
        <v>56</v>
      </c>
      <c r="N7366" s="6" t="e">
        <f>VLOOKUP(A7366,web_archive!D:AB,18,FALSE)</f>
        <v>#N/A</v>
      </c>
      <c r="O7366" s="6">
        <v>2</v>
      </c>
      <c r="P7366" s="6">
        <v>32768</v>
      </c>
      <c r="Q7366" s="6"/>
      <c r="R7366" s="6">
        <v>99</v>
      </c>
      <c r="S7366" s="6"/>
      <c r="T7366" s="6">
        <v>9</v>
      </c>
      <c r="U7366" s="6" t="s">
        <v>23660</v>
      </c>
      <c r="V7366" s="6">
        <v>500000</v>
      </c>
      <c r="W7366" s="6" t="s">
        <v>12491</v>
      </c>
      <c r="X7366" s="6" t="s">
        <v>12299</v>
      </c>
      <c r="Y7366" s="6" t="s">
        <v>12299</v>
      </c>
      <c r="Z7366" s="6"/>
      <c r="AA7366" s="6"/>
    </row>
    <row r="7367" spans="1:27" x14ac:dyDescent="0.3">
      <c r="A7367" s="6">
        <v>13274</v>
      </c>
      <c r="B7367" s="6" t="s">
        <v>25594</v>
      </c>
      <c r="C7367" s="6" t="s">
        <v>25595</v>
      </c>
      <c r="D7367" s="6">
        <v>10</v>
      </c>
      <c r="E7367" s="6">
        <v>100</v>
      </c>
      <c r="F7367" s="6"/>
      <c r="G7367" s="6">
        <v>10</v>
      </c>
      <c r="H7367" s="6">
        <v>0</v>
      </c>
      <c r="I7367" s="6"/>
      <c r="J7367" s="6"/>
      <c r="K7367" s="6"/>
      <c r="L7367" s="6" t="s">
        <v>12818</v>
      </c>
      <c r="M7367" s="6">
        <v>56</v>
      </c>
      <c r="N7367" s="6" t="e">
        <f>VLOOKUP(A7367,web_archive!D:AB,18,FALSE)</f>
        <v>#N/A</v>
      </c>
      <c r="O7367" s="6">
        <v>2</v>
      </c>
      <c r="P7367" s="6">
        <v>32768</v>
      </c>
      <c r="Q7367" s="6"/>
      <c r="R7367" s="6">
        <v>99</v>
      </c>
      <c r="S7367" s="6"/>
      <c r="T7367" s="6">
        <v>9</v>
      </c>
      <c r="U7367" s="6" t="s">
        <v>23663</v>
      </c>
      <c r="V7367" s="6">
        <v>500000</v>
      </c>
      <c r="W7367" s="6" t="s">
        <v>12491</v>
      </c>
      <c r="X7367" s="6" t="s">
        <v>12299</v>
      </c>
      <c r="Y7367" s="6" t="s">
        <v>12299</v>
      </c>
      <c r="Z7367" s="6"/>
      <c r="AA7367" s="6"/>
    </row>
    <row r="7368" spans="1:27" x14ac:dyDescent="0.3">
      <c r="A7368" s="6">
        <v>13275</v>
      </c>
      <c r="B7368" s="6" t="s">
        <v>25596</v>
      </c>
      <c r="C7368" s="6" t="s">
        <v>25597</v>
      </c>
      <c r="D7368" s="6">
        <v>10</v>
      </c>
      <c r="E7368" s="6">
        <v>100</v>
      </c>
      <c r="F7368" s="6"/>
      <c r="G7368" s="6">
        <v>20</v>
      </c>
      <c r="H7368" s="6">
        <v>0</v>
      </c>
      <c r="I7368" s="6"/>
      <c r="J7368" s="6"/>
      <c r="K7368" s="6"/>
      <c r="L7368" s="6" t="s">
        <v>12818</v>
      </c>
      <c r="M7368" s="6">
        <v>56</v>
      </c>
      <c r="N7368" s="6" t="e">
        <f>VLOOKUP(A7368,web_archive!D:AB,18,FALSE)</f>
        <v>#N/A</v>
      </c>
      <c r="O7368" s="6">
        <v>2</v>
      </c>
      <c r="P7368" s="6">
        <v>32768</v>
      </c>
      <c r="Q7368" s="6"/>
      <c r="R7368" s="6">
        <v>99</v>
      </c>
      <c r="S7368" s="6"/>
      <c r="T7368" s="6">
        <v>9</v>
      </c>
      <c r="U7368" s="6" t="s">
        <v>25598</v>
      </c>
      <c r="V7368" s="6">
        <v>500000</v>
      </c>
      <c r="W7368" s="6" t="s">
        <v>25599</v>
      </c>
      <c r="X7368" s="6" t="s">
        <v>12298</v>
      </c>
      <c r="Y7368" s="6" t="s">
        <v>12299</v>
      </c>
      <c r="Z7368" s="6" t="s">
        <v>12299</v>
      </c>
      <c r="AA7368" s="6"/>
    </row>
    <row r="7369" spans="1:27" x14ac:dyDescent="0.3">
      <c r="A7369" s="6">
        <v>13276</v>
      </c>
      <c r="B7369" s="6" t="s">
        <v>25600</v>
      </c>
      <c r="C7369" s="6" t="s">
        <v>25601</v>
      </c>
      <c r="D7369" s="6">
        <v>10</v>
      </c>
      <c r="E7369" s="6">
        <v>100</v>
      </c>
      <c r="F7369" s="6"/>
      <c r="G7369" s="6">
        <v>40</v>
      </c>
      <c r="H7369" s="6">
        <v>0</v>
      </c>
      <c r="I7369" s="6"/>
      <c r="J7369" s="6"/>
      <c r="K7369" s="6"/>
      <c r="L7369" s="6" t="s">
        <v>12818</v>
      </c>
      <c r="M7369" s="6">
        <v>56</v>
      </c>
      <c r="N7369" s="6" t="e">
        <f>VLOOKUP(A7369,web_archive!D:AB,18,FALSE)</f>
        <v>#N/A</v>
      </c>
      <c r="O7369" s="6">
        <v>2</v>
      </c>
      <c r="P7369" s="6">
        <v>32768</v>
      </c>
      <c r="Q7369" s="6"/>
      <c r="R7369" s="6">
        <v>99</v>
      </c>
      <c r="S7369" s="6"/>
      <c r="T7369" s="6">
        <v>9</v>
      </c>
      <c r="U7369" s="6" t="s">
        <v>25598</v>
      </c>
      <c r="V7369" s="6">
        <v>500000</v>
      </c>
      <c r="W7369" s="6" t="s">
        <v>25602</v>
      </c>
      <c r="X7369" s="6" t="s">
        <v>12298</v>
      </c>
      <c r="Y7369" s="6" t="s">
        <v>12299</v>
      </c>
      <c r="Z7369" s="6" t="s">
        <v>12299</v>
      </c>
      <c r="AA7369" s="6"/>
    </row>
    <row r="7370" spans="1:27" x14ac:dyDescent="0.3">
      <c r="A7370" s="6">
        <v>13277</v>
      </c>
      <c r="B7370" s="6" t="s">
        <v>25603</v>
      </c>
      <c r="C7370" s="6" t="s">
        <v>25604</v>
      </c>
      <c r="D7370" s="6">
        <v>10</v>
      </c>
      <c r="E7370" s="6">
        <v>100</v>
      </c>
      <c r="F7370" s="6"/>
      <c r="G7370" s="6">
        <v>80</v>
      </c>
      <c r="H7370" s="6">
        <v>0</v>
      </c>
      <c r="I7370" s="6"/>
      <c r="J7370" s="6"/>
      <c r="K7370" s="6"/>
      <c r="L7370" s="6" t="s">
        <v>12818</v>
      </c>
      <c r="M7370" s="6">
        <v>56</v>
      </c>
      <c r="N7370" s="6" t="e">
        <f>VLOOKUP(A7370,web_archive!D:AB,18,FALSE)</f>
        <v>#N/A</v>
      </c>
      <c r="O7370" s="6">
        <v>2</v>
      </c>
      <c r="P7370" s="6">
        <v>32768</v>
      </c>
      <c r="Q7370" s="6"/>
      <c r="R7370" s="6">
        <v>99</v>
      </c>
      <c r="S7370" s="6"/>
      <c r="T7370" s="6">
        <v>9</v>
      </c>
      <c r="U7370" s="6" t="s">
        <v>25598</v>
      </c>
      <c r="V7370" s="6">
        <v>500000</v>
      </c>
      <c r="W7370" s="6" t="s">
        <v>25605</v>
      </c>
      <c r="X7370" s="6" t="s">
        <v>12298</v>
      </c>
      <c r="Y7370" s="6" t="s">
        <v>12299</v>
      </c>
      <c r="Z7370" s="6" t="s">
        <v>12299</v>
      </c>
      <c r="AA7370" s="6"/>
    </row>
    <row r="7371" spans="1:27" x14ac:dyDescent="0.3">
      <c r="A7371" s="6">
        <v>13278</v>
      </c>
      <c r="B7371" s="6" t="s">
        <v>25606</v>
      </c>
      <c r="C7371" s="6" t="s">
        <v>25607</v>
      </c>
      <c r="D7371" s="6">
        <v>10</v>
      </c>
      <c r="E7371" s="6">
        <v>100</v>
      </c>
      <c r="F7371" s="6"/>
      <c r="G7371" s="6">
        <v>20</v>
      </c>
      <c r="H7371" s="6">
        <v>0</v>
      </c>
      <c r="I7371" s="6"/>
      <c r="J7371" s="6"/>
      <c r="K7371" s="6"/>
      <c r="L7371" s="6" t="s">
        <v>12818</v>
      </c>
      <c r="M7371" s="6">
        <v>56</v>
      </c>
      <c r="N7371" s="6" t="e">
        <f>VLOOKUP(A7371,web_archive!D:AB,18,FALSE)</f>
        <v>#N/A</v>
      </c>
      <c r="O7371" s="6">
        <v>2</v>
      </c>
      <c r="P7371" s="6">
        <v>32768</v>
      </c>
      <c r="Q7371" s="6"/>
      <c r="R7371" s="6">
        <v>99</v>
      </c>
      <c r="S7371" s="6"/>
      <c r="T7371" s="6">
        <v>9</v>
      </c>
      <c r="U7371" s="6" t="s">
        <v>25608</v>
      </c>
      <c r="V7371" s="6">
        <v>500000</v>
      </c>
      <c r="W7371" s="6" t="s">
        <v>25609</v>
      </c>
      <c r="X7371" s="6" t="s">
        <v>12600</v>
      </c>
      <c r="Y7371" s="6" t="s">
        <v>12299</v>
      </c>
      <c r="Z7371" s="6" t="s">
        <v>12299</v>
      </c>
      <c r="AA7371" s="6"/>
    </row>
    <row r="7372" spans="1:27" x14ac:dyDescent="0.3">
      <c r="A7372" s="6">
        <v>13279</v>
      </c>
      <c r="B7372" s="6" t="s">
        <v>25610</v>
      </c>
      <c r="C7372" s="6" t="s">
        <v>25611</v>
      </c>
      <c r="D7372" s="6">
        <v>10</v>
      </c>
      <c r="E7372" s="6">
        <v>100</v>
      </c>
      <c r="F7372" s="6"/>
      <c r="G7372" s="6">
        <v>40</v>
      </c>
      <c r="H7372" s="6">
        <v>0</v>
      </c>
      <c r="I7372" s="6"/>
      <c r="J7372" s="6"/>
      <c r="K7372" s="6"/>
      <c r="L7372" s="6" t="s">
        <v>12818</v>
      </c>
      <c r="M7372" s="6">
        <v>56</v>
      </c>
      <c r="N7372" s="6" t="e">
        <f>VLOOKUP(A7372,web_archive!D:AB,18,FALSE)</f>
        <v>#N/A</v>
      </c>
      <c r="O7372" s="6">
        <v>2</v>
      </c>
      <c r="P7372" s="6">
        <v>32768</v>
      </c>
      <c r="Q7372" s="6"/>
      <c r="R7372" s="6">
        <v>99</v>
      </c>
      <c r="S7372" s="6"/>
      <c r="T7372" s="6">
        <v>9</v>
      </c>
      <c r="U7372" s="6" t="s">
        <v>25608</v>
      </c>
      <c r="V7372" s="6">
        <v>500000</v>
      </c>
      <c r="W7372" s="6" t="s">
        <v>25612</v>
      </c>
      <c r="X7372" s="6" t="s">
        <v>12451</v>
      </c>
      <c r="Y7372" s="6" t="s">
        <v>12299</v>
      </c>
      <c r="Z7372" s="6" t="s">
        <v>12299</v>
      </c>
      <c r="AA7372" s="6"/>
    </row>
    <row r="7373" spans="1:27" x14ac:dyDescent="0.3">
      <c r="A7373" s="6">
        <v>13280</v>
      </c>
      <c r="B7373" s="6" t="s">
        <v>25613</v>
      </c>
      <c r="C7373" s="6" t="s">
        <v>25614</v>
      </c>
      <c r="D7373" s="6">
        <v>10</v>
      </c>
      <c r="E7373" s="6">
        <v>100</v>
      </c>
      <c r="F7373" s="6"/>
      <c r="G7373" s="6">
        <v>80</v>
      </c>
      <c r="H7373" s="6">
        <v>0</v>
      </c>
      <c r="I7373" s="6"/>
      <c r="J7373" s="6"/>
      <c r="K7373" s="6"/>
      <c r="L7373" s="6" t="s">
        <v>12818</v>
      </c>
      <c r="M7373" s="6">
        <v>56</v>
      </c>
      <c r="N7373" s="6" t="e">
        <f>VLOOKUP(A7373,web_archive!D:AB,18,FALSE)</f>
        <v>#N/A</v>
      </c>
      <c r="O7373" s="6">
        <v>2</v>
      </c>
      <c r="P7373" s="6">
        <v>32768</v>
      </c>
      <c r="Q7373" s="6"/>
      <c r="R7373" s="6">
        <v>99</v>
      </c>
      <c r="S7373" s="6"/>
      <c r="T7373" s="6">
        <v>9</v>
      </c>
      <c r="U7373" s="6" t="s">
        <v>25608</v>
      </c>
      <c r="V7373" s="6">
        <v>500000</v>
      </c>
      <c r="W7373" s="6" t="s">
        <v>25615</v>
      </c>
      <c r="X7373" s="6" t="s">
        <v>12663</v>
      </c>
      <c r="Y7373" s="6" t="s">
        <v>12299</v>
      </c>
      <c r="Z7373" s="6" t="s">
        <v>12299</v>
      </c>
      <c r="AA7373" s="6"/>
    </row>
    <row r="7374" spans="1:27" x14ac:dyDescent="0.3">
      <c r="A7374" s="6">
        <v>13281</v>
      </c>
      <c r="B7374" s="6" t="s">
        <v>25616</v>
      </c>
      <c r="C7374" s="6" t="s">
        <v>25617</v>
      </c>
      <c r="D7374" s="6">
        <v>10</v>
      </c>
      <c r="E7374" s="6">
        <v>100</v>
      </c>
      <c r="F7374" s="6"/>
      <c r="G7374" s="6">
        <v>70</v>
      </c>
      <c r="H7374" s="6">
        <v>0</v>
      </c>
      <c r="I7374" s="6"/>
      <c r="J7374" s="6"/>
      <c r="K7374" s="6"/>
      <c r="L7374" s="6" t="s">
        <v>12818</v>
      </c>
      <c r="M7374" s="6">
        <v>56</v>
      </c>
      <c r="N7374" s="6" t="e">
        <f>VLOOKUP(A7374,web_archive!D:AB,18,FALSE)</f>
        <v>#N/A</v>
      </c>
      <c r="O7374" s="6">
        <v>2</v>
      </c>
      <c r="P7374" s="6">
        <v>32768</v>
      </c>
      <c r="Q7374" s="6"/>
      <c r="R7374" s="6">
        <v>99</v>
      </c>
      <c r="S7374" s="6"/>
      <c r="T7374" s="6">
        <v>9</v>
      </c>
      <c r="U7374" s="6" t="s">
        <v>23681</v>
      </c>
      <c r="V7374" s="6">
        <v>500000</v>
      </c>
      <c r="W7374" s="6" t="s">
        <v>25618</v>
      </c>
      <c r="X7374" s="6" t="s">
        <v>12298</v>
      </c>
      <c r="Y7374" s="6" t="s">
        <v>12299</v>
      </c>
      <c r="Z7374" s="6" t="s">
        <v>12299</v>
      </c>
      <c r="AA7374" s="6"/>
    </row>
    <row r="7375" spans="1:27" x14ac:dyDescent="0.3">
      <c r="A7375" s="6">
        <v>13282</v>
      </c>
      <c r="B7375" s="6" t="s">
        <v>25619</v>
      </c>
      <c r="C7375" s="6" t="s">
        <v>25620</v>
      </c>
      <c r="D7375" s="6">
        <v>10</v>
      </c>
      <c r="E7375" s="6">
        <v>100</v>
      </c>
      <c r="F7375" s="6"/>
      <c r="G7375" s="6">
        <v>50</v>
      </c>
      <c r="H7375" s="6">
        <v>0</v>
      </c>
      <c r="I7375" s="6"/>
      <c r="J7375" s="6"/>
      <c r="K7375" s="6"/>
      <c r="L7375" s="6" t="s">
        <v>12818</v>
      </c>
      <c r="M7375" s="6">
        <v>56</v>
      </c>
      <c r="N7375" s="6" t="e">
        <f>VLOOKUP(A7375,web_archive!D:AB,18,FALSE)</f>
        <v>#N/A</v>
      </c>
      <c r="O7375" s="6">
        <v>2</v>
      </c>
      <c r="P7375" s="6">
        <v>32768</v>
      </c>
      <c r="Q7375" s="6"/>
      <c r="R7375" s="6">
        <v>99</v>
      </c>
      <c r="S7375" s="6"/>
      <c r="T7375" s="6">
        <v>9</v>
      </c>
      <c r="U7375" s="6" t="s">
        <v>23706</v>
      </c>
      <c r="V7375" s="6">
        <v>500000</v>
      </c>
      <c r="W7375" s="6">
        <v>20</v>
      </c>
      <c r="X7375" s="6" t="s">
        <v>23707</v>
      </c>
      <c r="Y7375" s="6" t="s">
        <v>13911</v>
      </c>
      <c r="Z7375" s="6" t="s">
        <v>12299</v>
      </c>
      <c r="AA7375" s="6" t="s">
        <v>12299</v>
      </c>
    </row>
    <row r="7376" spans="1:27" x14ac:dyDescent="0.3">
      <c r="A7376" s="6">
        <v>13283</v>
      </c>
      <c r="B7376" s="6" t="s">
        <v>25621</v>
      </c>
      <c r="C7376" s="6" t="s">
        <v>25622</v>
      </c>
      <c r="D7376" s="6">
        <v>10</v>
      </c>
      <c r="E7376" s="6">
        <v>100</v>
      </c>
      <c r="F7376" s="6"/>
      <c r="G7376" s="6">
        <v>50</v>
      </c>
      <c r="H7376" s="6">
        <v>0</v>
      </c>
      <c r="I7376" s="6"/>
      <c r="J7376" s="6"/>
      <c r="K7376" s="6"/>
      <c r="L7376" s="6" t="s">
        <v>12818</v>
      </c>
      <c r="M7376" s="6">
        <v>56</v>
      </c>
      <c r="N7376" s="6" t="e">
        <f>VLOOKUP(A7376,web_archive!D:AB,18,FALSE)</f>
        <v>#N/A</v>
      </c>
      <c r="O7376" s="6">
        <v>2</v>
      </c>
      <c r="P7376" s="6">
        <v>32768</v>
      </c>
      <c r="Q7376" s="6"/>
      <c r="R7376" s="6">
        <v>99</v>
      </c>
      <c r="S7376" s="6"/>
      <c r="T7376" s="6">
        <v>9</v>
      </c>
      <c r="U7376" s="6" t="s">
        <v>23710</v>
      </c>
      <c r="V7376" s="6">
        <v>500000</v>
      </c>
      <c r="W7376" s="6" t="s">
        <v>12489</v>
      </c>
      <c r="X7376" s="6" t="s">
        <v>12299</v>
      </c>
      <c r="Y7376" s="6" t="s">
        <v>12299</v>
      </c>
      <c r="Z7376" s="6"/>
      <c r="AA7376" s="6"/>
    </row>
    <row r="7377" spans="1:27" x14ac:dyDescent="0.3">
      <c r="A7377" s="6">
        <v>13284</v>
      </c>
      <c r="B7377" s="6" t="s">
        <v>25623</v>
      </c>
      <c r="C7377" s="6" t="s">
        <v>25624</v>
      </c>
      <c r="D7377" s="6">
        <v>10</v>
      </c>
      <c r="E7377" s="6">
        <v>100</v>
      </c>
      <c r="F7377" s="6"/>
      <c r="G7377" s="6">
        <v>50</v>
      </c>
      <c r="H7377" s="6">
        <v>0</v>
      </c>
      <c r="I7377" s="6"/>
      <c r="J7377" s="6"/>
      <c r="K7377" s="6"/>
      <c r="L7377" s="6" t="s">
        <v>12818</v>
      </c>
      <c r="M7377" s="6">
        <v>56</v>
      </c>
      <c r="N7377" s="6" t="e">
        <f>VLOOKUP(A7377,web_archive!D:AB,18,FALSE)</f>
        <v>#N/A</v>
      </c>
      <c r="O7377" s="6">
        <v>2</v>
      </c>
      <c r="P7377" s="6">
        <v>32768</v>
      </c>
      <c r="Q7377" s="6"/>
      <c r="R7377" s="6">
        <v>99</v>
      </c>
      <c r="S7377" s="6"/>
      <c r="T7377" s="6">
        <v>9</v>
      </c>
      <c r="U7377" s="6" t="s">
        <v>23685</v>
      </c>
      <c r="V7377" s="6">
        <v>300000</v>
      </c>
      <c r="W7377" s="6" t="s">
        <v>12483</v>
      </c>
      <c r="X7377" s="6" t="s">
        <v>12299</v>
      </c>
      <c r="Y7377" s="6" t="s">
        <v>12299</v>
      </c>
      <c r="Z7377" s="6"/>
      <c r="AA7377" s="6"/>
    </row>
    <row r="7378" spans="1:27" x14ac:dyDescent="0.3">
      <c r="A7378" s="6">
        <v>13285</v>
      </c>
      <c r="B7378" s="6" t="s">
        <v>25625</v>
      </c>
      <c r="C7378" s="6" t="s">
        <v>25626</v>
      </c>
      <c r="D7378" s="6">
        <v>10</v>
      </c>
      <c r="E7378" s="6">
        <v>100</v>
      </c>
      <c r="F7378" s="6"/>
      <c r="G7378" s="6">
        <v>50</v>
      </c>
      <c r="H7378" s="6">
        <v>0</v>
      </c>
      <c r="I7378" s="6"/>
      <c r="J7378" s="6"/>
      <c r="K7378" s="6"/>
      <c r="L7378" s="6" t="s">
        <v>12818</v>
      </c>
      <c r="M7378" s="6">
        <v>56</v>
      </c>
      <c r="N7378" s="6" t="e">
        <f>VLOOKUP(A7378,web_archive!D:AB,18,FALSE)</f>
        <v>#N/A</v>
      </c>
      <c r="O7378" s="6">
        <v>2</v>
      </c>
      <c r="P7378" s="6">
        <v>32768</v>
      </c>
      <c r="Q7378" s="6"/>
      <c r="R7378" s="6">
        <v>99</v>
      </c>
      <c r="S7378" s="6"/>
      <c r="T7378" s="6">
        <v>9</v>
      </c>
      <c r="U7378" s="6" t="s">
        <v>23688</v>
      </c>
      <c r="V7378" s="6">
        <v>300000</v>
      </c>
      <c r="W7378" s="6" t="s">
        <v>12483</v>
      </c>
      <c r="X7378" s="6" t="s">
        <v>12299</v>
      </c>
      <c r="Y7378" s="6" t="s">
        <v>12299</v>
      </c>
      <c r="Z7378" s="6"/>
      <c r="AA7378" s="6"/>
    </row>
    <row r="7379" spans="1:27" x14ac:dyDescent="0.3">
      <c r="A7379" s="6">
        <v>13286</v>
      </c>
      <c r="B7379" s="6" t="s">
        <v>25627</v>
      </c>
      <c r="C7379" s="6" t="s">
        <v>25628</v>
      </c>
      <c r="D7379" s="6">
        <v>10</v>
      </c>
      <c r="E7379" s="6">
        <v>100</v>
      </c>
      <c r="F7379" s="6"/>
      <c r="G7379" s="6">
        <v>50</v>
      </c>
      <c r="H7379" s="6">
        <v>0</v>
      </c>
      <c r="I7379" s="6"/>
      <c r="J7379" s="6"/>
      <c r="K7379" s="6"/>
      <c r="L7379" s="6" t="s">
        <v>12818</v>
      </c>
      <c r="M7379" s="6">
        <v>56</v>
      </c>
      <c r="N7379" s="6" t="e">
        <f>VLOOKUP(A7379,web_archive!D:AB,18,FALSE)</f>
        <v>#N/A</v>
      </c>
      <c r="O7379" s="6">
        <v>2</v>
      </c>
      <c r="P7379" s="6">
        <v>32768</v>
      </c>
      <c r="Q7379" s="6"/>
      <c r="R7379" s="6">
        <v>99</v>
      </c>
      <c r="S7379" s="6"/>
      <c r="T7379" s="6">
        <v>9</v>
      </c>
      <c r="U7379" s="6" t="s">
        <v>23691</v>
      </c>
      <c r="V7379" s="6">
        <v>300000</v>
      </c>
      <c r="W7379" s="6" t="s">
        <v>12483</v>
      </c>
      <c r="X7379" s="6" t="s">
        <v>12299</v>
      </c>
      <c r="Y7379" s="6" t="s">
        <v>12299</v>
      </c>
      <c r="Z7379" s="6"/>
      <c r="AA7379" s="6"/>
    </row>
    <row r="7380" spans="1:27" x14ac:dyDescent="0.3">
      <c r="A7380" s="6">
        <v>13287</v>
      </c>
      <c r="B7380" s="6" t="s">
        <v>25629</v>
      </c>
      <c r="C7380" s="6" t="s">
        <v>25630</v>
      </c>
      <c r="D7380" s="6">
        <v>10</v>
      </c>
      <c r="E7380" s="6">
        <v>100</v>
      </c>
      <c r="F7380" s="6"/>
      <c r="G7380" s="6">
        <v>50</v>
      </c>
      <c r="H7380" s="6">
        <v>0</v>
      </c>
      <c r="I7380" s="6"/>
      <c r="J7380" s="6"/>
      <c r="K7380" s="6"/>
      <c r="L7380" s="6" t="s">
        <v>12818</v>
      </c>
      <c r="M7380" s="6">
        <v>56</v>
      </c>
      <c r="N7380" s="6" t="e">
        <f>VLOOKUP(A7380,web_archive!D:AB,18,FALSE)</f>
        <v>#N/A</v>
      </c>
      <c r="O7380" s="6">
        <v>2</v>
      </c>
      <c r="P7380" s="6">
        <v>32768</v>
      </c>
      <c r="Q7380" s="6"/>
      <c r="R7380" s="6">
        <v>99</v>
      </c>
      <c r="S7380" s="6"/>
      <c r="T7380" s="6">
        <v>9</v>
      </c>
      <c r="U7380" s="6" t="s">
        <v>23694</v>
      </c>
      <c r="V7380" s="6">
        <v>300000</v>
      </c>
      <c r="W7380" s="6" t="s">
        <v>12483</v>
      </c>
      <c r="X7380" s="6" t="s">
        <v>12299</v>
      </c>
      <c r="Y7380" s="6" t="s">
        <v>12299</v>
      </c>
      <c r="Z7380" s="6"/>
      <c r="AA7380" s="6"/>
    </row>
    <row r="7381" spans="1:27" x14ac:dyDescent="0.3">
      <c r="A7381" s="6">
        <v>13288</v>
      </c>
      <c r="B7381" s="6" t="s">
        <v>25631</v>
      </c>
      <c r="C7381" s="6" t="s">
        <v>25632</v>
      </c>
      <c r="D7381" s="6">
        <v>10</v>
      </c>
      <c r="E7381" s="6">
        <v>100</v>
      </c>
      <c r="F7381" s="6"/>
      <c r="G7381" s="6">
        <v>50</v>
      </c>
      <c r="H7381" s="6">
        <v>0</v>
      </c>
      <c r="I7381" s="6"/>
      <c r="J7381" s="6"/>
      <c r="K7381" s="6"/>
      <c r="L7381" s="6" t="s">
        <v>12818</v>
      </c>
      <c r="M7381" s="6">
        <v>56</v>
      </c>
      <c r="N7381" s="6" t="e">
        <f>VLOOKUP(A7381,web_archive!D:AB,18,FALSE)</f>
        <v>#N/A</v>
      </c>
      <c r="O7381" s="6">
        <v>2</v>
      </c>
      <c r="P7381" s="6">
        <v>32768</v>
      </c>
      <c r="Q7381" s="6"/>
      <c r="R7381" s="6">
        <v>99</v>
      </c>
      <c r="S7381" s="6"/>
      <c r="T7381" s="6">
        <v>9</v>
      </c>
      <c r="U7381" s="6" t="s">
        <v>23697</v>
      </c>
      <c r="V7381" s="6">
        <v>300000</v>
      </c>
      <c r="W7381" s="6" t="s">
        <v>12483</v>
      </c>
      <c r="X7381" s="6" t="s">
        <v>12299</v>
      </c>
      <c r="Y7381" s="6" t="s">
        <v>12299</v>
      </c>
      <c r="Z7381" s="6"/>
      <c r="AA7381" s="6"/>
    </row>
    <row r="7382" spans="1:27" x14ac:dyDescent="0.3">
      <c r="A7382" s="6">
        <v>13289</v>
      </c>
      <c r="B7382" s="6" t="s">
        <v>25633</v>
      </c>
      <c r="C7382" s="6" t="s">
        <v>25634</v>
      </c>
      <c r="D7382" s="6">
        <v>10</v>
      </c>
      <c r="E7382" s="6">
        <v>100</v>
      </c>
      <c r="F7382" s="6"/>
      <c r="G7382" s="6">
        <v>50</v>
      </c>
      <c r="H7382" s="6">
        <v>0</v>
      </c>
      <c r="I7382" s="6"/>
      <c r="J7382" s="6"/>
      <c r="K7382" s="6"/>
      <c r="L7382" s="6" t="s">
        <v>12818</v>
      </c>
      <c r="M7382" s="6">
        <v>56</v>
      </c>
      <c r="N7382" s="6" t="e">
        <f>VLOOKUP(A7382,web_archive!D:AB,18,FALSE)</f>
        <v>#N/A</v>
      </c>
      <c r="O7382" s="6">
        <v>2</v>
      </c>
      <c r="P7382" s="6">
        <v>32768</v>
      </c>
      <c r="Q7382" s="6"/>
      <c r="R7382" s="6">
        <v>99</v>
      </c>
      <c r="S7382" s="6"/>
      <c r="T7382" s="6">
        <v>9</v>
      </c>
      <c r="U7382" s="6" t="s">
        <v>23700</v>
      </c>
      <c r="V7382" s="6">
        <v>300000</v>
      </c>
      <c r="W7382" s="6" t="s">
        <v>12483</v>
      </c>
      <c r="X7382" s="6" t="s">
        <v>12299</v>
      </c>
      <c r="Y7382" s="6" t="s">
        <v>12299</v>
      </c>
      <c r="Z7382" s="6"/>
      <c r="AA7382" s="6"/>
    </row>
    <row r="7383" spans="1:27" x14ac:dyDescent="0.3">
      <c r="A7383" s="6">
        <v>13290</v>
      </c>
      <c r="B7383" s="6" t="s">
        <v>25635</v>
      </c>
      <c r="C7383" s="6" t="s">
        <v>25636</v>
      </c>
      <c r="D7383" s="6">
        <v>10</v>
      </c>
      <c r="E7383" s="6">
        <v>100</v>
      </c>
      <c r="F7383" s="6"/>
      <c r="G7383" s="6">
        <v>50</v>
      </c>
      <c r="H7383" s="6">
        <v>0</v>
      </c>
      <c r="I7383" s="6"/>
      <c r="J7383" s="6"/>
      <c r="K7383" s="6"/>
      <c r="L7383" s="6" t="s">
        <v>12818</v>
      </c>
      <c r="M7383" s="6">
        <v>56</v>
      </c>
      <c r="N7383" s="6" t="e">
        <f>VLOOKUP(A7383,web_archive!D:AB,18,FALSE)</f>
        <v>#N/A</v>
      </c>
      <c r="O7383" s="6">
        <v>2</v>
      </c>
      <c r="P7383" s="6">
        <v>32768</v>
      </c>
      <c r="Q7383" s="6"/>
      <c r="R7383" s="6">
        <v>99</v>
      </c>
      <c r="S7383" s="6"/>
      <c r="T7383" s="6">
        <v>9</v>
      </c>
      <c r="U7383" s="6" t="s">
        <v>23703</v>
      </c>
      <c r="V7383" s="6">
        <v>60000</v>
      </c>
      <c r="W7383" s="6" t="s">
        <v>22428</v>
      </c>
      <c r="X7383" s="6" t="s">
        <v>22429</v>
      </c>
      <c r="Y7383" s="6" t="s">
        <v>12299</v>
      </c>
      <c r="Z7383" s="6" t="s">
        <v>12299</v>
      </c>
      <c r="AA7383" s="6"/>
    </row>
    <row r="7384" spans="1:27" x14ac:dyDescent="0.3">
      <c r="A7384" s="6" t="s">
        <v>12401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 t="e">
        <f>VLOOKUP(A7384,web_archive!D:AB,18,FALSE)</f>
        <v>#N/A</v>
      </c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</row>
    <row r="7385" spans="1:27" x14ac:dyDescent="0.3">
      <c r="A7385" s="6" t="s">
        <v>25637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 t="e">
        <f>VLOOKUP(A7385,web_archive!D:AB,18,FALSE)</f>
        <v>#N/A</v>
      </c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</row>
    <row r="7386" spans="1:27" x14ac:dyDescent="0.3">
      <c r="A7386" s="6" t="s">
        <v>12401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 t="e">
        <f>VLOOKUP(A7386,web_archive!D:AB,18,FALSE)</f>
        <v>#N/A</v>
      </c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</row>
    <row r="7387" spans="1:27" x14ac:dyDescent="0.3">
      <c r="A7387" s="6">
        <v>13291</v>
      </c>
      <c r="B7387" s="6" t="s">
        <v>25638</v>
      </c>
      <c r="C7387" s="6" t="s">
        <v>25638</v>
      </c>
      <c r="D7387" s="6">
        <v>10</v>
      </c>
      <c r="E7387" s="6">
        <v>0</v>
      </c>
      <c r="F7387" s="6"/>
      <c r="G7387" s="6">
        <v>5</v>
      </c>
      <c r="H7387" s="6">
        <v>110</v>
      </c>
      <c r="I7387" s="6"/>
      <c r="J7387" s="6"/>
      <c r="K7387" s="6"/>
      <c r="L7387" s="6" t="s">
        <v>12238</v>
      </c>
      <c r="M7387" s="6">
        <v>63</v>
      </c>
      <c r="N7387" s="6" t="e">
        <f>VLOOKUP(A7387,web_archive!D:AB,18,FALSE)</f>
        <v>#N/A</v>
      </c>
      <c r="O7387" s="6">
        <v>2</v>
      </c>
      <c r="P7387" s="6">
        <v>32768</v>
      </c>
      <c r="Q7387" s="6"/>
      <c r="R7387" s="6">
        <v>50</v>
      </c>
      <c r="S7387" s="6"/>
      <c r="T7387" s="6">
        <v>6</v>
      </c>
      <c r="U7387" s="6" t="s">
        <v>12554</v>
      </c>
      <c r="V7387" s="6" t="s">
        <v>25639</v>
      </c>
      <c r="W7387" s="6" t="s">
        <v>12620</v>
      </c>
      <c r="X7387" s="6" t="s">
        <v>13387</v>
      </c>
      <c r="Y7387" s="6" t="s">
        <v>12299</v>
      </c>
      <c r="Z7387" s="6" t="s">
        <v>12299</v>
      </c>
      <c r="AA7387" s="6"/>
    </row>
    <row r="7388" spans="1:27" x14ac:dyDescent="0.3">
      <c r="A7388" s="6">
        <v>13292</v>
      </c>
      <c r="B7388" s="6" t="s">
        <v>25640</v>
      </c>
      <c r="C7388" s="6" t="s">
        <v>25641</v>
      </c>
      <c r="D7388" s="6">
        <v>10</v>
      </c>
      <c r="E7388" s="6">
        <v>10</v>
      </c>
      <c r="F7388" s="6"/>
      <c r="G7388" s="6">
        <v>20</v>
      </c>
      <c r="H7388" s="6">
        <v>50</v>
      </c>
      <c r="I7388" s="6"/>
      <c r="J7388" s="6"/>
      <c r="K7388" s="6"/>
      <c r="L7388" s="6" t="s">
        <v>12238</v>
      </c>
      <c r="M7388" s="6">
        <v>63</v>
      </c>
      <c r="N7388" s="6" t="e">
        <f>VLOOKUP(A7388,web_archive!D:AB,18,FALSE)</f>
        <v>#N/A</v>
      </c>
      <c r="O7388" s="6">
        <v>2</v>
      </c>
      <c r="P7388" s="6">
        <v>32768</v>
      </c>
      <c r="Q7388" s="6"/>
      <c r="R7388" s="6">
        <v>1</v>
      </c>
      <c r="S7388" s="6"/>
      <c r="T7388" s="6">
        <v>7</v>
      </c>
      <c r="U7388" s="6" t="s">
        <v>12554</v>
      </c>
      <c r="V7388" s="6" t="s">
        <v>25639</v>
      </c>
      <c r="W7388" s="6" t="s">
        <v>12620</v>
      </c>
      <c r="X7388" s="6" t="s">
        <v>13387</v>
      </c>
      <c r="Y7388" s="6" t="s">
        <v>12299</v>
      </c>
      <c r="Z7388" s="6" t="s">
        <v>12299</v>
      </c>
      <c r="AA7388" s="6"/>
    </row>
    <row r="7389" spans="1:27" x14ac:dyDescent="0.3">
      <c r="A7389" s="6">
        <v>13293</v>
      </c>
      <c r="B7389" s="6" t="s">
        <v>25642</v>
      </c>
      <c r="C7389" s="6" t="s">
        <v>25643</v>
      </c>
      <c r="D7389" s="6">
        <v>10</v>
      </c>
      <c r="E7389" s="6">
        <v>10</v>
      </c>
      <c r="F7389" s="6"/>
      <c r="G7389" s="6">
        <v>20</v>
      </c>
      <c r="H7389" s="6">
        <v>50</v>
      </c>
      <c r="I7389" s="6"/>
      <c r="J7389" s="6"/>
      <c r="K7389" s="6"/>
      <c r="L7389" s="6" t="s">
        <v>12238</v>
      </c>
      <c r="M7389" s="6">
        <v>63</v>
      </c>
      <c r="N7389" s="6" t="e">
        <f>VLOOKUP(A7389,web_archive!D:AB,18,FALSE)</f>
        <v>#N/A</v>
      </c>
      <c r="O7389" s="6">
        <v>2</v>
      </c>
      <c r="P7389" s="6">
        <v>32768</v>
      </c>
      <c r="Q7389" s="6"/>
      <c r="R7389" s="6">
        <v>1</v>
      </c>
      <c r="S7389" s="6"/>
      <c r="T7389" s="6">
        <v>7</v>
      </c>
      <c r="U7389" s="6" t="s">
        <v>12554</v>
      </c>
      <c r="V7389" s="6" t="s">
        <v>25644</v>
      </c>
      <c r="W7389" s="6" t="s">
        <v>12886</v>
      </c>
      <c r="X7389" s="6">
        <v>1</v>
      </c>
      <c r="Y7389" s="6" t="s">
        <v>12404</v>
      </c>
      <c r="Z7389" s="6" t="s">
        <v>12299</v>
      </c>
      <c r="AA7389" s="6" t="s">
        <v>12299</v>
      </c>
    </row>
    <row r="7390" spans="1:27" x14ac:dyDescent="0.3">
      <c r="A7390" s="6">
        <v>13294</v>
      </c>
      <c r="B7390" s="6" t="s">
        <v>25645</v>
      </c>
      <c r="C7390" s="6" t="s">
        <v>25646</v>
      </c>
      <c r="D7390" s="6">
        <v>10</v>
      </c>
      <c r="E7390" s="6">
        <v>100</v>
      </c>
      <c r="F7390" s="6"/>
      <c r="G7390" s="6">
        <v>30</v>
      </c>
      <c r="H7390" s="6">
        <v>50</v>
      </c>
      <c r="I7390" s="6"/>
      <c r="J7390" s="6"/>
      <c r="K7390" s="6"/>
      <c r="L7390" s="6" t="s">
        <v>12238</v>
      </c>
      <c r="M7390" s="6">
        <v>63</v>
      </c>
      <c r="N7390" s="6" t="e">
        <f>VLOOKUP(A7390,web_archive!D:AB,18,FALSE)</f>
        <v>#N/A</v>
      </c>
      <c r="O7390" s="6">
        <v>2</v>
      </c>
      <c r="P7390" s="6">
        <v>32768</v>
      </c>
      <c r="Q7390" s="6"/>
      <c r="R7390" s="6">
        <v>100</v>
      </c>
      <c r="S7390" s="6"/>
      <c r="T7390" s="6">
        <v>7</v>
      </c>
      <c r="U7390" s="6" t="s">
        <v>12554</v>
      </c>
      <c r="V7390" s="6" t="s">
        <v>25536</v>
      </c>
      <c r="W7390" s="6" t="s">
        <v>12299</v>
      </c>
      <c r="X7390" s="6" t="s">
        <v>12299</v>
      </c>
      <c r="Y7390" s="6"/>
      <c r="Z7390" s="6"/>
      <c r="AA7390" s="6"/>
    </row>
    <row r="7391" spans="1:27" x14ac:dyDescent="0.3">
      <c r="A7391" s="6">
        <v>13295</v>
      </c>
      <c r="B7391" s="6" t="s">
        <v>25647</v>
      </c>
      <c r="C7391" s="6" t="s">
        <v>25648</v>
      </c>
      <c r="D7391" s="6">
        <v>10</v>
      </c>
      <c r="E7391" s="6">
        <v>0</v>
      </c>
      <c r="F7391" s="6"/>
      <c r="G7391" s="6">
        <v>5</v>
      </c>
      <c r="H7391" s="6">
        <v>5</v>
      </c>
      <c r="I7391" s="6"/>
      <c r="J7391" s="6"/>
      <c r="K7391" s="6"/>
      <c r="L7391" s="6" t="s">
        <v>12295</v>
      </c>
      <c r="M7391" s="6">
        <v>63</v>
      </c>
      <c r="N7391" s="6" t="e">
        <f>VLOOKUP(A7391,web_archive!D:AB,18,FALSE)</f>
        <v>#N/A</v>
      </c>
      <c r="O7391" s="6">
        <v>2</v>
      </c>
      <c r="P7391" s="6">
        <v>32768</v>
      </c>
      <c r="Q7391" s="6"/>
      <c r="R7391" s="6"/>
      <c r="S7391" s="6"/>
      <c r="T7391" s="6">
        <v>0</v>
      </c>
      <c r="U7391" s="6" t="s">
        <v>12299</v>
      </c>
      <c r="V7391" s="6" t="s">
        <v>12299</v>
      </c>
      <c r="W7391" s="6" t="s">
        <v>12299</v>
      </c>
      <c r="X7391" s="6"/>
      <c r="Y7391" s="6"/>
      <c r="Z7391" s="6"/>
      <c r="AA7391" s="6"/>
    </row>
    <row r="7392" spans="1:27" x14ac:dyDescent="0.3">
      <c r="A7392" s="6" t="s">
        <v>12401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 t="e">
        <f>VLOOKUP(A7392,web_archive!D:AB,18,FALSE)</f>
        <v>#N/A</v>
      </c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</row>
    <row r="7393" spans="1:60" x14ac:dyDescent="0.3">
      <c r="A7393" s="6" t="s">
        <v>25649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 t="e">
        <f>VLOOKUP(A7393,web_archive!D:AB,18,FALSE)</f>
        <v>#N/A</v>
      </c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</row>
    <row r="7394" spans="1:60" x14ac:dyDescent="0.3">
      <c r="A7394" s="6" t="s">
        <v>12401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 t="e">
        <f>VLOOKUP(A7394,web_archive!D:AB,18,FALSE)</f>
        <v>#N/A</v>
      </c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</row>
    <row r="7395" spans="1:60" x14ac:dyDescent="0.3">
      <c r="A7395" s="6">
        <v>13300</v>
      </c>
      <c r="B7395" s="6" t="s">
        <v>25650</v>
      </c>
      <c r="C7395" s="6" t="s">
        <v>25651</v>
      </c>
      <c r="D7395" s="6">
        <v>5</v>
      </c>
      <c r="E7395" s="6">
        <v>90000</v>
      </c>
      <c r="F7395" s="6"/>
      <c r="G7395" s="6">
        <v>3000</v>
      </c>
      <c r="H7395" s="6">
        <v>150</v>
      </c>
      <c r="I7395" s="6"/>
      <c r="J7395" s="6">
        <v>1</v>
      </c>
      <c r="K7395" s="6">
        <v>0</v>
      </c>
      <c r="L7395" s="6" t="s">
        <v>12238</v>
      </c>
      <c r="M7395" s="6">
        <v>63</v>
      </c>
      <c r="N7395" s="6" t="e">
        <f>VLOOKUP(A7395,web_archive!D:AB,18,FALSE)</f>
        <v>#N/A</v>
      </c>
      <c r="O7395" s="6">
        <v>2</v>
      </c>
      <c r="P7395" s="6">
        <v>34</v>
      </c>
      <c r="Q7395" s="6">
        <v>4</v>
      </c>
      <c r="R7395" s="6">
        <v>65</v>
      </c>
      <c r="S7395" s="6">
        <v>1</v>
      </c>
      <c r="T7395" s="6">
        <v>22</v>
      </c>
      <c r="U7395" s="6" t="s">
        <v>12543</v>
      </c>
      <c r="V7395" s="6" t="s">
        <v>12634</v>
      </c>
      <c r="W7395" s="6" t="s">
        <v>13401</v>
      </c>
      <c r="X7395" s="6" t="s">
        <v>25652</v>
      </c>
      <c r="Y7395" s="6" t="s">
        <v>13656</v>
      </c>
      <c r="Z7395" s="6" t="s">
        <v>12299</v>
      </c>
      <c r="AA7395" s="6" t="s">
        <v>12299</v>
      </c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</row>
    <row r="7396" spans="1:60" x14ac:dyDescent="0.3">
      <c r="A7396" s="6">
        <v>13301</v>
      </c>
      <c r="B7396" s="6" t="s">
        <v>25653</v>
      </c>
      <c r="C7396" s="6" t="s">
        <v>25654</v>
      </c>
      <c r="D7396" s="6">
        <v>5</v>
      </c>
      <c r="E7396" s="6">
        <v>40000</v>
      </c>
      <c r="F7396" s="6"/>
      <c r="G7396" s="6">
        <v>2500</v>
      </c>
      <c r="H7396" s="6">
        <v>50</v>
      </c>
      <c r="I7396" s="6"/>
      <c r="J7396" s="6">
        <v>1</v>
      </c>
      <c r="K7396" s="6">
        <v>3</v>
      </c>
      <c r="L7396" s="6" t="s">
        <v>12238</v>
      </c>
      <c r="M7396" s="6">
        <v>63</v>
      </c>
      <c r="N7396" s="6" t="e">
        <f>VLOOKUP(A7396,web_archive!D:AB,18,FALSE)</f>
        <v>#N/A</v>
      </c>
      <c r="O7396" s="6">
        <v>2</v>
      </c>
      <c r="P7396" s="6">
        <v>34</v>
      </c>
      <c r="Q7396" s="6">
        <v>4</v>
      </c>
      <c r="R7396" s="6">
        <v>42</v>
      </c>
      <c r="S7396" s="6">
        <v>1</v>
      </c>
      <c r="T7396" s="6">
        <v>22</v>
      </c>
      <c r="U7396" s="6" t="s">
        <v>12543</v>
      </c>
      <c r="V7396" s="6" t="s">
        <v>13130</v>
      </c>
      <c r="W7396" s="6" t="s">
        <v>12670</v>
      </c>
      <c r="X7396" s="6" t="s">
        <v>12413</v>
      </c>
      <c r="Y7396" s="6" t="s">
        <v>12299</v>
      </c>
      <c r="Z7396" s="6" t="s">
        <v>12299</v>
      </c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</row>
    <row r="7397" spans="1:60" x14ac:dyDescent="0.3">
      <c r="A7397" s="6">
        <v>13302</v>
      </c>
      <c r="B7397" s="6" t="s">
        <v>25655</v>
      </c>
      <c r="C7397" s="6" t="s">
        <v>25654</v>
      </c>
      <c r="D7397" s="6">
        <v>5</v>
      </c>
      <c r="E7397" s="6">
        <v>40000</v>
      </c>
      <c r="F7397" s="6"/>
      <c r="G7397" s="6">
        <v>2500</v>
      </c>
      <c r="H7397" s="6">
        <v>50</v>
      </c>
      <c r="I7397" s="6"/>
      <c r="J7397" s="6">
        <v>1</v>
      </c>
      <c r="K7397" s="6">
        <v>4</v>
      </c>
      <c r="L7397" s="6" t="s">
        <v>12238</v>
      </c>
      <c r="M7397" s="6">
        <v>63</v>
      </c>
      <c r="N7397" s="6" t="e">
        <f>VLOOKUP(A7397,web_archive!D:AB,18,FALSE)</f>
        <v>#N/A</v>
      </c>
      <c r="O7397" s="6">
        <v>2</v>
      </c>
      <c r="P7397" s="6">
        <v>34</v>
      </c>
      <c r="Q7397" s="6">
        <v>4</v>
      </c>
      <c r="R7397" s="6">
        <v>42</v>
      </c>
      <c r="S7397" s="6">
        <v>1</v>
      </c>
      <c r="T7397" s="6">
        <v>22</v>
      </c>
      <c r="U7397" s="6" t="s">
        <v>12543</v>
      </c>
      <c r="V7397" s="6" t="s">
        <v>13130</v>
      </c>
      <c r="W7397" s="6" t="s">
        <v>12670</v>
      </c>
      <c r="X7397" s="6" t="s">
        <v>12413</v>
      </c>
      <c r="Y7397" s="6" t="s">
        <v>12299</v>
      </c>
      <c r="Z7397" s="6" t="s">
        <v>12299</v>
      </c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</row>
    <row r="7398" spans="1:60" x14ac:dyDescent="0.3">
      <c r="A7398" s="6">
        <v>13303</v>
      </c>
      <c r="B7398" s="6" t="s">
        <v>25656</v>
      </c>
      <c r="C7398" s="6" t="s">
        <v>25657</v>
      </c>
      <c r="D7398" s="6">
        <v>5</v>
      </c>
      <c r="E7398" s="6">
        <v>78000</v>
      </c>
      <c r="F7398" s="6"/>
      <c r="G7398" s="6">
        <v>1500</v>
      </c>
      <c r="H7398" s="6">
        <v>185</v>
      </c>
      <c r="I7398" s="6"/>
      <c r="J7398" s="6">
        <v>1</v>
      </c>
      <c r="K7398" s="6">
        <v>0</v>
      </c>
      <c r="L7398" s="6" t="s">
        <v>12238</v>
      </c>
      <c r="M7398" s="6">
        <v>63</v>
      </c>
      <c r="N7398" s="6" t="e">
        <f>VLOOKUP(A7398,web_archive!D:AB,18,FALSE)</f>
        <v>#N/A</v>
      </c>
      <c r="O7398" s="6">
        <v>2</v>
      </c>
      <c r="P7398" s="6">
        <v>34</v>
      </c>
      <c r="Q7398" s="6">
        <v>4</v>
      </c>
      <c r="R7398" s="6">
        <v>55</v>
      </c>
      <c r="S7398" s="6">
        <v>1</v>
      </c>
      <c r="T7398" s="6">
        <v>22</v>
      </c>
      <c r="U7398" s="6" t="s">
        <v>12543</v>
      </c>
      <c r="V7398" s="6" t="s">
        <v>12634</v>
      </c>
      <c r="W7398" s="6" t="s">
        <v>25658</v>
      </c>
      <c r="X7398" s="6" t="s">
        <v>14365</v>
      </c>
      <c r="Y7398" s="6" t="s">
        <v>13289</v>
      </c>
      <c r="Z7398" s="6">
        <v>5</v>
      </c>
      <c r="AA7398" s="6" t="s">
        <v>12486</v>
      </c>
      <c r="AB7398" s="6" t="s">
        <v>12299</v>
      </c>
      <c r="AC7398" s="6" t="s">
        <v>12299</v>
      </c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</row>
    <row r="7399" spans="1:60" x14ac:dyDescent="0.3">
      <c r="A7399" s="6">
        <v>13304</v>
      </c>
      <c r="B7399" s="6" t="s">
        <v>25659</v>
      </c>
      <c r="C7399" s="6" t="s">
        <v>25660</v>
      </c>
      <c r="D7399" s="6">
        <v>5</v>
      </c>
      <c r="E7399" s="6">
        <v>20</v>
      </c>
      <c r="F7399" s="6"/>
      <c r="G7399" s="6">
        <v>1550</v>
      </c>
      <c r="H7399" s="6">
        <v>112</v>
      </c>
      <c r="I7399" s="6"/>
      <c r="J7399" s="6">
        <v>1</v>
      </c>
      <c r="K7399" s="6">
        <v>2</v>
      </c>
      <c r="L7399" s="6" t="s">
        <v>12238</v>
      </c>
      <c r="M7399" s="6">
        <v>63</v>
      </c>
      <c r="N7399" s="6" t="e">
        <f>VLOOKUP(A7399,web_archive!D:AB,18,FALSE)</f>
        <v>#N/A</v>
      </c>
      <c r="O7399" s="6">
        <v>2</v>
      </c>
      <c r="P7399" s="6">
        <v>34</v>
      </c>
      <c r="Q7399" s="6">
        <v>3</v>
      </c>
      <c r="R7399" s="6">
        <v>70</v>
      </c>
      <c r="S7399" s="6">
        <v>1</v>
      </c>
      <c r="T7399" s="6">
        <v>22</v>
      </c>
      <c r="U7399" s="6" t="s">
        <v>12543</v>
      </c>
      <c r="V7399" s="6" t="s">
        <v>14557</v>
      </c>
      <c r="W7399" s="6" t="s">
        <v>25661</v>
      </c>
      <c r="X7399" s="6" t="s">
        <v>16329</v>
      </c>
      <c r="Y7399" s="6" t="s">
        <v>12298</v>
      </c>
      <c r="Z7399" s="6" t="s">
        <v>12299</v>
      </c>
      <c r="AA7399" s="6" t="s">
        <v>12299</v>
      </c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</row>
    <row r="7400" spans="1:60" x14ac:dyDescent="0.3">
      <c r="A7400" s="6">
        <v>13305</v>
      </c>
      <c r="B7400" s="6" t="s">
        <v>950</v>
      </c>
      <c r="C7400" s="6" t="s">
        <v>951</v>
      </c>
      <c r="D7400" s="6">
        <v>5</v>
      </c>
      <c r="E7400" s="6">
        <v>20</v>
      </c>
      <c r="F7400" s="6"/>
      <c r="G7400" s="6">
        <v>0</v>
      </c>
      <c r="H7400" s="6">
        <v>55</v>
      </c>
      <c r="I7400" s="6"/>
      <c r="J7400" s="6">
        <v>1</v>
      </c>
      <c r="K7400" s="6">
        <v>0</v>
      </c>
      <c r="L7400" s="6" t="s">
        <v>12238</v>
      </c>
      <c r="M7400" s="6">
        <v>63</v>
      </c>
      <c r="N7400" s="6" t="str">
        <f>VLOOKUP(A7400,web_archive!D:AB,18,FALSE)</f>
        <v>Normal / Upper / Baby</v>
      </c>
      <c r="O7400" s="6">
        <v>2</v>
      </c>
      <c r="P7400" s="6">
        <v>34</v>
      </c>
      <c r="Q7400" s="6">
        <v>3</v>
      </c>
      <c r="R7400" s="6">
        <v>80</v>
      </c>
      <c r="S7400" s="6">
        <v>1</v>
      </c>
      <c r="T7400" s="6">
        <v>22</v>
      </c>
      <c r="U7400" s="6" t="s">
        <v>12691</v>
      </c>
      <c r="V7400" s="6" t="s">
        <v>13184</v>
      </c>
      <c r="W7400" s="6" t="s">
        <v>12904</v>
      </c>
      <c r="X7400" s="6" t="s">
        <v>12549</v>
      </c>
      <c r="Y7400" s="6" t="s">
        <v>13199</v>
      </c>
      <c r="Z7400" s="6" t="s">
        <v>12551</v>
      </c>
      <c r="AA7400" s="6" t="s">
        <v>13200</v>
      </c>
      <c r="AB7400" s="6" t="s">
        <v>12549</v>
      </c>
      <c r="AC7400" s="6" t="s">
        <v>12695</v>
      </c>
      <c r="AD7400" s="6" t="s">
        <v>12551</v>
      </c>
      <c r="AE7400" s="6" t="s">
        <v>12696</v>
      </c>
      <c r="AF7400" s="6" t="s">
        <v>12368</v>
      </c>
      <c r="AG7400" s="6" t="s">
        <v>12299</v>
      </c>
      <c r="AH7400" s="6" t="s">
        <v>12299</v>
      </c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</row>
    <row r="7401" spans="1:60" x14ac:dyDescent="0.3">
      <c r="A7401" s="6">
        <v>13306</v>
      </c>
      <c r="B7401" s="6" t="s">
        <v>955</v>
      </c>
      <c r="C7401" s="6" t="s">
        <v>956</v>
      </c>
      <c r="D7401" s="6">
        <v>5</v>
      </c>
      <c r="E7401" s="6">
        <v>20</v>
      </c>
      <c r="F7401" s="6"/>
      <c r="G7401" s="6">
        <v>0</v>
      </c>
      <c r="H7401" s="6">
        <v>55</v>
      </c>
      <c r="I7401" s="6"/>
      <c r="J7401" s="6">
        <v>1</v>
      </c>
      <c r="K7401" s="6">
        <v>0</v>
      </c>
      <c r="L7401" s="6" t="s">
        <v>12238</v>
      </c>
      <c r="M7401" s="6">
        <v>63</v>
      </c>
      <c r="N7401" s="6" t="str">
        <f>VLOOKUP(A7401,web_archive!D:AB,18,FALSE)</f>
        <v>Normal / Upper / Baby</v>
      </c>
      <c r="O7401" s="6">
        <v>2</v>
      </c>
      <c r="P7401" s="6">
        <v>34</v>
      </c>
      <c r="Q7401" s="6">
        <v>3</v>
      </c>
      <c r="R7401" s="6">
        <v>80</v>
      </c>
      <c r="S7401" s="6">
        <v>1</v>
      </c>
      <c r="T7401" s="6">
        <v>22</v>
      </c>
      <c r="U7401" s="6" t="s">
        <v>12691</v>
      </c>
      <c r="V7401" s="6" t="s">
        <v>13184</v>
      </c>
      <c r="W7401" s="6" t="s">
        <v>12904</v>
      </c>
      <c r="X7401" s="6" t="s">
        <v>12549</v>
      </c>
      <c r="Y7401" s="6" t="s">
        <v>13199</v>
      </c>
      <c r="Z7401" s="6" t="s">
        <v>12551</v>
      </c>
      <c r="AA7401" s="6" t="s">
        <v>25662</v>
      </c>
      <c r="AB7401" s="6" t="s">
        <v>25663</v>
      </c>
      <c r="AC7401" s="6" t="s">
        <v>13335</v>
      </c>
      <c r="AD7401" s="6" t="s">
        <v>25664</v>
      </c>
      <c r="AE7401" s="6" t="s">
        <v>12913</v>
      </c>
      <c r="AF7401" s="6">
        <v>50</v>
      </c>
      <c r="AG7401" s="6">
        <v>10000</v>
      </c>
      <c r="AH7401" s="6" t="s">
        <v>12682</v>
      </c>
      <c r="AI7401" s="6" t="s">
        <v>13089</v>
      </c>
      <c r="AJ7401" s="6" t="s">
        <v>12368</v>
      </c>
      <c r="AK7401" s="6" t="s">
        <v>12299</v>
      </c>
      <c r="AL7401" s="6" t="s">
        <v>12299</v>
      </c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</row>
    <row r="7402" spans="1:60" x14ac:dyDescent="0.3">
      <c r="A7402" s="6">
        <v>13307</v>
      </c>
      <c r="B7402" s="6" t="s">
        <v>25665</v>
      </c>
      <c r="C7402" s="6" t="s">
        <v>25666</v>
      </c>
      <c r="D7402" s="6">
        <v>5</v>
      </c>
      <c r="E7402" s="6">
        <v>20</v>
      </c>
      <c r="F7402" s="6"/>
      <c r="G7402" s="6">
        <v>0</v>
      </c>
      <c r="H7402" s="6" t="s">
        <v>25667</v>
      </c>
      <c r="I7402" s="6"/>
      <c r="J7402" s="6">
        <v>1</v>
      </c>
      <c r="K7402" s="6">
        <v>0</v>
      </c>
      <c r="L7402" s="6" t="s">
        <v>12238</v>
      </c>
      <c r="M7402" s="6">
        <v>63</v>
      </c>
      <c r="N7402" s="6" t="e">
        <f>VLOOKUP(A7402,web_archive!D:AB,18,FALSE)</f>
        <v>#N/A</v>
      </c>
      <c r="O7402" s="6">
        <v>2</v>
      </c>
      <c r="P7402" s="6">
        <v>34</v>
      </c>
      <c r="Q7402" s="6">
        <v>4</v>
      </c>
      <c r="R7402" s="6">
        <v>80</v>
      </c>
      <c r="S7402" s="6">
        <v>1</v>
      </c>
      <c r="T7402" s="6">
        <v>22</v>
      </c>
      <c r="U7402" s="6" t="s">
        <v>12570</v>
      </c>
      <c r="V7402" s="6" t="s">
        <v>12549</v>
      </c>
      <c r="W7402" s="6" t="s">
        <v>13199</v>
      </c>
      <c r="X7402" s="6" t="s">
        <v>12551</v>
      </c>
      <c r="Y7402" s="6" t="s">
        <v>13200</v>
      </c>
      <c r="Z7402" s="6" t="s">
        <v>12549</v>
      </c>
      <c r="AA7402" s="6" t="s">
        <v>12695</v>
      </c>
      <c r="AB7402" s="6" t="s">
        <v>12551</v>
      </c>
      <c r="AC7402" s="6" t="s">
        <v>13066</v>
      </c>
      <c r="AD7402" s="6" t="s">
        <v>25668</v>
      </c>
      <c r="AE7402" s="6" t="s">
        <v>25663</v>
      </c>
      <c r="AF7402" s="6" t="s">
        <v>13335</v>
      </c>
      <c r="AG7402" s="6" t="s">
        <v>25664</v>
      </c>
      <c r="AH7402" s="6" t="s">
        <v>12913</v>
      </c>
      <c r="AI7402" s="6">
        <v>50</v>
      </c>
      <c r="AJ7402" s="6" t="s">
        <v>13704</v>
      </c>
      <c r="AK7402" s="6" t="s">
        <v>12725</v>
      </c>
      <c r="AL7402" s="6" t="s">
        <v>12549</v>
      </c>
      <c r="AM7402" s="6" t="s">
        <v>12726</v>
      </c>
      <c r="AN7402" s="6" t="s">
        <v>12727</v>
      </c>
      <c r="AO7402" s="6" t="s">
        <v>12910</v>
      </c>
      <c r="AP7402" s="6" t="s">
        <v>12551</v>
      </c>
      <c r="AQ7402" s="6" t="s">
        <v>12726</v>
      </c>
      <c r="AR7402" s="6" t="s">
        <v>12727</v>
      </c>
      <c r="AS7402" s="6" t="s">
        <v>12911</v>
      </c>
      <c r="AT7402" s="6" t="s">
        <v>12549</v>
      </c>
      <c r="AU7402" s="6" t="s">
        <v>12730</v>
      </c>
      <c r="AV7402" s="6" t="s">
        <v>12551</v>
      </c>
      <c r="AW7402" s="6" t="s">
        <v>25669</v>
      </c>
      <c r="AX7402" s="6" t="s">
        <v>25670</v>
      </c>
      <c r="AY7402" s="6" t="s">
        <v>13742</v>
      </c>
      <c r="AZ7402" s="6">
        <v>10</v>
      </c>
      <c r="BA7402" s="6">
        <v>1000</v>
      </c>
      <c r="BB7402" s="6" t="s">
        <v>25199</v>
      </c>
      <c r="BC7402" s="6" t="s">
        <v>25661</v>
      </c>
      <c r="BD7402" s="6" t="s">
        <v>12886</v>
      </c>
      <c r="BE7402" s="6">
        <v>2</v>
      </c>
      <c r="BF7402" s="6" t="s">
        <v>12995</v>
      </c>
      <c r="BG7402" s="6" t="s">
        <v>12299</v>
      </c>
      <c r="BH7402" s="6" t="s">
        <v>12299</v>
      </c>
    </row>
    <row r="7403" spans="1:60" x14ac:dyDescent="0.3">
      <c r="A7403" s="6">
        <v>13308</v>
      </c>
      <c r="B7403" s="6" t="s">
        <v>25671</v>
      </c>
      <c r="C7403" s="6" t="s">
        <v>25657</v>
      </c>
      <c r="D7403" s="6">
        <v>5</v>
      </c>
      <c r="E7403" s="6">
        <v>0</v>
      </c>
      <c r="F7403" s="6"/>
      <c r="G7403" s="6">
        <v>0</v>
      </c>
      <c r="H7403" s="6">
        <v>230</v>
      </c>
      <c r="I7403" s="6"/>
      <c r="J7403" s="6">
        <v>1</v>
      </c>
      <c r="K7403" s="6">
        <v>0</v>
      </c>
      <c r="L7403" s="6" t="s">
        <v>12238</v>
      </c>
      <c r="M7403" s="6">
        <v>63</v>
      </c>
      <c r="N7403" s="6" t="e">
        <f>VLOOKUP(A7403,web_archive!D:AB,18,FALSE)</f>
        <v>#N/A</v>
      </c>
      <c r="O7403" s="6">
        <v>2</v>
      </c>
      <c r="P7403" s="6">
        <v>34</v>
      </c>
      <c r="Q7403" s="6">
        <v>4</v>
      </c>
      <c r="R7403" s="6">
        <v>0</v>
      </c>
      <c r="S7403" s="6">
        <v>0</v>
      </c>
      <c r="T7403" s="6">
        <v>22</v>
      </c>
      <c r="U7403" s="6" t="s">
        <v>12543</v>
      </c>
      <c r="V7403" s="6" t="s">
        <v>12634</v>
      </c>
      <c r="W7403" s="6" t="s">
        <v>25658</v>
      </c>
      <c r="X7403" s="6" t="s">
        <v>12600</v>
      </c>
      <c r="Y7403" s="6" t="s">
        <v>12299</v>
      </c>
      <c r="Z7403" s="6" t="s">
        <v>12299</v>
      </c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</row>
    <row r="7404" spans="1:60" x14ac:dyDescent="0.3">
      <c r="A7404" s="6">
        <v>13309</v>
      </c>
      <c r="B7404" s="6" t="s">
        <v>25672</v>
      </c>
      <c r="C7404" s="6" t="s">
        <v>25654</v>
      </c>
      <c r="D7404" s="6">
        <v>5</v>
      </c>
      <c r="E7404" s="6">
        <v>0</v>
      </c>
      <c r="F7404" s="6"/>
      <c r="G7404" s="6">
        <v>0</v>
      </c>
      <c r="H7404" s="6">
        <v>99</v>
      </c>
      <c r="I7404" s="6"/>
      <c r="J7404" s="6">
        <v>1</v>
      </c>
      <c r="K7404" s="6">
        <v>0</v>
      </c>
      <c r="L7404" s="6" t="s">
        <v>12238</v>
      </c>
      <c r="M7404" s="6">
        <v>63</v>
      </c>
      <c r="N7404" s="6" t="e">
        <f>VLOOKUP(A7404,web_archive!D:AB,18,FALSE)</f>
        <v>#N/A</v>
      </c>
      <c r="O7404" s="6">
        <v>2</v>
      </c>
      <c r="P7404" s="6">
        <v>34</v>
      </c>
      <c r="Q7404" s="6">
        <v>4</v>
      </c>
      <c r="R7404" s="6">
        <v>1</v>
      </c>
      <c r="S7404" s="6">
        <v>0</v>
      </c>
      <c r="T7404" s="6">
        <v>22</v>
      </c>
      <c r="U7404" s="6" t="s">
        <v>12747</v>
      </c>
      <c r="V7404" s="6" t="s">
        <v>12748</v>
      </c>
      <c r="W7404" s="6" t="s">
        <v>16145</v>
      </c>
      <c r="X7404" s="6" t="s">
        <v>12299</v>
      </c>
      <c r="Y7404" s="6" t="s">
        <v>12299</v>
      </c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</row>
    <row r="7405" spans="1:60" x14ac:dyDescent="0.3">
      <c r="A7405" s="6">
        <v>13310</v>
      </c>
      <c r="B7405" s="6" t="s">
        <v>25673</v>
      </c>
      <c r="C7405" s="6" t="s">
        <v>25674</v>
      </c>
      <c r="D7405" s="6">
        <v>5</v>
      </c>
      <c r="E7405" s="6">
        <v>0</v>
      </c>
      <c r="F7405" s="6"/>
      <c r="G7405" s="6">
        <v>0</v>
      </c>
      <c r="H7405" s="3">
        <v>6.2847222222222223</v>
      </c>
      <c r="I7405" s="6"/>
      <c r="J7405" s="6">
        <v>1</v>
      </c>
      <c r="K7405" s="6">
        <v>0</v>
      </c>
      <c r="L7405" s="6" t="s">
        <v>12238</v>
      </c>
      <c r="M7405" s="6">
        <v>63</v>
      </c>
      <c r="N7405" s="6" t="e">
        <f>VLOOKUP(A7405,web_archive!D:AB,18,FALSE)</f>
        <v>#N/A</v>
      </c>
      <c r="O7405" s="6">
        <v>2</v>
      </c>
      <c r="P7405" s="6">
        <v>34</v>
      </c>
      <c r="Q7405" s="6">
        <v>3</v>
      </c>
      <c r="R7405" s="6">
        <v>60</v>
      </c>
      <c r="S7405" s="6">
        <v>0</v>
      </c>
      <c r="T7405" s="6">
        <v>22</v>
      </c>
      <c r="U7405" s="6" t="s">
        <v>12299</v>
      </c>
      <c r="V7405" s="6" t="s">
        <v>12299</v>
      </c>
      <c r="W7405" s="6" t="s">
        <v>12299</v>
      </c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</row>
    <row r="7406" spans="1:60" x14ac:dyDescent="0.3">
      <c r="A7406" s="6">
        <v>13311</v>
      </c>
      <c r="B7406" s="6" t="s">
        <v>25675</v>
      </c>
      <c r="C7406" s="6" t="s">
        <v>25676</v>
      </c>
      <c r="D7406" s="6">
        <v>5</v>
      </c>
      <c r="E7406" s="6">
        <v>5000</v>
      </c>
      <c r="F7406" s="6"/>
      <c r="G7406" s="6">
        <v>1500</v>
      </c>
      <c r="H7406" s="6">
        <v>170</v>
      </c>
      <c r="I7406" s="6"/>
      <c r="J7406" s="6">
        <v>1</v>
      </c>
      <c r="K7406" s="6">
        <v>0</v>
      </c>
      <c r="L7406" s="6" t="s">
        <v>12238</v>
      </c>
      <c r="M7406" s="6">
        <v>63</v>
      </c>
      <c r="N7406" s="6" t="e">
        <f>VLOOKUP(A7406,web_archive!D:AB,18,FALSE)</f>
        <v>#N/A</v>
      </c>
      <c r="O7406" s="6">
        <v>2</v>
      </c>
      <c r="P7406" s="6">
        <v>34</v>
      </c>
      <c r="Q7406" s="6">
        <v>3</v>
      </c>
      <c r="R7406" s="6">
        <v>99</v>
      </c>
      <c r="S7406" s="6">
        <v>1</v>
      </c>
      <c r="T7406" s="6">
        <v>22</v>
      </c>
      <c r="U7406" s="6" t="s">
        <v>12691</v>
      </c>
      <c r="V7406" s="6" t="s">
        <v>12404</v>
      </c>
      <c r="W7406" s="6" t="s">
        <v>12299</v>
      </c>
      <c r="X7406" s="6" t="s">
        <v>12299</v>
      </c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</row>
    <row r="7407" spans="1:60" x14ac:dyDescent="0.3">
      <c r="A7407" s="6">
        <v>13312</v>
      </c>
      <c r="B7407" s="6" t="s">
        <v>25677</v>
      </c>
      <c r="C7407" s="6" t="s">
        <v>25678</v>
      </c>
      <c r="D7407" s="6">
        <v>5</v>
      </c>
      <c r="E7407" s="6">
        <v>0</v>
      </c>
      <c r="F7407" s="6"/>
      <c r="G7407" s="6">
        <v>3000</v>
      </c>
      <c r="H7407" s="6">
        <v>0</v>
      </c>
      <c r="I7407" s="6"/>
      <c r="J7407" s="6">
        <v>1</v>
      </c>
      <c r="K7407" s="6">
        <v>0</v>
      </c>
      <c r="L7407" s="6" t="s">
        <v>12238</v>
      </c>
      <c r="M7407" s="6">
        <v>63</v>
      </c>
      <c r="N7407" s="6" t="e">
        <f>VLOOKUP(A7407,web_archive!D:AB,18,FALSE)</f>
        <v>#N/A</v>
      </c>
      <c r="O7407" s="6">
        <v>2</v>
      </c>
      <c r="P7407" s="6">
        <v>34</v>
      </c>
      <c r="Q7407" s="6">
        <v>4</v>
      </c>
      <c r="R7407" s="6">
        <v>99</v>
      </c>
      <c r="S7407" s="6">
        <v>1</v>
      </c>
      <c r="T7407" s="6">
        <v>22</v>
      </c>
      <c r="U7407" s="6" t="s">
        <v>12299</v>
      </c>
      <c r="V7407" s="6" t="s">
        <v>12299</v>
      </c>
      <c r="W7407" s="6" t="s">
        <v>12299</v>
      </c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</row>
    <row r="7408" spans="1:60" x14ac:dyDescent="0.3">
      <c r="A7408" s="6">
        <v>13313</v>
      </c>
      <c r="B7408" s="6" t="s">
        <v>25679</v>
      </c>
      <c r="C7408" s="6" t="s">
        <v>25680</v>
      </c>
      <c r="D7408" s="6">
        <v>5</v>
      </c>
      <c r="E7408" s="6">
        <v>100000</v>
      </c>
      <c r="F7408" s="6"/>
      <c r="G7408" s="6">
        <v>1500</v>
      </c>
      <c r="H7408" s="3">
        <v>6.2847222222222223</v>
      </c>
      <c r="I7408" s="6"/>
      <c r="J7408" s="6">
        <v>1</v>
      </c>
      <c r="K7408" s="6">
        <v>2</v>
      </c>
      <c r="L7408" s="6" t="s">
        <v>12238</v>
      </c>
      <c r="M7408" s="6">
        <v>63</v>
      </c>
      <c r="N7408" s="6" t="e">
        <f>VLOOKUP(A7408,web_archive!D:AB,18,FALSE)</f>
        <v>#N/A</v>
      </c>
      <c r="O7408" s="6">
        <v>2</v>
      </c>
      <c r="P7408" s="6">
        <v>34</v>
      </c>
      <c r="Q7408" s="6">
        <v>3</v>
      </c>
      <c r="R7408" s="6">
        <v>110</v>
      </c>
      <c r="S7408" s="6">
        <v>1</v>
      </c>
      <c r="T7408" s="6">
        <v>22</v>
      </c>
      <c r="U7408" s="6" t="s">
        <v>12919</v>
      </c>
      <c r="V7408" s="6" t="s">
        <v>25681</v>
      </c>
      <c r="W7408" s="6" t="s">
        <v>12483</v>
      </c>
      <c r="X7408" s="6" t="s">
        <v>12299</v>
      </c>
      <c r="Y7408" s="6" t="s">
        <v>12299</v>
      </c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</row>
    <row r="7409" spans="1:38" x14ac:dyDescent="0.3">
      <c r="A7409" s="6">
        <v>13314</v>
      </c>
      <c r="B7409" s="6" t="s">
        <v>25682</v>
      </c>
      <c r="C7409" s="6" t="s">
        <v>25683</v>
      </c>
      <c r="D7409" s="6">
        <v>5</v>
      </c>
      <c r="E7409" s="6">
        <v>100000</v>
      </c>
      <c r="F7409" s="6"/>
      <c r="G7409" s="6">
        <v>1500</v>
      </c>
      <c r="H7409" s="3">
        <v>8.3680555555555554</v>
      </c>
      <c r="I7409" s="6"/>
      <c r="J7409" s="6">
        <v>1</v>
      </c>
      <c r="K7409" s="6">
        <v>0</v>
      </c>
      <c r="L7409" s="6" t="s">
        <v>12238</v>
      </c>
      <c r="M7409" s="6">
        <v>63</v>
      </c>
      <c r="N7409" s="6" t="e">
        <f>VLOOKUP(A7409,web_archive!D:AB,18,FALSE)</f>
        <v>#N/A</v>
      </c>
      <c r="O7409" s="6">
        <v>2</v>
      </c>
      <c r="P7409" s="6">
        <v>34</v>
      </c>
      <c r="Q7409" s="6">
        <v>4</v>
      </c>
      <c r="R7409" s="6">
        <v>110</v>
      </c>
      <c r="S7409" s="6">
        <v>1</v>
      </c>
      <c r="T7409" s="6">
        <v>22</v>
      </c>
      <c r="U7409" s="6" t="s">
        <v>12554</v>
      </c>
      <c r="V7409" s="6" t="s">
        <v>25684</v>
      </c>
      <c r="W7409" s="6" t="s">
        <v>25685</v>
      </c>
      <c r="X7409" s="6" t="s">
        <v>25686</v>
      </c>
      <c r="Y7409" s="6" t="s">
        <v>12734</v>
      </c>
      <c r="Z7409" s="6" t="s">
        <v>12486</v>
      </c>
      <c r="AA7409" s="6" t="s">
        <v>12299</v>
      </c>
      <c r="AB7409" s="6" t="s">
        <v>12299</v>
      </c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</row>
    <row r="7410" spans="1:38" x14ac:dyDescent="0.3">
      <c r="A7410" s="6">
        <v>13315</v>
      </c>
      <c r="B7410" s="6" t="s">
        <v>25687</v>
      </c>
      <c r="C7410" s="6" t="s">
        <v>25688</v>
      </c>
      <c r="D7410" s="6">
        <v>5</v>
      </c>
      <c r="E7410" s="6">
        <v>100000</v>
      </c>
      <c r="F7410" s="6"/>
      <c r="G7410" s="6">
        <v>1500</v>
      </c>
      <c r="H7410" s="3">
        <v>8.3680555555555554</v>
      </c>
      <c r="I7410" s="6"/>
      <c r="J7410" s="6">
        <v>1</v>
      </c>
      <c r="K7410" s="6">
        <v>0</v>
      </c>
      <c r="L7410" s="6" t="s">
        <v>12238</v>
      </c>
      <c r="M7410" s="6">
        <v>63</v>
      </c>
      <c r="N7410" s="6" t="e">
        <f>VLOOKUP(A7410,web_archive!D:AB,18,FALSE)</f>
        <v>#N/A</v>
      </c>
      <c r="O7410" s="6">
        <v>2</v>
      </c>
      <c r="P7410" s="6">
        <v>34</v>
      </c>
      <c r="Q7410" s="6">
        <v>4</v>
      </c>
      <c r="R7410" s="6">
        <v>110</v>
      </c>
      <c r="S7410" s="6">
        <v>1</v>
      </c>
      <c r="T7410" s="6">
        <v>22</v>
      </c>
      <c r="U7410" s="6" t="s">
        <v>12554</v>
      </c>
      <c r="V7410" s="6" t="s">
        <v>25689</v>
      </c>
      <c r="W7410" s="6" t="s">
        <v>25690</v>
      </c>
      <c r="X7410" s="6" t="s">
        <v>25691</v>
      </c>
      <c r="Y7410" s="6" t="s">
        <v>12734</v>
      </c>
      <c r="Z7410" s="6" t="s">
        <v>12486</v>
      </c>
      <c r="AA7410" s="6" t="s">
        <v>12299</v>
      </c>
      <c r="AB7410" s="6" t="s">
        <v>12299</v>
      </c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</row>
    <row r="7411" spans="1:38" x14ac:dyDescent="0.3">
      <c r="A7411" s="6">
        <v>13316</v>
      </c>
      <c r="B7411" s="6" t="s">
        <v>25692</v>
      </c>
      <c r="C7411" s="6" t="s">
        <v>25693</v>
      </c>
      <c r="D7411" s="6">
        <v>5</v>
      </c>
      <c r="E7411" s="6">
        <v>20</v>
      </c>
      <c r="F7411" s="6"/>
      <c r="G7411" s="6">
        <v>1500</v>
      </c>
      <c r="H7411" s="6">
        <v>55</v>
      </c>
      <c r="I7411" s="6"/>
      <c r="J7411" s="6">
        <v>1</v>
      </c>
      <c r="K7411" s="6">
        <v>1</v>
      </c>
      <c r="L7411" s="6" t="s">
        <v>12238</v>
      </c>
      <c r="M7411" s="6">
        <v>63</v>
      </c>
      <c r="N7411" s="6" t="e">
        <f>VLOOKUP(A7411,web_archive!D:AB,18,FALSE)</f>
        <v>#N/A</v>
      </c>
      <c r="O7411" s="6">
        <v>2</v>
      </c>
      <c r="P7411" s="6">
        <v>34</v>
      </c>
      <c r="Q7411" s="6">
        <v>3</v>
      </c>
      <c r="R7411" s="6">
        <v>1</v>
      </c>
      <c r="S7411" s="6">
        <v>1</v>
      </c>
      <c r="T7411" s="6">
        <v>22</v>
      </c>
      <c r="U7411" s="6" t="s">
        <v>12948</v>
      </c>
      <c r="V7411" s="6" t="s">
        <v>13553</v>
      </c>
      <c r="W7411" s="6" t="s">
        <v>25388</v>
      </c>
      <c r="X7411" s="6" t="s">
        <v>25694</v>
      </c>
      <c r="Y7411" s="6" t="s">
        <v>13555</v>
      </c>
      <c r="Z7411" s="6" t="s">
        <v>12299</v>
      </c>
      <c r="AA7411" s="6" t="s">
        <v>12299</v>
      </c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</row>
    <row r="7412" spans="1:38" x14ac:dyDescent="0.3">
      <c r="A7412" s="6">
        <v>13317</v>
      </c>
      <c r="B7412" s="6" t="s">
        <v>25695</v>
      </c>
      <c r="C7412" s="6" t="s">
        <v>25696</v>
      </c>
      <c r="D7412" s="6">
        <v>5</v>
      </c>
      <c r="E7412" s="6">
        <v>0</v>
      </c>
      <c r="F7412" s="6"/>
      <c r="G7412" s="6">
        <v>0</v>
      </c>
      <c r="H7412" s="6" t="s">
        <v>25697</v>
      </c>
      <c r="I7412" s="6"/>
      <c r="J7412" s="6">
        <v>1</v>
      </c>
      <c r="K7412" s="6">
        <v>0</v>
      </c>
      <c r="L7412" s="6" t="s">
        <v>25698</v>
      </c>
      <c r="M7412" s="6">
        <v>63</v>
      </c>
      <c r="N7412" s="6" t="e">
        <f>VLOOKUP(A7412,web_archive!D:AB,18,FALSE)</f>
        <v>#N/A</v>
      </c>
      <c r="O7412" s="6">
        <v>2</v>
      </c>
      <c r="P7412" s="6">
        <v>2</v>
      </c>
      <c r="Q7412" s="6">
        <v>3</v>
      </c>
      <c r="R7412" s="6">
        <v>40</v>
      </c>
      <c r="S7412" s="6">
        <v>1</v>
      </c>
      <c r="T7412" s="6">
        <v>22</v>
      </c>
      <c r="U7412" s="6" t="s">
        <v>12570</v>
      </c>
      <c r="V7412" s="6" t="s">
        <v>12551</v>
      </c>
      <c r="W7412" s="6" t="s">
        <v>12973</v>
      </c>
      <c r="X7412" s="6" t="s">
        <v>12670</v>
      </c>
      <c r="Y7412" s="6" t="s">
        <v>12838</v>
      </c>
      <c r="Z7412" s="6" t="s">
        <v>12299</v>
      </c>
      <c r="AA7412" s="6" t="s">
        <v>12299</v>
      </c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</row>
    <row r="7413" spans="1:38" x14ac:dyDescent="0.3">
      <c r="A7413" s="6">
        <v>13321</v>
      </c>
      <c r="B7413" s="6" t="s">
        <v>25699</v>
      </c>
      <c r="C7413" s="6" t="s">
        <v>25700</v>
      </c>
      <c r="D7413" s="6">
        <v>5</v>
      </c>
      <c r="E7413" s="6">
        <v>20</v>
      </c>
      <c r="F7413" s="6"/>
      <c r="G7413" s="6">
        <v>0</v>
      </c>
      <c r="H7413" s="6">
        <v>55</v>
      </c>
      <c r="I7413" s="6"/>
      <c r="J7413" s="6">
        <v>1</v>
      </c>
      <c r="K7413" s="6">
        <v>0</v>
      </c>
      <c r="L7413" s="6" t="s">
        <v>12238</v>
      </c>
      <c r="M7413" s="6">
        <v>63</v>
      </c>
      <c r="N7413" s="6" t="e">
        <f>VLOOKUP(A7413,web_archive!D:AB,18,FALSE)</f>
        <v>#N/A</v>
      </c>
      <c r="O7413" s="6">
        <v>2</v>
      </c>
      <c r="P7413" s="6">
        <v>34</v>
      </c>
      <c r="Q7413" s="6">
        <v>3</v>
      </c>
      <c r="R7413" s="6">
        <v>80</v>
      </c>
      <c r="S7413" s="6">
        <v>1</v>
      </c>
      <c r="T7413" s="6">
        <v>22</v>
      </c>
      <c r="U7413" s="6" t="s">
        <v>12691</v>
      </c>
      <c r="V7413" s="6" t="s">
        <v>13184</v>
      </c>
      <c r="W7413" s="6" t="s">
        <v>12904</v>
      </c>
      <c r="X7413" s="6" t="s">
        <v>12549</v>
      </c>
      <c r="Y7413" s="6" t="s">
        <v>13418</v>
      </c>
      <c r="Z7413" s="6" t="s">
        <v>12551</v>
      </c>
      <c r="AA7413" s="6" t="s">
        <v>25701</v>
      </c>
      <c r="AB7413" s="6" t="s">
        <v>25663</v>
      </c>
      <c r="AC7413" s="6" t="s">
        <v>13335</v>
      </c>
      <c r="AD7413" s="6" t="s">
        <v>25664</v>
      </c>
      <c r="AE7413" s="6" t="s">
        <v>12913</v>
      </c>
      <c r="AF7413" s="6">
        <v>50</v>
      </c>
      <c r="AG7413" s="6">
        <v>10000</v>
      </c>
      <c r="AH7413" s="6" t="s">
        <v>12682</v>
      </c>
      <c r="AI7413" s="6" t="s">
        <v>13089</v>
      </c>
      <c r="AJ7413" s="6" t="s">
        <v>12368</v>
      </c>
      <c r="AK7413" s="6" t="s">
        <v>12299</v>
      </c>
      <c r="AL7413" s="6" t="s">
        <v>12299</v>
      </c>
    </row>
    <row r="7414" spans="1:38" x14ac:dyDescent="0.3">
      <c r="A7414" s="6">
        <v>13322</v>
      </c>
      <c r="B7414" s="6" t="s">
        <v>25702</v>
      </c>
      <c r="C7414" s="6" t="s">
        <v>25703</v>
      </c>
      <c r="D7414" s="6">
        <v>5</v>
      </c>
      <c r="E7414" s="6">
        <v>20</v>
      </c>
      <c r="F7414" s="6"/>
      <c r="G7414" s="6">
        <v>0</v>
      </c>
      <c r="H7414" s="6">
        <v>50</v>
      </c>
      <c r="I7414" s="6"/>
      <c r="J7414" s="6">
        <v>1</v>
      </c>
      <c r="K7414" s="6">
        <v>1</v>
      </c>
      <c r="L7414" s="6" t="s">
        <v>12238</v>
      </c>
      <c r="M7414" s="6">
        <v>63</v>
      </c>
      <c r="N7414" s="6" t="e">
        <f>VLOOKUP(A7414,web_archive!D:AB,18,FALSE)</f>
        <v>#N/A</v>
      </c>
      <c r="O7414" s="6">
        <v>2</v>
      </c>
      <c r="P7414" s="6">
        <v>34</v>
      </c>
      <c r="Q7414" s="6">
        <v>3</v>
      </c>
      <c r="R7414" s="6">
        <v>1</v>
      </c>
      <c r="S7414" s="6">
        <v>1</v>
      </c>
      <c r="T7414" s="6">
        <v>22</v>
      </c>
      <c r="U7414" s="6" t="s">
        <v>12543</v>
      </c>
      <c r="V7414" s="6" t="s">
        <v>25704</v>
      </c>
      <c r="W7414" s="6" t="s">
        <v>25705</v>
      </c>
      <c r="X7414" s="6" t="s">
        <v>25706</v>
      </c>
      <c r="Y7414" s="6" t="s">
        <v>25707</v>
      </c>
      <c r="Z7414" s="6" t="s">
        <v>25708</v>
      </c>
      <c r="AA7414" s="6" t="s">
        <v>12299</v>
      </c>
      <c r="AB7414" s="6" t="s">
        <v>12299</v>
      </c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</row>
    <row r="7415" spans="1:38" x14ac:dyDescent="0.3">
      <c r="A7415" s="6">
        <v>13323</v>
      </c>
      <c r="B7415" s="6" t="s">
        <v>25709</v>
      </c>
      <c r="C7415" s="6" t="s">
        <v>25710</v>
      </c>
      <c r="D7415" s="6">
        <v>5</v>
      </c>
      <c r="E7415" s="6">
        <v>0</v>
      </c>
      <c r="F7415" s="6"/>
      <c r="G7415" s="6">
        <v>500</v>
      </c>
      <c r="H7415" s="3">
        <v>6.2777777777777777</v>
      </c>
      <c r="I7415" s="6"/>
      <c r="J7415" s="6">
        <v>1</v>
      </c>
      <c r="K7415" s="6">
        <v>1</v>
      </c>
      <c r="L7415" s="6" t="s">
        <v>25711</v>
      </c>
      <c r="M7415" s="6">
        <v>63</v>
      </c>
      <c r="N7415" s="6" t="e">
        <f>VLOOKUP(A7415,web_archive!D:AB,18,FALSE)</f>
        <v>#N/A</v>
      </c>
      <c r="O7415" s="6">
        <v>2</v>
      </c>
      <c r="P7415" s="6">
        <v>34</v>
      </c>
      <c r="Q7415" s="6">
        <v>4</v>
      </c>
      <c r="R7415" s="6">
        <v>100</v>
      </c>
      <c r="S7415" s="6">
        <v>1</v>
      </c>
      <c r="T7415" s="6">
        <v>22</v>
      </c>
      <c r="U7415" s="6" t="s">
        <v>12299</v>
      </c>
      <c r="V7415" s="6" t="s">
        <v>12299</v>
      </c>
      <c r="W7415" s="6" t="s">
        <v>12299</v>
      </c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</row>
    <row r="7416" spans="1:38" x14ac:dyDescent="0.3">
      <c r="A7416" s="6">
        <v>13327</v>
      </c>
      <c r="B7416" s="6" t="s">
        <v>25712</v>
      </c>
      <c r="C7416" s="6" t="s">
        <v>25713</v>
      </c>
      <c r="D7416" s="6">
        <v>5</v>
      </c>
      <c r="E7416" s="6">
        <v>20</v>
      </c>
      <c r="F7416" s="6"/>
      <c r="G7416" s="6">
        <v>1000</v>
      </c>
      <c r="H7416" s="6">
        <v>100</v>
      </c>
      <c r="I7416" s="6"/>
      <c r="J7416" s="6">
        <v>1</v>
      </c>
      <c r="K7416" s="6">
        <v>2</v>
      </c>
      <c r="L7416" s="6" t="s">
        <v>25698</v>
      </c>
      <c r="M7416" s="6">
        <v>63</v>
      </c>
      <c r="N7416" s="6" t="e">
        <f>VLOOKUP(A7416,web_archive!D:AB,18,FALSE)</f>
        <v>#N/A</v>
      </c>
      <c r="O7416" s="6">
        <v>2</v>
      </c>
      <c r="P7416" s="6">
        <v>34</v>
      </c>
      <c r="Q7416" s="6">
        <v>3</v>
      </c>
      <c r="R7416" s="6">
        <v>70</v>
      </c>
      <c r="S7416" s="6">
        <v>1</v>
      </c>
      <c r="T7416" s="6">
        <v>22</v>
      </c>
      <c r="U7416" s="6" t="s">
        <v>12948</v>
      </c>
      <c r="V7416" s="6" t="s">
        <v>13262</v>
      </c>
      <c r="W7416" s="6" t="s">
        <v>25714</v>
      </c>
      <c r="X7416" s="6" t="s">
        <v>25715</v>
      </c>
      <c r="Y7416" s="6" t="s">
        <v>25716</v>
      </c>
      <c r="Z7416" s="6" t="s">
        <v>12299</v>
      </c>
      <c r="AA7416" s="6" t="s">
        <v>12299</v>
      </c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</row>
    <row r="7417" spans="1:38" x14ac:dyDescent="0.3">
      <c r="A7417" s="6">
        <v>13328</v>
      </c>
      <c r="B7417" s="6" t="s">
        <v>25717</v>
      </c>
      <c r="C7417" s="6" t="s">
        <v>25718</v>
      </c>
      <c r="D7417" s="6">
        <v>5</v>
      </c>
      <c r="E7417" s="6">
        <v>20</v>
      </c>
      <c r="F7417" s="6"/>
      <c r="G7417" s="6">
        <v>1500</v>
      </c>
      <c r="H7417" s="3">
        <v>6.2847222222222223</v>
      </c>
      <c r="I7417" s="6"/>
      <c r="J7417" s="6">
        <v>1</v>
      </c>
      <c r="K7417" s="6">
        <v>1</v>
      </c>
      <c r="L7417" s="6" t="s">
        <v>25698</v>
      </c>
      <c r="M7417" s="6">
        <v>63</v>
      </c>
      <c r="N7417" s="6" t="e">
        <f>VLOOKUP(A7417,web_archive!D:AB,18,FALSE)</f>
        <v>#N/A</v>
      </c>
      <c r="O7417" s="6">
        <v>2</v>
      </c>
      <c r="P7417" s="6">
        <v>34</v>
      </c>
      <c r="Q7417" s="6">
        <v>4</v>
      </c>
      <c r="R7417" s="6">
        <v>160</v>
      </c>
      <c r="S7417" s="6">
        <v>1</v>
      </c>
      <c r="T7417" s="6">
        <v>22</v>
      </c>
      <c r="U7417" s="6" t="s">
        <v>13163</v>
      </c>
      <c r="V7417" s="6" t="s">
        <v>13164</v>
      </c>
      <c r="W7417" s="6" t="s">
        <v>12360</v>
      </c>
      <c r="X7417" s="6" t="s">
        <v>14208</v>
      </c>
      <c r="Y7417" s="6" t="s">
        <v>13164</v>
      </c>
      <c r="Z7417" s="6" t="s">
        <v>12360</v>
      </c>
      <c r="AA7417" s="6" t="s">
        <v>25719</v>
      </c>
      <c r="AB7417" s="6" t="s">
        <v>12368</v>
      </c>
      <c r="AC7417" s="6" t="s">
        <v>12299</v>
      </c>
      <c r="AD7417" s="6" t="s">
        <v>12299</v>
      </c>
      <c r="AE7417" s="6"/>
      <c r="AF7417" s="6"/>
      <c r="AG7417" s="6"/>
      <c r="AH7417" s="6"/>
      <c r="AI7417" s="6"/>
      <c r="AJ7417" s="6"/>
      <c r="AK7417" s="6"/>
      <c r="AL7417" s="6"/>
    </row>
    <row r="7418" spans="1:38" x14ac:dyDescent="0.3">
      <c r="A7418" s="6">
        <v>13329</v>
      </c>
      <c r="B7418" s="6" t="s">
        <v>25720</v>
      </c>
      <c r="C7418" s="6" t="s">
        <v>25721</v>
      </c>
      <c r="D7418" s="6">
        <v>5</v>
      </c>
      <c r="E7418" s="6">
        <v>20</v>
      </c>
      <c r="F7418" s="6"/>
      <c r="G7418" s="6">
        <v>500</v>
      </c>
      <c r="H7418" s="6">
        <v>95</v>
      </c>
      <c r="I7418" s="6"/>
      <c r="J7418" s="6">
        <v>1</v>
      </c>
      <c r="K7418" s="6">
        <v>1</v>
      </c>
      <c r="L7418" s="6" t="s">
        <v>25698</v>
      </c>
      <c r="M7418" s="6">
        <v>63</v>
      </c>
      <c r="N7418" s="6" t="e">
        <f>VLOOKUP(A7418,web_archive!D:AB,18,FALSE)</f>
        <v>#N/A</v>
      </c>
      <c r="O7418" s="6">
        <v>2</v>
      </c>
      <c r="P7418" s="6">
        <v>34</v>
      </c>
      <c r="Q7418" s="6">
        <v>3</v>
      </c>
      <c r="R7418" s="6">
        <v>1</v>
      </c>
      <c r="S7418" s="6">
        <v>1</v>
      </c>
      <c r="T7418" s="6">
        <v>22</v>
      </c>
      <c r="U7418" s="6" t="s">
        <v>13138</v>
      </c>
      <c r="V7418" s="6" t="s">
        <v>14304</v>
      </c>
      <c r="W7418" s="6" t="s">
        <v>14305</v>
      </c>
      <c r="X7418" s="6" t="s">
        <v>12299</v>
      </c>
      <c r="Y7418" s="6" t="s">
        <v>12299</v>
      </c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</row>
    <row r="7419" spans="1:38" x14ac:dyDescent="0.3">
      <c r="A7419" s="6" t="s">
        <v>12401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 t="e">
        <f>VLOOKUP(A7419,web_archive!D:AB,18,FALSE)</f>
        <v>#N/A</v>
      </c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</row>
    <row r="7420" spans="1:38" x14ac:dyDescent="0.3">
      <c r="A7420" s="6" t="s">
        <v>25722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 t="e">
        <f>VLOOKUP(A7420,web_archive!D:AB,18,FALSE)</f>
        <v>#N/A</v>
      </c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</row>
    <row r="7421" spans="1:38" x14ac:dyDescent="0.3">
      <c r="A7421" s="6" t="s">
        <v>12401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 t="e">
        <f>VLOOKUP(A7421,web_archive!D:AB,18,FALSE)</f>
        <v>#N/A</v>
      </c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</row>
    <row r="7422" spans="1:38" x14ac:dyDescent="0.3">
      <c r="A7422" s="6">
        <v>13400</v>
      </c>
      <c r="B7422" s="6" t="s">
        <v>2724</v>
      </c>
      <c r="C7422" s="6" t="s">
        <v>2721</v>
      </c>
      <c r="D7422" s="6">
        <v>5</v>
      </c>
      <c r="E7422" s="6">
        <v>20</v>
      </c>
      <c r="F7422" s="6"/>
      <c r="G7422" s="6">
        <v>900</v>
      </c>
      <c r="H7422" s="6">
        <v>150</v>
      </c>
      <c r="I7422" s="6"/>
      <c r="J7422" s="6">
        <v>1</v>
      </c>
      <c r="K7422" s="6">
        <v>1</v>
      </c>
      <c r="L7422" s="6" t="s">
        <v>12538</v>
      </c>
      <c r="M7422" s="6">
        <v>63</v>
      </c>
      <c r="N7422" s="6" t="str">
        <f>VLOOKUP(A7422,web_archive!D:AB,18,FALSE)</f>
        <v>Normal / Upper / Baby</v>
      </c>
      <c r="O7422" s="6">
        <v>2</v>
      </c>
      <c r="P7422" s="6">
        <v>2</v>
      </c>
      <c r="Q7422" s="6">
        <v>4</v>
      </c>
      <c r="R7422" s="6">
        <v>40</v>
      </c>
      <c r="S7422" s="6">
        <v>1</v>
      </c>
      <c r="T7422" s="6">
        <v>2</v>
      </c>
      <c r="U7422" s="6" t="s">
        <v>12574</v>
      </c>
      <c r="V7422" s="6" t="s">
        <v>12575</v>
      </c>
      <c r="W7422" s="6" t="s">
        <v>12576</v>
      </c>
      <c r="X7422" s="6" t="s">
        <v>12368</v>
      </c>
      <c r="Y7422" s="6" t="s">
        <v>12299</v>
      </c>
      <c r="Z7422" s="6" t="s">
        <v>12299</v>
      </c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</row>
    <row r="7423" spans="1:38" x14ac:dyDescent="0.3">
      <c r="A7423" s="6">
        <v>13401</v>
      </c>
      <c r="B7423" s="6" t="s">
        <v>3723</v>
      </c>
      <c r="C7423" s="6" t="s">
        <v>3720</v>
      </c>
      <c r="D7423" s="6">
        <v>5</v>
      </c>
      <c r="E7423" s="6">
        <v>1</v>
      </c>
      <c r="F7423" s="6"/>
      <c r="G7423" s="6">
        <v>0</v>
      </c>
      <c r="H7423" s="6">
        <v>199</v>
      </c>
      <c r="I7423" s="6"/>
      <c r="J7423" s="6">
        <v>1</v>
      </c>
      <c r="K7423" s="6">
        <v>0</v>
      </c>
      <c r="L7423" s="6" t="s">
        <v>12538</v>
      </c>
      <c r="M7423" s="6">
        <v>63</v>
      </c>
      <c r="N7423" s="6" t="str">
        <f>VLOOKUP(A7423,web_archive!D:AB,18,FALSE)</f>
        <v>Normal / Upper / Baby</v>
      </c>
      <c r="O7423" s="6">
        <v>2</v>
      </c>
      <c r="P7423" s="6">
        <v>2</v>
      </c>
      <c r="Q7423" s="6">
        <v>4</v>
      </c>
      <c r="R7423" s="6">
        <v>1</v>
      </c>
      <c r="S7423" s="6">
        <v>0</v>
      </c>
      <c r="T7423" s="6">
        <v>2</v>
      </c>
      <c r="U7423" s="6" t="s">
        <v>12542</v>
      </c>
      <c r="V7423" s="6" t="s">
        <v>14911</v>
      </c>
      <c r="W7423" s="6" t="s">
        <v>25723</v>
      </c>
      <c r="X7423" s="6" t="s">
        <v>12585</v>
      </c>
      <c r="Y7423" s="6" t="s">
        <v>12299</v>
      </c>
      <c r="Z7423" s="6" t="s">
        <v>12299</v>
      </c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</row>
    <row r="7424" spans="1:38" x14ac:dyDescent="0.3">
      <c r="A7424" s="6">
        <v>13402</v>
      </c>
      <c r="B7424" s="6" t="s">
        <v>25724</v>
      </c>
      <c r="C7424" s="6" t="s">
        <v>2721</v>
      </c>
      <c r="D7424" s="6">
        <v>5</v>
      </c>
      <c r="E7424" s="6">
        <v>2</v>
      </c>
      <c r="F7424" s="6"/>
      <c r="G7424" s="6">
        <v>0</v>
      </c>
      <c r="H7424" s="6">
        <v>185</v>
      </c>
      <c r="I7424" s="6"/>
      <c r="J7424" s="6">
        <v>1</v>
      </c>
      <c r="K7424" s="6">
        <v>0</v>
      </c>
      <c r="L7424" s="6" t="s">
        <v>12538</v>
      </c>
      <c r="M7424" s="6">
        <v>63</v>
      </c>
      <c r="N7424" s="6" t="e">
        <f>VLOOKUP(A7424,web_archive!D:AB,18,FALSE)</f>
        <v>#N/A</v>
      </c>
      <c r="O7424" s="6">
        <v>2</v>
      </c>
      <c r="P7424" s="6">
        <v>2</v>
      </c>
      <c r="Q7424" s="6">
        <v>4</v>
      </c>
      <c r="R7424" s="6">
        <v>0</v>
      </c>
      <c r="S7424" s="6">
        <v>0</v>
      </c>
      <c r="T7424" s="6">
        <v>2</v>
      </c>
      <c r="U7424" s="6" t="s">
        <v>12574</v>
      </c>
      <c r="V7424" s="6" t="s">
        <v>12575</v>
      </c>
      <c r="W7424" s="6" t="s">
        <v>12576</v>
      </c>
      <c r="X7424" s="6" t="s">
        <v>12368</v>
      </c>
      <c r="Y7424" s="6" t="s">
        <v>12299</v>
      </c>
      <c r="Z7424" s="6" t="s">
        <v>12299</v>
      </c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</row>
    <row r="7425" spans="1:50" x14ac:dyDescent="0.3">
      <c r="A7425" s="6">
        <v>13403</v>
      </c>
      <c r="B7425" s="6" t="s">
        <v>25725</v>
      </c>
      <c r="C7425" s="6" t="s">
        <v>12578</v>
      </c>
      <c r="D7425" s="6">
        <v>5</v>
      </c>
      <c r="E7425" s="6">
        <v>2</v>
      </c>
      <c r="F7425" s="6"/>
      <c r="G7425" s="6">
        <v>0</v>
      </c>
      <c r="H7425" s="6">
        <v>120</v>
      </c>
      <c r="I7425" s="6"/>
      <c r="J7425" s="6">
        <v>1</v>
      </c>
      <c r="K7425" s="6">
        <v>0</v>
      </c>
      <c r="L7425" s="6" t="s">
        <v>12538</v>
      </c>
      <c r="M7425" s="6">
        <v>63</v>
      </c>
      <c r="N7425" s="6" t="e">
        <f>VLOOKUP(A7425,web_archive!D:AB,18,FALSE)</f>
        <v>#N/A</v>
      </c>
      <c r="O7425" s="6">
        <v>2</v>
      </c>
      <c r="P7425" s="6">
        <v>2</v>
      </c>
      <c r="Q7425" s="6">
        <v>4</v>
      </c>
      <c r="R7425" s="6">
        <v>0</v>
      </c>
      <c r="S7425" s="6">
        <v>0</v>
      </c>
      <c r="T7425" s="6">
        <v>2</v>
      </c>
      <c r="U7425" s="6" t="s">
        <v>12554</v>
      </c>
      <c r="V7425" s="6" t="s">
        <v>25726</v>
      </c>
      <c r="W7425" s="6">
        <v>15</v>
      </c>
      <c r="X7425" s="6" t="s">
        <v>25727</v>
      </c>
      <c r="Y7425" s="6">
        <v>1000</v>
      </c>
      <c r="Z7425" s="6" t="s">
        <v>12368</v>
      </c>
      <c r="AA7425" s="6" t="s">
        <v>12299</v>
      </c>
      <c r="AB7425" s="6" t="s">
        <v>12299</v>
      </c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</row>
    <row r="7426" spans="1:50" x14ac:dyDescent="0.3">
      <c r="A7426" s="6">
        <v>13404</v>
      </c>
      <c r="B7426" s="6" t="s">
        <v>25728</v>
      </c>
      <c r="C7426" s="6" t="s">
        <v>25729</v>
      </c>
      <c r="D7426" s="6">
        <v>5</v>
      </c>
      <c r="E7426" s="6">
        <v>20</v>
      </c>
      <c r="F7426" s="6"/>
      <c r="G7426" s="6">
        <v>1500</v>
      </c>
      <c r="H7426" s="6">
        <v>130</v>
      </c>
      <c r="I7426" s="6"/>
      <c r="J7426" s="6">
        <v>1</v>
      </c>
      <c r="K7426" s="6">
        <v>1</v>
      </c>
      <c r="L7426" s="6" t="s">
        <v>12538</v>
      </c>
      <c r="M7426" s="6">
        <v>63</v>
      </c>
      <c r="N7426" s="6" t="e">
        <f>VLOOKUP(A7426,web_archive!D:AB,18,FALSE)</f>
        <v>#N/A</v>
      </c>
      <c r="O7426" s="6">
        <v>2</v>
      </c>
      <c r="P7426" s="6">
        <v>2</v>
      </c>
      <c r="Q7426" s="6">
        <v>4</v>
      </c>
      <c r="R7426" s="6">
        <v>55</v>
      </c>
      <c r="S7426" s="6">
        <v>1</v>
      </c>
      <c r="T7426" s="6">
        <v>2</v>
      </c>
      <c r="U7426" s="6" t="s">
        <v>12636</v>
      </c>
      <c r="V7426" s="6" t="s">
        <v>12370</v>
      </c>
      <c r="W7426" s="6" t="s">
        <v>12299</v>
      </c>
      <c r="X7426" s="6" t="s">
        <v>12299</v>
      </c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</row>
    <row r="7427" spans="1:50" x14ac:dyDescent="0.3">
      <c r="A7427" s="6">
        <v>13405</v>
      </c>
      <c r="B7427" s="6" t="s">
        <v>2707</v>
      </c>
      <c r="C7427" s="6" t="s">
        <v>2708</v>
      </c>
      <c r="D7427" s="6">
        <v>5</v>
      </c>
      <c r="E7427" s="6">
        <v>20</v>
      </c>
      <c r="F7427" s="6"/>
      <c r="G7427" s="6">
        <v>800</v>
      </c>
      <c r="H7427" s="6">
        <v>125</v>
      </c>
      <c r="I7427" s="6"/>
      <c r="J7427" s="6">
        <v>1</v>
      </c>
      <c r="K7427" s="6">
        <v>2</v>
      </c>
      <c r="L7427" s="6" t="s">
        <v>12538</v>
      </c>
      <c r="M7427" s="6">
        <v>63</v>
      </c>
      <c r="N7427" s="6" t="str">
        <f>VLOOKUP(A7427,web_archive!D:AB,18,FALSE)</f>
        <v>Normal / Upper / Baby</v>
      </c>
      <c r="O7427" s="6">
        <v>2</v>
      </c>
      <c r="P7427" s="6">
        <v>2</v>
      </c>
      <c r="Q7427" s="6">
        <v>4</v>
      </c>
      <c r="R7427" s="6">
        <v>55</v>
      </c>
      <c r="S7427" s="6">
        <v>1</v>
      </c>
      <c r="T7427" s="6">
        <v>2</v>
      </c>
      <c r="U7427" s="6" t="s">
        <v>13056</v>
      </c>
      <c r="V7427" s="6" t="s">
        <v>16148</v>
      </c>
      <c r="W7427" s="6" t="s">
        <v>12563</v>
      </c>
      <c r="X7427" s="6" t="s">
        <v>12820</v>
      </c>
      <c r="Y7427" s="6" t="s">
        <v>12299</v>
      </c>
      <c r="Z7427" s="6" t="s">
        <v>12299</v>
      </c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</row>
    <row r="7428" spans="1:50" x14ac:dyDescent="0.3">
      <c r="A7428" s="6">
        <v>13406</v>
      </c>
      <c r="B7428" s="6" t="s">
        <v>25730</v>
      </c>
      <c r="C7428" s="6" t="s">
        <v>25730</v>
      </c>
      <c r="D7428" s="6">
        <v>5</v>
      </c>
      <c r="E7428" s="6">
        <v>20</v>
      </c>
      <c r="F7428" s="6"/>
      <c r="G7428" s="6">
        <v>0</v>
      </c>
      <c r="H7428" s="6">
        <v>120</v>
      </c>
      <c r="I7428" s="6"/>
      <c r="J7428" s="6">
        <v>1</v>
      </c>
      <c r="K7428" s="6">
        <v>0</v>
      </c>
      <c r="L7428" s="6" t="s">
        <v>12538</v>
      </c>
      <c r="M7428" s="6">
        <v>63</v>
      </c>
      <c r="N7428" s="6" t="e">
        <f>VLOOKUP(A7428,web_archive!D:AB,18,FALSE)</f>
        <v>#N/A</v>
      </c>
      <c r="O7428" s="6">
        <v>2</v>
      </c>
      <c r="P7428" s="6">
        <v>2</v>
      </c>
      <c r="Q7428" s="6">
        <v>1</v>
      </c>
      <c r="R7428" s="6">
        <v>0</v>
      </c>
      <c r="S7428" s="6">
        <v>0</v>
      </c>
      <c r="T7428" s="6">
        <v>2</v>
      </c>
      <c r="U7428" s="6" t="s">
        <v>12674</v>
      </c>
      <c r="V7428" s="6" t="s">
        <v>12675</v>
      </c>
      <c r="W7428" s="6" t="s">
        <v>12370</v>
      </c>
      <c r="X7428" s="6" t="s">
        <v>12299</v>
      </c>
      <c r="Y7428" s="6" t="s">
        <v>12299</v>
      </c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</row>
    <row r="7429" spans="1:50" x14ac:dyDescent="0.3">
      <c r="A7429" s="6">
        <v>13407</v>
      </c>
      <c r="B7429" s="6" t="s">
        <v>25731</v>
      </c>
      <c r="C7429" s="6" t="s">
        <v>25732</v>
      </c>
      <c r="D7429" s="6">
        <v>5</v>
      </c>
      <c r="E7429" s="6">
        <v>1</v>
      </c>
      <c r="F7429" s="6"/>
      <c r="G7429" s="6">
        <v>0</v>
      </c>
      <c r="H7429" s="6">
        <v>148</v>
      </c>
      <c r="I7429" s="6"/>
      <c r="J7429" s="6">
        <v>1</v>
      </c>
      <c r="K7429" s="6">
        <v>0</v>
      </c>
      <c r="L7429" s="6" t="s">
        <v>12538</v>
      </c>
      <c r="M7429" s="6">
        <v>63</v>
      </c>
      <c r="N7429" s="6" t="e">
        <f>VLOOKUP(A7429,web_archive!D:AB,18,FALSE)</f>
        <v>#N/A</v>
      </c>
      <c r="O7429" s="6">
        <v>2</v>
      </c>
      <c r="P7429" s="6">
        <v>2</v>
      </c>
      <c r="Q7429" s="6">
        <v>4</v>
      </c>
      <c r="R7429" s="6">
        <v>0</v>
      </c>
      <c r="S7429" s="6">
        <v>0</v>
      </c>
      <c r="T7429" s="6">
        <v>2</v>
      </c>
      <c r="U7429" s="6" t="s">
        <v>12546</v>
      </c>
      <c r="V7429" s="6" t="s">
        <v>12547</v>
      </c>
      <c r="W7429" s="6" t="s">
        <v>12548</v>
      </c>
      <c r="X7429" s="6" t="s">
        <v>12549</v>
      </c>
      <c r="Y7429" s="6" t="s">
        <v>13418</v>
      </c>
      <c r="Z7429" s="6" t="s">
        <v>12551</v>
      </c>
      <c r="AA7429" s="6" t="s">
        <v>12749</v>
      </c>
      <c r="AB7429" s="6" t="s">
        <v>12299</v>
      </c>
      <c r="AC7429" s="6" t="s">
        <v>12299</v>
      </c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</row>
    <row r="7430" spans="1:50" x14ac:dyDescent="0.3">
      <c r="A7430" s="6">
        <v>13408</v>
      </c>
      <c r="B7430" s="6" t="s">
        <v>25733</v>
      </c>
      <c r="C7430" s="6" t="s">
        <v>25734</v>
      </c>
      <c r="D7430" s="6">
        <v>5</v>
      </c>
      <c r="E7430" s="6">
        <v>1</v>
      </c>
      <c r="F7430" s="6"/>
      <c r="G7430" s="6">
        <v>0</v>
      </c>
      <c r="H7430" s="6">
        <v>120</v>
      </c>
      <c r="I7430" s="6"/>
      <c r="J7430" s="6">
        <v>1</v>
      </c>
      <c r="K7430" s="6">
        <v>0</v>
      </c>
      <c r="L7430" s="6" t="s">
        <v>12538</v>
      </c>
      <c r="M7430" s="6">
        <v>63</v>
      </c>
      <c r="N7430" s="6" t="e">
        <f>VLOOKUP(A7430,web_archive!D:AB,18,FALSE)</f>
        <v>#N/A</v>
      </c>
      <c r="O7430" s="6">
        <v>2</v>
      </c>
      <c r="P7430" s="6">
        <v>2</v>
      </c>
      <c r="Q7430" s="6">
        <v>4</v>
      </c>
      <c r="R7430" s="6">
        <v>0</v>
      </c>
      <c r="S7430" s="6">
        <v>0</v>
      </c>
      <c r="T7430" s="6">
        <v>2</v>
      </c>
      <c r="U7430" s="6" t="s">
        <v>12554</v>
      </c>
      <c r="V7430" s="6" t="s">
        <v>12806</v>
      </c>
      <c r="W7430" s="6" t="s">
        <v>25735</v>
      </c>
      <c r="X7430" s="6" t="s">
        <v>12992</v>
      </c>
      <c r="Y7430" s="6" t="s">
        <v>12567</v>
      </c>
      <c r="Z7430" s="6">
        <v>5</v>
      </c>
      <c r="AA7430" s="6" t="s">
        <v>12413</v>
      </c>
      <c r="AB7430" s="6" t="s">
        <v>12299</v>
      </c>
      <c r="AC7430" s="6" t="s">
        <v>12299</v>
      </c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</row>
    <row r="7431" spans="1:50" x14ac:dyDescent="0.3">
      <c r="A7431" s="6">
        <v>13409</v>
      </c>
      <c r="B7431" s="6" t="s">
        <v>25736</v>
      </c>
      <c r="C7431" s="6" t="s">
        <v>25737</v>
      </c>
      <c r="D7431" s="6">
        <v>5</v>
      </c>
      <c r="E7431" s="6">
        <v>1</v>
      </c>
      <c r="F7431" s="6"/>
      <c r="G7431" s="6">
        <v>0</v>
      </c>
      <c r="H7431" s="6">
        <v>160</v>
      </c>
      <c r="I7431" s="6"/>
      <c r="J7431" s="6">
        <v>1</v>
      </c>
      <c r="K7431" s="6">
        <v>0</v>
      </c>
      <c r="L7431" s="6" t="s">
        <v>12538</v>
      </c>
      <c r="M7431" s="6">
        <v>63</v>
      </c>
      <c r="N7431" s="6" t="e">
        <f>VLOOKUP(A7431,web_archive!D:AB,18,FALSE)</f>
        <v>#N/A</v>
      </c>
      <c r="O7431" s="6">
        <v>2</v>
      </c>
      <c r="P7431" s="6">
        <v>2</v>
      </c>
      <c r="Q7431" s="6">
        <v>4</v>
      </c>
      <c r="R7431" s="6">
        <v>0</v>
      </c>
      <c r="S7431" s="6">
        <v>0</v>
      </c>
      <c r="T7431" s="6">
        <v>2</v>
      </c>
      <c r="U7431" s="6" t="s">
        <v>12554</v>
      </c>
      <c r="V7431" s="6" t="s">
        <v>12603</v>
      </c>
      <c r="W7431" s="6">
        <v>80</v>
      </c>
      <c r="X7431" s="6" t="s">
        <v>25738</v>
      </c>
      <c r="Y7431" s="6" t="s">
        <v>12368</v>
      </c>
      <c r="Z7431" s="6" t="s">
        <v>12299</v>
      </c>
      <c r="AA7431" s="6" t="s">
        <v>12299</v>
      </c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</row>
    <row r="7432" spans="1:50" x14ac:dyDescent="0.3">
      <c r="A7432" s="6">
        <v>13410</v>
      </c>
      <c r="B7432" s="6" t="s">
        <v>1044</v>
      </c>
      <c r="C7432" s="6" t="s">
        <v>1045</v>
      </c>
      <c r="D7432" s="6">
        <v>5</v>
      </c>
      <c r="E7432" s="6">
        <v>20</v>
      </c>
      <c r="F7432" s="6"/>
      <c r="G7432" s="6">
        <v>0</v>
      </c>
      <c r="H7432" s="6">
        <v>115</v>
      </c>
      <c r="I7432" s="6"/>
      <c r="J7432" s="6">
        <v>1</v>
      </c>
      <c r="K7432" s="6">
        <v>0</v>
      </c>
      <c r="L7432" s="6" t="s">
        <v>12528</v>
      </c>
      <c r="M7432" s="6">
        <v>63</v>
      </c>
      <c r="N7432" s="6" t="str">
        <f>VLOOKUP(A7432,web_archive!D:AB,18,FALSE)</f>
        <v>Normal / Upper / Baby</v>
      </c>
      <c r="O7432" s="6">
        <v>2</v>
      </c>
      <c r="P7432" s="6">
        <v>2</v>
      </c>
      <c r="Q7432" s="6">
        <v>3</v>
      </c>
      <c r="R7432" s="6">
        <v>80</v>
      </c>
      <c r="S7432" s="6">
        <v>1</v>
      </c>
      <c r="T7432" s="6">
        <v>2</v>
      </c>
      <c r="U7432" s="6" t="s">
        <v>12691</v>
      </c>
      <c r="V7432" s="6" t="s">
        <v>12743</v>
      </c>
      <c r="W7432" s="6" t="s">
        <v>12904</v>
      </c>
      <c r="X7432" s="6" t="s">
        <v>12549</v>
      </c>
      <c r="Y7432" s="6" t="s">
        <v>12988</v>
      </c>
      <c r="Z7432" s="6" t="s">
        <v>12551</v>
      </c>
      <c r="AA7432" s="6" t="s">
        <v>12989</v>
      </c>
      <c r="AB7432" s="6" t="s">
        <v>12549</v>
      </c>
      <c r="AC7432" s="6" t="s">
        <v>12695</v>
      </c>
      <c r="AD7432" s="6" t="s">
        <v>12551</v>
      </c>
      <c r="AE7432" s="6" t="s">
        <v>12696</v>
      </c>
      <c r="AF7432" s="6" t="s">
        <v>12368</v>
      </c>
      <c r="AG7432" s="6" t="s">
        <v>12299</v>
      </c>
      <c r="AH7432" s="6" t="s">
        <v>12299</v>
      </c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</row>
    <row r="7433" spans="1:50" x14ac:dyDescent="0.3">
      <c r="A7433" s="6">
        <v>13411</v>
      </c>
      <c r="B7433" s="6" t="s">
        <v>1049</v>
      </c>
      <c r="C7433" s="6" t="s">
        <v>1050</v>
      </c>
      <c r="D7433" s="6">
        <v>5</v>
      </c>
      <c r="E7433" s="6">
        <v>20</v>
      </c>
      <c r="F7433" s="6"/>
      <c r="G7433" s="6">
        <v>0</v>
      </c>
      <c r="H7433" s="6" t="s">
        <v>25739</v>
      </c>
      <c r="I7433" s="6"/>
      <c r="J7433" s="6">
        <v>1</v>
      </c>
      <c r="K7433" s="6">
        <v>0</v>
      </c>
      <c r="L7433" s="6" t="s">
        <v>12528</v>
      </c>
      <c r="M7433" s="6">
        <v>63</v>
      </c>
      <c r="N7433" s="6" t="str">
        <f>VLOOKUP(A7433,web_archive!D:AB,18,FALSE)</f>
        <v>Normal / Upper / Baby</v>
      </c>
      <c r="O7433" s="6">
        <v>2</v>
      </c>
      <c r="P7433" s="6">
        <v>2</v>
      </c>
      <c r="Q7433" s="6">
        <v>3</v>
      </c>
      <c r="R7433" s="6">
        <v>80</v>
      </c>
      <c r="S7433" s="6">
        <v>1</v>
      </c>
      <c r="T7433" s="6">
        <v>2</v>
      </c>
      <c r="U7433" s="6" t="s">
        <v>12691</v>
      </c>
      <c r="V7433" s="6" t="s">
        <v>12743</v>
      </c>
      <c r="W7433" s="6" t="s">
        <v>12904</v>
      </c>
      <c r="X7433" s="6" t="s">
        <v>12549</v>
      </c>
      <c r="Y7433" s="6" t="s">
        <v>12988</v>
      </c>
      <c r="Z7433" s="6" t="s">
        <v>12551</v>
      </c>
      <c r="AA7433" s="6" t="s">
        <v>25740</v>
      </c>
      <c r="AB7433" s="6" t="s">
        <v>12825</v>
      </c>
      <c r="AC7433" s="6" t="s">
        <v>12368</v>
      </c>
      <c r="AD7433" s="6" t="s">
        <v>12299</v>
      </c>
      <c r="AE7433" s="6" t="s">
        <v>12299</v>
      </c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</row>
    <row r="7434" spans="1:50" x14ac:dyDescent="0.3">
      <c r="A7434" s="6">
        <v>13412</v>
      </c>
      <c r="B7434" s="6" t="s">
        <v>25741</v>
      </c>
      <c r="C7434" s="6" t="s">
        <v>25742</v>
      </c>
      <c r="D7434" s="6">
        <v>5</v>
      </c>
      <c r="E7434" s="6">
        <v>20</v>
      </c>
      <c r="F7434" s="6"/>
      <c r="G7434" s="6">
        <v>1500</v>
      </c>
      <c r="H7434" s="6">
        <v>150</v>
      </c>
      <c r="I7434" s="6"/>
      <c r="J7434" s="6">
        <v>1</v>
      </c>
      <c r="K7434" s="6">
        <v>3</v>
      </c>
      <c r="L7434" s="6" t="s">
        <v>12538</v>
      </c>
      <c r="M7434" s="6">
        <v>18</v>
      </c>
      <c r="N7434" s="6" t="e">
        <f>VLOOKUP(A7434,web_archive!D:AB,18,FALSE)</f>
        <v>#N/A</v>
      </c>
      <c r="O7434" s="6">
        <v>2</v>
      </c>
      <c r="P7434" s="6">
        <v>2</v>
      </c>
      <c r="Q7434" s="6">
        <v>4</v>
      </c>
      <c r="R7434" s="6">
        <v>75</v>
      </c>
      <c r="S7434" s="6">
        <v>1</v>
      </c>
      <c r="T7434" s="6">
        <v>2</v>
      </c>
      <c r="U7434" s="6" t="s">
        <v>12554</v>
      </c>
      <c r="V7434" s="6" t="s">
        <v>25743</v>
      </c>
      <c r="W7434" s="6" t="s">
        <v>25744</v>
      </c>
      <c r="X7434" s="6" t="s">
        <v>25745</v>
      </c>
      <c r="Y7434" s="6">
        <v>50</v>
      </c>
      <c r="Z7434" s="6" t="s">
        <v>12708</v>
      </c>
      <c r="AA7434" s="6" t="s">
        <v>12299</v>
      </c>
      <c r="AB7434" s="6" t="s">
        <v>12299</v>
      </c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</row>
    <row r="7435" spans="1:50" x14ac:dyDescent="0.3">
      <c r="A7435" s="6">
        <v>13413</v>
      </c>
      <c r="B7435" s="6" t="s">
        <v>25746</v>
      </c>
      <c r="C7435" s="6" t="s">
        <v>25742</v>
      </c>
      <c r="D7435" s="6">
        <v>5</v>
      </c>
      <c r="E7435" s="6">
        <v>20</v>
      </c>
      <c r="F7435" s="6"/>
      <c r="G7435" s="6">
        <v>1500</v>
      </c>
      <c r="H7435" s="6">
        <v>160</v>
      </c>
      <c r="I7435" s="6"/>
      <c r="J7435" s="6">
        <v>1</v>
      </c>
      <c r="K7435" s="6">
        <v>3</v>
      </c>
      <c r="L7435" s="6" t="s">
        <v>12538</v>
      </c>
      <c r="M7435" s="6">
        <v>18</v>
      </c>
      <c r="N7435" s="6" t="e">
        <f>VLOOKUP(A7435,web_archive!D:AB,18,FALSE)</f>
        <v>#N/A</v>
      </c>
      <c r="O7435" s="6">
        <v>2</v>
      </c>
      <c r="P7435" s="6">
        <v>2</v>
      </c>
      <c r="Q7435" s="6">
        <v>4</v>
      </c>
      <c r="R7435" s="6">
        <v>75</v>
      </c>
      <c r="S7435" s="6">
        <v>1</v>
      </c>
      <c r="T7435" s="6">
        <v>2</v>
      </c>
      <c r="U7435" s="6" t="s">
        <v>12554</v>
      </c>
      <c r="V7435" s="6" t="s">
        <v>25747</v>
      </c>
      <c r="W7435" s="6" t="s">
        <v>25748</v>
      </c>
      <c r="X7435" s="6" t="s">
        <v>25745</v>
      </c>
      <c r="Y7435" s="6">
        <v>50</v>
      </c>
      <c r="Z7435" s="6" t="s">
        <v>12708</v>
      </c>
      <c r="AA7435" s="6" t="s">
        <v>12299</v>
      </c>
      <c r="AB7435" s="6" t="s">
        <v>12299</v>
      </c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</row>
    <row r="7436" spans="1:50" x14ac:dyDescent="0.3">
      <c r="A7436" s="6">
        <v>13414</v>
      </c>
      <c r="B7436" s="6" t="s">
        <v>3572</v>
      </c>
      <c r="C7436" s="6" t="s">
        <v>3573</v>
      </c>
      <c r="D7436" s="6">
        <v>5</v>
      </c>
      <c r="E7436" s="6">
        <v>20</v>
      </c>
      <c r="F7436" s="6"/>
      <c r="G7436" s="6">
        <v>1200</v>
      </c>
      <c r="H7436" s="6" t="s">
        <v>25749</v>
      </c>
      <c r="I7436" s="6"/>
      <c r="J7436" s="6">
        <v>1</v>
      </c>
      <c r="K7436" s="6">
        <v>3</v>
      </c>
      <c r="L7436" s="6" t="s">
        <v>12538</v>
      </c>
      <c r="M7436" s="6">
        <v>18</v>
      </c>
      <c r="N7436" s="6" t="str">
        <f>VLOOKUP(A7436,web_archive!D:AB,18,FALSE)</f>
        <v>Upper</v>
      </c>
      <c r="O7436" s="6">
        <v>2</v>
      </c>
      <c r="P7436" s="6">
        <v>2</v>
      </c>
      <c r="Q7436" s="6">
        <v>3</v>
      </c>
      <c r="R7436" s="6">
        <v>70</v>
      </c>
      <c r="S7436" s="6">
        <v>1</v>
      </c>
      <c r="T7436" s="6">
        <v>2</v>
      </c>
      <c r="U7436" s="6" t="s">
        <v>12691</v>
      </c>
      <c r="V7436" s="6" t="s">
        <v>13504</v>
      </c>
      <c r="W7436" s="6" t="s">
        <v>13696</v>
      </c>
      <c r="X7436" s="6" t="s">
        <v>15195</v>
      </c>
      <c r="Y7436" s="6" t="s">
        <v>13179</v>
      </c>
      <c r="Z7436" s="6" t="s">
        <v>12923</v>
      </c>
      <c r="AA7436" s="6" t="s">
        <v>12560</v>
      </c>
      <c r="AB7436" s="6">
        <v>3</v>
      </c>
      <c r="AC7436" s="6" t="s">
        <v>12993</v>
      </c>
      <c r="AD7436" s="6" t="s">
        <v>12560</v>
      </c>
      <c r="AE7436" s="6" t="s">
        <v>12567</v>
      </c>
      <c r="AF7436" s="6">
        <v>3</v>
      </c>
      <c r="AG7436" s="6" t="s">
        <v>25750</v>
      </c>
      <c r="AH7436" s="6" t="s">
        <v>12567</v>
      </c>
      <c r="AI7436" s="6" t="s">
        <v>12652</v>
      </c>
      <c r="AJ7436" s="6">
        <v>3</v>
      </c>
      <c r="AK7436" s="6" t="s">
        <v>25750</v>
      </c>
      <c r="AL7436" s="6" t="s">
        <v>12652</v>
      </c>
      <c r="AM7436" s="6" t="s">
        <v>13594</v>
      </c>
      <c r="AN7436" s="6">
        <v>3</v>
      </c>
      <c r="AO7436" s="6" t="s">
        <v>13387</v>
      </c>
      <c r="AP7436" s="6" t="s">
        <v>12299</v>
      </c>
      <c r="AQ7436" s="6" t="s">
        <v>12299</v>
      </c>
      <c r="AR7436" s="6"/>
      <c r="AS7436" s="6"/>
      <c r="AT7436" s="6"/>
      <c r="AU7436" s="6"/>
      <c r="AV7436" s="6"/>
      <c r="AW7436" s="6"/>
      <c r="AX7436" s="6"/>
    </row>
    <row r="7437" spans="1:50" x14ac:dyDescent="0.3">
      <c r="A7437" s="6">
        <v>13415</v>
      </c>
      <c r="B7437" s="6" t="s">
        <v>25751</v>
      </c>
      <c r="C7437" s="6" t="s">
        <v>25752</v>
      </c>
      <c r="D7437" s="6">
        <v>5</v>
      </c>
      <c r="E7437" s="6">
        <v>0</v>
      </c>
      <c r="F7437" s="6"/>
      <c r="G7437" s="6">
        <v>0</v>
      </c>
      <c r="H7437" s="6">
        <v>59</v>
      </c>
      <c r="I7437" s="6"/>
      <c r="J7437" s="6">
        <v>1</v>
      </c>
      <c r="K7437" s="6">
        <v>3</v>
      </c>
      <c r="L7437" s="6" t="s">
        <v>12528</v>
      </c>
      <c r="M7437" s="6">
        <v>63</v>
      </c>
      <c r="N7437" s="6" t="e">
        <f>VLOOKUP(A7437,web_archive!D:AB,18,FALSE)</f>
        <v>#N/A</v>
      </c>
      <c r="O7437" s="6">
        <v>2</v>
      </c>
      <c r="P7437" s="6">
        <v>2</v>
      </c>
      <c r="Q7437" s="6">
        <v>1</v>
      </c>
      <c r="R7437" s="6">
        <v>2</v>
      </c>
      <c r="S7437" s="6">
        <v>0</v>
      </c>
      <c r="T7437" s="6">
        <v>2</v>
      </c>
      <c r="U7437" s="6" t="s">
        <v>12299</v>
      </c>
      <c r="V7437" s="6" t="s">
        <v>12299</v>
      </c>
      <c r="W7437" s="6" t="s">
        <v>12299</v>
      </c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</row>
    <row r="7438" spans="1:50" x14ac:dyDescent="0.3">
      <c r="A7438" s="6">
        <v>13416</v>
      </c>
      <c r="B7438" s="6" t="s">
        <v>25753</v>
      </c>
      <c r="C7438" s="6" t="s">
        <v>25754</v>
      </c>
      <c r="D7438" s="6">
        <v>5</v>
      </c>
      <c r="E7438" s="6">
        <v>20</v>
      </c>
      <c r="F7438" s="6"/>
      <c r="G7438" s="6">
        <v>0</v>
      </c>
      <c r="H7438" s="6">
        <v>130</v>
      </c>
      <c r="I7438" s="6"/>
      <c r="J7438" s="6">
        <v>1</v>
      </c>
      <c r="K7438" s="6">
        <v>0</v>
      </c>
      <c r="L7438" s="6" t="s">
        <v>12528</v>
      </c>
      <c r="M7438" s="6">
        <v>63</v>
      </c>
      <c r="N7438" s="6" t="e">
        <f>VLOOKUP(A7438,web_archive!D:AB,18,FALSE)</f>
        <v>#N/A</v>
      </c>
      <c r="O7438" s="6">
        <v>2</v>
      </c>
      <c r="P7438" s="6">
        <v>2</v>
      </c>
      <c r="Q7438" s="6">
        <v>4</v>
      </c>
      <c r="R7438" s="6">
        <v>80</v>
      </c>
      <c r="S7438" s="6">
        <v>1</v>
      </c>
      <c r="T7438" s="6">
        <v>2</v>
      </c>
      <c r="U7438" s="6" t="s">
        <v>12570</v>
      </c>
      <c r="V7438" s="6" t="s">
        <v>12549</v>
      </c>
      <c r="W7438" s="6" t="s">
        <v>12988</v>
      </c>
      <c r="X7438" s="6" t="s">
        <v>12551</v>
      </c>
      <c r="Y7438" s="6" t="s">
        <v>12989</v>
      </c>
      <c r="Z7438" s="6" t="s">
        <v>12549</v>
      </c>
      <c r="AA7438" s="6" t="s">
        <v>12695</v>
      </c>
      <c r="AB7438" s="6" t="s">
        <v>12551</v>
      </c>
      <c r="AC7438" s="6" t="s">
        <v>12696</v>
      </c>
      <c r="AD7438" s="6" t="s">
        <v>12725</v>
      </c>
      <c r="AE7438" s="6" t="s">
        <v>12549</v>
      </c>
      <c r="AF7438" s="6" t="s">
        <v>12726</v>
      </c>
      <c r="AG7438" s="6" t="s">
        <v>12909</v>
      </c>
      <c r="AH7438" s="6" t="s">
        <v>12910</v>
      </c>
      <c r="AI7438" s="6" t="s">
        <v>12551</v>
      </c>
      <c r="AJ7438" s="6" t="s">
        <v>12726</v>
      </c>
      <c r="AK7438" s="6" t="s">
        <v>12909</v>
      </c>
      <c r="AL7438" s="6" t="s">
        <v>12911</v>
      </c>
      <c r="AM7438" s="6" t="s">
        <v>12549</v>
      </c>
      <c r="AN7438" s="6" t="s">
        <v>12730</v>
      </c>
      <c r="AO7438" s="6" t="s">
        <v>12551</v>
      </c>
      <c r="AP7438" s="6" t="s">
        <v>25755</v>
      </c>
      <c r="AQ7438" s="6" t="s">
        <v>25756</v>
      </c>
      <c r="AR7438" s="6" t="s">
        <v>25757</v>
      </c>
      <c r="AS7438" s="6" t="s">
        <v>12739</v>
      </c>
      <c r="AT7438" s="6" t="s">
        <v>12886</v>
      </c>
      <c r="AU7438" s="6">
        <v>2</v>
      </c>
      <c r="AV7438" s="6" t="s">
        <v>12995</v>
      </c>
      <c r="AW7438" s="6" t="s">
        <v>12299</v>
      </c>
      <c r="AX7438" s="6" t="s">
        <v>12299</v>
      </c>
    </row>
    <row r="7439" spans="1:50" x14ac:dyDescent="0.3">
      <c r="A7439" s="6">
        <v>13417</v>
      </c>
      <c r="B7439" s="6" t="s">
        <v>25758</v>
      </c>
      <c r="C7439" s="6" t="s">
        <v>25759</v>
      </c>
      <c r="D7439" s="6">
        <v>5</v>
      </c>
      <c r="E7439" s="6">
        <v>20</v>
      </c>
      <c r="F7439" s="6"/>
      <c r="G7439" s="6">
        <v>0</v>
      </c>
      <c r="H7439" s="6" t="s">
        <v>25760</v>
      </c>
      <c r="I7439" s="6"/>
      <c r="J7439" s="6">
        <v>1</v>
      </c>
      <c r="K7439" s="6">
        <v>0</v>
      </c>
      <c r="L7439" s="6" t="s">
        <v>12528</v>
      </c>
      <c r="M7439" s="6">
        <v>63</v>
      </c>
      <c r="N7439" s="6" t="e">
        <f>VLOOKUP(A7439,web_archive!D:AB,18,FALSE)</f>
        <v>#N/A</v>
      </c>
      <c r="O7439" s="6">
        <v>2</v>
      </c>
      <c r="P7439" s="6">
        <v>2</v>
      </c>
      <c r="Q7439" s="6">
        <v>4</v>
      </c>
      <c r="R7439" s="6">
        <v>80</v>
      </c>
      <c r="S7439" s="6">
        <v>1</v>
      </c>
      <c r="T7439" s="6">
        <v>2</v>
      </c>
      <c r="U7439" s="6" t="s">
        <v>13669</v>
      </c>
      <c r="V7439" s="6" t="s">
        <v>25761</v>
      </c>
      <c r="W7439" s="6" t="s">
        <v>25762</v>
      </c>
      <c r="X7439" s="6" t="s">
        <v>25763</v>
      </c>
      <c r="Y7439" s="6" t="s">
        <v>12491</v>
      </c>
      <c r="Z7439" s="6" t="s">
        <v>12299</v>
      </c>
      <c r="AA7439" s="6" t="s">
        <v>12299</v>
      </c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</row>
    <row r="7440" spans="1:50" x14ac:dyDescent="0.3">
      <c r="A7440" s="6">
        <v>13418</v>
      </c>
      <c r="B7440" s="6" t="s">
        <v>25764</v>
      </c>
      <c r="C7440" s="6" t="s">
        <v>25765</v>
      </c>
      <c r="D7440" s="6">
        <v>5</v>
      </c>
      <c r="E7440" s="6">
        <v>20</v>
      </c>
      <c r="F7440" s="6"/>
      <c r="G7440" s="6">
        <v>0</v>
      </c>
      <c r="H7440" s="6" t="s">
        <v>25760</v>
      </c>
      <c r="I7440" s="6"/>
      <c r="J7440" s="6">
        <v>1</v>
      </c>
      <c r="K7440" s="6">
        <v>0</v>
      </c>
      <c r="L7440" s="6" t="s">
        <v>12977</v>
      </c>
      <c r="M7440" s="6">
        <v>63</v>
      </c>
      <c r="N7440" s="6" t="e">
        <f>VLOOKUP(A7440,web_archive!D:AB,18,FALSE)</f>
        <v>#N/A</v>
      </c>
      <c r="O7440" s="6">
        <v>2</v>
      </c>
      <c r="P7440" s="6">
        <v>2</v>
      </c>
      <c r="Q7440" s="6">
        <v>4</v>
      </c>
      <c r="R7440" s="6">
        <v>80</v>
      </c>
      <c r="S7440" s="6">
        <v>1</v>
      </c>
      <c r="T7440" s="6">
        <v>2</v>
      </c>
      <c r="U7440" s="6" t="s">
        <v>13669</v>
      </c>
      <c r="V7440" s="6" t="s">
        <v>25761</v>
      </c>
      <c r="W7440" s="6" t="s">
        <v>25762</v>
      </c>
      <c r="X7440" s="6" t="s">
        <v>25766</v>
      </c>
      <c r="Y7440" s="6" t="s">
        <v>13207</v>
      </c>
      <c r="Z7440" s="6" t="s">
        <v>16263</v>
      </c>
      <c r="AA7440" s="6">
        <v>1</v>
      </c>
      <c r="AB7440" s="6" t="s">
        <v>25767</v>
      </c>
      <c r="AC7440" s="6" t="s">
        <v>12491</v>
      </c>
      <c r="AD7440" s="6" t="s">
        <v>12299</v>
      </c>
      <c r="AE7440" s="6" t="s">
        <v>12299</v>
      </c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</row>
    <row r="7441" spans="1:31" x14ac:dyDescent="0.3">
      <c r="A7441" s="6">
        <v>13419</v>
      </c>
      <c r="B7441" s="6" t="s">
        <v>25768</v>
      </c>
      <c r="C7441" s="6" t="s">
        <v>25769</v>
      </c>
      <c r="D7441" s="6">
        <v>5</v>
      </c>
      <c r="E7441" s="6">
        <v>20</v>
      </c>
      <c r="F7441" s="6"/>
      <c r="G7441" s="6">
        <v>0</v>
      </c>
      <c r="H7441" s="6">
        <v>160</v>
      </c>
      <c r="I7441" s="6"/>
      <c r="J7441" s="6">
        <v>1</v>
      </c>
      <c r="K7441" s="6">
        <v>0</v>
      </c>
      <c r="L7441" s="6" t="s">
        <v>12538</v>
      </c>
      <c r="M7441" s="6">
        <v>63</v>
      </c>
      <c r="N7441" s="6" t="e">
        <f>VLOOKUP(A7441,web_archive!D:AB,18,FALSE)</f>
        <v>#N/A</v>
      </c>
      <c r="O7441" s="6">
        <v>2</v>
      </c>
      <c r="P7441" s="6">
        <v>2</v>
      </c>
      <c r="Q7441" s="6">
        <v>3</v>
      </c>
      <c r="R7441" s="6">
        <v>0</v>
      </c>
      <c r="S7441" s="6">
        <v>0</v>
      </c>
      <c r="T7441" s="6">
        <v>2</v>
      </c>
      <c r="U7441" s="6" t="s">
        <v>25770</v>
      </c>
      <c r="V7441" s="6" t="s">
        <v>14535</v>
      </c>
      <c r="W7441" s="6" t="s">
        <v>25771</v>
      </c>
      <c r="X7441" s="6" t="s">
        <v>14535</v>
      </c>
      <c r="Y7441" s="6" t="s">
        <v>12749</v>
      </c>
      <c r="Z7441" s="6" t="s">
        <v>12299</v>
      </c>
      <c r="AA7441" s="6" t="s">
        <v>12299</v>
      </c>
      <c r="AB7441" s="6"/>
      <c r="AC7441" s="6"/>
      <c r="AD7441" s="6"/>
      <c r="AE7441" s="6"/>
    </row>
    <row r="7442" spans="1:31" x14ac:dyDescent="0.3">
      <c r="A7442" s="6">
        <v>13420</v>
      </c>
      <c r="B7442" s="6" t="s">
        <v>25772</v>
      </c>
      <c r="C7442" s="6" t="s">
        <v>25773</v>
      </c>
      <c r="D7442" s="6">
        <v>5</v>
      </c>
      <c r="E7442" s="6">
        <v>20</v>
      </c>
      <c r="F7442" s="6"/>
      <c r="G7442" s="6">
        <v>1200</v>
      </c>
      <c r="H7442" s="6">
        <v>160</v>
      </c>
      <c r="I7442" s="6"/>
      <c r="J7442" s="6">
        <v>1</v>
      </c>
      <c r="K7442" s="6">
        <v>1</v>
      </c>
      <c r="L7442" s="6" t="s">
        <v>12538</v>
      </c>
      <c r="M7442" s="6">
        <v>63</v>
      </c>
      <c r="N7442" s="6" t="e">
        <f>VLOOKUP(A7442,web_archive!D:AB,18,FALSE)</f>
        <v>#N/A</v>
      </c>
      <c r="O7442" s="6">
        <v>2</v>
      </c>
      <c r="P7442" s="6">
        <v>2</v>
      </c>
      <c r="Q7442" s="6">
        <v>4</v>
      </c>
      <c r="R7442" s="6">
        <v>70</v>
      </c>
      <c r="S7442" s="6">
        <v>1</v>
      </c>
      <c r="T7442" s="6">
        <v>2</v>
      </c>
      <c r="U7442" s="6" t="s">
        <v>12554</v>
      </c>
      <c r="V7442" s="6" t="s">
        <v>25774</v>
      </c>
      <c r="W7442" s="6" t="s">
        <v>13504</v>
      </c>
      <c r="X7442" s="6" t="s">
        <v>14337</v>
      </c>
      <c r="Y7442" s="6" t="s">
        <v>12703</v>
      </c>
      <c r="Z7442" s="6">
        <v>1</v>
      </c>
      <c r="AA7442" s="6" t="s">
        <v>12491</v>
      </c>
      <c r="AB7442" s="6" t="s">
        <v>12299</v>
      </c>
      <c r="AC7442" s="6" t="s">
        <v>12299</v>
      </c>
      <c r="AD7442" s="6"/>
      <c r="AE7442" s="6"/>
    </row>
    <row r="7443" spans="1:31" x14ac:dyDescent="0.3">
      <c r="A7443" s="6">
        <v>13421</v>
      </c>
      <c r="B7443" s="6" t="s">
        <v>25775</v>
      </c>
      <c r="C7443" s="6" t="s">
        <v>25775</v>
      </c>
      <c r="D7443" s="6">
        <v>5</v>
      </c>
      <c r="E7443" s="6">
        <v>20</v>
      </c>
      <c r="F7443" s="6"/>
      <c r="G7443" s="6">
        <v>1500</v>
      </c>
      <c r="H7443" s="6">
        <v>170</v>
      </c>
      <c r="I7443" s="6"/>
      <c r="J7443" s="6">
        <v>1</v>
      </c>
      <c r="K7443" s="6">
        <v>1</v>
      </c>
      <c r="L7443" s="6" t="s">
        <v>12977</v>
      </c>
      <c r="M7443" s="6">
        <v>18</v>
      </c>
      <c r="N7443" s="6" t="e">
        <f>VLOOKUP(A7443,web_archive!D:AB,18,FALSE)</f>
        <v>#N/A</v>
      </c>
      <c r="O7443" s="6">
        <v>2</v>
      </c>
      <c r="P7443" s="6">
        <v>2</v>
      </c>
      <c r="Q7443" s="6">
        <v>3</v>
      </c>
      <c r="R7443" s="6">
        <v>50</v>
      </c>
      <c r="S7443" s="6">
        <v>1</v>
      </c>
      <c r="T7443" s="6">
        <v>2</v>
      </c>
      <c r="U7443" s="6" t="s">
        <v>25776</v>
      </c>
      <c r="V7443" s="6" t="s">
        <v>25777</v>
      </c>
      <c r="W7443" s="6" t="s">
        <v>14170</v>
      </c>
      <c r="X7443" s="6" t="s">
        <v>25778</v>
      </c>
      <c r="Y7443" s="6" t="s">
        <v>13353</v>
      </c>
      <c r="Z7443" s="6">
        <v>5</v>
      </c>
      <c r="AA7443" s="6">
        <v>15000</v>
      </c>
      <c r="AB7443" s="6" t="s">
        <v>12682</v>
      </c>
      <c r="AC7443" s="6" t="s">
        <v>14423</v>
      </c>
      <c r="AD7443" s="6" t="s">
        <v>12299</v>
      </c>
      <c r="AE7443" s="6" t="s">
        <v>12299</v>
      </c>
    </row>
    <row r="7444" spans="1:31" x14ac:dyDescent="0.3">
      <c r="A7444" s="6">
        <v>13422</v>
      </c>
      <c r="B7444" s="6" t="s">
        <v>25779</v>
      </c>
      <c r="C7444" s="6" t="s">
        <v>4039</v>
      </c>
      <c r="D7444" s="6">
        <v>5</v>
      </c>
      <c r="E7444" s="6">
        <v>0</v>
      </c>
      <c r="F7444" s="6"/>
      <c r="G7444" s="6">
        <v>0</v>
      </c>
      <c r="H7444" s="6">
        <v>185</v>
      </c>
      <c r="I7444" s="6"/>
      <c r="J7444" s="6">
        <v>1</v>
      </c>
      <c r="K7444" s="6">
        <v>0</v>
      </c>
      <c r="L7444" s="6" t="s">
        <v>12231</v>
      </c>
      <c r="M7444" s="6">
        <v>63</v>
      </c>
      <c r="N7444" s="6" t="e">
        <f>VLOOKUP(A7444,web_archive!D:AB,18,FALSE)</f>
        <v>#N/A</v>
      </c>
      <c r="O7444" s="6">
        <v>2</v>
      </c>
      <c r="P7444" s="6">
        <v>2</v>
      </c>
      <c r="Q7444" s="6">
        <v>3</v>
      </c>
      <c r="R7444" s="6">
        <v>1</v>
      </c>
      <c r="S7444" s="6">
        <v>0</v>
      </c>
      <c r="T7444" s="6">
        <v>2</v>
      </c>
      <c r="U7444" s="6" t="s">
        <v>12543</v>
      </c>
      <c r="V7444" s="6" t="s">
        <v>12930</v>
      </c>
      <c r="W7444" s="6" t="s">
        <v>12748</v>
      </c>
      <c r="X7444" s="6" t="s">
        <v>12749</v>
      </c>
      <c r="Y7444" s="6" t="s">
        <v>12299</v>
      </c>
      <c r="Z7444" s="6" t="s">
        <v>12299</v>
      </c>
      <c r="AA7444" s="6"/>
      <c r="AB7444" s="6"/>
      <c r="AC7444" s="6"/>
      <c r="AD7444" s="6"/>
      <c r="AE7444" s="6"/>
    </row>
    <row r="7445" spans="1:31" x14ac:dyDescent="0.3">
      <c r="A7445" s="6">
        <v>13423</v>
      </c>
      <c r="B7445" s="6" t="s">
        <v>25780</v>
      </c>
      <c r="C7445" s="6" t="s">
        <v>25781</v>
      </c>
      <c r="D7445" s="6">
        <v>5</v>
      </c>
      <c r="E7445" s="6">
        <v>0</v>
      </c>
      <c r="F7445" s="6"/>
      <c r="G7445" s="6">
        <v>0</v>
      </c>
      <c r="H7445" s="6">
        <v>147</v>
      </c>
      <c r="I7445" s="6"/>
      <c r="J7445" s="6">
        <v>1</v>
      </c>
      <c r="K7445" s="6">
        <v>0</v>
      </c>
      <c r="L7445" s="6" t="s">
        <v>12538</v>
      </c>
      <c r="M7445" s="6">
        <v>63</v>
      </c>
      <c r="N7445" s="6" t="e">
        <f>VLOOKUP(A7445,web_archive!D:AB,18,FALSE)</f>
        <v>#N/A</v>
      </c>
      <c r="O7445" s="6">
        <v>2</v>
      </c>
      <c r="P7445" s="6">
        <v>2</v>
      </c>
      <c r="Q7445" s="6">
        <v>2</v>
      </c>
      <c r="R7445" s="6">
        <v>26</v>
      </c>
      <c r="S7445" s="6">
        <v>0</v>
      </c>
      <c r="T7445" s="6">
        <v>2</v>
      </c>
      <c r="U7445" s="6" t="s">
        <v>12299</v>
      </c>
      <c r="V7445" s="6" t="s">
        <v>12299</v>
      </c>
      <c r="W7445" s="6" t="s">
        <v>12299</v>
      </c>
      <c r="X7445" s="6"/>
      <c r="Y7445" s="6"/>
      <c r="Z7445" s="6"/>
      <c r="AA7445" s="6"/>
      <c r="AB7445" s="6"/>
      <c r="AC7445" s="6"/>
      <c r="AD7445" s="6"/>
      <c r="AE7445" s="6"/>
    </row>
    <row r="7446" spans="1:31" x14ac:dyDescent="0.3">
      <c r="A7446" s="6">
        <v>13424</v>
      </c>
      <c r="B7446" s="6" t="s">
        <v>25782</v>
      </c>
      <c r="C7446" s="6" t="s">
        <v>25783</v>
      </c>
      <c r="D7446" s="6">
        <v>5</v>
      </c>
      <c r="E7446" s="6">
        <v>0</v>
      </c>
      <c r="F7446" s="6"/>
      <c r="G7446" s="6">
        <v>0</v>
      </c>
      <c r="H7446" s="6">
        <v>170</v>
      </c>
      <c r="I7446" s="6"/>
      <c r="J7446" s="6">
        <v>1</v>
      </c>
      <c r="K7446" s="6">
        <v>0</v>
      </c>
      <c r="L7446" s="6" t="s">
        <v>12538</v>
      </c>
      <c r="M7446" s="6">
        <v>63</v>
      </c>
      <c r="N7446" s="6" t="e">
        <f>VLOOKUP(A7446,web_archive!D:AB,18,FALSE)</f>
        <v>#N/A</v>
      </c>
      <c r="O7446" s="6">
        <v>2</v>
      </c>
      <c r="P7446" s="6">
        <v>2</v>
      </c>
      <c r="Q7446" s="6">
        <v>2</v>
      </c>
      <c r="R7446" s="6">
        <v>40</v>
      </c>
      <c r="S7446" s="6">
        <v>0</v>
      </c>
      <c r="T7446" s="6">
        <v>2</v>
      </c>
      <c r="U7446" s="6" t="s">
        <v>12299</v>
      </c>
      <c r="V7446" s="6" t="s">
        <v>12299</v>
      </c>
      <c r="W7446" s="6" t="s">
        <v>12299</v>
      </c>
      <c r="X7446" s="6"/>
      <c r="Y7446" s="6"/>
      <c r="Z7446" s="6"/>
      <c r="AA7446" s="6"/>
      <c r="AB7446" s="6"/>
      <c r="AC7446" s="6"/>
      <c r="AD7446" s="6"/>
      <c r="AE7446" s="6"/>
    </row>
    <row r="7447" spans="1:31" x14ac:dyDescent="0.3">
      <c r="A7447" s="6">
        <v>13425</v>
      </c>
      <c r="B7447" s="6" t="s">
        <v>25784</v>
      </c>
      <c r="C7447" s="6" t="s">
        <v>25785</v>
      </c>
      <c r="D7447" s="6">
        <v>5</v>
      </c>
      <c r="E7447" s="6">
        <v>0</v>
      </c>
      <c r="F7447" s="6"/>
      <c r="G7447" s="6">
        <v>500</v>
      </c>
      <c r="H7447" s="6">
        <v>61</v>
      </c>
      <c r="I7447" s="6"/>
      <c r="J7447" s="6">
        <v>1</v>
      </c>
      <c r="K7447" s="6">
        <v>0</v>
      </c>
      <c r="L7447" s="6" t="s">
        <v>12528</v>
      </c>
      <c r="M7447" s="6">
        <v>63</v>
      </c>
      <c r="N7447" s="6" t="e">
        <f>VLOOKUP(A7447,web_archive!D:AB,18,FALSE)</f>
        <v>#N/A</v>
      </c>
      <c r="O7447" s="6">
        <v>2</v>
      </c>
      <c r="P7447" s="6">
        <v>2</v>
      </c>
      <c r="Q7447" s="6">
        <v>1</v>
      </c>
      <c r="R7447" s="6">
        <v>1</v>
      </c>
      <c r="S7447" s="6">
        <v>0</v>
      </c>
      <c r="T7447" s="6">
        <v>2</v>
      </c>
      <c r="U7447" s="6" t="s">
        <v>12691</v>
      </c>
      <c r="V7447" s="6" t="s">
        <v>12743</v>
      </c>
      <c r="W7447" s="6" t="s">
        <v>12368</v>
      </c>
      <c r="X7447" s="6" t="s">
        <v>12299</v>
      </c>
      <c r="Y7447" s="6" t="s">
        <v>12299</v>
      </c>
      <c r="Z7447" s="6"/>
      <c r="AA7447" s="6"/>
      <c r="AB7447" s="6"/>
      <c r="AC7447" s="6"/>
      <c r="AD7447" s="6"/>
      <c r="AE7447" s="6"/>
    </row>
    <row r="7448" spans="1:31" x14ac:dyDescent="0.3">
      <c r="A7448" s="6">
        <v>13426</v>
      </c>
      <c r="B7448" s="6" t="s">
        <v>25786</v>
      </c>
      <c r="C7448" s="6" t="s">
        <v>2721</v>
      </c>
      <c r="D7448" s="6">
        <v>5</v>
      </c>
      <c r="E7448" s="6">
        <v>2</v>
      </c>
      <c r="F7448" s="6"/>
      <c r="G7448" s="6">
        <v>0</v>
      </c>
      <c r="H7448" s="6">
        <v>185</v>
      </c>
      <c r="I7448" s="6"/>
      <c r="J7448" s="6">
        <v>1</v>
      </c>
      <c r="K7448" s="6">
        <v>0</v>
      </c>
      <c r="L7448" s="6" t="s">
        <v>12538</v>
      </c>
      <c r="M7448" s="6">
        <v>63</v>
      </c>
      <c r="N7448" s="6" t="e">
        <f>VLOOKUP(A7448,web_archive!D:AB,18,FALSE)</f>
        <v>#N/A</v>
      </c>
      <c r="O7448" s="6">
        <v>2</v>
      </c>
      <c r="P7448" s="6">
        <v>2</v>
      </c>
      <c r="Q7448" s="6">
        <v>4</v>
      </c>
      <c r="R7448" s="6">
        <v>0</v>
      </c>
      <c r="S7448" s="6">
        <v>0</v>
      </c>
      <c r="T7448" s="6">
        <v>2</v>
      </c>
      <c r="U7448" s="6" t="s">
        <v>12691</v>
      </c>
      <c r="V7448" s="6" t="s">
        <v>12600</v>
      </c>
      <c r="W7448" s="6" t="s">
        <v>12299</v>
      </c>
      <c r="X7448" s="6" t="s">
        <v>12299</v>
      </c>
      <c r="Y7448" s="6"/>
      <c r="Z7448" s="6"/>
      <c r="AA7448" s="6"/>
      <c r="AB7448" s="6"/>
      <c r="AC7448" s="6"/>
      <c r="AD7448" s="6"/>
      <c r="AE7448" s="6"/>
    </row>
    <row r="7449" spans="1:31" x14ac:dyDescent="0.3">
      <c r="A7449" s="6">
        <v>13427</v>
      </c>
      <c r="B7449" s="6" t="s">
        <v>25787</v>
      </c>
      <c r="C7449" s="6" t="s">
        <v>12578</v>
      </c>
      <c r="D7449" s="6">
        <v>5</v>
      </c>
      <c r="E7449" s="6">
        <v>2</v>
      </c>
      <c r="F7449" s="6"/>
      <c r="G7449" s="6">
        <v>0</v>
      </c>
      <c r="H7449" s="6">
        <v>120</v>
      </c>
      <c r="I7449" s="6"/>
      <c r="J7449" s="6">
        <v>1</v>
      </c>
      <c r="K7449" s="6">
        <v>0</v>
      </c>
      <c r="L7449" s="6" t="s">
        <v>12538</v>
      </c>
      <c r="M7449" s="6">
        <v>63</v>
      </c>
      <c r="N7449" s="6" t="e">
        <f>VLOOKUP(A7449,web_archive!D:AB,18,FALSE)</f>
        <v>#N/A</v>
      </c>
      <c r="O7449" s="6">
        <v>2</v>
      </c>
      <c r="P7449" s="6">
        <v>2</v>
      </c>
      <c r="Q7449" s="6">
        <v>4</v>
      </c>
      <c r="R7449" s="6">
        <v>0</v>
      </c>
      <c r="S7449" s="6">
        <v>0</v>
      </c>
      <c r="T7449" s="6">
        <v>2</v>
      </c>
      <c r="U7449" s="6" t="s">
        <v>12554</v>
      </c>
      <c r="V7449" s="6" t="s">
        <v>12852</v>
      </c>
      <c r="W7449" s="6" t="s">
        <v>12299</v>
      </c>
      <c r="X7449" s="6" t="s">
        <v>12299</v>
      </c>
      <c r="Y7449" s="6"/>
      <c r="Z7449" s="6"/>
      <c r="AA7449" s="6"/>
      <c r="AB7449" s="6"/>
      <c r="AC7449" s="6"/>
      <c r="AD7449" s="6"/>
      <c r="AE7449" s="6"/>
    </row>
    <row r="7450" spans="1:31" x14ac:dyDescent="0.3">
      <c r="A7450" s="6">
        <v>13428</v>
      </c>
      <c r="B7450" s="6" t="s">
        <v>25788</v>
      </c>
      <c r="C7450" s="6" t="s">
        <v>25789</v>
      </c>
      <c r="D7450" s="6">
        <v>5</v>
      </c>
      <c r="E7450" s="6">
        <v>20</v>
      </c>
      <c r="F7450" s="6"/>
      <c r="G7450" s="6">
        <v>1200</v>
      </c>
      <c r="H7450" s="6">
        <v>170</v>
      </c>
      <c r="I7450" s="6"/>
      <c r="J7450" s="6">
        <v>1</v>
      </c>
      <c r="K7450" s="6">
        <v>3</v>
      </c>
      <c r="L7450" s="6" t="s">
        <v>12538</v>
      </c>
      <c r="M7450" s="6">
        <v>63</v>
      </c>
      <c r="N7450" s="6" t="e">
        <f>VLOOKUP(A7450,web_archive!D:AB,18,FALSE)</f>
        <v>#N/A</v>
      </c>
      <c r="O7450" s="6">
        <v>2</v>
      </c>
      <c r="P7450" s="6">
        <v>2</v>
      </c>
      <c r="Q7450" s="6">
        <v>4</v>
      </c>
      <c r="R7450" s="6">
        <v>50</v>
      </c>
      <c r="S7450" s="6">
        <v>1</v>
      </c>
      <c r="T7450" s="6">
        <v>2</v>
      </c>
      <c r="U7450" s="6" t="s">
        <v>12299</v>
      </c>
      <c r="V7450" s="6" t="s">
        <v>12299</v>
      </c>
      <c r="W7450" s="6" t="s">
        <v>12299</v>
      </c>
      <c r="X7450" s="6"/>
      <c r="Y7450" s="6"/>
      <c r="Z7450" s="6"/>
      <c r="AA7450" s="6"/>
      <c r="AB7450" s="6"/>
      <c r="AC7450" s="6"/>
      <c r="AD7450" s="6"/>
      <c r="AE7450" s="6"/>
    </row>
    <row r="7451" spans="1:31" x14ac:dyDescent="0.3">
      <c r="A7451" s="6">
        <v>13429</v>
      </c>
      <c r="B7451" s="6" t="s">
        <v>25790</v>
      </c>
      <c r="C7451" s="6" t="s">
        <v>2721</v>
      </c>
      <c r="D7451" s="6">
        <v>5</v>
      </c>
      <c r="E7451" s="6">
        <v>2</v>
      </c>
      <c r="F7451" s="6"/>
      <c r="G7451" s="6">
        <v>0</v>
      </c>
      <c r="H7451" s="6">
        <v>185</v>
      </c>
      <c r="I7451" s="6"/>
      <c r="J7451" s="6">
        <v>1</v>
      </c>
      <c r="K7451" s="6">
        <v>0</v>
      </c>
      <c r="L7451" s="6" t="s">
        <v>12538</v>
      </c>
      <c r="M7451" s="6">
        <v>63</v>
      </c>
      <c r="N7451" s="6" t="e">
        <f>VLOOKUP(A7451,web_archive!D:AB,18,FALSE)</f>
        <v>#N/A</v>
      </c>
      <c r="O7451" s="6">
        <v>2</v>
      </c>
      <c r="P7451" s="6">
        <v>2</v>
      </c>
      <c r="Q7451" s="6">
        <v>4</v>
      </c>
      <c r="R7451" s="6">
        <v>0</v>
      </c>
      <c r="S7451" s="6">
        <v>0</v>
      </c>
      <c r="T7451" s="6">
        <v>2</v>
      </c>
      <c r="U7451" s="6" t="s">
        <v>12691</v>
      </c>
      <c r="V7451" s="6" t="s">
        <v>12600</v>
      </c>
      <c r="W7451" s="6" t="s">
        <v>12299</v>
      </c>
      <c r="X7451" s="6" t="s">
        <v>12299</v>
      </c>
      <c r="Y7451" s="6"/>
      <c r="Z7451" s="6"/>
      <c r="AA7451" s="6"/>
      <c r="AB7451" s="6"/>
      <c r="AC7451" s="6"/>
      <c r="AD7451" s="6"/>
      <c r="AE7451" s="6"/>
    </row>
    <row r="7452" spans="1:31" x14ac:dyDescent="0.3">
      <c r="A7452" s="6">
        <v>13430</v>
      </c>
      <c r="B7452" s="6" t="s">
        <v>25791</v>
      </c>
      <c r="C7452" s="6" t="s">
        <v>12578</v>
      </c>
      <c r="D7452" s="6">
        <v>5</v>
      </c>
      <c r="E7452" s="6">
        <v>2</v>
      </c>
      <c r="F7452" s="6"/>
      <c r="G7452" s="6">
        <v>0</v>
      </c>
      <c r="H7452" s="6">
        <v>120</v>
      </c>
      <c r="I7452" s="6"/>
      <c r="J7452" s="6">
        <v>1</v>
      </c>
      <c r="K7452" s="6">
        <v>0</v>
      </c>
      <c r="L7452" s="6" t="s">
        <v>12538</v>
      </c>
      <c r="M7452" s="6">
        <v>63</v>
      </c>
      <c r="N7452" s="6" t="e">
        <f>VLOOKUP(A7452,web_archive!D:AB,18,FALSE)</f>
        <v>#N/A</v>
      </c>
      <c r="O7452" s="6">
        <v>2</v>
      </c>
      <c r="P7452" s="6">
        <v>2</v>
      </c>
      <c r="Q7452" s="6">
        <v>4</v>
      </c>
      <c r="R7452" s="6">
        <v>0</v>
      </c>
      <c r="S7452" s="6">
        <v>0</v>
      </c>
      <c r="T7452" s="6">
        <v>2</v>
      </c>
      <c r="U7452" s="6" t="s">
        <v>12554</v>
      </c>
      <c r="V7452" s="6" t="s">
        <v>12852</v>
      </c>
      <c r="W7452" s="6" t="s">
        <v>12299</v>
      </c>
      <c r="X7452" s="6" t="s">
        <v>12299</v>
      </c>
      <c r="Y7452" s="6"/>
      <c r="Z7452" s="6"/>
      <c r="AA7452" s="6"/>
      <c r="AB7452" s="6"/>
      <c r="AC7452" s="6"/>
      <c r="AD7452" s="6"/>
      <c r="AE7452" s="6"/>
    </row>
    <row r="7453" spans="1:31" x14ac:dyDescent="0.3">
      <c r="A7453" s="6">
        <v>13431</v>
      </c>
      <c r="B7453" s="6" t="s">
        <v>25792</v>
      </c>
      <c r="C7453" s="6" t="s">
        <v>25793</v>
      </c>
      <c r="D7453" s="6">
        <v>5</v>
      </c>
      <c r="E7453" s="6">
        <v>20</v>
      </c>
      <c r="F7453" s="6"/>
      <c r="G7453" s="6">
        <v>2200</v>
      </c>
      <c r="H7453" s="6">
        <v>180</v>
      </c>
      <c r="I7453" s="6"/>
      <c r="J7453" s="6">
        <v>1</v>
      </c>
      <c r="K7453" s="6">
        <v>0</v>
      </c>
      <c r="L7453" s="6" t="s">
        <v>12977</v>
      </c>
      <c r="M7453" s="6">
        <v>18</v>
      </c>
      <c r="N7453" s="6" t="str">
        <f>VLOOKUP(A7453,web_archive!D:AB,18,FALSE)</f>
        <v>Upper</v>
      </c>
      <c r="O7453" s="6">
        <v>2</v>
      </c>
      <c r="P7453" s="6">
        <v>2</v>
      </c>
      <c r="Q7453" s="6">
        <v>3</v>
      </c>
      <c r="R7453" s="6">
        <v>110</v>
      </c>
      <c r="S7453" s="6">
        <v>1</v>
      </c>
      <c r="T7453" s="6">
        <v>2</v>
      </c>
      <c r="U7453" s="6" t="s">
        <v>13315</v>
      </c>
      <c r="V7453" s="6" t="s">
        <v>14764</v>
      </c>
      <c r="W7453" s="6" t="s">
        <v>13639</v>
      </c>
      <c r="X7453" s="6" t="s">
        <v>12299</v>
      </c>
      <c r="Y7453" s="6" t="s">
        <v>12299</v>
      </c>
      <c r="Z7453" s="6"/>
      <c r="AA7453" s="6"/>
      <c r="AB7453" s="6"/>
      <c r="AC7453" s="6"/>
      <c r="AD7453" s="6"/>
      <c r="AE7453" s="6"/>
    </row>
    <row r="7454" spans="1:31" x14ac:dyDescent="0.3">
      <c r="A7454" s="6">
        <v>13432</v>
      </c>
      <c r="B7454" s="6" t="s">
        <v>25794</v>
      </c>
      <c r="C7454" s="6" t="s">
        <v>25795</v>
      </c>
      <c r="D7454" s="6">
        <v>5</v>
      </c>
      <c r="E7454" s="6">
        <v>0</v>
      </c>
      <c r="F7454" s="6"/>
      <c r="G7454" s="6">
        <v>0</v>
      </c>
      <c r="H7454" s="6">
        <v>80</v>
      </c>
      <c r="I7454" s="6"/>
      <c r="J7454" s="6">
        <v>1</v>
      </c>
      <c r="K7454" s="6">
        <v>0</v>
      </c>
      <c r="L7454" s="6" t="s">
        <v>12250</v>
      </c>
      <c r="M7454" s="6">
        <v>63</v>
      </c>
      <c r="N7454" s="6" t="e">
        <f>VLOOKUP(A7454,web_archive!D:AB,18,FALSE)</f>
        <v>#N/A</v>
      </c>
      <c r="O7454" s="6">
        <v>2</v>
      </c>
      <c r="P7454" s="6">
        <v>2</v>
      </c>
      <c r="Q7454" s="6">
        <v>1</v>
      </c>
      <c r="R7454" s="6">
        <v>1</v>
      </c>
      <c r="S7454" s="6">
        <v>0</v>
      </c>
      <c r="T7454" s="6">
        <v>2</v>
      </c>
      <c r="U7454" s="6" t="s">
        <v>12299</v>
      </c>
      <c r="V7454" s="6" t="s">
        <v>12299</v>
      </c>
      <c r="W7454" s="6" t="s">
        <v>12299</v>
      </c>
      <c r="X7454" s="6"/>
      <c r="Y7454" s="6"/>
      <c r="Z7454" s="6"/>
      <c r="AA7454" s="6"/>
      <c r="AB7454" s="6"/>
      <c r="AC7454" s="6"/>
      <c r="AD7454" s="6"/>
      <c r="AE7454" s="6"/>
    </row>
    <row r="7455" spans="1:31" x14ac:dyDescent="0.3">
      <c r="A7455" s="6">
        <v>13433</v>
      </c>
      <c r="B7455" s="6" t="s">
        <v>25796</v>
      </c>
      <c r="C7455" s="6" t="s">
        <v>25797</v>
      </c>
      <c r="D7455" s="6">
        <v>5</v>
      </c>
      <c r="E7455" s="6">
        <v>0</v>
      </c>
      <c r="F7455" s="6"/>
      <c r="G7455" s="6">
        <v>1200</v>
      </c>
      <c r="H7455" s="6">
        <v>120</v>
      </c>
      <c r="I7455" s="6"/>
      <c r="J7455" s="6">
        <v>1</v>
      </c>
      <c r="K7455" s="6">
        <v>1</v>
      </c>
      <c r="L7455" s="6" t="s">
        <v>12250</v>
      </c>
      <c r="M7455" s="6">
        <v>63</v>
      </c>
      <c r="N7455" s="6" t="e">
        <f>VLOOKUP(A7455,web_archive!D:AB,18,FALSE)</f>
        <v>#N/A</v>
      </c>
      <c r="O7455" s="6">
        <v>2</v>
      </c>
      <c r="P7455" s="6">
        <v>2</v>
      </c>
      <c r="Q7455" s="6">
        <v>1</v>
      </c>
      <c r="R7455" s="6">
        <v>1</v>
      </c>
      <c r="S7455" s="6">
        <v>1</v>
      </c>
      <c r="T7455" s="6">
        <v>2</v>
      </c>
      <c r="U7455" s="6" t="s">
        <v>12299</v>
      </c>
      <c r="V7455" s="6" t="s">
        <v>12299</v>
      </c>
      <c r="W7455" s="6" t="s">
        <v>12299</v>
      </c>
      <c r="X7455" s="6"/>
      <c r="Y7455" s="6"/>
      <c r="Z7455" s="6"/>
      <c r="AA7455" s="6"/>
      <c r="AB7455" s="6"/>
      <c r="AC7455" s="6"/>
      <c r="AD7455" s="6"/>
      <c r="AE7455" s="6"/>
    </row>
    <row r="7456" spans="1:31" x14ac:dyDescent="0.3">
      <c r="A7456" s="6">
        <v>13434</v>
      </c>
      <c r="B7456" s="6" t="s">
        <v>25798</v>
      </c>
      <c r="C7456" s="6" t="s">
        <v>25799</v>
      </c>
      <c r="D7456" s="6">
        <v>5</v>
      </c>
      <c r="E7456" s="6">
        <v>0</v>
      </c>
      <c r="F7456" s="6"/>
      <c r="G7456" s="6">
        <v>0</v>
      </c>
      <c r="H7456" s="6">
        <v>185</v>
      </c>
      <c r="I7456" s="6"/>
      <c r="J7456" s="6">
        <v>1</v>
      </c>
      <c r="K7456" s="6">
        <v>0</v>
      </c>
      <c r="L7456" s="6" t="s">
        <v>12538</v>
      </c>
      <c r="M7456" s="6">
        <v>63</v>
      </c>
      <c r="N7456" s="6" t="e">
        <f>VLOOKUP(A7456,web_archive!D:AB,18,FALSE)</f>
        <v>#N/A</v>
      </c>
      <c r="O7456" s="6">
        <v>2</v>
      </c>
      <c r="P7456" s="6">
        <v>2</v>
      </c>
      <c r="Q7456" s="6">
        <v>3</v>
      </c>
      <c r="R7456" s="6">
        <v>60</v>
      </c>
      <c r="S7456" s="6">
        <v>0</v>
      </c>
      <c r="T7456" s="6">
        <v>2</v>
      </c>
      <c r="U7456" s="6" t="s">
        <v>12299</v>
      </c>
      <c r="V7456" s="6" t="s">
        <v>12299</v>
      </c>
      <c r="W7456" s="6" t="s">
        <v>12299</v>
      </c>
      <c r="X7456" s="6"/>
      <c r="Y7456" s="6"/>
      <c r="Z7456" s="6"/>
      <c r="AA7456" s="6"/>
      <c r="AB7456" s="6"/>
      <c r="AC7456" s="6"/>
      <c r="AD7456" s="6"/>
      <c r="AE7456" s="6"/>
    </row>
    <row r="7457" spans="1:34" x14ac:dyDescent="0.3">
      <c r="A7457" s="6">
        <v>13438</v>
      </c>
      <c r="B7457" s="6" t="s">
        <v>25800</v>
      </c>
      <c r="C7457" s="6" t="s">
        <v>25801</v>
      </c>
      <c r="D7457" s="6">
        <v>5</v>
      </c>
      <c r="E7457" s="6">
        <v>60000</v>
      </c>
      <c r="F7457" s="6"/>
      <c r="G7457" s="6">
        <v>2000</v>
      </c>
      <c r="H7457" s="6" t="s">
        <v>25802</v>
      </c>
      <c r="I7457" s="6"/>
      <c r="J7457" s="6">
        <v>1</v>
      </c>
      <c r="K7457" s="6">
        <v>2</v>
      </c>
      <c r="L7457" s="6" t="s">
        <v>12528</v>
      </c>
      <c r="M7457" s="6">
        <v>63</v>
      </c>
      <c r="N7457" s="6" t="e">
        <f>VLOOKUP(A7457,web_archive!D:AB,18,FALSE)</f>
        <v>#N/A</v>
      </c>
      <c r="O7457" s="6">
        <v>2</v>
      </c>
      <c r="P7457" s="6">
        <v>2</v>
      </c>
      <c r="Q7457" s="6">
        <v>4</v>
      </c>
      <c r="R7457" s="6">
        <v>105</v>
      </c>
      <c r="S7457" s="6">
        <v>1</v>
      </c>
      <c r="T7457" s="6">
        <v>2</v>
      </c>
      <c r="U7457" s="6" t="s">
        <v>12299</v>
      </c>
      <c r="V7457" s="6" t="s">
        <v>12299</v>
      </c>
      <c r="W7457" s="6" t="s">
        <v>12299</v>
      </c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</row>
    <row r="7458" spans="1:34" x14ac:dyDescent="0.3">
      <c r="A7458" s="6">
        <v>13439</v>
      </c>
      <c r="B7458" s="6" t="s">
        <v>25803</v>
      </c>
      <c r="C7458" s="6" t="s">
        <v>25804</v>
      </c>
      <c r="D7458" s="6">
        <v>5</v>
      </c>
      <c r="E7458" s="6">
        <v>0</v>
      </c>
      <c r="F7458" s="6"/>
      <c r="G7458" s="6">
        <v>0</v>
      </c>
      <c r="H7458" s="6" t="s">
        <v>25284</v>
      </c>
      <c r="I7458" s="6"/>
      <c r="J7458" s="6">
        <v>1</v>
      </c>
      <c r="K7458" s="6">
        <v>0</v>
      </c>
      <c r="L7458" s="6" t="s">
        <v>12528</v>
      </c>
      <c r="M7458" s="6">
        <v>63</v>
      </c>
      <c r="N7458" s="6" t="e">
        <f>VLOOKUP(A7458,web_archive!D:AB,18,FALSE)</f>
        <v>#N/A</v>
      </c>
      <c r="O7458" s="6">
        <v>2</v>
      </c>
      <c r="P7458" s="6">
        <v>2</v>
      </c>
      <c r="Q7458" s="6">
        <v>3</v>
      </c>
      <c r="R7458" s="6">
        <v>40</v>
      </c>
      <c r="S7458" s="6">
        <v>1</v>
      </c>
      <c r="T7458" s="6">
        <v>2</v>
      </c>
      <c r="U7458" s="6" t="s">
        <v>12570</v>
      </c>
      <c r="V7458" s="6" t="s">
        <v>12551</v>
      </c>
      <c r="W7458" s="6" t="s">
        <v>12973</v>
      </c>
      <c r="X7458" s="6" t="s">
        <v>12837</v>
      </c>
      <c r="Y7458" s="6" t="s">
        <v>12838</v>
      </c>
      <c r="Z7458" s="6" t="s">
        <v>12299</v>
      </c>
      <c r="AA7458" s="6" t="s">
        <v>12299</v>
      </c>
      <c r="AB7458" s="6"/>
      <c r="AC7458" s="6"/>
      <c r="AD7458" s="6"/>
      <c r="AE7458" s="6"/>
      <c r="AF7458" s="6"/>
      <c r="AG7458" s="6"/>
      <c r="AH7458" s="6"/>
    </row>
    <row r="7459" spans="1:34" x14ac:dyDescent="0.3">
      <c r="A7459" s="6">
        <v>13440</v>
      </c>
      <c r="B7459" s="6" t="s">
        <v>25805</v>
      </c>
      <c r="C7459" s="6" t="s">
        <v>25806</v>
      </c>
      <c r="D7459" s="6">
        <v>5</v>
      </c>
      <c r="E7459" s="6">
        <v>20</v>
      </c>
      <c r="F7459" s="6"/>
      <c r="G7459" s="6">
        <v>500</v>
      </c>
      <c r="H7459" s="6">
        <v>60</v>
      </c>
      <c r="I7459" s="6"/>
      <c r="J7459" s="6">
        <v>1</v>
      </c>
      <c r="K7459" s="6">
        <v>0</v>
      </c>
      <c r="L7459" s="6" t="s">
        <v>25807</v>
      </c>
      <c r="M7459" s="6">
        <v>5</v>
      </c>
      <c r="N7459" s="6" t="e">
        <f>VLOOKUP(A7459,web_archive!D:AB,18,FALSE)</f>
        <v>#N/A</v>
      </c>
      <c r="O7459" s="6">
        <v>2</v>
      </c>
      <c r="P7459" s="6">
        <v>2</v>
      </c>
      <c r="Q7459" s="6">
        <v>1</v>
      </c>
      <c r="R7459" s="6">
        <v>1</v>
      </c>
      <c r="S7459" s="6">
        <v>1</v>
      </c>
      <c r="T7459" s="6">
        <v>2</v>
      </c>
      <c r="U7459" s="6" t="s">
        <v>12554</v>
      </c>
      <c r="V7459" s="6" t="s">
        <v>12585</v>
      </c>
      <c r="W7459" s="6" t="s">
        <v>12299</v>
      </c>
      <c r="X7459" s="6" t="s">
        <v>12299</v>
      </c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</row>
    <row r="7460" spans="1:34" x14ac:dyDescent="0.3">
      <c r="A7460" s="6">
        <v>13441</v>
      </c>
      <c r="B7460" s="6" t="s">
        <v>25808</v>
      </c>
      <c r="C7460" s="6" t="s">
        <v>25809</v>
      </c>
      <c r="D7460" s="6">
        <v>5</v>
      </c>
      <c r="E7460" s="6">
        <v>10</v>
      </c>
      <c r="F7460" s="6"/>
      <c r="G7460" s="6">
        <v>700</v>
      </c>
      <c r="H7460" s="6" t="s">
        <v>13240</v>
      </c>
      <c r="I7460" s="6"/>
      <c r="J7460" s="6">
        <v>1</v>
      </c>
      <c r="K7460" s="6">
        <v>1</v>
      </c>
      <c r="L7460" s="6" t="s">
        <v>12250</v>
      </c>
      <c r="M7460" s="6">
        <v>63</v>
      </c>
      <c r="N7460" s="6" t="e">
        <f>VLOOKUP(A7460,web_archive!D:AB,18,FALSE)</f>
        <v>#N/A</v>
      </c>
      <c r="O7460" s="6">
        <v>2</v>
      </c>
      <c r="P7460" s="6">
        <v>2</v>
      </c>
      <c r="Q7460" s="6">
        <v>4</v>
      </c>
      <c r="R7460" s="6">
        <v>120</v>
      </c>
      <c r="S7460" s="6">
        <v>1</v>
      </c>
      <c r="T7460" s="6">
        <v>2</v>
      </c>
      <c r="U7460" s="6" t="s">
        <v>12542</v>
      </c>
      <c r="V7460" s="6" t="s">
        <v>13241</v>
      </c>
      <c r="W7460" s="6" t="s">
        <v>13242</v>
      </c>
      <c r="X7460" s="6" t="s">
        <v>13243</v>
      </c>
      <c r="Y7460" s="6">
        <v>50</v>
      </c>
      <c r="Z7460" s="6" t="s">
        <v>13244</v>
      </c>
      <c r="AA7460" s="6">
        <v>10</v>
      </c>
      <c r="AB7460" s="6" t="s">
        <v>13245</v>
      </c>
      <c r="AC7460" s="6">
        <v>100</v>
      </c>
      <c r="AD7460" s="6" t="s">
        <v>12581</v>
      </c>
      <c r="AE7460" s="6" t="s">
        <v>12299</v>
      </c>
      <c r="AF7460" s="6" t="s">
        <v>13246</v>
      </c>
      <c r="AG7460" s="6" t="s">
        <v>12298</v>
      </c>
      <c r="AH7460" s="6"/>
    </row>
    <row r="7461" spans="1:34" x14ac:dyDescent="0.3">
      <c r="A7461" s="6">
        <v>13442</v>
      </c>
      <c r="B7461" s="6" t="s">
        <v>25810</v>
      </c>
      <c r="C7461" s="6" t="s">
        <v>25811</v>
      </c>
      <c r="D7461" s="6">
        <v>5</v>
      </c>
      <c r="E7461" s="6">
        <v>10</v>
      </c>
      <c r="F7461" s="6"/>
      <c r="G7461" s="6">
        <v>500</v>
      </c>
      <c r="H7461" s="6" t="s">
        <v>25812</v>
      </c>
      <c r="I7461" s="6"/>
      <c r="J7461" s="6"/>
      <c r="K7461" s="6">
        <v>3</v>
      </c>
      <c r="L7461" s="6" t="s">
        <v>12538</v>
      </c>
      <c r="M7461" s="6">
        <v>63</v>
      </c>
      <c r="N7461" s="6" t="e">
        <f>VLOOKUP(A7461,web_archive!D:AB,18,FALSE)</f>
        <v>#N/A</v>
      </c>
      <c r="O7461" s="6">
        <v>2</v>
      </c>
      <c r="P7461" s="6">
        <v>2</v>
      </c>
      <c r="Q7461" s="6">
        <v>3</v>
      </c>
      <c r="R7461" s="6">
        <v>80</v>
      </c>
      <c r="S7461" s="6">
        <v>1</v>
      </c>
      <c r="T7461" s="6">
        <v>2</v>
      </c>
      <c r="U7461" s="6" t="s">
        <v>13621</v>
      </c>
      <c r="V7461" s="6" t="s">
        <v>25813</v>
      </c>
      <c r="W7461" s="6" t="s">
        <v>12489</v>
      </c>
      <c r="X7461" s="6" t="s">
        <v>12299</v>
      </c>
      <c r="Y7461" s="6" t="s">
        <v>12299</v>
      </c>
      <c r="Z7461" s="6"/>
      <c r="AA7461" s="6"/>
      <c r="AB7461" s="6"/>
      <c r="AC7461" s="6"/>
      <c r="AD7461" s="6"/>
      <c r="AE7461" s="6"/>
      <c r="AF7461" s="6"/>
      <c r="AG7461" s="6"/>
      <c r="AH7461" s="6"/>
    </row>
    <row r="7462" spans="1:34" x14ac:dyDescent="0.3">
      <c r="A7462" s="6">
        <v>13444</v>
      </c>
      <c r="B7462" s="6" t="s">
        <v>25814</v>
      </c>
      <c r="C7462" s="6" t="s">
        <v>25814</v>
      </c>
      <c r="D7462" s="6">
        <v>5</v>
      </c>
      <c r="E7462" s="6">
        <v>20</v>
      </c>
      <c r="F7462" s="6"/>
      <c r="G7462" s="6">
        <v>700</v>
      </c>
      <c r="H7462" s="6">
        <v>190</v>
      </c>
      <c r="I7462" s="6"/>
      <c r="J7462" s="6">
        <v>0</v>
      </c>
      <c r="K7462" s="6">
        <v>1</v>
      </c>
      <c r="L7462" s="6" t="s">
        <v>12538</v>
      </c>
      <c r="M7462" s="6">
        <v>63</v>
      </c>
      <c r="N7462" s="6" t="e">
        <f>VLOOKUP(A7462,web_archive!D:AB,18,FALSE)</f>
        <v>#N/A</v>
      </c>
      <c r="O7462" s="6">
        <v>2</v>
      </c>
      <c r="P7462" s="6">
        <v>2</v>
      </c>
      <c r="Q7462" s="6">
        <v>3</v>
      </c>
      <c r="R7462" s="6">
        <v>0</v>
      </c>
      <c r="S7462" s="6">
        <v>1</v>
      </c>
      <c r="T7462" s="6">
        <v>2</v>
      </c>
      <c r="U7462" s="6" t="s">
        <v>13056</v>
      </c>
      <c r="V7462" s="6" t="s">
        <v>12663</v>
      </c>
      <c r="W7462" s="6" t="s">
        <v>12299</v>
      </c>
      <c r="X7462" s="6" t="s">
        <v>12299</v>
      </c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</row>
    <row r="7463" spans="1:34" x14ac:dyDescent="0.3">
      <c r="A7463" s="6">
        <v>13445</v>
      </c>
      <c r="B7463" s="6" t="s">
        <v>25815</v>
      </c>
      <c r="C7463" s="6" t="s">
        <v>25816</v>
      </c>
      <c r="D7463" s="6">
        <v>5</v>
      </c>
      <c r="E7463" s="6">
        <v>20</v>
      </c>
      <c r="F7463" s="6"/>
      <c r="G7463" s="6">
        <v>0</v>
      </c>
      <c r="H7463" s="6">
        <v>115</v>
      </c>
      <c r="I7463" s="6"/>
      <c r="J7463" s="6">
        <v>1</v>
      </c>
      <c r="K7463" s="6">
        <v>0</v>
      </c>
      <c r="L7463" s="6" t="s">
        <v>12528</v>
      </c>
      <c r="M7463" s="6">
        <v>63</v>
      </c>
      <c r="N7463" s="6" t="e">
        <f>VLOOKUP(A7463,web_archive!D:AB,18,FALSE)</f>
        <v>#N/A</v>
      </c>
      <c r="O7463" s="6">
        <v>2</v>
      </c>
      <c r="P7463" s="6">
        <v>2</v>
      </c>
      <c r="Q7463" s="6">
        <v>3</v>
      </c>
      <c r="R7463" s="6">
        <v>80</v>
      </c>
      <c r="S7463" s="6">
        <v>1</v>
      </c>
      <c r="T7463" s="6">
        <v>2</v>
      </c>
      <c r="U7463" s="6" t="s">
        <v>12691</v>
      </c>
      <c r="V7463" s="6" t="s">
        <v>12743</v>
      </c>
      <c r="W7463" s="6" t="s">
        <v>12904</v>
      </c>
      <c r="X7463" s="6" t="s">
        <v>12549</v>
      </c>
      <c r="Y7463" s="6" t="s">
        <v>13598</v>
      </c>
      <c r="Z7463" s="6" t="s">
        <v>12551</v>
      </c>
      <c r="AA7463" s="6" t="s">
        <v>25339</v>
      </c>
      <c r="AB7463" s="6" t="s">
        <v>12549</v>
      </c>
      <c r="AC7463" s="6" t="s">
        <v>13251</v>
      </c>
      <c r="AD7463" s="6" t="s">
        <v>12551</v>
      </c>
      <c r="AE7463" s="6" t="s">
        <v>12825</v>
      </c>
      <c r="AF7463" s="6" t="s">
        <v>12368</v>
      </c>
      <c r="AG7463" s="6" t="s">
        <v>12299</v>
      </c>
      <c r="AH7463" s="6" t="s">
        <v>12299</v>
      </c>
    </row>
    <row r="7464" spans="1:34" x14ac:dyDescent="0.3">
      <c r="A7464" s="6">
        <v>13449</v>
      </c>
      <c r="B7464" s="6" t="s">
        <v>25817</v>
      </c>
      <c r="C7464" s="6" t="s">
        <v>25818</v>
      </c>
      <c r="D7464" s="6">
        <v>5</v>
      </c>
      <c r="E7464" s="6">
        <v>20</v>
      </c>
      <c r="F7464" s="6"/>
      <c r="G7464" s="6">
        <v>1200</v>
      </c>
      <c r="H7464" s="6">
        <v>130</v>
      </c>
      <c r="I7464" s="6"/>
      <c r="J7464" s="6"/>
      <c r="K7464" s="6">
        <v>2</v>
      </c>
      <c r="L7464" s="6" t="s">
        <v>12538</v>
      </c>
      <c r="M7464" s="6">
        <v>63</v>
      </c>
      <c r="N7464" s="6" t="e">
        <f>VLOOKUP(A7464,web_archive!D:AB,18,FALSE)</f>
        <v>#N/A</v>
      </c>
      <c r="O7464" s="6">
        <v>2</v>
      </c>
      <c r="P7464" s="6">
        <v>2</v>
      </c>
      <c r="Q7464" s="6">
        <v>4</v>
      </c>
      <c r="R7464" s="6">
        <v>80</v>
      </c>
      <c r="S7464" s="6">
        <v>1</v>
      </c>
      <c r="T7464" s="6">
        <v>2</v>
      </c>
      <c r="U7464" s="6" t="s">
        <v>12554</v>
      </c>
      <c r="V7464" s="6" t="s">
        <v>12659</v>
      </c>
      <c r="W7464" s="6" t="s">
        <v>12299</v>
      </c>
      <c r="X7464" s="6" t="s">
        <v>12299</v>
      </c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</row>
    <row r="7465" spans="1:34" x14ac:dyDescent="0.3">
      <c r="A7465" s="6">
        <v>13450</v>
      </c>
      <c r="B7465" s="6" t="s">
        <v>25819</v>
      </c>
      <c r="C7465" s="6" t="s">
        <v>8643</v>
      </c>
      <c r="D7465" s="6">
        <v>5</v>
      </c>
      <c r="E7465" s="6">
        <v>10</v>
      </c>
      <c r="F7465" s="6"/>
      <c r="G7465" s="6">
        <v>1000</v>
      </c>
      <c r="H7465" s="6">
        <v>115</v>
      </c>
      <c r="I7465" s="6"/>
      <c r="J7465" s="6"/>
      <c r="K7465" s="6">
        <v>2</v>
      </c>
      <c r="L7465" s="6" t="s">
        <v>12538</v>
      </c>
      <c r="M7465" s="6">
        <v>63</v>
      </c>
      <c r="N7465" s="6" t="e">
        <f>VLOOKUP(A7465,web_archive!D:AB,18,FALSE)</f>
        <v>#N/A</v>
      </c>
      <c r="O7465" s="6">
        <v>2</v>
      </c>
      <c r="P7465" s="6">
        <v>2</v>
      </c>
      <c r="Q7465" s="6">
        <v>3</v>
      </c>
      <c r="R7465" s="6">
        <v>27</v>
      </c>
      <c r="S7465" s="6">
        <v>1</v>
      </c>
      <c r="T7465" s="6">
        <v>0</v>
      </c>
      <c r="U7465" s="6" t="s">
        <v>12299</v>
      </c>
      <c r="V7465" s="6" t="s">
        <v>12299</v>
      </c>
      <c r="W7465" s="6" t="s">
        <v>12299</v>
      </c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</row>
    <row r="7466" spans="1:34" x14ac:dyDescent="0.3">
      <c r="A7466" s="6">
        <v>13451</v>
      </c>
      <c r="B7466" s="6" t="s">
        <v>25820</v>
      </c>
      <c r="C7466" s="6" t="s">
        <v>25821</v>
      </c>
      <c r="D7466" s="6">
        <v>5</v>
      </c>
      <c r="E7466" s="6">
        <v>10</v>
      </c>
      <c r="F7466" s="6"/>
      <c r="G7466" s="6">
        <v>1200</v>
      </c>
      <c r="H7466" s="6">
        <v>190</v>
      </c>
      <c r="I7466" s="6"/>
      <c r="J7466" s="6">
        <v>1</v>
      </c>
      <c r="K7466" s="6">
        <v>1</v>
      </c>
      <c r="L7466" s="6" t="s">
        <v>12284</v>
      </c>
      <c r="M7466" s="6">
        <v>56</v>
      </c>
      <c r="N7466" s="6" t="e">
        <f>VLOOKUP(A7466,web_archive!D:AB,18,FALSE)</f>
        <v>#N/A</v>
      </c>
      <c r="O7466" s="6">
        <v>2</v>
      </c>
      <c r="P7466" s="6">
        <v>2</v>
      </c>
      <c r="Q7466" s="6">
        <v>3</v>
      </c>
      <c r="R7466" s="6">
        <v>100</v>
      </c>
      <c r="S7466" s="6">
        <v>1</v>
      </c>
      <c r="T7466" s="6">
        <v>2</v>
      </c>
      <c r="U7466" s="6" t="s">
        <v>12691</v>
      </c>
      <c r="V7466" s="6" t="s">
        <v>12711</v>
      </c>
      <c r="W7466" s="6" t="s">
        <v>12491</v>
      </c>
      <c r="X7466" s="6" t="s">
        <v>12299</v>
      </c>
      <c r="Y7466" s="6" t="s">
        <v>12299</v>
      </c>
      <c r="Z7466" s="6"/>
      <c r="AA7466" s="6"/>
      <c r="AB7466" s="6"/>
      <c r="AC7466" s="6"/>
      <c r="AD7466" s="6"/>
      <c r="AE7466" s="6"/>
      <c r="AF7466" s="6"/>
      <c r="AG7466" s="6"/>
      <c r="AH7466" s="6"/>
    </row>
    <row r="7467" spans="1:34" x14ac:dyDescent="0.3">
      <c r="A7467" s="6">
        <v>13452</v>
      </c>
      <c r="B7467" s="6" t="s">
        <v>25822</v>
      </c>
      <c r="C7467" s="6" t="s">
        <v>25823</v>
      </c>
      <c r="D7467" s="6">
        <v>5</v>
      </c>
      <c r="E7467" s="6">
        <v>0</v>
      </c>
      <c r="F7467" s="6"/>
      <c r="G7467" s="6">
        <v>1200</v>
      </c>
      <c r="H7467" s="6">
        <v>190</v>
      </c>
      <c r="I7467" s="6"/>
      <c r="J7467" s="6">
        <v>1</v>
      </c>
      <c r="K7467" s="6">
        <v>2</v>
      </c>
      <c r="L7467" s="6" t="s">
        <v>12284</v>
      </c>
      <c r="M7467" s="6">
        <v>56</v>
      </c>
      <c r="N7467" s="6" t="e">
        <f>VLOOKUP(A7467,web_archive!D:AB,18,FALSE)</f>
        <v>#N/A</v>
      </c>
      <c r="O7467" s="6">
        <v>2</v>
      </c>
      <c r="P7467" s="6">
        <v>2</v>
      </c>
      <c r="Q7467" s="6">
        <v>3</v>
      </c>
      <c r="R7467" s="6">
        <v>120</v>
      </c>
      <c r="S7467" s="6">
        <v>1</v>
      </c>
      <c r="T7467" s="6">
        <v>2</v>
      </c>
      <c r="U7467" s="6" t="s">
        <v>12691</v>
      </c>
      <c r="V7467" s="6" t="s">
        <v>13259</v>
      </c>
      <c r="W7467" s="6" t="s">
        <v>12663</v>
      </c>
      <c r="X7467" s="6" t="s">
        <v>12299</v>
      </c>
      <c r="Y7467" s="6" t="s">
        <v>12299</v>
      </c>
      <c r="Z7467" s="6"/>
      <c r="AA7467" s="6"/>
      <c r="AB7467" s="6"/>
      <c r="AC7467" s="6"/>
      <c r="AD7467" s="6"/>
      <c r="AE7467" s="6"/>
      <c r="AF7467" s="6"/>
      <c r="AG7467" s="6"/>
      <c r="AH7467" s="6"/>
    </row>
    <row r="7468" spans="1:34" x14ac:dyDescent="0.3">
      <c r="A7468" s="6">
        <v>13454</v>
      </c>
      <c r="B7468" s="6" t="s">
        <v>25824</v>
      </c>
      <c r="C7468" s="6" t="s">
        <v>25825</v>
      </c>
      <c r="D7468" s="6">
        <v>5</v>
      </c>
      <c r="E7468" s="6">
        <v>20</v>
      </c>
      <c r="F7468" s="6"/>
      <c r="G7468" s="6">
        <v>850</v>
      </c>
      <c r="H7468" s="6">
        <v>85</v>
      </c>
      <c r="I7468" s="6"/>
      <c r="J7468" s="6">
        <v>1</v>
      </c>
      <c r="K7468" s="6">
        <v>2</v>
      </c>
      <c r="L7468" s="6" t="s">
        <v>12528</v>
      </c>
      <c r="M7468" s="6">
        <v>63</v>
      </c>
      <c r="N7468" s="6" t="e">
        <f>VLOOKUP(A7468,web_archive!D:AB,18,FALSE)</f>
        <v>#N/A</v>
      </c>
      <c r="O7468" s="6">
        <v>2</v>
      </c>
      <c r="P7468" s="6">
        <v>2</v>
      </c>
      <c r="Q7468" s="6">
        <v>3</v>
      </c>
      <c r="R7468" s="6">
        <v>70</v>
      </c>
      <c r="S7468" s="6">
        <v>1</v>
      </c>
      <c r="T7468" s="6">
        <v>2</v>
      </c>
      <c r="U7468" s="6" t="s">
        <v>12948</v>
      </c>
      <c r="V7468" s="6" t="s">
        <v>13262</v>
      </c>
      <c r="W7468" s="6" t="s">
        <v>13263</v>
      </c>
      <c r="X7468" s="6" t="s">
        <v>12299</v>
      </c>
      <c r="Y7468" s="6" t="s">
        <v>12299</v>
      </c>
      <c r="Z7468" s="6"/>
      <c r="AA7468" s="6"/>
      <c r="AB7468" s="6"/>
      <c r="AC7468" s="6"/>
      <c r="AD7468" s="6"/>
      <c r="AE7468" s="6"/>
      <c r="AF7468" s="6"/>
      <c r="AG7468" s="6"/>
      <c r="AH7468" s="6"/>
    </row>
    <row r="7469" spans="1:34" x14ac:dyDescent="0.3">
      <c r="A7469" s="6">
        <v>13455</v>
      </c>
      <c r="B7469" s="6" t="s">
        <v>25826</v>
      </c>
      <c r="C7469" s="6" t="s">
        <v>25827</v>
      </c>
      <c r="D7469" s="6">
        <v>5</v>
      </c>
      <c r="E7469" s="6">
        <v>20</v>
      </c>
      <c r="F7469" s="6"/>
      <c r="G7469" s="6">
        <v>1350</v>
      </c>
      <c r="H7469" s="6">
        <v>135</v>
      </c>
      <c r="I7469" s="6"/>
      <c r="J7469" s="6">
        <v>1</v>
      </c>
      <c r="K7469" s="6">
        <v>1</v>
      </c>
      <c r="L7469" s="6" t="s">
        <v>12528</v>
      </c>
      <c r="M7469" s="6">
        <v>63</v>
      </c>
      <c r="N7469" s="6" t="e">
        <f>VLOOKUP(A7469,web_archive!D:AB,18,FALSE)</f>
        <v>#N/A</v>
      </c>
      <c r="O7469" s="6">
        <v>2</v>
      </c>
      <c r="P7469" s="6">
        <v>2</v>
      </c>
      <c r="Q7469" s="6">
        <v>4</v>
      </c>
      <c r="R7469" s="6">
        <v>160</v>
      </c>
      <c r="S7469" s="6">
        <v>1</v>
      </c>
      <c r="T7469" s="6">
        <v>2</v>
      </c>
      <c r="U7469" s="6" t="s">
        <v>13163</v>
      </c>
      <c r="V7469" s="6" t="s">
        <v>13164</v>
      </c>
      <c r="W7469" s="6" t="s">
        <v>12360</v>
      </c>
      <c r="X7469" s="6" t="s">
        <v>13165</v>
      </c>
      <c r="Y7469" s="6" t="s">
        <v>12299</v>
      </c>
      <c r="Z7469" s="6" t="s">
        <v>12299</v>
      </c>
      <c r="AA7469" s="6"/>
      <c r="AB7469" s="6"/>
      <c r="AC7469" s="6"/>
      <c r="AD7469" s="6"/>
      <c r="AE7469" s="6"/>
      <c r="AF7469" s="6"/>
      <c r="AG7469" s="6"/>
      <c r="AH7469" s="6"/>
    </row>
    <row r="7470" spans="1:34" x14ac:dyDescent="0.3">
      <c r="A7470" s="6">
        <v>13456</v>
      </c>
      <c r="B7470" s="6" t="s">
        <v>25828</v>
      </c>
      <c r="C7470" s="6" t="s">
        <v>25829</v>
      </c>
      <c r="D7470" s="6">
        <v>5</v>
      </c>
      <c r="E7470" s="6">
        <v>20</v>
      </c>
      <c r="F7470" s="6"/>
      <c r="G7470" s="6">
        <v>420</v>
      </c>
      <c r="H7470" s="6">
        <v>80</v>
      </c>
      <c r="I7470" s="6"/>
      <c r="J7470" s="6">
        <v>1</v>
      </c>
      <c r="K7470" s="6">
        <v>1</v>
      </c>
      <c r="L7470" s="6" t="s">
        <v>12528</v>
      </c>
      <c r="M7470" s="6">
        <v>56</v>
      </c>
      <c r="N7470" s="6" t="e">
        <f>VLOOKUP(A7470,web_archive!D:AB,18,FALSE)</f>
        <v>#N/A</v>
      </c>
      <c r="O7470" s="6">
        <v>2</v>
      </c>
      <c r="P7470" s="6">
        <v>2</v>
      </c>
      <c r="Q7470" s="6">
        <v>3</v>
      </c>
      <c r="R7470" s="6">
        <v>1</v>
      </c>
      <c r="S7470" s="6">
        <v>1</v>
      </c>
      <c r="T7470" s="6">
        <v>2</v>
      </c>
      <c r="U7470" s="6" t="s">
        <v>13138</v>
      </c>
      <c r="V7470" s="6" t="s">
        <v>14304</v>
      </c>
      <c r="W7470" s="6" t="s">
        <v>14305</v>
      </c>
      <c r="X7470" s="6" t="s">
        <v>12299</v>
      </c>
      <c r="Y7470" s="6" t="s">
        <v>12299</v>
      </c>
      <c r="Z7470" s="6"/>
      <c r="AA7470" s="6"/>
      <c r="AB7470" s="6"/>
      <c r="AC7470" s="6"/>
      <c r="AD7470" s="6"/>
      <c r="AE7470" s="6"/>
      <c r="AF7470" s="6"/>
      <c r="AG7470" s="6"/>
      <c r="AH7470" s="6"/>
    </row>
    <row r="7471" spans="1:34" x14ac:dyDescent="0.3">
      <c r="A7471" s="6">
        <v>13457</v>
      </c>
      <c r="B7471" s="6" t="s">
        <v>25830</v>
      </c>
      <c r="C7471" s="6" t="s">
        <v>25831</v>
      </c>
      <c r="D7471" s="6">
        <v>5</v>
      </c>
      <c r="E7471" s="6">
        <v>20</v>
      </c>
      <c r="F7471" s="6"/>
      <c r="G7471" s="6">
        <v>270</v>
      </c>
      <c r="H7471" s="6">
        <v>52</v>
      </c>
      <c r="I7471" s="6"/>
      <c r="J7471" s="6">
        <v>1</v>
      </c>
      <c r="K7471" s="6">
        <v>1</v>
      </c>
      <c r="L7471" s="6" t="s">
        <v>25315</v>
      </c>
      <c r="M7471" s="6">
        <v>63</v>
      </c>
      <c r="N7471" s="6" t="e">
        <f>VLOOKUP(A7471,web_archive!D:AB,18,FALSE)</f>
        <v>#N/A</v>
      </c>
      <c r="O7471" s="6">
        <v>2</v>
      </c>
      <c r="P7471" s="6">
        <v>2</v>
      </c>
      <c r="Q7471" s="6">
        <v>3</v>
      </c>
      <c r="R7471" s="6">
        <v>1</v>
      </c>
      <c r="S7471" s="6">
        <v>1</v>
      </c>
      <c r="T7471" s="6">
        <v>1</v>
      </c>
      <c r="U7471" s="6" t="s">
        <v>13138</v>
      </c>
      <c r="V7471" s="6" t="s">
        <v>14304</v>
      </c>
      <c r="W7471" s="6" t="s">
        <v>14305</v>
      </c>
      <c r="X7471" s="6" t="s">
        <v>12299</v>
      </c>
      <c r="Y7471" s="6" t="s">
        <v>12299</v>
      </c>
      <c r="Z7471" s="6"/>
      <c r="AA7471" s="6"/>
      <c r="AB7471" s="6"/>
      <c r="AC7471" s="6"/>
      <c r="AD7471" s="6"/>
      <c r="AE7471" s="6"/>
      <c r="AF7471" s="6"/>
      <c r="AG7471" s="6"/>
      <c r="AH7471" s="6"/>
    </row>
    <row r="7472" spans="1:34" x14ac:dyDescent="0.3">
      <c r="A7472" s="6" t="s">
        <v>12401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 t="e">
        <f>VLOOKUP(A7472,web_archive!D:AB,18,FALSE)</f>
        <v>#N/A</v>
      </c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</row>
    <row r="7473" spans="1:24" x14ac:dyDescent="0.3">
      <c r="A7473" s="6" t="s">
        <v>25832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 t="e">
        <f>VLOOKUP(A7473,web_archive!D:AB,18,FALSE)</f>
        <v>#N/A</v>
      </c>
      <c r="O7473" s="6"/>
      <c r="P7473" s="6"/>
      <c r="Q7473" s="6"/>
      <c r="R7473" s="6"/>
      <c r="S7473" s="6"/>
      <c r="T7473" s="6"/>
      <c r="U7473" s="6"/>
      <c r="V7473" s="6"/>
      <c r="W7473" s="6"/>
      <c r="X7473" s="6"/>
    </row>
    <row r="7474" spans="1:24" x14ac:dyDescent="0.3">
      <c r="A7474" s="6" t="s">
        <v>12401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 t="e">
        <f>VLOOKUP(A7474,web_archive!D:AB,18,FALSE)</f>
        <v>#N/A</v>
      </c>
      <c r="O7474" s="6"/>
      <c r="P7474" s="6"/>
      <c r="Q7474" s="6"/>
      <c r="R7474" s="6"/>
      <c r="S7474" s="6"/>
      <c r="T7474" s="6"/>
      <c r="U7474" s="6"/>
      <c r="V7474" s="6"/>
      <c r="W7474" s="6"/>
      <c r="X7474" s="6"/>
    </row>
    <row r="7475" spans="1:24" x14ac:dyDescent="0.3">
      <c r="A7475" s="6">
        <v>13500</v>
      </c>
      <c r="B7475" s="6" t="s">
        <v>25833</v>
      </c>
      <c r="C7475" s="6" t="s">
        <v>25834</v>
      </c>
      <c r="D7475" s="6">
        <v>18</v>
      </c>
      <c r="E7475" s="6">
        <v>20</v>
      </c>
      <c r="F7475" s="6"/>
      <c r="G7475" s="6">
        <v>10</v>
      </c>
      <c r="H7475" s="6"/>
      <c r="I7475" s="6"/>
      <c r="J7475" s="6"/>
      <c r="K7475" s="6"/>
      <c r="L7475" s="6" t="s">
        <v>12295</v>
      </c>
      <c r="M7475" s="6">
        <v>63</v>
      </c>
      <c r="N7475" s="6" t="e">
        <f>VLOOKUP(A7475,web_archive!D:AB,18,FALSE)</f>
        <v>#N/A</v>
      </c>
      <c r="O7475" s="6">
        <v>2</v>
      </c>
      <c r="P7475" s="6"/>
      <c r="Q7475" s="6"/>
      <c r="R7475" s="6"/>
      <c r="S7475" s="6"/>
      <c r="T7475" s="6"/>
      <c r="U7475" s="6" t="s">
        <v>25835</v>
      </c>
      <c r="V7475" s="6" t="s">
        <v>12489</v>
      </c>
      <c r="W7475" s="6" t="s">
        <v>12299</v>
      </c>
      <c r="X7475" s="6" t="s">
        <v>12299</v>
      </c>
    </row>
    <row r="7476" spans="1:24" x14ac:dyDescent="0.3">
      <c r="A7476" s="6">
        <v>13501</v>
      </c>
      <c r="B7476" s="6" t="s">
        <v>25836</v>
      </c>
      <c r="C7476" s="6" t="s">
        <v>25837</v>
      </c>
      <c r="D7476" s="6">
        <v>18</v>
      </c>
      <c r="E7476" s="6">
        <v>20</v>
      </c>
      <c r="F7476" s="6"/>
      <c r="G7476" s="6">
        <v>10</v>
      </c>
      <c r="H7476" s="6"/>
      <c r="I7476" s="6"/>
      <c r="J7476" s="6"/>
      <c r="K7476" s="6"/>
      <c r="L7476" s="6" t="s">
        <v>12295</v>
      </c>
      <c r="M7476" s="6">
        <v>63</v>
      </c>
      <c r="N7476" s="6" t="e">
        <f>VLOOKUP(A7476,web_archive!D:AB,18,FALSE)</f>
        <v>#N/A</v>
      </c>
      <c r="O7476" s="6">
        <v>2</v>
      </c>
      <c r="P7476" s="6"/>
      <c r="Q7476" s="6"/>
      <c r="R7476" s="6"/>
      <c r="S7476" s="6"/>
      <c r="T7476" s="6"/>
      <c r="U7476" s="6" t="s">
        <v>12299</v>
      </c>
      <c r="V7476" s="6" t="s">
        <v>12299</v>
      </c>
      <c r="W7476" s="6" t="s">
        <v>12299</v>
      </c>
      <c r="X7476" s="6"/>
    </row>
    <row r="7477" spans="1:24" x14ac:dyDescent="0.3">
      <c r="A7477" s="6">
        <v>13502</v>
      </c>
      <c r="B7477" s="6" t="s">
        <v>25838</v>
      </c>
      <c r="C7477" s="6" t="s">
        <v>25839</v>
      </c>
      <c r="D7477" s="6">
        <v>18</v>
      </c>
      <c r="E7477" s="6">
        <v>20</v>
      </c>
      <c r="F7477" s="6"/>
      <c r="G7477" s="6">
        <v>10</v>
      </c>
      <c r="H7477" s="6"/>
      <c r="I7477" s="6"/>
      <c r="J7477" s="6"/>
      <c r="K7477" s="6"/>
      <c r="L7477" s="6" t="s">
        <v>12295</v>
      </c>
      <c r="M7477" s="6">
        <v>63</v>
      </c>
      <c r="N7477" s="6" t="e">
        <f>VLOOKUP(A7477,web_archive!D:AB,18,FALSE)</f>
        <v>#N/A</v>
      </c>
      <c r="O7477" s="6">
        <v>2</v>
      </c>
      <c r="P7477" s="6"/>
      <c r="Q7477" s="6"/>
      <c r="R7477" s="6"/>
      <c r="S7477" s="6"/>
      <c r="T7477" s="6"/>
      <c r="U7477" s="6" t="s">
        <v>25840</v>
      </c>
      <c r="V7477" s="6" t="s">
        <v>25841</v>
      </c>
      <c r="W7477" s="6" t="s">
        <v>12299</v>
      </c>
      <c r="X7477" s="6" t="s">
        <v>12299</v>
      </c>
    </row>
    <row r="7478" spans="1:24" x14ac:dyDescent="0.3">
      <c r="A7478" s="6">
        <v>13503</v>
      </c>
      <c r="B7478" s="6" t="s">
        <v>25842</v>
      </c>
      <c r="C7478" s="6" t="s">
        <v>25843</v>
      </c>
      <c r="D7478" s="6">
        <v>18</v>
      </c>
      <c r="E7478" s="6">
        <v>20</v>
      </c>
      <c r="F7478" s="6"/>
      <c r="G7478" s="6">
        <v>10</v>
      </c>
      <c r="H7478" s="6"/>
      <c r="I7478" s="6"/>
      <c r="J7478" s="6"/>
      <c r="K7478" s="6"/>
      <c r="L7478" s="6" t="s">
        <v>12295</v>
      </c>
      <c r="M7478" s="6">
        <v>63</v>
      </c>
      <c r="N7478" s="6" t="e">
        <f>VLOOKUP(A7478,web_archive!D:AB,18,FALSE)</f>
        <v>#N/A</v>
      </c>
      <c r="O7478" s="6">
        <v>2</v>
      </c>
      <c r="P7478" s="6"/>
      <c r="Q7478" s="6"/>
      <c r="R7478" s="6"/>
      <c r="S7478" s="6"/>
      <c r="T7478" s="6"/>
      <c r="U7478" s="6" t="s">
        <v>25844</v>
      </c>
      <c r="V7478" s="6" t="s">
        <v>25841</v>
      </c>
      <c r="W7478" s="6" t="s">
        <v>12299</v>
      </c>
      <c r="X7478" s="6" t="s">
        <v>12299</v>
      </c>
    </row>
    <row r="7479" spans="1:24" x14ac:dyDescent="0.3">
      <c r="A7479" s="6">
        <v>13504</v>
      </c>
      <c r="B7479" s="6" t="s">
        <v>25845</v>
      </c>
      <c r="C7479" s="6" t="s">
        <v>25846</v>
      </c>
      <c r="D7479" s="6">
        <v>18</v>
      </c>
      <c r="E7479" s="6">
        <v>20</v>
      </c>
      <c r="F7479" s="6"/>
      <c r="G7479" s="6">
        <v>10</v>
      </c>
      <c r="H7479" s="6"/>
      <c r="I7479" s="6"/>
      <c r="J7479" s="6"/>
      <c r="K7479" s="6"/>
      <c r="L7479" s="6" t="s">
        <v>12295</v>
      </c>
      <c r="M7479" s="6">
        <v>63</v>
      </c>
      <c r="N7479" s="6" t="e">
        <f>VLOOKUP(A7479,web_archive!D:AB,18,FALSE)</f>
        <v>#N/A</v>
      </c>
      <c r="O7479" s="6">
        <v>2</v>
      </c>
      <c r="P7479" s="6"/>
      <c r="Q7479" s="6"/>
      <c r="R7479" s="6"/>
      <c r="S7479" s="6"/>
      <c r="T7479" s="6"/>
      <c r="U7479" s="6" t="s">
        <v>25847</v>
      </c>
      <c r="V7479" s="6" t="s">
        <v>25841</v>
      </c>
      <c r="W7479" s="6" t="s">
        <v>12299</v>
      </c>
      <c r="X7479" s="6" t="s">
        <v>12299</v>
      </c>
    </row>
    <row r="7480" spans="1:24" x14ac:dyDescent="0.3">
      <c r="A7480" s="6">
        <v>13505</v>
      </c>
      <c r="B7480" s="6" t="s">
        <v>25848</v>
      </c>
      <c r="C7480" s="6" t="s">
        <v>25849</v>
      </c>
      <c r="D7480" s="6">
        <v>18</v>
      </c>
      <c r="E7480" s="6">
        <v>20</v>
      </c>
      <c r="F7480" s="6"/>
      <c r="G7480" s="6">
        <v>10</v>
      </c>
      <c r="H7480" s="6"/>
      <c r="I7480" s="6"/>
      <c r="J7480" s="6"/>
      <c r="K7480" s="6"/>
      <c r="L7480" s="6" t="s">
        <v>12295</v>
      </c>
      <c r="M7480" s="6">
        <v>63</v>
      </c>
      <c r="N7480" s="6" t="e">
        <f>VLOOKUP(A7480,web_archive!D:AB,18,FALSE)</f>
        <v>#N/A</v>
      </c>
      <c r="O7480" s="6">
        <v>2</v>
      </c>
      <c r="P7480" s="6"/>
      <c r="Q7480" s="6"/>
      <c r="R7480" s="6"/>
      <c r="S7480" s="6"/>
      <c r="T7480" s="6"/>
      <c r="U7480" s="6" t="s">
        <v>25850</v>
      </c>
      <c r="V7480" s="6" t="s">
        <v>25841</v>
      </c>
      <c r="W7480" s="6" t="s">
        <v>12299</v>
      </c>
      <c r="X7480" s="6" t="s">
        <v>12299</v>
      </c>
    </row>
    <row r="7481" spans="1:24" x14ac:dyDescent="0.3">
      <c r="A7481" s="6">
        <v>13506</v>
      </c>
      <c r="B7481" s="6" t="s">
        <v>25851</v>
      </c>
      <c r="C7481" s="6" t="s">
        <v>25852</v>
      </c>
      <c r="D7481" s="6">
        <v>18</v>
      </c>
      <c r="E7481" s="6">
        <v>20</v>
      </c>
      <c r="F7481" s="6"/>
      <c r="G7481" s="6">
        <v>10</v>
      </c>
      <c r="H7481" s="6"/>
      <c r="I7481" s="6"/>
      <c r="J7481" s="6"/>
      <c r="K7481" s="6"/>
      <c r="L7481" s="6" t="s">
        <v>12295</v>
      </c>
      <c r="M7481" s="6">
        <v>63</v>
      </c>
      <c r="N7481" s="6" t="e">
        <f>VLOOKUP(A7481,web_archive!D:AB,18,FALSE)</f>
        <v>#N/A</v>
      </c>
      <c r="O7481" s="6">
        <v>2</v>
      </c>
      <c r="P7481" s="6"/>
      <c r="Q7481" s="6"/>
      <c r="R7481" s="6"/>
      <c r="S7481" s="6"/>
      <c r="T7481" s="6"/>
      <c r="U7481" s="6" t="s">
        <v>25853</v>
      </c>
      <c r="V7481" s="6" t="s">
        <v>25841</v>
      </c>
      <c r="W7481" s="6" t="s">
        <v>12299</v>
      </c>
      <c r="X7481" s="6" t="s">
        <v>12299</v>
      </c>
    </row>
    <row r="7482" spans="1:24" x14ac:dyDescent="0.3">
      <c r="A7482" s="6">
        <v>13507</v>
      </c>
      <c r="B7482" s="6" t="s">
        <v>25854</v>
      </c>
      <c r="C7482" s="6" t="s">
        <v>25855</v>
      </c>
      <c r="D7482" s="6">
        <v>18</v>
      </c>
      <c r="E7482" s="6">
        <v>20</v>
      </c>
      <c r="F7482" s="6"/>
      <c r="G7482" s="6">
        <v>10</v>
      </c>
      <c r="H7482" s="6"/>
      <c r="I7482" s="6"/>
      <c r="J7482" s="6"/>
      <c r="K7482" s="6"/>
      <c r="L7482" s="6" t="s">
        <v>12295</v>
      </c>
      <c r="M7482" s="6">
        <v>63</v>
      </c>
      <c r="N7482" s="6" t="e">
        <f>VLOOKUP(A7482,web_archive!D:AB,18,FALSE)</f>
        <v>#N/A</v>
      </c>
      <c r="O7482" s="6">
        <v>2</v>
      </c>
      <c r="P7482" s="6"/>
      <c r="Q7482" s="6"/>
      <c r="R7482" s="6"/>
      <c r="S7482" s="6"/>
      <c r="T7482" s="6"/>
      <c r="U7482" s="6" t="s">
        <v>25856</v>
      </c>
      <c r="V7482" s="6" t="s">
        <v>25841</v>
      </c>
      <c r="W7482" s="6" t="s">
        <v>12299</v>
      </c>
      <c r="X7482" s="6" t="s">
        <v>12299</v>
      </c>
    </row>
    <row r="7483" spans="1:24" x14ac:dyDescent="0.3">
      <c r="A7483" s="6">
        <v>13508</v>
      </c>
      <c r="B7483" s="6" t="s">
        <v>25857</v>
      </c>
      <c r="C7483" s="6" t="s">
        <v>25858</v>
      </c>
      <c r="D7483" s="6">
        <v>18</v>
      </c>
      <c r="E7483" s="6">
        <v>20</v>
      </c>
      <c r="F7483" s="6"/>
      <c r="G7483" s="6">
        <v>10</v>
      </c>
      <c r="H7483" s="6"/>
      <c r="I7483" s="6"/>
      <c r="J7483" s="6"/>
      <c r="K7483" s="6"/>
      <c r="L7483" s="6" t="s">
        <v>12295</v>
      </c>
      <c r="M7483" s="6">
        <v>63</v>
      </c>
      <c r="N7483" s="6" t="e">
        <f>VLOOKUP(A7483,web_archive!D:AB,18,FALSE)</f>
        <v>#N/A</v>
      </c>
      <c r="O7483" s="6">
        <v>2</v>
      </c>
      <c r="P7483" s="6"/>
      <c r="Q7483" s="6"/>
      <c r="R7483" s="6"/>
      <c r="S7483" s="6"/>
      <c r="T7483" s="6"/>
      <c r="U7483" s="6" t="s">
        <v>25859</v>
      </c>
      <c r="V7483" s="6" t="s">
        <v>25841</v>
      </c>
      <c r="W7483" s="6" t="s">
        <v>12299</v>
      </c>
      <c r="X7483" s="6" t="s">
        <v>12299</v>
      </c>
    </row>
    <row r="7484" spans="1:24" x14ac:dyDescent="0.3">
      <c r="A7484" s="6">
        <v>13509</v>
      </c>
      <c r="B7484" s="6" t="s">
        <v>25860</v>
      </c>
      <c r="C7484" s="6" t="s">
        <v>25861</v>
      </c>
      <c r="D7484" s="6">
        <v>18</v>
      </c>
      <c r="E7484" s="6">
        <v>20</v>
      </c>
      <c r="F7484" s="6"/>
      <c r="G7484" s="6">
        <v>10</v>
      </c>
      <c r="H7484" s="6"/>
      <c r="I7484" s="6"/>
      <c r="J7484" s="6"/>
      <c r="K7484" s="6"/>
      <c r="L7484" s="6" t="s">
        <v>12295</v>
      </c>
      <c r="M7484" s="6">
        <v>63</v>
      </c>
      <c r="N7484" s="6" t="e">
        <f>VLOOKUP(A7484,web_archive!D:AB,18,FALSE)</f>
        <v>#N/A</v>
      </c>
      <c r="O7484" s="6">
        <v>2</v>
      </c>
      <c r="P7484" s="6"/>
      <c r="Q7484" s="6"/>
      <c r="R7484" s="6"/>
      <c r="S7484" s="6"/>
      <c r="T7484" s="6"/>
      <c r="U7484" s="6" t="s">
        <v>25862</v>
      </c>
      <c r="V7484" s="6" t="s">
        <v>25841</v>
      </c>
      <c r="W7484" s="6" t="s">
        <v>12299</v>
      </c>
      <c r="X7484" s="6" t="s">
        <v>12299</v>
      </c>
    </row>
    <row r="7485" spans="1:24" x14ac:dyDescent="0.3">
      <c r="A7485" s="6">
        <v>13510</v>
      </c>
      <c r="B7485" s="6" t="s">
        <v>25863</v>
      </c>
      <c r="C7485" s="6" t="s">
        <v>25864</v>
      </c>
      <c r="D7485" s="6">
        <v>18</v>
      </c>
      <c r="E7485" s="6">
        <v>20</v>
      </c>
      <c r="F7485" s="6"/>
      <c r="G7485" s="6">
        <v>10</v>
      </c>
      <c r="H7485" s="6"/>
      <c r="I7485" s="6"/>
      <c r="J7485" s="6"/>
      <c r="K7485" s="6"/>
      <c r="L7485" s="6" t="s">
        <v>12295</v>
      </c>
      <c r="M7485" s="6">
        <v>63</v>
      </c>
      <c r="N7485" s="6" t="e">
        <f>VLOOKUP(A7485,web_archive!D:AB,18,FALSE)</f>
        <v>#N/A</v>
      </c>
      <c r="O7485" s="6">
        <v>2</v>
      </c>
      <c r="P7485" s="6"/>
      <c r="Q7485" s="6"/>
      <c r="R7485" s="6"/>
      <c r="S7485" s="6"/>
      <c r="T7485" s="6"/>
      <c r="U7485" s="6" t="s">
        <v>25865</v>
      </c>
      <c r="V7485" s="6" t="s">
        <v>25841</v>
      </c>
      <c r="W7485" s="6" t="s">
        <v>12299</v>
      </c>
      <c r="X7485" s="6" t="s">
        <v>12299</v>
      </c>
    </row>
    <row r="7486" spans="1:24" x14ac:dyDescent="0.3">
      <c r="A7486" s="6">
        <v>13511</v>
      </c>
      <c r="B7486" s="6" t="s">
        <v>25866</v>
      </c>
      <c r="C7486" s="6" t="s">
        <v>25867</v>
      </c>
      <c r="D7486" s="6">
        <v>18</v>
      </c>
      <c r="E7486" s="6">
        <v>20</v>
      </c>
      <c r="F7486" s="6"/>
      <c r="G7486" s="6">
        <v>10</v>
      </c>
      <c r="H7486" s="6"/>
      <c r="I7486" s="6"/>
      <c r="J7486" s="6"/>
      <c r="K7486" s="6"/>
      <c r="L7486" s="6" t="s">
        <v>12295</v>
      </c>
      <c r="M7486" s="6">
        <v>63</v>
      </c>
      <c r="N7486" s="6" t="e">
        <f>VLOOKUP(A7486,web_archive!D:AB,18,FALSE)</f>
        <v>#N/A</v>
      </c>
      <c r="O7486" s="6">
        <v>2</v>
      </c>
      <c r="P7486" s="6"/>
      <c r="Q7486" s="6"/>
      <c r="R7486" s="6"/>
      <c r="S7486" s="6"/>
      <c r="T7486" s="6"/>
      <c r="U7486" s="6" t="s">
        <v>25868</v>
      </c>
      <c r="V7486" s="6" t="s">
        <v>25841</v>
      </c>
      <c r="W7486" s="6" t="s">
        <v>12299</v>
      </c>
      <c r="X7486" s="6" t="s">
        <v>12299</v>
      </c>
    </row>
    <row r="7487" spans="1:24" x14ac:dyDescent="0.3">
      <c r="A7487" s="6">
        <v>13512</v>
      </c>
      <c r="B7487" s="6" t="s">
        <v>25869</v>
      </c>
      <c r="C7487" s="6" t="s">
        <v>25870</v>
      </c>
      <c r="D7487" s="6">
        <v>18</v>
      </c>
      <c r="E7487" s="6">
        <v>20</v>
      </c>
      <c r="F7487" s="6"/>
      <c r="G7487" s="6">
        <v>10</v>
      </c>
      <c r="H7487" s="6"/>
      <c r="I7487" s="6"/>
      <c r="J7487" s="6"/>
      <c r="K7487" s="6"/>
      <c r="L7487" s="6" t="s">
        <v>12295</v>
      </c>
      <c r="M7487" s="6">
        <v>63</v>
      </c>
      <c r="N7487" s="6" t="e">
        <f>VLOOKUP(A7487,web_archive!D:AB,18,FALSE)</f>
        <v>#N/A</v>
      </c>
      <c r="O7487" s="6">
        <v>2</v>
      </c>
      <c r="P7487" s="6"/>
      <c r="Q7487" s="6"/>
      <c r="R7487" s="6"/>
      <c r="S7487" s="6"/>
      <c r="T7487" s="6"/>
      <c r="U7487" s="6" t="s">
        <v>25871</v>
      </c>
      <c r="V7487" s="6" t="s">
        <v>25841</v>
      </c>
      <c r="W7487" s="6" t="s">
        <v>12299</v>
      </c>
      <c r="X7487" s="6" t="s">
        <v>12299</v>
      </c>
    </row>
    <row r="7488" spans="1:24" x14ac:dyDescent="0.3">
      <c r="A7488" s="6">
        <v>13513</v>
      </c>
      <c r="B7488" s="6" t="s">
        <v>25872</v>
      </c>
      <c r="C7488" s="6" t="s">
        <v>25873</v>
      </c>
      <c r="D7488" s="6">
        <v>18</v>
      </c>
      <c r="E7488" s="6">
        <v>20</v>
      </c>
      <c r="F7488" s="6"/>
      <c r="G7488" s="6">
        <v>10</v>
      </c>
      <c r="H7488" s="6"/>
      <c r="I7488" s="6"/>
      <c r="J7488" s="6"/>
      <c r="K7488" s="6"/>
      <c r="L7488" s="6" t="s">
        <v>12295</v>
      </c>
      <c r="M7488" s="6">
        <v>63</v>
      </c>
      <c r="N7488" s="6" t="e">
        <f>VLOOKUP(A7488,web_archive!D:AB,18,FALSE)</f>
        <v>#N/A</v>
      </c>
      <c r="O7488" s="6">
        <v>2</v>
      </c>
      <c r="P7488" s="6"/>
      <c r="Q7488" s="6"/>
      <c r="R7488" s="6"/>
      <c r="S7488" s="6"/>
      <c r="T7488" s="6"/>
      <c r="U7488" s="6" t="s">
        <v>25874</v>
      </c>
      <c r="V7488" s="6" t="s">
        <v>25841</v>
      </c>
      <c r="W7488" s="6" t="s">
        <v>12299</v>
      </c>
      <c r="X7488" s="6" t="s">
        <v>12299</v>
      </c>
    </row>
    <row r="7489" spans="1:24" x14ac:dyDescent="0.3">
      <c r="A7489" s="6">
        <v>13514</v>
      </c>
      <c r="B7489" s="6" t="s">
        <v>25875</v>
      </c>
      <c r="C7489" s="6" t="s">
        <v>25876</v>
      </c>
      <c r="D7489" s="6">
        <v>18</v>
      </c>
      <c r="E7489" s="6">
        <v>20</v>
      </c>
      <c r="F7489" s="6"/>
      <c r="G7489" s="6">
        <v>10</v>
      </c>
      <c r="H7489" s="6"/>
      <c r="I7489" s="6"/>
      <c r="J7489" s="6"/>
      <c r="K7489" s="6"/>
      <c r="L7489" s="6" t="s">
        <v>12295</v>
      </c>
      <c r="M7489" s="6">
        <v>63</v>
      </c>
      <c r="N7489" s="6" t="e">
        <f>VLOOKUP(A7489,web_archive!D:AB,18,FALSE)</f>
        <v>#N/A</v>
      </c>
      <c r="O7489" s="6">
        <v>2</v>
      </c>
      <c r="P7489" s="6"/>
      <c r="Q7489" s="6"/>
      <c r="R7489" s="6"/>
      <c r="S7489" s="6"/>
      <c r="T7489" s="6"/>
      <c r="U7489" s="6" t="s">
        <v>25877</v>
      </c>
      <c r="V7489" s="6" t="s">
        <v>25841</v>
      </c>
      <c r="W7489" s="6" t="s">
        <v>12299</v>
      </c>
      <c r="X7489" s="6" t="s">
        <v>12299</v>
      </c>
    </row>
    <row r="7490" spans="1:24" x14ac:dyDescent="0.3">
      <c r="A7490" s="6">
        <v>13515</v>
      </c>
      <c r="B7490" s="6" t="s">
        <v>25878</v>
      </c>
      <c r="C7490" s="6" t="s">
        <v>25879</v>
      </c>
      <c r="D7490" s="6">
        <v>18</v>
      </c>
      <c r="E7490" s="6">
        <v>20</v>
      </c>
      <c r="F7490" s="6"/>
      <c r="G7490" s="6">
        <v>10</v>
      </c>
      <c r="H7490" s="6"/>
      <c r="I7490" s="6"/>
      <c r="J7490" s="6"/>
      <c r="K7490" s="6"/>
      <c r="L7490" s="6" t="s">
        <v>12295</v>
      </c>
      <c r="M7490" s="6">
        <v>63</v>
      </c>
      <c r="N7490" s="6" t="e">
        <f>VLOOKUP(A7490,web_archive!D:AB,18,FALSE)</f>
        <v>#N/A</v>
      </c>
      <c r="O7490" s="6">
        <v>2</v>
      </c>
      <c r="P7490" s="6"/>
      <c r="Q7490" s="6"/>
      <c r="R7490" s="6"/>
      <c r="S7490" s="6"/>
      <c r="T7490" s="6"/>
      <c r="U7490" s="6" t="s">
        <v>25880</v>
      </c>
      <c r="V7490" s="6" t="s">
        <v>12489</v>
      </c>
      <c r="W7490" s="6" t="s">
        <v>12299</v>
      </c>
      <c r="X7490" s="6" t="s">
        <v>12299</v>
      </c>
    </row>
    <row r="7491" spans="1:24" x14ac:dyDescent="0.3">
      <c r="A7491" s="6">
        <v>13516</v>
      </c>
      <c r="B7491" s="6" t="s">
        <v>25881</v>
      </c>
      <c r="C7491" s="6" t="s">
        <v>23922</v>
      </c>
      <c r="D7491" s="6">
        <v>18</v>
      </c>
      <c r="E7491" s="6">
        <v>20</v>
      </c>
      <c r="F7491" s="6"/>
      <c r="G7491" s="6">
        <v>10</v>
      </c>
      <c r="H7491" s="6"/>
      <c r="I7491" s="6"/>
      <c r="J7491" s="6"/>
      <c r="K7491" s="6"/>
      <c r="L7491" s="6" t="s">
        <v>12295</v>
      </c>
      <c r="M7491" s="6">
        <v>63</v>
      </c>
      <c r="N7491" s="6" t="e">
        <f>VLOOKUP(A7491,web_archive!D:AB,18,FALSE)</f>
        <v>#N/A</v>
      </c>
      <c r="O7491" s="6">
        <v>2</v>
      </c>
      <c r="P7491" s="6"/>
      <c r="Q7491" s="6"/>
      <c r="R7491" s="6"/>
      <c r="S7491" s="6"/>
      <c r="T7491" s="6"/>
      <c r="U7491" s="6" t="s">
        <v>23923</v>
      </c>
      <c r="V7491" s="6" t="s">
        <v>12491</v>
      </c>
      <c r="W7491" s="6" t="s">
        <v>12299</v>
      </c>
      <c r="X7491" s="6" t="s">
        <v>12299</v>
      </c>
    </row>
    <row r="7492" spans="1:24" x14ac:dyDescent="0.3">
      <c r="A7492" s="6">
        <v>13517</v>
      </c>
      <c r="B7492" s="6" t="s">
        <v>25882</v>
      </c>
      <c r="C7492" s="6" t="s">
        <v>25883</v>
      </c>
      <c r="D7492" s="6">
        <v>18</v>
      </c>
      <c r="E7492" s="6">
        <v>20</v>
      </c>
      <c r="F7492" s="6"/>
      <c r="G7492" s="6">
        <v>10</v>
      </c>
      <c r="H7492" s="6"/>
      <c r="I7492" s="6"/>
      <c r="J7492" s="6"/>
      <c r="K7492" s="6"/>
      <c r="L7492" s="6" t="s">
        <v>12295</v>
      </c>
      <c r="M7492" s="6">
        <v>63</v>
      </c>
      <c r="N7492" s="6" t="e">
        <f>VLOOKUP(A7492,web_archive!D:AB,18,FALSE)</f>
        <v>#N/A</v>
      </c>
      <c r="O7492" s="6">
        <v>2</v>
      </c>
      <c r="P7492" s="6"/>
      <c r="Q7492" s="6"/>
      <c r="R7492" s="6"/>
      <c r="S7492" s="6"/>
      <c r="T7492" s="6"/>
      <c r="U7492" s="6" t="s">
        <v>24685</v>
      </c>
      <c r="V7492" s="6" t="s">
        <v>12404</v>
      </c>
      <c r="W7492" s="6" t="s">
        <v>12299</v>
      </c>
      <c r="X7492" s="6" t="s">
        <v>12299</v>
      </c>
    </row>
    <row r="7493" spans="1:24" x14ac:dyDescent="0.3">
      <c r="A7493" s="6">
        <v>13518</v>
      </c>
      <c r="B7493" s="6" t="s">
        <v>25884</v>
      </c>
      <c r="C7493" s="6" t="s">
        <v>25885</v>
      </c>
      <c r="D7493" s="6">
        <v>18</v>
      </c>
      <c r="E7493" s="6">
        <v>20</v>
      </c>
      <c r="F7493" s="6"/>
      <c r="G7493" s="6">
        <v>10</v>
      </c>
      <c r="H7493" s="6"/>
      <c r="I7493" s="6"/>
      <c r="J7493" s="6"/>
      <c r="K7493" s="6"/>
      <c r="L7493" s="6" t="s">
        <v>12295</v>
      </c>
      <c r="M7493" s="6">
        <v>63</v>
      </c>
      <c r="N7493" s="6" t="e">
        <f>VLOOKUP(A7493,web_archive!D:AB,18,FALSE)</f>
        <v>#N/A</v>
      </c>
      <c r="O7493" s="6">
        <v>2</v>
      </c>
      <c r="P7493" s="6"/>
      <c r="Q7493" s="6"/>
      <c r="R7493" s="6"/>
      <c r="S7493" s="6"/>
      <c r="T7493" s="6"/>
      <c r="U7493" s="6" t="s">
        <v>25886</v>
      </c>
      <c r="V7493" s="6" t="s">
        <v>12368</v>
      </c>
      <c r="W7493" s="6" t="s">
        <v>12299</v>
      </c>
      <c r="X7493" s="6" t="s">
        <v>12299</v>
      </c>
    </row>
    <row r="7494" spans="1:24" x14ac:dyDescent="0.3">
      <c r="A7494" s="6">
        <v>13519</v>
      </c>
      <c r="B7494" s="6" t="s">
        <v>25887</v>
      </c>
      <c r="C7494" s="6" t="s">
        <v>25888</v>
      </c>
      <c r="D7494" s="6">
        <v>18</v>
      </c>
      <c r="E7494" s="6">
        <v>20</v>
      </c>
      <c r="F7494" s="6"/>
      <c r="G7494" s="6">
        <v>10</v>
      </c>
      <c r="H7494" s="6"/>
      <c r="I7494" s="6"/>
      <c r="J7494" s="6"/>
      <c r="K7494" s="6"/>
      <c r="L7494" s="6" t="s">
        <v>12295</v>
      </c>
      <c r="M7494" s="6">
        <v>63</v>
      </c>
      <c r="N7494" s="6" t="e">
        <f>VLOOKUP(A7494,web_archive!D:AB,18,FALSE)</f>
        <v>#N/A</v>
      </c>
      <c r="O7494" s="6">
        <v>2</v>
      </c>
      <c r="P7494" s="6"/>
      <c r="Q7494" s="6"/>
      <c r="R7494" s="6"/>
      <c r="S7494" s="6"/>
      <c r="T7494" s="6"/>
      <c r="U7494" s="6" t="s">
        <v>25889</v>
      </c>
      <c r="V7494" s="6" t="s">
        <v>12368</v>
      </c>
      <c r="W7494" s="6" t="s">
        <v>12299</v>
      </c>
      <c r="X7494" s="6" t="s">
        <v>12299</v>
      </c>
    </row>
    <row r="7495" spans="1:24" x14ac:dyDescent="0.3">
      <c r="A7495" s="6">
        <v>13520</v>
      </c>
      <c r="B7495" s="6" t="s">
        <v>25890</v>
      </c>
      <c r="C7495" s="6" t="s">
        <v>25891</v>
      </c>
      <c r="D7495" s="6">
        <v>18</v>
      </c>
      <c r="E7495" s="6">
        <v>20</v>
      </c>
      <c r="F7495" s="6"/>
      <c r="G7495" s="6">
        <v>10</v>
      </c>
      <c r="H7495" s="6"/>
      <c r="I7495" s="6"/>
      <c r="J7495" s="6"/>
      <c r="K7495" s="6"/>
      <c r="L7495" s="6" t="s">
        <v>12295</v>
      </c>
      <c r="M7495" s="6">
        <v>63</v>
      </c>
      <c r="N7495" s="6" t="e">
        <f>VLOOKUP(A7495,web_archive!D:AB,18,FALSE)</f>
        <v>#N/A</v>
      </c>
      <c r="O7495" s="6">
        <v>2</v>
      </c>
      <c r="P7495" s="6"/>
      <c r="Q7495" s="6"/>
      <c r="R7495" s="6"/>
      <c r="S7495" s="6"/>
      <c r="T7495" s="6"/>
      <c r="U7495" s="6" t="s">
        <v>25892</v>
      </c>
      <c r="V7495" s="6" t="s">
        <v>12368</v>
      </c>
      <c r="W7495" s="6" t="s">
        <v>12299</v>
      </c>
      <c r="X7495" s="6" t="s">
        <v>12299</v>
      </c>
    </row>
    <row r="7496" spans="1:24" x14ac:dyDescent="0.3">
      <c r="A7496" s="6">
        <v>13521</v>
      </c>
      <c r="B7496" s="6" t="s">
        <v>25893</v>
      </c>
      <c r="C7496" s="6" t="s">
        <v>25894</v>
      </c>
      <c r="D7496" s="6">
        <v>18</v>
      </c>
      <c r="E7496" s="6">
        <v>20</v>
      </c>
      <c r="F7496" s="6"/>
      <c r="G7496" s="6">
        <v>10</v>
      </c>
      <c r="H7496" s="6"/>
      <c r="I7496" s="6"/>
      <c r="J7496" s="6"/>
      <c r="K7496" s="6"/>
      <c r="L7496" s="6" t="s">
        <v>12295</v>
      </c>
      <c r="M7496" s="6">
        <v>63</v>
      </c>
      <c r="N7496" s="6" t="e">
        <f>VLOOKUP(A7496,web_archive!D:AB,18,FALSE)</f>
        <v>#N/A</v>
      </c>
      <c r="O7496" s="6">
        <v>2</v>
      </c>
      <c r="P7496" s="6"/>
      <c r="Q7496" s="6"/>
      <c r="R7496" s="6"/>
      <c r="S7496" s="6"/>
      <c r="T7496" s="6"/>
      <c r="U7496" s="6" t="s">
        <v>25895</v>
      </c>
      <c r="V7496" s="6" t="s">
        <v>12368</v>
      </c>
      <c r="W7496" s="6" t="s">
        <v>12299</v>
      </c>
      <c r="X7496" s="6" t="s">
        <v>12299</v>
      </c>
    </row>
    <row r="7497" spans="1:24" x14ac:dyDescent="0.3">
      <c r="A7497" s="6">
        <v>13522</v>
      </c>
      <c r="B7497" s="6" t="s">
        <v>25896</v>
      </c>
      <c r="C7497" s="6" t="s">
        <v>25897</v>
      </c>
      <c r="D7497" s="6">
        <v>18</v>
      </c>
      <c r="E7497" s="6">
        <v>20</v>
      </c>
      <c r="F7497" s="6"/>
      <c r="G7497" s="6">
        <v>10</v>
      </c>
      <c r="H7497" s="6"/>
      <c r="I7497" s="6"/>
      <c r="J7497" s="6"/>
      <c r="K7497" s="6"/>
      <c r="L7497" s="6" t="s">
        <v>12295</v>
      </c>
      <c r="M7497" s="6">
        <v>63</v>
      </c>
      <c r="N7497" s="6" t="e">
        <f>VLOOKUP(A7497,web_archive!D:AB,18,FALSE)</f>
        <v>#N/A</v>
      </c>
      <c r="O7497" s="6">
        <v>2</v>
      </c>
      <c r="P7497" s="6"/>
      <c r="Q7497" s="6"/>
      <c r="R7497" s="6"/>
      <c r="S7497" s="6"/>
      <c r="T7497" s="6"/>
      <c r="U7497" s="6" t="s">
        <v>25898</v>
      </c>
      <c r="V7497" s="6" t="s">
        <v>12368</v>
      </c>
      <c r="W7497" s="6" t="s">
        <v>12299</v>
      </c>
      <c r="X7497" s="6" t="s">
        <v>12299</v>
      </c>
    </row>
    <row r="7498" spans="1:24" x14ac:dyDescent="0.3">
      <c r="A7498" s="6">
        <v>13523</v>
      </c>
      <c r="B7498" s="6" t="s">
        <v>25899</v>
      </c>
      <c r="C7498" s="6" t="s">
        <v>25900</v>
      </c>
      <c r="D7498" s="6">
        <v>18</v>
      </c>
      <c r="E7498" s="6">
        <v>20</v>
      </c>
      <c r="F7498" s="6"/>
      <c r="G7498" s="6">
        <v>10</v>
      </c>
      <c r="H7498" s="6"/>
      <c r="I7498" s="6"/>
      <c r="J7498" s="6"/>
      <c r="K7498" s="6"/>
      <c r="L7498" s="6" t="s">
        <v>12295</v>
      </c>
      <c r="M7498" s="6">
        <v>63</v>
      </c>
      <c r="N7498" s="6" t="e">
        <f>VLOOKUP(A7498,web_archive!D:AB,18,FALSE)</f>
        <v>#N/A</v>
      </c>
      <c r="O7498" s="6">
        <v>2</v>
      </c>
      <c r="P7498" s="6"/>
      <c r="Q7498" s="6"/>
      <c r="R7498" s="6"/>
      <c r="S7498" s="6"/>
      <c r="T7498" s="6"/>
      <c r="U7498" s="6" t="s">
        <v>25901</v>
      </c>
      <c r="V7498" s="6" t="s">
        <v>12368</v>
      </c>
      <c r="W7498" s="6" t="s">
        <v>12299</v>
      </c>
      <c r="X7498" s="6" t="s">
        <v>12299</v>
      </c>
    </row>
    <row r="7499" spans="1:24" x14ac:dyDescent="0.3">
      <c r="A7499" s="6">
        <v>13524</v>
      </c>
      <c r="B7499" s="6" t="s">
        <v>25902</v>
      </c>
      <c r="C7499" s="6" t="s">
        <v>25903</v>
      </c>
      <c r="D7499" s="6">
        <v>18</v>
      </c>
      <c r="E7499" s="6">
        <v>20</v>
      </c>
      <c r="F7499" s="6"/>
      <c r="G7499" s="6">
        <v>10</v>
      </c>
      <c r="H7499" s="6"/>
      <c r="I7499" s="6"/>
      <c r="J7499" s="6"/>
      <c r="K7499" s="6"/>
      <c r="L7499" s="6" t="s">
        <v>12295</v>
      </c>
      <c r="M7499" s="6">
        <v>63</v>
      </c>
      <c r="N7499" s="6" t="e">
        <f>VLOOKUP(A7499,web_archive!D:AB,18,FALSE)</f>
        <v>#N/A</v>
      </c>
      <c r="O7499" s="6">
        <v>2</v>
      </c>
      <c r="P7499" s="6"/>
      <c r="Q7499" s="6"/>
      <c r="R7499" s="6"/>
      <c r="S7499" s="6"/>
      <c r="T7499" s="6"/>
      <c r="U7499" s="6" t="s">
        <v>25904</v>
      </c>
      <c r="V7499" s="6" t="s">
        <v>12368</v>
      </c>
      <c r="W7499" s="6" t="s">
        <v>12299</v>
      </c>
      <c r="X7499" s="6" t="s">
        <v>12299</v>
      </c>
    </row>
    <row r="7500" spans="1:24" x14ac:dyDescent="0.3">
      <c r="A7500" s="6">
        <v>13525</v>
      </c>
      <c r="B7500" s="6" t="s">
        <v>25905</v>
      </c>
      <c r="C7500" s="6" t="s">
        <v>25906</v>
      </c>
      <c r="D7500" s="6">
        <v>18</v>
      </c>
      <c r="E7500" s="6">
        <v>20</v>
      </c>
      <c r="F7500" s="6"/>
      <c r="G7500" s="6">
        <v>10</v>
      </c>
      <c r="H7500" s="6"/>
      <c r="I7500" s="6"/>
      <c r="J7500" s="6"/>
      <c r="K7500" s="6"/>
      <c r="L7500" s="6" t="s">
        <v>12295</v>
      </c>
      <c r="M7500" s="6">
        <v>63</v>
      </c>
      <c r="N7500" s="6" t="e">
        <f>VLOOKUP(A7500,web_archive!D:AB,18,FALSE)</f>
        <v>#N/A</v>
      </c>
      <c r="O7500" s="6">
        <v>2</v>
      </c>
      <c r="P7500" s="6"/>
      <c r="Q7500" s="6"/>
      <c r="R7500" s="6"/>
      <c r="S7500" s="6"/>
      <c r="T7500" s="6"/>
      <c r="U7500" s="6" t="s">
        <v>25907</v>
      </c>
      <c r="V7500" s="6" t="s">
        <v>12368</v>
      </c>
      <c r="W7500" s="6" t="s">
        <v>12299</v>
      </c>
      <c r="X7500" s="6" t="s">
        <v>12299</v>
      </c>
    </row>
    <row r="7501" spans="1:24" x14ac:dyDescent="0.3">
      <c r="A7501" s="6">
        <v>13526</v>
      </c>
      <c r="B7501" s="6" t="s">
        <v>25908</v>
      </c>
      <c r="C7501" s="6" t="s">
        <v>25909</v>
      </c>
      <c r="D7501" s="6">
        <v>18</v>
      </c>
      <c r="E7501" s="6">
        <v>20</v>
      </c>
      <c r="F7501" s="6"/>
      <c r="G7501" s="6">
        <v>10</v>
      </c>
      <c r="H7501" s="6"/>
      <c r="I7501" s="6"/>
      <c r="J7501" s="6"/>
      <c r="K7501" s="6"/>
      <c r="L7501" s="6" t="s">
        <v>12295</v>
      </c>
      <c r="M7501" s="6">
        <v>63</v>
      </c>
      <c r="N7501" s="6" t="e">
        <f>VLOOKUP(A7501,web_archive!D:AB,18,FALSE)</f>
        <v>#N/A</v>
      </c>
      <c r="O7501" s="6">
        <v>2</v>
      </c>
      <c r="P7501" s="6"/>
      <c r="Q7501" s="6"/>
      <c r="R7501" s="6"/>
      <c r="S7501" s="6"/>
      <c r="T7501" s="6"/>
      <c r="U7501" s="6" t="s">
        <v>25910</v>
      </c>
      <c r="V7501" s="6" t="s">
        <v>12486</v>
      </c>
      <c r="W7501" s="6" t="s">
        <v>12299</v>
      </c>
      <c r="X7501" s="6" t="s">
        <v>12299</v>
      </c>
    </row>
    <row r="7502" spans="1:24" x14ac:dyDescent="0.3">
      <c r="A7502" s="6">
        <v>13527</v>
      </c>
      <c r="B7502" s="6" t="s">
        <v>25911</v>
      </c>
      <c r="C7502" s="6" t="s">
        <v>25912</v>
      </c>
      <c r="D7502" s="6">
        <v>18</v>
      </c>
      <c r="E7502" s="6">
        <v>20</v>
      </c>
      <c r="F7502" s="6"/>
      <c r="G7502" s="6">
        <v>10</v>
      </c>
      <c r="H7502" s="6"/>
      <c r="I7502" s="6"/>
      <c r="J7502" s="6"/>
      <c r="K7502" s="6"/>
      <c r="L7502" s="6" t="s">
        <v>12295</v>
      </c>
      <c r="M7502" s="6">
        <v>63</v>
      </c>
      <c r="N7502" s="6" t="e">
        <f>VLOOKUP(A7502,web_archive!D:AB,18,FALSE)</f>
        <v>#N/A</v>
      </c>
      <c r="O7502" s="6">
        <v>2</v>
      </c>
      <c r="P7502" s="6"/>
      <c r="Q7502" s="6"/>
      <c r="R7502" s="6"/>
      <c r="S7502" s="6"/>
      <c r="T7502" s="6"/>
      <c r="U7502" s="6" t="s">
        <v>25913</v>
      </c>
      <c r="V7502" s="6" t="s">
        <v>12486</v>
      </c>
      <c r="W7502" s="6" t="s">
        <v>12299</v>
      </c>
      <c r="X7502" s="6" t="s">
        <v>12299</v>
      </c>
    </row>
    <row r="7503" spans="1:24" x14ac:dyDescent="0.3">
      <c r="A7503" s="6">
        <v>13528</v>
      </c>
      <c r="B7503" s="6" t="s">
        <v>25914</v>
      </c>
      <c r="C7503" s="6" t="s">
        <v>25915</v>
      </c>
      <c r="D7503" s="6">
        <v>18</v>
      </c>
      <c r="E7503" s="6">
        <v>20</v>
      </c>
      <c r="F7503" s="6"/>
      <c r="G7503" s="6">
        <v>10</v>
      </c>
      <c r="H7503" s="6"/>
      <c r="I7503" s="6"/>
      <c r="J7503" s="6"/>
      <c r="K7503" s="6"/>
      <c r="L7503" s="6" t="s">
        <v>12295</v>
      </c>
      <c r="M7503" s="6">
        <v>63</v>
      </c>
      <c r="N7503" s="6" t="e">
        <f>VLOOKUP(A7503,web_archive!D:AB,18,FALSE)</f>
        <v>#N/A</v>
      </c>
      <c r="O7503" s="6">
        <v>2</v>
      </c>
      <c r="P7503" s="6"/>
      <c r="Q7503" s="6"/>
      <c r="R7503" s="6"/>
      <c r="S7503" s="6"/>
      <c r="T7503" s="6"/>
      <c r="U7503" s="6" t="s">
        <v>25916</v>
      </c>
      <c r="V7503" s="6" t="s">
        <v>12486</v>
      </c>
      <c r="W7503" s="6" t="s">
        <v>12299</v>
      </c>
      <c r="X7503" s="6" t="s">
        <v>12299</v>
      </c>
    </row>
    <row r="7504" spans="1:24" x14ac:dyDescent="0.3">
      <c r="A7504" s="6">
        <v>13529</v>
      </c>
      <c r="B7504" s="6" t="s">
        <v>25917</v>
      </c>
      <c r="C7504" s="6" t="s">
        <v>25918</v>
      </c>
      <c r="D7504" s="6">
        <v>18</v>
      </c>
      <c r="E7504" s="6">
        <v>20</v>
      </c>
      <c r="F7504" s="6"/>
      <c r="G7504" s="6">
        <v>10</v>
      </c>
      <c r="H7504" s="6"/>
      <c r="I7504" s="6"/>
      <c r="J7504" s="6"/>
      <c r="K7504" s="6"/>
      <c r="L7504" s="6" t="s">
        <v>12295</v>
      </c>
      <c r="M7504" s="6">
        <v>63</v>
      </c>
      <c r="N7504" s="6" t="e">
        <f>VLOOKUP(A7504,web_archive!D:AB,18,FALSE)</f>
        <v>#N/A</v>
      </c>
      <c r="O7504" s="6">
        <v>2</v>
      </c>
      <c r="P7504" s="6"/>
      <c r="Q7504" s="6"/>
      <c r="R7504" s="6"/>
      <c r="S7504" s="6"/>
      <c r="T7504" s="6"/>
      <c r="U7504" s="6" t="s">
        <v>25919</v>
      </c>
      <c r="V7504" s="6" t="s">
        <v>12486</v>
      </c>
      <c r="W7504" s="6" t="s">
        <v>12299</v>
      </c>
      <c r="X7504" s="6" t="s">
        <v>12299</v>
      </c>
    </row>
    <row r="7505" spans="1:24" x14ac:dyDescent="0.3">
      <c r="A7505" s="6">
        <v>13530</v>
      </c>
      <c r="B7505" s="6" t="s">
        <v>25920</v>
      </c>
      <c r="C7505" s="6" t="s">
        <v>25921</v>
      </c>
      <c r="D7505" s="6">
        <v>18</v>
      </c>
      <c r="E7505" s="6">
        <v>20</v>
      </c>
      <c r="F7505" s="6"/>
      <c r="G7505" s="6">
        <v>10</v>
      </c>
      <c r="H7505" s="6"/>
      <c r="I7505" s="6"/>
      <c r="J7505" s="6"/>
      <c r="K7505" s="6"/>
      <c r="L7505" s="6" t="s">
        <v>12295</v>
      </c>
      <c r="M7505" s="6">
        <v>63</v>
      </c>
      <c r="N7505" s="6" t="e">
        <f>VLOOKUP(A7505,web_archive!D:AB,18,FALSE)</f>
        <v>#N/A</v>
      </c>
      <c r="O7505" s="6">
        <v>2</v>
      </c>
      <c r="P7505" s="6"/>
      <c r="Q7505" s="6"/>
      <c r="R7505" s="6"/>
      <c r="S7505" s="6"/>
      <c r="T7505" s="6"/>
      <c r="U7505" s="6" t="s">
        <v>25922</v>
      </c>
      <c r="V7505" s="6" t="s">
        <v>12486</v>
      </c>
      <c r="W7505" s="6" t="s">
        <v>12299</v>
      </c>
      <c r="X7505" s="6" t="s">
        <v>12299</v>
      </c>
    </row>
    <row r="7506" spans="1:24" x14ac:dyDescent="0.3">
      <c r="A7506" s="6">
        <v>13531</v>
      </c>
      <c r="B7506" s="6" t="s">
        <v>25923</v>
      </c>
      <c r="C7506" s="6" t="s">
        <v>25924</v>
      </c>
      <c r="D7506" s="6">
        <v>18</v>
      </c>
      <c r="E7506" s="6">
        <v>20</v>
      </c>
      <c r="F7506" s="6"/>
      <c r="G7506" s="6">
        <v>10</v>
      </c>
      <c r="H7506" s="6"/>
      <c r="I7506" s="6"/>
      <c r="J7506" s="6"/>
      <c r="K7506" s="6"/>
      <c r="L7506" s="6" t="s">
        <v>12295</v>
      </c>
      <c r="M7506" s="6">
        <v>63</v>
      </c>
      <c r="N7506" s="6" t="e">
        <f>VLOOKUP(A7506,web_archive!D:AB,18,FALSE)</f>
        <v>#N/A</v>
      </c>
      <c r="O7506" s="6">
        <v>2</v>
      </c>
      <c r="P7506" s="6"/>
      <c r="Q7506" s="6"/>
      <c r="R7506" s="6"/>
      <c r="S7506" s="6"/>
      <c r="T7506" s="6"/>
      <c r="U7506" s="6" t="s">
        <v>25925</v>
      </c>
      <c r="V7506" s="6" t="s">
        <v>12370</v>
      </c>
      <c r="W7506" s="6" t="s">
        <v>12299</v>
      </c>
      <c r="X7506" s="6" t="s">
        <v>12299</v>
      </c>
    </row>
    <row r="7507" spans="1:24" x14ac:dyDescent="0.3">
      <c r="A7507" s="6">
        <v>13532</v>
      </c>
      <c r="B7507" s="6" t="s">
        <v>25926</v>
      </c>
      <c r="C7507" s="6" t="s">
        <v>25927</v>
      </c>
      <c r="D7507" s="6">
        <v>18</v>
      </c>
      <c r="E7507" s="6">
        <v>20</v>
      </c>
      <c r="F7507" s="6"/>
      <c r="G7507" s="6">
        <v>10</v>
      </c>
      <c r="H7507" s="6"/>
      <c r="I7507" s="6"/>
      <c r="J7507" s="6"/>
      <c r="K7507" s="6"/>
      <c r="L7507" s="6" t="s">
        <v>12295</v>
      </c>
      <c r="M7507" s="6">
        <v>63</v>
      </c>
      <c r="N7507" s="6" t="e">
        <f>VLOOKUP(A7507,web_archive!D:AB,18,FALSE)</f>
        <v>#N/A</v>
      </c>
      <c r="O7507" s="6">
        <v>2</v>
      </c>
      <c r="P7507" s="6"/>
      <c r="Q7507" s="6"/>
      <c r="R7507" s="6"/>
      <c r="S7507" s="6"/>
      <c r="T7507" s="6"/>
      <c r="U7507" s="6" t="s">
        <v>25928</v>
      </c>
      <c r="V7507" s="6" t="s">
        <v>12370</v>
      </c>
      <c r="W7507" s="6" t="s">
        <v>12299</v>
      </c>
      <c r="X7507" s="6" t="s">
        <v>12299</v>
      </c>
    </row>
    <row r="7508" spans="1:24" x14ac:dyDescent="0.3">
      <c r="A7508" s="6">
        <v>13533</v>
      </c>
      <c r="B7508" s="6" t="s">
        <v>25929</v>
      </c>
      <c r="C7508" s="6" t="s">
        <v>25930</v>
      </c>
      <c r="D7508" s="6">
        <v>18</v>
      </c>
      <c r="E7508" s="6">
        <v>20</v>
      </c>
      <c r="F7508" s="6"/>
      <c r="G7508" s="6">
        <v>10</v>
      </c>
      <c r="H7508" s="6"/>
      <c r="I7508" s="6"/>
      <c r="J7508" s="6"/>
      <c r="K7508" s="6"/>
      <c r="L7508" s="6" t="s">
        <v>12295</v>
      </c>
      <c r="M7508" s="6">
        <v>63</v>
      </c>
      <c r="N7508" s="6" t="e">
        <f>VLOOKUP(A7508,web_archive!D:AB,18,FALSE)</f>
        <v>#N/A</v>
      </c>
      <c r="O7508" s="6">
        <v>2</v>
      </c>
      <c r="P7508" s="6"/>
      <c r="Q7508" s="6"/>
      <c r="R7508" s="6"/>
      <c r="S7508" s="6"/>
      <c r="T7508" s="6"/>
      <c r="U7508" s="6" t="s">
        <v>25931</v>
      </c>
      <c r="V7508" s="6" t="s">
        <v>12370</v>
      </c>
      <c r="W7508" s="6" t="s">
        <v>12299</v>
      </c>
      <c r="X7508" s="6" t="s">
        <v>12299</v>
      </c>
    </row>
    <row r="7509" spans="1:24" x14ac:dyDescent="0.3">
      <c r="A7509" s="6">
        <v>13534</v>
      </c>
      <c r="B7509" s="6" t="s">
        <v>25932</v>
      </c>
      <c r="C7509" s="6" t="s">
        <v>25933</v>
      </c>
      <c r="D7509" s="6">
        <v>18</v>
      </c>
      <c r="E7509" s="6">
        <v>20</v>
      </c>
      <c r="F7509" s="6"/>
      <c r="G7509" s="6">
        <v>10</v>
      </c>
      <c r="H7509" s="6"/>
      <c r="I7509" s="6"/>
      <c r="J7509" s="6"/>
      <c r="K7509" s="6"/>
      <c r="L7509" s="6" t="s">
        <v>12295</v>
      </c>
      <c r="M7509" s="6">
        <v>63</v>
      </c>
      <c r="N7509" s="6" t="e">
        <f>VLOOKUP(A7509,web_archive!D:AB,18,FALSE)</f>
        <v>#N/A</v>
      </c>
      <c r="O7509" s="6">
        <v>2</v>
      </c>
      <c r="P7509" s="6"/>
      <c r="Q7509" s="6"/>
      <c r="R7509" s="6"/>
      <c r="S7509" s="6"/>
      <c r="T7509" s="6"/>
      <c r="U7509" s="6" t="s">
        <v>25934</v>
      </c>
      <c r="V7509" s="6" t="s">
        <v>12370</v>
      </c>
      <c r="W7509" s="6" t="s">
        <v>12299</v>
      </c>
      <c r="X7509" s="6" t="s">
        <v>12299</v>
      </c>
    </row>
    <row r="7510" spans="1:24" x14ac:dyDescent="0.3">
      <c r="A7510" s="6">
        <v>13535</v>
      </c>
      <c r="B7510" s="6" t="s">
        <v>25935</v>
      </c>
      <c r="C7510" s="6" t="s">
        <v>25936</v>
      </c>
      <c r="D7510" s="6">
        <v>18</v>
      </c>
      <c r="E7510" s="6">
        <v>20</v>
      </c>
      <c r="F7510" s="6"/>
      <c r="G7510" s="6">
        <v>10</v>
      </c>
      <c r="H7510" s="6"/>
      <c r="I7510" s="6"/>
      <c r="J7510" s="6"/>
      <c r="K7510" s="6"/>
      <c r="L7510" s="6" t="s">
        <v>12295</v>
      </c>
      <c r="M7510" s="6">
        <v>63</v>
      </c>
      <c r="N7510" s="6" t="e">
        <f>VLOOKUP(A7510,web_archive!D:AB,18,FALSE)</f>
        <v>#N/A</v>
      </c>
      <c r="O7510" s="6">
        <v>2</v>
      </c>
      <c r="P7510" s="6"/>
      <c r="Q7510" s="6"/>
      <c r="R7510" s="6"/>
      <c r="S7510" s="6"/>
      <c r="T7510" s="6"/>
      <c r="U7510" s="6" t="s">
        <v>25937</v>
      </c>
      <c r="V7510" s="6" t="s">
        <v>12483</v>
      </c>
      <c r="W7510" s="6" t="s">
        <v>12299</v>
      </c>
      <c r="X7510" s="6" t="s">
        <v>12299</v>
      </c>
    </row>
    <row r="7511" spans="1:24" x14ac:dyDescent="0.3">
      <c r="A7511" s="6">
        <v>13536</v>
      </c>
      <c r="B7511" s="6" t="s">
        <v>25938</v>
      </c>
      <c r="C7511" s="6" t="s">
        <v>25939</v>
      </c>
      <c r="D7511" s="6">
        <v>18</v>
      </c>
      <c r="E7511" s="6">
        <v>20</v>
      </c>
      <c r="F7511" s="6"/>
      <c r="G7511" s="6">
        <v>10</v>
      </c>
      <c r="H7511" s="6"/>
      <c r="I7511" s="6"/>
      <c r="J7511" s="6"/>
      <c r="K7511" s="6"/>
      <c r="L7511" s="6" t="s">
        <v>12295</v>
      </c>
      <c r="M7511" s="6">
        <v>63</v>
      </c>
      <c r="N7511" s="6" t="e">
        <f>VLOOKUP(A7511,web_archive!D:AB,18,FALSE)</f>
        <v>#N/A</v>
      </c>
      <c r="O7511" s="6">
        <v>2</v>
      </c>
      <c r="P7511" s="6"/>
      <c r="Q7511" s="6"/>
      <c r="R7511" s="6"/>
      <c r="S7511" s="6"/>
      <c r="T7511" s="6"/>
      <c r="U7511" s="6" t="s">
        <v>25940</v>
      </c>
      <c r="V7511" s="6" t="s">
        <v>12483</v>
      </c>
      <c r="W7511" s="6" t="s">
        <v>12299</v>
      </c>
      <c r="X7511" s="6" t="s">
        <v>12299</v>
      </c>
    </row>
    <row r="7512" spans="1:24" x14ac:dyDescent="0.3">
      <c r="A7512" s="6">
        <v>13537</v>
      </c>
      <c r="B7512" s="6" t="s">
        <v>25941</v>
      </c>
      <c r="C7512" s="6" t="s">
        <v>25942</v>
      </c>
      <c r="D7512" s="6">
        <v>18</v>
      </c>
      <c r="E7512" s="6">
        <v>20</v>
      </c>
      <c r="F7512" s="6"/>
      <c r="G7512" s="6">
        <v>10</v>
      </c>
      <c r="H7512" s="6"/>
      <c r="I7512" s="6"/>
      <c r="J7512" s="6"/>
      <c r="K7512" s="6"/>
      <c r="L7512" s="6" t="s">
        <v>12295</v>
      </c>
      <c r="M7512" s="6">
        <v>63</v>
      </c>
      <c r="N7512" s="6" t="e">
        <f>VLOOKUP(A7512,web_archive!D:AB,18,FALSE)</f>
        <v>#N/A</v>
      </c>
      <c r="O7512" s="6">
        <v>2</v>
      </c>
      <c r="P7512" s="6"/>
      <c r="Q7512" s="6"/>
      <c r="R7512" s="6"/>
      <c r="S7512" s="6"/>
      <c r="T7512" s="6"/>
      <c r="U7512" s="6" t="s">
        <v>25943</v>
      </c>
      <c r="V7512" s="6" t="s">
        <v>12483</v>
      </c>
      <c r="W7512" s="6" t="s">
        <v>12299</v>
      </c>
      <c r="X7512" s="6" t="s">
        <v>12299</v>
      </c>
    </row>
    <row r="7513" spans="1:24" x14ac:dyDescent="0.3">
      <c r="A7513" s="6">
        <v>13538</v>
      </c>
      <c r="B7513" s="6" t="s">
        <v>25944</v>
      </c>
      <c r="C7513" s="6" t="s">
        <v>25945</v>
      </c>
      <c r="D7513" s="6">
        <v>18</v>
      </c>
      <c r="E7513" s="6">
        <v>20</v>
      </c>
      <c r="F7513" s="6"/>
      <c r="G7513" s="6">
        <v>10</v>
      </c>
      <c r="H7513" s="6"/>
      <c r="I7513" s="6"/>
      <c r="J7513" s="6"/>
      <c r="K7513" s="6"/>
      <c r="L7513" s="6" t="s">
        <v>12295</v>
      </c>
      <c r="M7513" s="6">
        <v>63</v>
      </c>
      <c r="N7513" s="6" t="e">
        <f>VLOOKUP(A7513,web_archive!D:AB,18,FALSE)</f>
        <v>#N/A</v>
      </c>
      <c r="O7513" s="6">
        <v>2</v>
      </c>
      <c r="P7513" s="6"/>
      <c r="Q7513" s="6"/>
      <c r="R7513" s="6"/>
      <c r="S7513" s="6"/>
      <c r="T7513" s="6"/>
      <c r="U7513" s="6" t="s">
        <v>25946</v>
      </c>
      <c r="V7513" s="6" t="s">
        <v>12368</v>
      </c>
      <c r="W7513" s="6" t="s">
        <v>12299</v>
      </c>
      <c r="X7513" s="6" t="s">
        <v>12299</v>
      </c>
    </row>
    <row r="7514" spans="1:24" x14ac:dyDescent="0.3">
      <c r="A7514" s="6">
        <v>13539</v>
      </c>
      <c r="B7514" s="6" t="s">
        <v>25947</v>
      </c>
      <c r="C7514" s="6" t="s">
        <v>25948</v>
      </c>
      <c r="D7514" s="6">
        <v>18</v>
      </c>
      <c r="E7514" s="6">
        <v>20</v>
      </c>
      <c r="F7514" s="6"/>
      <c r="G7514" s="6">
        <v>10</v>
      </c>
      <c r="H7514" s="6"/>
      <c r="I7514" s="6"/>
      <c r="J7514" s="6"/>
      <c r="K7514" s="6"/>
      <c r="L7514" s="6" t="s">
        <v>12295</v>
      </c>
      <c r="M7514" s="6">
        <v>63</v>
      </c>
      <c r="N7514" s="6" t="e">
        <f>VLOOKUP(A7514,web_archive!D:AB,18,FALSE)</f>
        <v>#N/A</v>
      </c>
      <c r="O7514" s="6">
        <v>2</v>
      </c>
      <c r="P7514" s="6"/>
      <c r="Q7514" s="6"/>
      <c r="R7514" s="6"/>
      <c r="S7514" s="6"/>
      <c r="T7514" s="6"/>
      <c r="U7514" s="6" t="s">
        <v>25949</v>
      </c>
      <c r="V7514" s="6" t="s">
        <v>12368</v>
      </c>
      <c r="W7514" s="6" t="s">
        <v>12299</v>
      </c>
      <c r="X7514" s="6" t="s">
        <v>12299</v>
      </c>
    </row>
    <row r="7515" spans="1:24" x14ac:dyDescent="0.3">
      <c r="A7515" s="6">
        <v>13540</v>
      </c>
      <c r="B7515" s="6" t="s">
        <v>25950</v>
      </c>
      <c r="C7515" s="6" t="s">
        <v>25951</v>
      </c>
      <c r="D7515" s="6">
        <v>18</v>
      </c>
      <c r="E7515" s="6">
        <v>20</v>
      </c>
      <c r="F7515" s="6"/>
      <c r="G7515" s="6">
        <v>10</v>
      </c>
      <c r="H7515" s="6"/>
      <c r="I7515" s="6"/>
      <c r="J7515" s="6"/>
      <c r="K7515" s="6"/>
      <c r="L7515" s="6" t="s">
        <v>12295</v>
      </c>
      <c r="M7515" s="6">
        <v>63</v>
      </c>
      <c r="N7515" s="6" t="e">
        <f>VLOOKUP(A7515,web_archive!D:AB,18,FALSE)</f>
        <v>#N/A</v>
      </c>
      <c r="O7515" s="6">
        <v>2</v>
      </c>
      <c r="P7515" s="6"/>
      <c r="Q7515" s="6"/>
      <c r="R7515" s="6"/>
      <c r="S7515" s="6"/>
      <c r="T7515" s="6"/>
      <c r="U7515" s="6" t="s">
        <v>25952</v>
      </c>
      <c r="V7515" s="6" t="s">
        <v>12368</v>
      </c>
      <c r="W7515" s="6" t="s">
        <v>12299</v>
      </c>
      <c r="X7515" s="6" t="s">
        <v>12299</v>
      </c>
    </row>
    <row r="7516" spans="1:24" x14ac:dyDescent="0.3">
      <c r="A7516" s="6">
        <v>13541</v>
      </c>
      <c r="B7516" s="6" t="s">
        <v>25953</v>
      </c>
      <c r="C7516" s="6" t="s">
        <v>25954</v>
      </c>
      <c r="D7516" s="6">
        <v>18</v>
      </c>
      <c r="E7516" s="6">
        <v>20</v>
      </c>
      <c r="F7516" s="6"/>
      <c r="G7516" s="6">
        <v>10</v>
      </c>
      <c r="H7516" s="6"/>
      <c r="I7516" s="6"/>
      <c r="J7516" s="6"/>
      <c r="K7516" s="6"/>
      <c r="L7516" s="6" t="s">
        <v>12295</v>
      </c>
      <c r="M7516" s="6">
        <v>63</v>
      </c>
      <c r="N7516" s="6" t="e">
        <f>VLOOKUP(A7516,web_archive!D:AB,18,FALSE)</f>
        <v>#N/A</v>
      </c>
      <c r="O7516" s="6">
        <v>2</v>
      </c>
      <c r="P7516" s="6"/>
      <c r="Q7516" s="6"/>
      <c r="R7516" s="6"/>
      <c r="S7516" s="6"/>
      <c r="T7516" s="6"/>
      <c r="U7516" s="6" t="s">
        <v>25955</v>
      </c>
      <c r="V7516" s="6" t="s">
        <v>12368</v>
      </c>
      <c r="W7516" s="6" t="s">
        <v>12299</v>
      </c>
      <c r="X7516" s="6" t="s">
        <v>12299</v>
      </c>
    </row>
    <row r="7517" spans="1:24" x14ac:dyDescent="0.3">
      <c r="A7517" s="6">
        <v>13542</v>
      </c>
      <c r="B7517" s="6" t="s">
        <v>25956</v>
      </c>
      <c r="C7517" s="6" t="s">
        <v>25957</v>
      </c>
      <c r="D7517" s="6">
        <v>18</v>
      </c>
      <c r="E7517" s="6">
        <v>20</v>
      </c>
      <c r="F7517" s="6"/>
      <c r="G7517" s="6">
        <v>10</v>
      </c>
      <c r="H7517" s="6"/>
      <c r="I7517" s="6"/>
      <c r="J7517" s="6"/>
      <c r="K7517" s="6"/>
      <c r="L7517" s="6" t="s">
        <v>12295</v>
      </c>
      <c r="M7517" s="6">
        <v>63</v>
      </c>
      <c r="N7517" s="6" t="e">
        <f>VLOOKUP(A7517,web_archive!D:AB,18,FALSE)</f>
        <v>#N/A</v>
      </c>
      <c r="O7517" s="6">
        <v>2</v>
      </c>
      <c r="P7517" s="6"/>
      <c r="Q7517" s="6"/>
      <c r="R7517" s="6"/>
      <c r="S7517" s="6"/>
      <c r="T7517" s="6"/>
      <c r="U7517" s="6" t="s">
        <v>25958</v>
      </c>
      <c r="V7517" s="6" t="s">
        <v>12368</v>
      </c>
      <c r="W7517" s="6" t="s">
        <v>12299</v>
      </c>
      <c r="X7517" s="6" t="s">
        <v>12299</v>
      </c>
    </row>
    <row r="7518" spans="1:24" x14ac:dyDescent="0.3">
      <c r="A7518" s="6">
        <v>13543</v>
      </c>
      <c r="B7518" s="6" t="s">
        <v>25959</v>
      </c>
      <c r="C7518" s="6" t="s">
        <v>25960</v>
      </c>
      <c r="D7518" s="6">
        <v>18</v>
      </c>
      <c r="E7518" s="6">
        <v>20</v>
      </c>
      <c r="F7518" s="6"/>
      <c r="G7518" s="6">
        <v>10</v>
      </c>
      <c r="H7518" s="6"/>
      <c r="I7518" s="6"/>
      <c r="J7518" s="6"/>
      <c r="K7518" s="6"/>
      <c r="L7518" s="6" t="s">
        <v>12295</v>
      </c>
      <c r="M7518" s="6">
        <v>63</v>
      </c>
      <c r="N7518" s="6" t="e">
        <f>VLOOKUP(A7518,web_archive!D:AB,18,FALSE)</f>
        <v>#N/A</v>
      </c>
      <c r="O7518" s="6">
        <v>2</v>
      </c>
      <c r="P7518" s="6"/>
      <c r="Q7518" s="6"/>
      <c r="R7518" s="6"/>
      <c r="S7518" s="6"/>
      <c r="T7518" s="6"/>
      <c r="U7518" s="6" t="s">
        <v>25961</v>
      </c>
      <c r="V7518" s="6" t="s">
        <v>12299</v>
      </c>
      <c r="W7518" s="6" t="s">
        <v>12299</v>
      </c>
      <c r="X7518" s="6"/>
    </row>
    <row r="7519" spans="1:24" x14ac:dyDescent="0.3">
      <c r="A7519" s="6">
        <v>13544</v>
      </c>
      <c r="B7519" s="6" t="s">
        <v>25962</v>
      </c>
      <c r="C7519" s="6" t="s">
        <v>25963</v>
      </c>
      <c r="D7519" s="6">
        <v>18</v>
      </c>
      <c r="E7519" s="6">
        <v>20</v>
      </c>
      <c r="F7519" s="6"/>
      <c r="G7519" s="6">
        <v>10</v>
      </c>
      <c r="H7519" s="6"/>
      <c r="I7519" s="6"/>
      <c r="J7519" s="6"/>
      <c r="K7519" s="6"/>
      <c r="L7519" s="6" t="s">
        <v>12295</v>
      </c>
      <c r="M7519" s="6">
        <v>63</v>
      </c>
      <c r="N7519" s="6" t="e">
        <f>VLOOKUP(A7519,web_archive!D:AB,18,FALSE)</f>
        <v>#N/A</v>
      </c>
      <c r="O7519" s="6">
        <v>2</v>
      </c>
      <c r="P7519" s="6"/>
      <c r="Q7519" s="6"/>
      <c r="R7519" s="6"/>
      <c r="S7519" s="6"/>
      <c r="T7519" s="6"/>
      <c r="U7519" s="6" t="s">
        <v>25964</v>
      </c>
      <c r="V7519" s="6" t="s">
        <v>12299</v>
      </c>
      <c r="W7519" s="6" t="s">
        <v>12299</v>
      </c>
      <c r="X7519" s="6"/>
    </row>
    <row r="7520" spans="1:24" x14ac:dyDescent="0.3">
      <c r="A7520" s="6">
        <v>13545</v>
      </c>
      <c r="B7520" s="6" t="s">
        <v>25965</v>
      </c>
      <c r="C7520" s="6" t="s">
        <v>25966</v>
      </c>
      <c r="D7520" s="6">
        <v>18</v>
      </c>
      <c r="E7520" s="6">
        <v>20</v>
      </c>
      <c r="F7520" s="6"/>
      <c r="G7520" s="6">
        <v>10</v>
      </c>
      <c r="H7520" s="6"/>
      <c r="I7520" s="6"/>
      <c r="J7520" s="6"/>
      <c r="K7520" s="6"/>
      <c r="L7520" s="6" t="s">
        <v>12295</v>
      </c>
      <c r="M7520" s="6">
        <v>63</v>
      </c>
      <c r="N7520" s="6" t="e">
        <f>VLOOKUP(A7520,web_archive!D:AB,18,FALSE)</f>
        <v>#N/A</v>
      </c>
      <c r="O7520" s="6">
        <v>2</v>
      </c>
      <c r="P7520" s="6"/>
      <c r="Q7520" s="6"/>
      <c r="R7520" s="6"/>
      <c r="S7520" s="6"/>
      <c r="T7520" s="6"/>
      <c r="U7520" s="6" t="s">
        <v>25967</v>
      </c>
      <c r="V7520" s="6" t="s">
        <v>12299</v>
      </c>
      <c r="W7520" s="6" t="s">
        <v>12299</v>
      </c>
      <c r="X7520" s="6"/>
    </row>
    <row r="7521" spans="1:24" x14ac:dyDescent="0.3">
      <c r="A7521" s="6">
        <v>13546</v>
      </c>
      <c r="B7521" s="6" t="s">
        <v>25968</v>
      </c>
      <c r="C7521" s="6" t="s">
        <v>25969</v>
      </c>
      <c r="D7521" s="6">
        <v>18</v>
      </c>
      <c r="E7521" s="6">
        <v>20</v>
      </c>
      <c r="F7521" s="6"/>
      <c r="G7521" s="6">
        <v>10</v>
      </c>
      <c r="H7521" s="6"/>
      <c r="I7521" s="6"/>
      <c r="J7521" s="6"/>
      <c r="K7521" s="6"/>
      <c r="L7521" s="6" t="s">
        <v>12295</v>
      </c>
      <c r="M7521" s="6">
        <v>63</v>
      </c>
      <c r="N7521" s="6" t="e">
        <f>VLOOKUP(A7521,web_archive!D:AB,18,FALSE)</f>
        <v>#N/A</v>
      </c>
      <c r="O7521" s="6">
        <v>2</v>
      </c>
      <c r="P7521" s="6"/>
      <c r="Q7521" s="6"/>
      <c r="R7521" s="6"/>
      <c r="S7521" s="6"/>
      <c r="T7521" s="6"/>
      <c r="U7521" s="6" t="s">
        <v>25970</v>
      </c>
      <c r="V7521" s="6" t="s">
        <v>12299</v>
      </c>
      <c r="W7521" s="6" t="s">
        <v>12299</v>
      </c>
      <c r="X7521" s="6"/>
    </row>
    <row r="7522" spans="1:24" x14ac:dyDescent="0.3">
      <c r="A7522" s="6">
        <v>13547</v>
      </c>
      <c r="B7522" s="6" t="s">
        <v>25971</v>
      </c>
      <c r="C7522" s="6" t="s">
        <v>25972</v>
      </c>
      <c r="D7522" s="6">
        <v>18</v>
      </c>
      <c r="E7522" s="6">
        <v>20</v>
      </c>
      <c r="F7522" s="6"/>
      <c r="G7522" s="6">
        <v>10</v>
      </c>
      <c r="H7522" s="6"/>
      <c r="I7522" s="6"/>
      <c r="J7522" s="6"/>
      <c r="K7522" s="6"/>
      <c r="L7522" s="6" t="s">
        <v>12295</v>
      </c>
      <c r="M7522" s="6">
        <v>63</v>
      </c>
      <c r="N7522" s="6" t="e">
        <f>VLOOKUP(A7522,web_archive!D:AB,18,FALSE)</f>
        <v>#N/A</v>
      </c>
      <c r="O7522" s="6">
        <v>2</v>
      </c>
      <c r="P7522" s="6"/>
      <c r="Q7522" s="6"/>
      <c r="R7522" s="6"/>
      <c r="S7522" s="6"/>
      <c r="T7522" s="6"/>
      <c r="U7522" s="6" t="s">
        <v>25973</v>
      </c>
      <c r="V7522" s="6" t="s">
        <v>12299</v>
      </c>
      <c r="W7522" s="6" t="s">
        <v>12299</v>
      </c>
      <c r="X7522" s="6"/>
    </row>
    <row r="7523" spans="1:24" x14ac:dyDescent="0.3">
      <c r="A7523" s="6">
        <v>13548</v>
      </c>
      <c r="B7523" s="6" t="s">
        <v>25974</v>
      </c>
      <c r="C7523" s="6" t="s">
        <v>25975</v>
      </c>
      <c r="D7523" s="6">
        <v>18</v>
      </c>
      <c r="E7523" s="6">
        <v>20</v>
      </c>
      <c r="F7523" s="6"/>
      <c r="G7523" s="6">
        <v>10</v>
      </c>
      <c r="H7523" s="6"/>
      <c r="I7523" s="6"/>
      <c r="J7523" s="6"/>
      <c r="K7523" s="6"/>
      <c r="L7523" s="6" t="s">
        <v>12295</v>
      </c>
      <c r="M7523" s="6">
        <v>63</v>
      </c>
      <c r="N7523" s="6" t="e">
        <f>VLOOKUP(A7523,web_archive!D:AB,18,FALSE)</f>
        <v>#N/A</v>
      </c>
      <c r="O7523" s="6">
        <v>2</v>
      </c>
      <c r="P7523" s="6"/>
      <c r="Q7523" s="6"/>
      <c r="R7523" s="6"/>
      <c r="S7523" s="6"/>
      <c r="T7523" s="6"/>
      <c r="U7523" s="6" t="s">
        <v>25976</v>
      </c>
      <c r="V7523" s="6" t="s">
        <v>12489</v>
      </c>
      <c r="W7523" s="6" t="s">
        <v>12299</v>
      </c>
      <c r="X7523" s="6" t="s">
        <v>12299</v>
      </c>
    </row>
    <row r="7524" spans="1:24" x14ac:dyDescent="0.3">
      <c r="A7524" s="6">
        <v>13549</v>
      </c>
      <c r="B7524" s="6" t="s">
        <v>25977</v>
      </c>
      <c r="C7524" s="6" t="s">
        <v>25978</v>
      </c>
      <c r="D7524" s="6">
        <v>18</v>
      </c>
      <c r="E7524" s="6">
        <v>20</v>
      </c>
      <c r="F7524" s="6"/>
      <c r="G7524" s="6">
        <v>10</v>
      </c>
      <c r="H7524" s="6"/>
      <c r="I7524" s="6"/>
      <c r="J7524" s="6"/>
      <c r="K7524" s="6"/>
      <c r="L7524" s="6" t="s">
        <v>12295</v>
      </c>
      <c r="M7524" s="6">
        <v>63</v>
      </c>
      <c r="N7524" s="6" t="e">
        <f>VLOOKUP(A7524,web_archive!D:AB,18,FALSE)</f>
        <v>#N/A</v>
      </c>
      <c r="O7524" s="6">
        <v>2</v>
      </c>
      <c r="P7524" s="6"/>
      <c r="Q7524" s="6"/>
      <c r="R7524" s="6"/>
      <c r="S7524" s="6"/>
      <c r="T7524" s="6"/>
      <c r="U7524" s="6" t="s">
        <v>25979</v>
      </c>
      <c r="V7524" s="6" t="s">
        <v>12489</v>
      </c>
      <c r="W7524" s="6" t="s">
        <v>12299</v>
      </c>
      <c r="X7524" s="6" t="s">
        <v>12299</v>
      </c>
    </row>
    <row r="7525" spans="1:24" x14ac:dyDescent="0.3">
      <c r="A7525" s="6">
        <v>13550</v>
      </c>
      <c r="B7525" s="6" t="s">
        <v>25980</v>
      </c>
      <c r="C7525" s="6" t="s">
        <v>25981</v>
      </c>
      <c r="D7525" s="6">
        <v>18</v>
      </c>
      <c r="E7525" s="6">
        <v>20</v>
      </c>
      <c r="F7525" s="6"/>
      <c r="G7525" s="6">
        <v>10</v>
      </c>
      <c r="H7525" s="6"/>
      <c r="I7525" s="6"/>
      <c r="J7525" s="6"/>
      <c r="K7525" s="6"/>
      <c r="L7525" s="6" t="s">
        <v>12295</v>
      </c>
      <c r="M7525" s="6">
        <v>63</v>
      </c>
      <c r="N7525" s="6" t="e">
        <f>VLOOKUP(A7525,web_archive!D:AB,18,FALSE)</f>
        <v>#N/A</v>
      </c>
      <c r="O7525" s="6">
        <v>2</v>
      </c>
      <c r="P7525" s="6"/>
      <c r="Q7525" s="6"/>
      <c r="R7525" s="6"/>
      <c r="S7525" s="6"/>
      <c r="T7525" s="6"/>
      <c r="U7525" s="6" t="s">
        <v>25982</v>
      </c>
      <c r="V7525" s="6" t="s">
        <v>12489</v>
      </c>
      <c r="W7525" s="6" t="s">
        <v>12299</v>
      </c>
      <c r="X7525" s="6" t="s">
        <v>12299</v>
      </c>
    </row>
    <row r="7526" spans="1:24" x14ac:dyDescent="0.3">
      <c r="A7526" s="6">
        <v>13551</v>
      </c>
      <c r="B7526" s="6" t="s">
        <v>25983</v>
      </c>
      <c r="C7526" s="6" t="s">
        <v>25984</v>
      </c>
      <c r="D7526" s="6">
        <v>18</v>
      </c>
      <c r="E7526" s="6">
        <v>20</v>
      </c>
      <c r="F7526" s="6"/>
      <c r="G7526" s="6">
        <v>10</v>
      </c>
      <c r="H7526" s="6"/>
      <c r="I7526" s="6"/>
      <c r="J7526" s="6"/>
      <c r="K7526" s="6"/>
      <c r="L7526" s="6" t="s">
        <v>12295</v>
      </c>
      <c r="M7526" s="6">
        <v>63</v>
      </c>
      <c r="N7526" s="6" t="e">
        <f>VLOOKUP(A7526,web_archive!D:AB,18,FALSE)</f>
        <v>#N/A</v>
      </c>
      <c r="O7526" s="6">
        <v>2</v>
      </c>
      <c r="P7526" s="6"/>
      <c r="Q7526" s="6"/>
      <c r="R7526" s="6"/>
      <c r="S7526" s="6"/>
      <c r="T7526" s="6"/>
      <c r="U7526" s="6" t="s">
        <v>25985</v>
      </c>
      <c r="V7526" s="6" t="s">
        <v>12489</v>
      </c>
      <c r="W7526" s="6" t="s">
        <v>12299</v>
      </c>
      <c r="X7526" s="6" t="s">
        <v>12299</v>
      </c>
    </row>
    <row r="7527" spans="1:24" x14ac:dyDescent="0.3">
      <c r="A7527" s="6">
        <v>13552</v>
      </c>
      <c r="B7527" s="6" t="s">
        <v>25986</v>
      </c>
      <c r="C7527" s="6" t="s">
        <v>25987</v>
      </c>
      <c r="D7527" s="6">
        <v>18</v>
      </c>
      <c r="E7527" s="6">
        <v>20</v>
      </c>
      <c r="F7527" s="6"/>
      <c r="G7527" s="6">
        <v>10</v>
      </c>
      <c r="H7527" s="6"/>
      <c r="I7527" s="6"/>
      <c r="J7527" s="6"/>
      <c r="K7527" s="6"/>
      <c r="L7527" s="6" t="s">
        <v>12295</v>
      </c>
      <c r="M7527" s="6">
        <v>63</v>
      </c>
      <c r="N7527" s="6" t="e">
        <f>VLOOKUP(A7527,web_archive!D:AB,18,FALSE)</f>
        <v>#N/A</v>
      </c>
      <c r="O7527" s="6">
        <v>2</v>
      </c>
      <c r="P7527" s="6"/>
      <c r="Q7527" s="6"/>
      <c r="R7527" s="6"/>
      <c r="S7527" s="6"/>
      <c r="T7527" s="6"/>
      <c r="U7527" s="6" t="s">
        <v>25988</v>
      </c>
      <c r="V7527" s="6" t="s">
        <v>12489</v>
      </c>
      <c r="W7527" s="6" t="s">
        <v>12299</v>
      </c>
      <c r="X7527" s="6" t="s">
        <v>12299</v>
      </c>
    </row>
    <row r="7528" spans="1:24" x14ac:dyDescent="0.3">
      <c r="A7528" s="6">
        <v>13553</v>
      </c>
      <c r="B7528" s="6" t="s">
        <v>25989</v>
      </c>
      <c r="C7528" s="6" t="s">
        <v>25990</v>
      </c>
      <c r="D7528" s="6">
        <v>18</v>
      </c>
      <c r="E7528" s="6">
        <v>20</v>
      </c>
      <c r="F7528" s="6"/>
      <c r="G7528" s="6">
        <v>10</v>
      </c>
      <c r="H7528" s="6"/>
      <c r="I7528" s="6"/>
      <c r="J7528" s="6"/>
      <c r="K7528" s="6"/>
      <c r="L7528" s="6" t="s">
        <v>12295</v>
      </c>
      <c r="M7528" s="6">
        <v>63</v>
      </c>
      <c r="N7528" s="6" t="e">
        <f>VLOOKUP(A7528,web_archive!D:AB,18,FALSE)</f>
        <v>#N/A</v>
      </c>
      <c r="O7528" s="6">
        <v>2</v>
      </c>
      <c r="P7528" s="6"/>
      <c r="Q7528" s="6"/>
      <c r="R7528" s="6"/>
      <c r="S7528" s="6"/>
      <c r="T7528" s="6"/>
      <c r="U7528" s="6" t="s">
        <v>25991</v>
      </c>
      <c r="V7528" s="6" t="s">
        <v>12491</v>
      </c>
      <c r="W7528" s="6" t="s">
        <v>12299</v>
      </c>
      <c r="X7528" s="6" t="s">
        <v>12299</v>
      </c>
    </row>
    <row r="7529" spans="1:24" x14ac:dyDescent="0.3">
      <c r="A7529" s="6">
        <v>13554</v>
      </c>
      <c r="B7529" s="6" t="s">
        <v>25992</v>
      </c>
      <c r="C7529" s="6" t="s">
        <v>25885</v>
      </c>
      <c r="D7529" s="6">
        <v>18</v>
      </c>
      <c r="E7529" s="6">
        <v>20</v>
      </c>
      <c r="F7529" s="6"/>
      <c r="G7529" s="6">
        <v>10</v>
      </c>
      <c r="H7529" s="6"/>
      <c r="I7529" s="6"/>
      <c r="J7529" s="6"/>
      <c r="K7529" s="6"/>
      <c r="L7529" s="6" t="s">
        <v>12295</v>
      </c>
      <c r="M7529" s="6">
        <v>63</v>
      </c>
      <c r="N7529" s="6" t="e">
        <f>VLOOKUP(A7529,web_archive!D:AB,18,FALSE)</f>
        <v>#N/A</v>
      </c>
      <c r="O7529" s="6">
        <v>2</v>
      </c>
      <c r="P7529" s="6"/>
      <c r="Q7529" s="6"/>
      <c r="R7529" s="6"/>
      <c r="S7529" s="6"/>
      <c r="T7529" s="6"/>
      <c r="U7529" s="6" t="s">
        <v>25993</v>
      </c>
      <c r="V7529" s="6" t="s">
        <v>12368</v>
      </c>
      <c r="W7529" s="6" t="s">
        <v>12299</v>
      </c>
      <c r="X7529" s="6" t="s">
        <v>12299</v>
      </c>
    </row>
    <row r="7530" spans="1:24" x14ac:dyDescent="0.3">
      <c r="A7530" s="6">
        <v>13555</v>
      </c>
      <c r="B7530" s="6" t="s">
        <v>25994</v>
      </c>
      <c r="C7530" s="6" t="s">
        <v>25885</v>
      </c>
      <c r="D7530" s="6">
        <v>18</v>
      </c>
      <c r="E7530" s="6">
        <v>20</v>
      </c>
      <c r="F7530" s="6"/>
      <c r="G7530" s="6">
        <v>10</v>
      </c>
      <c r="H7530" s="6"/>
      <c r="I7530" s="6"/>
      <c r="J7530" s="6"/>
      <c r="K7530" s="6"/>
      <c r="L7530" s="6" t="s">
        <v>12295</v>
      </c>
      <c r="M7530" s="6">
        <v>63</v>
      </c>
      <c r="N7530" s="6" t="e">
        <f>VLOOKUP(A7530,web_archive!D:AB,18,FALSE)</f>
        <v>#N/A</v>
      </c>
      <c r="O7530" s="6">
        <v>2</v>
      </c>
      <c r="P7530" s="6"/>
      <c r="Q7530" s="6"/>
      <c r="R7530" s="6"/>
      <c r="S7530" s="6"/>
      <c r="T7530" s="6"/>
      <c r="U7530" s="6" t="s">
        <v>25995</v>
      </c>
      <c r="V7530" s="6" t="s">
        <v>12368</v>
      </c>
      <c r="W7530" s="6" t="s">
        <v>12299</v>
      </c>
      <c r="X7530" s="6" t="s">
        <v>12299</v>
      </c>
    </row>
    <row r="7531" spans="1:24" x14ac:dyDescent="0.3">
      <c r="A7531" s="6">
        <v>13556</v>
      </c>
      <c r="B7531" s="6" t="s">
        <v>25996</v>
      </c>
      <c r="C7531" s="6" t="s">
        <v>25888</v>
      </c>
      <c r="D7531" s="6">
        <v>18</v>
      </c>
      <c r="E7531" s="6">
        <v>20</v>
      </c>
      <c r="F7531" s="6"/>
      <c r="G7531" s="6">
        <v>10</v>
      </c>
      <c r="H7531" s="6"/>
      <c r="I7531" s="6"/>
      <c r="J7531" s="6"/>
      <c r="K7531" s="6"/>
      <c r="L7531" s="6" t="s">
        <v>12295</v>
      </c>
      <c r="M7531" s="6">
        <v>63</v>
      </c>
      <c r="N7531" s="6" t="e">
        <f>VLOOKUP(A7531,web_archive!D:AB,18,FALSE)</f>
        <v>#N/A</v>
      </c>
      <c r="O7531" s="6">
        <v>2</v>
      </c>
      <c r="P7531" s="6"/>
      <c r="Q7531" s="6"/>
      <c r="R7531" s="6"/>
      <c r="S7531" s="6"/>
      <c r="T7531" s="6"/>
      <c r="U7531" s="6" t="s">
        <v>25997</v>
      </c>
      <c r="V7531" s="6" t="s">
        <v>12368</v>
      </c>
      <c r="W7531" s="6" t="s">
        <v>12299</v>
      </c>
      <c r="X7531" s="6" t="s">
        <v>12299</v>
      </c>
    </row>
    <row r="7532" spans="1:24" x14ac:dyDescent="0.3">
      <c r="A7532" s="6">
        <v>13557</v>
      </c>
      <c r="B7532" s="6" t="s">
        <v>25998</v>
      </c>
      <c r="C7532" s="6" t="s">
        <v>25903</v>
      </c>
      <c r="D7532" s="6">
        <v>18</v>
      </c>
      <c r="E7532" s="6">
        <v>20</v>
      </c>
      <c r="F7532" s="6"/>
      <c r="G7532" s="6">
        <v>10</v>
      </c>
      <c r="H7532" s="6"/>
      <c r="I7532" s="6"/>
      <c r="J7532" s="6"/>
      <c r="K7532" s="6"/>
      <c r="L7532" s="6" t="s">
        <v>12295</v>
      </c>
      <c r="M7532" s="6">
        <v>63</v>
      </c>
      <c r="N7532" s="6" t="e">
        <f>VLOOKUP(A7532,web_archive!D:AB,18,FALSE)</f>
        <v>#N/A</v>
      </c>
      <c r="O7532" s="6">
        <v>2</v>
      </c>
      <c r="P7532" s="6"/>
      <c r="Q7532" s="6"/>
      <c r="R7532" s="6"/>
      <c r="S7532" s="6"/>
      <c r="T7532" s="6"/>
      <c r="U7532" s="6" t="s">
        <v>25999</v>
      </c>
      <c r="V7532" s="6" t="s">
        <v>12368</v>
      </c>
      <c r="W7532" s="6" t="s">
        <v>12299</v>
      </c>
      <c r="X7532" s="6" t="s">
        <v>12299</v>
      </c>
    </row>
    <row r="7533" spans="1:24" x14ac:dyDescent="0.3">
      <c r="A7533" s="6">
        <v>13558</v>
      </c>
      <c r="B7533" s="6" t="s">
        <v>26000</v>
      </c>
      <c r="C7533" s="6" t="s">
        <v>26001</v>
      </c>
      <c r="D7533" s="6">
        <v>2</v>
      </c>
      <c r="E7533" s="6">
        <v>20</v>
      </c>
      <c r="F7533" s="6"/>
      <c r="G7533" s="6">
        <v>10</v>
      </c>
      <c r="H7533" s="6"/>
      <c r="I7533" s="6"/>
      <c r="J7533" s="6"/>
      <c r="K7533" s="6"/>
      <c r="L7533" s="6" t="s">
        <v>12295</v>
      </c>
      <c r="M7533" s="6">
        <v>63</v>
      </c>
      <c r="N7533" s="6" t="e">
        <f>VLOOKUP(A7533,web_archive!D:AB,18,FALSE)</f>
        <v>#N/A</v>
      </c>
      <c r="O7533" s="6">
        <v>2</v>
      </c>
      <c r="P7533" s="6"/>
      <c r="Q7533" s="6"/>
      <c r="R7533" s="6"/>
      <c r="S7533" s="6"/>
      <c r="T7533" s="6"/>
      <c r="U7533" s="6" t="s">
        <v>12299</v>
      </c>
      <c r="V7533" s="6" t="s">
        <v>12299</v>
      </c>
      <c r="W7533" s="6" t="s">
        <v>12299</v>
      </c>
      <c r="X7533" s="6"/>
    </row>
    <row r="7534" spans="1:24" x14ac:dyDescent="0.3">
      <c r="A7534" s="6">
        <v>13559</v>
      </c>
      <c r="B7534" s="6" t="s">
        <v>26002</v>
      </c>
      <c r="C7534" s="6" t="s">
        <v>26003</v>
      </c>
      <c r="D7534" s="6">
        <v>2</v>
      </c>
      <c r="E7534" s="6">
        <v>20</v>
      </c>
      <c r="F7534" s="6"/>
      <c r="G7534" s="6">
        <v>10</v>
      </c>
      <c r="H7534" s="6"/>
      <c r="I7534" s="6"/>
      <c r="J7534" s="6"/>
      <c r="K7534" s="6"/>
      <c r="L7534" s="6" t="s">
        <v>12295</v>
      </c>
      <c r="M7534" s="6">
        <v>63</v>
      </c>
      <c r="N7534" s="6" t="e">
        <f>VLOOKUP(A7534,web_archive!D:AB,18,FALSE)</f>
        <v>#N/A</v>
      </c>
      <c r="O7534" s="6">
        <v>2</v>
      </c>
      <c r="P7534" s="6"/>
      <c r="Q7534" s="6"/>
      <c r="R7534" s="6"/>
      <c r="S7534" s="6"/>
      <c r="T7534" s="6"/>
      <c r="U7534" s="6" t="s">
        <v>12299</v>
      </c>
      <c r="V7534" s="6" t="s">
        <v>12299</v>
      </c>
      <c r="W7534" s="6" t="s">
        <v>12299</v>
      </c>
      <c r="X7534" s="6"/>
    </row>
    <row r="7535" spans="1:24" x14ac:dyDescent="0.3">
      <c r="A7535" s="6">
        <v>13560</v>
      </c>
      <c r="B7535" s="6" t="s">
        <v>26004</v>
      </c>
      <c r="C7535" s="6" t="s">
        <v>26005</v>
      </c>
      <c r="D7535" s="6">
        <v>2</v>
      </c>
      <c r="E7535" s="6">
        <v>20</v>
      </c>
      <c r="F7535" s="6"/>
      <c r="G7535" s="6">
        <v>10</v>
      </c>
      <c r="H7535" s="6"/>
      <c r="I7535" s="6"/>
      <c r="J7535" s="6"/>
      <c r="K7535" s="6"/>
      <c r="L7535" s="6" t="s">
        <v>12295</v>
      </c>
      <c r="M7535" s="6">
        <v>63</v>
      </c>
      <c r="N7535" s="6" t="e">
        <f>VLOOKUP(A7535,web_archive!D:AB,18,FALSE)</f>
        <v>#N/A</v>
      </c>
      <c r="O7535" s="6">
        <v>2</v>
      </c>
      <c r="P7535" s="6"/>
      <c r="Q7535" s="6"/>
      <c r="R7535" s="6"/>
      <c r="S7535" s="6"/>
      <c r="T7535" s="6"/>
      <c r="U7535" s="6" t="s">
        <v>12299</v>
      </c>
      <c r="V7535" s="6" t="s">
        <v>12299</v>
      </c>
      <c r="W7535" s="6" t="s">
        <v>12299</v>
      </c>
      <c r="X7535" s="6"/>
    </row>
    <row r="7536" spans="1:24" x14ac:dyDescent="0.3">
      <c r="A7536" s="6">
        <v>13561</v>
      </c>
      <c r="B7536" s="6" t="s">
        <v>26006</v>
      </c>
      <c r="C7536" s="6" t="s">
        <v>26007</v>
      </c>
      <c r="D7536" s="6">
        <v>2</v>
      </c>
      <c r="E7536" s="6">
        <v>20</v>
      </c>
      <c r="F7536" s="6"/>
      <c r="G7536" s="6">
        <v>10</v>
      </c>
      <c r="H7536" s="6"/>
      <c r="I7536" s="6"/>
      <c r="J7536" s="6"/>
      <c r="K7536" s="6"/>
      <c r="L7536" s="6" t="s">
        <v>12295</v>
      </c>
      <c r="M7536" s="6">
        <v>63</v>
      </c>
      <c r="N7536" s="6" t="e">
        <f>VLOOKUP(A7536,web_archive!D:AB,18,FALSE)</f>
        <v>#N/A</v>
      </c>
      <c r="O7536" s="6">
        <v>2</v>
      </c>
      <c r="P7536" s="6"/>
      <c r="Q7536" s="6"/>
      <c r="R7536" s="6"/>
      <c r="S7536" s="6"/>
      <c r="T7536" s="6"/>
      <c r="U7536" s="6" t="s">
        <v>12299</v>
      </c>
      <c r="V7536" s="6" t="s">
        <v>12299</v>
      </c>
      <c r="W7536" s="6" t="s">
        <v>12299</v>
      </c>
      <c r="X7536" s="6"/>
    </row>
    <row r="7537" spans="1:24" x14ac:dyDescent="0.3">
      <c r="A7537" s="6">
        <v>13562</v>
      </c>
      <c r="B7537" s="6" t="s">
        <v>26008</v>
      </c>
      <c r="C7537" s="6" t="s">
        <v>26009</v>
      </c>
      <c r="D7537" s="6">
        <v>2</v>
      </c>
      <c r="E7537" s="6">
        <v>20</v>
      </c>
      <c r="F7537" s="6"/>
      <c r="G7537" s="6">
        <v>10</v>
      </c>
      <c r="H7537" s="6"/>
      <c r="I7537" s="6"/>
      <c r="J7537" s="6"/>
      <c r="K7537" s="6"/>
      <c r="L7537" s="6" t="s">
        <v>12295</v>
      </c>
      <c r="M7537" s="6">
        <v>63</v>
      </c>
      <c r="N7537" s="6" t="e">
        <f>VLOOKUP(A7537,web_archive!D:AB,18,FALSE)</f>
        <v>#N/A</v>
      </c>
      <c r="O7537" s="6">
        <v>2</v>
      </c>
      <c r="P7537" s="6"/>
      <c r="Q7537" s="6"/>
      <c r="R7537" s="6"/>
      <c r="S7537" s="6"/>
      <c r="T7537" s="6"/>
      <c r="U7537" s="6" t="s">
        <v>12299</v>
      </c>
      <c r="V7537" s="6" t="s">
        <v>12299</v>
      </c>
      <c r="W7537" s="6" t="s">
        <v>12299</v>
      </c>
      <c r="X7537" s="6"/>
    </row>
    <row r="7538" spans="1:24" x14ac:dyDescent="0.3">
      <c r="A7538" s="6">
        <v>13563</v>
      </c>
      <c r="B7538" s="6" t="s">
        <v>26010</v>
      </c>
      <c r="C7538" s="6" t="s">
        <v>26011</v>
      </c>
      <c r="D7538" s="6">
        <v>2</v>
      </c>
      <c r="E7538" s="6">
        <v>20</v>
      </c>
      <c r="F7538" s="6"/>
      <c r="G7538" s="6">
        <v>10</v>
      </c>
      <c r="H7538" s="6"/>
      <c r="I7538" s="6"/>
      <c r="J7538" s="6"/>
      <c r="K7538" s="6"/>
      <c r="L7538" s="6" t="s">
        <v>12295</v>
      </c>
      <c r="M7538" s="6">
        <v>63</v>
      </c>
      <c r="N7538" s="6" t="e">
        <f>VLOOKUP(A7538,web_archive!D:AB,18,FALSE)</f>
        <v>#N/A</v>
      </c>
      <c r="O7538" s="6">
        <v>2</v>
      </c>
      <c r="P7538" s="6"/>
      <c r="Q7538" s="6"/>
      <c r="R7538" s="6"/>
      <c r="S7538" s="6"/>
      <c r="T7538" s="6"/>
      <c r="U7538" s="6" t="s">
        <v>12299</v>
      </c>
      <c r="V7538" s="6" t="s">
        <v>12299</v>
      </c>
      <c r="W7538" s="6" t="s">
        <v>12299</v>
      </c>
      <c r="X7538" s="6"/>
    </row>
    <row r="7539" spans="1:24" x14ac:dyDescent="0.3">
      <c r="A7539" s="6">
        <v>13564</v>
      </c>
      <c r="B7539" s="6" t="s">
        <v>26012</v>
      </c>
      <c r="C7539" s="6" t="s">
        <v>26013</v>
      </c>
      <c r="D7539" s="6">
        <v>2</v>
      </c>
      <c r="E7539" s="6">
        <v>20</v>
      </c>
      <c r="F7539" s="6"/>
      <c r="G7539" s="6">
        <v>10</v>
      </c>
      <c r="H7539" s="6"/>
      <c r="I7539" s="6"/>
      <c r="J7539" s="6"/>
      <c r="K7539" s="6"/>
      <c r="L7539" s="6" t="s">
        <v>12295</v>
      </c>
      <c r="M7539" s="6">
        <v>63</v>
      </c>
      <c r="N7539" s="6" t="e">
        <f>VLOOKUP(A7539,web_archive!D:AB,18,FALSE)</f>
        <v>#N/A</v>
      </c>
      <c r="O7539" s="6">
        <v>2</v>
      </c>
      <c r="P7539" s="6"/>
      <c r="Q7539" s="6"/>
      <c r="R7539" s="6"/>
      <c r="S7539" s="6"/>
      <c r="T7539" s="6"/>
      <c r="U7539" s="6" t="s">
        <v>12299</v>
      </c>
      <c r="V7539" s="6" t="s">
        <v>12299</v>
      </c>
      <c r="W7539" s="6" t="s">
        <v>12299</v>
      </c>
      <c r="X7539" s="6"/>
    </row>
    <row r="7540" spans="1:24" x14ac:dyDescent="0.3">
      <c r="A7540" s="6">
        <v>13565</v>
      </c>
      <c r="B7540" s="6" t="s">
        <v>26014</v>
      </c>
      <c r="C7540" s="6" t="s">
        <v>26001</v>
      </c>
      <c r="D7540" s="6">
        <v>2</v>
      </c>
      <c r="E7540" s="6">
        <v>20</v>
      </c>
      <c r="F7540" s="6"/>
      <c r="G7540" s="6">
        <v>10</v>
      </c>
      <c r="H7540" s="6"/>
      <c r="I7540" s="6"/>
      <c r="J7540" s="6"/>
      <c r="K7540" s="6"/>
      <c r="L7540" s="6" t="s">
        <v>12295</v>
      </c>
      <c r="M7540" s="6">
        <v>63</v>
      </c>
      <c r="N7540" s="6" t="e">
        <f>VLOOKUP(A7540,web_archive!D:AB,18,FALSE)</f>
        <v>#N/A</v>
      </c>
      <c r="O7540" s="6">
        <v>2</v>
      </c>
      <c r="P7540" s="6"/>
      <c r="Q7540" s="6"/>
      <c r="R7540" s="6"/>
      <c r="S7540" s="6"/>
      <c r="T7540" s="6"/>
      <c r="U7540" s="6" t="s">
        <v>12299</v>
      </c>
      <c r="V7540" s="6" t="s">
        <v>12299</v>
      </c>
      <c r="W7540" s="6" t="s">
        <v>12299</v>
      </c>
      <c r="X7540" s="6"/>
    </row>
    <row r="7541" spans="1:24" x14ac:dyDescent="0.3">
      <c r="A7541" s="6">
        <v>13566</v>
      </c>
      <c r="B7541" s="6" t="s">
        <v>26015</v>
      </c>
      <c r="C7541" s="6" t="s">
        <v>26001</v>
      </c>
      <c r="D7541" s="6">
        <v>2</v>
      </c>
      <c r="E7541" s="6">
        <v>20</v>
      </c>
      <c r="F7541" s="6"/>
      <c r="G7541" s="6">
        <v>10</v>
      </c>
      <c r="H7541" s="6"/>
      <c r="I7541" s="6"/>
      <c r="J7541" s="6"/>
      <c r="K7541" s="6"/>
      <c r="L7541" s="6" t="s">
        <v>12295</v>
      </c>
      <c r="M7541" s="6">
        <v>63</v>
      </c>
      <c r="N7541" s="6" t="e">
        <f>VLOOKUP(A7541,web_archive!D:AB,18,FALSE)</f>
        <v>#N/A</v>
      </c>
      <c r="O7541" s="6">
        <v>2</v>
      </c>
      <c r="P7541" s="6"/>
      <c r="Q7541" s="6"/>
      <c r="R7541" s="6"/>
      <c r="S7541" s="6"/>
      <c r="T7541" s="6"/>
      <c r="U7541" s="6" t="s">
        <v>12299</v>
      </c>
      <c r="V7541" s="6" t="s">
        <v>12299</v>
      </c>
      <c r="W7541" s="6" t="s">
        <v>12299</v>
      </c>
      <c r="X7541" s="6"/>
    </row>
    <row r="7542" spans="1:24" x14ac:dyDescent="0.3">
      <c r="A7542" s="6">
        <v>13567</v>
      </c>
      <c r="B7542" s="6" t="s">
        <v>26016</v>
      </c>
      <c r="C7542" s="6" t="s">
        <v>26003</v>
      </c>
      <c r="D7542" s="6">
        <v>2</v>
      </c>
      <c r="E7542" s="6">
        <v>20</v>
      </c>
      <c r="F7542" s="6"/>
      <c r="G7542" s="6">
        <v>10</v>
      </c>
      <c r="H7542" s="6"/>
      <c r="I7542" s="6"/>
      <c r="J7542" s="6"/>
      <c r="K7542" s="6"/>
      <c r="L7542" s="6" t="s">
        <v>12295</v>
      </c>
      <c r="M7542" s="6">
        <v>63</v>
      </c>
      <c r="N7542" s="6" t="e">
        <f>VLOOKUP(A7542,web_archive!D:AB,18,FALSE)</f>
        <v>#N/A</v>
      </c>
      <c r="O7542" s="6">
        <v>2</v>
      </c>
      <c r="P7542" s="6"/>
      <c r="Q7542" s="6"/>
      <c r="R7542" s="6"/>
      <c r="S7542" s="6"/>
      <c r="T7542" s="6"/>
      <c r="U7542" s="6" t="s">
        <v>12299</v>
      </c>
      <c r="V7542" s="6" t="s">
        <v>12299</v>
      </c>
      <c r="W7542" s="6" t="s">
        <v>12299</v>
      </c>
      <c r="X7542" s="6"/>
    </row>
    <row r="7543" spans="1:24" x14ac:dyDescent="0.3">
      <c r="A7543" s="6">
        <v>13568</v>
      </c>
      <c r="B7543" s="6" t="s">
        <v>26017</v>
      </c>
      <c r="C7543" s="6" t="s">
        <v>26013</v>
      </c>
      <c r="D7543" s="6">
        <v>2</v>
      </c>
      <c r="E7543" s="6">
        <v>20</v>
      </c>
      <c r="F7543" s="6"/>
      <c r="G7543" s="6">
        <v>10</v>
      </c>
      <c r="H7543" s="6"/>
      <c r="I7543" s="6"/>
      <c r="J7543" s="6"/>
      <c r="K7543" s="6"/>
      <c r="L7543" s="6" t="s">
        <v>12295</v>
      </c>
      <c r="M7543" s="6">
        <v>63</v>
      </c>
      <c r="N7543" s="6" t="e">
        <f>VLOOKUP(A7543,web_archive!D:AB,18,FALSE)</f>
        <v>#N/A</v>
      </c>
      <c r="O7543" s="6">
        <v>2</v>
      </c>
      <c r="P7543" s="6"/>
      <c r="Q7543" s="6"/>
      <c r="R7543" s="6"/>
      <c r="S7543" s="6"/>
      <c r="T7543" s="6"/>
      <c r="U7543" s="6" t="s">
        <v>12299</v>
      </c>
      <c r="V7543" s="6" t="s">
        <v>12299</v>
      </c>
      <c r="W7543" s="6" t="s">
        <v>12299</v>
      </c>
      <c r="X7543" s="6"/>
    </row>
    <row r="7544" spans="1:24" x14ac:dyDescent="0.3">
      <c r="A7544" s="6">
        <v>13569</v>
      </c>
      <c r="B7544" s="6" t="s">
        <v>26018</v>
      </c>
      <c r="C7544" s="6" t="s">
        <v>26019</v>
      </c>
      <c r="D7544" s="6">
        <v>18</v>
      </c>
      <c r="E7544" s="6">
        <v>20</v>
      </c>
      <c r="F7544" s="6"/>
      <c r="G7544" s="6">
        <v>10</v>
      </c>
      <c r="H7544" s="6"/>
      <c r="I7544" s="6"/>
      <c r="J7544" s="6"/>
      <c r="K7544" s="6"/>
      <c r="L7544" s="6" t="s">
        <v>12295</v>
      </c>
      <c r="M7544" s="6">
        <v>63</v>
      </c>
      <c r="N7544" s="6" t="e">
        <f>VLOOKUP(A7544,web_archive!D:AB,18,FALSE)</f>
        <v>#N/A</v>
      </c>
      <c r="O7544" s="6">
        <v>2</v>
      </c>
      <c r="P7544" s="6"/>
      <c r="Q7544" s="6"/>
      <c r="R7544" s="6"/>
      <c r="S7544" s="6"/>
      <c r="T7544" s="6"/>
      <c r="U7544" s="6" t="s">
        <v>26020</v>
      </c>
      <c r="V7544" s="6" t="s">
        <v>12489</v>
      </c>
      <c r="W7544" s="6" t="s">
        <v>12299</v>
      </c>
      <c r="X7544" s="6" t="s">
        <v>12299</v>
      </c>
    </row>
    <row r="7545" spans="1:24" x14ac:dyDescent="0.3">
      <c r="A7545" s="6">
        <v>13570</v>
      </c>
      <c r="B7545" s="6" t="s">
        <v>26021</v>
      </c>
      <c r="C7545" s="6" t="s">
        <v>26022</v>
      </c>
      <c r="D7545" s="6">
        <v>18</v>
      </c>
      <c r="E7545" s="6">
        <v>20</v>
      </c>
      <c r="F7545" s="6"/>
      <c r="G7545" s="6">
        <v>10</v>
      </c>
      <c r="H7545" s="6"/>
      <c r="I7545" s="6"/>
      <c r="J7545" s="6"/>
      <c r="K7545" s="6"/>
      <c r="L7545" s="6" t="s">
        <v>12295</v>
      </c>
      <c r="M7545" s="6">
        <v>63</v>
      </c>
      <c r="N7545" s="6" t="e">
        <f>VLOOKUP(A7545,web_archive!D:AB,18,FALSE)</f>
        <v>#N/A</v>
      </c>
      <c r="O7545" s="6">
        <v>2</v>
      </c>
      <c r="P7545" s="6"/>
      <c r="Q7545" s="6"/>
      <c r="R7545" s="6"/>
      <c r="S7545" s="6"/>
      <c r="T7545" s="6"/>
      <c r="U7545" s="6" t="s">
        <v>24889</v>
      </c>
      <c r="V7545" s="6" t="s">
        <v>12370</v>
      </c>
      <c r="W7545" s="6" t="s">
        <v>12299</v>
      </c>
      <c r="X7545" s="6" t="s">
        <v>12299</v>
      </c>
    </row>
    <row r="7546" spans="1:24" x14ac:dyDescent="0.3">
      <c r="A7546" s="6">
        <v>13571</v>
      </c>
      <c r="B7546" s="6" t="s">
        <v>26023</v>
      </c>
      <c r="C7546" s="6" t="s">
        <v>26024</v>
      </c>
      <c r="D7546" s="6">
        <v>18</v>
      </c>
      <c r="E7546" s="6">
        <v>20</v>
      </c>
      <c r="F7546" s="6"/>
      <c r="G7546" s="6">
        <v>10</v>
      </c>
      <c r="H7546" s="6"/>
      <c r="I7546" s="6"/>
      <c r="J7546" s="6"/>
      <c r="K7546" s="6"/>
      <c r="L7546" s="6" t="s">
        <v>12295</v>
      </c>
      <c r="M7546" s="6">
        <v>63</v>
      </c>
      <c r="N7546" s="6" t="e">
        <f>VLOOKUP(A7546,web_archive!D:AB,18,FALSE)</f>
        <v>#N/A</v>
      </c>
      <c r="O7546" s="6">
        <v>2</v>
      </c>
      <c r="P7546" s="6"/>
      <c r="Q7546" s="6"/>
      <c r="R7546" s="6"/>
      <c r="S7546" s="6"/>
      <c r="T7546" s="6"/>
      <c r="U7546" s="6" t="s">
        <v>24889</v>
      </c>
      <c r="V7546" s="6" t="s">
        <v>12413</v>
      </c>
      <c r="W7546" s="6" t="s">
        <v>12299</v>
      </c>
      <c r="X7546" s="6" t="s">
        <v>12299</v>
      </c>
    </row>
    <row r="7547" spans="1:24" x14ac:dyDescent="0.3">
      <c r="A7547" s="6">
        <v>13572</v>
      </c>
      <c r="B7547" s="6" t="s">
        <v>26025</v>
      </c>
      <c r="C7547" s="6" t="s">
        <v>26026</v>
      </c>
      <c r="D7547" s="6">
        <v>18</v>
      </c>
      <c r="E7547" s="6">
        <v>20</v>
      </c>
      <c r="F7547" s="6"/>
      <c r="G7547" s="6">
        <v>10</v>
      </c>
      <c r="H7547" s="6"/>
      <c r="I7547" s="6"/>
      <c r="J7547" s="6"/>
      <c r="K7547" s="6"/>
      <c r="L7547" s="6" t="s">
        <v>12295</v>
      </c>
      <c r="M7547" s="6">
        <v>63</v>
      </c>
      <c r="N7547" s="6" t="e">
        <f>VLOOKUP(A7547,web_archive!D:AB,18,FALSE)</f>
        <v>#N/A</v>
      </c>
      <c r="O7547" s="6">
        <v>2</v>
      </c>
      <c r="P7547" s="6"/>
      <c r="Q7547" s="6"/>
      <c r="R7547" s="6"/>
      <c r="S7547" s="6"/>
      <c r="T7547" s="6"/>
      <c r="U7547" s="6" t="s">
        <v>24877</v>
      </c>
      <c r="V7547" s="6" t="s">
        <v>12486</v>
      </c>
      <c r="W7547" s="6" t="s">
        <v>12299</v>
      </c>
      <c r="X7547" s="6" t="s">
        <v>12299</v>
      </c>
    </row>
    <row r="7548" spans="1:24" x14ac:dyDescent="0.3">
      <c r="A7548" s="6">
        <v>13573</v>
      </c>
      <c r="B7548" s="6" t="s">
        <v>26027</v>
      </c>
      <c r="C7548" s="6" t="s">
        <v>26028</v>
      </c>
      <c r="D7548" s="6">
        <v>18</v>
      </c>
      <c r="E7548" s="6">
        <v>20</v>
      </c>
      <c r="F7548" s="6"/>
      <c r="G7548" s="6">
        <v>10</v>
      </c>
      <c r="H7548" s="6"/>
      <c r="I7548" s="6"/>
      <c r="J7548" s="6"/>
      <c r="K7548" s="6"/>
      <c r="L7548" s="6" t="s">
        <v>12295</v>
      </c>
      <c r="M7548" s="6">
        <v>63</v>
      </c>
      <c r="N7548" s="6" t="e">
        <f>VLOOKUP(A7548,web_archive!D:AB,18,FALSE)</f>
        <v>#N/A</v>
      </c>
      <c r="O7548" s="6">
        <v>2</v>
      </c>
      <c r="P7548" s="6"/>
      <c r="Q7548" s="6"/>
      <c r="R7548" s="6"/>
      <c r="S7548" s="6"/>
      <c r="T7548" s="6"/>
      <c r="U7548" s="6" t="s">
        <v>24877</v>
      </c>
      <c r="V7548" s="6" t="s">
        <v>12370</v>
      </c>
      <c r="W7548" s="6" t="s">
        <v>12299</v>
      </c>
      <c r="X7548" s="6" t="s">
        <v>12299</v>
      </c>
    </row>
    <row r="7549" spans="1:24" x14ac:dyDescent="0.3">
      <c r="A7549" s="6">
        <v>13574</v>
      </c>
      <c r="B7549" s="6" t="s">
        <v>26029</v>
      </c>
      <c r="C7549" s="6" t="s">
        <v>26030</v>
      </c>
      <c r="D7549" s="6">
        <v>18</v>
      </c>
      <c r="E7549" s="6">
        <v>20</v>
      </c>
      <c r="F7549" s="6"/>
      <c r="G7549" s="6">
        <v>10</v>
      </c>
      <c r="H7549" s="6"/>
      <c r="I7549" s="6"/>
      <c r="J7549" s="6"/>
      <c r="K7549" s="6"/>
      <c r="L7549" s="6" t="s">
        <v>12295</v>
      </c>
      <c r="M7549" s="6">
        <v>63</v>
      </c>
      <c r="N7549" s="6" t="e">
        <f>VLOOKUP(A7549,web_archive!D:AB,18,FALSE)</f>
        <v>#N/A</v>
      </c>
      <c r="O7549" s="6">
        <v>2</v>
      </c>
      <c r="P7549" s="6"/>
      <c r="Q7549" s="6"/>
      <c r="R7549" s="6"/>
      <c r="S7549" s="6"/>
      <c r="T7549" s="6"/>
      <c r="U7549" s="6" t="s">
        <v>24880</v>
      </c>
      <c r="V7549" s="6" t="s">
        <v>12486</v>
      </c>
      <c r="W7549" s="6" t="s">
        <v>12299</v>
      </c>
      <c r="X7549" s="6" t="s">
        <v>12299</v>
      </c>
    </row>
    <row r="7550" spans="1:24" x14ac:dyDescent="0.3">
      <c r="A7550" s="6">
        <v>13575</v>
      </c>
      <c r="B7550" s="6" t="s">
        <v>26031</v>
      </c>
      <c r="C7550" s="6" t="s">
        <v>26032</v>
      </c>
      <c r="D7550" s="6">
        <v>18</v>
      </c>
      <c r="E7550" s="6">
        <v>20</v>
      </c>
      <c r="F7550" s="6"/>
      <c r="G7550" s="6">
        <v>10</v>
      </c>
      <c r="H7550" s="6"/>
      <c r="I7550" s="6"/>
      <c r="J7550" s="6"/>
      <c r="K7550" s="6"/>
      <c r="L7550" s="6" t="s">
        <v>12295</v>
      </c>
      <c r="M7550" s="6">
        <v>63</v>
      </c>
      <c r="N7550" s="6" t="e">
        <f>VLOOKUP(A7550,web_archive!D:AB,18,FALSE)</f>
        <v>#N/A</v>
      </c>
      <c r="O7550" s="6">
        <v>2</v>
      </c>
      <c r="P7550" s="6"/>
      <c r="Q7550" s="6"/>
      <c r="R7550" s="6"/>
      <c r="S7550" s="6"/>
      <c r="T7550" s="6"/>
      <c r="U7550" s="6" t="s">
        <v>24880</v>
      </c>
      <c r="V7550" s="6" t="s">
        <v>12370</v>
      </c>
      <c r="W7550" s="6" t="s">
        <v>12299</v>
      </c>
      <c r="X7550" s="6" t="s">
        <v>12299</v>
      </c>
    </row>
    <row r="7551" spans="1:24" x14ac:dyDescent="0.3">
      <c r="A7551" s="6">
        <v>13576</v>
      </c>
      <c r="B7551" s="6" t="s">
        <v>26033</v>
      </c>
      <c r="C7551" s="6" t="s">
        <v>26034</v>
      </c>
      <c r="D7551" s="6">
        <v>18</v>
      </c>
      <c r="E7551" s="6">
        <v>20</v>
      </c>
      <c r="F7551" s="6"/>
      <c r="G7551" s="6">
        <v>10</v>
      </c>
      <c r="H7551" s="6"/>
      <c r="I7551" s="6"/>
      <c r="J7551" s="6"/>
      <c r="K7551" s="6"/>
      <c r="L7551" s="6" t="s">
        <v>12295</v>
      </c>
      <c r="M7551" s="6">
        <v>63</v>
      </c>
      <c r="N7551" s="6" t="e">
        <f>VLOOKUP(A7551,web_archive!D:AB,18,FALSE)</f>
        <v>#N/A</v>
      </c>
      <c r="O7551" s="6">
        <v>2</v>
      </c>
      <c r="P7551" s="6"/>
      <c r="Q7551" s="6"/>
      <c r="R7551" s="6"/>
      <c r="S7551" s="6"/>
      <c r="T7551" s="6"/>
      <c r="U7551" s="6" t="s">
        <v>24901</v>
      </c>
      <c r="V7551" s="6" t="s">
        <v>12486</v>
      </c>
      <c r="W7551" s="6" t="s">
        <v>12299</v>
      </c>
      <c r="X7551" s="6" t="s">
        <v>12299</v>
      </c>
    </row>
    <row r="7552" spans="1:24" x14ac:dyDescent="0.3">
      <c r="A7552" s="6">
        <v>13577</v>
      </c>
      <c r="B7552" s="6" t="s">
        <v>26035</v>
      </c>
      <c r="C7552" s="6" t="s">
        <v>26036</v>
      </c>
      <c r="D7552" s="6">
        <v>18</v>
      </c>
      <c r="E7552" s="6">
        <v>20</v>
      </c>
      <c r="F7552" s="6"/>
      <c r="G7552" s="6">
        <v>10</v>
      </c>
      <c r="H7552" s="6"/>
      <c r="I7552" s="6"/>
      <c r="J7552" s="6"/>
      <c r="K7552" s="6"/>
      <c r="L7552" s="6" t="s">
        <v>12295</v>
      </c>
      <c r="M7552" s="6">
        <v>63</v>
      </c>
      <c r="N7552" s="6" t="e">
        <f>VLOOKUP(A7552,web_archive!D:AB,18,FALSE)</f>
        <v>#N/A</v>
      </c>
      <c r="O7552" s="6">
        <v>2</v>
      </c>
      <c r="P7552" s="6"/>
      <c r="Q7552" s="6"/>
      <c r="R7552" s="6"/>
      <c r="S7552" s="6"/>
      <c r="T7552" s="6"/>
      <c r="U7552" s="6" t="s">
        <v>24901</v>
      </c>
      <c r="V7552" s="6" t="s">
        <v>12370</v>
      </c>
      <c r="W7552" s="6" t="s">
        <v>12299</v>
      </c>
      <c r="X7552" s="6" t="s">
        <v>12299</v>
      </c>
    </row>
    <row r="7553" spans="1:24" x14ac:dyDescent="0.3">
      <c r="A7553" s="6">
        <v>13578</v>
      </c>
      <c r="B7553" s="6" t="s">
        <v>26037</v>
      </c>
      <c r="C7553" s="6" t="s">
        <v>26038</v>
      </c>
      <c r="D7553" s="6">
        <v>18</v>
      </c>
      <c r="E7553" s="6">
        <v>20</v>
      </c>
      <c r="F7553" s="6"/>
      <c r="G7553" s="6">
        <v>10</v>
      </c>
      <c r="H7553" s="6"/>
      <c r="I7553" s="6"/>
      <c r="J7553" s="6"/>
      <c r="K7553" s="6"/>
      <c r="L7553" s="6" t="s">
        <v>12295</v>
      </c>
      <c r="M7553" s="6">
        <v>63</v>
      </c>
      <c r="N7553" s="6" t="e">
        <f>VLOOKUP(A7553,web_archive!D:AB,18,FALSE)</f>
        <v>#N/A</v>
      </c>
      <c r="O7553" s="6">
        <v>2</v>
      </c>
      <c r="P7553" s="6"/>
      <c r="Q7553" s="6"/>
      <c r="R7553" s="6"/>
      <c r="S7553" s="6"/>
      <c r="T7553" s="6"/>
      <c r="U7553" s="6" t="s">
        <v>24883</v>
      </c>
      <c r="V7553" s="6" t="s">
        <v>12486</v>
      </c>
      <c r="W7553" s="6" t="s">
        <v>12299</v>
      </c>
      <c r="X7553" s="6" t="s">
        <v>12299</v>
      </c>
    </row>
    <row r="7554" spans="1:24" x14ac:dyDescent="0.3">
      <c r="A7554" s="6">
        <v>13579</v>
      </c>
      <c r="B7554" s="6" t="s">
        <v>26039</v>
      </c>
      <c r="C7554" s="6" t="s">
        <v>26040</v>
      </c>
      <c r="D7554" s="6">
        <v>18</v>
      </c>
      <c r="E7554" s="6">
        <v>20</v>
      </c>
      <c r="F7554" s="6"/>
      <c r="G7554" s="6">
        <v>10</v>
      </c>
      <c r="H7554" s="6"/>
      <c r="I7554" s="6"/>
      <c r="J7554" s="6"/>
      <c r="K7554" s="6"/>
      <c r="L7554" s="6" t="s">
        <v>12295</v>
      </c>
      <c r="M7554" s="6">
        <v>63</v>
      </c>
      <c r="N7554" s="6" t="e">
        <f>VLOOKUP(A7554,web_archive!D:AB,18,FALSE)</f>
        <v>#N/A</v>
      </c>
      <c r="O7554" s="6">
        <v>2</v>
      </c>
      <c r="P7554" s="6"/>
      <c r="Q7554" s="6"/>
      <c r="R7554" s="6"/>
      <c r="S7554" s="6"/>
      <c r="T7554" s="6"/>
      <c r="U7554" s="6" t="s">
        <v>24883</v>
      </c>
      <c r="V7554" s="6" t="s">
        <v>12370</v>
      </c>
      <c r="W7554" s="6" t="s">
        <v>12299</v>
      </c>
      <c r="X7554" s="6" t="s">
        <v>12299</v>
      </c>
    </row>
    <row r="7555" spans="1:24" x14ac:dyDescent="0.3">
      <c r="A7555" s="6">
        <v>13580</v>
      </c>
      <c r="B7555" s="6" t="s">
        <v>26041</v>
      </c>
      <c r="C7555" s="6" t="s">
        <v>26042</v>
      </c>
      <c r="D7555" s="6">
        <v>18</v>
      </c>
      <c r="E7555" s="6">
        <v>20</v>
      </c>
      <c r="F7555" s="6"/>
      <c r="G7555" s="6">
        <v>10</v>
      </c>
      <c r="H7555" s="6"/>
      <c r="I7555" s="6"/>
      <c r="J7555" s="6"/>
      <c r="K7555" s="6"/>
      <c r="L7555" s="6" t="s">
        <v>12295</v>
      </c>
      <c r="M7555" s="6">
        <v>63</v>
      </c>
      <c r="N7555" s="6" t="e">
        <f>VLOOKUP(A7555,web_archive!D:AB,18,FALSE)</f>
        <v>#N/A</v>
      </c>
      <c r="O7555" s="6">
        <v>2</v>
      </c>
      <c r="P7555" s="6"/>
      <c r="Q7555" s="6"/>
      <c r="R7555" s="6"/>
      <c r="S7555" s="6"/>
      <c r="T7555" s="6"/>
      <c r="U7555" s="6" t="s">
        <v>24862</v>
      </c>
      <c r="V7555" s="6" t="s">
        <v>12486</v>
      </c>
      <c r="W7555" s="6" t="s">
        <v>12299</v>
      </c>
      <c r="X7555" s="6" t="s">
        <v>12299</v>
      </c>
    </row>
    <row r="7556" spans="1:24" x14ac:dyDescent="0.3">
      <c r="A7556" s="6">
        <v>13581</v>
      </c>
      <c r="B7556" s="6" t="s">
        <v>26043</v>
      </c>
      <c r="C7556" s="6" t="s">
        <v>26044</v>
      </c>
      <c r="D7556" s="6">
        <v>18</v>
      </c>
      <c r="E7556" s="6">
        <v>20</v>
      </c>
      <c r="F7556" s="6"/>
      <c r="G7556" s="6">
        <v>10</v>
      </c>
      <c r="H7556" s="6"/>
      <c r="I7556" s="6"/>
      <c r="J7556" s="6"/>
      <c r="K7556" s="6"/>
      <c r="L7556" s="6" t="s">
        <v>12295</v>
      </c>
      <c r="M7556" s="6">
        <v>63</v>
      </c>
      <c r="N7556" s="6" t="e">
        <f>VLOOKUP(A7556,web_archive!D:AB,18,FALSE)</f>
        <v>#N/A</v>
      </c>
      <c r="O7556" s="6">
        <v>2</v>
      </c>
      <c r="P7556" s="6"/>
      <c r="Q7556" s="6"/>
      <c r="R7556" s="6"/>
      <c r="S7556" s="6"/>
      <c r="T7556" s="6"/>
      <c r="U7556" s="6" t="s">
        <v>24862</v>
      </c>
      <c r="V7556" s="6" t="s">
        <v>12370</v>
      </c>
      <c r="W7556" s="6" t="s">
        <v>12299</v>
      </c>
      <c r="X7556" s="6" t="s">
        <v>12299</v>
      </c>
    </row>
    <row r="7557" spans="1:24" x14ac:dyDescent="0.3">
      <c r="A7557" s="6">
        <v>13582</v>
      </c>
      <c r="B7557" s="6" t="s">
        <v>2424</v>
      </c>
      <c r="C7557" s="6" t="s">
        <v>26045</v>
      </c>
      <c r="D7557" s="6">
        <v>18</v>
      </c>
      <c r="E7557" s="6">
        <v>20</v>
      </c>
      <c r="F7557" s="6"/>
      <c r="G7557" s="6">
        <v>10</v>
      </c>
      <c r="H7557" s="6"/>
      <c r="I7557" s="6"/>
      <c r="J7557" s="6"/>
      <c r="K7557" s="6"/>
      <c r="L7557" s="6" t="s">
        <v>12295</v>
      </c>
      <c r="M7557" s="6">
        <v>63</v>
      </c>
      <c r="N7557" s="6" t="e">
        <f>VLOOKUP(A7557,web_archive!D:AB,18,FALSE)</f>
        <v>#N/A</v>
      </c>
      <c r="O7557" s="6">
        <v>2</v>
      </c>
      <c r="P7557" s="6"/>
      <c r="Q7557" s="6"/>
      <c r="R7557" s="6"/>
      <c r="S7557" s="6"/>
      <c r="T7557" s="6"/>
      <c r="U7557" s="6" t="s">
        <v>24895</v>
      </c>
      <c r="V7557" s="6" t="s">
        <v>12491</v>
      </c>
      <c r="W7557" s="6" t="s">
        <v>12299</v>
      </c>
      <c r="X7557" s="6" t="s">
        <v>12299</v>
      </c>
    </row>
    <row r="7558" spans="1:24" x14ac:dyDescent="0.3">
      <c r="A7558" s="6">
        <v>13583</v>
      </c>
      <c r="B7558" s="6" t="s">
        <v>26046</v>
      </c>
      <c r="C7558" s="6" t="s">
        <v>26047</v>
      </c>
      <c r="D7558" s="6">
        <v>18</v>
      </c>
      <c r="E7558" s="6">
        <v>20</v>
      </c>
      <c r="F7558" s="6"/>
      <c r="G7558" s="6">
        <v>10</v>
      </c>
      <c r="H7558" s="6"/>
      <c r="I7558" s="6"/>
      <c r="J7558" s="6"/>
      <c r="K7558" s="6"/>
      <c r="L7558" s="6" t="s">
        <v>12295</v>
      </c>
      <c r="M7558" s="6">
        <v>63</v>
      </c>
      <c r="N7558" s="6" t="e">
        <f>VLOOKUP(A7558,web_archive!D:AB,18,FALSE)</f>
        <v>#N/A</v>
      </c>
      <c r="O7558" s="6">
        <v>2</v>
      </c>
      <c r="P7558" s="6"/>
      <c r="Q7558" s="6"/>
      <c r="R7558" s="6"/>
      <c r="S7558" s="6"/>
      <c r="T7558" s="6"/>
      <c r="U7558" s="6" t="s">
        <v>24895</v>
      </c>
      <c r="V7558" s="6" t="s">
        <v>12486</v>
      </c>
      <c r="W7558" s="6" t="s">
        <v>12299</v>
      </c>
      <c r="X7558" s="6" t="s">
        <v>12299</v>
      </c>
    </row>
    <row r="7559" spans="1:24" x14ac:dyDescent="0.3">
      <c r="A7559" s="6">
        <v>13584</v>
      </c>
      <c r="B7559" s="6" t="s">
        <v>26048</v>
      </c>
      <c r="C7559" s="6" t="s">
        <v>26049</v>
      </c>
      <c r="D7559" s="6">
        <v>18</v>
      </c>
      <c r="E7559" s="6">
        <v>20</v>
      </c>
      <c r="F7559" s="6"/>
      <c r="G7559" s="6">
        <v>10</v>
      </c>
      <c r="H7559" s="6"/>
      <c r="I7559" s="6"/>
      <c r="J7559" s="6"/>
      <c r="K7559" s="6"/>
      <c r="L7559" s="6" t="s">
        <v>12295</v>
      </c>
      <c r="M7559" s="6">
        <v>63</v>
      </c>
      <c r="N7559" s="6" t="e">
        <f>VLOOKUP(A7559,web_archive!D:AB,18,FALSE)</f>
        <v>#N/A</v>
      </c>
      <c r="O7559" s="6">
        <v>2</v>
      </c>
      <c r="P7559" s="6"/>
      <c r="Q7559" s="6"/>
      <c r="R7559" s="6"/>
      <c r="S7559" s="6"/>
      <c r="T7559" s="6"/>
      <c r="U7559" s="6" t="s">
        <v>24898</v>
      </c>
      <c r="V7559" s="6" t="s">
        <v>12486</v>
      </c>
      <c r="W7559" s="6" t="s">
        <v>12299</v>
      </c>
      <c r="X7559" s="6" t="s">
        <v>12299</v>
      </c>
    </row>
    <row r="7560" spans="1:24" x14ac:dyDescent="0.3">
      <c r="A7560" s="6">
        <v>13585</v>
      </c>
      <c r="B7560" s="6" t="s">
        <v>26050</v>
      </c>
      <c r="C7560" s="6" t="s">
        <v>26051</v>
      </c>
      <c r="D7560" s="6">
        <v>18</v>
      </c>
      <c r="E7560" s="6">
        <v>20</v>
      </c>
      <c r="F7560" s="6"/>
      <c r="G7560" s="6">
        <v>10</v>
      </c>
      <c r="H7560" s="6"/>
      <c r="I7560" s="6"/>
      <c r="J7560" s="6"/>
      <c r="K7560" s="6"/>
      <c r="L7560" s="6" t="s">
        <v>12295</v>
      </c>
      <c r="M7560" s="6">
        <v>63</v>
      </c>
      <c r="N7560" s="6" t="e">
        <f>VLOOKUP(A7560,web_archive!D:AB,18,FALSE)</f>
        <v>#N/A</v>
      </c>
      <c r="O7560" s="6">
        <v>2</v>
      </c>
      <c r="P7560" s="6"/>
      <c r="Q7560" s="6"/>
      <c r="R7560" s="6"/>
      <c r="S7560" s="6"/>
      <c r="T7560" s="6"/>
      <c r="U7560" s="6" t="s">
        <v>24898</v>
      </c>
      <c r="V7560" s="6" t="s">
        <v>12370</v>
      </c>
      <c r="W7560" s="6" t="s">
        <v>12299</v>
      </c>
      <c r="X7560" s="6" t="s">
        <v>12299</v>
      </c>
    </row>
    <row r="7561" spans="1:24" x14ac:dyDescent="0.3">
      <c r="A7561" s="6">
        <v>13586</v>
      </c>
      <c r="B7561" s="6" t="s">
        <v>26052</v>
      </c>
      <c r="C7561" s="6" t="s">
        <v>26053</v>
      </c>
      <c r="D7561" s="6">
        <v>18</v>
      </c>
      <c r="E7561" s="6">
        <v>20</v>
      </c>
      <c r="F7561" s="6"/>
      <c r="G7561" s="6">
        <v>10</v>
      </c>
      <c r="H7561" s="6"/>
      <c r="I7561" s="6"/>
      <c r="J7561" s="6"/>
      <c r="K7561" s="6"/>
      <c r="L7561" s="6" t="s">
        <v>12295</v>
      </c>
      <c r="M7561" s="6">
        <v>63</v>
      </c>
      <c r="N7561" s="6" t="e">
        <f>VLOOKUP(A7561,web_archive!D:AB,18,FALSE)</f>
        <v>#N/A</v>
      </c>
      <c r="O7561" s="6">
        <v>2</v>
      </c>
      <c r="P7561" s="6"/>
      <c r="Q7561" s="6"/>
      <c r="R7561" s="6"/>
      <c r="S7561" s="6"/>
      <c r="T7561" s="6"/>
      <c r="U7561" s="6" t="s">
        <v>24913</v>
      </c>
      <c r="V7561" s="6" t="s">
        <v>12486</v>
      </c>
      <c r="W7561" s="6" t="s">
        <v>12299</v>
      </c>
      <c r="X7561" s="6" t="s">
        <v>12299</v>
      </c>
    </row>
    <row r="7562" spans="1:24" x14ac:dyDescent="0.3">
      <c r="A7562" s="6">
        <v>13587</v>
      </c>
      <c r="B7562" s="6" t="s">
        <v>26054</v>
      </c>
      <c r="C7562" s="6" t="s">
        <v>26055</v>
      </c>
      <c r="D7562" s="6">
        <v>18</v>
      </c>
      <c r="E7562" s="6">
        <v>20</v>
      </c>
      <c r="F7562" s="6"/>
      <c r="G7562" s="6">
        <v>10</v>
      </c>
      <c r="H7562" s="6"/>
      <c r="I7562" s="6"/>
      <c r="J7562" s="6"/>
      <c r="K7562" s="6"/>
      <c r="L7562" s="6" t="s">
        <v>12295</v>
      </c>
      <c r="M7562" s="6">
        <v>63</v>
      </c>
      <c r="N7562" s="6" t="e">
        <f>VLOOKUP(A7562,web_archive!D:AB,18,FALSE)</f>
        <v>#N/A</v>
      </c>
      <c r="O7562" s="6">
        <v>2</v>
      </c>
      <c r="P7562" s="6"/>
      <c r="Q7562" s="6"/>
      <c r="R7562" s="6"/>
      <c r="S7562" s="6"/>
      <c r="T7562" s="6"/>
      <c r="U7562" s="6" t="s">
        <v>24913</v>
      </c>
      <c r="V7562" s="6" t="s">
        <v>12370</v>
      </c>
      <c r="W7562" s="6" t="s">
        <v>12299</v>
      </c>
      <c r="X7562" s="6" t="s">
        <v>12299</v>
      </c>
    </row>
    <row r="7563" spans="1:24" x14ac:dyDescent="0.3">
      <c r="A7563" s="6">
        <v>13588</v>
      </c>
      <c r="B7563" s="6" t="s">
        <v>26056</v>
      </c>
      <c r="C7563" s="6" t="s">
        <v>26057</v>
      </c>
      <c r="D7563" s="6">
        <v>18</v>
      </c>
      <c r="E7563" s="6">
        <v>20</v>
      </c>
      <c r="F7563" s="6"/>
      <c r="G7563" s="6">
        <v>10</v>
      </c>
      <c r="H7563" s="6"/>
      <c r="I7563" s="6"/>
      <c r="J7563" s="6"/>
      <c r="K7563" s="6"/>
      <c r="L7563" s="6" t="s">
        <v>12295</v>
      </c>
      <c r="M7563" s="6">
        <v>63</v>
      </c>
      <c r="N7563" s="6" t="e">
        <f>VLOOKUP(A7563,web_archive!D:AB,18,FALSE)</f>
        <v>#N/A</v>
      </c>
      <c r="O7563" s="6">
        <v>2</v>
      </c>
      <c r="P7563" s="6"/>
      <c r="Q7563" s="6"/>
      <c r="R7563" s="6"/>
      <c r="S7563" s="6"/>
      <c r="T7563" s="6"/>
      <c r="U7563" s="6" t="s">
        <v>24907</v>
      </c>
      <c r="V7563" s="6" t="s">
        <v>12486</v>
      </c>
      <c r="W7563" s="6" t="s">
        <v>12299</v>
      </c>
      <c r="X7563" s="6" t="s">
        <v>12299</v>
      </c>
    </row>
    <row r="7564" spans="1:24" x14ac:dyDescent="0.3">
      <c r="A7564" s="6">
        <v>13589</v>
      </c>
      <c r="B7564" s="6" t="s">
        <v>26058</v>
      </c>
      <c r="C7564" s="6" t="s">
        <v>26059</v>
      </c>
      <c r="D7564" s="6">
        <v>18</v>
      </c>
      <c r="E7564" s="6">
        <v>20</v>
      </c>
      <c r="F7564" s="6"/>
      <c r="G7564" s="6">
        <v>10</v>
      </c>
      <c r="H7564" s="6"/>
      <c r="I7564" s="6"/>
      <c r="J7564" s="6"/>
      <c r="K7564" s="6"/>
      <c r="L7564" s="6" t="s">
        <v>12295</v>
      </c>
      <c r="M7564" s="6">
        <v>63</v>
      </c>
      <c r="N7564" s="6" t="e">
        <f>VLOOKUP(A7564,web_archive!D:AB,18,FALSE)</f>
        <v>#N/A</v>
      </c>
      <c r="O7564" s="6">
        <v>2</v>
      </c>
      <c r="P7564" s="6"/>
      <c r="Q7564" s="6"/>
      <c r="R7564" s="6"/>
      <c r="S7564" s="6"/>
      <c r="T7564" s="6"/>
      <c r="U7564" s="6" t="s">
        <v>24907</v>
      </c>
      <c r="V7564" s="6" t="s">
        <v>12370</v>
      </c>
      <c r="W7564" s="6" t="s">
        <v>12299</v>
      </c>
      <c r="X7564" s="6" t="s">
        <v>12299</v>
      </c>
    </row>
    <row r="7565" spans="1:24" x14ac:dyDescent="0.3">
      <c r="A7565" s="6">
        <v>13590</v>
      </c>
      <c r="B7565" s="6" t="s">
        <v>26060</v>
      </c>
      <c r="C7565" s="6" t="s">
        <v>26061</v>
      </c>
      <c r="D7565" s="6">
        <v>18</v>
      </c>
      <c r="E7565" s="6">
        <v>20</v>
      </c>
      <c r="F7565" s="6"/>
      <c r="G7565" s="6">
        <v>10</v>
      </c>
      <c r="H7565" s="6"/>
      <c r="I7565" s="6"/>
      <c r="J7565" s="6"/>
      <c r="K7565" s="6"/>
      <c r="L7565" s="6" t="s">
        <v>12295</v>
      </c>
      <c r="M7565" s="6">
        <v>63</v>
      </c>
      <c r="N7565" s="6" t="e">
        <f>VLOOKUP(A7565,web_archive!D:AB,18,FALSE)</f>
        <v>#N/A</v>
      </c>
      <c r="O7565" s="6">
        <v>2</v>
      </c>
      <c r="P7565" s="6"/>
      <c r="Q7565" s="6"/>
      <c r="R7565" s="6"/>
      <c r="S7565" s="6"/>
      <c r="T7565" s="6"/>
      <c r="U7565" s="6" t="s">
        <v>26062</v>
      </c>
      <c r="V7565" s="6" t="s">
        <v>12486</v>
      </c>
      <c r="W7565" s="6" t="s">
        <v>12299</v>
      </c>
      <c r="X7565" s="6" t="s">
        <v>12299</v>
      </c>
    </row>
    <row r="7566" spans="1:24" x14ac:dyDescent="0.3">
      <c r="A7566" s="6">
        <v>13591</v>
      </c>
      <c r="B7566" s="6" t="s">
        <v>26063</v>
      </c>
      <c r="C7566" s="6" t="s">
        <v>26064</v>
      </c>
      <c r="D7566" s="6">
        <v>18</v>
      </c>
      <c r="E7566" s="6">
        <v>20</v>
      </c>
      <c r="F7566" s="6"/>
      <c r="G7566" s="6">
        <v>10</v>
      </c>
      <c r="H7566" s="6"/>
      <c r="I7566" s="6"/>
      <c r="J7566" s="6"/>
      <c r="K7566" s="6"/>
      <c r="L7566" s="6" t="s">
        <v>12295</v>
      </c>
      <c r="M7566" s="6">
        <v>63</v>
      </c>
      <c r="N7566" s="6" t="e">
        <f>VLOOKUP(A7566,web_archive!D:AB,18,FALSE)</f>
        <v>#N/A</v>
      </c>
      <c r="O7566" s="6">
        <v>2</v>
      </c>
      <c r="P7566" s="6"/>
      <c r="Q7566" s="6"/>
      <c r="R7566" s="6"/>
      <c r="S7566" s="6"/>
      <c r="T7566" s="6"/>
      <c r="U7566" s="6" t="s">
        <v>26062</v>
      </c>
      <c r="V7566" s="6" t="s">
        <v>12370</v>
      </c>
      <c r="W7566" s="6" t="s">
        <v>12299</v>
      </c>
      <c r="X7566" s="6" t="s">
        <v>12299</v>
      </c>
    </row>
    <row r="7567" spans="1:24" x14ac:dyDescent="0.3">
      <c r="A7567" s="6">
        <v>13592</v>
      </c>
      <c r="B7567" s="6" t="s">
        <v>26065</v>
      </c>
      <c r="C7567" s="6" t="s">
        <v>26066</v>
      </c>
      <c r="D7567" s="6">
        <v>18</v>
      </c>
      <c r="E7567" s="6">
        <v>20</v>
      </c>
      <c r="F7567" s="6"/>
      <c r="G7567" s="6">
        <v>10</v>
      </c>
      <c r="H7567" s="6"/>
      <c r="I7567" s="6"/>
      <c r="J7567" s="6"/>
      <c r="K7567" s="6"/>
      <c r="L7567" s="6" t="s">
        <v>12295</v>
      </c>
      <c r="M7567" s="6">
        <v>63</v>
      </c>
      <c r="N7567" s="6" t="e">
        <f>VLOOKUP(A7567,web_archive!D:AB,18,FALSE)</f>
        <v>#N/A</v>
      </c>
      <c r="O7567" s="6">
        <v>2</v>
      </c>
      <c r="P7567" s="6"/>
      <c r="Q7567" s="6"/>
      <c r="R7567" s="6"/>
      <c r="S7567" s="6"/>
      <c r="T7567" s="6"/>
      <c r="U7567" s="6" t="s">
        <v>24871</v>
      </c>
      <c r="V7567" s="6" t="s">
        <v>12486</v>
      </c>
      <c r="W7567" s="6" t="s">
        <v>12299</v>
      </c>
      <c r="X7567" s="6" t="s">
        <v>12299</v>
      </c>
    </row>
    <row r="7568" spans="1:24" x14ac:dyDescent="0.3">
      <c r="A7568" s="6">
        <v>13593</v>
      </c>
      <c r="B7568" s="6" t="s">
        <v>26067</v>
      </c>
      <c r="C7568" s="6" t="s">
        <v>26068</v>
      </c>
      <c r="D7568" s="6">
        <v>18</v>
      </c>
      <c r="E7568" s="6">
        <v>20</v>
      </c>
      <c r="F7568" s="6"/>
      <c r="G7568" s="6">
        <v>10</v>
      </c>
      <c r="H7568" s="6"/>
      <c r="I7568" s="6"/>
      <c r="J7568" s="6"/>
      <c r="K7568" s="6"/>
      <c r="L7568" s="6" t="s">
        <v>12295</v>
      </c>
      <c r="M7568" s="6">
        <v>63</v>
      </c>
      <c r="N7568" s="6" t="e">
        <f>VLOOKUP(A7568,web_archive!D:AB,18,FALSE)</f>
        <v>#N/A</v>
      </c>
      <c r="O7568" s="6">
        <v>2</v>
      </c>
      <c r="P7568" s="6"/>
      <c r="Q7568" s="6"/>
      <c r="R7568" s="6"/>
      <c r="S7568" s="6"/>
      <c r="T7568" s="6"/>
      <c r="U7568" s="6" t="s">
        <v>24871</v>
      </c>
      <c r="V7568" s="6" t="s">
        <v>12370</v>
      </c>
      <c r="W7568" s="6" t="s">
        <v>12299</v>
      </c>
      <c r="X7568" s="6" t="s">
        <v>12299</v>
      </c>
    </row>
    <row r="7569" spans="1:24" x14ac:dyDescent="0.3">
      <c r="A7569" s="6">
        <v>13594</v>
      </c>
      <c r="B7569" s="6" t="s">
        <v>26069</v>
      </c>
      <c r="C7569" s="6" t="s">
        <v>26070</v>
      </c>
      <c r="D7569" s="6">
        <v>18</v>
      </c>
      <c r="E7569" s="6">
        <v>20</v>
      </c>
      <c r="F7569" s="6"/>
      <c r="G7569" s="6">
        <v>10</v>
      </c>
      <c r="H7569" s="6"/>
      <c r="I7569" s="6"/>
      <c r="J7569" s="6"/>
      <c r="K7569" s="6"/>
      <c r="L7569" s="6" t="s">
        <v>12295</v>
      </c>
      <c r="M7569" s="6">
        <v>63</v>
      </c>
      <c r="N7569" s="6" t="e">
        <f>VLOOKUP(A7569,web_archive!D:AB,18,FALSE)</f>
        <v>#N/A</v>
      </c>
      <c r="O7569" s="6">
        <v>2</v>
      </c>
      <c r="P7569" s="6"/>
      <c r="Q7569" s="6"/>
      <c r="R7569" s="6"/>
      <c r="S7569" s="6"/>
      <c r="T7569" s="6"/>
      <c r="U7569" s="6" t="s">
        <v>24910</v>
      </c>
      <c r="V7569" s="6" t="s">
        <v>12486</v>
      </c>
      <c r="W7569" s="6" t="s">
        <v>12299</v>
      </c>
      <c r="X7569" s="6" t="s">
        <v>12299</v>
      </c>
    </row>
    <row r="7570" spans="1:24" x14ac:dyDescent="0.3">
      <c r="A7570" s="6">
        <v>13595</v>
      </c>
      <c r="B7570" s="6" t="s">
        <v>26071</v>
      </c>
      <c r="C7570" s="6" t="s">
        <v>26072</v>
      </c>
      <c r="D7570" s="6">
        <v>18</v>
      </c>
      <c r="E7570" s="6">
        <v>20</v>
      </c>
      <c r="F7570" s="6"/>
      <c r="G7570" s="6">
        <v>10</v>
      </c>
      <c r="H7570" s="6"/>
      <c r="I7570" s="6"/>
      <c r="J7570" s="6"/>
      <c r="K7570" s="6"/>
      <c r="L7570" s="6" t="s">
        <v>12295</v>
      </c>
      <c r="M7570" s="6">
        <v>63</v>
      </c>
      <c r="N7570" s="6" t="e">
        <f>VLOOKUP(A7570,web_archive!D:AB,18,FALSE)</f>
        <v>#N/A</v>
      </c>
      <c r="O7570" s="6">
        <v>2</v>
      </c>
      <c r="P7570" s="6"/>
      <c r="Q7570" s="6"/>
      <c r="R7570" s="6"/>
      <c r="S7570" s="6"/>
      <c r="T7570" s="6"/>
      <c r="U7570" s="6" t="s">
        <v>24910</v>
      </c>
      <c r="V7570" s="6" t="s">
        <v>12370</v>
      </c>
      <c r="W7570" s="6" t="s">
        <v>12299</v>
      </c>
      <c r="X7570" s="6" t="s">
        <v>12299</v>
      </c>
    </row>
    <row r="7571" spans="1:24" x14ac:dyDescent="0.3">
      <c r="A7571" s="6">
        <v>13596</v>
      </c>
      <c r="B7571" s="6" t="s">
        <v>26073</v>
      </c>
      <c r="C7571" s="6" t="s">
        <v>26074</v>
      </c>
      <c r="D7571" s="6">
        <v>18</v>
      </c>
      <c r="E7571" s="6">
        <v>20</v>
      </c>
      <c r="F7571" s="6"/>
      <c r="G7571" s="6">
        <v>10</v>
      </c>
      <c r="H7571" s="6"/>
      <c r="I7571" s="6"/>
      <c r="J7571" s="6"/>
      <c r="K7571" s="6"/>
      <c r="L7571" s="6" t="s">
        <v>12295</v>
      </c>
      <c r="M7571" s="6">
        <v>63</v>
      </c>
      <c r="N7571" s="6" t="e">
        <f>VLOOKUP(A7571,web_archive!D:AB,18,FALSE)</f>
        <v>#N/A</v>
      </c>
      <c r="O7571" s="6">
        <v>2</v>
      </c>
      <c r="P7571" s="6"/>
      <c r="Q7571" s="6"/>
      <c r="R7571" s="6"/>
      <c r="S7571" s="6"/>
      <c r="T7571" s="6"/>
      <c r="U7571" s="6" t="s">
        <v>24874</v>
      </c>
      <c r="V7571" s="6" t="s">
        <v>12486</v>
      </c>
      <c r="W7571" s="6" t="s">
        <v>12299</v>
      </c>
      <c r="X7571" s="6" t="s">
        <v>12299</v>
      </c>
    </row>
    <row r="7572" spans="1:24" x14ac:dyDescent="0.3">
      <c r="A7572" s="6">
        <v>13597</v>
      </c>
      <c r="B7572" s="6" t="s">
        <v>26075</v>
      </c>
      <c r="C7572" s="6" t="s">
        <v>26076</v>
      </c>
      <c r="D7572" s="6">
        <v>18</v>
      </c>
      <c r="E7572" s="6">
        <v>20</v>
      </c>
      <c r="F7572" s="6"/>
      <c r="G7572" s="6">
        <v>10</v>
      </c>
      <c r="H7572" s="6"/>
      <c r="I7572" s="6"/>
      <c r="J7572" s="6"/>
      <c r="K7572" s="6"/>
      <c r="L7572" s="6" t="s">
        <v>12295</v>
      </c>
      <c r="M7572" s="6">
        <v>63</v>
      </c>
      <c r="N7572" s="6" t="e">
        <f>VLOOKUP(A7572,web_archive!D:AB,18,FALSE)</f>
        <v>#N/A</v>
      </c>
      <c r="O7572" s="6">
        <v>2</v>
      </c>
      <c r="P7572" s="6"/>
      <c r="Q7572" s="6"/>
      <c r="R7572" s="6"/>
      <c r="S7572" s="6"/>
      <c r="T7572" s="6"/>
      <c r="U7572" s="6" t="s">
        <v>24874</v>
      </c>
      <c r="V7572" s="6" t="s">
        <v>12370</v>
      </c>
      <c r="W7572" s="6" t="s">
        <v>12299</v>
      </c>
      <c r="X7572" s="6" t="s">
        <v>12299</v>
      </c>
    </row>
    <row r="7573" spans="1:24" x14ac:dyDescent="0.3">
      <c r="A7573" s="6">
        <v>13598</v>
      </c>
      <c r="B7573" s="6" t="s">
        <v>26077</v>
      </c>
      <c r="C7573" s="6" t="s">
        <v>26078</v>
      </c>
      <c r="D7573" s="6">
        <v>18</v>
      </c>
      <c r="E7573" s="6">
        <v>20</v>
      </c>
      <c r="F7573" s="6"/>
      <c r="G7573" s="6">
        <v>10</v>
      </c>
      <c r="H7573" s="6"/>
      <c r="I7573" s="6"/>
      <c r="J7573" s="6"/>
      <c r="K7573" s="6"/>
      <c r="L7573" s="6" t="s">
        <v>12295</v>
      </c>
      <c r="M7573" s="6">
        <v>63</v>
      </c>
      <c r="N7573" s="6" t="e">
        <f>VLOOKUP(A7573,web_archive!D:AB,18,FALSE)</f>
        <v>#N/A</v>
      </c>
      <c r="O7573" s="6">
        <v>2</v>
      </c>
      <c r="P7573" s="6"/>
      <c r="Q7573" s="6"/>
      <c r="R7573" s="6"/>
      <c r="S7573" s="6"/>
      <c r="T7573" s="6"/>
      <c r="U7573" s="6" t="s">
        <v>24859</v>
      </c>
      <c r="V7573" s="6" t="s">
        <v>12368</v>
      </c>
      <c r="W7573" s="6" t="s">
        <v>12299</v>
      </c>
      <c r="X7573" s="6" t="s">
        <v>12299</v>
      </c>
    </row>
    <row r="7574" spans="1:24" x14ac:dyDescent="0.3">
      <c r="A7574" s="6">
        <v>13599</v>
      </c>
      <c r="B7574" s="6" t="s">
        <v>26079</v>
      </c>
      <c r="C7574" s="6" t="s">
        <v>26080</v>
      </c>
      <c r="D7574" s="6">
        <v>18</v>
      </c>
      <c r="E7574" s="6">
        <v>20</v>
      </c>
      <c r="F7574" s="6"/>
      <c r="G7574" s="6">
        <v>10</v>
      </c>
      <c r="H7574" s="6"/>
      <c r="I7574" s="6"/>
      <c r="J7574" s="6"/>
      <c r="K7574" s="6"/>
      <c r="L7574" s="6" t="s">
        <v>12295</v>
      </c>
      <c r="M7574" s="6">
        <v>63</v>
      </c>
      <c r="N7574" s="6" t="e">
        <f>VLOOKUP(A7574,web_archive!D:AB,18,FALSE)</f>
        <v>#N/A</v>
      </c>
      <c r="O7574" s="6">
        <v>2</v>
      </c>
      <c r="P7574" s="6"/>
      <c r="Q7574" s="6"/>
      <c r="R7574" s="6"/>
      <c r="S7574" s="6"/>
      <c r="T7574" s="6"/>
      <c r="U7574" s="6" t="s">
        <v>24859</v>
      </c>
      <c r="V7574" s="6" t="s">
        <v>12491</v>
      </c>
      <c r="W7574" s="6" t="s">
        <v>12299</v>
      </c>
      <c r="X7574" s="6" t="s">
        <v>12299</v>
      </c>
    </row>
    <row r="7575" spans="1:24" x14ac:dyDescent="0.3">
      <c r="A7575" s="6">
        <v>13600</v>
      </c>
      <c r="B7575" s="6" t="s">
        <v>26081</v>
      </c>
      <c r="C7575" s="6" t="s">
        <v>26082</v>
      </c>
      <c r="D7575" s="6">
        <v>18</v>
      </c>
      <c r="E7575" s="6">
        <v>20</v>
      </c>
      <c r="F7575" s="6"/>
      <c r="G7575" s="6">
        <v>10</v>
      </c>
      <c r="H7575" s="6"/>
      <c r="I7575" s="6"/>
      <c r="J7575" s="6"/>
      <c r="K7575" s="6"/>
      <c r="L7575" s="6" t="s">
        <v>12295</v>
      </c>
      <c r="M7575" s="6">
        <v>63</v>
      </c>
      <c r="N7575" s="6" t="e">
        <f>VLOOKUP(A7575,web_archive!D:AB,18,FALSE)</f>
        <v>#N/A</v>
      </c>
      <c r="O7575" s="6">
        <v>2</v>
      </c>
      <c r="P7575" s="6"/>
      <c r="Q7575" s="6"/>
      <c r="R7575" s="6"/>
      <c r="S7575" s="6"/>
      <c r="T7575" s="6"/>
      <c r="U7575" s="6" t="s">
        <v>24925</v>
      </c>
      <c r="V7575" s="6" t="s">
        <v>12491</v>
      </c>
      <c r="W7575" s="6" t="s">
        <v>12299</v>
      </c>
      <c r="X7575" s="6" t="s">
        <v>12299</v>
      </c>
    </row>
    <row r="7576" spans="1:24" x14ac:dyDescent="0.3">
      <c r="A7576" s="6">
        <v>13601</v>
      </c>
      <c r="B7576" s="6" t="s">
        <v>26083</v>
      </c>
      <c r="C7576" s="6" t="s">
        <v>26084</v>
      </c>
      <c r="D7576" s="6">
        <v>18</v>
      </c>
      <c r="E7576" s="6">
        <v>20</v>
      </c>
      <c r="F7576" s="6"/>
      <c r="G7576" s="6">
        <v>10</v>
      </c>
      <c r="H7576" s="6"/>
      <c r="I7576" s="6"/>
      <c r="J7576" s="6"/>
      <c r="K7576" s="6"/>
      <c r="L7576" s="6" t="s">
        <v>12295</v>
      </c>
      <c r="M7576" s="6">
        <v>63</v>
      </c>
      <c r="N7576" s="6" t="e">
        <f>VLOOKUP(A7576,web_archive!D:AB,18,FALSE)</f>
        <v>#N/A</v>
      </c>
      <c r="O7576" s="6">
        <v>2</v>
      </c>
      <c r="P7576" s="6"/>
      <c r="Q7576" s="6"/>
      <c r="R7576" s="6"/>
      <c r="S7576" s="6"/>
      <c r="T7576" s="6"/>
      <c r="U7576" s="6" t="s">
        <v>24925</v>
      </c>
      <c r="V7576" s="6" t="s">
        <v>12483</v>
      </c>
      <c r="W7576" s="6" t="s">
        <v>12299</v>
      </c>
      <c r="X7576" s="6" t="s">
        <v>12299</v>
      </c>
    </row>
    <row r="7577" spans="1:24" x14ac:dyDescent="0.3">
      <c r="A7577" s="6">
        <v>13602</v>
      </c>
      <c r="B7577" s="6" t="s">
        <v>26085</v>
      </c>
      <c r="C7577" s="6" t="s">
        <v>26086</v>
      </c>
      <c r="D7577" s="6">
        <v>18</v>
      </c>
      <c r="E7577" s="6">
        <v>20</v>
      </c>
      <c r="F7577" s="6"/>
      <c r="G7577" s="6">
        <v>10</v>
      </c>
      <c r="H7577" s="6"/>
      <c r="I7577" s="6"/>
      <c r="J7577" s="6"/>
      <c r="K7577" s="6"/>
      <c r="L7577" s="6" t="s">
        <v>12295</v>
      </c>
      <c r="M7577" s="6">
        <v>63</v>
      </c>
      <c r="N7577" s="6" t="e">
        <f>VLOOKUP(A7577,web_archive!D:AB,18,FALSE)</f>
        <v>#N/A</v>
      </c>
      <c r="O7577" s="6">
        <v>2</v>
      </c>
      <c r="P7577" s="6"/>
      <c r="Q7577" s="6"/>
      <c r="R7577" s="6"/>
      <c r="S7577" s="6"/>
      <c r="T7577" s="6"/>
      <c r="U7577" s="6" t="s">
        <v>24886</v>
      </c>
      <c r="V7577" s="6" t="s">
        <v>12486</v>
      </c>
      <c r="W7577" s="6" t="s">
        <v>12299</v>
      </c>
      <c r="X7577" s="6" t="s">
        <v>12299</v>
      </c>
    </row>
    <row r="7578" spans="1:24" x14ac:dyDescent="0.3">
      <c r="A7578" s="6">
        <v>13603</v>
      </c>
      <c r="B7578" s="6" t="s">
        <v>26087</v>
      </c>
      <c r="C7578" s="6" t="s">
        <v>26088</v>
      </c>
      <c r="D7578" s="6">
        <v>18</v>
      </c>
      <c r="E7578" s="6">
        <v>20</v>
      </c>
      <c r="F7578" s="6"/>
      <c r="G7578" s="6">
        <v>10</v>
      </c>
      <c r="H7578" s="6"/>
      <c r="I7578" s="6"/>
      <c r="J7578" s="6"/>
      <c r="K7578" s="6"/>
      <c r="L7578" s="6" t="s">
        <v>12295</v>
      </c>
      <c r="M7578" s="6">
        <v>63</v>
      </c>
      <c r="N7578" s="6" t="e">
        <f>VLOOKUP(A7578,web_archive!D:AB,18,FALSE)</f>
        <v>#N/A</v>
      </c>
      <c r="O7578" s="6">
        <v>2</v>
      </c>
      <c r="P7578" s="6"/>
      <c r="Q7578" s="6"/>
      <c r="R7578" s="6"/>
      <c r="S7578" s="6"/>
      <c r="T7578" s="6"/>
      <c r="U7578" s="6" t="s">
        <v>24886</v>
      </c>
      <c r="V7578" s="6" t="s">
        <v>12370</v>
      </c>
      <c r="W7578" s="6" t="s">
        <v>12299</v>
      </c>
      <c r="X7578" s="6" t="s">
        <v>12299</v>
      </c>
    </row>
    <row r="7579" spans="1:24" x14ac:dyDescent="0.3">
      <c r="A7579" s="6">
        <v>13604</v>
      </c>
      <c r="B7579" s="6" t="s">
        <v>26089</v>
      </c>
      <c r="C7579" s="6" t="s">
        <v>26090</v>
      </c>
      <c r="D7579" s="6">
        <v>18</v>
      </c>
      <c r="E7579" s="6">
        <v>20</v>
      </c>
      <c r="F7579" s="6"/>
      <c r="G7579" s="6">
        <v>10</v>
      </c>
      <c r="H7579" s="6"/>
      <c r="I7579" s="6"/>
      <c r="J7579" s="6"/>
      <c r="K7579" s="6"/>
      <c r="L7579" s="6" t="s">
        <v>12295</v>
      </c>
      <c r="M7579" s="6">
        <v>63</v>
      </c>
      <c r="N7579" s="6" t="e">
        <f>VLOOKUP(A7579,web_archive!D:AB,18,FALSE)</f>
        <v>#N/A</v>
      </c>
      <c r="O7579" s="6">
        <v>2</v>
      </c>
      <c r="P7579" s="6"/>
      <c r="Q7579" s="6"/>
      <c r="R7579" s="6"/>
      <c r="S7579" s="6"/>
      <c r="T7579" s="6"/>
      <c r="U7579" s="6" t="s">
        <v>24868</v>
      </c>
      <c r="V7579" s="6" t="s">
        <v>12486</v>
      </c>
      <c r="W7579" s="6" t="s">
        <v>12299</v>
      </c>
      <c r="X7579" s="6" t="s">
        <v>12299</v>
      </c>
    </row>
    <row r="7580" spans="1:24" x14ac:dyDescent="0.3">
      <c r="A7580" s="6">
        <v>13605</v>
      </c>
      <c r="B7580" s="6" t="s">
        <v>26091</v>
      </c>
      <c r="C7580" s="6" t="s">
        <v>26092</v>
      </c>
      <c r="D7580" s="6">
        <v>18</v>
      </c>
      <c r="E7580" s="6">
        <v>20</v>
      </c>
      <c r="F7580" s="6"/>
      <c r="G7580" s="6">
        <v>10</v>
      </c>
      <c r="H7580" s="6"/>
      <c r="I7580" s="6"/>
      <c r="J7580" s="6"/>
      <c r="K7580" s="6"/>
      <c r="L7580" s="6" t="s">
        <v>12295</v>
      </c>
      <c r="M7580" s="6">
        <v>63</v>
      </c>
      <c r="N7580" s="6" t="e">
        <f>VLOOKUP(A7580,web_archive!D:AB,18,FALSE)</f>
        <v>#N/A</v>
      </c>
      <c r="O7580" s="6">
        <v>2</v>
      </c>
      <c r="P7580" s="6"/>
      <c r="Q7580" s="6"/>
      <c r="R7580" s="6"/>
      <c r="S7580" s="6"/>
      <c r="T7580" s="6"/>
      <c r="U7580" s="6" t="s">
        <v>24868</v>
      </c>
      <c r="V7580" s="6" t="s">
        <v>12370</v>
      </c>
      <c r="W7580" s="6" t="s">
        <v>12299</v>
      </c>
      <c r="X7580" s="6" t="s">
        <v>12299</v>
      </c>
    </row>
    <row r="7581" spans="1:24" x14ac:dyDescent="0.3">
      <c r="A7581" s="6">
        <v>13606</v>
      </c>
      <c r="B7581" s="6" t="s">
        <v>26093</v>
      </c>
      <c r="C7581" s="6" t="s">
        <v>24864</v>
      </c>
      <c r="D7581" s="6">
        <v>18</v>
      </c>
      <c r="E7581" s="6">
        <v>20</v>
      </c>
      <c r="F7581" s="6"/>
      <c r="G7581" s="6">
        <v>10</v>
      </c>
      <c r="H7581" s="6"/>
      <c r="I7581" s="6"/>
      <c r="J7581" s="6"/>
      <c r="K7581" s="6"/>
      <c r="L7581" s="6" t="s">
        <v>12295</v>
      </c>
      <c r="M7581" s="6">
        <v>63</v>
      </c>
      <c r="N7581" s="6" t="e">
        <f>VLOOKUP(A7581,web_archive!D:AB,18,FALSE)</f>
        <v>#N/A</v>
      </c>
      <c r="O7581" s="6">
        <v>2</v>
      </c>
      <c r="P7581" s="6"/>
      <c r="Q7581" s="6"/>
      <c r="R7581" s="6"/>
      <c r="S7581" s="6"/>
      <c r="T7581" s="6"/>
      <c r="U7581" s="6" t="s">
        <v>24865</v>
      </c>
      <c r="V7581" s="6" t="s">
        <v>12368</v>
      </c>
      <c r="W7581" s="6" t="s">
        <v>12299</v>
      </c>
      <c r="X7581" s="6" t="s">
        <v>12299</v>
      </c>
    </row>
    <row r="7582" spans="1:24" x14ac:dyDescent="0.3">
      <c r="A7582" s="6">
        <v>13607</v>
      </c>
      <c r="B7582" s="6" t="s">
        <v>26094</v>
      </c>
      <c r="C7582" s="6" t="s">
        <v>26095</v>
      </c>
      <c r="D7582" s="6">
        <v>18</v>
      </c>
      <c r="E7582" s="6">
        <v>20</v>
      </c>
      <c r="F7582" s="6"/>
      <c r="G7582" s="6">
        <v>10</v>
      </c>
      <c r="H7582" s="6"/>
      <c r="I7582" s="6"/>
      <c r="J7582" s="6"/>
      <c r="K7582" s="6"/>
      <c r="L7582" s="6" t="s">
        <v>12295</v>
      </c>
      <c r="M7582" s="6">
        <v>63</v>
      </c>
      <c r="N7582" s="6" t="e">
        <f>VLOOKUP(A7582,web_archive!D:AB,18,FALSE)</f>
        <v>#N/A</v>
      </c>
      <c r="O7582" s="6">
        <v>2</v>
      </c>
      <c r="P7582" s="6"/>
      <c r="Q7582" s="6"/>
      <c r="R7582" s="6"/>
      <c r="S7582" s="6"/>
      <c r="T7582" s="6"/>
      <c r="U7582" s="6" t="s">
        <v>24865</v>
      </c>
      <c r="V7582" s="6" t="s">
        <v>12491</v>
      </c>
      <c r="W7582" s="6" t="s">
        <v>12299</v>
      </c>
      <c r="X7582" s="6" t="s">
        <v>12299</v>
      </c>
    </row>
    <row r="7583" spans="1:24" x14ac:dyDescent="0.3">
      <c r="A7583" s="6">
        <v>13608</v>
      </c>
      <c r="B7583" s="6" t="s">
        <v>26096</v>
      </c>
      <c r="C7583" s="6" t="s">
        <v>24915</v>
      </c>
      <c r="D7583" s="6">
        <v>18</v>
      </c>
      <c r="E7583" s="6">
        <v>20</v>
      </c>
      <c r="F7583" s="6"/>
      <c r="G7583" s="6">
        <v>10</v>
      </c>
      <c r="H7583" s="6"/>
      <c r="I7583" s="6"/>
      <c r="J7583" s="6"/>
      <c r="K7583" s="6"/>
      <c r="L7583" s="6" t="s">
        <v>12295</v>
      </c>
      <c r="M7583" s="6">
        <v>63</v>
      </c>
      <c r="N7583" s="6" t="e">
        <f>VLOOKUP(A7583,web_archive!D:AB,18,FALSE)</f>
        <v>#N/A</v>
      </c>
      <c r="O7583" s="6">
        <v>2</v>
      </c>
      <c r="P7583" s="6"/>
      <c r="Q7583" s="6"/>
      <c r="R7583" s="6"/>
      <c r="S7583" s="6"/>
      <c r="T7583" s="6"/>
      <c r="U7583" s="6" t="s">
        <v>24916</v>
      </c>
      <c r="V7583" s="6" t="s">
        <v>12368</v>
      </c>
      <c r="W7583" s="6" t="s">
        <v>12299</v>
      </c>
      <c r="X7583" s="6" t="s">
        <v>12299</v>
      </c>
    </row>
    <row r="7584" spans="1:24" x14ac:dyDescent="0.3">
      <c r="A7584" s="6">
        <v>13609</v>
      </c>
      <c r="B7584" s="6" t="s">
        <v>26097</v>
      </c>
      <c r="C7584" s="6" t="s">
        <v>26098</v>
      </c>
      <c r="D7584" s="6">
        <v>18</v>
      </c>
      <c r="E7584" s="6">
        <v>20</v>
      </c>
      <c r="F7584" s="6"/>
      <c r="G7584" s="6">
        <v>10</v>
      </c>
      <c r="H7584" s="6"/>
      <c r="I7584" s="6"/>
      <c r="J7584" s="6"/>
      <c r="K7584" s="6"/>
      <c r="L7584" s="6" t="s">
        <v>12295</v>
      </c>
      <c r="M7584" s="6">
        <v>63</v>
      </c>
      <c r="N7584" s="6" t="e">
        <f>VLOOKUP(A7584,web_archive!D:AB,18,FALSE)</f>
        <v>#N/A</v>
      </c>
      <c r="O7584" s="6">
        <v>2</v>
      </c>
      <c r="P7584" s="6"/>
      <c r="Q7584" s="6"/>
      <c r="R7584" s="6"/>
      <c r="S7584" s="6"/>
      <c r="T7584" s="6"/>
      <c r="U7584" s="6" t="s">
        <v>24916</v>
      </c>
      <c r="V7584" s="6" t="s">
        <v>12491</v>
      </c>
      <c r="W7584" s="6" t="s">
        <v>12299</v>
      </c>
      <c r="X7584" s="6" t="s">
        <v>12299</v>
      </c>
    </row>
    <row r="7585" spans="1:24" x14ac:dyDescent="0.3">
      <c r="A7585" s="6">
        <v>13610</v>
      </c>
      <c r="B7585" s="6" t="s">
        <v>26099</v>
      </c>
      <c r="C7585" s="6" t="s">
        <v>26100</v>
      </c>
      <c r="D7585" s="6">
        <v>18</v>
      </c>
      <c r="E7585" s="6">
        <v>20</v>
      </c>
      <c r="F7585" s="6"/>
      <c r="G7585" s="6">
        <v>10</v>
      </c>
      <c r="H7585" s="6"/>
      <c r="I7585" s="6"/>
      <c r="J7585" s="6"/>
      <c r="K7585" s="6"/>
      <c r="L7585" s="6" t="s">
        <v>12295</v>
      </c>
      <c r="M7585" s="6">
        <v>63</v>
      </c>
      <c r="N7585" s="6" t="e">
        <f>VLOOKUP(A7585,web_archive!D:AB,18,FALSE)</f>
        <v>#N/A</v>
      </c>
      <c r="O7585" s="6">
        <v>2</v>
      </c>
      <c r="P7585" s="6"/>
      <c r="Q7585" s="6"/>
      <c r="R7585" s="6"/>
      <c r="S7585" s="6"/>
      <c r="T7585" s="6"/>
      <c r="U7585" s="6" t="s">
        <v>24919</v>
      </c>
      <c r="V7585" s="6" t="s">
        <v>12491</v>
      </c>
      <c r="W7585" s="6" t="s">
        <v>12299</v>
      </c>
      <c r="X7585" s="6" t="s">
        <v>12299</v>
      </c>
    </row>
    <row r="7586" spans="1:24" x14ac:dyDescent="0.3">
      <c r="A7586" s="6">
        <v>13611</v>
      </c>
      <c r="B7586" s="6" t="s">
        <v>26101</v>
      </c>
      <c r="C7586" s="6" t="s">
        <v>26102</v>
      </c>
      <c r="D7586" s="6">
        <v>18</v>
      </c>
      <c r="E7586" s="6">
        <v>20</v>
      </c>
      <c r="F7586" s="6"/>
      <c r="G7586" s="6">
        <v>10</v>
      </c>
      <c r="H7586" s="6"/>
      <c r="I7586" s="6"/>
      <c r="J7586" s="6"/>
      <c r="K7586" s="6"/>
      <c r="L7586" s="6" t="s">
        <v>12295</v>
      </c>
      <c r="M7586" s="6">
        <v>63</v>
      </c>
      <c r="N7586" s="6" t="e">
        <f>VLOOKUP(A7586,web_archive!D:AB,18,FALSE)</f>
        <v>#N/A</v>
      </c>
      <c r="O7586" s="6">
        <v>2</v>
      </c>
      <c r="P7586" s="6"/>
      <c r="Q7586" s="6"/>
      <c r="R7586" s="6"/>
      <c r="S7586" s="6"/>
      <c r="T7586" s="6"/>
      <c r="U7586" s="6" t="s">
        <v>24922</v>
      </c>
      <c r="V7586" s="6" t="s">
        <v>12491</v>
      </c>
      <c r="W7586" s="6" t="s">
        <v>12299</v>
      </c>
      <c r="X7586" s="6" t="s">
        <v>12299</v>
      </c>
    </row>
    <row r="7587" spans="1:24" x14ac:dyDescent="0.3">
      <c r="A7587" s="6">
        <v>13612</v>
      </c>
      <c r="B7587" s="6" t="s">
        <v>26103</v>
      </c>
      <c r="C7587" s="6" t="s">
        <v>26104</v>
      </c>
      <c r="D7587" s="6">
        <v>18</v>
      </c>
      <c r="E7587" s="6">
        <v>20</v>
      </c>
      <c r="F7587" s="6"/>
      <c r="G7587" s="6">
        <v>10</v>
      </c>
      <c r="H7587" s="6"/>
      <c r="I7587" s="6"/>
      <c r="J7587" s="6"/>
      <c r="K7587" s="6"/>
      <c r="L7587" s="6" t="s">
        <v>12295</v>
      </c>
      <c r="M7587" s="6">
        <v>63</v>
      </c>
      <c r="N7587" s="6" t="e">
        <f>VLOOKUP(A7587,web_archive!D:AB,18,FALSE)</f>
        <v>#N/A</v>
      </c>
      <c r="O7587" s="6">
        <v>2</v>
      </c>
      <c r="P7587" s="6"/>
      <c r="Q7587" s="6"/>
      <c r="R7587" s="6"/>
      <c r="S7587" s="6"/>
      <c r="T7587" s="6"/>
      <c r="U7587" s="6" t="s">
        <v>26105</v>
      </c>
      <c r="V7587" s="6" t="s">
        <v>12368</v>
      </c>
      <c r="W7587" s="6" t="s">
        <v>12299</v>
      </c>
      <c r="X7587" s="6" t="s">
        <v>12299</v>
      </c>
    </row>
    <row r="7588" spans="1:24" x14ac:dyDescent="0.3">
      <c r="A7588" s="6">
        <v>13613</v>
      </c>
      <c r="B7588" s="6" t="s">
        <v>26106</v>
      </c>
      <c r="C7588" s="6" t="s">
        <v>26107</v>
      </c>
      <c r="D7588" s="6">
        <v>18</v>
      </c>
      <c r="E7588" s="6">
        <v>20</v>
      </c>
      <c r="F7588" s="6"/>
      <c r="G7588" s="6">
        <v>10</v>
      </c>
      <c r="H7588" s="6"/>
      <c r="I7588" s="6"/>
      <c r="J7588" s="6"/>
      <c r="K7588" s="6"/>
      <c r="L7588" s="6" t="s">
        <v>12295</v>
      </c>
      <c r="M7588" s="6">
        <v>63</v>
      </c>
      <c r="N7588" s="6" t="e">
        <f>VLOOKUP(A7588,web_archive!D:AB,18,FALSE)</f>
        <v>#N/A</v>
      </c>
      <c r="O7588" s="6">
        <v>2</v>
      </c>
      <c r="P7588" s="6"/>
      <c r="Q7588" s="6"/>
      <c r="R7588" s="6"/>
      <c r="S7588" s="6"/>
      <c r="T7588" s="6"/>
      <c r="U7588" s="6" t="s">
        <v>26108</v>
      </c>
      <c r="V7588" s="6" t="s">
        <v>12368</v>
      </c>
      <c r="W7588" s="6" t="s">
        <v>12299</v>
      </c>
      <c r="X7588" s="6" t="s">
        <v>12299</v>
      </c>
    </row>
    <row r="7589" spans="1:24" x14ac:dyDescent="0.3">
      <c r="A7589" s="6">
        <v>13614</v>
      </c>
      <c r="B7589" s="6" t="s">
        <v>26109</v>
      </c>
      <c r="C7589" s="6" t="s">
        <v>26110</v>
      </c>
      <c r="D7589" s="6">
        <v>18</v>
      </c>
      <c r="E7589" s="6">
        <v>20</v>
      </c>
      <c r="F7589" s="6"/>
      <c r="G7589" s="6">
        <v>10</v>
      </c>
      <c r="H7589" s="6"/>
      <c r="I7589" s="6"/>
      <c r="J7589" s="6"/>
      <c r="K7589" s="6"/>
      <c r="L7589" s="6" t="s">
        <v>12295</v>
      </c>
      <c r="M7589" s="6">
        <v>63</v>
      </c>
      <c r="N7589" s="6" t="e">
        <f>VLOOKUP(A7589,web_archive!D:AB,18,FALSE)</f>
        <v>#N/A</v>
      </c>
      <c r="O7589" s="6">
        <v>2</v>
      </c>
      <c r="P7589" s="6"/>
      <c r="Q7589" s="6"/>
      <c r="R7589" s="6"/>
      <c r="S7589" s="6"/>
      <c r="T7589" s="6"/>
      <c r="U7589" s="6" t="s">
        <v>26111</v>
      </c>
      <c r="V7589" s="6" t="s">
        <v>12368</v>
      </c>
      <c r="W7589" s="6" t="s">
        <v>12299</v>
      </c>
      <c r="X7589" s="6" t="s">
        <v>12299</v>
      </c>
    </row>
    <row r="7590" spans="1:24" x14ac:dyDescent="0.3">
      <c r="A7590" s="6">
        <v>13615</v>
      </c>
      <c r="B7590" s="6" t="s">
        <v>26112</v>
      </c>
      <c r="C7590" s="6" t="s">
        <v>26113</v>
      </c>
      <c r="D7590" s="6">
        <v>18</v>
      </c>
      <c r="E7590" s="6">
        <v>20</v>
      </c>
      <c r="F7590" s="6"/>
      <c r="G7590" s="6">
        <v>10</v>
      </c>
      <c r="H7590" s="6"/>
      <c r="I7590" s="6"/>
      <c r="J7590" s="6"/>
      <c r="K7590" s="6"/>
      <c r="L7590" s="6" t="s">
        <v>12295</v>
      </c>
      <c r="M7590" s="6">
        <v>63</v>
      </c>
      <c r="N7590" s="6" t="e">
        <f>VLOOKUP(A7590,web_archive!D:AB,18,FALSE)</f>
        <v>#N/A</v>
      </c>
      <c r="O7590" s="6">
        <v>2</v>
      </c>
      <c r="P7590" s="6"/>
      <c r="Q7590" s="6"/>
      <c r="R7590" s="6"/>
      <c r="S7590" s="6"/>
      <c r="T7590" s="6"/>
      <c r="U7590" s="6" t="s">
        <v>26114</v>
      </c>
      <c r="V7590" s="6" t="s">
        <v>12368</v>
      </c>
      <c r="W7590" s="6" t="s">
        <v>12299</v>
      </c>
      <c r="X7590" s="6" t="s">
        <v>12299</v>
      </c>
    </row>
    <row r="7591" spans="1:24" x14ac:dyDescent="0.3">
      <c r="A7591" s="6">
        <v>13616</v>
      </c>
      <c r="B7591" s="6" t="s">
        <v>26115</v>
      </c>
      <c r="C7591" s="6" t="s">
        <v>26116</v>
      </c>
      <c r="D7591" s="6">
        <v>18</v>
      </c>
      <c r="E7591" s="6">
        <v>20</v>
      </c>
      <c r="F7591" s="6"/>
      <c r="G7591" s="6">
        <v>10</v>
      </c>
      <c r="H7591" s="6"/>
      <c r="I7591" s="6"/>
      <c r="J7591" s="6"/>
      <c r="K7591" s="6"/>
      <c r="L7591" s="6" t="s">
        <v>12295</v>
      </c>
      <c r="M7591" s="6">
        <v>63</v>
      </c>
      <c r="N7591" s="6" t="e">
        <f>VLOOKUP(A7591,web_archive!D:AB,18,FALSE)</f>
        <v>#N/A</v>
      </c>
      <c r="O7591" s="6">
        <v>2</v>
      </c>
      <c r="P7591" s="6"/>
      <c r="Q7591" s="6"/>
      <c r="R7591" s="6"/>
      <c r="S7591" s="6"/>
      <c r="T7591" s="6"/>
      <c r="U7591" s="6" t="s">
        <v>26117</v>
      </c>
      <c r="V7591" s="6" t="s">
        <v>12368</v>
      </c>
      <c r="W7591" s="6" t="s">
        <v>12299</v>
      </c>
      <c r="X7591" s="6" t="s">
        <v>12299</v>
      </c>
    </row>
    <row r="7592" spans="1:24" x14ac:dyDescent="0.3">
      <c r="A7592" s="6">
        <v>13617</v>
      </c>
      <c r="B7592" s="6" t="s">
        <v>26118</v>
      </c>
      <c r="C7592" s="6" t="s">
        <v>26119</v>
      </c>
      <c r="D7592" s="6">
        <v>2</v>
      </c>
      <c r="E7592" s="6">
        <v>20</v>
      </c>
      <c r="F7592" s="6"/>
      <c r="G7592" s="6">
        <v>10</v>
      </c>
      <c r="H7592" s="6"/>
      <c r="I7592" s="6"/>
      <c r="J7592" s="6"/>
      <c r="K7592" s="6"/>
      <c r="L7592" s="6" t="s">
        <v>12295</v>
      </c>
      <c r="M7592" s="6">
        <v>63</v>
      </c>
      <c r="N7592" s="6" t="e">
        <f>VLOOKUP(A7592,web_archive!D:AB,18,FALSE)</f>
        <v>#N/A</v>
      </c>
      <c r="O7592" s="6">
        <v>2</v>
      </c>
      <c r="P7592" s="6"/>
      <c r="Q7592" s="6"/>
      <c r="R7592" s="6"/>
      <c r="S7592" s="6"/>
      <c r="T7592" s="6"/>
      <c r="U7592" s="6" t="s">
        <v>26120</v>
      </c>
      <c r="V7592" s="6" t="s">
        <v>12299</v>
      </c>
      <c r="W7592" s="6" t="s">
        <v>12299</v>
      </c>
      <c r="X7592" s="6"/>
    </row>
    <row r="7593" spans="1:24" x14ac:dyDescent="0.3">
      <c r="A7593" s="6">
        <v>13618</v>
      </c>
      <c r="B7593" s="6" t="s">
        <v>26121</v>
      </c>
      <c r="C7593" s="6" t="s">
        <v>26122</v>
      </c>
      <c r="D7593" s="6">
        <v>2</v>
      </c>
      <c r="E7593" s="6">
        <v>20</v>
      </c>
      <c r="F7593" s="6"/>
      <c r="G7593" s="6">
        <v>10</v>
      </c>
      <c r="H7593" s="6"/>
      <c r="I7593" s="6"/>
      <c r="J7593" s="6"/>
      <c r="K7593" s="6"/>
      <c r="L7593" s="6" t="s">
        <v>12295</v>
      </c>
      <c r="M7593" s="6">
        <v>63</v>
      </c>
      <c r="N7593" s="6" t="e">
        <f>VLOOKUP(A7593,web_archive!D:AB,18,FALSE)</f>
        <v>#N/A</v>
      </c>
      <c r="O7593" s="6">
        <v>2</v>
      </c>
      <c r="P7593" s="6"/>
      <c r="Q7593" s="6"/>
      <c r="R7593" s="6"/>
      <c r="S7593" s="6"/>
      <c r="T7593" s="6"/>
      <c r="U7593" s="6" t="s">
        <v>26123</v>
      </c>
      <c r="V7593" s="6" t="s">
        <v>12299</v>
      </c>
      <c r="W7593" s="6" t="s">
        <v>12299</v>
      </c>
      <c r="X7593" s="6"/>
    </row>
    <row r="7594" spans="1:24" x14ac:dyDescent="0.3">
      <c r="A7594" s="6">
        <v>13619</v>
      </c>
      <c r="B7594" s="6" t="s">
        <v>26124</v>
      </c>
      <c r="C7594" s="6" t="s">
        <v>26125</v>
      </c>
      <c r="D7594" s="6">
        <v>2</v>
      </c>
      <c r="E7594" s="6">
        <v>20</v>
      </c>
      <c r="F7594" s="6"/>
      <c r="G7594" s="6">
        <v>10</v>
      </c>
      <c r="H7594" s="6"/>
      <c r="I7594" s="6"/>
      <c r="J7594" s="6"/>
      <c r="K7594" s="6"/>
      <c r="L7594" s="6" t="s">
        <v>12295</v>
      </c>
      <c r="M7594" s="6">
        <v>63</v>
      </c>
      <c r="N7594" s="6" t="e">
        <f>VLOOKUP(A7594,web_archive!D:AB,18,FALSE)</f>
        <v>#N/A</v>
      </c>
      <c r="O7594" s="6">
        <v>2</v>
      </c>
      <c r="P7594" s="6"/>
      <c r="Q7594" s="6"/>
      <c r="R7594" s="6"/>
      <c r="S7594" s="6"/>
      <c r="T7594" s="6"/>
      <c r="U7594" s="6" t="s">
        <v>26126</v>
      </c>
      <c r="V7594" s="6" t="s">
        <v>12299</v>
      </c>
      <c r="W7594" s="6" t="s">
        <v>12299</v>
      </c>
      <c r="X7594" s="6"/>
    </row>
    <row r="7595" spans="1:24" x14ac:dyDescent="0.3">
      <c r="A7595" s="6">
        <v>13620</v>
      </c>
      <c r="B7595" s="6" t="s">
        <v>26127</v>
      </c>
      <c r="C7595" s="6" t="s">
        <v>26128</v>
      </c>
      <c r="D7595" s="6">
        <v>2</v>
      </c>
      <c r="E7595" s="6">
        <v>20</v>
      </c>
      <c r="F7595" s="6"/>
      <c r="G7595" s="6">
        <v>10</v>
      </c>
      <c r="H7595" s="6"/>
      <c r="I7595" s="6"/>
      <c r="J7595" s="6"/>
      <c r="K7595" s="6"/>
      <c r="L7595" s="6" t="s">
        <v>12295</v>
      </c>
      <c r="M7595" s="6">
        <v>63</v>
      </c>
      <c r="N7595" s="6" t="e">
        <f>VLOOKUP(A7595,web_archive!D:AB,18,FALSE)</f>
        <v>#N/A</v>
      </c>
      <c r="O7595" s="6">
        <v>2</v>
      </c>
      <c r="P7595" s="6"/>
      <c r="Q7595" s="6"/>
      <c r="R7595" s="6"/>
      <c r="S7595" s="6"/>
      <c r="T7595" s="6"/>
      <c r="U7595" s="6" t="s">
        <v>26129</v>
      </c>
      <c r="V7595" s="6" t="s">
        <v>12299</v>
      </c>
      <c r="W7595" s="6" t="s">
        <v>12299</v>
      </c>
      <c r="X7595" s="6"/>
    </row>
    <row r="7596" spans="1:24" x14ac:dyDescent="0.3">
      <c r="A7596" s="6">
        <v>13621</v>
      </c>
      <c r="B7596" s="6" t="s">
        <v>26130</v>
      </c>
      <c r="C7596" s="6" t="s">
        <v>26131</v>
      </c>
      <c r="D7596" s="6">
        <v>18</v>
      </c>
      <c r="E7596" s="6">
        <v>20</v>
      </c>
      <c r="F7596" s="6"/>
      <c r="G7596" s="6">
        <v>10</v>
      </c>
      <c r="H7596" s="6"/>
      <c r="I7596" s="6"/>
      <c r="J7596" s="6"/>
      <c r="K7596" s="6"/>
      <c r="L7596" s="6" t="s">
        <v>12295</v>
      </c>
      <c r="M7596" s="6">
        <v>63</v>
      </c>
      <c r="N7596" s="6" t="e">
        <f>VLOOKUP(A7596,web_archive!D:AB,18,FALSE)</f>
        <v>#N/A</v>
      </c>
      <c r="O7596" s="6">
        <v>2</v>
      </c>
      <c r="P7596" s="6"/>
      <c r="Q7596" s="6"/>
      <c r="R7596" s="6"/>
      <c r="S7596" s="6"/>
      <c r="T7596" s="6"/>
      <c r="U7596" s="6" t="s">
        <v>26132</v>
      </c>
      <c r="V7596" s="6" t="s">
        <v>12486</v>
      </c>
      <c r="W7596" s="6" t="s">
        <v>12299</v>
      </c>
      <c r="X7596" s="6" t="s">
        <v>12299</v>
      </c>
    </row>
    <row r="7597" spans="1:24" x14ac:dyDescent="0.3">
      <c r="A7597" s="6">
        <v>13622</v>
      </c>
      <c r="B7597" s="6" t="s">
        <v>26133</v>
      </c>
      <c r="C7597" s="6" t="s">
        <v>26134</v>
      </c>
      <c r="D7597" s="6">
        <v>18</v>
      </c>
      <c r="E7597" s="6">
        <v>20</v>
      </c>
      <c r="F7597" s="6"/>
      <c r="G7597" s="6">
        <v>10</v>
      </c>
      <c r="H7597" s="6"/>
      <c r="I7597" s="6"/>
      <c r="J7597" s="6"/>
      <c r="K7597" s="6"/>
      <c r="L7597" s="6" t="s">
        <v>12295</v>
      </c>
      <c r="M7597" s="6">
        <v>63</v>
      </c>
      <c r="N7597" s="6" t="e">
        <f>VLOOKUP(A7597,web_archive!D:AB,18,FALSE)</f>
        <v>#N/A</v>
      </c>
      <c r="O7597" s="6">
        <v>2</v>
      </c>
      <c r="P7597" s="6"/>
      <c r="Q7597" s="6"/>
      <c r="R7597" s="6"/>
      <c r="S7597" s="6"/>
      <c r="T7597" s="6"/>
      <c r="U7597" s="6" t="s">
        <v>26132</v>
      </c>
      <c r="V7597" s="6" t="s">
        <v>12370</v>
      </c>
      <c r="W7597" s="6" t="s">
        <v>12299</v>
      </c>
      <c r="X7597" s="6" t="s">
        <v>12299</v>
      </c>
    </row>
    <row r="7598" spans="1:24" x14ac:dyDescent="0.3">
      <c r="A7598" s="6">
        <v>13623</v>
      </c>
      <c r="B7598" s="6" t="s">
        <v>26135</v>
      </c>
      <c r="C7598" s="6" t="s">
        <v>26136</v>
      </c>
      <c r="D7598" s="6">
        <v>18</v>
      </c>
      <c r="E7598" s="6">
        <v>20</v>
      </c>
      <c r="F7598" s="6"/>
      <c r="G7598" s="6">
        <v>10</v>
      </c>
      <c r="H7598" s="6"/>
      <c r="I7598" s="6"/>
      <c r="J7598" s="6"/>
      <c r="K7598" s="6"/>
      <c r="L7598" s="6" t="s">
        <v>12295</v>
      </c>
      <c r="M7598" s="6">
        <v>63</v>
      </c>
      <c r="N7598" s="6" t="e">
        <f>VLOOKUP(A7598,web_archive!D:AB,18,FALSE)</f>
        <v>#N/A</v>
      </c>
      <c r="O7598" s="6">
        <v>2</v>
      </c>
      <c r="P7598" s="6"/>
      <c r="Q7598" s="6"/>
      <c r="R7598" s="6"/>
      <c r="S7598" s="6"/>
      <c r="T7598" s="6"/>
      <c r="U7598" s="6" t="s">
        <v>26132</v>
      </c>
      <c r="V7598" s="6" t="s">
        <v>12413</v>
      </c>
      <c r="W7598" s="6" t="s">
        <v>12299</v>
      </c>
      <c r="X7598" s="6" t="s">
        <v>12299</v>
      </c>
    </row>
    <row r="7599" spans="1:24" x14ac:dyDescent="0.3">
      <c r="A7599" s="6">
        <v>13624</v>
      </c>
      <c r="B7599" s="6" t="s">
        <v>26137</v>
      </c>
      <c r="C7599" s="6" t="s">
        <v>26138</v>
      </c>
      <c r="D7599" s="6">
        <v>18</v>
      </c>
      <c r="E7599" s="6">
        <v>20</v>
      </c>
      <c r="F7599" s="6"/>
      <c r="G7599" s="6">
        <v>10</v>
      </c>
      <c r="H7599" s="6"/>
      <c r="I7599" s="6"/>
      <c r="J7599" s="6"/>
      <c r="K7599" s="6"/>
      <c r="L7599" s="6" t="s">
        <v>12295</v>
      </c>
      <c r="M7599" s="6">
        <v>63</v>
      </c>
      <c r="N7599" s="6" t="e">
        <f>VLOOKUP(A7599,web_archive!D:AB,18,FALSE)</f>
        <v>#N/A</v>
      </c>
      <c r="O7599" s="6">
        <v>2</v>
      </c>
      <c r="P7599" s="6"/>
      <c r="Q7599" s="6"/>
      <c r="R7599" s="6"/>
      <c r="S7599" s="6"/>
      <c r="T7599" s="6"/>
      <c r="U7599" s="6" t="s">
        <v>26139</v>
      </c>
      <c r="V7599" s="6" t="s">
        <v>12368</v>
      </c>
      <c r="W7599" s="6" t="s">
        <v>12299</v>
      </c>
      <c r="X7599" s="6" t="s">
        <v>12299</v>
      </c>
    </row>
    <row r="7600" spans="1:24" x14ac:dyDescent="0.3">
      <c r="A7600" s="6">
        <v>13625</v>
      </c>
      <c r="B7600" s="6" t="s">
        <v>26140</v>
      </c>
      <c r="C7600" s="6" t="s">
        <v>26141</v>
      </c>
      <c r="D7600" s="6">
        <v>18</v>
      </c>
      <c r="E7600" s="6">
        <v>20</v>
      </c>
      <c r="F7600" s="6"/>
      <c r="G7600" s="6">
        <v>10</v>
      </c>
      <c r="H7600" s="6"/>
      <c r="I7600" s="6"/>
      <c r="J7600" s="6"/>
      <c r="K7600" s="6"/>
      <c r="L7600" s="6" t="s">
        <v>12295</v>
      </c>
      <c r="M7600" s="6">
        <v>63</v>
      </c>
      <c r="N7600" s="6" t="e">
        <f>VLOOKUP(A7600,web_archive!D:AB,18,FALSE)</f>
        <v>#N/A</v>
      </c>
      <c r="O7600" s="6">
        <v>2</v>
      </c>
      <c r="P7600" s="6"/>
      <c r="Q7600" s="6"/>
      <c r="R7600" s="6"/>
      <c r="S7600" s="6"/>
      <c r="T7600" s="6"/>
      <c r="U7600" s="6" t="s">
        <v>26142</v>
      </c>
      <c r="V7600" s="6" t="s">
        <v>12368</v>
      </c>
      <c r="W7600" s="6" t="s">
        <v>12299</v>
      </c>
      <c r="X7600" s="6" t="s">
        <v>12299</v>
      </c>
    </row>
    <row r="7601" spans="1:24" x14ac:dyDescent="0.3">
      <c r="A7601" s="6">
        <v>13626</v>
      </c>
      <c r="B7601" s="6" t="s">
        <v>26143</v>
      </c>
      <c r="C7601" s="6" t="s">
        <v>26144</v>
      </c>
      <c r="D7601" s="6">
        <v>18</v>
      </c>
      <c r="E7601" s="6">
        <v>20</v>
      </c>
      <c r="F7601" s="6"/>
      <c r="G7601" s="6">
        <v>10</v>
      </c>
      <c r="H7601" s="6"/>
      <c r="I7601" s="6"/>
      <c r="J7601" s="6"/>
      <c r="K7601" s="6"/>
      <c r="L7601" s="6" t="s">
        <v>12295</v>
      </c>
      <c r="M7601" s="6">
        <v>63</v>
      </c>
      <c r="N7601" s="6" t="e">
        <f>VLOOKUP(A7601,web_archive!D:AB,18,FALSE)</f>
        <v>#N/A</v>
      </c>
      <c r="O7601" s="6">
        <v>2</v>
      </c>
      <c r="P7601" s="6"/>
      <c r="Q7601" s="6"/>
      <c r="R7601" s="6"/>
      <c r="S7601" s="6"/>
      <c r="T7601" s="6"/>
      <c r="U7601" s="6" t="s">
        <v>26145</v>
      </c>
      <c r="V7601" s="6" t="s">
        <v>12368</v>
      </c>
      <c r="W7601" s="6" t="s">
        <v>12299</v>
      </c>
      <c r="X7601" s="6" t="s">
        <v>12299</v>
      </c>
    </row>
    <row r="7602" spans="1:24" x14ac:dyDescent="0.3">
      <c r="A7602" s="6">
        <v>13627</v>
      </c>
      <c r="B7602" s="6" t="s">
        <v>26146</v>
      </c>
      <c r="C7602" s="6" t="s">
        <v>26147</v>
      </c>
      <c r="D7602" s="6">
        <v>18</v>
      </c>
      <c r="E7602" s="6">
        <v>20</v>
      </c>
      <c r="F7602" s="6"/>
      <c r="G7602" s="6">
        <v>10</v>
      </c>
      <c r="H7602" s="6"/>
      <c r="I7602" s="6"/>
      <c r="J7602" s="6"/>
      <c r="K7602" s="6"/>
      <c r="L7602" s="6" t="s">
        <v>12295</v>
      </c>
      <c r="M7602" s="6">
        <v>63</v>
      </c>
      <c r="N7602" s="6" t="e">
        <f>VLOOKUP(A7602,web_archive!D:AB,18,FALSE)</f>
        <v>#N/A</v>
      </c>
      <c r="O7602" s="6">
        <v>2</v>
      </c>
      <c r="P7602" s="6"/>
      <c r="Q7602" s="6"/>
      <c r="R7602" s="6"/>
      <c r="S7602" s="6"/>
      <c r="T7602" s="6"/>
      <c r="U7602" s="6" t="s">
        <v>26148</v>
      </c>
      <c r="V7602" s="6" t="s">
        <v>12368</v>
      </c>
      <c r="W7602" s="6" t="s">
        <v>12299</v>
      </c>
      <c r="X7602" s="6" t="s">
        <v>12299</v>
      </c>
    </row>
    <row r="7603" spans="1:24" x14ac:dyDescent="0.3">
      <c r="A7603" s="6">
        <v>13628</v>
      </c>
      <c r="B7603" s="6" t="s">
        <v>26149</v>
      </c>
      <c r="C7603" s="6" t="s">
        <v>26150</v>
      </c>
      <c r="D7603" s="6">
        <v>18</v>
      </c>
      <c r="E7603" s="6">
        <v>20</v>
      </c>
      <c r="F7603" s="6"/>
      <c r="G7603" s="6">
        <v>10</v>
      </c>
      <c r="H7603" s="6"/>
      <c r="I7603" s="6"/>
      <c r="J7603" s="6"/>
      <c r="K7603" s="6"/>
      <c r="L7603" s="6" t="s">
        <v>12295</v>
      </c>
      <c r="M7603" s="6">
        <v>63</v>
      </c>
      <c r="N7603" s="6" t="e">
        <f>VLOOKUP(A7603,web_archive!D:AB,18,FALSE)</f>
        <v>#N/A</v>
      </c>
      <c r="O7603" s="6">
        <v>2</v>
      </c>
      <c r="P7603" s="6"/>
      <c r="Q7603" s="6"/>
      <c r="R7603" s="6"/>
      <c r="S7603" s="6"/>
      <c r="T7603" s="6"/>
      <c r="U7603" s="6" t="s">
        <v>26151</v>
      </c>
      <c r="V7603" s="6" t="s">
        <v>12368</v>
      </c>
      <c r="W7603" s="6" t="s">
        <v>12299</v>
      </c>
      <c r="X7603" s="6" t="s">
        <v>12299</v>
      </c>
    </row>
    <row r="7604" spans="1:24" x14ac:dyDescent="0.3">
      <c r="A7604" s="6">
        <v>13629</v>
      </c>
      <c r="B7604" s="6" t="s">
        <v>26152</v>
      </c>
      <c r="C7604" s="6" t="s">
        <v>26153</v>
      </c>
      <c r="D7604" s="6">
        <v>18</v>
      </c>
      <c r="E7604" s="6">
        <v>20</v>
      </c>
      <c r="F7604" s="6"/>
      <c r="G7604" s="6">
        <v>10</v>
      </c>
      <c r="H7604" s="6"/>
      <c r="I7604" s="6"/>
      <c r="J7604" s="6"/>
      <c r="K7604" s="6"/>
      <c r="L7604" s="6" t="s">
        <v>12295</v>
      </c>
      <c r="M7604" s="6">
        <v>63</v>
      </c>
      <c r="N7604" s="6" t="e">
        <f>VLOOKUP(A7604,web_archive!D:AB,18,FALSE)</f>
        <v>#N/A</v>
      </c>
      <c r="O7604" s="6">
        <v>2</v>
      </c>
      <c r="P7604" s="6"/>
      <c r="Q7604" s="6"/>
      <c r="R7604" s="6"/>
      <c r="S7604" s="6"/>
      <c r="T7604" s="6"/>
      <c r="U7604" s="6" t="s">
        <v>26154</v>
      </c>
      <c r="V7604" s="6" t="s">
        <v>12368</v>
      </c>
      <c r="W7604" s="6" t="s">
        <v>12299</v>
      </c>
      <c r="X7604" s="6" t="s">
        <v>12299</v>
      </c>
    </row>
    <row r="7605" spans="1:24" x14ac:dyDescent="0.3">
      <c r="A7605" s="6">
        <v>13630</v>
      </c>
      <c r="B7605" s="6" t="s">
        <v>26155</v>
      </c>
      <c r="C7605" s="6" t="s">
        <v>26156</v>
      </c>
      <c r="D7605" s="6">
        <v>2</v>
      </c>
      <c r="E7605" s="6">
        <v>20</v>
      </c>
      <c r="F7605" s="6"/>
      <c r="G7605" s="6">
        <v>10</v>
      </c>
      <c r="H7605" s="6"/>
      <c r="I7605" s="6"/>
      <c r="J7605" s="6"/>
      <c r="K7605" s="6"/>
      <c r="L7605" s="6" t="s">
        <v>12295</v>
      </c>
      <c r="M7605" s="6">
        <v>63</v>
      </c>
      <c r="N7605" s="6" t="e">
        <f>VLOOKUP(A7605,web_archive!D:AB,18,FALSE)</f>
        <v>#N/A</v>
      </c>
      <c r="O7605" s="6">
        <v>2</v>
      </c>
      <c r="P7605" s="6"/>
      <c r="Q7605" s="6"/>
      <c r="R7605" s="6"/>
      <c r="S7605" s="6"/>
      <c r="T7605" s="6"/>
      <c r="U7605" s="6" t="s">
        <v>26157</v>
      </c>
      <c r="V7605" s="6" t="s">
        <v>12299</v>
      </c>
      <c r="W7605" s="6" t="s">
        <v>12299</v>
      </c>
      <c r="X7605" s="6"/>
    </row>
    <row r="7606" spans="1:24" x14ac:dyDescent="0.3">
      <c r="A7606" s="6">
        <v>13631</v>
      </c>
      <c r="B7606" s="6" t="s">
        <v>26158</v>
      </c>
      <c r="C7606" s="6" t="s">
        <v>26159</v>
      </c>
      <c r="D7606" s="6">
        <v>2</v>
      </c>
      <c r="E7606" s="6">
        <v>20</v>
      </c>
      <c r="F7606" s="6"/>
      <c r="G7606" s="6">
        <v>10</v>
      </c>
      <c r="H7606" s="6"/>
      <c r="I7606" s="6"/>
      <c r="J7606" s="6"/>
      <c r="K7606" s="6"/>
      <c r="L7606" s="6" t="s">
        <v>12295</v>
      </c>
      <c r="M7606" s="6">
        <v>63</v>
      </c>
      <c r="N7606" s="6" t="e">
        <f>VLOOKUP(A7606,web_archive!D:AB,18,FALSE)</f>
        <v>#N/A</v>
      </c>
      <c r="O7606" s="6">
        <v>2</v>
      </c>
      <c r="P7606" s="6"/>
      <c r="Q7606" s="6"/>
      <c r="R7606" s="6"/>
      <c r="S7606" s="6"/>
      <c r="T7606" s="6"/>
      <c r="U7606" s="6" t="s">
        <v>26160</v>
      </c>
      <c r="V7606" s="6" t="s">
        <v>12299</v>
      </c>
      <c r="W7606" s="6" t="s">
        <v>12299</v>
      </c>
      <c r="X7606" s="6"/>
    </row>
    <row r="7607" spans="1:24" x14ac:dyDescent="0.3">
      <c r="A7607" s="6">
        <v>13632</v>
      </c>
      <c r="B7607" s="6" t="s">
        <v>26161</v>
      </c>
      <c r="C7607" s="6" t="s">
        <v>26162</v>
      </c>
      <c r="D7607" s="6">
        <v>2</v>
      </c>
      <c r="E7607" s="6">
        <v>20</v>
      </c>
      <c r="F7607" s="6"/>
      <c r="G7607" s="6">
        <v>10</v>
      </c>
      <c r="H7607" s="6"/>
      <c r="I7607" s="6"/>
      <c r="J7607" s="6"/>
      <c r="K7607" s="6"/>
      <c r="L7607" s="6" t="s">
        <v>12295</v>
      </c>
      <c r="M7607" s="6">
        <v>63</v>
      </c>
      <c r="N7607" s="6" t="e">
        <f>VLOOKUP(A7607,web_archive!D:AB,18,FALSE)</f>
        <v>#N/A</v>
      </c>
      <c r="O7607" s="6">
        <v>2</v>
      </c>
      <c r="P7607" s="6"/>
      <c r="Q7607" s="6"/>
      <c r="R7607" s="6"/>
      <c r="S7607" s="6"/>
      <c r="T7607" s="6"/>
      <c r="U7607" s="6" t="s">
        <v>26163</v>
      </c>
      <c r="V7607" s="6" t="s">
        <v>12299</v>
      </c>
      <c r="W7607" s="6" t="s">
        <v>12299</v>
      </c>
      <c r="X7607" s="6"/>
    </row>
    <row r="7608" spans="1:24" x14ac:dyDescent="0.3">
      <c r="A7608" s="6">
        <v>13633</v>
      </c>
      <c r="B7608" s="6" t="s">
        <v>26164</v>
      </c>
      <c r="C7608" s="6" t="s">
        <v>26165</v>
      </c>
      <c r="D7608" s="6">
        <v>2</v>
      </c>
      <c r="E7608" s="6">
        <v>20</v>
      </c>
      <c r="F7608" s="6"/>
      <c r="G7608" s="6">
        <v>10</v>
      </c>
      <c r="H7608" s="6"/>
      <c r="I7608" s="6"/>
      <c r="J7608" s="6"/>
      <c r="K7608" s="6"/>
      <c r="L7608" s="6" t="s">
        <v>12295</v>
      </c>
      <c r="M7608" s="6">
        <v>63</v>
      </c>
      <c r="N7608" s="6" t="e">
        <f>VLOOKUP(A7608,web_archive!D:AB,18,FALSE)</f>
        <v>#N/A</v>
      </c>
      <c r="O7608" s="6">
        <v>2</v>
      </c>
      <c r="P7608" s="6"/>
      <c r="Q7608" s="6"/>
      <c r="R7608" s="6"/>
      <c r="S7608" s="6"/>
      <c r="T7608" s="6"/>
      <c r="U7608" s="6" t="s">
        <v>26166</v>
      </c>
      <c r="V7608" s="6" t="s">
        <v>12299</v>
      </c>
      <c r="W7608" s="6" t="s">
        <v>12299</v>
      </c>
      <c r="X7608" s="6"/>
    </row>
    <row r="7609" spans="1:24" x14ac:dyDescent="0.3">
      <c r="A7609" s="6">
        <v>13634</v>
      </c>
      <c r="B7609" s="6" t="s">
        <v>26167</v>
      </c>
      <c r="C7609" s="6" t="s">
        <v>26168</v>
      </c>
      <c r="D7609" s="6">
        <v>18</v>
      </c>
      <c r="E7609" s="6">
        <v>20</v>
      </c>
      <c r="F7609" s="6"/>
      <c r="G7609" s="6">
        <v>10</v>
      </c>
      <c r="H7609" s="6"/>
      <c r="I7609" s="6"/>
      <c r="J7609" s="6"/>
      <c r="K7609" s="6"/>
      <c r="L7609" s="6" t="s">
        <v>12295</v>
      </c>
      <c r="M7609" s="6">
        <v>63</v>
      </c>
      <c r="N7609" s="6" t="e">
        <f>VLOOKUP(A7609,web_archive!D:AB,18,FALSE)</f>
        <v>#N/A</v>
      </c>
      <c r="O7609" s="6">
        <v>2</v>
      </c>
      <c r="P7609" s="6"/>
      <c r="Q7609" s="6"/>
      <c r="R7609" s="6"/>
      <c r="S7609" s="6"/>
      <c r="T7609" s="6"/>
      <c r="U7609" s="6" t="s">
        <v>26169</v>
      </c>
      <c r="V7609" s="6" t="s">
        <v>12299</v>
      </c>
      <c r="W7609" s="6" t="s">
        <v>12299</v>
      </c>
      <c r="X7609" s="6"/>
    </row>
    <row r="7610" spans="1:24" x14ac:dyDescent="0.3">
      <c r="A7610" s="6">
        <v>13635</v>
      </c>
      <c r="B7610" s="6" t="s">
        <v>26170</v>
      </c>
      <c r="C7610" s="6" t="s">
        <v>26171</v>
      </c>
      <c r="D7610" s="6">
        <v>18</v>
      </c>
      <c r="E7610" s="6">
        <v>20</v>
      </c>
      <c r="F7610" s="6"/>
      <c r="G7610" s="6">
        <v>10</v>
      </c>
      <c r="H7610" s="6"/>
      <c r="I7610" s="6"/>
      <c r="J7610" s="6"/>
      <c r="K7610" s="6"/>
      <c r="L7610" s="6" t="s">
        <v>12295</v>
      </c>
      <c r="M7610" s="6">
        <v>63</v>
      </c>
      <c r="N7610" s="6" t="e">
        <f>VLOOKUP(A7610,web_archive!D:AB,18,FALSE)</f>
        <v>#N/A</v>
      </c>
      <c r="O7610" s="6">
        <v>2</v>
      </c>
      <c r="P7610" s="6"/>
      <c r="Q7610" s="6"/>
      <c r="R7610" s="6"/>
      <c r="S7610" s="6"/>
      <c r="T7610" s="6"/>
      <c r="U7610" s="6" t="s">
        <v>26172</v>
      </c>
      <c r="V7610" s="6" t="s">
        <v>12299</v>
      </c>
      <c r="W7610" s="6" t="s">
        <v>12299</v>
      </c>
      <c r="X7610" s="6"/>
    </row>
    <row r="7611" spans="1:24" x14ac:dyDescent="0.3">
      <c r="A7611" s="6">
        <v>13636</v>
      </c>
      <c r="B7611" s="6" t="s">
        <v>26173</v>
      </c>
      <c r="C7611" s="6" t="s">
        <v>26174</v>
      </c>
      <c r="D7611" s="6">
        <v>18</v>
      </c>
      <c r="E7611" s="6">
        <v>20</v>
      </c>
      <c r="F7611" s="6"/>
      <c r="G7611" s="6">
        <v>10</v>
      </c>
      <c r="H7611" s="6"/>
      <c r="I7611" s="6"/>
      <c r="J7611" s="6"/>
      <c r="K7611" s="6"/>
      <c r="L7611" s="6" t="s">
        <v>12295</v>
      </c>
      <c r="M7611" s="6">
        <v>63</v>
      </c>
      <c r="N7611" s="6" t="e">
        <f>VLOOKUP(A7611,web_archive!D:AB,18,FALSE)</f>
        <v>#N/A</v>
      </c>
      <c r="O7611" s="6">
        <v>2</v>
      </c>
      <c r="P7611" s="6"/>
      <c r="Q7611" s="6"/>
      <c r="R7611" s="6"/>
      <c r="S7611" s="6"/>
      <c r="T7611" s="6"/>
      <c r="U7611" s="6" t="s">
        <v>26175</v>
      </c>
      <c r="V7611" s="6" t="s">
        <v>12299</v>
      </c>
      <c r="W7611" s="6" t="s">
        <v>12299</v>
      </c>
      <c r="X7611" s="6"/>
    </row>
    <row r="7612" spans="1:24" x14ac:dyDescent="0.3">
      <c r="A7612" s="6">
        <v>13637</v>
      </c>
      <c r="B7612" s="6" t="s">
        <v>26176</v>
      </c>
      <c r="C7612" s="6" t="s">
        <v>26177</v>
      </c>
      <c r="D7612" s="6">
        <v>18</v>
      </c>
      <c r="E7612" s="6">
        <v>20</v>
      </c>
      <c r="F7612" s="6"/>
      <c r="G7612" s="6">
        <v>10</v>
      </c>
      <c r="H7612" s="6"/>
      <c r="I7612" s="6"/>
      <c r="J7612" s="6"/>
      <c r="K7612" s="6"/>
      <c r="L7612" s="6" t="s">
        <v>12295</v>
      </c>
      <c r="M7612" s="6">
        <v>63</v>
      </c>
      <c r="N7612" s="6" t="e">
        <f>VLOOKUP(A7612,web_archive!D:AB,18,FALSE)</f>
        <v>#N/A</v>
      </c>
      <c r="O7612" s="6">
        <v>2</v>
      </c>
      <c r="P7612" s="6"/>
      <c r="Q7612" s="6"/>
      <c r="R7612" s="6"/>
      <c r="S7612" s="6"/>
      <c r="T7612" s="6"/>
      <c r="U7612" s="6" t="s">
        <v>26178</v>
      </c>
      <c r="V7612" s="6" t="s">
        <v>12299</v>
      </c>
      <c r="W7612" s="6" t="s">
        <v>12299</v>
      </c>
      <c r="X7612" s="6"/>
    </row>
    <row r="7613" spans="1:24" x14ac:dyDescent="0.3">
      <c r="A7613" s="6">
        <v>13638</v>
      </c>
      <c r="B7613" s="6" t="s">
        <v>26179</v>
      </c>
      <c r="C7613" s="6" t="s">
        <v>26180</v>
      </c>
      <c r="D7613" s="6">
        <v>18</v>
      </c>
      <c r="E7613" s="6">
        <v>20</v>
      </c>
      <c r="F7613" s="6"/>
      <c r="G7613" s="6">
        <v>10</v>
      </c>
      <c r="H7613" s="6"/>
      <c r="I7613" s="6"/>
      <c r="J7613" s="6"/>
      <c r="K7613" s="6"/>
      <c r="L7613" s="6" t="s">
        <v>12295</v>
      </c>
      <c r="M7613" s="6">
        <v>63</v>
      </c>
      <c r="N7613" s="6" t="e">
        <f>VLOOKUP(A7613,web_archive!D:AB,18,FALSE)</f>
        <v>#N/A</v>
      </c>
      <c r="O7613" s="6">
        <v>2</v>
      </c>
      <c r="P7613" s="6"/>
      <c r="Q7613" s="6"/>
      <c r="R7613" s="6"/>
      <c r="S7613" s="6"/>
      <c r="T7613" s="6"/>
      <c r="U7613" s="6" t="s">
        <v>26181</v>
      </c>
      <c r="V7613" s="6" t="s">
        <v>12299</v>
      </c>
      <c r="W7613" s="6" t="s">
        <v>12299</v>
      </c>
      <c r="X7613" s="6"/>
    </row>
    <row r="7614" spans="1:24" x14ac:dyDescent="0.3">
      <c r="A7614" s="6">
        <v>13639</v>
      </c>
      <c r="B7614" s="6" t="s">
        <v>26182</v>
      </c>
      <c r="C7614" s="6" t="s">
        <v>26183</v>
      </c>
      <c r="D7614" s="6">
        <v>18</v>
      </c>
      <c r="E7614" s="6">
        <v>20</v>
      </c>
      <c r="F7614" s="6"/>
      <c r="G7614" s="6">
        <v>10</v>
      </c>
      <c r="H7614" s="6"/>
      <c r="I7614" s="6"/>
      <c r="J7614" s="6"/>
      <c r="K7614" s="6"/>
      <c r="L7614" s="6" t="s">
        <v>12295</v>
      </c>
      <c r="M7614" s="6">
        <v>63</v>
      </c>
      <c r="N7614" s="6" t="e">
        <f>VLOOKUP(A7614,web_archive!D:AB,18,FALSE)</f>
        <v>#N/A</v>
      </c>
      <c r="O7614" s="6">
        <v>2</v>
      </c>
      <c r="P7614" s="6"/>
      <c r="Q7614" s="6"/>
      <c r="R7614" s="6"/>
      <c r="S7614" s="6"/>
      <c r="T7614" s="6"/>
      <c r="U7614" s="6" t="s">
        <v>26184</v>
      </c>
      <c r="V7614" s="6" t="s">
        <v>12299</v>
      </c>
      <c r="W7614" s="6" t="s">
        <v>12299</v>
      </c>
      <c r="X7614" s="6"/>
    </row>
    <row r="7615" spans="1:24" x14ac:dyDescent="0.3">
      <c r="A7615" s="6">
        <v>13640</v>
      </c>
      <c r="B7615" s="6" t="s">
        <v>26185</v>
      </c>
      <c r="C7615" s="6" t="s">
        <v>26186</v>
      </c>
      <c r="D7615" s="6">
        <v>18</v>
      </c>
      <c r="E7615" s="6">
        <v>20</v>
      </c>
      <c r="F7615" s="6"/>
      <c r="G7615" s="6">
        <v>10</v>
      </c>
      <c r="H7615" s="6"/>
      <c r="I7615" s="6"/>
      <c r="J7615" s="6"/>
      <c r="K7615" s="6"/>
      <c r="L7615" s="6" t="s">
        <v>12295</v>
      </c>
      <c r="M7615" s="6">
        <v>63</v>
      </c>
      <c r="N7615" s="6" t="e">
        <f>VLOOKUP(A7615,web_archive!D:AB,18,FALSE)</f>
        <v>#N/A</v>
      </c>
      <c r="O7615" s="6">
        <v>2</v>
      </c>
      <c r="P7615" s="6"/>
      <c r="Q7615" s="6"/>
      <c r="R7615" s="6"/>
      <c r="S7615" s="6"/>
      <c r="T7615" s="6"/>
      <c r="U7615" s="6" t="s">
        <v>26187</v>
      </c>
      <c r="V7615" s="6" t="s">
        <v>12299</v>
      </c>
      <c r="W7615" s="6" t="s">
        <v>12299</v>
      </c>
      <c r="X7615" s="6"/>
    </row>
    <row r="7616" spans="1:24" x14ac:dyDescent="0.3">
      <c r="A7616" s="6">
        <v>13641</v>
      </c>
      <c r="B7616" s="6" t="s">
        <v>26188</v>
      </c>
      <c r="C7616" s="6" t="s">
        <v>26189</v>
      </c>
      <c r="D7616" s="6">
        <v>18</v>
      </c>
      <c r="E7616" s="6">
        <v>20</v>
      </c>
      <c r="F7616" s="6"/>
      <c r="G7616" s="6">
        <v>10</v>
      </c>
      <c r="H7616" s="6"/>
      <c r="I7616" s="6"/>
      <c r="J7616" s="6"/>
      <c r="K7616" s="6"/>
      <c r="L7616" s="6" t="s">
        <v>12295</v>
      </c>
      <c r="M7616" s="6">
        <v>63</v>
      </c>
      <c r="N7616" s="6" t="e">
        <f>VLOOKUP(A7616,web_archive!D:AB,18,FALSE)</f>
        <v>#N/A</v>
      </c>
      <c r="O7616" s="6">
        <v>2</v>
      </c>
      <c r="P7616" s="6"/>
      <c r="Q7616" s="6"/>
      <c r="R7616" s="6"/>
      <c r="S7616" s="6"/>
      <c r="T7616" s="6"/>
      <c r="U7616" s="6" t="s">
        <v>26190</v>
      </c>
      <c r="V7616" s="6" t="s">
        <v>12299</v>
      </c>
      <c r="W7616" s="6" t="s">
        <v>12299</v>
      </c>
      <c r="X7616" s="6"/>
    </row>
    <row r="7617" spans="1:24" x14ac:dyDescent="0.3">
      <c r="A7617" s="6">
        <v>13642</v>
      </c>
      <c r="B7617" s="6" t="s">
        <v>26191</v>
      </c>
      <c r="C7617" s="6" t="s">
        <v>26192</v>
      </c>
      <c r="D7617" s="6">
        <v>18</v>
      </c>
      <c r="E7617" s="6">
        <v>20</v>
      </c>
      <c r="F7617" s="6"/>
      <c r="G7617" s="6">
        <v>10</v>
      </c>
      <c r="H7617" s="6"/>
      <c r="I7617" s="6"/>
      <c r="J7617" s="6"/>
      <c r="K7617" s="6"/>
      <c r="L7617" s="6" t="s">
        <v>12295</v>
      </c>
      <c r="M7617" s="6">
        <v>63</v>
      </c>
      <c r="N7617" s="6" t="e">
        <f>VLOOKUP(A7617,web_archive!D:AB,18,FALSE)</f>
        <v>#N/A</v>
      </c>
      <c r="O7617" s="6">
        <v>2</v>
      </c>
      <c r="P7617" s="6"/>
      <c r="Q7617" s="6"/>
      <c r="R7617" s="6"/>
      <c r="S7617" s="6"/>
      <c r="T7617" s="6"/>
      <c r="U7617" s="6" t="s">
        <v>26193</v>
      </c>
      <c r="V7617" s="6" t="s">
        <v>12299</v>
      </c>
      <c r="W7617" s="6" t="s">
        <v>12299</v>
      </c>
      <c r="X7617" s="6"/>
    </row>
    <row r="7618" spans="1:24" x14ac:dyDescent="0.3">
      <c r="A7618" s="6">
        <v>13643</v>
      </c>
      <c r="B7618" s="6" t="s">
        <v>26194</v>
      </c>
      <c r="C7618" s="6" t="s">
        <v>26195</v>
      </c>
      <c r="D7618" s="6">
        <v>18</v>
      </c>
      <c r="E7618" s="6">
        <v>20</v>
      </c>
      <c r="F7618" s="6"/>
      <c r="G7618" s="6">
        <v>10</v>
      </c>
      <c r="H7618" s="6"/>
      <c r="I7618" s="6"/>
      <c r="J7618" s="6"/>
      <c r="K7618" s="6"/>
      <c r="L7618" s="6" t="s">
        <v>12295</v>
      </c>
      <c r="M7618" s="6">
        <v>63</v>
      </c>
      <c r="N7618" s="6" t="e">
        <f>VLOOKUP(A7618,web_archive!D:AB,18,FALSE)</f>
        <v>#N/A</v>
      </c>
      <c r="O7618" s="6">
        <v>2</v>
      </c>
      <c r="P7618" s="6"/>
      <c r="Q7618" s="6"/>
      <c r="R7618" s="6"/>
      <c r="S7618" s="6"/>
      <c r="T7618" s="6"/>
      <c r="U7618" s="6" t="s">
        <v>26196</v>
      </c>
      <c r="V7618" s="6" t="s">
        <v>12299</v>
      </c>
      <c r="W7618" s="6" t="s">
        <v>12299</v>
      </c>
      <c r="X7618" s="6"/>
    </row>
    <row r="7619" spans="1:24" x14ac:dyDescent="0.3">
      <c r="A7619" s="6">
        <v>13644</v>
      </c>
      <c r="B7619" s="6" t="s">
        <v>26197</v>
      </c>
      <c r="C7619" s="6" t="s">
        <v>26198</v>
      </c>
      <c r="D7619" s="6">
        <v>18</v>
      </c>
      <c r="E7619" s="6">
        <v>20</v>
      </c>
      <c r="F7619" s="6"/>
      <c r="G7619" s="6">
        <v>10</v>
      </c>
      <c r="H7619" s="6"/>
      <c r="I7619" s="6"/>
      <c r="J7619" s="6"/>
      <c r="K7619" s="6"/>
      <c r="L7619" s="6" t="s">
        <v>12295</v>
      </c>
      <c r="M7619" s="6">
        <v>63</v>
      </c>
      <c r="N7619" s="6" t="e">
        <f>VLOOKUP(A7619,web_archive!D:AB,18,FALSE)</f>
        <v>#N/A</v>
      </c>
      <c r="O7619" s="6">
        <v>2</v>
      </c>
      <c r="P7619" s="6"/>
      <c r="Q7619" s="6"/>
      <c r="R7619" s="6"/>
      <c r="S7619" s="6"/>
      <c r="T7619" s="6"/>
      <c r="U7619" s="6" t="s">
        <v>26199</v>
      </c>
      <c r="V7619" s="6" t="s">
        <v>12299</v>
      </c>
      <c r="W7619" s="6" t="s">
        <v>12299</v>
      </c>
      <c r="X7619" s="6"/>
    </row>
    <row r="7620" spans="1:24" x14ac:dyDescent="0.3">
      <c r="A7620" s="6">
        <v>13645</v>
      </c>
      <c r="B7620" s="6" t="s">
        <v>26200</v>
      </c>
      <c r="C7620" s="6" t="s">
        <v>26201</v>
      </c>
      <c r="D7620" s="6">
        <v>18</v>
      </c>
      <c r="E7620" s="6">
        <v>20</v>
      </c>
      <c r="F7620" s="6"/>
      <c r="G7620" s="6">
        <v>10</v>
      </c>
      <c r="H7620" s="6"/>
      <c r="I7620" s="6"/>
      <c r="J7620" s="6"/>
      <c r="K7620" s="6"/>
      <c r="L7620" s="6" t="s">
        <v>12295</v>
      </c>
      <c r="M7620" s="6">
        <v>63</v>
      </c>
      <c r="N7620" s="6" t="e">
        <f>VLOOKUP(A7620,web_archive!D:AB,18,FALSE)</f>
        <v>#N/A</v>
      </c>
      <c r="O7620" s="6">
        <v>2</v>
      </c>
      <c r="P7620" s="6"/>
      <c r="Q7620" s="6"/>
      <c r="R7620" s="6"/>
      <c r="S7620" s="6"/>
      <c r="T7620" s="6"/>
      <c r="U7620" s="6" t="s">
        <v>26202</v>
      </c>
      <c r="V7620" s="6" t="s">
        <v>12299</v>
      </c>
      <c r="W7620" s="6" t="s">
        <v>12299</v>
      </c>
      <c r="X7620" s="6"/>
    </row>
    <row r="7621" spans="1:24" x14ac:dyDescent="0.3">
      <c r="A7621" s="6">
        <v>13646</v>
      </c>
      <c r="B7621" s="6" t="s">
        <v>26203</v>
      </c>
      <c r="C7621" s="6" t="s">
        <v>26204</v>
      </c>
      <c r="D7621" s="6">
        <v>18</v>
      </c>
      <c r="E7621" s="6">
        <v>20</v>
      </c>
      <c r="F7621" s="6"/>
      <c r="G7621" s="6">
        <v>10</v>
      </c>
      <c r="H7621" s="6"/>
      <c r="I7621" s="6"/>
      <c r="J7621" s="6"/>
      <c r="K7621" s="6"/>
      <c r="L7621" s="6" t="s">
        <v>12295</v>
      </c>
      <c r="M7621" s="6">
        <v>63</v>
      </c>
      <c r="N7621" s="6" t="e">
        <f>VLOOKUP(A7621,web_archive!D:AB,18,FALSE)</f>
        <v>#N/A</v>
      </c>
      <c r="O7621" s="6">
        <v>2</v>
      </c>
      <c r="P7621" s="6"/>
      <c r="Q7621" s="6"/>
      <c r="R7621" s="6"/>
      <c r="S7621" s="6"/>
      <c r="T7621" s="6"/>
      <c r="U7621" s="6" t="s">
        <v>26205</v>
      </c>
      <c r="V7621" s="6" t="s">
        <v>25841</v>
      </c>
      <c r="W7621" s="6" t="s">
        <v>12299</v>
      </c>
      <c r="X7621" s="6" t="s">
        <v>12299</v>
      </c>
    </row>
    <row r="7622" spans="1:24" x14ac:dyDescent="0.3">
      <c r="A7622" s="6">
        <v>13647</v>
      </c>
      <c r="B7622" s="6" t="s">
        <v>26206</v>
      </c>
      <c r="C7622" s="6" t="s">
        <v>26207</v>
      </c>
      <c r="D7622" s="6">
        <v>18</v>
      </c>
      <c r="E7622" s="6">
        <v>20</v>
      </c>
      <c r="F7622" s="6"/>
      <c r="G7622" s="6">
        <v>10</v>
      </c>
      <c r="H7622" s="6"/>
      <c r="I7622" s="6"/>
      <c r="J7622" s="6"/>
      <c r="K7622" s="6"/>
      <c r="L7622" s="6" t="s">
        <v>12295</v>
      </c>
      <c r="M7622" s="6">
        <v>63</v>
      </c>
      <c r="N7622" s="6" t="e">
        <f>VLOOKUP(A7622,web_archive!D:AB,18,FALSE)</f>
        <v>#N/A</v>
      </c>
      <c r="O7622" s="6">
        <v>2</v>
      </c>
      <c r="P7622" s="6"/>
      <c r="Q7622" s="6"/>
      <c r="R7622" s="6"/>
      <c r="S7622" s="6"/>
      <c r="T7622" s="6"/>
      <c r="U7622" s="6" t="s">
        <v>26208</v>
      </c>
      <c r="V7622" s="6" t="s">
        <v>25841</v>
      </c>
      <c r="W7622" s="6" t="s">
        <v>12299</v>
      </c>
      <c r="X7622" s="6" t="s">
        <v>12299</v>
      </c>
    </row>
    <row r="7623" spans="1:24" x14ac:dyDescent="0.3">
      <c r="A7623" s="6">
        <v>13648</v>
      </c>
      <c r="B7623" s="6" t="s">
        <v>26209</v>
      </c>
      <c r="C7623" s="6" t="s">
        <v>26210</v>
      </c>
      <c r="D7623" s="6">
        <v>18</v>
      </c>
      <c r="E7623" s="6">
        <v>20</v>
      </c>
      <c r="F7623" s="6"/>
      <c r="G7623" s="6">
        <v>10</v>
      </c>
      <c r="H7623" s="6"/>
      <c r="I7623" s="6"/>
      <c r="J7623" s="6"/>
      <c r="K7623" s="6"/>
      <c r="L7623" s="6" t="s">
        <v>12295</v>
      </c>
      <c r="M7623" s="6">
        <v>63</v>
      </c>
      <c r="N7623" s="6" t="e">
        <f>VLOOKUP(A7623,web_archive!D:AB,18,FALSE)</f>
        <v>#N/A</v>
      </c>
      <c r="O7623" s="6">
        <v>2</v>
      </c>
      <c r="P7623" s="6"/>
      <c r="Q7623" s="6"/>
      <c r="R7623" s="6"/>
      <c r="S7623" s="6"/>
      <c r="T7623" s="6"/>
      <c r="U7623" s="6" t="s">
        <v>26211</v>
      </c>
      <c r="V7623" s="6" t="s">
        <v>25841</v>
      </c>
      <c r="W7623" s="6" t="s">
        <v>12299</v>
      </c>
      <c r="X7623" s="6" t="s">
        <v>12299</v>
      </c>
    </row>
    <row r="7624" spans="1:24" x14ac:dyDescent="0.3">
      <c r="A7624" s="6">
        <v>13649</v>
      </c>
      <c r="B7624" s="6" t="s">
        <v>26212</v>
      </c>
      <c r="C7624" s="6" t="s">
        <v>26213</v>
      </c>
      <c r="D7624" s="6">
        <v>18</v>
      </c>
      <c r="E7624" s="6">
        <v>20</v>
      </c>
      <c r="F7624" s="6"/>
      <c r="G7624" s="6">
        <v>10</v>
      </c>
      <c r="H7624" s="6"/>
      <c r="I7624" s="6"/>
      <c r="J7624" s="6"/>
      <c r="K7624" s="6"/>
      <c r="L7624" s="6" t="s">
        <v>12295</v>
      </c>
      <c r="M7624" s="6">
        <v>63</v>
      </c>
      <c r="N7624" s="6" t="e">
        <f>VLOOKUP(A7624,web_archive!D:AB,18,FALSE)</f>
        <v>#N/A</v>
      </c>
      <c r="O7624" s="6">
        <v>2</v>
      </c>
      <c r="P7624" s="6"/>
      <c r="Q7624" s="6"/>
      <c r="R7624" s="6"/>
      <c r="S7624" s="6"/>
      <c r="T7624" s="6"/>
      <c r="U7624" s="6" t="s">
        <v>26214</v>
      </c>
      <c r="V7624" s="6" t="s">
        <v>25841</v>
      </c>
      <c r="W7624" s="6" t="s">
        <v>12299</v>
      </c>
      <c r="X7624" s="6" t="s">
        <v>12299</v>
      </c>
    </row>
    <row r="7625" spans="1:24" x14ac:dyDescent="0.3">
      <c r="A7625" s="6">
        <v>13650</v>
      </c>
      <c r="B7625" s="6" t="s">
        <v>26215</v>
      </c>
      <c r="C7625" s="6" t="s">
        <v>26216</v>
      </c>
      <c r="D7625" s="6">
        <v>18</v>
      </c>
      <c r="E7625" s="6">
        <v>20</v>
      </c>
      <c r="F7625" s="6"/>
      <c r="G7625" s="6">
        <v>10</v>
      </c>
      <c r="H7625" s="6"/>
      <c r="I7625" s="6"/>
      <c r="J7625" s="6"/>
      <c r="K7625" s="6"/>
      <c r="L7625" s="6" t="s">
        <v>12295</v>
      </c>
      <c r="M7625" s="6">
        <v>63</v>
      </c>
      <c r="N7625" s="6" t="e">
        <f>VLOOKUP(A7625,web_archive!D:AB,18,FALSE)</f>
        <v>#N/A</v>
      </c>
      <c r="O7625" s="6">
        <v>2</v>
      </c>
      <c r="P7625" s="6"/>
      <c r="Q7625" s="6"/>
      <c r="R7625" s="6"/>
      <c r="S7625" s="6"/>
      <c r="T7625" s="6"/>
      <c r="U7625" s="6" t="s">
        <v>26217</v>
      </c>
      <c r="V7625" s="6" t="s">
        <v>25841</v>
      </c>
      <c r="W7625" s="6" t="s">
        <v>12299</v>
      </c>
      <c r="X7625" s="6" t="s">
        <v>12299</v>
      </c>
    </row>
    <row r="7626" spans="1:24" x14ac:dyDescent="0.3">
      <c r="A7626" s="6">
        <v>13651</v>
      </c>
      <c r="B7626" s="6" t="s">
        <v>26218</v>
      </c>
      <c r="C7626" s="6" t="s">
        <v>26219</v>
      </c>
      <c r="D7626" s="6">
        <v>18</v>
      </c>
      <c r="E7626" s="6">
        <v>20</v>
      </c>
      <c r="F7626" s="6"/>
      <c r="G7626" s="6">
        <v>10</v>
      </c>
      <c r="H7626" s="6"/>
      <c r="I7626" s="6"/>
      <c r="J7626" s="6"/>
      <c r="K7626" s="6"/>
      <c r="L7626" s="6" t="s">
        <v>12295</v>
      </c>
      <c r="M7626" s="6">
        <v>63</v>
      </c>
      <c r="N7626" s="6" t="e">
        <f>VLOOKUP(A7626,web_archive!D:AB,18,FALSE)</f>
        <v>#N/A</v>
      </c>
      <c r="O7626" s="6">
        <v>2</v>
      </c>
      <c r="P7626" s="6"/>
      <c r="Q7626" s="6"/>
      <c r="R7626" s="6"/>
      <c r="S7626" s="6"/>
      <c r="T7626" s="6"/>
      <c r="U7626" s="6" t="s">
        <v>26220</v>
      </c>
      <c r="V7626" s="6" t="s">
        <v>25841</v>
      </c>
      <c r="W7626" s="6" t="s">
        <v>12299</v>
      </c>
      <c r="X7626" s="6" t="s">
        <v>12299</v>
      </c>
    </row>
    <row r="7627" spans="1:24" x14ac:dyDescent="0.3">
      <c r="A7627" s="6">
        <v>13652</v>
      </c>
      <c r="B7627" s="6" t="s">
        <v>26221</v>
      </c>
      <c r="C7627" s="6" t="s">
        <v>26222</v>
      </c>
      <c r="D7627" s="6">
        <v>18</v>
      </c>
      <c r="E7627" s="6">
        <v>20</v>
      </c>
      <c r="F7627" s="6"/>
      <c r="G7627" s="6">
        <v>10</v>
      </c>
      <c r="H7627" s="6"/>
      <c r="I7627" s="6"/>
      <c r="J7627" s="6"/>
      <c r="K7627" s="6"/>
      <c r="L7627" s="6" t="s">
        <v>12295</v>
      </c>
      <c r="M7627" s="6">
        <v>63</v>
      </c>
      <c r="N7627" s="6" t="e">
        <f>VLOOKUP(A7627,web_archive!D:AB,18,FALSE)</f>
        <v>#N/A</v>
      </c>
      <c r="O7627" s="6">
        <v>2</v>
      </c>
      <c r="P7627" s="6"/>
      <c r="Q7627" s="6"/>
      <c r="R7627" s="6"/>
      <c r="S7627" s="6"/>
      <c r="T7627" s="6"/>
      <c r="U7627" s="6" t="s">
        <v>26223</v>
      </c>
      <c r="V7627" s="6" t="s">
        <v>25841</v>
      </c>
      <c r="W7627" s="6" t="s">
        <v>12299</v>
      </c>
      <c r="X7627" s="6" t="s">
        <v>12299</v>
      </c>
    </row>
    <row r="7628" spans="1:24" x14ac:dyDescent="0.3">
      <c r="A7628" s="6">
        <v>13653</v>
      </c>
      <c r="B7628" s="6" t="s">
        <v>26224</v>
      </c>
      <c r="C7628" s="6" t="s">
        <v>26225</v>
      </c>
      <c r="D7628" s="6">
        <v>18</v>
      </c>
      <c r="E7628" s="6">
        <v>20</v>
      </c>
      <c r="F7628" s="6"/>
      <c r="G7628" s="6">
        <v>10</v>
      </c>
      <c r="H7628" s="6"/>
      <c r="I7628" s="6"/>
      <c r="J7628" s="6"/>
      <c r="K7628" s="6"/>
      <c r="L7628" s="6" t="s">
        <v>12295</v>
      </c>
      <c r="M7628" s="6">
        <v>63</v>
      </c>
      <c r="N7628" s="6" t="e">
        <f>VLOOKUP(A7628,web_archive!D:AB,18,FALSE)</f>
        <v>#N/A</v>
      </c>
      <c r="O7628" s="6">
        <v>2</v>
      </c>
      <c r="P7628" s="6"/>
      <c r="Q7628" s="6"/>
      <c r="R7628" s="6"/>
      <c r="S7628" s="6"/>
      <c r="T7628" s="6"/>
      <c r="U7628" s="6" t="s">
        <v>26226</v>
      </c>
      <c r="V7628" s="6" t="s">
        <v>25841</v>
      </c>
      <c r="W7628" s="6" t="s">
        <v>12299</v>
      </c>
      <c r="X7628" s="6" t="s">
        <v>12299</v>
      </c>
    </row>
    <row r="7629" spans="1:24" x14ac:dyDescent="0.3">
      <c r="A7629" s="6">
        <v>13654</v>
      </c>
      <c r="B7629" s="6" t="s">
        <v>26227</v>
      </c>
      <c r="C7629" s="6" t="s">
        <v>26228</v>
      </c>
      <c r="D7629" s="6">
        <v>18</v>
      </c>
      <c r="E7629" s="6">
        <v>20</v>
      </c>
      <c r="F7629" s="6"/>
      <c r="G7629" s="6">
        <v>10</v>
      </c>
      <c r="H7629" s="6"/>
      <c r="I7629" s="6"/>
      <c r="J7629" s="6"/>
      <c r="K7629" s="6"/>
      <c r="L7629" s="6" t="s">
        <v>12295</v>
      </c>
      <c r="M7629" s="6">
        <v>63</v>
      </c>
      <c r="N7629" s="6" t="e">
        <f>VLOOKUP(A7629,web_archive!D:AB,18,FALSE)</f>
        <v>#N/A</v>
      </c>
      <c r="O7629" s="6">
        <v>2</v>
      </c>
      <c r="P7629" s="6"/>
      <c r="Q7629" s="6"/>
      <c r="R7629" s="6"/>
      <c r="S7629" s="6"/>
      <c r="T7629" s="6"/>
      <c r="U7629" s="6" t="s">
        <v>26229</v>
      </c>
      <c r="V7629" s="6" t="s">
        <v>25841</v>
      </c>
      <c r="W7629" s="6" t="s">
        <v>12299</v>
      </c>
      <c r="X7629" s="6" t="s">
        <v>12299</v>
      </c>
    </row>
    <row r="7630" spans="1:24" x14ac:dyDescent="0.3">
      <c r="A7630" s="6">
        <v>13655</v>
      </c>
      <c r="B7630" s="6" t="s">
        <v>26230</v>
      </c>
      <c r="C7630" s="6" t="s">
        <v>26231</v>
      </c>
      <c r="D7630" s="6">
        <v>18</v>
      </c>
      <c r="E7630" s="6">
        <v>20</v>
      </c>
      <c r="F7630" s="6"/>
      <c r="G7630" s="6">
        <v>10</v>
      </c>
      <c r="H7630" s="6"/>
      <c r="I7630" s="6"/>
      <c r="J7630" s="6"/>
      <c r="K7630" s="6"/>
      <c r="L7630" s="6" t="s">
        <v>12295</v>
      </c>
      <c r="M7630" s="6">
        <v>63</v>
      </c>
      <c r="N7630" s="6" t="e">
        <f>VLOOKUP(A7630,web_archive!D:AB,18,FALSE)</f>
        <v>#N/A</v>
      </c>
      <c r="O7630" s="6">
        <v>2</v>
      </c>
      <c r="P7630" s="6"/>
      <c r="Q7630" s="6"/>
      <c r="R7630" s="6"/>
      <c r="S7630" s="6"/>
      <c r="T7630" s="6"/>
      <c r="U7630" s="6" t="s">
        <v>26232</v>
      </c>
      <c r="V7630" s="6" t="s">
        <v>25841</v>
      </c>
      <c r="W7630" s="6" t="s">
        <v>12299</v>
      </c>
      <c r="X7630" s="6" t="s">
        <v>12299</v>
      </c>
    </row>
    <row r="7631" spans="1:24" x14ac:dyDescent="0.3">
      <c r="A7631" s="6">
        <v>13656</v>
      </c>
      <c r="B7631" s="6" t="s">
        <v>26233</v>
      </c>
      <c r="C7631" s="6" t="s">
        <v>26234</v>
      </c>
      <c r="D7631" s="6">
        <v>18</v>
      </c>
      <c r="E7631" s="6">
        <v>20</v>
      </c>
      <c r="F7631" s="6"/>
      <c r="G7631" s="6">
        <v>10</v>
      </c>
      <c r="H7631" s="6"/>
      <c r="I7631" s="6"/>
      <c r="J7631" s="6"/>
      <c r="K7631" s="6"/>
      <c r="L7631" s="6" t="s">
        <v>12295</v>
      </c>
      <c r="M7631" s="6">
        <v>63</v>
      </c>
      <c r="N7631" s="6" t="e">
        <f>VLOOKUP(A7631,web_archive!D:AB,18,FALSE)</f>
        <v>#N/A</v>
      </c>
      <c r="O7631" s="6">
        <v>2</v>
      </c>
      <c r="P7631" s="6"/>
      <c r="Q7631" s="6"/>
      <c r="R7631" s="6"/>
      <c r="S7631" s="6"/>
      <c r="T7631" s="6"/>
      <c r="U7631" s="6" t="s">
        <v>26235</v>
      </c>
      <c r="V7631" s="6" t="s">
        <v>25841</v>
      </c>
      <c r="W7631" s="6" t="s">
        <v>12299</v>
      </c>
      <c r="X7631" s="6" t="s">
        <v>12299</v>
      </c>
    </row>
    <row r="7632" spans="1:24" x14ac:dyDescent="0.3">
      <c r="A7632" s="6">
        <v>13657</v>
      </c>
      <c r="B7632" s="6" t="s">
        <v>26236</v>
      </c>
      <c r="C7632" s="6" t="s">
        <v>26237</v>
      </c>
      <c r="D7632" s="6">
        <v>18</v>
      </c>
      <c r="E7632" s="6">
        <v>20</v>
      </c>
      <c r="F7632" s="6"/>
      <c r="G7632" s="6">
        <v>10</v>
      </c>
      <c r="H7632" s="6"/>
      <c r="I7632" s="6"/>
      <c r="J7632" s="6"/>
      <c r="K7632" s="6"/>
      <c r="L7632" s="6" t="s">
        <v>12295</v>
      </c>
      <c r="M7632" s="6">
        <v>63</v>
      </c>
      <c r="N7632" s="6" t="e">
        <f>VLOOKUP(A7632,web_archive!D:AB,18,FALSE)</f>
        <v>#N/A</v>
      </c>
      <c r="O7632" s="6">
        <v>2</v>
      </c>
      <c r="P7632" s="6"/>
      <c r="Q7632" s="6"/>
      <c r="R7632" s="6"/>
      <c r="S7632" s="6"/>
      <c r="T7632" s="6"/>
      <c r="U7632" s="6" t="s">
        <v>26238</v>
      </c>
      <c r="V7632" s="6" t="s">
        <v>25841</v>
      </c>
      <c r="W7632" s="6" t="s">
        <v>12299</v>
      </c>
      <c r="X7632" s="6" t="s">
        <v>12299</v>
      </c>
    </row>
    <row r="7633" spans="1:24" x14ac:dyDescent="0.3">
      <c r="A7633" s="6">
        <v>13658</v>
      </c>
      <c r="B7633" s="6" t="s">
        <v>26239</v>
      </c>
      <c r="C7633" s="6" t="s">
        <v>26240</v>
      </c>
      <c r="D7633" s="6">
        <v>18</v>
      </c>
      <c r="E7633" s="6">
        <v>20</v>
      </c>
      <c r="F7633" s="6"/>
      <c r="G7633" s="6">
        <v>10</v>
      </c>
      <c r="H7633" s="6"/>
      <c r="I7633" s="6"/>
      <c r="J7633" s="6"/>
      <c r="K7633" s="6"/>
      <c r="L7633" s="6" t="s">
        <v>12295</v>
      </c>
      <c r="M7633" s="6">
        <v>63</v>
      </c>
      <c r="N7633" s="6" t="e">
        <f>VLOOKUP(A7633,web_archive!D:AB,18,FALSE)</f>
        <v>#N/A</v>
      </c>
      <c r="O7633" s="6">
        <v>2</v>
      </c>
      <c r="P7633" s="6"/>
      <c r="Q7633" s="6"/>
      <c r="R7633" s="6"/>
      <c r="S7633" s="6"/>
      <c r="T7633" s="6"/>
      <c r="U7633" s="6" t="s">
        <v>26241</v>
      </c>
      <c r="V7633" s="6" t="s">
        <v>26242</v>
      </c>
      <c r="W7633" s="6" t="s">
        <v>12299</v>
      </c>
      <c r="X7633" s="6" t="s">
        <v>12299</v>
      </c>
    </row>
    <row r="7634" spans="1:24" x14ac:dyDescent="0.3">
      <c r="A7634" s="6">
        <v>13659</v>
      </c>
      <c r="B7634" s="6" t="s">
        <v>26243</v>
      </c>
      <c r="C7634" s="6" t="s">
        <v>26244</v>
      </c>
      <c r="D7634" s="6">
        <v>18</v>
      </c>
      <c r="E7634" s="6">
        <v>20</v>
      </c>
      <c r="F7634" s="6"/>
      <c r="G7634" s="6">
        <v>10</v>
      </c>
      <c r="H7634" s="6"/>
      <c r="I7634" s="6"/>
      <c r="J7634" s="6"/>
      <c r="K7634" s="6"/>
      <c r="L7634" s="6" t="s">
        <v>12295</v>
      </c>
      <c r="M7634" s="6">
        <v>63</v>
      </c>
      <c r="N7634" s="6" t="e">
        <f>VLOOKUP(A7634,web_archive!D:AB,18,FALSE)</f>
        <v>#N/A</v>
      </c>
      <c r="O7634" s="6">
        <v>2</v>
      </c>
      <c r="P7634" s="6"/>
      <c r="Q7634" s="6"/>
      <c r="R7634" s="6"/>
      <c r="S7634" s="6"/>
      <c r="T7634" s="6"/>
      <c r="U7634" s="6" t="s">
        <v>26245</v>
      </c>
      <c r="V7634" s="6" t="s">
        <v>26242</v>
      </c>
      <c r="W7634" s="6" t="s">
        <v>12299</v>
      </c>
      <c r="X7634" s="6" t="s">
        <v>12299</v>
      </c>
    </row>
    <row r="7635" spans="1:24" x14ac:dyDescent="0.3">
      <c r="A7635" s="6">
        <v>13660</v>
      </c>
      <c r="B7635" s="6" t="s">
        <v>26246</v>
      </c>
      <c r="C7635" s="6" t="s">
        <v>26247</v>
      </c>
      <c r="D7635" s="6">
        <v>18</v>
      </c>
      <c r="E7635" s="6">
        <v>20</v>
      </c>
      <c r="F7635" s="6"/>
      <c r="G7635" s="6">
        <v>10</v>
      </c>
      <c r="H7635" s="6"/>
      <c r="I7635" s="6"/>
      <c r="J7635" s="6"/>
      <c r="K7635" s="6"/>
      <c r="L7635" s="6" t="s">
        <v>12295</v>
      </c>
      <c r="M7635" s="6">
        <v>63</v>
      </c>
      <c r="N7635" s="6" t="e">
        <f>VLOOKUP(A7635,web_archive!D:AB,18,FALSE)</f>
        <v>#N/A</v>
      </c>
      <c r="O7635" s="6">
        <v>2</v>
      </c>
      <c r="P7635" s="6"/>
      <c r="Q7635" s="6"/>
      <c r="R7635" s="6"/>
      <c r="S7635" s="6"/>
      <c r="T7635" s="6"/>
      <c r="U7635" s="6" t="s">
        <v>26248</v>
      </c>
      <c r="V7635" s="6" t="s">
        <v>26242</v>
      </c>
      <c r="W7635" s="6" t="s">
        <v>12299</v>
      </c>
      <c r="X7635" s="6" t="s">
        <v>12299</v>
      </c>
    </row>
    <row r="7636" spans="1:24" x14ac:dyDescent="0.3">
      <c r="A7636" s="6">
        <v>13661</v>
      </c>
      <c r="B7636" s="6" t="s">
        <v>26249</v>
      </c>
      <c r="C7636" s="6" t="s">
        <v>26250</v>
      </c>
      <c r="D7636" s="6">
        <v>18</v>
      </c>
      <c r="E7636" s="6">
        <v>20</v>
      </c>
      <c r="F7636" s="6"/>
      <c r="G7636" s="6">
        <v>10</v>
      </c>
      <c r="H7636" s="6"/>
      <c r="I7636" s="6"/>
      <c r="J7636" s="6"/>
      <c r="K7636" s="6"/>
      <c r="L7636" s="6" t="s">
        <v>12295</v>
      </c>
      <c r="M7636" s="6">
        <v>63</v>
      </c>
      <c r="N7636" s="6" t="e">
        <f>VLOOKUP(A7636,web_archive!D:AB,18,FALSE)</f>
        <v>#N/A</v>
      </c>
      <c r="O7636" s="6">
        <v>2</v>
      </c>
      <c r="P7636" s="6"/>
      <c r="Q7636" s="6"/>
      <c r="R7636" s="6"/>
      <c r="S7636" s="6"/>
      <c r="T7636" s="6"/>
      <c r="U7636" s="6" t="s">
        <v>26251</v>
      </c>
      <c r="V7636" s="6" t="s">
        <v>26242</v>
      </c>
      <c r="W7636" s="6" t="s">
        <v>12299</v>
      </c>
      <c r="X7636" s="6" t="s">
        <v>12299</v>
      </c>
    </row>
    <row r="7637" spans="1:24" x14ac:dyDescent="0.3">
      <c r="A7637" s="6">
        <v>13662</v>
      </c>
      <c r="B7637" s="6" t="s">
        <v>26252</v>
      </c>
      <c r="C7637" s="6" t="s">
        <v>26253</v>
      </c>
      <c r="D7637" s="6">
        <v>18</v>
      </c>
      <c r="E7637" s="6">
        <v>20</v>
      </c>
      <c r="F7637" s="6"/>
      <c r="G7637" s="6">
        <v>10</v>
      </c>
      <c r="H7637" s="6"/>
      <c r="I7637" s="6"/>
      <c r="J7637" s="6"/>
      <c r="K7637" s="6"/>
      <c r="L7637" s="6" t="s">
        <v>12295</v>
      </c>
      <c r="M7637" s="6">
        <v>63</v>
      </c>
      <c r="N7637" s="6" t="e">
        <f>VLOOKUP(A7637,web_archive!D:AB,18,FALSE)</f>
        <v>#N/A</v>
      </c>
      <c r="O7637" s="6">
        <v>2</v>
      </c>
      <c r="P7637" s="6"/>
      <c r="Q7637" s="6"/>
      <c r="R7637" s="6"/>
      <c r="S7637" s="6"/>
      <c r="T7637" s="6"/>
      <c r="U7637" s="6" t="s">
        <v>26254</v>
      </c>
      <c r="V7637" s="6" t="s">
        <v>26242</v>
      </c>
      <c r="W7637" s="6" t="s">
        <v>12299</v>
      </c>
      <c r="X7637" s="6" t="s">
        <v>12299</v>
      </c>
    </row>
    <row r="7638" spans="1:24" x14ac:dyDescent="0.3">
      <c r="A7638" s="6">
        <v>13663</v>
      </c>
      <c r="B7638" s="6" t="s">
        <v>26255</v>
      </c>
      <c r="C7638" s="6" t="s">
        <v>26256</v>
      </c>
      <c r="D7638" s="6">
        <v>18</v>
      </c>
      <c r="E7638" s="6">
        <v>20</v>
      </c>
      <c r="F7638" s="6"/>
      <c r="G7638" s="6">
        <v>10</v>
      </c>
      <c r="H7638" s="6"/>
      <c r="I7638" s="6"/>
      <c r="J7638" s="6"/>
      <c r="K7638" s="6"/>
      <c r="L7638" s="6" t="s">
        <v>12295</v>
      </c>
      <c r="M7638" s="6">
        <v>63</v>
      </c>
      <c r="N7638" s="6" t="e">
        <f>VLOOKUP(A7638,web_archive!D:AB,18,FALSE)</f>
        <v>#N/A</v>
      </c>
      <c r="O7638" s="6">
        <v>2</v>
      </c>
      <c r="P7638" s="6"/>
      <c r="Q7638" s="6"/>
      <c r="R7638" s="6"/>
      <c r="S7638" s="6"/>
      <c r="T7638" s="6"/>
      <c r="U7638" s="6" t="s">
        <v>26257</v>
      </c>
      <c r="V7638" s="6" t="s">
        <v>26242</v>
      </c>
      <c r="W7638" s="6" t="s">
        <v>12299</v>
      </c>
      <c r="X7638" s="6" t="s">
        <v>12299</v>
      </c>
    </row>
    <row r="7639" spans="1:24" x14ac:dyDescent="0.3">
      <c r="A7639" s="6">
        <v>13664</v>
      </c>
      <c r="B7639" s="6" t="s">
        <v>26258</v>
      </c>
      <c r="C7639" s="6" t="s">
        <v>26259</v>
      </c>
      <c r="D7639" s="6">
        <v>18</v>
      </c>
      <c r="E7639" s="6">
        <v>20</v>
      </c>
      <c r="F7639" s="6"/>
      <c r="G7639" s="6">
        <v>10</v>
      </c>
      <c r="H7639" s="6"/>
      <c r="I7639" s="6"/>
      <c r="J7639" s="6"/>
      <c r="K7639" s="6"/>
      <c r="L7639" s="6" t="s">
        <v>12295</v>
      </c>
      <c r="M7639" s="6">
        <v>63</v>
      </c>
      <c r="N7639" s="6" t="e">
        <f>VLOOKUP(A7639,web_archive!D:AB,18,FALSE)</f>
        <v>#N/A</v>
      </c>
      <c r="O7639" s="6">
        <v>2</v>
      </c>
      <c r="P7639" s="6"/>
      <c r="Q7639" s="6"/>
      <c r="R7639" s="6"/>
      <c r="S7639" s="6"/>
      <c r="T7639" s="6"/>
      <c r="U7639" s="6" t="s">
        <v>26260</v>
      </c>
      <c r="V7639" s="6" t="s">
        <v>25841</v>
      </c>
      <c r="W7639" s="6" t="s">
        <v>12299</v>
      </c>
      <c r="X7639" s="6" t="s">
        <v>12299</v>
      </c>
    </row>
    <row r="7640" spans="1:24" x14ac:dyDescent="0.3">
      <c r="A7640" s="6">
        <v>13665</v>
      </c>
      <c r="B7640" s="6" t="s">
        <v>26261</v>
      </c>
      <c r="C7640" s="6" t="s">
        <v>26262</v>
      </c>
      <c r="D7640" s="6">
        <v>18</v>
      </c>
      <c r="E7640" s="6">
        <v>20</v>
      </c>
      <c r="F7640" s="6"/>
      <c r="G7640" s="6">
        <v>10</v>
      </c>
      <c r="H7640" s="6"/>
      <c r="I7640" s="6"/>
      <c r="J7640" s="6"/>
      <c r="K7640" s="6"/>
      <c r="L7640" s="6" t="s">
        <v>12295</v>
      </c>
      <c r="M7640" s="6">
        <v>63</v>
      </c>
      <c r="N7640" s="6" t="e">
        <f>VLOOKUP(A7640,web_archive!D:AB,18,FALSE)</f>
        <v>#N/A</v>
      </c>
      <c r="O7640" s="6">
        <v>2</v>
      </c>
      <c r="P7640" s="6"/>
      <c r="Q7640" s="6"/>
      <c r="R7640" s="6"/>
      <c r="S7640" s="6"/>
      <c r="T7640" s="6"/>
      <c r="U7640" s="6" t="s">
        <v>26263</v>
      </c>
      <c r="V7640" s="6" t="s">
        <v>25841</v>
      </c>
      <c r="W7640" s="6" t="s">
        <v>12299</v>
      </c>
      <c r="X7640" s="6" t="s">
        <v>12299</v>
      </c>
    </row>
    <row r="7641" spans="1:24" x14ac:dyDescent="0.3">
      <c r="A7641" s="6">
        <v>13666</v>
      </c>
      <c r="B7641" s="6" t="s">
        <v>26264</v>
      </c>
      <c r="C7641" s="6" t="s">
        <v>26265</v>
      </c>
      <c r="D7641" s="6">
        <v>18</v>
      </c>
      <c r="E7641" s="6">
        <v>20</v>
      </c>
      <c r="F7641" s="6"/>
      <c r="G7641" s="6">
        <v>10</v>
      </c>
      <c r="H7641" s="6"/>
      <c r="I7641" s="6"/>
      <c r="J7641" s="6"/>
      <c r="K7641" s="6"/>
      <c r="L7641" s="6" t="s">
        <v>12295</v>
      </c>
      <c r="M7641" s="6">
        <v>63</v>
      </c>
      <c r="N7641" s="6" t="e">
        <f>VLOOKUP(A7641,web_archive!D:AB,18,FALSE)</f>
        <v>#N/A</v>
      </c>
      <c r="O7641" s="6">
        <v>2</v>
      </c>
      <c r="P7641" s="6"/>
      <c r="Q7641" s="6"/>
      <c r="R7641" s="6"/>
      <c r="S7641" s="6"/>
      <c r="T7641" s="6"/>
      <c r="U7641" s="6" t="s">
        <v>26266</v>
      </c>
      <c r="V7641" s="6" t="s">
        <v>25841</v>
      </c>
      <c r="W7641" s="6" t="s">
        <v>12299</v>
      </c>
      <c r="X7641" s="6" t="s">
        <v>12299</v>
      </c>
    </row>
    <row r="7642" spans="1:24" x14ac:dyDescent="0.3">
      <c r="A7642" s="6">
        <v>13667</v>
      </c>
      <c r="B7642" s="6" t="s">
        <v>26267</v>
      </c>
      <c r="C7642" s="6" t="s">
        <v>26268</v>
      </c>
      <c r="D7642" s="6">
        <v>18</v>
      </c>
      <c r="E7642" s="6">
        <v>20</v>
      </c>
      <c r="F7642" s="6"/>
      <c r="G7642" s="6">
        <v>10</v>
      </c>
      <c r="H7642" s="6"/>
      <c r="I7642" s="6"/>
      <c r="J7642" s="6"/>
      <c r="K7642" s="6"/>
      <c r="L7642" s="6" t="s">
        <v>12295</v>
      </c>
      <c r="M7642" s="6">
        <v>63</v>
      </c>
      <c r="N7642" s="6" t="e">
        <f>VLOOKUP(A7642,web_archive!D:AB,18,FALSE)</f>
        <v>#N/A</v>
      </c>
      <c r="O7642" s="6">
        <v>2</v>
      </c>
      <c r="P7642" s="6"/>
      <c r="Q7642" s="6"/>
      <c r="R7642" s="6"/>
      <c r="S7642" s="6"/>
      <c r="T7642" s="6"/>
      <c r="U7642" s="6" t="s">
        <v>26269</v>
      </c>
      <c r="V7642" s="6" t="s">
        <v>25841</v>
      </c>
      <c r="W7642" s="6" t="s">
        <v>12299</v>
      </c>
      <c r="X7642" s="6" t="s">
        <v>12299</v>
      </c>
    </row>
    <row r="7643" spans="1:24" x14ac:dyDescent="0.3">
      <c r="A7643" s="6">
        <v>13668</v>
      </c>
      <c r="B7643" s="6" t="s">
        <v>26270</v>
      </c>
      <c r="C7643" s="6" t="s">
        <v>26271</v>
      </c>
      <c r="D7643" s="6">
        <v>18</v>
      </c>
      <c r="E7643" s="6">
        <v>20</v>
      </c>
      <c r="F7643" s="6"/>
      <c r="G7643" s="6">
        <v>10</v>
      </c>
      <c r="H7643" s="6"/>
      <c r="I7643" s="6"/>
      <c r="J7643" s="6"/>
      <c r="K7643" s="6"/>
      <c r="L7643" s="6" t="s">
        <v>12295</v>
      </c>
      <c r="M7643" s="6">
        <v>63</v>
      </c>
      <c r="N7643" s="6" t="e">
        <f>VLOOKUP(A7643,web_archive!D:AB,18,FALSE)</f>
        <v>#N/A</v>
      </c>
      <c r="O7643" s="6">
        <v>2</v>
      </c>
      <c r="P7643" s="6"/>
      <c r="Q7643" s="6"/>
      <c r="R7643" s="6"/>
      <c r="S7643" s="6"/>
      <c r="T7643" s="6"/>
      <c r="U7643" s="6" t="s">
        <v>26272</v>
      </c>
      <c r="V7643" s="6" t="s">
        <v>25841</v>
      </c>
      <c r="W7643" s="6" t="s">
        <v>12299</v>
      </c>
      <c r="X7643" s="6" t="s">
        <v>12299</v>
      </c>
    </row>
    <row r="7644" spans="1:24" x14ac:dyDescent="0.3">
      <c r="A7644" s="6">
        <v>13669</v>
      </c>
      <c r="B7644" s="6" t="s">
        <v>26273</v>
      </c>
      <c r="C7644" s="6" t="s">
        <v>26274</v>
      </c>
      <c r="D7644" s="6">
        <v>18</v>
      </c>
      <c r="E7644" s="6">
        <v>20</v>
      </c>
      <c r="F7644" s="6"/>
      <c r="G7644" s="6">
        <v>10</v>
      </c>
      <c r="H7644" s="6"/>
      <c r="I7644" s="6"/>
      <c r="J7644" s="6"/>
      <c r="K7644" s="6"/>
      <c r="L7644" s="6" t="s">
        <v>12295</v>
      </c>
      <c r="M7644" s="6">
        <v>63</v>
      </c>
      <c r="N7644" s="6" t="e">
        <f>VLOOKUP(A7644,web_archive!D:AB,18,FALSE)</f>
        <v>#N/A</v>
      </c>
      <c r="O7644" s="6">
        <v>2</v>
      </c>
      <c r="P7644" s="6"/>
      <c r="Q7644" s="6"/>
      <c r="R7644" s="6"/>
      <c r="S7644" s="6"/>
      <c r="T7644" s="6"/>
      <c r="U7644" s="6" t="s">
        <v>26275</v>
      </c>
      <c r="V7644" s="6" t="s">
        <v>25841</v>
      </c>
      <c r="W7644" s="6" t="s">
        <v>12299</v>
      </c>
      <c r="X7644" s="6" t="s">
        <v>12299</v>
      </c>
    </row>
    <row r="7645" spans="1:24" x14ac:dyDescent="0.3">
      <c r="A7645" s="6">
        <v>13670</v>
      </c>
      <c r="B7645" s="6" t="s">
        <v>26276</v>
      </c>
      <c r="C7645" s="6" t="s">
        <v>26277</v>
      </c>
      <c r="D7645" s="6">
        <v>18</v>
      </c>
      <c r="E7645" s="6">
        <v>20</v>
      </c>
      <c r="F7645" s="6"/>
      <c r="G7645" s="6">
        <v>10</v>
      </c>
      <c r="H7645" s="6"/>
      <c r="I7645" s="6"/>
      <c r="J7645" s="6"/>
      <c r="K7645" s="6"/>
      <c r="L7645" s="6" t="s">
        <v>12295</v>
      </c>
      <c r="M7645" s="6">
        <v>63</v>
      </c>
      <c r="N7645" s="6" t="e">
        <f>VLOOKUP(A7645,web_archive!D:AB,18,FALSE)</f>
        <v>#N/A</v>
      </c>
      <c r="O7645" s="6">
        <v>2</v>
      </c>
      <c r="P7645" s="6"/>
      <c r="Q7645" s="6"/>
      <c r="R7645" s="6"/>
      <c r="S7645" s="6"/>
      <c r="T7645" s="6"/>
      <c r="U7645" s="6" t="s">
        <v>26278</v>
      </c>
      <c r="V7645" s="6" t="s">
        <v>25841</v>
      </c>
      <c r="W7645" s="6" t="s">
        <v>12299</v>
      </c>
      <c r="X7645" s="6" t="s">
        <v>12299</v>
      </c>
    </row>
    <row r="7646" spans="1:24" x14ac:dyDescent="0.3">
      <c r="A7646" s="6">
        <v>13671</v>
      </c>
      <c r="B7646" s="6" t="s">
        <v>26279</v>
      </c>
      <c r="C7646" s="6" t="s">
        <v>26280</v>
      </c>
      <c r="D7646" s="6">
        <v>18</v>
      </c>
      <c r="E7646" s="6">
        <v>20</v>
      </c>
      <c r="F7646" s="6"/>
      <c r="G7646" s="6">
        <v>10</v>
      </c>
      <c r="H7646" s="6"/>
      <c r="I7646" s="6"/>
      <c r="J7646" s="6"/>
      <c r="K7646" s="6"/>
      <c r="L7646" s="6" t="s">
        <v>12295</v>
      </c>
      <c r="M7646" s="6">
        <v>63</v>
      </c>
      <c r="N7646" s="6" t="e">
        <f>VLOOKUP(A7646,web_archive!D:AB,18,FALSE)</f>
        <v>#N/A</v>
      </c>
      <c r="O7646" s="6">
        <v>2</v>
      </c>
      <c r="P7646" s="6"/>
      <c r="Q7646" s="6"/>
      <c r="R7646" s="6"/>
      <c r="S7646" s="6"/>
      <c r="T7646" s="6"/>
      <c r="U7646" s="6" t="s">
        <v>26281</v>
      </c>
      <c r="V7646" s="6" t="s">
        <v>25841</v>
      </c>
      <c r="W7646" s="6" t="s">
        <v>12299</v>
      </c>
      <c r="X7646" s="6" t="s">
        <v>12299</v>
      </c>
    </row>
    <row r="7647" spans="1:24" x14ac:dyDescent="0.3">
      <c r="A7647" s="6">
        <v>13672</v>
      </c>
      <c r="B7647" s="6" t="s">
        <v>26282</v>
      </c>
      <c r="C7647" s="6" t="s">
        <v>26283</v>
      </c>
      <c r="D7647" s="6">
        <v>18</v>
      </c>
      <c r="E7647" s="6">
        <v>20</v>
      </c>
      <c r="F7647" s="6"/>
      <c r="G7647" s="6">
        <v>10</v>
      </c>
      <c r="H7647" s="6"/>
      <c r="I7647" s="6"/>
      <c r="J7647" s="6"/>
      <c r="K7647" s="6"/>
      <c r="L7647" s="6" t="s">
        <v>12295</v>
      </c>
      <c r="M7647" s="6">
        <v>63</v>
      </c>
      <c r="N7647" s="6" t="e">
        <f>VLOOKUP(A7647,web_archive!D:AB,18,FALSE)</f>
        <v>#N/A</v>
      </c>
      <c r="O7647" s="6">
        <v>2</v>
      </c>
      <c r="P7647" s="6"/>
      <c r="Q7647" s="6"/>
      <c r="R7647" s="6"/>
      <c r="S7647" s="6"/>
      <c r="T7647" s="6"/>
      <c r="U7647" s="6" t="s">
        <v>26284</v>
      </c>
      <c r="V7647" s="6" t="s">
        <v>25841</v>
      </c>
      <c r="W7647" s="6" t="s">
        <v>12299</v>
      </c>
      <c r="X7647" s="6" t="s">
        <v>12299</v>
      </c>
    </row>
    <row r="7648" spans="1:24" x14ac:dyDescent="0.3">
      <c r="A7648" s="6">
        <v>13673</v>
      </c>
      <c r="B7648" s="6" t="s">
        <v>26285</v>
      </c>
      <c r="C7648" s="6" t="s">
        <v>26286</v>
      </c>
      <c r="D7648" s="6">
        <v>18</v>
      </c>
      <c r="E7648" s="6">
        <v>20</v>
      </c>
      <c r="F7648" s="6"/>
      <c r="G7648" s="6">
        <v>10</v>
      </c>
      <c r="H7648" s="6"/>
      <c r="I7648" s="6"/>
      <c r="J7648" s="6"/>
      <c r="K7648" s="6"/>
      <c r="L7648" s="6" t="s">
        <v>12295</v>
      </c>
      <c r="M7648" s="6">
        <v>63</v>
      </c>
      <c r="N7648" s="6" t="e">
        <f>VLOOKUP(A7648,web_archive!D:AB,18,FALSE)</f>
        <v>#N/A</v>
      </c>
      <c r="O7648" s="6">
        <v>2</v>
      </c>
      <c r="P7648" s="6"/>
      <c r="Q7648" s="6"/>
      <c r="R7648" s="6"/>
      <c r="S7648" s="6"/>
      <c r="T7648" s="6"/>
      <c r="U7648" s="6" t="s">
        <v>26287</v>
      </c>
      <c r="V7648" s="6" t="s">
        <v>25841</v>
      </c>
      <c r="W7648" s="6" t="s">
        <v>12299</v>
      </c>
      <c r="X7648" s="6" t="s">
        <v>12299</v>
      </c>
    </row>
    <row r="7649" spans="1:24" x14ac:dyDescent="0.3">
      <c r="A7649" s="6">
        <v>13674</v>
      </c>
      <c r="B7649" s="6" t="s">
        <v>26288</v>
      </c>
      <c r="C7649" s="6" t="s">
        <v>26289</v>
      </c>
      <c r="D7649" s="6">
        <v>18</v>
      </c>
      <c r="E7649" s="6">
        <v>20</v>
      </c>
      <c r="F7649" s="6"/>
      <c r="G7649" s="6">
        <v>10</v>
      </c>
      <c r="H7649" s="6"/>
      <c r="I7649" s="6"/>
      <c r="J7649" s="6"/>
      <c r="K7649" s="6"/>
      <c r="L7649" s="6" t="s">
        <v>12295</v>
      </c>
      <c r="M7649" s="6">
        <v>63</v>
      </c>
      <c r="N7649" s="6" t="e">
        <f>VLOOKUP(A7649,web_archive!D:AB,18,FALSE)</f>
        <v>#N/A</v>
      </c>
      <c r="O7649" s="6">
        <v>2</v>
      </c>
      <c r="P7649" s="6"/>
      <c r="Q7649" s="6"/>
      <c r="R7649" s="6"/>
      <c r="S7649" s="6"/>
      <c r="T7649" s="6"/>
      <c r="U7649" s="6" t="s">
        <v>26290</v>
      </c>
      <c r="V7649" s="6" t="s">
        <v>25841</v>
      </c>
      <c r="W7649" s="6" t="s">
        <v>12299</v>
      </c>
      <c r="X7649" s="6" t="s">
        <v>12299</v>
      </c>
    </row>
    <row r="7650" spans="1:24" x14ac:dyDescent="0.3">
      <c r="A7650" s="6">
        <v>13675</v>
      </c>
      <c r="B7650" s="6" t="s">
        <v>26291</v>
      </c>
      <c r="C7650" s="6" t="s">
        <v>26292</v>
      </c>
      <c r="D7650" s="6">
        <v>18</v>
      </c>
      <c r="E7650" s="6">
        <v>20</v>
      </c>
      <c r="F7650" s="6"/>
      <c r="G7650" s="6">
        <v>10</v>
      </c>
      <c r="H7650" s="6"/>
      <c r="I7650" s="6"/>
      <c r="J7650" s="6"/>
      <c r="K7650" s="6"/>
      <c r="L7650" s="6" t="s">
        <v>12295</v>
      </c>
      <c r="M7650" s="6">
        <v>63</v>
      </c>
      <c r="N7650" s="6" t="e">
        <f>VLOOKUP(A7650,web_archive!D:AB,18,FALSE)</f>
        <v>#N/A</v>
      </c>
      <c r="O7650" s="6">
        <v>2</v>
      </c>
      <c r="P7650" s="6"/>
      <c r="Q7650" s="6"/>
      <c r="R7650" s="6"/>
      <c r="S7650" s="6"/>
      <c r="T7650" s="6"/>
      <c r="U7650" s="6" t="s">
        <v>26293</v>
      </c>
      <c r="V7650" s="6" t="s">
        <v>25841</v>
      </c>
      <c r="W7650" s="6" t="s">
        <v>12299</v>
      </c>
      <c r="X7650" s="6" t="s">
        <v>12299</v>
      </c>
    </row>
    <row r="7651" spans="1:24" x14ac:dyDescent="0.3">
      <c r="A7651" s="6">
        <v>13676</v>
      </c>
      <c r="B7651" s="6" t="s">
        <v>26294</v>
      </c>
      <c r="C7651" s="6" t="s">
        <v>25839</v>
      </c>
      <c r="D7651" s="6">
        <v>18</v>
      </c>
      <c r="E7651" s="6">
        <v>20</v>
      </c>
      <c r="F7651" s="6"/>
      <c r="G7651" s="6">
        <v>10</v>
      </c>
      <c r="H7651" s="6"/>
      <c r="I7651" s="6"/>
      <c r="J7651" s="6"/>
      <c r="K7651" s="6"/>
      <c r="L7651" s="6" t="s">
        <v>12295</v>
      </c>
      <c r="M7651" s="6">
        <v>63</v>
      </c>
      <c r="N7651" s="6" t="e">
        <f>VLOOKUP(A7651,web_archive!D:AB,18,FALSE)</f>
        <v>#N/A</v>
      </c>
      <c r="O7651" s="6">
        <v>2</v>
      </c>
      <c r="P7651" s="6"/>
      <c r="Q7651" s="6"/>
      <c r="R7651" s="6"/>
      <c r="S7651" s="6"/>
      <c r="T7651" s="6"/>
      <c r="U7651" s="6" t="s">
        <v>25840</v>
      </c>
      <c r="V7651" s="6" t="s">
        <v>26242</v>
      </c>
      <c r="W7651" s="6" t="s">
        <v>12299</v>
      </c>
      <c r="X7651" s="6" t="s">
        <v>12299</v>
      </c>
    </row>
    <row r="7652" spans="1:24" x14ac:dyDescent="0.3">
      <c r="A7652" s="6">
        <v>13677</v>
      </c>
      <c r="B7652" s="6" t="s">
        <v>26295</v>
      </c>
      <c r="C7652" s="6" t="s">
        <v>26296</v>
      </c>
      <c r="D7652" s="6">
        <v>18</v>
      </c>
      <c r="E7652" s="6">
        <v>20</v>
      </c>
      <c r="F7652" s="6"/>
      <c r="G7652" s="6">
        <v>10</v>
      </c>
      <c r="H7652" s="6"/>
      <c r="I7652" s="6"/>
      <c r="J7652" s="6"/>
      <c r="K7652" s="6"/>
      <c r="L7652" s="6" t="s">
        <v>12295</v>
      </c>
      <c r="M7652" s="6">
        <v>63</v>
      </c>
      <c r="N7652" s="6" t="e">
        <f>VLOOKUP(A7652,web_archive!D:AB,18,FALSE)</f>
        <v>#N/A</v>
      </c>
      <c r="O7652" s="6">
        <v>2</v>
      </c>
      <c r="P7652" s="6"/>
      <c r="Q7652" s="6"/>
      <c r="R7652" s="6"/>
      <c r="S7652" s="6"/>
      <c r="T7652" s="6"/>
      <c r="U7652" s="6" t="s">
        <v>25844</v>
      </c>
      <c r="V7652" s="6" t="s">
        <v>26242</v>
      </c>
      <c r="W7652" s="6" t="s">
        <v>12299</v>
      </c>
      <c r="X7652" s="6" t="s">
        <v>12299</v>
      </c>
    </row>
    <row r="7653" spans="1:24" x14ac:dyDescent="0.3">
      <c r="A7653" s="6">
        <v>13678</v>
      </c>
      <c r="B7653" s="6" t="s">
        <v>26297</v>
      </c>
      <c r="C7653" s="6" t="s">
        <v>25846</v>
      </c>
      <c r="D7653" s="6">
        <v>18</v>
      </c>
      <c r="E7653" s="6">
        <v>20</v>
      </c>
      <c r="F7653" s="6"/>
      <c r="G7653" s="6">
        <v>10</v>
      </c>
      <c r="H7653" s="6"/>
      <c r="I7653" s="6"/>
      <c r="J7653" s="6"/>
      <c r="K7653" s="6"/>
      <c r="L7653" s="6" t="s">
        <v>12295</v>
      </c>
      <c r="M7653" s="6">
        <v>63</v>
      </c>
      <c r="N7653" s="6" t="e">
        <f>VLOOKUP(A7653,web_archive!D:AB,18,FALSE)</f>
        <v>#N/A</v>
      </c>
      <c r="O7653" s="6">
        <v>2</v>
      </c>
      <c r="P7653" s="6"/>
      <c r="Q7653" s="6"/>
      <c r="R7653" s="6"/>
      <c r="S7653" s="6"/>
      <c r="T7653" s="6"/>
      <c r="U7653" s="6" t="s">
        <v>25847</v>
      </c>
      <c r="V7653" s="6" t="s">
        <v>26242</v>
      </c>
      <c r="W7653" s="6" t="s">
        <v>12299</v>
      </c>
      <c r="X7653" s="6" t="s">
        <v>12299</v>
      </c>
    </row>
    <row r="7654" spans="1:24" x14ac:dyDescent="0.3">
      <c r="A7654" s="6">
        <v>13679</v>
      </c>
      <c r="B7654" s="6" t="s">
        <v>26298</v>
      </c>
      <c r="C7654" s="6" t="s">
        <v>26299</v>
      </c>
      <c r="D7654" s="6">
        <v>18</v>
      </c>
      <c r="E7654" s="6">
        <v>20</v>
      </c>
      <c r="F7654" s="6"/>
      <c r="G7654" s="6">
        <v>10</v>
      </c>
      <c r="H7654" s="6"/>
      <c r="I7654" s="6"/>
      <c r="J7654" s="6"/>
      <c r="K7654" s="6"/>
      <c r="L7654" s="6" t="s">
        <v>12295</v>
      </c>
      <c r="M7654" s="6">
        <v>63</v>
      </c>
      <c r="N7654" s="6" t="e">
        <f>VLOOKUP(A7654,web_archive!D:AB,18,FALSE)</f>
        <v>#N/A</v>
      </c>
      <c r="O7654" s="6">
        <v>2</v>
      </c>
      <c r="P7654" s="6"/>
      <c r="Q7654" s="6"/>
      <c r="R7654" s="6"/>
      <c r="S7654" s="6"/>
      <c r="T7654" s="6"/>
      <c r="U7654" s="6" t="s">
        <v>25850</v>
      </c>
      <c r="V7654" s="6" t="s">
        <v>25841</v>
      </c>
      <c r="W7654" s="6" t="s">
        <v>12299</v>
      </c>
      <c r="X7654" s="6" t="s">
        <v>12299</v>
      </c>
    </row>
    <row r="7655" spans="1:24" x14ac:dyDescent="0.3">
      <c r="A7655" s="6">
        <v>13680</v>
      </c>
      <c r="B7655" s="6" t="s">
        <v>26300</v>
      </c>
      <c r="C7655" s="6" t="s">
        <v>25852</v>
      </c>
      <c r="D7655" s="6">
        <v>18</v>
      </c>
      <c r="E7655" s="6">
        <v>20</v>
      </c>
      <c r="F7655" s="6"/>
      <c r="G7655" s="6">
        <v>10</v>
      </c>
      <c r="H7655" s="6"/>
      <c r="I7655" s="6"/>
      <c r="J7655" s="6"/>
      <c r="K7655" s="6"/>
      <c r="L7655" s="6" t="s">
        <v>12295</v>
      </c>
      <c r="M7655" s="6">
        <v>63</v>
      </c>
      <c r="N7655" s="6" t="e">
        <f>VLOOKUP(A7655,web_archive!D:AB,18,FALSE)</f>
        <v>#N/A</v>
      </c>
      <c r="O7655" s="6">
        <v>2</v>
      </c>
      <c r="P7655" s="6"/>
      <c r="Q7655" s="6"/>
      <c r="R7655" s="6"/>
      <c r="S7655" s="6"/>
      <c r="T7655" s="6"/>
      <c r="U7655" s="6" t="s">
        <v>25853</v>
      </c>
      <c r="V7655" s="6" t="s">
        <v>25841</v>
      </c>
      <c r="W7655" s="6" t="s">
        <v>12299</v>
      </c>
      <c r="X7655" s="6" t="s">
        <v>12299</v>
      </c>
    </row>
    <row r="7656" spans="1:24" x14ac:dyDescent="0.3">
      <c r="A7656" s="6">
        <v>13681</v>
      </c>
      <c r="B7656" s="6" t="s">
        <v>26301</v>
      </c>
      <c r="C7656" s="6" t="s">
        <v>26302</v>
      </c>
      <c r="D7656" s="6">
        <v>18</v>
      </c>
      <c r="E7656" s="6">
        <v>20</v>
      </c>
      <c r="F7656" s="6"/>
      <c r="G7656" s="6">
        <v>10</v>
      </c>
      <c r="H7656" s="6"/>
      <c r="I7656" s="6"/>
      <c r="J7656" s="6"/>
      <c r="K7656" s="6"/>
      <c r="L7656" s="6" t="s">
        <v>12295</v>
      </c>
      <c r="M7656" s="6">
        <v>63</v>
      </c>
      <c r="N7656" s="6" t="e">
        <f>VLOOKUP(A7656,web_archive!D:AB,18,FALSE)</f>
        <v>#N/A</v>
      </c>
      <c r="O7656" s="6">
        <v>2</v>
      </c>
      <c r="P7656" s="6"/>
      <c r="Q7656" s="6"/>
      <c r="R7656" s="6"/>
      <c r="S7656" s="6"/>
      <c r="T7656" s="6"/>
      <c r="U7656" s="6" t="s">
        <v>25856</v>
      </c>
      <c r="V7656" s="6" t="s">
        <v>25841</v>
      </c>
      <c r="W7656" s="6" t="s">
        <v>12299</v>
      </c>
      <c r="X7656" s="6" t="s">
        <v>12299</v>
      </c>
    </row>
    <row r="7657" spans="1:24" x14ac:dyDescent="0.3">
      <c r="A7657" s="6">
        <v>13682</v>
      </c>
      <c r="B7657" s="6" t="s">
        <v>26303</v>
      </c>
      <c r="C7657" s="6" t="s">
        <v>26304</v>
      </c>
      <c r="D7657" s="6">
        <v>18</v>
      </c>
      <c r="E7657" s="6">
        <v>20</v>
      </c>
      <c r="F7657" s="6"/>
      <c r="G7657" s="6">
        <v>10</v>
      </c>
      <c r="H7657" s="6"/>
      <c r="I7657" s="6"/>
      <c r="J7657" s="6"/>
      <c r="K7657" s="6"/>
      <c r="L7657" s="6" t="s">
        <v>12295</v>
      </c>
      <c r="M7657" s="6">
        <v>63</v>
      </c>
      <c r="N7657" s="6" t="e">
        <f>VLOOKUP(A7657,web_archive!D:AB,18,FALSE)</f>
        <v>#N/A</v>
      </c>
      <c r="O7657" s="6">
        <v>2</v>
      </c>
      <c r="P7657" s="6"/>
      <c r="Q7657" s="6"/>
      <c r="R7657" s="6"/>
      <c r="S7657" s="6"/>
      <c r="T7657" s="6"/>
      <c r="U7657" s="6" t="s">
        <v>25859</v>
      </c>
      <c r="V7657" s="6" t="s">
        <v>25841</v>
      </c>
      <c r="W7657" s="6" t="s">
        <v>12299</v>
      </c>
      <c r="X7657" s="6" t="s">
        <v>12299</v>
      </c>
    </row>
    <row r="7658" spans="1:24" x14ac:dyDescent="0.3">
      <c r="A7658" s="6">
        <v>13683</v>
      </c>
      <c r="B7658" s="6" t="s">
        <v>26305</v>
      </c>
      <c r="C7658" s="6" t="s">
        <v>26306</v>
      </c>
      <c r="D7658" s="6">
        <v>18</v>
      </c>
      <c r="E7658" s="6">
        <v>20</v>
      </c>
      <c r="F7658" s="6"/>
      <c r="G7658" s="6">
        <v>10</v>
      </c>
      <c r="H7658" s="6"/>
      <c r="I7658" s="6"/>
      <c r="J7658" s="6"/>
      <c r="K7658" s="6"/>
      <c r="L7658" s="6" t="s">
        <v>12295</v>
      </c>
      <c r="M7658" s="6">
        <v>63</v>
      </c>
      <c r="N7658" s="6" t="e">
        <f>VLOOKUP(A7658,web_archive!D:AB,18,FALSE)</f>
        <v>#N/A</v>
      </c>
      <c r="O7658" s="6">
        <v>2</v>
      </c>
      <c r="P7658" s="6"/>
      <c r="Q7658" s="6"/>
      <c r="R7658" s="6"/>
      <c r="S7658" s="6"/>
      <c r="T7658" s="6"/>
      <c r="U7658" s="6" t="s">
        <v>25862</v>
      </c>
      <c r="V7658" s="6" t="s">
        <v>25841</v>
      </c>
      <c r="W7658" s="6" t="s">
        <v>12299</v>
      </c>
      <c r="X7658" s="6" t="s">
        <v>12299</v>
      </c>
    </row>
    <row r="7659" spans="1:24" x14ac:dyDescent="0.3">
      <c r="A7659" s="6">
        <v>13684</v>
      </c>
      <c r="B7659" s="6" t="s">
        <v>26307</v>
      </c>
      <c r="C7659" s="6" t="s">
        <v>26308</v>
      </c>
      <c r="D7659" s="6">
        <v>18</v>
      </c>
      <c r="E7659" s="6">
        <v>20</v>
      </c>
      <c r="F7659" s="6"/>
      <c r="G7659" s="6">
        <v>10</v>
      </c>
      <c r="H7659" s="6"/>
      <c r="I7659" s="6"/>
      <c r="J7659" s="6"/>
      <c r="K7659" s="6"/>
      <c r="L7659" s="6" t="s">
        <v>12295</v>
      </c>
      <c r="M7659" s="6">
        <v>63</v>
      </c>
      <c r="N7659" s="6" t="e">
        <f>VLOOKUP(A7659,web_archive!D:AB,18,FALSE)</f>
        <v>#N/A</v>
      </c>
      <c r="O7659" s="6">
        <v>2</v>
      </c>
      <c r="P7659" s="6"/>
      <c r="Q7659" s="6"/>
      <c r="R7659" s="6"/>
      <c r="S7659" s="6"/>
      <c r="T7659" s="6"/>
      <c r="U7659" s="6" t="s">
        <v>25865</v>
      </c>
      <c r="V7659" s="6" t="s">
        <v>25841</v>
      </c>
      <c r="W7659" s="6" t="s">
        <v>12299</v>
      </c>
      <c r="X7659" s="6" t="s">
        <v>12299</v>
      </c>
    </row>
    <row r="7660" spans="1:24" x14ac:dyDescent="0.3">
      <c r="A7660" s="6">
        <v>13685</v>
      </c>
      <c r="B7660" s="6" t="s">
        <v>26309</v>
      </c>
      <c r="C7660" s="6" t="s">
        <v>25867</v>
      </c>
      <c r="D7660" s="6">
        <v>18</v>
      </c>
      <c r="E7660" s="6">
        <v>20</v>
      </c>
      <c r="F7660" s="6"/>
      <c r="G7660" s="6">
        <v>10</v>
      </c>
      <c r="H7660" s="6"/>
      <c r="I7660" s="6"/>
      <c r="J7660" s="6"/>
      <c r="K7660" s="6"/>
      <c r="L7660" s="6" t="s">
        <v>12295</v>
      </c>
      <c r="M7660" s="6">
        <v>63</v>
      </c>
      <c r="N7660" s="6" t="e">
        <f>VLOOKUP(A7660,web_archive!D:AB,18,FALSE)</f>
        <v>#N/A</v>
      </c>
      <c r="O7660" s="6">
        <v>2</v>
      </c>
      <c r="P7660" s="6"/>
      <c r="Q7660" s="6"/>
      <c r="R7660" s="6"/>
      <c r="S7660" s="6"/>
      <c r="T7660" s="6"/>
      <c r="U7660" s="6" t="s">
        <v>25868</v>
      </c>
      <c r="V7660" s="6" t="s">
        <v>25841</v>
      </c>
      <c r="W7660" s="6" t="s">
        <v>12299</v>
      </c>
      <c r="X7660" s="6" t="s">
        <v>12299</v>
      </c>
    </row>
    <row r="7661" spans="1:24" x14ac:dyDescent="0.3">
      <c r="A7661" s="6">
        <v>13686</v>
      </c>
      <c r="B7661" s="6" t="s">
        <v>26310</v>
      </c>
      <c r="C7661" s="6" t="s">
        <v>25870</v>
      </c>
      <c r="D7661" s="6">
        <v>18</v>
      </c>
      <c r="E7661" s="6">
        <v>20</v>
      </c>
      <c r="F7661" s="6"/>
      <c r="G7661" s="6">
        <v>10</v>
      </c>
      <c r="H7661" s="6"/>
      <c r="I7661" s="6"/>
      <c r="J7661" s="6"/>
      <c r="K7661" s="6"/>
      <c r="L7661" s="6" t="s">
        <v>12295</v>
      </c>
      <c r="M7661" s="6">
        <v>63</v>
      </c>
      <c r="N7661" s="6" t="e">
        <f>VLOOKUP(A7661,web_archive!D:AB,18,FALSE)</f>
        <v>#N/A</v>
      </c>
      <c r="O7661" s="6">
        <v>2</v>
      </c>
      <c r="P7661" s="6"/>
      <c r="Q7661" s="6"/>
      <c r="R7661" s="6"/>
      <c r="S7661" s="6"/>
      <c r="T7661" s="6"/>
      <c r="U7661" s="6" t="s">
        <v>25871</v>
      </c>
      <c r="V7661" s="6" t="s">
        <v>25841</v>
      </c>
      <c r="W7661" s="6" t="s">
        <v>12299</v>
      </c>
      <c r="X7661" s="6" t="s">
        <v>12299</v>
      </c>
    </row>
    <row r="7662" spans="1:24" x14ac:dyDescent="0.3">
      <c r="A7662" s="6">
        <v>13687</v>
      </c>
      <c r="B7662" s="6" t="s">
        <v>26311</v>
      </c>
      <c r="C7662" s="6" t="s">
        <v>26312</v>
      </c>
      <c r="D7662" s="6">
        <v>18</v>
      </c>
      <c r="E7662" s="6">
        <v>20</v>
      </c>
      <c r="F7662" s="6"/>
      <c r="G7662" s="6">
        <v>10</v>
      </c>
      <c r="H7662" s="6"/>
      <c r="I7662" s="6"/>
      <c r="J7662" s="6"/>
      <c r="K7662" s="6"/>
      <c r="L7662" s="6" t="s">
        <v>12295</v>
      </c>
      <c r="M7662" s="6">
        <v>63</v>
      </c>
      <c r="N7662" s="6" t="e">
        <f>VLOOKUP(A7662,web_archive!D:AB,18,FALSE)</f>
        <v>#N/A</v>
      </c>
      <c r="O7662" s="6">
        <v>2</v>
      </c>
      <c r="P7662" s="6"/>
      <c r="Q7662" s="6"/>
      <c r="R7662" s="6"/>
      <c r="S7662" s="6"/>
      <c r="T7662" s="6"/>
      <c r="U7662" s="6" t="s">
        <v>25874</v>
      </c>
      <c r="V7662" s="6" t="s">
        <v>25841</v>
      </c>
      <c r="W7662" s="6" t="s">
        <v>12299</v>
      </c>
      <c r="X7662" s="6" t="s">
        <v>12299</v>
      </c>
    </row>
    <row r="7663" spans="1:24" x14ac:dyDescent="0.3">
      <c r="A7663" s="6">
        <v>13688</v>
      </c>
      <c r="B7663" s="6" t="s">
        <v>26313</v>
      </c>
      <c r="C7663" s="6" t="s">
        <v>26314</v>
      </c>
      <c r="D7663" s="6">
        <v>18</v>
      </c>
      <c r="E7663" s="6">
        <v>20</v>
      </c>
      <c r="F7663" s="6"/>
      <c r="G7663" s="6">
        <v>10</v>
      </c>
      <c r="H7663" s="6"/>
      <c r="I7663" s="6"/>
      <c r="J7663" s="6"/>
      <c r="K7663" s="6"/>
      <c r="L7663" s="6" t="s">
        <v>12295</v>
      </c>
      <c r="M7663" s="6">
        <v>63</v>
      </c>
      <c r="N7663" s="6" t="e">
        <f>VLOOKUP(A7663,web_archive!D:AB,18,FALSE)</f>
        <v>#N/A</v>
      </c>
      <c r="O7663" s="6">
        <v>2</v>
      </c>
      <c r="P7663" s="6"/>
      <c r="Q7663" s="6"/>
      <c r="R7663" s="6"/>
      <c r="S7663" s="6"/>
      <c r="T7663" s="6"/>
      <c r="U7663" s="6" t="s">
        <v>25877</v>
      </c>
      <c r="V7663" s="6" t="s">
        <v>25841</v>
      </c>
      <c r="W7663" s="6" t="s">
        <v>12299</v>
      </c>
      <c r="X7663" s="6" t="s">
        <v>12299</v>
      </c>
    </row>
    <row r="7664" spans="1:24" x14ac:dyDescent="0.3">
      <c r="A7664" s="6">
        <v>13689</v>
      </c>
      <c r="B7664" s="6" t="s">
        <v>26315</v>
      </c>
      <c r="C7664" s="6" t="s">
        <v>26316</v>
      </c>
      <c r="D7664" s="6">
        <v>18</v>
      </c>
      <c r="E7664" s="6">
        <v>20</v>
      </c>
      <c r="F7664" s="6"/>
      <c r="G7664" s="6">
        <v>10</v>
      </c>
      <c r="H7664" s="6"/>
      <c r="I7664" s="6"/>
      <c r="J7664" s="6"/>
      <c r="K7664" s="6"/>
      <c r="L7664" s="6" t="s">
        <v>12295</v>
      </c>
      <c r="M7664" s="6">
        <v>63</v>
      </c>
      <c r="N7664" s="6" t="e">
        <f>VLOOKUP(A7664,web_archive!D:AB,18,FALSE)</f>
        <v>#N/A</v>
      </c>
      <c r="O7664" s="6">
        <v>2</v>
      </c>
      <c r="P7664" s="6"/>
      <c r="Q7664" s="6"/>
      <c r="R7664" s="6"/>
      <c r="S7664" s="6"/>
      <c r="T7664" s="6"/>
      <c r="U7664" s="6" t="s">
        <v>26317</v>
      </c>
      <c r="V7664" s="6" t="s">
        <v>12413</v>
      </c>
      <c r="W7664" s="6" t="s">
        <v>12299</v>
      </c>
      <c r="X7664" s="6" t="s">
        <v>12299</v>
      </c>
    </row>
    <row r="7665" spans="1:24" x14ac:dyDescent="0.3">
      <c r="A7665" s="6">
        <v>13690</v>
      </c>
      <c r="B7665" s="6" t="s">
        <v>26318</v>
      </c>
      <c r="C7665" s="6" t="s">
        <v>26319</v>
      </c>
      <c r="D7665" s="6">
        <v>18</v>
      </c>
      <c r="E7665" s="6">
        <v>20</v>
      </c>
      <c r="F7665" s="6"/>
      <c r="G7665" s="6">
        <v>10</v>
      </c>
      <c r="H7665" s="6"/>
      <c r="I7665" s="6"/>
      <c r="J7665" s="6"/>
      <c r="K7665" s="6"/>
      <c r="L7665" s="6" t="s">
        <v>12295</v>
      </c>
      <c r="M7665" s="6">
        <v>63</v>
      </c>
      <c r="N7665" s="6" t="e">
        <f>VLOOKUP(A7665,web_archive!D:AB,18,FALSE)</f>
        <v>#N/A</v>
      </c>
      <c r="O7665" s="6">
        <v>2</v>
      </c>
      <c r="P7665" s="6"/>
      <c r="Q7665" s="6"/>
      <c r="R7665" s="6"/>
      <c r="S7665" s="6"/>
      <c r="T7665" s="6"/>
      <c r="U7665" s="6" t="s">
        <v>26320</v>
      </c>
      <c r="V7665" s="6" t="s">
        <v>12413</v>
      </c>
      <c r="W7665" s="6" t="s">
        <v>12299</v>
      </c>
      <c r="X7665" s="6" t="s">
        <v>12299</v>
      </c>
    </row>
    <row r="7666" spans="1:24" x14ac:dyDescent="0.3">
      <c r="A7666" s="6">
        <v>13691</v>
      </c>
      <c r="B7666" s="6" t="s">
        <v>26321</v>
      </c>
      <c r="C7666" s="6" t="s">
        <v>26322</v>
      </c>
      <c r="D7666" s="6">
        <v>18</v>
      </c>
      <c r="E7666" s="6">
        <v>0</v>
      </c>
      <c r="F7666" s="6"/>
      <c r="G7666" s="6">
        <v>10</v>
      </c>
      <c r="H7666" s="6"/>
      <c r="I7666" s="6"/>
      <c r="J7666" s="6"/>
      <c r="K7666" s="6"/>
      <c r="L7666" s="6" t="s">
        <v>12295</v>
      </c>
      <c r="M7666" s="6">
        <v>63</v>
      </c>
      <c r="N7666" s="6" t="e">
        <f>VLOOKUP(A7666,web_archive!D:AB,18,FALSE)</f>
        <v>#N/A</v>
      </c>
      <c r="O7666" s="6">
        <v>2</v>
      </c>
      <c r="P7666" s="6"/>
      <c r="Q7666" s="6"/>
      <c r="R7666" s="6"/>
      <c r="S7666" s="6"/>
      <c r="T7666" s="6"/>
      <c r="U7666" s="6" t="s">
        <v>26323</v>
      </c>
      <c r="V7666" s="6" t="s">
        <v>25841</v>
      </c>
      <c r="W7666" s="6" t="s">
        <v>12299</v>
      </c>
      <c r="X7666" s="6" t="s">
        <v>12299</v>
      </c>
    </row>
    <row r="7667" spans="1:24" x14ac:dyDescent="0.3">
      <c r="A7667" s="6">
        <v>13692</v>
      </c>
      <c r="B7667" s="6" t="s">
        <v>26324</v>
      </c>
      <c r="C7667" s="6" t="s">
        <v>26325</v>
      </c>
      <c r="D7667" s="6">
        <v>18</v>
      </c>
      <c r="E7667" s="6">
        <v>0</v>
      </c>
      <c r="F7667" s="6"/>
      <c r="G7667" s="6">
        <v>10</v>
      </c>
      <c r="H7667" s="6"/>
      <c r="I7667" s="6"/>
      <c r="J7667" s="6"/>
      <c r="K7667" s="6"/>
      <c r="L7667" s="6" t="s">
        <v>12295</v>
      </c>
      <c r="M7667" s="6">
        <v>63</v>
      </c>
      <c r="N7667" s="6" t="e">
        <f>VLOOKUP(A7667,web_archive!D:AB,18,FALSE)</f>
        <v>#N/A</v>
      </c>
      <c r="O7667" s="6">
        <v>2</v>
      </c>
      <c r="P7667" s="6"/>
      <c r="Q7667" s="6"/>
      <c r="R7667" s="6"/>
      <c r="S7667" s="6"/>
      <c r="T7667" s="6"/>
      <c r="U7667" s="6" t="s">
        <v>26326</v>
      </c>
      <c r="V7667" s="6" t="s">
        <v>25841</v>
      </c>
      <c r="W7667" s="6" t="s">
        <v>12299</v>
      </c>
      <c r="X7667" s="6" t="s">
        <v>12299</v>
      </c>
    </row>
    <row r="7668" spans="1:24" x14ac:dyDescent="0.3">
      <c r="A7668" s="6">
        <v>13693</v>
      </c>
      <c r="B7668" s="6" t="s">
        <v>26327</v>
      </c>
      <c r="C7668" s="6" t="s">
        <v>26328</v>
      </c>
      <c r="D7668" s="6">
        <v>18</v>
      </c>
      <c r="E7668" s="6">
        <v>0</v>
      </c>
      <c r="F7668" s="6"/>
      <c r="G7668" s="6">
        <v>10</v>
      </c>
      <c r="H7668" s="6"/>
      <c r="I7668" s="6"/>
      <c r="J7668" s="6"/>
      <c r="K7668" s="6"/>
      <c r="L7668" s="6" t="s">
        <v>12295</v>
      </c>
      <c r="M7668" s="6">
        <v>63</v>
      </c>
      <c r="N7668" s="6" t="e">
        <f>VLOOKUP(A7668,web_archive!D:AB,18,FALSE)</f>
        <v>#N/A</v>
      </c>
      <c r="O7668" s="6">
        <v>2</v>
      </c>
      <c r="P7668" s="6"/>
      <c r="Q7668" s="6"/>
      <c r="R7668" s="6"/>
      <c r="S7668" s="6"/>
      <c r="T7668" s="6"/>
      <c r="U7668" s="6" t="s">
        <v>26329</v>
      </c>
      <c r="V7668" s="6" t="s">
        <v>25841</v>
      </c>
      <c r="W7668" s="6" t="s">
        <v>12299</v>
      </c>
      <c r="X7668" s="6" t="s">
        <v>12299</v>
      </c>
    </row>
    <row r="7669" spans="1:24" x14ac:dyDescent="0.3">
      <c r="A7669" s="6">
        <v>13694</v>
      </c>
      <c r="B7669" s="6" t="s">
        <v>26330</v>
      </c>
      <c r="C7669" s="6" t="s">
        <v>26331</v>
      </c>
      <c r="D7669" s="6">
        <v>18</v>
      </c>
      <c r="E7669" s="6">
        <v>0</v>
      </c>
      <c r="F7669" s="6"/>
      <c r="G7669" s="6">
        <v>10</v>
      </c>
      <c r="H7669" s="6"/>
      <c r="I7669" s="6"/>
      <c r="J7669" s="6"/>
      <c r="K7669" s="6"/>
      <c r="L7669" s="6" t="s">
        <v>12295</v>
      </c>
      <c r="M7669" s="6">
        <v>63</v>
      </c>
      <c r="N7669" s="6" t="e">
        <f>VLOOKUP(A7669,web_archive!D:AB,18,FALSE)</f>
        <v>#N/A</v>
      </c>
      <c r="O7669" s="6">
        <v>2</v>
      </c>
      <c r="P7669" s="6"/>
      <c r="Q7669" s="6"/>
      <c r="R7669" s="6"/>
      <c r="S7669" s="6"/>
      <c r="T7669" s="6"/>
      <c r="U7669" s="6" t="s">
        <v>26332</v>
      </c>
      <c r="V7669" s="6" t="s">
        <v>25841</v>
      </c>
      <c r="W7669" s="6" t="s">
        <v>12299</v>
      </c>
      <c r="X7669" s="6" t="s">
        <v>12299</v>
      </c>
    </row>
    <row r="7670" spans="1:24" x14ac:dyDescent="0.3">
      <c r="A7670" s="6">
        <v>13695</v>
      </c>
      <c r="B7670" s="6" t="s">
        <v>26333</v>
      </c>
      <c r="C7670" s="6" t="s">
        <v>26334</v>
      </c>
      <c r="D7670" s="6">
        <v>18</v>
      </c>
      <c r="E7670" s="6">
        <v>0</v>
      </c>
      <c r="F7670" s="6"/>
      <c r="G7670" s="6">
        <v>10</v>
      </c>
      <c r="H7670" s="6"/>
      <c r="I7670" s="6"/>
      <c r="J7670" s="6"/>
      <c r="K7670" s="6"/>
      <c r="L7670" s="6" t="s">
        <v>12295</v>
      </c>
      <c r="M7670" s="6">
        <v>63</v>
      </c>
      <c r="N7670" s="6" t="e">
        <f>VLOOKUP(A7670,web_archive!D:AB,18,FALSE)</f>
        <v>#N/A</v>
      </c>
      <c r="O7670" s="6">
        <v>2</v>
      </c>
      <c r="P7670" s="6"/>
      <c r="Q7670" s="6"/>
      <c r="R7670" s="6"/>
      <c r="S7670" s="6"/>
      <c r="T7670" s="6"/>
      <c r="U7670" s="6" t="s">
        <v>26335</v>
      </c>
      <c r="V7670" s="6" t="s">
        <v>12489</v>
      </c>
      <c r="W7670" s="6" t="s">
        <v>12299</v>
      </c>
      <c r="X7670" s="6" t="s">
        <v>12299</v>
      </c>
    </row>
    <row r="7671" spans="1:24" x14ac:dyDescent="0.3">
      <c r="A7671" s="6">
        <v>13696</v>
      </c>
      <c r="B7671" s="6" t="s">
        <v>26336</v>
      </c>
      <c r="C7671" s="6" t="s">
        <v>26337</v>
      </c>
      <c r="D7671" s="6">
        <v>18</v>
      </c>
      <c r="E7671" s="6">
        <v>0</v>
      </c>
      <c r="F7671" s="6"/>
      <c r="G7671" s="6">
        <v>10</v>
      </c>
      <c r="H7671" s="6"/>
      <c r="I7671" s="6"/>
      <c r="J7671" s="6"/>
      <c r="K7671" s="6"/>
      <c r="L7671" s="6" t="s">
        <v>12295</v>
      </c>
      <c r="M7671" s="6">
        <v>63</v>
      </c>
      <c r="N7671" s="6" t="e">
        <f>VLOOKUP(A7671,web_archive!D:AB,18,FALSE)</f>
        <v>#N/A</v>
      </c>
      <c r="O7671" s="6">
        <v>2</v>
      </c>
      <c r="P7671" s="6"/>
      <c r="Q7671" s="6"/>
      <c r="R7671" s="6"/>
      <c r="S7671" s="6"/>
      <c r="T7671" s="6"/>
      <c r="U7671" s="6" t="s">
        <v>26338</v>
      </c>
      <c r="V7671" s="6" t="s">
        <v>12489</v>
      </c>
      <c r="W7671" s="6" t="s">
        <v>12299</v>
      </c>
      <c r="X7671" s="6" t="s">
        <v>12299</v>
      </c>
    </row>
    <row r="7672" spans="1:24" x14ac:dyDescent="0.3">
      <c r="A7672" s="6">
        <v>13697</v>
      </c>
      <c r="B7672" s="6" t="s">
        <v>26339</v>
      </c>
      <c r="C7672" s="6" t="s">
        <v>26340</v>
      </c>
      <c r="D7672" s="6">
        <v>18</v>
      </c>
      <c r="E7672" s="6">
        <v>0</v>
      </c>
      <c r="F7672" s="6"/>
      <c r="G7672" s="6">
        <v>10</v>
      </c>
      <c r="H7672" s="6"/>
      <c r="I7672" s="6"/>
      <c r="J7672" s="6"/>
      <c r="K7672" s="6"/>
      <c r="L7672" s="6" t="s">
        <v>12295</v>
      </c>
      <c r="M7672" s="6">
        <v>63</v>
      </c>
      <c r="N7672" s="6" t="e">
        <f>VLOOKUP(A7672,web_archive!D:AB,18,FALSE)</f>
        <v>#N/A</v>
      </c>
      <c r="O7672" s="6">
        <v>2</v>
      </c>
      <c r="P7672" s="6"/>
      <c r="Q7672" s="6"/>
      <c r="R7672" s="6"/>
      <c r="S7672" s="6"/>
      <c r="T7672" s="6"/>
      <c r="U7672" s="6" t="s">
        <v>24898</v>
      </c>
      <c r="V7672" s="6" t="s">
        <v>12489</v>
      </c>
      <c r="W7672" s="6" t="s">
        <v>12299</v>
      </c>
      <c r="X7672" s="6" t="s">
        <v>12299</v>
      </c>
    </row>
    <row r="7673" spans="1:24" x14ac:dyDescent="0.3">
      <c r="A7673" s="6">
        <v>13698</v>
      </c>
      <c r="B7673" s="6" t="s">
        <v>26341</v>
      </c>
      <c r="C7673" s="6" t="s">
        <v>26342</v>
      </c>
      <c r="D7673" s="6">
        <v>18</v>
      </c>
      <c r="E7673" s="6">
        <v>0</v>
      </c>
      <c r="F7673" s="6"/>
      <c r="G7673" s="6">
        <v>10</v>
      </c>
      <c r="H7673" s="6"/>
      <c r="I7673" s="6"/>
      <c r="J7673" s="6"/>
      <c r="K7673" s="6"/>
      <c r="L7673" s="6" t="s">
        <v>12295</v>
      </c>
      <c r="M7673" s="6">
        <v>63</v>
      </c>
      <c r="N7673" s="6" t="e">
        <f>VLOOKUP(A7673,web_archive!D:AB,18,FALSE)</f>
        <v>#N/A</v>
      </c>
      <c r="O7673" s="6">
        <v>2</v>
      </c>
      <c r="P7673" s="6"/>
      <c r="Q7673" s="6"/>
      <c r="R7673" s="6"/>
      <c r="S7673" s="6"/>
      <c r="T7673" s="6"/>
      <c r="U7673" s="6" t="s">
        <v>24901</v>
      </c>
      <c r="V7673" s="6" t="s">
        <v>12489</v>
      </c>
      <c r="W7673" s="6" t="s">
        <v>12299</v>
      </c>
      <c r="X7673" s="6" t="s">
        <v>12299</v>
      </c>
    </row>
    <row r="7674" spans="1:24" x14ac:dyDescent="0.3">
      <c r="A7674" s="6">
        <v>13699</v>
      </c>
      <c r="B7674" s="6" t="s">
        <v>26343</v>
      </c>
      <c r="C7674" s="6" t="s">
        <v>26344</v>
      </c>
      <c r="D7674" s="6">
        <v>18</v>
      </c>
      <c r="E7674" s="6">
        <v>0</v>
      </c>
      <c r="F7674" s="6"/>
      <c r="G7674" s="6">
        <v>10</v>
      </c>
      <c r="H7674" s="6"/>
      <c r="I7674" s="6"/>
      <c r="J7674" s="6"/>
      <c r="K7674" s="6"/>
      <c r="L7674" s="6" t="s">
        <v>12295</v>
      </c>
      <c r="M7674" s="6">
        <v>63</v>
      </c>
      <c r="N7674" s="6" t="e">
        <f>VLOOKUP(A7674,web_archive!D:AB,18,FALSE)</f>
        <v>#N/A</v>
      </c>
      <c r="O7674" s="6">
        <v>2</v>
      </c>
      <c r="P7674" s="6"/>
      <c r="Q7674" s="6"/>
      <c r="R7674" s="6"/>
      <c r="S7674" s="6"/>
      <c r="T7674" s="6"/>
      <c r="U7674" s="6" t="s">
        <v>24910</v>
      </c>
      <c r="V7674" s="6" t="s">
        <v>12489</v>
      </c>
      <c r="W7674" s="6" t="s">
        <v>12299</v>
      </c>
      <c r="X7674" s="6" t="s">
        <v>12299</v>
      </c>
    </row>
    <row r="7675" spans="1:24" x14ac:dyDescent="0.3">
      <c r="A7675" s="6">
        <v>13700</v>
      </c>
      <c r="B7675" s="6" t="s">
        <v>26345</v>
      </c>
      <c r="C7675" s="6" t="s">
        <v>26346</v>
      </c>
      <c r="D7675" s="6">
        <v>18</v>
      </c>
      <c r="E7675" s="6">
        <v>0</v>
      </c>
      <c r="F7675" s="6"/>
      <c r="G7675" s="6">
        <v>10</v>
      </c>
      <c r="H7675" s="6"/>
      <c r="I7675" s="6"/>
      <c r="J7675" s="6"/>
      <c r="K7675" s="6"/>
      <c r="L7675" s="6" t="s">
        <v>12295</v>
      </c>
      <c r="M7675" s="6">
        <v>63</v>
      </c>
      <c r="N7675" s="6" t="e">
        <f>VLOOKUP(A7675,web_archive!D:AB,18,FALSE)</f>
        <v>#N/A</v>
      </c>
      <c r="O7675" s="6">
        <v>2</v>
      </c>
      <c r="P7675" s="6"/>
      <c r="Q7675" s="6"/>
      <c r="R7675" s="6"/>
      <c r="S7675" s="6"/>
      <c r="T7675" s="6"/>
      <c r="U7675" s="6" t="s">
        <v>24913</v>
      </c>
      <c r="V7675" s="6" t="s">
        <v>12489</v>
      </c>
      <c r="W7675" s="6" t="s">
        <v>12299</v>
      </c>
      <c r="X7675" s="6" t="s">
        <v>12299</v>
      </c>
    </row>
    <row r="7676" spans="1:24" x14ac:dyDescent="0.3">
      <c r="A7676" s="6">
        <v>13701</v>
      </c>
      <c r="B7676" s="6" t="s">
        <v>26347</v>
      </c>
      <c r="C7676" s="6" t="s">
        <v>26348</v>
      </c>
      <c r="D7676" s="6">
        <v>2</v>
      </c>
      <c r="E7676" s="6">
        <v>0</v>
      </c>
      <c r="F7676" s="6"/>
      <c r="G7676" s="6">
        <v>10</v>
      </c>
      <c r="H7676" s="6"/>
      <c r="I7676" s="6"/>
      <c r="J7676" s="6"/>
      <c r="K7676" s="6"/>
      <c r="L7676" s="6" t="s">
        <v>12295</v>
      </c>
      <c r="M7676" s="6">
        <v>63</v>
      </c>
      <c r="N7676" s="6" t="e">
        <f>VLOOKUP(A7676,web_archive!D:AB,18,FALSE)</f>
        <v>#N/A</v>
      </c>
      <c r="O7676" s="6">
        <v>2</v>
      </c>
      <c r="P7676" s="6"/>
      <c r="Q7676" s="6"/>
      <c r="R7676" s="6"/>
      <c r="S7676" s="6"/>
      <c r="T7676" s="6"/>
      <c r="U7676" s="6" t="s">
        <v>26349</v>
      </c>
      <c r="V7676" s="6" t="s">
        <v>12299</v>
      </c>
      <c r="W7676" s="6" t="s">
        <v>12299</v>
      </c>
      <c r="X7676" s="6"/>
    </row>
    <row r="7677" spans="1:24" x14ac:dyDescent="0.3">
      <c r="A7677" s="6">
        <v>13702</v>
      </c>
      <c r="B7677" s="6" t="s">
        <v>26350</v>
      </c>
      <c r="C7677" s="6" t="s">
        <v>26351</v>
      </c>
      <c r="D7677" s="6">
        <v>2</v>
      </c>
      <c r="E7677" s="6">
        <v>0</v>
      </c>
      <c r="F7677" s="6"/>
      <c r="G7677" s="6">
        <v>10</v>
      </c>
      <c r="H7677" s="6"/>
      <c r="I7677" s="6"/>
      <c r="J7677" s="6"/>
      <c r="K7677" s="6"/>
      <c r="L7677" s="6" t="s">
        <v>12295</v>
      </c>
      <c r="M7677" s="6">
        <v>63</v>
      </c>
      <c r="N7677" s="6" t="e">
        <f>VLOOKUP(A7677,web_archive!D:AB,18,FALSE)</f>
        <v>#N/A</v>
      </c>
      <c r="O7677" s="6">
        <v>2</v>
      </c>
      <c r="P7677" s="6"/>
      <c r="Q7677" s="6"/>
      <c r="R7677" s="6"/>
      <c r="S7677" s="6"/>
      <c r="T7677" s="6"/>
      <c r="U7677" s="6" t="s">
        <v>26352</v>
      </c>
      <c r="V7677" s="6" t="s">
        <v>12299</v>
      </c>
      <c r="W7677" s="6" t="s">
        <v>12299</v>
      </c>
      <c r="X7677" s="6"/>
    </row>
    <row r="7678" spans="1:24" x14ac:dyDescent="0.3">
      <c r="A7678" s="6">
        <v>13703</v>
      </c>
      <c r="B7678" s="6" t="s">
        <v>26353</v>
      </c>
      <c r="C7678" s="6" t="s">
        <v>26354</v>
      </c>
      <c r="D7678" s="6">
        <v>2</v>
      </c>
      <c r="E7678" s="6">
        <v>0</v>
      </c>
      <c r="F7678" s="6"/>
      <c r="G7678" s="6">
        <v>10</v>
      </c>
      <c r="H7678" s="6"/>
      <c r="I7678" s="6"/>
      <c r="J7678" s="6"/>
      <c r="K7678" s="6"/>
      <c r="L7678" s="6" t="s">
        <v>12295</v>
      </c>
      <c r="M7678" s="6">
        <v>63</v>
      </c>
      <c r="N7678" s="6" t="e">
        <f>VLOOKUP(A7678,web_archive!D:AB,18,FALSE)</f>
        <v>#N/A</v>
      </c>
      <c r="O7678" s="6">
        <v>2</v>
      </c>
      <c r="P7678" s="6"/>
      <c r="Q7678" s="6"/>
      <c r="R7678" s="6"/>
      <c r="S7678" s="6"/>
      <c r="T7678" s="6"/>
      <c r="U7678" s="6" t="s">
        <v>26355</v>
      </c>
      <c r="V7678" s="6" t="s">
        <v>12299</v>
      </c>
      <c r="W7678" s="6" t="s">
        <v>12299</v>
      </c>
      <c r="X7678" s="6"/>
    </row>
    <row r="7679" spans="1:24" x14ac:dyDescent="0.3">
      <c r="A7679" s="6">
        <v>13704</v>
      </c>
      <c r="B7679" s="6" t="s">
        <v>26356</v>
      </c>
      <c r="C7679" s="6" t="s">
        <v>26357</v>
      </c>
      <c r="D7679" s="6">
        <v>2</v>
      </c>
      <c r="E7679" s="6">
        <v>20</v>
      </c>
      <c r="F7679" s="6"/>
      <c r="G7679" s="6">
        <v>10</v>
      </c>
      <c r="H7679" s="6"/>
      <c r="I7679" s="6"/>
      <c r="J7679" s="6"/>
      <c r="K7679" s="6"/>
      <c r="L7679" s="6" t="s">
        <v>12295</v>
      </c>
      <c r="M7679" s="6">
        <v>63</v>
      </c>
      <c r="N7679" s="6" t="e">
        <f>VLOOKUP(A7679,web_archive!D:AB,18,FALSE)</f>
        <v>#N/A</v>
      </c>
      <c r="O7679" s="6">
        <v>2</v>
      </c>
      <c r="P7679" s="6"/>
      <c r="Q7679" s="6"/>
      <c r="R7679" s="6"/>
      <c r="S7679" s="6"/>
      <c r="T7679" s="6"/>
      <c r="U7679" s="6" t="s">
        <v>26358</v>
      </c>
      <c r="V7679" s="6" t="s">
        <v>12299</v>
      </c>
      <c r="W7679" s="6" t="s">
        <v>12299</v>
      </c>
      <c r="X7679" s="6"/>
    </row>
    <row r="7680" spans="1:24" x14ac:dyDescent="0.3">
      <c r="A7680" s="6">
        <v>13705</v>
      </c>
      <c r="B7680" s="6" t="s">
        <v>26359</v>
      </c>
      <c r="C7680" s="6" t="s">
        <v>26360</v>
      </c>
      <c r="D7680" s="6">
        <v>2</v>
      </c>
      <c r="E7680" s="6">
        <v>20</v>
      </c>
      <c r="F7680" s="6"/>
      <c r="G7680" s="6">
        <v>10</v>
      </c>
      <c r="H7680" s="6"/>
      <c r="I7680" s="6"/>
      <c r="J7680" s="6"/>
      <c r="K7680" s="6"/>
      <c r="L7680" s="6" t="s">
        <v>12295</v>
      </c>
      <c r="M7680" s="6">
        <v>63</v>
      </c>
      <c r="N7680" s="6" t="e">
        <f>VLOOKUP(A7680,web_archive!D:AB,18,FALSE)</f>
        <v>#N/A</v>
      </c>
      <c r="O7680" s="6">
        <v>2</v>
      </c>
      <c r="P7680" s="6"/>
      <c r="Q7680" s="6"/>
      <c r="R7680" s="6"/>
      <c r="S7680" s="6"/>
      <c r="T7680" s="6"/>
      <c r="U7680" s="6" t="s">
        <v>26361</v>
      </c>
      <c r="V7680" s="6" t="s">
        <v>12299</v>
      </c>
      <c r="W7680" s="6" t="s">
        <v>12299</v>
      </c>
      <c r="X7680" s="6"/>
    </row>
    <row r="7681" spans="1:24" x14ac:dyDescent="0.3">
      <c r="A7681" s="6">
        <v>13706</v>
      </c>
      <c r="B7681" s="6" t="s">
        <v>26362</v>
      </c>
      <c r="C7681" s="6" t="s">
        <v>26363</v>
      </c>
      <c r="D7681" s="6">
        <v>2</v>
      </c>
      <c r="E7681" s="6">
        <v>20</v>
      </c>
      <c r="F7681" s="6"/>
      <c r="G7681" s="6">
        <v>10</v>
      </c>
      <c r="H7681" s="6"/>
      <c r="I7681" s="6"/>
      <c r="J7681" s="6"/>
      <c r="K7681" s="6"/>
      <c r="L7681" s="6" t="s">
        <v>12295</v>
      </c>
      <c r="M7681" s="6">
        <v>63</v>
      </c>
      <c r="N7681" s="6" t="e">
        <f>VLOOKUP(A7681,web_archive!D:AB,18,FALSE)</f>
        <v>#N/A</v>
      </c>
      <c r="O7681" s="6">
        <v>2</v>
      </c>
      <c r="P7681" s="6"/>
      <c r="Q7681" s="6"/>
      <c r="R7681" s="6"/>
      <c r="S7681" s="6"/>
      <c r="T7681" s="6"/>
      <c r="U7681" s="6" t="s">
        <v>26364</v>
      </c>
      <c r="V7681" s="6" t="s">
        <v>12299</v>
      </c>
      <c r="W7681" s="6" t="s">
        <v>12299</v>
      </c>
      <c r="X7681" s="6"/>
    </row>
    <row r="7682" spans="1:24" x14ac:dyDescent="0.3">
      <c r="A7682" s="6">
        <v>13707</v>
      </c>
      <c r="B7682" s="6" t="s">
        <v>26365</v>
      </c>
      <c r="C7682" s="6" t="s">
        <v>26366</v>
      </c>
      <c r="D7682" s="6">
        <v>2</v>
      </c>
      <c r="E7682" s="6">
        <v>20</v>
      </c>
      <c r="F7682" s="6"/>
      <c r="G7682" s="6">
        <v>10</v>
      </c>
      <c r="H7682" s="6"/>
      <c r="I7682" s="6"/>
      <c r="J7682" s="6"/>
      <c r="K7682" s="6"/>
      <c r="L7682" s="6" t="s">
        <v>12295</v>
      </c>
      <c r="M7682" s="6">
        <v>63</v>
      </c>
      <c r="N7682" s="6" t="e">
        <f>VLOOKUP(A7682,web_archive!D:AB,18,FALSE)</f>
        <v>#N/A</v>
      </c>
      <c r="O7682" s="6">
        <v>2</v>
      </c>
      <c r="P7682" s="6"/>
      <c r="Q7682" s="6"/>
      <c r="R7682" s="6"/>
      <c r="S7682" s="6"/>
      <c r="T7682" s="6"/>
      <c r="U7682" s="6" t="s">
        <v>26367</v>
      </c>
      <c r="V7682" s="6" t="s">
        <v>12299</v>
      </c>
      <c r="W7682" s="6" t="s">
        <v>12299</v>
      </c>
      <c r="X7682" s="6"/>
    </row>
    <row r="7683" spans="1:24" x14ac:dyDescent="0.3">
      <c r="A7683" s="6">
        <v>13708</v>
      </c>
      <c r="B7683" s="6" t="s">
        <v>26368</v>
      </c>
      <c r="C7683" s="6" t="s">
        <v>26369</v>
      </c>
      <c r="D7683" s="6">
        <v>2</v>
      </c>
      <c r="E7683" s="6">
        <v>20</v>
      </c>
      <c r="F7683" s="6"/>
      <c r="G7683" s="6">
        <v>10</v>
      </c>
      <c r="H7683" s="6"/>
      <c r="I7683" s="6"/>
      <c r="J7683" s="6"/>
      <c r="K7683" s="6"/>
      <c r="L7683" s="6" t="s">
        <v>12295</v>
      </c>
      <c r="M7683" s="6">
        <v>63</v>
      </c>
      <c r="N7683" s="6" t="e">
        <f>VLOOKUP(A7683,web_archive!D:AB,18,FALSE)</f>
        <v>#N/A</v>
      </c>
      <c r="O7683" s="6">
        <v>2</v>
      </c>
      <c r="P7683" s="6"/>
      <c r="Q7683" s="6"/>
      <c r="R7683" s="6"/>
      <c r="S7683" s="6"/>
      <c r="T7683" s="6"/>
      <c r="U7683" s="6" t="s">
        <v>26370</v>
      </c>
      <c r="V7683" s="6" t="s">
        <v>12299</v>
      </c>
      <c r="W7683" s="6" t="s">
        <v>12299</v>
      </c>
      <c r="X7683" s="6"/>
    </row>
    <row r="7684" spans="1:24" x14ac:dyDescent="0.3">
      <c r="A7684" s="6">
        <v>13709</v>
      </c>
      <c r="B7684" s="6" t="s">
        <v>26371</v>
      </c>
      <c r="C7684" s="6" t="s">
        <v>26372</v>
      </c>
      <c r="D7684" s="6">
        <v>2</v>
      </c>
      <c r="E7684" s="6">
        <v>20</v>
      </c>
      <c r="F7684" s="6"/>
      <c r="G7684" s="6">
        <v>10</v>
      </c>
      <c r="H7684" s="6"/>
      <c r="I7684" s="6"/>
      <c r="J7684" s="6"/>
      <c r="K7684" s="6"/>
      <c r="L7684" s="6" t="s">
        <v>12295</v>
      </c>
      <c r="M7684" s="6">
        <v>63</v>
      </c>
      <c r="N7684" s="6" t="e">
        <f>VLOOKUP(A7684,web_archive!D:AB,18,FALSE)</f>
        <v>#N/A</v>
      </c>
      <c r="O7684" s="6">
        <v>2</v>
      </c>
      <c r="P7684" s="6"/>
      <c r="Q7684" s="6"/>
      <c r="R7684" s="6"/>
      <c r="S7684" s="6"/>
      <c r="T7684" s="6"/>
      <c r="U7684" s="6" t="s">
        <v>12299</v>
      </c>
      <c r="V7684" s="6" t="s">
        <v>12299</v>
      </c>
      <c r="W7684" s="6" t="s">
        <v>12299</v>
      </c>
      <c r="X7684" s="6"/>
    </row>
    <row r="7685" spans="1:24" x14ac:dyDescent="0.3">
      <c r="A7685" s="6">
        <v>13710</v>
      </c>
      <c r="B7685" s="6" t="s">
        <v>26373</v>
      </c>
      <c r="C7685" s="6" t="s">
        <v>26374</v>
      </c>
      <c r="D7685" s="6">
        <v>18</v>
      </c>
      <c r="E7685" s="6">
        <v>20</v>
      </c>
      <c r="F7685" s="6"/>
      <c r="G7685" s="6">
        <v>10</v>
      </c>
      <c r="H7685" s="6"/>
      <c r="I7685" s="6"/>
      <c r="J7685" s="6"/>
      <c r="K7685" s="6"/>
      <c r="L7685" s="6" t="s">
        <v>12295</v>
      </c>
      <c r="M7685" s="6">
        <v>63</v>
      </c>
      <c r="N7685" s="6" t="e">
        <f>VLOOKUP(A7685,web_archive!D:AB,18,FALSE)</f>
        <v>#N/A</v>
      </c>
      <c r="O7685" s="6">
        <v>2</v>
      </c>
      <c r="P7685" s="6"/>
      <c r="Q7685" s="6"/>
      <c r="R7685" s="6"/>
      <c r="S7685" s="6"/>
      <c r="T7685" s="6"/>
      <c r="U7685" s="6" t="s">
        <v>26375</v>
      </c>
      <c r="V7685" s="6" t="s">
        <v>12489</v>
      </c>
      <c r="W7685" s="6" t="s">
        <v>12299</v>
      </c>
      <c r="X7685" s="6" t="s">
        <v>12299</v>
      </c>
    </row>
    <row r="7686" spans="1:24" x14ac:dyDescent="0.3">
      <c r="A7686" s="6">
        <v>13711</v>
      </c>
      <c r="B7686" s="6" t="s">
        <v>26376</v>
      </c>
      <c r="C7686" s="6" t="s">
        <v>26377</v>
      </c>
      <c r="D7686" s="6">
        <v>18</v>
      </c>
      <c r="E7686" s="6">
        <v>20</v>
      </c>
      <c r="F7686" s="6"/>
      <c r="G7686" s="6">
        <v>10</v>
      </c>
      <c r="H7686" s="6"/>
      <c r="I7686" s="6"/>
      <c r="J7686" s="6"/>
      <c r="K7686" s="6"/>
      <c r="L7686" s="6" t="s">
        <v>12295</v>
      </c>
      <c r="M7686" s="6">
        <v>63</v>
      </c>
      <c r="N7686" s="6" t="e">
        <f>VLOOKUP(A7686,web_archive!D:AB,18,FALSE)</f>
        <v>#N/A</v>
      </c>
      <c r="O7686" s="6">
        <v>2</v>
      </c>
      <c r="P7686" s="6"/>
      <c r="Q7686" s="6"/>
      <c r="R7686" s="6"/>
      <c r="S7686" s="6"/>
      <c r="T7686" s="6"/>
      <c r="U7686" s="6" t="s">
        <v>26378</v>
      </c>
      <c r="V7686" s="6" t="s">
        <v>12489</v>
      </c>
      <c r="W7686" s="6" t="s">
        <v>12299</v>
      </c>
      <c r="X7686" s="6" t="s">
        <v>12299</v>
      </c>
    </row>
    <row r="7687" spans="1:24" x14ac:dyDescent="0.3">
      <c r="A7687" s="6">
        <v>13712</v>
      </c>
      <c r="B7687" s="6" t="s">
        <v>26379</v>
      </c>
      <c r="C7687" s="6" t="s">
        <v>26380</v>
      </c>
      <c r="D7687" s="6">
        <v>18</v>
      </c>
      <c r="E7687" s="6">
        <v>20</v>
      </c>
      <c r="F7687" s="6"/>
      <c r="G7687" s="6">
        <v>10</v>
      </c>
      <c r="H7687" s="6"/>
      <c r="I7687" s="6"/>
      <c r="J7687" s="6"/>
      <c r="K7687" s="6"/>
      <c r="L7687" s="6" t="s">
        <v>12295</v>
      </c>
      <c r="M7687" s="6">
        <v>63</v>
      </c>
      <c r="N7687" s="6" t="e">
        <f>VLOOKUP(A7687,web_archive!D:AB,18,FALSE)</f>
        <v>#N/A</v>
      </c>
      <c r="O7687" s="6">
        <v>2</v>
      </c>
      <c r="P7687" s="6"/>
      <c r="Q7687" s="6"/>
      <c r="R7687" s="6"/>
      <c r="S7687" s="6"/>
      <c r="T7687" s="6"/>
      <c r="U7687" s="6" t="s">
        <v>26378</v>
      </c>
      <c r="V7687" s="6" t="s">
        <v>12486</v>
      </c>
      <c r="W7687" s="6" t="s">
        <v>12299</v>
      </c>
      <c r="X7687" s="6" t="s">
        <v>12299</v>
      </c>
    </row>
    <row r="7688" spans="1:24" x14ac:dyDescent="0.3">
      <c r="A7688" s="6">
        <v>13713</v>
      </c>
      <c r="B7688" s="6" t="s">
        <v>26381</v>
      </c>
      <c r="C7688" s="6" t="s">
        <v>26382</v>
      </c>
      <c r="D7688" s="6">
        <v>18</v>
      </c>
      <c r="E7688" s="6">
        <v>20</v>
      </c>
      <c r="F7688" s="6"/>
      <c r="G7688" s="6">
        <v>10</v>
      </c>
      <c r="H7688" s="6"/>
      <c r="I7688" s="6"/>
      <c r="J7688" s="6"/>
      <c r="K7688" s="6"/>
      <c r="L7688" s="6" t="s">
        <v>12295</v>
      </c>
      <c r="M7688" s="6">
        <v>63</v>
      </c>
      <c r="N7688" s="6" t="e">
        <f>VLOOKUP(A7688,web_archive!D:AB,18,FALSE)</f>
        <v>#N/A</v>
      </c>
      <c r="O7688" s="6">
        <v>2</v>
      </c>
      <c r="P7688" s="6"/>
      <c r="Q7688" s="6"/>
      <c r="R7688" s="6"/>
      <c r="S7688" s="6"/>
      <c r="T7688" s="6"/>
      <c r="U7688" s="6" t="s">
        <v>26378</v>
      </c>
      <c r="V7688" s="6" t="s">
        <v>12370</v>
      </c>
      <c r="W7688" s="6" t="s">
        <v>12299</v>
      </c>
      <c r="X7688" s="6" t="s">
        <v>12299</v>
      </c>
    </row>
    <row r="7689" spans="1:24" x14ac:dyDescent="0.3">
      <c r="A7689" s="6">
        <v>13714</v>
      </c>
      <c r="B7689" s="6" t="s">
        <v>26383</v>
      </c>
      <c r="C7689" s="6" t="s">
        <v>26384</v>
      </c>
      <c r="D7689" s="6">
        <v>18</v>
      </c>
      <c r="E7689" s="6">
        <v>20</v>
      </c>
      <c r="F7689" s="6"/>
      <c r="G7689" s="6">
        <v>10</v>
      </c>
      <c r="H7689" s="6"/>
      <c r="I7689" s="6"/>
      <c r="J7689" s="6"/>
      <c r="K7689" s="6"/>
      <c r="L7689" s="6" t="s">
        <v>12295</v>
      </c>
      <c r="M7689" s="6">
        <v>63</v>
      </c>
      <c r="N7689" s="6" t="e">
        <f>VLOOKUP(A7689,web_archive!D:AB,18,FALSE)</f>
        <v>#N/A</v>
      </c>
      <c r="O7689" s="6">
        <v>2</v>
      </c>
      <c r="P7689" s="6"/>
      <c r="Q7689" s="6"/>
      <c r="R7689" s="6"/>
      <c r="S7689" s="6"/>
      <c r="T7689" s="6"/>
      <c r="U7689" s="6" t="s">
        <v>26385</v>
      </c>
      <c r="V7689" s="6" t="s">
        <v>12489</v>
      </c>
      <c r="W7689" s="6" t="s">
        <v>12299</v>
      </c>
      <c r="X7689" s="6" t="s">
        <v>12299</v>
      </c>
    </row>
    <row r="7690" spans="1:24" x14ac:dyDescent="0.3">
      <c r="A7690" s="6">
        <v>13715</v>
      </c>
      <c r="B7690" s="6" t="s">
        <v>26386</v>
      </c>
      <c r="C7690" s="6" t="s">
        <v>26387</v>
      </c>
      <c r="D7690" s="6">
        <v>18</v>
      </c>
      <c r="E7690" s="6">
        <v>20</v>
      </c>
      <c r="F7690" s="6"/>
      <c r="G7690" s="6">
        <v>10</v>
      </c>
      <c r="H7690" s="6"/>
      <c r="I7690" s="6"/>
      <c r="J7690" s="6"/>
      <c r="K7690" s="6"/>
      <c r="L7690" s="6" t="s">
        <v>12295</v>
      </c>
      <c r="M7690" s="6">
        <v>63</v>
      </c>
      <c r="N7690" s="6" t="e">
        <f>VLOOKUP(A7690,web_archive!D:AB,18,FALSE)</f>
        <v>#N/A</v>
      </c>
      <c r="O7690" s="6">
        <v>2</v>
      </c>
      <c r="P7690" s="6"/>
      <c r="Q7690" s="6"/>
      <c r="R7690" s="6"/>
      <c r="S7690" s="6"/>
      <c r="T7690" s="6"/>
      <c r="U7690" s="6" t="s">
        <v>26385</v>
      </c>
      <c r="V7690" s="6" t="s">
        <v>12486</v>
      </c>
      <c r="W7690" s="6" t="s">
        <v>12299</v>
      </c>
      <c r="X7690" s="6" t="s">
        <v>12299</v>
      </c>
    </row>
    <row r="7691" spans="1:24" x14ac:dyDescent="0.3">
      <c r="A7691" s="6">
        <v>13716</v>
      </c>
      <c r="B7691" s="6" t="s">
        <v>26388</v>
      </c>
      <c r="C7691" s="6" t="s">
        <v>26389</v>
      </c>
      <c r="D7691" s="6">
        <v>18</v>
      </c>
      <c r="E7691" s="6">
        <v>20</v>
      </c>
      <c r="F7691" s="6"/>
      <c r="G7691" s="6">
        <v>10</v>
      </c>
      <c r="H7691" s="6"/>
      <c r="I7691" s="6"/>
      <c r="J7691" s="6"/>
      <c r="K7691" s="6"/>
      <c r="L7691" s="6" t="s">
        <v>12295</v>
      </c>
      <c r="M7691" s="6">
        <v>63</v>
      </c>
      <c r="N7691" s="6" t="e">
        <f>VLOOKUP(A7691,web_archive!D:AB,18,FALSE)</f>
        <v>#N/A</v>
      </c>
      <c r="O7691" s="6">
        <v>2</v>
      </c>
      <c r="P7691" s="6"/>
      <c r="Q7691" s="6"/>
      <c r="R7691" s="6"/>
      <c r="S7691" s="6"/>
      <c r="T7691" s="6"/>
      <c r="U7691" s="6" t="s">
        <v>26385</v>
      </c>
      <c r="V7691" s="6" t="s">
        <v>12370</v>
      </c>
      <c r="W7691" s="6" t="s">
        <v>12299</v>
      </c>
      <c r="X7691" s="6" t="s">
        <v>12299</v>
      </c>
    </row>
    <row r="7692" spans="1:24" x14ac:dyDescent="0.3">
      <c r="A7692" s="6">
        <v>13717</v>
      </c>
      <c r="B7692" s="6" t="s">
        <v>26390</v>
      </c>
      <c r="C7692" s="6" t="s">
        <v>26391</v>
      </c>
      <c r="D7692" s="6">
        <v>18</v>
      </c>
      <c r="E7692" s="6">
        <v>20</v>
      </c>
      <c r="F7692" s="6"/>
      <c r="G7692" s="6">
        <v>10</v>
      </c>
      <c r="H7692" s="6"/>
      <c r="I7692" s="6"/>
      <c r="J7692" s="6"/>
      <c r="K7692" s="6"/>
      <c r="L7692" s="6" t="s">
        <v>12295</v>
      </c>
      <c r="M7692" s="6">
        <v>63</v>
      </c>
      <c r="N7692" s="6" t="e">
        <f>VLOOKUP(A7692,web_archive!D:AB,18,FALSE)</f>
        <v>#N/A</v>
      </c>
      <c r="O7692" s="6">
        <v>2</v>
      </c>
      <c r="P7692" s="6"/>
      <c r="Q7692" s="6"/>
      <c r="R7692" s="6"/>
      <c r="S7692" s="6"/>
      <c r="T7692" s="6"/>
      <c r="U7692" s="6" t="s">
        <v>26392</v>
      </c>
      <c r="V7692" s="6" t="s">
        <v>12491</v>
      </c>
      <c r="W7692" s="6" t="s">
        <v>12299</v>
      </c>
      <c r="X7692" s="6" t="s">
        <v>12299</v>
      </c>
    </row>
    <row r="7693" spans="1:24" x14ac:dyDescent="0.3">
      <c r="A7693" s="6">
        <v>13718</v>
      </c>
      <c r="B7693" s="6" t="s">
        <v>26393</v>
      </c>
      <c r="C7693" s="6" t="s">
        <v>26394</v>
      </c>
      <c r="D7693" s="6">
        <v>18</v>
      </c>
      <c r="E7693" s="6">
        <v>20</v>
      </c>
      <c r="F7693" s="6"/>
      <c r="G7693" s="6">
        <v>10</v>
      </c>
      <c r="H7693" s="6"/>
      <c r="I7693" s="6"/>
      <c r="J7693" s="6"/>
      <c r="K7693" s="6"/>
      <c r="L7693" s="6" t="s">
        <v>12295</v>
      </c>
      <c r="M7693" s="6">
        <v>63</v>
      </c>
      <c r="N7693" s="6" t="e">
        <f>VLOOKUP(A7693,web_archive!D:AB,18,FALSE)</f>
        <v>#N/A</v>
      </c>
      <c r="O7693" s="6">
        <v>2</v>
      </c>
      <c r="P7693" s="6"/>
      <c r="Q7693" s="6"/>
      <c r="R7693" s="6"/>
      <c r="S7693" s="6"/>
      <c r="T7693" s="6"/>
      <c r="U7693" s="6" t="s">
        <v>26392</v>
      </c>
      <c r="V7693" s="6" t="s">
        <v>12489</v>
      </c>
      <c r="W7693" s="6" t="s">
        <v>12299</v>
      </c>
      <c r="X7693" s="6" t="s">
        <v>12299</v>
      </c>
    </row>
    <row r="7694" spans="1:24" x14ac:dyDescent="0.3">
      <c r="A7694" s="6">
        <v>13719</v>
      </c>
      <c r="B7694" s="6" t="s">
        <v>26395</v>
      </c>
      <c r="C7694" s="6" t="s">
        <v>26396</v>
      </c>
      <c r="D7694" s="6">
        <v>18</v>
      </c>
      <c r="E7694" s="6">
        <v>20</v>
      </c>
      <c r="F7694" s="6"/>
      <c r="G7694" s="6">
        <v>10</v>
      </c>
      <c r="H7694" s="6"/>
      <c r="I7694" s="6"/>
      <c r="J7694" s="6"/>
      <c r="K7694" s="6"/>
      <c r="L7694" s="6" t="s">
        <v>12295</v>
      </c>
      <c r="M7694" s="6">
        <v>63</v>
      </c>
      <c r="N7694" s="6" t="e">
        <f>VLOOKUP(A7694,web_archive!D:AB,18,FALSE)</f>
        <v>#N/A</v>
      </c>
      <c r="O7694" s="6">
        <v>2</v>
      </c>
      <c r="P7694" s="6"/>
      <c r="Q7694" s="6"/>
      <c r="R7694" s="6"/>
      <c r="S7694" s="6"/>
      <c r="T7694" s="6"/>
      <c r="U7694" s="6" t="s">
        <v>26397</v>
      </c>
      <c r="V7694" s="6" t="s">
        <v>12491</v>
      </c>
      <c r="W7694" s="6" t="s">
        <v>12299</v>
      </c>
      <c r="X7694" s="6" t="s">
        <v>12299</v>
      </c>
    </row>
    <row r="7695" spans="1:24" x14ac:dyDescent="0.3">
      <c r="A7695" s="6">
        <v>13720</v>
      </c>
      <c r="B7695" s="6" t="s">
        <v>26398</v>
      </c>
      <c r="C7695" s="6" t="s">
        <v>26399</v>
      </c>
      <c r="D7695" s="6">
        <v>18</v>
      </c>
      <c r="E7695" s="6">
        <v>20</v>
      </c>
      <c r="F7695" s="6"/>
      <c r="G7695" s="6">
        <v>10</v>
      </c>
      <c r="H7695" s="6"/>
      <c r="I7695" s="6"/>
      <c r="J7695" s="6"/>
      <c r="K7695" s="6"/>
      <c r="L7695" s="6" t="s">
        <v>12295</v>
      </c>
      <c r="M7695" s="6">
        <v>63</v>
      </c>
      <c r="N7695" s="6" t="e">
        <f>VLOOKUP(A7695,web_archive!D:AB,18,FALSE)</f>
        <v>#N/A</v>
      </c>
      <c r="O7695" s="6">
        <v>2</v>
      </c>
      <c r="P7695" s="6"/>
      <c r="Q7695" s="6"/>
      <c r="R7695" s="6"/>
      <c r="S7695" s="6"/>
      <c r="T7695" s="6"/>
      <c r="U7695" s="6" t="s">
        <v>26397</v>
      </c>
      <c r="V7695" s="6" t="s">
        <v>12489</v>
      </c>
      <c r="W7695" s="6" t="s">
        <v>12299</v>
      </c>
      <c r="X7695" s="6" t="s">
        <v>12299</v>
      </c>
    </row>
    <row r="7696" spans="1:24" x14ac:dyDescent="0.3">
      <c r="A7696" s="6">
        <v>13721</v>
      </c>
      <c r="B7696" s="6" t="s">
        <v>26400</v>
      </c>
      <c r="C7696" s="6" t="s">
        <v>26401</v>
      </c>
      <c r="D7696" s="6">
        <v>18</v>
      </c>
      <c r="E7696" s="6">
        <v>20</v>
      </c>
      <c r="F7696" s="6"/>
      <c r="G7696" s="6">
        <v>10</v>
      </c>
      <c r="H7696" s="6"/>
      <c r="I7696" s="6"/>
      <c r="J7696" s="6"/>
      <c r="K7696" s="6"/>
      <c r="L7696" s="6" t="s">
        <v>12295</v>
      </c>
      <c r="M7696" s="6">
        <v>63</v>
      </c>
      <c r="N7696" s="6" t="e">
        <f>VLOOKUP(A7696,web_archive!D:AB,18,FALSE)</f>
        <v>#N/A</v>
      </c>
      <c r="O7696" s="6">
        <v>2</v>
      </c>
      <c r="P7696" s="6"/>
      <c r="Q7696" s="6"/>
      <c r="R7696" s="6"/>
      <c r="S7696" s="6"/>
      <c r="T7696" s="6"/>
      <c r="U7696" s="6" t="s">
        <v>25991</v>
      </c>
      <c r="V7696" s="6" t="s">
        <v>12489</v>
      </c>
      <c r="W7696" s="6" t="s">
        <v>12299</v>
      </c>
      <c r="X7696" s="6" t="s">
        <v>12299</v>
      </c>
    </row>
    <row r="7697" spans="1:24" x14ac:dyDescent="0.3">
      <c r="A7697" s="6">
        <v>13722</v>
      </c>
      <c r="B7697" s="6" t="s">
        <v>26402</v>
      </c>
      <c r="C7697" s="6" t="s">
        <v>26403</v>
      </c>
      <c r="D7697" s="6">
        <v>18</v>
      </c>
      <c r="E7697" s="6">
        <v>20</v>
      </c>
      <c r="F7697" s="6"/>
      <c r="G7697" s="6">
        <v>10</v>
      </c>
      <c r="H7697" s="6"/>
      <c r="I7697" s="6"/>
      <c r="J7697" s="6"/>
      <c r="K7697" s="6"/>
      <c r="L7697" s="6" t="s">
        <v>12295</v>
      </c>
      <c r="M7697" s="6">
        <v>63</v>
      </c>
      <c r="N7697" s="6" t="e">
        <f>VLOOKUP(A7697,web_archive!D:AB,18,FALSE)</f>
        <v>#N/A</v>
      </c>
      <c r="O7697" s="6">
        <v>2</v>
      </c>
      <c r="P7697" s="6"/>
      <c r="Q7697" s="6"/>
      <c r="R7697" s="6"/>
      <c r="S7697" s="6"/>
      <c r="T7697" s="6"/>
      <c r="U7697" s="6" t="s">
        <v>26404</v>
      </c>
      <c r="V7697" s="6" t="s">
        <v>12368</v>
      </c>
      <c r="W7697" s="6" t="s">
        <v>12299</v>
      </c>
      <c r="X7697" s="6" t="s">
        <v>12299</v>
      </c>
    </row>
    <row r="7698" spans="1:24" x14ac:dyDescent="0.3">
      <c r="A7698" s="6">
        <v>13723</v>
      </c>
      <c r="B7698" s="6" t="s">
        <v>26405</v>
      </c>
      <c r="C7698" s="6" t="s">
        <v>26406</v>
      </c>
      <c r="D7698" s="6">
        <v>18</v>
      </c>
      <c r="E7698" s="6">
        <v>20</v>
      </c>
      <c r="F7698" s="6"/>
      <c r="G7698" s="6">
        <v>10</v>
      </c>
      <c r="H7698" s="6"/>
      <c r="I7698" s="6"/>
      <c r="J7698" s="6"/>
      <c r="K7698" s="6"/>
      <c r="L7698" s="6" t="s">
        <v>12295</v>
      </c>
      <c r="M7698" s="6">
        <v>63</v>
      </c>
      <c r="N7698" s="6" t="e">
        <f>VLOOKUP(A7698,web_archive!D:AB,18,FALSE)</f>
        <v>#N/A</v>
      </c>
      <c r="O7698" s="6">
        <v>2</v>
      </c>
      <c r="P7698" s="6"/>
      <c r="Q7698" s="6"/>
      <c r="R7698" s="6"/>
      <c r="S7698" s="6"/>
      <c r="T7698" s="6"/>
      <c r="U7698" s="6" t="s">
        <v>26407</v>
      </c>
      <c r="V7698" s="6" t="s">
        <v>12368</v>
      </c>
      <c r="W7698" s="6" t="s">
        <v>12299</v>
      </c>
      <c r="X7698" s="6" t="s">
        <v>12299</v>
      </c>
    </row>
    <row r="7699" spans="1:24" x14ac:dyDescent="0.3">
      <c r="A7699" s="6">
        <v>13724</v>
      </c>
      <c r="B7699" s="6" t="s">
        <v>26408</v>
      </c>
      <c r="C7699" s="6" t="s">
        <v>26409</v>
      </c>
      <c r="D7699" s="6">
        <v>18</v>
      </c>
      <c r="E7699" s="6">
        <v>20</v>
      </c>
      <c r="F7699" s="6"/>
      <c r="G7699" s="6">
        <v>10</v>
      </c>
      <c r="H7699" s="6"/>
      <c r="I7699" s="6"/>
      <c r="J7699" s="6"/>
      <c r="K7699" s="6"/>
      <c r="L7699" s="6" t="s">
        <v>12295</v>
      </c>
      <c r="M7699" s="6">
        <v>63</v>
      </c>
      <c r="N7699" s="6" t="e">
        <f>VLOOKUP(A7699,web_archive!D:AB,18,FALSE)</f>
        <v>#N/A</v>
      </c>
      <c r="O7699" s="6">
        <v>2</v>
      </c>
      <c r="P7699" s="6"/>
      <c r="Q7699" s="6"/>
      <c r="R7699" s="6"/>
      <c r="S7699" s="6"/>
      <c r="T7699" s="6"/>
      <c r="U7699" s="6" t="s">
        <v>26410</v>
      </c>
      <c r="V7699" s="6" t="s">
        <v>12368</v>
      </c>
      <c r="W7699" s="6" t="s">
        <v>12299</v>
      </c>
      <c r="X7699" s="6" t="s">
        <v>12299</v>
      </c>
    </row>
    <row r="7700" spans="1:24" x14ac:dyDescent="0.3">
      <c r="A7700" s="6">
        <v>13725</v>
      </c>
      <c r="B7700" s="6" t="s">
        <v>26411</v>
      </c>
      <c r="C7700" s="6" t="s">
        <v>26412</v>
      </c>
      <c r="D7700" s="6">
        <v>18</v>
      </c>
      <c r="E7700" s="6">
        <v>20</v>
      </c>
      <c r="F7700" s="6"/>
      <c r="G7700" s="6">
        <v>10</v>
      </c>
      <c r="H7700" s="6"/>
      <c r="I7700" s="6"/>
      <c r="J7700" s="6"/>
      <c r="K7700" s="6"/>
      <c r="L7700" s="6" t="s">
        <v>12295</v>
      </c>
      <c r="M7700" s="6">
        <v>63</v>
      </c>
      <c r="N7700" s="6" t="e">
        <f>VLOOKUP(A7700,web_archive!D:AB,18,FALSE)</f>
        <v>#N/A</v>
      </c>
      <c r="O7700" s="6">
        <v>2</v>
      </c>
      <c r="P7700" s="6"/>
      <c r="Q7700" s="6"/>
      <c r="R7700" s="6"/>
      <c r="S7700" s="6"/>
      <c r="T7700" s="6"/>
      <c r="U7700" s="6" t="s">
        <v>26413</v>
      </c>
      <c r="V7700" s="6" t="s">
        <v>12299</v>
      </c>
      <c r="W7700" s="6" t="s">
        <v>12299</v>
      </c>
      <c r="X7700" s="6"/>
    </row>
    <row r="7701" spans="1:24" x14ac:dyDescent="0.3">
      <c r="A7701" s="6">
        <v>13726</v>
      </c>
      <c r="B7701" s="6" t="s">
        <v>26414</v>
      </c>
      <c r="C7701" s="6" t="s">
        <v>26415</v>
      </c>
      <c r="D7701" s="6">
        <v>18</v>
      </c>
      <c r="E7701" s="6">
        <v>20</v>
      </c>
      <c r="F7701" s="6"/>
      <c r="G7701" s="6">
        <v>10</v>
      </c>
      <c r="H7701" s="6"/>
      <c r="I7701" s="6"/>
      <c r="J7701" s="6"/>
      <c r="K7701" s="6"/>
      <c r="L7701" s="6" t="s">
        <v>12295</v>
      </c>
      <c r="M7701" s="6">
        <v>63</v>
      </c>
      <c r="N7701" s="6" t="e">
        <f>VLOOKUP(A7701,web_archive!D:AB,18,FALSE)</f>
        <v>#N/A</v>
      </c>
      <c r="O7701" s="6">
        <v>2</v>
      </c>
      <c r="P7701" s="6"/>
      <c r="Q7701" s="6"/>
      <c r="R7701" s="6"/>
      <c r="S7701" s="6"/>
      <c r="T7701" s="6"/>
      <c r="U7701" s="6" t="s">
        <v>26416</v>
      </c>
      <c r="V7701" s="6" t="s">
        <v>12368</v>
      </c>
      <c r="W7701" s="6" t="s">
        <v>12299</v>
      </c>
      <c r="X7701" s="6" t="s">
        <v>12299</v>
      </c>
    </row>
    <row r="7702" spans="1:24" x14ac:dyDescent="0.3">
      <c r="A7702" s="6">
        <v>13727</v>
      </c>
      <c r="B7702" s="6" t="s">
        <v>26417</v>
      </c>
      <c r="C7702" s="6" t="s">
        <v>26418</v>
      </c>
      <c r="D7702" s="6">
        <v>18</v>
      </c>
      <c r="E7702" s="6">
        <v>20</v>
      </c>
      <c r="F7702" s="6"/>
      <c r="G7702" s="6">
        <v>10</v>
      </c>
      <c r="H7702" s="6"/>
      <c r="I7702" s="6"/>
      <c r="J7702" s="6"/>
      <c r="K7702" s="6"/>
      <c r="L7702" s="6" t="s">
        <v>12295</v>
      </c>
      <c r="M7702" s="6">
        <v>63</v>
      </c>
      <c r="N7702" s="6" t="e">
        <f>VLOOKUP(A7702,web_archive!D:AB,18,FALSE)</f>
        <v>#N/A</v>
      </c>
      <c r="O7702" s="6">
        <v>2</v>
      </c>
      <c r="P7702" s="6"/>
      <c r="Q7702" s="6"/>
      <c r="R7702" s="6"/>
      <c r="S7702" s="6"/>
      <c r="T7702" s="6"/>
      <c r="U7702" s="6" t="s">
        <v>26419</v>
      </c>
      <c r="V7702" s="6" t="s">
        <v>12368</v>
      </c>
      <c r="W7702" s="6" t="s">
        <v>12299</v>
      </c>
      <c r="X7702" s="6" t="s">
        <v>12299</v>
      </c>
    </row>
    <row r="7703" spans="1:24" x14ac:dyDescent="0.3">
      <c r="A7703" s="6">
        <v>13728</v>
      </c>
      <c r="B7703" s="6" t="s">
        <v>26420</v>
      </c>
      <c r="C7703" s="6" t="s">
        <v>26421</v>
      </c>
      <c r="D7703" s="6">
        <v>18</v>
      </c>
      <c r="E7703" s="6">
        <v>0</v>
      </c>
      <c r="F7703" s="6"/>
      <c r="G7703" s="6">
        <v>10</v>
      </c>
      <c r="H7703" s="6"/>
      <c r="I7703" s="6"/>
      <c r="J7703" s="6"/>
      <c r="K7703" s="6"/>
      <c r="L7703" s="6" t="s">
        <v>12295</v>
      </c>
      <c r="M7703" s="6">
        <v>63</v>
      </c>
      <c r="N7703" s="6" t="e">
        <f>VLOOKUP(A7703,web_archive!D:AB,18,FALSE)</f>
        <v>#N/A</v>
      </c>
      <c r="O7703" s="6">
        <v>2</v>
      </c>
      <c r="P7703" s="6"/>
      <c r="Q7703" s="6"/>
      <c r="R7703" s="6"/>
      <c r="S7703" s="6"/>
      <c r="T7703" s="6"/>
      <c r="U7703" s="6" t="s">
        <v>26422</v>
      </c>
      <c r="V7703" s="6" t="s">
        <v>12368</v>
      </c>
      <c r="W7703" s="6" t="s">
        <v>12299</v>
      </c>
      <c r="X7703" s="6" t="s">
        <v>12299</v>
      </c>
    </row>
    <row r="7704" spans="1:24" x14ac:dyDescent="0.3">
      <c r="A7704" s="6">
        <v>13729</v>
      </c>
      <c r="B7704" s="6" t="s">
        <v>26423</v>
      </c>
      <c r="C7704" s="6" t="s">
        <v>26424</v>
      </c>
      <c r="D7704" s="6">
        <v>18</v>
      </c>
      <c r="E7704" s="6">
        <v>0</v>
      </c>
      <c r="F7704" s="6"/>
      <c r="G7704" s="6">
        <v>10</v>
      </c>
      <c r="H7704" s="6"/>
      <c r="I7704" s="6"/>
      <c r="J7704" s="6"/>
      <c r="K7704" s="6"/>
      <c r="L7704" s="6" t="s">
        <v>12295</v>
      </c>
      <c r="M7704" s="6">
        <v>63</v>
      </c>
      <c r="N7704" s="6" t="e">
        <f>VLOOKUP(A7704,web_archive!D:AB,18,FALSE)</f>
        <v>#N/A</v>
      </c>
      <c r="O7704" s="6">
        <v>2</v>
      </c>
      <c r="P7704" s="6"/>
      <c r="Q7704" s="6"/>
      <c r="R7704" s="6"/>
      <c r="S7704" s="6"/>
      <c r="T7704" s="6"/>
      <c r="U7704" s="6" t="s">
        <v>26422</v>
      </c>
      <c r="V7704" s="6" t="s">
        <v>12491</v>
      </c>
      <c r="W7704" s="6" t="s">
        <v>12299</v>
      </c>
      <c r="X7704" s="6" t="s">
        <v>12299</v>
      </c>
    </row>
    <row r="7705" spans="1:24" x14ac:dyDescent="0.3">
      <c r="A7705" s="6">
        <v>13730</v>
      </c>
      <c r="B7705" s="6" t="s">
        <v>26425</v>
      </c>
      <c r="C7705" s="6" t="s">
        <v>26426</v>
      </c>
      <c r="D7705" s="6">
        <v>18</v>
      </c>
      <c r="E7705" s="6">
        <v>0</v>
      </c>
      <c r="F7705" s="6"/>
      <c r="G7705" s="6">
        <v>10</v>
      </c>
      <c r="H7705" s="6"/>
      <c r="I7705" s="6"/>
      <c r="J7705" s="6"/>
      <c r="K7705" s="6"/>
      <c r="L7705" s="6" t="s">
        <v>12295</v>
      </c>
      <c r="M7705" s="6">
        <v>63</v>
      </c>
      <c r="N7705" s="6" t="e">
        <f>VLOOKUP(A7705,web_archive!D:AB,18,FALSE)</f>
        <v>#N/A</v>
      </c>
      <c r="O7705" s="6">
        <v>2</v>
      </c>
      <c r="P7705" s="6"/>
      <c r="Q7705" s="6"/>
      <c r="R7705" s="6"/>
      <c r="S7705" s="6"/>
      <c r="T7705" s="6"/>
      <c r="U7705" s="6" t="s">
        <v>26427</v>
      </c>
      <c r="V7705" s="6" t="s">
        <v>12368</v>
      </c>
      <c r="W7705" s="6" t="s">
        <v>12299</v>
      </c>
      <c r="X7705" s="6" t="s">
        <v>12299</v>
      </c>
    </row>
    <row r="7706" spans="1:24" x14ac:dyDescent="0.3">
      <c r="A7706" s="6">
        <v>13731</v>
      </c>
      <c r="B7706" s="6" t="s">
        <v>26428</v>
      </c>
      <c r="C7706" s="6" t="s">
        <v>26429</v>
      </c>
      <c r="D7706" s="6">
        <v>18</v>
      </c>
      <c r="E7706" s="6">
        <v>0</v>
      </c>
      <c r="F7706" s="6"/>
      <c r="G7706" s="6">
        <v>10</v>
      </c>
      <c r="H7706" s="6"/>
      <c r="I7706" s="6"/>
      <c r="J7706" s="6"/>
      <c r="K7706" s="6"/>
      <c r="L7706" s="6" t="s">
        <v>12295</v>
      </c>
      <c r="M7706" s="6">
        <v>63</v>
      </c>
      <c r="N7706" s="6" t="e">
        <f>VLOOKUP(A7706,web_archive!D:AB,18,FALSE)</f>
        <v>#N/A</v>
      </c>
      <c r="O7706" s="6">
        <v>2</v>
      </c>
      <c r="P7706" s="6"/>
      <c r="Q7706" s="6"/>
      <c r="R7706" s="6"/>
      <c r="S7706" s="6"/>
      <c r="T7706" s="6"/>
      <c r="U7706" s="6" t="s">
        <v>26427</v>
      </c>
      <c r="V7706" s="6" t="s">
        <v>12491</v>
      </c>
      <c r="W7706" s="6" t="s">
        <v>12299</v>
      </c>
      <c r="X7706" s="6" t="s">
        <v>12299</v>
      </c>
    </row>
    <row r="7707" spans="1:24" x14ac:dyDescent="0.3">
      <c r="A7707" s="6">
        <v>13734</v>
      </c>
      <c r="B7707" s="6" t="s">
        <v>26430</v>
      </c>
      <c r="C7707" s="6" t="s">
        <v>26403</v>
      </c>
      <c r="D7707" s="6">
        <v>18</v>
      </c>
      <c r="E7707" s="6">
        <v>20</v>
      </c>
      <c r="F7707" s="6"/>
      <c r="G7707" s="6">
        <v>10</v>
      </c>
      <c r="H7707" s="6"/>
      <c r="I7707" s="6"/>
      <c r="J7707" s="6"/>
      <c r="K7707" s="6"/>
      <c r="L7707" s="6" t="s">
        <v>12295</v>
      </c>
      <c r="M7707" s="6">
        <v>63</v>
      </c>
      <c r="N7707" s="6" t="e">
        <f>VLOOKUP(A7707,web_archive!D:AB,18,FALSE)</f>
        <v>#N/A</v>
      </c>
      <c r="O7707" s="6">
        <v>2</v>
      </c>
      <c r="P7707" s="6"/>
      <c r="Q7707" s="6"/>
      <c r="R7707" s="6"/>
      <c r="S7707" s="6"/>
      <c r="T7707" s="6"/>
      <c r="U7707" s="6" t="s">
        <v>26404</v>
      </c>
      <c r="V7707" s="6" t="s">
        <v>12368</v>
      </c>
      <c r="W7707" s="6" t="s">
        <v>12299</v>
      </c>
      <c r="X7707" s="6" t="s">
        <v>12299</v>
      </c>
    </row>
    <row r="7708" spans="1:24" x14ac:dyDescent="0.3">
      <c r="A7708" s="6">
        <v>13735</v>
      </c>
      <c r="B7708" s="6" t="s">
        <v>26431</v>
      </c>
      <c r="C7708" s="6" t="s">
        <v>26406</v>
      </c>
      <c r="D7708" s="6">
        <v>18</v>
      </c>
      <c r="E7708" s="6">
        <v>20</v>
      </c>
      <c r="F7708" s="6"/>
      <c r="G7708" s="6">
        <v>10</v>
      </c>
      <c r="H7708" s="6"/>
      <c r="I7708" s="6"/>
      <c r="J7708" s="6"/>
      <c r="K7708" s="6"/>
      <c r="L7708" s="6" t="s">
        <v>12295</v>
      </c>
      <c r="M7708" s="6">
        <v>63</v>
      </c>
      <c r="N7708" s="6" t="e">
        <f>VLOOKUP(A7708,web_archive!D:AB,18,FALSE)</f>
        <v>#N/A</v>
      </c>
      <c r="O7708" s="6">
        <v>2</v>
      </c>
      <c r="P7708" s="6"/>
      <c r="Q7708" s="6"/>
      <c r="R7708" s="6"/>
      <c r="S7708" s="6"/>
      <c r="T7708" s="6"/>
      <c r="U7708" s="6" t="s">
        <v>26407</v>
      </c>
      <c r="V7708" s="6" t="s">
        <v>12368</v>
      </c>
      <c r="W7708" s="6" t="s">
        <v>12299</v>
      </c>
      <c r="X7708" s="6" t="s">
        <v>12299</v>
      </c>
    </row>
    <row r="7709" spans="1:24" x14ac:dyDescent="0.3">
      <c r="A7709" s="6">
        <v>13736</v>
      </c>
      <c r="B7709" s="6" t="s">
        <v>26432</v>
      </c>
      <c r="C7709" s="6" t="s">
        <v>26409</v>
      </c>
      <c r="D7709" s="6">
        <v>18</v>
      </c>
      <c r="E7709" s="6">
        <v>20</v>
      </c>
      <c r="F7709" s="6"/>
      <c r="G7709" s="6">
        <v>10</v>
      </c>
      <c r="H7709" s="6"/>
      <c r="I7709" s="6"/>
      <c r="J7709" s="6"/>
      <c r="K7709" s="6"/>
      <c r="L7709" s="6" t="s">
        <v>12295</v>
      </c>
      <c r="M7709" s="6">
        <v>63</v>
      </c>
      <c r="N7709" s="6" t="e">
        <f>VLOOKUP(A7709,web_archive!D:AB,18,FALSE)</f>
        <v>#N/A</v>
      </c>
      <c r="O7709" s="6">
        <v>2</v>
      </c>
      <c r="P7709" s="6"/>
      <c r="Q7709" s="6"/>
      <c r="R7709" s="6"/>
      <c r="S7709" s="6"/>
      <c r="T7709" s="6"/>
      <c r="U7709" s="6" t="s">
        <v>26410</v>
      </c>
      <c r="V7709" s="6" t="s">
        <v>12368</v>
      </c>
      <c r="W7709" s="6" t="s">
        <v>12299</v>
      </c>
      <c r="X7709" s="6" t="s">
        <v>12299</v>
      </c>
    </row>
    <row r="7710" spans="1:24" x14ac:dyDescent="0.3">
      <c r="A7710" s="6">
        <v>13737</v>
      </c>
      <c r="B7710" s="6" t="s">
        <v>26433</v>
      </c>
      <c r="C7710" s="6" t="s">
        <v>26412</v>
      </c>
      <c r="D7710" s="6">
        <v>18</v>
      </c>
      <c r="E7710" s="6">
        <v>20</v>
      </c>
      <c r="F7710" s="6"/>
      <c r="G7710" s="6">
        <v>10</v>
      </c>
      <c r="H7710" s="6"/>
      <c r="I7710" s="6"/>
      <c r="J7710" s="6"/>
      <c r="K7710" s="6"/>
      <c r="L7710" s="6" t="s">
        <v>12295</v>
      </c>
      <c r="M7710" s="6">
        <v>63</v>
      </c>
      <c r="N7710" s="6" t="e">
        <f>VLOOKUP(A7710,web_archive!D:AB,18,FALSE)</f>
        <v>#N/A</v>
      </c>
      <c r="O7710" s="6">
        <v>2</v>
      </c>
      <c r="P7710" s="6"/>
      <c r="Q7710" s="6"/>
      <c r="R7710" s="6"/>
      <c r="S7710" s="6"/>
      <c r="T7710" s="6"/>
      <c r="U7710" s="6" t="s">
        <v>26434</v>
      </c>
      <c r="V7710" s="6" t="s">
        <v>12368</v>
      </c>
      <c r="W7710" s="6" t="s">
        <v>12299</v>
      </c>
      <c r="X7710" s="6" t="s">
        <v>12299</v>
      </c>
    </row>
    <row r="7711" spans="1:24" x14ac:dyDescent="0.3">
      <c r="A7711" s="6">
        <v>13738</v>
      </c>
      <c r="B7711" s="6" t="s">
        <v>26435</v>
      </c>
      <c r="C7711" s="6" t="s">
        <v>26436</v>
      </c>
      <c r="D7711" s="6">
        <v>18</v>
      </c>
      <c r="E7711" s="6">
        <v>20</v>
      </c>
      <c r="F7711" s="6"/>
      <c r="G7711" s="6">
        <v>10</v>
      </c>
      <c r="H7711" s="6"/>
      <c r="I7711" s="6"/>
      <c r="J7711" s="6"/>
      <c r="K7711" s="6"/>
      <c r="L7711" s="6" t="s">
        <v>12295</v>
      </c>
      <c r="M7711" s="6">
        <v>63</v>
      </c>
      <c r="N7711" s="6" t="e">
        <f>VLOOKUP(A7711,web_archive!D:AB,18,FALSE)</f>
        <v>#N/A</v>
      </c>
      <c r="O7711" s="6">
        <v>2</v>
      </c>
      <c r="P7711" s="6"/>
      <c r="Q7711" s="6"/>
      <c r="R7711" s="6"/>
      <c r="S7711" s="6"/>
      <c r="T7711" s="6"/>
      <c r="U7711" s="6" t="s">
        <v>26437</v>
      </c>
      <c r="V7711" s="6" t="s">
        <v>12491</v>
      </c>
      <c r="W7711" s="6" t="s">
        <v>12299</v>
      </c>
      <c r="X7711" s="6" t="s">
        <v>12299</v>
      </c>
    </row>
    <row r="7712" spans="1:24" x14ac:dyDescent="0.3">
      <c r="A7712" s="6">
        <v>13739</v>
      </c>
      <c r="B7712" s="6" t="s">
        <v>26438</v>
      </c>
      <c r="C7712" s="6" t="s">
        <v>26439</v>
      </c>
      <c r="D7712" s="6">
        <v>18</v>
      </c>
      <c r="E7712" s="6">
        <v>20</v>
      </c>
      <c r="F7712" s="6"/>
      <c r="G7712" s="6">
        <v>10</v>
      </c>
      <c r="H7712" s="6"/>
      <c r="I7712" s="6"/>
      <c r="J7712" s="6"/>
      <c r="K7712" s="6"/>
      <c r="L7712" s="6" t="s">
        <v>12295</v>
      </c>
      <c r="M7712" s="6">
        <v>63</v>
      </c>
      <c r="N7712" s="6" t="e">
        <f>VLOOKUP(A7712,web_archive!D:AB,18,FALSE)</f>
        <v>#N/A</v>
      </c>
      <c r="O7712" s="6">
        <v>2</v>
      </c>
      <c r="P7712" s="6"/>
      <c r="Q7712" s="6"/>
      <c r="R7712" s="6"/>
      <c r="S7712" s="6"/>
      <c r="T7712" s="6"/>
      <c r="U7712" s="6" t="s">
        <v>26437</v>
      </c>
      <c r="V7712" s="6" t="s">
        <v>12489</v>
      </c>
      <c r="W7712" s="6" t="s">
        <v>12299</v>
      </c>
      <c r="X7712" s="6" t="s">
        <v>12299</v>
      </c>
    </row>
    <row r="7713" spans="1:24" x14ac:dyDescent="0.3">
      <c r="A7713" s="6">
        <v>13740</v>
      </c>
      <c r="B7713" s="6" t="s">
        <v>26440</v>
      </c>
      <c r="C7713" s="6" t="s">
        <v>26441</v>
      </c>
      <c r="D7713" s="6">
        <v>18</v>
      </c>
      <c r="E7713" s="6">
        <v>20</v>
      </c>
      <c r="F7713" s="6"/>
      <c r="G7713" s="6">
        <v>10</v>
      </c>
      <c r="H7713" s="6"/>
      <c r="I7713" s="6"/>
      <c r="J7713" s="6"/>
      <c r="K7713" s="6"/>
      <c r="L7713" s="6" t="s">
        <v>12295</v>
      </c>
      <c r="M7713" s="6">
        <v>63</v>
      </c>
      <c r="N7713" s="6" t="e">
        <f>VLOOKUP(A7713,web_archive!D:AB,18,FALSE)</f>
        <v>#N/A</v>
      </c>
      <c r="O7713" s="6">
        <v>2</v>
      </c>
      <c r="P7713" s="6"/>
      <c r="Q7713" s="6"/>
      <c r="R7713" s="6"/>
      <c r="S7713" s="6"/>
      <c r="T7713" s="6"/>
      <c r="U7713" s="6" t="s">
        <v>26442</v>
      </c>
      <c r="V7713" s="6" t="s">
        <v>12491</v>
      </c>
      <c r="W7713" s="6" t="s">
        <v>12299</v>
      </c>
      <c r="X7713" s="6" t="s">
        <v>12299</v>
      </c>
    </row>
    <row r="7714" spans="1:24" x14ac:dyDescent="0.3">
      <c r="A7714" s="6">
        <v>13741</v>
      </c>
      <c r="B7714" s="6" t="s">
        <v>26443</v>
      </c>
      <c r="C7714" s="6" t="s">
        <v>26444</v>
      </c>
      <c r="D7714" s="6">
        <v>18</v>
      </c>
      <c r="E7714" s="6">
        <v>20</v>
      </c>
      <c r="F7714" s="6"/>
      <c r="G7714" s="6">
        <v>10</v>
      </c>
      <c r="H7714" s="6"/>
      <c r="I7714" s="6"/>
      <c r="J7714" s="6"/>
      <c r="K7714" s="6"/>
      <c r="L7714" s="6" t="s">
        <v>12295</v>
      </c>
      <c r="M7714" s="6">
        <v>63</v>
      </c>
      <c r="N7714" s="6" t="e">
        <f>VLOOKUP(A7714,web_archive!D:AB,18,FALSE)</f>
        <v>#N/A</v>
      </c>
      <c r="O7714" s="6">
        <v>2</v>
      </c>
      <c r="P7714" s="6"/>
      <c r="Q7714" s="6"/>
      <c r="R7714" s="6"/>
      <c r="S7714" s="6"/>
      <c r="T7714" s="6"/>
      <c r="U7714" s="6" t="s">
        <v>26442</v>
      </c>
      <c r="V7714" s="6" t="s">
        <v>12489</v>
      </c>
      <c r="W7714" s="6" t="s">
        <v>12299</v>
      </c>
      <c r="X7714" s="6" t="s">
        <v>12299</v>
      </c>
    </row>
    <row r="7715" spans="1:24" x14ac:dyDescent="0.3">
      <c r="A7715" s="6">
        <v>13742</v>
      </c>
      <c r="B7715" s="6" t="s">
        <v>26445</v>
      </c>
      <c r="C7715" s="6" t="s">
        <v>26446</v>
      </c>
      <c r="D7715" s="6">
        <v>18</v>
      </c>
      <c r="E7715" s="6">
        <v>20</v>
      </c>
      <c r="F7715" s="6"/>
      <c r="G7715" s="6">
        <v>10</v>
      </c>
      <c r="H7715" s="6"/>
      <c r="I7715" s="6"/>
      <c r="J7715" s="6"/>
      <c r="K7715" s="6"/>
      <c r="L7715" s="6" t="s">
        <v>12295</v>
      </c>
      <c r="M7715" s="6">
        <v>63</v>
      </c>
      <c r="N7715" s="6" t="e">
        <f>VLOOKUP(A7715,web_archive!D:AB,18,FALSE)</f>
        <v>#N/A</v>
      </c>
      <c r="O7715" s="6">
        <v>2</v>
      </c>
      <c r="P7715" s="6"/>
      <c r="Q7715" s="6"/>
      <c r="R7715" s="6"/>
      <c r="S7715" s="6"/>
      <c r="T7715" s="6"/>
      <c r="U7715" s="6" t="s">
        <v>26442</v>
      </c>
      <c r="V7715" s="6" t="s">
        <v>12486</v>
      </c>
      <c r="W7715" s="6" t="s">
        <v>12299</v>
      </c>
      <c r="X7715" s="6" t="s">
        <v>12299</v>
      </c>
    </row>
    <row r="7716" spans="1:24" x14ac:dyDescent="0.3">
      <c r="A7716" s="6">
        <v>13743</v>
      </c>
      <c r="B7716" s="6" t="s">
        <v>26447</v>
      </c>
      <c r="C7716" s="6" t="s">
        <v>26448</v>
      </c>
      <c r="D7716" s="6">
        <v>18</v>
      </c>
      <c r="E7716" s="6">
        <v>20</v>
      </c>
      <c r="F7716" s="6"/>
      <c r="G7716" s="6">
        <v>10</v>
      </c>
      <c r="H7716" s="6"/>
      <c r="I7716" s="6"/>
      <c r="J7716" s="6"/>
      <c r="K7716" s="6"/>
      <c r="L7716" s="6" t="s">
        <v>12295</v>
      </c>
      <c r="M7716" s="6">
        <v>63</v>
      </c>
      <c r="N7716" s="6" t="e">
        <f>VLOOKUP(A7716,web_archive!D:AB,18,FALSE)</f>
        <v>#N/A</v>
      </c>
      <c r="O7716" s="6">
        <v>2</v>
      </c>
      <c r="P7716" s="6"/>
      <c r="Q7716" s="6"/>
      <c r="R7716" s="6"/>
      <c r="S7716" s="6"/>
      <c r="T7716" s="6"/>
      <c r="U7716" s="6" t="s">
        <v>26449</v>
      </c>
      <c r="V7716" s="6" t="s">
        <v>12491</v>
      </c>
      <c r="W7716" s="6" t="s">
        <v>12299</v>
      </c>
      <c r="X7716" s="6" t="s">
        <v>12299</v>
      </c>
    </row>
    <row r="7717" spans="1:24" x14ac:dyDescent="0.3">
      <c r="A7717" s="6">
        <v>13744</v>
      </c>
      <c r="B7717" s="6" t="s">
        <v>26450</v>
      </c>
      <c r="C7717" s="6" t="s">
        <v>26451</v>
      </c>
      <c r="D7717" s="6">
        <v>18</v>
      </c>
      <c r="E7717" s="6">
        <v>20</v>
      </c>
      <c r="F7717" s="6"/>
      <c r="G7717" s="6">
        <v>10</v>
      </c>
      <c r="H7717" s="6"/>
      <c r="I7717" s="6"/>
      <c r="J7717" s="6"/>
      <c r="K7717" s="6"/>
      <c r="L7717" s="6" t="s">
        <v>12295</v>
      </c>
      <c r="M7717" s="6">
        <v>63</v>
      </c>
      <c r="N7717" s="6" t="e">
        <f>VLOOKUP(A7717,web_archive!D:AB,18,FALSE)</f>
        <v>#N/A</v>
      </c>
      <c r="O7717" s="6">
        <v>2</v>
      </c>
      <c r="P7717" s="6"/>
      <c r="Q7717" s="6"/>
      <c r="R7717" s="6"/>
      <c r="S7717" s="6"/>
      <c r="T7717" s="6"/>
      <c r="U7717" s="6" t="s">
        <v>26449</v>
      </c>
      <c r="V7717" s="6" t="s">
        <v>12489</v>
      </c>
      <c r="W7717" s="6" t="s">
        <v>12299</v>
      </c>
      <c r="X7717" s="6" t="s">
        <v>12299</v>
      </c>
    </row>
    <row r="7718" spans="1:24" x14ac:dyDescent="0.3">
      <c r="A7718" s="6">
        <v>13745</v>
      </c>
      <c r="B7718" s="6" t="s">
        <v>26452</v>
      </c>
      <c r="C7718" s="6" t="s">
        <v>26453</v>
      </c>
      <c r="D7718" s="6">
        <v>18</v>
      </c>
      <c r="E7718" s="6">
        <v>20</v>
      </c>
      <c r="F7718" s="6"/>
      <c r="G7718" s="6">
        <v>10</v>
      </c>
      <c r="H7718" s="6"/>
      <c r="I7718" s="6"/>
      <c r="J7718" s="6"/>
      <c r="K7718" s="6"/>
      <c r="L7718" s="6" t="s">
        <v>12295</v>
      </c>
      <c r="M7718" s="6">
        <v>63</v>
      </c>
      <c r="N7718" s="6" t="e">
        <f>VLOOKUP(A7718,web_archive!D:AB,18,FALSE)</f>
        <v>#N/A</v>
      </c>
      <c r="O7718" s="6">
        <v>2</v>
      </c>
      <c r="P7718" s="6"/>
      <c r="Q7718" s="6"/>
      <c r="R7718" s="6"/>
      <c r="S7718" s="6"/>
      <c r="T7718" s="6"/>
      <c r="U7718" s="6" t="s">
        <v>26449</v>
      </c>
      <c r="V7718" s="6" t="s">
        <v>12486</v>
      </c>
      <c r="W7718" s="6" t="s">
        <v>12299</v>
      </c>
      <c r="X7718" s="6" t="s">
        <v>12299</v>
      </c>
    </row>
    <row r="7719" spans="1:24" x14ac:dyDescent="0.3">
      <c r="A7719" s="6">
        <v>13746</v>
      </c>
      <c r="B7719" s="6" t="s">
        <v>26454</v>
      </c>
      <c r="C7719" s="6" t="s">
        <v>26455</v>
      </c>
      <c r="D7719" s="6">
        <v>18</v>
      </c>
      <c r="E7719" s="6">
        <v>20</v>
      </c>
      <c r="F7719" s="6"/>
      <c r="G7719" s="6">
        <v>10</v>
      </c>
      <c r="H7719" s="6"/>
      <c r="I7719" s="6"/>
      <c r="J7719" s="6"/>
      <c r="K7719" s="6"/>
      <c r="L7719" s="6" t="s">
        <v>12295</v>
      </c>
      <c r="M7719" s="6">
        <v>63</v>
      </c>
      <c r="N7719" s="6" t="e">
        <f>VLOOKUP(A7719,web_archive!D:AB,18,FALSE)</f>
        <v>#N/A</v>
      </c>
      <c r="O7719" s="6">
        <v>2</v>
      </c>
      <c r="P7719" s="6"/>
      <c r="Q7719" s="6"/>
      <c r="R7719" s="6"/>
      <c r="S7719" s="6"/>
      <c r="T7719" s="6"/>
      <c r="U7719" s="6" t="s">
        <v>26456</v>
      </c>
      <c r="V7719" s="6" t="s">
        <v>12489</v>
      </c>
      <c r="W7719" s="6" t="s">
        <v>12299</v>
      </c>
      <c r="X7719" s="6" t="s">
        <v>12299</v>
      </c>
    </row>
    <row r="7720" spans="1:24" x14ac:dyDescent="0.3">
      <c r="A7720" s="6">
        <v>13747</v>
      </c>
      <c r="B7720" s="6" t="s">
        <v>26457</v>
      </c>
      <c r="C7720" s="6" t="s">
        <v>26458</v>
      </c>
      <c r="D7720" s="6">
        <v>18</v>
      </c>
      <c r="E7720" s="6">
        <v>20</v>
      </c>
      <c r="F7720" s="6"/>
      <c r="G7720" s="6">
        <v>10</v>
      </c>
      <c r="H7720" s="6"/>
      <c r="I7720" s="6"/>
      <c r="J7720" s="6"/>
      <c r="K7720" s="6"/>
      <c r="L7720" s="6" t="s">
        <v>12295</v>
      </c>
      <c r="M7720" s="6">
        <v>63</v>
      </c>
      <c r="N7720" s="6" t="e">
        <f>VLOOKUP(A7720,web_archive!D:AB,18,FALSE)</f>
        <v>#N/A</v>
      </c>
      <c r="O7720" s="6">
        <v>2</v>
      </c>
      <c r="P7720" s="6"/>
      <c r="Q7720" s="6"/>
      <c r="R7720" s="6"/>
      <c r="S7720" s="6"/>
      <c r="T7720" s="6"/>
      <c r="U7720" s="6" t="s">
        <v>26456</v>
      </c>
      <c r="V7720" s="6" t="s">
        <v>12486</v>
      </c>
      <c r="W7720" s="6" t="s">
        <v>12299</v>
      </c>
      <c r="X7720" s="6" t="s">
        <v>12299</v>
      </c>
    </row>
    <row r="7721" spans="1:24" x14ac:dyDescent="0.3">
      <c r="A7721" s="6">
        <v>13748</v>
      </c>
      <c r="B7721" s="6" t="s">
        <v>26459</v>
      </c>
      <c r="C7721" s="6" t="s">
        <v>26460</v>
      </c>
      <c r="D7721" s="6">
        <v>18</v>
      </c>
      <c r="E7721" s="6">
        <v>20</v>
      </c>
      <c r="F7721" s="6"/>
      <c r="G7721" s="6">
        <v>10</v>
      </c>
      <c r="H7721" s="6"/>
      <c r="I7721" s="6"/>
      <c r="J7721" s="6"/>
      <c r="K7721" s="6"/>
      <c r="L7721" s="6" t="s">
        <v>12295</v>
      </c>
      <c r="M7721" s="6">
        <v>63</v>
      </c>
      <c r="N7721" s="6" t="e">
        <f>VLOOKUP(A7721,web_archive!D:AB,18,FALSE)</f>
        <v>#N/A</v>
      </c>
      <c r="O7721" s="6">
        <v>2</v>
      </c>
      <c r="P7721" s="6"/>
      <c r="Q7721" s="6"/>
      <c r="R7721" s="6"/>
      <c r="S7721" s="6"/>
      <c r="T7721" s="6"/>
      <c r="U7721" s="6" t="s">
        <v>26456</v>
      </c>
      <c r="V7721" s="6" t="s">
        <v>12370</v>
      </c>
      <c r="W7721" s="6" t="s">
        <v>12299</v>
      </c>
      <c r="X7721" s="6" t="s">
        <v>12299</v>
      </c>
    </row>
    <row r="7722" spans="1:24" x14ac:dyDescent="0.3">
      <c r="A7722" s="6">
        <v>13749</v>
      </c>
      <c r="B7722" s="6" t="s">
        <v>26461</v>
      </c>
      <c r="C7722" s="6" t="s">
        <v>26462</v>
      </c>
      <c r="D7722" s="6">
        <v>18</v>
      </c>
      <c r="E7722" s="6">
        <v>20</v>
      </c>
      <c r="F7722" s="6"/>
      <c r="G7722" s="6">
        <v>10</v>
      </c>
      <c r="H7722" s="6"/>
      <c r="I7722" s="6"/>
      <c r="J7722" s="6"/>
      <c r="K7722" s="6"/>
      <c r="L7722" s="6" t="s">
        <v>12295</v>
      </c>
      <c r="M7722" s="6">
        <v>63</v>
      </c>
      <c r="N7722" s="6" t="e">
        <f>VLOOKUP(A7722,web_archive!D:AB,18,FALSE)</f>
        <v>#N/A</v>
      </c>
      <c r="O7722" s="6">
        <v>2</v>
      </c>
      <c r="P7722" s="6"/>
      <c r="Q7722" s="6"/>
      <c r="R7722" s="6"/>
      <c r="S7722" s="6"/>
      <c r="T7722" s="6"/>
      <c r="U7722" s="6" t="s">
        <v>26463</v>
      </c>
      <c r="V7722" s="6" t="s">
        <v>12489</v>
      </c>
      <c r="W7722" s="6" t="s">
        <v>12299</v>
      </c>
      <c r="X7722" s="6" t="s">
        <v>12299</v>
      </c>
    </row>
    <row r="7723" spans="1:24" x14ac:dyDescent="0.3">
      <c r="A7723" s="6">
        <v>13750</v>
      </c>
      <c r="B7723" s="6" t="s">
        <v>26464</v>
      </c>
      <c r="C7723" s="6" t="s">
        <v>26465</v>
      </c>
      <c r="D7723" s="6">
        <v>18</v>
      </c>
      <c r="E7723" s="6">
        <v>20</v>
      </c>
      <c r="F7723" s="6"/>
      <c r="G7723" s="6">
        <v>10</v>
      </c>
      <c r="H7723" s="6"/>
      <c r="I7723" s="6"/>
      <c r="J7723" s="6"/>
      <c r="K7723" s="6"/>
      <c r="L7723" s="6" t="s">
        <v>12295</v>
      </c>
      <c r="M7723" s="6">
        <v>63</v>
      </c>
      <c r="N7723" s="6" t="e">
        <f>VLOOKUP(A7723,web_archive!D:AB,18,FALSE)</f>
        <v>#N/A</v>
      </c>
      <c r="O7723" s="6">
        <v>2</v>
      </c>
      <c r="P7723" s="6"/>
      <c r="Q7723" s="6"/>
      <c r="R7723" s="6"/>
      <c r="S7723" s="6"/>
      <c r="T7723" s="6"/>
      <c r="U7723" s="6" t="s">
        <v>26463</v>
      </c>
      <c r="V7723" s="6" t="s">
        <v>12486</v>
      </c>
      <c r="W7723" s="6" t="s">
        <v>12299</v>
      </c>
      <c r="X7723" s="6" t="s">
        <v>12299</v>
      </c>
    </row>
    <row r="7724" spans="1:24" x14ac:dyDescent="0.3">
      <c r="A7724" s="6">
        <v>13751</v>
      </c>
      <c r="B7724" s="6" t="s">
        <v>26466</v>
      </c>
      <c r="C7724" s="6" t="s">
        <v>26467</v>
      </c>
      <c r="D7724" s="6">
        <v>18</v>
      </c>
      <c r="E7724" s="6">
        <v>20</v>
      </c>
      <c r="F7724" s="6"/>
      <c r="G7724" s="6">
        <v>10</v>
      </c>
      <c r="H7724" s="6"/>
      <c r="I7724" s="6"/>
      <c r="J7724" s="6"/>
      <c r="K7724" s="6"/>
      <c r="L7724" s="6" t="s">
        <v>12295</v>
      </c>
      <c r="M7724" s="6">
        <v>63</v>
      </c>
      <c r="N7724" s="6" t="e">
        <f>VLOOKUP(A7724,web_archive!D:AB,18,FALSE)</f>
        <v>#N/A</v>
      </c>
      <c r="O7724" s="6">
        <v>2</v>
      </c>
      <c r="P7724" s="6"/>
      <c r="Q7724" s="6"/>
      <c r="R7724" s="6"/>
      <c r="S7724" s="6"/>
      <c r="T7724" s="6"/>
      <c r="U7724" s="6" t="s">
        <v>26463</v>
      </c>
      <c r="V7724" s="6" t="s">
        <v>12370</v>
      </c>
      <c r="W7724" s="6" t="s">
        <v>12299</v>
      </c>
      <c r="X7724" s="6" t="s">
        <v>12299</v>
      </c>
    </row>
    <row r="7725" spans="1:24" x14ac:dyDescent="0.3">
      <c r="A7725" s="6">
        <v>13752</v>
      </c>
      <c r="B7725" s="6" t="s">
        <v>26468</v>
      </c>
      <c r="C7725" s="6" t="s">
        <v>26469</v>
      </c>
      <c r="D7725" s="6">
        <v>18</v>
      </c>
      <c r="E7725" s="6">
        <v>20</v>
      </c>
      <c r="F7725" s="6"/>
      <c r="G7725" s="6">
        <v>10</v>
      </c>
      <c r="H7725" s="6"/>
      <c r="I7725" s="6"/>
      <c r="J7725" s="6"/>
      <c r="K7725" s="6"/>
      <c r="L7725" s="6" t="s">
        <v>12295</v>
      </c>
      <c r="M7725" s="6">
        <v>63</v>
      </c>
      <c r="N7725" s="6" t="e">
        <f>VLOOKUP(A7725,web_archive!D:AB,18,FALSE)</f>
        <v>#N/A</v>
      </c>
      <c r="O7725" s="6">
        <v>2</v>
      </c>
      <c r="P7725" s="6"/>
      <c r="Q7725" s="6"/>
      <c r="R7725" s="6"/>
      <c r="S7725" s="6"/>
      <c r="T7725" s="6"/>
      <c r="U7725" s="6" t="s">
        <v>26470</v>
      </c>
      <c r="V7725" s="6" t="s">
        <v>12489</v>
      </c>
      <c r="W7725" s="6" t="s">
        <v>12299</v>
      </c>
      <c r="X7725" s="6" t="s">
        <v>12299</v>
      </c>
    </row>
    <row r="7726" spans="1:24" x14ac:dyDescent="0.3">
      <c r="A7726" s="6">
        <v>13753</v>
      </c>
      <c r="B7726" s="6" t="s">
        <v>26471</v>
      </c>
      <c r="C7726" s="6" t="s">
        <v>26472</v>
      </c>
      <c r="D7726" s="6">
        <v>18</v>
      </c>
      <c r="E7726" s="6">
        <v>20</v>
      </c>
      <c r="F7726" s="6"/>
      <c r="G7726" s="6">
        <v>10</v>
      </c>
      <c r="H7726" s="6"/>
      <c r="I7726" s="6"/>
      <c r="J7726" s="6"/>
      <c r="K7726" s="6"/>
      <c r="L7726" s="6" t="s">
        <v>12295</v>
      </c>
      <c r="M7726" s="6">
        <v>63</v>
      </c>
      <c r="N7726" s="6" t="e">
        <f>VLOOKUP(A7726,web_archive!D:AB,18,FALSE)</f>
        <v>#N/A</v>
      </c>
      <c r="O7726" s="6">
        <v>2</v>
      </c>
      <c r="P7726" s="6"/>
      <c r="Q7726" s="6"/>
      <c r="R7726" s="6"/>
      <c r="S7726" s="6"/>
      <c r="T7726" s="6"/>
      <c r="U7726" s="6" t="s">
        <v>26470</v>
      </c>
      <c r="V7726" s="6" t="s">
        <v>12486</v>
      </c>
      <c r="W7726" s="6" t="s">
        <v>12299</v>
      </c>
      <c r="X7726" s="6" t="s">
        <v>12299</v>
      </c>
    </row>
    <row r="7727" spans="1:24" x14ac:dyDescent="0.3">
      <c r="A7727" s="6">
        <v>13754</v>
      </c>
      <c r="B7727" s="6" t="s">
        <v>26473</v>
      </c>
      <c r="C7727" s="6" t="s">
        <v>26474</v>
      </c>
      <c r="D7727" s="6">
        <v>18</v>
      </c>
      <c r="E7727" s="6">
        <v>20</v>
      </c>
      <c r="F7727" s="6"/>
      <c r="G7727" s="6">
        <v>10</v>
      </c>
      <c r="H7727" s="6"/>
      <c r="I7727" s="6"/>
      <c r="J7727" s="6"/>
      <c r="K7727" s="6"/>
      <c r="L7727" s="6" t="s">
        <v>12295</v>
      </c>
      <c r="M7727" s="6">
        <v>63</v>
      </c>
      <c r="N7727" s="6" t="e">
        <f>VLOOKUP(A7727,web_archive!D:AB,18,FALSE)</f>
        <v>#N/A</v>
      </c>
      <c r="O7727" s="6">
        <v>2</v>
      </c>
      <c r="P7727" s="6"/>
      <c r="Q7727" s="6"/>
      <c r="R7727" s="6"/>
      <c r="S7727" s="6"/>
      <c r="T7727" s="6"/>
      <c r="U7727" s="6" t="s">
        <v>26470</v>
      </c>
      <c r="V7727" s="6" t="s">
        <v>12370</v>
      </c>
      <c r="W7727" s="6" t="s">
        <v>12299</v>
      </c>
      <c r="X7727" s="6" t="s">
        <v>12299</v>
      </c>
    </row>
    <row r="7728" spans="1:24" x14ac:dyDescent="0.3">
      <c r="A7728" s="6">
        <v>13755</v>
      </c>
      <c r="B7728" s="6" t="s">
        <v>26475</v>
      </c>
      <c r="C7728" s="6" t="s">
        <v>26476</v>
      </c>
      <c r="D7728" s="6">
        <v>18</v>
      </c>
      <c r="E7728" s="6">
        <v>20</v>
      </c>
      <c r="F7728" s="6"/>
      <c r="G7728" s="6">
        <v>10</v>
      </c>
      <c r="H7728" s="6"/>
      <c r="I7728" s="6"/>
      <c r="J7728" s="6"/>
      <c r="K7728" s="6"/>
      <c r="L7728" s="6" t="s">
        <v>12295</v>
      </c>
      <c r="M7728" s="6">
        <v>63</v>
      </c>
      <c r="N7728" s="6" t="e">
        <f>VLOOKUP(A7728,web_archive!D:AB,18,FALSE)</f>
        <v>#N/A</v>
      </c>
      <c r="O7728" s="6">
        <v>2</v>
      </c>
      <c r="P7728" s="6"/>
      <c r="Q7728" s="6"/>
      <c r="R7728" s="6"/>
      <c r="S7728" s="6"/>
      <c r="T7728" s="6"/>
      <c r="U7728" s="6" t="s">
        <v>26477</v>
      </c>
      <c r="V7728" s="6" t="s">
        <v>12489</v>
      </c>
      <c r="W7728" s="6" t="s">
        <v>12299</v>
      </c>
      <c r="X7728" s="6" t="s">
        <v>12299</v>
      </c>
    </row>
    <row r="7729" spans="1:24" x14ac:dyDescent="0.3">
      <c r="A7729" s="6">
        <v>13756</v>
      </c>
      <c r="B7729" s="6" t="s">
        <v>26478</v>
      </c>
      <c r="C7729" s="6" t="s">
        <v>26479</v>
      </c>
      <c r="D7729" s="6">
        <v>18</v>
      </c>
      <c r="E7729" s="6">
        <v>20</v>
      </c>
      <c r="F7729" s="6"/>
      <c r="G7729" s="6">
        <v>10</v>
      </c>
      <c r="H7729" s="6"/>
      <c r="I7729" s="6"/>
      <c r="J7729" s="6"/>
      <c r="K7729" s="6"/>
      <c r="L7729" s="6" t="s">
        <v>12295</v>
      </c>
      <c r="M7729" s="6">
        <v>63</v>
      </c>
      <c r="N7729" s="6" t="e">
        <f>VLOOKUP(A7729,web_archive!D:AB,18,FALSE)</f>
        <v>#N/A</v>
      </c>
      <c r="O7729" s="6">
        <v>2</v>
      </c>
      <c r="P7729" s="6"/>
      <c r="Q7729" s="6"/>
      <c r="R7729" s="6"/>
      <c r="S7729" s="6"/>
      <c r="T7729" s="6"/>
      <c r="U7729" s="6" t="s">
        <v>26477</v>
      </c>
      <c r="V7729" s="6" t="s">
        <v>12486</v>
      </c>
      <c r="W7729" s="6" t="s">
        <v>12299</v>
      </c>
      <c r="X7729" s="6" t="s">
        <v>12299</v>
      </c>
    </row>
    <row r="7730" spans="1:24" x14ac:dyDescent="0.3">
      <c r="A7730" s="6">
        <v>13757</v>
      </c>
      <c r="B7730" s="6" t="s">
        <v>26480</v>
      </c>
      <c r="C7730" s="6" t="s">
        <v>26481</v>
      </c>
      <c r="D7730" s="6">
        <v>18</v>
      </c>
      <c r="E7730" s="6">
        <v>20</v>
      </c>
      <c r="F7730" s="6"/>
      <c r="G7730" s="6">
        <v>10</v>
      </c>
      <c r="H7730" s="6"/>
      <c r="I7730" s="6"/>
      <c r="J7730" s="6"/>
      <c r="K7730" s="6"/>
      <c r="L7730" s="6" t="s">
        <v>12295</v>
      </c>
      <c r="M7730" s="6">
        <v>63</v>
      </c>
      <c r="N7730" s="6" t="e">
        <f>VLOOKUP(A7730,web_archive!D:AB,18,FALSE)</f>
        <v>#N/A</v>
      </c>
      <c r="O7730" s="6">
        <v>2</v>
      </c>
      <c r="P7730" s="6"/>
      <c r="Q7730" s="6"/>
      <c r="R7730" s="6"/>
      <c r="S7730" s="6"/>
      <c r="T7730" s="6"/>
      <c r="U7730" s="6" t="s">
        <v>26477</v>
      </c>
      <c r="V7730" s="6" t="s">
        <v>12370</v>
      </c>
      <c r="W7730" s="6" t="s">
        <v>12299</v>
      </c>
      <c r="X7730" s="6" t="s">
        <v>12299</v>
      </c>
    </row>
    <row r="7731" spans="1:24" x14ac:dyDescent="0.3">
      <c r="A7731" s="6">
        <v>13758</v>
      </c>
      <c r="B7731" s="6" t="s">
        <v>26482</v>
      </c>
      <c r="C7731" s="6" t="s">
        <v>26483</v>
      </c>
      <c r="D7731" s="6">
        <v>18</v>
      </c>
      <c r="E7731" s="6">
        <v>20</v>
      </c>
      <c r="F7731" s="6"/>
      <c r="G7731" s="6">
        <v>10</v>
      </c>
      <c r="H7731" s="6"/>
      <c r="I7731" s="6"/>
      <c r="J7731" s="6"/>
      <c r="K7731" s="6"/>
      <c r="L7731" s="6" t="s">
        <v>12295</v>
      </c>
      <c r="M7731" s="6">
        <v>63</v>
      </c>
      <c r="N7731" s="6" t="e">
        <f>VLOOKUP(A7731,web_archive!D:AB,18,FALSE)</f>
        <v>#N/A</v>
      </c>
      <c r="O7731" s="6">
        <v>2</v>
      </c>
      <c r="P7731" s="6"/>
      <c r="Q7731" s="6"/>
      <c r="R7731" s="6"/>
      <c r="S7731" s="6"/>
      <c r="T7731" s="6"/>
      <c r="U7731" s="6" t="s">
        <v>26484</v>
      </c>
      <c r="V7731" s="6" t="s">
        <v>12483</v>
      </c>
      <c r="W7731" s="6" t="s">
        <v>12299</v>
      </c>
      <c r="X7731" s="6" t="s">
        <v>12299</v>
      </c>
    </row>
    <row r="7732" spans="1:24" x14ac:dyDescent="0.3">
      <c r="A7732" s="6">
        <v>13759</v>
      </c>
      <c r="B7732" s="6" t="s">
        <v>26485</v>
      </c>
      <c r="C7732" s="6" t="s">
        <v>23925</v>
      </c>
      <c r="D7732" s="6">
        <v>18</v>
      </c>
      <c r="E7732" s="6">
        <v>20</v>
      </c>
      <c r="F7732" s="6"/>
      <c r="G7732" s="6">
        <v>10</v>
      </c>
      <c r="H7732" s="6"/>
      <c r="I7732" s="6"/>
      <c r="J7732" s="6"/>
      <c r="K7732" s="6"/>
      <c r="L7732" s="6" t="s">
        <v>12295</v>
      </c>
      <c r="M7732" s="6">
        <v>63</v>
      </c>
      <c r="N7732" s="6" t="e">
        <f>VLOOKUP(A7732,web_archive!D:AB,18,FALSE)</f>
        <v>#N/A</v>
      </c>
      <c r="O7732" s="6">
        <v>2</v>
      </c>
      <c r="P7732" s="6"/>
      <c r="Q7732" s="6"/>
      <c r="R7732" s="6"/>
      <c r="S7732" s="6"/>
      <c r="T7732" s="6"/>
      <c r="U7732" s="6" t="s">
        <v>23926</v>
      </c>
      <c r="V7732" s="6" t="s">
        <v>12370</v>
      </c>
      <c r="W7732" s="6" t="s">
        <v>12299</v>
      </c>
      <c r="X7732" s="6" t="s">
        <v>12299</v>
      </c>
    </row>
    <row r="7733" spans="1:24" x14ac:dyDescent="0.3">
      <c r="A7733" s="6">
        <v>13760</v>
      </c>
      <c r="B7733" s="6" t="s">
        <v>26486</v>
      </c>
      <c r="C7733" s="6" t="s">
        <v>26487</v>
      </c>
      <c r="D7733" s="6">
        <v>18</v>
      </c>
      <c r="E7733" s="6">
        <v>20</v>
      </c>
      <c r="F7733" s="6"/>
      <c r="G7733" s="6">
        <v>10</v>
      </c>
      <c r="H7733" s="6"/>
      <c r="I7733" s="6"/>
      <c r="J7733" s="6"/>
      <c r="K7733" s="6"/>
      <c r="L7733" s="6" t="s">
        <v>12295</v>
      </c>
      <c r="M7733" s="6">
        <v>63</v>
      </c>
      <c r="N7733" s="6" t="e">
        <f>VLOOKUP(A7733,web_archive!D:AB,18,FALSE)</f>
        <v>#N/A</v>
      </c>
      <c r="O7733" s="6">
        <v>2</v>
      </c>
      <c r="P7733" s="6"/>
      <c r="Q7733" s="6"/>
      <c r="R7733" s="6"/>
      <c r="S7733" s="6"/>
      <c r="T7733" s="6"/>
      <c r="U7733" s="6" t="s">
        <v>26488</v>
      </c>
      <c r="V7733" s="6" t="s">
        <v>12413</v>
      </c>
      <c r="W7733" s="6" t="s">
        <v>12299</v>
      </c>
      <c r="X7733" s="6" t="s">
        <v>12299</v>
      </c>
    </row>
    <row r="7734" spans="1:24" x14ac:dyDescent="0.3">
      <c r="A7734" s="6">
        <v>13761</v>
      </c>
      <c r="B7734" s="6" t="s">
        <v>26489</v>
      </c>
      <c r="C7734" s="6" t="s">
        <v>26490</v>
      </c>
      <c r="D7734" s="6">
        <v>18</v>
      </c>
      <c r="E7734" s="6">
        <v>20</v>
      </c>
      <c r="F7734" s="6"/>
      <c r="G7734" s="6">
        <v>10</v>
      </c>
      <c r="H7734" s="6"/>
      <c r="I7734" s="6"/>
      <c r="J7734" s="6"/>
      <c r="K7734" s="6"/>
      <c r="L7734" s="6" t="s">
        <v>12295</v>
      </c>
      <c r="M7734" s="6">
        <v>63</v>
      </c>
      <c r="N7734" s="6" t="e">
        <f>VLOOKUP(A7734,web_archive!D:AB,18,FALSE)</f>
        <v>#N/A</v>
      </c>
      <c r="O7734" s="6">
        <v>2</v>
      </c>
      <c r="P7734" s="6"/>
      <c r="Q7734" s="6"/>
      <c r="R7734" s="6"/>
      <c r="S7734" s="6"/>
      <c r="T7734" s="6"/>
      <c r="U7734" s="6" t="s">
        <v>26491</v>
      </c>
      <c r="V7734" s="6" t="s">
        <v>12667</v>
      </c>
      <c r="W7734" s="6" t="s">
        <v>12299</v>
      </c>
      <c r="X7734" s="6" t="s">
        <v>12299</v>
      </c>
    </row>
    <row r="7735" spans="1:24" x14ac:dyDescent="0.3">
      <c r="A7735" s="6">
        <v>13762</v>
      </c>
      <c r="B7735" s="6" t="s">
        <v>26492</v>
      </c>
      <c r="C7735" s="6" t="s">
        <v>23922</v>
      </c>
      <c r="D7735" s="6">
        <v>18</v>
      </c>
      <c r="E7735" s="6">
        <v>20</v>
      </c>
      <c r="F7735" s="6"/>
      <c r="G7735" s="6">
        <v>10</v>
      </c>
      <c r="H7735" s="6"/>
      <c r="I7735" s="6"/>
      <c r="J7735" s="6"/>
      <c r="K7735" s="6"/>
      <c r="L7735" s="6" t="s">
        <v>12295</v>
      </c>
      <c r="M7735" s="6">
        <v>63</v>
      </c>
      <c r="N7735" s="6" t="e">
        <f>VLOOKUP(A7735,web_archive!D:AB,18,FALSE)</f>
        <v>#N/A</v>
      </c>
      <c r="O7735" s="6">
        <v>2</v>
      </c>
      <c r="P7735" s="6"/>
      <c r="Q7735" s="6"/>
      <c r="R7735" s="6"/>
      <c r="S7735" s="6"/>
      <c r="T7735" s="6"/>
      <c r="U7735" s="6" t="s">
        <v>23923</v>
      </c>
      <c r="V7735" s="6" t="s">
        <v>13002</v>
      </c>
      <c r="W7735" s="6" t="s">
        <v>12299</v>
      </c>
      <c r="X7735" s="6" t="s">
        <v>12299</v>
      </c>
    </row>
    <row r="7736" spans="1:24" x14ac:dyDescent="0.3">
      <c r="A7736" s="6">
        <v>13763</v>
      </c>
      <c r="B7736" s="6" t="s">
        <v>26493</v>
      </c>
      <c r="C7736" s="6" t="s">
        <v>26494</v>
      </c>
      <c r="D7736" s="6">
        <v>18</v>
      </c>
      <c r="E7736" s="6">
        <v>20</v>
      </c>
      <c r="F7736" s="6"/>
      <c r="G7736" s="6">
        <v>10</v>
      </c>
      <c r="H7736" s="6"/>
      <c r="I7736" s="6"/>
      <c r="J7736" s="6"/>
      <c r="K7736" s="6"/>
      <c r="L7736" s="6" t="s">
        <v>12295</v>
      </c>
      <c r="M7736" s="6">
        <v>63</v>
      </c>
      <c r="N7736" s="6" t="e">
        <f>VLOOKUP(A7736,web_archive!D:AB,18,FALSE)</f>
        <v>#N/A</v>
      </c>
      <c r="O7736" s="6">
        <v>2</v>
      </c>
      <c r="P7736" s="6"/>
      <c r="Q7736" s="6"/>
      <c r="R7736" s="6"/>
      <c r="S7736" s="6"/>
      <c r="T7736" s="6"/>
      <c r="U7736" s="6" t="s">
        <v>26495</v>
      </c>
      <c r="V7736" s="6" t="s">
        <v>12368</v>
      </c>
      <c r="W7736" s="6" t="s">
        <v>12299</v>
      </c>
      <c r="X7736" s="6" t="s">
        <v>12299</v>
      </c>
    </row>
    <row r="7737" spans="1:24" x14ac:dyDescent="0.3">
      <c r="A7737" s="6">
        <v>13764</v>
      </c>
      <c r="B7737" s="6" t="s">
        <v>26496</v>
      </c>
      <c r="C7737" s="6" t="s">
        <v>26497</v>
      </c>
      <c r="D7737" s="6">
        <v>18</v>
      </c>
      <c r="E7737" s="6">
        <v>20</v>
      </c>
      <c r="F7737" s="6"/>
      <c r="G7737" s="6">
        <v>10</v>
      </c>
      <c r="H7737" s="6"/>
      <c r="I7737" s="6"/>
      <c r="J7737" s="6"/>
      <c r="K7737" s="6"/>
      <c r="L7737" s="6" t="s">
        <v>12295</v>
      </c>
      <c r="M7737" s="6">
        <v>63</v>
      </c>
      <c r="N7737" s="6" t="e">
        <f>VLOOKUP(A7737,web_archive!D:AB,18,FALSE)</f>
        <v>#N/A</v>
      </c>
      <c r="O7737" s="6">
        <v>2</v>
      </c>
      <c r="P7737" s="6"/>
      <c r="Q7737" s="6"/>
      <c r="R7737" s="6"/>
      <c r="S7737" s="6"/>
      <c r="T7737" s="6"/>
      <c r="U7737" s="6" t="s">
        <v>26498</v>
      </c>
      <c r="V7737" s="6" t="s">
        <v>12491</v>
      </c>
      <c r="W7737" s="6" t="s">
        <v>12299</v>
      </c>
      <c r="X7737" s="6" t="s">
        <v>12299</v>
      </c>
    </row>
    <row r="7738" spans="1:24" x14ac:dyDescent="0.3">
      <c r="A7738" s="6">
        <v>13765</v>
      </c>
      <c r="B7738" s="6" t="s">
        <v>26499</v>
      </c>
      <c r="C7738" s="6" t="s">
        <v>26500</v>
      </c>
      <c r="D7738" s="6">
        <v>18</v>
      </c>
      <c r="E7738" s="6">
        <v>20</v>
      </c>
      <c r="F7738" s="6"/>
      <c r="G7738" s="6">
        <v>10</v>
      </c>
      <c r="H7738" s="6"/>
      <c r="I7738" s="6"/>
      <c r="J7738" s="6"/>
      <c r="K7738" s="6"/>
      <c r="L7738" s="6" t="s">
        <v>12295</v>
      </c>
      <c r="M7738" s="6">
        <v>63</v>
      </c>
      <c r="N7738" s="6" t="e">
        <f>VLOOKUP(A7738,web_archive!D:AB,18,FALSE)</f>
        <v>#N/A</v>
      </c>
      <c r="O7738" s="6">
        <v>2</v>
      </c>
      <c r="P7738" s="6"/>
      <c r="Q7738" s="6"/>
      <c r="R7738" s="6"/>
      <c r="S7738" s="6"/>
      <c r="T7738" s="6"/>
      <c r="U7738" s="6" t="s">
        <v>26501</v>
      </c>
      <c r="V7738" s="6" t="s">
        <v>15504</v>
      </c>
      <c r="W7738" s="6" t="s">
        <v>12299</v>
      </c>
      <c r="X7738" s="6" t="s">
        <v>12299</v>
      </c>
    </row>
    <row r="7739" spans="1:24" x14ac:dyDescent="0.3">
      <c r="A7739" s="6">
        <v>13766</v>
      </c>
      <c r="B7739" s="6" t="s">
        <v>26502</v>
      </c>
      <c r="C7739" s="6" t="s">
        <v>26503</v>
      </c>
      <c r="D7739" s="6">
        <v>18</v>
      </c>
      <c r="E7739" s="6">
        <v>20</v>
      </c>
      <c r="F7739" s="6"/>
      <c r="G7739" s="6">
        <v>10</v>
      </c>
      <c r="H7739" s="6"/>
      <c r="I7739" s="6"/>
      <c r="J7739" s="6"/>
      <c r="K7739" s="6"/>
      <c r="L7739" s="6" t="s">
        <v>12295</v>
      </c>
      <c r="M7739" s="6">
        <v>63</v>
      </c>
      <c r="N7739" s="6" t="e">
        <f>VLOOKUP(A7739,web_archive!D:AB,18,FALSE)</f>
        <v>#N/A</v>
      </c>
      <c r="O7739" s="6">
        <v>2</v>
      </c>
      <c r="P7739" s="6"/>
      <c r="Q7739" s="6"/>
      <c r="R7739" s="6"/>
      <c r="S7739" s="6"/>
      <c r="T7739" s="6"/>
      <c r="U7739" s="6" t="s">
        <v>26504</v>
      </c>
      <c r="V7739" s="6" t="s">
        <v>25841</v>
      </c>
      <c r="W7739" s="6" t="s">
        <v>12299</v>
      </c>
      <c r="X7739" s="6" t="s">
        <v>12299</v>
      </c>
    </row>
    <row r="7740" spans="1:24" x14ac:dyDescent="0.3">
      <c r="A7740" s="6">
        <v>13767</v>
      </c>
      <c r="B7740" s="6" t="s">
        <v>26505</v>
      </c>
      <c r="C7740" s="6" t="s">
        <v>26506</v>
      </c>
      <c r="D7740" s="6">
        <v>18</v>
      </c>
      <c r="E7740" s="6">
        <v>20</v>
      </c>
      <c r="F7740" s="6"/>
      <c r="G7740" s="6">
        <v>10</v>
      </c>
      <c r="H7740" s="6"/>
      <c r="I7740" s="6"/>
      <c r="J7740" s="6"/>
      <c r="K7740" s="6"/>
      <c r="L7740" s="6" t="s">
        <v>12295</v>
      </c>
      <c r="M7740" s="6">
        <v>63</v>
      </c>
      <c r="N7740" s="6" t="e">
        <f>VLOOKUP(A7740,web_archive!D:AB,18,FALSE)</f>
        <v>#N/A</v>
      </c>
      <c r="O7740" s="6">
        <v>2</v>
      </c>
      <c r="P7740" s="6"/>
      <c r="Q7740" s="6"/>
      <c r="R7740" s="6"/>
      <c r="S7740" s="6"/>
      <c r="T7740" s="6"/>
      <c r="U7740" s="6" t="s">
        <v>26507</v>
      </c>
      <c r="V7740" s="6" t="s">
        <v>25841</v>
      </c>
      <c r="W7740" s="6" t="s">
        <v>12299</v>
      </c>
      <c r="X7740" s="6" t="s">
        <v>12299</v>
      </c>
    </row>
    <row r="7741" spans="1:24" x14ac:dyDescent="0.3">
      <c r="A7741" s="6">
        <v>13768</v>
      </c>
      <c r="B7741" s="6" t="s">
        <v>26508</v>
      </c>
      <c r="C7741" s="6" t="s">
        <v>26509</v>
      </c>
      <c r="D7741" s="6">
        <v>18</v>
      </c>
      <c r="E7741" s="6">
        <v>20</v>
      </c>
      <c r="F7741" s="6"/>
      <c r="G7741" s="6">
        <v>10</v>
      </c>
      <c r="H7741" s="6"/>
      <c r="I7741" s="6"/>
      <c r="J7741" s="6"/>
      <c r="K7741" s="6"/>
      <c r="L7741" s="6" t="s">
        <v>12295</v>
      </c>
      <c r="M7741" s="6">
        <v>63</v>
      </c>
      <c r="N7741" s="6" t="e">
        <f>VLOOKUP(A7741,web_archive!D:AB,18,FALSE)</f>
        <v>#N/A</v>
      </c>
      <c r="O7741" s="6">
        <v>2</v>
      </c>
      <c r="P7741" s="6"/>
      <c r="Q7741" s="6"/>
      <c r="R7741" s="6"/>
      <c r="S7741" s="6"/>
      <c r="T7741" s="6"/>
      <c r="U7741" s="6" t="s">
        <v>26510</v>
      </c>
      <c r="V7741" s="6" t="s">
        <v>25841</v>
      </c>
      <c r="W7741" s="6" t="s">
        <v>12299</v>
      </c>
      <c r="X7741" s="6" t="s">
        <v>12299</v>
      </c>
    </row>
    <row r="7742" spans="1:24" x14ac:dyDescent="0.3">
      <c r="A7742" s="6">
        <v>13769</v>
      </c>
      <c r="B7742" s="6" t="s">
        <v>26511</v>
      </c>
      <c r="C7742" s="6" t="s">
        <v>26512</v>
      </c>
      <c r="D7742" s="6">
        <v>18</v>
      </c>
      <c r="E7742" s="6">
        <v>20</v>
      </c>
      <c r="F7742" s="6"/>
      <c r="G7742" s="6">
        <v>10</v>
      </c>
      <c r="H7742" s="6"/>
      <c r="I7742" s="6"/>
      <c r="J7742" s="6"/>
      <c r="K7742" s="6"/>
      <c r="L7742" s="6" t="s">
        <v>12295</v>
      </c>
      <c r="M7742" s="6">
        <v>63</v>
      </c>
      <c r="N7742" s="6" t="e">
        <f>VLOOKUP(A7742,web_archive!D:AB,18,FALSE)</f>
        <v>#N/A</v>
      </c>
      <c r="O7742" s="6">
        <v>2</v>
      </c>
      <c r="P7742" s="6"/>
      <c r="Q7742" s="6"/>
      <c r="R7742" s="6"/>
      <c r="S7742" s="6"/>
      <c r="T7742" s="6"/>
      <c r="U7742" s="6" t="s">
        <v>26513</v>
      </c>
      <c r="V7742" s="6" t="s">
        <v>25841</v>
      </c>
      <c r="W7742" s="6" t="s">
        <v>12299</v>
      </c>
      <c r="X7742" s="6" t="s">
        <v>12299</v>
      </c>
    </row>
    <row r="7743" spans="1:24" x14ac:dyDescent="0.3">
      <c r="A7743" s="6">
        <v>13770</v>
      </c>
      <c r="B7743" s="6" t="s">
        <v>26514</v>
      </c>
      <c r="C7743" s="6" t="s">
        <v>26515</v>
      </c>
      <c r="D7743" s="6">
        <v>18</v>
      </c>
      <c r="E7743" s="6">
        <v>20</v>
      </c>
      <c r="F7743" s="6"/>
      <c r="G7743" s="6">
        <v>10</v>
      </c>
      <c r="H7743" s="6"/>
      <c r="I7743" s="6"/>
      <c r="J7743" s="6"/>
      <c r="K7743" s="6"/>
      <c r="L7743" s="6" t="s">
        <v>12295</v>
      </c>
      <c r="M7743" s="6">
        <v>63</v>
      </c>
      <c r="N7743" s="6" t="e">
        <f>VLOOKUP(A7743,web_archive!D:AB,18,FALSE)</f>
        <v>#N/A</v>
      </c>
      <c r="O7743" s="6">
        <v>2</v>
      </c>
      <c r="P7743" s="6"/>
      <c r="Q7743" s="6"/>
      <c r="R7743" s="6"/>
      <c r="S7743" s="6"/>
      <c r="T7743" s="6"/>
      <c r="U7743" s="6" t="s">
        <v>26516</v>
      </c>
      <c r="V7743" s="6" t="s">
        <v>25841</v>
      </c>
      <c r="W7743" s="6" t="s">
        <v>12299</v>
      </c>
      <c r="X7743" s="6" t="s">
        <v>12299</v>
      </c>
    </row>
    <row r="7744" spans="1:24" x14ac:dyDescent="0.3">
      <c r="A7744" s="6">
        <v>13771</v>
      </c>
      <c r="B7744" s="6" t="s">
        <v>26517</v>
      </c>
      <c r="C7744" s="6" t="s">
        <v>26518</v>
      </c>
      <c r="D7744" s="6">
        <v>18</v>
      </c>
      <c r="E7744" s="6">
        <v>20</v>
      </c>
      <c r="F7744" s="6"/>
      <c r="G7744" s="6">
        <v>10</v>
      </c>
      <c r="H7744" s="6"/>
      <c r="I7744" s="6"/>
      <c r="J7744" s="6"/>
      <c r="K7744" s="6"/>
      <c r="L7744" s="6" t="s">
        <v>12295</v>
      </c>
      <c r="M7744" s="6">
        <v>63</v>
      </c>
      <c r="N7744" s="6" t="e">
        <f>VLOOKUP(A7744,web_archive!D:AB,18,FALSE)</f>
        <v>#N/A</v>
      </c>
      <c r="O7744" s="6">
        <v>2</v>
      </c>
      <c r="P7744" s="6"/>
      <c r="Q7744" s="6"/>
      <c r="R7744" s="6"/>
      <c r="S7744" s="6"/>
      <c r="T7744" s="6"/>
      <c r="U7744" s="6" t="s">
        <v>26519</v>
      </c>
      <c r="V7744" s="6" t="s">
        <v>25841</v>
      </c>
      <c r="W7744" s="6" t="s">
        <v>12299</v>
      </c>
      <c r="X7744" s="6" t="s">
        <v>12299</v>
      </c>
    </row>
    <row r="7745" spans="1:24" x14ac:dyDescent="0.3">
      <c r="A7745" s="6">
        <v>13772</v>
      </c>
      <c r="B7745" s="6" t="s">
        <v>26520</v>
      </c>
      <c r="C7745" s="6" t="s">
        <v>26521</v>
      </c>
      <c r="D7745" s="6">
        <v>18</v>
      </c>
      <c r="E7745" s="6">
        <v>20</v>
      </c>
      <c r="F7745" s="6"/>
      <c r="G7745" s="6">
        <v>10</v>
      </c>
      <c r="H7745" s="6"/>
      <c r="I7745" s="6"/>
      <c r="J7745" s="6"/>
      <c r="K7745" s="6"/>
      <c r="L7745" s="6" t="s">
        <v>12295</v>
      </c>
      <c r="M7745" s="6">
        <v>63</v>
      </c>
      <c r="N7745" s="6" t="e">
        <f>VLOOKUP(A7745,web_archive!D:AB,18,FALSE)</f>
        <v>#N/A</v>
      </c>
      <c r="O7745" s="6">
        <v>2</v>
      </c>
      <c r="P7745" s="6"/>
      <c r="Q7745" s="6"/>
      <c r="R7745" s="6"/>
      <c r="S7745" s="6"/>
      <c r="T7745" s="6"/>
      <c r="U7745" s="6" t="s">
        <v>26522</v>
      </c>
      <c r="V7745" s="6" t="s">
        <v>25841</v>
      </c>
      <c r="W7745" s="6" t="s">
        <v>12299</v>
      </c>
      <c r="X7745" s="6" t="s">
        <v>12299</v>
      </c>
    </row>
    <row r="7746" spans="1:24" x14ac:dyDescent="0.3">
      <c r="A7746" s="6">
        <v>13773</v>
      </c>
      <c r="B7746" s="6" t="s">
        <v>26523</v>
      </c>
      <c r="C7746" s="6" t="s">
        <v>26524</v>
      </c>
      <c r="D7746" s="6">
        <v>18</v>
      </c>
      <c r="E7746" s="6">
        <v>20</v>
      </c>
      <c r="F7746" s="6"/>
      <c r="G7746" s="6">
        <v>10</v>
      </c>
      <c r="H7746" s="6"/>
      <c r="I7746" s="6"/>
      <c r="J7746" s="6"/>
      <c r="K7746" s="6"/>
      <c r="L7746" s="6" t="s">
        <v>12295</v>
      </c>
      <c r="M7746" s="6">
        <v>63</v>
      </c>
      <c r="N7746" s="6" t="e">
        <f>VLOOKUP(A7746,web_archive!D:AB,18,FALSE)</f>
        <v>#N/A</v>
      </c>
      <c r="O7746" s="6">
        <v>2</v>
      </c>
      <c r="P7746" s="6"/>
      <c r="Q7746" s="6"/>
      <c r="R7746" s="6"/>
      <c r="S7746" s="6"/>
      <c r="T7746" s="6"/>
      <c r="U7746" s="6" t="s">
        <v>26525</v>
      </c>
      <c r="V7746" s="6" t="s">
        <v>26526</v>
      </c>
      <c r="W7746" s="6" t="s">
        <v>12299</v>
      </c>
      <c r="X7746" s="6" t="s">
        <v>12299</v>
      </c>
    </row>
    <row r="7747" spans="1:24" x14ac:dyDescent="0.3">
      <c r="A7747" s="6">
        <v>13774</v>
      </c>
      <c r="B7747" s="6" t="s">
        <v>26527</v>
      </c>
      <c r="C7747" s="6" t="s">
        <v>26528</v>
      </c>
      <c r="D7747" s="6">
        <v>18</v>
      </c>
      <c r="E7747" s="6">
        <v>20</v>
      </c>
      <c r="F7747" s="6"/>
      <c r="G7747" s="6">
        <v>10</v>
      </c>
      <c r="H7747" s="6"/>
      <c r="I7747" s="6"/>
      <c r="J7747" s="6"/>
      <c r="K7747" s="6"/>
      <c r="L7747" s="6" t="s">
        <v>12295</v>
      </c>
      <c r="M7747" s="6">
        <v>63</v>
      </c>
      <c r="N7747" s="6" t="e">
        <f>VLOOKUP(A7747,web_archive!D:AB,18,FALSE)</f>
        <v>#N/A</v>
      </c>
      <c r="O7747" s="6">
        <v>2</v>
      </c>
      <c r="P7747" s="6"/>
      <c r="Q7747" s="6"/>
      <c r="R7747" s="6"/>
      <c r="S7747" s="6"/>
      <c r="T7747" s="6"/>
      <c r="U7747" s="6" t="s">
        <v>26529</v>
      </c>
      <c r="V7747" s="6" t="s">
        <v>25841</v>
      </c>
      <c r="W7747" s="6" t="s">
        <v>12299</v>
      </c>
      <c r="X7747" s="6" t="s">
        <v>12299</v>
      </c>
    </row>
    <row r="7748" spans="1:24" x14ac:dyDescent="0.3">
      <c r="A7748" s="6">
        <v>13775</v>
      </c>
      <c r="B7748" s="6" t="s">
        <v>26530</v>
      </c>
      <c r="C7748" s="6" t="s">
        <v>26531</v>
      </c>
      <c r="D7748" s="6">
        <v>18</v>
      </c>
      <c r="E7748" s="6">
        <v>20</v>
      </c>
      <c r="F7748" s="6"/>
      <c r="G7748" s="6">
        <v>10</v>
      </c>
      <c r="H7748" s="6"/>
      <c r="I7748" s="6"/>
      <c r="J7748" s="6"/>
      <c r="K7748" s="6"/>
      <c r="L7748" s="6" t="s">
        <v>12295</v>
      </c>
      <c r="M7748" s="6">
        <v>63</v>
      </c>
      <c r="N7748" s="6" t="e">
        <f>VLOOKUP(A7748,web_archive!D:AB,18,FALSE)</f>
        <v>#N/A</v>
      </c>
      <c r="O7748" s="6">
        <v>2</v>
      </c>
      <c r="P7748" s="6"/>
      <c r="Q7748" s="6"/>
      <c r="R7748" s="6"/>
      <c r="S7748" s="6"/>
      <c r="T7748" s="6"/>
      <c r="U7748" s="6" t="s">
        <v>26532</v>
      </c>
      <c r="V7748" s="6" t="s">
        <v>25841</v>
      </c>
      <c r="W7748" s="6" t="s">
        <v>12299</v>
      </c>
      <c r="X7748" s="6" t="s">
        <v>12299</v>
      </c>
    </row>
    <row r="7749" spans="1:24" x14ac:dyDescent="0.3">
      <c r="A7749" s="6">
        <v>13776</v>
      </c>
      <c r="B7749" s="6" t="s">
        <v>26533</v>
      </c>
      <c r="C7749" s="6" t="s">
        <v>26534</v>
      </c>
      <c r="D7749" s="6">
        <v>18</v>
      </c>
      <c r="E7749" s="6">
        <v>20</v>
      </c>
      <c r="F7749" s="6"/>
      <c r="G7749" s="6">
        <v>10</v>
      </c>
      <c r="H7749" s="6"/>
      <c r="I7749" s="6"/>
      <c r="J7749" s="6"/>
      <c r="K7749" s="6"/>
      <c r="L7749" s="6" t="s">
        <v>12295</v>
      </c>
      <c r="M7749" s="6">
        <v>63</v>
      </c>
      <c r="N7749" s="6" t="e">
        <f>VLOOKUP(A7749,web_archive!D:AB,18,FALSE)</f>
        <v>#N/A</v>
      </c>
      <c r="O7749" s="6">
        <v>2</v>
      </c>
      <c r="P7749" s="6"/>
      <c r="Q7749" s="6"/>
      <c r="R7749" s="6"/>
      <c r="S7749" s="6"/>
      <c r="T7749" s="6"/>
      <c r="U7749" s="6" t="s">
        <v>26535</v>
      </c>
      <c r="V7749" s="6" t="s">
        <v>26242</v>
      </c>
      <c r="W7749" s="6" t="s">
        <v>12299</v>
      </c>
      <c r="X7749" s="6" t="s">
        <v>12299</v>
      </c>
    </row>
    <row r="7750" spans="1:24" x14ac:dyDescent="0.3">
      <c r="A7750" s="6">
        <v>13777</v>
      </c>
      <c r="B7750" s="6" t="s">
        <v>26536</v>
      </c>
      <c r="C7750" s="6" t="s">
        <v>26537</v>
      </c>
      <c r="D7750" s="6">
        <v>18</v>
      </c>
      <c r="E7750" s="6">
        <v>20</v>
      </c>
      <c r="F7750" s="6"/>
      <c r="G7750" s="6">
        <v>10</v>
      </c>
      <c r="H7750" s="6"/>
      <c r="I7750" s="6"/>
      <c r="J7750" s="6"/>
      <c r="K7750" s="6"/>
      <c r="L7750" s="6" t="s">
        <v>12295</v>
      </c>
      <c r="M7750" s="6">
        <v>63</v>
      </c>
      <c r="N7750" s="6" t="e">
        <f>VLOOKUP(A7750,web_archive!D:AB,18,FALSE)</f>
        <v>#N/A</v>
      </c>
      <c r="O7750" s="6">
        <v>2</v>
      </c>
      <c r="P7750" s="6"/>
      <c r="Q7750" s="6"/>
      <c r="R7750" s="6"/>
      <c r="S7750" s="6"/>
      <c r="T7750" s="6"/>
      <c r="U7750" s="6" t="s">
        <v>26538</v>
      </c>
      <c r="V7750" s="6" t="s">
        <v>26242</v>
      </c>
      <c r="W7750" s="6" t="s">
        <v>12299</v>
      </c>
      <c r="X7750" s="6" t="s">
        <v>12299</v>
      </c>
    </row>
    <row r="7751" spans="1:24" x14ac:dyDescent="0.3">
      <c r="A7751" s="6">
        <v>13778</v>
      </c>
      <c r="B7751" s="6" t="s">
        <v>26539</v>
      </c>
      <c r="C7751" s="6" t="s">
        <v>26540</v>
      </c>
      <c r="D7751" s="6">
        <v>18</v>
      </c>
      <c r="E7751" s="6">
        <v>20</v>
      </c>
      <c r="F7751" s="6"/>
      <c r="G7751" s="6">
        <v>10</v>
      </c>
      <c r="H7751" s="6"/>
      <c r="I7751" s="6"/>
      <c r="J7751" s="6"/>
      <c r="K7751" s="6"/>
      <c r="L7751" s="6" t="s">
        <v>12295</v>
      </c>
      <c r="M7751" s="6">
        <v>63</v>
      </c>
      <c r="N7751" s="6" t="e">
        <f>VLOOKUP(A7751,web_archive!D:AB,18,FALSE)</f>
        <v>#N/A</v>
      </c>
      <c r="O7751" s="6">
        <v>2</v>
      </c>
      <c r="P7751" s="6"/>
      <c r="Q7751" s="6"/>
      <c r="R7751" s="6"/>
      <c r="S7751" s="6"/>
      <c r="T7751" s="6"/>
      <c r="U7751" s="6" t="s">
        <v>26541</v>
      </c>
      <c r="V7751" s="6" t="s">
        <v>26242</v>
      </c>
      <c r="W7751" s="6" t="s">
        <v>12299</v>
      </c>
      <c r="X7751" s="6" t="s">
        <v>12299</v>
      </c>
    </row>
    <row r="7752" spans="1:24" x14ac:dyDescent="0.3">
      <c r="A7752" s="6">
        <v>13779</v>
      </c>
      <c r="B7752" s="6" t="s">
        <v>26542</v>
      </c>
      <c r="C7752" s="6" t="s">
        <v>26543</v>
      </c>
      <c r="D7752" s="6">
        <v>18</v>
      </c>
      <c r="E7752" s="6">
        <v>20</v>
      </c>
      <c r="F7752" s="6"/>
      <c r="G7752" s="6">
        <v>10</v>
      </c>
      <c r="H7752" s="6"/>
      <c r="I7752" s="6"/>
      <c r="J7752" s="6"/>
      <c r="K7752" s="6"/>
      <c r="L7752" s="6" t="s">
        <v>12295</v>
      </c>
      <c r="M7752" s="6">
        <v>63</v>
      </c>
      <c r="N7752" s="6" t="e">
        <f>VLOOKUP(A7752,web_archive!D:AB,18,FALSE)</f>
        <v>#N/A</v>
      </c>
      <c r="O7752" s="6">
        <v>2</v>
      </c>
      <c r="P7752" s="6"/>
      <c r="Q7752" s="6"/>
      <c r="R7752" s="6"/>
      <c r="S7752" s="6"/>
      <c r="T7752" s="6"/>
      <c r="U7752" s="6" t="s">
        <v>26544</v>
      </c>
      <c r="V7752" s="6" t="s">
        <v>26242</v>
      </c>
      <c r="W7752" s="6" t="s">
        <v>12299</v>
      </c>
      <c r="X7752" s="6" t="s">
        <v>12299</v>
      </c>
    </row>
    <row r="7753" spans="1:24" x14ac:dyDescent="0.3">
      <c r="A7753" s="6">
        <v>13780</v>
      </c>
      <c r="B7753" s="6" t="s">
        <v>26545</v>
      </c>
      <c r="C7753" s="6" t="s">
        <v>26546</v>
      </c>
      <c r="D7753" s="6">
        <v>18</v>
      </c>
      <c r="E7753" s="6">
        <v>20</v>
      </c>
      <c r="F7753" s="6"/>
      <c r="G7753" s="6">
        <v>10</v>
      </c>
      <c r="H7753" s="6"/>
      <c r="I7753" s="6"/>
      <c r="J7753" s="6"/>
      <c r="K7753" s="6"/>
      <c r="L7753" s="6" t="s">
        <v>12295</v>
      </c>
      <c r="M7753" s="6">
        <v>63</v>
      </c>
      <c r="N7753" s="6" t="e">
        <f>VLOOKUP(A7753,web_archive!D:AB,18,FALSE)</f>
        <v>#N/A</v>
      </c>
      <c r="O7753" s="6">
        <v>2</v>
      </c>
      <c r="P7753" s="6"/>
      <c r="Q7753" s="6"/>
      <c r="R7753" s="6"/>
      <c r="S7753" s="6"/>
      <c r="T7753" s="6"/>
      <c r="U7753" s="6" t="s">
        <v>26547</v>
      </c>
      <c r="V7753" s="6" t="s">
        <v>26242</v>
      </c>
      <c r="W7753" s="6" t="s">
        <v>12299</v>
      </c>
      <c r="X7753" s="6" t="s">
        <v>12299</v>
      </c>
    </row>
    <row r="7754" spans="1:24" x14ac:dyDescent="0.3">
      <c r="A7754" s="6">
        <v>13781</v>
      </c>
      <c r="B7754" s="6" t="s">
        <v>26548</v>
      </c>
      <c r="C7754" s="6" t="s">
        <v>25839</v>
      </c>
      <c r="D7754" s="6">
        <v>18</v>
      </c>
      <c r="E7754" s="6">
        <v>20</v>
      </c>
      <c r="F7754" s="6"/>
      <c r="G7754" s="6">
        <v>10</v>
      </c>
      <c r="H7754" s="6"/>
      <c r="I7754" s="6"/>
      <c r="J7754" s="6"/>
      <c r="K7754" s="6"/>
      <c r="L7754" s="6" t="s">
        <v>12295</v>
      </c>
      <c r="M7754" s="6">
        <v>63</v>
      </c>
      <c r="N7754" s="6" t="e">
        <f>VLOOKUP(A7754,web_archive!D:AB,18,FALSE)</f>
        <v>#N/A</v>
      </c>
      <c r="O7754" s="6">
        <v>2</v>
      </c>
      <c r="P7754" s="6"/>
      <c r="Q7754" s="6"/>
      <c r="R7754" s="6"/>
      <c r="S7754" s="6"/>
      <c r="T7754" s="6"/>
      <c r="U7754" s="6" t="s">
        <v>26549</v>
      </c>
      <c r="V7754" s="6" t="s">
        <v>26242</v>
      </c>
      <c r="W7754" s="6" t="s">
        <v>12299</v>
      </c>
      <c r="X7754" s="6" t="s">
        <v>12299</v>
      </c>
    </row>
    <row r="7755" spans="1:24" x14ac:dyDescent="0.3">
      <c r="A7755" s="6">
        <v>13782</v>
      </c>
      <c r="B7755" s="6" t="s">
        <v>26550</v>
      </c>
      <c r="C7755" s="6" t="s">
        <v>26551</v>
      </c>
      <c r="D7755" s="6">
        <v>18</v>
      </c>
      <c r="E7755" s="6">
        <v>20</v>
      </c>
      <c r="F7755" s="6"/>
      <c r="G7755" s="6">
        <v>10</v>
      </c>
      <c r="H7755" s="6"/>
      <c r="I7755" s="6"/>
      <c r="J7755" s="6"/>
      <c r="K7755" s="6"/>
      <c r="L7755" s="6" t="s">
        <v>12295</v>
      </c>
      <c r="M7755" s="6">
        <v>63</v>
      </c>
      <c r="N7755" s="6" t="e">
        <f>VLOOKUP(A7755,web_archive!D:AB,18,FALSE)</f>
        <v>#N/A</v>
      </c>
      <c r="O7755" s="6">
        <v>2</v>
      </c>
      <c r="P7755" s="6"/>
      <c r="Q7755" s="6"/>
      <c r="R7755" s="6"/>
      <c r="S7755" s="6"/>
      <c r="T7755" s="6"/>
      <c r="U7755" s="6" t="s">
        <v>26552</v>
      </c>
      <c r="V7755" s="6" t="s">
        <v>26242</v>
      </c>
      <c r="W7755" s="6" t="s">
        <v>12299</v>
      </c>
      <c r="X7755" s="6" t="s">
        <v>12299</v>
      </c>
    </row>
    <row r="7756" spans="1:24" x14ac:dyDescent="0.3">
      <c r="A7756" s="6">
        <v>13783</v>
      </c>
      <c r="B7756" s="6" t="s">
        <v>26553</v>
      </c>
      <c r="C7756" s="6" t="s">
        <v>26554</v>
      </c>
      <c r="D7756" s="6">
        <v>18</v>
      </c>
      <c r="E7756" s="6">
        <v>20</v>
      </c>
      <c r="F7756" s="6"/>
      <c r="G7756" s="6">
        <v>10</v>
      </c>
      <c r="H7756" s="6"/>
      <c r="I7756" s="6"/>
      <c r="J7756" s="6"/>
      <c r="K7756" s="6"/>
      <c r="L7756" s="6" t="s">
        <v>12295</v>
      </c>
      <c r="M7756" s="6">
        <v>63</v>
      </c>
      <c r="N7756" s="6" t="e">
        <f>VLOOKUP(A7756,web_archive!D:AB,18,FALSE)</f>
        <v>#N/A</v>
      </c>
      <c r="O7756" s="6">
        <v>2</v>
      </c>
      <c r="P7756" s="6"/>
      <c r="Q7756" s="6"/>
      <c r="R7756" s="6"/>
      <c r="S7756" s="6"/>
      <c r="T7756" s="6"/>
      <c r="U7756" s="6" t="s">
        <v>26555</v>
      </c>
      <c r="V7756" s="6" t="s">
        <v>25841</v>
      </c>
      <c r="W7756" s="6" t="s">
        <v>12299</v>
      </c>
      <c r="X7756" s="6" t="s">
        <v>12299</v>
      </c>
    </row>
    <row r="7757" spans="1:24" x14ac:dyDescent="0.3">
      <c r="A7757" s="6">
        <v>13784</v>
      </c>
      <c r="B7757" s="6" t="s">
        <v>26556</v>
      </c>
      <c r="C7757" s="6" t="s">
        <v>26557</v>
      </c>
      <c r="D7757" s="6">
        <v>18</v>
      </c>
      <c r="E7757" s="6">
        <v>20</v>
      </c>
      <c r="F7757" s="6"/>
      <c r="G7757" s="6">
        <v>10</v>
      </c>
      <c r="H7757" s="6"/>
      <c r="I7757" s="6"/>
      <c r="J7757" s="6"/>
      <c r="K7757" s="6"/>
      <c r="L7757" s="6" t="s">
        <v>12295</v>
      </c>
      <c r="M7757" s="6">
        <v>63</v>
      </c>
      <c r="N7757" s="6" t="e">
        <f>VLOOKUP(A7757,web_archive!D:AB,18,FALSE)</f>
        <v>#N/A</v>
      </c>
      <c r="O7757" s="6">
        <v>2</v>
      </c>
      <c r="P7757" s="6"/>
      <c r="Q7757" s="6"/>
      <c r="R7757" s="6"/>
      <c r="S7757" s="6"/>
      <c r="T7757" s="6"/>
      <c r="U7757" s="6" t="s">
        <v>26558</v>
      </c>
      <c r="V7757" s="6" t="s">
        <v>25841</v>
      </c>
      <c r="W7757" s="6" t="s">
        <v>12299</v>
      </c>
      <c r="X7757" s="6" t="s">
        <v>12299</v>
      </c>
    </row>
    <row r="7758" spans="1:24" x14ac:dyDescent="0.3">
      <c r="A7758" s="6">
        <v>13785</v>
      </c>
      <c r="B7758" s="6" t="s">
        <v>26559</v>
      </c>
      <c r="C7758" s="6" t="s">
        <v>26503</v>
      </c>
      <c r="D7758" s="6">
        <v>18</v>
      </c>
      <c r="E7758" s="6">
        <v>20</v>
      </c>
      <c r="F7758" s="6"/>
      <c r="G7758" s="6">
        <v>10</v>
      </c>
      <c r="H7758" s="6"/>
      <c r="I7758" s="6"/>
      <c r="J7758" s="6"/>
      <c r="K7758" s="6"/>
      <c r="L7758" s="6" t="s">
        <v>12295</v>
      </c>
      <c r="M7758" s="6">
        <v>63</v>
      </c>
      <c r="N7758" s="6" t="e">
        <f>VLOOKUP(A7758,web_archive!D:AB,18,FALSE)</f>
        <v>#N/A</v>
      </c>
      <c r="O7758" s="6">
        <v>2</v>
      </c>
      <c r="P7758" s="6"/>
      <c r="Q7758" s="6"/>
      <c r="R7758" s="6"/>
      <c r="S7758" s="6"/>
      <c r="T7758" s="6"/>
      <c r="U7758" s="6" t="s">
        <v>26504</v>
      </c>
      <c r="V7758" s="6" t="s">
        <v>24574</v>
      </c>
      <c r="W7758" s="6" t="s">
        <v>12299</v>
      </c>
      <c r="X7758" s="6" t="s">
        <v>12299</v>
      </c>
    </row>
    <row r="7759" spans="1:24" x14ac:dyDescent="0.3">
      <c r="A7759" s="6">
        <v>13786</v>
      </c>
      <c r="B7759" s="6" t="s">
        <v>26560</v>
      </c>
      <c r="C7759" s="6" t="s">
        <v>26506</v>
      </c>
      <c r="D7759" s="6">
        <v>18</v>
      </c>
      <c r="E7759" s="6">
        <v>20</v>
      </c>
      <c r="F7759" s="6"/>
      <c r="G7759" s="6">
        <v>10</v>
      </c>
      <c r="H7759" s="6"/>
      <c r="I7759" s="6"/>
      <c r="J7759" s="6"/>
      <c r="K7759" s="6"/>
      <c r="L7759" s="6" t="s">
        <v>12295</v>
      </c>
      <c r="M7759" s="6">
        <v>63</v>
      </c>
      <c r="N7759" s="6" t="e">
        <f>VLOOKUP(A7759,web_archive!D:AB,18,FALSE)</f>
        <v>#N/A</v>
      </c>
      <c r="O7759" s="6">
        <v>2</v>
      </c>
      <c r="P7759" s="6"/>
      <c r="Q7759" s="6"/>
      <c r="R7759" s="6"/>
      <c r="S7759" s="6"/>
      <c r="T7759" s="6"/>
      <c r="U7759" s="6" t="s">
        <v>26507</v>
      </c>
      <c r="V7759" s="6" t="s">
        <v>24574</v>
      </c>
      <c r="W7759" s="6" t="s">
        <v>12299</v>
      </c>
      <c r="X7759" s="6" t="s">
        <v>12299</v>
      </c>
    </row>
    <row r="7760" spans="1:24" x14ac:dyDescent="0.3">
      <c r="A7760" s="6">
        <v>13787</v>
      </c>
      <c r="B7760" s="6" t="s">
        <v>26561</v>
      </c>
      <c r="C7760" s="6" t="s">
        <v>26509</v>
      </c>
      <c r="D7760" s="6">
        <v>18</v>
      </c>
      <c r="E7760" s="6">
        <v>20</v>
      </c>
      <c r="F7760" s="6"/>
      <c r="G7760" s="6">
        <v>10</v>
      </c>
      <c r="H7760" s="6"/>
      <c r="I7760" s="6"/>
      <c r="J7760" s="6"/>
      <c r="K7760" s="6"/>
      <c r="L7760" s="6" t="s">
        <v>12295</v>
      </c>
      <c r="M7760" s="6">
        <v>63</v>
      </c>
      <c r="N7760" s="6" t="e">
        <f>VLOOKUP(A7760,web_archive!D:AB,18,FALSE)</f>
        <v>#N/A</v>
      </c>
      <c r="O7760" s="6">
        <v>2</v>
      </c>
      <c r="P7760" s="6"/>
      <c r="Q7760" s="6"/>
      <c r="R7760" s="6"/>
      <c r="S7760" s="6"/>
      <c r="T7760" s="6"/>
      <c r="U7760" s="6" t="s">
        <v>26510</v>
      </c>
      <c r="V7760" s="6" t="s">
        <v>24574</v>
      </c>
      <c r="W7760" s="6" t="s">
        <v>12299</v>
      </c>
      <c r="X7760" s="6" t="s">
        <v>12299</v>
      </c>
    </row>
    <row r="7761" spans="1:24" x14ac:dyDescent="0.3">
      <c r="A7761" s="6">
        <v>13788</v>
      </c>
      <c r="B7761" s="6" t="s">
        <v>26562</v>
      </c>
      <c r="C7761" s="6" t="s">
        <v>26512</v>
      </c>
      <c r="D7761" s="6">
        <v>18</v>
      </c>
      <c r="E7761" s="6">
        <v>20</v>
      </c>
      <c r="F7761" s="6"/>
      <c r="G7761" s="6">
        <v>10</v>
      </c>
      <c r="H7761" s="6"/>
      <c r="I7761" s="6"/>
      <c r="J7761" s="6"/>
      <c r="K7761" s="6"/>
      <c r="L7761" s="6" t="s">
        <v>12295</v>
      </c>
      <c r="M7761" s="6">
        <v>63</v>
      </c>
      <c r="N7761" s="6" t="e">
        <f>VLOOKUP(A7761,web_archive!D:AB,18,FALSE)</f>
        <v>#N/A</v>
      </c>
      <c r="O7761" s="6">
        <v>2</v>
      </c>
      <c r="P7761" s="6"/>
      <c r="Q7761" s="6"/>
      <c r="R7761" s="6"/>
      <c r="S7761" s="6"/>
      <c r="T7761" s="6"/>
      <c r="U7761" s="6" t="s">
        <v>26513</v>
      </c>
      <c r="V7761" s="6" t="s">
        <v>24574</v>
      </c>
      <c r="W7761" s="6" t="s">
        <v>12299</v>
      </c>
      <c r="X7761" s="6" t="s">
        <v>12299</v>
      </c>
    </row>
    <row r="7762" spans="1:24" x14ac:dyDescent="0.3">
      <c r="A7762" s="6">
        <v>13789</v>
      </c>
      <c r="B7762" s="6" t="s">
        <v>26563</v>
      </c>
      <c r="C7762" s="6" t="s">
        <v>26515</v>
      </c>
      <c r="D7762" s="6">
        <v>18</v>
      </c>
      <c r="E7762" s="6">
        <v>20</v>
      </c>
      <c r="F7762" s="6"/>
      <c r="G7762" s="6">
        <v>10</v>
      </c>
      <c r="H7762" s="6"/>
      <c r="I7762" s="6"/>
      <c r="J7762" s="6"/>
      <c r="K7762" s="6"/>
      <c r="L7762" s="6" t="s">
        <v>12295</v>
      </c>
      <c r="M7762" s="6">
        <v>63</v>
      </c>
      <c r="N7762" s="6" t="e">
        <f>VLOOKUP(A7762,web_archive!D:AB,18,FALSE)</f>
        <v>#N/A</v>
      </c>
      <c r="O7762" s="6">
        <v>2</v>
      </c>
      <c r="P7762" s="6"/>
      <c r="Q7762" s="6"/>
      <c r="R7762" s="6"/>
      <c r="S7762" s="6"/>
      <c r="T7762" s="6"/>
      <c r="U7762" s="6" t="s">
        <v>26516</v>
      </c>
      <c r="V7762" s="6" t="s">
        <v>24574</v>
      </c>
      <c r="W7762" s="6" t="s">
        <v>12299</v>
      </c>
      <c r="X7762" s="6" t="s">
        <v>12299</v>
      </c>
    </row>
    <row r="7763" spans="1:24" x14ac:dyDescent="0.3">
      <c r="A7763" s="6">
        <v>13790</v>
      </c>
      <c r="B7763" s="6" t="s">
        <v>26564</v>
      </c>
      <c r="C7763" s="6" t="s">
        <v>26518</v>
      </c>
      <c r="D7763" s="6">
        <v>18</v>
      </c>
      <c r="E7763" s="6">
        <v>20</v>
      </c>
      <c r="F7763" s="6"/>
      <c r="G7763" s="6">
        <v>10</v>
      </c>
      <c r="H7763" s="6"/>
      <c r="I7763" s="6"/>
      <c r="J7763" s="6"/>
      <c r="K7763" s="6"/>
      <c r="L7763" s="6" t="s">
        <v>12295</v>
      </c>
      <c r="M7763" s="6">
        <v>63</v>
      </c>
      <c r="N7763" s="6" t="e">
        <f>VLOOKUP(A7763,web_archive!D:AB,18,FALSE)</f>
        <v>#N/A</v>
      </c>
      <c r="O7763" s="6">
        <v>2</v>
      </c>
      <c r="P7763" s="6"/>
      <c r="Q7763" s="6"/>
      <c r="R7763" s="6"/>
      <c r="S7763" s="6"/>
      <c r="T7763" s="6"/>
      <c r="U7763" s="6" t="s">
        <v>26519</v>
      </c>
      <c r="V7763" s="6" t="s">
        <v>24574</v>
      </c>
      <c r="W7763" s="6" t="s">
        <v>12299</v>
      </c>
      <c r="X7763" s="6" t="s">
        <v>12299</v>
      </c>
    </row>
    <row r="7764" spans="1:24" x14ac:dyDescent="0.3">
      <c r="A7764" s="6">
        <v>13791</v>
      </c>
      <c r="B7764" s="6" t="s">
        <v>26565</v>
      </c>
      <c r="C7764" s="6" t="s">
        <v>26521</v>
      </c>
      <c r="D7764" s="6">
        <v>18</v>
      </c>
      <c r="E7764" s="6">
        <v>20</v>
      </c>
      <c r="F7764" s="6"/>
      <c r="G7764" s="6">
        <v>10</v>
      </c>
      <c r="H7764" s="6"/>
      <c r="I7764" s="6"/>
      <c r="J7764" s="6"/>
      <c r="K7764" s="6"/>
      <c r="L7764" s="6" t="s">
        <v>12295</v>
      </c>
      <c r="M7764" s="6">
        <v>63</v>
      </c>
      <c r="N7764" s="6" t="e">
        <f>VLOOKUP(A7764,web_archive!D:AB,18,FALSE)</f>
        <v>#N/A</v>
      </c>
      <c r="O7764" s="6">
        <v>2</v>
      </c>
      <c r="P7764" s="6"/>
      <c r="Q7764" s="6"/>
      <c r="R7764" s="6"/>
      <c r="S7764" s="6"/>
      <c r="T7764" s="6"/>
      <c r="U7764" s="6" t="s">
        <v>26522</v>
      </c>
      <c r="V7764" s="6" t="s">
        <v>24574</v>
      </c>
      <c r="W7764" s="6" t="s">
        <v>12299</v>
      </c>
      <c r="X7764" s="6" t="s">
        <v>12299</v>
      </c>
    </row>
    <row r="7765" spans="1:24" x14ac:dyDescent="0.3">
      <c r="A7765" s="6">
        <v>13792</v>
      </c>
      <c r="B7765" s="6" t="s">
        <v>26566</v>
      </c>
      <c r="C7765" s="6" t="s">
        <v>26524</v>
      </c>
      <c r="D7765" s="6">
        <v>18</v>
      </c>
      <c r="E7765" s="6">
        <v>20</v>
      </c>
      <c r="F7765" s="6"/>
      <c r="G7765" s="6">
        <v>10</v>
      </c>
      <c r="H7765" s="6"/>
      <c r="I7765" s="6"/>
      <c r="J7765" s="6"/>
      <c r="K7765" s="6"/>
      <c r="L7765" s="6" t="s">
        <v>12295</v>
      </c>
      <c r="M7765" s="6">
        <v>63</v>
      </c>
      <c r="N7765" s="6" t="e">
        <f>VLOOKUP(A7765,web_archive!D:AB,18,FALSE)</f>
        <v>#N/A</v>
      </c>
      <c r="O7765" s="6">
        <v>2</v>
      </c>
      <c r="P7765" s="6"/>
      <c r="Q7765" s="6"/>
      <c r="R7765" s="6"/>
      <c r="S7765" s="6"/>
      <c r="T7765" s="6"/>
      <c r="U7765" s="6" t="s">
        <v>26567</v>
      </c>
      <c r="V7765" s="6" t="s">
        <v>24574</v>
      </c>
      <c r="W7765" s="6" t="s">
        <v>12299</v>
      </c>
      <c r="X7765" s="6" t="s">
        <v>12299</v>
      </c>
    </row>
    <row r="7766" spans="1:24" x14ac:dyDescent="0.3">
      <c r="A7766" s="6">
        <v>13793</v>
      </c>
      <c r="B7766" s="6" t="s">
        <v>26568</v>
      </c>
      <c r="C7766" s="6" t="s">
        <v>26528</v>
      </c>
      <c r="D7766" s="6">
        <v>18</v>
      </c>
      <c r="E7766" s="6">
        <v>20</v>
      </c>
      <c r="F7766" s="6"/>
      <c r="G7766" s="6">
        <v>10</v>
      </c>
      <c r="H7766" s="6"/>
      <c r="I7766" s="6"/>
      <c r="J7766" s="6"/>
      <c r="K7766" s="6"/>
      <c r="L7766" s="6" t="s">
        <v>12295</v>
      </c>
      <c r="M7766" s="6">
        <v>63</v>
      </c>
      <c r="N7766" s="6" t="e">
        <f>VLOOKUP(A7766,web_archive!D:AB,18,FALSE)</f>
        <v>#N/A</v>
      </c>
      <c r="O7766" s="6">
        <v>2</v>
      </c>
      <c r="P7766" s="6"/>
      <c r="Q7766" s="6"/>
      <c r="R7766" s="6"/>
      <c r="S7766" s="6"/>
      <c r="T7766" s="6"/>
      <c r="U7766" s="6" t="s">
        <v>26529</v>
      </c>
      <c r="V7766" s="6" t="s">
        <v>24574</v>
      </c>
      <c r="W7766" s="6" t="s">
        <v>12299</v>
      </c>
      <c r="X7766" s="6" t="s">
        <v>12299</v>
      </c>
    </row>
    <row r="7767" spans="1:24" x14ac:dyDescent="0.3">
      <c r="A7767" s="6">
        <v>13794</v>
      </c>
      <c r="B7767" s="6" t="s">
        <v>26569</v>
      </c>
      <c r="C7767" s="6" t="s">
        <v>26531</v>
      </c>
      <c r="D7767" s="6">
        <v>18</v>
      </c>
      <c r="E7767" s="6">
        <v>20</v>
      </c>
      <c r="F7767" s="6"/>
      <c r="G7767" s="6">
        <v>10</v>
      </c>
      <c r="H7767" s="6"/>
      <c r="I7767" s="6"/>
      <c r="J7767" s="6"/>
      <c r="K7767" s="6"/>
      <c r="L7767" s="6" t="s">
        <v>12295</v>
      </c>
      <c r="M7767" s="6">
        <v>63</v>
      </c>
      <c r="N7767" s="6" t="e">
        <f>VLOOKUP(A7767,web_archive!D:AB,18,FALSE)</f>
        <v>#N/A</v>
      </c>
      <c r="O7767" s="6">
        <v>2</v>
      </c>
      <c r="P7767" s="6"/>
      <c r="Q7767" s="6"/>
      <c r="R7767" s="6"/>
      <c r="S7767" s="6"/>
      <c r="T7767" s="6"/>
      <c r="U7767" s="6" t="s">
        <v>26532</v>
      </c>
      <c r="V7767" s="6" t="s">
        <v>24574</v>
      </c>
      <c r="W7767" s="6" t="s">
        <v>12299</v>
      </c>
      <c r="X7767" s="6" t="s">
        <v>12299</v>
      </c>
    </row>
    <row r="7768" spans="1:24" x14ac:dyDescent="0.3">
      <c r="A7768" s="6">
        <v>13795</v>
      </c>
      <c r="B7768" s="6" t="s">
        <v>26570</v>
      </c>
      <c r="C7768" s="6" t="s">
        <v>26534</v>
      </c>
      <c r="D7768" s="6">
        <v>18</v>
      </c>
      <c r="E7768" s="6">
        <v>20</v>
      </c>
      <c r="F7768" s="6"/>
      <c r="G7768" s="6">
        <v>10</v>
      </c>
      <c r="H7768" s="6"/>
      <c r="I7768" s="6"/>
      <c r="J7768" s="6"/>
      <c r="K7768" s="6"/>
      <c r="L7768" s="6" t="s">
        <v>12295</v>
      </c>
      <c r="M7768" s="6">
        <v>63</v>
      </c>
      <c r="N7768" s="6" t="e">
        <f>VLOOKUP(A7768,web_archive!D:AB,18,FALSE)</f>
        <v>#N/A</v>
      </c>
      <c r="O7768" s="6">
        <v>2</v>
      </c>
      <c r="P7768" s="6"/>
      <c r="Q7768" s="6"/>
      <c r="R7768" s="6"/>
      <c r="S7768" s="6"/>
      <c r="T7768" s="6"/>
      <c r="U7768" s="6" t="s">
        <v>26535</v>
      </c>
      <c r="V7768" s="6" t="s">
        <v>24574</v>
      </c>
      <c r="W7768" s="6" t="s">
        <v>12299</v>
      </c>
      <c r="X7768" s="6" t="s">
        <v>12299</v>
      </c>
    </row>
    <row r="7769" spans="1:24" x14ac:dyDescent="0.3">
      <c r="A7769" s="6">
        <v>13796</v>
      </c>
      <c r="B7769" s="6" t="s">
        <v>26571</v>
      </c>
      <c r="C7769" s="6" t="s">
        <v>26537</v>
      </c>
      <c r="D7769" s="6">
        <v>18</v>
      </c>
      <c r="E7769" s="6">
        <v>20</v>
      </c>
      <c r="F7769" s="6"/>
      <c r="G7769" s="6">
        <v>10</v>
      </c>
      <c r="H7769" s="6"/>
      <c r="I7769" s="6"/>
      <c r="J7769" s="6"/>
      <c r="K7769" s="6"/>
      <c r="L7769" s="6" t="s">
        <v>12295</v>
      </c>
      <c r="M7769" s="6">
        <v>63</v>
      </c>
      <c r="N7769" s="6" t="e">
        <f>VLOOKUP(A7769,web_archive!D:AB,18,FALSE)</f>
        <v>#N/A</v>
      </c>
      <c r="O7769" s="6">
        <v>2</v>
      </c>
      <c r="P7769" s="6"/>
      <c r="Q7769" s="6"/>
      <c r="R7769" s="6"/>
      <c r="S7769" s="6"/>
      <c r="T7769" s="6"/>
      <c r="U7769" s="6" t="s">
        <v>26538</v>
      </c>
      <c r="V7769" s="6" t="s">
        <v>24574</v>
      </c>
      <c r="W7769" s="6" t="s">
        <v>12299</v>
      </c>
      <c r="X7769" s="6" t="s">
        <v>12299</v>
      </c>
    </row>
    <row r="7770" spans="1:24" x14ac:dyDescent="0.3">
      <c r="A7770" s="6">
        <v>13797</v>
      </c>
      <c r="B7770" s="6" t="s">
        <v>26572</v>
      </c>
      <c r="C7770" s="6" t="s">
        <v>26540</v>
      </c>
      <c r="D7770" s="6">
        <v>18</v>
      </c>
      <c r="E7770" s="6">
        <v>20</v>
      </c>
      <c r="F7770" s="6"/>
      <c r="G7770" s="6">
        <v>10</v>
      </c>
      <c r="H7770" s="6"/>
      <c r="I7770" s="6"/>
      <c r="J7770" s="6"/>
      <c r="K7770" s="6"/>
      <c r="L7770" s="6" t="s">
        <v>12295</v>
      </c>
      <c r="M7770" s="6">
        <v>63</v>
      </c>
      <c r="N7770" s="6" t="e">
        <f>VLOOKUP(A7770,web_archive!D:AB,18,FALSE)</f>
        <v>#N/A</v>
      </c>
      <c r="O7770" s="6">
        <v>2</v>
      </c>
      <c r="P7770" s="6"/>
      <c r="Q7770" s="6"/>
      <c r="R7770" s="6"/>
      <c r="S7770" s="6"/>
      <c r="T7770" s="6"/>
      <c r="U7770" s="6" t="s">
        <v>26541</v>
      </c>
      <c r="V7770" s="6" t="s">
        <v>24574</v>
      </c>
      <c r="W7770" s="6" t="s">
        <v>12299</v>
      </c>
      <c r="X7770" s="6" t="s">
        <v>12299</v>
      </c>
    </row>
    <row r="7771" spans="1:24" x14ac:dyDescent="0.3">
      <c r="A7771" s="6">
        <v>13798</v>
      </c>
      <c r="B7771" s="6" t="s">
        <v>26573</v>
      </c>
      <c r="C7771" s="6" t="s">
        <v>26543</v>
      </c>
      <c r="D7771" s="6">
        <v>18</v>
      </c>
      <c r="E7771" s="6">
        <v>20</v>
      </c>
      <c r="F7771" s="6"/>
      <c r="G7771" s="6">
        <v>10</v>
      </c>
      <c r="H7771" s="6"/>
      <c r="I7771" s="6"/>
      <c r="J7771" s="6"/>
      <c r="K7771" s="6"/>
      <c r="L7771" s="6" t="s">
        <v>12295</v>
      </c>
      <c r="M7771" s="6">
        <v>63</v>
      </c>
      <c r="N7771" s="6" t="e">
        <f>VLOOKUP(A7771,web_archive!D:AB,18,FALSE)</f>
        <v>#N/A</v>
      </c>
      <c r="O7771" s="6">
        <v>2</v>
      </c>
      <c r="P7771" s="6"/>
      <c r="Q7771" s="6"/>
      <c r="R7771" s="6"/>
      <c r="S7771" s="6"/>
      <c r="T7771" s="6"/>
      <c r="U7771" s="6" t="s">
        <v>26544</v>
      </c>
      <c r="V7771" s="6" t="s">
        <v>24574</v>
      </c>
      <c r="W7771" s="6" t="s">
        <v>12299</v>
      </c>
      <c r="X7771" s="6" t="s">
        <v>12299</v>
      </c>
    </row>
    <row r="7772" spans="1:24" x14ac:dyDescent="0.3">
      <c r="A7772" s="6">
        <v>13799</v>
      </c>
      <c r="B7772" s="6" t="s">
        <v>26574</v>
      </c>
      <c r="C7772" s="6" t="s">
        <v>26546</v>
      </c>
      <c r="D7772" s="6">
        <v>18</v>
      </c>
      <c r="E7772" s="6">
        <v>20</v>
      </c>
      <c r="F7772" s="6"/>
      <c r="G7772" s="6">
        <v>10</v>
      </c>
      <c r="H7772" s="6"/>
      <c r="I7772" s="6"/>
      <c r="J7772" s="6"/>
      <c r="K7772" s="6"/>
      <c r="L7772" s="6" t="s">
        <v>12295</v>
      </c>
      <c r="M7772" s="6">
        <v>63</v>
      </c>
      <c r="N7772" s="6" t="e">
        <f>VLOOKUP(A7772,web_archive!D:AB,18,FALSE)</f>
        <v>#N/A</v>
      </c>
      <c r="O7772" s="6">
        <v>2</v>
      </c>
      <c r="P7772" s="6"/>
      <c r="Q7772" s="6"/>
      <c r="R7772" s="6"/>
      <c r="S7772" s="6"/>
      <c r="T7772" s="6"/>
      <c r="U7772" s="6" t="s">
        <v>26547</v>
      </c>
      <c r="V7772" s="6" t="s">
        <v>24574</v>
      </c>
      <c r="W7772" s="6" t="s">
        <v>12299</v>
      </c>
      <c r="X7772" s="6" t="s">
        <v>12299</v>
      </c>
    </row>
    <row r="7773" spans="1:24" x14ac:dyDescent="0.3">
      <c r="A7773" s="6">
        <v>13800</v>
      </c>
      <c r="B7773" s="6" t="s">
        <v>26575</v>
      </c>
      <c r="C7773" s="6" t="s">
        <v>25839</v>
      </c>
      <c r="D7773" s="6">
        <v>18</v>
      </c>
      <c r="E7773" s="6">
        <v>20</v>
      </c>
      <c r="F7773" s="6"/>
      <c r="G7773" s="6">
        <v>10</v>
      </c>
      <c r="H7773" s="6"/>
      <c r="I7773" s="6"/>
      <c r="J7773" s="6"/>
      <c r="K7773" s="6"/>
      <c r="L7773" s="6" t="s">
        <v>12295</v>
      </c>
      <c r="M7773" s="6">
        <v>63</v>
      </c>
      <c r="N7773" s="6" t="e">
        <f>VLOOKUP(A7773,web_archive!D:AB,18,FALSE)</f>
        <v>#N/A</v>
      </c>
      <c r="O7773" s="6">
        <v>2</v>
      </c>
      <c r="P7773" s="6"/>
      <c r="Q7773" s="6"/>
      <c r="R7773" s="6"/>
      <c r="S7773" s="6"/>
      <c r="T7773" s="6"/>
      <c r="U7773" s="6" t="s">
        <v>26549</v>
      </c>
      <c r="V7773" s="6" t="s">
        <v>24574</v>
      </c>
      <c r="W7773" s="6" t="s">
        <v>12299</v>
      </c>
      <c r="X7773" s="6" t="s">
        <v>12299</v>
      </c>
    </row>
    <row r="7774" spans="1:24" x14ac:dyDescent="0.3">
      <c r="A7774" s="6">
        <v>13801</v>
      </c>
      <c r="B7774" s="6" t="s">
        <v>26576</v>
      </c>
      <c r="C7774" s="6" t="s">
        <v>26551</v>
      </c>
      <c r="D7774" s="6">
        <v>18</v>
      </c>
      <c r="E7774" s="6">
        <v>20</v>
      </c>
      <c r="F7774" s="6"/>
      <c r="G7774" s="6">
        <v>10</v>
      </c>
      <c r="H7774" s="6"/>
      <c r="I7774" s="6"/>
      <c r="J7774" s="6"/>
      <c r="K7774" s="6"/>
      <c r="L7774" s="6" t="s">
        <v>12295</v>
      </c>
      <c r="M7774" s="6">
        <v>63</v>
      </c>
      <c r="N7774" s="6" t="e">
        <f>VLOOKUP(A7774,web_archive!D:AB,18,FALSE)</f>
        <v>#N/A</v>
      </c>
      <c r="O7774" s="6">
        <v>2</v>
      </c>
      <c r="P7774" s="6"/>
      <c r="Q7774" s="6"/>
      <c r="R7774" s="6"/>
      <c r="S7774" s="6"/>
      <c r="T7774" s="6"/>
      <c r="U7774" s="6" t="s">
        <v>26552</v>
      </c>
      <c r="V7774" s="6" t="s">
        <v>24574</v>
      </c>
      <c r="W7774" s="6" t="s">
        <v>12299</v>
      </c>
      <c r="X7774" s="6" t="s">
        <v>12299</v>
      </c>
    </row>
    <row r="7775" spans="1:24" x14ac:dyDescent="0.3">
      <c r="A7775" s="6">
        <v>13802</v>
      </c>
      <c r="B7775" s="6" t="s">
        <v>26577</v>
      </c>
      <c r="C7775" s="6" t="s">
        <v>26554</v>
      </c>
      <c r="D7775" s="6">
        <v>18</v>
      </c>
      <c r="E7775" s="6">
        <v>20</v>
      </c>
      <c r="F7775" s="6"/>
      <c r="G7775" s="6">
        <v>10</v>
      </c>
      <c r="H7775" s="6"/>
      <c r="I7775" s="6"/>
      <c r="J7775" s="6"/>
      <c r="K7775" s="6"/>
      <c r="L7775" s="6" t="s">
        <v>12295</v>
      </c>
      <c r="M7775" s="6">
        <v>63</v>
      </c>
      <c r="N7775" s="6" t="e">
        <f>VLOOKUP(A7775,web_archive!D:AB,18,FALSE)</f>
        <v>#N/A</v>
      </c>
      <c r="O7775" s="6">
        <v>2</v>
      </c>
      <c r="P7775" s="6"/>
      <c r="Q7775" s="6"/>
      <c r="R7775" s="6"/>
      <c r="S7775" s="6"/>
      <c r="T7775" s="6"/>
      <c r="U7775" s="6" t="s">
        <v>26555</v>
      </c>
      <c r="V7775" s="6" t="s">
        <v>24574</v>
      </c>
      <c r="W7775" s="6" t="s">
        <v>12299</v>
      </c>
      <c r="X7775" s="6" t="s">
        <v>12299</v>
      </c>
    </row>
    <row r="7776" spans="1:24" x14ac:dyDescent="0.3">
      <c r="A7776" s="6">
        <v>13803</v>
      </c>
      <c r="B7776" s="6" t="s">
        <v>26578</v>
      </c>
      <c r="C7776" s="6" t="s">
        <v>26557</v>
      </c>
      <c r="D7776" s="6">
        <v>18</v>
      </c>
      <c r="E7776" s="6">
        <v>20</v>
      </c>
      <c r="F7776" s="6"/>
      <c r="G7776" s="6">
        <v>10</v>
      </c>
      <c r="H7776" s="6"/>
      <c r="I7776" s="6"/>
      <c r="J7776" s="6"/>
      <c r="K7776" s="6"/>
      <c r="L7776" s="6" t="s">
        <v>12295</v>
      </c>
      <c r="M7776" s="6">
        <v>63</v>
      </c>
      <c r="N7776" s="6" t="e">
        <f>VLOOKUP(A7776,web_archive!D:AB,18,FALSE)</f>
        <v>#N/A</v>
      </c>
      <c r="O7776" s="6">
        <v>2</v>
      </c>
      <c r="P7776" s="6"/>
      <c r="Q7776" s="6"/>
      <c r="R7776" s="6"/>
      <c r="S7776" s="6"/>
      <c r="T7776" s="6"/>
      <c r="U7776" s="6" t="s">
        <v>26558</v>
      </c>
      <c r="V7776" s="6" t="s">
        <v>24574</v>
      </c>
      <c r="W7776" s="6" t="s">
        <v>12299</v>
      </c>
      <c r="X7776" s="6" t="s">
        <v>12299</v>
      </c>
    </row>
    <row r="7777" spans="1:29" x14ac:dyDescent="0.3">
      <c r="A7777" s="6">
        <v>13804</v>
      </c>
      <c r="B7777" s="6" t="s">
        <v>26579</v>
      </c>
      <c r="C7777" s="6" t="s">
        <v>26580</v>
      </c>
      <c r="D7777" s="6">
        <v>18</v>
      </c>
      <c r="E7777" s="6">
        <v>20</v>
      </c>
      <c r="F7777" s="6"/>
      <c r="G7777" s="6">
        <v>10</v>
      </c>
      <c r="H7777" s="6"/>
      <c r="I7777" s="6"/>
      <c r="J7777" s="6"/>
      <c r="K7777" s="6"/>
      <c r="L7777" s="6" t="s">
        <v>12295</v>
      </c>
      <c r="M7777" s="6">
        <v>63</v>
      </c>
      <c r="N7777" s="6" t="e">
        <f>VLOOKUP(A7777,web_archive!D:AB,18,FALSE)</f>
        <v>#N/A</v>
      </c>
      <c r="O7777" s="6">
        <v>2</v>
      </c>
      <c r="P7777" s="6"/>
      <c r="Q7777" s="6"/>
      <c r="R7777" s="6"/>
      <c r="S7777" s="6"/>
      <c r="T7777" s="6"/>
      <c r="U7777" s="6" t="s">
        <v>26581</v>
      </c>
      <c r="V7777" s="6" t="s">
        <v>12489</v>
      </c>
      <c r="W7777" s="6" t="s">
        <v>12299</v>
      </c>
      <c r="X7777" s="6" t="s">
        <v>12299</v>
      </c>
      <c r="Y7777" s="6"/>
      <c r="Z7777" s="6"/>
      <c r="AA7777" s="6"/>
      <c r="AB7777" s="6"/>
      <c r="AC7777" s="6"/>
    </row>
    <row r="7778" spans="1:29" x14ac:dyDescent="0.3">
      <c r="A7778" s="6">
        <v>13805</v>
      </c>
      <c r="B7778" s="6" t="s">
        <v>26582</v>
      </c>
      <c r="C7778" s="6" t="s">
        <v>26583</v>
      </c>
      <c r="D7778" s="6">
        <v>18</v>
      </c>
      <c r="E7778" s="6">
        <v>20</v>
      </c>
      <c r="F7778" s="6"/>
      <c r="G7778" s="6">
        <v>10</v>
      </c>
      <c r="H7778" s="6"/>
      <c r="I7778" s="6"/>
      <c r="J7778" s="6"/>
      <c r="K7778" s="6"/>
      <c r="L7778" s="6" t="s">
        <v>12295</v>
      </c>
      <c r="M7778" s="6">
        <v>63</v>
      </c>
      <c r="N7778" s="6" t="e">
        <f>VLOOKUP(A7778,web_archive!D:AB,18,FALSE)</f>
        <v>#N/A</v>
      </c>
      <c r="O7778" s="6">
        <v>2</v>
      </c>
      <c r="P7778" s="6"/>
      <c r="Q7778" s="6"/>
      <c r="R7778" s="6"/>
      <c r="S7778" s="6"/>
      <c r="T7778" s="6"/>
      <c r="U7778" s="6" t="s">
        <v>26584</v>
      </c>
      <c r="V7778" s="6" t="s">
        <v>12489</v>
      </c>
      <c r="W7778" s="6" t="s">
        <v>12299</v>
      </c>
      <c r="X7778" s="6" t="s">
        <v>12299</v>
      </c>
      <c r="Y7778" s="6"/>
      <c r="Z7778" s="6"/>
      <c r="AA7778" s="6"/>
      <c r="AB7778" s="6"/>
      <c r="AC7778" s="6"/>
    </row>
    <row r="7779" spans="1:29" x14ac:dyDescent="0.3">
      <c r="A7779" s="6">
        <v>13806</v>
      </c>
      <c r="B7779" s="6" t="s">
        <v>26585</v>
      </c>
      <c r="C7779" s="6" t="s">
        <v>26586</v>
      </c>
      <c r="D7779" s="6">
        <v>18</v>
      </c>
      <c r="E7779" s="6">
        <v>20</v>
      </c>
      <c r="F7779" s="6"/>
      <c r="G7779" s="6">
        <v>10</v>
      </c>
      <c r="H7779" s="6"/>
      <c r="I7779" s="6"/>
      <c r="J7779" s="6"/>
      <c r="K7779" s="6"/>
      <c r="L7779" s="6" t="s">
        <v>12295</v>
      </c>
      <c r="M7779" s="6">
        <v>63</v>
      </c>
      <c r="N7779" s="6" t="e">
        <f>VLOOKUP(A7779,web_archive!D:AB,18,FALSE)</f>
        <v>#N/A</v>
      </c>
      <c r="O7779" s="6">
        <v>2</v>
      </c>
      <c r="P7779" s="6"/>
      <c r="Q7779" s="6"/>
      <c r="R7779" s="6"/>
      <c r="S7779" s="6"/>
      <c r="T7779" s="6"/>
      <c r="U7779" s="6" t="s">
        <v>26587</v>
      </c>
      <c r="V7779" s="6" t="s">
        <v>12489</v>
      </c>
      <c r="W7779" s="6" t="s">
        <v>12299</v>
      </c>
      <c r="X7779" s="6" t="s">
        <v>12299</v>
      </c>
      <c r="Y7779" s="6"/>
      <c r="Z7779" s="6"/>
      <c r="AA7779" s="6"/>
      <c r="AB7779" s="6"/>
      <c r="AC7779" s="6"/>
    </row>
    <row r="7780" spans="1:29" x14ac:dyDescent="0.3">
      <c r="A7780" s="6">
        <v>13807</v>
      </c>
      <c r="B7780" s="6" t="s">
        <v>26588</v>
      </c>
      <c r="C7780" s="6" t="s">
        <v>26589</v>
      </c>
      <c r="D7780" s="6">
        <v>18</v>
      </c>
      <c r="E7780" s="6">
        <v>20</v>
      </c>
      <c r="F7780" s="6"/>
      <c r="G7780" s="6">
        <v>10</v>
      </c>
      <c r="H7780" s="6"/>
      <c r="I7780" s="6"/>
      <c r="J7780" s="6"/>
      <c r="K7780" s="6"/>
      <c r="L7780" s="6" t="s">
        <v>12295</v>
      </c>
      <c r="M7780" s="6">
        <v>63</v>
      </c>
      <c r="N7780" s="6" t="e">
        <f>VLOOKUP(A7780,web_archive!D:AB,18,FALSE)</f>
        <v>#N/A</v>
      </c>
      <c r="O7780" s="6">
        <v>2</v>
      </c>
      <c r="P7780" s="6"/>
      <c r="Q7780" s="6"/>
      <c r="R7780" s="6"/>
      <c r="S7780" s="6"/>
      <c r="T7780" s="6"/>
      <c r="U7780" s="6" t="s">
        <v>26590</v>
      </c>
      <c r="V7780" s="6" t="s">
        <v>12489</v>
      </c>
      <c r="W7780" s="6" t="s">
        <v>12299</v>
      </c>
      <c r="X7780" s="6" t="s">
        <v>12299</v>
      </c>
      <c r="Y7780" s="6"/>
      <c r="Z7780" s="6"/>
      <c r="AA7780" s="6"/>
      <c r="AB7780" s="6"/>
      <c r="AC7780" s="6"/>
    </row>
    <row r="7781" spans="1:29" x14ac:dyDescent="0.3">
      <c r="A7781" s="6">
        <v>13808</v>
      </c>
      <c r="B7781" s="6" t="s">
        <v>26591</v>
      </c>
      <c r="C7781" s="6" t="s">
        <v>26592</v>
      </c>
      <c r="D7781" s="6">
        <v>18</v>
      </c>
      <c r="E7781" s="6">
        <v>20</v>
      </c>
      <c r="F7781" s="6"/>
      <c r="G7781" s="6">
        <v>10</v>
      </c>
      <c r="H7781" s="6"/>
      <c r="I7781" s="6"/>
      <c r="J7781" s="6"/>
      <c r="K7781" s="6"/>
      <c r="L7781" s="6" t="s">
        <v>12295</v>
      </c>
      <c r="M7781" s="6">
        <v>63</v>
      </c>
      <c r="N7781" s="6" t="e">
        <f>VLOOKUP(A7781,web_archive!D:AB,18,FALSE)</f>
        <v>#N/A</v>
      </c>
      <c r="O7781" s="6">
        <v>2</v>
      </c>
      <c r="P7781" s="6"/>
      <c r="Q7781" s="6"/>
      <c r="R7781" s="6"/>
      <c r="S7781" s="6"/>
      <c r="T7781" s="6"/>
      <c r="U7781" s="6" t="s">
        <v>26593</v>
      </c>
      <c r="V7781" s="6" t="s">
        <v>12489</v>
      </c>
      <c r="W7781" s="6" t="s">
        <v>12299</v>
      </c>
      <c r="X7781" s="6" t="s">
        <v>12299</v>
      </c>
      <c r="Y7781" s="6"/>
      <c r="Z7781" s="6"/>
      <c r="AA7781" s="6"/>
      <c r="AB7781" s="6"/>
      <c r="AC7781" s="6"/>
    </row>
    <row r="7782" spans="1:29" x14ac:dyDescent="0.3">
      <c r="A7782" s="6">
        <v>13809</v>
      </c>
      <c r="B7782" s="6" t="s">
        <v>26594</v>
      </c>
      <c r="C7782" s="6" t="s">
        <v>26595</v>
      </c>
      <c r="D7782" s="6">
        <v>18</v>
      </c>
      <c r="E7782" s="6">
        <v>20</v>
      </c>
      <c r="F7782" s="6"/>
      <c r="G7782" s="6">
        <v>10</v>
      </c>
      <c r="H7782" s="6"/>
      <c r="I7782" s="6"/>
      <c r="J7782" s="6"/>
      <c r="K7782" s="6"/>
      <c r="L7782" s="6" t="s">
        <v>12295</v>
      </c>
      <c r="M7782" s="6">
        <v>63</v>
      </c>
      <c r="N7782" s="6" t="e">
        <f>VLOOKUP(A7782,web_archive!D:AB,18,FALSE)</f>
        <v>#N/A</v>
      </c>
      <c r="O7782" s="6">
        <v>2</v>
      </c>
      <c r="P7782" s="6"/>
      <c r="Q7782" s="6"/>
      <c r="R7782" s="6"/>
      <c r="S7782" s="6"/>
      <c r="T7782" s="6"/>
      <c r="U7782" s="6" t="s">
        <v>26596</v>
      </c>
      <c r="V7782" s="6" t="s">
        <v>12413</v>
      </c>
      <c r="W7782" s="6" t="s">
        <v>12299</v>
      </c>
      <c r="X7782" s="6" t="s">
        <v>12299</v>
      </c>
      <c r="Y7782" s="6"/>
      <c r="Z7782" s="6"/>
      <c r="AA7782" s="6"/>
      <c r="AB7782" s="6"/>
      <c r="AC7782" s="6"/>
    </row>
    <row r="7783" spans="1:29" x14ac:dyDescent="0.3">
      <c r="A7783" s="6">
        <v>13810</v>
      </c>
      <c r="B7783" s="6" t="s">
        <v>26597</v>
      </c>
      <c r="C7783" s="6" t="s">
        <v>26598</v>
      </c>
      <c r="D7783" s="6">
        <v>18</v>
      </c>
      <c r="E7783" s="6">
        <v>20</v>
      </c>
      <c r="F7783" s="6"/>
      <c r="G7783" s="6">
        <v>10</v>
      </c>
      <c r="H7783" s="6"/>
      <c r="I7783" s="6"/>
      <c r="J7783" s="6"/>
      <c r="K7783" s="6"/>
      <c r="L7783" s="6" t="s">
        <v>12295</v>
      </c>
      <c r="M7783" s="6">
        <v>63</v>
      </c>
      <c r="N7783" s="6" t="e">
        <f>VLOOKUP(A7783,web_archive!D:AB,18,FALSE)</f>
        <v>#N/A</v>
      </c>
      <c r="O7783" s="6">
        <v>2</v>
      </c>
      <c r="P7783" s="6"/>
      <c r="Q7783" s="6"/>
      <c r="R7783" s="6"/>
      <c r="S7783" s="6"/>
      <c r="T7783" s="6"/>
      <c r="U7783" s="6" t="s">
        <v>26599</v>
      </c>
      <c r="V7783" s="6" t="s">
        <v>12464</v>
      </c>
      <c r="W7783" s="6" t="s">
        <v>12299</v>
      </c>
      <c r="X7783" s="6" t="s">
        <v>12299</v>
      </c>
      <c r="Y7783" s="6"/>
      <c r="Z7783" s="6"/>
      <c r="AA7783" s="6"/>
      <c r="AB7783" s="6"/>
      <c r="AC7783" s="6"/>
    </row>
    <row r="7784" spans="1:29" x14ac:dyDescent="0.3">
      <c r="A7784" s="6">
        <v>13811</v>
      </c>
      <c r="B7784" s="6" t="s">
        <v>26600</v>
      </c>
      <c r="C7784" s="6" t="s">
        <v>26601</v>
      </c>
      <c r="D7784" s="6">
        <v>18</v>
      </c>
      <c r="E7784" s="6">
        <v>20</v>
      </c>
      <c r="F7784" s="6"/>
      <c r="G7784" s="6">
        <v>10</v>
      </c>
      <c r="H7784" s="6"/>
      <c r="I7784" s="6"/>
      <c r="J7784" s="6"/>
      <c r="K7784" s="6"/>
      <c r="L7784" s="6" t="s">
        <v>12295</v>
      </c>
      <c r="M7784" s="6">
        <v>63</v>
      </c>
      <c r="N7784" s="6" t="e">
        <f>VLOOKUP(A7784,web_archive!D:AB,18,FALSE)</f>
        <v>#N/A</v>
      </c>
      <c r="O7784" s="6">
        <v>2</v>
      </c>
      <c r="P7784" s="6"/>
      <c r="Q7784" s="6"/>
      <c r="R7784" s="6"/>
      <c r="S7784" s="6"/>
      <c r="T7784" s="6"/>
      <c r="U7784" s="6" t="s">
        <v>26602</v>
      </c>
      <c r="V7784" s="6" t="s">
        <v>26603</v>
      </c>
      <c r="W7784" s="6" t="s">
        <v>26604</v>
      </c>
      <c r="X7784" s="6" t="s">
        <v>26605</v>
      </c>
      <c r="Y7784" s="6" t="s">
        <v>26606</v>
      </c>
      <c r="Z7784" s="6" t="s">
        <v>26607</v>
      </c>
      <c r="AA7784" s="6" t="s">
        <v>12368</v>
      </c>
      <c r="AB7784" s="6" t="s">
        <v>12299</v>
      </c>
      <c r="AC7784" s="6" t="s">
        <v>12299</v>
      </c>
    </row>
    <row r="7785" spans="1:29" x14ac:dyDescent="0.3">
      <c r="A7785" s="6">
        <v>13812</v>
      </c>
      <c r="B7785" s="6" t="s">
        <v>26608</v>
      </c>
      <c r="C7785" s="6" t="s">
        <v>26609</v>
      </c>
      <c r="D7785" s="6">
        <v>18</v>
      </c>
      <c r="E7785" s="6">
        <v>20</v>
      </c>
      <c r="F7785" s="6"/>
      <c r="G7785" s="6">
        <v>10</v>
      </c>
      <c r="H7785" s="6"/>
      <c r="I7785" s="6"/>
      <c r="J7785" s="6"/>
      <c r="K7785" s="6"/>
      <c r="L7785" s="6" t="s">
        <v>12295</v>
      </c>
      <c r="M7785" s="6">
        <v>63</v>
      </c>
      <c r="N7785" s="6" t="e">
        <f>VLOOKUP(A7785,web_archive!D:AB,18,FALSE)</f>
        <v>#N/A</v>
      </c>
      <c r="O7785" s="6">
        <v>2</v>
      </c>
      <c r="P7785" s="6"/>
      <c r="Q7785" s="6"/>
      <c r="R7785" s="6"/>
      <c r="S7785" s="6"/>
      <c r="T7785" s="6"/>
      <c r="U7785" s="6" t="s">
        <v>26610</v>
      </c>
      <c r="V7785" s="6" t="s">
        <v>26611</v>
      </c>
      <c r="W7785" s="6" t="s">
        <v>26612</v>
      </c>
      <c r="X7785" s="6" t="s">
        <v>26613</v>
      </c>
      <c r="Y7785" s="6" t="s">
        <v>26614</v>
      </c>
      <c r="Z7785" s="6" t="s">
        <v>26615</v>
      </c>
      <c r="AA7785" s="6" t="s">
        <v>12368</v>
      </c>
      <c r="AB7785" s="6" t="s">
        <v>12299</v>
      </c>
      <c r="AC7785" s="6" t="s">
        <v>12299</v>
      </c>
    </row>
    <row r="7786" spans="1:29" x14ac:dyDescent="0.3">
      <c r="A7786" s="6">
        <v>13813</v>
      </c>
      <c r="B7786" s="6" t="s">
        <v>26616</v>
      </c>
      <c r="C7786" s="6" t="s">
        <v>26617</v>
      </c>
      <c r="D7786" s="6">
        <v>18</v>
      </c>
      <c r="E7786" s="6">
        <v>20</v>
      </c>
      <c r="F7786" s="6"/>
      <c r="G7786" s="6">
        <v>10</v>
      </c>
      <c r="H7786" s="6"/>
      <c r="I7786" s="6"/>
      <c r="J7786" s="6"/>
      <c r="K7786" s="6"/>
      <c r="L7786" s="6" t="s">
        <v>12295</v>
      </c>
      <c r="M7786" s="6">
        <v>63</v>
      </c>
      <c r="N7786" s="6" t="e">
        <f>VLOOKUP(A7786,web_archive!D:AB,18,FALSE)</f>
        <v>#N/A</v>
      </c>
      <c r="O7786" s="6">
        <v>2</v>
      </c>
      <c r="P7786" s="6"/>
      <c r="Q7786" s="6"/>
      <c r="R7786" s="6"/>
      <c r="S7786" s="6"/>
      <c r="T7786" s="6"/>
      <c r="U7786" s="6" t="s">
        <v>26618</v>
      </c>
      <c r="V7786" s="6" t="s">
        <v>26619</v>
      </c>
      <c r="W7786" s="6" t="s">
        <v>26620</v>
      </c>
      <c r="X7786" s="6" t="s">
        <v>26621</v>
      </c>
      <c r="Y7786" s="6" t="s">
        <v>26622</v>
      </c>
      <c r="Z7786" s="6" t="s">
        <v>26623</v>
      </c>
      <c r="AA7786" s="6" t="s">
        <v>12368</v>
      </c>
      <c r="AB7786" s="6" t="s">
        <v>12299</v>
      </c>
      <c r="AC7786" s="6" t="s">
        <v>12299</v>
      </c>
    </row>
    <row r="7787" spans="1:29" x14ac:dyDescent="0.3">
      <c r="A7787" s="6">
        <v>13814</v>
      </c>
      <c r="B7787" s="6" t="s">
        <v>26624</v>
      </c>
      <c r="C7787" s="6" t="s">
        <v>26625</v>
      </c>
      <c r="D7787" s="6">
        <v>18</v>
      </c>
      <c r="E7787" s="6">
        <v>20</v>
      </c>
      <c r="F7787" s="6"/>
      <c r="G7787" s="6">
        <v>10</v>
      </c>
      <c r="H7787" s="6"/>
      <c r="I7787" s="6"/>
      <c r="J7787" s="6"/>
      <c r="K7787" s="6"/>
      <c r="L7787" s="6" t="s">
        <v>12295</v>
      </c>
      <c r="M7787" s="6">
        <v>63</v>
      </c>
      <c r="N7787" s="6" t="e">
        <f>VLOOKUP(A7787,web_archive!D:AB,18,FALSE)</f>
        <v>#N/A</v>
      </c>
      <c r="O7787" s="6">
        <v>2</v>
      </c>
      <c r="P7787" s="6"/>
      <c r="Q7787" s="6"/>
      <c r="R7787" s="6"/>
      <c r="S7787" s="6"/>
      <c r="T7787" s="6"/>
      <c r="U7787" s="6" t="s">
        <v>26626</v>
      </c>
      <c r="V7787" s="6" t="s">
        <v>26627</v>
      </c>
      <c r="W7787" s="6" t="s">
        <v>26628</v>
      </c>
      <c r="X7787" s="6" t="s">
        <v>12491</v>
      </c>
      <c r="Y7787" s="6" t="s">
        <v>12299</v>
      </c>
      <c r="Z7787" s="6" t="s">
        <v>12299</v>
      </c>
      <c r="AA7787" s="6"/>
      <c r="AB7787" s="6"/>
      <c r="AC7787" s="6"/>
    </row>
    <row r="7788" spans="1:29" x14ac:dyDescent="0.3">
      <c r="A7788" s="6">
        <v>13815</v>
      </c>
      <c r="B7788" s="6" t="s">
        <v>26629</v>
      </c>
      <c r="C7788" s="6" t="s">
        <v>26630</v>
      </c>
      <c r="D7788" s="6">
        <v>18</v>
      </c>
      <c r="E7788" s="6">
        <v>20</v>
      </c>
      <c r="F7788" s="6"/>
      <c r="G7788" s="6">
        <v>10</v>
      </c>
      <c r="H7788" s="6"/>
      <c r="I7788" s="6"/>
      <c r="J7788" s="6"/>
      <c r="K7788" s="6"/>
      <c r="L7788" s="6" t="s">
        <v>12295</v>
      </c>
      <c r="M7788" s="6">
        <v>63</v>
      </c>
      <c r="N7788" s="6" t="e">
        <f>VLOOKUP(A7788,web_archive!D:AB,18,FALSE)</f>
        <v>#N/A</v>
      </c>
      <c r="O7788" s="6">
        <v>2</v>
      </c>
      <c r="P7788" s="6"/>
      <c r="Q7788" s="6"/>
      <c r="R7788" s="6"/>
      <c r="S7788" s="6"/>
      <c r="T7788" s="6"/>
      <c r="U7788" s="6" t="s">
        <v>26631</v>
      </c>
      <c r="V7788" s="6" t="s">
        <v>12489</v>
      </c>
      <c r="W7788" s="6" t="s">
        <v>12299</v>
      </c>
      <c r="X7788" s="6" t="s">
        <v>12299</v>
      </c>
      <c r="Y7788" s="6"/>
      <c r="Z7788" s="6"/>
      <c r="AA7788" s="6"/>
      <c r="AB7788" s="6"/>
      <c r="AC7788" s="6"/>
    </row>
    <row r="7789" spans="1:29" x14ac:dyDescent="0.3">
      <c r="A7789" s="6">
        <v>13816</v>
      </c>
      <c r="B7789" s="6" t="s">
        <v>26632</v>
      </c>
      <c r="C7789" s="6" t="s">
        <v>26633</v>
      </c>
      <c r="D7789" s="6">
        <v>18</v>
      </c>
      <c r="E7789" s="6">
        <v>20</v>
      </c>
      <c r="F7789" s="6"/>
      <c r="G7789" s="6">
        <v>10</v>
      </c>
      <c r="H7789" s="6"/>
      <c r="I7789" s="6"/>
      <c r="J7789" s="6"/>
      <c r="K7789" s="6"/>
      <c r="L7789" s="6" t="s">
        <v>12295</v>
      </c>
      <c r="M7789" s="6">
        <v>63</v>
      </c>
      <c r="N7789" s="6" t="e">
        <f>VLOOKUP(A7789,web_archive!D:AB,18,FALSE)</f>
        <v>#N/A</v>
      </c>
      <c r="O7789" s="6">
        <v>2</v>
      </c>
      <c r="P7789" s="6"/>
      <c r="Q7789" s="6"/>
      <c r="R7789" s="6"/>
      <c r="S7789" s="6"/>
      <c r="T7789" s="6"/>
      <c r="U7789" s="6" t="s">
        <v>26634</v>
      </c>
      <c r="V7789" s="6" t="s">
        <v>12489</v>
      </c>
      <c r="W7789" s="6" t="s">
        <v>12299</v>
      </c>
      <c r="X7789" s="6" t="s">
        <v>12299</v>
      </c>
      <c r="Y7789" s="6"/>
      <c r="Z7789" s="6"/>
      <c r="AA7789" s="6"/>
      <c r="AB7789" s="6"/>
      <c r="AC7789" s="6"/>
    </row>
    <row r="7790" spans="1:29" x14ac:dyDescent="0.3">
      <c r="A7790" s="6">
        <v>13817</v>
      </c>
      <c r="B7790" s="6" t="s">
        <v>26635</v>
      </c>
      <c r="C7790" s="6" t="s">
        <v>26636</v>
      </c>
      <c r="D7790" s="6">
        <v>18</v>
      </c>
      <c r="E7790" s="6">
        <v>20</v>
      </c>
      <c r="F7790" s="6"/>
      <c r="G7790" s="6">
        <v>10</v>
      </c>
      <c r="H7790" s="6"/>
      <c r="I7790" s="6"/>
      <c r="J7790" s="6"/>
      <c r="K7790" s="6"/>
      <c r="L7790" s="6" t="s">
        <v>12295</v>
      </c>
      <c r="M7790" s="6">
        <v>63</v>
      </c>
      <c r="N7790" s="6" t="e">
        <f>VLOOKUP(A7790,web_archive!D:AB,18,FALSE)</f>
        <v>#N/A</v>
      </c>
      <c r="O7790" s="6">
        <v>2</v>
      </c>
      <c r="P7790" s="6"/>
      <c r="Q7790" s="6"/>
      <c r="R7790" s="6"/>
      <c r="S7790" s="6"/>
      <c r="T7790" s="6"/>
      <c r="U7790" s="6" t="s">
        <v>26637</v>
      </c>
      <c r="V7790" s="6" t="s">
        <v>12489</v>
      </c>
      <c r="W7790" s="6" t="s">
        <v>12299</v>
      </c>
      <c r="X7790" s="6" t="s">
        <v>12299</v>
      </c>
      <c r="Y7790" s="6"/>
      <c r="Z7790" s="6"/>
      <c r="AA7790" s="6"/>
      <c r="AB7790" s="6"/>
      <c r="AC7790" s="6"/>
    </row>
    <row r="7791" spans="1:29" x14ac:dyDescent="0.3">
      <c r="A7791" s="6">
        <v>13818</v>
      </c>
      <c r="B7791" s="6" t="s">
        <v>26638</v>
      </c>
      <c r="C7791" s="6" t="s">
        <v>26639</v>
      </c>
      <c r="D7791" s="6">
        <v>18</v>
      </c>
      <c r="E7791" s="6">
        <v>20</v>
      </c>
      <c r="F7791" s="6"/>
      <c r="G7791" s="6">
        <v>10</v>
      </c>
      <c r="H7791" s="6"/>
      <c r="I7791" s="6"/>
      <c r="J7791" s="6"/>
      <c r="K7791" s="6"/>
      <c r="L7791" s="6" t="s">
        <v>12295</v>
      </c>
      <c r="M7791" s="6">
        <v>63</v>
      </c>
      <c r="N7791" s="6" t="e">
        <f>VLOOKUP(A7791,web_archive!D:AB,18,FALSE)</f>
        <v>#N/A</v>
      </c>
      <c r="O7791" s="6">
        <v>2</v>
      </c>
      <c r="P7791" s="6"/>
      <c r="Q7791" s="6"/>
      <c r="R7791" s="6"/>
      <c r="S7791" s="6"/>
      <c r="T7791" s="6"/>
      <c r="U7791" s="6" t="s">
        <v>26640</v>
      </c>
      <c r="V7791" s="6" t="s">
        <v>12489</v>
      </c>
      <c r="W7791" s="6" t="s">
        <v>12299</v>
      </c>
      <c r="X7791" s="6" t="s">
        <v>12299</v>
      </c>
      <c r="Y7791" s="6"/>
      <c r="Z7791" s="6"/>
      <c r="AA7791" s="6"/>
      <c r="AB7791" s="6"/>
      <c r="AC7791" s="6"/>
    </row>
    <row r="7792" spans="1:29" x14ac:dyDescent="0.3">
      <c r="A7792" s="6">
        <v>13819</v>
      </c>
      <c r="B7792" s="6" t="s">
        <v>26641</v>
      </c>
      <c r="C7792" s="6" t="s">
        <v>26642</v>
      </c>
      <c r="D7792" s="6">
        <v>18</v>
      </c>
      <c r="E7792" s="6">
        <v>20</v>
      </c>
      <c r="F7792" s="6"/>
      <c r="G7792" s="6">
        <v>10</v>
      </c>
      <c r="H7792" s="6"/>
      <c r="I7792" s="6"/>
      <c r="J7792" s="6"/>
      <c r="K7792" s="6"/>
      <c r="L7792" s="6" t="s">
        <v>12295</v>
      </c>
      <c r="M7792" s="6">
        <v>63</v>
      </c>
      <c r="N7792" s="6" t="e">
        <f>VLOOKUP(A7792,web_archive!D:AB,18,FALSE)</f>
        <v>#N/A</v>
      </c>
      <c r="O7792" s="6">
        <v>2</v>
      </c>
      <c r="P7792" s="6"/>
      <c r="Q7792" s="6"/>
      <c r="R7792" s="6"/>
      <c r="S7792" s="6"/>
      <c r="T7792" s="6"/>
      <c r="U7792" s="6" t="s">
        <v>26643</v>
      </c>
      <c r="V7792" s="6" t="s">
        <v>12489</v>
      </c>
      <c r="W7792" s="6" t="s">
        <v>12299</v>
      </c>
      <c r="X7792" s="6" t="s">
        <v>12299</v>
      </c>
      <c r="Y7792" s="6"/>
      <c r="Z7792" s="6"/>
      <c r="AA7792" s="6"/>
      <c r="AB7792" s="6"/>
      <c r="AC7792" s="6"/>
    </row>
    <row r="7793" spans="1:29" x14ac:dyDescent="0.3">
      <c r="A7793" s="6">
        <v>13820</v>
      </c>
      <c r="B7793" s="6" t="s">
        <v>26644</v>
      </c>
      <c r="C7793" s="6" t="s">
        <v>26645</v>
      </c>
      <c r="D7793" s="6">
        <v>18</v>
      </c>
      <c r="E7793" s="6">
        <v>20</v>
      </c>
      <c r="F7793" s="6"/>
      <c r="G7793" s="6">
        <v>10</v>
      </c>
      <c r="H7793" s="6"/>
      <c r="I7793" s="6"/>
      <c r="J7793" s="6"/>
      <c r="K7793" s="6"/>
      <c r="L7793" s="6" t="s">
        <v>12295</v>
      </c>
      <c r="M7793" s="6">
        <v>63</v>
      </c>
      <c r="N7793" s="6" t="e">
        <f>VLOOKUP(A7793,web_archive!D:AB,18,FALSE)</f>
        <v>#N/A</v>
      </c>
      <c r="O7793" s="6">
        <v>2</v>
      </c>
      <c r="P7793" s="6"/>
      <c r="Q7793" s="6"/>
      <c r="R7793" s="6"/>
      <c r="S7793" s="6"/>
      <c r="T7793" s="6"/>
      <c r="U7793" s="6" t="s">
        <v>26646</v>
      </c>
      <c r="V7793" s="6" t="s">
        <v>12489</v>
      </c>
      <c r="W7793" s="6" t="s">
        <v>12299</v>
      </c>
      <c r="X7793" s="6" t="s">
        <v>12299</v>
      </c>
      <c r="Y7793" s="6"/>
      <c r="Z7793" s="6"/>
      <c r="AA7793" s="6"/>
      <c r="AB7793" s="6"/>
      <c r="AC7793" s="6"/>
    </row>
    <row r="7794" spans="1:29" x14ac:dyDescent="0.3">
      <c r="A7794" s="6">
        <v>13821</v>
      </c>
      <c r="B7794" s="6" t="s">
        <v>26647</v>
      </c>
      <c r="C7794" s="6" t="s">
        <v>26648</v>
      </c>
      <c r="D7794" s="6">
        <v>18</v>
      </c>
      <c r="E7794" s="6">
        <v>20</v>
      </c>
      <c r="F7794" s="6"/>
      <c r="G7794" s="6">
        <v>10</v>
      </c>
      <c r="H7794" s="6"/>
      <c r="I7794" s="6"/>
      <c r="J7794" s="6"/>
      <c r="K7794" s="6"/>
      <c r="L7794" s="6" t="s">
        <v>12295</v>
      </c>
      <c r="M7794" s="6">
        <v>63</v>
      </c>
      <c r="N7794" s="6" t="e">
        <f>VLOOKUP(A7794,web_archive!D:AB,18,FALSE)</f>
        <v>#N/A</v>
      </c>
      <c r="O7794" s="6">
        <v>2</v>
      </c>
      <c r="P7794" s="6"/>
      <c r="Q7794" s="6"/>
      <c r="R7794" s="6"/>
      <c r="S7794" s="6"/>
      <c r="T7794" s="6"/>
      <c r="U7794" s="6" t="s">
        <v>26649</v>
      </c>
      <c r="V7794" s="6" t="s">
        <v>12489</v>
      </c>
      <c r="W7794" s="6" t="s">
        <v>12299</v>
      </c>
      <c r="X7794" s="6" t="s">
        <v>12299</v>
      </c>
      <c r="Y7794" s="6"/>
      <c r="Z7794" s="6"/>
      <c r="AA7794" s="6"/>
      <c r="AB7794" s="6"/>
      <c r="AC7794" s="6"/>
    </row>
    <row r="7795" spans="1:29" x14ac:dyDescent="0.3">
      <c r="A7795" s="6">
        <v>13822</v>
      </c>
      <c r="B7795" s="6" t="s">
        <v>26650</v>
      </c>
      <c r="C7795" s="6" t="s">
        <v>26651</v>
      </c>
      <c r="D7795" s="6">
        <v>18</v>
      </c>
      <c r="E7795" s="6">
        <v>20</v>
      </c>
      <c r="F7795" s="6"/>
      <c r="G7795" s="6">
        <v>10</v>
      </c>
      <c r="H7795" s="6"/>
      <c r="I7795" s="6"/>
      <c r="J7795" s="6"/>
      <c r="K7795" s="6"/>
      <c r="L7795" s="6" t="s">
        <v>12295</v>
      </c>
      <c r="M7795" s="6">
        <v>63</v>
      </c>
      <c r="N7795" s="6" t="e">
        <f>VLOOKUP(A7795,web_archive!D:AB,18,FALSE)</f>
        <v>#N/A</v>
      </c>
      <c r="O7795" s="6">
        <v>2</v>
      </c>
      <c r="P7795" s="6"/>
      <c r="Q7795" s="6"/>
      <c r="R7795" s="6"/>
      <c r="S7795" s="6"/>
      <c r="T7795" s="6"/>
      <c r="U7795" s="6" t="s">
        <v>26652</v>
      </c>
      <c r="V7795" s="6" t="s">
        <v>12489</v>
      </c>
      <c r="W7795" s="6" t="s">
        <v>12299</v>
      </c>
      <c r="X7795" s="6" t="s">
        <v>12299</v>
      </c>
      <c r="Y7795" s="6"/>
      <c r="Z7795" s="6"/>
      <c r="AA7795" s="6"/>
      <c r="AB7795" s="6"/>
      <c r="AC7795" s="6"/>
    </row>
    <row r="7796" spans="1:29" x14ac:dyDescent="0.3">
      <c r="A7796" s="6">
        <v>13823</v>
      </c>
      <c r="B7796" s="6" t="s">
        <v>26653</v>
      </c>
      <c r="C7796" s="6" t="s">
        <v>26654</v>
      </c>
      <c r="D7796" s="6">
        <v>18</v>
      </c>
      <c r="E7796" s="6">
        <v>20</v>
      </c>
      <c r="F7796" s="6"/>
      <c r="G7796" s="6">
        <v>10</v>
      </c>
      <c r="H7796" s="6"/>
      <c r="I7796" s="6"/>
      <c r="J7796" s="6"/>
      <c r="K7796" s="6"/>
      <c r="L7796" s="6" t="s">
        <v>12295</v>
      </c>
      <c r="M7796" s="6">
        <v>63</v>
      </c>
      <c r="N7796" s="6" t="e">
        <f>VLOOKUP(A7796,web_archive!D:AB,18,FALSE)</f>
        <v>#N/A</v>
      </c>
      <c r="O7796" s="6">
        <v>2</v>
      </c>
      <c r="P7796" s="6"/>
      <c r="Q7796" s="6"/>
      <c r="R7796" s="6"/>
      <c r="S7796" s="6"/>
      <c r="T7796" s="6"/>
      <c r="U7796" s="6" t="s">
        <v>26655</v>
      </c>
      <c r="V7796" s="6" t="s">
        <v>12489</v>
      </c>
      <c r="W7796" s="6" t="s">
        <v>12299</v>
      </c>
      <c r="X7796" s="6" t="s">
        <v>12299</v>
      </c>
      <c r="Y7796" s="6"/>
      <c r="Z7796" s="6"/>
      <c r="AA7796" s="6"/>
      <c r="AB7796" s="6"/>
      <c r="AC7796" s="6"/>
    </row>
    <row r="7797" spans="1:29" x14ac:dyDescent="0.3">
      <c r="A7797" s="6">
        <v>13824</v>
      </c>
      <c r="B7797" s="6" t="s">
        <v>26656</v>
      </c>
      <c r="C7797" s="6" t="s">
        <v>26657</v>
      </c>
      <c r="D7797" s="6">
        <v>18</v>
      </c>
      <c r="E7797" s="6">
        <v>20</v>
      </c>
      <c r="F7797" s="6"/>
      <c r="G7797" s="6">
        <v>10</v>
      </c>
      <c r="H7797" s="6"/>
      <c r="I7797" s="6"/>
      <c r="J7797" s="6"/>
      <c r="K7797" s="6"/>
      <c r="L7797" s="6" t="s">
        <v>12295</v>
      </c>
      <c r="M7797" s="6">
        <v>63</v>
      </c>
      <c r="N7797" s="6" t="e">
        <f>VLOOKUP(A7797,web_archive!D:AB,18,FALSE)</f>
        <v>#N/A</v>
      </c>
      <c r="O7797" s="6">
        <v>2</v>
      </c>
      <c r="P7797" s="6"/>
      <c r="Q7797" s="6"/>
      <c r="R7797" s="6"/>
      <c r="S7797" s="6"/>
      <c r="T7797" s="6"/>
      <c r="U7797" s="6" t="s">
        <v>26658</v>
      </c>
      <c r="V7797" s="6" t="s">
        <v>12489</v>
      </c>
      <c r="W7797" s="6" t="s">
        <v>12299</v>
      </c>
      <c r="X7797" s="6" t="s">
        <v>12299</v>
      </c>
      <c r="Y7797" s="6"/>
      <c r="Z7797" s="6"/>
      <c r="AA7797" s="6"/>
      <c r="AB7797" s="6"/>
      <c r="AC7797" s="6"/>
    </row>
    <row r="7798" spans="1:29" x14ac:dyDescent="0.3">
      <c r="A7798" s="6">
        <v>13825</v>
      </c>
      <c r="B7798" s="6" t="s">
        <v>26659</v>
      </c>
      <c r="C7798" s="6" t="s">
        <v>23030</v>
      </c>
      <c r="D7798" s="6">
        <v>2</v>
      </c>
      <c r="E7798" s="6">
        <v>20</v>
      </c>
      <c r="F7798" s="6"/>
      <c r="G7798" s="6">
        <v>10</v>
      </c>
      <c r="H7798" s="6"/>
      <c r="I7798" s="6"/>
      <c r="J7798" s="6"/>
      <c r="K7798" s="6"/>
      <c r="L7798" s="6" t="s">
        <v>12295</v>
      </c>
      <c r="M7798" s="6">
        <v>63</v>
      </c>
      <c r="N7798" s="6" t="e">
        <f>VLOOKUP(A7798,web_archive!D:AB,18,FALSE)</f>
        <v>#N/A</v>
      </c>
      <c r="O7798" s="6">
        <v>2</v>
      </c>
      <c r="P7798" s="6"/>
      <c r="Q7798" s="6"/>
      <c r="R7798" s="6"/>
      <c r="S7798" s="6"/>
      <c r="T7798" s="6"/>
      <c r="U7798" s="6" t="s">
        <v>12299</v>
      </c>
      <c r="V7798" s="6" t="s">
        <v>12299</v>
      </c>
      <c r="W7798" s="6" t="s">
        <v>12299</v>
      </c>
      <c r="X7798" s="6"/>
      <c r="Y7798" s="6"/>
      <c r="Z7798" s="6"/>
      <c r="AA7798" s="6"/>
      <c r="AB7798" s="6"/>
      <c r="AC7798" s="6"/>
    </row>
    <row r="7799" spans="1:29" x14ac:dyDescent="0.3">
      <c r="A7799" s="6">
        <v>13826</v>
      </c>
      <c r="B7799" s="6" t="s">
        <v>26660</v>
      </c>
      <c r="C7799" s="6" t="s">
        <v>26661</v>
      </c>
      <c r="D7799" s="6">
        <v>2</v>
      </c>
      <c r="E7799" s="6">
        <v>20</v>
      </c>
      <c r="F7799" s="6"/>
      <c r="G7799" s="6">
        <v>10</v>
      </c>
      <c r="H7799" s="6"/>
      <c r="I7799" s="6"/>
      <c r="J7799" s="6"/>
      <c r="K7799" s="6"/>
      <c r="L7799" s="6" t="s">
        <v>12295</v>
      </c>
      <c r="M7799" s="6">
        <v>63</v>
      </c>
      <c r="N7799" s="6" t="e">
        <f>VLOOKUP(A7799,web_archive!D:AB,18,FALSE)</f>
        <v>#N/A</v>
      </c>
      <c r="O7799" s="6">
        <v>2</v>
      </c>
      <c r="P7799" s="6"/>
      <c r="Q7799" s="6"/>
      <c r="R7799" s="6"/>
      <c r="S7799" s="6"/>
      <c r="T7799" s="6"/>
      <c r="U7799" s="6" t="s">
        <v>26662</v>
      </c>
      <c r="V7799" s="6" t="s">
        <v>26663</v>
      </c>
      <c r="W7799" s="6" t="s">
        <v>26664</v>
      </c>
      <c r="X7799" s="6" t="s">
        <v>12368</v>
      </c>
      <c r="Y7799" s="6" t="s">
        <v>12299</v>
      </c>
      <c r="Z7799" s="6" t="s">
        <v>12299</v>
      </c>
      <c r="AA7799" s="6"/>
      <c r="AB7799" s="6"/>
      <c r="AC7799" s="6"/>
    </row>
    <row r="7800" spans="1:29" x14ac:dyDescent="0.3">
      <c r="A7800" s="6">
        <v>13827</v>
      </c>
      <c r="B7800" s="6" t="s">
        <v>26665</v>
      </c>
      <c r="C7800" s="6" t="s">
        <v>26666</v>
      </c>
      <c r="D7800" s="6">
        <v>2</v>
      </c>
      <c r="E7800" s="6">
        <v>20</v>
      </c>
      <c r="F7800" s="6"/>
      <c r="G7800" s="6">
        <v>10</v>
      </c>
      <c r="H7800" s="6"/>
      <c r="I7800" s="6"/>
      <c r="J7800" s="6"/>
      <c r="K7800" s="6"/>
      <c r="L7800" s="6" t="s">
        <v>12295</v>
      </c>
      <c r="M7800" s="6">
        <v>63</v>
      </c>
      <c r="N7800" s="6" t="e">
        <f>VLOOKUP(A7800,web_archive!D:AB,18,FALSE)</f>
        <v>#N/A</v>
      </c>
      <c r="O7800" s="6">
        <v>2</v>
      </c>
      <c r="P7800" s="6"/>
      <c r="Q7800" s="6"/>
      <c r="R7800" s="6"/>
      <c r="S7800" s="6"/>
      <c r="T7800" s="6"/>
      <c r="U7800" s="6" t="s">
        <v>26667</v>
      </c>
      <c r="V7800" s="6" t="s">
        <v>26663</v>
      </c>
      <c r="W7800" s="6" t="s">
        <v>26664</v>
      </c>
      <c r="X7800" s="6" t="s">
        <v>12368</v>
      </c>
      <c r="Y7800" s="6" t="s">
        <v>12299</v>
      </c>
      <c r="Z7800" s="6" t="s">
        <v>12299</v>
      </c>
      <c r="AA7800" s="6"/>
      <c r="AB7800" s="6"/>
      <c r="AC7800" s="6"/>
    </row>
    <row r="7801" spans="1:29" x14ac:dyDescent="0.3">
      <c r="A7801" s="6">
        <v>13828</v>
      </c>
      <c r="B7801" s="6" t="s">
        <v>26668</v>
      </c>
      <c r="C7801" s="6" t="s">
        <v>26669</v>
      </c>
      <c r="D7801" s="6">
        <v>2</v>
      </c>
      <c r="E7801" s="6">
        <v>20</v>
      </c>
      <c r="F7801" s="6"/>
      <c r="G7801" s="6">
        <v>10</v>
      </c>
      <c r="H7801" s="6"/>
      <c r="I7801" s="6"/>
      <c r="J7801" s="6"/>
      <c r="K7801" s="6"/>
      <c r="L7801" s="6" t="s">
        <v>12295</v>
      </c>
      <c r="M7801" s="6">
        <v>63</v>
      </c>
      <c r="N7801" s="6" t="e">
        <f>VLOOKUP(A7801,web_archive!D:AB,18,FALSE)</f>
        <v>#N/A</v>
      </c>
      <c r="O7801" s="6">
        <v>2</v>
      </c>
      <c r="P7801" s="6"/>
      <c r="Q7801" s="6"/>
      <c r="R7801" s="6"/>
      <c r="S7801" s="6"/>
      <c r="T7801" s="6"/>
      <c r="U7801" s="6" t="s">
        <v>26670</v>
      </c>
      <c r="V7801" s="6" t="s">
        <v>26671</v>
      </c>
      <c r="W7801" s="6" t="s">
        <v>12368</v>
      </c>
      <c r="X7801" s="6" t="s">
        <v>12299</v>
      </c>
      <c r="Y7801" s="6" t="s">
        <v>12299</v>
      </c>
      <c r="Z7801" s="6"/>
      <c r="AA7801" s="6"/>
      <c r="AB7801" s="6"/>
      <c r="AC7801" s="6"/>
    </row>
    <row r="7802" spans="1:29" x14ac:dyDescent="0.3">
      <c r="A7802" s="6">
        <v>13829</v>
      </c>
      <c r="B7802" s="6" t="s">
        <v>26672</v>
      </c>
      <c r="C7802" s="6" t="s">
        <v>26673</v>
      </c>
      <c r="D7802" s="6">
        <v>2</v>
      </c>
      <c r="E7802" s="6">
        <v>20</v>
      </c>
      <c r="F7802" s="6"/>
      <c r="G7802" s="6">
        <v>10</v>
      </c>
      <c r="H7802" s="6"/>
      <c r="I7802" s="6"/>
      <c r="J7802" s="6"/>
      <c r="K7802" s="6"/>
      <c r="L7802" s="6" t="s">
        <v>12295</v>
      </c>
      <c r="M7802" s="6">
        <v>63</v>
      </c>
      <c r="N7802" s="6" t="e">
        <f>VLOOKUP(A7802,web_archive!D:AB,18,FALSE)</f>
        <v>#N/A</v>
      </c>
      <c r="O7802" s="6">
        <v>2</v>
      </c>
      <c r="P7802" s="6"/>
      <c r="Q7802" s="6"/>
      <c r="R7802" s="6"/>
      <c r="S7802" s="6"/>
      <c r="T7802" s="6"/>
      <c r="U7802" s="6" t="s">
        <v>26674</v>
      </c>
      <c r="V7802" s="6" t="s">
        <v>26675</v>
      </c>
      <c r="W7802" s="6" t="s">
        <v>12368</v>
      </c>
      <c r="X7802" s="6" t="s">
        <v>12299</v>
      </c>
      <c r="Y7802" s="6" t="s">
        <v>12299</v>
      </c>
      <c r="Z7802" s="6"/>
      <c r="AA7802" s="6"/>
      <c r="AB7802" s="6"/>
      <c r="AC7802" s="6"/>
    </row>
    <row r="7803" spans="1:29" x14ac:dyDescent="0.3">
      <c r="A7803" s="6">
        <v>13830</v>
      </c>
      <c r="B7803" s="6" t="s">
        <v>26676</v>
      </c>
      <c r="C7803" s="6" t="s">
        <v>26677</v>
      </c>
      <c r="D7803" s="6">
        <v>2</v>
      </c>
      <c r="E7803" s="6">
        <v>20</v>
      </c>
      <c r="F7803" s="6"/>
      <c r="G7803" s="6">
        <v>10</v>
      </c>
      <c r="H7803" s="6"/>
      <c r="I7803" s="6"/>
      <c r="J7803" s="6"/>
      <c r="K7803" s="6"/>
      <c r="L7803" s="6" t="s">
        <v>12295</v>
      </c>
      <c r="M7803" s="6">
        <v>63</v>
      </c>
      <c r="N7803" s="6" t="e">
        <f>VLOOKUP(A7803,web_archive!D:AB,18,FALSE)</f>
        <v>#N/A</v>
      </c>
      <c r="O7803" s="6">
        <v>2</v>
      </c>
      <c r="P7803" s="6"/>
      <c r="Q7803" s="6"/>
      <c r="R7803" s="6"/>
      <c r="S7803" s="6"/>
      <c r="T7803" s="6"/>
      <c r="U7803" s="6" t="s">
        <v>23267</v>
      </c>
      <c r="V7803" s="6">
        <v>60000</v>
      </c>
      <c r="W7803" s="6" t="s">
        <v>26678</v>
      </c>
      <c r="X7803" s="6">
        <v>60000</v>
      </c>
      <c r="Y7803" s="6" t="s">
        <v>26679</v>
      </c>
      <c r="Z7803" s="6">
        <v>60000</v>
      </c>
      <c r="AA7803" s="6" t="s">
        <v>12491</v>
      </c>
      <c r="AB7803" s="6" t="s">
        <v>12299</v>
      </c>
      <c r="AC7803" s="6" t="s">
        <v>12299</v>
      </c>
    </row>
    <row r="7804" spans="1:29" x14ac:dyDescent="0.3">
      <c r="A7804" s="6">
        <v>13831</v>
      </c>
      <c r="B7804" s="6" t="s">
        <v>26680</v>
      </c>
      <c r="C7804" s="6" t="s">
        <v>26681</v>
      </c>
      <c r="D7804" s="6">
        <v>2</v>
      </c>
      <c r="E7804" s="6">
        <v>20</v>
      </c>
      <c r="F7804" s="6"/>
      <c r="G7804" s="6">
        <v>10</v>
      </c>
      <c r="H7804" s="6"/>
      <c r="I7804" s="6"/>
      <c r="J7804" s="6"/>
      <c r="K7804" s="6"/>
      <c r="L7804" s="6" t="s">
        <v>12295</v>
      </c>
      <c r="M7804" s="6">
        <v>63</v>
      </c>
      <c r="N7804" s="6" t="e">
        <f>VLOOKUP(A7804,web_archive!D:AB,18,FALSE)</f>
        <v>#N/A</v>
      </c>
      <c r="O7804" s="6">
        <v>2</v>
      </c>
      <c r="P7804" s="6"/>
      <c r="Q7804" s="6"/>
      <c r="R7804" s="6"/>
      <c r="S7804" s="6"/>
      <c r="T7804" s="6"/>
      <c r="U7804" s="6" t="s">
        <v>23273</v>
      </c>
      <c r="V7804" s="6">
        <v>60000</v>
      </c>
      <c r="W7804" s="6" t="s">
        <v>26682</v>
      </c>
      <c r="X7804" s="6">
        <v>60000</v>
      </c>
      <c r="Y7804" s="6" t="s">
        <v>26683</v>
      </c>
      <c r="Z7804" s="6">
        <v>60000</v>
      </c>
      <c r="AA7804" s="6" t="s">
        <v>12491</v>
      </c>
      <c r="AB7804" s="6" t="s">
        <v>12299</v>
      </c>
      <c r="AC7804" s="6" t="s">
        <v>12299</v>
      </c>
    </row>
    <row r="7805" spans="1:29" x14ac:dyDescent="0.3">
      <c r="A7805" s="6">
        <v>13832</v>
      </c>
      <c r="B7805" s="6" t="s">
        <v>26684</v>
      </c>
      <c r="C7805" s="6" t="s">
        <v>26685</v>
      </c>
      <c r="D7805" s="6">
        <v>2</v>
      </c>
      <c r="E7805" s="6">
        <v>20</v>
      </c>
      <c r="F7805" s="6"/>
      <c r="G7805" s="6">
        <v>10</v>
      </c>
      <c r="H7805" s="6"/>
      <c r="I7805" s="6"/>
      <c r="J7805" s="6"/>
      <c r="K7805" s="6"/>
      <c r="L7805" s="6" t="s">
        <v>12295</v>
      </c>
      <c r="M7805" s="6">
        <v>63</v>
      </c>
      <c r="N7805" s="6" t="e">
        <f>VLOOKUP(A7805,web_archive!D:AB,18,FALSE)</f>
        <v>#N/A</v>
      </c>
      <c r="O7805" s="6">
        <v>2</v>
      </c>
      <c r="P7805" s="6"/>
      <c r="Q7805" s="6"/>
      <c r="R7805" s="6"/>
      <c r="S7805" s="6"/>
      <c r="T7805" s="6"/>
      <c r="U7805" s="6" t="s">
        <v>24554</v>
      </c>
      <c r="V7805" s="6">
        <v>60000</v>
      </c>
      <c r="W7805" s="6" t="s">
        <v>26679</v>
      </c>
      <c r="X7805" s="6">
        <v>60000</v>
      </c>
      <c r="Y7805" s="6" t="s">
        <v>26683</v>
      </c>
      <c r="Z7805" s="6">
        <v>60000</v>
      </c>
      <c r="AA7805" s="6" t="s">
        <v>12491</v>
      </c>
      <c r="AB7805" s="6" t="s">
        <v>12299</v>
      </c>
      <c r="AC7805" s="6" t="s">
        <v>12299</v>
      </c>
    </row>
    <row r="7806" spans="1:29" x14ac:dyDescent="0.3">
      <c r="A7806" s="6">
        <v>13833</v>
      </c>
      <c r="B7806" s="6" t="s">
        <v>26686</v>
      </c>
      <c r="C7806" s="6" t="s">
        <v>26687</v>
      </c>
      <c r="D7806" s="6">
        <v>2</v>
      </c>
      <c r="E7806" s="6">
        <v>20</v>
      </c>
      <c r="F7806" s="6"/>
      <c r="G7806" s="6">
        <v>10</v>
      </c>
      <c r="H7806" s="6"/>
      <c r="I7806" s="6"/>
      <c r="J7806" s="6"/>
      <c r="K7806" s="6"/>
      <c r="L7806" s="6" t="s">
        <v>12295</v>
      </c>
      <c r="M7806" s="6">
        <v>63</v>
      </c>
      <c r="N7806" s="6" t="e">
        <f>VLOOKUP(A7806,web_archive!D:AB,18,FALSE)</f>
        <v>#N/A</v>
      </c>
      <c r="O7806" s="6">
        <v>2</v>
      </c>
      <c r="P7806" s="6"/>
      <c r="Q7806" s="6"/>
      <c r="R7806" s="6"/>
      <c r="S7806" s="6"/>
      <c r="T7806" s="6"/>
      <c r="U7806" s="6" t="s">
        <v>23273</v>
      </c>
      <c r="V7806" s="6">
        <v>60000</v>
      </c>
      <c r="W7806" s="6" t="s">
        <v>26679</v>
      </c>
      <c r="X7806" s="6">
        <v>60000</v>
      </c>
      <c r="Y7806" s="6" t="s">
        <v>26683</v>
      </c>
      <c r="Z7806" s="6">
        <v>60000</v>
      </c>
      <c r="AA7806" s="6" t="s">
        <v>12491</v>
      </c>
      <c r="AB7806" s="6" t="s">
        <v>12299</v>
      </c>
      <c r="AC7806" s="6" t="s">
        <v>12299</v>
      </c>
    </row>
    <row r="7807" spans="1:29" x14ac:dyDescent="0.3">
      <c r="A7807" s="6">
        <v>13834</v>
      </c>
      <c r="B7807" s="6" t="s">
        <v>26688</v>
      </c>
      <c r="C7807" s="6" t="s">
        <v>26689</v>
      </c>
      <c r="D7807" s="6">
        <v>18</v>
      </c>
      <c r="E7807" s="6">
        <v>20</v>
      </c>
      <c r="F7807" s="6"/>
      <c r="G7807" s="6">
        <v>10</v>
      </c>
      <c r="H7807" s="6"/>
      <c r="I7807" s="6"/>
      <c r="J7807" s="6"/>
      <c r="K7807" s="6"/>
      <c r="L7807" s="6" t="s">
        <v>12295</v>
      </c>
      <c r="M7807" s="6">
        <v>63</v>
      </c>
      <c r="N7807" s="6" t="e">
        <f>VLOOKUP(A7807,web_archive!D:AB,18,FALSE)</f>
        <v>#N/A</v>
      </c>
      <c r="O7807" s="6">
        <v>2</v>
      </c>
      <c r="P7807" s="6"/>
      <c r="Q7807" s="6"/>
      <c r="R7807" s="6"/>
      <c r="S7807" s="6"/>
      <c r="T7807" s="6"/>
      <c r="U7807" s="6" t="s">
        <v>26690</v>
      </c>
      <c r="V7807" s="6" t="s">
        <v>12491</v>
      </c>
      <c r="W7807" s="6" t="s">
        <v>12299</v>
      </c>
      <c r="X7807" s="6" t="s">
        <v>12299</v>
      </c>
      <c r="Y7807" s="6"/>
      <c r="Z7807" s="6"/>
      <c r="AA7807" s="6"/>
      <c r="AB7807" s="6"/>
      <c r="AC7807" s="6"/>
    </row>
    <row r="7808" spans="1:29" x14ac:dyDescent="0.3">
      <c r="A7808" s="6">
        <v>13835</v>
      </c>
      <c r="B7808" s="6" t="s">
        <v>26691</v>
      </c>
      <c r="C7808" s="6" t="s">
        <v>26692</v>
      </c>
      <c r="D7808" s="6">
        <v>18</v>
      </c>
      <c r="E7808" s="6">
        <v>20</v>
      </c>
      <c r="F7808" s="6"/>
      <c r="G7808" s="6">
        <v>10</v>
      </c>
      <c r="H7808" s="6"/>
      <c r="I7808" s="6"/>
      <c r="J7808" s="6"/>
      <c r="K7808" s="6"/>
      <c r="L7808" s="6" t="s">
        <v>12295</v>
      </c>
      <c r="M7808" s="6">
        <v>63</v>
      </c>
      <c r="N7808" s="6" t="e">
        <f>VLOOKUP(A7808,web_archive!D:AB,18,FALSE)</f>
        <v>#N/A</v>
      </c>
      <c r="O7808" s="6">
        <v>2</v>
      </c>
      <c r="P7808" s="6"/>
      <c r="Q7808" s="6"/>
      <c r="R7808" s="6"/>
      <c r="S7808" s="6"/>
      <c r="T7808" s="6"/>
      <c r="U7808" s="6" t="s">
        <v>26690</v>
      </c>
      <c r="V7808" s="6" t="s">
        <v>12489</v>
      </c>
      <c r="W7808" s="6" t="s">
        <v>12299</v>
      </c>
      <c r="X7808" s="6" t="s">
        <v>12299</v>
      </c>
      <c r="Y7808" s="6"/>
      <c r="Z7808" s="6"/>
      <c r="AA7808" s="6"/>
      <c r="AB7808" s="6"/>
      <c r="AC7808" s="6"/>
    </row>
    <row r="7809" spans="1:24" x14ac:dyDescent="0.3">
      <c r="A7809" s="6">
        <v>13836</v>
      </c>
      <c r="B7809" s="6" t="s">
        <v>26693</v>
      </c>
      <c r="C7809" s="6" t="s">
        <v>24867</v>
      </c>
      <c r="D7809" s="6">
        <v>18</v>
      </c>
      <c r="E7809" s="6">
        <v>20</v>
      </c>
      <c r="F7809" s="6"/>
      <c r="G7809" s="6">
        <v>10</v>
      </c>
      <c r="H7809" s="6"/>
      <c r="I7809" s="6"/>
      <c r="J7809" s="6"/>
      <c r="K7809" s="6"/>
      <c r="L7809" s="6" t="s">
        <v>12295</v>
      </c>
      <c r="M7809" s="6">
        <v>63</v>
      </c>
      <c r="N7809" s="6" t="e">
        <f>VLOOKUP(A7809,web_archive!D:AB,18,FALSE)</f>
        <v>#N/A</v>
      </c>
      <c r="O7809" s="6">
        <v>2</v>
      </c>
      <c r="P7809" s="6"/>
      <c r="Q7809" s="6"/>
      <c r="R7809" s="6"/>
      <c r="S7809" s="6"/>
      <c r="T7809" s="6"/>
      <c r="U7809" s="6" t="s">
        <v>26694</v>
      </c>
      <c r="V7809" s="6" t="s">
        <v>12368</v>
      </c>
      <c r="W7809" s="6" t="s">
        <v>12299</v>
      </c>
      <c r="X7809" s="6" t="s">
        <v>12299</v>
      </c>
    </row>
    <row r="7810" spans="1:24" x14ac:dyDescent="0.3">
      <c r="A7810" s="6">
        <v>13837</v>
      </c>
      <c r="B7810" s="6" t="s">
        <v>26695</v>
      </c>
      <c r="C7810" s="6" t="s">
        <v>26696</v>
      </c>
      <c r="D7810" s="6">
        <v>18</v>
      </c>
      <c r="E7810" s="6">
        <v>20</v>
      </c>
      <c r="F7810" s="6"/>
      <c r="G7810" s="6">
        <v>10</v>
      </c>
      <c r="H7810" s="6"/>
      <c r="I7810" s="6"/>
      <c r="J7810" s="6"/>
      <c r="K7810" s="6"/>
      <c r="L7810" s="6" t="s">
        <v>12295</v>
      </c>
      <c r="M7810" s="6">
        <v>63</v>
      </c>
      <c r="N7810" s="6" t="e">
        <f>VLOOKUP(A7810,web_archive!D:AB,18,FALSE)</f>
        <v>#N/A</v>
      </c>
      <c r="O7810" s="6">
        <v>2</v>
      </c>
      <c r="P7810" s="6"/>
      <c r="Q7810" s="6"/>
      <c r="R7810" s="6"/>
      <c r="S7810" s="6"/>
      <c r="T7810" s="6"/>
      <c r="U7810" s="6" t="s">
        <v>26697</v>
      </c>
      <c r="V7810" s="6" t="s">
        <v>12368</v>
      </c>
      <c r="W7810" s="6" t="s">
        <v>12299</v>
      </c>
      <c r="X7810" s="6" t="s">
        <v>12299</v>
      </c>
    </row>
    <row r="7811" spans="1:24" x14ac:dyDescent="0.3">
      <c r="A7811" s="6">
        <v>13838</v>
      </c>
      <c r="B7811" s="6" t="s">
        <v>26698</v>
      </c>
      <c r="C7811" s="6" t="s">
        <v>24873</v>
      </c>
      <c r="D7811" s="6">
        <v>18</v>
      </c>
      <c r="E7811" s="6">
        <v>20</v>
      </c>
      <c r="F7811" s="6"/>
      <c r="G7811" s="6">
        <v>10</v>
      </c>
      <c r="H7811" s="6"/>
      <c r="I7811" s="6"/>
      <c r="J7811" s="6"/>
      <c r="K7811" s="6"/>
      <c r="L7811" s="6" t="s">
        <v>12295</v>
      </c>
      <c r="M7811" s="6">
        <v>63</v>
      </c>
      <c r="N7811" s="6" t="e">
        <f>VLOOKUP(A7811,web_archive!D:AB,18,FALSE)</f>
        <v>#N/A</v>
      </c>
      <c r="O7811" s="6">
        <v>2</v>
      </c>
      <c r="P7811" s="6"/>
      <c r="Q7811" s="6"/>
      <c r="R7811" s="6"/>
      <c r="S7811" s="6"/>
      <c r="T7811" s="6"/>
      <c r="U7811" s="6" t="s">
        <v>26699</v>
      </c>
      <c r="V7811" s="6" t="s">
        <v>12368</v>
      </c>
      <c r="W7811" s="6" t="s">
        <v>12299</v>
      </c>
      <c r="X7811" s="6" t="s">
        <v>12299</v>
      </c>
    </row>
    <row r="7812" spans="1:24" x14ac:dyDescent="0.3">
      <c r="A7812" s="6">
        <v>13839</v>
      </c>
      <c r="B7812" s="6" t="s">
        <v>26700</v>
      </c>
      <c r="C7812" s="6" t="s">
        <v>24876</v>
      </c>
      <c r="D7812" s="6">
        <v>18</v>
      </c>
      <c r="E7812" s="6">
        <v>20</v>
      </c>
      <c r="F7812" s="6"/>
      <c r="G7812" s="6">
        <v>10</v>
      </c>
      <c r="H7812" s="6"/>
      <c r="I7812" s="6"/>
      <c r="J7812" s="6"/>
      <c r="K7812" s="6"/>
      <c r="L7812" s="6" t="s">
        <v>12295</v>
      </c>
      <c r="M7812" s="6">
        <v>63</v>
      </c>
      <c r="N7812" s="6" t="e">
        <f>VLOOKUP(A7812,web_archive!D:AB,18,FALSE)</f>
        <v>#N/A</v>
      </c>
      <c r="O7812" s="6">
        <v>2</v>
      </c>
      <c r="P7812" s="6"/>
      <c r="Q7812" s="6"/>
      <c r="R7812" s="6"/>
      <c r="S7812" s="6"/>
      <c r="T7812" s="6"/>
      <c r="U7812" s="6" t="s">
        <v>26701</v>
      </c>
      <c r="V7812" s="6" t="s">
        <v>12368</v>
      </c>
      <c r="W7812" s="6" t="s">
        <v>12299</v>
      </c>
      <c r="X7812" s="6" t="s">
        <v>12299</v>
      </c>
    </row>
    <row r="7813" spans="1:24" x14ac:dyDescent="0.3">
      <c r="A7813" s="6">
        <v>13840</v>
      </c>
      <c r="B7813" s="6" t="s">
        <v>26702</v>
      </c>
      <c r="C7813" s="6" t="s">
        <v>26703</v>
      </c>
      <c r="D7813" s="6">
        <v>18</v>
      </c>
      <c r="E7813" s="6">
        <v>20</v>
      </c>
      <c r="F7813" s="6"/>
      <c r="G7813" s="6">
        <v>10</v>
      </c>
      <c r="H7813" s="6"/>
      <c r="I7813" s="6"/>
      <c r="J7813" s="6"/>
      <c r="K7813" s="6"/>
      <c r="L7813" s="6" t="s">
        <v>12295</v>
      </c>
      <c r="M7813" s="6">
        <v>63</v>
      </c>
      <c r="N7813" s="6" t="e">
        <f>VLOOKUP(A7813,web_archive!D:AB,18,FALSE)</f>
        <v>#N/A</v>
      </c>
      <c r="O7813" s="6">
        <v>2</v>
      </c>
      <c r="P7813" s="6"/>
      <c r="Q7813" s="6"/>
      <c r="R7813" s="6"/>
      <c r="S7813" s="6"/>
      <c r="T7813" s="6"/>
      <c r="U7813" s="6" t="s">
        <v>26704</v>
      </c>
      <c r="V7813" s="6" t="s">
        <v>12368</v>
      </c>
      <c r="W7813" s="6" t="s">
        <v>12299</v>
      </c>
      <c r="X7813" s="6" t="s">
        <v>12299</v>
      </c>
    </row>
    <row r="7814" spans="1:24" x14ac:dyDescent="0.3">
      <c r="A7814" s="6">
        <v>13841</v>
      </c>
      <c r="B7814" s="6" t="s">
        <v>26705</v>
      </c>
      <c r="C7814" s="6" t="s">
        <v>26706</v>
      </c>
      <c r="D7814" s="6">
        <v>18</v>
      </c>
      <c r="E7814" s="6">
        <v>20</v>
      </c>
      <c r="F7814" s="6"/>
      <c r="G7814" s="6">
        <v>10</v>
      </c>
      <c r="H7814" s="6"/>
      <c r="I7814" s="6"/>
      <c r="J7814" s="6"/>
      <c r="K7814" s="6"/>
      <c r="L7814" s="6" t="s">
        <v>12295</v>
      </c>
      <c r="M7814" s="6">
        <v>63</v>
      </c>
      <c r="N7814" s="6" t="e">
        <f>VLOOKUP(A7814,web_archive!D:AB,18,FALSE)</f>
        <v>#N/A</v>
      </c>
      <c r="O7814" s="6">
        <v>2</v>
      </c>
      <c r="P7814" s="6"/>
      <c r="Q7814" s="6"/>
      <c r="R7814" s="6"/>
      <c r="S7814" s="6"/>
      <c r="T7814" s="6"/>
      <c r="U7814" s="6" t="s">
        <v>26707</v>
      </c>
      <c r="V7814" s="6" t="s">
        <v>12368</v>
      </c>
      <c r="W7814" s="6" t="s">
        <v>12299</v>
      </c>
      <c r="X7814" s="6" t="s">
        <v>12299</v>
      </c>
    </row>
    <row r="7815" spans="1:24" x14ac:dyDescent="0.3">
      <c r="A7815" s="6">
        <v>13842</v>
      </c>
      <c r="B7815" s="6" t="s">
        <v>26708</v>
      </c>
      <c r="C7815" s="6" t="s">
        <v>26709</v>
      </c>
      <c r="D7815" s="6">
        <v>18</v>
      </c>
      <c r="E7815" s="6">
        <v>20</v>
      </c>
      <c r="F7815" s="6"/>
      <c r="G7815" s="6">
        <v>10</v>
      </c>
      <c r="H7815" s="6"/>
      <c r="I7815" s="6"/>
      <c r="J7815" s="6"/>
      <c r="K7815" s="6"/>
      <c r="L7815" s="6" t="s">
        <v>12295</v>
      </c>
      <c r="M7815" s="6">
        <v>63</v>
      </c>
      <c r="N7815" s="6" t="e">
        <f>VLOOKUP(A7815,web_archive!D:AB,18,FALSE)</f>
        <v>#N/A</v>
      </c>
      <c r="O7815" s="6">
        <v>2</v>
      </c>
      <c r="P7815" s="6"/>
      <c r="Q7815" s="6"/>
      <c r="R7815" s="6"/>
      <c r="S7815" s="6"/>
      <c r="T7815" s="6"/>
      <c r="U7815" s="6" t="s">
        <v>26710</v>
      </c>
      <c r="V7815" s="6" t="s">
        <v>12368</v>
      </c>
      <c r="W7815" s="6" t="s">
        <v>12299</v>
      </c>
      <c r="X7815" s="6" t="s">
        <v>12299</v>
      </c>
    </row>
    <row r="7816" spans="1:24" x14ac:dyDescent="0.3">
      <c r="A7816" s="6">
        <v>13843</v>
      </c>
      <c r="B7816" s="6" t="s">
        <v>26711</v>
      </c>
      <c r="C7816" s="6" t="s">
        <v>26078</v>
      </c>
      <c r="D7816" s="6">
        <v>18</v>
      </c>
      <c r="E7816" s="6">
        <v>20</v>
      </c>
      <c r="F7816" s="6"/>
      <c r="G7816" s="6">
        <v>10</v>
      </c>
      <c r="H7816" s="6"/>
      <c r="I7816" s="6"/>
      <c r="J7816" s="6"/>
      <c r="K7816" s="6"/>
      <c r="L7816" s="6" t="s">
        <v>12295</v>
      </c>
      <c r="M7816" s="6">
        <v>63</v>
      </c>
      <c r="N7816" s="6" t="e">
        <f>VLOOKUP(A7816,web_archive!D:AB,18,FALSE)</f>
        <v>#N/A</v>
      </c>
      <c r="O7816" s="6">
        <v>2</v>
      </c>
      <c r="P7816" s="6"/>
      <c r="Q7816" s="6"/>
      <c r="R7816" s="6"/>
      <c r="S7816" s="6"/>
      <c r="T7816" s="6"/>
      <c r="U7816" s="6" t="s">
        <v>26335</v>
      </c>
      <c r="V7816" s="6" t="s">
        <v>12368</v>
      </c>
      <c r="W7816" s="6" t="s">
        <v>12299</v>
      </c>
      <c r="X7816" s="6" t="s">
        <v>12299</v>
      </c>
    </row>
    <row r="7817" spans="1:24" x14ac:dyDescent="0.3">
      <c r="A7817" s="6">
        <v>13844</v>
      </c>
      <c r="B7817" s="6" t="s">
        <v>26712</v>
      </c>
      <c r="C7817" s="6" t="s">
        <v>26713</v>
      </c>
      <c r="D7817" s="6">
        <v>18</v>
      </c>
      <c r="E7817" s="6">
        <v>20</v>
      </c>
      <c r="F7817" s="6"/>
      <c r="G7817" s="6">
        <v>10</v>
      </c>
      <c r="H7817" s="6"/>
      <c r="I7817" s="6"/>
      <c r="J7817" s="6"/>
      <c r="K7817" s="6"/>
      <c r="L7817" s="6" t="s">
        <v>12295</v>
      </c>
      <c r="M7817" s="6">
        <v>63</v>
      </c>
      <c r="N7817" s="6" t="e">
        <f>VLOOKUP(A7817,web_archive!D:AB,18,FALSE)</f>
        <v>#N/A</v>
      </c>
      <c r="O7817" s="6">
        <v>2</v>
      </c>
      <c r="P7817" s="6"/>
      <c r="Q7817" s="6"/>
      <c r="R7817" s="6"/>
      <c r="S7817" s="6"/>
      <c r="T7817" s="6"/>
      <c r="U7817" s="6" t="s">
        <v>26714</v>
      </c>
      <c r="V7817" s="6" t="s">
        <v>12368</v>
      </c>
      <c r="W7817" s="6" t="s">
        <v>12299</v>
      </c>
      <c r="X7817" s="6" t="s">
        <v>12299</v>
      </c>
    </row>
    <row r="7818" spans="1:24" x14ac:dyDescent="0.3">
      <c r="A7818" s="6">
        <v>13845</v>
      </c>
      <c r="B7818" s="6" t="s">
        <v>26715</v>
      </c>
      <c r="C7818" s="6" t="s">
        <v>26716</v>
      </c>
      <c r="D7818" s="6">
        <v>18</v>
      </c>
      <c r="E7818" s="6">
        <v>20</v>
      </c>
      <c r="F7818" s="6"/>
      <c r="G7818" s="6">
        <v>10</v>
      </c>
      <c r="H7818" s="6"/>
      <c r="I7818" s="6"/>
      <c r="J7818" s="6"/>
      <c r="K7818" s="6"/>
      <c r="L7818" s="6" t="s">
        <v>12295</v>
      </c>
      <c r="M7818" s="6">
        <v>63</v>
      </c>
      <c r="N7818" s="6" t="e">
        <f>VLOOKUP(A7818,web_archive!D:AB,18,FALSE)</f>
        <v>#N/A</v>
      </c>
      <c r="O7818" s="6">
        <v>2</v>
      </c>
      <c r="P7818" s="6"/>
      <c r="Q7818" s="6"/>
      <c r="R7818" s="6"/>
      <c r="S7818" s="6"/>
      <c r="T7818" s="6"/>
      <c r="U7818" s="6" t="s">
        <v>26717</v>
      </c>
      <c r="V7818" s="6" t="s">
        <v>12299</v>
      </c>
      <c r="W7818" s="6" t="s">
        <v>12299</v>
      </c>
      <c r="X7818" s="6"/>
    </row>
    <row r="7819" spans="1:24" x14ac:dyDescent="0.3">
      <c r="A7819" s="6">
        <v>13846</v>
      </c>
      <c r="B7819" s="6" t="s">
        <v>26718</v>
      </c>
      <c r="C7819" s="6" t="s">
        <v>26719</v>
      </c>
      <c r="D7819" s="6">
        <v>18</v>
      </c>
      <c r="E7819" s="6">
        <v>20</v>
      </c>
      <c r="F7819" s="6"/>
      <c r="G7819" s="6">
        <v>10</v>
      </c>
      <c r="H7819" s="6"/>
      <c r="I7819" s="6"/>
      <c r="J7819" s="6"/>
      <c r="K7819" s="6"/>
      <c r="L7819" s="6" t="s">
        <v>12295</v>
      </c>
      <c r="M7819" s="6">
        <v>63</v>
      </c>
      <c r="N7819" s="6" t="e">
        <f>VLOOKUP(A7819,web_archive!D:AB,18,FALSE)</f>
        <v>#N/A</v>
      </c>
      <c r="O7819" s="6">
        <v>2</v>
      </c>
      <c r="P7819" s="6"/>
      <c r="Q7819" s="6"/>
      <c r="R7819" s="6"/>
      <c r="S7819" s="6"/>
      <c r="T7819" s="6"/>
      <c r="U7819" s="6" t="s">
        <v>26720</v>
      </c>
      <c r="V7819" s="6" t="s">
        <v>12299</v>
      </c>
      <c r="W7819" s="6" t="s">
        <v>12299</v>
      </c>
      <c r="X7819" s="6"/>
    </row>
    <row r="7820" spans="1:24" x14ac:dyDescent="0.3">
      <c r="A7820" s="6">
        <v>13847</v>
      </c>
      <c r="B7820" s="6" t="s">
        <v>26721</v>
      </c>
      <c r="C7820" s="6" t="s">
        <v>26722</v>
      </c>
      <c r="D7820" s="6">
        <v>18</v>
      </c>
      <c r="E7820" s="6">
        <v>20</v>
      </c>
      <c r="F7820" s="6"/>
      <c r="G7820" s="6">
        <v>10</v>
      </c>
      <c r="H7820" s="6"/>
      <c r="I7820" s="6"/>
      <c r="J7820" s="6"/>
      <c r="K7820" s="6"/>
      <c r="L7820" s="6" t="s">
        <v>12295</v>
      </c>
      <c r="M7820" s="6">
        <v>63</v>
      </c>
      <c r="N7820" s="6" t="e">
        <f>VLOOKUP(A7820,web_archive!D:AB,18,FALSE)</f>
        <v>#N/A</v>
      </c>
      <c r="O7820" s="6">
        <v>2</v>
      </c>
      <c r="P7820" s="6"/>
      <c r="Q7820" s="6"/>
      <c r="R7820" s="6"/>
      <c r="S7820" s="6"/>
      <c r="T7820" s="6"/>
      <c r="U7820" s="6" t="s">
        <v>26723</v>
      </c>
      <c r="V7820" s="6" t="s">
        <v>12299</v>
      </c>
      <c r="W7820" s="6" t="s">
        <v>12299</v>
      </c>
      <c r="X7820" s="6"/>
    </row>
    <row r="7821" spans="1:24" x14ac:dyDescent="0.3">
      <c r="A7821" s="6">
        <v>13848</v>
      </c>
      <c r="B7821" s="6" t="s">
        <v>26724</v>
      </c>
      <c r="C7821" s="6" t="s">
        <v>26725</v>
      </c>
      <c r="D7821" s="6">
        <v>18</v>
      </c>
      <c r="E7821" s="6">
        <v>20</v>
      </c>
      <c r="F7821" s="6"/>
      <c r="G7821" s="6">
        <v>10</v>
      </c>
      <c r="H7821" s="6"/>
      <c r="I7821" s="6"/>
      <c r="J7821" s="6"/>
      <c r="K7821" s="6"/>
      <c r="L7821" s="6" t="s">
        <v>12295</v>
      </c>
      <c r="M7821" s="6">
        <v>63</v>
      </c>
      <c r="N7821" s="6" t="e">
        <f>VLOOKUP(A7821,web_archive!D:AB,18,FALSE)</f>
        <v>#N/A</v>
      </c>
      <c r="O7821" s="6">
        <v>2</v>
      </c>
      <c r="P7821" s="6"/>
      <c r="Q7821" s="6"/>
      <c r="R7821" s="6"/>
      <c r="S7821" s="6"/>
      <c r="T7821" s="6"/>
      <c r="U7821" s="6" t="s">
        <v>26726</v>
      </c>
      <c r="V7821" s="6" t="s">
        <v>12299</v>
      </c>
      <c r="W7821" s="6" t="s">
        <v>12299</v>
      </c>
      <c r="X7821" s="6"/>
    </row>
    <row r="7822" spans="1:24" x14ac:dyDescent="0.3">
      <c r="A7822" s="6">
        <v>13849</v>
      </c>
      <c r="B7822" s="6" t="s">
        <v>26727</v>
      </c>
      <c r="C7822" s="6" t="s">
        <v>26728</v>
      </c>
      <c r="D7822" s="6">
        <v>18</v>
      </c>
      <c r="E7822" s="6">
        <v>20</v>
      </c>
      <c r="F7822" s="6"/>
      <c r="G7822" s="6">
        <v>10</v>
      </c>
      <c r="H7822" s="6"/>
      <c r="I7822" s="6"/>
      <c r="J7822" s="6"/>
      <c r="K7822" s="6"/>
      <c r="L7822" s="6" t="s">
        <v>12295</v>
      </c>
      <c r="M7822" s="6">
        <v>63</v>
      </c>
      <c r="N7822" s="6" t="e">
        <f>VLOOKUP(A7822,web_archive!D:AB,18,FALSE)</f>
        <v>#N/A</v>
      </c>
      <c r="O7822" s="6">
        <v>2</v>
      </c>
      <c r="P7822" s="6"/>
      <c r="Q7822" s="6"/>
      <c r="R7822" s="6"/>
      <c r="S7822" s="6"/>
      <c r="T7822" s="6"/>
      <c r="U7822" s="6" t="s">
        <v>26729</v>
      </c>
      <c r="V7822" s="6" t="s">
        <v>12491</v>
      </c>
      <c r="W7822" s="6" t="s">
        <v>12299</v>
      </c>
      <c r="X7822" s="6" t="s">
        <v>12299</v>
      </c>
    </row>
    <row r="7823" spans="1:24" x14ac:dyDescent="0.3">
      <c r="A7823" s="6">
        <v>13850</v>
      </c>
      <c r="B7823" s="6" t="s">
        <v>26730</v>
      </c>
      <c r="C7823" s="6" t="s">
        <v>26731</v>
      </c>
      <c r="D7823" s="6">
        <v>18</v>
      </c>
      <c r="E7823" s="6">
        <v>20</v>
      </c>
      <c r="F7823" s="6"/>
      <c r="G7823" s="6">
        <v>10</v>
      </c>
      <c r="H7823" s="6"/>
      <c r="I7823" s="6"/>
      <c r="J7823" s="6"/>
      <c r="K7823" s="6"/>
      <c r="L7823" s="6" t="s">
        <v>12295</v>
      </c>
      <c r="M7823" s="6">
        <v>63</v>
      </c>
      <c r="N7823" s="6" t="e">
        <f>VLOOKUP(A7823,web_archive!D:AB,18,FALSE)</f>
        <v>#N/A</v>
      </c>
      <c r="O7823" s="6">
        <v>2</v>
      </c>
      <c r="P7823" s="6"/>
      <c r="Q7823" s="6"/>
      <c r="R7823" s="6"/>
      <c r="S7823" s="6"/>
      <c r="T7823" s="6"/>
      <c r="U7823" s="6" t="s">
        <v>26729</v>
      </c>
      <c r="V7823" s="6" t="s">
        <v>12489</v>
      </c>
      <c r="W7823" s="6" t="s">
        <v>12299</v>
      </c>
      <c r="X7823" s="6" t="s">
        <v>12299</v>
      </c>
    </row>
    <row r="7824" spans="1:24" x14ac:dyDescent="0.3">
      <c r="A7824" s="6">
        <v>13851</v>
      </c>
      <c r="B7824" s="6" t="s">
        <v>26732</v>
      </c>
      <c r="C7824" s="6" t="s">
        <v>26733</v>
      </c>
      <c r="D7824" s="6">
        <v>18</v>
      </c>
      <c r="E7824" s="6">
        <v>20</v>
      </c>
      <c r="F7824" s="6"/>
      <c r="G7824" s="6">
        <v>10</v>
      </c>
      <c r="H7824" s="6"/>
      <c r="I7824" s="6"/>
      <c r="J7824" s="6"/>
      <c r="K7824" s="6"/>
      <c r="L7824" s="6" t="s">
        <v>12295</v>
      </c>
      <c r="M7824" s="6">
        <v>63</v>
      </c>
      <c r="N7824" s="6" t="e">
        <f>VLOOKUP(A7824,web_archive!D:AB,18,FALSE)</f>
        <v>#N/A</v>
      </c>
      <c r="O7824" s="6">
        <v>2</v>
      </c>
      <c r="P7824" s="6"/>
      <c r="Q7824" s="6"/>
      <c r="R7824" s="6"/>
      <c r="S7824" s="6"/>
      <c r="T7824" s="6"/>
      <c r="U7824" s="6" t="s">
        <v>26734</v>
      </c>
      <c r="V7824" s="6" t="s">
        <v>12491</v>
      </c>
      <c r="W7824" s="6" t="s">
        <v>12299</v>
      </c>
      <c r="X7824" s="6" t="s">
        <v>12299</v>
      </c>
    </row>
    <row r="7825" spans="1:28" x14ac:dyDescent="0.3">
      <c r="A7825" s="6">
        <v>13852</v>
      </c>
      <c r="B7825" s="6" t="s">
        <v>26735</v>
      </c>
      <c r="C7825" s="6" t="s">
        <v>26736</v>
      </c>
      <c r="D7825" s="6">
        <v>18</v>
      </c>
      <c r="E7825" s="6">
        <v>20</v>
      </c>
      <c r="F7825" s="6"/>
      <c r="G7825" s="6">
        <v>10</v>
      </c>
      <c r="H7825" s="6"/>
      <c r="I7825" s="6"/>
      <c r="J7825" s="6"/>
      <c r="K7825" s="6"/>
      <c r="L7825" s="6" t="s">
        <v>12295</v>
      </c>
      <c r="M7825" s="6">
        <v>63</v>
      </c>
      <c r="N7825" s="6" t="e">
        <f>VLOOKUP(A7825,web_archive!D:AB,18,FALSE)</f>
        <v>#N/A</v>
      </c>
      <c r="O7825" s="6">
        <v>2</v>
      </c>
      <c r="P7825" s="6"/>
      <c r="Q7825" s="6"/>
      <c r="R7825" s="6"/>
      <c r="S7825" s="6"/>
      <c r="T7825" s="6"/>
      <c r="U7825" s="6" t="s">
        <v>26734</v>
      </c>
      <c r="V7825" s="6" t="s">
        <v>12489</v>
      </c>
      <c r="W7825" s="6" t="s">
        <v>12299</v>
      </c>
      <c r="X7825" s="6" t="s">
        <v>12299</v>
      </c>
      <c r="Y7825" s="6"/>
      <c r="Z7825" s="6"/>
      <c r="AA7825" s="6"/>
      <c r="AB7825" s="6"/>
    </row>
    <row r="7826" spans="1:28" x14ac:dyDescent="0.3">
      <c r="A7826" s="6">
        <v>13853</v>
      </c>
      <c r="B7826" s="6" t="s">
        <v>26737</v>
      </c>
      <c r="C7826" s="6" t="s">
        <v>26738</v>
      </c>
      <c r="D7826" s="6">
        <v>18</v>
      </c>
      <c r="E7826" s="6">
        <v>20</v>
      </c>
      <c r="F7826" s="6"/>
      <c r="G7826" s="6">
        <v>10</v>
      </c>
      <c r="H7826" s="6"/>
      <c r="I7826" s="6"/>
      <c r="J7826" s="6"/>
      <c r="K7826" s="6"/>
      <c r="L7826" s="6" t="s">
        <v>12295</v>
      </c>
      <c r="M7826" s="6">
        <v>63</v>
      </c>
      <c r="N7826" s="6" t="e">
        <f>VLOOKUP(A7826,web_archive!D:AB,18,FALSE)</f>
        <v>#N/A</v>
      </c>
      <c r="O7826" s="6">
        <v>2</v>
      </c>
      <c r="P7826" s="6"/>
      <c r="Q7826" s="6"/>
      <c r="R7826" s="6"/>
      <c r="S7826" s="6"/>
      <c r="T7826" s="6"/>
      <c r="U7826" s="6" t="s">
        <v>26739</v>
      </c>
      <c r="V7826" s="6" t="s">
        <v>12491</v>
      </c>
      <c r="W7826" s="6" t="s">
        <v>12299</v>
      </c>
      <c r="X7826" s="6" t="s">
        <v>12299</v>
      </c>
      <c r="Y7826" s="6"/>
      <c r="Z7826" s="6"/>
      <c r="AA7826" s="6"/>
      <c r="AB7826" s="6"/>
    </row>
    <row r="7827" spans="1:28" x14ac:dyDescent="0.3">
      <c r="A7827" s="6">
        <v>13854</v>
      </c>
      <c r="B7827" s="6" t="s">
        <v>26740</v>
      </c>
      <c r="C7827" s="6" t="s">
        <v>26741</v>
      </c>
      <c r="D7827" s="6">
        <v>18</v>
      </c>
      <c r="E7827" s="6">
        <v>20</v>
      </c>
      <c r="F7827" s="6"/>
      <c r="G7827" s="6">
        <v>10</v>
      </c>
      <c r="H7827" s="6"/>
      <c r="I7827" s="6"/>
      <c r="J7827" s="6"/>
      <c r="K7827" s="6"/>
      <c r="L7827" s="6" t="s">
        <v>12295</v>
      </c>
      <c r="M7827" s="6">
        <v>63</v>
      </c>
      <c r="N7827" s="6" t="e">
        <f>VLOOKUP(A7827,web_archive!D:AB,18,FALSE)</f>
        <v>#N/A</v>
      </c>
      <c r="O7827" s="6">
        <v>2</v>
      </c>
      <c r="P7827" s="6"/>
      <c r="Q7827" s="6"/>
      <c r="R7827" s="6"/>
      <c r="S7827" s="6"/>
      <c r="T7827" s="6"/>
      <c r="U7827" s="6" t="s">
        <v>26739</v>
      </c>
      <c r="V7827" s="6" t="s">
        <v>12489</v>
      </c>
      <c r="W7827" s="6" t="s">
        <v>12299</v>
      </c>
      <c r="X7827" s="6" t="s">
        <v>12299</v>
      </c>
      <c r="Y7827" s="6"/>
      <c r="Z7827" s="6"/>
      <c r="AA7827" s="6"/>
      <c r="AB7827" s="6"/>
    </row>
    <row r="7828" spans="1:28" x14ac:dyDescent="0.3">
      <c r="A7828" s="6">
        <v>13855</v>
      </c>
      <c r="B7828" s="6" t="s">
        <v>26742</v>
      </c>
      <c r="C7828" s="6" t="s">
        <v>26743</v>
      </c>
      <c r="D7828" s="6">
        <v>18</v>
      </c>
      <c r="E7828" s="6">
        <v>20</v>
      </c>
      <c r="F7828" s="6"/>
      <c r="G7828" s="6">
        <v>10</v>
      </c>
      <c r="H7828" s="6"/>
      <c r="I7828" s="6"/>
      <c r="J7828" s="6"/>
      <c r="K7828" s="6"/>
      <c r="L7828" s="6" t="s">
        <v>12295</v>
      </c>
      <c r="M7828" s="6">
        <v>63</v>
      </c>
      <c r="N7828" s="6" t="e">
        <f>VLOOKUP(A7828,web_archive!D:AB,18,FALSE)</f>
        <v>#N/A</v>
      </c>
      <c r="O7828" s="6">
        <v>2</v>
      </c>
      <c r="P7828" s="6"/>
      <c r="Q7828" s="6"/>
      <c r="R7828" s="6"/>
      <c r="S7828" s="6"/>
      <c r="T7828" s="6"/>
      <c r="U7828" s="6" t="s">
        <v>26744</v>
      </c>
      <c r="V7828" s="6" t="s">
        <v>12491</v>
      </c>
      <c r="W7828" s="6" t="s">
        <v>12299</v>
      </c>
      <c r="X7828" s="6" t="s">
        <v>12299</v>
      </c>
      <c r="Y7828" s="6"/>
      <c r="Z7828" s="6"/>
      <c r="AA7828" s="6"/>
      <c r="AB7828" s="6"/>
    </row>
    <row r="7829" spans="1:28" x14ac:dyDescent="0.3">
      <c r="A7829" s="6">
        <v>13856</v>
      </c>
      <c r="B7829" s="6" t="s">
        <v>26745</v>
      </c>
      <c r="C7829" s="6" t="s">
        <v>26746</v>
      </c>
      <c r="D7829" s="6">
        <v>18</v>
      </c>
      <c r="E7829" s="6">
        <v>20</v>
      </c>
      <c r="F7829" s="6"/>
      <c r="G7829" s="6">
        <v>10</v>
      </c>
      <c r="H7829" s="6"/>
      <c r="I7829" s="6"/>
      <c r="J7829" s="6"/>
      <c r="K7829" s="6"/>
      <c r="L7829" s="6" t="s">
        <v>12295</v>
      </c>
      <c r="M7829" s="6">
        <v>63</v>
      </c>
      <c r="N7829" s="6" t="e">
        <f>VLOOKUP(A7829,web_archive!D:AB,18,FALSE)</f>
        <v>#N/A</v>
      </c>
      <c r="O7829" s="6">
        <v>2</v>
      </c>
      <c r="P7829" s="6"/>
      <c r="Q7829" s="6"/>
      <c r="R7829" s="6"/>
      <c r="S7829" s="6"/>
      <c r="T7829" s="6"/>
      <c r="U7829" s="6" t="s">
        <v>26744</v>
      </c>
      <c r="V7829" s="6" t="s">
        <v>12489</v>
      </c>
      <c r="W7829" s="6" t="s">
        <v>12299</v>
      </c>
      <c r="X7829" s="6" t="s">
        <v>12299</v>
      </c>
      <c r="Y7829" s="6"/>
      <c r="Z7829" s="6"/>
      <c r="AA7829" s="6"/>
      <c r="AB7829" s="6"/>
    </row>
    <row r="7830" spans="1:28" x14ac:dyDescent="0.3">
      <c r="A7830" s="6">
        <v>13857</v>
      </c>
      <c r="B7830" s="6" t="s">
        <v>26747</v>
      </c>
      <c r="C7830" s="6" t="s">
        <v>26748</v>
      </c>
      <c r="D7830" s="6">
        <v>18</v>
      </c>
      <c r="E7830" s="6">
        <v>20</v>
      </c>
      <c r="F7830" s="6"/>
      <c r="G7830" s="6">
        <v>10</v>
      </c>
      <c r="H7830" s="6"/>
      <c r="I7830" s="6"/>
      <c r="J7830" s="6"/>
      <c r="K7830" s="6"/>
      <c r="L7830" s="6" t="s">
        <v>12295</v>
      </c>
      <c r="M7830" s="6">
        <v>63</v>
      </c>
      <c r="N7830" s="6" t="e">
        <f>VLOOKUP(A7830,web_archive!D:AB,18,FALSE)</f>
        <v>#N/A</v>
      </c>
      <c r="O7830" s="6">
        <v>2</v>
      </c>
      <c r="P7830" s="6"/>
      <c r="Q7830" s="6"/>
      <c r="R7830" s="6"/>
      <c r="S7830" s="6"/>
      <c r="T7830" s="6"/>
      <c r="U7830" s="6" t="s">
        <v>26749</v>
      </c>
      <c r="V7830" s="6" t="s">
        <v>12491</v>
      </c>
      <c r="W7830" s="6" t="s">
        <v>12299</v>
      </c>
      <c r="X7830" s="6" t="s">
        <v>12299</v>
      </c>
      <c r="Y7830" s="6"/>
      <c r="Z7830" s="6"/>
      <c r="AA7830" s="6"/>
      <c r="AB7830" s="6"/>
    </row>
    <row r="7831" spans="1:28" x14ac:dyDescent="0.3">
      <c r="A7831" s="6">
        <v>13858</v>
      </c>
      <c r="B7831" s="6" t="s">
        <v>26750</v>
      </c>
      <c r="C7831" s="6" t="s">
        <v>26751</v>
      </c>
      <c r="D7831" s="6">
        <v>18</v>
      </c>
      <c r="E7831" s="6">
        <v>20</v>
      </c>
      <c r="F7831" s="6"/>
      <c r="G7831" s="6">
        <v>10</v>
      </c>
      <c r="H7831" s="6"/>
      <c r="I7831" s="6"/>
      <c r="J7831" s="6"/>
      <c r="K7831" s="6"/>
      <c r="L7831" s="6" t="s">
        <v>12295</v>
      </c>
      <c r="M7831" s="6">
        <v>63</v>
      </c>
      <c r="N7831" s="6" t="e">
        <f>VLOOKUP(A7831,web_archive!D:AB,18,FALSE)</f>
        <v>#N/A</v>
      </c>
      <c r="O7831" s="6">
        <v>2</v>
      </c>
      <c r="P7831" s="6"/>
      <c r="Q7831" s="6"/>
      <c r="R7831" s="6"/>
      <c r="S7831" s="6"/>
      <c r="T7831" s="6"/>
      <c r="U7831" s="6" t="s">
        <v>26749</v>
      </c>
      <c r="V7831" s="6" t="s">
        <v>12489</v>
      </c>
      <c r="W7831" s="6" t="s">
        <v>12299</v>
      </c>
      <c r="X7831" s="6" t="s">
        <v>12299</v>
      </c>
      <c r="Y7831" s="6"/>
      <c r="Z7831" s="6"/>
      <c r="AA7831" s="6"/>
      <c r="AB7831" s="6"/>
    </row>
    <row r="7832" spans="1:28" x14ac:dyDescent="0.3">
      <c r="A7832" s="6">
        <v>13859</v>
      </c>
      <c r="B7832" s="6" t="s">
        <v>26752</v>
      </c>
      <c r="C7832" s="6" t="s">
        <v>26753</v>
      </c>
      <c r="D7832" s="6">
        <v>18</v>
      </c>
      <c r="E7832" s="6">
        <v>20</v>
      </c>
      <c r="F7832" s="6"/>
      <c r="G7832" s="6">
        <v>10</v>
      </c>
      <c r="H7832" s="6"/>
      <c r="I7832" s="6"/>
      <c r="J7832" s="6"/>
      <c r="K7832" s="6"/>
      <c r="L7832" s="6" t="s">
        <v>12295</v>
      </c>
      <c r="M7832" s="6">
        <v>63</v>
      </c>
      <c r="N7832" s="6" t="e">
        <f>VLOOKUP(A7832,web_archive!D:AB,18,FALSE)</f>
        <v>#N/A</v>
      </c>
      <c r="O7832" s="6">
        <v>2</v>
      </c>
      <c r="P7832" s="6"/>
      <c r="Q7832" s="6"/>
      <c r="R7832" s="6"/>
      <c r="S7832" s="6"/>
      <c r="T7832" s="6"/>
      <c r="U7832" s="6" t="s">
        <v>26754</v>
      </c>
      <c r="V7832" s="6" t="s">
        <v>12368</v>
      </c>
      <c r="W7832" s="6" t="s">
        <v>12299</v>
      </c>
      <c r="X7832" s="6" t="s">
        <v>12299</v>
      </c>
      <c r="Y7832" s="6"/>
      <c r="Z7832" s="6"/>
      <c r="AA7832" s="6"/>
      <c r="AB7832" s="6"/>
    </row>
    <row r="7833" spans="1:28" x14ac:dyDescent="0.3">
      <c r="A7833" s="6">
        <v>13860</v>
      </c>
      <c r="B7833" s="6" t="s">
        <v>26755</v>
      </c>
      <c r="C7833" s="6" t="s">
        <v>26756</v>
      </c>
      <c r="D7833" s="6">
        <v>18</v>
      </c>
      <c r="E7833" s="6">
        <v>20</v>
      </c>
      <c r="F7833" s="6"/>
      <c r="G7833" s="6">
        <v>10</v>
      </c>
      <c r="H7833" s="6"/>
      <c r="I7833" s="6"/>
      <c r="J7833" s="6"/>
      <c r="K7833" s="6"/>
      <c r="L7833" s="6" t="s">
        <v>12295</v>
      </c>
      <c r="M7833" s="6">
        <v>63</v>
      </c>
      <c r="N7833" s="6" t="e">
        <f>VLOOKUP(A7833,web_archive!D:AB,18,FALSE)</f>
        <v>#N/A</v>
      </c>
      <c r="O7833" s="6">
        <v>2</v>
      </c>
      <c r="P7833" s="6"/>
      <c r="Q7833" s="6"/>
      <c r="R7833" s="6"/>
      <c r="S7833" s="6"/>
      <c r="T7833" s="6"/>
      <c r="U7833" s="6" t="s">
        <v>26757</v>
      </c>
      <c r="V7833" s="6" t="s">
        <v>12368</v>
      </c>
      <c r="W7833" s="6" t="s">
        <v>12299</v>
      </c>
      <c r="X7833" s="6" t="s">
        <v>12299</v>
      </c>
      <c r="Y7833" s="6"/>
      <c r="Z7833" s="6"/>
      <c r="AA7833" s="6"/>
      <c r="AB7833" s="6"/>
    </row>
    <row r="7834" spans="1:28" x14ac:dyDescent="0.3">
      <c r="A7834" s="6">
        <v>13861</v>
      </c>
      <c r="B7834" s="6" t="s">
        <v>26758</v>
      </c>
      <c r="C7834" s="6" t="s">
        <v>26759</v>
      </c>
      <c r="D7834" s="6">
        <v>18</v>
      </c>
      <c r="E7834" s="6">
        <v>20</v>
      </c>
      <c r="F7834" s="6"/>
      <c r="G7834" s="6">
        <v>10</v>
      </c>
      <c r="H7834" s="6"/>
      <c r="I7834" s="6"/>
      <c r="J7834" s="6"/>
      <c r="K7834" s="6"/>
      <c r="L7834" s="6" t="s">
        <v>12295</v>
      </c>
      <c r="M7834" s="6">
        <v>63</v>
      </c>
      <c r="N7834" s="6" t="e">
        <f>VLOOKUP(A7834,web_archive!D:AB,18,FALSE)</f>
        <v>#N/A</v>
      </c>
      <c r="O7834" s="6">
        <v>2</v>
      </c>
      <c r="P7834" s="6"/>
      <c r="Q7834" s="6"/>
      <c r="R7834" s="6"/>
      <c r="S7834" s="6"/>
      <c r="T7834" s="6"/>
      <c r="U7834" s="6" t="s">
        <v>24859</v>
      </c>
      <c r="V7834" s="6" t="s">
        <v>12451</v>
      </c>
      <c r="W7834" s="6" t="s">
        <v>12299</v>
      </c>
      <c r="X7834" s="6" t="s">
        <v>12299</v>
      </c>
      <c r="Y7834" s="6"/>
      <c r="Z7834" s="6"/>
      <c r="AA7834" s="6"/>
      <c r="AB7834" s="6"/>
    </row>
    <row r="7835" spans="1:28" x14ac:dyDescent="0.3">
      <c r="A7835" s="6">
        <v>13862</v>
      </c>
      <c r="B7835" s="6" t="s">
        <v>26760</v>
      </c>
      <c r="C7835" s="6" t="s">
        <v>26761</v>
      </c>
      <c r="D7835" s="6">
        <v>18</v>
      </c>
      <c r="E7835" s="6">
        <v>20</v>
      </c>
      <c r="F7835" s="6"/>
      <c r="G7835" s="6">
        <v>10</v>
      </c>
      <c r="H7835" s="6"/>
      <c r="I7835" s="6"/>
      <c r="J7835" s="6"/>
      <c r="K7835" s="6"/>
      <c r="L7835" s="6" t="s">
        <v>12295</v>
      </c>
      <c r="M7835" s="6">
        <v>63</v>
      </c>
      <c r="N7835" s="6" t="e">
        <f>VLOOKUP(A7835,web_archive!D:AB,18,FALSE)</f>
        <v>#N/A</v>
      </c>
      <c r="O7835" s="6">
        <v>2</v>
      </c>
      <c r="P7835" s="6"/>
      <c r="Q7835" s="6"/>
      <c r="R7835" s="6"/>
      <c r="S7835" s="6"/>
      <c r="T7835" s="6"/>
      <c r="U7835" s="6" t="s">
        <v>24859</v>
      </c>
      <c r="V7835" s="6" t="s">
        <v>26762</v>
      </c>
      <c r="W7835" s="6" t="s">
        <v>26763</v>
      </c>
      <c r="X7835" s="6" t="s">
        <v>12649</v>
      </c>
      <c r="Y7835" s="6" t="s">
        <v>12299</v>
      </c>
      <c r="Z7835" s="6" t="s">
        <v>12299</v>
      </c>
      <c r="AA7835" s="6"/>
      <c r="AB7835" s="6"/>
    </row>
    <row r="7836" spans="1:28" x14ac:dyDescent="0.3">
      <c r="A7836" s="6">
        <v>13863</v>
      </c>
      <c r="B7836" s="6" t="s">
        <v>26764</v>
      </c>
      <c r="C7836" s="6" t="s">
        <v>26765</v>
      </c>
      <c r="D7836" s="6">
        <v>18</v>
      </c>
      <c r="E7836" s="6">
        <v>20</v>
      </c>
      <c r="F7836" s="6"/>
      <c r="G7836" s="6">
        <v>10</v>
      </c>
      <c r="H7836" s="6"/>
      <c r="I7836" s="6"/>
      <c r="J7836" s="6"/>
      <c r="K7836" s="6"/>
      <c r="L7836" s="6" t="s">
        <v>12295</v>
      </c>
      <c r="M7836" s="6">
        <v>63</v>
      </c>
      <c r="N7836" s="6" t="e">
        <f>VLOOKUP(A7836,web_archive!D:AB,18,FALSE)</f>
        <v>#N/A</v>
      </c>
      <c r="O7836" s="6">
        <v>2</v>
      </c>
      <c r="P7836" s="6"/>
      <c r="Q7836" s="6"/>
      <c r="R7836" s="6"/>
      <c r="S7836" s="6"/>
      <c r="T7836" s="6"/>
      <c r="U7836" s="6" t="s">
        <v>26766</v>
      </c>
      <c r="V7836" s="6" t="s">
        <v>26767</v>
      </c>
      <c r="W7836" s="6" t="s">
        <v>26768</v>
      </c>
      <c r="X7836" s="6" t="s">
        <v>26769</v>
      </c>
      <c r="Y7836" s="6" t="s">
        <v>26770</v>
      </c>
      <c r="Z7836" s="6" t="s">
        <v>12489</v>
      </c>
      <c r="AA7836" s="6" t="s">
        <v>12299</v>
      </c>
      <c r="AB7836" s="6" t="s">
        <v>12299</v>
      </c>
    </row>
    <row r="7837" spans="1:28" x14ac:dyDescent="0.3">
      <c r="A7837" s="6">
        <v>13864</v>
      </c>
      <c r="B7837" s="6" t="s">
        <v>26771</v>
      </c>
      <c r="C7837" s="6" t="s">
        <v>26772</v>
      </c>
      <c r="D7837" s="6">
        <v>18</v>
      </c>
      <c r="E7837" s="6">
        <v>20</v>
      </c>
      <c r="F7837" s="6"/>
      <c r="G7837" s="6">
        <v>10</v>
      </c>
      <c r="H7837" s="6"/>
      <c r="I7837" s="6"/>
      <c r="J7837" s="6"/>
      <c r="K7837" s="6"/>
      <c r="L7837" s="6" t="s">
        <v>12295</v>
      </c>
      <c r="M7837" s="6">
        <v>63</v>
      </c>
      <c r="N7837" s="6" t="e">
        <f>VLOOKUP(A7837,web_archive!D:AB,18,FALSE)</f>
        <v>#N/A</v>
      </c>
      <c r="O7837" s="6">
        <v>2</v>
      </c>
      <c r="P7837" s="6"/>
      <c r="Q7837" s="6"/>
      <c r="R7837" s="6"/>
      <c r="S7837" s="6"/>
      <c r="T7837" s="6"/>
      <c r="U7837" s="6" t="s">
        <v>26773</v>
      </c>
      <c r="V7837" s="6" t="s">
        <v>25841</v>
      </c>
      <c r="W7837" s="6" t="s">
        <v>12299</v>
      </c>
      <c r="X7837" s="6" t="s">
        <v>12299</v>
      </c>
      <c r="Y7837" s="6"/>
      <c r="Z7837" s="6"/>
      <c r="AA7837" s="6"/>
      <c r="AB7837" s="6"/>
    </row>
    <row r="7838" spans="1:28" x14ac:dyDescent="0.3">
      <c r="A7838" s="6">
        <v>13865</v>
      </c>
      <c r="B7838" s="6" t="s">
        <v>26774</v>
      </c>
      <c r="C7838" s="6" t="s">
        <v>26775</v>
      </c>
      <c r="D7838" s="6">
        <v>18</v>
      </c>
      <c r="E7838" s="6">
        <v>20</v>
      </c>
      <c r="F7838" s="6"/>
      <c r="G7838" s="6">
        <v>10</v>
      </c>
      <c r="H7838" s="6"/>
      <c r="I7838" s="6"/>
      <c r="J7838" s="6"/>
      <c r="K7838" s="6"/>
      <c r="L7838" s="6" t="s">
        <v>12295</v>
      </c>
      <c r="M7838" s="6">
        <v>63</v>
      </c>
      <c r="N7838" s="6" t="e">
        <f>VLOOKUP(A7838,web_archive!D:AB,18,FALSE)</f>
        <v>#N/A</v>
      </c>
      <c r="O7838" s="6">
        <v>2</v>
      </c>
      <c r="P7838" s="6"/>
      <c r="Q7838" s="6"/>
      <c r="R7838" s="6"/>
      <c r="S7838" s="6"/>
      <c r="T7838" s="6"/>
      <c r="U7838" s="6" t="s">
        <v>26776</v>
      </c>
      <c r="V7838" s="6" t="s">
        <v>25841</v>
      </c>
      <c r="W7838" s="6" t="s">
        <v>12299</v>
      </c>
      <c r="X7838" s="6" t="s">
        <v>12299</v>
      </c>
      <c r="Y7838" s="6"/>
      <c r="Z7838" s="6"/>
      <c r="AA7838" s="6"/>
      <c r="AB7838" s="6"/>
    </row>
    <row r="7839" spans="1:28" x14ac:dyDescent="0.3">
      <c r="A7839" s="6">
        <v>13866</v>
      </c>
      <c r="B7839" s="6" t="s">
        <v>26777</v>
      </c>
      <c r="C7839" s="6" t="s">
        <v>26778</v>
      </c>
      <c r="D7839" s="6">
        <v>18</v>
      </c>
      <c r="E7839" s="6">
        <v>20</v>
      </c>
      <c r="F7839" s="6"/>
      <c r="G7839" s="6">
        <v>10</v>
      </c>
      <c r="H7839" s="6"/>
      <c r="I7839" s="6"/>
      <c r="J7839" s="6"/>
      <c r="K7839" s="6"/>
      <c r="L7839" s="6" t="s">
        <v>12295</v>
      </c>
      <c r="M7839" s="6">
        <v>63</v>
      </c>
      <c r="N7839" s="6" t="e">
        <f>VLOOKUP(A7839,web_archive!D:AB,18,FALSE)</f>
        <v>#N/A</v>
      </c>
      <c r="O7839" s="6">
        <v>2</v>
      </c>
      <c r="P7839" s="6"/>
      <c r="Q7839" s="6"/>
      <c r="R7839" s="6"/>
      <c r="S7839" s="6"/>
      <c r="T7839" s="6"/>
      <c r="U7839" s="6" t="s">
        <v>26779</v>
      </c>
      <c r="V7839" s="6" t="s">
        <v>12368</v>
      </c>
      <c r="W7839" s="6" t="s">
        <v>12299</v>
      </c>
      <c r="X7839" s="6" t="s">
        <v>12299</v>
      </c>
      <c r="Y7839" s="6"/>
      <c r="Z7839" s="6"/>
      <c r="AA7839" s="6"/>
      <c r="AB7839" s="6"/>
    </row>
    <row r="7840" spans="1:28" x14ac:dyDescent="0.3">
      <c r="A7840" s="6">
        <v>13867</v>
      </c>
      <c r="B7840" s="6" t="s">
        <v>26780</v>
      </c>
      <c r="C7840" s="6" t="s">
        <v>26781</v>
      </c>
      <c r="D7840" s="6">
        <v>18</v>
      </c>
      <c r="E7840" s="6">
        <v>20</v>
      </c>
      <c r="F7840" s="6"/>
      <c r="G7840" s="6">
        <v>10</v>
      </c>
      <c r="H7840" s="6"/>
      <c r="I7840" s="6"/>
      <c r="J7840" s="6"/>
      <c r="K7840" s="6"/>
      <c r="L7840" s="6" t="s">
        <v>12295</v>
      </c>
      <c r="M7840" s="6">
        <v>63</v>
      </c>
      <c r="N7840" s="6" t="e">
        <f>VLOOKUP(A7840,web_archive!D:AB,18,FALSE)</f>
        <v>#N/A</v>
      </c>
      <c r="O7840" s="6">
        <v>2</v>
      </c>
      <c r="P7840" s="6"/>
      <c r="Q7840" s="6"/>
      <c r="R7840" s="6"/>
      <c r="S7840" s="6"/>
      <c r="T7840" s="6"/>
      <c r="U7840" s="6" t="s">
        <v>26782</v>
      </c>
      <c r="V7840" s="6" t="s">
        <v>12368</v>
      </c>
      <c r="W7840" s="6" t="s">
        <v>12299</v>
      </c>
      <c r="X7840" s="6" t="s">
        <v>12299</v>
      </c>
      <c r="Y7840" s="6"/>
      <c r="Z7840" s="6"/>
      <c r="AA7840" s="6"/>
      <c r="AB7840" s="6"/>
    </row>
    <row r="7841" spans="1:29" x14ac:dyDescent="0.3">
      <c r="A7841" s="6">
        <v>13868</v>
      </c>
      <c r="B7841" s="6" t="s">
        <v>26783</v>
      </c>
      <c r="C7841" s="6" t="s">
        <v>26784</v>
      </c>
      <c r="D7841" s="6">
        <v>18</v>
      </c>
      <c r="E7841" s="6">
        <v>20</v>
      </c>
      <c r="F7841" s="6"/>
      <c r="G7841" s="6">
        <v>10</v>
      </c>
      <c r="H7841" s="6"/>
      <c r="I7841" s="6"/>
      <c r="J7841" s="6"/>
      <c r="K7841" s="6"/>
      <c r="L7841" s="6" t="s">
        <v>12295</v>
      </c>
      <c r="M7841" s="6">
        <v>63</v>
      </c>
      <c r="N7841" s="6" t="e">
        <f>VLOOKUP(A7841,web_archive!D:AB,18,FALSE)</f>
        <v>#N/A</v>
      </c>
      <c r="O7841" s="6">
        <v>2</v>
      </c>
      <c r="P7841" s="6"/>
      <c r="Q7841" s="6"/>
      <c r="R7841" s="6"/>
      <c r="S7841" s="6"/>
      <c r="T7841" s="6"/>
      <c r="U7841" s="6" t="s">
        <v>26785</v>
      </c>
      <c r="V7841" s="6" t="s">
        <v>12368</v>
      </c>
      <c r="W7841" s="6" t="s">
        <v>12299</v>
      </c>
      <c r="X7841" s="6" t="s">
        <v>12299</v>
      </c>
      <c r="Y7841" s="6"/>
      <c r="Z7841" s="6"/>
      <c r="AA7841" s="6"/>
      <c r="AB7841" s="6"/>
      <c r="AC7841" s="6"/>
    </row>
    <row r="7842" spans="1:29" x14ac:dyDescent="0.3">
      <c r="A7842" s="6">
        <v>13869</v>
      </c>
      <c r="B7842" s="6" t="s">
        <v>26786</v>
      </c>
      <c r="C7842" s="6" t="s">
        <v>26787</v>
      </c>
      <c r="D7842" s="6">
        <v>18</v>
      </c>
      <c r="E7842" s="6">
        <v>20</v>
      </c>
      <c r="F7842" s="6"/>
      <c r="G7842" s="6">
        <v>10</v>
      </c>
      <c r="H7842" s="6"/>
      <c r="I7842" s="6"/>
      <c r="J7842" s="6"/>
      <c r="K7842" s="6"/>
      <c r="L7842" s="6" t="s">
        <v>12295</v>
      </c>
      <c r="M7842" s="6">
        <v>63</v>
      </c>
      <c r="N7842" s="6" t="e">
        <f>VLOOKUP(A7842,web_archive!D:AB,18,FALSE)</f>
        <v>#N/A</v>
      </c>
      <c r="O7842" s="6">
        <v>2</v>
      </c>
      <c r="P7842" s="6"/>
      <c r="Q7842" s="6"/>
      <c r="R7842" s="6"/>
      <c r="S7842" s="6"/>
      <c r="T7842" s="6"/>
      <c r="U7842" s="6" t="s">
        <v>26788</v>
      </c>
      <c r="V7842" s="6" t="s">
        <v>12368</v>
      </c>
      <c r="W7842" s="6" t="s">
        <v>12299</v>
      </c>
      <c r="X7842" s="6" t="s">
        <v>12299</v>
      </c>
      <c r="Y7842" s="6"/>
      <c r="Z7842" s="6"/>
      <c r="AA7842" s="6"/>
      <c r="AB7842" s="6"/>
      <c r="AC7842" s="6"/>
    </row>
    <row r="7843" spans="1:29" x14ac:dyDescent="0.3">
      <c r="A7843" s="6">
        <v>13870</v>
      </c>
      <c r="B7843" s="6" t="s">
        <v>26789</v>
      </c>
      <c r="C7843" s="6" t="s">
        <v>26790</v>
      </c>
      <c r="D7843" s="6">
        <v>18</v>
      </c>
      <c r="E7843" s="6">
        <v>20</v>
      </c>
      <c r="F7843" s="6"/>
      <c r="G7843" s="6">
        <v>10</v>
      </c>
      <c r="H7843" s="6"/>
      <c r="I7843" s="6"/>
      <c r="J7843" s="6"/>
      <c r="K7843" s="6"/>
      <c r="L7843" s="6" t="s">
        <v>12295</v>
      </c>
      <c r="M7843" s="6">
        <v>63</v>
      </c>
      <c r="N7843" s="6" t="e">
        <f>VLOOKUP(A7843,web_archive!D:AB,18,FALSE)</f>
        <v>#N/A</v>
      </c>
      <c r="O7843" s="6">
        <v>2</v>
      </c>
      <c r="P7843" s="6"/>
      <c r="Q7843" s="6"/>
      <c r="R7843" s="6"/>
      <c r="S7843" s="6"/>
      <c r="T7843" s="6"/>
      <c r="U7843" s="6" t="s">
        <v>26791</v>
      </c>
      <c r="V7843" s="6" t="s">
        <v>12368</v>
      </c>
      <c r="W7843" s="6" t="s">
        <v>12299</v>
      </c>
      <c r="X7843" s="6" t="s">
        <v>12299</v>
      </c>
      <c r="Y7843" s="6"/>
      <c r="Z7843" s="6"/>
      <c r="AA7843" s="6"/>
      <c r="AB7843" s="6"/>
      <c r="AC7843" s="6"/>
    </row>
    <row r="7844" spans="1:29" x14ac:dyDescent="0.3">
      <c r="A7844" s="6">
        <v>13871</v>
      </c>
      <c r="B7844" s="6" t="s">
        <v>26792</v>
      </c>
      <c r="C7844" s="6" t="s">
        <v>26793</v>
      </c>
      <c r="D7844" s="6">
        <v>18</v>
      </c>
      <c r="E7844" s="6">
        <v>20</v>
      </c>
      <c r="F7844" s="6"/>
      <c r="G7844" s="6">
        <v>10</v>
      </c>
      <c r="H7844" s="6"/>
      <c r="I7844" s="6"/>
      <c r="J7844" s="6"/>
      <c r="K7844" s="6"/>
      <c r="L7844" s="6" t="s">
        <v>12295</v>
      </c>
      <c r="M7844" s="6">
        <v>63</v>
      </c>
      <c r="N7844" s="6" t="e">
        <f>VLOOKUP(A7844,web_archive!D:AB,18,FALSE)</f>
        <v>#N/A</v>
      </c>
      <c r="O7844" s="6">
        <v>2</v>
      </c>
      <c r="P7844" s="6"/>
      <c r="Q7844" s="6"/>
      <c r="R7844" s="6"/>
      <c r="S7844" s="6"/>
      <c r="T7844" s="6"/>
      <c r="U7844" s="6" t="s">
        <v>26794</v>
      </c>
      <c r="V7844" s="6" t="s">
        <v>26795</v>
      </c>
      <c r="W7844" s="6" t="s">
        <v>26796</v>
      </c>
      <c r="X7844" s="6" t="s">
        <v>26797</v>
      </c>
      <c r="Y7844" s="6" t="s">
        <v>26798</v>
      </c>
      <c r="Z7844" s="6" t="s">
        <v>26799</v>
      </c>
      <c r="AA7844" s="6" t="s">
        <v>15504</v>
      </c>
      <c r="AB7844" s="6" t="s">
        <v>12299</v>
      </c>
      <c r="AC7844" s="6" t="s">
        <v>12299</v>
      </c>
    </row>
    <row r="7845" spans="1:29" x14ac:dyDescent="0.3">
      <c r="A7845" s="6">
        <v>13872</v>
      </c>
      <c r="B7845" s="6" t="s">
        <v>26800</v>
      </c>
      <c r="C7845" s="6" t="s">
        <v>26801</v>
      </c>
      <c r="D7845" s="6">
        <v>18</v>
      </c>
      <c r="E7845" s="6">
        <v>20</v>
      </c>
      <c r="F7845" s="6"/>
      <c r="G7845" s="6">
        <v>10</v>
      </c>
      <c r="H7845" s="6"/>
      <c r="I7845" s="6"/>
      <c r="J7845" s="6"/>
      <c r="K7845" s="6"/>
      <c r="L7845" s="6" t="s">
        <v>12295</v>
      </c>
      <c r="M7845" s="6">
        <v>63</v>
      </c>
      <c r="N7845" s="6" t="e">
        <f>VLOOKUP(A7845,web_archive!D:AB,18,FALSE)</f>
        <v>#N/A</v>
      </c>
      <c r="O7845" s="6">
        <v>2</v>
      </c>
      <c r="P7845" s="6"/>
      <c r="Q7845" s="6"/>
      <c r="R7845" s="6"/>
      <c r="S7845" s="6"/>
      <c r="T7845" s="6"/>
      <c r="U7845" s="6" t="s">
        <v>26802</v>
      </c>
      <c r="V7845" s="6" t="s">
        <v>26803</v>
      </c>
      <c r="W7845" s="6" t="s">
        <v>26804</v>
      </c>
      <c r="X7845" s="6" t="s">
        <v>26805</v>
      </c>
      <c r="Y7845" s="6" t="s">
        <v>26806</v>
      </c>
      <c r="Z7845" s="6" t="s">
        <v>15504</v>
      </c>
      <c r="AA7845" s="6" t="s">
        <v>12299</v>
      </c>
      <c r="AB7845" s="6" t="s">
        <v>12299</v>
      </c>
      <c r="AC7845" s="6"/>
    </row>
    <row r="7846" spans="1:29" x14ac:dyDescent="0.3">
      <c r="A7846" s="6">
        <v>13873</v>
      </c>
      <c r="B7846" s="6" t="s">
        <v>26807</v>
      </c>
      <c r="C7846" s="6" t="s">
        <v>26808</v>
      </c>
      <c r="D7846" s="6">
        <v>18</v>
      </c>
      <c r="E7846" s="6">
        <v>20</v>
      </c>
      <c r="F7846" s="6"/>
      <c r="G7846" s="6">
        <v>10</v>
      </c>
      <c r="H7846" s="6"/>
      <c r="I7846" s="6"/>
      <c r="J7846" s="6"/>
      <c r="K7846" s="6"/>
      <c r="L7846" s="6" t="s">
        <v>12295</v>
      </c>
      <c r="M7846" s="6">
        <v>63</v>
      </c>
      <c r="N7846" s="6" t="e">
        <f>VLOOKUP(A7846,web_archive!D:AB,18,FALSE)</f>
        <v>#N/A</v>
      </c>
      <c r="O7846" s="6">
        <v>2</v>
      </c>
      <c r="P7846" s="6"/>
      <c r="Q7846" s="6"/>
      <c r="R7846" s="6"/>
      <c r="S7846" s="6"/>
      <c r="T7846" s="6"/>
      <c r="U7846" s="6" t="s">
        <v>26809</v>
      </c>
      <c r="V7846" s="6" t="s">
        <v>26810</v>
      </c>
      <c r="W7846" s="6" t="s">
        <v>26811</v>
      </c>
      <c r="X7846" s="6" t="s">
        <v>26812</v>
      </c>
      <c r="Y7846" s="6" t="s">
        <v>26813</v>
      </c>
      <c r="Z7846" s="6" t="s">
        <v>15504</v>
      </c>
      <c r="AA7846" s="6" t="s">
        <v>12299</v>
      </c>
      <c r="AB7846" s="6" t="s">
        <v>12299</v>
      </c>
      <c r="AC7846" s="6"/>
    </row>
    <row r="7847" spans="1:29" x14ac:dyDescent="0.3">
      <c r="A7847" s="6">
        <v>13874</v>
      </c>
      <c r="B7847" s="6" t="s">
        <v>26814</v>
      </c>
      <c r="C7847" s="6" t="s">
        <v>26815</v>
      </c>
      <c r="D7847" s="6">
        <v>18</v>
      </c>
      <c r="E7847" s="6">
        <v>20</v>
      </c>
      <c r="F7847" s="6"/>
      <c r="G7847" s="6">
        <v>10</v>
      </c>
      <c r="H7847" s="6"/>
      <c r="I7847" s="6"/>
      <c r="J7847" s="6"/>
      <c r="K7847" s="6"/>
      <c r="L7847" s="6" t="s">
        <v>12295</v>
      </c>
      <c r="M7847" s="6">
        <v>63</v>
      </c>
      <c r="N7847" s="6" t="e">
        <f>VLOOKUP(A7847,web_archive!D:AB,18,FALSE)</f>
        <v>#N/A</v>
      </c>
      <c r="O7847" s="6">
        <v>2</v>
      </c>
      <c r="P7847" s="6"/>
      <c r="Q7847" s="6"/>
      <c r="R7847" s="6"/>
      <c r="S7847" s="6"/>
      <c r="T7847" s="6"/>
      <c r="U7847" s="6" t="s">
        <v>26816</v>
      </c>
      <c r="V7847" s="6" t="s">
        <v>26817</v>
      </c>
      <c r="W7847" s="6" t="s">
        <v>26818</v>
      </c>
      <c r="X7847" s="6" t="s">
        <v>26819</v>
      </c>
      <c r="Y7847" s="6" t="s">
        <v>26820</v>
      </c>
      <c r="Z7847" s="6" t="s">
        <v>15504</v>
      </c>
      <c r="AA7847" s="6" t="s">
        <v>12299</v>
      </c>
      <c r="AB7847" s="6" t="s">
        <v>12299</v>
      </c>
      <c r="AC7847" s="6"/>
    </row>
    <row r="7848" spans="1:29" x14ac:dyDescent="0.3">
      <c r="A7848" s="6">
        <v>13875</v>
      </c>
      <c r="B7848" s="6" t="s">
        <v>26821</v>
      </c>
      <c r="C7848" s="6" t="s">
        <v>26822</v>
      </c>
      <c r="D7848" s="6">
        <v>18</v>
      </c>
      <c r="E7848" s="6">
        <v>20</v>
      </c>
      <c r="F7848" s="6"/>
      <c r="G7848" s="6">
        <v>10</v>
      </c>
      <c r="H7848" s="6"/>
      <c r="I7848" s="6"/>
      <c r="J7848" s="6"/>
      <c r="K7848" s="6"/>
      <c r="L7848" s="6" t="s">
        <v>12295</v>
      </c>
      <c r="M7848" s="6">
        <v>63</v>
      </c>
      <c r="N7848" s="6" t="e">
        <f>VLOOKUP(A7848,web_archive!D:AB,18,FALSE)</f>
        <v>#N/A</v>
      </c>
      <c r="O7848" s="6">
        <v>2</v>
      </c>
      <c r="P7848" s="6"/>
      <c r="Q7848" s="6"/>
      <c r="R7848" s="6"/>
      <c r="S7848" s="6"/>
      <c r="T7848" s="6"/>
      <c r="U7848" s="6" t="s">
        <v>26823</v>
      </c>
      <c r="V7848" s="6" t="s">
        <v>26824</v>
      </c>
      <c r="W7848" s="6" t="s">
        <v>26825</v>
      </c>
      <c r="X7848" s="6" t="s">
        <v>26826</v>
      </c>
      <c r="Y7848" s="6" t="s">
        <v>26827</v>
      </c>
      <c r="Z7848" s="6" t="s">
        <v>15504</v>
      </c>
      <c r="AA7848" s="6" t="s">
        <v>12299</v>
      </c>
      <c r="AB7848" s="6" t="s">
        <v>12299</v>
      </c>
      <c r="AC7848" s="6"/>
    </row>
    <row r="7849" spans="1:29" x14ac:dyDescent="0.3">
      <c r="A7849" s="6">
        <v>13876</v>
      </c>
      <c r="B7849" s="6" t="s">
        <v>26828</v>
      </c>
      <c r="C7849" s="6" t="s">
        <v>26829</v>
      </c>
      <c r="D7849" s="6">
        <v>18</v>
      </c>
      <c r="E7849" s="6">
        <v>20</v>
      </c>
      <c r="F7849" s="6"/>
      <c r="G7849" s="6">
        <v>10</v>
      </c>
      <c r="H7849" s="6"/>
      <c r="I7849" s="6"/>
      <c r="J7849" s="6"/>
      <c r="K7849" s="6"/>
      <c r="L7849" s="6" t="s">
        <v>12295</v>
      </c>
      <c r="M7849" s="6">
        <v>63</v>
      </c>
      <c r="N7849" s="6" t="e">
        <f>VLOOKUP(A7849,web_archive!D:AB,18,FALSE)</f>
        <v>#N/A</v>
      </c>
      <c r="O7849" s="6">
        <v>2</v>
      </c>
      <c r="P7849" s="6"/>
      <c r="Q7849" s="6"/>
      <c r="R7849" s="6"/>
      <c r="S7849" s="6"/>
      <c r="T7849" s="6"/>
      <c r="U7849" s="6" t="s">
        <v>26830</v>
      </c>
      <c r="V7849" s="6" t="s">
        <v>26831</v>
      </c>
      <c r="W7849" s="6" t="s">
        <v>26832</v>
      </c>
      <c r="X7849" s="6" t="s">
        <v>26833</v>
      </c>
      <c r="Y7849" s="6" t="s">
        <v>26834</v>
      </c>
      <c r="Z7849" s="6" t="s">
        <v>15504</v>
      </c>
      <c r="AA7849" s="6" t="s">
        <v>12299</v>
      </c>
      <c r="AB7849" s="6" t="s">
        <v>12299</v>
      </c>
      <c r="AC7849" s="6"/>
    </row>
    <row r="7850" spans="1:29" x14ac:dyDescent="0.3">
      <c r="A7850" s="6">
        <v>13877</v>
      </c>
      <c r="B7850" s="6" t="s">
        <v>26835</v>
      </c>
      <c r="C7850" s="6" t="s">
        <v>26836</v>
      </c>
      <c r="D7850" s="6">
        <v>18</v>
      </c>
      <c r="E7850" s="6">
        <v>20</v>
      </c>
      <c r="F7850" s="6"/>
      <c r="G7850" s="6">
        <v>10</v>
      </c>
      <c r="H7850" s="6"/>
      <c r="I7850" s="6"/>
      <c r="J7850" s="6"/>
      <c r="K7850" s="6"/>
      <c r="L7850" s="6" t="s">
        <v>12295</v>
      </c>
      <c r="M7850" s="6">
        <v>63</v>
      </c>
      <c r="N7850" s="6" t="e">
        <f>VLOOKUP(A7850,web_archive!D:AB,18,FALSE)</f>
        <v>#N/A</v>
      </c>
      <c r="O7850" s="6">
        <v>2</v>
      </c>
      <c r="P7850" s="6"/>
      <c r="Q7850" s="6"/>
      <c r="R7850" s="6"/>
      <c r="S7850" s="6"/>
      <c r="T7850" s="6"/>
      <c r="U7850" s="6" t="s">
        <v>26837</v>
      </c>
      <c r="V7850" s="6" t="s">
        <v>26838</v>
      </c>
      <c r="W7850" s="6" t="s">
        <v>26839</v>
      </c>
      <c r="X7850" s="6" t="s">
        <v>26840</v>
      </c>
      <c r="Y7850" s="6" t="s">
        <v>12368</v>
      </c>
      <c r="Z7850" s="6" t="s">
        <v>12299</v>
      </c>
      <c r="AA7850" s="6" t="s">
        <v>12299</v>
      </c>
      <c r="AB7850" s="6"/>
      <c r="AC7850" s="6"/>
    </row>
    <row r="7851" spans="1:29" x14ac:dyDescent="0.3">
      <c r="A7851" s="6">
        <v>13878</v>
      </c>
      <c r="B7851" s="6" t="s">
        <v>26841</v>
      </c>
      <c r="C7851" s="6" t="s">
        <v>26842</v>
      </c>
      <c r="D7851" s="6">
        <v>18</v>
      </c>
      <c r="E7851" s="6">
        <v>20</v>
      </c>
      <c r="F7851" s="6"/>
      <c r="G7851" s="6">
        <v>10</v>
      </c>
      <c r="H7851" s="6"/>
      <c r="I7851" s="6"/>
      <c r="J7851" s="6"/>
      <c r="K7851" s="6"/>
      <c r="L7851" s="6" t="s">
        <v>12295</v>
      </c>
      <c r="M7851" s="6">
        <v>63</v>
      </c>
      <c r="N7851" s="6" t="e">
        <f>VLOOKUP(A7851,web_archive!D:AB,18,FALSE)</f>
        <v>#N/A</v>
      </c>
      <c r="O7851" s="6">
        <v>2</v>
      </c>
      <c r="P7851" s="6"/>
      <c r="Q7851" s="6"/>
      <c r="R7851" s="6"/>
      <c r="S7851" s="6"/>
      <c r="T7851" s="6"/>
      <c r="U7851" s="6" t="s">
        <v>26843</v>
      </c>
      <c r="V7851" s="6" t="s">
        <v>26844</v>
      </c>
      <c r="W7851" s="6" t="s">
        <v>12368</v>
      </c>
      <c r="X7851" s="6" t="s">
        <v>12299</v>
      </c>
      <c r="Y7851" s="6" t="s">
        <v>12299</v>
      </c>
      <c r="Z7851" s="6"/>
      <c r="AA7851" s="6"/>
      <c r="AB7851" s="6"/>
      <c r="AC7851" s="6"/>
    </row>
    <row r="7852" spans="1:29" x14ac:dyDescent="0.3">
      <c r="A7852" s="6">
        <v>13879</v>
      </c>
      <c r="B7852" s="6" t="s">
        <v>26845</v>
      </c>
      <c r="C7852" s="6" t="s">
        <v>26846</v>
      </c>
      <c r="D7852" s="6">
        <v>18</v>
      </c>
      <c r="E7852" s="6">
        <v>20</v>
      </c>
      <c r="F7852" s="6"/>
      <c r="G7852" s="6">
        <v>10</v>
      </c>
      <c r="H7852" s="6"/>
      <c r="I7852" s="6"/>
      <c r="J7852" s="6"/>
      <c r="K7852" s="6"/>
      <c r="L7852" s="6" t="s">
        <v>12295</v>
      </c>
      <c r="M7852" s="6">
        <v>63</v>
      </c>
      <c r="N7852" s="6" t="e">
        <f>VLOOKUP(A7852,web_archive!D:AB,18,FALSE)</f>
        <v>#N/A</v>
      </c>
      <c r="O7852" s="6">
        <v>2</v>
      </c>
      <c r="P7852" s="6"/>
      <c r="Q7852" s="6"/>
      <c r="R7852" s="6"/>
      <c r="S7852" s="6"/>
      <c r="T7852" s="6"/>
      <c r="U7852" s="6" t="s">
        <v>26847</v>
      </c>
      <c r="V7852" s="6" t="s">
        <v>26848</v>
      </c>
      <c r="W7852" s="6" t="s">
        <v>12368</v>
      </c>
      <c r="X7852" s="6" t="s">
        <v>12299</v>
      </c>
      <c r="Y7852" s="6" t="s">
        <v>12299</v>
      </c>
      <c r="Z7852" s="6"/>
      <c r="AA7852" s="6"/>
      <c r="AB7852" s="6"/>
      <c r="AC7852" s="6"/>
    </row>
    <row r="7853" spans="1:29" x14ac:dyDescent="0.3">
      <c r="A7853" s="6">
        <v>13880</v>
      </c>
      <c r="B7853" s="6" t="s">
        <v>26849</v>
      </c>
      <c r="C7853" s="6" t="s">
        <v>26850</v>
      </c>
      <c r="D7853" s="6">
        <v>18</v>
      </c>
      <c r="E7853" s="6">
        <v>20</v>
      </c>
      <c r="F7853" s="6"/>
      <c r="G7853" s="6">
        <v>10</v>
      </c>
      <c r="H7853" s="6"/>
      <c r="I7853" s="6"/>
      <c r="J7853" s="6"/>
      <c r="K7853" s="6"/>
      <c r="L7853" s="6" t="s">
        <v>12295</v>
      </c>
      <c r="M7853" s="6">
        <v>63</v>
      </c>
      <c r="N7853" s="6" t="e">
        <f>VLOOKUP(A7853,web_archive!D:AB,18,FALSE)</f>
        <v>#N/A</v>
      </c>
      <c r="O7853" s="6">
        <v>2</v>
      </c>
      <c r="P7853" s="6"/>
      <c r="Q7853" s="6"/>
      <c r="R7853" s="6"/>
      <c r="S7853" s="6"/>
      <c r="T7853" s="6"/>
      <c r="U7853" s="6" t="s">
        <v>26851</v>
      </c>
      <c r="V7853" s="6" t="s">
        <v>26852</v>
      </c>
      <c r="W7853" s="6" t="s">
        <v>12368</v>
      </c>
      <c r="X7853" s="6" t="s">
        <v>12299</v>
      </c>
      <c r="Y7853" s="6" t="s">
        <v>12299</v>
      </c>
      <c r="Z7853" s="6"/>
      <c r="AA7853" s="6"/>
      <c r="AB7853" s="6"/>
      <c r="AC7853" s="6"/>
    </row>
    <row r="7854" spans="1:29" x14ac:dyDescent="0.3">
      <c r="A7854" s="6">
        <v>13881</v>
      </c>
      <c r="B7854" s="6" t="s">
        <v>26853</v>
      </c>
      <c r="C7854" s="6" t="s">
        <v>26854</v>
      </c>
      <c r="D7854" s="6">
        <v>18</v>
      </c>
      <c r="E7854" s="6">
        <v>20</v>
      </c>
      <c r="F7854" s="6"/>
      <c r="G7854" s="6">
        <v>10</v>
      </c>
      <c r="H7854" s="6"/>
      <c r="I7854" s="6"/>
      <c r="J7854" s="6"/>
      <c r="K7854" s="6"/>
      <c r="L7854" s="6" t="s">
        <v>12295</v>
      </c>
      <c r="M7854" s="6">
        <v>63</v>
      </c>
      <c r="N7854" s="6" t="e">
        <f>VLOOKUP(A7854,web_archive!D:AB,18,FALSE)</f>
        <v>#N/A</v>
      </c>
      <c r="O7854" s="6">
        <v>2</v>
      </c>
      <c r="P7854" s="6"/>
      <c r="Q7854" s="6"/>
      <c r="R7854" s="6"/>
      <c r="S7854" s="6"/>
      <c r="T7854" s="6"/>
      <c r="U7854" s="6" t="s">
        <v>26855</v>
      </c>
      <c r="V7854" s="6" t="s">
        <v>26856</v>
      </c>
      <c r="W7854" s="6" t="s">
        <v>12368</v>
      </c>
      <c r="X7854" s="6" t="s">
        <v>12299</v>
      </c>
      <c r="Y7854" s="6" t="s">
        <v>12299</v>
      </c>
      <c r="Z7854" s="6"/>
      <c r="AA7854" s="6"/>
      <c r="AB7854" s="6"/>
      <c r="AC7854" s="6"/>
    </row>
    <row r="7855" spans="1:29" x14ac:dyDescent="0.3">
      <c r="A7855" s="6">
        <v>13882</v>
      </c>
      <c r="B7855" s="6" t="s">
        <v>26857</v>
      </c>
      <c r="C7855" s="6" t="s">
        <v>26858</v>
      </c>
      <c r="D7855" s="6">
        <v>18</v>
      </c>
      <c r="E7855" s="6">
        <v>20</v>
      </c>
      <c r="F7855" s="6"/>
      <c r="G7855" s="6">
        <v>10</v>
      </c>
      <c r="H7855" s="6"/>
      <c r="I7855" s="6"/>
      <c r="J7855" s="6"/>
      <c r="K7855" s="6"/>
      <c r="L7855" s="6" t="s">
        <v>12295</v>
      </c>
      <c r="M7855" s="6">
        <v>63</v>
      </c>
      <c r="N7855" s="6" t="e">
        <f>VLOOKUP(A7855,web_archive!D:AB,18,FALSE)</f>
        <v>#N/A</v>
      </c>
      <c r="O7855" s="6">
        <v>2</v>
      </c>
      <c r="P7855" s="6"/>
      <c r="Q7855" s="6"/>
      <c r="R7855" s="6"/>
      <c r="S7855" s="6"/>
      <c r="T7855" s="6"/>
      <c r="U7855" s="6" t="s">
        <v>26859</v>
      </c>
      <c r="V7855" s="6" t="s">
        <v>12451</v>
      </c>
      <c r="W7855" s="6" t="s">
        <v>12299</v>
      </c>
      <c r="X7855" s="6" t="s">
        <v>12299</v>
      </c>
      <c r="Y7855" s="6"/>
      <c r="Z7855" s="6"/>
      <c r="AA7855" s="6"/>
      <c r="AB7855" s="6"/>
      <c r="AC7855" s="6"/>
    </row>
    <row r="7856" spans="1:29" x14ac:dyDescent="0.3">
      <c r="A7856" s="6">
        <v>13883</v>
      </c>
      <c r="B7856" s="6" t="s">
        <v>26860</v>
      </c>
      <c r="C7856" s="6" t="s">
        <v>26861</v>
      </c>
      <c r="D7856" s="6">
        <v>18</v>
      </c>
      <c r="E7856" s="6">
        <v>20</v>
      </c>
      <c r="F7856" s="6"/>
      <c r="G7856" s="6">
        <v>10</v>
      </c>
      <c r="H7856" s="6"/>
      <c r="I7856" s="6"/>
      <c r="J7856" s="6"/>
      <c r="K7856" s="6"/>
      <c r="L7856" s="6" t="s">
        <v>12295</v>
      </c>
      <c r="M7856" s="6">
        <v>63</v>
      </c>
      <c r="N7856" s="6" t="e">
        <f>VLOOKUP(A7856,web_archive!D:AB,18,FALSE)</f>
        <v>#N/A</v>
      </c>
      <c r="O7856" s="6">
        <v>2</v>
      </c>
      <c r="P7856" s="6"/>
      <c r="Q7856" s="6"/>
      <c r="R7856" s="6"/>
      <c r="S7856" s="6"/>
      <c r="T7856" s="6"/>
      <c r="U7856" s="6" t="s">
        <v>26862</v>
      </c>
      <c r="V7856" s="6" t="s">
        <v>12451</v>
      </c>
      <c r="W7856" s="6" t="s">
        <v>12299</v>
      </c>
      <c r="X7856" s="6" t="s">
        <v>12299</v>
      </c>
      <c r="Y7856" s="6"/>
      <c r="Z7856" s="6"/>
      <c r="AA7856" s="6"/>
      <c r="AB7856" s="6"/>
      <c r="AC7856" s="6"/>
    </row>
    <row r="7857" spans="1:37" x14ac:dyDescent="0.3">
      <c r="A7857" s="6">
        <v>13884</v>
      </c>
      <c r="B7857" s="6" t="s">
        <v>26863</v>
      </c>
      <c r="C7857" s="6" t="s">
        <v>26864</v>
      </c>
      <c r="D7857" s="6">
        <v>18</v>
      </c>
      <c r="E7857" s="6">
        <v>20</v>
      </c>
      <c r="F7857" s="6"/>
      <c r="G7857" s="6">
        <v>10</v>
      </c>
      <c r="H7857" s="6"/>
      <c r="I7857" s="6"/>
      <c r="J7857" s="6"/>
      <c r="K7857" s="6"/>
      <c r="L7857" s="6" t="s">
        <v>12295</v>
      </c>
      <c r="M7857" s="6">
        <v>63</v>
      </c>
      <c r="N7857" s="6" t="e">
        <f>VLOOKUP(A7857,web_archive!D:AB,18,FALSE)</f>
        <v>#N/A</v>
      </c>
      <c r="O7857" s="6">
        <v>2</v>
      </c>
      <c r="P7857" s="6"/>
      <c r="Q7857" s="6"/>
      <c r="R7857" s="6"/>
      <c r="S7857" s="6"/>
      <c r="T7857" s="6"/>
      <c r="U7857" s="6" t="s">
        <v>26865</v>
      </c>
      <c r="V7857" s="6" t="s">
        <v>12451</v>
      </c>
      <c r="W7857" s="6" t="s">
        <v>12299</v>
      </c>
      <c r="X7857" s="6" t="s">
        <v>12299</v>
      </c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</row>
    <row r="7858" spans="1:37" x14ac:dyDescent="0.3">
      <c r="A7858" s="6">
        <v>13885</v>
      </c>
      <c r="B7858" s="6" t="s">
        <v>26866</v>
      </c>
      <c r="C7858" s="6" t="s">
        <v>26867</v>
      </c>
      <c r="D7858" s="6">
        <v>18</v>
      </c>
      <c r="E7858" s="6">
        <v>20</v>
      </c>
      <c r="F7858" s="6"/>
      <c r="G7858" s="6">
        <v>10</v>
      </c>
      <c r="H7858" s="6"/>
      <c r="I7858" s="6"/>
      <c r="J7858" s="6"/>
      <c r="K7858" s="6"/>
      <c r="L7858" s="6" t="s">
        <v>12295</v>
      </c>
      <c r="M7858" s="6">
        <v>63</v>
      </c>
      <c r="N7858" s="6" t="e">
        <f>VLOOKUP(A7858,web_archive!D:AB,18,FALSE)</f>
        <v>#N/A</v>
      </c>
      <c r="O7858" s="6">
        <v>2</v>
      </c>
      <c r="P7858" s="6"/>
      <c r="Q7858" s="6"/>
      <c r="R7858" s="6"/>
      <c r="S7858" s="6"/>
      <c r="T7858" s="6"/>
      <c r="U7858" s="6" t="s">
        <v>26868</v>
      </c>
      <c r="V7858" s="6" t="s">
        <v>12451</v>
      </c>
      <c r="W7858" s="6" t="s">
        <v>12299</v>
      </c>
      <c r="X7858" s="6" t="s">
        <v>12299</v>
      </c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</row>
    <row r="7859" spans="1:37" x14ac:dyDescent="0.3">
      <c r="A7859" s="6">
        <v>13886</v>
      </c>
      <c r="B7859" s="6" t="s">
        <v>26869</v>
      </c>
      <c r="C7859" s="6" t="s">
        <v>26870</v>
      </c>
      <c r="D7859" s="6">
        <v>18</v>
      </c>
      <c r="E7859" s="6">
        <v>20</v>
      </c>
      <c r="F7859" s="6"/>
      <c r="G7859" s="6">
        <v>10</v>
      </c>
      <c r="H7859" s="6"/>
      <c r="I7859" s="6"/>
      <c r="J7859" s="6"/>
      <c r="K7859" s="6"/>
      <c r="L7859" s="6" t="s">
        <v>12295</v>
      </c>
      <c r="M7859" s="6">
        <v>63</v>
      </c>
      <c r="N7859" s="6" t="e">
        <f>VLOOKUP(A7859,web_archive!D:AB,18,FALSE)</f>
        <v>#N/A</v>
      </c>
      <c r="O7859" s="6">
        <v>2</v>
      </c>
      <c r="P7859" s="6"/>
      <c r="Q7859" s="6"/>
      <c r="R7859" s="6"/>
      <c r="S7859" s="6"/>
      <c r="T7859" s="6"/>
      <c r="U7859" s="6" t="s">
        <v>26871</v>
      </c>
      <c r="V7859" s="6" t="s">
        <v>12451</v>
      </c>
      <c r="W7859" s="6" t="s">
        <v>12299</v>
      </c>
      <c r="X7859" s="6" t="s">
        <v>12299</v>
      </c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</row>
    <row r="7860" spans="1:37" x14ac:dyDescent="0.3">
      <c r="A7860" s="6">
        <v>13887</v>
      </c>
      <c r="B7860" s="6" t="s">
        <v>26872</v>
      </c>
      <c r="C7860" s="6" t="s">
        <v>26873</v>
      </c>
      <c r="D7860" s="6">
        <v>18</v>
      </c>
      <c r="E7860" s="6">
        <v>20</v>
      </c>
      <c r="F7860" s="6"/>
      <c r="G7860" s="6">
        <v>10</v>
      </c>
      <c r="H7860" s="6"/>
      <c r="I7860" s="6"/>
      <c r="J7860" s="6"/>
      <c r="K7860" s="6"/>
      <c r="L7860" s="6" t="s">
        <v>12295</v>
      </c>
      <c r="M7860" s="6">
        <v>63</v>
      </c>
      <c r="N7860" s="6" t="e">
        <f>VLOOKUP(A7860,web_archive!D:AB,18,FALSE)</f>
        <v>#N/A</v>
      </c>
      <c r="O7860" s="6">
        <v>2</v>
      </c>
      <c r="P7860" s="6"/>
      <c r="Q7860" s="6"/>
      <c r="R7860" s="6"/>
      <c r="S7860" s="6"/>
      <c r="T7860" s="6"/>
      <c r="U7860" s="6" t="s">
        <v>26874</v>
      </c>
      <c r="V7860" s="6" t="s">
        <v>12451</v>
      </c>
      <c r="W7860" s="6" t="s">
        <v>12299</v>
      </c>
      <c r="X7860" s="6" t="s">
        <v>12299</v>
      </c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</row>
    <row r="7861" spans="1:37" x14ac:dyDescent="0.3">
      <c r="A7861" s="6">
        <v>13888</v>
      </c>
      <c r="B7861" s="6" t="s">
        <v>26875</v>
      </c>
      <c r="C7861" s="6" t="s">
        <v>26876</v>
      </c>
      <c r="D7861" s="6">
        <v>18</v>
      </c>
      <c r="E7861" s="6">
        <v>20</v>
      </c>
      <c r="F7861" s="6"/>
      <c r="G7861" s="6">
        <v>10</v>
      </c>
      <c r="H7861" s="6"/>
      <c r="I7861" s="6"/>
      <c r="J7861" s="6"/>
      <c r="K7861" s="6"/>
      <c r="L7861" s="6" t="s">
        <v>12295</v>
      </c>
      <c r="M7861" s="6">
        <v>63</v>
      </c>
      <c r="N7861" s="6" t="e">
        <f>VLOOKUP(A7861,web_archive!D:AB,18,FALSE)</f>
        <v>#N/A</v>
      </c>
      <c r="O7861" s="6">
        <v>2</v>
      </c>
      <c r="P7861" s="6"/>
      <c r="Q7861" s="6"/>
      <c r="R7861" s="6"/>
      <c r="S7861" s="6"/>
      <c r="T7861" s="6"/>
      <c r="U7861" s="6" t="s">
        <v>26877</v>
      </c>
      <c r="V7861" s="6" t="s">
        <v>12451</v>
      </c>
      <c r="W7861" s="6" t="s">
        <v>12299</v>
      </c>
      <c r="X7861" s="6" t="s">
        <v>12299</v>
      </c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</row>
    <row r="7862" spans="1:37" x14ac:dyDescent="0.3">
      <c r="A7862" s="6">
        <v>13889</v>
      </c>
      <c r="B7862" s="6" t="s">
        <v>26878</v>
      </c>
      <c r="C7862" s="6" t="s">
        <v>25139</v>
      </c>
      <c r="D7862" s="6">
        <v>18</v>
      </c>
      <c r="E7862" s="6">
        <v>20</v>
      </c>
      <c r="F7862" s="6"/>
      <c r="G7862" s="6">
        <v>10</v>
      </c>
      <c r="H7862" s="6"/>
      <c r="I7862" s="6"/>
      <c r="J7862" s="6"/>
      <c r="K7862" s="6"/>
      <c r="L7862" s="6" t="s">
        <v>12295</v>
      </c>
      <c r="M7862" s="6">
        <v>63</v>
      </c>
      <c r="N7862" s="6" t="e">
        <f>VLOOKUP(A7862,web_archive!D:AB,18,FALSE)</f>
        <v>#N/A</v>
      </c>
      <c r="O7862" s="6">
        <v>2</v>
      </c>
      <c r="P7862" s="6"/>
      <c r="Q7862" s="6"/>
      <c r="R7862" s="6"/>
      <c r="S7862" s="6"/>
      <c r="T7862" s="6"/>
      <c r="U7862" s="6" t="s">
        <v>25140</v>
      </c>
      <c r="V7862" s="6" t="s">
        <v>12489</v>
      </c>
      <c r="W7862" s="6" t="s">
        <v>12299</v>
      </c>
      <c r="X7862" s="6" t="s">
        <v>12299</v>
      </c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</row>
    <row r="7863" spans="1:37" x14ac:dyDescent="0.3">
      <c r="A7863" s="6">
        <v>13890</v>
      </c>
      <c r="B7863" s="6" t="s">
        <v>26879</v>
      </c>
      <c r="C7863" s="6" t="s">
        <v>25142</v>
      </c>
      <c r="D7863" s="6">
        <v>18</v>
      </c>
      <c r="E7863" s="6">
        <v>20</v>
      </c>
      <c r="F7863" s="6"/>
      <c r="G7863" s="6">
        <v>10</v>
      </c>
      <c r="H7863" s="6"/>
      <c r="I7863" s="6"/>
      <c r="J7863" s="6"/>
      <c r="K7863" s="6"/>
      <c r="L7863" s="6" t="s">
        <v>12295</v>
      </c>
      <c r="M7863" s="6">
        <v>63</v>
      </c>
      <c r="N7863" s="6" t="e">
        <f>VLOOKUP(A7863,web_archive!D:AB,18,FALSE)</f>
        <v>#N/A</v>
      </c>
      <c r="O7863" s="6">
        <v>2</v>
      </c>
      <c r="P7863" s="6"/>
      <c r="Q7863" s="6"/>
      <c r="R7863" s="6"/>
      <c r="S7863" s="6"/>
      <c r="T7863" s="6"/>
      <c r="U7863" s="6" t="s">
        <v>25143</v>
      </c>
      <c r="V7863" s="6" t="s">
        <v>12489</v>
      </c>
      <c r="W7863" s="6" t="s">
        <v>12299</v>
      </c>
      <c r="X7863" s="6" t="s">
        <v>12299</v>
      </c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</row>
    <row r="7864" spans="1:37" x14ac:dyDescent="0.3">
      <c r="A7864" s="6">
        <v>13891</v>
      </c>
      <c r="B7864" s="6" t="s">
        <v>26880</v>
      </c>
      <c r="C7864" s="6" t="s">
        <v>26881</v>
      </c>
      <c r="D7864" s="6">
        <v>18</v>
      </c>
      <c r="E7864" s="6">
        <v>20</v>
      </c>
      <c r="F7864" s="6"/>
      <c r="G7864" s="6">
        <v>10</v>
      </c>
      <c r="H7864" s="6"/>
      <c r="I7864" s="6"/>
      <c r="J7864" s="6"/>
      <c r="K7864" s="6"/>
      <c r="L7864" s="6" t="s">
        <v>12295</v>
      </c>
      <c r="M7864" s="6">
        <v>63</v>
      </c>
      <c r="N7864" s="6" t="e">
        <f>VLOOKUP(A7864,web_archive!D:AB,18,FALSE)</f>
        <v>#N/A</v>
      </c>
      <c r="O7864" s="6">
        <v>2</v>
      </c>
      <c r="P7864" s="6"/>
      <c r="Q7864" s="6"/>
      <c r="R7864" s="6"/>
      <c r="S7864" s="6"/>
      <c r="T7864" s="6"/>
      <c r="U7864" s="6" t="s">
        <v>26882</v>
      </c>
      <c r="V7864" s="6" t="s">
        <v>12489</v>
      </c>
      <c r="W7864" s="6" t="s">
        <v>12299</v>
      </c>
      <c r="X7864" s="6" t="s">
        <v>12299</v>
      </c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</row>
    <row r="7865" spans="1:37" x14ac:dyDescent="0.3">
      <c r="A7865" s="6">
        <v>13892</v>
      </c>
      <c r="B7865" s="6" t="s">
        <v>26883</v>
      </c>
      <c r="C7865" s="6" t="s">
        <v>26884</v>
      </c>
      <c r="D7865" s="6">
        <v>18</v>
      </c>
      <c r="E7865" s="6">
        <v>20</v>
      </c>
      <c r="F7865" s="6"/>
      <c r="G7865" s="6">
        <v>10</v>
      </c>
      <c r="H7865" s="6"/>
      <c r="I7865" s="6"/>
      <c r="J7865" s="6"/>
      <c r="K7865" s="6"/>
      <c r="L7865" s="6" t="s">
        <v>12295</v>
      </c>
      <c r="M7865" s="6">
        <v>63</v>
      </c>
      <c r="N7865" s="6" t="e">
        <f>VLOOKUP(A7865,web_archive!D:AB,18,FALSE)</f>
        <v>#N/A</v>
      </c>
      <c r="O7865" s="6">
        <v>2</v>
      </c>
      <c r="P7865" s="6"/>
      <c r="Q7865" s="6"/>
      <c r="R7865" s="6"/>
      <c r="S7865" s="6"/>
      <c r="T7865" s="6"/>
      <c r="U7865" s="6" t="s">
        <v>26885</v>
      </c>
      <c r="V7865" s="6" t="s">
        <v>12489</v>
      </c>
      <c r="W7865" s="6" t="s">
        <v>12299</v>
      </c>
      <c r="X7865" s="6" t="s">
        <v>12299</v>
      </c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</row>
    <row r="7866" spans="1:37" x14ac:dyDescent="0.3">
      <c r="A7866" s="6">
        <v>13893</v>
      </c>
      <c r="B7866" s="6" t="s">
        <v>26886</v>
      </c>
      <c r="C7866" s="6" t="s">
        <v>26887</v>
      </c>
      <c r="D7866" s="6">
        <v>18</v>
      </c>
      <c r="E7866" s="6">
        <v>20</v>
      </c>
      <c r="F7866" s="6"/>
      <c r="G7866" s="6">
        <v>10</v>
      </c>
      <c r="H7866" s="6"/>
      <c r="I7866" s="6"/>
      <c r="J7866" s="6"/>
      <c r="K7866" s="6"/>
      <c r="L7866" s="6" t="s">
        <v>12295</v>
      </c>
      <c r="M7866" s="6">
        <v>63</v>
      </c>
      <c r="N7866" s="6" t="e">
        <f>VLOOKUP(A7866,web_archive!D:AB,18,FALSE)</f>
        <v>#N/A</v>
      </c>
      <c r="O7866" s="6">
        <v>2</v>
      </c>
      <c r="P7866" s="6"/>
      <c r="Q7866" s="6"/>
      <c r="R7866" s="6"/>
      <c r="S7866" s="6"/>
      <c r="T7866" s="6"/>
      <c r="U7866" s="6" t="s">
        <v>26888</v>
      </c>
      <c r="V7866" s="6" t="s">
        <v>12489</v>
      </c>
      <c r="W7866" s="6" t="s">
        <v>12299</v>
      </c>
      <c r="X7866" s="6" t="s">
        <v>12299</v>
      </c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</row>
    <row r="7867" spans="1:37" x14ac:dyDescent="0.3">
      <c r="A7867" s="6">
        <v>13894</v>
      </c>
      <c r="B7867" s="6" t="s">
        <v>26889</v>
      </c>
      <c r="C7867" s="6" t="s">
        <v>26890</v>
      </c>
      <c r="D7867" s="6">
        <v>18</v>
      </c>
      <c r="E7867" s="6">
        <v>20</v>
      </c>
      <c r="F7867" s="6"/>
      <c r="G7867" s="6">
        <v>10</v>
      </c>
      <c r="H7867" s="6"/>
      <c r="I7867" s="6"/>
      <c r="J7867" s="6"/>
      <c r="K7867" s="6"/>
      <c r="L7867" s="6" t="s">
        <v>12295</v>
      </c>
      <c r="M7867" s="6">
        <v>63</v>
      </c>
      <c r="N7867" s="6" t="e">
        <f>VLOOKUP(A7867,web_archive!D:AB,18,FALSE)</f>
        <v>#N/A</v>
      </c>
      <c r="O7867" s="6">
        <v>2</v>
      </c>
      <c r="P7867" s="6"/>
      <c r="Q7867" s="6"/>
      <c r="R7867" s="6"/>
      <c r="S7867" s="6"/>
      <c r="T7867" s="6"/>
      <c r="U7867" s="6" t="s">
        <v>26891</v>
      </c>
      <c r="V7867" s="6" t="s">
        <v>12489</v>
      </c>
      <c r="W7867" s="6" t="s">
        <v>12299</v>
      </c>
      <c r="X7867" s="6" t="s">
        <v>12299</v>
      </c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</row>
    <row r="7868" spans="1:37" x14ac:dyDescent="0.3">
      <c r="A7868" s="6">
        <v>13895</v>
      </c>
      <c r="B7868" s="6" t="s">
        <v>26892</v>
      </c>
      <c r="C7868" s="6" t="s">
        <v>26893</v>
      </c>
      <c r="D7868" s="6">
        <v>18</v>
      </c>
      <c r="E7868" s="6">
        <v>20</v>
      </c>
      <c r="F7868" s="6"/>
      <c r="G7868" s="6">
        <v>0</v>
      </c>
      <c r="H7868" s="6"/>
      <c r="I7868" s="6"/>
      <c r="J7868" s="6"/>
      <c r="K7868" s="6"/>
      <c r="L7868" s="6" t="s">
        <v>12295</v>
      </c>
      <c r="M7868" s="6">
        <v>63</v>
      </c>
      <c r="N7868" s="6" t="e">
        <f>VLOOKUP(A7868,web_archive!D:AB,18,FALSE)</f>
        <v>#N/A</v>
      </c>
      <c r="O7868" s="6">
        <v>2</v>
      </c>
      <c r="P7868" s="6"/>
      <c r="Q7868" s="6"/>
      <c r="R7868" s="6"/>
      <c r="S7868" s="6"/>
      <c r="T7868" s="6"/>
      <c r="U7868" s="6" t="s">
        <v>26894</v>
      </c>
      <c r="V7868" s="6" t="s">
        <v>26895</v>
      </c>
      <c r="W7868" s="6" t="s">
        <v>26896</v>
      </c>
      <c r="X7868" s="6" t="s">
        <v>26897</v>
      </c>
      <c r="Y7868" s="6" t="s">
        <v>26898</v>
      </c>
      <c r="Z7868" s="6" t="s">
        <v>26899</v>
      </c>
      <c r="AA7868" s="6" t="s">
        <v>26900</v>
      </c>
      <c r="AB7868" s="6" t="s">
        <v>26901</v>
      </c>
      <c r="AC7868" s="6" t="s">
        <v>26902</v>
      </c>
      <c r="AD7868" s="6" t="s">
        <v>26903</v>
      </c>
      <c r="AE7868" s="6" t="s">
        <v>26904</v>
      </c>
      <c r="AF7868" s="6" t="s">
        <v>26905</v>
      </c>
      <c r="AG7868" s="6" t="s">
        <v>26906</v>
      </c>
      <c r="AH7868" s="6" t="s">
        <v>26907</v>
      </c>
      <c r="AI7868" s="6" t="s">
        <v>12491</v>
      </c>
      <c r="AJ7868" s="6" t="s">
        <v>12299</v>
      </c>
      <c r="AK7868" s="6" t="s">
        <v>12299</v>
      </c>
    </row>
    <row r="7869" spans="1:37" x14ac:dyDescent="0.3">
      <c r="A7869" s="6">
        <v>13896</v>
      </c>
      <c r="B7869" s="6" t="s">
        <v>26908</v>
      </c>
      <c r="C7869" s="6" t="s">
        <v>26909</v>
      </c>
      <c r="D7869" s="6">
        <v>18</v>
      </c>
      <c r="E7869" s="6">
        <v>20</v>
      </c>
      <c r="F7869" s="6"/>
      <c r="G7869" s="6">
        <v>10</v>
      </c>
      <c r="H7869" s="6"/>
      <c r="I7869" s="6"/>
      <c r="J7869" s="6"/>
      <c r="K7869" s="6"/>
      <c r="L7869" s="6" t="s">
        <v>12295</v>
      </c>
      <c r="M7869" s="6">
        <v>63</v>
      </c>
      <c r="N7869" s="6" t="e">
        <f>VLOOKUP(A7869,web_archive!D:AB,18,FALSE)</f>
        <v>#N/A</v>
      </c>
      <c r="O7869" s="6">
        <v>2</v>
      </c>
      <c r="P7869" s="6"/>
      <c r="Q7869" s="6"/>
      <c r="R7869" s="6"/>
      <c r="S7869" s="6"/>
      <c r="T7869" s="6"/>
      <c r="U7869" s="6" t="s">
        <v>26910</v>
      </c>
      <c r="V7869" s="6" t="s">
        <v>12491</v>
      </c>
      <c r="W7869" s="6" t="s">
        <v>12299</v>
      </c>
      <c r="X7869" s="6" t="s">
        <v>12299</v>
      </c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</row>
    <row r="7870" spans="1:37" x14ac:dyDescent="0.3">
      <c r="A7870" s="6">
        <v>13897</v>
      </c>
      <c r="B7870" s="6" t="s">
        <v>26911</v>
      </c>
      <c r="C7870" s="6" t="s">
        <v>26912</v>
      </c>
      <c r="D7870" s="6">
        <v>18</v>
      </c>
      <c r="E7870" s="6">
        <v>20</v>
      </c>
      <c r="F7870" s="6"/>
      <c r="G7870" s="6">
        <v>10</v>
      </c>
      <c r="H7870" s="6"/>
      <c r="I7870" s="6"/>
      <c r="J7870" s="6"/>
      <c r="K7870" s="6"/>
      <c r="L7870" s="6" t="s">
        <v>12295</v>
      </c>
      <c r="M7870" s="6">
        <v>63</v>
      </c>
      <c r="N7870" s="6" t="e">
        <f>VLOOKUP(A7870,web_archive!D:AB,18,FALSE)</f>
        <v>#N/A</v>
      </c>
      <c r="O7870" s="6">
        <v>2</v>
      </c>
      <c r="P7870" s="6"/>
      <c r="Q7870" s="6"/>
      <c r="R7870" s="6"/>
      <c r="S7870" s="6"/>
      <c r="T7870" s="6"/>
      <c r="U7870" s="6" t="s">
        <v>26913</v>
      </c>
      <c r="V7870" s="6" t="s">
        <v>12491</v>
      </c>
      <c r="W7870" s="6" t="s">
        <v>12299</v>
      </c>
      <c r="X7870" s="6" t="s">
        <v>12299</v>
      </c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</row>
    <row r="7871" spans="1:37" x14ac:dyDescent="0.3">
      <c r="A7871" s="6">
        <v>13898</v>
      </c>
      <c r="B7871" s="6" t="s">
        <v>26914</v>
      </c>
      <c r="C7871" s="6" t="s">
        <v>26915</v>
      </c>
      <c r="D7871" s="6">
        <v>18</v>
      </c>
      <c r="E7871" s="6">
        <v>20</v>
      </c>
      <c r="F7871" s="6"/>
      <c r="G7871" s="6">
        <v>10</v>
      </c>
      <c r="H7871" s="6"/>
      <c r="I7871" s="6"/>
      <c r="J7871" s="6"/>
      <c r="K7871" s="6"/>
      <c r="L7871" s="6" t="s">
        <v>12295</v>
      </c>
      <c r="M7871" s="6">
        <v>63</v>
      </c>
      <c r="N7871" s="6" t="e">
        <f>VLOOKUP(A7871,web_archive!D:AB,18,FALSE)</f>
        <v>#N/A</v>
      </c>
      <c r="O7871" s="6">
        <v>2</v>
      </c>
      <c r="P7871" s="6"/>
      <c r="Q7871" s="6"/>
      <c r="R7871" s="6"/>
      <c r="S7871" s="6"/>
      <c r="T7871" s="6"/>
      <c r="U7871" s="6" t="s">
        <v>26916</v>
      </c>
      <c r="V7871" s="6" t="s">
        <v>12491</v>
      </c>
      <c r="W7871" s="6" t="s">
        <v>12299</v>
      </c>
      <c r="X7871" s="6" t="s">
        <v>12299</v>
      </c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</row>
    <row r="7872" spans="1:37" x14ac:dyDescent="0.3">
      <c r="A7872" s="6">
        <v>13899</v>
      </c>
      <c r="B7872" s="6" t="s">
        <v>26917</v>
      </c>
      <c r="C7872" s="6" t="s">
        <v>26918</v>
      </c>
      <c r="D7872" s="6">
        <v>18</v>
      </c>
      <c r="E7872" s="6">
        <v>20</v>
      </c>
      <c r="F7872" s="6"/>
      <c r="G7872" s="6">
        <v>10</v>
      </c>
      <c r="H7872" s="6"/>
      <c r="I7872" s="6"/>
      <c r="J7872" s="6"/>
      <c r="K7872" s="6"/>
      <c r="L7872" s="6" t="s">
        <v>12295</v>
      </c>
      <c r="M7872" s="6">
        <v>63</v>
      </c>
      <c r="N7872" s="6" t="e">
        <f>VLOOKUP(A7872,web_archive!D:AB,18,FALSE)</f>
        <v>#N/A</v>
      </c>
      <c r="O7872" s="6">
        <v>2</v>
      </c>
      <c r="P7872" s="6"/>
      <c r="Q7872" s="6"/>
      <c r="R7872" s="6"/>
      <c r="S7872" s="6"/>
      <c r="T7872" s="6"/>
      <c r="U7872" s="6" t="s">
        <v>26910</v>
      </c>
      <c r="V7872" s="6" t="s">
        <v>12489</v>
      </c>
      <c r="W7872" s="6" t="s">
        <v>12299</v>
      </c>
      <c r="X7872" s="6" t="s">
        <v>12299</v>
      </c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</row>
    <row r="7873" spans="1:28" x14ac:dyDescent="0.3">
      <c r="A7873" s="6">
        <v>13900</v>
      </c>
      <c r="B7873" s="6" t="s">
        <v>26919</v>
      </c>
      <c r="C7873" s="6" t="s">
        <v>26920</v>
      </c>
      <c r="D7873" s="6">
        <v>18</v>
      </c>
      <c r="E7873" s="6">
        <v>20</v>
      </c>
      <c r="F7873" s="6"/>
      <c r="G7873" s="6">
        <v>10</v>
      </c>
      <c r="H7873" s="6"/>
      <c r="I7873" s="6"/>
      <c r="J7873" s="6"/>
      <c r="K7873" s="6"/>
      <c r="L7873" s="6" t="s">
        <v>12295</v>
      </c>
      <c r="M7873" s="6">
        <v>63</v>
      </c>
      <c r="N7873" s="6" t="e">
        <f>VLOOKUP(A7873,web_archive!D:AB,18,FALSE)</f>
        <v>#N/A</v>
      </c>
      <c r="O7873" s="6">
        <v>2</v>
      </c>
      <c r="P7873" s="6"/>
      <c r="Q7873" s="6"/>
      <c r="R7873" s="6"/>
      <c r="S7873" s="6"/>
      <c r="T7873" s="6"/>
      <c r="U7873" s="6" t="s">
        <v>26913</v>
      </c>
      <c r="V7873" s="6" t="s">
        <v>12489</v>
      </c>
      <c r="W7873" s="6" t="s">
        <v>12299</v>
      </c>
      <c r="X7873" s="6" t="s">
        <v>12299</v>
      </c>
      <c r="Y7873" s="6"/>
      <c r="Z7873" s="6"/>
      <c r="AA7873" s="6"/>
      <c r="AB7873" s="6"/>
    </row>
    <row r="7874" spans="1:28" x14ac:dyDescent="0.3">
      <c r="A7874" s="6">
        <v>13901</v>
      </c>
      <c r="B7874" s="6" t="s">
        <v>26921</v>
      </c>
      <c r="C7874" s="6" t="s">
        <v>26922</v>
      </c>
      <c r="D7874" s="6">
        <v>18</v>
      </c>
      <c r="E7874" s="6">
        <v>20</v>
      </c>
      <c r="F7874" s="6"/>
      <c r="G7874" s="6">
        <v>10</v>
      </c>
      <c r="H7874" s="6"/>
      <c r="I7874" s="6"/>
      <c r="J7874" s="6"/>
      <c r="K7874" s="6"/>
      <c r="L7874" s="6" t="s">
        <v>12295</v>
      </c>
      <c r="M7874" s="6">
        <v>63</v>
      </c>
      <c r="N7874" s="6" t="e">
        <f>VLOOKUP(A7874,web_archive!D:AB,18,FALSE)</f>
        <v>#N/A</v>
      </c>
      <c r="O7874" s="6">
        <v>2</v>
      </c>
      <c r="P7874" s="6"/>
      <c r="Q7874" s="6"/>
      <c r="R7874" s="6"/>
      <c r="S7874" s="6"/>
      <c r="T7874" s="6"/>
      <c r="U7874" s="6" t="s">
        <v>26916</v>
      </c>
      <c r="V7874" s="6" t="s">
        <v>12489</v>
      </c>
      <c r="W7874" s="6" t="s">
        <v>12299</v>
      </c>
      <c r="X7874" s="6" t="s">
        <v>12299</v>
      </c>
      <c r="Y7874" s="6"/>
      <c r="Z7874" s="6"/>
      <c r="AA7874" s="6"/>
      <c r="AB7874" s="6"/>
    </row>
    <row r="7875" spans="1:28" x14ac:dyDescent="0.3">
      <c r="A7875" s="6">
        <v>13902</v>
      </c>
      <c r="B7875" s="6" t="s">
        <v>26923</v>
      </c>
      <c r="C7875" s="6" t="s">
        <v>26924</v>
      </c>
      <c r="D7875" s="6">
        <v>18</v>
      </c>
      <c r="E7875" s="6">
        <v>20</v>
      </c>
      <c r="F7875" s="6"/>
      <c r="G7875" s="6">
        <v>10</v>
      </c>
      <c r="H7875" s="6"/>
      <c r="I7875" s="6"/>
      <c r="J7875" s="6"/>
      <c r="K7875" s="6"/>
      <c r="L7875" s="6" t="s">
        <v>12295</v>
      </c>
      <c r="M7875" s="6">
        <v>63</v>
      </c>
      <c r="N7875" s="6" t="e">
        <f>VLOOKUP(A7875,web_archive!D:AB,18,FALSE)</f>
        <v>#N/A</v>
      </c>
      <c r="O7875" s="6">
        <v>2</v>
      </c>
      <c r="P7875" s="6"/>
      <c r="Q7875" s="6"/>
      <c r="R7875" s="6"/>
      <c r="S7875" s="6"/>
      <c r="T7875" s="6"/>
      <c r="U7875" s="6" t="s">
        <v>26925</v>
      </c>
      <c r="V7875" s="6" t="s">
        <v>12368</v>
      </c>
      <c r="W7875" s="6" t="s">
        <v>12299</v>
      </c>
      <c r="X7875" s="6" t="s">
        <v>12299</v>
      </c>
      <c r="Y7875" s="6"/>
      <c r="Z7875" s="6"/>
      <c r="AA7875" s="6"/>
      <c r="AB7875" s="6"/>
    </row>
    <row r="7876" spans="1:28" x14ac:dyDescent="0.3">
      <c r="A7876" s="6">
        <v>13903</v>
      </c>
      <c r="B7876" s="6" t="s">
        <v>26926</v>
      </c>
      <c r="C7876" s="6" t="s">
        <v>26927</v>
      </c>
      <c r="D7876" s="6">
        <v>18</v>
      </c>
      <c r="E7876" s="6">
        <v>20</v>
      </c>
      <c r="F7876" s="6"/>
      <c r="G7876" s="6">
        <v>10</v>
      </c>
      <c r="H7876" s="6"/>
      <c r="I7876" s="6"/>
      <c r="J7876" s="6"/>
      <c r="K7876" s="6"/>
      <c r="L7876" s="6" t="s">
        <v>12295</v>
      </c>
      <c r="M7876" s="6">
        <v>63</v>
      </c>
      <c r="N7876" s="6" t="e">
        <f>VLOOKUP(A7876,web_archive!D:AB,18,FALSE)</f>
        <v>#N/A</v>
      </c>
      <c r="O7876" s="6">
        <v>2</v>
      </c>
      <c r="P7876" s="6"/>
      <c r="Q7876" s="6"/>
      <c r="R7876" s="6"/>
      <c r="S7876" s="6"/>
      <c r="T7876" s="6"/>
      <c r="U7876" s="6" t="s">
        <v>26928</v>
      </c>
      <c r="V7876" s="6" t="s">
        <v>12368</v>
      </c>
      <c r="W7876" s="6" t="s">
        <v>12299</v>
      </c>
      <c r="X7876" s="6" t="s">
        <v>12299</v>
      </c>
      <c r="Y7876" s="6"/>
      <c r="Z7876" s="6"/>
      <c r="AA7876" s="6"/>
      <c r="AB7876" s="6"/>
    </row>
    <row r="7877" spans="1:28" x14ac:dyDescent="0.3">
      <c r="A7877" s="6">
        <v>13904</v>
      </c>
      <c r="B7877" s="6" t="s">
        <v>26929</v>
      </c>
      <c r="C7877" s="6" t="s">
        <v>26930</v>
      </c>
      <c r="D7877" s="6">
        <v>18</v>
      </c>
      <c r="E7877" s="6">
        <v>20</v>
      </c>
      <c r="F7877" s="6"/>
      <c r="G7877" s="6">
        <v>10</v>
      </c>
      <c r="H7877" s="6"/>
      <c r="I7877" s="6"/>
      <c r="J7877" s="6"/>
      <c r="K7877" s="6"/>
      <c r="L7877" s="6" t="s">
        <v>12295</v>
      </c>
      <c r="M7877" s="6">
        <v>63</v>
      </c>
      <c r="N7877" s="6" t="e">
        <f>VLOOKUP(A7877,web_archive!D:AB,18,FALSE)</f>
        <v>#N/A</v>
      </c>
      <c r="O7877" s="6">
        <v>2</v>
      </c>
      <c r="P7877" s="6"/>
      <c r="Q7877" s="6"/>
      <c r="R7877" s="6"/>
      <c r="S7877" s="6"/>
      <c r="T7877" s="6"/>
      <c r="U7877" s="6" t="s">
        <v>26931</v>
      </c>
      <c r="V7877" s="6" t="s">
        <v>12368</v>
      </c>
      <c r="W7877" s="6" t="s">
        <v>12299</v>
      </c>
      <c r="X7877" s="6" t="s">
        <v>12299</v>
      </c>
      <c r="Y7877" s="6"/>
      <c r="Z7877" s="6"/>
      <c r="AA7877" s="6"/>
      <c r="AB7877" s="6"/>
    </row>
    <row r="7878" spans="1:28" x14ac:dyDescent="0.3">
      <c r="A7878" s="6">
        <v>13905</v>
      </c>
      <c r="B7878" s="6" t="s">
        <v>26932</v>
      </c>
      <c r="C7878" s="6" t="s">
        <v>26933</v>
      </c>
      <c r="D7878" s="6">
        <v>18</v>
      </c>
      <c r="E7878" s="6">
        <v>20</v>
      </c>
      <c r="F7878" s="6"/>
      <c r="G7878" s="6">
        <v>10</v>
      </c>
      <c r="H7878" s="6"/>
      <c r="I7878" s="6"/>
      <c r="J7878" s="6"/>
      <c r="K7878" s="6"/>
      <c r="L7878" s="6" t="s">
        <v>12295</v>
      </c>
      <c r="M7878" s="6">
        <v>63</v>
      </c>
      <c r="N7878" s="6" t="e">
        <f>VLOOKUP(A7878,web_archive!D:AB,18,FALSE)</f>
        <v>#N/A</v>
      </c>
      <c r="O7878" s="6">
        <v>2</v>
      </c>
      <c r="P7878" s="6"/>
      <c r="Q7878" s="6"/>
      <c r="R7878" s="6"/>
      <c r="S7878" s="6"/>
      <c r="T7878" s="6"/>
      <c r="U7878" s="6" t="s">
        <v>26934</v>
      </c>
      <c r="V7878" s="6" t="s">
        <v>26935</v>
      </c>
      <c r="W7878" s="6" t="s">
        <v>26936</v>
      </c>
      <c r="X7878" s="6" t="s">
        <v>13475</v>
      </c>
      <c r="Y7878" s="6" t="s">
        <v>12299</v>
      </c>
      <c r="Z7878" s="6" t="s">
        <v>12299</v>
      </c>
      <c r="AA7878" s="6"/>
      <c r="AB7878" s="6"/>
    </row>
    <row r="7879" spans="1:28" x14ac:dyDescent="0.3">
      <c r="A7879" s="6">
        <v>13906</v>
      </c>
      <c r="B7879" s="6" t="s">
        <v>26937</v>
      </c>
      <c r="C7879" s="6" t="s">
        <v>26938</v>
      </c>
      <c r="D7879" s="6">
        <v>18</v>
      </c>
      <c r="E7879" s="6">
        <v>20</v>
      </c>
      <c r="F7879" s="6"/>
      <c r="G7879" s="6">
        <v>10</v>
      </c>
      <c r="H7879" s="6"/>
      <c r="I7879" s="6"/>
      <c r="J7879" s="6"/>
      <c r="K7879" s="6"/>
      <c r="L7879" s="6" t="s">
        <v>12295</v>
      </c>
      <c r="M7879" s="6">
        <v>63</v>
      </c>
      <c r="N7879" s="6" t="e">
        <f>VLOOKUP(A7879,web_archive!D:AB,18,FALSE)</f>
        <v>#N/A</v>
      </c>
      <c r="O7879" s="6">
        <v>2</v>
      </c>
      <c r="P7879" s="6"/>
      <c r="Q7879" s="6"/>
      <c r="R7879" s="6"/>
      <c r="S7879" s="6"/>
      <c r="T7879" s="6"/>
      <c r="U7879" s="6" t="s">
        <v>26939</v>
      </c>
      <c r="V7879" s="6" t="s">
        <v>26940</v>
      </c>
      <c r="W7879" s="6" t="s">
        <v>26941</v>
      </c>
      <c r="X7879" s="6" t="s">
        <v>26942</v>
      </c>
      <c r="Y7879" s="6" t="s">
        <v>26943</v>
      </c>
      <c r="Z7879" s="6" t="s">
        <v>15504</v>
      </c>
      <c r="AA7879" s="6" t="s">
        <v>12299</v>
      </c>
      <c r="AB7879" s="6" t="s">
        <v>12299</v>
      </c>
    </row>
    <row r="7880" spans="1:28" x14ac:dyDescent="0.3">
      <c r="A7880" s="6">
        <v>13907</v>
      </c>
      <c r="B7880" s="6" t="s">
        <v>26944</v>
      </c>
      <c r="C7880" s="6" t="s">
        <v>26945</v>
      </c>
      <c r="D7880" s="6">
        <v>18</v>
      </c>
      <c r="E7880" s="6">
        <v>20</v>
      </c>
      <c r="F7880" s="6"/>
      <c r="G7880" s="6">
        <v>10</v>
      </c>
      <c r="H7880" s="6"/>
      <c r="I7880" s="6"/>
      <c r="J7880" s="6"/>
      <c r="K7880" s="6"/>
      <c r="L7880" s="6" t="s">
        <v>12295</v>
      </c>
      <c r="M7880" s="6">
        <v>63</v>
      </c>
      <c r="N7880" s="6" t="e">
        <f>VLOOKUP(A7880,web_archive!D:AB,18,FALSE)</f>
        <v>#N/A</v>
      </c>
      <c r="O7880" s="6">
        <v>2</v>
      </c>
      <c r="P7880" s="6"/>
      <c r="Q7880" s="6"/>
      <c r="R7880" s="6"/>
      <c r="S7880" s="6"/>
      <c r="T7880" s="6"/>
      <c r="U7880" s="6" t="s">
        <v>26946</v>
      </c>
      <c r="V7880" s="6" t="s">
        <v>26947</v>
      </c>
      <c r="W7880" s="6" t="s">
        <v>26948</v>
      </c>
      <c r="X7880" s="6" t="s">
        <v>26949</v>
      </c>
      <c r="Y7880" s="6" t="s">
        <v>12299</v>
      </c>
      <c r="Z7880" s="6" t="s">
        <v>12299</v>
      </c>
      <c r="AA7880" s="6"/>
      <c r="AB7880" s="6"/>
    </row>
    <row r="7881" spans="1:28" x14ac:dyDescent="0.3">
      <c r="A7881" s="6">
        <v>13908</v>
      </c>
      <c r="B7881" s="6" t="s">
        <v>26950</v>
      </c>
      <c r="C7881" s="6" t="s">
        <v>26951</v>
      </c>
      <c r="D7881" s="6">
        <v>18</v>
      </c>
      <c r="E7881" s="6">
        <v>20</v>
      </c>
      <c r="F7881" s="6"/>
      <c r="G7881" s="6">
        <v>10</v>
      </c>
      <c r="H7881" s="6"/>
      <c r="I7881" s="6"/>
      <c r="J7881" s="6"/>
      <c r="K7881" s="6"/>
      <c r="L7881" s="6" t="s">
        <v>12295</v>
      </c>
      <c r="M7881" s="6">
        <v>63</v>
      </c>
      <c r="N7881" s="6" t="e">
        <f>VLOOKUP(A7881,web_archive!D:AB,18,FALSE)</f>
        <v>#N/A</v>
      </c>
      <c r="O7881" s="6">
        <v>2</v>
      </c>
      <c r="P7881" s="6"/>
      <c r="Q7881" s="6"/>
      <c r="R7881" s="6"/>
      <c r="S7881" s="6"/>
      <c r="T7881" s="6"/>
      <c r="U7881" s="6" t="s">
        <v>26952</v>
      </c>
      <c r="V7881" s="6" t="s">
        <v>26953</v>
      </c>
      <c r="W7881" s="6" t="s">
        <v>26954</v>
      </c>
      <c r="X7881" s="6" t="s">
        <v>15504</v>
      </c>
      <c r="Y7881" s="6" t="s">
        <v>12299</v>
      </c>
      <c r="Z7881" s="6" t="s">
        <v>12299</v>
      </c>
      <c r="AA7881" s="6"/>
      <c r="AB7881" s="6"/>
    </row>
    <row r="7882" spans="1:28" x14ac:dyDescent="0.3">
      <c r="A7882" s="6">
        <v>13909</v>
      </c>
      <c r="B7882" s="6" t="s">
        <v>26955</v>
      </c>
      <c r="C7882" s="6" t="s">
        <v>26956</v>
      </c>
      <c r="D7882" s="6">
        <v>18</v>
      </c>
      <c r="E7882" s="6">
        <v>20</v>
      </c>
      <c r="F7882" s="6"/>
      <c r="G7882" s="6">
        <v>10</v>
      </c>
      <c r="H7882" s="6"/>
      <c r="I7882" s="6"/>
      <c r="J7882" s="6"/>
      <c r="K7882" s="6"/>
      <c r="L7882" s="6" t="s">
        <v>12295</v>
      </c>
      <c r="M7882" s="6">
        <v>63</v>
      </c>
      <c r="N7882" s="6" t="e">
        <f>VLOOKUP(A7882,web_archive!D:AB,18,FALSE)</f>
        <v>#N/A</v>
      </c>
      <c r="O7882" s="6">
        <v>2</v>
      </c>
      <c r="P7882" s="6"/>
      <c r="Q7882" s="6"/>
      <c r="R7882" s="6"/>
      <c r="S7882" s="6"/>
      <c r="T7882" s="6"/>
      <c r="U7882" s="6" t="s">
        <v>26957</v>
      </c>
      <c r="V7882" s="6" t="s">
        <v>26958</v>
      </c>
      <c r="W7882" s="6" t="s">
        <v>26959</v>
      </c>
      <c r="X7882" s="6" t="s">
        <v>26960</v>
      </c>
      <c r="Y7882" s="6" t="s">
        <v>26961</v>
      </c>
      <c r="Z7882" s="6" t="s">
        <v>12299</v>
      </c>
      <c r="AA7882" s="6" t="s">
        <v>12299</v>
      </c>
      <c r="AB7882" s="6"/>
    </row>
    <row r="7883" spans="1:28" x14ac:dyDescent="0.3">
      <c r="A7883" s="6">
        <v>13910</v>
      </c>
      <c r="B7883" s="6" t="s">
        <v>26962</v>
      </c>
      <c r="C7883" s="6" t="s">
        <v>26963</v>
      </c>
      <c r="D7883" s="6">
        <v>18</v>
      </c>
      <c r="E7883" s="6">
        <v>20</v>
      </c>
      <c r="F7883" s="6"/>
      <c r="G7883" s="6">
        <v>10</v>
      </c>
      <c r="H7883" s="6"/>
      <c r="I7883" s="6"/>
      <c r="J7883" s="6"/>
      <c r="K7883" s="6"/>
      <c r="L7883" s="6" t="s">
        <v>12295</v>
      </c>
      <c r="M7883" s="6">
        <v>63</v>
      </c>
      <c r="N7883" s="6" t="e">
        <f>VLOOKUP(A7883,web_archive!D:AB,18,FALSE)</f>
        <v>#N/A</v>
      </c>
      <c r="O7883" s="6">
        <v>2</v>
      </c>
      <c r="P7883" s="6"/>
      <c r="Q7883" s="6"/>
      <c r="R7883" s="6"/>
      <c r="S7883" s="6"/>
      <c r="T7883" s="6"/>
      <c r="U7883" s="6" t="s">
        <v>26964</v>
      </c>
      <c r="V7883" s="6" t="s">
        <v>26965</v>
      </c>
      <c r="W7883" s="6" t="s">
        <v>26966</v>
      </c>
      <c r="X7883" s="6" t="s">
        <v>13475</v>
      </c>
      <c r="Y7883" s="6" t="s">
        <v>12299</v>
      </c>
      <c r="Z7883" s="6" t="s">
        <v>12299</v>
      </c>
      <c r="AA7883" s="6"/>
      <c r="AB7883" s="6"/>
    </row>
    <row r="7884" spans="1:28" x14ac:dyDescent="0.3">
      <c r="A7884" s="6">
        <v>13911</v>
      </c>
      <c r="B7884" s="6" t="s">
        <v>26967</v>
      </c>
      <c r="C7884" s="6" t="s">
        <v>26968</v>
      </c>
      <c r="D7884" s="6">
        <v>2</v>
      </c>
      <c r="E7884" s="6">
        <v>20</v>
      </c>
      <c r="F7884" s="6"/>
      <c r="G7884" s="6">
        <v>10</v>
      </c>
      <c r="H7884" s="6"/>
      <c r="I7884" s="6"/>
      <c r="J7884" s="6"/>
      <c r="K7884" s="6"/>
      <c r="L7884" s="6" t="s">
        <v>12295</v>
      </c>
      <c r="M7884" s="6">
        <v>63</v>
      </c>
      <c r="N7884" s="6" t="e">
        <f>VLOOKUP(A7884,web_archive!D:AB,18,FALSE)</f>
        <v>#N/A</v>
      </c>
      <c r="O7884" s="6">
        <v>2</v>
      </c>
      <c r="P7884" s="6"/>
      <c r="Q7884" s="6"/>
      <c r="R7884" s="6"/>
      <c r="S7884" s="6"/>
      <c r="T7884" s="6"/>
      <c r="U7884" s="6" t="s">
        <v>26969</v>
      </c>
      <c r="V7884" s="6" t="s">
        <v>12299</v>
      </c>
      <c r="W7884" s="6" t="s">
        <v>12299</v>
      </c>
      <c r="X7884" s="6"/>
      <c r="Y7884" s="6"/>
      <c r="Z7884" s="6"/>
      <c r="AA7884" s="6"/>
      <c r="AB7884" s="6"/>
    </row>
    <row r="7885" spans="1:28" x14ac:dyDescent="0.3">
      <c r="A7885" s="6">
        <v>13912</v>
      </c>
      <c r="B7885" s="6" t="s">
        <v>26970</v>
      </c>
      <c r="C7885" s="6" t="s">
        <v>26971</v>
      </c>
      <c r="D7885" s="6">
        <v>18</v>
      </c>
      <c r="E7885" s="6">
        <v>20</v>
      </c>
      <c r="F7885" s="6"/>
      <c r="G7885" s="6">
        <v>10</v>
      </c>
      <c r="H7885" s="6"/>
      <c r="I7885" s="6"/>
      <c r="J7885" s="6"/>
      <c r="K7885" s="6"/>
      <c r="L7885" s="6" t="s">
        <v>12295</v>
      </c>
      <c r="M7885" s="6">
        <v>63</v>
      </c>
      <c r="N7885" s="6" t="e">
        <f>VLOOKUP(A7885,web_archive!D:AB,18,FALSE)</f>
        <v>#N/A</v>
      </c>
      <c r="O7885" s="6">
        <v>2</v>
      </c>
      <c r="P7885" s="6"/>
      <c r="Q7885" s="6"/>
      <c r="R7885" s="6"/>
      <c r="S7885" s="6"/>
      <c r="T7885" s="6"/>
      <c r="U7885" s="6" t="s">
        <v>26972</v>
      </c>
      <c r="V7885" s="6" t="s">
        <v>12489</v>
      </c>
      <c r="W7885" s="6" t="s">
        <v>12299</v>
      </c>
      <c r="X7885" s="6" t="s">
        <v>12299</v>
      </c>
      <c r="Y7885" s="6"/>
      <c r="Z7885" s="6"/>
      <c r="AA7885" s="6"/>
      <c r="AB7885" s="6"/>
    </row>
    <row r="7886" spans="1:28" x14ac:dyDescent="0.3">
      <c r="A7886" s="6">
        <v>13913</v>
      </c>
      <c r="B7886" s="6" t="s">
        <v>26973</v>
      </c>
      <c r="C7886" s="6" t="s">
        <v>26974</v>
      </c>
      <c r="D7886" s="6">
        <v>18</v>
      </c>
      <c r="E7886" s="6">
        <v>20</v>
      </c>
      <c r="F7886" s="6"/>
      <c r="G7886" s="6">
        <v>10</v>
      </c>
      <c r="H7886" s="6"/>
      <c r="I7886" s="6"/>
      <c r="J7886" s="6"/>
      <c r="K7886" s="6"/>
      <c r="L7886" s="6" t="s">
        <v>12295</v>
      </c>
      <c r="M7886" s="6">
        <v>63</v>
      </c>
      <c r="N7886" s="6" t="e">
        <f>VLOOKUP(A7886,web_archive!D:AB,18,FALSE)</f>
        <v>#N/A</v>
      </c>
      <c r="O7886" s="6">
        <v>2</v>
      </c>
      <c r="P7886" s="6"/>
      <c r="Q7886" s="6"/>
      <c r="R7886" s="6"/>
      <c r="S7886" s="6"/>
      <c r="T7886" s="6"/>
      <c r="U7886" s="6" t="s">
        <v>26975</v>
      </c>
      <c r="V7886" s="6" t="s">
        <v>12489</v>
      </c>
      <c r="W7886" s="6" t="s">
        <v>12299</v>
      </c>
      <c r="X7886" s="6" t="s">
        <v>12299</v>
      </c>
      <c r="Y7886" s="6"/>
      <c r="Z7886" s="6"/>
      <c r="AA7886" s="6"/>
      <c r="AB7886" s="6"/>
    </row>
    <row r="7887" spans="1:28" x14ac:dyDescent="0.3">
      <c r="A7887" s="6">
        <v>13914</v>
      </c>
      <c r="B7887" s="6" t="s">
        <v>26976</v>
      </c>
      <c r="C7887" s="6" t="s">
        <v>26977</v>
      </c>
      <c r="D7887" s="6">
        <v>18</v>
      </c>
      <c r="E7887" s="6">
        <v>20</v>
      </c>
      <c r="F7887" s="6"/>
      <c r="G7887" s="6">
        <v>10</v>
      </c>
      <c r="H7887" s="6"/>
      <c r="I7887" s="6"/>
      <c r="J7887" s="6"/>
      <c r="K7887" s="6"/>
      <c r="L7887" s="6" t="s">
        <v>12295</v>
      </c>
      <c r="M7887" s="6">
        <v>63</v>
      </c>
      <c r="N7887" s="6" t="e">
        <f>VLOOKUP(A7887,web_archive!D:AB,18,FALSE)</f>
        <v>#N/A</v>
      </c>
      <c r="O7887" s="6">
        <v>2</v>
      </c>
      <c r="P7887" s="6"/>
      <c r="Q7887" s="6"/>
      <c r="R7887" s="6"/>
      <c r="S7887" s="6"/>
      <c r="T7887" s="6"/>
      <c r="U7887" s="6" t="s">
        <v>26978</v>
      </c>
      <c r="V7887" s="6" t="s">
        <v>12489</v>
      </c>
      <c r="W7887" s="6" t="s">
        <v>12299</v>
      </c>
      <c r="X7887" s="6" t="s">
        <v>12299</v>
      </c>
      <c r="Y7887" s="6"/>
      <c r="Z7887" s="6"/>
      <c r="AA7887" s="6"/>
      <c r="AB7887" s="6"/>
    </row>
    <row r="7888" spans="1:28" x14ac:dyDescent="0.3">
      <c r="A7888" s="6">
        <v>13915</v>
      </c>
      <c r="B7888" s="6" t="s">
        <v>26979</v>
      </c>
      <c r="C7888" s="6" t="s">
        <v>26980</v>
      </c>
      <c r="D7888" s="6">
        <v>18</v>
      </c>
      <c r="E7888" s="6">
        <v>20</v>
      </c>
      <c r="F7888" s="6"/>
      <c r="G7888" s="6">
        <v>10</v>
      </c>
      <c r="H7888" s="6"/>
      <c r="I7888" s="6"/>
      <c r="J7888" s="6"/>
      <c r="K7888" s="6"/>
      <c r="L7888" s="6" t="s">
        <v>12295</v>
      </c>
      <c r="M7888" s="6">
        <v>63</v>
      </c>
      <c r="N7888" s="6" t="e">
        <f>VLOOKUP(A7888,web_archive!D:AB,18,FALSE)</f>
        <v>#N/A</v>
      </c>
      <c r="O7888" s="6">
        <v>2</v>
      </c>
      <c r="P7888" s="6"/>
      <c r="Q7888" s="6"/>
      <c r="R7888" s="6"/>
      <c r="S7888" s="6"/>
      <c r="T7888" s="6"/>
      <c r="U7888" s="6" t="s">
        <v>26981</v>
      </c>
      <c r="V7888" s="6" t="s">
        <v>25841</v>
      </c>
      <c r="W7888" s="6" t="s">
        <v>12299</v>
      </c>
      <c r="X7888" s="6" t="s">
        <v>12299</v>
      </c>
      <c r="Y7888" s="6"/>
      <c r="Z7888" s="6"/>
      <c r="AA7888" s="6"/>
      <c r="AB7888" s="6"/>
    </row>
    <row r="7889" spans="1:28" x14ac:dyDescent="0.3">
      <c r="A7889" s="6">
        <v>13916</v>
      </c>
      <c r="B7889" s="6" t="s">
        <v>26982</v>
      </c>
      <c r="C7889" s="6" t="s">
        <v>26983</v>
      </c>
      <c r="D7889" s="6">
        <v>18</v>
      </c>
      <c r="E7889" s="6">
        <v>20</v>
      </c>
      <c r="F7889" s="6"/>
      <c r="G7889" s="6">
        <v>10</v>
      </c>
      <c r="H7889" s="6"/>
      <c r="I7889" s="6"/>
      <c r="J7889" s="6"/>
      <c r="K7889" s="6"/>
      <c r="L7889" s="6" t="s">
        <v>12295</v>
      </c>
      <c r="M7889" s="6">
        <v>63</v>
      </c>
      <c r="N7889" s="6" t="e">
        <f>VLOOKUP(A7889,web_archive!D:AB,18,FALSE)</f>
        <v>#N/A</v>
      </c>
      <c r="O7889" s="6">
        <v>2</v>
      </c>
      <c r="P7889" s="6"/>
      <c r="Q7889" s="6"/>
      <c r="R7889" s="6"/>
      <c r="S7889" s="6"/>
      <c r="T7889" s="6"/>
      <c r="U7889" s="6" t="s">
        <v>26984</v>
      </c>
      <c r="V7889" s="6" t="s">
        <v>25841</v>
      </c>
      <c r="W7889" s="6" t="s">
        <v>12299</v>
      </c>
      <c r="X7889" s="6" t="s">
        <v>12299</v>
      </c>
      <c r="Y7889" s="6"/>
      <c r="Z7889" s="6"/>
      <c r="AA7889" s="6"/>
      <c r="AB7889" s="6"/>
    </row>
    <row r="7890" spans="1:28" x14ac:dyDescent="0.3">
      <c r="A7890" s="6">
        <v>13917</v>
      </c>
      <c r="B7890" s="6" t="s">
        <v>26985</v>
      </c>
      <c r="C7890" s="6" t="s">
        <v>26986</v>
      </c>
      <c r="D7890" s="6">
        <v>18</v>
      </c>
      <c r="E7890" s="6">
        <v>20</v>
      </c>
      <c r="F7890" s="6"/>
      <c r="G7890" s="6">
        <v>10</v>
      </c>
      <c r="H7890" s="6"/>
      <c r="I7890" s="6"/>
      <c r="J7890" s="6"/>
      <c r="K7890" s="6"/>
      <c r="L7890" s="6" t="s">
        <v>12295</v>
      </c>
      <c r="M7890" s="6">
        <v>63</v>
      </c>
      <c r="N7890" s="6" t="e">
        <f>VLOOKUP(A7890,web_archive!D:AB,18,FALSE)</f>
        <v>#N/A</v>
      </c>
      <c r="O7890" s="6">
        <v>2</v>
      </c>
      <c r="P7890" s="6"/>
      <c r="Q7890" s="6"/>
      <c r="R7890" s="6"/>
      <c r="S7890" s="6"/>
      <c r="T7890" s="6"/>
      <c r="U7890" s="6" t="s">
        <v>26987</v>
      </c>
      <c r="V7890" s="6" t="s">
        <v>25841</v>
      </c>
      <c r="W7890" s="6" t="s">
        <v>12299</v>
      </c>
      <c r="X7890" s="6" t="s">
        <v>12299</v>
      </c>
      <c r="Y7890" s="6"/>
      <c r="Z7890" s="6"/>
      <c r="AA7890" s="6"/>
      <c r="AB7890" s="6"/>
    </row>
    <row r="7891" spans="1:28" x14ac:dyDescent="0.3">
      <c r="A7891" s="6">
        <v>13918</v>
      </c>
      <c r="B7891" s="6" t="s">
        <v>26988</v>
      </c>
      <c r="C7891" s="6" t="s">
        <v>26989</v>
      </c>
      <c r="D7891" s="6">
        <v>18</v>
      </c>
      <c r="E7891" s="6">
        <v>20</v>
      </c>
      <c r="F7891" s="6"/>
      <c r="G7891" s="6">
        <v>10</v>
      </c>
      <c r="H7891" s="6"/>
      <c r="I7891" s="6"/>
      <c r="J7891" s="6"/>
      <c r="K7891" s="6"/>
      <c r="L7891" s="6" t="s">
        <v>12295</v>
      </c>
      <c r="M7891" s="6">
        <v>63</v>
      </c>
      <c r="N7891" s="6" t="e">
        <f>VLOOKUP(A7891,web_archive!D:AB,18,FALSE)</f>
        <v>#N/A</v>
      </c>
      <c r="O7891" s="6">
        <v>2</v>
      </c>
      <c r="P7891" s="6"/>
      <c r="Q7891" s="6"/>
      <c r="R7891" s="6"/>
      <c r="S7891" s="6"/>
      <c r="T7891" s="6"/>
      <c r="U7891" s="6" t="s">
        <v>26990</v>
      </c>
      <c r="V7891" s="6" t="s">
        <v>12368</v>
      </c>
      <c r="W7891" s="6" t="s">
        <v>12299</v>
      </c>
      <c r="X7891" s="6" t="s">
        <v>12299</v>
      </c>
      <c r="Y7891" s="6"/>
      <c r="Z7891" s="6"/>
      <c r="AA7891" s="6"/>
      <c r="AB7891" s="6"/>
    </row>
    <row r="7892" spans="1:28" x14ac:dyDescent="0.3">
      <c r="A7892" s="6">
        <v>13919</v>
      </c>
      <c r="B7892" s="6" t="s">
        <v>26991</v>
      </c>
      <c r="C7892" s="6" t="s">
        <v>25843</v>
      </c>
      <c r="D7892" s="6">
        <v>18</v>
      </c>
      <c r="E7892" s="6">
        <v>20</v>
      </c>
      <c r="F7892" s="6"/>
      <c r="G7892" s="6">
        <v>10</v>
      </c>
      <c r="H7892" s="6"/>
      <c r="I7892" s="6"/>
      <c r="J7892" s="6"/>
      <c r="K7892" s="6"/>
      <c r="L7892" s="6" t="s">
        <v>12295</v>
      </c>
      <c r="M7892" s="6">
        <v>63</v>
      </c>
      <c r="N7892" s="6" t="e">
        <f>VLOOKUP(A7892,web_archive!D:AB,18,FALSE)</f>
        <v>#N/A</v>
      </c>
      <c r="O7892" s="6">
        <v>2</v>
      </c>
      <c r="P7892" s="6"/>
      <c r="Q7892" s="6"/>
      <c r="R7892" s="6"/>
      <c r="S7892" s="6"/>
      <c r="T7892" s="6"/>
      <c r="U7892" s="6" t="s">
        <v>26992</v>
      </c>
      <c r="V7892" s="6" t="s">
        <v>12368</v>
      </c>
      <c r="W7892" s="6" t="s">
        <v>12299</v>
      </c>
      <c r="X7892" s="6" t="s">
        <v>12299</v>
      </c>
      <c r="Y7892" s="6"/>
      <c r="Z7892" s="6"/>
      <c r="AA7892" s="6"/>
      <c r="AB7892" s="6"/>
    </row>
    <row r="7893" spans="1:28" x14ac:dyDescent="0.3">
      <c r="A7893" s="6">
        <v>13920</v>
      </c>
      <c r="B7893" s="6" t="s">
        <v>26993</v>
      </c>
      <c r="C7893" s="6" t="s">
        <v>26994</v>
      </c>
      <c r="D7893" s="6">
        <v>18</v>
      </c>
      <c r="E7893" s="6">
        <v>20</v>
      </c>
      <c r="F7893" s="6"/>
      <c r="G7893" s="6">
        <v>10</v>
      </c>
      <c r="H7893" s="6"/>
      <c r="I7893" s="6"/>
      <c r="J7893" s="6"/>
      <c r="K7893" s="6"/>
      <c r="L7893" s="6" t="s">
        <v>12295</v>
      </c>
      <c r="M7893" s="6">
        <v>63</v>
      </c>
      <c r="N7893" s="6" t="e">
        <f>VLOOKUP(A7893,web_archive!D:AB,18,FALSE)</f>
        <v>#N/A</v>
      </c>
      <c r="O7893" s="6">
        <v>2</v>
      </c>
      <c r="P7893" s="6"/>
      <c r="Q7893" s="6"/>
      <c r="R7893" s="6"/>
      <c r="S7893" s="6"/>
      <c r="T7893" s="6"/>
      <c r="U7893" s="6" t="s">
        <v>26995</v>
      </c>
      <c r="V7893" s="6" t="s">
        <v>12368</v>
      </c>
      <c r="W7893" s="6" t="s">
        <v>12299</v>
      </c>
      <c r="X7893" s="6" t="s">
        <v>12299</v>
      </c>
      <c r="Y7893" s="6"/>
      <c r="Z7893" s="6"/>
      <c r="AA7893" s="6"/>
      <c r="AB7893" s="6"/>
    </row>
    <row r="7894" spans="1:28" x14ac:dyDescent="0.3">
      <c r="A7894" s="6">
        <v>13921</v>
      </c>
      <c r="B7894" s="6" t="s">
        <v>26996</v>
      </c>
      <c r="C7894" s="6" t="s">
        <v>26997</v>
      </c>
      <c r="D7894" s="6">
        <v>18</v>
      </c>
      <c r="E7894" s="6">
        <v>20</v>
      </c>
      <c r="F7894" s="6"/>
      <c r="G7894" s="6">
        <v>10</v>
      </c>
      <c r="H7894" s="6"/>
      <c r="I7894" s="6"/>
      <c r="J7894" s="6"/>
      <c r="K7894" s="6"/>
      <c r="L7894" s="6" t="s">
        <v>12295</v>
      </c>
      <c r="M7894" s="6">
        <v>63</v>
      </c>
      <c r="N7894" s="6" t="e">
        <f>VLOOKUP(A7894,web_archive!D:AB,18,FALSE)</f>
        <v>#N/A</v>
      </c>
      <c r="O7894" s="6">
        <v>2</v>
      </c>
      <c r="P7894" s="6"/>
      <c r="Q7894" s="6"/>
      <c r="R7894" s="6"/>
      <c r="S7894" s="6"/>
      <c r="T7894" s="6"/>
      <c r="U7894" s="6" t="s">
        <v>26998</v>
      </c>
      <c r="V7894" s="6" t="s">
        <v>12368</v>
      </c>
      <c r="W7894" s="6" t="s">
        <v>12299</v>
      </c>
      <c r="X7894" s="6" t="s">
        <v>12299</v>
      </c>
      <c r="Y7894" s="6"/>
      <c r="Z7894" s="6"/>
      <c r="AA7894" s="6"/>
      <c r="AB7894" s="6"/>
    </row>
    <row r="7895" spans="1:28" x14ac:dyDescent="0.3">
      <c r="A7895" s="6">
        <v>13922</v>
      </c>
      <c r="B7895" s="6" t="s">
        <v>26999</v>
      </c>
      <c r="C7895" s="6" t="s">
        <v>27000</v>
      </c>
      <c r="D7895" s="6">
        <v>18</v>
      </c>
      <c r="E7895" s="6">
        <v>20</v>
      </c>
      <c r="F7895" s="6"/>
      <c r="G7895" s="6">
        <v>10</v>
      </c>
      <c r="H7895" s="6"/>
      <c r="I7895" s="6"/>
      <c r="J7895" s="6"/>
      <c r="K7895" s="6"/>
      <c r="L7895" s="6" t="s">
        <v>12295</v>
      </c>
      <c r="M7895" s="6">
        <v>63</v>
      </c>
      <c r="N7895" s="6" t="e">
        <f>VLOOKUP(A7895,web_archive!D:AB,18,FALSE)</f>
        <v>#N/A</v>
      </c>
      <c r="O7895" s="6">
        <v>2</v>
      </c>
      <c r="P7895" s="6"/>
      <c r="Q7895" s="6"/>
      <c r="R7895" s="6"/>
      <c r="S7895" s="6"/>
      <c r="T7895" s="6"/>
      <c r="U7895" s="6" t="s">
        <v>27001</v>
      </c>
      <c r="V7895" s="6" t="s">
        <v>12368</v>
      </c>
      <c r="W7895" s="6" t="s">
        <v>12299</v>
      </c>
      <c r="X7895" s="6" t="s">
        <v>12299</v>
      </c>
      <c r="Y7895" s="6"/>
      <c r="Z7895" s="6"/>
      <c r="AA7895" s="6"/>
      <c r="AB7895" s="6"/>
    </row>
    <row r="7896" spans="1:28" x14ac:dyDescent="0.3">
      <c r="A7896" s="6">
        <v>13923</v>
      </c>
      <c r="B7896" s="6" t="s">
        <v>27002</v>
      </c>
      <c r="C7896" s="6" t="s">
        <v>27003</v>
      </c>
      <c r="D7896" s="6">
        <v>18</v>
      </c>
      <c r="E7896" s="6">
        <v>20</v>
      </c>
      <c r="F7896" s="6"/>
      <c r="G7896" s="6">
        <v>10</v>
      </c>
      <c r="H7896" s="6"/>
      <c r="I7896" s="6"/>
      <c r="J7896" s="6"/>
      <c r="K7896" s="6"/>
      <c r="L7896" s="6" t="s">
        <v>12295</v>
      </c>
      <c r="M7896" s="6">
        <v>63</v>
      </c>
      <c r="N7896" s="6" t="e">
        <f>VLOOKUP(A7896,web_archive!D:AB,18,FALSE)</f>
        <v>#N/A</v>
      </c>
      <c r="O7896" s="6">
        <v>2</v>
      </c>
      <c r="P7896" s="6"/>
      <c r="Q7896" s="6"/>
      <c r="R7896" s="6"/>
      <c r="S7896" s="6"/>
      <c r="T7896" s="6"/>
      <c r="U7896" s="6" t="s">
        <v>27004</v>
      </c>
      <c r="V7896" s="6" t="s">
        <v>12368</v>
      </c>
      <c r="W7896" s="6" t="s">
        <v>12299</v>
      </c>
      <c r="X7896" s="6" t="s">
        <v>12299</v>
      </c>
      <c r="Y7896" s="6"/>
      <c r="Z7896" s="6"/>
      <c r="AA7896" s="6"/>
      <c r="AB7896" s="6"/>
    </row>
    <row r="7897" spans="1:28" x14ac:dyDescent="0.3">
      <c r="A7897" s="6">
        <v>13924</v>
      </c>
      <c r="B7897" s="6" t="s">
        <v>27005</v>
      </c>
      <c r="C7897" s="6" t="s">
        <v>27006</v>
      </c>
      <c r="D7897" s="6">
        <v>18</v>
      </c>
      <c r="E7897" s="6">
        <v>20</v>
      </c>
      <c r="F7897" s="6"/>
      <c r="G7897" s="6">
        <v>10</v>
      </c>
      <c r="H7897" s="6"/>
      <c r="I7897" s="6"/>
      <c r="J7897" s="6"/>
      <c r="K7897" s="6"/>
      <c r="L7897" s="6" t="s">
        <v>12295</v>
      </c>
      <c r="M7897" s="6">
        <v>63</v>
      </c>
      <c r="N7897" s="6" t="e">
        <f>VLOOKUP(A7897,web_archive!D:AB,18,FALSE)</f>
        <v>#N/A</v>
      </c>
      <c r="O7897" s="6">
        <v>2</v>
      </c>
      <c r="P7897" s="6"/>
      <c r="Q7897" s="6"/>
      <c r="R7897" s="6"/>
      <c r="S7897" s="6"/>
      <c r="T7897" s="6"/>
      <c r="U7897" s="6" t="s">
        <v>27007</v>
      </c>
      <c r="V7897" s="6" t="s">
        <v>12368</v>
      </c>
      <c r="W7897" s="6" t="s">
        <v>12299</v>
      </c>
      <c r="X7897" s="6" t="s">
        <v>12299</v>
      </c>
      <c r="Y7897" s="6"/>
      <c r="Z7897" s="6"/>
      <c r="AA7897" s="6"/>
      <c r="AB7897" s="6"/>
    </row>
    <row r="7898" spans="1:28" x14ac:dyDescent="0.3">
      <c r="A7898" s="6">
        <v>13925</v>
      </c>
      <c r="B7898" s="6" t="s">
        <v>27008</v>
      </c>
      <c r="C7898" s="6" t="s">
        <v>27009</v>
      </c>
      <c r="D7898" s="6">
        <v>18</v>
      </c>
      <c r="E7898" s="6">
        <v>20</v>
      </c>
      <c r="F7898" s="6"/>
      <c r="G7898" s="6">
        <v>10</v>
      </c>
      <c r="H7898" s="6"/>
      <c r="I7898" s="6"/>
      <c r="J7898" s="6"/>
      <c r="K7898" s="6"/>
      <c r="L7898" s="6" t="s">
        <v>12295</v>
      </c>
      <c r="M7898" s="6">
        <v>63</v>
      </c>
      <c r="N7898" s="6" t="e">
        <f>VLOOKUP(A7898,web_archive!D:AB,18,FALSE)</f>
        <v>#N/A</v>
      </c>
      <c r="O7898" s="6">
        <v>2</v>
      </c>
      <c r="P7898" s="6"/>
      <c r="Q7898" s="6"/>
      <c r="R7898" s="6"/>
      <c r="S7898" s="6"/>
      <c r="T7898" s="6"/>
      <c r="U7898" s="6" t="s">
        <v>27010</v>
      </c>
      <c r="V7898" s="6" t="s">
        <v>12299</v>
      </c>
      <c r="W7898" s="6" t="s">
        <v>12299</v>
      </c>
      <c r="X7898" s="6"/>
      <c r="Y7898" s="6"/>
      <c r="Z7898" s="6"/>
      <c r="AA7898" s="6"/>
      <c r="AB7898" s="6"/>
    </row>
    <row r="7899" spans="1:28" x14ac:dyDescent="0.3">
      <c r="A7899" s="6">
        <v>13926</v>
      </c>
      <c r="B7899" s="6" t="s">
        <v>27011</v>
      </c>
      <c r="C7899" s="6" t="s">
        <v>27012</v>
      </c>
      <c r="D7899" s="6">
        <v>18</v>
      </c>
      <c r="E7899" s="6">
        <v>20</v>
      </c>
      <c r="F7899" s="6"/>
      <c r="G7899" s="6">
        <v>10</v>
      </c>
      <c r="H7899" s="6"/>
      <c r="I7899" s="6"/>
      <c r="J7899" s="6"/>
      <c r="K7899" s="6"/>
      <c r="L7899" s="6" t="s">
        <v>12295</v>
      </c>
      <c r="M7899" s="6">
        <v>63</v>
      </c>
      <c r="N7899" s="6" t="e">
        <f>VLOOKUP(A7899,web_archive!D:AB,18,FALSE)</f>
        <v>#N/A</v>
      </c>
      <c r="O7899" s="6">
        <v>2</v>
      </c>
      <c r="P7899" s="6"/>
      <c r="Q7899" s="6"/>
      <c r="R7899" s="6"/>
      <c r="S7899" s="6"/>
      <c r="T7899" s="6"/>
      <c r="U7899" s="6" t="s">
        <v>27013</v>
      </c>
      <c r="V7899" s="6" t="s">
        <v>26819</v>
      </c>
      <c r="W7899" s="6" t="s">
        <v>27014</v>
      </c>
      <c r="X7899" s="6" t="s">
        <v>26817</v>
      </c>
      <c r="Y7899" s="6" t="s">
        <v>12368</v>
      </c>
      <c r="Z7899" s="6" t="s">
        <v>12299</v>
      </c>
      <c r="AA7899" s="6" t="s">
        <v>12299</v>
      </c>
      <c r="AB7899" s="6"/>
    </row>
    <row r="7900" spans="1:28" x14ac:dyDescent="0.3">
      <c r="A7900" s="6">
        <v>13927</v>
      </c>
      <c r="B7900" s="6" t="s">
        <v>27015</v>
      </c>
      <c r="C7900" s="6" t="s">
        <v>27016</v>
      </c>
      <c r="D7900" s="6">
        <v>18</v>
      </c>
      <c r="E7900" s="6">
        <v>20</v>
      </c>
      <c r="F7900" s="6"/>
      <c r="G7900" s="6">
        <v>10</v>
      </c>
      <c r="H7900" s="6"/>
      <c r="I7900" s="6"/>
      <c r="J7900" s="6"/>
      <c r="K7900" s="6"/>
      <c r="L7900" s="6" t="s">
        <v>12295</v>
      </c>
      <c r="M7900" s="6">
        <v>63</v>
      </c>
      <c r="N7900" s="6" t="e">
        <f>VLOOKUP(A7900,web_archive!D:AB,18,FALSE)</f>
        <v>#N/A</v>
      </c>
      <c r="O7900" s="6">
        <v>2</v>
      </c>
      <c r="P7900" s="6"/>
      <c r="Q7900" s="6"/>
      <c r="R7900" s="6"/>
      <c r="S7900" s="6"/>
      <c r="T7900" s="6"/>
      <c r="U7900" s="6" t="s">
        <v>27017</v>
      </c>
      <c r="V7900" s="6" t="s">
        <v>26833</v>
      </c>
      <c r="W7900" s="6" t="s">
        <v>27018</v>
      </c>
      <c r="X7900" s="6" t="s">
        <v>26832</v>
      </c>
      <c r="Y7900" s="6" t="s">
        <v>27019</v>
      </c>
      <c r="Z7900" s="6" t="s">
        <v>12368</v>
      </c>
      <c r="AA7900" s="6" t="s">
        <v>12299</v>
      </c>
      <c r="AB7900" s="6" t="s">
        <v>12299</v>
      </c>
    </row>
    <row r="7901" spans="1:28" x14ac:dyDescent="0.3">
      <c r="A7901" s="6">
        <v>13928</v>
      </c>
      <c r="B7901" s="6" t="s">
        <v>27020</v>
      </c>
      <c r="C7901" s="6" t="s">
        <v>27021</v>
      </c>
      <c r="D7901" s="6">
        <v>18</v>
      </c>
      <c r="E7901" s="6">
        <v>20</v>
      </c>
      <c r="F7901" s="6"/>
      <c r="G7901" s="6">
        <v>10</v>
      </c>
      <c r="H7901" s="6"/>
      <c r="I7901" s="6"/>
      <c r="J7901" s="6"/>
      <c r="K7901" s="6"/>
      <c r="L7901" s="6" t="s">
        <v>12295</v>
      </c>
      <c r="M7901" s="6">
        <v>63</v>
      </c>
      <c r="N7901" s="6" t="e">
        <f>VLOOKUP(A7901,web_archive!D:AB,18,FALSE)</f>
        <v>#N/A</v>
      </c>
      <c r="O7901" s="6">
        <v>2</v>
      </c>
      <c r="P7901" s="6"/>
      <c r="Q7901" s="6"/>
      <c r="R7901" s="6"/>
      <c r="S7901" s="6"/>
      <c r="T7901" s="6"/>
      <c r="U7901" s="6" t="s">
        <v>27022</v>
      </c>
      <c r="V7901" s="6" t="s">
        <v>26824</v>
      </c>
      <c r="W7901" s="6" t="s">
        <v>26825</v>
      </c>
      <c r="X7901" s="6" t="s">
        <v>27023</v>
      </c>
      <c r="Y7901" s="6" t="s">
        <v>27024</v>
      </c>
      <c r="Z7901" s="6" t="s">
        <v>12368</v>
      </c>
      <c r="AA7901" s="6" t="s">
        <v>12299</v>
      </c>
      <c r="AB7901" s="6" t="s">
        <v>12299</v>
      </c>
    </row>
    <row r="7902" spans="1:28" x14ac:dyDescent="0.3">
      <c r="A7902" s="6">
        <v>13929</v>
      </c>
      <c r="B7902" s="6" t="s">
        <v>27025</v>
      </c>
      <c r="C7902" s="6" t="s">
        <v>27026</v>
      </c>
      <c r="D7902" s="6">
        <v>18</v>
      </c>
      <c r="E7902" s="6">
        <v>20</v>
      </c>
      <c r="F7902" s="6"/>
      <c r="G7902" s="6">
        <v>10</v>
      </c>
      <c r="H7902" s="6"/>
      <c r="I7902" s="6"/>
      <c r="J7902" s="6"/>
      <c r="K7902" s="6"/>
      <c r="L7902" s="6" t="s">
        <v>12295</v>
      </c>
      <c r="M7902" s="6">
        <v>63</v>
      </c>
      <c r="N7902" s="6" t="e">
        <f>VLOOKUP(A7902,web_archive!D:AB,18,FALSE)</f>
        <v>#N/A</v>
      </c>
      <c r="O7902" s="6">
        <v>2</v>
      </c>
      <c r="P7902" s="6"/>
      <c r="Q7902" s="6"/>
      <c r="R7902" s="6"/>
      <c r="S7902" s="6"/>
      <c r="T7902" s="6"/>
      <c r="U7902" s="6" t="s">
        <v>27027</v>
      </c>
      <c r="V7902" s="6" t="s">
        <v>26810</v>
      </c>
      <c r="W7902" s="6" t="s">
        <v>26812</v>
      </c>
      <c r="X7902" s="6" t="s">
        <v>27028</v>
      </c>
      <c r="Y7902" s="6" t="s">
        <v>26813</v>
      </c>
      <c r="Z7902" s="6" t="s">
        <v>12368</v>
      </c>
      <c r="AA7902" s="6" t="s">
        <v>12299</v>
      </c>
      <c r="AB7902" s="6" t="s">
        <v>12299</v>
      </c>
    </row>
    <row r="7903" spans="1:28" x14ac:dyDescent="0.3">
      <c r="A7903" s="6">
        <v>13930</v>
      </c>
      <c r="B7903" s="6" t="s">
        <v>27029</v>
      </c>
      <c r="C7903" s="6" t="s">
        <v>27030</v>
      </c>
      <c r="D7903" s="6">
        <v>18</v>
      </c>
      <c r="E7903" s="6">
        <v>20</v>
      </c>
      <c r="F7903" s="6"/>
      <c r="G7903" s="6">
        <v>10</v>
      </c>
      <c r="H7903" s="6"/>
      <c r="I7903" s="6"/>
      <c r="J7903" s="6"/>
      <c r="K7903" s="6"/>
      <c r="L7903" s="6" t="s">
        <v>12295</v>
      </c>
      <c r="M7903" s="6">
        <v>63</v>
      </c>
      <c r="N7903" s="6" t="e">
        <f>VLOOKUP(A7903,web_archive!D:AB,18,FALSE)</f>
        <v>#N/A</v>
      </c>
      <c r="O7903" s="6">
        <v>2</v>
      </c>
      <c r="P7903" s="6"/>
      <c r="Q7903" s="6"/>
      <c r="R7903" s="6"/>
      <c r="S7903" s="6"/>
      <c r="T7903" s="6"/>
      <c r="U7903" s="6" t="s">
        <v>27031</v>
      </c>
      <c r="V7903" s="6" t="s">
        <v>26798</v>
      </c>
      <c r="W7903" s="6" t="s">
        <v>26796</v>
      </c>
      <c r="X7903" s="6" t="s">
        <v>26797</v>
      </c>
      <c r="Y7903" s="6" t="s">
        <v>27032</v>
      </c>
      <c r="Z7903" s="6" t="s">
        <v>12368</v>
      </c>
      <c r="AA7903" s="6" t="s">
        <v>12299</v>
      </c>
      <c r="AB7903" s="6" t="s">
        <v>12299</v>
      </c>
    </row>
    <row r="7904" spans="1:28" x14ac:dyDescent="0.3">
      <c r="A7904" s="6">
        <v>13931</v>
      </c>
      <c r="B7904" s="6" t="s">
        <v>27033</v>
      </c>
      <c r="C7904" s="6" t="s">
        <v>27034</v>
      </c>
      <c r="D7904" s="6">
        <v>18</v>
      </c>
      <c r="E7904" s="6">
        <v>20</v>
      </c>
      <c r="F7904" s="6"/>
      <c r="G7904" s="6">
        <v>10</v>
      </c>
      <c r="H7904" s="6"/>
      <c r="I7904" s="6"/>
      <c r="J7904" s="6"/>
      <c r="K7904" s="6"/>
      <c r="L7904" s="6" t="s">
        <v>12295</v>
      </c>
      <c r="M7904" s="6">
        <v>63</v>
      </c>
      <c r="N7904" s="6" t="e">
        <f>VLOOKUP(A7904,web_archive!D:AB,18,FALSE)</f>
        <v>#N/A</v>
      </c>
      <c r="O7904" s="6">
        <v>2</v>
      </c>
      <c r="P7904" s="6"/>
      <c r="Q7904" s="6"/>
      <c r="R7904" s="6"/>
      <c r="S7904" s="6"/>
      <c r="T7904" s="6"/>
      <c r="U7904" s="6" t="s">
        <v>27035</v>
      </c>
      <c r="V7904" s="6" t="s">
        <v>27036</v>
      </c>
      <c r="W7904" s="6" t="s">
        <v>27037</v>
      </c>
      <c r="X7904" s="6" t="s">
        <v>26806</v>
      </c>
      <c r="Y7904" s="6" t="s">
        <v>12368</v>
      </c>
      <c r="Z7904" s="6" t="s">
        <v>12299</v>
      </c>
      <c r="AA7904" s="6" t="s">
        <v>12299</v>
      </c>
      <c r="AB7904" s="6"/>
    </row>
    <row r="7905" spans="1:24" x14ac:dyDescent="0.3">
      <c r="A7905" s="6">
        <v>13932</v>
      </c>
      <c r="B7905" s="6" t="s">
        <v>27038</v>
      </c>
      <c r="C7905" s="6" t="s">
        <v>27039</v>
      </c>
      <c r="D7905" s="6">
        <v>18</v>
      </c>
      <c r="E7905" s="6">
        <v>20</v>
      </c>
      <c r="F7905" s="6"/>
      <c r="G7905" s="6">
        <v>10</v>
      </c>
      <c r="H7905" s="6"/>
      <c r="I7905" s="6"/>
      <c r="J7905" s="6"/>
      <c r="K7905" s="6"/>
      <c r="L7905" s="6" t="s">
        <v>12295</v>
      </c>
      <c r="M7905" s="6">
        <v>63</v>
      </c>
      <c r="N7905" s="6" t="e">
        <f>VLOOKUP(A7905,web_archive!D:AB,18,FALSE)</f>
        <v>#N/A</v>
      </c>
      <c r="O7905" s="6">
        <v>2</v>
      </c>
      <c r="P7905" s="6"/>
      <c r="Q7905" s="6"/>
      <c r="R7905" s="6"/>
      <c r="S7905" s="6"/>
      <c r="T7905" s="6"/>
      <c r="U7905" s="6" t="s">
        <v>27040</v>
      </c>
      <c r="V7905" s="6" t="s">
        <v>12451</v>
      </c>
      <c r="W7905" s="6" t="s">
        <v>12299</v>
      </c>
      <c r="X7905" s="6" t="s">
        <v>12299</v>
      </c>
    </row>
    <row r="7906" spans="1:24" x14ac:dyDescent="0.3">
      <c r="A7906" s="6">
        <v>13933</v>
      </c>
      <c r="B7906" s="6" t="s">
        <v>27041</v>
      </c>
      <c r="C7906" s="6" t="s">
        <v>27042</v>
      </c>
      <c r="D7906" s="6">
        <v>18</v>
      </c>
      <c r="E7906" s="6">
        <v>20</v>
      </c>
      <c r="F7906" s="6"/>
      <c r="G7906" s="6">
        <v>10</v>
      </c>
      <c r="H7906" s="6"/>
      <c r="I7906" s="6"/>
      <c r="J7906" s="6"/>
      <c r="K7906" s="6"/>
      <c r="L7906" s="6" t="s">
        <v>12295</v>
      </c>
      <c r="M7906" s="6">
        <v>63</v>
      </c>
      <c r="N7906" s="6" t="e">
        <f>VLOOKUP(A7906,web_archive!D:AB,18,FALSE)</f>
        <v>#N/A</v>
      </c>
      <c r="O7906" s="6">
        <v>2</v>
      </c>
      <c r="P7906" s="6"/>
      <c r="Q7906" s="6"/>
      <c r="R7906" s="6"/>
      <c r="S7906" s="6"/>
      <c r="T7906" s="6"/>
      <c r="U7906" s="6" t="s">
        <v>27043</v>
      </c>
      <c r="V7906" s="6" t="s">
        <v>12451</v>
      </c>
      <c r="W7906" s="6" t="s">
        <v>12299</v>
      </c>
      <c r="X7906" s="6" t="s">
        <v>12299</v>
      </c>
    </row>
    <row r="7907" spans="1:24" x14ac:dyDescent="0.3">
      <c r="A7907" s="6">
        <v>13934</v>
      </c>
      <c r="B7907" s="6" t="s">
        <v>27044</v>
      </c>
      <c r="C7907" s="6" t="s">
        <v>27045</v>
      </c>
      <c r="D7907" s="6">
        <v>18</v>
      </c>
      <c r="E7907" s="6">
        <v>20</v>
      </c>
      <c r="F7907" s="6"/>
      <c r="G7907" s="6">
        <v>10</v>
      </c>
      <c r="H7907" s="6"/>
      <c r="I7907" s="6"/>
      <c r="J7907" s="6"/>
      <c r="K7907" s="6"/>
      <c r="L7907" s="6" t="s">
        <v>12295</v>
      </c>
      <c r="M7907" s="6">
        <v>63</v>
      </c>
      <c r="N7907" s="6" t="e">
        <f>VLOOKUP(A7907,web_archive!D:AB,18,FALSE)</f>
        <v>#N/A</v>
      </c>
      <c r="O7907" s="6">
        <v>2</v>
      </c>
      <c r="P7907" s="6"/>
      <c r="Q7907" s="6"/>
      <c r="R7907" s="6"/>
      <c r="S7907" s="6"/>
      <c r="T7907" s="6"/>
      <c r="U7907" s="6" t="s">
        <v>27046</v>
      </c>
      <c r="V7907" s="6" t="s">
        <v>12451</v>
      </c>
      <c r="W7907" s="6" t="s">
        <v>12299</v>
      </c>
      <c r="X7907" s="6" t="s">
        <v>12299</v>
      </c>
    </row>
    <row r="7908" spans="1:24" x14ac:dyDescent="0.3">
      <c r="A7908" s="6">
        <v>13935</v>
      </c>
      <c r="B7908" s="6" t="s">
        <v>27047</v>
      </c>
      <c r="C7908" s="6" t="s">
        <v>27048</v>
      </c>
      <c r="D7908" s="6">
        <v>18</v>
      </c>
      <c r="E7908" s="6">
        <v>20</v>
      </c>
      <c r="F7908" s="6"/>
      <c r="G7908" s="6">
        <v>10</v>
      </c>
      <c r="H7908" s="6"/>
      <c r="I7908" s="6"/>
      <c r="J7908" s="6"/>
      <c r="K7908" s="6"/>
      <c r="L7908" s="6" t="s">
        <v>12295</v>
      </c>
      <c r="M7908" s="6">
        <v>63</v>
      </c>
      <c r="N7908" s="6" t="e">
        <f>VLOOKUP(A7908,web_archive!D:AB,18,FALSE)</f>
        <v>#N/A</v>
      </c>
      <c r="O7908" s="6">
        <v>2</v>
      </c>
      <c r="P7908" s="6"/>
      <c r="Q7908" s="6"/>
      <c r="R7908" s="6"/>
      <c r="S7908" s="6"/>
      <c r="T7908" s="6"/>
      <c r="U7908" s="6" t="s">
        <v>27049</v>
      </c>
      <c r="V7908" s="6" t="s">
        <v>12451</v>
      </c>
      <c r="W7908" s="6" t="s">
        <v>12299</v>
      </c>
      <c r="X7908" s="6" t="s">
        <v>12299</v>
      </c>
    </row>
    <row r="7909" spans="1:24" x14ac:dyDescent="0.3">
      <c r="A7909" s="6">
        <v>13936</v>
      </c>
      <c r="B7909" s="6" t="s">
        <v>27050</v>
      </c>
      <c r="C7909" s="6" t="s">
        <v>27051</v>
      </c>
      <c r="D7909" s="6">
        <v>18</v>
      </c>
      <c r="E7909" s="6">
        <v>20</v>
      </c>
      <c r="F7909" s="6"/>
      <c r="G7909" s="6">
        <v>10</v>
      </c>
      <c r="H7909" s="6"/>
      <c r="I7909" s="6"/>
      <c r="J7909" s="6"/>
      <c r="K7909" s="6"/>
      <c r="L7909" s="6" t="s">
        <v>12295</v>
      </c>
      <c r="M7909" s="6">
        <v>63</v>
      </c>
      <c r="N7909" s="6" t="e">
        <f>VLOOKUP(A7909,web_archive!D:AB,18,FALSE)</f>
        <v>#N/A</v>
      </c>
      <c r="O7909" s="6">
        <v>2</v>
      </c>
      <c r="P7909" s="6"/>
      <c r="Q7909" s="6"/>
      <c r="R7909" s="6"/>
      <c r="S7909" s="6"/>
      <c r="T7909" s="6"/>
      <c r="U7909" s="6" t="s">
        <v>27052</v>
      </c>
      <c r="V7909" s="6" t="s">
        <v>12451</v>
      </c>
      <c r="W7909" s="6" t="s">
        <v>12299</v>
      </c>
      <c r="X7909" s="6" t="s">
        <v>12299</v>
      </c>
    </row>
    <row r="7910" spans="1:24" x14ac:dyDescent="0.3">
      <c r="A7910" s="6">
        <v>13937</v>
      </c>
      <c r="B7910" s="6" t="s">
        <v>27053</v>
      </c>
      <c r="C7910" s="6" t="s">
        <v>27054</v>
      </c>
      <c r="D7910" s="6">
        <v>18</v>
      </c>
      <c r="E7910" s="6">
        <v>20</v>
      </c>
      <c r="F7910" s="6"/>
      <c r="G7910" s="6">
        <v>10</v>
      </c>
      <c r="H7910" s="6"/>
      <c r="I7910" s="6"/>
      <c r="J7910" s="6"/>
      <c r="K7910" s="6"/>
      <c r="L7910" s="6" t="s">
        <v>12295</v>
      </c>
      <c r="M7910" s="6">
        <v>63</v>
      </c>
      <c r="N7910" s="6" t="e">
        <f>VLOOKUP(A7910,web_archive!D:AB,18,FALSE)</f>
        <v>#N/A</v>
      </c>
      <c r="O7910" s="6">
        <v>2</v>
      </c>
      <c r="P7910" s="6"/>
      <c r="Q7910" s="6"/>
      <c r="R7910" s="6"/>
      <c r="S7910" s="6"/>
      <c r="T7910" s="6"/>
      <c r="U7910" s="6" t="s">
        <v>27055</v>
      </c>
      <c r="V7910" s="6" t="s">
        <v>12368</v>
      </c>
      <c r="W7910" s="6" t="s">
        <v>12299</v>
      </c>
      <c r="X7910" s="6" t="s">
        <v>12299</v>
      </c>
    </row>
    <row r="7911" spans="1:24" x14ac:dyDescent="0.3">
      <c r="A7911" s="6">
        <v>13938</v>
      </c>
      <c r="B7911" s="6" t="s">
        <v>27056</v>
      </c>
      <c r="C7911" s="6" t="s">
        <v>27057</v>
      </c>
      <c r="D7911" s="6">
        <v>18</v>
      </c>
      <c r="E7911" s="6">
        <v>20</v>
      </c>
      <c r="F7911" s="6"/>
      <c r="G7911" s="6">
        <v>10</v>
      </c>
      <c r="H7911" s="6"/>
      <c r="I7911" s="6"/>
      <c r="J7911" s="6"/>
      <c r="K7911" s="6"/>
      <c r="L7911" s="6" t="s">
        <v>12295</v>
      </c>
      <c r="M7911" s="6">
        <v>63</v>
      </c>
      <c r="N7911" s="6" t="e">
        <f>VLOOKUP(A7911,web_archive!D:AB,18,FALSE)</f>
        <v>#N/A</v>
      </c>
      <c r="O7911" s="6">
        <v>2</v>
      </c>
      <c r="P7911" s="6"/>
      <c r="Q7911" s="6"/>
      <c r="R7911" s="6"/>
      <c r="S7911" s="6"/>
      <c r="T7911" s="6"/>
      <c r="U7911" s="6" t="s">
        <v>27058</v>
      </c>
      <c r="V7911" s="6" t="s">
        <v>12368</v>
      </c>
      <c r="W7911" s="6" t="s">
        <v>12299</v>
      </c>
      <c r="X7911" s="6" t="s">
        <v>12299</v>
      </c>
    </row>
    <row r="7912" spans="1:24" x14ac:dyDescent="0.3">
      <c r="A7912" s="6">
        <v>13939</v>
      </c>
      <c r="B7912" s="6" t="s">
        <v>27059</v>
      </c>
      <c r="C7912" s="6" t="s">
        <v>27060</v>
      </c>
      <c r="D7912" s="6">
        <v>18</v>
      </c>
      <c r="E7912" s="6">
        <v>20</v>
      </c>
      <c r="F7912" s="6"/>
      <c r="G7912" s="6">
        <v>10</v>
      </c>
      <c r="H7912" s="6"/>
      <c r="I7912" s="6"/>
      <c r="J7912" s="6"/>
      <c r="K7912" s="6"/>
      <c r="L7912" s="6" t="s">
        <v>12295</v>
      </c>
      <c r="M7912" s="6">
        <v>63</v>
      </c>
      <c r="N7912" s="6" t="e">
        <f>VLOOKUP(A7912,web_archive!D:AB,18,FALSE)</f>
        <v>#N/A</v>
      </c>
      <c r="O7912" s="6">
        <v>2</v>
      </c>
      <c r="P7912" s="6"/>
      <c r="Q7912" s="6"/>
      <c r="R7912" s="6"/>
      <c r="S7912" s="6"/>
      <c r="T7912" s="6"/>
      <c r="U7912" s="6" t="s">
        <v>27061</v>
      </c>
      <c r="V7912" s="6" t="s">
        <v>12368</v>
      </c>
      <c r="W7912" s="6" t="s">
        <v>12299</v>
      </c>
      <c r="X7912" s="6" t="s">
        <v>12299</v>
      </c>
    </row>
    <row r="7913" spans="1:24" x14ac:dyDescent="0.3">
      <c r="A7913" s="6">
        <v>13940</v>
      </c>
      <c r="B7913" s="6" t="s">
        <v>27062</v>
      </c>
      <c r="C7913" s="6" t="s">
        <v>27063</v>
      </c>
      <c r="D7913" s="6">
        <v>18</v>
      </c>
      <c r="E7913" s="6">
        <v>20</v>
      </c>
      <c r="F7913" s="6"/>
      <c r="G7913" s="6">
        <v>10</v>
      </c>
      <c r="H7913" s="6"/>
      <c r="I7913" s="6"/>
      <c r="J7913" s="6"/>
      <c r="K7913" s="6"/>
      <c r="L7913" s="6" t="s">
        <v>12295</v>
      </c>
      <c r="M7913" s="6">
        <v>63</v>
      </c>
      <c r="N7913" s="6" t="e">
        <f>VLOOKUP(A7913,web_archive!D:AB,18,FALSE)</f>
        <v>#N/A</v>
      </c>
      <c r="O7913" s="6">
        <v>2</v>
      </c>
      <c r="P7913" s="6"/>
      <c r="Q7913" s="6"/>
      <c r="R7913" s="6"/>
      <c r="S7913" s="6"/>
      <c r="T7913" s="6"/>
      <c r="U7913" s="6" t="s">
        <v>27064</v>
      </c>
      <c r="V7913" s="6" t="s">
        <v>12413</v>
      </c>
      <c r="W7913" s="6" t="s">
        <v>12299</v>
      </c>
      <c r="X7913" s="6" t="s">
        <v>12299</v>
      </c>
    </row>
    <row r="7914" spans="1:24" x14ac:dyDescent="0.3">
      <c r="A7914" s="6">
        <v>13941</v>
      </c>
      <c r="B7914" s="6" t="s">
        <v>27065</v>
      </c>
      <c r="C7914" s="6" t="s">
        <v>27066</v>
      </c>
      <c r="D7914" s="6">
        <v>18</v>
      </c>
      <c r="E7914" s="6">
        <v>20</v>
      </c>
      <c r="F7914" s="6"/>
      <c r="G7914" s="6">
        <v>10</v>
      </c>
      <c r="H7914" s="6"/>
      <c r="I7914" s="6"/>
      <c r="J7914" s="6"/>
      <c r="K7914" s="6"/>
      <c r="L7914" s="6" t="s">
        <v>12295</v>
      </c>
      <c r="M7914" s="6">
        <v>63</v>
      </c>
      <c r="N7914" s="6" t="e">
        <f>VLOOKUP(A7914,web_archive!D:AB,18,FALSE)</f>
        <v>#N/A</v>
      </c>
      <c r="O7914" s="6">
        <v>2</v>
      </c>
      <c r="P7914" s="6"/>
      <c r="Q7914" s="6"/>
      <c r="R7914" s="6"/>
      <c r="S7914" s="6"/>
      <c r="T7914" s="6"/>
      <c r="U7914" s="6" t="s">
        <v>12299</v>
      </c>
      <c r="V7914" s="6" t="s">
        <v>12299</v>
      </c>
      <c r="W7914" s="6" t="s">
        <v>12299</v>
      </c>
      <c r="X7914" s="6"/>
    </row>
    <row r="7915" spans="1:24" x14ac:dyDescent="0.3">
      <c r="A7915" s="6">
        <v>13942</v>
      </c>
      <c r="B7915" s="6" t="s">
        <v>27067</v>
      </c>
      <c r="C7915" s="6" t="s">
        <v>27068</v>
      </c>
      <c r="D7915" s="6">
        <v>18</v>
      </c>
      <c r="E7915" s="6">
        <v>20</v>
      </c>
      <c r="F7915" s="6"/>
      <c r="G7915" s="6">
        <v>10</v>
      </c>
      <c r="H7915" s="6"/>
      <c r="I7915" s="6"/>
      <c r="J7915" s="6"/>
      <c r="K7915" s="6"/>
      <c r="L7915" s="6" t="s">
        <v>12295</v>
      </c>
      <c r="M7915" s="6">
        <v>63</v>
      </c>
      <c r="N7915" s="6" t="e">
        <f>VLOOKUP(A7915,web_archive!D:AB,18,FALSE)</f>
        <v>#N/A</v>
      </c>
      <c r="O7915" s="6">
        <v>2</v>
      </c>
      <c r="P7915" s="6"/>
      <c r="Q7915" s="6"/>
      <c r="R7915" s="6"/>
      <c r="S7915" s="6"/>
      <c r="T7915" s="6"/>
      <c r="U7915" s="6" t="s">
        <v>27069</v>
      </c>
      <c r="V7915" s="6" t="s">
        <v>12368</v>
      </c>
      <c r="W7915" s="6" t="s">
        <v>12299</v>
      </c>
      <c r="X7915" s="6" t="s">
        <v>12299</v>
      </c>
    </row>
    <row r="7916" spans="1:24" x14ac:dyDescent="0.3">
      <c r="A7916" s="6">
        <v>13943</v>
      </c>
      <c r="B7916" s="6" t="s">
        <v>27070</v>
      </c>
      <c r="C7916" s="6" t="s">
        <v>27071</v>
      </c>
      <c r="D7916" s="6">
        <v>18</v>
      </c>
      <c r="E7916" s="6">
        <v>20</v>
      </c>
      <c r="F7916" s="6"/>
      <c r="G7916" s="6">
        <v>10</v>
      </c>
      <c r="H7916" s="6"/>
      <c r="I7916" s="6"/>
      <c r="J7916" s="6"/>
      <c r="K7916" s="6"/>
      <c r="L7916" s="6" t="s">
        <v>12295</v>
      </c>
      <c r="M7916" s="6">
        <v>63</v>
      </c>
      <c r="N7916" s="6" t="e">
        <f>VLOOKUP(A7916,web_archive!D:AB,18,FALSE)</f>
        <v>#N/A</v>
      </c>
      <c r="O7916" s="6">
        <v>2</v>
      </c>
      <c r="P7916" s="6"/>
      <c r="Q7916" s="6"/>
      <c r="R7916" s="6"/>
      <c r="S7916" s="6"/>
      <c r="T7916" s="6"/>
      <c r="U7916" s="6" t="s">
        <v>27072</v>
      </c>
      <c r="V7916" s="6" t="s">
        <v>12368</v>
      </c>
      <c r="W7916" s="6" t="s">
        <v>12299</v>
      </c>
      <c r="X7916" s="6" t="s">
        <v>12299</v>
      </c>
    </row>
    <row r="7917" spans="1:24" x14ac:dyDescent="0.3">
      <c r="A7917" s="6">
        <v>13944</v>
      </c>
      <c r="B7917" s="6" t="s">
        <v>27073</v>
      </c>
      <c r="C7917" s="6" t="s">
        <v>27074</v>
      </c>
      <c r="D7917" s="6">
        <v>18</v>
      </c>
      <c r="E7917" s="6">
        <v>20</v>
      </c>
      <c r="F7917" s="6"/>
      <c r="G7917" s="6">
        <v>10</v>
      </c>
      <c r="H7917" s="6"/>
      <c r="I7917" s="6"/>
      <c r="J7917" s="6"/>
      <c r="K7917" s="6"/>
      <c r="L7917" s="6" t="s">
        <v>12295</v>
      </c>
      <c r="M7917" s="6">
        <v>63</v>
      </c>
      <c r="N7917" s="6" t="e">
        <f>VLOOKUP(A7917,web_archive!D:AB,18,FALSE)</f>
        <v>#N/A</v>
      </c>
      <c r="O7917" s="6">
        <v>2</v>
      </c>
      <c r="P7917" s="6"/>
      <c r="Q7917" s="6"/>
      <c r="R7917" s="6"/>
      <c r="S7917" s="6"/>
      <c r="T7917" s="6"/>
      <c r="U7917" s="6" t="s">
        <v>27075</v>
      </c>
      <c r="V7917" s="6" t="s">
        <v>12368</v>
      </c>
      <c r="W7917" s="6" t="s">
        <v>12299</v>
      </c>
      <c r="X7917" s="6" t="s">
        <v>12299</v>
      </c>
    </row>
    <row r="7918" spans="1:24" x14ac:dyDescent="0.3">
      <c r="A7918" s="6">
        <v>13945</v>
      </c>
      <c r="B7918" s="6" t="s">
        <v>27076</v>
      </c>
      <c r="C7918" s="6" t="s">
        <v>27077</v>
      </c>
      <c r="D7918" s="6">
        <v>18</v>
      </c>
      <c r="E7918" s="6">
        <v>20</v>
      </c>
      <c r="F7918" s="6"/>
      <c r="G7918" s="6">
        <v>10</v>
      </c>
      <c r="H7918" s="6"/>
      <c r="I7918" s="6"/>
      <c r="J7918" s="6"/>
      <c r="K7918" s="6"/>
      <c r="L7918" s="6" t="s">
        <v>12295</v>
      </c>
      <c r="M7918" s="6">
        <v>63</v>
      </c>
      <c r="N7918" s="6" t="e">
        <f>VLOOKUP(A7918,web_archive!D:AB,18,FALSE)</f>
        <v>#N/A</v>
      </c>
      <c r="O7918" s="6">
        <v>2</v>
      </c>
      <c r="P7918" s="6"/>
      <c r="Q7918" s="6"/>
      <c r="R7918" s="6"/>
      <c r="S7918" s="6"/>
      <c r="T7918" s="6"/>
      <c r="U7918" s="6" t="s">
        <v>27078</v>
      </c>
      <c r="V7918" s="6" t="s">
        <v>12299</v>
      </c>
      <c r="W7918" s="6" t="s">
        <v>12299</v>
      </c>
      <c r="X7918" s="6"/>
    </row>
    <row r="7919" spans="1:24" x14ac:dyDescent="0.3">
      <c r="A7919" s="6">
        <v>13946</v>
      </c>
      <c r="B7919" s="6" t="s">
        <v>27079</v>
      </c>
      <c r="C7919" s="6" t="s">
        <v>27080</v>
      </c>
      <c r="D7919" s="6">
        <v>18</v>
      </c>
      <c r="E7919" s="6">
        <v>20</v>
      </c>
      <c r="F7919" s="6"/>
      <c r="G7919" s="6">
        <v>10</v>
      </c>
      <c r="H7919" s="6"/>
      <c r="I7919" s="6"/>
      <c r="J7919" s="6"/>
      <c r="K7919" s="6"/>
      <c r="L7919" s="6" t="s">
        <v>12295</v>
      </c>
      <c r="M7919" s="6">
        <v>63</v>
      </c>
      <c r="N7919" s="6" t="e">
        <f>VLOOKUP(A7919,web_archive!D:AB,18,FALSE)</f>
        <v>#N/A</v>
      </c>
      <c r="O7919" s="6">
        <v>2</v>
      </c>
      <c r="P7919" s="6"/>
      <c r="Q7919" s="6"/>
      <c r="R7919" s="6"/>
      <c r="S7919" s="6"/>
      <c r="T7919" s="6"/>
      <c r="U7919" s="6" t="s">
        <v>27081</v>
      </c>
      <c r="V7919" s="6" t="s">
        <v>12299</v>
      </c>
      <c r="W7919" s="6" t="s">
        <v>12299</v>
      </c>
      <c r="X7919" s="6"/>
    </row>
    <row r="7920" spans="1:24" x14ac:dyDescent="0.3">
      <c r="A7920" s="6">
        <v>13947</v>
      </c>
      <c r="B7920" s="6" t="s">
        <v>27082</v>
      </c>
      <c r="C7920" s="6" t="s">
        <v>27083</v>
      </c>
      <c r="D7920" s="6">
        <v>18</v>
      </c>
      <c r="E7920" s="6">
        <v>20</v>
      </c>
      <c r="F7920" s="6"/>
      <c r="G7920" s="6">
        <v>10</v>
      </c>
      <c r="H7920" s="6"/>
      <c r="I7920" s="6"/>
      <c r="J7920" s="6"/>
      <c r="K7920" s="6"/>
      <c r="L7920" s="6" t="s">
        <v>12295</v>
      </c>
      <c r="M7920" s="6">
        <v>63</v>
      </c>
      <c r="N7920" s="6" t="e">
        <f>VLOOKUP(A7920,web_archive!D:AB,18,FALSE)</f>
        <v>#N/A</v>
      </c>
      <c r="O7920" s="6">
        <v>2</v>
      </c>
      <c r="P7920" s="6"/>
      <c r="Q7920" s="6"/>
      <c r="R7920" s="6"/>
      <c r="S7920" s="6"/>
      <c r="T7920" s="6"/>
      <c r="U7920" s="6" t="s">
        <v>27084</v>
      </c>
      <c r="V7920" s="6" t="s">
        <v>12299</v>
      </c>
      <c r="W7920" s="6" t="s">
        <v>12299</v>
      </c>
      <c r="X7920" s="6"/>
    </row>
    <row r="7921" spans="1:24" x14ac:dyDescent="0.3">
      <c r="A7921" s="6">
        <v>13948</v>
      </c>
      <c r="B7921" s="6" t="s">
        <v>27085</v>
      </c>
      <c r="C7921" s="6" t="s">
        <v>27086</v>
      </c>
      <c r="D7921" s="6">
        <v>18</v>
      </c>
      <c r="E7921" s="6">
        <v>20</v>
      </c>
      <c r="F7921" s="6"/>
      <c r="G7921" s="6">
        <v>10</v>
      </c>
      <c r="H7921" s="6"/>
      <c r="I7921" s="6"/>
      <c r="J7921" s="6"/>
      <c r="K7921" s="6"/>
      <c r="L7921" s="6" t="s">
        <v>12295</v>
      </c>
      <c r="M7921" s="6">
        <v>63</v>
      </c>
      <c r="N7921" s="6" t="e">
        <f>VLOOKUP(A7921,web_archive!D:AB,18,FALSE)</f>
        <v>#N/A</v>
      </c>
      <c r="O7921" s="6">
        <v>2</v>
      </c>
      <c r="P7921" s="6"/>
      <c r="Q7921" s="6"/>
      <c r="R7921" s="6"/>
      <c r="S7921" s="6"/>
      <c r="T7921" s="6"/>
      <c r="U7921" s="6" t="s">
        <v>27087</v>
      </c>
      <c r="V7921" s="6" t="s">
        <v>12299</v>
      </c>
      <c r="W7921" s="6" t="s">
        <v>12299</v>
      </c>
      <c r="X7921" s="6"/>
    </row>
    <row r="7922" spans="1:24" x14ac:dyDescent="0.3">
      <c r="A7922" s="6">
        <v>13949</v>
      </c>
      <c r="B7922" s="6" t="s">
        <v>27088</v>
      </c>
      <c r="C7922" s="6" t="s">
        <v>27089</v>
      </c>
      <c r="D7922" s="6">
        <v>18</v>
      </c>
      <c r="E7922" s="6">
        <v>20</v>
      </c>
      <c r="F7922" s="6"/>
      <c r="G7922" s="6">
        <v>10</v>
      </c>
      <c r="H7922" s="6"/>
      <c r="I7922" s="6"/>
      <c r="J7922" s="6"/>
      <c r="K7922" s="6"/>
      <c r="L7922" s="6" t="s">
        <v>12295</v>
      </c>
      <c r="M7922" s="6">
        <v>63</v>
      </c>
      <c r="N7922" s="6" t="e">
        <f>VLOOKUP(A7922,web_archive!D:AB,18,FALSE)</f>
        <v>#N/A</v>
      </c>
      <c r="O7922" s="6">
        <v>2</v>
      </c>
      <c r="P7922" s="6"/>
      <c r="Q7922" s="6"/>
      <c r="R7922" s="6"/>
      <c r="S7922" s="6"/>
      <c r="T7922" s="6"/>
      <c r="U7922" s="6" t="s">
        <v>27090</v>
      </c>
      <c r="V7922" s="6" t="s">
        <v>12299</v>
      </c>
      <c r="W7922" s="6" t="s">
        <v>12299</v>
      </c>
      <c r="X7922" s="6"/>
    </row>
    <row r="7923" spans="1:24" x14ac:dyDescent="0.3">
      <c r="A7923" s="6">
        <v>13950</v>
      </c>
      <c r="B7923" s="6" t="s">
        <v>27091</v>
      </c>
      <c r="C7923" s="6" t="s">
        <v>27092</v>
      </c>
      <c r="D7923" s="6">
        <v>18</v>
      </c>
      <c r="E7923" s="6">
        <v>20</v>
      </c>
      <c r="F7923" s="6"/>
      <c r="G7923" s="6">
        <v>10</v>
      </c>
      <c r="H7923" s="6"/>
      <c r="I7923" s="6"/>
      <c r="J7923" s="6"/>
      <c r="K7923" s="6"/>
      <c r="L7923" s="6" t="s">
        <v>12295</v>
      </c>
      <c r="M7923" s="6">
        <v>63</v>
      </c>
      <c r="N7923" s="6" t="e">
        <f>VLOOKUP(A7923,web_archive!D:AB,18,FALSE)</f>
        <v>#N/A</v>
      </c>
      <c r="O7923" s="6">
        <v>2</v>
      </c>
      <c r="P7923" s="6"/>
      <c r="Q7923" s="6"/>
      <c r="R7923" s="6"/>
      <c r="S7923" s="6"/>
      <c r="T7923" s="6"/>
      <c r="U7923" s="6" t="s">
        <v>27093</v>
      </c>
      <c r="V7923" s="6" t="s">
        <v>12299</v>
      </c>
      <c r="W7923" s="6" t="s">
        <v>12299</v>
      </c>
      <c r="X7923" s="6"/>
    </row>
    <row r="7924" spans="1:24" x14ac:dyDescent="0.3">
      <c r="A7924" s="6">
        <v>13951</v>
      </c>
      <c r="B7924" s="6" t="s">
        <v>27094</v>
      </c>
      <c r="C7924" s="6" t="s">
        <v>27095</v>
      </c>
      <c r="D7924" s="6">
        <v>18</v>
      </c>
      <c r="E7924" s="6">
        <v>20</v>
      </c>
      <c r="F7924" s="6"/>
      <c r="G7924" s="6">
        <v>10</v>
      </c>
      <c r="H7924" s="6"/>
      <c r="I7924" s="6"/>
      <c r="J7924" s="6"/>
      <c r="K7924" s="6"/>
      <c r="L7924" s="6" t="s">
        <v>12295</v>
      </c>
      <c r="M7924" s="6">
        <v>63</v>
      </c>
      <c r="N7924" s="6" t="e">
        <f>VLOOKUP(A7924,web_archive!D:AB,18,FALSE)</f>
        <v>#N/A</v>
      </c>
      <c r="O7924" s="6">
        <v>2</v>
      </c>
      <c r="P7924" s="6"/>
      <c r="Q7924" s="6"/>
      <c r="R7924" s="6"/>
      <c r="S7924" s="6"/>
      <c r="T7924" s="6"/>
      <c r="U7924" s="6" t="s">
        <v>27096</v>
      </c>
      <c r="V7924" s="6" t="s">
        <v>25841</v>
      </c>
      <c r="W7924" s="6" t="s">
        <v>12299</v>
      </c>
      <c r="X7924" s="6" t="s">
        <v>12299</v>
      </c>
    </row>
    <row r="7925" spans="1:24" x14ac:dyDescent="0.3">
      <c r="A7925" s="6">
        <v>13952</v>
      </c>
      <c r="B7925" s="6" t="s">
        <v>27097</v>
      </c>
      <c r="C7925" s="6" t="s">
        <v>27098</v>
      </c>
      <c r="D7925" s="6">
        <v>18</v>
      </c>
      <c r="E7925" s="6">
        <v>20</v>
      </c>
      <c r="F7925" s="6"/>
      <c r="G7925" s="6">
        <v>10</v>
      </c>
      <c r="H7925" s="6"/>
      <c r="I7925" s="6"/>
      <c r="J7925" s="6"/>
      <c r="K7925" s="6"/>
      <c r="L7925" s="6" t="s">
        <v>12295</v>
      </c>
      <c r="M7925" s="6">
        <v>63</v>
      </c>
      <c r="N7925" s="6" t="e">
        <f>VLOOKUP(A7925,web_archive!D:AB,18,FALSE)</f>
        <v>#N/A</v>
      </c>
      <c r="O7925" s="6">
        <v>2</v>
      </c>
      <c r="P7925" s="6"/>
      <c r="Q7925" s="6"/>
      <c r="R7925" s="6"/>
      <c r="S7925" s="6"/>
      <c r="T7925" s="6"/>
      <c r="U7925" s="6" t="s">
        <v>27099</v>
      </c>
      <c r="V7925" s="6" t="s">
        <v>25841</v>
      </c>
      <c r="W7925" s="6" t="s">
        <v>12299</v>
      </c>
      <c r="X7925" s="6" t="s">
        <v>12299</v>
      </c>
    </row>
    <row r="7926" spans="1:24" x14ac:dyDescent="0.3">
      <c r="A7926" s="6">
        <v>13953</v>
      </c>
      <c r="B7926" s="6" t="s">
        <v>27100</v>
      </c>
      <c r="C7926" s="6" t="s">
        <v>27101</v>
      </c>
      <c r="D7926" s="6">
        <v>18</v>
      </c>
      <c r="E7926" s="6">
        <v>20</v>
      </c>
      <c r="F7926" s="6"/>
      <c r="G7926" s="6">
        <v>10</v>
      </c>
      <c r="H7926" s="6"/>
      <c r="I7926" s="6"/>
      <c r="J7926" s="6"/>
      <c r="K7926" s="6"/>
      <c r="L7926" s="6" t="s">
        <v>12295</v>
      </c>
      <c r="M7926" s="6">
        <v>63</v>
      </c>
      <c r="N7926" s="6" t="e">
        <f>VLOOKUP(A7926,web_archive!D:AB,18,FALSE)</f>
        <v>#N/A</v>
      </c>
      <c r="O7926" s="6">
        <v>2</v>
      </c>
      <c r="P7926" s="6"/>
      <c r="Q7926" s="6"/>
      <c r="R7926" s="6"/>
      <c r="S7926" s="6"/>
      <c r="T7926" s="6"/>
      <c r="U7926" s="6" t="s">
        <v>27102</v>
      </c>
      <c r="V7926" s="6" t="s">
        <v>26526</v>
      </c>
      <c r="W7926" s="6" t="s">
        <v>12299</v>
      </c>
      <c r="X7926" s="6" t="s">
        <v>12299</v>
      </c>
    </row>
    <row r="7927" spans="1:24" x14ac:dyDescent="0.3">
      <c r="A7927" s="6">
        <v>13954</v>
      </c>
      <c r="B7927" s="6" t="s">
        <v>27103</v>
      </c>
      <c r="C7927" s="6" t="s">
        <v>27104</v>
      </c>
      <c r="D7927" s="6">
        <v>18</v>
      </c>
      <c r="E7927" s="6">
        <v>20</v>
      </c>
      <c r="F7927" s="6"/>
      <c r="G7927" s="6">
        <v>10</v>
      </c>
      <c r="H7927" s="6"/>
      <c r="I7927" s="6"/>
      <c r="J7927" s="6"/>
      <c r="K7927" s="6"/>
      <c r="L7927" s="6" t="s">
        <v>12295</v>
      </c>
      <c r="M7927" s="6">
        <v>63</v>
      </c>
      <c r="N7927" s="6" t="e">
        <f>VLOOKUP(A7927,web_archive!D:AB,18,FALSE)</f>
        <v>#N/A</v>
      </c>
      <c r="O7927" s="6">
        <v>2</v>
      </c>
      <c r="P7927" s="6"/>
      <c r="Q7927" s="6"/>
      <c r="R7927" s="6"/>
      <c r="S7927" s="6"/>
      <c r="T7927" s="6"/>
      <c r="U7927" s="6" t="s">
        <v>27105</v>
      </c>
      <c r="V7927" s="6" t="s">
        <v>25841</v>
      </c>
      <c r="W7927" s="6" t="s">
        <v>12299</v>
      </c>
      <c r="X7927" s="6" t="s">
        <v>12299</v>
      </c>
    </row>
    <row r="7928" spans="1:24" x14ac:dyDescent="0.3">
      <c r="A7928" s="6">
        <v>13955</v>
      </c>
      <c r="B7928" s="6" t="s">
        <v>27106</v>
      </c>
      <c r="C7928" s="6" t="s">
        <v>27107</v>
      </c>
      <c r="D7928" s="6">
        <v>18</v>
      </c>
      <c r="E7928" s="6">
        <v>20</v>
      </c>
      <c r="F7928" s="6"/>
      <c r="G7928" s="6">
        <v>10</v>
      </c>
      <c r="H7928" s="6"/>
      <c r="I7928" s="6"/>
      <c r="J7928" s="6"/>
      <c r="K7928" s="6"/>
      <c r="L7928" s="6" t="s">
        <v>12295</v>
      </c>
      <c r="M7928" s="6">
        <v>63</v>
      </c>
      <c r="N7928" s="6" t="e">
        <f>VLOOKUP(A7928,web_archive!D:AB,18,FALSE)</f>
        <v>#N/A</v>
      </c>
      <c r="O7928" s="6">
        <v>2</v>
      </c>
      <c r="P7928" s="6"/>
      <c r="Q7928" s="6"/>
      <c r="R7928" s="6"/>
      <c r="S7928" s="6"/>
      <c r="T7928" s="6"/>
      <c r="U7928" s="6" t="s">
        <v>27108</v>
      </c>
      <c r="V7928" s="6" t="s">
        <v>25841</v>
      </c>
      <c r="W7928" s="6" t="s">
        <v>12299</v>
      </c>
      <c r="X7928" s="6" t="s">
        <v>12299</v>
      </c>
    </row>
    <row r="7929" spans="1:24" x14ac:dyDescent="0.3">
      <c r="A7929" s="6">
        <v>13956</v>
      </c>
      <c r="B7929" s="6" t="s">
        <v>27109</v>
      </c>
      <c r="C7929" s="6" t="s">
        <v>27110</v>
      </c>
      <c r="D7929" s="6">
        <v>18</v>
      </c>
      <c r="E7929" s="6">
        <v>20</v>
      </c>
      <c r="F7929" s="6"/>
      <c r="G7929" s="6">
        <v>10</v>
      </c>
      <c r="H7929" s="6"/>
      <c r="I7929" s="6"/>
      <c r="J7929" s="6"/>
      <c r="K7929" s="6"/>
      <c r="L7929" s="6" t="s">
        <v>12295</v>
      </c>
      <c r="M7929" s="6">
        <v>63</v>
      </c>
      <c r="N7929" s="6" t="e">
        <f>VLOOKUP(A7929,web_archive!D:AB,18,FALSE)</f>
        <v>#N/A</v>
      </c>
      <c r="O7929" s="6">
        <v>2</v>
      </c>
      <c r="P7929" s="6"/>
      <c r="Q7929" s="6"/>
      <c r="R7929" s="6"/>
      <c r="S7929" s="6"/>
      <c r="T7929" s="6"/>
      <c r="U7929" s="6" t="s">
        <v>27111</v>
      </c>
      <c r="V7929" s="6" t="s">
        <v>25841</v>
      </c>
      <c r="W7929" s="6" t="s">
        <v>12299</v>
      </c>
      <c r="X7929" s="6" t="s">
        <v>12299</v>
      </c>
    </row>
    <row r="7930" spans="1:24" x14ac:dyDescent="0.3">
      <c r="A7930" s="6">
        <v>13957</v>
      </c>
      <c r="B7930" s="6" t="s">
        <v>27112</v>
      </c>
      <c r="C7930" s="6" t="s">
        <v>27113</v>
      </c>
      <c r="D7930" s="6">
        <v>18</v>
      </c>
      <c r="E7930" s="6">
        <v>20</v>
      </c>
      <c r="F7930" s="6"/>
      <c r="G7930" s="6">
        <v>10</v>
      </c>
      <c r="H7930" s="6"/>
      <c r="I7930" s="6"/>
      <c r="J7930" s="6"/>
      <c r="K7930" s="6"/>
      <c r="L7930" s="6" t="s">
        <v>12295</v>
      </c>
      <c r="M7930" s="6">
        <v>63</v>
      </c>
      <c r="N7930" s="6" t="e">
        <f>VLOOKUP(A7930,web_archive!D:AB,18,FALSE)</f>
        <v>#N/A</v>
      </c>
      <c r="O7930" s="6">
        <v>2</v>
      </c>
      <c r="P7930" s="6"/>
      <c r="Q7930" s="6"/>
      <c r="R7930" s="6"/>
      <c r="S7930" s="6"/>
      <c r="T7930" s="6"/>
      <c r="U7930" s="6" t="s">
        <v>27114</v>
      </c>
      <c r="V7930" s="6" t="s">
        <v>25841</v>
      </c>
      <c r="W7930" s="6" t="s">
        <v>12299</v>
      </c>
      <c r="X7930" s="6" t="s">
        <v>12299</v>
      </c>
    </row>
    <row r="7931" spans="1:24" x14ac:dyDescent="0.3">
      <c r="A7931" s="6">
        <v>13958</v>
      </c>
      <c r="B7931" s="6" t="s">
        <v>27115</v>
      </c>
      <c r="C7931" s="6" t="s">
        <v>27116</v>
      </c>
      <c r="D7931" s="6">
        <v>18</v>
      </c>
      <c r="E7931" s="6">
        <v>20</v>
      </c>
      <c r="F7931" s="6"/>
      <c r="G7931" s="6">
        <v>10</v>
      </c>
      <c r="H7931" s="6"/>
      <c r="I7931" s="6"/>
      <c r="J7931" s="6"/>
      <c r="K7931" s="6"/>
      <c r="L7931" s="6" t="s">
        <v>12295</v>
      </c>
      <c r="M7931" s="6">
        <v>63</v>
      </c>
      <c r="N7931" s="6" t="e">
        <f>VLOOKUP(A7931,web_archive!D:AB,18,FALSE)</f>
        <v>#N/A</v>
      </c>
      <c r="O7931" s="6">
        <v>2</v>
      </c>
      <c r="P7931" s="6"/>
      <c r="Q7931" s="6"/>
      <c r="R7931" s="6"/>
      <c r="S7931" s="6"/>
      <c r="T7931" s="6"/>
      <c r="U7931" s="6" t="s">
        <v>27117</v>
      </c>
      <c r="V7931" s="6" t="s">
        <v>25841</v>
      </c>
      <c r="W7931" s="6" t="s">
        <v>12299</v>
      </c>
      <c r="X7931" s="6" t="s">
        <v>12299</v>
      </c>
    </row>
    <row r="7932" spans="1:24" x14ac:dyDescent="0.3">
      <c r="A7932" s="6">
        <v>13959</v>
      </c>
      <c r="B7932" s="6" t="s">
        <v>27118</v>
      </c>
      <c r="C7932" s="6" t="s">
        <v>27119</v>
      </c>
      <c r="D7932" s="6">
        <v>18</v>
      </c>
      <c r="E7932" s="6">
        <v>20</v>
      </c>
      <c r="F7932" s="6"/>
      <c r="G7932" s="6">
        <v>10</v>
      </c>
      <c r="H7932" s="6"/>
      <c r="I7932" s="6"/>
      <c r="J7932" s="6"/>
      <c r="K7932" s="6"/>
      <c r="L7932" s="6" t="s">
        <v>12295</v>
      </c>
      <c r="M7932" s="6">
        <v>63</v>
      </c>
      <c r="N7932" s="6" t="e">
        <f>VLOOKUP(A7932,web_archive!D:AB,18,FALSE)</f>
        <v>#N/A</v>
      </c>
      <c r="O7932" s="6">
        <v>2</v>
      </c>
      <c r="P7932" s="6"/>
      <c r="Q7932" s="6"/>
      <c r="R7932" s="6"/>
      <c r="S7932" s="6"/>
      <c r="T7932" s="6"/>
      <c r="U7932" s="6" t="s">
        <v>27120</v>
      </c>
      <c r="V7932" s="6" t="s">
        <v>25841</v>
      </c>
      <c r="W7932" s="6" t="s">
        <v>12299</v>
      </c>
      <c r="X7932" s="6" t="s">
        <v>12299</v>
      </c>
    </row>
    <row r="7933" spans="1:24" x14ac:dyDescent="0.3">
      <c r="A7933" s="6">
        <v>13960</v>
      </c>
      <c r="B7933" s="6" t="s">
        <v>27121</v>
      </c>
      <c r="C7933" s="6" t="s">
        <v>27122</v>
      </c>
      <c r="D7933" s="6">
        <v>18</v>
      </c>
      <c r="E7933" s="6">
        <v>20</v>
      </c>
      <c r="F7933" s="6"/>
      <c r="G7933" s="6">
        <v>10</v>
      </c>
      <c r="H7933" s="6"/>
      <c r="I7933" s="6"/>
      <c r="J7933" s="6"/>
      <c r="K7933" s="6"/>
      <c r="L7933" s="6" t="s">
        <v>12295</v>
      </c>
      <c r="M7933" s="6">
        <v>63</v>
      </c>
      <c r="N7933" s="6" t="e">
        <f>VLOOKUP(A7933,web_archive!D:AB,18,FALSE)</f>
        <v>#N/A</v>
      </c>
      <c r="O7933" s="6">
        <v>2</v>
      </c>
      <c r="P7933" s="6"/>
      <c r="Q7933" s="6"/>
      <c r="R7933" s="6"/>
      <c r="S7933" s="6"/>
      <c r="T7933" s="6"/>
      <c r="U7933" s="6" t="s">
        <v>27123</v>
      </c>
      <c r="V7933" s="6" t="s">
        <v>12368</v>
      </c>
      <c r="W7933" s="6" t="s">
        <v>12299</v>
      </c>
      <c r="X7933" s="6" t="s">
        <v>12299</v>
      </c>
    </row>
    <row r="7934" spans="1:24" x14ac:dyDescent="0.3">
      <c r="A7934" s="6">
        <v>13961</v>
      </c>
      <c r="B7934" s="6" t="s">
        <v>27124</v>
      </c>
      <c r="C7934" s="6" t="s">
        <v>27125</v>
      </c>
      <c r="D7934" s="6">
        <v>18</v>
      </c>
      <c r="E7934" s="6">
        <v>20</v>
      </c>
      <c r="F7934" s="6"/>
      <c r="G7934" s="6">
        <v>10</v>
      </c>
      <c r="H7934" s="6"/>
      <c r="I7934" s="6"/>
      <c r="J7934" s="6"/>
      <c r="K7934" s="6"/>
      <c r="L7934" s="6" t="s">
        <v>12295</v>
      </c>
      <c r="M7934" s="6">
        <v>63</v>
      </c>
      <c r="N7934" s="6" t="e">
        <f>VLOOKUP(A7934,web_archive!D:AB,18,FALSE)</f>
        <v>#N/A</v>
      </c>
      <c r="O7934" s="6">
        <v>2</v>
      </c>
      <c r="P7934" s="6"/>
      <c r="Q7934" s="6"/>
      <c r="R7934" s="6"/>
      <c r="S7934" s="6"/>
      <c r="T7934" s="6"/>
      <c r="U7934" s="6" t="s">
        <v>27126</v>
      </c>
      <c r="V7934" s="6" t="s">
        <v>12491</v>
      </c>
      <c r="W7934" s="6" t="s">
        <v>12299</v>
      </c>
      <c r="X7934" s="6" t="s">
        <v>12299</v>
      </c>
    </row>
    <row r="7935" spans="1:24" x14ac:dyDescent="0.3">
      <c r="A7935" s="6">
        <v>13962</v>
      </c>
      <c r="B7935" s="6" t="s">
        <v>27127</v>
      </c>
      <c r="C7935" s="6" t="s">
        <v>27128</v>
      </c>
      <c r="D7935" s="6">
        <v>18</v>
      </c>
      <c r="E7935" s="6">
        <v>20</v>
      </c>
      <c r="F7935" s="6"/>
      <c r="G7935" s="6">
        <v>10</v>
      </c>
      <c r="H7935" s="6"/>
      <c r="I7935" s="6"/>
      <c r="J7935" s="6"/>
      <c r="K7935" s="6"/>
      <c r="L7935" s="6" t="s">
        <v>12295</v>
      </c>
      <c r="M7935" s="6">
        <v>63</v>
      </c>
      <c r="N7935" s="6" t="e">
        <f>VLOOKUP(A7935,web_archive!D:AB,18,FALSE)</f>
        <v>#N/A</v>
      </c>
      <c r="O7935" s="6">
        <v>2</v>
      </c>
      <c r="P7935" s="6"/>
      <c r="Q7935" s="6"/>
      <c r="R7935" s="6"/>
      <c r="S7935" s="6"/>
      <c r="T7935" s="6"/>
      <c r="U7935" s="6" t="s">
        <v>27129</v>
      </c>
      <c r="V7935" s="6" t="s">
        <v>12368</v>
      </c>
      <c r="W7935" s="6" t="s">
        <v>12299</v>
      </c>
      <c r="X7935" s="6" t="s">
        <v>12299</v>
      </c>
    </row>
    <row r="7936" spans="1:24" x14ac:dyDescent="0.3">
      <c r="A7936" s="6">
        <v>13963</v>
      </c>
      <c r="B7936" s="6" t="s">
        <v>27130</v>
      </c>
      <c r="C7936" s="6" t="s">
        <v>27131</v>
      </c>
      <c r="D7936" s="6">
        <v>18</v>
      </c>
      <c r="E7936" s="6">
        <v>20</v>
      </c>
      <c r="F7936" s="6"/>
      <c r="G7936" s="6">
        <v>10</v>
      </c>
      <c r="H7936" s="6"/>
      <c r="I7936" s="6"/>
      <c r="J7936" s="6"/>
      <c r="K7936" s="6"/>
      <c r="L7936" s="6" t="s">
        <v>12295</v>
      </c>
      <c r="M7936" s="6">
        <v>63</v>
      </c>
      <c r="N7936" s="6" t="e">
        <f>VLOOKUP(A7936,web_archive!D:AB,18,FALSE)</f>
        <v>#N/A</v>
      </c>
      <c r="O7936" s="6">
        <v>2</v>
      </c>
      <c r="P7936" s="6"/>
      <c r="Q7936" s="6"/>
      <c r="R7936" s="6"/>
      <c r="S7936" s="6"/>
      <c r="T7936" s="6"/>
      <c r="U7936" s="6" t="s">
        <v>27132</v>
      </c>
      <c r="V7936" s="6" t="s">
        <v>12368</v>
      </c>
      <c r="W7936" s="6" t="s">
        <v>12299</v>
      </c>
      <c r="X7936" s="6" t="s">
        <v>12299</v>
      </c>
    </row>
    <row r="7937" spans="1:24" x14ac:dyDescent="0.3">
      <c r="A7937" s="6">
        <v>13964</v>
      </c>
      <c r="B7937" s="6" t="s">
        <v>27133</v>
      </c>
      <c r="C7937" s="6" t="s">
        <v>27134</v>
      </c>
      <c r="D7937" s="6">
        <v>18</v>
      </c>
      <c r="E7937" s="6">
        <v>20</v>
      </c>
      <c r="F7937" s="6"/>
      <c r="G7937" s="6">
        <v>10</v>
      </c>
      <c r="H7937" s="6"/>
      <c r="I7937" s="6"/>
      <c r="J7937" s="6"/>
      <c r="K7937" s="6"/>
      <c r="L7937" s="6" t="s">
        <v>12295</v>
      </c>
      <c r="M7937" s="6">
        <v>63</v>
      </c>
      <c r="N7937" s="6" t="e">
        <f>VLOOKUP(A7937,web_archive!D:AB,18,FALSE)</f>
        <v>#N/A</v>
      </c>
      <c r="O7937" s="6">
        <v>2</v>
      </c>
      <c r="P7937" s="6"/>
      <c r="Q7937" s="6"/>
      <c r="R7937" s="6"/>
      <c r="S7937" s="6"/>
      <c r="T7937" s="6"/>
      <c r="U7937" s="6" t="s">
        <v>27135</v>
      </c>
      <c r="V7937" s="6" t="s">
        <v>12368</v>
      </c>
      <c r="W7937" s="6" t="s">
        <v>12299</v>
      </c>
      <c r="X7937" s="6" t="s">
        <v>12299</v>
      </c>
    </row>
    <row r="7938" spans="1:24" x14ac:dyDescent="0.3">
      <c r="A7938" s="6">
        <v>13965</v>
      </c>
      <c r="B7938" s="6" t="s">
        <v>27136</v>
      </c>
      <c r="C7938" s="6" t="s">
        <v>27137</v>
      </c>
      <c r="D7938" s="6">
        <v>18</v>
      </c>
      <c r="E7938" s="6">
        <v>20</v>
      </c>
      <c r="F7938" s="6"/>
      <c r="G7938" s="6">
        <v>10</v>
      </c>
      <c r="H7938" s="6"/>
      <c r="I7938" s="6"/>
      <c r="J7938" s="6"/>
      <c r="K7938" s="6"/>
      <c r="L7938" s="6" t="s">
        <v>12295</v>
      </c>
      <c r="M7938" s="6">
        <v>63</v>
      </c>
      <c r="N7938" s="6" t="e">
        <f>VLOOKUP(A7938,web_archive!D:AB,18,FALSE)</f>
        <v>#N/A</v>
      </c>
      <c r="O7938" s="6">
        <v>2</v>
      </c>
      <c r="P7938" s="6"/>
      <c r="Q7938" s="6"/>
      <c r="R7938" s="6"/>
      <c r="S7938" s="6"/>
      <c r="T7938" s="6"/>
      <c r="U7938" s="6" t="s">
        <v>27138</v>
      </c>
      <c r="V7938" s="6" t="s">
        <v>12368</v>
      </c>
      <c r="W7938" s="6" t="s">
        <v>12299</v>
      </c>
      <c r="X7938" s="6" t="s">
        <v>12299</v>
      </c>
    </row>
    <row r="7939" spans="1:24" x14ac:dyDescent="0.3">
      <c r="A7939" s="6">
        <v>13966</v>
      </c>
      <c r="B7939" s="6" t="s">
        <v>27139</v>
      </c>
      <c r="C7939" s="6" t="s">
        <v>27140</v>
      </c>
      <c r="D7939" s="6">
        <v>18</v>
      </c>
      <c r="E7939" s="6">
        <v>20</v>
      </c>
      <c r="F7939" s="6"/>
      <c r="G7939" s="6">
        <v>10</v>
      </c>
      <c r="H7939" s="6"/>
      <c r="I7939" s="6"/>
      <c r="J7939" s="6"/>
      <c r="K7939" s="6"/>
      <c r="L7939" s="6" t="s">
        <v>12295</v>
      </c>
      <c r="M7939" s="6">
        <v>63</v>
      </c>
      <c r="N7939" s="6" t="e">
        <f>VLOOKUP(A7939,web_archive!D:AB,18,FALSE)</f>
        <v>#N/A</v>
      </c>
      <c r="O7939" s="6">
        <v>2</v>
      </c>
      <c r="P7939" s="6"/>
      <c r="Q7939" s="6"/>
      <c r="R7939" s="6"/>
      <c r="S7939" s="6"/>
      <c r="T7939" s="6"/>
      <c r="U7939" s="6" t="s">
        <v>27141</v>
      </c>
      <c r="V7939" s="6" t="s">
        <v>12368</v>
      </c>
      <c r="W7939" s="6" t="s">
        <v>12299</v>
      </c>
      <c r="X7939" s="6" t="s">
        <v>12299</v>
      </c>
    </row>
    <row r="7940" spans="1:24" x14ac:dyDescent="0.3">
      <c r="A7940" s="6">
        <v>13967</v>
      </c>
      <c r="B7940" s="6" t="s">
        <v>27142</v>
      </c>
      <c r="C7940" s="6" t="s">
        <v>27143</v>
      </c>
      <c r="D7940" s="6">
        <v>18</v>
      </c>
      <c r="E7940" s="6">
        <v>20</v>
      </c>
      <c r="F7940" s="6"/>
      <c r="G7940" s="6">
        <v>10</v>
      </c>
      <c r="H7940" s="6"/>
      <c r="I7940" s="6"/>
      <c r="J7940" s="6"/>
      <c r="K7940" s="6"/>
      <c r="L7940" s="6" t="s">
        <v>12295</v>
      </c>
      <c r="M7940" s="6">
        <v>63</v>
      </c>
      <c r="N7940" s="6" t="e">
        <f>VLOOKUP(A7940,web_archive!D:AB,18,FALSE)</f>
        <v>#N/A</v>
      </c>
      <c r="O7940" s="6">
        <v>2</v>
      </c>
      <c r="P7940" s="6"/>
      <c r="Q7940" s="6"/>
      <c r="R7940" s="6"/>
      <c r="S7940" s="6"/>
      <c r="T7940" s="6"/>
      <c r="U7940" s="6" t="s">
        <v>27144</v>
      </c>
      <c r="V7940" s="6" t="s">
        <v>12368</v>
      </c>
      <c r="W7940" s="6" t="s">
        <v>12299</v>
      </c>
      <c r="X7940" s="6" t="s">
        <v>12299</v>
      </c>
    </row>
    <row r="7941" spans="1:24" x14ac:dyDescent="0.3">
      <c r="A7941" s="6">
        <v>13968</v>
      </c>
      <c r="B7941" s="6" t="s">
        <v>27145</v>
      </c>
      <c r="C7941" s="6" t="s">
        <v>27146</v>
      </c>
      <c r="D7941" s="6">
        <v>18</v>
      </c>
      <c r="E7941" s="6">
        <v>20</v>
      </c>
      <c r="F7941" s="6"/>
      <c r="G7941" s="6">
        <v>10</v>
      </c>
      <c r="H7941" s="6"/>
      <c r="I7941" s="6"/>
      <c r="J7941" s="6"/>
      <c r="K7941" s="6"/>
      <c r="L7941" s="6" t="s">
        <v>12295</v>
      </c>
      <c r="M7941" s="6">
        <v>63</v>
      </c>
      <c r="N7941" s="6" t="e">
        <f>VLOOKUP(A7941,web_archive!D:AB,18,FALSE)</f>
        <v>#N/A</v>
      </c>
      <c r="O7941" s="6">
        <v>2</v>
      </c>
      <c r="P7941" s="6"/>
      <c r="Q7941" s="6"/>
      <c r="R7941" s="6"/>
      <c r="S7941" s="6"/>
      <c r="T7941" s="6"/>
      <c r="U7941" s="6" t="s">
        <v>27147</v>
      </c>
      <c r="V7941" s="6" t="s">
        <v>24574</v>
      </c>
      <c r="W7941" s="6" t="s">
        <v>12299</v>
      </c>
      <c r="X7941" s="6" t="s">
        <v>12299</v>
      </c>
    </row>
    <row r="7942" spans="1:24" x14ac:dyDescent="0.3">
      <c r="A7942" s="6">
        <v>13969</v>
      </c>
      <c r="B7942" s="6" t="s">
        <v>27148</v>
      </c>
      <c r="C7942" s="6" t="s">
        <v>27149</v>
      </c>
      <c r="D7942" s="6">
        <v>18</v>
      </c>
      <c r="E7942" s="6">
        <v>20</v>
      </c>
      <c r="F7942" s="6"/>
      <c r="G7942" s="6">
        <v>10</v>
      </c>
      <c r="H7942" s="6"/>
      <c r="I7942" s="6"/>
      <c r="J7942" s="6"/>
      <c r="K7942" s="6"/>
      <c r="L7942" s="6" t="s">
        <v>12295</v>
      </c>
      <c r="M7942" s="6">
        <v>63</v>
      </c>
      <c r="N7942" s="6" t="e">
        <f>VLOOKUP(A7942,web_archive!D:AB,18,FALSE)</f>
        <v>#N/A</v>
      </c>
      <c r="O7942" s="6">
        <v>2</v>
      </c>
      <c r="P7942" s="6"/>
      <c r="Q7942" s="6"/>
      <c r="R7942" s="6"/>
      <c r="S7942" s="6"/>
      <c r="T7942" s="6"/>
      <c r="U7942" s="6" t="s">
        <v>27150</v>
      </c>
      <c r="V7942" s="6" t="s">
        <v>24574</v>
      </c>
      <c r="W7942" s="6" t="s">
        <v>12299</v>
      </c>
      <c r="X7942" s="6" t="s">
        <v>12299</v>
      </c>
    </row>
    <row r="7943" spans="1:24" x14ac:dyDescent="0.3">
      <c r="A7943" s="6">
        <v>13970</v>
      </c>
      <c r="B7943" s="6" t="s">
        <v>27151</v>
      </c>
      <c r="C7943" s="6" t="s">
        <v>27152</v>
      </c>
      <c r="D7943" s="6">
        <v>18</v>
      </c>
      <c r="E7943" s="6">
        <v>20</v>
      </c>
      <c r="F7943" s="6"/>
      <c r="G7943" s="6">
        <v>10</v>
      </c>
      <c r="H7943" s="6"/>
      <c r="I7943" s="6"/>
      <c r="J7943" s="6"/>
      <c r="K7943" s="6"/>
      <c r="L7943" s="6" t="s">
        <v>12295</v>
      </c>
      <c r="M7943" s="6">
        <v>63</v>
      </c>
      <c r="N7943" s="6" t="e">
        <f>VLOOKUP(A7943,web_archive!D:AB,18,FALSE)</f>
        <v>#N/A</v>
      </c>
      <c r="O7943" s="6">
        <v>2</v>
      </c>
      <c r="P7943" s="6"/>
      <c r="Q7943" s="6"/>
      <c r="R7943" s="6"/>
      <c r="S7943" s="6"/>
      <c r="T7943" s="6"/>
      <c r="U7943" s="6" t="s">
        <v>27153</v>
      </c>
      <c r="V7943" s="6" t="s">
        <v>12489</v>
      </c>
      <c r="W7943" s="6" t="s">
        <v>12299</v>
      </c>
      <c r="X7943" s="6" t="s">
        <v>12299</v>
      </c>
    </row>
    <row r="7944" spans="1:24" x14ac:dyDescent="0.3">
      <c r="A7944" s="6">
        <v>13971</v>
      </c>
      <c r="B7944" s="6" t="s">
        <v>27154</v>
      </c>
      <c r="C7944" s="6" t="s">
        <v>21232</v>
      </c>
      <c r="D7944" s="6">
        <v>18</v>
      </c>
      <c r="E7944" s="6">
        <v>20</v>
      </c>
      <c r="F7944" s="6"/>
      <c r="G7944" s="6">
        <v>10</v>
      </c>
      <c r="H7944" s="6"/>
      <c r="I7944" s="6"/>
      <c r="J7944" s="6"/>
      <c r="K7944" s="6"/>
      <c r="L7944" s="6" t="s">
        <v>12295</v>
      </c>
      <c r="M7944" s="6">
        <v>63</v>
      </c>
      <c r="N7944" s="6" t="e">
        <f>VLOOKUP(A7944,web_archive!D:AB,18,FALSE)</f>
        <v>#N/A</v>
      </c>
      <c r="O7944" s="6">
        <v>2</v>
      </c>
      <c r="P7944" s="6"/>
      <c r="Q7944" s="6"/>
      <c r="R7944" s="6"/>
      <c r="S7944" s="6"/>
      <c r="T7944" s="6"/>
      <c r="U7944" s="6" t="s">
        <v>27155</v>
      </c>
      <c r="V7944" s="6" t="s">
        <v>12489</v>
      </c>
      <c r="W7944" s="6" t="s">
        <v>12299</v>
      </c>
      <c r="X7944" s="6" t="s">
        <v>12299</v>
      </c>
    </row>
    <row r="7945" spans="1:24" x14ac:dyDescent="0.3">
      <c r="A7945" s="6">
        <v>13972</v>
      </c>
      <c r="B7945" s="6" t="s">
        <v>27156</v>
      </c>
      <c r="C7945" s="6" t="s">
        <v>27157</v>
      </c>
      <c r="D7945" s="6">
        <v>18</v>
      </c>
      <c r="E7945" s="6">
        <v>20</v>
      </c>
      <c r="F7945" s="6"/>
      <c r="G7945" s="6">
        <v>10</v>
      </c>
      <c r="H7945" s="6"/>
      <c r="I7945" s="6"/>
      <c r="J7945" s="6"/>
      <c r="K7945" s="6"/>
      <c r="L7945" s="6" t="s">
        <v>12295</v>
      </c>
      <c r="M7945" s="6">
        <v>63</v>
      </c>
      <c r="N7945" s="6" t="e">
        <f>VLOOKUP(A7945,web_archive!D:AB,18,FALSE)</f>
        <v>#N/A</v>
      </c>
      <c r="O7945" s="6">
        <v>2</v>
      </c>
      <c r="P7945" s="6"/>
      <c r="Q7945" s="6"/>
      <c r="R7945" s="6"/>
      <c r="S7945" s="6"/>
      <c r="T7945" s="6"/>
      <c r="U7945" s="6" t="s">
        <v>27158</v>
      </c>
      <c r="V7945" s="6" t="s">
        <v>12489</v>
      </c>
      <c r="W7945" s="6" t="s">
        <v>12299</v>
      </c>
      <c r="X7945" s="6" t="s">
        <v>12299</v>
      </c>
    </row>
    <row r="7946" spans="1:24" x14ac:dyDescent="0.3">
      <c r="A7946" s="6">
        <v>13973</v>
      </c>
      <c r="B7946" s="6" t="s">
        <v>27159</v>
      </c>
      <c r="C7946" s="6" t="s">
        <v>27160</v>
      </c>
      <c r="D7946" s="6">
        <v>18</v>
      </c>
      <c r="E7946" s="6">
        <v>20</v>
      </c>
      <c r="F7946" s="6"/>
      <c r="G7946" s="6">
        <v>10</v>
      </c>
      <c r="H7946" s="6"/>
      <c r="I7946" s="6"/>
      <c r="J7946" s="6"/>
      <c r="K7946" s="6"/>
      <c r="L7946" s="6" t="s">
        <v>12295</v>
      </c>
      <c r="M7946" s="6">
        <v>63</v>
      </c>
      <c r="N7946" s="6" t="e">
        <f>VLOOKUP(A7946,web_archive!D:AB,18,FALSE)</f>
        <v>#N/A</v>
      </c>
      <c r="O7946" s="6">
        <v>2</v>
      </c>
      <c r="P7946" s="6"/>
      <c r="Q7946" s="6"/>
      <c r="R7946" s="6"/>
      <c r="S7946" s="6"/>
      <c r="T7946" s="6"/>
      <c r="U7946" s="6" t="s">
        <v>23981</v>
      </c>
      <c r="V7946" s="6" t="s">
        <v>12486</v>
      </c>
      <c r="W7946" s="6" t="s">
        <v>12299</v>
      </c>
      <c r="X7946" s="6" t="s">
        <v>12299</v>
      </c>
    </row>
    <row r="7947" spans="1:24" x14ac:dyDescent="0.3">
      <c r="A7947" s="6">
        <v>13974</v>
      </c>
      <c r="B7947" s="6" t="s">
        <v>27161</v>
      </c>
      <c r="C7947" s="6" t="s">
        <v>27162</v>
      </c>
      <c r="D7947" s="6">
        <v>2</v>
      </c>
      <c r="E7947" s="6">
        <v>20</v>
      </c>
      <c r="F7947" s="6"/>
      <c r="G7947" s="6">
        <v>10</v>
      </c>
      <c r="H7947" s="6"/>
      <c r="I7947" s="6"/>
      <c r="J7947" s="6"/>
      <c r="K7947" s="6"/>
      <c r="L7947" s="6" t="s">
        <v>12295</v>
      </c>
      <c r="M7947" s="6">
        <v>63</v>
      </c>
      <c r="N7947" s="6" t="e">
        <f>VLOOKUP(A7947,web_archive!D:AB,18,FALSE)</f>
        <v>#N/A</v>
      </c>
      <c r="O7947" s="6">
        <v>2</v>
      </c>
      <c r="P7947" s="6"/>
      <c r="Q7947" s="6"/>
      <c r="R7947" s="6"/>
      <c r="S7947" s="6"/>
      <c r="T7947" s="6"/>
      <c r="U7947" s="6" t="s">
        <v>12299</v>
      </c>
      <c r="V7947" s="6" t="s">
        <v>12299</v>
      </c>
      <c r="W7947" s="6" t="s">
        <v>12299</v>
      </c>
      <c r="X7947" s="6"/>
    </row>
    <row r="7948" spans="1:24" x14ac:dyDescent="0.3">
      <c r="A7948" s="6">
        <v>13975</v>
      </c>
      <c r="B7948" s="6" t="s">
        <v>27163</v>
      </c>
      <c r="C7948" s="6" t="s">
        <v>27164</v>
      </c>
      <c r="D7948" s="6">
        <v>18</v>
      </c>
      <c r="E7948" s="6">
        <v>20</v>
      </c>
      <c r="F7948" s="6"/>
      <c r="G7948" s="6">
        <v>10</v>
      </c>
      <c r="H7948" s="6"/>
      <c r="I7948" s="6"/>
      <c r="J7948" s="6"/>
      <c r="K7948" s="6"/>
      <c r="L7948" s="6" t="s">
        <v>12295</v>
      </c>
      <c r="M7948" s="6">
        <v>63</v>
      </c>
      <c r="N7948" s="6" t="e">
        <f>VLOOKUP(A7948,web_archive!D:AB,18,FALSE)</f>
        <v>#N/A</v>
      </c>
      <c r="O7948" s="6">
        <v>2</v>
      </c>
      <c r="P7948" s="6"/>
      <c r="Q7948" s="6"/>
      <c r="R7948" s="6"/>
      <c r="S7948" s="6"/>
      <c r="T7948" s="6"/>
      <c r="U7948" s="6" t="s">
        <v>27165</v>
      </c>
      <c r="V7948" s="6" t="s">
        <v>25841</v>
      </c>
      <c r="W7948" s="6" t="s">
        <v>12299</v>
      </c>
      <c r="X7948" s="6" t="s">
        <v>12299</v>
      </c>
    </row>
    <row r="7949" spans="1:24" x14ac:dyDescent="0.3">
      <c r="A7949" s="6">
        <v>13976</v>
      </c>
      <c r="B7949" s="6" t="s">
        <v>27166</v>
      </c>
      <c r="C7949" s="6" t="s">
        <v>27167</v>
      </c>
      <c r="D7949" s="6">
        <v>18</v>
      </c>
      <c r="E7949" s="6">
        <v>20</v>
      </c>
      <c r="F7949" s="6"/>
      <c r="G7949" s="6">
        <v>10</v>
      </c>
      <c r="H7949" s="6"/>
      <c r="I7949" s="6"/>
      <c r="J7949" s="6"/>
      <c r="K7949" s="6"/>
      <c r="L7949" s="6" t="s">
        <v>12295</v>
      </c>
      <c r="M7949" s="6">
        <v>63</v>
      </c>
      <c r="N7949" s="6" t="e">
        <f>VLOOKUP(A7949,web_archive!D:AB,18,FALSE)</f>
        <v>#N/A</v>
      </c>
      <c r="O7949" s="6">
        <v>2</v>
      </c>
      <c r="P7949" s="6"/>
      <c r="Q7949" s="6"/>
      <c r="R7949" s="6"/>
      <c r="S7949" s="6"/>
      <c r="T7949" s="6"/>
      <c r="U7949" s="6" t="s">
        <v>27168</v>
      </c>
      <c r="V7949" s="6" t="s">
        <v>25841</v>
      </c>
      <c r="W7949" s="6" t="s">
        <v>12299</v>
      </c>
      <c r="X7949" s="6" t="s">
        <v>12299</v>
      </c>
    </row>
    <row r="7950" spans="1:24" x14ac:dyDescent="0.3">
      <c r="A7950" s="6">
        <v>13977</v>
      </c>
      <c r="B7950" s="6" t="s">
        <v>27169</v>
      </c>
      <c r="C7950" s="6" t="s">
        <v>27170</v>
      </c>
      <c r="D7950" s="6">
        <v>18</v>
      </c>
      <c r="E7950" s="6">
        <v>20</v>
      </c>
      <c r="F7950" s="6"/>
      <c r="G7950" s="6">
        <v>10</v>
      </c>
      <c r="H7950" s="6"/>
      <c r="I7950" s="6"/>
      <c r="J7950" s="6"/>
      <c r="K7950" s="6"/>
      <c r="L7950" s="6" t="s">
        <v>12295</v>
      </c>
      <c r="M7950" s="6">
        <v>63</v>
      </c>
      <c r="N7950" s="6" t="e">
        <f>VLOOKUP(A7950,web_archive!D:AB,18,FALSE)</f>
        <v>#N/A</v>
      </c>
      <c r="O7950" s="6">
        <v>2</v>
      </c>
      <c r="P7950" s="6"/>
      <c r="Q7950" s="6"/>
      <c r="R7950" s="6"/>
      <c r="S7950" s="6"/>
      <c r="T7950" s="6"/>
      <c r="U7950" s="6" t="s">
        <v>27171</v>
      </c>
      <c r="V7950" s="6" t="s">
        <v>25841</v>
      </c>
      <c r="W7950" s="6" t="s">
        <v>12299</v>
      </c>
      <c r="X7950" s="6" t="s">
        <v>12299</v>
      </c>
    </row>
    <row r="7951" spans="1:24" x14ac:dyDescent="0.3">
      <c r="A7951" s="6">
        <v>13978</v>
      </c>
      <c r="B7951" s="6" t="s">
        <v>27172</v>
      </c>
      <c r="C7951" s="6" t="s">
        <v>27173</v>
      </c>
      <c r="D7951" s="6">
        <v>18</v>
      </c>
      <c r="E7951" s="6">
        <v>20</v>
      </c>
      <c r="F7951" s="6"/>
      <c r="G7951" s="6">
        <v>10</v>
      </c>
      <c r="H7951" s="6"/>
      <c r="I7951" s="6"/>
      <c r="J7951" s="6"/>
      <c r="K7951" s="6"/>
      <c r="L7951" s="6" t="s">
        <v>12295</v>
      </c>
      <c r="M7951" s="6">
        <v>63</v>
      </c>
      <c r="N7951" s="6" t="e">
        <f>VLOOKUP(A7951,web_archive!D:AB,18,FALSE)</f>
        <v>#N/A</v>
      </c>
      <c r="O7951" s="6">
        <v>2</v>
      </c>
      <c r="P7951" s="6"/>
      <c r="Q7951" s="6"/>
      <c r="R7951" s="6"/>
      <c r="S7951" s="6"/>
      <c r="T7951" s="6"/>
      <c r="U7951" s="6" t="s">
        <v>27174</v>
      </c>
      <c r="V7951" s="6" t="s">
        <v>25841</v>
      </c>
      <c r="W7951" s="6" t="s">
        <v>12299</v>
      </c>
      <c r="X7951" s="6" t="s">
        <v>12299</v>
      </c>
    </row>
    <row r="7952" spans="1:24" x14ac:dyDescent="0.3">
      <c r="A7952" s="6">
        <v>13979</v>
      </c>
      <c r="B7952" s="6" t="s">
        <v>27175</v>
      </c>
      <c r="C7952" s="6" t="s">
        <v>27176</v>
      </c>
      <c r="D7952" s="6">
        <v>18</v>
      </c>
      <c r="E7952" s="6">
        <v>20</v>
      </c>
      <c r="F7952" s="6"/>
      <c r="G7952" s="6">
        <v>10</v>
      </c>
      <c r="H7952" s="6"/>
      <c r="I7952" s="6"/>
      <c r="J7952" s="6"/>
      <c r="K7952" s="6"/>
      <c r="L7952" s="6" t="s">
        <v>12295</v>
      </c>
      <c r="M7952" s="6">
        <v>63</v>
      </c>
      <c r="N7952" s="6" t="e">
        <f>VLOOKUP(A7952,web_archive!D:AB,18,FALSE)</f>
        <v>#N/A</v>
      </c>
      <c r="O7952" s="6">
        <v>2</v>
      </c>
      <c r="P7952" s="6"/>
      <c r="Q7952" s="6"/>
      <c r="R7952" s="6"/>
      <c r="S7952" s="6"/>
      <c r="T7952" s="6"/>
      <c r="U7952" s="6" t="s">
        <v>27177</v>
      </c>
      <c r="V7952" s="6" t="s">
        <v>25841</v>
      </c>
      <c r="W7952" s="6" t="s">
        <v>12299</v>
      </c>
      <c r="X7952" s="6" t="s">
        <v>12299</v>
      </c>
    </row>
    <row r="7953" spans="1:25" x14ac:dyDescent="0.3">
      <c r="A7953" s="6">
        <v>13980</v>
      </c>
      <c r="B7953" s="6" t="s">
        <v>27178</v>
      </c>
      <c r="C7953" s="6" t="s">
        <v>27179</v>
      </c>
      <c r="D7953" s="6">
        <v>18</v>
      </c>
      <c r="E7953" s="6">
        <v>20</v>
      </c>
      <c r="F7953" s="6"/>
      <c r="G7953" s="6">
        <v>10</v>
      </c>
      <c r="H7953" s="6"/>
      <c r="I7953" s="6"/>
      <c r="J7953" s="6"/>
      <c r="K7953" s="6"/>
      <c r="L7953" s="6" t="s">
        <v>12295</v>
      </c>
      <c r="M7953" s="6">
        <v>63</v>
      </c>
      <c r="N7953" s="6" t="e">
        <f>VLOOKUP(A7953,web_archive!D:AB,18,FALSE)</f>
        <v>#N/A</v>
      </c>
      <c r="O7953" s="6">
        <v>2</v>
      </c>
      <c r="P7953" s="6"/>
      <c r="Q7953" s="6"/>
      <c r="R7953" s="6"/>
      <c r="S7953" s="6"/>
      <c r="T7953" s="6"/>
      <c r="U7953" s="6" t="s">
        <v>27180</v>
      </c>
      <c r="V7953" s="6" t="s">
        <v>25841</v>
      </c>
      <c r="W7953" s="6" t="s">
        <v>12299</v>
      </c>
      <c r="X7953" s="6" t="s">
        <v>12299</v>
      </c>
      <c r="Y7953" s="6"/>
    </row>
    <row r="7954" spans="1:25" x14ac:dyDescent="0.3">
      <c r="A7954" s="6">
        <v>13981</v>
      </c>
      <c r="B7954" s="6" t="s">
        <v>27181</v>
      </c>
      <c r="C7954" s="6" t="s">
        <v>27182</v>
      </c>
      <c r="D7954" s="6">
        <v>18</v>
      </c>
      <c r="E7954" s="6">
        <v>20</v>
      </c>
      <c r="F7954" s="6"/>
      <c r="G7954" s="6">
        <v>10</v>
      </c>
      <c r="H7954" s="6"/>
      <c r="I7954" s="6"/>
      <c r="J7954" s="6"/>
      <c r="K7954" s="6"/>
      <c r="L7954" s="6" t="s">
        <v>12295</v>
      </c>
      <c r="M7954" s="6">
        <v>63</v>
      </c>
      <c r="N7954" s="6" t="e">
        <f>VLOOKUP(A7954,web_archive!D:AB,18,FALSE)</f>
        <v>#N/A</v>
      </c>
      <c r="O7954" s="6">
        <v>2</v>
      </c>
      <c r="P7954" s="6"/>
      <c r="Q7954" s="6"/>
      <c r="R7954" s="6"/>
      <c r="S7954" s="6"/>
      <c r="T7954" s="6"/>
      <c r="U7954" s="6" t="s">
        <v>27165</v>
      </c>
      <c r="V7954" s="6" t="s">
        <v>27183</v>
      </c>
      <c r="W7954" s="6" t="s">
        <v>12299</v>
      </c>
      <c r="X7954" s="6" t="s">
        <v>12299</v>
      </c>
      <c r="Y7954" s="6"/>
    </row>
    <row r="7955" spans="1:25" x14ac:dyDescent="0.3">
      <c r="A7955" s="6">
        <v>13982</v>
      </c>
      <c r="B7955" s="6" t="s">
        <v>27184</v>
      </c>
      <c r="C7955" s="6" t="s">
        <v>27185</v>
      </c>
      <c r="D7955" s="6">
        <v>18</v>
      </c>
      <c r="E7955" s="6">
        <v>20</v>
      </c>
      <c r="F7955" s="6"/>
      <c r="G7955" s="6">
        <v>10</v>
      </c>
      <c r="H7955" s="6"/>
      <c r="I7955" s="6"/>
      <c r="J7955" s="6"/>
      <c r="K7955" s="6"/>
      <c r="L7955" s="6" t="s">
        <v>12295</v>
      </c>
      <c r="M7955" s="6">
        <v>63</v>
      </c>
      <c r="N7955" s="6" t="e">
        <f>VLOOKUP(A7955,web_archive!D:AB,18,FALSE)</f>
        <v>#N/A</v>
      </c>
      <c r="O7955" s="6">
        <v>2</v>
      </c>
      <c r="P7955" s="6"/>
      <c r="Q7955" s="6"/>
      <c r="R7955" s="6"/>
      <c r="S7955" s="6"/>
      <c r="T7955" s="6"/>
      <c r="U7955" s="6" t="s">
        <v>27168</v>
      </c>
      <c r="V7955" s="6" t="s">
        <v>27183</v>
      </c>
      <c r="W7955" s="6" t="s">
        <v>12299</v>
      </c>
      <c r="X7955" s="6" t="s">
        <v>12299</v>
      </c>
      <c r="Y7955" s="6"/>
    </row>
    <row r="7956" spans="1:25" x14ac:dyDescent="0.3">
      <c r="A7956" s="6">
        <v>13983</v>
      </c>
      <c r="B7956" s="6" t="s">
        <v>27186</v>
      </c>
      <c r="C7956" s="6" t="s">
        <v>27187</v>
      </c>
      <c r="D7956" s="6">
        <v>18</v>
      </c>
      <c r="E7956" s="6">
        <v>20</v>
      </c>
      <c r="F7956" s="6"/>
      <c r="G7956" s="6">
        <v>10</v>
      </c>
      <c r="H7956" s="6"/>
      <c r="I7956" s="6"/>
      <c r="J7956" s="6"/>
      <c r="K7956" s="6"/>
      <c r="L7956" s="6" t="s">
        <v>12295</v>
      </c>
      <c r="M7956" s="6">
        <v>63</v>
      </c>
      <c r="N7956" s="6" t="e">
        <f>VLOOKUP(A7956,web_archive!D:AB,18,FALSE)</f>
        <v>#N/A</v>
      </c>
      <c r="O7956" s="6">
        <v>2</v>
      </c>
      <c r="P7956" s="6"/>
      <c r="Q7956" s="6"/>
      <c r="R7956" s="6"/>
      <c r="S7956" s="6"/>
      <c r="T7956" s="6"/>
      <c r="U7956" s="6" t="s">
        <v>27171</v>
      </c>
      <c r="V7956" s="6" t="s">
        <v>27183</v>
      </c>
      <c r="W7956" s="6" t="s">
        <v>12299</v>
      </c>
      <c r="X7956" s="6" t="s">
        <v>12299</v>
      </c>
      <c r="Y7956" s="6"/>
    </row>
    <row r="7957" spans="1:25" x14ac:dyDescent="0.3">
      <c r="A7957" s="6">
        <v>13984</v>
      </c>
      <c r="B7957" s="6" t="s">
        <v>27188</v>
      </c>
      <c r="C7957" s="6" t="s">
        <v>27189</v>
      </c>
      <c r="D7957" s="6">
        <v>18</v>
      </c>
      <c r="E7957" s="6">
        <v>20</v>
      </c>
      <c r="F7957" s="6"/>
      <c r="G7957" s="6">
        <v>10</v>
      </c>
      <c r="H7957" s="6"/>
      <c r="I7957" s="6"/>
      <c r="J7957" s="6"/>
      <c r="K7957" s="6"/>
      <c r="L7957" s="6" t="s">
        <v>12295</v>
      </c>
      <c r="M7957" s="6">
        <v>63</v>
      </c>
      <c r="N7957" s="6" t="e">
        <f>VLOOKUP(A7957,web_archive!D:AB,18,FALSE)</f>
        <v>#N/A</v>
      </c>
      <c r="O7957" s="6">
        <v>2</v>
      </c>
      <c r="P7957" s="6"/>
      <c r="Q7957" s="6"/>
      <c r="R7957" s="6"/>
      <c r="S7957" s="6"/>
      <c r="T7957" s="6"/>
      <c r="U7957" s="6" t="s">
        <v>27174</v>
      </c>
      <c r="V7957" s="6" t="s">
        <v>27183</v>
      </c>
      <c r="W7957" s="6" t="s">
        <v>12299</v>
      </c>
      <c r="X7957" s="6" t="s">
        <v>12299</v>
      </c>
      <c r="Y7957" s="6"/>
    </row>
    <row r="7958" spans="1:25" x14ac:dyDescent="0.3">
      <c r="A7958" s="6">
        <v>13985</v>
      </c>
      <c r="B7958" s="6" t="s">
        <v>27190</v>
      </c>
      <c r="C7958" s="6" t="s">
        <v>27191</v>
      </c>
      <c r="D7958" s="6">
        <v>18</v>
      </c>
      <c r="E7958" s="6">
        <v>20</v>
      </c>
      <c r="F7958" s="6"/>
      <c r="G7958" s="6">
        <v>10</v>
      </c>
      <c r="H7958" s="6"/>
      <c r="I7958" s="6"/>
      <c r="J7958" s="6"/>
      <c r="K7958" s="6"/>
      <c r="L7958" s="6" t="s">
        <v>12295</v>
      </c>
      <c r="M7958" s="6">
        <v>63</v>
      </c>
      <c r="N7958" s="6" t="e">
        <f>VLOOKUP(A7958,web_archive!D:AB,18,FALSE)</f>
        <v>#N/A</v>
      </c>
      <c r="O7958" s="6">
        <v>2</v>
      </c>
      <c r="P7958" s="6"/>
      <c r="Q7958" s="6"/>
      <c r="R7958" s="6"/>
      <c r="S7958" s="6"/>
      <c r="T7958" s="6"/>
      <c r="U7958" s="6" t="s">
        <v>27177</v>
      </c>
      <c r="V7958" s="6" t="s">
        <v>27183</v>
      </c>
      <c r="W7958" s="6" t="s">
        <v>12299</v>
      </c>
      <c r="X7958" s="6" t="s">
        <v>12299</v>
      </c>
      <c r="Y7958" s="6"/>
    </row>
    <row r="7959" spans="1:25" x14ac:dyDescent="0.3">
      <c r="A7959" s="6">
        <v>13986</v>
      </c>
      <c r="B7959" s="6" t="s">
        <v>27192</v>
      </c>
      <c r="C7959" s="6" t="s">
        <v>27193</v>
      </c>
      <c r="D7959" s="6">
        <v>18</v>
      </c>
      <c r="E7959" s="6">
        <v>20</v>
      </c>
      <c r="F7959" s="6"/>
      <c r="G7959" s="6">
        <v>10</v>
      </c>
      <c r="H7959" s="6"/>
      <c r="I7959" s="6"/>
      <c r="J7959" s="6"/>
      <c r="K7959" s="6"/>
      <c r="L7959" s="6" t="s">
        <v>12295</v>
      </c>
      <c r="M7959" s="6">
        <v>63</v>
      </c>
      <c r="N7959" s="6" t="e">
        <f>VLOOKUP(A7959,web_archive!D:AB,18,FALSE)</f>
        <v>#N/A</v>
      </c>
      <c r="O7959" s="6">
        <v>2</v>
      </c>
      <c r="P7959" s="6"/>
      <c r="Q7959" s="6"/>
      <c r="R7959" s="6"/>
      <c r="S7959" s="6"/>
      <c r="T7959" s="6"/>
      <c r="U7959" s="6" t="s">
        <v>27180</v>
      </c>
      <c r="V7959" s="6" t="s">
        <v>27183</v>
      </c>
      <c r="W7959" s="6" t="s">
        <v>12299</v>
      </c>
      <c r="X7959" s="6" t="s">
        <v>12299</v>
      </c>
      <c r="Y7959" s="6"/>
    </row>
    <row r="7960" spans="1:25" x14ac:dyDescent="0.3">
      <c r="A7960" s="6">
        <v>13987</v>
      </c>
      <c r="B7960" s="6" t="s">
        <v>27194</v>
      </c>
      <c r="C7960" s="6" t="s">
        <v>27195</v>
      </c>
      <c r="D7960" s="6">
        <v>18</v>
      </c>
      <c r="E7960" s="6">
        <v>20</v>
      </c>
      <c r="F7960" s="6"/>
      <c r="G7960" s="6">
        <v>10</v>
      </c>
      <c r="H7960" s="6"/>
      <c r="I7960" s="6"/>
      <c r="J7960" s="6"/>
      <c r="K7960" s="6"/>
      <c r="L7960" s="6" t="s">
        <v>12295</v>
      </c>
      <c r="M7960" s="6">
        <v>63</v>
      </c>
      <c r="N7960" s="6" t="e">
        <f>VLOOKUP(A7960,web_archive!D:AB,18,FALSE)</f>
        <v>#N/A</v>
      </c>
      <c r="O7960" s="6">
        <v>2</v>
      </c>
      <c r="P7960" s="6"/>
      <c r="Q7960" s="6"/>
      <c r="R7960" s="6"/>
      <c r="S7960" s="6"/>
      <c r="T7960" s="6"/>
      <c r="U7960" s="6" t="s">
        <v>27196</v>
      </c>
      <c r="V7960" s="6" t="s">
        <v>12491</v>
      </c>
      <c r="W7960" s="6" t="s">
        <v>12299</v>
      </c>
      <c r="X7960" s="6" t="s">
        <v>12299</v>
      </c>
      <c r="Y7960" s="6"/>
    </row>
    <row r="7961" spans="1:25" x14ac:dyDescent="0.3">
      <c r="A7961" s="6">
        <v>13988</v>
      </c>
      <c r="B7961" s="6" t="s">
        <v>27197</v>
      </c>
      <c r="C7961" s="6" t="s">
        <v>27198</v>
      </c>
      <c r="D7961" s="6">
        <v>18</v>
      </c>
      <c r="E7961" s="6">
        <v>20</v>
      </c>
      <c r="F7961" s="6"/>
      <c r="G7961" s="6">
        <v>10</v>
      </c>
      <c r="H7961" s="6"/>
      <c r="I7961" s="6"/>
      <c r="J7961" s="6"/>
      <c r="K7961" s="6"/>
      <c r="L7961" s="6" t="s">
        <v>12295</v>
      </c>
      <c r="M7961" s="6">
        <v>63</v>
      </c>
      <c r="N7961" s="6" t="e">
        <f>VLOOKUP(A7961,web_archive!D:AB,18,FALSE)</f>
        <v>#N/A</v>
      </c>
      <c r="O7961" s="6">
        <v>2</v>
      </c>
      <c r="P7961" s="6"/>
      <c r="Q7961" s="6"/>
      <c r="R7961" s="6"/>
      <c r="S7961" s="6"/>
      <c r="T7961" s="6"/>
      <c r="U7961" s="6" t="s">
        <v>27196</v>
      </c>
      <c r="V7961" s="6" t="s">
        <v>12370</v>
      </c>
      <c r="W7961" s="6" t="s">
        <v>12299</v>
      </c>
      <c r="X7961" s="6" t="s">
        <v>12299</v>
      </c>
      <c r="Y7961" s="6"/>
    </row>
    <row r="7962" spans="1:25" x14ac:dyDescent="0.3">
      <c r="A7962" s="6">
        <v>13989</v>
      </c>
      <c r="B7962" s="6" t="s">
        <v>27199</v>
      </c>
      <c r="C7962" s="6" t="s">
        <v>27200</v>
      </c>
      <c r="D7962" s="6">
        <v>18</v>
      </c>
      <c r="E7962" s="6">
        <v>20</v>
      </c>
      <c r="F7962" s="6"/>
      <c r="G7962" s="6">
        <v>10</v>
      </c>
      <c r="H7962" s="6"/>
      <c r="I7962" s="6"/>
      <c r="J7962" s="6"/>
      <c r="K7962" s="6"/>
      <c r="L7962" s="6" t="s">
        <v>12295</v>
      </c>
      <c r="M7962" s="6">
        <v>63</v>
      </c>
      <c r="N7962" s="6" t="e">
        <f>VLOOKUP(A7962,web_archive!D:AB,18,FALSE)</f>
        <v>#N/A</v>
      </c>
      <c r="O7962" s="6">
        <v>2</v>
      </c>
      <c r="P7962" s="6"/>
      <c r="Q7962" s="6"/>
      <c r="R7962" s="6"/>
      <c r="S7962" s="6"/>
      <c r="T7962" s="6"/>
      <c r="U7962" s="6" t="s">
        <v>27201</v>
      </c>
      <c r="V7962" s="6" t="s">
        <v>27202</v>
      </c>
      <c r="W7962" s="6" t="s">
        <v>13475</v>
      </c>
      <c r="X7962" s="6" t="s">
        <v>12299</v>
      </c>
      <c r="Y7962" s="6" t="s">
        <v>12299</v>
      </c>
    </row>
    <row r="7963" spans="1:25" x14ac:dyDescent="0.3">
      <c r="A7963" s="6">
        <v>13990</v>
      </c>
      <c r="B7963" s="6" t="s">
        <v>27203</v>
      </c>
      <c r="C7963" s="6" t="s">
        <v>27204</v>
      </c>
      <c r="D7963" s="6">
        <v>18</v>
      </c>
      <c r="E7963" s="6">
        <v>20</v>
      </c>
      <c r="F7963" s="6"/>
      <c r="G7963" s="6">
        <v>10</v>
      </c>
      <c r="H7963" s="6"/>
      <c r="I7963" s="6"/>
      <c r="J7963" s="6"/>
      <c r="K7963" s="6"/>
      <c r="L7963" s="6" t="s">
        <v>12295</v>
      </c>
      <c r="M7963" s="6">
        <v>63</v>
      </c>
      <c r="N7963" s="6" t="e">
        <f>VLOOKUP(A7963,web_archive!D:AB,18,FALSE)</f>
        <v>#N/A</v>
      </c>
      <c r="O7963" s="6">
        <v>2</v>
      </c>
      <c r="P7963" s="6"/>
      <c r="Q7963" s="6"/>
      <c r="R7963" s="6"/>
      <c r="S7963" s="6"/>
      <c r="T7963" s="6"/>
      <c r="U7963" s="6" t="s">
        <v>27205</v>
      </c>
      <c r="V7963" s="6" t="s">
        <v>12489</v>
      </c>
      <c r="W7963" s="6" t="s">
        <v>12299</v>
      </c>
      <c r="X7963" s="6" t="s">
        <v>12299</v>
      </c>
      <c r="Y7963" s="6"/>
    </row>
    <row r="7964" spans="1:25" x14ac:dyDescent="0.3">
      <c r="A7964" s="6">
        <v>13991</v>
      </c>
      <c r="B7964" s="6" t="s">
        <v>27206</v>
      </c>
      <c r="C7964" s="6" t="s">
        <v>27207</v>
      </c>
      <c r="D7964" s="6">
        <v>18</v>
      </c>
      <c r="E7964" s="6">
        <v>20</v>
      </c>
      <c r="F7964" s="6"/>
      <c r="G7964" s="6">
        <v>10</v>
      </c>
      <c r="H7964" s="6"/>
      <c r="I7964" s="6"/>
      <c r="J7964" s="6"/>
      <c r="K7964" s="6"/>
      <c r="L7964" s="6" t="s">
        <v>12295</v>
      </c>
      <c r="M7964" s="6">
        <v>63</v>
      </c>
      <c r="N7964" s="6" t="e">
        <f>VLOOKUP(A7964,web_archive!D:AB,18,FALSE)</f>
        <v>#N/A</v>
      </c>
      <c r="O7964" s="6">
        <v>2</v>
      </c>
      <c r="P7964" s="6"/>
      <c r="Q7964" s="6"/>
      <c r="R7964" s="6"/>
      <c r="S7964" s="6"/>
      <c r="T7964" s="6"/>
      <c r="U7964" s="6" t="s">
        <v>27208</v>
      </c>
      <c r="V7964" s="6" t="s">
        <v>12368</v>
      </c>
      <c r="W7964" s="6" t="s">
        <v>12299</v>
      </c>
      <c r="X7964" s="6" t="s">
        <v>12299</v>
      </c>
      <c r="Y7964" s="6"/>
    </row>
    <row r="7965" spans="1:25" x14ac:dyDescent="0.3">
      <c r="A7965" s="6">
        <v>13992</v>
      </c>
      <c r="B7965" s="6" t="s">
        <v>27209</v>
      </c>
      <c r="C7965" s="6" t="s">
        <v>27210</v>
      </c>
      <c r="D7965" s="6">
        <v>18</v>
      </c>
      <c r="E7965" s="6">
        <v>20</v>
      </c>
      <c r="F7965" s="6"/>
      <c r="G7965" s="6">
        <v>10</v>
      </c>
      <c r="H7965" s="6"/>
      <c r="I7965" s="6"/>
      <c r="J7965" s="6"/>
      <c r="K7965" s="6"/>
      <c r="L7965" s="6" t="s">
        <v>12295</v>
      </c>
      <c r="M7965" s="6">
        <v>63</v>
      </c>
      <c r="N7965" s="6" t="e">
        <f>VLOOKUP(A7965,web_archive!D:AB,18,FALSE)</f>
        <v>#N/A</v>
      </c>
      <c r="O7965" s="6">
        <v>2</v>
      </c>
      <c r="P7965" s="6"/>
      <c r="Q7965" s="6"/>
      <c r="R7965" s="6"/>
      <c r="S7965" s="6"/>
      <c r="T7965" s="6"/>
      <c r="U7965" s="6" t="s">
        <v>26782</v>
      </c>
      <c r="V7965" s="6" t="s">
        <v>12368</v>
      </c>
      <c r="W7965" s="6" t="s">
        <v>12299</v>
      </c>
      <c r="X7965" s="6" t="s">
        <v>12299</v>
      </c>
      <c r="Y7965" s="6"/>
    </row>
    <row r="7966" spans="1:25" x14ac:dyDescent="0.3">
      <c r="A7966" s="6">
        <v>13993</v>
      </c>
      <c r="B7966" s="6" t="s">
        <v>27211</v>
      </c>
      <c r="C7966" s="6" t="s">
        <v>27212</v>
      </c>
      <c r="D7966" s="6">
        <v>18</v>
      </c>
      <c r="E7966" s="6">
        <v>20</v>
      </c>
      <c r="F7966" s="6"/>
      <c r="G7966" s="6">
        <v>10</v>
      </c>
      <c r="H7966" s="6"/>
      <c r="I7966" s="6"/>
      <c r="J7966" s="6"/>
      <c r="K7966" s="6"/>
      <c r="L7966" s="6" t="s">
        <v>12295</v>
      </c>
      <c r="M7966" s="6">
        <v>63</v>
      </c>
      <c r="N7966" s="6" t="e">
        <f>VLOOKUP(A7966,web_archive!D:AB,18,FALSE)</f>
        <v>#N/A</v>
      </c>
      <c r="O7966" s="6">
        <v>2</v>
      </c>
      <c r="P7966" s="6"/>
      <c r="Q7966" s="6"/>
      <c r="R7966" s="6"/>
      <c r="S7966" s="6"/>
      <c r="T7966" s="6"/>
      <c r="U7966" s="6" t="s">
        <v>27213</v>
      </c>
      <c r="V7966" s="6" t="s">
        <v>12368</v>
      </c>
      <c r="W7966" s="6" t="s">
        <v>12299</v>
      </c>
      <c r="X7966" s="6" t="s">
        <v>12299</v>
      </c>
      <c r="Y7966" s="6"/>
    </row>
    <row r="7967" spans="1:25" x14ac:dyDescent="0.3">
      <c r="A7967" s="6">
        <v>13994</v>
      </c>
      <c r="B7967" s="6" t="s">
        <v>27214</v>
      </c>
      <c r="C7967" s="6" t="s">
        <v>27215</v>
      </c>
      <c r="D7967" s="6">
        <v>18</v>
      </c>
      <c r="E7967" s="6">
        <v>20</v>
      </c>
      <c r="F7967" s="6"/>
      <c r="G7967" s="6">
        <v>10</v>
      </c>
      <c r="H7967" s="6"/>
      <c r="I7967" s="6"/>
      <c r="J7967" s="6"/>
      <c r="K7967" s="6"/>
      <c r="L7967" s="6" t="s">
        <v>12295</v>
      </c>
      <c r="M7967" s="6">
        <v>63</v>
      </c>
      <c r="N7967" s="6" t="e">
        <f>VLOOKUP(A7967,web_archive!D:AB,18,FALSE)</f>
        <v>#N/A</v>
      </c>
      <c r="O7967" s="6">
        <v>2</v>
      </c>
      <c r="P7967" s="6"/>
      <c r="Q7967" s="6"/>
      <c r="R7967" s="6"/>
      <c r="S7967" s="6"/>
      <c r="T7967" s="6"/>
      <c r="U7967" s="6" t="s">
        <v>27216</v>
      </c>
      <c r="V7967" s="6" t="s">
        <v>12491</v>
      </c>
      <c r="W7967" s="6" t="s">
        <v>12299</v>
      </c>
      <c r="X7967" s="6" t="s">
        <v>12299</v>
      </c>
      <c r="Y7967" s="6"/>
    </row>
    <row r="7968" spans="1:25" x14ac:dyDescent="0.3">
      <c r="A7968" s="6">
        <v>13995</v>
      </c>
      <c r="B7968" s="6" t="s">
        <v>27217</v>
      </c>
      <c r="C7968" s="6" t="s">
        <v>27218</v>
      </c>
      <c r="D7968" s="6">
        <v>18</v>
      </c>
      <c r="E7968" s="6">
        <v>20</v>
      </c>
      <c r="F7968" s="6"/>
      <c r="G7968" s="6">
        <v>10</v>
      </c>
      <c r="H7968" s="6"/>
      <c r="I7968" s="6"/>
      <c r="J7968" s="6"/>
      <c r="K7968" s="6"/>
      <c r="L7968" s="6" t="s">
        <v>12295</v>
      </c>
      <c r="M7968" s="6">
        <v>63</v>
      </c>
      <c r="N7968" s="6" t="e">
        <f>VLOOKUP(A7968,web_archive!D:AB,18,FALSE)</f>
        <v>#N/A</v>
      </c>
      <c r="O7968" s="6">
        <v>2</v>
      </c>
      <c r="P7968" s="6"/>
      <c r="Q7968" s="6"/>
      <c r="R7968" s="6"/>
      <c r="S7968" s="6"/>
      <c r="T7968" s="6"/>
      <c r="U7968" s="6" t="s">
        <v>27216</v>
      </c>
      <c r="V7968" s="6" t="s">
        <v>12489</v>
      </c>
      <c r="W7968" s="6" t="s">
        <v>12299</v>
      </c>
      <c r="X7968" s="6" t="s">
        <v>12299</v>
      </c>
      <c r="Y7968" s="6"/>
    </row>
    <row r="7969" spans="1:25" x14ac:dyDescent="0.3">
      <c r="A7969" s="6">
        <v>13996</v>
      </c>
      <c r="B7969" s="6" t="s">
        <v>27219</v>
      </c>
      <c r="C7969" s="6" t="s">
        <v>27220</v>
      </c>
      <c r="D7969" s="6">
        <v>18</v>
      </c>
      <c r="E7969" s="6">
        <v>20</v>
      </c>
      <c r="F7969" s="6"/>
      <c r="G7969" s="6">
        <v>10</v>
      </c>
      <c r="H7969" s="6"/>
      <c r="I7969" s="6"/>
      <c r="J7969" s="6"/>
      <c r="K7969" s="6"/>
      <c r="L7969" s="6" t="s">
        <v>12295</v>
      </c>
      <c r="M7969" s="6">
        <v>63</v>
      </c>
      <c r="N7969" s="6" t="e">
        <f>VLOOKUP(A7969,web_archive!D:AB,18,FALSE)</f>
        <v>#N/A</v>
      </c>
      <c r="O7969" s="6">
        <v>2</v>
      </c>
      <c r="P7969" s="6"/>
      <c r="Q7969" s="6"/>
      <c r="R7969" s="6"/>
      <c r="S7969" s="6"/>
      <c r="T7969" s="6"/>
      <c r="U7969" s="6" t="s">
        <v>25976</v>
      </c>
      <c r="V7969" s="6" t="s">
        <v>12413</v>
      </c>
      <c r="W7969" s="6" t="s">
        <v>12299</v>
      </c>
      <c r="X7969" s="6" t="s">
        <v>12299</v>
      </c>
      <c r="Y7969" s="6"/>
    </row>
    <row r="7970" spans="1:25" x14ac:dyDescent="0.3">
      <c r="A7970" s="6">
        <v>13997</v>
      </c>
      <c r="B7970" s="6" t="s">
        <v>27221</v>
      </c>
      <c r="C7970" s="6" t="s">
        <v>27222</v>
      </c>
      <c r="D7970" s="6">
        <v>18</v>
      </c>
      <c r="E7970" s="6">
        <v>20</v>
      </c>
      <c r="F7970" s="6"/>
      <c r="G7970" s="6">
        <v>10</v>
      </c>
      <c r="H7970" s="6"/>
      <c r="I7970" s="6"/>
      <c r="J7970" s="6"/>
      <c r="K7970" s="6"/>
      <c r="L7970" s="6" t="s">
        <v>12295</v>
      </c>
      <c r="M7970" s="6">
        <v>63</v>
      </c>
      <c r="N7970" s="6" t="e">
        <f>VLOOKUP(A7970,web_archive!D:AB,18,FALSE)</f>
        <v>#N/A</v>
      </c>
      <c r="O7970" s="6">
        <v>2</v>
      </c>
      <c r="P7970" s="6"/>
      <c r="Q7970" s="6"/>
      <c r="R7970" s="6"/>
      <c r="S7970" s="6"/>
      <c r="T7970" s="6"/>
      <c r="U7970" s="6" t="s">
        <v>25976</v>
      </c>
      <c r="V7970" s="6" t="s">
        <v>12667</v>
      </c>
      <c r="W7970" s="6" t="s">
        <v>12299</v>
      </c>
      <c r="X7970" s="6" t="s">
        <v>12299</v>
      </c>
      <c r="Y7970" s="6"/>
    </row>
    <row r="7971" spans="1:25" x14ac:dyDescent="0.3">
      <c r="A7971" s="6">
        <v>13998</v>
      </c>
      <c r="B7971" s="6" t="s">
        <v>27223</v>
      </c>
      <c r="C7971" s="6" t="s">
        <v>27224</v>
      </c>
      <c r="D7971" s="6">
        <v>18</v>
      </c>
      <c r="E7971" s="6">
        <v>20</v>
      </c>
      <c r="F7971" s="6"/>
      <c r="G7971" s="6">
        <v>10</v>
      </c>
      <c r="H7971" s="6"/>
      <c r="I7971" s="6"/>
      <c r="J7971" s="6"/>
      <c r="K7971" s="6"/>
      <c r="L7971" s="6" t="s">
        <v>12295</v>
      </c>
      <c r="M7971" s="6">
        <v>63</v>
      </c>
      <c r="N7971" s="6" t="e">
        <f>VLOOKUP(A7971,web_archive!D:AB,18,FALSE)</f>
        <v>#N/A</v>
      </c>
      <c r="O7971" s="6">
        <v>2</v>
      </c>
      <c r="P7971" s="6"/>
      <c r="Q7971" s="6"/>
      <c r="R7971" s="6"/>
      <c r="S7971" s="6"/>
      <c r="T7971" s="6"/>
      <c r="U7971" s="6" t="s">
        <v>24889</v>
      </c>
      <c r="V7971" s="6" t="s">
        <v>12667</v>
      </c>
      <c r="W7971" s="6" t="s">
        <v>12299</v>
      </c>
      <c r="X7971" s="6" t="s">
        <v>12299</v>
      </c>
      <c r="Y7971" s="6"/>
    </row>
    <row r="7972" spans="1:25" x14ac:dyDescent="0.3">
      <c r="A7972" s="6">
        <v>13999</v>
      </c>
      <c r="B7972" s="6" t="s">
        <v>27225</v>
      </c>
      <c r="C7972" s="6" t="s">
        <v>27226</v>
      </c>
      <c r="D7972" s="6">
        <v>18</v>
      </c>
      <c r="E7972" s="6">
        <v>20</v>
      </c>
      <c r="F7972" s="6"/>
      <c r="G7972" s="6">
        <v>10</v>
      </c>
      <c r="H7972" s="6"/>
      <c r="I7972" s="6"/>
      <c r="J7972" s="6"/>
      <c r="K7972" s="6"/>
      <c r="L7972" s="6" t="s">
        <v>12295</v>
      </c>
      <c r="M7972" s="6">
        <v>63</v>
      </c>
      <c r="N7972" s="6" t="e">
        <f>VLOOKUP(A7972,web_archive!D:AB,18,FALSE)</f>
        <v>#N/A</v>
      </c>
      <c r="O7972" s="6">
        <v>2</v>
      </c>
      <c r="P7972" s="6"/>
      <c r="Q7972" s="6"/>
      <c r="R7972" s="6"/>
      <c r="S7972" s="6"/>
      <c r="T7972" s="6"/>
      <c r="U7972" s="6" t="s">
        <v>25979</v>
      </c>
      <c r="V7972" s="6" t="s">
        <v>12413</v>
      </c>
      <c r="W7972" s="6" t="s">
        <v>12299</v>
      </c>
      <c r="X7972" s="6" t="s">
        <v>12299</v>
      </c>
      <c r="Y7972" s="6"/>
    </row>
    <row r="7973" spans="1:25" x14ac:dyDescent="0.3">
      <c r="A7973" s="6">
        <v>14000</v>
      </c>
      <c r="B7973" s="6" t="s">
        <v>27227</v>
      </c>
      <c r="C7973" s="6" t="s">
        <v>27228</v>
      </c>
      <c r="D7973" s="6">
        <v>18</v>
      </c>
      <c r="E7973" s="6">
        <v>20</v>
      </c>
      <c r="F7973" s="6"/>
      <c r="G7973" s="6">
        <v>10</v>
      </c>
      <c r="H7973" s="6"/>
      <c r="I7973" s="6"/>
      <c r="J7973" s="6"/>
      <c r="K7973" s="6"/>
      <c r="L7973" s="6" t="s">
        <v>12295</v>
      </c>
      <c r="M7973" s="6">
        <v>63</v>
      </c>
      <c r="N7973" s="6" t="e">
        <f>VLOOKUP(A7973,web_archive!D:AB,18,FALSE)</f>
        <v>#N/A</v>
      </c>
      <c r="O7973" s="6">
        <v>2</v>
      </c>
      <c r="P7973" s="6"/>
      <c r="Q7973" s="6"/>
      <c r="R7973" s="6"/>
      <c r="S7973" s="6"/>
      <c r="T7973" s="6"/>
      <c r="U7973" s="6" t="s">
        <v>25979</v>
      </c>
      <c r="V7973" s="6" t="s">
        <v>12667</v>
      </c>
      <c r="W7973" s="6" t="s">
        <v>12299</v>
      </c>
      <c r="X7973" s="6" t="s">
        <v>12299</v>
      </c>
      <c r="Y7973" s="6"/>
    </row>
    <row r="7974" spans="1:25" x14ac:dyDescent="0.3">
      <c r="A7974" s="6">
        <v>14001</v>
      </c>
      <c r="B7974" s="6" t="s">
        <v>27229</v>
      </c>
      <c r="C7974" s="6" t="s">
        <v>27230</v>
      </c>
      <c r="D7974" s="6">
        <v>18</v>
      </c>
      <c r="E7974" s="6">
        <v>20</v>
      </c>
      <c r="F7974" s="6"/>
      <c r="G7974" s="6">
        <v>10</v>
      </c>
      <c r="H7974" s="6"/>
      <c r="I7974" s="6"/>
      <c r="J7974" s="6"/>
      <c r="K7974" s="6"/>
      <c r="L7974" s="6" t="s">
        <v>12295</v>
      </c>
      <c r="M7974" s="6">
        <v>63</v>
      </c>
      <c r="N7974" s="6" t="e">
        <f>VLOOKUP(A7974,web_archive!D:AB,18,FALSE)</f>
        <v>#N/A</v>
      </c>
      <c r="O7974" s="6">
        <v>2</v>
      </c>
      <c r="P7974" s="6"/>
      <c r="Q7974" s="6"/>
      <c r="R7974" s="6"/>
      <c r="S7974" s="6"/>
      <c r="T7974" s="6"/>
      <c r="U7974" s="6" t="s">
        <v>27231</v>
      </c>
      <c r="V7974" s="6" t="s">
        <v>27232</v>
      </c>
      <c r="W7974" s="6" t="s">
        <v>13475</v>
      </c>
      <c r="X7974" s="6" t="s">
        <v>12299</v>
      </c>
      <c r="Y7974" s="6" t="s">
        <v>12299</v>
      </c>
    </row>
    <row r="7975" spans="1:25" x14ac:dyDescent="0.3">
      <c r="A7975" s="6">
        <v>14002</v>
      </c>
      <c r="B7975" s="6" t="s">
        <v>27233</v>
      </c>
      <c r="C7975" s="6" t="s">
        <v>27234</v>
      </c>
      <c r="D7975" s="6">
        <v>18</v>
      </c>
      <c r="E7975" s="6">
        <v>20</v>
      </c>
      <c r="F7975" s="6"/>
      <c r="G7975" s="6">
        <v>10</v>
      </c>
      <c r="H7975" s="6"/>
      <c r="I7975" s="6"/>
      <c r="J7975" s="6"/>
      <c r="K7975" s="6"/>
      <c r="L7975" s="6" t="s">
        <v>12295</v>
      </c>
      <c r="M7975" s="6">
        <v>63</v>
      </c>
      <c r="N7975" s="6" t="e">
        <f>VLOOKUP(A7975,web_archive!D:AB,18,FALSE)</f>
        <v>#N/A</v>
      </c>
      <c r="O7975" s="6">
        <v>2</v>
      </c>
      <c r="P7975" s="6"/>
      <c r="Q7975" s="6"/>
      <c r="R7975" s="6"/>
      <c r="S7975" s="6"/>
      <c r="T7975" s="6"/>
      <c r="U7975" s="6" t="s">
        <v>27235</v>
      </c>
      <c r="V7975" s="6" t="s">
        <v>27236</v>
      </c>
      <c r="W7975" s="6" t="s">
        <v>15361</v>
      </c>
      <c r="X7975" s="6" t="s">
        <v>12299</v>
      </c>
      <c r="Y7975" s="6" t="s">
        <v>12299</v>
      </c>
    </row>
    <row r="7976" spans="1:25" x14ac:dyDescent="0.3">
      <c r="A7976" s="6">
        <v>14003</v>
      </c>
      <c r="B7976" s="6" t="s">
        <v>27237</v>
      </c>
      <c r="C7976" s="6" t="s">
        <v>27238</v>
      </c>
      <c r="D7976" s="6">
        <v>18</v>
      </c>
      <c r="E7976" s="6">
        <v>20</v>
      </c>
      <c r="F7976" s="6"/>
      <c r="G7976" s="6">
        <v>10</v>
      </c>
      <c r="H7976" s="6"/>
      <c r="I7976" s="6"/>
      <c r="J7976" s="6"/>
      <c r="K7976" s="6"/>
      <c r="L7976" s="6" t="s">
        <v>12295</v>
      </c>
      <c r="M7976" s="6">
        <v>63</v>
      </c>
      <c r="N7976" s="6" t="e">
        <f>VLOOKUP(A7976,web_archive!D:AB,18,FALSE)</f>
        <v>#N/A</v>
      </c>
      <c r="O7976" s="6">
        <v>2</v>
      </c>
      <c r="P7976" s="6"/>
      <c r="Q7976" s="6"/>
      <c r="R7976" s="6"/>
      <c r="S7976" s="6"/>
      <c r="T7976" s="6"/>
      <c r="U7976" s="6" t="s">
        <v>27239</v>
      </c>
      <c r="V7976" s="6" t="s">
        <v>27240</v>
      </c>
      <c r="W7976" s="6" t="s">
        <v>27241</v>
      </c>
      <c r="X7976" s="6" t="s">
        <v>12299</v>
      </c>
      <c r="Y7976" s="6" t="s">
        <v>12299</v>
      </c>
    </row>
    <row r="7977" spans="1:25" x14ac:dyDescent="0.3">
      <c r="A7977" s="6">
        <v>14004</v>
      </c>
      <c r="B7977" s="6" t="s">
        <v>27242</v>
      </c>
      <c r="C7977" s="6" t="s">
        <v>27243</v>
      </c>
      <c r="D7977" s="6">
        <v>18</v>
      </c>
      <c r="E7977" s="6">
        <v>20</v>
      </c>
      <c r="F7977" s="6"/>
      <c r="G7977" s="6">
        <v>10</v>
      </c>
      <c r="H7977" s="6"/>
      <c r="I7977" s="6"/>
      <c r="J7977" s="6"/>
      <c r="K7977" s="6"/>
      <c r="L7977" s="6" t="s">
        <v>12295</v>
      </c>
      <c r="M7977" s="6">
        <v>63</v>
      </c>
      <c r="N7977" s="6" t="e">
        <f>VLOOKUP(A7977,web_archive!D:AB,18,FALSE)</f>
        <v>#N/A</v>
      </c>
      <c r="O7977" s="6">
        <v>2</v>
      </c>
      <c r="P7977" s="6"/>
      <c r="Q7977" s="6"/>
      <c r="R7977" s="6"/>
      <c r="S7977" s="6"/>
      <c r="T7977" s="6"/>
      <c r="U7977" s="6" t="s">
        <v>23981</v>
      </c>
      <c r="V7977" s="6" t="s">
        <v>12489</v>
      </c>
      <c r="W7977" s="6" t="s">
        <v>12299</v>
      </c>
      <c r="X7977" s="6" t="s">
        <v>12299</v>
      </c>
      <c r="Y7977" s="6"/>
    </row>
    <row r="7978" spans="1:25" x14ac:dyDescent="0.3">
      <c r="A7978" s="6">
        <v>14005</v>
      </c>
      <c r="B7978" s="6" t="s">
        <v>27244</v>
      </c>
      <c r="C7978" s="6" t="s">
        <v>27245</v>
      </c>
      <c r="D7978" s="6">
        <v>18</v>
      </c>
      <c r="E7978" s="6">
        <v>20</v>
      </c>
      <c r="F7978" s="6"/>
      <c r="G7978" s="6">
        <v>10</v>
      </c>
      <c r="H7978" s="6"/>
      <c r="I7978" s="6"/>
      <c r="J7978" s="6"/>
      <c r="K7978" s="6"/>
      <c r="L7978" s="6" t="s">
        <v>12295</v>
      </c>
      <c r="M7978" s="6">
        <v>63</v>
      </c>
      <c r="N7978" s="6" t="e">
        <f>VLOOKUP(A7978,web_archive!D:AB,18,FALSE)</f>
        <v>#N/A</v>
      </c>
      <c r="O7978" s="6">
        <v>2</v>
      </c>
      <c r="P7978" s="6"/>
      <c r="Q7978" s="6"/>
      <c r="R7978" s="6"/>
      <c r="S7978" s="6"/>
      <c r="T7978" s="6"/>
      <c r="U7978" s="6" t="s">
        <v>23981</v>
      </c>
      <c r="V7978" s="6" t="s">
        <v>12491</v>
      </c>
      <c r="W7978" s="6" t="s">
        <v>12299</v>
      </c>
      <c r="X7978" s="6" t="s">
        <v>12299</v>
      </c>
      <c r="Y7978" s="6"/>
    </row>
    <row r="7979" spans="1:25" x14ac:dyDescent="0.3">
      <c r="A7979" s="6">
        <v>14006</v>
      </c>
      <c r="B7979" s="6" t="s">
        <v>27246</v>
      </c>
      <c r="C7979" s="6" t="s">
        <v>27247</v>
      </c>
      <c r="D7979" s="6">
        <v>18</v>
      </c>
      <c r="E7979" s="6">
        <v>20</v>
      </c>
      <c r="F7979" s="6"/>
      <c r="G7979" s="6">
        <v>10</v>
      </c>
      <c r="H7979" s="6"/>
      <c r="I7979" s="6"/>
      <c r="J7979" s="6"/>
      <c r="K7979" s="6"/>
      <c r="L7979" s="6" t="s">
        <v>12295</v>
      </c>
      <c r="M7979" s="6">
        <v>63</v>
      </c>
      <c r="N7979" s="6" t="e">
        <f>VLOOKUP(A7979,web_archive!D:AB,18,FALSE)</f>
        <v>#N/A</v>
      </c>
      <c r="O7979" s="6">
        <v>2</v>
      </c>
      <c r="P7979" s="6"/>
      <c r="Q7979" s="6"/>
      <c r="R7979" s="6"/>
      <c r="S7979" s="6"/>
      <c r="T7979" s="6"/>
      <c r="U7979" s="6" t="s">
        <v>26990</v>
      </c>
      <c r="V7979" s="6" t="s">
        <v>12368</v>
      </c>
      <c r="W7979" s="6" t="s">
        <v>12299</v>
      </c>
      <c r="X7979" s="6" t="s">
        <v>12299</v>
      </c>
      <c r="Y7979" s="6"/>
    </row>
    <row r="7980" spans="1:25" x14ac:dyDescent="0.3">
      <c r="A7980" s="6">
        <v>14007</v>
      </c>
      <c r="B7980" s="6" t="s">
        <v>27248</v>
      </c>
      <c r="C7980" s="6" t="s">
        <v>27249</v>
      </c>
      <c r="D7980" s="6">
        <v>18</v>
      </c>
      <c r="E7980" s="6">
        <v>20</v>
      </c>
      <c r="F7980" s="6"/>
      <c r="G7980" s="6">
        <v>10</v>
      </c>
      <c r="H7980" s="6"/>
      <c r="I7980" s="6"/>
      <c r="J7980" s="6"/>
      <c r="K7980" s="6"/>
      <c r="L7980" s="6" t="s">
        <v>12295</v>
      </c>
      <c r="M7980" s="6">
        <v>63</v>
      </c>
      <c r="N7980" s="6" t="e">
        <f>VLOOKUP(A7980,web_archive!D:AB,18,FALSE)</f>
        <v>#N/A</v>
      </c>
      <c r="O7980" s="6">
        <v>2</v>
      </c>
      <c r="P7980" s="6"/>
      <c r="Q7980" s="6"/>
      <c r="R7980" s="6"/>
      <c r="S7980" s="6"/>
      <c r="T7980" s="6"/>
      <c r="U7980" s="6" t="s">
        <v>27001</v>
      </c>
      <c r="V7980" s="6" t="s">
        <v>12368</v>
      </c>
      <c r="W7980" s="6" t="s">
        <v>12299</v>
      </c>
      <c r="X7980" s="6" t="s">
        <v>12299</v>
      </c>
      <c r="Y7980" s="6"/>
    </row>
    <row r="7981" spans="1:25" x14ac:dyDescent="0.3">
      <c r="A7981" s="6">
        <v>14008</v>
      </c>
      <c r="B7981" s="6" t="s">
        <v>27250</v>
      </c>
      <c r="C7981" s="6" t="s">
        <v>27251</v>
      </c>
      <c r="D7981" s="6">
        <v>18</v>
      </c>
      <c r="E7981" s="6">
        <v>20</v>
      </c>
      <c r="F7981" s="6"/>
      <c r="G7981" s="6">
        <v>10</v>
      </c>
      <c r="H7981" s="6"/>
      <c r="I7981" s="6"/>
      <c r="J7981" s="6"/>
      <c r="K7981" s="6"/>
      <c r="L7981" s="6" t="s">
        <v>12295</v>
      </c>
      <c r="M7981" s="6">
        <v>63</v>
      </c>
      <c r="N7981" s="6" t="e">
        <f>VLOOKUP(A7981,web_archive!D:AB,18,FALSE)</f>
        <v>#N/A</v>
      </c>
      <c r="O7981" s="6">
        <v>2</v>
      </c>
      <c r="P7981" s="6"/>
      <c r="Q7981" s="6"/>
      <c r="R7981" s="6"/>
      <c r="S7981" s="6"/>
      <c r="T7981" s="6"/>
      <c r="U7981" s="6" t="s">
        <v>27007</v>
      </c>
      <c r="V7981" s="6" t="s">
        <v>12368</v>
      </c>
      <c r="W7981" s="6" t="s">
        <v>12299</v>
      </c>
      <c r="X7981" s="6" t="s">
        <v>12299</v>
      </c>
      <c r="Y7981" s="6"/>
    </row>
    <row r="7982" spans="1:25" x14ac:dyDescent="0.3">
      <c r="A7982" s="6">
        <v>14009</v>
      </c>
      <c r="B7982" s="6" t="s">
        <v>27252</v>
      </c>
      <c r="C7982" s="6" t="s">
        <v>26980</v>
      </c>
      <c r="D7982" s="6">
        <v>18</v>
      </c>
      <c r="E7982" s="6">
        <v>20</v>
      </c>
      <c r="F7982" s="6"/>
      <c r="G7982" s="6">
        <v>10</v>
      </c>
      <c r="H7982" s="6"/>
      <c r="I7982" s="6"/>
      <c r="J7982" s="6"/>
      <c r="K7982" s="6"/>
      <c r="L7982" s="6" t="s">
        <v>12295</v>
      </c>
      <c r="M7982" s="6">
        <v>63</v>
      </c>
      <c r="N7982" s="6" t="e">
        <f>VLOOKUP(A7982,web_archive!D:AB,18,FALSE)</f>
        <v>#N/A</v>
      </c>
      <c r="O7982" s="6">
        <v>2</v>
      </c>
      <c r="P7982" s="6"/>
      <c r="Q7982" s="6"/>
      <c r="R7982" s="6"/>
      <c r="S7982" s="6"/>
      <c r="T7982" s="6"/>
      <c r="U7982" s="6" t="s">
        <v>26981</v>
      </c>
      <c r="V7982" s="6" t="s">
        <v>25841</v>
      </c>
      <c r="W7982" s="6" t="s">
        <v>12299</v>
      </c>
      <c r="X7982" s="6" t="s">
        <v>12299</v>
      </c>
      <c r="Y7982" s="6"/>
    </row>
    <row r="7983" spans="1:25" x14ac:dyDescent="0.3">
      <c r="A7983" s="6">
        <v>14010</v>
      </c>
      <c r="B7983" s="6" t="s">
        <v>27253</v>
      </c>
      <c r="C7983" s="6" t="s">
        <v>27254</v>
      </c>
      <c r="D7983" s="6">
        <v>18</v>
      </c>
      <c r="E7983" s="6">
        <v>20</v>
      </c>
      <c r="F7983" s="6"/>
      <c r="G7983" s="6">
        <v>10</v>
      </c>
      <c r="H7983" s="6"/>
      <c r="I7983" s="6"/>
      <c r="J7983" s="6"/>
      <c r="K7983" s="6"/>
      <c r="L7983" s="6" t="s">
        <v>12295</v>
      </c>
      <c r="M7983" s="6">
        <v>63</v>
      </c>
      <c r="N7983" s="6" t="e">
        <f>VLOOKUP(A7983,web_archive!D:AB,18,FALSE)</f>
        <v>#N/A</v>
      </c>
      <c r="O7983" s="6">
        <v>2</v>
      </c>
      <c r="P7983" s="6"/>
      <c r="Q7983" s="6"/>
      <c r="R7983" s="6"/>
      <c r="S7983" s="6"/>
      <c r="T7983" s="6"/>
      <c r="U7983" s="6" t="s">
        <v>26984</v>
      </c>
      <c r="V7983" s="6" t="s">
        <v>25841</v>
      </c>
      <c r="W7983" s="6" t="s">
        <v>12299</v>
      </c>
      <c r="X7983" s="6" t="s">
        <v>12299</v>
      </c>
      <c r="Y7983" s="6"/>
    </row>
    <row r="7984" spans="1:25" x14ac:dyDescent="0.3">
      <c r="A7984" s="6">
        <v>14011</v>
      </c>
      <c r="B7984" s="6" t="s">
        <v>27255</v>
      </c>
      <c r="C7984" s="6" t="s">
        <v>26986</v>
      </c>
      <c r="D7984" s="6">
        <v>18</v>
      </c>
      <c r="E7984" s="6">
        <v>20</v>
      </c>
      <c r="F7984" s="6"/>
      <c r="G7984" s="6">
        <v>10</v>
      </c>
      <c r="H7984" s="6"/>
      <c r="I7984" s="6"/>
      <c r="J7984" s="6"/>
      <c r="K7984" s="6"/>
      <c r="L7984" s="6" t="s">
        <v>12295</v>
      </c>
      <c r="M7984" s="6">
        <v>63</v>
      </c>
      <c r="N7984" s="6" t="e">
        <f>VLOOKUP(A7984,web_archive!D:AB,18,FALSE)</f>
        <v>#N/A</v>
      </c>
      <c r="O7984" s="6">
        <v>2</v>
      </c>
      <c r="P7984" s="6"/>
      <c r="Q7984" s="6"/>
      <c r="R7984" s="6"/>
      <c r="S7984" s="6"/>
      <c r="T7984" s="6"/>
      <c r="U7984" s="6" t="s">
        <v>26987</v>
      </c>
      <c r="V7984" s="6" t="s">
        <v>25841</v>
      </c>
      <c r="W7984" s="6" t="s">
        <v>12299</v>
      </c>
      <c r="X7984" s="6" t="s">
        <v>12299</v>
      </c>
      <c r="Y7984" s="6"/>
    </row>
    <row r="7985" spans="1:24" x14ac:dyDescent="0.3">
      <c r="A7985" s="6">
        <v>14012</v>
      </c>
      <c r="B7985" s="6" t="s">
        <v>27256</v>
      </c>
      <c r="C7985" s="6" t="s">
        <v>27068</v>
      </c>
      <c r="D7985" s="6">
        <v>18</v>
      </c>
      <c r="E7985" s="6">
        <v>20</v>
      </c>
      <c r="F7985" s="6"/>
      <c r="G7985" s="6">
        <v>10</v>
      </c>
      <c r="H7985" s="6"/>
      <c r="I7985" s="6"/>
      <c r="J7985" s="6"/>
      <c r="K7985" s="6"/>
      <c r="L7985" s="6" t="s">
        <v>12295</v>
      </c>
      <c r="M7985" s="6">
        <v>63</v>
      </c>
      <c r="N7985" s="6" t="e">
        <f>VLOOKUP(A7985,web_archive!D:AB,18,FALSE)</f>
        <v>#N/A</v>
      </c>
      <c r="O7985" s="6">
        <v>2</v>
      </c>
      <c r="P7985" s="6"/>
      <c r="Q7985" s="6"/>
      <c r="R7985" s="6"/>
      <c r="S7985" s="6"/>
      <c r="T7985" s="6"/>
      <c r="U7985" s="6" t="s">
        <v>27257</v>
      </c>
      <c r="V7985" s="6" t="s">
        <v>27183</v>
      </c>
      <c r="W7985" s="6" t="s">
        <v>12299</v>
      </c>
      <c r="X7985" s="6" t="s">
        <v>12299</v>
      </c>
    </row>
    <row r="7986" spans="1:24" x14ac:dyDescent="0.3">
      <c r="A7986" s="6">
        <v>14013</v>
      </c>
      <c r="B7986" s="6" t="s">
        <v>27258</v>
      </c>
      <c r="C7986" s="6" t="s">
        <v>27259</v>
      </c>
      <c r="D7986" s="6">
        <v>18</v>
      </c>
      <c r="E7986" s="6">
        <v>20</v>
      </c>
      <c r="F7986" s="6"/>
      <c r="G7986" s="6">
        <v>10</v>
      </c>
      <c r="H7986" s="6"/>
      <c r="I7986" s="6"/>
      <c r="J7986" s="6"/>
      <c r="K7986" s="6"/>
      <c r="L7986" s="6" t="s">
        <v>12295</v>
      </c>
      <c r="M7986" s="6">
        <v>63</v>
      </c>
      <c r="N7986" s="6" t="e">
        <f>VLOOKUP(A7986,web_archive!D:AB,18,FALSE)</f>
        <v>#N/A</v>
      </c>
      <c r="O7986" s="6">
        <v>2</v>
      </c>
      <c r="P7986" s="6"/>
      <c r="Q7986" s="6"/>
      <c r="R7986" s="6"/>
      <c r="S7986" s="6"/>
      <c r="T7986" s="6"/>
      <c r="U7986" s="6" t="s">
        <v>27260</v>
      </c>
      <c r="V7986" s="6" t="s">
        <v>27183</v>
      </c>
      <c r="W7986" s="6" t="s">
        <v>12299</v>
      </c>
      <c r="X7986" s="6" t="s">
        <v>12299</v>
      </c>
    </row>
    <row r="7987" spans="1:24" x14ac:dyDescent="0.3">
      <c r="A7987" s="6">
        <v>14014</v>
      </c>
      <c r="B7987" s="6" t="s">
        <v>27261</v>
      </c>
      <c r="C7987" s="6" t="s">
        <v>27074</v>
      </c>
      <c r="D7987" s="6">
        <v>18</v>
      </c>
      <c r="E7987" s="6">
        <v>20</v>
      </c>
      <c r="F7987" s="6"/>
      <c r="G7987" s="6">
        <v>10</v>
      </c>
      <c r="H7987" s="6"/>
      <c r="I7987" s="6"/>
      <c r="J7987" s="6"/>
      <c r="K7987" s="6"/>
      <c r="L7987" s="6" t="s">
        <v>12295</v>
      </c>
      <c r="M7987" s="6">
        <v>63</v>
      </c>
      <c r="N7987" s="6" t="e">
        <f>VLOOKUP(A7987,web_archive!D:AB,18,FALSE)</f>
        <v>#N/A</v>
      </c>
      <c r="O7987" s="6">
        <v>2</v>
      </c>
      <c r="P7987" s="6"/>
      <c r="Q7987" s="6"/>
      <c r="R7987" s="6"/>
      <c r="S7987" s="6"/>
      <c r="T7987" s="6"/>
      <c r="U7987" s="6" t="s">
        <v>27262</v>
      </c>
      <c r="V7987" s="6" t="s">
        <v>27183</v>
      </c>
      <c r="W7987" s="6" t="s">
        <v>12299</v>
      </c>
      <c r="X7987" s="6" t="s">
        <v>12299</v>
      </c>
    </row>
    <row r="7988" spans="1:24" x14ac:dyDescent="0.3">
      <c r="A7988" s="6">
        <v>14015</v>
      </c>
      <c r="B7988" s="6" t="s">
        <v>27263</v>
      </c>
      <c r="C7988" s="6" t="s">
        <v>27095</v>
      </c>
      <c r="D7988" s="6">
        <v>18</v>
      </c>
      <c r="E7988" s="6">
        <v>20</v>
      </c>
      <c r="F7988" s="6"/>
      <c r="G7988" s="6">
        <v>10</v>
      </c>
      <c r="H7988" s="6"/>
      <c r="I7988" s="6"/>
      <c r="J7988" s="6"/>
      <c r="K7988" s="6"/>
      <c r="L7988" s="6" t="s">
        <v>12295</v>
      </c>
      <c r="M7988" s="6">
        <v>63</v>
      </c>
      <c r="N7988" s="6" t="e">
        <f>VLOOKUP(A7988,web_archive!D:AB,18,FALSE)</f>
        <v>#N/A</v>
      </c>
      <c r="O7988" s="6">
        <v>2</v>
      </c>
      <c r="P7988" s="6"/>
      <c r="Q7988" s="6"/>
      <c r="R7988" s="6"/>
      <c r="S7988" s="6"/>
      <c r="T7988" s="6"/>
      <c r="U7988" s="6" t="s">
        <v>27264</v>
      </c>
      <c r="V7988" s="6" t="s">
        <v>25841</v>
      </c>
      <c r="W7988" s="6" t="s">
        <v>12299</v>
      </c>
      <c r="X7988" s="6" t="s">
        <v>12299</v>
      </c>
    </row>
    <row r="7989" spans="1:24" x14ac:dyDescent="0.3">
      <c r="A7989" s="6">
        <v>14016</v>
      </c>
      <c r="B7989" s="6" t="s">
        <v>27265</v>
      </c>
      <c r="C7989" s="6" t="s">
        <v>27098</v>
      </c>
      <c r="D7989" s="6">
        <v>18</v>
      </c>
      <c r="E7989" s="6">
        <v>20</v>
      </c>
      <c r="F7989" s="6"/>
      <c r="G7989" s="6">
        <v>10</v>
      </c>
      <c r="H7989" s="6"/>
      <c r="I7989" s="6"/>
      <c r="J7989" s="6"/>
      <c r="K7989" s="6"/>
      <c r="L7989" s="6" t="s">
        <v>12295</v>
      </c>
      <c r="M7989" s="6">
        <v>63</v>
      </c>
      <c r="N7989" s="6" t="e">
        <f>VLOOKUP(A7989,web_archive!D:AB,18,FALSE)</f>
        <v>#N/A</v>
      </c>
      <c r="O7989" s="6">
        <v>2</v>
      </c>
      <c r="P7989" s="6"/>
      <c r="Q7989" s="6"/>
      <c r="R7989" s="6"/>
      <c r="S7989" s="6"/>
      <c r="T7989" s="6"/>
      <c r="U7989" s="6" t="s">
        <v>27099</v>
      </c>
      <c r="V7989" s="6" t="s">
        <v>25841</v>
      </c>
      <c r="W7989" s="6" t="s">
        <v>12299</v>
      </c>
      <c r="X7989" s="6" t="s">
        <v>12299</v>
      </c>
    </row>
    <row r="7990" spans="1:24" x14ac:dyDescent="0.3">
      <c r="A7990" s="6">
        <v>14017</v>
      </c>
      <c r="B7990" s="6" t="s">
        <v>27266</v>
      </c>
      <c r="C7990" s="6" t="s">
        <v>27101</v>
      </c>
      <c r="D7990" s="6">
        <v>18</v>
      </c>
      <c r="E7990" s="6">
        <v>20</v>
      </c>
      <c r="F7990" s="6"/>
      <c r="G7990" s="6">
        <v>10</v>
      </c>
      <c r="H7990" s="6"/>
      <c r="I7990" s="6"/>
      <c r="J7990" s="6"/>
      <c r="K7990" s="6"/>
      <c r="L7990" s="6" t="s">
        <v>12295</v>
      </c>
      <c r="M7990" s="6">
        <v>63</v>
      </c>
      <c r="N7990" s="6" t="e">
        <f>VLOOKUP(A7990,web_archive!D:AB,18,FALSE)</f>
        <v>#N/A</v>
      </c>
      <c r="O7990" s="6">
        <v>2</v>
      </c>
      <c r="P7990" s="6"/>
      <c r="Q7990" s="6"/>
      <c r="R7990" s="6"/>
      <c r="S7990" s="6"/>
      <c r="T7990" s="6"/>
      <c r="U7990" s="6" t="s">
        <v>27267</v>
      </c>
      <c r="V7990" s="6" t="s">
        <v>25841</v>
      </c>
      <c r="W7990" s="6" t="s">
        <v>12299</v>
      </c>
      <c r="X7990" s="6" t="s">
        <v>12299</v>
      </c>
    </row>
    <row r="7991" spans="1:24" x14ac:dyDescent="0.3">
      <c r="A7991" s="6">
        <v>14018</v>
      </c>
      <c r="B7991" s="6" t="s">
        <v>27268</v>
      </c>
      <c r="C7991" s="6" t="s">
        <v>27104</v>
      </c>
      <c r="D7991" s="6">
        <v>18</v>
      </c>
      <c r="E7991" s="6">
        <v>20</v>
      </c>
      <c r="F7991" s="6"/>
      <c r="G7991" s="6">
        <v>10</v>
      </c>
      <c r="H7991" s="6"/>
      <c r="I7991" s="6"/>
      <c r="J7991" s="6"/>
      <c r="K7991" s="6"/>
      <c r="L7991" s="6" t="s">
        <v>12295</v>
      </c>
      <c r="M7991" s="6">
        <v>63</v>
      </c>
      <c r="N7991" s="6" t="e">
        <f>VLOOKUP(A7991,web_archive!D:AB,18,FALSE)</f>
        <v>#N/A</v>
      </c>
      <c r="O7991" s="6">
        <v>2</v>
      </c>
      <c r="P7991" s="6"/>
      <c r="Q7991" s="6"/>
      <c r="R7991" s="6"/>
      <c r="S7991" s="6"/>
      <c r="T7991" s="6"/>
      <c r="U7991" s="6" t="s">
        <v>27105</v>
      </c>
      <c r="V7991" s="6" t="s">
        <v>25841</v>
      </c>
      <c r="W7991" s="6" t="s">
        <v>12299</v>
      </c>
      <c r="X7991" s="6" t="s">
        <v>12299</v>
      </c>
    </row>
    <row r="7992" spans="1:24" x14ac:dyDescent="0.3">
      <c r="A7992" s="6">
        <v>14019</v>
      </c>
      <c r="B7992" s="6" t="s">
        <v>27269</v>
      </c>
      <c r="C7992" s="6" t="s">
        <v>27107</v>
      </c>
      <c r="D7992" s="6">
        <v>18</v>
      </c>
      <c r="E7992" s="6">
        <v>20</v>
      </c>
      <c r="F7992" s="6"/>
      <c r="G7992" s="6">
        <v>10</v>
      </c>
      <c r="H7992" s="6"/>
      <c r="I7992" s="6"/>
      <c r="J7992" s="6"/>
      <c r="K7992" s="6"/>
      <c r="L7992" s="6" t="s">
        <v>12295</v>
      </c>
      <c r="M7992" s="6">
        <v>63</v>
      </c>
      <c r="N7992" s="6" t="e">
        <f>VLOOKUP(A7992,web_archive!D:AB,18,FALSE)</f>
        <v>#N/A</v>
      </c>
      <c r="O7992" s="6">
        <v>2</v>
      </c>
      <c r="P7992" s="6"/>
      <c r="Q7992" s="6"/>
      <c r="R7992" s="6"/>
      <c r="S7992" s="6"/>
      <c r="T7992" s="6"/>
      <c r="U7992" s="6" t="s">
        <v>27108</v>
      </c>
      <c r="V7992" s="6" t="s">
        <v>25841</v>
      </c>
      <c r="W7992" s="6" t="s">
        <v>12299</v>
      </c>
      <c r="X7992" s="6" t="s">
        <v>12299</v>
      </c>
    </row>
    <row r="7993" spans="1:24" x14ac:dyDescent="0.3">
      <c r="A7993" s="6">
        <v>14020</v>
      </c>
      <c r="B7993" s="6" t="s">
        <v>27270</v>
      </c>
      <c r="C7993" s="6" t="s">
        <v>27110</v>
      </c>
      <c r="D7993" s="6">
        <v>18</v>
      </c>
      <c r="E7993" s="6">
        <v>20</v>
      </c>
      <c r="F7993" s="6"/>
      <c r="G7993" s="6">
        <v>10</v>
      </c>
      <c r="H7993" s="6"/>
      <c r="I7993" s="6"/>
      <c r="J7993" s="6"/>
      <c r="K7993" s="6"/>
      <c r="L7993" s="6" t="s">
        <v>12295</v>
      </c>
      <c r="M7993" s="6">
        <v>63</v>
      </c>
      <c r="N7993" s="6" t="e">
        <f>VLOOKUP(A7993,web_archive!D:AB,18,FALSE)</f>
        <v>#N/A</v>
      </c>
      <c r="O7993" s="6">
        <v>2</v>
      </c>
      <c r="P7993" s="6"/>
      <c r="Q7993" s="6"/>
      <c r="R7993" s="6"/>
      <c r="S7993" s="6"/>
      <c r="T7993" s="6"/>
      <c r="U7993" s="6" t="s">
        <v>27111</v>
      </c>
      <c r="V7993" s="6" t="s">
        <v>25841</v>
      </c>
      <c r="W7993" s="6" t="s">
        <v>12299</v>
      </c>
      <c r="X7993" s="6" t="s">
        <v>12299</v>
      </c>
    </row>
    <row r="7994" spans="1:24" x14ac:dyDescent="0.3">
      <c r="A7994" s="6">
        <v>14021</v>
      </c>
      <c r="B7994" s="6" t="s">
        <v>27271</v>
      </c>
      <c r="C7994" s="6" t="s">
        <v>27113</v>
      </c>
      <c r="D7994" s="6">
        <v>18</v>
      </c>
      <c r="E7994" s="6">
        <v>20</v>
      </c>
      <c r="F7994" s="6"/>
      <c r="G7994" s="6">
        <v>10</v>
      </c>
      <c r="H7994" s="6"/>
      <c r="I7994" s="6"/>
      <c r="J7994" s="6"/>
      <c r="K7994" s="6"/>
      <c r="L7994" s="6" t="s">
        <v>12295</v>
      </c>
      <c r="M7994" s="6">
        <v>63</v>
      </c>
      <c r="N7994" s="6" t="e">
        <f>VLOOKUP(A7994,web_archive!D:AB,18,FALSE)</f>
        <v>#N/A</v>
      </c>
      <c r="O7994" s="6">
        <v>2</v>
      </c>
      <c r="P7994" s="6"/>
      <c r="Q7994" s="6"/>
      <c r="R7994" s="6"/>
      <c r="S7994" s="6"/>
      <c r="T7994" s="6"/>
      <c r="U7994" s="6" t="s">
        <v>27114</v>
      </c>
      <c r="V7994" s="6" t="s">
        <v>25841</v>
      </c>
      <c r="W7994" s="6" t="s">
        <v>12299</v>
      </c>
      <c r="X7994" s="6" t="s">
        <v>12299</v>
      </c>
    </row>
    <row r="7995" spans="1:24" x14ac:dyDescent="0.3">
      <c r="A7995" s="6">
        <v>14022</v>
      </c>
      <c r="B7995" s="6" t="s">
        <v>27272</v>
      </c>
      <c r="C7995" s="6" t="s">
        <v>27116</v>
      </c>
      <c r="D7995" s="6">
        <v>18</v>
      </c>
      <c r="E7995" s="6">
        <v>20</v>
      </c>
      <c r="F7995" s="6"/>
      <c r="G7995" s="6">
        <v>10</v>
      </c>
      <c r="H7995" s="6"/>
      <c r="I7995" s="6"/>
      <c r="J7995" s="6"/>
      <c r="K7995" s="6"/>
      <c r="L7995" s="6" t="s">
        <v>12295</v>
      </c>
      <c r="M7995" s="6">
        <v>63</v>
      </c>
      <c r="N7995" s="6" t="e">
        <f>VLOOKUP(A7995,web_archive!D:AB,18,FALSE)</f>
        <v>#N/A</v>
      </c>
      <c r="O7995" s="6">
        <v>2</v>
      </c>
      <c r="P7995" s="6"/>
      <c r="Q7995" s="6"/>
      <c r="R7995" s="6"/>
      <c r="S7995" s="6"/>
      <c r="T7995" s="6"/>
      <c r="U7995" s="6" t="s">
        <v>27117</v>
      </c>
      <c r="V7995" s="6" t="s">
        <v>25841</v>
      </c>
      <c r="W7995" s="6" t="s">
        <v>12299</v>
      </c>
      <c r="X7995" s="6" t="s">
        <v>12299</v>
      </c>
    </row>
    <row r="7996" spans="1:24" x14ac:dyDescent="0.3">
      <c r="A7996" s="6">
        <v>14023</v>
      </c>
      <c r="B7996" s="6" t="s">
        <v>27273</v>
      </c>
      <c r="C7996" s="6" t="s">
        <v>27119</v>
      </c>
      <c r="D7996" s="6">
        <v>18</v>
      </c>
      <c r="E7996" s="6">
        <v>20</v>
      </c>
      <c r="F7996" s="6"/>
      <c r="G7996" s="6">
        <v>10</v>
      </c>
      <c r="H7996" s="6"/>
      <c r="I7996" s="6"/>
      <c r="J7996" s="6"/>
      <c r="K7996" s="6"/>
      <c r="L7996" s="6" t="s">
        <v>12295</v>
      </c>
      <c r="M7996" s="6">
        <v>63</v>
      </c>
      <c r="N7996" s="6" t="e">
        <f>VLOOKUP(A7996,web_archive!D:AB,18,FALSE)</f>
        <v>#N/A</v>
      </c>
      <c r="O7996" s="6">
        <v>2</v>
      </c>
      <c r="P7996" s="6"/>
      <c r="Q7996" s="6"/>
      <c r="R7996" s="6"/>
      <c r="S7996" s="6"/>
      <c r="T7996" s="6"/>
      <c r="U7996" s="6" t="s">
        <v>27120</v>
      </c>
      <c r="V7996" s="6" t="s">
        <v>25841</v>
      </c>
      <c r="W7996" s="6" t="s">
        <v>12299</v>
      </c>
      <c r="X7996" s="6" t="s">
        <v>12299</v>
      </c>
    </row>
    <row r="7997" spans="1:24" x14ac:dyDescent="0.3">
      <c r="A7997" s="6">
        <v>14024</v>
      </c>
      <c r="B7997" s="6" t="s">
        <v>27274</v>
      </c>
      <c r="C7997" s="6" t="s">
        <v>27054</v>
      </c>
      <c r="D7997" s="6">
        <v>18</v>
      </c>
      <c r="E7997" s="6">
        <v>20</v>
      </c>
      <c r="F7997" s="6"/>
      <c r="G7997" s="6">
        <v>10</v>
      </c>
      <c r="H7997" s="6"/>
      <c r="I7997" s="6"/>
      <c r="J7997" s="6"/>
      <c r="K7997" s="6"/>
      <c r="L7997" s="6" t="s">
        <v>12295</v>
      </c>
      <c r="M7997" s="6">
        <v>63</v>
      </c>
      <c r="N7997" s="6" t="e">
        <f>VLOOKUP(A7997,web_archive!D:AB,18,FALSE)</f>
        <v>#N/A</v>
      </c>
      <c r="O7997" s="6">
        <v>2</v>
      </c>
      <c r="P7997" s="6"/>
      <c r="Q7997" s="6"/>
      <c r="R7997" s="6"/>
      <c r="S7997" s="6"/>
      <c r="T7997" s="6"/>
      <c r="U7997" s="6" t="s">
        <v>27055</v>
      </c>
      <c r="V7997" s="6" t="s">
        <v>12368</v>
      </c>
      <c r="W7997" s="6" t="s">
        <v>12299</v>
      </c>
      <c r="X7997" s="6" t="s">
        <v>12299</v>
      </c>
    </row>
    <row r="7998" spans="1:24" x14ac:dyDescent="0.3">
      <c r="A7998" s="6">
        <v>14025</v>
      </c>
      <c r="B7998" s="6" t="s">
        <v>27275</v>
      </c>
      <c r="C7998" s="6" t="s">
        <v>27057</v>
      </c>
      <c r="D7998" s="6">
        <v>18</v>
      </c>
      <c r="E7998" s="6">
        <v>20</v>
      </c>
      <c r="F7998" s="6"/>
      <c r="G7998" s="6">
        <v>10</v>
      </c>
      <c r="H7998" s="6"/>
      <c r="I7998" s="6"/>
      <c r="J7998" s="6"/>
      <c r="K7998" s="6"/>
      <c r="L7998" s="6" t="s">
        <v>12295</v>
      </c>
      <c r="M7998" s="6">
        <v>63</v>
      </c>
      <c r="N7998" s="6" t="e">
        <f>VLOOKUP(A7998,web_archive!D:AB,18,FALSE)</f>
        <v>#N/A</v>
      </c>
      <c r="O7998" s="6">
        <v>2</v>
      </c>
      <c r="P7998" s="6"/>
      <c r="Q7998" s="6"/>
      <c r="R7998" s="6"/>
      <c r="S7998" s="6"/>
      <c r="T7998" s="6"/>
      <c r="U7998" s="6" t="s">
        <v>27058</v>
      </c>
      <c r="V7998" s="6" t="s">
        <v>12368</v>
      </c>
      <c r="W7998" s="6" t="s">
        <v>12299</v>
      </c>
      <c r="X7998" s="6" t="s">
        <v>12299</v>
      </c>
    </row>
    <row r="7999" spans="1:24" x14ac:dyDescent="0.3">
      <c r="A7999" s="6">
        <v>14026</v>
      </c>
      <c r="B7999" s="6" t="s">
        <v>27276</v>
      </c>
      <c r="C7999" s="6" t="s">
        <v>27060</v>
      </c>
      <c r="D7999" s="6">
        <v>18</v>
      </c>
      <c r="E7999" s="6">
        <v>20</v>
      </c>
      <c r="F7999" s="6"/>
      <c r="G7999" s="6">
        <v>10</v>
      </c>
      <c r="H7999" s="6"/>
      <c r="I7999" s="6"/>
      <c r="J7999" s="6"/>
      <c r="K7999" s="6"/>
      <c r="L7999" s="6" t="s">
        <v>12295</v>
      </c>
      <c r="M7999" s="6">
        <v>63</v>
      </c>
      <c r="N7999" s="6" t="e">
        <f>VLOOKUP(A7999,web_archive!D:AB,18,FALSE)</f>
        <v>#N/A</v>
      </c>
      <c r="O7999" s="6">
        <v>2</v>
      </c>
      <c r="P7999" s="6"/>
      <c r="Q7999" s="6"/>
      <c r="R7999" s="6"/>
      <c r="S7999" s="6"/>
      <c r="T7999" s="6"/>
      <c r="U7999" s="6" t="s">
        <v>27061</v>
      </c>
      <c r="V7999" s="6" t="s">
        <v>12368</v>
      </c>
      <c r="W7999" s="6" t="s">
        <v>12299</v>
      </c>
      <c r="X7999" s="6" t="s">
        <v>12299</v>
      </c>
    </row>
    <row r="8000" spans="1:24" x14ac:dyDescent="0.3">
      <c r="A8000" s="6">
        <v>14027</v>
      </c>
      <c r="B8000" s="6" t="s">
        <v>27277</v>
      </c>
      <c r="C8000" s="6" t="s">
        <v>26924</v>
      </c>
      <c r="D8000" s="6">
        <v>18</v>
      </c>
      <c r="E8000" s="6">
        <v>20</v>
      </c>
      <c r="F8000" s="6"/>
      <c r="G8000" s="6">
        <v>10</v>
      </c>
      <c r="H8000" s="6"/>
      <c r="I8000" s="6"/>
      <c r="J8000" s="6"/>
      <c r="K8000" s="6"/>
      <c r="L8000" s="6" t="s">
        <v>12295</v>
      </c>
      <c r="M8000" s="6">
        <v>63</v>
      </c>
      <c r="N8000" s="6" t="e">
        <f>VLOOKUP(A8000,web_archive!D:AB,18,FALSE)</f>
        <v>#N/A</v>
      </c>
      <c r="O8000" s="6">
        <v>2</v>
      </c>
      <c r="P8000" s="6"/>
      <c r="Q8000" s="6"/>
      <c r="R8000" s="6"/>
      <c r="S8000" s="6"/>
      <c r="T8000" s="6"/>
      <c r="U8000" s="6" t="s">
        <v>26925</v>
      </c>
      <c r="V8000" s="6" t="s">
        <v>12368</v>
      </c>
      <c r="W8000" s="6" t="s">
        <v>12299</v>
      </c>
      <c r="X8000" s="6" t="s">
        <v>12299</v>
      </c>
    </row>
    <row r="8001" spans="1:28" x14ac:dyDescent="0.3">
      <c r="A8001" s="6">
        <v>14028</v>
      </c>
      <c r="B8001" s="6" t="s">
        <v>27278</v>
      </c>
      <c r="C8001" s="6" t="s">
        <v>27279</v>
      </c>
      <c r="D8001" s="6">
        <v>18</v>
      </c>
      <c r="E8001" s="6">
        <v>20</v>
      </c>
      <c r="F8001" s="6"/>
      <c r="G8001" s="6">
        <v>10</v>
      </c>
      <c r="H8001" s="6"/>
      <c r="I8001" s="6"/>
      <c r="J8001" s="6"/>
      <c r="K8001" s="6"/>
      <c r="L8001" s="6" t="s">
        <v>12295</v>
      </c>
      <c r="M8001" s="6">
        <v>63</v>
      </c>
      <c r="N8001" s="6" t="e">
        <f>VLOOKUP(A8001,web_archive!D:AB,18,FALSE)</f>
        <v>#N/A</v>
      </c>
      <c r="O8001" s="6">
        <v>2</v>
      </c>
      <c r="P8001" s="6"/>
      <c r="Q8001" s="6"/>
      <c r="R8001" s="6"/>
      <c r="S8001" s="6"/>
      <c r="T8001" s="6"/>
      <c r="U8001" s="6" t="s">
        <v>26928</v>
      </c>
      <c r="V8001" s="6" t="s">
        <v>12368</v>
      </c>
      <c r="W8001" s="6" t="s">
        <v>12299</v>
      </c>
      <c r="X8001" s="6" t="s">
        <v>12299</v>
      </c>
      <c r="Y8001" s="6"/>
      <c r="Z8001" s="6"/>
      <c r="AA8001" s="6"/>
      <c r="AB8001" s="6"/>
    </row>
    <row r="8002" spans="1:28" x14ac:dyDescent="0.3">
      <c r="A8002" s="6">
        <v>14029</v>
      </c>
      <c r="B8002" s="6" t="s">
        <v>27280</v>
      </c>
      <c r="C8002" s="6" t="s">
        <v>26930</v>
      </c>
      <c r="D8002" s="6">
        <v>18</v>
      </c>
      <c r="E8002" s="6">
        <v>20</v>
      </c>
      <c r="F8002" s="6"/>
      <c r="G8002" s="6">
        <v>10</v>
      </c>
      <c r="H8002" s="6"/>
      <c r="I8002" s="6"/>
      <c r="J8002" s="6"/>
      <c r="K8002" s="6"/>
      <c r="L8002" s="6" t="s">
        <v>12295</v>
      </c>
      <c r="M8002" s="6">
        <v>63</v>
      </c>
      <c r="N8002" s="6" t="e">
        <f>VLOOKUP(A8002,web_archive!D:AB,18,FALSE)</f>
        <v>#N/A</v>
      </c>
      <c r="O8002" s="6">
        <v>2</v>
      </c>
      <c r="P8002" s="6"/>
      <c r="Q8002" s="6"/>
      <c r="R8002" s="6"/>
      <c r="S8002" s="6"/>
      <c r="T8002" s="6"/>
      <c r="U8002" s="6" t="s">
        <v>26931</v>
      </c>
      <c r="V8002" s="6" t="s">
        <v>12368</v>
      </c>
      <c r="W8002" s="6" t="s">
        <v>12299</v>
      </c>
      <c r="X8002" s="6" t="s">
        <v>12299</v>
      </c>
      <c r="Y8002" s="6"/>
      <c r="Z8002" s="6"/>
      <c r="AA8002" s="6"/>
      <c r="AB8002" s="6"/>
    </row>
    <row r="8003" spans="1:28" x14ac:dyDescent="0.3">
      <c r="A8003" s="6">
        <v>14030</v>
      </c>
      <c r="B8003" s="6" t="s">
        <v>27281</v>
      </c>
      <c r="C8003" s="6" t="s">
        <v>26909</v>
      </c>
      <c r="D8003" s="6">
        <v>18</v>
      </c>
      <c r="E8003" s="6">
        <v>20</v>
      </c>
      <c r="F8003" s="6"/>
      <c r="G8003" s="6">
        <v>10</v>
      </c>
      <c r="H8003" s="6"/>
      <c r="I8003" s="6"/>
      <c r="J8003" s="6"/>
      <c r="K8003" s="6"/>
      <c r="L8003" s="6" t="s">
        <v>12295</v>
      </c>
      <c r="M8003" s="6">
        <v>63</v>
      </c>
      <c r="N8003" s="6" t="e">
        <f>VLOOKUP(A8003,web_archive!D:AB,18,FALSE)</f>
        <v>#N/A</v>
      </c>
      <c r="O8003" s="6">
        <v>2</v>
      </c>
      <c r="P8003" s="6"/>
      <c r="Q8003" s="6"/>
      <c r="R8003" s="6"/>
      <c r="S8003" s="6"/>
      <c r="T8003" s="6"/>
      <c r="U8003" s="6" t="s">
        <v>26910</v>
      </c>
      <c r="V8003" s="6" t="s">
        <v>12491</v>
      </c>
      <c r="W8003" s="6" t="s">
        <v>12299</v>
      </c>
      <c r="X8003" s="6" t="s">
        <v>12299</v>
      </c>
      <c r="Y8003" s="6"/>
      <c r="Z8003" s="6"/>
      <c r="AA8003" s="6"/>
      <c r="AB8003" s="6"/>
    </row>
    <row r="8004" spans="1:28" x14ac:dyDescent="0.3">
      <c r="A8004" s="6">
        <v>14031</v>
      </c>
      <c r="B8004" s="6" t="s">
        <v>27282</v>
      </c>
      <c r="C8004" s="6" t="s">
        <v>26912</v>
      </c>
      <c r="D8004" s="6">
        <v>18</v>
      </c>
      <c r="E8004" s="6">
        <v>20</v>
      </c>
      <c r="F8004" s="6"/>
      <c r="G8004" s="6">
        <v>10</v>
      </c>
      <c r="H8004" s="6"/>
      <c r="I8004" s="6"/>
      <c r="J8004" s="6"/>
      <c r="K8004" s="6"/>
      <c r="L8004" s="6" t="s">
        <v>12295</v>
      </c>
      <c r="M8004" s="6">
        <v>63</v>
      </c>
      <c r="N8004" s="6" t="e">
        <f>VLOOKUP(A8004,web_archive!D:AB,18,FALSE)</f>
        <v>#N/A</v>
      </c>
      <c r="O8004" s="6">
        <v>2</v>
      </c>
      <c r="P8004" s="6"/>
      <c r="Q8004" s="6"/>
      <c r="R8004" s="6"/>
      <c r="S8004" s="6"/>
      <c r="T8004" s="6"/>
      <c r="U8004" s="6" t="s">
        <v>26913</v>
      </c>
      <c r="V8004" s="6" t="s">
        <v>12491</v>
      </c>
      <c r="W8004" s="6" t="s">
        <v>12299</v>
      </c>
      <c r="X8004" s="6" t="s">
        <v>12299</v>
      </c>
      <c r="Y8004" s="6"/>
      <c r="Z8004" s="6"/>
      <c r="AA8004" s="6"/>
      <c r="AB8004" s="6"/>
    </row>
    <row r="8005" spans="1:28" x14ac:dyDescent="0.3">
      <c r="A8005" s="6">
        <v>14032</v>
      </c>
      <c r="B8005" s="6" t="s">
        <v>27283</v>
      </c>
      <c r="C8005" s="6" t="s">
        <v>26915</v>
      </c>
      <c r="D8005" s="6">
        <v>18</v>
      </c>
      <c r="E8005" s="6">
        <v>20</v>
      </c>
      <c r="F8005" s="6"/>
      <c r="G8005" s="6">
        <v>10</v>
      </c>
      <c r="H8005" s="6"/>
      <c r="I8005" s="6"/>
      <c r="J8005" s="6"/>
      <c r="K8005" s="6"/>
      <c r="L8005" s="6" t="s">
        <v>12295</v>
      </c>
      <c r="M8005" s="6">
        <v>63</v>
      </c>
      <c r="N8005" s="6" t="e">
        <f>VLOOKUP(A8005,web_archive!D:AB,18,FALSE)</f>
        <v>#N/A</v>
      </c>
      <c r="O8005" s="6">
        <v>2</v>
      </c>
      <c r="P8005" s="6"/>
      <c r="Q8005" s="6"/>
      <c r="R8005" s="6"/>
      <c r="S8005" s="6"/>
      <c r="T8005" s="6"/>
      <c r="U8005" s="6" t="s">
        <v>26916</v>
      </c>
      <c r="V8005" s="6" t="s">
        <v>12491</v>
      </c>
      <c r="W8005" s="6" t="s">
        <v>12299</v>
      </c>
      <c r="X8005" s="6" t="s">
        <v>12299</v>
      </c>
      <c r="Y8005" s="6"/>
      <c r="Z8005" s="6"/>
      <c r="AA8005" s="6"/>
      <c r="AB8005" s="6"/>
    </row>
    <row r="8006" spans="1:28" x14ac:dyDescent="0.3">
      <c r="A8006" s="6">
        <v>14033</v>
      </c>
      <c r="B8006" s="6" t="s">
        <v>27284</v>
      </c>
      <c r="C8006" s="6" t="s">
        <v>26918</v>
      </c>
      <c r="D8006" s="6">
        <v>18</v>
      </c>
      <c r="E8006" s="6">
        <v>20</v>
      </c>
      <c r="F8006" s="6"/>
      <c r="G8006" s="6">
        <v>10</v>
      </c>
      <c r="H8006" s="6"/>
      <c r="I8006" s="6"/>
      <c r="J8006" s="6"/>
      <c r="K8006" s="6"/>
      <c r="L8006" s="6" t="s">
        <v>12295</v>
      </c>
      <c r="M8006" s="6">
        <v>63</v>
      </c>
      <c r="N8006" s="6" t="e">
        <f>VLOOKUP(A8006,web_archive!D:AB,18,FALSE)</f>
        <v>#N/A</v>
      </c>
      <c r="O8006" s="6">
        <v>2</v>
      </c>
      <c r="P8006" s="6"/>
      <c r="Q8006" s="6"/>
      <c r="R8006" s="6"/>
      <c r="S8006" s="6"/>
      <c r="T8006" s="6"/>
      <c r="U8006" s="6" t="s">
        <v>26910</v>
      </c>
      <c r="V8006" s="6" t="s">
        <v>12489</v>
      </c>
      <c r="W8006" s="6" t="s">
        <v>12299</v>
      </c>
      <c r="X8006" s="6" t="s">
        <v>12299</v>
      </c>
      <c r="Y8006" s="6"/>
      <c r="Z8006" s="6"/>
      <c r="AA8006" s="6"/>
      <c r="AB8006" s="6"/>
    </row>
    <row r="8007" spans="1:28" x14ac:dyDescent="0.3">
      <c r="A8007" s="6">
        <v>14034</v>
      </c>
      <c r="B8007" s="6" t="s">
        <v>27285</v>
      </c>
      <c r="C8007" s="6" t="s">
        <v>26920</v>
      </c>
      <c r="D8007" s="6">
        <v>18</v>
      </c>
      <c r="E8007" s="6">
        <v>20</v>
      </c>
      <c r="F8007" s="6"/>
      <c r="G8007" s="6">
        <v>10</v>
      </c>
      <c r="H8007" s="6"/>
      <c r="I8007" s="6"/>
      <c r="J8007" s="6"/>
      <c r="K8007" s="6"/>
      <c r="L8007" s="6" t="s">
        <v>12295</v>
      </c>
      <c r="M8007" s="6">
        <v>63</v>
      </c>
      <c r="N8007" s="6" t="e">
        <f>VLOOKUP(A8007,web_archive!D:AB,18,FALSE)</f>
        <v>#N/A</v>
      </c>
      <c r="O8007" s="6">
        <v>2</v>
      </c>
      <c r="P8007" s="6"/>
      <c r="Q8007" s="6"/>
      <c r="R8007" s="6"/>
      <c r="S8007" s="6"/>
      <c r="T8007" s="6"/>
      <c r="U8007" s="6" t="s">
        <v>26913</v>
      </c>
      <c r="V8007" s="6" t="s">
        <v>12489</v>
      </c>
      <c r="W8007" s="6" t="s">
        <v>12299</v>
      </c>
      <c r="X8007" s="6" t="s">
        <v>12299</v>
      </c>
      <c r="Y8007" s="6"/>
      <c r="Z8007" s="6"/>
      <c r="AA8007" s="6"/>
      <c r="AB8007" s="6"/>
    </row>
    <row r="8008" spans="1:28" x14ac:dyDescent="0.3">
      <c r="A8008" s="6">
        <v>14035</v>
      </c>
      <c r="B8008" s="6" t="s">
        <v>27286</v>
      </c>
      <c r="C8008" s="6" t="s">
        <v>27287</v>
      </c>
      <c r="D8008" s="6">
        <v>18</v>
      </c>
      <c r="E8008" s="6">
        <v>20</v>
      </c>
      <c r="F8008" s="6"/>
      <c r="G8008" s="6">
        <v>10</v>
      </c>
      <c r="H8008" s="6"/>
      <c r="I8008" s="6"/>
      <c r="J8008" s="6"/>
      <c r="K8008" s="6"/>
      <c r="L8008" s="6" t="s">
        <v>12295</v>
      </c>
      <c r="M8008" s="6">
        <v>63</v>
      </c>
      <c r="N8008" s="6" t="e">
        <f>VLOOKUP(A8008,web_archive!D:AB,18,FALSE)</f>
        <v>#N/A</v>
      </c>
      <c r="O8008" s="6">
        <v>2</v>
      </c>
      <c r="P8008" s="6"/>
      <c r="Q8008" s="6"/>
      <c r="R8008" s="6"/>
      <c r="S8008" s="6"/>
      <c r="T8008" s="6"/>
      <c r="U8008" s="6" t="s">
        <v>26916</v>
      </c>
      <c r="V8008" s="6" t="s">
        <v>12489</v>
      </c>
      <c r="W8008" s="6" t="s">
        <v>12299</v>
      </c>
      <c r="X8008" s="6" t="s">
        <v>12299</v>
      </c>
      <c r="Y8008" s="6"/>
      <c r="Z8008" s="6"/>
      <c r="AA8008" s="6"/>
      <c r="AB8008" s="6"/>
    </row>
    <row r="8009" spans="1:28" x14ac:dyDescent="0.3">
      <c r="A8009" s="6">
        <v>14036</v>
      </c>
      <c r="B8009" s="6" t="s">
        <v>27288</v>
      </c>
      <c r="C8009" s="6" t="s">
        <v>27289</v>
      </c>
      <c r="D8009" s="6">
        <v>18</v>
      </c>
      <c r="E8009" s="6">
        <v>20</v>
      </c>
      <c r="F8009" s="6"/>
      <c r="G8009" s="6">
        <v>10</v>
      </c>
      <c r="H8009" s="6"/>
      <c r="I8009" s="6"/>
      <c r="J8009" s="6"/>
      <c r="K8009" s="6"/>
      <c r="L8009" s="6" t="s">
        <v>12295</v>
      </c>
      <c r="M8009" s="6">
        <v>63</v>
      </c>
      <c r="N8009" s="6" t="e">
        <f>VLOOKUP(A8009,web_archive!D:AB,18,FALSE)</f>
        <v>#N/A</v>
      </c>
      <c r="O8009" s="6">
        <v>2</v>
      </c>
      <c r="P8009" s="6"/>
      <c r="Q8009" s="6"/>
      <c r="R8009" s="6"/>
      <c r="S8009" s="6"/>
      <c r="T8009" s="6"/>
      <c r="U8009" s="6" t="s">
        <v>26791</v>
      </c>
      <c r="V8009" s="6" t="s">
        <v>12368</v>
      </c>
      <c r="W8009" s="6" t="s">
        <v>12299</v>
      </c>
      <c r="X8009" s="6" t="s">
        <v>12299</v>
      </c>
      <c r="Y8009" s="6"/>
      <c r="Z8009" s="6"/>
      <c r="AA8009" s="6"/>
      <c r="AB8009" s="6"/>
    </row>
    <row r="8010" spans="1:28" x14ac:dyDescent="0.3">
      <c r="A8010" s="6">
        <v>14037</v>
      </c>
      <c r="B8010" s="6" t="s">
        <v>27290</v>
      </c>
      <c r="C8010" s="6" t="s">
        <v>25972</v>
      </c>
      <c r="D8010" s="6">
        <v>18</v>
      </c>
      <c r="E8010" s="6">
        <v>20</v>
      </c>
      <c r="F8010" s="6"/>
      <c r="G8010" s="6">
        <v>10</v>
      </c>
      <c r="H8010" s="6"/>
      <c r="I8010" s="6"/>
      <c r="J8010" s="6"/>
      <c r="K8010" s="6"/>
      <c r="L8010" s="6" t="s">
        <v>12295</v>
      </c>
      <c r="M8010" s="6">
        <v>63</v>
      </c>
      <c r="N8010" s="6" t="e">
        <f>VLOOKUP(A8010,web_archive!D:AB,18,FALSE)</f>
        <v>#N/A</v>
      </c>
      <c r="O8010" s="6">
        <v>2</v>
      </c>
      <c r="P8010" s="6"/>
      <c r="Q8010" s="6"/>
      <c r="R8010" s="6"/>
      <c r="S8010" s="6"/>
      <c r="T8010" s="6"/>
      <c r="U8010" s="6" t="s">
        <v>26766</v>
      </c>
      <c r="V8010" s="6" t="s">
        <v>27291</v>
      </c>
      <c r="W8010" s="6" t="s">
        <v>27292</v>
      </c>
      <c r="X8010" s="6" t="s">
        <v>27293</v>
      </c>
      <c r="Y8010" s="6" t="s">
        <v>27294</v>
      </c>
      <c r="Z8010" s="6" t="s">
        <v>12491</v>
      </c>
      <c r="AA8010" s="6" t="s">
        <v>12299</v>
      </c>
      <c r="AB8010" s="6" t="s">
        <v>12299</v>
      </c>
    </row>
    <row r="8011" spans="1:28" x14ac:dyDescent="0.3">
      <c r="A8011" s="6">
        <v>14038</v>
      </c>
      <c r="B8011" s="6" t="s">
        <v>27295</v>
      </c>
      <c r="C8011" s="6" t="s">
        <v>26765</v>
      </c>
      <c r="D8011" s="6">
        <v>18</v>
      </c>
      <c r="E8011" s="6">
        <v>20</v>
      </c>
      <c r="F8011" s="6"/>
      <c r="G8011" s="6">
        <v>10</v>
      </c>
      <c r="H8011" s="6"/>
      <c r="I8011" s="6"/>
      <c r="J8011" s="6"/>
      <c r="K8011" s="6"/>
      <c r="L8011" s="6" t="s">
        <v>12295</v>
      </c>
      <c r="M8011" s="6">
        <v>63</v>
      </c>
      <c r="N8011" s="6" t="e">
        <f>VLOOKUP(A8011,web_archive!D:AB,18,FALSE)</f>
        <v>#N/A</v>
      </c>
      <c r="O8011" s="6">
        <v>2</v>
      </c>
      <c r="P8011" s="6"/>
      <c r="Q8011" s="6"/>
      <c r="R8011" s="6"/>
      <c r="S8011" s="6"/>
      <c r="T8011" s="6"/>
      <c r="U8011" s="6" t="s">
        <v>26766</v>
      </c>
      <c r="V8011" s="6" t="s">
        <v>26767</v>
      </c>
      <c r="W8011" s="6" t="s">
        <v>26768</v>
      </c>
      <c r="X8011" s="6" t="s">
        <v>26769</v>
      </c>
      <c r="Y8011" s="6" t="s">
        <v>26770</v>
      </c>
      <c r="Z8011" s="6" t="s">
        <v>12489</v>
      </c>
      <c r="AA8011" s="6" t="s">
        <v>12299</v>
      </c>
      <c r="AB8011" s="6" t="s">
        <v>12299</v>
      </c>
    </row>
    <row r="8012" spans="1:28" x14ac:dyDescent="0.3">
      <c r="A8012" s="6">
        <v>14039</v>
      </c>
      <c r="B8012" s="6" t="s">
        <v>27296</v>
      </c>
      <c r="C8012" s="6" t="s">
        <v>26772</v>
      </c>
      <c r="D8012" s="6">
        <v>18</v>
      </c>
      <c r="E8012" s="6">
        <v>20</v>
      </c>
      <c r="F8012" s="6"/>
      <c r="G8012" s="6">
        <v>10</v>
      </c>
      <c r="H8012" s="6"/>
      <c r="I8012" s="6"/>
      <c r="J8012" s="6"/>
      <c r="K8012" s="6"/>
      <c r="L8012" s="6" t="s">
        <v>12295</v>
      </c>
      <c r="M8012" s="6">
        <v>63</v>
      </c>
      <c r="N8012" s="6" t="e">
        <f>VLOOKUP(A8012,web_archive!D:AB,18,FALSE)</f>
        <v>#N/A</v>
      </c>
      <c r="O8012" s="6">
        <v>2</v>
      </c>
      <c r="P8012" s="6"/>
      <c r="Q8012" s="6"/>
      <c r="R8012" s="6"/>
      <c r="S8012" s="6"/>
      <c r="T8012" s="6"/>
      <c r="U8012" s="6" t="s">
        <v>26773</v>
      </c>
      <c r="V8012" s="6" t="s">
        <v>25841</v>
      </c>
      <c r="W8012" s="6" t="s">
        <v>12299</v>
      </c>
      <c r="X8012" s="6" t="s">
        <v>12299</v>
      </c>
      <c r="Y8012" s="6"/>
      <c r="Z8012" s="6"/>
      <c r="AA8012" s="6"/>
      <c r="AB8012" s="6"/>
    </row>
    <row r="8013" spans="1:28" x14ac:dyDescent="0.3">
      <c r="A8013" s="6">
        <v>14040</v>
      </c>
      <c r="B8013" s="6" t="s">
        <v>27297</v>
      </c>
      <c r="C8013" s="6" t="s">
        <v>26775</v>
      </c>
      <c r="D8013" s="6">
        <v>18</v>
      </c>
      <c r="E8013" s="6">
        <v>20</v>
      </c>
      <c r="F8013" s="6"/>
      <c r="G8013" s="6">
        <v>10</v>
      </c>
      <c r="H8013" s="6"/>
      <c r="I8013" s="6"/>
      <c r="J8013" s="6"/>
      <c r="K8013" s="6"/>
      <c r="L8013" s="6" t="s">
        <v>12295</v>
      </c>
      <c r="M8013" s="6">
        <v>63</v>
      </c>
      <c r="N8013" s="6" t="e">
        <f>VLOOKUP(A8013,web_archive!D:AB,18,FALSE)</f>
        <v>#N/A</v>
      </c>
      <c r="O8013" s="6">
        <v>2</v>
      </c>
      <c r="P8013" s="6"/>
      <c r="Q8013" s="6"/>
      <c r="R8013" s="6"/>
      <c r="S8013" s="6"/>
      <c r="T8013" s="6"/>
      <c r="U8013" s="6" t="s">
        <v>26776</v>
      </c>
      <c r="V8013" s="6" t="s">
        <v>25841</v>
      </c>
      <c r="W8013" s="6" t="s">
        <v>12299</v>
      </c>
      <c r="X8013" s="6" t="s">
        <v>12299</v>
      </c>
      <c r="Y8013" s="6"/>
      <c r="Z8013" s="6"/>
      <c r="AA8013" s="6"/>
      <c r="AB8013" s="6"/>
    </row>
    <row r="8014" spans="1:28" x14ac:dyDescent="0.3">
      <c r="A8014" s="6">
        <v>14041</v>
      </c>
      <c r="B8014" s="6" t="s">
        <v>27298</v>
      </c>
      <c r="C8014" s="6" t="s">
        <v>26728</v>
      </c>
      <c r="D8014" s="6">
        <v>18</v>
      </c>
      <c r="E8014" s="6">
        <v>20</v>
      </c>
      <c r="F8014" s="6"/>
      <c r="G8014" s="6">
        <v>10</v>
      </c>
      <c r="H8014" s="6"/>
      <c r="I8014" s="6"/>
      <c r="J8014" s="6"/>
      <c r="K8014" s="6"/>
      <c r="L8014" s="6" t="s">
        <v>12295</v>
      </c>
      <c r="M8014" s="6">
        <v>63</v>
      </c>
      <c r="N8014" s="6" t="e">
        <f>VLOOKUP(A8014,web_archive!D:AB,18,FALSE)</f>
        <v>#N/A</v>
      </c>
      <c r="O8014" s="6">
        <v>2</v>
      </c>
      <c r="P8014" s="6"/>
      <c r="Q8014" s="6"/>
      <c r="R8014" s="6"/>
      <c r="S8014" s="6"/>
      <c r="T8014" s="6"/>
      <c r="U8014" s="6" t="s">
        <v>26729</v>
      </c>
      <c r="V8014" s="6" t="s">
        <v>12491</v>
      </c>
      <c r="W8014" s="6" t="s">
        <v>12299</v>
      </c>
      <c r="X8014" s="6" t="s">
        <v>12299</v>
      </c>
      <c r="Y8014" s="6"/>
      <c r="Z8014" s="6"/>
      <c r="AA8014" s="6"/>
      <c r="AB8014" s="6"/>
    </row>
    <row r="8015" spans="1:28" x14ac:dyDescent="0.3">
      <c r="A8015" s="6">
        <v>14042</v>
      </c>
      <c r="B8015" s="6" t="s">
        <v>27299</v>
      </c>
      <c r="C8015" s="6" t="s">
        <v>26731</v>
      </c>
      <c r="D8015" s="6">
        <v>18</v>
      </c>
      <c r="E8015" s="6">
        <v>20</v>
      </c>
      <c r="F8015" s="6"/>
      <c r="G8015" s="6">
        <v>10</v>
      </c>
      <c r="H8015" s="6"/>
      <c r="I8015" s="6"/>
      <c r="J8015" s="6"/>
      <c r="K8015" s="6"/>
      <c r="L8015" s="6" t="s">
        <v>12295</v>
      </c>
      <c r="M8015" s="6">
        <v>63</v>
      </c>
      <c r="N8015" s="6" t="e">
        <f>VLOOKUP(A8015,web_archive!D:AB,18,FALSE)</f>
        <v>#N/A</v>
      </c>
      <c r="O8015" s="6">
        <v>2</v>
      </c>
      <c r="P8015" s="6"/>
      <c r="Q8015" s="6"/>
      <c r="R8015" s="6"/>
      <c r="S8015" s="6"/>
      <c r="T8015" s="6"/>
      <c r="U8015" s="6" t="s">
        <v>26729</v>
      </c>
      <c r="V8015" s="6" t="s">
        <v>12489</v>
      </c>
      <c r="W8015" s="6" t="s">
        <v>12299</v>
      </c>
      <c r="X8015" s="6" t="s">
        <v>12299</v>
      </c>
      <c r="Y8015" s="6"/>
      <c r="Z8015" s="6"/>
      <c r="AA8015" s="6"/>
      <c r="AB8015" s="6"/>
    </row>
    <row r="8016" spans="1:28" x14ac:dyDescent="0.3">
      <c r="A8016" s="6">
        <v>14043</v>
      </c>
      <c r="B8016" s="6" t="s">
        <v>27300</v>
      </c>
      <c r="C8016" s="6" t="s">
        <v>26733</v>
      </c>
      <c r="D8016" s="6">
        <v>18</v>
      </c>
      <c r="E8016" s="6">
        <v>20</v>
      </c>
      <c r="F8016" s="6"/>
      <c r="G8016" s="6">
        <v>10</v>
      </c>
      <c r="H8016" s="6"/>
      <c r="I8016" s="6"/>
      <c r="J8016" s="6"/>
      <c r="K8016" s="6"/>
      <c r="L8016" s="6" t="s">
        <v>12295</v>
      </c>
      <c r="M8016" s="6">
        <v>63</v>
      </c>
      <c r="N8016" s="6" t="e">
        <f>VLOOKUP(A8016,web_archive!D:AB,18,FALSE)</f>
        <v>#N/A</v>
      </c>
      <c r="O8016" s="6">
        <v>2</v>
      </c>
      <c r="P8016" s="6"/>
      <c r="Q8016" s="6"/>
      <c r="R8016" s="6"/>
      <c r="S8016" s="6"/>
      <c r="T8016" s="6"/>
      <c r="U8016" s="6" t="s">
        <v>26734</v>
      </c>
      <c r="V8016" s="6" t="s">
        <v>12491</v>
      </c>
      <c r="W8016" s="6" t="s">
        <v>12299</v>
      </c>
      <c r="X8016" s="6" t="s">
        <v>12299</v>
      </c>
      <c r="Y8016" s="6"/>
      <c r="Z8016" s="6"/>
      <c r="AA8016" s="6"/>
      <c r="AB8016" s="6"/>
    </row>
    <row r="8017" spans="1:24" x14ac:dyDescent="0.3">
      <c r="A8017" s="6">
        <v>14044</v>
      </c>
      <c r="B8017" s="6" t="s">
        <v>27301</v>
      </c>
      <c r="C8017" s="6" t="s">
        <v>26736</v>
      </c>
      <c r="D8017" s="6">
        <v>18</v>
      </c>
      <c r="E8017" s="6">
        <v>20</v>
      </c>
      <c r="F8017" s="6"/>
      <c r="G8017" s="6">
        <v>10</v>
      </c>
      <c r="H8017" s="6"/>
      <c r="I8017" s="6"/>
      <c r="J8017" s="6"/>
      <c r="K8017" s="6"/>
      <c r="L8017" s="6" t="s">
        <v>12295</v>
      </c>
      <c r="M8017" s="6">
        <v>63</v>
      </c>
      <c r="N8017" s="6" t="e">
        <f>VLOOKUP(A8017,web_archive!D:AB,18,FALSE)</f>
        <v>#N/A</v>
      </c>
      <c r="O8017" s="6">
        <v>2</v>
      </c>
      <c r="P8017" s="6"/>
      <c r="Q8017" s="6"/>
      <c r="R8017" s="6"/>
      <c r="S8017" s="6"/>
      <c r="T8017" s="6"/>
      <c r="U8017" s="6" t="s">
        <v>26734</v>
      </c>
      <c r="V8017" s="6" t="s">
        <v>12489</v>
      </c>
      <c r="W8017" s="6" t="s">
        <v>12299</v>
      </c>
      <c r="X8017" s="6" t="s">
        <v>12299</v>
      </c>
    </row>
    <row r="8018" spans="1:24" x14ac:dyDescent="0.3">
      <c r="A8018" s="6">
        <v>14045</v>
      </c>
      <c r="B8018" s="6" t="s">
        <v>27302</v>
      </c>
      <c r="C8018" s="6" t="s">
        <v>26738</v>
      </c>
      <c r="D8018" s="6">
        <v>18</v>
      </c>
      <c r="E8018" s="6">
        <v>20</v>
      </c>
      <c r="F8018" s="6"/>
      <c r="G8018" s="6">
        <v>10</v>
      </c>
      <c r="H8018" s="6"/>
      <c r="I8018" s="6"/>
      <c r="J8018" s="6"/>
      <c r="K8018" s="6"/>
      <c r="L8018" s="6" t="s">
        <v>12295</v>
      </c>
      <c r="M8018" s="6">
        <v>63</v>
      </c>
      <c r="N8018" s="6" t="e">
        <f>VLOOKUP(A8018,web_archive!D:AB,18,FALSE)</f>
        <v>#N/A</v>
      </c>
      <c r="O8018" s="6">
        <v>2</v>
      </c>
      <c r="P8018" s="6"/>
      <c r="Q8018" s="6"/>
      <c r="R8018" s="6"/>
      <c r="S8018" s="6"/>
      <c r="T8018" s="6"/>
      <c r="U8018" s="6" t="s">
        <v>26739</v>
      </c>
      <c r="V8018" s="6" t="s">
        <v>12491</v>
      </c>
      <c r="W8018" s="6" t="s">
        <v>12299</v>
      </c>
      <c r="X8018" s="6" t="s">
        <v>12299</v>
      </c>
    </row>
    <row r="8019" spans="1:24" x14ac:dyDescent="0.3">
      <c r="A8019" s="6">
        <v>14046</v>
      </c>
      <c r="B8019" s="6" t="s">
        <v>27303</v>
      </c>
      <c r="C8019" s="6" t="s">
        <v>26741</v>
      </c>
      <c r="D8019" s="6">
        <v>18</v>
      </c>
      <c r="E8019" s="6">
        <v>20</v>
      </c>
      <c r="F8019" s="6"/>
      <c r="G8019" s="6">
        <v>10</v>
      </c>
      <c r="H8019" s="6"/>
      <c r="I8019" s="6"/>
      <c r="J8019" s="6"/>
      <c r="K8019" s="6"/>
      <c r="L8019" s="6" t="s">
        <v>12295</v>
      </c>
      <c r="M8019" s="6">
        <v>63</v>
      </c>
      <c r="N8019" s="6" t="e">
        <f>VLOOKUP(A8019,web_archive!D:AB,18,FALSE)</f>
        <v>#N/A</v>
      </c>
      <c r="O8019" s="6">
        <v>2</v>
      </c>
      <c r="P8019" s="6"/>
      <c r="Q8019" s="6"/>
      <c r="R8019" s="6"/>
      <c r="S8019" s="6"/>
      <c r="T8019" s="6"/>
      <c r="U8019" s="6" t="s">
        <v>26739</v>
      </c>
      <c r="V8019" s="6" t="s">
        <v>12489</v>
      </c>
      <c r="W8019" s="6" t="s">
        <v>12299</v>
      </c>
      <c r="X8019" s="6" t="s">
        <v>12299</v>
      </c>
    </row>
    <row r="8020" spans="1:24" x14ac:dyDescent="0.3">
      <c r="A8020" s="6">
        <v>14047</v>
      </c>
      <c r="B8020" s="6" t="s">
        <v>27304</v>
      </c>
      <c r="C8020" s="6" t="s">
        <v>26743</v>
      </c>
      <c r="D8020" s="6">
        <v>18</v>
      </c>
      <c r="E8020" s="6">
        <v>20</v>
      </c>
      <c r="F8020" s="6"/>
      <c r="G8020" s="6">
        <v>10</v>
      </c>
      <c r="H8020" s="6"/>
      <c r="I8020" s="6"/>
      <c r="J8020" s="6"/>
      <c r="K8020" s="6"/>
      <c r="L8020" s="6" t="s">
        <v>12295</v>
      </c>
      <c r="M8020" s="6">
        <v>63</v>
      </c>
      <c r="N8020" s="6" t="e">
        <f>VLOOKUP(A8020,web_archive!D:AB,18,FALSE)</f>
        <v>#N/A</v>
      </c>
      <c r="O8020" s="6">
        <v>2</v>
      </c>
      <c r="P8020" s="6"/>
      <c r="Q8020" s="6"/>
      <c r="R8020" s="6"/>
      <c r="S8020" s="6"/>
      <c r="T8020" s="6"/>
      <c r="U8020" s="6" t="s">
        <v>26744</v>
      </c>
      <c r="V8020" s="6" t="s">
        <v>12491</v>
      </c>
      <c r="W8020" s="6" t="s">
        <v>12299</v>
      </c>
      <c r="X8020" s="6" t="s">
        <v>12299</v>
      </c>
    </row>
    <row r="8021" spans="1:24" x14ac:dyDescent="0.3">
      <c r="A8021" s="6">
        <v>14048</v>
      </c>
      <c r="B8021" s="6" t="s">
        <v>27305</v>
      </c>
      <c r="C8021" s="6" t="s">
        <v>26746</v>
      </c>
      <c r="D8021" s="6">
        <v>18</v>
      </c>
      <c r="E8021" s="6">
        <v>20</v>
      </c>
      <c r="F8021" s="6"/>
      <c r="G8021" s="6">
        <v>10</v>
      </c>
      <c r="H8021" s="6"/>
      <c r="I8021" s="6"/>
      <c r="J8021" s="6"/>
      <c r="K8021" s="6"/>
      <c r="L8021" s="6" t="s">
        <v>12295</v>
      </c>
      <c r="M8021" s="6">
        <v>63</v>
      </c>
      <c r="N8021" s="6" t="e">
        <f>VLOOKUP(A8021,web_archive!D:AB,18,FALSE)</f>
        <v>#N/A</v>
      </c>
      <c r="O8021" s="6">
        <v>2</v>
      </c>
      <c r="P8021" s="6"/>
      <c r="Q8021" s="6"/>
      <c r="R8021" s="6"/>
      <c r="S8021" s="6"/>
      <c r="T8021" s="6"/>
      <c r="U8021" s="6" t="s">
        <v>26744</v>
      </c>
      <c r="V8021" s="6" t="s">
        <v>12489</v>
      </c>
      <c r="W8021" s="6" t="s">
        <v>12299</v>
      </c>
      <c r="X8021" s="6" t="s">
        <v>12299</v>
      </c>
    </row>
    <row r="8022" spans="1:24" x14ac:dyDescent="0.3">
      <c r="A8022" s="6">
        <v>14049</v>
      </c>
      <c r="B8022" s="6" t="s">
        <v>27306</v>
      </c>
      <c r="C8022" s="6" t="s">
        <v>26748</v>
      </c>
      <c r="D8022" s="6">
        <v>18</v>
      </c>
      <c r="E8022" s="6">
        <v>20</v>
      </c>
      <c r="F8022" s="6"/>
      <c r="G8022" s="6">
        <v>10</v>
      </c>
      <c r="H8022" s="6"/>
      <c r="I8022" s="6"/>
      <c r="J8022" s="6"/>
      <c r="K8022" s="6"/>
      <c r="L8022" s="6" t="s">
        <v>12295</v>
      </c>
      <c r="M8022" s="6">
        <v>63</v>
      </c>
      <c r="N8022" s="6" t="e">
        <f>VLOOKUP(A8022,web_archive!D:AB,18,FALSE)</f>
        <v>#N/A</v>
      </c>
      <c r="O8022" s="6">
        <v>2</v>
      </c>
      <c r="P8022" s="6"/>
      <c r="Q8022" s="6"/>
      <c r="R8022" s="6"/>
      <c r="S8022" s="6"/>
      <c r="T8022" s="6"/>
      <c r="U8022" s="6" t="s">
        <v>26749</v>
      </c>
      <c r="V8022" s="6" t="s">
        <v>12491</v>
      </c>
      <c r="W8022" s="6" t="s">
        <v>12299</v>
      </c>
      <c r="X8022" s="6" t="s">
        <v>12299</v>
      </c>
    </row>
    <row r="8023" spans="1:24" x14ac:dyDescent="0.3">
      <c r="A8023" s="6">
        <v>14050</v>
      </c>
      <c r="B8023" s="6" t="s">
        <v>27307</v>
      </c>
      <c r="C8023" s="6" t="s">
        <v>26751</v>
      </c>
      <c r="D8023" s="6">
        <v>18</v>
      </c>
      <c r="E8023" s="6">
        <v>20</v>
      </c>
      <c r="F8023" s="6"/>
      <c r="G8023" s="6">
        <v>10</v>
      </c>
      <c r="H8023" s="6"/>
      <c r="I8023" s="6"/>
      <c r="J8023" s="6"/>
      <c r="K8023" s="6"/>
      <c r="L8023" s="6" t="s">
        <v>12295</v>
      </c>
      <c r="M8023" s="6">
        <v>63</v>
      </c>
      <c r="N8023" s="6" t="e">
        <f>VLOOKUP(A8023,web_archive!D:AB,18,FALSE)</f>
        <v>#N/A</v>
      </c>
      <c r="O8023" s="6">
        <v>2</v>
      </c>
      <c r="P8023" s="6"/>
      <c r="Q8023" s="6"/>
      <c r="R8023" s="6"/>
      <c r="S8023" s="6"/>
      <c r="T8023" s="6"/>
      <c r="U8023" s="6" t="s">
        <v>26749</v>
      </c>
      <c r="V8023" s="6" t="s">
        <v>12489</v>
      </c>
      <c r="W8023" s="6" t="s">
        <v>12299</v>
      </c>
      <c r="X8023" s="6" t="s">
        <v>12299</v>
      </c>
    </row>
    <row r="8024" spans="1:24" x14ac:dyDescent="0.3">
      <c r="A8024" s="6">
        <v>14051</v>
      </c>
      <c r="B8024" s="6" t="s">
        <v>27308</v>
      </c>
      <c r="C8024" s="6" t="s">
        <v>26689</v>
      </c>
      <c r="D8024" s="6">
        <v>18</v>
      </c>
      <c r="E8024" s="6">
        <v>20</v>
      </c>
      <c r="F8024" s="6"/>
      <c r="G8024" s="6">
        <v>10</v>
      </c>
      <c r="H8024" s="6"/>
      <c r="I8024" s="6"/>
      <c r="J8024" s="6"/>
      <c r="K8024" s="6"/>
      <c r="L8024" s="6" t="s">
        <v>12295</v>
      </c>
      <c r="M8024" s="6">
        <v>63</v>
      </c>
      <c r="N8024" s="6" t="e">
        <f>VLOOKUP(A8024,web_archive!D:AB,18,FALSE)</f>
        <v>#N/A</v>
      </c>
      <c r="O8024" s="6">
        <v>2</v>
      </c>
      <c r="P8024" s="6"/>
      <c r="Q8024" s="6"/>
      <c r="R8024" s="6"/>
      <c r="S8024" s="6"/>
      <c r="T8024" s="6"/>
      <c r="U8024" s="6" t="s">
        <v>26690</v>
      </c>
      <c r="V8024" s="6" t="s">
        <v>12491</v>
      </c>
      <c r="W8024" s="6" t="s">
        <v>12299</v>
      </c>
      <c r="X8024" s="6" t="s">
        <v>12299</v>
      </c>
    </row>
    <row r="8025" spans="1:24" x14ac:dyDescent="0.3">
      <c r="A8025" s="6">
        <v>14052</v>
      </c>
      <c r="B8025" s="6" t="s">
        <v>27309</v>
      </c>
      <c r="C8025" s="6" t="s">
        <v>26692</v>
      </c>
      <c r="D8025" s="6">
        <v>18</v>
      </c>
      <c r="E8025" s="6">
        <v>20</v>
      </c>
      <c r="F8025" s="6"/>
      <c r="G8025" s="6">
        <v>10</v>
      </c>
      <c r="H8025" s="6"/>
      <c r="I8025" s="6"/>
      <c r="J8025" s="6"/>
      <c r="K8025" s="6"/>
      <c r="L8025" s="6" t="s">
        <v>12295</v>
      </c>
      <c r="M8025" s="6">
        <v>63</v>
      </c>
      <c r="N8025" s="6" t="e">
        <f>VLOOKUP(A8025,web_archive!D:AB,18,FALSE)</f>
        <v>#N/A</v>
      </c>
      <c r="O8025" s="6">
        <v>2</v>
      </c>
      <c r="P8025" s="6"/>
      <c r="Q8025" s="6"/>
      <c r="R8025" s="6"/>
      <c r="S8025" s="6"/>
      <c r="T8025" s="6"/>
      <c r="U8025" s="6" t="s">
        <v>26690</v>
      </c>
      <c r="V8025" s="6" t="s">
        <v>12489</v>
      </c>
      <c r="W8025" s="6" t="s">
        <v>12299</v>
      </c>
      <c r="X8025" s="6" t="s">
        <v>12299</v>
      </c>
    </row>
    <row r="8026" spans="1:24" x14ac:dyDescent="0.3">
      <c r="A8026" s="6">
        <v>14053</v>
      </c>
      <c r="B8026" s="6" t="s">
        <v>27310</v>
      </c>
      <c r="C8026" s="6" t="s">
        <v>27311</v>
      </c>
      <c r="D8026" s="6">
        <v>18</v>
      </c>
      <c r="E8026" s="6">
        <v>20</v>
      </c>
      <c r="F8026" s="6"/>
      <c r="G8026" s="6">
        <v>10</v>
      </c>
      <c r="H8026" s="6"/>
      <c r="I8026" s="6"/>
      <c r="J8026" s="6"/>
      <c r="K8026" s="6"/>
      <c r="L8026" s="6" t="s">
        <v>12295</v>
      </c>
      <c r="M8026" s="6">
        <v>63</v>
      </c>
      <c r="N8026" s="6" t="e">
        <f>VLOOKUP(A8026,web_archive!D:AB,18,FALSE)</f>
        <v>#N/A</v>
      </c>
      <c r="O8026" s="6">
        <v>2</v>
      </c>
      <c r="P8026" s="6"/>
      <c r="Q8026" s="6"/>
      <c r="R8026" s="6"/>
      <c r="S8026" s="6"/>
      <c r="T8026" s="6"/>
      <c r="U8026" s="6" t="s">
        <v>27312</v>
      </c>
      <c r="V8026" s="6" t="s">
        <v>12368</v>
      </c>
      <c r="W8026" s="6" t="s">
        <v>12299</v>
      </c>
      <c r="X8026" s="6" t="s">
        <v>12299</v>
      </c>
    </row>
    <row r="8027" spans="1:24" x14ac:dyDescent="0.3">
      <c r="A8027" s="6">
        <v>14054</v>
      </c>
      <c r="B8027" s="6" t="s">
        <v>27313</v>
      </c>
      <c r="C8027" s="6" t="s">
        <v>27314</v>
      </c>
      <c r="D8027" s="6">
        <v>18</v>
      </c>
      <c r="E8027" s="6">
        <v>20</v>
      </c>
      <c r="F8027" s="6"/>
      <c r="G8027" s="6">
        <v>10</v>
      </c>
      <c r="H8027" s="6"/>
      <c r="I8027" s="6"/>
      <c r="J8027" s="6"/>
      <c r="K8027" s="6"/>
      <c r="L8027" s="6" t="s">
        <v>12295</v>
      </c>
      <c r="M8027" s="6">
        <v>63</v>
      </c>
      <c r="N8027" s="6" t="e">
        <f>VLOOKUP(A8027,web_archive!D:AB,18,FALSE)</f>
        <v>#N/A</v>
      </c>
      <c r="O8027" s="6">
        <v>2</v>
      </c>
      <c r="P8027" s="6"/>
      <c r="Q8027" s="6"/>
      <c r="R8027" s="6"/>
      <c r="S8027" s="6"/>
      <c r="T8027" s="6"/>
      <c r="U8027" s="6" t="s">
        <v>27315</v>
      </c>
      <c r="V8027" s="6" t="s">
        <v>12368</v>
      </c>
      <c r="W8027" s="6" t="s">
        <v>12299</v>
      </c>
      <c r="X8027" s="6" t="s">
        <v>12299</v>
      </c>
    </row>
    <row r="8028" spans="1:24" x14ac:dyDescent="0.3">
      <c r="A8028" s="6">
        <v>14055</v>
      </c>
      <c r="B8028" s="6" t="s">
        <v>27316</v>
      </c>
      <c r="C8028" s="6" t="s">
        <v>26503</v>
      </c>
      <c r="D8028" s="6">
        <v>18</v>
      </c>
      <c r="E8028" s="6">
        <v>20</v>
      </c>
      <c r="F8028" s="6"/>
      <c r="G8028" s="6">
        <v>10</v>
      </c>
      <c r="H8028" s="6"/>
      <c r="I8028" s="6"/>
      <c r="J8028" s="6"/>
      <c r="K8028" s="6"/>
      <c r="L8028" s="6" t="s">
        <v>12295</v>
      </c>
      <c r="M8028" s="6">
        <v>63</v>
      </c>
      <c r="N8028" s="6" t="e">
        <f>VLOOKUP(A8028,web_archive!D:AB,18,FALSE)</f>
        <v>#N/A</v>
      </c>
      <c r="O8028" s="6">
        <v>2</v>
      </c>
      <c r="P8028" s="6"/>
      <c r="Q8028" s="6"/>
      <c r="R8028" s="6"/>
      <c r="S8028" s="6"/>
      <c r="T8028" s="6"/>
      <c r="U8028" s="6" t="s">
        <v>26504</v>
      </c>
      <c r="V8028" s="6" t="s">
        <v>25841</v>
      </c>
      <c r="W8028" s="6" t="s">
        <v>12299</v>
      </c>
      <c r="X8028" s="6" t="s">
        <v>12299</v>
      </c>
    </row>
    <row r="8029" spans="1:24" x14ac:dyDescent="0.3">
      <c r="A8029" s="6">
        <v>14056</v>
      </c>
      <c r="B8029" s="6" t="s">
        <v>27317</v>
      </c>
      <c r="C8029" s="6" t="s">
        <v>26506</v>
      </c>
      <c r="D8029" s="6">
        <v>18</v>
      </c>
      <c r="E8029" s="6">
        <v>20</v>
      </c>
      <c r="F8029" s="6"/>
      <c r="G8029" s="6">
        <v>10</v>
      </c>
      <c r="H8029" s="6"/>
      <c r="I8029" s="6"/>
      <c r="J8029" s="6"/>
      <c r="K8029" s="6"/>
      <c r="L8029" s="6" t="s">
        <v>12295</v>
      </c>
      <c r="M8029" s="6">
        <v>63</v>
      </c>
      <c r="N8029" s="6" t="e">
        <f>VLOOKUP(A8029,web_archive!D:AB,18,FALSE)</f>
        <v>#N/A</v>
      </c>
      <c r="O8029" s="6">
        <v>2</v>
      </c>
      <c r="P8029" s="6"/>
      <c r="Q8029" s="6"/>
      <c r="R8029" s="6"/>
      <c r="S8029" s="6"/>
      <c r="T8029" s="6"/>
      <c r="U8029" s="6" t="s">
        <v>26507</v>
      </c>
      <c r="V8029" s="6" t="s">
        <v>25841</v>
      </c>
      <c r="W8029" s="6" t="s">
        <v>12299</v>
      </c>
      <c r="X8029" s="6" t="s">
        <v>12299</v>
      </c>
    </row>
    <row r="8030" spans="1:24" x14ac:dyDescent="0.3">
      <c r="A8030" s="6">
        <v>14057</v>
      </c>
      <c r="B8030" s="6" t="s">
        <v>27318</v>
      </c>
      <c r="C8030" s="6" t="s">
        <v>26509</v>
      </c>
      <c r="D8030" s="6">
        <v>18</v>
      </c>
      <c r="E8030" s="6">
        <v>20</v>
      </c>
      <c r="F8030" s="6"/>
      <c r="G8030" s="6">
        <v>10</v>
      </c>
      <c r="H8030" s="6"/>
      <c r="I8030" s="6"/>
      <c r="J8030" s="6"/>
      <c r="K8030" s="6"/>
      <c r="L8030" s="6" t="s">
        <v>12295</v>
      </c>
      <c r="M8030" s="6">
        <v>63</v>
      </c>
      <c r="N8030" s="6" t="e">
        <f>VLOOKUP(A8030,web_archive!D:AB,18,FALSE)</f>
        <v>#N/A</v>
      </c>
      <c r="O8030" s="6">
        <v>2</v>
      </c>
      <c r="P8030" s="6"/>
      <c r="Q8030" s="6"/>
      <c r="R8030" s="6"/>
      <c r="S8030" s="6"/>
      <c r="T8030" s="6"/>
      <c r="U8030" s="6" t="s">
        <v>26510</v>
      </c>
      <c r="V8030" s="6" t="s">
        <v>25841</v>
      </c>
      <c r="W8030" s="6" t="s">
        <v>12299</v>
      </c>
      <c r="X8030" s="6" t="s">
        <v>12299</v>
      </c>
    </row>
    <row r="8031" spans="1:24" x14ac:dyDescent="0.3">
      <c r="A8031" s="6">
        <v>14058</v>
      </c>
      <c r="B8031" s="6" t="s">
        <v>27319</v>
      </c>
      <c r="C8031" s="6" t="s">
        <v>26512</v>
      </c>
      <c r="D8031" s="6">
        <v>18</v>
      </c>
      <c r="E8031" s="6">
        <v>20</v>
      </c>
      <c r="F8031" s="6"/>
      <c r="G8031" s="6">
        <v>10</v>
      </c>
      <c r="H8031" s="6"/>
      <c r="I8031" s="6"/>
      <c r="J8031" s="6"/>
      <c r="K8031" s="6"/>
      <c r="L8031" s="6" t="s">
        <v>12295</v>
      </c>
      <c r="M8031" s="6">
        <v>63</v>
      </c>
      <c r="N8031" s="6" t="e">
        <f>VLOOKUP(A8031,web_archive!D:AB,18,FALSE)</f>
        <v>#N/A</v>
      </c>
      <c r="O8031" s="6">
        <v>2</v>
      </c>
      <c r="P8031" s="6"/>
      <c r="Q8031" s="6"/>
      <c r="R8031" s="6"/>
      <c r="S8031" s="6"/>
      <c r="T8031" s="6"/>
      <c r="U8031" s="6" t="s">
        <v>26513</v>
      </c>
      <c r="V8031" s="6" t="s">
        <v>25841</v>
      </c>
      <c r="W8031" s="6" t="s">
        <v>12299</v>
      </c>
      <c r="X8031" s="6" t="s">
        <v>12299</v>
      </c>
    </row>
    <row r="8032" spans="1:24" x14ac:dyDescent="0.3">
      <c r="A8032" s="6">
        <v>14059</v>
      </c>
      <c r="B8032" s="6" t="s">
        <v>27320</v>
      </c>
      <c r="C8032" s="6" t="s">
        <v>26515</v>
      </c>
      <c r="D8032" s="6">
        <v>18</v>
      </c>
      <c r="E8032" s="6">
        <v>20</v>
      </c>
      <c r="F8032" s="6"/>
      <c r="G8032" s="6">
        <v>10</v>
      </c>
      <c r="H8032" s="6"/>
      <c r="I8032" s="6"/>
      <c r="J8032" s="6"/>
      <c r="K8032" s="6"/>
      <c r="L8032" s="6" t="s">
        <v>12295</v>
      </c>
      <c r="M8032" s="6">
        <v>63</v>
      </c>
      <c r="N8032" s="6" t="e">
        <f>VLOOKUP(A8032,web_archive!D:AB,18,FALSE)</f>
        <v>#N/A</v>
      </c>
      <c r="O8032" s="6">
        <v>2</v>
      </c>
      <c r="P8032" s="6"/>
      <c r="Q8032" s="6"/>
      <c r="R8032" s="6"/>
      <c r="S8032" s="6"/>
      <c r="T8032" s="6"/>
      <c r="U8032" s="6" t="s">
        <v>26516</v>
      </c>
      <c r="V8032" s="6" t="s">
        <v>25841</v>
      </c>
      <c r="W8032" s="6" t="s">
        <v>12299</v>
      </c>
      <c r="X8032" s="6" t="s">
        <v>12299</v>
      </c>
    </row>
    <row r="8033" spans="1:24" x14ac:dyDescent="0.3">
      <c r="A8033" s="6">
        <v>14060</v>
      </c>
      <c r="B8033" s="6" t="s">
        <v>27321</v>
      </c>
      <c r="C8033" s="6" t="s">
        <v>26518</v>
      </c>
      <c r="D8033" s="6">
        <v>18</v>
      </c>
      <c r="E8033" s="6">
        <v>20</v>
      </c>
      <c r="F8033" s="6"/>
      <c r="G8033" s="6">
        <v>10</v>
      </c>
      <c r="H8033" s="6"/>
      <c r="I8033" s="6"/>
      <c r="J8033" s="6"/>
      <c r="K8033" s="6"/>
      <c r="L8033" s="6" t="s">
        <v>12295</v>
      </c>
      <c r="M8033" s="6">
        <v>63</v>
      </c>
      <c r="N8033" s="6" t="e">
        <f>VLOOKUP(A8033,web_archive!D:AB,18,FALSE)</f>
        <v>#N/A</v>
      </c>
      <c r="O8033" s="6">
        <v>2</v>
      </c>
      <c r="P8033" s="6"/>
      <c r="Q8033" s="6"/>
      <c r="R8033" s="6"/>
      <c r="S8033" s="6"/>
      <c r="T8033" s="6"/>
      <c r="U8033" s="6" t="s">
        <v>26519</v>
      </c>
      <c r="V8033" s="6" t="s">
        <v>25841</v>
      </c>
      <c r="W8033" s="6" t="s">
        <v>12299</v>
      </c>
      <c r="X8033" s="6" t="s">
        <v>12299</v>
      </c>
    </row>
    <row r="8034" spans="1:24" x14ac:dyDescent="0.3">
      <c r="A8034" s="6">
        <v>14061</v>
      </c>
      <c r="B8034" s="6" t="s">
        <v>27322</v>
      </c>
      <c r="C8034" s="6" t="s">
        <v>26521</v>
      </c>
      <c r="D8034" s="6">
        <v>18</v>
      </c>
      <c r="E8034" s="6">
        <v>20</v>
      </c>
      <c r="F8034" s="6"/>
      <c r="G8034" s="6">
        <v>10</v>
      </c>
      <c r="H8034" s="6"/>
      <c r="I8034" s="6"/>
      <c r="J8034" s="6"/>
      <c r="K8034" s="6"/>
      <c r="L8034" s="6" t="s">
        <v>12295</v>
      </c>
      <c r="M8034" s="6">
        <v>63</v>
      </c>
      <c r="N8034" s="6" t="e">
        <f>VLOOKUP(A8034,web_archive!D:AB,18,FALSE)</f>
        <v>#N/A</v>
      </c>
      <c r="O8034" s="6">
        <v>2</v>
      </c>
      <c r="P8034" s="6"/>
      <c r="Q8034" s="6"/>
      <c r="R8034" s="6"/>
      <c r="S8034" s="6"/>
      <c r="T8034" s="6"/>
      <c r="U8034" s="6" t="s">
        <v>26522</v>
      </c>
      <c r="V8034" s="6" t="s">
        <v>25841</v>
      </c>
      <c r="W8034" s="6" t="s">
        <v>12299</v>
      </c>
      <c r="X8034" s="6" t="s">
        <v>12299</v>
      </c>
    </row>
    <row r="8035" spans="1:24" x14ac:dyDescent="0.3">
      <c r="A8035" s="6">
        <v>14062</v>
      </c>
      <c r="B8035" s="6" t="s">
        <v>27323</v>
      </c>
      <c r="C8035" s="6" t="s">
        <v>26524</v>
      </c>
      <c r="D8035" s="6">
        <v>18</v>
      </c>
      <c r="E8035" s="6">
        <v>20</v>
      </c>
      <c r="F8035" s="6"/>
      <c r="G8035" s="6">
        <v>10</v>
      </c>
      <c r="H8035" s="6"/>
      <c r="I8035" s="6"/>
      <c r="J8035" s="6"/>
      <c r="K8035" s="6"/>
      <c r="L8035" s="6" t="s">
        <v>12295</v>
      </c>
      <c r="M8035" s="6">
        <v>63</v>
      </c>
      <c r="N8035" s="6" t="e">
        <f>VLOOKUP(A8035,web_archive!D:AB,18,FALSE)</f>
        <v>#N/A</v>
      </c>
      <c r="O8035" s="6">
        <v>2</v>
      </c>
      <c r="P8035" s="6"/>
      <c r="Q8035" s="6"/>
      <c r="R8035" s="6"/>
      <c r="S8035" s="6"/>
      <c r="T8035" s="6"/>
      <c r="U8035" s="6" t="s">
        <v>26567</v>
      </c>
      <c r="V8035" s="6" t="s">
        <v>25841</v>
      </c>
      <c r="W8035" s="6" t="s">
        <v>12299</v>
      </c>
      <c r="X8035" s="6" t="s">
        <v>12299</v>
      </c>
    </row>
    <row r="8036" spans="1:24" x14ac:dyDescent="0.3">
      <c r="A8036" s="6">
        <v>14063</v>
      </c>
      <c r="B8036" s="6" t="s">
        <v>27324</v>
      </c>
      <c r="C8036" s="6" t="s">
        <v>26528</v>
      </c>
      <c r="D8036" s="6">
        <v>18</v>
      </c>
      <c r="E8036" s="6">
        <v>20</v>
      </c>
      <c r="F8036" s="6"/>
      <c r="G8036" s="6">
        <v>10</v>
      </c>
      <c r="H8036" s="6"/>
      <c r="I8036" s="6"/>
      <c r="J8036" s="6"/>
      <c r="K8036" s="6"/>
      <c r="L8036" s="6" t="s">
        <v>12295</v>
      </c>
      <c r="M8036" s="6">
        <v>63</v>
      </c>
      <c r="N8036" s="6" t="e">
        <f>VLOOKUP(A8036,web_archive!D:AB,18,FALSE)</f>
        <v>#N/A</v>
      </c>
      <c r="O8036" s="6">
        <v>2</v>
      </c>
      <c r="P8036" s="6"/>
      <c r="Q8036" s="6"/>
      <c r="R8036" s="6"/>
      <c r="S8036" s="6"/>
      <c r="T8036" s="6"/>
      <c r="U8036" s="6" t="s">
        <v>26529</v>
      </c>
      <c r="V8036" s="6" t="s">
        <v>25841</v>
      </c>
      <c r="W8036" s="6" t="s">
        <v>12299</v>
      </c>
      <c r="X8036" s="6" t="s">
        <v>12299</v>
      </c>
    </row>
    <row r="8037" spans="1:24" x14ac:dyDescent="0.3">
      <c r="A8037" s="6">
        <v>14064</v>
      </c>
      <c r="B8037" s="6" t="s">
        <v>27325</v>
      </c>
      <c r="C8037" s="6" t="s">
        <v>26531</v>
      </c>
      <c r="D8037" s="6">
        <v>18</v>
      </c>
      <c r="E8037" s="6">
        <v>20</v>
      </c>
      <c r="F8037" s="6"/>
      <c r="G8037" s="6">
        <v>10</v>
      </c>
      <c r="H8037" s="6"/>
      <c r="I8037" s="6"/>
      <c r="J8037" s="6"/>
      <c r="K8037" s="6"/>
      <c r="L8037" s="6" t="s">
        <v>12295</v>
      </c>
      <c r="M8037" s="6">
        <v>63</v>
      </c>
      <c r="N8037" s="6" t="e">
        <f>VLOOKUP(A8037,web_archive!D:AB,18,FALSE)</f>
        <v>#N/A</v>
      </c>
      <c r="O8037" s="6">
        <v>2</v>
      </c>
      <c r="P8037" s="6"/>
      <c r="Q8037" s="6"/>
      <c r="R8037" s="6"/>
      <c r="S8037" s="6"/>
      <c r="T8037" s="6"/>
      <c r="U8037" s="6" t="s">
        <v>26532</v>
      </c>
      <c r="V8037" s="6" t="s">
        <v>25841</v>
      </c>
      <c r="W8037" s="6" t="s">
        <v>12299</v>
      </c>
      <c r="X8037" s="6" t="s">
        <v>12299</v>
      </c>
    </row>
    <row r="8038" spans="1:24" x14ac:dyDescent="0.3">
      <c r="A8038" s="6">
        <v>14065</v>
      </c>
      <c r="B8038" s="6" t="s">
        <v>27326</v>
      </c>
      <c r="C8038" s="6" t="s">
        <v>26534</v>
      </c>
      <c r="D8038" s="6">
        <v>18</v>
      </c>
      <c r="E8038" s="6">
        <v>20</v>
      </c>
      <c r="F8038" s="6"/>
      <c r="G8038" s="6">
        <v>10</v>
      </c>
      <c r="H8038" s="6"/>
      <c r="I8038" s="6"/>
      <c r="J8038" s="6"/>
      <c r="K8038" s="6"/>
      <c r="L8038" s="6" t="s">
        <v>12295</v>
      </c>
      <c r="M8038" s="6">
        <v>63</v>
      </c>
      <c r="N8038" s="6" t="e">
        <f>VLOOKUP(A8038,web_archive!D:AB,18,FALSE)</f>
        <v>#N/A</v>
      </c>
      <c r="O8038" s="6">
        <v>2</v>
      </c>
      <c r="P8038" s="6"/>
      <c r="Q8038" s="6"/>
      <c r="R8038" s="6"/>
      <c r="S8038" s="6"/>
      <c r="T8038" s="6"/>
      <c r="U8038" s="6" t="s">
        <v>26535</v>
      </c>
      <c r="V8038" s="6" t="s">
        <v>26242</v>
      </c>
      <c r="W8038" s="6" t="s">
        <v>12299</v>
      </c>
      <c r="X8038" s="6" t="s">
        <v>12299</v>
      </c>
    </row>
    <row r="8039" spans="1:24" x14ac:dyDescent="0.3">
      <c r="A8039" s="6">
        <v>14066</v>
      </c>
      <c r="B8039" s="6" t="s">
        <v>27327</v>
      </c>
      <c r="C8039" s="6" t="s">
        <v>26537</v>
      </c>
      <c r="D8039" s="6">
        <v>18</v>
      </c>
      <c r="E8039" s="6">
        <v>20</v>
      </c>
      <c r="F8039" s="6"/>
      <c r="G8039" s="6">
        <v>10</v>
      </c>
      <c r="H8039" s="6"/>
      <c r="I8039" s="6"/>
      <c r="J8039" s="6"/>
      <c r="K8039" s="6"/>
      <c r="L8039" s="6" t="s">
        <v>12295</v>
      </c>
      <c r="M8039" s="6">
        <v>63</v>
      </c>
      <c r="N8039" s="6" t="e">
        <f>VLOOKUP(A8039,web_archive!D:AB,18,FALSE)</f>
        <v>#N/A</v>
      </c>
      <c r="O8039" s="6">
        <v>2</v>
      </c>
      <c r="P8039" s="6"/>
      <c r="Q8039" s="6"/>
      <c r="R8039" s="6"/>
      <c r="S8039" s="6"/>
      <c r="T8039" s="6"/>
      <c r="U8039" s="6" t="s">
        <v>26538</v>
      </c>
      <c r="V8039" s="6" t="s">
        <v>26242</v>
      </c>
      <c r="W8039" s="6" t="s">
        <v>12299</v>
      </c>
      <c r="X8039" s="6" t="s">
        <v>12299</v>
      </c>
    </row>
    <row r="8040" spans="1:24" x14ac:dyDescent="0.3">
      <c r="A8040" s="6">
        <v>14067</v>
      </c>
      <c r="B8040" s="6" t="s">
        <v>27328</v>
      </c>
      <c r="C8040" s="6" t="s">
        <v>26540</v>
      </c>
      <c r="D8040" s="6">
        <v>18</v>
      </c>
      <c r="E8040" s="6">
        <v>20</v>
      </c>
      <c r="F8040" s="6"/>
      <c r="G8040" s="6">
        <v>10</v>
      </c>
      <c r="H8040" s="6"/>
      <c r="I8040" s="6"/>
      <c r="J8040" s="6"/>
      <c r="K8040" s="6"/>
      <c r="L8040" s="6" t="s">
        <v>12295</v>
      </c>
      <c r="M8040" s="6">
        <v>63</v>
      </c>
      <c r="N8040" s="6" t="e">
        <f>VLOOKUP(A8040,web_archive!D:AB,18,FALSE)</f>
        <v>#N/A</v>
      </c>
      <c r="O8040" s="6">
        <v>2</v>
      </c>
      <c r="P8040" s="6"/>
      <c r="Q8040" s="6"/>
      <c r="R8040" s="6"/>
      <c r="S8040" s="6"/>
      <c r="T8040" s="6"/>
      <c r="U8040" s="6" t="s">
        <v>26541</v>
      </c>
      <c r="V8040" s="6" t="s">
        <v>26242</v>
      </c>
      <c r="W8040" s="6" t="s">
        <v>12299</v>
      </c>
      <c r="X8040" s="6" t="s">
        <v>12299</v>
      </c>
    </row>
    <row r="8041" spans="1:24" x14ac:dyDescent="0.3">
      <c r="A8041" s="6">
        <v>14068</v>
      </c>
      <c r="B8041" s="6" t="s">
        <v>27329</v>
      </c>
      <c r="C8041" s="6" t="s">
        <v>26543</v>
      </c>
      <c r="D8041" s="6">
        <v>18</v>
      </c>
      <c r="E8041" s="6">
        <v>20</v>
      </c>
      <c r="F8041" s="6"/>
      <c r="G8041" s="6">
        <v>10</v>
      </c>
      <c r="H8041" s="6"/>
      <c r="I8041" s="6"/>
      <c r="J8041" s="6"/>
      <c r="K8041" s="6"/>
      <c r="L8041" s="6" t="s">
        <v>12295</v>
      </c>
      <c r="M8041" s="6">
        <v>63</v>
      </c>
      <c r="N8041" s="6" t="e">
        <f>VLOOKUP(A8041,web_archive!D:AB,18,FALSE)</f>
        <v>#N/A</v>
      </c>
      <c r="O8041" s="6">
        <v>2</v>
      </c>
      <c r="P8041" s="6"/>
      <c r="Q8041" s="6"/>
      <c r="R8041" s="6"/>
      <c r="S8041" s="6"/>
      <c r="T8041" s="6"/>
      <c r="U8041" s="6" t="s">
        <v>26544</v>
      </c>
      <c r="V8041" s="6" t="s">
        <v>26242</v>
      </c>
      <c r="W8041" s="6" t="s">
        <v>12299</v>
      </c>
      <c r="X8041" s="6" t="s">
        <v>12299</v>
      </c>
    </row>
    <row r="8042" spans="1:24" x14ac:dyDescent="0.3">
      <c r="A8042" s="6">
        <v>14069</v>
      </c>
      <c r="B8042" s="6" t="s">
        <v>27330</v>
      </c>
      <c r="C8042" s="6" t="s">
        <v>26546</v>
      </c>
      <c r="D8042" s="6">
        <v>18</v>
      </c>
      <c r="E8042" s="6">
        <v>20</v>
      </c>
      <c r="F8042" s="6"/>
      <c r="G8042" s="6">
        <v>10</v>
      </c>
      <c r="H8042" s="6"/>
      <c r="I8042" s="6"/>
      <c r="J8042" s="6"/>
      <c r="K8042" s="6"/>
      <c r="L8042" s="6" t="s">
        <v>12295</v>
      </c>
      <c r="M8042" s="6">
        <v>63</v>
      </c>
      <c r="N8042" s="6" t="e">
        <f>VLOOKUP(A8042,web_archive!D:AB,18,FALSE)</f>
        <v>#N/A</v>
      </c>
      <c r="O8042" s="6">
        <v>2</v>
      </c>
      <c r="P8042" s="6"/>
      <c r="Q8042" s="6"/>
      <c r="R8042" s="6"/>
      <c r="S8042" s="6"/>
      <c r="T8042" s="6"/>
      <c r="U8042" s="6" t="s">
        <v>26547</v>
      </c>
      <c r="V8042" s="6" t="s">
        <v>26242</v>
      </c>
      <c r="W8042" s="6" t="s">
        <v>12299</v>
      </c>
      <c r="X8042" s="6" t="s">
        <v>12299</v>
      </c>
    </row>
    <row r="8043" spans="1:24" x14ac:dyDescent="0.3">
      <c r="A8043" s="6">
        <v>14070</v>
      </c>
      <c r="B8043" s="6" t="s">
        <v>27331</v>
      </c>
      <c r="C8043" s="6" t="s">
        <v>25839</v>
      </c>
      <c r="D8043" s="6">
        <v>18</v>
      </c>
      <c r="E8043" s="6">
        <v>20</v>
      </c>
      <c r="F8043" s="6"/>
      <c r="G8043" s="6">
        <v>10</v>
      </c>
      <c r="H8043" s="6"/>
      <c r="I8043" s="6"/>
      <c r="J8043" s="6"/>
      <c r="K8043" s="6"/>
      <c r="L8043" s="6" t="s">
        <v>12295</v>
      </c>
      <c r="M8043" s="6">
        <v>63</v>
      </c>
      <c r="N8043" s="6" t="e">
        <f>VLOOKUP(A8043,web_archive!D:AB,18,FALSE)</f>
        <v>#N/A</v>
      </c>
      <c r="O8043" s="6">
        <v>2</v>
      </c>
      <c r="P8043" s="6"/>
      <c r="Q8043" s="6"/>
      <c r="R8043" s="6"/>
      <c r="S8043" s="6"/>
      <c r="T8043" s="6"/>
      <c r="U8043" s="6" t="s">
        <v>26549</v>
      </c>
      <c r="V8043" s="6" t="s">
        <v>26242</v>
      </c>
      <c r="W8043" s="6" t="s">
        <v>12299</v>
      </c>
      <c r="X8043" s="6" t="s">
        <v>12299</v>
      </c>
    </row>
    <row r="8044" spans="1:24" x14ac:dyDescent="0.3">
      <c r="A8044" s="6">
        <v>14071</v>
      </c>
      <c r="B8044" s="6" t="s">
        <v>27332</v>
      </c>
      <c r="C8044" s="6" t="s">
        <v>26551</v>
      </c>
      <c r="D8044" s="6">
        <v>18</v>
      </c>
      <c r="E8044" s="6">
        <v>20</v>
      </c>
      <c r="F8044" s="6"/>
      <c r="G8044" s="6">
        <v>10</v>
      </c>
      <c r="H8044" s="6"/>
      <c r="I8044" s="6"/>
      <c r="J8044" s="6"/>
      <c r="K8044" s="6"/>
      <c r="L8044" s="6" t="s">
        <v>12295</v>
      </c>
      <c r="M8044" s="6">
        <v>63</v>
      </c>
      <c r="N8044" s="6" t="e">
        <f>VLOOKUP(A8044,web_archive!D:AB,18,FALSE)</f>
        <v>#N/A</v>
      </c>
      <c r="O8044" s="6">
        <v>2</v>
      </c>
      <c r="P8044" s="6"/>
      <c r="Q8044" s="6"/>
      <c r="R8044" s="6"/>
      <c r="S8044" s="6"/>
      <c r="T8044" s="6"/>
      <c r="U8044" s="6" t="s">
        <v>26552</v>
      </c>
      <c r="V8044" s="6" t="s">
        <v>26242</v>
      </c>
      <c r="W8044" s="6" t="s">
        <v>12299</v>
      </c>
      <c r="X8044" s="6" t="s">
        <v>12299</v>
      </c>
    </row>
    <row r="8045" spans="1:24" x14ac:dyDescent="0.3">
      <c r="A8045" s="6">
        <v>14072</v>
      </c>
      <c r="B8045" s="6" t="s">
        <v>27333</v>
      </c>
      <c r="C8045" s="6" t="s">
        <v>26554</v>
      </c>
      <c r="D8045" s="6">
        <v>18</v>
      </c>
      <c r="E8045" s="6">
        <v>20</v>
      </c>
      <c r="F8045" s="6"/>
      <c r="G8045" s="6">
        <v>10</v>
      </c>
      <c r="H8045" s="6"/>
      <c r="I8045" s="6"/>
      <c r="J8045" s="6"/>
      <c r="K8045" s="6"/>
      <c r="L8045" s="6" t="s">
        <v>12295</v>
      </c>
      <c r="M8045" s="6">
        <v>63</v>
      </c>
      <c r="N8045" s="6" t="e">
        <f>VLOOKUP(A8045,web_archive!D:AB,18,FALSE)</f>
        <v>#N/A</v>
      </c>
      <c r="O8045" s="6">
        <v>2</v>
      </c>
      <c r="P8045" s="6"/>
      <c r="Q8045" s="6"/>
      <c r="R8045" s="6"/>
      <c r="S8045" s="6"/>
      <c r="T8045" s="6"/>
      <c r="U8045" s="6" t="s">
        <v>26555</v>
      </c>
      <c r="V8045" s="6" t="s">
        <v>25841</v>
      </c>
      <c r="W8045" s="6" t="s">
        <v>12299</v>
      </c>
      <c r="X8045" s="6" t="s">
        <v>12299</v>
      </c>
    </row>
    <row r="8046" spans="1:24" x14ac:dyDescent="0.3">
      <c r="A8046" s="6">
        <v>14073</v>
      </c>
      <c r="B8046" s="6" t="s">
        <v>27334</v>
      </c>
      <c r="C8046" s="6" t="s">
        <v>26557</v>
      </c>
      <c r="D8046" s="6">
        <v>18</v>
      </c>
      <c r="E8046" s="6">
        <v>20</v>
      </c>
      <c r="F8046" s="6"/>
      <c r="G8046" s="6">
        <v>10</v>
      </c>
      <c r="H8046" s="6"/>
      <c r="I8046" s="6"/>
      <c r="J8046" s="6"/>
      <c r="K8046" s="6"/>
      <c r="L8046" s="6" t="s">
        <v>12295</v>
      </c>
      <c r="M8046" s="6">
        <v>63</v>
      </c>
      <c r="N8046" s="6" t="e">
        <f>VLOOKUP(A8046,web_archive!D:AB,18,FALSE)</f>
        <v>#N/A</v>
      </c>
      <c r="O8046" s="6">
        <v>2</v>
      </c>
      <c r="P8046" s="6"/>
      <c r="Q8046" s="6"/>
      <c r="R8046" s="6"/>
      <c r="S8046" s="6"/>
      <c r="T8046" s="6"/>
      <c r="U8046" s="6" t="s">
        <v>26558</v>
      </c>
      <c r="V8046" s="6" t="s">
        <v>25841</v>
      </c>
      <c r="W8046" s="6" t="s">
        <v>12299</v>
      </c>
      <c r="X8046" s="6" t="s">
        <v>12299</v>
      </c>
    </row>
    <row r="8047" spans="1:24" x14ac:dyDescent="0.3">
      <c r="A8047" s="6">
        <v>14074</v>
      </c>
      <c r="B8047" s="6" t="s">
        <v>27335</v>
      </c>
      <c r="C8047" s="6" t="s">
        <v>27336</v>
      </c>
      <c r="D8047" s="6">
        <v>18</v>
      </c>
      <c r="E8047" s="6">
        <v>20</v>
      </c>
      <c r="F8047" s="6"/>
      <c r="G8047" s="6">
        <v>10</v>
      </c>
      <c r="H8047" s="6"/>
      <c r="I8047" s="6"/>
      <c r="J8047" s="6"/>
      <c r="K8047" s="6"/>
      <c r="L8047" s="6" t="s">
        <v>12295</v>
      </c>
      <c r="M8047" s="6">
        <v>63</v>
      </c>
      <c r="N8047" s="6" t="e">
        <f>VLOOKUP(A8047,web_archive!D:AB,18,FALSE)</f>
        <v>#N/A</v>
      </c>
      <c r="O8047" s="6">
        <v>2</v>
      </c>
      <c r="P8047" s="6"/>
      <c r="Q8047" s="6"/>
      <c r="R8047" s="6"/>
      <c r="S8047" s="6"/>
      <c r="T8047" s="6"/>
      <c r="U8047" s="6" t="s">
        <v>26437</v>
      </c>
      <c r="V8047" s="6" t="s">
        <v>12491</v>
      </c>
      <c r="W8047" s="6" t="s">
        <v>12299</v>
      </c>
      <c r="X8047" s="6" t="s">
        <v>12299</v>
      </c>
    </row>
    <row r="8048" spans="1:24" x14ac:dyDescent="0.3">
      <c r="A8048" s="6">
        <v>14075</v>
      </c>
      <c r="B8048" s="6" t="s">
        <v>27337</v>
      </c>
      <c r="C8048" s="6" t="s">
        <v>27338</v>
      </c>
      <c r="D8048" s="6">
        <v>18</v>
      </c>
      <c r="E8048" s="6">
        <v>20</v>
      </c>
      <c r="F8048" s="6"/>
      <c r="G8048" s="6">
        <v>10</v>
      </c>
      <c r="H8048" s="6"/>
      <c r="I8048" s="6"/>
      <c r="J8048" s="6"/>
      <c r="K8048" s="6"/>
      <c r="L8048" s="6" t="s">
        <v>12295</v>
      </c>
      <c r="M8048" s="6">
        <v>63</v>
      </c>
      <c r="N8048" s="6" t="e">
        <f>VLOOKUP(A8048,web_archive!D:AB,18,FALSE)</f>
        <v>#N/A</v>
      </c>
      <c r="O8048" s="6">
        <v>2</v>
      </c>
      <c r="P8048" s="6"/>
      <c r="Q8048" s="6"/>
      <c r="R8048" s="6"/>
      <c r="S8048" s="6"/>
      <c r="T8048" s="6"/>
      <c r="U8048" s="6" t="s">
        <v>26437</v>
      </c>
      <c r="V8048" s="6" t="s">
        <v>12489</v>
      </c>
      <c r="W8048" s="6" t="s">
        <v>12299</v>
      </c>
      <c r="X8048" s="6" t="s">
        <v>12299</v>
      </c>
    </row>
    <row r="8049" spans="1:24" x14ac:dyDescent="0.3">
      <c r="A8049" s="6">
        <v>14076</v>
      </c>
      <c r="B8049" s="6" t="s">
        <v>27339</v>
      </c>
      <c r="C8049" s="6" t="s">
        <v>27340</v>
      </c>
      <c r="D8049" s="6">
        <v>18</v>
      </c>
      <c r="E8049" s="6">
        <v>20</v>
      </c>
      <c r="F8049" s="6"/>
      <c r="G8049" s="6">
        <v>10</v>
      </c>
      <c r="H8049" s="6"/>
      <c r="I8049" s="6"/>
      <c r="J8049" s="6"/>
      <c r="K8049" s="6"/>
      <c r="L8049" s="6" t="s">
        <v>12295</v>
      </c>
      <c r="M8049" s="6">
        <v>63</v>
      </c>
      <c r="N8049" s="6" t="e">
        <f>VLOOKUP(A8049,web_archive!D:AB,18,FALSE)</f>
        <v>#N/A</v>
      </c>
      <c r="O8049" s="6">
        <v>2</v>
      </c>
      <c r="P8049" s="6"/>
      <c r="Q8049" s="6"/>
      <c r="R8049" s="6"/>
      <c r="S8049" s="6"/>
      <c r="T8049" s="6"/>
      <c r="U8049" s="6" t="s">
        <v>26442</v>
      </c>
      <c r="V8049" s="6" t="s">
        <v>12491</v>
      </c>
      <c r="W8049" s="6" t="s">
        <v>12299</v>
      </c>
      <c r="X8049" s="6" t="s">
        <v>12299</v>
      </c>
    </row>
    <row r="8050" spans="1:24" x14ac:dyDescent="0.3">
      <c r="A8050" s="6">
        <v>14077</v>
      </c>
      <c r="B8050" s="6" t="s">
        <v>27341</v>
      </c>
      <c r="C8050" s="6" t="s">
        <v>27342</v>
      </c>
      <c r="D8050" s="6">
        <v>18</v>
      </c>
      <c r="E8050" s="6">
        <v>20</v>
      </c>
      <c r="F8050" s="6"/>
      <c r="G8050" s="6">
        <v>10</v>
      </c>
      <c r="H8050" s="6"/>
      <c r="I8050" s="6"/>
      <c r="J8050" s="6"/>
      <c r="K8050" s="6"/>
      <c r="L8050" s="6" t="s">
        <v>12295</v>
      </c>
      <c r="M8050" s="6">
        <v>63</v>
      </c>
      <c r="N8050" s="6" t="e">
        <f>VLOOKUP(A8050,web_archive!D:AB,18,FALSE)</f>
        <v>#N/A</v>
      </c>
      <c r="O8050" s="6">
        <v>2</v>
      </c>
      <c r="P8050" s="6"/>
      <c r="Q8050" s="6"/>
      <c r="R8050" s="6"/>
      <c r="S8050" s="6"/>
      <c r="T8050" s="6"/>
      <c r="U8050" s="6" t="s">
        <v>26442</v>
      </c>
      <c r="V8050" s="6" t="s">
        <v>12489</v>
      </c>
      <c r="W8050" s="6" t="s">
        <v>12299</v>
      </c>
      <c r="X8050" s="6" t="s">
        <v>12299</v>
      </c>
    </row>
    <row r="8051" spans="1:24" x14ac:dyDescent="0.3">
      <c r="A8051" s="6">
        <v>14078</v>
      </c>
      <c r="B8051" s="6" t="s">
        <v>27343</v>
      </c>
      <c r="C8051" s="6" t="s">
        <v>27344</v>
      </c>
      <c r="D8051" s="6">
        <v>18</v>
      </c>
      <c r="E8051" s="6">
        <v>20</v>
      </c>
      <c r="F8051" s="6"/>
      <c r="G8051" s="6">
        <v>10</v>
      </c>
      <c r="H8051" s="6"/>
      <c r="I8051" s="6"/>
      <c r="J8051" s="6"/>
      <c r="K8051" s="6"/>
      <c r="L8051" s="6" t="s">
        <v>12295</v>
      </c>
      <c r="M8051" s="6">
        <v>63</v>
      </c>
      <c r="N8051" s="6" t="e">
        <f>VLOOKUP(A8051,web_archive!D:AB,18,FALSE)</f>
        <v>#N/A</v>
      </c>
      <c r="O8051" s="6">
        <v>2</v>
      </c>
      <c r="P8051" s="6"/>
      <c r="Q8051" s="6"/>
      <c r="R8051" s="6"/>
      <c r="S8051" s="6"/>
      <c r="T8051" s="6"/>
      <c r="U8051" s="6" t="s">
        <v>26442</v>
      </c>
      <c r="V8051" s="6" t="s">
        <v>12486</v>
      </c>
      <c r="W8051" s="6" t="s">
        <v>12299</v>
      </c>
      <c r="X8051" s="6" t="s">
        <v>12299</v>
      </c>
    </row>
    <row r="8052" spans="1:24" x14ac:dyDescent="0.3">
      <c r="A8052" s="6">
        <v>14079</v>
      </c>
      <c r="B8052" s="6" t="s">
        <v>27345</v>
      </c>
      <c r="C8052" s="6" t="s">
        <v>27346</v>
      </c>
      <c r="D8052" s="6">
        <v>18</v>
      </c>
      <c r="E8052" s="6">
        <v>20</v>
      </c>
      <c r="F8052" s="6"/>
      <c r="G8052" s="6">
        <v>10</v>
      </c>
      <c r="H8052" s="6"/>
      <c r="I8052" s="6"/>
      <c r="J8052" s="6"/>
      <c r="K8052" s="6"/>
      <c r="L8052" s="6" t="s">
        <v>12295</v>
      </c>
      <c r="M8052" s="6">
        <v>63</v>
      </c>
      <c r="N8052" s="6" t="e">
        <f>VLOOKUP(A8052,web_archive!D:AB,18,FALSE)</f>
        <v>#N/A</v>
      </c>
      <c r="O8052" s="6">
        <v>2</v>
      </c>
      <c r="P8052" s="6"/>
      <c r="Q8052" s="6"/>
      <c r="R8052" s="6"/>
      <c r="S8052" s="6"/>
      <c r="T8052" s="6"/>
      <c r="U8052" s="6" t="s">
        <v>26449</v>
      </c>
      <c r="V8052" s="6" t="s">
        <v>12491</v>
      </c>
      <c r="W8052" s="6" t="s">
        <v>12299</v>
      </c>
      <c r="X8052" s="6" t="s">
        <v>12299</v>
      </c>
    </row>
    <row r="8053" spans="1:24" x14ac:dyDescent="0.3">
      <c r="A8053" s="6">
        <v>14080</v>
      </c>
      <c r="B8053" s="6" t="s">
        <v>27347</v>
      </c>
      <c r="C8053" s="6" t="s">
        <v>27348</v>
      </c>
      <c r="D8053" s="6">
        <v>18</v>
      </c>
      <c r="E8053" s="6">
        <v>20</v>
      </c>
      <c r="F8053" s="6"/>
      <c r="G8053" s="6">
        <v>10</v>
      </c>
      <c r="H8053" s="6"/>
      <c r="I8053" s="6"/>
      <c r="J8053" s="6"/>
      <c r="K8053" s="6"/>
      <c r="L8053" s="6" t="s">
        <v>12295</v>
      </c>
      <c r="M8053" s="6">
        <v>63</v>
      </c>
      <c r="N8053" s="6" t="e">
        <f>VLOOKUP(A8053,web_archive!D:AB,18,FALSE)</f>
        <v>#N/A</v>
      </c>
      <c r="O8053" s="6">
        <v>2</v>
      </c>
      <c r="P8053" s="6"/>
      <c r="Q8053" s="6"/>
      <c r="R8053" s="6"/>
      <c r="S8053" s="6"/>
      <c r="T8053" s="6"/>
      <c r="U8053" s="6" t="s">
        <v>26449</v>
      </c>
      <c r="V8053" s="6" t="s">
        <v>12489</v>
      </c>
      <c r="W8053" s="6" t="s">
        <v>12299</v>
      </c>
      <c r="X8053" s="6" t="s">
        <v>12299</v>
      </c>
    </row>
    <row r="8054" spans="1:24" x14ac:dyDescent="0.3">
      <c r="A8054" s="6">
        <v>14081</v>
      </c>
      <c r="B8054" s="6" t="s">
        <v>27349</v>
      </c>
      <c r="C8054" s="6" t="s">
        <v>27350</v>
      </c>
      <c r="D8054" s="6">
        <v>18</v>
      </c>
      <c r="E8054" s="6">
        <v>20</v>
      </c>
      <c r="F8054" s="6"/>
      <c r="G8054" s="6">
        <v>10</v>
      </c>
      <c r="H8054" s="6"/>
      <c r="I8054" s="6"/>
      <c r="J8054" s="6"/>
      <c r="K8054" s="6"/>
      <c r="L8054" s="6" t="s">
        <v>12295</v>
      </c>
      <c r="M8054" s="6">
        <v>63</v>
      </c>
      <c r="N8054" s="6" t="e">
        <f>VLOOKUP(A8054,web_archive!D:AB,18,FALSE)</f>
        <v>#N/A</v>
      </c>
      <c r="O8054" s="6">
        <v>2</v>
      </c>
      <c r="P8054" s="6"/>
      <c r="Q8054" s="6"/>
      <c r="R8054" s="6"/>
      <c r="S8054" s="6"/>
      <c r="T8054" s="6"/>
      <c r="U8054" s="6" t="s">
        <v>26449</v>
      </c>
      <c r="V8054" s="6" t="s">
        <v>12486</v>
      </c>
      <c r="W8054" s="6" t="s">
        <v>12299</v>
      </c>
      <c r="X8054" s="6" t="s">
        <v>12299</v>
      </c>
    </row>
    <row r="8055" spans="1:24" x14ac:dyDescent="0.3">
      <c r="A8055" s="6">
        <v>14082</v>
      </c>
      <c r="B8055" s="6" t="s">
        <v>27351</v>
      </c>
      <c r="C8055" s="6" t="s">
        <v>26455</v>
      </c>
      <c r="D8055" s="6">
        <v>18</v>
      </c>
      <c r="E8055" s="6">
        <v>20</v>
      </c>
      <c r="F8055" s="6"/>
      <c r="G8055" s="6">
        <v>10</v>
      </c>
      <c r="H8055" s="6"/>
      <c r="I8055" s="6"/>
      <c r="J8055" s="6"/>
      <c r="K8055" s="6"/>
      <c r="L8055" s="6" t="s">
        <v>12295</v>
      </c>
      <c r="M8055" s="6">
        <v>63</v>
      </c>
      <c r="N8055" s="6" t="e">
        <f>VLOOKUP(A8055,web_archive!D:AB,18,FALSE)</f>
        <v>#N/A</v>
      </c>
      <c r="O8055" s="6">
        <v>2</v>
      </c>
      <c r="P8055" s="6"/>
      <c r="Q8055" s="6"/>
      <c r="R8055" s="6"/>
      <c r="S8055" s="6"/>
      <c r="T8055" s="6"/>
      <c r="U8055" s="6" t="s">
        <v>26456</v>
      </c>
      <c r="V8055" s="6" t="s">
        <v>12489</v>
      </c>
      <c r="W8055" s="6" t="s">
        <v>12299</v>
      </c>
      <c r="X8055" s="6" t="s">
        <v>12299</v>
      </c>
    </row>
    <row r="8056" spans="1:24" x14ac:dyDescent="0.3">
      <c r="A8056" s="6">
        <v>14083</v>
      </c>
      <c r="B8056" s="6" t="s">
        <v>27352</v>
      </c>
      <c r="C8056" s="6" t="s">
        <v>27353</v>
      </c>
      <c r="D8056" s="6">
        <v>18</v>
      </c>
      <c r="E8056" s="6">
        <v>20</v>
      </c>
      <c r="F8056" s="6"/>
      <c r="G8056" s="6">
        <v>10</v>
      </c>
      <c r="H8056" s="6"/>
      <c r="I8056" s="6"/>
      <c r="J8056" s="6"/>
      <c r="K8056" s="6"/>
      <c r="L8056" s="6" t="s">
        <v>12295</v>
      </c>
      <c r="M8056" s="6">
        <v>63</v>
      </c>
      <c r="N8056" s="6" t="e">
        <f>VLOOKUP(A8056,web_archive!D:AB,18,FALSE)</f>
        <v>#N/A</v>
      </c>
      <c r="O8056" s="6">
        <v>2</v>
      </c>
      <c r="P8056" s="6"/>
      <c r="Q8056" s="6"/>
      <c r="R8056" s="6"/>
      <c r="S8056" s="6"/>
      <c r="T8056" s="6"/>
      <c r="U8056" s="6" t="s">
        <v>26456</v>
      </c>
      <c r="V8056" s="6" t="s">
        <v>12486</v>
      </c>
      <c r="W8056" s="6" t="s">
        <v>12299</v>
      </c>
      <c r="X8056" s="6" t="s">
        <v>12299</v>
      </c>
    </row>
    <row r="8057" spans="1:24" x14ac:dyDescent="0.3">
      <c r="A8057" s="6">
        <v>14084</v>
      </c>
      <c r="B8057" s="6" t="s">
        <v>27354</v>
      </c>
      <c r="C8057" s="6" t="s">
        <v>27355</v>
      </c>
      <c r="D8057" s="6">
        <v>18</v>
      </c>
      <c r="E8057" s="6">
        <v>20</v>
      </c>
      <c r="F8057" s="6"/>
      <c r="G8057" s="6">
        <v>10</v>
      </c>
      <c r="H8057" s="6"/>
      <c r="I8057" s="6"/>
      <c r="J8057" s="6"/>
      <c r="K8057" s="6"/>
      <c r="L8057" s="6" t="s">
        <v>12295</v>
      </c>
      <c r="M8057" s="6">
        <v>63</v>
      </c>
      <c r="N8057" s="6" t="e">
        <f>VLOOKUP(A8057,web_archive!D:AB,18,FALSE)</f>
        <v>#N/A</v>
      </c>
      <c r="O8057" s="6">
        <v>2</v>
      </c>
      <c r="P8057" s="6"/>
      <c r="Q8057" s="6"/>
      <c r="R8057" s="6"/>
      <c r="S8057" s="6"/>
      <c r="T8057" s="6"/>
      <c r="U8057" s="6" t="s">
        <v>26456</v>
      </c>
      <c r="V8057" s="6" t="s">
        <v>12370</v>
      </c>
      <c r="W8057" s="6" t="s">
        <v>12299</v>
      </c>
      <c r="X8057" s="6" t="s">
        <v>12299</v>
      </c>
    </row>
    <row r="8058" spans="1:24" x14ac:dyDescent="0.3">
      <c r="A8058" s="6">
        <v>14085</v>
      </c>
      <c r="B8058" s="6" t="s">
        <v>27356</v>
      </c>
      <c r="C8058" s="6" t="s">
        <v>26462</v>
      </c>
      <c r="D8058" s="6">
        <v>18</v>
      </c>
      <c r="E8058" s="6">
        <v>20</v>
      </c>
      <c r="F8058" s="6"/>
      <c r="G8058" s="6">
        <v>10</v>
      </c>
      <c r="H8058" s="6"/>
      <c r="I8058" s="6"/>
      <c r="J8058" s="6"/>
      <c r="K8058" s="6"/>
      <c r="L8058" s="6" t="s">
        <v>12295</v>
      </c>
      <c r="M8058" s="6">
        <v>63</v>
      </c>
      <c r="N8058" s="6" t="e">
        <f>VLOOKUP(A8058,web_archive!D:AB,18,FALSE)</f>
        <v>#N/A</v>
      </c>
      <c r="O8058" s="6">
        <v>2</v>
      </c>
      <c r="P8058" s="6"/>
      <c r="Q8058" s="6"/>
      <c r="R8058" s="6"/>
      <c r="S8058" s="6"/>
      <c r="T8058" s="6"/>
      <c r="U8058" s="6" t="s">
        <v>26463</v>
      </c>
      <c r="V8058" s="6" t="s">
        <v>12489</v>
      </c>
      <c r="W8058" s="6" t="s">
        <v>12299</v>
      </c>
      <c r="X8058" s="6" t="s">
        <v>12299</v>
      </c>
    </row>
    <row r="8059" spans="1:24" x14ac:dyDescent="0.3">
      <c r="A8059" s="6">
        <v>14086</v>
      </c>
      <c r="B8059" s="6" t="s">
        <v>27357</v>
      </c>
      <c r="C8059" s="6" t="s">
        <v>27358</v>
      </c>
      <c r="D8059" s="6">
        <v>18</v>
      </c>
      <c r="E8059" s="6">
        <v>20</v>
      </c>
      <c r="F8059" s="6"/>
      <c r="G8059" s="6">
        <v>10</v>
      </c>
      <c r="H8059" s="6"/>
      <c r="I8059" s="6"/>
      <c r="J8059" s="6"/>
      <c r="K8059" s="6"/>
      <c r="L8059" s="6" t="s">
        <v>12295</v>
      </c>
      <c r="M8059" s="6">
        <v>63</v>
      </c>
      <c r="N8059" s="6" t="e">
        <f>VLOOKUP(A8059,web_archive!D:AB,18,FALSE)</f>
        <v>#N/A</v>
      </c>
      <c r="O8059" s="6">
        <v>2</v>
      </c>
      <c r="P8059" s="6"/>
      <c r="Q8059" s="6"/>
      <c r="R8059" s="6"/>
      <c r="S8059" s="6"/>
      <c r="T8059" s="6"/>
      <c r="U8059" s="6" t="s">
        <v>26463</v>
      </c>
      <c r="V8059" s="6" t="s">
        <v>12486</v>
      </c>
      <c r="W8059" s="6" t="s">
        <v>12299</v>
      </c>
      <c r="X8059" s="6" t="s">
        <v>12299</v>
      </c>
    </row>
    <row r="8060" spans="1:24" x14ac:dyDescent="0.3">
      <c r="A8060" s="6">
        <v>14087</v>
      </c>
      <c r="B8060" s="6" t="s">
        <v>27359</v>
      </c>
      <c r="C8060" s="6" t="s">
        <v>27360</v>
      </c>
      <c r="D8060" s="6">
        <v>18</v>
      </c>
      <c r="E8060" s="6">
        <v>20</v>
      </c>
      <c r="F8060" s="6"/>
      <c r="G8060" s="6">
        <v>10</v>
      </c>
      <c r="H8060" s="6"/>
      <c r="I8060" s="6"/>
      <c r="J8060" s="6"/>
      <c r="K8060" s="6"/>
      <c r="L8060" s="6" t="s">
        <v>12295</v>
      </c>
      <c r="M8060" s="6">
        <v>63</v>
      </c>
      <c r="N8060" s="6" t="e">
        <f>VLOOKUP(A8060,web_archive!D:AB,18,FALSE)</f>
        <v>#N/A</v>
      </c>
      <c r="O8060" s="6">
        <v>2</v>
      </c>
      <c r="P8060" s="6"/>
      <c r="Q8060" s="6"/>
      <c r="R8060" s="6"/>
      <c r="S8060" s="6"/>
      <c r="T8060" s="6"/>
      <c r="U8060" s="6" t="s">
        <v>26463</v>
      </c>
      <c r="V8060" s="6" t="s">
        <v>12370</v>
      </c>
      <c r="W8060" s="6" t="s">
        <v>12299</v>
      </c>
      <c r="X8060" s="6" t="s">
        <v>12299</v>
      </c>
    </row>
    <row r="8061" spans="1:24" x14ac:dyDescent="0.3">
      <c r="A8061" s="6">
        <v>14088</v>
      </c>
      <c r="B8061" s="6" t="s">
        <v>27361</v>
      </c>
      <c r="C8061" s="6" t="s">
        <v>26469</v>
      </c>
      <c r="D8061" s="6">
        <v>18</v>
      </c>
      <c r="E8061" s="6">
        <v>20</v>
      </c>
      <c r="F8061" s="6"/>
      <c r="G8061" s="6">
        <v>10</v>
      </c>
      <c r="H8061" s="6"/>
      <c r="I8061" s="6"/>
      <c r="J8061" s="6"/>
      <c r="K8061" s="6"/>
      <c r="L8061" s="6" t="s">
        <v>12295</v>
      </c>
      <c r="M8061" s="6">
        <v>63</v>
      </c>
      <c r="N8061" s="6" t="e">
        <f>VLOOKUP(A8061,web_archive!D:AB,18,FALSE)</f>
        <v>#N/A</v>
      </c>
      <c r="O8061" s="6">
        <v>2</v>
      </c>
      <c r="P8061" s="6"/>
      <c r="Q8061" s="6"/>
      <c r="R8061" s="6"/>
      <c r="S8061" s="6"/>
      <c r="T8061" s="6"/>
      <c r="U8061" s="6" t="s">
        <v>26470</v>
      </c>
      <c r="V8061" s="6" t="s">
        <v>12489</v>
      </c>
      <c r="W8061" s="6" t="s">
        <v>12299</v>
      </c>
      <c r="X8061" s="6" t="s">
        <v>12299</v>
      </c>
    </row>
    <row r="8062" spans="1:24" x14ac:dyDescent="0.3">
      <c r="A8062" s="6">
        <v>14089</v>
      </c>
      <c r="B8062" s="6" t="s">
        <v>27362</v>
      </c>
      <c r="C8062" s="6" t="s">
        <v>27363</v>
      </c>
      <c r="D8062" s="6">
        <v>18</v>
      </c>
      <c r="E8062" s="6">
        <v>20</v>
      </c>
      <c r="F8062" s="6"/>
      <c r="G8062" s="6">
        <v>10</v>
      </c>
      <c r="H8062" s="6"/>
      <c r="I8062" s="6"/>
      <c r="J8062" s="6"/>
      <c r="K8062" s="6"/>
      <c r="L8062" s="6" t="s">
        <v>12295</v>
      </c>
      <c r="M8062" s="6">
        <v>63</v>
      </c>
      <c r="N8062" s="6" t="e">
        <f>VLOOKUP(A8062,web_archive!D:AB,18,FALSE)</f>
        <v>#N/A</v>
      </c>
      <c r="O8062" s="6">
        <v>2</v>
      </c>
      <c r="P8062" s="6"/>
      <c r="Q8062" s="6"/>
      <c r="R8062" s="6"/>
      <c r="S8062" s="6"/>
      <c r="T8062" s="6"/>
      <c r="U8062" s="6" t="s">
        <v>26470</v>
      </c>
      <c r="V8062" s="6" t="s">
        <v>12486</v>
      </c>
      <c r="W8062" s="6" t="s">
        <v>12299</v>
      </c>
      <c r="X8062" s="6" t="s">
        <v>12299</v>
      </c>
    </row>
    <row r="8063" spans="1:24" x14ac:dyDescent="0.3">
      <c r="A8063" s="6">
        <v>14090</v>
      </c>
      <c r="B8063" s="6" t="s">
        <v>27364</v>
      </c>
      <c r="C8063" s="6" t="s">
        <v>27365</v>
      </c>
      <c r="D8063" s="6">
        <v>18</v>
      </c>
      <c r="E8063" s="6">
        <v>20</v>
      </c>
      <c r="F8063" s="6"/>
      <c r="G8063" s="6">
        <v>10</v>
      </c>
      <c r="H8063" s="6"/>
      <c r="I8063" s="6"/>
      <c r="J8063" s="6"/>
      <c r="K8063" s="6"/>
      <c r="L8063" s="6" t="s">
        <v>12295</v>
      </c>
      <c r="M8063" s="6">
        <v>63</v>
      </c>
      <c r="N8063" s="6" t="e">
        <f>VLOOKUP(A8063,web_archive!D:AB,18,FALSE)</f>
        <v>#N/A</v>
      </c>
      <c r="O8063" s="6">
        <v>2</v>
      </c>
      <c r="P8063" s="6"/>
      <c r="Q8063" s="6"/>
      <c r="R8063" s="6"/>
      <c r="S8063" s="6"/>
      <c r="T8063" s="6"/>
      <c r="U8063" s="6" t="s">
        <v>26470</v>
      </c>
      <c r="V8063" s="6" t="s">
        <v>12370</v>
      </c>
      <c r="W8063" s="6" t="s">
        <v>12299</v>
      </c>
      <c r="X8063" s="6" t="s">
        <v>12299</v>
      </c>
    </row>
    <row r="8064" spans="1:24" x14ac:dyDescent="0.3">
      <c r="A8064" s="6">
        <v>14091</v>
      </c>
      <c r="B8064" s="6" t="s">
        <v>27366</v>
      </c>
      <c r="C8064" s="6" t="s">
        <v>26476</v>
      </c>
      <c r="D8064" s="6">
        <v>18</v>
      </c>
      <c r="E8064" s="6">
        <v>20</v>
      </c>
      <c r="F8064" s="6"/>
      <c r="G8064" s="6">
        <v>10</v>
      </c>
      <c r="H8064" s="6"/>
      <c r="I8064" s="6"/>
      <c r="J8064" s="6"/>
      <c r="K8064" s="6"/>
      <c r="L8064" s="6" t="s">
        <v>12295</v>
      </c>
      <c r="M8064" s="6">
        <v>63</v>
      </c>
      <c r="N8064" s="6" t="e">
        <f>VLOOKUP(A8064,web_archive!D:AB,18,FALSE)</f>
        <v>#N/A</v>
      </c>
      <c r="O8064" s="6">
        <v>2</v>
      </c>
      <c r="P8064" s="6"/>
      <c r="Q8064" s="6"/>
      <c r="R8064" s="6"/>
      <c r="S8064" s="6"/>
      <c r="T8064" s="6"/>
      <c r="U8064" s="6" t="s">
        <v>26477</v>
      </c>
      <c r="V8064" s="6" t="s">
        <v>12489</v>
      </c>
      <c r="W8064" s="6" t="s">
        <v>12299</v>
      </c>
      <c r="X8064" s="6" t="s">
        <v>12299</v>
      </c>
    </row>
    <row r="8065" spans="1:24" x14ac:dyDescent="0.3">
      <c r="A8065" s="6">
        <v>14092</v>
      </c>
      <c r="B8065" s="6" t="s">
        <v>27367</v>
      </c>
      <c r="C8065" s="6" t="s">
        <v>27368</v>
      </c>
      <c r="D8065" s="6">
        <v>18</v>
      </c>
      <c r="E8065" s="6">
        <v>20</v>
      </c>
      <c r="F8065" s="6"/>
      <c r="G8065" s="6">
        <v>10</v>
      </c>
      <c r="H8065" s="6"/>
      <c r="I8065" s="6"/>
      <c r="J8065" s="6"/>
      <c r="K8065" s="6"/>
      <c r="L8065" s="6" t="s">
        <v>12295</v>
      </c>
      <c r="M8065" s="6">
        <v>63</v>
      </c>
      <c r="N8065" s="6" t="e">
        <f>VLOOKUP(A8065,web_archive!D:AB,18,FALSE)</f>
        <v>#N/A</v>
      </c>
      <c r="O8065" s="6">
        <v>2</v>
      </c>
      <c r="P8065" s="6"/>
      <c r="Q8065" s="6"/>
      <c r="R8065" s="6"/>
      <c r="S8065" s="6"/>
      <c r="T8065" s="6"/>
      <c r="U8065" s="6" t="s">
        <v>26477</v>
      </c>
      <c r="V8065" s="6" t="s">
        <v>12486</v>
      </c>
      <c r="W8065" s="6" t="s">
        <v>12299</v>
      </c>
      <c r="X8065" s="6" t="s">
        <v>12299</v>
      </c>
    </row>
    <row r="8066" spans="1:24" x14ac:dyDescent="0.3">
      <c r="A8066" s="6">
        <v>14093</v>
      </c>
      <c r="B8066" s="6" t="s">
        <v>27369</v>
      </c>
      <c r="C8066" s="6" t="s">
        <v>27370</v>
      </c>
      <c r="D8066" s="6">
        <v>18</v>
      </c>
      <c r="E8066" s="6">
        <v>20</v>
      </c>
      <c r="F8066" s="6"/>
      <c r="G8066" s="6">
        <v>10</v>
      </c>
      <c r="H8066" s="6"/>
      <c r="I8066" s="6"/>
      <c r="J8066" s="6"/>
      <c r="K8066" s="6"/>
      <c r="L8066" s="6" t="s">
        <v>12295</v>
      </c>
      <c r="M8066" s="6">
        <v>63</v>
      </c>
      <c r="N8066" s="6" t="e">
        <f>VLOOKUP(A8066,web_archive!D:AB,18,FALSE)</f>
        <v>#N/A</v>
      </c>
      <c r="O8066" s="6">
        <v>2</v>
      </c>
      <c r="P8066" s="6"/>
      <c r="Q8066" s="6"/>
      <c r="R8066" s="6"/>
      <c r="S8066" s="6"/>
      <c r="T8066" s="6"/>
      <c r="U8066" s="6" t="s">
        <v>26477</v>
      </c>
      <c r="V8066" s="6" t="s">
        <v>12370</v>
      </c>
      <c r="W8066" s="6" t="s">
        <v>12299</v>
      </c>
      <c r="X8066" s="6" t="s">
        <v>12299</v>
      </c>
    </row>
    <row r="8067" spans="1:24" x14ac:dyDescent="0.3">
      <c r="A8067" s="6">
        <v>14094</v>
      </c>
      <c r="B8067" s="6" t="s">
        <v>27371</v>
      </c>
      <c r="C8067" s="6" t="s">
        <v>26778</v>
      </c>
      <c r="D8067" s="6">
        <v>18</v>
      </c>
      <c r="E8067" s="6">
        <v>20</v>
      </c>
      <c r="F8067" s="6"/>
      <c r="G8067" s="6">
        <v>10</v>
      </c>
      <c r="H8067" s="6"/>
      <c r="I8067" s="6"/>
      <c r="J8067" s="6"/>
      <c r="K8067" s="6"/>
      <c r="L8067" s="6" t="s">
        <v>12295</v>
      </c>
      <c r="M8067" s="6">
        <v>63</v>
      </c>
      <c r="N8067" s="6" t="e">
        <f>VLOOKUP(A8067,web_archive!D:AB,18,FALSE)</f>
        <v>#N/A</v>
      </c>
      <c r="O8067" s="6">
        <v>2</v>
      </c>
      <c r="P8067" s="6"/>
      <c r="Q8067" s="6"/>
      <c r="R8067" s="6"/>
      <c r="S8067" s="6"/>
      <c r="T8067" s="6"/>
      <c r="U8067" s="6" t="s">
        <v>26779</v>
      </c>
      <c r="V8067" s="6" t="s">
        <v>12368</v>
      </c>
      <c r="W8067" s="6" t="s">
        <v>12299</v>
      </c>
      <c r="X8067" s="6" t="s">
        <v>12299</v>
      </c>
    </row>
    <row r="8068" spans="1:24" x14ac:dyDescent="0.3">
      <c r="A8068" s="6">
        <v>14095</v>
      </c>
      <c r="B8068" s="6" t="s">
        <v>27372</v>
      </c>
      <c r="C8068" s="6" t="s">
        <v>26781</v>
      </c>
      <c r="D8068" s="6">
        <v>18</v>
      </c>
      <c r="E8068" s="6">
        <v>20</v>
      </c>
      <c r="F8068" s="6"/>
      <c r="G8068" s="6">
        <v>10</v>
      </c>
      <c r="H8068" s="6"/>
      <c r="I8068" s="6"/>
      <c r="J8068" s="6"/>
      <c r="K8068" s="6"/>
      <c r="L8068" s="6" t="s">
        <v>12295</v>
      </c>
      <c r="M8068" s="6">
        <v>63</v>
      </c>
      <c r="N8068" s="6" t="e">
        <f>VLOOKUP(A8068,web_archive!D:AB,18,FALSE)</f>
        <v>#N/A</v>
      </c>
      <c r="O8068" s="6">
        <v>2</v>
      </c>
      <c r="P8068" s="6"/>
      <c r="Q8068" s="6"/>
      <c r="R8068" s="6"/>
      <c r="S8068" s="6"/>
      <c r="T8068" s="6"/>
      <c r="U8068" s="6" t="s">
        <v>26782</v>
      </c>
      <c r="V8068" s="6" t="s">
        <v>12368</v>
      </c>
      <c r="W8068" s="6" t="s">
        <v>12299</v>
      </c>
      <c r="X8068" s="6" t="s">
        <v>12299</v>
      </c>
    </row>
    <row r="8069" spans="1:24" x14ac:dyDescent="0.3">
      <c r="A8069" s="6">
        <v>14096</v>
      </c>
      <c r="B8069" s="6" t="s">
        <v>27373</v>
      </c>
      <c r="C8069" s="6" t="s">
        <v>26784</v>
      </c>
      <c r="D8069" s="6">
        <v>18</v>
      </c>
      <c r="E8069" s="6">
        <v>20</v>
      </c>
      <c r="F8069" s="6"/>
      <c r="G8069" s="6">
        <v>10</v>
      </c>
      <c r="H8069" s="6"/>
      <c r="I8069" s="6"/>
      <c r="J8069" s="6"/>
      <c r="K8069" s="6"/>
      <c r="L8069" s="6" t="s">
        <v>12295</v>
      </c>
      <c r="M8069" s="6">
        <v>63</v>
      </c>
      <c r="N8069" s="6" t="e">
        <f>VLOOKUP(A8069,web_archive!D:AB,18,FALSE)</f>
        <v>#N/A</v>
      </c>
      <c r="O8069" s="6">
        <v>2</v>
      </c>
      <c r="P8069" s="6"/>
      <c r="Q8069" s="6"/>
      <c r="R8069" s="6"/>
      <c r="S8069" s="6"/>
      <c r="T8069" s="6"/>
      <c r="U8069" s="6" t="s">
        <v>26785</v>
      </c>
      <c r="V8069" s="6" t="s">
        <v>12368</v>
      </c>
      <c r="W8069" s="6" t="s">
        <v>12299</v>
      </c>
      <c r="X8069" s="6" t="s">
        <v>12299</v>
      </c>
    </row>
    <row r="8070" spans="1:24" x14ac:dyDescent="0.3">
      <c r="A8070" s="6">
        <v>14097</v>
      </c>
      <c r="B8070" s="6" t="s">
        <v>27374</v>
      </c>
      <c r="C8070" s="6" t="s">
        <v>26787</v>
      </c>
      <c r="D8070" s="6">
        <v>18</v>
      </c>
      <c r="E8070" s="6">
        <v>20</v>
      </c>
      <c r="F8070" s="6"/>
      <c r="G8070" s="6">
        <v>10</v>
      </c>
      <c r="H8070" s="6"/>
      <c r="I8070" s="6"/>
      <c r="J8070" s="6"/>
      <c r="K8070" s="6"/>
      <c r="L8070" s="6" t="s">
        <v>12295</v>
      </c>
      <c r="M8070" s="6">
        <v>63</v>
      </c>
      <c r="N8070" s="6" t="e">
        <f>VLOOKUP(A8070,web_archive!D:AB,18,FALSE)</f>
        <v>#N/A</v>
      </c>
      <c r="O8070" s="6">
        <v>2</v>
      </c>
      <c r="P8070" s="6"/>
      <c r="Q8070" s="6"/>
      <c r="R8070" s="6"/>
      <c r="S8070" s="6"/>
      <c r="T8070" s="6"/>
      <c r="U8070" s="6" t="s">
        <v>26788</v>
      </c>
      <c r="V8070" s="6" t="s">
        <v>12368</v>
      </c>
      <c r="W8070" s="6" t="s">
        <v>12299</v>
      </c>
      <c r="X8070" s="6" t="s">
        <v>12299</v>
      </c>
    </row>
    <row r="8071" spans="1:24" x14ac:dyDescent="0.3">
      <c r="A8071" s="6">
        <v>14098</v>
      </c>
      <c r="B8071" s="6" t="s">
        <v>27375</v>
      </c>
      <c r="C8071" s="6" t="s">
        <v>26403</v>
      </c>
      <c r="D8071" s="6">
        <v>2</v>
      </c>
      <c r="E8071" s="6">
        <v>20</v>
      </c>
      <c r="F8071" s="6"/>
      <c r="G8071" s="6">
        <v>10</v>
      </c>
      <c r="H8071" s="6"/>
      <c r="I8071" s="6"/>
      <c r="J8071" s="6"/>
      <c r="K8071" s="6"/>
      <c r="L8071" s="6" t="s">
        <v>12295</v>
      </c>
      <c r="M8071" s="6">
        <v>63</v>
      </c>
      <c r="N8071" s="6" t="e">
        <f>VLOOKUP(A8071,web_archive!D:AB,18,FALSE)</f>
        <v>#N/A</v>
      </c>
      <c r="O8071" s="6">
        <v>2</v>
      </c>
      <c r="P8071" s="6"/>
      <c r="Q8071" s="6"/>
      <c r="R8071" s="6"/>
      <c r="S8071" s="6"/>
      <c r="T8071" s="6"/>
      <c r="U8071" s="6" t="s">
        <v>27376</v>
      </c>
      <c r="V8071" s="6" t="s">
        <v>26242</v>
      </c>
      <c r="W8071" s="6" t="s">
        <v>12299</v>
      </c>
      <c r="X8071" s="6" t="s">
        <v>12299</v>
      </c>
    </row>
    <row r="8072" spans="1:24" x14ac:dyDescent="0.3">
      <c r="A8072" s="6">
        <v>14099</v>
      </c>
      <c r="B8072" s="6" t="s">
        <v>27377</v>
      </c>
      <c r="C8072" s="6" t="s">
        <v>26406</v>
      </c>
      <c r="D8072" s="6">
        <v>2</v>
      </c>
      <c r="E8072" s="6">
        <v>20</v>
      </c>
      <c r="F8072" s="6"/>
      <c r="G8072" s="6">
        <v>10</v>
      </c>
      <c r="H8072" s="6"/>
      <c r="I8072" s="6"/>
      <c r="J8072" s="6"/>
      <c r="K8072" s="6"/>
      <c r="L8072" s="6" t="s">
        <v>12295</v>
      </c>
      <c r="M8072" s="6">
        <v>63</v>
      </c>
      <c r="N8072" s="6" t="e">
        <f>VLOOKUP(A8072,web_archive!D:AB,18,FALSE)</f>
        <v>#N/A</v>
      </c>
      <c r="O8072" s="6">
        <v>2</v>
      </c>
      <c r="P8072" s="6"/>
      <c r="Q8072" s="6"/>
      <c r="R8072" s="6"/>
      <c r="S8072" s="6"/>
      <c r="T8072" s="6"/>
      <c r="U8072" s="6" t="s">
        <v>27378</v>
      </c>
      <c r="V8072" s="6" t="s">
        <v>26242</v>
      </c>
      <c r="W8072" s="6" t="s">
        <v>12299</v>
      </c>
      <c r="X8072" s="6" t="s">
        <v>12299</v>
      </c>
    </row>
    <row r="8073" spans="1:24" x14ac:dyDescent="0.3">
      <c r="A8073" s="6">
        <v>14100</v>
      </c>
      <c r="B8073" s="6" t="s">
        <v>27379</v>
      </c>
      <c r="C8073" s="6" t="s">
        <v>26409</v>
      </c>
      <c r="D8073" s="6">
        <v>2</v>
      </c>
      <c r="E8073" s="6">
        <v>20</v>
      </c>
      <c r="F8073" s="6"/>
      <c r="G8073" s="6">
        <v>10</v>
      </c>
      <c r="H8073" s="6"/>
      <c r="I8073" s="6"/>
      <c r="J8073" s="6"/>
      <c r="K8073" s="6"/>
      <c r="L8073" s="6" t="s">
        <v>12295</v>
      </c>
      <c r="M8073" s="6">
        <v>63</v>
      </c>
      <c r="N8073" s="6" t="e">
        <f>VLOOKUP(A8073,web_archive!D:AB,18,FALSE)</f>
        <v>#N/A</v>
      </c>
      <c r="O8073" s="6">
        <v>2</v>
      </c>
      <c r="P8073" s="6"/>
      <c r="Q8073" s="6"/>
      <c r="R8073" s="6"/>
      <c r="S8073" s="6"/>
      <c r="T8073" s="6"/>
      <c r="U8073" s="6" t="s">
        <v>27380</v>
      </c>
      <c r="V8073" s="6" t="s">
        <v>26242</v>
      </c>
      <c r="W8073" s="6" t="s">
        <v>12299</v>
      </c>
      <c r="X8073" s="6" t="s">
        <v>12299</v>
      </c>
    </row>
    <row r="8074" spans="1:24" x14ac:dyDescent="0.3">
      <c r="A8074" s="6">
        <v>14101</v>
      </c>
      <c r="B8074" s="6" t="s">
        <v>27381</v>
      </c>
      <c r="C8074" s="6" t="s">
        <v>26412</v>
      </c>
      <c r="D8074" s="6">
        <v>2</v>
      </c>
      <c r="E8074" s="6">
        <v>20</v>
      </c>
      <c r="F8074" s="6"/>
      <c r="G8074" s="6">
        <v>10</v>
      </c>
      <c r="H8074" s="6"/>
      <c r="I8074" s="6"/>
      <c r="J8074" s="6"/>
      <c r="K8074" s="6"/>
      <c r="L8074" s="6" t="s">
        <v>12295</v>
      </c>
      <c r="M8074" s="6">
        <v>63</v>
      </c>
      <c r="N8074" s="6" t="e">
        <f>VLOOKUP(A8074,web_archive!D:AB,18,FALSE)</f>
        <v>#N/A</v>
      </c>
      <c r="O8074" s="6">
        <v>2</v>
      </c>
      <c r="P8074" s="6"/>
      <c r="Q8074" s="6"/>
      <c r="R8074" s="6"/>
      <c r="S8074" s="6"/>
      <c r="T8074" s="6"/>
      <c r="U8074" s="6" t="s">
        <v>27382</v>
      </c>
      <c r="V8074" s="6" t="s">
        <v>26242</v>
      </c>
      <c r="W8074" s="6" t="s">
        <v>12299</v>
      </c>
      <c r="X8074" s="6" t="s">
        <v>12299</v>
      </c>
    </row>
    <row r="8075" spans="1:24" x14ac:dyDescent="0.3">
      <c r="A8075" s="6">
        <v>14102</v>
      </c>
      <c r="B8075" s="6" t="s">
        <v>27383</v>
      </c>
      <c r="C8075" s="6" t="s">
        <v>25990</v>
      </c>
      <c r="D8075" s="6">
        <v>18</v>
      </c>
      <c r="E8075" s="6">
        <v>20</v>
      </c>
      <c r="F8075" s="6"/>
      <c r="G8075" s="6">
        <v>10</v>
      </c>
      <c r="H8075" s="6"/>
      <c r="I8075" s="6"/>
      <c r="J8075" s="6"/>
      <c r="K8075" s="6"/>
      <c r="L8075" s="6" t="s">
        <v>12295</v>
      </c>
      <c r="M8075" s="6">
        <v>63</v>
      </c>
      <c r="N8075" s="6" t="e">
        <f>VLOOKUP(A8075,web_archive!D:AB,18,FALSE)</f>
        <v>#N/A</v>
      </c>
      <c r="O8075" s="6">
        <v>2</v>
      </c>
      <c r="P8075" s="6"/>
      <c r="Q8075" s="6"/>
      <c r="R8075" s="6"/>
      <c r="S8075" s="6"/>
      <c r="T8075" s="6"/>
      <c r="U8075" s="6" t="s">
        <v>25991</v>
      </c>
      <c r="V8075" s="6" t="s">
        <v>12491</v>
      </c>
      <c r="W8075" s="6" t="s">
        <v>12299</v>
      </c>
      <c r="X8075" s="6" t="s">
        <v>12299</v>
      </c>
    </row>
    <row r="8076" spans="1:24" x14ac:dyDescent="0.3">
      <c r="A8076" s="6">
        <v>14103</v>
      </c>
      <c r="B8076" s="6" t="s">
        <v>27384</v>
      </c>
      <c r="C8076" s="6" t="s">
        <v>27385</v>
      </c>
      <c r="D8076" s="6">
        <v>18</v>
      </c>
      <c r="E8076" s="6">
        <v>20</v>
      </c>
      <c r="F8076" s="6"/>
      <c r="G8076" s="6">
        <v>10</v>
      </c>
      <c r="H8076" s="6"/>
      <c r="I8076" s="6"/>
      <c r="J8076" s="6"/>
      <c r="K8076" s="6"/>
      <c r="L8076" s="6" t="s">
        <v>12295</v>
      </c>
      <c r="M8076" s="6">
        <v>63</v>
      </c>
      <c r="N8076" s="6" t="e">
        <f>VLOOKUP(A8076,web_archive!D:AB,18,FALSE)</f>
        <v>#N/A</v>
      </c>
      <c r="O8076" s="6">
        <v>2</v>
      </c>
      <c r="P8076" s="6"/>
      <c r="Q8076" s="6"/>
      <c r="R8076" s="6"/>
      <c r="S8076" s="6"/>
      <c r="T8076" s="6"/>
      <c r="U8076" s="6" t="s">
        <v>26375</v>
      </c>
      <c r="V8076" s="6" t="s">
        <v>12368</v>
      </c>
      <c r="W8076" s="6" t="s">
        <v>12299</v>
      </c>
      <c r="X8076" s="6" t="s">
        <v>12299</v>
      </c>
    </row>
    <row r="8077" spans="1:24" x14ac:dyDescent="0.3">
      <c r="A8077" s="6">
        <v>14104</v>
      </c>
      <c r="B8077" s="6" t="s">
        <v>27386</v>
      </c>
      <c r="C8077" s="6" t="s">
        <v>26377</v>
      </c>
      <c r="D8077" s="6">
        <v>18</v>
      </c>
      <c r="E8077" s="6">
        <v>20</v>
      </c>
      <c r="F8077" s="6"/>
      <c r="G8077" s="6">
        <v>10</v>
      </c>
      <c r="H8077" s="6"/>
      <c r="I8077" s="6"/>
      <c r="J8077" s="6"/>
      <c r="K8077" s="6"/>
      <c r="L8077" s="6" t="s">
        <v>12295</v>
      </c>
      <c r="M8077" s="6">
        <v>63</v>
      </c>
      <c r="N8077" s="6" t="e">
        <f>VLOOKUP(A8077,web_archive!D:AB,18,FALSE)</f>
        <v>#N/A</v>
      </c>
      <c r="O8077" s="6">
        <v>2</v>
      </c>
      <c r="P8077" s="6"/>
      <c r="Q8077" s="6"/>
      <c r="R8077" s="6"/>
      <c r="S8077" s="6"/>
      <c r="T8077" s="6"/>
      <c r="U8077" s="6" t="s">
        <v>26378</v>
      </c>
      <c r="V8077" s="6" t="s">
        <v>12489</v>
      </c>
      <c r="W8077" s="6" t="s">
        <v>12299</v>
      </c>
      <c r="X8077" s="6" t="s">
        <v>12299</v>
      </c>
    </row>
    <row r="8078" spans="1:24" x14ac:dyDescent="0.3">
      <c r="A8078" s="6">
        <v>14105</v>
      </c>
      <c r="B8078" s="6" t="s">
        <v>27387</v>
      </c>
      <c r="C8078" s="6" t="s">
        <v>26380</v>
      </c>
      <c r="D8078" s="6">
        <v>18</v>
      </c>
      <c r="E8078" s="6">
        <v>20</v>
      </c>
      <c r="F8078" s="6"/>
      <c r="G8078" s="6">
        <v>10</v>
      </c>
      <c r="H8078" s="6"/>
      <c r="I8078" s="6"/>
      <c r="J8078" s="6"/>
      <c r="K8078" s="6"/>
      <c r="L8078" s="6" t="s">
        <v>12295</v>
      </c>
      <c r="M8078" s="6">
        <v>63</v>
      </c>
      <c r="N8078" s="6" t="e">
        <f>VLOOKUP(A8078,web_archive!D:AB,18,FALSE)</f>
        <v>#N/A</v>
      </c>
      <c r="O8078" s="6">
        <v>2</v>
      </c>
      <c r="P8078" s="6"/>
      <c r="Q8078" s="6"/>
      <c r="R8078" s="6"/>
      <c r="S8078" s="6"/>
      <c r="T8078" s="6"/>
      <c r="U8078" s="6" t="s">
        <v>26378</v>
      </c>
      <c r="V8078" s="6" t="s">
        <v>12486</v>
      </c>
      <c r="W8078" s="6" t="s">
        <v>12299</v>
      </c>
      <c r="X8078" s="6" t="s">
        <v>12299</v>
      </c>
    </row>
    <row r="8079" spans="1:24" x14ac:dyDescent="0.3">
      <c r="A8079" s="6">
        <v>14106</v>
      </c>
      <c r="B8079" s="6" t="s">
        <v>27388</v>
      </c>
      <c r="C8079" s="6" t="s">
        <v>26382</v>
      </c>
      <c r="D8079" s="6">
        <v>18</v>
      </c>
      <c r="E8079" s="6">
        <v>20</v>
      </c>
      <c r="F8079" s="6"/>
      <c r="G8079" s="6">
        <v>10</v>
      </c>
      <c r="H8079" s="6"/>
      <c r="I8079" s="6"/>
      <c r="J8079" s="6"/>
      <c r="K8079" s="6"/>
      <c r="L8079" s="6" t="s">
        <v>12295</v>
      </c>
      <c r="M8079" s="6">
        <v>63</v>
      </c>
      <c r="N8079" s="6" t="e">
        <f>VLOOKUP(A8079,web_archive!D:AB,18,FALSE)</f>
        <v>#N/A</v>
      </c>
      <c r="O8079" s="6">
        <v>2</v>
      </c>
      <c r="P8079" s="6"/>
      <c r="Q8079" s="6"/>
      <c r="R8079" s="6"/>
      <c r="S8079" s="6"/>
      <c r="T8079" s="6"/>
      <c r="U8079" s="6" t="s">
        <v>26378</v>
      </c>
      <c r="V8079" s="6" t="s">
        <v>12370</v>
      </c>
      <c r="W8079" s="6" t="s">
        <v>12299</v>
      </c>
      <c r="X8079" s="6" t="s">
        <v>12299</v>
      </c>
    </row>
    <row r="8080" spans="1:24" x14ac:dyDescent="0.3">
      <c r="A8080" s="6">
        <v>14107</v>
      </c>
      <c r="B8080" s="6" t="s">
        <v>27389</v>
      </c>
      <c r="C8080" s="6" t="s">
        <v>26384</v>
      </c>
      <c r="D8080" s="6">
        <v>18</v>
      </c>
      <c r="E8080" s="6">
        <v>20</v>
      </c>
      <c r="F8080" s="6"/>
      <c r="G8080" s="6">
        <v>10</v>
      </c>
      <c r="H8080" s="6"/>
      <c r="I8080" s="6"/>
      <c r="J8080" s="6"/>
      <c r="K8080" s="6"/>
      <c r="L8080" s="6" t="s">
        <v>12295</v>
      </c>
      <c r="M8080" s="6">
        <v>63</v>
      </c>
      <c r="N8080" s="6" t="e">
        <f>VLOOKUP(A8080,web_archive!D:AB,18,FALSE)</f>
        <v>#N/A</v>
      </c>
      <c r="O8080" s="6">
        <v>2</v>
      </c>
      <c r="P8080" s="6"/>
      <c r="Q8080" s="6"/>
      <c r="R8080" s="6"/>
      <c r="S8080" s="6"/>
      <c r="T8080" s="6"/>
      <c r="U8080" s="6" t="s">
        <v>26385</v>
      </c>
      <c r="V8080" s="6" t="s">
        <v>12489</v>
      </c>
      <c r="W8080" s="6" t="s">
        <v>12299</v>
      </c>
      <c r="X8080" s="6" t="s">
        <v>12299</v>
      </c>
    </row>
    <row r="8081" spans="1:24" x14ac:dyDescent="0.3">
      <c r="A8081" s="6">
        <v>14108</v>
      </c>
      <c r="B8081" s="6" t="s">
        <v>27390</v>
      </c>
      <c r="C8081" s="6" t="s">
        <v>27391</v>
      </c>
      <c r="D8081" s="6">
        <v>18</v>
      </c>
      <c r="E8081" s="6">
        <v>20</v>
      </c>
      <c r="F8081" s="6"/>
      <c r="G8081" s="6">
        <v>10</v>
      </c>
      <c r="H8081" s="6"/>
      <c r="I8081" s="6"/>
      <c r="J8081" s="6"/>
      <c r="K8081" s="6"/>
      <c r="L8081" s="6" t="s">
        <v>12295</v>
      </c>
      <c r="M8081" s="6">
        <v>63</v>
      </c>
      <c r="N8081" s="6" t="e">
        <f>VLOOKUP(A8081,web_archive!D:AB,18,FALSE)</f>
        <v>#N/A</v>
      </c>
      <c r="O8081" s="6">
        <v>2</v>
      </c>
      <c r="P8081" s="6"/>
      <c r="Q8081" s="6"/>
      <c r="R8081" s="6"/>
      <c r="S8081" s="6"/>
      <c r="T8081" s="6"/>
      <c r="U8081" s="6" t="s">
        <v>26385</v>
      </c>
      <c r="V8081" s="6" t="s">
        <v>12486</v>
      </c>
      <c r="W8081" s="6" t="s">
        <v>12299</v>
      </c>
      <c r="X8081" s="6" t="s">
        <v>12299</v>
      </c>
    </row>
    <row r="8082" spans="1:24" x14ac:dyDescent="0.3">
      <c r="A8082" s="6">
        <v>14109</v>
      </c>
      <c r="B8082" s="6" t="s">
        <v>27392</v>
      </c>
      <c r="C8082" s="6" t="s">
        <v>27393</v>
      </c>
      <c r="D8082" s="6">
        <v>18</v>
      </c>
      <c r="E8082" s="6">
        <v>20</v>
      </c>
      <c r="F8082" s="6"/>
      <c r="G8082" s="6">
        <v>10</v>
      </c>
      <c r="H8082" s="6"/>
      <c r="I8082" s="6"/>
      <c r="J8082" s="6"/>
      <c r="K8082" s="6"/>
      <c r="L8082" s="6" t="s">
        <v>12295</v>
      </c>
      <c r="M8082" s="6">
        <v>63</v>
      </c>
      <c r="N8082" s="6" t="e">
        <f>VLOOKUP(A8082,web_archive!D:AB,18,FALSE)</f>
        <v>#N/A</v>
      </c>
      <c r="O8082" s="6">
        <v>2</v>
      </c>
      <c r="P8082" s="6"/>
      <c r="Q8082" s="6"/>
      <c r="R8082" s="6"/>
      <c r="S8082" s="6"/>
      <c r="T8082" s="6"/>
      <c r="U8082" s="6" t="s">
        <v>26385</v>
      </c>
      <c r="V8082" s="6" t="s">
        <v>12370</v>
      </c>
      <c r="W8082" s="6" t="s">
        <v>12299</v>
      </c>
      <c r="X8082" s="6" t="s">
        <v>12299</v>
      </c>
    </row>
    <row r="8083" spans="1:24" x14ac:dyDescent="0.3">
      <c r="A8083" s="6">
        <v>14110</v>
      </c>
      <c r="B8083" s="6" t="s">
        <v>27394</v>
      </c>
      <c r="C8083" s="6" t="s">
        <v>26391</v>
      </c>
      <c r="D8083" s="6">
        <v>18</v>
      </c>
      <c r="E8083" s="6">
        <v>20</v>
      </c>
      <c r="F8083" s="6"/>
      <c r="G8083" s="6">
        <v>10</v>
      </c>
      <c r="H8083" s="6"/>
      <c r="I8083" s="6"/>
      <c r="J8083" s="6"/>
      <c r="K8083" s="6"/>
      <c r="L8083" s="6" t="s">
        <v>12295</v>
      </c>
      <c r="M8083" s="6">
        <v>63</v>
      </c>
      <c r="N8083" s="6" t="e">
        <f>VLOOKUP(A8083,web_archive!D:AB,18,FALSE)</f>
        <v>#N/A</v>
      </c>
      <c r="O8083" s="6">
        <v>2</v>
      </c>
      <c r="P8083" s="6"/>
      <c r="Q8083" s="6"/>
      <c r="R8083" s="6"/>
      <c r="S8083" s="6"/>
      <c r="T8083" s="6"/>
      <c r="U8083" s="6" t="s">
        <v>26392</v>
      </c>
      <c r="V8083" s="6" t="s">
        <v>12491</v>
      </c>
      <c r="W8083" s="6" t="s">
        <v>12299</v>
      </c>
      <c r="X8083" s="6" t="s">
        <v>12299</v>
      </c>
    </row>
    <row r="8084" spans="1:24" x14ac:dyDescent="0.3">
      <c r="A8084" s="6">
        <v>14111</v>
      </c>
      <c r="B8084" s="6" t="s">
        <v>27395</v>
      </c>
      <c r="C8084" s="6" t="s">
        <v>26394</v>
      </c>
      <c r="D8084" s="6">
        <v>18</v>
      </c>
      <c r="E8084" s="6">
        <v>20</v>
      </c>
      <c r="F8084" s="6"/>
      <c r="G8084" s="6">
        <v>10</v>
      </c>
      <c r="H8084" s="6"/>
      <c r="I8084" s="6"/>
      <c r="J8084" s="6"/>
      <c r="K8084" s="6"/>
      <c r="L8084" s="6" t="s">
        <v>12295</v>
      </c>
      <c r="M8084" s="6">
        <v>63</v>
      </c>
      <c r="N8084" s="6" t="e">
        <f>VLOOKUP(A8084,web_archive!D:AB,18,FALSE)</f>
        <v>#N/A</v>
      </c>
      <c r="O8084" s="6">
        <v>2</v>
      </c>
      <c r="P8084" s="6"/>
      <c r="Q8084" s="6"/>
      <c r="R8084" s="6"/>
      <c r="S8084" s="6"/>
      <c r="T8084" s="6"/>
      <c r="U8084" s="6" t="s">
        <v>26392</v>
      </c>
      <c r="V8084" s="6" t="s">
        <v>12489</v>
      </c>
      <c r="W8084" s="6" t="s">
        <v>12299</v>
      </c>
      <c r="X8084" s="6" t="s">
        <v>12299</v>
      </c>
    </row>
    <row r="8085" spans="1:24" x14ac:dyDescent="0.3">
      <c r="A8085" s="6">
        <v>14112</v>
      </c>
      <c r="B8085" s="6" t="s">
        <v>27396</v>
      </c>
      <c r="C8085" s="6" t="s">
        <v>26396</v>
      </c>
      <c r="D8085" s="6">
        <v>18</v>
      </c>
      <c r="E8085" s="6">
        <v>20</v>
      </c>
      <c r="F8085" s="6"/>
      <c r="G8085" s="6">
        <v>10</v>
      </c>
      <c r="H8085" s="6"/>
      <c r="I8085" s="6"/>
      <c r="J8085" s="6"/>
      <c r="K8085" s="6"/>
      <c r="L8085" s="6" t="s">
        <v>12295</v>
      </c>
      <c r="M8085" s="6">
        <v>63</v>
      </c>
      <c r="N8085" s="6" t="e">
        <f>VLOOKUP(A8085,web_archive!D:AB,18,FALSE)</f>
        <v>#N/A</v>
      </c>
      <c r="O8085" s="6">
        <v>2</v>
      </c>
      <c r="P8085" s="6"/>
      <c r="Q8085" s="6"/>
      <c r="R8085" s="6"/>
      <c r="S8085" s="6"/>
      <c r="T8085" s="6"/>
      <c r="U8085" s="6" t="s">
        <v>26397</v>
      </c>
      <c r="V8085" s="6" t="s">
        <v>12491</v>
      </c>
      <c r="W8085" s="6" t="s">
        <v>12299</v>
      </c>
      <c r="X8085" s="6" t="s">
        <v>12299</v>
      </c>
    </row>
    <row r="8086" spans="1:24" x14ac:dyDescent="0.3">
      <c r="A8086" s="6">
        <v>14113</v>
      </c>
      <c r="B8086" s="6" t="s">
        <v>27397</v>
      </c>
      <c r="C8086" s="6" t="s">
        <v>27398</v>
      </c>
      <c r="D8086" s="6">
        <v>18</v>
      </c>
      <c r="E8086" s="6">
        <v>20</v>
      </c>
      <c r="F8086" s="6"/>
      <c r="G8086" s="6">
        <v>10</v>
      </c>
      <c r="H8086" s="6"/>
      <c r="I8086" s="6"/>
      <c r="J8086" s="6"/>
      <c r="K8086" s="6"/>
      <c r="L8086" s="6" t="s">
        <v>12295</v>
      </c>
      <c r="M8086" s="6">
        <v>63</v>
      </c>
      <c r="N8086" s="6" t="e">
        <f>VLOOKUP(A8086,web_archive!D:AB,18,FALSE)</f>
        <v>#N/A</v>
      </c>
      <c r="O8086" s="6">
        <v>2</v>
      </c>
      <c r="P8086" s="6"/>
      <c r="Q8086" s="6"/>
      <c r="R8086" s="6"/>
      <c r="S8086" s="6"/>
      <c r="T8086" s="6"/>
      <c r="U8086" s="6" t="s">
        <v>26397</v>
      </c>
      <c r="V8086" s="6" t="s">
        <v>12489</v>
      </c>
      <c r="W8086" s="6" t="s">
        <v>12299</v>
      </c>
      <c r="X8086" s="6" t="s">
        <v>12299</v>
      </c>
    </row>
    <row r="8087" spans="1:24" x14ac:dyDescent="0.3">
      <c r="A8087" s="6">
        <v>14114</v>
      </c>
      <c r="B8087" s="6" t="s">
        <v>27399</v>
      </c>
      <c r="C8087" s="6" t="s">
        <v>26401</v>
      </c>
      <c r="D8087" s="6">
        <v>18</v>
      </c>
      <c r="E8087" s="6">
        <v>20</v>
      </c>
      <c r="F8087" s="6"/>
      <c r="G8087" s="6">
        <v>10</v>
      </c>
      <c r="H8087" s="6"/>
      <c r="I8087" s="6"/>
      <c r="J8087" s="6"/>
      <c r="K8087" s="6"/>
      <c r="L8087" s="6" t="s">
        <v>12295</v>
      </c>
      <c r="M8087" s="6">
        <v>63</v>
      </c>
      <c r="N8087" s="6" t="e">
        <f>VLOOKUP(A8087,web_archive!D:AB,18,FALSE)</f>
        <v>#N/A</v>
      </c>
      <c r="O8087" s="6">
        <v>2</v>
      </c>
      <c r="P8087" s="6"/>
      <c r="Q8087" s="6"/>
      <c r="R8087" s="6"/>
      <c r="S8087" s="6"/>
      <c r="T8087" s="6"/>
      <c r="U8087" s="6" t="s">
        <v>25991</v>
      </c>
      <c r="V8087" s="6" t="s">
        <v>12489</v>
      </c>
      <c r="W8087" s="6" t="s">
        <v>12299</v>
      </c>
      <c r="X8087" s="6" t="s">
        <v>12299</v>
      </c>
    </row>
    <row r="8088" spans="1:24" x14ac:dyDescent="0.3">
      <c r="A8088" s="6">
        <v>14115</v>
      </c>
      <c r="B8088" s="6" t="s">
        <v>27400</v>
      </c>
      <c r="C8088" s="6" t="s">
        <v>26204</v>
      </c>
      <c r="D8088" s="6">
        <v>18</v>
      </c>
      <c r="E8088" s="6">
        <v>20</v>
      </c>
      <c r="F8088" s="6"/>
      <c r="G8088" s="6">
        <v>10</v>
      </c>
      <c r="H8088" s="6"/>
      <c r="I8088" s="6"/>
      <c r="J8088" s="6"/>
      <c r="K8088" s="6"/>
      <c r="L8088" s="6" t="s">
        <v>12295</v>
      </c>
      <c r="M8088" s="6">
        <v>63</v>
      </c>
      <c r="N8088" s="6" t="e">
        <f>VLOOKUP(A8088,web_archive!D:AB,18,FALSE)</f>
        <v>#N/A</v>
      </c>
      <c r="O8088" s="6">
        <v>2</v>
      </c>
      <c r="P8088" s="6"/>
      <c r="Q8088" s="6"/>
      <c r="R8088" s="6"/>
      <c r="S8088" s="6"/>
      <c r="T8088" s="6"/>
      <c r="U8088" s="6" t="s">
        <v>26205</v>
      </c>
      <c r="V8088" s="6" t="s">
        <v>25841</v>
      </c>
      <c r="W8088" s="6" t="s">
        <v>12299</v>
      </c>
      <c r="X8088" s="6" t="s">
        <v>12299</v>
      </c>
    </row>
    <row r="8089" spans="1:24" x14ac:dyDescent="0.3">
      <c r="A8089" s="6">
        <v>14116</v>
      </c>
      <c r="B8089" s="6" t="s">
        <v>27401</v>
      </c>
      <c r="C8089" s="6" t="s">
        <v>26207</v>
      </c>
      <c r="D8089" s="6">
        <v>18</v>
      </c>
      <c r="E8089" s="6">
        <v>20</v>
      </c>
      <c r="F8089" s="6"/>
      <c r="G8089" s="6">
        <v>10</v>
      </c>
      <c r="H8089" s="6"/>
      <c r="I8089" s="6"/>
      <c r="J8089" s="6"/>
      <c r="K8089" s="6"/>
      <c r="L8089" s="6" t="s">
        <v>12295</v>
      </c>
      <c r="M8089" s="6">
        <v>63</v>
      </c>
      <c r="N8089" s="6" t="e">
        <f>VLOOKUP(A8089,web_archive!D:AB,18,FALSE)</f>
        <v>#N/A</v>
      </c>
      <c r="O8089" s="6">
        <v>2</v>
      </c>
      <c r="P8089" s="6"/>
      <c r="Q8089" s="6"/>
      <c r="R8089" s="6"/>
      <c r="S8089" s="6"/>
      <c r="T8089" s="6"/>
      <c r="U8089" s="6" t="s">
        <v>26208</v>
      </c>
      <c r="V8089" s="6" t="s">
        <v>25841</v>
      </c>
      <c r="W8089" s="6" t="s">
        <v>12299</v>
      </c>
      <c r="X8089" s="6" t="s">
        <v>12299</v>
      </c>
    </row>
    <row r="8090" spans="1:24" x14ac:dyDescent="0.3">
      <c r="A8090" s="6">
        <v>14117</v>
      </c>
      <c r="B8090" s="6" t="s">
        <v>27402</v>
      </c>
      <c r="C8090" s="6" t="s">
        <v>26210</v>
      </c>
      <c r="D8090" s="6">
        <v>18</v>
      </c>
      <c r="E8090" s="6">
        <v>20</v>
      </c>
      <c r="F8090" s="6"/>
      <c r="G8090" s="6">
        <v>10</v>
      </c>
      <c r="H8090" s="6"/>
      <c r="I8090" s="6"/>
      <c r="J8090" s="6"/>
      <c r="K8090" s="6"/>
      <c r="L8090" s="6" t="s">
        <v>12295</v>
      </c>
      <c r="M8090" s="6">
        <v>63</v>
      </c>
      <c r="N8090" s="6" t="e">
        <f>VLOOKUP(A8090,web_archive!D:AB,18,FALSE)</f>
        <v>#N/A</v>
      </c>
      <c r="O8090" s="6">
        <v>2</v>
      </c>
      <c r="P8090" s="6"/>
      <c r="Q8090" s="6"/>
      <c r="R8090" s="6"/>
      <c r="S8090" s="6"/>
      <c r="T8090" s="6"/>
      <c r="U8090" s="6" t="s">
        <v>26211</v>
      </c>
      <c r="V8090" s="6" t="s">
        <v>25841</v>
      </c>
      <c r="W8090" s="6" t="s">
        <v>12299</v>
      </c>
      <c r="X8090" s="6" t="s">
        <v>12299</v>
      </c>
    </row>
    <row r="8091" spans="1:24" x14ac:dyDescent="0.3">
      <c r="A8091" s="6">
        <v>14118</v>
      </c>
      <c r="B8091" s="6" t="s">
        <v>27403</v>
      </c>
      <c r="C8091" s="6" t="s">
        <v>24970</v>
      </c>
      <c r="D8091" s="6">
        <v>18</v>
      </c>
      <c r="E8091" s="6">
        <v>20</v>
      </c>
      <c r="F8091" s="6"/>
      <c r="G8091" s="6">
        <v>10</v>
      </c>
      <c r="H8091" s="6"/>
      <c r="I8091" s="6"/>
      <c r="J8091" s="6"/>
      <c r="K8091" s="6"/>
      <c r="L8091" s="6" t="s">
        <v>12295</v>
      </c>
      <c r="M8091" s="6">
        <v>63</v>
      </c>
      <c r="N8091" s="6" t="e">
        <f>VLOOKUP(A8091,web_archive!D:AB,18,FALSE)</f>
        <v>#N/A</v>
      </c>
      <c r="O8091" s="6">
        <v>2</v>
      </c>
      <c r="P8091" s="6"/>
      <c r="Q8091" s="6"/>
      <c r="R8091" s="6"/>
      <c r="S8091" s="6"/>
      <c r="T8091" s="6"/>
      <c r="U8091" s="6" t="s">
        <v>26214</v>
      </c>
      <c r="V8091" s="6" t="s">
        <v>25841</v>
      </c>
      <c r="W8091" s="6" t="s">
        <v>12299</v>
      </c>
      <c r="X8091" s="6" t="s">
        <v>12299</v>
      </c>
    </row>
    <row r="8092" spans="1:24" x14ac:dyDescent="0.3">
      <c r="A8092" s="6">
        <v>14119</v>
      </c>
      <c r="B8092" s="6" t="s">
        <v>27404</v>
      </c>
      <c r="C8092" s="6" t="s">
        <v>27405</v>
      </c>
      <c r="D8092" s="6">
        <v>18</v>
      </c>
      <c r="E8092" s="6">
        <v>20</v>
      </c>
      <c r="F8092" s="6"/>
      <c r="G8092" s="6">
        <v>10</v>
      </c>
      <c r="H8092" s="6"/>
      <c r="I8092" s="6"/>
      <c r="J8092" s="6"/>
      <c r="K8092" s="6"/>
      <c r="L8092" s="6" t="s">
        <v>12295</v>
      </c>
      <c r="M8092" s="6">
        <v>63</v>
      </c>
      <c r="N8092" s="6" t="e">
        <f>VLOOKUP(A8092,web_archive!D:AB,18,FALSE)</f>
        <v>#N/A</v>
      </c>
      <c r="O8092" s="6">
        <v>2</v>
      </c>
      <c r="P8092" s="6"/>
      <c r="Q8092" s="6"/>
      <c r="R8092" s="6"/>
      <c r="S8092" s="6"/>
      <c r="T8092" s="6"/>
      <c r="U8092" s="6" t="s">
        <v>26217</v>
      </c>
      <c r="V8092" s="6" t="s">
        <v>25841</v>
      </c>
      <c r="W8092" s="6" t="s">
        <v>12299</v>
      </c>
      <c r="X8092" s="6" t="s">
        <v>12299</v>
      </c>
    </row>
    <row r="8093" spans="1:24" x14ac:dyDescent="0.3">
      <c r="A8093" s="6">
        <v>14120</v>
      </c>
      <c r="B8093" s="6" t="s">
        <v>27406</v>
      </c>
      <c r="C8093" s="6" t="s">
        <v>26219</v>
      </c>
      <c r="D8093" s="6">
        <v>18</v>
      </c>
      <c r="E8093" s="6">
        <v>20</v>
      </c>
      <c r="F8093" s="6"/>
      <c r="G8093" s="6">
        <v>10</v>
      </c>
      <c r="H8093" s="6"/>
      <c r="I8093" s="6"/>
      <c r="J8093" s="6"/>
      <c r="K8093" s="6"/>
      <c r="L8093" s="6" t="s">
        <v>12295</v>
      </c>
      <c r="M8093" s="6">
        <v>63</v>
      </c>
      <c r="N8093" s="6" t="e">
        <f>VLOOKUP(A8093,web_archive!D:AB,18,FALSE)</f>
        <v>#N/A</v>
      </c>
      <c r="O8093" s="6">
        <v>2</v>
      </c>
      <c r="P8093" s="6"/>
      <c r="Q8093" s="6"/>
      <c r="R8093" s="6"/>
      <c r="S8093" s="6"/>
      <c r="T8093" s="6"/>
      <c r="U8093" s="6" t="s">
        <v>26220</v>
      </c>
      <c r="V8093" s="6" t="s">
        <v>25841</v>
      </c>
      <c r="W8093" s="6" t="s">
        <v>12299</v>
      </c>
      <c r="X8093" s="6" t="s">
        <v>12299</v>
      </c>
    </row>
    <row r="8094" spans="1:24" x14ac:dyDescent="0.3">
      <c r="A8094" s="6">
        <v>14121</v>
      </c>
      <c r="B8094" s="6" t="s">
        <v>27407</v>
      </c>
      <c r="C8094" s="6" t="s">
        <v>26225</v>
      </c>
      <c r="D8094" s="6">
        <v>18</v>
      </c>
      <c r="E8094" s="6">
        <v>20</v>
      </c>
      <c r="F8094" s="6"/>
      <c r="G8094" s="6">
        <v>10</v>
      </c>
      <c r="H8094" s="6"/>
      <c r="I8094" s="6"/>
      <c r="J8094" s="6"/>
      <c r="K8094" s="6"/>
      <c r="L8094" s="6" t="s">
        <v>12295</v>
      </c>
      <c r="M8094" s="6">
        <v>63</v>
      </c>
      <c r="N8094" s="6" t="e">
        <f>VLOOKUP(A8094,web_archive!D:AB,18,FALSE)</f>
        <v>#N/A</v>
      </c>
      <c r="O8094" s="6">
        <v>2</v>
      </c>
      <c r="P8094" s="6"/>
      <c r="Q8094" s="6"/>
      <c r="R8094" s="6"/>
      <c r="S8094" s="6"/>
      <c r="T8094" s="6"/>
      <c r="U8094" s="6" t="s">
        <v>26226</v>
      </c>
      <c r="V8094" s="6" t="s">
        <v>25841</v>
      </c>
      <c r="W8094" s="6" t="s">
        <v>12299</v>
      </c>
      <c r="X8094" s="6" t="s">
        <v>12299</v>
      </c>
    </row>
    <row r="8095" spans="1:24" x14ac:dyDescent="0.3">
      <c r="A8095" s="6">
        <v>14122</v>
      </c>
      <c r="B8095" s="6" t="s">
        <v>27408</v>
      </c>
      <c r="C8095" s="6" t="s">
        <v>24985</v>
      </c>
      <c r="D8095" s="6">
        <v>18</v>
      </c>
      <c r="E8095" s="6">
        <v>20</v>
      </c>
      <c r="F8095" s="6"/>
      <c r="G8095" s="6">
        <v>10</v>
      </c>
      <c r="H8095" s="6"/>
      <c r="I8095" s="6"/>
      <c r="J8095" s="6"/>
      <c r="K8095" s="6"/>
      <c r="L8095" s="6" t="s">
        <v>12295</v>
      </c>
      <c r="M8095" s="6">
        <v>63</v>
      </c>
      <c r="N8095" s="6" t="e">
        <f>VLOOKUP(A8095,web_archive!D:AB,18,FALSE)</f>
        <v>#N/A</v>
      </c>
      <c r="O8095" s="6">
        <v>2</v>
      </c>
      <c r="P8095" s="6"/>
      <c r="Q8095" s="6"/>
      <c r="R8095" s="6"/>
      <c r="S8095" s="6"/>
      <c r="T8095" s="6"/>
      <c r="U8095" s="6" t="s">
        <v>26229</v>
      </c>
      <c r="V8095" s="6" t="s">
        <v>25841</v>
      </c>
      <c r="W8095" s="6" t="s">
        <v>12299</v>
      </c>
      <c r="X8095" s="6" t="s">
        <v>12299</v>
      </c>
    </row>
    <row r="8096" spans="1:24" x14ac:dyDescent="0.3">
      <c r="A8096" s="6">
        <v>14123</v>
      </c>
      <c r="B8096" s="6" t="s">
        <v>27409</v>
      </c>
      <c r="C8096" s="6" t="s">
        <v>26231</v>
      </c>
      <c r="D8096" s="6">
        <v>18</v>
      </c>
      <c r="E8096" s="6">
        <v>20</v>
      </c>
      <c r="F8096" s="6"/>
      <c r="G8096" s="6">
        <v>10</v>
      </c>
      <c r="H8096" s="6"/>
      <c r="I8096" s="6"/>
      <c r="J8096" s="6"/>
      <c r="K8096" s="6"/>
      <c r="L8096" s="6" t="s">
        <v>12295</v>
      </c>
      <c r="M8096" s="6">
        <v>63</v>
      </c>
      <c r="N8096" s="6" t="e">
        <f>VLOOKUP(A8096,web_archive!D:AB,18,FALSE)</f>
        <v>#N/A</v>
      </c>
      <c r="O8096" s="6">
        <v>2</v>
      </c>
      <c r="P8096" s="6"/>
      <c r="Q8096" s="6"/>
      <c r="R8096" s="6"/>
      <c r="S8096" s="6"/>
      <c r="T8096" s="6"/>
      <c r="U8096" s="6" t="s">
        <v>26232</v>
      </c>
      <c r="V8096" s="6" t="s">
        <v>25841</v>
      </c>
      <c r="W8096" s="6" t="s">
        <v>12299</v>
      </c>
      <c r="X8096" s="6" t="s">
        <v>12299</v>
      </c>
    </row>
    <row r="8097" spans="1:24" x14ac:dyDescent="0.3">
      <c r="A8097" s="6">
        <v>14124</v>
      </c>
      <c r="B8097" s="6" t="s">
        <v>27410</v>
      </c>
      <c r="C8097" s="6" t="s">
        <v>24991</v>
      </c>
      <c r="D8097" s="6">
        <v>18</v>
      </c>
      <c r="E8097" s="6">
        <v>20</v>
      </c>
      <c r="F8097" s="6"/>
      <c r="G8097" s="6">
        <v>10</v>
      </c>
      <c r="H8097" s="6"/>
      <c r="I8097" s="6"/>
      <c r="J8097" s="6"/>
      <c r="K8097" s="6"/>
      <c r="L8097" s="6" t="s">
        <v>12295</v>
      </c>
      <c r="M8097" s="6">
        <v>63</v>
      </c>
      <c r="N8097" s="6" t="e">
        <f>VLOOKUP(A8097,web_archive!D:AB,18,FALSE)</f>
        <v>#N/A</v>
      </c>
      <c r="O8097" s="6">
        <v>2</v>
      </c>
      <c r="P8097" s="6"/>
      <c r="Q8097" s="6"/>
      <c r="R8097" s="6"/>
      <c r="S8097" s="6"/>
      <c r="T8097" s="6"/>
      <c r="U8097" s="6" t="s">
        <v>26235</v>
      </c>
      <c r="V8097" s="6" t="s">
        <v>25841</v>
      </c>
      <c r="W8097" s="6" t="s">
        <v>12299</v>
      </c>
      <c r="X8097" s="6" t="s">
        <v>12299</v>
      </c>
    </row>
    <row r="8098" spans="1:24" x14ac:dyDescent="0.3">
      <c r="A8098" s="6">
        <v>14125</v>
      </c>
      <c r="B8098" s="6" t="s">
        <v>27411</v>
      </c>
      <c r="C8098" s="6" t="s">
        <v>24994</v>
      </c>
      <c r="D8098" s="6">
        <v>18</v>
      </c>
      <c r="E8098" s="6">
        <v>20</v>
      </c>
      <c r="F8098" s="6"/>
      <c r="G8098" s="6">
        <v>10</v>
      </c>
      <c r="H8098" s="6"/>
      <c r="I8098" s="6"/>
      <c r="J8098" s="6"/>
      <c r="K8098" s="6"/>
      <c r="L8098" s="6" t="s">
        <v>12295</v>
      </c>
      <c r="M8098" s="6">
        <v>63</v>
      </c>
      <c r="N8098" s="6" t="e">
        <f>VLOOKUP(A8098,web_archive!D:AB,18,FALSE)</f>
        <v>#N/A</v>
      </c>
      <c r="O8098" s="6">
        <v>2</v>
      </c>
      <c r="P8098" s="6"/>
      <c r="Q8098" s="6"/>
      <c r="R8098" s="6"/>
      <c r="S8098" s="6"/>
      <c r="T8098" s="6"/>
      <c r="U8098" s="6" t="s">
        <v>26238</v>
      </c>
      <c r="V8098" s="6" t="s">
        <v>25841</v>
      </c>
      <c r="W8098" s="6" t="s">
        <v>12299</v>
      </c>
      <c r="X8098" s="6" t="s">
        <v>12299</v>
      </c>
    </row>
    <row r="8099" spans="1:24" x14ac:dyDescent="0.3">
      <c r="A8099" s="6">
        <v>14126</v>
      </c>
      <c r="B8099" s="6" t="s">
        <v>27412</v>
      </c>
      <c r="C8099" s="6" t="s">
        <v>24997</v>
      </c>
      <c r="D8099" s="6">
        <v>18</v>
      </c>
      <c r="E8099" s="6">
        <v>20</v>
      </c>
      <c r="F8099" s="6"/>
      <c r="G8099" s="6">
        <v>10</v>
      </c>
      <c r="H8099" s="6"/>
      <c r="I8099" s="6"/>
      <c r="J8099" s="6"/>
      <c r="K8099" s="6"/>
      <c r="L8099" s="6" t="s">
        <v>12295</v>
      </c>
      <c r="M8099" s="6">
        <v>63</v>
      </c>
      <c r="N8099" s="6" t="e">
        <f>VLOOKUP(A8099,web_archive!D:AB,18,FALSE)</f>
        <v>#N/A</v>
      </c>
      <c r="O8099" s="6">
        <v>2</v>
      </c>
      <c r="P8099" s="6"/>
      <c r="Q8099" s="6"/>
      <c r="R8099" s="6"/>
      <c r="S8099" s="6"/>
      <c r="T8099" s="6"/>
      <c r="U8099" s="6" t="s">
        <v>26241</v>
      </c>
      <c r="V8099" s="6" t="s">
        <v>26242</v>
      </c>
      <c r="W8099" s="6" t="s">
        <v>12299</v>
      </c>
      <c r="X8099" s="6" t="s">
        <v>12299</v>
      </c>
    </row>
    <row r="8100" spans="1:24" x14ac:dyDescent="0.3">
      <c r="A8100" s="6">
        <v>14127</v>
      </c>
      <c r="B8100" s="6" t="s">
        <v>27413</v>
      </c>
      <c r="C8100" s="6" t="s">
        <v>25000</v>
      </c>
      <c r="D8100" s="6">
        <v>18</v>
      </c>
      <c r="E8100" s="6">
        <v>20</v>
      </c>
      <c r="F8100" s="6"/>
      <c r="G8100" s="6">
        <v>10</v>
      </c>
      <c r="H8100" s="6"/>
      <c r="I8100" s="6"/>
      <c r="J8100" s="6"/>
      <c r="K8100" s="6"/>
      <c r="L8100" s="6" t="s">
        <v>12295</v>
      </c>
      <c r="M8100" s="6">
        <v>63</v>
      </c>
      <c r="N8100" s="6" t="e">
        <f>VLOOKUP(A8100,web_archive!D:AB,18,FALSE)</f>
        <v>#N/A</v>
      </c>
      <c r="O8100" s="6">
        <v>2</v>
      </c>
      <c r="P8100" s="6"/>
      <c r="Q8100" s="6"/>
      <c r="R8100" s="6"/>
      <c r="S8100" s="6"/>
      <c r="T8100" s="6"/>
      <c r="U8100" s="6" t="s">
        <v>26245</v>
      </c>
      <c r="V8100" s="6" t="s">
        <v>26242</v>
      </c>
      <c r="W8100" s="6" t="s">
        <v>12299</v>
      </c>
      <c r="X8100" s="6" t="s">
        <v>12299</v>
      </c>
    </row>
    <row r="8101" spans="1:24" x14ac:dyDescent="0.3">
      <c r="A8101" s="6">
        <v>14128</v>
      </c>
      <c r="B8101" s="6" t="s">
        <v>27414</v>
      </c>
      <c r="C8101" s="6" t="s">
        <v>26247</v>
      </c>
      <c r="D8101" s="6">
        <v>18</v>
      </c>
      <c r="E8101" s="6">
        <v>20</v>
      </c>
      <c r="F8101" s="6"/>
      <c r="G8101" s="6">
        <v>10</v>
      </c>
      <c r="H8101" s="6"/>
      <c r="I8101" s="6"/>
      <c r="J8101" s="6"/>
      <c r="K8101" s="6"/>
      <c r="L8101" s="6" t="s">
        <v>12295</v>
      </c>
      <c r="M8101" s="6">
        <v>63</v>
      </c>
      <c r="N8101" s="6" t="e">
        <f>VLOOKUP(A8101,web_archive!D:AB,18,FALSE)</f>
        <v>#N/A</v>
      </c>
      <c r="O8101" s="6">
        <v>2</v>
      </c>
      <c r="P8101" s="6"/>
      <c r="Q8101" s="6"/>
      <c r="R8101" s="6"/>
      <c r="S8101" s="6"/>
      <c r="T8101" s="6"/>
      <c r="U8101" s="6" t="s">
        <v>26248</v>
      </c>
      <c r="V8101" s="6" t="s">
        <v>26242</v>
      </c>
      <c r="W8101" s="6" t="s">
        <v>12299</v>
      </c>
      <c r="X8101" s="6" t="s">
        <v>12299</v>
      </c>
    </row>
    <row r="8102" spans="1:24" x14ac:dyDescent="0.3">
      <c r="A8102" s="6">
        <v>14129</v>
      </c>
      <c r="B8102" s="6" t="s">
        <v>27415</v>
      </c>
      <c r="C8102" s="6" t="s">
        <v>26250</v>
      </c>
      <c r="D8102" s="6">
        <v>18</v>
      </c>
      <c r="E8102" s="6">
        <v>20</v>
      </c>
      <c r="F8102" s="6"/>
      <c r="G8102" s="6">
        <v>10</v>
      </c>
      <c r="H8102" s="6"/>
      <c r="I8102" s="6"/>
      <c r="J8102" s="6"/>
      <c r="K8102" s="6"/>
      <c r="L8102" s="6" t="s">
        <v>12295</v>
      </c>
      <c r="M8102" s="6">
        <v>63</v>
      </c>
      <c r="N8102" s="6" t="e">
        <f>VLOOKUP(A8102,web_archive!D:AB,18,FALSE)</f>
        <v>#N/A</v>
      </c>
      <c r="O8102" s="6">
        <v>2</v>
      </c>
      <c r="P8102" s="6"/>
      <c r="Q8102" s="6"/>
      <c r="R8102" s="6"/>
      <c r="S8102" s="6"/>
      <c r="T8102" s="6"/>
      <c r="U8102" s="6" t="s">
        <v>26251</v>
      </c>
      <c r="V8102" s="6" t="s">
        <v>26242</v>
      </c>
      <c r="W8102" s="6" t="s">
        <v>12299</v>
      </c>
      <c r="X8102" s="6" t="s">
        <v>12299</v>
      </c>
    </row>
    <row r="8103" spans="1:24" x14ac:dyDescent="0.3">
      <c r="A8103" s="6">
        <v>14130</v>
      </c>
      <c r="B8103" s="6" t="s">
        <v>27416</v>
      </c>
      <c r="C8103" s="6" t="s">
        <v>25009</v>
      </c>
      <c r="D8103" s="6">
        <v>18</v>
      </c>
      <c r="E8103" s="6">
        <v>20</v>
      </c>
      <c r="F8103" s="6"/>
      <c r="G8103" s="6">
        <v>10</v>
      </c>
      <c r="H8103" s="6"/>
      <c r="I8103" s="6"/>
      <c r="J8103" s="6"/>
      <c r="K8103" s="6"/>
      <c r="L8103" s="6" t="s">
        <v>12295</v>
      </c>
      <c r="M8103" s="6">
        <v>63</v>
      </c>
      <c r="N8103" s="6" t="e">
        <f>VLOOKUP(A8103,web_archive!D:AB,18,FALSE)</f>
        <v>#N/A</v>
      </c>
      <c r="O8103" s="6">
        <v>2</v>
      </c>
      <c r="P8103" s="6"/>
      <c r="Q8103" s="6"/>
      <c r="R8103" s="6"/>
      <c r="S8103" s="6"/>
      <c r="T8103" s="6"/>
      <c r="U8103" s="6" t="s">
        <v>26254</v>
      </c>
      <c r="V8103" s="6" t="s">
        <v>26242</v>
      </c>
      <c r="W8103" s="6" t="s">
        <v>12299</v>
      </c>
      <c r="X8103" s="6" t="s">
        <v>12299</v>
      </c>
    </row>
    <row r="8104" spans="1:24" x14ac:dyDescent="0.3">
      <c r="A8104" s="6">
        <v>14131</v>
      </c>
      <c r="B8104" s="6" t="s">
        <v>27417</v>
      </c>
      <c r="C8104" s="6" t="s">
        <v>25012</v>
      </c>
      <c r="D8104" s="6">
        <v>18</v>
      </c>
      <c r="E8104" s="6">
        <v>20</v>
      </c>
      <c r="F8104" s="6"/>
      <c r="G8104" s="6">
        <v>10</v>
      </c>
      <c r="H8104" s="6"/>
      <c r="I8104" s="6"/>
      <c r="J8104" s="6"/>
      <c r="K8104" s="6"/>
      <c r="L8104" s="6" t="s">
        <v>12295</v>
      </c>
      <c r="M8104" s="6">
        <v>63</v>
      </c>
      <c r="N8104" s="6" t="e">
        <f>VLOOKUP(A8104,web_archive!D:AB,18,FALSE)</f>
        <v>#N/A</v>
      </c>
      <c r="O8104" s="6">
        <v>2</v>
      </c>
      <c r="P8104" s="6"/>
      <c r="Q8104" s="6"/>
      <c r="R8104" s="6"/>
      <c r="S8104" s="6"/>
      <c r="T8104" s="6"/>
      <c r="U8104" s="6" t="s">
        <v>26257</v>
      </c>
      <c r="V8104" s="6" t="s">
        <v>26242</v>
      </c>
      <c r="W8104" s="6" t="s">
        <v>12299</v>
      </c>
      <c r="X8104" s="6" t="s">
        <v>12299</v>
      </c>
    </row>
    <row r="8105" spans="1:24" x14ac:dyDescent="0.3">
      <c r="A8105" s="6">
        <v>14132</v>
      </c>
      <c r="B8105" s="6" t="s">
        <v>27418</v>
      </c>
      <c r="C8105" s="6" t="s">
        <v>25015</v>
      </c>
      <c r="D8105" s="6">
        <v>18</v>
      </c>
      <c r="E8105" s="6">
        <v>20</v>
      </c>
      <c r="F8105" s="6"/>
      <c r="G8105" s="6">
        <v>10</v>
      </c>
      <c r="H8105" s="6"/>
      <c r="I8105" s="6"/>
      <c r="J8105" s="6"/>
      <c r="K8105" s="6"/>
      <c r="L8105" s="6" t="s">
        <v>12295</v>
      </c>
      <c r="M8105" s="6">
        <v>63</v>
      </c>
      <c r="N8105" s="6" t="e">
        <f>VLOOKUP(A8105,web_archive!D:AB,18,FALSE)</f>
        <v>#N/A</v>
      </c>
      <c r="O8105" s="6">
        <v>2</v>
      </c>
      <c r="P8105" s="6"/>
      <c r="Q8105" s="6"/>
      <c r="R8105" s="6"/>
      <c r="S8105" s="6"/>
      <c r="T8105" s="6"/>
      <c r="U8105" s="6" t="s">
        <v>26260</v>
      </c>
      <c r="V8105" s="6" t="s">
        <v>25841</v>
      </c>
      <c r="W8105" s="6" t="s">
        <v>12299</v>
      </c>
      <c r="X8105" s="6" t="s">
        <v>12299</v>
      </c>
    </row>
    <row r="8106" spans="1:24" x14ac:dyDescent="0.3">
      <c r="A8106" s="6">
        <v>14133</v>
      </c>
      <c r="B8106" s="6" t="s">
        <v>27419</v>
      </c>
      <c r="C8106" s="6" t="s">
        <v>25018</v>
      </c>
      <c r="D8106" s="6">
        <v>18</v>
      </c>
      <c r="E8106" s="6">
        <v>20</v>
      </c>
      <c r="F8106" s="6"/>
      <c r="G8106" s="6">
        <v>10</v>
      </c>
      <c r="H8106" s="6"/>
      <c r="I8106" s="6"/>
      <c r="J8106" s="6"/>
      <c r="K8106" s="6"/>
      <c r="L8106" s="6" t="s">
        <v>12295</v>
      </c>
      <c r="M8106" s="6">
        <v>63</v>
      </c>
      <c r="N8106" s="6" t="e">
        <f>VLOOKUP(A8106,web_archive!D:AB,18,FALSE)</f>
        <v>#N/A</v>
      </c>
      <c r="O8106" s="6">
        <v>2</v>
      </c>
      <c r="P8106" s="6"/>
      <c r="Q8106" s="6"/>
      <c r="R8106" s="6"/>
      <c r="S8106" s="6"/>
      <c r="T8106" s="6"/>
      <c r="U8106" s="6" t="s">
        <v>26263</v>
      </c>
      <c r="V8106" s="6" t="s">
        <v>25841</v>
      </c>
      <c r="W8106" s="6" t="s">
        <v>12299</v>
      </c>
      <c r="X8106" s="6" t="s">
        <v>12299</v>
      </c>
    </row>
    <row r="8107" spans="1:24" x14ac:dyDescent="0.3">
      <c r="A8107" s="6">
        <v>14134</v>
      </c>
      <c r="B8107" s="6" t="s">
        <v>27420</v>
      </c>
      <c r="C8107" s="6" t="s">
        <v>25021</v>
      </c>
      <c r="D8107" s="6">
        <v>18</v>
      </c>
      <c r="E8107" s="6">
        <v>20</v>
      </c>
      <c r="F8107" s="6"/>
      <c r="G8107" s="6">
        <v>10</v>
      </c>
      <c r="H8107" s="6"/>
      <c r="I8107" s="6"/>
      <c r="J8107" s="6"/>
      <c r="K8107" s="6"/>
      <c r="L8107" s="6" t="s">
        <v>12295</v>
      </c>
      <c r="M8107" s="6">
        <v>63</v>
      </c>
      <c r="N8107" s="6" t="e">
        <f>VLOOKUP(A8107,web_archive!D:AB,18,FALSE)</f>
        <v>#N/A</v>
      </c>
      <c r="O8107" s="6">
        <v>2</v>
      </c>
      <c r="P8107" s="6"/>
      <c r="Q8107" s="6"/>
      <c r="R8107" s="6"/>
      <c r="S8107" s="6"/>
      <c r="T8107" s="6"/>
      <c r="U8107" s="6" t="s">
        <v>26266</v>
      </c>
      <c r="V8107" s="6" t="s">
        <v>25841</v>
      </c>
      <c r="W8107" s="6" t="s">
        <v>12299</v>
      </c>
      <c r="X8107" s="6" t="s">
        <v>12299</v>
      </c>
    </row>
    <row r="8108" spans="1:24" x14ac:dyDescent="0.3">
      <c r="A8108" s="6">
        <v>14135</v>
      </c>
      <c r="B8108" s="6" t="s">
        <v>27421</v>
      </c>
      <c r="C8108" s="6" t="s">
        <v>25024</v>
      </c>
      <c r="D8108" s="6">
        <v>18</v>
      </c>
      <c r="E8108" s="6">
        <v>20</v>
      </c>
      <c r="F8108" s="6"/>
      <c r="G8108" s="6">
        <v>10</v>
      </c>
      <c r="H8108" s="6"/>
      <c r="I8108" s="6"/>
      <c r="J8108" s="6"/>
      <c r="K8108" s="6"/>
      <c r="L8108" s="6" t="s">
        <v>12295</v>
      </c>
      <c r="M8108" s="6">
        <v>63</v>
      </c>
      <c r="N8108" s="6" t="e">
        <f>VLOOKUP(A8108,web_archive!D:AB,18,FALSE)</f>
        <v>#N/A</v>
      </c>
      <c r="O8108" s="6">
        <v>2</v>
      </c>
      <c r="P8108" s="6"/>
      <c r="Q8108" s="6"/>
      <c r="R8108" s="6"/>
      <c r="S8108" s="6"/>
      <c r="T8108" s="6"/>
      <c r="U8108" s="6" t="s">
        <v>26269</v>
      </c>
      <c r="V8108" s="6" t="s">
        <v>25841</v>
      </c>
      <c r="W8108" s="6" t="s">
        <v>12299</v>
      </c>
      <c r="X8108" s="6" t="s">
        <v>12299</v>
      </c>
    </row>
    <row r="8109" spans="1:24" x14ac:dyDescent="0.3">
      <c r="A8109" s="6">
        <v>14136</v>
      </c>
      <c r="B8109" s="6" t="s">
        <v>27422</v>
      </c>
      <c r="C8109" s="6" t="s">
        <v>25027</v>
      </c>
      <c r="D8109" s="6">
        <v>18</v>
      </c>
      <c r="E8109" s="6">
        <v>20</v>
      </c>
      <c r="F8109" s="6"/>
      <c r="G8109" s="6">
        <v>10</v>
      </c>
      <c r="H8109" s="6"/>
      <c r="I8109" s="6"/>
      <c r="J8109" s="6"/>
      <c r="K8109" s="6"/>
      <c r="L8109" s="6" t="s">
        <v>12295</v>
      </c>
      <c r="M8109" s="6">
        <v>63</v>
      </c>
      <c r="N8109" s="6" t="e">
        <f>VLOOKUP(A8109,web_archive!D:AB,18,FALSE)</f>
        <v>#N/A</v>
      </c>
      <c r="O8109" s="6">
        <v>2</v>
      </c>
      <c r="P8109" s="6"/>
      <c r="Q8109" s="6"/>
      <c r="R8109" s="6"/>
      <c r="S8109" s="6"/>
      <c r="T8109" s="6"/>
      <c r="U8109" s="6" t="s">
        <v>26272</v>
      </c>
      <c r="V8109" s="6" t="s">
        <v>25841</v>
      </c>
      <c r="W8109" s="6" t="s">
        <v>12299</v>
      </c>
      <c r="X8109" s="6" t="s">
        <v>12299</v>
      </c>
    </row>
    <row r="8110" spans="1:24" x14ac:dyDescent="0.3">
      <c r="A8110" s="6">
        <v>14137</v>
      </c>
      <c r="B8110" s="6" t="s">
        <v>27423</v>
      </c>
      <c r="C8110" s="6" t="s">
        <v>25030</v>
      </c>
      <c r="D8110" s="6">
        <v>18</v>
      </c>
      <c r="E8110" s="6">
        <v>20</v>
      </c>
      <c r="F8110" s="6"/>
      <c r="G8110" s="6">
        <v>10</v>
      </c>
      <c r="H8110" s="6"/>
      <c r="I8110" s="6"/>
      <c r="J8110" s="6"/>
      <c r="K8110" s="6"/>
      <c r="L8110" s="6" t="s">
        <v>12295</v>
      </c>
      <c r="M8110" s="6">
        <v>63</v>
      </c>
      <c r="N8110" s="6" t="e">
        <f>VLOOKUP(A8110,web_archive!D:AB,18,FALSE)</f>
        <v>#N/A</v>
      </c>
      <c r="O8110" s="6">
        <v>2</v>
      </c>
      <c r="P8110" s="6"/>
      <c r="Q8110" s="6"/>
      <c r="R8110" s="6"/>
      <c r="S8110" s="6"/>
      <c r="T8110" s="6"/>
      <c r="U8110" s="6" t="s">
        <v>26275</v>
      </c>
      <c r="V8110" s="6" t="s">
        <v>25841</v>
      </c>
      <c r="W8110" s="6" t="s">
        <v>12299</v>
      </c>
      <c r="X8110" s="6" t="s">
        <v>12299</v>
      </c>
    </row>
    <row r="8111" spans="1:24" x14ac:dyDescent="0.3">
      <c r="A8111" s="6">
        <v>14138</v>
      </c>
      <c r="B8111" s="6" t="s">
        <v>27424</v>
      </c>
      <c r="C8111" s="6" t="s">
        <v>25033</v>
      </c>
      <c r="D8111" s="6">
        <v>18</v>
      </c>
      <c r="E8111" s="6">
        <v>20</v>
      </c>
      <c r="F8111" s="6"/>
      <c r="G8111" s="6">
        <v>10</v>
      </c>
      <c r="H8111" s="6"/>
      <c r="I8111" s="6"/>
      <c r="J8111" s="6"/>
      <c r="K8111" s="6"/>
      <c r="L8111" s="6" t="s">
        <v>12295</v>
      </c>
      <c r="M8111" s="6">
        <v>63</v>
      </c>
      <c r="N8111" s="6" t="e">
        <f>VLOOKUP(A8111,web_archive!D:AB,18,FALSE)</f>
        <v>#N/A</v>
      </c>
      <c r="O8111" s="6">
        <v>2</v>
      </c>
      <c r="P8111" s="6"/>
      <c r="Q8111" s="6"/>
      <c r="R8111" s="6"/>
      <c r="S8111" s="6"/>
      <c r="T8111" s="6"/>
      <c r="U8111" s="6" t="s">
        <v>26278</v>
      </c>
      <c r="V8111" s="6" t="s">
        <v>25841</v>
      </c>
      <c r="W8111" s="6" t="s">
        <v>12299</v>
      </c>
      <c r="X8111" s="6" t="s">
        <v>12299</v>
      </c>
    </row>
    <row r="8112" spans="1:24" x14ac:dyDescent="0.3">
      <c r="A8112" s="6">
        <v>14139</v>
      </c>
      <c r="B8112" s="6" t="s">
        <v>27425</v>
      </c>
      <c r="C8112" s="6" t="s">
        <v>25036</v>
      </c>
      <c r="D8112" s="6">
        <v>18</v>
      </c>
      <c r="E8112" s="6">
        <v>20</v>
      </c>
      <c r="F8112" s="6"/>
      <c r="G8112" s="6">
        <v>10</v>
      </c>
      <c r="H8112" s="6"/>
      <c r="I8112" s="6"/>
      <c r="J8112" s="6"/>
      <c r="K8112" s="6"/>
      <c r="L8112" s="6" t="s">
        <v>12295</v>
      </c>
      <c r="M8112" s="6">
        <v>63</v>
      </c>
      <c r="N8112" s="6" t="e">
        <f>VLOOKUP(A8112,web_archive!D:AB,18,FALSE)</f>
        <v>#N/A</v>
      </c>
      <c r="O8112" s="6">
        <v>2</v>
      </c>
      <c r="P8112" s="6"/>
      <c r="Q8112" s="6"/>
      <c r="R8112" s="6"/>
      <c r="S8112" s="6"/>
      <c r="T8112" s="6"/>
      <c r="U8112" s="6" t="s">
        <v>26281</v>
      </c>
      <c r="V8112" s="6" t="s">
        <v>25841</v>
      </c>
      <c r="W8112" s="6" t="s">
        <v>12299</v>
      </c>
      <c r="X8112" s="6" t="s">
        <v>12299</v>
      </c>
    </row>
    <row r="8113" spans="1:30" x14ac:dyDescent="0.3">
      <c r="A8113" s="6">
        <v>14140</v>
      </c>
      <c r="B8113" s="6" t="s">
        <v>27426</v>
      </c>
      <c r="C8113" s="6" t="s">
        <v>26283</v>
      </c>
      <c r="D8113" s="6">
        <v>18</v>
      </c>
      <c r="E8113" s="6">
        <v>20</v>
      </c>
      <c r="F8113" s="6"/>
      <c r="G8113" s="6">
        <v>10</v>
      </c>
      <c r="H8113" s="6"/>
      <c r="I8113" s="6"/>
      <c r="J8113" s="6"/>
      <c r="K8113" s="6"/>
      <c r="L8113" s="6" t="s">
        <v>12295</v>
      </c>
      <c r="M8113" s="6">
        <v>63</v>
      </c>
      <c r="N8113" s="6" t="e">
        <f>VLOOKUP(A8113,web_archive!D:AB,18,FALSE)</f>
        <v>#N/A</v>
      </c>
      <c r="O8113" s="6">
        <v>2</v>
      </c>
      <c r="P8113" s="6"/>
      <c r="Q8113" s="6"/>
      <c r="R8113" s="6"/>
      <c r="S8113" s="6"/>
      <c r="T8113" s="6"/>
      <c r="U8113" s="6" t="s">
        <v>26284</v>
      </c>
      <c r="V8113" s="6" t="s">
        <v>25841</v>
      </c>
      <c r="W8113" s="6" t="s">
        <v>12299</v>
      </c>
      <c r="X8113" s="6" t="s">
        <v>12299</v>
      </c>
      <c r="Y8113" s="6"/>
      <c r="Z8113" s="6"/>
      <c r="AA8113" s="6"/>
      <c r="AB8113" s="6"/>
      <c r="AC8113" s="6"/>
      <c r="AD8113" s="6"/>
    </row>
    <row r="8114" spans="1:30" x14ac:dyDescent="0.3">
      <c r="A8114" s="6">
        <v>14141</v>
      </c>
      <c r="B8114" s="6" t="s">
        <v>27427</v>
      </c>
      <c r="C8114" s="6" t="s">
        <v>26286</v>
      </c>
      <c r="D8114" s="6">
        <v>18</v>
      </c>
      <c r="E8114" s="6">
        <v>20</v>
      </c>
      <c r="F8114" s="6"/>
      <c r="G8114" s="6">
        <v>10</v>
      </c>
      <c r="H8114" s="6"/>
      <c r="I8114" s="6"/>
      <c r="J8114" s="6"/>
      <c r="K8114" s="6"/>
      <c r="L8114" s="6" t="s">
        <v>12295</v>
      </c>
      <c r="M8114" s="6">
        <v>63</v>
      </c>
      <c r="N8114" s="6" t="e">
        <f>VLOOKUP(A8114,web_archive!D:AB,18,FALSE)</f>
        <v>#N/A</v>
      </c>
      <c r="O8114" s="6">
        <v>2</v>
      </c>
      <c r="P8114" s="6"/>
      <c r="Q8114" s="6"/>
      <c r="R8114" s="6"/>
      <c r="S8114" s="6"/>
      <c r="T8114" s="6"/>
      <c r="U8114" s="6" t="s">
        <v>26287</v>
      </c>
      <c r="V8114" s="6" t="s">
        <v>25841</v>
      </c>
      <c r="W8114" s="6" t="s">
        <v>12299</v>
      </c>
      <c r="X8114" s="6" t="s">
        <v>12299</v>
      </c>
      <c r="Y8114" s="6"/>
      <c r="Z8114" s="6"/>
      <c r="AA8114" s="6"/>
      <c r="AB8114" s="6"/>
      <c r="AC8114" s="6"/>
      <c r="AD8114" s="6"/>
    </row>
    <row r="8115" spans="1:30" x14ac:dyDescent="0.3">
      <c r="A8115" s="6">
        <v>14142</v>
      </c>
      <c r="B8115" s="6" t="s">
        <v>27428</v>
      </c>
      <c r="C8115" s="6" t="s">
        <v>26289</v>
      </c>
      <c r="D8115" s="6">
        <v>18</v>
      </c>
      <c r="E8115" s="6">
        <v>20</v>
      </c>
      <c r="F8115" s="6"/>
      <c r="G8115" s="6">
        <v>10</v>
      </c>
      <c r="H8115" s="6"/>
      <c r="I8115" s="6"/>
      <c r="J8115" s="6"/>
      <c r="K8115" s="6"/>
      <c r="L8115" s="6" t="s">
        <v>12295</v>
      </c>
      <c r="M8115" s="6">
        <v>63</v>
      </c>
      <c r="N8115" s="6" t="e">
        <f>VLOOKUP(A8115,web_archive!D:AB,18,FALSE)</f>
        <v>#N/A</v>
      </c>
      <c r="O8115" s="6">
        <v>2</v>
      </c>
      <c r="P8115" s="6"/>
      <c r="Q8115" s="6"/>
      <c r="R8115" s="6"/>
      <c r="S8115" s="6"/>
      <c r="T8115" s="6"/>
      <c r="U8115" s="6" t="s">
        <v>26290</v>
      </c>
      <c r="V8115" s="6" t="s">
        <v>25841</v>
      </c>
      <c r="W8115" s="6" t="s">
        <v>12299</v>
      </c>
      <c r="X8115" s="6" t="s">
        <v>12299</v>
      </c>
      <c r="Y8115" s="6"/>
      <c r="Z8115" s="6"/>
      <c r="AA8115" s="6"/>
      <c r="AB8115" s="6"/>
      <c r="AC8115" s="6"/>
      <c r="AD8115" s="6"/>
    </row>
    <row r="8116" spans="1:30" x14ac:dyDescent="0.3">
      <c r="A8116" s="6">
        <v>14143</v>
      </c>
      <c r="B8116" s="6" t="s">
        <v>27429</v>
      </c>
      <c r="C8116" s="6" t="s">
        <v>26292</v>
      </c>
      <c r="D8116" s="6">
        <v>18</v>
      </c>
      <c r="E8116" s="6">
        <v>20</v>
      </c>
      <c r="F8116" s="6"/>
      <c r="G8116" s="6">
        <v>10</v>
      </c>
      <c r="H8116" s="6"/>
      <c r="I8116" s="6"/>
      <c r="J8116" s="6"/>
      <c r="K8116" s="6"/>
      <c r="L8116" s="6" t="s">
        <v>12295</v>
      </c>
      <c r="M8116" s="6">
        <v>63</v>
      </c>
      <c r="N8116" s="6" t="e">
        <f>VLOOKUP(A8116,web_archive!D:AB,18,FALSE)</f>
        <v>#N/A</v>
      </c>
      <c r="O8116" s="6">
        <v>2</v>
      </c>
      <c r="P8116" s="6"/>
      <c r="Q8116" s="6"/>
      <c r="R8116" s="6"/>
      <c r="S8116" s="6"/>
      <c r="T8116" s="6"/>
      <c r="U8116" s="6" t="s">
        <v>26293</v>
      </c>
      <c r="V8116" s="6" t="s">
        <v>25841</v>
      </c>
      <c r="W8116" s="6" t="s">
        <v>12299</v>
      </c>
      <c r="X8116" s="6" t="s">
        <v>12299</v>
      </c>
      <c r="Y8116" s="6"/>
      <c r="Z8116" s="6"/>
      <c r="AA8116" s="6"/>
      <c r="AB8116" s="6"/>
      <c r="AC8116" s="6"/>
      <c r="AD8116" s="6"/>
    </row>
    <row r="8117" spans="1:30" x14ac:dyDescent="0.3">
      <c r="A8117" s="6">
        <v>14144</v>
      </c>
      <c r="B8117" s="6" t="s">
        <v>27430</v>
      </c>
      <c r="C8117" s="6" t="s">
        <v>27431</v>
      </c>
      <c r="D8117" s="6">
        <v>18</v>
      </c>
      <c r="E8117" s="6">
        <v>20</v>
      </c>
      <c r="F8117" s="6"/>
      <c r="G8117" s="6">
        <v>10</v>
      </c>
      <c r="H8117" s="6"/>
      <c r="I8117" s="6"/>
      <c r="J8117" s="6"/>
      <c r="K8117" s="6"/>
      <c r="L8117" s="6" t="s">
        <v>12295</v>
      </c>
      <c r="M8117" s="6">
        <v>63</v>
      </c>
      <c r="N8117" s="6" t="e">
        <f>VLOOKUP(A8117,web_archive!D:AB,18,FALSE)</f>
        <v>#N/A</v>
      </c>
      <c r="O8117" s="6">
        <v>2</v>
      </c>
      <c r="P8117" s="6"/>
      <c r="Q8117" s="6"/>
      <c r="R8117" s="6"/>
      <c r="S8117" s="6"/>
      <c r="T8117" s="6"/>
      <c r="U8117" s="6" t="s">
        <v>26694</v>
      </c>
      <c r="V8117" s="6" t="s">
        <v>27432</v>
      </c>
      <c r="W8117" s="6" t="s">
        <v>27433</v>
      </c>
      <c r="X8117" s="6" t="s">
        <v>26762</v>
      </c>
      <c r="Y8117" s="6" t="s">
        <v>26763</v>
      </c>
      <c r="Z8117" s="6" t="s">
        <v>27434</v>
      </c>
      <c r="AA8117" s="6" t="s">
        <v>27435</v>
      </c>
      <c r="AB8117" s="6" t="s">
        <v>12368</v>
      </c>
      <c r="AC8117" s="6" t="s">
        <v>12299</v>
      </c>
      <c r="AD8117" s="6" t="s">
        <v>12299</v>
      </c>
    </row>
    <row r="8118" spans="1:30" x14ac:dyDescent="0.3">
      <c r="A8118" s="6">
        <v>14145</v>
      </c>
      <c r="B8118" s="6" t="s">
        <v>27436</v>
      </c>
      <c r="C8118" s="6" t="s">
        <v>27437</v>
      </c>
      <c r="D8118" s="6">
        <v>18</v>
      </c>
      <c r="E8118" s="6">
        <v>20</v>
      </c>
      <c r="F8118" s="6"/>
      <c r="G8118" s="6">
        <v>10</v>
      </c>
      <c r="H8118" s="6"/>
      <c r="I8118" s="6"/>
      <c r="J8118" s="6"/>
      <c r="K8118" s="6"/>
      <c r="L8118" s="6" t="s">
        <v>12295</v>
      </c>
      <c r="M8118" s="6">
        <v>63</v>
      </c>
      <c r="N8118" s="6" t="e">
        <f>VLOOKUP(A8118,web_archive!D:AB,18,FALSE)</f>
        <v>#N/A</v>
      </c>
      <c r="O8118" s="6">
        <v>2</v>
      </c>
      <c r="P8118" s="6"/>
      <c r="Q8118" s="6"/>
      <c r="R8118" s="6"/>
      <c r="S8118" s="6"/>
      <c r="T8118" s="6"/>
      <c r="U8118" s="6" t="s">
        <v>26694</v>
      </c>
      <c r="V8118" s="6" t="s">
        <v>27438</v>
      </c>
      <c r="W8118" s="6" t="s">
        <v>27433</v>
      </c>
      <c r="X8118" s="6" t="s">
        <v>26762</v>
      </c>
      <c r="Y8118" s="6" t="s">
        <v>26763</v>
      </c>
      <c r="Z8118" s="6" t="s">
        <v>27434</v>
      </c>
      <c r="AA8118" s="6" t="s">
        <v>27435</v>
      </c>
      <c r="AB8118" s="6" t="s">
        <v>12368</v>
      </c>
      <c r="AC8118" s="6" t="s">
        <v>12299</v>
      </c>
      <c r="AD8118" s="6" t="s">
        <v>12299</v>
      </c>
    </row>
    <row r="8119" spans="1:30" x14ac:dyDescent="0.3">
      <c r="A8119" s="6">
        <v>14146</v>
      </c>
      <c r="B8119" s="6" t="s">
        <v>27439</v>
      </c>
      <c r="C8119" s="6" t="s">
        <v>27440</v>
      </c>
      <c r="D8119" s="6">
        <v>18</v>
      </c>
      <c r="E8119" s="6">
        <v>20</v>
      </c>
      <c r="F8119" s="6"/>
      <c r="G8119" s="6">
        <v>10</v>
      </c>
      <c r="H8119" s="6"/>
      <c r="I8119" s="6"/>
      <c r="J8119" s="6"/>
      <c r="K8119" s="6"/>
      <c r="L8119" s="6" t="s">
        <v>12295</v>
      </c>
      <c r="M8119" s="6">
        <v>63</v>
      </c>
      <c r="N8119" s="6" t="e">
        <f>VLOOKUP(A8119,web_archive!D:AB,18,FALSE)</f>
        <v>#N/A</v>
      </c>
      <c r="O8119" s="6">
        <v>2</v>
      </c>
      <c r="P8119" s="6"/>
      <c r="Q8119" s="6"/>
      <c r="R8119" s="6"/>
      <c r="S8119" s="6"/>
      <c r="T8119" s="6"/>
      <c r="U8119" s="6" t="s">
        <v>26699</v>
      </c>
      <c r="V8119" s="6" t="s">
        <v>27441</v>
      </c>
      <c r="W8119" s="6" t="s">
        <v>27433</v>
      </c>
      <c r="X8119" s="6" t="s">
        <v>26762</v>
      </c>
      <c r="Y8119" s="6" t="s">
        <v>26763</v>
      </c>
      <c r="Z8119" s="6" t="s">
        <v>27434</v>
      </c>
      <c r="AA8119" s="6" t="s">
        <v>27435</v>
      </c>
      <c r="AB8119" s="6" t="s">
        <v>12368</v>
      </c>
      <c r="AC8119" s="6" t="s">
        <v>12299</v>
      </c>
      <c r="AD8119" s="6" t="s">
        <v>12299</v>
      </c>
    </row>
    <row r="8120" spans="1:30" x14ac:dyDescent="0.3">
      <c r="A8120" s="6">
        <v>14147</v>
      </c>
      <c r="B8120" s="6" t="s">
        <v>27442</v>
      </c>
      <c r="C8120" s="6" t="s">
        <v>27443</v>
      </c>
      <c r="D8120" s="6">
        <v>18</v>
      </c>
      <c r="E8120" s="6">
        <v>20</v>
      </c>
      <c r="F8120" s="6"/>
      <c r="G8120" s="6">
        <v>10</v>
      </c>
      <c r="H8120" s="6"/>
      <c r="I8120" s="6"/>
      <c r="J8120" s="6"/>
      <c r="K8120" s="6"/>
      <c r="L8120" s="6" t="s">
        <v>12295</v>
      </c>
      <c r="M8120" s="6">
        <v>63</v>
      </c>
      <c r="N8120" s="6" t="e">
        <f>VLOOKUP(A8120,web_archive!D:AB,18,FALSE)</f>
        <v>#N/A</v>
      </c>
      <c r="O8120" s="6">
        <v>2</v>
      </c>
      <c r="P8120" s="6"/>
      <c r="Q8120" s="6"/>
      <c r="R8120" s="6"/>
      <c r="S8120" s="6"/>
      <c r="T8120" s="6"/>
      <c r="U8120" s="6" t="s">
        <v>26699</v>
      </c>
      <c r="V8120" s="6" t="s">
        <v>27438</v>
      </c>
      <c r="W8120" s="6" t="s">
        <v>27433</v>
      </c>
      <c r="X8120" s="6" t="s">
        <v>26762</v>
      </c>
      <c r="Y8120" s="6" t="s">
        <v>26763</v>
      </c>
      <c r="Z8120" s="6" t="s">
        <v>27434</v>
      </c>
      <c r="AA8120" s="6" t="s">
        <v>27435</v>
      </c>
      <c r="AB8120" s="6" t="s">
        <v>12368</v>
      </c>
      <c r="AC8120" s="6" t="s">
        <v>12299</v>
      </c>
      <c r="AD8120" s="6" t="s">
        <v>12299</v>
      </c>
    </row>
    <row r="8121" spans="1:30" x14ac:dyDescent="0.3">
      <c r="A8121" s="6">
        <v>14148</v>
      </c>
      <c r="B8121" s="6" t="s">
        <v>27444</v>
      </c>
      <c r="C8121" s="6" t="s">
        <v>27445</v>
      </c>
      <c r="D8121" s="6">
        <v>18</v>
      </c>
      <c r="E8121" s="6">
        <v>20</v>
      </c>
      <c r="F8121" s="6"/>
      <c r="G8121" s="6">
        <v>10</v>
      </c>
      <c r="H8121" s="6"/>
      <c r="I8121" s="6"/>
      <c r="J8121" s="6"/>
      <c r="K8121" s="6"/>
      <c r="L8121" s="6" t="s">
        <v>12295</v>
      </c>
      <c r="M8121" s="6">
        <v>63</v>
      </c>
      <c r="N8121" s="6" t="e">
        <f>VLOOKUP(A8121,web_archive!D:AB,18,FALSE)</f>
        <v>#N/A</v>
      </c>
      <c r="O8121" s="6">
        <v>2</v>
      </c>
      <c r="P8121" s="6"/>
      <c r="Q8121" s="6"/>
      <c r="R8121" s="6"/>
      <c r="S8121" s="6"/>
      <c r="T8121" s="6"/>
      <c r="U8121" s="6" t="s">
        <v>26699</v>
      </c>
      <c r="V8121" s="6" t="s">
        <v>27446</v>
      </c>
      <c r="W8121" s="6" t="s">
        <v>27433</v>
      </c>
      <c r="X8121" s="6" t="s">
        <v>26762</v>
      </c>
      <c r="Y8121" s="6" t="s">
        <v>26763</v>
      </c>
      <c r="Z8121" s="6" t="s">
        <v>27434</v>
      </c>
      <c r="AA8121" s="6" t="s">
        <v>27435</v>
      </c>
      <c r="AB8121" s="6" t="s">
        <v>12368</v>
      </c>
      <c r="AC8121" s="6" t="s">
        <v>12299</v>
      </c>
      <c r="AD8121" s="6" t="s">
        <v>12299</v>
      </c>
    </row>
    <row r="8122" spans="1:30" x14ac:dyDescent="0.3">
      <c r="A8122" s="6">
        <v>14149</v>
      </c>
      <c r="B8122" s="6" t="s">
        <v>27447</v>
      </c>
      <c r="C8122" s="6" t="s">
        <v>27448</v>
      </c>
      <c r="D8122" s="6">
        <v>18</v>
      </c>
      <c r="E8122" s="6">
        <v>20</v>
      </c>
      <c r="F8122" s="6"/>
      <c r="G8122" s="6">
        <v>10</v>
      </c>
      <c r="H8122" s="6"/>
      <c r="I8122" s="6"/>
      <c r="J8122" s="6"/>
      <c r="K8122" s="6"/>
      <c r="L8122" s="6" t="s">
        <v>12295</v>
      </c>
      <c r="M8122" s="6">
        <v>63</v>
      </c>
      <c r="N8122" s="6" t="e">
        <f>VLOOKUP(A8122,web_archive!D:AB,18,FALSE)</f>
        <v>#N/A</v>
      </c>
      <c r="O8122" s="6">
        <v>2</v>
      </c>
      <c r="P8122" s="6"/>
      <c r="Q8122" s="6"/>
      <c r="R8122" s="6"/>
      <c r="S8122" s="6"/>
      <c r="T8122" s="6"/>
      <c r="U8122" s="6" t="s">
        <v>26694</v>
      </c>
      <c r="V8122" s="6" t="s">
        <v>27432</v>
      </c>
      <c r="W8122" s="6" t="s">
        <v>27433</v>
      </c>
      <c r="X8122" s="6" t="s">
        <v>26762</v>
      </c>
      <c r="Y8122" s="6" t="s">
        <v>27449</v>
      </c>
      <c r="Z8122" s="6" t="s">
        <v>27450</v>
      </c>
      <c r="AA8122" s="6" t="s">
        <v>27435</v>
      </c>
      <c r="AB8122" s="6" t="s">
        <v>12368</v>
      </c>
      <c r="AC8122" s="6" t="s">
        <v>12299</v>
      </c>
      <c r="AD8122" s="6" t="s">
        <v>12299</v>
      </c>
    </row>
    <row r="8123" spans="1:30" x14ac:dyDescent="0.3">
      <c r="A8123" s="6">
        <v>14150</v>
      </c>
      <c r="B8123" s="6" t="s">
        <v>27451</v>
      </c>
      <c r="C8123" s="6" t="s">
        <v>27452</v>
      </c>
      <c r="D8123" s="6">
        <v>18</v>
      </c>
      <c r="E8123" s="6">
        <v>20</v>
      </c>
      <c r="F8123" s="6"/>
      <c r="G8123" s="6">
        <v>10</v>
      </c>
      <c r="H8123" s="6"/>
      <c r="I8123" s="6"/>
      <c r="J8123" s="6"/>
      <c r="K8123" s="6"/>
      <c r="L8123" s="6" t="s">
        <v>12295</v>
      </c>
      <c r="M8123" s="6">
        <v>63</v>
      </c>
      <c r="N8123" s="6" t="e">
        <f>VLOOKUP(A8123,web_archive!D:AB,18,FALSE)</f>
        <v>#N/A</v>
      </c>
      <c r="O8123" s="6">
        <v>2</v>
      </c>
      <c r="P8123" s="6"/>
      <c r="Q8123" s="6"/>
      <c r="R8123" s="6"/>
      <c r="S8123" s="6"/>
      <c r="T8123" s="6"/>
      <c r="U8123" s="6" t="s">
        <v>26694</v>
      </c>
      <c r="V8123" s="6" t="s">
        <v>27453</v>
      </c>
      <c r="W8123" s="6" t="s">
        <v>27454</v>
      </c>
      <c r="X8123" s="6" t="s">
        <v>27455</v>
      </c>
      <c r="Y8123" s="6" t="s">
        <v>27456</v>
      </c>
      <c r="Z8123" s="6" t="s">
        <v>27457</v>
      </c>
      <c r="AA8123" s="6" t="s">
        <v>27458</v>
      </c>
      <c r="AB8123" s="6" t="s">
        <v>12600</v>
      </c>
      <c r="AC8123" s="6" t="s">
        <v>12299</v>
      </c>
      <c r="AD8123" s="6" t="s">
        <v>12299</v>
      </c>
    </row>
    <row r="8124" spans="1:30" x14ac:dyDescent="0.3">
      <c r="A8124" s="6">
        <v>14151</v>
      </c>
      <c r="B8124" s="6" t="s">
        <v>27459</v>
      </c>
      <c r="C8124" s="6" t="s">
        <v>27460</v>
      </c>
      <c r="D8124" s="6">
        <v>18</v>
      </c>
      <c r="E8124" s="6">
        <v>20</v>
      </c>
      <c r="F8124" s="6"/>
      <c r="G8124" s="6">
        <v>10</v>
      </c>
      <c r="H8124" s="6"/>
      <c r="I8124" s="6"/>
      <c r="J8124" s="6"/>
      <c r="K8124" s="6"/>
      <c r="L8124" s="6" t="s">
        <v>12295</v>
      </c>
      <c r="M8124" s="6">
        <v>63</v>
      </c>
      <c r="N8124" s="6" t="e">
        <f>VLOOKUP(A8124,web_archive!D:AB,18,FALSE)</f>
        <v>#N/A</v>
      </c>
      <c r="O8124" s="6">
        <v>2</v>
      </c>
      <c r="P8124" s="6"/>
      <c r="Q8124" s="6"/>
      <c r="R8124" s="6"/>
      <c r="S8124" s="6"/>
      <c r="T8124" s="6"/>
      <c r="U8124" s="6" t="s">
        <v>26694</v>
      </c>
      <c r="V8124" s="6" t="s">
        <v>27461</v>
      </c>
      <c r="W8124" s="6" t="s">
        <v>27454</v>
      </c>
      <c r="X8124" s="6" t="s">
        <v>27455</v>
      </c>
      <c r="Y8124" s="6" t="s">
        <v>27456</v>
      </c>
      <c r="Z8124" s="6" t="s">
        <v>27457</v>
      </c>
      <c r="AA8124" s="6" t="s">
        <v>27458</v>
      </c>
      <c r="AB8124" s="6" t="s">
        <v>12600</v>
      </c>
      <c r="AC8124" s="6" t="s">
        <v>12299</v>
      </c>
      <c r="AD8124" s="6" t="s">
        <v>12299</v>
      </c>
    </row>
    <row r="8125" spans="1:30" x14ac:dyDescent="0.3">
      <c r="A8125" s="6">
        <v>14152</v>
      </c>
      <c r="B8125" s="6" t="s">
        <v>27462</v>
      </c>
      <c r="C8125" s="6" t="s">
        <v>27463</v>
      </c>
      <c r="D8125" s="6">
        <v>18</v>
      </c>
      <c r="E8125" s="6">
        <v>20</v>
      </c>
      <c r="F8125" s="6"/>
      <c r="G8125" s="6">
        <v>10</v>
      </c>
      <c r="H8125" s="6"/>
      <c r="I8125" s="6"/>
      <c r="J8125" s="6"/>
      <c r="K8125" s="6"/>
      <c r="L8125" s="6" t="s">
        <v>12295</v>
      </c>
      <c r="M8125" s="6">
        <v>63</v>
      </c>
      <c r="N8125" s="6" t="e">
        <f>VLOOKUP(A8125,web_archive!D:AB,18,FALSE)</f>
        <v>#N/A</v>
      </c>
      <c r="O8125" s="6">
        <v>2</v>
      </c>
      <c r="P8125" s="6"/>
      <c r="Q8125" s="6"/>
      <c r="R8125" s="6"/>
      <c r="S8125" s="6"/>
      <c r="T8125" s="6"/>
      <c r="U8125" s="6" t="s">
        <v>26699</v>
      </c>
      <c r="V8125" s="6" t="s">
        <v>27464</v>
      </c>
      <c r="W8125" s="6" t="s">
        <v>27454</v>
      </c>
      <c r="X8125" s="6" t="s">
        <v>27455</v>
      </c>
      <c r="Y8125" s="6" t="s">
        <v>27456</v>
      </c>
      <c r="Z8125" s="6" t="s">
        <v>27457</v>
      </c>
      <c r="AA8125" s="6" t="s">
        <v>27458</v>
      </c>
      <c r="AB8125" s="6" t="s">
        <v>12600</v>
      </c>
      <c r="AC8125" s="6" t="s">
        <v>12299</v>
      </c>
      <c r="AD8125" s="6" t="s">
        <v>12299</v>
      </c>
    </row>
    <row r="8126" spans="1:30" x14ac:dyDescent="0.3">
      <c r="A8126" s="6">
        <v>14153</v>
      </c>
      <c r="B8126" s="6" t="s">
        <v>27465</v>
      </c>
      <c r="C8126" s="6" t="s">
        <v>27466</v>
      </c>
      <c r="D8126" s="6">
        <v>18</v>
      </c>
      <c r="E8126" s="6">
        <v>20</v>
      </c>
      <c r="F8126" s="6"/>
      <c r="G8126" s="6">
        <v>10</v>
      </c>
      <c r="H8126" s="6"/>
      <c r="I8126" s="6"/>
      <c r="J8126" s="6"/>
      <c r="K8126" s="6"/>
      <c r="L8126" s="6" t="s">
        <v>12295</v>
      </c>
      <c r="M8126" s="6">
        <v>63</v>
      </c>
      <c r="N8126" s="6" t="e">
        <f>VLOOKUP(A8126,web_archive!D:AB,18,FALSE)</f>
        <v>#N/A</v>
      </c>
      <c r="O8126" s="6">
        <v>2</v>
      </c>
      <c r="P8126" s="6"/>
      <c r="Q8126" s="6"/>
      <c r="R8126" s="6"/>
      <c r="S8126" s="6"/>
      <c r="T8126" s="6"/>
      <c r="U8126" s="6" t="s">
        <v>26699</v>
      </c>
      <c r="V8126" s="6" t="s">
        <v>27461</v>
      </c>
      <c r="W8126" s="6" t="s">
        <v>27454</v>
      </c>
      <c r="X8126" s="6" t="s">
        <v>27455</v>
      </c>
      <c r="Y8126" s="6" t="s">
        <v>27456</v>
      </c>
      <c r="Z8126" s="6" t="s">
        <v>27457</v>
      </c>
      <c r="AA8126" s="6" t="s">
        <v>27458</v>
      </c>
      <c r="AB8126" s="6" t="s">
        <v>12600</v>
      </c>
      <c r="AC8126" s="6" t="s">
        <v>12299</v>
      </c>
      <c r="AD8126" s="6" t="s">
        <v>12299</v>
      </c>
    </row>
    <row r="8127" spans="1:30" x14ac:dyDescent="0.3">
      <c r="A8127" s="6">
        <v>14154</v>
      </c>
      <c r="B8127" s="6" t="s">
        <v>27467</v>
      </c>
      <c r="C8127" s="6" t="s">
        <v>27468</v>
      </c>
      <c r="D8127" s="6">
        <v>18</v>
      </c>
      <c r="E8127" s="6">
        <v>20</v>
      </c>
      <c r="F8127" s="6"/>
      <c r="G8127" s="6">
        <v>10</v>
      </c>
      <c r="H8127" s="6"/>
      <c r="I8127" s="6"/>
      <c r="J8127" s="6"/>
      <c r="K8127" s="6"/>
      <c r="L8127" s="6" t="s">
        <v>12295</v>
      </c>
      <c r="M8127" s="6">
        <v>63</v>
      </c>
      <c r="N8127" s="6" t="e">
        <f>VLOOKUP(A8127,web_archive!D:AB,18,FALSE)</f>
        <v>#N/A</v>
      </c>
      <c r="O8127" s="6">
        <v>2</v>
      </c>
      <c r="P8127" s="6"/>
      <c r="Q8127" s="6"/>
      <c r="R8127" s="6"/>
      <c r="S8127" s="6"/>
      <c r="T8127" s="6"/>
      <c r="U8127" s="6" t="s">
        <v>26699</v>
      </c>
      <c r="V8127" s="6" t="s">
        <v>27469</v>
      </c>
      <c r="W8127" s="6" t="s">
        <v>27454</v>
      </c>
      <c r="X8127" s="6" t="s">
        <v>27455</v>
      </c>
      <c r="Y8127" s="6" t="s">
        <v>27456</v>
      </c>
      <c r="Z8127" s="6" t="s">
        <v>27457</v>
      </c>
      <c r="AA8127" s="6" t="s">
        <v>27458</v>
      </c>
      <c r="AB8127" s="6" t="s">
        <v>12600</v>
      </c>
      <c r="AC8127" s="6" t="s">
        <v>12299</v>
      </c>
      <c r="AD8127" s="6" t="s">
        <v>12299</v>
      </c>
    </row>
    <row r="8128" spans="1:30" x14ac:dyDescent="0.3">
      <c r="A8128" s="6">
        <v>14155</v>
      </c>
      <c r="B8128" s="6" t="s">
        <v>27470</v>
      </c>
      <c r="C8128" s="6" t="s">
        <v>27471</v>
      </c>
      <c r="D8128" s="6">
        <v>18</v>
      </c>
      <c r="E8128" s="6">
        <v>20</v>
      </c>
      <c r="F8128" s="6"/>
      <c r="G8128" s="6">
        <v>10</v>
      </c>
      <c r="H8128" s="6"/>
      <c r="I8128" s="6"/>
      <c r="J8128" s="6"/>
      <c r="K8128" s="6"/>
      <c r="L8128" s="6" t="s">
        <v>12295</v>
      </c>
      <c r="M8128" s="6">
        <v>63</v>
      </c>
      <c r="N8128" s="6" t="e">
        <f>VLOOKUP(A8128,web_archive!D:AB,18,FALSE)</f>
        <v>#N/A</v>
      </c>
      <c r="O8128" s="6">
        <v>2</v>
      </c>
      <c r="P8128" s="6"/>
      <c r="Q8128" s="6"/>
      <c r="R8128" s="6"/>
      <c r="S8128" s="6"/>
      <c r="T8128" s="6"/>
      <c r="U8128" s="6" t="s">
        <v>26694</v>
      </c>
      <c r="V8128" s="6" t="s">
        <v>27453</v>
      </c>
      <c r="W8128" s="6" t="s">
        <v>27454</v>
      </c>
      <c r="X8128" s="6" t="s">
        <v>27455</v>
      </c>
      <c r="Y8128" s="6" t="s">
        <v>27472</v>
      </c>
      <c r="Z8128" s="6" t="s">
        <v>27473</v>
      </c>
      <c r="AA8128" s="6" t="s">
        <v>27458</v>
      </c>
      <c r="AB8128" s="6" t="s">
        <v>12600</v>
      </c>
      <c r="AC8128" s="6" t="s">
        <v>12299</v>
      </c>
      <c r="AD8128" s="6" t="s">
        <v>12299</v>
      </c>
    </row>
    <row r="8129" spans="1:25" x14ac:dyDescent="0.3">
      <c r="A8129" s="6">
        <v>14156</v>
      </c>
      <c r="B8129" s="6" t="s">
        <v>27474</v>
      </c>
      <c r="C8129" s="6" t="s">
        <v>24858</v>
      </c>
      <c r="D8129" s="6">
        <v>18</v>
      </c>
      <c r="E8129" s="6">
        <v>20</v>
      </c>
      <c r="F8129" s="6"/>
      <c r="G8129" s="6">
        <v>10</v>
      </c>
      <c r="H8129" s="6"/>
      <c r="I8129" s="6"/>
      <c r="J8129" s="6"/>
      <c r="K8129" s="6"/>
      <c r="L8129" s="6" t="s">
        <v>12295</v>
      </c>
      <c r="M8129" s="6">
        <v>63</v>
      </c>
      <c r="N8129" s="6" t="e">
        <f>VLOOKUP(A8129,web_archive!D:AB,18,FALSE)</f>
        <v>#N/A</v>
      </c>
      <c r="O8129" s="6">
        <v>2</v>
      </c>
      <c r="P8129" s="6"/>
      <c r="Q8129" s="6"/>
      <c r="R8129" s="6"/>
      <c r="S8129" s="6"/>
      <c r="T8129" s="6"/>
      <c r="U8129" s="6" t="s">
        <v>24859</v>
      </c>
      <c r="V8129" s="6" t="s">
        <v>12489</v>
      </c>
      <c r="W8129" s="6" t="s">
        <v>12299</v>
      </c>
      <c r="X8129" s="6" t="s">
        <v>12299</v>
      </c>
      <c r="Y8129" s="6"/>
    </row>
    <row r="8130" spans="1:25" x14ac:dyDescent="0.3">
      <c r="A8130" s="6">
        <v>14157</v>
      </c>
      <c r="B8130" s="6" t="s">
        <v>27475</v>
      </c>
      <c r="C8130" s="6" t="s">
        <v>24861</v>
      </c>
      <c r="D8130" s="6">
        <v>18</v>
      </c>
      <c r="E8130" s="6">
        <v>20</v>
      </c>
      <c r="F8130" s="6"/>
      <c r="G8130" s="6">
        <v>10</v>
      </c>
      <c r="H8130" s="6"/>
      <c r="I8130" s="6"/>
      <c r="J8130" s="6"/>
      <c r="K8130" s="6"/>
      <c r="L8130" s="6" t="s">
        <v>12295</v>
      </c>
      <c r="M8130" s="6">
        <v>63</v>
      </c>
      <c r="N8130" s="6" t="e">
        <f>VLOOKUP(A8130,web_archive!D:AB,18,FALSE)</f>
        <v>#N/A</v>
      </c>
      <c r="O8130" s="6">
        <v>2</v>
      </c>
      <c r="P8130" s="6"/>
      <c r="Q8130" s="6"/>
      <c r="R8130" s="6"/>
      <c r="S8130" s="6"/>
      <c r="T8130" s="6"/>
      <c r="U8130" s="6" t="s">
        <v>24862</v>
      </c>
      <c r="V8130" s="6" t="s">
        <v>12489</v>
      </c>
      <c r="W8130" s="6" t="s">
        <v>12299</v>
      </c>
      <c r="X8130" s="6" t="s">
        <v>12299</v>
      </c>
      <c r="Y8130" s="6"/>
    </row>
    <row r="8131" spans="1:25" x14ac:dyDescent="0.3">
      <c r="A8131" s="6">
        <v>14158</v>
      </c>
      <c r="B8131" s="6" t="s">
        <v>27476</v>
      </c>
      <c r="C8131" s="6" t="s">
        <v>24864</v>
      </c>
      <c r="D8131" s="6">
        <v>18</v>
      </c>
      <c r="E8131" s="6">
        <v>20</v>
      </c>
      <c r="F8131" s="6"/>
      <c r="G8131" s="6">
        <v>10</v>
      </c>
      <c r="H8131" s="6"/>
      <c r="I8131" s="6"/>
      <c r="J8131" s="6"/>
      <c r="K8131" s="6"/>
      <c r="L8131" s="6" t="s">
        <v>12295</v>
      </c>
      <c r="M8131" s="6">
        <v>63</v>
      </c>
      <c r="N8131" s="6" t="e">
        <f>VLOOKUP(A8131,web_archive!D:AB,18,FALSE)</f>
        <v>#N/A</v>
      </c>
      <c r="O8131" s="6">
        <v>2</v>
      </c>
      <c r="P8131" s="6"/>
      <c r="Q8131" s="6"/>
      <c r="R8131" s="6"/>
      <c r="S8131" s="6"/>
      <c r="T8131" s="6"/>
      <c r="U8131" s="6" t="s">
        <v>24865</v>
      </c>
      <c r="V8131" s="6" t="s">
        <v>12489</v>
      </c>
      <c r="W8131" s="6" t="s">
        <v>12299</v>
      </c>
      <c r="X8131" s="6" t="s">
        <v>12299</v>
      </c>
      <c r="Y8131" s="6"/>
    </row>
    <row r="8132" spans="1:25" x14ac:dyDescent="0.3">
      <c r="A8132" s="6">
        <v>14159</v>
      </c>
      <c r="B8132" s="6" t="s">
        <v>27477</v>
      </c>
      <c r="C8132" s="6" t="s">
        <v>24867</v>
      </c>
      <c r="D8132" s="6">
        <v>18</v>
      </c>
      <c r="E8132" s="6">
        <v>20</v>
      </c>
      <c r="F8132" s="6"/>
      <c r="G8132" s="6">
        <v>10</v>
      </c>
      <c r="H8132" s="6"/>
      <c r="I8132" s="6"/>
      <c r="J8132" s="6"/>
      <c r="K8132" s="6"/>
      <c r="L8132" s="6" t="s">
        <v>12295</v>
      </c>
      <c r="M8132" s="6">
        <v>63</v>
      </c>
      <c r="N8132" s="6" t="e">
        <f>VLOOKUP(A8132,web_archive!D:AB,18,FALSE)</f>
        <v>#N/A</v>
      </c>
      <c r="O8132" s="6">
        <v>2</v>
      </c>
      <c r="P8132" s="6"/>
      <c r="Q8132" s="6"/>
      <c r="R8132" s="6"/>
      <c r="S8132" s="6"/>
      <c r="T8132" s="6"/>
      <c r="U8132" s="6" t="s">
        <v>24868</v>
      </c>
      <c r="V8132" s="6" t="s">
        <v>12489</v>
      </c>
      <c r="W8132" s="6" t="s">
        <v>12299</v>
      </c>
      <c r="X8132" s="6" t="s">
        <v>12299</v>
      </c>
      <c r="Y8132" s="6"/>
    </row>
    <row r="8133" spans="1:25" x14ac:dyDescent="0.3">
      <c r="A8133" s="6">
        <v>14160</v>
      </c>
      <c r="B8133" s="6" t="s">
        <v>27478</v>
      </c>
      <c r="C8133" s="6" t="s">
        <v>24870</v>
      </c>
      <c r="D8133" s="6">
        <v>18</v>
      </c>
      <c r="E8133" s="6">
        <v>20</v>
      </c>
      <c r="F8133" s="6"/>
      <c r="G8133" s="6">
        <v>10</v>
      </c>
      <c r="H8133" s="6"/>
      <c r="I8133" s="6"/>
      <c r="J8133" s="6"/>
      <c r="K8133" s="6"/>
      <c r="L8133" s="6" t="s">
        <v>12295</v>
      </c>
      <c r="M8133" s="6">
        <v>63</v>
      </c>
      <c r="N8133" s="6" t="e">
        <f>VLOOKUP(A8133,web_archive!D:AB,18,FALSE)</f>
        <v>#N/A</v>
      </c>
      <c r="O8133" s="6">
        <v>2</v>
      </c>
      <c r="P8133" s="6"/>
      <c r="Q8133" s="6"/>
      <c r="R8133" s="6"/>
      <c r="S8133" s="6"/>
      <c r="T8133" s="6"/>
      <c r="U8133" s="6" t="s">
        <v>24871</v>
      </c>
      <c r="V8133" s="6" t="s">
        <v>12489</v>
      </c>
      <c r="W8133" s="6" t="s">
        <v>12299</v>
      </c>
      <c r="X8133" s="6" t="s">
        <v>12299</v>
      </c>
      <c r="Y8133" s="6"/>
    </row>
    <row r="8134" spans="1:25" x14ac:dyDescent="0.3">
      <c r="A8134" s="6">
        <v>14161</v>
      </c>
      <c r="B8134" s="6" t="s">
        <v>27479</v>
      </c>
      <c r="C8134" s="6" t="s">
        <v>24873</v>
      </c>
      <c r="D8134" s="6">
        <v>18</v>
      </c>
      <c r="E8134" s="6">
        <v>20</v>
      </c>
      <c r="F8134" s="6"/>
      <c r="G8134" s="6">
        <v>10</v>
      </c>
      <c r="H8134" s="6"/>
      <c r="I8134" s="6"/>
      <c r="J8134" s="6"/>
      <c r="K8134" s="6"/>
      <c r="L8134" s="6" t="s">
        <v>12295</v>
      </c>
      <c r="M8134" s="6">
        <v>63</v>
      </c>
      <c r="N8134" s="6" t="e">
        <f>VLOOKUP(A8134,web_archive!D:AB,18,FALSE)</f>
        <v>#N/A</v>
      </c>
      <c r="O8134" s="6">
        <v>2</v>
      </c>
      <c r="P8134" s="6"/>
      <c r="Q8134" s="6"/>
      <c r="R8134" s="6"/>
      <c r="S8134" s="6"/>
      <c r="T8134" s="6"/>
      <c r="U8134" s="6" t="s">
        <v>24874</v>
      </c>
      <c r="V8134" s="6" t="s">
        <v>12489</v>
      </c>
      <c r="W8134" s="6" t="s">
        <v>12299</v>
      </c>
      <c r="X8134" s="6" t="s">
        <v>12299</v>
      </c>
      <c r="Y8134" s="6"/>
    </row>
    <row r="8135" spans="1:25" x14ac:dyDescent="0.3">
      <c r="A8135" s="6">
        <v>14162</v>
      </c>
      <c r="B8135" s="6" t="s">
        <v>27480</v>
      </c>
      <c r="C8135" s="6" t="s">
        <v>24876</v>
      </c>
      <c r="D8135" s="6">
        <v>18</v>
      </c>
      <c r="E8135" s="6">
        <v>20</v>
      </c>
      <c r="F8135" s="6"/>
      <c r="G8135" s="6">
        <v>10</v>
      </c>
      <c r="H8135" s="6"/>
      <c r="I8135" s="6"/>
      <c r="J8135" s="6"/>
      <c r="K8135" s="6"/>
      <c r="L8135" s="6" t="s">
        <v>12295</v>
      </c>
      <c r="M8135" s="6">
        <v>63</v>
      </c>
      <c r="N8135" s="6" t="e">
        <f>VLOOKUP(A8135,web_archive!D:AB,18,FALSE)</f>
        <v>#N/A</v>
      </c>
      <c r="O8135" s="6">
        <v>2</v>
      </c>
      <c r="P8135" s="6"/>
      <c r="Q8135" s="6"/>
      <c r="R8135" s="6"/>
      <c r="S8135" s="6"/>
      <c r="T8135" s="6"/>
      <c r="U8135" s="6" t="s">
        <v>24877</v>
      </c>
      <c r="V8135" s="6" t="s">
        <v>12489</v>
      </c>
      <c r="W8135" s="6" t="s">
        <v>12299</v>
      </c>
      <c r="X8135" s="6" t="s">
        <v>12299</v>
      </c>
      <c r="Y8135" s="6"/>
    </row>
    <row r="8136" spans="1:25" x14ac:dyDescent="0.3">
      <c r="A8136" s="6">
        <v>14163</v>
      </c>
      <c r="B8136" s="6" t="s">
        <v>27481</v>
      </c>
      <c r="C8136" s="6" t="s">
        <v>24879</v>
      </c>
      <c r="D8136" s="6">
        <v>18</v>
      </c>
      <c r="E8136" s="6">
        <v>20</v>
      </c>
      <c r="F8136" s="6"/>
      <c r="G8136" s="6">
        <v>10</v>
      </c>
      <c r="H8136" s="6"/>
      <c r="I8136" s="6"/>
      <c r="J8136" s="6"/>
      <c r="K8136" s="6"/>
      <c r="L8136" s="6" t="s">
        <v>12295</v>
      </c>
      <c r="M8136" s="6">
        <v>63</v>
      </c>
      <c r="N8136" s="6" t="e">
        <f>VLOOKUP(A8136,web_archive!D:AB,18,FALSE)</f>
        <v>#N/A</v>
      </c>
      <c r="O8136" s="6">
        <v>2</v>
      </c>
      <c r="P8136" s="6"/>
      <c r="Q8136" s="6"/>
      <c r="R8136" s="6"/>
      <c r="S8136" s="6"/>
      <c r="T8136" s="6"/>
      <c r="U8136" s="6" t="s">
        <v>24880</v>
      </c>
      <c r="V8136" s="6" t="s">
        <v>12489</v>
      </c>
      <c r="W8136" s="6" t="s">
        <v>12299</v>
      </c>
      <c r="X8136" s="6" t="s">
        <v>12299</v>
      </c>
      <c r="Y8136" s="6"/>
    </row>
    <row r="8137" spans="1:25" x14ac:dyDescent="0.3">
      <c r="A8137" s="6">
        <v>14164</v>
      </c>
      <c r="B8137" s="6" t="s">
        <v>27482</v>
      </c>
      <c r="C8137" s="6" t="s">
        <v>24882</v>
      </c>
      <c r="D8137" s="6">
        <v>18</v>
      </c>
      <c r="E8137" s="6">
        <v>20</v>
      </c>
      <c r="F8137" s="6"/>
      <c r="G8137" s="6">
        <v>10</v>
      </c>
      <c r="H8137" s="6"/>
      <c r="I8137" s="6"/>
      <c r="J8137" s="6"/>
      <c r="K8137" s="6"/>
      <c r="L8137" s="6" t="s">
        <v>12295</v>
      </c>
      <c r="M8137" s="6">
        <v>63</v>
      </c>
      <c r="N8137" s="6" t="e">
        <f>VLOOKUP(A8137,web_archive!D:AB,18,FALSE)</f>
        <v>#N/A</v>
      </c>
      <c r="O8137" s="6">
        <v>2</v>
      </c>
      <c r="P8137" s="6"/>
      <c r="Q8137" s="6"/>
      <c r="R8137" s="6"/>
      <c r="S8137" s="6"/>
      <c r="T8137" s="6"/>
      <c r="U8137" s="6" t="s">
        <v>24883</v>
      </c>
      <c r="V8137" s="6" t="s">
        <v>12489</v>
      </c>
      <c r="W8137" s="6" t="s">
        <v>12299</v>
      </c>
      <c r="X8137" s="6" t="s">
        <v>12299</v>
      </c>
      <c r="Y8137" s="6"/>
    </row>
    <row r="8138" spans="1:25" x14ac:dyDescent="0.3">
      <c r="A8138" s="6">
        <v>14165</v>
      </c>
      <c r="B8138" s="6" t="s">
        <v>27483</v>
      </c>
      <c r="C8138" s="6" t="s">
        <v>24885</v>
      </c>
      <c r="D8138" s="6">
        <v>18</v>
      </c>
      <c r="E8138" s="6">
        <v>20</v>
      </c>
      <c r="F8138" s="6"/>
      <c r="G8138" s="6">
        <v>10</v>
      </c>
      <c r="H8138" s="6"/>
      <c r="I8138" s="6"/>
      <c r="J8138" s="6"/>
      <c r="K8138" s="6"/>
      <c r="L8138" s="6" t="s">
        <v>12295</v>
      </c>
      <c r="M8138" s="6">
        <v>63</v>
      </c>
      <c r="N8138" s="6" t="e">
        <f>VLOOKUP(A8138,web_archive!D:AB,18,FALSE)</f>
        <v>#N/A</v>
      </c>
      <c r="O8138" s="6">
        <v>2</v>
      </c>
      <c r="P8138" s="6"/>
      <c r="Q8138" s="6"/>
      <c r="R8138" s="6"/>
      <c r="S8138" s="6"/>
      <c r="T8138" s="6"/>
      <c r="U8138" s="6" t="s">
        <v>24886</v>
      </c>
      <c r="V8138" s="6" t="s">
        <v>12489</v>
      </c>
      <c r="W8138" s="6" t="s">
        <v>12299</v>
      </c>
      <c r="X8138" s="6" t="s">
        <v>12299</v>
      </c>
      <c r="Y8138" s="6"/>
    </row>
    <row r="8139" spans="1:25" x14ac:dyDescent="0.3">
      <c r="A8139" s="6">
        <v>14166</v>
      </c>
      <c r="B8139" s="6" t="s">
        <v>27484</v>
      </c>
      <c r="C8139" s="6" t="s">
        <v>24888</v>
      </c>
      <c r="D8139" s="6">
        <v>18</v>
      </c>
      <c r="E8139" s="6">
        <v>20</v>
      </c>
      <c r="F8139" s="6"/>
      <c r="G8139" s="6">
        <v>10</v>
      </c>
      <c r="H8139" s="6"/>
      <c r="I8139" s="6"/>
      <c r="J8139" s="6"/>
      <c r="K8139" s="6"/>
      <c r="L8139" s="6" t="s">
        <v>12295</v>
      </c>
      <c r="M8139" s="6">
        <v>63</v>
      </c>
      <c r="N8139" s="6" t="e">
        <f>VLOOKUP(A8139,web_archive!D:AB,18,FALSE)</f>
        <v>#N/A</v>
      </c>
      <c r="O8139" s="6">
        <v>2</v>
      </c>
      <c r="P8139" s="6"/>
      <c r="Q8139" s="6"/>
      <c r="R8139" s="6"/>
      <c r="S8139" s="6"/>
      <c r="T8139" s="6"/>
      <c r="U8139" s="6" t="s">
        <v>24889</v>
      </c>
      <c r="V8139" s="6" t="s">
        <v>12489</v>
      </c>
      <c r="W8139" s="6" t="s">
        <v>12299</v>
      </c>
      <c r="X8139" s="6" t="s">
        <v>12299</v>
      </c>
      <c r="Y8139" s="6"/>
    </row>
    <row r="8140" spans="1:25" x14ac:dyDescent="0.3">
      <c r="A8140" s="6">
        <v>14167</v>
      </c>
      <c r="B8140" s="6" t="s">
        <v>27485</v>
      </c>
      <c r="C8140" s="6" t="s">
        <v>24891</v>
      </c>
      <c r="D8140" s="6">
        <v>18</v>
      </c>
      <c r="E8140" s="6">
        <v>20</v>
      </c>
      <c r="F8140" s="6"/>
      <c r="G8140" s="6">
        <v>10</v>
      </c>
      <c r="H8140" s="6"/>
      <c r="I8140" s="6"/>
      <c r="J8140" s="6"/>
      <c r="K8140" s="6"/>
      <c r="L8140" s="6" t="s">
        <v>12295</v>
      </c>
      <c r="M8140" s="6">
        <v>63</v>
      </c>
      <c r="N8140" s="6" t="e">
        <f>VLOOKUP(A8140,web_archive!D:AB,18,FALSE)</f>
        <v>#N/A</v>
      </c>
      <c r="O8140" s="6">
        <v>2</v>
      </c>
      <c r="P8140" s="6"/>
      <c r="Q8140" s="6"/>
      <c r="R8140" s="6"/>
      <c r="S8140" s="6"/>
      <c r="T8140" s="6"/>
      <c r="U8140" s="6" t="s">
        <v>24892</v>
      </c>
      <c r="V8140" s="6" t="s">
        <v>12368</v>
      </c>
      <c r="W8140" s="6" t="s">
        <v>12299</v>
      </c>
      <c r="X8140" s="6" t="s">
        <v>12299</v>
      </c>
      <c r="Y8140" s="6"/>
    </row>
    <row r="8141" spans="1:25" x14ac:dyDescent="0.3">
      <c r="A8141" s="6">
        <v>14168</v>
      </c>
      <c r="B8141" s="6" t="s">
        <v>27486</v>
      </c>
      <c r="C8141" s="6" t="s">
        <v>24894</v>
      </c>
      <c r="D8141" s="6">
        <v>18</v>
      </c>
      <c r="E8141" s="6">
        <v>20</v>
      </c>
      <c r="F8141" s="6"/>
      <c r="G8141" s="6">
        <v>10</v>
      </c>
      <c r="H8141" s="6"/>
      <c r="I8141" s="6"/>
      <c r="J8141" s="6"/>
      <c r="K8141" s="6"/>
      <c r="L8141" s="6" t="s">
        <v>12295</v>
      </c>
      <c r="M8141" s="6">
        <v>63</v>
      </c>
      <c r="N8141" s="6" t="e">
        <f>VLOOKUP(A8141,web_archive!D:AB,18,FALSE)</f>
        <v>#N/A</v>
      </c>
      <c r="O8141" s="6">
        <v>2</v>
      </c>
      <c r="P8141" s="6"/>
      <c r="Q8141" s="6"/>
      <c r="R8141" s="6"/>
      <c r="S8141" s="6"/>
      <c r="T8141" s="6"/>
      <c r="U8141" s="6" t="s">
        <v>24895</v>
      </c>
      <c r="V8141" s="6" t="s">
        <v>12489</v>
      </c>
      <c r="W8141" s="6" t="s">
        <v>12299</v>
      </c>
      <c r="X8141" s="6" t="s">
        <v>12299</v>
      </c>
      <c r="Y8141" s="6"/>
    </row>
    <row r="8142" spans="1:25" x14ac:dyDescent="0.3">
      <c r="A8142" s="6">
        <v>14169</v>
      </c>
      <c r="B8142" s="6" t="s">
        <v>27487</v>
      </c>
      <c r="C8142" s="6" t="s">
        <v>24897</v>
      </c>
      <c r="D8142" s="6">
        <v>18</v>
      </c>
      <c r="E8142" s="6">
        <v>20</v>
      </c>
      <c r="F8142" s="6"/>
      <c r="G8142" s="6">
        <v>10</v>
      </c>
      <c r="H8142" s="6"/>
      <c r="I8142" s="6"/>
      <c r="J8142" s="6"/>
      <c r="K8142" s="6"/>
      <c r="L8142" s="6" t="s">
        <v>12295</v>
      </c>
      <c r="M8142" s="6">
        <v>63</v>
      </c>
      <c r="N8142" s="6" t="e">
        <f>VLOOKUP(A8142,web_archive!D:AB,18,FALSE)</f>
        <v>#N/A</v>
      </c>
      <c r="O8142" s="6">
        <v>2</v>
      </c>
      <c r="P8142" s="6"/>
      <c r="Q8142" s="6"/>
      <c r="R8142" s="6"/>
      <c r="S8142" s="6"/>
      <c r="T8142" s="6"/>
      <c r="U8142" s="6" t="s">
        <v>24898</v>
      </c>
      <c r="V8142" s="6" t="s">
        <v>12489</v>
      </c>
      <c r="W8142" s="6" t="s">
        <v>12299</v>
      </c>
      <c r="X8142" s="6" t="s">
        <v>12299</v>
      </c>
      <c r="Y8142" s="6"/>
    </row>
    <row r="8143" spans="1:25" x14ac:dyDescent="0.3">
      <c r="A8143" s="6">
        <v>14170</v>
      </c>
      <c r="B8143" s="6" t="s">
        <v>27488</v>
      </c>
      <c r="C8143" s="6" t="s">
        <v>24900</v>
      </c>
      <c r="D8143" s="6">
        <v>18</v>
      </c>
      <c r="E8143" s="6">
        <v>20</v>
      </c>
      <c r="F8143" s="6"/>
      <c r="G8143" s="6">
        <v>10</v>
      </c>
      <c r="H8143" s="6"/>
      <c r="I8143" s="6"/>
      <c r="J8143" s="6"/>
      <c r="K8143" s="6"/>
      <c r="L8143" s="6" t="s">
        <v>12295</v>
      </c>
      <c r="M8143" s="6">
        <v>63</v>
      </c>
      <c r="N8143" s="6" t="e">
        <f>VLOOKUP(A8143,web_archive!D:AB,18,FALSE)</f>
        <v>#N/A</v>
      </c>
      <c r="O8143" s="6">
        <v>2</v>
      </c>
      <c r="P8143" s="6"/>
      <c r="Q8143" s="6"/>
      <c r="R8143" s="6"/>
      <c r="S8143" s="6"/>
      <c r="T8143" s="6"/>
      <c r="U8143" s="6" t="s">
        <v>24901</v>
      </c>
      <c r="V8143" s="6" t="s">
        <v>12489</v>
      </c>
      <c r="W8143" s="6" t="s">
        <v>12299</v>
      </c>
      <c r="X8143" s="6" t="s">
        <v>12299</v>
      </c>
      <c r="Y8143" s="6"/>
    </row>
    <row r="8144" spans="1:25" x14ac:dyDescent="0.3">
      <c r="A8144" s="6">
        <v>14171</v>
      </c>
      <c r="B8144" s="6" t="s">
        <v>27489</v>
      </c>
      <c r="C8144" s="6" t="s">
        <v>24903</v>
      </c>
      <c r="D8144" s="6">
        <v>18</v>
      </c>
      <c r="E8144" s="6">
        <v>20</v>
      </c>
      <c r="F8144" s="6"/>
      <c r="G8144" s="6">
        <v>10</v>
      </c>
      <c r="H8144" s="6"/>
      <c r="I8144" s="6"/>
      <c r="J8144" s="6"/>
      <c r="K8144" s="6"/>
      <c r="L8144" s="6" t="s">
        <v>12295</v>
      </c>
      <c r="M8144" s="6">
        <v>63</v>
      </c>
      <c r="N8144" s="6" t="e">
        <f>VLOOKUP(A8144,web_archive!D:AB,18,FALSE)</f>
        <v>#N/A</v>
      </c>
      <c r="O8144" s="6">
        <v>2</v>
      </c>
      <c r="P8144" s="6"/>
      <c r="Q8144" s="6"/>
      <c r="R8144" s="6"/>
      <c r="S8144" s="6"/>
      <c r="T8144" s="6"/>
      <c r="U8144" s="6" t="s">
        <v>26062</v>
      </c>
      <c r="V8144" s="6" t="s">
        <v>27490</v>
      </c>
      <c r="W8144" s="6" t="s">
        <v>12489</v>
      </c>
      <c r="X8144" s="6" t="s">
        <v>12299</v>
      </c>
      <c r="Y8144" s="6" t="s">
        <v>12299</v>
      </c>
    </row>
    <row r="8145" spans="1:24" x14ac:dyDescent="0.3">
      <c r="A8145" s="6">
        <v>14172</v>
      </c>
      <c r="B8145" s="6" t="s">
        <v>27491</v>
      </c>
      <c r="C8145" s="6" t="s">
        <v>24906</v>
      </c>
      <c r="D8145" s="6">
        <v>18</v>
      </c>
      <c r="E8145" s="6">
        <v>20</v>
      </c>
      <c r="F8145" s="6"/>
      <c r="G8145" s="6">
        <v>10</v>
      </c>
      <c r="H8145" s="6"/>
      <c r="I8145" s="6"/>
      <c r="J8145" s="6"/>
      <c r="K8145" s="6"/>
      <c r="L8145" s="6" t="s">
        <v>12295</v>
      </c>
      <c r="M8145" s="6">
        <v>63</v>
      </c>
      <c r="N8145" s="6" t="e">
        <f>VLOOKUP(A8145,web_archive!D:AB,18,FALSE)</f>
        <v>#N/A</v>
      </c>
      <c r="O8145" s="6">
        <v>2</v>
      </c>
      <c r="P8145" s="6"/>
      <c r="Q8145" s="6"/>
      <c r="R8145" s="6"/>
      <c r="S8145" s="6"/>
      <c r="T8145" s="6"/>
      <c r="U8145" s="6" t="s">
        <v>24907</v>
      </c>
      <c r="V8145" s="6" t="s">
        <v>12489</v>
      </c>
      <c r="W8145" s="6" t="s">
        <v>12299</v>
      </c>
      <c r="X8145" s="6" t="s">
        <v>12299</v>
      </c>
    </row>
    <row r="8146" spans="1:24" x14ac:dyDescent="0.3">
      <c r="A8146" s="6">
        <v>14173</v>
      </c>
      <c r="B8146" s="6" t="s">
        <v>27492</v>
      </c>
      <c r="C8146" s="6" t="s">
        <v>24909</v>
      </c>
      <c r="D8146" s="6">
        <v>18</v>
      </c>
      <c r="E8146" s="6">
        <v>20</v>
      </c>
      <c r="F8146" s="6"/>
      <c r="G8146" s="6">
        <v>10</v>
      </c>
      <c r="H8146" s="6"/>
      <c r="I8146" s="6"/>
      <c r="J8146" s="6"/>
      <c r="K8146" s="6"/>
      <c r="L8146" s="6" t="s">
        <v>12295</v>
      </c>
      <c r="M8146" s="6">
        <v>63</v>
      </c>
      <c r="N8146" s="6" t="e">
        <f>VLOOKUP(A8146,web_archive!D:AB,18,FALSE)</f>
        <v>#N/A</v>
      </c>
      <c r="O8146" s="6">
        <v>2</v>
      </c>
      <c r="P8146" s="6"/>
      <c r="Q8146" s="6"/>
      <c r="R8146" s="6"/>
      <c r="S8146" s="6"/>
      <c r="T8146" s="6"/>
      <c r="U8146" s="6" t="s">
        <v>24910</v>
      </c>
      <c r="V8146" s="6" t="s">
        <v>12489</v>
      </c>
      <c r="W8146" s="6" t="s">
        <v>12299</v>
      </c>
      <c r="X8146" s="6" t="s">
        <v>12299</v>
      </c>
    </row>
    <row r="8147" spans="1:24" x14ac:dyDescent="0.3">
      <c r="A8147" s="6">
        <v>14174</v>
      </c>
      <c r="B8147" s="6" t="s">
        <v>27493</v>
      </c>
      <c r="C8147" s="6" t="s">
        <v>24912</v>
      </c>
      <c r="D8147" s="6">
        <v>18</v>
      </c>
      <c r="E8147" s="6">
        <v>20</v>
      </c>
      <c r="F8147" s="6"/>
      <c r="G8147" s="6">
        <v>10</v>
      </c>
      <c r="H8147" s="6"/>
      <c r="I8147" s="6"/>
      <c r="J8147" s="6"/>
      <c r="K8147" s="6"/>
      <c r="L8147" s="6" t="s">
        <v>12295</v>
      </c>
      <c r="M8147" s="6">
        <v>63</v>
      </c>
      <c r="N8147" s="6" t="e">
        <f>VLOOKUP(A8147,web_archive!D:AB,18,FALSE)</f>
        <v>#N/A</v>
      </c>
      <c r="O8147" s="6">
        <v>2</v>
      </c>
      <c r="P8147" s="6"/>
      <c r="Q8147" s="6"/>
      <c r="R8147" s="6"/>
      <c r="S8147" s="6"/>
      <c r="T8147" s="6"/>
      <c r="U8147" s="6" t="s">
        <v>24913</v>
      </c>
      <c r="V8147" s="6" t="s">
        <v>12489</v>
      </c>
      <c r="W8147" s="6" t="s">
        <v>12299</v>
      </c>
      <c r="X8147" s="6" t="s">
        <v>12299</v>
      </c>
    </row>
    <row r="8148" spans="1:24" x14ac:dyDescent="0.3">
      <c r="A8148" s="6">
        <v>14175</v>
      </c>
      <c r="B8148" s="6" t="s">
        <v>27494</v>
      </c>
      <c r="C8148" s="6" t="s">
        <v>27495</v>
      </c>
      <c r="D8148" s="6">
        <v>18</v>
      </c>
      <c r="E8148" s="6">
        <v>20</v>
      </c>
      <c r="F8148" s="6"/>
      <c r="G8148" s="6">
        <v>10</v>
      </c>
      <c r="H8148" s="6"/>
      <c r="I8148" s="6"/>
      <c r="J8148" s="6"/>
      <c r="K8148" s="6"/>
      <c r="L8148" s="6" t="s">
        <v>12295</v>
      </c>
      <c r="M8148" s="6">
        <v>63</v>
      </c>
      <c r="N8148" s="6" t="e">
        <f>VLOOKUP(A8148,web_archive!D:AB,18,FALSE)</f>
        <v>#N/A</v>
      </c>
      <c r="O8148" s="6">
        <v>2</v>
      </c>
      <c r="P8148" s="6"/>
      <c r="Q8148" s="6"/>
      <c r="R8148" s="6"/>
      <c r="S8148" s="6"/>
      <c r="T8148" s="6"/>
      <c r="U8148" s="6" t="s">
        <v>24916</v>
      </c>
      <c r="V8148" s="6" t="s">
        <v>12489</v>
      </c>
      <c r="W8148" s="6" t="s">
        <v>12299</v>
      </c>
      <c r="X8148" s="6" t="s">
        <v>12299</v>
      </c>
    </row>
    <row r="8149" spans="1:24" x14ac:dyDescent="0.3">
      <c r="A8149" s="6">
        <v>14176</v>
      </c>
      <c r="B8149" s="6" t="s">
        <v>27496</v>
      </c>
      <c r="C8149" s="6" t="s">
        <v>24918</v>
      </c>
      <c r="D8149" s="6">
        <v>18</v>
      </c>
      <c r="E8149" s="6">
        <v>20</v>
      </c>
      <c r="F8149" s="6"/>
      <c r="G8149" s="6">
        <v>10</v>
      </c>
      <c r="H8149" s="6"/>
      <c r="I8149" s="6"/>
      <c r="J8149" s="6"/>
      <c r="K8149" s="6"/>
      <c r="L8149" s="6" t="s">
        <v>12295</v>
      </c>
      <c r="M8149" s="6">
        <v>63</v>
      </c>
      <c r="N8149" s="6" t="e">
        <f>VLOOKUP(A8149,web_archive!D:AB,18,FALSE)</f>
        <v>#N/A</v>
      </c>
      <c r="O8149" s="6">
        <v>2</v>
      </c>
      <c r="P8149" s="6"/>
      <c r="Q8149" s="6"/>
      <c r="R8149" s="6"/>
      <c r="S8149" s="6"/>
      <c r="T8149" s="6"/>
      <c r="U8149" s="6" t="s">
        <v>24919</v>
      </c>
      <c r="V8149" s="6" t="s">
        <v>12489</v>
      </c>
      <c r="W8149" s="6" t="s">
        <v>12299</v>
      </c>
      <c r="X8149" s="6" t="s">
        <v>12299</v>
      </c>
    </row>
    <row r="8150" spans="1:24" x14ac:dyDescent="0.3">
      <c r="A8150" s="6">
        <v>14177</v>
      </c>
      <c r="B8150" s="6" t="s">
        <v>27497</v>
      </c>
      <c r="C8150" s="6" t="s">
        <v>24921</v>
      </c>
      <c r="D8150" s="6">
        <v>18</v>
      </c>
      <c r="E8150" s="6">
        <v>20</v>
      </c>
      <c r="F8150" s="6"/>
      <c r="G8150" s="6">
        <v>10</v>
      </c>
      <c r="H8150" s="6"/>
      <c r="I8150" s="6"/>
      <c r="J8150" s="6"/>
      <c r="K8150" s="6"/>
      <c r="L8150" s="6" t="s">
        <v>12295</v>
      </c>
      <c r="M8150" s="6">
        <v>63</v>
      </c>
      <c r="N8150" s="6" t="e">
        <f>VLOOKUP(A8150,web_archive!D:AB,18,FALSE)</f>
        <v>#N/A</v>
      </c>
      <c r="O8150" s="6">
        <v>2</v>
      </c>
      <c r="P8150" s="6"/>
      <c r="Q8150" s="6"/>
      <c r="R8150" s="6"/>
      <c r="S8150" s="6"/>
      <c r="T8150" s="6"/>
      <c r="U8150" s="6" t="s">
        <v>24922</v>
      </c>
      <c r="V8150" s="6" t="s">
        <v>12489</v>
      </c>
      <c r="W8150" s="6" t="s">
        <v>12299</v>
      </c>
      <c r="X8150" s="6" t="s">
        <v>12299</v>
      </c>
    </row>
    <row r="8151" spans="1:24" x14ac:dyDescent="0.3">
      <c r="A8151" s="6">
        <v>14178</v>
      </c>
      <c r="B8151" s="6" t="s">
        <v>27498</v>
      </c>
      <c r="C8151" s="6" t="s">
        <v>24924</v>
      </c>
      <c r="D8151" s="6">
        <v>18</v>
      </c>
      <c r="E8151" s="6">
        <v>20</v>
      </c>
      <c r="F8151" s="6"/>
      <c r="G8151" s="6">
        <v>10</v>
      </c>
      <c r="H8151" s="6"/>
      <c r="I8151" s="6"/>
      <c r="J8151" s="6"/>
      <c r="K8151" s="6"/>
      <c r="L8151" s="6" t="s">
        <v>12295</v>
      </c>
      <c r="M8151" s="6">
        <v>63</v>
      </c>
      <c r="N8151" s="6" t="e">
        <f>VLOOKUP(A8151,web_archive!D:AB,18,FALSE)</f>
        <v>#N/A</v>
      </c>
      <c r="O8151" s="6">
        <v>2</v>
      </c>
      <c r="P8151" s="6"/>
      <c r="Q8151" s="6"/>
      <c r="R8151" s="6"/>
      <c r="S8151" s="6"/>
      <c r="T8151" s="6"/>
      <c r="U8151" s="6" t="s">
        <v>24925</v>
      </c>
      <c r="V8151" s="6" t="s">
        <v>12489</v>
      </c>
      <c r="W8151" s="6" t="s">
        <v>12299</v>
      </c>
      <c r="X8151" s="6" t="s">
        <v>12299</v>
      </c>
    </row>
    <row r="8152" spans="1:24" x14ac:dyDescent="0.3">
      <c r="A8152" s="6">
        <v>14179</v>
      </c>
      <c r="B8152" s="6" t="s">
        <v>27499</v>
      </c>
      <c r="C8152" s="6" t="s">
        <v>26022</v>
      </c>
      <c r="D8152" s="6">
        <v>18</v>
      </c>
      <c r="E8152" s="6">
        <v>20</v>
      </c>
      <c r="F8152" s="6"/>
      <c r="G8152" s="6">
        <v>10</v>
      </c>
      <c r="H8152" s="6"/>
      <c r="I8152" s="6"/>
      <c r="J8152" s="6"/>
      <c r="K8152" s="6"/>
      <c r="L8152" s="6" t="s">
        <v>12295</v>
      </c>
      <c r="M8152" s="6">
        <v>63</v>
      </c>
      <c r="N8152" s="6" t="e">
        <f>VLOOKUP(A8152,web_archive!D:AB,18,FALSE)</f>
        <v>#N/A</v>
      </c>
      <c r="O8152" s="6">
        <v>2</v>
      </c>
      <c r="P8152" s="6"/>
      <c r="Q8152" s="6"/>
      <c r="R8152" s="6"/>
      <c r="S8152" s="6"/>
      <c r="T8152" s="6"/>
      <c r="U8152" s="6" t="s">
        <v>24889</v>
      </c>
      <c r="V8152" s="6" t="s">
        <v>12370</v>
      </c>
      <c r="W8152" s="6" t="s">
        <v>12299</v>
      </c>
      <c r="X8152" s="6" t="s">
        <v>12299</v>
      </c>
    </row>
    <row r="8153" spans="1:24" x14ac:dyDescent="0.3">
      <c r="A8153" s="6">
        <v>14180</v>
      </c>
      <c r="B8153" s="6" t="s">
        <v>27500</v>
      </c>
      <c r="C8153" s="6" t="s">
        <v>26024</v>
      </c>
      <c r="D8153" s="6">
        <v>18</v>
      </c>
      <c r="E8153" s="6">
        <v>20</v>
      </c>
      <c r="F8153" s="6"/>
      <c r="G8153" s="6">
        <v>10</v>
      </c>
      <c r="H8153" s="6"/>
      <c r="I8153" s="6"/>
      <c r="J8153" s="6"/>
      <c r="K8153" s="6"/>
      <c r="L8153" s="6" t="s">
        <v>12295</v>
      </c>
      <c r="M8153" s="6">
        <v>63</v>
      </c>
      <c r="N8153" s="6" t="e">
        <f>VLOOKUP(A8153,web_archive!D:AB,18,FALSE)</f>
        <v>#N/A</v>
      </c>
      <c r="O8153" s="6">
        <v>2</v>
      </c>
      <c r="P8153" s="6"/>
      <c r="Q8153" s="6"/>
      <c r="R8153" s="6"/>
      <c r="S8153" s="6"/>
      <c r="T8153" s="6"/>
      <c r="U8153" s="6" t="s">
        <v>24889</v>
      </c>
      <c r="V8153" s="6" t="s">
        <v>12413</v>
      </c>
      <c r="W8153" s="6" t="s">
        <v>12299</v>
      </c>
      <c r="X8153" s="6" t="s">
        <v>12299</v>
      </c>
    </row>
    <row r="8154" spans="1:24" x14ac:dyDescent="0.3">
      <c r="A8154" s="6">
        <v>14181</v>
      </c>
      <c r="B8154" s="6" t="s">
        <v>27501</v>
      </c>
      <c r="C8154" s="6" t="s">
        <v>26026</v>
      </c>
      <c r="D8154" s="6">
        <v>18</v>
      </c>
      <c r="E8154" s="6">
        <v>20</v>
      </c>
      <c r="F8154" s="6"/>
      <c r="G8154" s="6">
        <v>10</v>
      </c>
      <c r="H8154" s="6"/>
      <c r="I8154" s="6"/>
      <c r="J8154" s="6"/>
      <c r="K8154" s="6"/>
      <c r="L8154" s="6" t="s">
        <v>12295</v>
      </c>
      <c r="M8154" s="6">
        <v>63</v>
      </c>
      <c r="N8154" s="6" t="e">
        <f>VLOOKUP(A8154,web_archive!D:AB,18,FALSE)</f>
        <v>#N/A</v>
      </c>
      <c r="O8154" s="6">
        <v>2</v>
      </c>
      <c r="P8154" s="6"/>
      <c r="Q8154" s="6"/>
      <c r="R8154" s="6"/>
      <c r="S8154" s="6"/>
      <c r="T8154" s="6"/>
      <c r="U8154" s="6" t="s">
        <v>24877</v>
      </c>
      <c r="V8154" s="6" t="s">
        <v>12486</v>
      </c>
      <c r="W8154" s="6" t="s">
        <v>12299</v>
      </c>
      <c r="X8154" s="6" t="s">
        <v>12299</v>
      </c>
    </row>
    <row r="8155" spans="1:24" x14ac:dyDescent="0.3">
      <c r="A8155" s="6">
        <v>14182</v>
      </c>
      <c r="B8155" s="6" t="s">
        <v>27502</v>
      </c>
      <c r="C8155" s="6" t="s">
        <v>26028</v>
      </c>
      <c r="D8155" s="6">
        <v>18</v>
      </c>
      <c r="E8155" s="6">
        <v>20</v>
      </c>
      <c r="F8155" s="6"/>
      <c r="G8155" s="6">
        <v>10</v>
      </c>
      <c r="H8155" s="6"/>
      <c r="I8155" s="6"/>
      <c r="J8155" s="6"/>
      <c r="K8155" s="6"/>
      <c r="L8155" s="6" t="s">
        <v>12295</v>
      </c>
      <c r="M8155" s="6">
        <v>63</v>
      </c>
      <c r="N8155" s="6" t="e">
        <f>VLOOKUP(A8155,web_archive!D:AB,18,FALSE)</f>
        <v>#N/A</v>
      </c>
      <c r="O8155" s="6">
        <v>2</v>
      </c>
      <c r="P8155" s="6"/>
      <c r="Q8155" s="6"/>
      <c r="R8155" s="6"/>
      <c r="S8155" s="6"/>
      <c r="T8155" s="6"/>
      <c r="U8155" s="6" t="s">
        <v>24877</v>
      </c>
      <c r="V8155" s="6" t="s">
        <v>12370</v>
      </c>
      <c r="W8155" s="6" t="s">
        <v>12299</v>
      </c>
      <c r="X8155" s="6" t="s">
        <v>12299</v>
      </c>
    </row>
    <row r="8156" spans="1:24" x14ac:dyDescent="0.3">
      <c r="A8156" s="6">
        <v>14183</v>
      </c>
      <c r="B8156" s="6" t="s">
        <v>27503</v>
      </c>
      <c r="C8156" s="6" t="s">
        <v>26030</v>
      </c>
      <c r="D8156" s="6">
        <v>18</v>
      </c>
      <c r="E8156" s="6">
        <v>20</v>
      </c>
      <c r="F8156" s="6"/>
      <c r="G8156" s="6">
        <v>10</v>
      </c>
      <c r="H8156" s="6"/>
      <c r="I8156" s="6"/>
      <c r="J8156" s="6"/>
      <c r="K8156" s="6"/>
      <c r="L8156" s="6" t="s">
        <v>12295</v>
      </c>
      <c r="M8156" s="6">
        <v>63</v>
      </c>
      <c r="N8156" s="6" t="e">
        <f>VLOOKUP(A8156,web_archive!D:AB,18,FALSE)</f>
        <v>#N/A</v>
      </c>
      <c r="O8156" s="6">
        <v>2</v>
      </c>
      <c r="P8156" s="6"/>
      <c r="Q8156" s="6"/>
      <c r="R8156" s="6"/>
      <c r="S8156" s="6"/>
      <c r="T8156" s="6"/>
      <c r="U8156" s="6" t="s">
        <v>24880</v>
      </c>
      <c r="V8156" s="6" t="s">
        <v>12486</v>
      </c>
      <c r="W8156" s="6" t="s">
        <v>12299</v>
      </c>
      <c r="X8156" s="6" t="s">
        <v>12299</v>
      </c>
    </row>
    <row r="8157" spans="1:24" x14ac:dyDescent="0.3">
      <c r="A8157" s="6">
        <v>14184</v>
      </c>
      <c r="B8157" s="6" t="s">
        <v>27504</v>
      </c>
      <c r="C8157" s="6" t="s">
        <v>26032</v>
      </c>
      <c r="D8157" s="6">
        <v>18</v>
      </c>
      <c r="E8157" s="6">
        <v>20</v>
      </c>
      <c r="F8157" s="6"/>
      <c r="G8157" s="6">
        <v>10</v>
      </c>
      <c r="H8157" s="6"/>
      <c r="I8157" s="6"/>
      <c r="J8157" s="6"/>
      <c r="K8157" s="6"/>
      <c r="L8157" s="6" t="s">
        <v>12295</v>
      </c>
      <c r="M8157" s="6">
        <v>63</v>
      </c>
      <c r="N8157" s="6" t="e">
        <f>VLOOKUP(A8157,web_archive!D:AB,18,FALSE)</f>
        <v>#N/A</v>
      </c>
      <c r="O8157" s="6">
        <v>2</v>
      </c>
      <c r="P8157" s="6"/>
      <c r="Q8157" s="6"/>
      <c r="R8157" s="6"/>
      <c r="S8157" s="6"/>
      <c r="T8157" s="6"/>
      <c r="U8157" s="6" t="s">
        <v>24880</v>
      </c>
      <c r="V8157" s="6" t="s">
        <v>12370</v>
      </c>
      <c r="W8157" s="6" t="s">
        <v>12299</v>
      </c>
      <c r="X8157" s="6" t="s">
        <v>12299</v>
      </c>
    </row>
    <row r="8158" spans="1:24" x14ac:dyDescent="0.3">
      <c r="A8158" s="6">
        <v>14185</v>
      </c>
      <c r="B8158" s="6" t="s">
        <v>27505</v>
      </c>
      <c r="C8158" s="6" t="s">
        <v>26034</v>
      </c>
      <c r="D8158" s="6">
        <v>18</v>
      </c>
      <c r="E8158" s="6">
        <v>20</v>
      </c>
      <c r="F8158" s="6"/>
      <c r="G8158" s="6">
        <v>10</v>
      </c>
      <c r="H8158" s="6"/>
      <c r="I8158" s="6"/>
      <c r="J8158" s="6"/>
      <c r="K8158" s="6"/>
      <c r="L8158" s="6" t="s">
        <v>12295</v>
      </c>
      <c r="M8158" s="6">
        <v>63</v>
      </c>
      <c r="N8158" s="6" t="e">
        <f>VLOOKUP(A8158,web_archive!D:AB,18,FALSE)</f>
        <v>#N/A</v>
      </c>
      <c r="O8158" s="6">
        <v>2</v>
      </c>
      <c r="P8158" s="6"/>
      <c r="Q8158" s="6"/>
      <c r="R8158" s="6"/>
      <c r="S8158" s="6"/>
      <c r="T8158" s="6"/>
      <c r="U8158" s="6" t="s">
        <v>24901</v>
      </c>
      <c r="V8158" s="6" t="s">
        <v>12486</v>
      </c>
      <c r="W8158" s="6" t="s">
        <v>12299</v>
      </c>
      <c r="X8158" s="6" t="s">
        <v>12299</v>
      </c>
    </row>
    <row r="8159" spans="1:24" x14ac:dyDescent="0.3">
      <c r="A8159" s="6">
        <v>14186</v>
      </c>
      <c r="B8159" s="6" t="s">
        <v>27506</v>
      </c>
      <c r="C8159" s="6" t="s">
        <v>26036</v>
      </c>
      <c r="D8159" s="6">
        <v>18</v>
      </c>
      <c r="E8159" s="6">
        <v>20</v>
      </c>
      <c r="F8159" s="6"/>
      <c r="G8159" s="6">
        <v>10</v>
      </c>
      <c r="H8159" s="6"/>
      <c r="I8159" s="6"/>
      <c r="J8159" s="6"/>
      <c r="K8159" s="6"/>
      <c r="L8159" s="6" t="s">
        <v>12295</v>
      </c>
      <c r="M8159" s="6">
        <v>63</v>
      </c>
      <c r="N8159" s="6" t="e">
        <f>VLOOKUP(A8159,web_archive!D:AB,18,FALSE)</f>
        <v>#N/A</v>
      </c>
      <c r="O8159" s="6">
        <v>2</v>
      </c>
      <c r="P8159" s="6"/>
      <c r="Q8159" s="6"/>
      <c r="R8159" s="6"/>
      <c r="S8159" s="6"/>
      <c r="T8159" s="6"/>
      <c r="U8159" s="6" t="s">
        <v>24901</v>
      </c>
      <c r="V8159" s="6" t="s">
        <v>12370</v>
      </c>
      <c r="W8159" s="6" t="s">
        <v>12299</v>
      </c>
      <c r="X8159" s="6" t="s">
        <v>12299</v>
      </c>
    </row>
    <row r="8160" spans="1:24" x14ac:dyDescent="0.3">
      <c r="A8160" s="6">
        <v>14187</v>
      </c>
      <c r="B8160" s="6" t="s">
        <v>27507</v>
      </c>
      <c r="C8160" s="6" t="s">
        <v>26038</v>
      </c>
      <c r="D8160" s="6">
        <v>18</v>
      </c>
      <c r="E8160" s="6">
        <v>20</v>
      </c>
      <c r="F8160" s="6"/>
      <c r="G8160" s="6">
        <v>10</v>
      </c>
      <c r="H8160" s="6"/>
      <c r="I8160" s="6"/>
      <c r="J8160" s="6"/>
      <c r="K8160" s="6"/>
      <c r="L8160" s="6" t="s">
        <v>12295</v>
      </c>
      <c r="M8160" s="6">
        <v>63</v>
      </c>
      <c r="N8160" s="6" t="e">
        <f>VLOOKUP(A8160,web_archive!D:AB,18,FALSE)</f>
        <v>#N/A</v>
      </c>
      <c r="O8160" s="6">
        <v>2</v>
      </c>
      <c r="P8160" s="6"/>
      <c r="Q8160" s="6"/>
      <c r="R8160" s="6"/>
      <c r="S8160" s="6"/>
      <c r="T8160" s="6"/>
      <c r="U8160" s="6" t="s">
        <v>24883</v>
      </c>
      <c r="V8160" s="6" t="s">
        <v>12486</v>
      </c>
      <c r="W8160" s="6" t="s">
        <v>12299</v>
      </c>
      <c r="X8160" s="6" t="s">
        <v>12299</v>
      </c>
    </row>
    <row r="8161" spans="1:25" x14ac:dyDescent="0.3">
      <c r="A8161" s="6">
        <v>14188</v>
      </c>
      <c r="B8161" s="6" t="s">
        <v>27508</v>
      </c>
      <c r="C8161" s="6" t="s">
        <v>26040</v>
      </c>
      <c r="D8161" s="6">
        <v>18</v>
      </c>
      <c r="E8161" s="6">
        <v>20</v>
      </c>
      <c r="F8161" s="6"/>
      <c r="G8161" s="6">
        <v>10</v>
      </c>
      <c r="H8161" s="6"/>
      <c r="I8161" s="6"/>
      <c r="J8161" s="6"/>
      <c r="K8161" s="6"/>
      <c r="L8161" s="6" t="s">
        <v>12295</v>
      </c>
      <c r="M8161" s="6">
        <v>63</v>
      </c>
      <c r="N8161" s="6" t="e">
        <f>VLOOKUP(A8161,web_archive!D:AB,18,FALSE)</f>
        <v>#N/A</v>
      </c>
      <c r="O8161" s="6">
        <v>2</v>
      </c>
      <c r="P8161" s="6"/>
      <c r="Q8161" s="6"/>
      <c r="R8161" s="6"/>
      <c r="S8161" s="6"/>
      <c r="T8161" s="6"/>
      <c r="U8161" s="6" t="s">
        <v>24883</v>
      </c>
      <c r="V8161" s="6" t="s">
        <v>12370</v>
      </c>
      <c r="W8161" s="6" t="s">
        <v>12299</v>
      </c>
      <c r="X8161" s="6" t="s">
        <v>12299</v>
      </c>
      <c r="Y8161" s="6"/>
    </row>
    <row r="8162" spans="1:25" x14ac:dyDescent="0.3">
      <c r="A8162" s="6">
        <v>14189</v>
      </c>
      <c r="B8162" s="6" t="s">
        <v>27509</v>
      </c>
      <c r="C8162" s="6" t="s">
        <v>26042</v>
      </c>
      <c r="D8162" s="6">
        <v>18</v>
      </c>
      <c r="E8162" s="6">
        <v>20</v>
      </c>
      <c r="F8162" s="6"/>
      <c r="G8162" s="6">
        <v>10</v>
      </c>
      <c r="H8162" s="6"/>
      <c r="I8162" s="6"/>
      <c r="J8162" s="6"/>
      <c r="K8162" s="6"/>
      <c r="L8162" s="6" t="s">
        <v>12295</v>
      </c>
      <c r="M8162" s="6">
        <v>63</v>
      </c>
      <c r="N8162" s="6" t="e">
        <f>VLOOKUP(A8162,web_archive!D:AB,18,FALSE)</f>
        <v>#N/A</v>
      </c>
      <c r="O8162" s="6">
        <v>2</v>
      </c>
      <c r="P8162" s="6"/>
      <c r="Q8162" s="6"/>
      <c r="R8162" s="6"/>
      <c r="S8162" s="6"/>
      <c r="T8162" s="6"/>
      <c r="U8162" s="6" t="s">
        <v>24862</v>
      </c>
      <c r="V8162" s="6" t="s">
        <v>12486</v>
      </c>
      <c r="W8162" s="6" t="s">
        <v>12299</v>
      </c>
      <c r="X8162" s="6" t="s">
        <v>12299</v>
      </c>
      <c r="Y8162" s="6"/>
    </row>
    <row r="8163" spans="1:25" x14ac:dyDescent="0.3">
      <c r="A8163" s="6">
        <v>14190</v>
      </c>
      <c r="B8163" s="6" t="s">
        <v>27510</v>
      </c>
      <c r="C8163" s="6" t="s">
        <v>26044</v>
      </c>
      <c r="D8163" s="6">
        <v>18</v>
      </c>
      <c r="E8163" s="6">
        <v>20</v>
      </c>
      <c r="F8163" s="6"/>
      <c r="G8163" s="6">
        <v>10</v>
      </c>
      <c r="H8163" s="6"/>
      <c r="I8163" s="6"/>
      <c r="J8163" s="6"/>
      <c r="K8163" s="6"/>
      <c r="L8163" s="6" t="s">
        <v>12295</v>
      </c>
      <c r="M8163" s="6">
        <v>63</v>
      </c>
      <c r="N8163" s="6" t="e">
        <f>VLOOKUP(A8163,web_archive!D:AB,18,FALSE)</f>
        <v>#N/A</v>
      </c>
      <c r="O8163" s="6">
        <v>2</v>
      </c>
      <c r="P8163" s="6"/>
      <c r="Q8163" s="6"/>
      <c r="R8163" s="6"/>
      <c r="S8163" s="6"/>
      <c r="T8163" s="6"/>
      <c r="U8163" s="6" t="s">
        <v>24862</v>
      </c>
      <c r="V8163" s="6" t="s">
        <v>12370</v>
      </c>
      <c r="W8163" s="6" t="s">
        <v>12299</v>
      </c>
      <c r="X8163" s="6" t="s">
        <v>12299</v>
      </c>
      <c r="Y8163" s="6"/>
    </row>
    <row r="8164" spans="1:25" x14ac:dyDescent="0.3">
      <c r="A8164" s="6">
        <v>14191</v>
      </c>
      <c r="B8164" s="6" t="s">
        <v>27511</v>
      </c>
      <c r="C8164" s="6" t="s">
        <v>26045</v>
      </c>
      <c r="D8164" s="6">
        <v>18</v>
      </c>
      <c r="E8164" s="6">
        <v>20</v>
      </c>
      <c r="F8164" s="6"/>
      <c r="G8164" s="6">
        <v>10</v>
      </c>
      <c r="H8164" s="6"/>
      <c r="I8164" s="6"/>
      <c r="J8164" s="6"/>
      <c r="K8164" s="6"/>
      <c r="L8164" s="6" t="s">
        <v>12295</v>
      </c>
      <c r="M8164" s="6">
        <v>63</v>
      </c>
      <c r="N8164" s="6" t="e">
        <f>VLOOKUP(A8164,web_archive!D:AB,18,FALSE)</f>
        <v>#N/A</v>
      </c>
      <c r="O8164" s="6">
        <v>2</v>
      </c>
      <c r="P8164" s="6"/>
      <c r="Q8164" s="6"/>
      <c r="R8164" s="6"/>
      <c r="S8164" s="6"/>
      <c r="T8164" s="6"/>
      <c r="U8164" s="6" t="s">
        <v>24895</v>
      </c>
      <c r="V8164" s="6" t="s">
        <v>12491</v>
      </c>
      <c r="W8164" s="6" t="s">
        <v>12299</v>
      </c>
      <c r="X8164" s="6" t="s">
        <v>12299</v>
      </c>
      <c r="Y8164" s="6"/>
    </row>
    <row r="8165" spans="1:25" x14ac:dyDescent="0.3">
      <c r="A8165" s="6">
        <v>14192</v>
      </c>
      <c r="B8165" s="6" t="s">
        <v>27512</v>
      </c>
      <c r="C8165" s="6" t="s">
        <v>26047</v>
      </c>
      <c r="D8165" s="6">
        <v>18</v>
      </c>
      <c r="E8165" s="6">
        <v>20</v>
      </c>
      <c r="F8165" s="6"/>
      <c r="G8165" s="6">
        <v>10</v>
      </c>
      <c r="H8165" s="6"/>
      <c r="I8165" s="6"/>
      <c r="J8165" s="6"/>
      <c r="K8165" s="6"/>
      <c r="L8165" s="6" t="s">
        <v>12295</v>
      </c>
      <c r="M8165" s="6">
        <v>63</v>
      </c>
      <c r="N8165" s="6" t="e">
        <f>VLOOKUP(A8165,web_archive!D:AB,18,FALSE)</f>
        <v>#N/A</v>
      </c>
      <c r="O8165" s="6">
        <v>2</v>
      </c>
      <c r="P8165" s="6"/>
      <c r="Q8165" s="6"/>
      <c r="R8165" s="6"/>
      <c r="S8165" s="6"/>
      <c r="T8165" s="6"/>
      <c r="U8165" s="6" t="s">
        <v>24895</v>
      </c>
      <c r="V8165" s="6" t="s">
        <v>12486</v>
      </c>
      <c r="W8165" s="6" t="s">
        <v>12299</v>
      </c>
      <c r="X8165" s="6" t="s">
        <v>12299</v>
      </c>
      <c r="Y8165" s="6"/>
    </row>
    <row r="8166" spans="1:25" x14ac:dyDescent="0.3">
      <c r="A8166" s="6">
        <v>14193</v>
      </c>
      <c r="B8166" s="6" t="s">
        <v>27513</v>
      </c>
      <c r="C8166" s="6" t="s">
        <v>26049</v>
      </c>
      <c r="D8166" s="6">
        <v>18</v>
      </c>
      <c r="E8166" s="6">
        <v>20</v>
      </c>
      <c r="F8166" s="6"/>
      <c r="G8166" s="6">
        <v>10</v>
      </c>
      <c r="H8166" s="6"/>
      <c r="I8166" s="6"/>
      <c r="J8166" s="6"/>
      <c r="K8166" s="6"/>
      <c r="L8166" s="6" t="s">
        <v>12295</v>
      </c>
      <c r="M8166" s="6">
        <v>63</v>
      </c>
      <c r="N8166" s="6" t="e">
        <f>VLOOKUP(A8166,web_archive!D:AB,18,FALSE)</f>
        <v>#N/A</v>
      </c>
      <c r="O8166" s="6">
        <v>2</v>
      </c>
      <c r="P8166" s="6"/>
      <c r="Q8166" s="6"/>
      <c r="R8166" s="6"/>
      <c r="S8166" s="6"/>
      <c r="T8166" s="6"/>
      <c r="U8166" s="6" t="s">
        <v>24898</v>
      </c>
      <c r="V8166" s="6" t="s">
        <v>12486</v>
      </c>
      <c r="W8166" s="6" t="s">
        <v>12299</v>
      </c>
      <c r="X8166" s="6" t="s">
        <v>12299</v>
      </c>
      <c r="Y8166" s="6"/>
    </row>
    <row r="8167" spans="1:25" x14ac:dyDescent="0.3">
      <c r="A8167" s="6">
        <v>14194</v>
      </c>
      <c r="B8167" s="6" t="s">
        <v>27514</v>
      </c>
      <c r="C8167" s="6" t="s">
        <v>27515</v>
      </c>
      <c r="D8167" s="6">
        <v>18</v>
      </c>
      <c r="E8167" s="6">
        <v>20</v>
      </c>
      <c r="F8167" s="6"/>
      <c r="G8167" s="6">
        <v>10</v>
      </c>
      <c r="H8167" s="6"/>
      <c r="I8167" s="6"/>
      <c r="J8167" s="6"/>
      <c r="K8167" s="6"/>
      <c r="L8167" s="6" t="s">
        <v>12295</v>
      </c>
      <c r="M8167" s="6">
        <v>63</v>
      </c>
      <c r="N8167" s="6" t="e">
        <f>VLOOKUP(A8167,web_archive!D:AB,18,FALSE)</f>
        <v>#N/A</v>
      </c>
      <c r="O8167" s="6">
        <v>2</v>
      </c>
      <c r="P8167" s="6"/>
      <c r="Q8167" s="6"/>
      <c r="R8167" s="6"/>
      <c r="S8167" s="6"/>
      <c r="T8167" s="6"/>
      <c r="U8167" s="6" t="s">
        <v>24898</v>
      </c>
      <c r="V8167" s="6" t="s">
        <v>12370</v>
      </c>
      <c r="W8167" s="6" t="s">
        <v>12299</v>
      </c>
      <c r="X8167" s="6" t="s">
        <v>12299</v>
      </c>
      <c r="Y8167" s="6"/>
    </row>
    <row r="8168" spans="1:25" x14ac:dyDescent="0.3">
      <c r="A8168" s="6">
        <v>14195</v>
      </c>
      <c r="B8168" s="6" t="s">
        <v>27516</v>
      </c>
      <c r="C8168" s="6" t="s">
        <v>26053</v>
      </c>
      <c r="D8168" s="6">
        <v>18</v>
      </c>
      <c r="E8168" s="6">
        <v>20</v>
      </c>
      <c r="F8168" s="6"/>
      <c r="G8168" s="6">
        <v>10</v>
      </c>
      <c r="H8168" s="6"/>
      <c r="I8168" s="6"/>
      <c r="J8168" s="6"/>
      <c r="K8168" s="6"/>
      <c r="L8168" s="6" t="s">
        <v>12295</v>
      </c>
      <c r="M8168" s="6">
        <v>63</v>
      </c>
      <c r="N8168" s="6" t="e">
        <f>VLOOKUP(A8168,web_archive!D:AB,18,FALSE)</f>
        <v>#N/A</v>
      </c>
      <c r="O8168" s="6">
        <v>2</v>
      </c>
      <c r="P8168" s="6"/>
      <c r="Q8168" s="6"/>
      <c r="R8168" s="6"/>
      <c r="S8168" s="6"/>
      <c r="T8168" s="6"/>
      <c r="U8168" s="6" t="s">
        <v>24913</v>
      </c>
      <c r="V8168" s="6" t="s">
        <v>12486</v>
      </c>
      <c r="W8168" s="6" t="s">
        <v>12299</v>
      </c>
      <c r="X8168" s="6" t="s">
        <v>12299</v>
      </c>
      <c r="Y8168" s="6"/>
    </row>
    <row r="8169" spans="1:25" x14ac:dyDescent="0.3">
      <c r="A8169" s="6">
        <v>14196</v>
      </c>
      <c r="B8169" s="6" t="s">
        <v>27517</v>
      </c>
      <c r="C8169" s="6" t="s">
        <v>26055</v>
      </c>
      <c r="D8169" s="6">
        <v>18</v>
      </c>
      <c r="E8169" s="6">
        <v>20</v>
      </c>
      <c r="F8169" s="6"/>
      <c r="G8169" s="6">
        <v>10</v>
      </c>
      <c r="H8169" s="6"/>
      <c r="I8169" s="6"/>
      <c r="J8169" s="6"/>
      <c r="K8169" s="6"/>
      <c r="L8169" s="6" t="s">
        <v>12295</v>
      </c>
      <c r="M8169" s="6">
        <v>63</v>
      </c>
      <c r="N8169" s="6" t="e">
        <f>VLOOKUP(A8169,web_archive!D:AB,18,FALSE)</f>
        <v>#N/A</v>
      </c>
      <c r="O8169" s="6">
        <v>2</v>
      </c>
      <c r="P8169" s="6"/>
      <c r="Q8169" s="6"/>
      <c r="R8169" s="6"/>
      <c r="S8169" s="6"/>
      <c r="T8169" s="6"/>
      <c r="U8169" s="6" t="s">
        <v>24913</v>
      </c>
      <c r="V8169" s="6" t="s">
        <v>12370</v>
      </c>
      <c r="W8169" s="6" t="s">
        <v>12299</v>
      </c>
      <c r="X8169" s="6" t="s">
        <v>12299</v>
      </c>
      <c r="Y8169" s="6"/>
    </row>
    <row r="8170" spans="1:25" x14ac:dyDescent="0.3">
      <c r="A8170" s="6">
        <v>14197</v>
      </c>
      <c r="B8170" s="6" t="s">
        <v>27518</v>
      </c>
      <c r="C8170" s="6" t="s">
        <v>26057</v>
      </c>
      <c r="D8170" s="6">
        <v>18</v>
      </c>
      <c r="E8170" s="6">
        <v>20</v>
      </c>
      <c r="F8170" s="6"/>
      <c r="G8170" s="6">
        <v>10</v>
      </c>
      <c r="H8170" s="6"/>
      <c r="I8170" s="6"/>
      <c r="J8170" s="6"/>
      <c r="K8170" s="6"/>
      <c r="L8170" s="6" t="s">
        <v>12295</v>
      </c>
      <c r="M8170" s="6">
        <v>63</v>
      </c>
      <c r="N8170" s="6" t="e">
        <f>VLOOKUP(A8170,web_archive!D:AB,18,FALSE)</f>
        <v>#N/A</v>
      </c>
      <c r="O8170" s="6">
        <v>2</v>
      </c>
      <c r="P8170" s="6"/>
      <c r="Q8170" s="6"/>
      <c r="R8170" s="6"/>
      <c r="S8170" s="6"/>
      <c r="T8170" s="6"/>
      <c r="U8170" s="6" t="s">
        <v>24907</v>
      </c>
      <c r="V8170" s="6" t="s">
        <v>12486</v>
      </c>
      <c r="W8170" s="6" t="s">
        <v>12299</v>
      </c>
      <c r="X8170" s="6" t="s">
        <v>12299</v>
      </c>
      <c r="Y8170" s="6"/>
    </row>
    <row r="8171" spans="1:25" x14ac:dyDescent="0.3">
      <c r="A8171" s="6">
        <v>14198</v>
      </c>
      <c r="B8171" s="6" t="s">
        <v>27519</v>
      </c>
      <c r="C8171" s="6" t="s">
        <v>27520</v>
      </c>
      <c r="D8171" s="6">
        <v>18</v>
      </c>
      <c r="E8171" s="6">
        <v>20</v>
      </c>
      <c r="F8171" s="6"/>
      <c r="G8171" s="6">
        <v>10</v>
      </c>
      <c r="H8171" s="6"/>
      <c r="I8171" s="6"/>
      <c r="J8171" s="6"/>
      <c r="K8171" s="6"/>
      <c r="L8171" s="6" t="s">
        <v>12295</v>
      </c>
      <c r="M8171" s="6">
        <v>63</v>
      </c>
      <c r="N8171" s="6" t="e">
        <f>VLOOKUP(A8171,web_archive!D:AB,18,FALSE)</f>
        <v>#N/A</v>
      </c>
      <c r="O8171" s="6">
        <v>2</v>
      </c>
      <c r="P8171" s="6"/>
      <c r="Q8171" s="6"/>
      <c r="R8171" s="6"/>
      <c r="S8171" s="6"/>
      <c r="T8171" s="6"/>
      <c r="U8171" s="6" t="s">
        <v>24907</v>
      </c>
      <c r="V8171" s="6" t="s">
        <v>12370</v>
      </c>
      <c r="W8171" s="6" t="s">
        <v>12299</v>
      </c>
      <c r="X8171" s="6" t="s">
        <v>12299</v>
      </c>
      <c r="Y8171" s="6"/>
    </row>
    <row r="8172" spans="1:25" x14ac:dyDescent="0.3">
      <c r="A8172" s="6">
        <v>14199</v>
      </c>
      <c r="B8172" s="6" t="s">
        <v>27521</v>
      </c>
      <c r="C8172" s="6" t="s">
        <v>26061</v>
      </c>
      <c r="D8172" s="6">
        <v>18</v>
      </c>
      <c r="E8172" s="6">
        <v>20</v>
      </c>
      <c r="F8172" s="6"/>
      <c r="G8172" s="6">
        <v>10</v>
      </c>
      <c r="H8172" s="6"/>
      <c r="I8172" s="6"/>
      <c r="J8172" s="6"/>
      <c r="K8172" s="6"/>
      <c r="L8172" s="6" t="s">
        <v>12295</v>
      </c>
      <c r="M8172" s="6">
        <v>63</v>
      </c>
      <c r="N8172" s="6" t="e">
        <f>VLOOKUP(A8172,web_archive!D:AB,18,FALSE)</f>
        <v>#N/A</v>
      </c>
      <c r="O8172" s="6">
        <v>2</v>
      </c>
      <c r="P8172" s="6"/>
      <c r="Q8172" s="6"/>
      <c r="R8172" s="6"/>
      <c r="S8172" s="6"/>
      <c r="T8172" s="6"/>
      <c r="U8172" s="6" t="s">
        <v>26062</v>
      </c>
      <c r="V8172" s="6" t="s">
        <v>27522</v>
      </c>
      <c r="W8172" s="6" t="s">
        <v>12486</v>
      </c>
      <c r="X8172" s="6" t="s">
        <v>12299</v>
      </c>
      <c r="Y8172" s="6" t="s">
        <v>12299</v>
      </c>
    </row>
    <row r="8173" spans="1:25" x14ac:dyDescent="0.3">
      <c r="A8173" s="6">
        <v>14200</v>
      </c>
      <c r="B8173" s="6" t="s">
        <v>27523</v>
      </c>
      <c r="C8173" s="6" t="s">
        <v>26064</v>
      </c>
      <c r="D8173" s="6">
        <v>18</v>
      </c>
      <c r="E8173" s="6">
        <v>20</v>
      </c>
      <c r="F8173" s="6"/>
      <c r="G8173" s="6">
        <v>10</v>
      </c>
      <c r="H8173" s="6"/>
      <c r="I8173" s="6"/>
      <c r="J8173" s="6"/>
      <c r="K8173" s="6"/>
      <c r="L8173" s="6" t="s">
        <v>12295</v>
      </c>
      <c r="M8173" s="6">
        <v>63</v>
      </c>
      <c r="N8173" s="6" t="e">
        <f>VLOOKUP(A8173,web_archive!D:AB,18,FALSE)</f>
        <v>#N/A</v>
      </c>
      <c r="O8173" s="6">
        <v>2</v>
      </c>
      <c r="P8173" s="6"/>
      <c r="Q8173" s="6"/>
      <c r="R8173" s="6"/>
      <c r="S8173" s="6"/>
      <c r="T8173" s="6"/>
      <c r="U8173" s="6" t="s">
        <v>26062</v>
      </c>
      <c r="V8173" s="6" t="s">
        <v>27524</v>
      </c>
      <c r="W8173" s="6" t="s">
        <v>12370</v>
      </c>
      <c r="X8173" s="6" t="s">
        <v>12299</v>
      </c>
      <c r="Y8173" s="6" t="s">
        <v>12299</v>
      </c>
    </row>
    <row r="8174" spans="1:25" x14ac:dyDescent="0.3">
      <c r="A8174" s="6">
        <v>14201</v>
      </c>
      <c r="B8174" s="6" t="s">
        <v>27525</v>
      </c>
      <c r="C8174" s="6" t="s">
        <v>26066</v>
      </c>
      <c r="D8174" s="6">
        <v>18</v>
      </c>
      <c r="E8174" s="6">
        <v>20</v>
      </c>
      <c r="F8174" s="6"/>
      <c r="G8174" s="6">
        <v>10</v>
      </c>
      <c r="H8174" s="6"/>
      <c r="I8174" s="6"/>
      <c r="J8174" s="6"/>
      <c r="K8174" s="6"/>
      <c r="L8174" s="6" t="s">
        <v>12295</v>
      </c>
      <c r="M8174" s="6">
        <v>63</v>
      </c>
      <c r="N8174" s="6" t="e">
        <f>VLOOKUP(A8174,web_archive!D:AB,18,FALSE)</f>
        <v>#N/A</v>
      </c>
      <c r="O8174" s="6">
        <v>2</v>
      </c>
      <c r="P8174" s="6"/>
      <c r="Q8174" s="6"/>
      <c r="R8174" s="6"/>
      <c r="S8174" s="6"/>
      <c r="T8174" s="6"/>
      <c r="U8174" s="6" t="s">
        <v>24871</v>
      </c>
      <c r="V8174" s="6" t="s">
        <v>12486</v>
      </c>
      <c r="W8174" s="6" t="s">
        <v>12299</v>
      </c>
      <c r="X8174" s="6" t="s">
        <v>12299</v>
      </c>
      <c r="Y8174" s="6"/>
    </row>
    <row r="8175" spans="1:25" x14ac:dyDescent="0.3">
      <c r="A8175" s="6">
        <v>14202</v>
      </c>
      <c r="B8175" s="6" t="s">
        <v>27526</v>
      </c>
      <c r="C8175" s="6" t="s">
        <v>26068</v>
      </c>
      <c r="D8175" s="6">
        <v>18</v>
      </c>
      <c r="E8175" s="6">
        <v>20</v>
      </c>
      <c r="F8175" s="6"/>
      <c r="G8175" s="6">
        <v>10</v>
      </c>
      <c r="H8175" s="6"/>
      <c r="I8175" s="6"/>
      <c r="J8175" s="6"/>
      <c r="K8175" s="6"/>
      <c r="L8175" s="6" t="s">
        <v>12295</v>
      </c>
      <c r="M8175" s="6">
        <v>63</v>
      </c>
      <c r="N8175" s="6" t="e">
        <f>VLOOKUP(A8175,web_archive!D:AB,18,FALSE)</f>
        <v>#N/A</v>
      </c>
      <c r="O8175" s="6">
        <v>2</v>
      </c>
      <c r="P8175" s="6"/>
      <c r="Q8175" s="6"/>
      <c r="R8175" s="6"/>
      <c r="S8175" s="6"/>
      <c r="T8175" s="6"/>
      <c r="U8175" s="6" t="s">
        <v>24871</v>
      </c>
      <c r="V8175" s="6" t="s">
        <v>12370</v>
      </c>
      <c r="W8175" s="6" t="s">
        <v>12299</v>
      </c>
      <c r="X8175" s="6" t="s">
        <v>12299</v>
      </c>
      <c r="Y8175" s="6"/>
    </row>
    <row r="8176" spans="1:25" x14ac:dyDescent="0.3">
      <c r="A8176" s="6">
        <v>14203</v>
      </c>
      <c r="B8176" s="6" t="s">
        <v>27527</v>
      </c>
      <c r="C8176" s="6" t="s">
        <v>26070</v>
      </c>
      <c r="D8176" s="6">
        <v>18</v>
      </c>
      <c r="E8176" s="6">
        <v>20</v>
      </c>
      <c r="F8176" s="6"/>
      <c r="G8176" s="6">
        <v>10</v>
      </c>
      <c r="H8176" s="6"/>
      <c r="I8176" s="6"/>
      <c r="J8176" s="6"/>
      <c r="K8176" s="6"/>
      <c r="L8176" s="6" t="s">
        <v>12295</v>
      </c>
      <c r="M8176" s="6">
        <v>63</v>
      </c>
      <c r="N8176" s="6" t="e">
        <f>VLOOKUP(A8176,web_archive!D:AB,18,FALSE)</f>
        <v>#N/A</v>
      </c>
      <c r="O8176" s="6">
        <v>2</v>
      </c>
      <c r="P8176" s="6"/>
      <c r="Q8176" s="6"/>
      <c r="R8176" s="6"/>
      <c r="S8176" s="6"/>
      <c r="T8176" s="6"/>
      <c r="U8176" s="6" t="s">
        <v>24910</v>
      </c>
      <c r="V8176" s="6" t="s">
        <v>12486</v>
      </c>
      <c r="W8176" s="6" t="s">
        <v>12299</v>
      </c>
      <c r="X8176" s="6" t="s">
        <v>12299</v>
      </c>
      <c r="Y8176" s="6"/>
    </row>
    <row r="8177" spans="1:24" x14ac:dyDescent="0.3">
      <c r="A8177" s="6">
        <v>14204</v>
      </c>
      <c r="B8177" s="6" t="s">
        <v>27528</v>
      </c>
      <c r="C8177" s="6" t="s">
        <v>26072</v>
      </c>
      <c r="D8177" s="6">
        <v>18</v>
      </c>
      <c r="E8177" s="6">
        <v>20</v>
      </c>
      <c r="F8177" s="6"/>
      <c r="G8177" s="6">
        <v>10</v>
      </c>
      <c r="H8177" s="6"/>
      <c r="I8177" s="6"/>
      <c r="J8177" s="6"/>
      <c r="K8177" s="6"/>
      <c r="L8177" s="6" t="s">
        <v>12295</v>
      </c>
      <c r="M8177" s="6">
        <v>63</v>
      </c>
      <c r="N8177" s="6" t="e">
        <f>VLOOKUP(A8177,web_archive!D:AB,18,FALSE)</f>
        <v>#N/A</v>
      </c>
      <c r="O8177" s="6">
        <v>2</v>
      </c>
      <c r="P8177" s="6"/>
      <c r="Q8177" s="6"/>
      <c r="R8177" s="6"/>
      <c r="S8177" s="6"/>
      <c r="T8177" s="6"/>
      <c r="U8177" s="6" t="s">
        <v>24910</v>
      </c>
      <c r="V8177" s="6" t="s">
        <v>12370</v>
      </c>
      <c r="W8177" s="6" t="s">
        <v>12299</v>
      </c>
      <c r="X8177" s="6" t="s">
        <v>12299</v>
      </c>
    </row>
    <row r="8178" spans="1:24" x14ac:dyDescent="0.3">
      <c r="A8178" s="6">
        <v>14205</v>
      </c>
      <c r="B8178" s="6" t="s">
        <v>27529</v>
      </c>
      <c r="C8178" s="6" t="s">
        <v>26074</v>
      </c>
      <c r="D8178" s="6">
        <v>18</v>
      </c>
      <c r="E8178" s="6">
        <v>20</v>
      </c>
      <c r="F8178" s="6"/>
      <c r="G8178" s="6">
        <v>10</v>
      </c>
      <c r="H8178" s="6"/>
      <c r="I8178" s="6"/>
      <c r="J8178" s="6"/>
      <c r="K8178" s="6"/>
      <c r="L8178" s="6" t="s">
        <v>12295</v>
      </c>
      <c r="M8178" s="6">
        <v>63</v>
      </c>
      <c r="N8178" s="6" t="e">
        <f>VLOOKUP(A8178,web_archive!D:AB,18,FALSE)</f>
        <v>#N/A</v>
      </c>
      <c r="O8178" s="6">
        <v>2</v>
      </c>
      <c r="P8178" s="6"/>
      <c r="Q8178" s="6"/>
      <c r="R8178" s="6"/>
      <c r="S8178" s="6"/>
      <c r="T8178" s="6"/>
      <c r="U8178" s="6" t="s">
        <v>24874</v>
      </c>
      <c r="V8178" s="6" t="s">
        <v>12486</v>
      </c>
      <c r="W8178" s="6" t="s">
        <v>12299</v>
      </c>
      <c r="X8178" s="6" t="s">
        <v>12299</v>
      </c>
    </row>
    <row r="8179" spans="1:24" x14ac:dyDescent="0.3">
      <c r="A8179" s="6">
        <v>14206</v>
      </c>
      <c r="B8179" s="6" t="s">
        <v>27530</v>
      </c>
      <c r="C8179" s="6" t="s">
        <v>26076</v>
      </c>
      <c r="D8179" s="6">
        <v>18</v>
      </c>
      <c r="E8179" s="6">
        <v>20</v>
      </c>
      <c r="F8179" s="6"/>
      <c r="G8179" s="6">
        <v>10</v>
      </c>
      <c r="H8179" s="6"/>
      <c r="I8179" s="6"/>
      <c r="J8179" s="6"/>
      <c r="K8179" s="6"/>
      <c r="L8179" s="6" t="s">
        <v>12295</v>
      </c>
      <c r="M8179" s="6">
        <v>63</v>
      </c>
      <c r="N8179" s="6" t="e">
        <f>VLOOKUP(A8179,web_archive!D:AB,18,FALSE)</f>
        <v>#N/A</v>
      </c>
      <c r="O8179" s="6">
        <v>2</v>
      </c>
      <c r="P8179" s="6"/>
      <c r="Q8179" s="6"/>
      <c r="R8179" s="6"/>
      <c r="S8179" s="6"/>
      <c r="T8179" s="6"/>
      <c r="U8179" s="6" t="s">
        <v>24874</v>
      </c>
      <c r="V8179" s="6" t="s">
        <v>12370</v>
      </c>
      <c r="W8179" s="6" t="s">
        <v>12299</v>
      </c>
      <c r="X8179" s="6" t="s">
        <v>12299</v>
      </c>
    </row>
    <row r="8180" spans="1:24" x14ac:dyDescent="0.3">
      <c r="A8180" s="6">
        <v>14207</v>
      </c>
      <c r="B8180" s="6" t="s">
        <v>27531</v>
      </c>
      <c r="C8180" s="6" t="s">
        <v>26078</v>
      </c>
      <c r="D8180" s="6">
        <v>18</v>
      </c>
      <c r="E8180" s="6">
        <v>20</v>
      </c>
      <c r="F8180" s="6"/>
      <c r="G8180" s="6">
        <v>10</v>
      </c>
      <c r="H8180" s="6"/>
      <c r="I8180" s="6"/>
      <c r="J8180" s="6"/>
      <c r="K8180" s="6"/>
      <c r="L8180" s="6" t="s">
        <v>12295</v>
      </c>
      <c r="M8180" s="6">
        <v>63</v>
      </c>
      <c r="N8180" s="6" t="e">
        <f>VLOOKUP(A8180,web_archive!D:AB,18,FALSE)</f>
        <v>#N/A</v>
      </c>
      <c r="O8180" s="6">
        <v>2</v>
      </c>
      <c r="P8180" s="6"/>
      <c r="Q8180" s="6"/>
      <c r="R8180" s="6"/>
      <c r="S8180" s="6"/>
      <c r="T8180" s="6"/>
      <c r="U8180" s="6" t="s">
        <v>24859</v>
      </c>
      <c r="V8180" s="6" t="s">
        <v>12368</v>
      </c>
      <c r="W8180" s="6" t="s">
        <v>12299</v>
      </c>
      <c r="X8180" s="6" t="s">
        <v>12299</v>
      </c>
    </row>
    <row r="8181" spans="1:24" x14ac:dyDescent="0.3">
      <c r="A8181" s="6">
        <v>14208</v>
      </c>
      <c r="B8181" s="6" t="s">
        <v>27532</v>
      </c>
      <c r="C8181" s="6" t="s">
        <v>27533</v>
      </c>
      <c r="D8181" s="6">
        <v>18</v>
      </c>
      <c r="E8181" s="6">
        <v>20</v>
      </c>
      <c r="F8181" s="6"/>
      <c r="G8181" s="6">
        <v>10</v>
      </c>
      <c r="H8181" s="6"/>
      <c r="I8181" s="6"/>
      <c r="J8181" s="6"/>
      <c r="K8181" s="6"/>
      <c r="L8181" s="6" t="s">
        <v>12295</v>
      </c>
      <c r="M8181" s="6">
        <v>63</v>
      </c>
      <c r="N8181" s="6" t="e">
        <f>VLOOKUP(A8181,web_archive!D:AB,18,FALSE)</f>
        <v>#N/A</v>
      </c>
      <c r="O8181" s="6">
        <v>2</v>
      </c>
      <c r="P8181" s="6"/>
      <c r="Q8181" s="6"/>
      <c r="R8181" s="6"/>
      <c r="S8181" s="6"/>
      <c r="T8181" s="6"/>
      <c r="U8181" s="6" t="s">
        <v>24859</v>
      </c>
      <c r="V8181" s="6" t="s">
        <v>12491</v>
      </c>
      <c r="W8181" s="6" t="s">
        <v>12299</v>
      </c>
      <c r="X8181" s="6" t="s">
        <v>12299</v>
      </c>
    </row>
    <row r="8182" spans="1:24" x14ac:dyDescent="0.3">
      <c r="A8182" s="6">
        <v>14209</v>
      </c>
      <c r="B8182" s="6" t="s">
        <v>27534</v>
      </c>
      <c r="C8182" s="6" t="s">
        <v>26082</v>
      </c>
      <c r="D8182" s="6">
        <v>18</v>
      </c>
      <c r="E8182" s="6">
        <v>20</v>
      </c>
      <c r="F8182" s="6"/>
      <c r="G8182" s="6">
        <v>10</v>
      </c>
      <c r="H8182" s="6"/>
      <c r="I8182" s="6"/>
      <c r="J8182" s="6"/>
      <c r="K8182" s="6"/>
      <c r="L8182" s="6" t="s">
        <v>12295</v>
      </c>
      <c r="M8182" s="6">
        <v>63</v>
      </c>
      <c r="N8182" s="6" t="e">
        <f>VLOOKUP(A8182,web_archive!D:AB,18,FALSE)</f>
        <v>#N/A</v>
      </c>
      <c r="O8182" s="6">
        <v>2</v>
      </c>
      <c r="P8182" s="6"/>
      <c r="Q8182" s="6"/>
      <c r="R8182" s="6"/>
      <c r="S8182" s="6"/>
      <c r="T8182" s="6"/>
      <c r="U8182" s="6" t="s">
        <v>24925</v>
      </c>
      <c r="V8182" s="6" t="s">
        <v>12491</v>
      </c>
      <c r="W8182" s="6" t="s">
        <v>12299</v>
      </c>
      <c r="X8182" s="6" t="s">
        <v>12299</v>
      </c>
    </row>
    <row r="8183" spans="1:24" x14ac:dyDescent="0.3">
      <c r="A8183" s="6">
        <v>14210</v>
      </c>
      <c r="B8183" s="6" t="s">
        <v>27535</v>
      </c>
      <c r="C8183" s="6" t="s">
        <v>26084</v>
      </c>
      <c r="D8183" s="6">
        <v>18</v>
      </c>
      <c r="E8183" s="6">
        <v>20</v>
      </c>
      <c r="F8183" s="6"/>
      <c r="G8183" s="6">
        <v>10</v>
      </c>
      <c r="H8183" s="6"/>
      <c r="I8183" s="6"/>
      <c r="J8183" s="6"/>
      <c r="K8183" s="6"/>
      <c r="L8183" s="6" t="s">
        <v>12295</v>
      </c>
      <c r="M8183" s="6">
        <v>63</v>
      </c>
      <c r="N8183" s="6" t="e">
        <f>VLOOKUP(A8183,web_archive!D:AB,18,FALSE)</f>
        <v>#N/A</v>
      </c>
      <c r="O8183" s="6">
        <v>2</v>
      </c>
      <c r="P8183" s="6"/>
      <c r="Q8183" s="6"/>
      <c r="R8183" s="6"/>
      <c r="S8183" s="6"/>
      <c r="T8183" s="6"/>
      <c r="U8183" s="6" t="s">
        <v>24925</v>
      </c>
      <c r="V8183" s="6" t="s">
        <v>12483</v>
      </c>
      <c r="W8183" s="6" t="s">
        <v>12299</v>
      </c>
      <c r="X8183" s="6" t="s">
        <v>12299</v>
      </c>
    </row>
    <row r="8184" spans="1:24" x14ac:dyDescent="0.3">
      <c r="A8184" s="6">
        <v>14211</v>
      </c>
      <c r="B8184" s="6" t="s">
        <v>27536</v>
      </c>
      <c r="C8184" s="6" t="s">
        <v>26086</v>
      </c>
      <c r="D8184" s="6">
        <v>18</v>
      </c>
      <c r="E8184" s="6">
        <v>20</v>
      </c>
      <c r="F8184" s="6"/>
      <c r="G8184" s="6">
        <v>10</v>
      </c>
      <c r="H8184" s="6"/>
      <c r="I8184" s="6"/>
      <c r="J8184" s="6"/>
      <c r="K8184" s="6"/>
      <c r="L8184" s="6" t="s">
        <v>12295</v>
      </c>
      <c r="M8184" s="6">
        <v>63</v>
      </c>
      <c r="N8184" s="6" t="e">
        <f>VLOOKUP(A8184,web_archive!D:AB,18,FALSE)</f>
        <v>#N/A</v>
      </c>
      <c r="O8184" s="6">
        <v>2</v>
      </c>
      <c r="P8184" s="6"/>
      <c r="Q8184" s="6"/>
      <c r="R8184" s="6"/>
      <c r="S8184" s="6"/>
      <c r="T8184" s="6"/>
      <c r="U8184" s="6" t="s">
        <v>24886</v>
      </c>
      <c r="V8184" s="6" t="s">
        <v>12486</v>
      </c>
      <c r="W8184" s="6" t="s">
        <v>12299</v>
      </c>
      <c r="X8184" s="6" t="s">
        <v>12299</v>
      </c>
    </row>
    <row r="8185" spans="1:24" x14ac:dyDescent="0.3">
      <c r="A8185" s="6">
        <v>14212</v>
      </c>
      <c r="B8185" s="6" t="s">
        <v>27537</v>
      </c>
      <c r="C8185" s="6" t="s">
        <v>26088</v>
      </c>
      <c r="D8185" s="6">
        <v>18</v>
      </c>
      <c r="E8185" s="6">
        <v>20</v>
      </c>
      <c r="F8185" s="6"/>
      <c r="G8185" s="6">
        <v>10</v>
      </c>
      <c r="H8185" s="6"/>
      <c r="I8185" s="6"/>
      <c r="J8185" s="6"/>
      <c r="K8185" s="6"/>
      <c r="L8185" s="6" t="s">
        <v>12295</v>
      </c>
      <c r="M8185" s="6">
        <v>63</v>
      </c>
      <c r="N8185" s="6" t="e">
        <f>VLOOKUP(A8185,web_archive!D:AB,18,FALSE)</f>
        <v>#N/A</v>
      </c>
      <c r="O8185" s="6">
        <v>2</v>
      </c>
      <c r="P8185" s="6"/>
      <c r="Q8185" s="6"/>
      <c r="R8185" s="6"/>
      <c r="S8185" s="6"/>
      <c r="T8185" s="6"/>
      <c r="U8185" s="6" t="s">
        <v>24886</v>
      </c>
      <c r="V8185" s="6" t="s">
        <v>12370</v>
      </c>
      <c r="W8185" s="6" t="s">
        <v>12299</v>
      </c>
      <c r="X8185" s="6" t="s">
        <v>12299</v>
      </c>
    </row>
    <row r="8186" spans="1:24" x14ac:dyDescent="0.3">
      <c r="A8186" s="6">
        <v>14213</v>
      </c>
      <c r="B8186" s="6" t="s">
        <v>27538</v>
      </c>
      <c r="C8186" s="6" t="s">
        <v>26090</v>
      </c>
      <c r="D8186" s="6">
        <v>18</v>
      </c>
      <c r="E8186" s="6">
        <v>20</v>
      </c>
      <c r="F8186" s="6"/>
      <c r="G8186" s="6">
        <v>10</v>
      </c>
      <c r="H8186" s="6"/>
      <c r="I8186" s="6"/>
      <c r="J8186" s="6"/>
      <c r="K8186" s="6"/>
      <c r="L8186" s="6" t="s">
        <v>12295</v>
      </c>
      <c r="M8186" s="6">
        <v>63</v>
      </c>
      <c r="N8186" s="6" t="e">
        <f>VLOOKUP(A8186,web_archive!D:AB,18,FALSE)</f>
        <v>#N/A</v>
      </c>
      <c r="O8186" s="6">
        <v>2</v>
      </c>
      <c r="P8186" s="6"/>
      <c r="Q8186" s="6"/>
      <c r="R8186" s="6"/>
      <c r="S8186" s="6"/>
      <c r="T8186" s="6"/>
      <c r="U8186" s="6" t="s">
        <v>24868</v>
      </c>
      <c r="V8186" s="6" t="s">
        <v>12486</v>
      </c>
      <c r="W8186" s="6" t="s">
        <v>12299</v>
      </c>
      <c r="X8186" s="6" t="s">
        <v>12299</v>
      </c>
    </row>
    <row r="8187" spans="1:24" x14ac:dyDescent="0.3">
      <c r="A8187" s="6">
        <v>14214</v>
      </c>
      <c r="B8187" s="6" t="s">
        <v>27539</v>
      </c>
      <c r="C8187" s="6" t="s">
        <v>26092</v>
      </c>
      <c r="D8187" s="6">
        <v>18</v>
      </c>
      <c r="E8187" s="6">
        <v>20</v>
      </c>
      <c r="F8187" s="6"/>
      <c r="G8187" s="6">
        <v>10</v>
      </c>
      <c r="H8187" s="6"/>
      <c r="I8187" s="6"/>
      <c r="J8187" s="6"/>
      <c r="K8187" s="6"/>
      <c r="L8187" s="6" t="s">
        <v>12295</v>
      </c>
      <c r="M8187" s="6">
        <v>63</v>
      </c>
      <c r="N8187" s="6" t="e">
        <f>VLOOKUP(A8187,web_archive!D:AB,18,FALSE)</f>
        <v>#N/A</v>
      </c>
      <c r="O8187" s="6">
        <v>2</v>
      </c>
      <c r="P8187" s="6"/>
      <c r="Q8187" s="6"/>
      <c r="R8187" s="6"/>
      <c r="S8187" s="6"/>
      <c r="T8187" s="6"/>
      <c r="U8187" s="6" t="s">
        <v>24868</v>
      </c>
      <c r="V8187" s="6" t="s">
        <v>12370</v>
      </c>
      <c r="W8187" s="6" t="s">
        <v>12299</v>
      </c>
      <c r="X8187" s="6" t="s">
        <v>12299</v>
      </c>
    </row>
    <row r="8188" spans="1:24" x14ac:dyDescent="0.3">
      <c r="A8188" s="6">
        <v>14215</v>
      </c>
      <c r="B8188" s="6" t="s">
        <v>27540</v>
      </c>
      <c r="C8188" s="6" t="s">
        <v>24864</v>
      </c>
      <c r="D8188" s="6">
        <v>18</v>
      </c>
      <c r="E8188" s="6">
        <v>20</v>
      </c>
      <c r="F8188" s="6"/>
      <c r="G8188" s="6">
        <v>10</v>
      </c>
      <c r="H8188" s="6"/>
      <c r="I8188" s="6"/>
      <c r="J8188" s="6"/>
      <c r="K8188" s="6"/>
      <c r="L8188" s="6" t="s">
        <v>12295</v>
      </c>
      <c r="M8188" s="6">
        <v>63</v>
      </c>
      <c r="N8188" s="6" t="e">
        <f>VLOOKUP(A8188,web_archive!D:AB,18,FALSE)</f>
        <v>#N/A</v>
      </c>
      <c r="O8188" s="6">
        <v>2</v>
      </c>
      <c r="P8188" s="6"/>
      <c r="Q8188" s="6"/>
      <c r="R8188" s="6"/>
      <c r="S8188" s="6"/>
      <c r="T8188" s="6"/>
      <c r="U8188" s="6" t="s">
        <v>24865</v>
      </c>
      <c r="V8188" s="6" t="s">
        <v>12368</v>
      </c>
      <c r="W8188" s="6" t="s">
        <v>12299</v>
      </c>
      <c r="X8188" s="6" t="s">
        <v>12299</v>
      </c>
    </row>
    <row r="8189" spans="1:24" x14ac:dyDescent="0.3">
      <c r="A8189" s="6">
        <v>14216</v>
      </c>
      <c r="B8189" s="6" t="s">
        <v>27541</v>
      </c>
      <c r="C8189" s="6" t="s">
        <v>26095</v>
      </c>
      <c r="D8189" s="6">
        <v>18</v>
      </c>
      <c r="E8189" s="6">
        <v>20</v>
      </c>
      <c r="F8189" s="6"/>
      <c r="G8189" s="6">
        <v>10</v>
      </c>
      <c r="H8189" s="6"/>
      <c r="I8189" s="6"/>
      <c r="J8189" s="6"/>
      <c r="K8189" s="6"/>
      <c r="L8189" s="6" t="s">
        <v>12295</v>
      </c>
      <c r="M8189" s="6">
        <v>63</v>
      </c>
      <c r="N8189" s="6" t="e">
        <f>VLOOKUP(A8189,web_archive!D:AB,18,FALSE)</f>
        <v>#N/A</v>
      </c>
      <c r="O8189" s="6">
        <v>2</v>
      </c>
      <c r="P8189" s="6"/>
      <c r="Q8189" s="6"/>
      <c r="R8189" s="6"/>
      <c r="S8189" s="6"/>
      <c r="T8189" s="6"/>
      <c r="U8189" s="6" t="s">
        <v>24865</v>
      </c>
      <c r="V8189" s="6" t="s">
        <v>12491</v>
      </c>
      <c r="W8189" s="6" t="s">
        <v>12299</v>
      </c>
      <c r="X8189" s="6" t="s">
        <v>12299</v>
      </c>
    </row>
    <row r="8190" spans="1:24" x14ac:dyDescent="0.3">
      <c r="A8190" s="6">
        <v>14217</v>
      </c>
      <c r="B8190" s="6" t="s">
        <v>27542</v>
      </c>
      <c r="C8190" s="6" t="s">
        <v>24915</v>
      </c>
      <c r="D8190" s="6">
        <v>18</v>
      </c>
      <c r="E8190" s="6">
        <v>20</v>
      </c>
      <c r="F8190" s="6"/>
      <c r="G8190" s="6">
        <v>10</v>
      </c>
      <c r="H8190" s="6"/>
      <c r="I8190" s="6"/>
      <c r="J8190" s="6"/>
      <c r="K8190" s="6"/>
      <c r="L8190" s="6" t="s">
        <v>12295</v>
      </c>
      <c r="M8190" s="6">
        <v>63</v>
      </c>
      <c r="N8190" s="6" t="e">
        <f>VLOOKUP(A8190,web_archive!D:AB,18,FALSE)</f>
        <v>#N/A</v>
      </c>
      <c r="O8190" s="6">
        <v>2</v>
      </c>
      <c r="P8190" s="6"/>
      <c r="Q8190" s="6"/>
      <c r="R8190" s="6"/>
      <c r="S8190" s="6"/>
      <c r="T8190" s="6"/>
      <c r="U8190" s="6" t="s">
        <v>24916</v>
      </c>
      <c r="V8190" s="6" t="s">
        <v>12368</v>
      </c>
      <c r="W8190" s="6" t="s">
        <v>12299</v>
      </c>
      <c r="X8190" s="6" t="s">
        <v>12299</v>
      </c>
    </row>
    <row r="8191" spans="1:24" x14ac:dyDescent="0.3">
      <c r="A8191" s="6">
        <v>14218</v>
      </c>
      <c r="B8191" s="6" t="s">
        <v>27543</v>
      </c>
      <c r="C8191" s="6" t="s">
        <v>26098</v>
      </c>
      <c r="D8191" s="6">
        <v>18</v>
      </c>
      <c r="E8191" s="6">
        <v>20</v>
      </c>
      <c r="F8191" s="6"/>
      <c r="G8191" s="6">
        <v>10</v>
      </c>
      <c r="H8191" s="6"/>
      <c r="I8191" s="6"/>
      <c r="J8191" s="6"/>
      <c r="K8191" s="6"/>
      <c r="L8191" s="6" t="s">
        <v>12295</v>
      </c>
      <c r="M8191" s="6">
        <v>63</v>
      </c>
      <c r="N8191" s="6" t="e">
        <f>VLOOKUP(A8191,web_archive!D:AB,18,FALSE)</f>
        <v>#N/A</v>
      </c>
      <c r="O8191" s="6">
        <v>2</v>
      </c>
      <c r="P8191" s="6"/>
      <c r="Q8191" s="6"/>
      <c r="R8191" s="6"/>
      <c r="S8191" s="6"/>
      <c r="T8191" s="6"/>
      <c r="U8191" s="6" t="s">
        <v>24916</v>
      </c>
      <c r="V8191" s="6" t="s">
        <v>12491</v>
      </c>
      <c r="W8191" s="6" t="s">
        <v>12299</v>
      </c>
      <c r="X8191" s="6" t="s">
        <v>12299</v>
      </c>
    </row>
    <row r="8192" spans="1:24" x14ac:dyDescent="0.3">
      <c r="A8192" s="6">
        <v>14219</v>
      </c>
      <c r="B8192" s="6" t="s">
        <v>27544</v>
      </c>
      <c r="C8192" s="6" t="s">
        <v>26100</v>
      </c>
      <c r="D8192" s="6">
        <v>18</v>
      </c>
      <c r="E8192" s="6">
        <v>20</v>
      </c>
      <c r="F8192" s="6"/>
      <c r="G8192" s="6">
        <v>10</v>
      </c>
      <c r="H8192" s="6"/>
      <c r="I8192" s="6"/>
      <c r="J8192" s="6"/>
      <c r="K8192" s="6"/>
      <c r="L8192" s="6" t="s">
        <v>12295</v>
      </c>
      <c r="M8192" s="6">
        <v>63</v>
      </c>
      <c r="N8192" s="6" t="e">
        <f>VLOOKUP(A8192,web_archive!D:AB,18,FALSE)</f>
        <v>#N/A</v>
      </c>
      <c r="O8192" s="6">
        <v>2</v>
      </c>
      <c r="P8192" s="6"/>
      <c r="Q8192" s="6"/>
      <c r="R8192" s="6"/>
      <c r="S8192" s="6"/>
      <c r="T8192" s="6"/>
      <c r="U8192" s="6" t="s">
        <v>24919</v>
      </c>
      <c r="V8192" s="6" t="s">
        <v>12491</v>
      </c>
      <c r="W8192" s="6" t="s">
        <v>12299</v>
      </c>
      <c r="X8192" s="6" t="s">
        <v>12299</v>
      </c>
    </row>
    <row r="8193" spans="1:24" x14ac:dyDescent="0.3">
      <c r="A8193" s="6">
        <v>14220</v>
      </c>
      <c r="B8193" s="6" t="s">
        <v>27545</v>
      </c>
      <c r="C8193" s="6" t="s">
        <v>26102</v>
      </c>
      <c r="D8193" s="6">
        <v>18</v>
      </c>
      <c r="E8193" s="6">
        <v>20</v>
      </c>
      <c r="F8193" s="6"/>
      <c r="G8193" s="6">
        <v>10</v>
      </c>
      <c r="H8193" s="6"/>
      <c r="I8193" s="6"/>
      <c r="J8193" s="6"/>
      <c r="K8193" s="6"/>
      <c r="L8193" s="6" t="s">
        <v>12295</v>
      </c>
      <c r="M8193" s="6">
        <v>63</v>
      </c>
      <c r="N8193" s="6" t="e">
        <f>VLOOKUP(A8193,web_archive!D:AB,18,FALSE)</f>
        <v>#N/A</v>
      </c>
      <c r="O8193" s="6">
        <v>2</v>
      </c>
      <c r="P8193" s="6"/>
      <c r="Q8193" s="6"/>
      <c r="R8193" s="6"/>
      <c r="S8193" s="6"/>
      <c r="T8193" s="6"/>
      <c r="U8193" s="6" t="s">
        <v>24922</v>
      </c>
      <c r="V8193" s="6" t="s">
        <v>12491</v>
      </c>
      <c r="W8193" s="6" t="s">
        <v>12299</v>
      </c>
      <c r="X8193" s="6" t="s">
        <v>12299</v>
      </c>
    </row>
    <row r="8194" spans="1:24" x14ac:dyDescent="0.3">
      <c r="A8194" s="6">
        <v>14221</v>
      </c>
      <c r="B8194" s="6" t="s">
        <v>27546</v>
      </c>
      <c r="C8194" s="6" t="s">
        <v>27547</v>
      </c>
      <c r="D8194" s="6">
        <v>18</v>
      </c>
      <c r="E8194" s="6">
        <v>20</v>
      </c>
      <c r="F8194" s="6"/>
      <c r="G8194" s="6">
        <v>10</v>
      </c>
      <c r="H8194" s="6"/>
      <c r="I8194" s="6"/>
      <c r="J8194" s="6"/>
      <c r="K8194" s="6"/>
      <c r="L8194" s="6" t="s">
        <v>12295</v>
      </c>
      <c r="M8194" s="6">
        <v>63</v>
      </c>
      <c r="N8194" s="6" t="e">
        <f>VLOOKUP(A8194,web_archive!D:AB,18,FALSE)</f>
        <v>#N/A</v>
      </c>
      <c r="O8194" s="6">
        <v>2</v>
      </c>
      <c r="P8194" s="6"/>
      <c r="Q8194" s="6"/>
      <c r="R8194" s="6"/>
      <c r="S8194" s="6"/>
      <c r="T8194" s="6"/>
      <c r="U8194" s="6" t="s">
        <v>27548</v>
      </c>
      <c r="V8194" s="6" t="s">
        <v>12489</v>
      </c>
      <c r="W8194" s="6" t="s">
        <v>12299</v>
      </c>
      <c r="X8194" s="6" t="s">
        <v>12299</v>
      </c>
    </row>
    <row r="8195" spans="1:24" x14ac:dyDescent="0.3">
      <c r="A8195" s="6">
        <v>14222</v>
      </c>
      <c r="B8195" s="6" t="s">
        <v>27549</v>
      </c>
      <c r="C8195" s="6" t="s">
        <v>27550</v>
      </c>
      <c r="D8195" s="6">
        <v>18</v>
      </c>
      <c r="E8195" s="6">
        <v>20</v>
      </c>
      <c r="F8195" s="6"/>
      <c r="G8195" s="6">
        <v>10</v>
      </c>
      <c r="H8195" s="6"/>
      <c r="I8195" s="6"/>
      <c r="J8195" s="6"/>
      <c r="K8195" s="6"/>
      <c r="L8195" s="6" t="s">
        <v>12295</v>
      </c>
      <c r="M8195" s="6">
        <v>63</v>
      </c>
      <c r="N8195" s="6" t="e">
        <f>VLOOKUP(A8195,web_archive!D:AB,18,FALSE)</f>
        <v>#N/A</v>
      </c>
      <c r="O8195" s="6">
        <v>2</v>
      </c>
      <c r="P8195" s="6"/>
      <c r="Q8195" s="6"/>
      <c r="R8195" s="6"/>
      <c r="S8195" s="6"/>
      <c r="T8195" s="6"/>
      <c r="U8195" s="6" t="s">
        <v>27548</v>
      </c>
      <c r="V8195" s="6" t="s">
        <v>12486</v>
      </c>
      <c r="W8195" s="6" t="s">
        <v>12299</v>
      </c>
      <c r="X8195" s="6" t="s">
        <v>12299</v>
      </c>
    </row>
    <row r="8196" spans="1:24" x14ac:dyDescent="0.3">
      <c r="A8196" s="6">
        <v>14223</v>
      </c>
      <c r="B8196" s="6" t="s">
        <v>27551</v>
      </c>
      <c r="C8196" s="6" t="s">
        <v>27552</v>
      </c>
      <c r="D8196" s="6">
        <v>18</v>
      </c>
      <c r="E8196" s="6">
        <v>20</v>
      </c>
      <c r="F8196" s="6"/>
      <c r="G8196" s="6">
        <v>10</v>
      </c>
      <c r="H8196" s="6"/>
      <c r="I8196" s="6"/>
      <c r="J8196" s="6"/>
      <c r="K8196" s="6"/>
      <c r="L8196" s="6" t="s">
        <v>12295</v>
      </c>
      <c r="M8196" s="6">
        <v>63</v>
      </c>
      <c r="N8196" s="6" t="e">
        <f>VLOOKUP(A8196,web_archive!D:AB,18,FALSE)</f>
        <v>#N/A</v>
      </c>
      <c r="O8196" s="6">
        <v>2</v>
      </c>
      <c r="P8196" s="6"/>
      <c r="Q8196" s="6"/>
      <c r="R8196" s="6"/>
      <c r="S8196" s="6"/>
      <c r="T8196" s="6"/>
      <c r="U8196" s="6" t="s">
        <v>27548</v>
      </c>
      <c r="V8196" s="6" t="s">
        <v>12370</v>
      </c>
      <c r="W8196" s="6" t="s">
        <v>12299</v>
      </c>
      <c r="X8196" s="6" t="s">
        <v>12299</v>
      </c>
    </row>
    <row r="8197" spans="1:24" x14ac:dyDescent="0.3">
      <c r="A8197" s="6">
        <v>14224</v>
      </c>
      <c r="B8197" s="6" t="s">
        <v>27553</v>
      </c>
      <c r="C8197" s="6" t="s">
        <v>27554</v>
      </c>
      <c r="D8197" s="6">
        <v>18</v>
      </c>
      <c r="E8197" s="6">
        <v>20</v>
      </c>
      <c r="F8197" s="6"/>
      <c r="G8197" s="6">
        <v>10</v>
      </c>
      <c r="H8197" s="6"/>
      <c r="I8197" s="6"/>
      <c r="J8197" s="6"/>
      <c r="K8197" s="6"/>
      <c r="L8197" s="6" t="s">
        <v>12295</v>
      </c>
      <c r="M8197" s="6">
        <v>63</v>
      </c>
      <c r="N8197" s="6" t="e">
        <f>VLOOKUP(A8197,web_archive!D:AB,18,FALSE)</f>
        <v>#N/A</v>
      </c>
      <c r="O8197" s="6">
        <v>2</v>
      </c>
      <c r="P8197" s="6"/>
      <c r="Q8197" s="6"/>
      <c r="R8197" s="6"/>
      <c r="S8197" s="6"/>
      <c r="T8197" s="6"/>
      <c r="U8197" s="6" t="s">
        <v>27555</v>
      </c>
      <c r="V8197" s="6" t="s">
        <v>12489</v>
      </c>
      <c r="W8197" s="6" t="s">
        <v>12299</v>
      </c>
      <c r="X8197" s="6" t="s">
        <v>12299</v>
      </c>
    </row>
    <row r="8198" spans="1:24" x14ac:dyDescent="0.3">
      <c r="A8198" s="6">
        <v>14225</v>
      </c>
      <c r="B8198" s="6" t="s">
        <v>27556</v>
      </c>
      <c r="C8198" s="6" t="s">
        <v>27557</v>
      </c>
      <c r="D8198" s="6">
        <v>18</v>
      </c>
      <c r="E8198" s="6">
        <v>20</v>
      </c>
      <c r="F8198" s="6"/>
      <c r="G8198" s="6">
        <v>10</v>
      </c>
      <c r="H8198" s="6"/>
      <c r="I8198" s="6"/>
      <c r="J8198" s="6"/>
      <c r="K8198" s="6"/>
      <c r="L8198" s="6" t="s">
        <v>12295</v>
      </c>
      <c r="M8198" s="6">
        <v>63</v>
      </c>
      <c r="N8198" s="6" t="e">
        <f>VLOOKUP(A8198,web_archive!D:AB,18,FALSE)</f>
        <v>#N/A</v>
      </c>
      <c r="O8198" s="6">
        <v>2</v>
      </c>
      <c r="P8198" s="6"/>
      <c r="Q8198" s="6"/>
      <c r="R8198" s="6"/>
      <c r="S8198" s="6"/>
      <c r="T8198" s="6"/>
      <c r="U8198" s="6" t="s">
        <v>27555</v>
      </c>
      <c r="V8198" s="6" t="s">
        <v>12486</v>
      </c>
      <c r="W8198" s="6" t="s">
        <v>12299</v>
      </c>
      <c r="X8198" s="6" t="s">
        <v>12299</v>
      </c>
    </row>
    <row r="8199" spans="1:24" x14ac:dyDescent="0.3">
      <c r="A8199" s="6">
        <v>14226</v>
      </c>
      <c r="B8199" s="6" t="s">
        <v>27558</v>
      </c>
      <c r="C8199" s="6" t="s">
        <v>27559</v>
      </c>
      <c r="D8199" s="6">
        <v>18</v>
      </c>
      <c r="E8199" s="6">
        <v>20</v>
      </c>
      <c r="F8199" s="6"/>
      <c r="G8199" s="6">
        <v>10</v>
      </c>
      <c r="H8199" s="6"/>
      <c r="I8199" s="6"/>
      <c r="J8199" s="6"/>
      <c r="K8199" s="6"/>
      <c r="L8199" s="6" t="s">
        <v>12295</v>
      </c>
      <c r="M8199" s="6">
        <v>63</v>
      </c>
      <c r="N8199" s="6" t="e">
        <f>VLOOKUP(A8199,web_archive!D:AB,18,FALSE)</f>
        <v>#N/A</v>
      </c>
      <c r="O8199" s="6">
        <v>2</v>
      </c>
      <c r="P8199" s="6"/>
      <c r="Q8199" s="6"/>
      <c r="R8199" s="6"/>
      <c r="S8199" s="6"/>
      <c r="T8199" s="6"/>
      <c r="U8199" s="6" t="s">
        <v>27555</v>
      </c>
      <c r="V8199" s="6" t="s">
        <v>12370</v>
      </c>
      <c r="W8199" s="6" t="s">
        <v>12299</v>
      </c>
      <c r="X8199" s="6" t="s">
        <v>12299</v>
      </c>
    </row>
    <row r="8200" spans="1:24" x14ac:dyDescent="0.3">
      <c r="A8200" s="6">
        <v>14227</v>
      </c>
      <c r="B8200" s="6" t="s">
        <v>27560</v>
      </c>
      <c r="C8200" s="6" t="s">
        <v>27561</v>
      </c>
      <c r="D8200" s="6">
        <v>18</v>
      </c>
      <c r="E8200" s="6">
        <v>20</v>
      </c>
      <c r="F8200" s="6"/>
      <c r="G8200" s="6">
        <v>10</v>
      </c>
      <c r="H8200" s="6"/>
      <c r="I8200" s="6"/>
      <c r="J8200" s="6"/>
      <c r="K8200" s="6"/>
      <c r="L8200" s="6" t="s">
        <v>12295</v>
      </c>
      <c r="M8200" s="6">
        <v>63</v>
      </c>
      <c r="N8200" s="6" t="e">
        <f>VLOOKUP(A8200,web_archive!D:AB,18,FALSE)</f>
        <v>#N/A</v>
      </c>
      <c r="O8200" s="6">
        <v>2</v>
      </c>
      <c r="P8200" s="6"/>
      <c r="Q8200" s="6"/>
      <c r="R8200" s="6"/>
      <c r="S8200" s="6"/>
      <c r="T8200" s="6"/>
      <c r="U8200" s="6" t="s">
        <v>27562</v>
      </c>
      <c r="V8200" s="6" t="s">
        <v>25841</v>
      </c>
      <c r="W8200" s="6" t="s">
        <v>12299</v>
      </c>
      <c r="X8200" s="6" t="s">
        <v>12299</v>
      </c>
    </row>
    <row r="8201" spans="1:24" x14ac:dyDescent="0.3">
      <c r="A8201" s="6">
        <v>14228</v>
      </c>
      <c r="B8201" s="6" t="s">
        <v>27563</v>
      </c>
      <c r="C8201" s="6" t="s">
        <v>27564</v>
      </c>
      <c r="D8201" s="6">
        <v>18</v>
      </c>
      <c r="E8201" s="6">
        <v>20</v>
      </c>
      <c r="F8201" s="6"/>
      <c r="G8201" s="6">
        <v>10</v>
      </c>
      <c r="H8201" s="6"/>
      <c r="I8201" s="6"/>
      <c r="J8201" s="6"/>
      <c r="K8201" s="6"/>
      <c r="L8201" s="6" t="s">
        <v>12295</v>
      </c>
      <c r="M8201" s="6">
        <v>63</v>
      </c>
      <c r="N8201" s="6" t="e">
        <f>VLOOKUP(A8201,web_archive!D:AB,18,FALSE)</f>
        <v>#N/A</v>
      </c>
      <c r="O8201" s="6">
        <v>2</v>
      </c>
      <c r="P8201" s="6"/>
      <c r="Q8201" s="6"/>
      <c r="R8201" s="6"/>
      <c r="S8201" s="6"/>
      <c r="T8201" s="6"/>
      <c r="U8201" s="6" t="s">
        <v>27565</v>
      </c>
      <c r="V8201" s="6" t="s">
        <v>25841</v>
      </c>
      <c r="W8201" s="6" t="s">
        <v>12299</v>
      </c>
      <c r="X8201" s="6" t="s">
        <v>12299</v>
      </c>
    </row>
    <row r="8202" spans="1:24" x14ac:dyDescent="0.3">
      <c r="A8202" s="6">
        <v>14229</v>
      </c>
      <c r="B8202" s="6" t="s">
        <v>27566</v>
      </c>
      <c r="C8202" s="6" t="s">
        <v>27567</v>
      </c>
      <c r="D8202" s="6">
        <v>18</v>
      </c>
      <c r="E8202" s="6">
        <v>20</v>
      </c>
      <c r="F8202" s="6"/>
      <c r="G8202" s="6">
        <v>10</v>
      </c>
      <c r="H8202" s="6"/>
      <c r="I8202" s="6"/>
      <c r="J8202" s="6"/>
      <c r="K8202" s="6"/>
      <c r="L8202" s="6" t="s">
        <v>12295</v>
      </c>
      <c r="M8202" s="6">
        <v>63</v>
      </c>
      <c r="N8202" s="6" t="e">
        <f>VLOOKUP(A8202,web_archive!D:AB,18,FALSE)</f>
        <v>#N/A</v>
      </c>
      <c r="O8202" s="6">
        <v>2</v>
      </c>
      <c r="P8202" s="6"/>
      <c r="Q8202" s="6"/>
      <c r="R8202" s="6"/>
      <c r="S8202" s="6"/>
      <c r="T8202" s="6"/>
      <c r="U8202" s="6" t="s">
        <v>27568</v>
      </c>
      <c r="V8202" s="6" t="s">
        <v>12299</v>
      </c>
      <c r="W8202" s="6" t="s">
        <v>12299</v>
      </c>
      <c r="X8202" s="6"/>
    </row>
    <row r="8203" spans="1:24" x14ac:dyDescent="0.3">
      <c r="A8203" s="6">
        <v>14230</v>
      </c>
      <c r="B8203" s="6" t="s">
        <v>27569</v>
      </c>
      <c r="C8203" s="6" t="s">
        <v>27570</v>
      </c>
      <c r="D8203" s="6">
        <v>18</v>
      </c>
      <c r="E8203" s="6"/>
      <c r="F8203" s="6"/>
      <c r="G8203" s="6">
        <v>10</v>
      </c>
      <c r="H8203" s="6"/>
      <c r="I8203" s="6"/>
      <c r="J8203" s="6"/>
      <c r="K8203" s="6"/>
      <c r="L8203" s="6" t="s">
        <v>12295</v>
      </c>
      <c r="M8203" s="6">
        <v>63</v>
      </c>
      <c r="N8203" s="6" t="e">
        <f>VLOOKUP(A8203,web_archive!D:AB,18,FALSE)</f>
        <v>#N/A</v>
      </c>
      <c r="O8203" s="6">
        <v>2</v>
      </c>
      <c r="P8203" s="6"/>
      <c r="Q8203" s="6"/>
      <c r="R8203" s="6"/>
      <c r="S8203" s="6"/>
      <c r="T8203" s="6"/>
      <c r="U8203" s="6" t="s">
        <v>27571</v>
      </c>
      <c r="V8203" s="6" t="s">
        <v>12368</v>
      </c>
      <c r="W8203" s="6" t="s">
        <v>12299</v>
      </c>
      <c r="X8203" s="6" t="s">
        <v>12299</v>
      </c>
    </row>
    <row r="8204" spans="1:24" x14ac:dyDescent="0.3">
      <c r="A8204" s="6">
        <v>14231</v>
      </c>
      <c r="B8204" s="6" t="s">
        <v>27572</v>
      </c>
      <c r="C8204" s="6" t="s">
        <v>27573</v>
      </c>
      <c r="D8204" s="6">
        <v>18</v>
      </c>
      <c r="E8204" s="6"/>
      <c r="F8204" s="6"/>
      <c r="G8204" s="6">
        <v>10</v>
      </c>
      <c r="H8204" s="6"/>
      <c r="I8204" s="6"/>
      <c r="J8204" s="6"/>
      <c r="K8204" s="6"/>
      <c r="L8204" s="6" t="s">
        <v>12295</v>
      </c>
      <c r="M8204" s="6">
        <v>63</v>
      </c>
      <c r="N8204" s="6" t="e">
        <f>VLOOKUP(A8204,web_archive!D:AB,18,FALSE)</f>
        <v>#N/A</v>
      </c>
      <c r="O8204" s="6">
        <v>2</v>
      </c>
      <c r="P8204" s="6"/>
      <c r="Q8204" s="6"/>
      <c r="R8204" s="6"/>
      <c r="S8204" s="6"/>
      <c r="T8204" s="6"/>
      <c r="U8204" s="6" t="s">
        <v>12299</v>
      </c>
      <c r="V8204" s="6" t="s">
        <v>12299</v>
      </c>
      <c r="W8204" s="6" t="s">
        <v>12299</v>
      </c>
      <c r="X8204" s="6"/>
    </row>
    <row r="8205" spans="1:24" x14ac:dyDescent="0.3">
      <c r="A8205" s="6">
        <v>14232</v>
      </c>
      <c r="B8205" s="6" t="s">
        <v>27574</v>
      </c>
      <c r="C8205" s="6" t="s">
        <v>27575</v>
      </c>
      <c r="D8205" s="6">
        <v>18</v>
      </c>
      <c r="E8205" s="6">
        <v>20</v>
      </c>
      <c r="F8205" s="6"/>
      <c r="G8205" s="6">
        <v>10</v>
      </c>
      <c r="H8205" s="6"/>
      <c r="I8205" s="6"/>
      <c r="J8205" s="6"/>
      <c r="K8205" s="6"/>
      <c r="L8205" s="6" t="s">
        <v>12295</v>
      </c>
      <c r="M8205" s="6">
        <v>63</v>
      </c>
      <c r="N8205" s="6" t="e">
        <f>VLOOKUP(A8205,web_archive!D:AB,18,FALSE)</f>
        <v>#N/A</v>
      </c>
      <c r="O8205" s="6">
        <v>2</v>
      </c>
      <c r="P8205" s="6"/>
      <c r="Q8205" s="6"/>
      <c r="R8205" s="6"/>
      <c r="S8205" s="6"/>
      <c r="T8205" s="6"/>
      <c r="U8205" s="6" t="s">
        <v>24685</v>
      </c>
      <c r="V8205" s="6" t="s">
        <v>12489</v>
      </c>
      <c r="W8205" s="6" t="s">
        <v>12299</v>
      </c>
      <c r="X8205" s="6" t="s">
        <v>12299</v>
      </c>
    </row>
    <row r="8206" spans="1:24" x14ac:dyDescent="0.3">
      <c r="A8206" s="6">
        <v>14233</v>
      </c>
      <c r="B8206" s="6" t="s">
        <v>27576</v>
      </c>
      <c r="C8206" s="6" t="s">
        <v>27577</v>
      </c>
      <c r="D8206" s="6">
        <v>18</v>
      </c>
      <c r="E8206" s="6">
        <v>20</v>
      </c>
      <c r="F8206" s="6"/>
      <c r="G8206" s="6">
        <v>10</v>
      </c>
      <c r="H8206" s="6"/>
      <c r="I8206" s="6"/>
      <c r="J8206" s="6"/>
      <c r="K8206" s="6"/>
      <c r="L8206" s="6" t="s">
        <v>12295</v>
      </c>
      <c r="M8206" s="6">
        <v>63</v>
      </c>
      <c r="N8206" s="6" t="e">
        <f>VLOOKUP(A8206,web_archive!D:AB,18,FALSE)</f>
        <v>#N/A</v>
      </c>
      <c r="O8206" s="6">
        <v>2</v>
      </c>
      <c r="P8206" s="6"/>
      <c r="Q8206" s="6"/>
      <c r="R8206" s="6"/>
      <c r="S8206" s="6"/>
      <c r="T8206" s="6"/>
      <c r="U8206" s="6" t="s">
        <v>25146</v>
      </c>
      <c r="V8206" s="6" t="s">
        <v>12489</v>
      </c>
      <c r="W8206" s="6" t="s">
        <v>12299</v>
      </c>
      <c r="X8206" s="6" t="s">
        <v>12299</v>
      </c>
    </row>
    <row r="8207" spans="1:24" x14ac:dyDescent="0.3">
      <c r="A8207" s="6">
        <v>14234</v>
      </c>
      <c r="B8207" s="6" t="s">
        <v>27578</v>
      </c>
      <c r="C8207" s="6" t="s">
        <v>27579</v>
      </c>
      <c r="D8207" s="6">
        <v>18</v>
      </c>
      <c r="E8207" s="6">
        <v>20</v>
      </c>
      <c r="F8207" s="6"/>
      <c r="G8207" s="6">
        <v>10</v>
      </c>
      <c r="H8207" s="6"/>
      <c r="I8207" s="6"/>
      <c r="J8207" s="6"/>
      <c r="K8207" s="6"/>
      <c r="L8207" s="6" t="s">
        <v>12295</v>
      </c>
      <c r="M8207" s="6">
        <v>63</v>
      </c>
      <c r="N8207" s="6" t="e">
        <f>VLOOKUP(A8207,web_archive!D:AB,18,FALSE)</f>
        <v>#N/A</v>
      </c>
      <c r="O8207" s="6">
        <v>2</v>
      </c>
      <c r="P8207" s="6"/>
      <c r="Q8207" s="6"/>
      <c r="R8207" s="6"/>
      <c r="S8207" s="6"/>
      <c r="T8207" s="6"/>
      <c r="U8207" s="6" t="s">
        <v>25146</v>
      </c>
      <c r="V8207" s="6" t="s">
        <v>12464</v>
      </c>
      <c r="W8207" s="6" t="s">
        <v>12299</v>
      </c>
      <c r="X8207" s="6" t="s">
        <v>12299</v>
      </c>
    </row>
    <row r="8208" spans="1:24" x14ac:dyDescent="0.3">
      <c r="A8208" s="6">
        <v>14235</v>
      </c>
      <c r="B8208" s="6" t="s">
        <v>27580</v>
      </c>
      <c r="C8208" s="6" t="s">
        <v>27581</v>
      </c>
      <c r="D8208" s="6">
        <v>18</v>
      </c>
      <c r="E8208" s="6">
        <v>20</v>
      </c>
      <c r="F8208" s="6"/>
      <c r="G8208" s="6">
        <v>10</v>
      </c>
      <c r="H8208" s="6"/>
      <c r="I8208" s="6"/>
      <c r="J8208" s="6"/>
      <c r="K8208" s="6"/>
      <c r="L8208" s="6" t="s">
        <v>12295</v>
      </c>
      <c r="M8208" s="6">
        <v>63</v>
      </c>
      <c r="N8208" s="6" t="e">
        <f>VLOOKUP(A8208,web_archive!D:AB,18,FALSE)</f>
        <v>#N/A</v>
      </c>
      <c r="O8208" s="6">
        <v>2</v>
      </c>
      <c r="P8208" s="6"/>
      <c r="Q8208" s="6"/>
      <c r="R8208" s="6"/>
      <c r="S8208" s="6"/>
      <c r="T8208" s="6"/>
      <c r="U8208" s="6" t="s">
        <v>24859</v>
      </c>
      <c r="V8208" s="6" t="s">
        <v>12600</v>
      </c>
      <c r="W8208" s="6" t="s">
        <v>12299</v>
      </c>
      <c r="X8208" s="6" t="s">
        <v>12299</v>
      </c>
    </row>
    <row r="8209" spans="1:24" x14ac:dyDescent="0.3">
      <c r="A8209" s="6">
        <v>14236</v>
      </c>
      <c r="B8209" s="6" t="s">
        <v>27582</v>
      </c>
      <c r="C8209" s="6" t="s">
        <v>27583</v>
      </c>
      <c r="D8209" s="6">
        <v>18</v>
      </c>
      <c r="E8209" s="6">
        <v>20</v>
      </c>
      <c r="F8209" s="6"/>
      <c r="G8209" s="6">
        <v>10</v>
      </c>
      <c r="H8209" s="6"/>
      <c r="I8209" s="6"/>
      <c r="J8209" s="6"/>
      <c r="K8209" s="6"/>
      <c r="L8209" s="6" t="s">
        <v>12295</v>
      </c>
      <c r="M8209" s="6">
        <v>63</v>
      </c>
      <c r="N8209" s="6" t="e">
        <f>VLOOKUP(A8209,web_archive!D:AB,18,FALSE)</f>
        <v>#N/A</v>
      </c>
      <c r="O8209" s="6">
        <v>2</v>
      </c>
      <c r="P8209" s="6"/>
      <c r="Q8209" s="6"/>
      <c r="R8209" s="6"/>
      <c r="S8209" s="6"/>
      <c r="T8209" s="6"/>
      <c r="U8209" s="6" t="s">
        <v>24868</v>
      </c>
      <c r="V8209" s="6" t="s">
        <v>12483</v>
      </c>
      <c r="W8209" s="6" t="s">
        <v>12299</v>
      </c>
      <c r="X8209" s="6" t="s">
        <v>12299</v>
      </c>
    </row>
    <row r="8210" spans="1:24" x14ac:dyDescent="0.3">
      <c r="A8210" s="6">
        <v>14237</v>
      </c>
      <c r="B8210" s="6" t="s">
        <v>27584</v>
      </c>
      <c r="C8210" s="6" t="s">
        <v>27585</v>
      </c>
      <c r="D8210" s="6">
        <v>18</v>
      </c>
      <c r="E8210" s="6">
        <v>20</v>
      </c>
      <c r="F8210" s="6"/>
      <c r="G8210" s="6">
        <v>10</v>
      </c>
      <c r="H8210" s="6"/>
      <c r="I8210" s="6"/>
      <c r="J8210" s="6"/>
      <c r="K8210" s="6"/>
      <c r="L8210" s="6" t="s">
        <v>12295</v>
      </c>
      <c r="M8210" s="6">
        <v>63</v>
      </c>
      <c r="N8210" s="6" t="e">
        <f>VLOOKUP(A8210,web_archive!D:AB,18,FALSE)</f>
        <v>#N/A</v>
      </c>
      <c r="O8210" s="6">
        <v>2</v>
      </c>
      <c r="P8210" s="6"/>
      <c r="Q8210" s="6"/>
      <c r="R8210" s="6"/>
      <c r="S8210" s="6"/>
      <c r="T8210" s="6"/>
      <c r="U8210" s="6" t="s">
        <v>24871</v>
      </c>
      <c r="V8210" s="6" t="s">
        <v>12483</v>
      </c>
      <c r="W8210" s="6" t="s">
        <v>12299</v>
      </c>
      <c r="X8210" s="6" t="s">
        <v>12299</v>
      </c>
    </row>
    <row r="8211" spans="1:24" x14ac:dyDescent="0.3">
      <c r="A8211" s="6">
        <v>14238</v>
      </c>
      <c r="B8211" s="6" t="s">
        <v>27586</v>
      </c>
      <c r="C8211" s="6" t="s">
        <v>27587</v>
      </c>
      <c r="D8211" s="6">
        <v>18</v>
      </c>
      <c r="E8211" s="6">
        <v>20</v>
      </c>
      <c r="F8211" s="6"/>
      <c r="G8211" s="6">
        <v>10</v>
      </c>
      <c r="H8211" s="6"/>
      <c r="I8211" s="6"/>
      <c r="J8211" s="6"/>
      <c r="K8211" s="6"/>
      <c r="L8211" s="6" t="s">
        <v>12295</v>
      </c>
      <c r="M8211" s="6">
        <v>63</v>
      </c>
      <c r="N8211" s="6" t="e">
        <f>VLOOKUP(A8211,web_archive!D:AB,18,FALSE)</f>
        <v>#N/A</v>
      </c>
      <c r="O8211" s="6">
        <v>2</v>
      </c>
      <c r="P8211" s="6"/>
      <c r="Q8211" s="6"/>
      <c r="R8211" s="6"/>
      <c r="S8211" s="6"/>
      <c r="T8211" s="6"/>
      <c r="U8211" s="6" t="s">
        <v>24883</v>
      </c>
      <c r="V8211" s="6" t="s">
        <v>12483</v>
      </c>
      <c r="W8211" s="6" t="s">
        <v>12299</v>
      </c>
      <c r="X8211" s="6" t="s">
        <v>12299</v>
      </c>
    </row>
    <row r="8212" spans="1:24" x14ac:dyDescent="0.3">
      <c r="A8212" s="6">
        <v>14239</v>
      </c>
      <c r="B8212" s="6" t="s">
        <v>27588</v>
      </c>
      <c r="C8212" s="6" t="s">
        <v>27589</v>
      </c>
      <c r="D8212" s="6">
        <v>18</v>
      </c>
      <c r="E8212" s="6">
        <v>20</v>
      </c>
      <c r="F8212" s="6"/>
      <c r="G8212" s="6">
        <v>10</v>
      </c>
      <c r="H8212" s="6"/>
      <c r="I8212" s="6"/>
      <c r="J8212" s="6"/>
      <c r="K8212" s="6"/>
      <c r="L8212" s="6" t="s">
        <v>12295</v>
      </c>
      <c r="M8212" s="6">
        <v>63</v>
      </c>
      <c r="N8212" s="6" t="e">
        <f>VLOOKUP(A8212,web_archive!D:AB,18,FALSE)</f>
        <v>#N/A</v>
      </c>
      <c r="O8212" s="6">
        <v>2</v>
      </c>
      <c r="P8212" s="6"/>
      <c r="Q8212" s="6"/>
      <c r="R8212" s="6"/>
      <c r="S8212" s="6"/>
      <c r="T8212" s="6"/>
      <c r="U8212" s="6" t="s">
        <v>24874</v>
      </c>
      <c r="V8212" s="6" t="s">
        <v>12483</v>
      </c>
      <c r="W8212" s="6" t="s">
        <v>12299</v>
      </c>
      <c r="X8212" s="6" t="s">
        <v>12299</v>
      </c>
    </row>
    <row r="8213" spans="1:24" x14ac:dyDescent="0.3">
      <c r="A8213" s="6">
        <v>14240</v>
      </c>
      <c r="B8213" s="6" t="s">
        <v>27590</v>
      </c>
      <c r="C8213" s="6" t="s">
        <v>27591</v>
      </c>
      <c r="D8213" s="6">
        <v>18</v>
      </c>
      <c r="E8213" s="6">
        <v>20</v>
      </c>
      <c r="F8213" s="6"/>
      <c r="G8213" s="6">
        <v>10</v>
      </c>
      <c r="H8213" s="6"/>
      <c r="I8213" s="6"/>
      <c r="J8213" s="6"/>
      <c r="K8213" s="6"/>
      <c r="L8213" s="6" t="s">
        <v>12295</v>
      </c>
      <c r="M8213" s="6">
        <v>63</v>
      </c>
      <c r="N8213" s="6" t="e">
        <f>VLOOKUP(A8213,web_archive!D:AB,18,FALSE)</f>
        <v>#N/A</v>
      </c>
      <c r="O8213" s="6">
        <v>2</v>
      </c>
      <c r="P8213" s="6"/>
      <c r="Q8213" s="6"/>
      <c r="R8213" s="6"/>
      <c r="S8213" s="6"/>
      <c r="T8213" s="6"/>
      <c r="U8213" s="6" t="s">
        <v>24877</v>
      </c>
      <c r="V8213" s="6" t="s">
        <v>12483</v>
      </c>
      <c r="W8213" s="6" t="s">
        <v>12299</v>
      </c>
      <c r="X8213" s="6" t="s">
        <v>12299</v>
      </c>
    </row>
    <row r="8214" spans="1:24" x14ac:dyDescent="0.3">
      <c r="A8214" s="6">
        <v>14241</v>
      </c>
      <c r="B8214" s="6" t="s">
        <v>27592</v>
      </c>
      <c r="C8214" s="6" t="s">
        <v>27593</v>
      </c>
      <c r="D8214" s="6">
        <v>18</v>
      </c>
      <c r="E8214" s="6">
        <v>20</v>
      </c>
      <c r="F8214" s="6"/>
      <c r="G8214" s="6">
        <v>10</v>
      </c>
      <c r="H8214" s="6"/>
      <c r="I8214" s="6"/>
      <c r="J8214" s="6"/>
      <c r="K8214" s="6"/>
      <c r="L8214" s="6" t="s">
        <v>12295</v>
      </c>
      <c r="M8214" s="6">
        <v>63</v>
      </c>
      <c r="N8214" s="6" t="e">
        <f>VLOOKUP(A8214,web_archive!D:AB,18,FALSE)</f>
        <v>#N/A</v>
      </c>
      <c r="O8214" s="6">
        <v>2</v>
      </c>
      <c r="P8214" s="6"/>
      <c r="Q8214" s="6"/>
      <c r="R8214" s="6"/>
      <c r="S8214" s="6"/>
      <c r="T8214" s="6"/>
      <c r="U8214" s="6" t="s">
        <v>24880</v>
      </c>
      <c r="V8214" s="6" t="s">
        <v>12483</v>
      </c>
      <c r="W8214" s="6" t="s">
        <v>12299</v>
      </c>
      <c r="X8214" s="6" t="s">
        <v>12299</v>
      </c>
    </row>
    <row r="8215" spans="1:24" x14ac:dyDescent="0.3">
      <c r="A8215" s="6">
        <v>14242</v>
      </c>
      <c r="B8215" s="6" t="s">
        <v>27594</v>
      </c>
      <c r="C8215" s="6" t="s">
        <v>27595</v>
      </c>
      <c r="D8215" s="6">
        <v>18</v>
      </c>
      <c r="E8215" s="6">
        <v>20</v>
      </c>
      <c r="F8215" s="6"/>
      <c r="G8215" s="6">
        <v>10</v>
      </c>
      <c r="H8215" s="6"/>
      <c r="I8215" s="6"/>
      <c r="J8215" s="6"/>
      <c r="K8215" s="6"/>
      <c r="L8215" s="6" t="s">
        <v>12295</v>
      </c>
      <c r="M8215" s="6">
        <v>63</v>
      </c>
      <c r="N8215" s="6" t="e">
        <f>VLOOKUP(A8215,web_archive!D:AB,18,FALSE)</f>
        <v>#N/A</v>
      </c>
      <c r="O8215" s="6">
        <v>2</v>
      </c>
      <c r="P8215" s="6"/>
      <c r="Q8215" s="6"/>
      <c r="R8215" s="6"/>
      <c r="S8215" s="6"/>
      <c r="T8215" s="6"/>
      <c r="U8215" s="6" t="s">
        <v>27596</v>
      </c>
      <c r="V8215" s="6" t="s">
        <v>26526</v>
      </c>
      <c r="W8215" s="6" t="s">
        <v>12299</v>
      </c>
      <c r="X8215" s="6" t="s">
        <v>12299</v>
      </c>
    </row>
    <row r="8216" spans="1:24" x14ac:dyDescent="0.3">
      <c r="A8216" s="6">
        <v>14243</v>
      </c>
      <c r="B8216" s="6" t="s">
        <v>27597</v>
      </c>
      <c r="C8216" s="6" t="s">
        <v>27598</v>
      </c>
      <c r="D8216" s="6">
        <v>18</v>
      </c>
      <c r="E8216" s="6">
        <v>20</v>
      </c>
      <c r="F8216" s="6"/>
      <c r="G8216" s="6">
        <v>10</v>
      </c>
      <c r="H8216" s="6"/>
      <c r="I8216" s="6"/>
      <c r="J8216" s="6"/>
      <c r="K8216" s="6"/>
      <c r="L8216" s="6" t="s">
        <v>12295</v>
      </c>
      <c r="M8216" s="6">
        <v>63</v>
      </c>
      <c r="N8216" s="6" t="e">
        <f>VLOOKUP(A8216,web_archive!D:AB,18,FALSE)</f>
        <v>#N/A</v>
      </c>
      <c r="O8216" s="6">
        <v>2</v>
      </c>
      <c r="P8216" s="6"/>
      <c r="Q8216" s="6"/>
      <c r="R8216" s="6"/>
      <c r="S8216" s="6"/>
      <c r="T8216" s="6"/>
      <c r="U8216" s="6" t="s">
        <v>27599</v>
      </c>
      <c r="V8216" s="6" t="s">
        <v>26526</v>
      </c>
      <c r="W8216" s="6" t="s">
        <v>12299</v>
      </c>
      <c r="X8216" s="6" t="s">
        <v>12299</v>
      </c>
    </row>
    <row r="8217" spans="1:24" x14ac:dyDescent="0.3">
      <c r="A8217" s="6">
        <v>14244</v>
      </c>
      <c r="B8217" s="6" t="s">
        <v>27600</v>
      </c>
      <c r="C8217" s="6" t="s">
        <v>27601</v>
      </c>
      <c r="D8217" s="6">
        <v>18</v>
      </c>
      <c r="E8217" s="6">
        <v>20</v>
      </c>
      <c r="F8217" s="6"/>
      <c r="G8217" s="6">
        <v>10</v>
      </c>
      <c r="H8217" s="6"/>
      <c r="I8217" s="6"/>
      <c r="J8217" s="6"/>
      <c r="K8217" s="6"/>
      <c r="L8217" s="6" t="s">
        <v>12295</v>
      </c>
      <c r="M8217" s="6">
        <v>63</v>
      </c>
      <c r="N8217" s="6" t="e">
        <f>VLOOKUP(A8217,web_archive!D:AB,18,FALSE)</f>
        <v>#N/A</v>
      </c>
      <c r="O8217" s="6">
        <v>2</v>
      </c>
      <c r="P8217" s="6"/>
      <c r="Q8217" s="6"/>
      <c r="R8217" s="6"/>
      <c r="S8217" s="6"/>
      <c r="T8217" s="6"/>
      <c r="U8217" s="6" t="s">
        <v>27602</v>
      </c>
      <c r="V8217" s="6" t="s">
        <v>26526</v>
      </c>
      <c r="W8217" s="6" t="s">
        <v>12299</v>
      </c>
      <c r="X8217" s="6" t="s">
        <v>12299</v>
      </c>
    </row>
    <row r="8218" spans="1:24" x14ac:dyDescent="0.3">
      <c r="A8218" s="6">
        <v>14245</v>
      </c>
      <c r="B8218" s="6" t="s">
        <v>27603</v>
      </c>
      <c r="C8218" s="6" t="s">
        <v>27604</v>
      </c>
      <c r="D8218" s="6">
        <v>18</v>
      </c>
      <c r="E8218" s="6">
        <v>20</v>
      </c>
      <c r="F8218" s="6"/>
      <c r="G8218" s="6">
        <v>10</v>
      </c>
      <c r="H8218" s="6"/>
      <c r="I8218" s="6"/>
      <c r="J8218" s="6"/>
      <c r="K8218" s="6"/>
      <c r="L8218" s="6" t="s">
        <v>12295</v>
      </c>
      <c r="M8218" s="6">
        <v>63</v>
      </c>
      <c r="N8218" s="6" t="e">
        <f>VLOOKUP(A8218,web_archive!D:AB,18,FALSE)</f>
        <v>#N/A</v>
      </c>
      <c r="O8218" s="6">
        <v>2</v>
      </c>
      <c r="P8218" s="6"/>
      <c r="Q8218" s="6"/>
      <c r="R8218" s="6"/>
      <c r="S8218" s="6"/>
      <c r="T8218" s="6"/>
      <c r="U8218" s="6" t="s">
        <v>27605</v>
      </c>
      <c r="V8218" s="6" t="s">
        <v>26526</v>
      </c>
      <c r="W8218" s="6" t="s">
        <v>12299</v>
      </c>
      <c r="X8218" s="6" t="s">
        <v>12299</v>
      </c>
    </row>
    <row r="8219" spans="1:24" x14ac:dyDescent="0.3">
      <c r="A8219" s="6">
        <v>14246</v>
      </c>
      <c r="B8219" s="6" t="s">
        <v>27606</v>
      </c>
      <c r="C8219" s="6" t="s">
        <v>27607</v>
      </c>
      <c r="D8219" s="6">
        <v>18</v>
      </c>
      <c r="E8219" s="6">
        <v>20</v>
      </c>
      <c r="F8219" s="6"/>
      <c r="G8219" s="6">
        <v>10</v>
      </c>
      <c r="H8219" s="6"/>
      <c r="I8219" s="6"/>
      <c r="J8219" s="6"/>
      <c r="K8219" s="6"/>
      <c r="L8219" s="6" t="s">
        <v>12295</v>
      </c>
      <c r="M8219" s="6">
        <v>63</v>
      </c>
      <c r="N8219" s="6" t="e">
        <f>VLOOKUP(A8219,web_archive!D:AB,18,FALSE)</f>
        <v>#N/A</v>
      </c>
      <c r="O8219" s="6">
        <v>2</v>
      </c>
      <c r="P8219" s="6"/>
      <c r="Q8219" s="6"/>
      <c r="R8219" s="6"/>
      <c r="S8219" s="6"/>
      <c r="T8219" s="6"/>
      <c r="U8219" s="6" t="s">
        <v>27608</v>
      </c>
      <c r="V8219" s="6" t="s">
        <v>26526</v>
      </c>
      <c r="W8219" s="6" t="s">
        <v>12299</v>
      </c>
      <c r="X8219" s="6" t="s">
        <v>12299</v>
      </c>
    </row>
    <row r="8220" spans="1:24" x14ac:dyDescent="0.3">
      <c r="A8220" s="6">
        <v>14247</v>
      </c>
      <c r="B8220" s="6" t="s">
        <v>27609</v>
      </c>
      <c r="C8220" s="6" t="s">
        <v>27610</v>
      </c>
      <c r="D8220" s="6">
        <v>18</v>
      </c>
      <c r="E8220" s="6">
        <v>20</v>
      </c>
      <c r="F8220" s="6"/>
      <c r="G8220" s="6">
        <v>10</v>
      </c>
      <c r="H8220" s="6"/>
      <c r="I8220" s="6"/>
      <c r="J8220" s="6"/>
      <c r="K8220" s="6"/>
      <c r="L8220" s="6" t="s">
        <v>12295</v>
      </c>
      <c r="M8220" s="6">
        <v>63</v>
      </c>
      <c r="N8220" s="6" t="e">
        <f>VLOOKUP(A8220,web_archive!D:AB,18,FALSE)</f>
        <v>#N/A</v>
      </c>
      <c r="O8220" s="6">
        <v>2</v>
      </c>
      <c r="P8220" s="6"/>
      <c r="Q8220" s="6"/>
      <c r="R8220" s="6"/>
      <c r="S8220" s="6"/>
      <c r="T8220" s="6"/>
      <c r="U8220" s="6" t="s">
        <v>27611</v>
      </c>
      <c r="V8220" s="6" t="s">
        <v>26526</v>
      </c>
      <c r="W8220" s="6" t="s">
        <v>12299</v>
      </c>
      <c r="X8220" s="6" t="s">
        <v>12299</v>
      </c>
    </row>
    <row r="8221" spans="1:24" x14ac:dyDescent="0.3">
      <c r="A8221" s="6">
        <v>14248</v>
      </c>
      <c r="B8221" s="6" t="s">
        <v>27612</v>
      </c>
      <c r="C8221" s="6" t="s">
        <v>27613</v>
      </c>
      <c r="D8221" s="6">
        <v>18</v>
      </c>
      <c r="E8221" s="6">
        <v>20</v>
      </c>
      <c r="F8221" s="6"/>
      <c r="G8221" s="6">
        <v>10</v>
      </c>
      <c r="H8221" s="6"/>
      <c r="I8221" s="6"/>
      <c r="J8221" s="6"/>
      <c r="K8221" s="6"/>
      <c r="L8221" s="6" t="s">
        <v>12295</v>
      </c>
      <c r="M8221" s="6">
        <v>63</v>
      </c>
      <c r="N8221" s="6" t="e">
        <f>VLOOKUP(A8221,web_archive!D:AB,18,FALSE)</f>
        <v>#N/A</v>
      </c>
      <c r="O8221" s="6">
        <v>2</v>
      </c>
      <c r="P8221" s="6"/>
      <c r="Q8221" s="6"/>
      <c r="R8221" s="6"/>
      <c r="S8221" s="6"/>
      <c r="T8221" s="6"/>
      <c r="U8221" s="6" t="s">
        <v>27614</v>
      </c>
      <c r="V8221" s="6" t="s">
        <v>26526</v>
      </c>
      <c r="W8221" s="6" t="s">
        <v>12299</v>
      </c>
      <c r="X8221" s="6" t="s">
        <v>12299</v>
      </c>
    </row>
    <row r="8222" spans="1:24" x14ac:dyDescent="0.3">
      <c r="A8222" s="6">
        <v>14249</v>
      </c>
      <c r="B8222" s="6" t="s">
        <v>27615</v>
      </c>
      <c r="C8222" s="6" t="s">
        <v>27616</v>
      </c>
      <c r="D8222" s="6">
        <v>18</v>
      </c>
      <c r="E8222" s="6">
        <v>20</v>
      </c>
      <c r="F8222" s="6"/>
      <c r="G8222" s="6">
        <v>10</v>
      </c>
      <c r="H8222" s="6"/>
      <c r="I8222" s="6"/>
      <c r="J8222" s="6"/>
      <c r="K8222" s="6"/>
      <c r="L8222" s="6" t="s">
        <v>12295</v>
      </c>
      <c r="M8222" s="6">
        <v>63</v>
      </c>
      <c r="N8222" s="6" t="e">
        <f>VLOOKUP(A8222,web_archive!D:AB,18,FALSE)</f>
        <v>#N/A</v>
      </c>
      <c r="O8222" s="6">
        <v>2</v>
      </c>
      <c r="P8222" s="6"/>
      <c r="Q8222" s="6"/>
      <c r="R8222" s="6"/>
      <c r="S8222" s="6"/>
      <c r="T8222" s="6"/>
      <c r="U8222" s="6" t="s">
        <v>27617</v>
      </c>
      <c r="V8222" s="6" t="s">
        <v>26526</v>
      </c>
      <c r="W8222" s="6" t="s">
        <v>12299</v>
      </c>
      <c r="X8222" s="6" t="s">
        <v>12299</v>
      </c>
    </row>
    <row r="8223" spans="1:24" x14ac:dyDescent="0.3">
      <c r="A8223" s="6">
        <v>14250</v>
      </c>
      <c r="B8223" s="6" t="s">
        <v>27618</v>
      </c>
      <c r="C8223" s="6" t="s">
        <v>27619</v>
      </c>
      <c r="D8223" s="6">
        <v>18</v>
      </c>
      <c r="E8223" s="6">
        <v>20</v>
      </c>
      <c r="F8223" s="6"/>
      <c r="G8223" s="6">
        <v>10</v>
      </c>
      <c r="H8223" s="6"/>
      <c r="I8223" s="6"/>
      <c r="J8223" s="6"/>
      <c r="K8223" s="6"/>
      <c r="L8223" s="6" t="s">
        <v>12295</v>
      </c>
      <c r="M8223" s="6">
        <v>63</v>
      </c>
      <c r="N8223" s="6" t="e">
        <f>VLOOKUP(A8223,web_archive!D:AB,18,FALSE)</f>
        <v>#N/A</v>
      </c>
      <c r="O8223" s="6">
        <v>2</v>
      </c>
      <c r="P8223" s="6"/>
      <c r="Q8223" s="6"/>
      <c r="R8223" s="6"/>
      <c r="S8223" s="6"/>
      <c r="T8223" s="6"/>
      <c r="U8223" s="6" t="s">
        <v>27620</v>
      </c>
      <c r="V8223" s="6" t="s">
        <v>26526</v>
      </c>
      <c r="W8223" s="6" t="s">
        <v>12299</v>
      </c>
      <c r="X8223" s="6" t="s">
        <v>12299</v>
      </c>
    </row>
    <row r="8224" spans="1:24" x14ac:dyDescent="0.3">
      <c r="A8224" s="6">
        <v>14251</v>
      </c>
      <c r="B8224" s="6" t="s">
        <v>27621</v>
      </c>
      <c r="C8224" s="6" t="s">
        <v>27622</v>
      </c>
      <c r="D8224" s="6">
        <v>18</v>
      </c>
      <c r="E8224" s="6">
        <v>20</v>
      </c>
      <c r="F8224" s="6"/>
      <c r="G8224" s="6">
        <v>10</v>
      </c>
      <c r="H8224" s="6"/>
      <c r="I8224" s="6"/>
      <c r="J8224" s="6"/>
      <c r="K8224" s="6"/>
      <c r="L8224" s="6" t="s">
        <v>12295</v>
      </c>
      <c r="M8224" s="6">
        <v>63</v>
      </c>
      <c r="N8224" s="6" t="e">
        <f>VLOOKUP(A8224,web_archive!D:AB,18,FALSE)</f>
        <v>#N/A</v>
      </c>
      <c r="O8224" s="6">
        <v>2</v>
      </c>
      <c r="P8224" s="6"/>
      <c r="Q8224" s="6"/>
      <c r="R8224" s="6"/>
      <c r="S8224" s="6"/>
      <c r="T8224" s="6"/>
      <c r="U8224" s="6" t="s">
        <v>27623</v>
      </c>
      <c r="V8224" s="6" t="s">
        <v>26526</v>
      </c>
      <c r="W8224" s="6" t="s">
        <v>12299</v>
      </c>
      <c r="X8224" s="6" t="s">
        <v>12299</v>
      </c>
    </row>
    <row r="8225" spans="1:24" x14ac:dyDescent="0.3">
      <c r="A8225" s="6">
        <v>14252</v>
      </c>
      <c r="B8225" s="6" t="s">
        <v>27624</v>
      </c>
      <c r="C8225" s="6" t="s">
        <v>27625</v>
      </c>
      <c r="D8225" s="6">
        <v>18</v>
      </c>
      <c r="E8225" s="6">
        <v>20</v>
      </c>
      <c r="F8225" s="6"/>
      <c r="G8225" s="6">
        <v>10</v>
      </c>
      <c r="H8225" s="6"/>
      <c r="I8225" s="6"/>
      <c r="J8225" s="6"/>
      <c r="K8225" s="6"/>
      <c r="L8225" s="6" t="s">
        <v>12295</v>
      </c>
      <c r="M8225" s="6">
        <v>63</v>
      </c>
      <c r="N8225" s="6" t="e">
        <f>VLOOKUP(A8225,web_archive!D:AB,18,FALSE)</f>
        <v>#N/A</v>
      </c>
      <c r="O8225" s="6">
        <v>2</v>
      </c>
      <c r="P8225" s="6"/>
      <c r="Q8225" s="6"/>
      <c r="R8225" s="6"/>
      <c r="S8225" s="6"/>
      <c r="T8225" s="6"/>
      <c r="U8225" s="6" t="s">
        <v>27626</v>
      </c>
      <c r="V8225" s="6" t="s">
        <v>12368</v>
      </c>
      <c r="W8225" s="6" t="s">
        <v>12299</v>
      </c>
      <c r="X8225" s="6" t="s">
        <v>12299</v>
      </c>
    </row>
    <row r="8226" spans="1:24" x14ac:dyDescent="0.3">
      <c r="A8226" s="6">
        <v>14253</v>
      </c>
      <c r="B8226" s="6" t="s">
        <v>27627</v>
      </c>
      <c r="C8226" s="6" t="s">
        <v>27628</v>
      </c>
      <c r="D8226" s="6">
        <v>18</v>
      </c>
      <c r="E8226" s="6">
        <v>20</v>
      </c>
      <c r="F8226" s="6"/>
      <c r="G8226" s="6">
        <v>10</v>
      </c>
      <c r="H8226" s="6"/>
      <c r="I8226" s="6"/>
      <c r="J8226" s="6"/>
      <c r="K8226" s="6"/>
      <c r="L8226" s="6" t="s">
        <v>12295</v>
      </c>
      <c r="M8226" s="6">
        <v>63</v>
      </c>
      <c r="N8226" s="6" t="e">
        <f>VLOOKUP(A8226,web_archive!D:AB,18,FALSE)</f>
        <v>#N/A</v>
      </c>
      <c r="O8226" s="6">
        <v>2</v>
      </c>
      <c r="P8226" s="6"/>
      <c r="Q8226" s="6"/>
      <c r="R8226" s="6"/>
      <c r="S8226" s="6"/>
      <c r="T8226" s="6"/>
      <c r="U8226" s="6" t="s">
        <v>27629</v>
      </c>
      <c r="V8226" s="6" t="s">
        <v>12368</v>
      </c>
      <c r="W8226" s="6" t="s">
        <v>12299</v>
      </c>
      <c r="X8226" s="6" t="s">
        <v>12299</v>
      </c>
    </row>
    <row r="8227" spans="1:24" x14ac:dyDescent="0.3">
      <c r="A8227" s="6">
        <v>14254</v>
      </c>
      <c r="B8227" s="6" t="s">
        <v>27630</v>
      </c>
      <c r="C8227" s="6" t="s">
        <v>27631</v>
      </c>
      <c r="D8227" s="6">
        <v>18</v>
      </c>
      <c r="E8227" s="6">
        <v>20</v>
      </c>
      <c r="F8227" s="6"/>
      <c r="G8227" s="6">
        <v>10</v>
      </c>
      <c r="H8227" s="6"/>
      <c r="I8227" s="6"/>
      <c r="J8227" s="6"/>
      <c r="K8227" s="6"/>
      <c r="L8227" s="6" t="s">
        <v>12295</v>
      </c>
      <c r="M8227" s="6">
        <v>63</v>
      </c>
      <c r="N8227" s="6" t="e">
        <f>VLOOKUP(A8227,web_archive!D:AB,18,FALSE)</f>
        <v>#N/A</v>
      </c>
      <c r="O8227" s="6">
        <v>2</v>
      </c>
      <c r="P8227" s="6"/>
      <c r="Q8227" s="6"/>
      <c r="R8227" s="6"/>
      <c r="S8227" s="6"/>
      <c r="T8227" s="6"/>
      <c r="U8227" s="6" t="s">
        <v>27632</v>
      </c>
      <c r="V8227" s="6" t="s">
        <v>12368</v>
      </c>
      <c r="W8227" s="6" t="s">
        <v>12299</v>
      </c>
      <c r="X8227" s="6" t="s">
        <v>12299</v>
      </c>
    </row>
    <row r="8228" spans="1:24" x14ac:dyDescent="0.3">
      <c r="A8228" s="6">
        <v>14255</v>
      </c>
      <c r="B8228" s="6" t="s">
        <v>27633</v>
      </c>
      <c r="C8228" s="6" t="s">
        <v>27634</v>
      </c>
      <c r="D8228" s="6">
        <v>18</v>
      </c>
      <c r="E8228" s="6">
        <v>20</v>
      </c>
      <c r="F8228" s="6"/>
      <c r="G8228" s="6">
        <v>10</v>
      </c>
      <c r="H8228" s="6"/>
      <c r="I8228" s="6"/>
      <c r="J8228" s="6"/>
      <c r="K8228" s="6"/>
      <c r="L8228" s="6" t="s">
        <v>12295</v>
      </c>
      <c r="M8228" s="6">
        <v>63</v>
      </c>
      <c r="N8228" s="6" t="e">
        <f>VLOOKUP(A8228,web_archive!D:AB,18,FALSE)</f>
        <v>#N/A</v>
      </c>
      <c r="O8228" s="6">
        <v>2</v>
      </c>
      <c r="P8228" s="6"/>
      <c r="Q8228" s="6"/>
      <c r="R8228" s="6"/>
      <c r="S8228" s="6"/>
      <c r="T8228" s="6"/>
      <c r="U8228" s="6" t="s">
        <v>27635</v>
      </c>
      <c r="V8228" s="6" t="s">
        <v>12368</v>
      </c>
      <c r="W8228" s="6" t="s">
        <v>12299</v>
      </c>
      <c r="X8228" s="6" t="s">
        <v>12299</v>
      </c>
    </row>
    <row r="8229" spans="1:24" x14ac:dyDescent="0.3">
      <c r="A8229" s="6">
        <v>14256</v>
      </c>
      <c r="B8229" s="6" t="s">
        <v>27636</v>
      </c>
      <c r="C8229" s="6" t="s">
        <v>27637</v>
      </c>
      <c r="D8229" s="6">
        <v>18</v>
      </c>
      <c r="E8229" s="6">
        <v>20</v>
      </c>
      <c r="F8229" s="6"/>
      <c r="G8229" s="6">
        <v>10</v>
      </c>
      <c r="H8229" s="6"/>
      <c r="I8229" s="6"/>
      <c r="J8229" s="6"/>
      <c r="K8229" s="6"/>
      <c r="L8229" s="6" t="s">
        <v>12295</v>
      </c>
      <c r="M8229" s="6">
        <v>63</v>
      </c>
      <c r="N8229" s="6" t="e">
        <f>VLOOKUP(A8229,web_archive!D:AB,18,FALSE)</f>
        <v>#N/A</v>
      </c>
      <c r="O8229" s="6">
        <v>2</v>
      </c>
      <c r="P8229" s="6"/>
      <c r="Q8229" s="6"/>
      <c r="R8229" s="6"/>
      <c r="S8229" s="6"/>
      <c r="T8229" s="6"/>
      <c r="U8229" s="6" t="s">
        <v>27638</v>
      </c>
      <c r="V8229" s="6" t="s">
        <v>12368</v>
      </c>
      <c r="W8229" s="6" t="s">
        <v>12299</v>
      </c>
      <c r="X8229" s="6" t="s">
        <v>12299</v>
      </c>
    </row>
    <row r="8230" spans="1:24" x14ac:dyDescent="0.3">
      <c r="A8230" s="6">
        <v>14257</v>
      </c>
      <c r="B8230" s="6" t="s">
        <v>27639</v>
      </c>
      <c r="C8230" s="6" t="s">
        <v>27640</v>
      </c>
      <c r="D8230" s="6">
        <v>18</v>
      </c>
      <c r="E8230" s="6">
        <v>20</v>
      </c>
      <c r="F8230" s="6"/>
      <c r="G8230" s="6">
        <v>10</v>
      </c>
      <c r="H8230" s="6"/>
      <c r="I8230" s="6"/>
      <c r="J8230" s="6"/>
      <c r="K8230" s="6"/>
      <c r="L8230" s="6" t="s">
        <v>12295</v>
      </c>
      <c r="M8230" s="6">
        <v>63</v>
      </c>
      <c r="N8230" s="6" t="e">
        <f>VLOOKUP(A8230,web_archive!D:AB,18,FALSE)</f>
        <v>#N/A</v>
      </c>
      <c r="O8230" s="6">
        <v>2</v>
      </c>
      <c r="P8230" s="6"/>
      <c r="Q8230" s="6"/>
      <c r="R8230" s="6"/>
      <c r="S8230" s="6"/>
      <c r="T8230" s="6"/>
      <c r="U8230" s="6" t="s">
        <v>27641</v>
      </c>
      <c r="V8230" s="6" t="s">
        <v>12368</v>
      </c>
      <c r="W8230" s="6" t="s">
        <v>12299</v>
      </c>
      <c r="X8230" s="6" t="s">
        <v>12299</v>
      </c>
    </row>
    <row r="8231" spans="1:24" x14ac:dyDescent="0.3">
      <c r="A8231" s="6">
        <v>14258</v>
      </c>
      <c r="B8231" s="6" t="s">
        <v>27642</v>
      </c>
      <c r="C8231" s="6" t="s">
        <v>27643</v>
      </c>
      <c r="D8231" s="6">
        <v>18</v>
      </c>
      <c r="E8231" s="6">
        <v>20</v>
      </c>
      <c r="F8231" s="6"/>
      <c r="G8231" s="6">
        <v>10</v>
      </c>
      <c r="H8231" s="6"/>
      <c r="I8231" s="6"/>
      <c r="J8231" s="6"/>
      <c r="K8231" s="6"/>
      <c r="L8231" s="6" t="s">
        <v>12295</v>
      </c>
      <c r="M8231" s="6">
        <v>63</v>
      </c>
      <c r="N8231" s="6" t="e">
        <f>VLOOKUP(A8231,web_archive!D:AB,18,FALSE)</f>
        <v>#N/A</v>
      </c>
      <c r="O8231" s="6">
        <v>2</v>
      </c>
      <c r="P8231" s="6"/>
      <c r="Q8231" s="6"/>
      <c r="R8231" s="6"/>
      <c r="S8231" s="6"/>
      <c r="T8231" s="6"/>
      <c r="U8231" s="6" t="s">
        <v>27644</v>
      </c>
      <c r="V8231" s="6" t="s">
        <v>12368</v>
      </c>
      <c r="W8231" s="6" t="s">
        <v>12299</v>
      </c>
      <c r="X8231" s="6" t="s">
        <v>12299</v>
      </c>
    </row>
    <row r="8232" spans="1:24" x14ac:dyDescent="0.3">
      <c r="A8232" s="6">
        <v>14259</v>
      </c>
      <c r="B8232" s="6" t="s">
        <v>27645</v>
      </c>
      <c r="C8232" s="6" t="s">
        <v>27646</v>
      </c>
      <c r="D8232" s="6">
        <v>18</v>
      </c>
      <c r="E8232" s="6">
        <v>20</v>
      </c>
      <c r="F8232" s="6"/>
      <c r="G8232" s="6">
        <v>10</v>
      </c>
      <c r="H8232" s="6"/>
      <c r="I8232" s="6"/>
      <c r="J8232" s="6"/>
      <c r="K8232" s="6"/>
      <c r="L8232" s="6" t="s">
        <v>12295</v>
      </c>
      <c r="M8232" s="6">
        <v>63</v>
      </c>
      <c r="N8232" s="6" t="e">
        <f>VLOOKUP(A8232,web_archive!D:AB,18,FALSE)</f>
        <v>#N/A</v>
      </c>
      <c r="O8232" s="6">
        <v>2</v>
      </c>
      <c r="P8232" s="6"/>
      <c r="Q8232" s="6"/>
      <c r="R8232" s="6"/>
      <c r="S8232" s="6"/>
      <c r="T8232" s="6"/>
      <c r="U8232" s="6" t="s">
        <v>27647</v>
      </c>
      <c r="V8232" s="6" t="s">
        <v>12368</v>
      </c>
      <c r="W8232" s="6" t="s">
        <v>12299</v>
      </c>
      <c r="X8232" s="6" t="s">
        <v>12299</v>
      </c>
    </row>
    <row r="8233" spans="1:24" x14ac:dyDescent="0.3">
      <c r="A8233" s="6">
        <v>14260</v>
      </c>
      <c r="B8233" s="6" t="s">
        <v>27648</v>
      </c>
      <c r="C8233" s="6" t="s">
        <v>27649</v>
      </c>
      <c r="D8233" s="6">
        <v>18</v>
      </c>
      <c r="E8233" s="6">
        <v>20</v>
      </c>
      <c r="F8233" s="6"/>
      <c r="G8233" s="6">
        <v>10</v>
      </c>
      <c r="H8233" s="6"/>
      <c r="I8233" s="6"/>
      <c r="J8233" s="6"/>
      <c r="K8233" s="6"/>
      <c r="L8233" s="6" t="s">
        <v>12295</v>
      </c>
      <c r="M8233" s="6">
        <v>63</v>
      </c>
      <c r="N8233" s="6" t="e">
        <f>VLOOKUP(A8233,web_archive!D:AB,18,FALSE)</f>
        <v>#N/A</v>
      </c>
      <c r="O8233" s="6">
        <v>2</v>
      </c>
      <c r="P8233" s="6"/>
      <c r="Q8233" s="6"/>
      <c r="R8233" s="6"/>
      <c r="S8233" s="6"/>
      <c r="T8233" s="6"/>
      <c r="U8233" s="6" t="s">
        <v>27650</v>
      </c>
      <c r="V8233" s="6" t="s">
        <v>12368</v>
      </c>
      <c r="W8233" s="6" t="s">
        <v>12299</v>
      </c>
      <c r="X8233" s="6" t="s">
        <v>12299</v>
      </c>
    </row>
    <row r="8234" spans="1:24" x14ac:dyDescent="0.3">
      <c r="A8234" s="6">
        <v>14261</v>
      </c>
      <c r="B8234" s="6" t="s">
        <v>27651</v>
      </c>
      <c r="C8234" s="6" t="s">
        <v>27652</v>
      </c>
      <c r="D8234" s="6">
        <v>18</v>
      </c>
      <c r="E8234" s="6">
        <v>20</v>
      </c>
      <c r="F8234" s="6"/>
      <c r="G8234" s="6">
        <v>10</v>
      </c>
      <c r="H8234" s="6"/>
      <c r="I8234" s="6"/>
      <c r="J8234" s="6"/>
      <c r="K8234" s="6"/>
      <c r="L8234" s="6" t="s">
        <v>12295</v>
      </c>
      <c r="M8234" s="6">
        <v>63</v>
      </c>
      <c r="N8234" s="6" t="e">
        <f>VLOOKUP(A8234,web_archive!D:AB,18,FALSE)</f>
        <v>#N/A</v>
      </c>
      <c r="O8234" s="6">
        <v>2</v>
      </c>
      <c r="P8234" s="6"/>
      <c r="Q8234" s="6"/>
      <c r="R8234" s="6"/>
      <c r="S8234" s="6"/>
      <c r="T8234" s="6"/>
      <c r="U8234" s="6" t="s">
        <v>27653</v>
      </c>
      <c r="V8234" s="6" t="s">
        <v>12368</v>
      </c>
      <c r="W8234" s="6" t="s">
        <v>12299</v>
      </c>
      <c r="X8234" s="6" t="s">
        <v>12299</v>
      </c>
    </row>
    <row r="8235" spans="1:24" x14ac:dyDescent="0.3">
      <c r="A8235" s="6">
        <v>14262</v>
      </c>
      <c r="B8235" s="6" t="s">
        <v>27654</v>
      </c>
      <c r="C8235" s="6" t="s">
        <v>27164</v>
      </c>
      <c r="D8235" s="6">
        <v>18</v>
      </c>
      <c r="E8235" s="6">
        <v>20</v>
      </c>
      <c r="F8235" s="6"/>
      <c r="G8235" s="6">
        <v>0</v>
      </c>
      <c r="H8235" s="6"/>
      <c r="I8235" s="6"/>
      <c r="J8235" s="6"/>
      <c r="K8235" s="6"/>
      <c r="L8235" s="6" t="s">
        <v>12295</v>
      </c>
      <c r="M8235" s="6">
        <v>63</v>
      </c>
      <c r="N8235" s="6" t="e">
        <f>VLOOKUP(A8235,web_archive!D:AB,18,FALSE)</f>
        <v>#N/A</v>
      </c>
      <c r="O8235" s="6">
        <v>2</v>
      </c>
      <c r="P8235" s="6"/>
      <c r="Q8235" s="6"/>
      <c r="R8235" s="6"/>
      <c r="S8235" s="6"/>
      <c r="T8235" s="6"/>
      <c r="U8235" s="6" t="s">
        <v>27165</v>
      </c>
      <c r="V8235" s="6" t="s">
        <v>25841</v>
      </c>
      <c r="W8235" s="6" t="s">
        <v>12299</v>
      </c>
      <c r="X8235" s="6" t="s">
        <v>12299</v>
      </c>
    </row>
    <row r="8236" spans="1:24" x14ac:dyDescent="0.3">
      <c r="A8236" s="6">
        <v>14263</v>
      </c>
      <c r="B8236" s="6" t="s">
        <v>27655</v>
      </c>
      <c r="C8236" s="6" t="s">
        <v>27167</v>
      </c>
      <c r="D8236" s="6">
        <v>18</v>
      </c>
      <c r="E8236" s="6">
        <v>20</v>
      </c>
      <c r="F8236" s="6"/>
      <c r="G8236" s="6">
        <v>0</v>
      </c>
      <c r="H8236" s="6"/>
      <c r="I8236" s="6"/>
      <c r="J8236" s="6"/>
      <c r="K8236" s="6"/>
      <c r="L8236" s="6" t="s">
        <v>12295</v>
      </c>
      <c r="M8236" s="6">
        <v>63</v>
      </c>
      <c r="N8236" s="6" t="e">
        <f>VLOOKUP(A8236,web_archive!D:AB,18,FALSE)</f>
        <v>#N/A</v>
      </c>
      <c r="O8236" s="6">
        <v>2</v>
      </c>
      <c r="P8236" s="6"/>
      <c r="Q8236" s="6"/>
      <c r="R8236" s="6"/>
      <c r="S8236" s="6"/>
      <c r="T8236" s="6"/>
      <c r="U8236" s="6" t="s">
        <v>27168</v>
      </c>
      <c r="V8236" s="6" t="s">
        <v>25841</v>
      </c>
      <c r="W8236" s="6" t="s">
        <v>12299</v>
      </c>
      <c r="X8236" s="6" t="s">
        <v>12299</v>
      </c>
    </row>
    <row r="8237" spans="1:24" x14ac:dyDescent="0.3">
      <c r="A8237" s="6">
        <v>14264</v>
      </c>
      <c r="B8237" s="6" t="s">
        <v>27656</v>
      </c>
      <c r="C8237" s="6" t="s">
        <v>27170</v>
      </c>
      <c r="D8237" s="6">
        <v>18</v>
      </c>
      <c r="E8237" s="6">
        <v>20</v>
      </c>
      <c r="F8237" s="6"/>
      <c r="G8237" s="6">
        <v>0</v>
      </c>
      <c r="H8237" s="6"/>
      <c r="I8237" s="6"/>
      <c r="J8237" s="6"/>
      <c r="K8237" s="6"/>
      <c r="L8237" s="6" t="s">
        <v>12295</v>
      </c>
      <c r="M8237" s="6">
        <v>63</v>
      </c>
      <c r="N8237" s="6" t="e">
        <f>VLOOKUP(A8237,web_archive!D:AB,18,FALSE)</f>
        <v>#N/A</v>
      </c>
      <c r="O8237" s="6">
        <v>2</v>
      </c>
      <c r="P8237" s="6"/>
      <c r="Q8237" s="6"/>
      <c r="R8237" s="6"/>
      <c r="S8237" s="6"/>
      <c r="T8237" s="6"/>
      <c r="U8237" s="6" t="s">
        <v>27171</v>
      </c>
      <c r="V8237" s="6" t="s">
        <v>25841</v>
      </c>
      <c r="W8237" s="6" t="s">
        <v>12299</v>
      </c>
      <c r="X8237" s="6" t="s">
        <v>12299</v>
      </c>
    </row>
    <row r="8238" spans="1:24" x14ac:dyDescent="0.3">
      <c r="A8238" s="6">
        <v>14265</v>
      </c>
      <c r="B8238" s="6" t="s">
        <v>27657</v>
      </c>
      <c r="C8238" s="6" t="s">
        <v>27173</v>
      </c>
      <c r="D8238" s="6">
        <v>18</v>
      </c>
      <c r="E8238" s="6">
        <v>20</v>
      </c>
      <c r="F8238" s="6"/>
      <c r="G8238" s="6">
        <v>0</v>
      </c>
      <c r="H8238" s="6"/>
      <c r="I8238" s="6"/>
      <c r="J8238" s="6"/>
      <c r="K8238" s="6"/>
      <c r="L8238" s="6" t="s">
        <v>12295</v>
      </c>
      <c r="M8238" s="6">
        <v>63</v>
      </c>
      <c r="N8238" s="6" t="e">
        <f>VLOOKUP(A8238,web_archive!D:AB,18,FALSE)</f>
        <v>#N/A</v>
      </c>
      <c r="O8238" s="6">
        <v>2</v>
      </c>
      <c r="P8238" s="6"/>
      <c r="Q8238" s="6"/>
      <c r="R8238" s="6"/>
      <c r="S8238" s="6"/>
      <c r="T8238" s="6"/>
      <c r="U8238" s="6" t="s">
        <v>27174</v>
      </c>
      <c r="V8238" s="6" t="s">
        <v>25841</v>
      </c>
      <c r="W8238" s="6" t="s">
        <v>12299</v>
      </c>
      <c r="X8238" s="6" t="s">
        <v>12299</v>
      </c>
    </row>
    <row r="8239" spans="1:24" x14ac:dyDescent="0.3">
      <c r="A8239" s="6">
        <v>14266</v>
      </c>
      <c r="B8239" s="6" t="s">
        <v>27658</v>
      </c>
      <c r="C8239" s="6" t="s">
        <v>27176</v>
      </c>
      <c r="D8239" s="6">
        <v>18</v>
      </c>
      <c r="E8239" s="6">
        <v>20</v>
      </c>
      <c r="F8239" s="6"/>
      <c r="G8239" s="6">
        <v>0</v>
      </c>
      <c r="H8239" s="6"/>
      <c r="I8239" s="6"/>
      <c r="J8239" s="6"/>
      <c r="K8239" s="6"/>
      <c r="L8239" s="6" t="s">
        <v>12295</v>
      </c>
      <c r="M8239" s="6">
        <v>63</v>
      </c>
      <c r="N8239" s="6" t="e">
        <f>VLOOKUP(A8239,web_archive!D:AB,18,FALSE)</f>
        <v>#N/A</v>
      </c>
      <c r="O8239" s="6">
        <v>2</v>
      </c>
      <c r="P8239" s="6"/>
      <c r="Q8239" s="6"/>
      <c r="R8239" s="6"/>
      <c r="S8239" s="6"/>
      <c r="T8239" s="6"/>
      <c r="U8239" s="6" t="s">
        <v>27177</v>
      </c>
      <c r="V8239" s="6" t="s">
        <v>25841</v>
      </c>
      <c r="W8239" s="6" t="s">
        <v>12299</v>
      </c>
      <c r="X8239" s="6" t="s">
        <v>12299</v>
      </c>
    </row>
    <row r="8240" spans="1:24" x14ac:dyDescent="0.3">
      <c r="A8240" s="6">
        <v>14267</v>
      </c>
      <c r="B8240" s="6" t="s">
        <v>27659</v>
      </c>
      <c r="C8240" s="6" t="s">
        <v>27179</v>
      </c>
      <c r="D8240" s="6">
        <v>18</v>
      </c>
      <c r="E8240" s="6">
        <v>20</v>
      </c>
      <c r="F8240" s="6"/>
      <c r="G8240" s="6">
        <v>0</v>
      </c>
      <c r="H8240" s="6"/>
      <c r="I8240" s="6"/>
      <c r="J8240" s="6"/>
      <c r="K8240" s="6"/>
      <c r="L8240" s="6" t="s">
        <v>12295</v>
      </c>
      <c r="M8240" s="6">
        <v>63</v>
      </c>
      <c r="N8240" s="6" t="e">
        <f>VLOOKUP(A8240,web_archive!D:AB,18,FALSE)</f>
        <v>#N/A</v>
      </c>
      <c r="O8240" s="6">
        <v>2</v>
      </c>
      <c r="P8240" s="6"/>
      <c r="Q8240" s="6"/>
      <c r="R8240" s="6"/>
      <c r="S8240" s="6"/>
      <c r="T8240" s="6"/>
      <c r="U8240" s="6" t="s">
        <v>27180</v>
      </c>
      <c r="V8240" s="6" t="s">
        <v>25841</v>
      </c>
      <c r="W8240" s="6" t="s">
        <v>12299</v>
      </c>
      <c r="X8240" s="6" t="s">
        <v>12299</v>
      </c>
    </row>
    <row r="8241" spans="1:24" x14ac:dyDescent="0.3">
      <c r="A8241" s="6">
        <v>14268</v>
      </c>
      <c r="B8241" s="6" t="s">
        <v>27660</v>
      </c>
      <c r="C8241" s="6" t="s">
        <v>27164</v>
      </c>
      <c r="D8241" s="6">
        <v>18</v>
      </c>
      <c r="E8241" s="6">
        <v>20</v>
      </c>
      <c r="F8241" s="6"/>
      <c r="G8241" s="6">
        <v>10</v>
      </c>
      <c r="H8241" s="6"/>
      <c r="I8241" s="6"/>
      <c r="J8241" s="6"/>
      <c r="K8241" s="6"/>
      <c r="L8241" s="6" t="s">
        <v>12295</v>
      </c>
      <c r="M8241" s="6">
        <v>63</v>
      </c>
      <c r="N8241" s="6" t="e">
        <f>VLOOKUP(A8241,web_archive!D:AB,18,FALSE)</f>
        <v>#N/A</v>
      </c>
      <c r="O8241" s="6">
        <v>2</v>
      </c>
      <c r="P8241" s="6"/>
      <c r="Q8241" s="6"/>
      <c r="R8241" s="6"/>
      <c r="S8241" s="6"/>
      <c r="T8241" s="6"/>
      <c r="U8241" s="6" t="s">
        <v>12299</v>
      </c>
      <c r="V8241" s="6" t="s">
        <v>12299</v>
      </c>
      <c r="W8241" s="6" t="s">
        <v>12299</v>
      </c>
      <c r="X8241" s="6"/>
    </row>
    <row r="8242" spans="1:24" x14ac:dyDescent="0.3">
      <c r="A8242" s="6">
        <v>14269</v>
      </c>
      <c r="B8242" s="6" t="s">
        <v>27661</v>
      </c>
      <c r="C8242" s="6" t="s">
        <v>27167</v>
      </c>
      <c r="D8242" s="6">
        <v>18</v>
      </c>
      <c r="E8242" s="6">
        <v>20</v>
      </c>
      <c r="F8242" s="6"/>
      <c r="G8242" s="6">
        <v>10</v>
      </c>
      <c r="H8242" s="6"/>
      <c r="I8242" s="6"/>
      <c r="J8242" s="6"/>
      <c r="K8242" s="6"/>
      <c r="L8242" s="6" t="s">
        <v>12295</v>
      </c>
      <c r="M8242" s="6">
        <v>63</v>
      </c>
      <c r="N8242" s="6" t="e">
        <f>VLOOKUP(A8242,web_archive!D:AB,18,FALSE)</f>
        <v>#N/A</v>
      </c>
      <c r="O8242" s="6">
        <v>2</v>
      </c>
      <c r="P8242" s="6"/>
      <c r="Q8242" s="6"/>
      <c r="R8242" s="6"/>
      <c r="S8242" s="6"/>
      <c r="T8242" s="6"/>
      <c r="U8242" s="6" t="s">
        <v>12299</v>
      </c>
      <c r="V8242" s="6" t="s">
        <v>12299</v>
      </c>
      <c r="W8242" s="6" t="s">
        <v>12299</v>
      </c>
      <c r="X8242" s="6"/>
    </row>
    <row r="8243" spans="1:24" x14ac:dyDescent="0.3">
      <c r="A8243" s="6">
        <v>14270</v>
      </c>
      <c r="B8243" s="6" t="s">
        <v>27662</v>
      </c>
      <c r="C8243" s="6" t="s">
        <v>27170</v>
      </c>
      <c r="D8243" s="6">
        <v>18</v>
      </c>
      <c r="E8243" s="6">
        <v>20</v>
      </c>
      <c r="F8243" s="6"/>
      <c r="G8243" s="6">
        <v>10</v>
      </c>
      <c r="H8243" s="6"/>
      <c r="I8243" s="6"/>
      <c r="J8243" s="6"/>
      <c r="K8243" s="6"/>
      <c r="L8243" s="6" t="s">
        <v>12295</v>
      </c>
      <c r="M8243" s="6">
        <v>63</v>
      </c>
      <c r="N8243" s="6" t="e">
        <f>VLOOKUP(A8243,web_archive!D:AB,18,FALSE)</f>
        <v>#N/A</v>
      </c>
      <c r="O8243" s="6">
        <v>2</v>
      </c>
      <c r="P8243" s="6"/>
      <c r="Q8243" s="6"/>
      <c r="R8243" s="6"/>
      <c r="S8243" s="6"/>
      <c r="T8243" s="6"/>
      <c r="U8243" s="6" t="s">
        <v>12299</v>
      </c>
      <c r="V8243" s="6" t="s">
        <v>12299</v>
      </c>
      <c r="W8243" s="6" t="s">
        <v>12299</v>
      </c>
      <c r="X8243" s="6"/>
    </row>
    <row r="8244" spans="1:24" x14ac:dyDescent="0.3">
      <c r="A8244" s="6">
        <v>14271</v>
      </c>
      <c r="B8244" s="6" t="s">
        <v>27663</v>
      </c>
      <c r="C8244" s="6" t="s">
        <v>27173</v>
      </c>
      <c r="D8244" s="6">
        <v>18</v>
      </c>
      <c r="E8244" s="6">
        <v>20</v>
      </c>
      <c r="F8244" s="6"/>
      <c r="G8244" s="6">
        <v>10</v>
      </c>
      <c r="H8244" s="6"/>
      <c r="I8244" s="6"/>
      <c r="J8244" s="6"/>
      <c r="K8244" s="6"/>
      <c r="L8244" s="6" t="s">
        <v>12295</v>
      </c>
      <c r="M8244" s="6">
        <v>63</v>
      </c>
      <c r="N8244" s="6" t="e">
        <f>VLOOKUP(A8244,web_archive!D:AB,18,FALSE)</f>
        <v>#N/A</v>
      </c>
      <c r="O8244" s="6">
        <v>2</v>
      </c>
      <c r="P8244" s="6"/>
      <c r="Q8244" s="6"/>
      <c r="R8244" s="6"/>
      <c r="S8244" s="6"/>
      <c r="T8244" s="6"/>
      <c r="U8244" s="6" t="s">
        <v>12299</v>
      </c>
      <c r="V8244" s="6" t="s">
        <v>12299</v>
      </c>
      <c r="W8244" s="6" t="s">
        <v>12299</v>
      </c>
      <c r="X8244" s="6"/>
    </row>
    <row r="8245" spans="1:24" x14ac:dyDescent="0.3">
      <c r="A8245" s="6">
        <v>14272</v>
      </c>
      <c r="B8245" s="6" t="s">
        <v>27664</v>
      </c>
      <c r="C8245" s="6" t="s">
        <v>27176</v>
      </c>
      <c r="D8245" s="6">
        <v>18</v>
      </c>
      <c r="E8245" s="6">
        <v>20</v>
      </c>
      <c r="F8245" s="6"/>
      <c r="G8245" s="6">
        <v>10</v>
      </c>
      <c r="H8245" s="6"/>
      <c r="I8245" s="6"/>
      <c r="J8245" s="6"/>
      <c r="K8245" s="6"/>
      <c r="L8245" s="6" t="s">
        <v>12295</v>
      </c>
      <c r="M8245" s="6">
        <v>63</v>
      </c>
      <c r="N8245" s="6" t="e">
        <f>VLOOKUP(A8245,web_archive!D:AB,18,FALSE)</f>
        <v>#N/A</v>
      </c>
      <c r="O8245" s="6">
        <v>2</v>
      </c>
      <c r="P8245" s="6"/>
      <c r="Q8245" s="6"/>
      <c r="R8245" s="6"/>
      <c r="S8245" s="6"/>
      <c r="T8245" s="6"/>
      <c r="U8245" s="6" t="s">
        <v>12299</v>
      </c>
      <c r="V8245" s="6" t="s">
        <v>12299</v>
      </c>
      <c r="W8245" s="6" t="s">
        <v>12299</v>
      </c>
      <c r="X8245" s="6"/>
    </row>
    <row r="8246" spans="1:24" x14ac:dyDescent="0.3">
      <c r="A8246" s="6">
        <v>14273</v>
      </c>
      <c r="B8246" s="6" t="s">
        <v>27665</v>
      </c>
      <c r="C8246" s="6" t="s">
        <v>27179</v>
      </c>
      <c r="D8246" s="6">
        <v>18</v>
      </c>
      <c r="E8246" s="6">
        <v>20</v>
      </c>
      <c r="F8246" s="6"/>
      <c r="G8246" s="6">
        <v>10</v>
      </c>
      <c r="H8246" s="6"/>
      <c r="I8246" s="6"/>
      <c r="J8246" s="6"/>
      <c r="K8246" s="6"/>
      <c r="L8246" s="6" t="s">
        <v>12295</v>
      </c>
      <c r="M8246" s="6">
        <v>63</v>
      </c>
      <c r="N8246" s="6" t="e">
        <f>VLOOKUP(A8246,web_archive!D:AB,18,FALSE)</f>
        <v>#N/A</v>
      </c>
      <c r="O8246" s="6">
        <v>2</v>
      </c>
      <c r="P8246" s="6"/>
      <c r="Q8246" s="6"/>
      <c r="R8246" s="6"/>
      <c r="S8246" s="6"/>
      <c r="T8246" s="6"/>
      <c r="U8246" s="6" t="s">
        <v>12299</v>
      </c>
      <c r="V8246" s="6" t="s">
        <v>12299</v>
      </c>
      <c r="W8246" s="6" t="s">
        <v>12299</v>
      </c>
      <c r="X8246" s="6"/>
    </row>
    <row r="8247" spans="1:24" x14ac:dyDescent="0.3">
      <c r="A8247" s="6">
        <v>14274</v>
      </c>
      <c r="B8247" s="6" t="s">
        <v>27666</v>
      </c>
      <c r="C8247" s="6" t="s">
        <v>27547</v>
      </c>
      <c r="D8247" s="6">
        <v>18</v>
      </c>
      <c r="E8247" s="6">
        <v>20</v>
      </c>
      <c r="F8247" s="6"/>
      <c r="G8247" s="6">
        <v>10</v>
      </c>
      <c r="H8247" s="6"/>
      <c r="I8247" s="6"/>
      <c r="J8247" s="6"/>
      <c r="K8247" s="6"/>
      <c r="L8247" s="6" t="s">
        <v>12295</v>
      </c>
      <c r="M8247" s="6">
        <v>63</v>
      </c>
      <c r="N8247" s="6" t="e">
        <f>VLOOKUP(A8247,web_archive!D:AB,18,FALSE)</f>
        <v>#N/A</v>
      </c>
      <c r="O8247" s="6">
        <v>2</v>
      </c>
      <c r="P8247" s="6"/>
      <c r="Q8247" s="6"/>
      <c r="R8247" s="6"/>
      <c r="S8247" s="6"/>
      <c r="T8247" s="6"/>
      <c r="U8247" s="6" t="s">
        <v>27548</v>
      </c>
      <c r="V8247" s="6" t="s">
        <v>12489</v>
      </c>
      <c r="W8247" s="6" t="s">
        <v>12299</v>
      </c>
      <c r="X8247" s="6" t="s">
        <v>12299</v>
      </c>
    </row>
    <row r="8248" spans="1:24" x14ac:dyDescent="0.3">
      <c r="A8248" s="6">
        <v>14275</v>
      </c>
      <c r="B8248" s="6" t="s">
        <v>27667</v>
      </c>
      <c r="C8248" s="6" t="s">
        <v>27550</v>
      </c>
      <c r="D8248" s="6">
        <v>18</v>
      </c>
      <c r="E8248" s="6">
        <v>20</v>
      </c>
      <c r="F8248" s="6"/>
      <c r="G8248" s="6">
        <v>10</v>
      </c>
      <c r="H8248" s="6"/>
      <c r="I8248" s="6"/>
      <c r="J8248" s="6"/>
      <c r="K8248" s="6"/>
      <c r="L8248" s="6" t="s">
        <v>12295</v>
      </c>
      <c r="M8248" s="6">
        <v>63</v>
      </c>
      <c r="N8248" s="6" t="e">
        <f>VLOOKUP(A8248,web_archive!D:AB,18,FALSE)</f>
        <v>#N/A</v>
      </c>
      <c r="O8248" s="6">
        <v>2</v>
      </c>
      <c r="P8248" s="6"/>
      <c r="Q8248" s="6"/>
      <c r="R8248" s="6"/>
      <c r="S8248" s="6"/>
      <c r="T8248" s="6"/>
      <c r="U8248" s="6" t="s">
        <v>27548</v>
      </c>
      <c r="V8248" s="6" t="s">
        <v>12486</v>
      </c>
      <c r="W8248" s="6" t="s">
        <v>12299</v>
      </c>
      <c r="X8248" s="6" t="s">
        <v>12299</v>
      </c>
    </row>
    <row r="8249" spans="1:24" x14ac:dyDescent="0.3">
      <c r="A8249" s="6">
        <v>14276</v>
      </c>
      <c r="B8249" s="6" t="s">
        <v>27668</v>
      </c>
      <c r="C8249" s="6" t="s">
        <v>27552</v>
      </c>
      <c r="D8249" s="6">
        <v>18</v>
      </c>
      <c r="E8249" s="6">
        <v>20</v>
      </c>
      <c r="F8249" s="6"/>
      <c r="G8249" s="6">
        <v>10</v>
      </c>
      <c r="H8249" s="6"/>
      <c r="I8249" s="6"/>
      <c r="J8249" s="6"/>
      <c r="K8249" s="6"/>
      <c r="L8249" s="6" t="s">
        <v>12295</v>
      </c>
      <c r="M8249" s="6">
        <v>63</v>
      </c>
      <c r="N8249" s="6" t="e">
        <f>VLOOKUP(A8249,web_archive!D:AB,18,FALSE)</f>
        <v>#N/A</v>
      </c>
      <c r="O8249" s="6">
        <v>2</v>
      </c>
      <c r="P8249" s="6"/>
      <c r="Q8249" s="6"/>
      <c r="R8249" s="6"/>
      <c r="S8249" s="6"/>
      <c r="T8249" s="6"/>
      <c r="U8249" s="6" t="s">
        <v>27548</v>
      </c>
      <c r="V8249" s="6" t="s">
        <v>12370</v>
      </c>
      <c r="W8249" s="6" t="s">
        <v>12299</v>
      </c>
      <c r="X8249" s="6" t="s">
        <v>12299</v>
      </c>
    </row>
    <row r="8250" spans="1:24" x14ac:dyDescent="0.3">
      <c r="A8250" s="6">
        <v>14277</v>
      </c>
      <c r="B8250" s="6" t="s">
        <v>27669</v>
      </c>
      <c r="C8250" s="6" t="s">
        <v>27554</v>
      </c>
      <c r="D8250" s="6">
        <v>18</v>
      </c>
      <c r="E8250" s="6">
        <v>20</v>
      </c>
      <c r="F8250" s="6"/>
      <c r="G8250" s="6">
        <v>10</v>
      </c>
      <c r="H8250" s="6"/>
      <c r="I8250" s="6"/>
      <c r="J8250" s="6"/>
      <c r="K8250" s="6"/>
      <c r="L8250" s="6" t="s">
        <v>12295</v>
      </c>
      <c r="M8250" s="6">
        <v>63</v>
      </c>
      <c r="N8250" s="6" t="e">
        <f>VLOOKUP(A8250,web_archive!D:AB,18,FALSE)</f>
        <v>#N/A</v>
      </c>
      <c r="O8250" s="6">
        <v>2</v>
      </c>
      <c r="P8250" s="6"/>
      <c r="Q8250" s="6"/>
      <c r="R8250" s="6"/>
      <c r="S8250" s="6"/>
      <c r="T8250" s="6"/>
      <c r="U8250" s="6" t="s">
        <v>27555</v>
      </c>
      <c r="V8250" s="6" t="s">
        <v>12489</v>
      </c>
      <c r="W8250" s="6" t="s">
        <v>12299</v>
      </c>
      <c r="X8250" s="6" t="s">
        <v>12299</v>
      </c>
    </row>
    <row r="8251" spans="1:24" x14ac:dyDescent="0.3">
      <c r="A8251" s="6">
        <v>14278</v>
      </c>
      <c r="B8251" s="6" t="s">
        <v>27670</v>
      </c>
      <c r="C8251" s="6" t="s">
        <v>27557</v>
      </c>
      <c r="D8251" s="6">
        <v>18</v>
      </c>
      <c r="E8251" s="6">
        <v>20</v>
      </c>
      <c r="F8251" s="6"/>
      <c r="G8251" s="6">
        <v>10</v>
      </c>
      <c r="H8251" s="6"/>
      <c r="I8251" s="6"/>
      <c r="J8251" s="6"/>
      <c r="K8251" s="6"/>
      <c r="L8251" s="6" t="s">
        <v>12295</v>
      </c>
      <c r="M8251" s="6">
        <v>63</v>
      </c>
      <c r="N8251" s="6" t="e">
        <f>VLOOKUP(A8251,web_archive!D:AB,18,FALSE)</f>
        <v>#N/A</v>
      </c>
      <c r="O8251" s="6">
        <v>2</v>
      </c>
      <c r="P8251" s="6"/>
      <c r="Q8251" s="6"/>
      <c r="R8251" s="6"/>
      <c r="S8251" s="6"/>
      <c r="T8251" s="6"/>
      <c r="U8251" s="6" t="s">
        <v>27555</v>
      </c>
      <c r="V8251" s="6" t="s">
        <v>12486</v>
      </c>
      <c r="W8251" s="6" t="s">
        <v>12299</v>
      </c>
      <c r="X8251" s="6" t="s">
        <v>12299</v>
      </c>
    </row>
    <row r="8252" spans="1:24" x14ac:dyDescent="0.3">
      <c r="A8252" s="6">
        <v>14279</v>
      </c>
      <c r="B8252" s="6" t="s">
        <v>27671</v>
      </c>
      <c r="C8252" s="6" t="s">
        <v>27559</v>
      </c>
      <c r="D8252" s="6">
        <v>18</v>
      </c>
      <c r="E8252" s="6">
        <v>20</v>
      </c>
      <c r="F8252" s="6"/>
      <c r="G8252" s="6">
        <v>10</v>
      </c>
      <c r="H8252" s="6"/>
      <c r="I8252" s="6"/>
      <c r="J8252" s="6"/>
      <c r="K8252" s="6"/>
      <c r="L8252" s="6" t="s">
        <v>12295</v>
      </c>
      <c r="M8252" s="6">
        <v>63</v>
      </c>
      <c r="N8252" s="6" t="e">
        <f>VLOOKUP(A8252,web_archive!D:AB,18,FALSE)</f>
        <v>#N/A</v>
      </c>
      <c r="O8252" s="6">
        <v>2</v>
      </c>
      <c r="P8252" s="6"/>
      <c r="Q8252" s="6"/>
      <c r="R8252" s="6"/>
      <c r="S8252" s="6"/>
      <c r="T8252" s="6"/>
      <c r="U8252" s="6" t="s">
        <v>27555</v>
      </c>
      <c r="V8252" s="6" t="s">
        <v>12370</v>
      </c>
      <c r="W8252" s="6" t="s">
        <v>12299</v>
      </c>
      <c r="X8252" s="6" t="s">
        <v>12299</v>
      </c>
    </row>
    <row r="8253" spans="1:24" x14ac:dyDescent="0.3">
      <c r="A8253" s="6">
        <v>14280</v>
      </c>
      <c r="B8253" s="6" t="s">
        <v>27672</v>
      </c>
      <c r="C8253" s="6" t="s">
        <v>27561</v>
      </c>
      <c r="D8253" s="6">
        <v>18</v>
      </c>
      <c r="E8253" s="6">
        <v>20</v>
      </c>
      <c r="F8253" s="6"/>
      <c r="G8253" s="6">
        <v>10</v>
      </c>
      <c r="H8253" s="6"/>
      <c r="I8253" s="6"/>
      <c r="J8253" s="6"/>
      <c r="K8253" s="6"/>
      <c r="L8253" s="6" t="s">
        <v>12295</v>
      </c>
      <c r="M8253" s="6">
        <v>63</v>
      </c>
      <c r="N8253" s="6" t="e">
        <f>VLOOKUP(A8253,web_archive!D:AB,18,FALSE)</f>
        <v>#N/A</v>
      </c>
      <c r="O8253" s="6">
        <v>2</v>
      </c>
      <c r="P8253" s="6"/>
      <c r="Q8253" s="6"/>
      <c r="R8253" s="6"/>
      <c r="S8253" s="6"/>
      <c r="T8253" s="6"/>
      <c r="U8253" s="6" t="s">
        <v>27673</v>
      </c>
      <c r="V8253" s="6" t="s">
        <v>12368</v>
      </c>
      <c r="W8253" s="6" t="s">
        <v>12299</v>
      </c>
      <c r="X8253" s="6" t="s">
        <v>12299</v>
      </c>
    </row>
    <row r="8254" spans="1:24" x14ac:dyDescent="0.3">
      <c r="A8254" s="6">
        <v>14281</v>
      </c>
      <c r="B8254" s="6" t="s">
        <v>27674</v>
      </c>
      <c r="C8254" s="6" t="s">
        <v>27564</v>
      </c>
      <c r="D8254" s="6">
        <v>18</v>
      </c>
      <c r="E8254" s="6">
        <v>20</v>
      </c>
      <c r="F8254" s="6"/>
      <c r="G8254" s="6">
        <v>10</v>
      </c>
      <c r="H8254" s="6"/>
      <c r="I8254" s="6"/>
      <c r="J8254" s="6"/>
      <c r="K8254" s="6"/>
      <c r="L8254" s="6" t="s">
        <v>12295</v>
      </c>
      <c r="M8254" s="6">
        <v>63</v>
      </c>
      <c r="N8254" s="6" t="e">
        <f>VLOOKUP(A8254,web_archive!D:AB,18,FALSE)</f>
        <v>#N/A</v>
      </c>
      <c r="O8254" s="6">
        <v>2</v>
      </c>
      <c r="P8254" s="6"/>
      <c r="Q8254" s="6"/>
      <c r="R8254" s="6"/>
      <c r="S8254" s="6"/>
      <c r="T8254" s="6"/>
      <c r="U8254" s="6" t="s">
        <v>27675</v>
      </c>
      <c r="V8254" s="6" t="s">
        <v>12368</v>
      </c>
      <c r="W8254" s="6" t="s">
        <v>12299</v>
      </c>
      <c r="X8254" s="6" t="s">
        <v>12299</v>
      </c>
    </row>
    <row r="8255" spans="1:24" x14ac:dyDescent="0.3">
      <c r="A8255" s="6">
        <v>14282</v>
      </c>
      <c r="B8255" s="6" t="s">
        <v>27676</v>
      </c>
      <c r="C8255" s="6" t="s">
        <v>27677</v>
      </c>
      <c r="D8255" s="6">
        <v>18</v>
      </c>
      <c r="E8255" s="6">
        <v>20</v>
      </c>
      <c r="F8255" s="6"/>
      <c r="G8255" s="6">
        <v>10</v>
      </c>
      <c r="H8255" s="6"/>
      <c r="I8255" s="6"/>
      <c r="J8255" s="6"/>
      <c r="K8255" s="6"/>
      <c r="L8255" s="6" t="s">
        <v>12295</v>
      </c>
      <c r="M8255" s="6">
        <v>63</v>
      </c>
      <c r="N8255" s="6" t="e">
        <f>VLOOKUP(A8255,web_archive!D:AB,18,FALSE)</f>
        <v>#N/A</v>
      </c>
      <c r="O8255" s="6">
        <v>2</v>
      </c>
      <c r="P8255" s="6"/>
      <c r="Q8255" s="6"/>
      <c r="R8255" s="6"/>
      <c r="S8255" s="6"/>
      <c r="T8255" s="6"/>
      <c r="U8255" s="6" t="s">
        <v>27678</v>
      </c>
      <c r="V8255" s="6" t="s">
        <v>12368</v>
      </c>
      <c r="W8255" s="6" t="s">
        <v>12299</v>
      </c>
      <c r="X8255" s="6" t="s">
        <v>12299</v>
      </c>
    </row>
    <row r="8256" spans="1:24" x14ac:dyDescent="0.3">
      <c r="A8256" s="6">
        <v>14283</v>
      </c>
      <c r="B8256" s="6" t="s">
        <v>27679</v>
      </c>
      <c r="C8256" s="6" t="s">
        <v>27680</v>
      </c>
      <c r="D8256" s="6">
        <v>18</v>
      </c>
      <c r="E8256" s="6">
        <v>20</v>
      </c>
      <c r="F8256" s="6"/>
      <c r="G8256" s="6">
        <v>10</v>
      </c>
      <c r="H8256" s="6"/>
      <c r="I8256" s="6"/>
      <c r="J8256" s="6"/>
      <c r="K8256" s="6"/>
      <c r="L8256" s="6" t="s">
        <v>12295</v>
      </c>
      <c r="M8256" s="6">
        <v>63</v>
      </c>
      <c r="N8256" s="6" t="e">
        <f>VLOOKUP(A8256,web_archive!D:AB,18,FALSE)</f>
        <v>#N/A</v>
      </c>
      <c r="O8256" s="6">
        <v>2</v>
      </c>
      <c r="P8256" s="6"/>
      <c r="Q8256" s="6"/>
      <c r="R8256" s="6"/>
      <c r="S8256" s="6"/>
      <c r="T8256" s="6"/>
      <c r="U8256" s="6" t="s">
        <v>27681</v>
      </c>
      <c r="V8256" s="6" t="s">
        <v>12368</v>
      </c>
      <c r="W8256" s="6" t="s">
        <v>12299</v>
      </c>
      <c r="X8256" s="6" t="s">
        <v>12299</v>
      </c>
    </row>
    <row r="8257" spans="1:29" x14ac:dyDescent="0.3">
      <c r="A8257" s="6">
        <v>14284</v>
      </c>
      <c r="B8257" s="6" t="s">
        <v>27682</v>
      </c>
      <c r="C8257" s="6" t="s">
        <v>27683</v>
      </c>
      <c r="D8257" s="6">
        <v>18</v>
      </c>
      <c r="E8257" s="6">
        <v>20</v>
      </c>
      <c r="F8257" s="6"/>
      <c r="G8257" s="6">
        <v>10</v>
      </c>
      <c r="H8257" s="6"/>
      <c r="I8257" s="6"/>
      <c r="J8257" s="6"/>
      <c r="K8257" s="6"/>
      <c r="L8257" s="6" t="s">
        <v>12295</v>
      </c>
      <c r="M8257" s="6">
        <v>63</v>
      </c>
      <c r="N8257" s="6" t="e">
        <f>VLOOKUP(A8257,web_archive!D:AB,18,FALSE)</f>
        <v>#N/A</v>
      </c>
      <c r="O8257" s="6">
        <v>2</v>
      </c>
      <c r="P8257" s="6"/>
      <c r="Q8257" s="6"/>
      <c r="R8257" s="6"/>
      <c r="S8257" s="6"/>
      <c r="T8257" s="6"/>
      <c r="U8257" s="6" t="s">
        <v>27684</v>
      </c>
      <c r="V8257" s="6" t="s">
        <v>12368</v>
      </c>
      <c r="W8257" s="6" t="s">
        <v>12299</v>
      </c>
      <c r="X8257" s="6" t="s">
        <v>12299</v>
      </c>
      <c r="Y8257" s="6"/>
      <c r="Z8257" s="6"/>
      <c r="AA8257" s="6"/>
      <c r="AB8257" s="6"/>
      <c r="AC8257" s="6"/>
    </row>
    <row r="8258" spans="1:29" x14ac:dyDescent="0.3">
      <c r="A8258" s="6">
        <v>14285</v>
      </c>
      <c r="B8258" s="6" t="s">
        <v>27685</v>
      </c>
      <c r="C8258" s="6" t="s">
        <v>27686</v>
      </c>
      <c r="D8258" s="6">
        <v>18</v>
      </c>
      <c r="E8258" s="6">
        <v>20</v>
      </c>
      <c r="F8258" s="6"/>
      <c r="G8258" s="6">
        <v>10</v>
      </c>
      <c r="H8258" s="6"/>
      <c r="I8258" s="6"/>
      <c r="J8258" s="6"/>
      <c r="K8258" s="6"/>
      <c r="L8258" s="6" t="s">
        <v>12295</v>
      </c>
      <c r="M8258" s="6">
        <v>63</v>
      </c>
      <c r="N8258" s="6" t="e">
        <f>VLOOKUP(A8258,web_archive!D:AB,18,FALSE)</f>
        <v>#N/A</v>
      </c>
      <c r="O8258" s="6">
        <v>2</v>
      </c>
      <c r="P8258" s="6"/>
      <c r="Q8258" s="6"/>
      <c r="R8258" s="6"/>
      <c r="S8258" s="6"/>
      <c r="T8258" s="6"/>
      <c r="U8258" s="6" t="s">
        <v>27687</v>
      </c>
      <c r="V8258" s="6" t="s">
        <v>12368</v>
      </c>
      <c r="W8258" s="6" t="s">
        <v>12299</v>
      </c>
      <c r="X8258" s="6" t="s">
        <v>12299</v>
      </c>
      <c r="Y8258" s="6"/>
      <c r="Z8258" s="6"/>
      <c r="AA8258" s="6"/>
      <c r="AB8258" s="6"/>
      <c r="AC8258" s="6"/>
    </row>
    <row r="8259" spans="1:29" x14ac:dyDescent="0.3">
      <c r="A8259" s="6">
        <v>14286</v>
      </c>
      <c r="B8259" s="6" t="s">
        <v>27688</v>
      </c>
      <c r="C8259" s="6" t="s">
        <v>27689</v>
      </c>
      <c r="D8259" s="6">
        <v>18</v>
      </c>
      <c r="E8259" s="6">
        <v>20</v>
      </c>
      <c r="F8259" s="6"/>
      <c r="G8259" s="6">
        <v>10</v>
      </c>
      <c r="H8259" s="6"/>
      <c r="I8259" s="6"/>
      <c r="J8259" s="6"/>
      <c r="K8259" s="6"/>
      <c r="L8259" s="6" t="s">
        <v>12295</v>
      </c>
      <c r="M8259" s="6">
        <v>63</v>
      </c>
      <c r="N8259" s="6" t="e">
        <f>VLOOKUP(A8259,web_archive!D:AB,18,FALSE)</f>
        <v>#N/A</v>
      </c>
      <c r="O8259" s="6">
        <v>2</v>
      </c>
      <c r="P8259" s="6"/>
      <c r="Q8259" s="6"/>
      <c r="R8259" s="6"/>
      <c r="S8259" s="6"/>
      <c r="T8259" s="6"/>
      <c r="U8259" s="6" t="s">
        <v>27690</v>
      </c>
      <c r="V8259" s="6" t="s">
        <v>12368</v>
      </c>
      <c r="W8259" s="6" t="s">
        <v>12299</v>
      </c>
      <c r="X8259" s="6" t="s">
        <v>12299</v>
      </c>
      <c r="Y8259" s="6"/>
      <c r="Z8259" s="6"/>
      <c r="AA8259" s="6"/>
      <c r="AB8259" s="6"/>
      <c r="AC8259" s="6"/>
    </row>
    <row r="8260" spans="1:29" x14ac:dyDescent="0.3">
      <c r="A8260" s="6">
        <v>14287</v>
      </c>
      <c r="B8260" s="6" t="s">
        <v>27691</v>
      </c>
      <c r="C8260" s="6" t="s">
        <v>27692</v>
      </c>
      <c r="D8260" s="6">
        <v>18</v>
      </c>
      <c r="E8260" s="6">
        <v>20</v>
      </c>
      <c r="F8260" s="6"/>
      <c r="G8260" s="6">
        <v>10</v>
      </c>
      <c r="H8260" s="6"/>
      <c r="I8260" s="6"/>
      <c r="J8260" s="6"/>
      <c r="K8260" s="6"/>
      <c r="L8260" s="6" t="s">
        <v>12295</v>
      </c>
      <c r="M8260" s="6">
        <v>63</v>
      </c>
      <c r="N8260" s="6" t="e">
        <f>VLOOKUP(A8260,web_archive!D:AB,18,FALSE)</f>
        <v>#N/A</v>
      </c>
      <c r="O8260" s="6">
        <v>2</v>
      </c>
      <c r="P8260" s="6"/>
      <c r="Q8260" s="6"/>
      <c r="R8260" s="6"/>
      <c r="S8260" s="6"/>
      <c r="T8260" s="6"/>
      <c r="U8260" s="6" t="s">
        <v>27693</v>
      </c>
      <c r="V8260" s="6" t="s">
        <v>27694</v>
      </c>
      <c r="W8260" s="6" t="s">
        <v>27695</v>
      </c>
      <c r="X8260" s="6" t="s">
        <v>27696</v>
      </c>
      <c r="Y8260" s="6" t="s">
        <v>12491</v>
      </c>
      <c r="Z8260" s="6" t="s">
        <v>12299</v>
      </c>
      <c r="AA8260" s="6" t="s">
        <v>12299</v>
      </c>
      <c r="AB8260" s="6"/>
      <c r="AC8260" s="6"/>
    </row>
    <row r="8261" spans="1:29" x14ac:dyDescent="0.3">
      <c r="A8261" s="6">
        <v>14288</v>
      </c>
      <c r="B8261" s="6" t="s">
        <v>27697</v>
      </c>
      <c r="C8261" s="6" t="s">
        <v>27698</v>
      </c>
      <c r="D8261" s="6">
        <v>18</v>
      </c>
      <c r="E8261" s="6">
        <v>20</v>
      </c>
      <c r="F8261" s="6"/>
      <c r="G8261" s="6">
        <v>10</v>
      </c>
      <c r="H8261" s="6"/>
      <c r="I8261" s="6"/>
      <c r="J8261" s="6"/>
      <c r="K8261" s="6"/>
      <c r="L8261" s="6" t="s">
        <v>12295</v>
      </c>
      <c r="M8261" s="6">
        <v>63</v>
      </c>
      <c r="N8261" s="6" t="e">
        <f>VLOOKUP(A8261,web_archive!D:AB,18,FALSE)</f>
        <v>#N/A</v>
      </c>
      <c r="O8261" s="6">
        <v>2</v>
      </c>
      <c r="P8261" s="6"/>
      <c r="Q8261" s="6"/>
      <c r="R8261" s="6"/>
      <c r="S8261" s="6"/>
      <c r="T8261" s="6"/>
      <c r="U8261" s="6" t="s">
        <v>25143</v>
      </c>
      <c r="V8261" s="6" t="s">
        <v>27699</v>
      </c>
      <c r="W8261" s="6" t="s">
        <v>27700</v>
      </c>
      <c r="X8261" s="6" t="s">
        <v>27701</v>
      </c>
      <c r="Y8261" s="6" t="s">
        <v>27702</v>
      </c>
      <c r="Z8261" s="6" t="s">
        <v>27703</v>
      </c>
      <c r="AA8261" s="6" t="s">
        <v>12491</v>
      </c>
      <c r="AB8261" s="6" t="s">
        <v>12299</v>
      </c>
      <c r="AC8261" s="6" t="s">
        <v>12299</v>
      </c>
    </row>
    <row r="8262" spans="1:29" x14ac:dyDescent="0.3">
      <c r="A8262" s="6">
        <v>14289</v>
      </c>
      <c r="B8262" s="6" t="s">
        <v>27704</v>
      </c>
      <c r="C8262" s="6" t="s">
        <v>27705</v>
      </c>
      <c r="D8262" s="6">
        <v>18</v>
      </c>
      <c r="E8262" s="6">
        <v>20</v>
      </c>
      <c r="F8262" s="6"/>
      <c r="G8262" s="6">
        <v>10</v>
      </c>
      <c r="H8262" s="6"/>
      <c r="I8262" s="6"/>
      <c r="J8262" s="6"/>
      <c r="K8262" s="6"/>
      <c r="L8262" s="6" t="s">
        <v>12295</v>
      </c>
      <c r="M8262" s="6">
        <v>63</v>
      </c>
      <c r="N8262" s="6" t="e">
        <f>VLOOKUP(A8262,web_archive!D:AB,18,FALSE)</f>
        <v>#N/A</v>
      </c>
      <c r="O8262" s="6">
        <v>2</v>
      </c>
      <c r="P8262" s="6"/>
      <c r="Q8262" s="6"/>
      <c r="R8262" s="6"/>
      <c r="S8262" s="6"/>
      <c r="T8262" s="6"/>
      <c r="U8262" s="6" t="s">
        <v>27706</v>
      </c>
      <c r="V8262" s="6" t="s">
        <v>12368</v>
      </c>
      <c r="W8262" s="6" t="s">
        <v>12299</v>
      </c>
      <c r="X8262" s="6" t="s">
        <v>12299</v>
      </c>
      <c r="Y8262" s="6"/>
      <c r="Z8262" s="6"/>
      <c r="AA8262" s="6"/>
      <c r="AB8262" s="6"/>
      <c r="AC8262" s="6"/>
    </row>
    <row r="8263" spans="1:29" x14ac:dyDescent="0.3">
      <c r="A8263" s="6">
        <v>14290</v>
      </c>
      <c r="B8263" s="6" t="s">
        <v>27707</v>
      </c>
      <c r="C8263" s="6" t="s">
        <v>27708</v>
      </c>
      <c r="D8263" s="6">
        <v>18</v>
      </c>
      <c r="E8263" s="6">
        <v>20</v>
      </c>
      <c r="F8263" s="6"/>
      <c r="G8263" s="6">
        <v>10</v>
      </c>
      <c r="H8263" s="6"/>
      <c r="I8263" s="6"/>
      <c r="J8263" s="6"/>
      <c r="K8263" s="6"/>
      <c r="L8263" s="6" t="s">
        <v>12295</v>
      </c>
      <c r="M8263" s="6">
        <v>63</v>
      </c>
      <c r="N8263" s="6" t="e">
        <f>VLOOKUP(A8263,web_archive!D:AB,18,FALSE)</f>
        <v>#N/A</v>
      </c>
      <c r="O8263" s="6">
        <v>2</v>
      </c>
      <c r="P8263" s="6"/>
      <c r="Q8263" s="6"/>
      <c r="R8263" s="6"/>
      <c r="S8263" s="6"/>
      <c r="T8263" s="6"/>
      <c r="U8263" s="6" t="s">
        <v>27709</v>
      </c>
      <c r="V8263" s="6" t="s">
        <v>12368</v>
      </c>
      <c r="W8263" s="6" t="s">
        <v>12299</v>
      </c>
      <c r="X8263" s="6" t="s">
        <v>12299</v>
      </c>
      <c r="Y8263" s="6"/>
      <c r="Z8263" s="6"/>
      <c r="AA8263" s="6"/>
      <c r="AB8263" s="6"/>
      <c r="AC8263" s="6"/>
    </row>
    <row r="8264" spans="1:29" x14ac:dyDescent="0.3">
      <c r="A8264" s="6">
        <v>14291</v>
      </c>
      <c r="B8264" s="6" t="s">
        <v>27710</v>
      </c>
      <c r="C8264" s="6" t="s">
        <v>27711</v>
      </c>
      <c r="D8264" s="6">
        <v>2</v>
      </c>
      <c r="E8264" s="6"/>
      <c r="F8264" s="6"/>
      <c r="G8264" s="6">
        <v>10</v>
      </c>
      <c r="H8264" s="6"/>
      <c r="I8264" s="6"/>
      <c r="J8264" s="6"/>
      <c r="K8264" s="6"/>
      <c r="L8264" s="6" t="s">
        <v>12295</v>
      </c>
      <c r="M8264" s="6">
        <v>63</v>
      </c>
      <c r="N8264" s="6" t="e">
        <f>VLOOKUP(A8264,web_archive!D:AB,18,FALSE)</f>
        <v>#N/A</v>
      </c>
      <c r="O8264" s="6">
        <v>2</v>
      </c>
      <c r="P8264" s="6"/>
      <c r="Q8264" s="6"/>
      <c r="R8264" s="6"/>
      <c r="S8264" s="6"/>
      <c r="T8264" s="6"/>
      <c r="U8264" s="6" t="s">
        <v>27706</v>
      </c>
      <c r="V8264" s="6" t="s">
        <v>12368</v>
      </c>
      <c r="W8264" s="6" t="s">
        <v>12299</v>
      </c>
      <c r="X8264" s="6" t="s">
        <v>12299</v>
      </c>
      <c r="Y8264" s="6"/>
      <c r="Z8264" s="6"/>
      <c r="AA8264" s="6"/>
      <c r="AB8264" s="6"/>
      <c r="AC8264" s="6"/>
    </row>
    <row r="8265" spans="1:29" x14ac:dyDescent="0.3">
      <c r="A8265" s="6">
        <v>14292</v>
      </c>
      <c r="B8265" s="6" t="s">
        <v>27712</v>
      </c>
      <c r="C8265" s="6" t="s">
        <v>27713</v>
      </c>
      <c r="D8265" s="6">
        <v>2</v>
      </c>
      <c r="E8265" s="6"/>
      <c r="F8265" s="6"/>
      <c r="G8265" s="6">
        <v>10</v>
      </c>
      <c r="H8265" s="6"/>
      <c r="I8265" s="6"/>
      <c r="J8265" s="6"/>
      <c r="K8265" s="6"/>
      <c r="L8265" s="6" t="s">
        <v>12295</v>
      </c>
      <c r="M8265" s="6">
        <v>63</v>
      </c>
      <c r="N8265" s="6" t="e">
        <f>VLOOKUP(A8265,web_archive!D:AB,18,FALSE)</f>
        <v>#N/A</v>
      </c>
      <c r="O8265" s="6">
        <v>2</v>
      </c>
      <c r="P8265" s="6"/>
      <c r="Q8265" s="6"/>
      <c r="R8265" s="6"/>
      <c r="S8265" s="6"/>
      <c r="T8265" s="6"/>
      <c r="U8265" s="6" t="s">
        <v>27709</v>
      </c>
      <c r="V8265" s="6" t="s">
        <v>12368</v>
      </c>
      <c r="W8265" s="6" t="s">
        <v>12299</v>
      </c>
      <c r="X8265" s="6" t="s">
        <v>12299</v>
      </c>
      <c r="Y8265" s="6"/>
      <c r="Z8265" s="6"/>
      <c r="AA8265" s="6"/>
      <c r="AB8265" s="6"/>
      <c r="AC8265" s="6"/>
    </row>
    <row r="8266" spans="1:29" x14ac:dyDescent="0.3">
      <c r="A8266" s="6">
        <v>14293</v>
      </c>
      <c r="B8266" s="6" t="s">
        <v>27714</v>
      </c>
      <c r="C8266" s="6" t="s">
        <v>27715</v>
      </c>
      <c r="D8266" s="6">
        <v>2</v>
      </c>
      <c r="E8266" s="6"/>
      <c r="F8266" s="6"/>
      <c r="G8266" s="6">
        <v>10</v>
      </c>
      <c r="H8266" s="6"/>
      <c r="I8266" s="6"/>
      <c r="J8266" s="6"/>
      <c r="K8266" s="6"/>
      <c r="L8266" s="6" t="s">
        <v>12295</v>
      </c>
      <c r="M8266" s="6">
        <v>63</v>
      </c>
      <c r="N8266" s="6" t="e">
        <f>VLOOKUP(A8266,web_archive!D:AB,18,FALSE)</f>
        <v>#N/A</v>
      </c>
      <c r="O8266" s="6">
        <v>2</v>
      </c>
      <c r="P8266" s="6"/>
      <c r="Q8266" s="6"/>
      <c r="R8266" s="6"/>
      <c r="S8266" s="6"/>
      <c r="T8266" s="6"/>
      <c r="U8266" s="6" t="s">
        <v>27716</v>
      </c>
      <c r="V8266" s="6" t="s">
        <v>12368</v>
      </c>
      <c r="W8266" s="6" t="s">
        <v>12299</v>
      </c>
      <c r="X8266" s="6" t="s">
        <v>12299</v>
      </c>
      <c r="Y8266" s="6"/>
      <c r="Z8266" s="6"/>
      <c r="AA8266" s="6"/>
      <c r="AB8266" s="6"/>
      <c r="AC8266" s="6"/>
    </row>
    <row r="8267" spans="1:29" x14ac:dyDescent="0.3">
      <c r="A8267" s="6">
        <v>14294</v>
      </c>
      <c r="B8267" s="6" t="s">
        <v>27717</v>
      </c>
      <c r="C8267" s="6" t="s">
        <v>27718</v>
      </c>
      <c r="D8267" s="6">
        <v>2</v>
      </c>
      <c r="E8267" s="6"/>
      <c r="F8267" s="6"/>
      <c r="G8267" s="6">
        <v>10</v>
      </c>
      <c r="H8267" s="6"/>
      <c r="I8267" s="6"/>
      <c r="J8267" s="6"/>
      <c r="K8267" s="6"/>
      <c r="L8267" s="6" t="s">
        <v>12295</v>
      </c>
      <c r="M8267" s="6">
        <v>63</v>
      </c>
      <c r="N8267" s="6" t="e">
        <f>VLOOKUP(A8267,web_archive!D:AB,18,FALSE)</f>
        <v>#N/A</v>
      </c>
      <c r="O8267" s="6">
        <v>2</v>
      </c>
      <c r="P8267" s="6"/>
      <c r="Q8267" s="6"/>
      <c r="R8267" s="6"/>
      <c r="S8267" s="6"/>
      <c r="T8267" s="6"/>
      <c r="U8267" s="6" t="s">
        <v>27716</v>
      </c>
      <c r="V8267" s="6" t="s">
        <v>12491</v>
      </c>
      <c r="W8267" s="6" t="s">
        <v>12299</v>
      </c>
      <c r="X8267" s="6" t="s">
        <v>12299</v>
      </c>
      <c r="Y8267" s="6"/>
      <c r="Z8267" s="6"/>
      <c r="AA8267" s="6"/>
      <c r="AB8267" s="6"/>
      <c r="AC8267" s="6"/>
    </row>
    <row r="8268" spans="1:29" x14ac:dyDescent="0.3">
      <c r="A8268" s="6">
        <v>14295</v>
      </c>
      <c r="B8268" s="6" t="s">
        <v>27719</v>
      </c>
      <c r="C8268" s="6" t="s">
        <v>27720</v>
      </c>
      <c r="D8268" s="6">
        <v>2</v>
      </c>
      <c r="E8268" s="6"/>
      <c r="F8268" s="6"/>
      <c r="G8268" s="6">
        <v>10</v>
      </c>
      <c r="H8268" s="6"/>
      <c r="I8268" s="6"/>
      <c r="J8268" s="6"/>
      <c r="K8268" s="6"/>
      <c r="L8268" s="6" t="s">
        <v>12295</v>
      </c>
      <c r="M8268" s="6">
        <v>63</v>
      </c>
      <c r="N8268" s="6" t="e">
        <f>VLOOKUP(A8268,web_archive!D:AB,18,FALSE)</f>
        <v>#N/A</v>
      </c>
      <c r="O8268" s="6">
        <v>2</v>
      </c>
      <c r="P8268" s="6"/>
      <c r="Q8268" s="6"/>
      <c r="R8268" s="6"/>
      <c r="S8268" s="6"/>
      <c r="T8268" s="6"/>
      <c r="U8268" s="6" t="s">
        <v>27716</v>
      </c>
      <c r="V8268" s="6" t="s">
        <v>12489</v>
      </c>
      <c r="W8268" s="6" t="s">
        <v>12299</v>
      </c>
      <c r="X8268" s="6" t="s">
        <v>12299</v>
      </c>
      <c r="Y8268" s="6"/>
      <c r="Z8268" s="6"/>
      <c r="AA8268" s="6"/>
      <c r="AB8268" s="6"/>
      <c r="AC8268" s="6"/>
    </row>
    <row r="8269" spans="1:29" x14ac:dyDescent="0.3">
      <c r="A8269" s="6">
        <v>14296</v>
      </c>
      <c r="B8269" s="6" t="s">
        <v>27721</v>
      </c>
      <c r="C8269" s="6" t="s">
        <v>27722</v>
      </c>
      <c r="D8269" s="6">
        <v>2</v>
      </c>
      <c r="E8269" s="6">
        <v>20</v>
      </c>
      <c r="F8269" s="6"/>
      <c r="G8269" s="6">
        <v>10</v>
      </c>
      <c r="H8269" s="6"/>
      <c r="I8269" s="6"/>
      <c r="J8269" s="6"/>
      <c r="K8269" s="6"/>
      <c r="L8269" s="6" t="s">
        <v>12295</v>
      </c>
      <c r="M8269" s="6">
        <v>63</v>
      </c>
      <c r="N8269" s="6" t="e">
        <f>VLOOKUP(A8269,web_archive!D:AB,18,FALSE)</f>
        <v>#N/A</v>
      </c>
      <c r="O8269" s="6">
        <v>2</v>
      </c>
      <c r="P8269" s="6"/>
      <c r="Q8269" s="6"/>
      <c r="R8269" s="6"/>
      <c r="S8269" s="6"/>
      <c r="T8269" s="6"/>
      <c r="U8269" s="6" t="s">
        <v>27723</v>
      </c>
      <c r="V8269" s="6" t="s">
        <v>12299</v>
      </c>
      <c r="W8269" s="6" t="s">
        <v>12299</v>
      </c>
      <c r="X8269" s="6"/>
      <c r="Y8269" s="6"/>
      <c r="Z8269" s="6"/>
      <c r="AA8269" s="6"/>
      <c r="AB8269" s="6"/>
      <c r="AC8269" s="6"/>
    </row>
    <row r="8270" spans="1:29" x14ac:dyDescent="0.3">
      <c r="A8270" s="6">
        <v>14297</v>
      </c>
      <c r="B8270" s="6" t="s">
        <v>27724</v>
      </c>
      <c r="C8270" s="6" t="s">
        <v>27725</v>
      </c>
      <c r="D8270" s="6">
        <v>2</v>
      </c>
      <c r="E8270" s="6">
        <v>20</v>
      </c>
      <c r="F8270" s="6"/>
      <c r="G8270" s="6">
        <v>10</v>
      </c>
      <c r="H8270" s="6"/>
      <c r="I8270" s="6"/>
      <c r="J8270" s="6"/>
      <c r="K8270" s="6"/>
      <c r="L8270" s="6" t="s">
        <v>12295</v>
      </c>
      <c r="M8270" s="6">
        <v>63</v>
      </c>
      <c r="N8270" s="6" t="e">
        <f>VLOOKUP(A8270,web_archive!D:AB,18,FALSE)</f>
        <v>#N/A</v>
      </c>
      <c r="O8270" s="6">
        <v>2</v>
      </c>
      <c r="P8270" s="6"/>
      <c r="Q8270" s="6"/>
      <c r="R8270" s="6"/>
      <c r="S8270" s="6"/>
      <c r="T8270" s="6"/>
      <c r="U8270" s="6" t="s">
        <v>27726</v>
      </c>
      <c r="V8270" s="6" t="s">
        <v>12299</v>
      </c>
      <c r="W8270" s="6" t="s">
        <v>12299</v>
      </c>
      <c r="X8270" s="6"/>
      <c r="Y8270" s="6"/>
      <c r="Z8270" s="6"/>
      <c r="AA8270" s="6"/>
      <c r="AB8270" s="6"/>
      <c r="AC8270" s="6"/>
    </row>
    <row r="8271" spans="1:29" x14ac:dyDescent="0.3">
      <c r="A8271" s="6">
        <v>14298</v>
      </c>
      <c r="B8271" s="6" t="s">
        <v>27727</v>
      </c>
      <c r="C8271" s="6" t="s">
        <v>27728</v>
      </c>
      <c r="D8271" s="6">
        <v>2</v>
      </c>
      <c r="E8271" s="6">
        <v>20</v>
      </c>
      <c r="F8271" s="6"/>
      <c r="G8271" s="6">
        <v>10</v>
      </c>
      <c r="H8271" s="6"/>
      <c r="I8271" s="6"/>
      <c r="J8271" s="6"/>
      <c r="K8271" s="6"/>
      <c r="L8271" s="6" t="s">
        <v>12295</v>
      </c>
      <c r="M8271" s="6">
        <v>63</v>
      </c>
      <c r="N8271" s="6" t="e">
        <f>VLOOKUP(A8271,web_archive!D:AB,18,FALSE)</f>
        <v>#N/A</v>
      </c>
      <c r="O8271" s="6">
        <v>2</v>
      </c>
      <c r="P8271" s="6"/>
      <c r="Q8271" s="6"/>
      <c r="R8271" s="6"/>
      <c r="S8271" s="6"/>
      <c r="T8271" s="6"/>
      <c r="U8271" s="6" t="s">
        <v>27729</v>
      </c>
      <c r="V8271" s="6" t="s">
        <v>12299</v>
      </c>
      <c r="W8271" s="6" t="s">
        <v>12299</v>
      </c>
      <c r="X8271" s="6"/>
      <c r="Y8271" s="6"/>
      <c r="Z8271" s="6"/>
      <c r="AA8271" s="6"/>
      <c r="AB8271" s="6"/>
      <c r="AC8271" s="6"/>
    </row>
    <row r="8272" spans="1:29" x14ac:dyDescent="0.3">
      <c r="A8272" s="6">
        <v>14300</v>
      </c>
      <c r="B8272" s="6" t="s">
        <v>27730</v>
      </c>
      <c r="C8272" s="6" t="s">
        <v>27731</v>
      </c>
      <c r="D8272" s="6">
        <v>18</v>
      </c>
      <c r="E8272" s="6">
        <v>20</v>
      </c>
      <c r="F8272" s="6"/>
      <c r="G8272" s="6">
        <v>10</v>
      </c>
      <c r="H8272" s="6"/>
      <c r="I8272" s="6"/>
      <c r="J8272" s="6"/>
      <c r="K8272" s="6"/>
      <c r="L8272" s="6" t="s">
        <v>12295</v>
      </c>
      <c r="M8272" s="6">
        <v>63</v>
      </c>
      <c r="N8272" s="6" t="e">
        <f>VLOOKUP(A8272,web_archive!D:AB,18,FALSE)</f>
        <v>#N/A</v>
      </c>
      <c r="O8272" s="6">
        <v>2</v>
      </c>
      <c r="P8272" s="6"/>
      <c r="Q8272" s="6"/>
      <c r="R8272" s="6"/>
      <c r="S8272" s="6"/>
      <c r="T8272" s="6"/>
      <c r="U8272" s="6" t="s">
        <v>27732</v>
      </c>
      <c r="V8272" s="6" t="s">
        <v>12368</v>
      </c>
      <c r="W8272" s="6" t="s">
        <v>12299</v>
      </c>
      <c r="X8272" s="6" t="s">
        <v>12299</v>
      </c>
      <c r="Y8272" s="6"/>
      <c r="Z8272" s="6"/>
      <c r="AA8272" s="6"/>
      <c r="AB8272" s="6"/>
      <c r="AC8272" s="6"/>
    </row>
    <row r="8273" spans="1:24" x14ac:dyDescent="0.3">
      <c r="A8273" s="6">
        <v>14301</v>
      </c>
      <c r="B8273" s="6" t="s">
        <v>27733</v>
      </c>
      <c r="C8273" s="6" t="s">
        <v>27734</v>
      </c>
      <c r="D8273" s="6">
        <v>18</v>
      </c>
      <c r="E8273" s="6">
        <v>20</v>
      </c>
      <c r="F8273" s="6"/>
      <c r="G8273" s="6">
        <v>10</v>
      </c>
      <c r="H8273" s="6"/>
      <c r="I8273" s="6"/>
      <c r="J8273" s="6"/>
      <c r="K8273" s="6"/>
      <c r="L8273" s="6" t="s">
        <v>12295</v>
      </c>
      <c r="M8273" s="6">
        <v>63</v>
      </c>
      <c r="N8273" s="6" t="e">
        <f>VLOOKUP(A8273,web_archive!D:AB,18,FALSE)</f>
        <v>#N/A</v>
      </c>
      <c r="O8273" s="6">
        <v>2</v>
      </c>
      <c r="P8273" s="6"/>
      <c r="Q8273" s="6"/>
      <c r="R8273" s="6"/>
      <c r="S8273" s="6"/>
      <c r="T8273" s="6"/>
      <c r="U8273" s="6" t="s">
        <v>27735</v>
      </c>
      <c r="V8273" s="6" t="s">
        <v>12368</v>
      </c>
      <c r="W8273" s="6" t="s">
        <v>12299</v>
      </c>
      <c r="X8273" s="6" t="s">
        <v>12299</v>
      </c>
    </row>
    <row r="8274" spans="1:24" x14ac:dyDescent="0.3">
      <c r="A8274" s="6">
        <v>14304</v>
      </c>
      <c r="B8274" s="6" t="s">
        <v>27736</v>
      </c>
      <c r="C8274" s="6" t="s">
        <v>27737</v>
      </c>
      <c r="D8274" s="6">
        <v>18</v>
      </c>
      <c r="E8274" s="6">
        <v>20</v>
      </c>
      <c r="F8274" s="6"/>
      <c r="G8274" s="6">
        <v>10</v>
      </c>
      <c r="H8274" s="6"/>
      <c r="I8274" s="6"/>
      <c r="J8274" s="6"/>
      <c r="K8274" s="6"/>
      <c r="L8274" s="6" t="s">
        <v>12295</v>
      </c>
      <c r="M8274" s="6">
        <v>63</v>
      </c>
      <c r="N8274" s="6" t="e">
        <f>VLOOKUP(A8274,web_archive!D:AB,18,FALSE)</f>
        <v>#N/A</v>
      </c>
      <c r="O8274" s="6">
        <v>2</v>
      </c>
      <c r="P8274" s="6"/>
      <c r="Q8274" s="6"/>
      <c r="R8274" s="6"/>
      <c r="S8274" s="6"/>
      <c r="T8274" s="6"/>
      <c r="U8274" s="6" t="s">
        <v>27738</v>
      </c>
      <c r="V8274" s="6" t="s">
        <v>12368</v>
      </c>
      <c r="W8274" s="6" t="s">
        <v>12299</v>
      </c>
      <c r="X8274" s="6" t="s">
        <v>12299</v>
      </c>
    </row>
    <row r="8275" spans="1:24" x14ac:dyDescent="0.3">
      <c r="A8275" s="6">
        <v>14306</v>
      </c>
      <c r="B8275" s="6" t="s">
        <v>27739</v>
      </c>
      <c r="C8275" s="6" t="s">
        <v>27740</v>
      </c>
      <c r="D8275" s="6">
        <v>2</v>
      </c>
      <c r="E8275" s="6">
        <v>20</v>
      </c>
      <c r="F8275" s="6"/>
      <c r="G8275" s="6">
        <v>10</v>
      </c>
      <c r="H8275" s="6"/>
      <c r="I8275" s="6"/>
      <c r="J8275" s="6"/>
      <c r="K8275" s="6"/>
      <c r="L8275" s="6" t="s">
        <v>12295</v>
      </c>
      <c r="M8275" s="6">
        <v>63</v>
      </c>
      <c r="N8275" s="6" t="e">
        <f>VLOOKUP(A8275,web_archive!D:AB,18,FALSE)</f>
        <v>#N/A</v>
      </c>
      <c r="O8275" s="6">
        <v>2</v>
      </c>
      <c r="P8275" s="6"/>
      <c r="Q8275" s="6"/>
      <c r="R8275" s="6"/>
      <c r="S8275" s="6"/>
      <c r="T8275" s="6"/>
      <c r="U8275" s="6" t="s">
        <v>27741</v>
      </c>
      <c r="V8275" s="6" t="s">
        <v>12299</v>
      </c>
      <c r="W8275" s="6" t="s">
        <v>12299</v>
      </c>
      <c r="X8275" s="6"/>
    </row>
    <row r="8276" spans="1:24" x14ac:dyDescent="0.3">
      <c r="A8276" s="6">
        <v>14307</v>
      </c>
      <c r="B8276" s="6" t="s">
        <v>27742</v>
      </c>
      <c r="C8276" s="6" t="s">
        <v>27743</v>
      </c>
      <c r="D8276" s="6">
        <v>2</v>
      </c>
      <c r="E8276" s="6">
        <v>20</v>
      </c>
      <c r="F8276" s="6"/>
      <c r="G8276" s="6">
        <v>10</v>
      </c>
      <c r="H8276" s="6"/>
      <c r="I8276" s="6"/>
      <c r="J8276" s="6"/>
      <c r="K8276" s="6"/>
      <c r="L8276" s="6" t="s">
        <v>12295</v>
      </c>
      <c r="M8276" s="6">
        <v>63</v>
      </c>
      <c r="N8276" s="6" t="e">
        <f>VLOOKUP(A8276,web_archive!D:AB,18,FALSE)</f>
        <v>#N/A</v>
      </c>
      <c r="O8276" s="6">
        <v>2</v>
      </c>
      <c r="P8276" s="6"/>
      <c r="Q8276" s="6"/>
      <c r="R8276" s="6"/>
      <c r="S8276" s="6"/>
      <c r="T8276" s="6"/>
      <c r="U8276" s="6" t="s">
        <v>27744</v>
      </c>
      <c r="V8276" s="6" t="s">
        <v>12299</v>
      </c>
      <c r="W8276" s="6" t="s">
        <v>12299</v>
      </c>
      <c r="X8276" s="6"/>
    </row>
    <row r="8277" spans="1:24" x14ac:dyDescent="0.3">
      <c r="A8277" s="6">
        <v>14308</v>
      </c>
      <c r="B8277" s="6" t="s">
        <v>27745</v>
      </c>
      <c r="C8277" s="6" t="s">
        <v>27746</v>
      </c>
      <c r="D8277" s="6">
        <v>2</v>
      </c>
      <c r="E8277" s="6">
        <v>20</v>
      </c>
      <c r="F8277" s="6"/>
      <c r="G8277" s="6">
        <v>10</v>
      </c>
      <c r="H8277" s="6"/>
      <c r="I8277" s="6"/>
      <c r="J8277" s="6"/>
      <c r="K8277" s="6"/>
      <c r="L8277" s="6" t="s">
        <v>12295</v>
      </c>
      <c r="M8277" s="6">
        <v>63</v>
      </c>
      <c r="N8277" s="6" t="e">
        <f>VLOOKUP(A8277,web_archive!D:AB,18,FALSE)</f>
        <v>#N/A</v>
      </c>
      <c r="O8277" s="6">
        <v>2</v>
      </c>
      <c r="P8277" s="6"/>
      <c r="Q8277" s="6"/>
      <c r="R8277" s="6"/>
      <c r="S8277" s="6"/>
      <c r="T8277" s="6"/>
      <c r="U8277" s="6" t="s">
        <v>12299</v>
      </c>
      <c r="V8277" s="6" t="s">
        <v>12299</v>
      </c>
      <c r="W8277" s="6" t="s">
        <v>12299</v>
      </c>
      <c r="X8277" s="6"/>
    </row>
    <row r="8278" spans="1:24" x14ac:dyDescent="0.3">
      <c r="A8278" s="6">
        <v>14314</v>
      </c>
      <c r="B8278" s="6" t="s">
        <v>27747</v>
      </c>
      <c r="C8278" s="6" t="s">
        <v>27748</v>
      </c>
      <c r="D8278" s="6">
        <v>18</v>
      </c>
      <c r="E8278" s="6">
        <v>20</v>
      </c>
      <c r="F8278" s="6"/>
      <c r="G8278" s="6">
        <v>10</v>
      </c>
      <c r="H8278" s="6"/>
      <c r="I8278" s="6"/>
      <c r="J8278" s="6"/>
      <c r="K8278" s="6"/>
      <c r="L8278" s="6" t="s">
        <v>12295</v>
      </c>
      <c r="M8278" s="6">
        <v>63</v>
      </c>
      <c r="N8278" s="6" t="e">
        <f>VLOOKUP(A8278,web_archive!D:AB,18,FALSE)</f>
        <v>#N/A</v>
      </c>
      <c r="O8278" s="6">
        <v>2</v>
      </c>
      <c r="P8278" s="6"/>
      <c r="Q8278" s="6"/>
      <c r="R8278" s="6"/>
      <c r="S8278" s="6"/>
      <c r="T8278" s="6"/>
      <c r="U8278" s="6" t="s">
        <v>27749</v>
      </c>
      <c r="V8278" s="6" t="s">
        <v>12489</v>
      </c>
      <c r="W8278" s="6" t="s">
        <v>12299</v>
      </c>
      <c r="X8278" s="6" t="s">
        <v>12299</v>
      </c>
    </row>
    <row r="8279" spans="1:24" x14ac:dyDescent="0.3">
      <c r="A8279" s="6">
        <v>14315</v>
      </c>
      <c r="B8279" s="6" t="s">
        <v>27750</v>
      </c>
      <c r="C8279" s="6" t="s">
        <v>27751</v>
      </c>
      <c r="D8279" s="6">
        <v>18</v>
      </c>
      <c r="E8279" s="6">
        <v>20</v>
      </c>
      <c r="F8279" s="6"/>
      <c r="G8279" s="6">
        <v>10</v>
      </c>
      <c r="H8279" s="6"/>
      <c r="I8279" s="6"/>
      <c r="J8279" s="6"/>
      <c r="K8279" s="6"/>
      <c r="L8279" s="6" t="s">
        <v>12295</v>
      </c>
      <c r="M8279" s="6">
        <v>63</v>
      </c>
      <c r="N8279" s="6" t="e">
        <f>VLOOKUP(A8279,web_archive!D:AB,18,FALSE)</f>
        <v>#N/A</v>
      </c>
      <c r="O8279" s="6">
        <v>2</v>
      </c>
      <c r="P8279" s="6"/>
      <c r="Q8279" s="6"/>
      <c r="R8279" s="6"/>
      <c r="S8279" s="6"/>
      <c r="T8279" s="6"/>
      <c r="U8279" s="6" t="s">
        <v>27752</v>
      </c>
      <c r="V8279" s="6" t="s">
        <v>12489</v>
      </c>
      <c r="W8279" s="6" t="s">
        <v>12299</v>
      </c>
      <c r="X8279" s="6" t="s">
        <v>12299</v>
      </c>
    </row>
    <row r="8280" spans="1:24" x14ac:dyDescent="0.3">
      <c r="A8280" s="6">
        <v>14316</v>
      </c>
      <c r="B8280" s="6" t="s">
        <v>27753</v>
      </c>
      <c r="C8280" s="6" t="s">
        <v>27754</v>
      </c>
      <c r="D8280" s="6">
        <v>2</v>
      </c>
      <c r="E8280" s="6">
        <v>20</v>
      </c>
      <c r="F8280" s="6"/>
      <c r="G8280" s="6">
        <v>10</v>
      </c>
      <c r="H8280" s="6"/>
      <c r="I8280" s="6"/>
      <c r="J8280" s="6"/>
      <c r="K8280" s="6"/>
      <c r="L8280" s="6" t="s">
        <v>12295</v>
      </c>
      <c r="M8280" s="6">
        <v>63</v>
      </c>
      <c r="N8280" s="6" t="e">
        <f>VLOOKUP(A8280,web_archive!D:AB,18,FALSE)</f>
        <v>#N/A</v>
      </c>
      <c r="O8280" s="6">
        <v>2</v>
      </c>
      <c r="P8280" s="6"/>
      <c r="Q8280" s="6"/>
      <c r="R8280" s="6"/>
      <c r="S8280" s="6"/>
      <c r="T8280" s="6"/>
      <c r="U8280" s="6" t="s">
        <v>27755</v>
      </c>
      <c r="V8280" s="6" t="s">
        <v>12299</v>
      </c>
      <c r="W8280" s="6" t="s">
        <v>12299</v>
      </c>
      <c r="X8280" s="6"/>
    </row>
    <row r="8281" spans="1:24" x14ac:dyDescent="0.3">
      <c r="A8281" s="6">
        <v>14317</v>
      </c>
      <c r="B8281" s="6" t="s">
        <v>27756</v>
      </c>
      <c r="C8281" s="6" t="s">
        <v>27757</v>
      </c>
      <c r="D8281" s="6">
        <v>2</v>
      </c>
      <c r="E8281" s="6">
        <v>20</v>
      </c>
      <c r="F8281" s="6"/>
      <c r="G8281" s="6">
        <v>10</v>
      </c>
      <c r="H8281" s="6"/>
      <c r="I8281" s="6"/>
      <c r="J8281" s="6"/>
      <c r="K8281" s="6"/>
      <c r="L8281" s="6" t="s">
        <v>12295</v>
      </c>
      <c r="M8281" s="6">
        <v>63</v>
      </c>
      <c r="N8281" s="6" t="e">
        <f>VLOOKUP(A8281,web_archive!D:AB,18,FALSE)</f>
        <v>#N/A</v>
      </c>
      <c r="O8281" s="6">
        <v>2</v>
      </c>
      <c r="P8281" s="6"/>
      <c r="Q8281" s="6"/>
      <c r="R8281" s="6"/>
      <c r="S8281" s="6"/>
      <c r="T8281" s="6"/>
      <c r="U8281" s="6" t="s">
        <v>27758</v>
      </c>
      <c r="V8281" s="6" t="s">
        <v>12299</v>
      </c>
      <c r="W8281" s="6" t="s">
        <v>12299</v>
      </c>
      <c r="X8281" s="6"/>
    </row>
    <row r="8282" spans="1:24" x14ac:dyDescent="0.3">
      <c r="A8282" s="6">
        <v>14321</v>
      </c>
      <c r="B8282" s="6" t="s">
        <v>27759</v>
      </c>
      <c r="C8282" s="6" t="s">
        <v>27760</v>
      </c>
      <c r="D8282" s="6">
        <v>2</v>
      </c>
      <c r="E8282" s="6">
        <v>20</v>
      </c>
      <c r="F8282" s="6"/>
      <c r="G8282" s="6">
        <v>10</v>
      </c>
      <c r="H8282" s="6"/>
      <c r="I8282" s="6"/>
      <c r="J8282" s="6"/>
      <c r="K8282" s="6"/>
      <c r="L8282" s="6" t="s">
        <v>12295</v>
      </c>
      <c r="M8282" s="6">
        <v>63</v>
      </c>
      <c r="N8282" s="6" t="e">
        <f>VLOOKUP(A8282,web_archive!D:AB,18,FALSE)</f>
        <v>#N/A</v>
      </c>
      <c r="O8282" s="6">
        <v>2</v>
      </c>
      <c r="P8282" s="6"/>
      <c r="Q8282" s="6"/>
      <c r="R8282" s="6"/>
      <c r="S8282" s="6"/>
      <c r="T8282" s="6"/>
      <c r="U8282" s="6" t="s">
        <v>27761</v>
      </c>
      <c r="V8282" s="6" t="s">
        <v>24574</v>
      </c>
      <c r="W8282" s="6" t="s">
        <v>12299</v>
      </c>
      <c r="X8282" s="6" t="s">
        <v>12299</v>
      </c>
    </row>
    <row r="8283" spans="1:24" x14ac:dyDescent="0.3">
      <c r="A8283" s="6">
        <v>14322</v>
      </c>
      <c r="B8283" s="6" t="s">
        <v>27762</v>
      </c>
      <c r="C8283" s="6" t="s">
        <v>27763</v>
      </c>
      <c r="D8283" s="6">
        <v>2</v>
      </c>
      <c r="E8283" s="6">
        <v>20</v>
      </c>
      <c r="F8283" s="6"/>
      <c r="G8283" s="6">
        <v>10</v>
      </c>
      <c r="H8283" s="6"/>
      <c r="I8283" s="6"/>
      <c r="J8283" s="6"/>
      <c r="K8283" s="6"/>
      <c r="L8283" s="6" t="s">
        <v>12295</v>
      </c>
      <c r="M8283" s="6">
        <v>63</v>
      </c>
      <c r="N8283" s="6" t="e">
        <f>VLOOKUP(A8283,web_archive!D:AB,18,FALSE)</f>
        <v>#N/A</v>
      </c>
      <c r="O8283" s="6">
        <v>2</v>
      </c>
      <c r="P8283" s="6"/>
      <c r="Q8283" s="6"/>
      <c r="R8283" s="6"/>
      <c r="S8283" s="6"/>
      <c r="T8283" s="6"/>
      <c r="U8283" s="6" t="s">
        <v>27764</v>
      </c>
      <c r="V8283" s="6" t="s">
        <v>24574</v>
      </c>
      <c r="W8283" s="6" t="s">
        <v>12299</v>
      </c>
      <c r="X8283" s="6" t="s">
        <v>12299</v>
      </c>
    </row>
    <row r="8284" spans="1:24" x14ac:dyDescent="0.3">
      <c r="A8284" s="6">
        <v>14323</v>
      </c>
      <c r="B8284" s="6" t="s">
        <v>27765</v>
      </c>
      <c r="C8284" s="6" t="s">
        <v>27766</v>
      </c>
      <c r="D8284" s="6">
        <v>2</v>
      </c>
      <c r="E8284" s="6">
        <v>20</v>
      </c>
      <c r="F8284" s="6"/>
      <c r="G8284" s="6">
        <v>10</v>
      </c>
      <c r="H8284" s="6"/>
      <c r="I8284" s="6"/>
      <c r="J8284" s="6"/>
      <c r="K8284" s="6"/>
      <c r="L8284" s="6" t="s">
        <v>12295</v>
      </c>
      <c r="M8284" s="6">
        <v>63</v>
      </c>
      <c r="N8284" s="6" t="e">
        <f>VLOOKUP(A8284,web_archive!D:AB,18,FALSE)</f>
        <v>#N/A</v>
      </c>
      <c r="O8284" s="6">
        <v>2</v>
      </c>
      <c r="P8284" s="6"/>
      <c r="Q8284" s="6"/>
      <c r="R8284" s="6"/>
      <c r="S8284" s="6"/>
      <c r="T8284" s="6"/>
      <c r="U8284" s="6" t="s">
        <v>27767</v>
      </c>
      <c r="V8284" s="6" t="s">
        <v>24574</v>
      </c>
      <c r="W8284" s="6" t="s">
        <v>12299</v>
      </c>
      <c r="X8284" s="6" t="s">
        <v>12299</v>
      </c>
    </row>
    <row r="8285" spans="1:24" x14ac:dyDescent="0.3">
      <c r="A8285" s="6">
        <v>14324</v>
      </c>
      <c r="B8285" s="6" t="s">
        <v>27768</v>
      </c>
      <c r="C8285" s="6" t="s">
        <v>27769</v>
      </c>
      <c r="D8285" s="6">
        <v>2</v>
      </c>
      <c r="E8285" s="6">
        <v>20</v>
      </c>
      <c r="F8285" s="6"/>
      <c r="G8285" s="6">
        <v>10</v>
      </c>
      <c r="H8285" s="6"/>
      <c r="I8285" s="6"/>
      <c r="J8285" s="6"/>
      <c r="K8285" s="6"/>
      <c r="L8285" s="6" t="s">
        <v>12295</v>
      </c>
      <c r="M8285" s="6">
        <v>63</v>
      </c>
      <c r="N8285" s="6" t="e">
        <f>VLOOKUP(A8285,web_archive!D:AB,18,FALSE)</f>
        <v>#N/A</v>
      </c>
      <c r="O8285" s="6">
        <v>2</v>
      </c>
      <c r="P8285" s="6"/>
      <c r="Q8285" s="6"/>
      <c r="R8285" s="6"/>
      <c r="S8285" s="6"/>
      <c r="T8285" s="6"/>
      <c r="U8285" s="6" t="s">
        <v>27770</v>
      </c>
      <c r="V8285" s="6" t="s">
        <v>24574</v>
      </c>
      <c r="W8285" s="6" t="s">
        <v>12299</v>
      </c>
      <c r="X8285" s="6" t="s">
        <v>12299</v>
      </c>
    </row>
    <row r="8286" spans="1:24" x14ac:dyDescent="0.3">
      <c r="A8286" s="6">
        <v>14325</v>
      </c>
      <c r="B8286" s="6" t="s">
        <v>27771</v>
      </c>
      <c r="C8286" s="6" t="s">
        <v>27772</v>
      </c>
      <c r="D8286" s="6">
        <v>2</v>
      </c>
      <c r="E8286" s="6">
        <v>20</v>
      </c>
      <c r="F8286" s="6"/>
      <c r="G8286" s="6">
        <v>10</v>
      </c>
      <c r="H8286" s="6"/>
      <c r="I8286" s="6"/>
      <c r="J8286" s="6"/>
      <c r="K8286" s="6"/>
      <c r="L8286" s="6" t="s">
        <v>12295</v>
      </c>
      <c r="M8286" s="6">
        <v>63</v>
      </c>
      <c r="N8286" s="6" t="e">
        <f>VLOOKUP(A8286,web_archive!D:AB,18,FALSE)</f>
        <v>#N/A</v>
      </c>
      <c r="O8286" s="6">
        <v>2</v>
      </c>
      <c r="P8286" s="6"/>
      <c r="Q8286" s="6"/>
      <c r="R8286" s="6"/>
      <c r="S8286" s="6"/>
      <c r="T8286" s="6"/>
      <c r="U8286" s="6" t="s">
        <v>27773</v>
      </c>
      <c r="V8286" s="6" t="s">
        <v>24574</v>
      </c>
      <c r="W8286" s="6" t="s">
        <v>12299</v>
      </c>
      <c r="X8286" s="6" t="s">
        <v>12299</v>
      </c>
    </row>
    <row r="8287" spans="1:24" x14ac:dyDescent="0.3">
      <c r="A8287" s="6">
        <v>14326</v>
      </c>
      <c r="B8287" s="6" t="s">
        <v>27774</v>
      </c>
      <c r="C8287" s="6" t="s">
        <v>27775</v>
      </c>
      <c r="D8287" s="6">
        <v>2</v>
      </c>
      <c r="E8287" s="6">
        <v>20</v>
      </c>
      <c r="F8287" s="6"/>
      <c r="G8287" s="6">
        <v>10</v>
      </c>
      <c r="H8287" s="6"/>
      <c r="I8287" s="6"/>
      <c r="J8287" s="6"/>
      <c r="K8287" s="6"/>
      <c r="L8287" s="6" t="s">
        <v>12295</v>
      </c>
      <c r="M8287" s="6">
        <v>63</v>
      </c>
      <c r="N8287" s="6" t="e">
        <f>VLOOKUP(A8287,web_archive!D:AB,18,FALSE)</f>
        <v>#N/A</v>
      </c>
      <c r="O8287" s="6">
        <v>2</v>
      </c>
      <c r="P8287" s="6"/>
      <c r="Q8287" s="6"/>
      <c r="R8287" s="6"/>
      <c r="S8287" s="6"/>
      <c r="T8287" s="6"/>
      <c r="U8287" s="6" t="s">
        <v>27776</v>
      </c>
      <c r="V8287" s="6" t="s">
        <v>24574</v>
      </c>
      <c r="W8287" s="6" t="s">
        <v>12299</v>
      </c>
      <c r="X8287" s="6" t="s">
        <v>12299</v>
      </c>
    </row>
    <row r="8288" spans="1:24" x14ac:dyDescent="0.3">
      <c r="A8288" s="6">
        <v>14327</v>
      </c>
      <c r="B8288" s="6" t="s">
        <v>27777</v>
      </c>
      <c r="C8288" s="6" t="s">
        <v>27778</v>
      </c>
      <c r="D8288" s="6">
        <v>2</v>
      </c>
      <c r="E8288" s="6">
        <v>20</v>
      </c>
      <c r="F8288" s="6"/>
      <c r="G8288" s="6">
        <v>10</v>
      </c>
      <c r="H8288" s="6"/>
      <c r="I8288" s="6"/>
      <c r="J8288" s="6"/>
      <c r="K8288" s="6"/>
      <c r="L8288" s="6" t="s">
        <v>12295</v>
      </c>
      <c r="M8288" s="6">
        <v>63</v>
      </c>
      <c r="N8288" s="6" t="e">
        <f>VLOOKUP(A8288,web_archive!D:AB,18,FALSE)</f>
        <v>#N/A</v>
      </c>
      <c r="O8288" s="6">
        <v>2</v>
      </c>
      <c r="P8288" s="6"/>
      <c r="Q8288" s="6"/>
      <c r="R8288" s="6"/>
      <c r="S8288" s="6"/>
      <c r="T8288" s="6"/>
      <c r="U8288" s="6" t="s">
        <v>27779</v>
      </c>
      <c r="V8288" s="6" t="s">
        <v>24574</v>
      </c>
      <c r="W8288" s="6" t="s">
        <v>12299</v>
      </c>
      <c r="X8288" s="6" t="s">
        <v>12299</v>
      </c>
    </row>
    <row r="8289" spans="1:24" x14ac:dyDescent="0.3">
      <c r="A8289" s="6">
        <v>14328</v>
      </c>
      <c r="B8289" s="6" t="s">
        <v>27780</v>
      </c>
      <c r="C8289" s="6" t="s">
        <v>27781</v>
      </c>
      <c r="D8289" s="6">
        <v>2</v>
      </c>
      <c r="E8289" s="6">
        <v>20</v>
      </c>
      <c r="F8289" s="6"/>
      <c r="G8289" s="6">
        <v>10</v>
      </c>
      <c r="H8289" s="6"/>
      <c r="I8289" s="6"/>
      <c r="J8289" s="6"/>
      <c r="K8289" s="6"/>
      <c r="L8289" s="6" t="s">
        <v>12295</v>
      </c>
      <c r="M8289" s="6">
        <v>63</v>
      </c>
      <c r="N8289" s="6" t="e">
        <f>VLOOKUP(A8289,web_archive!D:AB,18,FALSE)</f>
        <v>#N/A</v>
      </c>
      <c r="O8289" s="6">
        <v>2</v>
      </c>
      <c r="P8289" s="6"/>
      <c r="Q8289" s="6"/>
      <c r="R8289" s="6"/>
      <c r="S8289" s="6"/>
      <c r="T8289" s="6"/>
      <c r="U8289" s="6" t="s">
        <v>27782</v>
      </c>
      <c r="V8289" s="6" t="s">
        <v>24574</v>
      </c>
      <c r="W8289" s="6" t="s">
        <v>12299</v>
      </c>
      <c r="X8289" s="6" t="s">
        <v>12299</v>
      </c>
    </row>
    <row r="8290" spans="1:24" x14ac:dyDescent="0.3">
      <c r="A8290" s="6">
        <v>14329</v>
      </c>
      <c r="B8290" s="6" t="s">
        <v>27783</v>
      </c>
      <c r="C8290" s="6" t="s">
        <v>27784</v>
      </c>
      <c r="D8290" s="6">
        <v>2</v>
      </c>
      <c r="E8290" s="6">
        <v>20</v>
      </c>
      <c r="F8290" s="6"/>
      <c r="G8290" s="6">
        <v>10</v>
      </c>
      <c r="H8290" s="6"/>
      <c r="I8290" s="6"/>
      <c r="J8290" s="6"/>
      <c r="K8290" s="6"/>
      <c r="L8290" s="6" t="s">
        <v>12295</v>
      </c>
      <c r="M8290" s="6">
        <v>63</v>
      </c>
      <c r="N8290" s="6" t="e">
        <f>VLOOKUP(A8290,web_archive!D:AB,18,FALSE)</f>
        <v>#N/A</v>
      </c>
      <c r="O8290" s="6">
        <v>2</v>
      </c>
      <c r="P8290" s="6"/>
      <c r="Q8290" s="6"/>
      <c r="R8290" s="6"/>
      <c r="S8290" s="6"/>
      <c r="T8290" s="6"/>
      <c r="U8290" s="6" t="s">
        <v>27785</v>
      </c>
      <c r="V8290" s="6" t="s">
        <v>24574</v>
      </c>
      <c r="W8290" s="6" t="s">
        <v>12299</v>
      </c>
      <c r="X8290" s="6" t="s">
        <v>12299</v>
      </c>
    </row>
    <row r="8291" spans="1:24" x14ac:dyDescent="0.3">
      <c r="A8291" s="6">
        <v>14330</v>
      </c>
      <c r="B8291" s="6" t="s">
        <v>27786</v>
      </c>
      <c r="C8291" s="6" t="s">
        <v>27787</v>
      </c>
      <c r="D8291" s="6">
        <v>2</v>
      </c>
      <c r="E8291" s="6">
        <v>20</v>
      </c>
      <c r="F8291" s="6"/>
      <c r="G8291" s="6">
        <v>10</v>
      </c>
      <c r="H8291" s="6"/>
      <c r="I8291" s="6"/>
      <c r="J8291" s="6"/>
      <c r="K8291" s="6"/>
      <c r="L8291" s="6" t="s">
        <v>12295</v>
      </c>
      <c r="M8291" s="6">
        <v>63</v>
      </c>
      <c r="N8291" s="6" t="e">
        <f>VLOOKUP(A8291,web_archive!D:AB,18,FALSE)</f>
        <v>#N/A</v>
      </c>
      <c r="O8291" s="6">
        <v>2</v>
      </c>
      <c r="P8291" s="6"/>
      <c r="Q8291" s="6"/>
      <c r="R8291" s="6"/>
      <c r="S8291" s="6"/>
      <c r="T8291" s="6"/>
      <c r="U8291" s="6" t="s">
        <v>27788</v>
      </c>
      <c r="V8291" s="6" t="s">
        <v>24574</v>
      </c>
      <c r="W8291" s="6" t="s">
        <v>12299</v>
      </c>
      <c r="X8291" s="6" t="s">
        <v>12299</v>
      </c>
    </row>
    <row r="8292" spans="1:24" x14ac:dyDescent="0.3">
      <c r="A8292" s="6">
        <v>14343</v>
      </c>
      <c r="B8292" s="6" t="s">
        <v>27789</v>
      </c>
      <c r="C8292" s="6" t="s">
        <v>27790</v>
      </c>
      <c r="D8292" s="6">
        <v>18</v>
      </c>
      <c r="E8292" s="6">
        <v>20</v>
      </c>
      <c r="F8292" s="6"/>
      <c r="G8292" s="6">
        <v>10</v>
      </c>
      <c r="H8292" s="6"/>
      <c r="I8292" s="6"/>
      <c r="J8292" s="6"/>
      <c r="K8292" s="6"/>
      <c r="L8292" s="6" t="s">
        <v>12295</v>
      </c>
      <c r="M8292" s="6">
        <v>63</v>
      </c>
      <c r="N8292" s="6" t="e">
        <f>VLOOKUP(A8292,web_archive!D:AB,18,FALSE)</f>
        <v>#N/A</v>
      </c>
      <c r="O8292" s="6">
        <v>2</v>
      </c>
      <c r="P8292" s="6"/>
      <c r="Q8292" s="6"/>
      <c r="R8292" s="6"/>
      <c r="S8292" s="6"/>
      <c r="T8292" s="6"/>
      <c r="U8292" s="6" t="s">
        <v>27791</v>
      </c>
      <c r="V8292" s="6" t="s">
        <v>12368</v>
      </c>
      <c r="W8292" s="6" t="s">
        <v>12299</v>
      </c>
      <c r="X8292" s="6" t="s">
        <v>12299</v>
      </c>
    </row>
    <row r="8293" spans="1:24" x14ac:dyDescent="0.3">
      <c r="A8293" s="6">
        <v>14344</v>
      </c>
      <c r="B8293" s="6" t="s">
        <v>27792</v>
      </c>
      <c r="C8293" s="6" t="s">
        <v>27793</v>
      </c>
      <c r="D8293" s="6">
        <v>18</v>
      </c>
      <c r="E8293" s="6">
        <v>20</v>
      </c>
      <c r="F8293" s="6"/>
      <c r="G8293" s="6">
        <v>10</v>
      </c>
      <c r="H8293" s="6"/>
      <c r="I8293" s="6"/>
      <c r="J8293" s="6"/>
      <c r="K8293" s="6"/>
      <c r="L8293" s="6" t="s">
        <v>12295</v>
      </c>
      <c r="M8293" s="6">
        <v>63</v>
      </c>
      <c r="N8293" s="6" t="e">
        <f>VLOOKUP(A8293,web_archive!D:AB,18,FALSE)</f>
        <v>#N/A</v>
      </c>
      <c r="O8293" s="6">
        <v>2</v>
      </c>
      <c r="P8293" s="6"/>
      <c r="Q8293" s="6"/>
      <c r="R8293" s="6"/>
      <c r="S8293" s="6"/>
      <c r="T8293" s="6"/>
      <c r="U8293" s="6" t="s">
        <v>27794</v>
      </c>
      <c r="V8293" s="6" t="s">
        <v>12368</v>
      </c>
      <c r="W8293" s="6" t="s">
        <v>12299</v>
      </c>
      <c r="X8293" s="6" t="s">
        <v>12299</v>
      </c>
    </row>
    <row r="8294" spans="1:24" x14ac:dyDescent="0.3">
      <c r="A8294" s="6">
        <v>14345</v>
      </c>
      <c r="B8294" s="6" t="s">
        <v>27795</v>
      </c>
      <c r="C8294" s="6" t="s">
        <v>27796</v>
      </c>
      <c r="D8294" s="6">
        <v>2</v>
      </c>
      <c r="E8294" s="6">
        <v>20</v>
      </c>
      <c r="F8294" s="6"/>
      <c r="G8294" s="6">
        <v>10</v>
      </c>
      <c r="H8294" s="6"/>
      <c r="I8294" s="6"/>
      <c r="J8294" s="6"/>
      <c r="K8294" s="6"/>
      <c r="L8294" s="6" t="s">
        <v>12295</v>
      </c>
      <c r="M8294" s="6">
        <v>63</v>
      </c>
      <c r="N8294" s="6" t="e">
        <f>VLOOKUP(A8294,web_archive!D:AB,18,FALSE)</f>
        <v>#N/A</v>
      </c>
      <c r="O8294" s="6">
        <v>2</v>
      </c>
      <c r="P8294" s="6"/>
      <c r="Q8294" s="6"/>
      <c r="R8294" s="6"/>
      <c r="S8294" s="6"/>
      <c r="T8294" s="6"/>
      <c r="U8294" s="6" t="s">
        <v>27797</v>
      </c>
      <c r="V8294" s="6" t="s">
        <v>12299</v>
      </c>
      <c r="W8294" s="6" t="s">
        <v>12299</v>
      </c>
      <c r="X8294" s="6"/>
    </row>
    <row r="8295" spans="1:24" x14ac:dyDescent="0.3">
      <c r="A8295" s="6">
        <v>14349</v>
      </c>
      <c r="B8295" s="6" t="s">
        <v>27798</v>
      </c>
      <c r="C8295" s="6" t="s">
        <v>27799</v>
      </c>
      <c r="D8295" s="6">
        <v>18</v>
      </c>
      <c r="E8295" s="6">
        <v>20</v>
      </c>
      <c r="F8295" s="6"/>
      <c r="G8295" s="6">
        <v>10</v>
      </c>
      <c r="H8295" s="6"/>
      <c r="I8295" s="6"/>
      <c r="J8295" s="6"/>
      <c r="K8295" s="6"/>
      <c r="L8295" s="6" t="s">
        <v>12295</v>
      </c>
      <c r="M8295" s="6">
        <v>63</v>
      </c>
      <c r="N8295" s="6" t="e">
        <f>VLOOKUP(A8295,web_archive!D:AB,18,FALSE)</f>
        <v>#N/A</v>
      </c>
      <c r="O8295" s="6">
        <v>2</v>
      </c>
      <c r="P8295" s="6"/>
      <c r="Q8295" s="6"/>
      <c r="R8295" s="6"/>
      <c r="S8295" s="6"/>
      <c r="T8295" s="6"/>
      <c r="U8295" s="6" t="s">
        <v>27800</v>
      </c>
      <c r="V8295" s="6" t="s">
        <v>12483</v>
      </c>
      <c r="W8295" s="6" t="s">
        <v>12299</v>
      </c>
      <c r="X8295" s="6" t="s">
        <v>12299</v>
      </c>
    </row>
    <row r="8296" spans="1:24" x14ac:dyDescent="0.3">
      <c r="A8296" s="6">
        <v>14350</v>
      </c>
      <c r="B8296" s="6" t="s">
        <v>27801</v>
      </c>
      <c r="C8296" s="6" t="s">
        <v>27802</v>
      </c>
      <c r="D8296" s="6">
        <v>18</v>
      </c>
      <c r="E8296" s="6">
        <v>20</v>
      </c>
      <c r="F8296" s="6"/>
      <c r="G8296" s="6">
        <v>10</v>
      </c>
      <c r="H8296" s="6"/>
      <c r="I8296" s="6"/>
      <c r="J8296" s="6"/>
      <c r="K8296" s="6"/>
      <c r="L8296" s="6" t="s">
        <v>12295</v>
      </c>
      <c r="M8296" s="6">
        <v>63</v>
      </c>
      <c r="N8296" s="6" t="e">
        <f>VLOOKUP(A8296,web_archive!D:AB,18,FALSE)</f>
        <v>#N/A</v>
      </c>
      <c r="O8296" s="6">
        <v>2</v>
      </c>
      <c r="P8296" s="6"/>
      <c r="Q8296" s="6"/>
      <c r="R8296" s="6"/>
      <c r="S8296" s="6"/>
      <c r="T8296" s="6"/>
      <c r="U8296" s="6" t="s">
        <v>27800</v>
      </c>
      <c r="V8296" s="6" t="s">
        <v>12370</v>
      </c>
      <c r="W8296" s="6" t="s">
        <v>12299</v>
      </c>
      <c r="X8296" s="6" t="s">
        <v>12299</v>
      </c>
    </row>
    <row r="8297" spans="1:24" x14ac:dyDescent="0.3">
      <c r="A8297" s="6">
        <v>14351</v>
      </c>
      <c r="B8297" s="6" t="s">
        <v>27803</v>
      </c>
      <c r="C8297" s="6" t="s">
        <v>27804</v>
      </c>
      <c r="D8297" s="6">
        <v>18</v>
      </c>
      <c r="E8297" s="6">
        <v>20</v>
      </c>
      <c r="F8297" s="6"/>
      <c r="G8297" s="6">
        <v>10</v>
      </c>
      <c r="H8297" s="6"/>
      <c r="I8297" s="6"/>
      <c r="J8297" s="6"/>
      <c r="K8297" s="6"/>
      <c r="L8297" s="6" t="s">
        <v>12295</v>
      </c>
      <c r="M8297" s="6">
        <v>63</v>
      </c>
      <c r="N8297" s="6" t="e">
        <f>VLOOKUP(A8297,web_archive!D:AB,18,FALSE)</f>
        <v>#N/A</v>
      </c>
      <c r="O8297" s="6">
        <v>2</v>
      </c>
      <c r="P8297" s="6"/>
      <c r="Q8297" s="6"/>
      <c r="R8297" s="6"/>
      <c r="S8297" s="6"/>
      <c r="T8297" s="6"/>
      <c r="U8297" s="6" t="s">
        <v>27805</v>
      </c>
      <c r="V8297" s="6" t="s">
        <v>12483</v>
      </c>
      <c r="W8297" s="6" t="s">
        <v>12299</v>
      </c>
      <c r="X8297" s="6" t="s">
        <v>12299</v>
      </c>
    </row>
    <row r="8298" spans="1:24" x14ac:dyDescent="0.3">
      <c r="A8298" s="6">
        <v>14352</v>
      </c>
      <c r="B8298" s="6" t="s">
        <v>27806</v>
      </c>
      <c r="C8298" s="6" t="s">
        <v>27807</v>
      </c>
      <c r="D8298" s="6">
        <v>18</v>
      </c>
      <c r="E8298" s="6">
        <v>20</v>
      </c>
      <c r="F8298" s="6"/>
      <c r="G8298" s="6">
        <v>10</v>
      </c>
      <c r="H8298" s="6"/>
      <c r="I8298" s="6"/>
      <c r="J8298" s="6"/>
      <c r="K8298" s="6"/>
      <c r="L8298" s="6" t="s">
        <v>12295</v>
      </c>
      <c r="M8298" s="6">
        <v>63</v>
      </c>
      <c r="N8298" s="6" t="e">
        <f>VLOOKUP(A8298,web_archive!D:AB,18,FALSE)</f>
        <v>#N/A</v>
      </c>
      <c r="O8298" s="6">
        <v>2</v>
      </c>
      <c r="P8298" s="6"/>
      <c r="Q8298" s="6"/>
      <c r="R8298" s="6"/>
      <c r="S8298" s="6"/>
      <c r="T8298" s="6"/>
      <c r="U8298" s="6" t="s">
        <v>27805</v>
      </c>
      <c r="V8298" s="6" t="s">
        <v>12370</v>
      </c>
      <c r="W8298" s="6" t="s">
        <v>12299</v>
      </c>
      <c r="X8298" s="6" t="s">
        <v>12299</v>
      </c>
    </row>
    <row r="8299" spans="1:24" x14ac:dyDescent="0.3">
      <c r="A8299" s="6">
        <v>14361</v>
      </c>
      <c r="B8299" s="6" t="s">
        <v>27808</v>
      </c>
      <c r="C8299" s="6" t="s">
        <v>27809</v>
      </c>
      <c r="D8299" s="6">
        <v>18</v>
      </c>
      <c r="E8299" s="6">
        <v>20</v>
      </c>
      <c r="F8299" s="6"/>
      <c r="G8299" s="6">
        <v>10</v>
      </c>
      <c r="H8299" s="6"/>
      <c r="I8299" s="6"/>
      <c r="J8299" s="6"/>
      <c r="K8299" s="6"/>
      <c r="L8299" s="6" t="s">
        <v>12295</v>
      </c>
      <c r="M8299" s="6">
        <v>63</v>
      </c>
      <c r="N8299" s="6" t="e">
        <f>VLOOKUP(A8299,web_archive!D:AB,18,FALSE)</f>
        <v>#N/A</v>
      </c>
      <c r="O8299" s="6">
        <v>2</v>
      </c>
      <c r="P8299" s="6"/>
      <c r="Q8299" s="6"/>
      <c r="R8299" s="6"/>
      <c r="S8299" s="6"/>
      <c r="T8299" s="6"/>
      <c r="U8299" s="6" t="s">
        <v>27810</v>
      </c>
      <c r="V8299" s="6" t="s">
        <v>12489</v>
      </c>
      <c r="W8299" s="6" t="s">
        <v>12299</v>
      </c>
      <c r="X8299" s="6" t="s">
        <v>12299</v>
      </c>
    </row>
    <row r="8300" spans="1:24" x14ac:dyDescent="0.3">
      <c r="A8300" s="6">
        <v>14362</v>
      </c>
      <c r="B8300" s="6" t="s">
        <v>27811</v>
      </c>
      <c r="C8300" s="6" t="s">
        <v>27812</v>
      </c>
      <c r="D8300" s="6">
        <v>18</v>
      </c>
      <c r="E8300" s="6">
        <v>20</v>
      </c>
      <c r="F8300" s="6"/>
      <c r="G8300" s="6">
        <v>10</v>
      </c>
      <c r="H8300" s="6"/>
      <c r="I8300" s="6"/>
      <c r="J8300" s="6"/>
      <c r="K8300" s="6"/>
      <c r="L8300" s="6" t="s">
        <v>12295</v>
      </c>
      <c r="M8300" s="6">
        <v>63</v>
      </c>
      <c r="N8300" s="6" t="e">
        <f>VLOOKUP(A8300,web_archive!D:AB,18,FALSE)</f>
        <v>#N/A</v>
      </c>
      <c r="O8300" s="6">
        <v>2</v>
      </c>
      <c r="P8300" s="6"/>
      <c r="Q8300" s="6"/>
      <c r="R8300" s="6"/>
      <c r="S8300" s="6"/>
      <c r="T8300" s="6"/>
      <c r="U8300" s="6" t="s">
        <v>27813</v>
      </c>
      <c r="V8300" s="6" t="s">
        <v>12489</v>
      </c>
      <c r="W8300" s="6" t="s">
        <v>12299</v>
      </c>
      <c r="X8300" s="6" t="s">
        <v>12299</v>
      </c>
    </row>
    <row r="8301" spans="1:24" x14ac:dyDescent="0.3">
      <c r="A8301" s="6">
        <v>14363</v>
      </c>
      <c r="B8301" s="6" t="s">
        <v>27814</v>
      </c>
      <c r="C8301" s="6" t="s">
        <v>27815</v>
      </c>
      <c r="D8301" s="6">
        <v>2</v>
      </c>
      <c r="E8301" s="6">
        <v>20</v>
      </c>
      <c r="F8301" s="6"/>
      <c r="G8301" s="6">
        <v>10</v>
      </c>
      <c r="H8301" s="6"/>
      <c r="I8301" s="6"/>
      <c r="J8301" s="6"/>
      <c r="K8301" s="6"/>
      <c r="L8301" s="6" t="s">
        <v>12295</v>
      </c>
      <c r="M8301" s="6">
        <v>63</v>
      </c>
      <c r="N8301" s="6" t="e">
        <f>VLOOKUP(A8301,web_archive!D:AB,18,FALSE)</f>
        <v>#N/A</v>
      </c>
      <c r="O8301" s="6">
        <v>2</v>
      </c>
      <c r="P8301" s="6"/>
      <c r="Q8301" s="6"/>
      <c r="R8301" s="6"/>
      <c r="S8301" s="6"/>
      <c r="T8301" s="6"/>
      <c r="U8301" s="6" t="s">
        <v>27816</v>
      </c>
      <c r="V8301" s="6" t="s">
        <v>12299</v>
      </c>
      <c r="W8301" s="6" t="s">
        <v>12299</v>
      </c>
      <c r="X8301" s="6"/>
    </row>
    <row r="8302" spans="1:24" x14ac:dyDescent="0.3">
      <c r="A8302" s="6">
        <v>14372</v>
      </c>
      <c r="B8302" s="6" t="s">
        <v>27817</v>
      </c>
      <c r="C8302" s="6" t="s">
        <v>27818</v>
      </c>
      <c r="D8302" s="6">
        <v>18</v>
      </c>
      <c r="E8302" s="6">
        <v>20</v>
      </c>
      <c r="F8302" s="6"/>
      <c r="G8302" s="6">
        <v>10</v>
      </c>
      <c r="H8302" s="6"/>
      <c r="I8302" s="6"/>
      <c r="J8302" s="6"/>
      <c r="K8302" s="6"/>
      <c r="L8302" s="6" t="s">
        <v>12295</v>
      </c>
      <c r="M8302" s="6">
        <v>63</v>
      </c>
      <c r="N8302" s="6" t="e">
        <f>VLOOKUP(A8302,web_archive!D:AB,18,FALSE)</f>
        <v>#N/A</v>
      </c>
      <c r="O8302" s="6">
        <v>2</v>
      </c>
      <c r="P8302" s="6"/>
      <c r="Q8302" s="6"/>
      <c r="R8302" s="6"/>
      <c r="S8302" s="6"/>
      <c r="T8302" s="6"/>
      <c r="U8302" s="6" t="s">
        <v>27819</v>
      </c>
      <c r="V8302" s="6" t="s">
        <v>12368</v>
      </c>
      <c r="W8302" s="6" t="s">
        <v>12299</v>
      </c>
      <c r="X8302" s="6" t="s">
        <v>12299</v>
      </c>
    </row>
    <row r="8303" spans="1:24" x14ac:dyDescent="0.3">
      <c r="A8303" s="6">
        <v>14375</v>
      </c>
      <c r="B8303" s="6" t="s">
        <v>27820</v>
      </c>
      <c r="C8303" s="6" t="s">
        <v>27821</v>
      </c>
      <c r="D8303" s="6">
        <v>18</v>
      </c>
      <c r="E8303" s="6">
        <v>20</v>
      </c>
      <c r="F8303" s="6"/>
      <c r="G8303" s="6">
        <v>10</v>
      </c>
      <c r="H8303" s="6"/>
      <c r="I8303" s="6"/>
      <c r="J8303" s="6"/>
      <c r="K8303" s="6"/>
      <c r="L8303" s="6" t="s">
        <v>12295</v>
      </c>
      <c r="M8303" s="6">
        <v>63</v>
      </c>
      <c r="N8303" s="6" t="e">
        <f>VLOOKUP(A8303,web_archive!D:AB,18,FALSE)</f>
        <v>#N/A</v>
      </c>
      <c r="O8303" s="6">
        <v>2</v>
      </c>
      <c r="P8303" s="6"/>
      <c r="Q8303" s="6"/>
      <c r="R8303" s="6"/>
      <c r="S8303" s="6"/>
      <c r="T8303" s="6"/>
      <c r="U8303" s="6" t="s">
        <v>27822</v>
      </c>
      <c r="V8303" s="6" t="s">
        <v>12368</v>
      </c>
      <c r="W8303" s="6" t="s">
        <v>12299</v>
      </c>
      <c r="X8303" s="6" t="s">
        <v>12299</v>
      </c>
    </row>
    <row r="8304" spans="1:24" x14ac:dyDescent="0.3">
      <c r="A8304" s="6">
        <v>14376</v>
      </c>
      <c r="B8304" s="6" t="s">
        <v>27823</v>
      </c>
      <c r="C8304" s="6" t="s">
        <v>27824</v>
      </c>
      <c r="D8304" s="6">
        <v>18</v>
      </c>
      <c r="E8304" s="6">
        <v>20</v>
      </c>
      <c r="F8304" s="6"/>
      <c r="G8304" s="6">
        <v>10</v>
      </c>
      <c r="H8304" s="6"/>
      <c r="I8304" s="6"/>
      <c r="J8304" s="6"/>
      <c r="K8304" s="6"/>
      <c r="L8304" s="6" t="s">
        <v>12295</v>
      </c>
      <c r="M8304" s="6">
        <v>63</v>
      </c>
      <c r="N8304" s="6" t="e">
        <f>VLOOKUP(A8304,web_archive!D:AB,18,FALSE)</f>
        <v>#N/A</v>
      </c>
      <c r="O8304" s="6">
        <v>2</v>
      </c>
      <c r="P8304" s="6"/>
      <c r="Q8304" s="6"/>
      <c r="R8304" s="6"/>
      <c r="S8304" s="6"/>
      <c r="T8304" s="6"/>
      <c r="U8304" s="6" t="s">
        <v>27825</v>
      </c>
      <c r="V8304" s="6" t="s">
        <v>12368</v>
      </c>
      <c r="W8304" s="6" t="s">
        <v>12299</v>
      </c>
      <c r="X8304" s="6" t="s">
        <v>12299</v>
      </c>
    </row>
    <row r="8305" spans="1:24" x14ac:dyDescent="0.3">
      <c r="A8305" s="6">
        <v>14377</v>
      </c>
      <c r="B8305" s="6" t="s">
        <v>27826</v>
      </c>
      <c r="C8305" s="6" t="s">
        <v>27827</v>
      </c>
      <c r="D8305" s="6">
        <v>18</v>
      </c>
      <c r="E8305" s="6">
        <v>20</v>
      </c>
      <c r="F8305" s="6"/>
      <c r="G8305" s="6">
        <v>10</v>
      </c>
      <c r="H8305" s="6"/>
      <c r="I8305" s="6"/>
      <c r="J8305" s="6"/>
      <c r="K8305" s="6"/>
      <c r="L8305" s="6" t="s">
        <v>12295</v>
      </c>
      <c r="M8305" s="6">
        <v>63</v>
      </c>
      <c r="N8305" s="6" t="e">
        <f>VLOOKUP(A8305,web_archive!D:AB,18,FALSE)</f>
        <v>#N/A</v>
      </c>
      <c r="O8305" s="6">
        <v>2</v>
      </c>
      <c r="P8305" s="6"/>
      <c r="Q8305" s="6"/>
      <c r="R8305" s="6"/>
      <c r="S8305" s="6"/>
      <c r="T8305" s="6"/>
      <c r="U8305" s="6" t="s">
        <v>27828</v>
      </c>
      <c r="V8305" s="6" t="s">
        <v>12368</v>
      </c>
      <c r="W8305" s="6" t="s">
        <v>12299</v>
      </c>
      <c r="X8305" s="6" t="s">
        <v>12299</v>
      </c>
    </row>
    <row r="8306" spans="1:24" x14ac:dyDescent="0.3">
      <c r="A8306" s="6">
        <v>14379</v>
      </c>
      <c r="B8306" s="6" t="s">
        <v>27829</v>
      </c>
      <c r="C8306" s="6" t="s">
        <v>27830</v>
      </c>
      <c r="D8306" s="6">
        <v>18</v>
      </c>
      <c r="E8306" s="6">
        <v>20</v>
      </c>
      <c r="F8306" s="6"/>
      <c r="G8306" s="6">
        <v>10</v>
      </c>
      <c r="H8306" s="6"/>
      <c r="I8306" s="6"/>
      <c r="J8306" s="6"/>
      <c r="K8306" s="6"/>
      <c r="L8306" s="6" t="s">
        <v>12295</v>
      </c>
      <c r="M8306" s="6">
        <v>63</v>
      </c>
      <c r="N8306" s="6" t="e">
        <f>VLOOKUP(A8306,web_archive!D:AB,18,FALSE)</f>
        <v>#N/A</v>
      </c>
      <c r="O8306" s="6">
        <v>2</v>
      </c>
      <c r="P8306" s="6"/>
      <c r="Q8306" s="6"/>
      <c r="R8306" s="6"/>
      <c r="S8306" s="6"/>
      <c r="T8306" s="6"/>
      <c r="U8306" s="6" t="s">
        <v>27831</v>
      </c>
      <c r="V8306" s="6" t="s">
        <v>12368</v>
      </c>
      <c r="W8306" s="6" t="s">
        <v>12299</v>
      </c>
      <c r="X8306" s="6" t="s">
        <v>12299</v>
      </c>
    </row>
    <row r="8307" spans="1:24" x14ac:dyDescent="0.3">
      <c r="A8307" s="6">
        <v>14380</v>
      </c>
      <c r="B8307" s="6" t="s">
        <v>27832</v>
      </c>
      <c r="C8307" s="6" t="s">
        <v>27833</v>
      </c>
      <c r="D8307" s="6">
        <v>18</v>
      </c>
      <c r="E8307" s="6">
        <v>20</v>
      </c>
      <c r="F8307" s="6"/>
      <c r="G8307" s="6">
        <v>10</v>
      </c>
      <c r="H8307" s="6"/>
      <c r="I8307" s="6"/>
      <c r="J8307" s="6"/>
      <c r="K8307" s="6"/>
      <c r="L8307" s="6" t="s">
        <v>12295</v>
      </c>
      <c r="M8307" s="6">
        <v>63</v>
      </c>
      <c r="N8307" s="6" t="e">
        <f>VLOOKUP(A8307,web_archive!D:AB,18,FALSE)</f>
        <v>#N/A</v>
      </c>
      <c r="O8307" s="6">
        <v>2</v>
      </c>
      <c r="P8307" s="6"/>
      <c r="Q8307" s="6"/>
      <c r="R8307" s="6"/>
      <c r="S8307" s="6"/>
      <c r="T8307" s="6"/>
      <c r="U8307" s="6" t="s">
        <v>27834</v>
      </c>
      <c r="V8307" s="6" t="s">
        <v>12368</v>
      </c>
      <c r="W8307" s="6" t="s">
        <v>12299</v>
      </c>
      <c r="X8307" s="6" t="s">
        <v>12299</v>
      </c>
    </row>
    <row r="8308" spans="1:24" x14ac:dyDescent="0.3">
      <c r="A8308" s="6">
        <v>14381</v>
      </c>
      <c r="B8308" s="6" t="s">
        <v>27835</v>
      </c>
      <c r="C8308" s="6" t="s">
        <v>27836</v>
      </c>
      <c r="D8308" s="6">
        <v>18</v>
      </c>
      <c r="E8308" s="6">
        <v>20</v>
      </c>
      <c r="F8308" s="6"/>
      <c r="G8308" s="6">
        <v>10</v>
      </c>
      <c r="H8308" s="6"/>
      <c r="I8308" s="6"/>
      <c r="J8308" s="6"/>
      <c r="K8308" s="6"/>
      <c r="L8308" s="6" t="s">
        <v>12295</v>
      </c>
      <c r="M8308" s="6">
        <v>63</v>
      </c>
      <c r="N8308" s="6" t="e">
        <f>VLOOKUP(A8308,web_archive!D:AB,18,FALSE)</f>
        <v>#N/A</v>
      </c>
      <c r="O8308" s="6">
        <v>2</v>
      </c>
      <c r="P8308" s="6"/>
      <c r="Q8308" s="6"/>
      <c r="R8308" s="6"/>
      <c r="S8308" s="6"/>
      <c r="T8308" s="6"/>
      <c r="U8308" s="6" t="s">
        <v>27837</v>
      </c>
      <c r="V8308" s="6" t="s">
        <v>12368</v>
      </c>
      <c r="W8308" s="6" t="s">
        <v>12299</v>
      </c>
      <c r="X8308" s="6" t="s">
        <v>12299</v>
      </c>
    </row>
    <row r="8309" spans="1:24" x14ac:dyDescent="0.3">
      <c r="A8309" s="6">
        <v>14382</v>
      </c>
      <c r="B8309" s="6" t="s">
        <v>27838</v>
      </c>
      <c r="C8309" s="6" t="s">
        <v>27839</v>
      </c>
      <c r="D8309" s="6">
        <v>18</v>
      </c>
      <c r="E8309" s="6">
        <v>20</v>
      </c>
      <c r="F8309" s="6"/>
      <c r="G8309" s="6">
        <v>10</v>
      </c>
      <c r="H8309" s="6"/>
      <c r="I8309" s="6"/>
      <c r="J8309" s="6"/>
      <c r="K8309" s="6"/>
      <c r="L8309" s="6" t="s">
        <v>12295</v>
      </c>
      <c r="M8309" s="6">
        <v>63</v>
      </c>
      <c r="N8309" s="6" t="e">
        <f>VLOOKUP(A8309,web_archive!D:AB,18,FALSE)</f>
        <v>#N/A</v>
      </c>
      <c r="O8309" s="6">
        <v>2</v>
      </c>
      <c r="P8309" s="6"/>
      <c r="Q8309" s="6"/>
      <c r="R8309" s="6"/>
      <c r="S8309" s="6"/>
      <c r="T8309" s="6"/>
      <c r="U8309" s="6" t="s">
        <v>27840</v>
      </c>
      <c r="V8309" s="6" t="s">
        <v>12368</v>
      </c>
      <c r="W8309" s="6" t="s">
        <v>12299</v>
      </c>
      <c r="X8309" s="6" t="s">
        <v>12299</v>
      </c>
    </row>
    <row r="8310" spans="1:24" x14ac:dyDescent="0.3">
      <c r="A8310" s="6">
        <v>14383</v>
      </c>
      <c r="B8310" s="6" t="s">
        <v>27841</v>
      </c>
      <c r="C8310" s="6" t="s">
        <v>27842</v>
      </c>
      <c r="D8310" s="6">
        <v>18</v>
      </c>
      <c r="E8310" s="6">
        <v>20</v>
      </c>
      <c r="F8310" s="6"/>
      <c r="G8310" s="6">
        <v>10</v>
      </c>
      <c r="H8310" s="6"/>
      <c r="I8310" s="6"/>
      <c r="J8310" s="6"/>
      <c r="K8310" s="6"/>
      <c r="L8310" s="6" t="s">
        <v>12295</v>
      </c>
      <c r="M8310" s="6">
        <v>63</v>
      </c>
      <c r="N8310" s="6" t="e">
        <f>VLOOKUP(A8310,web_archive!D:AB,18,FALSE)</f>
        <v>#N/A</v>
      </c>
      <c r="O8310" s="6">
        <v>2</v>
      </c>
      <c r="P8310" s="6"/>
      <c r="Q8310" s="6"/>
      <c r="R8310" s="6"/>
      <c r="S8310" s="6"/>
      <c r="T8310" s="6"/>
      <c r="U8310" s="6" t="s">
        <v>27843</v>
      </c>
      <c r="V8310" s="6" t="s">
        <v>12368</v>
      </c>
      <c r="W8310" s="6" t="s">
        <v>12299</v>
      </c>
      <c r="X8310" s="6" t="s">
        <v>12299</v>
      </c>
    </row>
    <row r="8311" spans="1:24" x14ac:dyDescent="0.3">
      <c r="A8311" s="6">
        <v>14384</v>
      </c>
      <c r="B8311" s="6" t="s">
        <v>27844</v>
      </c>
      <c r="C8311" s="6" t="s">
        <v>27845</v>
      </c>
      <c r="D8311" s="6">
        <v>18</v>
      </c>
      <c r="E8311" s="6">
        <v>20</v>
      </c>
      <c r="F8311" s="6"/>
      <c r="G8311" s="6">
        <v>10</v>
      </c>
      <c r="H8311" s="6"/>
      <c r="I8311" s="6"/>
      <c r="J8311" s="6"/>
      <c r="K8311" s="6"/>
      <c r="L8311" s="6" t="s">
        <v>12295</v>
      </c>
      <c r="M8311" s="6">
        <v>63</v>
      </c>
      <c r="N8311" s="6" t="e">
        <f>VLOOKUP(A8311,web_archive!D:AB,18,FALSE)</f>
        <v>#N/A</v>
      </c>
      <c r="O8311" s="6">
        <v>2</v>
      </c>
      <c r="P8311" s="6"/>
      <c r="Q8311" s="6"/>
      <c r="R8311" s="6"/>
      <c r="S8311" s="6"/>
      <c r="T8311" s="6"/>
      <c r="U8311" s="6" t="s">
        <v>27846</v>
      </c>
      <c r="V8311" s="6" t="s">
        <v>12368</v>
      </c>
      <c r="W8311" s="6" t="s">
        <v>12299</v>
      </c>
      <c r="X8311" s="6" t="s">
        <v>12299</v>
      </c>
    </row>
    <row r="8312" spans="1:24" x14ac:dyDescent="0.3">
      <c r="A8312" s="6">
        <v>14385</v>
      </c>
      <c r="B8312" s="6" t="s">
        <v>27847</v>
      </c>
      <c r="C8312" s="6" t="s">
        <v>27848</v>
      </c>
      <c r="D8312" s="6">
        <v>18</v>
      </c>
      <c r="E8312" s="6">
        <v>20</v>
      </c>
      <c r="F8312" s="6"/>
      <c r="G8312" s="6">
        <v>10</v>
      </c>
      <c r="H8312" s="6"/>
      <c r="I8312" s="6"/>
      <c r="J8312" s="6"/>
      <c r="K8312" s="6"/>
      <c r="L8312" s="6" t="s">
        <v>12295</v>
      </c>
      <c r="M8312" s="6">
        <v>63</v>
      </c>
      <c r="N8312" s="6" t="e">
        <f>VLOOKUP(A8312,web_archive!D:AB,18,FALSE)</f>
        <v>#N/A</v>
      </c>
      <c r="O8312" s="6">
        <v>2</v>
      </c>
      <c r="P8312" s="6"/>
      <c r="Q8312" s="6"/>
      <c r="R8312" s="6"/>
      <c r="S8312" s="6"/>
      <c r="T8312" s="6"/>
      <c r="U8312" s="6" t="s">
        <v>27849</v>
      </c>
      <c r="V8312" s="6" t="s">
        <v>12368</v>
      </c>
      <c r="W8312" s="6" t="s">
        <v>12299</v>
      </c>
      <c r="X8312" s="6" t="s">
        <v>12299</v>
      </c>
    </row>
    <row r="8313" spans="1:24" x14ac:dyDescent="0.3">
      <c r="A8313" s="6">
        <v>14386</v>
      </c>
      <c r="B8313" s="6" t="s">
        <v>27850</v>
      </c>
      <c r="C8313" s="6" t="s">
        <v>27851</v>
      </c>
      <c r="D8313" s="6">
        <v>18</v>
      </c>
      <c r="E8313" s="6">
        <v>20</v>
      </c>
      <c r="F8313" s="6"/>
      <c r="G8313" s="6">
        <v>10</v>
      </c>
      <c r="H8313" s="6"/>
      <c r="I8313" s="6"/>
      <c r="J8313" s="6"/>
      <c r="K8313" s="6"/>
      <c r="L8313" s="6" t="s">
        <v>12295</v>
      </c>
      <c r="M8313" s="6">
        <v>63</v>
      </c>
      <c r="N8313" s="6" t="e">
        <f>VLOOKUP(A8313,web_archive!D:AB,18,FALSE)</f>
        <v>#N/A</v>
      </c>
      <c r="O8313" s="6">
        <v>2</v>
      </c>
      <c r="P8313" s="6"/>
      <c r="Q8313" s="6"/>
      <c r="R8313" s="6"/>
      <c r="S8313" s="6"/>
      <c r="T8313" s="6"/>
      <c r="U8313" s="6" t="s">
        <v>27852</v>
      </c>
      <c r="V8313" s="6" t="s">
        <v>12368</v>
      </c>
      <c r="W8313" s="6" t="s">
        <v>12299</v>
      </c>
      <c r="X8313" s="6" t="s">
        <v>12299</v>
      </c>
    </row>
    <row r="8314" spans="1:24" x14ac:dyDescent="0.3">
      <c r="A8314" s="6">
        <v>14387</v>
      </c>
      <c r="B8314" s="6" t="s">
        <v>27853</v>
      </c>
      <c r="C8314" s="6" t="s">
        <v>27854</v>
      </c>
      <c r="D8314" s="6">
        <v>18</v>
      </c>
      <c r="E8314" s="6">
        <v>20</v>
      </c>
      <c r="F8314" s="6"/>
      <c r="G8314" s="6">
        <v>10</v>
      </c>
      <c r="H8314" s="6"/>
      <c r="I8314" s="6"/>
      <c r="J8314" s="6"/>
      <c r="K8314" s="6"/>
      <c r="L8314" s="6" t="s">
        <v>12295</v>
      </c>
      <c r="M8314" s="6">
        <v>63</v>
      </c>
      <c r="N8314" s="6" t="e">
        <f>VLOOKUP(A8314,web_archive!D:AB,18,FALSE)</f>
        <v>#N/A</v>
      </c>
      <c r="O8314" s="6">
        <v>2</v>
      </c>
      <c r="P8314" s="6"/>
      <c r="Q8314" s="6"/>
      <c r="R8314" s="6"/>
      <c r="S8314" s="6"/>
      <c r="T8314" s="6"/>
      <c r="U8314" s="6" t="s">
        <v>27855</v>
      </c>
      <c r="V8314" s="6" t="s">
        <v>12368</v>
      </c>
      <c r="W8314" s="6" t="s">
        <v>12299</v>
      </c>
      <c r="X8314" s="6" t="s">
        <v>12299</v>
      </c>
    </row>
    <row r="8315" spans="1:24" x14ac:dyDescent="0.3">
      <c r="A8315" s="6">
        <v>14388</v>
      </c>
      <c r="B8315" s="6" t="s">
        <v>27856</v>
      </c>
      <c r="C8315" s="6" t="s">
        <v>27857</v>
      </c>
      <c r="D8315" s="6">
        <v>18</v>
      </c>
      <c r="E8315" s="6">
        <v>20</v>
      </c>
      <c r="F8315" s="6"/>
      <c r="G8315" s="6">
        <v>10</v>
      </c>
      <c r="H8315" s="6"/>
      <c r="I8315" s="6"/>
      <c r="J8315" s="6"/>
      <c r="K8315" s="6"/>
      <c r="L8315" s="6" t="s">
        <v>12295</v>
      </c>
      <c r="M8315" s="6">
        <v>63</v>
      </c>
      <c r="N8315" s="6" t="e">
        <f>VLOOKUP(A8315,web_archive!D:AB,18,FALSE)</f>
        <v>#N/A</v>
      </c>
      <c r="O8315" s="6">
        <v>2</v>
      </c>
      <c r="P8315" s="6"/>
      <c r="Q8315" s="6"/>
      <c r="R8315" s="6"/>
      <c r="S8315" s="6"/>
      <c r="T8315" s="6"/>
      <c r="U8315" s="6" t="s">
        <v>27858</v>
      </c>
      <c r="V8315" s="6" t="s">
        <v>12368</v>
      </c>
      <c r="W8315" s="6" t="s">
        <v>12299</v>
      </c>
      <c r="X8315" s="6" t="s">
        <v>12299</v>
      </c>
    </row>
    <row r="8316" spans="1:24" x14ac:dyDescent="0.3">
      <c r="A8316" s="6">
        <v>14389</v>
      </c>
      <c r="B8316" s="6" t="s">
        <v>27859</v>
      </c>
      <c r="C8316" s="6" t="s">
        <v>27860</v>
      </c>
      <c r="D8316" s="6">
        <v>18</v>
      </c>
      <c r="E8316" s="6">
        <v>20</v>
      </c>
      <c r="F8316" s="6"/>
      <c r="G8316" s="6">
        <v>10</v>
      </c>
      <c r="H8316" s="6"/>
      <c r="I8316" s="6"/>
      <c r="J8316" s="6"/>
      <c r="K8316" s="6"/>
      <c r="L8316" s="6" t="s">
        <v>12295</v>
      </c>
      <c r="M8316" s="6">
        <v>63</v>
      </c>
      <c r="N8316" s="6" t="e">
        <f>VLOOKUP(A8316,web_archive!D:AB,18,FALSE)</f>
        <v>#N/A</v>
      </c>
      <c r="O8316" s="6">
        <v>2</v>
      </c>
      <c r="P8316" s="6"/>
      <c r="Q8316" s="6"/>
      <c r="R8316" s="6"/>
      <c r="S8316" s="6"/>
      <c r="T8316" s="6"/>
      <c r="U8316" s="6" t="s">
        <v>27861</v>
      </c>
      <c r="V8316" s="6" t="s">
        <v>12368</v>
      </c>
      <c r="W8316" s="6" t="s">
        <v>12299</v>
      </c>
      <c r="X8316" s="6" t="s">
        <v>12299</v>
      </c>
    </row>
    <row r="8317" spans="1:24" x14ac:dyDescent="0.3">
      <c r="A8317" s="6">
        <v>14390</v>
      </c>
      <c r="B8317" s="6" t="s">
        <v>27862</v>
      </c>
      <c r="C8317" s="6" t="s">
        <v>27863</v>
      </c>
      <c r="D8317" s="6">
        <v>18</v>
      </c>
      <c r="E8317" s="6">
        <v>20</v>
      </c>
      <c r="F8317" s="6"/>
      <c r="G8317" s="6">
        <v>10</v>
      </c>
      <c r="H8317" s="6"/>
      <c r="I8317" s="6"/>
      <c r="J8317" s="6"/>
      <c r="K8317" s="6"/>
      <c r="L8317" s="6" t="s">
        <v>12295</v>
      </c>
      <c r="M8317" s="6">
        <v>63</v>
      </c>
      <c r="N8317" s="6" t="e">
        <f>VLOOKUP(A8317,web_archive!D:AB,18,FALSE)</f>
        <v>#N/A</v>
      </c>
      <c r="O8317" s="6">
        <v>2</v>
      </c>
      <c r="P8317" s="6"/>
      <c r="Q8317" s="6"/>
      <c r="R8317" s="6"/>
      <c r="S8317" s="6"/>
      <c r="T8317" s="6"/>
      <c r="U8317" s="6" t="s">
        <v>27864</v>
      </c>
      <c r="V8317" s="6" t="s">
        <v>12368</v>
      </c>
      <c r="W8317" s="6" t="s">
        <v>12299</v>
      </c>
      <c r="X8317" s="6" t="s">
        <v>12299</v>
      </c>
    </row>
    <row r="8318" spans="1:24" x14ac:dyDescent="0.3">
      <c r="A8318" s="6">
        <v>14391</v>
      </c>
      <c r="B8318" s="6" t="s">
        <v>27865</v>
      </c>
      <c r="C8318" s="6" t="s">
        <v>27866</v>
      </c>
      <c r="D8318" s="6">
        <v>18</v>
      </c>
      <c r="E8318" s="6">
        <v>20</v>
      </c>
      <c r="F8318" s="6"/>
      <c r="G8318" s="6">
        <v>10</v>
      </c>
      <c r="H8318" s="6"/>
      <c r="I8318" s="6"/>
      <c r="J8318" s="6"/>
      <c r="K8318" s="6"/>
      <c r="L8318" s="6" t="s">
        <v>12295</v>
      </c>
      <c r="M8318" s="6">
        <v>63</v>
      </c>
      <c r="N8318" s="6" t="e">
        <f>VLOOKUP(A8318,web_archive!D:AB,18,FALSE)</f>
        <v>#N/A</v>
      </c>
      <c r="O8318" s="6">
        <v>2</v>
      </c>
      <c r="P8318" s="6"/>
      <c r="Q8318" s="6"/>
      <c r="R8318" s="6"/>
      <c r="S8318" s="6"/>
      <c r="T8318" s="6"/>
      <c r="U8318" s="6" t="s">
        <v>27867</v>
      </c>
      <c r="V8318" s="6" t="s">
        <v>12368</v>
      </c>
      <c r="W8318" s="6" t="s">
        <v>12299</v>
      </c>
      <c r="X8318" s="6" t="s">
        <v>12299</v>
      </c>
    </row>
    <row r="8319" spans="1:24" x14ac:dyDescent="0.3">
      <c r="A8319" s="6">
        <v>14392</v>
      </c>
      <c r="B8319" s="6" t="s">
        <v>27868</v>
      </c>
      <c r="C8319" s="6" t="s">
        <v>27869</v>
      </c>
      <c r="D8319" s="6">
        <v>18</v>
      </c>
      <c r="E8319" s="6">
        <v>20</v>
      </c>
      <c r="F8319" s="6"/>
      <c r="G8319" s="6">
        <v>10</v>
      </c>
      <c r="H8319" s="6"/>
      <c r="I8319" s="6"/>
      <c r="J8319" s="6"/>
      <c r="K8319" s="6"/>
      <c r="L8319" s="6" t="s">
        <v>12295</v>
      </c>
      <c r="M8319" s="6">
        <v>63</v>
      </c>
      <c r="N8319" s="6" t="e">
        <f>VLOOKUP(A8319,web_archive!D:AB,18,FALSE)</f>
        <v>#N/A</v>
      </c>
      <c r="O8319" s="6">
        <v>2</v>
      </c>
      <c r="P8319" s="6"/>
      <c r="Q8319" s="6"/>
      <c r="R8319" s="6"/>
      <c r="S8319" s="6"/>
      <c r="T8319" s="6"/>
      <c r="U8319" s="6" t="s">
        <v>27870</v>
      </c>
      <c r="V8319" s="6" t="s">
        <v>12368</v>
      </c>
      <c r="W8319" s="6" t="s">
        <v>12299</v>
      </c>
      <c r="X8319" s="6" t="s">
        <v>12299</v>
      </c>
    </row>
    <row r="8320" spans="1:24" x14ac:dyDescent="0.3">
      <c r="A8320" s="6">
        <v>14393</v>
      </c>
      <c r="B8320" s="6" t="s">
        <v>27871</v>
      </c>
      <c r="C8320" s="6" t="s">
        <v>27872</v>
      </c>
      <c r="D8320" s="6">
        <v>18</v>
      </c>
      <c r="E8320" s="6">
        <v>20</v>
      </c>
      <c r="F8320" s="6"/>
      <c r="G8320" s="6">
        <v>10</v>
      </c>
      <c r="H8320" s="6"/>
      <c r="I8320" s="6"/>
      <c r="J8320" s="6"/>
      <c r="K8320" s="6"/>
      <c r="L8320" s="6" t="s">
        <v>12295</v>
      </c>
      <c r="M8320" s="6">
        <v>63</v>
      </c>
      <c r="N8320" s="6" t="e">
        <f>VLOOKUP(A8320,web_archive!D:AB,18,FALSE)</f>
        <v>#N/A</v>
      </c>
      <c r="O8320" s="6">
        <v>2</v>
      </c>
      <c r="P8320" s="6"/>
      <c r="Q8320" s="6"/>
      <c r="R8320" s="6"/>
      <c r="S8320" s="6"/>
      <c r="T8320" s="6"/>
      <c r="U8320" s="6" t="s">
        <v>27873</v>
      </c>
      <c r="V8320" s="6" t="s">
        <v>12368</v>
      </c>
      <c r="W8320" s="6" t="s">
        <v>12299</v>
      </c>
      <c r="X8320" s="6" t="s">
        <v>12299</v>
      </c>
    </row>
    <row r="8321" spans="1:24" x14ac:dyDescent="0.3">
      <c r="A8321" s="6">
        <v>14407</v>
      </c>
      <c r="B8321" s="6" t="s">
        <v>27874</v>
      </c>
      <c r="C8321" s="6" t="s">
        <v>27875</v>
      </c>
      <c r="D8321" s="6">
        <v>2</v>
      </c>
      <c r="E8321" s="6">
        <v>20</v>
      </c>
      <c r="F8321" s="6"/>
      <c r="G8321" s="6">
        <v>10</v>
      </c>
      <c r="H8321" s="6"/>
      <c r="I8321" s="6"/>
      <c r="J8321" s="6"/>
      <c r="K8321" s="6"/>
      <c r="L8321" s="6" t="s">
        <v>12295</v>
      </c>
      <c r="M8321" s="6">
        <v>63</v>
      </c>
      <c r="N8321" s="6" t="e">
        <f>VLOOKUP(A8321,web_archive!D:AB,18,FALSE)</f>
        <v>#N/A</v>
      </c>
      <c r="O8321" s="6">
        <v>2</v>
      </c>
      <c r="P8321" s="6"/>
      <c r="Q8321" s="6"/>
      <c r="R8321" s="6"/>
      <c r="S8321" s="6"/>
      <c r="T8321" s="6"/>
      <c r="U8321" s="6" t="s">
        <v>12299</v>
      </c>
      <c r="V8321" s="6" t="s">
        <v>12299</v>
      </c>
      <c r="W8321" s="6" t="s">
        <v>12299</v>
      </c>
      <c r="X8321" s="6"/>
    </row>
    <row r="8322" spans="1:24" x14ac:dyDescent="0.3">
      <c r="A8322" s="6">
        <v>14408</v>
      </c>
      <c r="B8322" s="6" t="s">
        <v>27876</v>
      </c>
      <c r="C8322" s="6" t="s">
        <v>27877</v>
      </c>
      <c r="D8322" s="6">
        <v>2</v>
      </c>
      <c r="E8322" s="6">
        <v>20</v>
      </c>
      <c r="F8322" s="6"/>
      <c r="G8322" s="6">
        <v>10</v>
      </c>
      <c r="H8322" s="6"/>
      <c r="I8322" s="6"/>
      <c r="J8322" s="6"/>
      <c r="K8322" s="6"/>
      <c r="L8322" s="6" t="s">
        <v>12295</v>
      </c>
      <c r="M8322" s="6">
        <v>63</v>
      </c>
      <c r="N8322" s="6" t="e">
        <f>VLOOKUP(A8322,web_archive!D:AB,18,FALSE)</f>
        <v>#N/A</v>
      </c>
      <c r="O8322" s="6">
        <v>2</v>
      </c>
      <c r="P8322" s="6"/>
      <c r="Q8322" s="6"/>
      <c r="R8322" s="6"/>
      <c r="S8322" s="6"/>
      <c r="T8322" s="6"/>
      <c r="U8322" s="6" t="s">
        <v>27878</v>
      </c>
      <c r="V8322" s="6" t="s">
        <v>12299</v>
      </c>
      <c r="W8322" s="6" t="s">
        <v>12299</v>
      </c>
      <c r="X8322" s="6"/>
    </row>
    <row r="8323" spans="1:24" x14ac:dyDescent="0.3">
      <c r="A8323" s="6" t="s">
        <v>20231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 t="e">
        <f>VLOOKUP(A8323,web_archive!D:AB,18,FALSE)</f>
        <v>#N/A</v>
      </c>
      <c r="O8323" s="6"/>
      <c r="P8323" s="6"/>
      <c r="Q8323" s="6"/>
      <c r="R8323" s="6"/>
      <c r="S8323" s="6"/>
      <c r="T8323" s="6"/>
      <c r="U8323" s="6"/>
      <c r="V8323" s="6"/>
      <c r="W8323" s="6"/>
      <c r="X8323" s="6"/>
    </row>
    <row r="8324" spans="1:24" x14ac:dyDescent="0.3">
      <c r="A8324" s="6">
        <v>14426</v>
      </c>
      <c r="B8324" s="6" t="s">
        <v>27879</v>
      </c>
      <c r="C8324" s="6" t="s">
        <v>27880</v>
      </c>
      <c r="D8324" s="6">
        <v>2</v>
      </c>
      <c r="E8324" s="6">
        <v>20</v>
      </c>
      <c r="F8324" s="6"/>
      <c r="G8324" s="6">
        <v>10</v>
      </c>
      <c r="H8324" s="6"/>
      <c r="I8324" s="6"/>
      <c r="J8324" s="6"/>
      <c r="K8324" s="6"/>
      <c r="L8324" s="6" t="s">
        <v>12295</v>
      </c>
      <c r="M8324" s="6">
        <v>63</v>
      </c>
      <c r="N8324" s="6" t="e">
        <f>VLOOKUP(A8324,web_archive!D:AB,18,FALSE)</f>
        <v>#N/A</v>
      </c>
      <c r="O8324" s="6">
        <v>2</v>
      </c>
      <c r="P8324" s="6"/>
      <c r="Q8324" s="6"/>
      <c r="R8324" s="6"/>
      <c r="S8324" s="6"/>
      <c r="T8324" s="6"/>
      <c r="U8324" s="6" t="s">
        <v>27881</v>
      </c>
      <c r="V8324" s="6" t="s">
        <v>24574</v>
      </c>
      <c r="W8324" s="6" t="s">
        <v>12299</v>
      </c>
      <c r="X8324" s="6" t="s">
        <v>12299</v>
      </c>
    </row>
    <row r="8325" spans="1:24" x14ac:dyDescent="0.3">
      <c r="A8325" s="6">
        <v>14427</v>
      </c>
      <c r="B8325" s="6" t="s">
        <v>27882</v>
      </c>
      <c r="C8325" s="6" t="s">
        <v>27883</v>
      </c>
      <c r="D8325" s="6">
        <v>2</v>
      </c>
      <c r="E8325" s="6">
        <v>20</v>
      </c>
      <c r="F8325" s="6"/>
      <c r="G8325" s="6">
        <v>10</v>
      </c>
      <c r="H8325" s="6"/>
      <c r="I8325" s="6"/>
      <c r="J8325" s="6"/>
      <c r="K8325" s="6"/>
      <c r="L8325" s="6" t="s">
        <v>12295</v>
      </c>
      <c r="M8325" s="6">
        <v>63</v>
      </c>
      <c r="N8325" s="6" t="e">
        <f>VLOOKUP(A8325,web_archive!D:AB,18,FALSE)</f>
        <v>#N/A</v>
      </c>
      <c r="O8325" s="6">
        <v>2</v>
      </c>
      <c r="P8325" s="6"/>
      <c r="Q8325" s="6"/>
      <c r="R8325" s="6"/>
      <c r="S8325" s="6"/>
      <c r="T8325" s="6"/>
      <c r="U8325" s="6" t="s">
        <v>27884</v>
      </c>
      <c r="V8325" s="6" t="s">
        <v>24574</v>
      </c>
      <c r="W8325" s="6" t="s">
        <v>12299</v>
      </c>
      <c r="X8325" s="6" t="s">
        <v>12299</v>
      </c>
    </row>
    <row r="8326" spans="1:24" x14ac:dyDescent="0.3">
      <c r="A8326" s="6">
        <v>14428</v>
      </c>
      <c r="B8326" s="6" t="s">
        <v>27885</v>
      </c>
      <c r="C8326" s="6" t="s">
        <v>27886</v>
      </c>
      <c r="D8326" s="6">
        <v>2</v>
      </c>
      <c r="E8326" s="6">
        <v>20</v>
      </c>
      <c r="F8326" s="6"/>
      <c r="G8326" s="6">
        <v>10</v>
      </c>
      <c r="H8326" s="6"/>
      <c r="I8326" s="6"/>
      <c r="J8326" s="6"/>
      <c r="K8326" s="6"/>
      <c r="L8326" s="6" t="s">
        <v>12295</v>
      </c>
      <c r="M8326" s="6">
        <v>63</v>
      </c>
      <c r="N8326" s="6" t="e">
        <f>VLOOKUP(A8326,web_archive!D:AB,18,FALSE)</f>
        <v>#N/A</v>
      </c>
      <c r="O8326" s="6">
        <v>2</v>
      </c>
      <c r="P8326" s="6"/>
      <c r="Q8326" s="6"/>
      <c r="R8326" s="6"/>
      <c r="S8326" s="6"/>
      <c r="T8326" s="6"/>
      <c r="U8326" s="6" t="s">
        <v>27887</v>
      </c>
      <c r="V8326" s="6" t="s">
        <v>24574</v>
      </c>
      <c r="W8326" s="6" t="s">
        <v>12299</v>
      </c>
      <c r="X8326" s="6" t="s">
        <v>12299</v>
      </c>
    </row>
    <row r="8327" spans="1:24" x14ac:dyDescent="0.3">
      <c r="A8327" s="6">
        <v>14429</v>
      </c>
      <c r="B8327" s="6" t="s">
        <v>27888</v>
      </c>
      <c r="C8327" s="6" t="s">
        <v>27889</v>
      </c>
      <c r="D8327" s="6">
        <v>2</v>
      </c>
      <c r="E8327" s="6">
        <v>20</v>
      </c>
      <c r="F8327" s="6"/>
      <c r="G8327" s="6">
        <v>10</v>
      </c>
      <c r="H8327" s="6"/>
      <c r="I8327" s="6"/>
      <c r="J8327" s="6"/>
      <c r="K8327" s="6"/>
      <c r="L8327" s="6" t="s">
        <v>12295</v>
      </c>
      <c r="M8327" s="6">
        <v>63</v>
      </c>
      <c r="N8327" s="6" t="e">
        <f>VLOOKUP(A8327,web_archive!D:AB,18,FALSE)</f>
        <v>#N/A</v>
      </c>
      <c r="O8327" s="6">
        <v>2</v>
      </c>
      <c r="P8327" s="6"/>
      <c r="Q8327" s="6"/>
      <c r="R8327" s="6"/>
      <c r="S8327" s="6"/>
      <c r="T8327" s="6"/>
      <c r="U8327" s="6" t="s">
        <v>27890</v>
      </c>
      <c r="V8327" s="6" t="s">
        <v>24574</v>
      </c>
      <c r="W8327" s="6" t="s">
        <v>12299</v>
      </c>
      <c r="X8327" s="6" t="s">
        <v>12299</v>
      </c>
    </row>
    <row r="8328" spans="1:24" x14ac:dyDescent="0.3">
      <c r="A8328" s="6">
        <v>14430</v>
      </c>
      <c r="B8328" s="6" t="s">
        <v>27891</v>
      </c>
      <c r="C8328" s="6" t="s">
        <v>27892</v>
      </c>
      <c r="D8328" s="6">
        <v>2</v>
      </c>
      <c r="E8328" s="6">
        <v>20</v>
      </c>
      <c r="F8328" s="6"/>
      <c r="G8328" s="6">
        <v>10</v>
      </c>
      <c r="H8328" s="6"/>
      <c r="I8328" s="6"/>
      <c r="J8328" s="6"/>
      <c r="K8328" s="6"/>
      <c r="L8328" s="6" t="s">
        <v>12295</v>
      </c>
      <c r="M8328" s="6">
        <v>63</v>
      </c>
      <c r="N8328" s="6" t="e">
        <f>VLOOKUP(A8328,web_archive!D:AB,18,FALSE)</f>
        <v>#N/A</v>
      </c>
      <c r="O8328" s="6">
        <v>2</v>
      </c>
      <c r="P8328" s="6"/>
      <c r="Q8328" s="6"/>
      <c r="R8328" s="6"/>
      <c r="S8328" s="6"/>
      <c r="T8328" s="6"/>
      <c r="U8328" s="6" t="s">
        <v>27893</v>
      </c>
      <c r="V8328" s="6" t="s">
        <v>24574</v>
      </c>
      <c r="W8328" s="6" t="s">
        <v>12299</v>
      </c>
      <c r="X8328" s="6" t="s">
        <v>12299</v>
      </c>
    </row>
    <row r="8329" spans="1:24" x14ac:dyDescent="0.3">
      <c r="A8329" s="6">
        <v>14431</v>
      </c>
      <c r="B8329" s="6" t="s">
        <v>27894</v>
      </c>
      <c r="C8329" s="6" t="s">
        <v>27895</v>
      </c>
      <c r="D8329" s="6">
        <v>2</v>
      </c>
      <c r="E8329" s="6">
        <v>20</v>
      </c>
      <c r="F8329" s="6"/>
      <c r="G8329" s="6">
        <v>10</v>
      </c>
      <c r="H8329" s="6"/>
      <c r="I8329" s="6"/>
      <c r="J8329" s="6"/>
      <c r="K8329" s="6"/>
      <c r="L8329" s="6" t="s">
        <v>12295</v>
      </c>
      <c r="M8329" s="6">
        <v>63</v>
      </c>
      <c r="N8329" s="6" t="e">
        <f>VLOOKUP(A8329,web_archive!D:AB,18,FALSE)</f>
        <v>#N/A</v>
      </c>
      <c r="O8329" s="6">
        <v>2</v>
      </c>
      <c r="P8329" s="6"/>
      <c r="Q8329" s="6"/>
      <c r="R8329" s="6"/>
      <c r="S8329" s="6"/>
      <c r="T8329" s="6"/>
      <c r="U8329" s="6" t="s">
        <v>27896</v>
      </c>
      <c r="V8329" s="6" t="s">
        <v>24574</v>
      </c>
      <c r="W8329" s="6" t="s">
        <v>12299</v>
      </c>
      <c r="X8329" s="6" t="s">
        <v>12299</v>
      </c>
    </row>
    <row r="8330" spans="1:24" x14ac:dyDescent="0.3">
      <c r="A8330" s="6">
        <v>14432</v>
      </c>
      <c r="B8330" s="6" t="s">
        <v>27897</v>
      </c>
      <c r="C8330" s="6" t="s">
        <v>27898</v>
      </c>
      <c r="D8330" s="6">
        <v>2</v>
      </c>
      <c r="E8330" s="6">
        <v>20</v>
      </c>
      <c r="F8330" s="6"/>
      <c r="G8330" s="6">
        <v>10</v>
      </c>
      <c r="H8330" s="6"/>
      <c r="I8330" s="6"/>
      <c r="J8330" s="6"/>
      <c r="K8330" s="6"/>
      <c r="L8330" s="6" t="s">
        <v>12295</v>
      </c>
      <c r="M8330" s="6">
        <v>63</v>
      </c>
      <c r="N8330" s="6" t="e">
        <f>VLOOKUP(A8330,web_archive!D:AB,18,FALSE)</f>
        <v>#N/A</v>
      </c>
      <c r="O8330" s="6">
        <v>2</v>
      </c>
      <c r="P8330" s="6"/>
      <c r="Q8330" s="6"/>
      <c r="R8330" s="6"/>
      <c r="S8330" s="6"/>
      <c r="T8330" s="6"/>
      <c r="U8330" s="6" t="s">
        <v>27899</v>
      </c>
      <c r="V8330" s="6" t="s">
        <v>24574</v>
      </c>
      <c r="W8330" s="6" t="s">
        <v>12299</v>
      </c>
      <c r="X8330" s="6" t="s">
        <v>12299</v>
      </c>
    </row>
    <row r="8331" spans="1:24" x14ac:dyDescent="0.3">
      <c r="A8331" s="6">
        <v>14433</v>
      </c>
      <c r="B8331" s="6" t="s">
        <v>27900</v>
      </c>
      <c r="C8331" s="6" t="s">
        <v>27901</v>
      </c>
      <c r="D8331" s="6">
        <v>2</v>
      </c>
      <c r="E8331" s="6">
        <v>20</v>
      </c>
      <c r="F8331" s="6"/>
      <c r="G8331" s="6">
        <v>10</v>
      </c>
      <c r="H8331" s="6"/>
      <c r="I8331" s="6"/>
      <c r="J8331" s="6"/>
      <c r="K8331" s="6"/>
      <c r="L8331" s="6" t="s">
        <v>12295</v>
      </c>
      <c r="M8331" s="6">
        <v>63</v>
      </c>
      <c r="N8331" s="6" t="e">
        <f>VLOOKUP(A8331,web_archive!D:AB,18,FALSE)</f>
        <v>#N/A</v>
      </c>
      <c r="O8331" s="6">
        <v>2</v>
      </c>
      <c r="P8331" s="6"/>
      <c r="Q8331" s="6"/>
      <c r="R8331" s="6"/>
      <c r="S8331" s="6"/>
      <c r="T8331" s="6"/>
      <c r="U8331" s="6" t="s">
        <v>27902</v>
      </c>
      <c r="V8331" s="6" t="s">
        <v>24574</v>
      </c>
      <c r="W8331" s="6" t="s">
        <v>12299</v>
      </c>
      <c r="X8331" s="6" t="s">
        <v>12299</v>
      </c>
    </row>
    <row r="8332" spans="1:24" x14ac:dyDescent="0.3">
      <c r="A8332" s="6">
        <v>14434</v>
      </c>
      <c r="B8332" s="6" t="s">
        <v>27903</v>
      </c>
      <c r="C8332" s="6" t="s">
        <v>27904</v>
      </c>
      <c r="D8332" s="6">
        <v>2</v>
      </c>
      <c r="E8332" s="6">
        <v>20</v>
      </c>
      <c r="F8332" s="6"/>
      <c r="G8332" s="6">
        <v>10</v>
      </c>
      <c r="H8332" s="6"/>
      <c r="I8332" s="6"/>
      <c r="J8332" s="6"/>
      <c r="K8332" s="6"/>
      <c r="L8332" s="6" t="s">
        <v>12295</v>
      </c>
      <c r="M8332" s="6">
        <v>63</v>
      </c>
      <c r="N8332" s="6" t="e">
        <f>VLOOKUP(A8332,web_archive!D:AB,18,FALSE)</f>
        <v>#N/A</v>
      </c>
      <c r="O8332" s="6">
        <v>2</v>
      </c>
      <c r="P8332" s="6"/>
      <c r="Q8332" s="6"/>
      <c r="R8332" s="6"/>
      <c r="S8332" s="6"/>
      <c r="T8332" s="6"/>
      <c r="U8332" s="6" t="s">
        <v>27905</v>
      </c>
      <c r="V8332" s="6" t="s">
        <v>24574</v>
      </c>
      <c r="W8332" s="6" t="s">
        <v>12299</v>
      </c>
      <c r="X8332" s="6" t="s">
        <v>12299</v>
      </c>
    </row>
    <row r="8333" spans="1:24" x14ac:dyDescent="0.3">
      <c r="A8333" s="6">
        <v>14435</v>
      </c>
      <c r="B8333" s="6" t="s">
        <v>27906</v>
      </c>
      <c r="C8333" s="6" t="s">
        <v>27907</v>
      </c>
      <c r="D8333" s="6">
        <v>2</v>
      </c>
      <c r="E8333" s="6">
        <v>20</v>
      </c>
      <c r="F8333" s="6"/>
      <c r="G8333" s="6">
        <v>10</v>
      </c>
      <c r="H8333" s="6"/>
      <c r="I8333" s="6"/>
      <c r="J8333" s="6"/>
      <c r="K8333" s="6"/>
      <c r="L8333" s="6" t="s">
        <v>12295</v>
      </c>
      <c r="M8333" s="6">
        <v>63</v>
      </c>
      <c r="N8333" s="6" t="e">
        <f>VLOOKUP(A8333,web_archive!D:AB,18,FALSE)</f>
        <v>#N/A</v>
      </c>
      <c r="O8333" s="6">
        <v>2</v>
      </c>
      <c r="P8333" s="6"/>
      <c r="Q8333" s="6"/>
      <c r="R8333" s="6"/>
      <c r="S8333" s="6"/>
      <c r="T8333" s="6"/>
      <c r="U8333" s="6" t="s">
        <v>27908</v>
      </c>
      <c r="V8333" s="6" t="s">
        <v>24574</v>
      </c>
      <c r="W8333" s="6" t="s">
        <v>12299</v>
      </c>
      <c r="X8333" s="6" t="s">
        <v>12299</v>
      </c>
    </row>
    <row r="8334" spans="1:24" x14ac:dyDescent="0.3">
      <c r="A8334" s="6">
        <v>14436</v>
      </c>
      <c r="B8334" s="6" t="s">
        <v>27909</v>
      </c>
      <c r="C8334" s="6" t="s">
        <v>27910</v>
      </c>
      <c r="D8334" s="6">
        <v>2</v>
      </c>
      <c r="E8334" s="6">
        <v>20</v>
      </c>
      <c r="F8334" s="6"/>
      <c r="G8334" s="6">
        <v>10</v>
      </c>
      <c r="H8334" s="6"/>
      <c r="I8334" s="6"/>
      <c r="J8334" s="6"/>
      <c r="K8334" s="6"/>
      <c r="L8334" s="6" t="s">
        <v>12295</v>
      </c>
      <c r="M8334" s="6">
        <v>63</v>
      </c>
      <c r="N8334" s="6" t="e">
        <f>VLOOKUP(A8334,web_archive!D:AB,18,FALSE)</f>
        <v>#N/A</v>
      </c>
      <c r="O8334" s="6">
        <v>2</v>
      </c>
      <c r="P8334" s="6"/>
      <c r="Q8334" s="6"/>
      <c r="R8334" s="6"/>
      <c r="S8334" s="6"/>
      <c r="T8334" s="6"/>
      <c r="U8334" s="6" t="s">
        <v>27911</v>
      </c>
      <c r="V8334" s="6" t="s">
        <v>24574</v>
      </c>
      <c r="W8334" s="6" t="s">
        <v>12299</v>
      </c>
      <c r="X8334" s="6" t="s">
        <v>12299</v>
      </c>
    </row>
    <row r="8335" spans="1:24" x14ac:dyDescent="0.3">
      <c r="A8335" s="6">
        <v>14437</v>
      </c>
      <c r="B8335" s="6" t="s">
        <v>27912</v>
      </c>
      <c r="C8335" s="6" t="s">
        <v>27913</v>
      </c>
      <c r="D8335" s="6">
        <v>2</v>
      </c>
      <c r="E8335" s="6">
        <v>20</v>
      </c>
      <c r="F8335" s="6"/>
      <c r="G8335" s="6">
        <v>10</v>
      </c>
      <c r="H8335" s="6"/>
      <c r="I8335" s="6"/>
      <c r="J8335" s="6"/>
      <c r="K8335" s="6"/>
      <c r="L8335" s="6" t="s">
        <v>12295</v>
      </c>
      <c r="M8335" s="6">
        <v>63</v>
      </c>
      <c r="N8335" s="6" t="e">
        <f>VLOOKUP(A8335,web_archive!D:AB,18,FALSE)</f>
        <v>#N/A</v>
      </c>
      <c r="O8335" s="6">
        <v>2</v>
      </c>
      <c r="P8335" s="6"/>
      <c r="Q8335" s="6"/>
      <c r="R8335" s="6"/>
      <c r="S8335" s="6"/>
      <c r="T8335" s="6"/>
      <c r="U8335" s="6" t="s">
        <v>27914</v>
      </c>
      <c r="V8335" s="6" t="s">
        <v>24574</v>
      </c>
      <c r="W8335" s="6" t="s">
        <v>12299</v>
      </c>
      <c r="X8335" s="6" t="s">
        <v>12299</v>
      </c>
    </row>
    <row r="8336" spans="1:24" x14ac:dyDescent="0.3">
      <c r="A8336" s="6">
        <v>14438</v>
      </c>
      <c r="B8336" s="6" t="s">
        <v>27915</v>
      </c>
      <c r="C8336" s="6" t="s">
        <v>27916</v>
      </c>
      <c r="D8336" s="6">
        <v>18</v>
      </c>
      <c r="E8336" s="6">
        <v>20</v>
      </c>
      <c r="F8336" s="6"/>
      <c r="G8336" s="6">
        <v>10</v>
      </c>
      <c r="H8336" s="6"/>
      <c r="I8336" s="6"/>
      <c r="J8336" s="6"/>
      <c r="K8336" s="6"/>
      <c r="L8336" s="6" t="s">
        <v>12295</v>
      </c>
      <c r="M8336" s="6">
        <v>63</v>
      </c>
      <c r="N8336" s="6" t="e">
        <f>VLOOKUP(A8336,web_archive!D:AB,18,FALSE)</f>
        <v>#N/A</v>
      </c>
      <c r="O8336" s="6">
        <v>2</v>
      </c>
      <c r="P8336" s="6"/>
      <c r="Q8336" s="6"/>
      <c r="R8336" s="6"/>
      <c r="S8336" s="6"/>
      <c r="T8336" s="6"/>
      <c r="U8336" s="6" t="s">
        <v>27917</v>
      </c>
      <c r="V8336" s="6" t="s">
        <v>12368</v>
      </c>
      <c r="W8336" s="6" t="s">
        <v>12299</v>
      </c>
      <c r="X8336" s="6" t="s">
        <v>12299</v>
      </c>
    </row>
    <row r="8337" spans="1:24" x14ac:dyDescent="0.3">
      <c r="A8337" s="6">
        <v>14439</v>
      </c>
      <c r="B8337" s="6" t="s">
        <v>27918</v>
      </c>
      <c r="C8337" s="6" t="s">
        <v>27919</v>
      </c>
      <c r="D8337" s="6">
        <v>18</v>
      </c>
      <c r="E8337" s="6">
        <v>20</v>
      </c>
      <c r="F8337" s="6"/>
      <c r="G8337" s="6">
        <v>10</v>
      </c>
      <c r="H8337" s="6"/>
      <c r="I8337" s="6"/>
      <c r="J8337" s="6"/>
      <c r="K8337" s="6"/>
      <c r="L8337" s="6" t="s">
        <v>12295</v>
      </c>
      <c r="M8337" s="6">
        <v>63</v>
      </c>
      <c r="N8337" s="6" t="e">
        <f>VLOOKUP(A8337,web_archive!D:AB,18,FALSE)</f>
        <v>#N/A</v>
      </c>
      <c r="O8337" s="6">
        <v>2</v>
      </c>
      <c r="P8337" s="6"/>
      <c r="Q8337" s="6"/>
      <c r="R8337" s="6"/>
      <c r="S8337" s="6"/>
      <c r="T8337" s="6"/>
      <c r="U8337" s="6" t="s">
        <v>27920</v>
      </c>
      <c r="V8337" s="6" t="s">
        <v>12368</v>
      </c>
      <c r="W8337" s="6" t="s">
        <v>12299</v>
      </c>
      <c r="X8337" s="6" t="s">
        <v>12299</v>
      </c>
    </row>
    <row r="8338" spans="1:24" x14ac:dyDescent="0.3">
      <c r="A8338" s="6">
        <v>14440</v>
      </c>
      <c r="B8338" s="6" t="s">
        <v>27921</v>
      </c>
      <c r="C8338" s="6" t="s">
        <v>27922</v>
      </c>
      <c r="D8338" s="6">
        <v>18</v>
      </c>
      <c r="E8338" s="6">
        <v>20</v>
      </c>
      <c r="F8338" s="6"/>
      <c r="G8338" s="6">
        <v>10</v>
      </c>
      <c r="H8338" s="6"/>
      <c r="I8338" s="6"/>
      <c r="J8338" s="6"/>
      <c r="K8338" s="6"/>
      <c r="L8338" s="6" t="s">
        <v>12295</v>
      </c>
      <c r="M8338" s="6">
        <v>63</v>
      </c>
      <c r="N8338" s="6" t="e">
        <f>VLOOKUP(A8338,web_archive!D:AB,18,FALSE)</f>
        <v>#N/A</v>
      </c>
      <c r="O8338" s="6">
        <v>2</v>
      </c>
      <c r="P8338" s="6"/>
      <c r="Q8338" s="6"/>
      <c r="R8338" s="6"/>
      <c r="S8338" s="6"/>
      <c r="T8338" s="6"/>
      <c r="U8338" s="6" t="s">
        <v>27923</v>
      </c>
      <c r="V8338" s="6" t="s">
        <v>12368</v>
      </c>
      <c r="W8338" s="6" t="s">
        <v>12299</v>
      </c>
      <c r="X8338" s="6" t="s">
        <v>12299</v>
      </c>
    </row>
    <row r="8339" spans="1:24" x14ac:dyDescent="0.3">
      <c r="A8339" s="6">
        <v>14441</v>
      </c>
      <c r="B8339" s="6" t="s">
        <v>27924</v>
      </c>
      <c r="C8339" s="6" t="s">
        <v>27925</v>
      </c>
      <c r="D8339" s="6">
        <v>18</v>
      </c>
      <c r="E8339" s="6">
        <v>20</v>
      </c>
      <c r="F8339" s="6"/>
      <c r="G8339" s="6">
        <v>10</v>
      </c>
      <c r="H8339" s="6"/>
      <c r="I8339" s="6"/>
      <c r="J8339" s="6"/>
      <c r="K8339" s="6"/>
      <c r="L8339" s="6" t="s">
        <v>12295</v>
      </c>
      <c r="M8339" s="6">
        <v>63</v>
      </c>
      <c r="N8339" s="6" t="e">
        <f>VLOOKUP(A8339,web_archive!D:AB,18,FALSE)</f>
        <v>#N/A</v>
      </c>
      <c r="O8339" s="6">
        <v>2</v>
      </c>
      <c r="P8339" s="6"/>
      <c r="Q8339" s="6"/>
      <c r="R8339" s="6"/>
      <c r="S8339" s="6"/>
      <c r="T8339" s="6"/>
      <c r="U8339" s="6" t="s">
        <v>27926</v>
      </c>
      <c r="V8339" s="6" t="s">
        <v>12368</v>
      </c>
      <c r="W8339" s="6" t="s">
        <v>12299</v>
      </c>
      <c r="X8339" s="6" t="s">
        <v>12299</v>
      </c>
    </row>
    <row r="8340" spans="1:24" x14ac:dyDescent="0.3">
      <c r="A8340" s="6">
        <v>14442</v>
      </c>
      <c r="B8340" s="6" t="s">
        <v>27927</v>
      </c>
      <c r="C8340" s="6" t="s">
        <v>27928</v>
      </c>
      <c r="D8340" s="6">
        <v>18</v>
      </c>
      <c r="E8340" s="6">
        <v>20</v>
      </c>
      <c r="F8340" s="6"/>
      <c r="G8340" s="6">
        <v>10</v>
      </c>
      <c r="H8340" s="6"/>
      <c r="I8340" s="6"/>
      <c r="J8340" s="6"/>
      <c r="K8340" s="6"/>
      <c r="L8340" s="6" t="s">
        <v>12295</v>
      </c>
      <c r="M8340" s="6">
        <v>63</v>
      </c>
      <c r="N8340" s="6" t="e">
        <f>VLOOKUP(A8340,web_archive!D:AB,18,FALSE)</f>
        <v>#N/A</v>
      </c>
      <c r="O8340" s="6">
        <v>2</v>
      </c>
      <c r="P8340" s="6"/>
      <c r="Q8340" s="6"/>
      <c r="R8340" s="6"/>
      <c r="S8340" s="6"/>
      <c r="T8340" s="6"/>
      <c r="U8340" s="6" t="s">
        <v>27929</v>
      </c>
      <c r="V8340" s="6" t="s">
        <v>12368</v>
      </c>
      <c r="W8340" s="6" t="s">
        <v>12299</v>
      </c>
      <c r="X8340" s="6" t="s">
        <v>12299</v>
      </c>
    </row>
    <row r="8341" spans="1:24" x14ac:dyDescent="0.3">
      <c r="A8341" s="6">
        <v>14443</v>
      </c>
      <c r="B8341" s="6" t="s">
        <v>27930</v>
      </c>
      <c r="C8341" s="6" t="s">
        <v>27931</v>
      </c>
      <c r="D8341" s="6">
        <v>18</v>
      </c>
      <c r="E8341" s="6">
        <v>20</v>
      </c>
      <c r="F8341" s="6"/>
      <c r="G8341" s="6">
        <v>10</v>
      </c>
      <c r="H8341" s="6"/>
      <c r="I8341" s="6"/>
      <c r="J8341" s="6"/>
      <c r="K8341" s="6"/>
      <c r="L8341" s="6" t="s">
        <v>12295</v>
      </c>
      <c r="M8341" s="6">
        <v>63</v>
      </c>
      <c r="N8341" s="6" t="e">
        <f>VLOOKUP(A8341,web_archive!D:AB,18,FALSE)</f>
        <v>#N/A</v>
      </c>
      <c r="O8341" s="6">
        <v>2</v>
      </c>
      <c r="P8341" s="6"/>
      <c r="Q8341" s="6"/>
      <c r="R8341" s="6"/>
      <c r="S8341" s="6"/>
      <c r="T8341" s="6"/>
      <c r="U8341" s="6" t="s">
        <v>27932</v>
      </c>
      <c r="V8341" s="6" t="s">
        <v>12368</v>
      </c>
      <c r="W8341" s="6" t="s">
        <v>12299</v>
      </c>
      <c r="X8341" s="6" t="s">
        <v>12299</v>
      </c>
    </row>
    <row r="8342" spans="1:24" x14ac:dyDescent="0.3">
      <c r="A8342" s="6">
        <v>14444</v>
      </c>
      <c r="B8342" s="6" t="s">
        <v>27933</v>
      </c>
      <c r="C8342" s="6" t="s">
        <v>27934</v>
      </c>
      <c r="D8342" s="6">
        <v>18</v>
      </c>
      <c r="E8342" s="6">
        <v>20</v>
      </c>
      <c r="F8342" s="6"/>
      <c r="G8342" s="6">
        <v>10</v>
      </c>
      <c r="H8342" s="6"/>
      <c r="I8342" s="6"/>
      <c r="J8342" s="6"/>
      <c r="K8342" s="6"/>
      <c r="L8342" s="6" t="s">
        <v>12295</v>
      </c>
      <c r="M8342" s="6">
        <v>63</v>
      </c>
      <c r="N8342" s="6" t="e">
        <f>VLOOKUP(A8342,web_archive!D:AB,18,FALSE)</f>
        <v>#N/A</v>
      </c>
      <c r="O8342" s="6">
        <v>2</v>
      </c>
      <c r="P8342" s="6"/>
      <c r="Q8342" s="6"/>
      <c r="R8342" s="6"/>
      <c r="S8342" s="6"/>
      <c r="T8342" s="6"/>
      <c r="U8342" s="6" t="s">
        <v>27935</v>
      </c>
      <c r="V8342" s="6" t="s">
        <v>12368</v>
      </c>
      <c r="W8342" s="6" t="s">
        <v>12299</v>
      </c>
      <c r="X8342" s="6" t="s">
        <v>12299</v>
      </c>
    </row>
    <row r="8343" spans="1:24" x14ac:dyDescent="0.3">
      <c r="A8343" s="6">
        <v>14447</v>
      </c>
      <c r="B8343" s="6" t="s">
        <v>27936</v>
      </c>
      <c r="C8343" s="6" t="s">
        <v>27937</v>
      </c>
      <c r="D8343" s="6">
        <v>18</v>
      </c>
      <c r="E8343" s="6">
        <v>20</v>
      </c>
      <c r="F8343" s="6"/>
      <c r="G8343" s="6">
        <v>10</v>
      </c>
      <c r="H8343" s="6"/>
      <c r="I8343" s="6"/>
      <c r="J8343" s="6"/>
      <c r="K8343" s="6"/>
      <c r="L8343" s="6" t="s">
        <v>12295</v>
      </c>
      <c r="M8343" s="6">
        <v>63</v>
      </c>
      <c r="N8343" s="6" t="e">
        <f>VLOOKUP(A8343,web_archive!D:AB,18,FALSE)</f>
        <v>#N/A</v>
      </c>
      <c r="O8343" s="6">
        <v>2</v>
      </c>
      <c r="P8343" s="6"/>
      <c r="Q8343" s="6"/>
      <c r="R8343" s="6"/>
      <c r="S8343" s="6"/>
      <c r="T8343" s="6"/>
      <c r="U8343" s="6" t="s">
        <v>27938</v>
      </c>
      <c r="V8343" s="6" t="s">
        <v>12368</v>
      </c>
      <c r="W8343" s="6" t="s">
        <v>12299</v>
      </c>
      <c r="X8343" s="6" t="s">
        <v>12299</v>
      </c>
    </row>
    <row r="8344" spans="1:24" x14ac:dyDescent="0.3">
      <c r="A8344" s="6">
        <v>14448</v>
      </c>
      <c r="B8344" s="6" t="s">
        <v>27939</v>
      </c>
      <c r="C8344" s="6" t="s">
        <v>27940</v>
      </c>
      <c r="D8344" s="6">
        <v>18</v>
      </c>
      <c r="E8344" s="6">
        <v>20</v>
      </c>
      <c r="F8344" s="6"/>
      <c r="G8344" s="6">
        <v>10</v>
      </c>
      <c r="H8344" s="6"/>
      <c r="I8344" s="6"/>
      <c r="J8344" s="6"/>
      <c r="K8344" s="6"/>
      <c r="L8344" s="6" t="s">
        <v>12295</v>
      </c>
      <c r="M8344" s="6">
        <v>63</v>
      </c>
      <c r="N8344" s="6" t="e">
        <f>VLOOKUP(A8344,web_archive!D:AB,18,FALSE)</f>
        <v>#N/A</v>
      </c>
      <c r="O8344" s="6">
        <v>2</v>
      </c>
      <c r="P8344" s="6"/>
      <c r="Q8344" s="6"/>
      <c r="R8344" s="6"/>
      <c r="S8344" s="6"/>
      <c r="T8344" s="6"/>
      <c r="U8344" s="6" t="s">
        <v>27941</v>
      </c>
      <c r="V8344" s="6" t="s">
        <v>12368</v>
      </c>
      <c r="W8344" s="6" t="s">
        <v>12299</v>
      </c>
      <c r="X8344" s="6" t="s">
        <v>12299</v>
      </c>
    </row>
    <row r="8345" spans="1:24" x14ac:dyDescent="0.3">
      <c r="A8345" s="6">
        <v>14459</v>
      </c>
      <c r="B8345" s="6" t="s">
        <v>27942</v>
      </c>
      <c r="C8345" s="6" t="s">
        <v>27943</v>
      </c>
      <c r="D8345" s="6">
        <v>18</v>
      </c>
      <c r="E8345" s="6">
        <v>20</v>
      </c>
      <c r="F8345" s="6"/>
      <c r="G8345" s="6">
        <v>10</v>
      </c>
      <c r="H8345" s="6"/>
      <c r="I8345" s="6"/>
      <c r="J8345" s="6"/>
      <c r="K8345" s="6"/>
      <c r="L8345" s="6" t="s">
        <v>12295</v>
      </c>
      <c r="M8345" s="6">
        <v>63</v>
      </c>
      <c r="N8345" s="6" t="e">
        <f>VLOOKUP(A8345,web_archive!D:AB,18,FALSE)</f>
        <v>#N/A</v>
      </c>
      <c r="O8345" s="6">
        <v>2</v>
      </c>
      <c r="P8345" s="6"/>
      <c r="Q8345" s="6"/>
      <c r="R8345" s="6"/>
      <c r="S8345" s="6"/>
      <c r="T8345" s="6"/>
      <c r="U8345" s="6" t="s">
        <v>27944</v>
      </c>
      <c r="V8345" s="6" t="s">
        <v>12368</v>
      </c>
      <c r="W8345" s="6" t="s">
        <v>12299</v>
      </c>
      <c r="X8345" s="6" t="s">
        <v>12299</v>
      </c>
    </row>
    <row r="8346" spans="1:24" x14ac:dyDescent="0.3">
      <c r="A8346" s="6">
        <v>14460</v>
      </c>
      <c r="B8346" s="6" t="s">
        <v>27945</v>
      </c>
      <c r="C8346" s="6" t="s">
        <v>27946</v>
      </c>
      <c r="D8346" s="6">
        <v>18</v>
      </c>
      <c r="E8346" s="6">
        <v>20</v>
      </c>
      <c r="F8346" s="6"/>
      <c r="G8346" s="6">
        <v>10</v>
      </c>
      <c r="H8346" s="6"/>
      <c r="I8346" s="6"/>
      <c r="J8346" s="6"/>
      <c r="K8346" s="6"/>
      <c r="L8346" s="6" t="s">
        <v>12295</v>
      </c>
      <c r="M8346" s="6">
        <v>63</v>
      </c>
      <c r="N8346" s="6" t="e">
        <f>VLOOKUP(A8346,web_archive!D:AB,18,FALSE)</f>
        <v>#N/A</v>
      </c>
      <c r="O8346" s="6">
        <v>2</v>
      </c>
      <c r="P8346" s="6"/>
      <c r="Q8346" s="6"/>
      <c r="R8346" s="6"/>
      <c r="S8346" s="6"/>
      <c r="T8346" s="6"/>
      <c r="U8346" s="6" t="s">
        <v>27947</v>
      </c>
      <c r="V8346" s="6" t="s">
        <v>12368</v>
      </c>
      <c r="W8346" s="6" t="s">
        <v>12299</v>
      </c>
      <c r="X8346" s="6" t="s">
        <v>12299</v>
      </c>
    </row>
    <row r="8347" spans="1:24" x14ac:dyDescent="0.3">
      <c r="A8347" s="6">
        <v>14461</v>
      </c>
      <c r="B8347" s="6" t="s">
        <v>27948</v>
      </c>
      <c r="C8347" s="6" t="s">
        <v>27949</v>
      </c>
      <c r="D8347" s="6">
        <v>18</v>
      </c>
      <c r="E8347" s="6">
        <v>20</v>
      </c>
      <c r="F8347" s="6"/>
      <c r="G8347" s="6">
        <v>10</v>
      </c>
      <c r="H8347" s="6"/>
      <c r="I8347" s="6"/>
      <c r="J8347" s="6"/>
      <c r="K8347" s="6"/>
      <c r="L8347" s="6" t="s">
        <v>12295</v>
      </c>
      <c r="M8347" s="6">
        <v>63</v>
      </c>
      <c r="N8347" s="6" t="e">
        <f>VLOOKUP(A8347,web_archive!D:AB,18,FALSE)</f>
        <v>#N/A</v>
      </c>
      <c r="O8347" s="6">
        <v>2</v>
      </c>
      <c r="P8347" s="6"/>
      <c r="Q8347" s="6"/>
      <c r="R8347" s="6"/>
      <c r="S8347" s="6"/>
      <c r="T8347" s="6"/>
      <c r="U8347" s="6" t="s">
        <v>27950</v>
      </c>
      <c r="V8347" s="6" t="s">
        <v>12368</v>
      </c>
      <c r="W8347" s="6" t="s">
        <v>12299</v>
      </c>
      <c r="X8347" s="6" t="s">
        <v>12299</v>
      </c>
    </row>
    <row r="8348" spans="1:24" x14ac:dyDescent="0.3">
      <c r="A8348" s="6">
        <v>14466</v>
      </c>
      <c r="B8348" s="6" t="s">
        <v>27951</v>
      </c>
      <c r="C8348" s="6" t="s">
        <v>27952</v>
      </c>
      <c r="D8348" s="6">
        <v>2</v>
      </c>
      <c r="E8348" s="6">
        <v>0</v>
      </c>
      <c r="F8348" s="6"/>
      <c r="G8348" s="6">
        <v>0</v>
      </c>
      <c r="H8348" s="6"/>
      <c r="I8348" s="6"/>
      <c r="J8348" s="6"/>
      <c r="K8348" s="6"/>
      <c r="L8348" s="6" t="s">
        <v>12295</v>
      </c>
      <c r="M8348" s="6">
        <v>63</v>
      </c>
      <c r="N8348" s="6" t="e">
        <f>VLOOKUP(A8348,web_archive!D:AB,18,FALSE)</f>
        <v>#N/A</v>
      </c>
      <c r="O8348" s="6">
        <v>2</v>
      </c>
      <c r="P8348" s="6"/>
      <c r="Q8348" s="6"/>
      <c r="R8348" s="6"/>
      <c r="S8348" s="6"/>
      <c r="T8348" s="6"/>
      <c r="U8348" s="6" t="s">
        <v>27953</v>
      </c>
      <c r="V8348" s="6" t="s">
        <v>27954</v>
      </c>
      <c r="W8348" s="6" t="s">
        <v>12299</v>
      </c>
      <c r="X8348" s="6" t="s">
        <v>12299</v>
      </c>
    </row>
    <row r="8349" spans="1:24" x14ac:dyDescent="0.3">
      <c r="A8349" s="6">
        <v>14469</v>
      </c>
      <c r="B8349" s="6" t="s">
        <v>27955</v>
      </c>
      <c r="C8349" s="6" t="s">
        <v>27956</v>
      </c>
      <c r="D8349" s="6">
        <v>2</v>
      </c>
      <c r="E8349" s="6">
        <v>20</v>
      </c>
      <c r="F8349" s="6"/>
      <c r="G8349" s="6">
        <v>10</v>
      </c>
      <c r="H8349" s="6"/>
      <c r="I8349" s="6"/>
      <c r="J8349" s="6"/>
      <c r="K8349" s="6"/>
      <c r="L8349" s="6" t="s">
        <v>12295</v>
      </c>
      <c r="M8349" s="6">
        <v>63</v>
      </c>
      <c r="N8349" s="6" t="e">
        <f>VLOOKUP(A8349,web_archive!D:AB,18,FALSE)</f>
        <v>#N/A</v>
      </c>
      <c r="O8349" s="6">
        <v>2</v>
      </c>
      <c r="P8349" s="6"/>
      <c r="Q8349" s="6"/>
      <c r="R8349" s="6"/>
      <c r="S8349" s="6"/>
      <c r="T8349" s="6"/>
      <c r="U8349" s="6" t="s">
        <v>27957</v>
      </c>
      <c r="V8349" s="6" t="s">
        <v>12299</v>
      </c>
      <c r="W8349" s="6" t="s">
        <v>12299</v>
      </c>
      <c r="X8349" s="6"/>
    </row>
    <row r="8350" spans="1:24" x14ac:dyDescent="0.3">
      <c r="A8350" s="6" t="s">
        <v>27958</v>
      </c>
      <c r="B8350" s="6"/>
      <c r="C8350" s="6"/>
      <c r="D8350" s="6">
        <v>2</v>
      </c>
      <c r="E8350" s="6">
        <v>20</v>
      </c>
      <c r="F8350" s="6"/>
      <c r="G8350" s="6">
        <v>10</v>
      </c>
      <c r="H8350" s="6"/>
      <c r="I8350" s="6"/>
      <c r="J8350" s="6"/>
      <c r="K8350" s="6"/>
      <c r="L8350" s="6" t="s">
        <v>12295</v>
      </c>
      <c r="M8350" s="6">
        <v>63</v>
      </c>
      <c r="N8350" s="6" t="e">
        <f>VLOOKUP(A8350,web_archive!D:AB,18,FALSE)</f>
        <v>#N/A</v>
      </c>
      <c r="O8350" s="6">
        <v>2</v>
      </c>
      <c r="P8350" s="6"/>
      <c r="Q8350" s="6"/>
      <c r="R8350" s="6"/>
      <c r="S8350" s="6"/>
      <c r="T8350" s="6"/>
      <c r="U8350" s="6" t="s">
        <v>12299</v>
      </c>
      <c r="V8350" s="6" t="s">
        <v>12299</v>
      </c>
      <c r="W8350" s="6" t="s">
        <v>12299</v>
      </c>
      <c r="X8350" s="6"/>
    </row>
    <row r="8351" spans="1:24" x14ac:dyDescent="0.3">
      <c r="A8351" s="6" t="s">
        <v>27959</v>
      </c>
      <c r="B8351" s="6"/>
      <c r="C8351" s="6"/>
      <c r="D8351" s="6">
        <v>2</v>
      </c>
      <c r="E8351" s="6">
        <v>20</v>
      </c>
      <c r="F8351" s="6"/>
      <c r="G8351" s="6">
        <v>10</v>
      </c>
      <c r="H8351" s="6"/>
      <c r="I8351" s="6"/>
      <c r="J8351" s="6"/>
      <c r="K8351" s="6"/>
      <c r="L8351" s="6" t="s">
        <v>12295</v>
      </c>
      <c r="M8351" s="6">
        <v>63</v>
      </c>
      <c r="N8351" s="6" t="e">
        <f>VLOOKUP(A8351,web_archive!D:AB,18,FALSE)</f>
        <v>#N/A</v>
      </c>
      <c r="O8351" s="6">
        <v>2</v>
      </c>
      <c r="P8351" s="6"/>
      <c r="Q8351" s="6"/>
      <c r="R8351" s="6"/>
      <c r="S8351" s="6"/>
      <c r="T8351" s="6"/>
      <c r="U8351" s="6" t="s">
        <v>12299</v>
      </c>
      <c r="V8351" s="6" t="s">
        <v>12299</v>
      </c>
      <c r="W8351" s="6" t="s">
        <v>12299</v>
      </c>
      <c r="X8351" s="6"/>
    </row>
    <row r="8352" spans="1:24" x14ac:dyDescent="0.3">
      <c r="A8352" s="6" t="s">
        <v>27960</v>
      </c>
      <c r="B8352" s="6"/>
      <c r="C8352" s="6"/>
      <c r="D8352" s="6">
        <v>2</v>
      </c>
      <c r="E8352" s="6">
        <v>20</v>
      </c>
      <c r="F8352" s="6"/>
      <c r="G8352" s="6">
        <v>10</v>
      </c>
      <c r="H8352" s="6"/>
      <c r="I8352" s="6"/>
      <c r="J8352" s="6"/>
      <c r="K8352" s="6"/>
      <c r="L8352" s="6" t="s">
        <v>12295</v>
      </c>
      <c r="M8352" s="6">
        <v>63</v>
      </c>
      <c r="N8352" s="6" t="e">
        <f>VLOOKUP(A8352,web_archive!D:AB,18,FALSE)</f>
        <v>#N/A</v>
      </c>
      <c r="O8352" s="6">
        <v>2</v>
      </c>
      <c r="P8352" s="6"/>
      <c r="Q8352" s="6"/>
      <c r="R8352" s="6"/>
      <c r="S8352" s="6"/>
      <c r="T8352" s="6"/>
      <c r="U8352" s="6" t="s">
        <v>12299</v>
      </c>
      <c r="V8352" s="6" t="s">
        <v>12299</v>
      </c>
      <c r="W8352" s="6" t="s">
        <v>12299</v>
      </c>
      <c r="X8352" s="6"/>
    </row>
    <row r="8353" spans="1:24" x14ac:dyDescent="0.3">
      <c r="A8353" s="6" t="s">
        <v>27961</v>
      </c>
      <c r="B8353" s="6"/>
      <c r="C8353" s="6"/>
      <c r="D8353" s="6">
        <v>2</v>
      </c>
      <c r="E8353" s="6">
        <v>20</v>
      </c>
      <c r="F8353" s="6"/>
      <c r="G8353" s="6">
        <v>10</v>
      </c>
      <c r="H8353" s="6"/>
      <c r="I8353" s="6"/>
      <c r="J8353" s="6"/>
      <c r="K8353" s="6"/>
      <c r="L8353" s="6" t="s">
        <v>12295</v>
      </c>
      <c r="M8353" s="6">
        <v>63</v>
      </c>
      <c r="N8353" s="6" t="e">
        <f>VLOOKUP(A8353,web_archive!D:AB,18,FALSE)</f>
        <v>#N/A</v>
      </c>
      <c r="O8353" s="6">
        <v>2</v>
      </c>
      <c r="P8353" s="6"/>
      <c r="Q8353" s="6"/>
      <c r="R8353" s="6"/>
      <c r="S8353" s="6"/>
      <c r="T8353" s="6"/>
      <c r="U8353" s="6" t="s">
        <v>12299</v>
      </c>
      <c r="V8353" s="6" t="s">
        <v>12299</v>
      </c>
      <c r="W8353" s="6" t="s">
        <v>12299</v>
      </c>
      <c r="X8353" s="6"/>
    </row>
    <row r="8354" spans="1:24" x14ac:dyDescent="0.3">
      <c r="A8354" s="6" t="s">
        <v>27962</v>
      </c>
      <c r="B8354" s="6"/>
      <c r="C8354" s="6"/>
      <c r="D8354" s="6">
        <v>2</v>
      </c>
      <c r="E8354" s="6">
        <v>20</v>
      </c>
      <c r="F8354" s="6"/>
      <c r="G8354" s="6">
        <v>10</v>
      </c>
      <c r="H8354" s="6"/>
      <c r="I8354" s="6"/>
      <c r="J8354" s="6"/>
      <c r="K8354" s="6"/>
      <c r="L8354" s="6" t="s">
        <v>12295</v>
      </c>
      <c r="M8354" s="6">
        <v>63</v>
      </c>
      <c r="N8354" s="6" t="e">
        <f>VLOOKUP(A8354,web_archive!D:AB,18,FALSE)</f>
        <v>#N/A</v>
      </c>
      <c r="O8354" s="6">
        <v>2</v>
      </c>
      <c r="P8354" s="6"/>
      <c r="Q8354" s="6"/>
      <c r="R8354" s="6"/>
      <c r="S8354" s="6"/>
      <c r="T8354" s="6"/>
      <c r="U8354" s="6" t="s">
        <v>12299</v>
      </c>
      <c r="V8354" s="6" t="s">
        <v>12299</v>
      </c>
      <c r="W8354" s="6" t="s">
        <v>12299</v>
      </c>
      <c r="X8354" s="6"/>
    </row>
    <row r="8355" spans="1:24" x14ac:dyDescent="0.3">
      <c r="A8355" s="6" t="s">
        <v>27963</v>
      </c>
      <c r="B8355" s="6"/>
      <c r="C8355" s="6"/>
      <c r="D8355" s="6">
        <v>2</v>
      </c>
      <c r="E8355" s="6">
        <v>20</v>
      </c>
      <c r="F8355" s="6"/>
      <c r="G8355" s="6">
        <v>10</v>
      </c>
      <c r="H8355" s="6"/>
      <c r="I8355" s="6"/>
      <c r="J8355" s="6"/>
      <c r="K8355" s="6"/>
      <c r="L8355" s="6" t="s">
        <v>12295</v>
      </c>
      <c r="M8355" s="6">
        <v>63</v>
      </c>
      <c r="N8355" s="6" t="e">
        <f>VLOOKUP(A8355,web_archive!D:AB,18,FALSE)</f>
        <v>#N/A</v>
      </c>
      <c r="O8355" s="6">
        <v>2</v>
      </c>
      <c r="P8355" s="6"/>
      <c r="Q8355" s="6"/>
      <c r="R8355" s="6"/>
      <c r="S8355" s="6"/>
      <c r="T8355" s="6"/>
      <c r="U8355" s="6" t="s">
        <v>12299</v>
      </c>
      <c r="V8355" s="6" t="s">
        <v>12299</v>
      </c>
      <c r="W8355" s="6" t="s">
        <v>12299</v>
      </c>
      <c r="X8355" s="6"/>
    </row>
    <row r="8356" spans="1:24" x14ac:dyDescent="0.3">
      <c r="A8356" s="6" t="s">
        <v>27964</v>
      </c>
      <c r="B8356" s="6"/>
      <c r="C8356" s="6"/>
      <c r="D8356" s="6">
        <v>2</v>
      </c>
      <c r="E8356" s="6">
        <v>20</v>
      </c>
      <c r="F8356" s="6"/>
      <c r="G8356" s="6">
        <v>10</v>
      </c>
      <c r="H8356" s="6"/>
      <c r="I8356" s="6"/>
      <c r="J8356" s="6"/>
      <c r="K8356" s="6"/>
      <c r="L8356" s="6" t="s">
        <v>12295</v>
      </c>
      <c r="M8356" s="6">
        <v>63</v>
      </c>
      <c r="N8356" s="6" t="e">
        <f>VLOOKUP(A8356,web_archive!D:AB,18,FALSE)</f>
        <v>#N/A</v>
      </c>
      <c r="O8356" s="6">
        <v>2</v>
      </c>
      <c r="P8356" s="6"/>
      <c r="Q8356" s="6"/>
      <c r="R8356" s="6"/>
      <c r="S8356" s="6"/>
      <c r="T8356" s="6"/>
      <c r="U8356" s="6" t="s">
        <v>12299</v>
      </c>
      <c r="V8356" s="6" t="s">
        <v>12299</v>
      </c>
      <c r="W8356" s="6" t="s">
        <v>12299</v>
      </c>
      <c r="X8356" s="6"/>
    </row>
    <row r="8357" spans="1:24" x14ac:dyDescent="0.3">
      <c r="A8357" s="6" t="s">
        <v>27965</v>
      </c>
      <c r="B8357" s="6"/>
      <c r="C8357" s="6"/>
      <c r="D8357" s="6">
        <v>2</v>
      </c>
      <c r="E8357" s="6">
        <v>20</v>
      </c>
      <c r="F8357" s="6"/>
      <c r="G8357" s="6">
        <v>10</v>
      </c>
      <c r="H8357" s="6"/>
      <c r="I8357" s="6"/>
      <c r="J8357" s="6"/>
      <c r="K8357" s="6"/>
      <c r="L8357" s="6" t="s">
        <v>12295</v>
      </c>
      <c r="M8357" s="6">
        <v>63</v>
      </c>
      <c r="N8357" s="6" t="e">
        <f>VLOOKUP(A8357,web_archive!D:AB,18,FALSE)</f>
        <v>#N/A</v>
      </c>
      <c r="O8357" s="6">
        <v>2</v>
      </c>
      <c r="P8357" s="6"/>
      <c r="Q8357" s="6"/>
      <c r="R8357" s="6"/>
      <c r="S8357" s="6"/>
      <c r="T8357" s="6"/>
      <c r="U8357" s="6" t="s">
        <v>12299</v>
      </c>
      <c r="V8357" s="6" t="s">
        <v>12299</v>
      </c>
      <c r="W8357" s="6" t="s">
        <v>12299</v>
      </c>
      <c r="X8357" s="6"/>
    </row>
    <row r="8358" spans="1:24" x14ac:dyDescent="0.3">
      <c r="A8358" s="6" t="s">
        <v>27966</v>
      </c>
      <c r="B8358" s="6"/>
      <c r="C8358" s="6"/>
      <c r="D8358" s="6">
        <v>2</v>
      </c>
      <c r="E8358" s="6">
        <v>20</v>
      </c>
      <c r="F8358" s="6"/>
      <c r="G8358" s="6">
        <v>10</v>
      </c>
      <c r="H8358" s="6"/>
      <c r="I8358" s="6"/>
      <c r="J8358" s="6"/>
      <c r="K8358" s="6"/>
      <c r="L8358" s="6" t="s">
        <v>12295</v>
      </c>
      <c r="M8358" s="6">
        <v>63</v>
      </c>
      <c r="N8358" s="6" t="e">
        <f>VLOOKUP(A8358,web_archive!D:AB,18,FALSE)</f>
        <v>#N/A</v>
      </c>
      <c r="O8358" s="6">
        <v>2</v>
      </c>
      <c r="P8358" s="6"/>
      <c r="Q8358" s="6"/>
      <c r="R8358" s="6"/>
      <c r="S8358" s="6"/>
      <c r="T8358" s="6"/>
      <c r="U8358" s="6" t="s">
        <v>12299</v>
      </c>
      <c r="V8358" s="6" t="s">
        <v>12299</v>
      </c>
      <c r="W8358" s="6" t="s">
        <v>12299</v>
      </c>
      <c r="X8358" s="6"/>
    </row>
    <row r="8359" spans="1:24" x14ac:dyDescent="0.3">
      <c r="A8359" s="6" t="s">
        <v>27967</v>
      </c>
      <c r="B8359" s="6"/>
      <c r="C8359" s="6"/>
      <c r="D8359" s="6">
        <v>2</v>
      </c>
      <c r="E8359" s="6">
        <v>20</v>
      </c>
      <c r="F8359" s="6"/>
      <c r="G8359" s="6">
        <v>10</v>
      </c>
      <c r="H8359" s="6"/>
      <c r="I8359" s="6"/>
      <c r="J8359" s="6"/>
      <c r="K8359" s="6"/>
      <c r="L8359" s="6" t="s">
        <v>12295</v>
      </c>
      <c r="M8359" s="6">
        <v>63</v>
      </c>
      <c r="N8359" s="6" t="e">
        <f>VLOOKUP(A8359,web_archive!D:AB,18,FALSE)</f>
        <v>#N/A</v>
      </c>
      <c r="O8359" s="6">
        <v>2</v>
      </c>
      <c r="P8359" s="6"/>
      <c r="Q8359" s="6"/>
      <c r="R8359" s="6"/>
      <c r="S8359" s="6"/>
      <c r="T8359" s="6"/>
      <c r="U8359" s="6" t="s">
        <v>12299</v>
      </c>
      <c r="V8359" s="6" t="s">
        <v>12299</v>
      </c>
      <c r="W8359" s="6" t="s">
        <v>12299</v>
      </c>
      <c r="X8359" s="6"/>
    </row>
    <row r="8360" spans="1:24" x14ac:dyDescent="0.3">
      <c r="A8360" s="6" t="s">
        <v>27968</v>
      </c>
      <c r="B8360" s="6"/>
      <c r="C8360" s="6"/>
      <c r="D8360" s="6">
        <v>2</v>
      </c>
      <c r="E8360" s="6">
        <v>20</v>
      </c>
      <c r="F8360" s="6"/>
      <c r="G8360" s="6">
        <v>10</v>
      </c>
      <c r="H8360" s="6"/>
      <c r="I8360" s="6"/>
      <c r="J8360" s="6"/>
      <c r="K8360" s="6"/>
      <c r="L8360" s="6" t="s">
        <v>12295</v>
      </c>
      <c r="M8360" s="6">
        <v>63</v>
      </c>
      <c r="N8360" s="6" t="e">
        <f>VLOOKUP(A8360,web_archive!D:AB,18,FALSE)</f>
        <v>#N/A</v>
      </c>
      <c r="O8360" s="6">
        <v>2</v>
      </c>
      <c r="P8360" s="6"/>
      <c r="Q8360" s="6"/>
      <c r="R8360" s="6"/>
      <c r="S8360" s="6"/>
      <c r="T8360" s="6"/>
      <c r="U8360" s="6" t="s">
        <v>12299</v>
      </c>
      <c r="V8360" s="6" t="s">
        <v>12299</v>
      </c>
      <c r="W8360" s="6" t="s">
        <v>12299</v>
      </c>
      <c r="X8360" s="6"/>
    </row>
    <row r="8361" spans="1:24" x14ac:dyDescent="0.3">
      <c r="A8361" s="6" t="s">
        <v>27969</v>
      </c>
      <c r="B8361" s="6"/>
      <c r="C8361" s="6"/>
      <c r="D8361" s="6">
        <v>2</v>
      </c>
      <c r="E8361" s="6">
        <v>20</v>
      </c>
      <c r="F8361" s="6"/>
      <c r="G8361" s="6">
        <v>10</v>
      </c>
      <c r="H8361" s="6"/>
      <c r="I8361" s="6"/>
      <c r="J8361" s="6"/>
      <c r="K8361" s="6"/>
      <c r="L8361" s="6" t="s">
        <v>12295</v>
      </c>
      <c r="M8361" s="6">
        <v>63</v>
      </c>
      <c r="N8361" s="6" t="e">
        <f>VLOOKUP(A8361,web_archive!D:AB,18,FALSE)</f>
        <v>#N/A</v>
      </c>
      <c r="O8361" s="6">
        <v>2</v>
      </c>
      <c r="P8361" s="6"/>
      <c r="Q8361" s="6"/>
      <c r="R8361" s="6"/>
      <c r="S8361" s="6"/>
      <c r="T8361" s="6"/>
      <c r="U8361" s="6" t="s">
        <v>12299</v>
      </c>
      <c r="V8361" s="6" t="s">
        <v>12299</v>
      </c>
      <c r="W8361" s="6" t="s">
        <v>12299</v>
      </c>
      <c r="X8361" s="6"/>
    </row>
    <row r="8362" spans="1:24" x14ac:dyDescent="0.3">
      <c r="A8362" s="6" t="s">
        <v>27970</v>
      </c>
      <c r="B8362" s="6"/>
      <c r="C8362" s="6"/>
      <c r="D8362" s="6">
        <v>2</v>
      </c>
      <c r="E8362" s="6">
        <v>20</v>
      </c>
      <c r="F8362" s="6"/>
      <c r="G8362" s="6">
        <v>10</v>
      </c>
      <c r="H8362" s="6"/>
      <c r="I8362" s="6"/>
      <c r="J8362" s="6"/>
      <c r="K8362" s="6"/>
      <c r="L8362" s="6" t="s">
        <v>12295</v>
      </c>
      <c r="M8362" s="6">
        <v>63</v>
      </c>
      <c r="N8362" s="6" t="e">
        <f>VLOOKUP(A8362,web_archive!D:AB,18,FALSE)</f>
        <v>#N/A</v>
      </c>
      <c r="O8362" s="6">
        <v>2</v>
      </c>
      <c r="P8362" s="6"/>
      <c r="Q8362" s="6"/>
      <c r="R8362" s="6"/>
      <c r="S8362" s="6"/>
      <c r="T8362" s="6"/>
      <c r="U8362" s="6" t="s">
        <v>12299</v>
      </c>
      <c r="V8362" s="6" t="s">
        <v>12299</v>
      </c>
      <c r="W8362" s="6" t="s">
        <v>12299</v>
      </c>
      <c r="X8362" s="6"/>
    </row>
    <row r="8363" spans="1:24" x14ac:dyDescent="0.3">
      <c r="A8363" s="6" t="s">
        <v>27971</v>
      </c>
      <c r="B8363" s="6"/>
      <c r="C8363" s="6"/>
      <c r="D8363" s="6">
        <v>2</v>
      </c>
      <c r="E8363" s="6">
        <v>20</v>
      </c>
      <c r="F8363" s="6"/>
      <c r="G8363" s="6">
        <v>10</v>
      </c>
      <c r="H8363" s="6"/>
      <c r="I8363" s="6"/>
      <c r="J8363" s="6"/>
      <c r="K8363" s="6"/>
      <c r="L8363" s="6" t="s">
        <v>12295</v>
      </c>
      <c r="M8363" s="6">
        <v>63</v>
      </c>
      <c r="N8363" s="6" t="e">
        <f>VLOOKUP(A8363,web_archive!D:AB,18,FALSE)</f>
        <v>#N/A</v>
      </c>
      <c r="O8363" s="6">
        <v>2</v>
      </c>
      <c r="P8363" s="6"/>
      <c r="Q8363" s="6"/>
      <c r="R8363" s="6"/>
      <c r="S8363" s="6"/>
      <c r="T8363" s="6"/>
      <c r="U8363" s="6" t="s">
        <v>12299</v>
      </c>
      <c r="V8363" s="6" t="s">
        <v>12299</v>
      </c>
      <c r="W8363" s="6" t="s">
        <v>12299</v>
      </c>
      <c r="X8363" s="6"/>
    </row>
    <row r="8364" spans="1:24" x14ac:dyDescent="0.3">
      <c r="A8364" s="6" t="s">
        <v>27972</v>
      </c>
      <c r="B8364" s="6"/>
      <c r="C8364" s="6"/>
      <c r="D8364" s="6">
        <v>2</v>
      </c>
      <c r="E8364" s="6">
        <v>20</v>
      </c>
      <c r="F8364" s="6"/>
      <c r="G8364" s="6">
        <v>10</v>
      </c>
      <c r="H8364" s="6"/>
      <c r="I8364" s="6"/>
      <c r="J8364" s="6"/>
      <c r="K8364" s="6"/>
      <c r="L8364" s="6" t="s">
        <v>12295</v>
      </c>
      <c r="M8364" s="6">
        <v>63</v>
      </c>
      <c r="N8364" s="6" t="e">
        <f>VLOOKUP(A8364,web_archive!D:AB,18,FALSE)</f>
        <v>#N/A</v>
      </c>
      <c r="O8364" s="6">
        <v>2</v>
      </c>
      <c r="P8364" s="6"/>
      <c r="Q8364" s="6"/>
      <c r="R8364" s="6"/>
      <c r="S8364" s="6"/>
      <c r="T8364" s="6"/>
      <c r="U8364" s="6" t="s">
        <v>12299</v>
      </c>
      <c r="V8364" s="6" t="s">
        <v>12299</v>
      </c>
      <c r="W8364" s="6" t="s">
        <v>12299</v>
      </c>
      <c r="X8364" s="6"/>
    </row>
    <row r="8365" spans="1:24" x14ac:dyDescent="0.3">
      <c r="A8365" s="6">
        <v>14485</v>
      </c>
      <c r="B8365" s="6" t="s">
        <v>27973</v>
      </c>
      <c r="C8365" s="6" t="s">
        <v>27974</v>
      </c>
      <c r="D8365" s="6">
        <v>18</v>
      </c>
      <c r="E8365" s="6">
        <v>20</v>
      </c>
      <c r="F8365" s="6"/>
      <c r="G8365" s="6">
        <v>10</v>
      </c>
      <c r="H8365" s="6"/>
      <c r="I8365" s="6"/>
      <c r="J8365" s="6"/>
      <c r="K8365" s="6"/>
      <c r="L8365" s="6" t="s">
        <v>12295</v>
      </c>
      <c r="M8365" s="6">
        <v>63</v>
      </c>
      <c r="N8365" s="6" t="e">
        <f>VLOOKUP(A8365,web_archive!D:AB,18,FALSE)</f>
        <v>#N/A</v>
      </c>
      <c r="O8365" s="6">
        <v>2</v>
      </c>
      <c r="P8365" s="6"/>
      <c r="Q8365" s="6"/>
      <c r="R8365" s="6"/>
      <c r="S8365" s="6"/>
      <c r="T8365" s="6"/>
      <c r="U8365" s="6" t="s">
        <v>27975</v>
      </c>
      <c r="V8365" s="6" t="s">
        <v>12368</v>
      </c>
      <c r="W8365" s="6" t="s">
        <v>12299</v>
      </c>
      <c r="X8365" s="6" t="s">
        <v>12299</v>
      </c>
    </row>
    <row r="8366" spans="1:24" x14ac:dyDescent="0.3">
      <c r="A8366" s="6">
        <v>14486</v>
      </c>
      <c r="B8366" s="6" t="s">
        <v>27976</v>
      </c>
      <c r="C8366" s="6" t="s">
        <v>27977</v>
      </c>
      <c r="D8366" s="6">
        <v>18</v>
      </c>
      <c r="E8366" s="6">
        <v>20</v>
      </c>
      <c r="F8366" s="6"/>
      <c r="G8366" s="6">
        <v>10</v>
      </c>
      <c r="H8366" s="6"/>
      <c r="I8366" s="6"/>
      <c r="J8366" s="6"/>
      <c r="K8366" s="6"/>
      <c r="L8366" s="6" t="s">
        <v>12295</v>
      </c>
      <c r="M8366" s="6">
        <v>63</v>
      </c>
      <c r="N8366" s="6" t="e">
        <f>VLOOKUP(A8366,web_archive!D:AB,18,FALSE)</f>
        <v>#N/A</v>
      </c>
      <c r="O8366" s="6">
        <v>2</v>
      </c>
      <c r="P8366" s="6"/>
      <c r="Q8366" s="6"/>
      <c r="R8366" s="6"/>
      <c r="S8366" s="6"/>
      <c r="T8366" s="6"/>
      <c r="U8366" s="6" t="s">
        <v>27978</v>
      </c>
      <c r="V8366" s="6" t="s">
        <v>12368</v>
      </c>
      <c r="W8366" s="6" t="s">
        <v>12299</v>
      </c>
      <c r="X8366" s="6" t="s">
        <v>12299</v>
      </c>
    </row>
    <row r="8367" spans="1:24" x14ac:dyDescent="0.3">
      <c r="A8367" s="6">
        <v>14487</v>
      </c>
      <c r="B8367" s="6" t="s">
        <v>27979</v>
      </c>
      <c r="C8367" s="6" t="s">
        <v>27980</v>
      </c>
      <c r="D8367" s="6">
        <v>18</v>
      </c>
      <c r="E8367" s="6">
        <v>20</v>
      </c>
      <c r="F8367" s="6"/>
      <c r="G8367" s="6">
        <v>10</v>
      </c>
      <c r="H8367" s="6"/>
      <c r="I8367" s="6"/>
      <c r="J8367" s="6"/>
      <c r="K8367" s="6"/>
      <c r="L8367" s="6" t="s">
        <v>12295</v>
      </c>
      <c r="M8367" s="6">
        <v>63</v>
      </c>
      <c r="N8367" s="6" t="e">
        <f>VLOOKUP(A8367,web_archive!D:AB,18,FALSE)</f>
        <v>#N/A</v>
      </c>
      <c r="O8367" s="6">
        <v>2</v>
      </c>
      <c r="P8367" s="6"/>
      <c r="Q8367" s="6"/>
      <c r="R8367" s="6"/>
      <c r="S8367" s="6"/>
      <c r="T8367" s="6"/>
      <c r="U8367" s="6" t="s">
        <v>27981</v>
      </c>
      <c r="V8367" s="6" t="s">
        <v>12368</v>
      </c>
      <c r="W8367" s="6" t="s">
        <v>12299</v>
      </c>
      <c r="X8367" s="6" t="s">
        <v>12299</v>
      </c>
    </row>
    <row r="8368" spans="1:24" x14ac:dyDescent="0.3">
      <c r="A8368" s="6">
        <v>14488</v>
      </c>
      <c r="B8368" s="6" t="s">
        <v>27982</v>
      </c>
      <c r="C8368" s="6" t="s">
        <v>27983</v>
      </c>
      <c r="D8368" s="6">
        <v>18</v>
      </c>
      <c r="E8368" s="6">
        <v>20</v>
      </c>
      <c r="F8368" s="6"/>
      <c r="G8368" s="6">
        <v>10</v>
      </c>
      <c r="H8368" s="6"/>
      <c r="I8368" s="6"/>
      <c r="J8368" s="6"/>
      <c r="K8368" s="6"/>
      <c r="L8368" s="6" t="s">
        <v>12295</v>
      </c>
      <c r="M8368" s="6">
        <v>63</v>
      </c>
      <c r="N8368" s="6" t="e">
        <f>VLOOKUP(A8368,web_archive!D:AB,18,FALSE)</f>
        <v>#N/A</v>
      </c>
      <c r="O8368" s="6">
        <v>2</v>
      </c>
      <c r="P8368" s="6"/>
      <c r="Q8368" s="6"/>
      <c r="R8368" s="6"/>
      <c r="S8368" s="6"/>
      <c r="T8368" s="6"/>
      <c r="U8368" s="6" t="s">
        <v>27984</v>
      </c>
      <c r="V8368" s="6" t="s">
        <v>12368</v>
      </c>
      <c r="W8368" s="6" t="s">
        <v>12299</v>
      </c>
      <c r="X8368" s="6" t="s">
        <v>12299</v>
      </c>
    </row>
    <row r="8369" spans="1:25" x14ac:dyDescent="0.3">
      <c r="A8369" s="6">
        <v>14489</v>
      </c>
      <c r="B8369" s="6" t="s">
        <v>27985</v>
      </c>
      <c r="C8369" s="6" t="s">
        <v>27986</v>
      </c>
      <c r="D8369" s="6">
        <v>18</v>
      </c>
      <c r="E8369" s="6">
        <v>20</v>
      </c>
      <c r="F8369" s="6"/>
      <c r="G8369" s="6">
        <v>10</v>
      </c>
      <c r="H8369" s="6"/>
      <c r="I8369" s="6"/>
      <c r="J8369" s="6"/>
      <c r="K8369" s="6"/>
      <c r="L8369" s="6" t="s">
        <v>12295</v>
      </c>
      <c r="M8369" s="6">
        <v>63</v>
      </c>
      <c r="N8369" s="6" t="e">
        <f>VLOOKUP(A8369,web_archive!D:AB,18,FALSE)</f>
        <v>#N/A</v>
      </c>
      <c r="O8369" s="6">
        <v>2</v>
      </c>
      <c r="P8369" s="6"/>
      <c r="Q8369" s="6"/>
      <c r="R8369" s="6"/>
      <c r="S8369" s="6"/>
      <c r="T8369" s="6"/>
      <c r="U8369" s="6" t="s">
        <v>27987</v>
      </c>
      <c r="V8369" s="6" t="s">
        <v>12368</v>
      </c>
      <c r="W8369" s="6" t="s">
        <v>12299</v>
      </c>
      <c r="X8369" s="6" t="s">
        <v>12299</v>
      </c>
      <c r="Y8369" s="6"/>
    </row>
    <row r="8370" spans="1:25" x14ac:dyDescent="0.3">
      <c r="A8370" s="6">
        <v>14490</v>
      </c>
      <c r="B8370" s="6" t="s">
        <v>27988</v>
      </c>
      <c r="C8370" s="6" t="s">
        <v>27989</v>
      </c>
      <c r="D8370" s="6">
        <v>18</v>
      </c>
      <c r="E8370" s="6">
        <v>20</v>
      </c>
      <c r="F8370" s="6"/>
      <c r="G8370" s="6">
        <v>10</v>
      </c>
      <c r="H8370" s="6"/>
      <c r="I8370" s="6"/>
      <c r="J8370" s="6"/>
      <c r="K8370" s="6"/>
      <c r="L8370" s="6" t="s">
        <v>12295</v>
      </c>
      <c r="M8370" s="6">
        <v>63</v>
      </c>
      <c r="N8370" s="6" t="e">
        <f>VLOOKUP(A8370,web_archive!D:AB,18,FALSE)</f>
        <v>#N/A</v>
      </c>
      <c r="O8370" s="6">
        <v>2</v>
      </c>
      <c r="P8370" s="6"/>
      <c r="Q8370" s="6"/>
      <c r="R8370" s="6"/>
      <c r="S8370" s="6"/>
      <c r="T8370" s="6"/>
      <c r="U8370" s="6" t="s">
        <v>27990</v>
      </c>
      <c r="V8370" s="6" t="s">
        <v>12368</v>
      </c>
      <c r="W8370" s="6" t="s">
        <v>12299</v>
      </c>
      <c r="X8370" s="6" t="s">
        <v>12299</v>
      </c>
      <c r="Y8370" s="6"/>
    </row>
    <row r="8371" spans="1:25" x14ac:dyDescent="0.3">
      <c r="A8371" s="6">
        <v>14494</v>
      </c>
      <c r="B8371" s="6" t="s">
        <v>27991</v>
      </c>
      <c r="C8371" s="6" t="s">
        <v>27992</v>
      </c>
      <c r="D8371" s="6">
        <v>18</v>
      </c>
      <c r="E8371" s="6">
        <v>20</v>
      </c>
      <c r="F8371" s="6"/>
      <c r="G8371" s="6">
        <v>10</v>
      </c>
      <c r="H8371" s="6"/>
      <c r="I8371" s="6"/>
      <c r="J8371" s="6"/>
      <c r="K8371" s="6"/>
      <c r="L8371" s="6" t="s">
        <v>12295</v>
      </c>
      <c r="M8371" s="6">
        <v>63</v>
      </c>
      <c r="N8371" s="6" t="e">
        <f>VLOOKUP(A8371,web_archive!D:AB,18,FALSE)</f>
        <v>#N/A</v>
      </c>
      <c r="O8371" s="6">
        <v>2</v>
      </c>
      <c r="P8371" s="6"/>
      <c r="Q8371" s="6"/>
      <c r="R8371" s="6"/>
      <c r="S8371" s="6"/>
      <c r="T8371" s="6"/>
      <c r="U8371" s="6" t="s">
        <v>27993</v>
      </c>
      <c r="V8371" s="6" t="s">
        <v>12368</v>
      </c>
      <c r="W8371" s="6" t="s">
        <v>12299</v>
      </c>
      <c r="X8371" s="6" t="s">
        <v>12299</v>
      </c>
      <c r="Y8371" s="6"/>
    </row>
    <row r="8372" spans="1:25" x14ac:dyDescent="0.3">
      <c r="A8372" s="6">
        <v>14495</v>
      </c>
      <c r="B8372" s="6" t="s">
        <v>27994</v>
      </c>
      <c r="C8372" s="6" t="s">
        <v>27995</v>
      </c>
      <c r="D8372" s="6">
        <v>18</v>
      </c>
      <c r="E8372" s="6">
        <v>20</v>
      </c>
      <c r="F8372" s="6"/>
      <c r="G8372" s="6">
        <v>10</v>
      </c>
      <c r="H8372" s="6"/>
      <c r="I8372" s="6"/>
      <c r="J8372" s="6"/>
      <c r="K8372" s="6"/>
      <c r="L8372" s="6" t="s">
        <v>12295</v>
      </c>
      <c r="M8372" s="6">
        <v>63</v>
      </c>
      <c r="N8372" s="6" t="e">
        <f>VLOOKUP(A8372,web_archive!D:AB,18,FALSE)</f>
        <v>#N/A</v>
      </c>
      <c r="O8372" s="6">
        <v>2</v>
      </c>
      <c r="P8372" s="6"/>
      <c r="Q8372" s="6"/>
      <c r="R8372" s="6"/>
      <c r="S8372" s="6"/>
      <c r="T8372" s="6"/>
      <c r="U8372" s="6" t="s">
        <v>27996</v>
      </c>
      <c r="V8372" s="6" t="s">
        <v>12368</v>
      </c>
      <c r="W8372" s="6" t="s">
        <v>12299</v>
      </c>
      <c r="X8372" s="6" t="s">
        <v>12299</v>
      </c>
      <c r="Y8372" s="6"/>
    </row>
    <row r="8373" spans="1:25" x14ac:dyDescent="0.3">
      <c r="A8373" s="6">
        <v>14496</v>
      </c>
      <c r="B8373" s="6" t="s">
        <v>27997</v>
      </c>
      <c r="C8373" s="6" t="s">
        <v>27998</v>
      </c>
      <c r="D8373" s="6">
        <v>18</v>
      </c>
      <c r="E8373" s="6">
        <v>20</v>
      </c>
      <c r="F8373" s="6"/>
      <c r="G8373" s="6">
        <v>10</v>
      </c>
      <c r="H8373" s="6"/>
      <c r="I8373" s="6"/>
      <c r="J8373" s="6"/>
      <c r="K8373" s="6"/>
      <c r="L8373" s="6" t="s">
        <v>12295</v>
      </c>
      <c r="M8373" s="6">
        <v>63</v>
      </c>
      <c r="N8373" s="6" t="e">
        <f>VLOOKUP(A8373,web_archive!D:AB,18,FALSE)</f>
        <v>#N/A</v>
      </c>
      <c r="O8373" s="6">
        <v>2</v>
      </c>
      <c r="P8373" s="6"/>
      <c r="Q8373" s="6"/>
      <c r="R8373" s="6"/>
      <c r="S8373" s="6"/>
      <c r="T8373" s="6"/>
      <c r="U8373" s="6" t="s">
        <v>27999</v>
      </c>
      <c r="V8373" s="6" t="s">
        <v>12368</v>
      </c>
      <c r="W8373" s="6" t="s">
        <v>12299</v>
      </c>
      <c r="X8373" s="6" t="s">
        <v>12299</v>
      </c>
      <c r="Y8373" s="6"/>
    </row>
    <row r="8374" spans="1:25" x14ac:dyDescent="0.3">
      <c r="A8374" s="6">
        <v>14497</v>
      </c>
      <c r="B8374" s="6" t="s">
        <v>28000</v>
      </c>
      <c r="C8374" s="6" t="s">
        <v>28001</v>
      </c>
      <c r="D8374" s="6">
        <v>18</v>
      </c>
      <c r="E8374" s="6">
        <v>20</v>
      </c>
      <c r="F8374" s="6"/>
      <c r="G8374" s="6">
        <v>10</v>
      </c>
      <c r="H8374" s="6"/>
      <c r="I8374" s="6"/>
      <c r="J8374" s="6"/>
      <c r="K8374" s="6"/>
      <c r="L8374" s="6" t="s">
        <v>12295</v>
      </c>
      <c r="M8374" s="6">
        <v>63</v>
      </c>
      <c r="N8374" s="6" t="e">
        <f>VLOOKUP(A8374,web_archive!D:AB,18,FALSE)</f>
        <v>#N/A</v>
      </c>
      <c r="O8374" s="6">
        <v>2</v>
      </c>
      <c r="P8374" s="6"/>
      <c r="Q8374" s="6"/>
      <c r="R8374" s="6"/>
      <c r="S8374" s="6"/>
      <c r="T8374" s="6"/>
      <c r="U8374" s="6" t="s">
        <v>28002</v>
      </c>
      <c r="V8374" s="6" t="s">
        <v>12368</v>
      </c>
      <c r="W8374" s="6" t="s">
        <v>12299</v>
      </c>
      <c r="X8374" s="6" t="s">
        <v>12299</v>
      </c>
      <c r="Y8374" s="6"/>
    </row>
    <row r="8375" spans="1:25" x14ac:dyDescent="0.3">
      <c r="A8375" s="6">
        <v>14498</v>
      </c>
      <c r="B8375" s="6" t="s">
        <v>28003</v>
      </c>
      <c r="C8375" s="6" t="s">
        <v>28004</v>
      </c>
      <c r="D8375" s="6">
        <v>18</v>
      </c>
      <c r="E8375" s="6">
        <v>20</v>
      </c>
      <c r="F8375" s="6"/>
      <c r="G8375" s="6">
        <v>10</v>
      </c>
      <c r="H8375" s="6"/>
      <c r="I8375" s="6"/>
      <c r="J8375" s="6"/>
      <c r="K8375" s="6"/>
      <c r="L8375" s="6" t="s">
        <v>12295</v>
      </c>
      <c r="M8375" s="6">
        <v>63</v>
      </c>
      <c r="N8375" s="6" t="e">
        <f>VLOOKUP(A8375,web_archive!D:AB,18,FALSE)</f>
        <v>#N/A</v>
      </c>
      <c r="O8375" s="6">
        <v>2</v>
      </c>
      <c r="P8375" s="6"/>
      <c r="Q8375" s="6"/>
      <c r="R8375" s="6"/>
      <c r="S8375" s="6"/>
      <c r="T8375" s="6"/>
      <c r="U8375" s="6" t="s">
        <v>28005</v>
      </c>
      <c r="V8375" s="6" t="s">
        <v>12368</v>
      </c>
      <c r="W8375" s="6" t="s">
        <v>12299</v>
      </c>
      <c r="X8375" s="6" t="s">
        <v>12299</v>
      </c>
      <c r="Y8375" s="6"/>
    </row>
    <row r="8376" spans="1:25" x14ac:dyDescent="0.3">
      <c r="A8376" s="6">
        <v>14499</v>
      </c>
      <c r="B8376" s="6" t="s">
        <v>28006</v>
      </c>
      <c r="C8376" s="6" t="s">
        <v>28007</v>
      </c>
      <c r="D8376" s="6">
        <v>18</v>
      </c>
      <c r="E8376" s="6">
        <v>20</v>
      </c>
      <c r="F8376" s="6"/>
      <c r="G8376" s="6">
        <v>10</v>
      </c>
      <c r="H8376" s="6"/>
      <c r="I8376" s="6"/>
      <c r="J8376" s="6"/>
      <c r="K8376" s="6"/>
      <c r="L8376" s="6" t="s">
        <v>12295</v>
      </c>
      <c r="M8376" s="6">
        <v>63</v>
      </c>
      <c r="N8376" s="6" t="e">
        <f>VLOOKUP(A8376,web_archive!D:AB,18,FALSE)</f>
        <v>#N/A</v>
      </c>
      <c r="O8376" s="6">
        <v>2</v>
      </c>
      <c r="P8376" s="6"/>
      <c r="Q8376" s="6"/>
      <c r="R8376" s="6"/>
      <c r="S8376" s="6"/>
      <c r="T8376" s="6"/>
      <c r="U8376" s="6" t="s">
        <v>28008</v>
      </c>
      <c r="V8376" s="6" t="s">
        <v>12368</v>
      </c>
      <c r="W8376" s="6" t="s">
        <v>12299</v>
      </c>
      <c r="X8376" s="6" t="s">
        <v>12299</v>
      </c>
      <c r="Y8376" s="6"/>
    </row>
    <row r="8377" spans="1:25" x14ac:dyDescent="0.3">
      <c r="A8377" s="6">
        <v>14500</v>
      </c>
      <c r="B8377" s="6" t="s">
        <v>28009</v>
      </c>
      <c r="C8377" s="6" t="s">
        <v>28010</v>
      </c>
      <c r="D8377" s="6">
        <v>2</v>
      </c>
      <c r="E8377" s="6">
        <v>20</v>
      </c>
      <c r="F8377" s="6"/>
      <c r="G8377" s="6">
        <v>10</v>
      </c>
      <c r="H8377" s="6"/>
      <c r="I8377" s="6"/>
      <c r="J8377" s="6"/>
      <c r="K8377" s="6"/>
      <c r="L8377" s="6" t="s">
        <v>12295</v>
      </c>
      <c r="M8377" s="6">
        <v>63</v>
      </c>
      <c r="N8377" s="6" t="e">
        <f>VLOOKUP(A8377,web_archive!D:AB,18,FALSE)</f>
        <v>#N/A</v>
      </c>
      <c r="O8377" s="6">
        <v>2</v>
      </c>
      <c r="P8377" s="6"/>
      <c r="Q8377" s="6"/>
      <c r="R8377" s="6"/>
      <c r="S8377" s="6"/>
      <c r="T8377" s="6"/>
      <c r="U8377" s="6" t="s">
        <v>23072</v>
      </c>
      <c r="V8377" s="6">
        <v>3600000</v>
      </c>
      <c r="W8377" s="6" t="s">
        <v>12298</v>
      </c>
      <c r="X8377" s="6" t="s">
        <v>12299</v>
      </c>
      <c r="Y8377" s="6" t="s">
        <v>12299</v>
      </c>
    </row>
    <row r="8378" spans="1:25" x14ac:dyDescent="0.3">
      <c r="A8378" s="6">
        <v>14505</v>
      </c>
      <c r="B8378" s="6" t="s">
        <v>28011</v>
      </c>
      <c r="C8378" s="6" t="s">
        <v>28012</v>
      </c>
      <c r="D8378" s="6">
        <v>2</v>
      </c>
      <c r="E8378" s="6">
        <v>20</v>
      </c>
      <c r="F8378" s="6"/>
      <c r="G8378" s="6">
        <v>0</v>
      </c>
      <c r="H8378" s="6"/>
      <c r="I8378" s="6"/>
      <c r="J8378" s="6"/>
      <c r="K8378" s="6"/>
      <c r="L8378" s="6" t="s">
        <v>12295</v>
      </c>
      <c r="M8378" s="6">
        <v>63</v>
      </c>
      <c r="N8378" s="6" t="e">
        <f>VLOOKUP(A8378,web_archive!D:AB,18,FALSE)</f>
        <v>#N/A</v>
      </c>
      <c r="O8378" s="6">
        <v>2</v>
      </c>
      <c r="P8378" s="6"/>
      <c r="Q8378" s="6"/>
      <c r="R8378" s="6"/>
      <c r="S8378" s="6"/>
      <c r="T8378" s="6"/>
      <c r="U8378" s="6" t="s">
        <v>28013</v>
      </c>
      <c r="V8378" s="6">
        <v>0</v>
      </c>
      <c r="W8378" s="6" t="s">
        <v>28014</v>
      </c>
      <c r="X8378" s="6" t="s">
        <v>12299</v>
      </c>
      <c r="Y8378" s="6" t="s">
        <v>12299</v>
      </c>
    </row>
    <row r="8379" spans="1:25" x14ac:dyDescent="0.3">
      <c r="A8379" s="6">
        <v>14506</v>
      </c>
      <c r="B8379" s="6" t="s">
        <v>28015</v>
      </c>
      <c r="C8379" s="6" t="s">
        <v>28016</v>
      </c>
      <c r="D8379" s="6">
        <v>2</v>
      </c>
      <c r="E8379" s="6">
        <v>20</v>
      </c>
      <c r="F8379" s="6"/>
      <c r="G8379" s="6">
        <v>0</v>
      </c>
      <c r="H8379" s="6"/>
      <c r="I8379" s="6"/>
      <c r="J8379" s="6"/>
      <c r="K8379" s="6"/>
      <c r="L8379" s="6" t="s">
        <v>12295</v>
      </c>
      <c r="M8379" s="6">
        <v>63</v>
      </c>
      <c r="N8379" s="6" t="e">
        <f>VLOOKUP(A8379,web_archive!D:AB,18,FALSE)</f>
        <v>#N/A</v>
      </c>
      <c r="O8379" s="6">
        <v>2</v>
      </c>
      <c r="P8379" s="6"/>
      <c r="Q8379" s="6"/>
      <c r="R8379" s="6"/>
      <c r="S8379" s="6">
        <v>145</v>
      </c>
      <c r="T8379" s="6"/>
      <c r="U8379" s="6" t="s">
        <v>28017</v>
      </c>
      <c r="V8379" s="6">
        <v>0</v>
      </c>
      <c r="W8379" s="6" t="s">
        <v>28014</v>
      </c>
      <c r="X8379" s="6" t="s">
        <v>12299</v>
      </c>
      <c r="Y8379" s="6" t="s">
        <v>12299</v>
      </c>
    </row>
    <row r="8380" spans="1:25" x14ac:dyDescent="0.3">
      <c r="A8380" s="6">
        <v>14508</v>
      </c>
      <c r="B8380" s="6" t="s">
        <v>28018</v>
      </c>
      <c r="C8380" s="6" t="s">
        <v>28019</v>
      </c>
      <c r="D8380" s="6">
        <v>2</v>
      </c>
      <c r="E8380" s="6">
        <v>0</v>
      </c>
      <c r="F8380" s="6"/>
      <c r="G8380" s="6">
        <v>10</v>
      </c>
      <c r="H8380" s="6"/>
      <c r="I8380" s="6"/>
      <c r="J8380" s="6"/>
      <c r="K8380" s="6"/>
      <c r="L8380" s="6" t="s">
        <v>12295</v>
      </c>
      <c r="M8380" s="6">
        <v>63</v>
      </c>
      <c r="N8380" s="6" t="e">
        <f>VLOOKUP(A8380,web_archive!D:AB,18,FALSE)</f>
        <v>#N/A</v>
      </c>
      <c r="O8380" s="6">
        <v>2</v>
      </c>
      <c r="P8380" s="6"/>
      <c r="Q8380" s="6"/>
      <c r="R8380" s="6"/>
      <c r="S8380" s="6"/>
      <c r="T8380" s="6"/>
      <c r="U8380" s="6" t="s">
        <v>12470</v>
      </c>
      <c r="V8380" s="6" t="s">
        <v>28020</v>
      </c>
      <c r="W8380" s="6" t="s">
        <v>12299</v>
      </c>
      <c r="X8380" s="6" t="s">
        <v>12299</v>
      </c>
      <c r="Y8380" s="6"/>
    </row>
    <row r="8381" spans="1:25" x14ac:dyDescent="0.3">
      <c r="A8381" s="6">
        <v>14509</v>
      </c>
      <c r="B8381" s="6" t="s">
        <v>28021</v>
      </c>
      <c r="C8381" s="6" t="s">
        <v>28022</v>
      </c>
      <c r="D8381" s="6">
        <v>2</v>
      </c>
      <c r="E8381" s="6">
        <v>800</v>
      </c>
      <c r="F8381" s="6"/>
      <c r="G8381" s="6">
        <v>20</v>
      </c>
      <c r="H8381" s="6"/>
      <c r="I8381" s="6"/>
      <c r="J8381" s="6"/>
      <c r="K8381" s="6"/>
      <c r="L8381" s="6" t="s">
        <v>12295</v>
      </c>
      <c r="M8381" s="6">
        <v>63</v>
      </c>
      <c r="N8381" s="6" t="e">
        <f>VLOOKUP(A8381,web_archive!D:AB,18,FALSE)</f>
        <v>#N/A</v>
      </c>
      <c r="O8381" s="6">
        <v>2</v>
      </c>
      <c r="P8381" s="6"/>
      <c r="Q8381" s="6"/>
      <c r="R8381" s="6"/>
      <c r="S8381" s="6"/>
      <c r="T8381" s="6"/>
      <c r="U8381" s="6" t="s">
        <v>12450</v>
      </c>
      <c r="V8381" s="6">
        <v>1800000</v>
      </c>
      <c r="W8381" s="6" t="s">
        <v>12451</v>
      </c>
      <c r="X8381" s="6" t="s">
        <v>12299</v>
      </c>
      <c r="Y8381" s="6" t="s">
        <v>12299</v>
      </c>
    </row>
    <row r="8382" spans="1:25" x14ac:dyDescent="0.3">
      <c r="A8382" s="6">
        <v>14510</v>
      </c>
      <c r="B8382" s="6" t="s">
        <v>28023</v>
      </c>
      <c r="C8382" s="6" t="s">
        <v>28024</v>
      </c>
      <c r="D8382" s="6">
        <v>2</v>
      </c>
      <c r="E8382" s="6">
        <v>1500</v>
      </c>
      <c r="F8382" s="6"/>
      <c r="G8382" s="6">
        <v>20</v>
      </c>
      <c r="H8382" s="6"/>
      <c r="I8382" s="6"/>
      <c r="J8382" s="6"/>
      <c r="K8382" s="6"/>
      <c r="L8382" s="6" t="s">
        <v>12452</v>
      </c>
      <c r="M8382" s="6">
        <v>63</v>
      </c>
      <c r="N8382" s="6" t="e">
        <f>VLOOKUP(A8382,web_archive!D:AB,18,FALSE)</f>
        <v>#N/A</v>
      </c>
      <c r="O8382" s="6">
        <v>2</v>
      </c>
      <c r="P8382" s="6"/>
      <c r="Q8382" s="6"/>
      <c r="R8382" s="6">
        <v>40</v>
      </c>
      <c r="S8382" s="6"/>
      <c r="T8382" s="6"/>
      <c r="U8382" s="6" t="s">
        <v>12453</v>
      </c>
      <c r="V8382" s="6">
        <v>1800000</v>
      </c>
      <c r="W8382" s="6" t="s">
        <v>12454</v>
      </c>
      <c r="X8382" s="6" t="s">
        <v>12299</v>
      </c>
      <c r="Y8382" s="6" t="s">
        <v>12299</v>
      </c>
    </row>
    <row r="8383" spans="1:25" x14ac:dyDescent="0.3">
      <c r="A8383" s="6">
        <v>14511</v>
      </c>
      <c r="B8383" s="6" t="s">
        <v>28025</v>
      </c>
      <c r="C8383" s="6" t="s">
        <v>28026</v>
      </c>
      <c r="D8383" s="6">
        <v>2</v>
      </c>
      <c r="E8383" s="6">
        <v>3000</v>
      </c>
      <c r="F8383" s="6"/>
      <c r="G8383" s="6">
        <v>20</v>
      </c>
      <c r="H8383" s="6"/>
      <c r="I8383" s="6"/>
      <c r="J8383" s="6"/>
      <c r="K8383" s="6"/>
      <c r="L8383" s="6" t="s">
        <v>28027</v>
      </c>
      <c r="M8383" s="6">
        <v>63</v>
      </c>
      <c r="N8383" s="6" t="e">
        <f>VLOOKUP(A8383,web_archive!D:AB,18,FALSE)</f>
        <v>#N/A</v>
      </c>
      <c r="O8383" s="6">
        <v>2</v>
      </c>
      <c r="P8383" s="6"/>
      <c r="Q8383" s="6"/>
      <c r="R8383" s="6">
        <v>85</v>
      </c>
      <c r="S8383" s="6"/>
      <c r="T8383" s="6"/>
      <c r="U8383" s="6" t="s">
        <v>12456</v>
      </c>
      <c r="V8383" s="6">
        <v>1800000</v>
      </c>
      <c r="W8383" s="6" t="s">
        <v>12457</v>
      </c>
      <c r="X8383" s="6" t="s">
        <v>12299</v>
      </c>
      <c r="Y8383" s="6" t="s">
        <v>12299</v>
      </c>
    </row>
    <row r="8384" spans="1:25" x14ac:dyDescent="0.3">
      <c r="A8384" s="6">
        <v>14512</v>
      </c>
      <c r="B8384" s="6" t="s">
        <v>28028</v>
      </c>
      <c r="C8384" s="6" t="s">
        <v>28029</v>
      </c>
      <c r="D8384" s="6">
        <v>11</v>
      </c>
      <c r="E8384" s="6">
        <v>0</v>
      </c>
      <c r="F8384" s="6"/>
      <c r="G8384" s="6">
        <v>10</v>
      </c>
      <c r="H8384" s="6"/>
      <c r="I8384" s="6"/>
      <c r="J8384" s="6"/>
      <c r="K8384" s="6"/>
      <c r="L8384" s="6" t="s">
        <v>12295</v>
      </c>
      <c r="M8384" s="6">
        <v>63</v>
      </c>
      <c r="N8384" s="6" t="e">
        <f>VLOOKUP(A8384,web_archive!D:AB,18,FALSE)</f>
        <v>#N/A</v>
      </c>
      <c r="O8384" s="6">
        <v>2</v>
      </c>
      <c r="P8384" s="6"/>
      <c r="Q8384" s="6"/>
      <c r="R8384" s="6"/>
      <c r="S8384" s="6"/>
      <c r="T8384" s="6"/>
      <c r="U8384" s="6" t="s">
        <v>28030</v>
      </c>
      <c r="V8384" s="6" t="s">
        <v>12489</v>
      </c>
      <c r="W8384" s="6" t="s">
        <v>12299</v>
      </c>
      <c r="X8384" s="6" t="s">
        <v>12299</v>
      </c>
      <c r="Y8384" s="6"/>
    </row>
    <row r="8385" spans="1:25" x14ac:dyDescent="0.3">
      <c r="A8385" s="6">
        <v>14513</v>
      </c>
      <c r="B8385" s="6" t="s">
        <v>28031</v>
      </c>
      <c r="C8385" s="6" t="s">
        <v>28032</v>
      </c>
      <c r="D8385" s="6">
        <v>11</v>
      </c>
      <c r="E8385" s="6">
        <v>0</v>
      </c>
      <c r="F8385" s="6"/>
      <c r="G8385" s="6">
        <v>10</v>
      </c>
      <c r="H8385" s="6"/>
      <c r="I8385" s="6"/>
      <c r="J8385" s="6"/>
      <c r="K8385" s="6"/>
      <c r="L8385" s="6" t="s">
        <v>12295</v>
      </c>
      <c r="M8385" s="6">
        <v>63</v>
      </c>
      <c r="N8385" s="6" t="e">
        <f>VLOOKUP(A8385,web_archive!D:AB,18,FALSE)</f>
        <v>#N/A</v>
      </c>
      <c r="O8385" s="6">
        <v>2</v>
      </c>
      <c r="P8385" s="6"/>
      <c r="Q8385" s="6"/>
      <c r="R8385" s="6"/>
      <c r="S8385" s="6"/>
      <c r="T8385" s="6"/>
      <c r="U8385" s="6" t="s">
        <v>28033</v>
      </c>
      <c r="V8385" s="6" t="s">
        <v>12489</v>
      </c>
      <c r="W8385" s="6" t="s">
        <v>12299</v>
      </c>
      <c r="X8385" s="6" t="s">
        <v>12299</v>
      </c>
      <c r="Y8385" s="6"/>
    </row>
    <row r="8386" spans="1:25" x14ac:dyDescent="0.3">
      <c r="A8386" s="6">
        <v>14514</v>
      </c>
      <c r="B8386" s="6" t="s">
        <v>28034</v>
      </c>
      <c r="C8386" s="6" t="s">
        <v>28035</v>
      </c>
      <c r="D8386" s="6">
        <v>11</v>
      </c>
      <c r="E8386" s="6">
        <v>0</v>
      </c>
      <c r="F8386" s="6"/>
      <c r="G8386" s="6">
        <v>10</v>
      </c>
      <c r="H8386" s="6"/>
      <c r="I8386" s="6"/>
      <c r="J8386" s="6"/>
      <c r="K8386" s="6"/>
      <c r="L8386" s="6" t="s">
        <v>12295</v>
      </c>
      <c r="M8386" s="6">
        <v>63</v>
      </c>
      <c r="N8386" s="6" t="e">
        <f>VLOOKUP(A8386,web_archive!D:AB,18,FALSE)</f>
        <v>#N/A</v>
      </c>
      <c r="O8386" s="6">
        <v>2</v>
      </c>
      <c r="P8386" s="6"/>
      <c r="Q8386" s="6"/>
      <c r="R8386" s="6"/>
      <c r="S8386" s="6"/>
      <c r="T8386" s="6"/>
      <c r="U8386" s="6" t="s">
        <v>28036</v>
      </c>
      <c r="V8386" s="6" t="s">
        <v>12489</v>
      </c>
      <c r="W8386" s="6" t="s">
        <v>12299</v>
      </c>
      <c r="X8386" s="6" t="s">
        <v>12299</v>
      </c>
      <c r="Y8386" s="6"/>
    </row>
    <row r="8387" spans="1:25" x14ac:dyDescent="0.3">
      <c r="A8387" s="6">
        <v>14515</v>
      </c>
      <c r="B8387" s="6" t="s">
        <v>28037</v>
      </c>
      <c r="C8387" s="6" t="s">
        <v>28038</v>
      </c>
      <c r="D8387" s="6">
        <v>11</v>
      </c>
      <c r="E8387" s="6">
        <v>0</v>
      </c>
      <c r="F8387" s="6"/>
      <c r="G8387" s="6">
        <v>10</v>
      </c>
      <c r="H8387" s="6"/>
      <c r="I8387" s="6"/>
      <c r="J8387" s="6"/>
      <c r="K8387" s="6"/>
      <c r="L8387" s="6" t="s">
        <v>12295</v>
      </c>
      <c r="M8387" s="6">
        <v>63</v>
      </c>
      <c r="N8387" s="6" t="e">
        <f>VLOOKUP(A8387,web_archive!D:AB,18,FALSE)</f>
        <v>#N/A</v>
      </c>
      <c r="O8387" s="6">
        <v>2</v>
      </c>
      <c r="P8387" s="6"/>
      <c r="Q8387" s="6"/>
      <c r="R8387" s="6"/>
      <c r="S8387" s="6"/>
      <c r="T8387" s="6"/>
      <c r="U8387" s="6" t="s">
        <v>28039</v>
      </c>
      <c r="V8387" s="6" t="s">
        <v>12368</v>
      </c>
      <c r="W8387" s="6" t="s">
        <v>12299</v>
      </c>
      <c r="X8387" s="6" t="s">
        <v>12299</v>
      </c>
      <c r="Y8387" s="6"/>
    </row>
    <row r="8388" spans="1:25" x14ac:dyDescent="0.3">
      <c r="A8388" s="6">
        <v>14516</v>
      </c>
      <c r="B8388" s="6" t="s">
        <v>28040</v>
      </c>
      <c r="C8388" s="6" t="s">
        <v>28041</v>
      </c>
      <c r="D8388" s="6">
        <v>11</v>
      </c>
      <c r="E8388" s="6">
        <v>0</v>
      </c>
      <c r="F8388" s="6"/>
      <c r="G8388" s="6">
        <v>10</v>
      </c>
      <c r="H8388" s="6"/>
      <c r="I8388" s="6"/>
      <c r="J8388" s="6"/>
      <c r="K8388" s="6"/>
      <c r="L8388" s="6" t="s">
        <v>12295</v>
      </c>
      <c r="M8388" s="6">
        <v>63</v>
      </c>
      <c r="N8388" s="6" t="e">
        <f>VLOOKUP(A8388,web_archive!D:AB,18,FALSE)</f>
        <v>#N/A</v>
      </c>
      <c r="O8388" s="6">
        <v>2</v>
      </c>
      <c r="P8388" s="6"/>
      <c r="Q8388" s="6"/>
      <c r="R8388" s="6"/>
      <c r="S8388" s="6"/>
      <c r="T8388" s="6"/>
      <c r="U8388" s="6" t="s">
        <v>23060</v>
      </c>
      <c r="V8388" s="6" t="s">
        <v>12491</v>
      </c>
      <c r="W8388" s="6" t="s">
        <v>12299</v>
      </c>
      <c r="X8388" s="6" t="s">
        <v>12299</v>
      </c>
      <c r="Y8388" s="6"/>
    </row>
    <row r="8389" spans="1:25" x14ac:dyDescent="0.3">
      <c r="A8389" s="6">
        <v>14517</v>
      </c>
      <c r="B8389" s="6" t="s">
        <v>28042</v>
      </c>
      <c r="C8389" s="6" t="s">
        <v>28043</v>
      </c>
      <c r="D8389" s="6">
        <v>2</v>
      </c>
      <c r="E8389" s="6">
        <v>0</v>
      </c>
      <c r="F8389" s="6"/>
      <c r="G8389" s="6">
        <v>10</v>
      </c>
      <c r="H8389" s="6"/>
      <c r="I8389" s="6"/>
      <c r="J8389" s="6"/>
      <c r="K8389" s="6"/>
      <c r="L8389" s="6" t="s">
        <v>12295</v>
      </c>
      <c r="M8389" s="6">
        <v>63</v>
      </c>
      <c r="N8389" s="6" t="e">
        <f>VLOOKUP(A8389,web_archive!D:AB,18,FALSE)</f>
        <v>#N/A</v>
      </c>
      <c r="O8389" s="6">
        <v>2</v>
      </c>
      <c r="P8389" s="6"/>
      <c r="Q8389" s="6"/>
      <c r="R8389" s="6"/>
      <c r="S8389" s="6"/>
      <c r="T8389" s="6"/>
      <c r="U8389" s="6" t="s">
        <v>25061</v>
      </c>
      <c r="V8389" s="6" t="s">
        <v>28044</v>
      </c>
      <c r="W8389" s="6" t="s">
        <v>12491</v>
      </c>
      <c r="X8389" s="6" t="s">
        <v>12299</v>
      </c>
      <c r="Y8389" s="6" t="s">
        <v>12299</v>
      </c>
    </row>
    <row r="8390" spans="1:25" x14ac:dyDescent="0.3">
      <c r="A8390" s="6">
        <v>14518</v>
      </c>
      <c r="B8390" s="6" t="s">
        <v>28045</v>
      </c>
      <c r="C8390" s="6" t="s">
        <v>28046</v>
      </c>
      <c r="D8390" s="6">
        <v>2</v>
      </c>
      <c r="E8390" s="6">
        <v>0</v>
      </c>
      <c r="F8390" s="6"/>
      <c r="G8390" s="6">
        <v>10</v>
      </c>
      <c r="H8390" s="6"/>
      <c r="I8390" s="6"/>
      <c r="J8390" s="6"/>
      <c r="K8390" s="6"/>
      <c r="L8390" s="6" t="s">
        <v>12295</v>
      </c>
      <c r="M8390" s="6">
        <v>63</v>
      </c>
      <c r="N8390" s="6" t="e">
        <f>VLOOKUP(A8390,web_archive!D:AB,18,FALSE)</f>
        <v>#N/A</v>
      </c>
      <c r="O8390" s="6">
        <v>2</v>
      </c>
      <c r="P8390" s="6"/>
      <c r="Q8390" s="6"/>
      <c r="R8390" s="6"/>
      <c r="S8390" s="6"/>
      <c r="T8390" s="6"/>
      <c r="U8390" s="6" t="s">
        <v>25061</v>
      </c>
      <c r="V8390" s="6" t="s">
        <v>28047</v>
      </c>
      <c r="W8390" s="6" t="s">
        <v>12491</v>
      </c>
      <c r="X8390" s="6" t="s">
        <v>12299</v>
      </c>
      <c r="Y8390" s="6" t="s">
        <v>12299</v>
      </c>
    </row>
    <row r="8391" spans="1:25" x14ac:dyDescent="0.3">
      <c r="A8391" s="6">
        <v>14519</v>
      </c>
      <c r="B8391" s="6" t="s">
        <v>28048</v>
      </c>
      <c r="C8391" s="6" t="s">
        <v>28049</v>
      </c>
      <c r="D8391" s="6">
        <v>2</v>
      </c>
      <c r="E8391" s="6">
        <v>0</v>
      </c>
      <c r="F8391" s="6"/>
      <c r="G8391" s="6">
        <v>10</v>
      </c>
      <c r="H8391" s="6"/>
      <c r="I8391" s="6"/>
      <c r="J8391" s="6"/>
      <c r="K8391" s="6"/>
      <c r="L8391" s="6" t="s">
        <v>12295</v>
      </c>
      <c r="M8391" s="6">
        <v>63</v>
      </c>
      <c r="N8391" s="6" t="e">
        <f>VLOOKUP(A8391,web_archive!D:AB,18,FALSE)</f>
        <v>#N/A</v>
      </c>
      <c r="O8391" s="6">
        <v>2</v>
      </c>
      <c r="P8391" s="6"/>
      <c r="Q8391" s="6"/>
      <c r="R8391" s="6"/>
      <c r="S8391" s="6"/>
      <c r="T8391" s="6"/>
      <c r="U8391" s="6" t="s">
        <v>25061</v>
      </c>
      <c r="V8391" s="6" t="s">
        <v>28050</v>
      </c>
      <c r="W8391" s="6" t="s">
        <v>12491</v>
      </c>
      <c r="X8391" s="6" t="s">
        <v>12299</v>
      </c>
      <c r="Y8391" s="6" t="s">
        <v>12299</v>
      </c>
    </row>
    <row r="8392" spans="1:25" x14ac:dyDescent="0.3">
      <c r="A8392" s="6">
        <v>14520</v>
      </c>
      <c r="B8392" s="6" t="s">
        <v>28051</v>
      </c>
      <c r="C8392" s="6" t="s">
        <v>28052</v>
      </c>
      <c r="D8392" s="6">
        <v>2</v>
      </c>
      <c r="E8392" s="6">
        <v>0</v>
      </c>
      <c r="F8392" s="6"/>
      <c r="G8392" s="6">
        <v>10</v>
      </c>
      <c r="H8392" s="6"/>
      <c r="I8392" s="6"/>
      <c r="J8392" s="6"/>
      <c r="K8392" s="6"/>
      <c r="L8392" s="6" t="s">
        <v>12295</v>
      </c>
      <c r="M8392" s="6">
        <v>63</v>
      </c>
      <c r="N8392" s="6" t="e">
        <f>VLOOKUP(A8392,web_archive!D:AB,18,FALSE)</f>
        <v>#N/A</v>
      </c>
      <c r="O8392" s="6">
        <v>2</v>
      </c>
      <c r="P8392" s="6"/>
      <c r="Q8392" s="6"/>
      <c r="R8392" s="6"/>
      <c r="S8392" s="6"/>
      <c r="T8392" s="6"/>
      <c r="U8392" s="6" t="s">
        <v>25061</v>
      </c>
      <c r="V8392" s="6" t="s">
        <v>28053</v>
      </c>
      <c r="W8392" s="6" t="s">
        <v>12491</v>
      </c>
      <c r="X8392" s="6" t="s">
        <v>12299</v>
      </c>
      <c r="Y8392" s="6" t="s">
        <v>12299</v>
      </c>
    </row>
    <row r="8393" spans="1:25" x14ac:dyDescent="0.3">
      <c r="A8393" s="6">
        <v>14521</v>
      </c>
      <c r="B8393" s="6" t="s">
        <v>28054</v>
      </c>
      <c r="C8393" s="6" t="s">
        <v>28055</v>
      </c>
      <c r="D8393" s="6">
        <v>2</v>
      </c>
      <c r="E8393" s="6">
        <v>0</v>
      </c>
      <c r="F8393" s="6"/>
      <c r="G8393" s="6">
        <v>10</v>
      </c>
      <c r="H8393" s="6"/>
      <c r="I8393" s="6"/>
      <c r="J8393" s="6"/>
      <c r="K8393" s="6"/>
      <c r="L8393" s="6" t="s">
        <v>12295</v>
      </c>
      <c r="M8393" s="6">
        <v>63</v>
      </c>
      <c r="N8393" s="6" t="e">
        <f>VLOOKUP(A8393,web_archive!D:AB,18,FALSE)</f>
        <v>#N/A</v>
      </c>
      <c r="O8393" s="6">
        <v>2</v>
      </c>
      <c r="P8393" s="6"/>
      <c r="Q8393" s="6"/>
      <c r="R8393" s="6"/>
      <c r="S8393" s="6"/>
      <c r="T8393" s="6"/>
      <c r="U8393" s="6" t="s">
        <v>25061</v>
      </c>
      <c r="V8393" s="6" t="s">
        <v>28056</v>
      </c>
      <c r="W8393" s="6" t="s">
        <v>12368</v>
      </c>
      <c r="X8393" s="6" t="s">
        <v>12299</v>
      </c>
      <c r="Y8393" s="6" t="s">
        <v>12299</v>
      </c>
    </row>
    <row r="8394" spans="1:25" x14ac:dyDescent="0.3">
      <c r="A8394" s="6">
        <v>14522</v>
      </c>
      <c r="B8394" s="6" t="s">
        <v>28057</v>
      </c>
      <c r="C8394" s="6" t="s">
        <v>28058</v>
      </c>
      <c r="D8394" s="6">
        <v>0</v>
      </c>
      <c r="E8394" s="6">
        <v>0</v>
      </c>
      <c r="F8394" s="6"/>
      <c r="G8394" s="6">
        <v>10</v>
      </c>
      <c r="H8394" s="6"/>
      <c r="I8394" s="6"/>
      <c r="J8394" s="6"/>
      <c r="K8394" s="6"/>
      <c r="L8394" s="6" t="s">
        <v>12295</v>
      </c>
      <c r="M8394" s="6">
        <v>63</v>
      </c>
      <c r="N8394" s="6" t="e">
        <f>VLOOKUP(A8394,web_archive!D:AB,18,FALSE)</f>
        <v>#N/A</v>
      </c>
      <c r="O8394" s="6">
        <v>2</v>
      </c>
      <c r="P8394" s="6"/>
      <c r="Q8394" s="6"/>
      <c r="R8394" s="6"/>
      <c r="S8394" s="6"/>
      <c r="T8394" s="6"/>
      <c r="U8394" s="6" t="s">
        <v>12412</v>
      </c>
      <c r="V8394" s="6" t="s">
        <v>12298</v>
      </c>
      <c r="W8394" s="6" t="s">
        <v>12299</v>
      </c>
      <c r="X8394" s="6" t="s">
        <v>12299</v>
      </c>
      <c r="Y8394" s="6"/>
    </row>
    <row r="8395" spans="1:25" x14ac:dyDescent="0.3">
      <c r="A8395" s="6">
        <v>14523</v>
      </c>
      <c r="B8395" s="6" t="s">
        <v>28059</v>
      </c>
      <c r="C8395" s="6" t="s">
        <v>7641</v>
      </c>
      <c r="D8395" s="6">
        <v>0</v>
      </c>
      <c r="E8395" s="6">
        <v>0</v>
      </c>
      <c r="F8395" s="6"/>
      <c r="G8395" s="6">
        <v>10</v>
      </c>
      <c r="H8395" s="6"/>
      <c r="I8395" s="6"/>
      <c r="J8395" s="6"/>
      <c r="K8395" s="6"/>
      <c r="L8395" s="6" t="s">
        <v>12295</v>
      </c>
      <c r="M8395" s="6">
        <v>63</v>
      </c>
      <c r="N8395" s="6" t="e">
        <f>VLOOKUP(A8395,web_archive!D:AB,18,FALSE)</f>
        <v>#N/A</v>
      </c>
      <c r="O8395" s="6">
        <v>2</v>
      </c>
      <c r="P8395" s="6"/>
      <c r="Q8395" s="6"/>
      <c r="R8395" s="6"/>
      <c r="S8395" s="6"/>
      <c r="T8395" s="6"/>
      <c r="U8395" s="6" t="s">
        <v>12482</v>
      </c>
      <c r="V8395" s="6" t="s">
        <v>12413</v>
      </c>
      <c r="W8395" s="6" t="s">
        <v>12299</v>
      </c>
      <c r="X8395" s="6" t="s">
        <v>12299</v>
      </c>
      <c r="Y8395" s="6"/>
    </row>
    <row r="8396" spans="1:25" x14ac:dyDescent="0.3">
      <c r="A8396" s="6">
        <v>14524</v>
      </c>
      <c r="B8396" s="6" t="s">
        <v>28060</v>
      </c>
      <c r="C8396" s="6" t="s">
        <v>28061</v>
      </c>
      <c r="D8396" s="6">
        <v>0</v>
      </c>
      <c r="E8396" s="6">
        <v>0</v>
      </c>
      <c r="F8396" s="6"/>
      <c r="G8396" s="6">
        <v>10</v>
      </c>
      <c r="H8396" s="6"/>
      <c r="I8396" s="6"/>
      <c r="J8396" s="6"/>
      <c r="K8396" s="6"/>
      <c r="L8396" s="6" t="s">
        <v>12295</v>
      </c>
      <c r="M8396" s="6">
        <v>63</v>
      </c>
      <c r="N8396" s="6" t="e">
        <f>VLOOKUP(A8396,web_archive!D:AB,18,FALSE)</f>
        <v>#N/A</v>
      </c>
      <c r="O8396" s="6">
        <v>2</v>
      </c>
      <c r="P8396" s="6"/>
      <c r="Q8396" s="6"/>
      <c r="R8396" s="6"/>
      <c r="S8396" s="6"/>
      <c r="T8396" s="6"/>
      <c r="U8396" s="6" t="s">
        <v>12412</v>
      </c>
      <c r="V8396" s="6" t="s">
        <v>12413</v>
      </c>
      <c r="W8396" s="6" t="s">
        <v>12299</v>
      </c>
      <c r="X8396" s="6" t="s">
        <v>12299</v>
      </c>
      <c r="Y8396" s="6"/>
    </row>
    <row r="8397" spans="1:25" x14ac:dyDescent="0.3">
      <c r="A8397" s="6">
        <v>14525</v>
      </c>
      <c r="B8397" s="6" t="s">
        <v>28062</v>
      </c>
      <c r="C8397" s="6" t="s">
        <v>28063</v>
      </c>
      <c r="D8397" s="6">
        <v>2</v>
      </c>
      <c r="E8397" s="6">
        <v>0</v>
      </c>
      <c r="F8397" s="6"/>
      <c r="G8397" s="6">
        <v>10</v>
      </c>
      <c r="H8397" s="6"/>
      <c r="I8397" s="6"/>
      <c r="J8397" s="6"/>
      <c r="K8397" s="6"/>
      <c r="L8397" s="6" t="s">
        <v>12295</v>
      </c>
      <c r="M8397" s="6">
        <v>63</v>
      </c>
      <c r="N8397" s="6" t="e">
        <f>VLOOKUP(A8397,web_archive!D:AB,18,FALSE)</f>
        <v>#N/A</v>
      </c>
      <c r="O8397" s="6">
        <v>2</v>
      </c>
      <c r="P8397" s="6"/>
      <c r="Q8397" s="6"/>
      <c r="R8397" s="6"/>
      <c r="S8397" s="6"/>
      <c r="T8397" s="6"/>
      <c r="U8397" s="6" t="s">
        <v>12485</v>
      </c>
      <c r="V8397" s="6">
        <v>180000</v>
      </c>
      <c r="W8397" s="6" t="s">
        <v>12489</v>
      </c>
      <c r="X8397" s="6" t="s">
        <v>12299</v>
      </c>
      <c r="Y8397" s="6" t="s">
        <v>12299</v>
      </c>
    </row>
    <row r="8398" spans="1:25" x14ac:dyDescent="0.3">
      <c r="A8398" s="6">
        <v>14526</v>
      </c>
      <c r="B8398" s="6" t="s">
        <v>28064</v>
      </c>
      <c r="C8398" s="6" t="s">
        <v>28065</v>
      </c>
      <c r="D8398" s="6">
        <v>2</v>
      </c>
      <c r="E8398" s="6">
        <v>0</v>
      </c>
      <c r="F8398" s="6"/>
      <c r="G8398" s="6">
        <v>10</v>
      </c>
      <c r="H8398" s="6"/>
      <c r="I8398" s="6"/>
      <c r="J8398" s="6"/>
      <c r="K8398" s="6"/>
      <c r="L8398" s="6" t="s">
        <v>12295</v>
      </c>
      <c r="M8398" s="6">
        <v>63</v>
      </c>
      <c r="N8398" s="6" t="e">
        <f>VLOOKUP(A8398,web_archive!D:AB,18,FALSE)</f>
        <v>#N/A</v>
      </c>
      <c r="O8398" s="6">
        <v>2</v>
      </c>
      <c r="P8398" s="6"/>
      <c r="Q8398" s="6"/>
      <c r="R8398" s="6"/>
      <c r="S8398" s="6"/>
      <c r="T8398" s="6"/>
      <c r="U8398" s="6" t="s">
        <v>12487</v>
      </c>
      <c r="V8398" s="6">
        <v>180000</v>
      </c>
      <c r="W8398" s="6" t="s">
        <v>12489</v>
      </c>
      <c r="X8398" s="6" t="s">
        <v>12299</v>
      </c>
      <c r="Y8398" s="6" t="s">
        <v>12299</v>
      </c>
    </row>
    <row r="8399" spans="1:25" x14ac:dyDescent="0.3">
      <c r="A8399" s="6">
        <v>14527</v>
      </c>
      <c r="B8399" s="6" t="s">
        <v>28066</v>
      </c>
      <c r="C8399" s="6" t="s">
        <v>28067</v>
      </c>
      <c r="D8399" s="6">
        <v>2</v>
      </c>
      <c r="E8399" s="6">
        <v>0</v>
      </c>
      <c r="F8399" s="6"/>
      <c r="G8399" s="6">
        <v>10</v>
      </c>
      <c r="H8399" s="6"/>
      <c r="I8399" s="6"/>
      <c r="J8399" s="6"/>
      <c r="K8399" s="6"/>
      <c r="L8399" s="6" t="s">
        <v>12295</v>
      </c>
      <c r="M8399" s="6">
        <v>63</v>
      </c>
      <c r="N8399" s="6" t="e">
        <f>VLOOKUP(A8399,web_archive!D:AB,18,FALSE)</f>
        <v>#N/A</v>
      </c>
      <c r="O8399" s="6">
        <v>2</v>
      </c>
      <c r="P8399" s="6"/>
      <c r="Q8399" s="6"/>
      <c r="R8399" s="6"/>
      <c r="S8399" s="6"/>
      <c r="T8399" s="6"/>
      <c r="U8399" s="6" t="s">
        <v>23461</v>
      </c>
      <c r="V8399" s="6" t="s">
        <v>12368</v>
      </c>
      <c r="W8399" s="6" t="s">
        <v>12299</v>
      </c>
      <c r="X8399" s="6" t="s">
        <v>12299</v>
      </c>
      <c r="Y8399" s="6"/>
    </row>
    <row r="8400" spans="1:25" x14ac:dyDescent="0.3">
      <c r="A8400" s="6">
        <v>14528</v>
      </c>
      <c r="B8400" s="6" t="s">
        <v>28068</v>
      </c>
      <c r="C8400" s="6" t="s">
        <v>28069</v>
      </c>
      <c r="D8400" s="6">
        <v>2</v>
      </c>
      <c r="E8400" s="6">
        <v>0</v>
      </c>
      <c r="F8400" s="6"/>
      <c r="G8400" s="6">
        <v>10</v>
      </c>
      <c r="H8400" s="6"/>
      <c r="I8400" s="6"/>
      <c r="J8400" s="6"/>
      <c r="K8400" s="6"/>
      <c r="L8400" s="6" t="s">
        <v>12295</v>
      </c>
      <c r="M8400" s="6">
        <v>63</v>
      </c>
      <c r="N8400" s="6" t="e">
        <f>VLOOKUP(A8400,web_archive!D:AB,18,FALSE)</f>
        <v>#N/A</v>
      </c>
      <c r="O8400" s="6">
        <v>2</v>
      </c>
      <c r="P8400" s="6"/>
      <c r="Q8400" s="6"/>
      <c r="R8400" s="6"/>
      <c r="S8400" s="6"/>
      <c r="T8400" s="6"/>
      <c r="U8400" s="6" t="s">
        <v>28070</v>
      </c>
      <c r="V8400" s="6">
        <v>52</v>
      </c>
      <c r="W8400" s="6" t="s">
        <v>12464</v>
      </c>
      <c r="X8400" s="6" t="s">
        <v>12299</v>
      </c>
      <c r="Y8400" s="6" t="s">
        <v>12299</v>
      </c>
    </row>
    <row r="8401" spans="1:28" x14ac:dyDescent="0.3">
      <c r="A8401" s="6">
        <v>14529</v>
      </c>
      <c r="B8401" s="6" t="s">
        <v>28071</v>
      </c>
      <c r="C8401" s="6" t="s">
        <v>28072</v>
      </c>
      <c r="D8401" s="6">
        <v>11</v>
      </c>
      <c r="E8401" s="6">
        <v>0</v>
      </c>
      <c r="F8401" s="6"/>
      <c r="G8401" s="6">
        <v>10</v>
      </c>
      <c r="H8401" s="6"/>
      <c r="I8401" s="6"/>
      <c r="J8401" s="6"/>
      <c r="K8401" s="6"/>
      <c r="L8401" s="6" t="s">
        <v>12295</v>
      </c>
      <c r="M8401" s="6">
        <v>63</v>
      </c>
      <c r="N8401" s="6" t="e">
        <f>VLOOKUP(A8401,web_archive!D:AB,18,FALSE)</f>
        <v>#N/A</v>
      </c>
      <c r="O8401" s="6">
        <v>2</v>
      </c>
      <c r="P8401" s="6"/>
      <c r="Q8401" s="6"/>
      <c r="R8401" s="6"/>
      <c r="S8401" s="6"/>
      <c r="T8401" s="6"/>
      <c r="U8401" s="6" t="s">
        <v>28073</v>
      </c>
      <c r="V8401" s="6" t="s">
        <v>12368</v>
      </c>
      <c r="W8401" s="6" t="s">
        <v>12299</v>
      </c>
      <c r="X8401" s="6" t="s">
        <v>12299</v>
      </c>
      <c r="Y8401" s="6"/>
      <c r="Z8401" s="6"/>
      <c r="AA8401" s="6"/>
      <c r="AB8401" s="6"/>
    </row>
    <row r="8402" spans="1:28" x14ac:dyDescent="0.3">
      <c r="A8402" s="6">
        <v>14530</v>
      </c>
      <c r="B8402" s="6" t="s">
        <v>28074</v>
      </c>
      <c r="C8402" s="6" t="s">
        <v>28075</v>
      </c>
      <c r="D8402" s="6">
        <v>2</v>
      </c>
      <c r="E8402" s="6">
        <v>0</v>
      </c>
      <c r="F8402" s="6"/>
      <c r="G8402" s="6">
        <v>10</v>
      </c>
      <c r="H8402" s="6"/>
      <c r="I8402" s="6"/>
      <c r="J8402" s="6"/>
      <c r="K8402" s="6"/>
      <c r="L8402" s="6" t="s">
        <v>12295</v>
      </c>
      <c r="M8402" s="6">
        <v>63</v>
      </c>
      <c r="N8402" s="6" t="e">
        <f>VLOOKUP(A8402,web_archive!D:AB,18,FALSE)</f>
        <v>#N/A</v>
      </c>
      <c r="O8402" s="6">
        <v>2</v>
      </c>
      <c r="P8402" s="6"/>
      <c r="Q8402" s="6"/>
      <c r="R8402" s="6"/>
      <c r="S8402" s="6"/>
      <c r="T8402" s="6"/>
      <c r="U8402" s="6" t="s">
        <v>22822</v>
      </c>
      <c r="V8402" s="6">
        <v>1800000</v>
      </c>
      <c r="W8402" s="6" t="s">
        <v>12486</v>
      </c>
      <c r="X8402" s="6" t="s">
        <v>12299</v>
      </c>
      <c r="Y8402" s="6" t="s">
        <v>12299</v>
      </c>
      <c r="Z8402" s="6"/>
      <c r="AA8402" s="6"/>
      <c r="AB8402" s="6"/>
    </row>
    <row r="8403" spans="1:28" x14ac:dyDescent="0.3">
      <c r="A8403" s="6">
        <v>14531</v>
      </c>
      <c r="B8403" s="6" t="s">
        <v>28076</v>
      </c>
      <c r="C8403" s="6" t="s">
        <v>28077</v>
      </c>
      <c r="D8403" s="6">
        <v>2</v>
      </c>
      <c r="E8403" s="6">
        <v>0</v>
      </c>
      <c r="F8403" s="6"/>
      <c r="G8403" s="6">
        <v>10</v>
      </c>
      <c r="H8403" s="6"/>
      <c r="I8403" s="6"/>
      <c r="J8403" s="6"/>
      <c r="K8403" s="6"/>
      <c r="L8403" s="6" t="s">
        <v>12295</v>
      </c>
      <c r="M8403" s="6">
        <v>63</v>
      </c>
      <c r="N8403" s="6" t="e">
        <f>VLOOKUP(A8403,web_archive!D:AB,18,FALSE)</f>
        <v>#N/A</v>
      </c>
      <c r="O8403" s="6">
        <v>2</v>
      </c>
      <c r="P8403" s="6"/>
      <c r="Q8403" s="6"/>
      <c r="R8403" s="6"/>
      <c r="S8403" s="6"/>
      <c r="T8403" s="6"/>
      <c r="U8403" s="6" t="s">
        <v>22825</v>
      </c>
      <c r="V8403" s="6">
        <v>1800000</v>
      </c>
      <c r="W8403" s="6" t="s">
        <v>12486</v>
      </c>
      <c r="X8403" s="6" t="s">
        <v>12299</v>
      </c>
      <c r="Y8403" s="6" t="s">
        <v>12299</v>
      </c>
      <c r="Z8403" s="6"/>
      <c r="AA8403" s="6"/>
      <c r="AB8403" s="6"/>
    </row>
    <row r="8404" spans="1:28" x14ac:dyDescent="0.3">
      <c r="A8404" s="6">
        <v>14532</v>
      </c>
      <c r="B8404" s="6" t="s">
        <v>28078</v>
      </c>
      <c r="C8404" s="6" t="s">
        <v>28079</v>
      </c>
      <c r="D8404" s="6">
        <v>2</v>
      </c>
      <c r="E8404" s="6">
        <v>2</v>
      </c>
      <c r="F8404" s="6"/>
      <c r="G8404" s="6">
        <v>10</v>
      </c>
      <c r="H8404" s="6"/>
      <c r="I8404" s="6"/>
      <c r="J8404" s="6"/>
      <c r="K8404" s="6"/>
      <c r="L8404" s="6" t="s">
        <v>12295</v>
      </c>
      <c r="M8404" s="6">
        <v>63</v>
      </c>
      <c r="N8404" s="6" t="e">
        <f>VLOOKUP(A8404,web_archive!D:AB,18,FALSE)</f>
        <v>#N/A</v>
      </c>
      <c r="O8404" s="6">
        <v>2</v>
      </c>
      <c r="P8404" s="6"/>
      <c r="Q8404" s="6"/>
      <c r="R8404" s="6"/>
      <c r="S8404" s="6"/>
      <c r="T8404" s="6"/>
      <c r="U8404" s="6" t="s">
        <v>23071</v>
      </c>
      <c r="V8404" s="6">
        <v>1800000</v>
      </c>
      <c r="W8404" s="6" t="s">
        <v>12464</v>
      </c>
      <c r="X8404" s="6" t="s">
        <v>12299</v>
      </c>
      <c r="Y8404" s="6" t="s">
        <v>12299</v>
      </c>
      <c r="Z8404" s="6"/>
      <c r="AA8404" s="6"/>
      <c r="AB8404" s="6"/>
    </row>
    <row r="8405" spans="1:28" x14ac:dyDescent="0.3">
      <c r="A8405" s="6">
        <v>14533</v>
      </c>
      <c r="B8405" s="6" t="s">
        <v>848</v>
      </c>
      <c r="C8405" s="6" t="s">
        <v>849</v>
      </c>
      <c r="D8405" s="6">
        <v>2</v>
      </c>
      <c r="E8405" s="6">
        <v>2</v>
      </c>
      <c r="F8405" s="6"/>
      <c r="G8405" s="6">
        <v>10</v>
      </c>
      <c r="H8405" s="6"/>
      <c r="I8405" s="6"/>
      <c r="J8405" s="6"/>
      <c r="K8405" s="6"/>
      <c r="L8405" s="6" t="s">
        <v>12295</v>
      </c>
      <c r="M8405" s="6">
        <v>63</v>
      </c>
      <c r="N8405" s="6" t="str">
        <f>VLOOKUP(A8405,web_archive!D:AB,18,FALSE)</f>
        <v>Normal / Upper / Baby</v>
      </c>
      <c r="O8405" s="6">
        <v>2</v>
      </c>
      <c r="P8405" s="6"/>
      <c r="Q8405" s="6"/>
      <c r="R8405" s="6"/>
      <c r="S8405" s="6"/>
      <c r="T8405" s="6"/>
      <c r="U8405" s="6" t="s">
        <v>23071</v>
      </c>
      <c r="V8405" s="6">
        <v>1800000</v>
      </c>
      <c r="W8405" s="6" t="s">
        <v>12413</v>
      </c>
      <c r="X8405" s="6" t="s">
        <v>12299</v>
      </c>
      <c r="Y8405" s="6" t="s">
        <v>12299</v>
      </c>
      <c r="Z8405" s="6"/>
      <c r="AA8405" s="6"/>
      <c r="AB8405" s="6"/>
    </row>
    <row r="8406" spans="1:28" x14ac:dyDescent="0.3">
      <c r="A8406" s="6">
        <v>14534</v>
      </c>
      <c r="B8406" s="6" t="s">
        <v>28080</v>
      </c>
      <c r="C8406" s="6" t="s">
        <v>28081</v>
      </c>
      <c r="D8406" s="6">
        <v>2</v>
      </c>
      <c r="E8406" s="6">
        <v>0</v>
      </c>
      <c r="F8406" s="6"/>
      <c r="G8406" s="6">
        <v>10</v>
      </c>
      <c r="H8406" s="6"/>
      <c r="I8406" s="6"/>
      <c r="J8406" s="6"/>
      <c r="K8406" s="6"/>
      <c r="L8406" s="6" t="s">
        <v>12295</v>
      </c>
      <c r="M8406" s="6">
        <v>63</v>
      </c>
      <c r="N8406" s="6" t="e">
        <f>VLOOKUP(A8406,web_archive!D:AB,18,FALSE)</f>
        <v>#N/A</v>
      </c>
      <c r="O8406" s="6">
        <v>2</v>
      </c>
      <c r="P8406" s="6"/>
      <c r="Q8406" s="6"/>
      <c r="R8406" s="6"/>
      <c r="S8406" s="6"/>
      <c r="T8406" s="6"/>
      <c r="U8406" s="6" t="s">
        <v>28082</v>
      </c>
      <c r="V8406" s="6">
        <v>600000</v>
      </c>
      <c r="W8406" s="6">
        <v>-5</v>
      </c>
      <c r="X8406" s="6">
        <v>5</v>
      </c>
      <c r="Y8406" s="6">
        <v>0</v>
      </c>
      <c r="Z8406" s="6" t="s">
        <v>12298</v>
      </c>
      <c r="AA8406" s="6" t="s">
        <v>12299</v>
      </c>
      <c r="AB8406" s="6" t="s">
        <v>12299</v>
      </c>
    </row>
    <row r="8407" spans="1:28" x14ac:dyDescent="0.3">
      <c r="A8407" s="6">
        <v>14535</v>
      </c>
      <c r="B8407" s="6" t="s">
        <v>28083</v>
      </c>
      <c r="C8407" s="6" t="s">
        <v>28084</v>
      </c>
      <c r="D8407" s="6">
        <v>2</v>
      </c>
      <c r="E8407" s="6">
        <v>0</v>
      </c>
      <c r="F8407" s="6"/>
      <c r="G8407" s="6">
        <v>10</v>
      </c>
      <c r="H8407" s="6"/>
      <c r="I8407" s="6"/>
      <c r="J8407" s="6"/>
      <c r="K8407" s="6"/>
      <c r="L8407" s="6" t="s">
        <v>12295</v>
      </c>
      <c r="M8407" s="6">
        <v>63</v>
      </c>
      <c r="N8407" s="6" t="e">
        <f>VLOOKUP(A8407,web_archive!D:AB,18,FALSE)</f>
        <v>#N/A</v>
      </c>
      <c r="O8407" s="6">
        <v>2</v>
      </c>
      <c r="P8407" s="6"/>
      <c r="Q8407" s="6"/>
      <c r="R8407" s="6"/>
      <c r="S8407" s="6"/>
      <c r="T8407" s="6"/>
      <c r="U8407" s="6" t="s">
        <v>28085</v>
      </c>
      <c r="V8407" s="6">
        <v>600000</v>
      </c>
      <c r="W8407" s="6">
        <v>-7</v>
      </c>
      <c r="X8407" s="6">
        <v>4</v>
      </c>
      <c r="Y8407" s="6">
        <v>0</v>
      </c>
      <c r="Z8407" s="6" t="s">
        <v>12298</v>
      </c>
      <c r="AA8407" s="6" t="s">
        <v>12299</v>
      </c>
      <c r="AB8407" s="6" t="s">
        <v>12299</v>
      </c>
    </row>
    <row r="8408" spans="1:28" x14ac:dyDescent="0.3">
      <c r="A8408" s="6">
        <v>14536</v>
      </c>
      <c r="B8408" s="6" t="s">
        <v>28086</v>
      </c>
      <c r="C8408" s="6" t="s">
        <v>28086</v>
      </c>
      <c r="D8408" s="6">
        <v>2</v>
      </c>
      <c r="E8408" s="6">
        <v>0</v>
      </c>
      <c r="F8408" s="6"/>
      <c r="G8408" s="6">
        <v>10</v>
      </c>
      <c r="H8408" s="6"/>
      <c r="I8408" s="6"/>
      <c r="J8408" s="6"/>
      <c r="K8408" s="6"/>
      <c r="L8408" s="6" t="s">
        <v>12295</v>
      </c>
      <c r="M8408" s="6">
        <v>63</v>
      </c>
      <c r="N8408" s="6" t="e">
        <f>VLOOKUP(A8408,web_archive!D:AB,18,FALSE)</f>
        <v>#N/A</v>
      </c>
      <c r="O8408" s="6">
        <v>2</v>
      </c>
      <c r="P8408" s="6"/>
      <c r="Q8408" s="6"/>
      <c r="R8408" s="6"/>
      <c r="S8408" s="6"/>
      <c r="T8408" s="6"/>
      <c r="U8408" s="6" t="s">
        <v>28087</v>
      </c>
      <c r="V8408" s="6">
        <v>300000</v>
      </c>
      <c r="W8408" s="6" t="s">
        <v>12486</v>
      </c>
      <c r="X8408" s="6" t="s">
        <v>12299</v>
      </c>
      <c r="Y8408" s="6" t="s">
        <v>12299</v>
      </c>
      <c r="Z8408" s="6"/>
      <c r="AA8408" s="6"/>
      <c r="AB8408" s="6"/>
    </row>
    <row r="8409" spans="1:28" x14ac:dyDescent="0.3">
      <c r="A8409" s="6">
        <v>14537</v>
      </c>
      <c r="B8409" s="6" t="s">
        <v>28088</v>
      </c>
      <c r="C8409" s="6" t="s">
        <v>28089</v>
      </c>
      <c r="D8409" s="6">
        <v>2</v>
      </c>
      <c r="E8409" s="6">
        <v>0</v>
      </c>
      <c r="F8409" s="6"/>
      <c r="G8409" s="6">
        <v>10</v>
      </c>
      <c r="H8409" s="6"/>
      <c r="I8409" s="6"/>
      <c r="J8409" s="6"/>
      <c r="K8409" s="6"/>
      <c r="L8409" s="6" t="s">
        <v>12295</v>
      </c>
      <c r="M8409" s="6">
        <v>63</v>
      </c>
      <c r="N8409" s="6" t="e">
        <f>VLOOKUP(A8409,web_archive!D:AB,18,FALSE)</f>
        <v>#N/A</v>
      </c>
      <c r="O8409" s="6">
        <v>2</v>
      </c>
      <c r="P8409" s="6"/>
      <c r="Q8409" s="6"/>
      <c r="R8409" s="6"/>
      <c r="S8409" s="6"/>
      <c r="T8409" s="6"/>
      <c r="U8409" s="6" t="s">
        <v>28090</v>
      </c>
      <c r="V8409" s="6">
        <v>1800000</v>
      </c>
      <c r="W8409" s="6" t="s">
        <v>12483</v>
      </c>
      <c r="X8409" s="6" t="s">
        <v>12299</v>
      </c>
      <c r="Y8409" s="6" t="s">
        <v>12299</v>
      </c>
      <c r="Z8409" s="6"/>
      <c r="AA8409" s="6"/>
      <c r="AB8409" s="6"/>
    </row>
    <row r="8410" spans="1:28" x14ac:dyDescent="0.3">
      <c r="A8410" s="6">
        <v>14538</v>
      </c>
      <c r="B8410" s="6" t="s">
        <v>28091</v>
      </c>
      <c r="C8410" s="6" t="s">
        <v>28092</v>
      </c>
      <c r="D8410" s="6">
        <v>2</v>
      </c>
      <c r="E8410" s="6">
        <v>0</v>
      </c>
      <c r="F8410" s="6"/>
      <c r="G8410" s="6">
        <v>10</v>
      </c>
      <c r="H8410" s="6"/>
      <c r="I8410" s="6"/>
      <c r="J8410" s="6"/>
      <c r="K8410" s="6"/>
      <c r="L8410" s="6" t="s">
        <v>12295</v>
      </c>
      <c r="M8410" s="6">
        <v>63</v>
      </c>
      <c r="N8410" s="6" t="e">
        <f>VLOOKUP(A8410,web_archive!D:AB,18,FALSE)</f>
        <v>#N/A</v>
      </c>
      <c r="O8410" s="6">
        <v>2</v>
      </c>
      <c r="P8410" s="6"/>
      <c r="Q8410" s="6"/>
      <c r="R8410" s="6"/>
      <c r="S8410" s="6"/>
      <c r="T8410" s="6"/>
      <c r="U8410" s="6" t="s">
        <v>28093</v>
      </c>
      <c r="V8410" s="6">
        <v>60000</v>
      </c>
      <c r="W8410" s="6" t="s">
        <v>12483</v>
      </c>
      <c r="X8410" s="6" t="s">
        <v>12299</v>
      </c>
      <c r="Y8410" s="6" t="s">
        <v>12299</v>
      </c>
      <c r="Z8410" s="6"/>
      <c r="AA8410" s="6"/>
      <c r="AB8410" s="6"/>
    </row>
    <row r="8411" spans="1:28" x14ac:dyDescent="0.3">
      <c r="A8411" s="6">
        <v>14539</v>
      </c>
      <c r="B8411" s="6" t="s">
        <v>28094</v>
      </c>
      <c r="C8411" s="6" t="s">
        <v>28095</v>
      </c>
      <c r="D8411" s="6">
        <v>2</v>
      </c>
      <c r="E8411" s="6">
        <v>0</v>
      </c>
      <c r="F8411" s="6"/>
      <c r="G8411" s="6">
        <v>10</v>
      </c>
      <c r="H8411" s="6"/>
      <c r="I8411" s="6"/>
      <c r="J8411" s="6"/>
      <c r="K8411" s="6"/>
      <c r="L8411" s="6" t="s">
        <v>12295</v>
      </c>
      <c r="M8411" s="6">
        <v>63</v>
      </c>
      <c r="N8411" s="6" t="e">
        <f>VLOOKUP(A8411,web_archive!D:AB,18,FALSE)</f>
        <v>#N/A</v>
      </c>
      <c r="O8411" s="6">
        <v>2</v>
      </c>
      <c r="P8411" s="6"/>
      <c r="Q8411" s="6"/>
      <c r="R8411" s="6"/>
      <c r="S8411" s="6"/>
      <c r="T8411" s="6"/>
      <c r="U8411" s="6" t="s">
        <v>28096</v>
      </c>
      <c r="V8411" s="6">
        <v>1800000</v>
      </c>
      <c r="W8411" s="6">
        <v>1</v>
      </c>
      <c r="X8411" s="6" t="s">
        <v>13306</v>
      </c>
      <c r="Y8411" s="6">
        <v>1</v>
      </c>
      <c r="Z8411" s="6" t="s">
        <v>12298</v>
      </c>
      <c r="AA8411" s="6" t="s">
        <v>12299</v>
      </c>
      <c r="AB8411" s="6" t="s">
        <v>12299</v>
      </c>
    </row>
    <row r="8412" spans="1:28" x14ac:dyDescent="0.3">
      <c r="A8412" s="6">
        <v>14540</v>
      </c>
      <c r="B8412" s="6" t="s">
        <v>28097</v>
      </c>
      <c r="C8412" s="6" t="s">
        <v>28098</v>
      </c>
      <c r="D8412" s="6">
        <v>2</v>
      </c>
      <c r="E8412" s="6">
        <v>0</v>
      </c>
      <c r="F8412" s="6"/>
      <c r="G8412" s="6">
        <v>10</v>
      </c>
      <c r="H8412" s="6"/>
      <c r="I8412" s="6"/>
      <c r="J8412" s="6"/>
      <c r="K8412" s="6"/>
      <c r="L8412" s="6" t="s">
        <v>12295</v>
      </c>
      <c r="M8412" s="6">
        <v>63</v>
      </c>
      <c r="N8412" s="6" t="e">
        <f>VLOOKUP(A8412,web_archive!D:AB,18,FALSE)</f>
        <v>#N/A</v>
      </c>
      <c r="O8412" s="6">
        <v>2</v>
      </c>
      <c r="P8412" s="6"/>
      <c r="Q8412" s="6"/>
      <c r="R8412" s="6"/>
      <c r="S8412" s="6"/>
      <c r="T8412" s="6"/>
      <c r="U8412" s="6" t="s">
        <v>28099</v>
      </c>
      <c r="V8412" s="6">
        <v>1800000</v>
      </c>
      <c r="W8412" s="6">
        <v>1</v>
      </c>
      <c r="X8412" s="6" t="s">
        <v>13454</v>
      </c>
      <c r="Y8412" s="6">
        <v>1</v>
      </c>
      <c r="Z8412" s="6" t="s">
        <v>12298</v>
      </c>
      <c r="AA8412" s="6" t="s">
        <v>12299</v>
      </c>
      <c r="AB8412" s="6" t="s">
        <v>12299</v>
      </c>
    </row>
    <row r="8413" spans="1:28" x14ac:dyDescent="0.3">
      <c r="A8413" s="6">
        <v>14541</v>
      </c>
      <c r="B8413" s="6" t="s">
        <v>28100</v>
      </c>
      <c r="C8413" s="6" t="s">
        <v>28101</v>
      </c>
      <c r="D8413" s="6">
        <v>2</v>
      </c>
      <c r="E8413" s="6">
        <v>0</v>
      </c>
      <c r="F8413" s="6"/>
      <c r="G8413" s="6">
        <v>10</v>
      </c>
      <c r="H8413" s="6"/>
      <c r="I8413" s="6"/>
      <c r="J8413" s="6"/>
      <c r="K8413" s="6"/>
      <c r="L8413" s="6" t="s">
        <v>12295</v>
      </c>
      <c r="M8413" s="6">
        <v>63</v>
      </c>
      <c r="N8413" s="6" t="e">
        <f>VLOOKUP(A8413,web_archive!D:AB,18,FALSE)</f>
        <v>#N/A</v>
      </c>
      <c r="O8413" s="6">
        <v>2</v>
      </c>
      <c r="P8413" s="6"/>
      <c r="Q8413" s="6"/>
      <c r="R8413" s="6"/>
      <c r="S8413" s="6"/>
      <c r="T8413" s="6"/>
      <c r="U8413" s="6" t="s">
        <v>28102</v>
      </c>
      <c r="V8413" s="6">
        <v>60000</v>
      </c>
      <c r="W8413" s="6" t="s">
        <v>12404</v>
      </c>
      <c r="X8413" s="6" t="s">
        <v>12299</v>
      </c>
      <c r="Y8413" s="6" t="s">
        <v>12299</v>
      </c>
      <c r="Z8413" s="6"/>
      <c r="AA8413" s="6"/>
      <c r="AB8413" s="6"/>
    </row>
    <row r="8414" spans="1:28" x14ac:dyDescent="0.3">
      <c r="A8414" s="6">
        <v>14542</v>
      </c>
      <c r="B8414" s="6" t="s">
        <v>28103</v>
      </c>
      <c r="C8414" s="6" t="s">
        <v>28104</v>
      </c>
      <c r="D8414" s="6">
        <v>2</v>
      </c>
      <c r="E8414" s="6">
        <v>0</v>
      </c>
      <c r="F8414" s="6"/>
      <c r="G8414" s="6">
        <v>10</v>
      </c>
      <c r="H8414" s="6"/>
      <c r="I8414" s="6"/>
      <c r="J8414" s="6"/>
      <c r="K8414" s="6"/>
      <c r="L8414" s="6" t="s">
        <v>12295</v>
      </c>
      <c r="M8414" s="6">
        <v>63</v>
      </c>
      <c r="N8414" s="6" t="e">
        <f>VLOOKUP(A8414,web_archive!D:AB,18,FALSE)</f>
        <v>#N/A</v>
      </c>
      <c r="O8414" s="6">
        <v>2</v>
      </c>
      <c r="P8414" s="6"/>
      <c r="Q8414" s="6"/>
      <c r="R8414" s="6"/>
      <c r="S8414" s="6"/>
      <c r="T8414" s="6"/>
      <c r="U8414" s="6" t="s">
        <v>28102</v>
      </c>
      <c r="V8414" s="6">
        <v>180000</v>
      </c>
      <c r="W8414" s="6" t="s">
        <v>12404</v>
      </c>
      <c r="X8414" s="6" t="s">
        <v>12299</v>
      </c>
      <c r="Y8414" s="6" t="s">
        <v>12299</v>
      </c>
      <c r="Z8414" s="6"/>
      <c r="AA8414" s="6"/>
      <c r="AB8414" s="6"/>
    </row>
    <row r="8415" spans="1:28" x14ac:dyDescent="0.3">
      <c r="A8415" s="6">
        <v>14543</v>
      </c>
      <c r="B8415" s="6" t="s">
        <v>28105</v>
      </c>
      <c r="C8415" s="6" t="s">
        <v>28106</v>
      </c>
      <c r="D8415" s="6">
        <v>2</v>
      </c>
      <c r="E8415" s="6">
        <v>0</v>
      </c>
      <c r="F8415" s="6"/>
      <c r="G8415" s="6">
        <v>10</v>
      </c>
      <c r="H8415" s="6"/>
      <c r="I8415" s="6"/>
      <c r="J8415" s="6"/>
      <c r="K8415" s="6"/>
      <c r="L8415" s="6" t="s">
        <v>12295</v>
      </c>
      <c r="M8415" s="6">
        <v>63</v>
      </c>
      <c r="N8415" s="6" t="e">
        <f>VLOOKUP(A8415,web_archive!D:AB,18,FALSE)</f>
        <v>#N/A</v>
      </c>
      <c r="O8415" s="6">
        <v>2</v>
      </c>
      <c r="P8415" s="6"/>
      <c r="Q8415" s="6"/>
      <c r="R8415" s="6"/>
      <c r="S8415" s="6"/>
      <c r="T8415" s="6"/>
      <c r="U8415" s="6" t="s">
        <v>28107</v>
      </c>
      <c r="V8415" s="6">
        <v>60000</v>
      </c>
      <c r="W8415" s="6" t="s">
        <v>12404</v>
      </c>
      <c r="X8415" s="6" t="s">
        <v>12299</v>
      </c>
      <c r="Y8415" s="6" t="s">
        <v>12299</v>
      </c>
      <c r="Z8415" s="6"/>
      <c r="AA8415" s="6"/>
      <c r="AB8415" s="6"/>
    </row>
    <row r="8416" spans="1:28" x14ac:dyDescent="0.3">
      <c r="A8416" s="6">
        <v>14544</v>
      </c>
      <c r="B8416" s="6" t="s">
        <v>28108</v>
      </c>
      <c r="C8416" s="6" t="s">
        <v>28109</v>
      </c>
      <c r="D8416" s="6">
        <v>2</v>
      </c>
      <c r="E8416" s="6">
        <v>0</v>
      </c>
      <c r="F8416" s="6"/>
      <c r="G8416" s="6">
        <v>10</v>
      </c>
      <c r="H8416" s="6"/>
      <c r="I8416" s="6"/>
      <c r="J8416" s="6"/>
      <c r="K8416" s="6"/>
      <c r="L8416" s="6" t="s">
        <v>12295</v>
      </c>
      <c r="M8416" s="6">
        <v>63</v>
      </c>
      <c r="N8416" s="6" t="e">
        <f>VLOOKUP(A8416,web_archive!D:AB,18,FALSE)</f>
        <v>#N/A</v>
      </c>
      <c r="O8416" s="6">
        <v>2</v>
      </c>
      <c r="P8416" s="6"/>
      <c r="Q8416" s="6"/>
      <c r="R8416" s="6"/>
      <c r="S8416" s="6"/>
      <c r="T8416" s="6"/>
      <c r="U8416" s="6" t="s">
        <v>28107</v>
      </c>
      <c r="V8416" s="6">
        <v>180000</v>
      </c>
      <c r="W8416" s="6" t="s">
        <v>12404</v>
      </c>
      <c r="X8416" s="6" t="s">
        <v>12299</v>
      </c>
      <c r="Y8416" s="6" t="s">
        <v>12299</v>
      </c>
      <c r="Z8416" s="6"/>
      <c r="AA8416" s="6"/>
      <c r="AB8416" s="6"/>
    </row>
    <row r="8417" spans="1:26" x14ac:dyDescent="0.3">
      <c r="A8417" s="6">
        <v>14545</v>
      </c>
      <c r="B8417" s="6" t="s">
        <v>844</v>
      </c>
      <c r="C8417" s="6" t="s">
        <v>845</v>
      </c>
      <c r="D8417" s="6">
        <v>2</v>
      </c>
      <c r="E8417" s="6">
        <v>0</v>
      </c>
      <c r="F8417" s="6"/>
      <c r="G8417" s="6">
        <v>10</v>
      </c>
      <c r="H8417" s="6"/>
      <c r="I8417" s="6"/>
      <c r="J8417" s="6"/>
      <c r="K8417" s="6"/>
      <c r="L8417" s="6" t="s">
        <v>12295</v>
      </c>
      <c r="M8417" s="6">
        <v>63</v>
      </c>
      <c r="N8417" s="6" t="str">
        <f>VLOOKUP(A8417,web_archive!D:AB,18,FALSE)</f>
        <v>Normal / Upper / Baby</v>
      </c>
      <c r="O8417" s="6">
        <v>2</v>
      </c>
      <c r="P8417" s="6"/>
      <c r="Q8417" s="6"/>
      <c r="R8417" s="6"/>
      <c r="S8417" s="6"/>
      <c r="T8417" s="6"/>
      <c r="U8417" s="6" t="s">
        <v>23071</v>
      </c>
      <c r="V8417" s="6">
        <v>1800000</v>
      </c>
      <c r="W8417" s="6" t="s">
        <v>12820</v>
      </c>
      <c r="X8417" s="6" t="s">
        <v>12299</v>
      </c>
      <c r="Y8417" s="6" t="s">
        <v>12299</v>
      </c>
      <c r="Z8417" s="6"/>
    </row>
    <row r="8418" spans="1:26" x14ac:dyDescent="0.3">
      <c r="A8418" s="6">
        <v>14546</v>
      </c>
      <c r="B8418" s="6" t="s">
        <v>28110</v>
      </c>
      <c r="C8418" s="6" t="s">
        <v>28111</v>
      </c>
      <c r="D8418" s="6">
        <v>2</v>
      </c>
      <c r="E8418" s="6">
        <v>2</v>
      </c>
      <c r="F8418" s="6"/>
      <c r="G8418" s="6">
        <v>20</v>
      </c>
      <c r="H8418" s="6"/>
      <c r="I8418" s="6"/>
      <c r="J8418" s="6"/>
      <c r="K8418" s="6"/>
      <c r="L8418" s="6" t="s">
        <v>12295</v>
      </c>
      <c r="M8418" s="6">
        <v>63</v>
      </c>
      <c r="N8418" s="6" t="e">
        <f>VLOOKUP(A8418,web_archive!D:AB,18,FALSE)</f>
        <v>#N/A</v>
      </c>
      <c r="O8418" s="6">
        <v>2</v>
      </c>
      <c r="P8418" s="6"/>
      <c r="Q8418" s="6"/>
      <c r="R8418" s="6"/>
      <c r="S8418" s="6"/>
      <c r="T8418" s="6"/>
      <c r="U8418" s="6" t="s">
        <v>12299</v>
      </c>
      <c r="V8418" s="6" t="s">
        <v>12299</v>
      </c>
      <c r="W8418" s="6" t="s">
        <v>12299</v>
      </c>
      <c r="X8418" s="6"/>
      <c r="Y8418" s="6"/>
      <c r="Z8418" s="6"/>
    </row>
    <row r="8419" spans="1:26" x14ac:dyDescent="0.3">
      <c r="A8419" s="6">
        <v>14547</v>
      </c>
      <c r="B8419" s="6" t="s">
        <v>28112</v>
      </c>
      <c r="C8419" s="6" t="s">
        <v>28113</v>
      </c>
      <c r="D8419" s="6">
        <v>2</v>
      </c>
      <c r="E8419" s="6">
        <v>2</v>
      </c>
      <c r="F8419" s="6"/>
      <c r="G8419" s="6">
        <v>20</v>
      </c>
      <c r="H8419" s="6"/>
      <c r="I8419" s="6"/>
      <c r="J8419" s="6"/>
      <c r="K8419" s="6"/>
      <c r="L8419" s="6" t="s">
        <v>12295</v>
      </c>
      <c r="M8419" s="6">
        <v>63</v>
      </c>
      <c r="N8419" s="6" t="e">
        <f>VLOOKUP(A8419,web_archive!D:AB,18,FALSE)</f>
        <v>#N/A</v>
      </c>
      <c r="O8419" s="6">
        <v>2</v>
      </c>
      <c r="P8419" s="6"/>
      <c r="Q8419" s="6"/>
      <c r="R8419" s="6"/>
      <c r="S8419" s="6"/>
      <c r="T8419" s="6"/>
      <c r="U8419" s="6" t="s">
        <v>12299</v>
      </c>
      <c r="V8419" s="6" t="s">
        <v>12299</v>
      </c>
      <c r="W8419" s="6" t="s">
        <v>12299</v>
      </c>
      <c r="X8419" s="6"/>
      <c r="Y8419" s="6"/>
      <c r="Z8419" s="6"/>
    </row>
    <row r="8420" spans="1:26" x14ac:dyDescent="0.3">
      <c r="A8420" s="6">
        <v>14548</v>
      </c>
      <c r="B8420" s="6" t="s">
        <v>28114</v>
      </c>
      <c r="C8420" s="6" t="s">
        <v>28115</v>
      </c>
      <c r="D8420" s="6">
        <v>2</v>
      </c>
      <c r="E8420" s="6">
        <v>2</v>
      </c>
      <c r="F8420" s="6"/>
      <c r="G8420" s="6">
        <v>20</v>
      </c>
      <c r="H8420" s="6"/>
      <c r="I8420" s="6"/>
      <c r="J8420" s="6"/>
      <c r="K8420" s="6"/>
      <c r="L8420" s="6" t="s">
        <v>12295</v>
      </c>
      <c r="M8420" s="6">
        <v>63</v>
      </c>
      <c r="N8420" s="6" t="e">
        <f>VLOOKUP(A8420,web_archive!D:AB,18,FALSE)</f>
        <v>#N/A</v>
      </c>
      <c r="O8420" s="6">
        <v>2</v>
      </c>
      <c r="P8420" s="6"/>
      <c r="Q8420" s="6"/>
      <c r="R8420" s="6"/>
      <c r="S8420" s="6"/>
      <c r="T8420" s="6"/>
      <c r="U8420" s="6" t="s">
        <v>12299</v>
      </c>
      <c r="V8420" s="6" t="s">
        <v>12299</v>
      </c>
      <c r="W8420" s="6" t="s">
        <v>12299</v>
      </c>
      <c r="X8420" s="6"/>
      <c r="Y8420" s="6"/>
      <c r="Z8420" s="6"/>
    </row>
    <row r="8421" spans="1:26" x14ac:dyDescent="0.3">
      <c r="A8421" s="6">
        <v>14549</v>
      </c>
      <c r="B8421" s="6" t="s">
        <v>28116</v>
      </c>
      <c r="C8421" s="6" t="s">
        <v>28117</v>
      </c>
      <c r="D8421" s="6">
        <v>2</v>
      </c>
      <c r="E8421" s="6">
        <v>2</v>
      </c>
      <c r="F8421" s="6"/>
      <c r="G8421" s="6">
        <v>20</v>
      </c>
      <c r="H8421" s="6"/>
      <c r="I8421" s="6"/>
      <c r="J8421" s="6"/>
      <c r="K8421" s="6"/>
      <c r="L8421" s="6" t="s">
        <v>12295</v>
      </c>
      <c r="M8421" s="6">
        <v>63</v>
      </c>
      <c r="N8421" s="6" t="e">
        <f>VLOOKUP(A8421,web_archive!D:AB,18,FALSE)</f>
        <v>#N/A</v>
      </c>
      <c r="O8421" s="6">
        <v>2</v>
      </c>
      <c r="P8421" s="6"/>
      <c r="Q8421" s="6"/>
      <c r="R8421" s="6"/>
      <c r="S8421" s="6"/>
      <c r="T8421" s="6"/>
      <c r="U8421" s="6" t="s">
        <v>12299</v>
      </c>
      <c r="V8421" s="6" t="s">
        <v>12299</v>
      </c>
      <c r="W8421" s="6" t="s">
        <v>12299</v>
      </c>
      <c r="X8421" s="6"/>
      <c r="Y8421" s="6"/>
      <c r="Z8421" s="6"/>
    </row>
    <row r="8422" spans="1:26" x14ac:dyDescent="0.3">
      <c r="A8422" s="6">
        <v>14550</v>
      </c>
      <c r="B8422" s="6" t="s">
        <v>28118</v>
      </c>
      <c r="C8422" s="6" t="s">
        <v>28119</v>
      </c>
      <c r="D8422" s="6">
        <v>2</v>
      </c>
      <c r="E8422" s="6">
        <v>2</v>
      </c>
      <c r="F8422" s="6"/>
      <c r="G8422" s="6">
        <v>20</v>
      </c>
      <c r="H8422" s="6"/>
      <c r="I8422" s="6"/>
      <c r="J8422" s="6"/>
      <c r="K8422" s="6"/>
      <c r="L8422" s="6" t="s">
        <v>12295</v>
      </c>
      <c r="M8422" s="6">
        <v>63</v>
      </c>
      <c r="N8422" s="6" t="e">
        <f>VLOOKUP(A8422,web_archive!D:AB,18,FALSE)</f>
        <v>#N/A</v>
      </c>
      <c r="O8422" s="6">
        <v>2</v>
      </c>
      <c r="P8422" s="6"/>
      <c r="Q8422" s="6"/>
      <c r="R8422" s="6"/>
      <c r="S8422" s="6"/>
      <c r="T8422" s="6"/>
      <c r="U8422" s="6" t="s">
        <v>12299</v>
      </c>
      <c r="V8422" s="6" t="s">
        <v>12299</v>
      </c>
      <c r="W8422" s="6" t="s">
        <v>12299</v>
      </c>
      <c r="X8422" s="6"/>
      <c r="Y8422" s="6"/>
      <c r="Z8422" s="6"/>
    </row>
    <row r="8423" spans="1:26" x14ac:dyDescent="0.3">
      <c r="A8423" s="6">
        <v>14551</v>
      </c>
      <c r="B8423" s="6" t="s">
        <v>28120</v>
      </c>
      <c r="C8423" s="6" t="s">
        <v>22676</v>
      </c>
      <c r="D8423" s="6">
        <v>0</v>
      </c>
      <c r="E8423" s="6">
        <v>2</v>
      </c>
      <c r="F8423" s="6"/>
      <c r="G8423" s="6">
        <v>10</v>
      </c>
      <c r="H8423" s="6"/>
      <c r="I8423" s="6"/>
      <c r="J8423" s="6"/>
      <c r="K8423" s="6"/>
      <c r="L8423" s="6" t="s">
        <v>12295</v>
      </c>
      <c r="M8423" s="6">
        <v>63</v>
      </c>
      <c r="N8423" s="6" t="e">
        <f>VLOOKUP(A8423,web_archive!D:AB,18,FALSE)</f>
        <v>#N/A</v>
      </c>
      <c r="O8423" s="6">
        <v>2</v>
      </c>
      <c r="P8423" s="6"/>
      <c r="Q8423" s="6"/>
      <c r="R8423" s="6"/>
      <c r="S8423" s="6"/>
      <c r="T8423" s="6"/>
      <c r="U8423" s="6" t="s">
        <v>22677</v>
      </c>
      <c r="V8423" s="6">
        <v>1200000</v>
      </c>
      <c r="W8423" s="6" t="s">
        <v>22678</v>
      </c>
      <c r="X8423" s="6" t="s">
        <v>12298</v>
      </c>
      <c r="Y8423" s="6" t="s">
        <v>12299</v>
      </c>
      <c r="Z8423" s="6" t="s">
        <v>12299</v>
      </c>
    </row>
    <row r="8424" spans="1:26" x14ac:dyDescent="0.3">
      <c r="A8424" s="6">
        <v>14552</v>
      </c>
      <c r="B8424" s="6" t="s">
        <v>28121</v>
      </c>
      <c r="C8424" s="6" t="s">
        <v>22680</v>
      </c>
      <c r="D8424" s="6">
        <v>0</v>
      </c>
      <c r="E8424" s="6">
        <v>2</v>
      </c>
      <c r="F8424" s="6"/>
      <c r="G8424" s="6">
        <v>10</v>
      </c>
      <c r="H8424" s="6"/>
      <c r="I8424" s="6"/>
      <c r="J8424" s="6"/>
      <c r="K8424" s="6"/>
      <c r="L8424" s="6" t="s">
        <v>12295</v>
      </c>
      <c r="M8424" s="6">
        <v>63</v>
      </c>
      <c r="N8424" s="6" t="e">
        <f>VLOOKUP(A8424,web_archive!D:AB,18,FALSE)</f>
        <v>#N/A</v>
      </c>
      <c r="O8424" s="6">
        <v>2</v>
      </c>
      <c r="P8424" s="6"/>
      <c r="Q8424" s="6"/>
      <c r="R8424" s="6"/>
      <c r="S8424" s="6"/>
      <c r="T8424" s="6"/>
      <c r="U8424" s="6" t="s">
        <v>22677</v>
      </c>
      <c r="V8424" s="6">
        <v>1200000</v>
      </c>
      <c r="W8424" s="6" t="s">
        <v>22681</v>
      </c>
      <c r="X8424" s="6" t="s">
        <v>12298</v>
      </c>
      <c r="Y8424" s="6" t="s">
        <v>12299</v>
      </c>
      <c r="Z8424" s="6" t="s">
        <v>12299</v>
      </c>
    </row>
    <row r="8425" spans="1:26" x14ac:dyDescent="0.3">
      <c r="A8425" s="6">
        <v>14553</v>
      </c>
      <c r="B8425" s="6" t="s">
        <v>28122</v>
      </c>
      <c r="C8425" s="6" t="s">
        <v>9692</v>
      </c>
      <c r="D8425" s="6">
        <v>0</v>
      </c>
      <c r="E8425" s="6">
        <v>2</v>
      </c>
      <c r="F8425" s="6"/>
      <c r="G8425" s="6">
        <v>10</v>
      </c>
      <c r="H8425" s="6"/>
      <c r="I8425" s="6"/>
      <c r="J8425" s="6"/>
      <c r="K8425" s="6"/>
      <c r="L8425" s="6" t="s">
        <v>12295</v>
      </c>
      <c r="M8425" s="6">
        <v>63</v>
      </c>
      <c r="N8425" s="6" t="e">
        <f>VLOOKUP(A8425,web_archive!D:AB,18,FALSE)</f>
        <v>#N/A</v>
      </c>
      <c r="O8425" s="6">
        <v>2</v>
      </c>
      <c r="P8425" s="6"/>
      <c r="Q8425" s="6"/>
      <c r="R8425" s="6"/>
      <c r="S8425" s="6"/>
      <c r="T8425" s="6"/>
      <c r="U8425" s="6" t="s">
        <v>22677</v>
      </c>
      <c r="V8425" s="6">
        <v>1200000</v>
      </c>
      <c r="W8425" s="6" t="s">
        <v>22682</v>
      </c>
      <c r="X8425" s="6" t="s">
        <v>12298</v>
      </c>
      <c r="Y8425" s="6" t="s">
        <v>12299</v>
      </c>
      <c r="Z8425" s="6" t="s">
        <v>12299</v>
      </c>
    </row>
    <row r="8426" spans="1:26" x14ac:dyDescent="0.3">
      <c r="A8426" s="6">
        <v>14554</v>
      </c>
      <c r="B8426" s="6" t="s">
        <v>28123</v>
      </c>
      <c r="C8426" s="6" t="s">
        <v>22688</v>
      </c>
      <c r="D8426" s="6">
        <v>0</v>
      </c>
      <c r="E8426" s="6">
        <v>2</v>
      </c>
      <c r="F8426" s="6"/>
      <c r="G8426" s="6">
        <v>10</v>
      </c>
      <c r="H8426" s="6"/>
      <c r="I8426" s="6"/>
      <c r="J8426" s="6"/>
      <c r="K8426" s="6"/>
      <c r="L8426" s="6" t="s">
        <v>12295</v>
      </c>
      <c r="M8426" s="6">
        <v>63</v>
      </c>
      <c r="N8426" s="6" t="e">
        <f>VLOOKUP(A8426,web_archive!D:AB,18,FALSE)</f>
        <v>#N/A</v>
      </c>
      <c r="O8426" s="6">
        <v>2</v>
      </c>
      <c r="P8426" s="6"/>
      <c r="Q8426" s="6"/>
      <c r="R8426" s="6"/>
      <c r="S8426" s="6"/>
      <c r="T8426" s="6"/>
      <c r="U8426" s="6" t="s">
        <v>22689</v>
      </c>
      <c r="V8426" s="6">
        <v>1200000</v>
      </c>
      <c r="W8426" s="6" t="s">
        <v>22690</v>
      </c>
      <c r="X8426" s="6" t="s">
        <v>12491</v>
      </c>
      <c r="Y8426" s="6" t="s">
        <v>12299</v>
      </c>
      <c r="Z8426" s="6" t="s">
        <v>12299</v>
      </c>
    </row>
    <row r="8427" spans="1:26" x14ac:dyDescent="0.3">
      <c r="A8427" s="6">
        <v>14555</v>
      </c>
      <c r="B8427" s="6" t="s">
        <v>28124</v>
      </c>
      <c r="C8427" s="6" t="s">
        <v>5529</v>
      </c>
      <c r="D8427" s="6">
        <v>0</v>
      </c>
      <c r="E8427" s="6">
        <v>2</v>
      </c>
      <c r="F8427" s="6"/>
      <c r="G8427" s="6">
        <v>10</v>
      </c>
      <c r="H8427" s="6"/>
      <c r="I8427" s="6"/>
      <c r="J8427" s="6"/>
      <c r="K8427" s="6"/>
      <c r="L8427" s="6" t="s">
        <v>12295</v>
      </c>
      <c r="M8427" s="6">
        <v>63</v>
      </c>
      <c r="N8427" s="6" t="e">
        <f>VLOOKUP(A8427,web_archive!D:AB,18,FALSE)</f>
        <v>#N/A</v>
      </c>
      <c r="O8427" s="6">
        <v>2</v>
      </c>
      <c r="P8427" s="6"/>
      <c r="Q8427" s="6"/>
      <c r="R8427" s="6"/>
      <c r="S8427" s="6"/>
      <c r="T8427" s="6"/>
      <c r="U8427" s="6" t="s">
        <v>22689</v>
      </c>
      <c r="V8427" s="6">
        <v>1200000</v>
      </c>
      <c r="W8427" s="6" t="s">
        <v>22691</v>
      </c>
      <c r="X8427" s="6" t="s">
        <v>12491</v>
      </c>
      <c r="Y8427" s="6" t="s">
        <v>12299</v>
      </c>
      <c r="Z8427" s="6" t="s">
        <v>12299</v>
      </c>
    </row>
    <row r="8428" spans="1:26" x14ac:dyDescent="0.3">
      <c r="A8428" s="6">
        <v>14556</v>
      </c>
      <c r="B8428" s="6" t="s">
        <v>28125</v>
      </c>
      <c r="C8428" s="6" t="s">
        <v>22693</v>
      </c>
      <c r="D8428" s="6">
        <v>0</v>
      </c>
      <c r="E8428" s="6">
        <v>2</v>
      </c>
      <c r="F8428" s="6"/>
      <c r="G8428" s="6">
        <v>10</v>
      </c>
      <c r="H8428" s="6"/>
      <c r="I8428" s="6"/>
      <c r="J8428" s="6"/>
      <c r="K8428" s="6"/>
      <c r="L8428" s="6" t="s">
        <v>12295</v>
      </c>
      <c r="M8428" s="6">
        <v>63</v>
      </c>
      <c r="N8428" s="6" t="e">
        <f>VLOOKUP(A8428,web_archive!D:AB,18,FALSE)</f>
        <v>#N/A</v>
      </c>
      <c r="O8428" s="6">
        <v>2</v>
      </c>
      <c r="P8428" s="6"/>
      <c r="Q8428" s="6"/>
      <c r="R8428" s="6"/>
      <c r="S8428" s="6"/>
      <c r="T8428" s="6"/>
      <c r="U8428" s="6" t="s">
        <v>22689</v>
      </c>
      <c r="V8428" s="6">
        <v>1200000</v>
      </c>
      <c r="W8428" s="6" t="s">
        <v>22694</v>
      </c>
      <c r="X8428" s="6" t="s">
        <v>12491</v>
      </c>
      <c r="Y8428" s="6" t="s">
        <v>12299</v>
      </c>
      <c r="Z8428" s="6" t="s">
        <v>12299</v>
      </c>
    </row>
    <row r="8429" spans="1:26" x14ac:dyDescent="0.3">
      <c r="A8429" s="6">
        <v>14557</v>
      </c>
      <c r="B8429" s="6" t="s">
        <v>28126</v>
      </c>
      <c r="C8429" s="6" t="s">
        <v>22700</v>
      </c>
      <c r="D8429" s="6">
        <v>0</v>
      </c>
      <c r="E8429" s="6">
        <v>2</v>
      </c>
      <c r="F8429" s="6"/>
      <c r="G8429" s="6">
        <v>10</v>
      </c>
      <c r="H8429" s="6"/>
      <c r="I8429" s="6"/>
      <c r="J8429" s="6"/>
      <c r="K8429" s="6"/>
      <c r="L8429" s="6" t="s">
        <v>12295</v>
      </c>
      <c r="M8429" s="6">
        <v>63</v>
      </c>
      <c r="N8429" s="6" t="e">
        <f>VLOOKUP(A8429,web_archive!D:AB,18,FALSE)</f>
        <v>#N/A</v>
      </c>
      <c r="O8429" s="6">
        <v>2</v>
      </c>
      <c r="P8429" s="6"/>
      <c r="Q8429" s="6"/>
      <c r="R8429" s="6"/>
      <c r="S8429" s="6"/>
      <c r="T8429" s="6"/>
      <c r="U8429" s="6" t="s">
        <v>22701</v>
      </c>
      <c r="V8429" s="6">
        <v>1200000</v>
      </c>
      <c r="W8429" s="6" t="s">
        <v>22678</v>
      </c>
      <c r="X8429" s="6" t="s">
        <v>12298</v>
      </c>
      <c r="Y8429" s="6" t="s">
        <v>12299</v>
      </c>
      <c r="Z8429" s="6" t="s">
        <v>12299</v>
      </c>
    </row>
    <row r="8430" spans="1:26" x14ac:dyDescent="0.3">
      <c r="A8430" s="6">
        <v>14558</v>
      </c>
      <c r="B8430" s="6" t="s">
        <v>28127</v>
      </c>
      <c r="C8430" s="6" t="s">
        <v>22703</v>
      </c>
      <c r="D8430" s="6">
        <v>0</v>
      </c>
      <c r="E8430" s="6">
        <v>2</v>
      </c>
      <c r="F8430" s="6"/>
      <c r="G8430" s="6">
        <v>10</v>
      </c>
      <c r="H8430" s="6"/>
      <c r="I8430" s="6"/>
      <c r="J8430" s="6"/>
      <c r="K8430" s="6"/>
      <c r="L8430" s="6" t="s">
        <v>12295</v>
      </c>
      <c r="M8430" s="6">
        <v>63</v>
      </c>
      <c r="N8430" s="6" t="e">
        <f>VLOOKUP(A8430,web_archive!D:AB,18,FALSE)</f>
        <v>#N/A</v>
      </c>
      <c r="O8430" s="6">
        <v>2</v>
      </c>
      <c r="P8430" s="6"/>
      <c r="Q8430" s="6"/>
      <c r="R8430" s="6"/>
      <c r="S8430" s="6"/>
      <c r="T8430" s="6"/>
      <c r="U8430" s="6" t="s">
        <v>22701</v>
      </c>
      <c r="V8430" s="6">
        <v>1200000</v>
      </c>
      <c r="W8430" s="6" t="s">
        <v>22681</v>
      </c>
      <c r="X8430" s="6" t="s">
        <v>12298</v>
      </c>
      <c r="Y8430" s="6" t="s">
        <v>12299</v>
      </c>
      <c r="Z8430" s="6" t="s">
        <v>12299</v>
      </c>
    </row>
    <row r="8431" spans="1:26" x14ac:dyDescent="0.3">
      <c r="A8431" s="6">
        <v>14559</v>
      </c>
      <c r="B8431" s="6" t="s">
        <v>28128</v>
      </c>
      <c r="C8431" s="6" t="s">
        <v>22705</v>
      </c>
      <c r="D8431" s="6">
        <v>0</v>
      </c>
      <c r="E8431" s="6">
        <v>2</v>
      </c>
      <c r="F8431" s="6"/>
      <c r="G8431" s="6">
        <v>10</v>
      </c>
      <c r="H8431" s="6"/>
      <c r="I8431" s="6"/>
      <c r="J8431" s="6"/>
      <c r="K8431" s="6"/>
      <c r="L8431" s="6" t="s">
        <v>12295</v>
      </c>
      <c r="M8431" s="6">
        <v>63</v>
      </c>
      <c r="N8431" s="6" t="e">
        <f>VLOOKUP(A8431,web_archive!D:AB,18,FALSE)</f>
        <v>#N/A</v>
      </c>
      <c r="O8431" s="6">
        <v>2</v>
      </c>
      <c r="P8431" s="6"/>
      <c r="Q8431" s="6"/>
      <c r="R8431" s="6"/>
      <c r="S8431" s="6"/>
      <c r="T8431" s="6"/>
      <c r="U8431" s="6" t="s">
        <v>22701</v>
      </c>
      <c r="V8431" s="6">
        <v>1200000</v>
      </c>
      <c r="W8431" s="6" t="s">
        <v>22682</v>
      </c>
      <c r="X8431" s="6" t="s">
        <v>12298</v>
      </c>
      <c r="Y8431" s="6" t="s">
        <v>12299</v>
      </c>
      <c r="Z8431" s="6" t="s">
        <v>12299</v>
      </c>
    </row>
    <row r="8432" spans="1:26" x14ac:dyDescent="0.3">
      <c r="A8432" s="6">
        <v>14560</v>
      </c>
      <c r="B8432" s="6" t="s">
        <v>28129</v>
      </c>
      <c r="C8432" s="6" t="s">
        <v>22709</v>
      </c>
      <c r="D8432" s="6">
        <v>0</v>
      </c>
      <c r="E8432" s="6">
        <v>2</v>
      </c>
      <c r="F8432" s="6"/>
      <c r="G8432" s="6">
        <v>10</v>
      </c>
      <c r="H8432" s="6"/>
      <c r="I8432" s="6"/>
      <c r="J8432" s="6"/>
      <c r="K8432" s="6"/>
      <c r="L8432" s="6" t="s">
        <v>12295</v>
      </c>
      <c r="M8432" s="6">
        <v>63</v>
      </c>
      <c r="N8432" s="6" t="e">
        <f>VLOOKUP(A8432,web_archive!D:AB,18,FALSE)</f>
        <v>#N/A</v>
      </c>
      <c r="O8432" s="6">
        <v>2</v>
      </c>
      <c r="P8432" s="6"/>
      <c r="Q8432" s="6"/>
      <c r="R8432" s="6"/>
      <c r="S8432" s="6"/>
      <c r="T8432" s="6"/>
      <c r="U8432" s="6" t="s">
        <v>22710</v>
      </c>
      <c r="V8432" s="6">
        <v>1200000</v>
      </c>
      <c r="W8432" s="6" t="s">
        <v>22711</v>
      </c>
      <c r="X8432" s="6" t="s">
        <v>12368</v>
      </c>
      <c r="Y8432" s="6" t="s">
        <v>12299</v>
      </c>
      <c r="Z8432" s="6" t="s">
        <v>12299</v>
      </c>
    </row>
    <row r="8433" spans="1:26" x14ac:dyDescent="0.3">
      <c r="A8433" s="6">
        <v>14561</v>
      </c>
      <c r="B8433" s="6" t="s">
        <v>151</v>
      </c>
      <c r="C8433" s="6" t="s">
        <v>152</v>
      </c>
      <c r="D8433" s="6">
        <v>0</v>
      </c>
      <c r="E8433" s="6">
        <v>2</v>
      </c>
      <c r="F8433" s="6"/>
      <c r="G8433" s="6">
        <v>10</v>
      </c>
      <c r="H8433" s="6"/>
      <c r="I8433" s="6"/>
      <c r="J8433" s="6"/>
      <c r="K8433" s="6"/>
      <c r="L8433" s="6" t="s">
        <v>12295</v>
      </c>
      <c r="M8433" s="6">
        <v>63</v>
      </c>
      <c r="N8433" s="6" t="str">
        <f>VLOOKUP(A8433,web_archive!D:AB,18,FALSE)</f>
        <v>Normal / Upper / Baby</v>
      </c>
      <c r="O8433" s="6">
        <v>2</v>
      </c>
      <c r="P8433" s="6"/>
      <c r="Q8433" s="6"/>
      <c r="R8433" s="6"/>
      <c r="S8433" s="6"/>
      <c r="T8433" s="6"/>
      <c r="U8433" s="6" t="s">
        <v>22710</v>
      </c>
      <c r="V8433" s="6">
        <v>1200000</v>
      </c>
      <c r="W8433" s="6" t="s">
        <v>22713</v>
      </c>
      <c r="X8433" s="6" t="s">
        <v>12368</v>
      </c>
      <c r="Y8433" s="6" t="s">
        <v>12299</v>
      </c>
      <c r="Z8433" s="6" t="s">
        <v>12299</v>
      </c>
    </row>
    <row r="8434" spans="1:26" x14ac:dyDescent="0.3">
      <c r="A8434" s="6">
        <v>14562</v>
      </c>
      <c r="B8434" s="6" t="s">
        <v>28130</v>
      </c>
      <c r="C8434" s="6" t="s">
        <v>22715</v>
      </c>
      <c r="D8434" s="6">
        <v>0</v>
      </c>
      <c r="E8434" s="6">
        <v>2</v>
      </c>
      <c r="F8434" s="6"/>
      <c r="G8434" s="6">
        <v>10</v>
      </c>
      <c r="H8434" s="6"/>
      <c r="I8434" s="6"/>
      <c r="J8434" s="6"/>
      <c r="K8434" s="6"/>
      <c r="L8434" s="6" t="s">
        <v>12295</v>
      </c>
      <c r="M8434" s="6">
        <v>63</v>
      </c>
      <c r="N8434" s="6" t="e">
        <f>VLOOKUP(A8434,web_archive!D:AB,18,FALSE)</f>
        <v>#N/A</v>
      </c>
      <c r="O8434" s="6">
        <v>2</v>
      </c>
      <c r="P8434" s="6"/>
      <c r="Q8434" s="6"/>
      <c r="R8434" s="6"/>
      <c r="S8434" s="6"/>
      <c r="T8434" s="6"/>
      <c r="U8434" s="6" t="s">
        <v>22710</v>
      </c>
      <c r="V8434" s="6">
        <v>1200000</v>
      </c>
      <c r="W8434" s="6" t="s">
        <v>22716</v>
      </c>
      <c r="X8434" s="6" t="s">
        <v>12368</v>
      </c>
      <c r="Y8434" s="6" t="s">
        <v>12299</v>
      </c>
      <c r="Z8434" s="6" t="s">
        <v>12299</v>
      </c>
    </row>
    <row r="8435" spans="1:26" x14ac:dyDescent="0.3">
      <c r="A8435" s="6">
        <v>14563</v>
      </c>
      <c r="B8435" s="6" t="s">
        <v>28131</v>
      </c>
      <c r="C8435" s="6" t="s">
        <v>2973</v>
      </c>
      <c r="D8435" s="6">
        <v>0</v>
      </c>
      <c r="E8435" s="6">
        <v>2</v>
      </c>
      <c r="F8435" s="6"/>
      <c r="G8435" s="6">
        <v>10</v>
      </c>
      <c r="H8435" s="6"/>
      <c r="I8435" s="6"/>
      <c r="J8435" s="6"/>
      <c r="K8435" s="6"/>
      <c r="L8435" s="6" t="s">
        <v>12295</v>
      </c>
      <c r="M8435" s="6">
        <v>63</v>
      </c>
      <c r="N8435" s="6" t="e">
        <f>VLOOKUP(A8435,web_archive!D:AB,18,FALSE)</f>
        <v>#N/A</v>
      </c>
      <c r="O8435" s="6">
        <v>2</v>
      </c>
      <c r="P8435" s="6"/>
      <c r="Q8435" s="6"/>
      <c r="R8435" s="6"/>
      <c r="S8435" s="6"/>
      <c r="T8435" s="6"/>
      <c r="U8435" s="6" t="s">
        <v>22721</v>
      </c>
      <c r="V8435" s="6">
        <v>1200000</v>
      </c>
      <c r="W8435" s="6" t="s">
        <v>22722</v>
      </c>
      <c r="X8435" s="6" t="s">
        <v>12600</v>
      </c>
      <c r="Y8435" s="6" t="s">
        <v>12299</v>
      </c>
      <c r="Z8435" s="6" t="s">
        <v>12299</v>
      </c>
    </row>
    <row r="8436" spans="1:26" x14ac:dyDescent="0.3">
      <c r="A8436" s="6">
        <v>14564</v>
      </c>
      <c r="B8436" s="6" t="s">
        <v>28132</v>
      </c>
      <c r="C8436" s="6" t="s">
        <v>22724</v>
      </c>
      <c r="D8436" s="6">
        <v>0</v>
      </c>
      <c r="E8436" s="6">
        <v>2</v>
      </c>
      <c r="F8436" s="6"/>
      <c r="G8436" s="6">
        <v>10</v>
      </c>
      <c r="H8436" s="6"/>
      <c r="I8436" s="6"/>
      <c r="J8436" s="6"/>
      <c r="K8436" s="6"/>
      <c r="L8436" s="6" t="s">
        <v>12295</v>
      </c>
      <c r="M8436" s="6">
        <v>63</v>
      </c>
      <c r="N8436" s="6" t="e">
        <f>VLOOKUP(A8436,web_archive!D:AB,18,FALSE)</f>
        <v>#N/A</v>
      </c>
      <c r="O8436" s="6">
        <v>2</v>
      </c>
      <c r="P8436" s="6"/>
      <c r="Q8436" s="6"/>
      <c r="R8436" s="6"/>
      <c r="S8436" s="6"/>
      <c r="T8436" s="6"/>
      <c r="U8436" s="6" t="s">
        <v>22721</v>
      </c>
      <c r="V8436" s="6">
        <v>1200000</v>
      </c>
      <c r="W8436" s="6" t="s">
        <v>22725</v>
      </c>
      <c r="X8436" s="6" t="s">
        <v>12600</v>
      </c>
      <c r="Y8436" s="6" t="s">
        <v>12299</v>
      </c>
      <c r="Z8436" s="6" t="s">
        <v>12299</v>
      </c>
    </row>
    <row r="8437" spans="1:26" x14ac:dyDescent="0.3">
      <c r="A8437" s="6">
        <v>14565</v>
      </c>
      <c r="B8437" s="6" t="s">
        <v>28133</v>
      </c>
      <c r="C8437" s="6" t="s">
        <v>22727</v>
      </c>
      <c r="D8437" s="6">
        <v>0</v>
      </c>
      <c r="E8437" s="6">
        <v>2</v>
      </c>
      <c r="F8437" s="6"/>
      <c r="G8437" s="6">
        <v>10</v>
      </c>
      <c r="H8437" s="6"/>
      <c r="I8437" s="6"/>
      <c r="J8437" s="6"/>
      <c r="K8437" s="6"/>
      <c r="L8437" s="6" t="s">
        <v>12295</v>
      </c>
      <c r="M8437" s="6">
        <v>63</v>
      </c>
      <c r="N8437" s="6" t="e">
        <f>VLOOKUP(A8437,web_archive!D:AB,18,FALSE)</f>
        <v>#N/A</v>
      </c>
      <c r="O8437" s="6">
        <v>2</v>
      </c>
      <c r="P8437" s="6"/>
      <c r="Q8437" s="6"/>
      <c r="R8437" s="6"/>
      <c r="S8437" s="6"/>
      <c r="T8437" s="6"/>
      <c r="U8437" s="6" t="s">
        <v>22721</v>
      </c>
      <c r="V8437" s="6">
        <v>1200000</v>
      </c>
      <c r="W8437" s="6" t="s">
        <v>22728</v>
      </c>
      <c r="X8437" s="6" t="s">
        <v>12600</v>
      </c>
      <c r="Y8437" s="6" t="s">
        <v>12299</v>
      </c>
      <c r="Z8437" s="6" t="s">
        <v>12299</v>
      </c>
    </row>
    <row r="8438" spans="1:26" x14ac:dyDescent="0.3">
      <c r="A8438" s="6">
        <v>14566</v>
      </c>
      <c r="B8438" s="6" t="s">
        <v>28134</v>
      </c>
      <c r="C8438" s="6" t="s">
        <v>22734</v>
      </c>
      <c r="D8438" s="6">
        <v>0</v>
      </c>
      <c r="E8438" s="6">
        <v>2</v>
      </c>
      <c r="F8438" s="6"/>
      <c r="G8438" s="6">
        <v>10</v>
      </c>
      <c r="H8438" s="6"/>
      <c r="I8438" s="6"/>
      <c r="J8438" s="6"/>
      <c r="K8438" s="6"/>
      <c r="L8438" s="6" t="s">
        <v>12295</v>
      </c>
      <c r="M8438" s="6">
        <v>63</v>
      </c>
      <c r="N8438" s="6" t="e">
        <f>VLOOKUP(A8438,web_archive!D:AB,18,FALSE)</f>
        <v>#N/A</v>
      </c>
      <c r="O8438" s="6">
        <v>2</v>
      </c>
      <c r="P8438" s="6"/>
      <c r="Q8438" s="6"/>
      <c r="R8438" s="6"/>
      <c r="S8438" s="6"/>
      <c r="T8438" s="6"/>
      <c r="U8438" s="6" t="s">
        <v>22735</v>
      </c>
      <c r="V8438" s="6">
        <v>1200000</v>
      </c>
      <c r="W8438" s="6" t="s">
        <v>22711</v>
      </c>
      <c r="X8438" s="6" t="s">
        <v>12600</v>
      </c>
      <c r="Y8438" s="6" t="s">
        <v>12299</v>
      </c>
      <c r="Z8438" s="6" t="s">
        <v>12299</v>
      </c>
    </row>
    <row r="8439" spans="1:26" x14ac:dyDescent="0.3">
      <c r="A8439" s="6">
        <v>14567</v>
      </c>
      <c r="B8439" s="6" t="s">
        <v>28135</v>
      </c>
      <c r="C8439" s="6" t="s">
        <v>22737</v>
      </c>
      <c r="D8439" s="6">
        <v>0</v>
      </c>
      <c r="E8439" s="6">
        <v>2</v>
      </c>
      <c r="F8439" s="6"/>
      <c r="G8439" s="6">
        <v>10</v>
      </c>
      <c r="H8439" s="6"/>
      <c r="I8439" s="6"/>
      <c r="J8439" s="6"/>
      <c r="K8439" s="6"/>
      <c r="L8439" s="6" t="s">
        <v>12295</v>
      </c>
      <c r="M8439" s="6">
        <v>63</v>
      </c>
      <c r="N8439" s="6" t="e">
        <f>VLOOKUP(A8439,web_archive!D:AB,18,FALSE)</f>
        <v>#N/A</v>
      </c>
      <c r="O8439" s="6">
        <v>2</v>
      </c>
      <c r="P8439" s="6"/>
      <c r="Q8439" s="6"/>
      <c r="R8439" s="6"/>
      <c r="S8439" s="6"/>
      <c r="T8439" s="6"/>
      <c r="U8439" s="6" t="s">
        <v>22735</v>
      </c>
      <c r="V8439" s="6">
        <v>1200000</v>
      </c>
      <c r="W8439" s="6" t="s">
        <v>22713</v>
      </c>
      <c r="X8439" s="6" t="s">
        <v>12600</v>
      </c>
      <c r="Y8439" s="6" t="s">
        <v>12299</v>
      </c>
      <c r="Z8439" s="6" t="s">
        <v>12299</v>
      </c>
    </row>
    <row r="8440" spans="1:26" x14ac:dyDescent="0.3">
      <c r="A8440" s="6">
        <v>14568</v>
      </c>
      <c r="B8440" s="6" t="s">
        <v>28136</v>
      </c>
      <c r="C8440" s="6" t="s">
        <v>22739</v>
      </c>
      <c r="D8440" s="6">
        <v>0</v>
      </c>
      <c r="E8440" s="6">
        <v>2</v>
      </c>
      <c r="F8440" s="6"/>
      <c r="G8440" s="6">
        <v>10</v>
      </c>
      <c r="H8440" s="6"/>
      <c r="I8440" s="6"/>
      <c r="J8440" s="6"/>
      <c r="K8440" s="6"/>
      <c r="L8440" s="6" t="s">
        <v>12295</v>
      </c>
      <c r="M8440" s="6">
        <v>63</v>
      </c>
      <c r="N8440" s="6" t="e">
        <f>VLOOKUP(A8440,web_archive!D:AB,18,FALSE)</f>
        <v>#N/A</v>
      </c>
      <c r="O8440" s="6">
        <v>2</v>
      </c>
      <c r="P8440" s="6"/>
      <c r="Q8440" s="6"/>
      <c r="R8440" s="6"/>
      <c r="S8440" s="6"/>
      <c r="T8440" s="6"/>
      <c r="U8440" s="6" t="s">
        <v>22735</v>
      </c>
      <c r="V8440" s="6">
        <v>1200000</v>
      </c>
      <c r="W8440" s="6" t="s">
        <v>22740</v>
      </c>
      <c r="X8440" s="6" t="s">
        <v>12600</v>
      </c>
      <c r="Y8440" s="6" t="s">
        <v>12299</v>
      </c>
      <c r="Z8440" s="6" t="s">
        <v>12299</v>
      </c>
    </row>
    <row r="8441" spans="1:26" x14ac:dyDescent="0.3">
      <c r="A8441" s="6">
        <v>14569</v>
      </c>
      <c r="B8441" s="6" t="s">
        <v>28137</v>
      </c>
      <c r="C8441" s="6" t="s">
        <v>28138</v>
      </c>
      <c r="D8441" s="6">
        <v>2</v>
      </c>
      <c r="E8441" s="6">
        <v>0</v>
      </c>
      <c r="F8441" s="6"/>
      <c r="G8441" s="6">
        <v>10</v>
      </c>
      <c r="H8441" s="6"/>
      <c r="I8441" s="6"/>
      <c r="J8441" s="6"/>
      <c r="K8441" s="6"/>
      <c r="L8441" s="6" t="s">
        <v>12295</v>
      </c>
      <c r="M8441" s="6">
        <v>63</v>
      </c>
      <c r="N8441" s="6" t="e">
        <f>VLOOKUP(A8441,web_archive!D:AB,18,FALSE)</f>
        <v>#N/A</v>
      </c>
      <c r="O8441" s="6">
        <v>2</v>
      </c>
      <c r="P8441" s="6"/>
      <c r="Q8441" s="6"/>
      <c r="R8441" s="6"/>
      <c r="S8441" s="6"/>
      <c r="T8441" s="6"/>
      <c r="U8441" s="6" t="s">
        <v>28139</v>
      </c>
      <c r="V8441" s="6" t="s">
        <v>12299</v>
      </c>
      <c r="W8441" s="6" t="s">
        <v>12299</v>
      </c>
      <c r="X8441" s="6"/>
      <c r="Y8441" s="6"/>
      <c r="Z8441" s="6"/>
    </row>
    <row r="8442" spans="1:26" x14ac:dyDescent="0.3">
      <c r="A8442" s="6">
        <v>14570</v>
      </c>
      <c r="B8442" s="6" t="s">
        <v>28140</v>
      </c>
      <c r="C8442" s="6" t="s">
        <v>28141</v>
      </c>
      <c r="D8442" s="6">
        <v>2</v>
      </c>
      <c r="E8442" s="6">
        <v>0</v>
      </c>
      <c r="F8442" s="6"/>
      <c r="G8442" s="6">
        <v>10</v>
      </c>
      <c r="H8442" s="6"/>
      <c r="I8442" s="6"/>
      <c r="J8442" s="6"/>
      <c r="K8442" s="6"/>
      <c r="L8442" s="6" t="s">
        <v>12295</v>
      </c>
      <c r="M8442" s="6">
        <v>63</v>
      </c>
      <c r="N8442" s="6" t="e">
        <f>VLOOKUP(A8442,web_archive!D:AB,18,FALSE)</f>
        <v>#N/A</v>
      </c>
      <c r="O8442" s="6">
        <v>2</v>
      </c>
      <c r="P8442" s="6"/>
      <c r="Q8442" s="6"/>
      <c r="R8442" s="6"/>
      <c r="S8442" s="6"/>
      <c r="T8442" s="6"/>
      <c r="U8442" s="6" t="s">
        <v>28142</v>
      </c>
      <c r="V8442" s="6" t="s">
        <v>12299</v>
      </c>
      <c r="W8442" s="6" t="s">
        <v>12299</v>
      </c>
      <c r="X8442" s="6"/>
      <c r="Y8442" s="6"/>
      <c r="Z8442" s="6"/>
    </row>
    <row r="8443" spans="1:26" x14ac:dyDescent="0.3">
      <c r="A8443" s="6">
        <v>14571</v>
      </c>
      <c r="B8443" s="6" t="s">
        <v>28143</v>
      </c>
      <c r="C8443" s="6" t="s">
        <v>28144</v>
      </c>
      <c r="D8443" s="6">
        <v>2</v>
      </c>
      <c r="E8443" s="6">
        <v>0</v>
      </c>
      <c r="F8443" s="6"/>
      <c r="G8443" s="6">
        <v>10</v>
      </c>
      <c r="H8443" s="6"/>
      <c r="I8443" s="6"/>
      <c r="J8443" s="6"/>
      <c r="K8443" s="6"/>
      <c r="L8443" s="6" t="s">
        <v>12295</v>
      </c>
      <c r="M8443" s="6">
        <v>63</v>
      </c>
      <c r="N8443" s="6" t="e">
        <f>VLOOKUP(A8443,web_archive!D:AB,18,FALSE)</f>
        <v>#N/A</v>
      </c>
      <c r="O8443" s="6">
        <v>2</v>
      </c>
      <c r="P8443" s="6"/>
      <c r="Q8443" s="6"/>
      <c r="R8443" s="6"/>
      <c r="S8443" s="6"/>
      <c r="T8443" s="6"/>
      <c r="U8443" s="6" t="s">
        <v>28145</v>
      </c>
      <c r="V8443" s="6" t="s">
        <v>12299</v>
      </c>
      <c r="W8443" s="6" t="s">
        <v>12299</v>
      </c>
      <c r="X8443" s="6"/>
      <c r="Y8443" s="6"/>
      <c r="Z8443" s="6"/>
    </row>
    <row r="8444" spans="1:26" x14ac:dyDescent="0.3">
      <c r="A8444" s="6">
        <v>14572</v>
      </c>
      <c r="B8444" s="6" t="s">
        <v>28146</v>
      </c>
      <c r="C8444" s="6" t="s">
        <v>28147</v>
      </c>
      <c r="D8444" s="6">
        <v>2</v>
      </c>
      <c r="E8444" s="6">
        <v>0</v>
      </c>
      <c r="F8444" s="6"/>
      <c r="G8444" s="6">
        <v>10</v>
      </c>
      <c r="H8444" s="6"/>
      <c r="I8444" s="6"/>
      <c r="J8444" s="6"/>
      <c r="K8444" s="6"/>
      <c r="L8444" s="6" t="s">
        <v>12295</v>
      </c>
      <c r="M8444" s="6">
        <v>63</v>
      </c>
      <c r="N8444" s="6" t="e">
        <f>VLOOKUP(A8444,web_archive!D:AB,18,FALSE)</f>
        <v>#N/A</v>
      </c>
      <c r="O8444" s="6">
        <v>2</v>
      </c>
      <c r="P8444" s="6"/>
      <c r="Q8444" s="6"/>
      <c r="R8444" s="6"/>
      <c r="S8444" s="6"/>
      <c r="T8444" s="6"/>
      <c r="U8444" s="6" t="s">
        <v>28148</v>
      </c>
      <c r="V8444" s="6" t="s">
        <v>12299</v>
      </c>
      <c r="W8444" s="6" t="s">
        <v>12299</v>
      </c>
      <c r="X8444" s="6"/>
      <c r="Y8444" s="6"/>
      <c r="Z8444" s="6"/>
    </row>
    <row r="8445" spans="1:26" x14ac:dyDescent="0.3">
      <c r="A8445" s="6">
        <v>14573</v>
      </c>
      <c r="B8445" s="6" t="s">
        <v>28149</v>
      </c>
      <c r="C8445" s="6" t="s">
        <v>28150</v>
      </c>
      <c r="D8445" s="6">
        <v>2</v>
      </c>
      <c r="E8445" s="6">
        <v>0</v>
      </c>
      <c r="F8445" s="6"/>
      <c r="G8445" s="6">
        <v>10</v>
      </c>
      <c r="H8445" s="6"/>
      <c r="I8445" s="6"/>
      <c r="J8445" s="6"/>
      <c r="K8445" s="6"/>
      <c r="L8445" s="6" t="s">
        <v>12295</v>
      </c>
      <c r="M8445" s="6">
        <v>63</v>
      </c>
      <c r="N8445" s="6" t="e">
        <f>VLOOKUP(A8445,web_archive!D:AB,18,FALSE)</f>
        <v>#N/A</v>
      </c>
      <c r="O8445" s="6">
        <v>2</v>
      </c>
      <c r="P8445" s="6"/>
      <c r="Q8445" s="6"/>
      <c r="R8445" s="6"/>
      <c r="S8445" s="6"/>
      <c r="T8445" s="6"/>
      <c r="U8445" s="6" t="s">
        <v>28151</v>
      </c>
      <c r="V8445" s="6" t="s">
        <v>12299</v>
      </c>
      <c r="W8445" s="6" t="s">
        <v>12299</v>
      </c>
      <c r="X8445" s="6"/>
      <c r="Y8445" s="6"/>
      <c r="Z8445" s="6"/>
    </row>
    <row r="8446" spans="1:26" x14ac:dyDescent="0.3">
      <c r="A8446" s="6">
        <v>14574</v>
      </c>
      <c r="B8446" s="6" t="s">
        <v>28152</v>
      </c>
      <c r="C8446" s="6" t="s">
        <v>28153</v>
      </c>
      <c r="D8446" s="6">
        <v>2</v>
      </c>
      <c r="E8446" s="6">
        <v>0</v>
      </c>
      <c r="F8446" s="6"/>
      <c r="G8446" s="6">
        <v>10</v>
      </c>
      <c r="H8446" s="6"/>
      <c r="I8446" s="6"/>
      <c r="J8446" s="6"/>
      <c r="K8446" s="6"/>
      <c r="L8446" s="6" t="s">
        <v>12295</v>
      </c>
      <c r="M8446" s="6">
        <v>63</v>
      </c>
      <c r="N8446" s="6" t="e">
        <f>VLOOKUP(A8446,web_archive!D:AB,18,FALSE)</f>
        <v>#N/A</v>
      </c>
      <c r="O8446" s="6">
        <v>2</v>
      </c>
      <c r="P8446" s="6"/>
      <c r="Q8446" s="6"/>
      <c r="R8446" s="6"/>
      <c r="S8446" s="6"/>
      <c r="T8446" s="6"/>
      <c r="U8446" s="6" t="s">
        <v>28154</v>
      </c>
      <c r="V8446" s="6" t="s">
        <v>12299</v>
      </c>
      <c r="W8446" s="6" t="s">
        <v>12299</v>
      </c>
      <c r="X8446" s="6"/>
      <c r="Y8446" s="6"/>
      <c r="Z8446" s="6"/>
    </row>
    <row r="8447" spans="1:26" x14ac:dyDescent="0.3">
      <c r="A8447" s="6">
        <v>14575</v>
      </c>
      <c r="B8447" s="6" t="s">
        <v>28155</v>
      </c>
      <c r="C8447" s="6" t="s">
        <v>22685</v>
      </c>
      <c r="D8447" s="6">
        <v>0</v>
      </c>
      <c r="E8447" s="6">
        <v>2</v>
      </c>
      <c r="F8447" s="6"/>
      <c r="G8447" s="6">
        <v>10</v>
      </c>
      <c r="H8447" s="6"/>
      <c r="I8447" s="6"/>
      <c r="J8447" s="6"/>
      <c r="K8447" s="6"/>
      <c r="L8447" s="6" t="s">
        <v>12295</v>
      </c>
      <c r="M8447" s="6">
        <v>63</v>
      </c>
      <c r="N8447" s="6" t="e">
        <f>VLOOKUP(A8447,web_archive!D:AB,18,FALSE)</f>
        <v>#N/A</v>
      </c>
      <c r="O8447" s="6">
        <v>2</v>
      </c>
      <c r="P8447" s="6"/>
      <c r="Q8447" s="6"/>
      <c r="R8447" s="6"/>
      <c r="S8447" s="6"/>
      <c r="T8447" s="6"/>
      <c r="U8447" s="6" t="s">
        <v>22677</v>
      </c>
      <c r="V8447" s="6">
        <v>1200000</v>
      </c>
      <c r="W8447" s="6" t="s">
        <v>22686</v>
      </c>
      <c r="X8447" s="6" t="s">
        <v>12298</v>
      </c>
      <c r="Y8447" s="6" t="s">
        <v>12299</v>
      </c>
      <c r="Z8447" s="6" t="s">
        <v>12299</v>
      </c>
    </row>
    <row r="8448" spans="1:26" x14ac:dyDescent="0.3">
      <c r="A8448" s="6">
        <v>14576</v>
      </c>
      <c r="B8448" s="6" t="s">
        <v>28156</v>
      </c>
      <c r="C8448" s="6" t="s">
        <v>22697</v>
      </c>
      <c r="D8448" s="6">
        <v>0</v>
      </c>
      <c r="E8448" s="6">
        <v>2</v>
      </c>
      <c r="F8448" s="6"/>
      <c r="G8448" s="6">
        <v>10</v>
      </c>
      <c r="H8448" s="6"/>
      <c r="I8448" s="6"/>
      <c r="J8448" s="6"/>
      <c r="K8448" s="6"/>
      <c r="L8448" s="6" t="s">
        <v>12295</v>
      </c>
      <c r="M8448" s="6">
        <v>63</v>
      </c>
      <c r="N8448" s="6" t="e">
        <f>VLOOKUP(A8448,web_archive!D:AB,18,FALSE)</f>
        <v>#N/A</v>
      </c>
      <c r="O8448" s="6">
        <v>2</v>
      </c>
      <c r="P8448" s="6"/>
      <c r="Q8448" s="6"/>
      <c r="R8448" s="6"/>
      <c r="S8448" s="6"/>
      <c r="T8448" s="6"/>
      <c r="U8448" s="6" t="s">
        <v>22689</v>
      </c>
      <c r="V8448" s="6">
        <v>1200000</v>
      </c>
      <c r="W8448" s="6" t="s">
        <v>22698</v>
      </c>
      <c r="X8448" s="6" t="s">
        <v>12489</v>
      </c>
      <c r="Y8448" s="6" t="s">
        <v>12299</v>
      </c>
      <c r="Z8448" s="6" t="s">
        <v>12299</v>
      </c>
    </row>
    <row r="8449" spans="1:32" x14ac:dyDescent="0.3">
      <c r="A8449" s="6">
        <v>14577</v>
      </c>
      <c r="B8449" s="6" t="s">
        <v>28157</v>
      </c>
      <c r="C8449" s="6" t="s">
        <v>22707</v>
      </c>
      <c r="D8449" s="6">
        <v>0</v>
      </c>
      <c r="E8449" s="6">
        <v>2</v>
      </c>
      <c r="F8449" s="6"/>
      <c r="G8449" s="6">
        <v>10</v>
      </c>
      <c r="H8449" s="6"/>
      <c r="I8449" s="6"/>
      <c r="J8449" s="6"/>
      <c r="K8449" s="6"/>
      <c r="L8449" s="6" t="s">
        <v>12295</v>
      </c>
      <c r="M8449" s="6">
        <v>63</v>
      </c>
      <c r="N8449" s="6" t="e">
        <f>VLOOKUP(A8449,web_archive!D:AB,18,FALSE)</f>
        <v>#N/A</v>
      </c>
      <c r="O8449" s="6">
        <v>2</v>
      </c>
      <c r="P8449" s="6"/>
      <c r="Q8449" s="6"/>
      <c r="R8449" s="6"/>
      <c r="S8449" s="6"/>
      <c r="T8449" s="6"/>
      <c r="U8449" s="6" t="s">
        <v>22701</v>
      </c>
      <c r="V8449" s="6">
        <v>1200000</v>
      </c>
      <c r="W8449" s="6" t="s">
        <v>22686</v>
      </c>
      <c r="X8449" s="6" t="s">
        <v>12298</v>
      </c>
      <c r="Y8449" s="6" t="s">
        <v>12299</v>
      </c>
      <c r="Z8449" s="6" t="s">
        <v>12299</v>
      </c>
      <c r="AA8449" s="6"/>
      <c r="AB8449" s="6"/>
      <c r="AC8449" s="6"/>
      <c r="AD8449" s="6"/>
      <c r="AE8449" s="6"/>
      <c r="AF8449" s="6"/>
    </row>
    <row r="8450" spans="1:32" x14ac:dyDescent="0.3">
      <c r="A8450" s="6">
        <v>14578</v>
      </c>
      <c r="B8450" s="6" t="s">
        <v>28158</v>
      </c>
      <c r="C8450" s="6" t="s">
        <v>22719</v>
      </c>
      <c r="D8450" s="6">
        <v>0</v>
      </c>
      <c r="E8450" s="6">
        <v>2</v>
      </c>
      <c r="F8450" s="6"/>
      <c r="G8450" s="6">
        <v>10</v>
      </c>
      <c r="H8450" s="6"/>
      <c r="I8450" s="6"/>
      <c r="J8450" s="6"/>
      <c r="K8450" s="6"/>
      <c r="L8450" s="6" t="s">
        <v>12295</v>
      </c>
      <c r="M8450" s="6">
        <v>63</v>
      </c>
      <c r="N8450" s="6" t="e">
        <f>VLOOKUP(A8450,web_archive!D:AB,18,FALSE)</f>
        <v>#N/A</v>
      </c>
      <c r="O8450" s="6">
        <v>2</v>
      </c>
      <c r="P8450" s="6"/>
      <c r="Q8450" s="6"/>
      <c r="R8450" s="6"/>
      <c r="S8450" s="6"/>
      <c r="T8450" s="6"/>
      <c r="U8450" s="6" t="s">
        <v>22710</v>
      </c>
      <c r="V8450" s="6">
        <v>1200000</v>
      </c>
      <c r="W8450" s="6" t="s">
        <v>22720</v>
      </c>
      <c r="X8450" s="6" t="s">
        <v>12600</v>
      </c>
      <c r="Y8450" s="6" t="s">
        <v>12299</v>
      </c>
      <c r="Z8450" s="6" t="s">
        <v>12299</v>
      </c>
      <c r="AA8450" s="6"/>
      <c r="AB8450" s="6"/>
      <c r="AC8450" s="6"/>
      <c r="AD8450" s="6"/>
      <c r="AE8450" s="6"/>
      <c r="AF8450" s="6"/>
    </row>
    <row r="8451" spans="1:32" x14ac:dyDescent="0.3">
      <c r="A8451" s="6">
        <v>14579</v>
      </c>
      <c r="B8451" s="6" t="s">
        <v>28159</v>
      </c>
      <c r="C8451" s="6" t="s">
        <v>22731</v>
      </c>
      <c r="D8451" s="6">
        <v>0</v>
      </c>
      <c r="E8451" s="6">
        <v>2</v>
      </c>
      <c r="F8451" s="6"/>
      <c r="G8451" s="6">
        <v>10</v>
      </c>
      <c r="H8451" s="6"/>
      <c r="I8451" s="6"/>
      <c r="J8451" s="6"/>
      <c r="K8451" s="6"/>
      <c r="L8451" s="6" t="s">
        <v>12295</v>
      </c>
      <c r="M8451" s="6">
        <v>63</v>
      </c>
      <c r="N8451" s="6" t="e">
        <f>VLOOKUP(A8451,web_archive!D:AB,18,FALSE)</f>
        <v>#N/A</v>
      </c>
      <c r="O8451" s="6">
        <v>2</v>
      </c>
      <c r="P8451" s="6"/>
      <c r="Q8451" s="6"/>
      <c r="R8451" s="6"/>
      <c r="S8451" s="6"/>
      <c r="T8451" s="6"/>
      <c r="U8451" s="6" t="s">
        <v>22721</v>
      </c>
      <c r="V8451" s="6">
        <v>1200000</v>
      </c>
      <c r="W8451" s="6" t="s">
        <v>22732</v>
      </c>
      <c r="X8451" s="6" t="s">
        <v>12491</v>
      </c>
      <c r="Y8451" s="6" t="s">
        <v>12299</v>
      </c>
      <c r="Z8451" s="6" t="s">
        <v>12299</v>
      </c>
      <c r="AA8451" s="6"/>
      <c r="AB8451" s="6"/>
      <c r="AC8451" s="6"/>
      <c r="AD8451" s="6"/>
      <c r="AE8451" s="6"/>
      <c r="AF8451" s="6"/>
    </row>
    <row r="8452" spans="1:32" x14ac:dyDescent="0.3">
      <c r="A8452" s="6">
        <v>14580</v>
      </c>
      <c r="B8452" s="6" t="s">
        <v>28160</v>
      </c>
      <c r="C8452" s="6" t="s">
        <v>22743</v>
      </c>
      <c r="D8452" s="6">
        <v>0</v>
      </c>
      <c r="E8452" s="6">
        <v>2</v>
      </c>
      <c r="F8452" s="6"/>
      <c r="G8452" s="6">
        <v>10</v>
      </c>
      <c r="H8452" s="6"/>
      <c r="I8452" s="6"/>
      <c r="J8452" s="6"/>
      <c r="K8452" s="6"/>
      <c r="L8452" s="6" t="s">
        <v>12295</v>
      </c>
      <c r="M8452" s="6">
        <v>63</v>
      </c>
      <c r="N8452" s="6" t="e">
        <f>VLOOKUP(A8452,web_archive!D:AB,18,FALSE)</f>
        <v>#N/A</v>
      </c>
      <c r="O8452" s="6">
        <v>2</v>
      </c>
      <c r="P8452" s="6"/>
      <c r="Q8452" s="6"/>
      <c r="R8452" s="6"/>
      <c r="S8452" s="6"/>
      <c r="T8452" s="6"/>
      <c r="U8452" s="6" t="s">
        <v>22735</v>
      </c>
      <c r="V8452" s="6">
        <v>1200000</v>
      </c>
      <c r="W8452" s="6" t="s">
        <v>22732</v>
      </c>
      <c r="X8452" s="6" t="s">
        <v>12600</v>
      </c>
      <c r="Y8452" s="6" t="s">
        <v>12299</v>
      </c>
      <c r="Z8452" s="6" t="s">
        <v>12299</v>
      </c>
      <c r="AA8452" s="6"/>
      <c r="AB8452" s="6"/>
      <c r="AC8452" s="6"/>
      <c r="AD8452" s="6"/>
      <c r="AE8452" s="6"/>
      <c r="AF8452" s="6"/>
    </row>
    <row r="8453" spans="1:32" x14ac:dyDescent="0.3">
      <c r="A8453" s="6">
        <v>14581</v>
      </c>
      <c r="B8453" s="6" t="s">
        <v>28161</v>
      </c>
      <c r="C8453" s="6" t="s">
        <v>28162</v>
      </c>
      <c r="D8453" s="6">
        <v>2</v>
      </c>
      <c r="E8453" s="6">
        <v>0</v>
      </c>
      <c r="F8453" s="6"/>
      <c r="G8453" s="6">
        <v>10</v>
      </c>
      <c r="H8453" s="6"/>
      <c r="I8453" s="6"/>
      <c r="J8453" s="6"/>
      <c r="K8453" s="6"/>
      <c r="L8453" s="6" t="s">
        <v>12295</v>
      </c>
      <c r="M8453" s="6">
        <v>63</v>
      </c>
      <c r="N8453" s="6" t="e">
        <f>VLOOKUP(A8453,web_archive!D:AB,18,FALSE)</f>
        <v>#N/A</v>
      </c>
      <c r="O8453" s="6">
        <v>2</v>
      </c>
      <c r="P8453" s="6"/>
      <c r="Q8453" s="6"/>
      <c r="R8453" s="6"/>
      <c r="S8453" s="6"/>
      <c r="T8453" s="6"/>
      <c r="U8453" s="6" t="s">
        <v>23461</v>
      </c>
      <c r="V8453" s="6" t="s">
        <v>12600</v>
      </c>
      <c r="W8453" s="6" t="s">
        <v>12299</v>
      </c>
      <c r="X8453" s="6" t="s">
        <v>12299</v>
      </c>
      <c r="Y8453" s="6"/>
      <c r="Z8453" s="6"/>
      <c r="AA8453" s="6"/>
      <c r="AB8453" s="6"/>
      <c r="AC8453" s="6"/>
      <c r="AD8453" s="6"/>
      <c r="AE8453" s="6"/>
      <c r="AF8453" s="6"/>
    </row>
    <row r="8454" spans="1:32" x14ac:dyDescent="0.3">
      <c r="A8454" s="6">
        <v>14582</v>
      </c>
      <c r="B8454" s="6" t="s">
        <v>28163</v>
      </c>
      <c r="C8454" s="6" t="s">
        <v>23862</v>
      </c>
      <c r="D8454" s="6">
        <v>2</v>
      </c>
      <c r="E8454" s="6">
        <v>0</v>
      </c>
      <c r="F8454" s="6"/>
      <c r="G8454" s="6">
        <v>10</v>
      </c>
      <c r="H8454" s="6"/>
      <c r="I8454" s="6"/>
      <c r="J8454" s="6"/>
      <c r="K8454" s="6"/>
      <c r="L8454" s="6" t="s">
        <v>12295</v>
      </c>
      <c r="M8454" s="6">
        <v>63</v>
      </c>
      <c r="N8454" s="6" t="e">
        <f>VLOOKUP(A8454,web_archive!D:AB,18,FALSE)</f>
        <v>#N/A</v>
      </c>
      <c r="O8454" s="6">
        <v>2</v>
      </c>
      <c r="P8454" s="6"/>
      <c r="Q8454" s="6"/>
      <c r="R8454" s="6"/>
      <c r="S8454" s="6"/>
      <c r="T8454" s="6"/>
      <c r="U8454" s="6" t="s">
        <v>23863</v>
      </c>
      <c r="V8454" s="6" t="s">
        <v>12368</v>
      </c>
      <c r="W8454" s="6" t="s">
        <v>12299</v>
      </c>
      <c r="X8454" s="6" t="s">
        <v>12299</v>
      </c>
      <c r="Y8454" s="6"/>
      <c r="Z8454" s="6"/>
      <c r="AA8454" s="6"/>
      <c r="AB8454" s="6"/>
      <c r="AC8454" s="6"/>
      <c r="AD8454" s="6"/>
      <c r="AE8454" s="6"/>
      <c r="AF8454" s="6"/>
    </row>
    <row r="8455" spans="1:32" x14ac:dyDescent="0.3">
      <c r="A8455" s="6">
        <v>14583</v>
      </c>
      <c r="B8455" s="6" t="s">
        <v>28164</v>
      </c>
      <c r="C8455" s="6" t="s">
        <v>23865</v>
      </c>
      <c r="D8455" s="6">
        <v>2</v>
      </c>
      <c r="E8455" s="6">
        <v>0</v>
      </c>
      <c r="F8455" s="6"/>
      <c r="G8455" s="6">
        <v>10</v>
      </c>
      <c r="H8455" s="6"/>
      <c r="I8455" s="6"/>
      <c r="J8455" s="6"/>
      <c r="K8455" s="6"/>
      <c r="L8455" s="6" t="s">
        <v>12295</v>
      </c>
      <c r="M8455" s="6">
        <v>63</v>
      </c>
      <c r="N8455" s="6" t="e">
        <f>VLOOKUP(A8455,web_archive!D:AB,18,FALSE)</f>
        <v>#N/A</v>
      </c>
      <c r="O8455" s="6">
        <v>2</v>
      </c>
      <c r="P8455" s="6"/>
      <c r="Q8455" s="6"/>
      <c r="R8455" s="6"/>
      <c r="S8455" s="6"/>
      <c r="T8455" s="6"/>
      <c r="U8455" s="6" t="s">
        <v>23863</v>
      </c>
      <c r="V8455" s="6" t="s">
        <v>12600</v>
      </c>
      <c r="W8455" s="6" t="s">
        <v>12299</v>
      </c>
      <c r="X8455" s="6" t="s">
        <v>12299</v>
      </c>
      <c r="Y8455" s="6"/>
      <c r="Z8455" s="6"/>
      <c r="AA8455" s="6"/>
      <c r="AB8455" s="6"/>
      <c r="AC8455" s="6"/>
      <c r="AD8455" s="6"/>
      <c r="AE8455" s="6"/>
      <c r="AF8455" s="6"/>
    </row>
    <row r="8456" spans="1:32" x14ac:dyDescent="0.3">
      <c r="A8456" s="6">
        <v>14584</v>
      </c>
      <c r="B8456" s="6" t="s">
        <v>28165</v>
      </c>
      <c r="C8456" s="6" t="s">
        <v>23867</v>
      </c>
      <c r="D8456" s="6">
        <v>2</v>
      </c>
      <c r="E8456" s="6">
        <v>0</v>
      </c>
      <c r="F8456" s="6"/>
      <c r="G8456" s="6">
        <v>10</v>
      </c>
      <c r="H8456" s="6"/>
      <c r="I8456" s="6"/>
      <c r="J8456" s="6"/>
      <c r="K8456" s="6"/>
      <c r="L8456" s="6" t="s">
        <v>12295</v>
      </c>
      <c r="M8456" s="6">
        <v>63</v>
      </c>
      <c r="N8456" s="6" t="e">
        <f>VLOOKUP(A8456,web_archive!D:AB,18,FALSE)</f>
        <v>#N/A</v>
      </c>
      <c r="O8456" s="6">
        <v>2</v>
      </c>
      <c r="P8456" s="6"/>
      <c r="Q8456" s="6"/>
      <c r="R8456" s="6"/>
      <c r="S8456" s="6"/>
      <c r="T8456" s="6"/>
      <c r="U8456" s="6" t="s">
        <v>23863</v>
      </c>
      <c r="V8456" s="6" t="s">
        <v>12404</v>
      </c>
      <c r="W8456" s="6" t="s">
        <v>12299</v>
      </c>
      <c r="X8456" s="6" t="s">
        <v>12299</v>
      </c>
      <c r="Y8456" s="6"/>
      <c r="Z8456" s="6"/>
      <c r="AA8456" s="6"/>
      <c r="AB8456" s="6"/>
      <c r="AC8456" s="6"/>
      <c r="AD8456" s="6"/>
      <c r="AE8456" s="6"/>
      <c r="AF8456" s="6"/>
    </row>
    <row r="8457" spans="1:32" x14ac:dyDescent="0.3">
      <c r="A8457" s="6">
        <v>14585</v>
      </c>
      <c r="B8457" s="6" t="s">
        <v>28166</v>
      </c>
      <c r="C8457" s="6" t="s">
        <v>23869</v>
      </c>
      <c r="D8457" s="6">
        <v>2</v>
      </c>
      <c r="E8457" s="6">
        <v>0</v>
      </c>
      <c r="F8457" s="6"/>
      <c r="G8457" s="6">
        <v>10</v>
      </c>
      <c r="H8457" s="6"/>
      <c r="I8457" s="6"/>
      <c r="J8457" s="6"/>
      <c r="K8457" s="6"/>
      <c r="L8457" s="6" t="s">
        <v>12295</v>
      </c>
      <c r="M8457" s="6">
        <v>63</v>
      </c>
      <c r="N8457" s="6" t="e">
        <f>VLOOKUP(A8457,web_archive!D:AB,18,FALSE)</f>
        <v>#N/A</v>
      </c>
      <c r="O8457" s="6">
        <v>2</v>
      </c>
      <c r="P8457" s="6"/>
      <c r="Q8457" s="6"/>
      <c r="R8457" s="6"/>
      <c r="S8457" s="6"/>
      <c r="T8457" s="6"/>
      <c r="U8457" s="6" t="s">
        <v>23863</v>
      </c>
      <c r="V8457" s="6" t="s">
        <v>12451</v>
      </c>
      <c r="W8457" s="6" t="s">
        <v>12299</v>
      </c>
      <c r="X8457" s="6" t="s">
        <v>12299</v>
      </c>
      <c r="Y8457" s="6"/>
      <c r="Z8457" s="6"/>
      <c r="AA8457" s="6"/>
      <c r="AB8457" s="6"/>
      <c r="AC8457" s="6"/>
      <c r="AD8457" s="6"/>
      <c r="AE8457" s="6"/>
      <c r="AF8457" s="6"/>
    </row>
    <row r="8458" spans="1:32" x14ac:dyDescent="0.3">
      <c r="A8458" s="6">
        <v>14586</v>
      </c>
      <c r="B8458" s="6" t="s">
        <v>28167</v>
      </c>
      <c r="C8458" s="6" t="s">
        <v>28168</v>
      </c>
      <c r="D8458" s="6">
        <v>2</v>
      </c>
      <c r="E8458" s="6">
        <v>0</v>
      </c>
      <c r="F8458" s="6"/>
      <c r="G8458" s="6">
        <v>10</v>
      </c>
      <c r="H8458" s="6"/>
      <c r="I8458" s="6"/>
      <c r="J8458" s="6"/>
      <c r="K8458" s="6"/>
      <c r="L8458" s="6" t="s">
        <v>12295</v>
      </c>
      <c r="M8458" s="6">
        <v>63</v>
      </c>
      <c r="N8458" s="6" t="e">
        <f>VLOOKUP(A8458,web_archive!D:AB,18,FALSE)</f>
        <v>#N/A</v>
      </c>
      <c r="O8458" s="6">
        <v>2</v>
      </c>
      <c r="P8458" s="6"/>
      <c r="Q8458" s="6"/>
      <c r="R8458" s="6"/>
      <c r="S8458" s="6"/>
      <c r="T8458" s="6"/>
      <c r="U8458" s="6" t="s">
        <v>28169</v>
      </c>
      <c r="V8458" s="6">
        <v>100</v>
      </c>
      <c r="W8458" s="6" t="s">
        <v>28170</v>
      </c>
      <c r="X8458" s="6" t="s">
        <v>12906</v>
      </c>
      <c r="Y8458" s="6" t="s">
        <v>28171</v>
      </c>
      <c r="Z8458" s="6">
        <v>60</v>
      </c>
      <c r="AA8458" s="6">
        <v>0</v>
      </c>
      <c r="AB8458" s="6">
        <v>0</v>
      </c>
      <c r="AC8458" s="6" t="s">
        <v>28172</v>
      </c>
      <c r="AD8458" s="6" t="s">
        <v>12489</v>
      </c>
      <c r="AE8458" s="6" t="s">
        <v>12299</v>
      </c>
      <c r="AF8458" s="6" t="s">
        <v>12299</v>
      </c>
    </row>
    <row r="8459" spans="1:32" x14ac:dyDescent="0.3">
      <c r="A8459" s="6">
        <v>14587</v>
      </c>
      <c r="B8459" s="6" t="s">
        <v>8309</v>
      </c>
      <c r="C8459" s="6" t="s">
        <v>8310</v>
      </c>
      <c r="D8459" s="6">
        <v>11</v>
      </c>
      <c r="E8459" s="6">
        <v>0</v>
      </c>
      <c r="F8459" s="6"/>
      <c r="G8459" s="6">
        <v>10</v>
      </c>
      <c r="H8459" s="6"/>
      <c r="I8459" s="6"/>
      <c r="J8459" s="6"/>
      <c r="K8459" s="6"/>
      <c r="L8459" s="6" t="s">
        <v>12295</v>
      </c>
      <c r="M8459" s="6">
        <v>63</v>
      </c>
      <c r="N8459" s="6" t="str">
        <f>VLOOKUP(A8459,web_archive!D:AB,18,FALSE)</f>
        <v>Normal / Upper / Baby</v>
      </c>
      <c r="O8459" s="6">
        <v>2</v>
      </c>
      <c r="P8459" s="6"/>
      <c r="Q8459" s="6"/>
      <c r="R8459" s="6"/>
      <c r="S8459" s="6"/>
      <c r="T8459" s="6"/>
      <c r="U8459" s="6" t="s">
        <v>28173</v>
      </c>
      <c r="V8459" s="6" t="s">
        <v>12368</v>
      </c>
      <c r="W8459" s="6" t="s">
        <v>12299</v>
      </c>
      <c r="X8459" s="6" t="s">
        <v>12299</v>
      </c>
      <c r="Y8459" s="6"/>
      <c r="Z8459" s="6"/>
      <c r="AA8459" s="6"/>
      <c r="AB8459" s="6"/>
      <c r="AC8459" s="6"/>
      <c r="AD8459" s="6"/>
      <c r="AE8459" s="6"/>
      <c r="AF8459" s="6"/>
    </row>
    <row r="8460" spans="1:32" x14ac:dyDescent="0.3">
      <c r="A8460" s="6">
        <v>14588</v>
      </c>
      <c r="B8460" s="6" t="s">
        <v>28174</v>
      </c>
      <c r="C8460" s="6" t="s">
        <v>28175</v>
      </c>
      <c r="D8460" s="6">
        <v>11</v>
      </c>
      <c r="E8460" s="6">
        <v>10</v>
      </c>
      <c r="F8460" s="6"/>
      <c r="G8460" s="6">
        <v>10</v>
      </c>
      <c r="H8460" s="6"/>
      <c r="I8460" s="6"/>
      <c r="J8460" s="6"/>
      <c r="K8460" s="6"/>
      <c r="L8460" s="6" t="s">
        <v>12295</v>
      </c>
      <c r="M8460" s="6">
        <v>63</v>
      </c>
      <c r="N8460" s="6" t="e">
        <f>VLOOKUP(A8460,web_archive!D:AB,18,FALSE)</f>
        <v>#N/A</v>
      </c>
      <c r="O8460" s="6">
        <v>2</v>
      </c>
      <c r="P8460" s="6"/>
      <c r="Q8460" s="6"/>
      <c r="R8460" s="6"/>
      <c r="S8460" s="6"/>
      <c r="T8460" s="6"/>
      <c r="U8460" s="6" t="s">
        <v>28176</v>
      </c>
      <c r="V8460" s="6" t="s">
        <v>12489</v>
      </c>
      <c r="W8460" s="6" t="s">
        <v>12299</v>
      </c>
      <c r="X8460" s="6" t="s">
        <v>12299</v>
      </c>
      <c r="Y8460" s="6"/>
      <c r="Z8460" s="6"/>
      <c r="AA8460" s="6"/>
      <c r="AB8460" s="6"/>
      <c r="AC8460" s="6"/>
      <c r="AD8460" s="6"/>
      <c r="AE8460" s="6"/>
      <c r="AF8460" s="6"/>
    </row>
    <row r="8461" spans="1:32" x14ac:dyDescent="0.3">
      <c r="A8461" s="6">
        <v>14589</v>
      </c>
      <c r="B8461" s="6" t="s">
        <v>28177</v>
      </c>
      <c r="C8461" s="6" t="s">
        <v>28178</v>
      </c>
      <c r="D8461" s="6">
        <v>11</v>
      </c>
      <c r="E8461" s="6">
        <v>10</v>
      </c>
      <c r="F8461" s="6"/>
      <c r="G8461" s="6">
        <v>10</v>
      </c>
      <c r="H8461" s="6"/>
      <c r="I8461" s="6"/>
      <c r="J8461" s="6"/>
      <c r="K8461" s="6"/>
      <c r="L8461" s="6" t="s">
        <v>12295</v>
      </c>
      <c r="M8461" s="6">
        <v>63</v>
      </c>
      <c r="N8461" s="6" t="e">
        <f>VLOOKUP(A8461,web_archive!D:AB,18,FALSE)</f>
        <v>#N/A</v>
      </c>
      <c r="O8461" s="6">
        <v>2</v>
      </c>
      <c r="P8461" s="6"/>
      <c r="Q8461" s="6"/>
      <c r="R8461" s="6"/>
      <c r="S8461" s="6"/>
      <c r="T8461" s="6"/>
      <c r="U8461" s="6" t="s">
        <v>28179</v>
      </c>
      <c r="V8461" s="6" t="s">
        <v>12489</v>
      </c>
      <c r="W8461" s="6" t="s">
        <v>12299</v>
      </c>
      <c r="X8461" s="6" t="s">
        <v>12299</v>
      </c>
      <c r="Y8461" s="6"/>
      <c r="Z8461" s="6"/>
      <c r="AA8461" s="6"/>
      <c r="AB8461" s="6"/>
      <c r="AC8461" s="6"/>
      <c r="AD8461" s="6"/>
      <c r="AE8461" s="6"/>
      <c r="AF8461" s="6"/>
    </row>
    <row r="8462" spans="1:32" x14ac:dyDescent="0.3">
      <c r="A8462" s="6">
        <v>14590</v>
      </c>
      <c r="B8462" s="6" t="s">
        <v>28180</v>
      </c>
      <c r="C8462" s="6" t="s">
        <v>28181</v>
      </c>
      <c r="D8462" s="6">
        <v>11</v>
      </c>
      <c r="E8462" s="6">
        <v>10</v>
      </c>
      <c r="F8462" s="6"/>
      <c r="G8462" s="6">
        <v>10</v>
      </c>
      <c r="H8462" s="6"/>
      <c r="I8462" s="6"/>
      <c r="J8462" s="6"/>
      <c r="K8462" s="6"/>
      <c r="L8462" s="6" t="s">
        <v>12295</v>
      </c>
      <c r="M8462" s="6">
        <v>63</v>
      </c>
      <c r="N8462" s="6" t="e">
        <f>VLOOKUP(A8462,web_archive!D:AB,18,FALSE)</f>
        <v>#N/A</v>
      </c>
      <c r="O8462" s="6">
        <v>2</v>
      </c>
      <c r="P8462" s="6"/>
      <c r="Q8462" s="6"/>
      <c r="R8462" s="6"/>
      <c r="S8462" s="6"/>
      <c r="T8462" s="6"/>
      <c r="U8462" s="6" t="s">
        <v>28182</v>
      </c>
      <c r="V8462" s="6" t="s">
        <v>12491</v>
      </c>
      <c r="W8462" s="6" t="s">
        <v>12299</v>
      </c>
      <c r="X8462" s="6" t="s">
        <v>12299</v>
      </c>
      <c r="Y8462" s="6"/>
      <c r="Z8462" s="6"/>
      <c r="AA8462" s="6"/>
      <c r="AB8462" s="6"/>
      <c r="AC8462" s="6"/>
      <c r="AD8462" s="6"/>
      <c r="AE8462" s="6"/>
      <c r="AF8462" s="6"/>
    </row>
    <row r="8463" spans="1:32" x14ac:dyDescent="0.3">
      <c r="A8463" s="6">
        <v>14591</v>
      </c>
      <c r="B8463" s="6" t="s">
        <v>28183</v>
      </c>
      <c r="C8463" s="6" t="s">
        <v>28184</v>
      </c>
      <c r="D8463" s="6">
        <v>2</v>
      </c>
      <c r="E8463" s="6">
        <v>0</v>
      </c>
      <c r="F8463" s="6"/>
      <c r="G8463" s="6">
        <v>10</v>
      </c>
      <c r="H8463" s="6"/>
      <c r="I8463" s="6"/>
      <c r="J8463" s="6"/>
      <c r="K8463" s="6"/>
      <c r="L8463" s="6" t="s">
        <v>12295</v>
      </c>
      <c r="M8463" s="6">
        <v>63</v>
      </c>
      <c r="N8463" s="6" t="e">
        <f>VLOOKUP(A8463,web_archive!D:AB,18,FALSE)</f>
        <v>#N/A</v>
      </c>
      <c r="O8463" s="6">
        <v>2</v>
      </c>
      <c r="P8463" s="6"/>
      <c r="Q8463" s="6"/>
      <c r="R8463" s="6"/>
      <c r="S8463" s="6"/>
      <c r="T8463" s="6"/>
      <c r="U8463" s="6" t="s">
        <v>23725</v>
      </c>
      <c r="V8463" s="6" t="s">
        <v>12299</v>
      </c>
      <c r="W8463" s="6" t="s">
        <v>12299</v>
      </c>
      <c r="X8463" s="6"/>
      <c r="Y8463" s="6"/>
      <c r="Z8463" s="6"/>
      <c r="AA8463" s="6"/>
      <c r="AB8463" s="6"/>
      <c r="AC8463" s="6"/>
      <c r="AD8463" s="6"/>
      <c r="AE8463" s="6"/>
      <c r="AF8463" s="6"/>
    </row>
    <row r="8464" spans="1:32" x14ac:dyDescent="0.3">
      <c r="A8464" s="6">
        <v>14592</v>
      </c>
      <c r="B8464" s="6" t="s">
        <v>28185</v>
      </c>
      <c r="C8464" s="6" t="s">
        <v>28186</v>
      </c>
      <c r="D8464" s="6">
        <v>2</v>
      </c>
      <c r="E8464" s="6">
        <v>0</v>
      </c>
      <c r="F8464" s="6"/>
      <c r="G8464" s="6">
        <v>10</v>
      </c>
      <c r="H8464" s="6"/>
      <c r="I8464" s="6"/>
      <c r="J8464" s="6"/>
      <c r="K8464" s="6"/>
      <c r="L8464" s="6" t="s">
        <v>12295</v>
      </c>
      <c r="M8464" s="6">
        <v>63</v>
      </c>
      <c r="N8464" s="6" t="e">
        <f>VLOOKUP(A8464,web_archive!D:AB,18,FALSE)</f>
        <v>#N/A</v>
      </c>
      <c r="O8464" s="6">
        <v>2</v>
      </c>
      <c r="P8464" s="6"/>
      <c r="Q8464" s="6"/>
      <c r="R8464" s="6"/>
      <c r="S8464" s="6"/>
      <c r="T8464" s="6"/>
      <c r="U8464" s="6" t="s">
        <v>28187</v>
      </c>
      <c r="V8464" s="6">
        <v>1800000</v>
      </c>
      <c r="W8464" s="6" t="s">
        <v>12370</v>
      </c>
      <c r="X8464" s="6" t="s">
        <v>12299</v>
      </c>
      <c r="Y8464" s="6" t="s">
        <v>12299</v>
      </c>
      <c r="Z8464" s="6"/>
      <c r="AA8464" s="6"/>
      <c r="AB8464" s="6"/>
      <c r="AC8464" s="6"/>
      <c r="AD8464" s="6"/>
      <c r="AE8464" s="6"/>
      <c r="AF8464" s="6"/>
    </row>
    <row r="8465" spans="1:31" x14ac:dyDescent="0.3">
      <c r="A8465" s="6">
        <v>14593</v>
      </c>
      <c r="B8465" s="6" t="s">
        <v>28188</v>
      </c>
      <c r="C8465" s="6" t="s">
        <v>28189</v>
      </c>
      <c r="D8465" s="6">
        <v>11</v>
      </c>
      <c r="E8465" s="6">
        <v>0</v>
      </c>
      <c r="F8465" s="6"/>
      <c r="G8465" s="6">
        <v>10</v>
      </c>
      <c r="H8465" s="6"/>
      <c r="I8465" s="6"/>
      <c r="J8465" s="6"/>
      <c r="K8465" s="6"/>
      <c r="L8465" s="6" t="s">
        <v>12295</v>
      </c>
      <c r="M8465" s="6">
        <v>63</v>
      </c>
      <c r="N8465" s="6" t="e">
        <f>VLOOKUP(A8465,web_archive!D:AB,18,FALSE)</f>
        <v>#N/A</v>
      </c>
      <c r="O8465" s="6">
        <v>2</v>
      </c>
      <c r="P8465" s="6"/>
      <c r="Q8465" s="6"/>
      <c r="R8465" s="6"/>
      <c r="S8465" s="6"/>
      <c r="T8465" s="6"/>
      <c r="U8465" s="6" t="s">
        <v>28190</v>
      </c>
      <c r="V8465" s="6" t="s">
        <v>12489</v>
      </c>
      <c r="W8465" s="6" t="s">
        <v>12299</v>
      </c>
      <c r="X8465" s="6" t="s">
        <v>12299</v>
      </c>
      <c r="Y8465" s="6"/>
      <c r="Z8465" s="6"/>
      <c r="AA8465" s="6"/>
      <c r="AB8465" s="6"/>
      <c r="AC8465" s="6"/>
      <c r="AD8465" s="6"/>
      <c r="AE8465" s="6"/>
    </row>
    <row r="8466" spans="1:31" x14ac:dyDescent="0.3">
      <c r="A8466" s="6">
        <v>14594</v>
      </c>
      <c r="B8466" s="6" t="s">
        <v>28191</v>
      </c>
      <c r="C8466" s="6" t="s">
        <v>28192</v>
      </c>
      <c r="D8466" s="6">
        <v>11</v>
      </c>
      <c r="E8466" s="6">
        <v>0</v>
      </c>
      <c r="F8466" s="6"/>
      <c r="G8466" s="6">
        <v>10</v>
      </c>
      <c r="H8466" s="6"/>
      <c r="I8466" s="6"/>
      <c r="J8466" s="6"/>
      <c r="K8466" s="6"/>
      <c r="L8466" s="6" t="s">
        <v>12295</v>
      </c>
      <c r="M8466" s="6">
        <v>63</v>
      </c>
      <c r="N8466" s="6" t="e">
        <f>VLOOKUP(A8466,web_archive!D:AB,18,FALSE)</f>
        <v>#N/A</v>
      </c>
      <c r="O8466" s="6">
        <v>2</v>
      </c>
      <c r="P8466" s="6"/>
      <c r="Q8466" s="6"/>
      <c r="R8466" s="6"/>
      <c r="S8466" s="6"/>
      <c r="T8466" s="6"/>
      <c r="U8466" s="6" t="s">
        <v>28193</v>
      </c>
      <c r="V8466" s="6" t="s">
        <v>12491</v>
      </c>
      <c r="W8466" s="6" t="s">
        <v>12299</v>
      </c>
      <c r="X8466" s="6" t="s">
        <v>12299</v>
      </c>
      <c r="Y8466" s="6"/>
      <c r="Z8466" s="6"/>
      <c r="AA8466" s="6"/>
      <c r="AB8466" s="6"/>
      <c r="AC8466" s="6"/>
      <c r="AD8466" s="6"/>
      <c r="AE8466" s="6"/>
    </row>
    <row r="8467" spans="1:31" x14ac:dyDescent="0.3">
      <c r="A8467" s="6">
        <v>14595</v>
      </c>
      <c r="B8467" s="6" t="s">
        <v>28194</v>
      </c>
      <c r="C8467" s="6" t="s">
        <v>28195</v>
      </c>
      <c r="D8467" s="6">
        <v>2</v>
      </c>
      <c r="E8467" s="6">
        <v>0</v>
      </c>
      <c r="F8467" s="6"/>
      <c r="G8467" s="6">
        <v>0</v>
      </c>
      <c r="H8467" s="6"/>
      <c r="I8467" s="6"/>
      <c r="J8467" s="6"/>
      <c r="K8467" s="6"/>
      <c r="L8467" s="6" t="s">
        <v>12295</v>
      </c>
      <c r="M8467" s="6">
        <v>63</v>
      </c>
      <c r="N8467" s="6" t="e">
        <f>VLOOKUP(A8467,web_archive!D:AB,18,FALSE)</f>
        <v>#N/A</v>
      </c>
      <c r="O8467" s="6">
        <v>2</v>
      </c>
      <c r="P8467" s="6"/>
      <c r="Q8467" s="6"/>
      <c r="R8467" s="6"/>
      <c r="S8467" s="6"/>
      <c r="T8467" s="6"/>
      <c r="U8467" s="6" t="s">
        <v>28196</v>
      </c>
      <c r="V8467" s="6">
        <v>255</v>
      </c>
      <c r="W8467" s="6" t="s">
        <v>28197</v>
      </c>
      <c r="X8467" s="6" t="s">
        <v>12299</v>
      </c>
      <c r="Y8467" s="6" t="s">
        <v>12299</v>
      </c>
      <c r="Z8467" s="6"/>
      <c r="AA8467" s="6"/>
      <c r="AB8467" s="6"/>
      <c r="AC8467" s="6"/>
      <c r="AD8467" s="6"/>
      <c r="AE8467" s="6"/>
    </row>
    <row r="8468" spans="1:31" x14ac:dyDescent="0.3">
      <c r="A8468" s="6">
        <v>14596</v>
      </c>
      <c r="B8468" s="6" t="s">
        <v>28198</v>
      </c>
      <c r="C8468" s="6" t="s">
        <v>28199</v>
      </c>
      <c r="D8468" s="6">
        <v>2</v>
      </c>
      <c r="E8468" s="6">
        <v>0</v>
      </c>
      <c r="F8468" s="6"/>
      <c r="G8468" s="6">
        <v>100</v>
      </c>
      <c r="H8468" s="6"/>
      <c r="I8468" s="6"/>
      <c r="J8468" s="6"/>
      <c r="K8468" s="6"/>
      <c r="L8468" s="6" t="s">
        <v>12295</v>
      </c>
      <c r="M8468" s="6">
        <v>63</v>
      </c>
      <c r="N8468" s="6" t="e">
        <f>VLOOKUP(A8468,web_archive!D:AB,18,FALSE)</f>
        <v>#N/A</v>
      </c>
      <c r="O8468" s="6">
        <v>2</v>
      </c>
      <c r="P8468" s="6"/>
      <c r="Q8468" s="6"/>
      <c r="R8468" s="6"/>
      <c r="S8468" s="6"/>
      <c r="T8468" s="6"/>
      <c r="U8468" s="6" t="s">
        <v>28200</v>
      </c>
      <c r="V8468" s="6" t="s">
        <v>28201</v>
      </c>
      <c r="W8468" s="6" t="s">
        <v>28201</v>
      </c>
      <c r="X8468" s="6" t="s">
        <v>28201</v>
      </c>
      <c r="Y8468" s="6" t="s">
        <v>28201</v>
      </c>
      <c r="Z8468" s="6" t="s">
        <v>28201</v>
      </c>
      <c r="AA8468" s="6" t="s">
        <v>12406</v>
      </c>
      <c r="AB8468" s="6" t="s">
        <v>12299</v>
      </c>
      <c r="AC8468" s="6" t="s">
        <v>12299</v>
      </c>
      <c r="AD8468" s="6"/>
      <c r="AE8468" s="6"/>
    </row>
    <row r="8469" spans="1:31" x14ac:dyDescent="0.3">
      <c r="A8469" s="6">
        <v>14597</v>
      </c>
      <c r="B8469" s="6" t="s">
        <v>28202</v>
      </c>
      <c r="C8469" s="6" t="s">
        <v>28203</v>
      </c>
      <c r="D8469" s="6">
        <v>2</v>
      </c>
      <c r="E8469" s="6">
        <v>0</v>
      </c>
      <c r="F8469" s="6"/>
      <c r="G8469" s="6">
        <v>10</v>
      </c>
      <c r="H8469" s="6"/>
      <c r="I8469" s="6"/>
      <c r="J8469" s="6"/>
      <c r="K8469" s="6"/>
      <c r="L8469" s="6" t="s">
        <v>12295</v>
      </c>
      <c r="M8469" s="6">
        <v>63</v>
      </c>
      <c r="N8469" s="6" t="e">
        <f>VLOOKUP(A8469,web_archive!D:AB,18,FALSE)</f>
        <v>#N/A</v>
      </c>
      <c r="O8469" s="6">
        <v>2</v>
      </c>
      <c r="P8469" s="6"/>
      <c r="Q8469" s="6"/>
      <c r="R8469" s="6"/>
      <c r="S8469" s="6"/>
      <c r="T8469" s="6"/>
      <c r="U8469" s="6" t="s">
        <v>28204</v>
      </c>
      <c r="V8469" s="6">
        <v>180000</v>
      </c>
      <c r="W8469" s="6">
        <v>4121</v>
      </c>
      <c r="X8469" s="6" t="s">
        <v>28205</v>
      </c>
      <c r="Y8469" s="6" t="s">
        <v>12299</v>
      </c>
      <c r="Z8469" s="6" t="s">
        <v>12299</v>
      </c>
      <c r="AA8469" s="6"/>
      <c r="AB8469" s="6"/>
      <c r="AC8469" s="6"/>
      <c r="AD8469" s="6"/>
      <c r="AE8469" s="6"/>
    </row>
    <row r="8470" spans="1:31" x14ac:dyDescent="0.3">
      <c r="A8470" s="6">
        <v>14598</v>
      </c>
      <c r="B8470" s="6" t="s">
        <v>28206</v>
      </c>
      <c r="C8470" s="6" t="s">
        <v>28207</v>
      </c>
      <c r="D8470" s="6">
        <v>2</v>
      </c>
      <c r="E8470" s="6">
        <v>0</v>
      </c>
      <c r="F8470" s="6"/>
      <c r="G8470" s="6">
        <v>10</v>
      </c>
      <c r="H8470" s="6"/>
      <c r="I8470" s="6"/>
      <c r="J8470" s="6"/>
      <c r="K8470" s="6"/>
      <c r="L8470" s="6" t="s">
        <v>12295</v>
      </c>
      <c r="M8470" s="6">
        <v>63</v>
      </c>
      <c r="N8470" s="6" t="e">
        <f>VLOOKUP(A8470,web_archive!D:AB,18,FALSE)</f>
        <v>#N/A</v>
      </c>
      <c r="O8470" s="6">
        <v>2</v>
      </c>
      <c r="P8470" s="6"/>
      <c r="Q8470" s="6"/>
      <c r="R8470" s="6"/>
      <c r="S8470" s="6"/>
      <c r="T8470" s="6"/>
      <c r="U8470" s="6" t="s">
        <v>28204</v>
      </c>
      <c r="V8470" s="6">
        <v>60000</v>
      </c>
      <c r="W8470" s="6">
        <v>4047</v>
      </c>
      <c r="X8470" s="6" t="s">
        <v>28208</v>
      </c>
      <c r="Y8470" s="6" t="s">
        <v>12299</v>
      </c>
      <c r="Z8470" s="6" t="s">
        <v>12299</v>
      </c>
      <c r="AA8470" s="6"/>
      <c r="AB8470" s="6"/>
      <c r="AC8470" s="6"/>
      <c r="AD8470" s="6"/>
      <c r="AE8470" s="6"/>
    </row>
    <row r="8471" spans="1:31" x14ac:dyDescent="0.3">
      <c r="A8471" s="6">
        <v>14599</v>
      </c>
      <c r="B8471" s="6" t="s">
        <v>28209</v>
      </c>
      <c r="C8471" s="6" t="s">
        <v>28072</v>
      </c>
      <c r="D8471" s="6">
        <v>2</v>
      </c>
      <c r="E8471" s="6">
        <v>0</v>
      </c>
      <c r="F8471" s="6"/>
      <c r="G8471" s="6">
        <v>10</v>
      </c>
      <c r="H8471" s="6"/>
      <c r="I8471" s="6"/>
      <c r="J8471" s="6"/>
      <c r="K8471" s="6"/>
      <c r="L8471" s="6" t="s">
        <v>12295</v>
      </c>
      <c r="M8471" s="6">
        <v>63</v>
      </c>
      <c r="N8471" s="6" t="e">
        <f>VLOOKUP(A8471,web_archive!D:AB,18,FALSE)</f>
        <v>#N/A</v>
      </c>
      <c r="O8471" s="6">
        <v>2</v>
      </c>
      <c r="P8471" s="6"/>
      <c r="Q8471" s="6"/>
      <c r="R8471" s="6"/>
      <c r="S8471" s="6"/>
      <c r="T8471" s="6"/>
      <c r="U8471" s="6" t="s">
        <v>28073</v>
      </c>
      <c r="V8471" s="6" t="s">
        <v>12368</v>
      </c>
      <c r="W8471" s="6" t="s">
        <v>12299</v>
      </c>
      <c r="X8471" s="6" t="s">
        <v>12299</v>
      </c>
      <c r="Y8471" s="6"/>
      <c r="Z8471" s="6"/>
      <c r="AA8471" s="6"/>
      <c r="AB8471" s="6"/>
      <c r="AC8471" s="6"/>
      <c r="AD8471" s="6"/>
      <c r="AE8471" s="6"/>
    </row>
    <row r="8472" spans="1:31" x14ac:dyDescent="0.3">
      <c r="A8472" s="6">
        <v>14600</v>
      </c>
      <c r="B8472" s="6" t="s">
        <v>28210</v>
      </c>
      <c r="C8472" s="6" t="s">
        <v>28211</v>
      </c>
      <c r="D8472" s="6">
        <v>2</v>
      </c>
      <c r="E8472" s="6">
        <v>0</v>
      </c>
      <c r="F8472" s="6"/>
      <c r="G8472" s="6">
        <v>10</v>
      </c>
      <c r="H8472" s="6"/>
      <c r="I8472" s="6"/>
      <c r="J8472" s="6"/>
      <c r="K8472" s="6"/>
      <c r="L8472" s="6" t="s">
        <v>12295</v>
      </c>
      <c r="M8472" s="6">
        <v>63</v>
      </c>
      <c r="N8472" s="6" t="e">
        <f>VLOOKUP(A8472,web_archive!D:AB,18,FALSE)</f>
        <v>#N/A</v>
      </c>
      <c r="O8472" s="6">
        <v>2</v>
      </c>
      <c r="P8472" s="6"/>
      <c r="Q8472" s="6"/>
      <c r="R8472" s="6"/>
      <c r="S8472" s="6"/>
      <c r="T8472" s="6"/>
      <c r="U8472" s="6" t="s">
        <v>28212</v>
      </c>
      <c r="V8472" s="6" t="s">
        <v>16219</v>
      </c>
      <c r="W8472" s="6" t="s">
        <v>15762</v>
      </c>
      <c r="X8472" s="6" t="s">
        <v>28213</v>
      </c>
      <c r="Y8472" s="6" t="s">
        <v>12299</v>
      </c>
      <c r="Z8472" s="6" t="s">
        <v>12299</v>
      </c>
      <c r="AA8472" s="6"/>
      <c r="AB8472" s="6"/>
      <c r="AC8472" s="6"/>
      <c r="AD8472" s="6"/>
      <c r="AE8472" s="6"/>
    </row>
    <row r="8473" spans="1:31" x14ac:dyDescent="0.3">
      <c r="A8473" s="6">
        <v>14601</v>
      </c>
      <c r="B8473" s="6" t="s">
        <v>28214</v>
      </c>
      <c r="C8473" s="6" t="s">
        <v>28215</v>
      </c>
      <c r="D8473" s="6">
        <v>2</v>
      </c>
      <c r="E8473" s="6">
        <v>0</v>
      </c>
      <c r="F8473" s="6"/>
      <c r="G8473" s="6">
        <v>10</v>
      </c>
      <c r="H8473" s="6"/>
      <c r="I8473" s="6"/>
      <c r="J8473" s="6"/>
      <c r="K8473" s="6"/>
      <c r="L8473" s="6" t="s">
        <v>12295</v>
      </c>
      <c r="M8473" s="6">
        <v>63</v>
      </c>
      <c r="N8473" s="6" t="e">
        <f>VLOOKUP(A8473,web_archive!D:AB,18,FALSE)</f>
        <v>#N/A</v>
      </c>
      <c r="O8473" s="6">
        <v>2</v>
      </c>
      <c r="P8473" s="6"/>
      <c r="Q8473" s="6"/>
      <c r="R8473" s="6"/>
      <c r="S8473" s="6"/>
      <c r="T8473" s="6"/>
      <c r="U8473" s="6" t="s">
        <v>22822</v>
      </c>
      <c r="V8473" s="6">
        <v>300000</v>
      </c>
      <c r="W8473" s="6" t="s">
        <v>28216</v>
      </c>
      <c r="X8473" s="6">
        <v>300000</v>
      </c>
      <c r="Y8473" s="6" t="s">
        <v>28217</v>
      </c>
      <c r="Z8473" s="6">
        <v>300000</v>
      </c>
      <c r="AA8473" s="6" t="s">
        <v>24225</v>
      </c>
      <c r="AB8473" s="6">
        <v>300000</v>
      </c>
      <c r="AC8473" s="6" t="s">
        <v>12483</v>
      </c>
      <c r="AD8473" s="6" t="s">
        <v>12299</v>
      </c>
      <c r="AE8473" s="6" t="s">
        <v>12299</v>
      </c>
    </row>
    <row r="8474" spans="1:31" x14ac:dyDescent="0.3">
      <c r="A8474" s="6">
        <v>14602</v>
      </c>
      <c r="B8474" s="6" t="s">
        <v>28218</v>
      </c>
      <c r="C8474" s="6" t="s">
        <v>28219</v>
      </c>
      <c r="D8474" s="6">
        <v>2</v>
      </c>
      <c r="E8474" s="6">
        <v>0</v>
      </c>
      <c r="F8474" s="6"/>
      <c r="G8474" s="6">
        <v>10</v>
      </c>
      <c r="H8474" s="6"/>
      <c r="I8474" s="6"/>
      <c r="J8474" s="6"/>
      <c r="K8474" s="6"/>
      <c r="L8474" s="6" t="s">
        <v>12295</v>
      </c>
      <c r="M8474" s="6">
        <v>63</v>
      </c>
      <c r="N8474" s="6" t="e">
        <f>VLOOKUP(A8474,web_archive!D:AB,18,FALSE)</f>
        <v>#N/A</v>
      </c>
      <c r="O8474" s="6">
        <v>2</v>
      </c>
      <c r="P8474" s="6"/>
      <c r="Q8474" s="6"/>
      <c r="R8474" s="6"/>
      <c r="S8474" s="6"/>
      <c r="T8474" s="6"/>
      <c r="U8474" s="6" t="s">
        <v>28220</v>
      </c>
      <c r="V8474" s="6" t="s">
        <v>16309</v>
      </c>
      <c r="W8474" s="6" t="s">
        <v>16310</v>
      </c>
      <c r="X8474" s="6" t="s">
        <v>14673</v>
      </c>
      <c r="Y8474" s="6">
        <v>180</v>
      </c>
      <c r="Z8474" s="6">
        <v>0</v>
      </c>
      <c r="AA8474" s="6">
        <v>0</v>
      </c>
      <c r="AB8474" s="6" t="s">
        <v>28221</v>
      </c>
      <c r="AC8474" s="6" t="s">
        <v>12299</v>
      </c>
      <c r="AD8474" s="6" t="s">
        <v>12299</v>
      </c>
      <c r="AE8474" s="6"/>
    </row>
    <row r="8475" spans="1:31" x14ac:dyDescent="0.3">
      <c r="A8475" s="6">
        <v>14603</v>
      </c>
      <c r="B8475" s="6" t="s">
        <v>28222</v>
      </c>
      <c r="C8475" s="6" t="s">
        <v>28223</v>
      </c>
      <c r="D8475" s="6">
        <v>2</v>
      </c>
      <c r="E8475" s="6">
        <v>0</v>
      </c>
      <c r="F8475" s="6"/>
      <c r="G8475" s="6">
        <v>10</v>
      </c>
      <c r="H8475" s="6"/>
      <c r="I8475" s="6"/>
      <c r="J8475" s="6"/>
      <c r="K8475" s="6"/>
      <c r="L8475" s="6" t="s">
        <v>12295</v>
      </c>
      <c r="M8475" s="6">
        <v>63</v>
      </c>
      <c r="N8475" s="6" t="e">
        <f>VLOOKUP(A8475,web_archive!D:AB,18,FALSE)</f>
        <v>#N/A</v>
      </c>
      <c r="O8475" s="6">
        <v>2</v>
      </c>
      <c r="P8475" s="6"/>
      <c r="Q8475" s="6"/>
      <c r="R8475" s="6"/>
      <c r="S8475" s="6"/>
      <c r="T8475" s="6"/>
      <c r="U8475" s="6" t="s">
        <v>28224</v>
      </c>
      <c r="V8475" s="6" t="s">
        <v>13825</v>
      </c>
      <c r="W8475" s="6" t="s">
        <v>28225</v>
      </c>
      <c r="X8475" s="6">
        <v>180</v>
      </c>
      <c r="Y8475" s="6">
        <v>0</v>
      </c>
      <c r="Z8475" s="6">
        <v>0</v>
      </c>
      <c r="AA8475" s="6" t="s">
        <v>28226</v>
      </c>
      <c r="AB8475" s="6" t="s">
        <v>12299</v>
      </c>
      <c r="AC8475" s="6" t="s">
        <v>12299</v>
      </c>
      <c r="AD8475" s="6"/>
      <c r="AE8475" s="6"/>
    </row>
    <row r="8476" spans="1:31" x14ac:dyDescent="0.3">
      <c r="A8476" s="6">
        <v>14604</v>
      </c>
      <c r="B8476" s="6" t="s">
        <v>28227</v>
      </c>
      <c r="C8476" s="6" t="s">
        <v>28228</v>
      </c>
      <c r="D8476" s="6">
        <v>2</v>
      </c>
      <c r="E8476" s="6">
        <v>0</v>
      </c>
      <c r="F8476" s="6"/>
      <c r="G8476" s="6">
        <v>10</v>
      </c>
      <c r="H8476" s="6"/>
      <c r="I8476" s="6"/>
      <c r="J8476" s="6"/>
      <c r="K8476" s="6"/>
      <c r="L8476" s="6" t="s">
        <v>12295</v>
      </c>
      <c r="M8476" s="6">
        <v>63</v>
      </c>
      <c r="N8476" s="6" t="e">
        <f>VLOOKUP(A8476,web_archive!D:AB,18,FALSE)</f>
        <v>#N/A</v>
      </c>
      <c r="O8476" s="6">
        <v>2</v>
      </c>
      <c r="P8476" s="6"/>
      <c r="Q8476" s="6"/>
      <c r="R8476" s="6"/>
      <c r="S8476" s="6"/>
      <c r="T8476" s="6"/>
      <c r="U8476" s="6" t="s">
        <v>28229</v>
      </c>
      <c r="V8476" s="6" t="s">
        <v>12620</v>
      </c>
      <c r="W8476" s="6" t="s">
        <v>13088</v>
      </c>
      <c r="X8476" s="6">
        <v>180</v>
      </c>
      <c r="Y8476" s="6">
        <v>0</v>
      </c>
      <c r="Z8476" s="6">
        <v>0</v>
      </c>
      <c r="AA8476" s="6" t="s">
        <v>28230</v>
      </c>
      <c r="AB8476" s="6" t="s">
        <v>12299</v>
      </c>
      <c r="AC8476" s="6" t="s">
        <v>12299</v>
      </c>
      <c r="AD8476" s="6"/>
      <c r="AE8476" s="6"/>
    </row>
    <row r="8477" spans="1:31" x14ac:dyDescent="0.3">
      <c r="A8477" s="6">
        <v>14605</v>
      </c>
      <c r="B8477" s="6" t="s">
        <v>28231</v>
      </c>
      <c r="C8477" s="6" t="s">
        <v>28232</v>
      </c>
      <c r="D8477" s="6">
        <v>2</v>
      </c>
      <c r="E8477" s="6">
        <v>0</v>
      </c>
      <c r="F8477" s="6"/>
      <c r="G8477" s="6">
        <v>10</v>
      </c>
      <c r="H8477" s="6"/>
      <c r="I8477" s="6"/>
      <c r="J8477" s="6"/>
      <c r="K8477" s="6"/>
      <c r="L8477" s="6" t="s">
        <v>12295</v>
      </c>
      <c r="M8477" s="6">
        <v>63</v>
      </c>
      <c r="N8477" s="6" t="e">
        <f>VLOOKUP(A8477,web_archive!D:AB,18,FALSE)</f>
        <v>#N/A</v>
      </c>
      <c r="O8477" s="6">
        <v>2</v>
      </c>
      <c r="P8477" s="6"/>
      <c r="Q8477" s="6"/>
      <c r="R8477" s="6"/>
      <c r="S8477" s="6"/>
      <c r="T8477" s="6"/>
      <c r="U8477" s="6" t="s">
        <v>28233</v>
      </c>
      <c r="V8477" s="6" t="s">
        <v>16435</v>
      </c>
      <c r="W8477" s="6">
        <v>180</v>
      </c>
      <c r="X8477" s="6">
        <v>0</v>
      </c>
      <c r="Y8477" s="6">
        <v>0</v>
      </c>
      <c r="Z8477" s="6" t="s">
        <v>28234</v>
      </c>
      <c r="AA8477" s="6" t="s">
        <v>12299</v>
      </c>
      <c r="AB8477" s="6" t="s">
        <v>12299</v>
      </c>
      <c r="AC8477" s="6"/>
      <c r="AD8477" s="6"/>
      <c r="AE8477" s="6"/>
    </row>
    <row r="8478" spans="1:31" x14ac:dyDescent="0.3">
      <c r="A8478" s="6">
        <v>14606</v>
      </c>
      <c r="B8478" s="6" t="s">
        <v>28235</v>
      </c>
      <c r="C8478" s="6" t="s">
        <v>28186</v>
      </c>
      <c r="D8478" s="6">
        <v>2</v>
      </c>
      <c r="E8478" s="6">
        <v>0</v>
      </c>
      <c r="F8478" s="6"/>
      <c r="G8478" s="6">
        <v>10</v>
      </c>
      <c r="H8478" s="6"/>
      <c r="I8478" s="6"/>
      <c r="J8478" s="6"/>
      <c r="K8478" s="6"/>
      <c r="L8478" s="6" t="s">
        <v>12295</v>
      </c>
      <c r="M8478" s="6">
        <v>63</v>
      </c>
      <c r="N8478" s="6" t="e">
        <f>VLOOKUP(A8478,web_archive!D:AB,18,FALSE)</f>
        <v>#N/A</v>
      </c>
      <c r="O8478" s="6">
        <v>2</v>
      </c>
      <c r="P8478" s="6"/>
      <c r="Q8478" s="6"/>
      <c r="R8478" s="6"/>
      <c r="S8478" s="6"/>
      <c r="T8478" s="6"/>
      <c r="U8478" s="6" t="s">
        <v>12299</v>
      </c>
      <c r="V8478" s="6" t="s">
        <v>12299</v>
      </c>
      <c r="W8478" s="6" t="s">
        <v>12299</v>
      </c>
      <c r="X8478" s="6"/>
      <c r="Y8478" s="6"/>
      <c r="Z8478" s="6"/>
      <c r="AA8478" s="6"/>
      <c r="AB8478" s="6"/>
      <c r="AC8478" s="6"/>
      <c r="AD8478" s="6"/>
      <c r="AE8478" s="6"/>
    </row>
    <row r="8479" spans="1:31" x14ac:dyDescent="0.3">
      <c r="A8479" s="6">
        <v>14607</v>
      </c>
      <c r="B8479" s="6" t="s">
        <v>28236</v>
      </c>
      <c r="C8479" s="6" t="s">
        <v>28237</v>
      </c>
      <c r="D8479" s="6">
        <v>2</v>
      </c>
      <c r="E8479" s="6">
        <v>10000</v>
      </c>
      <c r="F8479" s="6"/>
      <c r="G8479" s="6">
        <v>600</v>
      </c>
      <c r="H8479" s="6"/>
      <c r="I8479" s="6"/>
      <c r="J8479" s="6"/>
      <c r="K8479" s="6"/>
      <c r="L8479" s="6" t="s">
        <v>12295</v>
      </c>
      <c r="M8479" s="6">
        <v>63</v>
      </c>
      <c r="N8479" s="6" t="e">
        <f>VLOOKUP(A8479,web_archive!D:AB,18,FALSE)</f>
        <v>#N/A</v>
      </c>
      <c r="O8479" s="6">
        <v>2</v>
      </c>
      <c r="P8479" s="6"/>
      <c r="Q8479" s="6"/>
      <c r="R8479" s="6"/>
      <c r="S8479" s="6"/>
      <c r="T8479" s="6"/>
      <c r="U8479" s="6" t="s">
        <v>23185</v>
      </c>
      <c r="V8479" s="6">
        <v>3600000</v>
      </c>
      <c r="W8479" s="6" t="s">
        <v>12404</v>
      </c>
      <c r="X8479" s="6" t="s">
        <v>12299</v>
      </c>
      <c r="Y8479" s="6" t="s">
        <v>12299</v>
      </c>
      <c r="Z8479" s="6"/>
      <c r="AA8479" s="6"/>
      <c r="AB8479" s="6"/>
      <c r="AC8479" s="6"/>
      <c r="AD8479" s="6"/>
      <c r="AE8479" s="6"/>
    </row>
    <row r="8480" spans="1:31" x14ac:dyDescent="0.3">
      <c r="A8480" s="6">
        <v>14608</v>
      </c>
      <c r="B8480" s="6" t="s">
        <v>28238</v>
      </c>
      <c r="C8480" s="6" t="s">
        <v>28239</v>
      </c>
      <c r="D8480" s="6">
        <v>2</v>
      </c>
      <c r="E8480" s="6">
        <v>20000</v>
      </c>
      <c r="F8480" s="6"/>
      <c r="G8480" s="6">
        <v>1200</v>
      </c>
      <c r="H8480" s="6"/>
      <c r="I8480" s="6"/>
      <c r="J8480" s="6"/>
      <c r="K8480" s="6"/>
      <c r="L8480" s="6" t="s">
        <v>12295</v>
      </c>
      <c r="M8480" s="6">
        <v>63</v>
      </c>
      <c r="N8480" s="6" t="e">
        <f>VLOOKUP(A8480,web_archive!D:AB,18,FALSE)</f>
        <v>#N/A</v>
      </c>
      <c r="O8480" s="6">
        <v>2</v>
      </c>
      <c r="P8480" s="6"/>
      <c r="Q8480" s="6"/>
      <c r="R8480" s="6"/>
      <c r="S8480" s="6"/>
      <c r="T8480" s="6"/>
      <c r="U8480" s="6" t="s">
        <v>23185</v>
      </c>
      <c r="V8480" s="6">
        <v>3600000</v>
      </c>
      <c r="W8480" s="6" t="s">
        <v>12454</v>
      </c>
      <c r="X8480" s="6" t="s">
        <v>12299</v>
      </c>
      <c r="Y8480" s="6" t="s">
        <v>12299</v>
      </c>
      <c r="Z8480" s="6"/>
      <c r="AA8480" s="6"/>
      <c r="AB8480" s="6"/>
      <c r="AC8480" s="6"/>
      <c r="AD8480" s="6"/>
      <c r="AE8480" s="6"/>
    </row>
    <row r="8481" spans="1:30" x14ac:dyDescent="0.3">
      <c r="A8481" s="6">
        <v>14609</v>
      </c>
      <c r="B8481" s="6" t="s">
        <v>28240</v>
      </c>
      <c r="C8481" s="6" t="s">
        <v>28241</v>
      </c>
      <c r="D8481" s="6">
        <v>2</v>
      </c>
      <c r="E8481" s="6">
        <v>5000</v>
      </c>
      <c r="F8481" s="6"/>
      <c r="G8481" s="6">
        <v>300</v>
      </c>
      <c r="H8481" s="6"/>
      <c r="I8481" s="6"/>
      <c r="J8481" s="6"/>
      <c r="K8481" s="6"/>
      <c r="L8481" s="6" t="s">
        <v>12295</v>
      </c>
      <c r="M8481" s="6">
        <v>63</v>
      </c>
      <c r="N8481" s="6" t="e">
        <f>VLOOKUP(A8481,web_archive!D:AB,18,FALSE)</f>
        <v>#N/A</v>
      </c>
      <c r="O8481" s="6">
        <v>2</v>
      </c>
      <c r="P8481" s="6"/>
      <c r="Q8481" s="6"/>
      <c r="R8481" s="6"/>
      <c r="S8481" s="6"/>
      <c r="T8481" s="6"/>
      <c r="U8481" s="6" t="s">
        <v>12465</v>
      </c>
      <c r="V8481" s="6" t="s">
        <v>12489</v>
      </c>
      <c r="W8481" s="6" t="s">
        <v>12299</v>
      </c>
      <c r="X8481" s="6" t="s">
        <v>12299</v>
      </c>
      <c r="Y8481" s="6"/>
      <c r="Z8481" s="6"/>
      <c r="AA8481" s="6"/>
      <c r="AB8481" s="6"/>
      <c r="AC8481" s="6"/>
      <c r="AD8481" s="6"/>
    </row>
    <row r="8482" spans="1:30" x14ac:dyDescent="0.3">
      <c r="A8482" s="6">
        <v>14611</v>
      </c>
      <c r="B8482" s="6" t="s">
        <v>28242</v>
      </c>
      <c r="C8482" s="6" t="s">
        <v>28243</v>
      </c>
      <c r="D8482" s="6">
        <v>11</v>
      </c>
      <c r="E8482" s="6">
        <v>0</v>
      </c>
      <c r="F8482" s="6"/>
      <c r="G8482" s="6">
        <v>10</v>
      </c>
      <c r="H8482" s="6"/>
      <c r="I8482" s="6"/>
      <c r="J8482" s="6"/>
      <c r="K8482" s="6"/>
      <c r="L8482" s="6" t="s">
        <v>12295</v>
      </c>
      <c r="M8482" s="6">
        <v>63</v>
      </c>
      <c r="N8482" s="6" t="e">
        <f>VLOOKUP(A8482,web_archive!D:AB,18,FALSE)</f>
        <v>#N/A</v>
      </c>
      <c r="O8482" s="6">
        <v>2</v>
      </c>
      <c r="P8482" s="6"/>
      <c r="Q8482" s="6"/>
      <c r="R8482" s="6"/>
      <c r="S8482" s="6"/>
      <c r="T8482" s="6"/>
      <c r="U8482" s="6" t="s">
        <v>28102</v>
      </c>
      <c r="V8482" s="6">
        <v>120000</v>
      </c>
      <c r="W8482" s="6" t="s">
        <v>12404</v>
      </c>
      <c r="X8482" s="6" t="s">
        <v>12299</v>
      </c>
      <c r="Y8482" s="6" t="s">
        <v>12299</v>
      </c>
      <c r="Z8482" s="6"/>
      <c r="AA8482" s="6"/>
      <c r="AB8482" s="6"/>
      <c r="AC8482" s="6"/>
      <c r="AD8482" s="6"/>
    </row>
    <row r="8483" spans="1:30" x14ac:dyDescent="0.3">
      <c r="A8483" s="6">
        <v>14612</v>
      </c>
      <c r="B8483" s="6" t="s">
        <v>28244</v>
      </c>
      <c r="C8483" s="6" t="s">
        <v>28245</v>
      </c>
      <c r="D8483" s="6">
        <v>11</v>
      </c>
      <c r="E8483" s="6">
        <v>0</v>
      </c>
      <c r="F8483" s="6"/>
      <c r="G8483" s="6">
        <v>10</v>
      </c>
      <c r="H8483" s="6"/>
      <c r="I8483" s="6"/>
      <c r="J8483" s="6"/>
      <c r="K8483" s="6"/>
      <c r="L8483" s="6" t="s">
        <v>12295</v>
      </c>
      <c r="M8483" s="6">
        <v>63</v>
      </c>
      <c r="N8483" s="6" t="e">
        <f>VLOOKUP(A8483,web_archive!D:AB,18,FALSE)</f>
        <v>#N/A</v>
      </c>
      <c r="O8483" s="6">
        <v>2</v>
      </c>
      <c r="P8483" s="6"/>
      <c r="Q8483" s="6"/>
      <c r="R8483" s="6"/>
      <c r="S8483" s="6"/>
      <c r="T8483" s="6"/>
      <c r="U8483" s="6" t="s">
        <v>28107</v>
      </c>
      <c r="V8483" s="6">
        <v>120000</v>
      </c>
      <c r="W8483" s="6" t="s">
        <v>12404</v>
      </c>
      <c r="X8483" s="6" t="s">
        <v>12299</v>
      </c>
      <c r="Y8483" s="6" t="s">
        <v>12299</v>
      </c>
      <c r="Z8483" s="6"/>
      <c r="AA8483" s="6"/>
      <c r="AB8483" s="6"/>
      <c r="AC8483" s="6"/>
      <c r="AD8483" s="6"/>
    </row>
    <row r="8484" spans="1:30" x14ac:dyDescent="0.3">
      <c r="A8484" s="6">
        <v>14613</v>
      </c>
      <c r="B8484" s="6" t="s">
        <v>28246</v>
      </c>
      <c r="C8484" s="6" t="s">
        <v>28247</v>
      </c>
      <c r="D8484" s="6">
        <v>2</v>
      </c>
      <c r="E8484" s="6">
        <v>20</v>
      </c>
      <c r="F8484" s="6"/>
      <c r="G8484" s="6">
        <v>10</v>
      </c>
      <c r="H8484" s="6"/>
      <c r="I8484" s="6"/>
      <c r="J8484" s="6"/>
      <c r="K8484" s="6"/>
      <c r="L8484" s="6" t="s">
        <v>12295</v>
      </c>
      <c r="M8484" s="6">
        <v>63</v>
      </c>
      <c r="N8484" s="6" t="e">
        <f>VLOOKUP(A8484,web_archive!D:AB,18,FALSE)</f>
        <v>#N/A</v>
      </c>
      <c r="O8484" s="6">
        <v>2</v>
      </c>
      <c r="P8484" s="6"/>
      <c r="Q8484" s="6"/>
      <c r="R8484" s="6"/>
      <c r="S8484" s="6"/>
      <c r="T8484" s="6"/>
      <c r="U8484" s="6" t="s">
        <v>28248</v>
      </c>
      <c r="V8484" s="6" t="s">
        <v>12299</v>
      </c>
      <c r="W8484" s="6" t="s">
        <v>12299</v>
      </c>
      <c r="X8484" s="6"/>
      <c r="Y8484" s="6"/>
      <c r="Z8484" s="6"/>
      <c r="AA8484" s="6"/>
      <c r="AB8484" s="6"/>
      <c r="AC8484" s="6"/>
      <c r="AD8484" s="6"/>
    </row>
    <row r="8485" spans="1:30" x14ac:dyDescent="0.3">
      <c r="A8485" s="6">
        <v>14614</v>
      </c>
      <c r="B8485" s="6" t="s">
        <v>28249</v>
      </c>
      <c r="C8485" s="6" t="s">
        <v>28250</v>
      </c>
      <c r="D8485" s="6">
        <v>2</v>
      </c>
      <c r="E8485" s="6">
        <v>0</v>
      </c>
      <c r="F8485" s="6"/>
      <c r="G8485" s="6">
        <v>10</v>
      </c>
      <c r="H8485" s="6"/>
      <c r="I8485" s="6"/>
      <c r="J8485" s="6"/>
      <c r="K8485" s="6"/>
      <c r="L8485" s="6" t="s">
        <v>12295</v>
      </c>
      <c r="M8485" s="6">
        <v>63</v>
      </c>
      <c r="N8485" s="6" t="e">
        <f>VLOOKUP(A8485,web_archive!D:AB,18,FALSE)</f>
        <v>#N/A</v>
      </c>
      <c r="O8485" s="6">
        <v>2</v>
      </c>
      <c r="P8485" s="6"/>
      <c r="Q8485" s="6"/>
      <c r="R8485" s="6"/>
      <c r="S8485" s="6"/>
      <c r="T8485" s="6"/>
      <c r="U8485" s="6" t="s">
        <v>28102</v>
      </c>
      <c r="V8485" s="6">
        <v>1800000</v>
      </c>
      <c r="W8485" s="6" t="s">
        <v>28251</v>
      </c>
      <c r="X8485" s="6">
        <v>1800000</v>
      </c>
      <c r="Y8485" s="6" t="s">
        <v>12404</v>
      </c>
      <c r="Z8485" s="6" t="s">
        <v>12299</v>
      </c>
      <c r="AA8485" s="6" t="s">
        <v>12299</v>
      </c>
      <c r="AB8485" s="6"/>
      <c r="AC8485" s="6"/>
      <c r="AD8485" s="6"/>
    </row>
    <row r="8486" spans="1:30" x14ac:dyDescent="0.3">
      <c r="A8486" s="6">
        <v>14616</v>
      </c>
      <c r="B8486" s="6" t="s">
        <v>28252</v>
      </c>
      <c r="C8486" s="6" t="s">
        <v>28253</v>
      </c>
      <c r="D8486" s="6">
        <v>18</v>
      </c>
      <c r="E8486" s="6">
        <v>1</v>
      </c>
      <c r="F8486" s="6"/>
      <c r="G8486" s="6">
        <v>10</v>
      </c>
      <c r="H8486" s="6"/>
      <c r="I8486" s="6"/>
      <c r="J8486" s="6"/>
      <c r="K8486" s="6"/>
      <c r="L8486" s="6" t="s">
        <v>12295</v>
      </c>
      <c r="M8486" s="6">
        <v>63</v>
      </c>
      <c r="N8486" s="6" t="e">
        <f>VLOOKUP(A8486,web_archive!D:AB,18,FALSE)</f>
        <v>#N/A</v>
      </c>
      <c r="O8486" s="6">
        <v>2</v>
      </c>
      <c r="P8486" s="6"/>
      <c r="Q8486" s="6"/>
      <c r="R8486" s="6"/>
      <c r="S8486" s="6"/>
      <c r="T8486" s="6"/>
      <c r="U8486" s="6" t="s">
        <v>22677</v>
      </c>
      <c r="V8486" s="6">
        <v>1800000</v>
      </c>
      <c r="W8486" s="6" t="s">
        <v>28254</v>
      </c>
      <c r="X8486" s="6">
        <v>600000</v>
      </c>
      <c r="Y8486" s="6" t="s">
        <v>28255</v>
      </c>
      <c r="Z8486" s="6" t="s">
        <v>28256</v>
      </c>
      <c r="AA8486" s="6" t="s">
        <v>12299</v>
      </c>
      <c r="AB8486" s="6" t="s">
        <v>12299</v>
      </c>
      <c r="AC8486" s="6"/>
      <c r="AD8486" s="6"/>
    </row>
    <row r="8487" spans="1:30" x14ac:dyDescent="0.3">
      <c r="A8487" s="6">
        <v>14617</v>
      </c>
      <c r="B8487" s="6" t="s">
        <v>28257</v>
      </c>
      <c r="C8487" s="6" t="s">
        <v>28258</v>
      </c>
      <c r="D8487" s="6">
        <v>18</v>
      </c>
      <c r="E8487" s="6">
        <v>1</v>
      </c>
      <c r="F8487" s="6"/>
      <c r="G8487" s="6">
        <v>10</v>
      </c>
      <c r="H8487" s="6"/>
      <c r="I8487" s="6"/>
      <c r="J8487" s="6"/>
      <c r="K8487" s="6"/>
      <c r="L8487" s="6" t="s">
        <v>12295</v>
      </c>
      <c r="M8487" s="6">
        <v>63</v>
      </c>
      <c r="N8487" s="6" t="e">
        <f>VLOOKUP(A8487,web_archive!D:AB,18,FALSE)</f>
        <v>#N/A</v>
      </c>
      <c r="O8487" s="6">
        <v>2</v>
      </c>
      <c r="P8487" s="6"/>
      <c r="Q8487" s="6"/>
      <c r="R8487" s="6"/>
      <c r="S8487" s="6"/>
      <c r="T8487" s="6"/>
      <c r="U8487" s="6" t="s">
        <v>22701</v>
      </c>
      <c r="V8487" s="6">
        <v>1800000</v>
      </c>
      <c r="W8487" s="6" t="s">
        <v>28259</v>
      </c>
      <c r="X8487" s="6">
        <v>600000</v>
      </c>
      <c r="Y8487" s="6" t="s">
        <v>28255</v>
      </c>
      <c r="Z8487" s="6" t="s">
        <v>28260</v>
      </c>
      <c r="AA8487" s="6" t="s">
        <v>12299</v>
      </c>
      <c r="AB8487" s="6" t="s">
        <v>12299</v>
      </c>
      <c r="AC8487" s="6"/>
      <c r="AD8487" s="6"/>
    </row>
    <row r="8488" spans="1:30" x14ac:dyDescent="0.3">
      <c r="A8488" s="6">
        <v>14618</v>
      </c>
      <c r="B8488" s="6" t="s">
        <v>28261</v>
      </c>
      <c r="C8488" s="6" t="s">
        <v>28262</v>
      </c>
      <c r="D8488" s="6">
        <v>18</v>
      </c>
      <c r="E8488" s="6">
        <v>1</v>
      </c>
      <c r="F8488" s="6"/>
      <c r="G8488" s="6">
        <v>10</v>
      </c>
      <c r="H8488" s="6"/>
      <c r="I8488" s="6"/>
      <c r="J8488" s="6"/>
      <c r="K8488" s="6"/>
      <c r="L8488" s="6" t="s">
        <v>12295</v>
      </c>
      <c r="M8488" s="6">
        <v>63</v>
      </c>
      <c r="N8488" s="6" t="e">
        <f>VLOOKUP(A8488,web_archive!D:AB,18,FALSE)</f>
        <v>#N/A</v>
      </c>
      <c r="O8488" s="6">
        <v>2</v>
      </c>
      <c r="P8488" s="6"/>
      <c r="Q8488" s="6"/>
      <c r="R8488" s="6"/>
      <c r="S8488" s="6"/>
      <c r="T8488" s="6"/>
      <c r="U8488" s="6" t="s">
        <v>22710</v>
      </c>
      <c r="V8488" s="6">
        <v>1800000</v>
      </c>
      <c r="W8488" s="6" t="s">
        <v>28263</v>
      </c>
      <c r="X8488" s="6">
        <v>600000</v>
      </c>
      <c r="Y8488" s="6" t="s">
        <v>28255</v>
      </c>
      <c r="Z8488" s="6" t="s">
        <v>28260</v>
      </c>
      <c r="AA8488" s="6" t="s">
        <v>12299</v>
      </c>
      <c r="AB8488" s="6" t="s">
        <v>12299</v>
      </c>
      <c r="AC8488" s="6"/>
      <c r="AD8488" s="6"/>
    </row>
    <row r="8489" spans="1:30" x14ac:dyDescent="0.3">
      <c r="A8489" s="6">
        <v>14619</v>
      </c>
      <c r="B8489" s="6" t="s">
        <v>28264</v>
      </c>
      <c r="C8489" s="6" t="s">
        <v>28265</v>
      </c>
      <c r="D8489" s="6">
        <v>18</v>
      </c>
      <c r="E8489" s="6">
        <v>1</v>
      </c>
      <c r="F8489" s="6"/>
      <c r="G8489" s="6">
        <v>10</v>
      </c>
      <c r="H8489" s="6"/>
      <c r="I8489" s="6"/>
      <c r="J8489" s="6"/>
      <c r="K8489" s="6"/>
      <c r="L8489" s="6" t="s">
        <v>12295</v>
      </c>
      <c r="M8489" s="6">
        <v>63</v>
      </c>
      <c r="N8489" s="6" t="e">
        <f>VLOOKUP(A8489,web_archive!D:AB,18,FALSE)</f>
        <v>#N/A</v>
      </c>
      <c r="O8489" s="6">
        <v>2</v>
      </c>
      <c r="P8489" s="6"/>
      <c r="Q8489" s="6"/>
      <c r="R8489" s="6"/>
      <c r="S8489" s="6"/>
      <c r="T8489" s="6"/>
      <c r="U8489" s="6" t="s">
        <v>22689</v>
      </c>
      <c r="V8489" s="6">
        <v>1800000</v>
      </c>
      <c r="W8489" s="6" t="s">
        <v>28266</v>
      </c>
      <c r="X8489" s="6">
        <v>600000</v>
      </c>
      <c r="Y8489" s="6" t="s">
        <v>28255</v>
      </c>
      <c r="Z8489" s="6" t="s">
        <v>28256</v>
      </c>
      <c r="AA8489" s="6" t="s">
        <v>12299</v>
      </c>
      <c r="AB8489" s="6" t="s">
        <v>12299</v>
      </c>
      <c r="AC8489" s="6"/>
      <c r="AD8489" s="6"/>
    </row>
    <row r="8490" spans="1:30" x14ac:dyDescent="0.3">
      <c r="A8490" s="6">
        <v>14620</v>
      </c>
      <c r="B8490" s="6" t="s">
        <v>28267</v>
      </c>
      <c r="C8490" s="6" t="s">
        <v>28268</v>
      </c>
      <c r="D8490" s="6">
        <v>18</v>
      </c>
      <c r="E8490" s="6">
        <v>1</v>
      </c>
      <c r="F8490" s="6"/>
      <c r="G8490" s="6">
        <v>10</v>
      </c>
      <c r="H8490" s="6"/>
      <c r="I8490" s="6"/>
      <c r="J8490" s="6"/>
      <c r="K8490" s="6"/>
      <c r="L8490" s="6" t="s">
        <v>12295</v>
      </c>
      <c r="M8490" s="6">
        <v>63</v>
      </c>
      <c r="N8490" s="6" t="e">
        <f>VLOOKUP(A8490,web_archive!D:AB,18,FALSE)</f>
        <v>#N/A</v>
      </c>
      <c r="O8490" s="6">
        <v>2</v>
      </c>
      <c r="P8490" s="6"/>
      <c r="Q8490" s="6"/>
      <c r="R8490" s="6"/>
      <c r="S8490" s="6"/>
      <c r="T8490" s="6"/>
      <c r="U8490" s="6" t="s">
        <v>22721</v>
      </c>
      <c r="V8490" s="6">
        <v>1800000</v>
      </c>
      <c r="W8490" s="6" t="s">
        <v>28269</v>
      </c>
      <c r="X8490" s="6">
        <v>600000</v>
      </c>
      <c r="Y8490" s="6" t="s">
        <v>28255</v>
      </c>
      <c r="Z8490" s="6" t="s">
        <v>28260</v>
      </c>
      <c r="AA8490" s="6" t="s">
        <v>12299</v>
      </c>
      <c r="AB8490" s="6" t="s">
        <v>12299</v>
      </c>
      <c r="AC8490" s="6"/>
      <c r="AD8490" s="6"/>
    </row>
    <row r="8491" spans="1:30" x14ac:dyDescent="0.3">
      <c r="A8491" s="6">
        <v>14621</v>
      </c>
      <c r="B8491" s="6" t="s">
        <v>28270</v>
      </c>
      <c r="C8491" s="6" t="s">
        <v>28271</v>
      </c>
      <c r="D8491" s="6">
        <v>18</v>
      </c>
      <c r="E8491" s="6">
        <v>1</v>
      </c>
      <c r="F8491" s="6"/>
      <c r="G8491" s="6">
        <v>10</v>
      </c>
      <c r="H8491" s="6"/>
      <c r="I8491" s="6"/>
      <c r="J8491" s="6"/>
      <c r="K8491" s="6"/>
      <c r="L8491" s="6" t="s">
        <v>12295</v>
      </c>
      <c r="M8491" s="6">
        <v>63</v>
      </c>
      <c r="N8491" s="6" t="e">
        <f>VLOOKUP(A8491,web_archive!D:AB,18,FALSE)</f>
        <v>#N/A</v>
      </c>
      <c r="O8491" s="6">
        <v>2</v>
      </c>
      <c r="P8491" s="6"/>
      <c r="Q8491" s="6"/>
      <c r="R8491" s="6"/>
      <c r="S8491" s="6"/>
      <c r="T8491" s="6"/>
      <c r="U8491" s="6" t="s">
        <v>22735</v>
      </c>
      <c r="V8491" s="6">
        <v>1800000</v>
      </c>
      <c r="W8491" s="6" t="s">
        <v>28272</v>
      </c>
      <c r="X8491" s="6">
        <v>600000</v>
      </c>
      <c r="Y8491" s="6" t="s">
        <v>28255</v>
      </c>
      <c r="Z8491" s="6" t="s">
        <v>28260</v>
      </c>
      <c r="AA8491" s="6" t="s">
        <v>12299</v>
      </c>
      <c r="AB8491" s="6" t="s">
        <v>12299</v>
      </c>
      <c r="AC8491" s="6"/>
      <c r="AD8491" s="6"/>
    </row>
    <row r="8492" spans="1:30" x14ac:dyDescent="0.3">
      <c r="A8492" s="6">
        <v>14623</v>
      </c>
      <c r="B8492" s="6" t="s">
        <v>28273</v>
      </c>
      <c r="C8492" s="6" t="s">
        <v>24753</v>
      </c>
      <c r="D8492" s="6">
        <v>18</v>
      </c>
      <c r="E8492" s="6">
        <v>10</v>
      </c>
      <c r="F8492" s="6"/>
      <c r="G8492" s="6">
        <v>10</v>
      </c>
      <c r="H8492" s="6"/>
      <c r="I8492" s="6"/>
      <c r="J8492" s="6"/>
      <c r="K8492" s="6">
        <v>0</v>
      </c>
      <c r="L8492" s="6" t="s">
        <v>12295</v>
      </c>
      <c r="M8492" s="6">
        <v>63</v>
      </c>
      <c r="N8492" s="6" t="e">
        <f>VLOOKUP(A8492,web_archive!D:AB,18,FALSE)</f>
        <v>#N/A</v>
      </c>
      <c r="O8492" s="6">
        <v>2</v>
      </c>
      <c r="P8492" s="6"/>
      <c r="Q8492" s="6"/>
      <c r="R8492" s="6"/>
      <c r="S8492" s="6"/>
      <c r="T8492" s="6"/>
      <c r="U8492" s="6" t="s">
        <v>28274</v>
      </c>
      <c r="V8492" s="6" t="s">
        <v>28275</v>
      </c>
      <c r="W8492" s="6" t="s">
        <v>28276</v>
      </c>
      <c r="X8492" s="6" t="s">
        <v>28277</v>
      </c>
      <c r="Y8492" s="6" t="s">
        <v>28278</v>
      </c>
      <c r="Z8492" s="6" t="s">
        <v>28279</v>
      </c>
      <c r="AA8492" s="6" t="s">
        <v>28280</v>
      </c>
      <c r="AB8492" s="6" t="s">
        <v>28281</v>
      </c>
      <c r="AC8492" s="6" t="s">
        <v>12299</v>
      </c>
      <c r="AD8492" s="6" t="s">
        <v>12299</v>
      </c>
    </row>
    <row r="8493" spans="1:30" x14ac:dyDescent="0.3">
      <c r="A8493" s="6">
        <v>14624</v>
      </c>
      <c r="B8493" s="6" t="s">
        <v>28282</v>
      </c>
      <c r="C8493" s="6" t="s">
        <v>28283</v>
      </c>
      <c r="D8493" s="6">
        <v>2</v>
      </c>
      <c r="E8493" s="6">
        <v>20</v>
      </c>
      <c r="F8493" s="6"/>
      <c r="G8493" s="6">
        <v>10</v>
      </c>
      <c r="H8493" s="6"/>
      <c r="I8493" s="6"/>
      <c r="J8493" s="6"/>
      <c r="K8493" s="6"/>
      <c r="L8493" s="6" t="s">
        <v>12295</v>
      </c>
      <c r="M8493" s="6">
        <v>63</v>
      </c>
      <c r="N8493" s="6" t="e">
        <f>VLOOKUP(A8493,web_archive!D:AB,18,FALSE)</f>
        <v>#N/A</v>
      </c>
      <c r="O8493" s="6">
        <v>2</v>
      </c>
      <c r="P8493" s="6"/>
      <c r="Q8493" s="6"/>
      <c r="R8493" s="6"/>
      <c r="S8493" s="6"/>
      <c r="T8493" s="6"/>
      <c r="U8493" s="6" t="s">
        <v>28284</v>
      </c>
      <c r="V8493" s="6" t="s">
        <v>12299</v>
      </c>
      <c r="W8493" s="6" t="s">
        <v>12299</v>
      </c>
      <c r="X8493" s="6"/>
      <c r="Y8493" s="6"/>
      <c r="Z8493" s="6"/>
      <c r="AA8493" s="6"/>
      <c r="AB8493" s="6"/>
      <c r="AC8493" s="6"/>
      <c r="AD8493" s="6"/>
    </row>
    <row r="8494" spans="1:30" x14ac:dyDescent="0.3">
      <c r="A8494" s="6">
        <v>14626</v>
      </c>
      <c r="B8494" s="6" t="s">
        <v>28285</v>
      </c>
      <c r="C8494" s="6" t="s">
        <v>28286</v>
      </c>
      <c r="D8494" s="6">
        <v>2</v>
      </c>
      <c r="E8494" s="6">
        <v>20</v>
      </c>
      <c r="F8494" s="6"/>
      <c r="G8494" s="6">
        <v>0</v>
      </c>
      <c r="H8494" s="6"/>
      <c r="I8494" s="6"/>
      <c r="J8494" s="6"/>
      <c r="K8494" s="6"/>
      <c r="L8494" s="6" t="s">
        <v>12295</v>
      </c>
      <c r="M8494" s="6">
        <v>63</v>
      </c>
      <c r="N8494" s="6" t="e">
        <f>VLOOKUP(A8494,web_archive!D:AB,18,FALSE)</f>
        <v>#N/A</v>
      </c>
      <c r="O8494" s="6">
        <v>2</v>
      </c>
      <c r="P8494" s="6"/>
      <c r="Q8494" s="6"/>
      <c r="R8494" s="6"/>
      <c r="S8494" s="6"/>
      <c r="T8494" s="6"/>
      <c r="U8494" s="6" t="s">
        <v>28287</v>
      </c>
      <c r="V8494" s="6" t="s">
        <v>12299</v>
      </c>
      <c r="W8494" s="6" t="s">
        <v>12299</v>
      </c>
      <c r="X8494" s="6"/>
      <c r="Y8494" s="6"/>
      <c r="Z8494" s="6"/>
      <c r="AA8494" s="6"/>
      <c r="AB8494" s="6"/>
      <c r="AC8494" s="6"/>
      <c r="AD8494" s="6"/>
    </row>
    <row r="8495" spans="1:30" x14ac:dyDescent="0.3">
      <c r="A8495" s="6">
        <v>14627</v>
      </c>
      <c r="B8495" s="6" t="s">
        <v>28288</v>
      </c>
      <c r="C8495" s="6" t="s">
        <v>28289</v>
      </c>
      <c r="D8495" s="6">
        <v>2</v>
      </c>
      <c r="E8495" s="6">
        <v>10</v>
      </c>
      <c r="F8495" s="6"/>
      <c r="G8495" s="6">
        <v>10</v>
      </c>
      <c r="H8495" s="6"/>
      <c r="I8495" s="6"/>
      <c r="J8495" s="6"/>
      <c r="K8495" s="6">
        <v>0</v>
      </c>
      <c r="L8495" s="6" t="s">
        <v>12295</v>
      </c>
      <c r="M8495" s="6">
        <v>63</v>
      </c>
      <c r="N8495" s="6" t="e">
        <f>VLOOKUP(A8495,web_archive!D:AB,18,FALSE)</f>
        <v>#N/A</v>
      </c>
      <c r="O8495" s="6">
        <v>2</v>
      </c>
      <c r="P8495" s="6"/>
      <c r="Q8495" s="6"/>
      <c r="R8495" s="6"/>
      <c r="S8495" s="6"/>
      <c r="T8495" s="6"/>
      <c r="U8495" s="6" t="s">
        <v>12299</v>
      </c>
      <c r="V8495" s="6" t="s">
        <v>12299</v>
      </c>
      <c r="W8495" s="6" t="s">
        <v>12299</v>
      </c>
      <c r="X8495" s="6"/>
      <c r="Y8495" s="6"/>
      <c r="Z8495" s="6"/>
      <c r="AA8495" s="6"/>
      <c r="AB8495" s="6"/>
      <c r="AC8495" s="6"/>
      <c r="AD8495" s="6"/>
    </row>
    <row r="8496" spans="1:30" x14ac:dyDescent="0.3">
      <c r="A8496" s="6">
        <v>14628</v>
      </c>
      <c r="B8496" s="6" t="s">
        <v>28290</v>
      </c>
      <c r="C8496" s="6" t="s">
        <v>28291</v>
      </c>
      <c r="D8496" s="6">
        <v>2</v>
      </c>
      <c r="E8496" s="6">
        <v>10</v>
      </c>
      <c r="F8496" s="6"/>
      <c r="G8496" s="6">
        <v>10</v>
      </c>
      <c r="H8496" s="6"/>
      <c r="I8496" s="6"/>
      <c r="J8496" s="6"/>
      <c r="K8496" s="6">
        <v>0</v>
      </c>
      <c r="L8496" s="6" t="s">
        <v>12295</v>
      </c>
      <c r="M8496" s="6">
        <v>63</v>
      </c>
      <c r="N8496" s="6" t="e">
        <f>VLOOKUP(A8496,web_archive!D:AB,18,FALSE)</f>
        <v>#N/A</v>
      </c>
      <c r="O8496" s="6">
        <v>2</v>
      </c>
      <c r="P8496" s="6"/>
      <c r="Q8496" s="6"/>
      <c r="R8496" s="6"/>
      <c r="S8496" s="6"/>
      <c r="T8496" s="6"/>
      <c r="U8496" s="6" t="s">
        <v>12299</v>
      </c>
      <c r="V8496" s="6" t="s">
        <v>12299</v>
      </c>
      <c r="W8496" s="6" t="s">
        <v>12299</v>
      </c>
      <c r="X8496" s="6"/>
      <c r="Y8496" s="6"/>
      <c r="Z8496" s="6"/>
      <c r="AA8496" s="6"/>
      <c r="AB8496" s="6"/>
      <c r="AC8496" s="6"/>
      <c r="AD8496" s="6"/>
    </row>
    <row r="8497" spans="1:37" x14ac:dyDescent="0.3">
      <c r="A8497" s="6">
        <v>14629</v>
      </c>
      <c r="B8497" s="6" t="s">
        <v>28292</v>
      </c>
      <c r="C8497" s="6" t="s">
        <v>28293</v>
      </c>
      <c r="D8497" s="6">
        <v>2</v>
      </c>
      <c r="E8497" s="6">
        <v>10</v>
      </c>
      <c r="F8497" s="6"/>
      <c r="G8497" s="6">
        <v>10</v>
      </c>
      <c r="H8497" s="6"/>
      <c r="I8497" s="6"/>
      <c r="J8497" s="6"/>
      <c r="K8497" s="6">
        <v>0</v>
      </c>
      <c r="L8497" s="6" t="s">
        <v>12295</v>
      </c>
      <c r="M8497" s="6">
        <v>63</v>
      </c>
      <c r="N8497" s="6" t="e">
        <f>VLOOKUP(A8497,web_archive!D:AB,18,FALSE)</f>
        <v>#N/A</v>
      </c>
      <c r="O8497" s="6">
        <v>2</v>
      </c>
      <c r="P8497" s="6"/>
      <c r="Q8497" s="6"/>
      <c r="R8497" s="6"/>
      <c r="S8497" s="6"/>
      <c r="T8497" s="6"/>
      <c r="U8497" s="6" t="s">
        <v>22894</v>
      </c>
      <c r="V8497" s="6">
        <v>6636</v>
      </c>
      <c r="W8497" s="6">
        <v>6637</v>
      </c>
      <c r="X8497" s="6">
        <v>6638</v>
      </c>
      <c r="Y8497" s="6">
        <v>6639</v>
      </c>
      <c r="Z8497" s="6">
        <v>6640</v>
      </c>
      <c r="AA8497" s="6">
        <v>6641</v>
      </c>
      <c r="AB8497" s="6">
        <v>6642</v>
      </c>
      <c r="AC8497" s="6">
        <v>6643</v>
      </c>
      <c r="AD8497" s="6">
        <v>6644</v>
      </c>
      <c r="AE8497" s="6" t="s">
        <v>28294</v>
      </c>
      <c r="AF8497" s="6" t="s">
        <v>12368</v>
      </c>
      <c r="AG8497" s="6" t="s">
        <v>12299</v>
      </c>
      <c r="AH8497" s="6" t="s">
        <v>12299</v>
      </c>
      <c r="AI8497" s="6"/>
      <c r="AJ8497" s="6"/>
      <c r="AK8497" s="6"/>
    </row>
    <row r="8498" spans="1:37" x14ac:dyDescent="0.3">
      <c r="A8498" s="6" t="s">
        <v>20231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 t="e">
        <f>VLOOKUP(A8498,web_archive!D:AB,18,FALSE)</f>
        <v>#N/A</v>
      </c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</row>
    <row r="8499" spans="1:37" x14ac:dyDescent="0.3">
      <c r="A8499" s="6">
        <v>14643</v>
      </c>
      <c r="B8499" s="6" t="s">
        <v>28295</v>
      </c>
      <c r="C8499" s="6" t="s">
        <v>28296</v>
      </c>
      <c r="D8499" s="6">
        <v>18</v>
      </c>
      <c r="E8499" s="6">
        <v>20</v>
      </c>
      <c r="F8499" s="6"/>
      <c r="G8499" s="6">
        <v>0</v>
      </c>
      <c r="H8499" s="6"/>
      <c r="I8499" s="6"/>
      <c r="J8499" s="6"/>
      <c r="K8499" s="6"/>
      <c r="L8499" s="6" t="s">
        <v>12295</v>
      </c>
      <c r="M8499" s="6">
        <v>63</v>
      </c>
      <c r="N8499" s="6" t="e">
        <f>VLOOKUP(A8499,web_archive!D:AB,18,FALSE)</f>
        <v>#N/A</v>
      </c>
      <c r="O8499" s="6">
        <v>2</v>
      </c>
      <c r="P8499" s="6"/>
      <c r="Q8499" s="6"/>
      <c r="R8499" s="6"/>
      <c r="S8499" s="6"/>
      <c r="T8499" s="6"/>
      <c r="U8499" s="6" t="s">
        <v>28297</v>
      </c>
      <c r="V8499" s="6" t="s">
        <v>12299</v>
      </c>
      <c r="W8499" s="6" t="s">
        <v>12299</v>
      </c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</row>
    <row r="8500" spans="1:37" x14ac:dyDescent="0.3">
      <c r="A8500" s="6">
        <v>14663</v>
      </c>
      <c r="B8500" s="6" t="s">
        <v>28298</v>
      </c>
      <c r="C8500" s="6" t="s">
        <v>28299</v>
      </c>
      <c r="D8500" s="6">
        <v>18</v>
      </c>
      <c r="E8500" s="6">
        <v>10</v>
      </c>
      <c r="F8500" s="6"/>
      <c r="G8500" s="6">
        <v>10</v>
      </c>
      <c r="H8500" s="6"/>
      <c r="I8500" s="6"/>
      <c r="J8500" s="6"/>
      <c r="K8500" s="6">
        <v>0</v>
      </c>
      <c r="L8500" s="6" t="s">
        <v>12295</v>
      </c>
      <c r="M8500" s="6">
        <v>63</v>
      </c>
      <c r="N8500" s="6" t="e">
        <f>VLOOKUP(A8500,web_archive!D:AB,18,FALSE)</f>
        <v>#N/A</v>
      </c>
      <c r="O8500" s="6">
        <v>2</v>
      </c>
      <c r="P8500" s="6"/>
      <c r="Q8500" s="6"/>
      <c r="R8500" s="6"/>
      <c r="S8500" s="6"/>
      <c r="T8500" s="6"/>
      <c r="U8500" s="6" t="s">
        <v>28300</v>
      </c>
      <c r="V8500" s="6">
        <v>6228</v>
      </c>
      <c r="W8500" s="6">
        <v>6232</v>
      </c>
      <c r="X8500" s="6">
        <v>4488</v>
      </c>
      <c r="Y8500" s="6">
        <v>4169</v>
      </c>
      <c r="Z8500" s="6">
        <v>19739</v>
      </c>
      <c r="AA8500" s="6">
        <v>24032</v>
      </c>
      <c r="AB8500" s="6">
        <v>24033</v>
      </c>
      <c r="AC8500" s="6">
        <v>24031</v>
      </c>
      <c r="AD8500" s="6">
        <v>24030</v>
      </c>
      <c r="AE8500" s="6">
        <v>24028</v>
      </c>
      <c r="AF8500" s="6">
        <v>24029</v>
      </c>
      <c r="AG8500" s="6">
        <v>24028</v>
      </c>
      <c r="AH8500" s="6" t="s">
        <v>28301</v>
      </c>
      <c r="AI8500" s="6" t="s">
        <v>12368</v>
      </c>
      <c r="AJ8500" s="6" t="s">
        <v>12299</v>
      </c>
      <c r="AK8500" s="6" t="s">
        <v>12299</v>
      </c>
    </row>
    <row r="8501" spans="1:37" x14ac:dyDescent="0.3">
      <c r="A8501" s="6">
        <v>14664</v>
      </c>
      <c r="B8501" s="6" t="s">
        <v>28302</v>
      </c>
      <c r="C8501" s="6" t="s">
        <v>28303</v>
      </c>
      <c r="D8501" s="6">
        <v>18</v>
      </c>
      <c r="E8501" s="6">
        <v>20</v>
      </c>
      <c r="F8501" s="6"/>
      <c r="G8501" s="6">
        <v>0</v>
      </c>
      <c r="H8501" s="6"/>
      <c r="I8501" s="6"/>
      <c r="J8501" s="6"/>
      <c r="K8501" s="6"/>
      <c r="L8501" s="6" t="s">
        <v>12295</v>
      </c>
      <c r="M8501" s="6">
        <v>63</v>
      </c>
      <c r="N8501" s="6" t="e">
        <f>VLOOKUP(A8501,web_archive!D:AB,18,FALSE)</f>
        <v>#N/A</v>
      </c>
      <c r="O8501" s="6">
        <v>2</v>
      </c>
      <c r="P8501" s="6"/>
      <c r="Q8501" s="6"/>
      <c r="R8501" s="6"/>
      <c r="S8501" s="6"/>
      <c r="T8501" s="6"/>
      <c r="U8501" s="6" t="s">
        <v>28304</v>
      </c>
      <c r="V8501" s="6" t="s">
        <v>12299</v>
      </c>
      <c r="W8501" s="6" t="s">
        <v>12299</v>
      </c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</row>
    <row r="8502" spans="1:37" x14ac:dyDescent="0.3">
      <c r="A8502" s="6">
        <v>14665</v>
      </c>
      <c r="B8502" s="6" t="s">
        <v>28305</v>
      </c>
      <c r="C8502" s="6" t="s">
        <v>28306</v>
      </c>
      <c r="D8502" s="6">
        <v>18</v>
      </c>
      <c r="E8502" s="6">
        <v>20</v>
      </c>
      <c r="F8502" s="6"/>
      <c r="G8502" s="6">
        <v>0</v>
      </c>
      <c r="H8502" s="6"/>
      <c r="I8502" s="6"/>
      <c r="J8502" s="6"/>
      <c r="K8502" s="6"/>
      <c r="L8502" s="6" t="s">
        <v>12295</v>
      </c>
      <c r="M8502" s="6">
        <v>63</v>
      </c>
      <c r="N8502" s="6" t="e">
        <f>VLOOKUP(A8502,web_archive!D:AB,18,FALSE)</f>
        <v>#N/A</v>
      </c>
      <c r="O8502" s="6">
        <v>2</v>
      </c>
      <c r="P8502" s="6"/>
      <c r="Q8502" s="6"/>
      <c r="R8502" s="6"/>
      <c r="S8502" s="6"/>
      <c r="T8502" s="6"/>
      <c r="U8502" s="6" t="s">
        <v>28307</v>
      </c>
      <c r="V8502" s="6" t="s">
        <v>12299</v>
      </c>
      <c r="W8502" s="6" t="s">
        <v>12299</v>
      </c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</row>
    <row r="8503" spans="1:37" x14ac:dyDescent="0.3">
      <c r="A8503" s="6">
        <v>14666</v>
      </c>
      <c r="B8503" s="6" t="s">
        <v>28308</v>
      </c>
      <c r="C8503" s="6" t="s">
        <v>28309</v>
      </c>
      <c r="D8503" s="6">
        <v>18</v>
      </c>
      <c r="E8503" s="6">
        <v>20</v>
      </c>
      <c r="F8503" s="6"/>
      <c r="G8503" s="6">
        <v>0</v>
      </c>
      <c r="H8503" s="6"/>
      <c r="I8503" s="6"/>
      <c r="J8503" s="6"/>
      <c r="K8503" s="6"/>
      <c r="L8503" s="6" t="s">
        <v>12295</v>
      </c>
      <c r="M8503" s="6">
        <v>63</v>
      </c>
      <c r="N8503" s="6" t="e">
        <f>VLOOKUP(A8503,web_archive!D:AB,18,FALSE)</f>
        <v>#N/A</v>
      </c>
      <c r="O8503" s="6">
        <v>2</v>
      </c>
      <c r="P8503" s="6"/>
      <c r="Q8503" s="6"/>
      <c r="R8503" s="6"/>
      <c r="S8503" s="6"/>
      <c r="T8503" s="6"/>
      <c r="U8503" s="6" t="s">
        <v>28310</v>
      </c>
      <c r="V8503" s="6" t="s">
        <v>12299</v>
      </c>
      <c r="W8503" s="6" t="s">
        <v>12299</v>
      </c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</row>
    <row r="8504" spans="1:37" x14ac:dyDescent="0.3">
      <c r="A8504" s="6">
        <v>14667</v>
      </c>
      <c r="B8504" s="6" t="s">
        <v>28311</v>
      </c>
      <c r="C8504" s="6" t="s">
        <v>28312</v>
      </c>
      <c r="D8504" s="6">
        <v>18</v>
      </c>
      <c r="E8504" s="6">
        <v>20</v>
      </c>
      <c r="F8504" s="6"/>
      <c r="G8504" s="6">
        <v>0</v>
      </c>
      <c r="H8504" s="6"/>
      <c r="I8504" s="6"/>
      <c r="J8504" s="6"/>
      <c r="K8504" s="6"/>
      <c r="L8504" s="6" t="s">
        <v>12295</v>
      </c>
      <c r="M8504" s="6">
        <v>63</v>
      </c>
      <c r="N8504" s="6" t="e">
        <f>VLOOKUP(A8504,web_archive!D:AB,18,FALSE)</f>
        <v>#N/A</v>
      </c>
      <c r="O8504" s="6">
        <v>2</v>
      </c>
      <c r="P8504" s="6"/>
      <c r="Q8504" s="6"/>
      <c r="R8504" s="6"/>
      <c r="S8504" s="6"/>
      <c r="T8504" s="6"/>
      <c r="U8504" s="6" t="s">
        <v>28313</v>
      </c>
      <c r="V8504" s="6" t="s">
        <v>12299</v>
      </c>
      <c r="W8504" s="6" t="s">
        <v>12299</v>
      </c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</row>
    <row r="8505" spans="1:37" x14ac:dyDescent="0.3">
      <c r="A8505" s="6">
        <v>14672</v>
      </c>
      <c r="B8505" s="6" t="s">
        <v>28314</v>
      </c>
      <c r="C8505" s="6" t="s">
        <v>28315</v>
      </c>
      <c r="D8505" s="6">
        <v>0</v>
      </c>
      <c r="E8505" s="6">
        <v>20</v>
      </c>
      <c r="F8505" s="6"/>
      <c r="G8505" s="6">
        <v>10</v>
      </c>
      <c r="H8505" s="6"/>
      <c r="I8505" s="6"/>
      <c r="J8505" s="6"/>
      <c r="K8505" s="6"/>
      <c r="L8505" s="6" t="s">
        <v>12295</v>
      </c>
      <c r="M8505" s="6">
        <v>63</v>
      </c>
      <c r="N8505" s="6" t="e">
        <f>VLOOKUP(A8505,web_archive!D:AB,18,FALSE)</f>
        <v>#N/A</v>
      </c>
      <c r="O8505" s="6">
        <v>2</v>
      </c>
      <c r="P8505" s="6"/>
      <c r="Q8505" s="6"/>
      <c r="R8505" s="6"/>
      <c r="S8505" s="6"/>
      <c r="T8505" s="6"/>
      <c r="U8505" s="6" t="s">
        <v>12299</v>
      </c>
      <c r="V8505" s="6" t="s">
        <v>12299</v>
      </c>
      <c r="W8505" s="6" t="s">
        <v>12299</v>
      </c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</row>
    <row r="8506" spans="1:37" x14ac:dyDescent="0.3">
      <c r="A8506" s="6">
        <v>14673</v>
      </c>
      <c r="B8506" s="6" t="s">
        <v>28316</v>
      </c>
      <c r="C8506" s="6" t="s">
        <v>28317</v>
      </c>
      <c r="D8506" s="6">
        <v>0</v>
      </c>
      <c r="E8506" s="6">
        <v>20</v>
      </c>
      <c r="F8506" s="6"/>
      <c r="G8506" s="6">
        <v>10</v>
      </c>
      <c r="H8506" s="6"/>
      <c r="I8506" s="6"/>
      <c r="J8506" s="6"/>
      <c r="K8506" s="6"/>
      <c r="L8506" s="6" t="s">
        <v>12295</v>
      </c>
      <c r="M8506" s="6">
        <v>63</v>
      </c>
      <c r="N8506" s="6" t="e">
        <f>VLOOKUP(A8506,web_archive!D:AB,18,FALSE)</f>
        <v>#N/A</v>
      </c>
      <c r="O8506" s="6">
        <v>2</v>
      </c>
      <c r="P8506" s="6"/>
      <c r="Q8506" s="6"/>
      <c r="R8506" s="6"/>
      <c r="S8506" s="6"/>
      <c r="T8506" s="6"/>
      <c r="U8506" s="6" t="s">
        <v>12299</v>
      </c>
      <c r="V8506" s="6" t="s">
        <v>12299</v>
      </c>
      <c r="W8506" s="6" t="s">
        <v>12299</v>
      </c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</row>
    <row r="8507" spans="1:37" x14ac:dyDescent="0.3">
      <c r="A8507" s="6">
        <v>14674</v>
      </c>
      <c r="B8507" s="6" t="s">
        <v>28318</v>
      </c>
      <c r="C8507" s="6" t="s">
        <v>28319</v>
      </c>
      <c r="D8507" s="6">
        <v>2</v>
      </c>
      <c r="E8507" s="6">
        <v>20</v>
      </c>
      <c r="F8507" s="6"/>
      <c r="G8507" s="6">
        <v>10</v>
      </c>
      <c r="H8507" s="6"/>
      <c r="I8507" s="6"/>
      <c r="J8507" s="6"/>
      <c r="K8507" s="6"/>
      <c r="L8507" s="6" t="s">
        <v>12295</v>
      </c>
      <c r="M8507" s="6">
        <v>63</v>
      </c>
      <c r="N8507" s="6" t="e">
        <f>VLOOKUP(A8507,web_archive!D:AB,18,FALSE)</f>
        <v>#N/A</v>
      </c>
      <c r="O8507" s="6">
        <v>2</v>
      </c>
      <c r="P8507" s="6"/>
      <c r="Q8507" s="6"/>
      <c r="R8507" s="6"/>
      <c r="S8507" s="6"/>
      <c r="T8507" s="6"/>
      <c r="U8507" s="6" t="s">
        <v>28320</v>
      </c>
      <c r="V8507" s="6" t="s">
        <v>14737</v>
      </c>
      <c r="W8507" s="6" t="s">
        <v>13458</v>
      </c>
      <c r="X8507" s="6" t="s">
        <v>14554</v>
      </c>
      <c r="Y8507" s="6" t="s">
        <v>28321</v>
      </c>
      <c r="Z8507" s="6" t="s">
        <v>12299</v>
      </c>
      <c r="AA8507" s="6" t="s">
        <v>12299</v>
      </c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</row>
    <row r="8508" spans="1:37" x14ac:dyDescent="0.3">
      <c r="A8508" s="6">
        <v>14675</v>
      </c>
      <c r="B8508" s="6" t="s">
        <v>28322</v>
      </c>
      <c r="C8508" s="6" t="s">
        <v>28323</v>
      </c>
      <c r="D8508" s="6">
        <v>18</v>
      </c>
      <c r="E8508" s="6">
        <v>10</v>
      </c>
      <c r="F8508" s="6"/>
      <c r="G8508" s="6">
        <v>10</v>
      </c>
      <c r="H8508" s="6"/>
      <c r="I8508" s="6"/>
      <c r="J8508" s="6"/>
      <c r="K8508" s="6">
        <v>0</v>
      </c>
      <c r="L8508" s="6" t="s">
        <v>12295</v>
      </c>
      <c r="M8508" s="6">
        <v>63</v>
      </c>
      <c r="N8508" s="6" t="e">
        <f>VLOOKUP(A8508,web_archive!D:AB,18,FALSE)</f>
        <v>#N/A</v>
      </c>
      <c r="O8508" s="6">
        <v>2</v>
      </c>
      <c r="P8508" s="6"/>
      <c r="Q8508" s="6"/>
      <c r="R8508" s="6"/>
      <c r="S8508" s="6"/>
      <c r="T8508" s="6"/>
      <c r="U8508" s="6" t="s">
        <v>12299</v>
      </c>
      <c r="V8508" s="6" t="s">
        <v>12299</v>
      </c>
      <c r="W8508" s="6" t="s">
        <v>12299</v>
      </c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</row>
    <row r="8509" spans="1:37" x14ac:dyDescent="0.3">
      <c r="A8509" s="6">
        <v>14679</v>
      </c>
      <c r="B8509" s="6" t="s">
        <v>28324</v>
      </c>
      <c r="C8509" s="6" t="s">
        <v>28325</v>
      </c>
      <c r="D8509" s="6">
        <v>18</v>
      </c>
      <c r="E8509" s="6">
        <v>10</v>
      </c>
      <c r="F8509" s="6"/>
      <c r="G8509" s="6">
        <v>10</v>
      </c>
      <c r="H8509" s="6"/>
      <c r="I8509" s="6"/>
      <c r="J8509" s="6"/>
      <c r="K8509" s="6">
        <v>0</v>
      </c>
      <c r="L8509" s="6" t="s">
        <v>12295</v>
      </c>
      <c r="M8509" s="6">
        <v>63</v>
      </c>
      <c r="N8509" s="6" t="e">
        <f>VLOOKUP(A8509,web_archive!D:AB,18,FALSE)</f>
        <v>#N/A</v>
      </c>
      <c r="O8509" s="6">
        <v>2</v>
      </c>
      <c r="P8509" s="6"/>
      <c r="Q8509" s="6"/>
      <c r="R8509" s="6"/>
      <c r="S8509" s="6"/>
      <c r="T8509" s="6"/>
      <c r="U8509" s="6" t="s">
        <v>12299</v>
      </c>
      <c r="V8509" s="6" t="s">
        <v>12299</v>
      </c>
      <c r="W8509" s="6" t="s">
        <v>12299</v>
      </c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</row>
    <row r="8510" spans="1:37" x14ac:dyDescent="0.3">
      <c r="A8510" s="6">
        <v>14681</v>
      </c>
      <c r="B8510" s="6" t="s">
        <v>28326</v>
      </c>
      <c r="C8510" s="6" t="s">
        <v>28327</v>
      </c>
      <c r="D8510" s="6">
        <v>18</v>
      </c>
      <c r="E8510" s="6">
        <v>10</v>
      </c>
      <c r="F8510" s="6"/>
      <c r="G8510" s="6">
        <v>10</v>
      </c>
      <c r="H8510" s="6"/>
      <c r="I8510" s="6"/>
      <c r="J8510" s="6"/>
      <c r="K8510" s="6">
        <v>0</v>
      </c>
      <c r="L8510" s="6" t="s">
        <v>12295</v>
      </c>
      <c r="M8510" s="6">
        <v>63</v>
      </c>
      <c r="N8510" s="6" t="e">
        <f>VLOOKUP(A8510,web_archive!D:AB,18,FALSE)</f>
        <v>#N/A</v>
      </c>
      <c r="O8510" s="6">
        <v>2</v>
      </c>
      <c r="P8510" s="6"/>
      <c r="Q8510" s="6"/>
      <c r="R8510" s="6"/>
      <c r="S8510" s="6"/>
      <c r="T8510" s="6"/>
      <c r="U8510" s="6" t="s">
        <v>12299</v>
      </c>
      <c r="V8510" s="6" t="s">
        <v>12299</v>
      </c>
      <c r="W8510" s="6" t="s">
        <v>12299</v>
      </c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</row>
    <row r="8511" spans="1:37" x14ac:dyDescent="0.3">
      <c r="A8511" s="6">
        <v>14682</v>
      </c>
      <c r="B8511" s="6" t="s">
        <v>28328</v>
      </c>
      <c r="C8511" s="6" t="s">
        <v>28329</v>
      </c>
      <c r="D8511" s="6">
        <v>18</v>
      </c>
      <c r="E8511" s="6">
        <v>10</v>
      </c>
      <c r="F8511" s="6"/>
      <c r="G8511" s="6">
        <v>10</v>
      </c>
      <c r="H8511" s="6"/>
      <c r="I8511" s="6"/>
      <c r="J8511" s="6"/>
      <c r="K8511" s="6">
        <v>0</v>
      </c>
      <c r="L8511" s="6" t="s">
        <v>12295</v>
      </c>
      <c r="M8511" s="6">
        <v>63</v>
      </c>
      <c r="N8511" s="6" t="e">
        <f>VLOOKUP(A8511,web_archive!D:AB,18,FALSE)</f>
        <v>#N/A</v>
      </c>
      <c r="O8511" s="6">
        <v>2</v>
      </c>
      <c r="P8511" s="6"/>
      <c r="Q8511" s="6"/>
      <c r="R8511" s="6"/>
      <c r="S8511" s="6"/>
      <c r="T8511" s="6"/>
      <c r="U8511" s="6" t="s">
        <v>12299</v>
      </c>
      <c r="V8511" s="6" t="s">
        <v>12299</v>
      </c>
      <c r="W8511" s="6" t="s">
        <v>12299</v>
      </c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</row>
    <row r="8512" spans="1:37" x14ac:dyDescent="0.3">
      <c r="A8512" s="6">
        <v>14689</v>
      </c>
      <c r="B8512" s="6" t="s">
        <v>28330</v>
      </c>
      <c r="C8512" s="6" t="s">
        <v>28331</v>
      </c>
      <c r="D8512" s="6">
        <v>18</v>
      </c>
      <c r="E8512" s="6">
        <v>10</v>
      </c>
      <c r="F8512" s="6"/>
      <c r="G8512" s="6">
        <v>10</v>
      </c>
      <c r="H8512" s="6"/>
      <c r="I8512" s="6"/>
      <c r="J8512" s="6"/>
      <c r="K8512" s="6">
        <v>0</v>
      </c>
      <c r="L8512" s="6" t="s">
        <v>12295</v>
      </c>
      <c r="M8512" s="6">
        <v>63</v>
      </c>
      <c r="N8512" s="6" t="e">
        <f>VLOOKUP(A8512,web_archive!D:AB,18,FALSE)</f>
        <v>#N/A</v>
      </c>
      <c r="O8512" s="6">
        <v>2</v>
      </c>
      <c r="P8512" s="6"/>
      <c r="Q8512" s="6"/>
      <c r="R8512" s="6"/>
      <c r="S8512" s="6"/>
      <c r="T8512" s="6"/>
      <c r="U8512" s="6" t="s">
        <v>12299</v>
      </c>
      <c r="V8512" s="6" t="s">
        <v>12299</v>
      </c>
      <c r="W8512" s="6" t="s">
        <v>12299</v>
      </c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</row>
    <row r="8513" spans="1:30" x14ac:dyDescent="0.3">
      <c r="A8513" s="6">
        <v>14695</v>
      </c>
      <c r="B8513" s="6" t="s">
        <v>28332</v>
      </c>
      <c r="C8513" s="6" t="s">
        <v>28333</v>
      </c>
      <c r="D8513" s="6">
        <v>18</v>
      </c>
      <c r="E8513" s="6">
        <v>0</v>
      </c>
      <c r="F8513" s="6"/>
      <c r="G8513" s="6">
        <v>10</v>
      </c>
      <c r="H8513" s="6"/>
      <c r="I8513" s="6"/>
      <c r="J8513" s="6"/>
      <c r="K8513" s="6"/>
      <c r="L8513" s="6" t="s">
        <v>12295</v>
      </c>
      <c r="M8513" s="6">
        <v>63</v>
      </c>
      <c r="N8513" s="6" t="e">
        <f>VLOOKUP(A8513,web_archive!D:AB,18,FALSE)</f>
        <v>#N/A</v>
      </c>
      <c r="O8513" s="6">
        <v>2</v>
      </c>
      <c r="P8513" s="6"/>
      <c r="Q8513" s="6"/>
      <c r="R8513" s="6"/>
      <c r="S8513" s="6"/>
      <c r="T8513" s="6"/>
      <c r="U8513" s="6" t="s">
        <v>28334</v>
      </c>
      <c r="V8513" s="6" t="s">
        <v>28335</v>
      </c>
      <c r="W8513" s="6" t="s">
        <v>28336</v>
      </c>
      <c r="X8513" s="6" t="s">
        <v>28337</v>
      </c>
      <c r="Y8513" s="6" t="s">
        <v>28338</v>
      </c>
      <c r="Z8513" s="6" t="s">
        <v>12368</v>
      </c>
      <c r="AA8513" s="6" t="s">
        <v>12299</v>
      </c>
      <c r="AB8513" s="6" t="s">
        <v>12299</v>
      </c>
      <c r="AC8513" s="6"/>
      <c r="AD8513" s="6"/>
    </row>
    <row r="8514" spans="1:30" x14ac:dyDescent="0.3">
      <c r="A8514" s="6">
        <v>14696</v>
      </c>
      <c r="B8514" s="6" t="s">
        <v>28339</v>
      </c>
      <c r="C8514" s="6" t="s">
        <v>28340</v>
      </c>
      <c r="D8514" s="6">
        <v>18</v>
      </c>
      <c r="E8514" s="6">
        <v>0</v>
      </c>
      <c r="F8514" s="6"/>
      <c r="G8514" s="6">
        <v>10</v>
      </c>
      <c r="H8514" s="6"/>
      <c r="I8514" s="6"/>
      <c r="J8514" s="6"/>
      <c r="K8514" s="6">
        <v>0</v>
      </c>
      <c r="L8514" s="6" t="s">
        <v>12295</v>
      </c>
      <c r="M8514" s="6">
        <v>63</v>
      </c>
      <c r="N8514" s="6" t="e">
        <f>VLOOKUP(A8514,web_archive!D:AB,18,FALSE)</f>
        <v>#N/A</v>
      </c>
      <c r="O8514" s="6">
        <v>2</v>
      </c>
      <c r="P8514" s="6"/>
      <c r="Q8514" s="6"/>
      <c r="R8514" s="6"/>
      <c r="S8514" s="6"/>
      <c r="T8514" s="6"/>
      <c r="U8514" s="6" t="s">
        <v>28341</v>
      </c>
      <c r="V8514" s="6" t="s">
        <v>28342</v>
      </c>
      <c r="W8514" s="6" t="s">
        <v>28343</v>
      </c>
      <c r="X8514" s="6" t="s">
        <v>28344</v>
      </c>
      <c r="Y8514" s="6" t="s">
        <v>28345</v>
      </c>
      <c r="Z8514" s="6" t="s">
        <v>28346</v>
      </c>
      <c r="AA8514" s="6" t="s">
        <v>28347</v>
      </c>
      <c r="AB8514" s="6" t="s">
        <v>28348</v>
      </c>
      <c r="AC8514" s="6" t="s">
        <v>12299</v>
      </c>
      <c r="AD8514" s="6" t="s">
        <v>12299</v>
      </c>
    </row>
    <row r="8515" spans="1:30" x14ac:dyDescent="0.3">
      <c r="A8515" s="6">
        <v>14699</v>
      </c>
      <c r="B8515" s="6" t="s">
        <v>28349</v>
      </c>
      <c r="C8515" s="6" t="s">
        <v>28350</v>
      </c>
      <c r="D8515" s="6">
        <v>18</v>
      </c>
      <c r="E8515" s="6">
        <v>10</v>
      </c>
      <c r="F8515" s="6"/>
      <c r="G8515" s="6">
        <v>10</v>
      </c>
      <c r="H8515" s="6"/>
      <c r="I8515" s="6"/>
      <c r="J8515" s="6"/>
      <c r="K8515" s="6">
        <v>0</v>
      </c>
      <c r="L8515" s="6" t="s">
        <v>12295</v>
      </c>
      <c r="M8515" s="6">
        <v>63</v>
      </c>
      <c r="N8515" s="6" t="e">
        <f>VLOOKUP(A8515,web_archive!D:AB,18,FALSE)</f>
        <v>#N/A</v>
      </c>
      <c r="O8515" s="6">
        <v>2</v>
      </c>
      <c r="P8515" s="6"/>
      <c r="Q8515" s="6"/>
      <c r="R8515" s="6">
        <v>1</v>
      </c>
      <c r="S8515" s="6"/>
      <c r="T8515" s="6"/>
      <c r="U8515" s="6" t="s">
        <v>28351</v>
      </c>
      <c r="V8515" s="6" t="s">
        <v>12299</v>
      </c>
      <c r="W8515" s="6" t="s">
        <v>12299</v>
      </c>
      <c r="X8515" s="6"/>
      <c r="Y8515" s="6"/>
      <c r="Z8515" s="6"/>
      <c r="AA8515" s="6"/>
      <c r="AB8515" s="6"/>
      <c r="AC8515" s="6"/>
      <c r="AD8515" s="6"/>
    </row>
    <row r="8516" spans="1:30" x14ac:dyDescent="0.3">
      <c r="A8516" s="6">
        <v>14701</v>
      </c>
      <c r="B8516" s="6" t="s">
        <v>28352</v>
      </c>
      <c r="C8516" s="6" t="s">
        <v>28353</v>
      </c>
      <c r="D8516" s="6">
        <v>18</v>
      </c>
      <c r="E8516" s="6">
        <v>10</v>
      </c>
      <c r="F8516" s="6"/>
      <c r="G8516" s="6">
        <v>10</v>
      </c>
      <c r="H8516" s="6"/>
      <c r="I8516" s="6"/>
      <c r="J8516" s="6"/>
      <c r="K8516" s="6">
        <v>0</v>
      </c>
      <c r="L8516" s="6" t="s">
        <v>12295</v>
      </c>
      <c r="M8516" s="6">
        <v>63</v>
      </c>
      <c r="N8516" s="6" t="e">
        <f>VLOOKUP(A8516,web_archive!D:AB,18,FALSE)</f>
        <v>#N/A</v>
      </c>
      <c r="O8516" s="6">
        <v>2</v>
      </c>
      <c r="P8516" s="6"/>
      <c r="Q8516" s="6"/>
      <c r="R8516" s="6">
        <v>1</v>
      </c>
      <c r="S8516" s="6"/>
      <c r="T8516" s="6"/>
      <c r="U8516" s="6" t="s">
        <v>28354</v>
      </c>
      <c r="V8516" s="6" t="s">
        <v>12299</v>
      </c>
      <c r="W8516" s="6" t="s">
        <v>12299</v>
      </c>
      <c r="X8516" s="6"/>
      <c r="Y8516" s="6"/>
      <c r="Z8516" s="6"/>
      <c r="AA8516" s="6"/>
      <c r="AB8516" s="6"/>
      <c r="AC8516" s="6"/>
      <c r="AD8516" s="6"/>
    </row>
    <row r="8517" spans="1:30" x14ac:dyDescent="0.3">
      <c r="A8517" s="6">
        <v>14704</v>
      </c>
      <c r="B8517" s="6" t="s">
        <v>28355</v>
      </c>
      <c r="C8517" s="6" t="s">
        <v>28356</v>
      </c>
      <c r="D8517" s="6">
        <v>18</v>
      </c>
      <c r="E8517" s="6">
        <v>10</v>
      </c>
      <c r="F8517" s="6"/>
      <c r="G8517" s="6">
        <v>10</v>
      </c>
      <c r="H8517" s="6"/>
      <c r="I8517" s="6"/>
      <c r="J8517" s="6"/>
      <c r="K8517" s="6">
        <v>0</v>
      </c>
      <c r="L8517" s="6" t="s">
        <v>12295</v>
      </c>
      <c r="M8517" s="6">
        <v>63</v>
      </c>
      <c r="N8517" s="6" t="e">
        <f>VLOOKUP(A8517,web_archive!D:AB,18,FALSE)</f>
        <v>#N/A</v>
      </c>
      <c r="O8517" s="6">
        <v>2</v>
      </c>
      <c r="P8517" s="6"/>
      <c r="Q8517" s="6"/>
      <c r="R8517" s="6"/>
      <c r="S8517" s="6"/>
      <c r="T8517" s="6"/>
      <c r="U8517" s="6" t="s">
        <v>28357</v>
      </c>
      <c r="V8517" s="6" t="s">
        <v>28358</v>
      </c>
      <c r="W8517" s="6" t="s">
        <v>28359</v>
      </c>
      <c r="X8517" s="6" t="s">
        <v>28360</v>
      </c>
      <c r="Y8517" s="6" t="s">
        <v>28361</v>
      </c>
      <c r="Z8517" s="6" t="s">
        <v>28362</v>
      </c>
      <c r="AA8517" s="6" t="s">
        <v>12368</v>
      </c>
      <c r="AB8517" s="6" t="s">
        <v>12299</v>
      </c>
      <c r="AC8517" s="6" t="s">
        <v>12299</v>
      </c>
      <c r="AD8517" s="6"/>
    </row>
    <row r="8518" spans="1:30" x14ac:dyDescent="0.3">
      <c r="A8518" s="6">
        <v>14705</v>
      </c>
      <c r="B8518" s="6" t="s">
        <v>28363</v>
      </c>
      <c r="C8518" s="6" t="s">
        <v>28364</v>
      </c>
      <c r="D8518" s="6">
        <v>18</v>
      </c>
      <c r="E8518" s="6">
        <v>10</v>
      </c>
      <c r="F8518" s="6"/>
      <c r="G8518" s="6">
        <v>10</v>
      </c>
      <c r="H8518" s="6"/>
      <c r="I8518" s="6"/>
      <c r="J8518" s="6"/>
      <c r="K8518" s="6">
        <v>0</v>
      </c>
      <c r="L8518" s="6" t="s">
        <v>12295</v>
      </c>
      <c r="M8518" s="6">
        <v>63</v>
      </c>
      <c r="N8518" s="6" t="e">
        <f>VLOOKUP(A8518,web_archive!D:AB,18,FALSE)</f>
        <v>#N/A</v>
      </c>
      <c r="O8518" s="6">
        <v>2</v>
      </c>
      <c r="P8518" s="6"/>
      <c r="Q8518" s="6"/>
      <c r="R8518" s="6"/>
      <c r="S8518" s="6"/>
      <c r="T8518" s="6"/>
      <c r="U8518" s="6" t="s">
        <v>28365</v>
      </c>
      <c r="V8518" s="6">
        <v>6228</v>
      </c>
      <c r="W8518" s="6">
        <v>6232</v>
      </c>
      <c r="X8518" s="6">
        <v>14704</v>
      </c>
      <c r="Y8518" s="6">
        <v>19884</v>
      </c>
      <c r="Z8518" s="6">
        <v>14695</v>
      </c>
      <c r="AA8518" s="6" t="s">
        <v>28366</v>
      </c>
      <c r="AB8518" s="6" t="s">
        <v>12368</v>
      </c>
      <c r="AC8518" s="6" t="s">
        <v>12299</v>
      </c>
      <c r="AD8518" s="6" t="s">
        <v>12299</v>
      </c>
    </row>
    <row r="8519" spans="1:30" x14ac:dyDescent="0.3">
      <c r="A8519" s="6">
        <v>14713</v>
      </c>
      <c r="B8519" s="6" t="s">
        <v>28367</v>
      </c>
      <c r="C8519" s="6" t="s">
        <v>28368</v>
      </c>
      <c r="D8519" s="6">
        <v>2</v>
      </c>
      <c r="E8519" s="6">
        <v>0</v>
      </c>
      <c r="F8519" s="6"/>
      <c r="G8519" s="6">
        <v>10</v>
      </c>
      <c r="H8519" s="6"/>
      <c r="I8519" s="6"/>
      <c r="J8519" s="6"/>
      <c r="K8519" s="6"/>
      <c r="L8519" s="6" t="s">
        <v>12295</v>
      </c>
      <c r="M8519" s="6">
        <v>63</v>
      </c>
      <c r="N8519" s="6" t="e">
        <f>VLOOKUP(A8519,web_archive!D:AB,18,FALSE)</f>
        <v>#N/A</v>
      </c>
      <c r="O8519" s="6">
        <v>2</v>
      </c>
      <c r="P8519" s="6"/>
      <c r="Q8519" s="6"/>
      <c r="R8519" s="6"/>
      <c r="S8519" s="6"/>
      <c r="T8519" s="6"/>
      <c r="U8519" s="6" t="s">
        <v>28341</v>
      </c>
      <c r="V8519" s="6" t="s">
        <v>28369</v>
      </c>
      <c r="W8519" s="6" t="s">
        <v>28343</v>
      </c>
      <c r="X8519" s="6" t="s">
        <v>28344</v>
      </c>
      <c r="Y8519" s="6" t="s">
        <v>28370</v>
      </c>
      <c r="Z8519" s="6" t="s">
        <v>28371</v>
      </c>
      <c r="AA8519" s="6" t="s">
        <v>12299</v>
      </c>
      <c r="AB8519" s="6" t="s">
        <v>12299</v>
      </c>
      <c r="AC8519" s="6"/>
      <c r="AD8519" s="6"/>
    </row>
    <row r="8520" spans="1:30" x14ac:dyDescent="0.3">
      <c r="A8520" s="6">
        <v>14717</v>
      </c>
      <c r="B8520" s="6" t="s">
        <v>28372</v>
      </c>
      <c r="C8520" s="6" t="s">
        <v>28373</v>
      </c>
      <c r="D8520" s="6">
        <v>18</v>
      </c>
      <c r="E8520" s="6">
        <v>10</v>
      </c>
      <c r="F8520" s="6"/>
      <c r="G8520" s="6">
        <v>10</v>
      </c>
      <c r="H8520" s="6"/>
      <c r="I8520" s="6"/>
      <c r="J8520" s="6"/>
      <c r="K8520" s="6">
        <v>0</v>
      </c>
      <c r="L8520" s="6" t="s">
        <v>12295</v>
      </c>
      <c r="M8520" s="6">
        <v>63</v>
      </c>
      <c r="N8520" s="6" t="e">
        <f>VLOOKUP(A8520,web_archive!D:AB,18,FALSE)</f>
        <v>#N/A</v>
      </c>
      <c r="O8520" s="6">
        <v>2</v>
      </c>
      <c r="P8520" s="6"/>
      <c r="Q8520" s="6"/>
      <c r="R8520" s="6"/>
      <c r="S8520" s="6"/>
      <c r="T8520" s="6"/>
      <c r="U8520" s="6" t="s">
        <v>28374</v>
      </c>
      <c r="V8520" s="6" t="s">
        <v>12299</v>
      </c>
      <c r="W8520" s="6" t="s">
        <v>12299</v>
      </c>
      <c r="X8520" s="6"/>
      <c r="Y8520" s="6"/>
      <c r="Z8520" s="6"/>
      <c r="AA8520" s="6"/>
      <c r="AB8520" s="6"/>
      <c r="AC8520" s="6"/>
      <c r="AD8520" s="6"/>
    </row>
    <row r="8521" spans="1:30" x14ac:dyDescent="0.3">
      <c r="A8521" s="6">
        <v>14718</v>
      </c>
      <c r="B8521" s="6" t="s">
        <v>28375</v>
      </c>
      <c r="C8521" s="6" t="s">
        <v>28376</v>
      </c>
      <c r="D8521" s="6">
        <v>2</v>
      </c>
      <c r="E8521" s="6">
        <v>10</v>
      </c>
      <c r="F8521" s="6"/>
      <c r="G8521" s="6">
        <v>10</v>
      </c>
      <c r="H8521" s="6"/>
      <c r="I8521" s="6"/>
      <c r="J8521" s="6"/>
      <c r="K8521" s="6">
        <v>0</v>
      </c>
      <c r="L8521" s="6" t="s">
        <v>12295</v>
      </c>
      <c r="M8521" s="6">
        <v>63</v>
      </c>
      <c r="N8521" s="6" t="e">
        <f>VLOOKUP(A8521,web_archive!D:AB,18,FALSE)</f>
        <v>#N/A</v>
      </c>
      <c r="O8521" s="6">
        <v>2</v>
      </c>
      <c r="P8521" s="6"/>
      <c r="Q8521" s="6"/>
      <c r="R8521" s="6"/>
      <c r="S8521" s="6"/>
      <c r="T8521" s="6"/>
      <c r="U8521" s="6" t="s">
        <v>28300</v>
      </c>
      <c r="V8521" s="6">
        <v>6228</v>
      </c>
      <c r="W8521" s="6">
        <v>6232</v>
      </c>
      <c r="X8521" s="6">
        <v>19751</v>
      </c>
      <c r="Y8521" s="6" t="s">
        <v>28377</v>
      </c>
      <c r="Z8521" s="6" t="s">
        <v>12368</v>
      </c>
      <c r="AA8521" s="6" t="s">
        <v>12299</v>
      </c>
      <c r="AB8521" s="6" t="s">
        <v>12299</v>
      </c>
      <c r="AC8521" s="6"/>
      <c r="AD8521" s="6"/>
    </row>
    <row r="8522" spans="1:30" x14ac:dyDescent="0.3">
      <c r="A8522" s="6">
        <v>14723</v>
      </c>
      <c r="B8522" s="6" t="s">
        <v>28378</v>
      </c>
      <c r="C8522" s="6" t="s">
        <v>28379</v>
      </c>
      <c r="D8522" s="6">
        <v>11</v>
      </c>
      <c r="E8522" s="6">
        <v>2</v>
      </c>
      <c r="F8522" s="6"/>
      <c r="G8522" s="6">
        <v>0</v>
      </c>
      <c r="H8522" s="6"/>
      <c r="I8522" s="6"/>
      <c r="J8522" s="6"/>
      <c r="K8522" s="6"/>
      <c r="L8522" s="6" t="s">
        <v>12295</v>
      </c>
      <c r="M8522" s="6">
        <v>63</v>
      </c>
      <c r="N8522" s="6" t="e">
        <f>VLOOKUP(A8522,web_archive!D:AB,18,FALSE)</f>
        <v>#N/A</v>
      </c>
      <c r="O8522" s="6">
        <v>2</v>
      </c>
      <c r="P8522" s="6"/>
      <c r="Q8522" s="6"/>
      <c r="R8522" s="6"/>
      <c r="S8522" s="6"/>
      <c r="T8522" s="6"/>
      <c r="U8522" s="6" t="s">
        <v>23081</v>
      </c>
      <c r="V8522" s="6" t="s">
        <v>12299</v>
      </c>
      <c r="W8522" s="6" t="s">
        <v>12299</v>
      </c>
      <c r="X8522" s="6"/>
      <c r="Y8522" s="6"/>
      <c r="Z8522" s="6"/>
      <c r="AA8522" s="6"/>
      <c r="AB8522" s="6"/>
      <c r="AC8522" s="6"/>
      <c r="AD8522" s="6"/>
    </row>
    <row r="8523" spans="1:30" x14ac:dyDescent="0.3">
      <c r="A8523" s="6">
        <v>14724</v>
      </c>
      <c r="B8523" s="6" t="s">
        <v>28380</v>
      </c>
      <c r="C8523" s="6" t="s">
        <v>28381</v>
      </c>
      <c r="D8523" s="6">
        <v>11</v>
      </c>
      <c r="E8523" s="6">
        <v>2</v>
      </c>
      <c r="F8523" s="6"/>
      <c r="G8523" s="6">
        <v>0</v>
      </c>
      <c r="H8523" s="6"/>
      <c r="I8523" s="6"/>
      <c r="J8523" s="6"/>
      <c r="K8523" s="6"/>
      <c r="L8523" s="6" t="s">
        <v>12295</v>
      </c>
      <c r="M8523" s="6">
        <v>63</v>
      </c>
      <c r="N8523" s="6" t="e">
        <f>VLOOKUP(A8523,web_archive!D:AB,18,FALSE)</f>
        <v>#N/A</v>
      </c>
      <c r="O8523" s="6">
        <v>2</v>
      </c>
      <c r="P8523" s="6"/>
      <c r="Q8523" s="6"/>
      <c r="R8523" s="6"/>
      <c r="S8523" s="6"/>
      <c r="T8523" s="6"/>
      <c r="U8523" s="6" t="s">
        <v>23081</v>
      </c>
      <c r="V8523" s="6" t="s">
        <v>12299</v>
      </c>
      <c r="W8523" s="6" t="s">
        <v>12299</v>
      </c>
      <c r="X8523" s="6"/>
      <c r="Y8523" s="6"/>
      <c r="Z8523" s="6"/>
      <c r="AA8523" s="6"/>
      <c r="AB8523" s="6"/>
      <c r="AC8523" s="6"/>
      <c r="AD8523" s="6"/>
    </row>
    <row r="8524" spans="1:30" x14ac:dyDescent="0.3">
      <c r="A8524" s="6">
        <v>14725</v>
      </c>
      <c r="B8524" s="6" t="s">
        <v>28382</v>
      </c>
      <c r="C8524" s="6" t="s">
        <v>28383</v>
      </c>
      <c r="D8524" s="6">
        <v>18</v>
      </c>
      <c r="E8524" s="6">
        <v>10</v>
      </c>
      <c r="F8524" s="6"/>
      <c r="G8524" s="6">
        <v>10</v>
      </c>
      <c r="H8524" s="6"/>
      <c r="I8524" s="6"/>
      <c r="J8524" s="6"/>
      <c r="K8524" s="6">
        <v>0</v>
      </c>
      <c r="L8524" s="6" t="s">
        <v>12295</v>
      </c>
      <c r="M8524" s="6">
        <v>63</v>
      </c>
      <c r="N8524" s="6" t="e">
        <f>VLOOKUP(A8524,web_archive!D:AB,18,FALSE)</f>
        <v>#N/A</v>
      </c>
      <c r="O8524" s="6">
        <v>2</v>
      </c>
      <c r="P8524" s="6"/>
      <c r="Q8524" s="6"/>
      <c r="R8524" s="6"/>
      <c r="S8524" s="6"/>
      <c r="T8524" s="6"/>
      <c r="U8524" s="6" t="s">
        <v>28300</v>
      </c>
      <c r="V8524" s="6">
        <v>4372</v>
      </c>
      <c r="W8524" s="6">
        <v>6228</v>
      </c>
      <c r="X8524" s="6">
        <v>6232</v>
      </c>
      <c r="Y8524" s="6">
        <v>19750</v>
      </c>
      <c r="Z8524" s="6">
        <v>14730</v>
      </c>
      <c r="AA8524" s="6" t="s">
        <v>28384</v>
      </c>
      <c r="AB8524" s="6" t="s">
        <v>12368</v>
      </c>
      <c r="AC8524" s="6" t="s">
        <v>12299</v>
      </c>
      <c r="AD8524" s="6" t="s">
        <v>12299</v>
      </c>
    </row>
    <row r="8525" spans="1:30" x14ac:dyDescent="0.3">
      <c r="A8525" s="6">
        <v>14726</v>
      </c>
      <c r="B8525" s="6" t="s">
        <v>28385</v>
      </c>
      <c r="C8525" s="6" t="s">
        <v>28386</v>
      </c>
      <c r="D8525" s="6">
        <v>18</v>
      </c>
      <c r="E8525" s="6">
        <v>10</v>
      </c>
      <c r="F8525" s="6"/>
      <c r="G8525" s="6">
        <v>10</v>
      </c>
      <c r="H8525" s="6"/>
      <c r="I8525" s="6"/>
      <c r="J8525" s="6"/>
      <c r="K8525" s="6">
        <v>0</v>
      </c>
      <c r="L8525" s="6" t="s">
        <v>12295</v>
      </c>
      <c r="M8525" s="6">
        <v>63</v>
      </c>
      <c r="N8525" s="6" t="e">
        <f>VLOOKUP(A8525,web_archive!D:AB,18,FALSE)</f>
        <v>#N/A</v>
      </c>
      <c r="O8525" s="6">
        <v>2</v>
      </c>
      <c r="P8525" s="6"/>
      <c r="Q8525" s="6"/>
      <c r="R8525" s="6"/>
      <c r="S8525" s="6"/>
      <c r="T8525" s="6"/>
      <c r="U8525" s="6" t="s">
        <v>28387</v>
      </c>
      <c r="V8525" s="6" t="s">
        <v>28388</v>
      </c>
      <c r="W8525" s="6" t="s">
        <v>28389</v>
      </c>
      <c r="X8525" s="6" t="s">
        <v>28390</v>
      </c>
      <c r="Y8525" s="6" t="s">
        <v>28391</v>
      </c>
      <c r="Z8525" s="6" t="s">
        <v>28392</v>
      </c>
      <c r="AA8525" s="6" t="s">
        <v>12368</v>
      </c>
      <c r="AB8525" s="6" t="s">
        <v>12299</v>
      </c>
      <c r="AC8525" s="6" t="s">
        <v>12299</v>
      </c>
      <c r="AD8525" s="6"/>
    </row>
    <row r="8526" spans="1:30" x14ac:dyDescent="0.3">
      <c r="A8526" s="6">
        <v>14727</v>
      </c>
      <c r="B8526" s="6" t="s">
        <v>28393</v>
      </c>
      <c r="C8526" s="6" t="s">
        <v>28394</v>
      </c>
      <c r="D8526" s="6">
        <v>18</v>
      </c>
      <c r="E8526" s="6">
        <v>10</v>
      </c>
      <c r="F8526" s="6"/>
      <c r="G8526" s="6">
        <v>10</v>
      </c>
      <c r="H8526" s="6"/>
      <c r="I8526" s="6"/>
      <c r="J8526" s="6"/>
      <c r="K8526" s="6">
        <v>0</v>
      </c>
      <c r="L8526" s="6" t="s">
        <v>12295</v>
      </c>
      <c r="M8526" s="6">
        <v>63</v>
      </c>
      <c r="N8526" s="6" t="e">
        <f>VLOOKUP(A8526,web_archive!D:AB,18,FALSE)</f>
        <v>#N/A</v>
      </c>
      <c r="O8526" s="6">
        <v>2</v>
      </c>
      <c r="P8526" s="6"/>
      <c r="Q8526" s="6"/>
      <c r="R8526" s="6"/>
      <c r="S8526" s="6"/>
      <c r="T8526" s="6"/>
      <c r="U8526" s="6" t="s">
        <v>28395</v>
      </c>
      <c r="V8526" s="6" t="s">
        <v>28396</v>
      </c>
      <c r="W8526" s="6" t="s">
        <v>28397</v>
      </c>
      <c r="X8526" s="6" t="s">
        <v>28398</v>
      </c>
      <c r="Y8526" s="6" t="s">
        <v>28399</v>
      </c>
      <c r="Z8526" s="6" t="s">
        <v>28400</v>
      </c>
      <c r="AA8526" s="6" t="s">
        <v>12368</v>
      </c>
      <c r="AB8526" s="6" t="s">
        <v>12299</v>
      </c>
      <c r="AC8526" s="6" t="s">
        <v>12299</v>
      </c>
      <c r="AD8526" s="6"/>
    </row>
    <row r="8527" spans="1:30" x14ac:dyDescent="0.3">
      <c r="A8527" s="6">
        <v>14728</v>
      </c>
      <c r="B8527" s="6" t="s">
        <v>28401</v>
      </c>
      <c r="C8527" s="6" t="s">
        <v>28402</v>
      </c>
      <c r="D8527" s="6">
        <v>18</v>
      </c>
      <c r="E8527" s="6">
        <v>10</v>
      </c>
      <c r="F8527" s="6"/>
      <c r="G8527" s="6">
        <v>10</v>
      </c>
      <c r="H8527" s="6"/>
      <c r="I8527" s="6"/>
      <c r="J8527" s="6"/>
      <c r="K8527" s="6">
        <v>0</v>
      </c>
      <c r="L8527" s="6" t="s">
        <v>12295</v>
      </c>
      <c r="M8527" s="6">
        <v>63</v>
      </c>
      <c r="N8527" s="6" t="e">
        <f>VLOOKUP(A8527,web_archive!D:AB,18,FALSE)</f>
        <v>#N/A</v>
      </c>
      <c r="O8527" s="6">
        <v>2</v>
      </c>
      <c r="P8527" s="6"/>
      <c r="Q8527" s="6"/>
      <c r="R8527" s="6"/>
      <c r="S8527" s="6"/>
      <c r="T8527" s="6"/>
      <c r="U8527" s="6" t="s">
        <v>28403</v>
      </c>
      <c r="V8527" s="6" t="s">
        <v>28404</v>
      </c>
      <c r="W8527" s="6" t="s">
        <v>28405</v>
      </c>
      <c r="X8527" s="6" t="s">
        <v>28406</v>
      </c>
      <c r="Y8527" s="6" t="s">
        <v>28407</v>
      </c>
      <c r="Z8527" s="6" t="s">
        <v>28408</v>
      </c>
      <c r="AA8527" s="6" t="s">
        <v>12368</v>
      </c>
      <c r="AB8527" s="6" t="s">
        <v>12299</v>
      </c>
      <c r="AC8527" s="6" t="s">
        <v>12299</v>
      </c>
      <c r="AD8527" s="6"/>
    </row>
    <row r="8528" spans="1:30" x14ac:dyDescent="0.3">
      <c r="A8528" s="6">
        <v>14729</v>
      </c>
      <c r="B8528" s="6" t="s">
        <v>28409</v>
      </c>
      <c r="C8528" s="6" t="s">
        <v>28410</v>
      </c>
      <c r="D8528" s="6">
        <v>18</v>
      </c>
      <c r="E8528" s="6">
        <v>10</v>
      </c>
      <c r="F8528" s="6"/>
      <c r="G8528" s="6">
        <v>10</v>
      </c>
      <c r="H8528" s="6"/>
      <c r="I8528" s="6"/>
      <c r="J8528" s="6"/>
      <c r="K8528" s="6">
        <v>0</v>
      </c>
      <c r="L8528" s="6" t="s">
        <v>12295</v>
      </c>
      <c r="M8528" s="6">
        <v>63</v>
      </c>
      <c r="N8528" s="6" t="e">
        <f>VLOOKUP(A8528,web_archive!D:AB,18,FALSE)</f>
        <v>#N/A</v>
      </c>
      <c r="O8528" s="6">
        <v>2</v>
      </c>
      <c r="P8528" s="6"/>
      <c r="Q8528" s="6"/>
      <c r="R8528" s="6"/>
      <c r="S8528" s="6"/>
      <c r="T8528" s="6"/>
      <c r="U8528" s="6" t="s">
        <v>28411</v>
      </c>
      <c r="V8528" s="6" t="s">
        <v>28412</v>
      </c>
      <c r="W8528" s="6" t="s">
        <v>28413</v>
      </c>
      <c r="X8528" s="6" t="s">
        <v>28414</v>
      </c>
      <c r="Y8528" s="6" t="s">
        <v>28415</v>
      </c>
      <c r="Z8528" s="6" t="s">
        <v>28416</v>
      </c>
      <c r="AA8528" s="6" t="s">
        <v>12368</v>
      </c>
      <c r="AB8528" s="6" t="s">
        <v>12299</v>
      </c>
      <c r="AC8528" s="6" t="s">
        <v>12299</v>
      </c>
      <c r="AD8528" s="6"/>
    </row>
    <row r="8529" spans="1:36" x14ac:dyDescent="0.3">
      <c r="A8529" s="6">
        <v>14730</v>
      </c>
      <c r="B8529" s="6" t="s">
        <v>28417</v>
      </c>
      <c r="C8529" s="6" t="s">
        <v>28418</v>
      </c>
      <c r="D8529" s="6">
        <v>18</v>
      </c>
      <c r="E8529" s="6">
        <v>10</v>
      </c>
      <c r="F8529" s="6"/>
      <c r="G8529" s="6">
        <v>10</v>
      </c>
      <c r="H8529" s="6"/>
      <c r="I8529" s="6"/>
      <c r="J8529" s="6"/>
      <c r="K8529" s="6">
        <v>0</v>
      </c>
      <c r="L8529" s="6" t="s">
        <v>12295</v>
      </c>
      <c r="M8529" s="6">
        <v>63</v>
      </c>
      <c r="N8529" s="6" t="e">
        <f>VLOOKUP(A8529,web_archive!D:AB,18,FALSE)</f>
        <v>#N/A</v>
      </c>
      <c r="O8529" s="6">
        <v>2</v>
      </c>
      <c r="P8529" s="6"/>
      <c r="Q8529" s="6"/>
      <c r="R8529" s="6"/>
      <c r="S8529" s="6"/>
      <c r="T8529" s="6"/>
      <c r="U8529" s="6" t="s">
        <v>28419</v>
      </c>
      <c r="V8529" s="6" t="s">
        <v>12299</v>
      </c>
      <c r="W8529" s="6" t="s">
        <v>12299</v>
      </c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</row>
    <row r="8530" spans="1:36" x14ac:dyDescent="0.3">
      <c r="A8530" s="6">
        <v>14731</v>
      </c>
      <c r="B8530" s="6" t="s">
        <v>28420</v>
      </c>
      <c r="C8530" s="6" t="s">
        <v>28421</v>
      </c>
      <c r="D8530" s="6">
        <v>18</v>
      </c>
      <c r="E8530" s="6">
        <v>10</v>
      </c>
      <c r="F8530" s="6"/>
      <c r="G8530" s="6">
        <v>10</v>
      </c>
      <c r="H8530" s="6"/>
      <c r="I8530" s="6"/>
      <c r="J8530" s="6"/>
      <c r="K8530" s="6">
        <v>0</v>
      </c>
      <c r="L8530" s="6" t="s">
        <v>12295</v>
      </c>
      <c r="M8530" s="6">
        <v>63</v>
      </c>
      <c r="N8530" s="6" t="e">
        <f>VLOOKUP(A8530,web_archive!D:AB,18,FALSE)</f>
        <v>#N/A</v>
      </c>
      <c r="O8530" s="6">
        <v>2</v>
      </c>
      <c r="P8530" s="6"/>
      <c r="Q8530" s="6"/>
      <c r="R8530" s="6"/>
      <c r="S8530" s="6"/>
      <c r="T8530" s="6"/>
      <c r="U8530" s="6" t="s">
        <v>28422</v>
      </c>
      <c r="V8530" s="6" t="s">
        <v>28423</v>
      </c>
      <c r="W8530" s="6" t="s">
        <v>28424</v>
      </c>
      <c r="X8530" s="6" t="s">
        <v>28425</v>
      </c>
      <c r="Y8530" s="6" t="s">
        <v>28426</v>
      </c>
      <c r="Z8530" s="6" t="s">
        <v>28427</v>
      </c>
      <c r="AA8530" s="6" t="s">
        <v>12368</v>
      </c>
      <c r="AB8530" s="6" t="s">
        <v>12299</v>
      </c>
      <c r="AC8530" s="6" t="s">
        <v>12299</v>
      </c>
      <c r="AD8530" s="6"/>
      <c r="AE8530" s="6"/>
      <c r="AF8530" s="6"/>
      <c r="AG8530" s="6"/>
      <c r="AH8530" s="6"/>
      <c r="AI8530" s="6"/>
      <c r="AJ8530" s="6"/>
    </row>
    <row r="8531" spans="1:36" x14ac:dyDescent="0.3">
      <c r="A8531" s="6">
        <v>14732</v>
      </c>
      <c r="B8531" s="6" t="s">
        <v>28428</v>
      </c>
      <c r="C8531" s="6" t="s">
        <v>28429</v>
      </c>
      <c r="D8531" s="6">
        <v>18</v>
      </c>
      <c r="E8531" s="6">
        <v>10</v>
      </c>
      <c r="F8531" s="6"/>
      <c r="G8531" s="6">
        <v>10</v>
      </c>
      <c r="H8531" s="6"/>
      <c r="I8531" s="6"/>
      <c r="J8531" s="6"/>
      <c r="K8531" s="6">
        <v>0</v>
      </c>
      <c r="L8531" s="6" t="s">
        <v>12295</v>
      </c>
      <c r="M8531" s="6">
        <v>63</v>
      </c>
      <c r="N8531" s="6" t="e">
        <f>VLOOKUP(A8531,web_archive!D:AB,18,FALSE)</f>
        <v>#N/A</v>
      </c>
      <c r="O8531" s="6">
        <v>2</v>
      </c>
      <c r="P8531" s="6"/>
      <c r="Q8531" s="6"/>
      <c r="R8531" s="6"/>
      <c r="S8531" s="6"/>
      <c r="T8531" s="6"/>
      <c r="U8531" s="6" t="s">
        <v>28430</v>
      </c>
      <c r="V8531" s="6" t="s">
        <v>28431</v>
      </c>
      <c r="W8531" s="6" t="s">
        <v>28432</v>
      </c>
      <c r="X8531" s="6" t="s">
        <v>28433</v>
      </c>
      <c r="Y8531" s="6" t="s">
        <v>28434</v>
      </c>
      <c r="Z8531" s="6" t="s">
        <v>28435</v>
      </c>
      <c r="AA8531" s="6" t="s">
        <v>12368</v>
      </c>
      <c r="AB8531" s="6" t="s">
        <v>12299</v>
      </c>
      <c r="AC8531" s="6" t="s">
        <v>12299</v>
      </c>
      <c r="AD8531" s="6"/>
      <c r="AE8531" s="6"/>
      <c r="AF8531" s="6"/>
      <c r="AG8531" s="6"/>
      <c r="AH8531" s="6"/>
      <c r="AI8531" s="6"/>
      <c r="AJ8531" s="6"/>
    </row>
    <row r="8532" spans="1:36" x14ac:dyDescent="0.3">
      <c r="A8532" s="6">
        <v>14733</v>
      </c>
      <c r="B8532" s="6" t="s">
        <v>28436</v>
      </c>
      <c r="C8532" s="6" t="s">
        <v>28437</v>
      </c>
      <c r="D8532" s="6">
        <v>18</v>
      </c>
      <c r="E8532" s="6">
        <v>10</v>
      </c>
      <c r="F8532" s="6"/>
      <c r="G8532" s="6">
        <v>10</v>
      </c>
      <c r="H8532" s="6"/>
      <c r="I8532" s="6"/>
      <c r="J8532" s="6"/>
      <c r="K8532" s="6">
        <v>0</v>
      </c>
      <c r="L8532" s="6" t="s">
        <v>12295</v>
      </c>
      <c r="M8532" s="6">
        <v>63</v>
      </c>
      <c r="N8532" s="6" t="e">
        <f>VLOOKUP(A8532,web_archive!D:AB,18,FALSE)</f>
        <v>#N/A</v>
      </c>
      <c r="O8532" s="6">
        <v>2</v>
      </c>
      <c r="P8532" s="6"/>
      <c r="Q8532" s="6"/>
      <c r="R8532" s="6"/>
      <c r="S8532" s="6"/>
      <c r="T8532" s="6"/>
      <c r="U8532" s="6" t="s">
        <v>28300</v>
      </c>
      <c r="V8532" s="6">
        <v>6228</v>
      </c>
      <c r="W8532" s="6">
        <v>6232</v>
      </c>
      <c r="X8532" s="6">
        <v>14726</v>
      </c>
      <c r="Y8532" s="6">
        <v>20034</v>
      </c>
      <c r="Z8532" s="6" t="s">
        <v>28384</v>
      </c>
      <c r="AA8532" s="6" t="s">
        <v>12368</v>
      </c>
      <c r="AB8532" s="6" t="s">
        <v>12299</v>
      </c>
      <c r="AC8532" s="6" t="s">
        <v>12299</v>
      </c>
      <c r="AD8532" s="6"/>
      <c r="AE8532" s="6"/>
      <c r="AF8532" s="6"/>
      <c r="AG8532" s="6"/>
      <c r="AH8532" s="6"/>
      <c r="AI8532" s="6"/>
      <c r="AJ8532" s="6"/>
    </row>
    <row r="8533" spans="1:36" x14ac:dyDescent="0.3">
      <c r="A8533" s="6">
        <v>14735</v>
      </c>
      <c r="B8533" s="6" t="s">
        <v>28438</v>
      </c>
      <c r="C8533" s="6" t="s">
        <v>28439</v>
      </c>
      <c r="D8533" s="6">
        <v>18</v>
      </c>
      <c r="E8533" s="6">
        <v>0</v>
      </c>
      <c r="F8533" s="6"/>
      <c r="G8533" s="6">
        <v>10</v>
      </c>
      <c r="H8533" s="6"/>
      <c r="I8533" s="6"/>
      <c r="J8533" s="6"/>
      <c r="K8533" s="6"/>
      <c r="L8533" s="6" t="s">
        <v>12295</v>
      </c>
      <c r="M8533" s="6">
        <v>63</v>
      </c>
      <c r="N8533" s="6" t="e">
        <f>VLOOKUP(A8533,web_archive!D:AB,18,FALSE)</f>
        <v>#N/A</v>
      </c>
      <c r="O8533" s="6">
        <v>2</v>
      </c>
      <c r="P8533" s="6"/>
      <c r="Q8533" s="6"/>
      <c r="R8533" s="6"/>
      <c r="S8533" s="6"/>
      <c r="T8533" s="6"/>
      <c r="U8533" s="6" t="s">
        <v>28440</v>
      </c>
      <c r="V8533" s="6" t="s">
        <v>12299</v>
      </c>
      <c r="W8533" s="6" t="s">
        <v>12299</v>
      </c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</row>
    <row r="8534" spans="1:36" x14ac:dyDescent="0.3">
      <c r="A8534" s="6">
        <v>14739</v>
      </c>
      <c r="B8534" s="6" t="s">
        <v>28441</v>
      </c>
      <c r="C8534" s="6" t="s">
        <v>28442</v>
      </c>
      <c r="D8534" s="6">
        <v>18</v>
      </c>
      <c r="E8534" s="6">
        <v>10</v>
      </c>
      <c r="F8534" s="6"/>
      <c r="G8534" s="6">
        <v>10</v>
      </c>
      <c r="H8534" s="6"/>
      <c r="I8534" s="6"/>
      <c r="J8534" s="6"/>
      <c r="K8534" s="6">
        <v>0</v>
      </c>
      <c r="L8534" s="6" t="s">
        <v>12295</v>
      </c>
      <c r="M8534" s="6">
        <v>63</v>
      </c>
      <c r="N8534" s="6" t="e">
        <f>VLOOKUP(A8534,web_archive!D:AB,18,FALSE)</f>
        <v>#N/A</v>
      </c>
      <c r="O8534" s="6">
        <v>2</v>
      </c>
      <c r="P8534" s="6"/>
      <c r="Q8534" s="6"/>
      <c r="R8534" s="6"/>
      <c r="S8534" s="6"/>
      <c r="T8534" s="6"/>
      <c r="U8534" s="6" t="s">
        <v>28300</v>
      </c>
      <c r="V8534" s="6">
        <v>4482</v>
      </c>
      <c r="W8534" s="6">
        <v>6228</v>
      </c>
      <c r="X8534" s="6">
        <v>6232</v>
      </c>
      <c r="Y8534" s="6">
        <v>24156</v>
      </c>
      <c r="Z8534" s="6" t="s">
        <v>28443</v>
      </c>
      <c r="AA8534" s="6" t="s">
        <v>12368</v>
      </c>
      <c r="AB8534" s="6" t="s">
        <v>12299</v>
      </c>
      <c r="AC8534" s="6" t="s">
        <v>12299</v>
      </c>
      <c r="AD8534" s="6"/>
      <c r="AE8534" s="6"/>
      <c r="AF8534" s="6"/>
      <c r="AG8534" s="6"/>
      <c r="AH8534" s="6"/>
      <c r="AI8534" s="6"/>
      <c r="AJ8534" s="6"/>
    </row>
    <row r="8535" spans="1:36" x14ac:dyDescent="0.3">
      <c r="A8535" s="6">
        <v>14740</v>
      </c>
      <c r="B8535" s="6" t="s">
        <v>28444</v>
      </c>
      <c r="C8535" s="6" t="s">
        <v>28445</v>
      </c>
      <c r="D8535" s="6">
        <v>18</v>
      </c>
      <c r="E8535" s="6">
        <v>10</v>
      </c>
      <c r="F8535" s="6"/>
      <c r="G8535" s="6">
        <v>10</v>
      </c>
      <c r="H8535" s="6"/>
      <c r="I8535" s="6"/>
      <c r="J8535" s="6"/>
      <c r="K8535" s="6">
        <v>0</v>
      </c>
      <c r="L8535" s="6" t="s">
        <v>12295</v>
      </c>
      <c r="M8535" s="6">
        <v>63</v>
      </c>
      <c r="N8535" s="6" t="e">
        <f>VLOOKUP(A8535,web_archive!D:AB,18,FALSE)</f>
        <v>#N/A</v>
      </c>
      <c r="O8535" s="6">
        <v>2</v>
      </c>
      <c r="P8535" s="6"/>
      <c r="Q8535" s="6"/>
      <c r="R8535" s="6"/>
      <c r="S8535" s="6"/>
      <c r="T8535" s="6"/>
      <c r="U8535" s="6" t="s">
        <v>12299</v>
      </c>
      <c r="V8535" s="6" t="s">
        <v>12299</v>
      </c>
      <c r="W8535" s="6" t="s">
        <v>12299</v>
      </c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</row>
    <row r="8536" spans="1:36" x14ac:dyDescent="0.3">
      <c r="A8536" s="6">
        <v>14741</v>
      </c>
      <c r="B8536" s="6" t="s">
        <v>28446</v>
      </c>
      <c r="C8536" s="6" t="s">
        <v>28447</v>
      </c>
      <c r="D8536" s="6">
        <v>18</v>
      </c>
      <c r="E8536" s="6">
        <v>0</v>
      </c>
      <c r="F8536" s="6"/>
      <c r="G8536" s="6">
        <v>10</v>
      </c>
      <c r="H8536" s="6"/>
      <c r="I8536" s="6"/>
      <c r="J8536" s="6"/>
      <c r="K8536" s="6">
        <v>0</v>
      </c>
      <c r="L8536" s="6" t="s">
        <v>12295</v>
      </c>
      <c r="M8536" s="6">
        <v>63</v>
      </c>
      <c r="N8536" s="6" t="e">
        <f>VLOOKUP(A8536,web_archive!D:AB,18,FALSE)</f>
        <v>#N/A</v>
      </c>
      <c r="O8536" s="6">
        <v>2</v>
      </c>
      <c r="P8536" s="6"/>
      <c r="Q8536" s="6"/>
      <c r="R8536" s="6"/>
      <c r="S8536" s="6"/>
      <c r="T8536" s="6"/>
      <c r="U8536" s="6" t="s">
        <v>28448</v>
      </c>
      <c r="V8536" s="6" t="s">
        <v>12299</v>
      </c>
      <c r="W8536" s="6" t="s">
        <v>12299</v>
      </c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</row>
    <row r="8537" spans="1:36" x14ac:dyDescent="0.3">
      <c r="A8537" s="6">
        <v>14753</v>
      </c>
      <c r="B8537" s="6" t="s">
        <v>28449</v>
      </c>
      <c r="C8537" s="6" t="s">
        <v>28450</v>
      </c>
      <c r="D8537" s="6">
        <v>18</v>
      </c>
      <c r="E8537" s="6">
        <v>0</v>
      </c>
      <c r="F8537" s="6"/>
      <c r="G8537" s="6">
        <v>10</v>
      </c>
      <c r="H8537" s="6"/>
      <c r="I8537" s="6"/>
      <c r="J8537" s="6"/>
      <c r="K8537" s="6">
        <v>0</v>
      </c>
      <c r="L8537" s="6" t="s">
        <v>12295</v>
      </c>
      <c r="M8537" s="6">
        <v>63</v>
      </c>
      <c r="N8537" s="6" t="e">
        <f>VLOOKUP(A8537,web_archive!D:AB,18,FALSE)</f>
        <v>#N/A</v>
      </c>
      <c r="O8537" s="6">
        <v>2</v>
      </c>
      <c r="P8537" s="6"/>
      <c r="Q8537" s="6"/>
      <c r="R8537" s="6"/>
      <c r="S8537" s="6"/>
      <c r="T8537" s="6"/>
      <c r="U8537" s="6" t="s">
        <v>28451</v>
      </c>
      <c r="V8537" s="6" t="s">
        <v>12299</v>
      </c>
      <c r="W8537" s="6" t="s">
        <v>12299</v>
      </c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</row>
    <row r="8538" spans="1:36" x14ac:dyDescent="0.3">
      <c r="A8538" s="6">
        <v>14758</v>
      </c>
      <c r="B8538" s="6" t="s">
        <v>28452</v>
      </c>
      <c r="C8538" s="6" t="s">
        <v>28453</v>
      </c>
      <c r="D8538" s="6">
        <v>18</v>
      </c>
      <c r="E8538" s="6">
        <v>10</v>
      </c>
      <c r="F8538" s="6"/>
      <c r="G8538" s="6">
        <v>10</v>
      </c>
      <c r="H8538" s="6"/>
      <c r="I8538" s="6"/>
      <c r="J8538" s="6"/>
      <c r="K8538" s="6">
        <v>0</v>
      </c>
      <c r="L8538" s="6" t="s">
        <v>12295</v>
      </c>
      <c r="M8538" s="6">
        <v>63</v>
      </c>
      <c r="N8538" s="6" t="e">
        <f>VLOOKUP(A8538,web_archive!D:AB,18,FALSE)</f>
        <v>#N/A</v>
      </c>
      <c r="O8538" s="6">
        <v>2</v>
      </c>
      <c r="P8538" s="6"/>
      <c r="Q8538" s="6"/>
      <c r="R8538" s="6"/>
      <c r="S8538" s="6"/>
      <c r="T8538" s="6"/>
      <c r="U8538" s="6" t="s">
        <v>22894</v>
      </c>
      <c r="V8538" s="6">
        <v>6238</v>
      </c>
      <c r="W8538" s="6">
        <v>6239</v>
      </c>
      <c r="X8538" s="6">
        <v>6228</v>
      </c>
      <c r="Y8538" s="6">
        <v>6232</v>
      </c>
      <c r="Z8538" s="6">
        <v>24216</v>
      </c>
      <c r="AA8538" s="6">
        <v>17474</v>
      </c>
      <c r="AB8538" s="6" t="s">
        <v>28454</v>
      </c>
      <c r="AC8538" s="6" t="s">
        <v>12368</v>
      </c>
      <c r="AD8538" s="6" t="s">
        <v>12299</v>
      </c>
      <c r="AE8538" s="6" t="s">
        <v>12299</v>
      </c>
      <c r="AF8538" s="6"/>
      <c r="AG8538" s="6"/>
      <c r="AH8538" s="6"/>
      <c r="AI8538" s="6"/>
      <c r="AJ8538" s="6"/>
    </row>
    <row r="8539" spans="1:36" x14ac:dyDescent="0.3">
      <c r="A8539" s="6">
        <v>14765</v>
      </c>
      <c r="B8539" s="6" t="s">
        <v>28455</v>
      </c>
      <c r="C8539" s="6" t="s">
        <v>28456</v>
      </c>
      <c r="D8539" s="6">
        <v>18</v>
      </c>
      <c r="E8539" s="6">
        <v>10</v>
      </c>
      <c r="F8539" s="6"/>
      <c r="G8539" s="6">
        <v>10</v>
      </c>
      <c r="H8539" s="6"/>
      <c r="I8539" s="6"/>
      <c r="J8539" s="6"/>
      <c r="K8539" s="6">
        <v>0</v>
      </c>
      <c r="L8539" s="6" t="s">
        <v>12295</v>
      </c>
      <c r="M8539" s="6">
        <v>63</v>
      </c>
      <c r="N8539" s="6" t="e">
        <f>VLOOKUP(A8539,web_archive!D:AB,18,FALSE)</f>
        <v>#N/A</v>
      </c>
      <c r="O8539" s="6">
        <v>2</v>
      </c>
      <c r="P8539" s="6"/>
      <c r="Q8539" s="6"/>
      <c r="R8539" s="6"/>
      <c r="S8539" s="6"/>
      <c r="T8539" s="6"/>
      <c r="U8539" s="6" t="s">
        <v>28187</v>
      </c>
      <c r="V8539" s="6">
        <v>3600000</v>
      </c>
      <c r="W8539" s="6" t="s">
        <v>16155</v>
      </c>
      <c r="X8539" s="6" t="s">
        <v>12299</v>
      </c>
      <c r="Y8539" s="6" t="s">
        <v>12299</v>
      </c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</row>
    <row r="8540" spans="1:36" x14ac:dyDescent="0.3">
      <c r="A8540" s="6">
        <v>14766</v>
      </c>
      <c r="B8540" s="6" t="s">
        <v>28457</v>
      </c>
      <c r="C8540" s="6" t="s">
        <v>28458</v>
      </c>
      <c r="D8540" s="6">
        <v>18</v>
      </c>
      <c r="E8540" s="6">
        <v>10</v>
      </c>
      <c r="F8540" s="6"/>
      <c r="G8540" s="6">
        <v>10</v>
      </c>
      <c r="H8540" s="6"/>
      <c r="I8540" s="6"/>
      <c r="J8540" s="6"/>
      <c r="K8540" s="6">
        <v>0</v>
      </c>
      <c r="L8540" s="6" t="s">
        <v>12295</v>
      </c>
      <c r="M8540" s="6">
        <v>63</v>
      </c>
      <c r="N8540" s="6" t="e">
        <f>VLOOKUP(A8540,web_archive!D:AB,18,FALSE)</f>
        <v>#N/A</v>
      </c>
      <c r="O8540" s="6">
        <v>2</v>
      </c>
      <c r="P8540" s="6"/>
      <c r="Q8540" s="6"/>
      <c r="R8540" s="6"/>
      <c r="S8540" s="6"/>
      <c r="T8540" s="6"/>
      <c r="U8540" s="6" t="s">
        <v>28459</v>
      </c>
      <c r="V8540" s="6" t="s">
        <v>28460</v>
      </c>
      <c r="W8540" s="6" t="s">
        <v>28461</v>
      </c>
      <c r="X8540" s="6" t="s">
        <v>12675</v>
      </c>
      <c r="Y8540" s="6" t="s">
        <v>13505</v>
      </c>
      <c r="Z8540" s="6" t="s">
        <v>16143</v>
      </c>
      <c r="AA8540" s="6" t="s">
        <v>16159</v>
      </c>
      <c r="AB8540" s="6" t="s">
        <v>28462</v>
      </c>
      <c r="AC8540" s="6" t="s">
        <v>13825</v>
      </c>
      <c r="AD8540" s="6" t="s">
        <v>28463</v>
      </c>
      <c r="AE8540" s="6" t="s">
        <v>13901</v>
      </c>
      <c r="AF8540" s="6">
        <v>1800</v>
      </c>
      <c r="AG8540" s="6">
        <v>1</v>
      </c>
      <c r="AH8540" s="6" t="s">
        <v>12368</v>
      </c>
      <c r="AI8540" s="6" t="s">
        <v>12299</v>
      </c>
      <c r="AJ8540" s="6" t="s">
        <v>12299</v>
      </c>
    </row>
    <row r="8541" spans="1:36" x14ac:dyDescent="0.3">
      <c r="A8541" s="6">
        <v>14805</v>
      </c>
      <c r="B8541" s="6" t="s">
        <v>28464</v>
      </c>
      <c r="C8541" s="6" t="s">
        <v>28465</v>
      </c>
      <c r="D8541" s="6">
        <v>18</v>
      </c>
      <c r="E8541" s="6">
        <v>0</v>
      </c>
      <c r="F8541" s="6"/>
      <c r="G8541" s="6">
        <v>10</v>
      </c>
      <c r="H8541" s="6"/>
      <c r="I8541" s="6"/>
      <c r="J8541" s="6"/>
      <c r="K8541" s="6"/>
      <c r="L8541" s="6" t="s">
        <v>12295</v>
      </c>
      <c r="M8541" s="6">
        <v>63</v>
      </c>
      <c r="N8541" s="6" t="e">
        <f>VLOOKUP(A8541,web_archive!D:AB,18,FALSE)</f>
        <v>#N/A</v>
      </c>
      <c r="O8541" s="6">
        <v>2</v>
      </c>
      <c r="P8541" s="6"/>
      <c r="Q8541" s="6"/>
      <c r="R8541" s="6"/>
      <c r="S8541" s="6"/>
      <c r="T8541" s="6"/>
      <c r="U8541" s="6" t="s">
        <v>28466</v>
      </c>
      <c r="V8541" s="6" t="s">
        <v>12299</v>
      </c>
      <c r="W8541" s="6" t="s">
        <v>12299</v>
      </c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</row>
    <row r="8542" spans="1:36" x14ac:dyDescent="0.3">
      <c r="A8542" s="6" t="s">
        <v>12401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 t="e">
        <f>VLOOKUP(A8542,web_archive!D:AB,18,FALSE)</f>
        <v>#N/A</v>
      </c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</row>
    <row r="8543" spans="1:36" x14ac:dyDescent="0.3">
      <c r="A8543" s="6" t="s">
        <v>28467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 t="e">
        <f>VLOOKUP(A8543,web_archive!D:AB,18,FALSE)</f>
        <v>#N/A</v>
      </c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</row>
    <row r="8544" spans="1:36" x14ac:dyDescent="0.3">
      <c r="A8544" s="6" t="s">
        <v>12401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 t="e">
        <f>VLOOKUP(A8544,web_archive!D:AB,18,FALSE)</f>
        <v>#N/A</v>
      </c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</row>
    <row r="8545" spans="1:34" x14ac:dyDescent="0.3">
      <c r="A8545" s="6">
        <v>15000</v>
      </c>
      <c r="B8545" s="6" t="s">
        <v>28468</v>
      </c>
      <c r="C8545" s="6" t="s">
        <v>28469</v>
      </c>
      <c r="D8545" s="6">
        <v>4</v>
      </c>
      <c r="E8545" s="6">
        <v>20</v>
      </c>
      <c r="F8545" s="6"/>
      <c r="G8545" s="6">
        <v>1000</v>
      </c>
      <c r="H8545" s="6"/>
      <c r="I8545" s="6">
        <v>60</v>
      </c>
      <c r="J8545" s="6"/>
      <c r="K8545" s="6">
        <v>1</v>
      </c>
      <c r="L8545" s="6" t="s">
        <v>12538</v>
      </c>
      <c r="M8545" s="6">
        <v>18</v>
      </c>
      <c r="N8545" s="6" t="e">
        <f>VLOOKUP(A8545,web_archive!D:AB,18,FALSE)</f>
        <v>#N/A</v>
      </c>
      <c r="O8545" s="6">
        <v>2</v>
      </c>
      <c r="P8545" s="6">
        <v>16</v>
      </c>
      <c r="Q8545" s="6"/>
      <c r="R8545" s="6">
        <v>85</v>
      </c>
      <c r="S8545" s="6">
        <v>1</v>
      </c>
      <c r="T8545" s="6">
        <v>0</v>
      </c>
      <c r="U8545" s="6" t="s">
        <v>12691</v>
      </c>
      <c r="V8545" s="6" t="s">
        <v>14526</v>
      </c>
      <c r="W8545" s="6" t="s">
        <v>28470</v>
      </c>
      <c r="X8545" s="6" t="s">
        <v>12549</v>
      </c>
      <c r="Y8545" s="6" t="s">
        <v>13251</v>
      </c>
      <c r="Z8545" s="6" t="s">
        <v>12551</v>
      </c>
      <c r="AA8545" s="6" t="s">
        <v>13251</v>
      </c>
      <c r="AB8545" s="6" t="s">
        <v>12802</v>
      </c>
      <c r="AC8545" s="6" t="s">
        <v>14580</v>
      </c>
      <c r="AD8545" s="6" t="s">
        <v>12895</v>
      </c>
      <c r="AE8545" s="6">
        <v>1</v>
      </c>
      <c r="AF8545" s="6" t="s">
        <v>12489</v>
      </c>
      <c r="AG8545" s="6" t="s">
        <v>12299</v>
      </c>
      <c r="AH8545" s="6" t="s">
        <v>12299</v>
      </c>
    </row>
    <row r="8546" spans="1:34" x14ac:dyDescent="0.3">
      <c r="A8546" s="6">
        <v>15001</v>
      </c>
      <c r="B8546" s="6" t="s">
        <v>28471</v>
      </c>
      <c r="C8546" s="6" t="s">
        <v>7171</v>
      </c>
      <c r="D8546" s="6">
        <v>4</v>
      </c>
      <c r="E8546" s="6">
        <v>0</v>
      </c>
      <c r="F8546" s="6"/>
      <c r="G8546" s="6">
        <v>0</v>
      </c>
      <c r="H8546" s="6"/>
      <c r="I8546" s="6">
        <v>10</v>
      </c>
      <c r="J8546" s="6"/>
      <c r="K8546" s="6">
        <v>0</v>
      </c>
      <c r="L8546" s="6" t="s">
        <v>14534</v>
      </c>
      <c r="M8546" s="6">
        <v>63</v>
      </c>
      <c r="N8546" s="6" t="e">
        <f>VLOOKUP(A8546,web_archive!D:AB,18,FALSE)</f>
        <v>#N/A</v>
      </c>
      <c r="O8546" s="6">
        <v>2</v>
      </c>
      <c r="P8546" s="6">
        <v>16</v>
      </c>
      <c r="Q8546" s="6"/>
      <c r="R8546" s="6">
        <v>0</v>
      </c>
      <c r="S8546" s="6">
        <v>0</v>
      </c>
      <c r="T8546" s="6">
        <v>0</v>
      </c>
      <c r="U8546" s="6" t="s">
        <v>12299</v>
      </c>
      <c r="V8546" s="6" t="s">
        <v>12299</v>
      </c>
      <c r="W8546" s="6" t="s">
        <v>12299</v>
      </c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</row>
    <row r="8547" spans="1:34" x14ac:dyDescent="0.3">
      <c r="A8547" s="6">
        <v>15002</v>
      </c>
      <c r="B8547" s="6" t="s">
        <v>28472</v>
      </c>
      <c r="C8547" s="6" t="s">
        <v>28473</v>
      </c>
      <c r="D8547" s="6">
        <v>4</v>
      </c>
      <c r="E8547" s="6">
        <v>0</v>
      </c>
      <c r="F8547" s="6"/>
      <c r="G8547" s="6">
        <v>0</v>
      </c>
      <c r="H8547" s="6"/>
      <c r="I8547" s="6">
        <v>95</v>
      </c>
      <c r="J8547" s="6"/>
      <c r="K8547" s="6">
        <v>1</v>
      </c>
      <c r="L8547" s="6" t="s">
        <v>12284</v>
      </c>
      <c r="M8547" s="6">
        <v>63</v>
      </c>
      <c r="N8547" s="6" t="e">
        <f>VLOOKUP(A8547,web_archive!D:AB,18,FALSE)</f>
        <v>#N/A</v>
      </c>
      <c r="O8547" s="6">
        <v>2</v>
      </c>
      <c r="P8547" s="6">
        <v>16</v>
      </c>
      <c r="Q8547" s="6"/>
      <c r="R8547" s="6">
        <v>99</v>
      </c>
      <c r="S8547" s="6">
        <v>1</v>
      </c>
      <c r="T8547" s="6">
        <v>0</v>
      </c>
      <c r="U8547" s="6" t="s">
        <v>12299</v>
      </c>
      <c r="V8547" s="6" t="s">
        <v>12299</v>
      </c>
      <c r="W8547" s="6" t="s">
        <v>12299</v>
      </c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</row>
    <row r="8548" spans="1:34" x14ac:dyDescent="0.3">
      <c r="A8548" s="6">
        <v>15003</v>
      </c>
      <c r="B8548" s="6" t="s">
        <v>28474</v>
      </c>
      <c r="C8548" s="6" t="s">
        <v>28475</v>
      </c>
      <c r="D8548" s="6">
        <v>4</v>
      </c>
      <c r="E8548" s="6">
        <v>0</v>
      </c>
      <c r="F8548" s="6"/>
      <c r="G8548" s="6">
        <v>300</v>
      </c>
      <c r="H8548" s="6"/>
      <c r="I8548" s="6">
        <v>7</v>
      </c>
      <c r="J8548" s="6"/>
      <c r="K8548" s="6">
        <v>0</v>
      </c>
      <c r="L8548" s="6" t="s">
        <v>12295</v>
      </c>
      <c r="M8548" s="6">
        <v>63</v>
      </c>
      <c r="N8548" s="6" t="e">
        <f>VLOOKUP(A8548,web_archive!D:AB,18,FALSE)</f>
        <v>#N/A</v>
      </c>
      <c r="O8548" s="6">
        <v>2</v>
      </c>
      <c r="P8548" s="6">
        <v>16</v>
      </c>
      <c r="Q8548" s="6"/>
      <c r="R8548" s="6">
        <v>20</v>
      </c>
      <c r="S8548" s="6">
        <v>0</v>
      </c>
      <c r="T8548" s="6">
        <v>0</v>
      </c>
      <c r="U8548" s="6" t="s">
        <v>13923</v>
      </c>
      <c r="V8548" s="6" t="s">
        <v>16142</v>
      </c>
      <c r="W8548" s="6" t="s">
        <v>12299</v>
      </c>
      <c r="X8548" s="6" t="s">
        <v>12299</v>
      </c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</row>
    <row r="8549" spans="1:34" x14ac:dyDescent="0.3">
      <c r="A8549" s="6">
        <v>15004</v>
      </c>
      <c r="B8549" s="6" t="s">
        <v>28476</v>
      </c>
      <c r="C8549" s="6" t="s">
        <v>28477</v>
      </c>
      <c r="D8549" s="6">
        <v>4</v>
      </c>
      <c r="E8549" s="6">
        <v>0</v>
      </c>
      <c r="F8549" s="6"/>
      <c r="G8549" s="6">
        <v>300</v>
      </c>
      <c r="H8549" s="6"/>
      <c r="I8549" s="6">
        <v>7</v>
      </c>
      <c r="J8549" s="6"/>
      <c r="K8549" s="6">
        <v>0</v>
      </c>
      <c r="L8549" s="6" t="s">
        <v>12295</v>
      </c>
      <c r="M8549" s="6">
        <v>63</v>
      </c>
      <c r="N8549" s="6" t="e">
        <f>VLOOKUP(A8549,web_archive!D:AB,18,FALSE)</f>
        <v>#N/A</v>
      </c>
      <c r="O8549" s="6">
        <v>2</v>
      </c>
      <c r="P8549" s="6">
        <v>16</v>
      </c>
      <c r="Q8549" s="6"/>
      <c r="R8549" s="6">
        <v>20</v>
      </c>
      <c r="S8549" s="6">
        <v>0</v>
      </c>
      <c r="T8549" s="6">
        <v>0</v>
      </c>
      <c r="U8549" s="6" t="s">
        <v>13923</v>
      </c>
      <c r="V8549" s="6" t="s">
        <v>16142</v>
      </c>
      <c r="W8549" s="6" t="s">
        <v>12299</v>
      </c>
      <c r="X8549" s="6" t="s">
        <v>12299</v>
      </c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</row>
    <row r="8550" spans="1:34" x14ac:dyDescent="0.3">
      <c r="A8550" s="6">
        <v>15005</v>
      </c>
      <c r="B8550" s="6" t="s">
        <v>28478</v>
      </c>
      <c r="C8550" s="6" t="s">
        <v>28479</v>
      </c>
      <c r="D8550" s="6">
        <v>4</v>
      </c>
      <c r="E8550" s="6">
        <v>0</v>
      </c>
      <c r="F8550" s="6"/>
      <c r="G8550" s="6">
        <v>300</v>
      </c>
      <c r="H8550" s="6"/>
      <c r="I8550" s="6">
        <v>7</v>
      </c>
      <c r="J8550" s="6"/>
      <c r="K8550" s="6">
        <v>0</v>
      </c>
      <c r="L8550" s="6" t="s">
        <v>12295</v>
      </c>
      <c r="M8550" s="6">
        <v>63</v>
      </c>
      <c r="N8550" s="6" t="e">
        <f>VLOOKUP(A8550,web_archive!D:AB,18,FALSE)</f>
        <v>#N/A</v>
      </c>
      <c r="O8550" s="6">
        <v>2</v>
      </c>
      <c r="P8550" s="6">
        <v>16</v>
      </c>
      <c r="Q8550" s="6"/>
      <c r="R8550" s="6">
        <v>20</v>
      </c>
      <c r="S8550" s="6">
        <v>0</v>
      </c>
      <c r="T8550" s="6">
        <v>0</v>
      </c>
      <c r="U8550" s="6" t="s">
        <v>13923</v>
      </c>
      <c r="V8550" s="6" t="s">
        <v>16142</v>
      </c>
      <c r="W8550" s="6" t="s">
        <v>12299</v>
      </c>
      <c r="X8550" s="6" t="s">
        <v>12299</v>
      </c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</row>
    <row r="8551" spans="1:34" x14ac:dyDescent="0.3">
      <c r="A8551" s="6">
        <v>15006</v>
      </c>
      <c r="B8551" s="6" t="s">
        <v>28480</v>
      </c>
      <c r="C8551" s="6" t="s">
        <v>28481</v>
      </c>
      <c r="D8551" s="6">
        <v>4</v>
      </c>
      <c r="E8551" s="6">
        <v>0</v>
      </c>
      <c r="F8551" s="6"/>
      <c r="G8551" s="6">
        <v>300</v>
      </c>
      <c r="H8551" s="6"/>
      <c r="I8551" s="6">
        <v>7</v>
      </c>
      <c r="J8551" s="6"/>
      <c r="K8551" s="6">
        <v>0</v>
      </c>
      <c r="L8551" s="6" t="s">
        <v>12295</v>
      </c>
      <c r="M8551" s="6">
        <v>63</v>
      </c>
      <c r="N8551" s="6" t="e">
        <f>VLOOKUP(A8551,web_archive!D:AB,18,FALSE)</f>
        <v>#N/A</v>
      </c>
      <c r="O8551" s="6">
        <v>2</v>
      </c>
      <c r="P8551" s="6">
        <v>16</v>
      </c>
      <c r="Q8551" s="6"/>
      <c r="R8551" s="6">
        <v>20</v>
      </c>
      <c r="S8551" s="6">
        <v>0</v>
      </c>
      <c r="T8551" s="6">
        <v>0</v>
      </c>
      <c r="U8551" s="6" t="s">
        <v>13923</v>
      </c>
      <c r="V8551" s="6" t="s">
        <v>16142</v>
      </c>
      <c r="W8551" s="6" t="s">
        <v>12299</v>
      </c>
      <c r="X8551" s="6" t="s">
        <v>12299</v>
      </c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</row>
    <row r="8552" spans="1:34" x14ac:dyDescent="0.3">
      <c r="A8552" s="6">
        <v>15007</v>
      </c>
      <c r="B8552" s="6" t="s">
        <v>28482</v>
      </c>
      <c r="C8552" s="6" t="s">
        <v>28483</v>
      </c>
      <c r="D8552" s="6">
        <v>4</v>
      </c>
      <c r="E8552" s="6">
        <v>30000</v>
      </c>
      <c r="F8552" s="6"/>
      <c r="G8552" s="6">
        <v>0</v>
      </c>
      <c r="H8552" s="6"/>
      <c r="I8552" s="6">
        <v>62</v>
      </c>
      <c r="J8552" s="6"/>
      <c r="K8552" s="6">
        <v>0</v>
      </c>
      <c r="L8552" s="6" t="s">
        <v>12295</v>
      </c>
      <c r="M8552" s="6">
        <v>63</v>
      </c>
      <c r="N8552" s="6" t="e">
        <f>VLOOKUP(A8552,web_archive!D:AB,18,FALSE)</f>
        <v>#N/A</v>
      </c>
      <c r="O8552" s="6">
        <v>2</v>
      </c>
      <c r="P8552" s="6">
        <v>16</v>
      </c>
      <c r="Q8552" s="6"/>
      <c r="R8552" s="6">
        <v>1</v>
      </c>
      <c r="S8552" s="6">
        <v>1</v>
      </c>
      <c r="T8552" s="6">
        <v>0</v>
      </c>
      <c r="U8552" s="6" t="s">
        <v>14525</v>
      </c>
      <c r="V8552" s="6" t="s">
        <v>18361</v>
      </c>
      <c r="W8552" s="6" t="s">
        <v>13643</v>
      </c>
      <c r="X8552" s="6" t="s">
        <v>13911</v>
      </c>
      <c r="Y8552" s="6" t="s">
        <v>12299</v>
      </c>
      <c r="Z8552" s="6" t="s">
        <v>12299</v>
      </c>
      <c r="AA8552" s="6"/>
      <c r="AB8552" s="6"/>
      <c r="AC8552" s="6"/>
      <c r="AD8552" s="6"/>
      <c r="AE8552" s="6"/>
      <c r="AF8552" s="6"/>
      <c r="AG8552" s="6"/>
      <c r="AH8552" s="6"/>
    </row>
    <row r="8553" spans="1:34" x14ac:dyDescent="0.3">
      <c r="A8553" s="6">
        <v>15008</v>
      </c>
      <c r="B8553" s="6" t="s">
        <v>28484</v>
      </c>
      <c r="C8553" s="6" t="s">
        <v>28485</v>
      </c>
      <c r="D8553" s="6">
        <v>4</v>
      </c>
      <c r="E8553" s="6">
        <v>20</v>
      </c>
      <c r="F8553" s="6"/>
      <c r="G8553" s="6">
        <v>1000</v>
      </c>
      <c r="H8553" s="6"/>
      <c r="I8553" s="6">
        <v>25</v>
      </c>
      <c r="J8553" s="6"/>
      <c r="K8553" s="6">
        <v>0</v>
      </c>
      <c r="L8553" s="6" t="s">
        <v>12295</v>
      </c>
      <c r="M8553" s="6">
        <v>63</v>
      </c>
      <c r="N8553" s="6" t="e">
        <f>VLOOKUP(A8553,web_archive!D:AB,18,FALSE)</f>
        <v>#N/A</v>
      </c>
      <c r="O8553" s="6">
        <v>2</v>
      </c>
      <c r="P8553" s="6">
        <v>16</v>
      </c>
      <c r="Q8553" s="6"/>
      <c r="R8553" s="6">
        <v>1</v>
      </c>
      <c r="S8553" s="6">
        <v>1</v>
      </c>
      <c r="T8553" s="6">
        <v>0</v>
      </c>
      <c r="U8553" s="6" t="s">
        <v>14525</v>
      </c>
      <c r="V8553" s="6" t="s">
        <v>28486</v>
      </c>
      <c r="W8553" s="6" t="s">
        <v>13458</v>
      </c>
      <c r="X8553" s="6" t="s">
        <v>12491</v>
      </c>
      <c r="Y8553" s="6" t="s">
        <v>12299</v>
      </c>
      <c r="Z8553" s="6" t="s">
        <v>12299</v>
      </c>
      <c r="AA8553" s="6"/>
      <c r="AB8553" s="6"/>
      <c r="AC8553" s="6"/>
      <c r="AD8553" s="6"/>
      <c r="AE8553" s="6"/>
      <c r="AF8553" s="6"/>
      <c r="AG8553" s="6"/>
      <c r="AH8553" s="6"/>
    </row>
    <row r="8554" spans="1:34" x14ac:dyDescent="0.3">
      <c r="A8554" s="6">
        <v>15009</v>
      </c>
      <c r="B8554" s="6" t="s">
        <v>28487</v>
      </c>
      <c r="C8554" s="6" t="s">
        <v>28488</v>
      </c>
      <c r="D8554" s="6">
        <v>4</v>
      </c>
      <c r="E8554" s="6">
        <v>0</v>
      </c>
      <c r="F8554" s="6"/>
      <c r="G8554" s="6">
        <v>0</v>
      </c>
      <c r="H8554" s="6"/>
      <c r="I8554" s="6">
        <v>35</v>
      </c>
      <c r="J8554" s="6"/>
      <c r="K8554" s="6">
        <v>0</v>
      </c>
      <c r="L8554" s="6" t="s">
        <v>12295</v>
      </c>
      <c r="M8554" s="6">
        <v>63</v>
      </c>
      <c r="N8554" s="6" t="e">
        <f>VLOOKUP(A8554,web_archive!D:AB,18,FALSE)</f>
        <v>#N/A</v>
      </c>
      <c r="O8554" s="6">
        <v>2</v>
      </c>
      <c r="P8554" s="6">
        <v>16</v>
      </c>
      <c r="Q8554" s="6"/>
      <c r="R8554" s="6">
        <v>12</v>
      </c>
      <c r="S8554" s="6">
        <v>0</v>
      </c>
      <c r="T8554" s="6">
        <v>0</v>
      </c>
      <c r="U8554" s="6" t="s">
        <v>13923</v>
      </c>
      <c r="V8554" s="6" t="s">
        <v>13916</v>
      </c>
      <c r="W8554" s="6" t="s">
        <v>12489</v>
      </c>
      <c r="X8554" s="6" t="s">
        <v>12299</v>
      </c>
      <c r="Y8554" s="6" t="s">
        <v>12299</v>
      </c>
      <c r="Z8554" s="6"/>
      <c r="AA8554" s="6"/>
      <c r="AB8554" s="6"/>
      <c r="AC8554" s="6"/>
      <c r="AD8554" s="6"/>
      <c r="AE8554" s="6"/>
      <c r="AF8554" s="6"/>
      <c r="AG8554" s="6"/>
      <c r="AH8554" s="6"/>
    </row>
    <row r="8555" spans="1:34" x14ac:dyDescent="0.3">
      <c r="A8555" s="6">
        <v>15010</v>
      </c>
      <c r="B8555" s="6" t="s">
        <v>28489</v>
      </c>
      <c r="C8555" s="6" t="s">
        <v>28490</v>
      </c>
      <c r="D8555" s="6">
        <v>4</v>
      </c>
      <c r="E8555" s="6">
        <v>0</v>
      </c>
      <c r="F8555" s="6"/>
      <c r="G8555" s="6">
        <v>0</v>
      </c>
      <c r="H8555" s="6"/>
      <c r="I8555" s="6">
        <v>46</v>
      </c>
      <c r="J8555" s="6"/>
      <c r="K8555" s="6">
        <v>0</v>
      </c>
      <c r="L8555" s="6" t="s">
        <v>12295</v>
      </c>
      <c r="M8555" s="6">
        <v>63</v>
      </c>
      <c r="N8555" s="6" t="e">
        <f>VLOOKUP(A8555,web_archive!D:AB,18,FALSE)</f>
        <v>#N/A</v>
      </c>
      <c r="O8555" s="6">
        <v>2</v>
      </c>
      <c r="P8555" s="6">
        <v>16</v>
      </c>
      <c r="Q8555" s="6"/>
      <c r="R8555" s="6">
        <v>26</v>
      </c>
      <c r="S8555" s="6">
        <v>0</v>
      </c>
      <c r="T8555" s="6">
        <v>0</v>
      </c>
      <c r="U8555" s="6" t="s">
        <v>13923</v>
      </c>
      <c r="V8555" s="6" t="s">
        <v>13920</v>
      </c>
      <c r="W8555" s="6" t="s">
        <v>12483</v>
      </c>
      <c r="X8555" s="6" t="s">
        <v>12299</v>
      </c>
      <c r="Y8555" s="6" t="s">
        <v>12299</v>
      </c>
      <c r="Z8555" s="6"/>
      <c r="AA8555" s="6"/>
      <c r="AB8555" s="6"/>
      <c r="AC8555" s="6"/>
      <c r="AD8555" s="6"/>
      <c r="AE8555" s="6"/>
      <c r="AF8555" s="6"/>
      <c r="AG8555" s="6"/>
      <c r="AH8555" s="6"/>
    </row>
    <row r="8556" spans="1:34" x14ac:dyDescent="0.3">
      <c r="A8556" s="6">
        <v>15011</v>
      </c>
      <c r="B8556" s="6" t="s">
        <v>28491</v>
      </c>
      <c r="C8556" s="6" t="s">
        <v>28492</v>
      </c>
      <c r="D8556" s="6">
        <v>4</v>
      </c>
      <c r="E8556" s="6">
        <v>0</v>
      </c>
      <c r="F8556" s="6"/>
      <c r="G8556" s="6">
        <v>0</v>
      </c>
      <c r="H8556" s="6"/>
      <c r="I8556" s="6">
        <v>58</v>
      </c>
      <c r="J8556" s="6"/>
      <c r="K8556" s="6">
        <v>0</v>
      </c>
      <c r="L8556" s="6" t="s">
        <v>12295</v>
      </c>
      <c r="M8556" s="6">
        <v>63</v>
      </c>
      <c r="N8556" s="6" t="e">
        <f>VLOOKUP(A8556,web_archive!D:AB,18,FALSE)</f>
        <v>#N/A</v>
      </c>
      <c r="O8556" s="6">
        <v>2</v>
      </c>
      <c r="P8556" s="6">
        <v>16</v>
      </c>
      <c r="Q8556" s="6"/>
      <c r="R8556" s="6">
        <v>40</v>
      </c>
      <c r="S8556" s="6">
        <v>0</v>
      </c>
      <c r="T8556" s="6">
        <v>0</v>
      </c>
      <c r="U8556" s="6" t="s">
        <v>13923</v>
      </c>
      <c r="V8556" s="6" t="s">
        <v>14851</v>
      </c>
      <c r="W8556" s="6" t="s">
        <v>14990</v>
      </c>
      <c r="X8556" s="6" t="s">
        <v>12491</v>
      </c>
      <c r="Y8556" s="6" t="s">
        <v>12299</v>
      </c>
      <c r="Z8556" s="6" t="s">
        <v>12299</v>
      </c>
      <c r="AA8556" s="6"/>
      <c r="AB8556" s="6"/>
      <c r="AC8556" s="6"/>
      <c r="AD8556" s="6"/>
      <c r="AE8556" s="6"/>
      <c r="AF8556" s="6"/>
      <c r="AG8556" s="6"/>
      <c r="AH8556" s="6"/>
    </row>
    <row r="8557" spans="1:34" x14ac:dyDescent="0.3">
      <c r="A8557" s="6">
        <v>15012</v>
      </c>
      <c r="B8557" s="6" t="s">
        <v>28493</v>
      </c>
      <c r="C8557" s="6" t="s">
        <v>28494</v>
      </c>
      <c r="D8557" s="6">
        <v>4</v>
      </c>
      <c r="E8557" s="6">
        <v>12000</v>
      </c>
      <c r="F8557" s="6"/>
      <c r="G8557" s="6">
        <v>400</v>
      </c>
      <c r="H8557" s="6"/>
      <c r="I8557" s="6">
        <v>42</v>
      </c>
      <c r="J8557" s="6"/>
      <c r="K8557" s="6">
        <v>1</v>
      </c>
      <c r="L8557" s="6" t="s">
        <v>12295</v>
      </c>
      <c r="M8557" s="6">
        <v>63</v>
      </c>
      <c r="N8557" s="6" t="str">
        <f>VLOOKUP(A8557,web_archive!D:AB,18,FALSE)</f>
        <v>Normal / Upper / Baby</v>
      </c>
      <c r="O8557" s="6">
        <v>2</v>
      </c>
      <c r="P8557" s="6">
        <v>16</v>
      </c>
      <c r="Q8557" s="6"/>
      <c r="R8557" s="6">
        <v>22</v>
      </c>
      <c r="S8557" s="6">
        <v>1</v>
      </c>
      <c r="T8557" s="6">
        <v>0</v>
      </c>
      <c r="U8557" s="6" t="s">
        <v>28495</v>
      </c>
      <c r="V8557" s="6" t="s">
        <v>15640</v>
      </c>
      <c r="W8557" s="6" t="s">
        <v>12491</v>
      </c>
      <c r="X8557" s="6" t="s">
        <v>12299</v>
      </c>
      <c r="Y8557" s="6" t="s">
        <v>12299</v>
      </c>
      <c r="Z8557" s="6"/>
      <c r="AA8557" s="6"/>
      <c r="AB8557" s="6"/>
      <c r="AC8557" s="6"/>
      <c r="AD8557" s="6"/>
      <c r="AE8557" s="6"/>
      <c r="AF8557" s="6"/>
      <c r="AG8557" s="6"/>
      <c r="AH8557" s="6"/>
    </row>
    <row r="8558" spans="1:34" x14ac:dyDescent="0.3">
      <c r="A8558" s="6">
        <v>15013</v>
      </c>
      <c r="B8558" s="6" t="s">
        <v>28496</v>
      </c>
      <c r="C8558" s="6" t="s">
        <v>28497</v>
      </c>
      <c r="D8558" s="6">
        <v>4</v>
      </c>
      <c r="E8558" s="6">
        <v>28000</v>
      </c>
      <c r="F8558" s="6"/>
      <c r="G8558" s="6">
        <v>2800</v>
      </c>
      <c r="H8558" s="6"/>
      <c r="I8558" s="6">
        <v>58</v>
      </c>
      <c r="J8558" s="6"/>
      <c r="K8558" s="6">
        <v>1</v>
      </c>
      <c r="L8558" s="6" t="s">
        <v>14534</v>
      </c>
      <c r="M8558" s="6">
        <v>18</v>
      </c>
      <c r="N8558" s="6" t="e">
        <f>VLOOKUP(A8558,web_archive!D:AB,18,FALSE)</f>
        <v>#N/A</v>
      </c>
      <c r="O8558" s="6">
        <v>2</v>
      </c>
      <c r="P8558" s="6">
        <v>16</v>
      </c>
      <c r="Q8558" s="6"/>
      <c r="R8558" s="6">
        <v>22</v>
      </c>
      <c r="S8558" s="6">
        <v>1</v>
      </c>
      <c r="T8558" s="6">
        <v>0</v>
      </c>
      <c r="U8558" s="6" t="s">
        <v>12299</v>
      </c>
      <c r="V8558" s="6" t="s">
        <v>12299</v>
      </c>
      <c r="W8558" s="6" t="s">
        <v>12299</v>
      </c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</row>
    <row r="8559" spans="1:34" x14ac:dyDescent="0.3">
      <c r="A8559" s="6">
        <v>15014</v>
      </c>
      <c r="B8559" s="6" t="s">
        <v>28498</v>
      </c>
      <c r="C8559" s="6" t="s">
        <v>28499</v>
      </c>
      <c r="D8559" s="6">
        <v>4</v>
      </c>
      <c r="E8559" s="6">
        <v>40000</v>
      </c>
      <c r="F8559" s="6"/>
      <c r="G8559" s="6">
        <v>4500</v>
      </c>
      <c r="H8559" s="6"/>
      <c r="I8559" s="6">
        <v>93</v>
      </c>
      <c r="J8559" s="6"/>
      <c r="K8559" s="6">
        <v>1</v>
      </c>
      <c r="L8559" s="6" t="s">
        <v>12231</v>
      </c>
      <c r="M8559" s="6">
        <v>56</v>
      </c>
      <c r="N8559" s="6" t="e">
        <f>VLOOKUP(A8559,web_archive!D:AB,18,FALSE)</f>
        <v>#N/A</v>
      </c>
      <c r="O8559" s="6">
        <v>2</v>
      </c>
      <c r="P8559" s="6">
        <v>16</v>
      </c>
      <c r="Q8559" s="6"/>
      <c r="R8559" s="6">
        <v>100</v>
      </c>
      <c r="S8559" s="6">
        <v>1</v>
      </c>
      <c r="T8559" s="6">
        <v>0</v>
      </c>
      <c r="U8559" s="6" t="s">
        <v>12299</v>
      </c>
      <c r="V8559" s="6" t="s">
        <v>12299</v>
      </c>
      <c r="W8559" s="6" t="s">
        <v>12299</v>
      </c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</row>
    <row r="8560" spans="1:34" x14ac:dyDescent="0.3">
      <c r="A8560" s="6">
        <v>15015</v>
      </c>
      <c r="B8560" s="6" t="s">
        <v>28500</v>
      </c>
      <c r="C8560" s="6" t="s">
        <v>28501</v>
      </c>
      <c r="D8560" s="6">
        <v>4</v>
      </c>
      <c r="E8560" s="6">
        <v>20</v>
      </c>
      <c r="F8560" s="6"/>
      <c r="G8560" s="6">
        <v>150</v>
      </c>
      <c r="H8560" s="6"/>
      <c r="I8560" s="6">
        <v>25</v>
      </c>
      <c r="J8560" s="6"/>
      <c r="K8560" s="6">
        <v>1</v>
      </c>
      <c r="L8560" s="6" t="s">
        <v>12295</v>
      </c>
      <c r="M8560" s="6">
        <v>63</v>
      </c>
      <c r="N8560" s="6" t="e">
        <f>VLOOKUP(A8560,web_archive!D:AB,18,FALSE)</f>
        <v>#N/A</v>
      </c>
      <c r="O8560" s="6">
        <v>2</v>
      </c>
      <c r="P8560" s="6">
        <v>16</v>
      </c>
      <c r="Q8560" s="6"/>
      <c r="R8560" s="6">
        <v>1</v>
      </c>
      <c r="S8560" s="6">
        <v>1</v>
      </c>
      <c r="T8560" s="6">
        <v>0</v>
      </c>
      <c r="U8560" s="6" t="s">
        <v>12807</v>
      </c>
      <c r="V8560" s="6" t="s">
        <v>12404</v>
      </c>
      <c r="W8560" s="6" t="s">
        <v>12299</v>
      </c>
      <c r="X8560" s="6" t="s">
        <v>12299</v>
      </c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</row>
    <row r="8561" spans="1:33" x14ac:dyDescent="0.3">
      <c r="A8561" s="6">
        <v>15016</v>
      </c>
      <c r="B8561" s="6" t="s">
        <v>28502</v>
      </c>
      <c r="C8561" s="6" t="s">
        <v>28503</v>
      </c>
      <c r="D8561" s="6">
        <v>4</v>
      </c>
      <c r="E8561" s="6">
        <v>20</v>
      </c>
      <c r="F8561" s="6"/>
      <c r="G8561" s="6">
        <v>600</v>
      </c>
      <c r="H8561" s="6"/>
      <c r="I8561" s="6">
        <v>47</v>
      </c>
      <c r="J8561" s="6"/>
      <c r="K8561" s="6">
        <v>1</v>
      </c>
      <c r="L8561" s="6" t="s">
        <v>14534</v>
      </c>
      <c r="M8561" s="6">
        <v>63</v>
      </c>
      <c r="N8561" s="6" t="e">
        <f>VLOOKUP(A8561,web_archive!D:AB,18,FALSE)</f>
        <v>#N/A</v>
      </c>
      <c r="O8561" s="6">
        <v>2</v>
      </c>
      <c r="P8561" s="6">
        <v>16</v>
      </c>
      <c r="Q8561" s="6"/>
      <c r="R8561" s="6">
        <v>1</v>
      </c>
      <c r="S8561" s="6">
        <v>1</v>
      </c>
      <c r="T8561" s="6">
        <v>0</v>
      </c>
      <c r="U8561" s="6" t="s">
        <v>12807</v>
      </c>
      <c r="V8561" s="6" t="s">
        <v>12404</v>
      </c>
      <c r="W8561" s="6" t="s">
        <v>12299</v>
      </c>
      <c r="X8561" s="6" t="s">
        <v>12299</v>
      </c>
      <c r="Y8561" s="6"/>
      <c r="Z8561" s="6"/>
      <c r="AA8561" s="6"/>
      <c r="AB8561" s="6"/>
      <c r="AC8561" s="6"/>
      <c r="AD8561" s="6"/>
      <c r="AE8561" s="6"/>
      <c r="AF8561" s="6"/>
      <c r="AG8561" s="6"/>
    </row>
    <row r="8562" spans="1:33" x14ac:dyDescent="0.3">
      <c r="A8562" s="6">
        <v>15017</v>
      </c>
      <c r="B8562" s="6" t="s">
        <v>28504</v>
      </c>
      <c r="C8562" s="6" t="s">
        <v>28505</v>
      </c>
      <c r="D8562" s="6">
        <v>4</v>
      </c>
      <c r="E8562" s="6">
        <v>20</v>
      </c>
      <c r="F8562" s="6"/>
      <c r="G8562" s="6">
        <v>300</v>
      </c>
      <c r="H8562" s="6"/>
      <c r="I8562" s="6">
        <v>55</v>
      </c>
      <c r="J8562" s="6"/>
      <c r="K8562" s="6">
        <v>1</v>
      </c>
      <c r="L8562" s="6" t="s">
        <v>14805</v>
      </c>
      <c r="M8562" s="6">
        <v>63</v>
      </c>
      <c r="N8562" s="6" t="e">
        <f>VLOOKUP(A8562,web_archive!D:AB,18,FALSE)</f>
        <v>#N/A</v>
      </c>
      <c r="O8562" s="6">
        <v>2</v>
      </c>
      <c r="P8562" s="6">
        <v>16</v>
      </c>
      <c r="Q8562" s="6"/>
      <c r="R8562" s="6">
        <v>1</v>
      </c>
      <c r="S8562" s="6">
        <v>1</v>
      </c>
      <c r="T8562" s="6">
        <v>0</v>
      </c>
      <c r="U8562" s="6" t="s">
        <v>14525</v>
      </c>
      <c r="V8562" s="6" t="s">
        <v>15622</v>
      </c>
      <c r="W8562" s="6" t="s">
        <v>12404</v>
      </c>
      <c r="X8562" s="6" t="s">
        <v>12299</v>
      </c>
      <c r="Y8562" s="6" t="s">
        <v>12299</v>
      </c>
      <c r="Z8562" s="6"/>
      <c r="AA8562" s="6"/>
      <c r="AB8562" s="6"/>
      <c r="AC8562" s="6"/>
      <c r="AD8562" s="6"/>
      <c r="AE8562" s="6"/>
      <c r="AF8562" s="6"/>
      <c r="AG8562" s="6"/>
    </row>
    <row r="8563" spans="1:33" x14ac:dyDescent="0.3">
      <c r="A8563" s="6">
        <v>15018</v>
      </c>
      <c r="B8563" s="6" t="s">
        <v>28506</v>
      </c>
      <c r="C8563" s="6" t="s">
        <v>28507</v>
      </c>
      <c r="D8563" s="6">
        <v>4</v>
      </c>
      <c r="E8563" s="6">
        <v>20</v>
      </c>
      <c r="F8563" s="6"/>
      <c r="G8563" s="6">
        <v>250</v>
      </c>
      <c r="H8563" s="6"/>
      <c r="I8563" s="6">
        <v>32</v>
      </c>
      <c r="J8563" s="6"/>
      <c r="K8563" s="6">
        <v>1</v>
      </c>
      <c r="L8563" s="6" t="s">
        <v>12257</v>
      </c>
      <c r="M8563" s="6">
        <v>63</v>
      </c>
      <c r="N8563" s="6" t="e">
        <f>VLOOKUP(A8563,web_archive!D:AB,18,FALSE)</f>
        <v>#N/A</v>
      </c>
      <c r="O8563" s="6">
        <v>2</v>
      </c>
      <c r="P8563" s="6">
        <v>16</v>
      </c>
      <c r="Q8563" s="6"/>
      <c r="R8563" s="6">
        <v>1</v>
      </c>
      <c r="S8563" s="6">
        <v>1</v>
      </c>
      <c r="T8563" s="6">
        <v>0</v>
      </c>
      <c r="U8563" s="6" t="s">
        <v>12858</v>
      </c>
      <c r="V8563" s="6" t="s">
        <v>14764</v>
      </c>
      <c r="W8563" s="6" t="s">
        <v>12404</v>
      </c>
      <c r="X8563" s="6" t="s">
        <v>12299</v>
      </c>
      <c r="Y8563" s="6" t="s">
        <v>12299</v>
      </c>
      <c r="Z8563" s="6"/>
      <c r="AA8563" s="6"/>
      <c r="AB8563" s="6"/>
      <c r="AC8563" s="6"/>
      <c r="AD8563" s="6"/>
      <c r="AE8563" s="6"/>
      <c r="AF8563" s="6"/>
      <c r="AG8563" s="6"/>
    </row>
    <row r="8564" spans="1:33" x14ac:dyDescent="0.3">
      <c r="A8564" s="6">
        <v>15019</v>
      </c>
      <c r="B8564" s="6" t="s">
        <v>28508</v>
      </c>
      <c r="C8564" s="6" t="s">
        <v>28509</v>
      </c>
      <c r="D8564" s="6">
        <v>4</v>
      </c>
      <c r="E8564" s="6">
        <v>20</v>
      </c>
      <c r="F8564" s="6"/>
      <c r="G8564" s="6">
        <v>100</v>
      </c>
      <c r="H8564" s="6"/>
      <c r="I8564" s="6">
        <v>45</v>
      </c>
      <c r="J8564" s="6"/>
      <c r="K8564" s="6">
        <v>1</v>
      </c>
      <c r="L8564" s="6" t="s">
        <v>12242</v>
      </c>
      <c r="M8564" s="6">
        <v>63</v>
      </c>
      <c r="N8564" s="6" t="e">
        <f>VLOOKUP(A8564,web_archive!D:AB,18,FALSE)</f>
        <v>#N/A</v>
      </c>
      <c r="O8564" s="6">
        <v>2</v>
      </c>
      <c r="P8564" s="6">
        <v>16</v>
      </c>
      <c r="Q8564" s="6"/>
      <c r="R8564" s="6">
        <v>1</v>
      </c>
      <c r="S8564" s="6">
        <v>1</v>
      </c>
      <c r="T8564" s="6">
        <v>0</v>
      </c>
      <c r="U8564" s="6" t="s">
        <v>13315</v>
      </c>
      <c r="V8564" s="6" t="s">
        <v>14764</v>
      </c>
      <c r="W8564" s="6" t="s">
        <v>12404</v>
      </c>
      <c r="X8564" s="6" t="s">
        <v>12299</v>
      </c>
      <c r="Y8564" s="6" t="s">
        <v>12299</v>
      </c>
      <c r="Z8564" s="6"/>
      <c r="AA8564" s="6"/>
      <c r="AB8564" s="6"/>
      <c r="AC8564" s="6"/>
      <c r="AD8564" s="6"/>
      <c r="AE8564" s="6"/>
      <c r="AF8564" s="6"/>
      <c r="AG8564" s="6"/>
    </row>
    <row r="8565" spans="1:33" x14ac:dyDescent="0.3">
      <c r="A8565" s="6">
        <v>15020</v>
      </c>
      <c r="B8565" s="6" t="s">
        <v>28510</v>
      </c>
      <c r="C8565" s="6" t="s">
        <v>28511</v>
      </c>
      <c r="D8565" s="6">
        <v>4</v>
      </c>
      <c r="E8565" s="6">
        <v>20</v>
      </c>
      <c r="F8565" s="6"/>
      <c r="G8565" s="6">
        <v>1650</v>
      </c>
      <c r="H8565" s="6"/>
      <c r="I8565" s="6">
        <v>60</v>
      </c>
      <c r="J8565" s="6"/>
      <c r="K8565" s="6">
        <v>1</v>
      </c>
      <c r="L8565" s="6" t="s">
        <v>12538</v>
      </c>
      <c r="M8565" s="6">
        <v>63</v>
      </c>
      <c r="N8565" s="6" t="e">
        <f>VLOOKUP(A8565,web_archive!D:AB,18,FALSE)</f>
        <v>#N/A</v>
      </c>
      <c r="O8565" s="6">
        <v>2</v>
      </c>
      <c r="P8565" s="6">
        <v>16</v>
      </c>
      <c r="Q8565" s="6"/>
      <c r="R8565" s="6">
        <v>1</v>
      </c>
      <c r="S8565" s="6">
        <v>1</v>
      </c>
      <c r="T8565" s="6">
        <v>0</v>
      </c>
      <c r="U8565" s="6" t="s">
        <v>12807</v>
      </c>
      <c r="V8565" s="6" t="s">
        <v>12404</v>
      </c>
      <c r="W8565" s="6" t="s">
        <v>12299</v>
      </c>
      <c r="X8565" s="6" t="s">
        <v>12299</v>
      </c>
      <c r="Y8565" s="6"/>
      <c r="Z8565" s="6"/>
      <c r="AA8565" s="6"/>
      <c r="AB8565" s="6"/>
      <c r="AC8565" s="6"/>
      <c r="AD8565" s="6"/>
      <c r="AE8565" s="6"/>
      <c r="AF8565" s="6"/>
      <c r="AG8565" s="6"/>
    </row>
    <row r="8566" spans="1:33" x14ac:dyDescent="0.3">
      <c r="A8566" s="6">
        <v>15021</v>
      </c>
      <c r="B8566" s="6" t="s">
        <v>28512</v>
      </c>
      <c r="C8566" s="6" t="s">
        <v>28513</v>
      </c>
      <c r="D8566" s="6">
        <v>4</v>
      </c>
      <c r="E8566" s="6">
        <v>20</v>
      </c>
      <c r="F8566" s="6"/>
      <c r="G8566" s="6">
        <v>150</v>
      </c>
      <c r="H8566" s="6"/>
      <c r="I8566" s="6">
        <v>45</v>
      </c>
      <c r="J8566" s="6"/>
      <c r="K8566" s="6">
        <v>1</v>
      </c>
      <c r="L8566" s="6" t="s">
        <v>14534</v>
      </c>
      <c r="M8566" s="6">
        <v>63</v>
      </c>
      <c r="N8566" s="6" t="e">
        <f>VLOOKUP(A8566,web_archive!D:AB,18,FALSE)</f>
        <v>#N/A</v>
      </c>
      <c r="O8566" s="6">
        <v>2</v>
      </c>
      <c r="P8566" s="6">
        <v>16</v>
      </c>
      <c r="Q8566" s="6"/>
      <c r="R8566" s="6">
        <v>1</v>
      </c>
      <c r="S8566" s="6">
        <v>1</v>
      </c>
      <c r="T8566" s="6">
        <v>0</v>
      </c>
      <c r="U8566" s="6" t="s">
        <v>12807</v>
      </c>
      <c r="V8566" s="6" t="s">
        <v>12404</v>
      </c>
      <c r="W8566" s="6" t="s">
        <v>12299</v>
      </c>
      <c r="X8566" s="6" t="s">
        <v>12299</v>
      </c>
      <c r="Y8566" s="6"/>
      <c r="Z8566" s="6"/>
      <c r="AA8566" s="6"/>
      <c r="AB8566" s="6"/>
      <c r="AC8566" s="6"/>
      <c r="AD8566" s="6"/>
      <c r="AE8566" s="6"/>
      <c r="AF8566" s="6"/>
      <c r="AG8566" s="6"/>
    </row>
    <row r="8567" spans="1:33" x14ac:dyDescent="0.3">
      <c r="A8567" s="6">
        <v>15022</v>
      </c>
      <c r="B8567" s="6" t="s">
        <v>28514</v>
      </c>
      <c r="C8567" s="6" t="s">
        <v>28515</v>
      </c>
      <c r="D8567" s="6">
        <v>4</v>
      </c>
      <c r="E8567" s="6">
        <v>20</v>
      </c>
      <c r="F8567" s="6"/>
      <c r="G8567" s="6">
        <v>100</v>
      </c>
      <c r="H8567" s="6"/>
      <c r="I8567" s="6">
        <v>1</v>
      </c>
      <c r="J8567" s="6"/>
      <c r="K8567" s="6">
        <v>0</v>
      </c>
      <c r="L8567" s="6" t="s">
        <v>12295</v>
      </c>
      <c r="M8567" s="6">
        <v>63</v>
      </c>
      <c r="N8567" s="6" t="e">
        <f>VLOOKUP(A8567,web_archive!D:AB,18,FALSE)</f>
        <v>#N/A</v>
      </c>
      <c r="O8567" s="6">
        <v>2</v>
      </c>
      <c r="P8567" s="6">
        <v>16</v>
      </c>
      <c r="Q8567" s="6"/>
      <c r="R8567" s="6">
        <v>1</v>
      </c>
      <c r="S8567" s="6">
        <v>1</v>
      </c>
      <c r="T8567" s="6">
        <v>0</v>
      </c>
      <c r="U8567" s="6" t="s">
        <v>12691</v>
      </c>
      <c r="V8567" s="6" t="s">
        <v>28516</v>
      </c>
      <c r="W8567" s="6" t="s">
        <v>13760</v>
      </c>
      <c r="X8567" s="6" t="s">
        <v>18019</v>
      </c>
      <c r="Y8567" s="6" t="s">
        <v>13456</v>
      </c>
      <c r="Z8567" s="6" t="s">
        <v>12483</v>
      </c>
      <c r="AA8567" s="6" t="s">
        <v>12299</v>
      </c>
      <c r="AB8567" s="6" t="s">
        <v>12299</v>
      </c>
      <c r="AC8567" s="6"/>
      <c r="AD8567" s="6"/>
      <c r="AE8567" s="6"/>
      <c r="AF8567" s="6"/>
      <c r="AG8567" s="6"/>
    </row>
    <row r="8568" spans="1:33" x14ac:dyDescent="0.3">
      <c r="A8568" s="6">
        <v>15023</v>
      </c>
      <c r="B8568" s="6" t="s">
        <v>28517</v>
      </c>
      <c r="C8568" s="6" t="s">
        <v>28518</v>
      </c>
      <c r="D8568" s="6">
        <v>4</v>
      </c>
      <c r="E8568" s="6">
        <v>20</v>
      </c>
      <c r="F8568" s="6"/>
      <c r="G8568" s="6">
        <v>0</v>
      </c>
      <c r="H8568" s="6"/>
      <c r="I8568" s="6">
        <v>60</v>
      </c>
      <c r="J8568" s="6"/>
      <c r="K8568" s="6">
        <v>0</v>
      </c>
      <c r="L8568" s="6" t="s">
        <v>12295</v>
      </c>
      <c r="M8568" s="6">
        <v>63</v>
      </c>
      <c r="N8568" s="6" t="e">
        <f>VLOOKUP(A8568,web_archive!D:AB,18,FALSE)</f>
        <v>#N/A</v>
      </c>
      <c r="O8568" s="6">
        <v>2</v>
      </c>
      <c r="P8568" s="6">
        <v>16</v>
      </c>
      <c r="Q8568" s="6"/>
      <c r="R8568" s="6">
        <v>47</v>
      </c>
      <c r="S8568" s="6">
        <v>0</v>
      </c>
      <c r="T8568" s="6">
        <v>0</v>
      </c>
      <c r="U8568" s="6" t="s">
        <v>14525</v>
      </c>
      <c r="V8568" s="6" t="s">
        <v>14638</v>
      </c>
      <c r="W8568" s="6" t="s">
        <v>14865</v>
      </c>
      <c r="X8568" s="6" t="s">
        <v>14866</v>
      </c>
      <c r="Y8568" s="6" t="s">
        <v>12675</v>
      </c>
      <c r="Z8568" s="6" t="s">
        <v>15529</v>
      </c>
      <c r="AA8568" s="6" t="s">
        <v>28519</v>
      </c>
      <c r="AB8568" s="6" t="s">
        <v>14868</v>
      </c>
      <c r="AC8568" s="6" t="s">
        <v>12298</v>
      </c>
      <c r="AD8568" s="6" t="s">
        <v>12299</v>
      </c>
      <c r="AE8568" s="6" t="s">
        <v>12299</v>
      </c>
      <c r="AF8568" s="6"/>
      <c r="AG8568" s="6"/>
    </row>
    <row r="8569" spans="1:33" x14ac:dyDescent="0.3">
      <c r="A8569" s="6">
        <v>15024</v>
      </c>
      <c r="B8569" s="6" t="s">
        <v>28520</v>
      </c>
      <c r="C8569" s="6" t="s">
        <v>28521</v>
      </c>
      <c r="D8569" s="6">
        <v>4</v>
      </c>
      <c r="E8569" s="6">
        <v>0</v>
      </c>
      <c r="F8569" s="6"/>
      <c r="G8569" s="6">
        <v>10</v>
      </c>
      <c r="H8569" s="6"/>
      <c r="I8569" s="6">
        <v>10</v>
      </c>
      <c r="J8569" s="6"/>
      <c r="K8569" s="6">
        <v>0</v>
      </c>
      <c r="L8569" s="6" t="s">
        <v>12295</v>
      </c>
      <c r="M8569" s="6">
        <v>63</v>
      </c>
      <c r="N8569" s="6" t="e">
        <f>VLOOKUP(A8569,web_archive!D:AB,18,FALSE)</f>
        <v>#N/A</v>
      </c>
      <c r="O8569" s="6">
        <v>2</v>
      </c>
      <c r="P8569" s="6">
        <v>16</v>
      </c>
      <c r="Q8569" s="6"/>
      <c r="R8569" s="6">
        <v>1</v>
      </c>
      <c r="S8569" s="6">
        <v>1</v>
      </c>
      <c r="T8569" s="6">
        <v>0</v>
      </c>
      <c r="U8569" s="6" t="s">
        <v>12299</v>
      </c>
      <c r="V8569" s="6" t="s">
        <v>12299</v>
      </c>
      <c r="W8569" s="6" t="s">
        <v>12299</v>
      </c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</row>
    <row r="8570" spans="1:33" x14ac:dyDescent="0.3">
      <c r="A8570" s="6">
        <v>15025</v>
      </c>
      <c r="B8570" s="6" t="s">
        <v>28522</v>
      </c>
      <c r="C8570" s="6" t="s">
        <v>28523</v>
      </c>
      <c r="D8570" s="6">
        <v>4</v>
      </c>
      <c r="E8570" s="6">
        <v>20</v>
      </c>
      <c r="F8570" s="6"/>
      <c r="G8570" s="6">
        <v>500</v>
      </c>
      <c r="H8570" s="6"/>
      <c r="I8570" s="6">
        <v>40</v>
      </c>
      <c r="J8570" s="6"/>
      <c r="K8570" s="6">
        <v>0</v>
      </c>
      <c r="L8570" s="6" t="s">
        <v>13824</v>
      </c>
      <c r="M8570" s="6">
        <v>63</v>
      </c>
      <c r="N8570" s="6" t="e">
        <f>VLOOKUP(A8570,web_archive!D:AB,18,FALSE)</f>
        <v>#N/A</v>
      </c>
      <c r="O8570" s="6">
        <v>2</v>
      </c>
      <c r="P8570" s="6">
        <v>16</v>
      </c>
      <c r="Q8570" s="6"/>
      <c r="R8570" s="6">
        <v>100</v>
      </c>
      <c r="S8570" s="6">
        <v>1</v>
      </c>
      <c r="T8570" s="6">
        <v>0</v>
      </c>
      <c r="U8570" s="6" t="s">
        <v>14815</v>
      </c>
      <c r="V8570" s="6" t="s">
        <v>28524</v>
      </c>
      <c r="W8570" s="6" t="s">
        <v>13653</v>
      </c>
      <c r="X8570" s="6" t="s">
        <v>28525</v>
      </c>
      <c r="Y8570" s="6" t="s">
        <v>14414</v>
      </c>
      <c r="Z8570" s="6" t="s">
        <v>28526</v>
      </c>
      <c r="AA8570" s="6" t="s">
        <v>14415</v>
      </c>
      <c r="AB8570" s="6" t="s">
        <v>12299</v>
      </c>
      <c r="AC8570" s="6" t="s">
        <v>12299</v>
      </c>
      <c r="AD8570" s="6"/>
      <c r="AE8570" s="6"/>
      <c r="AF8570" s="6"/>
      <c r="AG8570" s="6"/>
    </row>
    <row r="8571" spans="1:33" x14ac:dyDescent="0.3">
      <c r="A8571" s="6">
        <v>15026</v>
      </c>
      <c r="B8571" s="6" t="s">
        <v>28527</v>
      </c>
      <c r="C8571" s="6" t="s">
        <v>28528</v>
      </c>
      <c r="D8571" s="6">
        <v>4</v>
      </c>
      <c r="E8571" s="6">
        <v>20</v>
      </c>
      <c r="F8571" s="6"/>
      <c r="G8571" s="6">
        <v>500</v>
      </c>
      <c r="H8571" s="6"/>
      <c r="I8571" s="6">
        <v>40</v>
      </c>
      <c r="J8571" s="6"/>
      <c r="K8571" s="6">
        <v>0</v>
      </c>
      <c r="L8571" s="6" t="s">
        <v>13824</v>
      </c>
      <c r="M8571" s="6">
        <v>63</v>
      </c>
      <c r="N8571" s="6" t="e">
        <f>VLOOKUP(A8571,web_archive!D:AB,18,FALSE)</f>
        <v>#N/A</v>
      </c>
      <c r="O8571" s="6">
        <v>2</v>
      </c>
      <c r="P8571" s="6">
        <v>16</v>
      </c>
      <c r="Q8571" s="6"/>
      <c r="R8571" s="6">
        <v>100</v>
      </c>
      <c r="S8571" s="6">
        <v>1</v>
      </c>
      <c r="T8571" s="6">
        <v>0</v>
      </c>
      <c r="U8571" s="6" t="s">
        <v>14815</v>
      </c>
      <c r="V8571" s="6" t="s">
        <v>28529</v>
      </c>
      <c r="W8571" s="6" t="s">
        <v>13653</v>
      </c>
      <c r="X8571" s="6" t="s">
        <v>28525</v>
      </c>
      <c r="Y8571" s="6" t="s">
        <v>13762</v>
      </c>
      <c r="Z8571" s="6" t="s">
        <v>28526</v>
      </c>
      <c r="AA8571" s="6" t="s">
        <v>14415</v>
      </c>
      <c r="AB8571" s="6" t="s">
        <v>12299</v>
      </c>
      <c r="AC8571" s="6" t="s">
        <v>12299</v>
      </c>
      <c r="AD8571" s="6"/>
      <c r="AE8571" s="6"/>
      <c r="AF8571" s="6"/>
      <c r="AG8571" s="6"/>
    </row>
    <row r="8572" spans="1:33" x14ac:dyDescent="0.3">
      <c r="A8572" s="6">
        <v>15027</v>
      </c>
      <c r="B8572" s="6" t="s">
        <v>28530</v>
      </c>
      <c r="C8572" s="6" t="s">
        <v>28531</v>
      </c>
      <c r="D8572" s="6">
        <v>4</v>
      </c>
      <c r="E8572" s="6">
        <v>20</v>
      </c>
      <c r="F8572" s="6"/>
      <c r="G8572" s="6">
        <v>500</v>
      </c>
      <c r="H8572" s="6"/>
      <c r="I8572" s="6">
        <v>40</v>
      </c>
      <c r="J8572" s="6"/>
      <c r="K8572" s="6">
        <v>0</v>
      </c>
      <c r="L8572" s="6" t="s">
        <v>13824</v>
      </c>
      <c r="M8572" s="6">
        <v>63</v>
      </c>
      <c r="N8572" s="6" t="e">
        <f>VLOOKUP(A8572,web_archive!D:AB,18,FALSE)</f>
        <v>#N/A</v>
      </c>
      <c r="O8572" s="6">
        <v>2</v>
      </c>
      <c r="P8572" s="6">
        <v>16</v>
      </c>
      <c r="Q8572" s="6"/>
      <c r="R8572" s="6">
        <v>100</v>
      </c>
      <c r="S8572" s="6">
        <v>1</v>
      </c>
      <c r="T8572" s="6">
        <v>0</v>
      </c>
      <c r="U8572" s="6" t="s">
        <v>14815</v>
      </c>
      <c r="V8572" s="6" t="s">
        <v>28532</v>
      </c>
      <c r="W8572" s="6" t="s">
        <v>13653</v>
      </c>
      <c r="X8572" s="6" t="s">
        <v>28525</v>
      </c>
      <c r="Y8572" s="6" t="s">
        <v>12703</v>
      </c>
      <c r="Z8572" s="6" t="s">
        <v>28526</v>
      </c>
      <c r="AA8572" s="6" t="s">
        <v>14415</v>
      </c>
      <c r="AB8572" s="6" t="s">
        <v>12299</v>
      </c>
      <c r="AC8572" s="6" t="s">
        <v>12299</v>
      </c>
      <c r="AD8572" s="6"/>
      <c r="AE8572" s="6"/>
      <c r="AF8572" s="6"/>
      <c r="AG8572" s="6"/>
    </row>
    <row r="8573" spans="1:33" x14ac:dyDescent="0.3">
      <c r="A8573" s="6">
        <v>15028</v>
      </c>
      <c r="B8573" s="6" t="s">
        <v>28533</v>
      </c>
      <c r="C8573" s="6" t="s">
        <v>28534</v>
      </c>
      <c r="D8573" s="6">
        <v>4</v>
      </c>
      <c r="E8573" s="6">
        <v>20</v>
      </c>
      <c r="F8573" s="6"/>
      <c r="G8573" s="6">
        <v>500</v>
      </c>
      <c r="H8573" s="6"/>
      <c r="I8573" s="6">
        <v>40</v>
      </c>
      <c r="J8573" s="6"/>
      <c r="K8573" s="6">
        <v>0</v>
      </c>
      <c r="L8573" s="6" t="s">
        <v>13824</v>
      </c>
      <c r="M8573" s="6">
        <v>63</v>
      </c>
      <c r="N8573" s="6" t="e">
        <f>VLOOKUP(A8573,web_archive!D:AB,18,FALSE)</f>
        <v>#N/A</v>
      </c>
      <c r="O8573" s="6">
        <v>2</v>
      </c>
      <c r="P8573" s="6">
        <v>16</v>
      </c>
      <c r="Q8573" s="6"/>
      <c r="R8573" s="6">
        <v>100</v>
      </c>
      <c r="S8573" s="6">
        <v>1</v>
      </c>
      <c r="T8573" s="6">
        <v>0</v>
      </c>
      <c r="U8573" s="6" t="s">
        <v>14815</v>
      </c>
      <c r="V8573" s="6" t="s">
        <v>28535</v>
      </c>
      <c r="W8573" s="6" t="s">
        <v>13653</v>
      </c>
      <c r="X8573" s="6" t="s">
        <v>28525</v>
      </c>
      <c r="Y8573" s="6" t="s">
        <v>13592</v>
      </c>
      <c r="Z8573" s="6" t="s">
        <v>28526</v>
      </c>
      <c r="AA8573" s="6" t="s">
        <v>14415</v>
      </c>
      <c r="AB8573" s="6" t="s">
        <v>12299</v>
      </c>
      <c r="AC8573" s="6" t="s">
        <v>12299</v>
      </c>
      <c r="AD8573" s="6"/>
      <c r="AE8573" s="6"/>
      <c r="AF8573" s="6"/>
      <c r="AG8573" s="6"/>
    </row>
    <row r="8574" spans="1:33" x14ac:dyDescent="0.3">
      <c r="A8574" s="6">
        <v>15029</v>
      </c>
      <c r="B8574" s="6" t="s">
        <v>28536</v>
      </c>
      <c r="C8574" s="6" t="s">
        <v>28537</v>
      </c>
      <c r="D8574" s="6">
        <v>4</v>
      </c>
      <c r="E8574" s="6">
        <v>20</v>
      </c>
      <c r="F8574" s="6"/>
      <c r="G8574" s="6">
        <v>300</v>
      </c>
      <c r="H8574" s="6"/>
      <c r="I8574" s="6">
        <v>22</v>
      </c>
      <c r="J8574" s="6"/>
      <c r="K8574" s="6">
        <v>0</v>
      </c>
      <c r="L8574" s="6" t="s">
        <v>13806</v>
      </c>
      <c r="M8574" s="6">
        <v>56</v>
      </c>
      <c r="N8574" s="6" t="e">
        <f>VLOOKUP(A8574,web_archive!D:AB,18,FALSE)</f>
        <v>#N/A</v>
      </c>
      <c r="O8574" s="6">
        <v>2</v>
      </c>
      <c r="P8574" s="6">
        <v>16</v>
      </c>
      <c r="Q8574" s="6"/>
      <c r="R8574" s="6">
        <v>100</v>
      </c>
      <c r="S8574" s="6">
        <v>1</v>
      </c>
      <c r="T8574" s="6">
        <v>0</v>
      </c>
      <c r="U8574" s="6" t="s">
        <v>14815</v>
      </c>
      <c r="V8574" s="6" t="s">
        <v>28538</v>
      </c>
      <c r="W8574" s="6" t="s">
        <v>13653</v>
      </c>
      <c r="X8574" s="6" t="s">
        <v>28539</v>
      </c>
      <c r="Y8574" s="6" t="s">
        <v>28540</v>
      </c>
      <c r="Z8574" s="6" t="s">
        <v>12370</v>
      </c>
      <c r="AA8574" s="6" t="s">
        <v>12299</v>
      </c>
      <c r="AB8574" s="6" t="s">
        <v>12299</v>
      </c>
      <c r="AC8574" s="6"/>
      <c r="AD8574" s="6"/>
      <c r="AE8574" s="6"/>
      <c r="AF8574" s="6"/>
      <c r="AG8574" s="6"/>
    </row>
    <row r="8575" spans="1:33" x14ac:dyDescent="0.3">
      <c r="A8575" s="6">
        <v>15030</v>
      </c>
      <c r="B8575" s="6" t="s">
        <v>28541</v>
      </c>
      <c r="C8575" s="6" t="s">
        <v>28542</v>
      </c>
      <c r="D8575" s="6">
        <v>4</v>
      </c>
      <c r="E8575" s="6">
        <v>20</v>
      </c>
      <c r="F8575" s="6"/>
      <c r="G8575" s="6">
        <v>300</v>
      </c>
      <c r="H8575" s="6"/>
      <c r="I8575" s="6">
        <v>22</v>
      </c>
      <c r="J8575" s="6"/>
      <c r="K8575" s="6">
        <v>0</v>
      </c>
      <c r="L8575" s="6" t="s">
        <v>13806</v>
      </c>
      <c r="M8575" s="6">
        <v>56</v>
      </c>
      <c r="N8575" s="6" t="e">
        <f>VLOOKUP(A8575,web_archive!D:AB,18,FALSE)</f>
        <v>#N/A</v>
      </c>
      <c r="O8575" s="6">
        <v>2</v>
      </c>
      <c r="P8575" s="6">
        <v>16</v>
      </c>
      <c r="Q8575" s="6"/>
      <c r="R8575" s="6">
        <v>100</v>
      </c>
      <c r="S8575" s="6">
        <v>1</v>
      </c>
      <c r="T8575" s="6">
        <v>0</v>
      </c>
      <c r="U8575" s="6" t="s">
        <v>14815</v>
      </c>
      <c r="V8575" s="6" t="s">
        <v>28543</v>
      </c>
      <c r="W8575" s="6" t="s">
        <v>17809</v>
      </c>
      <c r="X8575" s="6" t="s">
        <v>13504</v>
      </c>
      <c r="Y8575" s="6" t="s">
        <v>14785</v>
      </c>
      <c r="Z8575" s="6" t="s">
        <v>13898</v>
      </c>
      <c r="AA8575" s="6" t="s">
        <v>12657</v>
      </c>
      <c r="AB8575" s="6" t="s">
        <v>13041</v>
      </c>
      <c r="AC8575" s="6" t="s">
        <v>12656</v>
      </c>
      <c r="AD8575" s="6" t="s">
        <v>12798</v>
      </c>
      <c r="AE8575" s="6" t="s">
        <v>12483</v>
      </c>
      <c r="AF8575" s="6" t="s">
        <v>12299</v>
      </c>
      <c r="AG8575" s="6" t="s">
        <v>12299</v>
      </c>
    </row>
    <row r="8576" spans="1:33" x14ac:dyDescent="0.3">
      <c r="A8576" s="6">
        <v>15031</v>
      </c>
      <c r="B8576" s="6" t="s">
        <v>28544</v>
      </c>
      <c r="C8576" s="6" t="s">
        <v>28545</v>
      </c>
      <c r="D8576" s="6">
        <v>4</v>
      </c>
      <c r="E8576" s="6">
        <v>0</v>
      </c>
      <c r="F8576" s="6"/>
      <c r="G8576" s="6">
        <v>0</v>
      </c>
      <c r="H8576" s="6"/>
      <c r="I8576" s="6">
        <v>70</v>
      </c>
      <c r="J8576" s="6"/>
      <c r="K8576" s="6">
        <v>0</v>
      </c>
      <c r="L8576" s="6" t="s">
        <v>12295</v>
      </c>
      <c r="M8576" s="6">
        <v>63</v>
      </c>
      <c r="N8576" s="6" t="e">
        <f>VLOOKUP(A8576,web_archive!D:AB,18,FALSE)</f>
        <v>#N/A</v>
      </c>
      <c r="O8576" s="6">
        <v>2</v>
      </c>
      <c r="P8576" s="6">
        <v>16</v>
      </c>
      <c r="Q8576" s="6"/>
      <c r="R8576" s="6">
        <v>60</v>
      </c>
      <c r="S8576" s="6">
        <v>0</v>
      </c>
      <c r="T8576" s="6">
        <v>0</v>
      </c>
      <c r="U8576" s="6" t="s">
        <v>14525</v>
      </c>
      <c r="V8576" s="6" t="s">
        <v>13910</v>
      </c>
      <c r="W8576" s="6" t="s">
        <v>14738</v>
      </c>
      <c r="X8576" s="6" t="s">
        <v>13402</v>
      </c>
      <c r="Y8576" s="6" t="s">
        <v>13183</v>
      </c>
      <c r="Z8576" s="6" t="s">
        <v>12743</v>
      </c>
      <c r="AA8576" s="6" t="s">
        <v>12368</v>
      </c>
      <c r="AB8576" s="6" t="s">
        <v>12299</v>
      </c>
      <c r="AC8576" s="6" t="s">
        <v>12299</v>
      </c>
      <c r="AD8576" s="6"/>
      <c r="AE8576" s="6"/>
      <c r="AF8576" s="6"/>
      <c r="AG8576" s="6"/>
    </row>
    <row r="8577" spans="1:46" x14ac:dyDescent="0.3">
      <c r="A8577" s="6">
        <v>15032</v>
      </c>
      <c r="B8577" s="6" t="s">
        <v>28546</v>
      </c>
      <c r="C8577" s="6" t="s">
        <v>28546</v>
      </c>
      <c r="D8577" s="6">
        <v>4</v>
      </c>
      <c r="E8577" s="6">
        <v>10</v>
      </c>
      <c r="F8577" s="6"/>
      <c r="G8577" s="6">
        <v>500</v>
      </c>
      <c r="H8577" s="6"/>
      <c r="I8577" s="6">
        <v>2</v>
      </c>
      <c r="J8577" s="6"/>
      <c r="K8577" s="6">
        <v>1</v>
      </c>
      <c r="L8577" s="6" t="s">
        <v>14534</v>
      </c>
      <c r="M8577" s="6">
        <v>63</v>
      </c>
      <c r="N8577" s="6" t="e">
        <f>VLOOKUP(A8577,web_archive!D:AB,18,FALSE)</f>
        <v>#N/A</v>
      </c>
      <c r="O8577" s="6">
        <v>2</v>
      </c>
      <c r="P8577" s="6">
        <v>16</v>
      </c>
      <c r="Q8577" s="6"/>
      <c r="R8577" s="6">
        <v>0</v>
      </c>
      <c r="S8577" s="6">
        <v>1</v>
      </c>
      <c r="T8577" s="6">
        <v>0</v>
      </c>
      <c r="U8577" s="6" t="s">
        <v>14525</v>
      </c>
      <c r="V8577" s="6" t="s">
        <v>15122</v>
      </c>
      <c r="W8577" s="6" t="s">
        <v>12620</v>
      </c>
      <c r="X8577" s="6" t="s">
        <v>28547</v>
      </c>
      <c r="Y8577" s="6" t="s">
        <v>12556</v>
      </c>
      <c r="Z8577" s="6" t="s">
        <v>28548</v>
      </c>
      <c r="AA8577" s="6" t="s">
        <v>12675</v>
      </c>
      <c r="AB8577" s="6" t="s">
        <v>12491</v>
      </c>
      <c r="AC8577" s="6" t="s">
        <v>12299</v>
      </c>
      <c r="AD8577" s="6" t="s">
        <v>12299</v>
      </c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</row>
    <row r="8578" spans="1:46" x14ac:dyDescent="0.3">
      <c r="A8578" s="6">
        <v>15033</v>
      </c>
      <c r="B8578" s="6" t="s">
        <v>28549</v>
      </c>
      <c r="C8578" s="6" t="s">
        <v>28550</v>
      </c>
      <c r="D8578" s="6">
        <v>4</v>
      </c>
      <c r="E8578" s="6">
        <v>0</v>
      </c>
      <c r="F8578" s="6"/>
      <c r="G8578" s="6">
        <v>600</v>
      </c>
      <c r="H8578" s="6"/>
      <c r="I8578" s="6">
        <v>37</v>
      </c>
      <c r="J8578" s="6"/>
      <c r="K8578" s="6">
        <v>0</v>
      </c>
      <c r="L8578" s="6" t="s">
        <v>18774</v>
      </c>
      <c r="M8578" s="6">
        <v>63</v>
      </c>
      <c r="N8578" s="6" t="e">
        <f>VLOOKUP(A8578,web_archive!D:AB,18,FALSE)</f>
        <v>#N/A</v>
      </c>
      <c r="O8578" s="6">
        <v>2</v>
      </c>
      <c r="P8578" s="6">
        <v>16</v>
      </c>
      <c r="Q8578" s="6"/>
      <c r="R8578" s="6">
        <v>1</v>
      </c>
      <c r="S8578" s="6">
        <v>0</v>
      </c>
      <c r="T8578" s="6">
        <v>0</v>
      </c>
      <c r="U8578" s="6" t="s">
        <v>12299</v>
      </c>
      <c r="V8578" s="6" t="s">
        <v>12299</v>
      </c>
      <c r="W8578" s="6" t="s">
        <v>12299</v>
      </c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</row>
    <row r="8579" spans="1:46" x14ac:dyDescent="0.3">
      <c r="A8579" s="6">
        <v>15034</v>
      </c>
      <c r="B8579" s="6" t="s">
        <v>28551</v>
      </c>
      <c r="C8579" s="6" t="s">
        <v>28550</v>
      </c>
      <c r="D8579" s="6">
        <v>4</v>
      </c>
      <c r="E8579" s="6">
        <v>0</v>
      </c>
      <c r="F8579" s="6"/>
      <c r="G8579" s="6">
        <v>600</v>
      </c>
      <c r="H8579" s="6"/>
      <c r="I8579" s="6">
        <v>37</v>
      </c>
      <c r="J8579" s="6"/>
      <c r="K8579" s="6">
        <v>1</v>
      </c>
      <c r="L8579" s="6" t="s">
        <v>18774</v>
      </c>
      <c r="M8579" s="6">
        <v>63</v>
      </c>
      <c r="N8579" s="6" t="e">
        <f>VLOOKUP(A8579,web_archive!D:AB,18,FALSE)</f>
        <v>#N/A</v>
      </c>
      <c r="O8579" s="6">
        <v>2</v>
      </c>
      <c r="P8579" s="6">
        <v>16</v>
      </c>
      <c r="Q8579" s="6"/>
      <c r="R8579" s="6">
        <v>1</v>
      </c>
      <c r="S8579" s="6">
        <v>0</v>
      </c>
      <c r="T8579" s="6">
        <v>0</v>
      </c>
      <c r="U8579" s="6" t="s">
        <v>12299</v>
      </c>
      <c r="V8579" s="6" t="s">
        <v>12299</v>
      </c>
      <c r="W8579" s="6" t="s">
        <v>12299</v>
      </c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</row>
    <row r="8580" spans="1:46" x14ac:dyDescent="0.3">
      <c r="A8580" s="6">
        <v>15035</v>
      </c>
      <c r="B8580" s="6" t="s">
        <v>28552</v>
      </c>
      <c r="C8580" s="6" t="s">
        <v>28553</v>
      </c>
      <c r="D8580" s="6">
        <v>4</v>
      </c>
      <c r="E8580" s="6">
        <v>10</v>
      </c>
      <c r="F8580" s="6"/>
      <c r="G8580" s="6">
        <v>100</v>
      </c>
      <c r="H8580" s="6"/>
      <c r="I8580" s="6">
        <v>6</v>
      </c>
      <c r="J8580" s="6"/>
      <c r="K8580" s="6">
        <v>1</v>
      </c>
      <c r="L8580" s="6" t="s">
        <v>12295</v>
      </c>
      <c r="M8580" s="6">
        <v>63</v>
      </c>
      <c r="N8580" s="6" t="e">
        <f>VLOOKUP(A8580,web_archive!D:AB,18,FALSE)</f>
        <v>#N/A</v>
      </c>
      <c r="O8580" s="6">
        <v>2</v>
      </c>
      <c r="P8580" s="6">
        <v>16</v>
      </c>
      <c r="Q8580" s="6"/>
      <c r="R8580" s="6">
        <v>0</v>
      </c>
      <c r="S8580" s="6">
        <v>1</v>
      </c>
      <c r="T8580" s="6">
        <v>0</v>
      </c>
      <c r="U8580" s="6" t="s">
        <v>12841</v>
      </c>
      <c r="V8580" s="6" t="s">
        <v>13915</v>
      </c>
      <c r="W8580" s="6" t="s">
        <v>15116</v>
      </c>
      <c r="X8580" s="6" t="s">
        <v>14861</v>
      </c>
      <c r="Y8580" s="6" t="s">
        <v>12592</v>
      </c>
      <c r="Z8580" s="6" t="s">
        <v>28554</v>
      </c>
      <c r="AA8580" s="6" t="s">
        <v>12556</v>
      </c>
      <c r="AB8580" s="6" t="s">
        <v>28554</v>
      </c>
      <c r="AC8580" s="6" t="s">
        <v>12620</v>
      </c>
      <c r="AD8580" s="6" t="s">
        <v>28554</v>
      </c>
      <c r="AE8580" s="6" t="s">
        <v>12864</v>
      </c>
      <c r="AF8580" s="6" t="s">
        <v>28554</v>
      </c>
      <c r="AG8580" s="6" t="s">
        <v>12862</v>
      </c>
      <c r="AH8580" s="6" t="s">
        <v>28554</v>
      </c>
      <c r="AI8580" s="6" t="s">
        <v>12563</v>
      </c>
      <c r="AJ8580" s="6" t="s">
        <v>28554</v>
      </c>
      <c r="AK8580" s="6" t="s">
        <v>13309</v>
      </c>
      <c r="AL8580" s="6" t="s">
        <v>28554</v>
      </c>
      <c r="AM8580" s="6" t="s">
        <v>12860</v>
      </c>
      <c r="AN8580" s="6" t="s">
        <v>28554</v>
      </c>
      <c r="AO8580" s="6" t="s">
        <v>12837</v>
      </c>
      <c r="AP8580" s="6" t="s">
        <v>28554</v>
      </c>
      <c r="AQ8580" s="6" t="s">
        <v>12670</v>
      </c>
      <c r="AR8580" s="6" t="s">
        <v>28555</v>
      </c>
      <c r="AS8580" s="6" t="s">
        <v>12299</v>
      </c>
      <c r="AT8580" s="6" t="s">
        <v>12299</v>
      </c>
    </row>
    <row r="8581" spans="1:46" x14ac:dyDescent="0.3">
      <c r="A8581" s="6">
        <v>15036</v>
      </c>
      <c r="B8581" s="6" t="s">
        <v>28556</v>
      </c>
      <c r="C8581" s="6" t="s">
        <v>28557</v>
      </c>
      <c r="D8581" s="6">
        <v>4</v>
      </c>
      <c r="E8581" s="6">
        <v>20</v>
      </c>
      <c r="F8581" s="6"/>
      <c r="G8581" s="6">
        <v>3000</v>
      </c>
      <c r="H8581" s="6"/>
      <c r="I8581" s="6">
        <v>110</v>
      </c>
      <c r="J8581" s="6"/>
      <c r="K8581" s="6">
        <v>0</v>
      </c>
      <c r="L8581" s="6" t="s">
        <v>12284</v>
      </c>
      <c r="M8581" s="6">
        <v>56</v>
      </c>
      <c r="N8581" s="6" t="e">
        <f>VLOOKUP(A8581,web_archive!D:AB,18,FALSE)</f>
        <v>#N/A</v>
      </c>
      <c r="O8581" s="6">
        <v>2</v>
      </c>
      <c r="P8581" s="6">
        <v>16</v>
      </c>
      <c r="Q8581" s="6"/>
      <c r="R8581" s="6">
        <v>100</v>
      </c>
      <c r="S8581" s="6">
        <v>1</v>
      </c>
      <c r="T8581" s="6">
        <v>0</v>
      </c>
      <c r="U8581" s="6" t="s">
        <v>14525</v>
      </c>
      <c r="V8581" s="6" t="s">
        <v>14913</v>
      </c>
      <c r="W8581" s="6" t="s">
        <v>28558</v>
      </c>
      <c r="X8581" s="6" t="s">
        <v>12549</v>
      </c>
      <c r="Y8581" s="6" t="s">
        <v>12814</v>
      </c>
      <c r="Z8581" s="6" t="s">
        <v>12551</v>
      </c>
      <c r="AA8581" s="6" t="s">
        <v>14661</v>
      </c>
      <c r="AB8581" s="6" t="s">
        <v>13179</v>
      </c>
      <c r="AC8581" s="6" t="s">
        <v>12491</v>
      </c>
      <c r="AD8581" s="6" t="s">
        <v>12299</v>
      </c>
      <c r="AE8581" s="6" t="s">
        <v>12299</v>
      </c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</row>
    <row r="8582" spans="1:46" x14ac:dyDescent="0.3">
      <c r="A8582" s="6">
        <v>15037</v>
      </c>
      <c r="B8582" s="6" t="s">
        <v>28559</v>
      </c>
      <c r="C8582" s="6" t="s">
        <v>28560</v>
      </c>
      <c r="D8582" s="6">
        <v>4</v>
      </c>
      <c r="E8582" s="6">
        <v>20</v>
      </c>
      <c r="F8582" s="6"/>
      <c r="G8582" s="6">
        <v>3000</v>
      </c>
      <c r="H8582" s="6"/>
      <c r="I8582" s="6">
        <v>110</v>
      </c>
      <c r="J8582" s="6"/>
      <c r="K8582" s="6">
        <v>0</v>
      </c>
      <c r="L8582" s="6" t="s">
        <v>12284</v>
      </c>
      <c r="M8582" s="6">
        <v>56</v>
      </c>
      <c r="N8582" s="6" t="e">
        <f>VLOOKUP(A8582,web_archive!D:AB,18,FALSE)</f>
        <v>#N/A</v>
      </c>
      <c r="O8582" s="6">
        <v>2</v>
      </c>
      <c r="P8582" s="6">
        <v>16</v>
      </c>
      <c r="Q8582" s="6"/>
      <c r="R8582" s="6">
        <v>100</v>
      </c>
      <c r="S8582" s="6">
        <v>1</v>
      </c>
      <c r="T8582" s="6">
        <v>0</v>
      </c>
      <c r="U8582" s="6" t="s">
        <v>14525</v>
      </c>
      <c r="V8582" s="6" t="s">
        <v>13229</v>
      </c>
      <c r="W8582" s="6" t="s">
        <v>15977</v>
      </c>
      <c r="X8582" s="6" t="s">
        <v>15178</v>
      </c>
      <c r="Y8582" s="6" t="s">
        <v>12299</v>
      </c>
      <c r="Z8582" s="6" t="s">
        <v>12299</v>
      </c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</row>
    <row r="8583" spans="1:46" x14ac:dyDescent="0.3">
      <c r="A8583" s="6">
        <v>15038</v>
      </c>
      <c r="B8583" s="6" t="s">
        <v>28561</v>
      </c>
      <c r="C8583" s="6" t="s">
        <v>28562</v>
      </c>
      <c r="D8583" s="6">
        <v>4</v>
      </c>
      <c r="E8583" s="6">
        <v>20</v>
      </c>
      <c r="F8583" s="6"/>
      <c r="G8583" s="6">
        <v>100</v>
      </c>
      <c r="H8583" s="6"/>
      <c r="I8583" s="6">
        <v>45</v>
      </c>
      <c r="J8583" s="6"/>
      <c r="K8583" s="6">
        <v>1</v>
      </c>
      <c r="L8583" s="6" t="s">
        <v>12240</v>
      </c>
      <c r="M8583" s="6">
        <v>63</v>
      </c>
      <c r="N8583" s="6" t="e">
        <f>VLOOKUP(A8583,web_archive!D:AB,18,FALSE)</f>
        <v>#N/A</v>
      </c>
      <c r="O8583" s="6">
        <v>2</v>
      </c>
      <c r="P8583" s="6">
        <v>16</v>
      </c>
      <c r="Q8583" s="6"/>
      <c r="R8583" s="6">
        <v>100</v>
      </c>
      <c r="S8583" s="6">
        <v>1</v>
      </c>
      <c r="T8583" s="6">
        <v>0</v>
      </c>
      <c r="U8583" s="6" t="s">
        <v>12787</v>
      </c>
      <c r="V8583" s="6" t="s">
        <v>12559</v>
      </c>
      <c r="W8583" s="6" t="s">
        <v>12928</v>
      </c>
      <c r="X8583" s="6" t="s">
        <v>28563</v>
      </c>
      <c r="Y8583" s="6" t="s">
        <v>12734</v>
      </c>
      <c r="Z8583" s="6" t="s">
        <v>12483</v>
      </c>
      <c r="AA8583" s="6" t="s">
        <v>12299</v>
      </c>
      <c r="AB8583" s="6" t="s">
        <v>12299</v>
      </c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</row>
    <row r="8584" spans="1:46" x14ac:dyDescent="0.3">
      <c r="A8584" s="6">
        <v>15039</v>
      </c>
      <c r="B8584" s="6" t="s">
        <v>28564</v>
      </c>
      <c r="C8584" s="6" t="s">
        <v>28565</v>
      </c>
      <c r="D8584" s="6">
        <v>4</v>
      </c>
      <c r="E8584" s="6">
        <v>20</v>
      </c>
      <c r="F8584" s="6"/>
      <c r="G8584" s="6">
        <v>100</v>
      </c>
      <c r="H8584" s="6"/>
      <c r="I8584" s="6">
        <v>45</v>
      </c>
      <c r="J8584" s="6"/>
      <c r="K8584" s="6">
        <v>1</v>
      </c>
      <c r="L8584" s="6" t="s">
        <v>12240</v>
      </c>
      <c r="M8584" s="6">
        <v>63</v>
      </c>
      <c r="N8584" s="6" t="e">
        <f>VLOOKUP(A8584,web_archive!D:AB,18,FALSE)</f>
        <v>#N/A</v>
      </c>
      <c r="O8584" s="6">
        <v>2</v>
      </c>
      <c r="P8584" s="6">
        <v>16</v>
      </c>
      <c r="Q8584" s="6"/>
      <c r="R8584" s="6">
        <v>100</v>
      </c>
      <c r="S8584" s="6">
        <v>1</v>
      </c>
      <c r="T8584" s="6">
        <v>0</v>
      </c>
      <c r="U8584" s="6" t="s">
        <v>12691</v>
      </c>
      <c r="V8584" s="6" t="s">
        <v>13504</v>
      </c>
      <c r="W8584" s="6" t="s">
        <v>12600</v>
      </c>
      <c r="X8584" s="6" t="s">
        <v>12299</v>
      </c>
      <c r="Y8584" s="6" t="s">
        <v>12299</v>
      </c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</row>
    <row r="8585" spans="1:46" x14ac:dyDescent="0.3">
      <c r="A8585" s="6">
        <v>15040</v>
      </c>
      <c r="B8585" s="6" t="s">
        <v>28566</v>
      </c>
      <c r="C8585" s="6" t="s">
        <v>28567</v>
      </c>
      <c r="D8585" s="6">
        <v>4</v>
      </c>
      <c r="E8585" s="6">
        <v>10</v>
      </c>
      <c r="F8585" s="6"/>
      <c r="G8585" s="6">
        <v>1500</v>
      </c>
      <c r="H8585" s="6"/>
      <c r="I8585" s="6">
        <v>5</v>
      </c>
      <c r="J8585" s="6"/>
      <c r="K8585" s="6">
        <v>0</v>
      </c>
      <c r="L8585" s="6" t="s">
        <v>12295</v>
      </c>
      <c r="M8585" s="6">
        <v>63</v>
      </c>
      <c r="N8585" s="6" t="e">
        <f>VLOOKUP(A8585,web_archive!D:AB,18,FALSE)</f>
        <v>#N/A</v>
      </c>
      <c r="O8585" s="6">
        <v>2</v>
      </c>
      <c r="P8585" s="6">
        <v>16</v>
      </c>
      <c r="Q8585" s="6"/>
      <c r="R8585" s="6">
        <v>50</v>
      </c>
      <c r="S8585" s="6">
        <v>1</v>
      </c>
      <c r="T8585" s="6">
        <v>0</v>
      </c>
      <c r="U8585" s="6" t="s">
        <v>28568</v>
      </c>
      <c r="V8585" s="6" t="s">
        <v>28569</v>
      </c>
      <c r="W8585" s="6" t="s">
        <v>28570</v>
      </c>
      <c r="X8585" s="6" t="s">
        <v>16576</v>
      </c>
      <c r="Y8585" s="6" t="s">
        <v>12299</v>
      </c>
      <c r="Z8585" s="6" t="s">
        <v>12299</v>
      </c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</row>
    <row r="8586" spans="1:46" x14ac:dyDescent="0.3">
      <c r="A8586" s="6">
        <v>15041</v>
      </c>
      <c r="B8586" s="6" t="s">
        <v>28571</v>
      </c>
      <c r="C8586" s="6" t="s">
        <v>28572</v>
      </c>
      <c r="D8586" s="6">
        <v>4</v>
      </c>
      <c r="E8586" s="6">
        <v>20</v>
      </c>
      <c r="F8586" s="6"/>
      <c r="G8586" s="6">
        <v>600</v>
      </c>
      <c r="H8586" s="6"/>
      <c r="I8586" s="6">
        <v>45</v>
      </c>
      <c r="J8586" s="6"/>
      <c r="K8586" s="6">
        <v>1</v>
      </c>
      <c r="L8586" s="6" t="s">
        <v>12295</v>
      </c>
      <c r="M8586" s="6">
        <v>63</v>
      </c>
      <c r="N8586" s="6" t="e">
        <f>VLOOKUP(A8586,web_archive!D:AB,18,FALSE)</f>
        <v>#N/A</v>
      </c>
      <c r="O8586" s="6">
        <v>2</v>
      </c>
      <c r="P8586" s="6">
        <v>16</v>
      </c>
      <c r="Q8586" s="6"/>
      <c r="R8586" s="6">
        <v>60</v>
      </c>
      <c r="S8586" s="6">
        <v>1</v>
      </c>
      <c r="T8586" s="6">
        <v>0</v>
      </c>
      <c r="U8586" s="6" t="s">
        <v>14525</v>
      </c>
      <c r="V8586" s="6" t="s">
        <v>18019</v>
      </c>
      <c r="W8586" s="6" t="s">
        <v>13179</v>
      </c>
      <c r="X8586" s="6" t="s">
        <v>18140</v>
      </c>
      <c r="Y8586" s="6" t="s">
        <v>14331</v>
      </c>
      <c r="Z8586" s="6" t="s">
        <v>12491</v>
      </c>
      <c r="AA8586" s="6" t="s">
        <v>12299</v>
      </c>
      <c r="AB8586" s="6" t="s">
        <v>12299</v>
      </c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</row>
    <row r="8587" spans="1:46" x14ac:dyDescent="0.3">
      <c r="A8587" s="6">
        <v>15042</v>
      </c>
      <c r="B8587" s="6" t="s">
        <v>28573</v>
      </c>
      <c r="C8587" s="6" t="s">
        <v>28574</v>
      </c>
      <c r="D8587" s="6">
        <v>4</v>
      </c>
      <c r="E8587" s="6">
        <v>20</v>
      </c>
      <c r="F8587" s="6"/>
      <c r="G8587" s="6">
        <v>100</v>
      </c>
      <c r="H8587" s="6"/>
      <c r="I8587" s="6">
        <v>45</v>
      </c>
      <c r="J8587" s="6"/>
      <c r="K8587" s="6">
        <v>1</v>
      </c>
      <c r="L8587" s="6" t="s">
        <v>14002</v>
      </c>
      <c r="M8587" s="6">
        <v>63</v>
      </c>
      <c r="N8587" s="6" t="e">
        <f>VLOOKUP(A8587,web_archive!D:AB,18,FALSE)</f>
        <v>#N/A</v>
      </c>
      <c r="O8587" s="6">
        <v>2</v>
      </c>
      <c r="P8587" s="6">
        <v>16</v>
      </c>
      <c r="Q8587" s="6"/>
      <c r="R8587" s="6">
        <v>100</v>
      </c>
      <c r="S8587" s="6">
        <v>1</v>
      </c>
      <c r="T8587" s="6">
        <v>0</v>
      </c>
      <c r="U8587" s="6" t="s">
        <v>28575</v>
      </c>
      <c r="V8587" s="6" t="s">
        <v>28576</v>
      </c>
      <c r="W8587" s="6" t="s">
        <v>16377</v>
      </c>
      <c r="X8587" s="6" t="s">
        <v>12299</v>
      </c>
      <c r="Y8587" s="6" t="s">
        <v>12299</v>
      </c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</row>
    <row r="8588" spans="1:46" x14ac:dyDescent="0.3">
      <c r="A8588" s="6">
        <v>15043</v>
      </c>
      <c r="B8588" s="6" t="s">
        <v>28577</v>
      </c>
      <c r="C8588" s="6" t="s">
        <v>28578</v>
      </c>
      <c r="D8588" s="6">
        <v>4</v>
      </c>
      <c r="E8588" s="6">
        <v>20</v>
      </c>
      <c r="F8588" s="6"/>
      <c r="G8588" s="6">
        <v>100</v>
      </c>
      <c r="H8588" s="6"/>
      <c r="I8588" s="6">
        <v>45</v>
      </c>
      <c r="J8588" s="6"/>
      <c r="K8588" s="6">
        <v>1</v>
      </c>
      <c r="L8588" s="6" t="s">
        <v>14002</v>
      </c>
      <c r="M8588" s="6">
        <v>56</v>
      </c>
      <c r="N8588" s="6" t="e">
        <f>VLOOKUP(A8588,web_archive!D:AB,18,FALSE)</f>
        <v>#N/A</v>
      </c>
      <c r="O8588" s="6">
        <v>2</v>
      </c>
      <c r="P8588" s="6">
        <v>16</v>
      </c>
      <c r="Q8588" s="6"/>
      <c r="R8588" s="6">
        <v>100</v>
      </c>
      <c r="S8588" s="6">
        <v>1</v>
      </c>
      <c r="T8588" s="6">
        <v>0</v>
      </c>
      <c r="U8588" s="6" t="s">
        <v>12542</v>
      </c>
      <c r="V8588" s="6" t="s">
        <v>16045</v>
      </c>
      <c r="W8588" s="6" t="s">
        <v>16985</v>
      </c>
      <c r="X8588" s="6" t="s">
        <v>12299</v>
      </c>
      <c r="Y8588" s="6" t="s">
        <v>12299</v>
      </c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</row>
    <row r="8589" spans="1:46" x14ac:dyDescent="0.3">
      <c r="A8589" s="6">
        <v>15044</v>
      </c>
      <c r="B8589" s="6" t="s">
        <v>28579</v>
      </c>
      <c r="C8589" s="6" t="s">
        <v>28580</v>
      </c>
      <c r="D8589" s="6">
        <v>4</v>
      </c>
      <c r="E8589" s="6">
        <v>56000</v>
      </c>
      <c r="F8589" s="6"/>
      <c r="G8589" s="6">
        <v>660</v>
      </c>
      <c r="H8589" s="6"/>
      <c r="I8589" s="6">
        <v>66</v>
      </c>
      <c r="J8589" s="6"/>
      <c r="K8589" s="6">
        <v>1</v>
      </c>
      <c r="L8589" s="6" t="s">
        <v>12818</v>
      </c>
      <c r="M8589" s="6">
        <v>63</v>
      </c>
      <c r="N8589" s="6" t="e">
        <f>VLOOKUP(A8589,web_archive!D:AB,18,FALSE)</f>
        <v>#N/A</v>
      </c>
      <c r="O8589" s="6">
        <v>2</v>
      </c>
      <c r="P8589" s="6">
        <v>16</v>
      </c>
      <c r="Q8589" s="6"/>
      <c r="R8589" s="6">
        <v>100</v>
      </c>
      <c r="S8589" s="6">
        <v>1</v>
      </c>
      <c r="T8589" s="6">
        <v>0</v>
      </c>
      <c r="U8589" s="6" t="s">
        <v>12858</v>
      </c>
      <c r="V8589" s="6" t="s">
        <v>16146</v>
      </c>
      <c r="W8589" s="6" t="s">
        <v>12486</v>
      </c>
      <c r="X8589" s="6" t="s">
        <v>12299</v>
      </c>
      <c r="Y8589" s="6" t="s">
        <v>12299</v>
      </c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</row>
    <row r="8590" spans="1:46" x14ac:dyDescent="0.3">
      <c r="A8590" s="6">
        <v>15045</v>
      </c>
      <c r="B8590" s="6" t="s">
        <v>28581</v>
      </c>
      <c r="C8590" s="6" t="s">
        <v>28582</v>
      </c>
      <c r="D8590" s="6">
        <v>4</v>
      </c>
      <c r="E8590" s="6">
        <v>0</v>
      </c>
      <c r="F8590" s="6"/>
      <c r="G8590" s="6">
        <v>0</v>
      </c>
      <c r="H8590" s="6"/>
      <c r="I8590" s="6">
        <v>4</v>
      </c>
      <c r="J8590" s="6"/>
      <c r="K8590" s="6">
        <v>0</v>
      </c>
      <c r="L8590" s="6" t="s">
        <v>12295</v>
      </c>
      <c r="M8590" s="6">
        <v>63</v>
      </c>
      <c r="N8590" s="6" t="e">
        <f>VLOOKUP(A8590,web_archive!D:AB,18,FALSE)</f>
        <v>#N/A</v>
      </c>
      <c r="O8590" s="6">
        <v>2</v>
      </c>
      <c r="P8590" s="6">
        <v>16</v>
      </c>
      <c r="Q8590" s="6"/>
      <c r="R8590" s="6">
        <v>0</v>
      </c>
      <c r="S8590" s="6">
        <v>0</v>
      </c>
      <c r="T8590" s="6">
        <v>0</v>
      </c>
      <c r="U8590" s="6" t="s">
        <v>14556</v>
      </c>
      <c r="V8590" s="6" t="s">
        <v>12489</v>
      </c>
      <c r="W8590" s="6" t="s">
        <v>12299</v>
      </c>
      <c r="X8590" s="6" t="s">
        <v>12299</v>
      </c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</row>
    <row r="8591" spans="1:46" x14ac:dyDescent="0.3">
      <c r="A8591" s="6">
        <v>15046</v>
      </c>
      <c r="B8591" s="6" t="s">
        <v>28583</v>
      </c>
      <c r="C8591" s="6" t="s">
        <v>28584</v>
      </c>
      <c r="D8591" s="6">
        <v>4</v>
      </c>
      <c r="E8591" s="6">
        <v>0</v>
      </c>
      <c r="F8591" s="6"/>
      <c r="G8591" s="6">
        <v>3300</v>
      </c>
      <c r="H8591" s="6"/>
      <c r="I8591" s="6">
        <v>85</v>
      </c>
      <c r="J8591" s="6"/>
      <c r="K8591" s="6">
        <v>1</v>
      </c>
      <c r="L8591" s="6" t="s">
        <v>14787</v>
      </c>
      <c r="M8591" s="6">
        <v>63</v>
      </c>
      <c r="N8591" s="6" t="e">
        <f>VLOOKUP(A8591,web_archive!D:AB,18,FALSE)</f>
        <v>#N/A</v>
      </c>
      <c r="O8591" s="6">
        <v>2</v>
      </c>
      <c r="P8591" s="6">
        <v>16</v>
      </c>
      <c r="Q8591" s="6"/>
      <c r="R8591" s="6">
        <v>95</v>
      </c>
      <c r="S8591" s="6">
        <v>1</v>
      </c>
      <c r="T8591" s="6">
        <v>0</v>
      </c>
      <c r="U8591" s="6" t="s">
        <v>14525</v>
      </c>
      <c r="V8591" s="6" t="s">
        <v>12814</v>
      </c>
      <c r="W8591" s="6" t="s">
        <v>12549</v>
      </c>
      <c r="X8591" s="6" t="s">
        <v>14862</v>
      </c>
      <c r="Y8591" s="6" t="s">
        <v>12551</v>
      </c>
      <c r="Z8591" s="6" t="s">
        <v>28585</v>
      </c>
      <c r="AA8591" s="6" t="s">
        <v>28586</v>
      </c>
      <c r="AB8591" s="6" t="s">
        <v>28587</v>
      </c>
      <c r="AC8591" s="6" t="s">
        <v>15103</v>
      </c>
      <c r="AD8591" s="6" t="s">
        <v>12299</v>
      </c>
      <c r="AE8591" s="6" t="s">
        <v>12299</v>
      </c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</row>
    <row r="8592" spans="1:46" x14ac:dyDescent="0.3">
      <c r="A8592" s="6">
        <v>15047</v>
      </c>
      <c r="B8592" s="6" t="s">
        <v>28588</v>
      </c>
      <c r="C8592" s="6" t="s">
        <v>28589</v>
      </c>
      <c r="D8592" s="6">
        <v>4</v>
      </c>
      <c r="E8592" s="6">
        <v>0</v>
      </c>
      <c r="F8592" s="6"/>
      <c r="G8592" s="6">
        <v>750</v>
      </c>
      <c r="H8592" s="6"/>
      <c r="I8592" s="6">
        <v>50</v>
      </c>
      <c r="J8592" s="6"/>
      <c r="K8592" s="6">
        <v>1</v>
      </c>
      <c r="L8592" s="6" t="s">
        <v>15092</v>
      </c>
      <c r="M8592" s="6">
        <v>63</v>
      </c>
      <c r="N8592" s="6" t="e">
        <f>VLOOKUP(A8592,web_archive!D:AB,18,FALSE)</f>
        <v>#N/A</v>
      </c>
      <c r="O8592" s="6">
        <v>2</v>
      </c>
      <c r="P8592" s="6">
        <v>16</v>
      </c>
      <c r="Q8592" s="6"/>
      <c r="R8592" s="6">
        <v>95</v>
      </c>
      <c r="S8592" s="6">
        <v>1</v>
      </c>
      <c r="T8592" s="6">
        <v>0</v>
      </c>
      <c r="U8592" s="6" t="s">
        <v>14525</v>
      </c>
      <c r="V8592" s="6" t="s">
        <v>12797</v>
      </c>
      <c r="W8592" s="6" t="s">
        <v>12549</v>
      </c>
      <c r="X8592" s="6" t="s">
        <v>14862</v>
      </c>
      <c r="Y8592" s="6" t="s">
        <v>12551</v>
      </c>
      <c r="Z8592" s="6" t="s">
        <v>28590</v>
      </c>
      <c r="AA8592" s="6" t="s">
        <v>18819</v>
      </c>
      <c r="AB8592" s="6" t="s">
        <v>28591</v>
      </c>
      <c r="AC8592" s="6" t="s">
        <v>13000</v>
      </c>
      <c r="AD8592" s="6" t="s">
        <v>12299</v>
      </c>
      <c r="AE8592" s="6" t="s">
        <v>12299</v>
      </c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</row>
    <row r="8593" spans="1:32" x14ac:dyDescent="0.3">
      <c r="A8593" s="6">
        <v>15048</v>
      </c>
      <c r="B8593" s="6" t="s">
        <v>28592</v>
      </c>
      <c r="C8593" s="6" t="s">
        <v>28593</v>
      </c>
      <c r="D8593" s="6">
        <v>4</v>
      </c>
      <c r="E8593" s="6">
        <v>0</v>
      </c>
      <c r="F8593" s="6"/>
      <c r="G8593" s="6">
        <v>500</v>
      </c>
      <c r="H8593" s="6"/>
      <c r="I8593" s="6">
        <v>40</v>
      </c>
      <c r="J8593" s="6"/>
      <c r="K8593" s="6">
        <v>1</v>
      </c>
      <c r="L8593" s="6" t="s">
        <v>12271</v>
      </c>
      <c r="M8593" s="6">
        <v>63</v>
      </c>
      <c r="N8593" s="6" t="e">
        <f>VLOOKUP(A8593,web_archive!D:AB,18,FALSE)</f>
        <v>#N/A</v>
      </c>
      <c r="O8593" s="6">
        <v>2</v>
      </c>
      <c r="P8593" s="6">
        <v>16</v>
      </c>
      <c r="Q8593" s="6"/>
      <c r="R8593" s="6">
        <v>95</v>
      </c>
      <c r="S8593" s="6">
        <v>1</v>
      </c>
      <c r="T8593" s="6">
        <v>0</v>
      </c>
      <c r="U8593" s="6" t="s">
        <v>14525</v>
      </c>
      <c r="V8593" s="6" t="s">
        <v>12656</v>
      </c>
      <c r="W8593" s="6" t="s">
        <v>12549</v>
      </c>
      <c r="X8593" s="6" t="s">
        <v>14862</v>
      </c>
      <c r="Y8593" s="6" t="s">
        <v>12551</v>
      </c>
      <c r="Z8593" s="6" t="s">
        <v>28594</v>
      </c>
      <c r="AA8593" s="6" t="s">
        <v>18819</v>
      </c>
      <c r="AB8593" s="6" t="s">
        <v>28595</v>
      </c>
      <c r="AC8593" s="6" t="s">
        <v>28596</v>
      </c>
      <c r="AD8593" s="6" t="s">
        <v>13208</v>
      </c>
      <c r="AE8593" s="6" t="s">
        <v>12299</v>
      </c>
      <c r="AF8593" s="6" t="s">
        <v>12299</v>
      </c>
    </row>
    <row r="8594" spans="1:32" x14ac:dyDescent="0.3">
      <c r="A8594" s="6">
        <v>15049</v>
      </c>
      <c r="B8594" s="6" t="s">
        <v>28597</v>
      </c>
      <c r="C8594" s="6" t="s">
        <v>28598</v>
      </c>
      <c r="D8594" s="6">
        <v>4</v>
      </c>
      <c r="E8594" s="6">
        <v>20</v>
      </c>
      <c r="F8594" s="6"/>
      <c r="G8594" s="6">
        <v>1000</v>
      </c>
      <c r="H8594" s="6"/>
      <c r="I8594" s="6">
        <v>0</v>
      </c>
      <c r="J8594" s="6"/>
      <c r="K8594" s="6">
        <v>0</v>
      </c>
      <c r="L8594" s="6" t="s">
        <v>12295</v>
      </c>
      <c r="M8594" s="6">
        <v>63</v>
      </c>
      <c r="N8594" s="6" t="e">
        <f>VLOOKUP(A8594,web_archive!D:AB,18,FALSE)</f>
        <v>#N/A</v>
      </c>
      <c r="O8594" s="6">
        <v>2</v>
      </c>
      <c r="P8594" s="6">
        <v>16</v>
      </c>
      <c r="Q8594" s="6"/>
      <c r="R8594" s="6">
        <v>50</v>
      </c>
      <c r="S8594" s="6">
        <v>1</v>
      </c>
      <c r="T8594" s="6">
        <v>0</v>
      </c>
      <c r="U8594" s="6" t="s">
        <v>12691</v>
      </c>
      <c r="V8594" s="6" t="s">
        <v>28516</v>
      </c>
      <c r="W8594" s="6" t="s">
        <v>17696</v>
      </c>
      <c r="X8594" s="6" t="s">
        <v>13696</v>
      </c>
      <c r="Y8594" s="6" t="s">
        <v>17705</v>
      </c>
      <c r="Z8594" s="6" t="s">
        <v>17715</v>
      </c>
      <c r="AA8594" s="6" t="s">
        <v>12451</v>
      </c>
      <c r="AB8594" s="6" t="s">
        <v>12299</v>
      </c>
      <c r="AC8594" s="6" t="s">
        <v>12299</v>
      </c>
      <c r="AD8594" s="6"/>
      <c r="AE8594" s="6"/>
      <c r="AF8594" s="6"/>
    </row>
    <row r="8595" spans="1:32" x14ac:dyDescent="0.3">
      <c r="A8595" s="6">
        <v>15050</v>
      </c>
      <c r="B8595" s="6" t="s">
        <v>28599</v>
      </c>
      <c r="C8595" s="6" t="s">
        <v>28600</v>
      </c>
      <c r="D8595" s="6">
        <v>4</v>
      </c>
      <c r="E8595" s="6">
        <v>20</v>
      </c>
      <c r="F8595" s="6"/>
      <c r="G8595" s="6">
        <v>1000</v>
      </c>
      <c r="H8595" s="6"/>
      <c r="I8595" s="6">
        <v>0</v>
      </c>
      <c r="J8595" s="6"/>
      <c r="K8595" s="6">
        <v>0</v>
      </c>
      <c r="L8595" s="6" t="s">
        <v>12295</v>
      </c>
      <c r="M8595" s="6">
        <v>63</v>
      </c>
      <c r="N8595" s="6" t="e">
        <f>VLOOKUP(A8595,web_archive!D:AB,18,FALSE)</f>
        <v>#N/A</v>
      </c>
      <c r="O8595" s="6">
        <v>2</v>
      </c>
      <c r="P8595" s="6">
        <v>16</v>
      </c>
      <c r="Q8595" s="6"/>
      <c r="R8595" s="6">
        <v>50</v>
      </c>
      <c r="S8595" s="6">
        <v>1</v>
      </c>
      <c r="T8595" s="6">
        <v>0</v>
      </c>
      <c r="U8595" s="6" t="s">
        <v>12691</v>
      </c>
      <c r="V8595" s="6" t="s">
        <v>28516</v>
      </c>
      <c r="W8595" s="6" t="s">
        <v>17696</v>
      </c>
      <c r="X8595" s="6" t="s">
        <v>13696</v>
      </c>
      <c r="Y8595" s="6" t="s">
        <v>17705</v>
      </c>
      <c r="Z8595" s="6" t="s">
        <v>17715</v>
      </c>
      <c r="AA8595" s="6" t="s">
        <v>12451</v>
      </c>
      <c r="AB8595" s="6" t="s">
        <v>12299</v>
      </c>
      <c r="AC8595" s="6" t="s">
        <v>12299</v>
      </c>
      <c r="AD8595" s="6"/>
      <c r="AE8595" s="6"/>
      <c r="AF8595" s="6"/>
    </row>
    <row r="8596" spans="1:32" x14ac:dyDescent="0.3">
      <c r="A8596" s="6">
        <v>15051</v>
      </c>
      <c r="B8596" s="6" t="s">
        <v>28601</v>
      </c>
      <c r="C8596" s="6" t="s">
        <v>28602</v>
      </c>
      <c r="D8596" s="6">
        <v>4</v>
      </c>
      <c r="E8596" s="6">
        <v>20</v>
      </c>
      <c r="F8596" s="6"/>
      <c r="G8596" s="6">
        <v>500</v>
      </c>
      <c r="H8596" s="6"/>
      <c r="I8596" s="6">
        <v>55</v>
      </c>
      <c r="J8596" s="6"/>
      <c r="K8596" s="6">
        <v>0</v>
      </c>
      <c r="L8596" s="6" t="s">
        <v>12295</v>
      </c>
      <c r="M8596" s="6">
        <v>63</v>
      </c>
      <c r="N8596" s="6" t="e">
        <f>VLOOKUP(A8596,web_archive!D:AB,18,FALSE)</f>
        <v>#N/A</v>
      </c>
      <c r="O8596" s="6">
        <v>2</v>
      </c>
      <c r="P8596" s="6">
        <v>16</v>
      </c>
      <c r="Q8596" s="6"/>
      <c r="R8596" s="6">
        <v>1</v>
      </c>
      <c r="S8596" s="6">
        <v>1</v>
      </c>
      <c r="T8596" s="6">
        <v>0</v>
      </c>
      <c r="U8596" s="6" t="s">
        <v>12596</v>
      </c>
      <c r="V8596" s="6" t="s">
        <v>12598</v>
      </c>
      <c r="W8596" s="6" t="s">
        <v>28603</v>
      </c>
      <c r="X8596" s="6" t="s">
        <v>12368</v>
      </c>
      <c r="Y8596" s="6" t="s">
        <v>12299</v>
      </c>
      <c r="Z8596" s="6" t="s">
        <v>12299</v>
      </c>
      <c r="AA8596" s="6"/>
      <c r="AB8596" s="6"/>
      <c r="AC8596" s="6"/>
      <c r="AD8596" s="6"/>
      <c r="AE8596" s="6"/>
      <c r="AF8596" s="6"/>
    </row>
    <row r="8597" spans="1:32" x14ac:dyDescent="0.3">
      <c r="A8597" s="6">
        <v>15052</v>
      </c>
      <c r="B8597" s="6" t="s">
        <v>28604</v>
      </c>
      <c r="C8597" s="6" t="s">
        <v>28605</v>
      </c>
      <c r="D8597" s="6">
        <v>4</v>
      </c>
      <c r="E8597" s="6">
        <v>20</v>
      </c>
      <c r="F8597" s="6"/>
      <c r="G8597" s="6">
        <v>500</v>
      </c>
      <c r="H8597" s="6"/>
      <c r="I8597" s="6">
        <v>55</v>
      </c>
      <c r="J8597" s="6"/>
      <c r="K8597" s="6">
        <v>1</v>
      </c>
      <c r="L8597" s="6" t="s">
        <v>12295</v>
      </c>
      <c r="M8597" s="6">
        <v>63</v>
      </c>
      <c r="N8597" s="6" t="e">
        <f>VLOOKUP(A8597,web_archive!D:AB,18,FALSE)</f>
        <v>#N/A</v>
      </c>
      <c r="O8597" s="6">
        <v>2</v>
      </c>
      <c r="P8597" s="6">
        <v>16</v>
      </c>
      <c r="Q8597" s="6"/>
      <c r="R8597" s="6">
        <v>1</v>
      </c>
      <c r="S8597" s="6">
        <v>1</v>
      </c>
      <c r="T8597" s="6">
        <v>0</v>
      </c>
      <c r="U8597" s="6" t="s">
        <v>12596</v>
      </c>
      <c r="V8597" s="6" t="s">
        <v>12598</v>
      </c>
      <c r="W8597" s="6" t="s">
        <v>28603</v>
      </c>
      <c r="X8597" s="6" t="s">
        <v>12600</v>
      </c>
      <c r="Y8597" s="6" t="s">
        <v>12299</v>
      </c>
      <c r="Z8597" s="6" t="s">
        <v>12299</v>
      </c>
      <c r="AA8597" s="6"/>
      <c r="AB8597" s="6"/>
      <c r="AC8597" s="6"/>
      <c r="AD8597" s="6"/>
      <c r="AE8597" s="6"/>
      <c r="AF8597" s="6"/>
    </row>
    <row r="8598" spans="1:32" x14ac:dyDescent="0.3">
      <c r="A8598" s="6">
        <v>15053</v>
      </c>
      <c r="B8598" s="6" t="s">
        <v>28606</v>
      </c>
      <c r="C8598" s="6" t="s">
        <v>28607</v>
      </c>
      <c r="D8598" s="6">
        <v>4</v>
      </c>
      <c r="E8598" s="6">
        <v>10000</v>
      </c>
      <c r="F8598" s="6"/>
      <c r="G8598" s="6">
        <v>1200</v>
      </c>
      <c r="H8598" s="6"/>
      <c r="I8598" s="6">
        <v>70</v>
      </c>
      <c r="J8598" s="6"/>
      <c r="K8598" s="6">
        <v>0</v>
      </c>
      <c r="L8598" s="6" t="s">
        <v>12238</v>
      </c>
      <c r="M8598" s="6">
        <v>63</v>
      </c>
      <c r="N8598" s="6" t="e">
        <f>VLOOKUP(A8598,web_archive!D:AB,18,FALSE)</f>
        <v>#N/A</v>
      </c>
      <c r="O8598" s="6">
        <v>2</v>
      </c>
      <c r="P8598" s="6">
        <v>16</v>
      </c>
      <c r="Q8598" s="6"/>
      <c r="R8598" s="6">
        <v>100</v>
      </c>
      <c r="S8598" s="6">
        <v>1</v>
      </c>
      <c r="T8598" s="6">
        <v>0</v>
      </c>
      <c r="U8598" s="6" t="s">
        <v>13315</v>
      </c>
      <c r="V8598" s="6" t="s">
        <v>28608</v>
      </c>
      <c r="W8598" s="6" t="s">
        <v>12299</v>
      </c>
      <c r="X8598" s="6" t="s">
        <v>12299</v>
      </c>
      <c r="Y8598" s="6"/>
      <c r="Z8598" s="6"/>
      <c r="AA8598" s="6"/>
      <c r="AB8598" s="6"/>
      <c r="AC8598" s="6"/>
      <c r="AD8598" s="6"/>
      <c r="AE8598" s="6"/>
      <c r="AF8598" s="6"/>
    </row>
    <row r="8599" spans="1:32" x14ac:dyDescent="0.3">
      <c r="A8599" s="6">
        <v>15054</v>
      </c>
      <c r="B8599" s="6" t="s">
        <v>28609</v>
      </c>
      <c r="C8599" s="6" t="s">
        <v>28610</v>
      </c>
      <c r="D8599" s="6">
        <v>4</v>
      </c>
      <c r="E8599" s="6">
        <v>10000</v>
      </c>
      <c r="F8599" s="6"/>
      <c r="G8599" s="6">
        <v>1800</v>
      </c>
      <c r="H8599" s="6"/>
      <c r="I8599" s="6">
        <v>90</v>
      </c>
      <c r="J8599" s="6"/>
      <c r="K8599" s="6">
        <v>1</v>
      </c>
      <c r="L8599" s="6" t="s">
        <v>12238</v>
      </c>
      <c r="M8599" s="6">
        <v>63</v>
      </c>
      <c r="N8599" s="6" t="e">
        <f>VLOOKUP(A8599,web_archive!D:AB,18,FALSE)</f>
        <v>#N/A</v>
      </c>
      <c r="O8599" s="6">
        <v>2</v>
      </c>
      <c r="P8599" s="6">
        <v>16</v>
      </c>
      <c r="Q8599" s="6"/>
      <c r="R8599" s="6">
        <v>100</v>
      </c>
      <c r="S8599" s="6">
        <v>1</v>
      </c>
      <c r="T8599" s="6">
        <v>0</v>
      </c>
      <c r="U8599" s="6" t="s">
        <v>12807</v>
      </c>
      <c r="V8599" s="6" t="s">
        <v>17122</v>
      </c>
      <c r="W8599" s="6" t="s">
        <v>16195</v>
      </c>
      <c r="X8599" s="6" t="s">
        <v>12299</v>
      </c>
      <c r="Y8599" s="6" t="s">
        <v>12299</v>
      </c>
      <c r="Z8599" s="6"/>
      <c r="AA8599" s="6"/>
      <c r="AB8599" s="6"/>
      <c r="AC8599" s="6"/>
      <c r="AD8599" s="6"/>
      <c r="AE8599" s="6"/>
      <c r="AF8599" s="6"/>
    </row>
    <row r="8600" spans="1:32" x14ac:dyDescent="0.3">
      <c r="A8600" s="6">
        <v>15055</v>
      </c>
      <c r="B8600" s="6" t="s">
        <v>28611</v>
      </c>
      <c r="C8600" s="6" t="s">
        <v>28612</v>
      </c>
      <c r="D8600" s="6">
        <v>4</v>
      </c>
      <c r="E8600" s="6">
        <v>10000</v>
      </c>
      <c r="F8600" s="6"/>
      <c r="G8600" s="6">
        <v>1500</v>
      </c>
      <c r="H8600" s="6"/>
      <c r="I8600" s="6">
        <v>60</v>
      </c>
      <c r="J8600" s="6"/>
      <c r="K8600" s="6">
        <v>1</v>
      </c>
      <c r="L8600" s="6" t="s">
        <v>12238</v>
      </c>
      <c r="M8600" s="6">
        <v>63</v>
      </c>
      <c r="N8600" s="6" t="e">
        <f>VLOOKUP(A8600,web_archive!D:AB,18,FALSE)</f>
        <v>#N/A</v>
      </c>
      <c r="O8600" s="6">
        <v>2</v>
      </c>
      <c r="P8600" s="6">
        <v>16</v>
      </c>
      <c r="Q8600" s="6"/>
      <c r="R8600" s="6">
        <v>100</v>
      </c>
      <c r="S8600" s="6">
        <v>1</v>
      </c>
      <c r="T8600" s="6">
        <v>0</v>
      </c>
      <c r="U8600" s="6" t="s">
        <v>13315</v>
      </c>
      <c r="V8600" s="6" t="s">
        <v>18066</v>
      </c>
      <c r="W8600" s="6" t="s">
        <v>28613</v>
      </c>
      <c r="X8600" s="6">
        <v>1</v>
      </c>
      <c r="Y8600" s="6">
        <v>50</v>
      </c>
      <c r="Z8600" s="6" t="s">
        <v>12368</v>
      </c>
      <c r="AA8600" s="6" t="s">
        <v>12299</v>
      </c>
      <c r="AB8600" s="6" t="s">
        <v>12299</v>
      </c>
      <c r="AC8600" s="6"/>
      <c r="AD8600" s="6"/>
      <c r="AE8600" s="6"/>
      <c r="AF8600" s="6"/>
    </row>
    <row r="8601" spans="1:32" x14ac:dyDescent="0.3">
      <c r="A8601" s="6">
        <v>15056</v>
      </c>
      <c r="B8601" s="6" t="s">
        <v>28614</v>
      </c>
      <c r="C8601" s="6" t="s">
        <v>28607</v>
      </c>
      <c r="D8601" s="6">
        <v>4</v>
      </c>
      <c r="E8601" s="6">
        <v>10000</v>
      </c>
      <c r="F8601" s="6"/>
      <c r="G8601" s="6">
        <v>1200</v>
      </c>
      <c r="H8601" s="6"/>
      <c r="I8601" s="6">
        <v>70</v>
      </c>
      <c r="J8601" s="6"/>
      <c r="K8601" s="6">
        <v>1</v>
      </c>
      <c r="L8601" s="6" t="s">
        <v>12238</v>
      </c>
      <c r="M8601" s="6">
        <v>63</v>
      </c>
      <c r="N8601" s="6" t="e">
        <f>VLOOKUP(A8601,web_archive!D:AB,18,FALSE)</f>
        <v>#N/A</v>
      </c>
      <c r="O8601" s="6">
        <v>2</v>
      </c>
      <c r="P8601" s="6">
        <v>16</v>
      </c>
      <c r="Q8601" s="6"/>
      <c r="R8601" s="6">
        <v>100</v>
      </c>
      <c r="S8601" s="6">
        <v>1</v>
      </c>
      <c r="T8601" s="6">
        <v>0</v>
      </c>
      <c r="U8601" s="6" t="s">
        <v>13315</v>
      </c>
      <c r="V8601" s="6" t="s">
        <v>28608</v>
      </c>
      <c r="W8601" s="6" t="s">
        <v>12299</v>
      </c>
      <c r="X8601" s="6" t="s">
        <v>12299</v>
      </c>
      <c r="Y8601" s="6"/>
      <c r="Z8601" s="6"/>
      <c r="AA8601" s="6"/>
      <c r="AB8601" s="6"/>
      <c r="AC8601" s="6"/>
      <c r="AD8601" s="6"/>
      <c r="AE8601" s="6"/>
      <c r="AF8601" s="6"/>
    </row>
    <row r="8602" spans="1:32" x14ac:dyDescent="0.3">
      <c r="A8602" s="6">
        <v>15057</v>
      </c>
      <c r="B8602" s="6" t="s">
        <v>28615</v>
      </c>
      <c r="C8602" s="6" t="s">
        <v>28616</v>
      </c>
      <c r="D8602" s="6">
        <v>4</v>
      </c>
      <c r="E8602" s="6">
        <v>20</v>
      </c>
      <c r="F8602" s="6"/>
      <c r="G8602" s="6">
        <v>600</v>
      </c>
      <c r="H8602" s="6">
        <v>0</v>
      </c>
      <c r="I8602" s="6">
        <v>50</v>
      </c>
      <c r="J8602" s="6">
        <v>0</v>
      </c>
      <c r="K8602" s="6">
        <v>1</v>
      </c>
      <c r="L8602" s="6" t="s">
        <v>12295</v>
      </c>
      <c r="M8602" s="6">
        <v>63</v>
      </c>
      <c r="N8602" s="6" t="e">
        <f>VLOOKUP(A8602,web_archive!D:AB,18,FALSE)</f>
        <v>#N/A</v>
      </c>
      <c r="O8602" s="6">
        <v>2</v>
      </c>
      <c r="P8602" s="6">
        <v>16</v>
      </c>
      <c r="Q8602" s="6"/>
      <c r="R8602" s="6">
        <v>0</v>
      </c>
      <c r="S8602" s="6">
        <v>1</v>
      </c>
      <c r="T8602" s="6">
        <v>0</v>
      </c>
      <c r="U8602" s="6" t="s">
        <v>12299</v>
      </c>
      <c r="V8602" s="6" t="s">
        <v>12299</v>
      </c>
      <c r="W8602" s="6" t="s">
        <v>12299</v>
      </c>
      <c r="X8602" s="6"/>
      <c r="Y8602" s="6"/>
      <c r="Z8602" s="6"/>
      <c r="AA8602" s="6"/>
      <c r="AB8602" s="6"/>
      <c r="AC8602" s="6"/>
      <c r="AD8602" s="6"/>
      <c r="AE8602" s="6"/>
      <c r="AF8602" s="6"/>
    </row>
    <row r="8603" spans="1:32" x14ac:dyDescent="0.3">
      <c r="A8603" s="6">
        <v>15058</v>
      </c>
      <c r="B8603" s="6" t="s">
        <v>28617</v>
      </c>
      <c r="C8603" s="6" t="s">
        <v>28618</v>
      </c>
      <c r="D8603" s="6">
        <v>4</v>
      </c>
      <c r="E8603" s="6">
        <v>20</v>
      </c>
      <c r="F8603" s="6"/>
      <c r="G8603" s="6">
        <v>1000</v>
      </c>
      <c r="H8603" s="6">
        <v>0</v>
      </c>
      <c r="I8603" s="6">
        <v>40</v>
      </c>
      <c r="J8603" s="6">
        <v>0</v>
      </c>
      <c r="K8603" s="6">
        <v>1</v>
      </c>
      <c r="L8603" s="6">
        <v>75</v>
      </c>
      <c r="M8603" s="6">
        <v>7</v>
      </c>
      <c r="N8603" s="6" t="e">
        <f>VLOOKUP(A8603,web_archive!D:AB,18,FALSE)</f>
        <v>#N/A</v>
      </c>
      <c r="O8603" s="6">
        <v>2</v>
      </c>
      <c r="P8603" s="6">
        <v>16</v>
      </c>
      <c r="Q8603" s="6"/>
      <c r="R8603" s="6">
        <v>1</v>
      </c>
      <c r="S8603" s="6">
        <v>1</v>
      </c>
      <c r="T8603" s="6">
        <v>0</v>
      </c>
      <c r="U8603" s="6" t="s">
        <v>13315</v>
      </c>
      <c r="V8603" s="6" t="s">
        <v>28619</v>
      </c>
      <c r="W8603" s="6" t="s">
        <v>12299</v>
      </c>
      <c r="X8603" s="6" t="s">
        <v>12299</v>
      </c>
      <c r="Y8603" s="6"/>
      <c r="Z8603" s="6"/>
      <c r="AA8603" s="6"/>
      <c r="AB8603" s="6"/>
      <c r="AC8603" s="6"/>
      <c r="AD8603" s="6"/>
      <c r="AE8603" s="6"/>
      <c r="AF8603" s="6"/>
    </row>
    <row r="8604" spans="1:32" x14ac:dyDescent="0.3">
      <c r="A8604" s="6">
        <v>15059</v>
      </c>
      <c r="B8604" s="6" t="s">
        <v>28620</v>
      </c>
      <c r="C8604" s="6" t="s">
        <v>28621</v>
      </c>
      <c r="D8604" s="6">
        <v>4</v>
      </c>
      <c r="E8604" s="6">
        <v>20</v>
      </c>
      <c r="F8604" s="6"/>
      <c r="G8604" s="6">
        <v>100</v>
      </c>
      <c r="H8604" s="6">
        <v>0</v>
      </c>
      <c r="I8604" s="6">
        <v>80</v>
      </c>
      <c r="J8604" s="6">
        <v>0</v>
      </c>
      <c r="K8604" s="6">
        <v>1</v>
      </c>
      <c r="L8604" s="6" t="s">
        <v>12295</v>
      </c>
      <c r="M8604" s="6">
        <v>63</v>
      </c>
      <c r="N8604" s="6" t="e">
        <f>VLOOKUP(A8604,web_archive!D:AB,18,FALSE)</f>
        <v>#N/A</v>
      </c>
      <c r="O8604" s="6">
        <v>2</v>
      </c>
      <c r="P8604" s="6">
        <v>16</v>
      </c>
      <c r="Q8604" s="6"/>
      <c r="R8604" s="6">
        <v>0</v>
      </c>
      <c r="S8604" s="6">
        <v>1</v>
      </c>
      <c r="T8604" s="6">
        <v>0</v>
      </c>
      <c r="U8604" s="6" t="s">
        <v>12299</v>
      </c>
      <c r="V8604" s="6" t="s">
        <v>12299</v>
      </c>
      <c r="W8604" s="6" t="s">
        <v>12299</v>
      </c>
      <c r="X8604" s="6"/>
      <c r="Y8604" s="6"/>
      <c r="Z8604" s="6"/>
      <c r="AA8604" s="6"/>
      <c r="AB8604" s="6"/>
      <c r="AC8604" s="6"/>
      <c r="AD8604" s="6"/>
      <c r="AE8604" s="6"/>
      <c r="AF8604" s="6"/>
    </row>
    <row r="8605" spans="1:32" x14ac:dyDescent="0.3">
      <c r="A8605" s="6">
        <v>15060</v>
      </c>
      <c r="B8605" s="6" t="s">
        <v>28622</v>
      </c>
      <c r="C8605" s="6" t="s">
        <v>28623</v>
      </c>
      <c r="D8605" s="6">
        <v>4</v>
      </c>
      <c r="E8605" s="6">
        <v>20</v>
      </c>
      <c r="F8605" s="6"/>
      <c r="G8605" s="6">
        <v>300</v>
      </c>
      <c r="H8605" s="6">
        <v>0</v>
      </c>
      <c r="I8605" s="6">
        <v>1</v>
      </c>
      <c r="J8605" s="6">
        <v>0</v>
      </c>
      <c r="K8605" s="6">
        <v>1</v>
      </c>
      <c r="L8605" s="6" t="s">
        <v>12295</v>
      </c>
      <c r="M8605" s="6">
        <v>63</v>
      </c>
      <c r="N8605" s="6" t="e">
        <f>VLOOKUP(A8605,web_archive!D:AB,18,FALSE)</f>
        <v>#N/A</v>
      </c>
      <c r="O8605" s="6">
        <v>2</v>
      </c>
      <c r="P8605" s="6">
        <v>16</v>
      </c>
      <c r="Q8605" s="6"/>
      <c r="R8605" s="6">
        <v>0</v>
      </c>
      <c r="S8605" s="6">
        <v>1</v>
      </c>
      <c r="T8605" s="6">
        <v>0</v>
      </c>
      <c r="U8605" s="6" t="s">
        <v>12299</v>
      </c>
      <c r="V8605" s="6" t="s">
        <v>12299</v>
      </c>
      <c r="W8605" s="6" t="s">
        <v>12299</v>
      </c>
      <c r="X8605" s="6"/>
      <c r="Y8605" s="6"/>
      <c r="Z8605" s="6"/>
      <c r="AA8605" s="6"/>
      <c r="AB8605" s="6"/>
      <c r="AC8605" s="6"/>
      <c r="AD8605" s="6"/>
      <c r="AE8605" s="6"/>
      <c r="AF8605" s="6"/>
    </row>
    <row r="8606" spans="1:32" x14ac:dyDescent="0.3">
      <c r="A8606" s="6">
        <v>15061</v>
      </c>
      <c r="B8606" s="6" t="s">
        <v>28624</v>
      </c>
      <c r="C8606" s="6" t="s">
        <v>28625</v>
      </c>
      <c r="D8606" s="6">
        <v>4</v>
      </c>
      <c r="E8606" s="6">
        <v>200000</v>
      </c>
      <c r="F8606" s="6"/>
      <c r="G8606" s="6">
        <v>2600</v>
      </c>
      <c r="H8606" s="6"/>
      <c r="I8606" s="6">
        <v>55</v>
      </c>
      <c r="J8606" s="6"/>
      <c r="K8606" s="6">
        <v>1</v>
      </c>
      <c r="L8606" s="6" t="s">
        <v>12295</v>
      </c>
      <c r="M8606" s="6">
        <v>63</v>
      </c>
      <c r="N8606" s="6" t="e">
        <f>VLOOKUP(A8606,web_archive!D:AB,18,FALSE)</f>
        <v>#N/A</v>
      </c>
      <c r="O8606" s="6">
        <v>2</v>
      </c>
      <c r="P8606" s="6">
        <v>16</v>
      </c>
      <c r="Q8606" s="6"/>
      <c r="R8606" s="6">
        <v>110</v>
      </c>
      <c r="S8606" s="6">
        <v>1</v>
      </c>
      <c r="T8606" s="6">
        <v>0</v>
      </c>
      <c r="U8606" s="6" t="s">
        <v>12841</v>
      </c>
      <c r="V8606" s="6" t="s">
        <v>14828</v>
      </c>
      <c r="W8606" s="6" t="s">
        <v>12862</v>
      </c>
      <c r="X8606" s="6" t="s">
        <v>14829</v>
      </c>
      <c r="Y8606" s="6" t="s">
        <v>12620</v>
      </c>
      <c r="Z8606" s="6" t="s">
        <v>12708</v>
      </c>
      <c r="AA8606" s="6" t="s">
        <v>12299</v>
      </c>
      <c r="AB8606" s="6" t="s">
        <v>12299</v>
      </c>
      <c r="AC8606" s="6"/>
      <c r="AD8606" s="6"/>
      <c r="AE8606" s="6"/>
      <c r="AF8606" s="6"/>
    </row>
    <row r="8607" spans="1:32" x14ac:dyDescent="0.3">
      <c r="A8607" s="6">
        <v>15062</v>
      </c>
      <c r="B8607" s="6" t="s">
        <v>28626</v>
      </c>
      <c r="C8607" s="6" t="s">
        <v>28627</v>
      </c>
      <c r="D8607" s="6">
        <v>4</v>
      </c>
      <c r="E8607" s="6">
        <v>0</v>
      </c>
      <c r="F8607" s="6"/>
      <c r="G8607" s="6">
        <v>0</v>
      </c>
      <c r="H8607" s="6"/>
      <c r="I8607" s="6">
        <v>15</v>
      </c>
      <c r="J8607" s="6"/>
      <c r="K8607" s="6">
        <v>0</v>
      </c>
      <c r="L8607" s="6" t="s">
        <v>12295</v>
      </c>
      <c r="M8607" s="6">
        <v>63</v>
      </c>
      <c r="N8607" s="6" t="e">
        <f>VLOOKUP(A8607,web_archive!D:AB,18,FALSE)</f>
        <v>#N/A</v>
      </c>
      <c r="O8607" s="6">
        <v>2</v>
      </c>
      <c r="P8607" s="6">
        <v>16</v>
      </c>
      <c r="Q8607" s="6"/>
      <c r="R8607" s="6">
        <v>40</v>
      </c>
      <c r="S8607" s="6">
        <v>1</v>
      </c>
      <c r="T8607" s="6"/>
      <c r="U8607" s="6" t="s">
        <v>14525</v>
      </c>
      <c r="V8607" s="6" t="s">
        <v>14693</v>
      </c>
      <c r="W8607" s="6" t="s">
        <v>28628</v>
      </c>
      <c r="X8607" s="6" t="s">
        <v>28629</v>
      </c>
      <c r="Y8607" s="6" t="s">
        <v>12551</v>
      </c>
      <c r="Z8607" s="6" t="s">
        <v>15122</v>
      </c>
      <c r="AA8607" s="6" t="s">
        <v>12556</v>
      </c>
      <c r="AB8607" s="6" t="s">
        <v>12464</v>
      </c>
      <c r="AC8607" s="6" t="s">
        <v>12299</v>
      </c>
      <c r="AD8607" s="6" t="s">
        <v>12299</v>
      </c>
      <c r="AE8607" s="6"/>
      <c r="AF8607" s="6"/>
    </row>
    <row r="8608" spans="1:32" x14ac:dyDescent="0.3">
      <c r="A8608" s="6">
        <v>15063</v>
      </c>
      <c r="B8608" s="6" t="s">
        <v>28630</v>
      </c>
      <c r="C8608" s="6" t="s">
        <v>28631</v>
      </c>
      <c r="D8608" s="6">
        <v>4</v>
      </c>
      <c r="E8608" s="6">
        <v>0</v>
      </c>
      <c r="F8608" s="6"/>
      <c r="G8608" s="6">
        <v>0</v>
      </c>
      <c r="H8608" s="6"/>
      <c r="I8608" s="6">
        <v>25</v>
      </c>
      <c r="J8608" s="6"/>
      <c r="K8608" s="6">
        <v>0</v>
      </c>
      <c r="L8608" s="6" t="s">
        <v>12977</v>
      </c>
      <c r="M8608" s="6">
        <v>63</v>
      </c>
      <c r="N8608" s="6" t="e">
        <f>VLOOKUP(A8608,web_archive!D:AB,18,FALSE)</f>
        <v>#N/A</v>
      </c>
      <c r="O8608" s="6">
        <v>2</v>
      </c>
      <c r="P8608" s="6">
        <v>16</v>
      </c>
      <c r="Q8608" s="6"/>
      <c r="R8608" s="6">
        <v>40</v>
      </c>
      <c r="S8608" s="6">
        <v>1</v>
      </c>
      <c r="T8608" s="6"/>
      <c r="U8608" s="6" t="s">
        <v>14525</v>
      </c>
      <c r="V8608" s="6" t="s">
        <v>13910</v>
      </c>
      <c r="W8608" s="6" t="s">
        <v>28632</v>
      </c>
      <c r="X8608" s="6" t="s">
        <v>28633</v>
      </c>
      <c r="Y8608" s="6" t="s">
        <v>12551</v>
      </c>
      <c r="Z8608" s="6" t="s">
        <v>16179</v>
      </c>
      <c r="AA8608" s="6" t="s">
        <v>12556</v>
      </c>
      <c r="AB8608" s="6" t="s">
        <v>12464</v>
      </c>
      <c r="AC8608" s="6" t="s">
        <v>12299</v>
      </c>
      <c r="AD8608" s="6" t="s">
        <v>12299</v>
      </c>
      <c r="AE8608" s="6"/>
      <c r="AF8608" s="6"/>
    </row>
    <row r="8609" spans="1:49" x14ac:dyDescent="0.3">
      <c r="A8609" s="6">
        <v>15064</v>
      </c>
      <c r="B8609" s="6" t="s">
        <v>28634</v>
      </c>
      <c r="C8609" s="6" t="s">
        <v>28635</v>
      </c>
      <c r="D8609" s="6">
        <v>4</v>
      </c>
      <c r="E8609" s="6">
        <v>0</v>
      </c>
      <c r="F8609" s="6"/>
      <c r="G8609" s="6">
        <v>0</v>
      </c>
      <c r="H8609" s="6"/>
      <c r="I8609" s="6">
        <v>5</v>
      </c>
      <c r="J8609" s="6"/>
      <c r="K8609" s="6">
        <v>0</v>
      </c>
      <c r="L8609" s="6" t="s">
        <v>12271</v>
      </c>
      <c r="M8609" s="6">
        <v>63</v>
      </c>
      <c r="N8609" s="6" t="e">
        <f>VLOOKUP(A8609,web_archive!D:AB,18,FALSE)</f>
        <v>#N/A</v>
      </c>
      <c r="O8609" s="6">
        <v>2</v>
      </c>
      <c r="P8609" s="6">
        <v>16</v>
      </c>
      <c r="Q8609" s="6"/>
      <c r="R8609" s="6">
        <v>40</v>
      </c>
      <c r="S8609" s="6">
        <v>1</v>
      </c>
      <c r="T8609" s="6"/>
      <c r="U8609" s="6" t="s">
        <v>14525</v>
      </c>
      <c r="V8609" s="6" t="s">
        <v>14613</v>
      </c>
      <c r="W8609" s="6" t="s">
        <v>13920</v>
      </c>
      <c r="X8609" s="6" t="s">
        <v>14697</v>
      </c>
      <c r="Y8609" s="6" t="s">
        <v>12551</v>
      </c>
      <c r="Z8609" s="6" t="s">
        <v>14034</v>
      </c>
      <c r="AA8609" s="6" t="s">
        <v>12556</v>
      </c>
      <c r="AB8609" s="6" t="s">
        <v>12464</v>
      </c>
      <c r="AC8609" s="6" t="s">
        <v>12299</v>
      </c>
      <c r="AD8609" s="6" t="s">
        <v>12299</v>
      </c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</row>
    <row r="8610" spans="1:49" x14ac:dyDescent="0.3">
      <c r="A8610" s="6">
        <v>15066</v>
      </c>
      <c r="B8610" s="6" t="s">
        <v>28636</v>
      </c>
      <c r="C8610" s="6" t="s">
        <v>28637</v>
      </c>
      <c r="D8610" s="6">
        <v>4</v>
      </c>
      <c r="E8610" s="6">
        <v>100000</v>
      </c>
      <c r="F8610" s="6"/>
      <c r="G8610" s="6">
        <v>3000</v>
      </c>
      <c r="H8610" s="6"/>
      <c r="I8610" s="6">
        <v>120</v>
      </c>
      <c r="J8610" s="6"/>
      <c r="K8610" s="6">
        <v>1</v>
      </c>
      <c r="L8610" s="6" t="s">
        <v>12250</v>
      </c>
      <c r="M8610" s="6">
        <v>63</v>
      </c>
      <c r="N8610" s="6" t="e">
        <f>VLOOKUP(A8610,web_archive!D:AB,18,FALSE)</f>
        <v>#N/A</v>
      </c>
      <c r="O8610" s="6">
        <v>2</v>
      </c>
      <c r="P8610" s="6">
        <v>16</v>
      </c>
      <c r="Q8610" s="6"/>
      <c r="R8610" s="6">
        <v>150</v>
      </c>
      <c r="S8610" s="6">
        <v>1</v>
      </c>
      <c r="T8610" s="6"/>
      <c r="U8610" s="6" t="s">
        <v>14525</v>
      </c>
      <c r="V8610" s="6" t="s">
        <v>12464</v>
      </c>
      <c r="W8610" s="6" t="s">
        <v>12299</v>
      </c>
      <c r="X8610" s="6" t="s">
        <v>12299</v>
      </c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</row>
    <row r="8611" spans="1:49" x14ac:dyDescent="0.3">
      <c r="A8611" s="6">
        <v>15067</v>
      </c>
      <c r="B8611" s="6" t="s">
        <v>28638</v>
      </c>
      <c r="C8611" s="6" t="s">
        <v>28639</v>
      </c>
      <c r="D8611" s="6">
        <v>4</v>
      </c>
      <c r="E8611" s="6">
        <v>0</v>
      </c>
      <c r="F8611" s="6"/>
      <c r="G8611" s="6">
        <v>0</v>
      </c>
      <c r="H8611" s="6"/>
      <c r="I8611" s="6"/>
      <c r="J8611" s="6"/>
      <c r="K8611" s="6">
        <v>0</v>
      </c>
      <c r="L8611" s="6" t="s">
        <v>12295</v>
      </c>
      <c r="M8611" s="6">
        <v>63</v>
      </c>
      <c r="N8611" s="6" t="e">
        <f>VLOOKUP(A8611,web_archive!D:AB,18,FALSE)</f>
        <v>#N/A</v>
      </c>
      <c r="O8611" s="6">
        <v>2</v>
      </c>
      <c r="P8611" s="6">
        <v>16</v>
      </c>
      <c r="Q8611" s="6"/>
      <c r="R8611" s="6">
        <v>1</v>
      </c>
      <c r="S8611" s="6">
        <v>1</v>
      </c>
      <c r="T8611" s="6"/>
      <c r="U8611" s="6" t="s">
        <v>15618</v>
      </c>
      <c r="V8611" s="6" t="s">
        <v>13898</v>
      </c>
      <c r="W8611" s="6" t="s">
        <v>12489</v>
      </c>
      <c r="X8611" s="6" t="s">
        <v>12299</v>
      </c>
      <c r="Y8611" s="6" t="s">
        <v>12299</v>
      </c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</row>
    <row r="8612" spans="1:49" x14ac:dyDescent="0.3">
      <c r="A8612" s="6">
        <v>15068</v>
      </c>
      <c r="B8612" s="6" t="s">
        <v>28640</v>
      </c>
      <c r="C8612" s="6" t="s">
        <v>28641</v>
      </c>
      <c r="D8612" s="6">
        <v>4</v>
      </c>
      <c r="E8612" s="6">
        <v>10000</v>
      </c>
      <c r="F8612" s="6"/>
      <c r="G8612" s="6">
        <v>600</v>
      </c>
      <c r="H8612" s="6"/>
      <c r="I8612" s="6">
        <v>40</v>
      </c>
      <c r="J8612" s="6"/>
      <c r="K8612" s="6">
        <v>1</v>
      </c>
      <c r="L8612" s="6" t="s">
        <v>12234</v>
      </c>
      <c r="M8612" s="6">
        <v>63</v>
      </c>
      <c r="N8612" s="6" t="e">
        <f>VLOOKUP(A8612,web_archive!D:AB,18,FALSE)</f>
        <v>#N/A</v>
      </c>
      <c r="O8612" s="6">
        <v>2</v>
      </c>
      <c r="P8612" s="6">
        <v>16</v>
      </c>
      <c r="Q8612" s="6"/>
      <c r="R8612" s="6">
        <v>99</v>
      </c>
      <c r="S8612" s="6">
        <v>1</v>
      </c>
      <c r="T8612" s="6">
        <v>0</v>
      </c>
      <c r="U8612" s="6" t="s">
        <v>14525</v>
      </c>
      <c r="V8612" s="6" t="s">
        <v>12486</v>
      </c>
      <c r="W8612" s="6" t="s">
        <v>12299</v>
      </c>
      <c r="X8612" s="6" t="s">
        <v>12299</v>
      </c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</row>
    <row r="8613" spans="1:49" x14ac:dyDescent="0.3">
      <c r="A8613" s="6">
        <v>15069</v>
      </c>
      <c r="B8613" s="6" t="s">
        <v>28642</v>
      </c>
      <c r="C8613" s="6" t="s">
        <v>28643</v>
      </c>
      <c r="D8613" s="6">
        <v>4</v>
      </c>
      <c r="E8613" s="6">
        <v>20</v>
      </c>
      <c r="F8613" s="6"/>
      <c r="G8613" s="6">
        <v>1000</v>
      </c>
      <c r="H8613" s="6"/>
      <c r="I8613" s="6">
        <v>30</v>
      </c>
      <c r="J8613" s="6"/>
      <c r="K8613" s="6">
        <v>0</v>
      </c>
      <c r="L8613" s="6" t="s">
        <v>12295</v>
      </c>
      <c r="M8613" s="6">
        <v>63</v>
      </c>
      <c r="N8613" s="6" t="e">
        <f>VLOOKUP(A8613,web_archive!D:AB,18,FALSE)</f>
        <v>#N/A</v>
      </c>
      <c r="O8613" s="6">
        <v>2</v>
      </c>
      <c r="P8613" s="6">
        <v>16</v>
      </c>
      <c r="Q8613" s="6"/>
      <c r="R8613" s="6">
        <v>0</v>
      </c>
      <c r="S8613" s="6">
        <v>1</v>
      </c>
      <c r="T8613" s="6">
        <v>0</v>
      </c>
      <c r="U8613" s="6" t="s">
        <v>12299</v>
      </c>
      <c r="V8613" s="6" t="s">
        <v>12299</v>
      </c>
      <c r="W8613" s="6" t="s">
        <v>12299</v>
      </c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</row>
    <row r="8614" spans="1:49" x14ac:dyDescent="0.3">
      <c r="A8614" s="6">
        <v>15070</v>
      </c>
      <c r="B8614" s="6" t="s">
        <v>28644</v>
      </c>
      <c r="C8614" s="6" t="s">
        <v>28645</v>
      </c>
      <c r="D8614" s="6">
        <v>4</v>
      </c>
      <c r="E8614" s="6">
        <v>10</v>
      </c>
      <c r="F8614" s="6"/>
      <c r="G8614" s="6">
        <v>1000</v>
      </c>
      <c r="H8614" s="6"/>
      <c r="I8614" s="6">
        <v>5</v>
      </c>
      <c r="J8614" s="6"/>
      <c r="K8614" s="6">
        <v>1</v>
      </c>
      <c r="L8614" s="6" t="s">
        <v>12295</v>
      </c>
      <c r="M8614" s="6">
        <v>63</v>
      </c>
      <c r="N8614" s="6" t="e">
        <f>VLOOKUP(A8614,web_archive!D:AB,18,FALSE)</f>
        <v>#N/A</v>
      </c>
      <c r="O8614" s="6">
        <v>2</v>
      </c>
      <c r="P8614" s="6">
        <v>16</v>
      </c>
      <c r="Q8614" s="6"/>
      <c r="R8614" s="6">
        <v>1</v>
      </c>
      <c r="S8614" s="6">
        <v>1</v>
      </c>
      <c r="T8614" s="6"/>
      <c r="U8614" s="6" t="s">
        <v>14525</v>
      </c>
      <c r="V8614" s="6" t="s">
        <v>12582</v>
      </c>
      <c r="W8614" s="6" t="s">
        <v>12957</v>
      </c>
      <c r="X8614" s="6" t="s">
        <v>12299</v>
      </c>
      <c r="Y8614" s="6" t="s">
        <v>12299</v>
      </c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</row>
    <row r="8615" spans="1:49" x14ac:dyDescent="0.3">
      <c r="A8615" s="6">
        <v>15073</v>
      </c>
      <c r="B8615" s="6" t="s">
        <v>28646</v>
      </c>
      <c r="C8615" s="6" t="s">
        <v>28647</v>
      </c>
      <c r="D8615" s="6">
        <v>4</v>
      </c>
      <c r="E8615" s="6">
        <v>10</v>
      </c>
      <c r="F8615" s="6"/>
      <c r="G8615" s="6">
        <v>1500</v>
      </c>
      <c r="H8615" s="6"/>
      <c r="I8615" s="6">
        <v>50</v>
      </c>
      <c r="J8615" s="6"/>
      <c r="K8615" s="6">
        <v>1</v>
      </c>
      <c r="L8615" s="6" t="s">
        <v>12295</v>
      </c>
      <c r="M8615" s="6">
        <v>63</v>
      </c>
      <c r="N8615" s="6" t="e">
        <f>VLOOKUP(A8615,web_archive!D:AB,18,FALSE)</f>
        <v>#N/A</v>
      </c>
      <c r="O8615" s="6">
        <v>2</v>
      </c>
      <c r="P8615" s="6">
        <v>16</v>
      </c>
      <c r="Q8615" s="6"/>
      <c r="R8615" s="6">
        <v>99</v>
      </c>
      <c r="S8615" s="6">
        <v>1</v>
      </c>
      <c r="T8615" s="6">
        <v>0</v>
      </c>
      <c r="U8615" s="6" t="s">
        <v>14944</v>
      </c>
      <c r="V8615" s="6" t="s">
        <v>28648</v>
      </c>
      <c r="W8615" s="6" t="s">
        <v>28649</v>
      </c>
      <c r="X8615" s="6" t="s">
        <v>12299</v>
      </c>
      <c r="Y8615" s="6" t="s">
        <v>12299</v>
      </c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</row>
    <row r="8616" spans="1:49" x14ac:dyDescent="0.3">
      <c r="A8616" s="6">
        <v>15074</v>
      </c>
      <c r="B8616" s="6" t="s">
        <v>28650</v>
      </c>
      <c r="C8616" s="6" t="s">
        <v>28651</v>
      </c>
      <c r="D8616" s="6">
        <v>4</v>
      </c>
      <c r="E8616" s="6">
        <v>10</v>
      </c>
      <c r="F8616" s="6"/>
      <c r="G8616" s="6">
        <v>1000</v>
      </c>
      <c r="H8616" s="6"/>
      <c r="I8616" s="6">
        <v>40</v>
      </c>
      <c r="J8616" s="6"/>
      <c r="K8616" s="6">
        <v>1</v>
      </c>
      <c r="L8616" s="6" t="s">
        <v>12295</v>
      </c>
      <c r="M8616" s="6">
        <v>63</v>
      </c>
      <c r="N8616" s="6" t="e">
        <f>VLOOKUP(A8616,web_archive!D:AB,18,FALSE)</f>
        <v>#N/A</v>
      </c>
      <c r="O8616" s="6">
        <v>2</v>
      </c>
      <c r="P8616" s="6">
        <v>16</v>
      </c>
      <c r="Q8616" s="6"/>
      <c r="R8616" s="6">
        <v>99</v>
      </c>
      <c r="S8616" s="6">
        <v>1</v>
      </c>
      <c r="T8616" s="6">
        <v>0</v>
      </c>
      <c r="U8616" s="6" t="s">
        <v>28652</v>
      </c>
      <c r="V8616" s="6" t="s">
        <v>28653</v>
      </c>
      <c r="W8616" s="6" t="s">
        <v>28654</v>
      </c>
      <c r="X8616" s="6" t="s">
        <v>12368</v>
      </c>
      <c r="Y8616" s="6" t="s">
        <v>12299</v>
      </c>
      <c r="Z8616" s="6" t="s">
        <v>12299</v>
      </c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</row>
    <row r="8617" spans="1:49" x14ac:dyDescent="0.3">
      <c r="A8617" s="6">
        <v>15088</v>
      </c>
      <c r="B8617" s="6" t="s">
        <v>28655</v>
      </c>
      <c r="C8617" s="6" t="s">
        <v>28656</v>
      </c>
      <c r="D8617" s="6">
        <v>4</v>
      </c>
      <c r="E8617" s="6">
        <v>20</v>
      </c>
      <c r="F8617" s="6"/>
      <c r="G8617" s="6">
        <v>500</v>
      </c>
      <c r="H8617" s="6"/>
      <c r="I8617" s="6">
        <v>25</v>
      </c>
      <c r="J8617" s="6"/>
      <c r="K8617" s="6">
        <v>1</v>
      </c>
      <c r="L8617" s="6" t="s">
        <v>12295</v>
      </c>
      <c r="M8617" s="6">
        <v>63</v>
      </c>
      <c r="N8617" s="6" t="e">
        <f>VLOOKUP(A8617,web_archive!D:AB,18,FALSE)</f>
        <v>#N/A</v>
      </c>
      <c r="O8617" s="6">
        <v>2</v>
      </c>
      <c r="P8617" s="6">
        <v>16</v>
      </c>
      <c r="Q8617" s="6"/>
      <c r="R8617" s="6">
        <v>0</v>
      </c>
      <c r="S8617" s="6">
        <v>1</v>
      </c>
      <c r="T8617" s="6">
        <v>0</v>
      </c>
      <c r="U8617" s="6" t="s">
        <v>13315</v>
      </c>
      <c r="V8617" s="6" t="s">
        <v>12903</v>
      </c>
      <c r="W8617" s="6" t="s">
        <v>13915</v>
      </c>
      <c r="X8617" s="6" t="s">
        <v>28657</v>
      </c>
      <c r="Y8617" s="6" t="s">
        <v>28658</v>
      </c>
      <c r="Z8617" s="6" t="s">
        <v>12299</v>
      </c>
      <c r="AA8617" s="6" t="s">
        <v>12299</v>
      </c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</row>
    <row r="8618" spans="1:49" x14ac:dyDescent="0.3">
      <c r="A8618" s="6">
        <v>15089</v>
      </c>
      <c r="B8618" s="6" t="s">
        <v>28659</v>
      </c>
      <c r="C8618" s="6" t="s">
        <v>28659</v>
      </c>
      <c r="D8618" s="6">
        <v>4</v>
      </c>
      <c r="E8618" s="6">
        <v>10</v>
      </c>
      <c r="F8618" s="6"/>
      <c r="G8618" s="6">
        <v>300</v>
      </c>
      <c r="H8618" s="6"/>
      <c r="I8618" s="6">
        <v>40</v>
      </c>
      <c r="J8618" s="6"/>
      <c r="K8618" s="6">
        <v>0</v>
      </c>
      <c r="L8618" s="6" t="s">
        <v>14534</v>
      </c>
      <c r="M8618" s="6">
        <v>63</v>
      </c>
      <c r="N8618" s="6" t="e">
        <f>VLOOKUP(A8618,web_archive!D:AB,18,FALSE)</f>
        <v>#N/A</v>
      </c>
      <c r="O8618" s="6">
        <v>2</v>
      </c>
      <c r="P8618" s="6">
        <v>16</v>
      </c>
      <c r="Q8618" s="6"/>
      <c r="R8618" s="6">
        <v>80</v>
      </c>
      <c r="S8618" s="6">
        <v>1</v>
      </c>
      <c r="T8618" s="6"/>
      <c r="U8618" s="6" t="s">
        <v>28660</v>
      </c>
      <c r="V8618" s="6" t="s">
        <v>28661</v>
      </c>
      <c r="W8618" s="6" t="s">
        <v>28662</v>
      </c>
      <c r="X8618" s="6" t="s">
        <v>28663</v>
      </c>
      <c r="Y8618" s="6" t="s">
        <v>12299</v>
      </c>
      <c r="Z8618" s="6" t="s">
        <v>12299</v>
      </c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</row>
    <row r="8619" spans="1:49" x14ac:dyDescent="0.3">
      <c r="A8619" s="6">
        <v>15090</v>
      </c>
      <c r="B8619" s="6" t="s">
        <v>28664</v>
      </c>
      <c r="C8619" s="6" t="s">
        <v>28665</v>
      </c>
      <c r="D8619" s="6">
        <v>4</v>
      </c>
      <c r="E8619" s="6">
        <v>10</v>
      </c>
      <c r="F8619" s="6"/>
      <c r="G8619" s="6">
        <v>2400</v>
      </c>
      <c r="H8619" s="6"/>
      <c r="I8619" s="6">
        <v>90</v>
      </c>
      <c r="J8619" s="6"/>
      <c r="K8619" s="6">
        <v>1</v>
      </c>
      <c r="L8619" s="6" t="s">
        <v>12538</v>
      </c>
      <c r="M8619" s="6">
        <v>63</v>
      </c>
      <c r="N8619" s="6" t="e">
        <f>VLOOKUP(A8619,web_archive!D:AB,18,FALSE)</f>
        <v>#N/A</v>
      </c>
      <c r="O8619" s="6">
        <v>2</v>
      </c>
      <c r="P8619" s="6">
        <v>16</v>
      </c>
      <c r="Q8619" s="6"/>
      <c r="R8619" s="6">
        <v>120</v>
      </c>
      <c r="S8619" s="6">
        <v>1</v>
      </c>
      <c r="T8619" s="6">
        <v>0</v>
      </c>
      <c r="U8619" s="6" t="s">
        <v>14525</v>
      </c>
      <c r="V8619" s="6" t="s">
        <v>14737</v>
      </c>
      <c r="W8619" s="6" t="s">
        <v>13454</v>
      </c>
      <c r="X8619" s="6" t="s">
        <v>28666</v>
      </c>
      <c r="Y8619" s="6" t="s">
        <v>12299</v>
      </c>
      <c r="Z8619" s="6" t="s">
        <v>12299</v>
      </c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</row>
    <row r="8620" spans="1:49" x14ac:dyDescent="0.3">
      <c r="A8620" s="6">
        <v>15091</v>
      </c>
      <c r="B8620" s="6" t="s">
        <v>28667</v>
      </c>
      <c r="C8620" s="6" t="s">
        <v>28668</v>
      </c>
      <c r="D8620" s="6">
        <v>4</v>
      </c>
      <c r="E8620" s="6">
        <v>10</v>
      </c>
      <c r="F8620" s="6"/>
      <c r="G8620" s="6">
        <v>1300</v>
      </c>
      <c r="H8620" s="6"/>
      <c r="I8620" s="6">
        <v>55</v>
      </c>
      <c r="J8620" s="6"/>
      <c r="K8620" s="6">
        <v>1</v>
      </c>
      <c r="L8620" s="6" t="s">
        <v>14719</v>
      </c>
      <c r="M8620" s="6">
        <v>63</v>
      </c>
      <c r="N8620" s="6" t="e">
        <f>VLOOKUP(A8620,web_archive!D:AB,18,FALSE)</f>
        <v>#N/A</v>
      </c>
      <c r="O8620" s="6">
        <v>2</v>
      </c>
      <c r="P8620" s="6">
        <v>16</v>
      </c>
      <c r="Q8620" s="6"/>
      <c r="R8620" s="6">
        <v>120</v>
      </c>
      <c r="S8620" s="6">
        <v>1</v>
      </c>
      <c r="T8620" s="6">
        <v>0</v>
      </c>
      <c r="U8620" s="6" t="s">
        <v>14036</v>
      </c>
      <c r="V8620" s="6" t="s">
        <v>13454</v>
      </c>
      <c r="W8620" s="6" t="s">
        <v>28666</v>
      </c>
      <c r="X8620" s="6" t="s">
        <v>12299</v>
      </c>
      <c r="Y8620" s="6" t="s">
        <v>12299</v>
      </c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</row>
    <row r="8621" spans="1:49" x14ac:dyDescent="0.3">
      <c r="A8621" s="6">
        <v>15093</v>
      </c>
      <c r="B8621" s="6" t="s">
        <v>28669</v>
      </c>
      <c r="C8621" s="6" t="s">
        <v>28670</v>
      </c>
      <c r="D8621" s="6">
        <v>4</v>
      </c>
      <c r="E8621" s="6">
        <v>10</v>
      </c>
      <c r="F8621" s="6"/>
      <c r="G8621" s="6">
        <v>4000</v>
      </c>
      <c r="H8621" s="6"/>
      <c r="I8621" s="6">
        <v>120</v>
      </c>
      <c r="J8621" s="6"/>
      <c r="K8621" s="6">
        <v>1</v>
      </c>
      <c r="L8621" s="6" t="s">
        <v>12250</v>
      </c>
      <c r="M8621" s="6">
        <v>63</v>
      </c>
      <c r="N8621" s="6" t="e">
        <f>VLOOKUP(A8621,web_archive!D:AB,18,FALSE)</f>
        <v>#N/A</v>
      </c>
      <c r="O8621" s="6">
        <v>2</v>
      </c>
      <c r="P8621" s="6">
        <v>16</v>
      </c>
      <c r="Q8621" s="6"/>
      <c r="R8621" s="6">
        <v>160</v>
      </c>
      <c r="S8621" s="6">
        <v>1</v>
      </c>
      <c r="T8621" s="6"/>
      <c r="U8621" s="6" t="s">
        <v>14525</v>
      </c>
      <c r="V8621" s="6" t="s">
        <v>15622</v>
      </c>
      <c r="W8621" s="6" t="s">
        <v>14935</v>
      </c>
      <c r="X8621" s="6" t="s">
        <v>14502</v>
      </c>
      <c r="Y8621" s="6" t="s">
        <v>13229</v>
      </c>
      <c r="Z8621" s="6" t="s">
        <v>16251</v>
      </c>
      <c r="AA8621" s="6" t="s">
        <v>15373</v>
      </c>
      <c r="AB8621" s="6" t="s">
        <v>14080</v>
      </c>
      <c r="AC8621" s="6" t="s">
        <v>13221</v>
      </c>
      <c r="AD8621" s="6" t="s">
        <v>14080</v>
      </c>
      <c r="AE8621" s="6" t="s">
        <v>13234</v>
      </c>
      <c r="AF8621" s="6" t="s">
        <v>28671</v>
      </c>
      <c r="AG8621" s="6" t="s">
        <v>13742</v>
      </c>
      <c r="AH8621" s="6">
        <v>10</v>
      </c>
      <c r="AI8621" s="6" t="s">
        <v>28672</v>
      </c>
      <c r="AJ8621" s="6" t="s">
        <v>28673</v>
      </c>
      <c r="AK8621" s="6" t="s">
        <v>16945</v>
      </c>
      <c r="AL8621" s="6" t="s">
        <v>13762</v>
      </c>
      <c r="AM8621" s="6">
        <v>10</v>
      </c>
      <c r="AN8621" s="6" t="s">
        <v>28672</v>
      </c>
      <c r="AO8621" s="6" t="s">
        <v>28673</v>
      </c>
      <c r="AP8621" s="6" t="s">
        <v>12368</v>
      </c>
      <c r="AQ8621" s="6" t="s">
        <v>12299</v>
      </c>
      <c r="AR8621" s="6" t="s">
        <v>12299</v>
      </c>
      <c r="AS8621" s="6"/>
      <c r="AT8621" s="6"/>
      <c r="AU8621" s="6"/>
      <c r="AV8621" s="6"/>
      <c r="AW8621" s="6"/>
    </row>
    <row r="8622" spans="1:49" x14ac:dyDescent="0.3">
      <c r="A8622" s="6">
        <v>15094</v>
      </c>
      <c r="B8622" s="6" t="s">
        <v>28674</v>
      </c>
      <c r="C8622" s="6" t="s">
        <v>28675</v>
      </c>
      <c r="D8622" s="6">
        <v>4</v>
      </c>
      <c r="E8622" s="6">
        <v>10</v>
      </c>
      <c r="F8622" s="6"/>
      <c r="G8622" s="6">
        <v>800</v>
      </c>
      <c r="H8622" s="6"/>
      <c r="I8622" s="6">
        <v>50</v>
      </c>
      <c r="J8622" s="6"/>
      <c r="K8622" s="6">
        <v>1</v>
      </c>
      <c r="L8622" s="6" t="s">
        <v>12277</v>
      </c>
      <c r="M8622" s="6">
        <v>63</v>
      </c>
      <c r="N8622" s="6" t="e">
        <f>VLOOKUP(A8622,web_archive!D:AB,18,FALSE)</f>
        <v>#N/A</v>
      </c>
      <c r="O8622" s="6">
        <v>2</v>
      </c>
      <c r="P8622" s="6">
        <v>16</v>
      </c>
      <c r="Q8622" s="6"/>
      <c r="R8622" s="6">
        <v>160</v>
      </c>
      <c r="S8622" s="6">
        <v>1</v>
      </c>
      <c r="T8622" s="6"/>
      <c r="U8622" s="6" t="s">
        <v>13621</v>
      </c>
      <c r="V8622" s="6" t="s">
        <v>14913</v>
      </c>
      <c r="W8622" s="6" t="s">
        <v>14935</v>
      </c>
      <c r="X8622" s="6" t="s">
        <v>14331</v>
      </c>
      <c r="Y8622" s="6" t="s">
        <v>14080</v>
      </c>
      <c r="Z8622" s="6" t="s">
        <v>17169</v>
      </c>
      <c r="AA8622" s="6" t="s">
        <v>14080</v>
      </c>
      <c r="AB8622" s="6" t="s">
        <v>13794</v>
      </c>
      <c r="AC8622" s="6" t="s">
        <v>28676</v>
      </c>
      <c r="AD8622" s="6" t="s">
        <v>28677</v>
      </c>
      <c r="AE8622" s="6" t="s">
        <v>14526</v>
      </c>
      <c r="AF8622" s="6" t="s">
        <v>28678</v>
      </c>
      <c r="AG8622" s="6" t="s">
        <v>12299</v>
      </c>
      <c r="AH8622" s="6" t="s">
        <v>12299</v>
      </c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</row>
    <row r="8623" spans="1:49" x14ac:dyDescent="0.3">
      <c r="A8623" s="6">
        <v>15095</v>
      </c>
      <c r="B8623" s="6" t="s">
        <v>28679</v>
      </c>
      <c r="C8623" s="6" t="s">
        <v>28680</v>
      </c>
      <c r="D8623" s="6">
        <v>4</v>
      </c>
      <c r="E8623" s="6">
        <v>10</v>
      </c>
      <c r="F8623" s="6"/>
      <c r="G8623" s="6">
        <v>500</v>
      </c>
      <c r="H8623" s="6"/>
      <c r="I8623" s="6">
        <v>77</v>
      </c>
      <c r="J8623" s="6"/>
      <c r="K8623" s="6">
        <v>1</v>
      </c>
      <c r="L8623" s="6" t="s">
        <v>12258</v>
      </c>
      <c r="M8623" s="6">
        <v>63</v>
      </c>
      <c r="N8623" s="6" t="e">
        <f>VLOOKUP(A8623,web_archive!D:AB,18,FALSE)</f>
        <v>#N/A</v>
      </c>
      <c r="O8623" s="6">
        <v>2</v>
      </c>
      <c r="P8623" s="6">
        <v>16</v>
      </c>
      <c r="Q8623" s="6"/>
      <c r="R8623" s="6">
        <v>160</v>
      </c>
      <c r="S8623" s="6">
        <v>1</v>
      </c>
      <c r="T8623" s="6"/>
      <c r="U8623" s="6" t="s">
        <v>12807</v>
      </c>
      <c r="V8623" s="6" t="s">
        <v>14935</v>
      </c>
      <c r="W8623" s="6" t="s">
        <v>14502</v>
      </c>
      <c r="X8623" s="6" t="s">
        <v>13229</v>
      </c>
      <c r="Y8623" s="6" t="s">
        <v>16251</v>
      </c>
      <c r="Z8623" s="6" t="s">
        <v>15373</v>
      </c>
      <c r="AA8623" s="6" t="s">
        <v>14080</v>
      </c>
      <c r="AB8623" s="6" t="s">
        <v>15054</v>
      </c>
      <c r="AC8623" s="6" t="s">
        <v>14080</v>
      </c>
      <c r="AD8623" s="6" t="s">
        <v>17166</v>
      </c>
      <c r="AE8623" s="6" t="s">
        <v>14080</v>
      </c>
      <c r="AF8623" s="6" t="s">
        <v>28681</v>
      </c>
      <c r="AG8623" s="6" t="s">
        <v>14080</v>
      </c>
      <c r="AH8623" s="6" t="s">
        <v>14171</v>
      </c>
      <c r="AI8623" s="6" t="s">
        <v>14080</v>
      </c>
      <c r="AJ8623" s="6" t="s">
        <v>14169</v>
      </c>
      <c r="AK8623" s="6" t="s">
        <v>28671</v>
      </c>
      <c r="AL8623" s="6" t="s">
        <v>14581</v>
      </c>
      <c r="AM8623" s="6">
        <v>1</v>
      </c>
      <c r="AN8623" s="6" t="s">
        <v>28672</v>
      </c>
      <c r="AO8623" s="6" t="s">
        <v>28673</v>
      </c>
      <c r="AP8623" s="6" t="s">
        <v>16945</v>
      </c>
      <c r="AQ8623" s="6" t="s">
        <v>16263</v>
      </c>
      <c r="AR8623" s="6">
        <v>10</v>
      </c>
      <c r="AS8623" s="6" t="s">
        <v>28672</v>
      </c>
      <c r="AT8623" s="6" t="s">
        <v>13686</v>
      </c>
      <c r="AU8623" s="6" t="s">
        <v>12368</v>
      </c>
      <c r="AV8623" s="6" t="s">
        <v>12299</v>
      </c>
      <c r="AW8623" s="6" t="s">
        <v>12299</v>
      </c>
    </row>
    <row r="8624" spans="1:49" x14ac:dyDescent="0.3">
      <c r="A8624" s="6">
        <v>15096</v>
      </c>
      <c r="B8624" s="6" t="s">
        <v>28682</v>
      </c>
      <c r="C8624" s="6" t="s">
        <v>28683</v>
      </c>
      <c r="D8624" s="6">
        <v>4</v>
      </c>
      <c r="E8624" s="6">
        <v>10</v>
      </c>
      <c r="F8624" s="6"/>
      <c r="G8624" s="6">
        <v>500</v>
      </c>
      <c r="H8624" s="6"/>
      <c r="I8624" s="6">
        <v>100</v>
      </c>
      <c r="J8624" s="6"/>
      <c r="K8624" s="6">
        <v>1</v>
      </c>
      <c r="L8624" s="6" t="s">
        <v>12266</v>
      </c>
      <c r="M8624" s="6">
        <v>56</v>
      </c>
      <c r="N8624" s="6" t="e">
        <f>VLOOKUP(A8624,web_archive!D:AB,18,FALSE)</f>
        <v>#N/A</v>
      </c>
      <c r="O8624" s="6">
        <v>2</v>
      </c>
      <c r="P8624" s="6">
        <v>16</v>
      </c>
      <c r="Q8624" s="6"/>
      <c r="R8624" s="6">
        <v>160</v>
      </c>
      <c r="S8624" s="6">
        <v>1</v>
      </c>
      <c r="T8624" s="6"/>
      <c r="U8624" s="6" t="s">
        <v>12807</v>
      </c>
      <c r="V8624" s="6" t="s">
        <v>14935</v>
      </c>
      <c r="W8624" s="6" t="s">
        <v>14502</v>
      </c>
      <c r="X8624" s="6" t="s">
        <v>13229</v>
      </c>
      <c r="Y8624" s="6" t="s">
        <v>28684</v>
      </c>
      <c r="Z8624" s="6" t="s">
        <v>28685</v>
      </c>
      <c r="AA8624" s="6" t="s">
        <v>28686</v>
      </c>
      <c r="AB8624" s="6" t="s">
        <v>28687</v>
      </c>
      <c r="AC8624" s="6" t="s">
        <v>28688</v>
      </c>
      <c r="AD8624" s="6" t="s">
        <v>28689</v>
      </c>
      <c r="AE8624" s="6" t="s">
        <v>14947</v>
      </c>
      <c r="AF8624" s="6" t="s">
        <v>12299</v>
      </c>
      <c r="AG8624" s="6" t="s">
        <v>12299</v>
      </c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</row>
    <row r="8625" spans="1:41" x14ac:dyDescent="0.3">
      <c r="A8625" s="6">
        <v>15097</v>
      </c>
      <c r="B8625" s="6" t="s">
        <v>28690</v>
      </c>
      <c r="C8625" s="6" t="s">
        <v>28691</v>
      </c>
      <c r="D8625" s="6">
        <v>4</v>
      </c>
      <c r="E8625" s="6">
        <v>10</v>
      </c>
      <c r="F8625" s="6"/>
      <c r="G8625" s="6">
        <v>200</v>
      </c>
      <c r="H8625" s="6"/>
      <c r="I8625" s="6">
        <v>70</v>
      </c>
      <c r="J8625" s="6"/>
      <c r="K8625" s="6">
        <v>1</v>
      </c>
      <c r="L8625" s="6" t="s">
        <v>25215</v>
      </c>
      <c r="M8625" s="6">
        <v>63</v>
      </c>
      <c r="N8625" s="6" t="e">
        <f>VLOOKUP(A8625,web_archive!D:AB,18,FALSE)</f>
        <v>#N/A</v>
      </c>
      <c r="O8625" s="6">
        <v>2</v>
      </c>
      <c r="P8625" s="6">
        <v>16</v>
      </c>
      <c r="Q8625" s="6"/>
      <c r="R8625" s="6">
        <v>160</v>
      </c>
      <c r="S8625" s="6">
        <v>1</v>
      </c>
      <c r="T8625" s="6">
        <v>0</v>
      </c>
      <c r="U8625" s="6" t="s">
        <v>12807</v>
      </c>
      <c r="V8625" s="6" t="s">
        <v>14935</v>
      </c>
      <c r="W8625" s="6" t="s">
        <v>14450</v>
      </c>
      <c r="X8625" s="6" t="s">
        <v>25241</v>
      </c>
      <c r="Y8625" s="6" t="s">
        <v>14080</v>
      </c>
      <c r="Z8625" s="6" t="s">
        <v>28692</v>
      </c>
      <c r="AA8625" s="6" t="s">
        <v>14080</v>
      </c>
      <c r="AB8625" s="6" t="s">
        <v>12945</v>
      </c>
      <c r="AC8625" s="6" t="s">
        <v>14080</v>
      </c>
      <c r="AD8625" s="6" t="s">
        <v>28693</v>
      </c>
      <c r="AE8625" s="6" t="s">
        <v>28694</v>
      </c>
      <c r="AF8625" s="6" t="s">
        <v>15977</v>
      </c>
      <c r="AG8625" s="6" t="s">
        <v>17138</v>
      </c>
      <c r="AH8625" s="6" t="s">
        <v>12675</v>
      </c>
      <c r="AI8625" s="6" t="s">
        <v>13861</v>
      </c>
      <c r="AJ8625" s="6" t="s">
        <v>15762</v>
      </c>
      <c r="AK8625" s="6" t="s">
        <v>28695</v>
      </c>
      <c r="AL8625" s="6">
        <v>10000</v>
      </c>
      <c r="AM8625" s="6" t="s">
        <v>28696</v>
      </c>
      <c r="AN8625" s="6" t="s">
        <v>12299</v>
      </c>
      <c r="AO8625" s="6" t="s">
        <v>12299</v>
      </c>
    </row>
    <row r="8626" spans="1:41" x14ac:dyDescent="0.3">
      <c r="A8626" s="6">
        <v>15098</v>
      </c>
      <c r="B8626" s="6" t="s">
        <v>28697</v>
      </c>
      <c r="C8626" s="6" t="s">
        <v>28698</v>
      </c>
      <c r="D8626" s="6">
        <v>4</v>
      </c>
      <c r="E8626" s="6">
        <v>10</v>
      </c>
      <c r="F8626" s="6"/>
      <c r="G8626" s="6">
        <v>200</v>
      </c>
      <c r="H8626" s="6"/>
      <c r="I8626" s="6">
        <v>60</v>
      </c>
      <c r="J8626" s="6"/>
      <c r="K8626" s="6">
        <v>1</v>
      </c>
      <c r="L8626" s="6" t="s">
        <v>12257</v>
      </c>
      <c r="M8626" s="6">
        <v>56</v>
      </c>
      <c r="N8626" s="6" t="e">
        <f>VLOOKUP(A8626,web_archive!D:AB,18,FALSE)</f>
        <v>#N/A</v>
      </c>
      <c r="O8626" s="6">
        <v>2</v>
      </c>
      <c r="P8626" s="6">
        <v>16</v>
      </c>
      <c r="Q8626" s="6"/>
      <c r="R8626" s="6">
        <v>160</v>
      </c>
      <c r="S8626" s="6">
        <v>1</v>
      </c>
      <c r="T8626" s="6"/>
      <c r="U8626" s="6" t="s">
        <v>12807</v>
      </c>
      <c r="V8626" s="6" t="s">
        <v>14935</v>
      </c>
      <c r="W8626" s="6" t="s">
        <v>28699</v>
      </c>
      <c r="X8626" s="6" t="s">
        <v>28700</v>
      </c>
      <c r="Y8626" s="6" t="s">
        <v>16259</v>
      </c>
      <c r="Z8626" s="6">
        <v>10</v>
      </c>
      <c r="AA8626" s="6" t="s">
        <v>28701</v>
      </c>
      <c r="AB8626" s="6" t="s">
        <v>28702</v>
      </c>
      <c r="AC8626" s="6" t="s">
        <v>16945</v>
      </c>
      <c r="AD8626" s="6" t="s">
        <v>14049</v>
      </c>
      <c r="AE8626" s="6">
        <v>10</v>
      </c>
      <c r="AF8626" s="6" t="s">
        <v>28701</v>
      </c>
      <c r="AG8626" s="6" t="s">
        <v>28702</v>
      </c>
      <c r="AH8626" s="6" t="s">
        <v>12368</v>
      </c>
      <c r="AI8626" s="6" t="s">
        <v>12299</v>
      </c>
      <c r="AJ8626" s="6" t="s">
        <v>12299</v>
      </c>
      <c r="AK8626" s="6"/>
      <c r="AL8626" s="6"/>
      <c r="AM8626" s="6"/>
      <c r="AN8626" s="6"/>
      <c r="AO8626" s="6"/>
    </row>
    <row r="8627" spans="1:41" x14ac:dyDescent="0.3">
      <c r="A8627" s="6">
        <v>15100</v>
      </c>
      <c r="B8627" s="6" t="s">
        <v>28703</v>
      </c>
      <c r="C8627" s="6" t="s">
        <v>28704</v>
      </c>
      <c r="D8627" s="6">
        <v>4</v>
      </c>
      <c r="E8627" s="6">
        <v>20</v>
      </c>
      <c r="F8627" s="6"/>
      <c r="G8627" s="6">
        <v>1500</v>
      </c>
      <c r="H8627" s="6"/>
      <c r="I8627" s="6">
        <v>20</v>
      </c>
      <c r="J8627" s="6"/>
      <c r="K8627" s="6">
        <v>1</v>
      </c>
      <c r="L8627" s="6" t="s">
        <v>12295</v>
      </c>
      <c r="M8627" s="6">
        <v>63</v>
      </c>
      <c r="N8627" s="6" t="e">
        <f>VLOOKUP(A8627,web_archive!D:AB,18,FALSE)</f>
        <v>#N/A</v>
      </c>
      <c r="O8627" s="6">
        <v>2</v>
      </c>
      <c r="P8627" s="6">
        <v>16</v>
      </c>
      <c r="Q8627" s="6"/>
      <c r="R8627" s="6">
        <v>130</v>
      </c>
      <c r="S8627" s="6">
        <v>1</v>
      </c>
      <c r="T8627" s="6">
        <v>0</v>
      </c>
      <c r="U8627" s="6" t="s">
        <v>14815</v>
      </c>
      <c r="V8627" s="6" t="s">
        <v>12856</v>
      </c>
      <c r="W8627" s="6" t="s">
        <v>12299</v>
      </c>
      <c r="X8627" s="6" t="s">
        <v>12299</v>
      </c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</row>
    <row r="8628" spans="1:41" x14ac:dyDescent="0.3">
      <c r="A8628" s="6">
        <v>15101</v>
      </c>
      <c r="B8628" s="6" t="s">
        <v>28705</v>
      </c>
      <c r="C8628" s="6" t="s">
        <v>28706</v>
      </c>
      <c r="D8628" s="6">
        <v>4</v>
      </c>
      <c r="E8628" s="6">
        <v>20</v>
      </c>
      <c r="F8628" s="6"/>
      <c r="G8628" s="6">
        <v>1500</v>
      </c>
      <c r="H8628" s="6"/>
      <c r="I8628" s="6">
        <v>20</v>
      </c>
      <c r="J8628" s="6"/>
      <c r="K8628" s="6">
        <v>1</v>
      </c>
      <c r="L8628" s="6" t="s">
        <v>12295</v>
      </c>
      <c r="M8628" s="6">
        <v>63</v>
      </c>
      <c r="N8628" s="6" t="e">
        <f>VLOOKUP(A8628,web_archive!D:AB,18,FALSE)</f>
        <v>#N/A</v>
      </c>
      <c r="O8628" s="6">
        <v>2</v>
      </c>
      <c r="P8628" s="6">
        <v>16</v>
      </c>
      <c r="Q8628" s="6"/>
      <c r="R8628" s="6">
        <v>130</v>
      </c>
      <c r="S8628" s="6">
        <v>1</v>
      </c>
      <c r="T8628" s="6">
        <v>0</v>
      </c>
      <c r="U8628" s="6" t="s">
        <v>12299</v>
      </c>
      <c r="V8628" s="6" t="s">
        <v>12299</v>
      </c>
      <c r="W8628" s="6" t="s">
        <v>12299</v>
      </c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</row>
    <row r="8629" spans="1:41" x14ac:dyDescent="0.3">
      <c r="A8629" s="6">
        <v>15103</v>
      </c>
      <c r="B8629" s="6" t="s">
        <v>28707</v>
      </c>
      <c r="C8629" s="6" t="s">
        <v>28708</v>
      </c>
      <c r="D8629" s="6">
        <v>4</v>
      </c>
      <c r="E8629" s="6">
        <v>10</v>
      </c>
      <c r="F8629" s="6"/>
      <c r="G8629" s="6">
        <v>500</v>
      </c>
      <c r="H8629" s="6"/>
      <c r="I8629" s="6">
        <v>55</v>
      </c>
      <c r="J8629" s="6"/>
      <c r="K8629" s="6">
        <v>1</v>
      </c>
      <c r="L8629" s="6" t="s">
        <v>12295</v>
      </c>
      <c r="M8629" s="6">
        <v>63</v>
      </c>
      <c r="N8629" s="6" t="e">
        <f>VLOOKUP(A8629,web_archive!D:AB,18,FALSE)</f>
        <v>#N/A</v>
      </c>
      <c r="O8629" s="6">
        <v>2</v>
      </c>
      <c r="P8629" s="6">
        <v>16</v>
      </c>
      <c r="Q8629" s="6"/>
      <c r="R8629" s="6">
        <v>70</v>
      </c>
      <c r="S8629" s="6"/>
      <c r="T8629" s="6"/>
      <c r="U8629" s="6" t="s">
        <v>14815</v>
      </c>
      <c r="V8629" s="6" t="s">
        <v>12585</v>
      </c>
      <c r="W8629" s="6" t="s">
        <v>12299</v>
      </c>
      <c r="X8629" s="6" t="s">
        <v>12299</v>
      </c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</row>
    <row r="8630" spans="1:41" x14ac:dyDescent="0.3">
      <c r="A8630" s="6">
        <v>15104</v>
      </c>
      <c r="B8630" s="6" t="s">
        <v>28709</v>
      </c>
      <c r="C8630" s="6" t="s">
        <v>28710</v>
      </c>
      <c r="D8630" s="6">
        <v>4</v>
      </c>
      <c r="E8630" s="6">
        <v>10</v>
      </c>
      <c r="F8630" s="6"/>
      <c r="G8630" s="6">
        <v>500</v>
      </c>
      <c r="H8630" s="6"/>
      <c r="I8630" s="6">
        <v>30</v>
      </c>
      <c r="J8630" s="6"/>
      <c r="K8630" s="6">
        <v>1</v>
      </c>
      <c r="L8630" s="6" t="s">
        <v>12295</v>
      </c>
      <c r="M8630" s="6">
        <v>63</v>
      </c>
      <c r="N8630" s="6" t="e">
        <f>VLOOKUP(A8630,web_archive!D:AB,18,FALSE)</f>
        <v>#N/A</v>
      </c>
      <c r="O8630" s="6">
        <v>2</v>
      </c>
      <c r="P8630" s="6">
        <v>16</v>
      </c>
      <c r="Q8630" s="6"/>
      <c r="R8630" s="6">
        <v>50</v>
      </c>
      <c r="S8630" s="6"/>
      <c r="T8630" s="6"/>
      <c r="U8630" s="6" t="s">
        <v>12570</v>
      </c>
      <c r="V8630" s="6" t="s">
        <v>12616</v>
      </c>
      <c r="W8630" s="6" t="s">
        <v>13870</v>
      </c>
      <c r="X8630" s="6" t="s">
        <v>12616</v>
      </c>
      <c r="Y8630" s="6" t="s">
        <v>28711</v>
      </c>
      <c r="Z8630" s="6" t="s">
        <v>13898</v>
      </c>
      <c r="AA8630" s="6" t="s">
        <v>14406</v>
      </c>
      <c r="AB8630" s="6" t="s">
        <v>13898</v>
      </c>
      <c r="AC8630" s="6" t="s">
        <v>25469</v>
      </c>
      <c r="AD8630" s="6" t="s">
        <v>12299</v>
      </c>
      <c r="AE8630" s="6" t="s">
        <v>12299</v>
      </c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</row>
    <row r="8631" spans="1:41" x14ac:dyDescent="0.3">
      <c r="A8631" s="6">
        <v>15105</v>
      </c>
      <c r="B8631" s="6" t="s">
        <v>28712</v>
      </c>
      <c r="C8631" s="6" t="s">
        <v>28712</v>
      </c>
      <c r="D8631" s="6">
        <v>4</v>
      </c>
      <c r="E8631" s="6">
        <v>20</v>
      </c>
      <c r="F8631" s="6"/>
      <c r="G8631" s="6">
        <v>400</v>
      </c>
      <c r="H8631" s="6"/>
      <c r="I8631" s="6">
        <v>13</v>
      </c>
      <c r="J8631" s="6"/>
      <c r="K8631" s="6">
        <v>1</v>
      </c>
      <c r="L8631" s="6" t="s">
        <v>12295</v>
      </c>
      <c r="M8631" s="6">
        <v>63</v>
      </c>
      <c r="N8631" s="6" t="e">
        <f>VLOOKUP(A8631,web_archive!D:AB,18,FALSE)</f>
        <v>#N/A</v>
      </c>
      <c r="O8631" s="6">
        <v>2</v>
      </c>
      <c r="P8631" s="6">
        <v>16</v>
      </c>
      <c r="Q8631" s="6"/>
      <c r="R8631" s="6">
        <v>0</v>
      </c>
      <c r="S8631" s="6">
        <v>1</v>
      </c>
      <c r="T8631" s="6">
        <v>0</v>
      </c>
      <c r="U8631" s="6" t="s">
        <v>14525</v>
      </c>
      <c r="V8631" s="6" t="s">
        <v>16654</v>
      </c>
      <c r="W8631" s="6" t="s">
        <v>12798</v>
      </c>
      <c r="X8631" s="6" t="s">
        <v>12814</v>
      </c>
      <c r="Y8631" s="6" t="s">
        <v>13041</v>
      </c>
      <c r="Z8631" s="6" t="s">
        <v>12491</v>
      </c>
      <c r="AA8631" s="6" t="s">
        <v>12299</v>
      </c>
      <c r="AB8631" s="6" t="s">
        <v>12299</v>
      </c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</row>
    <row r="8632" spans="1:41" x14ac:dyDescent="0.3">
      <c r="A8632" s="6">
        <v>15110</v>
      </c>
      <c r="B8632" s="6" t="s">
        <v>28713</v>
      </c>
      <c r="C8632" s="6" t="s">
        <v>28714</v>
      </c>
      <c r="D8632" s="6">
        <v>4</v>
      </c>
      <c r="E8632" s="6">
        <v>25000</v>
      </c>
      <c r="F8632" s="6"/>
      <c r="G8632" s="6">
        <v>2000</v>
      </c>
      <c r="H8632" s="6"/>
      <c r="I8632" s="6">
        <v>80</v>
      </c>
      <c r="J8632" s="6"/>
      <c r="K8632" s="6"/>
      <c r="L8632" s="6" t="s">
        <v>12230</v>
      </c>
      <c r="M8632" s="6">
        <v>56</v>
      </c>
      <c r="N8632" s="6" t="e">
        <f>VLOOKUP(A8632,web_archive!D:AB,18,FALSE)</f>
        <v>#N/A</v>
      </c>
      <c r="O8632" s="6">
        <v>2</v>
      </c>
      <c r="P8632" s="6">
        <v>16</v>
      </c>
      <c r="Q8632" s="6"/>
      <c r="R8632" s="6">
        <v>100</v>
      </c>
      <c r="S8632" s="6">
        <v>1</v>
      </c>
      <c r="T8632" s="6">
        <v>0</v>
      </c>
      <c r="U8632" s="6" t="s">
        <v>12674</v>
      </c>
      <c r="V8632" s="6" t="s">
        <v>12675</v>
      </c>
      <c r="W8632" s="6" t="s">
        <v>28715</v>
      </c>
      <c r="X8632" s="6" t="s">
        <v>12299</v>
      </c>
      <c r="Y8632" s="6" t="s">
        <v>12299</v>
      </c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</row>
    <row r="8633" spans="1:41" x14ac:dyDescent="0.3">
      <c r="A8633" s="6">
        <v>15111</v>
      </c>
      <c r="B8633" s="6" t="s">
        <v>28716</v>
      </c>
      <c r="C8633" s="6" t="s">
        <v>28717</v>
      </c>
      <c r="D8633" s="6">
        <v>4</v>
      </c>
      <c r="E8633" s="6">
        <v>10</v>
      </c>
      <c r="F8633" s="6"/>
      <c r="G8633" s="6">
        <v>3000</v>
      </c>
      <c r="H8633" s="6"/>
      <c r="I8633" s="6">
        <v>110</v>
      </c>
      <c r="J8633" s="6"/>
      <c r="K8633" s="6"/>
      <c r="L8633" s="6" t="s">
        <v>12230</v>
      </c>
      <c r="M8633" s="6">
        <v>56</v>
      </c>
      <c r="N8633" s="6" t="e">
        <f>VLOOKUP(A8633,web_archive!D:AB,18,FALSE)</f>
        <v>#N/A</v>
      </c>
      <c r="O8633" s="6">
        <v>2</v>
      </c>
      <c r="P8633" s="6">
        <v>16</v>
      </c>
      <c r="Q8633" s="6"/>
      <c r="R8633" s="6">
        <v>100</v>
      </c>
      <c r="S8633" s="6">
        <v>1</v>
      </c>
      <c r="T8633" s="6"/>
      <c r="U8633" s="6" t="s">
        <v>14848</v>
      </c>
      <c r="V8633" s="6" t="s">
        <v>18938</v>
      </c>
      <c r="W8633" s="6">
        <v>0</v>
      </c>
      <c r="X8633" s="6" t="s">
        <v>14597</v>
      </c>
      <c r="Y8633" s="6">
        <v>1</v>
      </c>
      <c r="Z8633" s="6" t="s">
        <v>28718</v>
      </c>
      <c r="AA8633" s="6">
        <v>2</v>
      </c>
      <c r="AB8633" s="6" t="s">
        <v>28719</v>
      </c>
      <c r="AC8633" s="6">
        <v>0</v>
      </c>
      <c r="AD8633" s="6" t="s">
        <v>14543</v>
      </c>
      <c r="AE8633" s="6">
        <v>1</v>
      </c>
      <c r="AF8633" s="6" t="s">
        <v>13441</v>
      </c>
      <c r="AG8633" s="6" t="s">
        <v>12299</v>
      </c>
      <c r="AH8633" s="6" t="s">
        <v>12299</v>
      </c>
      <c r="AI8633" s="6"/>
      <c r="AJ8633" s="6"/>
      <c r="AK8633" s="6"/>
      <c r="AL8633" s="6"/>
      <c r="AM8633" s="6"/>
      <c r="AN8633" s="6"/>
      <c r="AO8633" s="6"/>
    </row>
    <row r="8634" spans="1:41" x14ac:dyDescent="0.3">
      <c r="A8634" s="6">
        <v>15116</v>
      </c>
      <c r="B8634" s="6" t="s">
        <v>28720</v>
      </c>
      <c r="C8634" s="6" t="s">
        <v>28721</v>
      </c>
      <c r="D8634" s="6">
        <v>4</v>
      </c>
      <c r="E8634" s="6">
        <v>10</v>
      </c>
      <c r="F8634" s="6"/>
      <c r="G8634" s="6">
        <v>700</v>
      </c>
      <c r="H8634" s="6"/>
      <c r="I8634" s="6">
        <v>100</v>
      </c>
      <c r="J8634" s="6"/>
      <c r="K8634" s="6">
        <v>0</v>
      </c>
      <c r="L8634" s="6" t="s">
        <v>12295</v>
      </c>
      <c r="M8634" s="6">
        <v>63</v>
      </c>
      <c r="N8634" s="6" t="e">
        <f>VLOOKUP(A8634,web_archive!D:AB,18,FALSE)</f>
        <v>#N/A</v>
      </c>
      <c r="O8634" s="6">
        <v>2</v>
      </c>
      <c r="P8634" s="6">
        <v>16</v>
      </c>
      <c r="Q8634" s="6"/>
      <c r="R8634" s="6">
        <v>125</v>
      </c>
      <c r="S8634" s="6">
        <v>1</v>
      </c>
      <c r="T8634" s="6"/>
      <c r="U8634" s="6" t="s">
        <v>13923</v>
      </c>
      <c r="V8634" s="6" t="s">
        <v>28596</v>
      </c>
      <c r="W8634" s="6" t="s">
        <v>13826</v>
      </c>
      <c r="X8634" s="6" t="s">
        <v>28722</v>
      </c>
      <c r="Y8634" s="6" t="s">
        <v>12368</v>
      </c>
      <c r="Z8634" s="6" t="s">
        <v>12299</v>
      </c>
      <c r="AA8634" s="6" t="s">
        <v>12299</v>
      </c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</row>
    <row r="8635" spans="1:41" x14ac:dyDescent="0.3">
      <c r="A8635" s="6">
        <v>15117</v>
      </c>
      <c r="B8635" s="6" t="s">
        <v>28723</v>
      </c>
      <c r="C8635" s="6" t="s">
        <v>28724</v>
      </c>
      <c r="D8635" s="6">
        <v>4</v>
      </c>
      <c r="E8635" s="6">
        <v>10</v>
      </c>
      <c r="F8635" s="6"/>
      <c r="G8635" s="6">
        <v>750</v>
      </c>
      <c r="H8635" s="6"/>
      <c r="I8635" s="6">
        <v>70</v>
      </c>
      <c r="J8635" s="6"/>
      <c r="K8635" s="6">
        <v>0</v>
      </c>
      <c r="L8635" s="6" t="s">
        <v>12295</v>
      </c>
      <c r="M8635" s="6">
        <v>63</v>
      </c>
      <c r="N8635" s="6" t="e">
        <f>VLOOKUP(A8635,web_archive!D:AB,18,FALSE)</f>
        <v>#N/A</v>
      </c>
      <c r="O8635" s="6">
        <v>2</v>
      </c>
      <c r="P8635" s="6">
        <v>16</v>
      </c>
      <c r="Q8635" s="6"/>
      <c r="R8635" s="6">
        <v>125</v>
      </c>
      <c r="S8635" s="6">
        <v>1</v>
      </c>
      <c r="T8635" s="6"/>
      <c r="U8635" s="6" t="s">
        <v>13923</v>
      </c>
      <c r="V8635" s="6" t="s">
        <v>14738</v>
      </c>
      <c r="W8635" s="6" t="s">
        <v>14753</v>
      </c>
      <c r="X8635" s="6" t="s">
        <v>28722</v>
      </c>
      <c r="Y8635" s="6" t="s">
        <v>28725</v>
      </c>
      <c r="Z8635" s="6" t="s">
        <v>14738</v>
      </c>
      <c r="AA8635" s="6" t="s">
        <v>28726</v>
      </c>
      <c r="AB8635" s="6" t="s">
        <v>13920</v>
      </c>
      <c r="AC8635" s="6" t="s">
        <v>28727</v>
      </c>
      <c r="AD8635" s="6" t="s">
        <v>14851</v>
      </c>
      <c r="AE8635" s="6" t="s">
        <v>12737</v>
      </c>
      <c r="AF8635" s="6" t="s">
        <v>12299</v>
      </c>
      <c r="AG8635" s="6" t="s">
        <v>12299</v>
      </c>
      <c r="AH8635" s="6"/>
      <c r="AI8635" s="6"/>
      <c r="AJ8635" s="6"/>
      <c r="AK8635" s="6"/>
      <c r="AL8635" s="6"/>
      <c r="AM8635" s="6"/>
      <c r="AN8635" s="6"/>
      <c r="AO8635" s="6"/>
    </row>
    <row r="8636" spans="1:41" x14ac:dyDescent="0.3">
      <c r="A8636" s="6">
        <v>15121</v>
      </c>
      <c r="B8636" s="6" t="s">
        <v>28728</v>
      </c>
      <c r="C8636" s="6" t="s">
        <v>28729</v>
      </c>
      <c r="D8636" s="6">
        <v>4</v>
      </c>
      <c r="E8636" s="6">
        <v>10</v>
      </c>
      <c r="F8636" s="6"/>
      <c r="G8636" s="6">
        <v>800</v>
      </c>
      <c r="H8636" s="6"/>
      <c r="I8636" s="6">
        <v>35</v>
      </c>
      <c r="J8636" s="6"/>
      <c r="K8636" s="6">
        <v>1</v>
      </c>
      <c r="L8636" s="6" t="s">
        <v>12295</v>
      </c>
      <c r="M8636" s="6">
        <v>63</v>
      </c>
      <c r="N8636" s="6" t="e">
        <f>VLOOKUP(A8636,web_archive!D:AB,18,FALSE)</f>
        <v>#N/A</v>
      </c>
      <c r="O8636" s="6">
        <v>2</v>
      </c>
      <c r="P8636" s="6">
        <v>16</v>
      </c>
      <c r="Q8636" s="6"/>
      <c r="R8636" s="6">
        <v>145</v>
      </c>
      <c r="S8636" s="6">
        <v>1</v>
      </c>
      <c r="T8636" s="6"/>
      <c r="U8636" s="6" t="s">
        <v>28730</v>
      </c>
      <c r="V8636" s="6" t="s">
        <v>13353</v>
      </c>
      <c r="W8636" s="6">
        <v>100</v>
      </c>
      <c r="X8636" s="6" t="s">
        <v>28731</v>
      </c>
      <c r="Y8636" s="6" t="s">
        <v>28732</v>
      </c>
      <c r="Z8636" s="6" t="s">
        <v>12299</v>
      </c>
      <c r="AA8636" s="6" t="s">
        <v>12299</v>
      </c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</row>
    <row r="8637" spans="1:41" x14ac:dyDescent="0.3">
      <c r="A8637" s="6">
        <v>15123</v>
      </c>
      <c r="B8637" s="6" t="s">
        <v>28733</v>
      </c>
      <c r="C8637" s="6" t="s">
        <v>28734</v>
      </c>
      <c r="D8637" s="6">
        <v>4</v>
      </c>
      <c r="E8637" s="6">
        <v>0</v>
      </c>
      <c r="F8637" s="6"/>
      <c r="G8637" s="6">
        <v>900</v>
      </c>
      <c r="H8637" s="6"/>
      <c r="I8637" s="6">
        <v>56</v>
      </c>
      <c r="J8637" s="6"/>
      <c r="K8637" s="6">
        <v>1</v>
      </c>
      <c r="L8637" s="6" t="s">
        <v>12240</v>
      </c>
      <c r="M8637" s="6">
        <v>56</v>
      </c>
      <c r="N8637" s="6" t="e">
        <f>VLOOKUP(A8637,web_archive!D:AB,18,FALSE)</f>
        <v>#N/A</v>
      </c>
      <c r="O8637" s="6">
        <v>2</v>
      </c>
      <c r="P8637" s="6">
        <v>16</v>
      </c>
      <c r="Q8637" s="6"/>
      <c r="R8637" s="6">
        <v>105</v>
      </c>
      <c r="S8637" s="6">
        <v>1</v>
      </c>
      <c r="T8637" s="6"/>
      <c r="U8637" s="6" t="s">
        <v>28735</v>
      </c>
      <c r="V8637" s="6" t="s">
        <v>28736</v>
      </c>
      <c r="W8637" s="6" t="s">
        <v>16421</v>
      </c>
      <c r="X8637" s="6">
        <v>1</v>
      </c>
      <c r="Y8637" s="6" t="s">
        <v>28737</v>
      </c>
      <c r="Z8637" s="6" t="s">
        <v>12299</v>
      </c>
      <c r="AA8637" s="6" t="s">
        <v>12299</v>
      </c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</row>
    <row r="8638" spans="1:41" x14ac:dyDescent="0.3">
      <c r="A8638" s="6">
        <v>15126</v>
      </c>
      <c r="B8638" s="6" t="s">
        <v>28738</v>
      </c>
      <c r="C8638" s="6" t="s">
        <v>28739</v>
      </c>
      <c r="D8638" s="6">
        <v>4</v>
      </c>
      <c r="E8638" s="6">
        <v>20</v>
      </c>
      <c r="F8638" s="6"/>
      <c r="G8638" s="6">
        <v>700</v>
      </c>
      <c r="H8638" s="6"/>
      <c r="I8638" s="6">
        <v>80</v>
      </c>
      <c r="J8638" s="6"/>
      <c r="K8638" s="6">
        <v>1</v>
      </c>
      <c r="L8638" s="6" t="s">
        <v>13892</v>
      </c>
      <c r="M8638" s="6">
        <v>7</v>
      </c>
      <c r="N8638" s="6" t="e">
        <f>VLOOKUP(A8638,web_archive!D:AB,18,FALSE)</f>
        <v>#N/A</v>
      </c>
      <c r="O8638" s="6">
        <v>2</v>
      </c>
      <c r="P8638" s="6">
        <v>16</v>
      </c>
      <c r="Q8638" s="6"/>
      <c r="R8638" s="6">
        <v>100</v>
      </c>
      <c r="S8638" s="6">
        <v>1</v>
      </c>
      <c r="T8638" s="6"/>
      <c r="U8638" s="6" t="s">
        <v>13923</v>
      </c>
      <c r="V8638" s="6" t="s">
        <v>14738</v>
      </c>
      <c r="W8638" s="6" t="s">
        <v>28740</v>
      </c>
      <c r="X8638" s="6" t="s">
        <v>14297</v>
      </c>
      <c r="Y8638" s="6" t="s">
        <v>16377</v>
      </c>
      <c r="Z8638" s="6" t="s">
        <v>12299</v>
      </c>
      <c r="AA8638" s="6" t="s">
        <v>12299</v>
      </c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</row>
    <row r="8639" spans="1:41" x14ac:dyDescent="0.3">
      <c r="A8639" s="6">
        <v>15129</v>
      </c>
      <c r="B8639" s="6" t="s">
        <v>28741</v>
      </c>
      <c r="C8639" s="6" t="s">
        <v>28742</v>
      </c>
      <c r="D8639" s="6">
        <v>4</v>
      </c>
      <c r="E8639" s="6">
        <v>20</v>
      </c>
      <c r="F8639" s="6"/>
      <c r="G8639" s="6">
        <v>800</v>
      </c>
      <c r="H8639" s="6"/>
      <c r="I8639" s="6">
        <v>100</v>
      </c>
      <c r="J8639" s="6"/>
      <c r="K8639" s="6">
        <v>1</v>
      </c>
      <c r="L8639" s="6" t="s">
        <v>13892</v>
      </c>
      <c r="M8639" s="6">
        <v>7</v>
      </c>
      <c r="N8639" s="6" t="e">
        <f>VLOOKUP(A8639,web_archive!D:AB,18,FALSE)</f>
        <v>#N/A</v>
      </c>
      <c r="O8639" s="6">
        <v>2</v>
      </c>
      <c r="P8639" s="6">
        <v>16</v>
      </c>
      <c r="Q8639" s="6"/>
      <c r="R8639" s="6">
        <v>140</v>
      </c>
      <c r="S8639" s="6">
        <v>1</v>
      </c>
      <c r="T8639" s="6"/>
      <c r="U8639" s="6" t="s">
        <v>12807</v>
      </c>
      <c r="V8639" s="6" t="s">
        <v>16214</v>
      </c>
      <c r="W8639" s="6" t="s">
        <v>28743</v>
      </c>
      <c r="X8639" s="6" t="s">
        <v>14297</v>
      </c>
      <c r="Y8639" s="6" t="s">
        <v>16377</v>
      </c>
      <c r="Z8639" s="6" t="s">
        <v>12299</v>
      </c>
      <c r="AA8639" s="6" t="s">
        <v>12299</v>
      </c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</row>
    <row r="8640" spans="1:41" x14ac:dyDescent="0.3">
      <c r="A8640" s="6">
        <v>15138</v>
      </c>
      <c r="B8640" s="6" t="s">
        <v>28744</v>
      </c>
      <c r="C8640" s="6" t="s">
        <v>28745</v>
      </c>
      <c r="D8640" s="6">
        <v>4</v>
      </c>
      <c r="E8640" s="6">
        <v>10</v>
      </c>
      <c r="F8640" s="6"/>
      <c r="G8640" s="6">
        <v>1600</v>
      </c>
      <c r="H8640" s="6"/>
      <c r="I8640" s="6">
        <v>25</v>
      </c>
      <c r="J8640" s="6"/>
      <c r="K8640" s="6">
        <v>1</v>
      </c>
      <c r="L8640" s="6" t="s">
        <v>12295</v>
      </c>
      <c r="M8640" s="6">
        <v>63</v>
      </c>
      <c r="N8640" s="6" t="e">
        <f>VLOOKUP(A8640,web_archive!D:AB,18,FALSE)</f>
        <v>#N/A</v>
      </c>
      <c r="O8640" s="6">
        <v>2</v>
      </c>
      <c r="P8640" s="6">
        <v>16</v>
      </c>
      <c r="Q8640" s="6"/>
      <c r="R8640" s="6">
        <v>40</v>
      </c>
      <c r="S8640" s="6">
        <v>1</v>
      </c>
      <c r="T8640" s="6"/>
      <c r="U8640" s="6" t="s">
        <v>13923</v>
      </c>
      <c r="V8640" s="6" t="s">
        <v>14738</v>
      </c>
      <c r="W8640" s="6" t="s">
        <v>28746</v>
      </c>
      <c r="X8640" s="6" t="s">
        <v>12368</v>
      </c>
      <c r="Y8640" s="6" t="s">
        <v>12299</v>
      </c>
      <c r="Z8640" s="6" t="s">
        <v>12299</v>
      </c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</row>
    <row r="8641" spans="1:30" x14ac:dyDescent="0.3">
      <c r="A8641" s="6">
        <v>15141</v>
      </c>
      <c r="B8641" s="6" t="s">
        <v>28747</v>
      </c>
      <c r="C8641" s="6" t="s">
        <v>28748</v>
      </c>
      <c r="D8641" s="6">
        <v>4</v>
      </c>
      <c r="E8641" s="6">
        <v>10</v>
      </c>
      <c r="F8641" s="6"/>
      <c r="G8641" s="6">
        <v>500</v>
      </c>
      <c r="H8641" s="6"/>
      <c r="I8641" s="6">
        <v>30</v>
      </c>
      <c r="J8641" s="6"/>
      <c r="K8641" s="6">
        <v>1</v>
      </c>
      <c r="L8641" s="6" t="s">
        <v>12295</v>
      </c>
      <c r="M8641" s="6">
        <v>63</v>
      </c>
      <c r="N8641" s="6" t="e">
        <f>VLOOKUP(A8641,web_archive!D:AB,18,FALSE)</f>
        <v>#N/A</v>
      </c>
      <c r="O8641" s="6">
        <v>2</v>
      </c>
      <c r="P8641" s="6">
        <v>16</v>
      </c>
      <c r="Q8641" s="6"/>
      <c r="R8641" s="6">
        <v>100</v>
      </c>
      <c r="S8641" s="6">
        <v>1</v>
      </c>
      <c r="T8641" s="6"/>
      <c r="U8641" s="6" t="s">
        <v>14729</v>
      </c>
      <c r="V8641" s="6" t="s">
        <v>28749</v>
      </c>
      <c r="W8641" s="6" t="s">
        <v>12473</v>
      </c>
      <c r="X8641" s="6" t="s">
        <v>12299</v>
      </c>
      <c r="Y8641" s="6" t="s">
        <v>12299</v>
      </c>
      <c r="Z8641" s="6"/>
      <c r="AA8641" s="6"/>
      <c r="AB8641" s="6"/>
      <c r="AC8641" s="6"/>
      <c r="AD8641" s="6"/>
    </row>
    <row r="8642" spans="1:30" x14ac:dyDescent="0.3">
      <c r="A8642" s="6">
        <v>15145</v>
      </c>
      <c r="B8642" s="6" t="s">
        <v>28750</v>
      </c>
      <c r="C8642" s="6" t="s">
        <v>28751</v>
      </c>
      <c r="D8642" s="6">
        <v>4</v>
      </c>
      <c r="E8642" s="6">
        <v>0</v>
      </c>
      <c r="F8642" s="6"/>
      <c r="G8642" s="6">
        <v>4000</v>
      </c>
      <c r="H8642" s="6"/>
      <c r="I8642" s="6">
        <v>60</v>
      </c>
      <c r="J8642" s="6"/>
      <c r="K8642" s="6">
        <v>1</v>
      </c>
      <c r="L8642" s="6" t="s">
        <v>12295</v>
      </c>
      <c r="M8642" s="6">
        <v>63</v>
      </c>
      <c r="N8642" s="6" t="e">
        <f>VLOOKUP(A8642,web_archive!D:AB,18,FALSE)</f>
        <v>#N/A</v>
      </c>
      <c r="O8642" s="6">
        <v>2</v>
      </c>
      <c r="P8642" s="6">
        <v>16</v>
      </c>
      <c r="Q8642" s="6"/>
      <c r="R8642" s="6"/>
      <c r="S8642" s="6">
        <v>1</v>
      </c>
      <c r="T8642" s="6"/>
      <c r="U8642" s="6" t="s">
        <v>28752</v>
      </c>
      <c r="V8642" s="6">
        <v>100</v>
      </c>
      <c r="W8642" s="6" t="s">
        <v>28753</v>
      </c>
      <c r="X8642" s="6">
        <v>100</v>
      </c>
      <c r="Y8642" s="6" t="s">
        <v>28754</v>
      </c>
      <c r="Z8642" s="6" t="s">
        <v>28755</v>
      </c>
      <c r="AA8642" s="6" t="s">
        <v>28756</v>
      </c>
      <c r="AB8642" s="6" t="s">
        <v>12299</v>
      </c>
      <c r="AC8642" s="6" t="s">
        <v>12299</v>
      </c>
      <c r="AD8642" s="6"/>
    </row>
    <row r="8643" spans="1:30" x14ac:dyDescent="0.3">
      <c r="A8643" s="6">
        <v>15146</v>
      </c>
      <c r="B8643" s="6" t="s">
        <v>28757</v>
      </c>
      <c r="C8643" s="6" t="s">
        <v>28758</v>
      </c>
      <c r="D8643" s="6">
        <v>4</v>
      </c>
      <c r="E8643" s="6">
        <v>20</v>
      </c>
      <c r="F8643" s="6"/>
      <c r="G8643" s="6">
        <v>100</v>
      </c>
      <c r="H8643" s="6"/>
      <c r="I8643" s="6">
        <v>0</v>
      </c>
      <c r="J8643" s="6"/>
      <c r="K8643" s="6">
        <v>1</v>
      </c>
      <c r="L8643" s="6" t="s">
        <v>12295</v>
      </c>
      <c r="M8643" s="6">
        <v>63</v>
      </c>
      <c r="N8643" s="6" t="e">
        <f>VLOOKUP(A8643,web_archive!D:AB,18,FALSE)</f>
        <v>#N/A</v>
      </c>
      <c r="O8643" s="6">
        <v>2</v>
      </c>
      <c r="P8643" s="6">
        <v>16</v>
      </c>
      <c r="Q8643" s="6"/>
      <c r="R8643" s="6">
        <v>100</v>
      </c>
      <c r="S8643" s="6">
        <v>1</v>
      </c>
      <c r="T8643" s="6"/>
      <c r="U8643" s="6" t="s">
        <v>28759</v>
      </c>
      <c r="V8643" s="6" t="s">
        <v>28760</v>
      </c>
      <c r="W8643" s="6" t="s">
        <v>28761</v>
      </c>
      <c r="X8643" s="6" t="s">
        <v>12299</v>
      </c>
      <c r="Y8643" s="6" t="s">
        <v>12299</v>
      </c>
      <c r="Z8643" s="6"/>
      <c r="AA8643" s="6"/>
      <c r="AB8643" s="6"/>
      <c r="AC8643" s="6"/>
      <c r="AD8643" s="6"/>
    </row>
    <row r="8644" spans="1:30" x14ac:dyDescent="0.3">
      <c r="A8644" s="6">
        <v>15147</v>
      </c>
      <c r="B8644" s="6" t="s">
        <v>28762</v>
      </c>
      <c r="C8644" s="6" t="s">
        <v>28763</v>
      </c>
      <c r="D8644" s="6">
        <v>4</v>
      </c>
      <c r="E8644" s="6">
        <v>20</v>
      </c>
      <c r="F8644" s="6"/>
      <c r="G8644" s="6">
        <v>100</v>
      </c>
      <c r="H8644" s="6"/>
      <c r="I8644" s="6">
        <v>0</v>
      </c>
      <c r="J8644" s="6"/>
      <c r="K8644" s="6">
        <v>1</v>
      </c>
      <c r="L8644" s="6" t="s">
        <v>12295</v>
      </c>
      <c r="M8644" s="6">
        <v>63</v>
      </c>
      <c r="N8644" s="6" t="e">
        <f>VLOOKUP(A8644,web_archive!D:AB,18,FALSE)</f>
        <v>#N/A</v>
      </c>
      <c r="O8644" s="6">
        <v>2</v>
      </c>
      <c r="P8644" s="6">
        <v>16</v>
      </c>
      <c r="Q8644" s="6"/>
      <c r="R8644" s="6">
        <v>100</v>
      </c>
      <c r="S8644" s="6">
        <v>1</v>
      </c>
      <c r="T8644" s="6"/>
      <c r="U8644" s="6" t="s">
        <v>28764</v>
      </c>
      <c r="V8644" s="6" t="s">
        <v>28765</v>
      </c>
      <c r="W8644" s="6" t="s">
        <v>12549</v>
      </c>
      <c r="X8644" s="6" t="s">
        <v>28766</v>
      </c>
      <c r="Y8644" s="6" t="s">
        <v>12798</v>
      </c>
      <c r="Z8644" s="6" t="s">
        <v>28766</v>
      </c>
      <c r="AA8644" s="6" t="s">
        <v>13041</v>
      </c>
      <c r="AB8644" s="6" t="s">
        <v>16381</v>
      </c>
      <c r="AC8644" s="6" t="s">
        <v>12299</v>
      </c>
      <c r="AD8644" s="6" t="s">
        <v>12299</v>
      </c>
    </row>
    <row r="8645" spans="1:30" x14ac:dyDescent="0.3">
      <c r="A8645" s="6">
        <v>15150</v>
      </c>
      <c r="B8645" s="6" t="s">
        <v>28767</v>
      </c>
      <c r="C8645" s="6" t="s">
        <v>28768</v>
      </c>
      <c r="D8645" s="6">
        <v>4</v>
      </c>
      <c r="E8645" s="6">
        <v>20</v>
      </c>
      <c r="F8645" s="6"/>
      <c r="G8645" s="6">
        <v>50</v>
      </c>
      <c r="H8645" s="6"/>
      <c r="I8645" s="6">
        <v>25</v>
      </c>
      <c r="J8645" s="6"/>
      <c r="K8645" s="6">
        <v>1</v>
      </c>
      <c r="L8645" s="6" t="s">
        <v>13892</v>
      </c>
      <c r="M8645" s="6">
        <v>7</v>
      </c>
      <c r="N8645" s="6" t="e">
        <f>VLOOKUP(A8645,web_archive!D:AB,18,FALSE)</f>
        <v>#N/A</v>
      </c>
      <c r="O8645" s="6">
        <v>2</v>
      </c>
      <c r="P8645" s="6">
        <v>16</v>
      </c>
      <c r="Q8645" s="6"/>
      <c r="R8645" s="6">
        <v>6</v>
      </c>
      <c r="S8645" s="6">
        <v>1</v>
      </c>
      <c r="T8645" s="6"/>
      <c r="U8645" s="6" t="s">
        <v>13923</v>
      </c>
      <c r="V8645" s="6" t="s">
        <v>28769</v>
      </c>
      <c r="W8645" s="6" t="s">
        <v>12491</v>
      </c>
      <c r="X8645" s="6" t="s">
        <v>12299</v>
      </c>
      <c r="Y8645" s="6" t="s">
        <v>12299</v>
      </c>
      <c r="Z8645" s="6"/>
      <c r="AA8645" s="6"/>
      <c r="AB8645" s="6"/>
      <c r="AC8645" s="6"/>
      <c r="AD8645" s="6"/>
    </row>
    <row r="8646" spans="1:30" x14ac:dyDescent="0.3">
      <c r="A8646" s="6">
        <v>15151</v>
      </c>
      <c r="B8646" s="6" t="s">
        <v>28770</v>
      </c>
      <c r="C8646" s="6" t="s">
        <v>28771</v>
      </c>
      <c r="D8646" s="6">
        <v>4</v>
      </c>
      <c r="E8646" s="6">
        <v>20</v>
      </c>
      <c r="F8646" s="6"/>
      <c r="G8646" s="6">
        <v>100</v>
      </c>
      <c r="H8646" s="6"/>
      <c r="I8646" s="6">
        <v>40</v>
      </c>
      <c r="J8646" s="6"/>
      <c r="K8646" s="6">
        <v>1</v>
      </c>
      <c r="L8646" s="6" t="s">
        <v>13892</v>
      </c>
      <c r="M8646" s="6">
        <v>7</v>
      </c>
      <c r="N8646" s="6" t="e">
        <f>VLOOKUP(A8646,web_archive!D:AB,18,FALSE)</f>
        <v>#N/A</v>
      </c>
      <c r="O8646" s="6">
        <v>2</v>
      </c>
      <c r="P8646" s="6">
        <v>16</v>
      </c>
      <c r="Q8646" s="6"/>
      <c r="R8646" s="6">
        <v>15</v>
      </c>
      <c r="S8646" s="6">
        <v>1</v>
      </c>
      <c r="T8646" s="6"/>
      <c r="U8646" s="6" t="s">
        <v>13923</v>
      </c>
      <c r="V8646" s="6" t="s">
        <v>28772</v>
      </c>
      <c r="W8646" s="6" t="s">
        <v>12489</v>
      </c>
      <c r="X8646" s="6" t="s">
        <v>12299</v>
      </c>
      <c r="Y8646" s="6" t="s">
        <v>12299</v>
      </c>
      <c r="Z8646" s="6"/>
      <c r="AA8646" s="6"/>
      <c r="AB8646" s="6"/>
      <c r="AC8646" s="6"/>
      <c r="AD8646" s="6"/>
    </row>
    <row r="8647" spans="1:30" x14ac:dyDescent="0.3">
      <c r="A8647" s="6">
        <v>15152</v>
      </c>
      <c r="B8647" s="6" t="s">
        <v>28773</v>
      </c>
      <c r="C8647" s="6" t="s">
        <v>28774</v>
      </c>
      <c r="D8647" s="6">
        <v>4</v>
      </c>
      <c r="E8647" s="6">
        <v>10</v>
      </c>
      <c r="F8647" s="6"/>
      <c r="G8647" s="6">
        <v>300</v>
      </c>
      <c r="H8647" s="6"/>
      <c r="I8647" s="6">
        <v>45</v>
      </c>
      <c r="J8647" s="6"/>
      <c r="K8647" s="6">
        <v>1</v>
      </c>
      <c r="L8647" s="6" t="s">
        <v>12295</v>
      </c>
      <c r="M8647" s="6">
        <v>63</v>
      </c>
      <c r="N8647" s="6" t="e">
        <f>VLOOKUP(A8647,web_archive!D:AB,18,FALSE)</f>
        <v>#N/A</v>
      </c>
      <c r="O8647" s="6">
        <v>2</v>
      </c>
      <c r="P8647" s="6">
        <v>16</v>
      </c>
      <c r="Q8647" s="6"/>
      <c r="R8647" s="6">
        <v>1</v>
      </c>
      <c r="S8647" s="6">
        <v>1</v>
      </c>
      <c r="T8647" s="6">
        <v>0</v>
      </c>
      <c r="U8647" s="6" t="s">
        <v>28775</v>
      </c>
      <c r="V8647" s="6" t="s">
        <v>13898</v>
      </c>
      <c r="W8647" s="6" t="s">
        <v>28776</v>
      </c>
      <c r="X8647" s="6" t="s">
        <v>14823</v>
      </c>
      <c r="Y8647" s="6" t="s">
        <v>28777</v>
      </c>
      <c r="Z8647" s="6" t="s">
        <v>12299</v>
      </c>
      <c r="AA8647" s="6" t="s">
        <v>12299</v>
      </c>
      <c r="AB8647" s="6"/>
      <c r="AC8647" s="6"/>
      <c r="AD8647" s="6"/>
    </row>
    <row r="8648" spans="1:30" x14ac:dyDescent="0.3">
      <c r="A8648" s="6">
        <v>15153</v>
      </c>
      <c r="B8648" s="6" t="s">
        <v>28778</v>
      </c>
      <c r="C8648" s="6" t="s">
        <v>28779</v>
      </c>
      <c r="D8648" s="6">
        <v>4</v>
      </c>
      <c r="E8648" s="6">
        <v>10</v>
      </c>
      <c r="F8648" s="6"/>
      <c r="G8648" s="6">
        <v>300</v>
      </c>
      <c r="H8648" s="6"/>
      <c r="I8648" s="6">
        <v>45</v>
      </c>
      <c r="J8648" s="6"/>
      <c r="K8648" s="6">
        <v>1</v>
      </c>
      <c r="L8648" s="6" t="s">
        <v>12295</v>
      </c>
      <c r="M8648" s="6">
        <v>63</v>
      </c>
      <c r="N8648" s="6" t="e">
        <f>VLOOKUP(A8648,web_archive!D:AB,18,FALSE)</f>
        <v>#N/A</v>
      </c>
      <c r="O8648" s="6">
        <v>2</v>
      </c>
      <c r="P8648" s="6">
        <v>16</v>
      </c>
      <c r="Q8648" s="6"/>
      <c r="R8648" s="6">
        <v>1</v>
      </c>
      <c r="S8648" s="6">
        <v>1</v>
      </c>
      <c r="T8648" s="6">
        <v>0</v>
      </c>
      <c r="U8648" s="6" t="s">
        <v>28775</v>
      </c>
      <c r="V8648" s="6" t="s">
        <v>13898</v>
      </c>
      <c r="W8648" s="6" t="s">
        <v>17705</v>
      </c>
      <c r="X8648" s="6" t="s">
        <v>12942</v>
      </c>
      <c r="Y8648" s="6" t="s">
        <v>28780</v>
      </c>
      <c r="Z8648" s="6" t="s">
        <v>12299</v>
      </c>
      <c r="AA8648" s="6" t="s">
        <v>12299</v>
      </c>
      <c r="AB8648" s="6"/>
      <c r="AC8648" s="6"/>
      <c r="AD8648" s="6"/>
    </row>
    <row r="8649" spans="1:30" x14ac:dyDescent="0.3">
      <c r="A8649" s="6">
        <v>15154</v>
      </c>
      <c r="B8649" s="6" t="s">
        <v>28781</v>
      </c>
      <c r="C8649" s="6" t="s">
        <v>28782</v>
      </c>
      <c r="D8649" s="6">
        <v>4</v>
      </c>
      <c r="E8649" s="6">
        <v>10</v>
      </c>
      <c r="F8649" s="6"/>
      <c r="G8649" s="6">
        <v>300</v>
      </c>
      <c r="H8649" s="6"/>
      <c r="I8649" s="6">
        <v>45</v>
      </c>
      <c r="J8649" s="6"/>
      <c r="K8649" s="6">
        <v>1</v>
      </c>
      <c r="L8649" s="6" t="s">
        <v>12295</v>
      </c>
      <c r="M8649" s="6">
        <v>63</v>
      </c>
      <c r="N8649" s="6" t="e">
        <f>VLOOKUP(A8649,web_archive!D:AB,18,FALSE)</f>
        <v>#N/A</v>
      </c>
      <c r="O8649" s="6">
        <v>2</v>
      </c>
      <c r="P8649" s="6">
        <v>16</v>
      </c>
      <c r="Q8649" s="6"/>
      <c r="R8649" s="6">
        <v>1</v>
      </c>
      <c r="S8649" s="6">
        <v>1</v>
      </c>
      <c r="T8649" s="6">
        <v>0</v>
      </c>
      <c r="U8649" s="6" t="s">
        <v>28775</v>
      </c>
      <c r="V8649" s="6" t="s">
        <v>13898</v>
      </c>
      <c r="W8649" s="6" t="s">
        <v>13696</v>
      </c>
      <c r="X8649" s="6" t="s">
        <v>13477</v>
      </c>
      <c r="Y8649" s="6" t="s">
        <v>28777</v>
      </c>
      <c r="Z8649" s="6" t="s">
        <v>12299</v>
      </c>
      <c r="AA8649" s="6" t="s">
        <v>12299</v>
      </c>
      <c r="AB8649" s="6"/>
      <c r="AC8649" s="6"/>
      <c r="AD8649" s="6"/>
    </row>
    <row r="8650" spans="1:30" x14ac:dyDescent="0.3">
      <c r="A8650" s="6">
        <v>15155</v>
      </c>
      <c r="B8650" s="6" t="s">
        <v>28783</v>
      </c>
      <c r="C8650" s="6" t="s">
        <v>28784</v>
      </c>
      <c r="D8650" s="6">
        <v>4</v>
      </c>
      <c r="E8650" s="6">
        <v>10</v>
      </c>
      <c r="F8650" s="6"/>
      <c r="G8650" s="6">
        <v>300</v>
      </c>
      <c r="H8650" s="6"/>
      <c r="I8650" s="6">
        <v>45</v>
      </c>
      <c r="J8650" s="6"/>
      <c r="K8650" s="6">
        <v>1</v>
      </c>
      <c r="L8650" s="6" t="s">
        <v>12295</v>
      </c>
      <c r="M8650" s="6">
        <v>63</v>
      </c>
      <c r="N8650" s="6" t="e">
        <f>VLOOKUP(A8650,web_archive!D:AB,18,FALSE)</f>
        <v>#N/A</v>
      </c>
      <c r="O8650" s="6">
        <v>2</v>
      </c>
      <c r="P8650" s="6">
        <v>16</v>
      </c>
      <c r="Q8650" s="6"/>
      <c r="R8650" s="6">
        <v>1</v>
      </c>
      <c r="S8650" s="6">
        <v>1</v>
      </c>
      <c r="T8650" s="6">
        <v>0</v>
      </c>
      <c r="U8650" s="6" t="s">
        <v>28775</v>
      </c>
      <c r="V8650" s="6" t="s">
        <v>13898</v>
      </c>
      <c r="W8650" s="6" t="s">
        <v>28516</v>
      </c>
      <c r="X8650" s="6" t="s">
        <v>28785</v>
      </c>
      <c r="Y8650" s="6" t="s">
        <v>28786</v>
      </c>
      <c r="Z8650" s="6" t="s">
        <v>12299</v>
      </c>
      <c r="AA8650" s="6" t="s">
        <v>12299</v>
      </c>
      <c r="AB8650" s="6"/>
      <c r="AC8650" s="6"/>
      <c r="AD8650" s="6"/>
    </row>
    <row r="8651" spans="1:30" x14ac:dyDescent="0.3">
      <c r="A8651" s="6">
        <v>15156</v>
      </c>
      <c r="B8651" s="6" t="s">
        <v>28787</v>
      </c>
      <c r="C8651" s="6" t="s">
        <v>28788</v>
      </c>
      <c r="D8651" s="6">
        <v>4</v>
      </c>
      <c r="E8651" s="6">
        <v>20</v>
      </c>
      <c r="F8651" s="6"/>
      <c r="G8651" s="6">
        <v>900</v>
      </c>
      <c r="H8651" s="6"/>
      <c r="I8651" s="6">
        <v>120</v>
      </c>
      <c r="J8651" s="6"/>
      <c r="K8651" s="6">
        <v>1</v>
      </c>
      <c r="L8651" s="6" t="s">
        <v>13892</v>
      </c>
      <c r="M8651" s="6">
        <v>7</v>
      </c>
      <c r="N8651" s="6" t="e">
        <f>VLOOKUP(A8651,web_archive!D:AB,18,FALSE)</f>
        <v>#N/A</v>
      </c>
      <c r="O8651" s="6">
        <v>2</v>
      </c>
      <c r="P8651" s="6">
        <v>16</v>
      </c>
      <c r="Q8651" s="6"/>
      <c r="R8651" s="6">
        <v>175</v>
      </c>
      <c r="S8651" s="6">
        <v>1</v>
      </c>
      <c r="T8651" s="6"/>
      <c r="U8651" s="6" t="s">
        <v>12807</v>
      </c>
      <c r="V8651" s="6" t="s">
        <v>17122</v>
      </c>
      <c r="W8651" s="6" t="s">
        <v>28789</v>
      </c>
      <c r="X8651" s="6" t="s">
        <v>14297</v>
      </c>
      <c r="Y8651" s="6" t="s">
        <v>28790</v>
      </c>
      <c r="Z8651" s="6" t="s">
        <v>13639</v>
      </c>
      <c r="AA8651" s="6" t="s">
        <v>12299</v>
      </c>
      <c r="AB8651" s="6" t="s">
        <v>12299</v>
      </c>
      <c r="AC8651" s="6"/>
      <c r="AD8651" s="6"/>
    </row>
    <row r="8652" spans="1:30" x14ac:dyDescent="0.3">
      <c r="A8652" s="6">
        <v>15162</v>
      </c>
      <c r="B8652" s="6" t="s">
        <v>28791</v>
      </c>
      <c r="C8652" s="6" t="s">
        <v>28792</v>
      </c>
      <c r="D8652" s="6">
        <v>4</v>
      </c>
      <c r="E8652" s="6">
        <v>20</v>
      </c>
      <c r="F8652" s="6"/>
      <c r="G8652" s="6">
        <v>300</v>
      </c>
      <c r="H8652" s="6"/>
      <c r="I8652" s="6">
        <v>40</v>
      </c>
      <c r="J8652" s="6"/>
      <c r="K8652" s="6">
        <v>1</v>
      </c>
      <c r="L8652" s="6" t="s">
        <v>14534</v>
      </c>
      <c r="M8652" s="6">
        <v>63</v>
      </c>
      <c r="N8652" s="6" t="e">
        <f>VLOOKUP(A8652,web_archive!D:AB,18,FALSE)</f>
        <v>#N/A</v>
      </c>
      <c r="O8652" s="6">
        <v>2</v>
      </c>
      <c r="P8652" s="6">
        <v>16</v>
      </c>
      <c r="Q8652" s="6"/>
      <c r="R8652" s="6">
        <v>80</v>
      </c>
      <c r="S8652" s="6">
        <v>1</v>
      </c>
      <c r="T8652" s="6"/>
      <c r="U8652" s="6" t="s">
        <v>13056</v>
      </c>
      <c r="V8652" s="6" t="s">
        <v>28793</v>
      </c>
      <c r="W8652" s="6" t="s">
        <v>28794</v>
      </c>
      <c r="X8652" s="6" t="s">
        <v>28795</v>
      </c>
      <c r="Y8652" s="6" t="s">
        <v>28796</v>
      </c>
      <c r="Z8652" s="6" t="s">
        <v>28797</v>
      </c>
      <c r="AA8652" s="6" t="s">
        <v>18797</v>
      </c>
      <c r="AB8652" s="6" t="s">
        <v>12299</v>
      </c>
      <c r="AC8652" s="6" t="s">
        <v>12299</v>
      </c>
      <c r="AD8652" s="6"/>
    </row>
    <row r="8653" spans="1:30" x14ac:dyDescent="0.3">
      <c r="A8653" s="6">
        <v>15163</v>
      </c>
      <c r="B8653" s="6" t="s">
        <v>28798</v>
      </c>
      <c r="C8653" s="6" t="s">
        <v>28799</v>
      </c>
      <c r="D8653" s="6">
        <v>4</v>
      </c>
      <c r="E8653" s="6">
        <v>20</v>
      </c>
      <c r="F8653" s="6"/>
      <c r="G8653" s="6">
        <v>100</v>
      </c>
      <c r="H8653" s="6"/>
      <c r="I8653" s="6">
        <v>0</v>
      </c>
      <c r="J8653" s="6"/>
      <c r="K8653" s="6">
        <v>1</v>
      </c>
      <c r="L8653" s="6" t="s">
        <v>12295</v>
      </c>
      <c r="M8653" s="6">
        <v>63</v>
      </c>
      <c r="N8653" s="6" t="e">
        <f>VLOOKUP(A8653,web_archive!D:AB,18,FALSE)</f>
        <v>#N/A</v>
      </c>
      <c r="O8653" s="6">
        <v>2</v>
      </c>
      <c r="P8653" s="6">
        <v>16</v>
      </c>
      <c r="Q8653" s="6"/>
      <c r="R8653" s="6">
        <v>100</v>
      </c>
      <c r="S8653" s="6">
        <v>1</v>
      </c>
      <c r="T8653" s="6"/>
      <c r="U8653" s="6" t="s">
        <v>28800</v>
      </c>
      <c r="V8653" s="6" t="s">
        <v>28801</v>
      </c>
      <c r="W8653" s="6" t="s">
        <v>28802</v>
      </c>
      <c r="X8653" s="6" t="s">
        <v>12299</v>
      </c>
      <c r="Y8653" s="6" t="s">
        <v>12299</v>
      </c>
      <c r="Z8653" s="6"/>
      <c r="AA8653" s="6"/>
      <c r="AB8653" s="6"/>
      <c r="AC8653" s="6"/>
      <c r="AD8653" s="6"/>
    </row>
    <row r="8654" spans="1:30" x14ac:dyDescent="0.3">
      <c r="A8654" s="6">
        <v>15164</v>
      </c>
      <c r="B8654" s="6" t="s">
        <v>28803</v>
      </c>
      <c r="C8654" s="6" t="s">
        <v>28804</v>
      </c>
      <c r="D8654" s="6">
        <v>4</v>
      </c>
      <c r="E8654" s="6">
        <v>20</v>
      </c>
      <c r="F8654" s="6"/>
      <c r="G8654" s="6">
        <v>100</v>
      </c>
      <c r="H8654" s="6"/>
      <c r="I8654" s="6">
        <v>0</v>
      </c>
      <c r="J8654" s="6"/>
      <c r="K8654" s="6">
        <v>1</v>
      </c>
      <c r="L8654" s="6" t="s">
        <v>12295</v>
      </c>
      <c r="M8654" s="6">
        <v>63</v>
      </c>
      <c r="N8654" s="6" t="e">
        <f>VLOOKUP(A8654,web_archive!D:AB,18,FALSE)</f>
        <v>#N/A</v>
      </c>
      <c r="O8654" s="6">
        <v>2</v>
      </c>
      <c r="P8654" s="6">
        <v>16</v>
      </c>
      <c r="Q8654" s="6"/>
      <c r="R8654" s="6">
        <v>100</v>
      </c>
      <c r="S8654" s="6">
        <v>1</v>
      </c>
      <c r="T8654" s="6"/>
      <c r="U8654" s="6" t="s">
        <v>12660</v>
      </c>
      <c r="V8654" s="6" t="s">
        <v>28805</v>
      </c>
      <c r="W8654" s="6" t="s">
        <v>14596</v>
      </c>
      <c r="X8654" s="6" t="s">
        <v>13306</v>
      </c>
      <c r="Y8654" s="6" t="s">
        <v>28806</v>
      </c>
      <c r="Z8654" s="6" t="s">
        <v>13458</v>
      </c>
      <c r="AA8654" s="6" t="s">
        <v>16985</v>
      </c>
      <c r="AB8654" s="6" t="s">
        <v>12299</v>
      </c>
      <c r="AC8654" s="6" t="s">
        <v>12299</v>
      </c>
      <c r="AD8654" s="6"/>
    </row>
    <row r="8655" spans="1:30" x14ac:dyDescent="0.3">
      <c r="A8655" s="6">
        <v>15174</v>
      </c>
      <c r="B8655" s="6" t="s">
        <v>28807</v>
      </c>
      <c r="C8655" s="6" t="s">
        <v>28808</v>
      </c>
      <c r="D8655" s="6">
        <v>4</v>
      </c>
      <c r="E8655" s="6">
        <v>20</v>
      </c>
      <c r="F8655" s="6"/>
      <c r="G8655" s="6">
        <v>100</v>
      </c>
      <c r="H8655" s="6"/>
      <c r="I8655" s="6">
        <v>1</v>
      </c>
      <c r="J8655" s="6"/>
      <c r="K8655" s="6">
        <v>1</v>
      </c>
      <c r="L8655" s="6" t="s">
        <v>12295</v>
      </c>
      <c r="M8655" s="6">
        <v>63</v>
      </c>
      <c r="N8655" s="6" t="e">
        <f>VLOOKUP(A8655,web_archive!D:AB,18,FALSE)</f>
        <v>#N/A</v>
      </c>
      <c r="O8655" s="6">
        <v>2</v>
      </c>
      <c r="P8655" s="6">
        <v>16</v>
      </c>
      <c r="Q8655" s="6"/>
      <c r="R8655" s="6">
        <v>40</v>
      </c>
      <c r="S8655" s="6">
        <v>1</v>
      </c>
      <c r="T8655" s="6"/>
      <c r="U8655" s="6" t="s">
        <v>12807</v>
      </c>
      <c r="V8655" s="6" t="s">
        <v>28809</v>
      </c>
      <c r="W8655" s="6" t="s">
        <v>28810</v>
      </c>
      <c r="X8655" s="6" t="s">
        <v>12299</v>
      </c>
      <c r="Y8655" s="6" t="s">
        <v>12299</v>
      </c>
      <c r="Z8655" s="6"/>
      <c r="AA8655" s="6"/>
      <c r="AB8655" s="6"/>
      <c r="AC8655" s="6"/>
      <c r="AD8655" s="6"/>
    </row>
    <row r="8656" spans="1:30" x14ac:dyDescent="0.3">
      <c r="A8656" s="6">
        <v>15181</v>
      </c>
      <c r="B8656" s="6" t="s">
        <v>28811</v>
      </c>
      <c r="C8656" s="6" t="s">
        <v>28812</v>
      </c>
      <c r="D8656" s="6">
        <v>4</v>
      </c>
      <c r="E8656" s="6">
        <v>20</v>
      </c>
      <c r="F8656" s="6"/>
      <c r="G8656" s="6">
        <v>0</v>
      </c>
      <c r="H8656" s="6"/>
      <c r="I8656" s="6">
        <v>80</v>
      </c>
      <c r="J8656" s="6"/>
      <c r="K8656" s="6">
        <v>0</v>
      </c>
      <c r="L8656" s="6" t="s">
        <v>12295</v>
      </c>
      <c r="M8656" s="6">
        <v>63</v>
      </c>
      <c r="N8656" s="6" t="e">
        <f>VLOOKUP(A8656,web_archive!D:AB,18,FALSE)</f>
        <v>#N/A</v>
      </c>
      <c r="O8656" s="6">
        <v>2</v>
      </c>
      <c r="P8656" s="6">
        <v>16</v>
      </c>
      <c r="Q8656" s="6"/>
      <c r="R8656" s="6">
        <v>100</v>
      </c>
      <c r="S8656" s="6"/>
      <c r="T8656" s="6"/>
      <c r="U8656" s="6" t="s">
        <v>12841</v>
      </c>
      <c r="V8656" s="6" t="s">
        <v>13915</v>
      </c>
      <c r="W8656" s="6" t="s">
        <v>28813</v>
      </c>
      <c r="X8656" s="6" t="s">
        <v>13826</v>
      </c>
      <c r="Y8656" s="6" t="s">
        <v>13459</v>
      </c>
      <c r="Z8656" s="6" t="s">
        <v>12299</v>
      </c>
      <c r="AA8656" s="6" t="s">
        <v>12299</v>
      </c>
      <c r="AB8656" s="6"/>
      <c r="AC8656" s="6"/>
      <c r="AD8656" s="6"/>
    </row>
    <row r="8657" spans="1:40" x14ac:dyDescent="0.3">
      <c r="A8657" s="6">
        <v>15182</v>
      </c>
      <c r="B8657" s="6" t="s">
        <v>28814</v>
      </c>
      <c r="C8657" s="6" t="s">
        <v>28815</v>
      </c>
      <c r="D8657" s="6">
        <v>4</v>
      </c>
      <c r="E8657" s="6">
        <v>20</v>
      </c>
      <c r="F8657" s="6"/>
      <c r="G8657" s="6">
        <v>0</v>
      </c>
      <c r="H8657" s="6"/>
      <c r="I8657" s="6">
        <v>85</v>
      </c>
      <c r="J8657" s="6"/>
      <c r="K8657" s="6">
        <v>0</v>
      </c>
      <c r="L8657" s="6" t="s">
        <v>12295</v>
      </c>
      <c r="M8657" s="6">
        <v>63</v>
      </c>
      <c r="N8657" s="6" t="e">
        <f>VLOOKUP(A8657,web_archive!D:AB,18,FALSE)</f>
        <v>#N/A</v>
      </c>
      <c r="O8657" s="6">
        <v>2</v>
      </c>
      <c r="P8657" s="6">
        <v>16</v>
      </c>
      <c r="Q8657" s="6"/>
      <c r="R8657" s="6">
        <v>115</v>
      </c>
      <c r="S8657" s="6"/>
      <c r="T8657" s="6"/>
      <c r="U8657" s="6" t="s">
        <v>12841</v>
      </c>
      <c r="V8657" s="6" t="s">
        <v>13915</v>
      </c>
      <c r="W8657" s="6" t="s">
        <v>28816</v>
      </c>
      <c r="X8657" s="6" t="s">
        <v>28817</v>
      </c>
      <c r="Y8657" s="6" t="s">
        <v>28818</v>
      </c>
      <c r="Z8657" s="6" t="s">
        <v>12299</v>
      </c>
      <c r="AA8657" s="6" t="s">
        <v>12299</v>
      </c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</row>
    <row r="8658" spans="1:40" x14ac:dyDescent="0.3">
      <c r="A8658" s="6">
        <v>15183</v>
      </c>
      <c r="B8658" s="6" t="s">
        <v>28819</v>
      </c>
      <c r="C8658" s="6" t="s">
        <v>28820</v>
      </c>
      <c r="D8658" s="6">
        <v>4</v>
      </c>
      <c r="E8658" s="6">
        <v>20</v>
      </c>
      <c r="F8658" s="6"/>
      <c r="G8658" s="6">
        <v>0</v>
      </c>
      <c r="H8658" s="6"/>
      <c r="I8658" s="6">
        <v>90</v>
      </c>
      <c r="J8658" s="6"/>
      <c r="K8658" s="6">
        <v>0</v>
      </c>
      <c r="L8658" s="6" t="s">
        <v>12295</v>
      </c>
      <c r="M8658" s="6">
        <v>63</v>
      </c>
      <c r="N8658" s="6" t="e">
        <f>VLOOKUP(A8658,web_archive!D:AB,18,FALSE)</f>
        <v>#N/A</v>
      </c>
      <c r="O8658" s="6">
        <v>2</v>
      </c>
      <c r="P8658" s="6">
        <v>16</v>
      </c>
      <c r="Q8658" s="6"/>
      <c r="R8658" s="6">
        <v>130</v>
      </c>
      <c r="S8658" s="6"/>
      <c r="T8658" s="6"/>
      <c r="U8658" s="6" t="s">
        <v>12841</v>
      </c>
      <c r="V8658" s="6" t="s">
        <v>13643</v>
      </c>
      <c r="W8658" s="6" t="s">
        <v>28816</v>
      </c>
      <c r="X8658" s="6" t="s">
        <v>28817</v>
      </c>
      <c r="Y8658" s="6" t="s">
        <v>28818</v>
      </c>
      <c r="Z8658" s="6" t="s">
        <v>12299</v>
      </c>
      <c r="AA8658" s="6" t="s">
        <v>12299</v>
      </c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</row>
    <row r="8659" spans="1:40" x14ac:dyDescent="0.3">
      <c r="A8659" s="6">
        <v>15184</v>
      </c>
      <c r="B8659" s="6" t="s">
        <v>28821</v>
      </c>
      <c r="C8659" s="6" t="s">
        <v>28822</v>
      </c>
      <c r="D8659" s="6">
        <v>4</v>
      </c>
      <c r="E8659" s="6">
        <v>20</v>
      </c>
      <c r="F8659" s="6"/>
      <c r="G8659" s="6">
        <v>0</v>
      </c>
      <c r="H8659" s="6"/>
      <c r="I8659" s="6">
        <v>100</v>
      </c>
      <c r="J8659" s="6"/>
      <c r="K8659" s="6">
        <v>0</v>
      </c>
      <c r="L8659" s="6" t="s">
        <v>12295</v>
      </c>
      <c r="M8659" s="6">
        <v>63</v>
      </c>
      <c r="N8659" s="6" t="e">
        <f>VLOOKUP(A8659,web_archive!D:AB,18,FALSE)</f>
        <v>#N/A</v>
      </c>
      <c r="O8659" s="6">
        <v>2</v>
      </c>
      <c r="P8659" s="6">
        <v>16</v>
      </c>
      <c r="Q8659" s="6"/>
      <c r="R8659" s="6">
        <v>145</v>
      </c>
      <c r="S8659" s="6"/>
      <c r="T8659" s="6"/>
      <c r="U8659" s="6" t="s">
        <v>12841</v>
      </c>
      <c r="V8659" s="6" t="s">
        <v>13643</v>
      </c>
      <c r="W8659" s="6" t="s">
        <v>28823</v>
      </c>
      <c r="X8659" s="6" t="s">
        <v>14858</v>
      </c>
      <c r="Y8659" s="6" t="s">
        <v>12649</v>
      </c>
      <c r="Z8659" s="6" t="s">
        <v>12299</v>
      </c>
      <c r="AA8659" s="6" t="s">
        <v>12299</v>
      </c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</row>
    <row r="8660" spans="1:40" x14ac:dyDescent="0.3">
      <c r="A8660" s="6">
        <v>15185</v>
      </c>
      <c r="B8660" s="6" t="s">
        <v>28824</v>
      </c>
      <c r="C8660" s="6" t="s">
        <v>28825</v>
      </c>
      <c r="D8660" s="6">
        <v>4</v>
      </c>
      <c r="E8660" s="6">
        <v>20</v>
      </c>
      <c r="F8660" s="6"/>
      <c r="G8660" s="6">
        <v>0</v>
      </c>
      <c r="H8660" s="6"/>
      <c r="I8660" s="6">
        <v>100</v>
      </c>
      <c r="J8660" s="6"/>
      <c r="K8660" s="6">
        <v>0</v>
      </c>
      <c r="L8660" s="6" t="s">
        <v>12295</v>
      </c>
      <c r="M8660" s="6">
        <v>63</v>
      </c>
      <c r="N8660" s="6" t="e">
        <f>VLOOKUP(A8660,web_archive!D:AB,18,FALSE)</f>
        <v>#N/A</v>
      </c>
      <c r="O8660" s="6">
        <v>2</v>
      </c>
      <c r="P8660" s="6">
        <v>16</v>
      </c>
      <c r="Q8660" s="6"/>
      <c r="R8660" s="6">
        <v>160</v>
      </c>
      <c r="S8660" s="6"/>
      <c r="T8660" s="6"/>
      <c r="U8660" s="6" t="s">
        <v>12841</v>
      </c>
      <c r="V8660" s="6" t="s">
        <v>13643</v>
      </c>
      <c r="W8660" s="6" t="s">
        <v>28823</v>
      </c>
      <c r="X8660" s="6" t="s">
        <v>14858</v>
      </c>
      <c r="Y8660" s="6" t="s">
        <v>14807</v>
      </c>
      <c r="Z8660" s="6" t="s">
        <v>14532</v>
      </c>
      <c r="AA8660" s="6" t="s">
        <v>14661</v>
      </c>
      <c r="AB8660" s="6" t="s">
        <v>13179</v>
      </c>
      <c r="AC8660" s="6" t="s">
        <v>13639</v>
      </c>
      <c r="AD8660" s="6" t="s">
        <v>12299</v>
      </c>
      <c r="AE8660" s="6" t="s">
        <v>12299</v>
      </c>
      <c r="AF8660" s="6"/>
      <c r="AG8660" s="6"/>
      <c r="AH8660" s="6"/>
      <c r="AI8660" s="6"/>
      <c r="AJ8660" s="6"/>
      <c r="AK8660" s="6"/>
      <c r="AL8660" s="6"/>
      <c r="AM8660" s="6"/>
      <c r="AN8660" s="6"/>
    </row>
    <row r="8661" spans="1:40" x14ac:dyDescent="0.3">
      <c r="A8661" s="6">
        <v>15186</v>
      </c>
      <c r="B8661" s="6" t="s">
        <v>28826</v>
      </c>
      <c r="C8661" s="6" t="s">
        <v>28827</v>
      </c>
      <c r="D8661" s="6">
        <v>4</v>
      </c>
      <c r="E8661" s="6">
        <v>20</v>
      </c>
      <c r="F8661" s="6"/>
      <c r="G8661" s="6">
        <v>500</v>
      </c>
      <c r="H8661" s="6"/>
      <c r="I8661" s="6">
        <v>40</v>
      </c>
      <c r="J8661" s="6"/>
      <c r="K8661" s="6">
        <v>1</v>
      </c>
      <c r="L8661" s="6" t="s">
        <v>12295</v>
      </c>
      <c r="M8661" s="6">
        <v>63</v>
      </c>
      <c r="N8661" s="6" t="e">
        <f>VLOOKUP(A8661,web_archive!D:AB,18,FALSE)</f>
        <v>#N/A</v>
      </c>
      <c r="O8661" s="6">
        <v>2</v>
      </c>
      <c r="P8661" s="6">
        <v>16</v>
      </c>
      <c r="Q8661" s="6"/>
      <c r="R8661" s="6">
        <v>1</v>
      </c>
      <c r="S8661" s="6">
        <v>1</v>
      </c>
      <c r="T8661" s="6"/>
      <c r="U8661" s="6" t="s">
        <v>15836</v>
      </c>
      <c r="V8661" s="6" t="s">
        <v>12675</v>
      </c>
      <c r="W8661" s="6" t="s">
        <v>28828</v>
      </c>
      <c r="X8661" s="6" t="s">
        <v>12675</v>
      </c>
      <c r="Y8661" s="6" t="s">
        <v>28829</v>
      </c>
      <c r="Z8661" s="6" t="s">
        <v>28830</v>
      </c>
      <c r="AA8661" s="6" t="s">
        <v>28831</v>
      </c>
      <c r="AB8661" s="6" t="s">
        <v>28832</v>
      </c>
      <c r="AC8661" s="6" t="s">
        <v>28833</v>
      </c>
      <c r="AD8661" s="6" t="s">
        <v>16265</v>
      </c>
      <c r="AE8661" s="6" t="s">
        <v>13208</v>
      </c>
      <c r="AF8661" s="6" t="s">
        <v>12299</v>
      </c>
      <c r="AG8661" s="6" t="s">
        <v>12299</v>
      </c>
      <c r="AH8661" s="6"/>
      <c r="AI8661" s="6"/>
      <c r="AJ8661" s="6"/>
      <c r="AK8661" s="6"/>
      <c r="AL8661" s="6"/>
      <c r="AM8661" s="6"/>
      <c r="AN8661" s="6"/>
    </row>
    <row r="8662" spans="1:40" x14ac:dyDescent="0.3">
      <c r="A8662" s="6">
        <v>15189</v>
      </c>
      <c r="B8662" s="6" t="s">
        <v>28834</v>
      </c>
      <c r="C8662" s="6" t="s">
        <v>28835</v>
      </c>
      <c r="D8662" s="6">
        <v>4</v>
      </c>
      <c r="E8662" s="6">
        <v>20</v>
      </c>
      <c r="F8662" s="6"/>
      <c r="G8662" s="6">
        <v>800</v>
      </c>
      <c r="H8662" s="6"/>
      <c r="I8662" s="6">
        <v>60</v>
      </c>
      <c r="J8662" s="6"/>
      <c r="K8662" s="6">
        <v>1</v>
      </c>
      <c r="L8662" s="6" t="s">
        <v>12295</v>
      </c>
      <c r="M8662" s="6">
        <v>63</v>
      </c>
      <c r="N8662" s="6" t="e">
        <f>VLOOKUP(A8662,web_archive!D:AB,18,FALSE)</f>
        <v>#N/A</v>
      </c>
      <c r="O8662" s="6">
        <v>2</v>
      </c>
      <c r="P8662" s="6">
        <v>16</v>
      </c>
      <c r="Q8662" s="6"/>
      <c r="R8662" s="6">
        <v>90</v>
      </c>
      <c r="S8662" s="6">
        <v>1</v>
      </c>
      <c r="T8662" s="6"/>
      <c r="U8662" s="6" t="s">
        <v>14525</v>
      </c>
      <c r="V8662" s="6" t="s">
        <v>28836</v>
      </c>
      <c r="W8662" s="6" t="s">
        <v>28837</v>
      </c>
      <c r="X8662" s="6" t="s">
        <v>12549</v>
      </c>
      <c r="Y8662" s="6" t="s">
        <v>14862</v>
      </c>
      <c r="Z8662" s="6" t="s">
        <v>12551</v>
      </c>
      <c r="AA8662" s="6" t="s">
        <v>28838</v>
      </c>
      <c r="AB8662" s="6" t="s">
        <v>12549</v>
      </c>
      <c r="AC8662" s="6" t="s">
        <v>14862</v>
      </c>
      <c r="AD8662" s="6" t="s">
        <v>12551</v>
      </c>
      <c r="AE8662" s="6" t="s">
        <v>28839</v>
      </c>
      <c r="AF8662" s="6" t="s">
        <v>12549</v>
      </c>
      <c r="AG8662" s="6" t="s">
        <v>14862</v>
      </c>
      <c r="AH8662" s="6" t="s">
        <v>12551</v>
      </c>
      <c r="AI8662" s="6" t="s">
        <v>16368</v>
      </c>
      <c r="AJ8662" s="6" t="s">
        <v>12299</v>
      </c>
      <c r="AK8662" s="6" t="s">
        <v>12299</v>
      </c>
      <c r="AL8662" s="6"/>
      <c r="AM8662" s="6"/>
      <c r="AN8662" s="6"/>
    </row>
    <row r="8663" spans="1:40" x14ac:dyDescent="0.3">
      <c r="A8663" s="6" t="s">
        <v>12401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 t="e">
        <f>VLOOKUP(A8663,web_archive!D:AB,18,FALSE)</f>
        <v>#N/A</v>
      </c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</row>
    <row r="8664" spans="1:40" x14ac:dyDescent="0.3">
      <c r="A8664" s="6" t="s">
        <v>28840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 t="e">
        <f>VLOOKUP(A8664,web_archive!D:AB,18,FALSE)</f>
        <v>#N/A</v>
      </c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</row>
    <row r="8665" spans="1:40" x14ac:dyDescent="0.3">
      <c r="A8665" s="6" t="s">
        <v>12401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 t="e">
        <f>VLOOKUP(A8665,web_archive!D:AB,18,FALSE)</f>
        <v>#N/A</v>
      </c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</row>
    <row r="8666" spans="1:40" x14ac:dyDescent="0.3">
      <c r="A8666" s="6">
        <v>16000</v>
      </c>
      <c r="B8666" s="6" t="s">
        <v>28841</v>
      </c>
      <c r="C8666" s="6" t="s">
        <v>28841</v>
      </c>
      <c r="D8666" s="6">
        <v>5</v>
      </c>
      <c r="E8666" s="6">
        <v>20</v>
      </c>
      <c r="F8666" s="6"/>
      <c r="G8666" s="6">
        <v>500</v>
      </c>
      <c r="H8666" s="6">
        <v>130</v>
      </c>
      <c r="I8666" s="6"/>
      <c r="J8666" s="6">
        <v>1</v>
      </c>
      <c r="K8666" s="6">
        <v>2</v>
      </c>
      <c r="L8666" s="6" t="s">
        <v>13379</v>
      </c>
      <c r="M8666" s="6">
        <v>18</v>
      </c>
      <c r="N8666" s="6" t="e">
        <f>VLOOKUP(A8666,web_archive!D:AB,18,FALSE)</f>
        <v>#N/A</v>
      </c>
      <c r="O8666" s="6">
        <v>2</v>
      </c>
      <c r="P8666" s="6">
        <v>2</v>
      </c>
      <c r="Q8666" s="6">
        <v>3</v>
      </c>
      <c r="R8666" s="6">
        <v>50</v>
      </c>
      <c r="S8666" s="6">
        <v>1</v>
      </c>
      <c r="T8666" s="6">
        <v>8</v>
      </c>
      <c r="U8666" s="6" t="s">
        <v>12919</v>
      </c>
      <c r="V8666" s="6" t="s">
        <v>16820</v>
      </c>
      <c r="W8666" s="6" t="s">
        <v>14170</v>
      </c>
      <c r="X8666" s="6" t="s">
        <v>28842</v>
      </c>
      <c r="Y8666" s="6" t="s">
        <v>15882</v>
      </c>
      <c r="Z8666" s="6" t="s">
        <v>28843</v>
      </c>
      <c r="AA8666" s="6" t="s">
        <v>12489</v>
      </c>
      <c r="AB8666" s="6" t="s">
        <v>12299</v>
      </c>
      <c r="AC8666" s="6" t="s">
        <v>12299</v>
      </c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</row>
    <row r="8667" spans="1:40" x14ac:dyDescent="0.3">
      <c r="A8667" s="6">
        <v>16001</v>
      </c>
      <c r="B8667" s="6" t="s">
        <v>8267</v>
      </c>
      <c r="C8667" s="6" t="s">
        <v>8268</v>
      </c>
      <c r="D8667" s="6">
        <v>5</v>
      </c>
      <c r="E8667" s="6">
        <v>20</v>
      </c>
      <c r="F8667" s="6"/>
      <c r="G8667" s="6">
        <v>500</v>
      </c>
      <c r="H8667" s="6">
        <v>130</v>
      </c>
      <c r="I8667" s="6"/>
      <c r="J8667" s="6">
        <v>1</v>
      </c>
      <c r="K8667" s="6">
        <v>2</v>
      </c>
      <c r="L8667" s="6" t="s">
        <v>13379</v>
      </c>
      <c r="M8667" s="6">
        <v>18</v>
      </c>
      <c r="N8667" s="6" t="str">
        <f>VLOOKUP(A8667,web_archive!D:AB,18,FALSE)</f>
        <v>Upper</v>
      </c>
      <c r="O8667" s="6">
        <v>2</v>
      </c>
      <c r="P8667" s="6">
        <v>2</v>
      </c>
      <c r="Q8667" s="6">
        <v>3</v>
      </c>
      <c r="R8667" s="6">
        <v>50</v>
      </c>
      <c r="S8667" s="6">
        <v>1</v>
      </c>
      <c r="T8667" s="6">
        <v>8</v>
      </c>
      <c r="U8667" s="6" t="s">
        <v>13923</v>
      </c>
      <c r="V8667" s="6" t="s">
        <v>28844</v>
      </c>
      <c r="W8667" s="6" t="s">
        <v>16820</v>
      </c>
      <c r="X8667" s="6" t="s">
        <v>14170</v>
      </c>
      <c r="Y8667" s="6" t="s">
        <v>28842</v>
      </c>
      <c r="Z8667" s="6" t="s">
        <v>28845</v>
      </c>
      <c r="AA8667" s="6">
        <v>501</v>
      </c>
      <c r="AB8667" s="6" t="s">
        <v>16383</v>
      </c>
      <c r="AC8667" s="6">
        <v>502</v>
      </c>
      <c r="AD8667" s="6" t="s">
        <v>28845</v>
      </c>
      <c r="AE8667" s="6">
        <v>503</v>
      </c>
      <c r="AF8667" s="6" t="s">
        <v>28845</v>
      </c>
      <c r="AG8667" s="6">
        <v>504</v>
      </c>
      <c r="AH8667" s="6" t="s">
        <v>28845</v>
      </c>
      <c r="AI8667" s="6">
        <v>505</v>
      </c>
      <c r="AJ8667" s="6" t="s">
        <v>28846</v>
      </c>
      <c r="AK8667" s="6" t="s">
        <v>12620</v>
      </c>
      <c r="AL8667" s="6" t="s">
        <v>12667</v>
      </c>
      <c r="AM8667" s="6" t="s">
        <v>12299</v>
      </c>
      <c r="AN8667" s="6" t="s">
        <v>12299</v>
      </c>
    </row>
    <row r="8668" spans="1:40" x14ac:dyDescent="0.3">
      <c r="A8668" s="6">
        <v>16002</v>
      </c>
      <c r="B8668" s="6" t="s">
        <v>28847</v>
      </c>
      <c r="C8668" s="6" t="s">
        <v>13386</v>
      </c>
      <c r="D8668" s="6">
        <v>5</v>
      </c>
      <c r="E8668" s="6">
        <v>0</v>
      </c>
      <c r="F8668" s="6"/>
      <c r="G8668" s="6">
        <v>0</v>
      </c>
      <c r="H8668" s="6">
        <v>175</v>
      </c>
      <c r="I8668" s="6"/>
      <c r="J8668" s="6">
        <v>1</v>
      </c>
      <c r="K8668" s="6">
        <v>0</v>
      </c>
      <c r="L8668" s="6" t="s">
        <v>12258</v>
      </c>
      <c r="M8668" s="6">
        <v>63</v>
      </c>
      <c r="N8668" s="6" t="e">
        <f>VLOOKUP(A8668,web_archive!D:AB,18,FALSE)</f>
        <v>#N/A</v>
      </c>
      <c r="O8668" s="6">
        <v>2</v>
      </c>
      <c r="P8668" s="6">
        <v>2</v>
      </c>
      <c r="Q8668" s="6">
        <v>3</v>
      </c>
      <c r="R8668" s="6">
        <v>1</v>
      </c>
      <c r="S8668" s="6">
        <v>0</v>
      </c>
      <c r="T8668" s="6">
        <v>8</v>
      </c>
      <c r="U8668" s="6" t="s">
        <v>12562</v>
      </c>
      <c r="V8668" s="6" t="s">
        <v>12620</v>
      </c>
      <c r="W8668" s="6" t="s">
        <v>28848</v>
      </c>
      <c r="X8668" s="6" t="s">
        <v>12748</v>
      </c>
      <c r="Y8668" s="6" t="s">
        <v>12749</v>
      </c>
      <c r="Z8668" s="6" t="s">
        <v>12299</v>
      </c>
      <c r="AA8668" s="6" t="s">
        <v>12299</v>
      </c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</row>
    <row r="8669" spans="1:40" x14ac:dyDescent="0.3">
      <c r="A8669" s="6">
        <v>16003</v>
      </c>
      <c r="B8669" s="6" t="s">
        <v>28849</v>
      </c>
      <c r="C8669" s="6" t="s">
        <v>28850</v>
      </c>
      <c r="D8669" s="6">
        <v>5</v>
      </c>
      <c r="E8669" s="6">
        <v>20</v>
      </c>
      <c r="F8669" s="6"/>
      <c r="G8669" s="6">
        <v>1500</v>
      </c>
      <c r="H8669" s="6">
        <v>175</v>
      </c>
      <c r="I8669" s="6"/>
      <c r="J8669" s="6">
        <v>1</v>
      </c>
      <c r="K8669" s="6">
        <v>2</v>
      </c>
      <c r="L8669" s="6" t="s">
        <v>13379</v>
      </c>
      <c r="M8669" s="6">
        <v>63</v>
      </c>
      <c r="N8669" s="6" t="e">
        <f>VLOOKUP(A8669,web_archive!D:AB,18,FALSE)</f>
        <v>#N/A</v>
      </c>
      <c r="O8669" s="6">
        <v>2</v>
      </c>
      <c r="P8669" s="6">
        <v>2</v>
      </c>
      <c r="Q8669" s="6">
        <v>3</v>
      </c>
      <c r="R8669" s="6">
        <v>100</v>
      </c>
      <c r="S8669" s="6">
        <v>1</v>
      </c>
      <c r="T8669" s="6">
        <v>8</v>
      </c>
      <c r="U8669" s="6" t="s">
        <v>12299</v>
      </c>
      <c r="V8669" s="6" t="s">
        <v>12299</v>
      </c>
      <c r="W8669" s="6" t="s">
        <v>12299</v>
      </c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</row>
    <row r="8670" spans="1:40" x14ac:dyDescent="0.3">
      <c r="A8670" s="6">
        <v>16004</v>
      </c>
      <c r="B8670" s="6" t="s">
        <v>28851</v>
      </c>
      <c r="C8670" s="6" t="s">
        <v>28852</v>
      </c>
      <c r="D8670" s="6">
        <v>5</v>
      </c>
      <c r="E8670" s="6">
        <v>0</v>
      </c>
      <c r="F8670" s="6"/>
      <c r="G8670" s="6">
        <v>0</v>
      </c>
      <c r="H8670" s="6">
        <v>142</v>
      </c>
      <c r="I8670" s="6"/>
      <c r="J8670" s="6">
        <v>1</v>
      </c>
      <c r="K8670" s="6">
        <v>0</v>
      </c>
      <c r="L8670" s="6" t="s">
        <v>13379</v>
      </c>
      <c r="M8670" s="6">
        <v>63</v>
      </c>
      <c r="N8670" s="6" t="e">
        <f>VLOOKUP(A8670,web_archive!D:AB,18,FALSE)</f>
        <v>#N/A</v>
      </c>
      <c r="O8670" s="6">
        <v>2</v>
      </c>
      <c r="P8670" s="6">
        <v>2</v>
      </c>
      <c r="Q8670" s="6">
        <v>2</v>
      </c>
      <c r="R8670" s="6">
        <v>26</v>
      </c>
      <c r="S8670" s="6">
        <v>0</v>
      </c>
      <c r="T8670" s="6">
        <v>8</v>
      </c>
      <c r="U8670" s="6" t="s">
        <v>12299</v>
      </c>
      <c r="V8670" s="6" t="s">
        <v>12299</v>
      </c>
      <c r="W8670" s="6" t="s">
        <v>12299</v>
      </c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</row>
    <row r="8671" spans="1:40" x14ac:dyDescent="0.3">
      <c r="A8671" s="6">
        <v>16005</v>
      </c>
      <c r="B8671" s="6" t="s">
        <v>28853</v>
      </c>
      <c r="C8671" s="6" t="s">
        <v>28854</v>
      </c>
      <c r="D8671" s="6">
        <v>5</v>
      </c>
      <c r="E8671" s="6">
        <v>0</v>
      </c>
      <c r="F8671" s="6"/>
      <c r="G8671" s="6">
        <v>0</v>
      </c>
      <c r="H8671" s="6">
        <v>163</v>
      </c>
      <c r="I8671" s="6"/>
      <c r="J8671" s="6">
        <v>1</v>
      </c>
      <c r="K8671" s="6">
        <v>0</v>
      </c>
      <c r="L8671" s="6" t="s">
        <v>13379</v>
      </c>
      <c r="M8671" s="6">
        <v>63</v>
      </c>
      <c r="N8671" s="6" t="e">
        <f>VLOOKUP(A8671,web_archive!D:AB,18,FALSE)</f>
        <v>#N/A</v>
      </c>
      <c r="O8671" s="6">
        <v>2</v>
      </c>
      <c r="P8671" s="6">
        <v>2</v>
      </c>
      <c r="Q8671" s="6">
        <v>2</v>
      </c>
      <c r="R8671" s="6">
        <v>40</v>
      </c>
      <c r="S8671" s="6">
        <v>0</v>
      </c>
      <c r="T8671" s="6">
        <v>8</v>
      </c>
      <c r="U8671" s="6" t="s">
        <v>12299</v>
      </c>
      <c r="V8671" s="6" t="s">
        <v>12299</v>
      </c>
      <c r="W8671" s="6" t="s">
        <v>12299</v>
      </c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</row>
    <row r="8672" spans="1:40" x14ac:dyDescent="0.3">
      <c r="A8672" s="6">
        <v>16006</v>
      </c>
      <c r="B8672" s="6" t="s">
        <v>28855</v>
      </c>
      <c r="C8672" s="6" t="s">
        <v>28856</v>
      </c>
      <c r="D8672" s="6">
        <v>5</v>
      </c>
      <c r="E8672" s="6">
        <v>0</v>
      </c>
      <c r="F8672" s="6"/>
      <c r="G8672" s="6">
        <v>500</v>
      </c>
      <c r="H8672" s="6">
        <v>45</v>
      </c>
      <c r="I8672" s="6"/>
      <c r="J8672" s="6">
        <v>1</v>
      </c>
      <c r="K8672" s="6">
        <v>0</v>
      </c>
      <c r="L8672" s="6" t="s">
        <v>13375</v>
      </c>
      <c r="M8672" s="6">
        <v>63</v>
      </c>
      <c r="N8672" s="6" t="e">
        <f>VLOOKUP(A8672,web_archive!D:AB,18,FALSE)</f>
        <v>#N/A</v>
      </c>
      <c r="O8672" s="6">
        <v>2</v>
      </c>
      <c r="P8672" s="6">
        <v>2</v>
      </c>
      <c r="Q8672" s="6">
        <v>1</v>
      </c>
      <c r="R8672" s="6">
        <v>1</v>
      </c>
      <c r="S8672" s="6">
        <v>0</v>
      </c>
      <c r="T8672" s="6">
        <v>8</v>
      </c>
      <c r="U8672" s="6" t="s">
        <v>12542</v>
      </c>
      <c r="V8672" s="6" t="s">
        <v>12762</v>
      </c>
      <c r="W8672" s="6" t="s">
        <v>12368</v>
      </c>
      <c r="X8672" s="6" t="s">
        <v>12299</v>
      </c>
      <c r="Y8672" s="6" t="s">
        <v>12299</v>
      </c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</row>
    <row r="8673" spans="1:38" x14ac:dyDescent="0.3">
      <c r="A8673" s="6">
        <v>16007</v>
      </c>
      <c r="B8673" s="6" t="s">
        <v>28857</v>
      </c>
      <c r="C8673" s="6" t="s">
        <v>13400</v>
      </c>
      <c r="D8673" s="6">
        <v>5</v>
      </c>
      <c r="E8673" s="6">
        <v>20</v>
      </c>
      <c r="F8673" s="6"/>
      <c r="G8673" s="6">
        <v>0</v>
      </c>
      <c r="H8673" s="6">
        <v>250</v>
      </c>
      <c r="I8673" s="6"/>
      <c r="J8673" s="6">
        <v>1</v>
      </c>
      <c r="K8673" s="6">
        <v>0</v>
      </c>
      <c r="L8673" s="6" t="s">
        <v>12977</v>
      </c>
      <c r="M8673" s="6">
        <v>63</v>
      </c>
      <c r="N8673" s="6" t="e">
        <f>VLOOKUP(A8673,web_archive!D:AB,18,FALSE)</f>
        <v>#N/A</v>
      </c>
      <c r="O8673" s="6">
        <v>2</v>
      </c>
      <c r="P8673" s="6">
        <v>2</v>
      </c>
      <c r="Q8673" s="6">
        <v>4</v>
      </c>
      <c r="R8673" s="6">
        <v>95</v>
      </c>
      <c r="S8673" s="6">
        <v>0</v>
      </c>
      <c r="T8673" s="6">
        <v>8</v>
      </c>
      <c r="U8673" s="6" t="s">
        <v>12554</v>
      </c>
      <c r="V8673" s="6" t="s">
        <v>28858</v>
      </c>
      <c r="W8673" s="6" t="s">
        <v>28859</v>
      </c>
      <c r="X8673" s="6" t="s">
        <v>12749</v>
      </c>
      <c r="Y8673" s="6" t="s">
        <v>12299</v>
      </c>
      <c r="Z8673" s="6" t="s">
        <v>12299</v>
      </c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</row>
    <row r="8674" spans="1:38" x14ac:dyDescent="0.3">
      <c r="A8674" s="6">
        <v>16008</v>
      </c>
      <c r="B8674" s="6" t="s">
        <v>28860</v>
      </c>
      <c r="C8674" s="6" t="s">
        <v>9379</v>
      </c>
      <c r="D8674" s="6">
        <v>5</v>
      </c>
      <c r="E8674" s="6">
        <v>2</v>
      </c>
      <c r="F8674" s="6"/>
      <c r="G8674" s="6">
        <v>0</v>
      </c>
      <c r="H8674" s="6">
        <v>150</v>
      </c>
      <c r="I8674" s="6"/>
      <c r="J8674" s="6">
        <v>1</v>
      </c>
      <c r="K8674" s="6">
        <v>0</v>
      </c>
      <c r="L8674" s="6" t="s">
        <v>12258</v>
      </c>
      <c r="M8674" s="6">
        <v>63</v>
      </c>
      <c r="N8674" s="6" t="e">
        <f>VLOOKUP(A8674,web_archive!D:AB,18,FALSE)</f>
        <v>#N/A</v>
      </c>
      <c r="O8674" s="6">
        <v>2</v>
      </c>
      <c r="P8674" s="6">
        <v>2</v>
      </c>
      <c r="Q8674" s="6">
        <v>3</v>
      </c>
      <c r="R8674" s="6">
        <v>0</v>
      </c>
      <c r="S8674" s="6">
        <v>0</v>
      </c>
      <c r="T8674" s="6">
        <v>8</v>
      </c>
      <c r="U8674" s="6" t="s">
        <v>12299</v>
      </c>
      <c r="V8674" s="6" t="s">
        <v>12299</v>
      </c>
      <c r="W8674" s="6" t="s">
        <v>12299</v>
      </c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</row>
    <row r="8675" spans="1:38" x14ac:dyDescent="0.3">
      <c r="A8675" s="6">
        <v>16009</v>
      </c>
      <c r="B8675" s="6" t="s">
        <v>28861</v>
      </c>
      <c r="C8675" s="6" t="s">
        <v>9379</v>
      </c>
      <c r="D8675" s="6">
        <v>5</v>
      </c>
      <c r="E8675" s="6">
        <v>2</v>
      </c>
      <c r="F8675" s="6"/>
      <c r="G8675" s="6">
        <v>0</v>
      </c>
      <c r="H8675" s="6">
        <v>150</v>
      </c>
      <c r="I8675" s="6"/>
      <c r="J8675" s="6">
        <v>1</v>
      </c>
      <c r="K8675" s="6">
        <v>0</v>
      </c>
      <c r="L8675" s="6" t="s">
        <v>12258</v>
      </c>
      <c r="M8675" s="6">
        <v>63</v>
      </c>
      <c r="N8675" s="6" t="e">
        <f>VLOOKUP(A8675,web_archive!D:AB,18,FALSE)</f>
        <v>#N/A</v>
      </c>
      <c r="O8675" s="6">
        <v>2</v>
      </c>
      <c r="P8675" s="6">
        <v>2</v>
      </c>
      <c r="Q8675" s="6">
        <v>3</v>
      </c>
      <c r="R8675" s="6">
        <v>0</v>
      </c>
      <c r="S8675" s="6">
        <v>0</v>
      </c>
      <c r="T8675" s="6">
        <v>8</v>
      </c>
      <c r="U8675" s="6" t="s">
        <v>12299</v>
      </c>
      <c r="V8675" s="6" t="s">
        <v>12299</v>
      </c>
      <c r="W8675" s="6" t="s">
        <v>12299</v>
      </c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</row>
    <row r="8676" spans="1:38" x14ac:dyDescent="0.3">
      <c r="A8676" s="6">
        <v>16010</v>
      </c>
      <c r="B8676" s="6" t="s">
        <v>28862</v>
      </c>
      <c r="C8676" s="6" t="s">
        <v>28863</v>
      </c>
      <c r="D8676" s="6">
        <v>5</v>
      </c>
      <c r="E8676" s="6">
        <v>20</v>
      </c>
      <c r="F8676" s="6"/>
      <c r="G8676" s="6">
        <v>1000</v>
      </c>
      <c r="H8676" s="6">
        <v>0.69444444444444453</v>
      </c>
      <c r="I8676" s="6"/>
      <c r="J8676" s="6">
        <v>1</v>
      </c>
      <c r="K8676" s="6">
        <v>1</v>
      </c>
      <c r="L8676" s="6" t="s">
        <v>13379</v>
      </c>
      <c r="M8676" s="6">
        <v>63</v>
      </c>
      <c r="N8676" s="6" t="e">
        <f>VLOOKUP(A8676,web_archive!D:AB,18,FALSE)</f>
        <v>#N/A</v>
      </c>
      <c r="O8676" s="6">
        <v>2</v>
      </c>
      <c r="P8676" s="6">
        <v>2</v>
      </c>
      <c r="Q8676" s="6">
        <v>3</v>
      </c>
      <c r="R8676" s="6">
        <v>102</v>
      </c>
      <c r="S8676" s="6">
        <v>1</v>
      </c>
      <c r="T8676" s="6">
        <v>8</v>
      </c>
      <c r="U8676" s="6" t="s">
        <v>28864</v>
      </c>
      <c r="V8676" s="6" t="s">
        <v>28865</v>
      </c>
      <c r="W8676" s="6" t="s">
        <v>28866</v>
      </c>
      <c r="X8676" s="6" t="s">
        <v>28867</v>
      </c>
      <c r="Y8676" s="6" t="s">
        <v>28868</v>
      </c>
      <c r="Z8676" s="6" t="s">
        <v>28865</v>
      </c>
      <c r="AA8676" s="6" t="s">
        <v>14170</v>
      </c>
      <c r="AB8676" s="6" t="s">
        <v>28867</v>
      </c>
      <c r="AC8676" s="6" t="s">
        <v>12745</v>
      </c>
      <c r="AD8676" s="6" t="s">
        <v>12299</v>
      </c>
      <c r="AE8676" s="6" t="s">
        <v>12299</v>
      </c>
      <c r="AF8676" s="6"/>
      <c r="AG8676" s="6"/>
      <c r="AH8676" s="6"/>
      <c r="AI8676" s="6"/>
      <c r="AJ8676" s="6"/>
      <c r="AK8676" s="6"/>
      <c r="AL8676" s="6"/>
    </row>
    <row r="8677" spans="1:38" x14ac:dyDescent="0.3">
      <c r="A8677" s="6">
        <v>16011</v>
      </c>
      <c r="B8677" s="6" t="s">
        <v>28869</v>
      </c>
      <c r="C8677" s="6" t="s">
        <v>28870</v>
      </c>
      <c r="D8677" s="6">
        <v>5</v>
      </c>
      <c r="E8677" s="6">
        <v>0</v>
      </c>
      <c r="F8677" s="6"/>
      <c r="G8677" s="6">
        <v>0</v>
      </c>
      <c r="H8677" s="6">
        <v>60</v>
      </c>
      <c r="I8677" s="6"/>
      <c r="J8677" s="6">
        <v>1</v>
      </c>
      <c r="K8677" s="6">
        <v>0</v>
      </c>
      <c r="L8677" s="6" t="s">
        <v>12258</v>
      </c>
      <c r="M8677" s="6">
        <v>63</v>
      </c>
      <c r="N8677" s="6" t="e">
        <f>VLOOKUP(A8677,web_archive!D:AB,18,FALSE)</f>
        <v>#N/A</v>
      </c>
      <c r="O8677" s="6">
        <v>2</v>
      </c>
      <c r="P8677" s="6">
        <v>2</v>
      </c>
      <c r="Q8677" s="6">
        <v>1</v>
      </c>
      <c r="R8677" s="6">
        <v>1</v>
      </c>
      <c r="S8677" s="6">
        <v>0</v>
      </c>
      <c r="T8677" s="6">
        <v>8</v>
      </c>
      <c r="U8677" s="6" t="s">
        <v>12299</v>
      </c>
      <c r="V8677" s="6" t="s">
        <v>12299</v>
      </c>
      <c r="W8677" s="6" t="s">
        <v>12299</v>
      </c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</row>
    <row r="8678" spans="1:38" x14ac:dyDescent="0.3">
      <c r="A8678" s="6">
        <v>16012</v>
      </c>
      <c r="B8678" s="6" t="s">
        <v>28871</v>
      </c>
      <c r="C8678" s="6" t="s">
        <v>28872</v>
      </c>
      <c r="D8678" s="6">
        <v>5</v>
      </c>
      <c r="E8678" s="6">
        <v>0</v>
      </c>
      <c r="F8678" s="6"/>
      <c r="G8678" s="6">
        <v>1000</v>
      </c>
      <c r="H8678" s="6">
        <v>110</v>
      </c>
      <c r="I8678" s="6"/>
      <c r="J8678" s="6">
        <v>1</v>
      </c>
      <c r="K8678" s="6">
        <v>1</v>
      </c>
      <c r="L8678" s="6" t="s">
        <v>12258</v>
      </c>
      <c r="M8678" s="6">
        <v>63</v>
      </c>
      <c r="N8678" s="6" t="e">
        <f>VLOOKUP(A8678,web_archive!D:AB,18,FALSE)</f>
        <v>#N/A</v>
      </c>
      <c r="O8678" s="6">
        <v>2</v>
      </c>
      <c r="P8678" s="6">
        <v>2</v>
      </c>
      <c r="Q8678" s="6">
        <v>1</v>
      </c>
      <c r="R8678" s="6">
        <v>1</v>
      </c>
      <c r="S8678" s="6">
        <v>1</v>
      </c>
      <c r="T8678" s="6">
        <v>8</v>
      </c>
      <c r="U8678" s="6" t="s">
        <v>12299</v>
      </c>
      <c r="V8678" s="6" t="s">
        <v>12299</v>
      </c>
      <c r="W8678" s="6" t="s">
        <v>12299</v>
      </c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</row>
    <row r="8679" spans="1:38" x14ac:dyDescent="0.3">
      <c r="A8679" s="6">
        <v>16013</v>
      </c>
      <c r="B8679" s="6" t="s">
        <v>28873</v>
      </c>
      <c r="C8679" s="6" t="s">
        <v>28874</v>
      </c>
      <c r="D8679" s="6">
        <v>5</v>
      </c>
      <c r="E8679" s="6">
        <v>20</v>
      </c>
      <c r="F8679" s="6"/>
      <c r="G8679" s="6">
        <v>1200</v>
      </c>
      <c r="H8679" s="6" t="s">
        <v>28875</v>
      </c>
      <c r="I8679" s="6"/>
      <c r="J8679" s="6">
        <v>1</v>
      </c>
      <c r="K8679" s="6">
        <v>2</v>
      </c>
      <c r="L8679" s="6" t="s">
        <v>13806</v>
      </c>
      <c r="M8679" s="6">
        <v>56</v>
      </c>
      <c r="N8679" s="6" t="e">
        <f>VLOOKUP(A8679,web_archive!D:AB,18,FALSE)</f>
        <v>#N/A</v>
      </c>
      <c r="O8679" s="6">
        <v>2</v>
      </c>
      <c r="P8679" s="6">
        <v>2</v>
      </c>
      <c r="Q8679" s="6">
        <v>3</v>
      </c>
      <c r="R8679" s="6">
        <v>100</v>
      </c>
      <c r="S8679" s="6">
        <v>1</v>
      </c>
      <c r="T8679" s="6">
        <v>8</v>
      </c>
      <c r="U8679" s="6" t="s">
        <v>12554</v>
      </c>
      <c r="V8679" s="6" t="s">
        <v>13009</v>
      </c>
      <c r="W8679" s="6" t="s">
        <v>13183</v>
      </c>
      <c r="X8679" s="6" t="s">
        <v>28876</v>
      </c>
      <c r="Y8679" s="6" t="s">
        <v>12798</v>
      </c>
      <c r="Z8679" s="6" t="s">
        <v>13353</v>
      </c>
      <c r="AA8679" s="6">
        <v>30</v>
      </c>
      <c r="AB8679" s="6">
        <v>7000</v>
      </c>
      <c r="AC8679" s="6" t="s">
        <v>13686</v>
      </c>
      <c r="AD8679" s="6" t="s">
        <v>28877</v>
      </c>
      <c r="AE8679" s="6" t="s">
        <v>12798</v>
      </c>
      <c r="AF8679" s="6" t="s">
        <v>13353</v>
      </c>
      <c r="AG8679" s="6">
        <v>5</v>
      </c>
      <c r="AH8679" s="6">
        <v>7000</v>
      </c>
      <c r="AI8679" s="6" t="s">
        <v>12682</v>
      </c>
      <c r="AJ8679" s="6" t="s">
        <v>14423</v>
      </c>
      <c r="AK8679" s="6" t="s">
        <v>12299</v>
      </c>
      <c r="AL8679" s="6" t="s">
        <v>12299</v>
      </c>
    </row>
    <row r="8680" spans="1:38" x14ac:dyDescent="0.3">
      <c r="A8680" s="6">
        <v>16014</v>
      </c>
      <c r="B8680" s="6" t="s">
        <v>28878</v>
      </c>
      <c r="C8680" s="6" t="s">
        <v>28879</v>
      </c>
      <c r="D8680" s="6">
        <v>5</v>
      </c>
      <c r="E8680" s="6">
        <v>0</v>
      </c>
      <c r="F8680" s="6"/>
      <c r="G8680" s="6">
        <v>0</v>
      </c>
      <c r="H8680" s="6">
        <v>172</v>
      </c>
      <c r="I8680" s="6"/>
      <c r="J8680" s="6">
        <v>1</v>
      </c>
      <c r="K8680" s="6">
        <v>0</v>
      </c>
      <c r="L8680" s="6" t="s">
        <v>13375</v>
      </c>
      <c r="M8680" s="6">
        <v>63</v>
      </c>
      <c r="N8680" s="6" t="e">
        <f>VLOOKUP(A8680,web_archive!D:AB,18,FALSE)</f>
        <v>#N/A</v>
      </c>
      <c r="O8680" s="6">
        <v>2</v>
      </c>
      <c r="P8680" s="6">
        <v>2</v>
      </c>
      <c r="Q8680" s="6">
        <v>3</v>
      </c>
      <c r="R8680" s="6">
        <v>60</v>
      </c>
      <c r="S8680" s="6">
        <v>0</v>
      </c>
      <c r="T8680" s="6">
        <v>8</v>
      </c>
      <c r="U8680" s="6" t="s">
        <v>12299</v>
      </c>
      <c r="V8680" s="6" t="s">
        <v>12299</v>
      </c>
      <c r="W8680" s="6" t="s">
        <v>12299</v>
      </c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</row>
    <row r="8681" spans="1:38" x14ac:dyDescent="0.3">
      <c r="A8681" s="6">
        <v>16015</v>
      </c>
      <c r="B8681" s="6" t="s">
        <v>28880</v>
      </c>
      <c r="C8681" s="6" t="s">
        <v>28881</v>
      </c>
      <c r="D8681" s="6">
        <v>5</v>
      </c>
      <c r="E8681" s="6">
        <v>20</v>
      </c>
      <c r="F8681" s="6"/>
      <c r="G8681" s="6">
        <v>700</v>
      </c>
      <c r="H8681" s="6">
        <v>88</v>
      </c>
      <c r="I8681" s="6"/>
      <c r="J8681" s="6">
        <v>1</v>
      </c>
      <c r="K8681" s="6">
        <v>3</v>
      </c>
      <c r="L8681" s="6" t="s">
        <v>13375</v>
      </c>
      <c r="M8681" s="6">
        <v>63</v>
      </c>
      <c r="N8681" s="6" t="e">
        <f>VLOOKUP(A8681,web_archive!D:AB,18,FALSE)</f>
        <v>#N/A</v>
      </c>
      <c r="O8681" s="6">
        <v>2</v>
      </c>
      <c r="P8681" s="6">
        <v>2</v>
      </c>
      <c r="Q8681" s="6">
        <v>1</v>
      </c>
      <c r="R8681" s="6">
        <v>1</v>
      </c>
      <c r="S8681" s="6">
        <v>1</v>
      </c>
      <c r="T8681" s="6">
        <v>8</v>
      </c>
      <c r="U8681" s="6" t="s">
        <v>12570</v>
      </c>
      <c r="V8681" s="6" t="s">
        <v>12802</v>
      </c>
      <c r="W8681" s="6" t="s">
        <v>12649</v>
      </c>
      <c r="X8681" s="6" t="s">
        <v>12299</v>
      </c>
      <c r="Y8681" s="6" t="s">
        <v>12299</v>
      </c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</row>
    <row r="8682" spans="1:38" x14ac:dyDescent="0.3">
      <c r="A8682" s="6">
        <v>16016</v>
      </c>
      <c r="B8682" s="6" t="s">
        <v>28882</v>
      </c>
      <c r="C8682" s="6" t="s">
        <v>28882</v>
      </c>
      <c r="D8682" s="6">
        <v>5</v>
      </c>
      <c r="E8682" s="6">
        <v>0</v>
      </c>
      <c r="F8682" s="6"/>
      <c r="G8682" s="6">
        <v>0</v>
      </c>
      <c r="H8682" s="6">
        <v>180</v>
      </c>
      <c r="I8682" s="6"/>
      <c r="J8682" s="6">
        <v>1</v>
      </c>
      <c r="K8682" s="6">
        <v>0</v>
      </c>
      <c r="L8682" s="6" t="s">
        <v>13375</v>
      </c>
      <c r="M8682" s="6">
        <v>63</v>
      </c>
      <c r="N8682" s="6" t="e">
        <f>VLOOKUP(A8682,web_archive!D:AB,18,FALSE)</f>
        <v>#N/A</v>
      </c>
      <c r="O8682" s="6">
        <v>2</v>
      </c>
      <c r="P8682" s="6">
        <v>2</v>
      </c>
      <c r="Q8682" s="6">
        <v>1</v>
      </c>
      <c r="R8682" s="6">
        <v>50</v>
      </c>
      <c r="S8682" s="6">
        <v>0</v>
      </c>
      <c r="T8682" s="6">
        <v>8</v>
      </c>
      <c r="U8682" s="6" t="s">
        <v>12543</v>
      </c>
      <c r="V8682" s="6" t="s">
        <v>13130</v>
      </c>
      <c r="W8682" s="6" t="s">
        <v>12620</v>
      </c>
      <c r="X8682" s="6" t="s">
        <v>15467</v>
      </c>
      <c r="Y8682" s="6" t="s">
        <v>12739</v>
      </c>
      <c r="Z8682" s="6">
        <v>5</v>
      </c>
      <c r="AA8682" s="6" t="s">
        <v>28883</v>
      </c>
      <c r="AB8682" s="6" t="s">
        <v>12483</v>
      </c>
      <c r="AC8682" s="6" t="s">
        <v>12299</v>
      </c>
      <c r="AD8682" s="6" t="s">
        <v>12299</v>
      </c>
      <c r="AE8682" s="6"/>
      <c r="AF8682" s="6"/>
      <c r="AG8682" s="6"/>
      <c r="AH8682" s="6"/>
      <c r="AI8682" s="6"/>
      <c r="AJ8682" s="6"/>
      <c r="AK8682" s="6"/>
      <c r="AL8682" s="6"/>
    </row>
    <row r="8683" spans="1:38" x14ac:dyDescent="0.3">
      <c r="A8683" s="6">
        <v>16017</v>
      </c>
      <c r="B8683" s="6" t="s">
        <v>28884</v>
      </c>
      <c r="C8683" s="6" t="s">
        <v>28885</v>
      </c>
      <c r="D8683" s="6">
        <v>5</v>
      </c>
      <c r="E8683" s="6">
        <v>20</v>
      </c>
      <c r="F8683" s="6"/>
      <c r="G8683" s="6">
        <v>1500</v>
      </c>
      <c r="H8683" s="6">
        <v>170</v>
      </c>
      <c r="I8683" s="6"/>
      <c r="J8683" s="6">
        <v>1</v>
      </c>
      <c r="K8683" s="6">
        <v>0</v>
      </c>
      <c r="L8683" s="6" t="s">
        <v>12258</v>
      </c>
      <c r="M8683" s="6">
        <v>63</v>
      </c>
      <c r="N8683" s="6" t="e">
        <f>VLOOKUP(A8683,web_archive!D:AB,18,FALSE)</f>
        <v>#N/A</v>
      </c>
      <c r="O8683" s="6">
        <v>2</v>
      </c>
      <c r="P8683" s="6">
        <v>2</v>
      </c>
      <c r="Q8683" s="6">
        <v>4</v>
      </c>
      <c r="R8683" s="6">
        <v>100</v>
      </c>
      <c r="S8683" s="6">
        <v>1</v>
      </c>
      <c r="T8683" s="6">
        <v>8</v>
      </c>
      <c r="U8683" s="6" t="s">
        <v>12554</v>
      </c>
      <c r="V8683" s="6" t="s">
        <v>28886</v>
      </c>
      <c r="W8683" s="6" t="s">
        <v>13896</v>
      </c>
      <c r="X8683" s="6">
        <v>1</v>
      </c>
      <c r="Y8683" s="6" t="s">
        <v>28887</v>
      </c>
      <c r="Z8683" s="6" t="s">
        <v>12299</v>
      </c>
      <c r="AA8683" s="6" t="s">
        <v>12299</v>
      </c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</row>
    <row r="8684" spans="1:38" x14ac:dyDescent="0.3">
      <c r="A8684" s="6">
        <v>16018</v>
      </c>
      <c r="B8684" s="6" t="s">
        <v>28888</v>
      </c>
      <c r="C8684" s="6" t="s">
        <v>28889</v>
      </c>
      <c r="D8684" s="6">
        <v>5</v>
      </c>
      <c r="E8684" s="6">
        <v>20</v>
      </c>
      <c r="F8684" s="6"/>
      <c r="G8684" s="6">
        <v>1200</v>
      </c>
      <c r="H8684" s="6" t="s">
        <v>28890</v>
      </c>
      <c r="I8684" s="6"/>
      <c r="J8684" s="6">
        <v>1</v>
      </c>
      <c r="K8684" s="6">
        <v>1</v>
      </c>
      <c r="L8684" s="6" t="s">
        <v>13806</v>
      </c>
      <c r="M8684" s="6">
        <v>56</v>
      </c>
      <c r="N8684" s="6" t="e">
        <f>VLOOKUP(A8684,web_archive!D:AB,18,FALSE)</f>
        <v>#N/A</v>
      </c>
      <c r="O8684" s="6">
        <v>2</v>
      </c>
      <c r="P8684" s="6">
        <v>2</v>
      </c>
      <c r="Q8684" s="6">
        <v>3</v>
      </c>
      <c r="R8684" s="6">
        <v>130</v>
      </c>
      <c r="S8684" s="6">
        <v>1</v>
      </c>
      <c r="T8684" s="6">
        <v>8</v>
      </c>
      <c r="U8684" s="6" t="s">
        <v>12554</v>
      </c>
      <c r="V8684" s="6" t="s">
        <v>13009</v>
      </c>
      <c r="W8684" s="6" t="s">
        <v>13504</v>
      </c>
      <c r="X8684" s="6" t="s">
        <v>28891</v>
      </c>
      <c r="Y8684" s="6" t="s">
        <v>12798</v>
      </c>
      <c r="Z8684" s="6" t="s">
        <v>28892</v>
      </c>
      <c r="AA8684" s="6">
        <v>60</v>
      </c>
      <c r="AB8684" s="6">
        <v>7000</v>
      </c>
      <c r="AC8684" s="6" t="s">
        <v>13686</v>
      </c>
      <c r="AD8684" s="6" t="s">
        <v>28877</v>
      </c>
      <c r="AE8684" s="6" t="s">
        <v>12798</v>
      </c>
      <c r="AF8684" s="6" t="s">
        <v>28892</v>
      </c>
      <c r="AG8684" s="6">
        <v>10</v>
      </c>
      <c r="AH8684" s="6">
        <v>7000</v>
      </c>
      <c r="AI8684" s="6" t="s">
        <v>12682</v>
      </c>
      <c r="AJ8684" s="6" t="s">
        <v>14423</v>
      </c>
      <c r="AK8684" s="6" t="s">
        <v>12299</v>
      </c>
      <c r="AL8684" s="6" t="s">
        <v>12299</v>
      </c>
    </row>
    <row r="8685" spans="1:38" x14ac:dyDescent="0.3">
      <c r="A8685" s="6">
        <v>16019</v>
      </c>
      <c r="B8685" s="6" t="s">
        <v>28893</v>
      </c>
      <c r="C8685" s="6" t="s">
        <v>28894</v>
      </c>
      <c r="D8685" s="6">
        <v>5</v>
      </c>
      <c r="E8685" s="6">
        <v>20</v>
      </c>
      <c r="F8685" s="6"/>
      <c r="G8685" s="6">
        <v>800</v>
      </c>
      <c r="H8685" s="6">
        <v>80</v>
      </c>
      <c r="I8685" s="6"/>
      <c r="J8685" s="6">
        <v>1</v>
      </c>
      <c r="K8685" s="6">
        <v>1</v>
      </c>
      <c r="L8685" s="6" t="s">
        <v>13375</v>
      </c>
      <c r="M8685" s="6">
        <v>63</v>
      </c>
      <c r="N8685" s="6" t="e">
        <f>VLOOKUP(A8685,web_archive!D:AB,18,FALSE)</f>
        <v>#N/A</v>
      </c>
      <c r="O8685" s="6">
        <v>2</v>
      </c>
      <c r="P8685" s="6">
        <v>2</v>
      </c>
      <c r="Q8685" s="6">
        <v>3</v>
      </c>
      <c r="R8685" s="6">
        <v>1</v>
      </c>
      <c r="S8685" s="6">
        <v>1</v>
      </c>
      <c r="T8685" s="6">
        <v>8</v>
      </c>
      <c r="U8685" s="6" t="s">
        <v>12948</v>
      </c>
      <c r="V8685" s="6" t="s">
        <v>14460</v>
      </c>
      <c r="W8685" s="6" t="s">
        <v>28895</v>
      </c>
      <c r="X8685" s="6" t="s">
        <v>13555</v>
      </c>
      <c r="Y8685" s="6" t="s">
        <v>12299</v>
      </c>
      <c r="Z8685" s="6" t="s">
        <v>12299</v>
      </c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</row>
    <row r="8686" spans="1:38" x14ac:dyDescent="0.3">
      <c r="A8686" s="6">
        <v>16020</v>
      </c>
      <c r="B8686" s="6" t="s">
        <v>28896</v>
      </c>
      <c r="C8686" s="6" t="s">
        <v>28897</v>
      </c>
      <c r="D8686" s="6">
        <v>5</v>
      </c>
      <c r="E8686" s="6">
        <v>20</v>
      </c>
      <c r="F8686" s="6"/>
      <c r="G8686" s="6">
        <v>1500</v>
      </c>
      <c r="H8686" s="6">
        <v>170</v>
      </c>
      <c r="I8686" s="6"/>
      <c r="J8686" s="6">
        <v>1</v>
      </c>
      <c r="K8686" s="6">
        <v>0</v>
      </c>
      <c r="L8686" s="6" t="s">
        <v>13375</v>
      </c>
      <c r="M8686" s="6">
        <v>63</v>
      </c>
      <c r="N8686" s="6" t="e">
        <f>VLOOKUP(A8686,web_archive!D:AB,18,FALSE)</f>
        <v>#N/A</v>
      </c>
      <c r="O8686" s="6">
        <v>2</v>
      </c>
      <c r="P8686" s="6">
        <v>2</v>
      </c>
      <c r="Q8686" s="6">
        <v>4</v>
      </c>
      <c r="R8686" s="6">
        <v>95</v>
      </c>
      <c r="S8686" s="6">
        <v>1</v>
      </c>
      <c r="T8686" s="6">
        <v>8</v>
      </c>
      <c r="U8686" s="6" t="s">
        <v>12543</v>
      </c>
      <c r="V8686" s="6" t="s">
        <v>28898</v>
      </c>
      <c r="W8686" s="6" t="s">
        <v>12620</v>
      </c>
      <c r="X8686" s="6" t="s">
        <v>28899</v>
      </c>
      <c r="Y8686" s="6" t="s">
        <v>12551</v>
      </c>
      <c r="Z8686" s="6">
        <v>10000</v>
      </c>
      <c r="AA8686" s="6">
        <v>5000</v>
      </c>
      <c r="AB8686" s="6" t="s">
        <v>12955</v>
      </c>
      <c r="AC8686" s="6" t="s">
        <v>12551</v>
      </c>
      <c r="AD8686" s="6">
        <v>10000</v>
      </c>
      <c r="AE8686" s="6">
        <v>5000</v>
      </c>
      <c r="AF8686" s="6" t="s">
        <v>12956</v>
      </c>
      <c r="AG8686" s="6" t="s">
        <v>16377</v>
      </c>
      <c r="AH8686" s="6" t="s">
        <v>12299</v>
      </c>
      <c r="AI8686" s="6" t="s">
        <v>12299</v>
      </c>
      <c r="AJ8686" s="6"/>
      <c r="AK8686" s="6"/>
      <c r="AL8686" s="6"/>
    </row>
    <row r="8687" spans="1:38" x14ac:dyDescent="0.3">
      <c r="A8687" s="6">
        <v>16021</v>
      </c>
      <c r="B8687" s="6" t="s">
        <v>28900</v>
      </c>
      <c r="C8687" s="6" t="s">
        <v>28901</v>
      </c>
      <c r="D8687" s="6">
        <v>5</v>
      </c>
      <c r="E8687" s="6">
        <v>20</v>
      </c>
      <c r="F8687" s="6"/>
      <c r="G8687" s="6">
        <v>1500</v>
      </c>
      <c r="H8687" s="6">
        <v>170</v>
      </c>
      <c r="I8687" s="6"/>
      <c r="J8687" s="6">
        <v>1</v>
      </c>
      <c r="K8687" s="6">
        <v>0</v>
      </c>
      <c r="L8687" s="6" t="s">
        <v>13375</v>
      </c>
      <c r="M8687" s="6">
        <v>63</v>
      </c>
      <c r="N8687" s="6" t="e">
        <f>VLOOKUP(A8687,web_archive!D:AB,18,FALSE)</f>
        <v>#N/A</v>
      </c>
      <c r="O8687" s="6">
        <v>2</v>
      </c>
      <c r="P8687" s="6">
        <v>2</v>
      </c>
      <c r="Q8687" s="6">
        <v>4</v>
      </c>
      <c r="R8687" s="6">
        <v>95</v>
      </c>
      <c r="S8687" s="6">
        <v>1</v>
      </c>
      <c r="T8687" s="6">
        <v>8</v>
      </c>
      <c r="U8687" s="6" t="s">
        <v>12543</v>
      </c>
      <c r="V8687" s="6" t="s">
        <v>28902</v>
      </c>
      <c r="W8687" s="6" t="s">
        <v>12549</v>
      </c>
      <c r="X8687" s="6">
        <v>10000</v>
      </c>
      <c r="Y8687" s="6" t="s">
        <v>28903</v>
      </c>
      <c r="Z8687" s="6" t="s">
        <v>16871</v>
      </c>
      <c r="AA8687" s="6" t="s">
        <v>16377</v>
      </c>
      <c r="AB8687" s="6" t="s">
        <v>12299</v>
      </c>
      <c r="AC8687" s="6" t="s">
        <v>12299</v>
      </c>
      <c r="AD8687" s="6"/>
      <c r="AE8687" s="6"/>
      <c r="AF8687" s="6"/>
      <c r="AG8687" s="6"/>
      <c r="AH8687" s="6"/>
      <c r="AI8687" s="6"/>
      <c r="AJ8687" s="6"/>
      <c r="AK8687" s="6"/>
      <c r="AL8687" s="6"/>
    </row>
    <row r="8688" spans="1:38" x14ac:dyDescent="0.3">
      <c r="A8688" s="6">
        <v>16022</v>
      </c>
      <c r="B8688" s="6" t="s">
        <v>28904</v>
      </c>
      <c r="C8688" s="6" t="s">
        <v>13421</v>
      </c>
      <c r="D8688" s="6">
        <v>5</v>
      </c>
      <c r="E8688" s="6">
        <v>20</v>
      </c>
      <c r="F8688" s="6"/>
      <c r="G8688" s="6">
        <v>900</v>
      </c>
      <c r="H8688" s="6">
        <v>120</v>
      </c>
      <c r="I8688" s="6"/>
      <c r="J8688" s="6">
        <v>1</v>
      </c>
      <c r="K8688" s="6">
        <v>2</v>
      </c>
      <c r="L8688" s="6" t="s">
        <v>12258</v>
      </c>
      <c r="M8688" s="6">
        <v>63</v>
      </c>
      <c r="N8688" s="6" t="e">
        <f>VLOOKUP(A8688,web_archive!D:AB,18,FALSE)</f>
        <v>#N/A</v>
      </c>
      <c r="O8688" s="6">
        <v>2</v>
      </c>
      <c r="P8688" s="6">
        <v>2</v>
      </c>
      <c r="Q8688" s="6">
        <v>4</v>
      </c>
      <c r="R8688" s="6">
        <v>60</v>
      </c>
      <c r="S8688" s="6">
        <v>1</v>
      </c>
      <c r="T8688" s="6">
        <v>8</v>
      </c>
      <c r="U8688" s="6" t="s">
        <v>12543</v>
      </c>
      <c r="V8688" s="6" t="s">
        <v>12634</v>
      </c>
      <c r="W8688" s="6" t="s">
        <v>12585</v>
      </c>
      <c r="X8688" s="6" t="s">
        <v>12299</v>
      </c>
      <c r="Y8688" s="6" t="s">
        <v>12299</v>
      </c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</row>
    <row r="8689" spans="1:34" x14ac:dyDescent="0.3">
      <c r="A8689" s="6">
        <v>16023</v>
      </c>
      <c r="B8689" s="6" t="s">
        <v>28905</v>
      </c>
      <c r="C8689" s="6" t="s">
        <v>28906</v>
      </c>
      <c r="D8689" s="6">
        <v>5</v>
      </c>
      <c r="E8689" s="6">
        <v>20</v>
      </c>
      <c r="F8689" s="6"/>
      <c r="G8689" s="6">
        <v>0</v>
      </c>
      <c r="H8689" s="6">
        <v>80</v>
      </c>
      <c r="I8689" s="6"/>
      <c r="J8689" s="6">
        <v>1</v>
      </c>
      <c r="K8689" s="6">
        <v>1</v>
      </c>
      <c r="L8689" s="6" t="s">
        <v>13375</v>
      </c>
      <c r="M8689" s="6">
        <v>63</v>
      </c>
      <c r="N8689" s="6" t="e">
        <f>VLOOKUP(A8689,web_archive!D:AB,18,FALSE)</f>
        <v>#N/A</v>
      </c>
      <c r="O8689" s="6">
        <v>2</v>
      </c>
      <c r="P8689" s="6">
        <v>2</v>
      </c>
      <c r="Q8689" s="6">
        <v>3</v>
      </c>
      <c r="R8689" s="6">
        <v>1</v>
      </c>
      <c r="S8689" s="6">
        <v>1</v>
      </c>
      <c r="T8689" s="6">
        <v>8</v>
      </c>
      <c r="U8689" s="6" t="s">
        <v>12543</v>
      </c>
      <c r="V8689" s="6" t="s">
        <v>13156</v>
      </c>
      <c r="W8689" s="6" t="s">
        <v>14477</v>
      </c>
      <c r="X8689" s="6" t="s">
        <v>12966</v>
      </c>
      <c r="Y8689" s="6" t="s">
        <v>12967</v>
      </c>
      <c r="Z8689" s="6" t="s">
        <v>12299</v>
      </c>
      <c r="AA8689" s="6" t="s">
        <v>12299</v>
      </c>
      <c r="AB8689" s="6"/>
      <c r="AC8689" s="6"/>
      <c r="AD8689" s="6"/>
      <c r="AE8689" s="6"/>
      <c r="AF8689" s="6"/>
      <c r="AG8689" s="6"/>
      <c r="AH8689" s="6"/>
    </row>
    <row r="8690" spans="1:34" x14ac:dyDescent="0.3">
      <c r="A8690" s="6">
        <v>16024</v>
      </c>
      <c r="B8690" s="6" t="s">
        <v>28907</v>
      </c>
      <c r="C8690" s="6" t="s">
        <v>13393</v>
      </c>
      <c r="D8690" s="6">
        <v>5</v>
      </c>
      <c r="E8690" s="6">
        <v>10</v>
      </c>
      <c r="F8690" s="6"/>
      <c r="G8690" s="6">
        <v>900</v>
      </c>
      <c r="H8690" s="6">
        <v>165</v>
      </c>
      <c r="I8690" s="6"/>
      <c r="J8690" s="6"/>
      <c r="K8690" s="6">
        <v>2</v>
      </c>
      <c r="L8690" s="6" t="s">
        <v>12258</v>
      </c>
      <c r="M8690" s="6">
        <v>63</v>
      </c>
      <c r="N8690" s="6" t="e">
        <f>VLOOKUP(A8690,web_archive!D:AB,18,FALSE)</f>
        <v>#N/A</v>
      </c>
      <c r="O8690" s="6">
        <v>2</v>
      </c>
      <c r="P8690" s="6">
        <v>2</v>
      </c>
      <c r="Q8690" s="6">
        <v>4</v>
      </c>
      <c r="R8690" s="6">
        <v>40</v>
      </c>
      <c r="S8690" s="6">
        <v>1</v>
      </c>
      <c r="T8690" s="6">
        <v>8</v>
      </c>
      <c r="U8690" s="6" t="s">
        <v>12570</v>
      </c>
      <c r="V8690" s="6" t="s">
        <v>13041</v>
      </c>
      <c r="W8690" s="6" t="s">
        <v>13100</v>
      </c>
      <c r="X8690" s="6" t="s">
        <v>12549</v>
      </c>
      <c r="Y8690" s="6" t="s">
        <v>13100</v>
      </c>
      <c r="Z8690" s="6" t="s">
        <v>12551</v>
      </c>
      <c r="AA8690" s="6" t="s">
        <v>12823</v>
      </c>
      <c r="AB8690" s="6" t="s">
        <v>12822</v>
      </c>
      <c r="AC8690" s="6" t="s">
        <v>12489</v>
      </c>
      <c r="AD8690" s="6" t="s">
        <v>12299</v>
      </c>
      <c r="AE8690" s="6" t="s">
        <v>12299</v>
      </c>
      <c r="AF8690" s="6"/>
      <c r="AG8690" s="6"/>
      <c r="AH8690" s="6"/>
    </row>
    <row r="8691" spans="1:34" x14ac:dyDescent="0.3">
      <c r="A8691" s="6">
        <v>16025</v>
      </c>
      <c r="B8691" s="6" t="s">
        <v>28908</v>
      </c>
      <c r="C8691" s="6" t="s">
        <v>28909</v>
      </c>
      <c r="D8691" s="6">
        <v>5</v>
      </c>
      <c r="E8691" s="6">
        <v>0</v>
      </c>
      <c r="F8691" s="6"/>
      <c r="G8691" s="6">
        <v>0</v>
      </c>
      <c r="H8691" s="6">
        <v>120</v>
      </c>
      <c r="I8691" s="6"/>
      <c r="J8691" s="6">
        <v>1</v>
      </c>
      <c r="K8691" s="6">
        <v>0</v>
      </c>
      <c r="L8691" s="6" t="s">
        <v>13375</v>
      </c>
      <c r="M8691" s="6">
        <v>63</v>
      </c>
      <c r="N8691" s="6" t="e">
        <f>VLOOKUP(A8691,web_archive!D:AB,18,FALSE)</f>
        <v>#N/A</v>
      </c>
      <c r="O8691" s="6">
        <v>2</v>
      </c>
      <c r="P8691" s="6">
        <v>2</v>
      </c>
      <c r="Q8691" s="6">
        <v>3</v>
      </c>
      <c r="R8691" s="6">
        <v>40</v>
      </c>
      <c r="S8691" s="6">
        <v>1</v>
      </c>
      <c r="T8691" s="6">
        <v>8</v>
      </c>
      <c r="U8691" s="6" t="s">
        <v>12543</v>
      </c>
      <c r="V8691" s="6" t="s">
        <v>12904</v>
      </c>
      <c r="W8691" s="6" t="s">
        <v>12551</v>
      </c>
      <c r="X8691" s="6" t="s">
        <v>12973</v>
      </c>
      <c r="Y8691" s="6" t="s">
        <v>12556</v>
      </c>
      <c r="Z8691" s="6" t="s">
        <v>28910</v>
      </c>
      <c r="AA8691" s="6" t="s">
        <v>13587</v>
      </c>
      <c r="AB8691" s="6" t="s">
        <v>12491</v>
      </c>
      <c r="AC8691" s="6" t="s">
        <v>12299</v>
      </c>
      <c r="AD8691" s="6" t="s">
        <v>12299</v>
      </c>
      <c r="AE8691" s="6"/>
      <c r="AF8691" s="6"/>
      <c r="AG8691" s="6"/>
      <c r="AH8691" s="6"/>
    </row>
    <row r="8692" spans="1:34" x14ac:dyDescent="0.3">
      <c r="A8692" s="6">
        <v>16026</v>
      </c>
      <c r="B8692" s="6" t="s">
        <v>28911</v>
      </c>
      <c r="C8692" s="6" t="s">
        <v>28912</v>
      </c>
      <c r="D8692" s="6">
        <v>5</v>
      </c>
      <c r="E8692" s="6">
        <v>20</v>
      </c>
      <c r="F8692" s="6"/>
      <c r="G8692" s="6">
        <v>800</v>
      </c>
      <c r="H8692" s="6">
        <v>100</v>
      </c>
      <c r="I8692" s="6"/>
      <c r="J8692" s="6">
        <v>1</v>
      </c>
      <c r="K8692" s="6">
        <v>1</v>
      </c>
      <c r="L8692" s="6" t="s">
        <v>13379</v>
      </c>
      <c r="M8692" s="6">
        <v>63</v>
      </c>
      <c r="N8692" s="6" t="e">
        <f>VLOOKUP(A8692,web_archive!D:AB,18,FALSE)</f>
        <v>#N/A</v>
      </c>
      <c r="O8692" s="6">
        <v>2</v>
      </c>
      <c r="P8692" s="6">
        <v>2</v>
      </c>
      <c r="Q8692" s="6">
        <v>3</v>
      </c>
      <c r="R8692" s="6">
        <v>1</v>
      </c>
      <c r="S8692" s="6">
        <v>1</v>
      </c>
      <c r="T8692" s="6">
        <v>8</v>
      </c>
      <c r="U8692" s="6" t="s">
        <v>12543</v>
      </c>
      <c r="V8692" s="6" t="s">
        <v>25704</v>
      </c>
      <c r="W8692" s="6" t="s">
        <v>28913</v>
      </c>
      <c r="X8692" s="6" t="s">
        <v>18117</v>
      </c>
      <c r="Y8692" s="6">
        <v>1</v>
      </c>
      <c r="Z8692" s="6" t="s">
        <v>28914</v>
      </c>
      <c r="AA8692" s="6" t="s">
        <v>12675</v>
      </c>
      <c r="AB8692" s="6" t="s">
        <v>13441</v>
      </c>
      <c r="AC8692" s="6" t="s">
        <v>12299</v>
      </c>
      <c r="AD8692" s="6" t="s">
        <v>12299</v>
      </c>
      <c r="AE8692" s="6"/>
      <c r="AF8692" s="6"/>
      <c r="AG8692" s="6"/>
      <c r="AH8692" s="6"/>
    </row>
    <row r="8693" spans="1:34" x14ac:dyDescent="0.3">
      <c r="A8693" s="6">
        <v>16027</v>
      </c>
      <c r="B8693" s="6" t="s">
        <v>28915</v>
      </c>
      <c r="C8693" s="6" t="s">
        <v>28916</v>
      </c>
      <c r="D8693" s="6">
        <v>5</v>
      </c>
      <c r="E8693" s="6">
        <v>10</v>
      </c>
      <c r="F8693" s="6"/>
      <c r="G8693" s="6">
        <v>1350</v>
      </c>
      <c r="H8693" s="6">
        <v>125</v>
      </c>
      <c r="I8693" s="6"/>
      <c r="J8693" s="6">
        <v>1</v>
      </c>
      <c r="K8693" s="6">
        <v>1</v>
      </c>
      <c r="L8693" s="6" t="s">
        <v>13375</v>
      </c>
      <c r="M8693" s="6">
        <v>63</v>
      </c>
      <c r="N8693" s="6" t="e">
        <f>VLOOKUP(A8693,web_archive!D:AB,18,FALSE)</f>
        <v>#N/A</v>
      </c>
      <c r="O8693" s="6">
        <v>2</v>
      </c>
      <c r="P8693" s="6">
        <v>2</v>
      </c>
      <c r="Q8693" s="6">
        <v>3</v>
      </c>
      <c r="R8693" s="6">
        <v>100</v>
      </c>
      <c r="S8693" s="6">
        <v>1</v>
      </c>
      <c r="T8693" s="6">
        <v>8</v>
      </c>
      <c r="U8693" s="6" t="s">
        <v>12570</v>
      </c>
      <c r="V8693" s="6" t="s">
        <v>12798</v>
      </c>
      <c r="W8693" s="6" t="s">
        <v>13100</v>
      </c>
      <c r="X8693" s="6" t="s">
        <v>13041</v>
      </c>
      <c r="Y8693" s="6" t="s">
        <v>25335</v>
      </c>
      <c r="Z8693" s="6" t="s">
        <v>12675</v>
      </c>
      <c r="AA8693" s="6" t="s">
        <v>25336</v>
      </c>
      <c r="AB8693" s="6" t="s">
        <v>12299</v>
      </c>
      <c r="AC8693" s="6" t="s">
        <v>12299</v>
      </c>
      <c r="AD8693" s="6"/>
      <c r="AE8693" s="6"/>
      <c r="AF8693" s="6"/>
      <c r="AG8693" s="6"/>
      <c r="AH8693" s="6"/>
    </row>
    <row r="8694" spans="1:34" x14ac:dyDescent="0.3">
      <c r="A8694" s="6">
        <v>16028</v>
      </c>
      <c r="B8694" s="6" t="s">
        <v>28917</v>
      </c>
      <c r="C8694" s="6" t="s">
        <v>28918</v>
      </c>
      <c r="D8694" s="6">
        <v>5</v>
      </c>
      <c r="E8694" s="6">
        <v>10</v>
      </c>
      <c r="F8694" s="6"/>
      <c r="G8694" s="6">
        <v>3000</v>
      </c>
      <c r="H8694" s="6" t="s">
        <v>14278</v>
      </c>
      <c r="I8694" s="6"/>
      <c r="J8694" s="6">
        <v>1</v>
      </c>
      <c r="K8694" s="6">
        <v>1</v>
      </c>
      <c r="L8694" s="6" t="s">
        <v>13379</v>
      </c>
      <c r="M8694" s="6">
        <v>63</v>
      </c>
      <c r="N8694" s="6" t="e">
        <f>VLOOKUP(A8694,web_archive!D:AB,18,FALSE)</f>
        <v>#N/A</v>
      </c>
      <c r="O8694" s="6">
        <v>2</v>
      </c>
      <c r="P8694" s="6">
        <v>2</v>
      </c>
      <c r="Q8694" s="6">
        <v>4</v>
      </c>
      <c r="R8694" s="6">
        <v>120</v>
      </c>
      <c r="S8694" s="6">
        <v>1</v>
      </c>
      <c r="T8694" s="6">
        <v>8</v>
      </c>
      <c r="U8694" s="6" t="s">
        <v>12542</v>
      </c>
      <c r="V8694" s="6" t="s">
        <v>13241</v>
      </c>
      <c r="W8694" s="6" t="s">
        <v>13242</v>
      </c>
      <c r="X8694" s="6" t="s">
        <v>13243</v>
      </c>
      <c r="Y8694" s="6">
        <v>50</v>
      </c>
      <c r="Z8694" s="6" t="s">
        <v>13244</v>
      </c>
      <c r="AA8694" s="6">
        <v>10</v>
      </c>
      <c r="AB8694" s="6" t="s">
        <v>13245</v>
      </c>
      <c r="AC8694" s="6">
        <v>100</v>
      </c>
      <c r="AD8694" s="6" t="s">
        <v>12581</v>
      </c>
      <c r="AE8694" s="6" t="s">
        <v>12299</v>
      </c>
      <c r="AF8694" s="6" t="s">
        <v>13246</v>
      </c>
      <c r="AG8694" s="6" t="s">
        <v>12298</v>
      </c>
      <c r="AH8694" s="6"/>
    </row>
    <row r="8695" spans="1:34" x14ac:dyDescent="0.3">
      <c r="A8695" s="6">
        <v>16029</v>
      </c>
      <c r="B8695" s="6" t="s">
        <v>28919</v>
      </c>
      <c r="C8695" s="6" t="s">
        <v>28920</v>
      </c>
      <c r="D8695" s="6">
        <v>5</v>
      </c>
      <c r="E8695" s="6">
        <v>10</v>
      </c>
      <c r="F8695" s="6"/>
      <c r="G8695" s="6">
        <v>1500</v>
      </c>
      <c r="H8695" s="6" t="s">
        <v>28921</v>
      </c>
      <c r="I8695" s="6"/>
      <c r="J8695" s="6"/>
      <c r="K8695" s="6">
        <v>1</v>
      </c>
      <c r="L8695" s="6" t="s">
        <v>28922</v>
      </c>
      <c r="M8695" s="6">
        <v>58</v>
      </c>
      <c r="N8695" s="6" t="e">
        <f>VLOOKUP(A8695,web_archive!D:AB,18,FALSE)</f>
        <v>#N/A</v>
      </c>
      <c r="O8695" s="6">
        <v>2</v>
      </c>
      <c r="P8695" s="6">
        <v>2</v>
      </c>
      <c r="Q8695" s="6">
        <v>4</v>
      </c>
      <c r="R8695" s="6">
        <v>40</v>
      </c>
      <c r="S8695" s="6">
        <v>1</v>
      </c>
      <c r="T8695" s="6">
        <v>8</v>
      </c>
      <c r="U8695" s="6" t="s">
        <v>12702</v>
      </c>
      <c r="V8695" s="6" t="s">
        <v>13395</v>
      </c>
      <c r="W8695" s="6">
        <v>6</v>
      </c>
      <c r="X8695" s="6" t="s">
        <v>28923</v>
      </c>
      <c r="Y8695" s="6" t="s">
        <v>13041</v>
      </c>
      <c r="Z8695" s="6" t="s">
        <v>13397</v>
      </c>
      <c r="AA8695" s="6" t="s">
        <v>13041</v>
      </c>
      <c r="AB8695" s="6" t="s">
        <v>14122</v>
      </c>
      <c r="AC8695" s="6" t="s">
        <v>12299</v>
      </c>
      <c r="AD8695" s="6" t="s">
        <v>12299</v>
      </c>
      <c r="AE8695" s="6"/>
      <c r="AF8695" s="6"/>
      <c r="AG8695" s="6"/>
      <c r="AH8695" s="6"/>
    </row>
    <row r="8696" spans="1:34" x14ac:dyDescent="0.3">
      <c r="A8696" s="6">
        <v>16030</v>
      </c>
      <c r="B8696" s="6" t="s">
        <v>28924</v>
      </c>
      <c r="C8696" s="6" t="s">
        <v>28925</v>
      </c>
      <c r="D8696" s="6">
        <v>5</v>
      </c>
      <c r="E8696" s="6">
        <v>20</v>
      </c>
      <c r="F8696" s="6"/>
      <c r="G8696" s="6">
        <v>3000</v>
      </c>
      <c r="H8696" s="6">
        <v>400</v>
      </c>
      <c r="I8696" s="6"/>
      <c r="J8696" s="6">
        <v>1</v>
      </c>
      <c r="K8696" s="6">
        <v>1</v>
      </c>
      <c r="L8696" s="6" t="s">
        <v>12230</v>
      </c>
      <c r="M8696" s="6">
        <v>56</v>
      </c>
      <c r="N8696" s="6" t="e">
        <f>VLOOKUP(A8696,web_archive!D:AB,18,FALSE)</f>
        <v>#N/A</v>
      </c>
      <c r="O8696" s="6">
        <v>2</v>
      </c>
      <c r="P8696" s="6">
        <v>2</v>
      </c>
      <c r="Q8696" s="6">
        <v>4</v>
      </c>
      <c r="R8696" s="6">
        <v>130</v>
      </c>
      <c r="S8696" s="6">
        <v>1</v>
      </c>
      <c r="T8696" s="6">
        <v>8</v>
      </c>
      <c r="U8696" s="6" t="s">
        <v>13056</v>
      </c>
      <c r="V8696" s="6" t="s">
        <v>13321</v>
      </c>
      <c r="W8696" s="6" t="s">
        <v>12299</v>
      </c>
      <c r="X8696" s="6" t="s">
        <v>12299</v>
      </c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</row>
    <row r="8697" spans="1:34" x14ac:dyDescent="0.3">
      <c r="A8697" s="6">
        <v>16031</v>
      </c>
      <c r="B8697" s="6" t="s">
        <v>28926</v>
      </c>
      <c r="C8697" s="6" t="s">
        <v>28927</v>
      </c>
      <c r="D8697" s="6">
        <v>5</v>
      </c>
      <c r="E8697" s="6">
        <v>20</v>
      </c>
      <c r="F8697" s="6"/>
      <c r="G8697" s="6">
        <v>4000</v>
      </c>
      <c r="H8697" s="6">
        <v>450</v>
      </c>
      <c r="I8697" s="6"/>
      <c r="J8697" s="6">
        <v>1</v>
      </c>
      <c r="K8697" s="6"/>
      <c r="L8697" s="6" t="s">
        <v>12230</v>
      </c>
      <c r="M8697" s="6">
        <v>56</v>
      </c>
      <c r="N8697" s="6" t="e">
        <f>VLOOKUP(A8697,web_archive!D:AB,18,FALSE)</f>
        <v>#N/A</v>
      </c>
      <c r="O8697" s="6">
        <v>2</v>
      </c>
      <c r="P8697" s="6">
        <v>2</v>
      </c>
      <c r="Q8697" s="6">
        <v>4</v>
      </c>
      <c r="R8697" s="6">
        <v>130</v>
      </c>
      <c r="S8697" s="6">
        <v>1</v>
      </c>
      <c r="T8697" s="6">
        <v>8</v>
      </c>
      <c r="U8697" s="6" t="s">
        <v>13138</v>
      </c>
      <c r="V8697" s="6" t="s">
        <v>28928</v>
      </c>
      <c r="W8697" s="6" t="s">
        <v>12299</v>
      </c>
      <c r="X8697" s="6" t="s">
        <v>12299</v>
      </c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</row>
    <row r="8698" spans="1:34" x14ac:dyDescent="0.3">
      <c r="A8698" s="6">
        <v>16032</v>
      </c>
      <c r="B8698" s="6" t="s">
        <v>28929</v>
      </c>
      <c r="C8698" s="6" t="s">
        <v>28930</v>
      </c>
      <c r="D8698" s="6">
        <v>5</v>
      </c>
      <c r="E8698" s="6">
        <v>20</v>
      </c>
      <c r="F8698" s="6"/>
      <c r="G8698" s="6">
        <v>3500</v>
      </c>
      <c r="H8698" s="6">
        <v>400</v>
      </c>
      <c r="I8698" s="6"/>
      <c r="J8698" s="6">
        <v>1</v>
      </c>
      <c r="K8698" s="6">
        <v>1</v>
      </c>
      <c r="L8698" s="6" t="s">
        <v>12230</v>
      </c>
      <c r="M8698" s="6">
        <v>56</v>
      </c>
      <c r="N8698" s="6" t="e">
        <f>VLOOKUP(A8698,web_archive!D:AB,18,FALSE)</f>
        <v>#N/A</v>
      </c>
      <c r="O8698" s="6">
        <v>2</v>
      </c>
      <c r="P8698" s="6">
        <v>2</v>
      </c>
      <c r="Q8698" s="6">
        <v>4</v>
      </c>
      <c r="R8698" s="6">
        <v>130</v>
      </c>
      <c r="S8698" s="6">
        <v>1</v>
      </c>
      <c r="T8698" s="6">
        <v>8</v>
      </c>
      <c r="U8698" s="6" t="s">
        <v>16126</v>
      </c>
      <c r="V8698" s="6" t="s">
        <v>28931</v>
      </c>
      <c r="W8698" s="6" t="s">
        <v>12299</v>
      </c>
      <c r="X8698" s="6" t="s">
        <v>12299</v>
      </c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</row>
    <row r="8699" spans="1:34" x14ac:dyDescent="0.3">
      <c r="A8699" s="6">
        <v>16033</v>
      </c>
      <c r="B8699" s="6" t="s">
        <v>28932</v>
      </c>
      <c r="C8699" s="6" t="s">
        <v>28933</v>
      </c>
      <c r="D8699" s="6">
        <v>5</v>
      </c>
      <c r="E8699" s="6">
        <v>20</v>
      </c>
      <c r="F8699" s="6"/>
      <c r="G8699" s="6">
        <v>3000</v>
      </c>
      <c r="H8699" s="6">
        <v>195</v>
      </c>
      <c r="I8699" s="6"/>
      <c r="J8699" s="6">
        <v>1</v>
      </c>
      <c r="K8699" s="6">
        <v>2</v>
      </c>
      <c r="L8699" s="6" t="s">
        <v>12230</v>
      </c>
      <c r="M8699" s="6">
        <v>56</v>
      </c>
      <c r="N8699" s="6" t="e">
        <f>VLOOKUP(A8699,web_archive!D:AB,18,FALSE)</f>
        <v>#N/A</v>
      </c>
      <c r="O8699" s="6">
        <v>2</v>
      </c>
      <c r="P8699" s="6">
        <v>2</v>
      </c>
      <c r="Q8699" s="6">
        <v>4</v>
      </c>
      <c r="R8699" s="6">
        <v>130</v>
      </c>
      <c r="S8699" s="6">
        <v>1</v>
      </c>
      <c r="T8699" s="6">
        <v>8</v>
      </c>
      <c r="U8699" s="6" t="s">
        <v>12543</v>
      </c>
      <c r="V8699" s="6" t="s">
        <v>12769</v>
      </c>
      <c r="W8699" s="6" t="s">
        <v>12483</v>
      </c>
      <c r="X8699" s="6" t="s">
        <v>12299</v>
      </c>
      <c r="Y8699" s="6" t="s">
        <v>12299</v>
      </c>
      <c r="Z8699" s="6"/>
      <c r="AA8699" s="6"/>
      <c r="AB8699" s="6"/>
      <c r="AC8699" s="6"/>
      <c r="AD8699" s="6"/>
      <c r="AE8699" s="6"/>
      <c r="AF8699" s="6"/>
      <c r="AG8699" s="6"/>
      <c r="AH8699" s="6"/>
    </row>
    <row r="8700" spans="1:34" x14ac:dyDescent="0.3">
      <c r="A8700" s="6">
        <v>16034</v>
      </c>
      <c r="B8700" s="6" t="s">
        <v>28934</v>
      </c>
      <c r="C8700" s="6" t="s">
        <v>28935</v>
      </c>
      <c r="D8700" s="6">
        <v>5</v>
      </c>
      <c r="E8700" s="6">
        <v>20</v>
      </c>
      <c r="F8700" s="6"/>
      <c r="G8700" s="6">
        <v>6000</v>
      </c>
      <c r="H8700" s="6">
        <v>350</v>
      </c>
      <c r="I8700" s="6"/>
      <c r="J8700" s="6">
        <v>1</v>
      </c>
      <c r="K8700" s="6">
        <v>0</v>
      </c>
      <c r="L8700" s="6" t="s">
        <v>12977</v>
      </c>
      <c r="M8700" s="6">
        <v>63</v>
      </c>
      <c r="N8700" s="6" t="e">
        <f>VLOOKUP(A8700,web_archive!D:AB,18,FALSE)</f>
        <v>#N/A</v>
      </c>
      <c r="O8700" s="6">
        <v>2</v>
      </c>
      <c r="P8700" s="6">
        <v>2</v>
      </c>
      <c r="Q8700" s="6">
        <v>4</v>
      </c>
      <c r="R8700" s="6">
        <v>95</v>
      </c>
      <c r="S8700" s="6">
        <v>0</v>
      </c>
      <c r="T8700" s="6">
        <v>8</v>
      </c>
      <c r="U8700" s="6" t="s">
        <v>12554</v>
      </c>
      <c r="V8700" s="6" t="s">
        <v>13401</v>
      </c>
      <c r="W8700" s="6" t="s">
        <v>13402</v>
      </c>
      <c r="X8700" s="6" t="s">
        <v>12906</v>
      </c>
      <c r="Y8700" s="6" t="s">
        <v>12923</v>
      </c>
      <c r="Z8700" s="6" t="s">
        <v>13283</v>
      </c>
      <c r="AA8700" s="6">
        <v>10</v>
      </c>
      <c r="AB8700" s="6" t="s">
        <v>13403</v>
      </c>
      <c r="AC8700" s="6" t="s">
        <v>13404</v>
      </c>
      <c r="AD8700" s="6">
        <v>50</v>
      </c>
      <c r="AE8700" s="6" t="s">
        <v>12581</v>
      </c>
      <c r="AF8700" s="6" t="s">
        <v>12299</v>
      </c>
      <c r="AG8700" s="6" t="s">
        <v>12299</v>
      </c>
      <c r="AH8700" s="6"/>
    </row>
    <row r="8701" spans="1:34" x14ac:dyDescent="0.3">
      <c r="A8701" s="6">
        <v>16035</v>
      </c>
      <c r="B8701" s="6" t="s">
        <v>28936</v>
      </c>
      <c r="C8701" s="6" t="s">
        <v>28937</v>
      </c>
      <c r="D8701" s="6">
        <v>5</v>
      </c>
      <c r="E8701" s="6">
        <v>20</v>
      </c>
      <c r="F8701" s="6"/>
      <c r="G8701" s="6">
        <v>0</v>
      </c>
      <c r="H8701" s="6">
        <v>105</v>
      </c>
      <c r="I8701" s="6"/>
      <c r="J8701" s="6">
        <v>1</v>
      </c>
      <c r="K8701" s="6">
        <v>0</v>
      </c>
      <c r="L8701" s="6" t="s">
        <v>13375</v>
      </c>
      <c r="M8701" s="6">
        <v>63</v>
      </c>
      <c r="N8701" s="6" t="e">
        <f>VLOOKUP(A8701,web_archive!D:AB,18,FALSE)</f>
        <v>#N/A</v>
      </c>
      <c r="O8701" s="6">
        <v>2</v>
      </c>
      <c r="P8701" s="6">
        <v>2</v>
      </c>
      <c r="Q8701" s="6">
        <v>3</v>
      </c>
      <c r="R8701" s="6">
        <v>80</v>
      </c>
      <c r="S8701" s="6">
        <v>1</v>
      </c>
      <c r="T8701" s="6">
        <v>8</v>
      </c>
      <c r="U8701" s="6" t="s">
        <v>12691</v>
      </c>
      <c r="V8701" s="6" t="s">
        <v>12743</v>
      </c>
      <c r="W8701" s="6" t="s">
        <v>12904</v>
      </c>
      <c r="X8701" s="6" t="s">
        <v>12549</v>
      </c>
      <c r="Y8701" s="6" t="s">
        <v>13598</v>
      </c>
      <c r="Z8701" s="6" t="s">
        <v>12551</v>
      </c>
      <c r="AA8701" s="6" t="s">
        <v>25339</v>
      </c>
      <c r="AB8701" s="6" t="s">
        <v>12549</v>
      </c>
      <c r="AC8701" s="6" t="s">
        <v>13251</v>
      </c>
      <c r="AD8701" s="6" t="s">
        <v>12551</v>
      </c>
      <c r="AE8701" s="6" t="s">
        <v>12825</v>
      </c>
      <c r="AF8701" s="6" t="s">
        <v>12368</v>
      </c>
      <c r="AG8701" s="6" t="s">
        <v>12299</v>
      </c>
      <c r="AH8701" s="6" t="s">
        <v>12299</v>
      </c>
    </row>
    <row r="8702" spans="1:34" x14ac:dyDescent="0.3">
      <c r="A8702" s="6">
        <v>16036</v>
      </c>
      <c r="B8702" s="6" t="s">
        <v>28938</v>
      </c>
      <c r="C8702" s="6" t="s">
        <v>28939</v>
      </c>
      <c r="D8702" s="6">
        <v>5</v>
      </c>
      <c r="E8702" s="6">
        <v>10</v>
      </c>
      <c r="F8702" s="6"/>
      <c r="G8702" s="6">
        <v>1500</v>
      </c>
      <c r="H8702" s="6">
        <v>170</v>
      </c>
      <c r="I8702" s="6"/>
      <c r="J8702" s="6">
        <v>1</v>
      </c>
      <c r="K8702" s="6">
        <v>1</v>
      </c>
      <c r="L8702" s="6" t="s">
        <v>12275</v>
      </c>
      <c r="M8702" s="6">
        <v>56</v>
      </c>
      <c r="N8702" s="6" t="e">
        <f>VLOOKUP(A8702,web_archive!D:AB,18,FALSE)</f>
        <v>#N/A</v>
      </c>
      <c r="O8702" s="6">
        <v>2</v>
      </c>
      <c r="P8702" s="6">
        <v>2</v>
      </c>
      <c r="Q8702" s="6">
        <v>3</v>
      </c>
      <c r="R8702" s="6">
        <v>100</v>
      </c>
      <c r="S8702" s="6">
        <v>1</v>
      </c>
      <c r="T8702" s="6">
        <v>8</v>
      </c>
      <c r="U8702" s="6" t="s">
        <v>12660</v>
      </c>
      <c r="V8702" s="6" t="s">
        <v>13256</v>
      </c>
      <c r="W8702" s="6" t="s">
        <v>12491</v>
      </c>
      <c r="X8702" s="6" t="s">
        <v>12299</v>
      </c>
      <c r="Y8702" s="6" t="s">
        <v>12299</v>
      </c>
      <c r="Z8702" s="6"/>
      <c r="AA8702" s="6"/>
      <c r="AB8702" s="6"/>
      <c r="AC8702" s="6"/>
      <c r="AD8702" s="6"/>
      <c r="AE8702" s="6"/>
      <c r="AF8702" s="6"/>
      <c r="AG8702" s="6"/>
      <c r="AH8702" s="6"/>
    </row>
    <row r="8703" spans="1:34" x14ac:dyDescent="0.3">
      <c r="A8703" s="6">
        <v>16037</v>
      </c>
      <c r="B8703" s="6" t="s">
        <v>28940</v>
      </c>
      <c r="C8703" s="6" t="s">
        <v>28941</v>
      </c>
      <c r="D8703" s="6">
        <v>5</v>
      </c>
      <c r="E8703" s="6">
        <v>0</v>
      </c>
      <c r="F8703" s="6"/>
      <c r="G8703" s="6">
        <v>1500</v>
      </c>
      <c r="H8703" s="6">
        <v>170</v>
      </c>
      <c r="I8703" s="6"/>
      <c r="J8703" s="6">
        <v>1</v>
      </c>
      <c r="K8703" s="6">
        <v>2</v>
      </c>
      <c r="L8703" s="6" t="s">
        <v>12275</v>
      </c>
      <c r="M8703" s="6">
        <v>56</v>
      </c>
      <c r="N8703" s="6" t="e">
        <f>VLOOKUP(A8703,web_archive!D:AB,18,FALSE)</f>
        <v>#N/A</v>
      </c>
      <c r="O8703" s="6">
        <v>2</v>
      </c>
      <c r="P8703" s="6">
        <v>2</v>
      </c>
      <c r="Q8703" s="6">
        <v>3</v>
      </c>
      <c r="R8703" s="6">
        <v>120</v>
      </c>
      <c r="S8703" s="6">
        <v>1</v>
      </c>
      <c r="T8703" s="6">
        <v>8</v>
      </c>
      <c r="U8703" s="6" t="s">
        <v>12660</v>
      </c>
      <c r="V8703" s="6" t="s">
        <v>13024</v>
      </c>
      <c r="W8703" s="6" t="s">
        <v>12663</v>
      </c>
      <c r="X8703" s="6" t="s">
        <v>12299</v>
      </c>
      <c r="Y8703" s="6" t="s">
        <v>12299</v>
      </c>
      <c r="Z8703" s="6"/>
      <c r="AA8703" s="6"/>
      <c r="AB8703" s="6"/>
      <c r="AC8703" s="6"/>
      <c r="AD8703" s="6"/>
      <c r="AE8703" s="6"/>
      <c r="AF8703" s="6"/>
      <c r="AG8703" s="6"/>
      <c r="AH8703" s="6"/>
    </row>
    <row r="8704" spans="1:34" x14ac:dyDescent="0.3">
      <c r="A8704" s="6">
        <v>16038</v>
      </c>
      <c r="B8704" s="6" t="s">
        <v>28942</v>
      </c>
      <c r="C8704" s="6" t="s">
        <v>28943</v>
      </c>
      <c r="D8704" s="6">
        <v>5</v>
      </c>
      <c r="E8704" s="6">
        <v>10</v>
      </c>
      <c r="F8704" s="6"/>
      <c r="G8704" s="6">
        <v>500</v>
      </c>
      <c r="H8704" s="6">
        <v>155</v>
      </c>
      <c r="I8704" s="6"/>
      <c r="J8704" s="6">
        <v>1</v>
      </c>
      <c r="K8704" s="6">
        <v>1</v>
      </c>
      <c r="L8704" s="6" t="s">
        <v>28944</v>
      </c>
      <c r="M8704" s="6">
        <v>56</v>
      </c>
      <c r="N8704" s="6" t="e">
        <f>VLOOKUP(A8704,web_archive!D:AB,18,FALSE)</f>
        <v>#N/A</v>
      </c>
      <c r="O8704" s="6">
        <v>2</v>
      </c>
      <c r="P8704" s="6">
        <v>2</v>
      </c>
      <c r="Q8704" s="6">
        <v>4</v>
      </c>
      <c r="R8704" s="6">
        <v>100</v>
      </c>
      <c r="S8704" s="6">
        <v>1</v>
      </c>
      <c r="T8704" s="6">
        <v>8</v>
      </c>
      <c r="U8704" s="6" t="s">
        <v>12299</v>
      </c>
      <c r="V8704" s="6" t="s">
        <v>12299</v>
      </c>
      <c r="W8704" s="6" t="s">
        <v>12299</v>
      </c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</row>
    <row r="8705" spans="1:41" x14ac:dyDescent="0.3">
      <c r="A8705" s="6">
        <v>16039</v>
      </c>
      <c r="B8705" s="6" t="s">
        <v>28945</v>
      </c>
      <c r="C8705" s="6" t="s">
        <v>28945</v>
      </c>
      <c r="D8705" s="6">
        <v>5</v>
      </c>
      <c r="E8705" s="6">
        <v>10</v>
      </c>
      <c r="F8705" s="6"/>
      <c r="G8705" s="6">
        <v>1000</v>
      </c>
      <c r="H8705" s="6">
        <v>80</v>
      </c>
      <c r="I8705" s="6"/>
      <c r="J8705" s="6">
        <v>1</v>
      </c>
      <c r="K8705" s="6">
        <v>1</v>
      </c>
      <c r="L8705" s="6" t="s">
        <v>13375</v>
      </c>
      <c r="M8705" s="6">
        <v>63</v>
      </c>
      <c r="N8705" s="6" t="e">
        <f>VLOOKUP(A8705,web_archive!D:AB,18,FALSE)</f>
        <v>#N/A</v>
      </c>
      <c r="O8705" s="6">
        <v>2</v>
      </c>
      <c r="P8705" s="6">
        <v>2</v>
      </c>
      <c r="Q8705" s="6">
        <v>3</v>
      </c>
      <c r="R8705" s="6">
        <v>40</v>
      </c>
      <c r="S8705" s="6">
        <v>1</v>
      </c>
      <c r="T8705" s="6">
        <v>8</v>
      </c>
      <c r="U8705" s="6" t="s">
        <v>12752</v>
      </c>
      <c r="V8705" s="6" t="s">
        <v>16148</v>
      </c>
      <c r="W8705" s="6" t="s">
        <v>12563</v>
      </c>
      <c r="X8705" s="6" t="s">
        <v>13387</v>
      </c>
      <c r="Y8705" s="6" t="s">
        <v>12299</v>
      </c>
      <c r="Z8705" s="6" t="s">
        <v>12299</v>
      </c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</row>
    <row r="8706" spans="1:41" x14ac:dyDescent="0.3">
      <c r="A8706" s="6">
        <v>16040</v>
      </c>
      <c r="B8706" s="6" t="s">
        <v>28946</v>
      </c>
      <c r="C8706" s="6" t="s">
        <v>28947</v>
      </c>
      <c r="D8706" s="6">
        <v>5</v>
      </c>
      <c r="E8706" s="6">
        <v>20</v>
      </c>
      <c r="F8706" s="6"/>
      <c r="G8706" s="6">
        <v>800</v>
      </c>
      <c r="H8706" s="6">
        <v>80</v>
      </c>
      <c r="I8706" s="6"/>
      <c r="J8706" s="6">
        <v>1</v>
      </c>
      <c r="K8706" s="6">
        <v>2</v>
      </c>
      <c r="L8706" s="6" t="s">
        <v>13375</v>
      </c>
      <c r="M8706" s="6">
        <v>63</v>
      </c>
      <c r="N8706" s="6" t="e">
        <f>VLOOKUP(A8706,web_archive!D:AB,18,FALSE)</f>
        <v>#N/A</v>
      </c>
      <c r="O8706" s="6">
        <v>2</v>
      </c>
      <c r="P8706" s="6">
        <v>2</v>
      </c>
      <c r="Q8706" s="6">
        <v>3</v>
      </c>
      <c r="R8706" s="6">
        <v>70</v>
      </c>
      <c r="S8706" s="6">
        <v>1</v>
      </c>
      <c r="T8706" s="6">
        <v>8</v>
      </c>
      <c r="U8706" s="6" t="s">
        <v>12948</v>
      </c>
      <c r="V8706" s="6" t="s">
        <v>13262</v>
      </c>
      <c r="W8706" s="6" t="s">
        <v>13263</v>
      </c>
      <c r="X8706" s="6" t="s">
        <v>12299</v>
      </c>
      <c r="Y8706" s="6" t="s">
        <v>12299</v>
      </c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</row>
    <row r="8707" spans="1:41" x14ac:dyDescent="0.3">
      <c r="A8707" s="6">
        <v>16041</v>
      </c>
      <c r="B8707" s="6" t="s">
        <v>28948</v>
      </c>
      <c r="C8707" s="6" t="s">
        <v>28949</v>
      </c>
      <c r="D8707" s="6">
        <v>5</v>
      </c>
      <c r="E8707" s="6">
        <v>20</v>
      </c>
      <c r="F8707" s="6"/>
      <c r="G8707" s="6">
        <v>1300</v>
      </c>
      <c r="H8707" s="6">
        <v>130</v>
      </c>
      <c r="I8707" s="6"/>
      <c r="J8707" s="6">
        <v>1</v>
      </c>
      <c r="K8707" s="6">
        <v>1</v>
      </c>
      <c r="L8707" s="6" t="s">
        <v>13375</v>
      </c>
      <c r="M8707" s="6">
        <v>63</v>
      </c>
      <c r="N8707" s="6" t="e">
        <f>VLOOKUP(A8707,web_archive!D:AB,18,FALSE)</f>
        <v>#N/A</v>
      </c>
      <c r="O8707" s="6">
        <v>2</v>
      </c>
      <c r="P8707" s="6">
        <v>2</v>
      </c>
      <c r="Q8707" s="6">
        <v>4</v>
      </c>
      <c r="R8707" s="6">
        <v>160</v>
      </c>
      <c r="S8707" s="6">
        <v>1</v>
      </c>
      <c r="T8707" s="6">
        <v>8</v>
      </c>
      <c r="U8707" s="6" t="s">
        <v>13163</v>
      </c>
      <c r="V8707" s="6" t="s">
        <v>13164</v>
      </c>
      <c r="W8707" s="6" t="s">
        <v>12360</v>
      </c>
      <c r="X8707" s="6" t="s">
        <v>28950</v>
      </c>
      <c r="Y8707" s="6" t="s">
        <v>12368</v>
      </c>
      <c r="Z8707" s="6" t="s">
        <v>12299</v>
      </c>
      <c r="AA8707" s="6" t="s">
        <v>12299</v>
      </c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</row>
    <row r="8708" spans="1:41" x14ac:dyDescent="0.3">
      <c r="A8708" s="6">
        <v>16043</v>
      </c>
      <c r="B8708" s="6" t="s">
        <v>28951</v>
      </c>
      <c r="C8708" s="6" t="s">
        <v>28952</v>
      </c>
      <c r="D8708" s="6">
        <v>5</v>
      </c>
      <c r="E8708" s="6">
        <v>0</v>
      </c>
      <c r="F8708" s="6"/>
      <c r="G8708" s="6">
        <v>20000</v>
      </c>
      <c r="H8708" s="6">
        <v>1</v>
      </c>
      <c r="I8708" s="6"/>
      <c r="J8708" s="6">
        <v>1</v>
      </c>
      <c r="K8708" s="6">
        <v>2</v>
      </c>
      <c r="L8708" s="6" t="s">
        <v>12234</v>
      </c>
      <c r="M8708" s="6">
        <v>63</v>
      </c>
      <c r="N8708" s="6" t="e">
        <f>VLOOKUP(A8708,web_archive!D:AB,18,FALSE)</f>
        <v>#N/A</v>
      </c>
      <c r="O8708" s="6">
        <v>2</v>
      </c>
      <c r="P8708" s="6">
        <v>2</v>
      </c>
      <c r="Q8708" s="6">
        <v>4</v>
      </c>
      <c r="R8708" s="6">
        <v>110</v>
      </c>
      <c r="S8708" s="6">
        <v>1</v>
      </c>
      <c r="T8708" s="6">
        <v>8</v>
      </c>
      <c r="U8708" s="6" t="s">
        <v>13138</v>
      </c>
      <c r="V8708" s="6" t="s">
        <v>28953</v>
      </c>
      <c r="W8708" s="6" t="s">
        <v>28954</v>
      </c>
      <c r="X8708" s="6" t="s">
        <v>28955</v>
      </c>
      <c r="Y8708" s="6" t="s">
        <v>28956</v>
      </c>
      <c r="Z8708" s="6" t="s">
        <v>28957</v>
      </c>
      <c r="AA8708" s="6" t="s">
        <v>28958</v>
      </c>
      <c r="AB8708" s="6" t="s">
        <v>28959</v>
      </c>
      <c r="AC8708" s="6" t="s">
        <v>28960</v>
      </c>
      <c r="AD8708" s="6" t="s">
        <v>14281</v>
      </c>
      <c r="AE8708" s="6" t="s">
        <v>12299</v>
      </c>
      <c r="AF8708" s="6" t="s">
        <v>12299</v>
      </c>
      <c r="AG8708" s="6"/>
      <c r="AH8708" s="6"/>
      <c r="AI8708" s="6"/>
      <c r="AJ8708" s="6"/>
      <c r="AK8708" s="6"/>
      <c r="AL8708" s="6"/>
      <c r="AM8708" s="6"/>
      <c r="AN8708" s="6"/>
      <c r="AO8708" s="6"/>
    </row>
    <row r="8709" spans="1:41" x14ac:dyDescent="0.3">
      <c r="A8709" s="6">
        <v>16048</v>
      </c>
      <c r="B8709" s="6" t="s">
        <v>28961</v>
      </c>
      <c r="C8709" s="6" t="s">
        <v>28962</v>
      </c>
      <c r="D8709" s="6">
        <v>5</v>
      </c>
      <c r="E8709" s="6">
        <v>20</v>
      </c>
      <c r="F8709" s="6"/>
      <c r="G8709" s="6">
        <v>400</v>
      </c>
      <c r="H8709" s="6">
        <v>76</v>
      </c>
      <c r="I8709" s="6"/>
      <c r="J8709" s="6">
        <v>1</v>
      </c>
      <c r="K8709" s="6">
        <v>1</v>
      </c>
      <c r="L8709" s="6" t="s">
        <v>13375</v>
      </c>
      <c r="M8709" s="6">
        <v>63</v>
      </c>
      <c r="N8709" s="6" t="e">
        <f>VLOOKUP(A8709,web_archive!D:AB,18,FALSE)</f>
        <v>#N/A</v>
      </c>
      <c r="O8709" s="6">
        <v>2</v>
      </c>
      <c r="P8709" s="6">
        <v>2</v>
      </c>
      <c r="Q8709" s="6">
        <v>3</v>
      </c>
      <c r="R8709" s="6">
        <v>1</v>
      </c>
      <c r="S8709" s="6">
        <v>1</v>
      </c>
      <c r="T8709" s="6">
        <v>8</v>
      </c>
      <c r="U8709" s="6" t="s">
        <v>13138</v>
      </c>
      <c r="V8709" s="6" t="s">
        <v>14304</v>
      </c>
      <c r="W8709" s="6" t="s">
        <v>14305</v>
      </c>
      <c r="X8709" s="6" t="s">
        <v>12299</v>
      </c>
      <c r="Y8709" s="6" t="s">
        <v>12299</v>
      </c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</row>
    <row r="8710" spans="1:41" x14ac:dyDescent="0.3">
      <c r="A8710" s="6">
        <v>16051</v>
      </c>
      <c r="B8710" s="6" t="s">
        <v>28963</v>
      </c>
      <c r="C8710" s="6" t="s">
        <v>28964</v>
      </c>
      <c r="D8710" s="6">
        <v>5</v>
      </c>
      <c r="E8710" s="6">
        <v>0</v>
      </c>
      <c r="F8710" s="6"/>
      <c r="G8710" s="6">
        <v>100</v>
      </c>
      <c r="H8710" s="6">
        <v>50</v>
      </c>
      <c r="I8710" s="6"/>
      <c r="J8710" s="6">
        <v>1</v>
      </c>
      <c r="K8710" s="6">
        <v>4</v>
      </c>
      <c r="L8710" s="6" t="s">
        <v>28965</v>
      </c>
      <c r="M8710" s="6">
        <v>63</v>
      </c>
      <c r="N8710" s="6" t="e">
        <f>VLOOKUP(A8710,web_archive!D:AB,18,FALSE)</f>
        <v>#N/A</v>
      </c>
      <c r="O8710" s="6">
        <v>2</v>
      </c>
      <c r="P8710" s="6">
        <v>2</v>
      </c>
      <c r="Q8710" s="6">
        <v>1</v>
      </c>
      <c r="R8710" s="6">
        <v>70</v>
      </c>
      <c r="S8710" s="6">
        <v>1</v>
      </c>
      <c r="T8710" s="6">
        <v>8</v>
      </c>
      <c r="U8710" s="6" t="s">
        <v>28966</v>
      </c>
      <c r="V8710" s="6" t="s">
        <v>28967</v>
      </c>
      <c r="W8710" s="6" t="s">
        <v>28968</v>
      </c>
      <c r="X8710" s="6" t="s">
        <v>28969</v>
      </c>
      <c r="Y8710" s="6" t="s">
        <v>12956</v>
      </c>
      <c r="Z8710" s="6" t="s">
        <v>28970</v>
      </c>
      <c r="AA8710" s="6" t="s">
        <v>28971</v>
      </c>
      <c r="AB8710" s="6" t="s">
        <v>28972</v>
      </c>
      <c r="AC8710" s="6" t="s">
        <v>14738</v>
      </c>
      <c r="AD8710" s="6" t="s">
        <v>28973</v>
      </c>
      <c r="AE8710" s="6" t="s">
        <v>28974</v>
      </c>
      <c r="AF8710" s="6" t="s">
        <v>28975</v>
      </c>
      <c r="AG8710" s="6" t="s">
        <v>28976</v>
      </c>
      <c r="AH8710" s="6" t="s">
        <v>28977</v>
      </c>
      <c r="AI8710" s="6" t="s">
        <v>28978</v>
      </c>
      <c r="AJ8710" s="6" t="s">
        <v>28979</v>
      </c>
      <c r="AK8710" s="6" t="s">
        <v>28980</v>
      </c>
      <c r="AL8710" s="6" t="s">
        <v>28981</v>
      </c>
      <c r="AM8710" s="6" t="s">
        <v>16664</v>
      </c>
      <c r="AN8710" s="6" t="s">
        <v>12299</v>
      </c>
      <c r="AO8710" s="6" t="s">
        <v>12299</v>
      </c>
    </row>
    <row r="8711" spans="1:41" x14ac:dyDescent="0.3">
      <c r="A8711" s="6" t="s">
        <v>12401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 t="e">
        <f>VLOOKUP(A8711,web_archive!D:AB,18,FALSE)</f>
        <v>#N/A</v>
      </c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</row>
    <row r="8712" spans="1:41" x14ac:dyDescent="0.3">
      <c r="A8712" s="6" t="s">
        <v>28982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 t="e">
        <f>VLOOKUP(A8712,web_archive!D:AB,18,FALSE)</f>
        <v>#N/A</v>
      </c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</row>
    <row r="8713" spans="1:41" x14ac:dyDescent="0.3">
      <c r="A8713" s="6" t="s">
        <v>12401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 t="e">
        <f>VLOOKUP(A8713,web_archive!D:AB,18,FALSE)</f>
        <v>#N/A</v>
      </c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</row>
    <row r="8714" spans="1:41" x14ac:dyDescent="0.3">
      <c r="A8714" s="6">
        <v>16131</v>
      </c>
      <c r="B8714" s="6" t="s">
        <v>28983</v>
      </c>
      <c r="C8714" s="6" t="s">
        <v>28984</v>
      </c>
      <c r="D8714" s="6">
        <v>18</v>
      </c>
      <c r="E8714" s="6">
        <v>20</v>
      </c>
      <c r="F8714" s="6"/>
      <c r="G8714" s="6">
        <v>10</v>
      </c>
      <c r="H8714" s="6"/>
      <c r="I8714" s="6"/>
      <c r="J8714" s="6"/>
      <c r="K8714" s="6"/>
      <c r="L8714" s="6" t="s">
        <v>12295</v>
      </c>
      <c r="M8714" s="6">
        <v>63</v>
      </c>
      <c r="N8714" s="6" t="e">
        <f>VLOOKUP(A8714,web_archive!D:AB,18,FALSE)</f>
        <v>#N/A</v>
      </c>
      <c r="O8714" s="6">
        <v>2</v>
      </c>
      <c r="P8714" s="6"/>
      <c r="Q8714" s="6"/>
      <c r="R8714" s="6"/>
      <c r="S8714" s="6"/>
      <c r="T8714" s="6"/>
      <c r="U8714" s="6" t="s">
        <v>28985</v>
      </c>
      <c r="V8714" s="6" t="s">
        <v>12368</v>
      </c>
      <c r="W8714" s="6" t="s">
        <v>12299</v>
      </c>
      <c r="X8714" s="6" t="s">
        <v>12299</v>
      </c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</row>
    <row r="8715" spans="1:41" x14ac:dyDescent="0.3">
      <c r="A8715" s="6">
        <v>16132</v>
      </c>
      <c r="B8715" s="6" t="s">
        <v>28986</v>
      </c>
      <c r="C8715" s="6" t="s">
        <v>28987</v>
      </c>
      <c r="D8715" s="6">
        <v>18</v>
      </c>
      <c r="E8715" s="6">
        <v>20</v>
      </c>
      <c r="F8715" s="6"/>
      <c r="G8715" s="6">
        <v>10</v>
      </c>
      <c r="H8715" s="6"/>
      <c r="I8715" s="6"/>
      <c r="J8715" s="6"/>
      <c r="K8715" s="6"/>
      <c r="L8715" s="6" t="s">
        <v>12295</v>
      </c>
      <c r="M8715" s="6">
        <v>63</v>
      </c>
      <c r="N8715" s="6" t="e">
        <f>VLOOKUP(A8715,web_archive!D:AB,18,FALSE)</f>
        <v>#N/A</v>
      </c>
      <c r="O8715" s="6">
        <v>2</v>
      </c>
      <c r="P8715" s="6"/>
      <c r="Q8715" s="6"/>
      <c r="R8715" s="6"/>
      <c r="S8715" s="6"/>
      <c r="T8715" s="6"/>
      <c r="U8715" s="6" t="s">
        <v>28988</v>
      </c>
      <c r="V8715" s="6" t="s">
        <v>12368</v>
      </c>
      <c r="W8715" s="6" t="s">
        <v>12299</v>
      </c>
      <c r="X8715" s="6" t="s">
        <v>12299</v>
      </c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</row>
    <row r="8716" spans="1:41" x14ac:dyDescent="0.3">
      <c r="A8716" s="6">
        <v>16133</v>
      </c>
      <c r="B8716" s="6" t="s">
        <v>28989</v>
      </c>
      <c r="C8716" s="6" t="s">
        <v>28990</v>
      </c>
      <c r="D8716" s="6">
        <v>18</v>
      </c>
      <c r="E8716" s="6">
        <v>20</v>
      </c>
      <c r="F8716" s="6"/>
      <c r="G8716" s="6">
        <v>10</v>
      </c>
      <c r="H8716" s="6"/>
      <c r="I8716" s="6"/>
      <c r="J8716" s="6"/>
      <c r="K8716" s="6"/>
      <c r="L8716" s="6" t="s">
        <v>12295</v>
      </c>
      <c r="M8716" s="6">
        <v>63</v>
      </c>
      <c r="N8716" s="6" t="e">
        <f>VLOOKUP(A8716,web_archive!D:AB,18,FALSE)</f>
        <v>#N/A</v>
      </c>
      <c r="O8716" s="6">
        <v>2</v>
      </c>
      <c r="P8716" s="6"/>
      <c r="Q8716" s="6"/>
      <c r="R8716" s="6"/>
      <c r="S8716" s="6"/>
      <c r="T8716" s="6"/>
      <c r="U8716" s="6" t="s">
        <v>28991</v>
      </c>
      <c r="V8716" s="6" t="s">
        <v>12368</v>
      </c>
      <c r="W8716" s="6" t="s">
        <v>12299</v>
      </c>
      <c r="X8716" s="6" t="s">
        <v>12299</v>
      </c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</row>
    <row r="8717" spans="1:41" x14ac:dyDescent="0.3">
      <c r="A8717" s="6">
        <v>16134</v>
      </c>
      <c r="B8717" s="6" t="s">
        <v>28992</v>
      </c>
      <c r="C8717" s="6" t="s">
        <v>28993</v>
      </c>
      <c r="D8717" s="6">
        <v>18</v>
      </c>
      <c r="E8717" s="6">
        <v>20</v>
      </c>
      <c r="F8717" s="6"/>
      <c r="G8717" s="6">
        <v>10</v>
      </c>
      <c r="H8717" s="6"/>
      <c r="I8717" s="6"/>
      <c r="J8717" s="6"/>
      <c r="K8717" s="6"/>
      <c r="L8717" s="6" t="s">
        <v>12295</v>
      </c>
      <c r="M8717" s="6">
        <v>63</v>
      </c>
      <c r="N8717" s="6" t="e">
        <f>VLOOKUP(A8717,web_archive!D:AB,18,FALSE)</f>
        <v>#N/A</v>
      </c>
      <c r="O8717" s="6">
        <v>2</v>
      </c>
      <c r="P8717" s="6"/>
      <c r="Q8717" s="6"/>
      <c r="R8717" s="6"/>
      <c r="S8717" s="6"/>
      <c r="T8717" s="6"/>
      <c r="U8717" s="6" t="s">
        <v>28994</v>
      </c>
      <c r="V8717" s="6" t="s">
        <v>12368</v>
      </c>
      <c r="W8717" s="6" t="s">
        <v>12299</v>
      </c>
      <c r="X8717" s="6" t="s">
        <v>12299</v>
      </c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</row>
    <row r="8718" spans="1:41" x14ac:dyDescent="0.3">
      <c r="A8718" s="6">
        <v>16135</v>
      </c>
      <c r="B8718" s="6" t="s">
        <v>28995</v>
      </c>
      <c r="C8718" s="6" t="s">
        <v>28996</v>
      </c>
      <c r="D8718" s="6">
        <v>18</v>
      </c>
      <c r="E8718" s="6">
        <v>20</v>
      </c>
      <c r="F8718" s="6"/>
      <c r="G8718" s="6">
        <v>10</v>
      </c>
      <c r="H8718" s="6"/>
      <c r="I8718" s="6"/>
      <c r="J8718" s="6"/>
      <c r="K8718" s="6"/>
      <c r="L8718" s="6" t="s">
        <v>12295</v>
      </c>
      <c r="M8718" s="6">
        <v>63</v>
      </c>
      <c r="N8718" s="6" t="e">
        <f>VLOOKUP(A8718,web_archive!D:AB,18,FALSE)</f>
        <v>#N/A</v>
      </c>
      <c r="O8718" s="6">
        <v>2</v>
      </c>
      <c r="P8718" s="6"/>
      <c r="Q8718" s="6"/>
      <c r="R8718" s="6"/>
      <c r="S8718" s="6"/>
      <c r="T8718" s="6"/>
      <c r="U8718" s="6" t="s">
        <v>28997</v>
      </c>
      <c r="V8718" s="6" t="s">
        <v>12368</v>
      </c>
      <c r="W8718" s="6" t="s">
        <v>12299</v>
      </c>
      <c r="X8718" s="6" t="s">
        <v>12299</v>
      </c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</row>
    <row r="8719" spans="1:41" x14ac:dyDescent="0.3">
      <c r="A8719" s="6">
        <v>16185</v>
      </c>
      <c r="B8719" s="6" t="s">
        <v>28998</v>
      </c>
      <c r="C8719" s="6" t="s">
        <v>28999</v>
      </c>
      <c r="D8719" s="6">
        <v>18</v>
      </c>
      <c r="E8719" s="6">
        <v>20</v>
      </c>
      <c r="F8719" s="6"/>
      <c r="G8719" s="6">
        <v>10</v>
      </c>
      <c r="H8719" s="6"/>
      <c r="I8719" s="6"/>
      <c r="J8719" s="6"/>
      <c r="K8719" s="6"/>
      <c r="L8719" s="6" t="s">
        <v>12295</v>
      </c>
      <c r="M8719" s="6">
        <v>63</v>
      </c>
      <c r="N8719" s="6" t="e">
        <f>VLOOKUP(A8719,web_archive!D:AB,18,FALSE)</f>
        <v>#N/A</v>
      </c>
      <c r="O8719" s="6">
        <v>2</v>
      </c>
      <c r="P8719" s="6"/>
      <c r="Q8719" s="6"/>
      <c r="R8719" s="6"/>
      <c r="S8719" s="6"/>
      <c r="T8719" s="6"/>
      <c r="U8719" s="6" t="s">
        <v>29000</v>
      </c>
      <c r="V8719" s="6" t="s">
        <v>12368</v>
      </c>
      <c r="W8719" s="6" t="s">
        <v>12299</v>
      </c>
      <c r="X8719" s="6" t="s">
        <v>12299</v>
      </c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</row>
    <row r="8720" spans="1:41" x14ac:dyDescent="0.3">
      <c r="A8720" s="6">
        <v>16186</v>
      </c>
      <c r="B8720" s="6" t="s">
        <v>29001</v>
      </c>
      <c r="C8720" s="6" t="s">
        <v>29002</v>
      </c>
      <c r="D8720" s="6">
        <v>18</v>
      </c>
      <c r="E8720" s="6">
        <v>20</v>
      </c>
      <c r="F8720" s="6"/>
      <c r="G8720" s="6">
        <v>10</v>
      </c>
      <c r="H8720" s="6"/>
      <c r="I8720" s="6"/>
      <c r="J8720" s="6"/>
      <c r="K8720" s="6"/>
      <c r="L8720" s="6" t="s">
        <v>12295</v>
      </c>
      <c r="M8720" s="6">
        <v>63</v>
      </c>
      <c r="N8720" s="6" t="e">
        <f>VLOOKUP(A8720,web_archive!D:AB,18,FALSE)</f>
        <v>#N/A</v>
      </c>
      <c r="O8720" s="6">
        <v>2</v>
      </c>
      <c r="P8720" s="6"/>
      <c r="Q8720" s="6"/>
      <c r="R8720" s="6"/>
      <c r="S8720" s="6"/>
      <c r="T8720" s="6"/>
      <c r="U8720" s="6" t="s">
        <v>29003</v>
      </c>
      <c r="V8720" s="6" t="s">
        <v>12368</v>
      </c>
      <c r="W8720" s="6" t="s">
        <v>12299</v>
      </c>
      <c r="X8720" s="6" t="s">
        <v>12299</v>
      </c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</row>
    <row r="8721" spans="1:24" x14ac:dyDescent="0.3">
      <c r="A8721" s="6">
        <v>16192</v>
      </c>
      <c r="B8721" s="6" t="s">
        <v>29004</v>
      </c>
      <c r="C8721" s="6" t="s">
        <v>29005</v>
      </c>
      <c r="D8721" s="6">
        <v>18</v>
      </c>
      <c r="E8721" s="6">
        <v>20</v>
      </c>
      <c r="F8721" s="6"/>
      <c r="G8721" s="6">
        <v>10</v>
      </c>
      <c r="H8721" s="6"/>
      <c r="I8721" s="6"/>
      <c r="J8721" s="6"/>
      <c r="K8721" s="6"/>
      <c r="L8721" s="6" t="s">
        <v>12295</v>
      </c>
      <c r="M8721" s="6">
        <v>63</v>
      </c>
      <c r="N8721" s="6" t="e">
        <f>VLOOKUP(A8721,web_archive!D:AB,18,FALSE)</f>
        <v>#N/A</v>
      </c>
      <c r="O8721" s="6">
        <v>2</v>
      </c>
      <c r="P8721" s="6"/>
      <c r="Q8721" s="6"/>
      <c r="R8721" s="6"/>
      <c r="S8721" s="6"/>
      <c r="T8721" s="6"/>
      <c r="U8721" s="6" t="s">
        <v>29006</v>
      </c>
      <c r="V8721" s="6" t="s">
        <v>12368</v>
      </c>
      <c r="W8721" s="6" t="s">
        <v>12299</v>
      </c>
      <c r="X8721" s="6" t="s">
        <v>12299</v>
      </c>
    </row>
    <row r="8722" spans="1:24" x14ac:dyDescent="0.3">
      <c r="A8722" s="6">
        <v>16193</v>
      </c>
      <c r="B8722" s="6" t="s">
        <v>29007</v>
      </c>
      <c r="C8722" s="6" t="s">
        <v>29008</v>
      </c>
      <c r="D8722" s="6">
        <v>18</v>
      </c>
      <c r="E8722" s="6">
        <v>20</v>
      </c>
      <c r="F8722" s="6"/>
      <c r="G8722" s="6">
        <v>10</v>
      </c>
      <c r="H8722" s="6"/>
      <c r="I8722" s="6"/>
      <c r="J8722" s="6"/>
      <c r="K8722" s="6"/>
      <c r="L8722" s="6" t="s">
        <v>12295</v>
      </c>
      <c r="M8722" s="6">
        <v>63</v>
      </c>
      <c r="N8722" s="6" t="e">
        <f>VLOOKUP(A8722,web_archive!D:AB,18,FALSE)</f>
        <v>#N/A</v>
      </c>
      <c r="O8722" s="6">
        <v>2</v>
      </c>
      <c r="P8722" s="6"/>
      <c r="Q8722" s="6"/>
      <c r="R8722" s="6"/>
      <c r="S8722" s="6"/>
      <c r="T8722" s="6"/>
      <c r="U8722" s="6" t="s">
        <v>29009</v>
      </c>
      <c r="V8722" s="6" t="s">
        <v>12368</v>
      </c>
      <c r="W8722" s="6" t="s">
        <v>12299</v>
      </c>
      <c r="X8722" s="6" t="s">
        <v>12299</v>
      </c>
    </row>
    <row r="8723" spans="1:24" x14ac:dyDescent="0.3">
      <c r="A8723" s="6">
        <v>16194</v>
      </c>
      <c r="B8723" s="6" t="s">
        <v>29010</v>
      </c>
      <c r="C8723" s="6" t="s">
        <v>29011</v>
      </c>
      <c r="D8723" s="6">
        <v>18</v>
      </c>
      <c r="E8723" s="6">
        <v>20</v>
      </c>
      <c r="F8723" s="6"/>
      <c r="G8723" s="6">
        <v>10</v>
      </c>
      <c r="H8723" s="6"/>
      <c r="I8723" s="6"/>
      <c r="J8723" s="6"/>
      <c r="K8723" s="6"/>
      <c r="L8723" s="6" t="s">
        <v>12295</v>
      </c>
      <c r="M8723" s="6">
        <v>63</v>
      </c>
      <c r="N8723" s="6" t="e">
        <f>VLOOKUP(A8723,web_archive!D:AB,18,FALSE)</f>
        <v>#N/A</v>
      </c>
      <c r="O8723" s="6">
        <v>2</v>
      </c>
      <c r="P8723" s="6"/>
      <c r="Q8723" s="6"/>
      <c r="R8723" s="6"/>
      <c r="S8723" s="6"/>
      <c r="T8723" s="6"/>
      <c r="U8723" s="6" t="s">
        <v>29012</v>
      </c>
      <c r="V8723" s="6" t="s">
        <v>12368</v>
      </c>
      <c r="W8723" s="6" t="s">
        <v>12299</v>
      </c>
      <c r="X8723" s="6" t="s">
        <v>12299</v>
      </c>
    </row>
    <row r="8724" spans="1:24" x14ac:dyDescent="0.3">
      <c r="A8724" s="6">
        <v>16195</v>
      </c>
      <c r="B8724" s="6" t="s">
        <v>29013</v>
      </c>
      <c r="C8724" s="6" t="s">
        <v>29014</v>
      </c>
      <c r="D8724" s="6">
        <v>18</v>
      </c>
      <c r="E8724" s="6">
        <v>20</v>
      </c>
      <c r="F8724" s="6"/>
      <c r="G8724" s="6">
        <v>10</v>
      </c>
      <c r="H8724" s="6"/>
      <c r="I8724" s="6"/>
      <c r="J8724" s="6"/>
      <c r="K8724" s="6"/>
      <c r="L8724" s="6" t="s">
        <v>12295</v>
      </c>
      <c r="M8724" s="6">
        <v>63</v>
      </c>
      <c r="N8724" s="6" t="e">
        <f>VLOOKUP(A8724,web_archive!D:AB,18,FALSE)</f>
        <v>#N/A</v>
      </c>
      <c r="O8724" s="6">
        <v>2</v>
      </c>
      <c r="P8724" s="6"/>
      <c r="Q8724" s="6"/>
      <c r="R8724" s="6"/>
      <c r="S8724" s="6"/>
      <c r="T8724" s="6"/>
      <c r="U8724" s="6" t="s">
        <v>12299</v>
      </c>
      <c r="V8724" s="6" t="s">
        <v>12299</v>
      </c>
      <c r="W8724" s="6" t="s">
        <v>12299</v>
      </c>
      <c r="X8724" s="6"/>
    </row>
    <row r="8725" spans="1:24" x14ac:dyDescent="0.3">
      <c r="A8725" s="6">
        <v>16226</v>
      </c>
      <c r="B8725" s="6" t="s">
        <v>29015</v>
      </c>
      <c r="C8725" s="6" t="s">
        <v>29016</v>
      </c>
      <c r="D8725" s="6">
        <v>18</v>
      </c>
      <c r="E8725" s="6">
        <v>20</v>
      </c>
      <c r="F8725" s="6"/>
      <c r="G8725" s="6">
        <v>10</v>
      </c>
      <c r="H8725" s="6"/>
      <c r="I8725" s="6"/>
      <c r="J8725" s="6"/>
      <c r="K8725" s="6"/>
      <c r="L8725" s="6" t="s">
        <v>12295</v>
      </c>
      <c r="M8725" s="6">
        <v>63</v>
      </c>
      <c r="N8725" s="6" t="e">
        <f>VLOOKUP(A8725,web_archive!D:AB,18,FALSE)</f>
        <v>#N/A</v>
      </c>
      <c r="O8725" s="6">
        <v>2</v>
      </c>
      <c r="P8725" s="6"/>
      <c r="Q8725" s="6"/>
      <c r="R8725" s="6"/>
      <c r="S8725" s="6"/>
      <c r="T8725" s="6"/>
      <c r="U8725" s="6" t="s">
        <v>29017</v>
      </c>
      <c r="V8725" s="6" t="s">
        <v>12368</v>
      </c>
      <c r="W8725" s="6" t="s">
        <v>12299</v>
      </c>
      <c r="X8725" s="6" t="s">
        <v>12299</v>
      </c>
    </row>
    <row r="8726" spans="1:24" x14ac:dyDescent="0.3">
      <c r="A8726" s="6">
        <v>16227</v>
      </c>
      <c r="B8726" s="6" t="s">
        <v>29018</v>
      </c>
      <c r="C8726" s="6" t="s">
        <v>29019</v>
      </c>
      <c r="D8726" s="6">
        <v>18</v>
      </c>
      <c r="E8726" s="6">
        <v>20</v>
      </c>
      <c r="F8726" s="6"/>
      <c r="G8726" s="6">
        <v>10</v>
      </c>
      <c r="H8726" s="6"/>
      <c r="I8726" s="6"/>
      <c r="J8726" s="6"/>
      <c r="K8726" s="6"/>
      <c r="L8726" s="6" t="s">
        <v>12295</v>
      </c>
      <c r="M8726" s="6">
        <v>63</v>
      </c>
      <c r="N8726" s="6" t="e">
        <f>VLOOKUP(A8726,web_archive!D:AB,18,FALSE)</f>
        <v>#N/A</v>
      </c>
      <c r="O8726" s="6">
        <v>2</v>
      </c>
      <c r="P8726" s="6"/>
      <c r="Q8726" s="6"/>
      <c r="R8726" s="6"/>
      <c r="S8726" s="6"/>
      <c r="T8726" s="6"/>
      <c r="U8726" s="6" t="s">
        <v>29020</v>
      </c>
      <c r="V8726" s="6" t="s">
        <v>12368</v>
      </c>
      <c r="W8726" s="6" t="s">
        <v>12299</v>
      </c>
      <c r="X8726" s="6" t="s">
        <v>12299</v>
      </c>
    </row>
    <row r="8727" spans="1:24" x14ac:dyDescent="0.3">
      <c r="A8727" s="6">
        <v>16228</v>
      </c>
      <c r="B8727" s="6" t="s">
        <v>29021</v>
      </c>
      <c r="C8727" s="6" t="s">
        <v>29022</v>
      </c>
      <c r="D8727" s="6">
        <v>18</v>
      </c>
      <c r="E8727" s="6">
        <v>20</v>
      </c>
      <c r="F8727" s="6"/>
      <c r="G8727" s="6">
        <v>10</v>
      </c>
      <c r="H8727" s="6"/>
      <c r="I8727" s="6"/>
      <c r="J8727" s="6"/>
      <c r="K8727" s="6"/>
      <c r="L8727" s="6" t="s">
        <v>12295</v>
      </c>
      <c r="M8727" s="6">
        <v>63</v>
      </c>
      <c r="N8727" s="6" t="e">
        <f>VLOOKUP(A8727,web_archive!D:AB,18,FALSE)</f>
        <v>#N/A</v>
      </c>
      <c r="O8727" s="6">
        <v>2</v>
      </c>
      <c r="P8727" s="6"/>
      <c r="Q8727" s="6"/>
      <c r="R8727" s="6"/>
      <c r="S8727" s="6"/>
      <c r="T8727" s="6"/>
      <c r="U8727" s="6" t="s">
        <v>29023</v>
      </c>
      <c r="V8727" s="6" t="s">
        <v>12368</v>
      </c>
      <c r="W8727" s="6" t="s">
        <v>12299</v>
      </c>
      <c r="X8727" s="6" t="s">
        <v>12299</v>
      </c>
    </row>
    <row r="8728" spans="1:24" x14ac:dyDescent="0.3">
      <c r="A8728" s="6">
        <v>16229</v>
      </c>
      <c r="B8728" s="6" t="s">
        <v>29024</v>
      </c>
      <c r="C8728" s="6" t="s">
        <v>29025</v>
      </c>
      <c r="D8728" s="6">
        <v>18</v>
      </c>
      <c r="E8728" s="6">
        <v>20</v>
      </c>
      <c r="F8728" s="6"/>
      <c r="G8728" s="6">
        <v>10</v>
      </c>
      <c r="H8728" s="6"/>
      <c r="I8728" s="6"/>
      <c r="J8728" s="6"/>
      <c r="K8728" s="6"/>
      <c r="L8728" s="6" t="s">
        <v>12295</v>
      </c>
      <c r="M8728" s="6">
        <v>63</v>
      </c>
      <c r="N8728" s="6" t="e">
        <f>VLOOKUP(A8728,web_archive!D:AB,18,FALSE)</f>
        <v>#N/A</v>
      </c>
      <c r="O8728" s="6">
        <v>2</v>
      </c>
      <c r="P8728" s="6"/>
      <c r="Q8728" s="6"/>
      <c r="R8728" s="6"/>
      <c r="S8728" s="6"/>
      <c r="T8728" s="6"/>
      <c r="U8728" s="6" t="s">
        <v>29026</v>
      </c>
      <c r="V8728" s="6" t="s">
        <v>12368</v>
      </c>
      <c r="W8728" s="6" t="s">
        <v>12299</v>
      </c>
      <c r="X8728" s="6" t="s">
        <v>12299</v>
      </c>
    </row>
    <row r="8729" spans="1:24" x14ac:dyDescent="0.3">
      <c r="A8729" s="6">
        <v>16230</v>
      </c>
      <c r="B8729" s="6" t="s">
        <v>29027</v>
      </c>
      <c r="C8729" s="6" t="s">
        <v>29028</v>
      </c>
      <c r="D8729" s="6">
        <v>18</v>
      </c>
      <c r="E8729" s="6">
        <v>20</v>
      </c>
      <c r="F8729" s="6"/>
      <c r="G8729" s="6">
        <v>10</v>
      </c>
      <c r="H8729" s="6"/>
      <c r="I8729" s="6"/>
      <c r="J8729" s="6"/>
      <c r="K8729" s="6"/>
      <c r="L8729" s="6" t="s">
        <v>12295</v>
      </c>
      <c r="M8729" s="6">
        <v>63</v>
      </c>
      <c r="N8729" s="6" t="e">
        <f>VLOOKUP(A8729,web_archive!D:AB,18,FALSE)</f>
        <v>#N/A</v>
      </c>
      <c r="O8729" s="6">
        <v>2</v>
      </c>
      <c r="P8729" s="6"/>
      <c r="Q8729" s="6"/>
      <c r="R8729" s="6"/>
      <c r="S8729" s="6"/>
      <c r="T8729" s="6"/>
      <c r="U8729" s="6" t="s">
        <v>29029</v>
      </c>
      <c r="V8729" s="6" t="s">
        <v>12368</v>
      </c>
      <c r="W8729" s="6" t="s">
        <v>12299</v>
      </c>
      <c r="X8729" s="6" t="s">
        <v>12299</v>
      </c>
    </row>
    <row r="8730" spans="1:24" x14ac:dyDescent="0.3">
      <c r="A8730" s="6">
        <v>16231</v>
      </c>
      <c r="B8730" s="6" t="s">
        <v>29030</v>
      </c>
      <c r="C8730" s="6" t="s">
        <v>29031</v>
      </c>
      <c r="D8730" s="6">
        <v>18</v>
      </c>
      <c r="E8730" s="6">
        <v>20</v>
      </c>
      <c r="F8730" s="6"/>
      <c r="G8730" s="6">
        <v>10</v>
      </c>
      <c r="H8730" s="6"/>
      <c r="I8730" s="6"/>
      <c r="J8730" s="6"/>
      <c r="K8730" s="6"/>
      <c r="L8730" s="6" t="s">
        <v>12295</v>
      </c>
      <c r="M8730" s="6">
        <v>63</v>
      </c>
      <c r="N8730" s="6" t="e">
        <f>VLOOKUP(A8730,web_archive!D:AB,18,FALSE)</f>
        <v>#N/A</v>
      </c>
      <c r="O8730" s="6">
        <v>2</v>
      </c>
      <c r="P8730" s="6"/>
      <c r="Q8730" s="6"/>
      <c r="R8730" s="6"/>
      <c r="S8730" s="6"/>
      <c r="T8730" s="6"/>
      <c r="U8730" s="6" t="s">
        <v>29032</v>
      </c>
      <c r="V8730" s="6" t="s">
        <v>12368</v>
      </c>
      <c r="W8730" s="6" t="s">
        <v>12299</v>
      </c>
      <c r="X8730" s="6" t="s">
        <v>12299</v>
      </c>
    </row>
    <row r="8731" spans="1:24" x14ac:dyDescent="0.3">
      <c r="A8731" s="6">
        <v>16232</v>
      </c>
      <c r="B8731" s="6" t="s">
        <v>29033</v>
      </c>
      <c r="C8731" s="6" t="s">
        <v>29034</v>
      </c>
      <c r="D8731" s="6">
        <v>18</v>
      </c>
      <c r="E8731" s="6">
        <v>20</v>
      </c>
      <c r="F8731" s="6"/>
      <c r="G8731" s="6">
        <v>10</v>
      </c>
      <c r="H8731" s="6"/>
      <c r="I8731" s="6"/>
      <c r="J8731" s="6"/>
      <c r="K8731" s="6"/>
      <c r="L8731" s="6" t="s">
        <v>12295</v>
      </c>
      <c r="M8731" s="6">
        <v>63</v>
      </c>
      <c r="N8731" s="6" t="e">
        <f>VLOOKUP(A8731,web_archive!D:AB,18,FALSE)</f>
        <v>#N/A</v>
      </c>
      <c r="O8731" s="6">
        <v>2</v>
      </c>
      <c r="P8731" s="6"/>
      <c r="Q8731" s="6"/>
      <c r="R8731" s="6"/>
      <c r="S8731" s="6"/>
      <c r="T8731" s="6"/>
      <c r="U8731" s="6" t="s">
        <v>29035</v>
      </c>
      <c r="V8731" s="6" t="s">
        <v>12368</v>
      </c>
      <c r="W8731" s="6" t="s">
        <v>12299</v>
      </c>
      <c r="X8731" s="6" t="s">
        <v>12299</v>
      </c>
    </row>
    <row r="8732" spans="1:24" x14ac:dyDescent="0.3">
      <c r="A8732" s="6">
        <v>16235</v>
      </c>
      <c r="B8732" s="6" t="s">
        <v>29036</v>
      </c>
      <c r="C8732" s="6" t="s">
        <v>29037</v>
      </c>
      <c r="D8732" s="6">
        <v>18</v>
      </c>
      <c r="E8732" s="6">
        <v>20</v>
      </c>
      <c r="F8732" s="6"/>
      <c r="G8732" s="6">
        <v>10</v>
      </c>
      <c r="H8732" s="6"/>
      <c r="I8732" s="6"/>
      <c r="J8732" s="6"/>
      <c r="K8732" s="6"/>
      <c r="L8732" s="6" t="s">
        <v>12295</v>
      </c>
      <c r="M8732" s="6">
        <v>63</v>
      </c>
      <c r="N8732" s="6" t="e">
        <f>VLOOKUP(A8732,web_archive!D:AB,18,FALSE)</f>
        <v>#N/A</v>
      </c>
      <c r="O8732" s="6">
        <v>2</v>
      </c>
      <c r="P8732" s="6"/>
      <c r="Q8732" s="6"/>
      <c r="R8732" s="6"/>
      <c r="S8732" s="6"/>
      <c r="T8732" s="6"/>
      <c r="U8732" s="6" t="s">
        <v>29038</v>
      </c>
      <c r="V8732" s="6" t="s">
        <v>12368</v>
      </c>
      <c r="W8732" s="6" t="s">
        <v>12299</v>
      </c>
      <c r="X8732" s="6" t="s">
        <v>12299</v>
      </c>
    </row>
    <row r="8733" spans="1:24" x14ac:dyDescent="0.3">
      <c r="A8733" s="6">
        <v>16236</v>
      </c>
      <c r="B8733" s="6" t="s">
        <v>29039</v>
      </c>
      <c r="C8733" s="6" t="s">
        <v>29040</v>
      </c>
      <c r="D8733" s="6">
        <v>18</v>
      </c>
      <c r="E8733" s="6">
        <v>20</v>
      </c>
      <c r="F8733" s="6"/>
      <c r="G8733" s="6">
        <v>10</v>
      </c>
      <c r="H8733" s="6"/>
      <c r="I8733" s="6"/>
      <c r="J8733" s="6"/>
      <c r="K8733" s="6"/>
      <c r="L8733" s="6" t="s">
        <v>12295</v>
      </c>
      <c r="M8733" s="6">
        <v>63</v>
      </c>
      <c r="N8733" s="6" t="e">
        <f>VLOOKUP(A8733,web_archive!D:AB,18,FALSE)</f>
        <v>#N/A</v>
      </c>
      <c r="O8733" s="6">
        <v>2</v>
      </c>
      <c r="P8733" s="6"/>
      <c r="Q8733" s="6"/>
      <c r="R8733" s="6"/>
      <c r="S8733" s="6"/>
      <c r="T8733" s="6"/>
      <c r="U8733" s="6" t="s">
        <v>29041</v>
      </c>
      <c r="V8733" s="6" t="s">
        <v>12368</v>
      </c>
      <c r="W8733" s="6" t="s">
        <v>12299</v>
      </c>
      <c r="X8733" s="6" t="s">
        <v>12299</v>
      </c>
    </row>
    <row r="8734" spans="1:24" x14ac:dyDescent="0.3">
      <c r="A8734" s="6">
        <v>16237</v>
      </c>
      <c r="B8734" s="6" t="s">
        <v>29042</v>
      </c>
      <c r="C8734" s="6" t="s">
        <v>29043</v>
      </c>
      <c r="D8734" s="6">
        <v>18</v>
      </c>
      <c r="E8734" s="6">
        <v>20</v>
      </c>
      <c r="F8734" s="6"/>
      <c r="G8734" s="6">
        <v>10</v>
      </c>
      <c r="H8734" s="6"/>
      <c r="I8734" s="6"/>
      <c r="J8734" s="6"/>
      <c r="K8734" s="6"/>
      <c r="L8734" s="6" t="s">
        <v>12295</v>
      </c>
      <c r="M8734" s="6">
        <v>63</v>
      </c>
      <c r="N8734" s="6" t="e">
        <f>VLOOKUP(A8734,web_archive!D:AB,18,FALSE)</f>
        <v>#N/A</v>
      </c>
      <c r="O8734" s="6">
        <v>2</v>
      </c>
      <c r="P8734" s="6"/>
      <c r="Q8734" s="6"/>
      <c r="R8734" s="6"/>
      <c r="S8734" s="6"/>
      <c r="T8734" s="6"/>
      <c r="U8734" s="6" t="s">
        <v>29044</v>
      </c>
      <c r="V8734" s="6" t="s">
        <v>12368</v>
      </c>
      <c r="W8734" s="6" t="s">
        <v>12299</v>
      </c>
      <c r="X8734" s="6" t="s">
        <v>12299</v>
      </c>
    </row>
    <row r="8735" spans="1:24" x14ac:dyDescent="0.3">
      <c r="A8735" s="6">
        <v>16238</v>
      </c>
      <c r="B8735" s="6" t="s">
        <v>29045</v>
      </c>
      <c r="C8735" s="6" t="s">
        <v>29046</v>
      </c>
      <c r="D8735" s="6">
        <v>18</v>
      </c>
      <c r="E8735" s="6">
        <v>20</v>
      </c>
      <c r="F8735" s="6"/>
      <c r="G8735" s="6">
        <v>10</v>
      </c>
      <c r="H8735" s="6"/>
      <c r="I8735" s="6"/>
      <c r="J8735" s="6"/>
      <c r="K8735" s="6"/>
      <c r="L8735" s="6" t="s">
        <v>12295</v>
      </c>
      <c r="M8735" s="6">
        <v>63</v>
      </c>
      <c r="N8735" s="6" t="e">
        <f>VLOOKUP(A8735,web_archive!D:AB,18,FALSE)</f>
        <v>#N/A</v>
      </c>
      <c r="O8735" s="6">
        <v>2</v>
      </c>
      <c r="P8735" s="6"/>
      <c r="Q8735" s="6"/>
      <c r="R8735" s="6"/>
      <c r="S8735" s="6"/>
      <c r="T8735" s="6"/>
      <c r="U8735" s="6" t="s">
        <v>29047</v>
      </c>
      <c r="V8735" s="6" t="s">
        <v>12368</v>
      </c>
      <c r="W8735" s="6" t="s">
        <v>12299</v>
      </c>
      <c r="X8735" s="6" t="s">
        <v>12299</v>
      </c>
    </row>
    <row r="8736" spans="1:24" x14ac:dyDescent="0.3">
      <c r="A8736" s="6">
        <v>16239</v>
      </c>
      <c r="B8736" s="6" t="s">
        <v>29048</v>
      </c>
      <c r="C8736" s="6" t="s">
        <v>29049</v>
      </c>
      <c r="D8736" s="6">
        <v>18</v>
      </c>
      <c r="E8736" s="6">
        <v>20</v>
      </c>
      <c r="F8736" s="6"/>
      <c r="G8736" s="6">
        <v>10</v>
      </c>
      <c r="H8736" s="6"/>
      <c r="I8736" s="6"/>
      <c r="J8736" s="6"/>
      <c r="K8736" s="6"/>
      <c r="L8736" s="6" t="s">
        <v>12295</v>
      </c>
      <c r="M8736" s="6">
        <v>63</v>
      </c>
      <c r="N8736" s="6" t="e">
        <f>VLOOKUP(A8736,web_archive!D:AB,18,FALSE)</f>
        <v>#N/A</v>
      </c>
      <c r="O8736" s="6">
        <v>2</v>
      </c>
      <c r="P8736" s="6"/>
      <c r="Q8736" s="6"/>
      <c r="R8736" s="6"/>
      <c r="S8736" s="6"/>
      <c r="T8736" s="6"/>
      <c r="U8736" s="6" t="s">
        <v>29050</v>
      </c>
      <c r="V8736" s="6" t="s">
        <v>12368</v>
      </c>
      <c r="W8736" s="6" t="s">
        <v>12299</v>
      </c>
      <c r="X8736" s="6" t="s">
        <v>12299</v>
      </c>
    </row>
    <row r="8737" spans="1:24" x14ac:dyDescent="0.3">
      <c r="A8737" s="6">
        <v>16244</v>
      </c>
      <c r="B8737" s="6" t="s">
        <v>29051</v>
      </c>
      <c r="C8737" s="6" t="s">
        <v>29052</v>
      </c>
      <c r="D8737" s="6">
        <v>18</v>
      </c>
      <c r="E8737" s="6">
        <v>20</v>
      </c>
      <c r="F8737" s="6"/>
      <c r="G8737" s="6">
        <v>10</v>
      </c>
      <c r="H8737" s="6"/>
      <c r="I8737" s="6"/>
      <c r="J8737" s="6"/>
      <c r="K8737" s="6"/>
      <c r="L8737" s="6" t="s">
        <v>12295</v>
      </c>
      <c r="M8737" s="6">
        <v>63</v>
      </c>
      <c r="N8737" s="6" t="e">
        <f>VLOOKUP(A8737,web_archive!D:AB,18,FALSE)</f>
        <v>#N/A</v>
      </c>
      <c r="O8737" s="6">
        <v>2</v>
      </c>
      <c r="P8737" s="6"/>
      <c r="Q8737" s="6"/>
      <c r="R8737" s="6"/>
      <c r="S8737" s="6"/>
      <c r="T8737" s="6"/>
      <c r="U8737" s="6" t="s">
        <v>29053</v>
      </c>
      <c r="V8737" s="6" t="s">
        <v>12368</v>
      </c>
      <c r="W8737" s="6" t="s">
        <v>12299</v>
      </c>
      <c r="X8737" s="6" t="s">
        <v>12299</v>
      </c>
    </row>
    <row r="8738" spans="1:24" x14ac:dyDescent="0.3">
      <c r="A8738" s="6">
        <v>16245</v>
      </c>
      <c r="B8738" s="6" t="s">
        <v>29054</v>
      </c>
      <c r="C8738" s="6" t="s">
        <v>29055</v>
      </c>
      <c r="D8738" s="6">
        <v>2</v>
      </c>
      <c r="E8738" s="6">
        <v>20</v>
      </c>
      <c r="F8738" s="6"/>
      <c r="G8738" s="6">
        <v>10</v>
      </c>
      <c r="H8738" s="6"/>
      <c r="I8738" s="6"/>
      <c r="J8738" s="6"/>
      <c r="K8738" s="6"/>
      <c r="L8738" s="6" t="s">
        <v>12295</v>
      </c>
      <c r="M8738" s="6">
        <v>63</v>
      </c>
      <c r="N8738" s="6" t="e">
        <f>VLOOKUP(A8738,web_archive!D:AB,18,FALSE)</f>
        <v>#N/A</v>
      </c>
      <c r="O8738" s="6">
        <v>2</v>
      </c>
      <c r="P8738" s="6"/>
      <c r="Q8738" s="6"/>
      <c r="R8738" s="6"/>
      <c r="S8738" s="6"/>
      <c r="T8738" s="6"/>
      <c r="U8738" s="6" t="s">
        <v>29056</v>
      </c>
      <c r="V8738" s="6" t="s">
        <v>12299</v>
      </c>
      <c r="W8738" s="6" t="s">
        <v>12299</v>
      </c>
      <c r="X8738" s="6"/>
    </row>
    <row r="8739" spans="1:24" x14ac:dyDescent="0.3">
      <c r="A8739" s="6">
        <v>16246</v>
      </c>
      <c r="B8739" s="6" t="s">
        <v>29057</v>
      </c>
      <c r="C8739" s="6" t="s">
        <v>29058</v>
      </c>
      <c r="D8739" s="6">
        <v>18</v>
      </c>
      <c r="E8739" s="6">
        <v>20</v>
      </c>
      <c r="F8739" s="6"/>
      <c r="G8739" s="6">
        <v>10</v>
      </c>
      <c r="H8739" s="6"/>
      <c r="I8739" s="6"/>
      <c r="J8739" s="6"/>
      <c r="K8739" s="6"/>
      <c r="L8739" s="6" t="s">
        <v>12295</v>
      </c>
      <c r="M8739" s="6">
        <v>63</v>
      </c>
      <c r="N8739" s="6" t="e">
        <f>VLOOKUP(A8739,web_archive!D:AB,18,FALSE)</f>
        <v>#N/A</v>
      </c>
      <c r="O8739" s="6">
        <v>2</v>
      </c>
      <c r="P8739" s="6"/>
      <c r="Q8739" s="6"/>
      <c r="R8739" s="6"/>
      <c r="S8739" s="6"/>
      <c r="T8739" s="6"/>
      <c r="U8739" s="6" t="s">
        <v>29059</v>
      </c>
      <c r="V8739" s="6" t="s">
        <v>12368</v>
      </c>
      <c r="W8739" s="6" t="s">
        <v>12299</v>
      </c>
      <c r="X8739" s="6" t="s">
        <v>12299</v>
      </c>
    </row>
    <row r="8740" spans="1:24" x14ac:dyDescent="0.3">
      <c r="A8740" s="6">
        <v>16247</v>
      </c>
      <c r="B8740" s="6" t="s">
        <v>29060</v>
      </c>
      <c r="C8740" s="6" t="s">
        <v>29061</v>
      </c>
      <c r="D8740" s="6">
        <v>18</v>
      </c>
      <c r="E8740" s="6">
        <v>20</v>
      </c>
      <c r="F8740" s="6"/>
      <c r="G8740" s="6">
        <v>10</v>
      </c>
      <c r="H8740" s="6"/>
      <c r="I8740" s="6"/>
      <c r="J8740" s="6"/>
      <c r="K8740" s="6"/>
      <c r="L8740" s="6" t="s">
        <v>12295</v>
      </c>
      <c r="M8740" s="6">
        <v>63</v>
      </c>
      <c r="N8740" s="6" t="e">
        <f>VLOOKUP(A8740,web_archive!D:AB,18,FALSE)</f>
        <v>#N/A</v>
      </c>
      <c r="O8740" s="6">
        <v>2</v>
      </c>
      <c r="P8740" s="6"/>
      <c r="Q8740" s="6"/>
      <c r="R8740" s="6"/>
      <c r="S8740" s="6"/>
      <c r="T8740" s="6"/>
      <c r="U8740" s="6" t="s">
        <v>29062</v>
      </c>
      <c r="V8740" s="6" t="s">
        <v>12368</v>
      </c>
      <c r="W8740" s="6" t="s">
        <v>12299</v>
      </c>
      <c r="X8740" s="6" t="s">
        <v>12299</v>
      </c>
    </row>
    <row r="8741" spans="1:24" x14ac:dyDescent="0.3">
      <c r="A8741" s="6">
        <v>16248</v>
      </c>
      <c r="B8741" s="6" t="s">
        <v>29063</v>
      </c>
      <c r="C8741" s="6" t="s">
        <v>29064</v>
      </c>
      <c r="D8741" s="6">
        <v>18</v>
      </c>
      <c r="E8741" s="6">
        <v>20</v>
      </c>
      <c r="F8741" s="6"/>
      <c r="G8741" s="6">
        <v>10</v>
      </c>
      <c r="H8741" s="6"/>
      <c r="I8741" s="6"/>
      <c r="J8741" s="6"/>
      <c r="K8741" s="6"/>
      <c r="L8741" s="6" t="s">
        <v>12295</v>
      </c>
      <c r="M8741" s="6">
        <v>63</v>
      </c>
      <c r="N8741" s="6" t="e">
        <f>VLOOKUP(A8741,web_archive!D:AB,18,FALSE)</f>
        <v>#N/A</v>
      </c>
      <c r="O8741" s="6">
        <v>2</v>
      </c>
      <c r="P8741" s="6"/>
      <c r="Q8741" s="6"/>
      <c r="R8741" s="6"/>
      <c r="S8741" s="6"/>
      <c r="T8741" s="6"/>
      <c r="U8741" s="6" t="s">
        <v>29065</v>
      </c>
      <c r="V8741" s="6" t="s">
        <v>12368</v>
      </c>
      <c r="W8741" s="6" t="s">
        <v>12299</v>
      </c>
      <c r="X8741" s="6" t="s">
        <v>12299</v>
      </c>
    </row>
    <row r="8742" spans="1:24" x14ac:dyDescent="0.3">
      <c r="A8742" s="6">
        <v>16249</v>
      </c>
      <c r="B8742" s="6" t="s">
        <v>29066</v>
      </c>
      <c r="C8742" s="6" t="s">
        <v>29067</v>
      </c>
      <c r="D8742" s="6">
        <v>2</v>
      </c>
      <c r="E8742" s="6">
        <v>0</v>
      </c>
      <c r="F8742" s="6"/>
      <c r="G8742" s="6">
        <v>0</v>
      </c>
      <c r="H8742" s="6"/>
      <c r="I8742" s="6"/>
      <c r="J8742" s="6"/>
      <c r="K8742" s="6"/>
      <c r="L8742" s="6" t="s">
        <v>12295</v>
      </c>
      <c r="M8742" s="6">
        <v>63</v>
      </c>
      <c r="N8742" s="6" t="e">
        <f>VLOOKUP(A8742,web_archive!D:AB,18,FALSE)</f>
        <v>#N/A</v>
      </c>
      <c r="O8742" s="6">
        <v>2</v>
      </c>
      <c r="P8742" s="6"/>
      <c r="Q8742" s="6"/>
      <c r="R8742" s="6"/>
      <c r="S8742" s="6"/>
      <c r="T8742" s="6"/>
      <c r="U8742" s="6" t="s">
        <v>12299</v>
      </c>
      <c r="V8742" s="6" t="s">
        <v>12299</v>
      </c>
      <c r="W8742" s="6" t="s">
        <v>12299</v>
      </c>
      <c r="X8742" s="6"/>
    </row>
    <row r="8743" spans="1:24" x14ac:dyDescent="0.3">
      <c r="A8743" s="6">
        <v>16250</v>
      </c>
      <c r="B8743" s="6" t="s">
        <v>29068</v>
      </c>
      <c r="C8743" s="6" t="s">
        <v>29069</v>
      </c>
      <c r="D8743" s="6">
        <v>18</v>
      </c>
      <c r="E8743" s="6">
        <v>10</v>
      </c>
      <c r="F8743" s="6"/>
      <c r="G8743" s="6">
        <v>0</v>
      </c>
      <c r="H8743" s="6"/>
      <c r="I8743" s="6"/>
      <c r="J8743" s="6"/>
      <c r="K8743" s="6">
        <v>0</v>
      </c>
      <c r="L8743" s="6" t="s">
        <v>12295</v>
      </c>
      <c r="M8743" s="6">
        <v>63</v>
      </c>
      <c r="N8743" s="6" t="e">
        <f>VLOOKUP(A8743,web_archive!D:AB,18,FALSE)</f>
        <v>#N/A</v>
      </c>
      <c r="O8743" s="6">
        <v>2</v>
      </c>
      <c r="P8743" s="6"/>
      <c r="Q8743" s="6"/>
      <c r="R8743" s="6">
        <v>1</v>
      </c>
      <c r="S8743" s="6"/>
      <c r="T8743" s="6"/>
      <c r="U8743" s="6" t="s">
        <v>29070</v>
      </c>
      <c r="V8743" s="6" t="s">
        <v>12368</v>
      </c>
      <c r="W8743" s="6" t="s">
        <v>12299</v>
      </c>
      <c r="X8743" s="6" t="s">
        <v>12299</v>
      </c>
    </row>
    <row r="8744" spans="1:24" x14ac:dyDescent="0.3">
      <c r="A8744" s="6">
        <v>16251</v>
      </c>
      <c r="B8744" s="6" t="s">
        <v>29071</v>
      </c>
      <c r="C8744" s="6" t="s">
        <v>29072</v>
      </c>
      <c r="D8744" s="6">
        <v>18</v>
      </c>
      <c r="E8744" s="6">
        <v>20</v>
      </c>
      <c r="F8744" s="6"/>
      <c r="G8744" s="6">
        <v>10</v>
      </c>
      <c r="H8744" s="6"/>
      <c r="I8744" s="6"/>
      <c r="J8744" s="6"/>
      <c r="K8744" s="6"/>
      <c r="L8744" s="6" t="s">
        <v>12295</v>
      </c>
      <c r="M8744" s="6">
        <v>63</v>
      </c>
      <c r="N8744" s="6" t="e">
        <f>VLOOKUP(A8744,web_archive!D:AB,18,FALSE)</f>
        <v>#N/A</v>
      </c>
      <c r="O8744" s="6">
        <v>2</v>
      </c>
      <c r="P8744" s="6"/>
      <c r="Q8744" s="6"/>
      <c r="R8744" s="6"/>
      <c r="S8744" s="6"/>
      <c r="T8744" s="6"/>
      <c r="U8744" s="6" t="s">
        <v>29073</v>
      </c>
      <c r="V8744" s="6" t="s">
        <v>12368</v>
      </c>
      <c r="W8744" s="6" t="s">
        <v>12299</v>
      </c>
      <c r="X8744" s="6" t="s">
        <v>12299</v>
      </c>
    </row>
    <row r="8745" spans="1:24" x14ac:dyDescent="0.3">
      <c r="A8745" s="6">
        <v>16252</v>
      </c>
      <c r="B8745" s="6" t="s">
        <v>29074</v>
      </c>
      <c r="C8745" s="6" t="s">
        <v>29075</v>
      </c>
      <c r="D8745" s="6">
        <v>18</v>
      </c>
      <c r="E8745" s="6">
        <v>20</v>
      </c>
      <c r="F8745" s="6"/>
      <c r="G8745" s="6">
        <v>10</v>
      </c>
      <c r="H8745" s="6"/>
      <c r="I8745" s="6"/>
      <c r="J8745" s="6"/>
      <c r="K8745" s="6"/>
      <c r="L8745" s="6" t="s">
        <v>12295</v>
      </c>
      <c r="M8745" s="6">
        <v>63</v>
      </c>
      <c r="N8745" s="6" t="e">
        <f>VLOOKUP(A8745,web_archive!D:AB,18,FALSE)</f>
        <v>#N/A</v>
      </c>
      <c r="O8745" s="6">
        <v>2</v>
      </c>
      <c r="P8745" s="6"/>
      <c r="Q8745" s="6"/>
      <c r="R8745" s="6"/>
      <c r="S8745" s="6"/>
      <c r="T8745" s="6"/>
      <c r="U8745" s="6" t="s">
        <v>29076</v>
      </c>
      <c r="V8745" s="6" t="s">
        <v>12368</v>
      </c>
      <c r="W8745" s="6" t="s">
        <v>12299</v>
      </c>
      <c r="X8745" s="6" t="s">
        <v>12299</v>
      </c>
    </row>
    <row r="8746" spans="1:24" x14ac:dyDescent="0.3">
      <c r="A8746" s="6">
        <v>16253</v>
      </c>
      <c r="B8746" s="6" t="s">
        <v>29077</v>
      </c>
      <c r="C8746" s="6" t="s">
        <v>29078</v>
      </c>
      <c r="D8746" s="6">
        <v>2</v>
      </c>
      <c r="E8746" s="6">
        <v>20</v>
      </c>
      <c r="F8746" s="6"/>
      <c r="G8746" s="6">
        <v>10</v>
      </c>
      <c r="H8746" s="6"/>
      <c r="I8746" s="6"/>
      <c r="J8746" s="6"/>
      <c r="K8746" s="6"/>
      <c r="L8746" s="6" t="s">
        <v>12295</v>
      </c>
      <c r="M8746" s="6">
        <v>63</v>
      </c>
      <c r="N8746" s="6" t="e">
        <f>VLOOKUP(A8746,web_archive!D:AB,18,FALSE)</f>
        <v>#N/A</v>
      </c>
      <c r="O8746" s="6">
        <v>2</v>
      </c>
      <c r="P8746" s="6"/>
      <c r="Q8746" s="6"/>
      <c r="R8746" s="6"/>
      <c r="S8746" s="6"/>
      <c r="T8746" s="6"/>
      <c r="U8746" s="6" t="s">
        <v>12299</v>
      </c>
      <c r="V8746" s="6" t="s">
        <v>12299</v>
      </c>
      <c r="W8746" s="6" t="s">
        <v>12299</v>
      </c>
      <c r="X8746" s="6"/>
    </row>
    <row r="8747" spans="1:24" x14ac:dyDescent="0.3">
      <c r="A8747" s="6">
        <v>16254</v>
      </c>
      <c r="B8747" s="6" t="s">
        <v>29079</v>
      </c>
      <c r="C8747" s="6" t="s">
        <v>29080</v>
      </c>
      <c r="D8747" s="6">
        <v>2</v>
      </c>
      <c r="E8747" s="6">
        <v>20</v>
      </c>
      <c r="F8747" s="6"/>
      <c r="G8747" s="6">
        <v>10</v>
      </c>
      <c r="H8747" s="6"/>
      <c r="I8747" s="6"/>
      <c r="J8747" s="6"/>
      <c r="K8747" s="6"/>
      <c r="L8747" s="6" t="s">
        <v>12295</v>
      </c>
      <c r="M8747" s="6">
        <v>63</v>
      </c>
      <c r="N8747" s="6" t="e">
        <f>VLOOKUP(A8747,web_archive!D:AB,18,FALSE)</f>
        <v>#N/A</v>
      </c>
      <c r="O8747" s="6">
        <v>2</v>
      </c>
      <c r="P8747" s="6"/>
      <c r="Q8747" s="6"/>
      <c r="R8747" s="6"/>
      <c r="S8747" s="6"/>
      <c r="T8747" s="6"/>
      <c r="U8747" s="6" t="s">
        <v>12299</v>
      </c>
      <c r="V8747" s="6" t="s">
        <v>12299</v>
      </c>
      <c r="W8747" s="6" t="s">
        <v>12299</v>
      </c>
      <c r="X8747" s="6"/>
    </row>
    <row r="8748" spans="1:24" x14ac:dyDescent="0.3">
      <c r="A8748" s="6">
        <v>16257</v>
      </c>
      <c r="B8748" s="6" t="s">
        <v>29081</v>
      </c>
      <c r="C8748" s="6" t="s">
        <v>29082</v>
      </c>
      <c r="D8748" s="6">
        <v>2</v>
      </c>
      <c r="E8748" s="6">
        <v>20</v>
      </c>
      <c r="F8748" s="6"/>
      <c r="G8748" s="6">
        <v>10</v>
      </c>
      <c r="H8748" s="6"/>
      <c r="I8748" s="6"/>
      <c r="J8748" s="6"/>
      <c r="K8748" s="6"/>
      <c r="L8748" s="6" t="s">
        <v>12295</v>
      </c>
      <c r="M8748" s="6">
        <v>63</v>
      </c>
      <c r="N8748" s="6" t="e">
        <f>VLOOKUP(A8748,web_archive!D:AB,18,FALSE)</f>
        <v>#N/A</v>
      </c>
      <c r="O8748" s="6">
        <v>2</v>
      </c>
      <c r="P8748" s="6"/>
      <c r="Q8748" s="6"/>
      <c r="R8748" s="6"/>
      <c r="S8748" s="6"/>
      <c r="T8748" s="6"/>
      <c r="U8748" s="6" t="s">
        <v>29083</v>
      </c>
      <c r="V8748" s="6" t="s">
        <v>12299</v>
      </c>
      <c r="W8748" s="6" t="s">
        <v>12299</v>
      </c>
      <c r="X8748" s="6"/>
    </row>
    <row r="8749" spans="1:24" x14ac:dyDescent="0.3">
      <c r="A8749" s="6">
        <v>16258</v>
      </c>
      <c r="B8749" s="6" t="s">
        <v>29084</v>
      </c>
      <c r="C8749" s="6" t="s">
        <v>29085</v>
      </c>
      <c r="D8749" s="6">
        <v>2</v>
      </c>
      <c r="E8749" s="6">
        <v>20</v>
      </c>
      <c r="F8749" s="6"/>
      <c r="G8749" s="6">
        <v>10</v>
      </c>
      <c r="H8749" s="6"/>
      <c r="I8749" s="6"/>
      <c r="J8749" s="6"/>
      <c r="K8749" s="6"/>
      <c r="L8749" s="6" t="s">
        <v>12295</v>
      </c>
      <c r="M8749" s="6">
        <v>63</v>
      </c>
      <c r="N8749" s="6" t="e">
        <f>VLOOKUP(A8749,web_archive!D:AB,18,FALSE)</f>
        <v>#N/A</v>
      </c>
      <c r="O8749" s="6">
        <v>2</v>
      </c>
      <c r="P8749" s="6"/>
      <c r="Q8749" s="6"/>
      <c r="R8749" s="6"/>
      <c r="S8749" s="6"/>
      <c r="T8749" s="6"/>
      <c r="U8749" s="6" t="s">
        <v>29086</v>
      </c>
      <c r="V8749" s="6" t="s">
        <v>12491</v>
      </c>
      <c r="W8749" s="6" t="s">
        <v>12299</v>
      </c>
      <c r="X8749" s="6" t="s">
        <v>12299</v>
      </c>
    </row>
    <row r="8750" spans="1:24" x14ac:dyDescent="0.3">
      <c r="A8750" s="6">
        <v>16259</v>
      </c>
      <c r="B8750" s="6" t="s">
        <v>29087</v>
      </c>
      <c r="C8750" s="6" t="s">
        <v>29088</v>
      </c>
      <c r="D8750" s="6">
        <v>2</v>
      </c>
      <c r="E8750" s="6">
        <v>20</v>
      </c>
      <c r="F8750" s="6"/>
      <c r="G8750" s="6">
        <v>10</v>
      </c>
      <c r="H8750" s="6"/>
      <c r="I8750" s="6"/>
      <c r="J8750" s="6"/>
      <c r="K8750" s="6"/>
      <c r="L8750" s="6" t="s">
        <v>12295</v>
      </c>
      <c r="M8750" s="6">
        <v>63</v>
      </c>
      <c r="N8750" s="6" t="e">
        <f>VLOOKUP(A8750,web_archive!D:AB,18,FALSE)</f>
        <v>#N/A</v>
      </c>
      <c r="O8750" s="6">
        <v>2</v>
      </c>
      <c r="P8750" s="6"/>
      <c r="Q8750" s="6"/>
      <c r="R8750" s="6"/>
      <c r="S8750" s="6"/>
      <c r="T8750" s="6"/>
      <c r="U8750" s="6" t="s">
        <v>29089</v>
      </c>
      <c r="V8750" s="6" t="s">
        <v>12491</v>
      </c>
      <c r="W8750" s="6" t="s">
        <v>12299</v>
      </c>
      <c r="X8750" s="6" t="s">
        <v>12299</v>
      </c>
    </row>
    <row r="8751" spans="1:24" x14ac:dyDescent="0.3">
      <c r="A8751" s="6">
        <v>16260</v>
      </c>
      <c r="B8751" s="6" t="s">
        <v>29090</v>
      </c>
      <c r="C8751" s="6" t="s">
        <v>29091</v>
      </c>
      <c r="D8751" s="6">
        <v>2</v>
      </c>
      <c r="E8751" s="6">
        <v>20</v>
      </c>
      <c r="F8751" s="6"/>
      <c r="G8751" s="6">
        <v>10</v>
      </c>
      <c r="H8751" s="6"/>
      <c r="I8751" s="6"/>
      <c r="J8751" s="6"/>
      <c r="K8751" s="6"/>
      <c r="L8751" s="6" t="s">
        <v>12295</v>
      </c>
      <c r="M8751" s="6">
        <v>63</v>
      </c>
      <c r="N8751" s="6" t="e">
        <f>VLOOKUP(A8751,web_archive!D:AB,18,FALSE)</f>
        <v>#N/A</v>
      </c>
      <c r="O8751" s="6">
        <v>2</v>
      </c>
      <c r="P8751" s="6"/>
      <c r="Q8751" s="6"/>
      <c r="R8751" s="6"/>
      <c r="S8751" s="6"/>
      <c r="T8751" s="6"/>
      <c r="U8751" s="6" t="s">
        <v>29086</v>
      </c>
      <c r="V8751" s="6" t="s">
        <v>12489</v>
      </c>
      <c r="W8751" s="6" t="s">
        <v>12299</v>
      </c>
      <c r="X8751" s="6" t="s">
        <v>12299</v>
      </c>
    </row>
    <row r="8752" spans="1:24" x14ac:dyDescent="0.3">
      <c r="A8752" s="6">
        <v>16261</v>
      </c>
      <c r="B8752" s="6" t="s">
        <v>29092</v>
      </c>
      <c r="C8752" s="6" t="s">
        <v>29093</v>
      </c>
      <c r="D8752" s="6">
        <v>2</v>
      </c>
      <c r="E8752" s="6">
        <v>20</v>
      </c>
      <c r="F8752" s="6"/>
      <c r="G8752" s="6">
        <v>10</v>
      </c>
      <c r="H8752" s="6"/>
      <c r="I8752" s="6"/>
      <c r="J8752" s="6"/>
      <c r="K8752" s="6"/>
      <c r="L8752" s="6" t="s">
        <v>12295</v>
      </c>
      <c r="M8752" s="6">
        <v>63</v>
      </c>
      <c r="N8752" s="6" t="e">
        <f>VLOOKUP(A8752,web_archive!D:AB,18,FALSE)</f>
        <v>#N/A</v>
      </c>
      <c r="O8752" s="6">
        <v>2</v>
      </c>
      <c r="P8752" s="6"/>
      <c r="Q8752" s="6"/>
      <c r="R8752" s="6"/>
      <c r="S8752" s="6"/>
      <c r="T8752" s="6"/>
      <c r="U8752" s="6" t="s">
        <v>29089</v>
      </c>
      <c r="V8752" s="6" t="s">
        <v>12489</v>
      </c>
      <c r="W8752" s="6" t="s">
        <v>12299</v>
      </c>
      <c r="X8752" s="6" t="s">
        <v>12299</v>
      </c>
    </row>
    <row r="8753" spans="1:24" x14ac:dyDescent="0.3">
      <c r="A8753" s="6">
        <v>16262</v>
      </c>
      <c r="B8753" s="6" t="s">
        <v>29094</v>
      </c>
      <c r="C8753" s="6" t="s">
        <v>29085</v>
      </c>
      <c r="D8753" s="6">
        <v>2</v>
      </c>
      <c r="E8753" s="6">
        <v>20</v>
      </c>
      <c r="F8753" s="6"/>
      <c r="G8753" s="6">
        <v>10</v>
      </c>
      <c r="H8753" s="6"/>
      <c r="I8753" s="6"/>
      <c r="J8753" s="6"/>
      <c r="K8753" s="6"/>
      <c r="L8753" s="6" t="s">
        <v>12295</v>
      </c>
      <c r="M8753" s="6">
        <v>63</v>
      </c>
      <c r="N8753" s="6" t="e">
        <f>VLOOKUP(A8753,web_archive!D:AB,18,FALSE)</f>
        <v>#N/A</v>
      </c>
      <c r="O8753" s="6">
        <v>2</v>
      </c>
      <c r="P8753" s="6"/>
      <c r="Q8753" s="6"/>
      <c r="R8753" s="6"/>
      <c r="S8753" s="6"/>
      <c r="T8753" s="6"/>
      <c r="U8753" s="6" t="s">
        <v>29086</v>
      </c>
      <c r="V8753" s="6" t="s">
        <v>12491</v>
      </c>
      <c r="W8753" s="6" t="s">
        <v>12299</v>
      </c>
      <c r="X8753" s="6" t="s">
        <v>12299</v>
      </c>
    </row>
    <row r="8754" spans="1:24" x14ac:dyDescent="0.3">
      <c r="A8754" s="6">
        <v>16263</v>
      </c>
      <c r="B8754" s="6" t="s">
        <v>29095</v>
      </c>
      <c r="C8754" s="6" t="s">
        <v>29088</v>
      </c>
      <c r="D8754" s="6">
        <v>2</v>
      </c>
      <c r="E8754" s="6">
        <v>20</v>
      </c>
      <c r="F8754" s="6"/>
      <c r="G8754" s="6">
        <v>10</v>
      </c>
      <c r="H8754" s="6"/>
      <c r="I8754" s="6"/>
      <c r="J8754" s="6"/>
      <c r="K8754" s="6"/>
      <c r="L8754" s="6" t="s">
        <v>12295</v>
      </c>
      <c r="M8754" s="6">
        <v>63</v>
      </c>
      <c r="N8754" s="6" t="e">
        <f>VLOOKUP(A8754,web_archive!D:AB,18,FALSE)</f>
        <v>#N/A</v>
      </c>
      <c r="O8754" s="6">
        <v>2</v>
      </c>
      <c r="P8754" s="6"/>
      <c r="Q8754" s="6"/>
      <c r="R8754" s="6"/>
      <c r="S8754" s="6"/>
      <c r="T8754" s="6"/>
      <c r="U8754" s="6" t="s">
        <v>29089</v>
      </c>
      <c r="V8754" s="6" t="s">
        <v>12491</v>
      </c>
      <c r="W8754" s="6" t="s">
        <v>12299</v>
      </c>
      <c r="X8754" s="6" t="s">
        <v>12299</v>
      </c>
    </row>
    <row r="8755" spans="1:24" x14ac:dyDescent="0.3">
      <c r="A8755" s="6">
        <v>16264</v>
      </c>
      <c r="B8755" s="6" t="s">
        <v>29096</v>
      </c>
      <c r="C8755" s="6" t="s">
        <v>29091</v>
      </c>
      <c r="D8755" s="6">
        <v>2</v>
      </c>
      <c r="E8755" s="6">
        <v>20</v>
      </c>
      <c r="F8755" s="6"/>
      <c r="G8755" s="6">
        <v>10</v>
      </c>
      <c r="H8755" s="6"/>
      <c r="I8755" s="6"/>
      <c r="J8755" s="6"/>
      <c r="K8755" s="6"/>
      <c r="L8755" s="6" t="s">
        <v>12295</v>
      </c>
      <c r="M8755" s="6">
        <v>63</v>
      </c>
      <c r="N8755" s="6" t="e">
        <f>VLOOKUP(A8755,web_archive!D:AB,18,FALSE)</f>
        <v>#N/A</v>
      </c>
      <c r="O8755" s="6">
        <v>2</v>
      </c>
      <c r="P8755" s="6"/>
      <c r="Q8755" s="6"/>
      <c r="R8755" s="6"/>
      <c r="S8755" s="6"/>
      <c r="T8755" s="6"/>
      <c r="U8755" s="6" t="s">
        <v>29086</v>
      </c>
      <c r="V8755" s="6" t="s">
        <v>12489</v>
      </c>
      <c r="W8755" s="6" t="s">
        <v>12299</v>
      </c>
      <c r="X8755" s="6" t="s">
        <v>12299</v>
      </c>
    </row>
    <row r="8756" spans="1:24" x14ac:dyDescent="0.3">
      <c r="A8756" s="6">
        <v>16265</v>
      </c>
      <c r="B8756" s="6" t="s">
        <v>29097</v>
      </c>
      <c r="C8756" s="6" t="s">
        <v>29093</v>
      </c>
      <c r="D8756" s="6">
        <v>2</v>
      </c>
      <c r="E8756" s="6">
        <v>20</v>
      </c>
      <c r="F8756" s="6"/>
      <c r="G8756" s="6">
        <v>10</v>
      </c>
      <c r="H8756" s="6"/>
      <c r="I8756" s="6"/>
      <c r="J8756" s="6"/>
      <c r="K8756" s="6"/>
      <c r="L8756" s="6" t="s">
        <v>12295</v>
      </c>
      <c r="M8756" s="6">
        <v>63</v>
      </c>
      <c r="N8756" s="6" t="e">
        <f>VLOOKUP(A8756,web_archive!D:AB,18,FALSE)</f>
        <v>#N/A</v>
      </c>
      <c r="O8756" s="6">
        <v>2</v>
      </c>
      <c r="P8756" s="6"/>
      <c r="Q8756" s="6"/>
      <c r="R8756" s="6"/>
      <c r="S8756" s="6"/>
      <c r="T8756" s="6"/>
      <c r="U8756" s="6" t="s">
        <v>29089</v>
      </c>
      <c r="V8756" s="6" t="s">
        <v>12489</v>
      </c>
      <c r="W8756" s="6" t="s">
        <v>12299</v>
      </c>
      <c r="X8756" s="6" t="s">
        <v>12299</v>
      </c>
    </row>
    <row r="8757" spans="1:24" x14ac:dyDescent="0.3">
      <c r="A8757" s="6">
        <v>16266</v>
      </c>
      <c r="B8757" s="6" t="s">
        <v>29098</v>
      </c>
      <c r="C8757" s="6" t="s">
        <v>29099</v>
      </c>
      <c r="D8757" s="6">
        <v>18</v>
      </c>
      <c r="E8757" s="6">
        <v>10</v>
      </c>
      <c r="F8757" s="6"/>
      <c r="G8757" s="6">
        <v>10</v>
      </c>
      <c r="H8757" s="6"/>
      <c r="I8757" s="6"/>
      <c r="J8757" s="6"/>
      <c r="K8757" s="6">
        <v>0</v>
      </c>
      <c r="L8757" s="6" t="s">
        <v>12295</v>
      </c>
      <c r="M8757" s="6">
        <v>63</v>
      </c>
      <c r="N8757" s="6" t="e">
        <f>VLOOKUP(A8757,web_archive!D:AB,18,FALSE)</f>
        <v>#N/A</v>
      </c>
      <c r="O8757" s="6">
        <v>2</v>
      </c>
      <c r="P8757" s="6"/>
      <c r="Q8757" s="6"/>
      <c r="R8757" s="6">
        <v>1</v>
      </c>
      <c r="S8757" s="6"/>
      <c r="T8757" s="6"/>
      <c r="U8757" s="6" t="s">
        <v>29100</v>
      </c>
      <c r="V8757" s="6" t="s">
        <v>12368</v>
      </c>
      <c r="W8757" s="6" t="s">
        <v>12299</v>
      </c>
      <c r="X8757" s="6" t="s">
        <v>12299</v>
      </c>
    </row>
    <row r="8758" spans="1:24" x14ac:dyDescent="0.3">
      <c r="A8758" s="6">
        <v>16267</v>
      </c>
      <c r="B8758" s="6" t="s">
        <v>29101</v>
      </c>
      <c r="C8758" s="6" t="s">
        <v>29102</v>
      </c>
      <c r="D8758" s="6">
        <v>2</v>
      </c>
      <c r="E8758" s="6">
        <v>20</v>
      </c>
      <c r="F8758" s="6">
        <v>10</v>
      </c>
      <c r="G8758" s="6">
        <v>1</v>
      </c>
      <c r="H8758" s="6"/>
      <c r="I8758" s="6"/>
      <c r="J8758" s="6"/>
      <c r="K8758" s="6"/>
      <c r="L8758" s="6" t="s">
        <v>12295</v>
      </c>
      <c r="M8758" s="6">
        <v>63</v>
      </c>
      <c r="N8758" s="6" t="e">
        <f>VLOOKUP(A8758,web_archive!D:AB,18,FALSE)</f>
        <v>#N/A</v>
      </c>
      <c r="O8758" s="6">
        <v>2</v>
      </c>
      <c r="P8758" s="6"/>
      <c r="Q8758" s="6"/>
      <c r="R8758" s="6"/>
      <c r="S8758" s="6"/>
      <c r="T8758" s="6"/>
      <c r="U8758" s="6" t="s">
        <v>29103</v>
      </c>
      <c r="V8758" s="6" t="s">
        <v>12489</v>
      </c>
      <c r="W8758" s="6" t="s">
        <v>12299</v>
      </c>
      <c r="X8758" s="6" t="s">
        <v>12299</v>
      </c>
    </row>
    <row r="8759" spans="1:24" x14ac:dyDescent="0.3">
      <c r="A8759" s="6">
        <v>16268</v>
      </c>
      <c r="B8759" s="6" t="s">
        <v>29104</v>
      </c>
      <c r="C8759" s="6" t="s">
        <v>29105</v>
      </c>
      <c r="D8759" s="6">
        <v>2</v>
      </c>
      <c r="E8759" s="6">
        <v>20</v>
      </c>
      <c r="F8759" s="6">
        <v>10</v>
      </c>
      <c r="G8759" s="6">
        <v>1</v>
      </c>
      <c r="H8759" s="6"/>
      <c r="I8759" s="6"/>
      <c r="J8759" s="6"/>
      <c r="K8759" s="6"/>
      <c r="L8759" s="6" t="s">
        <v>12295</v>
      </c>
      <c r="M8759" s="6">
        <v>63</v>
      </c>
      <c r="N8759" s="6" t="e">
        <f>VLOOKUP(A8759,web_archive!D:AB,18,FALSE)</f>
        <v>#N/A</v>
      </c>
      <c r="O8759" s="6">
        <v>2</v>
      </c>
      <c r="P8759" s="6"/>
      <c r="Q8759" s="6"/>
      <c r="R8759" s="6"/>
      <c r="S8759" s="6"/>
      <c r="T8759" s="6"/>
      <c r="U8759" s="6" t="s">
        <v>29106</v>
      </c>
      <c r="V8759" s="6" t="s">
        <v>12489</v>
      </c>
      <c r="W8759" s="6" t="s">
        <v>12299</v>
      </c>
      <c r="X8759" s="6" t="s">
        <v>12299</v>
      </c>
    </row>
    <row r="8760" spans="1:24" x14ac:dyDescent="0.3">
      <c r="A8760" s="6">
        <v>16269</v>
      </c>
      <c r="B8760" s="6" t="s">
        <v>29107</v>
      </c>
      <c r="C8760" s="6" t="s">
        <v>29108</v>
      </c>
      <c r="D8760" s="6">
        <v>18</v>
      </c>
      <c r="E8760" s="6">
        <v>20</v>
      </c>
      <c r="F8760" s="6"/>
      <c r="G8760" s="6">
        <v>10</v>
      </c>
      <c r="H8760" s="6"/>
      <c r="I8760" s="6"/>
      <c r="J8760" s="6"/>
      <c r="K8760" s="6"/>
      <c r="L8760" s="6" t="s">
        <v>12295</v>
      </c>
      <c r="M8760" s="6">
        <v>63</v>
      </c>
      <c r="N8760" s="6" t="e">
        <f>VLOOKUP(A8760,web_archive!D:AB,18,FALSE)</f>
        <v>#N/A</v>
      </c>
      <c r="O8760" s="6">
        <v>2</v>
      </c>
      <c r="P8760" s="6"/>
      <c r="Q8760" s="6"/>
      <c r="R8760" s="6"/>
      <c r="S8760" s="6"/>
      <c r="T8760" s="6"/>
      <c r="U8760" s="6" t="s">
        <v>29109</v>
      </c>
      <c r="V8760" s="6" t="s">
        <v>12368</v>
      </c>
      <c r="W8760" s="6" t="s">
        <v>12299</v>
      </c>
      <c r="X8760" s="6" t="s">
        <v>12299</v>
      </c>
    </row>
    <row r="8761" spans="1:24" x14ac:dyDescent="0.3">
      <c r="A8761" s="6">
        <v>16270</v>
      </c>
      <c r="B8761" s="6" t="s">
        <v>29110</v>
      </c>
      <c r="C8761" s="6" t="s">
        <v>29111</v>
      </c>
      <c r="D8761" s="6">
        <v>18</v>
      </c>
      <c r="E8761" s="6">
        <v>20</v>
      </c>
      <c r="F8761" s="6"/>
      <c r="G8761" s="6">
        <v>10</v>
      </c>
      <c r="H8761" s="6"/>
      <c r="I8761" s="6"/>
      <c r="J8761" s="6"/>
      <c r="K8761" s="6"/>
      <c r="L8761" s="6" t="s">
        <v>12295</v>
      </c>
      <c r="M8761" s="6">
        <v>63</v>
      </c>
      <c r="N8761" s="6" t="e">
        <f>VLOOKUP(A8761,web_archive!D:AB,18,FALSE)</f>
        <v>#N/A</v>
      </c>
      <c r="O8761" s="6">
        <v>2</v>
      </c>
      <c r="P8761" s="6"/>
      <c r="Q8761" s="6"/>
      <c r="R8761" s="6"/>
      <c r="S8761" s="6"/>
      <c r="T8761" s="6"/>
      <c r="U8761" s="6" t="s">
        <v>29112</v>
      </c>
      <c r="V8761" s="6" t="s">
        <v>12368</v>
      </c>
      <c r="W8761" s="6" t="s">
        <v>12299</v>
      </c>
      <c r="X8761" s="6" t="s">
        <v>12299</v>
      </c>
    </row>
    <row r="8762" spans="1:24" x14ac:dyDescent="0.3">
      <c r="A8762" s="6">
        <v>16304</v>
      </c>
      <c r="B8762" s="6" t="s">
        <v>29113</v>
      </c>
      <c r="C8762" s="6" t="s">
        <v>29114</v>
      </c>
      <c r="D8762" s="6">
        <v>2</v>
      </c>
      <c r="E8762" s="6">
        <v>20</v>
      </c>
      <c r="F8762" s="6"/>
      <c r="G8762" s="6">
        <v>10</v>
      </c>
      <c r="H8762" s="6"/>
      <c r="I8762" s="6"/>
      <c r="J8762" s="6"/>
      <c r="K8762" s="6"/>
      <c r="L8762" s="6" t="s">
        <v>12295</v>
      </c>
      <c r="M8762" s="6">
        <v>63</v>
      </c>
      <c r="N8762" s="6" t="e">
        <f>VLOOKUP(A8762,web_archive!D:AB,18,FALSE)</f>
        <v>#N/A</v>
      </c>
      <c r="O8762" s="6">
        <v>2</v>
      </c>
      <c r="P8762" s="6"/>
      <c r="Q8762" s="6"/>
      <c r="R8762" s="6"/>
      <c r="S8762" s="6"/>
      <c r="T8762" s="6"/>
      <c r="U8762" s="6" t="s">
        <v>29115</v>
      </c>
      <c r="V8762" s="6" t="s">
        <v>12299</v>
      </c>
      <c r="W8762" s="6" t="s">
        <v>12299</v>
      </c>
      <c r="X8762" s="6"/>
    </row>
    <row r="8763" spans="1:24" x14ac:dyDescent="0.3">
      <c r="A8763" s="6">
        <v>16305</v>
      </c>
      <c r="B8763" s="6" t="s">
        <v>29116</v>
      </c>
      <c r="C8763" s="6" t="s">
        <v>29117</v>
      </c>
      <c r="D8763" s="6">
        <v>18</v>
      </c>
      <c r="E8763" s="6">
        <v>20</v>
      </c>
      <c r="F8763" s="6"/>
      <c r="G8763" s="6">
        <v>10</v>
      </c>
      <c r="H8763" s="6"/>
      <c r="I8763" s="6"/>
      <c r="J8763" s="6"/>
      <c r="K8763" s="6"/>
      <c r="L8763" s="6" t="s">
        <v>12295</v>
      </c>
      <c r="M8763" s="6">
        <v>63</v>
      </c>
      <c r="N8763" s="6" t="e">
        <f>VLOOKUP(A8763,web_archive!D:AB,18,FALSE)</f>
        <v>#N/A</v>
      </c>
      <c r="O8763" s="6">
        <v>2</v>
      </c>
      <c r="P8763" s="6"/>
      <c r="Q8763" s="6"/>
      <c r="R8763" s="6"/>
      <c r="S8763" s="6"/>
      <c r="T8763" s="6"/>
      <c r="U8763" s="6" t="s">
        <v>29118</v>
      </c>
      <c r="V8763" s="6" t="s">
        <v>12368</v>
      </c>
      <c r="W8763" s="6" t="s">
        <v>12299</v>
      </c>
      <c r="X8763" s="6" t="s">
        <v>12299</v>
      </c>
    </row>
    <row r="8764" spans="1:24" x14ac:dyDescent="0.3">
      <c r="A8764" s="6">
        <v>16306</v>
      </c>
      <c r="B8764" s="6" t="s">
        <v>29119</v>
      </c>
      <c r="C8764" s="6" t="s">
        <v>29120</v>
      </c>
      <c r="D8764" s="6">
        <v>18</v>
      </c>
      <c r="E8764" s="6">
        <v>20</v>
      </c>
      <c r="F8764" s="6"/>
      <c r="G8764" s="6">
        <v>10</v>
      </c>
      <c r="H8764" s="6"/>
      <c r="I8764" s="6"/>
      <c r="J8764" s="6"/>
      <c r="K8764" s="6"/>
      <c r="L8764" s="6" t="s">
        <v>12295</v>
      </c>
      <c r="M8764" s="6">
        <v>63</v>
      </c>
      <c r="N8764" s="6" t="e">
        <f>VLOOKUP(A8764,web_archive!D:AB,18,FALSE)</f>
        <v>#N/A</v>
      </c>
      <c r="O8764" s="6">
        <v>2</v>
      </c>
      <c r="P8764" s="6"/>
      <c r="Q8764" s="6"/>
      <c r="R8764" s="6"/>
      <c r="S8764" s="6"/>
      <c r="T8764" s="6"/>
      <c r="U8764" s="6" t="s">
        <v>29118</v>
      </c>
      <c r="V8764" s="6" t="s">
        <v>12368</v>
      </c>
      <c r="W8764" s="6" t="s">
        <v>12299</v>
      </c>
      <c r="X8764" s="6" t="s">
        <v>12299</v>
      </c>
    </row>
    <row r="8765" spans="1:24" x14ac:dyDescent="0.3">
      <c r="A8765" s="6">
        <v>16307</v>
      </c>
      <c r="B8765" s="6" t="s">
        <v>29121</v>
      </c>
      <c r="C8765" s="6" t="s">
        <v>29122</v>
      </c>
      <c r="D8765" s="6">
        <v>18</v>
      </c>
      <c r="E8765" s="6">
        <v>20</v>
      </c>
      <c r="F8765" s="6"/>
      <c r="G8765" s="6">
        <v>10</v>
      </c>
      <c r="H8765" s="6"/>
      <c r="I8765" s="6"/>
      <c r="J8765" s="6"/>
      <c r="K8765" s="6"/>
      <c r="L8765" s="6" t="s">
        <v>12295</v>
      </c>
      <c r="M8765" s="6">
        <v>63</v>
      </c>
      <c r="N8765" s="6" t="e">
        <f>VLOOKUP(A8765,web_archive!D:AB,18,FALSE)</f>
        <v>#N/A</v>
      </c>
      <c r="O8765" s="6">
        <v>2</v>
      </c>
      <c r="P8765" s="6"/>
      <c r="Q8765" s="6"/>
      <c r="R8765" s="6"/>
      <c r="S8765" s="6"/>
      <c r="T8765" s="6"/>
      <c r="U8765" s="6" t="s">
        <v>29123</v>
      </c>
      <c r="V8765" s="6" t="s">
        <v>12368</v>
      </c>
      <c r="W8765" s="6" t="s">
        <v>12299</v>
      </c>
      <c r="X8765" s="6" t="s">
        <v>12299</v>
      </c>
    </row>
    <row r="8766" spans="1:24" x14ac:dyDescent="0.3">
      <c r="A8766" s="6">
        <v>16308</v>
      </c>
      <c r="B8766" s="6" t="s">
        <v>29124</v>
      </c>
      <c r="C8766" s="6" t="s">
        <v>29125</v>
      </c>
      <c r="D8766" s="6">
        <v>18</v>
      </c>
      <c r="E8766" s="6">
        <v>20</v>
      </c>
      <c r="F8766" s="6"/>
      <c r="G8766" s="6">
        <v>10</v>
      </c>
      <c r="H8766" s="6"/>
      <c r="I8766" s="6"/>
      <c r="J8766" s="6"/>
      <c r="K8766" s="6"/>
      <c r="L8766" s="6" t="s">
        <v>12295</v>
      </c>
      <c r="M8766" s="6">
        <v>63</v>
      </c>
      <c r="N8766" s="6" t="e">
        <f>VLOOKUP(A8766,web_archive!D:AB,18,FALSE)</f>
        <v>#N/A</v>
      </c>
      <c r="O8766" s="6">
        <v>2</v>
      </c>
      <c r="P8766" s="6"/>
      <c r="Q8766" s="6"/>
      <c r="R8766" s="6"/>
      <c r="S8766" s="6"/>
      <c r="T8766" s="6"/>
      <c r="U8766" s="6" t="s">
        <v>29123</v>
      </c>
      <c r="V8766" s="6" t="s">
        <v>12368</v>
      </c>
      <c r="W8766" s="6" t="s">
        <v>12299</v>
      </c>
      <c r="X8766" s="6" t="s">
        <v>12299</v>
      </c>
    </row>
    <row r="8767" spans="1:24" x14ac:dyDescent="0.3">
      <c r="A8767" s="6">
        <v>16309</v>
      </c>
      <c r="B8767" s="6" t="s">
        <v>29126</v>
      </c>
      <c r="C8767" s="6" t="s">
        <v>29127</v>
      </c>
      <c r="D8767" s="6">
        <v>18</v>
      </c>
      <c r="E8767" s="6">
        <v>20</v>
      </c>
      <c r="F8767" s="6"/>
      <c r="G8767" s="6">
        <v>10</v>
      </c>
      <c r="H8767" s="6"/>
      <c r="I8767" s="6"/>
      <c r="J8767" s="6"/>
      <c r="K8767" s="6"/>
      <c r="L8767" s="6" t="s">
        <v>12295</v>
      </c>
      <c r="M8767" s="6">
        <v>63</v>
      </c>
      <c r="N8767" s="6" t="e">
        <f>VLOOKUP(A8767,web_archive!D:AB,18,FALSE)</f>
        <v>#N/A</v>
      </c>
      <c r="O8767" s="6">
        <v>2</v>
      </c>
      <c r="P8767" s="6"/>
      <c r="Q8767" s="6"/>
      <c r="R8767" s="6"/>
      <c r="S8767" s="6"/>
      <c r="T8767" s="6"/>
      <c r="U8767" s="6" t="s">
        <v>29128</v>
      </c>
      <c r="V8767" s="6" t="s">
        <v>12368</v>
      </c>
      <c r="W8767" s="6" t="s">
        <v>12299</v>
      </c>
      <c r="X8767" s="6" t="s">
        <v>12299</v>
      </c>
    </row>
    <row r="8768" spans="1:24" x14ac:dyDescent="0.3">
      <c r="A8768" s="6">
        <v>16310</v>
      </c>
      <c r="B8768" s="6" t="s">
        <v>29129</v>
      </c>
      <c r="C8768" s="6" t="s">
        <v>29130</v>
      </c>
      <c r="D8768" s="6">
        <v>18</v>
      </c>
      <c r="E8768" s="6">
        <v>20</v>
      </c>
      <c r="F8768" s="6"/>
      <c r="G8768" s="6">
        <v>10</v>
      </c>
      <c r="H8768" s="6"/>
      <c r="I8768" s="6"/>
      <c r="J8768" s="6"/>
      <c r="K8768" s="6"/>
      <c r="L8768" s="6" t="s">
        <v>12295</v>
      </c>
      <c r="M8768" s="6">
        <v>63</v>
      </c>
      <c r="N8768" s="6" t="e">
        <f>VLOOKUP(A8768,web_archive!D:AB,18,FALSE)</f>
        <v>#N/A</v>
      </c>
      <c r="O8768" s="6">
        <v>2</v>
      </c>
      <c r="P8768" s="6"/>
      <c r="Q8768" s="6"/>
      <c r="R8768" s="6"/>
      <c r="S8768" s="6"/>
      <c r="T8768" s="6"/>
      <c r="U8768" s="6" t="s">
        <v>29128</v>
      </c>
      <c r="V8768" s="6" t="s">
        <v>12368</v>
      </c>
      <c r="W8768" s="6" t="s">
        <v>12299</v>
      </c>
      <c r="X8768" s="6" t="s">
        <v>12299</v>
      </c>
    </row>
    <row r="8769" spans="1:24" x14ac:dyDescent="0.3">
      <c r="A8769" s="6">
        <v>16311</v>
      </c>
      <c r="B8769" s="6" t="s">
        <v>29131</v>
      </c>
      <c r="C8769" s="6" t="s">
        <v>29132</v>
      </c>
      <c r="D8769" s="6">
        <v>18</v>
      </c>
      <c r="E8769" s="6">
        <v>20</v>
      </c>
      <c r="F8769" s="6"/>
      <c r="G8769" s="6">
        <v>10</v>
      </c>
      <c r="H8769" s="6"/>
      <c r="I8769" s="6"/>
      <c r="J8769" s="6"/>
      <c r="K8769" s="6"/>
      <c r="L8769" s="6" t="s">
        <v>12295</v>
      </c>
      <c r="M8769" s="6">
        <v>63</v>
      </c>
      <c r="N8769" s="6" t="e">
        <f>VLOOKUP(A8769,web_archive!D:AB,18,FALSE)</f>
        <v>#N/A</v>
      </c>
      <c r="O8769" s="6">
        <v>2</v>
      </c>
      <c r="P8769" s="6"/>
      <c r="Q8769" s="6"/>
      <c r="R8769" s="6"/>
      <c r="S8769" s="6"/>
      <c r="T8769" s="6"/>
      <c r="U8769" s="6" t="s">
        <v>29133</v>
      </c>
      <c r="V8769" s="6" t="s">
        <v>12368</v>
      </c>
      <c r="W8769" s="6" t="s">
        <v>12299</v>
      </c>
      <c r="X8769" s="6" t="s">
        <v>12299</v>
      </c>
    </row>
    <row r="8770" spans="1:24" x14ac:dyDescent="0.3">
      <c r="A8770" s="6">
        <v>16312</v>
      </c>
      <c r="B8770" s="6" t="s">
        <v>29134</v>
      </c>
      <c r="C8770" s="6" t="s">
        <v>29135</v>
      </c>
      <c r="D8770" s="6">
        <v>18</v>
      </c>
      <c r="E8770" s="6">
        <v>20</v>
      </c>
      <c r="F8770" s="6"/>
      <c r="G8770" s="6">
        <v>10</v>
      </c>
      <c r="H8770" s="6"/>
      <c r="I8770" s="6"/>
      <c r="J8770" s="6"/>
      <c r="K8770" s="6"/>
      <c r="L8770" s="6" t="s">
        <v>12295</v>
      </c>
      <c r="M8770" s="6">
        <v>63</v>
      </c>
      <c r="N8770" s="6" t="e">
        <f>VLOOKUP(A8770,web_archive!D:AB,18,FALSE)</f>
        <v>#N/A</v>
      </c>
      <c r="O8770" s="6">
        <v>2</v>
      </c>
      <c r="P8770" s="6"/>
      <c r="Q8770" s="6"/>
      <c r="R8770" s="6"/>
      <c r="S8770" s="6"/>
      <c r="T8770" s="6"/>
      <c r="U8770" s="6" t="s">
        <v>29133</v>
      </c>
      <c r="V8770" s="6" t="s">
        <v>12368</v>
      </c>
      <c r="W8770" s="6" t="s">
        <v>12299</v>
      </c>
      <c r="X8770" s="6" t="s">
        <v>12299</v>
      </c>
    </row>
    <row r="8771" spans="1:24" x14ac:dyDescent="0.3">
      <c r="A8771" s="6">
        <v>16313</v>
      </c>
      <c r="B8771" s="6" t="s">
        <v>29136</v>
      </c>
      <c r="C8771" s="6" t="s">
        <v>29137</v>
      </c>
      <c r="D8771" s="6">
        <v>18</v>
      </c>
      <c r="E8771" s="6">
        <v>20</v>
      </c>
      <c r="F8771" s="6"/>
      <c r="G8771" s="6">
        <v>10</v>
      </c>
      <c r="H8771" s="6"/>
      <c r="I8771" s="6"/>
      <c r="J8771" s="6"/>
      <c r="K8771" s="6"/>
      <c r="L8771" s="6" t="s">
        <v>12295</v>
      </c>
      <c r="M8771" s="6">
        <v>63</v>
      </c>
      <c r="N8771" s="6" t="e">
        <f>VLOOKUP(A8771,web_archive!D:AB,18,FALSE)</f>
        <v>#N/A</v>
      </c>
      <c r="O8771" s="6">
        <v>2</v>
      </c>
      <c r="P8771" s="6"/>
      <c r="Q8771" s="6"/>
      <c r="R8771" s="6"/>
      <c r="S8771" s="6"/>
      <c r="T8771" s="6"/>
      <c r="U8771" s="6" t="s">
        <v>29138</v>
      </c>
      <c r="V8771" s="6" t="s">
        <v>12368</v>
      </c>
      <c r="W8771" s="6" t="s">
        <v>12299</v>
      </c>
      <c r="X8771" s="6" t="s">
        <v>12299</v>
      </c>
    </row>
    <row r="8772" spans="1:24" x14ac:dyDescent="0.3">
      <c r="A8772" s="6">
        <v>16314</v>
      </c>
      <c r="B8772" s="6" t="s">
        <v>29139</v>
      </c>
      <c r="C8772" s="6" t="s">
        <v>29140</v>
      </c>
      <c r="D8772" s="6">
        <v>18</v>
      </c>
      <c r="E8772" s="6">
        <v>20</v>
      </c>
      <c r="F8772" s="6"/>
      <c r="G8772" s="6">
        <v>10</v>
      </c>
      <c r="H8772" s="6"/>
      <c r="I8772" s="6"/>
      <c r="J8772" s="6"/>
      <c r="K8772" s="6"/>
      <c r="L8772" s="6" t="s">
        <v>12295</v>
      </c>
      <c r="M8772" s="6">
        <v>63</v>
      </c>
      <c r="N8772" s="6" t="e">
        <f>VLOOKUP(A8772,web_archive!D:AB,18,FALSE)</f>
        <v>#N/A</v>
      </c>
      <c r="O8772" s="6">
        <v>2</v>
      </c>
      <c r="P8772" s="6"/>
      <c r="Q8772" s="6"/>
      <c r="R8772" s="6"/>
      <c r="S8772" s="6"/>
      <c r="T8772" s="6"/>
      <c r="U8772" s="6" t="s">
        <v>29138</v>
      </c>
      <c r="V8772" s="6" t="s">
        <v>12368</v>
      </c>
      <c r="W8772" s="6" t="s">
        <v>12299</v>
      </c>
      <c r="X8772" s="6" t="s">
        <v>12299</v>
      </c>
    </row>
    <row r="8773" spans="1:24" x14ac:dyDescent="0.3">
      <c r="A8773" s="6">
        <v>16315</v>
      </c>
      <c r="B8773" s="6" t="s">
        <v>29141</v>
      </c>
      <c r="C8773" s="6" t="s">
        <v>29142</v>
      </c>
      <c r="D8773" s="6">
        <v>18</v>
      </c>
      <c r="E8773" s="6">
        <v>20</v>
      </c>
      <c r="F8773" s="6"/>
      <c r="G8773" s="6">
        <v>10</v>
      </c>
      <c r="H8773" s="6"/>
      <c r="I8773" s="6"/>
      <c r="J8773" s="6"/>
      <c r="K8773" s="6"/>
      <c r="L8773" s="6" t="s">
        <v>12295</v>
      </c>
      <c r="M8773" s="6">
        <v>63</v>
      </c>
      <c r="N8773" s="6" t="e">
        <f>VLOOKUP(A8773,web_archive!D:AB,18,FALSE)</f>
        <v>#N/A</v>
      </c>
      <c r="O8773" s="6">
        <v>2</v>
      </c>
      <c r="P8773" s="6"/>
      <c r="Q8773" s="6"/>
      <c r="R8773" s="6"/>
      <c r="S8773" s="6"/>
      <c r="T8773" s="6"/>
      <c r="U8773" s="6" t="s">
        <v>29143</v>
      </c>
      <c r="V8773" s="6" t="s">
        <v>12368</v>
      </c>
      <c r="W8773" s="6" t="s">
        <v>12299</v>
      </c>
      <c r="X8773" s="6" t="s">
        <v>12299</v>
      </c>
    </row>
    <row r="8774" spans="1:24" x14ac:dyDescent="0.3">
      <c r="A8774" s="6">
        <v>16316</v>
      </c>
      <c r="B8774" s="6" t="s">
        <v>29144</v>
      </c>
      <c r="C8774" s="6" t="s">
        <v>29145</v>
      </c>
      <c r="D8774" s="6">
        <v>18</v>
      </c>
      <c r="E8774" s="6">
        <v>20</v>
      </c>
      <c r="F8774" s="6"/>
      <c r="G8774" s="6">
        <v>10</v>
      </c>
      <c r="H8774" s="6"/>
      <c r="I8774" s="6"/>
      <c r="J8774" s="6"/>
      <c r="K8774" s="6"/>
      <c r="L8774" s="6" t="s">
        <v>12295</v>
      </c>
      <c r="M8774" s="6">
        <v>63</v>
      </c>
      <c r="N8774" s="6" t="e">
        <f>VLOOKUP(A8774,web_archive!D:AB,18,FALSE)</f>
        <v>#N/A</v>
      </c>
      <c r="O8774" s="6">
        <v>2</v>
      </c>
      <c r="P8774" s="6"/>
      <c r="Q8774" s="6"/>
      <c r="R8774" s="6"/>
      <c r="S8774" s="6"/>
      <c r="T8774" s="6"/>
      <c r="U8774" s="6" t="s">
        <v>29143</v>
      </c>
      <c r="V8774" s="6" t="s">
        <v>12368</v>
      </c>
      <c r="W8774" s="6" t="s">
        <v>12299</v>
      </c>
      <c r="X8774" s="6" t="s">
        <v>12299</v>
      </c>
    </row>
    <row r="8775" spans="1:24" x14ac:dyDescent="0.3">
      <c r="A8775" s="6">
        <v>16317</v>
      </c>
      <c r="B8775" s="6" t="s">
        <v>29146</v>
      </c>
      <c r="C8775" s="6" t="s">
        <v>29147</v>
      </c>
      <c r="D8775" s="6">
        <v>18</v>
      </c>
      <c r="E8775" s="6">
        <v>20</v>
      </c>
      <c r="F8775" s="6"/>
      <c r="G8775" s="6">
        <v>10</v>
      </c>
      <c r="H8775" s="6"/>
      <c r="I8775" s="6"/>
      <c r="J8775" s="6"/>
      <c r="K8775" s="6"/>
      <c r="L8775" s="6" t="s">
        <v>12295</v>
      </c>
      <c r="M8775" s="6">
        <v>63</v>
      </c>
      <c r="N8775" s="6" t="e">
        <f>VLOOKUP(A8775,web_archive!D:AB,18,FALSE)</f>
        <v>#N/A</v>
      </c>
      <c r="O8775" s="6">
        <v>2</v>
      </c>
      <c r="P8775" s="6"/>
      <c r="Q8775" s="6"/>
      <c r="R8775" s="6"/>
      <c r="S8775" s="6"/>
      <c r="T8775" s="6"/>
      <c r="U8775" s="6" t="s">
        <v>29148</v>
      </c>
      <c r="V8775" s="6" t="s">
        <v>12368</v>
      </c>
      <c r="W8775" s="6" t="s">
        <v>12299</v>
      </c>
      <c r="X8775" s="6" t="s">
        <v>12299</v>
      </c>
    </row>
    <row r="8776" spans="1:24" x14ac:dyDescent="0.3">
      <c r="A8776" s="6">
        <v>16318</v>
      </c>
      <c r="B8776" s="6" t="s">
        <v>29149</v>
      </c>
      <c r="C8776" s="6" t="s">
        <v>29150</v>
      </c>
      <c r="D8776" s="6">
        <v>18</v>
      </c>
      <c r="E8776" s="6">
        <v>20</v>
      </c>
      <c r="F8776" s="6"/>
      <c r="G8776" s="6">
        <v>10</v>
      </c>
      <c r="H8776" s="6"/>
      <c r="I8776" s="6"/>
      <c r="J8776" s="6"/>
      <c r="K8776" s="6"/>
      <c r="L8776" s="6" t="s">
        <v>12295</v>
      </c>
      <c r="M8776" s="6">
        <v>63</v>
      </c>
      <c r="N8776" s="6" t="e">
        <f>VLOOKUP(A8776,web_archive!D:AB,18,FALSE)</f>
        <v>#N/A</v>
      </c>
      <c r="O8776" s="6">
        <v>2</v>
      </c>
      <c r="P8776" s="6"/>
      <c r="Q8776" s="6"/>
      <c r="R8776" s="6"/>
      <c r="S8776" s="6"/>
      <c r="T8776" s="6"/>
      <c r="U8776" s="6" t="s">
        <v>29148</v>
      </c>
      <c r="V8776" s="6" t="s">
        <v>12368</v>
      </c>
      <c r="W8776" s="6" t="s">
        <v>12299</v>
      </c>
      <c r="X8776" s="6" t="s">
        <v>12299</v>
      </c>
    </row>
    <row r="8777" spans="1:24" x14ac:dyDescent="0.3">
      <c r="A8777" s="6">
        <v>16319</v>
      </c>
      <c r="B8777" s="6" t="s">
        <v>29151</v>
      </c>
      <c r="C8777" s="6" t="s">
        <v>29152</v>
      </c>
      <c r="D8777" s="6">
        <v>18</v>
      </c>
      <c r="E8777" s="6">
        <v>20</v>
      </c>
      <c r="F8777" s="6"/>
      <c r="G8777" s="6">
        <v>10</v>
      </c>
      <c r="H8777" s="6"/>
      <c r="I8777" s="6"/>
      <c r="J8777" s="6"/>
      <c r="K8777" s="6"/>
      <c r="L8777" s="6" t="s">
        <v>12295</v>
      </c>
      <c r="M8777" s="6">
        <v>63</v>
      </c>
      <c r="N8777" s="6" t="e">
        <f>VLOOKUP(A8777,web_archive!D:AB,18,FALSE)</f>
        <v>#N/A</v>
      </c>
      <c r="O8777" s="6">
        <v>2</v>
      </c>
      <c r="P8777" s="6"/>
      <c r="Q8777" s="6"/>
      <c r="R8777" s="6"/>
      <c r="S8777" s="6"/>
      <c r="T8777" s="6"/>
      <c r="U8777" s="6" t="s">
        <v>29153</v>
      </c>
      <c r="V8777" s="6" t="s">
        <v>12368</v>
      </c>
      <c r="W8777" s="6" t="s">
        <v>12299</v>
      </c>
      <c r="X8777" s="6" t="s">
        <v>12299</v>
      </c>
    </row>
    <row r="8778" spans="1:24" x14ac:dyDescent="0.3">
      <c r="A8778" s="6">
        <v>16320</v>
      </c>
      <c r="B8778" s="6" t="s">
        <v>29154</v>
      </c>
      <c r="C8778" s="6" t="s">
        <v>29155</v>
      </c>
      <c r="D8778" s="6">
        <v>18</v>
      </c>
      <c r="E8778" s="6">
        <v>20</v>
      </c>
      <c r="F8778" s="6"/>
      <c r="G8778" s="6">
        <v>10</v>
      </c>
      <c r="H8778" s="6"/>
      <c r="I8778" s="6"/>
      <c r="J8778" s="6"/>
      <c r="K8778" s="6"/>
      <c r="L8778" s="6" t="s">
        <v>12295</v>
      </c>
      <c r="M8778" s="6">
        <v>63</v>
      </c>
      <c r="N8778" s="6" t="e">
        <f>VLOOKUP(A8778,web_archive!D:AB,18,FALSE)</f>
        <v>#N/A</v>
      </c>
      <c r="O8778" s="6">
        <v>2</v>
      </c>
      <c r="P8778" s="6"/>
      <c r="Q8778" s="6"/>
      <c r="R8778" s="6"/>
      <c r="S8778" s="6"/>
      <c r="T8778" s="6"/>
      <c r="U8778" s="6" t="s">
        <v>29153</v>
      </c>
      <c r="V8778" s="6" t="s">
        <v>12368</v>
      </c>
      <c r="W8778" s="6" t="s">
        <v>12299</v>
      </c>
      <c r="X8778" s="6" t="s">
        <v>12299</v>
      </c>
    </row>
    <row r="8779" spans="1:24" x14ac:dyDescent="0.3">
      <c r="A8779" s="6">
        <v>16321</v>
      </c>
      <c r="B8779" s="6" t="s">
        <v>29156</v>
      </c>
      <c r="C8779" s="6" t="s">
        <v>29157</v>
      </c>
      <c r="D8779" s="6">
        <v>18</v>
      </c>
      <c r="E8779" s="6">
        <v>20</v>
      </c>
      <c r="F8779" s="6"/>
      <c r="G8779" s="6">
        <v>10</v>
      </c>
      <c r="H8779" s="6"/>
      <c r="I8779" s="6"/>
      <c r="J8779" s="6"/>
      <c r="K8779" s="6"/>
      <c r="L8779" s="6" t="s">
        <v>12295</v>
      </c>
      <c r="M8779" s="6">
        <v>63</v>
      </c>
      <c r="N8779" s="6" t="e">
        <f>VLOOKUP(A8779,web_archive!D:AB,18,FALSE)</f>
        <v>#N/A</v>
      </c>
      <c r="O8779" s="6">
        <v>2</v>
      </c>
      <c r="P8779" s="6"/>
      <c r="Q8779" s="6"/>
      <c r="R8779" s="6"/>
      <c r="S8779" s="6"/>
      <c r="T8779" s="6"/>
      <c r="U8779" s="6" t="s">
        <v>29158</v>
      </c>
      <c r="V8779" s="6" t="s">
        <v>12368</v>
      </c>
      <c r="W8779" s="6" t="s">
        <v>12299</v>
      </c>
      <c r="X8779" s="6" t="s">
        <v>12299</v>
      </c>
    </row>
    <row r="8780" spans="1:24" x14ac:dyDescent="0.3">
      <c r="A8780" s="6">
        <v>16322</v>
      </c>
      <c r="B8780" s="6" t="s">
        <v>29159</v>
      </c>
      <c r="C8780" s="6" t="s">
        <v>29160</v>
      </c>
      <c r="D8780" s="6">
        <v>18</v>
      </c>
      <c r="E8780" s="6">
        <v>20</v>
      </c>
      <c r="F8780" s="6"/>
      <c r="G8780" s="6">
        <v>10</v>
      </c>
      <c r="H8780" s="6"/>
      <c r="I8780" s="6"/>
      <c r="J8780" s="6"/>
      <c r="K8780" s="6"/>
      <c r="L8780" s="6" t="s">
        <v>12295</v>
      </c>
      <c r="M8780" s="6">
        <v>63</v>
      </c>
      <c r="N8780" s="6" t="e">
        <f>VLOOKUP(A8780,web_archive!D:AB,18,FALSE)</f>
        <v>#N/A</v>
      </c>
      <c r="O8780" s="6">
        <v>2</v>
      </c>
      <c r="P8780" s="6"/>
      <c r="Q8780" s="6"/>
      <c r="R8780" s="6"/>
      <c r="S8780" s="6"/>
      <c r="T8780" s="6"/>
      <c r="U8780" s="6" t="s">
        <v>29158</v>
      </c>
      <c r="V8780" s="6" t="s">
        <v>12368</v>
      </c>
      <c r="W8780" s="6" t="s">
        <v>12299</v>
      </c>
      <c r="X8780" s="6" t="s">
        <v>12299</v>
      </c>
    </row>
    <row r="8781" spans="1:24" x14ac:dyDescent="0.3">
      <c r="A8781" s="6">
        <v>16323</v>
      </c>
      <c r="B8781" s="6" t="s">
        <v>29161</v>
      </c>
      <c r="C8781" s="6" t="s">
        <v>29162</v>
      </c>
      <c r="D8781" s="6">
        <v>18</v>
      </c>
      <c r="E8781" s="6">
        <v>20</v>
      </c>
      <c r="F8781" s="6"/>
      <c r="G8781" s="6">
        <v>10</v>
      </c>
      <c r="H8781" s="6"/>
      <c r="I8781" s="6"/>
      <c r="J8781" s="6"/>
      <c r="K8781" s="6"/>
      <c r="L8781" s="6" t="s">
        <v>12295</v>
      </c>
      <c r="M8781" s="6">
        <v>63</v>
      </c>
      <c r="N8781" s="6" t="e">
        <f>VLOOKUP(A8781,web_archive!D:AB,18,FALSE)</f>
        <v>#N/A</v>
      </c>
      <c r="O8781" s="6">
        <v>2</v>
      </c>
      <c r="P8781" s="6"/>
      <c r="Q8781" s="6"/>
      <c r="R8781" s="6"/>
      <c r="S8781" s="6"/>
      <c r="T8781" s="6"/>
      <c r="U8781" s="6" t="s">
        <v>29163</v>
      </c>
      <c r="V8781" s="6" t="s">
        <v>12368</v>
      </c>
      <c r="W8781" s="6" t="s">
        <v>12299</v>
      </c>
      <c r="X8781" s="6" t="s">
        <v>12299</v>
      </c>
    </row>
    <row r="8782" spans="1:24" x14ac:dyDescent="0.3">
      <c r="A8782" s="6">
        <v>16324</v>
      </c>
      <c r="B8782" s="6" t="s">
        <v>29164</v>
      </c>
      <c r="C8782" s="6" t="s">
        <v>29165</v>
      </c>
      <c r="D8782" s="6">
        <v>18</v>
      </c>
      <c r="E8782" s="6">
        <v>20</v>
      </c>
      <c r="F8782" s="6"/>
      <c r="G8782" s="6">
        <v>10</v>
      </c>
      <c r="H8782" s="6"/>
      <c r="I8782" s="6"/>
      <c r="J8782" s="6"/>
      <c r="K8782" s="6"/>
      <c r="L8782" s="6" t="s">
        <v>12295</v>
      </c>
      <c r="M8782" s="6">
        <v>63</v>
      </c>
      <c r="N8782" s="6" t="e">
        <f>VLOOKUP(A8782,web_archive!D:AB,18,FALSE)</f>
        <v>#N/A</v>
      </c>
      <c r="O8782" s="6">
        <v>2</v>
      </c>
      <c r="P8782" s="6"/>
      <c r="Q8782" s="6"/>
      <c r="R8782" s="6"/>
      <c r="S8782" s="6"/>
      <c r="T8782" s="6"/>
      <c r="U8782" s="6" t="s">
        <v>29163</v>
      </c>
      <c r="V8782" s="6" t="s">
        <v>12368</v>
      </c>
      <c r="W8782" s="6" t="s">
        <v>12299</v>
      </c>
      <c r="X8782" s="6" t="s">
        <v>12299</v>
      </c>
    </row>
    <row r="8783" spans="1:24" x14ac:dyDescent="0.3">
      <c r="A8783" s="6">
        <v>16327</v>
      </c>
      <c r="B8783" s="6" t="s">
        <v>29166</v>
      </c>
      <c r="C8783" s="6" t="s">
        <v>29167</v>
      </c>
      <c r="D8783" s="6">
        <v>18</v>
      </c>
      <c r="E8783" s="6">
        <v>20</v>
      </c>
      <c r="F8783" s="6"/>
      <c r="G8783" s="6">
        <v>10</v>
      </c>
      <c r="H8783" s="6"/>
      <c r="I8783" s="6"/>
      <c r="J8783" s="6"/>
      <c r="K8783" s="6"/>
      <c r="L8783" s="6" t="s">
        <v>12295</v>
      </c>
      <c r="M8783" s="6">
        <v>63</v>
      </c>
      <c r="N8783" s="6" t="e">
        <f>VLOOKUP(A8783,web_archive!D:AB,18,FALSE)</f>
        <v>#N/A</v>
      </c>
      <c r="O8783" s="6">
        <v>2</v>
      </c>
      <c r="P8783" s="6"/>
      <c r="Q8783" s="6"/>
      <c r="R8783" s="6"/>
      <c r="S8783" s="6"/>
      <c r="T8783" s="6"/>
      <c r="U8783" s="6" t="s">
        <v>29168</v>
      </c>
      <c r="V8783" s="6" t="s">
        <v>12368</v>
      </c>
      <c r="W8783" s="6" t="s">
        <v>12299</v>
      </c>
      <c r="X8783" s="6" t="s">
        <v>12299</v>
      </c>
    </row>
    <row r="8784" spans="1:24" x14ac:dyDescent="0.3">
      <c r="A8784" s="6">
        <v>16328</v>
      </c>
      <c r="B8784" s="6" t="s">
        <v>29169</v>
      </c>
      <c r="C8784" s="6" t="s">
        <v>29170</v>
      </c>
      <c r="D8784" s="6">
        <v>18</v>
      </c>
      <c r="E8784" s="6">
        <v>20</v>
      </c>
      <c r="F8784" s="6"/>
      <c r="G8784" s="6">
        <v>10</v>
      </c>
      <c r="H8784" s="6"/>
      <c r="I8784" s="6"/>
      <c r="J8784" s="6"/>
      <c r="K8784" s="6"/>
      <c r="L8784" s="6" t="s">
        <v>12295</v>
      </c>
      <c r="M8784" s="6">
        <v>63</v>
      </c>
      <c r="N8784" s="6" t="e">
        <f>VLOOKUP(A8784,web_archive!D:AB,18,FALSE)</f>
        <v>#N/A</v>
      </c>
      <c r="O8784" s="6">
        <v>2</v>
      </c>
      <c r="P8784" s="6"/>
      <c r="Q8784" s="6"/>
      <c r="R8784" s="6"/>
      <c r="S8784" s="6"/>
      <c r="T8784" s="6"/>
      <c r="U8784" s="6" t="s">
        <v>29168</v>
      </c>
      <c r="V8784" s="6" t="s">
        <v>12368</v>
      </c>
      <c r="W8784" s="6" t="s">
        <v>12299</v>
      </c>
      <c r="X8784" s="6" t="s">
        <v>12299</v>
      </c>
    </row>
    <row r="8785" spans="1:24" x14ac:dyDescent="0.3">
      <c r="A8785" s="6">
        <v>16329</v>
      </c>
      <c r="B8785" s="6" t="s">
        <v>29171</v>
      </c>
      <c r="C8785" s="6" t="s">
        <v>29172</v>
      </c>
      <c r="D8785" s="6">
        <v>18</v>
      </c>
      <c r="E8785" s="6">
        <v>20</v>
      </c>
      <c r="F8785" s="6"/>
      <c r="G8785" s="6">
        <v>10</v>
      </c>
      <c r="H8785" s="6"/>
      <c r="I8785" s="6"/>
      <c r="J8785" s="6"/>
      <c r="K8785" s="6"/>
      <c r="L8785" s="6" t="s">
        <v>12295</v>
      </c>
      <c r="M8785" s="6">
        <v>63</v>
      </c>
      <c r="N8785" s="6" t="e">
        <f>VLOOKUP(A8785,web_archive!D:AB,18,FALSE)</f>
        <v>#N/A</v>
      </c>
      <c r="O8785" s="6">
        <v>2</v>
      </c>
      <c r="P8785" s="6"/>
      <c r="Q8785" s="6"/>
      <c r="R8785" s="6"/>
      <c r="S8785" s="6"/>
      <c r="T8785" s="6"/>
      <c r="U8785" s="6" t="s">
        <v>29173</v>
      </c>
      <c r="V8785" s="6" t="s">
        <v>12368</v>
      </c>
      <c r="W8785" s="6" t="s">
        <v>12299</v>
      </c>
      <c r="X8785" s="6" t="s">
        <v>12299</v>
      </c>
    </row>
    <row r="8786" spans="1:24" x14ac:dyDescent="0.3">
      <c r="A8786" s="6">
        <v>16330</v>
      </c>
      <c r="B8786" s="6" t="s">
        <v>29174</v>
      </c>
      <c r="C8786" s="6" t="s">
        <v>29175</v>
      </c>
      <c r="D8786" s="6">
        <v>18</v>
      </c>
      <c r="E8786" s="6">
        <v>20</v>
      </c>
      <c r="F8786" s="6"/>
      <c r="G8786" s="6">
        <v>10</v>
      </c>
      <c r="H8786" s="6"/>
      <c r="I8786" s="6"/>
      <c r="J8786" s="6"/>
      <c r="K8786" s="6"/>
      <c r="L8786" s="6" t="s">
        <v>12295</v>
      </c>
      <c r="M8786" s="6">
        <v>63</v>
      </c>
      <c r="N8786" s="6" t="e">
        <f>VLOOKUP(A8786,web_archive!D:AB,18,FALSE)</f>
        <v>#N/A</v>
      </c>
      <c r="O8786" s="6">
        <v>2</v>
      </c>
      <c r="P8786" s="6"/>
      <c r="Q8786" s="6"/>
      <c r="R8786" s="6"/>
      <c r="S8786" s="6"/>
      <c r="T8786" s="6"/>
      <c r="U8786" s="6" t="s">
        <v>29173</v>
      </c>
      <c r="V8786" s="6" t="s">
        <v>12368</v>
      </c>
      <c r="W8786" s="6" t="s">
        <v>12299</v>
      </c>
      <c r="X8786" s="6" t="s">
        <v>12299</v>
      </c>
    </row>
    <row r="8787" spans="1:24" x14ac:dyDescent="0.3">
      <c r="A8787" s="6">
        <v>16331</v>
      </c>
      <c r="B8787" s="6" t="s">
        <v>29176</v>
      </c>
      <c r="C8787" s="6" t="s">
        <v>29177</v>
      </c>
      <c r="D8787" s="6">
        <v>18</v>
      </c>
      <c r="E8787" s="6">
        <v>20</v>
      </c>
      <c r="F8787" s="6"/>
      <c r="G8787" s="6">
        <v>10</v>
      </c>
      <c r="H8787" s="6"/>
      <c r="I8787" s="6"/>
      <c r="J8787" s="6"/>
      <c r="K8787" s="6"/>
      <c r="L8787" s="6" t="s">
        <v>12295</v>
      </c>
      <c r="M8787" s="6">
        <v>63</v>
      </c>
      <c r="N8787" s="6" t="e">
        <f>VLOOKUP(A8787,web_archive!D:AB,18,FALSE)</f>
        <v>#N/A</v>
      </c>
      <c r="O8787" s="6">
        <v>2</v>
      </c>
      <c r="P8787" s="6"/>
      <c r="Q8787" s="6"/>
      <c r="R8787" s="6"/>
      <c r="S8787" s="6"/>
      <c r="T8787" s="6"/>
      <c r="U8787" s="6" t="s">
        <v>29178</v>
      </c>
      <c r="V8787" s="6" t="s">
        <v>12368</v>
      </c>
      <c r="W8787" s="6" t="s">
        <v>12299</v>
      </c>
      <c r="X8787" s="6" t="s">
        <v>12299</v>
      </c>
    </row>
    <row r="8788" spans="1:24" x14ac:dyDescent="0.3">
      <c r="A8788" s="6">
        <v>16332</v>
      </c>
      <c r="B8788" s="6" t="s">
        <v>29179</v>
      </c>
      <c r="C8788" s="6" t="s">
        <v>29180</v>
      </c>
      <c r="D8788" s="6">
        <v>18</v>
      </c>
      <c r="E8788" s="6">
        <v>20</v>
      </c>
      <c r="F8788" s="6"/>
      <c r="G8788" s="6">
        <v>10</v>
      </c>
      <c r="H8788" s="6"/>
      <c r="I8788" s="6"/>
      <c r="J8788" s="6"/>
      <c r="K8788" s="6"/>
      <c r="L8788" s="6" t="s">
        <v>12295</v>
      </c>
      <c r="M8788" s="6">
        <v>63</v>
      </c>
      <c r="N8788" s="6" t="e">
        <f>VLOOKUP(A8788,web_archive!D:AB,18,FALSE)</f>
        <v>#N/A</v>
      </c>
      <c r="O8788" s="6">
        <v>2</v>
      </c>
      <c r="P8788" s="6"/>
      <c r="Q8788" s="6"/>
      <c r="R8788" s="6"/>
      <c r="S8788" s="6"/>
      <c r="T8788" s="6"/>
      <c r="U8788" s="6" t="s">
        <v>29178</v>
      </c>
      <c r="V8788" s="6" t="s">
        <v>12368</v>
      </c>
      <c r="W8788" s="6" t="s">
        <v>12299</v>
      </c>
      <c r="X8788" s="6" t="s">
        <v>12299</v>
      </c>
    </row>
    <row r="8789" spans="1:24" x14ac:dyDescent="0.3">
      <c r="A8789" s="6">
        <v>16333</v>
      </c>
      <c r="B8789" s="6" t="s">
        <v>29181</v>
      </c>
      <c r="C8789" s="6" t="s">
        <v>29182</v>
      </c>
      <c r="D8789" s="6">
        <v>18</v>
      </c>
      <c r="E8789" s="6">
        <v>20</v>
      </c>
      <c r="F8789" s="6"/>
      <c r="G8789" s="6">
        <v>10</v>
      </c>
      <c r="H8789" s="6"/>
      <c r="I8789" s="6"/>
      <c r="J8789" s="6"/>
      <c r="K8789" s="6"/>
      <c r="L8789" s="6" t="s">
        <v>12295</v>
      </c>
      <c r="M8789" s="6">
        <v>63</v>
      </c>
      <c r="N8789" s="6" t="e">
        <f>VLOOKUP(A8789,web_archive!D:AB,18,FALSE)</f>
        <v>#N/A</v>
      </c>
      <c r="O8789" s="6">
        <v>2</v>
      </c>
      <c r="P8789" s="6"/>
      <c r="Q8789" s="6"/>
      <c r="R8789" s="6"/>
      <c r="S8789" s="6"/>
      <c r="T8789" s="6"/>
      <c r="U8789" s="6" t="s">
        <v>29183</v>
      </c>
      <c r="V8789" s="6" t="s">
        <v>12368</v>
      </c>
      <c r="W8789" s="6" t="s">
        <v>12299</v>
      </c>
      <c r="X8789" s="6" t="s">
        <v>12299</v>
      </c>
    </row>
    <row r="8790" spans="1:24" x14ac:dyDescent="0.3">
      <c r="A8790" s="6">
        <v>16334</v>
      </c>
      <c r="B8790" s="6" t="s">
        <v>29184</v>
      </c>
      <c r="C8790" s="6" t="s">
        <v>29185</v>
      </c>
      <c r="D8790" s="6">
        <v>18</v>
      </c>
      <c r="E8790" s="6">
        <v>20</v>
      </c>
      <c r="F8790" s="6"/>
      <c r="G8790" s="6">
        <v>10</v>
      </c>
      <c r="H8790" s="6"/>
      <c r="I8790" s="6"/>
      <c r="J8790" s="6"/>
      <c r="K8790" s="6"/>
      <c r="L8790" s="6" t="s">
        <v>12295</v>
      </c>
      <c r="M8790" s="6">
        <v>63</v>
      </c>
      <c r="N8790" s="6" t="e">
        <f>VLOOKUP(A8790,web_archive!D:AB,18,FALSE)</f>
        <v>#N/A</v>
      </c>
      <c r="O8790" s="6">
        <v>2</v>
      </c>
      <c r="P8790" s="6"/>
      <c r="Q8790" s="6"/>
      <c r="R8790" s="6"/>
      <c r="S8790" s="6"/>
      <c r="T8790" s="6"/>
      <c r="U8790" s="6" t="s">
        <v>29183</v>
      </c>
      <c r="V8790" s="6" t="s">
        <v>12368</v>
      </c>
      <c r="W8790" s="6" t="s">
        <v>12299</v>
      </c>
      <c r="X8790" s="6" t="s">
        <v>12299</v>
      </c>
    </row>
    <row r="8791" spans="1:24" x14ac:dyDescent="0.3">
      <c r="A8791" s="6">
        <v>16335</v>
      </c>
      <c r="B8791" s="6" t="s">
        <v>29186</v>
      </c>
      <c r="C8791" s="6" t="s">
        <v>29187</v>
      </c>
      <c r="D8791" s="6">
        <v>18</v>
      </c>
      <c r="E8791" s="6">
        <v>20</v>
      </c>
      <c r="F8791" s="6"/>
      <c r="G8791" s="6">
        <v>10</v>
      </c>
      <c r="H8791" s="6"/>
      <c r="I8791" s="6"/>
      <c r="J8791" s="6"/>
      <c r="K8791" s="6"/>
      <c r="L8791" s="6" t="s">
        <v>12295</v>
      </c>
      <c r="M8791" s="6">
        <v>63</v>
      </c>
      <c r="N8791" s="6" t="e">
        <f>VLOOKUP(A8791,web_archive!D:AB,18,FALSE)</f>
        <v>#N/A</v>
      </c>
      <c r="O8791" s="6">
        <v>2</v>
      </c>
      <c r="P8791" s="6"/>
      <c r="Q8791" s="6"/>
      <c r="R8791" s="6"/>
      <c r="S8791" s="6"/>
      <c r="T8791" s="6"/>
      <c r="U8791" s="6" t="s">
        <v>29188</v>
      </c>
      <c r="V8791" s="6" t="s">
        <v>12368</v>
      </c>
      <c r="W8791" s="6" t="s">
        <v>12299</v>
      </c>
      <c r="X8791" s="6" t="s">
        <v>12299</v>
      </c>
    </row>
    <row r="8792" spans="1:24" x14ac:dyDescent="0.3">
      <c r="A8792" s="6">
        <v>16336</v>
      </c>
      <c r="B8792" s="6" t="s">
        <v>29189</v>
      </c>
      <c r="C8792" s="6" t="s">
        <v>29190</v>
      </c>
      <c r="D8792" s="6">
        <v>18</v>
      </c>
      <c r="E8792" s="6">
        <v>20</v>
      </c>
      <c r="F8792" s="6"/>
      <c r="G8792" s="6">
        <v>10</v>
      </c>
      <c r="H8792" s="6"/>
      <c r="I8792" s="6"/>
      <c r="J8792" s="6"/>
      <c r="K8792" s="6"/>
      <c r="L8792" s="6" t="s">
        <v>12295</v>
      </c>
      <c r="M8792" s="6">
        <v>63</v>
      </c>
      <c r="N8792" s="6" t="e">
        <f>VLOOKUP(A8792,web_archive!D:AB,18,FALSE)</f>
        <v>#N/A</v>
      </c>
      <c r="O8792" s="6">
        <v>2</v>
      </c>
      <c r="P8792" s="6"/>
      <c r="Q8792" s="6"/>
      <c r="R8792" s="6"/>
      <c r="S8792" s="6"/>
      <c r="T8792" s="6"/>
      <c r="U8792" s="6" t="s">
        <v>29188</v>
      </c>
      <c r="V8792" s="6" t="s">
        <v>12368</v>
      </c>
      <c r="W8792" s="6" t="s">
        <v>12299</v>
      </c>
      <c r="X8792" s="6" t="s">
        <v>12299</v>
      </c>
    </row>
    <row r="8793" spans="1:24" x14ac:dyDescent="0.3">
      <c r="A8793" s="6">
        <v>16337</v>
      </c>
      <c r="B8793" s="6" t="s">
        <v>29191</v>
      </c>
      <c r="C8793" s="6" t="s">
        <v>29192</v>
      </c>
      <c r="D8793" s="6">
        <v>18</v>
      </c>
      <c r="E8793" s="6">
        <v>20</v>
      </c>
      <c r="F8793" s="6"/>
      <c r="G8793" s="6">
        <v>10</v>
      </c>
      <c r="H8793" s="6"/>
      <c r="I8793" s="6"/>
      <c r="J8793" s="6"/>
      <c r="K8793" s="6"/>
      <c r="L8793" s="6" t="s">
        <v>12295</v>
      </c>
      <c r="M8793" s="6">
        <v>63</v>
      </c>
      <c r="N8793" s="6" t="e">
        <f>VLOOKUP(A8793,web_archive!D:AB,18,FALSE)</f>
        <v>#N/A</v>
      </c>
      <c r="O8793" s="6">
        <v>2</v>
      </c>
      <c r="P8793" s="6"/>
      <c r="Q8793" s="6"/>
      <c r="R8793" s="6"/>
      <c r="S8793" s="6"/>
      <c r="T8793" s="6"/>
      <c r="U8793" s="6" t="s">
        <v>29193</v>
      </c>
      <c r="V8793" s="6" t="s">
        <v>12368</v>
      </c>
      <c r="W8793" s="6" t="s">
        <v>12299</v>
      </c>
      <c r="X8793" s="6" t="s">
        <v>12299</v>
      </c>
    </row>
    <row r="8794" spans="1:24" x14ac:dyDescent="0.3">
      <c r="A8794" s="6">
        <v>16338</v>
      </c>
      <c r="B8794" s="6" t="s">
        <v>29194</v>
      </c>
      <c r="C8794" s="6" t="s">
        <v>29195</v>
      </c>
      <c r="D8794" s="6">
        <v>18</v>
      </c>
      <c r="E8794" s="6">
        <v>20</v>
      </c>
      <c r="F8794" s="6"/>
      <c r="G8794" s="6">
        <v>10</v>
      </c>
      <c r="H8794" s="6"/>
      <c r="I8794" s="6"/>
      <c r="J8794" s="6"/>
      <c r="K8794" s="6"/>
      <c r="L8794" s="6" t="s">
        <v>12295</v>
      </c>
      <c r="M8794" s="6">
        <v>63</v>
      </c>
      <c r="N8794" s="6" t="e">
        <f>VLOOKUP(A8794,web_archive!D:AB,18,FALSE)</f>
        <v>#N/A</v>
      </c>
      <c r="O8794" s="6">
        <v>2</v>
      </c>
      <c r="P8794" s="6"/>
      <c r="Q8794" s="6"/>
      <c r="R8794" s="6"/>
      <c r="S8794" s="6"/>
      <c r="T8794" s="6"/>
      <c r="U8794" s="6" t="s">
        <v>29193</v>
      </c>
      <c r="V8794" s="6" t="s">
        <v>12368</v>
      </c>
      <c r="W8794" s="6" t="s">
        <v>12299</v>
      </c>
      <c r="X8794" s="6" t="s">
        <v>12299</v>
      </c>
    </row>
    <row r="8795" spans="1:24" x14ac:dyDescent="0.3">
      <c r="A8795" s="6">
        <v>16339</v>
      </c>
      <c r="B8795" s="6" t="s">
        <v>29196</v>
      </c>
      <c r="C8795" s="6" t="s">
        <v>29197</v>
      </c>
      <c r="D8795" s="6">
        <v>18</v>
      </c>
      <c r="E8795" s="6">
        <v>20</v>
      </c>
      <c r="F8795" s="6"/>
      <c r="G8795" s="6">
        <v>10</v>
      </c>
      <c r="H8795" s="6"/>
      <c r="I8795" s="6"/>
      <c r="J8795" s="6"/>
      <c r="K8795" s="6"/>
      <c r="L8795" s="6" t="s">
        <v>12295</v>
      </c>
      <c r="M8795" s="6">
        <v>63</v>
      </c>
      <c r="N8795" s="6" t="e">
        <f>VLOOKUP(A8795,web_archive!D:AB,18,FALSE)</f>
        <v>#N/A</v>
      </c>
      <c r="O8795" s="6">
        <v>2</v>
      </c>
      <c r="P8795" s="6"/>
      <c r="Q8795" s="6"/>
      <c r="R8795" s="6"/>
      <c r="S8795" s="6"/>
      <c r="T8795" s="6"/>
      <c r="U8795" s="6" t="s">
        <v>29198</v>
      </c>
      <c r="V8795" s="6" t="s">
        <v>12368</v>
      </c>
      <c r="W8795" s="6" t="s">
        <v>12299</v>
      </c>
      <c r="X8795" s="6" t="s">
        <v>12299</v>
      </c>
    </row>
    <row r="8796" spans="1:24" x14ac:dyDescent="0.3">
      <c r="A8796" s="6">
        <v>16340</v>
      </c>
      <c r="B8796" s="6" t="s">
        <v>29199</v>
      </c>
      <c r="C8796" s="6" t="s">
        <v>29200</v>
      </c>
      <c r="D8796" s="6">
        <v>18</v>
      </c>
      <c r="E8796" s="6">
        <v>20</v>
      </c>
      <c r="F8796" s="6"/>
      <c r="G8796" s="6">
        <v>10</v>
      </c>
      <c r="H8796" s="6"/>
      <c r="I8796" s="6"/>
      <c r="J8796" s="6"/>
      <c r="K8796" s="6"/>
      <c r="L8796" s="6" t="s">
        <v>12295</v>
      </c>
      <c r="M8796" s="6">
        <v>63</v>
      </c>
      <c r="N8796" s="6" t="e">
        <f>VLOOKUP(A8796,web_archive!D:AB,18,FALSE)</f>
        <v>#N/A</v>
      </c>
      <c r="O8796" s="6">
        <v>2</v>
      </c>
      <c r="P8796" s="6"/>
      <c r="Q8796" s="6"/>
      <c r="R8796" s="6"/>
      <c r="S8796" s="6"/>
      <c r="T8796" s="6"/>
      <c r="U8796" s="6" t="s">
        <v>29198</v>
      </c>
      <c r="V8796" s="6" t="s">
        <v>12368</v>
      </c>
      <c r="W8796" s="6" t="s">
        <v>12299</v>
      </c>
      <c r="X8796" s="6" t="s">
        <v>12299</v>
      </c>
    </row>
    <row r="8797" spans="1:24" x14ac:dyDescent="0.3">
      <c r="A8797" s="6">
        <v>16341</v>
      </c>
      <c r="B8797" s="6" t="s">
        <v>29201</v>
      </c>
      <c r="C8797" s="6" t="s">
        <v>29202</v>
      </c>
      <c r="D8797" s="6">
        <v>18</v>
      </c>
      <c r="E8797" s="6">
        <v>20</v>
      </c>
      <c r="F8797" s="6"/>
      <c r="G8797" s="6">
        <v>10</v>
      </c>
      <c r="H8797" s="6"/>
      <c r="I8797" s="6"/>
      <c r="J8797" s="6"/>
      <c r="K8797" s="6"/>
      <c r="L8797" s="6" t="s">
        <v>12295</v>
      </c>
      <c r="M8797" s="6">
        <v>63</v>
      </c>
      <c r="N8797" s="6" t="e">
        <f>VLOOKUP(A8797,web_archive!D:AB,18,FALSE)</f>
        <v>#N/A</v>
      </c>
      <c r="O8797" s="6">
        <v>2</v>
      </c>
      <c r="P8797" s="6"/>
      <c r="Q8797" s="6"/>
      <c r="R8797" s="6"/>
      <c r="S8797" s="6"/>
      <c r="T8797" s="6"/>
      <c r="U8797" s="6" t="s">
        <v>29203</v>
      </c>
      <c r="V8797" s="6" t="s">
        <v>12368</v>
      </c>
      <c r="W8797" s="6" t="s">
        <v>12299</v>
      </c>
      <c r="X8797" s="6" t="s">
        <v>12299</v>
      </c>
    </row>
    <row r="8798" spans="1:24" x14ac:dyDescent="0.3">
      <c r="A8798" s="6">
        <v>16342</v>
      </c>
      <c r="B8798" s="6" t="s">
        <v>29204</v>
      </c>
      <c r="C8798" s="6" t="s">
        <v>29205</v>
      </c>
      <c r="D8798" s="6">
        <v>18</v>
      </c>
      <c r="E8798" s="6">
        <v>20</v>
      </c>
      <c r="F8798" s="6"/>
      <c r="G8798" s="6">
        <v>10</v>
      </c>
      <c r="H8798" s="6"/>
      <c r="I8798" s="6"/>
      <c r="J8798" s="6"/>
      <c r="K8798" s="6"/>
      <c r="L8798" s="6" t="s">
        <v>12295</v>
      </c>
      <c r="M8798" s="6">
        <v>63</v>
      </c>
      <c r="N8798" s="6" t="e">
        <f>VLOOKUP(A8798,web_archive!D:AB,18,FALSE)</f>
        <v>#N/A</v>
      </c>
      <c r="O8798" s="6">
        <v>2</v>
      </c>
      <c r="P8798" s="6"/>
      <c r="Q8798" s="6"/>
      <c r="R8798" s="6"/>
      <c r="S8798" s="6"/>
      <c r="T8798" s="6"/>
      <c r="U8798" s="6" t="s">
        <v>29203</v>
      </c>
      <c r="V8798" s="6" t="s">
        <v>12368</v>
      </c>
      <c r="W8798" s="6" t="s">
        <v>12299</v>
      </c>
      <c r="X8798" s="6" t="s">
        <v>12299</v>
      </c>
    </row>
    <row r="8799" spans="1:24" x14ac:dyDescent="0.3">
      <c r="A8799" s="6">
        <v>16343</v>
      </c>
      <c r="B8799" s="6" t="s">
        <v>29206</v>
      </c>
      <c r="C8799" s="6" t="s">
        <v>29207</v>
      </c>
      <c r="D8799" s="6">
        <v>18</v>
      </c>
      <c r="E8799" s="6">
        <v>20</v>
      </c>
      <c r="F8799" s="6"/>
      <c r="G8799" s="6">
        <v>10</v>
      </c>
      <c r="H8799" s="6"/>
      <c r="I8799" s="6"/>
      <c r="J8799" s="6"/>
      <c r="K8799" s="6"/>
      <c r="L8799" s="6" t="s">
        <v>12295</v>
      </c>
      <c r="M8799" s="6">
        <v>63</v>
      </c>
      <c r="N8799" s="6" t="e">
        <f>VLOOKUP(A8799,web_archive!D:AB,18,FALSE)</f>
        <v>#N/A</v>
      </c>
      <c r="O8799" s="6">
        <v>2</v>
      </c>
      <c r="P8799" s="6"/>
      <c r="Q8799" s="6"/>
      <c r="R8799" s="6"/>
      <c r="S8799" s="6"/>
      <c r="T8799" s="6"/>
      <c r="U8799" s="6" t="s">
        <v>29208</v>
      </c>
      <c r="V8799" s="6" t="s">
        <v>12368</v>
      </c>
      <c r="W8799" s="6" t="s">
        <v>12299</v>
      </c>
      <c r="X8799" s="6" t="s">
        <v>12299</v>
      </c>
    </row>
    <row r="8800" spans="1:24" x14ac:dyDescent="0.3">
      <c r="A8800" s="6">
        <v>16344</v>
      </c>
      <c r="B8800" s="6" t="s">
        <v>29209</v>
      </c>
      <c r="C8800" s="6" t="s">
        <v>29210</v>
      </c>
      <c r="D8800" s="6">
        <v>18</v>
      </c>
      <c r="E8800" s="6">
        <v>20</v>
      </c>
      <c r="F8800" s="6"/>
      <c r="G8800" s="6">
        <v>10</v>
      </c>
      <c r="H8800" s="6"/>
      <c r="I8800" s="6"/>
      <c r="J8800" s="6"/>
      <c r="K8800" s="6"/>
      <c r="L8800" s="6" t="s">
        <v>12295</v>
      </c>
      <c r="M8800" s="6">
        <v>63</v>
      </c>
      <c r="N8800" s="6" t="e">
        <f>VLOOKUP(A8800,web_archive!D:AB,18,FALSE)</f>
        <v>#N/A</v>
      </c>
      <c r="O8800" s="6">
        <v>2</v>
      </c>
      <c r="P8800" s="6"/>
      <c r="Q8800" s="6"/>
      <c r="R8800" s="6"/>
      <c r="S8800" s="6"/>
      <c r="T8800" s="6"/>
      <c r="U8800" s="6" t="s">
        <v>29211</v>
      </c>
      <c r="V8800" s="6" t="s">
        <v>12368</v>
      </c>
      <c r="W8800" s="6" t="s">
        <v>12299</v>
      </c>
      <c r="X8800" s="6" t="s">
        <v>12299</v>
      </c>
    </row>
    <row r="8801" spans="1:24" x14ac:dyDescent="0.3">
      <c r="A8801" s="6">
        <v>16345</v>
      </c>
      <c r="B8801" s="6" t="s">
        <v>29212</v>
      </c>
      <c r="C8801" s="6" t="s">
        <v>29213</v>
      </c>
      <c r="D8801" s="6">
        <v>18</v>
      </c>
      <c r="E8801" s="6">
        <v>20</v>
      </c>
      <c r="F8801" s="6"/>
      <c r="G8801" s="6">
        <v>10</v>
      </c>
      <c r="H8801" s="6"/>
      <c r="I8801" s="6"/>
      <c r="J8801" s="6"/>
      <c r="K8801" s="6"/>
      <c r="L8801" s="6" t="s">
        <v>12295</v>
      </c>
      <c r="M8801" s="6">
        <v>63</v>
      </c>
      <c r="N8801" s="6" t="e">
        <f>VLOOKUP(A8801,web_archive!D:AB,18,FALSE)</f>
        <v>#N/A</v>
      </c>
      <c r="O8801" s="6">
        <v>2</v>
      </c>
      <c r="P8801" s="6"/>
      <c r="Q8801" s="6"/>
      <c r="R8801" s="6"/>
      <c r="S8801" s="6"/>
      <c r="T8801" s="6"/>
      <c r="U8801" s="6" t="s">
        <v>29208</v>
      </c>
      <c r="V8801" s="6" t="s">
        <v>12368</v>
      </c>
      <c r="W8801" s="6" t="s">
        <v>12299</v>
      </c>
      <c r="X8801" s="6" t="s">
        <v>12299</v>
      </c>
    </row>
    <row r="8802" spans="1:24" x14ac:dyDescent="0.3">
      <c r="A8802" s="6">
        <v>16346</v>
      </c>
      <c r="B8802" s="6" t="s">
        <v>29214</v>
      </c>
      <c r="C8802" s="6" t="s">
        <v>29215</v>
      </c>
      <c r="D8802" s="6">
        <v>18</v>
      </c>
      <c r="E8802" s="6">
        <v>20</v>
      </c>
      <c r="F8802" s="6"/>
      <c r="G8802" s="6">
        <v>10</v>
      </c>
      <c r="H8802" s="6"/>
      <c r="I8802" s="6"/>
      <c r="J8802" s="6"/>
      <c r="K8802" s="6"/>
      <c r="L8802" s="6" t="s">
        <v>12295</v>
      </c>
      <c r="M8802" s="6">
        <v>63</v>
      </c>
      <c r="N8802" s="6" t="e">
        <f>VLOOKUP(A8802,web_archive!D:AB,18,FALSE)</f>
        <v>#N/A</v>
      </c>
      <c r="O8802" s="6">
        <v>2</v>
      </c>
      <c r="P8802" s="6"/>
      <c r="Q8802" s="6"/>
      <c r="R8802" s="6"/>
      <c r="S8802" s="6"/>
      <c r="T8802" s="6"/>
      <c r="U8802" s="6" t="s">
        <v>29211</v>
      </c>
      <c r="V8802" s="6" t="s">
        <v>12368</v>
      </c>
      <c r="W8802" s="6" t="s">
        <v>12299</v>
      </c>
      <c r="X8802" s="6" t="s">
        <v>12299</v>
      </c>
    </row>
    <row r="8803" spans="1:24" x14ac:dyDescent="0.3">
      <c r="A8803" s="6">
        <v>16360</v>
      </c>
      <c r="B8803" s="6" t="s">
        <v>29216</v>
      </c>
      <c r="C8803" s="6" t="s">
        <v>29217</v>
      </c>
      <c r="D8803" s="6">
        <v>18</v>
      </c>
      <c r="E8803" s="6">
        <v>0</v>
      </c>
      <c r="F8803" s="6"/>
      <c r="G8803" s="6">
        <v>10</v>
      </c>
      <c r="H8803" s="6"/>
      <c r="I8803" s="6"/>
      <c r="J8803" s="6"/>
      <c r="K8803" s="6"/>
      <c r="L8803" s="6" t="s">
        <v>12295</v>
      </c>
      <c r="M8803" s="6">
        <v>63</v>
      </c>
      <c r="N8803" s="6" t="e">
        <f>VLOOKUP(A8803,web_archive!D:AB,18,FALSE)</f>
        <v>#N/A</v>
      </c>
      <c r="O8803" s="6">
        <v>2</v>
      </c>
      <c r="P8803" s="6"/>
      <c r="Q8803" s="6"/>
      <c r="R8803" s="6"/>
      <c r="S8803" s="6"/>
      <c r="T8803" s="6"/>
      <c r="U8803" s="6" t="s">
        <v>29218</v>
      </c>
      <c r="V8803" s="6" t="s">
        <v>12368</v>
      </c>
      <c r="W8803" s="6" t="s">
        <v>12299</v>
      </c>
      <c r="X8803" s="6" t="s">
        <v>12299</v>
      </c>
    </row>
    <row r="8804" spans="1:24" x14ac:dyDescent="0.3">
      <c r="A8804" s="6">
        <v>16361</v>
      </c>
      <c r="B8804" s="6" t="s">
        <v>29219</v>
      </c>
      <c r="C8804" s="6" t="s">
        <v>29220</v>
      </c>
      <c r="D8804" s="6">
        <v>18</v>
      </c>
      <c r="E8804" s="6">
        <v>0</v>
      </c>
      <c r="F8804" s="6"/>
      <c r="G8804" s="6">
        <v>10</v>
      </c>
      <c r="H8804" s="6"/>
      <c r="I8804" s="6"/>
      <c r="J8804" s="6"/>
      <c r="K8804" s="6"/>
      <c r="L8804" s="6" t="s">
        <v>12295</v>
      </c>
      <c r="M8804" s="6">
        <v>63</v>
      </c>
      <c r="N8804" s="6" t="e">
        <f>VLOOKUP(A8804,web_archive!D:AB,18,FALSE)</f>
        <v>#N/A</v>
      </c>
      <c r="O8804" s="6">
        <v>2</v>
      </c>
      <c r="P8804" s="6"/>
      <c r="Q8804" s="6"/>
      <c r="R8804" s="6"/>
      <c r="S8804" s="6"/>
      <c r="T8804" s="6"/>
      <c r="U8804" s="6" t="s">
        <v>29218</v>
      </c>
      <c r="V8804" s="6" t="s">
        <v>12368</v>
      </c>
      <c r="W8804" s="6" t="s">
        <v>12299</v>
      </c>
      <c r="X8804" s="6" t="s">
        <v>12299</v>
      </c>
    </row>
    <row r="8805" spans="1:24" x14ac:dyDescent="0.3">
      <c r="A8805" s="6">
        <v>16362</v>
      </c>
      <c r="B8805" s="6" t="s">
        <v>29221</v>
      </c>
      <c r="C8805" s="6" t="s">
        <v>29222</v>
      </c>
      <c r="D8805" s="6">
        <v>18</v>
      </c>
      <c r="E8805" s="6">
        <v>0</v>
      </c>
      <c r="F8805" s="6"/>
      <c r="G8805" s="6">
        <v>10</v>
      </c>
      <c r="H8805" s="6"/>
      <c r="I8805" s="6"/>
      <c r="J8805" s="6"/>
      <c r="K8805" s="6"/>
      <c r="L8805" s="6" t="s">
        <v>12295</v>
      </c>
      <c r="M8805" s="6">
        <v>63</v>
      </c>
      <c r="N8805" s="6" t="e">
        <f>VLOOKUP(A8805,web_archive!D:AB,18,FALSE)</f>
        <v>#N/A</v>
      </c>
      <c r="O8805" s="6">
        <v>2</v>
      </c>
      <c r="P8805" s="6"/>
      <c r="Q8805" s="6"/>
      <c r="R8805" s="6"/>
      <c r="S8805" s="6"/>
      <c r="T8805" s="6"/>
      <c r="U8805" s="6" t="s">
        <v>29223</v>
      </c>
      <c r="V8805" s="6" t="s">
        <v>12368</v>
      </c>
      <c r="W8805" s="6" t="s">
        <v>12299</v>
      </c>
      <c r="X8805" s="6" t="s">
        <v>12299</v>
      </c>
    </row>
    <row r="8806" spans="1:24" x14ac:dyDescent="0.3">
      <c r="A8806" s="6">
        <v>16363</v>
      </c>
      <c r="B8806" s="6" t="s">
        <v>29224</v>
      </c>
      <c r="C8806" s="6" t="s">
        <v>29225</v>
      </c>
      <c r="D8806" s="6">
        <v>18</v>
      </c>
      <c r="E8806" s="6">
        <v>0</v>
      </c>
      <c r="F8806" s="6"/>
      <c r="G8806" s="6">
        <v>10</v>
      </c>
      <c r="H8806" s="6"/>
      <c r="I8806" s="6"/>
      <c r="J8806" s="6"/>
      <c r="K8806" s="6"/>
      <c r="L8806" s="6" t="s">
        <v>12295</v>
      </c>
      <c r="M8806" s="6">
        <v>63</v>
      </c>
      <c r="N8806" s="6" t="e">
        <f>VLOOKUP(A8806,web_archive!D:AB,18,FALSE)</f>
        <v>#N/A</v>
      </c>
      <c r="O8806" s="6">
        <v>2</v>
      </c>
      <c r="P8806" s="6"/>
      <c r="Q8806" s="6"/>
      <c r="R8806" s="6"/>
      <c r="S8806" s="6"/>
      <c r="T8806" s="6"/>
      <c r="U8806" s="6" t="s">
        <v>29223</v>
      </c>
      <c r="V8806" s="6" t="s">
        <v>12368</v>
      </c>
      <c r="W8806" s="6" t="s">
        <v>12299</v>
      </c>
      <c r="X8806" s="6" t="s">
        <v>12299</v>
      </c>
    </row>
    <row r="8807" spans="1:24" x14ac:dyDescent="0.3">
      <c r="A8807" s="6">
        <v>16368</v>
      </c>
      <c r="B8807" s="6" t="s">
        <v>29226</v>
      </c>
      <c r="C8807" s="6" t="s">
        <v>29227</v>
      </c>
      <c r="D8807" s="6">
        <v>18</v>
      </c>
      <c r="E8807" s="6">
        <v>20</v>
      </c>
      <c r="F8807" s="6"/>
      <c r="G8807" s="6">
        <v>10</v>
      </c>
      <c r="H8807" s="6"/>
      <c r="I8807" s="6"/>
      <c r="J8807" s="6"/>
      <c r="K8807" s="6"/>
      <c r="L8807" s="6" t="s">
        <v>12295</v>
      </c>
      <c r="M8807" s="6">
        <v>63</v>
      </c>
      <c r="N8807" s="6" t="e">
        <f>VLOOKUP(A8807,web_archive!D:AB,18,FALSE)</f>
        <v>#N/A</v>
      </c>
      <c r="O8807" s="6">
        <v>2</v>
      </c>
      <c r="P8807" s="6"/>
      <c r="Q8807" s="6"/>
      <c r="R8807" s="6"/>
      <c r="S8807" s="6"/>
      <c r="T8807" s="6"/>
      <c r="U8807" s="6" t="s">
        <v>29228</v>
      </c>
      <c r="V8807" s="6" t="s">
        <v>12368</v>
      </c>
      <c r="W8807" s="6" t="s">
        <v>12299</v>
      </c>
      <c r="X8807" s="6" t="s">
        <v>12299</v>
      </c>
    </row>
    <row r="8808" spans="1:24" x14ac:dyDescent="0.3">
      <c r="A8808" s="6">
        <v>16371</v>
      </c>
      <c r="B8808" s="6" t="s">
        <v>29229</v>
      </c>
      <c r="C8808" s="6" t="s">
        <v>29230</v>
      </c>
      <c r="D8808" s="6">
        <v>2</v>
      </c>
      <c r="E8808" s="6">
        <v>20</v>
      </c>
      <c r="F8808" s="6"/>
      <c r="G8808" s="6">
        <v>10</v>
      </c>
      <c r="H8808" s="6"/>
      <c r="I8808" s="6"/>
      <c r="J8808" s="6"/>
      <c r="K8808" s="6"/>
      <c r="L8808" s="6" t="s">
        <v>12295</v>
      </c>
      <c r="M8808" s="6">
        <v>63</v>
      </c>
      <c r="N8808" s="6" t="e">
        <f>VLOOKUP(A8808,web_archive!D:AB,18,FALSE)</f>
        <v>#N/A</v>
      </c>
      <c r="O8808" s="6">
        <v>2</v>
      </c>
      <c r="P8808" s="6"/>
      <c r="Q8808" s="6"/>
      <c r="R8808" s="6"/>
      <c r="S8808" s="6"/>
      <c r="T8808" s="6"/>
      <c r="U8808" s="6" t="s">
        <v>29231</v>
      </c>
      <c r="V8808" s="6" t="s">
        <v>12299</v>
      </c>
      <c r="W8808" s="6" t="s">
        <v>12299</v>
      </c>
      <c r="X8808" s="6"/>
    </row>
    <row r="8809" spans="1:24" x14ac:dyDescent="0.3">
      <c r="A8809" s="6">
        <v>16372</v>
      </c>
      <c r="B8809" s="6" t="s">
        <v>29232</v>
      </c>
      <c r="C8809" s="6" t="s">
        <v>29233</v>
      </c>
      <c r="D8809" s="6">
        <v>2</v>
      </c>
      <c r="E8809" s="6">
        <v>20</v>
      </c>
      <c r="F8809" s="6"/>
      <c r="G8809" s="6">
        <v>10</v>
      </c>
      <c r="H8809" s="6"/>
      <c r="I8809" s="6"/>
      <c r="J8809" s="6"/>
      <c r="K8809" s="6"/>
      <c r="L8809" s="6" t="s">
        <v>12295</v>
      </c>
      <c r="M8809" s="6">
        <v>63</v>
      </c>
      <c r="N8809" s="6" t="e">
        <f>VLOOKUP(A8809,web_archive!D:AB,18,FALSE)</f>
        <v>#N/A</v>
      </c>
      <c r="O8809" s="6">
        <v>2</v>
      </c>
      <c r="P8809" s="6"/>
      <c r="Q8809" s="6"/>
      <c r="R8809" s="6"/>
      <c r="S8809" s="6"/>
      <c r="T8809" s="6"/>
      <c r="U8809" s="6" t="s">
        <v>29234</v>
      </c>
      <c r="V8809" s="6" t="s">
        <v>29235</v>
      </c>
      <c r="W8809" s="6" t="s">
        <v>12299</v>
      </c>
      <c r="X8809" s="6" t="s">
        <v>12299</v>
      </c>
    </row>
    <row r="8810" spans="1:24" x14ac:dyDescent="0.3">
      <c r="A8810" s="6">
        <v>16374</v>
      </c>
      <c r="B8810" s="6" t="s">
        <v>29236</v>
      </c>
      <c r="C8810" s="6" t="s">
        <v>29237</v>
      </c>
      <c r="D8810" s="6">
        <v>2</v>
      </c>
      <c r="E8810" s="6">
        <v>20</v>
      </c>
      <c r="F8810" s="6"/>
      <c r="G8810" s="6">
        <v>10</v>
      </c>
      <c r="H8810" s="6"/>
      <c r="I8810" s="6"/>
      <c r="J8810" s="6"/>
      <c r="K8810" s="6"/>
      <c r="L8810" s="6" t="s">
        <v>12295</v>
      </c>
      <c r="M8810" s="6">
        <v>63</v>
      </c>
      <c r="N8810" s="6" t="e">
        <f>VLOOKUP(A8810,web_archive!D:AB,18,FALSE)</f>
        <v>#N/A</v>
      </c>
      <c r="O8810" s="6">
        <v>2</v>
      </c>
      <c r="P8810" s="6"/>
      <c r="Q8810" s="6"/>
      <c r="R8810" s="6"/>
      <c r="S8810" s="6"/>
      <c r="T8810" s="6"/>
      <c r="U8810" s="6" t="s">
        <v>29238</v>
      </c>
      <c r="V8810" s="6" t="s">
        <v>29235</v>
      </c>
      <c r="W8810" s="6" t="s">
        <v>12299</v>
      </c>
      <c r="X8810" s="6" t="s">
        <v>12299</v>
      </c>
    </row>
    <row r="8811" spans="1:24" x14ac:dyDescent="0.3">
      <c r="A8811" s="6">
        <v>16378</v>
      </c>
      <c r="B8811" s="6" t="s">
        <v>29239</v>
      </c>
      <c r="C8811" s="6" t="s">
        <v>29240</v>
      </c>
      <c r="D8811" s="6">
        <v>18</v>
      </c>
      <c r="E8811" s="6">
        <v>20</v>
      </c>
      <c r="F8811" s="6"/>
      <c r="G8811" s="6">
        <v>10</v>
      </c>
      <c r="H8811" s="6"/>
      <c r="I8811" s="6"/>
      <c r="J8811" s="6"/>
      <c r="K8811" s="6"/>
      <c r="L8811" s="6" t="s">
        <v>12295</v>
      </c>
      <c r="M8811" s="6">
        <v>63</v>
      </c>
      <c r="N8811" s="6" t="e">
        <f>VLOOKUP(A8811,web_archive!D:AB,18,FALSE)</f>
        <v>#N/A</v>
      </c>
      <c r="O8811" s="6">
        <v>2</v>
      </c>
      <c r="P8811" s="6"/>
      <c r="Q8811" s="6"/>
      <c r="R8811" s="6"/>
      <c r="S8811" s="6"/>
      <c r="T8811" s="6"/>
      <c r="U8811" s="6" t="s">
        <v>27064</v>
      </c>
      <c r="V8811" s="6" t="s">
        <v>12486</v>
      </c>
      <c r="W8811" s="6" t="s">
        <v>12299</v>
      </c>
      <c r="X8811" s="6" t="s">
        <v>12299</v>
      </c>
    </row>
    <row r="8812" spans="1:24" x14ac:dyDescent="0.3">
      <c r="A8812" s="6">
        <v>16379</v>
      </c>
      <c r="B8812" s="6" t="s">
        <v>29241</v>
      </c>
      <c r="C8812" s="6" t="s">
        <v>29242</v>
      </c>
      <c r="D8812" s="6">
        <v>18</v>
      </c>
      <c r="E8812" s="6">
        <v>10</v>
      </c>
      <c r="F8812" s="6"/>
      <c r="G8812" s="6">
        <v>10</v>
      </c>
      <c r="H8812" s="6"/>
      <c r="I8812" s="6"/>
      <c r="J8812" s="6"/>
      <c r="K8812" s="6">
        <v>0</v>
      </c>
      <c r="L8812" s="6" t="s">
        <v>12295</v>
      </c>
      <c r="M8812" s="6">
        <v>63</v>
      </c>
      <c r="N8812" s="6" t="e">
        <f>VLOOKUP(A8812,web_archive!D:AB,18,FALSE)</f>
        <v>#N/A</v>
      </c>
      <c r="O8812" s="6">
        <v>2</v>
      </c>
      <c r="P8812" s="6"/>
      <c r="Q8812" s="6"/>
      <c r="R8812" s="6">
        <v>1</v>
      </c>
      <c r="S8812" s="6"/>
      <c r="T8812" s="6"/>
      <c r="U8812" s="6" t="s">
        <v>29243</v>
      </c>
      <c r="V8812" s="6" t="s">
        <v>12489</v>
      </c>
      <c r="W8812" s="6" t="s">
        <v>12299</v>
      </c>
      <c r="X8812" s="6" t="s">
        <v>12299</v>
      </c>
    </row>
    <row r="8813" spans="1:24" x14ac:dyDescent="0.3">
      <c r="A8813" s="6">
        <v>16380</v>
      </c>
      <c r="B8813" s="6" t="s">
        <v>29244</v>
      </c>
      <c r="C8813" s="6" t="s">
        <v>29245</v>
      </c>
      <c r="D8813" s="6">
        <v>18</v>
      </c>
      <c r="E8813" s="6">
        <v>10</v>
      </c>
      <c r="F8813" s="6"/>
      <c r="G8813" s="6">
        <v>10</v>
      </c>
      <c r="H8813" s="6"/>
      <c r="I8813" s="6"/>
      <c r="J8813" s="6"/>
      <c r="K8813" s="6">
        <v>0</v>
      </c>
      <c r="L8813" s="6" t="s">
        <v>12295</v>
      </c>
      <c r="M8813" s="6">
        <v>63</v>
      </c>
      <c r="N8813" s="6" t="e">
        <f>VLOOKUP(A8813,web_archive!D:AB,18,FALSE)</f>
        <v>#N/A</v>
      </c>
      <c r="O8813" s="6">
        <v>2</v>
      </c>
      <c r="P8813" s="6"/>
      <c r="Q8813" s="6"/>
      <c r="R8813" s="6">
        <v>1</v>
      </c>
      <c r="S8813" s="6"/>
      <c r="T8813" s="6"/>
      <c r="U8813" s="6" t="s">
        <v>29243</v>
      </c>
      <c r="V8813" s="6" t="s">
        <v>12486</v>
      </c>
      <c r="W8813" s="6" t="s">
        <v>12299</v>
      </c>
      <c r="X8813" s="6" t="s">
        <v>12299</v>
      </c>
    </row>
    <row r="8814" spans="1:24" x14ac:dyDescent="0.3">
      <c r="A8814" s="6">
        <v>16381</v>
      </c>
      <c r="B8814" s="6" t="s">
        <v>29246</v>
      </c>
      <c r="C8814" s="6" t="s">
        <v>27063</v>
      </c>
      <c r="D8814" s="6">
        <v>2</v>
      </c>
      <c r="E8814" s="6">
        <v>20</v>
      </c>
      <c r="F8814" s="6"/>
      <c r="G8814" s="6">
        <v>10</v>
      </c>
      <c r="H8814" s="6"/>
      <c r="I8814" s="6"/>
      <c r="J8814" s="6"/>
      <c r="K8814" s="6"/>
      <c r="L8814" s="6" t="s">
        <v>12295</v>
      </c>
      <c r="M8814" s="6">
        <v>63</v>
      </c>
      <c r="N8814" s="6" t="e">
        <f>VLOOKUP(A8814,web_archive!D:AB,18,FALSE)</f>
        <v>#N/A</v>
      </c>
      <c r="O8814" s="6">
        <v>2</v>
      </c>
      <c r="P8814" s="6"/>
      <c r="Q8814" s="6"/>
      <c r="R8814" s="6"/>
      <c r="S8814" s="6"/>
      <c r="T8814" s="6"/>
      <c r="U8814" s="6" t="s">
        <v>29247</v>
      </c>
      <c r="V8814" s="6" t="s">
        <v>12413</v>
      </c>
      <c r="W8814" s="6" t="s">
        <v>12299</v>
      </c>
      <c r="X8814" s="6" t="s">
        <v>12299</v>
      </c>
    </row>
    <row r="8815" spans="1:24" x14ac:dyDescent="0.3">
      <c r="A8815" s="6">
        <v>16382</v>
      </c>
      <c r="B8815" s="6" t="s">
        <v>29248</v>
      </c>
      <c r="C8815" s="6" t="s">
        <v>29249</v>
      </c>
      <c r="D8815" s="6">
        <v>2</v>
      </c>
      <c r="E8815" s="6">
        <v>20</v>
      </c>
      <c r="F8815" s="6"/>
      <c r="G8815" s="6">
        <v>10</v>
      </c>
      <c r="H8815" s="6"/>
      <c r="I8815" s="6"/>
      <c r="J8815" s="6"/>
      <c r="K8815" s="6"/>
      <c r="L8815" s="6" t="s">
        <v>12295</v>
      </c>
      <c r="M8815" s="6">
        <v>63</v>
      </c>
      <c r="N8815" s="6" t="e">
        <f>VLOOKUP(A8815,web_archive!D:AB,18,FALSE)</f>
        <v>#N/A</v>
      </c>
      <c r="O8815" s="6">
        <v>2</v>
      </c>
      <c r="P8815" s="6"/>
      <c r="Q8815" s="6"/>
      <c r="R8815" s="6"/>
      <c r="S8815" s="6"/>
      <c r="T8815" s="6"/>
      <c r="U8815" s="6" t="s">
        <v>29247</v>
      </c>
      <c r="V8815" s="6" t="s">
        <v>12486</v>
      </c>
      <c r="W8815" s="6" t="s">
        <v>12299</v>
      </c>
      <c r="X8815" s="6" t="s">
        <v>12299</v>
      </c>
    </row>
    <row r="8816" spans="1:24" x14ac:dyDescent="0.3">
      <c r="A8816" s="6">
        <v>16385</v>
      </c>
      <c r="B8816" s="6" t="s">
        <v>29250</v>
      </c>
      <c r="C8816" s="6" t="s">
        <v>29251</v>
      </c>
      <c r="D8816" s="6">
        <v>2</v>
      </c>
      <c r="E8816" s="6">
        <v>20</v>
      </c>
      <c r="F8816" s="6"/>
      <c r="G8816" s="6">
        <v>10</v>
      </c>
      <c r="H8816" s="6"/>
      <c r="I8816" s="6"/>
      <c r="J8816" s="6"/>
      <c r="K8816" s="6"/>
      <c r="L8816" s="6" t="s">
        <v>12295</v>
      </c>
      <c r="M8816" s="6">
        <v>63</v>
      </c>
      <c r="N8816" s="6" t="e">
        <f>VLOOKUP(A8816,web_archive!D:AB,18,FALSE)</f>
        <v>#N/A</v>
      </c>
      <c r="O8816" s="6">
        <v>2</v>
      </c>
      <c r="P8816" s="6"/>
      <c r="Q8816" s="6"/>
      <c r="R8816" s="6"/>
      <c r="S8816" s="6"/>
      <c r="T8816" s="6"/>
      <c r="U8816" s="6" t="s">
        <v>29252</v>
      </c>
      <c r="V8816" s="6" t="s">
        <v>29253</v>
      </c>
      <c r="W8816" s="6" t="s">
        <v>12299</v>
      </c>
      <c r="X8816" s="6" t="s">
        <v>12299</v>
      </c>
    </row>
    <row r="8817" spans="1:24" x14ac:dyDescent="0.3">
      <c r="A8817" s="6">
        <v>16386</v>
      </c>
      <c r="B8817" s="6" t="s">
        <v>29254</v>
      </c>
      <c r="C8817" s="6" t="s">
        <v>29255</v>
      </c>
      <c r="D8817" s="6">
        <v>2</v>
      </c>
      <c r="E8817" s="6">
        <v>20</v>
      </c>
      <c r="F8817" s="6"/>
      <c r="G8817" s="6">
        <v>10</v>
      </c>
      <c r="H8817" s="6"/>
      <c r="I8817" s="6"/>
      <c r="J8817" s="6"/>
      <c r="K8817" s="6"/>
      <c r="L8817" s="6" t="s">
        <v>12295</v>
      </c>
      <c r="M8817" s="6">
        <v>63</v>
      </c>
      <c r="N8817" s="6" t="e">
        <f>VLOOKUP(A8817,web_archive!D:AB,18,FALSE)</f>
        <v>#N/A</v>
      </c>
      <c r="O8817" s="6">
        <v>2</v>
      </c>
      <c r="P8817" s="6"/>
      <c r="Q8817" s="6"/>
      <c r="R8817" s="6"/>
      <c r="S8817" s="6"/>
      <c r="T8817" s="6"/>
      <c r="U8817" s="6" t="s">
        <v>29256</v>
      </c>
      <c r="V8817" s="6" t="s">
        <v>29257</v>
      </c>
      <c r="W8817" s="6" t="s">
        <v>12299</v>
      </c>
      <c r="X8817" s="6" t="s">
        <v>12299</v>
      </c>
    </row>
    <row r="8818" spans="1:24" x14ac:dyDescent="0.3">
      <c r="A8818" s="6">
        <v>16389</v>
      </c>
      <c r="B8818" s="6" t="s">
        <v>29258</v>
      </c>
      <c r="C8818" s="6" t="s">
        <v>29259</v>
      </c>
      <c r="D8818" s="6">
        <v>2</v>
      </c>
      <c r="E8818" s="6">
        <v>20</v>
      </c>
      <c r="F8818" s="6"/>
      <c r="G8818" s="6">
        <v>10</v>
      </c>
      <c r="H8818" s="6"/>
      <c r="I8818" s="6"/>
      <c r="J8818" s="6"/>
      <c r="K8818" s="6"/>
      <c r="L8818" s="6" t="s">
        <v>12295</v>
      </c>
      <c r="M8818" s="6">
        <v>63</v>
      </c>
      <c r="N8818" s="6" t="e">
        <f>VLOOKUP(A8818,web_archive!D:AB,18,FALSE)</f>
        <v>#N/A</v>
      </c>
      <c r="O8818" s="6">
        <v>2</v>
      </c>
      <c r="P8818" s="6"/>
      <c r="Q8818" s="6"/>
      <c r="R8818" s="6"/>
      <c r="S8818" s="6"/>
      <c r="T8818" s="6"/>
      <c r="U8818" s="6" t="s">
        <v>29260</v>
      </c>
      <c r="V8818" s="6" t="s">
        <v>29253</v>
      </c>
      <c r="W8818" s="6" t="s">
        <v>12299</v>
      </c>
      <c r="X8818" s="6" t="s">
        <v>12299</v>
      </c>
    </row>
    <row r="8819" spans="1:24" x14ac:dyDescent="0.3">
      <c r="A8819" s="6">
        <v>16390</v>
      </c>
      <c r="B8819" s="6" t="s">
        <v>29261</v>
      </c>
      <c r="C8819" s="6" t="s">
        <v>29262</v>
      </c>
      <c r="D8819" s="6">
        <v>2</v>
      </c>
      <c r="E8819" s="6">
        <v>20</v>
      </c>
      <c r="F8819" s="6"/>
      <c r="G8819" s="6">
        <v>10</v>
      </c>
      <c r="H8819" s="6"/>
      <c r="I8819" s="6"/>
      <c r="J8819" s="6"/>
      <c r="K8819" s="6"/>
      <c r="L8819" s="6" t="s">
        <v>12295</v>
      </c>
      <c r="M8819" s="6">
        <v>63</v>
      </c>
      <c r="N8819" s="6" t="e">
        <f>VLOOKUP(A8819,web_archive!D:AB,18,FALSE)</f>
        <v>#N/A</v>
      </c>
      <c r="O8819" s="6">
        <v>2</v>
      </c>
      <c r="P8819" s="6"/>
      <c r="Q8819" s="6"/>
      <c r="R8819" s="6"/>
      <c r="S8819" s="6"/>
      <c r="T8819" s="6"/>
      <c r="U8819" s="6" t="s">
        <v>29263</v>
      </c>
      <c r="V8819" s="6" t="s">
        <v>29257</v>
      </c>
      <c r="W8819" s="6" t="s">
        <v>12299</v>
      </c>
      <c r="X8819" s="6" t="s">
        <v>12299</v>
      </c>
    </row>
    <row r="8820" spans="1:24" x14ac:dyDescent="0.3">
      <c r="A8820" s="6">
        <v>16393</v>
      </c>
      <c r="B8820" s="6" t="s">
        <v>29264</v>
      </c>
      <c r="C8820" s="6" t="s">
        <v>29265</v>
      </c>
      <c r="D8820" s="6">
        <v>2</v>
      </c>
      <c r="E8820" s="6">
        <v>20</v>
      </c>
      <c r="F8820" s="6"/>
      <c r="G8820" s="6">
        <v>10</v>
      </c>
      <c r="H8820" s="6"/>
      <c r="I8820" s="6"/>
      <c r="J8820" s="6"/>
      <c r="K8820" s="6"/>
      <c r="L8820" s="6" t="s">
        <v>12295</v>
      </c>
      <c r="M8820" s="6">
        <v>63</v>
      </c>
      <c r="N8820" s="6" t="e">
        <f>VLOOKUP(A8820,web_archive!D:AB,18,FALSE)</f>
        <v>#N/A</v>
      </c>
      <c r="O8820" s="6">
        <v>2</v>
      </c>
      <c r="P8820" s="6"/>
      <c r="Q8820" s="6"/>
      <c r="R8820" s="6"/>
      <c r="S8820" s="6"/>
      <c r="T8820" s="6"/>
      <c r="U8820" s="6" t="s">
        <v>29266</v>
      </c>
      <c r="V8820" s="6" t="s">
        <v>12491</v>
      </c>
      <c r="W8820" s="6" t="s">
        <v>12299</v>
      </c>
      <c r="X8820" s="6" t="s">
        <v>12299</v>
      </c>
    </row>
    <row r="8821" spans="1:24" x14ac:dyDescent="0.3">
      <c r="A8821" s="6">
        <v>16394</v>
      </c>
      <c r="B8821" s="6" t="s">
        <v>29267</v>
      </c>
      <c r="C8821" s="6" t="s">
        <v>29268</v>
      </c>
      <c r="D8821" s="6">
        <v>2</v>
      </c>
      <c r="E8821" s="6">
        <v>20</v>
      </c>
      <c r="F8821" s="6"/>
      <c r="G8821" s="6">
        <v>10</v>
      </c>
      <c r="H8821" s="6"/>
      <c r="I8821" s="6"/>
      <c r="J8821" s="6"/>
      <c r="K8821" s="6"/>
      <c r="L8821" s="6" t="s">
        <v>12295</v>
      </c>
      <c r="M8821" s="6">
        <v>63</v>
      </c>
      <c r="N8821" s="6" t="e">
        <f>VLOOKUP(A8821,web_archive!D:AB,18,FALSE)</f>
        <v>#N/A</v>
      </c>
      <c r="O8821" s="6">
        <v>2</v>
      </c>
      <c r="P8821" s="6"/>
      <c r="Q8821" s="6"/>
      <c r="R8821" s="6"/>
      <c r="S8821" s="6"/>
      <c r="T8821" s="6"/>
      <c r="U8821" s="6" t="s">
        <v>29266</v>
      </c>
      <c r="V8821" s="6" t="s">
        <v>12489</v>
      </c>
      <c r="W8821" s="6" t="s">
        <v>12299</v>
      </c>
      <c r="X8821" s="6" t="s">
        <v>12299</v>
      </c>
    </row>
    <row r="8822" spans="1:24" x14ac:dyDescent="0.3">
      <c r="A8822" s="6">
        <v>16395</v>
      </c>
      <c r="B8822" s="6" t="s">
        <v>29269</v>
      </c>
      <c r="C8822" s="6" t="s">
        <v>29270</v>
      </c>
      <c r="D8822" s="6">
        <v>2</v>
      </c>
      <c r="E8822" s="6">
        <v>20</v>
      </c>
      <c r="F8822" s="6"/>
      <c r="G8822" s="6">
        <v>10</v>
      </c>
      <c r="H8822" s="6"/>
      <c r="I8822" s="6"/>
      <c r="J8822" s="6"/>
      <c r="K8822" s="6"/>
      <c r="L8822" s="6" t="s">
        <v>12295</v>
      </c>
      <c r="M8822" s="6">
        <v>63</v>
      </c>
      <c r="N8822" s="6" t="e">
        <f>VLOOKUP(A8822,web_archive!D:AB,18,FALSE)</f>
        <v>#N/A</v>
      </c>
      <c r="O8822" s="6">
        <v>2</v>
      </c>
      <c r="P8822" s="6"/>
      <c r="Q8822" s="6"/>
      <c r="R8822" s="6"/>
      <c r="S8822" s="6"/>
      <c r="T8822" s="6"/>
      <c r="U8822" s="6" t="s">
        <v>29271</v>
      </c>
      <c r="V8822" s="6" t="s">
        <v>12491</v>
      </c>
      <c r="W8822" s="6" t="s">
        <v>12299</v>
      </c>
      <c r="X8822" s="6" t="s">
        <v>12299</v>
      </c>
    </row>
    <row r="8823" spans="1:24" x14ac:dyDescent="0.3">
      <c r="A8823" s="6">
        <v>16396</v>
      </c>
      <c r="B8823" s="6" t="s">
        <v>29272</v>
      </c>
      <c r="C8823" s="6" t="s">
        <v>29273</v>
      </c>
      <c r="D8823" s="6">
        <v>2</v>
      </c>
      <c r="E8823" s="6">
        <v>20</v>
      </c>
      <c r="F8823" s="6"/>
      <c r="G8823" s="6">
        <v>10</v>
      </c>
      <c r="H8823" s="6"/>
      <c r="I8823" s="6"/>
      <c r="J8823" s="6"/>
      <c r="K8823" s="6"/>
      <c r="L8823" s="6" t="s">
        <v>12295</v>
      </c>
      <c r="M8823" s="6">
        <v>63</v>
      </c>
      <c r="N8823" s="6" t="e">
        <f>VLOOKUP(A8823,web_archive!D:AB,18,FALSE)</f>
        <v>#N/A</v>
      </c>
      <c r="O8823" s="6">
        <v>2</v>
      </c>
      <c r="P8823" s="6"/>
      <c r="Q8823" s="6"/>
      <c r="R8823" s="6"/>
      <c r="S8823" s="6"/>
      <c r="T8823" s="6"/>
      <c r="U8823" s="6" t="s">
        <v>29271</v>
      </c>
      <c r="V8823" s="6" t="s">
        <v>12489</v>
      </c>
      <c r="W8823" s="6" t="s">
        <v>12299</v>
      </c>
      <c r="X8823" s="6" t="s">
        <v>12299</v>
      </c>
    </row>
    <row r="8824" spans="1:24" x14ac:dyDescent="0.3">
      <c r="A8824" s="6">
        <v>16397</v>
      </c>
      <c r="B8824" s="6" t="s">
        <v>29274</v>
      </c>
      <c r="C8824" s="6" t="s">
        <v>29275</v>
      </c>
      <c r="D8824" s="6">
        <v>18</v>
      </c>
      <c r="E8824" s="6">
        <v>20</v>
      </c>
      <c r="F8824" s="6"/>
      <c r="G8824" s="6">
        <v>10</v>
      </c>
      <c r="H8824" s="6"/>
      <c r="I8824" s="6"/>
      <c r="J8824" s="6"/>
      <c r="K8824" s="6"/>
      <c r="L8824" s="6" t="s">
        <v>12295</v>
      </c>
      <c r="M8824" s="6">
        <v>63</v>
      </c>
      <c r="N8824" s="6" t="e">
        <f>VLOOKUP(A8824,web_archive!D:AB,18,FALSE)</f>
        <v>#N/A</v>
      </c>
      <c r="O8824" s="6">
        <v>2</v>
      </c>
      <c r="P8824" s="6"/>
      <c r="Q8824" s="6"/>
      <c r="R8824" s="6"/>
      <c r="S8824" s="6"/>
      <c r="T8824" s="6"/>
      <c r="U8824" s="6" t="s">
        <v>29276</v>
      </c>
      <c r="V8824" s="6" t="s">
        <v>12368</v>
      </c>
      <c r="W8824" s="6" t="s">
        <v>12299</v>
      </c>
      <c r="X8824" s="6" t="s">
        <v>12299</v>
      </c>
    </row>
    <row r="8825" spans="1:24" x14ac:dyDescent="0.3">
      <c r="A8825" s="6">
        <v>16398</v>
      </c>
      <c r="B8825" s="6" t="s">
        <v>29277</v>
      </c>
      <c r="C8825" s="6" t="s">
        <v>29227</v>
      </c>
      <c r="D8825" s="6">
        <v>18</v>
      </c>
      <c r="E8825" s="6">
        <v>20</v>
      </c>
      <c r="F8825" s="6"/>
      <c r="G8825" s="6">
        <v>10</v>
      </c>
      <c r="H8825" s="6"/>
      <c r="I8825" s="6"/>
      <c r="J8825" s="6"/>
      <c r="K8825" s="6"/>
      <c r="L8825" s="6" t="s">
        <v>12295</v>
      </c>
      <c r="M8825" s="6">
        <v>63</v>
      </c>
      <c r="N8825" s="6" t="e">
        <f>VLOOKUP(A8825,web_archive!D:AB,18,FALSE)</f>
        <v>#N/A</v>
      </c>
      <c r="O8825" s="6">
        <v>2</v>
      </c>
      <c r="P8825" s="6"/>
      <c r="Q8825" s="6"/>
      <c r="R8825" s="6"/>
      <c r="S8825" s="6"/>
      <c r="T8825" s="6"/>
      <c r="U8825" s="6" t="s">
        <v>29228</v>
      </c>
      <c r="V8825" s="6" t="s">
        <v>12368</v>
      </c>
      <c r="W8825" s="6" t="s">
        <v>12299</v>
      </c>
      <c r="X8825" s="6" t="s">
        <v>12299</v>
      </c>
    </row>
    <row r="8826" spans="1:24" x14ac:dyDescent="0.3">
      <c r="A8826" s="6">
        <v>16399</v>
      </c>
      <c r="B8826" s="6" t="s">
        <v>29278</v>
      </c>
      <c r="C8826" s="6" t="s">
        <v>29275</v>
      </c>
      <c r="D8826" s="6">
        <v>18</v>
      </c>
      <c r="E8826" s="6">
        <v>20</v>
      </c>
      <c r="F8826" s="6"/>
      <c r="G8826" s="6">
        <v>10</v>
      </c>
      <c r="H8826" s="6"/>
      <c r="I8826" s="6"/>
      <c r="J8826" s="6"/>
      <c r="K8826" s="6"/>
      <c r="L8826" s="6" t="s">
        <v>12295</v>
      </c>
      <c r="M8826" s="6">
        <v>63</v>
      </c>
      <c r="N8826" s="6" t="e">
        <f>VLOOKUP(A8826,web_archive!D:AB,18,FALSE)</f>
        <v>#N/A</v>
      </c>
      <c r="O8826" s="6">
        <v>2</v>
      </c>
      <c r="P8826" s="6"/>
      <c r="Q8826" s="6"/>
      <c r="R8826" s="6"/>
      <c r="S8826" s="6"/>
      <c r="T8826" s="6"/>
      <c r="U8826" s="6" t="s">
        <v>29276</v>
      </c>
      <c r="V8826" s="6" t="s">
        <v>12368</v>
      </c>
      <c r="W8826" s="6" t="s">
        <v>12299</v>
      </c>
      <c r="X8826" s="6" t="s">
        <v>12299</v>
      </c>
    </row>
    <row r="8827" spans="1:24" x14ac:dyDescent="0.3">
      <c r="A8827" s="6">
        <v>16405</v>
      </c>
      <c r="B8827" s="6" t="s">
        <v>29279</v>
      </c>
      <c r="C8827" s="6" t="s">
        <v>29280</v>
      </c>
      <c r="D8827" s="6">
        <v>18</v>
      </c>
      <c r="E8827" s="6">
        <v>20</v>
      </c>
      <c r="F8827" s="6"/>
      <c r="G8827" s="6">
        <v>10</v>
      </c>
      <c r="H8827" s="6"/>
      <c r="I8827" s="6"/>
      <c r="J8827" s="6"/>
      <c r="K8827" s="6"/>
      <c r="L8827" s="6" t="s">
        <v>12295</v>
      </c>
      <c r="M8827" s="6">
        <v>63</v>
      </c>
      <c r="N8827" s="6" t="e">
        <f>VLOOKUP(A8827,web_archive!D:AB,18,FALSE)</f>
        <v>#N/A</v>
      </c>
      <c r="O8827" s="6">
        <v>2</v>
      </c>
      <c r="P8827" s="6"/>
      <c r="Q8827" s="6"/>
      <c r="R8827" s="6"/>
      <c r="S8827" s="6"/>
      <c r="T8827" s="6"/>
      <c r="U8827" s="6" t="s">
        <v>29281</v>
      </c>
      <c r="V8827" s="6" t="s">
        <v>12368</v>
      </c>
      <c r="W8827" s="6" t="s">
        <v>12299</v>
      </c>
      <c r="X8827" s="6" t="s">
        <v>12299</v>
      </c>
    </row>
    <row r="8828" spans="1:24" x14ac:dyDescent="0.3">
      <c r="A8828" s="6">
        <v>16406</v>
      </c>
      <c r="B8828" s="6" t="s">
        <v>29282</v>
      </c>
      <c r="C8828" s="6" t="s">
        <v>29283</v>
      </c>
      <c r="D8828" s="6">
        <v>18</v>
      </c>
      <c r="E8828" s="6">
        <v>20</v>
      </c>
      <c r="F8828" s="6"/>
      <c r="G8828" s="6">
        <v>10</v>
      </c>
      <c r="H8828" s="6"/>
      <c r="I8828" s="6"/>
      <c r="J8828" s="6"/>
      <c r="K8828" s="6"/>
      <c r="L8828" s="6" t="s">
        <v>12295</v>
      </c>
      <c r="M8828" s="6">
        <v>63</v>
      </c>
      <c r="N8828" s="6" t="e">
        <f>VLOOKUP(A8828,web_archive!D:AB,18,FALSE)</f>
        <v>#N/A</v>
      </c>
      <c r="O8828" s="6">
        <v>2</v>
      </c>
      <c r="P8828" s="6"/>
      <c r="Q8828" s="6"/>
      <c r="R8828" s="6"/>
      <c r="S8828" s="6"/>
      <c r="T8828" s="6"/>
      <c r="U8828" s="6" t="s">
        <v>29281</v>
      </c>
      <c r="V8828" s="6" t="s">
        <v>12368</v>
      </c>
      <c r="W8828" s="6" t="s">
        <v>12299</v>
      </c>
      <c r="X8828" s="6" t="s">
        <v>12299</v>
      </c>
    </row>
    <row r="8829" spans="1:24" x14ac:dyDescent="0.3">
      <c r="A8829" s="6">
        <v>16409</v>
      </c>
      <c r="B8829" s="6" t="s">
        <v>29284</v>
      </c>
      <c r="C8829" s="6" t="s">
        <v>29285</v>
      </c>
      <c r="D8829" s="6">
        <v>2</v>
      </c>
      <c r="E8829" s="6">
        <v>20</v>
      </c>
      <c r="F8829" s="6"/>
      <c r="G8829" s="6">
        <v>10</v>
      </c>
      <c r="H8829" s="6"/>
      <c r="I8829" s="6"/>
      <c r="J8829" s="6"/>
      <c r="K8829" s="6"/>
      <c r="L8829" s="6" t="s">
        <v>12295</v>
      </c>
      <c r="M8829" s="6">
        <v>63</v>
      </c>
      <c r="N8829" s="6" t="e">
        <f>VLOOKUP(A8829,web_archive!D:AB,18,FALSE)</f>
        <v>#N/A</v>
      </c>
      <c r="O8829" s="6">
        <v>2</v>
      </c>
      <c r="P8829" s="6"/>
      <c r="Q8829" s="6"/>
      <c r="R8829" s="6"/>
      <c r="S8829" s="6"/>
      <c r="T8829" s="6"/>
      <c r="U8829" s="6" t="s">
        <v>29286</v>
      </c>
      <c r="V8829" s="6" t="s">
        <v>12299</v>
      </c>
      <c r="W8829" s="6" t="s">
        <v>12299</v>
      </c>
      <c r="X8829" s="6"/>
    </row>
    <row r="8830" spans="1:24" x14ac:dyDescent="0.3">
      <c r="A8830" s="6">
        <v>16410</v>
      </c>
      <c r="B8830" s="6" t="s">
        <v>29287</v>
      </c>
      <c r="C8830" s="6" t="s">
        <v>29288</v>
      </c>
      <c r="D8830" s="6">
        <v>18</v>
      </c>
      <c r="E8830" s="6">
        <v>20</v>
      </c>
      <c r="F8830" s="6"/>
      <c r="G8830" s="6">
        <v>10</v>
      </c>
      <c r="H8830" s="6"/>
      <c r="I8830" s="6"/>
      <c r="J8830" s="6"/>
      <c r="K8830" s="6"/>
      <c r="L8830" s="6" t="s">
        <v>12295</v>
      </c>
      <c r="M8830" s="6">
        <v>63</v>
      </c>
      <c r="N8830" s="6" t="e">
        <f>VLOOKUP(A8830,web_archive!D:AB,18,FALSE)</f>
        <v>#N/A</v>
      </c>
      <c r="O8830" s="6">
        <v>2</v>
      </c>
      <c r="P8830" s="6"/>
      <c r="Q8830" s="6"/>
      <c r="R8830" s="6"/>
      <c r="S8830" s="6"/>
      <c r="T8830" s="6"/>
      <c r="U8830" s="6" t="s">
        <v>29289</v>
      </c>
      <c r="V8830" s="6" t="s">
        <v>12368</v>
      </c>
      <c r="W8830" s="6" t="s">
        <v>12299</v>
      </c>
      <c r="X8830" s="6" t="s">
        <v>12299</v>
      </c>
    </row>
    <row r="8831" spans="1:24" x14ac:dyDescent="0.3">
      <c r="A8831" s="6">
        <v>16411</v>
      </c>
      <c r="B8831" s="6" t="s">
        <v>29290</v>
      </c>
      <c r="C8831" s="6" t="s">
        <v>29291</v>
      </c>
      <c r="D8831" s="6">
        <v>18</v>
      </c>
      <c r="E8831" s="6">
        <v>20</v>
      </c>
      <c r="F8831" s="6"/>
      <c r="G8831" s="6">
        <v>10</v>
      </c>
      <c r="H8831" s="6"/>
      <c r="I8831" s="6"/>
      <c r="J8831" s="6"/>
      <c r="K8831" s="6"/>
      <c r="L8831" s="6" t="s">
        <v>12295</v>
      </c>
      <c r="M8831" s="6">
        <v>63</v>
      </c>
      <c r="N8831" s="6" t="e">
        <f>VLOOKUP(A8831,web_archive!D:AB,18,FALSE)</f>
        <v>#N/A</v>
      </c>
      <c r="O8831" s="6">
        <v>2</v>
      </c>
      <c r="P8831" s="6"/>
      <c r="Q8831" s="6"/>
      <c r="R8831" s="6"/>
      <c r="S8831" s="6"/>
      <c r="T8831" s="6"/>
      <c r="U8831" s="6" t="s">
        <v>29289</v>
      </c>
      <c r="V8831" s="6" t="s">
        <v>12368</v>
      </c>
      <c r="W8831" s="6" t="s">
        <v>12299</v>
      </c>
      <c r="X8831" s="6" t="s">
        <v>12299</v>
      </c>
    </row>
    <row r="8832" spans="1:24" x14ac:dyDescent="0.3">
      <c r="A8832" s="6">
        <v>16412</v>
      </c>
      <c r="B8832" s="6" t="s">
        <v>29292</v>
      </c>
      <c r="C8832" s="6" t="s">
        <v>29293</v>
      </c>
      <c r="D8832" s="6">
        <v>18</v>
      </c>
      <c r="E8832" s="6">
        <v>20</v>
      </c>
      <c r="F8832" s="6"/>
      <c r="G8832" s="6">
        <v>10</v>
      </c>
      <c r="H8832" s="6"/>
      <c r="I8832" s="6"/>
      <c r="J8832" s="6"/>
      <c r="K8832" s="6"/>
      <c r="L8832" s="6" t="s">
        <v>12295</v>
      </c>
      <c r="M8832" s="6">
        <v>63</v>
      </c>
      <c r="N8832" s="6" t="e">
        <f>VLOOKUP(A8832,web_archive!D:AB,18,FALSE)</f>
        <v>#N/A</v>
      </c>
      <c r="O8832" s="6">
        <v>2</v>
      </c>
      <c r="P8832" s="6"/>
      <c r="Q8832" s="6"/>
      <c r="R8832" s="6"/>
      <c r="S8832" s="6"/>
      <c r="T8832" s="6"/>
      <c r="U8832" s="6" t="s">
        <v>29294</v>
      </c>
      <c r="V8832" s="6" t="s">
        <v>12368</v>
      </c>
      <c r="W8832" s="6" t="s">
        <v>12299</v>
      </c>
      <c r="X8832" s="6" t="s">
        <v>12299</v>
      </c>
    </row>
    <row r="8833" spans="1:36" x14ac:dyDescent="0.3">
      <c r="A8833" s="6">
        <v>16413</v>
      </c>
      <c r="B8833" s="6" t="s">
        <v>29295</v>
      </c>
      <c r="C8833" s="6" t="s">
        <v>29296</v>
      </c>
      <c r="D8833" s="6">
        <v>18</v>
      </c>
      <c r="E8833" s="6">
        <v>20</v>
      </c>
      <c r="F8833" s="6"/>
      <c r="G8833" s="6">
        <v>10</v>
      </c>
      <c r="H8833" s="6"/>
      <c r="I8833" s="6"/>
      <c r="J8833" s="6"/>
      <c r="K8833" s="6"/>
      <c r="L8833" s="6" t="s">
        <v>12295</v>
      </c>
      <c r="M8833" s="6">
        <v>63</v>
      </c>
      <c r="N8833" s="6" t="e">
        <f>VLOOKUP(A8833,web_archive!D:AB,18,FALSE)</f>
        <v>#N/A</v>
      </c>
      <c r="O8833" s="6">
        <v>2</v>
      </c>
      <c r="P8833" s="6"/>
      <c r="Q8833" s="6"/>
      <c r="R8833" s="6"/>
      <c r="S8833" s="6"/>
      <c r="T8833" s="6"/>
      <c r="U8833" s="6" t="s">
        <v>29294</v>
      </c>
      <c r="V8833" s="6" t="s">
        <v>12368</v>
      </c>
      <c r="W8833" s="6" t="s">
        <v>12299</v>
      </c>
      <c r="X8833" s="6" t="s">
        <v>12299</v>
      </c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</row>
    <row r="8834" spans="1:36" x14ac:dyDescent="0.3">
      <c r="A8834" s="6">
        <v>16414</v>
      </c>
      <c r="B8834" s="6" t="s">
        <v>29297</v>
      </c>
      <c r="C8834" s="6" t="s">
        <v>29298</v>
      </c>
      <c r="D8834" s="6">
        <v>18</v>
      </c>
      <c r="E8834" s="6">
        <v>20</v>
      </c>
      <c r="F8834" s="6"/>
      <c r="G8834" s="6">
        <v>10</v>
      </c>
      <c r="H8834" s="6"/>
      <c r="I8834" s="6"/>
      <c r="J8834" s="6"/>
      <c r="K8834" s="6"/>
      <c r="L8834" s="6" t="s">
        <v>12295</v>
      </c>
      <c r="M8834" s="6">
        <v>63</v>
      </c>
      <c r="N8834" s="6" t="e">
        <f>VLOOKUP(A8834,web_archive!D:AB,18,FALSE)</f>
        <v>#N/A</v>
      </c>
      <c r="O8834" s="6">
        <v>2</v>
      </c>
      <c r="P8834" s="6"/>
      <c r="Q8834" s="6"/>
      <c r="R8834" s="6"/>
      <c r="S8834" s="6"/>
      <c r="T8834" s="6"/>
      <c r="U8834" s="6" t="s">
        <v>29299</v>
      </c>
      <c r="V8834" s="6" t="s">
        <v>12368</v>
      </c>
      <c r="W8834" s="6" t="s">
        <v>12299</v>
      </c>
      <c r="X8834" s="6" t="s">
        <v>12299</v>
      </c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</row>
    <row r="8835" spans="1:36" x14ac:dyDescent="0.3">
      <c r="A8835" s="6">
        <v>16415</v>
      </c>
      <c r="B8835" s="6" t="s">
        <v>29300</v>
      </c>
      <c r="C8835" s="6" t="s">
        <v>29301</v>
      </c>
      <c r="D8835" s="6">
        <v>18</v>
      </c>
      <c r="E8835" s="6">
        <v>20</v>
      </c>
      <c r="F8835" s="6"/>
      <c r="G8835" s="6">
        <v>10</v>
      </c>
      <c r="H8835" s="6"/>
      <c r="I8835" s="6"/>
      <c r="J8835" s="6"/>
      <c r="K8835" s="6"/>
      <c r="L8835" s="6" t="s">
        <v>12295</v>
      </c>
      <c r="M8835" s="6">
        <v>63</v>
      </c>
      <c r="N8835" s="6" t="e">
        <f>VLOOKUP(A8835,web_archive!D:AB,18,FALSE)</f>
        <v>#N/A</v>
      </c>
      <c r="O8835" s="6">
        <v>2</v>
      </c>
      <c r="P8835" s="6"/>
      <c r="Q8835" s="6"/>
      <c r="R8835" s="6"/>
      <c r="S8835" s="6"/>
      <c r="T8835" s="6"/>
      <c r="U8835" s="6" t="s">
        <v>29299</v>
      </c>
      <c r="V8835" s="6" t="s">
        <v>12368</v>
      </c>
      <c r="W8835" s="6" t="s">
        <v>12299</v>
      </c>
      <c r="X8835" s="6" t="s">
        <v>12299</v>
      </c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</row>
    <row r="8836" spans="1:36" x14ac:dyDescent="0.3">
      <c r="A8836" s="6">
        <v>16418</v>
      </c>
      <c r="B8836" s="6" t="s">
        <v>29302</v>
      </c>
      <c r="C8836" s="6" t="s">
        <v>29303</v>
      </c>
      <c r="D8836" s="6">
        <v>2</v>
      </c>
      <c r="E8836" s="6">
        <v>20</v>
      </c>
      <c r="F8836" s="6">
        <v>10</v>
      </c>
      <c r="G8836" s="6">
        <v>1</v>
      </c>
      <c r="H8836" s="6"/>
      <c r="I8836" s="6"/>
      <c r="J8836" s="6"/>
      <c r="K8836" s="6"/>
      <c r="L8836" s="6" t="s">
        <v>12295</v>
      </c>
      <c r="M8836" s="6">
        <v>63</v>
      </c>
      <c r="N8836" s="6" t="e">
        <f>VLOOKUP(A8836,web_archive!D:AB,18,FALSE)</f>
        <v>#N/A</v>
      </c>
      <c r="O8836" s="6">
        <v>2</v>
      </c>
      <c r="P8836" s="6"/>
      <c r="Q8836" s="6"/>
      <c r="R8836" s="6"/>
      <c r="S8836" s="6"/>
      <c r="T8836" s="6"/>
      <c r="U8836" s="6" t="s">
        <v>24889</v>
      </c>
      <c r="V8836" s="6" t="s">
        <v>12667</v>
      </c>
      <c r="W8836" s="6" t="s">
        <v>12299</v>
      </c>
      <c r="X8836" s="6" t="s">
        <v>12299</v>
      </c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</row>
    <row r="8837" spans="1:36" x14ac:dyDescent="0.3">
      <c r="A8837" s="6">
        <v>16419</v>
      </c>
      <c r="B8837" s="6" t="s">
        <v>29304</v>
      </c>
      <c r="C8837" s="6" t="s">
        <v>29305</v>
      </c>
      <c r="D8837" s="6">
        <v>2</v>
      </c>
      <c r="E8837" s="6">
        <v>20</v>
      </c>
      <c r="F8837" s="6">
        <v>10</v>
      </c>
      <c r="G8837" s="6">
        <v>1</v>
      </c>
      <c r="H8837" s="6"/>
      <c r="I8837" s="6"/>
      <c r="J8837" s="6"/>
      <c r="K8837" s="6"/>
      <c r="L8837" s="6" t="s">
        <v>12295</v>
      </c>
      <c r="M8837" s="6">
        <v>63</v>
      </c>
      <c r="N8837" s="6" t="e">
        <f>VLOOKUP(A8837,web_archive!D:AB,18,FALSE)</f>
        <v>#N/A</v>
      </c>
      <c r="O8837" s="6">
        <v>2</v>
      </c>
      <c r="P8837" s="6"/>
      <c r="Q8837" s="6"/>
      <c r="R8837" s="6"/>
      <c r="S8837" s="6"/>
      <c r="T8837" s="6"/>
      <c r="U8837" s="6" t="s">
        <v>26132</v>
      </c>
      <c r="V8837" s="6" t="s">
        <v>12486</v>
      </c>
      <c r="W8837" s="6" t="s">
        <v>12299</v>
      </c>
      <c r="X8837" s="6" t="s">
        <v>12299</v>
      </c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</row>
    <row r="8838" spans="1:36" x14ac:dyDescent="0.3">
      <c r="A8838" s="6">
        <v>16420</v>
      </c>
      <c r="B8838" s="6" t="s">
        <v>29306</v>
      </c>
      <c r="C8838" s="6" t="s">
        <v>25126</v>
      </c>
      <c r="D8838" s="6">
        <v>2</v>
      </c>
      <c r="E8838" s="6">
        <v>20</v>
      </c>
      <c r="F8838" s="6">
        <v>10</v>
      </c>
      <c r="G8838" s="6">
        <v>1</v>
      </c>
      <c r="H8838" s="6"/>
      <c r="I8838" s="6"/>
      <c r="J8838" s="6"/>
      <c r="K8838" s="6"/>
      <c r="L8838" s="6" t="s">
        <v>12295</v>
      </c>
      <c r="M8838" s="6">
        <v>63</v>
      </c>
      <c r="N8838" s="6" t="e">
        <f>VLOOKUP(A8838,web_archive!D:AB,18,FALSE)</f>
        <v>#N/A</v>
      </c>
      <c r="O8838" s="6">
        <v>2</v>
      </c>
      <c r="P8838" s="6"/>
      <c r="Q8838" s="6"/>
      <c r="R8838" s="6"/>
      <c r="S8838" s="6"/>
      <c r="T8838" s="6"/>
      <c r="U8838" s="6" t="s">
        <v>24859</v>
      </c>
      <c r="V8838" s="6" t="s">
        <v>26936</v>
      </c>
      <c r="W8838" s="6" t="s">
        <v>29307</v>
      </c>
      <c r="X8838" s="6" t="s">
        <v>29308</v>
      </c>
      <c r="Y8838" s="6" t="s">
        <v>29309</v>
      </c>
      <c r="Z8838" s="6" t="s">
        <v>26935</v>
      </c>
      <c r="AA8838" s="6" t="s">
        <v>29310</v>
      </c>
      <c r="AB8838" s="6" t="s">
        <v>29311</v>
      </c>
      <c r="AC8838" s="6" t="s">
        <v>29312</v>
      </c>
      <c r="AD8838" s="6" t="s">
        <v>29313</v>
      </c>
      <c r="AE8838" s="6" t="s">
        <v>26966</v>
      </c>
      <c r="AF8838" s="6" t="s">
        <v>29314</v>
      </c>
      <c r="AG8838" s="6" t="s">
        <v>29315</v>
      </c>
      <c r="AH8838" s="6" t="s">
        <v>12489</v>
      </c>
      <c r="AI8838" s="6" t="s">
        <v>12299</v>
      </c>
      <c r="AJ8838" s="6" t="s">
        <v>12299</v>
      </c>
    </row>
    <row r="8839" spans="1:36" x14ac:dyDescent="0.3">
      <c r="A8839" s="6">
        <v>16421</v>
      </c>
      <c r="B8839" s="6" t="s">
        <v>29316</v>
      </c>
      <c r="C8839" s="6" t="s">
        <v>27680</v>
      </c>
      <c r="D8839" s="6">
        <v>2</v>
      </c>
      <c r="E8839" s="6">
        <v>20</v>
      </c>
      <c r="F8839" s="6">
        <v>10</v>
      </c>
      <c r="G8839" s="6">
        <v>1</v>
      </c>
      <c r="H8839" s="6"/>
      <c r="I8839" s="6"/>
      <c r="J8839" s="6"/>
      <c r="K8839" s="6"/>
      <c r="L8839" s="6" t="s">
        <v>12295</v>
      </c>
      <c r="M8839" s="6">
        <v>63</v>
      </c>
      <c r="N8839" s="6" t="e">
        <f>VLOOKUP(A8839,web_archive!D:AB,18,FALSE)</f>
        <v>#N/A</v>
      </c>
      <c r="O8839" s="6">
        <v>2</v>
      </c>
      <c r="P8839" s="6"/>
      <c r="Q8839" s="6"/>
      <c r="R8839" s="6"/>
      <c r="S8839" s="6"/>
      <c r="T8839" s="6"/>
      <c r="U8839" s="6" t="s">
        <v>27681</v>
      </c>
      <c r="V8839" s="6" t="s">
        <v>12368</v>
      </c>
      <c r="W8839" s="6" t="s">
        <v>12299</v>
      </c>
      <c r="X8839" s="6" t="s">
        <v>12299</v>
      </c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</row>
    <row r="8840" spans="1:36" x14ac:dyDescent="0.3">
      <c r="A8840" s="6">
        <v>16422</v>
      </c>
      <c r="B8840" s="6" t="s">
        <v>29317</v>
      </c>
      <c r="C8840" s="6" t="s">
        <v>29318</v>
      </c>
      <c r="D8840" s="6">
        <v>2</v>
      </c>
      <c r="E8840" s="6">
        <v>20</v>
      </c>
      <c r="F8840" s="6">
        <v>10</v>
      </c>
      <c r="G8840" s="6">
        <v>1</v>
      </c>
      <c r="H8840" s="6"/>
      <c r="I8840" s="6"/>
      <c r="J8840" s="6"/>
      <c r="K8840" s="6"/>
      <c r="L8840" s="6" t="s">
        <v>12295</v>
      </c>
      <c r="M8840" s="6">
        <v>63</v>
      </c>
      <c r="N8840" s="6" t="e">
        <f>VLOOKUP(A8840,web_archive!D:AB,18,FALSE)</f>
        <v>#N/A</v>
      </c>
      <c r="O8840" s="6">
        <v>2</v>
      </c>
      <c r="P8840" s="6"/>
      <c r="Q8840" s="6"/>
      <c r="R8840" s="6"/>
      <c r="S8840" s="6"/>
      <c r="T8840" s="6"/>
      <c r="U8840" s="6" t="s">
        <v>25844</v>
      </c>
      <c r="V8840" s="6" t="s">
        <v>25841</v>
      </c>
      <c r="W8840" s="6" t="s">
        <v>12299</v>
      </c>
      <c r="X8840" s="6" t="s">
        <v>12299</v>
      </c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</row>
    <row r="8841" spans="1:36" x14ac:dyDescent="0.3">
      <c r="A8841" s="6">
        <v>16423</v>
      </c>
      <c r="B8841" s="6" t="s">
        <v>29319</v>
      </c>
      <c r="C8841" s="6" t="s">
        <v>29320</v>
      </c>
      <c r="D8841" s="6">
        <v>2</v>
      </c>
      <c r="E8841" s="6">
        <v>20</v>
      </c>
      <c r="F8841" s="6">
        <v>10</v>
      </c>
      <c r="G8841" s="6">
        <v>1</v>
      </c>
      <c r="H8841" s="6"/>
      <c r="I8841" s="6"/>
      <c r="J8841" s="6"/>
      <c r="K8841" s="6"/>
      <c r="L8841" s="6" t="s">
        <v>12295</v>
      </c>
      <c r="M8841" s="6">
        <v>63</v>
      </c>
      <c r="N8841" s="6" t="e">
        <f>VLOOKUP(A8841,web_archive!D:AB,18,FALSE)</f>
        <v>#N/A</v>
      </c>
      <c r="O8841" s="6">
        <v>2</v>
      </c>
      <c r="P8841" s="6"/>
      <c r="Q8841" s="6"/>
      <c r="R8841" s="6"/>
      <c r="S8841" s="6"/>
      <c r="T8841" s="6"/>
      <c r="U8841" s="6" t="s">
        <v>29321</v>
      </c>
      <c r="V8841" s="6" t="s">
        <v>29322</v>
      </c>
      <c r="W8841" s="6" t="s">
        <v>29323</v>
      </c>
      <c r="X8841" s="6" t="s">
        <v>12489</v>
      </c>
      <c r="Y8841" s="6" t="s">
        <v>12299</v>
      </c>
      <c r="Z8841" s="6" t="s">
        <v>12299</v>
      </c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</row>
    <row r="8842" spans="1:36" x14ac:dyDescent="0.3">
      <c r="A8842" s="6">
        <v>16424</v>
      </c>
      <c r="B8842" s="6" t="s">
        <v>29324</v>
      </c>
      <c r="C8842" s="6" t="s">
        <v>25849</v>
      </c>
      <c r="D8842" s="6">
        <v>2</v>
      </c>
      <c r="E8842" s="6">
        <v>20</v>
      </c>
      <c r="F8842" s="6">
        <v>10</v>
      </c>
      <c r="G8842" s="6">
        <v>1</v>
      </c>
      <c r="H8842" s="6"/>
      <c r="I8842" s="6"/>
      <c r="J8842" s="6"/>
      <c r="K8842" s="6"/>
      <c r="L8842" s="6" t="s">
        <v>12295</v>
      </c>
      <c r="M8842" s="6">
        <v>63</v>
      </c>
      <c r="N8842" s="6" t="e">
        <f>VLOOKUP(A8842,web_archive!D:AB,18,FALSE)</f>
        <v>#N/A</v>
      </c>
      <c r="O8842" s="6">
        <v>2</v>
      </c>
      <c r="P8842" s="6"/>
      <c r="Q8842" s="6"/>
      <c r="R8842" s="6"/>
      <c r="S8842" s="6"/>
      <c r="T8842" s="6"/>
      <c r="U8842" s="6" t="s">
        <v>25850</v>
      </c>
      <c r="V8842" s="6" t="s">
        <v>25841</v>
      </c>
      <c r="W8842" s="6" t="s">
        <v>12299</v>
      </c>
      <c r="X8842" s="6" t="s">
        <v>12299</v>
      </c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</row>
    <row r="8843" spans="1:36" x14ac:dyDescent="0.3">
      <c r="A8843" s="6">
        <v>16425</v>
      </c>
      <c r="B8843" s="6" t="s">
        <v>29325</v>
      </c>
      <c r="C8843" s="6" t="s">
        <v>25861</v>
      </c>
      <c r="D8843" s="6">
        <v>2</v>
      </c>
      <c r="E8843" s="6">
        <v>20</v>
      </c>
      <c r="F8843" s="6">
        <v>10</v>
      </c>
      <c r="G8843" s="6">
        <v>1</v>
      </c>
      <c r="H8843" s="6"/>
      <c r="I8843" s="6"/>
      <c r="J8843" s="6"/>
      <c r="K8843" s="6"/>
      <c r="L8843" s="6" t="s">
        <v>12295</v>
      </c>
      <c r="M8843" s="6">
        <v>63</v>
      </c>
      <c r="N8843" s="6" t="e">
        <f>VLOOKUP(A8843,web_archive!D:AB,18,FALSE)</f>
        <v>#N/A</v>
      </c>
      <c r="O8843" s="6">
        <v>2</v>
      </c>
      <c r="P8843" s="6"/>
      <c r="Q8843" s="6"/>
      <c r="R8843" s="6"/>
      <c r="S8843" s="6"/>
      <c r="T8843" s="6"/>
      <c r="U8843" s="6" t="s">
        <v>25862</v>
      </c>
      <c r="V8843" s="6" t="s">
        <v>25841</v>
      </c>
      <c r="W8843" s="6" t="s">
        <v>12299</v>
      </c>
      <c r="X8843" s="6" t="s">
        <v>12299</v>
      </c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</row>
    <row r="8844" spans="1:36" x14ac:dyDescent="0.3">
      <c r="A8844" s="6">
        <v>16426</v>
      </c>
      <c r="B8844" s="6" t="s">
        <v>29326</v>
      </c>
      <c r="C8844" s="6" t="s">
        <v>25873</v>
      </c>
      <c r="D8844" s="6">
        <v>2</v>
      </c>
      <c r="E8844" s="6">
        <v>20</v>
      </c>
      <c r="F8844" s="6">
        <v>10</v>
      </c>
      <c r="G8844" s="6">
        <v>1</v>
      </c>
      <c r="H8844" s="6"/>
      <c r="I8844" s="6"/>
      <c r="J8844" s="6"/>
      <c r="K8844" s="6"/>
      <c r="L8844" s="6" t="s">
        <v>12295</v>
      </c>
      <c r="M8844" s="6">
        <v>63</v>
      </c>
      <c r="N8844" s="6" t="e">
        <f>VLOOKUP(A8844,web_archive!D:AB,18,FALSE)</f>
        <v>#N/A</v>
      </c>
      <c r="O8844" s="6">
        <v>2</v>
      </c>
      <c r="P8844" s="6"/>
      <c r="Q8844" s="6"/>
      <c r="R8844" s="6"/>
      <c r="S8844" s="6"/>
      <c r="T8844" s="6"/>
      <c r="U8844" s="6" t="s">
        <v>25874</v>
      </c>
      <c r="V8844" s="6" t="s">
        <v>25841</v>
      </c>
      <c r="W8844" s="6" t="s">
        <v>12299</v>
      </c>
      <c r="X8844" s="6" t="s">
        <v>12299</v>
      </c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</row>
    <row r="8845" spans="1:36" x14ac:dyDescent="0.3">
      <c r="A8845" s="6">
        <v>16427</v>
      </c>
      <c r="B8845" s="6" t="s">
        <v>29327</v>
      </c>
      <c r="C8845" s="6" t="s">
        <v>25876</v>
      </c>
      <c r="D8845" s="6">
        <v>2</v>
      </c>
      <c r="E8845" s="6">
        <v>20</v>
      </c>
      <c r="F8845" s="6">
        <v>10</v>
      </c>
      <c r="G8845" s="6">
        <v>1</v>
      </c>
      <c r="H8845" s="6"/>
      <c r="I8845" s="6"/>
      <c r="J8845" s="6"/>
      <c r="K8845" s="6"/>
      <c r="L8845" s="6" t="s">
        <v>12295</v>
      </c>
      <c r="M8845" s="6">
        <v>63</v>
      </c>
      <c r="N8845" s="6" t="e">
        <f>VLOOKUP(A8845,web_archive!D:AB,18,FALSE)</f>
        <v>#N/A</v>
      </c>
      <c r="O8845" s="6">
        <v>2</v>
      </c>
      <c r="P8845" s="6"/>
      <c r="Q8845" s="6"/>
      <c r="R8845" s="6"/>
      <c r="S8845" s="6"/>
      <c r="T8845" s="6"/>
      <c r="U8845" s="6" t="s">
        <v>25877</v>
      </c>
      <c r="V8845" s="6" t="s">
        <v>25841</v>
      </c>
      <c r="W8845" s="6" t="s">
        <v>12299</v>
      </c>
      <c r="X8845" s="6" t="s">
        <v>12299</v>
      </c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</row>
    <row r="8846" spans="1:36" x14ac:dyDescent="0.3">
      <c r="A8846" s="6">
        <v>16428</v>
      </c>
      <c r="B8846" s="6" t="s">
        <v>29328</v>
      </c>
      <c r="C8846" s="6" t="s">
        <v>25864</v>
      </c>
      <c r="D8846" s="6">
        <v>2</v>
      </c>
      <c r="E8846" s="6">
        <v>20</v>
      </c>
      <c r="F8846" s="6">
        <v>10</v>
      </c>
      <c r="G8846" s="6">
        <v>1</v>
      </c>
      <c r="H8846" s="6"/>
      <c r="I8846" s="6"/>
      <c r="J8846" s="6"/>
      <c r="K8846" s="6"/>
      <c r="L8846" s="6" t="s">
        <v>12295</v>
      </c>
      <c r="M8846" s="6">
        <v>63</v>
      </c>
      <c r="N8846" s="6" t="e">
        <f>VLOOKUP(A8846,web_archive!D:AB,18,FALSE)</f>
        <v>#N/A</v>
      </c>
      <c r="O8846" s="6">
        <v>2</v>
      </c>
      <c r="P8846" s="6"/>
      <c r="Q8846" s="6"/>
      <c r="R8846" s="6"/>
      <c r="S8846" s="6"/>
      <c r="T8846" s="6"/>
      <c r="U8846" s="6" t="s">
        <v>25865</v>
      </c>
      <c r="V8846" s="6" t="s">
        <v>25841</v>
      </c>
      <c r="W8846" s="6" t="s">
        <v>12299</v>
      </c>
      <c r="X8846" s="6" t="s">
        <v>12299</v>
      </c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</row>
    <row r="8847" spans="1:36" x14ac:dyDescent="0.3">
      <c r="A8847" s="6">
        <v>16429</v>
      </c>
      <c r="B8847" s="6" t="s">
        <v>29329</v>
      </c>
      <c r="C8847" s="6" t="s">
        <v>25855</v>
      </c>
      <c r="D8847" s="6">
        <v>2</v>
      </c>
      <c r="E8847" s="6">
        <v>20</v>
      </c>
      <c r="F8847" s="6">
        <v>10</v>
      </c>
      <c r="G8847" s="6">
        <v>1</v>
      </c>
      <c r="H8847" s="6"/>
      <c r="I8847" s="6"/>
      <c r="J8847" s="6"/>
      <c r="K8847" s="6"/>
      <c r="L8847" s="6" t="s">
        <v>12295</v>
      </c>
      <c r="M8847" s="6">
        <v>63</v>
      </c>
      <c r="N8847" s="6" t="e">
        <f>VLOOKUP(A8847,web_archive!D:AB,18,FALSE)</f>
        <v>#N/A</v>
      </c>
      <c r="O8847" s="6">
        <v>2</v>
      </c>
      <c r="P8847" s="6"/>
      <c r="Q8847" s="6"/>
      <c r="R8847" s="6"/>
      <c r="S8847" s="6"/>
      <c r="T8847" s="6"/>
      <c r="U8847" s="6" t="s">
        <v>29330</v>
      </c>
      <c r="V8847" s="6" t="s">
        <v>29331</v>
      </c>
      <c r="W8847" s="6" t="s">
        <v>12299</v>
      </c>
      <c r="X8847" s="6" t="s">
        <v>12299</v>
      </c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</row>
    <row r="8848" spans="1:36" x14ac:dyDescent="0.3">
      <c r="A8848" s="6">
        <v>16430</v>
      </c>
      <c r="B8848" s="6" t="s">
        <v>29332</v>
      </c>
      <c r="C8848" s="6" t="s">
        <v>25858</v>
      </c>
      <c r="D8848" s="6">
        <v>2</v>
      </c>
      <c r="E8848" s="6">
        <v>20</v>
      </c>
      <c r="F8848" s="6">
        <v>10</v>
      </c>
      <c r="G8848" s="6">
        <v>1</v>
      </c>
      <c r="H8848" s="6"/>
      <c r="I8848" s="6"/>
      <c r="J8848" s="6"/>
      <c r="K8848" s="6"/>
      <c r="L8848" s="6" t="s">
        <v>12295</v>
      </c>
      <c r="M8848" s="6">
        <v>63</v>
      </c>
      <c r="N8848" s="6" t="e">
        <f>VLOOKUP(A8848,web_archive!D:AB,18,FALSE)</f>
        <v>#N/A</v>
      </c>
      <c r="O8848" s="6">
        <v>2</v>
      </c>
      <c r="P8848" s="6"/>
      <c r="Q8848" s="6"/>
      <c r="R8848" s="6"/>
      <c r="S8848" s="6"/>
      <c r="T8848" s="6"/>
      <c r="U8848" s="6" t="s">
        <v>25859</v>
      </c>
      <c r="V8848" s="6" t="s">
        <v>25841</v>
      </c>
      <c r="W8848" s="6" t="s">
        <v>12299</v>
      </c>
      <c r="X8848" s="6" t="s">
        <v>12299</v>
      </c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</row>
    <row r="8849" spans="1:24" x14ac:dyDescent="0.3">
      <c r="A8849" s="6">
        <v>16431</v>
      </c>
      <c r="B8849" s="6" t="s">
        <v>29333</v>
      </c>
      <c r="C8849" s="6" t="s">
        <v>29334</v>
      </c>
      <c r="D8849" s="6">
        <v>2</v>
      </c>
      <c r="E8849" s="6">
        <v>20</v>
      </c>
      <c r="F8849" s="6">
        <v>10</v>
      </c>
      <c r="G8849" s="6">
        <v>1</v>
      </c>
      <c r="H8849" s="6"/>
      <c r="I8849" s="6"/>
      <c r="J8849" s="6"/>
      <c r="K8849" s="6"/>
      <c r="L8849" s="6" t="s">
        <v>12295</v>
      </c>
      <c r="M8849" s="6">
        <v>63</v>
      </c>
      <c r="N8849" s="6" t="e">
        <f>VLOOKUP(A8849,web_archive!D:AB,18,FALSE)</f>
        <v>#N/A</v>
      </c>
      <c r="O8849" s="6">
        <v>2</v>
      </c>
      <c r="P8849" s="6"/>
      <c r="Q8849" s="6"/>
      <c r="R8849" s="6"/>
      <c r="S8849" s="6"/>
      <c r="T8849" s="6"/>
      <c r="U8849" s="6" t="s">
        <v>26223</v>
      </c>
      <c r="V8849" s="6" t="s">
        <v>25841</v>
      </c>
      <c r="W8849" s="6" t="s">
        <v>12299</v>
      </c>
      <c r="X8849" s="6" t="s">
        <v>12299</v>
      </c>
    </row>
    <row r="8850" spans="1:24" x14ac:dyDescent="0.3">
      <c r="A8850" s="6">
        <v>16436</v>
      </c>
      <c r="B8850" s="6" t="s">
        <v>29335</v>
      </c>
      <c r="C8850" s="6" t="s">
        <v>29336</v>
      </c>
      <c r="D8850" s="6">
        <v>18</v>
      </c>
      <c r="E8850" s="6">
        <v>20</v>
      </c>
      <c r="F8850" s="6"/>
      <c r="G8850" s="6">
        <v>10</v>
      </c>
      <c r="H8850" s="6"/>
      <c r="I8850" s="6"/>
      <c r="J8850" s="6"/>
      <c r="K8850" s="6"/>
      <c r="L8850" s="6" t="s">
        <v>12295</v>
      </c>
      <c r="M8850" s="6">
        <v>63</v>
      </c>
      <c r="N8850" s="6" t="e">
        <f>VLOOKUP(A8850,web_archive!D:AB,18,FALSE)</f>
        <v>#N/A</v>
      </c>
      <c r="O8850" s="6">
        <v>2</v>
      </c>
      <c r="P8850" s="6"/>
      <c r="Q8850" s="6"/>
      <c r="R8850" s="6"/>
      <c r="S8850" s="6"/>
      <c r="T8850" s="6"/>
      <c r="U8850" s="6" t="s">
        <v>29337</v>
      </c>
      <c r="V8850" s="6" t="s">
        <v>12368</v>
      </c>
      <c r="W8850" s="6" t="s">
        <v>12299</v>
      </c>
      <c r="X8850" s="6" t="s">
        <v>12299</v>
      </c>
    </row>
    <row r="8851" spans="1:24" x14ac:dyDescent="0.3">
      <c r="A8851" s="6">
        <v>16437</v>
      </c>
      <c r="B8851" s="6" t="s">
        <v>29338</v>
      </c>
      <c r="C8851" s="6" t="s">
        <v>29336</v>
      </c>
      <c r="D8851" s="6">
        <v>18</v>
      </c>
      <c r="E8851" s="6">
        <v>20</v>
      </c>
      <c r="F8851" s="6"/>
      <c r="G8851" s="6">
        <v>10</v>
      </c>
      <c r="H8851" s="6"/>
      <c r="I8851" s="6"/>
      <c r="J8851" s="6"/>
      <c r="K8851" s="6"/>
      <c r="L8851" s="6" t="s">
        <v>12295</v>
      </c>
      <c r="M8851" s="6">
        <v>63</v>
      </c>
      <c r="N8851" s="6" t="e">
        <f>VLOOKUP(A8851,web_archive!D:AB,18,FALSE)</f>
        <v>#N/A</v>
      </c>
      <c r="O8851" s="6">
        <v>2</v>
      </c>
      <c r="P8851" s="6"/>
      <c r="Q8851" s="6"/>
      <c r="R8851" s="6"/>
      <c r="S8851" s="6"/>
      <c r="T8851" s="6"/>
      <c r="U8851" s="6" t="s">
        <v>29337</v>
      </c>
      <c r="V8851" s="6" t="s">
        <v>12368</v>
      </c>
      <c r="W8851" s="6" t="s">
        <v>12299</v>
      </c>
      <c r="X8851" s="6" t="s">
        <v>12299</v>
      </c>
    </row>
    <row r="8852" spans="1:24" x14ac:dyDescent="0.3">
      <c r="A8852" s="6">
        <v>16438</v>
      </c>
      <c r="B8852" s="6" t="s">
        <v>29339</v>
      </c>
      <c r="C8852" s="6" t="s">
        <v>29340</v>
      </c>
      <c r="D8852" s="6">
        <v>18</v>
      </c>
      <c r="E8852" s="6">
        <v>20</v>
      </c>
      <c r="F8852" s="6"/>
      <c r="G8852" s="6">
        <v>10</v>
      </c>
      <c r="H8852" s="6"/>
      <c r="I8852" s="6"/>
      <c r="J8852" s="6"/>
      <c r="K8852" s="6"/>
      <c r="L8852" s="6" t="s">
        <v>12295</v>
      </c>
      <c r="M8852" s="6">
        <v>63</v>
      </c>
      <c r="N8852" s="6" t="e">
        <f>VLOOKUP(A8852,web_archive!D:AB,18,FALSE)</f>
        <v>#N/A</v>
      </c>
      <c r="O8852" s="6">
        <v>2</v>
      </c>
      <c r="P8852" s="6"/>
      <c r="Q8852" s="6"/>
      <c r="R8852" s="6"/>
      <c r="S8852" s="6"/>
      <c r="T8852" s="6"/>
      <c r="U8852" s="6" t="s">
        <v>29341</v>
      </c>
      <c r="V8852" s="6" t="s">
        <v>12368</v>
      </c>
      <c r="W8852" s="6" t="s">
        <v>12299</v>
      </c>
      <c r="X8852" s="6" t="s">
        <v>12299</v>
      </c>
    </row>
    <row r="8853" spans="1:24" x14ac:dyDescent="0.3">
      <c r="A8853" s="6">
        <v>16439</v>
      </c>
      <c r="B8853" s="6" t="s">
        <v>29342</v>
      </c>
      <c r="C8853" s="6" t="s">
        <v>29340</v>
      </c>
      <c r="D8853" s="6">
        <v>18</v>
      </c>
      <c r="E8853" s="6">
        <v>20</v>
      </c>
      <c r="F8853" s="6"/>
      <c r="G8853" s="6">
        <v>10</v>
      </c>
      <c r="H8853" s="6"/>
      <c r="I8853" s="6"/>
      <c r="J8853" s="6"/>
      <c r="K8853" s="6"/>
      <c r="L8853" s="6" t="s">
        <v>12295</v>
      </c>
      <c r="M8853" s="6">
        <v>63</v>
      </c>
      <c r="N8853" s="6" t="e">
        <f>VLOOKUP(A8853,web_archive!D:AB,18,FALSE)</f>
        <v>#N/A</v>
      </c>
      <c r="O8853" s="6">
        <v>2</v>
      </c>
      <c r="P8853" s="6"/>
      <c r="Q8853" s="6"/>
      <c r="R8853" s="6"/>
      <c r="S8853" s="6"/>
      <c r="T8853" s="6"/>
      <c r="U8853" s="6" t="s">
        <v>29341</v>
      </c>
      <c r="V8853" s="6" t="s">
        <v>12368</v>
      </c>
      <c r="W8853" s="6" t="s">
        <v>12299</v>
      </c>
      <c r="X8853" s="6" t="s">
        <v>12299</v>
      </c>
    </row>
    <row r="8854" spans="1:24" x14ac:dyDescent="0.3">
      <c r="A8854" s="6">
        <v>16440</v>
      </c>
      <c r="B8854" s="6" t="s">
        <v>29343</v>
      </c>
      <c r="C8854" s="6" t="s">
        <v>29344</v>
      </c>
      <c r="D8854" s="6">
        <v>18</v>
      </c>
      <c r="E8854" s="6">
        <v>20</v>
      </c>
      <c r="F8854" s="6"/>
      <c r="G8854" s="6">
        <v>10</v>
      </c>
      <c r="H8854" s="6"/>
      <c r="I8854" s="6"/>
      <c r="J8854" s="6"/>
      <c r="K8854" s="6"/>
      <c r="L8854" s="6" t="s">
        <v>12295</v>
      </c>
      <c r="M8854" s="6">
        <v>63</v>
      </c>
      <c r="N8854" s="6" t="e">
        <f>VLOOKUP(A8854,web_archive!D:AB,18,FALSE)</f>
        <v>#N/A</v>
      </c>
      <c r="O8854" s="6">
        <v>2</v>
      </c>
      <c r="P8854" s="6"/>
      <c r="Q8854" s="6"/>
      <c r="R8854" s="6"/>
      <c r="S8854" s="6"/>
      <c r="T8854" s="6"/>
      <c r="U8854" s="6" t="s">
        <v>29345</v>
      </c>
      <c r="V8854" s="6" t="s">
        <v>12368</v>
      </c>
      <c r="W8854" s="6" t="s">
        <v>12299</v>
      </c>
      <c r="X8854" s="6" t="s">
        <v>12299</v>
      </c>
    </row>
    <row r="8855" spans="1:24" x14ac:dyDescent="0.3">
      <c r="A8855" s="6">
        <v>16446</v>
      </c>
      <c r="B8855" s="6" t="s">
        <v>29346</v>
      </c>
      <c r="C8855" s="6" t="s">
        <v>29347</v>
      </c>
      <c r="D8855" s="6">
        <v>2</v>
      </c>
      <c r="E8855" s="6">
        <v>20</v>
      </c>
      <c r="F8855" s="6"/>
      <c r="G8855" s="6">
        <v>10</v>
      </c>
      <c r="H8855" s="6"/>
      <c r="I8855" s="6"/>
      <c r="J8855" s="6"/>
      <c r="K8855" s="6"/>
      <c r="L8855" s="6" t="s">
        <v>12295</v>
      </c>
      <c r="M8855" s="6">
        <v>63</v>
      </c>
      <c r="N8855" s="6" t="e">
        <f>VLOOKUP(A8855,web_archive!D:AB,18,FALSE)</f>
        <v>#N/A</v>
      </c>
      <c r="O8855" s="6">
        <v>2</v>
      </c>
      <c r="P8855" s="6"/>
      <c r="Q8855" s="6"/>
      <c r="R8855" s="6"/>
      <c r="S8855" s="6"/>
      <c r="T8855" s="6"/>
      <c r="U8855" s="6" t="s">
        <v>29348</v>
      </c>
      <c r="V8855" s="6" t="s">
        <v>12299</v>
      </c>
      <c r="W8855" s="6" t="s">
        <v>12299</v>
      </c>
      <c r="X8855" s="6"/>
    </row>
    <row r="8856" spans="1:24" x14ac:dyDescent="0.3">
      <c r="A8856" s="6">
        <v>16447</v>
      </c>
      <c r="B8856" s="6" t="s">
        <v>29349</v>
      </c>
      <c r="C8856" s="6" t="s">
        <v>29350</v>
      </c>
      <c r="D8856" s="6">
        <v>18</v>
      </c>
      <c r="E8856" s="6">
        <v>20</v>
      </c>
      <c r="F8856" s="6"/>
      <c r="G8856" s="6">
        <v>10</v>
      </c>
      <c r="H8856" s="6"/>
      <c r="I8856" s="6"/>
      <c r="J8856" s="6"/>
      <c r="K8856" s="6"/>
      <c r="L8856" s="6" t="s">
        <v>12295</v>
      </c>
      <c r="M8856" s="6">
        <v>63</v>
      </c>
      <c r="N8856" s="6" t="e">
        <f>VLOOKUP(A8856,web_archive!D:AB,18,FALSE)</f>
        <v>#N/A</v>
      </c>
      <c r="O8856" s="6">
        <v>2</v>
      </c>
      <c r="P8856" s="6"/>
      <c r="Q8856" s="6"/>
      <c r="R8856" s="6"/>
      <c r="S8856" s="6"/>
      <c r="T8856" s="6"/>
      <c r="U8856" s="6" t="s">
        <v>29351</v>
      </c>
      <c r="V8856" s="6" t="s">
        <v>12368</v>
      </c>
      <c r="W8856" s="6" t="s">
        <v>12299</v>
      </c>
      <c r="X8856" s="6" t="s">
        <v>12299</v>
      </c>
    </row>
    <row r="8857" spans="1:24" x14ac:dyDescent="0.3">
      <c r="A8857" s="6">
        <v>16448</v>
      </c>
      <c r="B8857" s="6" t="s">
        <v>29352</v>
      </c>
      <c r="C8857" s="6" t="s">
        <v>29353</v>
      </c>
      <c r="D8857" s="6">
        <v>18</v>
      </c>
      <c r="E8857" s="6">
        <v>20</v>
      </c>
      <c r="F8857" s="6"/>
      <c r="G8857" s="6">
        <v>10</v>
      </c>
      <c r="H8857" s="6"/>
      <c r="I8857" s="6"/>
      <c r="J8857" s="6"/>
      <c r="K8857" s="6"/>
      <c r="L8857" s="6" t="s">
        <v>12295</v>
      </c>
      <c r="M8857" s="6">
        <v>63</v>
      </c>
      <c r="N8857" s="6" t="e">
        <f>VLOOKUP(A8857,web_archive!D:AB,18,FALSE)</f>
        <v>#N/A</v>
      </c>
      <c r="O8857" s="6">
        <v>2</v>
      </c>
      <c r="P8857" s="6"/>
      <c r="Q8857" s="6"/>
      <c r="R8857" s="6"/>
      <c r="S8857" s="6"/>
      <c r="T8857" s="6"/>
      <c r="U8857" s="6" t="s">
        <v>29354</v>
      </c>
      <c r="V8857" s="6" t="s">
        <v>12368</v>
      </c>
      <c r="W8857" s="6" t="s">
        <v>12299</v>
      </c>
      <c r="X8857" s="6" t="s">
        <v>12299</v>
      </c>
    </row>
    <row r="8858" spans="1:24" x14ac:dyDescent="0.3">
      <c r="A8858" s="6">
        <v>16449</v>
      </c>
      <c r="B8858" s="6" t="s">
        <v>29355</v>
      </c>
      <c r="C8858" s="6" t="s">
        <v>29350</v>
      </c>
      <c r="D8858" s="6">
        <v>18</v>
      </c>
      <c r="E8858" s="6">
        <v>20</v>
      </c>
      <c r="F8858" s="6"/>
      <c r="G8858" s="6">
        <v>10</v>
      </c>
      <c r="H8858" s="6"/>
      <c r="I8858" s="6"/>
      <c r="J8858" s="6"/>
      <c r="K8858" s="6"/>
      <c r="L8858" s="6" t="s">
        <v>12295</v>
      </c>
      <c r="M8858" s="6">
        <v>63</v>
      </c>
      <c r="N8858" s="6" t="e">
        <f>VLOOKUP(A8858,web_archive!D:AB,18,FALSE)</f>
        <v>#N/A</v>
      </c>
      <c r="O8858" s="6">
        <v>2</v>
      </c>
      <c r="P8858" s="6"/>
      <c r="Q8858" s="6"/>
      <c r="R8858" s="6"/>
      <c r="S8858" s="6"/>
      <c r="T8858" s="6"/>
      <c r="U8858" s="6" t="s">
        <v>29351</v>
      </c>
      <c r="V8858" s="6" t="s">
        <v>12368</v>
      </c>
      <c r="W8858" s="6" t="s">
        <v>12299</v>
      </c>
      <c r="X8858" s="6" t="s">
        <v>12299</v>
      </c>
    </row>
    <row r="8859" spans="1:24" x14ac:dyDescent="0.3">
      <c r="A8859" s="6">
        <v>16450</v>
      </c>
      <c r="B8859" s="6" t="s">
        <v>29356</v>
      </c>
      <c r="C8859" s="6" t="s">
        <v>29357</v>
      </c>
      <c r="D8859" s="6">
        <v>18</v>
      </c>
      <c r="E8859" s="6">
        <v>20</v>
      </c>
      <c r="F8859" s="6"/>
      <c r="G8859" s="6">
        <v>10</v>
      </c>
      <c r="H8859" s="6"/>
      <c r="I8859" s="6"/>
      <c r="J8859" s="6"/>
      <c r="K8859" s="6"/>
      <c r="L8859" s="6" t="s">
        <v>12295</v>
      </c>
      <c r="M8859" s="6">
        <v>63</v>
      </c>
      <c r="N8859" s="6" t="e">
        <f>VLOOKUP(A8859,web_archive!D:AB,18,FALSE)</f>
        <v>#N/A</v>
      </c>
      <c r="O8859" s="6">
        <v>2</v>
      </c>
      <c r="P8859" s="6"/>
      <c r="Q8859" s="6"/>
      <c r="R8859" s="6"/>
      <c r="S8859" s="6"/>
      <c r="T8859" s="6"/>
      <c r="U8859" s="6" t="s">
        <v>29354</v>
      </c>
      <c r="V8859" s="6" t="s">
        <v>12368</v>
      </c>
      <c r="W8859" s="6" t="s">
        <v>12299</v>
      </c>
      <c r="X8859" s="6" t="s">
        <v>12299</v>
      </c>
    </row>
    <row r="8860" spans="1:24" x14ac:dyDescent="0.3">
      <c r="A8860" s="6">
        <v>16456</v>
      </c>
      <c r="B8860" s="6" t="s">
        <v>29358</v>
      </c>
      <c r="C8860" s="6" t="s">
        <v>29359</v>
      </c>
      <c r="D8860" s="6">
        <v>2</v>
      </c>
      <c r="E8860" s="6">
        <v>20</v>
      </c>
      <c r="F8860" s="6"/>
      <c r="G8860" s="6">
        <v>10</v>
      </c>
      <c r="H8860" s="6"/>
      <c r="I8860" s="6"/>
      <c r="J8860" s="6"/>
      <c r="K8860" s="6"/>
      <c r="L8860" s="6" t="s">
        <v>12295</v>
      </c>
      <c r="M8860" s="6">
        <v>63</v>
      </c>
      <c r="N8860" s="6" t="e">
        <f>VLOOKUP(A8860,web_archive!D:AB,18,FALSE)</f>
        <v>#N/A</v>
      </c>
      <c r="O8860" s="6">
        <v>2</v>
      </c>
      <c r="P8860" s="6"/>
      <c r="Q8860" s="6"/>
      <c r="R8860" s="6"/>
      <c r="S8860" s="6"/>
      <c r="T8860" s="6"/>
      <c r="U8860" s="6" t="s">
        <v>29360</v>
      </c>
      <c r="V8860" s="6" t="s">
        <v>12299</v>
      </c>
      <c r="W8860" s="6" t="s">
        <v>12299</v>
      </c>
      <c r="X8860" s="6"/>
    </row>
    <row r="8861" spans="1:24" x14ac:dyDescent="0.3">
      <c r="A8861" s="6">
        <v>16457</v>
      </c>
      <c r="B8861" s="6" t="s">
        <v>29361</v>
      </c>
      <c r="C8861" s="6" t="s">
        <v>29362</v>
      </c>
      <c r="D8861" s="6">
        <v>2</v>
      </c>
      <c r="E8861" s="6">
        <v>20</v>
      </c>
      <c r="F8861" s="6"/>
      <c r="G8861" s="6">
        <v>10</v>
      </c>
      <c r="H8861" s="6"/>
      <c r="I8861" s="6"/>
      <c r="J8861" s="6"/>
      <c r="K8861" s="6"/>
      <c r="L8861" s="6" t="s">
        <v>12295</v>
      </c>
      <c r="M8861" s="6">
        <v>63</v>
      </c>
      <c r="N8861" s="6" t="e">
        <f>VLOOKUP(A8861,web_archive!D:AB,18,FALSE)</f>
        <v>#N/A</v>
      </c>
      <c r="O8861" s="6">
        <v>2</v>
      </c>
      <c r="P8861" s="6"/>
      <c r="Q8861" s="6"/>
      <c r="R8861" s="6"/>
      <c r="S8861" s="6"/>
      <c r="T8861" s="6"/>
      <c r="U8861" s="6" t="s">
        <v>29363</v>
      </c>
      <c r="V8861" s="6" t="s">
        <v>12299</v>
      </c>
      <c r="W8861" s="6" t="s">
        <v>12299</v>
      </c>
      <c r="X8861" s="6"/>
    </row>
    <row r="8862" spans="1:24" x14ac:dyDescent="0.3">
      <c r="A8862" s="6">
        <v>16461</v>
      </c>
      <c r="B8862" s="6" t="s">
        <v>29364</v>
      </c>
      <c r="C8862" s="6" t="s">
        <v>29365</v>
      </c>
      <c r="D8862" s="6">
        <v>18</v>
      </c>
      <c r="E8862" s="6">
        <v>20</v>
      </c>
      <c r="F8862" s="6"/>
      <c r="G8862" s="6">
        <v>10</v>
      </c>
      <c r="H8862" s="6"/>
      <c r="I8862" s="6"/>
      <c r="J8862" s="6"/>
      <c r="K8862" s="6"/>
      <c r="L8862" s="6" t="s">
        <v>12295</v>
      </c>
      <c r="M8862" s="6">
        <v>63</v>
      </c>
      <c r="N8862" s="6" t="e">
        <f>VLOOKUP(A8862,web_archive!D:AB,18,FALSE)</f>
        <v>#N/A</v>
      </c>
      <c r="O8862" s="6">
        <v>2</v>
      </c>
      <c r="P8862" s="6"/>
      <c r="Q8862" s="6"/>
      <c r="R8862" s="6"/>
      <c r="S8862" s="6"/>
      <c r="T8862" s="6"/>
      <c r="U8862" s="6" t="s">
        <v>29366</v>
      </c>
      <c r="V8862" s="6" t="s">
        <v>12368</v>
      </c>
      <c r="W8862" s="6" t="s">
        <v>12299</v>
      </c>
      <c r="X8862" s="6" t="s">
        <v>12299</v>
      </c>
    </row>
    <row r="8863" spans="1:24" x14ac:dyDescent="0.3">
      <c r="A8863" s="6">
        <v>16462</v>
      </c>
      <c r="B8863" s="6" t="s">
        <v>29367</v>
      </c>
      <c r="C8863" s="6" t="s">
        <v>29368</v>
      </c>
      <c r="D8863" s="6">
        <v>18</v>
      </c>
      <c r="E8863" s="6">
        <v>20</v>
      </c>
      <c r="F8863" s="6"/>
      <c r="G8863" s="6">
        <v>10</v>
      </c>
      <c r="H8863" s="6"/>
      <c r="I8863" s="6"/>
      <c r="J8863" s="6"/>
      <c r="K8863" s="6"/>
      <c r="L8863" s="6" t="s">
        <v>12295</v>
      </c>
      <c r="M8863" s="6">
        <v>63</v>
      </c>
      <c r="N8863" s="6" t="e">
        <f>VLOOKUP(A8863,web_archive!D:AB,18,FALSE)</f>
        <v>#N/A</v>
      </c>
      <c r="O8863" s="6">
        <v>2</v>
      </c>
      <c r="P8863" s="6"/>
      <c r="Q8863" s="6"/>
      <c r="R8863" s="6"/>
      <c r="S8863" s="6"/>
      <c r="T8863" s="6"/>
      <c r="U8863" s="6" t="s">
        <v>29366</v>
      </c>
      <c r="V8863" s="6" t="s">
        <v>12368</v>
      </c>
      <c r="W8863" s="6" t="s">
        <v>12299</v>
      </c>
      <c r="X8863" s="6" t="s">
        <v>12299</v>
      </c>
    </row>
    <row r="8864" spans="1:24" x14ac:dyDescent="0.3">
      <c r="A8864" s="6">
        <v>16466</v>
      </c>
      <c r="B8864" s="6" t="s">
        <v>29369</v>
      </c>
      <c r="C8864" s="6" t="s">
        <v>29370</v>
      </c>
      <c r="D8864" s="6">
        <v>2</v>
      </c>
      <c r="E8864" s="6">
        <v>20</v>
      </c>
      <c r="F8864" s="6"/>
      <c r="G8864" s="6">
        <v>10</v>
      </c>
      <c r="H8864" s="6"/>
      <c r="I8864" s="6"/>
      <c r="J8864" s="6"/>
      <c r="K8864" s="6"/>
      <c r="L8864" s="6" t="s">
        <v>12295</v>
      </c>
      <c r="M8864" s="6">
        <v>63</v>
      </c>
      <c r="N8864" s="6" t="e">
        <f>VLOOKUP(A8864,web_archive!D:AB,18,FALSE)</f>
        <v>#N/A</v>
      </c>
      <c r="O8864" s="6">
        <v>2</v>
      </c>
      <c r="P8864" s="6"/>
      <c r="Q8864" s="6"/>
      <c r="R8864" s="6"/>
      <c r="S8864" s="6"/>
      <c r="T8864" s="6"/>
      <c r="U8864" s="6" t="s">
        <v>29371</v>
      </c>
      <c r="V8864" s="6" t="s">
        <v>12299</v>
      </c>
      <c r="W8864" s="6" t="s">
        <v>12299</v>
      </c>
      <c r="X8864" s="6"/>
    </row>
    <row r="8865" spans="1:24" x14ac:dyDescent="0.3">
      <c r="A8865" s="6" t="s">
        <v>20231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 t="e">
        <f>VLOOKUP(A8865,web_archive!D:AB,18,FALSE)</f>
        <v>#N/A</v>
      </c>
      <c r="O8865" s="6"/>
      <c r="P8865" s="6"/>
      <c r="Q8865" s="6"/>
      <c r="R8865" s="6"/>
      <c r="S8865" s="6"/>
      <c r="T8865" s="6"/>
      <c r="U8865" s="6"/>
      <c r="V8865" s="6"/>
      <c r="W8865" s="6"/>
      <c r="X8865" s="6"/>
    </row>
    <row r="8866" spans="1:24" x14ac:dyDescent="0.3">
      <c r="A8866" s="6">
        <v>16481</v>
      </c>
      <c r="B8866" s="6" t="s">
        <v>29372</v>
      </c>
      <c r="C8866" s="6" t="s">
        <v>29373</v>
      </c>
      <c r="D8866" s="6">
        <v>2</v>
      </c>
      <c r="E8866" s="6">
        <v>20</v>
      </c>
      <c r="F8866" s="6"/>
      <c r="G8866" s="6">
        <v>10</v>
      </c>
      <c r="H8866" s="6"/>
      <c r="I8866" s="6"/>
      <c r="J8866" s="6"/>
      <c r="K8866" s="6"/>
      <c r="L8866" s="6" t="s">
        <v>12295</v>
      </c>
      <c r="M8866" s="6">
        <v>63</v>
      </c>
      <c r="N8866" s="6" t="e">
        <f>VLOOKUP(A8866,web_archive!D:AB,18,FALSE)</f>
        <v>#N/A</v>
      </c>
      <c r="O8866" s="6">
        <v>2</v>
      </c>
      <c r="P8866" s="6"/>
      <c r="Q8866" s="6"/>
      <c r="R8866" s="6"/>
      <c r="S8866" s="6"/>
      <c r="T8866" s="6"/>
      <c r="U8866" s="6" t="s">
        <v>29374</v>
      </c>
      <c r="V8866" s="6" t="s">
        <v>12489</v>
      </c>
      <c r="W8866" s="6" t="s">
        <v>12299</v>
      </c>
      <c r="X8866" s="6" t="s">
        <v>12299</v>
      </c>
    </row>
    <row r="8867" spans="1:24" x14ac:dyDescent="0.3">
      <c r="A8867" s="6">
        <v>16483</v>
      </c>
      <c r="B8867" s="6" t="s">
        <v>29375</v>
      </c>
      <c r="C8867" s="6" t="s">
        <v>29376</v>
      </c>
      <c r="D8867" s="6">
        <v>2</v>
      </c>
      <c r="E8867" s="6">
        <v>20</v>
      </c>
      <c r="F8867" s="6"/>
      <c r="G8867" s="6">
        <v>10</v>
      </c>
      <c r="H8867" s="6"/>
      <c r="I8867" s="6"/>
      <c r="J8867" s="6"/>
      <c r="K8867" s="6"/>
      <c r="L8867" s="6" t="s">
        <v>12295</v>
      </c>
      <c r="M8867" s="6">
        <v>63</v>
      </c>
      <c r="N8867" s="6" t="e">
        <f>VLOOKUP(A8867,web_archive!D:AB,18,FALSE)</f>
        <v>#N/A</v>
      </c>
      <c r="O8867" s="6">
        <v>2</v>
      </c>
      <c r="P8867" s="6"/>
      <c r="Q8867" s="6"/>
      <c r="R8867" s="6"/>
      <c r="S8867" s="6"/>
      <c r="T8867" s="6"/>
      <c r="U8867" s="6" t="s">
        <v>29377</v>
      </c>
      <c r="V8867" s="6" t="s">
        <v>12489</v>
      </c>
      <c r="W8867" s="6" t="s">
        <v>12299</v>
      </c>
      <c r="X8867" s="6" t="s">
        <v>12299</v>
      </c>
    </row>
    <row r="8868" spans="1:24" x14ac:dyDescent="0.3">
      <c r="A8868" s="6" t="s">
        <v>20231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 t="e">
        <f>VLOOKUP(A8868,web_archive!D:AB,18,FALSE)</f>
        <v>#N/A</v>
      </c>
      <c r="O8868" s="6"/>
      <c r="P8868" s="6"/>
      <c r="Q8868" s="6"/>
      <c r="R8868" s="6"/>
      <c r="S8868" s="6"/>
      <c r="T8868" s="6"/>
      <c r="U8868" s="6"/>
      <c r="V8868" s="6"/>
      <c r="W8868" s="6"/>
      <c r="X8868" s="6"/>
    </row>
    <row r="8869" spans="1:24" x14ac:dyDescent="0.3">
      <c r="A8869" s="6">
        <v>16503</v>
      </c>
      <c r="B8869" s="6" t="s">
        <v>29378</v>
      </c>
      <c r="C8869" s="6" t="s">
        <v>29379</v>
      </c>
      <c r="D8869" s="6">
        <v>18</v>
      </c>
      <c r="E8869" s="6">
        <v>20</v>
      </c>
      <c r="F8869" s="6"/>
      <c r="G8869" s="6">
        <v>10</v>
      </c>
      <c r="H8869" s="6"/>
      <c r="I8869" s="6"/>
      <c r="J8869" s="6"/>
      <c r="K8869" s="6"/>
      <c r="L8869" s="6" t="s">
        <v>12295</v>
      </c>
      <c r="M8869" s="6">
        <v>63</v>
      </c>
      <c r="N8869" s="6" t="e">
        <f>VLOOKUP(A8869,web_archive!D:AB,18,FALSE)</f>
        <v>#N/A</v>
      </c>
      <c r="O8869" s="6">
        <v>2</v>
      </c>
      <c r="P8869" s="6"/>
      <c r="Q8869" s="6"/>
      <c r="R8869" s="6"/>
      <c r="S8869" s="6"/>
      <c r="T8869" s="6"/>
      <c r="U8869" s="6" t="s">
        <v>24862</v>
      </c>
      <c r="V8869" s="6" t="s">
        <v>12489</v>
      </c>
      <c r="W8869" s="6" t="s">
        <v>12299</v>
      </c>
      <c r="X8869" s="6" t="s">
        <v>12299</v>
      </c>
    </row>
    <row r="8870" spans="1:24" x14ac:dyDescent="0.3">
      <c r="A8870" s="6">
        <v>16504</v>
      </c>
      <c r="B8870" s="6" t="s">
        <v>29380</v>
      </c>
      <c r="C8870" s="6" t="s">
        <v>29381</v>
      </c>
      <c r="D8870" s="6">
        <v>18</v>
      </c>
      <c r="E8870" s="6">
        <v>10</v>
      </c>
      <c r="F8870" s="6"/>
      <c r="G8870" s="6">
        <v>10</v>
      </c>
      <c r="H8870" s="6"/>
      <c r="I8870" s="6"/>
      <c r="J8870" s="6"/>
      <c r="K8870" s="6">
        <v>0</v>
      </c>
      <c r="L8870" s="6" t="s">
        <v>12295</v>
      </c>
      <c r="M8870" s="6">
        <v>63</v>
      </c>
      <c r="N8870" s="6" t="e">
        <f>VLOOKUP(A8870,web_archive!D:AB,18,FALSE)</f>
        <v>#N/A</v>
      </c>
      <c r="O8870" s="6">
        <v>2</v>
      </c>
      <c r="P8870" s="6"/>
      <c r="Q8870" s="6"/>
      <c r="R8870" s="6"/>
      <c r="S8870" s="6"/>
      <c r="T8870" s="6"/>
      <c r="U8870" s="6" t="s">
        <v>24865</v>
      </c>
      <c r="V8870" s="6" t="s">
        <v>12489</v>
      </c>
      <c r="W8870" s="6" t="s">
        <v>12299</v>
      </c>
      <c r="X8870" s="6" t="s">
        <v>12299</v>
      </c>
    </row>
    <row r="8871" spans="1:24" x14ac:dyDescent="0.3">
      <c r="A8871" s="6">
        <v>16505</v>
      </c>
      <c r="B8871" s="6" t="s">
        <v>29382</v>
      </c>
      <c r="C8871" s="6" t="s">
        <v>29383</v>
      </c>
      <c r="D8871" s="6">
        <v>18</v>
      </c>
      <c r="E8871" s="6">
        <v>20</v>
      </c>
      <c r="F8871" s="6"/>
      <c r="G8871" s="6">
        <v>10</v>
      </c>
      <c r="H8871" s="6"/>
      <c r="I8871" s="6"/>
      <c r="J8871" s="6"/>
      <c r="K8871" s="6"/>
      <c r="L8871" s="6" t="s">
        <v>12295</v>
      </c>
      <c r="M8871" s="6">
        <v>63</v>
      </c>
      <c r="N8871" s="6" t="e">
        <f>VLOOKUP(A8871,web_archive!D:AB,18,FALSE)</f>
        <v>#N/A</v>
      </c>
      <c r="O8871" s="6">
        <v>2</v>
      </c>
      <c r="P8871" s="6"/>
      <c r="Q8871" s="6"/>
      <c r="R8871" s="6"/>
      <c r="S8871" s="6"/>
      <c r="T8871" s="6"/>
      <c r="U8871" s="6" t="s">
        <v>29384</v>
      </c>
      <c r="V8871" s="6" t="s">
        <v>12489</v>
      </c>
      <c r="W8871" s="6" t="s">
        <v>12299</v>
      </c>
      <c r="X8871" s="6" t="s">
        <v>12299</v>
      </c>
    </row>
    <row r="8872" spans="1:24" x14ac:dyDescent="0.3">
      <c r="A8872" s="6">
        <v>16506</v>
      </c>
      <c r="B8872" s="6" t="s">
        <v>29385</v>
      </c>
      <c r="C8872" s="6" t="s">
        <v>29386</v>
      </c>
      <c r="D8872" s="6">
        <v>18</v>
      </c>
      <c r="E8872" s="6">
        <v>20</v>
      </c>
      <c r="F8872" s="6"/>
      <c r="G8872" s="6">
        <v>10</v>
      </c>
      <c r="H8872" s="6"/>
      <c r="I8872" s="6"/>
      <c r="J8872" s="6"/>
      <c r="K8872" s="6"/>
      <c r="L8872" s="6" t="s">
        <v>12295</v>
      </c>
      <c r="M8872" s="6">
        <v>63</v>
      </c>
      <c r="N8872" s="6" t="e">
        <f>VLOOKUP(A8872,web_archive!D:AB,18,FALSE)</f>
        <v>#N/A</v>
      </c>
      <c r="O8872" s="6">
        <v>2</v>
      </c>
      <c r="P8872" s="6"/>
      <c r="Q8872" s="6"/>
      <c r="R8872" s="6"/>
      <c r="S8872" s="6"/>
      <c r="T8872" s="6"/>
      <c r="U8872" s="6" t="s">
        <v>29387</v>
      </c>
      <c r="V8872" s="6" t="s">
        <v>12489</v>
      </c>
      <c r="W8872" s="6" t="s">
        <v>12299</v>
      </c>
      <c r="X8872" s="6" t="s">
        <v>12299</v>
      </c>
    </row>
    <row r="8873" spans="1:24" x14ac:dyDescent="0.3">
      <c r="A8873" s="6">
        <v>16507</v>
      </c>
      <c r="B8873" s="6" t="s">
        <v>29388</v>
      </c>
      <c r="C8873" s="6" t="s">
        <v>29389</v>
      </c>
      <c r="D8873" s="6">
        <v>18</v>
      </c>
      <c r="E8873" s="6">
        <v>20</v>
      </c>
      <c r="F8873" s="6"/>
      <c r="G8873" s="6">
        <v>10</v>
      </c>
      <c r="H8873" s="6"/>
      <c r="I8873" s="6"/>
      <c r="J8873" s="6"/>
      <c r="K8873" s="6"/>
      <c r="L8873" s="6" t="s">
        <v>12295</v>
      </c>
      <c r="M8873" s="6">
        <v>63</v>
      </c>
      <c r="N8873" s="6" t="e">
        <f>VLOOKUP(A8873,web_archive!D:AB,18,FALSE)</f>
        <v>#N/A</v>
      </c>
      <c r="O8873" s="6">
        <v>2</v>
      </c>
      <c r="P8873" s="6"/>
      <c r="Q8873" s="6"/>
      <c r="R8873" s="6"/>
      <c r="S8873" s="6"/>
      <c r="T8873" s="6"/>
      <c r="U8873" s="6" t="s">
        <v>29390</v>
      </c>
      <c r="V8873" s="6" t="s">
        <v>12489</v>
      </c>
      <c r="W8873" s="6" t="s">
        <v>12299</v>
      </c>
      <c r="X8873" s="6" t="s">
        <v>12299</v>
      </c>
    </row>
    <row r="8874" spans="1:24" x14ac:dyDescent="0.3">
      <c r="A8874" s="6">
        <v>16508</v>
      </c>
      <c r="B8874" s="6" t="s">
        <v>29391</v>
      </c>
      <c r="C8874" s="6" t="s">
        <v>29392</v>
      </c>
      <c r="D8874" s="6">
        <v>18</v>
      </c>
      <c r="E8874" s="6">
        <v>20</v>
      </c>
      <c r="F8874" s="6"/>
      <c r="G8874" s="6">
        <v>10</v>
      </c>
      <c r="H8874" s="6"/>
      <c r="I8874" s="6"/>
      <c r="J8874" s="6"/>
      <c r="K8874" s="6"/>
      <c r="L8874" s="6" t="s">
        <v>12295</v>
      </c>
      <c r="M8874" s="6">
        <v>63</v>
      </c>
      <c r="N8874" s="6" t="e">
        <f>VLOOKUP(A8874,web_archive!D:AB,18,FALSE)</f>
        <v>#N/A</v>
      </c>
      <c r="O8874" s="6">
        <v>2</v>
      </c>
      <c r="P8874" s="6"/>
      <c r="Q8874" s="6"/>
      <c r="R8874" s="6"/>
      <c r="S8874" s="6"/>
      <c r="T8874" s="6"/>
      <c r="U8874" s="6" t="s">
        <v>29393</v>
      </c>
      <c r="V8874" s="6" t="s">
        <v>12489</v>
      </c>
      <c r="W8874" s="6" t="s">
        <v>12299</v>
      </c>
      <c r="X8874" s="6" t="s">
        <v>12299</v>
      </c>
    </row>
    <row r="8875" spans="1:24" x14ac:dyDescent="0.3">
      <c r="A8875" s="6">
        <v>16509</v>
      </c>
      <c r="B8875" s="6" t="s">
        <v>29394</v>
      </c>
      <c r="C8875" s="6" t="s">
        <v>29395</v>
      </c>
      <c r="D8875" s="6">
        <v>18</v>
      </c>
      <c r="E8875" s="6">
        <v>20</v>
      </c>
      <c r="F8875" s="6"/>
      <c r="G8875" s="6">
        <v>10</v>
      </c>
      <c r="H8875" s="6"/>
      <c r="I8875" s="6"/>
      <c r="J8875" s="6"/>
      <c r="K8875" s="6"/>
      <c r="L8875" s="6" t="s">
        <v>12295</v>
      </c>
      <c r="M8875" s="6">
        <v>63</v>
      </c>
      <c r="N8875" s="6" t="e">
        <f>VLOOKUP(A8875,web_archive!D:AB,18,FALSE)</f>
        <v>#N/A</v>
      </c>
      <c r="O8875" s="6">
        <v>2</v>
      </c>
      <c r="P8875" s="6"/>
      <c r="Q8875" s="6"/>
      <c r="R8875" s="6"/>
      <c r="S8875" s="6"/>
      <c r="T8875" s="6"/>
      <c r="U8875" s="6" t="s">
        <v>29396</v>
      </c>
      <c r="V8875" s="6" t="s">
        <v>12489</v>
      </c>
      <c r="W8875" s="6" t="s">
        <v>12299</v>
      </c>
      <c r="X8875" s="6" t="s">
        <v>12299</v>
      </c>
    </row>
    <row r="8876" spans="1:24" x14ac:dyDescent="0.3">
      <c r="A8876" s="6">
        <v>16510</v>
      </c>
      <c r="B8876" s="6" t="s">
        <v>29397</v>
      </c>
      <c r="C8876" s="6" t="s">
        <v>29398</v>
      </c>
      <c r="D8876" s="6">
        <v>18</v>
      </c>
      <c r="E8876" s="6">
        <v>20</v>
      </c>
      <c r="F8876" s="6"/>
      <c r="G8876" s="6">
        <v>10</v>
      </c>
      <c r="H8876" s="6"/>
      <c r="I8876" s="6"/>
      <c r="J8876" s="6"/>
      <c r="K8876" s="6"/>
      <c r="L8876" s="6" t="s">
        <v>12295</v>
      </c>
      <c r="M8876" s="6">
        <v>63</v>
      </c>
      <c r="N8876" s="6" t="e">
        <f>VLOOKUP(A8876,web_archive!D:AB,18,FALSE)</f>
        <v>#N/A</v>
      </c>
      <c r="O8876" s="6">
        <v>2</v>
      </c>
      <c r="P8876" s="6"/>
      <c r="Q8876" s="6"/>
      <c r="R8876" s="6"/>
      <c r="S8876" s="6"/>
      <c r="T8876" s="6"/>
      <c r="U8876" s="6" t="s">
        <v>29399</v>
      </c>
      <c r="V8876" s="6" t="s">
        <v>12489</v>
      </c>
      <c r="W8876" s="6" t="s">
        <v>12299</v>
      </c>
      <c r="X8876" s="6" t="s">
        <v>12299</v>
      </c>
    </row>
    <row r="8877" spans="1:24" x14ac:dyDescent="0.3">
      <c r="A8877" s="6">
        <v>16514</v>
      </c>
      <c r="B8877" s="6" t="s">
        <v>29400</v>
      </c>
      <c r="C8877" s="6" t="s">
        <v>29401</v>
      </c>
      <c r="D8877" s="6">
        <v>18</v>
      </c>
      <c r="E8877" s="6">
        <v>20</v>
      </c>
      <c r="F8877" s="6"/>
      <c r="G8877" s="6">
        <v>10</v>
      </c>
      <c r="H8877" s="6"/>
      <c r="I8877" s="6"/>
      <c r="J8877" s="6"/>
      <c r="K8877" s="6"/>
      <c r="L8877" s="6" t="s">
        <v>12295</v>
      </c>
      <c r="M8877" s="6">
        <v>63</v>
      </c>
      <c r="N8877" s="6" t="e">
        <f>VLOOKUP(A8877,web_archive!D:AB,18,FALSE)</f>
        <v>#N/A</v>
      </c>
      <c r="O8877" s="6">
        <v>2</v>
      </c>
      <c r="P8877" s="6"/>
      <c r="Q8877" s="6"/>
      <c r="R8877" s="6"/>
      <c r="S8877" s="6"/>
      <c r="T8877" s="6"/>
      <c r="U8877" s="6" t="s">
        <v>29402</v>
      </c>
      <c r="V8877" s="6" t="s">
        <v>12489</v>
      </c>
      <c r="W8877" s="6" t="s">
        <v>12299</v>
      </c>
      <c r="X8877" s="6" t="s">
        <v>12299</v>
      </c>
    </row>
    <row r="8878" spans="1:24" x14ac:dyDescent="0.3">
      <c r="A8878" s="6">
        <v>16515</v>
      </c>
      <c r="B8878" s="6" t="s">
        <v>29403</v>
      </c>
      <c r="C8878" s="6" t="s">
        <v>29404</v>
      </c>
      <c r="D8878" s="6">
        <v>18</v>
      </c>
      <c r="E8878" s="6">
        <v>20</v>
      </c>
      <c r="F8878" s="6"/>
      <c r="G8878" s="6">
        <v>10</v>
      </c>
      <c r="H8878" s="6"/>
      <c r="I8878" s="6"/>
      <c r="J8878" s="6"/>
      <c r="K8878" s="6"/>
      <c r="L8878" s="6" t="s">
        <v>12295</v>
      </c>
      <c r="M8878" s="6">
        <v>63</v>
      </c>
      <c r="N8878" s="6" t="e">
        <f>VLOOKUP(A8878,web_archive!D:AB,18,FALSE)</f>
        <v>#N/A</v>
      </c>
      <c r="O8878" s="6">
        <v>2</v>
      </c>
      <c r="P8878" s="6"/>
      <c r="Q8878" s="6"/>
      <c r="R8878" s="6"/>
      <c r="S8878" s="6"/>
      <c r="T8878" s="6"/>
      <c r="U8878" s="6" t="s">
        <v>29402</v>
      </c>
      <c r="V8878" s="6" t="s">
        <v>12489</v>
      </c>
      <c r="W8878" s="6" t="s">
        <v>12299</v>
      </c>
      <c r="X8878" s="6" t="s">
        <v>12299</v>
      </c>
    </row>
    <row r="8879" spans="1:24" x14ac:dyDescent="0.3">
      <c r="A8879" s="6" t="s">
        <v>20231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 t="e">
        <f>VLOOKUP(A8879,web_archive!D:AB,18,FALSE)</f>
        <v>#N/A</v>
      </c>
      <c r="O8879" s="6"/>
      <c r="P8879" s="6"/>
      <c r="Q8879" s="6"/>
      <c r="R8879" s="6"/>
      <c r="S8879" s="6"/>
      <c r="T8879" s="6"/>
      <c r="U8879" s="6"/>
      <c r="V8879" s="6"/>
      <c r="W8879" s="6"/>
      <c r="X8879" s="6"/>
    </row>
    <row r="8880" spans="1:24" x14ac:dyDescent="0.3">
      <c r="A8880" s="6">
        <v>16542</v>
      </c>
      <c r="B8880" s="6" t="s">
        <v>29405</v>
      </c>
      <c r="C8880" s="6" t="s">
        <v>29406</v>
      </c>
      <c r="D8880" s="6">
        <v>2</v>
      </c>
      <c r="E8880" s="6">
        <v>20</v>
      </c>
      <c r="F8880" s="6"/>
      <c r="G8880" s="6">
        <v>10</v>
      </c>
      <c r="H8880" s="6"/>
      <c r="I8880" s="6"/>
      <c r="J8880" s="6"/>
      <c r="K8880" s="6"/>
      <c r="L8880" s="6" t="s">
        <v>12295</v>
      </c>
      <c r="M8880" s="6">
        <v>63</v>
      </c>
      <c r="N8880" s="6" t="e">
        <f>VLOOKUP(A8880,web_archive!D:AB,18,FALSE)</f>
        <v>#N/A</v>
      </c>
      <c r="O8880" s="6">
        <v>2</v>
      </c>
      <c r="P8880" s="6"/>
      <c r="Q8880" s="6"/>
      <c r="R8880" s="6"/>
      <c r="S8880" s="6"/>
      <c r="T8880" s="6"/>
      <c r="U8880" s="6" t="s">
        <v>29407</v>
      </c>
      <c r="V8880" s="6" t="s">
        <v>12299</v>
      </c>
      <c r="W8880" s="6" t="s">
        <v>12299</v>
      </c>
      <c r="X8880" s="6"/>
    </row>
    <row r="8881" spans="1:24" x14ac:dyDescent="0.3">
      <c r="A8881" s="6">
        <v>16543</v>
      </c>
      <c r="B8881" s="6" t="s">
        <v>29408</v>
      </c>
      <c r="C8881" s="6" t="s">
        <v>29409</v>
      </c>
      <c r="D8881" s="6">
        <v>18</v>
      </c>
      <c r="E8881" s="6">
        <v>20</v>
      </c>
      <c r="F8881" s="6"/>
      <c r="G8881" s="6">
        <v>10</v>
      </c>
      <c r="H8881" s="6"/>
      <c r="I8881" s="6"/>
      <c r="J8881" s="6"/>
      <c r="K8881" s="6"/>
      <c r="L8881" s="6" t="s">
        <v>12295</v>
      </c>
      <c r="M8881" s="6">
        <v>63</v>
      </c>
      <c r="N8881" s="6" t="e">
        <f>VLOOKUP(A8881,web_archive!D:AB,18,FALSE)</f>
        <v>#N/A</v>
      </c>
      <c r="O8881" s="6">
        <v>2</v>
      </c>
      <c r="P8881" s="6"/>
      <c r="Q8881" s="6"/>
      <c r="R8881" s="6"/>
      <c r="S8881" s="6"/>
      <c r="T8881" s="6"/>
      <c r="U8881" s="6" t="s">
        <v>29410</v>
      </c>
      <c r="V8881" s="6" t="s">
        <v>12368</v>
      </c>
      <c r="W8881" s="6" t="s">
        <v>12299</v>
      </c>
      <c r="X8881" s="6" t="s">
        <v>12299</v>
      </c>
    </row>
    <row r="8882" spans="1:24" x14ac:dyDescent="0.3">
      <c r="A8882" s="6">
        <v>16544</v>
      </c>
      <c r="B8882" s="6" t="s">
        <v>29411</v>
      </c>
      <c r="C8882" s="6" t="s">
        <v>29412</v>
      </c>
      <c r="D8882" s="6">
        <v>18</v>
      </c>
      <c r="E8882" s="6">
        <v>20</v>
      </c>
      <c r="F8882" s="6"/>
      <c r="G8882" s="6">
        <v>10</v>
      </c>
      <c r="H8882" s="6"/>
      <c r="I8882" s="6"/>
      <c r="J8882" s="6"/>
      <c r="K8882" s="6"/>
      <c r="L8882" s="6" t="s">
        <v>12295</v>
      </c>
      <c r="M8882" s="6">
        <v>63</v>
      </c>
      <c r="N8882" s="6" t="e">
        <f>VLOOKUP(A8882,web_archive!D:AB,18,FALSE)</f>
        <v>#N/A</v>
      </c>
      <c r="O8882" s="6">
        <v>2</v>
      </c>
      <c r="P8882" s="6"/>
      <c r="Q8882" s="6"/>
      <c r="R8882" s="6"/>
      <c r="S8882" s="6"/>
      <c r="T8882" s="6"/>
      <c r="U8882" s="6" t="s">
        <v>29410</v>
      </c>
      <c r="V8882" s="6" t="s">
        <v>12368</v>
      </c>
      <c r="W8882" s="6" t="s">
        <v>12299</v>
      </c>
      <c r="X8882" s="6" t="s">
        <v>12299</v>
      </c>
    </row>
    <row r="8883" spans="1:24" x14ac:dyDescent="0.3">
      <c r="A8883" s="6">
        <v>16548</v>
      </c>
      <c r="B8883" s="6" t="s">
        <v>29413</v>
      </c>
      <c r="C8883" s="6" t="s">
        <v>29414</v>
      </c>
      <c r="D8883" s="6">
        <v>18</v>
      </c>
      <c r="E8883" s="6">
        <v>20</v>
      </c>
      <c r="F8883" s="6"/>
      <c r="G8883" s="6">
        <v>10</v>
      </c>
      <c r="H8883" s="6"/>
      <c r="I8883" s="6"/>
      <c r="J8883" s="6"/>
      <c r="K8883" s="6"/>
      <c r="L8883" s="6" t="s">
        <v>12295</v>
      </c>
      <c r="M8883" s="6">
        <v>63</v>
      </c>
      <c r="N8883" s="6" t="e">
        <f>VLOOKUP(A8883,web_archive!D:AB,18,FALSE)</f>
        <v>#N/A</v>
      </c>
      <c r="O8883" s="6">
        <v>2</v>
      </c>
      <c r="P8883" s="6"/>
      <c r="Q8883" s="6"/>
      <c r="R8883" s="6"/>
      <c r="S8883" s="6"/>
      <c r="T8883" s="6"/>
      <c r="U8883" s="6" t="s">
        <v>29415</v>
      </c>
      <c r="V8883" s="6" t="s">
        <v>12368</v>
      </c>
      <c r="W8883" s="6" t="s">
        <v>12299</v>
      </c>
      <c r="X8883" s="6" t="s">
        <v>12299</v>
      </c>
    </row>
    <row r="8884" spans="1:24" x14ac:dyDescent="0.3">
      <c r="A8884" s="6">
        <v>16549</v>
      </c>
      <c r="B8884" s="6" t="s">
        <v>29416</v>
      </c>
      <c r="C8884" s="6" t="s">
        <v>29417</v>
      </c>
      <c r="D8884" s="6">
        <v>18</v>
      </c>
      <c r="E8884" s="6">
        <v>20</v>
      </c>
      <c r="F8884" s="6"/>
      <c r="G8884" s="6">
        <v>10</v>
      </c>
      <c r="H8884" s="6"/>
      <c r="I8884" s="6"/>
      <c r="J8884" s="6"/>
      <c r="K8884" s="6"/>
      <c r="L8884" s="6" t="s">
        <v>12295</v>
      </c>
      <c r="M8884" s="6">
        <v>63</v>
      </c>
      <c r="N8884" s="6" t="e">
        <f>VLOOKUP(A8884,web_archive!D:AB,18,FALSE)</f>
        <v>#N/A</v>
      </c>
      <c r="O8884" s="6">
        <v>2</v>
      </c>
      <c r="P8884" s="6"/>
      <c r="Q8884" s="6"/>
      <c r="R8884" s="6"/>
      <c r="S8884" s="6"/>
      <c r="T8884" s="6"/>
      <c r="U8884" s="6" t="s">
        <v>29418</v>
      </c>
      <c r="V8884" s="6" t="s">
        <v>12368</v>
      </c>
      <c r="W8884" s="6" t="s">
        <v>12299</v>
      </c>
      <c r="X8884" s="6" t="s">
        <v>12299</v>
      </c>
    </row>
    <row r="8885" spans="1:24" x14ac:dyDescent="0.3">
      <c r="A8885" s="6">
        <v>16550</v>
      </c>
      <c r="B8885" s="6" t="s">
        <v>29419</v>
      </c>
      <c r="C8885" s="6" t="s">
        <v>29414</v>
      </c>
      <c r="D8885" s="6">
        <v>18</v>
      </c>
      <c r="E8885" s="6">
        <v>20</v>
      </c>
      <c r="F8885" s="6"/>
      <c r="G8885" s="6">
        <v>10</v>
      </c>
      <c r="H8885" s="6"/>
      <c r="I8885" s="6"/>
      <c r="J8885" s="6"/>
      <c r="K8885" s="6"/>
      <c r="L8885" s="6" t="s">
        <v>12295</v>
      </c>
      <c r="M8885" s="6">
        <v>63</v>
      </c>
      <c r="N8885" s="6" t="e">
        <f>VLOOKUP(A8885,web_archive!D:AB,18,FALSE)</f>
        <v>#N/A</v>
      </c>
      <c r="O8885" s="6">
        <v>2</v>
      </c>
      <c r="P8885" s="6"/>
      <c r="Q8885" s="6"/>
      <c r="R8885" s="6"/>
      <c r="S8885" s="6"/>
      <c r="T8885" s="6"/>
      <c r="U8885" s="6" t="s">
        <v>29415</v>
      </c>
      <c r="V8885" s="6" t="s">
        <v>12368</v>
      </c>
      <c r="W8885" s="6" t="s">
        <v>12299</v>
      </c>
      <c r="X8885" s="6" t="s">
        <v>12299</v>
      </c>
    </row>
    <row r="8886" spans="1:24" x14ac:dyDescent="0.3">
      <c r="A8886" s="6">
        <v>16551</v>
      </c>
      <c r="B8886" s="6" t="s">
        <v>29420</v>
      </c>
      <c r="C8886" s="6" t="s">
        <v>29417</v>
      </c>
      <c r="D8886" s="6">
        <v>18</v>
      </c>
      <c r="E8886" s="6">
        <v>20</v>
      </c>
      <c r="F8886" s="6"/>
      <c r="G8886" s="6">
        <v>10</v>
      </c>
      <c r="H8886" s="6"/>
      <c r="I8886" s="6"/>
      <c r="J8886" s="6"/>
      <c r="K8886" s="6"/>
      <c r="L8886" s="6" t="s">
        <v>12295</v>
      </c>
      <c r="M8886" s="6">
        <v>63</v>
      </c>
      <c r="N8886" s="6" t="e">
        <f>VLOOKUP(A8886,web_archive!D:AB,18,FALSE)</f>
        <v>#N/A</v>
      </c>
      <c r="O8886" s="6">
        <v>2</v>
      </c>
      <c r="P8886" s="6"/>
      <c r="Q8886" s="6"/>
      <c r="R8886" s="6"/>
      <c r="S8886" s="6"/>
      <c r="T8886" s="6"/>
      <c r="U8886" s="6" t="s">
        <v>29418</v>
      </c>
      <c r="V8886" s="6" t="s">
        <v>12368</v>
      </c>
      <c r="W8886" s="6" t="s">
        <v>12299</v>
      </c>
      <c r="X8886" s="6" t="s">
        <v>12299</v>
      </c>
    </row>
    <row r="8887" spans="1:24" x14ac:dyDescent="0.3">
      <c r="A8887" s="6">
        <v>16554</v>
      </c>
      <c r="B8887" s="6" t="s">
        <v>29421</v>
      </c>
      <c r="C8887" s="6" t="s">
        <v>29422</v>
      </c>
      <c r="D8887" s="6">
        <v>2</v>
      </c>
      <c r="E8887" s="6">
        <v>20</v>
      </c>
      <c r="F8887" s="6"/>
      <c r="G8887" s="6">
        <v>1</v>
      </c>
      <c r="H8887" s="6"/>
      <c r="I8887" s="6"/>
      <c r="J8887" s="6"/>
      <c r="K8887" s="6"/>
      <c r="L8887" s="6" t="s">
        <v>12295</v>
      </c>
      <c r="M8887" s="6">
        <v>63</v>
      </c>
      <c r="N8887" s="6" t="e">
        <f>VLOOKUP(A8887,web_archive!D:AB,18,FALSE)</f>
        <v>#N/A</v>
      </c>
      <c r="O8887" s="6">
        <v>2</v>
      </c>
      <c r="P8887" s="6"/>
      <c r="Q8887" s="6"/>
      <c r="R8887" s="6"/>
      <c r="S8887" s="6"/>
      <c r="T8887" s="6"/>
      <c r="U8887" s="6" t="s">
        <v>29423</v>
      </c>
      <c r="V8887" s="6" t="s">
        <v>12368</v>
      </c>
      <c r="W8887" s="6" t="s">
        <v>12299</v>
      </c>
      <c r="X8887" s="6" t="s">
        <v>12299</v>
      </c>
    </row>
    <row r="8888" spans="1:24" x14ac:dyDescent="0.3">
      <c r="A8888" s="6">
        <v>16555</v>
      </c>
      <c r="B8888" s="6" t="s">
        <v>29424</v>
      </c>
      <c r="C8888" s="6" t="s">
        <v>29425</v>
      </c>
      <c r="D8888" s="6">
        <v>2</v>
      </c>
      <c r="E8888" s="6">
        <v>20</v>
      </c>
      <c r="F8888" s="6"/>
      <c r="G8888" s="6">
        <v>10</v>
      </c>
      <c r="H8888" s="6"/>
      <c r="I8888" s="6"/>
      <c r="J8888" s="6"/>
      <c r="K8888" s="6"/>
      <c r="L8888" s="6" t="s">
        <v>12295</v>
      </c>
      <c r="M8888" s="6">
        <v>63</v>
      </c>
      <c r="N8888" s="6" t="e">
        <f>VLOOKUP(A8888,web_archive!D:AB,18,FALSE)</f>
        <v>#N/A</v>
      </c>
      <c r="O8888" s="6">
        <v>2</v>
      </c>
      <c r="P8888" s="6"/>
      <c r="Q8888" s="6"/>
      <c r="R8888" s="6"/>
      <c r="S8888" s="6"/>
      <c r="T8888" s="6"/>
      <c r="U8888" s="6" t="s">
        <v>29426</v>
      </c>
      <c r="V8888" s="6" t="s">
        <v>12368</v>
      </c>
      <c r="W8888" s="6" t="s">
        <v>12299</v>
      </c>
      <c r="X8888" s="6" t="s">
        <v>12299</v>
      </c>
    </row>
    <row r="8889" spans="1:24" x14ac:dyDescent="0.3">
      <c r="A8889" s="6">
        <v>16556</v>
      </c>
      <c r="B8889" s="6" t="s">
        <v>29427</v>
      </c>
      <c r="C8889" s="6" t="s">
        <v>29428</v>
      </c>
      <c r="D8889" s="6">
        <v>2</v>
      </c>
      <c r="E8889" s="6">
        <v>20</v>
      </c>
      <c r="F8889" s="6"/>
      <c r="G8889" s="6">
        <v>10</v>
      </c>
      <c r="H8889" s="6"/>
      <c r="I8889" s="6"/>
      <c r="J8889" s="6"/>
      <c r="K8889" s="6"/>
      <c r="L8889" s="6" t="s">
        <v>12295</v>
      </c>
      <c r="M8889" s="6">
        <v>63</v>
      </c>
      <c r="N8889" s="6" t="e">
        <f>VLOOKUP(A8889,web_archive!D:AB,18,FALSE)</f>
        <v>#N/A</v>
      </c>
      <c r="O8889" s="6">
        <v>2</v>
      </c>
      <c r="P8889" s="6"/>
      <c r="Q8889" s="6"/>
      <c r="R8889" s="6"/>
      <c r="S8889" s="6"/>
      <c r="T8889" s="6"/>
      <c r="U8889" s="6" t="s">
        <v>29429</v>
      </c>
      <c r="V8889" s="6" t="s">
        <v>12368</v>
      </c>
      <c r="W8889" s="6" t="s">
        <v>12299</v>
      </c>
      <c r="X8889" s="6" t="s">
        <v>12299</v>
      </c>
    </row>
    <row r="8890" spans="1:24" x14ac:dyDescent="0.3">
      <c r="A8890" s="6">
        <v>16557</v>
      </c>
      <c r="B8890" s="6" t="s">
        <v>29430</v>
      </c>
      <c r="C8890" s="6" t="s">
        <v>29431</v>
      </c>
      <c r="D8890" s="6">
        <v>18</v>
      </c>
      <c r="E8890" s="6">
        <v>0</v>
      </c>
      <c r="F8890" s="6"/>
      <c r="G8890" s="6">
        <v>10</v>
      </c>
      <c r="H8890" s="6"/>
      <c r="I8890" s="6"/>
      <c r="J8890" s="6"/>
      <c r="K8890" s="6"/>
      <c r="L8890" s="6" t="s">
        <v>12295</v>
      </c>
      <c r="M8890" s="6">
        <v>63</v>
      </c>
      <c r="N8890" s="6" t="e">
        <f>VLOOKUP(A8890,web_archive!D:AB,18,FALSE)</f>
        <v>#N/A</v>
      </c>
      <c r="O8890" s="6">
        <v>2</v>
      </c>
      <c r="P8890" s="6"/>
      <c r="Q8890" s="6"/>
      <c r="R8890" s="6"/>
      <c r="S8890" s="6"/>
      <c r="T8890" s="6"/>
      <c r="U8890" s="6" t="s">
        <v>29432</v>
      </c>
      <c r="V8890" s="6" t="s">
        <v>12489</v>
      </c>
      <c r="W8890" s="6" t="s">
        <v>12299</v>
      </c>
      <c r="X8890" s="6" t="s">
        <v>12299</v>
      </c>
    </row>
    <row r="8891" spans="1:24" x14ac:dyDescent="0.3">
      <c r="A8891" s="6">
        <v>16558</v>
      </c>
      <c r="B8891" s="6" t="s">
        <v>29433</v>
      </c>
      <c r="C8891" s="6" t="s">
        <v>29434</v>
      </c>
      <c r="D8891" s="6">
        <v>18</v>
      </c>
      <c r="E8891" s="6">
        <v>0</v>
      </c>
      <c r="F8891" s="6"/>
      <c r="G8891" s="6">
        <v>10</v>
      </c>
      <c r="H8891" s="6"/>
      <c r="I8891" s="6"/>
      <c r="J8891" s="6"/>
      <c r="K8891" s="6"/>
      <c r="L8891" s="6" t="s">
        <v>12295</v>
      </c>
      <c r="M8891" s="6">
        <v>63</v>
      </c>
      <c r="N8891" s="6" t="e">
        <f>VLOOKUP(A8891,web_archive!D:AB,18,FALSE)</f>
        <v>#N/A</v>
      </c>
      <c r="O8891" s="6">
        <v>2</v>
      </c>
      <c r="P8891" s="6"/>
      <c r="Q8891" s="6"/>
      <c r="R8891" s="6"/>
      <c r="S8891" s="6"/>
      <c r="T8891" s="6"/>
      <c r="U8891" s="6" t="s">
        <v>29435</v>
      </c>
      <c r="V8891" s="6" t="s">
        <v>12489</v>
      </c>
      <c r="W8891" s="6" t="s">
        <v>12299</v>
      </c>
      <c r="X8891" s="6" t="s">
        <v>12299</v>
      </c>
    </row>
    <row r="8892" spans="1:24" x14ac:dyDescent="0.3">
      <c r="A8892" s="6">
        <v>16559</v>
      </c>
      <c r="B8892" s="6" t="s">
        <v>29436</v>
      </c>
      <c r="C8892" s="6" t="s">
        <v>29437</v>
      </c>
      <c r="D8892" s="6">
        <v>18</v>
      </c>
      <c r="E8892" s="6">
        <v>0</v>
      </c>
      <c r="F8892" s="6"/>
      <c r="G8892" s="6">
        <v>10</v>
      </c>
      <c r="H8892" s="6"/>
      <c r="I8892" s="6"/>
      <c r="J8892" s="6"/>
      <c r="K8892" s="6"/>
      <c r="L8892" s="6" t="s">
        <v>12295</v>
      </c>
      <c r="M8892" s="6">
        <v>63</v>
      </c>
      <c r="N8892" s="6" t="e">
        <f>VLOOKUP(A8892,web_archive!D:AB,18,FALSE)</f>
        <v>#N/A</v>
      </c>
      <c r="O8892" s="6">
        <v>2</v>
      </c>
      <c r="P8892" s="6"/>
      <c r="Q8892" s="6"/>
      <c r="R8892" s="6"/>
      <c r="S8892" s="6"/>
      <c r="T8892" s="6"/>
      <c r="U8892" s="6" t="s">
        <v>29438</v>
      </c>
      <c r="V8892" s="6" t="s">
        <v>12489</v>
      </c>
      <c r="W8892" s="6" t="s">
        <v>12299</v>
      </c>
      <c r="X8892" s="6" t="s">
        <v>12299</v>
      </c>
    </row>
    <row r="8893" spans="1:24" x14ac:dyDescent="0.3">
      <c r="A8893" s="6">
        <v>16560</v>
      </c>
      <c r="B8893" s="6" t="s">
        <v>29439</v>
      </c>
      <c r="C8893" s="6" t="s">
        <v>29440</v>
      </c>
      <c r="D8893" s="6">
        <v>18</v>
      </c>
      <c r="E8893" s="6">
        <v>0</v>
      </c>
      <c r="F8893" s="6"/>
      <c r="G8893" s="6">
        <v>10</v>
      </c>
      <c r="H8893" s="6"/>
      <c r="I8893" s="6"/>
      <c r="J8893" s="6"/>
      <c r="K8893" s="6"/>
      <c r="L8893" s="6" t="s">
        <v>12295</v>
      </c>
      <c r="M8893" s="6">
        <v>63</v>
      </c>
      <c r="N8893" s="6" t="e">
        <f>VLOOKUP(A8893,web_archive!D:AB,18,FALSE)</f>
        <v>#N/A</v>
      </c>
      <c r="O8893" s="6">
        <v>2</v>
      </c>
      <c r="P8893" s="6"/>
      <c r="Q8893" s="6"/>
      <c r="R8893" s="6"/>
      <c r="S8893" s="6"/>
      <c r="T8893" s="6"/>
      <c r="U8893" s="6" t="s">
        <v>29441</v>
      </c>
      <c r="V8893" s="6" t="s">
        <v>12489</v>
      </c>
      <c r="W8893" s="6" t="s">
        <v>12299</v>
      </c>
      <c r="X8893" s="6" t="s">
        <v>12299</v>
      </c>
    </row>
    <row r="8894" spans="1:24" x14ac:dyDescent="0.3">
      <c r="A8894" s="6">
        <v>16561</v>
      </c>
      <c r="B8894" s="6" t="s">
        <v>29442</v>
      </c>
      <c r="C8894" s="6" t="s">
        <v>29443</v>
      </c>
      <c r="D8894" s="6">
        <v>2</v>
      </c>
      <c r="E8894" s="6">
        <v>0</v>
      </c>
      <c r="F8894" s="6"/>
      <c r="G8894" s="6">
        <v>10</v>
      </c>
      <c r="H8894" s="6"/>
      <c r="I8894" s="6"/>
      <c r="J8894" s="6"/>
      <c r="K8894" s="6"/>
      <c r="L8894" s="6" t="s">
        <v>12295</v>
      </c>
      <c r="M8894" s="6">
        <v>63</v>
      </c>
      <c r="N8894" s="6" t="e">
        <f>VLOOKUP(A8894,web_archive!D:AB,18,FALSE)</f>
        <v>#N/A</v>
      </c>
      <c r="O8894" s="6">
        <v>2</v>
      </c>
      <c r="P8894" s="6"/>
      <c r="Q8894" s="6"/>
      <c r="R8894" s="6"/>
      <c r="S8894" s="6"/>
      <c r="T8894" s="6"/>
      <c r="U8894" s="6" t="s">
        <v>12299</v>
      </c>
      <c r="V8894" s="6" t="s">
        <v>12299</v>
      </c>
      <c r="W8894" s="6" t="s">
        <v>12299</v>
      </c>
      <c r="X8894" s="6"/>
    </row>
    <row r="8895" spans="1:24" x14ac:dyDescent="0.3">
      <c r="A8895" s="6">
        <v>16562</v>
      </c>
      <c r="B8895" s="6" t="s">
        <v>29444</v>
      </c>
      <c r="C8895" s="6" t="s">
        <v>29445</v>
      </c>
      <c r="D8895" s="6">
        <v>2</v>
      </c>
      <c r="E8895" s="6">
        <v>20</v>
      </c>
      <c r="F8895" s="6"/>
      <c r="G8895" s="6">
        <v>10</v>
      </c>
      <c r="H8895" s="6"/>
      <c r="I8895" s="6"/>
      <c r="J8895" s="6"/>
      <c r="K8895" s="6"/>
      <c r="L8895" s="6" t="s">
        <v>12295</v>
      </c>
      <c r="M8895" s="6">
        <v>63</v>
      </c>
      <c r="N8895" s="6" t="e">
        <f>VLOOKUP(A8895,web_archive!D:AB,18,FALSE)</f>
        <v>#N/A</v>
      </c>
      <c r="O8895" s="6">
        <v>2</v>
      </c>
      <c r="P8895" s="6"/>
      <c r="Q8895" s="6"/>
      <c r="R8895" s="6"/>
      <c r="S8895" s="6"/>
      <c r="T8895" s="6"/>
      <c r="U8895" s="6" t="s">
        <v>29446</v>
      </c>
      <c r="V8895" s="6" t="s">
        <v>12299</v>
      </c>
      <c r="W8895" s="6" t="s">
        <v>12299</v>
      </c>
      <c r="X8895" s="6"/>
    </row>
    <row r="8896" spans="1:24" x14ac:dyDescent="0.3">
      <c r="A8896" s="6">
        <v>16563</v>
      </c>
      <c r="B8896" s="6" t="s">
        <v>29447</v>
      </c>
      <c r="C8896" s="6" t="s">
        <v>29448</v>
      </c>
      <c r="D8896" s="6">
        <v>18</v>
      </c>
      <c r="E8896" s="6">
        <v>0</v>
      </c>
      <c r="F8896" s="6"/>
      <c r="G8896" s="6">
        <v>10</v>
      </c>
      <c r="H8896" s="6"/>
      <c r="I8896" s="6"/>
      <c r="J8896" s="6"/>
      <c r="K8896" s="6"/>
      <c r="L8896" s="6" t="s">
        <v>12295</v>
      </c>
      <c r="M8896" s="6">
        <v>63</v>
      </c>
      <c r="N8896" s="6" t="e">
        <f>VLOOKUP(A8896,web_archive!D:AB,18,FALSE)</f>
        <v>#N/A</v>
      </c>
      <c r="O8896" s="6">
        <v>2</v>
      </c>
      <c r="P8896" s="6"/>
      <c r="Q8896" s="6"/>
      <c r="R8896" s="6"/>
      <c r="S8896" s="6"/>
      <c r="T8896" s="6"/>
      <c r="U8896" s="6" t="s">
        <v>26338</v>
      </c>
      <c r="V8896" s="6" t="s">
        <v>12491</v>
      </c>
      <c r="W8896" s="6" t="s">
        <v>12299</v>
      </c>
      <c r="X8896" s="6" t="s">
        <v>12299</v>
      </c>
    </row>
    <row r="8897" spans="1:30" x14ac:dyDescent="0.3">
      <c r="A8897" s="6">
        <v>16565</v>
      </c>
      <c r="B8897" s="6" t="s">
        <v>29449</v>
      </c>
      <c r="C8897" s="6" t="s">
        <v>29450</v>
      </c>
      <c r="D8897" s="6">
        <v>18</v>
      </c>
      <c r="E8897" s="6">
        <v>20</v>
      </c>
      <c r="F8897" s="6"/>
      <c r="G8897" s="6">
        <v>10</v>
      </c>
      <c r="H8897" s="6"/>
      <c r="I8897" s="6"/>
      <c r="J8897" s="6"/>
      <c r="K8897" s="6"/>
      <c r="L8897" s="6" t="s">
        <v>12295</v>
      </c>
      <c r="M8897" s="6">
        <v>63</v>
      </c>
      <c r="N8897" s="6" t="e">
        <f>VLOOKUP(A8897,web_archive!D:AB,18,FALSE)</f>
        <v>#N/A</v>
      </c>
      <c r="O8897" s="6">
        <v>2</v>
      </c>
      <c r="P8897" s="6"/>
      <c r="Q8897" s="6"/>
      <c r="R8897" s="6"/>
      <c r="S8897" s="6"/>
      <c r="T8897" s="6"/>
      <c r="U8897" s="6" t="s">
        <v>29451</v>
      </c>
      <c r="V8897" s="6" t="s">
        <v>12368</v>
      </c>
      <c r="W8897" s="6" t="s">
        <v>12299</v>
      </c>
      <c r="X8897" s="6" t="s">
        <v>12299</v>
      </c>
      <c r="Y8897" s="6"/>
      <c r="Z8897" s="6"/>
      <c r="AA8897" s="6"/>
      <c r="AB8897" s="6"/>
      <c r="AC8897" s="6"/>
      <c r="AD8897" s="6"/>
    </row>
    <row r="8898" spans="1:30" x14ac:dyDescent="0.3">
      <c r="A8898" s="6">
        <v>16566</v>
      </c>
      <c r="B8898" s="6" t="s">
        <v>29452</v>
      </c>
      <c r="C8898" s="6" t="s">
        <v>29450</v>
      </c>
      <c r="D8898" s="6">
        <v>18</v>
      </c>
      <c r="E8898" s="6">
        <v>20</v>
      </c>
      <c r="F8898" s="6"/>
      <c r="G8898" s="6">
        <v>10</v>
      </c>
      <c r="H8898" s="6"/>
      <c r="I8898" s="6"/>
      <c r="J8898" s="6"/>
      <c r="K8898" s="6"/>
      <c r="L8898" s="6" t="s">
        <v>12295</v>
      </c>
      <c r="M8898" s="6">
        <v>63</v>
      </c>
      <c r="N8898" s="6" t="e">
        <f>VLOOKUP(A8898,web_archive!D:AB,18,FALSE)</f>
        <v>#N/A</v>
      </c>
      <c r="O8898" s="6">
        <v>2</v>
      </c>
      <c r="P8898" s="6"/>
      <c r="Q8898" s="6"/>
      <c r="R8898" s="6"/>
      <c r="S8898" s="6"/>
      <c r="T8898" s="6"/>
      <c r="U8898" s="6" t="s">
        <v>29451</v>
      </c>
      <c r="V8898" s="6" t="s">
        <v>12368</v>
      </c>
      <c r="W8898" s="6" t="s">
        <v>12299</v>
      </c>
      <c r="X8898" s="6" t="s">
        <v>12299</v>
      </c>
      <c r="Y8898" s="6"/>
      <c r="Z8898" s="6"/>
      <c r="AA8898" s="6"/>
      <c r="AB8898" s="6"/>
      <c r="AC8898" s="6"/>
      <c r="AD8898" s="6"/>
    </row>
    <row r="8899" spans="1:30" x14ac:dyDescent="0.3">
      <c r="A8899" s="6">
        <v>16567</v>
      </c>
      <c r="B8899" s="6" t="s">
        <v>29453</v>
      </c>
      <c r="C8899" s="6" t="s">
        <v>29454</v>
      </c>
      <c r="D8899" s="6">
        <v>18</v>
      </c>
      <c r="E8899" s="6">
        <v>20</v>
      </c>
      <c r="F8899" s="6"/>
      <c r="G8899" s="6">
        <v>10</v>
      </c>
      <c r="H8899" s="6"/>
      <c r="I8899" s="6"/>
      <c r="J8899" s="6"/>
      <c r="K8899" s="6"/>
      <c r="L8899" s="6" t="s">
        <v>12295</v>
      </c>
      <c r="M8899" s="6">
        <v>63</v>
      </c>
      <c r="N8899" s="6" t="e">
        <f>VLOOKUP(A8899,web_archive!D:AB,18,FALSE)</f>
        <v>#N/A</v>
      </c>
      <c r="O8899" s="6">
        <v>2</v>
      </c>
      <c r="P8899" s="6"/>
      <c r="Q8899" s="6"/>
      <c r="R8899" s="6"/>
      <c r="S8899" s="6"/>
      <c r="T8899" s="6"/>
      <c r="U8899" s="6" t="s">
        <v>29455</v>
      </c>
      <c r="V8899" s="6" t="s">
        <v>12368</v>
      </c>
      <c r="W8899" s="6" t="s">
        <v>12299</v>
      </c>
      <c r="X8899" s="6" t="s">
        <v>12299</v>
      </c>
      <c r="Y8899" s="6"/>
      <c r="Z8899" s="6"/>
      <c r="AA8899" s="6"/>
      <c r="AB8899" s="6"/>
      <c r="AC8899" s="6"/>
      <c r="AD8899" s="6"/>
    </row>
    <row r="8900" spans="1:30" x14ac:dyDescent="0.3">
      <c r="A8900" s="6">
        <v>16568</v>
      </c>
      <c r="B8900" s="6" t="s">
        <v>29456</v>
      </c>
      <c r="C8900" s="6" t="s">
        <v>29457</v>
      </c>
      <c r="D8900" s="6">
        <v>18</v>
      </c>
      <c r="E8900" s="6">
        <v>20</v>
      </c>
      <c r="F8900" s="6"/>
      <c r="G8900" s="6">
        <v>10</v>
      </c>
      <c r="H8900" s="6"/>
      <c r="I8900" s="6"/>
      <c r="J8900" s="6"/>
      <c r="K8900" s="6"/>
      <c r="L8900" s="6" t="s">
        <v>12295</v>
      </c>
      <c r="M8900" s="6">
        <v>63</v>
      </c>
      <c r="N8900" s="6" t="e">
        <f>VLOOKUP(A8900,web_archive!D:AB,18,FALSE)</f>
        <v>#N/A</v>
      </c>
      <c r="O8900" s="6">
        <v>2</v>
      </c>
      <c r="P8900" s="6"/>
      <c r="Q8900" s="6"/>
      <c r="R8900" s="6"/>
      <c r="S8900" s="6"/>
      <c r="T8900" s="6"/>
      <c r="U8900" s="6" t="s">
        <v>29455</v>
      </c>
      <c r="V8900" s="6" t="s">
        <v>12368</v>
      </c>
      <c r="W8900" s="6" t="s">
        <v>12299</v>
      </c>
      <c r="X8900" s="6" t="s">
        <v>12299</v>
      </c>
      <c r="Y8900" s="6"/>
      <c r="Z8900" s="6"/>
      <c r="AA8900" s="6"/>
      <c r="AB8900" s="6"/>
      <c r="AC8900" s="6"/>
      <c r="AD8900" s="6"/>
    </row>
    <row r="8901" spans="1:30" x14ac:dyDescent="0.3">
      <c r="A8901" s="6">
        <v>16569</v>
      </c>
      <c r="B8901" s="6" t="s">
        <v>29458</v>
      </c>
      <c r="C8901" s="6" t="s">
        <v>29459</v>
      </c>
      <c r="D8901" s="6">
        <v>2</v>
      </c>
      <c r="E8901" s="6">
        <v>20</v>
      </c>
      <c r="F8901" s="6"/>
      <c r="G8901" s="6">
        <v>100</v>
      </c>
      <c r="H8901" s="6"/>
      <c r="I8901" s="6"/>
      <c r="J8901" s="6"/>
      <c r="K8901" s="6"/>
      <c r="L8901" s="6" t="s">
        <v>12295</v>
      </c>
      <c r="M8901" s="6">
        <v>63</v>
      </c>
      <c r="N8901" s="6" t="e">
        <f>VLOOKUP(A8901,web_archive!D:AB,18,FALSE)</f>
        <v>#N/A</v>
      </c>
      <c r="O8901" s="6">
        <v>2</v>
      </c>
      <c r="P8901" s="6"/>
      <c r="Q8901" s="6"/>
      <c r="R8901" s="6"/>
      <c r="S8901" s="6"/>
      <c r="T8901" s="6"/>
      <c r="U8901" s="6" t="s">
        <v>12299</v>
      </c>
      <c r="V8901" s="6" t="s">
        <v>12299</v>
      </c>
      <c r="W8901" s="6" t="s">
        <v>12299</v>
      </c>
      <c r="X8901" s="6"/>
      <c r="Y8901" s="6"/>
      <c r="Z8901" s="6"/>
      <c r="AA8901" s="6"/>
      <c r="AB8901" s="6"/>
      <c r="AC8901" s="6"/>
      <c r="AD8901" s="6"/>
    </row>
    <row r="8902" spans="1:30" x14ac:dyDescent="0.3">
      <c r="A8902" s="6">
        <v>16571</v>
      </c>
      <c r="B8902" s="6" t="s">
        <v>29460</v>
      </c>
      <c r="C8902" s="6" t="s">
        <v>29461</v>
      </c>
      <c r="D8902" s="6">
        <v>18</v>
      </c>
      <c r="E8902" s="6">
        <v>10</v>
      </c>
      <c r="F8902" s="6"/>
      <c r="G8902" s="6">
        <v>10</v>
      </c>
      <c r="H8902" s="6"/>
      <c r="I8902" s="6"/>
      <c r="J8902" s="6"/>
      <c r="K8902" s="6">
        <v>0</v>
      </c>
      <c r="L8902" s="6" t="s">
        <v>12295</v>
      </c>
      <c r="M8902" s="6">
        <v>63</v>
      </c>
      <c r="N8902" s="6" t="e">
        <f>VLOOKUP(A8902,web_archive!D:AB,18,FALSE)</f>
        <v>#N/A</v>
      </c>
      <c r="O8902" s="6">
        <v>2</v>
      </c>
      <c r="P8902" s="6"/>
      <c r="Q8902" s="6"/>
      <c r="R8902" s="6">
        <v>1</v>
      </c>
      <c r="S8902" s="6"/>
      <c r="T8902" s="6"/>
      <c r="U8902" s="6" t="s">
        <v>29462</v>
      </c>
      <c r="V8902" s="6" t="s">
        <v>12368</v>
      </c>
      <c r="W8902" s="6" t="s">
        <v>12299</v>
      </c>
      <c r="X8902" s="6" t="s">
        <v>12299</v>
      </c>
      <c r="Y8902" s="6"/>
      <c r="Z8902" s="6"/>
      <c r="AA8902" s="6"/>
      <c r="AB8902" s="6"/>
      <c r="AC8902" s="6"/>
      <c r="AD8902" s="6"/>
    </row>
    <row r="8903" spans="1:30" x14ac:dyDescent="0.3">
      <c r="A8903" s="6">
        <v>16576</v>
      </c>
      <c r="B8903" s="6" t="s">
        <v>29463</v>
      </c>
      <c r="C8903" s="6" t="s">
        <v>29464</v>
      </c>
      <c r="D8903" s="6">
        <v>2</v>
      </c>
      <c r="E8903" s="6">
        <v>20</v>
      </c>
      <c r="F8903" s="6"/>
      <c r="G8903" s="6">
        <v>10</v>
      </c>
      <c r="H8903" s="6"/>
      <c r="I8903" s="6"/>
      <c r="J8903" s="6"/>
      <c r="K8903" s="6"/>
      <c r="L8903" s="6" t="s">
        <v>12295</v>
      </c>
      <c r="M8903" s="6">
        <v>63</v>
      </c>
      <c r="N8903" s="6" t="e">
        <f>VLOOKUP(A8903,web_archive!D:AB,18,FALSE)</f>
        <v>#N/A</v>
      </c>
      <c r="O8903" s="6">
        <v>2</v>
      </c>
      <c r="P8903" s="6"/>
      <c r="Q8903" s="6"/>
      <c r="R8903" s="6"/>
      <c r="S8903" s="6"/>
      <c r="T8903" s="6"/>
      <c r="U8903" s="6" t="s">
        <v>29465</v>
      </c>
      <c r="V8903" s="6" t="s">
        <v>12299</v>
      </c>
      <c r="W8903" s="6" t="s">
        <v>12299</v>
      </c>
      <c r="X8903" s="6"/>
      <c r="Y8903" s="6"/>
      <c r="Z8903" s="6"/>
      <c r="AA8903" s="6"/>
      <c r="AB8903" s="6"/>
      <c r="AC8903" s="6"/>
      <c r="AD8903" s="6"/>
    </row>
    <row r="8904" spans="1:30" x14ac:dyDescent="0.3">
      <c r="A8904" s="6">
        <v>16577</v>
      </c>
      <c r="B8904" s="6" t="s">
        <v>29466</v>
      </c>
      <c r="C8904" s="6" t="s">
        <v>29467</v>
      </c>
      <c r="D8904" s="6">
        <v>2</v>
      </c>
      <c r="E8904" s="6">
        <v>20</v>
      </c>
      <c r="F8904" s="6"/>
      <c r="G8904" s="6">
        <v>10</v>
      </c>
      <c r="H8904" s="6"/>
      <c r="I8904" s="6"/>
      <c r="J8904" s="6"/>
      <c r="K8904" s="6"/>
      <c r="L8904" s="6" t="s">
        <v>12295</v>
      </c>
      <c r="M8904" s="6">
        <v>63</v>
      </c>
      <c r="N8904" s="6" t="e">
        <f>VLOOKUP(A8904,web_archive!D:AB,18,FALSE)</f>
        <v>#N/A</v>
      </c>
      <c r="O8904" s="6">
        <v>2</v>
      </c>
      <c r="P8904" s="6"/>
      <c r="Q8904" s="6"/>
      <c r="R8904" s="6"/>
      <c r="S8904" s="6"/>
      <c r="T8904" s="6"/>
      <c r="U8904" s="6" t="s">
        <v>12299</v>
      </c>
      <c r="V8904" s="6" t="s">
        <v>12299</v>
      </c>
      <c r="W8904" s="6" t="s">
        <v>12299</v>
      </c>
      <c r="X8904" s="6"/>
      <c r="Y8904" s="6"/>
      <c r="Z8904" s="6"/>
      <c r="AA8904" s="6"/>
      <c r="AB8904" s="6"/>
      <c r="AC8904" s="6"/>
      <c r="AD8904" s="6"/>
    </row>
    <row r="8905" spans="1:30" x14ac:dyDescent="0.3">
      <c r="A8905" s="6">
        <v>16582</v>
      </c>
      <c r="B8905" s="6" t="s">
        <v>29468</v>
      </c>
      <c r="C8905" s="6" t="s">
        <v>29469</v>
      </c>
      <c r="D8905" s="6">
        <v>18</v>
      </c>
      <c r="E8905" s="6">
        <v>20</v>
      </c>
      <c r="F8905" s="6"/>
      <c r="G8905" s="6">
        <v>10</v>
      </c>
      <c r="H8905" s="6"/>
      <c r="I8905" s="6"/>
      <c r="J8905" s="6"/>
      <c r="K8905" s="6"/>
      <c r="L8905" s="6" t="s">
        <v>12295</v>
      </c>
      <c r="M8905" s="6">
        <v>63</v>
      </c>
      <c r="N8905" s="6" t="e">
        <f>VLOOKUP(A8905,web_archive!D:AB,18,FALSE)</f>
        <v>#N/A</v>
      </c>
      <c r="O8905" s="6">
        <v>2</v>
      </c>
      <c r="P8905" s="6"/>
      <c r="Q8905" s="6"/>
      <c r="R8905" s="6"/>
      <c r="S8905" s="6"/>
      <c r="T8905" s="6"/>
      <c r="U8905" s="6" t="s">
        <v>29470</v>
      </c>
      <c r="V8905" s="6" t="s">
        <v>12368</v>
      </c>
      <c r="W8905" s="6" t="s">
        <v>12299</v>
      </c>
      <c r="X8905" s="6" t="s">
        <v>12299</v>
      </c>
      <c r="Y8905" s="6"/>
      <c r="Z8905" s="6"/>
      <c r="AA8905" s="6"/>
      <c r="AB8905" s="6"/>
      <c r="AC8905" s="6"/>
      <c r="AD8905" s="6"/>
    </row>
    <row r="8906" spans="1:30" x14ac:dyDescent="0.3">
      <c r="A8906" s="6">
        <v>16584</v>
      </c>
      <c r="B8906" s="6" t="s">
        <v>29471</v>
      </c>
      <c r="C8906" s="6" t="s">
        <v>29472</v>
      </c>
      <c r="D8906" s="6">
        <v>18</v>
      </c>
      <c r="E8906" s="6">
        <v>20</v>
      </c>
      <c r="F8906" s="6"/>
      <c r="G8906" s="6">
        <v>10</v>
      </c>
      <c r="H8906" s="6"/>
      <c r="I8906" s="6"/>
      <c r="J8906" s="6"/>
      <c r="K8906" s="6"/>
      <c r="L8906" s="6" t="s">
        <v>12295</v>
      </c>
      <c r="M8906" s="6">
        <v>63</v>
      </c>
      <c r="N8906" s="6" t="e">
        <f>VLOOKUP(A8906,web_archive!D:AB,18,FALSE)</f>
        <v>#N/A</v>
      </c>
      <c r="O8906" s="6">
        <v>2</v>
      </c>
      <c r="P8906" s="6"/>
      <c r="Q8906" s="6"/>
      <c r="R8906" s="6"/>
      <c r="S8906" s="6"/>
      <c r="T8906" s="6"/>
      <c r="U8906" s="6" t="s">
        <v>29473</v>
      </c>
      <c r="V8906" s="6" t="s">
        <v>12368</v>
      </c>
      <c r="W8906" s="6" t="s">
        <v>12299</v>
      </c>
      <c r="X8906" s="6" t="s">
        <v>12299</v>
      </c>
      <c r="Y8906" s="6"/>
      <c r="Z8906" s="6"/>
      <c r="AA8906" s="6"/>
      <c r="AB8906" s="6"/>
      <c r="AC8906" s="6"/>
      <c r="AD8906" s="6"/>
    </row>
    <row r="8907" spans="1:30" x14ac:dyDescent="0.3">
      <c r="A8907" s="6">
        <v>16585</v>
      </c>
      <c r="B8907" s="6" t="s">
        <v>29474</v>
      </c>
      <c r="C8907" s="6" t="s">
        <v>29475</v>
      </c>
      <c r="D8907" s="6">
        <v>18</v>
      </c>
      <c r="E8907" s="6">
        <v>20</v>
      </c>
      <c r="F8907" s="6"/>
      <c r="G8907" s="6">
        <v>10</v>
      </c>
      <c r="H8907" s="6"/>
      <c r="I8907" s="6"/>
      <c r="J8907" s="6"/>
      <c r="K8907" s="6"/>
      <c r="L8907" s="6" t="s">
        <v>12295</v>
      </c>
      <c r="M8907" s="6">
        <v>63</v>
      </c>
      <c r="N8907" s="6" t="e">
        <f>VLOOKUP(A8907,web_archive!D:AB,18,FALSE)</f>
        <v>#N/A</v>
      </c>
      <c r="O8907" s="6">
        <v>2</v>
      </c>
      <c r="P8907" s="6"/>
      <c r="Q8907" s="6"/>
      <c r="R8907" s="6"/>
      <c r="S8907" s="6"/>
      <c r="T8907" s="6"/>
      <c r="U8907" s="6" t="s">
        <v>29473</v>
      </c>
      <c r="V8907" s="6" t="s">
        <v>12368</v>
      </c>
      <c r="W8907" s="6" t="s">
        <v>12299</v>
      </c>
      <c r="X8907" s="6" t="s">
        <v>12299</v>
      </c>
      <c r="Y8907" s="6"/>
      <c r="Z8907" s="6"/>
      <c r="AA8907" s="6"/>
      <c r="AB8907" s="6"/>
      <c r="AC8907" s="6"/>
      <c r="AD8907" s="6"/>
    </row>
    <row r="8908" spans="1:30" x14ac:dyDescent="0.3">
      <c r="A8908" s="6">
        <v>16586</v>
      </c>
      <c r="B8908" s="6" t="s">
        <v>29476</v>
      </c>
      <c r="C8908" s="6" t="s">
        <v>29477</v>
      </c>
      <c r="D8908" s="6">
        <v>18</v>
      </c>
      <c r="E8908" s="6">
        <v>20</v>
      </c>
      <c r="F8908" s="6"/>
      <c r="G8908" s="6">
        <v>10</v>
      </c>
      <c r="H8908" s="6"/>
      <c r="I8908" s="6"/>
      <c r="J8908" s="6"/>
      <c r="K8908" s="6"/>
      <c r="L8908" s="6" t="s">
        <v>12295</v>
      </c>
      <c r="M8908" s="6">
        <v>63</v>
      </c>
      <c r="N8908" s="6" t="e">
        <f>VLOOKUP(A8908,web_archive!D:AB,18,FALSE)</f>
        <v>#N/A</v>
      </c>
      <c r="O8908" s="6">
        <v>2</v>
      </c>
      <c r="P8908" s="6"/>
      <c r="Q8908" s="6"/>
      <c r="R8908" s="6"/>
      <c r="S8908" s="6"/>
      <c r="T8908" s="6"/>
      <c r="U8908" s="6" t="s">
        <v>29478</v>
      </c>
      <c r="V8908" s="6" t="s">
        <v>12368</v>
      </c>
      <c r="W8908" s="6" t="s">
        <v>12299</v>
      </c>
      <c r="X8908" s="6" t="s">
        <v>12299</v>
      </c>
      <c r="Y8908" s="6"/>
      <c r="Z8908" s="6"/>
      <c r="AA8908" s="6"/>
      <c r="AB8908" s="6"/>
      <c r="AC8908" s="6"/>
      <c r="AD8908" s="6"/>
    </row>
    <row r="8909" spans="1:30" x14ac:dyDescent="0.3">
      <c r="A8909" s="6">
        <v>16587</v>
      </c>
      <c r="B8909" s="6" t="s">
        <v>29479</v>
      </c>
      <c r="C8909" s="6" t="s">
        <v>29480</v>
      </c>
      <c r="D8909" s="6">
        <v>18</v>
      </c>
      <c r="E8909" s="6">
        <v>20</v>
      </c>
      <c r="F8909" s="6"/>
      <c r="G8909" s="6">
        <v>10</v>
      </c>
      <c r="H8909" s="6"/>
      <c r="I8909" s="6"/>
      <c r="J8909" s="6"/>
      <c r="K8909" s="6"/>
      <c r="L8909" s="6" t="s">
        <v>12295</v>
      </c>
      <c r="M8909" s="6">
        <v>63</v>
      </c>
      <c r="N8909" s="6" t="e">
        <f>VLOOKUP(A8909,web_archive!D:AB,18,FALSE)</f>
        <v>#N/A</v>
      </c>
      <c r="O8909" s="6">
        <v>2</v>
      </c>
      <c r="P8909" s="6"/>
      <c r="Q8909" s="6"/>
      <c r="R8909" s="6"/>
      <c r="S8909" s="6"/>
      <c r="T8909" s="6"/>
      <c r="U8909" s="6" t="s">
        <v>29478</v>
      </c>
      <c r="V8909" s="6" t="s">
        <v>12368</v>
      </c>
      <c r="W8909" s="6" t="s">
        <v>12299</v>
      </c>
      <c r="X8909" s="6" t="s">
        <v>12299</v>
      </c>
      <c r="Y8909" s="6"/>
      <c r="Z8909" s="6"/>
      <c r="AA8909" s="6"/>
      <c r="AB8909" s="6"/>
      <c r="AC8909" s="6"/>
      <c r="AD8909" s="6"/>
    </row>
    <row r="8910" spans="1:30" x14ac:dyDescent="0.3">
      <c r="A8910" s="6">
        <v>16588</v>
      </c>
      <c r="B8910" s="6" t="s">
        <v>29481</v>
      </c>
      <c r="C8910" s="6" t="s">
        <v>29482</v>
      </c>
      <c r="D8910" s="6">
        <v>2</v>
      </c>
      <c r="E8910" s="6">
        <v>20</v>
      </c>
      <c r="F8910" s="6">
        <v>10</v>
      </c>
      <c r="G8910" s="6">
        <v>1</v>
      </c>
      <c r="H8910" s="6"/>
      <c r="I8910" s="6"/>
      <c r="J8910" s="6"/>
      <c r="K8910" s="6"/>
      <c r="L8910" s="6" t="s">
        <v>12295</v>
      </c>
      <c r="M8910" s="6">
        <v>63</v>
      </c>
      <c r="N8910" s="6" t="e">
        <f>VLOOKUP(A8910,web_archive!D:AB,18,FALSE)</f>
        <v>#N/A</v>
      </c>
      <c r="O8910" s="6">
        <v>2</v>
      </c>
      <c r="P8910" s="6"/>
      <c r="Q8910" s="6"/>
      <c r="R8910" s="6"/>
      <c r="S8910" s="6"/>
      <c r="T8910" s="6"/>
      <c r="U8910" s="6" t="s">
        <v>22894</v>
      </c>
      <c r="V8910" s="6">
        <v>5336</v>
      </c>
      <c r="W8910" s="6">
        <v>5337</v>
      </c>
      <c r="X8910" s="6">
        <v>5338</v>
      </c>
      <c r="Y8910" s="6">
        <v>5346</v>
      </c>
      <c r="Z8910" s="6">
        <v>5339</v>
      </c>
      <c r="AA8910" s="6" t="s">
        <v>29483</v>
      </c>
      <c r="AB8910" s="6" t="s">
        <v>12368</v>
      </c>
      <c r="AC8910" s="6" t="s">
        <v>12299</v>
      </c>
      <c r="AD8910" s="6" t="s">
        <v>12299</v>
      </c>
    </row>
    <row r="8911" spans="1:30" x14ac:dyDescent="0.3">
      <c r="A8911" s="6">
        <v>16589</v>
      </c>
      <c r="B8911" s="6" t="s">
        <v>29484</v>
      </c>
      <c r="C8911" s="6" t="s">
        <v>29482</v>
      </c>
      <c r="D8911" s="6">
        <v>2</v>
      </c>
      <c r="E8911" s="6">
        <v>20</v>
      </c>
      <c r="F8911" s="6">
        <v>10</v>
      </c>
      <c r="G8911" s="6">
        <v>1</v>
      </c>
      <c r="H8911" s="6"/>
      <c r="I8911" s="6"/>
      <c r="J8911" s="6"/>
      <c r="K8911" s="6"/>
      <c r="L8911" s="6" t="s">
        <v>12295</v>
      </c>
      <c r="M8911" s="6">
        <v>63</v>
      </c>
      <c r="N8911" s="6" t="e">
        <f>VLOOKUP(A8911,web_archive!D:AB,18,FALSE)</f>
        <v>#N/A</v>
      </c>
      <c r="O8911" s="6">
        <v>2</v>
      </c>
      <c r="P8911" s="6"/>
      <c r="Q8911" s="6"/>
      <c r="R8911" s="6"/>
      <c r="S8911" s="6"/>
      <c r="T8911" s="6"/>
      <c r="U8911" s="6" t="s">
        <v>22894</v>
      </c>
      <c r="V8911" s="6">
        <v>5336</v>
      </c>
      <c r="W8911" s="6">
        <v>5337</v>
      </c>
      <c r="X8911" s="6">
        <v>5338</v>
      </c>
      <c r="Y8911" s="6">
        <v>5346</v>
      </c>
      <c r="Z8911" s="6">
        <v>5339</v>
      </c>
      <c r="AA8911" s="6" t="s">
        <v>29483</v>
      </c>
      <c r="AB8911" s="6" t="s">
        <v>12368</v>
      </c>
      <c r="AC8911" s="6" t="s">
        <v>12299</v>
      </c>
      <c r="AD8911" s="6" t="s">
        <v>12299</v>
      </c>
    </row>
    <row r="8912" spans="1:30" x14ac:dyDescent="0.3">
      <c r="A8912" s="6">
        <v>16590</v>
      </c>
      <c r="B8912" s="6" t="s">
        <v>29485</v>
      </c>
      <c r="C8912" s="6" t="s">
        <v>29482</v>
      </c>
      <c r="D8912" s="6">
        <v>2</v>
      </c>
      <c r="E8912" s="6">
        <v>20</v>
      </c>
      <c r="F8912" s="6">
        <v>10</v>
      </c>
      <c r="G8912" s="6">
        <v>1</v>
      </c>
      <c r="H8912" s="6"/>
      <c r="I8912" s="6"/>
      <c r="J8912" s="6"/>
      <c r="K8912" s="6"/>
      <c r="L8912" s="6" t="s">
        <v>12295</v>
      </c>
      <c r="M8912" s="6">
        <v>63</v>
      </c>
      <c r="N8912" s="6" t="e">
        <f>VLOOKUP(A8912,web_archive!D:AB,18,FALSE)</f>
        <v>#N/A</v>
      </c>
      <c r="O8912" s="6">
        <v>2</v>
      </c>
      <c r="P8912" s="6"/>
      <c r="Q8912" s="6"/>
      <c r="R8912" s="6"/>
      <c r="S8912" s="6"/>
      <c r="T8912" s="6"/>
      <c r="U8912" s="6" t="s">
        <v>22894</v>
      </c>
      <c r="V8912" s="6">
        <v>5336</v>
      </c>
      <c r="W8912" s="6">
        <v>5337</v>
      </c>
      <c r="X8912" s="6">
        <v>5338</v>
      </c>
      <c r="Y8912" s="6">
        <v>5346</v>
      </c>
      <c r="Z8912" s="6">
        <v>5339</v>
      </c>
      <c r="AA8912" s="6" t="s">
        <v>29483</v>
      </c>
      <c r="AB8912" s="6" t="s">
        <v>12368</v>
      </c>
      <c r="AC8912" s="6" t="s">
        <v>12299</v>
      </c>
      <c r="AD8912" s="6" t="s">
        <v>12299</v>
      </c>
    </row>
    <row r="8913" spans="1:36" x14ac:dyDescent="0.3">
      <c r="A8913" s="6">
        <v>16598</v>
      </c>
      <c r="B8913" s="6" t="s">
        <v>29486</v>
      </c>
      <c r="C8913" s="6" t="s">
        <v>29487</v>
      </c>
      <c r="D8913" s="6">
        <v>18</v>
      </c>
      <c r="E8913" s="6">
        <v>10</v>
      </c>
      <c r="F8913" s="6"/>
      <c r="G8913" s="6">
        <v>10</v>
      </c>
      <c r="H8913" s="6"/>
      <c r="I8913" s="6"/>
      <c r="J8913" s="6"/>
      <c r="K8913" s="6">
        <v>0</v>
      </c>
      <c r="L8913" s="6" t="s">
        <v>12295</v>
      </c>
      <c r="M8913" s="6">
        <v>63</v>
      </c>
      <c r="N8913" s="6" t="e">
        <f>VLOOKUP(A8913,web_archive!D:AB,18,FALSE)</f>
        <v>#N/A</v>
      </c>
      <c r="O8913" s="6">
        <v>2</v>
      </c>
      <c r="P8913" s="6"/>
      <c r="Q8913" s="6"/>
      <c r="R8913" s="6"/>
      <c r="S8913" s="6"/>
      <c r="T8913" s="6"/>
      <c r="U8913" s="6" t="s">
        <v>12299</v>
      </c>
      <c r="V8913" s="6" t="s">
        <v>12299</v>
      </c>
      <c r="W8913" s="6" t="s">
        <v>12299</v>
      </c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</row>
    <row r="8914" spans="1:36" x14ac:dyDescent="0.3">
      <c r="A8914" s="6" t="s">
        <v>20231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 t="e">
        <f>VLOOKUP(A8914,web_archive!D:AB,18,FALSE)</f>
        <v>#N/A</v>
      </c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</row>
    <row r="8915" spans="1:36" x14ac:dyDescent="0.3">
      <c r="A8915" s="6">
        <v>16659</v>
      </c>
      <c r="B8915" s="6" t="s">
        <v>29488</v>
      </c>
      <c r="C8915" s="6" t="s">
        <v>29489</v>
      </c>
      <c r="D8915" s="6">
        <v>2</v>
      </c>
      <c r="E8915" s="6">
        <v>20</v>
      </c>
      <c r="F8915" s="6"/>
      <c r="G8915" s="6">
        <v>1</v>
      </c>
      <c r="H8915" s="6"/>
      <c r="I8915" s="6"/>
      <c r="J8915" s="6"/>
      <c r="K8915" s="6"/>
      <c r="L8915" s="6" t="s">
        <v>12295</v>
      </c>
      <c r="M8915" s="6">
        <v>63</v>
      </c>
      <c r="N8915" s="6" t="e">
        <f>VLOOKUP(A8915,web_archive!D:AB,18,FALSE)</f>
        <v>#N/A</v>
      </c>
      <c r="O8915" s="6">
        <v>2</v>
      </c>
      <c r="P8915" s="6"/>
      <c r="Q8915" s="6"/>
      <c r="R8915" s="6"/>
      <c r="S8915" s="6"/>
      <c r="T8915" s="6"/>
      <c r="U8915" s="6" t="s">
        <v>22894</v>
      </c>
      <c r="V8915" s="6">
        <v>5545</v>
      </c>
      <c r="W8915" s="6">
        <v>5549</v>
      </c>
      <c r="X8915" s="6">
        <v>5569</v>
      </c>
      <c r="Y8915" s="6">
        <v>5581</v>
      </c>
      <c r="Z8915" s="6">
        <v>5589</v>
      </c>
      <c r="AA8915" s="6">
        <v>5599</v>
      </c>
      <c r="AB8915" s="6">
        <v>5663</v>
      </c>
      <c r="AC8915" s="6">
        <v>5677</v>
      </c>
      <c r="AD8915" s="6">
        <v>5740</v>
      </c>
      <c r="AE8915" s="6">
        <v>5745</v>
      </c>
      <c r="AF8915" s="6">
        <v>5512</v>
      </c>
      <c r="AG8915" s="6" t="s">
        <v>29490</v>
      </c>
      <c r="AH8915" s="6" t="s">
        <v>12368</v>
      </c>
      <c r="AI8915" s="6" t="s">
        <v>12299</v>
      </c>
      <c r="AJ8915" s="6" t="s">
        <v>12299</v>
      </c>
    </row>
    <row r="8916" spans="1:36" x14ac:dyDescent="0.3">
      <c r="A8916" s="6">
        <v>16600</v>
      </c>
      <c r="B8916" s="6" t="s">
        <v>29491</v>
      </c>
      <c r="C8916" s="6" t="s">
        <v>29492</v>
      </c>
      <c r="D8916" s="6">
        <v>2</v>
      </c>
      <c r="E8916" s="6">
        <v>20</v>
      </c>
      <c r="F8916" s="6"/>
      <c r="G8916" s="6">
        <v>10</v>
      </c>
      <c r="H8916" s="6"/>
      <c r="I8916" s="6"/>
      <c r="J8916" s="6"/>
      <c r="K8916" s="6"/>
      <c r="L8916" s="6" t="s">
        <v>12295</v>
      </c>
      <c r="M8916" s="6">
        <v>63</v>
      </c>
      <c r="N8916" s="6" t="e">
        <f>VLOOKUP(A8916,web_archive!D:AB,18,FALSE)</f>
        <v>#N/A</v>
      </c>
      <c r="O8916" s="6">
        <v>2</v>
      </c>
      <c r="P8916" s="6"/>
      <c r="Q8916" s="6"/>
      <c r="R8916" s="6"/>
      <c r="S8916" s="6"/>
      <c r="T8916" s="6"/>
      <c r="U8916" s="6" t="s">
        <v>12299</v>
      </c>
      <c r="V8916" s="6" t="s">
        <v>12299</v>
      </c>
      <c r="W8916" s="6" t="s">
        <v>12299</v>
      </c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</row>
    <row r="8917" spans="1:36" x14ac:dyDescent="0.3">
      <c r="A8917" s="6">
        <v>16601</v>
      </c>
      <c r="B8917" s="6" t="s">
        <v>29493</v>
      </c>
      <c r="C8917" s="6" t="s">
        <v>29494</v>
      </c>
      <c r="D8917" s="6">
        <v>18</v>
      </c>
      <c r="E8917" s="6">
        <v>20</v>
      </c>
      <c r="F8917" s="6"/>
      <c r="G8917" s="6">
        <v>10</v>
      </c>
      <c r="H8917" s="6"/>
      <c r="I8917" s="6"/>
      <c r="J8917" s="6"/>
      <c r="K8917" s="6"/>
      <c r="L8917" s="6" t="s">
        <v>12295</v>
      </c>
      <c r="M8917" s="6">
        <v>63</v>
      </c>
      <c r="N8917" s="6" t="e">
        <f>VLOOKUP(A8917,web_archive!D:AB,18,FALSE)</f>
        <v>#N/A</v>
      </c>
      <c r="O8917" s="6">
        <v>2</v>
      </c>
      <c r="P8917" s="6"/>
      <c r="Q8917" s="6"/>
      <c r="R8917" s="6"/>
      <c r="S8917" s="6"/>
      <c r="T8917" s="6"/>
      <c r="U8917" s="6" t="s">
        <v>29495</v>
      </c>
      <c r="V8917" s="6" t="s">
        <v>12368</v>
      </c>
      <c r="W8917" s="6" t="s">
        <v>12299</v>
      </c>
      <c r="X8917" s="6" t="s">
        <v>12299</v>
      </c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</row>
    <row r="8918" spans="1:36" x14ac:dyDescent="0.3">
      <c r="A8918" s="6">
        <v>16602</v>
      </c>
      <c r="B8918" s="6" t="s">
        <v>29496</v>
      </c>
      <c r="C8918" s="6" t="s">
        <v>29497</v>
      </c>
      <c r="D8918" s="6">
        <v>18</v>
      </c>
      <c r="E8918" s="6">
        <v>20</v>
      </c>
      <c r="F8918" s="6"/>
      <c r="G8918" s="6">
        <v>10</v>
      </c>
      <c r="H8918" s="6"/>
      <c r="I8918" s="6"/>
      <c r="J8918" s="6"/>
      <c r="K8918" s="6"/>
      <c r="L8918" s="6" t="s">
        <v>12295</v>
      </c>
      <c r="M8918" s="6">
        <v>63</v>
      </c>
      <c r="N8918" s="6" t="e">
        <f>VLOOKUP(A8918,web_archive!D:AB,18,FALSE)</f>
        <v>#N/A</v>
      </c>
      <c r="O8918" s="6">
        <v>2</v>
      </c>
      <c r="P8918" s="6"/>
      <c r="Q8918" s="6"/>
      <c r="R8918" s="6"/>
      <c r="S8918" s="6"/>
      <c r="T8918" s="6"/>
      <c r="U8918" s="6" t="s">
        <v>29495</v>
      </c>
      <c r="V8918" s="6" t="s">
        <v>12368</v>
      </c>
      <c r="W8918" s="6" t="s">
        <v>12299</v>
      </c>
      <c r="X8918" s="6" t="s">
        <v>12299</v>
      </c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</row>
    <row r="8919" spans="1:36" x14ac:dyDescent="0.3">
      <c r="A8919" s="6">
        <v>16603</v>
      </c>
      <c r="B8919" s="6" t="s">
        <v>29498</v>
      </c>
      <c r="C8919" s="6" t="s">
        <v>29499</v>
      </c>
      <c r="D8919" s="6">
        <v>18</v>
      </c>
      <c r="E8919" s="6">
        <v>10</v>
      </c>
      <c r="F8919" s="6"/>
      <c r="G8919" s="6">
        <v>0</v>
      </c>
      <c r="H8919" s="6"/>
      <c r="I8919" s="6"/>
      <c r="J8919" s="6"/>
      <c r="K8919" s="6"/>
      <c r="L8919" s="6" t="s">
        <v>12295</v>
      </c>
      <c r="M8919" s="6">
        <v>63</v>
      </c>
      <c r="N8919" s="6" t="e">
        <f>VLOOKUP(A8919,web_archive!D:AB,18,FALSE)</f>
        <v>#N/A</v>
      </c>
      <c r="O8919" s="6">
        <v>2</v>
      </c>
      <c r="P8919" s="6"/>
      <c r="Q8919" s="6"/>
      <c r="R8919" s="6"/>
      <c r="S8919" s="6"/>
      <c r="T8919" s="6"/>
      <c r="U8919" s="6" t="s">
        <v>29500</v>
      </c>
      <c r="V8919" s="6" t="s">
        <v>14976</v>
      </c>
      <c r="W8919" s="6" t="s">
        <v>12299</v>
      </c>
      <c r="X8919" s="6" t="s">
        <v>12299</v>
      </c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</row>
    <row r="8920" spans="1:36" x14ac:dyDescent="0.3">
      <c r="A8920" s="6">
        <v>16604</v>
      </c>
      <c r="B8920" s="6" t="s">
        <v>29501</v>
      </c>
      <c r="C8920" s="6" t="s">
        <v>29499</v>
      </c>
      <c r="D8920" s="6">
        <v>18</v>
      </c>
      <c r="E8920" s="6">
        <v>10</v>
      </c>
      <c r="F8920" s="6"/>
      <c r="G8920" s="6">
        <v>0</v>
      </c>
      <c r="H8920" s="6"/>
      <c r="I8920" s="6"/>
      <c r="J8920" s="6"/>
      <c r="K8920" s="6"/>
      <c r="L8920" s="6" t="s">
        <v>12295</v>
      </c>
      <c r="M8920" s="6">
        <v>63</v>
      </c>
      <c r="N8920" s="6" t="e">
        <f>VLOOKUP(A8920,web_archive!D:AB,18,FALSE)</f>
        <v>#N/A</v>
      </c>
      <c r="O8920" s="6">
        <v>2</v>
      </c>
      <c r="P8920" s="6"/>
      <c r="Q8920" s="6"/>
      <c r="R8920" s="6"/>
      <c r="S8920" s="6"/>
      <c r="T8920" s="6"/>
      <c r="U8920" s="6" t="s">
        <v>29502</v>
      </c>
      <c r="V8920" s="6" t="s">
        <v>14976</v>
      </c>
      <c r="W8920" s="6" t="s">
        <v>12299</v>
      </c>
      <c r="X8920" s="6" t="s">
        <v>12299</v>
      </c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</row>
    <row r="8921" spans="1:36" x14ac:dyDescent="0.3">
      <c r="A8921" s="6">
        <v>16606</v>
      </c>
      <c r="B8921" s="6" t="s">
        <v>29503</v>
      </c>
      <c r="C8921" s="6" t="s">
        <v>29504</v>
      </c>
      <c r="D8921" s="6">
        <v>18</v>
      </c>
      <c r="E8921" s="6">
        <v>10</v>
      </c>
      <c r="F8921" s="6"/>
      <c r="G8921" s="6">
        <v>10</v>
      </c>
      <c r="H8921" s="6"/>
      <c r="I8921" s="6"/>
      <c r="J8921" s="6"/>
      <c r="K8921" s="6">
        <v>0</v>
      </c>
      <c r="L8921" s="6" t="s">
        <v>12295</v>
      </c>
      <c r="M8921" s="6">
        <v>63</v>
      </c>
      <c r="N8921" s="6" t="e">
        <f>VLOOKUP(A8921,web_archive!D:AB,18,FALSE)</f>
        <v>#N/A</v>
      </c>
      <c r="O8921" s="6">
        <v>2</v>
      </c>
      <c r="P8921" s="6"/>
      <c r="Q8921" s="6"/>
      <c r="R8921" s="6"/>
      <c r="S8921" s="6"/>
      <c r="T8921" s="6"/>
      <c r="U8921" s="6" t="s">
        <v>29505</v>
      </c>
      <c r="V8921" s="6" t="s">
        <v>12368</v>
      </c>
      <c r="W8921" s="6" t="s">
        <v>12299</v>
      </c>
      <c r="X8921" s="6" t="s">
        <v>12299</v>
      </c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</row>
    <row r="8922" spans="1:36" x14ac:dyDescent="0.3">
      <c r="A8922" s="6">
        <v>16619</v>
      </c>
      <c r="B8922" s="6" t="s">
        <v>29506</v>
      </c>
      <c r="C8922" s="6" t="s">
        <v>29507</v>
      </c>
      <c r="D8922" s="6">
        <v>18</v>
      </c>
      <c r="E8922" s="6">
        <v>20</v>
      </c>
      <c r="F8922" s="6"/>
      <c r="G8922" s="6">
        <v>10</v>
      </c>
      <c r="H8922" s="6"/>
      <c r="I8922" s="6"/>
      <c r="J8922" s="6"/>
      <c r="K8922" s="6"/>
      <c r="L8922" s="6" t="s">
        <v>12295</v>
      </c>
      <c r="M8922" s="6">
        <v>63</v>
      </c>
      <c r="N8922" s="6" t="e">
        <f>VLOOKUP(A8922,web_archive!D:AB,18,FALSE)</f>
        <v>#N/A</v>
      </c>
      <c r="O8922" s="6">
        <v>2</v>
      </c>
      <c r="P8922" s="6"/>
      <c r="Q8922" s="6"/>
      <c r="R8922" s="6"/>
      <c r="S8922" s="6"/>
      <c r="T8922" s="6"/>
      <c r="U8922" s="6" t="s">
        <v>29508</v>
      </c>
      <c r="V8922" s="6" t="s">
        <v>12368</v>
      </c>
      <c r="W8922" s="6" t="s">
        <v>12299</v>
      </c>
      <c r="X8922" s="6" t="s">
        <v>12299</v>
      </c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</row>
    <row r="8923" spans="1:36" x14ac:dyDescent="0.3">
      <c r="A8923" s="6">
        <v>16620</v>
      </c>
      <c r="B8923" s="6" t="s">
        <v>29509</v>
      </c>
      <c r="C8923" s="6" t="s">
        <v>29510</v>
      </c>
      <c r="D8923" s="6">
        <v>18</v>
      </c>
      <c r="E8923" s="6">
        <v>10</v>
      </c>
      <c r="F8923" s="6"/>
      <c r="G8923" s="6">
        <v>10</v>
      </c>
      <c r="H8923" s="6"/>
      <c r="I8923" s="6"/>
      <c r="J8923" s="6"/>
      <c r="K8923" s="6">
        <v>0</v>
      </c>
      <c r="L8923" s="6" t="s">
        <v>12295</v>
      </c>
      <c r="M8923" s="6">
        <v>63</v>
      </c>
      <c r="N8923" s="6" t="e">
        <f>VLOOKUP(A8923,web_archive!D:AB,18,FALSE)</f>
        <v>#N/A</v>
      </c>
      <c r="O8923" s="6">
        <v>2</v>
      </c>
      <c r="P8923" s="6"/>
      <c r="Q8923" s="6"/>
      <c r="R8923" s="6"/>
      <c r="S8923" s="6"/>
      <c r="T8923" s="6"/>
      <c r="U8923" s="6" t="s">
        <v>29508</v>
      </c>
      <c r="V8923" s="6" t="s">
        <v>12368</v>
      </c>
      <c r="W8923" s="6" t="s">
        <v>12299</v>
      </c>
      <c r="X8923" s="6" t="s">
        <v>12299</v>
      </c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</row>
    <row r="8924" spans="1:36" x14ac:dyDescent="0.3">
      <c r="A8924" s="6">
        <v>16622</v>
      </c>
      <c r="B8924" s="6" t="s">
        <v>29511</v>
      </c>
      <c r="C8924" s="6" t="s">
        <v>29512</v>
      </c>
      <c r="D8924" s="6">
        <v>18</v>
      </c>
      <c r="E8924" s="6">
        <v>10</v>
      </c>
      <c r="F8924" s="6"/>
      <c r="G8924" s="6">
        <v>10</v>
      </c>
      <c r="H8924" s="6"/>
      <c r="I8924" s="6"/>
      <c r="J8924" s="6"/>
      <c r="K8924" s="6">
        <v>0</v>
      </c>
      <c r="L8924" s="6" t="s">
        <v>12295</v>
      </c>
      <c r="M8924" s="6">
        <v>63</v>
      </c>
      <c r="N8924" s="6" t="e">
        <f>VLOOKUP(A8924,web_archive!D:AB,18,FALSE)</f>
        <v>#N/A</v>
      </c>
      <c r="O8924" s="6">
        <v>2</v>
      </c>
      <c r="P8924" s="6"/>
      <c r="Q8924" s="6"/>
      <c r="R8924" s="6"/>
      <c r="S8924" s="6"/>
      <c r="T8924" s="6"/>
      <c r="U8924" s="6" t="s">
        <v>29513</v>
      </c>
      <c r="V8924" s="6" t="s">
        <v>12368</v>
      </c>
      <c r="W8924" s="6" t="s">
        <v>12299</v>
      </c>
      <c r="X8924" s="6" t="s">
        <v>12299</v>
      </c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</row>
    <row r="8925" spans="1:36" x14ac:dyDescent="0.3">
      <c r="A8925" s="6">
        <v>16623</v>
      </c>
      <c r="B8925" s="6" t="s">
        <v>29514</v>
      </c>
      <c r="C8925" s="6" t="s">
        <v>29515</v>
      </c>
      <c r="D8925" s="6">
        <v>18</v>
      </c>
      <c r="E8925" s="6">
        <v>10</v>
      </c>
      <c r="F8925" s="6"/>
      <c r="G8925" s="6">
        <v>0</v>
      </c>
      <c r="H8925" s="6"/>
      <c r="I8925" s="6"/>
      <c r="J8925" s="6"/>
      <c r="K8925" s="6">
        <v>0</v>
      </c>
      <c r="L8925" s="6" t="s">
        <v>12295</v>
      </c>
      <c r="M8925" s="6">
        <v>63</v>
      </c>
      <c r="N8925" s="6" t="e">
        <f>VLOOKUP(A8925,web_archive!D:AB,18,FALSE)</f>
        <v>#N/A</v>
      </c>
      <c r="O8925" s="6">
        <v>2</v>
      </c>
      <c r="P8925" s="6"/>
      <c r="Q8925" s="6"/>
      <c r="R8925" s="6"/>
      <c r="S8925" s="6"/>
      <c r="T8925" s="6"/>
      <c r="U8925" s="6" t="s">
        <v>29516</v>
      </c>
      <c r="V8925" s="6" t="s">
        <v>12368</v>
      </c>
      <c r="W8925" s="6" t="s">
        <v>12299</v>
      </c>
      <c r="X8925" s="6" t="s">
        <v>12299</v>
      </c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</row>
    <row r="8926" spans="1:36" x14ac:dyDescent="0.3">
      <c r="A8926" s="6">
        <v>16625</v>
      </c>
      <c r="B8926" s="6" t="s">
        <v>29517</v>
      </c>
      <c r="C8926" s="6" t="s">
        <v>29518</v>
      </c>
      <c r="D8926" s="6">
        <v>2</v>
      </c>
      <c r="E8926" s="6">
        <v>20</v>
      </c>
      <c r="F8926" s="6"/>
      <c r="G8926" s="6">
        <v>10</v>
      </c>
      <c r="H8926" s="6"/>
      <c r="I8926" s="6"/>
      <c r="J8926" s="6"/>
      <c r="K8926" s="6"/>
      <c r="L8926" s="6" t="s">
        <v>12295</v>
      </c>
      <c r="M8926" s="6">
        <v>63</v>
      </c>
      <c r="N8926" s="6" t="e">
        <f>VLOOKUP(A8926,web_archive!D:AB,18,FALSE)</f>
        <v>#N/A</v>
      </c>
      <c r="O8926" s="6">
        <v>2</v>
      </c>
      <c r="P8926" s="6"/>
      <c r="Q8926" s="6"/>
      <c r="R8926" s="6"/>
      <c r="S8926" s="6"/>
      <c r="T8926" s="6"/>
      <c r="U8926" s="6" t="s">
        <v>29519</v>
      </c>
      <c r="V8926" s="6" t="s">
        <v>25841</v>
      </c>
      <c r="W8926" s="6" t="s">
        <v>12299</v>
      </c>
      <c r="X8926" s="6" t="s">
        <v>12299</v>
      </c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</row>
    <row r="8927" spans="1:36" x14ac:dyDescent="0.3">
      <c r="A8927" s="6">
        <v>16628</v>
      </c>
      <c r="B8927" s="6" t="s">
        <v>29520</v>
      </c>
      <c r="C8927" s="6" t="s">
        <v>29521</v>
      </c>
      <c r="D8927" s="6">
        <v>2</v>
      </c>
      <c r="E8927" s="6">
        <v>20</v>
      </c>
      <c r="F8927" s="6"/>
      <c r="G8927" s="6">
        <v>0</v>
      </c>
      <c r="H8927" s="6"/>
      <c r="I8927" s="6"/>
      <c r="J8927" s="6"/>
      <c r="K8927" s="6"/>
      <c r="L8927" s="6" t="s">
        <v>12295</v>
      </c>
      <c r="M8927" s="6">
        <v>63</v>
      </c>
      <c r="N8927" s="6" t="e">
        <f>VLOOKUP(A8927,web_archive!D:AB,18,FALSE)</f>
        <v>#N/A</v>
      </c>
      <c r="O8927" s="6">
        <v>2</v>
      </c>
      <c r="P8927" s="6"/>
      <c r="Q8927" s="6"/>
      <c r="R8927" s="6">
        <v>47</v>
      </c>
      <c r="S8927" s="6"/>
      <c r="T8927" s="6"/>
      <c r="U8927" s="6" t="s">
        <v>29522</v>
      </c>
      <c r="V8927" s="6" t="s">
        <v>25841</v>
      </c>
      <c r="W8927" s="6" t="s">
        <v>12299</v>
      </c>
      <c r="X8927" s="6" t="s">
        <v>12299</v>
      </c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</row>
    <row r="8928" spans="1:36" x14ac:dyDescent="0.3">
      <c r="A8928" s="6">
        <v>16631</v>
      </c>
      <c r="B8928" s="6" t="s">
        <v>29523</v>
      </c>
      <c r="C8928" s="6" t="s">
        <v>29524</v>
      </c>
      <c r="D8928" s="6">
        <v>2</v>
      </c>
      <c r="E8928" s="6">
        <v>20</v>
      </c>
      <c r="F8928" s="6"/>
      <c r="G8928" s="6">
        <v>10</v>
      </c>
      <c r="H8928" s="6"/>
      <c r="I8928" s="6"/>
      <c r="J8928" s="6"/>
      <c r="K8928" s="6"/>
      <c r="L8928" s="6" t="s">
        <v>12295</v>
      </c>
      <c r="M8928" s="6">
        <v>63</v>
      </c>
      <c r="N8928" s="6" t="e">
        <f>VLOOKUP(A8928,web_archive!D:AB,18,FALSE)</f>
        <v>#N/A</v>
      </c>
      <c r="O8928" s="6">
        <v>2</v>
      </c>
      <c r="P8928" s="6"/>
      <c r="Q8928" s="6"/>
      <c r="R8928" s="6"/>
      <c r="S8928" s="6"/>
      <c r="T8928" s="6"/>
      <c r="U8928" s="6" t="s">
        <v>12299</v>
      </c>
      <c r="V8928" s="6" t="s">
        <v>12299</v>
      </c>
      <c r="W8928" s="6" t="s">
        <v>12299</v>
      </c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</row>
    <row r="8929" spans="1:27" x14ac:dyDescent="0.3">
      <c r="A8929" s="6">
        <v>16638</v>
      </c>
      <c r="B8929" s="6" t="s">
        <v>29525</v>
      </c>
      <c r="C8929" s="6" t="s">
        <v>29526</v>
      </c>
      <c r="D8929" s="6">
        <v>2</v>
      </c>
      <c r="E8929" s="6">
        <v>20</v>
      </c>
      <c r="F8929" s="6"/>
      <c r="G8929" s="6">
        <v>10</v>
      </c>
      <c r="H8929" s="6"/>
      <c r="I8929" s="6"/>
      <c r="J8929" s="6"/>
      <c r="K8929" s="6"/>
      <c r="L8929" s="6" t="s">
        <v>12295</v>
      </c>
      <c r="M8929" s="6">
        <v>63</v>
      </c>
      <c r="N8929" s="6" t="e">
        <f>VLOOKUP(A8929,web_archive!D:AB,18,FALSE)</f>
        <v>#N/A</v>
      </c>
      <c r="O8929" s="6">
        <v>2</v>
      </c>
      <c r="P8929" s="6"/>
      <c r="Q8929" s="6"/>
      <c r="R8929" s="6"/>
      <c r="S8929" s="6"/>
      <c r="T8929" s="6"/>
      <c r="U8929" s="6" t="s">
        <v>29527</v>
      </c>
      <c r="V8929" s="6" t="s">
        <v>12299</v>
      </c>
      <c r="W8929" s="6" t="s">
        <v>12299</v>
      </c>
      <c r="X8929" s="6"/>
      <c r="Y8929" s="6"/>
      <c r="Z8929" s="6"/>
      <c r="AA8929" s="6"/>
    </row>
    <row r="8930" spans="1:27" x14ac:dyDescent="0.3">
      <c r="A8930" s="6">
        <v>16639</v>
      </c>
      <c r="B8930" s="6" t="s">
        <v>29528</v>
      </c>
      <c r="C8930" s="6" t="s">
        <v>29529</v>
      </c>
      <c r="D8930" s="6">
        <v>2</v>
      </c>
      <c r="E8930" s="6">
        <v>20</v>
      </c>
      <c r="F8930" s="6"/>
      <c r="G8930" s="6">
        <v>10</v>
      </c>
      <c r="H8930" s="6"/>
      <c r="I8930" s="6"/>
      <c r="J8930" s="6"/>
      <c r="K8930" s="6"/>
      <c r="L8930" s="6" t="s">
        <v>12295</v>
      </c>
      <c r="M8930" s="6">
        <v>63</v>
      </c>
      <c r="N8930" s="6" t="e">
        <f>VLOOKUP(A8930,web_archive!D:AB,18,FALSE)</f>
        <v>#N/A</v>
      </c>
      <c r="O8930" s="6">
        <v>2</v>
      </c>
      <c r="P8930" s="6"/>
      <c r="Q8930" s="6"/>
      <c r="R8930" s="6"/>
      <c r="S8930" s="6"/>
      <c r="T8930" s="6"/>
      <c r="U8930" s="6" t="s">
        <v>29530</v>
      </c>
      <c r="V8930" s="6" t="s">
        <v>12299</v>
      </c>
      <c r="W8930" s="6" t="s">
        <v>12299</v>
      </c>
      <c r="X8930" s="6"/>
      <c r="Y8930" s="6"/>
      <c r="Z8930" s="6"/>
      <c r="AA8930" s="6"/>
    </row>
    <row r="8931" spans="1:27" x14ac:dyDescent="0.3">
      <c r="A8931" s="6">
        <v>16640</v>
      </c>
      <c r="B8931" s="6" t="s">
        <v>29531</v>
      </c>
      <c r="C8931" s="6" t="s">
        <v>29532</v>
      </c>
      <c r="D8931" s="6">
        <v>2</v>
      </c>
      <c r="E8931" s="6">
        <v>20</v>
      </c>
      <c r="F8931" s="6"/>
      <c r="G8931" s="6">
        <v>10</v>
      </c>
      <c r="H8931" s="6"/>
      <c r="I8931" s="6"/>
      <c r="J8931" s="6"/>
      <c r="K8931" s="6"/>
      <c r="L8931" s="6" t="s">
        <v>12295</v>
      </c>
      <c r="M8931" s="6">
        <v>63</v>
      </c>
      <c r="N8931" s="6" t="e">
        <f>VLOOKUP(A8931,web_archive!D:AB,18,FALSE)</f>
        <v>#N/A</v>
      </c>
      <c r="O8931" s="6">
        <v>2</v>
      </c>
      <c r="P8931" s="6"/>
      <c r="Q8931" s="6"/>
      <c r="R8931" s="6"/>
      <c r="S8931" s="6"/>
      <c r="T8931" s="6"/>
      <c r="U8931" s="6" t="s">
        <v>29533</v>
      </c>
      <c r="V8931" s="6" t="s">
        <v>12299</v>
      </c>
      <c r="W8931" s="6" t="s">
        <v>12299</v>
      </c>
      <c r="X8931" s="6"/>
      <c r="Y8931" s="6"/>
      <c r="Z8931" s="6"/>
      <c r="AA8931" s="6"/>
    </row>
    <row r="8932" spans="1:27" x14ac:dyDescent="0.3">
      <c r="A8932" s="6" t="s">
        <v>20231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 t="e">
        <f>VLOOKUP(A8932,web_archive!D:AB,18,FALSE)</f>
        <v>#N/A</v>
      </c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</row>
    <row r="8933" spans="1:27" x14ac:dyDescent="0.3">
      <c r="A8933" s="6">
        <v>16652</v>
      </c>
      <c r="B8933" s="6" t="s">
        <v>29534</v>
      </c>
      <c r="C8933" s="6" t="s">
        <v>29535</v>
      </c>
      <c r="D8933" s="6">
        <v>2</v>
      </c>
      <c r="E8933" s="6">
        <v>20</v>
      </c>
      <c r="F8933" s="6"/>
      <c r="G8933" s="6">
        <v>10</v>
      </c>
      <c r="H8933" s="6"/>
      <c r="I8933" s="6"/>
      <c r="J8933" s="6"/>
      <c r="K8933" s="6"/>
      <c r="L8933" s="6" t="s">
        <v>12295</v>
      </c>
      <c r="M8933" s="6">
        <v>63</v>
      </c>
      <c r="N8933" s="6" t="e">
        <f>VLOOKUP(A8933,web_archive!D:AB,18,FALSE)</f>
        <v>#N/A</v>
      </c>
      <c r="O8933" s="6">
        <v>2</v>
      </c>
      <c r="P8933" s="6"/>
      <c r="Q8933" s="6"/>
      <c r="R8933" s="6"/>
      <c r="S8933" s="6"/>
      <c r="T8933" s="6"/>
      <c r="U8933" s="6" t="s">
        <v>29536</v>
      </c>
      <c r="V8933" s="6" t="s">
        <v>12299</v>
      </c>
      <c r="W8933" s="6" t="s">
        <v>12299</v>
      </c>
      <c r="X8933" s="6"/>
      <c r="Y8933" s="6"/>
      <c r="Z8933" s="6"/>
      <c r="AA8933" s="6"/>
    </row>
    <row r="8934" spans="1:27" x14ac:dyDescent="0.3">
      <c r="A8934" s="6">
        <v>16653</v>
      </c>
      <c r="B8934" s="6" t="s">
        <v>29537</v>
      </c>
      <c r="C8934" s="6" t="s">
        <v>29538</v>
      </c>
      <c r="D8934" s="6">
        <v>18</v>
      </c>
      <c r="E8934" s="6">
        <v>20</v>
      </c>
      <c r="F8934" s="6"/>
      <c r="G8934" s="6">
        <v>10</v>
      </c>
      <c r="H8934" s="6"/>
      <c r="I8934" s="6"/>
      <c r="J8934" s="6"/>
      <c r="K8934" s="6"/>
      <c r="L8934" s="6" t="s">
        <v>12295</v>
      </c>
      <c r="M8934" s="6">
        <v>63</v>
      </c>
      <c r="N8934" s="6" t="e">
        <f>VLOOKUP(A8934,web_archive!D:AB,18,FALSE)</f>
        <v>#N/A</v>
      </c>
      <c r="O8934" s="6">
        <v>2</v>
      </c>
      <c r="P8934" s="6"/>
      <c r="Q8934" s="6"/>
      <c r="R8934" s="6"/>
      <c r="S8934" s="6"/>
      <c r="T8934" s="6"/>
      <c r="U8934" s="6" t="s">
        <v>29539</v>
      </c>
      <c r="V8934" s="6" t="s">
        <v>12489</v>
      </c>
      <c r="W8934" s="6" t="s">
        <v>12299</v>
      </c>
      <c r="X8934" s="6" t="s">
        <v>12299</v>
      </c>
      <c r="Y8934" s="6"/>
      <c r="Z8934" s="6"/>
      <c r="AA8934" s="6"/>
    </row>
    <row r="8935" spans="1:27" x14ac:dyDescent="0.3">
      <c r="A8935" s="6">
        <v>16654</v>
      </c>
      <c r="B8935" s="6" t="s">
        <v>29540</v>
      </c>
      <c r="C8935" s="6" t="s">
        <v>29541</v>
      </c>
      <c r="D8935" s="6">
        <v>2</v>
      </c>
      <c r="E8935" s="6">
        <v>20</v>
      </c>
      <c r="F8935" s="6"/>
      <c r="G8935" s="6">
        <v>10</v>
      </c>
      <c r="H8935" s="6"/>
      <c r="I8935" s="6"/>
      <c r="J8935" s="6"/>
      <c r="K8935" s="6"/>
      <c r="L8935" s="6" t="s">
        <v>12295</v>
      </c>
      <c r="M8935" s="6">
        <v>63</v>
      </c>
      <c r="N8935" s="6" t="e">
        <f>VLOOKUP(A8935,web_archive!D:AB,18,FALSE)</f>
        <v>#N/A</v>
      </c>
      <c r="O8935" s="6">
        <v>2</v>
      </c>
      <c r="P8935" s="6"/>
      <c r="Q8935" s="6"/>
      <c r="R8935" s="6"/>
      <c r="S8935" s="6"/>
      <c r="T8935" s="6"/>
      <c r="U8935" s="6" t="s">
        <v>12299</v>
      </c>
      <c r="V8935" s="6" t="s">
        <v>12299</v>
      </c>
      <c r="W8935" s="6" t="s">
        <v>12299</v>
      </c>
      <c r="X8935" s="6"/>
      <c r="Y8935" s="6"/>
      <c r="Z8935" s="6"/>
      <c r="AA8935" s="6"/>
    </row>
    <row r="8936" spans="1:27" x14ac:dyDescent="0.3">
      <c r="A8936" s="6">
        <v>16655</v>
      </c>
      <c r="B8936" s="6" t="s">
        <v>29542</v>
      </c>
      <c r="C8936" s="6" t="s">
        <v>29543</v>
      </c>
      <c r="D8936" s="6">
        <v>18</v>
      </c>
      <c r="E8936" s="6">
        <v>10</v>
      </c>
      <c r="F8936" s="6"/>
      <c r="G8936" s="6">
        <v>10</v>
      </c>
      <c r="H8936" s="6"/>
      <c r="I8936" s="6"/>
      <c r="J8936" s="6"/>
      <c r="K8936" s="6">
        <v>0</v>
      </c>
      <c r="L8936" s="6" t="s">
        <v>12295</v>
      </c>
      <c r="M8936" s="6">
        <v>63</v>
      </c>
      <c r="N8936" s="6" t="e">
        <f>VLOOKUP(A8936,web_archive!D:AB,18,FALSE)</f>
        <v>#N/A</v>
      </c>
      <c r="O8936" s="6">
        <v>2</v>
      </c>
      <c r="P8936" s="6"/>
      <c r="Q8936" s="6"/>
      <c r="R8936" s="6">
        <v>1</v>
      </c>
      <c r="S8936" s="6"/>
      <c r="T8936" s="6"/>
      <c r="U8936" s="6" t="s">
        <v>29544</v>
      </c>
      <c r="V8936" s="6" t="s">
        <v>12489</v>
      </c>
      <c r="W8936" s="6" t="s">
        <v>12299</v>
      </c>
      <c r="X8936" s="6" t="s">
        <v>12299</v>
      </c>
      <c r="Y8936" s="6"/>
      <c r="Z8936" s="6"/>
      <c r="AA8936" s="6"/>
    </row>
    <row r="8937" spans="1:27" x14ac:dyDescent="0.3">
      <c r="A8937" s="6">
        <v>16658</v>
      </c>
      <c r="B8937" s="6" t="s">
        <v>29545</v>
      </c>
      <c r="C8937" s="6" t="s">
        <v>29546</v>
      </c>
      <c r="D8937" s="6">
        <v>18</v>
      </c>
      <c r="E8937" s="6">
        <v>10</v>
      </c>
      <c r="F8937" s="6"/>
      <c r="G8937" s="6">
        <v>10</v>
      </c>
      <c r="H8937" s="6"/>
      <c r="I8937" s="6"/>
      <c r="J8937" s="6"/>
      <c r="K8937" s="6">
        <v>0</v>
      </c>
      <c r="L8937" s="6" t="s">
        <v>12295</v>
      </c>
      <c r="M8937" s="6">
        <v>63</v>
      </c>
      <c r="N8937" s="6" t="e">
        <f>VLOOKUP(A8937,web_archive!D:AB,18,FALSE)</f>
        <v>#N/A</v>
      </c>
      <c r="O8937" s="6">
        <v>2</v>
      </c>
      <c r="P8937" s="6"/>
      <c r="Q8937" s="6"/>
      <c r="R8937" s="6"/>
      <c r="S8937" s="6"/>
      <c r="T8937" s="6"/>
      <c r="U8937" s="6" t="s">
        <v>29544</v>
      </c>
      <c r="V8937" s="6" t="s">
        <v>12489</v>
      </c>
      <c r="W8937" s="6" t="s">
        <v>12299</v>
      </c>
      <c r="X8937" s="6" t="s">
        <v>12299</v>
      </c>
      <c r="Y8937" s="6"/>
      <c r="Z8937" s="6"/>
      <c r="AA8937" s="6"/>
    </row>
    <row r="8938" spans="1:27" x14ac:dyDescent="0.3">
      <c r="A8938" s="6">
        <v>16664</v>
      </c>
      <c r="B8938" s="6" t="s">
        <v>29547</v>
      </c>
      <c r="C8938" s="6" t="s">
        <v>29548</v>
      </c>
      <c r="D8938" s="6">
        <v>2</v>
      </c>
      <c r="E8938" s="6">
        <v>20</v>
      </c>
      <c r="F8938" s="6"/>
      <c r="G8938" s="6">
        <v>10</v>
      </c>
      <c r="H8938" s="6"/>
      <c r="I8938" s="6"/>
      <c r="J8938" s="6"/>
      <c r="K8938" s="6"/>
      <c r="L8938" s="6" t="s">
        <v>12295</v>
      </c>
      <c r="M8938" s="6">
        <v>63</v>
      </c>
      <c r="N8938" s="6" t="e">
        <f>VLOOKUP(A8938,web_archive!D:AB,18,FALSE)</f>
        <v>#N/A</v>
      </c>
      <c r="O8938" s="6">
        <v>2</v>
      </c>
      <c r="P8938" s="6"/>
      <c r="Q8938" s="6"/>
      <c r="R8938" s="6"/>
      <c r="S8938" s="6"/>
      <c r="T8938" s="6"/>
      <c r="U8938" s="6" t="s">
        <v>12299</v>
      </c>
      <c r="V8938" s="6" t="s">
        <v>12299</v>
      </c>
      <c r="W8938" s="6" t="s">
        <v>12299</v>
      </c>
      <c r="X8938" s="6"/>
      <c r="Y8938" s="6"/>
      <c r="Z8938" s="6"/>
      <c r="AA8938" s="6"/>
    </row>
    <row r="8939" spans="1:27" x14ac:dyDescent="0.3">
      <c r="A8939" s="6">
        <v>16665</v>
      </c>
      <c r="B8939" s="6" t="s">
        <v>29549</v>
      </c>
      <c r="C8939" s="6" t="s">
        <v>29550</v>
      </c>
      <c r="D8939" s="6">
        <v>2</v>
      </c>
      <c r="E8939" s="6">
        <v>20</v>
      </c>
      <c r="F8939" s="6"/>
      <c r="G8939" s="6">
        <v>10</v>
      </c>
      <c r="H8939" s="6"/>
      <c r="I8939" s="6"/>
      <c r="J8939" s="6"/>
      <c r="K8939" s="6"/>
      <c r="L8939" s="6" t="s">
        <v>12295</v>
      </c>
      <c r="M8939" s="6">
        <v>63</v>
      </c>
      <c r="N8939" s="6" t="e">
        <f>VLOOKUP(A8939,web_archive!D:AB,18,FALSE)</f>
        <v>#N/A</v>
      </c>
      <c r="O8939" s="6">
        <v>2</v>
      </c>
      <c r="P8939" s="6"/>
      <c r="Q8939" s="6"/>
      <c r="R8939" s="6"/>
      <c r="S8939" s="6"/>
      <c r="T8939" s="6"/>
      <c r="U8939" s="6" t="s">
        <v>12299</v>
      </c>
      <c r="V8939" s="6" t="s">
        <v>12299</v>
      </c>
      <c r="W8939" s="6" t="s">
        <v>12299</v>
      </c>
      <c r="X8939" s="6"/>
      <c r="Y8939" s="6"/>
      <c r="Z8939" s="6"/>
      <c r="AA8939" s="6"/>
    </row>
    <row r="8940" spans="1:27" x14ac:dyDescent="0.3">
      <c r="A8940" s="6">
        <v>16666</v>
      </c>
      <c r="B8940" s="6" t="s">
        <v>29551</v>
      </c>
      <c r="C8940" s="6" t="s">
        <v>29552</v>
      </c>
      <c r="D8940" s="6">
        <v>2</v>
      </c>
      <c r="E8940" s="6">
        <v>20</v>
      </c>
      <c r="F8940" s="6"/>
      <c r="G8940" s="6">
        <v>10</v>
      </c>
      <c r="H8940" s="6"/>
      <c r="I8940" s="6"/>
      <c r="J8940" s="6"/>
      <c r="K8940" s="6"/>
      <c r="L8940" s="6" t="s">
        <v>12295</v>
      </c>
      <c r="M8940" s="6">
        <v>63</v>
      </c>
      <c r="N8940" s="6" t="e">
        <f>VLOOKUP(A8940,web_archive!D:AB,18,FALSE)</f>
        <v>#N/A</v>
      </c>
      <c r="O8940" s="6">
        <v>2</v>
      </c>
      <c r="P8940" s="6"/>
      <c r="Q8940" s="6"/>
      <c r="R8940" s="6"/>
      <c r="S8940" s="6"/>
      <c r="T8940" s="6"/>
      <c r="U8940" s="6" t="s">
        <v>29553</v>
      </c>
      <c r="V8940" s="6" t="s">
        <v>13475</v>
      </c>
      <c r="W8940" s="6" t="s">
        <v>12299</v>
      </c>
      <c r="X8940" s="6" t="s">
        <v>12299</v>
      </c>
      <c r="Y8940" s="6"/>
      <c r="Z8940" s="6"/>
      <c r="AA8940" s="6"/>
    </row>
    <row r="8941" spans="1:27" x14ac:dyDescent="0.3">
      <c r="A8941" s="6">
        <v>16668</v>
      </c>
      <c r="B8941" s="6" t="s">
        <v>29554</v>
      </c>
      <c r="C8941" s="6" t="s">
        <v>29555</v>
      </c>
      <c r="D8941" s="6">
        <v>18</v>
      </c>
      <c r="E8941" s="6">
        <v>10</v>
      </c>
      <c r="F8941" s="6"/>
      <c r="G8941" s="6">
        <v>10</v>
      </c>
      <c r="H8941" s="6"/>
      <c r="I8941" s="6"/>
      <c r="J8941" s="6"/>
      <c r="K8941" s="6">
        <v>0</v>
      </c>
      <c r="L8941" s="6" t="s">
        <v>12295</v>
      </c>
      <c r="M8941" s="6">
        <v>63</v>
      </c>
      <c r="N8941" s="6" t="e">
        <f>VLOOKUP(A8941,web_archive!D:AB,18,FALSE)</f>
        <v>#N/A</v>
      </c>
      <c r="O8941" s="6">
        <v>2</v>
      </c>
      <c r="P8941" s="6"/>
      <c r="Q8941" s="6"/>
      <c r="R8941" s="6">
        <v>1</v>
      </c>
      <c r="S8941" s="6"/>
      <c r="T8941" s="6"/>
      <c r="U8941" s="6" t="s">
        <v>29556</v>
      </c>
      <c r="V8941" s="6" t="s">
        <v>29557</v>
      </c>
      <c r="W8941" s="6" t="s">
        <v>12299</v>
      </c>
      <c r="X8941" s="6" t="s">
        <v>12299</v>
      </c>
      <c r="Y8941" s="6"/>
      <c r="Z8941" s="6"/>
      <c r="AA8941" s="6"/>
    </row>
    <row r="8942" spans="1:27" x14ac:dyDescent="0.3">
      <c r="A8942" s="6">
        <v>16670</v>
      </c>
      <c r="B8942" s="6" t="s">
        <v>29558</v>
      </c>
      <c r="C8942" s="6" t="s">
        <v>29559</v>
      </c>
      <c r="D8942" s="6">
        <v>2</v>
      </c>
      <c r="E8942" s="6">
        <v>20</v>
      </c>
      <c r="F8942" s="6"/>
      <c r="G8942" s="6">
        <v>10</v>
      </c>
      <c r="H8942" s="6"/>
      <c r="I8942" s="6"/>
      <c r="J8942" s="6"/>
      <c r="K8942" s="6"/>
      <c r="L8942" s="6" t="s">
        <v>12295</v>
      </c>
      <c r="M8942" s="6">
        <v>63</v>
      </c>
      <c r="N8942" s="6" t="e">
        <f>VLOOKUP(A8942,web_archive!D:AB,18,FALSE)</f>
        <v>#N/A</v>
      </c>
      <c r="O8942" s="6">
        <v>2</v>
      </c>
      <c r="P8942" s="6"/>
      <c r="Q8942" s="6"/>
      <c r="R8942" s="6"/>
      <c r="S8942" s="6"/>
      <c r="T8942" s="6"/>
      <c r="U8942" s="6" t="s">
        <v>26335</v>
      </c>
      <c r="V8942" s="6" t="s">
        <v>29560</v>
      </c>
      <c r="W8942" s="6">
        <v>603</v>
      </c>
      <c r="X8942" s="6" t="s">
        <v>29561</v>
      </c>
      <c r="Y8942" s="6" t="s">
        <v>12368</v>
      </c>
      <c r="Z8942" s="6" t="s">
        <v>12299</v>
      </c>
      <c r="AA8942" s="6" t="s">
        <v>12299</v>
      </c>
    </row>
    <row r="8943" spans="1:27" x14ac:dyDescent="0.3">
      <c r="A8943" s="6">
        <v>16673</v>
      </c>
      <c r="B8943" s="6" t="s">
        <v>29562</v>
      </c>
      <c r="C8943" s="6" t="s">
        <v>29563</v>
      </c>
      <c r="D8943" s="6">
        <v>2</v>
      </c>
      <c r="E8943" s="6">
        <v>20</v>
      </c>
      <c r="F8943" s="6"/>
      <c r="G8943" s="6">
        <v>10</v>
      </c>
      <c r="H8943" s="6"/>
      <c r="I8943" s="6"/>
      <c r="J8943" s="6"/>
      <c r="K8943" s="6"/>
      <c r="L8943" s="6" t="s">
        <v>12295</v>
      </c>
      <c r="M8943" s="6">
        <v>63</v>
      </c>
      <c r="N8943" s="6" t="e">
        <f>VLOOKUP(A8943,web_archive!D:AB,18,FALSE)</f>
        <v>#N/A</v>
      </c>
      <c r="O8943" s="6">
        <v>2</v>
      </c>
      <c r="P8943" s="6"/>
      <c r="Q8943" s="6"/>
      <c r="R8943" s="6"/>
      <c r="S8943" s="6"/>
      <c r="T8943" s="6"/>
      <c r="U8943" s="6" t="s">
        <v>29564</v>
      </c>
      <c r="V8943" s="6" t="s">
        <v>12299</v>
      </c>
      <c r="W8943" s="6" t="s">
        <v>12299</v>
      </c>
      <c r="X8943" s="6"/>
      <c r="Y8943" s="6"/>
      <c r="Z8943" s="6"/>
      <c r="AA8943" s="6"/>
    </row>
    <row r="8944" spans="1:27" x14ac:dyDescent="0.3">
      <c r="A8944" s="6">
        <v>16675</v>
      </c>
      <c r="B8944" s="6" t="s">
        <v>29565</v>
      </c>
      <c r="C8944" s="6" t="s">
        <v>29566</v>
      </c>
      <c r="D8944" s="6">
        <v>2</v>
      </c>
      <c r="E8944" s="6">
        <v>20</v>
      </c>
      <c r="F8944" s="6"/>
      <c r="G8944" s="6">
        <v>10</v>
      </c>
      <c r="H8944" s="6"/>
      <c r="I8944" s="6"/>
      <c r="J8944" s="6"/>
      <c r="K8944" s="6"/>
      <c r="L8944" s="6" t="s">
        <v>12295</v>
      </c>
      <c r="M8944" s="6">
        <v>63</v>
      </c>
      <c r="N8944" s="6" t="e">
        <f>VLOOKUP(A8944,web_archive!D:AB,18,FALSE)</f>
        <v>#N/A</v>
      </c>
      <c r="O8944" s="6">
        <v>2</v>
      </c>
      <c r="P8944" s="6"/>
      <c r="Q8944" s="6"/>
      <c r="R8944" s="6"/>
      <c r="S8944" s="6"/>
      <c r="T8944" s="6"/>
      <c r="U8944" s="6" t="s">
        <v>29567</v>
      </c>
      <c r="V8944" s="6" t="s">
        <v>12299</v>
      </c>
      <c r="W8944" s="6" t="s">
        <v>12299</v>
      </c>
      <c r="X8944" s="6"/>
      <c r="Y8944" s="6"/>
      <c r="Z8944" s="6"/>
      <c r="AA8944" s="6"/>
    </row>
    <row r="8945" spans="1:36" x14ac:dyDescent="0.3">
      <c r="A8945" s="6">
        <v>16676</v>
      </c>
      <c r="B8945" s="6" t="s">
        <v>29568</v>
      </c>
      <c r="C8945" s="6" t="s">
        <v>29569</v>
      </c>
      <c r="D8945" s="6">
        <v>2</v>
      </c>
      <c r="E8945" s="6">
        <v>20</v>
      </c>
      <c r="F8945" s="6"/>
      <c r="G8945" s="6">
        <v>1</v>
      </c>
      <c r="H8945" s="6"/>
      <c r="I8945" s="6"/>
      <c r="J8945" s="6"/>
      <c r="K8945" s="6"/>
      <c r="L8945" s="6" t="s">
        <v>12295</v>
      </c>
      <c r="M8945" s="6">
        <v>63</v>
      </c>
      <c r="N8945" s="6" t="e">
        <f>VLOOKUP(A8945,web_archive!D:AB,18,FALSE)</f>
        <v>#N/A</v>
      </c>
      <c r="O8945" s="6">
        <v>2</v>
      </c>
      <c r="P8945" s="6"/>
      <c r="Q8945" s="6"/>
      <c r="R8945" s="6"/>
      <c r="S8945" s="6"/>
      <c r="T8945" s="6"/>
      <c r="U8945" s="6" t="s">
        <v>22894</v>
      </c>
      <c r="V8945" s="6">
        <v>5546</v>
      </c>
      <c r="W8945" s="6">
        <v>5550</v>
      </c>
      <c r="X8945" s="6">
        <v>5570</v>
      </c>
      <c r="Y8945" s="6">
        <v>5582</v>
      </c>
      <c r="Z8945" s="6">
        <v>5588</v>
      </c>
      <c r="AA8945" s="6">
        <v>5598</v>
      </c>
      <c r="AB8945" s="6">
        <v>5662</v>
      </c>
      <c r="AC8945" s="6">
        <v>5676</v>
      </c>
      <c r="AD8945" s="6">
        <v>5739</v>
      </c>
      <c r="AE8945" s="6">
        <v>5744</v>
      </c>
      <c r="AF8945" s="6">
        <v>5513</v>
      </c>
      <c r="AG8945" s="6" t="s">
        <v>29570</v>
      </c>
      <c r="AH8945" s="6" t="s">
        <v>12368</v>
      </c>
      <c r="AI8945" s="6" t="s">
        <v>12299</v>
      </c>
      <c r="AJ8945" s="6" t="s">
        <v>12299</v>
      </c>
    </row>
    <row r="8946" spans="1:36" x14ac:dyDescent="0.3">
      <c r="A8946" s="6">
        <v>16677</v>
      </c>
      <c r="B8946" s="6" t="s">
        <v>29571</v>
      </c>
      <c r="C8946" s="6" t="s">
        <v>29572</v>
      </c>
      <c r="D8946" s="6">
        <v>2</v>
      </c>
      <c r="E8946" s="6">
        <v>0</v>
      </c>
      <c r="F8946" s="6"/>
      <c r="G8946" s="6">
        <v>10</v>
      </c>
      <c r="H8946" s="6"/>
      <c r="I8946" s="6"/>
      <c r="J8946" s="6"/>
      <c r="K8946" s="6"/>
      <c r="L8946" s="6" t="s">
        <v>12295</v>
      </c>
      <c r="M8946" s="6">
        <v>63</v>
      </c>
      <c r="N8946" s="6" t="e">
        <f>VLOOKUP(A8946,web_archive!D:AB,18,FALSE)</f>
        <v>#N/A</v>
      </c>
      <c r="O8946" s="6">
        <v>2</v>
      </c>
      <c r="P8946" s="6"/>
      <c r="Q8946" s="6"/>
      <c r="R8946" s="6"/>
      <c r="S8946" s="6"/>
      <c r="T8946" s="6"/>
      <c r="U8946" s="6" t="s">
        <v>29573</v>
      </c>
      <c r="V8946" s="6" t="s">
        <v>12489</v>
      </c>
      <c r="W8946" s="6" t="s">
        <v>12299</v>
      </c>
      <c r="X8946" s="6" t="s">
        <v>12299</v>
      </c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</row>
    <row r="8947" spans="1:36" x14ac:dyDescent="0.3">
      <c r="A8947" s="6">
        <v>16678</v>
      </c>
      <c r="B8947" s="6" t="s">
        <v>29574</v>
      </c>
      <c r="C8947" s="6" t="s">
        <v>29575</v>
      </c>
      <c r="D8947" s="6">
        <v>2</v>
      </c>
      <c r="E8947" s="6">
        <v>0</v>
      </c>
      <c r="F8947" s="6"/>
      <c r="G8947" s="6">
        <v>10</v>
      </c>
      <c r="H8947" s="6"/>
      <c r="I8947" s="6"/>
      <c r="J8947" s="6"/>
      <c r="K8947" s="6"/>
      <c r="L8947" s="6" t="s">
        <v>12295</v>
      </c>
      <c r="M8947" s="6">
        <v>63</v>
      </c>
      <c r="N8947" s="6" t="e">
        <f>VLOOKUP(A8947,web_archive!D:AB,18,FALSE)</f>
        <v>#N/A</v>
      </c>
      <c r="O8947" s="6">
        <v>2</v>
      </c>
      <c r="P8947" s="6"/>
      <c r="Q8947" s="6"/>
      <c r="R8947" s="6"/>
      <c r="S8947" s="6"/>
      <c r="T8947" s="6"/>
      <c r="U8947" s="6" t="s">
        <v>29573</v>
      </c>
      <c r="V8947" s="6" t="s">
        <v>12370</v>
      </c>
      <c r="W8947" s="6" t="s">
        <v>12299</v>
      </c>
      <c r="X8947" s="6" t="s">
        <v>12299</v>
      </c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</row>
    <row r="8948" spans="1:36" x14ac:dyDescent="0.3">
      <c r="A8948" s="6">
        <v>16679</v>
      </c>
      <c r="B8948" s="6" t="s">
        <v>29576</v>
      </c>
      <c r="C8948" s="6" t="s">
        <v>29572</v>
      </c>
      <c r="D8948" s="6">
        <v>2</v>
      </c>
      <c r="E8948" s="6">
        <v>0</v>
      </c>
      <c r="F8948" s="6"/>
      <c r="G8948" s="6">
        <v>10</v>
      </c>
      <c r="H8948" s="6"/>
      <c r="I8948" s="6"/>
      <c r="J8948" s="6"/>
      <c r="K8948" s="6"/>
      <c r="L8948" s="6" t="s">
        <v>12295</v>
      </c>
      <c r="M8948" s="6">
        <v>63</v>
      </c>
      <c r="N8948" s="6" t="e">
        <f>VLOOKUP(A8948,web_archive!D:AB,18,FALSE)</f>
        <v>#N/A</v>
      </c>
      <c r="O8948" s="6">
        <v>2</v>
      </c>
      <c r="P8948" s="6"/>
      <c r="Q8948" s="6"/>
      <c r="R8948" s="6"/>
      <c r="S8948" s="6"/>
      <c r="T8948" s="6"/>
      <c r="U8948" s="6" t="s">
        <v>29573</v>
      </c>
      <c r="V8948" s="6" t="s">
        <v>12489</v>
      </c>
      <c r="W8948" s="6" t="s">
        <v>12299</v>
      </c>
      <c r="X8948" s="6" t="s">
        <v>12299</v>
      </c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</row>
    <row r="8949" spans="1:36" x14ac:dyDescent="0.3">
      <c r="A8949" s="6">
        <v>16680</v>
      </c>
      <c r="B8949" s="6" t="s">
        <v>29577</v>
      </c>
      <c r="C8949" s="6" t="s">
        <v>29575</v>
      </c>
      <c r="D8949" s="6">
        <v>2</v>
      </c>
      <c r="E8949" s="6">
        <v>0</v>
      </c>
      <c r="F8949" s="6"/>
      <c r="G8949" s="6">
        <v>10</v>
      </c>
      <c r="H8949" s="6"/>
      <c r="I8949" s="6"/>
      <c r="J8949" s="6"/>
      <c r="K8949" s="6"/>
      <c r="L8949" s="6" t="s">
        <v>12295</v>
      </c>
      <c r="M8949" s="6">
        <v>63</v>
      </c>
      <c r="N8949" s="6" t="e">
        <f>VLOOKUP(A8949,web_archive!D:AB,18,FALSE)</f>
        <v>#N/A</v>
      </c>
      <c r="O8949" s="6">
        <v>2</v>
      </c>
      <c r="P8949" s="6"/>
      <c r="Q8949" s="6"/>
      <c r="R8949" s="6"/>
      <c r="S8949" s="6"/>
      <c r="T8949" s="6"/>
      <c r="U8949" s="6" t="s">
        <v>29573</v>
      </c>
      <c r="V8949" s="6" t="s">
        <v>12370</v>
      </c>
      <c r="W8949" s="6" t="s">
        <v>12299</v>
      </c>
      <c r="X8949" s="6" t="s">
        <v>12299</v>
      </c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</row>
    <row r="8950" spans="1:36" x14ac:dyDescent="0.3">
      <c r="A8950" s="6">
        <v>16681</v>
      </c>
      <c r="B8950" s="6" t="s">
        <v>29578</v>
      </c>
      <c r="C8950" s="6" t="s">
        <v>29579</v>
      </c>
      <c r="D8950" s="6">
        <v>2</v>
      </c>
      <c r="E8950" s="6">
        <v>20</v>
      </c>
      <c r="F8950" s="6"/>
      <c r="G8950" s="6">
        <v>10</v>
      </c>
      <c r="H8950" s="6"/>
      <c r="I8950" s="6"/>
      <c r="J8950" s="6"/>
      <c r="K8950" s="6"/>
      <c r="L8950" s="6" t="s">
        <v>12295</v>
      </c>
      <c r="M8950" s="6">
        <v>63</v>
      </c>
      <c r="N8950" s="6" t="e">
        <f>VLOOKUP(A8950,web_archive!D:AB,18,FALSE)</f>
        <v>#N/A</v>
      </c>
      <c r="O8950" s="6">
        <v>2</v>
      </c>
      <c r="P8950" s="6"/>
      <c r="Q8950" s="6"/>
      <c r="R8950" s="6"/>
      <c r="S8950" s="6"/>
      <c r="T8950" s="6"/>
      <c r="U8950" s="6" t="s">
        <v>29580</v>
      </c>
      <c r="V8950" s="6" t="s">
        <v>12299</v>
      </c>
      <c r="W8950" s="6" t="s">
        <v>12299</v>
      </c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</row>
    <row r="8951" spans="1:36" x14ac:dyDescent="0.3">
      <c r="A8951" s="6">
        <v>16682</v>
      </c>
      <c r="B8951" s="6" t="s">
        <v>29581</v>
      </c>
      <c r="C8951" s="6" t="s">
        <v>29582</v>
      </c>
      <c r="D8951" s="6">
        <v>18</v>
      </c>
      <c r="E8951" s="6">
        <v>20</v>
      </c>
      <c r="F8951" s="6"/>
      <c r="G8951" s="6">
        <v>10</v>
      </c>
      <c r="H8951" s="6"/>
      <c r="I8951" s="6"/>
      <c r="J8951" s="6"/>
      <c r="K8951" s="6"/>
      <c r="L8951" s="6" t="s">
        <v>12295</v>
      </c>
      <c r="M8951" s="6">
        <v>63</v>
      </c>
      <c r="N8951" s="6" t="e">
        <f>VLOOKUP(A8951,web_archive!D:AB,18,FALSE)</f>
        <v>#N/A</v>
      </c>
      <c r="O8951" s="6">
        <v>2</v>
      </c>
      <c r="P8951" s="6"/>
      <c r="Q8951" s="6"/>
      <c r="R8951" s="6"/>
      <c r="S8951" s="6"/>
      <c r="T8951" s="6"/>
      <c r="U8951" s="6" t="s">
        <v>29583</v>
      </c>
      <c r="V8951" s="6" t="s">
        <v>26526</v>
      </c>
      <c r="W8951" s="6" t="s">
        <v>12299</v>
      </c>
      <c r="X8951" s="6" t="s">
        <v>12299</v>
      </c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</row>
    <row r="8952" spans="1:36" x14ac:dyDescent="0.3">
      <c r="A8952" s="6">
        <v>16683</v>
      </c>
      <c r="B8952" s="6" t="s">
        <v>29584</v>
      </c>
      <c r="C8952" s="6" t="s">
        <v>29585</v>
      </c>
      <c r="D8952" s="6">
        <v>2</v>
      </c>
      <c r="E8952" s="6">
        <v>20</v>
      </c>
      <c r="F8952" s="6"/>
      <c r="G8952" s="6">
        <v>10</v>
      </c>
      <c r="H8952" s="6"/>
      <c r="I8952" s="6"/>
      <c r="J8952" s="6"/>
      <c r="K8952" s="6"/>
      <c r="L8952" s="6" t="s">
        <v>12295</v>
      </c>
      <c r="M8952" s="6">
        <v>63</v>
      </c>
      <c r="N8952" s="6" t="e">
        <f>VLOOKUP(A8952,web_archive!D:AB,18,FALSE)</f>
        <v>#N/A</v>
      </c>
      <c r="O8952" s="6">
        <v>2</v>
      </c>
      <c r="P8952" s="6"/>
      <c r="Q8952" s="6"/>
      <c r="R8952" s="6"/>
      <c r="S8952" s="6"/>
      <c r="T8952" s="6"/>
      <c r="U8952" s="6" t="s">
        <v>29586</v>
      </c>
      <c r="V8952" s="6" t="s">
        <v>27183</v>
      </c>
      <c r="W8952" s="6" t="s">
        <v>12299</v>
      </c>
      <c r="X8952" s="6" t="s">
        <v>12299</v>
      </c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</row>
    <row r="8953" spans="1:36" x14ac:dyDescent="0.3">
      <c r="A8953" s="6">
        <v>16684</v>
      </c>
      <c r="B8953" s="6" t="s">
        <v>29587</v>
      </c>
      <c r="C8953" s="6" t="s">
        <v>29588</v>
      </c>
      <c r="D8953" s="6">
        <v>2</v>
      </c>
      <c r="E8953" s="6">
        <v>20</v>
      </c>
      <c r="F8953" s="6"/>
      <c r="G8953" s="6">
        <v>0</v>
      </c>
      <c r="H8953" s="6"/>
      <c r="I8953" s="6"/>
      <c r="J8953" s="6"/>
      <c r="K8953" s="6"/>
      <c r="L8953" s="6" t="s">
        <v>12295</v>
      </c>
      <c r="M8953" s="6">
        <v>63</v>
      </c>
      <c r="N8953" s="6" t="e">
        <f>VLOOKUP(A8953,web_archive!D:AB,18,FALSE)</f>
        <v>#N/A</v>
      </c>
      <c r="O8953" s="6">
        <v>2</v>
      </c>
      <c r="P8953" s="6"/>
      <c r="Q8953" s="6"/>
      <c r="R8953" s="6"/>
      <c r="S8953" s="6"/>
      <c r="T8953" s="6"/>
      <c r="U8953" s="6" t="s">
        <v>29589</v>
      </c>
      <c r="V8953" s="6" t="s">
        <v>12489</v>
      </c>
      <c r="W8953" s="6" t="s">
        <v>12299</v>
      </c>
      <c r="X8953" s="6" t="s">
        <v>12299</v>
      </c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</row>
    <row r="8954" spans="1:36" x14ac:dyDescent="0.3">
      <c r="A8954" s="6">
        <v>16685</v>
      </c>
      <c r="B8954" s="6" t="s">
        <v>29590</v>
      </c>
      <c r="C8954" s="6" t="s">
        <v>29591</v>
      </c>
      <c r="D8954" s="6">
        <v>2</v>
      </c>
      <c r="E8954" s="6">
        <v>20</v>
      </c>
      <c r="F8954" s="6"/>
      <c r="G8954" s="6">
        <v>0</v>
      </c>
      <c r="H8954" s="6"/>
      <c r="I8954" s="6"/>
      <c r="J8954" s="6"/>
      <c r="K8954" s="6"/>
      <c r="L8954" s="6" t="s">
        <v>12295</v>
      </c>
      <c r="M8954" s="6">
        <v>63</v>
      </c>
      <c r="N8954" s="6" t="e">
        <f>VLOOKUP(A8954,web_archive!D:AB,18,FALSE)</f>
        <v>#N/A</v>
      </c>
      <c r="O8954" s="6">
        <v>2</v>
      </c>
      <c r="P8954" s="6"/>
      <c r="Q8954" s="6"/>
      <c r="R8954" s="6"/>
      <c r="S8954" s="6"/>
      <c r="T8954" s="6"/>
      <c r="U8954" s="6" t="s">
        <v>29589</v>
      </c>
      <c r="V8954" s="6" t="s">
        <v>12370</v>
      </c>
      <c r="W8954" s="6" t="s">
        <v>12299</v>
      </c>
      <c r="X8954" s="6" t="s">
        <v>12299</v>
      </c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</row>
    <row r="8955" spans="1:36" x14ac:dyDescent="0.3">
      <c r="A8955" s="6">
        <v>16686</v>
      </c>
      <c r="B8955" s="6" t="s">
        <v>29592</v>
      </c>
      <c r="C8955" s="6" t="s">
        <v>29593</v>
      </c>
      <c r="D8955" s="6">
        <v>2</v>
      </c>
      <c r="E8955" s="6">
        <v>20</v>
      </c>
      <c r="F8955" s="6"/>
      <c r="G8955" s="6">
        <v>0</v>
      </c>
      <c r="H8955" s="6"/>
      <c r="I8955" s="6"/>
      <c r="J8955" s="6"/>
      <c r="K8955" s="6"/>
      <c r="L8955" s="6" t="s">
        <v>12295</v>
      </c>
      <c r="M8955" s="6">
        <v>63</v>
      </c>
      <c r="N8955" s="6" t="e">
        <f>VLOOKUP(A8955,web_archive!D:AB,18,FALSE)</f>
        <v>#N/A</v>
      </c>
      <c r="O8955" s="6">
        <v>2</v>
      </c>
      <c r="P8955" s="6"/>
      <c r="Q8955" s="6"/>
      <c r="R8955" s="6"/>
      <c r="S8955" s="6"/>
      <c r="T8955" s="6"/>
      <c r="U8955" s="6" t="s">
        <v>29589</v>
      </c>
      <c r="V8955" s="6" t="s">
        <v>12413</v>
      </c>
      <c r="W8955" s="6" t="s">
        <v>12299</v>
      </c>
      <c r="X8955" s="6" t="s">
        <v>12299</v>
      </c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</row>
    <row r="8956" spans="1:36" x14ac:dyDescent="0.3">
      <c r="A8956" s="6">
        <v>16687</v>
      </c>
      <c r="B8956" s="6" t="s">
        <v>29594</v>
      </c>
      <c r="C8956" s="6" t="s">
        <v>29595</v>
      </c>
      <c r="D8956" s="6">
        <v>2</v>
      </c>
      <c r="E8956" s="6">
        <v>20</v>
      </c>
      <c r="F8956" s="6"/>
      <c r="G8956" s="6">
        <v>10</v>
      </c>
      <c r="H8956" s="6"/>
      <c r="I8956" s="6"/>
      <c r="J8956" s="6"/>
      <c r="K8956" s="6"/>
      <c r="L8956" s="6" t="s">
        <v>12295</v>
      </c>
      <c r="M8956" s="6">
        <v>63</v>
      </c>
      <c r="N8956" s="6" t="e">
        <f>VLOOKUP(A8956,web_archive!D:AB,18,FALSE)</f>
        <v>#N/A</v>
      </c>
      <c r="O8956" s="6">
        <v>2</v>
      </c>
      <c r="P8956" s="6"/>
      <c r="Q8956" s="6"/>
      <c r="R8956" s="6"/>
      <c r="S8956" s="6"/>
      <c r="T8956" s="6"/>
      <c r="U8956" s="6" t="s">
        <v>29596</v>
      </c>
      <c r="V8956" s="6" t="s">
        <v>12299</v>
      </c>
      <c r="W8956" s="6" t="s">
        <v>12299</v>
      </c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</row>
    <row r="8957" spans="1:36" x14ac:dyDescent="0.3">
      <c r="A8957" s="6">
        <v>16688</v>
      </c>
      <c r="B8957" s="6" t="s">
        <v>29597</v>
      </c>
      <c r="C8957" s="6" t="s">
        <v>29598</v>
      </c>
      <c r="D8957" s="6">
        <v>2</v>
      </c>
      <c r="E8957" s="6">
        <v>20</v>
      </c>
      <c r="F8957" s="6"/>
      <c r="G8957" s="6">
        <v>10</v>
      </c>
      <c r="H8957" s="6"/>
      <c r="I8957" s="6"/>
      <c r="J8957" s="6"/>
      <c r="K8957" s="6"/>
      <c r="L8957" s="6" t="s">
        <v>12295</v>
      </c>
      <c r="M8957" s="6">
        <v>63</v>
      </c>
      <c r="N8957" s="6" t="e">
        <f>VLOOKUP(A8957,web_archive!D:AB,18,FALSE)</f>
        <v>#N/A</v>
      </c>
      <c r="O8957" s="6">
        <v>2</v>
      </c>
      <c r="P8957" s="6"/>
      <c r="Q8957" s="6"/>
      <c r="R8957" s="6"/>
      <c r="S8957" s="6"/>
      <c r="T8957" s="6"/>
      <c r="U8957" s="6" t="s">
        <v>29599</v>
      </c>
      <c r="V8957" s="6" t="s">
        <v>12299</v>
      </c>
      <c r="W8957" s="6" t="s">
        <v>12299</v>
      </c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</row>
    <row r="8958" spans="1:36" x14ac:dyDescent="0.3">
      <c r="A8958" s="6">
        <v>16691</v>
      </c>
      <c r="B8958" s="6" t="s">
        <v>29600</v>
      </c>
      <c r="C8958" s="6" t="s">
        <v>29601</v>
      </c>
      <c r="D8958" s="6">
        <v>2</v>
      </c>
      <c r="E8958" s="6">
        <v>20</v>
      </c>
      <c r="F8958" s="6"/>
      <c r="G8958" s="6">
        <v>10</v>
      </c>
      <c r="H8958" s="6"/>
      <c r="I8958" s="6"/>
      <c r="J8958" s="6"/>
      <c r="K8958" s="6"/>
      <c r="L8958" s="6" t="s">
        <v>12295</v>
      </c>
      <c r="M8958" s="6">
        <v>63</v>
      </c>
      <c r="N8958" s="6" t="e">
        <f>VLOOKUP(A8958,web_archive!D:AB,18,FALSE)</f>
        <v>#N/A</v>
      </c>
      <c r="O8958" s="6">
        <v>2</v>
      </c>
      <c r="P8958" s="6"/>
      <c r="Q8958" s="6"/>
      <c r="R8958" s="6"/>
      <c r="S8958" s="6"/>
      <c r="T8958" s="6"/>
      <c r="U8958" s="6" t="s">
        <v>12299</v>
      </c>
      <c r="V8958" s="6" t="s">
        <v>12299</v>
      </c>
      <c r="W8958" s="6" t="s">
        <v>12299</v>
      </c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</row>
    <row r="8959" spans="1:36" x14ac:dyDescent="0.3">
      <c r="A8959" s="6">
        <v>16692</v>
      </c>
      <c r="B8959" s="6" t="s">
        <v>29602</v>
      </c>
      <c r="C8959" s="6" t="s">
        <v>27212</v>
      </c>
      <c r="D8959" s="6">
        <v>2</v>
      </c>
      <c r="E8959" s="6">
        <v>20</v>
      </c>
      <c r="F8959" s="6"/>
      <c r="G8959" s="6">
        <v>10</v>
      </c>
      <c r="H8959" s="6"/>
      <c r="I8959" s="6"/>
      <c r="J8959" s="6"/>
      <c r="K8959" s="6"/>
      <c r="L8959" s="6" t="s">
        <v>12295</v>
      </c>
      <c r="M8959" s="6">
        <v>63</v>
      </c>
      <c r="N8959" s="6" t="e">
        <f>VLOOKUP(A8959,web_archive!D:AB,18,FALSE)</f>
        <v>#N/A</v>
      </c>
      <c r="O8959" s="6">
        <v>2</v>
      </c>
      <c r="P8959" s="6"/>
      <c r="Q8959" s="6"/>
      <c r="R8959" s="6"/>
      <c r="S8959" s="6"/>
      <c r="T8959" s="6"/>
      <c r="U8959" s="6" t="s">
        <v>27213</v>
      </c>
      <c r="V8959" s="6" t="s">
        <v>12368</v>
      </c>
      <c r="W8959" s="6" t="s">
        <v>12299</v>
      </c>
      <c r="X8959" s="6" t="s">
        <v>12299</v>
      </c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</row>
    <row r="8960" spans="1:36" x14ac:dyDescent="0.3">
      <c r="A8960" s="6">
        <v>16693</v>
      </c>
      <c r="B8960" s="6" t="s">
        <v>29603</v>
      </c>
      <c r="C8960" s="6" t="s">
        <v>29604</v>
      </c>
      <c r="D8960" s="6">
        <v>2</v>
      </c>
      <c r="E8960" s="6">
        <v>20</v>
      </c>
      <c r="F8960" s="6"/>
      <c r="G8960" s="6">
        <v>10</v>
      </c>
      <c r="H8960" s="6"/>
      <c r="I8960" s="6"/>
      <c r="J8960" s="6"/>
      <c r="K8960" s="6"/>
      <c r="L8960" s="6" t="s">
        <v>12295</v>
      </c>
      <c r="M8960" s="6">
        <v>63</v>
      </c>
      <c r="N8960" s="6" t="e">
        <f>VLOOKUP(A8960,web_archive!D:AB,18,FALSE)</f>
        <v>#N/A</v>
      </c>
      <c r="O8960" s="6">
        <v>2</v>
      </c>
      <c r="P8960" s="6"/>
      <c r="Q8960" s="6"/>
      <c r="R8960" s="6"/>
      <c r="S8960" s="6"/>
      <c r="T8960" s="6"/>
      <c r="U8960" s="6" t="s">
        <v>29605</v>
      </c>
      <c r="V8960" s="6" t="s">
        <v>12368</v>
      </c>
      <c r="W8960" s="6" t="s">
        <v>12299</v>
      </c>
      <c r="X8960" s="6" t="s">
        <v>12299</v>
      </c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</row>
    <row r="8961" spans="1:24" x14ac:dyDescent="0.3">
      <c r="A8961" s="6">
        <v>16694</v>
      </c>
      <c r="B8961" s="6" t="s">
        <v>29606</v>
      </c>
      <c r="C8961" s="6" t="s">
        <v>29604</v>
      </c>
      <c r="D8961" s="6">
        <v>2</v>
      </c>
      <c r="E8961" s="6">
        <v>20</v>
      </c>
      <c r="F8961" s="6"/>
      <c r="G8961" s="6">
        <v>10</v>
      </c>
      <c r="H8961" s="6"/>
      <c r="I8961" s="6"/>
      <c r="J8961" s="6"/>
      <c r="K8961" s="6"/>
      <c r="L8961" s="6" t="s">
        <v>12295</v>
      </c>
      <c r="M8961" s="6">
        <v>63</v>
      </c>
      <c r="N8961" s="6" t="e">
        <f>VLOOKUP(A8961,web_archive!D:AB,18,FALSE)</f>
        <v>#N/A</v>
      </c>
      <c r="O8961" s="6">
        <v>2</v>
      </c>
      <c r="P8961" s="6"/>
      <c r="Q8961" s="6"/>
      <c r="R8961" s="6"/>
      <c r="S8961" s="6"/>
      <c r="T8961" s="6"/>
      <c r="U8961" s="6" t="s">
        <v>29605</v>
      </c>
      <c r="V8961" s="6" t="s">
        <v>12368</v>
      </c>
      <c r="W8961" s="6" t="s">
        <v>12299</v>
      </c>
      <c r="X8961" s="6" t="s">
        <v>12299</v>
      </c>
    </row>
    <row r="8962" spans="1:24" x14ac:dyDescent="0.3">
      <c r="A8962" s="6">
        <v>16695</v>
      </c>
      <c r="B8962" s="6" t="s">
        <v>29607</v>
      </c>
      <c r="C8962" s="6" t="s">
        <v>29608</v>
      </c>
      <c r="D8962" s="6">
        <v>2</v>
      </c>
      <c r="E8962" s="6">
        <v>20</v>
      </c>
      <c r="F8962" s="6"/>
      <c r="G8962" s="6">
        <v>10</v>
      </c>
      <c r="H8962" s="6"/>
      <c r="I8962" s="6"/>
      <c r="J8962" s="6"/>
      <c r="K8962" s="6"/>
      <c r="L8962" s="6" t="s">
        <v>12295</v>
      </c>
      <c r="M8962" s="6">
        <v>63</v>
      </c>
      <c r="N8962" s="6" t="e">
        <f>VLOOKUP(A8962,web_archive!D:AB,18,FALSE)</f>
        <v>#N/A</v>
      </c>
      <c r="O8962" s="6">
        <v>2</v>
      </c>
      <c r="P8962" s="6"/>
      <c r="Q8962" s="6"/>
      <c r="R8962" s="6"/>
      <c r="S8962" s="6"/>
      <c r="T8962" s="6"/>
      <c r="U8962" s="6" t="s">
        <v>29609</v>
      </c>
      <c r="V8962" s="6" t="s">
        <v>12368</v>
      </c>
      <c r="W8962" s="6" t="s">
        <v>12299</v>
      </c>
      <c r="X8962" s="6" t="s">
        <v>12299</v>
      </c>
    </row>
    <row r="8963" spans="1:24" x14ac:dyDescent="0.3">
      <c r="A8963" s="6">
        <v>16696</v>
      </c>
      <c r="B8963" s="6" t="s">
        <v>29610</v>
      </c>
      <c r="C8963" s="6" t="s">
        <v>29608</v>
      </c>
      <c r="D8963" s="6">
        <v>2</v>
      </c>
      <c r="E8963" s="6">
        <v>20</v>
      </c>
      <c r="F8963" s="6"/>
      <c r="G8963" s="6">
        <v>10</v>
      </c>
      <c r="H8963" s="6"/>
      <c r="I8963" s="6"/>
      <c r="J8963" s="6"/>
      <c r="K8963" s="6"/>
      <c r="L8963" s="6" t="s">
        <v>12295</v>
      </c>
      <c r="M8963" s="6">
        <v>63</v>
      </c>
      <c r="N8963" s="6" t="e">
        <f>VLOOKUP(A8963,web_archive!D:AB,18,FALSE)</f>
        <v>#N/A</v>
      </c>
      <c r="O8963" s="6">
        <v>2</v>
      </c>
      <c r="P8963" s="6"/>
      <c r="Q8963" s="6"/>
      <c r="R8963" s="6"/>
      <c r="S8963" s="6"/>
      <c r="T8963" s="6"/>
      <c r="U8963" s="6" t="s">
        <v>29609</v>
      </c>
      <c r="V8963" s="6" t="s">
        <v>12368</v>
      </c>
      <c r="W8963" s="6" t="s">
        <v>12299</v>
      </c>
      <c r="X8963" s="6" t="s">
        <v>12299</v>
      </c>
    </row>
    <row r="8964" spans="1:24" x14ac:dyDescent="0.3">
      <c r="A8964" s="6">
        <v>16697</v>
      </c>
      <c r="B8964" s="6" t="s">
        <v>29611</v>
      </c>
      <c r="C8964" s="6" t="s">
        <v>29612</v>
      </c>
      <c r="D8964" s="6">
        <v>2</v>
      </c>
      <c r="E8964" s="6">
        <v>20</v>
      </c>
      <c r="F8964" s="6"/>
      <c r="G8964" s="6">
        <v>10</v>
      </c>
      <c r="H8964" s="6"/>
      <c r="I8964" s="6"/>
      <c r="J8964" s="6"/>
      <c r="K8964" s="6"/>
      <c r="L8964" s="6" t="s">
        <v>12295</v>
      </c>
      <c r="M8964" s="6">
        <v>63</v>
      </c>
      <c r="N8964" s="6" t="e">
        <f>VLOOKUP(A8964,web_archive!D:AB,18,FALSE)</f>
        <v>#N/A</v>
      </c>
      <c r="O8964" s="6">
        <v>2</v>
      </c>
      <c r="P8964" s="6"/>
      <c r="Q8964" s="6"/>
      <c r="R8964" s="6"/>
      <c r="S8964" s="6"/>
      <c r="T8964" s="6"/>
      <c r="U8964" s="6" t="s">
        <v>29613</v>
      </c>
      <c r="V8964" s="6" t="s">
        <v>12368</v>
      </c>
      <c r="W8964" s="6" t="s">
        <v>12299</v>
      </c>
      <c r="X8964" s="6" t="s">
        <v>12299</v>
      </c>
    </row>
    <row r="8965" spans="1:24" x14ac:dyDescent="0.3">
      <c r="A8965" s="6">
        <v>16698</v>
      </c>
      <c r="B8965" s="6" t="s">
        <v>29614</v>
      </c>
      <c r="C8965" s="6" t="s">
        <v>29612</v>
      </c>
      <c r="D8965" s="6">
        <v>2</v>
      </c>
      <c r="E8965" s="6">
        <v>20</v>
      </c>
      <c r="F8965" s="6"/>
      <c r="G8965" s="6">
        <v>10</v>
      </c>
      <c r="H8965" s="6"/>
      <c r="I8965" s="6"/>
      <c r="J8965" s="6"/>
      <c r="K8965" s="6"/>
      <c r="L8965" s="6" t="s">
        <v>12295</v>
      </c>
      <c r="M8965" s="6">
        <v>63</v>
      </c>
      <c r="N8965" s="6" t="e">
        <f>VLOOKUP(A8965,web_archive!D:AB,18,FALSE)</f>
        <v>#N/A</v>
      </c>
      <c r="O8965" s="6">
        <v>2</v>
      </c>
      <c r="P8965" s="6"/>
      <c r="Q8965" s="6"/>
      <c r="R8965" s="6"/>
      <c r="S8965" s="6"/>
      <c r="T8965" s="6"/>
      <c r="U8965" s="6" t="s">
        <v>29613</v>
      </c>
      <c r="V8965" s="6" t="s">
        <v>12368</v>
      </c>
      <c r="W8965" s="6" t="s">
        <v>12299</v>
      </c>
      <c r="X8965" s="6" t="s">
        <v>12299</v>
      </c>
    </row>
    <row r="8966" spans="1:24" x14ac:dyDescent="0.3">
      <c r="A8966" s="6">
        <v>16699</v>
      </c>
      <c r="B8966" s="6" t="s">
        <v>29615</v>
      </c>
      <c r="C8966" s="6" t="s">
        <v>29616</v>
      </c>
      <c r="D8966" s="6">
        <v>2</v>
      </c>
      <c r="E8966" s="6">
        <v>20</v>
      </c>
      <c r="F8966" s="6"/>
      <c r="G8966" s="6">
        <v>10</v>
      </c>
      <c r="H8966" s="6"/>
      <c r="I8966" s="6"/>
      <c r="J8966" s="6"/>
      <c r="K8966" s="6"/>
      <c r="L8966" s="6" t="s">
        <v>12295</v>
      </c>
      <c r="M8966" s="6">
        <v>63</v>
      </c>
      <c r="N8966" s="6" t="e">
        <f>VLOOKUP(A8966,web_archive!D:AB,18,FALSE)</f>
        <v>#N/A</v>
      </c>
      <c r="O8966" s="6">
        <v>2</v>
      </c>
      <c r="P8966" s="6"/>
      <c r="Q8966" s="6"/>
      <c r="R8966" s="6"/>
      <c r="S8966" s="6"/>
      <c r="T8966" s="6"/>
      <c r="U8966" s="6" t="s">
        <v>29617</v>
      </c>
      <c r="V8966" s="6" t="s">
        <v>12368</v>
      </c>
      <c r="W8966" s="6" t="s">
        <v>12299</v>
      </c>
      <c r="X8966" s="6" t="s">
        <v>12299</v>
      </c>
    </row>
    <row r="8967" spans="1:24" x14ac:dyDescent="0.3">
      <c r="A8967" s="6">
        <v>16701</v>
      </c>
      <c r="B8967" s="6" t="s">
        <v>29618</v>
      </c>
      <c r="C8967" s="6" t="s">
        <v>29619</v>
      </c>
      <c r="D8967" s="6">
        <v>2</v>
      </c>
      <c r="E8967" s="6">
        <v>20</v>
      </c>
      <c r="F8967" s="6"/>
      <c r="G8967" s="6">
        <v>10</v>
      </c>
      <c r="H8967" s="6"/>
      <c r="I8967" s="6"/>
      <c r="J8967" s="6"/>
      <c r="K8967" s="6"/>
      <c r="L8967" s="6" t="s">
        <v>12295</v>
      </c>
      <c r="M8967" s="6">
        <v>63</v>
      </c>
      <c r="N8967" s="6" t="e">
        <f>VLOOKUP(A8967,web_archive!D:AB,18,FALSE)</f>
        <v>#N/A</v>
      </c>
      <c r="O8967" s="6">
        <v>2</v>
      </c>
      <c r="P8967" s="6"/>
      <c r="Q8967" s="6"/>
      <c r="R8967" s="6"/>
      <c r="S8967" s="6"/>
      <c r="T8967" s="6"/>
      <c r="U8967" s="6" t="s">
        <v>29620</v>
      </c>
      <c r="V8967" s="6" t="s">
        <v>12368</v>
      </c>
      <c r="W8967" s="6" t="s">
        <v>12299</v>
      </c>
      <c r="X8967" s="6" t="s">
        <v>12299</v>
      </c>
    </row>
    <row r="8968" spans="1:24" x14ac:dyDescent="0.3">
      <c r="A8968" s="6">
        <v>16702</v>
      </c>
      <c r="B8968" s="6" t="s">
        <v>29621</v>
      </c>
      <c r="C8968" s="6" t="s">
        <v>29619</v>
      </c>
      <c r="D8968" s="6">
        <v>2</v>
      </c>
      <c r="E8968" s="6">
        <v>20</v>
      </c>
      <c r="F8968" s="6"/>
      <c r="G8968" s="6">
        <v>10</v>
      </c>
      <c r="H8968" s="6"/>
      <c r="I8968" s="6"/>
      <c r="J8968" s="6"/>
      <c r="K8968" s="6"/>
      <c r="L8968" s="6" t="s">
        <v>12295</v>
      </c>
      <c r="M8968" s="6">
        <v>63</v>
      </c>
      <c r="N8968" s="6" t="e">
        <f>VLOOKUP(A8968,web_archive!D:AB,18,FALSE)</f>
        <v>#N/A</v>
      </c>
      <c r="O8968" s="6">
        <v>2</v>
      </c>
      <c r="P8968" s="6"/>
      <c r="Q8968" s="6"/>
      <c r="R8968" s="6"/>
      <c r="S8968" s="6"/>
      <c r="T8968" s="6"/>
      <c r="U8968" s="6" t="s">
        <v>29620</v>
      </c>
      <c r="V8968" s="6" t="s">
        <v>12368</v>
      </c>
      <c r="W8968" s="6" t="s">
        <v>12299</v>
      </c>
      <c r="X8968" s="6" t="s">
        <v>12299</v>
      </c>
    </row>
    <row r="8969" spans="1:24" x14ac:dyDescent="0.3">
      <c r="A8969" s="6">
        <v>16703</v>
      </c>
      <c r="B8969" s="6" t="s">
        <v>29622</v>
      </c>
      <c r="C8969" s="6" t="s">
        <v>29623</v>
      </c>
      <c r="D8969" s="6">
        <v>2</v>
      </c>
      <c r="E8969" s="6">
        <v>20</v>
      </c>
      <c r="F8969" s="6"/>
      <c r="G8969" s="6">
        <v>10</v>
      </c>
      <c r="H8969" s="6"/>
      <c r="I8969" s="6"/>
      <c r="J8969" s="6"/>
      <c r="K8969" s="6"/>
      <c r="L8969" s="6" t="s">
        <v>12295</v>
      </c>
      <c r="M8969" s="6">
        <v>63</v>
      </c>
      <c r="N8969" s="6" t="e">
        <f>VLOOKUP(A8969,web_archive!D:AB,18,FALSE)</f>
        <v>#N/A</v>
      </c>
      <c r="O8969" s="6">
        <v>2</v>
      </c>
      <c r="P8969" s="6"/>
      <c r="Q8969" s="6"/>
      <c r="R8969" s="6"/>
      <c r="S8969" s="6"/>
      <c r="T8969" s="6"/>
      <c r="U8969" s="6" t="s">
        <v>29624</v>
      </c>
      <c r="V8969" s="6" t="s">
        <v>12368</v>
      </c>
      <c r="W8969" s="6" t="s">
        <v>12299</v>
      </c>
      <c r="X8969" s="6" t="s">
        <v>12299</v>
      </c>
    </row>
    <row r="8970" spans="1:24" x14ac:dyDescent="0.3">
      <c r="A8970" s="6">
        <v>16704</v>
      </c>
      <c r="B8970" s="6" t="s">
        <v>29625</v>
      </c>
      <c r="C8970" s="6" t="s">
        <v>29623</v>
      </c>
      <c r="D8970" s="6">
        <v>2</v>
      </c>
      <c r="E8970" s="6">
        <v>20</v>
      </c>
      <c r="F8970" s="6"/>
      <c r="G8970" s="6">
        <v>10</v>
      </c>
      <c r="H8970" s="6"/>
      <c r="I8970" s="6"/>
      <c r="J8970" s="6"/>
      <c r="K8970" s="6"/>
      <c r="L8970" s="6" t="s">
        <v>12295</v>
      </c>
      <c r="M8970" s="6">
        <v>63</v>
      </c>
      <c r="N8970" s="6" t="e">
        <f>VLOOKUP(A8970,web_archive!D:AB,18,FALSE)</f>
        <v>#N/A</v>
      </c>
      <c r="O8970" s="6">
        <v>2</v>
      </c>
      <c r="P8970" s="6"/>
      <c r="Q8970" s="6"/>
      <c r="R8970" s="6"/>
      <c r="S8970" s="6"/>
      <c r="T8970" s="6"/>
      <c r="U8970" s="6" t="s">
        <v>29624</v>
      </c>
      <c r="V8970" s="6" t="s">
        <v>12368</v>
      </c>
      <c r="W8970" s="6" t="s">
        <v>12299</v>
      </c>
      <c r="X8970" s="6" t="s">
        <v>12299</v>
      </c>
    </row>
    <row r="8971" spans="1:24" x14ac:dyDescent="0.3">
      <c r="A8971" s="6">
        <v>16705</v>
      </c>
      <c r="B8971" s="6" t="s">
        <v>29626</v>
      </c>
      <c r="C8971" s="6" t="s">
        <v>29627</v>
      </c>
      <c r="D8971" s="6">
        <v>2</v>
      </c>
      <c r="E8971" s="6">
        <v>20</v>
      </c>
      <c r="F8971" s="6"/>
      <c r="G8971" s="6">
        <v>10</v>
      </c>
      <c r="H8971" s="6"/>
      <c r="I8971" s="6"/>
      <c r="J8971" s="6"/>
      <c r="K8971" s="6"/>
      <c r="L8971" s="6" t="s">
        <v>12295</v>
      </c>
      <c r="M8971" s="6">
        <v>63</v>
      </c>
      <c r="N8971" s="6" t="e">
        <f>VLOOKUP(A8971,web_archive!D:AB,18,FALSE)</f>
        <v>#N/A</v>
      </c>
      <c r="O8971" s="6">
        <v>2</v>
      </c>
      <c r="P8971" s="6"/>
      <c r="Q8971" s="6"/>
      <c r="R8971" s="6"/>
      <c r="S8971" s="6"/>
      <c r="T8971" s="6"/>
      <c r="U8971" s="6" t="s">
        <v>29628</v>
      </c>
      <c r="V8971" s="6" t="s">
        <v>12368</v>
      </c>
      <c r="W8971" s="6" t="s">
        <v>12299</v>
      </c>
      <c r="X8971" s="6" t="s">
        <v>12299</v>
      </c>
    </row>
    <row r="8972" spans="1:24" x14ac:dyDescent="0.3">
      <c r="A8972" s="6">
        <v>16706</v>
      </c>
      <c r="B8972" s="6" t="s">
        <v>29629</v>
      </c>
      <c r="C8972" s="6" t="s">
        <v>29627</v>
      </c>
      <c r="D8972" s="6">
        <v>2</v>
      </c>
      <c r="E8972" s="6">
        <v>20</v>
      </c>
      <c r="F8972" s="6"/>
      <c r="G8972" s="6">
        <v>10</v>
      </c>
      <c r="H8972" s="6"/>
      <c r="I8972" s="6"/>
      <c r="J8972" s="6"/>
      <c r="K8972" s="6"/>
      <c r="L8972" s="6" t="s">
        <v>12295</v>
      </c>
      <c r="M8972" s="6">
        <v>63</v>
      </c>
      <c r="N8972" s="6" t="e">
        <f>VLOOKUP(A8972,web_archive!D:AB,18,FALSE)</f>
        <v>#N/A</v>
      </c>
      <c r="O8972" s="6">
        <v>2</v>
      </c>
      <c r="P8972" s="6"/>
      <c r="Q8972" s="6"/>
      <c r="R8972" s="6"/>
      <c r="S8972" s="6"/>
      <c r="T8972" s="6"/>
      <c r="U8972" s="6" t="s">
        <v>29628</v>
      </c>
      <c r="V8972" s="6" t="s">
        <v>12368</v>
      </c>
      <c r="W8972" s="6" t="s">
        <v>12299</v>
      </c>
      <c r="X8972" s="6" t="s">
        <v>12299</v>
      </c>
    </row>
    <row r="8973" spans="1:24" x14ac:dyDescent="0.3">
      <c r="A8973" s="6">
        <v>16707</v>
      </c>
      <c r="B8973" s="6" t="s">
        <v>29630</v>
      </c>
      <c r="C8973" s="6" t="s">
        <v>29631</v>
      </c>
      <c r="D8973" s="6">
        <v>2</v>
      </c>
      <c r="E8973" s="6">
        <v>20</v>
      </c>
      <c r="F8973" s="6"/>
      <c r="G8973" s="6">
        <v>10</v>
      </c>
      <c r="H8973" s="6"/>
      <c r="I8973" s="6"/>
      <c r="J8973" s="6"/>
      <c r="K8973" s="6"/>
      <c r="L8973" s="6" t="s">
        <v>12295</v>
      </c>
      <c r="M8973" s="6">
        <v>63</v>
      </c>
      <c r="N8973" s="6" t="e">
        <f>VLOOKUP(A8973,web_archive!D:AB,18,FALSE)</f>
        <v>#N/A</v>
      </c>
      <c r="O8973" s="6">
        <v>2</v>
      </c>
      <c r="P8973" s="6"/>
      <c r="Q8973" s="6"/>
      <c r="R8973" s="6"/>
      <c r="S8973" s="6"/>
      <c r="T8973" s="6"/>
      <c r="U8973" s="6" t="s">
        <v>29632</v>
      </c>
      <c r="V8973" s="6" t="s">
        <v>12368</v>
      </c>
      <c r="W8973" s="6" t="s">
        <v>12299</v>
      </c>
      <c r="X8973" s="6" t="s">
        <v>12299</v>
      </c>
    </row>
    <row r="8974" spans="1:24" x14ac:dyDescent="0.3">
      <c r="A8974" s="6">
        <v>16708</v>
      </c>
      <c r="B8974" s="6" t="s">
        <v>29633</v>
      </c>
      <c r="C8974" s="6" t="s">
        <v>29631</v>
      </c>
      <c r="D8974" s="6">
        <v>2</v>
      </c>
      <c r="E8974" s="6">
        <v>20</v>
      </c>
      <c r="F8974" s="6"/>
      <c r="G8974" s="6">
        <v>10</v>
      </c>
      <c r="H8974" s="6"/>
      <c r="I8974" s="6"/>
      <c r="J8974" s="6"/>
      <c r="K8974" s="6"/>
      <c r="L8974" s="6" t="s">
        <v>12295</v>
      </c>
      <c r="M8974" s="6">
        <v>63</v>
      </c>
      <c r="N8974" s="6" t="e">
        <f>VLOOKUP(A8974,web_archive!D:AB,18,FALSE)</f>
        <v>#N/A</v>
      </c>
      <c r="O8974" s="6">
        <v>2</v>
      </c>
      <c r="P8974" s="6"/>
      <c r="Q8974" s="6"/>
      <c r="R8974" s="6"/>
      <c r="S8974" s="6"/>
      <c r="T8974" s="6"/>
      <c r="U8974" s="6" t="s">
        <v>29632</v>
      </c>
      <c r="V8974" s="6" t="s">
        <v>12368</v>
      </c>
      <c r="W8974" s="6" t="s">
        <v>12299</v>
      </c>
      <c r="X8974" s="6" t="s">
        <v>12299</v>
      </c>
    </row>
    <row r="8975" spans="1:24" x14ac:dyDescent="0.3">
      <c r="A8975" s="6">
        <v>16709</v>
      </c>
      <c r="B8975" s="6" t="s">
        <v>29634</v>
      </c>
      <c r="C8975" s="6" t="s">
        <v>29635</v>
      </c>
      <c r="D8975" s="6">
        <v>2</v>
      </c>
      <c r="E8975" s="6">
        <v>20</v>
      </c>
      <c r="F8975" s="6"/>
      <c r="G8975" s="6">
        <v>10</v>
      </c>
      <c r="H8975" s="6"/>
      <c r="I8975" s="6"/>
      <c r="J8975" s="6"/>
      <c r="K8975" s="6"/>
      <c r="L8975" s="6" t="s">
        <v>12295</v>
      </c>
      <c r="M8975" s="6">
        <v>63</v>
      </c>
      <c r="N8975" s="6" t="e">
        <f>VLOOKUP(A8975,web_archive!D:AB,18,FALSE)</f>
        <v>#N/A</v>
      </c>
      <c r="O8975" s="6">
        <v>2</v>
      </c>
      <c r="P8975" s="6"/>
      <c r="Q8975" s="6"/>
      <c r="R8975" s="6"/>
      <c r="S8975" s="6"/>
      <c r="T8975" s="6"/>
      <c r="U8975" s="6" t="s">
        <v>29636</v>
      </c>
      <c r="V8975" s="6" t="s">
        <v>12368</v>
      </c>
      <c r="W8975" s="6" t="s">
        <v>12299</v>
      </c>
      <c r="X8975" s="6" t="s">
        <v>12299</v>
      </c>
    </row>
    <row r="8976" spans="1:24" x14ac:dyDescent="0.3">
      <c r="A8976" s="6">
        <v>16710</v>
      </c>
      <c r="B8976" s="6" t="s">
        <v>29637</v>
      </c>
      <c r="C8976" s="6" t="s">
        <v>29635</v>
      </c>
      <c r="D8976" s="6">
        <v>2</v>
      </c>
      <c r="E8976" s="6">
        <v>20</v>
      </c>
      <c r="F8976" s="6"/>
      <c r="G8976" s="6">
        <v>10</v>
      </c>
      <c r="H8976" s="6"/>
      <c r="I8976" s="6"/>
      <c r="J8976" s="6"/>
      <c r="K8976" s="6"/>
      <c r="L8976" s="6" t="s">
        <v>12295</v>
      </c>
      <c r="M8976" s="6">
        <v>63</v>
      </c>
      <c r="N8976" s="6" t="e">
        <f>VLOOKUP(A8976,web_archive!D:AB,18,FALSE)</f>
        <v>#N/A</v>
      </c>
      <c r="O8976" s="6">
        <v>2</v>
      </c>
      <c r="P8976" s="6"/>
      <c r="Q8976" s="6"/>
      <c r="R8976" s="6"/>
      <c r="S8976" s="6"/>
      <c r="T8976" s="6"/>
      <c r="U8976" s="6" t="s">
        <v>29636</v>
      </c>
      <c r="V8976" s="6" t="s">
        <v>12368</v>
      </c>
      <c r="W8976" s="6" t="s">
        <v>12299</v>
      </c>
      <c r="X8976" s="6" t="s">
        <v>12299</v>
      </c>
    </row>
    <row r="8977" spans="1:24" x14ac:dyDescent="0.3">
      <c r="A8977" s="6">
        <v>16711</v>
      </c>
      <c r="B8977" s="6" t="s">
        <v>29638</v>
      </c>
      <c r="C8977" s="6" t="s">
        <v>29639</v>
      </c>
      <c r="D8977" s="6">
        <v>2</v>
      </c>
      <c r="E8977" s="6">
        <v>20</v>
      </c>
      <c r="F8977" s="6"/>
      <c r="G8977" s="6">
        <v>10</v>
      </c>
      <c r="H8977" s="6"/>
      <c r="I8977" s="6"/>
      <c r="J8977" s="6"/>
      <c r="K8977" s="6"/>
      <c r="L8977" s="6" t="s">
        <v>12295</v>
      </c>
      <c r="M8977" s="6">
        <v>63</v>
      </c>
      <c r="N8977" s="6" t="e">
        <f>VLOOKUP(A8977,web_archive!D:AB,18,FALSE)</f>
        <v>#N/A</v>
      </c>
      <c r="O8977" s="6">
        <v>2</v>
      </c>
      <c r="P8977" s="6"/>
      <c r="Q8977" s="6"/>
      <c r="R8977" s="6"/>
      <c r="S8977" s="6"/>
      <c r="T8977" s="6"/>
      <c r="U8977" s="6" t="s">
        <v>29640</v>
      </c>
      <c r="V8977" s="6" t="s">
        <v>12368</v>
      </c>
      <c r="W8977" s="6" t="s">
        <v>12299</v>
      </c>
      <c r="X8977" s="6" t="s">
        <v>12299</v>
      </c>
    </row>
    <row r="8978" spans="1:24" x14ac:dyDescent="0.3">
      <c r="A8978" s="6">
        <v>16712</v>
      </c>
      <c r="B8978" s="6" t="s">
        <v>29641</v>
      </c>
      <c r="C8978" s="6" t="s">
        <v>29639</v>
      </c>
      <c r="D8978" s="6">
        <v>2</v>
      </c>
      <c r="E8978" s="6">
        <v>20</v>
      </c>
      <c r="F8978" s="6"/>
      <c r="G8978" s="6">
        <v>10</v>
      </c>
      <c r="H8978" s="6"/>
      <c r="I8978" s="6"/>
      <c r="J8978" s="6"/>
      <c r="K8978" s="6"/>
      <c r="L8978" s="6" t="s">
        <v>12295</v>
      </c>
      <c r="M8978" s="6">
        <v>63</v>
      </c>
      <c r="N8978" s="6" t="e">
        <f>VLOOKUP(A8978,web_archive!D:AB,18,FALSE)</f>
        <v>#N/A</v>
      </c>
      <c r="O8978" s="6">
        <v>2</v>
      </c>
      <c r="P8978" s="6"/>
      <c r="Q8978" s="6"/>
      <c r="R8978" s="6"/>
      <c r="S8978" s="6"/>
      <c r="T8978" s="6"/>
      <c r="U8978" s="6" t="s">
        <v>29640</v>
      </c>
      <c r="V8978" s="6" t="s">
        <v>12368</v>
      </c>
      <c r="W8978" s="6" t="s">
        <v>12299</v>
      </c>
      <c r="X8978" s="6" t="s">
        <v>12299</v>
      </c>
    </row>
    <row r="8979" spans="1:24" x14ac:dyDescent="0.3">
      <c r="A8979" s="6">
        <v>16713</v>
      </c>
      <c r="B8979" s="6" t="s">
        <v>29642</v>
      </c>
      <c r="C8979" s="6" t="s">
        <v>29643</v>
      </c>
      <c r="D8979" s="6">
        <v>2</v>
      </c>
      <c r="E8979" s="6">
        <v>20</v>
      </c>
      <c r="F8979" s="6"/>
      <c r="G8979" s="6">
        <v>10</v>
      </c>
      <c r="H8979" s="6"/>
      <c r="I8979" s="6"/>
      <c r="J8979" s="6"/>
      <c r="K8979" s="6"/>
      <c r="L8979" s="6" t="s">
        <v>12295</v>
      </c>
      <c r="M8979" s="6">
        <v>63</v>
      </c>
      <c r="N8979" s="6" t="e">
        <f>VLOOKUP(A8979,web_archive!D:AB,18,FALSE)</f>
        <v>#N/A</v>
      </c>
      <c r="O8979" s="6">
        <v>2</v>
      </c>
      <c r="P8979" s="6"/>
      <c r="Q8979" s="6"/>
      <c r="R8979" s="6"/>
      <c r="S8979" s="6"/>
      <c r="T8979" s="6"/>
      <c r="U8979" s="6" t="s">
        <v>29644</v>
      </c>
      <c r="V8979" s="6" t="s">
        <v>12368</v>
      </c>
      <c r="W8979" s="6" t="s">
        <v>12299</v>
      </c>
      <c r="X8979" s="6" t="s">
        <v>12299</v>
      </c>
    </row>
    <row r="8980" spans="1:24" x14ac:dyDescent="0.3">
      <c r="A8980" s="6">
        <v>16714</v>
      </c>
      <c r="B8980" s="6" t="s">
        <v>29645</v>
      </c>
      <c r="C8980" s="6" t="s">
        <v>29643</v>
      </c>
      <c r="D8980" s="6">
        <v>2</v>
      </c>
      <c r="E8980" s="6">
        <v>20</v>
      </c>
      <c r="F8980" s="6"/>
      <c r="G8980" s="6">
        <v>10</v>
      </c>
      <c r="H8980" s="6"/>
      <c r="I8980" s="6"/>
      <c r="J8980" s="6"/>
      <c r="K8980" s="6"/>
      <c r="L8980" s="6" t="s">
        <v>12295</v>
      </c>
      <c r="M8980" s="6">
        <v>63</v>
      </c>
      <c r="N8980" s="6" t="e">
        <f>VLOOKUP(A8980,web_archive!D:AB,18,FALSE)</f>
        <v>#N/A</v>
      </c>
      <c r="O8980" s="6">
        <v>2</v>
      </c>
      <c r="P8980" s="6"/>
      <c r="Q8980" s="6"/>
      <c r="R8980" s="6"/>
      <c r="S8980" s="6"/>
      <c r="T8980" s="6"/>
      <c r="U8980" s="6" t="s">
        <v>29644</v>
      </c>
      <c r="V8980" s="6" t="s">
        <v>12368</v>
      </c>
      <c r="W8980" s="6" t="s">
        <v>12299</v>
      </c>
      <c r="X8980" s="6" t="s">
        <v>12299</v>
      </c>
    </row>
    <row r="8981" spans="1:24" x14ac:dyDescent="0.3">
      <c r="A8981" s="6">
        <v>16715</v>
      </c>
      <c r="B8981" s="6" t="s">
        <v>29646</v>
      </c>
      <c r="C8981" s="6" t="s">
        <v>29647</v>
      </c>
      <c r="D8981" s="6">
        <v>2</v>
      </c>
      <c r="E8981" s="6">
        <v>20</v>
      </c>
      <c r="F8981" s="6"/>
      <c r="G8981" s="6">
        <v>10</v>
      </c>
      <c r="H8981" s="6"/>
      <c r="I8981" s="6"/>
      <c r="J8981" s="6"/>
      <c r="K8981" s="6"/>
      <c r="L8981" s="6" t="s">
        <v>12295</v>
      </c>
      <c r="M8981" s="6">
        <v>63</v>
      </c>
      <c r="N8981" s="6" t="e">
        <f>VLOOKUP(A8981,web_archive!D:AB,18,FALSE)</f>
        <v>#N/A</v>
      </c>
      <c r="O8981" s="6">
        <v>2</v>
      </c>
      <c r="P8981" s="6"/>
      <c r="Q8981" s="6"/>
      <c r="R8981" s="6"/>
      <c r="S8981" s="6"/>
      <c r="T8981" s="6"/>
      <c r="U8981" s="6" t="s">
        <v>29648</v>
      </c>
      <c r="V8981" s="6" t="s">
        <v>12368</v>
      </c>
      <c r="W8981" s="6" t="s">
        <v>12299</v>
      </c>
      <c r="X8981" s="6" t="s">
        <v>12299</v>
      </c>
    </row>
    <row r="8982" spans="1:24" x14ac:dyDescent="0.3">
      <c r="A8982" s="6">
        <v>16716</v>
      </c>
      <c r="B8982" s="6" t="s">
        <v>29649</v>
      </c>
      <c r="C8982" s="6" t="s">
        <v>29647</v>
      </c>
      <c r="D8982" s="6">
        <v>2</v>
      </c>
      <c r="E8982" s="6">
        <v>20</v>
      </c>
      <c r="F8982" s="6"/>
      <c r="G8982" s="6">
        <v>10</v>
      </c>
      <c r="H8982" s="6"/>
      <c r="I8982" s="6"/>
      <c r="J8982" s="6"/>
      <c r="K8982" s="6"/>
      <c r="L8982" s="6" t="s">
        <v>12295</v>
      </c>
      <c r="M8982" s="6">
        <v>63</v>
      </c>
      <c r="N8982" s="6" t="e">
        <f>VLOOKUP(A8982,web_archive!D:AB,18,FALSE)</f>
        <v>#N/A</v>
      </c>
      <c r="O8982" s="6">
        <v>2</v>
      </c>
      <c r="P8982" s="6"/>
      <c r="Q8982" s="6"/>
      <c r="R8982" s="6"/>
      <c r="S8982" s="6"/>
      <c r="T8982" s="6"/>
      <c r="U8982" s="6" t="s">
        <v>29648</v>
      </c>
      <c r="V8982" s="6" t="s">
        <v>12368</v>
      </c>
      <c r="W8982" s="6" t="s">
        <v>12299</v>
      </c>
      <c r="X8982" s="6" t="s">
        <v>12299</v>
      </c>
    </row>
    <row r="8983" spans="1:24" x14ac:dyDescent="0.3">
      <c r="A8983" s="6">
        <v>16717</v>
      </c>
      <c r="B8983" s="6" t="s">
        <v>29650</v>
      </c>
      <c r="C8983" s="6" t="s">
        <v>29651</v>
      </c>
      <c r="D8983" s="6">
        <v>2</v>
      </c>
      <c r="E8983" s="6">
        <v>20</v>
      </c>
      <c r="F8983" s="6"/>
      <c r="G8983" s="6">
        <v>10</v>
      </c>
      <c r="H8983" s="6"/>
      <c r="I8983" s="6"/>
      <c r="J8983" s="6"/>
      <c r="K8983" s="6"/>
      <c r="L8983" s="6" t="s">
        <v>12295</v>
      </c>
      <c r="M8983" s="6">
        <v>63</v>
      </c>
      <c r="N8983" s="6" t="e">
        <f>VLOOKUP(A8983,web_archive!D:AB,18,FALSE)</f>
        <v>#N/A</v>
      </c>
      <c r="O8983" s="6">
        <v>2</v>
      </c>
      <c r="P8983" s="6"/>
      <c r="Q8983" s="6"/>
      <c r="R8983" s="6"/>
      <c r="S8983" s="6"/>
      <c r="T8983" s="6"/>
      <c r="U8983" s="6" t="s">
        <v>29652</v>
      </c>
      <c r="V8983" s="6" t="s">
        <v>12368</v>
      </c>
      <c r="W8983" s="6" t="s">
        <v>12299</v>
      </c>
      <c r="X8983" s="6" t="s">
        <v>12299</v>
      </c>
    </row>
    <row r="8984" spans="1:24" x14ac:dyDescent="0.3">
      <c r="A8984" s="6">
        <v>16718</v>
      </c>
      <c r="B8984" s="6" t="s">
        <v>29653</v>
      </c>
      <c r="C8984" s="6" t="s">
        <v>29651</v>
      </c>
      <c r="D8984" s="6">
        <v>2</v>
      </c>
      <c r="E8984" s="6">
        <v>20</v>
      </c>
      <c r="F8984" s="6"/>
      <c r="G8984" s="6">
        <v>10</v>
      </c>
      <c r="H8984" s="6"/>
      <c r="I8984" s="6"/>
      <c r="J8984" s="6"/>
      <c r="K8984" s="6"/>
      <c r="L8984" s="6" t="s">
        <v>12295</v>
      </c>
      <c r="M8984" s="6">
        <v>63</v>
      </c>
      <c r="N8984" s="6" t="e">
        <f>VLOOKUP(A8984,web_archive!D:AB,18,FALSE)</f>
        <v>#N/A</v>
      </c>
      <c r="O8984" s="6">
        <v>2</v>
      </c>
      <c r="P8984" s="6"/>
      <c r="Q8984" s="6"/>
      <c r="R8984" s="6"/>
      <c r="S8984" s="6"/>
      <c r="T8984" s="6"/>
      <c r="U8984" s="6" t="s">
        <v>29652</v>
      </c>
      <c r="V8984" s="6" t="s">
        <v>12368</v>
      </c>
      <c r="W8984" s="6" t="s">
        <v>12299</v>
      </c>
      <c r="X8984" s="6" t="s">
        <v>12299</v>
      </c>
    </row>
    <row r="8985" spans="1:24" x14ac:dyDescent="0.3">
      <c r="A8985" s="6">
        <v>16719</v>
      </c>
      <c r="B8985" s="6" t="s">
        <v>29654</v>
      </c>
      <c r="C8985" s="6" t="s">
        <v>27207</v>
      </c>
      <c r="D8985" s="6">
        <v>2</v>
      </c>
      <c r="E8985" s="6">
        <v>20</v>
      </c>
      <c r="F8985" s="6"/>
      <c r="G8985" s="6">
        <v>10</v>
      </c>
      <c r="H8985" s="6"/>
      <c r="I8985" s="6"/>
      <c r="J8985" s="6"/>
      <c r="K8985" s="6"/>
      <c r="L8985" s="6" t="s">
        <v>12295</v>
      </c>
      <c r="M8985" s="6">
        <v>63</v>
      </c>
      <c r="N8985" s="6" t="e">
        <f>VLOOKUP(A8985,web_archive!D:AB,18,FALSE)</f>
        <v>#N/A</v>
      </c>
      <c r="O8985" s="6">
        <v>2</v>
      </c>
      <c r="P8985" s="6"/>
      <c r="Q8985" s="6"/>
      <c r="R8985" s="6"/>
      <c r="S8985" s="6"/>
      <c r="T8985" s="6"/>
      <c r="U8985" s="6" t="s">
        <v>27208</v>
      </c>
      <c r="V8985" s="6" t="s">
        <v>12368</v>
      </c>
      <c r="W8985" s="6" t="s">
        <v>12299</v>
      </c>
      <c r="X8985" s="6" t="s">
        <v>12299</v>
      </c>
    </row>
    <row r="8986" spans="1:24" x14ac:dyDescent="0.3">
      <c r="A8986" s="6">
        <v>16720</v>
      </c>
      <c r="B8986" s="6" t="s">
        <v>29655</v>
      </c>
      <c r="C8986" s="6" t="s">
        <v>27207</v>
      </c>
      <c r="D8986" s="6">
        <v>2</v>
      </c>
      <c r="E8986" s="6">
        <v>20</v>
      </c>
      <c r="F8986" s="6"/>
      <c r="G8986" s="6">
        <v>10</v>
      </c>
      <c r="H8986" s="6"/>
      <c r="I8986" s="6"/>
      <c r="J8986" s="6"/>
      <c r="K8986" s="6"/>
      <c r="L8986" s="6" t="s">
        <v>12295</v>
      </c>
      <c r="M8986" s="6">
        <v>63</v>
      </c>
      <c r="N8986" s="6" t="e">
        <f>VLOOKUP(A8986,web_archive!D:AB,18,FALSE)</f>
        <v>#N/A</v>
      </c>
      <c r="O8986" s="6">
        <v>2</v>
      </c>
      <c r="P8986" s="6"/>
      <c r="Q8986" s="6"/>
      <c r="R8986" s="6"/>
      <c r="S8986" s="6"/>
      <c r="T8986" s="6"/>
      <c r="U8986" s="6" t="s">
        <v>27208</v>
      </c>
      <c r="V8986" s="6" t="s">
        <v>12368</v>
      </c>
      <c r="W8986" s="6" t="s">
        <v>12299</v>
      </c>
      <c r="X8986" s="6" t="s">
        <v>12299</v>
      </c>
    </row>
    <row r="8987" spans="1:24" x14ac:dyDescent="0.3">
      <c r="A8987" s="6">
        <v>16721</v>
      </c>
      <c r="B8987" s="6" t="s">
        <v>29656</v>
      </c>
      <c r="C8987" s="6" t="s">
        <v>29657</v>
      </c>
      <c r="D8987" s="6">
        <v>2</v>
      </c>
      <c r="E8987" s="6">
        <v>20</v>
      </c>
      <c r="F8987" s="6"/>
      <c r="G8987" s="6">
        <v>10</v>
      </c>
      <c r="H8987" s="6"/>
      <c r="I8987" s="6"/>
      <c r="J8987" s="6"/>
      <c r="K8987" s="6"/>
      <c r="L8987" s="6" t="s">
        <v>12295</v>
      </c>
      <c r="M8987" s="6">
        <v>63</v>
      </c>
      <c r="N8987" s="6" t="e">
        <f>VLOOKUP(A8987,web_archive!D:AB,18,FALSE)</f>
        <v>#N/A</v>
      </c>
      <c r="O8987" s="6">
        <v>2</v>
      </c>
      <c r="P8987" s="6"/>
      <c r="Q8987" s="6"/>
      <c r="R8987" s="6"/>
      <c r="S8987" s="6"/>
      <c r="T8987" s="6"/>
      <c r="U8987" s="6" t="s">
        <v>29658</v>
      </c>
      <c r="V8987" s="6" t="s">
        <v>12368</v>
      </c>
      <c r="W8987" s="6" t="s">
        <v>12299</v>
      </c>
      <c r="X8987" s="6" t="s">
        <v>12299</v>
      </c>
    </row>
    <row r="8988" spans="1:24" x14ac:dyDescent="0.3">
      <c r="A8988" s="6">
        <v>16722</v>
      </c>
      <c r="B8988" s="6" t="s">
        <v>29659</v>
      </c>
      <c r="C8988" s="6" t="s">
        <v>29660</v>
      </c>
      <c r="D8988" s="6">
        <v>2</v>
      </c>
      <c r="E8988" s="6">
        <v>20</v>
      </c>
      <c r="F8988" s="6"/>
      <c r="G8988" s="6">
        <v>10</v>
      </c>
      <c r="H8988" s="6"/>
      <c r="I8988" s="6"/>
      <c r="J8988" s="6"/>
      <c r="K8988" s="6"/>
      <c r="L8988" s="6" t="s">
        <v>12295</v>
      </c>
      <c r="M8988" s="6">
        <v>63</v>
      </c>
      <c r="N8988" s="6" t="e">
        <f>VLOOKUP(A8988,web_archive!D:AB,18,FALSE)</f>
        <v>#N/A</v>
      </c>
      <c r="O8988" s="6">
        <v>2</v>
      </c>
      <c r="P8988" s="6"/>
      <c r="Q8988" s="6"/>
      <c r="R8988" s="6"/>
      <c r="S8988" s="6"/>
      <c r="T8988" s="6"/>
      <c r="U8988" s="6" t="s">
        <v>29661</v>
      </c>
      <c r="V8988" s="6" t="s">
        <v>12368</v>
      </c>
      <c r="W8988" s="6" t="s">
        <v>12299</v>
      </c>
      <c r="X8988" s="6" t="s">
        <v>12299</v>
      </c>
    </row>
    <row r="8989" spans="1:24" x14ac:dyDescent="0.3">
      <c r="A8989" s="6">
        <v>16723</v>
      </c>
      <c r="B8989" s="6" t="s">
        <v>29662</v>
      </c>
      <c r="C8989" s="6" t="s">
        <v>29660</v>
      </c>
      <c r="D8989" s="6">
        <v>2</v>
      </c>
      <c r="E8989" s="6">
        <v>20</v>
      </c>
      <c r="F8989" s="6"/>
      <c r="G8989" s="6">
        <v>10</v>
      </c>
      <c r="H8989" s="6"/>
      <c r="I8989" s="6"/>
      <c r="J8989" s="6"/>
      <c r="K8989" s="6"/>
      <c r="L8989" s="6" t="s">
        <v>12295</v>
      </c>
      <c r="M8989" s="6">
        <v>63</v>
      </c>
      <c r="N8989" s="6" t="e">
        <f>VLOOKUP(A8989,web_archive!D:AB,18,FALSE)</f>
        <v>#N/A</v>
      </c>
      <c r="O8989" s="6">
        <v>2</v>
      </c>
      <c r="P8989" s="6"/>
      <c r="Q8989" s="6"/>
      <c r="R8989" s="6"/>
      <c r="S8989" s="6"/>
      <c r="T8989" s="6"/>
      <c r="U8989" s="6" t="s">
        <v>29661</v>
      </c>
      <c r="V8989" s="6" t="s">
        <v>12368</v>
      </c>
      <c r="W8989" s="6" t="s">
        <v>12299</v>
      </c>
      <c r="X8989" s="6" t="s">
        <v>12299</v>
      </c>
    </row>
    <row r="8990" spans="1:24" x14ac:dyDescent="0.3">
      <c r="A8990" s="6">
        <v>16724</v>
      </c>
      <c r="B8990" s="6" t="s">
        <v>29663</v>
      </c>
      <c r="C8990" s="6" t="s">
        <v>29664</v>
      </c>
      <c r="D8990" s="6">
        <v>2</v>
      </c>
      <c r="E8990" s="6">
        <v>20</v>
      </c>
      <c r="F8990" s="6"/>
      <c r="G8990" s="6">
        <v>10</v>
      </c>
      <c r="H8990" s="6"/>
      <c r="I8990" s="6"/>
      <c r="J8990" s="6"/>
      <c r="K8990" s="6"/>
      <c r="L8990" s="6" t="s">
        <v>12295</v>
      </c>
      <c r="M8990" s="6">
        <v>63</v>
      </c>
      <c r="N8990" s="6" t="e">
        <f>VLOOKUP(A8990,web_archive!D:AB,18,FALSE)</f>
        <v>#N/A</v>
      </c>
      <c r="O8990" s="6">
        <v>2</v>
      </c>
      <c r="P8990" s="6"/>
      <c r="Q8990" s="6"/>
      <c r="R8990" s="6"/>
      <c r="S8990" s="6"/>
      <c r="T8990" s="6"/>
      <c r="U8990" s="6" t="s">
        <v>29665</v>
      </c>
      <c r="V8990" s="6" t="s">
        <v>12368</v>
      </c>
      <c r="W8990" s="6" t="s">
        <v>12299</v>
      </c>
      <c r="X8990" s="6" t="s">
        <v>12299</v>
      </c>
    </row>
    <row r="8991" spans="1:24" x14ac:dyDescent="0.3">
      <c r="A8991" s="6">
        <v>16725</v>
      </c>
      <c r="B8991" s="6" t="s">
        <v>29666</v>
      </c>
      <c r="C8991" s="6" t="s">
        <v>29664</v>
      </c>
      <c r="D8991" s="6">
        <v>2</v>
      </c>
      <c r="E8991" s="6">
        <v>20</v>
      </c>
      <c r="F8991" s="6"/>
      <c r="G8991" s="6">
        <v>10</v>
      </c>
      <c r="H8991" s="6"/>
      <c r="I8991" s="6"/>
      <c r="J8991" s="6"/>
      <c r="K8991" s="6"/>
      <c r="L8991" s="6" t="s">
        <v>12295</v>
      </c>
      <c r="M8991" s="6">
        <v>63</v>
      </c>
      <c r="N8991" s="6" t="e">
        <f>VLOOKUP(A8991,web_archive!D:AB,18,FALSE)</f>
        <v>#N/A</v>
      </c>
      <c r="O8991" s="6">
        <v>2</v>
      </c>
      <c r="P8991" s="6"/>
      <c r="Q8991" s="6"/>
      <c r="R8991" s="6"/>
      <c r="S8991" s="6"/>
      <c r="T8991" s="6"/>
      <c r="U8991" s="6" t="s">
        <v>29665</v>
      </c>
      <c r="V8991" s="6" t="s">
        <v>12368</v>
      </c>
      <c r="W8991" s="6" t="s">
        <v>12299</v>
      </c>
      <c r="X8991" s="6" t="s">
        <v>12299</v>
      </c>
    </row>
    <row r="8992" spans="1:24" x14ac:dyDescent="0.3">
      <c r="A8992" s="6">
        <v>16726</v>
      </c>
      <c r="B8992" s="6" t="s">
        <v>29667</v>
      </c>
      <c r="C8992" s="6" t="s">
        <v>29668</v>
      </c>
      <c r="D8992" s="6">
        <v>2</v>
      </c>
      <c r="E8992" s="6">
        <v>20</v>
      </c>
      <c r="F8992" s="6"/>
      <c r="G8992" s="6">
        <v>10</v>
      </c>
      <c r="H8992" s="6"/>
      <c r="I8992" s="6"/>
      <c r="J8992" s="6"/>
      <c r="K8992" s="6"/>
      <c r="L8992" s="6" t="s">
        <v>12295</v>
      </c>
      <c r="M8992" s="6">
        <v>63</v>
      </c>
      <c r="N8992" s="6" t="e">
        <f>VLOOKUP(A8992,web_archive!D:AB,18,FALSE)</f>
        <v>#N/A</v>
      </c>
      <c r="O8992" s="6">
        <v>2</v>
      </c>
      <c r="P8992" s="6"/>
      <c r="Q8992" s="6"/>
      <c r="R8992" s="6"/>
      <c r="S8992" s="6"/>
      <c r="T8992" s="6"/>
      <c r="U8992" s="6" t="s">
        <v>29669</v>
      </c>
      <c r="V8992" s="6" t="s">
        <v>12368</v>
      </c>
      <c r="W8992" s="6" t="s">
        <v>12299</v>
      </c>
      <c r="X8992" s="6" t="s">
        <v>12299</v>
      </c>
    </row>
    <row r="8993" spans="1:24" x14ac:dyDescent="0.3">
      <c r="A8993" s="6">
        <v>16727</v>
      </c>
      <c r="B8993" s="6" t="s">
        <v>29670</v>
      </c>
      <c r="C8993" s="6" t="s">
        <v>29668</v>
      </c>
      <c r="D8993" s="6">
        <v>2</v>
      </c>
      <c r="E8993" s="6">
        <v>20</v>
      </c>
      <c r="F8993" s="6"/>
      <c r="G8993" s="6">
        <v>10</v>
      </c>
      <c r="H8993" s="6"/>
      <c r="I8993" s="6"/>
      <c r="J8993" s="6"/>
      <c r="K8993" s="6"/>
      <c r="L8993" s="6" t="s">
        <v>12295</v>
      </c>
      <c r="M8993" s="6">
        <v>63</v>
      </c>
      <c r="N8993" s="6" t="e">
        <f>VLOOKUP(A8993,web_archive!D:AB,18,FALSE)</f>
        <v>#N/A</v>
      </c>
      <c r="O8993" s="6">
        <v>2</v>
      </c>
      <c r="P8993" s="6"/>
      <c r="Q8993" s="6"/>
      <c r="R8993" s="6"/>
      <c r="S8993" s="6"/>
      <c r="T8993" s="6"/>
      <c r="U8993" s="6" t="s">
        <v>29669</v>
      </c>
      <c r="V8993" s="6" t="s">
        <v>12368</v>
      </c>
      <c r="W8993" s="6" t="s">
        <v>12299</v>
      </c>
      <c r="X8993" s="6" t="s">
        <v>12299</v>
      </c>
    </row>
    <row r="8994" spans="1:24" x14ac:dyDescent="0.3">
      <c r="A8994" s="6">
        <v>16728</v>
      </c>
      <c r="B8994" s="6" t="s">
        <v>29671</v>
      </c>
      <c r="C8994" s="6" t="s">
        <v>29672</v>
      </c>
      <c r="D8994" s="6">
        <v>2</v>
      </c>
      <c r="E8994" s="6">
        <v>20</v>
      </c>
      <c r="F8994" s="6"/>
      <c r="G8994" s="6">
        <v>10</v>
      </c>
      <c r="H8994" s="6"/>
      <c r="I8994" s="6"/>
      <c r="J8994" s="6"/>
      <c r="K8994" s="6"/>
      <c r="L8994" s="6" t="s">
        <v>12295</v>
      </c>
      <c r="M8994" s="6">
        <v>63</v>
      </c>
      <c r="N8994" s="6" t="e">
        <f>VLOOKUP(A8994,web_archive!D:AB,18,FALSE)</f>
        <v>#N/A</v>
      </c>
      <c r="O8994" s="6">
        <v>2</v>
      </c>
      <c r="P8994" s="6"/>
      <c r="Q8994" s="6"/>
      <c r="R8994" s="6"/>
      <c r="S8994" s="6"/>
      <c r="T8994" s="6"/>
      <c r="U8994" s="6" t="s">
        <v>29673</v>
      </c>
      <c r="V8994" s="6" t="s">
        <v>12368</v>
      </c>
      <c r="W8994" s="6" t="s">
        <v>12299</v>
      </c>
      <c r="X8994" s="6" t="s">
        <v>12299</v>
      </c>
    </row>
    <row r="8995" spans="1:24" x14ac:dyDescent="0.3">
      <c r="A8995" s="6">
        <v>16729</v>
      </c>
      <c r="B8995" s="6" t="s">
        <v>29674</v>
      </c>
      <c r="C8995" s="6" t="s">
        <v>29672</v>
      </c>
      <c r="D8995" s="6">
        <v>2</v>
      </c>
      <c r="E8995" s="6">
        <v>20</v>
      </c>
      <c r="F8995" s="6"/>
      <c r="G8995" s="6">
        <v>10</v>
      </c>
      <c r="H8995" s="6"/>
      <c r="I8995" s="6"/>
      <c r="J8995" s="6"/>
      <c r="K8995" s="6"/>
      <c r="L8995" s="6" t="s">
        <v>12295</v>
      </c>
      <c r="M8995" s="6">
        <v>63</v>
      </c>
      <c r="N8995" s="6" t="e">
        <f>VLOOKUP(A8995,web_archive!D:AB,18,FALSE)</f>
        <v>#N/A</v>
      </c>
      <c r="O8995" s="6">
        <v>2</v>
      </c>
      <c r="P8995" s="6"/>
      <c r="Q8995" s="6"/>
      <c r="R8995" s="6"/>
      <c r="S8995" s="6"/>
      <c r="T8995" s="6"/>
      <c r="U8995" s="6" t="s">
        <v>29673</v>
      </c>
      <c r="V8995" s="6" t="s">
        <v>12368</v>
      </c>
      <c r="W8995" s="6" t="s">
        <v>12299</v>
      </c>
      <c r="X8995" s="6" t="s">
        <v>12299</v>
      </c>
    </row>
    <row r="8996" spans="1:24" x14ac:dyDescent="0.3">
      <c r="A8996" s="6">
        <v>16730</v>
      </c>
      <c r="B8996" s="6" t="s">
        <v>29675</v>
      </c>
      <c r="C8996" s="6" t="s">
        <v>29676</v>
      </c>
      <c r="D8996" s="6">
        <v>2</v>
      </c>
      <c r="E8996" s="6">
        <v>20</v>
      </c>
      <c r="F8996" s="6"/>
      <c r="G8996" s="6">
        <v>10</v>
      </c>
      <c r="H8996" s="6"/>
      <c r="I8996" s="6"/>
      <c r="J8996" s="6"/>
      <c r="K8996" s="6"/>
      <c r="L8996" s="6" t="s">
        <v>12295</v>
      </c>
      <c r="M8996" s="6">
        <v>63</v>
      </c>
      <c r="N8996" s="6" t="e">
        <f>VLOOKUP(A8996,web_archive!D:AB,18,FALSE)</f>
        <v>#N/A</v>
      </c>
      <c r="O8996" s="6">
        <v>2</v>
      </c>
      <c r="P8996" s="6"/>
      <c r="Q8996" s="6"/>
      <c r="R8996" s="6"/>
      <c r="S8996" s="6"/>
      <c r="T8996" s="6"/>
      <c r="U8996" s="6" t="s">
        <v>29677</v>
      </c>
      <c r="V8996" s="6" t="s">
        <v>12368</v>
      </c>
      <c r="W8996" s="6" t="s">
        <v>12299</v>
      </c>
      <c r="X8996" s="6" t="s">
        <v>12299</v>
      </c>
    </row>
    <row r="8997" spans="1:24" x14ac:dyDescent="0.3">
      <c r="A8997" s="6">
        <v>16731</v>
      </c>
      <c r="B8997" s="6" t="s">
        <v>29678</v>
      </c>
      <c r="C8997" s="6" t="s">
        <v>29676</v>
      </c>
      <c r="D8997" s="6">
        <v>2</v>
      </c>
      <c r="E8997" s="6">
        <v>20</v>
      </c>
      <c r="F8997" s="6"/>
      <c r="G8997" s="6">
        <v>10</v>
      </c>
      <c r="H8997" s="6"/>
      <c r="I8997" s="6"/>
      <c r="J8997" s="6"/>
      <c r="K8997" s="6"/>
      <c r="L8997" s="6" t="s">
        <v>12295</v>
      </c>
      <c r="M8997" s="6">
        <v>63</v>
      </c>
      <c r="N8997" s="6" t="e">
        <f>VLOOKUP(A8997,web_archive!D:AB,18,FALSE)</f>
        <v>#N/A</v>
      </c>
      <c r="O8997" s="6">
        <v>2</v>
      </c>
      <c r="P8997" s="6"/>
      <c r="Q8997" s="6"/>
      <c r="R8997" s="6"/>
      <c r="S8997" s="6"/>
      <c r="T8997" s="6"/>
      <c r="U8997" s="6" t="s">
        <v>29677</v>
      </c>
      <c r="V8997" s="6" t="s">
        <v>12368</v>
      </c>
      <c r="W8997" s="6" t="s">
        <v>12299</v>
      </c>
      <c r="X8997" s="6" t="s">
        <v>12299</v>
      </c>
    </row>
    <row r="8998" spans="1:24" x14ac:dyDescent="0.3">
      <c r="A8998" s="6">
        <v>16732</v>
      </c>
      <c r="B8998" s="6" t="s">
        <v>29679</v>
      </c>
      <c r="C8998" s="6" t="s">
        <v>29680</v>
      </c>
      <c r="D8998" s="6">
        <v>2</v>
      </c>
      <c r="E8998" s="6">
        <v>20</v>
      </c>
      <c r="F8998" s="6"/>
      <c r="G8998" s="6">
        <v>10</v>
      </c>
      <c r="H8998" s="6"/>
      <c r="I8998" s="6"/>
      <c r="J8998" s="6"/>
      <c r="K8998" s="6"/>
      <c r="L8998" s="6" t="s">
        <v>12295</v>
      </c>
      <c r="M8998" s="6">
        <v>63</v>
      </c>
      <c r="N8998" s="6" t="e">
        <f>VLOOKUP(A8998,web_archive!D:AB,18,FALSE)</f>
        <v>#N/A</v>
      </c>
      <c r="O8998" s="6">
        <v>2</v>
      </c>
      <c r="P8998" s="6"/>
      <c r="Q8998" s="6"/>
      <c r="R8998" s="6"/>
      <c r="S8998" s="6"/>
      <c r="T8998" s="6"/>
      <c r="U8998" s="6" t="s">
        <v>29681</v>
      </c>
      <c r="V8998" s="6" t="s">
        <v>12368</v>
      </c>
      <c r="W8998" s="6" t="s">
        <v>12299</v>
      </c>
      <c r="X8998" s="6" t="s">
        <v>12299</v>
      </c>
    </row>
    <row r="8999" spans="1:24" x14ac:dyDescent="0.3">
      <c r="A8999" s="6">
        <v>16733</v>
      </c>
      <c r="B8999" s="6" t="s">
        <v>29682</v>
      </c>
      <c r="C8999" s="6" t="s">
        <v>29680</v>
      </c>
      <c r="D8999" s="6">
        <v>2</v>
      </c>
      <c r="E8999" s="6">
        <v>20</v>
      </c>
      <c r="F8999" s="6"/>
      <c r="G8999" s="6">
        <v>10</v>
      </c>
      <c r="H8999" s="6"/>
      <c r="I8999" s="6"/>
      <c r="J8999" s="6"/>
      <c r="K8999" s="6"/>
      <c r="L8999" s="6" t="s">
        <v>12295</v>
      </c>
      <c r="M8999" s="6">
        <v>63</v>
      </c>
      <c r="N8999" s="6" t="e">
        <f>VLOOKUP(A8999,web_archive!D:AB,18,FALSE)</f>
        <v>#N/A</v>
      </c>
      <c r="O8999" s="6">
        <v>2</v>
      </c>
      <c r="P8999" s="6"/>
      <c r="Q8999" s="6"/>
      <c r="R8999" s="6"/>
      <c r="S8999" s="6"/>
      <c r="T8999" s="6"/>
      <c r="U8999" s="6" t="s">
        <v>29681</v>
      </c>
      <c r="V8999" s="6" t="s">
        <v>12368</v>
      </c>
      <c r="W8999" s="6" t="s">
        <v>12299</v>
      </c>
      <c r="X8999" s="6" t="s">
        <v>12299</v>
      </c>
    </row>
    <row r="9000" spans="1:24" x14ac:dyDescent="0.3">
      <c r="A9000" s="6">
        <v>16734</v>
      </c>
      <c r="B9000" s="6" t="s">
        <v>29683</v>
      </c>
      <c r="C9000" s="6" t="s">
        <v>29684</v>
      </c>
      <c r="D9000" s="6">
        <v>2</v>
      </c>
      <c r="E9000" s="6">
        <v>20</v>
      </c>
      <c r="F9000" s="6"/>
      <c r="G9000" s="6">
        <v>10</v>
      </c>
      <c r="H9000" s="6"/>
      <c r="I9000" s="6"/>
      <c r="J9000" s="6"/>
      <c r="K9000" s="6"/>
      <c r="L9000" s="6" t="s">
        <v>12295</v>
      </c>
      <c r="M9000" s="6">
        <v>63</v>
      </c>
      <c r="N9000" s="6" t="e">
        <f>VLOOKUP(A9000,web_archive!D:AB,18,FALSE)</f>
        <v>#N/A</v>
      </c>
      <c r="O9000" s="6">
        <v>2</v>
      </c>
      <c r="P9000" s="6"/>
      <c r="Q9000" s="6"/>
      <c r="R9000" s="6"/>
      <c r="S9000" s="6"/>
      <c r="T9000" s="6"/>
      <c r="U9000" s="6" t="s">
        <v>29685</v>
      </c>
      <c r="V9000" s="6" t="s">
        <v>12368</v>
      </c>
      <c r="W9000" s="6" t="s">
        <v>12299</v>
      </c>
      <c r="X9000" s="6" t="s">
        <v>12299</v>
      </c>
    </row>
    <row r="9001" spans="1:24" x14ac:dyDescent="0.3">
      <c r="A9001" s="6">
        <v>16735</v>
      </c>
      <c r="B9001" s="6" t="s">
        <v>29686</v>
      </c>
      <c r="C9001" s="6" t="s">
        <v>29684</v>
      </c>
      <c r="D9001" s="6">
        <v>2</v>
      </c>
      <c r="E9001" s="6">
        <v>20</v>
      </c>
      <c r="F9001" s="6"/>
      <c r="G9001" s="6">
        <v>10</v>
      </c>
      <c r="H9001" s="6"/>
      <c r="I9001" s="6"/>
      <c r="J9001" s="6"/>
      <c r="K9001" s="6"/>
      <c r="L9001" s="6" t="s">
        <v>12295</v>
      </c>
      <c r="M9001" s="6">
        <v>63</v>
      </c>
      <c r="N9001" s="6" t="e">
        <f>VLOOKUP(A9001,web_archive!D:AB,18,FALSE)</f>
        <v>#N/A</v>
      </c>
      <c r="O9001" s="6">
        <v>2</v>
      </c>
      <c r="P9001" s="6"/>
      <c r="Q9001" s="6"/>
      <c r="R9001" s="6"/>
      <c r="S9001" s="6"/>
      <c r="T9001" s="6"/>
      <c r="U9001" s="6" t="s">
        <v>29685</v>
      </c>
      <c r="V9001" s="6" t="s">
        <v>12368</v>
      </c>
      <c r="W9001" s="6" t="s">
        <v>12299</v>
      </c>
      <c r="X9001" s="6" t="s">
        <v>12299</v>
      </c>
    </row>
    <row r="9002" spans="1:24" x14ac:dyDescent="0.3">
      <c r="A9002" s="6">
        <v>16736</v>
      </c>
      <c r="B9002" s="6" t="s">
        <v>29687</v>
      </c>
      <c r="C9002" s="6" t="s">
        <v>29688</v>
      </c>
      <c r="D9002" s="6">
        <v>2</v>
      </c>
      <c r="E9002" s="6">
        <v>20</v>
      </c>
      <c r="F9002" s="6"/>
      <c r="G9002" s="6">
        <v>10</v>
      </c>
      <c r="H9002" s="6"/>
      <c r="I9002" s="6"/>
      <c r="J9002" s="6"/>
      <c r="K9002" s="6"/>
      <c r="L9002" s="6" t="s">
        <v>12295</v>
      </c>
      <c r="M9002" s="6">
        <v>63</v>
      </c>
      <c r="N9002" s="6" t="e">
        <f>VLOOKUP(A9002,web_archive!D:AB,18,FALSE)</f>
        <v>#N/A</v>
      </c>
      <c r="O9002" s="6">
        <v>2</v>
      </c>
      <c r="P9002" s="6"/>
      <c r="Q9002" s="6"/>
      <c r="R9002" s="6"/>
      <c r="S9002" s="6"/>
      <c r="T9002" s="6"/>
      <c r="U9002" s="6" t="s">
        <v>29689</v>
      </c>
      <c r="V9002" s="6" t="s">
        <v>12368</v>
      </c>
      <c r="W9002" s="6" t="s">
        <v>12299</v>
      </c>
      <c r="X9002" s="6" t="s">
        <v>12299</v>
      </c>
    </row>
    <row r="9003" spans="1:24" x14ac:dyDescent="0.3">
      <c r="A9003" s="6">
        <v>16737</v>
      </c>
      <c r="B9003" s="6" t="s">
        <v>29690</v>
      </c>
      <c r="C9003" s="6" t="s">
        <v>29688</v>
      </c>
      <c r="D9003" s="6">
        <v>2</v>
      </c>
      <c r="E9003" s="6">
        <v>20</v>
      </c>
      <c r="F9003" s="6"/>
      <c r="G9003" s="6">
        <v>10</v>
      </c>
      <c r="H9003" s="6"/>
      <c r="I9003" s="6"/>
      <c r="J9003" s="6"/>
      <c r="K9003" s="6"/>
      <c r="L9003" s="6" t="s">
        <v>12295</v>
      </c>
      <c r="M9003" s="6">
        <v>63</v>
      </c>
      <c r="N9003" s="6" t="e">
        <f>VLOOKUP(A9003,web_archive!D:AB,18,FALSE)</f>
        <v>#N/A</v>
      </c>
      <c r="O9003" s="6">
        <v>2</v>
      </c>
      <c r="P9003" s="6"/>
      <c r="Q9003" s="6"/>
      <c r="R9003" s="6"/>
      <c r="S9003" s="6"/>
      <c r="T9003" s="6"/>
      <c r="U9003" s="6" t="s">
        <v>29689</v>
      </c>
      <c r="V9003" s="6" t="s">
        <v>12368</v>
      </c>
      <c r="W9003" s="6" t="s">
        <v>12299</v>
      </c>
      <c r="X9003" s="6" t="s">
        <v>12299</v>
      </c>
    </row>
    <row r="9004" spans="1:24" x14ac:dyDescent="0.3">
      <c r="A9004" s="6">
        <v>16738</v>
      </c>
      <c r="B9004" s="6" t="s">
        <v>29691</v>
      </c>
      <c r="C9004" s="6" t="s">
        <v>29692</v>
      </c>
      <c r="D9004" s="6">
        <v>2</v>
      </c>
      <c r="E9004" s="6">
        <v>20</v>
      </c>
      <c r="F9004" s="6"/>
      <c r="G9004" s="6">
        <v>10</v>
      </c>
      <c r="H9004" s="6"/>
      <c r="I9004" s="6"/>
      <c r="J9004" s="6"/>
      <c r="K9004" s="6"/>
      <c r="L9004" s="6" t="s">
        <v>12295</v>
      </c>
      <c r="M9004" s="6">
        <v>63</v>
      </c>
      <c r="N9004" s="6" t="e">
        <f>VLOOKUP(A9004,web_archive!D:AB,18,FALSE)</f>
        <v>#N/A</v>
      </c>
      <c r="O9004" s="6">
        <v>2</v>
      </c>
      <c r="P9004" s="6"/>
      <c r="Q9004" s="6"/>
      <c r="R9004" s="6"/>
      <c r="S9004" s="6"/>
      <c r="T9004" s="6"/>
      <c r="U9004" s="6" t="s">
        <v>29693</v>
      </c>
      <c r="V9004" s="6" t="s">
        <v>12368</v>
      </c>
      <c r="W9004" s="6" t="s">
        <v>12299</v>
      </c>
      <c r="X9004" s="6" t="s">
        <v>12299</v>
      </c>
    </row>
    <row r="9005" spans="1:24" x14ac:dyDescent="0.3">
      <c r="A9005" s="6">
        <v>16739</v>
      </c>
      <c r="B9005" s="6" t="s">
        <v>29694</v>
      </c>
      <c r="C9005" s="6" t="s">
        <v>29692</v>
      </c>
      <c r="D9005" s="6">
        <v>2</v>
      </c>
      <c r="E9005" s="6">
        <v>20</v>
      </c>
      <c r="F9005" s="6"/>
      <c r="G9005" s="6">
        <v>10</v>
      </c>
      <c r="H9005" s="6"/>
      <c r="I9005" s="6"/>
      <c r="J9005" s="6"/>
      <c r="K9005" s="6"/>
      <c r="L9005" s="6" t="s">
        <v>12295</v>
      </c>
      <c r="M9005" s="6">
        <v>63</v>
      </c>
      <c r="N9005" s="6" t="e">
        <f>VLOOKUP(A9005,web_archive!D:AB,18,FALSE)</f>
        <v>#N/A</v>
      </c>
      <c r="O9005" s="6">
        <v>2</v>
      </c>
      <c r="P9005" s="6"/>
      <c r="Q9005" s="6"/>
      <c r="R9005" s="6"/>
      <c r="S9005" s="6"/>
      <c r="T9005" s="6"/>
      <c r="U9005" s="6" t="s">
        <v>29693</v>
      </c>
      <c r="V9005" s="6" t="s">
        <v>12368</v>
      </c>
      <c r="W9005" s="6" t="s">
        <v>12299</v>
      </c>
      <c r="X9005" s="6" t="s">
        <v>12299</v>
      </c>
    </row>
    <row r="9006" spans="1:24" x14ac:dyDescent="0.3">
      <c r="A9006" s="6">
        <v>16740</v>
      </c>
      <c r="B9006" s="6" t="s">
        <v>29695</v>
      </c>
      <c r="C9006" s="6" t="s">
        <v>29696</v>
      </c>
      <c r="D9006" s="6">
        <v>2</v>
      </c>
      <c r="E9006" s="6">
        <v>20</v>
      </c>
      <c r="F9006" s="6"/>
      <c r="G9006" s="6">
        <v>10</v>
      </c>
      <c r="H9006" s="6"/>
      <c r="I9006" s="6"/>
      <c r="J9006" s="6"/>
      <c r="K9006" s="6"/>
      <c r="L9006" s="6" t="s">
        <v>12295</v>
      </c>
      <c r="M9006" s="6">
        <v>63</v>
      </c>
      <c r="N9006" s="6" t="e">
        <f>VLOOKUP(A9006,web_archive!D:AB,18,FALSE)</f>
        <v>#N/A</v>
      </c>
      <c r="O9006" s="6">
        <v>2</v>
      </c>
      <c r="P9006" s="6"/>
      <c r="Q9006" s="6"/>
      <c r="R9006" s="6"/>
      <c r="S9006" s="6"/>
      <c r="T9006" s="6"/>
      <c r="U9006" s="6" t="s">
        <v>29697</v>
      </c>
      <c r="V9006" s="6" t="s">
        <v>24574</v>
      </c>
      <c r="W9006" s="6" t="s">
        <v>12299</v>
      </c>
      <c r="X9006" s="6" t="s">
        <v>12299</v>
      </c>
    </row>
    <row r="9007" spans="1:24" x14ac:dyDescent="0.3">
      <c r="A9007" s="6">
        <v>16741</v>
      </c>
      <c r="B9007" s="6" t="s">
        <v>29698</v>
      </c>
      <c r="C9007" s="6" t="s">
        <v>29699</v>
      </c>
      <c r="D9007" s="6">
        <v>2</v>
      </c>
      <c r="E9007" s="6">
        <v>20</v>
      </c>
      <c r="F9007" s="6"/>
      <c r="G9007" s="6">
        <v>10</v>
      </c>
      <c r="H9007" s="6"/>
      <c r="I9007" s="6"/>
      <c r="J9007" s="6"/>
      <c r="K9007" s="6"/>
      <c r="L9007" s="6" t="s">
        <v>12295</v>
      </c>
      <c r="M9007" s="6">
        <v>63</v>
      </c>
      <c r="N9007" s="6" t="e">
        <f>VLOOKUP(A9007,web_archive!D:AB,18,FALSE)</f>
        <v>#N/A</v>
      </c>
      <c r="O9007" s="6">
        <v>2</v>
      </c>
      <c r="P9007" s="6"/>
      <c r="Q9007" s="6"/>
      <c r="R9007" s="6"/>
      <c r="S9007" s="6"/>
      <c r="T9007" s="6"/>
      <c r="U9007" s="6" t="s">
        <v>29700</v>
      </c>
      <c r="V9007" s="6" t="s">
        <v>24564</v>
      </c>
      <c r="W9007" s="6" t="s">
        <v>12299</v>
      </c>
      <c r="X9007" s="6" t="s">
        <v>12299</v>
      </c>
    </row>
    <row r="9008" spans="1:24" x14ac:dyDescent="0.3">
      <c r="A9008" s="6">
        <v>16742</v>
      </c>
      <c r="B9008" s="6" t="s">
        <v>29701</v>
      </c>
      <c r="C9008" s="6" t="s">
        <v>29702</v>
      </c>
      <c r="D9008" s="6">
        <v>2</v>
      </c>
      <c r="E9008" s="6">
        <v>20</v>
      </c>
      <c r="F9008" s="6"/>
      <c r="G9008" s="6">
        <v>10</v>
      </c>
      <c r="H9008" s="6"/>
      <c r="I9008" s="6"/>
      <c r="J9008" s="6"/>
      <c r="K9008" s="6"/>
      <c r="L9008" s="6" t="s">
        <v>12295</v>
      </c>
      <c r="M9008" s="6">
        <v>63</v>
      </c>
      <c r="N9008" s="6" t="e">
        <f>VLOOKUP(A9008,web_archive!D:AB,18,FALSE)</f>
        <v>#N/A</v>
      </c>
      <c r="O9008" s="6">
        <v>2</v>
      </c>
      <c r="P9008" s="6"/>
      <c r="Q9008" s="6"/>
      <c r="R9008" s="6"/>
      <c r="S9008" s="6"/>
      <c r="T9008" s="6"/>
      <c r="U9008" s="6" t="s">
        <v>29703</v>
      </c>
      <c r="V9008" s="6" t="s">
        <v>25841</v>
      </c>
      <c r="W9008" s="6" t="s">
        <v>12299</v>
      </c>
      <c r="X9008" s="6" t="s">
        <v>12299</v>
      </c>
    </row>
    <row r="9009" spans="1:24" x14ac:dyDescent="0.3">
      <c r="A9009" s="6">
        <v>16743</v>
      </c>
      <c r="B9009" s="6" t="s">
        <v>29704</v>
      </c>
      <c r="C9009" s="6" t="s">
        <v>29705</v>
      </c>
      <c r="D9009" s="6">
        <v>2</v>
      </c>
      <c r="E9009" s="6">
        <v>20</v>
      </c>
      <c r="F9009" s="6"/>
      <c r="G9009" s="6">
        <v>10</v>
      </c>
      <c r="H9009" s="6"/>
      <c r="I9009" s="6"/>
      <c r="J9009" s="6"/>
      <c r="K9009" s="6"/>
      <c r="L9009" s="6" t="s">
        <v>12295</v>
      </c>
      <c r="M9009" s="6">
        <v>63</v>
      </c>
      <c r="N9009" s="6" t="e">
        <f>VLOOKUP(A9009,web_archive!D:AB,18,FALSE)</f>
        <v>#N/A</v>
      </c>
      <c r="O9009" s="6">
        <v>2</v>
      </c>
      <c r="P9009" s="6"/>
      <c r="Q9009" s="6"/>
      <c r="R9009" s="6"/>
      <c r="S9009" s="6"/>
      <c r="T9009" s="6"/>
      <c r="U9009" s="6" t="s">
        <v>29706</v>
      </c>
      <c r="V9009" s="6" t="s">
        <v>24564</v>
      </c>
      <c r="W9009" s="6" t="s">
        <v>12299</v>
      </c>
      <c r="X9009" s="6" t="s">
        <v>12299</v>
      </c>
    </row>
    <row r="9010" spans="1:24" x14ac:dyDescent="0.3">
      <c r="A9010" s="6">
        <v>16744</v>
      </c>
      <c r="B9010" s="6" t="s">
        <v>29707</v>
      </c>
      <c r="C9010" s="6" t="s">
        <v>29708</v>
      </c>
      <c r="D9010" s="6">
        <v>2</v>
      </c>
      <c r="E9010" s="6">
        <v>20</v>
      </c>
      <c r="F9010" s="6"/>
      <c r="G9010" s="6">
        <v>10</v>
      </c>
      <c r="H9010" s="6"/>
      <c r="I9010" s="6"/>
      <c r="J9010" s="6"/>
      <c r="K9010" s="6"/>
      <c r="L9010" s="6" t="s">
        <v>12295</v>
      </c>
      <c r="M9010" s="6">
        <v>63</v>
      </c>
      <c r="N9010" s="6" t="e">
        <f>VLOOKUP(A9010,web_archive!D:AB,18,FALSE)</f>
        <v>#N/A</v>
      </c>
      <c r="O9010" s="6">
        <v>2</v>
      </c>
      <c r="P9010" s="6"/>
      <c r="Q9010" s="6"/>
      <c r="R9010" s="6"/>
      <c r="S9010" s="6"/>
      <c r="T9010" s="6"/>
      <c r="U9010" s="6" t="s">
        <v>29709</v>
      </c>
      <c r="V9010" s="6" t="s">
        <v>25841</v>
      </c>
      <c r="W9010" s="6" t="s">
        <v>12299</v>
      </c>
      <c r="X9010" s="6" t="s">
        <v>12299</v>
      </c>
    </row>
    <row r="9011" spans="1:24" x14ac:dyDescent="0.3">
      <c r="A9011" s="6">
        <v>16745</v>
      </c>
      <c r="B9011" s="6" t="s">
        <v>29710</v>
      </c>
      <c r="C9011" s="6" t="s">
        <v>29711</v>
      </c>
      <c r="D9011" s="6">
        <v>2</v>
      </c>
      <c r="E9011" s="6">
        <v>20</v>
      </c>
      <c r="F9011" s="6"/>
      <c r="G9011" s="6">
        <v>10</v>
      </c>
      <c r="H9011" s="6"/>
      <c r="I9011" s="6"/>
      <c r="J9011" s="6"/>
      <c r="K9011" s="6"/>
      <c r="L9011" s="6" t="s">
        <v>12295</v>
      </c>
      <c r="M9011" s="6">
        <v>63</v>
      </c>
      <c r="N9011" s="6" t="e">
        <f>VLOOKUP(A9011,web_archive!D:AB,18,FALSE)</f>
        <v>#N/A</v>
      </c>
      <c r="O9011" s="6">
        <v>2</v>
      </c>
      <c r="P9011" s="6"/>
      <c r="Q9011" s="6"/>
      <c r="R9011" s="6"/>
      <c r="S9011" s="6"/>
      <c r="T9011" s="6"/>
      <c r="U9011" s="6" t="s">
        <v>29712</v>
      </c>
      <c r="V9011" s="6" t="s">
        <v>24564</v>
      </c>
      <c r="W9011" s="6" t="s">
        <v>12299</v>
      </c>
      <c r="X9011" s="6" t="s">
        <v>12299</v>
      </c>
    </row>
    <row r="9012" spans="1:24" x14ac:dyDescent="0.3">
      <c r="A9012" s="6">
        <v>16746</v>
      </c>
      <c r="B9012" s="6" t="s">
        <v>29713</v>
      </c>
      <c r="C9012" s="6" t="s">
        <v>29714</v>
      </c>
      <c r="D9012" s="6">
        <v>2</v>
      </c>
      <c r="E9012" s="6">
        <v>20</v>
      </c>
      <c r="F9012" s="6"/>
      <c r="G9012" s="6">
        <v>10</v>
      </c>
      <c r="H9012" s="6"/>
      <c r="I9012" s="6"/>
      <c r="J9012" s="6"/>
      <c r="K9012" s="6"/>
      <c r="L9012" s="6" t="s">
        <v>12295</v>
      </c>
      <c r="M9012" s="6">
        <v>63</v>
      </c>
      <c r="N9012" s="6" t="e">
        <f>VLOOKUP(A9012,web_archive!D:AB,18,FALSE)</f>
        <v>#N/A</v>
      </c>
      <c r="O9012" s="6">
        <v>2</v>
      </c>
      <c r="P9012" s="6"/>
      <c r="Q9012" s="6"/>
      <c r="R9012" s="6"/>
      <c r="S9012" s="6"/>
      <c r="T9012" s="6"/>
      <c r="U9012" s="6" t="s">
        <v>29715</v>
      </c>
      <c r="V9012" s="6" t="s">
        <v>25841</v>
      </c>
      <c r="W9012" s="6" t="s">
        <v>12299</v>
      </c>
      <c r="X9012" s="6" t="s">
        <v>12299</v>
      </c>
    </row>
    <row r="9013" spans="1:24" x14ac:dyDescent="0.3">
      <c r="A9013" s="6">
        <v>16747</v>
      </c>
      <c r="B9013" s="6" t="s">
        <v>29716</v>
      </c>
      <c r="C9013" s="6" t="s">
        <v>29717</v>
      </c>
      <c r="D9013" s="6">
        <v>2</v>
      </c>
      <c r="E9013" s="6">
        <v>20</v>
      </c>
      <c r="F9013" s="6"/>
      <c r="G9013" s="6">
        <v>10</v>
      </c>
      <c r="H9013" s="6"/>
      <c r="I9013" s="6"/>
      <c r="J9013" s="6"/>
      <c r="K9013" s="6"/>
      <c r="L9013" s="6" t="s">
        <v>12295</v>
      </c>
      <c r="M9013" s="6">
        <v>63</v>
      </c>
      <c r="N9013" s="6" t="e">
        <f>VLOOKUP(A9013,web_archive!D:AB,18,FALSE)</f>
        <v>#N/A</v>
      </c>
      <c r="O9013" s="6">
        <v>2</v>
      </c>
      <c r="P9013" s="6"/>
      <c r="Q9013" s="6"/>
      <c r="R9013" s="6"/>
      <c r="S9013" s="6"/>
      <c r="T9013" s="6"/>
      <c r="U9013" s="6" t="s">
        <v>29718</v>
      </c>
      <c r="V9013" s="6" t="s">
        <v>24564</v>
      </c>
      <c r="W9013" s="6" t="s">
        <v>12299</v>
      </c>
      <c r="X9013" s="6" t="s">
        <v>12299</v>
      </c>
    </row>
    <row r="9014" spans="1:24" x14ac:dyDescent="0.3">
      <c r="A9014" s="6">
        <v>16748</v>
      </c>
      <c r="B9014" s="6" t="s">
        <v>29719</v>
      </c>
      <c r="C9014" s="6" t="s">
        <v>29720</v>
      </c>
      <c r="D9014" s="6">
        <v>2</v>
      </c>
      <c r="E9014" s="6">
        <v>20</v>
      </c>
      <c r="F9014" s="6"/>
      <c r="G9014" s="6">
        <v>10</v>
      </c>
      <c r="H9014" s="6"/>
      <c r="I9014" s="6"/>
      <c r="J9014" s="6"/>
      <c r="K9014" s="6"/>
      <c r="L9014" s="6" t="s">
        <v>12295</v>
      </c>
      <c r="M9014" s="6">
        <v>63</v>
      </c>
      <c r="N9014" s="6" t="e">
        <f>VLOOKUP(A9014,web_archive!D:AB,18,FALSE)</f>
        <v>#N/A</v>
      </c>
      <c r="O9014" s="6">
        <v>2</v>
      </c>
      <c r="P9014" s="6"/>
      <c r="Q9014" s="6"/>
      <c r="R9014" s="6"/>
      <c r="S9014" s="6"/>
      <c r="T9014" s="6"/>
      <c r="U9014" s="6" t="s">
        <v>29721</v>
      </c>
      <c r="V9014" s="6" t="s">
        <v>25841</v>
      </c>
      <c r="W9014" s="6" t="s">
        <v>12299</v>
      </c>
      <c r="X9014" s="6" t="s">
        <v>12299</v>
      </c>
    </row>
    <row r="9015" spans="1:24" x14ac:dyDescent="0.3">
      <c r="A9015" s="6">
        <v>16749</v>
      </c>
      <c r="B9015" s="6" t="s">
        <v>29722</v>
      </c>
      <c r="C9015" s="6" t="s">
        <v>29723</v>
      </c>
      <c r="D9015" s="6">
        <v>2</v>
      </c>
      <c r="E9015" s="6">
        <v>20</v>
      </c>
      <c r="F9015" s="6"/>
      <c r="G9015" s="6">
        <v>10</v>
      </c>
      <c r="H9015" s="6"/>
      <c r="I9015" s="6"/>
      <c r="J9015" s="6"/>
      <c r="K9015" s="6"/>
      <c r="L9015" s="6" t="s">
        <v>12295</v>
      </c>
      <c r="M9015" s="6">
        <v>63</v>
      </c>
      <c r="N9015" s="6" t="e">
        <f>VLOOKUP(A9015,web_archive!D:AB,18,FALSE)</f>
        <v>#N/A</v>
      </c>
      <c r="O9015" s="6">
        <v>2</v>
      </c>
      <c r="P9015" s="6"/>
      <c r="Q9015" s="6"/>
      <c r="R9015" s="6"/>
      <c r="S9015" s="6"/>
      <c r="T9015" s="6"/>
      <c r="U9015" s="6" t="s">
        <v>29724</v>
      </c>
      <c r="V9015" s="6" t="s">
        <v>24564</v>
      </c>
      <c r="W9015" s="6" t="s">
        <v>12299</v>
      </c>
      <c r="X9015" s="6" t="s">
        <v>12299</v>
      </c>
    </row>
    <row r="9016" spans="1:24" x14ac:dyDescent="0.3">
      <c r="A9016" s="6">
        <v>16750</v>
      </c>
      <c r="B9016" s="6" t="s">
        <v>29725</v>
      </c>
      <c r="C9016" s="6" t="s">
        <v>29726</v>
      </c>
      <c r="D9016" s="6">
        <v>2</v>
      </c>
      <c r="E9016" s="6">
        <v>20</v>
      </c>
      <c r="F9016" s="6"/>
      <c r="G9016" s="6">
        <v>10</v>
      </c>
      <c r="H9016" s="6"/>
      <c r="I9016" s="6"/>
      <c r="J9016" s="6"/>
      <c r="K9016" s="6"/>
      <c r="L9016" s="6" t="s">
        <v>12295</v>
      </c>
      <c r="M9016" s="6">
        <v>63</v>
      </c>
      <c r="N9016" s="6" t="e">
        <f>VLOOKUP(A9016,web_archive!D:AB,18,FALSE)</f>
        <v>#N/A</v>
      </c>
      <c r="O9016" s="6">
        <v>2</v>
      </c>
      <c r="P9016" s="6"/>
      <c r="Q9016" s="6"/>
      <c r="R9016" s="6"/>
      <c r="S9016" s="6"/>
      <c r="T9016" s="6"/>
      <c r="U9016" s="6" t="s">
        <v>29727</v>
      </c>
      <c r="V9016" s="6" t="s">
        <v>25841</v>
      </c>
      <c r="W9016" s="6" t="s">
        <v>12299</v>
      </c>
      <c r="X9016" s="6" t="s">
        <v>12299</v>
      </c>
    </row>
    <row r="9017" spans="1:24" x14ac:dyDescent="0.3">
      <c r="A9017" s="6">
        <v>16751</v>
      </c>
      <c r="B9017" s="6" t="s">
        <v>29728</v>
      </c>
      <c r="C9017" s="6" t="s">
        <v>29729</v>
      </c>
      <c r="D9017" s="6">
        <v>2</v>
      </c>
      <c r="E9017" s="6">
        <v>20</v>
      </c>
      <c r="F9017" s="6"/>
      <c r="G9017" s="6">
        <v>10</v>
      </c>
      <c r="H9017" s="6"/>
      <c r="I9017" s="6"/>
      <c r="J9017" s="6"/>
      <c r="K9017" s="6"/>
      <c r="L9017" s="6" t="s">
        <v>12295</v>
      </c>
      <c r="M9017" s="6">
        <v>63</v>
      </c>
      <c r="N9017" s="6" t="e">
        <f>VLOOKUP(A9017,web_archive!D:AB,18,FALSE)</f>
        <v>#N/A</v>
      </c>
      <c r="O9017" s="6">
        <v>2</v>
      </c>
      <c r="P9017" s="6"/>
      <c r="Q9017" s="6"/>
      <c r="R9017" s="6"/>
      <c r="S9017" s="6"/>
      <c r="T9017" s="6"/>
      <c r="U9017" s="6" t="s">
        <v>29730</v>
      </c>
      <c r="V9017" s="6" t="s">
        <v>24564</v>
      </c>
      <c r="W9017" s="6" t="s">
        <v>12299</v>
      </c>
      <c r="X9017" s="6" t="s">
        <v>12299</v>
      </c>
    </row>
    <row r="9018" spans="1:24" x14ac:dyDescent="0.3">
      <c r="A9018" s="6">
        <v>16752</v>
      </c>
      <c r="B9018" s="6" t="s">
        <v>29731</v>
      </c>
      <c r="C9018" s="6" t="s">
        <v>29732</v>
      </c>
      <c r="D9018" s="6">
        <v>2</v>
      </c>
      <c r="E9018" s="6">
        <v>20</v>
      </c>
      <c r="F9018" s="6"/>
      <c r="G9018" s="6">
        <v>10</v>
      </c>
      <c r="H9018" s="6"/>
      <c r="I9018" s="6"/>
      <c r="J9018" s="6"/>
      <c r="K9018" s="6"/>
      <c r="L9018" s="6" t="s">
        <v>12295</v>
      </c>
      <c r="M9018" s="6">
        <v>63</v>
      </c>
      <c r="N9018" s="6" t="e">
        <f>VLOOKUP(A9018,web_archive!D:AB,18,FALSE)</f>
        <v>#N/A</v>
      </c>
      <c r="O9018" s="6">
        <v>2</v>
      </c>
      <c r="P9018" s="6"/>
      <c r="Q9018" s="6"/>
      <c r="R9018" s="6"/>
      <c r="S9018" s="6"/>
      <c r="T9018" s="6"/>
      <c r="U9018" s="6" t="s">
        <v>29733</v>
      </c>
      <c r="V9018" s="6" t="s">
        <v>25841</v>
      </c>
      <c r="W9018" s="6" t="s">
        <v>12299</v>
      </c>
      <c r="X9018" s="6" t="s">
        <v>12299</v>
      </c>
    </row>
    <row r="9019" spans="1:24" x14ac:dyDescent="0.3">
      <c r="A9019" s="6">
        <v>16753</v>
      </c>
      <c r="B9019" s="6" t="s">
        <v>29734</v>
      </c>
      <c r="C9019" s="6" t="s">
        <v>29735</v>
      </c>
      <c r="D9019" s="6">
        <v>2</v>
      </c>
      <c r="E9019" s="6">
        <v>20</v>
      </c>
      <c r="F9019" s="6"/>
      <c r="G9019" s="6">
        <v>10</v>
      </c>
      <c r="H9019" s="6"/>
      <c r="I9019" s="6"/>
      <c r="J9019" s="6"/>
      <c r="K9019" s="6"/>
      <c r="L9019" s="6" t="s">
        <v>12295</v>
      </c>
      <c r="M9019" s="6">
        <v>63</v>
      </c>
      <c r="N9019" s="6" t="e">
        <f>VLOOKUP(A9019,web_archive!D:AB,18,FALSE)</f>
        <v>#N/A</v>
      </c>
      <c r="O9019" s="6">
        <v>2</v>
      </c>
      <c r="P9019" s="6"/>
      <c r="Q9019" s="6"/>
      <c r="R9019" s="6"/>
      <c r="S9019" s="6"/>
      <c r="T9019" s="6"/>
      <c r="U9019" s="6" t="s">
        <v>29736</v>
      </c>
      <c r="V9019" s="6" t="s">
        <v>12368</v>
      </c>
      <c r="W9019" s="6" t="s">
        <v>12299</v>
      </c>
      <c r="X9019" s="6" t="s">
        <v>12299</v>
      </c>
    </row>
    <row r="9020" spans="1:24" x14ac:dyDescent="0.3">
      <c r="A9020" s="6">
        <v>16754</v>
      </c>
      <c r="B9020" s="6" t="s">
        <v>29737</v>
      </c>
      <c r="C9020" s="6" t="s">
        <v>29735</v>
      </c>
      <c r="D9020" s="6">
        <v>2</v>
      </c>
      <c r="E9020" s="6">
        <v>20</v>
      </c>
      <c r="F9020" s="6"/>
      <c r="G9020" s="6">
        <v>10</v>
      </c>
      <c r="H9020" s="6"/>
      <c r="I9020" s="6"/>
      <c r="J9020" s="6"/>
      <c r="K9020" s="6"/>
      <c r="L9020" s="6" t="s">
        <v>12295</v>
      </c>
      <c r="M9020" s="6">
        <v>63</v>
      </c>
      <c r="N9020" s="6" t="e">
        <f>VLOOKUP(A9020,web_archive!D:AB,18,FALSE)</f>
        <v>#N/A</v>
      </c>
      <c r="O9020" s="6">
        <v>2</v>
      </c>
      <c r="P9020" s="6"/>
      <c r="Q9020" s="6"/>
      <c r="R9020" s="6"/>
      <c r="S9020" s="6"/>
      <c r="T9020" s="6"/>
      <c r="U9020" s="6" t="s">
        <v>29736</v>
      </c>
      <c r="V9020" s="6" t="s">
        <v>12368</v>
      </c>
      <c r="W9020" s="6" t="s">
        <v>12299</v>
      </c>
      <c r="X9020" s="6" t="s">
        <v>12299</v>
      </c>
    </row>
    <row r="9021" spans="1:24" x14ac:dyDescent="0.3">
      <c r="A9021" s="6">
        <v>16755</v>
      </c>
      <c r="B9021" s="6" t="s">
        <v>29738</v>
      </c>
      <c r="C9021" s="6" t="s">
        <v>29739</v>
      </c>
      <c r="D9021" s="6">
        <v>2</v>
      </c>
      <c r="E9021" s="6">
        <v>20</v>
      </c>
      <c r="F9021" s="6"/>
      <c r="G9021" s="6">
        <v>10</v>
      </c>
      <c r="H9021" s="6"/>
      <c r="I9021" s="6"/>
      <c r="J9021" s="6"/>
      <c r="K9021" s="6"/>
      <c r="L9021" s="6" t="s">
        <v>12295</v>
      </c>
      <c r="M9021" s="6">
        <v>63</v>
      </c>
      <c r="N9021" s="6" t="e">
        <f>VLOOKUP(A9021,web_archive!D:AB,18,FALSE)</f>
        <v>#N/A</v>
      </c>
      <c r="O9021" s="6">
        <v>2</v>
      </c>
      <c r="P9021" s="6"/>
      <c r="Q9021" s="6"/>
      <c r="R9021" s="6"/>
      <c r="S9021" s="6"/>
      <c r="T9021" s="6"/>
      <c r="U9021" s="6" t="s">
        <v>29740</v>
      </c>
      <c r="V9021" s="6" t="s">
        <v>12368</v>
      </c>
      <c r="W9021" s="6" t="s">
        <v>12299</v>
      </c>
      <c r="X9021" s="6" t="s">
        <v>12299</v>
      </c>
    </row>
    <row r="9022" spans="1:24" x14ac:dyDescent="0.3">
      <c r="A9022" s="6">
        <v>16756</v>
      </c>
      <c r="B9022" s="6" t="s">
        <v>29741</v>
      </c>
      <c r="C9022" s="6" t="s">
        <v>29739</v>
      </c>
      <c r="D9022" s="6">
        <v>2</v>
      </c>
      <c r="E9022" s="6">
        <v>20</v>
      </c>
      <c r="F9022" s="6"/>
      <c r="G9022" s="6">
        <v>10</v>
      </c>
      <c r="H9022" s="6"/>
      <c r="I9022" s="6"/>
      <c r="J9022" s="6"/>
      <c r="K9022" s="6"/>
      <c r="L9022" s="6" t="s">
        <v>12295</v>
      </c>
      <c r="M9022" s="6">
        <v>63</v>
      </c>
      <c r="N9022" s="6" t="e">
        <f>VLOOKUP(A9022,web_archive!D:AB,18,FALSE)</f>
        <v>#N/A</v>
      </c>
      <c r="O9022" s="6">
        <v>2</v>
      </c>
      <c r="P9022" s="6"/>
      <c r="Q9022" s="6"/>
      <c r="R9022" s="6"/>
      <c r="S9022" s="6"/>
      <c r="T9022" s="6"/>
      <c r="U9022" s="6" t="s">
        <v>29740</v>
      </c>
      <c r="V9022" s="6" t="s">
        <v>12368</v>
      </c>
      <c r="W9022" s="6" t="s">
        <v>12299</v>
      </c>
      <c r="X9022" s="6" t="s">
        <v>12299</v>
      </c>
    </row>
    <row r="9023" spans="1:24" x14ac:dyDescent="0.3">
      <c r="A9023" s="6">
        <v>16757</v>
      </c>
      <c r="B9023" s="6" t="s">
        <v>29742</v>
      </c>
      <c r="C9023" s="6" t="s">
        <v>29743</v>
      </c>
      <c r="D9023" s="6">
        <v>2</v>
      </c>
      <c r="E9023" s="6">
        <v>20</v>
      </c>
      <c r="F9023" s="6"/>
      <c r="G9023" s="6">
        <v>10</v>
      </c>
      <c r="H9023" s="6"/>
      <c r="I9023" s="6"/>
      <c r="J9023" s="6"/>
      <c r="K9023" s="6"/>
      <c r="L9023" s="6" t="s">
        <v>12295</v>
      </c>
      <c r="M9023" s="6">
        <v>63</v>
      </c>
      <c r="N9023" s="6" t="e">
        <f>VLOOKUP(A9023,web_archive!D:AB,18,FALSE)</f>
        <v>#N/A</v>
      </c>
      <c r="O9023" s="6">
        <v>2</v>
      </c>
      <c r="P9023" s="6"/>
      <c r="Q9023" s="6"/>
      <c r="R9023" s="6"/>
      <c r="S9023" s="6"/>
      <c r="T9023" s="6"/>
      <c r="U9023" s="6" t="s">
        <v>29744</v>
      </c>
      <c r="V9023" s="6" t="s">
        <v>12299</v>
      </c>
      <c r="W9023" s="6" t="s">
        <v>12299</v>
      </c>
      <c r="X9023" s="6"/>
    </row>
    <row r="9024" spans="1:24" x14ac:dyDescent="0.3">
      <c r="A9024" s="6">
        <v>16760</v>
      </c>
      <c r="B9024" s="6" t="s">
        <v>29745</v>
      </c>
      <c r="C9024" s="6" t="s">
        <v>29746</v>
      </c>
      <c r="D9024" s="6">
        <v>2</v>
      </c>
      <c r="E9024" s="6">
        <v>20</v>
      </c>
      <c r="F9024" s="6"/>
      <c r="G9024" s="6">
        <v>10</v>
      </c>
      <c r="H9024" s="6"/>
      <c r="I9024" s="6"/>
      <c r="J9024" s="6"/>
      <c r="K9024" s="6"/>
      <c r="L9024" s="6" t="s">
        <v>12295</v>
      </c>
      <c r="M9024" s="6">
        <v>63</v>
      </c>
      <c r="N9024" s="6" t="e">
        <f>VLOOKUP(A9024,web_archive!D:AB,18,FALSE)</f>
        <v>#N/A</v>
      </c>
      <c r="O9024" s="6">
        <v>2</v>
      </c>
      <c r="P9024" s="6"/>
      <c r="Q9024" s="6"/>
      <c r="R9024" s="6"/>
      <c r="S9024" s="6"/>
      <c r="T9024" s="6"/>
      <c r="U9024" s="6" t="s">
        <v>29747</v>
      </c>
      <c r="V9024" s="6" t="s">
        <v>26526</v>
      </c>
      <c r="W9024" s="6" t="s">
        <v>12299</v>
      </c>
      <c r="X9024" s="6" t="s">
        <v>12299</v>
      </c>
    </row>
    <row r="9025" spans="1:25" x14ac:dyDescent="0.3">
      <c r="A9025" s="6">
        <v>16761</v>
      </c>
      <c r="B9025" s="6" t="s">
        <v>29748</v>
      </c>
      <c r="C9025" s="6" t="s">
        <v>29749</v>
      </c>
      <c r="D9025" s="6">
        <v>2</v>
      </c>
      <c r="E9025" s="6">
        <v>20</v>
      </c>
      <c r="F9025" s="6"/>
      <c r="G9025" s="6">
        <v>10</v>
      </c>
      <c r="H9025" s="6"/>
      <c r="I9025" s="6"/>
      <c r="J9025" s="6"/>
      <c r="K9025" s="6"/>
      <c r="L9025" s="6" t="s">
        <v>12295</v>
      </c>
      <c r="M9025" s="6">
        <v>63</v>
      </c>
      <c r="N9025" s="6" t="e">
        <f>VLOOKUP(A9025,web_archive!D:AB,18,FALSE)</f>
        <v>#N/A</v>
      </c>
      <c r="O9025" s="6">
        <v>2</v>
      </c>
      <c r="P9025" s="6"/>
      <c r="Q9025" s="6"/>
      <c r="R9025" s="6"/>
      <c r="S9025" s="6"/>
      <c r="T9025" s="6"/>
      <c r="U9025" s="6" t="s">
        <v>29750</v>
      </c>
      <c r="V9025" s="6" t="s">
        <v>26526</v>
      </c>
      <c r="W9025" s="6" t="s">
        <v>12299</v>
      </c>
      <c r="X9025" s="6" t="s">
        <v>12299</v>
      </c>
      <c r="Y9025" s="6"/>
    </row>
    <row r="9026" spans="1:25" x14ac:dyDescent="0.3">
      <c r="A9026" s="6">
        <v>16763</v>
      </c>
      <c r="B9026" s="6" t="s">
        <v>29751</v>
      </c>
      <c r="C9026" s="6" t="s">
        <v>29752</v>
      </c>
      <c r="D9026" s="6">
        <v>2</v>
      </c>
      <c r="E9026" s="6">
        <v>20</v>
      </c>
      <c r="F9026" s="6"/>
      <c r="G9026" s="6">
        <v>10</v>
      </c>
      <c r="H9026" s="6"/>
      <c r="I9026" s="6"/>
      <c r="J9026" s="6"/>
      <c r="K9026" s="6"/>
      <c r="L9026" s="6" t="s">
        <v>12295</v>
      </c>
      <c r="M9026" s="6">
        <v>63</v>
      </c>
      <c r="N9026" s="6" t="e">
        <f>VLOOKUP(A9026,web_archive!D:AB,18,FALSE)</f>
        <v>#N/A</v>
      </c>
      <c r="O9026" s="6">
        <v>2</v>
      </c>
      <c r="P9026" s="6"/>
      <c r="Q9026" s="6"/>
      <c r="R9026" s="6"/>
      <c r="S9026" s="6"/>
      <c r="T9026" s="6"/>
      <c r="U9026" s="6" t="s">
        <v>29753</v>
      </c>
      <c r="V9026" s="6" t="s">
        <v>25841</v>
      </c>
      <c r="W9026" s="6" t="s">
        <v>12299</v>
      </c>
      <c r="X9026" s="6" t="s">
        <v>12299</v>
      </c>
      <c r="Y9026" s="6"/>
    </row>
    <row r="9027" spans="1:25" x14ac:dyDescent="0.3">
      <c r="A9027" s="6">
        <v>16764</v>
      </c>
      <c r="B9027" s="6" t="s">
        <v>29754</v>
      </c>
      <c r="C9027" s="6" t="s">
        <v>29755</v>
      </c>
      <c r="D9027" s="6">
        <v>2</v>
      </c>
      <c r="E9027" s="6">
        <v>20</v>
      </c>
      <c r="F9027" s="6"/>
      <c r="G9027" s="6">
        <v>10</v>
      </c>
      <c r="H9027" s="6"/>
      <c r="I9027" s="6"/>
      <c r="J9027" s="6"/>
      <c r="K9027" s="6"/>
      <c r="L9027" s="6" t="s">
        <v>12295</v>
      </c>
      <c r="M9027" s="6">
        <v>63</v>
      </c>
      <c r="N9027" s="6" t="e">
        <f>VLOOKUP(A9027,web_archive!D:AB,18,FALSE)</f>
        <v>#N/A</v>
      </c>
      <c r="O9027" s="6">
        <v>2</v>
      </c>
      <c r="P9027" s="6"/>
      <c r="Q9027" s="6"/>
      <c r="R9027" s="6"/>
      <c r="S9027" s="6"/>
      <c r="T9027" s="6"/>
      <c r="U9027" s="6" t="s">
        <v>29756</v>
      </c>
      <c r="V9027" s="6" t="s">
        <v>26242</v>
      </c>
      <c r="W9027" s="6" t="s">
        <v>12299</v>
      </c>
      <c r="X9027" s="6" t="s">
        <v>12299</v>
      </c>
      <c r="Y9027" s="6"/>
    </row>
    <row r="9028" spans="1:25" x14ac:dyDescent="0.3">
      <c r="A9028" s="6">
        <v>16765</v>
      </c>
      <c r="B9028" s="6" t="s">
        <v>29757</v>
      </c>
      <c r="C9028" s="6" t="s">
        <v>29758</v>
      </c>
      <c r="D9028" s="6">
        <v>2</v>
      </c>
      <c r="E9028" s="6">
        <v>20</v>
      </c>
      <c r="F9028" s="6"/>
      <c r="G9028" s="6">
        <v>10</v>
      </c>
      <c r="H9028" s="6"/>
      <c r="I9028" s="6"/>
      <c r="J9028" s="6"/>
      <c r="K9028" s="6"/>
      <c r="L9028" s="6" t="s">
        <v>12295</v>
      </c>
      <c r="M9028" s="6">
        <v>63</v>
      </c>
      <c r="N9028" s="6" t="e">
        <f>VLOOKUP(A9028,web_archive!D:AB,18,FALSE)</f>
        <v>#N/A</v>
      </c>
      <c r="O9028" s="6">
        <v>2</v>
      </c>
      <c r="P9028" s="6"/>
      <c r="Q9028" s="6"/>
      <c r="R9028" s="6"/>
      <c r="S9028" s="6"/>
      <c r="T9028" s="6"/>
      <c r="U9028" s="6" t="s">
        <v>29759</v>
      </c>
      <c r="V9028" s="6" t="s">
        <v>24574</v>
      </c>
      <c r="W9028" s="6" t="s">
        <v>12299</v>
      </c>
      <c r="X9028" s="6" t="s">
        <v>12299</v>
      </c>
      <c r="Y9028" s="6"/>
    </row>
    <row r="9029" spans="1:25" x14ac:dyDescent="0.3">
      <c r="A9029" s="6">
        <v>16766</v>
      </c>
      <c r="B9029" s="6" t="s">
        <v>29760</v>
      </c>
      <c r="C9029" s="6" t="s">
        <v>29761</v>
      </c>
      <c r="D9029" s="6">
        <v>2</v>
      </c>
      <c r="E9029" s="6">
        <v>20</v>
      </c>
      <c r="F9029" s="6"/>
      <c r="G9029" s="6">
        <v>10</v>
      </c>
      <c r="H9029" s="6"/>
      <c r="I9029" s="6"/>
      <c r="J9029" s="6"/>
      <c r="K9029" s="6"/>
      <c r="L9029" s="6" t="s">
        <v>12295</v>
      </c>
      <c r="M9029" s="6">
        <v>63</v>
      </c>
      <c r="N9029" s="6" t="e">
        <f>VLOOKUP(A9029,web_archive!D:AB,18,FALSE)</f>
        <v>#N/A</v>
      </c>
      <c r="O9029" s="6">
        <v>2</v>
      </c>
      <c r="P9029" s="6"/>
      <c r="Q9029" s="6"/>
      <c r="R9029" s="6"/>
      <c r="S9029" s="6"/>
      <c r="T9029" s="6"/>
      <c r="U9029" s="6" t="s">
        <v>29762</v>
      </c>
      <c r="V9029" s="6" t="s">
        <v>29763</v>
      </c>
      <c r="W9029" s="6" t="s">
        <v>12299</v>
      </c>
      <c r="X9029" s="6" t="s">
        <v>12299</v>
      </c>
      <c r="Y9029" s="6"/>
    </row>
    <row r="9030" spans="1:25" x14ac:dyDescent="0.3">
      <c r="A9030" s="6">
        <v>16767</v>
      </c>
      <c r="B9030" s="6" t="s">
        <v>29764</v>
      </c>
      <c r="C9030" s="6" t="s">
        <v>29765</v>
      </c>
      <c r="D9030" s="6">
        <v>2</v>
      </c>
      <c r="E9030" s="6">
        <v>20</v>
      </c>
      <c r="F9030" s="6"/>
      <c r="G9030" s="6">
        <v>10</v>
      </c>
      <c r="H9030" s="6"/>
      <c r="I9030" s="6"/>
      <c r="J9030" s="6"/>
      <c r="K9030" s="6"/>
      <c r="L9030" s="6" t="s">
        <v>12295</v>
      </c>
      <c r="M9030" s="6">
        <v>63</v>
      </c>
      <c r="N9030" s="6" t="e">
        <f>VLOOKUP(A9030,web_archive!D:AB,18,FALSE)</f>
        <v>#N/A</v>
      </c>
      <c r="O9030" s="6">
        <v>2</v>
      </c>
      <c r="P9030" s="6"/>
      <c r="Q9030" s="6"/>
      <c r="R9030" s="6"/>
      <c r="S9030" s="6"/>
      <c r="T9030" s="6"/>
      <c r="U9030" s="6" t="s">
        <v>29766</v>
      </c>
      <c r="V9030" s="6" t="s">
        <v>25841</v>
      </c>
      <c r="W9030" s="6" t="s">
        <v>12299</v>
      </c>
      <c r="X9030" s="6" t="s">
        <v>12299</v>
      </c>
      <c r="Y9030" s="6"/>
    </row>
    <row r="9031" spans="1:25" x14ac:dyDescent="0.3">
      <c r="A9031" s="6">
        <v>16770</v>
      </c>
      <c r="B9031" s="6" t="s">
        <v>29767</v>
      </c>
      <c r="C9031" s="6" t="s">
        <v>29768</v>
      </c>
      <c r="D9031" s="6">
        <v>2</v>
      </c>
      <c r="E9031" s="6">
        <v>20</v>
      </c>
      <c r="F9031" s="6"/>
      <c r="G9031" s="6">
        <v>10</v>
      </c>
      <c r="H9031" s="6"/>
      <c r="I9031" s="6"/>
      <c r="J9031" s="6"/>
      <c r="K9031" s="6"/>
      <c r="L9031" s="6" t="s">
        <v>12295</v>
      </c>
      <c r="M9031" s="6">
        <v>63</v>
      </c>
      <c r="N9031" s="6" t="e">
        <f>VLOOKUP(A9031,web_archive!D:AB,18,FALSE)</f>
        <v>#N/A</v>
      </c>
      <c r="O9031" s="6">
        <v>2</v>
      </c>
      <c r="P9031" s="6"/>
      <c r="Q9031" s="6"/>
      <c r="R9031" s="6"/>
      <c r="S9031" s="6"/>
      <c r="T9031" s="6"/>
      <c r="U9031" s="6" t="s">
        <v>29769</v>
      </c>
      <c r="V9031" s="6" t="s">
        <v>29770</v>
      </c>
      <c r="W9031" s="6" t="s">
        <v>12486</v>
      </c>
      <c r="X9031" s="6" t="s">
        <v>12299</v>
      </c>
      <c r="Y9031" s="6" t="s">
        <v>12299</v>
      </c>
    </row>
    <row r="9032" spans="1:25" x14ac:dyDescent="0.3">
      <c r="A9032" s="6">
        <v>16771</v>
      </c>
      <c r="B9032" s="6" t="s">
        <v>29771</v>
      </c>
      <c r="C9032" s="6" t="s">
        <v>29772</v>
      </c>
      <c r="D9032" s="6">
        <v>2</v>
      </c>
      <c r="E9032" s="6">
        <v>20</v>
      </c>
      <c r="F9032" s="6"/>
      <c r="G9032" s="6">
        <v>10</v>
      </c>
      <c r="H9032" s="6"/>
      <c r="I9032" s="6"/>
      <c r="J9032" s="6"/>
      <c r="K9032" s="6"/>
      <c r="L9032" s="6" t="s">
        <v>12295</v>
      </c>
      <c r="M9032" s="6">
        <v>63</v>
      </c>
      <c r="N9032" s="6" t="e">
        <f>VLOOKUP(A9032,web_archive!D:AB,18,FALSE)</f>
        <v>#N/A</v>
      </c>
      <c r="O9032" s="6">
        <v>2</v>
      </c>
      <c r="P9032" s="6"/>
      <c r="Q9032" s="6"/>
      <c r="R9032" s="6"/>
      <c r="S9032" s="6"/>
      <c r="T9032" s="6"/>
      <c r="U9032" s="6" t="s">
        <v>29773</v>
      </c>
      <c r="V9032" s="6" t="s">
        <v>29774</v>
      </c>
      <c r="W9032" s="6" t="s">
        <v>24034</v>
      </c>
      <c r="X9032" s="6" t="s">
        <v>12299</v>
      </c>
      <c r="Y9032" s="6" t="s">
        <v>12299</v>
      </c>
    </row>
    <row r="9033" spans="1:25" x14ac:dyDescent="0.3">
      <c r="A9033" s="6">
        <v>16774</v>
      </c>
      <c r="B9033" s="6" t="s">
        <v>29775</v>
      </c>
      <c r="C9033" s="6" t="s">
        <v>29776</v>
      </c>
      <c r="D9033" s="6">
        <v>2</v>
      </c>
      <c r="E9033" s="6">
        <v>20</v>
      </c>
      <c r="F9033" s="6"/>
      <c r="G9033" s="6">
        <v>10</v>
      </c>
      <c r="H9033" s="6"/>
      <c r="I9033" s="6"/>
      <c r="J9033" s="6"/>
      <c r="K9033" s="6"/>
      <c r="L9033" s="6" t="s">
        <v>12295</v>
      </c>
      <c r="M9033" s="6">
        <v>63</v>
      </c>
      <c r="N9033" s="6" t="e">
        <f>VLOOKUP(A9033,web_archive!D:AB,18,FALSE)</f>
        <v>#N/A</v>
      </c>
      <c r="O9033" s="6">
        <v>2</v>
      </c>
      <c r="P9033" s="6"/>
      <c r="Q9033" s="6"/>
      <c r="R9033" s="6"/>
      <c r="S9033" s="6"/>
      <c r="T9033" s="6"/>
      <c r="U9033" s="6" t="s">
        <v>29777</v>
      </c>
      <c r="V9033" s="6" t="s">
        <v>12299</v>
      </c>
      <c r="W9033" s="6" t="s">
        <v>12299</v>
      </c>
      <c r="X9033" s="6"/>
      <c r="Y9033" s="6"/>
    </row>
    <row r="9034" spans="1:25" x14ac:dyDescent="0.3">
      <c r="A9034" s="6">
        <v>16775</v>
      </c>
      <c r="B9034" s="6" t="s">
        <v>29778</v>
      </c>
      <c r="C9034" s="6" t="s">
        <v>29779</v>
      </c>
      <c r="D9034" s="6">
        <v>2</v>
      </c>
      <c r="E9034" s="6">
        <v>20</v>
      </c>
      <c r="F9034" s="6"/>
      <c r="G9034" s="6">
        <v>10</v>
      </c>
      <c r="H9034" s="6"/>
      <c r="I9034" s="6"/>
      <c r="J9034" s="6"/>
      <c r="K9034" s="6"/>
      <c r="L9034" s="6" t="s">
        <v>12295</v>
      </c>
      <c r="M9034" s="6">
        <v>63</v>
      </c>
      <c r="N9034" s="6" t="e">
        <f>VLOOKUP(A9034,web_archive!D:AB,18,FALSE)</f>
        <v>#N/A</v>
      </c>
      <c r="O9034" s="6">
        <v>2</v>
      </c>
      <c r="P9034" s="6"/>
      <c r="Q9034" s="6"/>
      <c r="R9034" s="6"/>
      <c r="S9034" s="6"/>
      <c r="T9034" s="6"/>
      <c r="U9034" s="6" t="s">
        <v>29780</v>
      </c>
      <c r="V9034" s="6" t="s">
        <v>12299</v>
      </c>
      <c r="W9034" s="6" t="s">
        <v>12299</v>
      </c>
      <c r="X9034" s="6"/>
      <c r="Y9034" s="6"/>
    </row>
    <row r="9035" spans="1:25" x14ac:dyDescent="0.3">
      <c r="A9035" s="6">
        <v>16776</v>
      </c>
      <c r="B9035" s="6" t="s">
        <v>29781</v>
      </c>
      <c r="C9035" s="6" t="s">
        <v>29572</v>
      </c>
      <c r="D9035" s="6">
        <v>2</v>
      </c>
      <c r="E9035" s="6">
        <v>0</v>
      </c>
      <c r="F9035" s="6"/>
      <c r="G9035" s="6">
        <v>10</v>
      </c>
      <c r="H9035" s="6"/>
      <c r="I9035" s="6"/>
      <c r="J9035" s="6"/>
      <c r="K9035" s="6"/>
      <c r="L9035" s="6" t="s">
        <v>12295</v>
      </c>
      <c r="M9035" s="6">
        <v>63</v>
      </c>
      <c r="N9035" s="6" t="e">
        <f>VLOOKUP(A9035,web_archive!D:AB,18,FALSE)</f>
        <v>#N/A</v>
      </c>
      <c r="O9035" s="6">
        <v>2</v>
      </c>
      <c r="P9035" s="6"/>
      <c r="Q9035" s="6"/>
      <c r="R9035" s="6"/>
      <c r="S9035" s="6"/>
      <c r="T9035" s="6"/>
      <c r="U9035" s="6" t="s">
        <v>29573</v>
      </c>
      <c r="V9035" s="6" t="s">
        <v>12489</v>
      </c>
      <c r="W9035" s="6" t="s">
        <v>12299</v>
      </c>
      <c r="X9035" s="6" t="s">
        <v>12299</v>
      </c>
      <c r="Y9035" s="6"/>
    </row>
    <row r="9036" spans="1:25" x14ac:dyDescent="0.3">
      <c r="A9036" s="6">
        <v>16777</v>
      </c>
      <c r="B9036" s="6" t="s">
        <v>29782</v>
      </c>
      <c r="C9036" s="6" t="s">
        <v>29575</v>
      </c>
      <c r="D9036" s="6">
        <v>2</v>
      </c>
      <c r="E9036" s="6">
        <v>0</v>
      </c>
      <c r="F9036" s="6"/>
      <c r="G9036" s="6">
        <v>10</v>
      </c>
      <c r="H9036" s="6"/>
      <c r="I9036" s="6"/>
      <c r="J9036" s="6"/>
      <c r="K9036" s="6"/>
      <c r="L9036" s="6" t="s">
        <v>12295</v>
      </c>
      <c r="M9036" s="6">
        <v>63</v>
      </c>
      <c r="N9036" s="6" t="e">
        <f>VLOOKUP(A9036,web_archive!D:AB,18,FALSE)</f>
        <v>#N/A</v>
      </c>
      <c r="O9036" s="6">
        <v>2</v>
      </c>
      <c r="P9036" s="6"/>
      <c r="Q9036" s="6"/>
      <c r="R9036" s="6"/>
      <c r="S9036" s="6"/>
      <c r="T9036" s="6"/>
      <c r="U9036" s="6" t="s">
        <v>29573</v>
      </c>
      <c r="V9036" s="6" t="s">
        <v>12370</v>
      </c>
      <c r="W9036" s="6" t="s">
        <v>12299</v>
      </c>
      <c r="X9036" s="6" t="s">
        <v>12299</v>
      </c>
      <c r="Y9036" s="6"/>
    </row>
    <row r="9037" spans="1:25" x14ac:dyDescent="0.3">
      <c r="A9037" s="6" t="s">
        <v>20231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 t="e">
        <f>VLOOKUP(A9037,web_archive!D:AB,18,FALSE)</f>
        <v>#N/A</v>
      </c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 spans="1:25" x14ac:dyDescent="0.3">
      <c r="A9038" s="6">
        <v>16821</v>
      </c>
      <c r="B9038" s="6" t="s">
        <v>29783</v>
      </c>
      <c r="C9038" s="6" t="s">
        <v>29784</v>
      </c>
      <c r="D9038" s="6">
        <v>2</v>
      </c>
      <c r="E9038" s="6">
        <v>20</v>
      </c>
      <c r="F9038" s="6"/>
      <c r="G9038" s="6">
        <v>10</v>
      </c>
      <c r="H9038" s="6"/>
      <c r="I9038" s="6"/>
      <c r="J9038" s="6"/>
      <c r="K9038" s="6"/>
      <c r="L9038" s="6" t="s">
        <v>12295</v>
      </c>
      <c r="M9038" s="6">
        <v>63</v>
      </c>
      <c r="N9038" s="6" t="e">
        <f>VLOOKUP(A9038,web_archive!D:AB,18,FALSE)</f>
        <v>#N/A</v>
      </c>
      <c r="O9038" s="6">
        <v>2</v>
      </c>
      <c r="P9038" s="6"/>
      <c r="Q9038" s="6"/>
      <c r="R9038" s="6"/>
      <c r="S9038" s="6"/>
      <c r="T9038" s="6"/>
      <c r="U9038" s="6" t="s">
        <v>12299</v>
      </c>
      <c r="V9038" s="6" t="s">
        <v>12299</v>
      </c>
      <c r="W9038" s="6" t="s">
        <v>12299</v>
      </c>
      <c r="X9038" s="6"/>
      <c r="Y9038" s="6"/>
    </row>
    <row r="9039" spans="1:25" x14ac:dyDescent="0.3">
      <c r="A9039" s="6">
        <v>16822</v>
      </c>
      <c r="B9039" s="6" t="s">
        <v>29785</v>
      </c>
      <c r="C9039" s="6" t="s">
        <v>29786</v>
      </c>
      <c r="D9039" s="6">
        <v>2</v>
      </c>
      <c r="E9039" s="6">
        <v>20</v>
      </c>
      <c r="F9039" s="6"/>
      <c r="G9039" s="6">
        <v>10</v>
      </c>
      <c r="H9039" s="6"/>
      <c r="I9039" s="6"/>
      <c r="J9039" s="6"/>
      <c r="K9039" s="6"/>
      <c r="L9039" s="6" t="s">
        <v>12295</v>
      </c>
      <c r="M9039" s="6">
        <v>63</v>
      </c>
      <c r="N9039" s="6" t="e">
        <f>VLOOKUP(A9039,web_archive!D:AB,18,FALSE)</f>
        <v>#N/A</v>
      </c>
      <c r="O9039" s="6">
        <v>2</v>
      </c>
      <c r="P9039" s="6"/>
      <c r="Q9039" s="6"/>
      <c r="R9039" s="6"/>
      <c r="S9039" s="6"/>
      <c r="T9039" s="6"/>
      <c r="U9039" s="6" t="s">
        <v>12299</v>
      </c>
      <c r="V9039" s="6" t="s">
        <v>12299</v>
      </c>
      <c r="W9039" s="6" t="s">
        <v>12299</v>
      </c>
      <c r="X9039" s="6"/>
      <c r="Y9039" s="6"/>
    </row>
    <row r="9040" spans="1:25" x14ac:dyDescent="0.3">
      <c r="A9040" s="6">
        <v>16826</v>
      </c>
      <c r="B9040" s="6" t="s">
        <v>29787</v>
      </c>
      <c r="C9040" s="6" t="s">
        <v>29788</v>
      </c>
      <c r="D9040" s="6">
        <v>2</v>
      </c>
      <c r="E9040" s="6">
        <v>20</v>
      </c>
      <c r="F9040" s="6"/>
      <c r="G9040" s="6">
        <v>10</v>
      </c>
      <c r="H9040" s="6"/>
      <c r="I9040" s="6"/>
      <c r="J9040" s="6"/>
      <c r="K9040" s="6"/>
      <c r="L9040" s="6" t="s">
        <v>12295</v>
      </c>
      <c r="M9040" s="6">
        <v>63</v>
      </c>
      <c r="N9040" s="6" t="e">
        <f>VLOOKUP(A9040,web_archive!D:AB,18,FALSE)</f>
        <v>#N/A</v>
      </c>
      <c r="O9040" s="6">
        <v>2</v>
      </c>
      <c r="P9040" s="6"/>
      <c r="Q9040" s="6"/>
      <c r="R9040" s="6"/>
      <c r="S9040" s="6"/>
      <c r="T9040" s="6"/>
      <c r="U9040" s="6" t="s">
        <v>29789</v>
      </c>
      <c r="V9040" s="6" t="s">
        <v>12299</v>
      </c>
      <c r="W9040" s="6" t="s">
        <v>12299</v>
      </c>
      <c r="X9040" s="6"/>
      <c r="Y9040" s="6"/>
    </row>
    <row r="9041" spans="1:27" x14ac:dyDescent="0.3">
      <c r="A9041" s="6">
        <v>16837</v>
      </c>
      <c r="B9041" s="6" t="s">
        <v>29790</v>
      </c>
      <c r="C9041" s="6" t="s">
        <v>29791</v>
      </c>
      <c r="D9041" s="6">
        <v>2</v>
      </c>
      <c r="E9041" s="6">
        <v>20</v>
      </c>
      <c r="F9041" s="6"/>
      <c r="G9041" s="6">
        <v>10</v>
      </c>
      <c r="H9041" s="6"/>
      <c r="I9041" s="6"/>
      <c r="J9041" s="6"/>
      <c r="K9041" s="6"/>
      <c r="L9041" s="6" t="s">
        <v>12295</v>
      </c>
      <c r="M9041" s="6">
        <v>63</v>
      </c>
      <c r="N9041" s="6" t="e">
        <f>VLOOKUP(A9041,web_archive!D:AB,18,FALSE)</f>
        <v>#N/A</v>
      </c>
      <c r="O9041" s="6">
        <v>2</v>
      </c>
      <c r="P9041" s="6"/>
      <c r="Q9041" s="6"/>
      <c r="R9041" s="6"/>
      <c r="S9041" s="6"/>
      <c r="T9041" s="6"/>
      <c r="U9041" s="6" t="s">
        <v>12299</v>
      </c>
      <c r="V9041" s="6" t="s">
        <v>12299</v>
      </c>
      <c r="W9041" s="6" t="s">
        <v>12299</v>
      </c>
      <c r="X9041" s="6"/>
      <c r="Y9041" s="6"/>
      <c r="Z9041" s="6"/>
      <c r="AA9041" s="6"/>
    </row>
    <row r="9042" spans="1:27" x14ac:dyDescent="0.3">
      <c r="A9042" s="6">
        <v>16838</v>
      </c>
      <c r="B9042" s="6" t="s">
        <v>29792</v>
      </c>
      <c r="C9042" s="6" t="s">
        <v>29793</v>
      </c>
      <c r="D9042" s="6">
        <v>2</v>
      </c>
      <c r="E9042" s="6">
        <v>20</v>
      </c>
      <c r="F9042" s="6"/>
      <c r="G9042" s="6">
        <v>10</v>
      </c>
      <c r="H9042" s="6"/>
      <c r="I9042" s="6"/>
      <c r="J9042" s="6"/>
      <c r="K9042" s="6"/>
      <c r="L9042" s="6" t="s">
        <v>12295</v>
      </c>
      <c r="M9042" s="6">
        <v>63</v>
      </c>
      <c r="N9042" s="6" t="e">
        <f>VLOOKUP(A9042,web_archive!D:AB,18,FALSE)</f>
        <v>#N/A</v>
      </c>
      <c r="O9042" s="6">
        <v>2</v>
      </c>
      <c r="P9042" s="6"/>
      <c r="Q9042" s="6"/>
      <c r="R9042" s="6"/>
      <c r="S9042" s="6"/>
      <c r="T9042" s="6"/>
      <c r="U9042" s="6" t="s">
        <v>12299</v>
      </c>
      <c r="V9042" s="6" t="s">
        <v>12299</v>
      </c>
      <c r="W9042" s="6" t="s">
        <v>12299</v>
      </c>
      <c r="X9042" s="6"/>
      <c r="Y9042" s="6"/>
      <c r="Z9042" s="6"/>
      <c r="AA9042" s="6"/>
    </row>
    <row r="9043" spans="1:27" x14ac:dyDescent="0.3">
      <c r="A9043" s="6">
        <v>16864</v>
      </c>
      <c r="B9043" s="6" t="s">
        <v>29794</v>
      </c>
      <c r="C9043" s="6" t="s">
        <v>29795</v>
      </c>
      <c r="D9043" s="6">
        <v>18</v>
      </c>
      <c r="E9043" s="6">
        <v>20</v>
      </c>
      <c r="F9043" s="6"/>
      <c r="G9043" s="6">
        <v>10</v>
      </c>
      <c r="H9043" s="6"/>
      <c r="I9043" s="6"/>
      <c r="J9043" s="6"/>
      <c r="K9043" s="6"/>
      <c r="L9043" s="6" t="s">
        <v>12295</v>
      </c>
      <c r="M9043" s="6">
        <v>63</v>
      </c>
      <c r="N9043" s="6" t="e">
        <f>VLOOKUP(A9043,web_archive!D:AB,18,FALSE)</f>
        <v>#N/A</v>
      </c>
      <c r="O9043" s="6">
        <v>2</v>
      </c>
      <c r="P9043" s="6"/>
      <c r="Q9043" s="6"/>
      <c r="R9043" s="6"/>
      <c r="S9043" s="6"/>
      <c r="T9043" s="6"/>
      <c r="U9043" s="6" t="s">
        <v>27064</v>
      </c>
      <c r="V9043" s="6" t="s">
        <v>12489</v>
      </c>
      <c r="W9043" s="6" t="s">
        <v>12299</v>
      </c>
      <c r="X9043" s="6" t="s">
        <v>12299</v>
      </c>
      <c r="Y9043" s="6"/>
      <c r="Z9043" s="6"/>
      <c r="AA9043" s="6"/>
    </row>
    <row r="9044" spans="1:27" x14ac:dyDescent="0.3">
      <c r="A9044" s="6">
        <v>16865</v>
      </c>
      <c r="B9044" s="6" t="s">
        <v>29796</v>
      </c>
      <c r="C9044" s="6" t="s">
        <v>29797</v>
      </c>
      <c r="D9044" s="6">
        <v>18</v>
      </c>
      <c r="E9044" s="6">
        <v>20</v>
      </c>
      <c r="F9044" s="6"/>
      <c r="G9044" s="6">
        <v>10</v>
      </c>
      <c r="H9044" s="6"/>
      <c r="I9044" s="6"/>
      <c r="J9044" s="6"/>
      <c r="K9044" s="6"/>
      <c r="L9044" s="6" t="s">
        <v>12295</v>
      </c>
      <c r="M9044" s="6">
        <v>63</v>
      </c>
      <c r="N9044" s="6" t="e">
        <f>VLOOKUP(A9044,web_archive!D:AB,18,FALSE)</f>
        <v>#N/A</v>
      </c>
      <c r="O9044" s="6">
        <v>2</v>
      </c>
      <c r="P9044" s="6"/>
      <c r="Q9044" s="6"/>
      <c r="R9044" s="6"/>
      <c r="S9044" s="6"/>
      <c r="T9044" s="6"/>
      <c r="U9044" s="6" t="s">
        <v>27064</v>
      </c>
      <c r="V9044" s="6" t="s">
        <v>12486</v>
      </c>
      <c r="W9044" s="6" t="s">
        <v>12299</v>
      </c>
      <c r="X9044" s="6" t="s">
        <v>12299</v>
      </c>
      <c r="Y9044" s="6"/>
      <c r="Z9044" s="6"/>
      <c r="AA9044" s="6"/>
    </row>
    <row r="9045" spans="1:27" x14ac:dyDescent="0.3">
      <c r="A9045" s="6">
        <v>16866</v>
      </c>
      <c r="B9045" s="6" t="s">
        <v>29798</v>
      </c>
      <c r="C9045" s="6" t="s">
        <v>29799</v>
      </c>
      <c r="D9045" s="6">
        <v>18</v>
      </c>
      <c r="E9045" s="6">
        <v>20</v>
      </c>
      <c r="F9045" s="6"/>
      <c r="G9045" s="6">
        <v>10</v>
      </c>
      <c r="H9045" s="6"/>
      <c r="I9045" s="6"/>
      <c r="J9045" s="6"/>
      <c r="K9045" s="6"/>
      <c r="L9045" s="6" t="s">
        <v>12295</v>
      </c>
      <c r="M9045" s="6">
        <v>63</v>
      </c>
      <c r="N9045" s="6" t="e">
        <f>VLOOKUP(A9045,web_archive!D:AB,18,FALSE)</f>
        <v>#N/A</v>
      </c>
      <c r="O9045" s="6">
        <v>2</v>
      </c>
      <c r="P9045" s="6"/>
      <c r="Q9045" s="6"/>
      <c r="R9045" s="6"/>
      <c r="S9045" s="6"/>
      <c r="T9045" s="6"/>
      <c r="U9045" s="6" t="s">
        <v>27064</v>
      </c>
      <c r="V9045" s="6" t="s">
        <v>12489</v>
      </c>
      <c r="W9045" s="6" t="s">
        <v>12299</v>
      </c>
      <c r="X9045" s="6" t="s">
        <v>12299</v>
      </c>
      <c r="Y9045" s="6"/>
      <c r="Z9045" s="6"/>
      <c r="AA9045" s="6"/>
    </row>
    <row r="9046" spans="1:27" x14ac:dyDescent="0.3">
      <c r="A9046" s="6">
        <v>16867</v>
      </c>
      <c r="B9046" s="6" t="s">
        <v>29800</v>
      </c>
      <c r="C9046" s="6" t="s">
        <v>29801</v>
      </c>
      <c r="D9046" s="6">
        <v>18</v>
      </c>
      <c r="E9046" s="6">
        <v>20</v>
      </c>
      <c r="F9046" s="6"/>
      <c r="G9046" s="6">
        <v>10</v>
      </c>
      <c r="H9046" s="6"/>
      <c r="I9046" s="6"/>
      <c r="J9046" s="6"/>
      <c r="K9046" s="6"/>
      <c r="L9046" s="6" t="s">
        <v>12295</v>
      </c>
      <c r="M9046" s="6">
        <v>63</v>
      </c>
      <c r="N9046" s="6" t="e">
        <f>VLOOKUP(A9046,web_archive!D:AB,18,FALSE)</f>
        <v>#N/A</v>
      </c>
      <c r="O9046" s="6">
        <v>2</v>
      </c>
      <c r="P9046" s="6"/>
      <c r="Q9046" s="6"/>
      <c r="R9046" s="6"/>
      <c r="S9046" s="6"/>
      <c r="T9046" s="6"/>
      <c r="U9046" s="6" t="s">
        <v>27064</v>
      </c>
      <c r="V9046" s="6" t="s">
        <v>12486</v>
      </c>
      <c r="W9046" s="6" t="s">
        <v>12299</v>
      </c>
      <c r="X9046" s="6" t="s">
        <v>12299</v>
      </c>
      <c r="Y9046" s="6"/>
      <c r="Z9046" s="6"/>
      <c r="AA9046" s="6"/>
    </row>
    <row r="9047" spans="1:27" x14ac:dyDescent="0.3">
      <c r="A9047" s="6" t="s">
        <v>20231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 t="e">
        <f>VLOOKUP(A9047,web_archive!D:AB,18,FALSE)</f>
        <v>#N/A</v>
      </c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</row>
    <row r="9048" spans="1:27" x14ac:dyDescent="0.3">
      <c r="A9048" s="6">
        <v>16972</v>
      </c>
      <c r="B9048" s="6" t="s">
        <v>29802</v>
      </c>
      <c r="C9048" s="6" t="s">
        <v>29803</v>
      </c>
      <c r="D9048" s="6">
        <v>2</v>
      </c>
      <c r="E9048" s="6">
        <v>20</v>
      </c>
      <c r="F9048" s="6"/>
      <c r="G9048" s="6">
        <v>10</v>
      </c>
      <c r="H9048" s="6"/>
      <c r="I9048" s="6"/>
      <c r="J9048" s="6"/>
      <c r="K9048" s="6"/>
      <c r="L9048" s="6" t="s">
        <v>12295</v>
      </c>
      <c r="M9048" s="6">
        <v>63</v>
      </c>
      <c r="N9048" s="6" t="e">
        <f>VLOOKUP(A9048,web_archive!D:AB,18,FALSE)</f>
        <v>#N/A</v>
      </c>
      <c r="O9048" s="6">
        <v>2</v>
      </c>
      <c r="P9048" s="6"/>
      <c r="Q9048" s="6"/>
      <c r="R9048" s="6"/>
      <c r="S9048" s="6"/>
      <c r="T9048" s="6"/>
      <c r="U9048" s="6" t="s">
        <v>29804</v>
      </c>
      <c r="V9048" s="6" t="s">
        <v>29805</v>
      </c>
      <c r="W9048" s="6" t="s">
        <v>29806</v>
      </c>
      <c r="X9048" s="6" t="s">
        <v>29807</v>
      </c>
      <c r="Y9048" s="6" t="s">
        <v>12368</v>
      </c>
      <c r="Z9048" s="6" t="s">
        <v>12299</v>
      </c>
      <c r="AA9048" s="6" t="s">
        <v>12299</v>
      </c>
    </row>
    <row r="9049" spans="1:27" x14ac:dyDescent="0.3">
      <c r="A9049" s="6">
        <v>16973</v>
      </c>
      <c r="B9049" s="6" t="s">
        <v>29808</v>
      </c>
      <c r="C9049" s="6" t="s">
        <v>29809</v>
      </c>
      <c r="D9049" s="6">
        <v>18</v>
      </c>
      <c r="E9049" s="6">
        <v>20</v>
      </c>
      <c r="F9049" s="6"/>
      <c r="G9049" s="6">
        <v>10</v>
      </c>
      <c r="H9049" s="6"/>
      <c r="I9049" s="6"/>
      <c r="J9049" s="6"/>
      <c r="K9049" s="6"/>
      <c r="L9049" s="6" t="s">
        <v>12295</v>
      </c>
      <c r="M9049" s="6">
        <v>63</v>
      </c>
      <c r="N9049" s="6" t="e">
        <f>VLOOKUP(A9049,web_archive!D:AB,18,FALSE)</f>
        <v>#N/A</v>
      </c>
      <c r="O9049" s="6">
        <v>2</v>
      </c>
      <c r="P9049" s="6"/>
      <c r="Q9049" s="6"/>
      <c r="R9049" s="6"/>
      <c r="S9049" s="6"/>
      <c r="T9049" s="6"/>
      <c r="U9049" s="6" t="s">
        <v>29810</v>
      </c>
      <c r="V9049" s="6" t="s">
        <v>12368</v>
      </c>
      <c r="W9049" s="6" t="s">
        <v>12299</v>
      </c>
      <c r="X9049" s="6" t="s">
        <v>12299</v>
      </c>
      <c r="Y9049" s="6"/>
      <c r="Z9049" s="6"/>
      <c r="AA9049" s="6"/>
    </row>
    <row r="9050" spans="1:27" x14ac:dyDescent="0.3">
      <c r="A9050" s="6">
        <v>16974</v>
      </c>
      <c r="B9050" s="6" t="s">
        <v>29811</v>
      </c>
      <c r="C9050" s="6" t="s">
        <v>29812</v>
      </c>
      <c r="D9050" s="6">
        <v>2</v>
      </c>
      <c r="E9050" s="6">
        <v>20</v>
      </c>
      <c r="F9050" s="6"/>
      <c r="G9050" s="6">
        <v>10</v>
      </c>
      <c r="H9050" s="6"/>
      <c r="I9050" s="6"/>
      <c r="J9050" s="6"/>
      <c r="K9050" s="6"/>
      <c r="L9050" s="6" t="s">
        <v>12295</v>
      </c>
      <c r="M9050" s="6">
        <v>63</v>
      </c>
      <c r="N9050" s="6" t="e">
        <f>VLOOKUP(A9050,web_archive!D:AB,18,FALSE)</f>
        <v>#N/A</v>
      </c>
      <c r="O9050" s="6">
        <v>2</v>
      </c>
      <c r="P9050" s="6"/>
      <c r="Q9050" s="6"/>
      <c r="R9050" s="6"/>
      <c r="S9050" s="6"/>
      <c r="T9050" s="6"/>
      <c r="U9050" s="6" t="s">
        <v>29813</v>
      </c>
      <c r="V9050" s="6" t="s">
        <v>29814</v>
      </c>
      <c r="W9050" s="6" t="s">
        <v>12368</v>
      </c>
      <c r="X9050" s="6" t="s">
        <v>12299</v>
      </c>
      <c r="Y9050" s="6" t="s">
        <v>12299</v>
      </c>
      <c r="Z9050" s="6"/>
      <c r="AA9050" s="6"/>
    </row>
    <row r="9051" spans="1:27" x14ac:dyDescent="0.3">
      <c r="A9051" s="6">
        <v>16975</v>
      </c>
      <c r="B9051" s="6" t="s">
        <v>29815</v>
      </c>
      <c r="C9051" s="6" t="s">
        <v>29816</v>
      </c>
      <c r="D9051" s="6">
        <v>18</v>
      </c>
      <c r="E9051" s="6">
        <v>20</v>
      </c>
      <c r="F9051" s="6"/>
      <c r="G9051" s="6">
        <v>10</v>
      </c>
      <c r="H9051" s="6"/>
      <c r="I9051" s="6"/>
      <c r="J9051" s="6"/>
      <c r="K9051" s="6"/>
      <c r="L9051" s="6" t="s">
        <v>12295</v>
      </c>
      <c r="M9051" s="6">
        <v>63</v>
      </c>
      <c r="N9051" s="6" t="e">
        <f>VLOOKUP(A9051,web_archive!D:AB,18,FALSE)</f>
        <v>#N/A</v>
      </c>
      <c r="O9051" s="6">
        <v>2</v>
      </c>
      <c r="P9051" s="6"/>
      <c r="Q9051" s="6"/>
      <c r="R9051" s="6"/>
      <c r="S9051" s="6"/>
      <c r="T9051" s="6"/>
      <c r="U9051" s="6" t="s">
        <v>29817</v>
      </c>
      <c r="V9051" s="6" t="s">
        <v>12368</v>
      </c>
      <c r="W9051" s="6" t="s">
        <v>12299</v>
      </c>
      <c r="X9051" s="6" t="s">
        <v>12299</v>
      </c>
      <c r="Y9051" s="6"/>
      <c r="Z9051" s="6"/>
      <c r="AA9051" s="6"/>
    </row>
    <row r="9052" spans="1:27" x14ac:dyDescent="0.3">
      <c r="A9052" s="6">
        <v>16976</v>
      </c>
      <c r="B9052" s="6" t="s">
        <v>29818</v>
      </c>
      <c r="C9052" s="6" t="s">
        <v>29819</v>
      </c>
      <c r="D9052" s="6">
        <v>2</v>
      </c>
      <c r="E9052" s="6">
        <v>20</v>
      </c>
      <c r="F9052" s="6"/>
      <c r="G9052" s="6">
        <v>10</v>
      </c>
      <c r="H9052" s="6"/>
      <c r="I9052" s="6"/>
      <c r="J9052" s="6"/>
      <c r="K9052" s="6"/>
      <c r="L9052" s="6" t="s">
        <v>12295</v>
      </c>
      <c r="M9052" s="6">
        <v>63</v>
      </c>
      <c r="N9052" s="6" t="e">
        <f>VLOOKUP(A9052,web_archive!D:AB,18,FALSE)</f>
        <v>#N/A</v>
      </c>
      <c r="O9052" s="6">
        <v>2</v>
      </c>
      <c r="P9052" s="6"/>
      <c r="Q9052" s="6"/>
      <c r="R9052" s="6"/>
      <c r="S9052" s="6"/>
      <c r="T9052" s="6"/>
      <c r="U9052" s="6" t="s">
        <v>29820</v>
      </c>
      <c r="V9052" s="6" t="s">
        <v>29821</v>
      </c>
      <c r="W9052" s="6" t="s">
        <v>12368</v>
      </c>
      <c r="X9052" s="6" t="s">
        <v>12299</v>
      </c>
      <c r="Y9052" s="6" t="s">
        <v>12299</v>
      </c>
      <c r="Z9052" s="6"/>
      <c r="AA9052" s="6"/>
    </row>
    <row r="9053" spans="1:27" x14ac:dyDescent="0.3">
      <c r="A9053" s="6">
        <v>16977</v>
      </c>
      <c r="B9053" s="6" t="s">
        <v>29822</v>
      </c>
      <c r="C9053" s="6" t="s">
        <v>29823</v>
      </c>
      <c r="D9053" s="6">
        <v>18</v>
      </c>
      <c r="E9053" s="6">
        <v>20</v>
      </c>
      <c r="F9053" s="6"/>
      <c r="G9053" s="6">
        <v>10</v>
      </c>
      <c r="H9053" s="6"/>
      <c r="I9053" s="6"/>
      <c r="J9053" s="6"/>
      <c r="K9053" s="6"/>
      <c r="L9053" s="6" t="s">
        <v>12295</v>
      </c>
      <c r="M9053" s="6">
        <v>63</v>
      </c>
      <c r="N9053" s="6" t="e">
        <f>VLOOKUP(A9053,web_archive!D:AB,18,FALSE)</f>
        <v>#N/A</v>
      </c>
      <c r="O9053" s="6">
        <v>2</v>
      </c>
      <c r="P9053" s="6"/>
      <c r="Q9053" s="6"/>
      <c r="R9053" s="6"/>
      <c r="S9053" s="6"/>
      <c r="T9053" s="6"/>
      <c r="U9053" s="6" t="s">
        <v>29824</v>
      </c>
      <c r="V9053" s="6" t="s">
        <v>12368</v>
      </c>
      <c r="W9053" s="6" t="s">
        <v>12299</v>
      </c>
      <c r="X9053" s="6" t="s">
        <v>12299</v>
      </c>
      <c r="Y9053" s="6"/>
      <c r="Z9053" s="6"/>
      <c r="AA9053" s="6"/>
    </row>
    <row r="9054" spans="1:27" x14ac:dyDescent="0.3">
      <c r="A9054" s="6">
        <v>16979</v>
      </c>
      <c r="B9054" s="6" t="s">
        <v>29825</v>
      </c>
      <c r="C9054" s="6" t="s">
        <v>29826</v>
      </c>
      <c r="D9054" s="6">
        <v>2</v>
      </c>
      <c r="E9054" s="6">
        <v>20</v>
      </c>
      <c r="F9054" s="6"/>
      <c r="G9054" s="6">
        <v>10</v>
      </c>
      <c r="H9054" s="6"/>
      <c r="I9054" s="6"/>
      <c r="J9054" s="6"/>
      <c r="K9054" s="6"/>
      <c r="L9054" s="6" t="s">
        <v>12295</v>
      </c>
      <c r="M9054" s="6">
        <v>63</v>
      </c>
      <c r="N9054" s="6" t="e">
        <f>VLOOKUP(A9054,web_archive!D:AB,18,FALSE)</f>
        <v>#N/A</v>
      </c>
      <c r="O9054" s="6">
        <v>2</v>
      </c>
      <c r="P9054" s="6"/>
      <c r="Q9054" s="6"/>
      <c r="R9054" s="6"/>
      <c r="S9054" s="6"/>
      <c r="T9054" s="6"/>
      <c r="U9054" s="6" t="s">
        <v>29827</v>
      </c>
      <c r="V9054" s="6" t="s">
        <v>29828</v>
      </c>
      <c r="W9054" s="6" t="s">
        <v>14122</v>
      </c>
      <c r="X9054" s="6" t="s">
        <v>12299</v>
      </c>
      <c r="Y9054" s="6" t="s">
        <v>12299</v>
      </c>
      <c r="Z9054" s="6"/>
      <c r="AA9054" s="6"/>
    </row>
    <row r="9055" spans="1:27" x14ac:dyDescent="0.3">
      <c r="A9055" s="6" t="s">
        <v>20231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 t="e">
        <f>VLOOKUP(A9055,web_archive!D:AB,18,FALSE)</f>
        <v>#N/A</v>
      </c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</row>
    <row r="9056" spans="1:27" x14ac:dyDescent="0.3">
      <c r="A9056" s="6">
        <v>16990</v>
      </c>
      <c r="B9056" s="6" t="s">
        <v>29829</v>
      </c>
      <c r="C9056" s="6" t="s">
        <v>29830</v>
      </c>
      <c r="D9056" s="6">
        <v>2</v>
      </c>
      <c r="E9056" s="6">
        <v>20</v>
      </c>
      <c r="F9056" s="6"/>
      <c r="G9056" s="6">
        <v>10</v>
      </c>
      <c r="H9056" s="6"/>
      <c r="I9056" s="6"/>
      <c r="J9056" s="6"/>
      <c r="K9056" s="6"/>
      <c r="L9056" s="6" t="s">
        <v>12295</v>
      </c>
      <c r="M9056" s="6">
        <v>63</v>
      </c>
      <c r="N9056" s="6" t="e">
        <f>VLOOKUP(A9056,web_archive!D:AB,18,FALSE)</f>
        <v>#N/A</v>
      </c>
      <c r="O9056" s="6">
        <v>2</v>
      </c>
      <c r="P9056" s="6"/>
      <c r="Q9056" s="6"/>
      <c r="R9056" s="6"/>
      <c r="S9056" s="6"/>
      <c r="T9056" s="6"/>
      <c r="U9056" s="6" t="s">
        <v>29831</v>
      </c>
      <c r="V9056" s="6" t="s">
        <v>12299</v>
      </c>
      <c r="W9056" s="6" t="s">
        <v>12299</v>
      </c>
      <c r="X9056" s="6"/>
      <c r="Y9056" s="6"/>
      <c r="Z9056" s="6"/>
      <c r="AA9056" s="6"/>
    </row>
    <row r="9057" spans="1:24" x14ac:dyDescent="0.3">
      <c r="A9057" s="6">
        <v>16991</v>
      </c>
      <c r="B9057" s="6" t="s">
        <v>29832</v>
      </c>
      <c r="C9057" s="6" t="s">
        <v>29833</v>
      </c>
      <c r="D9057" s="6">
        <v>2</v>
      </c>
      <c r="E9057" s="6">
        <v>20</v>
      </c>
      <c r="F9057" s="6"/>
      <c r="G9057" s="6">
        <v>10</v>
      </c>
      <c r="H9057" s="6"/>
      <c r="I9057" s="6"/>
      <c r="J9057" s="6"/>
      <c r="K9057" s="6"/>
      <c r="L9057" s="6" t="s">
        <v>12295</v>
      </c>
      <c r="M9057" s="6">
        <v>63</v>
      </c>
      <c r="N9057" s="6" t="e">
        <f>VLOOKUP(A9057,web_archive!D:AB,18,FALSE)</f>
        <v>#N/A</v>
      </c>
      <c r="O9057" s="6">
        <v>2</v>
      </c>
      <c r="P9057" s="6"/>
      <c r="Q9057" s="6"/>
      <c r="R9057" s="6"/>
      <c r="S9057" s="6"/>
      <c r="T9057" s="6"/>
      <c r="U9057" s="6" t="s">
        <v>29834</v>
      </c>
      <c r="V9057" s="6" t="s">
        <v>12299</v>
      </c>
      <c r="W9057" s="6" t="s">
        <v>12299</v>
      </c>
      <c r="X9057" s="6"/>
    </row>
    <row r="9058" spans="1:24" x14ac:dyDescent="0.3">
      <c r="A9058" s="6">
        <v>16992</v>
      </c>
      <c r="B9058" s="6" t="s">
        <v>29835</v>
      </c>
      <c r="C9058" s="6" t="s">
        <v>29836</v>
      </c>
      <c r="D9058" s="6">
        <v>18</v>
      </c>
      <c r="E9058" s="6">
        <v>20</v>
      </c>
      <c r="F9058" s="6"/>
      <c r="G9058" s="6">
        <v>0</v>
      </c>
      <c r="H9058" s="6"/>
      <c r="I9058" s="6"/>
      <c r="J9058" s="6"/>
      <c r="K9058" s="6"/>
      <c r="L9058" s="6" t="s">
        <v>12295</v>
      </c>
      <c r="M9058" s="6">
        <v>63</v>
      </c>
      <c r="N9058" s="6" t="e">
        <f>VLOOKUP(A9058,web_archive!D:AB,18,FALSE)</f>
        <v>#N/A</v>
      </c>
      <c r="O9058" s="6">
        <v>2</v>
      </c>
      <c r="P9058" s="6"/>
      <c r="Q9058" s="6"/>
      <c r="R9058" s="6"/>
      <c r="S9058" s="6"/>
      <c r="T9058" s="6"/>
      <c r="U9058" s="6" t="s">
        <v>29837</v>
      </c>
      <c r="V9058" s="6" t="s">
        <v>12483</v>
      </c>
      <c r="W9058" s="6" t="s">
        <v>12299</v>
      </c>
      <c r="X9058" s="6" t="s">
        <v>12299</v>
      </c>
    </row>
    <row r="9059" spans="1:24" x14ac:dyDescent="0.3">
      <c r="A9059" s="6">
        <v>16993</v>
      </c>
      <c r="B9059" s="6" t="s">
        <v>29838</v>
      </c>
      <c r="C9059" s="6" t="s">
        <v>29839</v>
      </c>
      <c r="D9059" s="6">
        <v>18</v>
      </c>
      <c r="E9059" s="6">
        <v>20</v>
      </c>
      <c r="F9059" s="6"/>
      <c r="G9059" s="6">
        <v>0</v>
      </c>
      <c r="H9059" s="6"/>
      <c r="I9059" s="6"/>
      <c r="J9059" s="6"/>
      <c r="K9059" s="6"/>
      <c r="L9059" s="6" t="s">
        <v>12295</v>
      </c>
      <c r="M9059" s="6">
        <v>63</v>
      </c>
      <c r="N9059" s="6" t="e">
        <f>VLOOKUP(A9059,web_archive!D:AB,18,FALSE)</f>
        <v>#N/A</v>
      </c>
      <c r="O9059" s="6">
        <v>2</v>
      </c>
      <c r="P9059" s="6"/>
      <c r="Q9059" s="6"/>
      <c r="R9059" s="6"/>
      <c r="S9059" s="6"/>
      <c r="T9059" s="6"/>
      <c r="U9059" s="6" t="s">
        <v>29837</v>
      </c>
      <c r="V9059" s="6" t="s">
        <v>12370</v>
      </c>
      <c r="W9059" s="6" t="s">
        <v>12299</v>
      </c>
      <c r="X9059" s="6" t="s">
        <v>12299</v>
      </c>
    </row>
    <row r="9060" spans="1:24" x14ac:dyDescent="0.3">
      <c r="A9060" s="6">
        <v>16995</v>
      </c>
      <c r="B9060" s="6" t="s">
        <v>29840</v>
      </c>
      <c r="C9060" s="6" t="s">
        <v>29841</v>
      </c>
      <c r="D9060" s="6">
        <v>18</v>
      </c>
      <c r="E9060" s="6">
        <v>20</v>
      </c>
      <c r="F9060" s="6"/>
      <c r="G9060" s="6">
        <v>0</v>
      </c>
      <c r="H9060" s="6"/>
      <c r="I9060" s="6"/>
      <c r="J9060" s="6"/>
      <c r="K9060" s="6"/>
      <c r="L9060" s="6" t="s">
        <v>12295</v>
      </c>
      <c r="M9060" s="6">
        <v>63</v>
      </c>
      <c r="N9060" s="6" t="e">
        <f>VLOOKUP(A9060,web_archive!D:AB,18,FALSE)</f>
        <v>#N/A</v>
      </c>
      <c r="O9060" s="6">
        <v>2</v>
      </c>
      <c r="P9060" s="6"/>
      <c r="Q9060" s="6"/>
      <c r="R9060" s="6"/>
      <c r="S9060" s="6"/>
      <c r="T9060" s="6">
        <v>0</v>
      </c>
      <c r="U9060" s="6" t="s">
        <v>12299</v>
      </c>
      <c r="V9060" s="6" t="s">
        <v>12299</v>
      </c>
      <c r="W9060" s="6" t="s">
        <v>12299</v>
      </c>
      <c r="X9060" s="6"/>
    </row>
    <row r="9061" spans="1:24" x14ac:dyDescent="0.3">
      <c r="A9061" s="6">
        <v>16996</v>
      </c>
      <c r="B9061" s="6" t="s">
        <v>29842</v>
      </c>
      <c r="C9061" s="6" t="s">
        <v>29843</v>
      </c>
      <c r="D9061" s="6">
        <v>2</v>
      </c>
      <c r="E9061" s="6">
        <v>20</v>
      </c>
      <c r="F9061" s="6"/>
      <c r="G9061" s="6">
        <v>10</v>
      </c>
      <c r="H9061" s="6"/>
      <c r="I9061" s="6"/>
      <c r="J9061" s="6"/>
      <c r="K9061" s="6"/>
      <c r="L9061" s="6" t="s">
        <v>12295</v>
      </c>
      <c r="M9061" s="6">
        <v>63</v>
      </c>
      <c r="N9061" s="6" t="e">
        <f>VLOOKUP(A9061,web_archive!D:AB,18,FALSE)</f>
        <v>#N/A</v>
      </c>
      <c r="O9061" s="6">
        <v>2</v>
      </c>
      <c r="P9061" s="6"/>
      <c r="Q9061" s="6"/>
      <c r="R9061" s="6"/>
      <c r="S9061" s="6"/>
      <c r="T9061" s="6"/>
      <c r="U9061" s="6" t="s">
        <v>29844</v>
      </c>
      <c r="V9061" s="6" t="s">
        <v>12299</v>
      </c>
      <c r="W9061" s="6" t="s">
        <v>12299</v>
      </c>
      <c r="X9061" s="6"/>
    </row>
    <row r="9062" spans="1:24" x14ac:dyDescent="0.3">
      <c r="A9062" s="6">
        <v>16997</v>
      </c>
      <c r="B9062" s="6" t="s">
        <v>29845</v>
      </c>
      <c r="C9062" s="6" t="s">
        <v>29846</v>
      </c>
      <c r="D9062" s="6">
        <v>2</v>
      </c>
      <c r="E9062" s="6">
        <v>20</v>
      </c>
      <c r="F9062" s="6"/>
      <c r="G9062" s="6">
        <v>10</v>
      </c>
      <c r="H9062" s="6"/>
      <c r="I9062" s="6"/>
      <c r="J9062" s="6"/>
      <c r="K9062" s="6"/>
      <c r="L9062" s="6" t="s">
        <v>12295</v>
      </c>
      <c r="M9062" s="6">
        <v>63</v>
      </c>
      <c r="N9062" s="6" t="e">
        <f>VLOOKUP(A9062,web_archive!D:AB,18,FALSE)</f>
        <v>#N/A</v>
      </c>
      <c r="O9062" s="6">
        <v>2</v>
      </c>
      <c r="P9062" s="6"/>
      <c r="Q9062" s="6"/>
      <c r="R9062" s="6"/>
      <c r="S9062" s="6"/>
      <c r="T9062" s="6"/>
      <c r="U9062" s="6" t="s">
        <v>29847</v>
      </c>
      <c r="V9062" s="6" t="s">
        <v>12299</v>
      </c>
      <c r="W9062" s="6" t="s">
        <v>12299</v>
      </c>
      <c r="X9062" s="6"/>
    </row>
    <row r="9063" spans="1:24" x14ac:dyDescent="0.3">
      <c r="A9063" s="6">
        <v>16998</v>
      </c>
      <c r="B9063" s="6" t="s">
        <v>29848</v>
      </c>
      <c r="C9063" s="6" t="s">
        <v>29849</v>
      </c>
      <c r="D9063" s="6">
        <v>2</v>
      </c>
      <c r="E9063" s="6">
        <v>0</v>
      </c>
      <c r="F9063" s="6"/>
      <c r="G9063" s="6">
        <v>10</v>
      </c>
      <c r="H9063" s="6"/>
      <c r="I9063" s="6"/>
      <c r="J9063" s="6"/>
      <c r="K9063" s="6"/>
      <c r="L9063" s="6" t="s">
        <v>12295</v>
      </c>
      <c r="M9063" s="6">
        <v>63</v>
      </c>
      <c r="N9063" s="6" t="e">
        <f>VLOOKUP(A9063,web_archive!D:AB,18,FALSE)</f>
        <v>#N/A</v>
      </c>
      <c r="O9063" s="6">
        <v>2</v>
      </c>
      <c r="P9063" s="6"/>
      <c r="Q9063" s="6"/>
      <c r="R9063" s="6"/>
      <c r="S9063" s="6"/>
      <c r="T9063" s="6"/>
      <c r="U9063" s="6" t="s">
        <v>29850</v>
      </c>
      <c r="V9063" s="6" t="s">
        <v>12368</v>
      </c>
      <c r="W9063" s="6" t="s">
        <v>12299</v>
      </c>
      <c r="X9063" s="6" t="s">
        <v>12299</v>
      </c>
    </row>
    <row r="9064" spans="1:24" x14ac:dyDescent="0.3">
      <c r="A9064" s="6">
        <v>16999</v>
      </c>
      <c r="B9064" s="6" t="s">
        <v>29851</v>
      </c>
      <c r="C9064" s="6" t="s">
        <v>29852</v>
      </c>
      <c r="D9064" s="6">
        <v>18</v>
      </c>
      <c r="E9064" s="6">
        <v>20</v>
      </c>
      <c r="F9064" s="6"/>
      <c r="G9064" s="6">
        <v>10</v>
      </c>
      <c r="H9064" s="6"/>
      <c r="I9064" s="6"/>
      <c r="J9064" s="6"/>
      <c r="K9064" s="6"/>
      <c r="L9064" s="6" t="s">
        <v>12295</v>
      </c>
      <c r="M9064" s="6">
        <v>63</v>
      </c>
      <c r="N9064" s="6" t="e">
        <f>VLOOKUP(A9064,web_archive!D:AB,18,FALSE)</f>
        <v>#N/A</v>
      </c>
      <c r="O9064" s="6">
        <v>2</v>
      </c>
      <c r="P9064" s="6"/>
      <c r="Q9064" s="6"/>
      <c r="R9064" s="6"/>
      <c r="S9064" s="6"/>
      <c r="T9064" s="6"/>
      <c r="U9064" s="6" t="s">
        <v>29853</v>
      </c>
      <c r="V9064" s="6" t="s">
        <v>12368</v>
      </c>
      <c r="W9064" s="6" t="s">
        <v>12299</v>
      </c>
      <c r="X9064" s="6" t="s">
        <v>12299</v>
      </c>
    </row>
    <row r="9065" spans="1:24" x14ac:dyDescent="0.3">
      <c r="A9065" s="6">
        <v>17000</v>
      </c>
      <c r="B9065" s="6" t="s">
        <v>29854</v>
      </c>
      <c r="C9065" s="6" t="s">
        <v>29855</v>
      </c>
      <c r="D9065" s="6">
        <v>18</v>
      </c>
      <c r="E9065" s="6">
        <v>20</v>
      </c>
      <c r="F9065" s="6"/>
      <c r="G9065" s="6">
        <v>10</v>
      </c>
      <c r="H9065" s="6"/>
      <c r="I9065" s="6"/>
      <c r="J9065" s="6"/>
      <c r="K9065" s="6"/>
      <c r="L9065" s="6" t="s">
        <v>12295</v>
      </c>
      <c r="M9065" s="6">
        <v>63</v>
      </c>
      <c r="N9065" s="6" t="e">
        <f>VLOOKUP(A9065,web_archive!D:AB,18,FALSE)</f>
        <v>#N/A</v>
      </c>
      <c r="O9065" s="6">
        <v>2</v>
      </c>
      <c r="P9065" s="6"/>
      <c r="Q9065" s="6"/>
      <c r="R9065" s="6"/>
      <c r="S9065" s="6"/>
      <c r="T9065" s="6"/>
      <c r="U9065" s="6" t="s">
        <v>29856</v>
      </c>
      <c r="V9065" s="6" t="s">
        <v>12491</v>
      </c>
      <c r="W9065" s="6" t="s">
        <v>12299</v>
      </c>
      <c r="X9065" s="6" t="s">
        <v>12299</v>
      </c>
    </row>
    <row r="9066" spans="1:24" x14ac:dyDescent="0.3">
      <c r="A9066" s="6">
        <v>17001</v>
      </c>
      <c r="B9066" s="6" t="s">
        <v>29857</v>
      </c>
      <c r="C9066" s="6" t="s">
        <v>29858</v>
      </c>
      <c r="D9066" s="6">
        <v>18</v>
      </c>
      <c r="E9066" s="6">
        <v>20</v>
      </c>
      <c r="F9066" s="6"/>
      <c r="G9066" s="6">
        <v>10</v>
      </c>
      <c r="H9066" s="6"/>
      <c r="I9066" s="6"/>
      <c r="J9066" s="6"/>
      <c r="K9066" s="6"/>
      <c r="L9066" s="6" t="s">
        <v>12295</v>
      </c>
      <c r="M9066" s="6">
        <v>63</v>
      </c>
      <c r="N9066" s="6" t="e">
        <f>VLOOKUP(A9066,web_archive!D:AB,18,FALSE)</f>
        <v>#N/A</v>
      </c>
      <c r="O9066" s="6">
        <v>2</v>
      </c>
      <c r="P9066" s="6"/>
      <c r="Q9066" s="6"/>
      <c r="R9066" s="6"/>
      <c r="S9066" s="6"/>
      <c r="T9066" s="6"/>
      <c r="U9066" s="6" t="s">
        <v>29856</v>
      </c>
      <c r="V9066" s="6" t="s">
        <v>12489</v>
      </c>
      <c r="W9066" s="6" t="s">
        <v>12299</v>
      </c>
      <c r="X9066" s="6" t="s">
        <v>12299</v>
      </c>
    </row>
    <row r="9067" spans="1:24" x14ac:dyDescent="0.3">
      <c r="A9067" s="6">
        <v>17002</v>
      </c>
      <c r="B9067" s="6" t="s">
        <v>29859</v>
      </c>
      <c r="C9067" s="6" t="s">
        <v>29860</v>
      </c>
      <c r="D9067" s="6">
        <v>18</v>
      </c>
      <c r="E9067" s="6">
        <v>20</v>
      </c>
      <c r="F9067" s="6"/>
      <c r="G9067" s="6">
        <v>10</v>
      </c>
      <c r="H9067" s="6"/>
      <c r="I9067" s="6"/>
      <c r="J9067" s="6"/>
      <c r="K9067" s="6"/>
      <c r="L9067" s="6" t="s">
        <v>12295</v>
      </c>
      <c r="M9067" s="6">
        <v>63</v>
      </c>
      <c r="N9067" s="6" t="e">
        <f>VLOOKUP(A9067,web_archive!D:AB,18,FALSE)</f>
        <v>#N/A</v>
      </c>
      <c r="O9067" s="6">
        <v>2</v>
      </c>
      <c r="P9067" s="6"/>
      <c r="Q9067" s="6"/>
      <c r="R9067" s="6"/>
      <c r="S9067" s="6"/>
      <c r="T9067" s="6"/>
      <c r="U9067" s="6" t="s">
        <v>29861</v>
      </c>
      <c r="V9067" s="6" t="s">
        <v>12491</v>
      </c>
      <c r="W9067" s="6" t="s">
        <v>12299</v>
      </c>
      <c r="X9067" s="6" t="s">
        <v>12299</v>
      </c>
    </row>
    <row r="9068" spans="1:24" x14ac:dyDescent="0.3">
      <c r="A9068" s="6">
        <v>17003</v>
      </c>
      <c r="B9068" s="6" t="s">
        <v>29862</v>
      </c>
      <c r="C9068" s="6" t="s">
        <v>29863</v>
      </c>
      <c r="D9068" s="6">
        <v>18</v>
      </c>
      <c r="E9068" s="6">
        <v>20</v>
      </c>
      <c r="F9068" s="6"/>
      <c r="G9068" s="6">
        <v>10</v>
      </c>
      <c r="H9068" s="6"/>
      <c r="I9068" s="6"/>
      <c r="J9068" s="6"/>
      <c r="K9068" s="6"/>
      <c r="L9068" s="6" t="s">
        <v>12295</v>
      </c>
      <c r="M9068" s="6">
        <v>63</v>
      </c>
      <c r="N9068" s="6" t="e">
        <f>VLOOKUP(A9068,web_archive!D:AB,18,FALSE)</f>
        <v>#N/A</v>
      </c>
      <c r="O9068" s="6">
        <v>2</v>
      </c>
      <c r="P9068" s="6"/>
      <c r="Q9068" s="6"/>
      <c r="R9068" s="6"/>
      <c r="S9068" s="6"/>
      <c r="T9068" s="6"/>
      <c r="U9068" s="6" t="s">
        <v>29861</v>
      </c>
      <c r="V9068" s="6" t="s">
        <v>12489</v>
      </c>
      <c r="W9068" s="6" t="s">
        <v>12299</v>
      </c>
      <c r="X9068" s="6" t="s">
        <v>12299</v>
      </c>
    </row>
    <row r="9069" spans="1:24" x14ac:dyDescent="0.3">
      <c r="A9069" s="6">
        <v>17004</v>
      </c>
      <c r="B9069" s="6" t="s">
        <v>29864</v>
      </c>
      <c r="C9069" s="6" t="s">
        <v>29865</v>
      </c>
      <c r="D9069" s="6">
        <v>18</v>
      </c>
      <c r="E9069" s="6">
        <v>20</v>
      </c>
      <c r="F9069" s="6"/>
      <c r="G9069" s="6">
        <v>10</v>
      </c>
      <c r="H9069" s="6"/>
      <c r="I9069" s="6"/>
      <c r="J9069" s="6"/>
      <c r="K9069" s="6"/>
      <c r="L9069" s="6" t="s">
        <v>12295</v>
      </c>
      <c r="M9069" s="6">
        <v>63</v>
      </c>
      <c r="N9069" s="6" t="e">
        <f>VLOOKUP(A9069,web_archive!D:AB,18,FALSE)</f>
        <v>#N/A</v>
      </c>
      <c r="O9069" s="6">
        <v>2</v>
      </c>
      <c r="P9069" s="6"/>
      <c r="Q9069" s="6"/>
      <c r="R9069" s="6"/>
      <c r="S9069" s="6"/>
      <c r="T9069" s="6"/>
      <c r="U9069" s="6" t="s">
        <v>29866</v>
      </c>
      <c r="V9069" s="6" t="s">
        <v>12491</v>
      </c>
      <c r="W9069" s="6" t="s">
        <v>12299</v>
      </c>
      <c r="X9069" s="6" t="s">
        <v>12299</v>
      </c>
    </row>
    <row r="9070" spans="1:24" x14ac:dyDescent="0.3">
      <c r="A9070" s="6">
        <v>17005</v>
      </c>
      <c r="B9070" s="6" t="s">
        <v>29867</v>
      </c>
      <c r="C9070" s="6" t="s">
        <v>29868</v>
      </c>
      <c r="D9070" s="6">
        <v>18</v>
      </c>
      <c r="E9070" s="6">
        <v>20</v>
      </c>
      <c r="F9070" s="6"/>
      <c r="G9070" s="6">
        <v>10</v>
      </c>
      <c r="H9070" s="6"/>
      <c r="I9070" s="6"/>
      <c r="J9070" s="6"/>
      <c r="K9070" s="6"/>
      <c r="L9070" s="6" t="s">
        <v>12295</v>
      </c>
      <c r="M9070" s="6">
        <v>63</v>
      </c>
      <c r="N9070" s="6" t="e">
        <f>VLOOKUP(A9070,web_archive!D:AB,18,FALSE)</f>
        <v>#N/A</v>
      </c>
      <c r="O9070" s="6">
        <v>2</v>
      </c>
      <c r="P9070" s="6"/>
      <c r="Q9070" s="6"/>
      <c r="R9070" s="6"/>
      <c r="S9070" s="6"/>
      <c r="T9070" s="6"/>
      <c r="U9070" s="6" t="s">
        <v>29866</v>
      </c>
      <c r="V9070" s="6" t="s">
        <v>12489</v>
      </c>
      <c r="W9070" s="6" t="s">
        <v>12299</v>
      </c>
      <c r="X9070" s="6" t="s">
        <v>12299</v>
      </c>
    </row>
    <row r="9071" spans="1:24" x14ac:dyDescent="0.3">
      <c r="A9071" s="6">
        <v>17006</v>
      </c>
      <c r="B9071" s="6" t="s">
        <v>29869</v>
      </c>
      <c r="C9071" s="6" t="s">
        <v>29870</v>
      </c>
      <c r="D9071" s="6">
        <v>18</v>
      </c>
      <c r="E9071" s="6">
        <v>20</v>
      </c>
      <c r="F9071" s="6"/>
      <c r="G9071" s="6">
        <v>10</v>
      </c>
      <c r="H9071" s="6"/>
      <c r="I9071" s="6"/>
      <c r="J9071" s="6"/>
      <c r="K9071" s="6"/>
      <c r="L9071" s="6" t="s">
        <v>12295</v>
      </c>
      <c r="M9071" s="6">
        <v>63</v>
      </c>
      <c r="N9071" s="6" t="e">
        <f>VLOOKUP(A9071,web_archive!D:AB,18,FALSE)</f>
        <v>#N/A</v>
      </c>
      <c r="O9071" s="6">
        <v>2</v>
      </c>
      <c r="P9071" s="6"/>
      <c r="Q9071" s="6"/>
      <c r="R9071" s="6"/>
      <c r="S9071" s="6"/>
      <c r="T9071" s="6"/>
      <c r="U9071" s="6" t="s">
        <v>29871</v>
      </c>
      <c r="V9071" s="6" t="s">
        <v>12491</v>
      </c>
      <c r="W9071" s="6" t="s">
        <v>12299</v>
      </c>
      <c r="X9071" s="6" t="s">
        <v>12299</v>
      </c>
    </row>
    <row r="9072" spans="1:24" x14ac:dyDescent="0.3">
      <c r="A9072" s="6">
        <v>17007</v>
      </c>
      <c r="B9072" s="6" t="s">
        <v>29872</v>
      </c>
      <c r="C9072" s="6" t="s">
        <v>29873</v>
      </c>
      <c r="D9072" s="6">
        <v>18</v>
      </c>
      <c r="E9072" s="6">
        <v>20</v>
      </c>
      <c r="F9072" s="6"/>
      <c r="G9072" s="6">
        <v>10</v>
      </c>
      <c r="H9072" s="6"/>
      <c r="I9072" s="6"/>
      <c r="J9072" s="6"/>
      <c r="K9072" s="6"/>
      <c r="L9072" s="6" t="s">
        <v>12295</v>
      </c>
      <c r="M9072" s="6">
        <v>63</v>
      </c>
      <c r="N9072" s="6" t="e">
        <f>VLOOKUP(A9072,web_archive!D:AB,18,FALSE)</f>
        <v>#N/A</v>
      </c>
      <c r="O9072" s="6">
        <v>2</v>
      </c>
      <c r="P9072" s="6"/>
      <c r="Q9072" s="6"/>
      <c r="R9072" s="6"/>
      <c r="S9072" s="6"/>
      <c r="T9072" s="6"/>
      <c r="U9072" s="6" t="s">
        <v>29871</v>
      </c>
      <c r="V9072" s="6" t="s">
        <v>12489</v>
      </c>
      <c r="W9072" s="6" t="s">
        <v>12299</v>
      </c>
      <c r="X9072" s="6" t="s">
        <v>12299</v>
      </c>
    </row>
    <row r="9073" spans="1:25" x14ac:dyDescent="0.3">
      <c r="A9073" s="6">
        <v>17008</v>
      </c>
      <c r="B9073" s="6" t="s">
        <v>29874</v>
      </c>
      <c r="C9073" s="6" t="s">
        <v>29875</v>
      </c>
      <c r="D9073" s="6">
        <v>18</v>
      </c>
      <c r="E9073" s="6">
        <v>20</v>
      </c>
      <c r="F9073" s="6"/>
      <c r="G9073" s="6">
        <v>10</v>
      </c>
      <c r="H9073" s="6"/>
      <c r="I9073" s="6"/>
      <c r="J9073" s="6"/>
      <c r="K9073" s="6"/>
      <c r="L9073" s="6" t="s">
        <v>12295</v>
      </c>
      <c r="M9073" s="6">
        <v>63</v>
      </c>
      <c r="N9073" s="6" t="e">
        <f>VLOOKUP(A9073,web_archive!D:AB,18,FALSE)</f>
        <v>#N/A</v>
      </c>
      <c r="O9073" s="6">
        <v>2</v>
      </c>
      <c r="P9073" s="6"/>
      <c r="Q9073" s="6"/>
      <c r="R9073" s="6"/>
      <c r="S9073" s="6"/>
      <c r="T9073" s="6"/>
      <c r="U9073" s="6" t="s">
        <v>29876</v>
      </c>
      <c r="V9073" s="6" t="s">
        <v>12491</v>
      </c>
      <c r="W9073" s="6" t="s">
        <v>12299</v>
      </c>
      <c r="X9073" s="6" t="s">
        <v>12299</v>
      </c>
      <c r="Y9073" s="6"/>
    </row>
    <row r="9074" spans="1:25" x14ac:dyDescent="0.3">
      <c r="A9074" s="6">
        <v>17009</v>
      </c>
      <c r="B9074" s="6" t="s">
        <v>29877</v>
      </c>
      <c r="C9074" s="6" t="s">
        <v>29878</v>
      </c>
      <c r="D9074" s="6">
        <v>18</v>
      </c>
      <c r="E9074" s="6">
        <v>20</v>
      </c>
      <c r="F9074" s="6"/>
      <c r="G9074" s="6">
        <v>10</v>
      </c>
      <c r="H9074" s="6"/>
      <c r="I9074" s="6"/>
      <c r="J9074" s="6"/>
      <c r="K9074" s="6"/>
      <c r="L9074" s="6" t="s">
        <v>12295</v>
      </c>
      <c r="M9074" s="6">
        <v>63</v>
      </c>
      <c r="N9074" s="6" t="e">
        <f>VLOOKUP(A9074,web_archive!D:AB,18,FALSE)</f>
        <v>#N/A</v>
      </c>
      <c r="O9074" s="6">
        <v>2</v>
      </c>
      <c r="P9074" s="6"/>
      <c r="Q9074" s="6"/>
      <c r="R9074" s="6"/>
      <c r="S9074" s="6"/>
      <c r="T9074" s="6"/>
      <c r="U9074" s="6" t="s">
        <v>29876</v>
      </c>
      <c r="V9074" s="6" t="s">
        <v>12489</v>
      </c>
      <c r="W9074" s="6" t="s">
        <v>12299</v>
      </c>
      <c r="X9074" s="6" t="s">
        <v>12299</v>
      </c>
      <c r="Y9074" s="6"/>
    </row>
    <row r="9075" spans="1:25" x14ac:dyDescent="0.3">
      <c r="A9075" s="6">
        <v>17011</v>
      </c>
      <c r="B9075" s="6" t="s">
        <v>29879</v>
      </c>
      <c r="C9075" s="6" t="s">
        <v>29880</v>
      </c>
      <c r="D9075" s="6">
        <v>2</v>
      </c>
      <c r="E9075" s="6">
        <v>20</v>
      </c>
      <c r="F9075" s="6"/>
      <c r="G9075" s="6">
        <v>10</v>
      </c>
      <c r="H9075" s="6"/>
      <c r="I9075" s="6"/>
      <c r="J9075" s="6"/>
      <c r="K9075" s="6"/>
      <c r="L9075" s="6" t="s">
        <v>12295</v>
      </c>
      <c r="M9075" s="6">
        <v>63</v>
      </c>
      <c r="N9075" s="6" t="e">
        <f>VLOOKUP(A9075,web_archive!D:AB,18,FALSE)</f>
        <v>#N/A</v>
      </c>
      <c r="O9075" s="6">
        <v>2</v>
      </c>
      <c r="P9075" s="6"/>
      <c r="Q9075" s="6"/>
      <c r="R9075" s="6"/>
      <c r="S9075" s="6"/>
      <c r="T9075" s="6"/>
      <c r="U9075" s="6" t="s">
        <v>29881</v>
      </c>
      <c r="V9075" s="6" t="s">
        <v>12299</v>
      </c>
      <c r="W9075" s="6" t="s">
        <v>12299</v>
      </c>
      <c r="X9075" s="6"/>
      <c r="Y9075" s="6"/>
    </row>
    <row r="9076" spans="1:25" x14ac:dyDescent="0.3">
      <c r="A9076" s="6">
        <v>17012</v>
      </c>
      <c r="B9076" s="6" t="s">
        <v>29882</v>
      </c>
      <c r="C9076" s="6" t="s">
        <v>29883</v>
      </c>
      <c r="D9076" s="6">
        <v>2</v>
      </c>
      <c r="E9076" s="6">
        <v>20</v>
      </c>
      <c r="F9076" s="6"/>
      <c r="G9076" s="6">
        <v>10</v>
      </c>
      <c r="H9076" s="6"/>
      <c r="I9076" s="6"/>
      <c r="J9076" s="6"/>
      <c r="K9076" s="6"/>
      <c r="L9076" s="6" t="s">
        <v>12295</v>
      </c>
      <c r="M9076" s="6">
        <v>63</v>
      </c>
      <c r="N9076" s="6" t="e">
        <f>VLOOKUP(A9076,web_archive!D:AB,18,FALSE)</f>
        <v>#N/A</v>
      </c>
      <c r="O9076" s="6">
        <v>2</v>
      </c>
      <c r="P9076" s="6"/>
      <c r="Q9076" s="6"/>
      <c r="R9076" s="6"/>
      <c r="S9076" s="6"/>
      <c r="T9076" s="6"/>
      <c r="U9076" s="6" t="s">
        <v>29884</v>
      </c>
      <c r="V9076" s="6" t="s">
        <v>12299</v>
      </c>
      <c r="W9076" s="6" t="s">
        <v>12299</v>
      </c>
      <c r="X9076" s="6"/>
      <c r="Y9076" s="6"/>
    </row>
    <row r="9077" spans="1:25" x14ac:dyDescent="0.3">
      <c r="A9077" s="6">
        <v>17013</v>
      </c>
      <c r="B9077" s="6" t="s">
        <v>29885</v>
      </c>
      <c r="C9077" s="6" t="s">
        <v>29886</v>
      </c>
      <c r="D9077" s="6">
        <v>2</v>
      </c>
      <c r="E9077" s="6">
        <v>20</v>
      </c>
      <c r="F9077" s="6"/>
      <c r="G9077" s="6">
        <v>10</v>
      </c>
      <c r="H9077" s="6"/>
      <c r="I9077" s="6"/>
      <c r="J9077" s="6"/>
      <c r="K9077" s="6"/>
      <c r="L9077" s="6" t="s">
        <v>12295</v>
      </c>
      <c r="M9077" s="6">
        <v>63</v>
      </c>
      <c r="N9077" s="6" t="e">
        <f>VLOOKUP(A9077,web_archive!D:AB,18,FALSE)</f>
        <v>#N/A</v>
      </c>
      <c r="O9077" s="6">
        <v>2</v>
      </c>
      <c r="P9077" s="6"/>
      <c r="Q9077" s="6"/>
      <c r="R9077" s="6"/>
      <c r="S9077" s="6"/>
      <c r="T9077" s="6"/>
      <c r="U9077" s="6" t="s">
        <v>29887</v>
      </c>
      <c r="V9077" s="6" t="s">
        <v>24250</v>
      </c>
      <c r="W9077" s="6" t="s">
        <v>12368</v>
      </c>
      <c r="X9077" s="6" t="s">
        <v>12299</v>
      </c>
      <c r="Y9077" s="6" t="s">
        <v>12299</v>
      </c>
    </row>
    <row r="9078" spans="1:25" x14ac:dyDescent="0.3">
      <c r="A9078" s="6">
        <v>17014</v>
      </c>
      <c r="B9078" s="6" t="s">
        <v>29888</v>
      </c>
      <c r="C9078" s="6" t="s">
        <v>29889</v>
      </c>
      <c r="D9078" s="6">
        <v>18</v>
      </c>
      <c r="E9078" s="6">
        <v>20</v>
      </c>
      <c r="F9078" s="6"/>
      <c r="G9078" s="6">
        <v>10</v>
      </c>
      <c r="H9078" s="6"/>
      <c r="I9078" s="6"/>
      <c r="J9078" s="6"/>
      <c r="K9078" s="6"/>
      <c r="L9078" s="6" t="s">
        <v>12295</v>
      </c>
      <c r="M9078" s="6">
        <v>63</v>
      </c>
      <c r="N9078" s="6" t="e">
        <f>VLOOKUP(A9078,web_archive!D:AB,18,FALSE)</f>
        <v>#N/A</v>
      </c>
      <c r="O9078" s="6">
        <v>2</v>
      </c>
      <c r="P9078" s="6"/>
      <c r="Q9078" s="6"/>
      <c r="R9078" s="6"/>
      <c r="S9078" s="6"/>
      <c r="T9078" s="6"/>
      <c r="U9078" s="6" t="s">
        <v>29890</v>
      </c>
      <c r="V9078" s="6" t="s">
        <v>12368</v>
      </c>
      <c r="W9078" s="6" t="s">
        <v>12299</v>
      </c>
      <c r="X9078" s="6" t="s">
        <v>12299</v>
      </c>
      <c r="Y9078" s="6"/>
    </row>
    <row r="9079" spans="1:25" x14ac:dyDescent="0.3">
      <c r="A9079" s="6">
        <v>17015</v>
      </c>
      <c r="B9079" s="6" t="s">
        <v>29891</v>
      </c>
      <c r="C9079" s="6" t="s">
        <v>29892</v>
      </c>
      <c r="D9079" s="6">
        <v>18</v>
      </c>
      <c r="E9079" s="6">
        <v>20</v>
      </c>
      <c r="F9079" s="6"/>
      <c r="G9079" s="6">
        <v>10</v>
      </c>
      <c r="H9079" s="6"/>
      <c r="I9079" s="6"/>
      <c r="J9079" s="6"/>
      <c r="K9079" s="6"/>
      <c r="L9079" s="6" t="s">
        <v>12295</v>
      </c>
      <c r="M9079" s="6">
        <v>63</v>
      </c>
      <c r="N9079" s="6" t="e">
        <f>VLOOKUP(A9079,web_archive!D:AB,18,FALSE)</f>
        <v>#N/A</v>
      </c>
      <c r="O9079" s="6">
        <v>2</v>
      </c>
      <c r="P9079" s="6"/>
      <c r="Q9079" s="6"/>
      <c r="R9079" s="6"/>
      <c r="S9079" s="6"/>
      <c r="T9079" s="6"/>
      <c r="U9079" s="6" t="s">
        <v>29893</v>
      </c>
      <c r="V9079" s="6" t="s">
        <v>12368</v>
      </c>
      <c r="W9079" s="6" t="s">
        <v>12299</v>
      </c>
      <c r="X9079" s="6" t="s">
        <v>12299</v>
      </c>
      <c r="Y9079" s="6"/>
    </row>
    <row r="9080" spans="1:25" x14ac:dyDescent="0.3">
      <c r="A9080" s="6">
        <v>17016</v>
      </c>
      <c r="B9080" s="6" t="s">
        <v>29894</v>
      </c>
      <c r="C9080" s="6" t="s">
        <v>29895</v>
      </c>
      <c r="D9080" s="6">
        <v>2</v>
      </c>
      <c r="E9080" s="6">
        <v>20</v>
      </c>
      <c r="F9080" s="6"/>
      <c r="G9080" s="6">
        <v>10</v>
      </c>
      <c r="H9080" s="6"/>
      <c r="I9080" s="6"/>
      <c r="J9080" s="6"/>
      <c r="K9080" s="6"/>
      <c r="L9080" s="6" t="s">
        <v>12295</v>
      </c>
      <c r="M9080" s="6">
        <v>63</v>
      </c>
      <c r="N9080" s="6" t="e">
        <f>VLOOKUP(A9080,web_archive!D:AB,18,FALSE)</f>
        <v>#N/A</v>
      </c>
      <c r="O9080" s="6">
        <v>2</v>
      </c>
      <c r="P9080" s="6"/>
      <c r="Q9080" s="6"/>
      <c r="R9080" s="6"/>
      <c r="S9080" s="6"/>
      <c r="T9080" s="6"/>
      <c r="U9080" s="6" t="s">
        <v>29896</v>
      </c>
      <c r="V9080" s="6" t="s">
        <v>12299</v>
      </c>
      <c r="W9080" s="6" t="s">
        <v>12299</v>
      </c>
      <c r="X9080" s="6"/>
      <c r="Y9080" s="6"/>
    </row>
    <row r="9081" spans="1:25" x14ac:dyDescent="0.3">
      <c r="A9081" s="6">
        <v>17017</v>
      </c>
      <c r="B9081" s="6" t="s">
        <v>29897</v>
      </c>
      <c r="C9081" s="6" t="s">
        <v>29898</v>
      </c>
      <c r="D9081" s="6">
        <v>2</v>
      </c>
      <c r="E9081" s="6">
        <v>20</v>
      </c>
      <c r="F9081" s="6"/>
      <c r="G9081" s="6">
        <v>10</v>
      </c>
      <c r="H9081" s="6"/>
      <c r="I9081" s="6"/>
      <c r="J9081" s="6"/>
      <c r="K9081" s="6"/>
      <c r="L9081" s="6" t="s">
        <v>12295</v>
      </c>
      <c r="M9081" s="6">
        <v>63</v>
      </c>
      <c r="N9081" s="6" t="e">
        <f>VLOOKUP(A9081,web_archive!D:AB,18,FALSE)</f>
        <v>#N/A</v>
      </c>
      <c r="O9081" s="6">
        <v>2</v>
      </c>
      <c r="P9081" s="6"/>
      <c r="Q9081" s="6"/>
      <c r="R9081" s="6"/>
      <c r="S9081" s="6"/>
      <c r="T9081" s="6"/>
      <c r="U9081" s="6" t="s">
        <v>29899</v>
      </c>
      <c r="V9081" s="6" t="s">
        <v>12299</v>
      </c>
      <c r="W9081" s="6" t="s">
        <v>12299</v>
      </c>
      <c r="X9081" s="6"/>
      <c r="Y9081" s="6"/>
    </row>
    <row r="9082" spans="1:25" x14ac:dyDescent="0.3">
      <c r="A9082" s="6">
        <v>17018</v>
      </c>
      <c r="B9082" s="6" t="s">
        <v>29900</v>
      </c>
      <c r="C9082" s="6" t="s">
        <v>29901</v>
      </c>
      <c r="D9082" s="6">
        <v>2</v>
      </c>
      <c r="E9082" s="6">
        <v>20</v>
      </c>
      <c r="F9082" s="6"/>
      <c r="G9082" s="6">
        <v>10</v>
      </c>
      <c r="H9082" s="6"/>
      <c r="I9082" s="6"/>
      <c r="J9082" s="6"/>
      <c r="K9082" s="6"/>
      <c r="L9082" s="6" t="s">
        <v>12295</v>
      </c>
      <c r="M9082" s="6">
        <v>63</v>
      </c>
      <c r="N9082" s="6" t="e">
        <f>VLOOKUP(A9082,web_archive!D:AB,18,FALSE)</f>
        <v>#N/A</v>
      </c>
      <c r="O9082" s="6">
        <v>2</v>
      </c>
      <c r="P9082" s="6"/>
      <c r="Q9082" s="6"/>
      <c r="R9082" s="6"/>
      <c r="S9082" s="6"/>
      <c r="T9082" s="6"/>
      <c r="U9082" s="6" t="s">
        <v>12299</v>
      </c>
      <c r="V9082" s="6" t="s">
        <v>12299</v>
      </c>
      <c r="W9082" s="6" t="s">
        <v>12299</v>
      </c>
      <c r="X9082" s="6"/>
      <c r="Y9082" s="6"/>
    </row>
    <row r="9083" spans="1:25" x14ac:dyDescent="0.3">
      <c r="A9083" s="6">
        <v>17019</v>
      </c>
      <c r="B9083" s="6" t="s">
        <v>29902</v>
      </c>
      <c r="C9083" s="6" t="s">
        <v>29903</v>
      </c>
      <c r="D9083" s="6">
        <v>2</v>
      </c>
      <c r="E9083" s="6">
        <v>20</v>
      </c>
      <c r="F9083" s="6"/>
      <c r="G9083" s="6">
        <v>10</v>
      </c>
      <c r="H9083" s="6"/>
      <c r="I9083" s="6"/>
      <c r="J9083" s="6"/>
      <c r="K9083" s="6"/>
      <c r="L9083" s="6" t="s">
        <v>12295</v>
      </c>
      <c r="M9083" s="6">
        <v>63</v>
      </c>
      <c r="N9083" s="6" t="e">
        <f>VLOOKUP(A9083,web_archive!D:AB,18,FALSE)</f>
        <v>#N/A</v>
      </c>
      <c r="O9083" s="6">
        <v>2</v>
      </c>
      <c r="P9083" s="6"/>
      <c r="Q9083" s="6"/>
      <c r="R9083" s="6"/>
      <c r="S9083" s="6"/>
      <c r="T9083" s="6"/>
      <c r="U9083" s="6" t="s">
        <v>12299</v>
      </c>
      <c r="V9083" s="6" t="s">
        <v>12299</v>
      </c>
      <c r="W9083" s="6" t="s">
        <v>12299</v>
      </c>
      <c r="X9083" s="6"/>
      <c r="Y9083" s="6"/>
    </row>
    <row r="9084" spans="1:25" x14ac:dyDescent="0.3">
      <c r="A9084" s="6">
        <v>17020</v>
      </c>
      <c r="B9084" s="6" t="s">
        <v>29904</v>
      </c>
      <c r="C9084" s="6" t="s">
        <v>29905</v>
      </c>
      <c r="D9084" s="6">
        <v>2</v>
      </c>
      <c r="E9084" s="6">
        <v>20</v>
      </c>
      <c r="F9084" s="6"/>
      <c r="G9084" s="6">
        <v>10</v>
      </c>
      <c r="H9084" s="6"/>
      <c r="I9084" s="6"/>
      <c r="J9084" s="6"/>
      <c r="K9084" s="6"/>
      <c r="L9084" s="6" t="s">
        <v>12295</v>
      </c>
      <c r="M9084" s="6">
        <v>63</v>
      </c>
      <c r="N9084" s="6" t="e">
        <f>VLOOKUP(A9084,web_archive!D:AB,18,FALSE)</f>
        <v>#N/A</v>
      </c>
      <c r="O9084" s="6">
        <v>2</v>
      </c>
      <c r="P9084" s="6"/>
      <c r="Q9084" s="6"/>
      <c r="R9084" s="6"/>
      <c r="S9084" s="6"/>
      <c r="T9084" s="6"/>
      <c r="U9084" s="6" t="s">
        <v>29906</v>
      </c>
      <c r="V9084" s="6" t="s">
        <v>12299</v>
      </c>
      <c r="W9084" s="6" t="s">
        <v>12299</v>
      </c>
      <c r="X9084" s="6"/>
      <c r="Y9084" s="6"/>
    </row>
    <row r="9085" spans="1:25" x14ac:dyDescent="0.3">
      <c r="A9085" s="6">
        <v>17021</v>
      </c>
      <c r="B9085" s="6" t="s">
        <v>29907</v>
      </c>
      <c r="C9085" s="6" t="s">
        <v>29908</v>
      </c>
      <c r="D9085" s="6">
        <v>2</v>
      </c>
      <c r="E9085" s="6">
        <v>20</v>
      </c>
      <c r="F9085" s="6"/>
      <c r="G9085" s="6">
        <v>100</v>
      </c>
      <c r="H9085" s="6"/>
      <c r="I9085" s="6"/>
      <c r="J9085" s="6"/>
      <c r="K9085" s="6"/>
      <c r="L9085" s="6" t="s">
        <v>12295</v>
      </c>
      <c r="M9085" s="6">
        <v>63</v>
      </c>
      <c r="N9085" s="6" t="e">
        <f>VLOOKUP(A9085,web_archive!D:AB,18,FALSE)</f>
        <v>#N/A</v>
      </c>
      <c r="O9085" s="6">
        <v>2</v>
      </c>
      <c r="P9085" s="6"/>
      <c r="Q9085" s="6"/>
      <c r="R9085" s="6"/>
      <c r="S9085" s="6"/>
      <c r="T9085" s="6"/>
      <c r="U9085" s="6" t="s">
        <v>29909</v>
      </c>
      <c r="V9085" s="6" t="s">
        <v>12299</v>
      </c>
      <c r="W9085" s="6" t="s">
        <v>12299</v>
      </c>
      <c r="X9085" s="6"/>
      <c r="Y9085" s="6"/>
    </row>
    <row r="9086" spans="1:25" x14ac:dyDescent="0.3">
      <c r="A9086" s="6">
        <v>17022</v>
      </c>
      <c r="B9086" s="6" t="s">
        <v>29910</v>
      </c>
      <c r="C9086" s="6" t="s">
        <v>29911</v>
      </c>
      <c r="D9086" s="6">
        <v>2</v>
      </c>
      <c r="E9086" s="6">
        <v>20</v>
      </c>
      <c r="F9086" s="6"/>
      <c r="G9086" s="6">
        <v>10</v>
      </c>
      <c r="H9086" s="6"/>
      <c r="I9086" s="6"/>
      <c r="J9086" s="6"/>
      <c r="K9086" s="6"/>
      <c r="L9086" s="6" t="s">
        <v>12295</v>
      </c>
      <c r="M9086" s="6">
        <v>63</v>
      </c>
      <c r="N9086" s="6" t="e">
        <f>VLOOKUP(A9086,web_archive!D:AB,18,FALSE)</f>
        <v>#N/A</v>
      </c>
      <c r="O9086" s="6">
        <v>2</v>
      </c>
      <c r="P9086" s="6"/>
      <c r="Q9086" s="6"/>
      <c r="R9086" s="6"/>
      <c r="S9086" s="6"/>
      <c r="T9086" s="6"/>
      <c r="U9086" s="6" t="s">
        <v>29912</v>
      </c>
      <c r="V9086" s="6" t="s">
        <v>12299</v>
      </c>
      <c r="W9086" s="6" t="s">
        <v>12299</v>
      </c>
      <c r="X9086" s="6"/>
      <c r="Y9086" s="6"/>
    </row>
    <row r="9087" spans="1:25" x14ac:dyDescent="0.3">
      <c r="A9087" s="6">
        <v>17023</v>
      </c>
      <c r="B9087" s="6" t="s">
        <v>29913</v>
      </c>
      <c r="C9087" s="6" t="s">
        <v>29914</v>
      </c>
      <c r="D9087" s="6">
        <v>2</v>
      </c>
      <c r="E9087" s="6">
        <v>20</v>
      </c>
      <c r="F9087" s="6"/>
      <c r="G9087" s="6">
        <v>10</v>
      </c>
      <c r="H9087" s="6"/>
      <c r="I9087" s="6"/>
      <c r="J9087" s="6"/>
      <c r="K9087" s="6"/>
      <c r="L9087" s="6" t="s">
        <v>12295</v>
      </c>
      <c r="M9087" s="6">
        <v>63</v>
      </c>
      <c r="N9087" s="6" t="e">
        <f>VLOOKUP(A9087,web_archive!D:AB,18,FALSE)</f>
        <v>#N/A</v>
      </c>
      <c r="O9087" s="6">
        <v>2</v>
      </c>
      <c r="P9087" s="6"/>
      <c r="Q9087" s="6"/>
      <c r="R9087" s="6"/>
      <c r="S9087" s="6"/>
      <c r="T9087" s="6"/>
      <c r="U9087" s="6" t="s">
        <v>29915</v>
      </c>
      <c r="V9087" s="6" t="s">
        <v>12299</v>
      </c>
      <c r="W9087" s="6" t="s">
        <v>12299</v>
      </c>
      <c r="X9087" s="6"/>
      <c r="Y9087" s="6"/>
    </row>
    <row r="9088" spans="1:25" x14ac:dyDescent="0.3">
      <c r="A9088" s="6">
        <v>17024</v>
      </c>
      <c r="B9088" s="6" t="s">
        <v>29916</v>
      </c>
      <c r="C9088" s="6" t="s">
        <v>29917</v>
      </c>
      <c r="D9088" s="6">
        <v>2</v>
      </c>
      <c r="E9088" s="6">
        <v>20</v>
      </c>
      <c r="F9088" s="6"/>
      <c r="G9088" s="6">
        <v>10</v>
      </c>
      <c r="H9088" s="6"/>
      <c r="I9088" s="6"/>
      <c r="J9088" s="6"/>
      <c r="K9088" s="6"/>
      <c r="L9088" s="6" t="s">
        <v>12295</v>
      </c>
      <c r="M9088" s="6">
        <v>63</v>
      </c>
      <c r="N9088" s="6" t="e">
        <f>VLOOKUP(A9088,web_archive!D:AB,18,FALSE)</f>
        <v>#N/A</v>
      </c>
      <c r="O9088" s="6">
        <v>2</v>
      </c>
      <c r="P9088" s="6"/>
      <c r="Q9088" s="6"/>
      <c r="R9088" s="6"/>
      <c r="S9088" s="6"/>
      <c r="T9088" s="6"/>
      <c r="U9088" s="6" t="s">
        <v>29918</v>
      </c>
      <c r="V9088" s="6" t="s">
        <v>12299</v>
      </c>
      <c r="W9088" s="6" t="s">
        <v>12299</v>
      </c>
      <c r="X9088" s="6"/>
      <c r="Y9088" s="6"/>
    </row>
    <row r="9089" spans="1:24" x14ac:dyDescent="0.3">
      <c r="A9089" s="6">
        <v>17025</v>
      </c>
      <c r="B9089" s="6" t="s">
        <v>29919</v>
      </c>
      <c r="C9089" s="6" t="s">
        <v>29920</v>
      </c>
      <c r="D9089" s="6">
        <v>2</v>
      </c>
      <c r="E9089" s="6">
        <v>20</v>
      </c>
      <c r="F9089" s="6"/>
      <c r="G9089" s="6">
        <v>10</v>
      </c>
      <c r="H9089" s="6"/>
      <c r="I9089" s="6"/>
      <c r="J9089" s="6"/>
      <c r="K9089" s="6"/>
      <c r="L9089" s="6" t="s">
        <v>12295</v>
      </c>
      <c r="M9089" s="6">
        <v>63</v>
      </c>
      <c r="N9089" s="6" t="e">
        <f>VLOOKUP(A9089,web_archive!D:AB,18,FALSE)</f>
        <v>#N/A</v>
      </c>
      <c r="O9089" s="6">
        <v>2</v>
      </c>
      <c r="P9089" s="6"/>
      <c r="Q9089" s="6"/>
      <c r="R9089" s="6"/>
      <c r="S9089" s="6"/>
      <c r="T9089" s="6"/>
      <c r="U9089" s="6" t="s">
        <v>29921</v>
      </c>
      <c r="V9089" s="6" t="s">
        <v>12299</v>
      </c>
      <c r="W9089" s="6" t="s">
        <v>12299</v>
      </c>
      <c r="X9089" s="6"/>
    </row>
    <row r="9090" spans="1:24" x14ac:dyDescent="0.3">
      <c r="A9090" s="6">
        <v>17026</v>
      </c>
      <c r="B9090" s="6" t="s">
        <v>29922</v>
      </c>
      <c r="C9090" s="6" t="s">
        <v>29923</v>
      </c>
      <c r="D9090" s="6">
        <v>2</v>
      </c>
      <c r="E9090" s="6">
        <v>20</v>
      </c>
      <c r="F9090" s="6"/>
      <c r="G9090" s="6">
        <v>10</v>
      </c>
      <c r="H9090" s="6"/>
      <c r="I9090" s="6"/>
      <c r="J9090" s="6"/>
      <c r="K9090" s="6"/>
      <c r="L9090" s="6" t="s">
        <v>12295</v>
      </c>
      <c r="M9090" s="6">
        <v>63</v>
      </c>
      <c r="N9090" s="6" t="e">
        <f>VLOOKUP(A9090,web_archive!D:AB,18,FALSE)</f>
        <v>#N/A</v>
      </c>
      <c r="O9090" s="6">
        <v>2</v>
      </c>
      <c r="P9090" s="6"/>
      <c r="Q9090" s="6"/>
      <c r="R9090" s="6"/>
      <c r="S9090" s="6"/>
      <c r="T9090" s="6"/>
      <c r="U9090" s="6" t="s">
        <v>29924</v>
      </c>
      <c r="V9090" s="6" t="s">
        <v>12299</v>
      </c>
      <c r="W9090" s="6" t="s">
        <v>12299</v>
      </c>
      <c r="X9090" s="6"/>
    </row>
    <row r="9091" spans="1:24" x14ac:dyDescent="0.3">
      <c r="A9091" s="6">
        <v>17028</v>
      </c>
      <c r="B9091" s="6" t="s">
        <v>29925</v>
      </c>
      <c r="C9091" s="6" t="s">
        <v>29926</v>
      </c>
      <c r="D9091" s="6">
        <v>2</v>
      </c>
      <c r="E9091" s="6">
        <v>20</v>
      </c>
      <c r="F9091" s="6"/>
      <c r="G9091" s="6">
        <v>10</v>
      </c>
      <c r="H9091" s="6"/>
      <c r="I9091" s="6"/>
      <c r="J9091" s="6"/>
      <c r="K9091" s="6"/>
      <c r="L9091" s="6" t="s">
        <v>12295</v>
      </c>
      <c r="M9091" s="6">
        <v>63</v>
      </c>
      <c r="N9091" s="6" t="e">
        <f>VLOOKUP(A9091,web_archive!D:AB,18,FALSE)</f>
        <v>#N/A</v>
      </c>
      <c r="O9091" s="6">
        <v>2</v>
      </c>
      <c r="P9091" s="6"/>
      <c r="Q9091" s="6"/>
      <c r="R9091" s="6"/>
      <c r="S9091" s="6"/>
      <c r="T9091" s="6"/>
      <c r="U9091" s="6" t="s">
        <v>29927</v>
      </c>
      <c r="V9091" s="6" t="s">
        <v>12299</v>
      </c>
      <c r="W9091" s="6" t="s">
        <v>12299</v>
      </c>
      <c r="X9091" s="6"/>
    </row>
    <row r="9092" spans="1:24" x14ac:dyDescent="0.3">
      <c r="A9092" s="6">
        <v>17029</v>
      </c>
      <c r="B9092" s="6" t="s">
        <v>29928</v>
      </c>
      <c r="C9092" s="6" t="s">
        <v>28001</v>
      </c>
      <c r="D9092" s="6">
        <v>2</v>
      </c>
      <c r="E9092" s="6">
        <v>20</v>
      </c>
      <c r="F9092" s="6"/>
      <c r="G9092" s="6">
        <v>10</v>
      </c>
      <c r="H9092" s="6"/>
      <c r="I9092" s="6"/>
      <c r="J9092" s="6"/>
      <c r="K9092" s="6"/>
      <c r="L9092" s="6" t="s">
        <v>12295</v>
      </c>
      <c r="M9092" s="6">
        <v>63</v>
      </c>
      <c r="N9092" s="6" t="e">
        <f>VLOOKUP(A9092,web_archive!D:AB,18,FALSE)</f>
        <v>#N/A</v>
      </c>
      <c r="O9092" s="6">
        <v>2</v>
      </c>
      <c r="P9092" s="6"/>
      <c r="Q9092" s="6"/>
      <c r="R9092" s="6"/>
      <c r="S9092" s="6"/>
      <c r="T9092" s="6"/>
      <c r="U9092" s="6" t="s">
        <v>29929</v>
      </c>
      <c r="V9092" s="6" t="s">
        <v>12299</v>
      </c>
      <c r="W9092" s="6" t="s">
        <v>12299</v>
      </c>
      <c r="X9092" s="6"/>
    </row>
    <row r="9093" spans="1:24" x14ac:dyDescent="0.3">
      <c r="A9093" s="6">
        <v>17030</v>
      </c>
      <c r="B9093" s="6" t="s">
        <v>29930</v>
      </c>
      <c r="C9093" s="6" t="s">
        <v>29931</v>
      </c>
      <c r="D9093" s="6">
        <v>18</v>
      </c>
      <c r="E9093" s="6">
        <v>20</v>
      </c>
      <c r="F9093" s="6"/>
      <c r="G9093" s="6">
        <v>100</v>
      </c>
      <c r="H9093" s="6"/>
      <c r="I9093" s="6"/>
      <c r="J9093" s="6"/>
      <c r="K9093" s="6"/>
      <c r="L9093" s="6" t="s">
        <v>12295</v>
      </c>
      <c r="M9093" s="6">
        <v>63</v>
      </c>
      <c r="N9093" s="6" t="e">
        <f>VLOOKUP(A9093,web_archive!D:AB,18,FALSE)</f>
        <v>#N/A</v>
      </c>
      <c r="O9093" s="6">
        <v>2</v>
      </c>
      <c r="P9093" s="6"/>
      <c r="Q9093" s="6"/>
      <c r="R9093" s="6"/>
      <c r="S9093" s="6"/>
      <c r="T9093" s="6"/>
      <c r="U9093" s="6" t="s">
        <v>29932</v>
      </c>
      <c r="V9093" s="6" t="s">
        <v>12368</v>
      </c>
      <c r="W9093" s="6" t="s">
        <v>12299</v>
      </c>
      <c r="X9093" s="6" t="s">
        <v>12299</v>
      </c>
    </row>
    <row r="9094" spans="1:24" x14ac:dyDescent="0.3">
      <c r="A9094" s="6">
        <v>17035</v>
      </c>
      <c r="B9094" s="6" t="s">
        <v>29933</v>
      </c>
      <c r="C9094" s="6" t="s">
        <v>29934</v>
      </c>
      <c r="D9094" s="6">
        <v>2</v>
      </c>
      <c r="E9094" s="6">
        <v>20</v>
      </c>
      <c r="F9094" s="6"/>
      <c r="G9094" s="6">
        <v>10</v>
      </c>
      <c r="H9094" s="6"/>
      <c r="I9094" s="6"/>
      <c r="J9094" s="6"/>
      <c r="K9094" s="6"/>
      <c r="L9094" s="6" t="s">
        <v>12295</v>
      </c>
      <c r="M9094" s="6">
        <v>63</v>
      </c>
      <c r="N9094" s="6" t="e">
        <f>VLOOKUP(A9094,web_archive!D:AB,18,FALSE)</f>
        <v>#N/A</v>
      </c>
      <c r="O9094" s="6">
        <v>2</v>
      </c>
      <c r="P9094" s="6"/>
      <c r="Q9094" s="6"/>
      <c r="R9094" s="6"/>
      <c r="S9094" s="6"/>
      <c r="T9094" s="6"/>
      <c r="U9094" s="6" t="s">
        <v>29935</v>
      </c>
      <c r="V9094" s="6" t="s">
        <v>12299</v>
      </c>
      <c r="W9094" s="6" t="s">
        <v>12299</v>
      </c>
      <c r="X9094" s="6"/>
    </row>
    <row r="9095" spans="1:24" x14ac:dyDescent="0.3">
      <c r="A9095" s="6">
        <v>17036</v>
      </c>
      <c r="B9095" s="6" t="s">
        <v>29936</v>
      </c>
      <c r="C9095" s="6" t="s">
        <v>29937</v>
      </c>
      <c r="D9095" s="6">
        <v>2</v>
      </c>
      <c r="E9095" s="6">
        <v>20</v>
      </c>
      <c r="F9095" s="6"/>
      <c r="G9095" s="6">
        <v>10</v>
      </c>
      <c r="H9095" s="6"/>
      <c r="I9095" s="6"/>
      <c r="J9095" s="6"/>
      <c r="K9095" s="6"/>
      <c r="L9095" s="6" t="s">
        <v>12295</v>
      </c>
      <c r="M9095" s="6">
        <v>63</v>
      </c>
      <c r="N9095" s="6" t="e">
        <f>VLOOKUP(A9095,web_archive!D:AB,18,FALSE)</f>
        <v>#N/A</v>
      </c>
      <c r="O9095" s="6">
        <v>2</v>
      </c>
      <c r="P9095" s="6"/>
      <c r="Q9095" s="6"/>
      <c r="R9095" s="6"/>
      <c r="S9095" s="6"/>
      <c r="T9095" s="6"/>
      <c r="U9095" s="6" t="s">
        <v>29938</v>
      </c>
      <c r="V9095" s="6" t="s">
        <v>12299</v>
      </c>
      <c r="W9095" s="6" t="s">
        <v>12299</v>
      </c>
      <c r="X9095" s="6"/>
    </row>
    <row r="9096" spans="1:24" x14ac:dyDescent="0.3">
      <c r="A9096" s="6">
        <v>17037</v>
      </c>
      <c r="B9096" s="6" t="s">
        <v>29939</v>
      </c>
      <c r="C9096" s="6" t="s">
        <v>29940</v>
      </c>
      <c r="D9096" s="6">
        <v>2</v>
      </c>
      <c r="E9096" s="6">
        <v>20</v>
      </c>
      <c r="F9096" s="6"/>
      <c r="G9096" s="6">
        <v>10</v>
      </c>
      <c r="H9096" s="6"/>
      <c r="I9096" s="6"/>
      <c r="J9096" s="6"/>
      <c r="K9096" s="6"/>
      <c r="L9096" s="6" t="s">
        <v>12295</v>
      </c>
      <c r="M9096" s="6">
        <v>63</v>
      </c>
      <c r="N9096" s="6" t="e">
        <f>VLOOKUP(A9096,web_archive!D:AB,18,FALSE)</f>
        <v>#N/A</v>
      </c>
      <c r="O9096" s="6">
        <v>2</v>
      </c>
      <c r="P9096" s="6"/>
      <c r="Q9096" s="6"/>
      <c r="R9096" s="6"/>
      <c r="S9096" s="6"/>
      <c r="T9096" s="6"/>
      <c r="U9096" s="6" t="s">
        <v>29941</v>
      </c>
      <c r="V9096" s="6" t="s">
        <v>12489</v>
      </c>
      <c r="W9096" s="6" t="s">
        <v>12299</v>
      </c>
      <c r="X9096" s="6" t="s">
        <v>12299</v>
      </c>
    </row>
    <row r="9097" spans="1:24" x14ac:dyDescent="0.3">
      <c r="A9097" s="6">
        <v>17038</v>
      </c>
      <c r="B9097" s="6" t="s">
        <v>29942</v>
      </c>
      <c r="C9097" s="6" t="s">
        <v>29943</v>
      </c>
      <c r="D9097" s="6">
        <v>2</v>
      </c>
      <c r="E9097" s="6">
        <v>20</v>
      </c>
      <c r="F9097" s="6"/>
      <c r="G9097" s="6">
        <v>10</v>
      </c>
      <c r="H9097" s="6"/>
      <c r="I9097" s="6"/>
      <c r="J9097" s="6"/>
      <c r="K9097" s="6"/>
      <c r="L9097" s="6" t="s">
        <v>12295</v>
      </c>
      <c r="M9097" s="6">
        <v>63</v>
      </c>
      <c r="N9097" s="6" t="e">
        <f>VLOOKUP(A9097,web_archive!D:AB,18,FALSE)</f>
        <v>#N/A</v>
      </c>
      <c r="O9097" s="6">
        <v>2</v>
      </c>
      <c r="P9097" s="6"/>
      <c r="Q9097" s="6"/>
      <c r="R9097" s="6"/>
      <c r="S9097" s="6"/>
      <c r="T9097" s="6"/>
      <c r="U9097" s="6" t="s">
        <v>29944</v>
      </c>
      <c r="V9097" s="6" t="s">
        <v>12489</v>
      </c>
      <c r="W9097" s="6" t="s">
        <v>12299</v>
      </c>
      <c r="X9097" s="6" t="s">
        <v>12299</v>
      </c>
    </row>
    <row r="9098" spans="1:24" x14ac:dyDescent="0.3">
      <c r="A9098" s="6">
        <v>17039</v>
      </c>
      <c r="B9098" s="6" t="s">
        <v>29945</v>
      </c>
      <c r="C9098" s="6" t="s">
        <v>29946</v>
      </c>
      <c r="D9098" s="6">
        <v>2</v>
      </c>
      <c r="E9098" s="6">
        <v>20</v>
      </c>
      <c r="F9098" s="6"/>
      <c r="G9098" s="6">
        <v>10</v>
      </c>
      <c r="H9098" s="6"/>
      <c r="I9098" s="6"/>
      <c r="J9098" s="6"/>
      <c r="K9098" s="6"/>
      <c r="L9098" s="6" t="s">
        <v>12295</v>
      </c>
      <c r="M9098" s="6">
        <v>63</v>
      </c>
      <c r="N9098" s="6" t="e">
        <f>VLOOKUP(A9098,web_archive!D:AB,18,FALSE)</f>
        <v>#N/A</v>
      </c>
      <c r="O9098" s="6">
        <v>2</v>
      </c>
      <c r="P9098" s="6"/>
      <c r="Q9098" s="6"/>
      <c r="R9098" s="6"/>
      <c r="S9098" s="6"/>
      <c r="T9098" s="6"/>
      <c r="U9098" s="6" t="s">
        <v>29947</v>
      </c>
      <c r="V9098" s="6" t="s">
        <v>12489</v>
      </c>
      <c r="W9098" s="6" t="s">
        <v>12299</v>
      </c>
      <c r="X9098" s="6" t="s">
        <v>12299</v>
      </c>
    </row>
    <row r="9099" spans="1:24" x14ac:dyDescent="0.3">
      <c r="A9099" s="6">
        <v>17040</v>
      </c>
      <c r="B9099" s="6" t="s">
        <v>29948</v>
      </c>
      <c r="C9099" s="6" t="s">
        <v>29949</v>
      </c>
      <c r="D9099" s="6">
        <v>2</v>
      </c>
      <c r="E9099" s="6">
        <v>20</v>
      </c>
      <c r="F9099" s="6"/>
      <c r="G9099" s="6">
        <v>10</v>
      </c>
      <c r="H9099" s="6"/>
      <c r="I9099" s="6"/>
      <c r="J9099" s="6"/>
      <c r="K9099" s="6"/>
      <c r="L9099" s="6" t="s">
        <v>12295</v>
      </c>
      <c r="M9099" s="6">
        <v>63</v>
      </c>
      <c r="N9099" s="6" t="e">
        <f>VLOOKUP(A9099,web_archive!D:AB,18,FALSE)</f>
        <v>#N/A</v>
      </c>
      <c r="O9099" s="6">
        <v>2</v>
      </c>
      <c r="P9099" s="6"/>
      <c r="Q9099" s="6"/>
      <c r="R9099" s="6"/>
      <c r="S9099" s="6"/>
      <c r="T9099" s="6"/>
      <c r="U9099" s="6" t="s">
        <v>29950</v>
      </c>
      <c r="V9099" s="6" t="s">
        <v>12489</v>
      </c>
      <c r="W9099" s="6" t="s">
        <v>12299</v>
      </c>
      <c r="X9099" s="6" t="s">
        <v>12299</v>
      </c>
    </row>
    <row r="9100" spans="1:24" x14ac:dyDescent="0.3">
      <c r="A9100" s="6">
        <v>17041</v>
      </c>
      <c r="B9100" s="6" t="s">
        <v>29951</v>
      </c>
      <c r="C9100" s="6" t="s">
        <v>29952</v>
      </c>
      <c r="D9100" s="6">
        <v>2</v>
      </c>
      <c r="E9100" s="6">
        <v>20</v>
      </c>
      <c r="F9100" s="6"/>
      <c r="G9100" s="6">
        <v>10</v>
      </c>
      <c r="H9100" s="6"/>
      <c r="I9100" s="6"/>
      <c r="J9100" s="6"/>
      <c r="K9100" s="6"/>
      <c r="L9100" s="6" t="s">
        <v>12295</v>
      </c>
      <c r="M9100" s="6">
        <v>63</v>
      </c>
      <c r="N9100" s="6" t="e">
        <f>VLOOKUP(A9100,web_archive!D:AB,18,FALSE)</f>
        <v>#N/A</v>
      </c>
      <c r="O9100" s="6">
        <v>2</v>
      </c>
      <c r="P9100" s="6"/>
      <c r="Q9100" s="6"/>
      <c r="R9100" s="6"/>
      <c r="S9100" s="6"/>
      <c r="T9100" s="6"/>
      <c r="U9100" s="6" t="s">
        <v>29953</v>
      </c>
      <c r="V9100" s="6" t="s">
        <v>12489</v>
      </c>
      <c r="W9100" s="6" t="s">
        <v>12299</v>
      </c>
      <c r="X9100" s="6" t="s">
        <v>12299</v>
      </c>
    </row>
    <row r="9101" spans="1:24" x14ac:dyDescent="0.3">
      <c r="A9101" s="6">
        <v>17042</v>
      </c>
      <c r="B9101" s="6" t="s">
        <v>29954</v>
      </c>
      <c r="C9101" s="6" t="s">
        <v>29955</v>
      </c>
      <c r="D9101" s="6">
        <v>18</v>
      </c>
      <c r="E9101" s="6">
        <v>20</v>
      </c>
      <c r="F9101" s="6"/>
      <c r="G9101" s="6">
        <v>10</v>
      </c>
      <c r="H9101" s="6"/>
      <c r="I9101" s="6"/>
      <c r="J9101" s="6"/>
      <c r="K9101" s="6"/>
      <c r="L9101" s="6" t="s">
        <v>12295</v>
      </c>
      <c r="M9101" s="6">
        <v>63</v>
      </c>
      <c r="N9101" s="6" t="e">
        <f>VLOOKUP(A9101,web_archive!D:AB,18,FALSE)</f>
        <v>#N/A</v>
      </c>
      <c r="O9101" s="6">
        <v>2</v>
      </c>
      <c r="P9101" s="6"/>
      <c r="Q9101" s="6"/>
      <c r="R9101" s="6"/>
      <c r="S9101" s="6"/>
      <c r="T9101" s="6"/>
      <c r="U9101" s="6" t="s">
        <v>29956</v>
      </c>
      <c r="V9101" s="6" t="s">
        <v>12489</v>
      </c>
      <c r="W9101" s="6" t="s">
        <v>12299</v>
      </c>
      <c r="X9101" s="6" t="s">
        <v>12299</v>
      </c>
    </row>
    <row r="9102" spans="1:24" x14ac:dyDescent="0.3">
      <c r="A9102" s="6">
        <v>17043</v>
      </c>
      <c r="B9102" s="6" t="s">
        <v>29957</v>
      </c>
      <c r="C9102" s="6" t="s">
        <v>29958</v>
      </c>
      <c r="D9102" s="6">
        <v>2</v>
      </c>
      <c r="E9102" s="6">
        <v>20</v>
      </c>
      <c r="F9102" s="6"/>
      <c r="G9102" s="6">
        <v>10</v>
      </c>
      <c r="H9102" s="6"/>
      <c r="I9102" s="6"/>
      <c r="J9102" s="6"/>
      <c r="K9102" s="6"/>
      <c r="L9102" s="6" t="s">
        <v>12295</v>
      </c>
      <c r="M9102" s="6">
        <v>63</v>
      </c>
      <c r="N9102" s="6" t="e">
        <f>VLOOKUP(A9102,web_archive!D:AB,18,FALSE)</f>
        <v>#N/A</v>
      </c>
      <c r="O9102" s="6">
        <v>2</v>
      </c>
      <c r="P9102" s="6"/>
      <c r="Q9102" s="6"/>
      <c r="R9102" s="6"/>
      <c r="S9102" s="6"/>
      <c r="T9102" s="6"/>
      <c r="U9102" s="6" t="s">
        <v>29959</v>
      </c>
      <c r="V9102" s="6" t="s">
        <v>12489</v>
      </c>
      <c r="W9102" s="6" t="s">
        <v>12299</v>
      </c>
      <c r="X9102" s="6" t="s">
        <v>12299</v>
      </c>
    </row>
    <row r="9103" spans="1:24" x14ac:dyDescent="0.3">
      <c r="A9103" s="6">
        <v>17050</v>
      </c>
      <c r="B9103" s="6" t="s">
        <v>29960</v>
      </c>
      <c r="C9103" s="6" t="s">
        <v>29961</v>
      </c>
      <c r="D9103" s="6">
        <v>2</v>
      </c>
      <c r="E9103" s="6">
        <v>20</v>
      </c>
      <c r="F9103" s="6"/>
      <c r="G9103" s="6">
        <v>10</v>
      </c>
      <c r="H9103" s="6"/>
      <c r="I9103" s="6"/>
      <c r="J9103" s="6"/>
      <c r="K9103" s="6"/>
      <c r="L9103" s="6" t="s">
        <v>12295</v>
      </c>
      <c r="M9103" s="6">
        <v>63</v>
      </c>
      <c r="N9103" s="6" t="e">
        <f>VLOOKUP(A9103,web_archive!D:AB,18,FALSE)</f>
        <v>#N/A</v>
      </c>
      <c r="O9103" s="6">
        <v>2</v>
      </c>
      <c r="P9103" s="6"/>
      <c r="Q9103" s="6"/>
      <c r="R9103" s="6"/>
      <c r="S9103" s="6"/>
      <c r="T9103" s="6"/>
      <c r="U9103" s="6" t="s">
        <v>29962</v>
      </c>
      <c r="V9103" s="6" t="s">
        <v>12299</v>
      </c>
      <c r="W9103" s="6" t="s">
        <v>12299</v>
      </c>
      <c r="X9103" s="6"/>
    </row>
    <row r="9104" spans="1:24" x14ac:dyDescent="0.3">
      <c r="A9104" s="6">
        <v>17051</v>
      </c>
      <c r="B9104" s="6" t="s">
        <v>29963</v>
      </c>
      <c r="C9104" s="6" t="s">
        <v>29964</v>
      </c>
      <c r="D9104" s="6">
        <v>2</v>
      </c>
      <c r="E9104" s="6">
        <v>20</v>
      </c>
      <c r="F9104" s="6"/>
      <c r="G9104" s="6">
        <v>10</v>
      </c>
      <c r="H9104" s="6"/>
      <c r="I9104" s="6"/>
      <c r="J9104" s="6"/>
      <c r="K9104" s="6"/>
      <c r="L9104" s="6" t="s">
        <v>12295</v>
      </c>
      <c r="M9104" s="6">
        <v>63</v>
      </c>
      <c r="N9104" s="6" t="e">
        <f>VLOOKUP(A9104,web_archive!D:AB,18,FALSE)</f>
        <v>#N/A</v>
      </c>
      <c r="O9104" s="6">
        <v>2</v>
      </c>
      <c r="P9104" s="6"/>
      <c r="Q9104" s="6"/>
      <c r="R9104" s="6"/>
      <c r="S9104" s="6"/>
      <c r="T9104" s="6"/>
      <c r="U9104" s="6" t="s">
        <v>29965</v>
      </c>
      <c r="V9104" s="6" t="s">
        <v>12299</v>
      </c>
      <c r="W9104" s="6" t="s">
        <v>12299</v>
      </c>
      <c r="X9104" s="6"/>
    </row>
    <row r="9105" spans="1:25" x14ac:dyDescent="0.3">
      <c r="A9105" s="6">
        <v>17052</v>
      </c>
      <c r="B9105" s="6" t="s">
        <v>29966</v>
      </c>
      <c r="C9105" s="6" t="s">
        <v>29967</v>
      </c>
      <c r="D9105" s="6">
        <v>18</v>
      </c>
      <c r="E9105" s="6">
        <v>20</v>
      </c>
      <c r="F9105" s="6"/>
      <c r="G9105" s="6">
        <v>10</v>
      </c>
      <c r="H9105" s="6"/>
      <c r="I9105" s="6"/>
      <c r="J9105" s="6"/>
      <c r="K9105" s="6"/>
      <c r="L9105" s="6" t="s">
        <v>12295</v>
      </c>
      <c r="M9105" s="6">
        <v>63</v>
      </c>
      <c r="N9105" s="6" t="e">
        <f>VLOOKUP(A9105,web_archive!D:AB,18,FALSE)</f>
        <v>#N/A</v>
      </c>
      <c r="O9105" s="6">
        <v>2</v>
      </c>
      <c r="P9105" s="6"/>
      <c r="Q9105" s="6"/>
      <c r="R9105" s="6"/>
      <c r="S9105" s="6"/>
      <c r="T9105" s="6"/>
      <c r="U9105" s="6" t="s">
        <v>29968</v>
      </c>
      <c r="V9105" s="6" t="s">
        <v>12368</v>
      </c>
      <c r="W9105" s="6" t="s">
        <v>12299</v>
      </c>
      <c r="X9105" s="6" t="s">
        <v>12299</v>
      </c>
      <c r="Y9105" s="6"/>
    </row>
    <row r="9106" spans="1:25" x14ac:dyDescent="0.3">
      <c r="A9106" s="6">
        <v>17056</v>
      </c>
      <c r="B9106" s="6" t="s">
        <v>29969</v>
      </c>
      <c r="C9106" s="6" t="s">
        <v>29970</v>
      </c>
      <c r="D9106" s="6">
        <v>2</v>
      </c>
      <c r="E9106" s="6">
        <v>20</v>
      </c>
      <c r="F9106" s="6"/>
      <c r="G9106" s="6">
        <v>10</v>
      </c>
      <c r="H9106" s="6"/>
      <c r="I9106" s="6"/>
      <c r="J9106" s="6"/>
      <c r="K9106" s="6"/>
      <c r="L9106" s="6" t="s">
        <v>12295</v>
      </c>
      <c r="M9106" s="6">
        <v>63</v>
      </c>
      <c r="N9106" s="6" t="e">
        <f>VLOOKUP(A9106,web_archive!D:AB,18,FALSE)</f>
        <v>#N/A</v>
      </c>
      <c r="O9106" s="6">
        <v>2</v>
      </c>
      <c r="P9106" s="6"/>
      <c r="Q9106" s="6"/>
      <c r="R9106" s="6"/>
      <c r="S9106" s="6"/>
      <c r="T9106" s="6"/>
      <c r="U9106" s="6" t="s">
        <v>12299</v>
      </c>
      <c r="V9106" s="6" t="s">
        <v>12299</v>
      </c>
      <c r="W9106" s="6" t="s">
        <v>12299</v>
      </c>
      <c r="X9106" s="6"/>
      <c r="Y9106" s="6"/>
    </row>
    <row r="9107" spans="1:25" x14ac:dyDescent="0.3">
      <c r="A9107" s="6">
        <v>17057</v>
      </c>
      <c r="B9107" s="6" t="s">
        <v>29971</v>
      </c>
      <c r="C9107" s="6" t="s">
        <v>29972</v>
      </c>
      <c r="D9107" s="6">
        <v>2</v>
      </c>
      <c r="E9107" s="6">
        <v>20</v>
      </c>
      <c r="F9107" s="6"/>
      <c r="G9107" s="6">
        <v>10</v>
      </c>
      <c r="H9107" s="6"/>
      <c r="I9107" s="6"/>
      <c r="J9107" s="6"/>
      <c r="K9107" s="6"/>
      <c r="L9107" s="6" t="s">
        <v>12295</v>
      </c>
      <c r="M9107" s="6">
        <v>63</v>
      </c>
      <c r="N9107" s="6" t="e">
        <f>VLOOKUP(A9107,web_archive!D:AB,18,FALSE)</f>
        <v>#N/A</v>
      </c>
      <c r="O9107" s="6">
        <v>2</v>
      </c>
      <c r="P9107" s="6"/>
      <c r="Q9107" s="6"/>
      <c r="R9107" s="6"/>
      <c r="S9107" s="6"/>
      <c r="T9107" s="6"/>
      <c r="U9107" s="6" t="s">
        <v>12299</v>
      </c>
      <c r="V9107" s="6" t="s">
        <v>12299</v>
      </c>
      <c r="W9107" s="6" t="s">
        <v>12299</v>
      </c>
      <c r="X9107" s="6"/>
      <c r="Y9107" s="6"/>
    </row>
    <row r="9108" spans="1:25" x14ac:dyDescent="0.3">
      <c r="A9108" s="6">
        <v>17058</v>
      </c>
      <c r="B9108" s="6" t="s">
        <v>29973</v>
      </c>
      <c r="C9108" s="6" t="s">
        <v>29974</v>
      </c>
      <c r="D9108" s="6">
        <v>2</v>
      </c>
      <c r="E9108" s="6">
        <v>20</v>
      </c>
      <c r="F9108" s="6"/>
      <c r="G9108" s="6">
        <v>10</v>
      </c>
      <c r="H9108" s="6"/>
      <c r="I9108" s="6"/>
      <c r="J9108" s="6"/>
      <c r="K9108" s="6"/>
      <c r="L9108" s="6" t="s">
        <v>12295</v>
      </c>
      <c r="M9108" s="6">
        <v>63</v>
      </c>
      <c r="N9108" s="6" t="e">
        <f>VLOOKUP(A9108,web_archive!D:AB,18,FALSE)</f>
        <v>#N/A</v>
      </c>
      <c r="O9108" s="6">
        <v>2</v>
      </c>
      <c r="P9108" s="6"/>
      <c r="Q9108" s="6"/>
      <c r="R9108" s="6"/>
      <c r="S9108" s="6"/>
      <c r="T9108" s="6"/>
      <c r="U9108" s="6" t="s">
        <v>12299</v>
      </c>
      <c r="V9108" s="6" t="s">
        <v>12299</v>
      </c>
      <c r="W9108" s="6" t="s">
        <v>12299</v>
      </c>
      <c r="X9108" s="6"/>
      <c r="Y9108" s="6"/>
    </row>
    <row r="9109" spans="1:25" x14ac:dyDescent="0.3">
      <c r="A9109" s="6">
        <v>17059</v>
      </c>
      <c r="B9109" s="6" t="s">
        <v>29975</v>
      </c>
      <c r="C9109" s="6" t="s">
        <v>29976</v>
      </c>
      <c r="D9109" s="6">
        <v>2</v>
      </c>
      <c r="E9109" s="6">
        <v>20</v>
      </c>
      <c r="F9109" s="6"/>
      <c r="G9109" s="6">
        <v>10</v>
      </c>
      <c r="H9109" s="6"/>
      <c r="I9109" s="6"/>
      <c r="J9109" s="6"/>
      <c r="K9109" s="6"/>
      <c r="L9109" s="6" t="s">
        <v>12295</v>
      </c>
      <c r="M9109" s="6">
        <v>63</v>
      </c>
      <c r="N9109" s="6" t="e">
        <f>VLOOKUP(A9109,web_archive!D:AB,18,FALSE)</f>
        <v>#N/A</v>
      </c>
      <c r="O9109" s="6">
        <v>2</v>
      </c>
      <c r="P9109" s="6"/>
      <c r="Q9109" s="6"/>
      <c r="R9109" s="6"/>
      <c r="S9109" s="6"/>
      <c r="T9109" s="6"/>
      <c r="U9109" s="6" t="s">
        <v>12299</v>
      </c>
      <c r="V9109" s="6" t="s">
        <v>12299</v>
      </c>
      <c r="W9109" s="6" t="s">
        <v>12299</v>
      </c>
      <c r="X9109" s="6"/>
      <c r="Y9109" s="6"/>
    </row>
    <row r="9110" spans="1:25" x14ac:dyDescent="0.3">
      <c r="A9110" s="6">
        <v>17060</v>
      </c>
      <c r="B9110" s="6" t="s">
        <v>29977</v>
      </c>
      <c r="C9110" s="6" t="s">
        <v>29978</v>
      </c>
      <c r="D9110" s="6">
        <v>2</v>
      </c>
      <c r="E9110" s="6">
        <v>20</v>
      </c>
      <c r="F9110" s="6"/>
      <c r="G9110" s="6">
        <v>10</v>
      </c>
      <c r="H9110" s="6"/>
      <c r="I9110" s="6"/>
      <c r="J9110" s="6"/>
      <c r="K9110" s="6"/>
      <c r="L9110" s="6" t="s">
        <v>12295</v>
      </c>
      <c r="M9110" s="6">
        <v>63</v>
      </c>
      <c r="N9110" s="6" t="e">
        <f>VLOOKUP(A9110,web_archive!D:AB,18,FALSE)</f>
        <v>#N/A</v>
      </c>
      <c r="O9110" s="6">
        <v>2</v>
      </c>
      <c r="P9110" s="6"/>
      <c r="Q9110" s="6"/>
      <c r="R9110" s="6"/>
      <c r="S9110" s="6"/>
      <c r="T9110" s="6"/>
      <c r="U9110" s="6" t="s">
        <v>12299</v>
      </c>
      <c r="V9110" s="6" t="s">
        <v>12299</v>
      </c>
      <c r="W9110" s="6" t="s">
        <v>12299</v>
      </c>
      <c r="X9110" s="6"/>
      <c r="Y9110" s="6"/>
    </row>
    <row r="9111" spans="1:25" x14ac:dyDescent="0.3">
      <c r="A9111" s="6">
        <v>17061</v>
      </c>
      <c r="B9111" s="6" t="s">
        <v>29979</v>
      </c>
      <c r="C9111" s="6" t="s">
        <v>29980</v>
      </c>
      <c r="D9111" s="6">
        <v>2</v>
      </c>
      <c r="E9111" s="6">
        <v>20</v>
      </c>
      <c r="F9111" s="6"/>
      <c r="G9111" s="6">
        <v>10</v>
      </c>
      <c r="H9111" s="6"/>
      <c r="I9111" s="6"/>
      <c r="J9111" s="6"/>
      <c r="K9111" s="6"/>
      <c r="L9111" s="6" t="s">
        <v>12295</v>
      </c>
      <c r="M9111" s="6">
        <v>63</v>
      </c>
      <c r="N9111" s="6" t="e">
        <f>VLOOKUP(A9111,web_archive!D:AB,18,FALSE)</f>
        <v>#N/A</v>
      </c>
      <c r="O9111" s="6">
        <v>2</v>
      </c>
      <c r="P9111" s="6"/>
      <c r="Q9111" s="6"/>
      <c r="R9111" s="6"/>
      <c r="S9111" s="6"/>
      <c r="T9111" s="6"/>
      <c r="U9111" s="6" t="s">
        <v>12299</v>
      </c>
      <c r="V9111" s="6" t="s">
        <v>12299</v>
      </c>
      <c r="W9111" s="6" t="s">
        <v>12299</v>
      </c>
      <c r="X9111" s="6"/>
      <c r="Y9111" s="6"/>
    </row>
    <row r="9112" spans="1:25" x14ac:dyDescent="0.3">
      <c r="A9112" s="6">
        <v>17062</v>
      </c>
      <c r="B9112" s="6" t="s">
        <v>29981</v>
      </c>
      <c r="C9112" s="6" t="s">
        <v>29982</v>
      </c>
      <c r="D9112" s="6">
        <v>2</v>
      </c>
      <c r="E9112" s="6">
        <v>20</v>
      </c>
      <c r="F9112" s="6"/>
      <c r="G9112" s="6">
        <v>10</v>
      </c>
      <c r="H9112" s="6"/>
      <c r="I9112" s="6"/>
      <c r="J9112" s="6"/>
      <c r="K9112" s="6"/>
      <c r="L9112" s="6" t="s">
        <v>12295</v>
      </c>
      <c r="M9112" s="6">
        <v>63</v>
      </c>
      <c r="N9112" s="6" t="e">
        <f>VLOOKUP(A9112,web_archive!D:AB,18,FALSE)</f>
        <v>#N/A</v>
      </c>
      <c r="O9112" s="6">
        <v>2</v>
      </c>
      <c r="P9112" s="6"/>
      <c r="Q9112" s="6"/>
      <c r="R9112" s="6"/>
      <c r="S9112" s="6"/>
      <c r="T9112" s="6"/>
      <c r="U9112" s="6" t="s">
        <v>29983</v>
      </c>
      <c r="V9112" s="6" t="s">
        <v>12299</v>
      </c>
      <c r="W9112" s="6" t="s">
        <v>12299</v>
      </c>
      <c r="X9112" s="6"/>
      <c r="Y9112" s="6"/>
    </row>
    <row r="9113" spans="1:25" x14ac:dyDescent="0.3">
      <c r="A9113" s="6">
        <v>17063</v>
      </c>
      <c r="B9113" s="6" t="s">
        <v>29984</v>
      </c>
      <c r="C9113" s="6" t="s">
        <v>29985</v>
      </c>
      <c r="D9113" s="6">
        <v>2</v>
      </c>
      <c r="E9113" s="6">
        <v>20</v>
      </c>
      <c r="F9113" s="6"/>
      <c r="G9113" s="6">
        <v>10</v>
      </c>
      <c r="H9113" s="6"/>
      <c r="I9113" s="6"/>
      <c r="J9113" s="6"/>
      <c r="K9113" s="6"/>
      <c r="L9113" s="6" t="s">
        <v>12295</v>
      </c>
      <c r="M9113" s="6">
        <v>63</v>
      </c>
      <c r="N9113" s="6" t="e">
        <f>VLOOKUP(A9113,web_archive!D:AB,18,FALSE)</f>
        <v>#N/A</v>
      </c>
      <c r="O9113" s="6">
        <v>2</v>
      </c>
      <c r="P9113" s="6"/>
      <c r="Q9113" s="6"/>
      <c r="R9113" s="6"/>
      <c r="S9113" s="6"/>
      <c r="T9113" s="6"/>
      <c r="U9113" s="6" t="s">
        <v>29986</v>
      </c>
      <c r="V9113" s="6" t="s">
        <v>12299</v>
      </c>
      <c r="W9113" s="6" t="s">
        <v>12299</v>
      </c>
      <c r="X9113" s="6"/>
      <c r="Y9113" s="6"/>
    </row>
    <row r="9114" spans="1:25" x14ac:dyDescent="0.3">
      <c r="A9114" s="6">
        <v>17064</v>
      </c>
      <c r="B9114" s="6" t="s">
        <v>29987</v>
      </c>
      <c r="C9114" s="6" t="s">
        <v>29988</v>
      </c>
      <c r="D9114" s="6">
        <v>2</v>
      </c>
      <c r="E9114" s="6">
        <v>20</v>
      </c>
      <c r="F9114" s="6"/>
      <c r="G9114" s="6">
        <v>10</v>
      </c>
      <c r="H9114" s="6"/>
      <c r="I9114" s="6"/>
      <c r="J9114" s="6"/>
      <c r="K9114" s="6"/>
      <c r="L9114" s="6" t="s">
        <v>12295</v>
      </c>
      <c r="M9114" s="6">
        <v>63</v>
      </c>
      <c r="N9114" s="6" t="e">
        <f>VLOOKUP(A9114,web_archive!D:AB,18,FALSE)</f>
        <v>#N/A</v>
      </c>
      <c r="O9114" s="6">
        <v>2</v>
      </c>
      <c r="P9114" s="6"/>
      <c r="Q9114" s="6"/>
      <c r="R9114" s="6"/>
      <c r="S9114" s="6"/>
      <c r="T9114" s="6"/>
      <c r="U9114" s="6" t="s">
        <v>12299</v>
      </c>
      <c r="V9114" s="6" t="s">
        <v>12299</v>
      </c>
      <c r="W9114" s="6" t="s">
        <v>12299</v>
      </c>
      <c r="X9114" s="6"/>
      <c r="Y9114" s="6"/>
    </row>
    <row r="9115" spans="1:25" x14ac:dyDescent="0.3">
      <c r="A9115" s="6">
        <v>17066</v>
      </c>
      <c r="B9115" s="6" t="s">
        <v>29989</v>
      </c>
      <c r="C9115" s="6" t="s">
        <v>29990</v>
      </c>
      <c r="D9115" s="6">
        <v>18</v>
      </c>
      <c r="E9115" s="6">
        <v>20</v>
      </c>
      <c r="F9115" s="6"/>
      <c r="G9115" s="6">
        <v>10</v>
      </c>
      <c r="H9115" s="6"/>
      <c r="I9115" s="6"/>
      <c r="J9115" s="6"/>
      <c r="K9115" s="6"/>
      <c r="L9115" s="6" t="s">
        <v>12295</v>
      </c>
      <c r="M9115" s="6">
        <v>63</v>
      </c>
      <c r="N9115" s="6" t="e">
        <f>VLOOKUP(A9115,web_archive!D:AB,18,FALSE)</f>
        <v>#N/A</v>
      </c>
      <c r="O9115" s="6">
        <v>2</v>
      </c>
      <c r="P9115" s="6"/>
      <c r="Q9115" s="6"/>
      <c r="R9115" s="6"/>
      <c r="S9115" s="6"/>
      <c r="T9115" s="6"/>
      <c r="U9115" s="6" t="s">
        <v>23981</v>
      </c>
      <c r="V9115" s="6" t="s">
        <v>12370</v>
      </c>
      <c r="W9115" s="6" t="s">
        <v>12299</v>
      </c>
      <c r="X9115" s="6" t="s">
        <v>12299</v>
      </c>
      <c r="Y9115" s="6"/>
    </row>
    <row r="9116" spans="1:25" x14ac:dyDescent="0.3">
      <c r="A9116" s="6">
        <v>17067</v>
      </c>
      <c r="B9116" s="6" t="s">
        <v>29991</v>
      </c>
      <c r="C9116" s="6" t="s">
        <v>29992</v>
      </c>
      <c r="D9116" s="6">
        <v>18</v>
      </c>
      <c r="E9116" s="6">
        <v>20</v>
      </c>
      <c r="F9116" s="6"/>
      <c r="G9116" s="6">
        <v>10</v>
      </c>
      <c r="H9116" s="6"/>
      <c r="I9116" s="6"/>
      <c r="J9116" s="6"/>
      <c r="K9116" s="6"/>
      <c r="L9116" s="6" t="s">
        <v>12295</v>
      </c>
      <c r="M9116" s="6">
        <v>63</v>
      </c>
      <c r="N9116" s="6" t="e">
        <f>VLOOKUP(A9116,web_archive!D:AB,18,FALSE)</f>
        <v>#N/A</v>
      </c>
      <c r="O9116" s="6">
        <v>2</v>
      </c>
      <c r="P9116" s="6"/>
      <c r="Q9116" s="6"/>
      <c r="R9116" s="6"/>
      <c r="S9116" s="6"/>
      <c r="T9116" s="6"/>
      <c r="U9116" s="6" t="s">
        <v>23981</v>
      </c>
      <c r="V9116" s="6" t="s">
        <v>12413</v>
      </c>
      <c r="W9116" s="6" t="s">
        <v>12299</v>
      </c>
      <c r="X9116" s="6" t="s">
        <v>12299</v>
      </c>
      <c r="Y9116" s="6"/>
    </row>
    <row r="9117" spans="1:25" x14ac:dyDescent="0.3">
      <c r="A9117" s="6">
        <v>17068</v>
      </c>
      <c r="B9117" s="6" t="s">
        <v>29993</v>
      </c>
      <c r="C9117" s="6" t="s">
        <v>29994</v>
      </c>
      <c r="D9117" s="6">
        <v>2</v>
      </c>
      <c r="E9117" s="6">
        <v>20</v>
      </c>
      <c r="F9117" s="6"/>
      <c r="G9117" s="6">
        <v>10</v>
      </c>
      <c r="H9117" s="6"/>
      <c r="I9117" s="6"/>
      <c r="J9117" s="6"/>
      <c r="K9117" s="6"/>
      <c r="L9117" s="6" t="s">
        <v>12295</v>
      </c>
      <c r="M9117" s="6">
        <v>63</v>
      </c>
      <c r="N9117" s="6" t="e">
        <f>VLOOKUP(A9117,web_archive!D:AB,18,FALSE)</f>
        <v>#N/A</v>
      </c>
      <c r="O9117" s="6">
        <v>2</v>
      </c>
      <c r="P9117" s="6"/>
      <c r="Q9117" s="6"/>
      <c r="R9117" s="6"/>
      <c r="S9117" s="6"/>
      <c r="T9117" s="6"/>
      <c r="U9117" s="6" t="s">
        <v>29995</v>
      </c>
      <c r="V9117" s="6" t="s">
        <v>29996</v>
      </c>
      <c r="W9117" s="6" t="s">
        <v>12370</v>
      </c>
      <c r="X9117" s="6" t="s">
        <v>12299</v>
      </c>
      <c r="Y9117" s="6" t="s">
        <v>12299</v>
      </c>
    </row>
    <row r="9118" spans="1:25" x14ac:dyDescent="0.3">
      <c r="A9118" s="6">
        <v>17069</v>
      </c>
      <c r="B9118" s="6" t="s">
        <v>29997</v>
      </c>
      <c r="C9118" s="6" t="s">
        <v>29998</v>
      </c>
      <c r="D9118" s="6">
        <v>2</v>
      </c>
      <c r="E9118" s="6">
        <v>20</v>
      </c>
      <c r="F9118" s="6"/>
      <c r="G9118" s="6">
        <v>10</v>
      </c>
      <c r="H9118" s="6"/>
      <c r="I9118" s="6"/>
      <c r="J9118" s="6"/>
      <c r="K9118" s="6"/>
      <c r="L9118" s="6" t="s">
        <v>12295</v>
      </c>
      <c r="M9118" s="6">
        <v>63</v>
      </c>
      <c r="N9118" s="6" t="e">
        <f>VLOOKUP(A9118,web_archive!D:AB,18,FALSE)</f>
        <v>#N/A</v>
      </c>
      <c r="O9118" s="6">
        <v>2</v>
      </c>
      <c r="P9118" s="6"/>
      <c r="Q9118" s="6"/>
      <c r="R9118" s="6"/>
      <c r="S9118" s="6"/>
      <c r="T9118" s="6"/>
      <c r="U9118" s="6" t="s">
        <v>29995</v>
      </c>
      <c r="V9118" s="6" t="s">
        <v>29999</v>
      </c>
      <c r="W9118" s="6" t="s">
        <v>12413</v>
      </c>
      <c r="X9118" s="6" t="s">
        <v>12299</v>
      </c>
      <c r="Y9118" s="6" t="s">
        <v>12299</v>
      </c>
    </row>
    <row r="9119" spans="1:25" x14ac:dyDescent="0.3">
      <c r="A9119" s="6">
        <v>17070</v>
      </c>
      <c r="B9119" s="6" t="s">
        <v>30000</v>
      </c>
      <c r="C9119" s="6" t="s">
        <v>30001</v>
      </c>
      <c r="D9119" s="6">
        <v>2</v>
      </c>
      <c r="E9119" s="6">
        <v>20</v>
      </c>
      <c r="F9119" s="6"/>
      <c r="G9119" s="6">
        <v>10</v>
      </c>
      <c r="H9119" s="6"/>
      <c r="I9119" s="6"/>
      <c r="J9119" s="6"/>
      <c r="K9119" s="6"/>
      <c r="L9119" s="6" t="s">
        <v>12295</v>
      </c>
      <c r="M9119" s="6">
        <v>63</v>
      </c>
      <c r="N9119" s="6" t="e">
        <f>VLOOKUP(A9119,web_archive!D:AB,18,FALSE)</f>
        <v>#N/A</v>
      </c>
      <c r="O9119" s="6">
        <v>2</v>
      </c>
      <c r="P9119" s="6"/>
      <c r="Q9119" s="6"/>
      <c r="R9119" s="6"/>
      <c r="S9119" s="6"/>
      <c r="T9119" s="6"/>
      <c r="U9119" s="6" t="s">
        <v>29995</v>
      </c>
      <c r="V9119" s="6" t="s">
        <v>30002</v>
      </c>
      <c r="W9119" s="6" t="s">
        <v>12667</v>
      </c>
      <c r="X9119" s="6" t="s">
        <v>12299</v>
      </c>
      <c r="Y9119" s="6" t="s">
        <v>12299</v>
      </c>
    </row>
    <row r="9120" spans="1:25" x14ac:dyDescent="0.3">
      <c r="A9120" s="6">
        <v>17071</v>
      </c>
      <c r="B9120" s="6" t="s">
        <v>30003</v>
      </c>
      <c r="C9120" s="6" t="s">
        <v>30004</v>
      </c>
      <c r="D9120" s="6">
        <v>18</v>
      </c>
      <c r="E9120" s="6">
        <v>20</v>
      </c>
      <c r="F9120" s="6"/>
      <c r="G9120" s="6">
        <v>10</v>
      </c>
      <c r="H9120" s="6"/>
      <c r="I9120" s="6"/>
      <c r="J9120" s="6"/>
      <c r="K9120" s="6"/>
      <c r="L9120" s="6" t="s">
        <v>12295</v>
      </c>
      <c r="M9120" s="6">
        <v>63</v>
      </c>
      <c r="N9120" s="6" t="e">
        <f>VLOOKUP(A9120,web_archive!D:AB,18,FALSE)</f>
        <v>#N/A</v>
      </c>
      <c r="O9120" s="6">
        <v>2</v>
      </c>
      <c r="P9120" s="6"/>
      <c r="Q9120" s="6"/>
      <c r="R9120" s="6"/>
      <c r="S9120" s="6"/>
      <c r="T9120" s="6"/>
      <c r="U9120" s="6" t="s">
        <v>25982</v>
      </c>
      <c r="V9120" s="6" t="s">
        <v>12370</v>
      </c>
      <c r="W9120" s="6" t="s">
        <v>12299</v>
      </c>
      <c r="X9120" s="6" t="s">
        <v>12299</v>
      </c>
      <c r="Y9120" s="6"/>
    </row>
    <row r="9121" spans="1:29" x14ac:dyDescent="0.3">
      <c r="A9121" s="6">
        <v>17072</v>
      </c>
      <c r="B9121" s="6" t="s">
        <v>30005</v>
      </c>
      <c r="C9121" s="6" t="s">
        <v>30006</v>
      </c>
      <c r="D9121" s="6">
        <v>18</v>
      </c>
      <c r="E9121" s="6">
        <v>20</v>
      </c>
      <c r="F9121" s="6"/>
      <c r="G9121" s="6">
        <v>10</v>
      </c>
      <c r="H9121" s="6"/>
      <c r="I9121" s="6"/>
      <c r="J9121" s="6"/>
      <c r="K9121" s="6"/>
      <c r="L9121" s="6" t="s">
        <v>12295</v>
      </c>
      <c r="M9121" s="6">
        <v>63</v>
      </c>
      <c r="N9121" s="6" t="e">
        <f>VLOOKUP(A9121,web_archive!D:AB,18,FALSE)</f>
        <v>#N/A</v>
      </c>
      <c r="O9121" s="6">
        <v>2</v>
      </c>
      <c r="P9121" s="6"/>
      <c r="Q9121" s="6"/>
      <c r="R9121" s="6"/>
      <c r="S9121" s="6"/>
      <c r="T9121" s="6"/>
      <c r="U9121" s="6" t="s">
        <v>25982</v>
      </c>
      <c r="V9121" s="6" t="s">
        <v>12413</v>
      </c>
      <c r="W9121" s="6" t="s">
        <v>12299</v>
      </c>
      <c r="X9121" s="6" t="s">
        <v>12299</v>
      </c>
      <c r="Y9121" s="6"/>
      <c r="Z9121" s="6"/>
      <c r="AA9121" s="6"/>
      <c r="AB9121" s="6"/>
      <c r="AC9121" s="6"/>
    </row>
    <row r="9122" spans="1:29" x14ac:dyDescent="0.3">
      <c r="A9122" s="6">
        <v>17073</v>
      </c>
      <c r="B9122" s="6" t="s">
        <v>30007</v>
      </c>
      <c r="C9122" s="6" t="s">
        <v>30008</v>
      </c>
      <c r="D9122" s="6">
        <v>18</v>
      </c>
      <c r="E9122" s="6">
        <v>20</v>
      </c>
      <c r="F9122" s="6"/>
      <c r="G9122" s="6">
        <v>10</v>
      </c>
      <c r="H9122" s="6"/>
      <c r="I9122" s="6"/>
      <c r="J9122" s="6"/>
      <c r="K9122" s="6"/>
      <c r="L9122" s="6" t="s">
        <v>12295</v>
      </c>
      <c r="M9122" s="6">
        <v>63</v>
      </c>
      <c r="N9122" s="6" t="e">
        <f>VLOOKUP(A9122,web_archive!D:AB,18,FALSE)</f>
        <v>#N/A</v>
      </c>
      <c r="O9122" s="6">
        <v>2</v>
      </c>
      <c r="P9122" s="6"/>
      <c r="Q9122" s="6"/>
      <c r="R9122" s="6"/>
      <c r="S9122" s="6"/>
      <c r="T9122" s="6"/>
      <c r="U9122" s="6" t="s">
        <v>25982</v>
      </c>
      <c r="V9122" s="6" t="s">
        <v>12667</v>
      </c>
      <c r="W9122" s="6" t="s">
        <v>12299</v>
      </c>
      <c r="X9122" s="6" t="s">
        <v>12299</v>
      </c>
      <c r="Y9122" s="6"/>
      <c r="Z9122" s="6"/>
      <c r="AA9122" s="6"/>
      <c r="AB9122" s="6"/>
      <c r="AC9122" s="6"/>
    </row>
    <row r="9123" spans="1:29" x14ac:dyDescent="0.3">
      <c r="A9123" s="6">
        <v>17074</v>
      </c>
      <c r="B9123" s="6" t="s">
        <v>30009</v>
      </c>
      <c r="C9123" s="6" t="s">
        <v>30010</v>
      </c>
      <c r="D9123" s="6">
        <v>18</v>
      </c>
      <c r="E9123" s="6">
        <v>20</v>
      </c>
      <c r="F9123" s="6"/>
      <c r="G9123" s="6">
        <v>10</v>
      </c>
      <c r="H9123" s="6"/>
      <c r="I9123" s="6"/>
      <c r="J9123" s="6"/>
      <c r="K9123" s="6"/>
      <c r="L9123" s="6" t="s">
        <v>12295</v>
      </c>
      <c r="M9123" s="6">
        <v>63</v>
      </c>
      <c r="N9123" s="6" t="e">
        <f>VLOOKUP(A9123,web_archive!D:AB,18,FALSE)</f>
        <v>#N/A</v>
      </c>
      <c r="O9123" s="6">
        <v>2</v>
      </c>
      <c r="P9123" s="6"/>
      <c r="Q9123" s="6"/>
      <c r="R9123" s="6"/>
      <c r="S9123" s="6"/>
      <c r="T9123" s="6"/>
      <c r="U9123" s="6" t="s">
        <v>26491</v>
      </c>
      <c r="V9123" s="6" t="s">
        <v>12489</v>
      </c>
      <c r="W9123" s="6" t="s">
        <v>12299</v>
      </c>
      <c r="X9123" s="6" t="s">
        <v>12299</v>
      </c>
      <c r="Y9123" s="6"/>
      <c r="Z9123" s="6"/>
      <c r="AA9123" s="6"/>
      <c r="AB9123" s="6"/>
      <c r="AC9123" s="6"/>
    </row>
    <row r="9124" spans="1:29" x14ac:dyDescent="0.3">
      <c r="A9124" s="6">
        <v>17075</v>
      </c>
      <c r="B9124" s="6" t="s">
        <v>30011</v>
      </c>
      <c r="C9124" s="6" t="s">
        <v>30012</v>
      </c>
      <c r="D9124" s="6">
        <v>18</v>
      </c>
      <c r="E9124" s="6">
        <v>20</v>
      </c>
      <c r="F9124" s="6"/>
      <c r="G9124" s="6">
        <v>10</v>
      </c>
      <c r="H9124" s="6"/>
      <c r="I9124" s="6"/>
      <c r="J9124" s="6"/>
      <c r="K9124" s="6"/>
      <c r="L9124" s="6" t="s">
        <v>12295</v>
      </c>
      <c r="M9124" s="6">
        <v>63</v>
      </c>
      <c r="N9124" s="6" t="e">
        <f>VLOOKUP(A9124,web_archive!D:AB,18,FALSE)</f>
        <v>#N/A</v>
      </c>
      <c r="O9124" s="6">
        <v>2</v>
      </c>
      <c r="P9124" s="6"/>
      <c r="Q9124" s="6"/>
      <c r="R9124" s="6"/>
      <c r="S9124" s="6"/>
      <c r="T9124" s="6"/>
      <c r="U9124" s="6" t="s">
        <v>26491</v>
      </c>
      <c r="V9124" s="6" t="s">
        <v>12413</v>
      </c>
      <c r="W9124" s="6" t="s">
        <v>12299</v>
      </c>
      <c r="X9124" s="6" t="s">
        <v>12299</v>
      </c>
      <c r="Y9124" s="6"/>
      <c r="Z9124" s="6"/>
      <c r="AA9124" s="6"/>
      <c r="AB9124" s="6"/>
      <c r="AC9124" s="6"/>
    </row>
    <row r="9125" spans="1:29" x14ac:dyDescent="0.3">
      <c r="A9125" s="6">
        <v>17076</v>
      </c>
      <c r="B9125" s="6" t="s">
        <v>30013</v>
      </c>
      <c r="C9125" s="6" t="s">
        <v>30014</v>
      </c>
      <c r="D9125" s="6">
        <v>18</v>
      </c>
      <c r="E9125" s="6">
        <v>20</v>
      </c>
      <c r="F9125" s="6"/>
      <c r="G9125" s="6">
        <v>10</v>
      </c>
      <c r="H9125" s="6"/>
      <c r="I9125" s="6"/>
      <c r="J9125" s="6"/>
      <c r="K9125" s="6"/>
      <c r="L9125" s="6" t="s">
        <v>12295</v>
      </c>
      <c r="M9125" s="6">
        <v>63</v>
      </c>
      <c r="N9125" s="6" t="e">
        <f>VLOOKUP(A9125,web_archive!D:AB,18,FALSE)</f>
        <v>#N/A</v>
      </c>
      <c r="O9125" s="6">
        <v>2</v>
      </c>
      <c r="P9125" s="6"/>
      <c r="Q9125" s="6"/>
      <c r="R9125" s="6"/>
      <c r="S9125" s="6"/>
      <c r="T9125" s="6"/>
      <c r="U9125" s="6" t="s">
        <v>26491</v>
      </c>
      <c r="V9125" s="6" t="s">
        <v>12667</v>
      </c>
      <c r="W9125" s="6" t="s">
        <v>12299</v>
      </c>
      <c r="X9125" s="6" t="s">
        <v>12299</v>
      </c>
      <c r="Y9125" s="6"/>
      <c r="Z9125" s="6"/>
      <c r="AA9125" s="6"/>
      <c r="AB9125" s="6"/>
      <c r="AC9125" s="6"/>
    </row>
    <row r="9126" spans="1:29" x14ac:dyDescent="0.3">
      <c r="A9126" s="6">
        <v>17077</v>
      </c>
      <c r="B9126" s="6" t="s">
        <v>30015</v>
      </c>
      <c r="C9126" s="6" t="s">
        <v>30016</v>
      </c>
      <c r="D9126" s="6">
        <v>2</v>
      </c>
      <c r="E9126" s="6">
        <v>20</v>
      </c>
      <c r="F9126" s="6"/>
      <c r="G9126" s="6">
        <v>10</v>
      </c>
      <c r="H9126" s="6"/>
      <c r="I9126" s="6"/>
      <c r="J9126" s="6"/>
      <c r="K9126" s="6"/>
      <c r="L9126" s="6" t="s">
        <v>12295</v>
      </c>
      <c r="M9126" s="6">
        <v>63</v>
      </c>
      <c r="N9126" s="6" t="e">
        <f>VLOOKUP(A9126,web_archive!D:AB,18,FALSE)</f>
        <v>#N/A</v>
      </c>
      <c r="O9126" s="6">
        <v>2</v>
      </c>
      <c r="P9126" s="6"/>
      <c r="Q9126" s="6"/>
      <c r="R9126" s="6"/>
      <c r="S9126" s="6"/>
      <c r="T9126" s="6"/>
      <c r="U9126" s="6" t="s">
        <v>30017</v>
      </c>
      <c r="V9126" s="6" t="s">
        <v>12299</v>
      </c>
      <c r="W9126" s="6" t="s">
        <v>12299</v>
      </c>
      <c r="X9126" s="6"/>
      <c r="Y9126" s="6"/>
      <c r="Z9126" s="6"/>
      <c r="AA9126" s="6"/>
      <c r="AB9126" s="6"/>
      <c r="AC9126" s="6"/>
    </row>
    <row r="9127" spans="1:29" x14ac:dyDescent="0.3">
      <c r="A9127" s="6">
        <v>17078</v>
      </c>
      <c r="B9127" s="6" t="s">
        <v>30018</v>
      </c>
      <c r="C9127" s="6" t="s">
        <v>30019</v>
      </c>
      <c r="D9127" s="6">
        <v>2</v>
      </c>
      <c r="E9127" s="6">
        <v>20</v>
      </c>
      <c r="F9127" s="6"/>
      <c r="G9127" s="6">
        <v>10</v>
      </c>
      <c r="H9127" s="6"/>
      <c r="I9127" s="6"/>
      <c r="J9127" s="6"/>
      <c r="K9127" s="6"/>
      <c r="L9127" s="6" t="s">
        <v>12295</v>
      </c>
      <c r="M9127" s="6">
        <v>63</v>
      </c>
      <c r="N9127" s="6" t="e">
        <f>VLOOKUP(A9127,web_archive!D:AB,18,FALSE)</f>
        <v>#N/A</v>
      </c>
      <c r="O9127" s="6">
        <v>2</v>
      </c>
      <c r="P9127" s="6"/>
      <c r="Q9127" s="6"/>
      <c r="R9127" s="6"/>
      <c r="S9127" s="6"/>
      <c r="T9127" s="6"/>
      <c r="U9127" s="6" t="s">
        <v>30020</v>
      </c>
      <c r="V9127" s="6" t="s">
        <v>12299</v>
      </c>
      <c r="W9127" s="6" t="s">
        <v>12299</v>
      </c>
      <c r="X9127" s="6"/>
      <c r="Y9127" s="6"/>
      <c r="Z9127" s="6"/>
      <c r="AA9127" s="6"/>
      <c r="AB9127" s="6"/>
      <c r="AC9127" s="6"/>
    </row>
    <row r="9128" spans="1:29" x14ac:dyDescent="0.3">
      <c r="A9128" s="6">
        <v>17079</v>
      </c>
      <c r="B9128" s="6" t="s">
        <v>30021</v>
      </c>
      <c r="C9128" s="6" t="s">
        <v>30022</v>
      </c>
      <c r="D9128" s="6">
        <v>18</v>
      </c>
      <c r="E9128" s="6">
        <v>20</v>
      </c>
      <c r="F9128" s="6"/>
      <c r="G9128" s="6">
        <v>10</v>
      </c>
      <c r="H9128" s="6"/>
      <c r="I9128" s="6"/>
      <c r="J9128" s="6"/>
      <c r="K9128" s="6"/>
      <c r="L9128" s="6" t="s">
        <v>12295</v>
      </c>
      <c r="M9128" s="6">
        <v>63</v>
      </c>
      <c r="N9128" s="6" t="e">
        <f>VLOOKUP(A9128,web_archive!D:AB,18,FALSE)</f>
        <v>#N/A</v>
      </c>
      <c r="O9128" s="6">
        <v>2</v>
      </c>
      <c r="P9128" s="6"/>
      <c r="Q9128" s="6"/>
      <c r="R9128" s="6"/>
      <c r="S9128" s="6"/>
      <c r="T9128" s="6"/>
      <c r="U9128" s="6" t="s">
        <v>29837</v>
      </c>
      <c r="V9128" s="6" t="s">
        <v>30023</v>
      </c>
      <c r="W9128" s="6" t="s">
        <v>30024</v>
      </c>
      <c r="X9128" s="6" t="s">
        <v>30025</v>
      </c>
      <c r="Y9128" s="6" t="s">
        <v>30026</v>
      </c>
      <c r="Z9128" s="6" t="s">
        <v>30027</v>
      </c>
      <c r="AA9128" s="6" t="s">
        <v>12404</v>
      </c>
      <c r="AB9128" s="6" t="s">
        <v>12299</v>
      </c>
      <c r="AC9128" s="6" t="s">
        <v>12299</v>
      </c>
    </row>
    <row r="9129" spans="1:29" x14ac:dyDescent="0.3">
      <c r="A9129" s="6">
        <v>17080</v>
      </c>
      <c r="B9129" s="6" t="s">
        <v>30028</v>
      </c>
      <c r="C9129" s="6" t="s">
        <v>30029</v>
      </c>
      <c r="D9129" s="6">
        <v>2</v>
      </c>
      <c r="E9129" s="6">
        <v>20</v>
      </c>
      <c r="F9129" s="6"/>
      <c r="G9129" s="6">
        <v>10</v>
      </c>
      <c r="H9129" s="6"/>
      <c r="I9129" s="6"/>
      <c r="J9129" s="6"/>
      <c r="K9129" s="6"/>
      <c r="L9129" s="6" t="s">
        <v>12295</v>
      </c>
      <c r="M9129" s="6">
        <v>63</v>
      </c>
      <c r="N9129" s="6" t="e">
        <f>VLOOKUP(A9129,web_archive!D:AB,18,FALSE)</f>
        <v>#N/A</v>
      </c>
      <c r="O9129" s="6">
        <v>2</v>
      </c>
      <c r="P9129" s="6"/>
      <c r="Q9129" s="6"/>
      <c r="R9129" s="6"/>
      <c r="S9129" s="6"/>
      <c r="T9129" s="6"/>
      <c r="U9129" s="6" t="s">
        <v>12299</v>
      </c>
      <c r="V9129" s="6" t="s">
        <v>12299</v>
      </c>
      <c r="W9129" s="6" t="s">
        <v>12299</v>
      </c>
      <c r="X9129" s="6"/>
      <c r="Y9129" s="6"/>
      <c r="Z9129" s="6"/>
      <c r="AA9129" s="6"/>
      <c r="AB9129" s="6"/>
      <c r="AC9129" s="6"/>
    </row>
    <row r="9130" spans="1:29" x14ac:dyDescent="0.3">
      <c r="A9130" s="6">
        <v>17081</v>
      </c>
      <c r="B9130" s="6" t="s">
        <v>30030</v>
      </c>
      <c r="C9130" s="6" t="s">
        <v>30031</v>
      </c>
      <c r="D9130" s="6">
        <v>18</v>
      </c>
      <c r="E9130" s="6">
        <v>20</v>
      </c>
      <c r="F9130" s="6"/>
      <c r="G9130" s="6">
        <v>10</v>
      </c>
      <c r="H9130" s="6"/>
      <c r="I9130" s="6"/>
      <c r="J9130" s="6"/>
      <c r="K9130" s="6"/>
      <c r="L9130" s="6" t="s">
        <v>12295</v>
      </c>
      <c r="M9130" s="6">
        <v>63</v>
      </c>
      <c r="N9130" s="6" t="e">
        <f>VLOOKUP(A9130,web_archive!D:AB,18,FALSE)</f>
        <v>#N/A</v>
      </c>
      <c r="O9130" s="6">
        <v>2</v>
      </c>
      <c r="P9130" s="6"/>
      <c r="Q9130" s="6"/>
      <c r="R9130" s="6"/>
      <c r="S9130" s="6"/>
      <c r="T9130" s="6"/>
      <c r="U9130" s="6" t="s">
        <v>30032</v>
      </c>
      <c r="V9130" s="6" t="s">
        <v>12368</v>
      </c>
      <c r="W9130" s="6" t="s">
        <v>12299</v>
      </c>
      <c r="X9130" s="6" t="s">
        <v>12299</v>
      </c>
      <c r="Y9130" s="6"/>
      <c r="Z9130" s="6"/>
      <c r="AA9130" s="6"/>
      <c r="AB9130" s="6"/>
      <c r="AC9130" s="6"/>
    </row>
    <row r="9131" spans="1:29" x14ac:dyDescent="0.3">
      <c r="A9131" s="6">
        <v>17082</v>
      </c>
      <c r="B9131" s="6" t="s">
        <v>30033</v>
      </c>
      <c r="C9131" s="6" t="s">
        <v>30034</v>
      </c>
      <c r="D9131" s="6">
        <v>2</v>
      </c>
      <c r="E9131" s="6">
        <v>20</v>
      </c>
      <c r="F9131" s="6"/>
      <c r="G9131" s="6">
        <v>10</v>
      </c>
      <c r="H9131" s="6"/>
      <c r="I9131" s="6"/>
      <c r="J9131" s="6"/>
      <c r="K9131" s="6"/>
      <c r="L9131" s="6" t="s">
        <v>12295</v>
      </c>
      <c r="M9131" s="6">
        <v>63</v>
      </c>
      <c r="N9131" s="6" t="e">
        <f>VLOOKUP(A9131,web_archive!D:AB,18,FALSE)</f>
        <v>#N/A</v>
      </c>
      <c r="O9131" s="6">
        <v>2</v>
      </c>
      <c r="P9131" s="6"/>
      <c r="Q9131" s="6"/>
      <c r="R9131" s="6"/>
      <c r="S9131" s="6"/>
      <c r="T9131" s="6"/>
      <c r="U9131" s="6" t="s">
        <v>30035</v>
      </c>
      <c r="V9131" s="6" t="s">
        <v>12299</v>
      </c>
      <c r="W9131" s="6" t="s">
        <v>12299</v>
      </c>
      <c r="X9131" s="6"/>
      <c r="Y9131" s="6"/>
      <c r="Z9131" s="6"/>
      <c r="AA9131" s="6"/>
      <c r="AB9131" s="6"/>
      <c r="AC9131" s="6"/>
    </row>
    <row r="9132" spans="1:29" x14ac:dyDescent="0.3">
      <c r="A9132" s="6">
        <v>17083</v>
      </c>
      <c r="B9132" s="6" t="s">
        <v>30036</v>
      </c>
      <c r="C9132" s="6" t="s">
        <v>30037</v>
      </c>
      <c r="D9132" s="6">
        <v>2</v>
      </c>
      <c r="E9132" s="6">
        <v>20</v>
      </c>
      <c r="F9132" s="6"/>
      <c r="G9132" s="6">
        <v>10</v>
      </c>
      <c r="H9132" s="6"/>
      <c r="I9132" s="6"/>
      <c r="J9132" s="6"/>
      <c r="K9132" s="6"/>
      <c r="L9132" s="6" t="s">
        <v>12295</v>
      </c>
      <c r="M9132" s="6">
        <v>63</v>
      </c>
      <c r="N9132" s="6" t="e">
        <f>VLOOKUP(A9132,web_archive!D:AB,18,FALSE)</f>
        <v>#N/A</v>
      </c>
      <c r="O9132" s="6">
        <v>2</v>
      </c>
      <c r="P9132" s="6"/>
      <c r="Q9132" s="6"/>
      <c r="R9132" s="6"/>
      <c r="S9132" s="6"/>
      <c r="T9132" s="6"/>
      <c r="U9132" s="6" t="s">
        <v>30038</v>
      </c>
      <c r="V9132" s="6" t="s">
        <v>12299</v>
      </c>
      <c r="W9132" s="6" t="s">
        <v>12299</v>
      </c>
      <c r="X9132" s="6"/>
      <c r="Y9132" s="6"/>
      <c r="Z9132" s="6"/>
      <c r="AA9132" s="6"/>
      <c r="AB9132" s="6"/>
      <c r="AC9132" s="6"/>
    </row>
    <row r="9133" spans="1:29" x14ac:dyDescent="0.3">
      <c r="A9133" s="6">
        <v>17084</v>
      </c>
      <c r="B9133" s="6" t="s">
        <v>30039</v>
      </c>
      <c r="C9133" s="6" t="s">
        <v>30040</v>
      </c>
      <c r="D9133" s="6">
        <v>18</v>
      </c>
      <c r="E9133" s="6">
        <v>20</v>
      </c>
      <c r="F9133" s="6"/>
      <c r="G9133" s="6">
        <v>10</v>
      </c>
      <c r="H9133" s="6"/>
      <c r="I9133" s="6"/>
      <c r="J9133" s="6"/>
      <c r="K9133" s="6"/>
      <c r="L9133" s="6" t="s">
        <v>12295</v>
      </c>
      <c r="M9133" s="6">
        <v>63</v>
      </c>
      <c r="N9133" s="6" t="e">
        <f>VLOOKUP(A9133,web_archive!D:AB,18,FALSE)</f>
        <v>#N/A</v>
      </c>
      <c r="O9133" s="6">
        <v>2</v>
      </c>
      <c r="P9133" s="6"/>
      <c r="Q9133" s="6"/>
      <c r="R9133" s="6"/>
      <c r="S9133" s="6"/>
      <c r="T9133" s="6"/>
      <c r="U9133" s="6" t="s">
        <v>30041</v>
      </c>
      <c r="V9133" s="6" t="s">
        <v>12368</v>
      </c>
      <c r="W9133" s="6" t="s">
        <v>12299</v>
      </c>
      <c r="X9133" s="6" t="s">
        <v>12299</v>
      </c>
      <c r="Y9133" s="6"/>
      <c r="Z9133" s="6"/>
      <c r="AA9133" s="6"/>
      <c r="AB9133" s="6"/>
      <c r="AC9133" s="6"/>
    </row>
    <row r="9134" spans="1:29" x14ac:dyDescent="0.3">
      <c r="A9134" s="6">
        <v>17085</v>
      </c>
      <c r="B9134" s="6" t="s">
        <v>30042</v>
      </c>
      <c r="C9134" s="6" t="s">
        <v>30043</v>
      </c>
      <c r="D9134" s="6">
        <v>18</v>
      </c>
      <c r="E9134" s="6">
        <v>20</v>
      </c>
      <c r="F9134" s="6"/>
      <c r="G9134" s="6">
        <v>10</v>
      </c>
      <c r="H9134" s="6"/>
      <c r="I9134" s="6"/>
      <c r="J9134" s="6"/>
      <c r="K9134" s="6"/>
      <c r="L9134" s="6" t="s">
        <v>12295</v>
      </c>
      <c r="M9134" s="6">
        <v>63</v>
      </c>
      <c r="N9134" s="6" t="e">
        <f>VLOOKUP(A9134,web_archive!D:AB,18,FALSE)</f>
        <v>#N/A</v>
      </c>
      <c r="O9134" s="6">
        <v>2</v>
      </c>
      <c r="P9134" s="6"/>
      <c r="Q9134" s="6"/>
      <c r="R9134" s="6"/>
      <c r="S9134" s="6"/>
      <c r="T9134" s="6"/>
      <c r="U9134" s="6" t="s">
        <v>30044</v>
      </c>
      <c r="V9134" s="6" t="s">
        <v>12368</v>
      </c>
      <c r="W9134" s="6" t="s">
        <v>12299</v>
      </c>
      <c r="X9134" s="6" t="s">
        <v>12299</v>
      </c>
      <c r="Y9134" s="6"/>
      <c r="Z9134" s="6"/>
      <c r="AA9134" s="6"/>
      <c r="AB9134" s="6"/>
      <c r="AC9134" s="6"/>
    </row>
    <row r="9135" spans="1:29" x14ac:dyDescent="0.3">
      <c r="A9135" s="6">
        <v>17086</v>
      </c>
      <c r="B9135" s="6" t="s">
        <v>30045</v>
      </c>
      <c r="C9135" s="6" t="s">
        <v>30046</v>
      </c>
      <c r="D9135" s="6">
        <v>18</v>
      </c>
      <c r="E9135" s="6">
        <v>20</v>
      </c>
      <c r="F9135" s="6"/>
      <c r="G9135" s="6">
        <v>10</v>
      </c>
      <c r="H9135" s="6"/>
      <c r="I9135" s="6"/>
      <c r="J9135" s="6"/>
      <c r="K9135" s="6"/>
      <c r="L9135" s="6" t="s">
        <v>12295</v>
      </c>
      <c r="M9135" s="6">
        <v>63</v>
      </c>
      <c r="N9135" s="6" t="e">
        <f>VLOOKUP(A9135,web_archive!D:AB,18,FALSE)</f>
        <v>#N/A</v>
      </c>
      <c r="O9135" s="6">
        <v>2</v>
      </c>
      <c r="P9135" s="6"/>
      <c r="Q9135" s="6"/>
      <c r="R9135" s="6"/>
      <c r="S9135" s="6"/>
      <c r="T9135" s="6"/>
      <c r="U9135" s="6" t="s">
        <v>30047</v>
      </c>
      <c r="V9135" s="6" t="s">
        <v>12368</v>
      </c>
      <c r="W9135" s="6" t="s">
        <v>12299</v>
      </c>
      <c r="X9135" s="6" t="s">
        <v>12299</v>
      </c>
      <c r="Y9135" s="6"/>
      <c r="Z9135" s="6"/>
      <c r="AA9135" s="6"/>
      <c r="AB9135" s="6"/>
      <c r="AC9135" s="6"/>
    </row>
    <row r="9136" spans="1:29" x14ac:dyDescent="0.3">
      <c r="A9136" s="6">
        <v>17087</v>
      </c>
      <c r="B9136" s="6" t="s">
        <v>30048</v>
      </c>
      <c r="C9136" s="6" t="s">
        <v>30049</v>
      </c>
      <c r="D9136" s="6">
        <v>18</v>
      </c>
      <c r="E9136" s="6">
        <v>20</v>
      </c>
      <c r="F9136" s="6"/>
      <c r="G9136" s="6">
        <v>10</v>
      </c>
      <c r="H9136" s="6"/>
      <c r="I9136" s="6"/>
      <c r="J9136" s="6"/>
      <c r="K9136" s="6"/>
      <c r="L9136" s="6" t="s">
        <v>12295</v>
      </c>
      <c r="M9136" s="6">
        <v>63</v>
      </c>
      <c r="N9136" s="6" t="e">
        <f>VLOOKUP(A9136,web_archive!D:AB,18,FALSE)</f>
        <v>#N/A</v>
      </c>
      <c r="O9136" s="6">
        <v>2</v>
      </c>
      <c r="P9136" s="6"/>
      <c r="Q9136" s="6"/>
      <c r="R9136" s="6"/>
      <c r="S9136" s="6"/>
      <c r="T9136" s="6"/>
      <c r="U9136" s="6" t="s">
        <v>30050</v>
      </c>
      <c r="V9136" s="6" t="s">
        <v>12368</v>
      </c>
      <c r="W9136" s="6" t="s">
        <v>12299</v>
      </c>
      <c r="X9136" s="6" t="s">
        <v>12299</v>
      </c>
      <c r="Y9136" s="6"/>
      <c r="Z9136" s="6"/>
      <c r="AA9136" s="6"/>
      <c r="AB9136" s="6"/>
      <c r="AC9136" s="6"/>
    </row>
    <row r="9137" spans="1:24" x14ac:dyDescent="0.3">
      <c r="A9137" s="6">
        <v>17088</v>
      </c>
      <c r="B9137" s="6" t="s">
        <v>30051</v>
      </c>
      <c r="C9137" s="6" t="s">
        <v>30052</v>
      </c>
      <c r="D9137" s="6">
        <v>18</v>
      </c>
      <c r="E9137" s="6">
        <v>20</v>
      </c>
      <c r="F9137" s="6"/>
      <c r="G9137" s="6">
        <v>10</v>
      </c>
      <c r="H9137" s="6"/>
      <c r="I9137" s="6"/>
      <c r="J9137" s="6"/>
      <c r="K9137" s="6"/>
      <c r="L9137" s="6" t="s">
        <v>12295</v>
      </c>
      <c r="M9137" s="6">
        <v>63</v>
      </c>
      <c r="N9137" s="6" t="e">
        <f>VLOOKUP(A9137,web_archive!D:AB,18,FALSE)</f>
        <v>#N/A</v>
      </c>
      <c r="O9137" s="6">
        <v>2</v>
      </c>
      <c r="P9137" s="6"/>
      <c r="Q9137" s="6"/>
      <c r="R9137" s="6"/>
      <c r="S9137" s="6"/>
      <c r="T9137" s="6"/>
      <c r="U9137" s="6" t="s">
        <v>30053</v>
      </c>
      <c r="V9137" s="6" t="s">
        <v>12368</v>
      </c>
      <c r="W9137" s="6" t="s">
        <v>12299</v>
      </c>
      <c r="X9137" s="6" t="s">
        <v>12299</v>
      </c>
    </row>
    <row r="9138" spans="1:24" x14ac:dyDescent="0.3">
      <c r="A9138" s="6">
        <v>17089</v>
      </c>
      <c r="B9138" s="6" t="s">
        <v>30054</v>
      </c>
      <c r="C9138" s="6" t="s">
        <v>30055</v>
      </c>
      <c r="D9138" s="6">
        <v>18</v>
      </c>
      <c r="E9138" s="6">
        <v>20</v>
      </c>
      <c r="F9138" s="6"/>
      <c r="G9138" s="6">
        <v>10</v>
      </c>
      <c r="H9138" s="6"/>
      <c r="I9138" s="6"/>
      <c r="J9138" s="6"/>
      <c r="K9138" s="6"/>
      <c r="L9138" s="6" t="s">
        <v>12295</v>
      </c>
      <c r="M9138" s="6">
        <v>63</v>
      </c>
      <c r="N9138" s="6" t="e">
        <f>VLOOKUP(A9138,web_archive!D:AB,18,FALSE)</f>
        <v>#N/A</v>
      </c>
      <c r="O9138" s="6">
        <v>2</v>
      </c>
      <c r="P9138" s="6"/>
      <c r="Q9138" s="6"/>
      <c r="R9138" s="6"/>
      <c r="S9138" s="6"/>
      <c r="T9138" s="6"/>
      <c r="U9138" s="6" t="s">
        <v>30056</v>
      </c>
      <c r="V9138" s="6" t="s">
        <v>12368</v>
      </c>
      <c r="W9138" s="6" t="s">
        <v>12299</v>
      </c>
      <c r="X9138" s="6" t="s">
        <v>12299</v>
      </c>
    </row>
    <row r="9139" spans="1:24" x14ac:dyDescent="0.3">
      <c r="A9139" s="6">
        <v>17090</v>
      </c>
      <c r="B9139" s="6" t="s">
        <v>30057</v>
      </c>
      <c r="C9139" s="6" t="s">
        <v>25387</v>
      </c>
      <c r="D9139" s="6">
        <v>18</v>
      </c>
      <c r="E9139" s="6">
        <v>20</v>
      </c>
      <c r="F9139" s="6"/>
      <c r="G9139" s="6">
        <v>10</v>
      </c>
      <c r="H9139" s="6"/>
      <c r="I9139" s="6"/>
      <c r="J9139" s="6"/>
      <c r="K9139" s="6"/>
      <c r="L9139" s="6" t="s">
        <v>12295</v>
      </c>
      <c r="M9139" s="6">
        <v>63</v>
      </c>
      <c r="N9139" s="6" t="e">
        <f>VLOOKUP(A9139,web_archive!D:AB,18,FALSE)</f>
        <v>#N/A</v>
      </c>
      <c r="O9139" s="6">
        <v>2</v>
      </c>
      <c r="P9139" s="6"/>
      <c r="Q9139" s="6"/>
      <c r="R9139" s="6"/>
      <c r="S9139" s="6"/>
      <c r="T9139" s="6"/>
      <c r="U9139" s="6" t="s">
        <v>30058</v>
      </c>
      <c r="V9139" s="6" t="s">
        <v>12368</v>
      </c>
      <c r="W9139" s="6" t="s">
        <v>12299</v>
      </c>
      <c r="X9139" s="6" t="s">
        <v>12299</v>
      </c>
    </row>
    <row r="9140" spans="1:24" x14ac:dyDescent="0.3">
      <c r="A9140" s="6">
        <v>17091</v>
      </c>
      <c r="B9140" s="6" t="s">
        <v>30059</v>
      </c>
      <c r="C9140" s="6" t="s">
        <v>30060</v>
      </c>
      <c r="D9140" s="6">
        <v>18</v>
      </c>
      <c r="E9140" s="6">
        <v>20</v>
      </c>
      <c r="F9140" s="6"/>
      <c r="G9140" s="6">
        <v>10</v>
      </c>
      <c r="H9140" s="6"/>
      <c r="I9140" s="6"/>
      <c r="J9140" s="6"/>
      <c r="K9140" s="6"/>
      <c r="L9140" s="6" t="s">
        <v>12295</v>
      </c>
      <c r="M9140" s="6">
        <v>63</v>
      </c>
      <c r="N9140" s="6" t="e">
        <f>VLOOKUP(A9140,web_archive!D:AB,18,FALSE)</f>
        <v>#N/A</v>
      </c>
      <c r="O9140" s="6">
        <v>2</v>
      </c>
      <c r="P9140" s="6"/>
      <c r="Q9140" s="6"/>
      <c r="R9140" s="6"/>
      <c r="S9140" s="6"/>
      <c r="T9140" s="6"/>
      <c r="U9140" s="6" t="s">
        <v>30061</v>
      </c>
      <c r="V9140" s="6" t="s">
        <v>12368</v>
      </c>
      <c r="W9140" s="6" t="s">
        <v>12299</v>
      </c>
      <c r="X9140" s="6" t="s">
        <v>12299</v>
      </c>
    </row>
    <row r="9141" spans="1:24" x14ac:dyDescent="0.3">
      <c r="A9141" s="6">
        <v>17092</v>
      </c>
      <c r="B9141" s="6" t="s">
        <v>30062</v>
      </c>
      <c r="C9141" s="6" t="s">
        <v>30063</v>
      </c>
      <c r="D9141" s="6">
        <v>18</v>
      </c>
      <c r="E9141" s="6">
        <v>20</v>
      </c>
      <c r="F9141" s="6"/>
      <c r="G9141" s="6">
        <v>10</v>
      </c>
      <c r="H9141" s="6"/>
      <c r="I9141" s="6"/>
      <c r="J9141" s="6"/>
      <c r="K9141" s="6"/>
      <c r="L9141" s="6" t="s">
        <v>12295</v>
      </c>
      <c r="M9141" s="6">
        <v>63</v>
      </c>
      <c r="N9141" s="6" t="e">
        <f>VLOOKUP(A9141,web_archive!D:AB,18,FALSE)</f>
        <v>#N/A</v>
      </c>
      <c r="O9141" s="6">
        <v>2</v>
      </c>
      <c r="P9141" s="6"/>
      <c r="Q9141" s="6"/>
      <c r="R9141" s="6"/>
      <c r="S9141" s="6"/>
      <c r="T9141" s="6"/>
      <c r="U9141" s="6" t="s">
        <v>30064</v>
      </c>
      <c r="V9141" s="6" t="s">
        <v>12368</v>
      </c>
      <c r="W9141" s="6" t="s">
        <v>12299</v>
      </c>
      <c r="X9141" s="6" t="s">
        <v>12299</v>
      </c>
    </row>
    <row r="9142" spans="1:24" x14ac:dyDescent="0.3">
      <c r="A9142" s="6">
        <v>17093</v>
      </c>
      <c r="B9142" s="6" t="s">
        <v>30065</v>
      </c>
      <c r="C9142" s="6" t="s">
        <v>30066</v>
      </c>
      <c r="D9142" s="6">
        <v>18</v>
      </c>
      <c r="E9142" s="6">
        <v>20</v>
      </c>
      <c r="F9142" s="6"/>
      <c r="G9142" s="6">
        <v>10</v>
      </c>
      <c r="H9142" s="6"/>
      <c r="I9142" s="6"/>
      <c r="J9142" s="6"/>
      <c r="K9142" s="6"/>
      <c r="L9142" s="6" t="s">
        <v>12295</v>
      </c>
      <c r="M9142" s="6">
        <v>63</v>
      </c>
      <c r="N9142" s="6" t="e">
        <f>VLOOKUP(A9142,web_archive!D:AB,18,FALSE)</f>
        <v>#N/A</v>
      </c>
      <c r="O9142" s="6">
        <v>2</v>
      </c>
      <c r="P9142" s="6"/>
      <c r="Q9142" s="6"/>
      <c r="R9142" s="6"/>
      <c r="S9142" s="6"/>
      <c r="T9142" s="6"/>
      <c r="U9142" s="6" t="s">
        <v>30067</v>
      </c>
      <c r="V9142" s="6" t="s">
        <v>12368</v>
      </c>
      <c r="W9142" s="6" t="s">
        <v>12299</v>
      </c>
      <c r="X9142" s="6" t="s">
        <v>12299</v>
      </c>
    </row>
    <row r="9143" spans="1:24" x14ac:dyDescent="0.3">
      <c r="A9143" s="6">
        <v>17094</v>
      </c>
      <c r="B9143" s="6" t="s">
        <v>30068</v>
      </c>
      <c r="C9143" s="6" t="s">
        <v>30040</v>
      </c>
      <c r="D9143" s="6">
        <v>18</v>
      </c>
      <c r="E9143" s="6">
        <v>20</v>
      </c>
      <c r="F9143" s="6"/>
      <c r="G9143" s="6">
        <v>0</v>
      </c>
      <c r="H9143" s="6"/>
      <c r="I9143" s="6"/>
      <c r="J9143" s="6"/>
      <c r="K9143" s="6"/>
      <c r="L9143" s="6" t="s">
        <v>12295</v>
      </c>
      <c r="M9143" s="6">
        <v>63</v>
      </c>
      <c r="N9143" s="6" t="e">
        <f>VLOOKUP(A9143,web_archive!D:AB,18,FALSE)</f>
        <v>#N/A</v>
      </c>
      <c r="O9143" s="6">
        <v>2</v>
      </c>
      <c r="P9143" s="6"/>
      <c r="Q9143" s="6"/>
      <c r="R9143" s="6"/>
      <c r="S9143" s="6"/>
      <c r="T9143" s="6"/>
      <c r="U9143" s="6" t="s">
        <v>12299</v>
      </c>
      <c r="V9143" s="6" t="s">
        <v>12299</v>
      </c>
      <c r="W9143" s="6" t="s">
        <v>12299</v>
      </c>
      <c r="X9143" s="6"/>
    </row>
    <row r="9144" spans="1:24" x14ac:dyDescent="0.3">
      <c r="A9144" s="6">
        <v>17095</v>
      </c>
      <c r="B9144" s="6" t="s">
        <v>30069</v>
      </c>
      <c r="C9144" s="6" t="s">
        <v>30070</v>
      </c>
      <c r="D9144" s="6">
        <v>18</v>
      </c>
      <c r="E9144" s="6">
        <v>20</v>
      </c>
      <c r="F9144" s="6"/>
      <c r="G9144" s="6">
        <v>10</v>
      </c>
      <c r="H9144" s="6"/>
      <c r="I9144" s="6"/>
      <c r="J9144" s="6"/>
      <c r="K9144" s="6"/>
      <c r="L9144" s="6" t="s">
        <v>12295</v>
      </c>
      <c r="M9144" s="6">
        <v>63</v>
      </c>
      <c r="N9144" s="6" t="e">
        <f>VLOOKUP(A9144,web_archive!D:AB,18,FALSE)</f>
        <v>#N/A</v>
      </c>
      <c r="O9144" s="6">
        <v>2</v>
      </c>
      <c r="P9144" s="6"/>
      <c r="Q9144" s="6"/>
      <c r="R9144" s="6"/>
      <c r="S9144" s="6"/>
      <c r="T9144" s="6"/>
      <c r="U9144" s="6" t="s">
        <v>12299</v>
      </c>
      <c r="V9144" s="6" t="s">
        <v>12299</v>
      </c>
      <c r="W9144" s="6" t="s">
        <v>12299</v>
      </c>
      <c r="X9144" s="6"/>
    </row>
    <row r="9145" spans="1:24" x14ac:dyDescent="0.3">
      <c r="A9145" s="6">
        <v>17096</v>
      </c>
      <c r="B9145" s="6" t="s">
        <v>30071</v>
      </c>
      <c r="C9145" s="6" t="s">
        <v>30072</v>
      </c>
      <c r="D9145" s="6">
        <v>18</v>
      </c>
      <c r="E9145" s="6">
        <v>20</v>
      </c>
      <c r="F9145" s="6"/>
      <c r="G9145" s="6">
        <v>10</v>
      </c>
      <c r="H9145" s="6"/>
      <c r="I9145" s="6"/>
      <c r="J9145" s="6"/>
      <c r="K9145" s="6"/>
      <c r="L9145" s="6" t="s">
        <v>12295</v>
      </c>
      <c r="M9145" s="6">
        <v>63</v>
      </c>
      <c r="N9145" s="6" t="e">
        <f>VLOOKUP(A9145,web_archive!D:AB,18,FALSE)</f>
        <v>#N/A</v>
      </c>
      <c r="O9145" s="6">
        <v>2</v>
      </c>
      <c r="P9145" s="6"/>
      <c r="Q9145" s="6"/>
      <c r="R9145" s="6"/>
      <c r="S9145" s="6"/>
      <c r="T9145" s="6"/>
      <c r="U9145" s="6" t="s">
        <v>12299</v>
      </c>
      <c r="V9145" s="6" t="s">
        <v>12299</v>
      </c>
      <c r="W9145" s="6" t="s">
        <v>12299</v>
      </c>
      <c r="X9145" s="6"/>
    </row>
    <row r="9146" spans="1:24" x14ac:dyDescent="0.3">
      <c r="A9146" s="6">
        <v>17097</v>
      </c>
      <c r="B9146" s="6" t="s">
        <v>30073</v>
      </c>
      <c r="C9146" s="6" t="s">
        <v>30073</v>
      </c>
      <c r="D9146" s="6">
        <v>18</v>
      </c>
      <c r="E9146" s="6">
        <v>20</v>
      </c>
      <c r="F9146" s="6"/>
      <c r="G9146" s="6">
        <v>10</v>
      </c>
      <c r="H9146" s="6"/>
      <c r="I9146" s="6"/>
      <c r="J9146" s="6"/>
      <c r="K9146" s="6"/>
      <c r="L9146" s="6" t="s">
        <v>12295</v>
      </c>
      <c r="M9146" s="6">
        <v>63</v>
      </c>
      <c r="N9146" s="6" t="e">
        <f>VLOOKUP(A9146,web_archive!D:AB,18,FALSE)</f>
        <v>#N/A</v>
      </c>
      <c r="O9146" s="6">
        <v>2</v>
      </c>
      <c r="P9146" s="6"/>
      <c r="Q9146" s="6"/>
      <c r="R9146" s="6"/>
      <c r="S9146" s="6"/>
      <c r="T9146" s="6"/>
      <c r="U9146" s="6" t="s">
        <v>12299</v>
      </c>
      <c r="V9146" s="6" t="s">
        <v>12299</v>
      </c>
      <c r="W9146" s="6" t="s">
        <v>12299</v>
      </c>
      <c r="X9146" s="6"/>
    </row>
    <row r="9147" spans="1:24" x14ac:dyDescent="0.3">
      <c r="A9147" s="6">
        <v>17098</v>
      </c>
      <c r="B9147" s="6" t="s">
        <v>30074</v>
      </c>
      <c r="C9147" s="6" t="s">
        <v>30074</v>
      </c>
      <c r="D9147" s="6">
        <v>18</v>
      </c>
      <c r="E9147" s="6">
        <v>20</v>
      </c>
      <c r="F9147" s="6"/>
      <c r="G9147" s="6">
        <v>10</v>
      </c>
      <c r="H9147" s="6"/>
      <c r="I9147" s="6"/>
      <c r="J9147" s="6"/>
      <c r="K9147" s="6"/>
      <c r="L9147" s="6" t="s">
        <v>12295</v>
      </c>
      <c r="M9147" s="6">
        <v>63</v>
      </c>
      <c r="N9147" s="6" t="e">
        <f>VLOOKUP(A9147,web_archive!D:AB,18,FALSE)</f>
        <v>#N/A</v>
      </c>
      <c r="O9147" s="6">
        <v>2</v>
      </c>
      <c r="P9147" s="6"/>
      <c r="Q9147" s="6"/>
      <c r="R9147" s="6"/>
      <c r="S9147" s="6"/>
      <c r="T9147" s="6"/>
      <c r="U9147" s="6" t="s">
        <v>12299</v>
      </c>
      <c r="V9147" s="6" t="s">
        <v>12299</v>
      </c>
      <c r="W9147" s="6" t="s">
        <v>12299</v>
      </c>
      <c r="X9147" s="6"/>
    </row>
    <row r="9148" spans="1:24" x14ac:dyDescent="0.3">
      <c r="A9148" s="6">
        <v>17099</v>
      </c>
      <c r="B9148" s="6" t="s">
        <v>30075</v>
      </c>
      <c r="C9148" s="6" t="s">
        <v>30075</v>
      </c>
      <c r="D9148" s="6">
        <v>18</v>
      </c>
      <c r="E9148" s="6">
        <v>20</v>
      </c>
      <c r="F9148" s="6"/>
      <c r="G9148" s="6">
        <v>10</v>
      </c>
      <c r="H9148" s="6"/>
      <c r="I9148" s="6"/>
      <c r="J9148" s="6"/>
      <c r="K9148" s="6"/>
      <c r="L9148" s="6" t="s">
        <v>12295</v>
      </c>
      <c r="M9148" s="6">
        <v>63</v>
      </c>
      <c r="N9148" s="6" t="e">
        <f>VLOOKUP(A9148,web_archive!D:AB,18,FALSE)</f>
        <v>#N/A</v>
      </c>
      <c r="O9148" s="6">
        <v>2</v>
      </c>
      <c r="P9148" s="6"/>
      <c r="Q9148" s="6"/>
      <c r="R9148" s="6"/>
      <c r="S9148" s="6"/>
      <c r="T9148" s="6"/>
      <c r="U9148" s="6" t="s">
        <v>12299</v>
      </c>
      <c r="V9148" s="6" t="s">
        <v>12299</v>
      </c>
      <c r="W9148" s="6" t="s">
        <v>12299</v>
      </c>
      <c r="X9148" s="6"/>
    </row>
    <row r="9149" spans="1:24" x14ac:dyDescent="0.3">
      <c r="A9149" s="6">
        <v>17100</v>
      </c>
      <c r="B9149" s="6" t="s">
        <v>30076</v>
      </c>
      <c r="C9149" s="6" t="s">
        <v>30076</v>
      </c>
      <c r="D9149" s="6">
        <v>18</v>
      </c>
      <c r="E9149" s="6">
        <v>20</v>
      </c>
      <c r="F9149" s="6"/>
      <c r="G9149" s="6">
        <v>10</v>
      </c>
      <c r="H9149" s="6"/>
      <c r="I9149" s="6"/>
      <c r="J9149" s="6"/>
      <c r="K9149" s="6"/>
      <c r="L9149" s="6" t="s">
        <v>12295</v>
      </c>
      <c r="M9149" s="6">
        <v>63</v>
      </c>
      <c r="N9149" s="6" t="e">
        <f>VLOOKUP(A9149,web_archive!D:AB,18,FALSE)</f>
        <v>#N/A</v>
      </c>
      <c r="O9149" s="6">
        <v>2</v>
      </c>
      <c r="P9149" s="6"/>
      <c r="Q9149" s="6"/>
      <c r="R9149" s="6"/>
      <c r="S9149" s="6"/>
      <c r="T9149" s="6"/>
      <c r="U9149" s="6" t="s">
        <v>12299</v>
      </c>
      <c r="V9149" s="6" t="s">
        <v>12299</v>
      </c>
      <c r="W9149" s="6" t="s">
        <v>12299</v>
      </c>
      <c r="X9149" s="6"/>
    </row>
    <row r="9150" spans="1:24" x14ac:dyDescent="0.3">
      <c r="A9150" s="6">
        <v>17101</v>
      </c>
      <c r="B9150" s="6" t="s">
        <v>30077</v>
      </c>
      <c r="C9150" s="6" t="s">
        <v>30077</v>
      </c>
      <c r="D9150" s="6">
        <v>18</v>
      </c>
      <c r="E9150" s="6">
        <v>20</v>
      </c>
      <c r="F9150" s="6"/>
      <c r="G9150" s="6">
        <v>10</v>
      </c>
      <c r="H9150" s="6"/>
      <c r="I9150" s="6"/>
      <c r="J9150" s="6"/>
      <c r="K9150" s="6"/>
      <c r="L9150" s="6" t="s">
        <v>12295</v>
      </c>
      <c r="M9150" s="6">
        <v>63</v>
      </c>
      <c r="N9150" s="6" t="e">
        <f>VLOOKUP(A9150,web_archive!D:AB,18,FALSE)</f>
        <v>#N/A</v>
      </c>
      <c r="O9150" s="6">
        <v>2</v>
      </c>
      <c r="P9150" s="6"/>
      <c r="Q9150" s="6"/>
      <c r="R9150" s="6"/>
      <c r="S9150" s="6"/>
      <c r="T9150" s="6"/>
      <c r="U9150" s="6" t="s">
        <v>12299</v>
      </c>
      <c r="V9150" s="6" t="s">
        <v>12299</v>
      </c>
      <c r="W9150" s="6" t="s">
        <v>12299</v>
      </c>
      <c r="X9150" s="6"/>
    </row>
    <row r="9151" spans="1:24" x14ac:dyDescent="0.3">
      <c r="A9151" s="6">
        <v>17102</v>
      </c>
      <c r="B9151" s="6" t="s">
        <v>30078</v>
      </c>
      <c r="C9151" s="6" t="s">
        <v>30078</v>
      </c>
      <c r="D9151" s="6">
        <v>18</v>
      </c>
      <c r="E9151" s="6">
        <v>20</v>
      </c>
      <c r="F9151" s="6"/>
      <c r="G9151" s="6">
        <v>10</v>
      </c>
      <c r="H9151" s="6"/>
      <c r="I9151" s="6"/>
      <c r="J9151" s="6"/>
      <c r="K9151" s="6"/>
      <c r="L9151" s="6" t="s">
        <v>12295</v>
      </c>
      <c r="M9151" s="6">
        <v>63</v>
      </c>
      <c r="N9151" s="6" t="e">
        <f>VLOOKUP(A9151,web_archive!D:AB,18,FALSE)</f>
        <v>#N/A</v>
      </c>
      <c r="O9151" s="6">
        <v>2</v>
      </c>
      <c r="P9151" s="6"/>
      <c r="Q9151" s="6"/>
      <c r="R9151" s="6"/>
      <c r="S9151" s="6"/>
      <c r="T9151" s="6"/>
      <c r="U9151" s="6" t="s">
        <v>12299</v>
      </c>
      <c r="V9151" s="6" t="s">
        <v>12299</v>
      </c>
      <c r="W9151" s="6" t="s">
        <v>12299</v>
      </c>
      <c r="X9151" s="6"/>
    </row>
    <row r="9152" spans="1:24" x14ac:dyDescent="0.3">
      <c r="A9152" s="6">
        <v>17103</v>
      </c>
      <c r="B9152" s="6" t="s">
        <v>30079</v>
      </c>
      <c r="C9152" s="6" t="s">
        <v>30079</v>
      </c>
      <c r="D9152" s="6">
        <v>18</v>
      </c>
      <c r="E9152" s="6">
        <v>20</v>
      </c>
      <c r="F9152" s="6"/>
      <c r="G9152" s="6">
        <v>10</v>
      </c>
      <c r="H9152" s="6"/>
      <c r="I9152" s="6"/>
      <c r="J9152" s="6"/>
      <c r="K9152" s="6"/>
      <c r="L9152" s="6" t="s">
        <v>12295</v>
      </c>
      <c r="M9152" s="6">
        <v>63</v>
      </c>
      <c r="N9152" s="6" t="e">
        <f>VLOOKUP(A9152,web_archive!D:AB,18,FALSE)</f>
        <v>#N/A</v>
      </c>
      <c r="O9152" s="6">
        <v>2</v>
      </c>
      <c r="P9152" s="6"/>
      <c r="Q9152" s="6"/>
      <c r="R9152" s="6"/>
      <c r="S9152" s="6"/>
      <c r="T9152" s="6"/>
      <c r="U9152" s="6" t="s">
        <v>12299</v>
      </c>
      <c r="V9152" s="6" t="s">
        <v>12299</v>
      </c>
      <c r="W9152" s="6" t="s">
        <v>12299</v>
      </c>
      <c r="X9152" s="6"/>
    </row>
    <row r="9153" spans="1:24" x14ac:dyDescent="0.3">
      <c r="A9153" s="6">
        <v>17104</v>
      </c>
      <c r="B9153" s="6" t="s">
        <v>30080</v>
      </c>
      <c r="C9153" s="6" t="s">
        <v>30081</v>
      </c>
      <c r="D9153" s="6">
        <v>18</v>
      </c>
      <c r="E9153" s="6">
        <v>20</v>
      </c>
      <c r="F9153" s="6"/>
      <c r="G9153" s="6">
        <v>10</v>
      </c>
      <c r="H9153" s="6"/>
      <c r="I9153" s="6"/>
      <c r="J9153" s="6"/>
      <c r="K9153" s="6"/>
      <c r="L9153" s="6" t="s">
        <v>12295</v>
      </c>
      <c r="M9153" s="6">
        <v>63</v>
      </c>
      <c r="N9153" s="6" t="e">
        <f>VLOOKUP(A9153,web_archive!D:AB,18,FALSE)</f>
        <v>#N/A</v>
      </c>
      <c r="O9153" s="6">
        <v>2</v>
      </c>
      <c r="P9153" s="6"/>
      <c r="Q9153" s="6"/>
      <c r="R9153" s="6"/>
      <c r="S9153" s="6"/>
      <c r="T9153" s="6"/>
      <c r="U9153" s="6" t="s">
        <v>29266</v>
      </c>
      <c r="V9153" s="6" t="s">
        <v>12370</v>
      </c>
      <c r="W9153" s="6" t="s">
        <v>12299</v>
      </c>
      <c r="X9153" s="6" t="s">
        <v>12299</v>
      </c>
    </row>
    <row r="9154" spans="1:24" x14ac:dyDescent="0.3">
      <c r="A9154" s="6">
        <v>17105</v>
      </c>
      <c r="B9154" s="6" t="s">
        <v>30082</v>
      </c>
      <c r="C9154" s="6" t="s">
        <v>30083</v>
      </c>
      <c r="D9154" s="6">
        <v>18</v>
      </c>
      <c r="E9154" s="6">
        <v>20</v>
      </c>
      <c r="F9154" s="6"/>
      <c r="G9154" s="6">
        <v>10</v>
      </c>
      <c r="H9154" s="6"/>
      <c r="I9154" s="6"/>
      <c r="J9154" s="6"/>
      <c r="K9154" s="6"/>
      <c r="L9154" s="6" t="s">
        <v>12295</v>
      </c>
      <c r="M9154" s="6">
        <v>63</v>
      </c>
      <c r="N9154" s="6" t="e">
        <f>VLOOKUP(A9154,web_archive!D:AB,18,FALSE)</f>
        <v>#N/A</v>
      </c>
      <c r="O9154" s="6">
        <v>2</v>
      </c>
      <c r="P9154" s="6"/>
      <c r="Q9154" s="6"/>
      <c r="R9154" s="6"/>
      <c r="S9154" s="6"/>
      <c r="T9154" s="6"/>
      <c r="U9154" s="6" t="s">
        <v>29271</v>
      </c>
      <c r="V9154" s="6" t="s">
        <v>12370</v>
      </c>
      <c r="W9154" s="6" t="s">
        <v>12299</v>
      </c>
      <c r="X9154" s="6" t="s">
        <v>12299</v>
      </c>
    </row>
    <row r="9155" spans="1:24" x14ac:dyDescent="0.3">
      <c r="A9155" s="6">
        <v>17106</v>
      </c>
      <c r="B9155" s="6" t="s">
        <v>30084</v>
      </c>
      <c r="C9155" s="6" t="s">
        <v>30085</v>
      </c>
      <c r="D9155" s="6">
        <v>18</v>
      </c>
      <c r="E9155" s="6">
        <v>20</v>
      </c>
      <c r="F9155" s="6"/>
      <c r="G9155" s="6">
        <v>10</v>
      </c>
      <c r="H9155" s="6"/>
      <c r="I9155" s="6"/>
      <c r="J9155" s="6"/>
      <c r="K9155" s="6"/>
      <c r="L9155" s="6" t="s">
        <v>12295</v>
      </c>
      <c r="M9155" s="6">
        <v>63</v>
      </c>
      <c r="N9155" s="6" t="e">
        <f>VLOOKUP(A9155,web_archive!D:AB,18,FALSE)</f>
        <v>#N/A</v>
      </c>
      <c r="O9155" s="6">
        <v>2</v>
      </c>
      <c r="P9155" s="6"/>
      <c r="Q9155" s="6"/>
      <c r="R9155" s="6"/>
      <c r="S9155" s="6"/>
      <c r="T9155" s="6"/>
      <c r="U9155" s="6" t="s">
        <v>26375</v>
      </c>
      <c r="V9155" s="6" t="s">
        <v>12489</v>
      </c>
      <c r="W9155" s="6" t="s">
        <v>12299</v>
      </c>
      <c r="X9155" s="6" t="s">
        <v>12299</v>
      </c>
    </row>
    <row r="9156" spans="1:24" x14ac:dyDescent="0.3">
      <c r="A9156" s="6">
        <v>17107</v>
      </c>
      <c r="B9156" s="6" t="s">
        <v>30086</v>
      </c>
      <c r="C9156" s="6" t="s">
        <v>30087</v>
      </c>
      <c r="D9156" s="6">
        <v>18</v>
      </c>
      <c r="E9156" s="6">
        <v>20</v>
      </c>
      <c r="F9156" s="6"/>
      <c r="G9156" s="6">
        <v>10</v>
      </c>
      <c r="H9156" s="6"/>
      <c r="I9156" s="6"/>
      <c r="J9156" s="6"/>
      <c r="K9156" s="6"/>
      <c r="L9156" s="6" t="s">
        <v>12295</v>
      </c>
      <c r="M9156" s="6">
        <v>63</v>
      </c>
      <c r="N9156" s="6" t="e">
        <f>VLOOKUP(A9156,web_archive!D:AB,18,FALSE)</f>
        <v>#N/A</v>
      </c>
      <c r="O9156" s="6">
        <v>2</v>
      </c>
      <c r="P9156" s="6"/>
      <c r="Q9156" s="6"/>
      <c r="R9156" s="6"/>
      <c r="S9156" s="6"/>
      <c r="T9156" s="6"/>
      <c r="U9156" s="6" t="s">
        <v>30088</v>
      </c>
      <c r="V9156" s="6" t="s">
        <v>12299</v>
      </c>
      <c r="W9156" s="6" t="s">
        <v>12299</v>
      </c>
      <c r="X9156" s="6"/>
    </row>
    <row r="9157" spans="1:24" x14ac:dyDescent="0.3">
      <c r="A9157" s="6">
        <v>17108</v>
      </c>
      <c r="B9157" s="6" t="s">
        <v>30089</v>
      </c>
      <c r="C9157" s="6" t="s">
        <v>30090</v>
      </c>
      <c r="D9157" s="6">
        <v>18</v>
      </c>
      <c r="E9157" s="6">
        <v>20</v>
      </c>
      <c r="F9157" s="6"/>
      <c r="G9157" s="6">
        <v>10</v>
      </c>
      <c r="H9157" s="6"/>
      <c r="I9157" s="6"/>
      <c r="J9157" s="6"/>
      <c r="K9157" s="6"/>
      <c r="L9157" s="6" t="s">
        <v>12295</v>
      </c>
      <c r="M9157" s="6">
        <v>63</v>
      </c>
      <c r="N9157" s="6" t="e">
        <f>VLOOKUP(A9157,web_archive!D:AB,18,FALSE)</f>
        <v>#N/A</v>
      </c>
      <c r="O9157" s="6">
        <v>2</v>
      </c>
      <c r="P9157" s="6"/>
      <c r="Q9157" s="6"/>
      <c r="R9157" s="6"/>
      <c r="S9157" s="6"/>
      <c r="T9157" s="6"/>
      <c r="U9157" s="6" t="s">
        <v>30091</v>
      </c>
      <c r="V9157" s="6" t="s">
        <v>12299</v>
      </c>
      <c r="W9157" s="6" t="s">
        <v>12299</v>
      </c>
      <c r="X9157" s="6"/>
    </row>
    <row r="9158" spans="1:24" x14ac:dyDescent="0.3">
      <c r="A9158" s="6">
        <v>17109</v>
      </c>
      <c r="B9158" s="6" t="s">
        <v>30092</v>
      </c>
      <c r="C9158" s="6" t="s">
        <v>30093</v>
      </c>
      <c r="D9158" s="6">
        <v>2</v>
      </c>
      <c r="E9158" s="6">
        <v>20</v>
      </c>
      <c r="F9158" s="6"/>
      <c r="G9158" s="6">
        <v>10</v>
      </c>
      <c r="H9158" s="6"/>
      <c r="I9158" s="6"/>
      <c r="J9158" s="6"/>
      <c r="K9158" s="6"/>
      <c r="L9158" s="6" t="s">
        <v>12295</v>
      </c>
      <c r="M9158" s="6">
        <v>63</v>
      </c>
      <c r="N9158" s="6" t="e">
        <f>VLOOKUP(A9158,web_archive!D:AB,18,FALSE)</f>
        <v>#N/A</v>
      </c>
      <c r="O9158" s="6">
        <v>2</v>
      </c>
      <c r="P9158" s="6"/>
      <c r="Q9158" s="6"/>
      <c r="R9158" s="6"/>
      <c r="S9158" s="6"/>
      <c r="T9158" s="6"/>
      <c r="U9158" s="6" t="s">
        <v>12299</v>
      </c>
      <c r="V9158" s="6" t="s">
        <v>12299</v>
      </c>
      <c r="W9158" s="6" t="s">
        <v>12299</v>
      </c>
      <c r="X9158" s="6"/>
    </row>
    <row r="9159" spans="1:24" x14ac:dyDescent="0.3">
      <c r="A9159" s="6">
        <v>17110</v>
      </c>
      <c r="B9159" s="6" t="s">
        <v>30094</v>
      </c>
      <c r="C9159" s="6" t="s">
        <v>30095</v>
      </c>
      <c r="D9159" s="6">
        <v>2</v>
      </c>
      <c r="E9159" s="6">
        <v>20</v>
      </c>
      <c r="F9159" s="6"/>
      <c r="G9159" s="6">
        <v>10</v>
      </c>
      <c r="H9159" s="6"/>
      <c r="I9159" s="6"/>
      <c r="J9159" s="6"/>
      <c r="K9159" s="6"/>
      <c r="L9159" s="6" t="s">
        <v>12295</v>
      </c>
      <c r="M9159" s="6">
        <v>63</v>
      </c>
      <c r="N9159" s="6" t="e">
        <f>VLOOKUP(A9159,web_archive!D:AB,18,FALSE)</f>
        <v>#N/A</v>
      </c>
      <c r="O9159" s="6">
        <v>2</v>
      </c>
      <c r="P9159" s="6"/>
      <c r="Q9159" s="6"/>
      <c r="R9159" s="6"/>
      <c r="S9159" s="6"/>
      <c r="T9159" s="6"/>
      <c r="U9159" s="6" t="s">
        <v>12299</v>
      </c>
      <c r="V9159" s="6" t="s">
        <v>12299</v>
      </c>
      <c r="W9159" s="6" t="s">
        <v>12299</v>
      </c>
      <c r="X9159" s="6"/>
    </row>
    <row r="9160" spans="1:24" x14ac:dyDescent="0.3">
      <c r="A9160" s="6">
        <v>17113</v>
      </c>
      <c r="B9160" s="6" t="s">
        <v>30096</v>
      </c>
      <c r="C9160" s="6" t="s">
        <v>30097</v>
      </c>
      <c r="D9160" s="6">
        <v>2</v>
      </c>
      <c r="E9160" s="6">
        <v>20</v>
      </c>
      <c r="F9160" s="6"/>
      <c r="G9160" s="6">
        <v>10</v>
      </c>
      <c r="H9160" s="6"/>
      <c r="I9160" s="6"/>
      <c r="J9160" s="6"/>
      <c r="K9160" s="6"/>
      <c r="L9160" s="6" t="s">
        <v>12295</v>
      </c>
      <c r="M9160" s="6">
        <v>63</v>
      </c>
      <c r="N9160" s="6" t="e">
        <f>VLOOKUP(A9160,web_archive!D:AB,18,FALSE)</f>
        <v>#N/A</v>
      </c>
      <c r="O9160" s="6">
        <v>2</v>
      </c>
      <c r="P9160" s="6"/>
      <c r="Q9160" s="6"/>
      <c r="R9160" s="6"/>
      <c r="S9160" s="6"/>
      <c r="T9160" s="6"/>
      <c r="U9160" s="6" t="s">
        <v>12299</v>
      </c>
      <c r="V9160" s="6" t="s">
        <v>12299</v>
      </c>
      <c r="W9160" s="6" t="s">
        <v>12299</v>
      </c>
      <c r="X9160" s="6"/>
    </row>
    <row r="9161" spans="1:24" x14ac:dyDescent="0.3">
      <c r="A9161" s="6">
        <v>17114</v>
      </c>
      <c r="B9161" s="6" t="s">
        <v>30098</v>
      </c>
      <c r="C9161" s="6" t="s">
        <v>30099</v>
      </c>
      <c r="D9161" s="6">
        <v>18</v>
      </c>
      <c r="E9161" s="6">
        <v>20</v>
      </c>
      <c r="F9161" s="6"/>
      <c r="G9161" s="6">
        <v>10</v>
      </c>
      <c r="H9161" s="6"/>
      <c r="I9161" s="6"/>
      <c r="J9161" s="6"/>
      <c r="K9161" s="6"/>
      <c r="L9161" s="6" t="s">
        <v>12295</v>
      </c>
      <c r="M9161" s="6">
        <v>63</v>
      </c>
      <c r="N9161" s="6" t="e">
        <f>VLOOKUP(A9161,web_archive!D:AB,18,FALSE)</f>
        <v>#N/A</v>
      </c>
      <c r="O9161" s="6">
        <v>2</v>
      </c>
      <c r="P9161" s="6"/>
      <c r="Q9161" s="6"/>
      <c r="R9161" s="6"/>
      <c r="S9161" s="6"/>
      <c r="T9161" s="6"/>
      <c r="U9161" s="6" t="s">
        <v>30100</v>
      </c>
      <c r="V9161" s="6" t="s">
        <v>12368</v>
      </c>
      <c r="W9161" s="6" t="s">
        <v>12299</v>
      </c>
      <c r="X9161" s="6" t="s">
        <v>12299</v>
      </c>
    </row>
    <row r="9162" spans="1:24" x14ac:dyDescent="0.3">
      <c r="A9162" s="6">
        <v>17115</v>
      </c>
      <c r="B9162" s="6" t="s">
        <v>30101</v>
      </c>
      <c r="C9162" s="6" t="s">
        <v>30102</v>
      </c>
      <c r="D9162" s="6">
        <v>18</v>
      </c>
      <c r="E9162" s="6">
        <v>20</v>
      </c>
      <c r="F9162" s="6"/>
      <c r="G9162" s="6">
        <v>10</v>
      </c>
      <c r="H9162" s="6"/>
      <c r="I9162" s="6"/>
      <c r="J9162" s="6"/>
      <c r="K9162" s="6"/>
      <c r="L9162" s="6" t="s">
        <v>12295</v>
      </c>
      <c r="M9162" s="6">
        <v>63</v>
      </c>
      <c r="N9162" s="6" t="e">
        <f>VLOOKUP(A9162,web_archive!D:AB,18,FALSE)</f>
        <v>#N/A</v>
      </c>
      <c r="O9162" s="6">
        <v>2</v>
      </c>
      <c r="P9162" s="6"/>
      <c r="Q9162" s="6"/>
      <c r="R9162" s="6"/>
      <c r="S9162" s="6"/>
      <c r="T9162" s="6"/>
      <c r="U9162" s="6" t="s">
        <v>30103</v>
      </c>
      <c r="V9162" s="6" t="s">
        <v>12368</v>
      </c>
      <c r="W9162" s="6" t="s">
        <v>12299</v>
      </c>
      <c r="X9162" s="6" t="s">
        <v>12299</v>
      </c>
    </row>
    <row r="9163" spans="1:24" x14ac:dyDescent="0.3">
      <c r="A9163" s="6">
        <v>17116</v>
      </c>
      <c r="B9163" s="6" t="s">
        <v>30104</v>
      </c>
      <c r="C9163" s="6" t="s">
        <v>30105</v>
      </c>
      <c r="D9163" s="6">
        <v>18</v>
      </c>
      <c r="E9163" s="6">
        <v>20</v>
      </c>
      <c r="F9163" s="6"/>
      <c r="G9163" s="6">
        <v>10</v>
      </c>
      <c r="H9163" s="6"/>
      <c r="I9163" s="6"/>
      <c r="J9163" s="6"/>
      <c r="K9163" s="6"/>
      <c r="L9163" s="6" t="s">
        <v>12295</v>
      </c>
      <c r="M9163" s="6">
        <v>63</v>
      </c>
      <c r="N9163" s="6" t="e">
        <f>VLOOKUP(A9163,web_archive!D:AB,18,FALSE)</f>
        <v>#N/A</v>
      </c>
      <c r="O9163" s="6">
        <v>2</v>
      </c>
      <c r="P9163" s="6"/>
      <c r="Q9163" s="6"/>
      <c r="R9163" s="6"/>
      <c r="S9163" s="6"/>
      <c r="T9163" s="6"/>
      <c r="U9163" s="6" t="s">
        <v>30106</v>
      </c>
      <c r="V9163" s="6" t="s">
        <v>12368</v>
      </c>
      <c r="W9163" s="6" t="s">
        <v>12299</v>
      </c>
      <c r="X9163" s="6" t="s">
        <v>12299</v>
      </c>
    </row>
    <row r="9164" spans="1:24" x14ac:dyDescent="0.3">
      <c r="A9164" s="6">
        <v>17117</v>
      </c>
      <c r="B9164" s="6" t="s">
        <v>30107</v>
      </c>
      <c r="C9164" s="6" t="s">
        <v>29961</v>
      </c>
      <c r="D9164" s="6">
        <v>2</v>
      </c>
      <c r="E9164" s="6">
        <v>20</v>
      </c>
      <c r="F9164" s="6"/>
      <c r="G9164" s="6">
        <v>10</v>
      </c>
      <c r="H9164" s="6"/>
      <c r="I9164" s="6"/>
      <c r="J9164" s="6"/>
      <c r="K9164" s="6"/>
      <c r="L9164" s="6" t="s">
        <v>12295</v>
      </c>
      <c r="M9164" s="6">
        <v>63</v>
      </c>
      <c r="N9164" s="6" t="e">
        <f>VLOOKUP(A9164,web_archive!D:AB,18,FALSE)</f>
        <v>#N/A</v>
      </c>
      <c r="O9164" s="6">
        <v>2</v>
      </c>
      <c r="P9164" s="6"/>
      <c r="Q9164" s="6"/>
      <c r="R9164" s="6"/>
      <c r="S9164" s="6"/>
      <c r="T9164" s="6"/>
      <c r="U9164" s="6" t="s">
        <v>12299</v>
      </c>
      <c r="V9164" s="6" t="s">
        <v>12299</v>
      </c>
      <c r="W9164" s="6" t="s">
        <v>12299</v>
      </c>
      <c r="X9164" s="6"/>
    </row>
    <row r="9165" spans="1:24" x14ac:dyDescent="0.3">
      <c r="A9165" s="6">
        <v>17118</v>
      </c>
      <c r="B9165" s="6" t="s">
        <v>30108</v>
      </c>
      <c r="C9165" s="6" t="s">
        <v>30109</v>
      </c>
      <c r="D9165" s="6">
        <v>18</v>
      </c>
      <c r="E9165" s="6">
        <v>20</v>
      </c>
      <c r="F9165" s="6"/>
      <c r="G9165" s="6">
        <v>0</v>
      </c>
      <c r="H9165" s="6"/>
      <c r="I9165" s="6"/>
      <c r="J9165" s="6"/>
      <c r="K9165" s="6"/>
      <c r="L9165" s="6" t="s">
        <v>12295</v>
      </c>
      <c r="M9165" s="6">
        <v>63</v>
      </c>
      <c r="N9165" s="6" t="e">
        <f>VLOOKUP(A9165,web_archive!D:AB,18,FALSE)</f>
        <v>#N/A</v>
      </c>
      <c r="O9165" s="6">
        <v>2</v>
      </c>
      <c r="P9165" s="6"/>
      <c r="Q9165" s="6"/>
      <c r="R9165" s="6"/>
      <c r="S9165" s="6"/>
      <c r="T9165" s="6"/>
      <c r="U9165" s="6" t="s">
        <v>30110</v>
      </c>
      <c r="V9165" s="6" t="s">
        <v>12404</v>
      </c>
      <c r="W9165" s="6" t="s">
        <v>12299</v>
      </c>
      <c r="X9165" s="6" t="s">
        <v>12299</v>
      </c>
    </row>
    <row r="9166" spans="1:24" x14ac:dyDescent="0.3">
      <c r="A9166" s="6">
        <v>17120</v>
      </c>
      <c r="B9166" s="6" t="s">
        <v>30111</v>
      </c>
      <c r="C9166" s="6" t="s">
        <v>30112</v>
      </c>
      <c r="D9166" s="6">
        <v>2</v>
      </c>
      <c r="E9166" s="6">
        <v>20</v>
      </c>
      <c r="F9166" s="6"/>
      <c r="G9166" s="6">
        <v>10</v>
      </c>
      <c r="H9166" s="6"/>
      <c r="I9166" s="6"/>
      <c r="J9166" s="6"/>
      <c r="K9166" s="6"/>
      <c r="L9166" s="6" t="s">
        <v>12295</v>
      </c>
      <c r="M9166" s="6">
        <v>63</v>
      </c>
      <c r="N9166" s="6" t="e">
        <f>VLOOKUP(A9166,web_archive!D:AB,18,FALSE)</f>
        <v>#N/A</v>
      </c>
      <c r="O9166" s="6">
        <v>2</v>
      </c>
      <c r="P9166" s="6"/>
      <c r="Q9166" s="6"/>
      <c r="R9166" s="6"/>
      <c r="S9166" s="6"/>
      <c r="T9166" s="6"/>
      <c r="U9166" s="6" t="s">
        <v>12299</v>
      </c>
      <c r="V9166" s="6" t="s">
        <v>12299</v>
      </c>
      <c r="W9166" s="6" t="s">
        <v>12299</v>
      </c>
      <c r="X9166" s="6"/>
    </row>
    <row r="9167" spans="1:24" x14ac:dyDescent="0.3">
      <c r="A9167" s="6">
        <v>17121</v>
      </c>
      <c r="B9167" s="6" t="s">
        <v>30113</v>
      </c>
      <c r="C9167" s="6" t="s">
        <v>30114</v>
      </c>
      <c r="D9167" s="6">
        <v>2</v>
      </c>
      <c r="E9167" s="6">
        <v>20</v>
      </c>
      <c r="F9167" s="6"/>
      <c r="G9167" s="6">
        <v>10</v>
      </c>
      <c r="H9167" s="6"/>
      <c r="I9167" s="6"/>
      <c r="J9167" s="6"/>
      <c r="K9167" s="6"/>
      <c r="L9167" s="6" t="s">
        <v>12295</v>
      </c>
      <c r="M9167" s="6">
        <v>63</v>
      </c>
      <c r="N9167" s="6" t="e">
        <f>VLOOKUP(A9167,web_archive!D:AB,18,FALSE)</f>
        <v>#N/A</v>
      </c>
      <c r="O9167" s="6">
        <v>2</v>
      </c>
      <c r="P9167" s="6"/>
      <c r="Q9167" s="6"/>
      <c r="R9167" s="6"/>
      <c r="S9167" s="6"/>
      <c r="T9167" s="6"/>
      <c r="U9167" s="6" t="s">
        <v>12299</v>
      </c>
      <c r="V9167" s="6" t="s">
        <v>12299</v>
      </c>
      <c r="W9167" s="6" t="s">
        <v>12299</v>
      </c>
      <c r="X9167" s="6"/>
    </row>
    <row r="9168" spans="1:24" x14ac:dyDescent="0.3">
      <c r="A9168" s="6">
        <v>17122</v>
      </c>
      <c r="B9168" s="6" t="s">
        <v>30115</v>
      </c>
      <c r="C9168" s="6" t="s">
        <v>30116</v>
      </c>
      <c r="D9168" s="6">
        <v>18</v>
      </c>
      <c r="E9168" s="6">
        <v>20</v>
      </c>
      <c r="F9168" s="6"/>
      <c r="G9168" s="6">
        <v>10</v>
      </c>
      <c r="H9168" s="6"/>
      <c r="I9168" s="6"/>
      <c r="J9168" s="6"/>
      <c r="K9168" s="6"/>
      <c r="L9168" s="6" t="s">
        <v>12295</v>
      </c>
      <c r="M9168" s="6">
        <v>63</v>
      </c>
      <c r="N9168" s="6" t="e">
        <f>VLOOKUP(A9168,web_archive!D:AB,18,FALSE)</f>
        <v>#N/A</v>
      </c>
      <c r="O9168" s="6">
        <v>2</v>
      </c>
      <c r="P9168" s="6"/>
      <c r="Q9168" s="6"/>
      <c r="R9168" s="6"/>
      <c r="S9168" s="6"/>
      <c r="T9168" s="6"/>
      <c r="U9168" s="6" t="s">
        <v>30117</v>
      </c>
      <c r="V9168" s="6" t="s">
        <v>12368</v>
      </c>
      <c r="W9168" s="6" t="s">
        <v>12299</v>
      </c>
      <c r="X9168" s="6" t="s">
        <v>12299</v>
      </c>
    </row>
    <row r="9169" spans="1:24" x14ac:dyDescent="0.3">
      <c r="A9169" s="6">
        <v>17123</v>
      </c>
      <c r="B9169" s="6" t="s">
        <v>30118</v>
      </c>
      <c r="C9169" s="6" t="s">
        <v>30119</v>
      </c>
      <c r="D9169" s="6">
        <v>18</v>
      </c>
      <c r="E9169" s="6">
        <v>20</v>
      </c>
      <c r="F9169" s="6"/>
      <c r="G9169" s="6">
        <v>10</v>
      </c>
      <c r="H9169" s="6"/>
      <c r="I9169" s="6"/>
      <c r="J9169" s="6"/>
      <c r="K9169" s="6"/>
      <c r="L9169" s="6" t="s">
        <v>12295</v>
      </c>
      <c r="M9169" s="6">
        <v>63</v>
      </c>
      <c r="N9169" s="6" t="e">
        <f>VLOOKUP(A9169,web_archive!D:AB,18,FALSE)</f>
        <v>#N/A</v>
      </c>
      <c r="O9169" s="6">
        <v>2</v>
      </c>
      <c r="P9169" s="6"/>
      <c r="Q9169" s="6"/>
      <c r="R9169" s="6"/>
      <c r="S9169" s="6"/>
      <c r="T9169" s="6"/>
      <c r="U9169" s="6" t="s">
        <v>30120</v>
      </c>
      <c r="V9169" s="6" t="s">
        <v>12368</v>
      </c>
      <c r="W9169" s="6" t="s">
        <v>12299</v>
      </c>
      <c r="X9169" s="6" t="s">
        <v>12299</v>
      </c>
    </row>
    <row r="9170" spans="1:24" x14ac:dyDescent="0.3">
      <c r="A9170" s="6">
        <v>17124</v>
      </c>
      <c r="B9170" s="6" t="s">
        <v>30121</v>
      </c>
      <c r="C9170" s="6" t="s">
        <v>30122</v>
      </c>
      <c r="D9170" s="6">
        <v>18</v>
      </c>
      <c r="E9170" s="6">
        <v>20</v>
      </c>
      <c r="F9170" s="6"/>
      <c r="G9170" s="6">
        <v>10</v>
      </c>
      <c r="H9170" s="6"/>
      <c r="I9170" s="6"/>
      <c r="J9170" s="6"/>
      <c r="K9170" s="6"/>
      <c r="L9170" s="6" t="s">
        <v>12295</v>
      </c>
      <c r="M9170" s="6">
        <v>63</v>
      </c>
      <c r="N9170" s="6" t="e">
        <f>VLOOKUP(A9170,web_archive!D:AB,18,FALSE)</f>
        <v>#N/A</v>
      </c>
      <c r="O9170" s="6">
        <v>2</v>
      </c>
      <c r="P9170" s="6"/>
      <c r="Q9170" s="6"/>
      <c r="R9170" s="6"/>
      <c r="S9170" s="6"/>
      <c r="T9170" s="6"/>
      <c r="U9170" s="6" t="s">
        <v>30123</v>
      </c>
      <c r="V9170" s="6" t="s">
        <v>12368</v>
      </c>
      <c r="W9170" s="6" t="s">
        <v>12299</v>
      </c>
      <c r="X9170" s="6" t="s">
        <v>12299</v>
      </c>
    </row>
    <row r="9171" spans="1:24" x14ac:dyDescent="0.3">
      <c r="A9171" s="6">
        <v>17125</v>
      </c>
      <c r="B9171" s="6" t="s">
        <v>30124</v>
      </c>
      <c r="C9171" s="6" t="s">
        <v>30125</v>
      </c>
      <c r="D9171" s="6">
        <v>18</v>
      </c>
      <c r="E9171" s="6">
        <v>20</v>
      </c>
      <c r="F9171" s="6"/>
      <c r="G9171" s="6">
        <v>10</v>
      </c>
      <c r="H9171" s="6"/>
      <c r="I9171" s="6"/>
      <c r="J9171" s="6"/>
      <c r="K9171" s="6"/>
      <c r="L9171" s="6" t="s">
        <v>12295</v>
      </c>
      <c r="M9171" s="6">
        <v>63</v>
      </c>
      <c r="N9171" s="6" t="e">
        <f>VLOOKUP(A9171,web_archive!D:AB,18,FALSE)</f>
        <v>#N/A</v>
      </c>
      <c r="O9171" s="6">
        <v>2</v>
      </c>
      <c r="P9171" s="6"/>
      <c r="Q9171" s="6"/>
      <c r="R9171" s="6"/>
      <c r="S9171" s="6"/>
      <c r="T9171" s="6"/>
      <c r="U9171" s="6" t="s">
        <v>30126</v>
      </c>
      <c r="V9171" s="6" t="s">
        <v>12368</v>
      </c>
      <c r="W9171" s="6" t="s">
        <v>12299</v>
      </c>
      <c r="X9171" s="6" t="s">
        <v>12299</v>
      </c>
    </row>
    <row r="9172" spans="1:24" x14ac:dyDescent="0.3">
      <c r="A9172" s="6">
        <v>17126</v>
      </c>
      <c r="B9172" s="6" t="s">
        <v>30127</v>
      </c>
      <c r="C9172" s="6" t="s">
        <v>30109</v>
      </c>
      <c r="D9172" s="6">
        <v>18</v>
      </c>
      <c r="E9172" s="6">
        <v>20</v>
      </c>
      <c r="F9172" s="6"/>
      <c r="G9172" s="6">
        <v>0</v>
      </c>
      <c r="H9172" s="6"/>
      <c r="I9172" s="6"/>
      <c r="J9172" s="6"/>
      <c r="K9172" s="6"/>
      <c r="L9172" s="6" t="s">
        <v>12295</v>
      </c>
      <c r="M9172" s="6">
        <v>63</v>
      </c>
      <c r="N9172" s="6" t="e">
        <f>VLOOKUP(A9172,web_archive!D:AB,18,FALSE)</f>
        <v>#N/A</v>
      </c>
      <c r="O9172" s="6">
        <v>2</v>
      </c>
      <c r="P9172" s="6"/>
      <c r="Q9172" s="6"/>
      <c r="R9172" s="6"/>
      <c r="S9172" s="6"/>
      <c r="T9172" s="6">
        <v>0</v>
      </c>
      <c r="U9172" s="6" t="s">
        <v>30110</v>
      </c>
      <c r="V9172" s="6" t="s">
        <v>12489</v>
      </c>
      <c r="W9172" s="6" t="s">
        <v>12299</v>
      </c>
      <c r="X9172" s="6" t="s">
        <v>12299</v>
      </c>
    </row>
    <row r="9173" spans="1:24" x14ac:dyDescent="0.3">
      <c r="A9173" s="6">
        <v>17127</v>
      </c>
      <c r="B9173" s="6" t="s">
        <v>30128</v>
      </c>
      <c r="C9173" s="6" t="s">
        <v>30129</v>
      </c>
      <c r="D9173" s="6">
        <v>2</v>
      </c>
      <c r="E9173" s="6">
        <v>20</v>
      </c>
      <c r="F9173" s="6"/>
      <c r="G9173" s="6">
        <v>10</v>
      </c>
      <c r="H9173" s="6"/>
      <c r="I9173" s="6"/>
      <c r="J9173" s="6"/>
      <c r="K9173" s="6"/>
      <c r="L9173" s="6" t="s">
        <v>12295</v>
      </c>
      <c r="M9173" s="6">
        <v>63</v>
      </c>
      <c r="N9173" s="6" t="e">
        <f>VLOOKUP(A9173,web_archive!D:AB,18,FALSE)</f>
        <v>#N/A</v>
      </c>
      <c r="O9173" s="6">
        <v>2</v>
      </c>
      <c r="P9173" s="6"/>
      <c r="Q9173" s="6"/>
      <c r="R9173" s="6"/>
      <c r="S9173" s="6"/>
      <c r="T9173" s="6"/>
      <c r="U9173" s="6" t="s">
        <v>12299</v>
      </c>
      <c r="V9173" s="6" t="s">
        <v>12299</v>
      </c>
      <c r="W9173" s="6" t="s">
        <v>12299</v>
      </c>
      <c r="X9173" s="6"/>
    </row>
    <row r="9174" spans="1:24" x14ac:dyDescent="0.3">
      <c r="A9174" s="6">
        <v>17134</v>
      </c>
      <c r="B9174" s="6" t="s">
        <v>30130</v>
      </c>
      <c r="C9174" s="6" t="s">
        <v>30131</v>
      </c>
      <c r="D9174" s="6">
        <v>2</v>
      </c>
      <c r="E9174" s="6">
        <v>20</v>
      </c>
      <c r="F9174" s="6"/>
      <c r="G9174" s="6">
        <v>10</v>
      </c>
      <c r="H9174" s="6"/>
      <c r="I9174" s="6"/>
      <c r="J9174" s="6"/>
      <c r="K9174" s="6"/>
      <c r="L9174" s="6" t="s">
        <v>12295</v>
      </c>
      <c r="M9174" s="6">
        <v>63</v>
      </c>
      <c r="N9174" s="6" t="e">
        <f>VLOOKUP(A9174,web_archive!D:AB,18,FALSE)</f>
        <v>#N/A</v>
      </c>
      <c r="O9174" s="6">
        <v>2</v>
      </c>
      <c r="P9174" s="6"/>
      <c r="Q9174" s="6"/>
      <c r="R9174" s="6"/>
      <c r="S9174" s="6"/>
      <c r="T9174" s="6"/>
      <c r="U9174" s="6" t="s">
        <v>12299</v>
      </c>
      <c r="V9174" s="6" t="s">
        <v>12299</v>
      </c>
      <c r="W9174" s="6" t="s">
        <v>12299</v>
      </c>
      <c r="X9174" s="6"/>
    </row>
    <row r="9175" spans="1:24" x14ac:dyDescent="0.3">
      <c r="A9175" s="6">
        <v>17138</v>
      </c>
      <c r="B9175" s="6" t="s">
        <v>30132</v>
      </c>
      <c r="C9175" s="6" t="s">
        <v>30133</v>
      </c>
      <c r="D9175" s="6">
        <v>2</v>
      </c>
      <c r="E9175" s="6">
        <v>20</v>
      </c>
      <c r="F9175" s="6"/>
      <c r="G9175" s="6">
        <v>10</v>
      </c>
      <c r="H9175" s="6"/>
      <c r="I9175" s="6"/>
      <c r="J9175" s="6"/>
      <c r="K9175" s="6"/>
      <c r="L9175" s="6" t="s">
        <v>12295</v>
      </c>
      <c r="M9175" s="6">
        <v>63</v>
      </c>
      <c r="N9175" s="6" t="e">
        <f>VLOOKUP(A9175,web_archive!D:AB,18,FALSE)</f>
        <v>#N/A</v>
      </c>
      <c r="O9175" s="6">
        <v>2</v>
      </c>
      <c r="P9175" s="6"/>
      <c r="Q9175" s="6"/>
      <c r="R9175" s="6"/>
      <c r="S9175" s="6"/>
      <c r="T9175" s="6"/>
      <c r="U9175" s="6" t="s">
        <v>30134</v>
      </c>
      <c r="V9175" s="6" t="s">
        <v>12299</v>
      </c>
      <c r="W9175" s="6" t="s">
        <v>12299</v>
      </c>
      <c r="X9175" s="6"/>
    </row>
    <row r="9176" spans="1:24" x14ac:dyDescent="0.3">
      <c r="A9176" s="6">
        <v>17139</v>
      </c>
      <c r="B9176" s="6" t="s">
        <v>30135</v>
      </c>
      <c r="C9176" s="6" t="s">
        <v>30136</v>
      </c>
      <c r="D9176" s="6">
        <v>2</v>
      </c>
      <c r="E9176" s="6">
        <v>20</v>
      </c>
      <c r="F9176" s="6"/>
      <c r="G9176" s="6">
        <v>10</v>
      </c>
      <c r="H9176" s="6"/>
      <c r="I9176" s="6"/>
      <c r="J9176" s="6"/>
      <c r="K9176" s="6"/>
      <c r="L9176" s="6" t="s">
        <v>12295</v>
      </c>
      <c r="M9176" s="6">
        <v>63</v>
      </c>
      <c r="N9176" s="6" t="e">
        <f>VLOOKUP(A9176,web_archive!D:AB,18,FALSE)</f>
        <v>#N/A</v>
      </c>
      <c r="O9176" s="6">
        <v>2</v>
      </c>
      <c r="P9176" s="6"/>
      <c r="Q9176" s="6"/>
      <c r="R9176" s="6"/>
      <c r="S9176" s="6"/>
      <c r="T9176" s="6"/>
      <c r="U9176" s="6" t="s">
        <v>30137</v>
      </c>
      <c r="V9176" s="6" t="s">
        <v>12299</v>
      </c>
      <c r="W9176" s="6" t="s">
        <v>12299</v>
      </c>
      <c r="X9176" s="6"/>
    </row>
    <row r="9177" spans="1:24" x14ac:dyDescent="0.3">
      <c r="A9177" s="6">
        <v>17140</v>
      </c>
      <c r="B9177" s="6" t="s">
        <v>30138</v>
      </c>
      <c r="C9177" s="6" t="s">
        <v>29548</v>
      </c>
      <c r="D9177" s="6">
        <v>2</v>
      </c>
      <c r="E9177" s="6">
        <v>20</v>
      </c>
      <c r="F9177" s="6"/>
      <c r="G9177" s="6">
        <v>10</v>
      </c>
      <c r="H9177" s="6"/>
      <c r="I9177" s="6"/>
      <c r="J9177" s="6"/>
      <c r="K9177" s="6"/>
      <c r="L9177" s="6" t="s">
        <v>12295</v>
      </c>
      <c r="M9177" s="6">
        <v>63</v>
      </c>
      <c r="N9177" s="6" t="e">
        <f>VLOOKUP(A9177,web_archive!D:AB,18,FALSE)</f>
        <v>#N/A</v>
      </c>
      <c r="O9177" s="6">
        <v>2</v>
      </c>
      <c r="P9177" s="6"/>
      <c r="Q9177" s="6"/>
      <c r="R9177" s="6"/>
      <c r="S9177" s="6"/>
      <c r="T9177" s="6"/>
      <c r="U9177" s="6" t="s">
        <v>30139</v>
      </c>
      <c r="V9177" s="6" t="s">
        <v>12299</v>
      </c>
      <c r="W9177" s="6" t="s">
        <v>12299</v>
      </c>
      <c r="X9177" s="6"/>
    </row>
    <row r="9178" spans="1:24" x14ac:dyDescent="0.3">
      <c r="A9178" s="6">
        <v>17141</v>
      </c>
      <c r="B9178" s="6" t="s">
        <v>30140</v>
      </c>
      <c r="C9178" s="6" t="s">
        <v>30141</v>
      </c>
      <c r="D9178" s="6">
        <v>2</v>
      </c>
      <c r="E9178" s="6">
        <v>20</v>
      </c>
      <c r="F9178" s="6"/>
      <c r="G9178" s="6">
        <v>10</v>
      </c>
      <c r="H9178" s="6"/>
      <c r="I9178" s="6"/>
      <c r="J9178" s="6"/>
      <c r="K9178" s="6"/>
      <c r="L9178" s="6" t="s">
        <v>12295</v>
      </c>
      <c r="M9178" s="6">
        <v>63</v>
      </c>
      <c r="N9178" s="6" t="e">
        <f>VLOOKUP(A9178,web_archive!D:AB,18,FALSE)</f>
        <v>#N/A</v>
      </c>
      <c r="O9178" s="6">
        <v>2</v>
      </c>
      <c r="P9178" s="6"/>
      <c r="Q9178" s="6"/>
      <c r="R9178" s="6"/>
      <c r="S9178" s="6"/>
      <c r="T9178" s="6"/>
      <c r="U9178" s="6" t="s">
        <v>30142</v>
      </c>
      <c r="V9178" s="6" t="s">
        <v>12299</v>
      </c>
      <c r="W9178" s="6" t="s">
        <v>12299</v>
      </c>
      <c r="X9178" s="6"/>
    </row>
    <row r="9179" spans="1:24" x14ac:dyDescent="0.3">
      <c r="A9179" s="6">
        <v>17143</v>
      </c>
      <c r="B9179" s="6" t="s">
        <v>30143</v>
      </c>
      <c r="C9179" s="6" t="s">
        <v>30144</v>
      </c>
      <c r="D9179" s="6">
        <v>2</v>
      </c>
      <c r="E9179" s="6">
        <v>20</v>
      </c>
      <c r="F9179" s="6"/>
      <c r="G9179" s="6">
        <v>10</v>
      </c>
      <c r="H9179" s="6"/>
      <c r="I9179" s="6"/>
      <c r="J9179" s="6"/>
      <c r="K9179" s="6"/>
      <c r="L9179" s="6" t="s">
        <v>12295</v>
      </c>
      <c r="M9179" s="6">
        <v>63</v>
      </c>
      <c r="N9179" s="6" t="e">
        <f>VLOOKUP(A9179,web_archive!D:AB,18,FALSE)</f>
        <v>#N/A</v>
      </c>
      <c r="O9179" s="6">
        <v>2</v>
      </c>
      <c r="P9179" s="6"/>
      <c r="Q9179" s="6"/>
      <c r="R9179" s="6"/>
      <c r="S9179" s="6"/>
      <c r="T9179" s="6"/>
      <c r="U9179" s="6" t="s">
        <v>30145</v>
      </c>
      <c r="V9179" s="6" t="s">
        <v>12299</v>
      </c>
      <c r="W9179" s="6" t="s">
        <v>12299</v>
      </c>
      <c r="X9179" s="6"/>
    </row>
    <row r="9180" spans="1:24" x14ac:dyDescent="0.3">
      <c r="A9180" s="6">
        <v>17146</v>
      </c>
      <c r="B9180" s="6" t="s">
        <v>30146</v>
      </c>
      <c r="C9180" s="6" t="s">
        <v>30147</v>
      </c>
      <c r="D9180" s="6">
        <v>18</v>
      </c>
      <c r="E9180" s="6">
        <v>20</v>
      </c>
      <c r="F9180" s="6"/>
      <c r="G9180" s="6">
        <v>10</v>
      </c>
      <c r="H9180" s="6"/>
      <c r="I9180" s="6"/>
      <c r="J9180" s="6"/>
      <c r="K9180" s="6"/>
      <c r="L9180" s="6" t="s">
        <v>12295</v>
      </c>
      <c r="M9180" s="6">
        <v>63</v>
      </c>
      <c r="N9180" s="6" t="e">
        <f>VLOOKUP(A9180,web_archive!D:AB,18,FALSE)</f>
        <v>#N/A</v>
      </c>
      <c r="O9180" s="6">
        <v>2</v>
      </c>
      <c r="P9180" s="6"/>
      <c r="Q9180" s="6"/>
      <c r="R9180" s="6"/>
      <c r="S9180" s="6"/>
      <c r="T9180" s="6"/>
      <c r="U9180" s="6" t="s">
        <v>30148</v>
      </c>
      <c r="V9180" s="6" t="s">
        <v>12368</v>
      </c>
      <c r="W9180" s="6" t="s">
        <v>12299</v>
      </c>
      <c r="X9180" s="6" t="s">
        <v>12299</v>
      </c>
    </row>
    <row r="9181" spans="1:24" x14ac:dyDescent="0.3">
      <c r="A9181" s="6">
        <v>17147</v>
      </c>
      <c r="B9181" s="6" t="s">
        <v>30149</v>
      </c>
      <c r="C9181" s="6" t="s">
        <v>30150</v>
      </c>
      <c r="D9181" s="6">
        <v>18</v>
      </c>
      <c r="E9181" s="6">
        <v>20</v>
      </c>
      <c r="F9181" s="6"/>
      <c r="G9181" s="6">
        <v>10</v>
      </c>
      <c r="H9181" s="6"/>
      <c r="I9181" s="6"/>
      <c r="J9181" s="6"/>
      <c r="K9181" s="6"/>
      <c r="L9181" s="6" t="s">
        <v>12295</v>
      </c>
      <c r="M9181" s="6">
        <v>63</v>
      </c>
      <c r="N9181" s="6" t="e">
        <f>VLOOKUP(A9181,web_archive!D:AB,18,FALSE)</f>
        <v>#N/A</v>
      </c>
      <c r="O9181" s="6">
        <v>2</v>
      </c>
      <c r="P9181" s="6"/>
      <c r="Q9181" s="6"/>
      <c r="R9181" s="6"/>
      <c r="S9181" s="6"/>
      <c r="T9181" s="6"/>
      <c r="U9181" s="6" t="s">
        <v>30151</v>
      </c>
      <c r="V9181" s="6" t="s">
        <v>12368</v>
      </c>
      <c r="W9181" s="6" t="s">
        <v>12299</v>
      </c>
      <c r="X9181" s="6" t="s">
        <v>12299</v>
      </c>
    </row>
    <row r="9182" spans="1:24" x14ac:dyDescent="0.3">
      <c r="A9182" s="6">
        <v>17152</v>
      </c>
      <c r="B9182" s="6" t="s">
        <v>30152</v>
      </c>
      <c r="C9182" s="6" t="s">
        <v>30153</v>
      </c>
      <c r="D9182" s="6">
        <v>18</v>
      </c>
      <c r="E9182" s="6">
        <v>20</v>
      </c>
      <c r="F9182" s="6"/>
      <c r="G9182" s="6">
        <v>10</v>
      </c>
      <c r="H9182" s="6"/>
      <c r="I9182" s="6"/>
      <c r="J9182" s="6"/>
      <c r="K9182" s="6"/>
      <c r="L9182" s="6" t="s">
        <v>12295</v>
      </c>
      <c r="M9182" s="6">
        <v>63</v>
      </c>
      <c r="N9182" s="6" t="e">
        <f>VLOOKUP(A9182,web_archive!D:AB,18,FALSE)</f>
        <v>#N/A</v>
      </c>
      <c r="O9182" s="6">
        <v>2</v>
      </c>
      <c r="P9182" s="6"/>
      <c r="Q9182" s="6"/>
      <c r="R9182" s="6"/>
      <c r="S9182" s="6"/>
      <c r="T9182" s="6"/>
      <c r="U9182" s="6" t="s">
        <v>30154</v>
      </c>
      <c r="V9182" s="6" t="s">
        <v>12368</v>
      </c>
      <c r="W9182" s="6" t="s">
        <v>12299</v>
      </c>
      <c r="X9182" s="6" t="s">
        <v>12299</v>
      </c>
    </row>
    <row r="9183" spans="1:24" x14ac:dyDescent="0.3">
      <c r="A9183" s="6">
        <v>17155</v>
      </c>
      <c r="B9183" s="6" t="s">
        <v>30155</v>
      </c>
      <c r="C9183" s="6" t="s">
        <v>30156</v>
      </c>
      <c r="D9183" s="6">
        <v>2</v>
      </c>
      <c r="E9183" s="6">
        <v>0</v>
      </c>
      <c r="F9183" s="6"/>
      <c r="G9183" s="6">
        <v>0</v>
      </c>
      <c r="H9183" s="6"/>
      <c r="I9183" s="6"/>
      <c r="J9183" s="6"/>
      <c r="K9183" s="6"/>
      <c r="L9183" s="6" t="s">
        <v>12295</v>
      </c>
      <c r="M9183" s="6">
        <v>63</v>
      </c>
      <c r="N9183" s="6" t="e">
        <f>VLOOKUP(A9183,web_archive!D:AB,18,FALSE)</f>
        <v>#N/A</v>
      </c>
      <c r="O9183" s="6">
        <v>2</v>
      </c>
      <c r="P9183" s="6"/>
      <c r="Q9183" s="6"/>
      <c r="R9183" s="6"/>
      <c r="S9183" s="6"/>
      <c r="T9183" s="6"/>
      <c r="U9183" s="6" t="s">
        <v>30157</v>
      </c>
      <c r="V9183" s="6" t="s">
        <v>24574</v>
      </c>
      <c r="W9183" s="6" t="s">
        <v>12299</v>
      </c>
      <c r="X9183" s="6" t="s">
        <v>12299</v>
      </c>
    </row>
    <row r="9184" spans="1:24" x14ac:dyDescent="0.3">
      <c r="A9184" s="6">
        <v>17156</v>
      </c>
      <c r="B9184" s="6" t="s">
        <v>30158</v>
      </c>
      <c r="C9184" s="6" t="s">
        <v>30159</v>
      </c>
      <c r="D9184" s="6">
        <v>2</v>
      </c>
      <c r="E9184" s="6">
        <v>20</v>
      </c>
      <c r="F9184" s="6"/>
      <c r="G9184" s="6">
        <v>0</v>
      </c>
      <c r="H9184" s="6"/>
      <c r="I9184" s="6"/>
      <c r="J9184" s="6"/>
      <c r="K9184" s="6"/>
      <c r="L9184" s="6" t="s">
        <v>12295</v>
      </c>
      <c r="M9184" s="6">
        <v>63</v>
      </c>
      <c r="N9184" s="6" t="e">
        <f>VLOOKUP(A9184,web_archive!D:AB,18,FALSE)</f>
        <v>#N/A</v>
      </c>
      <c r="O9184" s="6">
        <v>2</v>
      </c>
      <c r="P9184" s="6"/>
      <c r="Q9184" s="6"/>
      <c r="R9184" s="6"/>
      <c r="S9184" s="6"/>
      <c r="T9184" s="6"/>
      <c r="U9184" s="6" t="s">
        <v>30160</v>
      </c>
      <c r="V9184" s="6" t="s">
        <v>12299</v>
      </c>
      <c r="W9184" s="6" t="s">
        <v>12299</v>
      </c>
      <c r="X9184" s="6"/>
    </row>
    <row r="9185" spans="1:25" x14ac:dyDescent="0.3">
      <c r="A9185" s="6">
        <v>17157</v>
      </c>
      <c r="B9185" s="6" t="s">
        <v>30161</v>
      </c>
      <c r="C9185" s="6" t="s">
        <v>30162</v>
      </c>
      <c r="D9185" s="6">
        <v>18</v>
      </c>
      <c r="E9185" s="6">
        <v>20</v>
      </c>
      <c r="F9185" s="6"/>
      <c r="G9185" s="6">
        <v>10</v>
      </c>
      <c r="H9185" s="6"/>
      <c r="I9185" s="6"/>
      <c r="J9185" s="6"/>
      <c r="K9185" s="6"/>
      <c r="L9185" s="6" t="s">
        <v>12295</v>
      </c>
      <c r="M9185" s="6">
        <v>63</v>
      </c>
      <c r="N9185" s="6" t="e">
        <f>VLOOKUP(A9185,web_archive!D:AB,18,FALSE)</f>
        <v>#N/A</v>
      </c>
      <c r="O9185" s="6">
        <v>2</v>
      </c>
      <c r="P9185" s="6"/>
      <c r="Q9185" s="6"/>
      <c r="R9185" s="6"/>
      <c r="S9185" s="6"/>
      <c r="T9185" s="6"/>
      <c r="U9185" s="6" t="s">
        <v>30163</v>
      </c>
      <c r="V9185" s="6" t="s">
        <v>12489</v>
      </c>
      <c r="W9185" s="6" t="s">
        <v>12299</v>
      </c>
      <c r="X9185" s="6" t="s">
        <v>12299</v>
      </c>
      <c r="Y9185" s="6"/>
    </row>
    <row r="9186" spans="1:25" x14ac:dyDescent="0.3">
      <c r="A9186" s="6">
        <v>17158</v>
      </c>
      <c r="B9186" s="6" t="s">
        <v>30164</v>
      </c>
      <c r="C9186" s="6" t="s">
        <v>30165</v>
      </c>
      <c r="D9186" s="6">
        <v>18</v>
      </c>
      <c r="E9186" s="6">
        <v>20</v>
      </c>
      <c r="F9186" s="6"/>
      <c r="G9186" s="6">
        <v>10</v>
      </c>
      <c r="H9186" s="6"/>
      <c r="I9186" s="6"/>
      <c r="J9186" s="6"/>
      <c r="K9186" s="6"/>
      <c r="L9186" s="6" t="s">
        <v>12295</v>
      </c>
      <c r="M9186" s="6">
        <v>63</v>
      </c>
      <c r="N9186" s="6" t="e">
        <f>VLOOKUP(A9186,web_archive!D:AB,18,FALSE)</f>
        <v>#N/A</v>
      </c>
      <c r="O9186" s="6">
        <v>2</v>
      </c>
      <c r="P9186" s="6"/>
      <c r="Q9186" s="6"/>
      <c r="R9186" s="6"/>
      <c r="S9186" s="6"/>
      <c r="T9186" s="6"/>
      <c r="U9186" s="6" t="s">
        <v>30166</v>
      </c>
      <c r="V9186" s="6" t="s">
        <v>12489</v>
      </c>
      <c r="W9186" s="6" t="s">
        <v>12299</v>
      </c>
      <c r="X9186" s="6" t="s">
        <v>12299</v>
      </c>
      <c r="Y9186" s="6"/>
    </row>
    <row r="9187" spans="1:25" x14ac:dyDescent="0.3">
      <c r="A9187" s="6">
        <v>17159</v>
      </c>
      <c r="B9187" s="6" t="s">
        <v>30167</v>
      </c>
      <c r="C9187" s="6" t="s">
        <v>30168</v>
      </c>
      <c r="D9187" s="6">
        <v>18</v>
      </c>
      <c r="E9187" s="6">
        <v>20</v>
      </c>
      <c r="F9187" s="6"/>
      <c r="G9187" s="6">
        <v>10</v>
      </c>
      <c r="H9187" s="6"/>
      <c r="I9187" s="6"/>
      <c r="J9187" s="6"/>
      <c r="K9187" s="6"/>
      <c r="L9187" s="6" t="s">
        <v>12295</v>
      </c>
      <c r="M9187" s="6">
        <v>63</v>
      </c>
      <c r="N9187" s="6" t="e">
        <f>VLOOKUP(A9187,web_archive!D:AB,18,FALSE)</f>
        <v>#N/A</v>
      </c>
      <c r="O9187" s="6">
        <v>2</v>
      </c>
      <c r="P9187" s="6"/>
      <c r="Q9187" s="6"/>
      <c r="R9187" s="6"/>
      <c r="S9187" s="6"/>
      <c r="T9187" s="6"/>
      <c r="U9187" s="6" t="s">
        <v>12299</v>
      </c>
      <c r="V9187" s="6" t="s">
        <v>12299</v>
      </c>
      <c r="W9187" s="6" t="s">
        <v>12299</v>
      </c>
      <c r="X9187" s="6"/>
      <c r="Y9187" s="6"/>
    </row>
    <row r="9188" spans="1:25" x14ac:dyDescent="0.3">
      <c r="A9188" s="6">
        <v>17160</v>
      </c>
      <c r="B9188" s="6" t="s">
        <v>30169</v>
      </c>
      <c r="C9188" s="6" t="s">
        <v>30170</v>
      </c>
      <c r="D9188" s="6">
        <v>18</v>
      </c>
      <c r="E9188" s="6">
        <v>20</v>
      </c>
      <c r="F9188" s="6"/>
      <c r="G9188" s="6">
        <v>10</v>
      </c>
      <c r="H9188" s="6"/>
      <c r="I9188" s="6"/>
      <c r="J9188" s="6"/>
      <c r="K9188" s="6"/>
      <c r="L9188" s="6" t="s">
        <v>12295</v>
      </c>
      <c r="M9188" s="6">
        <v>63</v>
      </c>
      <c r="N9188" s="6" t="e">
        <f>VLOOKUP(A9188,web_archive!D:AB,18,FALSE)</f>
        <v>#N/A</v>
      </c>
      <c r="O9188" s="6">
        <v>2</v>
      </c>
      <c r="P9188" s="6"/>
      <c r="Q9188" s="6"/>
      <c r="R9188" s="6"/>
      <c r="S9188" s="6"/>
      <c r="T9188" s="6"/>
      <c r="U9188" s="6" t="s">
        <v>12299</v>
      </c>
      <c r="V9188" s="6" t="s">
        <v>12299</v>
      </c>
      <c r="W9188" s="6" t="s">
        <v>12299</v>
      </c>
      <c r="X9188" s="6"/>
      <c r="Y9188" s="6"/>
    </row>
    <row r="9189" spans="1:25" x14ac:dyDescent="0.3">
      <c r="A9189" s="6">
        <v>17162</v>
      </c>
      <c r="B9189" s="6" t="s">
        <v>30171</v>
      </c>
      <c r="C9189" s="6" t="s">
        <v>30172</v>
      </c>
      <c r="D9189" s="6">
        <v>2</v>
      </c>
      <c r="E9189" s="6">
        <v>20</v>
      </c>
      <c r="F9189" s="6"/>
      <c r="G9189" s="6">
        <v>10</v>
      </c>
      <c r="H9189" s="6"/>
      <c r="I9189" s="6"/>
      <c r="J9189" s="6"/>
      <c r="K9189" s="6"/>
      <c r="L9189" s="6" t="s">
        <v>12295</v>
      </c>
      <c r="M9189" s="6">
        <v>63</v>
      </c>
      <c r="N9189" s="6" t="e">
        <f>VLOOKUP(A9189,web_archive!D:AB,18,FALSE)</f>
        <v>#N/A</v>
      </c>
      <c r="O9189" s="6">
        <v>2</v>
      </c>
      <c r="P9189" s="6"/>
      <c r="Q9189" s="6"/>
      <c r="R9189" s="6"/>
      <c r="S9189" s="6"/>
      <c r="T9189" s="6"/>
      <c r="U9189" s="6" t="s">
        <v>12299</v>
      </c>
      <c r="V9189" s="6" t="s">
        <v>12299</v>
      </c>
      <c r="W9189" s="6" t="s">
        <v>12299</v>
      </c>
      <c r="X9189" s="6"/>
      <c r="Y9189" s="6"/>
    </row>
    <row r="9190" spans="1:25" x14ac:dyDescent="0.3">
      <c r="A9190" s="6">
        <v>17165</v>
      </c>
      <c r="B9190" s="6" t="s">
        <v>30173</v>
      </c>
      <c r="C9190" s="6" t="s">
        <v>30174</v>
      </c>
      <c r="D9190" s="6">
        <v>2</v>
      </c>
      <c r="E9190" s="6">
        <v>20</v>
      </c>
      <c r="F9190" s="6"/>
      <c r="G9190" s="6">
        <v>10</v>
      </c>
      <c r="H9190" s="6"/>
      <c r="I9190" s="6"/>
      <c r="J9190" s="6"/>
      <c r="K9190" s="6"/>
      <c r="L9190" s="6" t="s">
        <v>12295</v>
      </c>
      <c r="M9190" s="6">
        <v>63</v>
      </c>
      <c r="N9190" s="6" t="e">
        <f>VLOOKUP(A9190,web_archive!D:AB,18,FALSE)</f>
        <v>#N/A</v>
      </c>
      <c r="O9190" s="6">
        <v>2</v>
      </c>
      <c r="P9190" s="6"/>
      <c r="Q9190" s="6"/>
      <c r="R9190" s="6"/>
      <c r="S9190" s="6"/>
      <c r="T9190" s="6"/>
      <c r="U9190" s="6" t="s">
        <v>30175</v>
      </c>
      <c r="V9190" s="6" t="s">
        <v>30176</v>
      </c>
      <c r="W9190" s="6" t="s">
        <v>15361</v>
      </c>
      <c r="X9190" s="6" t="s">
        <v>12299</v>
      </c>
      <c r="Y9190" s="6" t="s">
        <v>12299</v>
      </c>
    </row>
    <row r="9191" spans="1:25" x14ac:dyDescent="0.3">
      <c r="A9191" s="6">
        <v>17176</v>
      </c>
      <c r="B9191" s="6" t="s">
        <v>30177</v>
      </c>
      <c r="C9191" s="6" t="s">
        <v>30178</v>
      </c>
      <c r="D9191" s="6">
        <v>18</v>
      </c>
      <c r="E9191" s="6">
        <v>20</v>
      </c>
      <c r="F9191" s="6"/>
      <c r="G9191" s="6">
        <v>0</v>
      </c>
      <c r="H9191" s="6"/>
      <c r="I9191" s="6"/>
      <c r="J9191" s="6"/>
      <c r="K9191" s="6"/>
      <c r="L9191" s="6" t="s">
        <v>12295</v>
      </c>
      <c r="M9191" s="6">
        <v>63</v>
      </c>
      <c r="N9191" s="6" t="e">
        <f>VLOOKUP(A9191,web_archive!D:AB,18,FALSE)</f>
        <v>#N/A</v>
      </c>
      <c r="O9191" s="6">
        <v>2</v>
      </c>
      <c r="P9191" s="6"/>
      <c r="Q9191" s="6"/>
      <c r="R9191" s="6"/>
      <c r="S9191" s="6"/>
      <c r="T9191" s="6">
        <v>0</v>
      </c>
      <c r="U9191" s="6" t="s">
        <v>12299</v>
      </c>
      <c r="V9191" s="6" t="s">
        <v>12299</v>
      </c>
      <c r="W9191" s="6" t="s">
        <v>12299</v>
      </c>
      <c r="X9191" s="6"/>
      <c r="Y9191" s="6"/>
    </row>
    <row r="9192" spans="1:25" x14ac:dyDescent="0.3">
      <c r="A9192" s="6">
        <v>17181</v>
      </c>
      <c r="B9192" s="6" t="s">
        <v>30179</v>
      </c>
      <c r="C9192" s="6" t="s">
        <v>30180</v>
      </c>
      <c r="D9192" s="6">
        <v>2</v>
      </c>
      <c r="E9192" s="6">
        <v>20</v>
      </c>
      <c r="F9192" s="6"/>
      <c r="G9192" s="6">
        <v>10</v>
      </c>
      <c r="H9192" s="6"/>
      <c r="I9192" s="6"/>
      <c r="J9192" s="6"/>
      <c r="K9192" s="6"/>
      <c r="L9192" s="6" t="s">
        <v>12295</v>
      </c>
      <c r="M9192" s="6">
        <v>63</v>
      </c>
      <c r="N9192" s="6" t="e">
        <f>VLOOKUP(A9192,web_archive!D:AB,18,FALSE)</f>
        <v>#N/A</v>
      </c>
      <c r="O9192" s="6">
        <v>2</v>
      </c>
      <c r="P9192" s="6"/>
      <c r="Q9192" s="6"/>
      <c r="R9192" s="6"/>
      <c r="S9192" s="6"/>
      <c r="T9192" s="6"/>
      <c r="U9192" s="6" t="s">
        <v>12299</v>
      </c>
      <c r="V9192" s="6" t="s">
        <v>12299</v>
      </c>
      <c r="W9192" s="6" t="s">
        <v>12299</v>
      </c>
      <c r="X9192" s="6"/>
      <c r="Y9192" s="6"/>
    </row>
    <row r="9193" spans="1:25" x14ac:dyDescent="0.3">
      <c r="A9193" s="6">
        <v>17184</v>
      </c>
      <c r="B9193" s="6" t="s">
        <v>30181</v>
      </c>
      <c r="C9193" s="6" t="s">
        <v>30182</v>
      </c>
      <c r="D9193" s="6">
        <v>18</v>
      </c>
      <c r="E9193" s="6">
        <v>0</v>
      </c>
      <c r="F9193" s="6"/>
      <c r="G9193" s="6">
        <v>0</v>
      </c>
      <c r="H9193" s="6"/>
      <c r="I9193" s="6"/>
      <c r="J9193" s="6"/>
      <c r="K9193" s="6"/>
      <c r="L9193" s="6" t="s">
        <v>12295</v>
      </c>
      <c r="M9193" s="6">
        <v>63</v>
      </c>
      <c r="N9193" s="6" t="e">
        <f>VLOOKUP(A9193,web_archive!D:AB,18,FALSE)</f>
        <v>#N/A</v>
      </c>
      <c r="O9193" s="6">
        <v>2</v>
      </c>
      <c r="P9193" s="6"/>
      <c r="Q9193" s="6"/>
      <c r="R9193" s="6"/>
      <c r="S9193" s="6"/>
      <c r="T9193" s="6"/>
      <c r="U9193" s="6" t="s">
        <v>30183</v>
      </c>
      <c r="V9193" s="6" t="s">
        <v>12368</v>
      </c>
      <c r="W9193" s="6" t="s">
        <v>12299</v>
      </c>
      <c r="X9193" s="6" t="s">
        <v>12299</v>
      </c>
      <c r="Y9193" s="6"/>
    </row>
    <row r="9194" spans="1:25" x14ac:dyDescent="0.3">
      <c r="A9194" s="6">
        <v>17203</v>
      </c>
      <c r="B9194" s="6" t="s">
        <v>30184</v>
      </c>
      <c r="C9194" s="6" t="s">
        <v>30185</v>
      </c>
      <c r="D9194" s="6">
        <v>2</v>
      </c>
      <c r="E9194" s="6">
        <v>20</v>
      </c>
      <c r="F9194" s="6"/>
      <c r="G9194" s="6">
        <v>10</v>
      </c>
      <c r="H9194" s="6"/>
      <c r="I9194" s="6"/>
      <c r="J9194" s="6"/>
      <c r="K9194" s="6"/>
      <c r="L9194" s="6" t="s">
        <v>12295</v>
      </c>
      <c r="M9194" s="6">
        <v>63</v>
      </c>
      <c r="N9194" s="6" t="e">
        <f>VLOOKUP(A9194,web_archive!D:AB,18,FALSE)</f>
        <v>#N/A</v>
      </c>
      <c r="O9194" s="6">
        <v>2</v>
      </c>
      <c r="P9194" s="6"/>
      <c r="Q9194" s="6"/>
      <c r="R9194" s="6"/>
      <c r="S9194" s="6"/>
      <c r="T9194" s="6"/>
      <c r="U9194" s="6" t="s">
        <v>12299</v>
      </c>
      <c r="V9194" s="6" t="s">
        <v>12299</v>
      </c>
      <c r="W9194" s="6" t="s">
        <v>12299</v>
      </c>
      <c r="X9194" s="6"/>
      <c r="Y9194" s="6"/>
    </row>
    <row r="9195" spans="1:25" x14ac:dyDescent="0.3">
      <c r="A9195" s="6">
        <v>17204</v>
      </c>
      <c r="B9195" s="6" t="s">
        <v>30186</v>
      </c>
      <c r="C9195" s="6" t="s">
        <v>30187</v>
      </c>
      <c r="D9195" s="6">
        <v>18</v>
      </c>
      <c r="E9195" s="6">
        <v>10</v>
      </c>
      <c r="F9195" s="6"/>
      <c r="G9195" s="6">
        <v>10</v>
      </c>
      <c r="H9195" s="6"/>
      <c r="I9195" s="6"/>
      <c r="J9195" s="6"/>
      <c r="K9195" s="6">
        <v>0</v>
      </c>
      <c r="L9195" s="6" t="s">
        <v>12295</v>
      </c>
      <c r="M9195" s="6">
        <v>63</v>
      </c>
      <c r="N9195" s="6" t="e">
        <f>VLOOKUP(A9195,web_archive!D:AB,18,FALSE)</f>
        <v>#N/A</v>
      </c>
      <c r="O9195" s="6">
        <v>2</v>
      </c>
      <c r="P9195" s="6"/>
      <c r="Q9195" s="6"/>
      <c r="R9195" s="6">
        <v>1</v>
      </c>
      <c r="S9195" s="6"/>
      <c r="T9195" s="6"/>
      <c r="U9195" s="6" t="s">
        <v>30188</v>
      </c>
      <c r="V9195" s="6" t="s">
        <v>12299</v>
      </c>
      <c r="W9195" s="6" t="s">
        <v>12299</v>
      </c>
      <c r="X9195" s="6"/>
      <c r="Y9195" s="6"/>
    </row>
    <row r="9196" spans="1:25" x14ac:dyDescent="0.3">
      <c r="A9196" s="6">
        <v>17207</v>
      </c>
      <c r="B9196" s="6" t="s">
        <v>30189</v>
      </c>
      <c r="C9196" s="6" t="s">
        <v>30190</v>
      </c>
      <c r="D9196" s="6">
        <v>2</v>
      </c>
      <c r="E9196" s="6">
        <v>20</v>
      </c>
      <c r="F9196" s="6"/>
      <c r="G9196" s="6">
        <v>10</v>
      </c>
      <c r="H9196" s="6"/>
      <c r="I9196" s="6"/>
      <c r="J9196" s="6"/>
      <c r="K9196" s="6"/>
      <c r="L9196" s="6" t="s">
        <v>12295</v>
      </c>
      <c r="M9196" s="6">
        <v>63</v>
      </c>
      <c r="N9196" s="6" t="e">
        <f>VLOOKUP(A9196,web_archive!D:AB,18,FALSE)</f>
        <v>#N/A</v>
      </c>
      <c r="O9196" s="6">
        <v>2</v>
      </c>
      <c r="P9196" s="6"/>
      <c r="Q9196" s="6"/>
      <c r="R9196" s="6"/>
      <c r="S9196" s="6"/>
      <c r="T9196" s="6"/>
      <c r="U9196" s="6" t="s">
        <v>30191</v>
      </c>
      <c r="V9196" s="6" t="s">
        <v>12299</v>
      </c>
      <c r="W9196" s="6" t="s">
        <v>12299</v>
      </c>
      <c r="X9196" s="6"/>
      <c r="Y9196" s="6"/>
    </row>
    <row r="9197" spans="1:25" x14ac:dyDescent="0.3">
      <c r="A9197" s="6">
        <v>17209</v>
      </c>
      <c r="B9197" s="6" t="s">
        <v>30192</v>
      </c>
      <c r="C9197" s="6" t="s">
        <v>30193</v>
      </c>
      <c r="D9197" s="6">
        <v>2</v>
      </c>
      <c r="E9197" s="6">
        <v>20</v>
      </c>
      <c r="F9197" s="6"/>
      <c r="G9197" s="6">
        <v>10</v>
      </c>
      <c r="H9197" s="6"/>
      <c r="I9197" s="6"/>
      <c r="J9197" s="6"/>
      <c r="K9197" s="6"/>
      <c r="L9197" s="6" t="s">
        <v>12295</v>
      </c>
      <c r="M9197" s="6">
        <v>63</v>
      </c>
      <c r="N9197" s="6" t="e">
        <f>VLOOKUP(A9197,web_archive!D:AB,18,FALSE)</f>
        <v>#N/A</v>
      </c>
      <c r="O9197" s="6">
        <v>2</v>
      </c>
      <c r="P9197" s="6"/>
      <c r="Q9197" s="6"/>
      <c r="R9197" s="6"/>
      <c r="S9197" s="6"/>
      <c r="T9197" s="6"/>
      <c r="U9197" s="6" t="s">
        <v>30194</v>
      </c>
      <c r="V9197" s="6" t="s">
        <v>12299</v>
      </c>
      <c r="W9197" s="6" t="s">
        <v>12299</v>
      </c>
      <c r="X9197" s="6"/>
      <c r="Y9197" s="6"/>
    </row>
    <row r="9198" spans="1:25" x14ac:dyDescent="0.3">
      <c r="A9198" s="6">
        <v>17210</v>
      </c>
      <c r="B9198" s="6" t="s">
        <v>30195</v>
      </c>
      <c r="C9198" s="6" t="s">
        <v>30196</v>
      </c>
      <c r="D9198" s="6">
        <v>2</v>
      </c>
      <c r="E9198" s="6">
        <v>20</v>
      </c>
      <c r="F9198" s="6"/>
      <c r="G9198" s="6">
        <v>10</v>
      </c>
      <c r="H9198" s="6"/>
      <c r="I9198" s="6"/>
      <c r="J9198" s="6"/>
      <c r="K9198" s="6"/>
      <c r="L9198" s="6" t="s">
        <v>12295</v>
      </c>
      <c r="M9198" s="6">
        <v>63</v>
      </c>
      <c r="N9198" s="6" t="e">
        <f>VLOOKUP(A9198,web_archive!D:AB,18,FALSE)</f>
        <v>#N/A</v>
      </c>
      <c r="O9198" s="6">
        <v>2</v>
      </c>
      <c r="P9198" s="6"/>
      <c r="Q9198" s="6"/>
      <c r="R9198" s="6"/>
      <c r="S9198" s="6"/>
      <c r="T9198" s="6"/>
      <c r="U9198" s="6" t="s">
        <v>30197</v>
      </c>
      <c r="V9198" s="6" t="s">
        <v>12299</v>
      </c>
      <c r="W9198" s="6" t="s">
        <v>12299</v>
      </c>
      <c r="X9198" s="6"/>
      <c r="Y9198" s="6"/>
    </row>
    <row r="9199" spans="1:25" x14ac:dyDescent="0.3">
      <c r="A9199" s="6">
        <v>17211</v>
      </c>
      <c r="B9199" s="6" t="s">
        <v>30198</v>
      </c>
      <c r="C9199" s="6" t="s">
        <v>30199</v>
      </c>
      <c r="D9199" s="6">
        <v>2</v>
      </c>
      <c r="E9199" s="6">
        <v>20</v>
      </c>
      <c r="F9199" s="6"/>
      <c r="G9199" s="6">
        <v>10</v>
      </c>
      <c r="H9199" s="6"/>
      <c r="I9199" s="6"/>
      <c r="J9199" s="6"/>
      <c r="K9199" s="6"/>
      <c r="L9199" s="6" t="s">
        <v>12295</v>
      </c>
      <c r="M9199" s="6">
        <v>63</v>
      </c>
      <c r="N9199" s="6" t="e">
        <f>VLOOKUP(A9199,web_archive!D:AB,18,FALSE)</f>
        <v>#N/A</v>
      </c>
      <c r="O9199" s="6">
        <v>2</v>
      </c>
      <c r="P9199" s="6"/>
      <c r="Q9199" s="6"/>
      <c r="R9199" s="6"/>
      <c r="S9199" s="6"/>
      <c r="T9199" s="6"/>
      <c r="U9199" s="6" t="s">
        <v>30200</v>
      </c>
      <c r="V9199" s="6" t="s">
        <v>12299</v>
      </c>
      <c r="W9199" s="6" t="s">
        <v>12299</v>
      </c>
      <c r="X9199" s="6"/>
      <c r="Y9199" s="6"/>
    </row>
    <row r="9200" spans="1:25" x14ac:dyDescent="0.3">
      <c r="A9200" s="6">
        <v>17212</v>
      </c>
      <c r="B9200" s="6" t="s">
        <v>30201</v>
      </c>
      <c r="C9200" s="6" t="s">
        <v>30202</v>
      </c>
      <c r="D9200" s="6">
        <v>2</v>
      </c>
      <c r="E9200" s="6">
        <v>20</v>
      </c>
      <c r="F9200" s="6"/>
      <c r="G9200" s="6">
        <v>10</v>
      </c>
      <c r="H9200" s="6"/>
      <c r="I9200" s="6"/>
      <c r="J9200" s="6"/>
      <c r="K9200" s="6"/>
      <c r="L9200" s="6" t="s">
        <v>12295</v>
      </c>
      <c r="M9200" s="6">
        <v>63</v>
      </c>
      <c r="N9200" s="6" t="e">
        <f>VLOOKUP(A9200,web_archive!D:AB,18,FALSE)</f>
        <v>#N/A</v>
      </c>
      <c r="O9200" s="6">
        <v>2</v>
      </c>
      <c r="P9200" s="6"/>
      <c r="Q9200" s="6"/>
      <c r="R9200" s="6"/>
      <c r="S9200" s="6"/>
      <c r="T9200" s="6"/>
      <c r="U9200" s="6" t="s">
        <v>30203</v>
      </c>
      <c r="V9200" s="6" t="s">
        <v>12299</v>
      </c>
      <c r="W9200" s="6" t="s">
        <v>12299</v>
      </c>
      <c r="X9200" s="6"/>
      <c r="Y9200" s="6"/>
    </row>
    <row r="9201" spans="1:25" x14ac:dyDescent="0.3">
      <c r="A9201" s="6">
        <v>17226</v>
      </c>
      <c r="B9201" s="6" t="s">
        <v>30204</v>
      </c>
      <c r="C9201" s="6" t="s">
        <v>24826</v>
      </c>
      <c r="D9201" s="6">
        <v>18</v>
      </c>
      <c r="E9201" s="6">
        <v>10</v>
      </c>
      <c r="F9201" s="6"/>
      <c r="G9201" s="6">
        <v>10</v>
      </c>
      <c r="H9201" s="6"/>
      <c r="I9201" s="6"/>
      <c r="J9201" s="6"/>
      <c r="K9201" s="6">
        <v>0</v>
      </c>
      <c r="L9201" s="6" t="s">
        <v>12295</v>
      </c>
      <c r="M9201" s="6">
        <v>63</v>
      </c>
      <c r="N9201" s="6" t="e">
        <f>VLOOKUP(A9201,web_archive!D:AB,18,FALSE)</f>
        <v>#N/A</v>
      </c>
      <c r="O9201" s="6">
        <v>2</v>
      </c>
      <c r="P9201" s="6"/>
      <c r="Q9201" s="6"/>
      <c r="R9201" s="6"/>
      <c r="S9201" s="6"/>
      <c r="T9201" s="6"/>
      <c r="U9201" s="6" t="s">
        <v>30205</v>
      </c>
      <c r="V9201" s="6" t="s">
        <v>25841</v>
      </c>
      <c r="W9201" s="6" t="s">
        <v>12299</v>
      </c>
      <c r="X9201" s="6" t="s">
        <v>12299</v>
      </c>
      <c r="Y9201" s="6"/>
    </row>
    <row r="9202" spans="1:25" x14ac:dyDescent="0.3">
      <c r="A9202" s="6">
        <v>17227</v>
      </c>
      <c r="B9202" s="6" t="s">
        <v>30206</v>
      </c>
      <c r="C9202" s="6" t="s">
        <v>24828</v>
      </c>
      <c r="D9202" s="6">
        <v>18</v>
      </c>
      <c r="E9202" s="6">
        <v>10</v>
      </c>
      <c r="F9202" s="6"/>
      <c r="G9202" s="6">
        <v>10</v>
      </c>
      <c r="H9202" s="6"/>
      <c r="I9202" s="6"/>
      <c r="J9202" s="6"/>
      <c r="K9202" s="6">
        <v>0</v>
      </c>
      <c r="L9202" s="6" t="s">
        <v>12295</v>
      </c>
      <c r="M9202" s="6">
        <v>63</v>
      </c>
      <c r="N9202" s="6" t="e">
        <f>VLOOKUP(A9202,web_archive!D:AB,18,FALSE)</f>
        <v>#N/A</v>
      </c>
      <c r="O9202" s="6">
        <v>2</v>
      </c>
      <c r="P9202" s="6"/>
      <c r="Q9202" s="6"/>
      <c r="R9202" s="6"/>
      <c r="S9202" s="6"/>
      <c r="T9202" s="6"/>
      <c r="U9202" s="6" t="s">
        <v>30207</v>
      </c>
      <c r="V9202" s="6" t="s">
        <v>25841</v>
      </c>
      <c r="W9202" s="6" t="s">
        <v>12299</v>
      </c>
      <c r="X9202" s="6" t="s">
        <v>12299</v>
      </c>
      <c r="Y9202" s="6"/>
    </row>
    <row r="9203" spans="1:25" x14ac:dyDescent="0.3">
      <c r="A9203" s="6">
        <v>17228</v>
      </c>
      <c r="B9203" s="6" t="s">
        <v>30208</v>
      </c>
      <c r="C9203" s="6" t="s">
        <v>24830</v>
      </c>
      <c r="D9203" s="6">
        <v>18</v>
      </c>
      <c r="E9203" s="6">
        <v>10</v>
      </c>
      <c r="F9203" s="6"/>
      <c r="G9203" s="6">
        <v>10</v>
      </c>
      <c r="H9203" s="6"/>
      <c r="I9203" s="6"/>
      <c r="J9203" s="6"/>
      <c r="K9203" s="6">
        <v>0</v>
      </c>
      <c r="L9203" s="6" t="s">
        <v>12295</v>
      </c>
      <c r="M9203" s="6">
        <v>63</v>
      </c>
      <c r="N9203" s="6" t="e">
        <f>VLOOKUP(A9203,web_archive!D:AB,18,FALSE)</f>
        <v>#N/A</v>
      </c>
      <c r="O9203" s="6">
        <v>2</v>
      </c>
      <c r="P9203" s="6"/>
      <c r="Q9203" s="6"/>
      <c r="R9203" s="6"/>
      <c r="S9203" s="6"/>
      <c r="T9203" s="6"/>
      <c r="U9203" s="6" t="s">
        <v>30209</v>
      </c>
      <c r="V9203" s="6" t="s">
        <v>25841</v>
      </c>
      <c r="W9203" s="6" t="s">
        <v>12299</v>
      </c>
      <c r="X9203" s="6" t="s">
        <v>12299</v>
      </c>
      <c r="Y9203" s="6"/>
    </row>
    <row r="9204" spans="1:25" x14ac:dyDescent="0.3">
      <c r="A9204" s="6">
        <v>17229</v>
      </c>
      <c r="B9204" s="6" t="s">
        <v>30210</v>
      </c>
      <c r="C9204" s="6" t="s">
        <v>30211</v>
      </c>
      <c r="D9204" s="6">
        <v>18</v>
      </c>
      <c r="E9204" s="6">
        <v>10</v>
      </c>
      <c r="F9204" s="6"/>
      <c r="G9204" s="6">
        <v>10</v>
      </c>
      <c r="H9204" s="6"/>
      <c r="I9204" s="6"/>
      <c r="J9204" s="6"/>
      <c r="K9204" s="6">
        <v>0</v>
      </c>
      <c r="L9204" s="6" t="s">
        <v>12295</v>
      </c>
      <c r="M9204" s="6">
        <v>63</v>
      </c>
      <c r="N9204" s="6" t="e">
        <f>VLOOKUP(A9204,web_archive!D:AB,18,FALSE)</f>
        <v>#N/A</v>
      </c>
      <c r="O9204" s="6">
        <v>2</v>
      </c>
      <c r="P9204" s="6"/>
      <c r="Q9204" s="6"/>
      <c r="R9204" s="6"/>
      <c r="S9204" s="6"/>
      <c r="T9204" s="6"/>
      <c r="U9204" s="6" t="s">
        <v>30212</v>
      </c>
      <c r="V9204" s="6" t="s">
        <v>25841</v>
      </c>
      <c r="W9204" s="6" t="s">
        <v>12299</v>
      </c>
      <c r="X9204" s="6" t="s">
        <v>12299</v>
      </c>
      <c r="Y9204" s="6"/>
    </row>
    <row r="9205" spans="1:25" x14ac:dyDescent="0.3">
      <c r="A9205" s="6">
        <v>17230</v>
      </c>
      <c r="B9205" s="6" t="s">
        <v>30213</v>
      </c>
      <c r="C9205" s="6" t="s">
        <v>30214</v>
      </c>
      <c r="D9205" s="6">
        <v>18</v>
      </c>
      <c r="E9205" s="6">
        <v>10</v>
      </c>
      <c r="F9205" s="6"/>
      <c r="G9205" s="6">
        <v>10</v>
      </c>
      <c r="H9205" s="6"/>
      <c r="I9205" s="6"/>
      <c r="J9205" s="6"/>
      <c r="K9205" s="6">
        <v>0</v>
      </c>
      <c r="L9205" s="6" t="s">
        <v>12295</v>
      </c>
      <c r="M9205" s="6">
        <v>63</v>
      </c>
      <c r="N9205" s="6" t="e">
        <f>VLOOKUP(A9205,web_archive!D:AB,18,FALSE)</f>
        <v>#N/A</v>
      </c>
      <c r="O9205" s="6">
        <v>2</v>
      </c>
      <c r="P9205" s="6"/>
      <c r="Q9205" s="6"/>
      <c r="R9205" s="6">
        <v>1</v>
      </c>
      <c r="S9205" s="6"/>
      <c r="T9205" s="6"/>
      <c r="U9205" s="6" t="s">
        <v>30215</v>
      </c>
      <c r="V9205" s="6" t="s">
        <v>12299</v>
      </c>
      <c r="W9205" s="6" t="s">
        <v>12299</v>
      </c>
      <c r="X9205" s="6"/>
      <c r="Y9205" s="6"/>
    </row>
    <row r="9206" spans="1:25" x14ac:dyDescent="0.3">
      <c r="A9206" s="6">
        <v>17231</v>
      </c>
      <c r="B9206" s="6" t="s">
        <v>30216</v>
      </c>
      <c r="C9206" s="6" t="s">
        <v>30217</v>
      </c>
      <c r="D9206" s="6">
        <v>2</v>
      </c>
      <c r="E9206" s="6">
        <v>10</v>
      </c>
      <c r="F9206" s="6"/>
      <c r="G9206" s="6">
        <v>10</v>
      </c>
      <c r="H9206" s="6"/>
      <c r="I9206" s="6"/>
      <c r="J9206" s="6"/>
      <c r="K9206" s="6">
        <v>0</v>
      </c>
      <c r="L9206" s="6" t="s">
        <v>12295</v>
      </c>
      <c r="M9206" s="6">
        <v>63</v>
      </c>
      <c r="N9206" s="6" t="e">
        <f>VLOOKUP(A9206,web_archive!D:AB,18,FALSE)</f>
        <v>#N/A</v>
      </c>
      <c r="O9206" s="6">
        <v>2</v>
      </c>
      <c r="P9206" s="6"/>
      <c r="Q9206" s="6"/>
      <c r="R9206" s="6"/>
      <c r="S9206" s="6"/>
      <c r="T9206" s="6"/>
      <c r="U9206" s="6" t="s">
        <v>24919</v>
      </c>
      <c r="V9206" s="6" t="s">
        <v>30218</v>
      </c>
      <c r="W9206" s="6" t="s">
        <v>12368</v>
      </c>
      <c r="X9206" s="6" t="s">
        <v>12299</v>
      </c>
      <c r="Y9206" s="6" t="s">
        <v>12299</v>
      </c>
    </row>
    <row r="9207" spans="1:25" x14ac:dyDescent="0.3">
      <c r="A9207" s="6">
        <v>17232</v>
      </c>
      <c r="B9207" s="6" t="s">
        <v>30219</v>
      </c>
      <c r="C9207" s="6" t="s">
        <v>30220</v>
      </c>
      <c r="D9207" s="6">
        <v>2</v>
      </c>
      <c r="E9207" s="6">
        <v>10</v>
      </c>
      <c r="F9207" s="6"/>
      <c r="G9207" s="6">
        <v>10</v>
      </c>
      <c r="H9207" s="6"/>
      <c r="I9207" s="6"/>
      <c r="J9207" s="6"/>
      <c r="K9207" s="6">
        <v>0</v>
      </c>
      <c r="L9207" s="6" t="s">
        <v>12295</v>
      </c>
      <c r="M9207" s="6">
        <v>63</v>
      </c>
      <c r="N9207" s="6" t="e">
        <f>VLOOKUP(A9207,web_archive!D:AB,18,FALSE)</f>
        <v>#N/A</v>
      </c>
      <c r="O9207" s="6">
        <v>2</v>
      </c>
      <c r="P9207" s="6"/>
      <c r="Q9207" s="6"/>
      <c r="R9207" s="6"/>
      <c r="S9207" s="6"/>
      <c r="T9207" s="6"/>
      <c r="U9207" s="6" t="s">
        <v>30221</v>
      </c>
      <c r="V9207" s="6" t="s">
        <v>30222</v>
      </c>
      <c r="W9207" s="6" t="s">
        <v>12368</v>
      </c>
      <c r="X9207" s="6" t="s">
        <v>12299</v>
      </c>
      <c r="Y9207" s="6" t="s">
        <v>12299</v>
      </c>
    </row>
    <row r="9208" spans="1:25" x14ac:dyDescent="0.3">
      <c r="A9208" s="6">
        <v>17233</v>
      </c>
      <c r="B9208" s="6" t="s">
        <v>30223</v>
      </c>
      <c r="C9208" s="6" t="s">
        <v>30224</v>
      </c>
      <c r="D9208" s="6">
        <v>2</v>
      </c>
      <c r="E9208" s="6">
        <v>20</v>
      </c>
      <c r="F9208" s="6"/>
      <c r="G9208" s="6">
        <v>10</v>
      </c>
      <c r="H9208" s="6"/>
      <c r="I9208" s="6"/>
      <c r="J9208" s="6"/>
      <c r="K9208" s="6"/>
      <c r="L9208" s="6" t="s">
        <v>12295</v>
      </c>
      <c r="M9208" s="6">
        <v>63</v>
      </c>
      <c r="N9208" s="6" t="e">
        <f>VLOOKUP(A9208,web_archive!D:AB,18,FALSE)</f>
        <v>#N/A</v>
      </c>
      <c r="O9208" s="6">
        <v>2</v>
      </c>
      <c r="P9208" s="6"/>
      <c r="Q9208" s="6"/>
      <c r="R9208" s="6"/>
      <c r="S9208" s="6"/>
      <c r="T9208" s="6"/>
      <c r="U9208" s="6" t="s">
        <v>30225</v>
      </c>
      <c r="V9208" s="6" t="s">
        <v>12299</v>
      </c>
      <c r="W9208" s="6" t="s">
        <v>12299</v>
      </c>
      <c r="X9208" s="6"/>
      <c r="Y9208" s="6"/>
    </row>
    <row r="9209" spans="1:25" x14ac:dyDescent="0.3">
      <c r="A9209" s="6">
        <v>17234</v>
      </c>
      <c r="B9209" s="6" t="s">
        <v>30226</v>
      </c>
      <c r="C9209" s="6" t="s">
        <v>30227</v>
      </c>
      <c r="D9209" s="6">
        <v>2</v>
      </c>
      <c r="E9209" s="6">
        <v>20</v>
      </c>
      <c r="F9209" s="6"/>
      <c r="G9209" s="6">
        <v>10</v>
      </c>
      <c r="H9209" s="6"/>
      <c r="I9209" s="6"/>
      <c r="J9209" s="6"/>
      <c r="K9209" s="6"/>
      <c r="L9209" s="6" t="s">
        <v>12295</v>
      </c>
      <c r="M9209" s="6">
        <v>63</v>
      </c>
      <c r="N9209" s="6" t="e">
        <f>VLOOKUP(A9209,web_archive!D:AB,18,FALSE)</f>
        <v>#N/A</v>
      </c>
      <c r="O9209" s="6">
        <v>2</v>
      </c>
      <c r="P9209" s="6"/>
      <c r="Q9209" s="6"/>
      <c r="R9209" s="6"/>
      <c r="S9209" s="6"/>
      <c r="T9209" s="6"/>
      <c r="U9209" s="6" t="s">
        <v>30228</v>
      </c>
      <c r="V9209" s="6" t="s">
        <v>12299</v>
      </c>
      <c r="W9209" s="6" t="s">
        <v>12299</v>
      </c>
      <c r="X9209" s="6"/>
      <c r="Y9209" s="6"/>
    </row>
    <row r="9210" spans="1:25" x14ac:dyDescent="0.3">
      <c r="A9210" s="6">
        <v>17235</v>
      </c>
      <c r="B9210" s="6" t="s">
        <v>30229</v>
      </c>
      <c r="C9210" s="6" t="s">
        <v>30230</v>
      </c>
      <c r="D9210" s="6">
        <v>2</v>
      </c>
      <c r="E9210" s="6">
        <v>20</v>
      </c>
      <c r="F9210" s="6"/>
      <c r="G9210" s="6">
        <v>10</v>
      </c>
      <c r="H9210" s="6"/>
      <c r="I9210" s="6"/>
      <c r="J9210" s="6"/>
      <c r="K9210" s="6"/>
      <c r="L9210" s="6" t="s">
        <v>12295</v>
      </c>
      <c r="M9210" s="6">
        <v>63</v>
      </c>
      <c r="N9210" s="6" t="e">
        <f>VLOOKUP(A9210,web_archive!D:AB,18,FALSE)</f>
        <v>#N/A</v>
      </c>
      <c r="O9210" s="6">
        <v>2</v>
      </c>
      <c r="P9210" s="6"/>
      <c r="Q9210" s="6"/>
      <c r="R9210" s="6"/>
      <c r="S9210" s="6"/>
      <c r="T9210" s="6"/>
      <c r="U9210" s="6" t="s">
        <v>30231</v>
      </c>
      <c r="V9210" s="6" t="s">
        <v>12299</v>
      </c>
      <c r="W9210" s="6" t="s">
        <v>12299</v>
      </c>
      <c r="X9210" s="6"/>
      <c r="Y9210" s="6"/>
    </row>
    <row r="9211" spans="1:25" x14ac:dyDescent="0.3">
      <c r="A9211" s="6">
        <v>17236</v>
      </c>
      <c r="B9211" s="6" t="s">
        <v>30232</v>
      </c>
      <c r="C9211" s="6" t="s">
        <v>30233</v>
      </c>
      <c r="D9211" s="6">
        <v>2</v>
      </c>
      <c r="E9211" s="6">
        <v>20</v>
      </c>
      <c r="F9211" s="6"/>
      <c r="G9211" s="6">
        <v>10</v>
      </c>
      <c r="H9211" s="6"/>
      <c r="I9211" s="6"/>
      <c r="J9211" s="6"/>
      <c r="K9211" s="6"/>
      <c r="L9211" s="6" t="s">
        <v>12295</v>
      </c>
      <c r="M9211" s="6">
        <v>63</v>
      </c>
      <c r="N9211" s="6" t="e">
        <f>VLOOKUP(A9211,web_archive!D:AB,18,FALSE)</f>
        <v>#N/A</v>
      </c>
      <c r="O9211" s="6">
        <v>2</v>
      </c>
      <c r="P9211" s="6"/>
      <c r="Q9211" s="6"/>
      <c r="R9211" s="6"/>
      <c r="S9211" s="6"/>
      <c r="T9211" s="6"/>
      <c r="U9211" s="6" t="s">
        <v>30234</v>
      </c>
      <c r="V9211" s="6" t="s">
        <v>12299</v>
      </c>
      <c r="W9211" s="6" t="s">
        <v>12299</v>
      </c>
      <c r="X9211" s="6"/>
      <c r="Y9211" s="6"/>
    </row>
    <row r="9212" spans="1:25" x14ac:dyDescent="0.3">
      <c r="A9212" s="6">
        <v>17237</v>
      </c>
      <c r="B9212" s="6" t="s">
        <v>30235</v>
      </c>
      <c r="C9212" s="6" t="s">
        <v>30236</v>
      </c>
      <c r="D9212" s="6">
        <v>2</v>
      </c>
      <c r="E9212" s="6">
        <v>20</v>
      </c>
      <c r="F9212" s="6"/>
      <c r="G9212" s="6">
        <v>10</v>
      </c>
      <c r="H9212" s="6"/>
      <c r="I9212" s="6"/>
      <c r="J9212" s="6"/>
      <c r="K9212" s="6"/>
      <c r="L9212" s="6" t="s">
        <v>12295</v>
      </c>
      <c r="M9212" s="6">
        <v>63</v>
      </c>
      <c r="N9212" s="6" t="e">
        <f>VLOOKUP(A9212,web_archive!D:AB,18,FALSE)</f>
        <v>#N/A</v>
      </c>
      <c r="O9212" s="6">
        <v>2</v>
      </c>
      <c r="P9212" s="6"/>
      <c r="Q9212" s="6"/>
      <c r="R9212" s="6"/>
      <c r="S9212" s="6"/>
      <c r="T9212" s="6"/>
      <c r="U9212" s="6" t="s">
        <v>30237</v>
      </c>
      <c r="V9212" s="6" t="s">
        <v>12299</v>
      </c>
      <c r="W9212" s="6" t="s">
        <v>12299</v>
      </c>
      <c r="X9212" s="6"/>
      <c r="Y9212" s="6"/>
    </row>
    <row r="9213" spans="1:25" x14ac:dyDescent="0.3">
      <c r="A9213" s="6">
        <v>17238</v>
      </c>
      <c r="B9213" s="6" t="s">
        <v>30238</v>
      </c>
      <c r="C9213" s="6" t="s">
        <v>30239</v>
      </c>
      <c r="D9213" s="6">
        <v>2</v>
      </c>
      <c r="E9213" s="6">
        <v>20</v>
      </c>
      <c r="F9213" s="6"/>
      <c r="G9213" s="6">
        <v>10</v>
      </c>
      <c r="H9213" s="6"/>
      <c r="I9213" s="6"/>
      <c r="J9213" s="6"/>
      <c r="K9213" s="6"/>
      <c r="L9213" s="6" t="s">
        <v>12295</v>
      </c>
      <c r="M9213" s="6">
        <v>63</v>
      </c>
      <c r="N9213" s="6" t="e">
        <f>VLOOKUP(A9213,web_archive!D:AB,18,FALSE)</f>
        <v>#N/A</v>
      </c>
      <c r="O9213" s="6">
        <v>2</v>
      </c>
      <c r="P9213" s="6"/>
      <c r="Q9213" s="6"/>
      <c r="R9213" s="6"/>
      <c r="S9213" s="6"/>
      <c r="T9213" s="6"/>
      <c r="U9213" s="6" t="s">
        <v>30240</v>
      </c>
      <c r="V9213" s="6" t="s">
        <v>12299</v>
      </c>
      <c r="W9213" s="6" t="s">
        <v>12299</v>
      </c>
      <c r="X9213" s="6"/>
      <c r="Y9213" s="6"/>
    </row>
    <row r="9214" spans="1:25" x14ac:dyDescent="0.3">
      <c r="A9214" s="6">
        <v>17239</v>
      </c>
      <c r="B9214" s="6" t="s">
        <v>30241</v>
      </c>
      <c r="C9214" s="6" t="s">
        <v>30242</v>
      </c>
      <c r="D9214" s="6">
        <v>2</v>
      </c>
      <c r="E9214" s="6">
        <v>20</v>
      </c>
      <c r="F9214" s="6"/>
      <c r="G9214" s="6">
        <v>10</v>
      </c>
      <c r="H9214" s="6"/>
      <c r="I9214" s="6"/>
      <c r="J9214" s="6"/>
      <c r="K9214" s="6"/>
      <c r="L9214" s="6" t="s">
        <v>12295</v>
      </c>
      <c r="M9214" s="6">
        <v>63</v>
      </c>
      <c r="N9214" s="6" t="e">
        <f>VLOOKUP(A9214,web_archive!D:AB,18,FALSE)</f>
        <v>#N/A</v>
      </c>
      <c r="O9214" s="6">
        <v>2</v>
      </c>
      <c r="P9214" s="6"/>
      <c r="Q9214" s="6"/>
      <c r="R9214" s="6"/>
      <c r="S9214" s="6"/>
      <c r="T9214" s="6"/>
      <c r="U9214" s="6" t="s">
        <v>30243</v>
      </c>
      <c r="V9214" s="6" t="s">
        <v>12299</v>
      </c>
      <c r="W9214" s="6" t="s">
        <v>12299</v>
      </c>
      <c r="X9214" s="6"/>
      <c r="Y9214" s="6"/>
    </row>
    <row r="9215" spans="1:25" x14ac:dyDescent="0.3">
      <c r="A9215" s="6">
        <v>17240</v>
      </c>
      <c r="B9215" s="6" t="s">
        <v>30244</v>
      </c>
      <c r="C9215" s="6" t="s">
        <v>30245</v>
      </c>
      <c r="D9215" s="6">
        <v>2</v>
      </c>
      <c r="E9215" s="6">
        <v>20</v>
      </c>
      <c r="F9215" s="6"/>
      <c r="G9215" s="6">
        <v>10</v>
      </c>
      <c r="H9215" s="6"/>
      <c r="I9215" s="6"/>
      <c r="J9215" s="6"/>
      <c r="K9215" s="6"/>
      <c r="L9215" s="6" t="s">
        <v>12295</v>
      </c>
      <c r="M9215" s="6">
        <v>63</v>
      </c>
      <c r="N9215" s="6" t="e">
        <f>VLOOKUP(A9215,web_archive!D:AB,18,FALSE)</f>
        <v>#N/A</v>
      </c>
      <c r="O9215" s="6">
        <v>2</v>
      </c>
      <c r="P9215" s="6"/>
      <c r="Q9215" s="6"/>
      <c r="R9215" s="6"/>
      <c r="S9215" s="6"/>
      <c r="T9215" s="6"/>
      <c r="U9215" s="6" t="s">
        <v>30246</v>
      </c>
      <c r="V9215" s="6" t="s">
        <v>12299</v>
      </c>
      <c r="W9215" s="6" t="s">
        <v>12299</v>
      </c>
      <c r="X9215" s="6"/>
      <c r="Y9215" s="6"/>
    </row>
    <row r="9216" spans="1:25" x14ac:dyDescent="0.3">
      <c r="A9216" s="6">
        <v>17241</v>
      </c>
      <c r="B9216" s="6" t="s">
        <v>30247</v>
      </c>
      <c r="C9216" s="6" t="s">
        <v>30248</v>
      </c>
      <c r="D9216" s="6">
        <v>2</v>
      </c>
      <c r="E9216" s="6">
        <v>10</v>
      </c>
      <c r="F9216" s="6"/>
      <c r="G9216" s="6">
        <v>10</v>
      </c>
      <c r="H9216" s="6"/>
      <c r="I9216" s="6">
        <v>4</v>
      </c>
      <c r="J9216" s="6"/>
      <c r="K9216" s="6">
        <v>0</v>
      </c>
      <c r="L9216" s="6" t="s">
        <v>12295</v>
      </c>
      <c r="M9216" s="6">
        <v>63</v>
      </c>
      <c r="N9216" s="6" t="e">
        <f>VLOOKUP(A9216,web_archive!D:AB,18,FALSE)</f>
        <v>#N/A</v>
      </c>
      <c r="O9216" s="6">
        <v>2</v>
      </c>
      <c r="P9216" s="6"/>
      <c r="Q9216" s="6"/>
      <c r="R9216" s="6"/>
      <c r="S9216" s="6"/>
      <c r="T9216" s="6"/>
      <c r="U9216" s="6" t="s">
        <v>30249</v>
      </c>
      <c r="V9216" s="6" t="s">
        <v>12368</v>
      </c>
      <c r="W9216" s="6" t="s">
        <v>12299</v>
      </c>
      <c r="X9216" s="6" t="s">
        <v>12299</v>
      </c>
      <c r="Y9216" s="6"/>
    </row>
    <row r="9217" spans="1:25" x14ac:dyDescent="0.3">
      <c r="A9217" s="6">
        <v>17244</v>
      </c>
      <c r="B9217" s="6" t="s">
        <v>30250</v>
      </c>
      <c r="C9217" s="6" t="s">
        <v>30251</v>
      </c>
      <c r="D9217" s="6">
        <v>2</v>
      </c>
      <c r="E9217" s="6">
        <v>10</v>
      </c>
      <c r="F9217" s="6"/>
      <c r="G9217" s="6">
        <v>10</v>
      </c>
      <c r="H9217" s="6"/>
      <c r="I9217" s="6"/>
      <c r="J9217" s="6"/>
      <c r="K9217" s="6">
        <v>0</v>
      </c>
      <c r="L9217" s="6" t="s">
        <v>12295</v>
      </c>
      <c r="M9217" s="6">
        <v>63</v>
      </c>
      <c r="N9217" s="6" t="e">
        <f>VLOOKUP(A9217,web_archive!D:AB,18,FALSE)</f>
        <v>#N/A</v>
      </c>
      <c r="O9217" s="6">
        <v>2</v>
      </c>
      <c r="P9217" s="6"/>
      <c r="Q9217" s="6"/>
      <c r="R9217" s="6"/>
      <c r="S9217" s="6"/>
      <c r="T9217" s="6"/>
      <c r="U9217" s="6" t="s">
        <v>30252</v>
      </c>
      <c r="V9217" s="6" t="s">
        <v>12489</v>
      </c>
      <c r="W9217" s="6" t="s">
        <v>12299</v>
      </c>
      <c r="X9217" s="6" t="s">
        <v>12299</v>
      </c>
      <c r="Y9217" s="6"/>
    </row>
    <row r="9218" spans="1:25" x14ac:dyDescent="0.3">
      <c r="A9218" s="6">
        <v>17242</v>
      </c>
      <c r="B9218" s="6" t="s">
        <v>30253</v>
      </c>
      <c r="C9218" s="6" t="s">
        <v>30254</v>
      </c>
      <c r="D9218" s="6">
        <v>18</v>
      </c>
      <c r="E9218" s="6">
        <v>10</v>
      </c>
      <c r="F9218" s="6"/>
      <c r="G9218" s="6">
        <v>10</v>
      </c>
      <c r="H9218" s="6"/>
      <c r="I9218" s="6"/>
      <c r="J9218" s="6"/>
      <c r="K9218" s="6">
        <v>0</v>
      </c>
      <c r="L9218" s="6" t="s">
        <v>12295</v>
      </c>
      <c r="M9218" s="6">
        <v>63</v>
      </c>
      <c r="N9218" s="6" t="e">
        <f>VLOOKUP(A9218,web_archive!D:AB,18,FALSE)</f>
        <v>#N/A</v>
      </c>
      <c r="O9218" s="6">
        <v>2</v>
      </c>
      <c r="P9218" s="6"/>
      <c r="Q9218" s="6"/>
      <c r="R9218" s="6">
        <v>1</v>
      </c>
      <c r="S9218" s="6"/>
      <c r="T9218" s="6"/>
      <c r="U9218" s="6" t="s">
        <v>30255</v>
      </c>
      <c r="V9218" s="6" t="s">
        <v>12299</v>
      </c>
      <c r="W9218" s="6" t="s">
        <v>12299</v>
      </c>
      <c r="X9218" s="6"/>
      <c r="Y9218" s="6"/>
    </row>
    <row r="9219" spans="1:25" x14ac:dyDescent="0.3">
      <c r="A9219" s="6">
        <v>17245</v>
      </c>
      <c r="B9219" s="6" t="s">
        <v>30256</v>
      </c>
      <c r="C9219" s="6" t="s">
        <v>30257</v>
      </c>
      <c r="D9219" s="6">
        <v>18</v>
      </c>
      <c r="E9219" s="6">
        <v>20</v>
      </c>
      <c r="F9219" s="6"/>
      <c r="G9219" s="6">
        <v>0</v>
      </c>
      <c r="H9219" s="6"/>
      <c r="I9219" s="6"/>
      <c r="J9219" s="6"/>
      <c r="K9219" s="6"/>
      <c r="L9219" s="6" t="s">
        <v>12295</v>
      </c>
      <c r="M9219" s="6">
        <v>63</v>
      </c>
      <c r="N9219" s="6" t="e">
        <f>VLOOKUP(A9219,web_archive!D:AB,18,FALSE)</f>
        <v>#N/A</v>
      </c>
      <c r="O9219" s="6">
        <v>2</v>
      </c>
      <c r="P9219" s="6"/>
      <c r="Q9219" s="6"/>
      <c r="R9219" s="6"/>
      <c r="S9219" s="6"/>
      <c r="T9219" s="6"/>
      <c r="U9219" s="6" t="s">
        <v>12299</v>
      </c>
      <c r="V9219" s="6" t="s">
        <v>12299</v>
      </c>
      <c r="W9219" s="6" t="s">
        <v>12299</v>
      </c>
      <c r="X9219" s="6"/>
      <c r="Y9219" s="6"/>
    </row>
    <row r="9220" spans="1:25" x14ac:dyDescent="0.3">
      <c r="A9220" s="6">
        <v>17246</v>
      </c>
      <c r="B9220" s="6" t="s">
        <v>30258</v>
      </c>
      <c r="C9220" s="6" t="s">
        <v>30259</v>
      </c>
      <c r="D9220" s="6">
        <v>2</v>
      </c>
      <c r="E9220" s="6">
        <v>10</v>
      </c>
      <c r="F9220" s="6"/>
      <c r="G9220" s="6">
        <v>10</v>
      </c>
      <c r="H9220" s="6"/>
      <c r="I9220" s="6"/>
      <c r="J9220" s="6"/>
      <c r="K9220" s="6">
        <v>0</v>
      </c>
      <c r="L9220" s="6" t="s">
        <v>12295</v>
      </c>
      <c r="M9220" s="6">
        <v>63</v>
      </c>
      <c r="N9220" s="6" t="e">
        <f>VLOOKUP(A9220,web_archive!D:AB,18,FALSE)</f>
        <v>#N/A</v>
      </c>
      <c r="O9220" s="6">
        <v>2</v>
      </c>
      <c r="P9220" s="6"/>
      <c r="Q9220" s="6"/>
      <c r="R9220" s="6"/>
      <c r="S9220" s="6"/>
      <c r="T9220" s="6"/>
      <c r="U9220" s="6" t="s">
        <v>29271</v>
      </c>
      <c r="V9220" s="6" t="s">
        <v>12486</v>
      </c>
      <c r="W9220" s="6" t="s">
        <v>12299</v>
      </c>
      <c r="X9220" s="6" t="s">
        <v>12299</v>
      </c>
      <c r="Y9220" s="6"/>
    </row>
    <row r="9221" spans="1:25" x14ac:dyDescent="0.3">
      <c r="A9221" s="6">
        <v>17247</v>
      </c>
      <c r="B9221" s="6" t="s">
        <v>30260</v>
      </c>
      <c r="C9221" s="6" t="s">
        <v>30261</v>
      </c>
      <c r="D9221" s="6">
        <v>2</v>
      </c>
      <c r="E9221" s="6">
        <v>10</v>
      </c>
      <c r="F9221" s="6"/>
      <c r="G9221" s="6">
        <v>10</v>
      </c>
      <c r="H9221" s="6"/>
      <c r="I9221" s="6"/>
      <c r="J9221" s="6"/>
      <c r="K9221" s="6">
        <v>0</v>
      </c>
      <c r="L9221" s="6" t="s">
        <v>12295</v>
      </c>
      <c r="M9221" s="6">
        <v>63</v>
      </c>
      <c r="N9221" s="6" t="e">
        <f>VLOOKUP(A9221,web_archive!D:AB,18,FALSE)</f>
        <v>#N/A</v>
      </c>
      <c r="O9221" s="6">
        <v>2</v>
      </c>
      <c r="P9221" s="6"/>
      <c r="Q9221" s="6"/>
      <c r="R9221" s="6"/>
      <c r="S9221" s="6"/>
      <c r="T9221" s="6"/>
      <c r="U9221" s="6" t="s">
        <v>29266</v>
      </c>
      <c r="V9221" s="6" t="s">
        <v>12486</v>
      </c>
      <c r="W9221" s="6" t="s">
        <v>12299</v>
      </c>
      <c r="X9221" s="6" t="s">
        <v>12299</v>
      </c>
      <c r="Y9221" s="6"/>
    </row>
    <row r="9222" spans="1:25" x14ac:dyDescent="0.3">
      <c r="A9222" s="6">
        <v>17251</v>
      </c>
      <c r="B9222" s="6" t="s">
        <v>30262</v>
      </c>
      <c r="C9222" s="6" t="s">
        <v>30263</v>
      </c>
      <c r="D9222" s="6">
        <v>2</v>
      </c>
      <c r="E9222" s="6">
        <v>20</v>
      </c>
      <c r="F9222" s="6"/>
      <c r="G9222" s="6">
        <v>10</v>
      </c>
      <c r="H9222" s="6"/>
      <c r="I9222" s="6"/>
      <c r="J9222" s="6"/>
      <c r="K9222" s="6"/>
      <c r="L9222" s="6" t="s">
        <v>12295</v>
      </c>
      <c r="M9222" s="6">
        <v>63</v>
      </c>
      <c r="N9222" s="6" t="e">
        <f>VLOOKUP(A9222,web_archive!D:AB,18,FALSE)</f>
        <v>#N/A</v>
      </c>
      <c r="O9222" s="6">
        <v>2</v>
      </c>
      <c r="P9222" s="6"/>
      <c r="Q9222" s="6"/>
      <c r="R9222" s="6"/>
      <c r="S9222" s="6"/>
      <c r="T9222" s="6"/>
      <c r="U9222" s="6" t="s">
        <v>30264</v>
      </c>
      <c r="V9222" s="6" t="s">
        <v>12299</v>
      </c>
      <c r="W9222" s="6" t="s">
        <v>12299</v>
      </c>
      <c r="X9222" s="6"/>
      <c r="Y9222" s="6"/>
    </row>
    <row r="9223" spans="1:25" x14ac:dyDescent="0.3">
      <c r="A9223" s="6">
        <v>17252</v>
      </c>
      <c r="B9223" s="6" t="s">
        <v>30265</v>
      </c>
      <c r="C9223" s="6" t="s">
        <v>30266</v>
      </c>
      <c r="D9223" s="6">
        <v>2</v>
      </c>
      <c r="E9223" s="6">
        <v>20</v>
      </c>
      <c r="F9223" s="6"/>
      <c r="G9223" s="6">
        <v>10</v>
      </c>
      <c r="H9223" s="6"/>
      <c r="I9223" s="6"/>
      <c r="J9223" s="6"/>
      <c r="K9223" s="6"/>
      <c r="L9223" s="6" t="s">
        <v>12295</v>
      </c>
      <c r="M9223" s="6">
        <v>63</v>
      </c>
      <c r="N9223" s="6" t="e">
        <f>VLOOKUP(A9223,web_archive!D:AB,18,FALSE)</f>
        <v>#N/A</v>
      </c>
      <c r="O9223" s="6">
        <v>2</v>
      </c>
      <c r="P9223" s="6"/>
      <c r="Q9223" s="6"/>
      <c r="R9223" s="6"/>
      <c r="S9223" s="6"/>
      <c r="T9223" s="6"/>
      <c r="U9223" s="6" t="s">
        <v>30267</v>
      </c>
      <c r="V9223" s="6" t="s">
        <v>12299</v>
      </c>
      <c r="W9223" s="6" t="s">
        <v>12299</v>
      </c>
      <c r="X9223" s="6"/>
      <c r="Y9223" s="6"/>
    </row>
    <row r="9224" spans="1:25" x14ac:dyDescent="0.3">
      <c r="A9224" s="6">
        <v>17253</v>
      </c>
      <c r="B9224" s="6" t="s">
        <v>30268</v>
      </c>
      <c r="C9224" s="6" t="s">
        <v>30269</v>
      </c>
      <c r="D9224" s="6">
        <v>18</v>
      </c>
      <c r="E9224" s="6">
        <v>20</v>
      </c>
      <c r="F9224" s="6"/>
      <c r="G9224" s="6">
        <v>10</v>
      </c>
      <c r="H9224" s="6"/>
      <c r="I9224" s="6"/>
      <c r="J9224" s="6"/>
      <c r="K9224" s="6"/>
      <c r="L9224" s="6" t="s">
        <v>12295</v>
      </c>
      <c r="M9224" s="6">
        <v>63</v>
      </c>
      <c r="N9224" s="6" t="e">
        <f>VLOOKUP(A9224,web_archive!D:AB,18,FALSE)</f>
        <v>#N/A</v>
      </c>
      <c r="O9224" s="6">
        <v>2</v>
      </c>
      <c r="P9224" s="6"/>
      <c r="Q9224" s="6"/>
      <c r="R9224" s="6"/>
      <c r="S9224" s="6"/>
      <c r="T9224" s="6"/>
      <c r="U9224" s="6" t="s">
        <v>30270</v>
      </c>
      <c r="V9224" s="6" t="s">
        <v>12368</v>
      </c>
      <c r="W9224" s="6" t="s">
        <v>12299</v>
      </c>
      <c r="X9224" s="6" t="s">
        <v>12299</v>
      </c>
      <c r="Y9224" s="6"/>
    </row>
    <row r="9225" spans="1:25" x14ac:dyDescent="0.3">
      <c r="A9225" s="6">
        <v>17254</v>
      </c>
      <c r="B9225" s="6" t="s">
        <v>30271</v>
      </c>
      <c r="C9225" s="6" t="s">
        <v>30272</v>
      </c>
      <c r="D9225" s="6">
        <v>18</v>
      </c>
      <c r="E9225" s="6">
        <v>20</v>
      </c>
      <c r="F9225" s="6"/>
      <c r="G9225" s="6">
        <v>10</v>
      </c>
      <c r="H9225" s="6"/>
      <c r="I9225" s="6"/>
      <c r="J9225" s="6"/>
      <c r="K9225" s="6"/>
      <c r="L9225" s="6" t="s">
        <v>12295</v>
      </c>
      <c r="M9225" s="6">
        <v>63</v>
      </c>
      <c r="N9225" s="6" t="e">
        <f>VLOOKUP(A9225,web_archive!D:AB,18,FALSE)</f>
        <v>#N/A</v>
      </c>
      <c r="O9225" s="6">
        <v>2</v>
      </c>
      <c r="P9225" s="6"/>
      <c r="Q9225" s="6"/>
      <c r="R9225" s="6"/>
      <c r="S9225" s="6"/>
      <c r="T9225" s="6"/>
      <c r="U9225" s="6" t="s">
        <v>30273</v>
      </c>
      <c r="V9225" s="6" t="s">
        <v>12368</v>
      </c>
      <c r="W9225" s="6" t="s">
        <v>12299</v>
      </c>
      <c r="X9225" s="6" t="s">
        <v>12299</v>
      </c>
      <c r="Y9225" s="6"/>
    </row>
    <row r="9226" spans="1:25" x14ac:dyDescent="0.3">
      <c r="A9226" s="6">
        <v>17255</v>
      </c>
      <c r="B9226" s="6" t="s">
        <v>30274</v>
      </c>
      <c r="C9226" s="6" t="s">
        <v>30275</v>
      </c>
      <c r="D9226" s="6">
        <v>18</v>
      </c>
      <c r="E9226" s="6">
        <v>10</v>
      </c>
      <c r="F9226" s="6"/>
      <c r="G9226" s="6">
        <v>10</v>
      </c>
      <c r="H9226" s="6"/>
      <c r="I9226" s="6"/>
      <c r="J9226" s="6"/>
      <c r="K9226" s="6">
        <v>0</v>
      </c>
      <c r="L9226" s="6" t="s">
        <v>12295</v>
      </c>
      <c r="M9226" s="6">
        <v>63</v>
      </c>
      <c r="N9226" s="6" t="e">
        <f>VLOOKUP(A9226,web_archive!D:AB,18,FALSE)</f>
        <v>#N/A</v>
      </c>
      <c r="O9226" s="6">
        <v>2</v>
      </c>
      <c r="P9226" s="6"/>
      <c r="Q9226" s="6"/>
      <c r="R9226" s="6">
        <v>1</v>
      </c>
      <c r="S9226" s="6"/>
      <c r="T9226" s="6"/>
      <c r="U9226" s="6" t="s">
        <v>30276</v>
      </c>
      <c r="V9226" s="6" t="s">
        <v>12299</v>
      </c>
      <c r="W9226" s="6" t="s">
        <v>12299</v>
      </c>
      <c r="X9226" s="6"/>
      <c r="Y9226" s="6"/>
    </row>
    <row r="9227" spans="1:25" x14ac:dyDescent="0.3">
      <c r="A9227" s="6">
        <v>17256</v>
      </c>
      <c r="B9227" s="6" t="s">
        <v>30277</v>
      </c>
      <c r="C9227" s="6" t="s">
        <v>30278</v>
      </c>
      <c r="D9227" s="6">
        <v>18</v>
      </c>
      <c r="E9227" s="6">
        <v>20</v>
      </c>
      <c r="F9227" s="6"/>
      <c r="G9227" s="6">
        <v>0</v>
      </c>
      <c r="H9227" s="6"/>
      <c r="I9227" s="6"/>
      <c r="J9227" s="6"/>
      <c r="K9227" s="6"/>
      <c r="L9227" s="6" t="s">
        <v>12295</v>
      </c>
      <c r="M9227" s="6">
        <v>63</v>
      </c>
      <c r="N9227" s="6" t="e">
        <f>VLOOKUP(A9227,web_archive!D:AB,18,FALSE)</f>
        <v>#N/A</v>
      </c>
      <c r="O9227" s="6">
        <v>2</v>
      </c>
      <c r="P9227" s="6"/>
      <c r="Q9227" s="6"/>
      <c r="R9227" s="6"/>
      <c r="S9227" s="6"/>
      <c r="T9227" s="6"/>
      <c r="U9227" s="6" t="s">
        <v>30279</v>
      </c>
      <c r="V9227" s="6" t="s">
        <v>12299</v>
      </c>
      <c r="W9227" s="6" t="s">
        <v>12299</v>
      </c>
      <c r="X9227" s="6"/>
      <c r="Y9227" s="6"/>
    </row>
    <row r="9228" spans="1:25" x14ac:dyDescent="0.3">
      <c r="A9228" s="6">
        <v>17257</v>
      </c>
      <c r="B9228" s="6" t="s">
        <v>30280</v>
      </c>
      <c r="C9228" s="6" t="s">
        <v>30281</v>
      </c>
      <c r="D9228" s="6">
        <v>18</v>
      </c>
      <c r="E9228" s="6">
        <v>20</v>
      </c>
      <c r="F9228" s="6"/>
      <c r="G9228" s="6">
        <v>0</v>
      </c>
      <c r="H9228" s="6"/>
      <c r="I9228" s="6"/>
      <c r="J9228" s="6"/>
      <c r="K9228" s="6"/>
      <c r="L9228" s="6" t="s">
        <v>12295</v>
      </c>
      <c r="M9228" s="6">
        <v>63</v>
      </c>
      <c r="N9228" s="6" t="e">
        <f>VLOOKUP(A9228,web_archive!D:AB,18,FALSE)</f>
        <v>#N/A</v>
      </c>
      <c r="O9228" s="6">
        <v>2</v>
      </c>
      <c r="P9228" s="6"/>
      <c r="Q9228" s="6"/>
      <c r="R9228" s="6"/>
      <c r="S9228" s="6"/>
      <c r="T9228" s="6"/>
      <c r="U9228" s="6" t="s">
        <v>30282</v>
      </c>
      <c r="V9228" s="6" t="s">
        <v>12299</v>
      </c>
      <c r="W9228" s="6" t="s">
        <v>12299</v>
      </c>
      <c r="X9228" s="6"/>
      <c r="Y9228" s="6"/>
    </row>
    <row r="9229" spans="1:25" x14ac:dyDescent="0.3">
      <c r="A9229" s="6">
        <v>17262</v>
      </c>
      <c r="B9229" s="6" t="s">
        <v>30283</v>
      </c>
      <c r="C9229" s="6" t="s">
        <v>30284</v>
      </c>
      <c r="D9229" s="6">
        <v>18</v>
      </c>
      <c r="E9229" s="6">
        <v>20</v>
      </c>
      <c r="F9229" s="6"/>
      <c r="G9229" s="6">
        <v>0</v>
      </c>
      <c r="H9229" s="6"/>
      <c r="I9229" s="6"/>
      <c r="J9229" s="6"/>
      <c r="K9229" s="6"/>
      <c r="L9229" s="6" t="s">
        <v>12295</v>
      </c>
      <c r="M9229" s="6">
        <v>63</v>
      </c>
      <c r="N9229" s="6" t="e">
        <f>VLOOKUP(A9229,web_archive!D:AB,18,FALSE)</f>
        <v>#N/A</v>
      </c>
      <c r="O9229" s="6">
        <v>2</v>
      </c>
      <c r="P9229" s="6"/>
      <c r="Q9229" s="6"/>
      <c r="R9229" s="6"/>
      <c r="S9229" s="6"/>
      <c r="T9229" s="6"/>
      <c r="U9229" s="6" t="s">
        <v>30285</v>
      </c>
      <c r="V9229" s="6" t="s">
        <v>30286</v>
      </c>
      <c r="W9229" s="6" t="s">
        <v>15504</v>
      </c>
      <c r="X9229" s="6" t="s">
        <v>12299</v>
      </c>
      <c r="Y9229" s="6" t="s">
        <v>12299</v>
      </c>
    </row>
    <row r="9230" spans="1:25" x14ac:dyDescent="0.3">
      <c r="A9230" s="6">
        <v>17263</v>
      </c>
      <c r="B9230" s="6" t="s">
        <v>30287</v>
      </c>
      <c r="C9230" s="6" t="s">
        <v>30288</v>
      </c>
      <c r="D9230" s="6">
        <v>2</v>
      </c>
      <c r="E9230" s="6">
        <v>10</v>
      </c>
      <c r="F9230" s="6"/>
      <c r="G9230" s="6">
        <v>10</v>
      </c>
      <c r="H9230" s="6"/>
      <c r="I9230" s="6"/>
      <c r="J9230" s="6"/>
      <c r="K9230" s="6">
        <v>0</v>
      </c>
      <c r="L9230" s="6" t="s">
        <v>12295</v>
      </c>
      <c r="M9230" s="6">
        <v>63</v>
      </c>
      <c r="N9230" s="6" t="e">
        <f>VLOOKUP(A9230,web_archive!D:AB,18,FALSE)</f>
        <v>#N/A</v>
      </c>
      <c r="O9230" s="6">
        <v>2</v>
      </c>
      <c r="P9230" s="6"/>
      <c r="Q9230" s="6"/>
      <c r="R9230" s="6"/>
      <c r="S9230" s="6"/>
      <c r="T9230" s="6"/>
      <c r="U9230" s="6" t="s">
        <v>30205</v>
      </c>
      <c r="V9230" s="6" t="s">
        <v>29763</v>
      </c>
      <c r="W9230" s="6" t="s">
        <v>12299</v>
      </c>
      <c r="X9230" s="6" t="s">
        <v>12299</v>
      </c>
      <c r="Y9230" s="6"/>
    </row>
    <row r="9231" spans="1:25" x14ac:dyDescent="0.3">
      <c r="A9231" s="6">
        <v>17264</v>
      </c>
      <c r="B9231" s="6" t="s">
        <v>30289</v>
      </c>
      <c r="C9231" s="6" t="s">
        <v>30290</v>
      </c>
      <c r="D9231" s="6">
        <v>2</v>
      </c>
      <c r="E9231" s="6">
        <v>10</v>
      </c>
      <c r="F9231" s="6"/>
      <c r="G9231" s="6">
        <v>10</v>
      </c>
      <c r="H9231" s="6"/>
      <c r="I9231" s="6"/>
      <c r="J9231" s="6"/>
      <c r="K9231" s="6">
        <v>0</v>
      </c>
      <c r="L9231" s="6" t="s">
        <v>12295</v>
      </c>
      <c r="M9231" s="6">
        <v>63</v>
      </c>
      <c r="N9231" s="6" t="e">
        <f>VLOOKUP(A9231,web_archive!D:AB,18,FALSE)</f>
        <v>#N/A</v>
      </c>
      <c r="O9231" s="6">
        <v>2</v>
      </c>
      <c r="P9231" s="6"/>
      <c r="Q9231" s="6"/>
      <c r="R9231" s="6"/>
      <c r="S9231" s="6"/>
      <c r="T9231" s="6"/>
      <c r="U9231" s="6" t="s">
        <v>30207</v>
      </c>
      <c r="V9231" s="6" t="s">
        <v>29763</v>
      </c>
      <c r="W9231" s="6" t="s">
        <v>12299</v>
      </c>
      <c r="X9231" s="6" t="s">
        <v>12299</v>
      </c>
      <c r="Y9231" s="6"/>
    </row>
    <row r="9232" spans="1:25" x14ac:dyDescent="0.3">
      <c r="A9232" s="6">
        <v>17265</v>
      </c>
      <c r="B9232" s="6" t="s">
        <v>30291</v>
      </c>
      <c r="C9232" s="6" t="s">
        <v>30292</v>
      </c>
      <c r="D9232" s="6">
        <v>2</v>
      </c>
      <c r="E9232" s="6">
        <v>10</v>
      </c>
      <c r="F9232" s="6"/>
      <c r="G9232" s="6">
        <v>10</v>
      </c>
      <c r="H9232" s="6"/>
      <c r="I9232" s="6"/>
      <c r="J9232" s="6"/>
      <c r="K9232" s="6">
        <v>0</v>
      </c>
      <c r="L9232" s="6" t="s">
        <v>12295</v>
      </c>
      <c r="M9232" s="6">
        <v>63</v>
      </c>
      <c r="N9232" s="6" t="e">
        <f>VLOOKUP(A9232,web_archive!D:AB,18,FALSE)</f>
        <v>#N/A</v>
      </c>
      <c r="O9232" s="6">
        <v>2</v>
      </c>
      <c r="P9232" s="6"/>
      <c r="Q9232" s="6"/>
      <c r="R9232" s="6"/>
      <c r="S9232" s="6"/>
      <c r="T9232" s="6"/>
      <c r="U9232" s="6" t="s">
        <v>30209</v>
      </c>
      <c r="V9232" s="6" t="s">
        <v>29763</v>
      </c>
      <c r="W9232" s="6" t="s">
        <v>12299</v>
      </c>
      <c r="X9232" s="6" t="s">
        <v>12299</v>
      </c>
      <c r="Y9232" s="6"/>
    </row>
    <row r="9233" spans="1:33" x14ac:dyDescent="0.3">
      <c r="A9233" s="6">
        <v>17266</v>
      </c>
      <c r="B9233" s="6" t="s">
        <v>30293</v>
      </c>
      <c r="C9233" s="6" t="s">
        <v>30294</v>
      </c>
      <c r="D9233" s="6">
        <v>2</v>
      </c>
      <c r="E9233" s="6">
        <v>10</v>
      </c>
      <c r="F9233" s="6"/>
      <c r="G9233" s="6">
        <v>10</v>
      </c>
      <c r="H9233" s="6"/>
      <c r="I9233" s="6"/>
      <c r="J9233" s="6"/>
      <c r="K9233" s="6">
        <v>0</v>
      </c>
      <c r="L9233" s="6" t="s">
        <v>12295</v>
      </c>
      <c r="M9233" s="6">
        <v>63</v>
      </c>
      <c r="N9233" s="6" t="e">
        <f>VLOOKUP(A9233,web_archive!D:AB,18,FALSE)</f>
        <v>#N/A</v>
      </c>
      <c r="O9233" s="6">
        <v>2</v>
      </c>
      <c r="P9233" s="6"/>
      <c r="Q9233" s="6"/>
      <c r="R9233" s="6"/>
      <c r="S9233" s="6"/>
      <c r="T9233" s="6"/>
      <c r="U9233" s="6" t="s">
        <v>30295</v>
      </c>
      <c r="V9233" s="6" t="s">
        <v>30296</v>
      </c>
      <c r="W9233" s="6" t="s">
        <v>30297</v>
      </c>
      <c r="X9233" s="6" t="s">
        <v>12368</v>
      </c>
      <c r="Y9233" s="6" t="s">
        <v>12299</v>
      </c>
      <c r="Z9233" s="6" t="s">
        <v>12299</v>
      </c>
      <c r="AA9233" s="6"/>
      <c r="AB9233" s="6"/>
      <c r="AC9233" s="6"/>
      <c r="AD9233" s="6"/>
      <c r="AE9233" s="6"/>
      <c r="AF9233" s="6"/>
      <c r="AG9233" s="6"/>
    </row>
    <row r="9234" spans="1:33" x14ac:dyDescent="0.3">
      <c r="A9234" s="6">
        <v>17270</v>
      </c>
      <c r="B9234" s="6" t="s">
        <v>30298</v>
      </c>
      <c r="C9234" s="6" t="s">
        <v>30299</v>
      </c>
      <c r="D9234" s="6">
        <v>18</v>
      </c>
      <c r="E9234" s="6">
        <v>0</v>
      </c>
      <c r="F9234" s="6"/>
      <c r="G9234" s="6">
        <v>0</v>
      </c>
      <c r="H9234" s="6"/>
      <c r="I9234" s="6"/>
      <c r="J9234" s="6"/>
      <c r="K9234" s="6"/>
      <c r="L9234" s="6" t="s">
        <v>12295</v>
      </c>
      <c r="M9234" s="6">
        <v>63</v>
      </c>
      <c r="N9234" s="6" t="e">
        <f>VLOOKUP(A9234,web_archive!D:AB,18,FALSE)</f>
        <v>#N/A</v>
      </c>
      <c r="O9234" s="6">
        <v>2</v>
      </c>
      <c r="P9234" s="6"/>
      <c r="Q9234" s="6"/>
      <c r="R9234" s="6"/>
      <c r="S9234" s="6"/>
      <c r="T9234" s="6"/>
      <c r="U9234" s="6" t="s">
        <v>30300</v>
      </c>
      <c r="V9234" s="6" t="s">
        <v>12483</v>
      </c>
      <c r="W9234" s="6" t="s">
        <v>12299</v>
      </c>
      <c r="X9234" s="6" t="s">
        <v>12299</v>
      </c>
      <c r="Y9234" s="6"/>
      <c r="Z9234" s="6"/>
      <c r="AA9234" s="6"/>
      <c r="AB9234" s="6"/>
      <c r="AC9234" s="6"/>
      <c r="AD9234" s="6"/>
      <c r="AE9234" s="6"/>
      <c r="AF9234" s="6"/>
      <c r="AG9234" s="6"/>
    </row>
    <row r="9235" spans="1:33" x14ac:dyDescent="0.3">
      <c r="A9235" s="6">
        <v>17271</v>
      </c>
      <c r="B9235" s="6" t="s">
        <v>30301</v>
      </c>
      <c r="C9235" s="6" t="s">
        <v>30302</v>
      </c>
      <c r="D9235" s="6">
        <v>18</v>
      </c>
      <c r="E9235" s="6">
        <v>0</v>
      </c>
      <c r="F9235" s="6"/>
      <c r="G9235" s="6">
        <v>0</v>
      </c>
      <c r="H9235" s="6"/>
      <c r="I9235" s="6"/>
      <c r="J9235" s="6"/>
      <c r="K9235" s="6"/>
      <c r="L9235" s="6" t="s">
        <v>12295</v>
      </c>
      <c r="M9235" s="6">
        <v>63</v>
      </c>
      <c r="N9235" s="6" t="e">
        <f>VLOOKUP(A9235,web_archive!D:AB,18,FALSE)</f>
        <v>#N/A</v>
      </c>
      <c r="O9235" s="6">
        <v>2</v>
      </c>
      <c r="P9235" s="6"/>
      <c r="Q9235" s="6"/>
      <c r="R9235" s="6"/>
      <c r="S9235" s="6"/>
      <c r="T9235" s="6"/>
      <c r="U9235" s="6" t="s">
        <v>30303</v>
      </c>
      <c r="V9235" s="6" t="s">
        <v>12483</v>
      </c>
      <c r="W9235" s="6" t="s">
        <v>12299</v>
      </c>
      <c r="X9235" s="6" t="s">
        <v>12299</v>
      </c>
      <c r="Y9235" s="6"/>
      <c r="Z9235" s="6"/>
      <c r="AA9235" s="6"/>
      <c r="AB9235" s="6"/>
      <c r="AC9235" s="6"/>
      <c r="AD9235" s="6"/>
      <c r="AE9235" s="6"/>
      <c r="AF9235" s="6"/>
      <c r="AG9235" s="6"/>
    </row>
    <row r="9236" spans="1:33" x14ac:dyDescent="0.3">
      <c r="A9236" s="6">
        <v>17272</v>
      </c>
      <c r="B9236" s="6" t="s">
        <v>30304</v>
      </c>
      <c r="C9236" s="6" t="s">
        <v>30305</v>
      </c>
      <c r="D9236" s="6">
        <v>18</v>
      </c>
      <c r="E9236" s="6">
        <v>10</v>
      </c>
      <c r="F9236" s="6"/>
      <c r="G9236" s="6">
        <v>10</v>
      </c>
      <c r="H9236" s="6"/>
      <c r="I9236" s="6"/>
      <c r="J9236" s="6"/>
      <c r="K9236" s="6">
        <v>0</v>
      </c>
      <c r="L9236" s="6" t="s">
        <v>12295</v>
      </c>
      <c r="M9236" s="6">
        <v>63</v>
      </c>
      <c r="N9236" s="6" t="e">
        <f>VLOOKUP(A9236,web_archive!D:AB,18,FALSE)</f>
        <v>#N/A</v>
      </c>
      <c r="O9236" s="6">
        <v>2</v>
      </c>
      <c r="P9236" s="6"/>
      <c r="Q9236" s="6"/>
      <c r="R9236" s="6"/>
      <c r="S9236" s="6"/>
      <c r="T9236" s="6"/>
      <c r="U9236" s="6" t="s">
        <v>30306</v>
      </c>
      <c r="V9236" s="6" t="s">
        <v>12483</v>
      </c>
      <c r="W9236" s="6" t="s">
        <v>12299</v>
      </c>
      <c r="X9236" s="6" t="s">
        <v>12299</v>
      </c>
      <c r="Y9236" s="6"/>
      <c r="Z9236" s="6"/>
      <c r="AA9236" s="6"/>
      <c r="AB9236" s="6"/>
      <c r="AC9236" s="6"/>
      <c r="AD9236" s="6"/>
      <c r="AE9236" s="6"/>
      <c r="AF9236" s="6"/>
      <c r="AG9236" s="6"/>
    </row>
    <row r="9237" spans="1:33" x14ac:dyDescent="0.3">
      <c r="A9237" s="6">
        <v>17273</v>
      </c>
      <c r="B9237" s="6" t="s">
        <v>30307</v>
      </c>
      <c r="C9237" s="6" t="s">
        <v>30308</v>
      </c>
      <c r="D9237" s="6">
        <v>18</v>
      </c>
      <c r="E9237" s="6">
        <v>10</v>
      </c>
      <c r="F9237" s="6"/>
      <c r="G9237" s="6">
        <v>10</v>
      </c>
      <c r="H9237" s="6"/>
      <c r="I9237" s="6"/>
      <c r="J9237" s="6"/>
      <c r="K9237" s="6">
        <v>0</v>
      </c>
      <c r="L9237" s="6" t="s">
        <v>12295</v>
      </c>
      <c r="M9237" s="6">
        <v>63</v>
      </c>
      <c r="N9237" s="6" t="e">
        <f>VLOOKUP(A9237,web_archive!D:AB,18,FALSE)</f>
        <v>#N/A</v>
      </c>
      <c r="O9237" s="6">
        <v>2</v>
      </c>
      <c r="P9237" s="6"/>
      <c r="Q9237" s="6"/>
      <c r="R9237" s="6"/>
      <c r="S9237" s="6"/>
      <c r="T9237" s="6"/>
      <c r="U9237" s="6" t="s">
        <v>30309</v>
      </c>
      <c r="V9237" s="6" t="s">
        <v>12483</v>
      </c>
      <c r="W9237" s="6" t="s">
        <v>12299</v>
      </c>
      <c r="X9237" s="6" t="s">
        <v>12299</v>
      </c>
      <c r="Y9237" s="6"/>
      <c r="Z9237" s="6"/>
      <c r="AA9237" s="6"/>
      <c r="AB9237" s="6"/>
      <c r="AC9237" s="6"/>
      <c r="AD9237" s="6"/>
      <c r="AE9237" s="6"/>
      <c r="AF9237" s="6"/>
      <c r="AG9237" s="6"/>
    </row>
    <row r="9238" spans="1:33" x14ac:dyDescent="0.3">
      <c r="A9238" s="6">
        <v>17274</v>
      </c>
      <c r="B9238" s="6" t="s">
        <v>30310</v>
      </c>
      <c r="C9238" s="6" t="s">
        <v>30311</v>
      </c>
      <c r="D9238" s="6">
        <v>18</v>
      </c>
      <c r="E9238" s="6">
        <v>10</v>
      </c>
      <c r="F9238" s="6"/>
      <c r="G9238" s="6">
        <v>10</v>
      </c>
      <c r="H9238" s="6"/>
      <c r="I9238" s="6"/>
      <c r="J9238" s="6"/>
      <c r="K9238" s="6">
        <v>0</v>
      </c>
      <c r="L9238" s="6" t="s">
        <v>12295</v>
      </c>
      <c r="M9238" s="6">
        <v>63</v>
      </c>
      <c r="N9238" s="6" t="e">
        <f>VLOOKUP(A9238,web_archive!D:AB,18,FALSE)</f>
        <v>#N/A</v>
      </c>
      <c r="O9238" s="6">
        <v>2</v>
      </c>
      <c r="P9238" s="6"/>
      <c r="Q9238" s="6"/>
      <c r="R9238" s="6"/>
      <c r="S9238" s="6"/>
      <c r="T9238" s="6"/>
      <c r="U9238" s="6" t="s">
        <v>30312</v>
      </c>
      <c r="V9238" s="6" t="s">
        <v>12483</v>
      </c>
      <c r="W9238" s="6" t="s">
        <v>12299</v>
      </c>
      <c r="X9238" s="6" t="s">
        <v>12299</v>
      </c>
      <c r="Y9238" s="6"/>
      <c r="Z9238" s="6"/>
      <c r="AA9238" s="6"/>
      <c r="AB9238" s="6"/>
      <c r="AC9238" s="6"/>
      <c r="AD9238" s="6"/>
      <c r="AE9238" s="6"/>
      <c r="AF9238" s="6"/>
      <c r="AG9238" s="6"/>
    </row>
    <row r="9239" spans="1:33" x14ac:dyDescent="0.3">
      <c r="A9239" s="6">
        <v>17275</v>
      </c>
      <c r="B9239" s="6" t="s">
        <v>30313</v>
      </c>
      <c r="C9239" s="6" t="s">
        <v>30314</v>
      </c>
      <c r="D9239" s="6">
        <v>18</v>
      </c>
      <c r="E9239" s="6">
        <v>10</v>
      </c>
      <c r="F9239" s="6"/>
      <c r="G9239" s="6">
        <v>10</v>
      </c>
      <c r="H9239" s="6"/>
      <c r="I9239" s="6"/>
      <c r="J9239" s="6"/>
      <c r="K9239" s="6">
        <v>0</v>
      </c>
      <c r="L9239" s="6" t="s">
        <v>12295</v>
      </c>
      <c r="M9239" s="6">
        <v>63</v>
      </c>
      <c r="N9239" s="6" t="e">
        <f>VLOOKUP(A9239,web_archive!D:AB,18,FALSE)</f>
        <v>#N/A</v>
      </c>
      <c r="O9239" s="6">
        <v>2</v>
      </c>
      <c r="P9239" s="6"/>
      <c r="Q9239" s="6"/>
      <c r="R9239" s="6"/>
      <c r="S9239" s="6"/>
      <c r="T9239" s="6"/>
      <c r="U9239" s="6" t="s">
        <v>30315</v>
      </c>
      <c r="V9239" s="6" t="s">
        <v>12483</v>
      </c>
      <c r="W9239" s="6" t="s">
        <v>12299</v>
      </c>
      <c r="X9239" s="6" t="s">
        <v>12299</v>
      </c>
      <c r="Y9239" s="6"/>
      <c r="Z9239" s="6"/>
      <c r="AA9239" s="6"/>
      <c r="AB9239" s="6"/>
      <c r="AC9239" s="6"/>
      <c r="AD9239" s="6"/>
      <c r="AE9239" s="6"/>
      <c r="AF9239" s="6"/>
      <c r="AG9239" s="6"/>
    </row>
    <row r="9240" spans="1:33" x14ac:dyDescent="0.3">
      <c r="A9240" s="6">
        <v>17277</v>
      </c>
      <c r="B9240" s="6" t="s">
        <v>30316</v>
      </c>
      <c r="C9240" s="6" t="s">
        <v>30317</v>
      </c>
      <c r="D9240" s="6">
        <v>18</v>
      </c>
      <c r="E9240" s="6">
        <v>10</v>
      </c>
      <c r="F9240" s="6"/>
      <c r="G9240" s="6">
        <v>10</v>
      </c>
      <c r="H9240" s="6"/>
      <c r="I9240" s="6"/>
      <c r="J9240" s="6"/>
      <c r="K9240" s="6">
        <v>0</v>
      </c>
      <c r="L9240" s="6" t="s">
        <v>12295</v>
      </c>
      <c r="M9240" s="6">
        <v>63</v>
      </c>
      <c r="N9240" s="6" t="e">
        <f>VLOOKUP(A9240,web_archive!D:AB,18,FALSE)</f>
        <v>#N/A</v>
      </c>
      <c r="O9240" s="6">
        <v>2</v>
      </c>
      <c r="P9240" s="6"/>
      <c r="Q9240" s="6"/>
      <c r="R9240" s="6"/>
      <c r="S9240" s="6"/>
      <c r="T9240" s="6"/>
      <c r="U9240" s="6" t="s">
        <v>30318</v>
      </c>
      <c r="V9240" s="6" t="s">
        <v>12299</v>
      </c>
      <c r="W9240" s="6" t="s">
        <v>12299</v>
      </c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</row>
    <row r="9241" spans="1:33" x14ac:dyDescent="0.3">
      <c r="A9241" s="6">
        <v>17278</v>
      </c>
      <c r="B9241" s="6" t="s">
        <v>30319</v>
      </c>
      <c r="C9241" s="6" t="s">
        <v>30320</v>
      </c>
      <c r="D9241" s="6">
        <v>18</v>
      </c>
      <c r="E9241" s="6">
        <v>10</v>
      </c>
      <c r="F9241" s="6"/>
      <c r="G9241" s="6">
        <v>10</v>
      </c>
      <c r="H9241" s="6"/>
      <c r="I9241" s="6"/>
      <c r="J9241" s="6"/>
      <c r="K9241" s="6">
        <v>0</v>
      </c>
      <c r="L9241" s="6" t="s">
        <v>12295</v>
      </c>
      <c r="M9241" s="6">
        <v>63</v>
      </c>
      <c r="N9241" s="6" t="e">
        <f>VLOOKUP(A9241,web_archive!D:AB,18,FALSE)</f>
        <v>#N/A</v>
      </c>
      <c r="O9241" s="6">
        <v>2</v>
      </c>
      <c r="P9241" s="6"/>
      <c r="Q9241" s="6"/>
      <c r="R9241" s="6"/>
      <c r="S9241" s="6"/>
      <c r="T9241" s="6"/>
      <c r="U9241" s="6" t="s">
        <v>30321</v>
      </c>
      <c r="V9241" s="6" t="s">
        <v>12299</v>
      </c>
      <c r="W9241" s="6" t="s">
        <v>12299</v>
      </c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</row>
    <row r="9242" spans="1:33" x14ac:dyDescent="0.3">
      <c r="A9242" s="6">
        <v>17281</v>
      </c>
      <c r="B9242" s="6" t="s">
        <v>30322</v>
      </c>
      <c r="C9242" s="6" t="s">
        <v>30323</v>
      </c>
      <c r="D9242" s="6">
        <v>18</v>
      </c>
      <c r="E9242" s="6">
        <v>10</v>
      </c>
      <c r="F9242" s="6"/>
      <c r="G9242" s="6">
        <v>10</v>
      </c>
      <c r="H9242" s="6"/>
      <c r="I9242" s="6"/>
      <c r="J9242" s="6"/>
      <c r="K9242" s="6">
        <v>0</v>
      </c>
      <c r="L9242" s="6" t="s">
        <v>12295</v>
      </c>
      <c r="M9242" s="6">
        <v>63</v>
      </c>
      <c r="N9242" s="6" t="e">
        <f>VLOOKUP(A9242,web_archive!D:AB,18,FALSE)</f>
        <v>#N/A</v>
      </c>
      <c r="O9242" s="6">
        <v>2</v>
      </c>
      <c r="P9242" s="6"/>
      <c r="Q9242" s="6"/>
      <c r="R9242" s="6"/>
      <c r="S9242" s="6"/>
      <c r="T9242" s="6"/>
      <c r="U9242" s="6" t="s">
        <v>24919</v>
      </c>
      <c r="V9242" s="6" t="s">
        <v>30324</v>
      </c>
      <c r="W9242" s="6" t="s">
        <v>30325</v>
      </c>
      <c r="X9242" s="6" t="s">
        <v>12368</v>
      </c>
      <c r="Y9242" s="6" t="s">
        <v>12299</v>
      </c>
      <c r="Z9242" s="6" t="s">
        <v>12299</v>
      </c>
      <c r="AA9242" s="6"/>
      <c r="AB9242" s="6"/>
      <c r="AC9242" s="6"/>
      <c r="AD9242" s="6"/>
      <c r="AE9242" s="6"/>
      <c r="AF9242" s="6"/>
      <c r="AG9242" s="6"/>
    </row>
    <row r="9243" spans="1:33" x14ac:dyDescent="0.3">
      <c r="A9243" s="6">
        <v>17282</v>
      </c>
      <c r="B9243" s="6" t="s">
        <v>30326</v>
      </c>
      <c r="C9243" s="6" t="s">
        <v>30327</v>
      </c>
      <c r="D9243" s="6">
        <v>18</v>
      </c>
      <c r="E9243" s="6">
        <v>10</v>
      </c>
      <c r="F9243" s="6"/>
      <c r="G9243" s="6">
        <v>10</v>
      </c>
      <c r="H9243" s="6"/>
      <c r="I9243" s="6"/>
      <c r="J9243" s="6"/>
      <c r="K9243" s="6">
        <v>0</v>
      </c>
      <c r="L9243" s="6" t="s">
        <v>12295</v>
      </c>
      <c r="M9243" s="6">
        <v>63</v>
      </c>
      <c r="N9243" s="6" t="e">
        <f>VLOOKUP(A9243,web_archive!D:AB,18,FALSE)</f>
        <v>#N/A</v>
      </c>
      <c r="O9243" s="6">
        <v>2</v>
      </c>
      <c r="P9243" s="6"/>
      <c r="Q9243" s="6"/>
      <c r="R9243" s="6"/>
      <c r="S9243" s="6"/>
      <c r="T9243" s="6"/>
      <c r="U9243" s="6" t="s">
        <v>24919</v>
      </c>
      <c r="V9243" s="6" t="s">
        <v>30328</v>
      </c>
      <c r="W9243" s="6" t="s">
        <v>30329</v>
      </c>
      <c r="X9243" s="6" t="s">
        <v>28818</v>
      </c>
      <c r="Y9243" s="6" t="s">
        <v>12299</v>
      </c>
      <c r="Z9243" s="6" t="s">
        <v>12299</v>
      </c>
      <c r="AA9243" s="6"/>
      <c r="AB9243" s="6"/>
      <c r="AC9243" s="6"/>
      <c r="AD9243" s="6"/>
      <c r="AE9243" s="6"/>
      <c r="AF9243" s="6"/>
      <c r="AG9243" s="6"/>
    </row>
    <row r="9244" spans="1:33" x14ac:dyDescent="0.3">
      <c r="A9244" s="6">
        <v>17283</v>
      </c>
      <c r="B9244" s="6" t="s">
        <v>30330</v>
      </c>
      <c r="C9244" s="6" t="s">
        <v>30331</v>
      </c>
      <c r="D9244" s="6">
        <v>18</v>
      </c>
      <c r="E9244" s="6">
        <v>10</v>
      </c>
      <c r="F9244" s="6"/>
      <c r="G9244" s="6">
        <v>10</v>
      </c>
      <c r="H9244" s="6"/>
      <c r="I9244" s="6"/>
      <c r="J9244" s="6"/>
      <c r="K9244" s="6">
        <v>0</v>
      </c>
      <c r="L9244" s="6" t="s">
        <v>12295</v>
      </c>
      <c r="M9244" s="6">
        <v>63</v>
      </c>
      <c r="N9244" s="6" t="e">
        <f>VLOOKUP(A9244,web_archive!D:AB,18,FALSE)</f>
        <v>#N/A</v>
      </c>
      <c r="O9244" s="6">
        <v>2</v>
      </c>
      <c r="P9244" s="6"/>
      <c r="Q9244" s="6"/>
      <c r="R9244" s="6"/>
      <c r="S9244" s="6"/>
      <c r="T9244" s="6"/>
      <c r="U9244" s="6" t="s">
        <v>24919</v>
      </c>
      <c r="V9244" s="6" t="s">
        <v>30332</v>
      </c>
      <c r="W9244" s="6" t="s">
        <v>30333</v>
      </c>
      <c r="X9244" s="6" t="s">
        <v>30334</v>
      </c>
      <c r="Y9244" s="6" t="s">
        <v>12299</v>
      </c>
      <c r="Z9244" s="6" t="s">
        <v>12299</v>
      </c>
      <c r="AA9244" s="6"/>
      <c r="AB9244" s="6"/>
      <c r="AC9244" s="6"/>
      <c r="AD9244" s="6"/>
      <c r="AE9244" s="6"/>
      <c r="AF9244" s="6"/>
      <c r="AG9244" s="6"/>
    </row>
    <row r="9245" spans="1:33" x14ac:dyDescent="0.3">
      <c r="A9245" s="6">
        <v>17285</v>
      </c>
      <c r="B9245" s="6" t="s">
        <v>30335</v>
      </c>
      <c r="C9245" s="6" t="s">
        <v>30336</v>
      </c>
      <c r="D9245" s="6">
        <v>18</v>
      </c>
      <c r="E9245" s="6">
        <v>10</v>
      </c>
      <c r="F9245" s="6"/>
      <c r="G9245" s="6">
        <v>10</v>
      </c>
      <c r="H9245" s="6"/>
      <c r="I9245" s="6"/>
      <c r="J9245" s="6"/>
      <c r="K9245" s="6"/>
      <c r="L9245" s="6"/>
      <c r="M9245" s="6"/>
      <c r="N9245" s="6" t="e">
        <f>VLOOKUP(A9245,web_archive!D:AB,18,FALSE)</f>
        <v>#N/A</v>
      </c>
      <c r="O9245" s="6"/>
      <c r="P9245" s="6"/>
      <c r="Q9245" s="6"/>
      <c r="R9245" s="6"/>
      <c r="S9245" s="6"/>
      <c r="T9245" s="6"/>
      <c r="U9245" s="6" t="s">
        <v>30337</v>
      </c>
      <c r="V9245" s="6" t="s">
        <v>12299</v>
      </c>
      <c r="W9245" s="6" t="s">
        <v>12299</v>
      </c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</row>
    <row r="9246" spans="1:33" x14ac:dyDescent="0.3">
      <c r="A9246" s="6">
        <v>17292</v>
      </c>
      <c r="B9246" s="6" t="s">
        <v>30338</v>
      </c>
      <c r="C9246" s="6" t="s">
        <v>30339</v>
      </c>
      <c r="D9246" s="6">
        <v>18</v>
      </c>
      <c r="E9246" s="6">
        <v>10</v>
      </c>
      <c r="F9246" s="6"/>
      <c r="G9246" s="6">
        <v>10</v>
      </c>
      <c r="H9246" s="6"/>
      <c r="I9246" s="6"/>
      <c r="J9246" s="6"/>
      <c r="K9246" s="6">
        <v>0</v>
      </c>
      <c r="L9246" s="6" t="s">
        <v>12295</v>
      </c>
      <c r="M9246" s="6">
        <v>63</v>
      </c>
      <c r="N9246" s="6" t="e">
        <f>VLOOKUP(A9246,web_archive!D:AB,18,FALSE)</f>
        <v>#N/A</v>
      </c>
      <c r="O9246" s="6">
        <v>2</v>
      </c>
      <c r="P9246" s="6"/>
      <c r="Q9246" s="6"/>
      <c r="R9246" s="6"/>
      <c r="S9246" s="6"/>
      <c r="T9246" s="6"/>
      <c r="U9246" s="6" t="s">
        <v>22894</v>
      </c>
      <c r="V9246" s="6">
        <v>24018</v>
      </c>
      <c r="W9246" s="6">
        <v>24019</v>
      </c>
      <c r="X9246" s="6">
        <v>24020</v>
      </c>
      <c r="Y9246" s="6">
        <v>24021</v>
      </c>
      <c r="Z9246" s="6">
        <v>24022</v>
      </c>
      <c r="AA9246" s="6">
        <v>24023</v>
      </c>
      <c r="AB9246" s="6">
        <v>24024</v>
      </c>
      <c r="AC9246" s="6">
        <v>24025</v>
      </c>
      <c r="AD9246" s="6" t="s">
        <v>30340</v>
      </c>
      <c r="AE9246" s="6" t="s">
        <v>12368</v>
      </c>
      <c r="AF9246" s="6" t="s">
        <v>12299</v>
      </c>
      <c r="AG9246" s="6" t="s">
        <v>12299</v>
      </c>
    </row>
    <row r="9247" spans="1:33" x14ac:dyDescent="0.3">
      <c r="A9247" s="6">
        <v>17293</v>
      </c>
      <c r="B9247" s="6" t="s">
        <v>30341</v>
      </c>
      <c r="C9247" s="6" t="s">
        <v>30342</v>
      </c>
      <c r="D9247" s="6">
        <v>18</v>
      </c>
      <c r="E9247" s="6">
        <v>10</v>
      </c>
      <c r="F9247" s="6"/>
      <c r="G9247" s="6">
        <v>10</v>
      </c>
      <c r="H9247" s="6"/>
      <c r="I9247" s="6"/>
      <c r="J9247" s="6"/>
      <c r="K9247" s="6">
        <v>0</v>
      </c>
      <c r="L9247" s="6" t="s">
        <v>12295</v>
      </c>
      <c r="M9247" s="6">
        <v>63</v>
      </c>
      <c r="N9247" s="6" t="e">
        <f>VLOOKUP(A9247,web_archive!D:AB,18,FALSE)</f>
        <v>#N/A</v>
      </c>
      <c r="O9247" s="6">
        <v>2</v>
      </c>
      <c r="P9247" s="6"/>
      <c r="Q9247" s="6"/>
      <c r="R9247" s="6"/>
      <c r="S9247" s="6"/>
      <c r="T9247" s="6"/>
      <c r="U9247" s="6" t="s">
        <v>22894</v>
      </c>
      <c r="V9247" s="6">
        <v>24018</v>
      </c>
      <c r="W9247" s="6">
        <v>24019</v>
      </c>
      <c r="X9247" s="6">
        <v>24020</v>
      </c>
      <c r="Y9247" s="6">
        <v>24024</v>
      </c>
      <c r="Z9247" s="6">
        <v>24025</v>
      </c>
      <c r="AA9247" s="6" t="s">
        <v>30340</v>
      </c>
      <c r="AB9247" s="6" t="s">
        <v>12368</v>
      </c>
      <c r="AC9247" s="6" t="s">
        <v>12299</v>
      </c>
      <c r="AD9247" s="6" t="s">
        <v>12299</v>
      </c>
      <c r="AE9247" s="6"/>
      <c r="AF9247" s="6"/>
      <c r="AG9247" s="6"/>
    </row>
    <row r="9248" spans="1:33" x14ac:dyDescent="0.3">
      <c r="A9248" s="6">
        <v>17294</v>
      </c>
      <c r="B9248" s="6" t="s">
        <v>30343</v>
      </c>
      <c r="C9248" s="6" t="s">
        <v>30344</v>
      </c>
      <c r="D9248" s="6">
        <v>18</v>
      </c>
      <c r="E9248" s="6">
        <v>10</v>
      </c>
      <c r="F9248" s="6"/>
      <c r="G9248" s="6">
        <v>10</v>
      </c>
      <c r="H9248" s="6"/>
      <c r="I9248" s="6"/>
      <c r="J9248" s="6"/>
      <c r="K9248" s="6">
        <v>0</v>
      </c>
      <c r="L9248" s="6" t="s">
        <v>12295</v>
      </c>
      <c r="M9248" s="6">
        <v>63</v>
      </c>
      <c r="N9248" s="6" t="e">
        <f>VLOOKUP(A9248,web_archive!D:AB,18,FALSE)</f>
        <v>#N/A</v>
      </c>
      <c r="O9248" s="6">
        <v>2</v>
      </c>
      <c r="P9248" s="6"/>
      <c r="Q9248" s="6"/>
      <c r="R9248" s="6"/>
      <c r="S9248" s="6"/>
      <c r="T9248" s="6"/>
      <c r="U9248" s="6" t="s">
        <v>22894</v>
      </c>
      <c r="V9248" s="6">
        <v>24021</v>
      </c>
      <c r="W9248" s="6">
        <v>24022</v>
      </c>
      <c r="X9248" s="6">
        <v>24023</v>
      </c>
      <c r="Y9248" s="6">
        <v>24024</v>
      </c>
      <c r="Z9248" s="6">
        <v>24025</v>
      </c>
      <c r="AA9248" s="6" t="s">
        <v>30340</v>
      </c>
      <c r="AB9248" s="6" t="s">
        <v>12368</v>
      </c>
      <c r="AC9248" s="6" t="s">
        <v>12299</v>
      </c>
      <c r="AD9248" s="6" t="s">
        <v>12299</v>
      </c>
      <c r="AE9248" s="6"/>
      <c r="AF9248" s="6"/>
      <c r="AG9248" s="6"/>
    </row>
    <row r="9249" spans="1:26" x14ac:dyDescent="0.3">
      <c r="A9249" s="6">
        <v>17298</v>
      </c>
      <c r="B9249" s="6" t="s">
        <v>30345</v>
      </c>
      <c r="C9249" s="6" t="s">
        <v>30346</v>
      </c>
      <c r="D9249" s="6">
        <v>18</v>
      </c>
      <c r="E9249" s="6">
        <v>10</v>
      </c>
      <c r="F9249" s="6"/>
      <c r="G9249" s="6">
        <v>10</v>
      </c>
      <c r="H9249" s="6"/>
      <c r="I9249" s="6"/>
      <c r="J9249" s="6"/>
      <c r="K9249" s="6">
        <v>0</v>
      </c>
      <c r="L9249" s="6" t="s">
        <v>12295</v>
      </c>
      <c r="M9249" s="6">
        <v>63</v>
      </c>
      <c r="N9249" s="6" t="e">
        <f>VLOOKUP(A9249,web_archive!D:AB,18,FALSE)</f>
        <v>#N/A</v>
      </c>
      <c r="O9249" s="6">
        <v>2</v>
      </c>
      <c r="P9249" s="6"/>
      <c r="Q9249" s="6"/>
      <c r="R9249" s="6"/>
      <c r="S9249" s="6"/>
      <c r="T9249" s="6"/>
      <c r="U9249" s="6" t="s">
        <v>30347</v>
      </c>
      <c r="V9249" s="6" t="s">
        <v>12299</v>
      </c>
      <c r="W9249" s="6" t="s">
        <v>12299</v>
      </c>
      <c r="X9249" s="6"/>
      <c r="Y9249" s="6"/>
      <c r="Z9249" s="6"/>
    </row>
    <row r="9250" spans="1:26" x14ac:dyDescent="0.3">
      <c r="A9250" s="6">
        <v>17299</v>
      </c>
      <c r="B9250" s="6" t="s">
        <v>30348</v>
      </c>
      <c r="C9250" s="6" t="s">
        <v>30349</v>
      </c>
      <c r="D9250" s="6">
        <v>18</v>
      </c>
      <c r="E9250" s="6">
        <v>10</v>
      </c>
      <c r="F9250" s="6"/>
      <c r="G9250" s="6">
        <v>10</v>
      </c>
      <c r="H9250" s="6"/>
      <c r="I9250" s="6"/>
      <c r="J9250" s="6"/>
      <c r="K9250" s="6">
        <v>0</v>
      </c>
      <c r="L9250" s="6" t="s">
        <v>12295</v>
      </c>
      <c r="M9250" s="6">
        <v>63</v>
      </c>
      <c r="N9250" s="6" t="e">
        <f>VLOOKUP(A9250,web_archive!D:AB,18,FALSE)</f>
        <v>#N/A</v>
      </c>
      <c r="O9250" s="6">
        <v>2</v>
      </c>
      <c r="P9250" s="6"/>
      <c r="Q9250" s="6"/>
      <c r="R9250" s="6"/>
      <c r="S9250" s="6"/>
      <c r="T9250" s="6"/>
      <c r="U9250" s="6" t="s">
        <v>30350</v>
      </c>
      <c r="V9250" s="6" t="s">
        <v>12299</v>
      </c>
      <c r="W9250" s="6" t="s">
        <v>12299</v>
      </c>
      <c r="X9250" s="6"/>
      <c r="Y9250" s="6"/>
      <c r="Z9250" s="6"/>
    </row>
    <row r="9251" spans="1:26" x14ac:dyDescent="0.3">
      <c r="A9251" s="6">
        <v>17302</v>
      </c>
      <c r="B9251" s="6" t="s">
        <v>30351</v>
      </c>
      <c r="C9251" s="6" t="s">
        <v>28323</v>
      </c>
      <c r="D9251" s="6">
        <v>18</v>
      </c>
      <c r="E9251" s="6">
        <v>10</v>
      </c>
      <c r="F9251" s="6"/>
      <c r="G9251" s="6">
        <v>10</v>
      </c>
      <c r="H9251" s="6"/>
      <c r="I9251" s="6"/>
      <c r="J9251" s="6"/>
      <c r="K9251" s="6">
        <v>0</v>
      </c>
      <c r="L9251" s="6" t="s">
        <v>12295</v>
      </c>
      <c r="M9251" s="6">
        <v>63</v>
      </c>
      <c r="N9251" s="6" t="e">
        <f>VLOOKUP(A9251,web_archive!D:AB,18,FALSE)</f>
        <v>#N/A</v>
      </c>
      <c r="O9251" s="6">
        <v>2</v>
      </c>
      <c r="P9251" s="6"/>
      <c r="Q9251" s="6"/>
      <c r="R9251" s="6"/>
      <c r="S9251" s="6"/>
      <c r="T9251" s="6"/>
      <c r="U9251" s="6" t="s">
        <v>12299</v>
      </c>
      <c r="V9251" s="6" t="s">
        <v>12299</v>
      </c>
      <c r="W9251" s="6" t="s">
        <v>12299</v>
      </c>
      <c r="X9251" s="6"/>
      <c r="Y9251" s="6"/>
      <c r="Z9251" s="6"/>
    </row>
    <row r="9252" spans="1:26" x14ac:dyDescent="0.3">
      <c r="A9252" s="6">
        <v>17303</v>
      </c>
      <c r="B9252" s="6" t="s">
        <v>30352</v>
      </c>
      <c r="C9252" s="6" t="s">
        <v>30353</v>
      </c>
      <c r="D9252" s="6">
        <v>18</v>
      </c>
      <c r="E9252" s="6">
        <v>10</v>
      </c>
      <c r="F9252" s="6"/>
      <c r="G9252" s="6">
        <v>10</v>
      </c>
      <c r="H9252" s="6"/>
      <c r="I9252" s="6"/>
      <c r="J9252" s="6"/>
      <c r="K9252" s="6">
        <v>0</v>
      </c>
      <c r="L9252" s="6" t="s">
        <v>12295</v>
      </c>
      <c r="M9252" s="6">
        <v>63</v>
      </c>
      <c r="N9252" s="6" t="e">
        <f>VLOOKUP(A9252,web_archive!D:AB,18,FALSE)</f>
        <v>#N/A</v>
      </c>
      <c r="O9252" s="6">
        <v>2</v>
      </c>
      <c r="P9252" s="6"/>
      <c r="Q9252" s="6"/>
      <c r="R9252" s="6"/>
      <c r="S9252" s="6"/>
      <c r="T9252" s="6"/>
      <c r="U9252" s="6" t="s">
        <v>12299</v>
      </c>
      <c r="V9252" s="6" t="s">
        <v>12299</v>
      </c>
      <c r="W9252" s="6" t="s">
        <v>12299</v>
      </c>
      <c r="X9252" s="6"/>
      <c r="Y9252" s="6"/>
      <c r="Z9252" s="6"/>
    </row>
    <row r="9253" spans="1:26" x14ac:dyDescent="0.3">
      <c r="A9253" s="6">
        <v>17304</v>
      </c>
      <c r="B9253" s="6" t="s">
        <v>30354</v>
      </c>
      <c r="C9253" s="6" t="s">
        <v>30355</v>
      </c>
      <c r="D9253" s="6">
        <v>18</v>
      </c>
      <c r="E9253" s="6">
        <v>10</v>
      </c>
      <c r="F9253" s="6"/>
      <c r="G9253" s="6">
        <v>10</v>
      </c>
      <c r="H9253" s="6"/>
      <c r="I9253" s="6"/>
      <c r="J9253" s="6"/>
      <c r="K9253" s="6">
        <v>0</v>
      </c>
      <c r="L9253" s="6" t="s">
        <v>12295</v>
      </c>
      <c r="M9253" s="6">
        <v>63</v>
      </c>
      <c r="N9253" s="6" t="e">
        <f>VLOOKUP(A9253,web_archive!D:AB,18,FALSE)</f>
        <v>#N/A</v>
      </c>
      <c r="O9253" s="6">
        <v>2</v>
      </c>
      <c r="P9253" s="6"/>
      <c r="Q9253" s="6"/>
      <c r="R9253" s="6"/>
      <c r="S9253" s="6"/>
      <c r="T9253" s="6"/>
      <c r="U9253" s="6" t="s">
        <v>24892</v>
      </c>
      <c r="V9253" s="6" t="s">
        <v>12404</v>
      </c>
      <c r="W9253" s="6" t="s">
        <v>12299</v>
      </c>
      <c r="X9253" s="6" t="s">
        <v>12299</v>
      </c>
      <c r="Y9253" s="6"/>
      <c r="Z9253" s="6"/>
    </row>
    <row r="9254" spans="1:26" x14ac:dyDescent="0.3">
      <c r="A9254" s="6">
        <v>17306</v>
      </c>
      <c r="B9254" s="6" t="s">
        <v>30356</v>
      </c>
      <c r="C9254" s="6" t="s">
        <v>30357</v>
      </c>
      <c r="D9254" s="6">
        <v>18</v>
      </c>
      <c r="E9254" s="6">
        <v>10</v>
      </c>
      <c r="F9254" s="6"/>
      <c r="G9254" s="6">
        <v>0</v>
      </c>
      <c r="H9254" s="6"/>
      <c r="I9254" s="6"/>
      <c r="J9254" s="6"/>
      <c r="K9254" s="6">
        <v>0</v>
      </c>
      <c r="L9254" s="6" t="s">
        <v>12295</v>
      </c>
      <c r="M9254" s="6">
        <v>63</v>
      </c>
      <c r="N9254" s="6" t="e">
        <f>VLOOKUP(A9254,web_archive!D:AB,18,FALSE)</f>
        <v>#N/A</v>
      </c>
      <c r="O9254" s="6">
        <v>2</v>
      </c>
      <c r="P9254" s="6"/>
      <c r="Q9254" s="6"/>
      <c r="R9254" s="6">
        <v>1</v>
      </c>
      <c r="S9254" s="6"/>
      <c r="T9254" s="6"/>
      <c r="U9254" s="6" t="s">
        <v>22894</v>
      </c>
      <c r="V9254" s="6">
        <v>6720</v>
      </c>
      <c r="W9254" s="6" t="s">
        <v>30358</v>
      </c>
      <c r="X9254" s="6" t="s">
        <v>12368</v>
      </c>
      <c r="Y9254" s="6" t="s">
        <v>12299</v>
      </c>
      <c r="Z9254" s="6" t="s">
        <v>12299</v>
      </c>
    </row>
    <row r="9255" spans="1:26" x14ac:dyDescent="0.3">
      <c r="A9255" s="6">
        <v>17307</v>
      </c>
      <c r="B9255" s="6" t="s">
        <v>30359</v>
      </c>
      <c r="C9255" s="6" t="s">
        <v>30360</v>
      </c>
      <c r="D9255" s="6">
        <v>18</v>
      </c>
      <c r="E9255" s="6">
        <v>10</v>
      </c>
      <c r="F9255" s="6"/>
      <c r="G9255" s="6">
        <v>10</v>
      </c>
      <c r="H9255" s="6"/>
      <c r="I9255" s="6"/>
      <c r="J9255" s="6"/>
      <c r="K9255" s="6">
        <v>0</v>
      </c>
      <c r="L9255" s="6" t="s">
        <v>12295</v>
      </c>
      <c r="M9255" s="6">
        <v>63</v>
      </c>
      <c r="N9255" s="6" t="e">
        <f>VLOOKUP(A9255,web_archive!D:AB,18,FALSE)</f>
        <v>#N/A</v>
      </c>
      <c r="O9255" s="6">
        <v>2</v>
      </c>
      <c r="P9255" s="6"/>
      <c r="Q9255" s="6"/>
      <c r="R9255" s="6">
        <v>1</v>
      </c>
      <c r="S9255" s="6"/>
      <c r="T9255" s="6"/>
      <c r="U9255" s="6" t="s">
        <v>30361</v>
      </c>
      <c r="V9255" s="6" t="s">
        <v>12299</v>
      </c>
      <c r="W9255" s="6" t="s">
        <v>12299</v>
      </c>
      <c r="X9255" s="6"/>
      <c r="Y9255" s="6"/>
      <c r="Z9255" s="6"/>
    </row>
    <row r="9256" spans="1:26" x14ac:dyDescent="0.3">
      <c r="A9256" s="6">
        <v>17308</v>
      </c>
      <c r="B9256" s="6" t="s">
        <v>30362</v>
      </c>
      <c r="C9256" s="6" t="s">
        <v>30363</v>
      </c>
      <c r="D9256" s="6">
        <v>2</v>
      </c>
      <c r="E9256" s="6">
        <v>20</v>
      </c>
      <c r="F9256" s="6"/>
      <c r="G9256" s="6">
        <v>10</v>
      </c>
      <c r="H9256" s="6"/>
      <c r="I9256" s="6"/>
      <c r="J9256" s="6"/>
      <c r="K9256" s="6"/>
      <c r="L9256" s="6" t="s">
        <v>12295</v>
      </c>
      <c r="M9256" s="6">
        <v>63</v>
      </c>
      <c r="N9256" s="6" t="e">
        <f>VLOOKUP(A9256,web_archive!D:AB,18,FALSE)</f>
        <v>#N/A</v>
      </c>
      <c r="O9256" s="6">
        <v>2</v>
      </c>
      <c r="P9256" s="6"/>
      <c r="Q9256" s="6"/>
      <c r="R9256" s="6"/>
      <c r="S9256" s="6"/>
      <c r="T9256" s="6"/>
      <c r="U9256" s="6" t="s">
        <v>29519</v>
      </c>
      <c r="V9256" s="6" t="s">
        <v>24574</v>
      </c>
      <c r="W9256" s="6" t="s">
        <v>12299</v>
      </c>
      <c r="X9256" s="6" t="s">
        <v>12299</v>
      </c>
      <c r="Y9256" s="6"/>
      <c r="Z9256" s="6"/>
    </row>
    <row r="9257" spans="1:26" x14ac:dyDescent="0.3">
      <c r="A9257" s="6">
        <v>17311</v>
      </c>
      <c r="B9257" s="6" t="s">
        <v>30364</v>
      </c>
      <c r="C9257" s="6" t="s">
        <v>30365</v>
      </c>
      <c r="D9257" s="6">
        <v>2</v>
      </c>
      <c r="E9257" s="6">
        <v>20</v>
      </c>
      <c r="F9257" s="6"/>
      <c r="G9257" s="6">
        <v>0</v>
      </c>
      <c r="H9257" s="6"/>
      <c r="I9257" s="6"/>
      <c r="J9257" s="6"/>
      <c r="K9257" s="6"/>
      <c r="L9257" s="6" t="s">
        <v>12295</v>
      </c>
      <c r="M9257" s="6">
        <v>63</v>
      </c>
      <c r="N9257" s="6" t="e">
        <f>VLOOKUP(A9257,web_archive!D:AB,18,FALSE)</f>
        <v>#N/A</v>
      </c>
      <c r="O9257" s="6">
        <v>2</v>
      </c>
      <c r="P9257" s="6"/>
      <c r="Q9257" s="6"/>
      <c r="R9257" s="6">
        <v>47</v>
      </c>
      <c r="S9257" s="6"/>
      <c r="T9257" s="6"/>
      <c r="U9257" s="6" t="s">
        <v>29522</v>
      </c>
      <c r="V9257" s="6" t="s">
        <v>24574</v>
      </c>
      <c r="W9257" s="6" t="s">
        <v>12299</v>
      </c>
      <c r="X9257" s="6" t="s">
        <v>12299</v>
      </c>
      <c r="Y9257" s="6"/>
      <c r="Z9257" s="6"/>
    </row>
    <row r="9258" spans="1:26" x14ac:dyDescent="0.3">
      <c r="A9258" s="6">
        <v>17314</v>
      </c>
      <c r="B9258" s="6" t="s">
        <v>30366</v>
      </c>
      <c r="C9258" s="6" t="s">
        <v>30367</v>
      </c>
      <c r="D9258" s="6">
        <v>18</v>
      </c>
      <c r="E9258" s="6">
        <v>10</v>
      </c>
      <c r="F9258" s="6"/>
      <c r="G9258" s="6">
        <v>10</v>
      </c>
      <c r="H9258" s="6"/>
      <c r="I9258" s="6"/>
      <c r="J9258" s="6"/>
      <c r="K9258" s="6">
        <v>0</v>
      </c>
      <c r="L9258" s="6" t="s">
        <v>12295</v>
      </c>
      <c r="M9258" s="6">
        <v>63</v>
      </c>
      <c r="N9258" s="6" t="e">
        <f>VLOOKUP(A9258,web_archive!D:AB,18,FALSE)</f>
        <v>#N/A</v>
      </c>
      <c r="O9258" s="6">
        <v>2</v>
      </c>
      <c r="P9258" s="6"/>
      <c r="Q9258" s="6"/>
      <c r="R9258" s="6"/>
      <c r="S9258" s="6"/>
      <c r="T9258" s="6"/>
      <c r="U9258" s="6" t="s">
        <v>30368</v>
      </c>
      <c r="V9258" s="6" t="s">
        <v>24574</v>
      </c>
      <c r="W9258" s="6" t="s">
        <v>12299</v>
      </c>
      <c r="X9258" s="6" t="s">
        <v>12299</v>
      </c>
      <c r="Y9258" s="6"/>
      <c r="Z9258" s="6"/>
    </row>
    <row r="9259" spans="1:26" x14ac:dyDescent="0.3">
      <c r="A9259" s="6">
        <v>17315</v>
      </c>
      <c r="B9259" s="6" t="s">
        <v>30369</v>
      </c>
      <c r="C9259" s="6" t="s">
        <v>30370</v>
      </c>
      <c r="D9259" s="6">
        <v>18</v>
      </c>
      <c r="E9259" s="6">
        <v>10</v>
      </c>
      <c r="F9259" s="6"/>
      <c r="G9259" s="6">
        <v>10</v>
      </c>
      <c r="H9259" s="6"/>
      <c r="I9259" s="6"/>
      <c r="J9259" s="6"/>
      <c r="K9259" s="6">
        <v>0</v>
      </c>
      <c r="L9259" s="6" t="s">
        <v>12295</v>
      </c>
      <c r="M9259" s="6">
        <v>63</v>
      </c>
      <c r="N9259" s="6" t="e">
        <f>VLOOKUP(A9259,web_archive!D:AB,18,FALSE)</f>
        <v>#N/A</v>
      </c>
      <c r="O9259" s="6">
        <v>2</v>
      </c>
      <c r="P9259" s="6"/>
      <c r="Q9259" s="6"/>
      <c r="R9259" s="6"/>
      <c r="S9259" s="6"/>
      <c r="T9259" s="6"/>
      <c r="U9259" s="6" t="s">
        <v>30371</v>
      </c>
      <c r="V9259" s="6" t="s">
        <v>12489</v>
      </c>
      <c r="W9259" s="6" t="s">
        <v>12299</v>
      </c>
      <c r="X9259" s="6" t="s">
        <v>12299</v>
      </c>
      <c r="Y9259" s="6"/>
      <c r="Z9259" s="6"/>
    </row>
    <row r="9260" spans="1:26" x14ac:dyDescent="0.3">
      <c r="A9260" s="6">
        <v>17316</v>
      </c>
      <c r="B9260" s="6" t="s">
        <v>30372</v>
      </c>
      <c r="C9260" s="6" t="s">
        <v>30373</v>
      </c>
      <c r="D9260" s="6">
        <v>18</v>
      </c>
      <c r="E9260" s="6">
        <v>10</v>
      </c>
      <c r="F9260" s="6"/>
      <c r="G9260" s="6">
        <v>10</v>
      </c>
      <c r="H9260" s="6"/>
      <c r="I9260" s="6"/>
      <c r="J9260" s="6"/>
      <c r="K9260" s="6">
        <v>0</v>
      </c>
      <c r="L9260" s="6" t="s">
        <v>12295</v>
      </c>
      <c r="M9260" s="6">
        <v>63</v>
      </c>
      <c r="N9260" s="6" t="e">
        <f>VLOOKUP(A9260,web_archive!D:AB,18,FALSE)</f>
        <v>#N/A</v>
      </c>
      <c r="O9260" s="6">
        <v>2</v>
      </c>
      <c r="P9260" s="6"/>
      <c r="Q9260" s="6"/>
      <c r="R9260" s="6"/>
      <c r="S9260" s="6"/>
      <c r="T9260" s="6"/>
      <c r="U9260" s="6" t="s">
        <v>30371</v>
      </c>
      <c r="V9260" s="6" t="s">
        <v>30374</v>
      </c>
      <c r="W9260" s="6" t="s">
        <v>12299</v>
      </c>
      <c r="X9260" s="6" t="s">
        <v>12299</v>
      </c>
      <c r="Y9260" s="6"/>
      <c r="Z9260" s="6"/>
    </row>
    <row r="9261" spans="1:26" x14ac:dyDescent="0.3">
      <c r="A9261" s="6">
        <v>17317</v>
      </c>
      <c r="B9261" s="6" t="s">
        <v>30375</v>
      </c>
      <c r="C9261" s="6" t="s">
        <v>30376</v>
      </c>
      <c r="D9261" s="6">
        <v>18</v>
      </c>
      <c r="E9261" s="6">
        <v>10</v>
      </c>
      <c r="F9261" s="6"/>
      <c r="G9261" s="6">
        <v>10</v>
      </c>
      <c r="H9261" s="6"/>
      <c r="I9261" s="6"/>
      <c r="J9261" s="6"/>
      <c r="K9261" s="6">
        <v>0</v>
      </c>
      <c r="L9261" s="6" t="s">
        <v>12295</v>
      </c>
      <c r="M9261" s="6">
        <v>63</v>
      </c>
      <c r="N9261" s="6" t="e">
        <f>VLOOKUP(A9261,web_archive!D:AB,18,FALSE)</f>
        <v>#N/A</v>
      </c>
      <c r="O9261" s="6">
        <v>2</v>
      </c>
      <c r="P9261" s="6"/>
      <c r="Q9261" s="6"/>
      <c r="R9261" s="6">
        <v>1</v>
      </c>
      <c r="S9261" s="6"/>
      <c r="T9261" s="6"/>
      <c r="U9261" s="6" t="s">
        <v>30377</v>
      </c>
      <c r="V9261" s="6" t="s">
        <v>12299</v>
      </c>
      <c r="W9261" s="6" t="s">
        <v>12299</v>
      </c>
      <c r="X9261" s="6"/>
      <c r="Y9261" s="6"/>
      <c r="Z9261" s="6"/>
    </row>
    <row r="9262" spans="1:26" x14ac:dyDescent="0.3">
      <c r="A9262" s="6">
        <v>17320</v>
      </c>
      <c r="B9262" s="6" t="s">
        <v>30378</v>
      </c>
      <c r="C9262" s="6" t="s">
        <v>30379</v>
      </c>
      <c r="D9262" s="6">
        <v>18</v>
      </c>
      <c r="E9262" s="6">
        <v>10</v>
      </c>
      <c r="F9262" s="6"/>
      <c r="G9262" s="6">
        <v>10</v>
      </c>
      <c r="H9262" s="6"/>
      <c r="I9262" s="6"/>
      <c r="J9262" s="6"/>
      <c r="K9262" s="6">
        <v>0</v>
      </c>
      <c r="L9262" s="6" t="s">
        <v>12295</v>
      </c>
      <c r="M9262" s="6">
        <v>63</v>
      </c>
      <c r="N9262" s="6" t="e">
        <f>VLOOKUP(A9262,web_archive!D:AB,18,FALSE)</f>
        <v>#N/A</v>
      </c>
      <c r="O9262" s="6">
        <v>2</v>
      </c>
      <c r="P9262" s="6"/>
      <c r="Q9262" s="6"/>
      <c r="R9262" s="6">
        <v>1</v>
      </c>
      <c r="S9262" s="6"/>
      <c r="T9262" s="6"/>
      <c r="U9262" s="6" t="s">
        <v>30380</v>
      </c>
      <c r="V9262" s="6" t="s">
        <v>12299</v>
      </c>
      <c r="W9262" s="6" t="s">
        <v>12299</v>
      </c>
      <c r="X9262" s="6"/>
      <c r="Y9262" s="6"/>
      <c r="Z9262" s="6"/>
    </row>
    <row r="9263" spans="1:26" x14ac:dyDescent="0.3">
      <c r="A9263" s="6">
        <v>17321</v>
      </c>
      <c r="B9263" s="6" t="s">
        <v>30381</v>
      </c>
      <c r="C9263" s="6" t="s">
        <v>30382</v>
      </c>
      <c r="D9263" s="6">
        <v>18</v>
      </c>
      <c r="E9263" s="6">
        <v>10</v>
      </c>
      <c r="F9263" s="6"/>
      <c r="G9263" s="6">
        <v>10</v>
      </c>
      <c r="H9263" s="6"/>
      <c r="I9263" s="6"/>
      <c r="J9263" s="6"/>
      <c r="K9263" s="6">
        <v>0</v>
      </c>
      <c r="L9263" s="6" t="s">
        <v>30383</v>
      </c>
      <c r="M9263" s="6">
        <v>0</v>
      </c>
      <c r="N9263" s="6" t="e">
        <f>VLOOKUP(A9263,web_archive!D:AB,18,FALSE)</f>
        <v>#N/A</v>
      </c>
      <c r="O9263" s="6">
        <v>2</v>
      </c>
      <c r="P9263" s="6"/>
      <c r="Q9263" s="6"/>
      <c r="R9263" s="6"/>
      <c r="S9263" s="6"/>
      <c r="T9263" s="6"/>
      <c r="U9263" s="6" t="s">
        <v>30384</v>
      </c>
      <c r="V9263" s="6" t="s">
        <v>30385</v>
      </c>
      <c r="W9263" s="6" t="s">
        <v>12483</v>
      </c>
      <c r="X9263" s="6" t="s">
        <v>12299</v>
      </c>
      <c r="Y9263" s="6" t="s">
        <v>12299</v>
      </c>
      <c r="Z9263" s="6"/>
    </row>
    <row r="9264" spans="1:26" x14ac:dyDescent="0.3">
      <c r="A9264" s="6">
        <v>17322</v>
      </c>
      <c r="B9264" s="6" t="s">
        <v>30386</v>
      </c>
      <c r="C9264" s="6" t="s">
        <v>30387</v>
      </c>
      <c r="D9264" s="6">
        <v>18</v>
      </c>
      <c r="E9264" s="6">
        <v>10</v>
      </c>
      <c r="F9264" s="6"/>
      <c r="G9264" s="6">
        <v>10</v>
      </c>
      <c r="H9264" s="6"/>
      <c r="I9264" s="6"/>
      <c r="J9264" s="6"/>
      <c r="K9264" s="6">
        <v>0</v>
      </c>
      <c r="L9264" s="6" t="s">
        <v>30383</v>
      </c>
      <c r="M9264" s="6">
        <v>0</v>
      </c>
      <c r="N9264" s="6" t="e">
        <f>VLOOKUP(A9264,web_archive!D:AB,18,FALSE)</f>
        <v>#N/A</v>
      </c>
      <c r="O9264" s="6">
        <v>2</v>
      </c>
      <c r="P9264" s="6"/>
      <c r="Q9264" s="6"/>
      <c r="R9264" s="6"/>
      <c r="S9264" s="6"/>
      <c r="T9264" s="6"/>
      <c r="U9264" s="6" t="s">
        <v>30384</v>
      </c>
      <c r="V9264" s="6" t="s">
        <v>30388</v>
      </c>
      <c r="W9264" s="6" t="s">
        <v>13911</v>
      </c>
      <c r="X9264" s="6" t="s">
        <v>12299</v>
      </c>
      <c r="Y9264" s="6" t="s">
        <v>12299</v>
      </c>
      <c r="Z9264" s="6"/>
    </row>
    <row r="9265" spans="1:26" x14ac:dyDescent="0.3">
      <c r="A9265" s="6">
        <v>17326</v>
      </c>
      <c r="B9265" s="6" t="s">
        <v>30389</v>
      </c>
      <c r="C9265" s="6" t="s">
        <v>30390</v>
      </c>
      <c r="D9265" s="6">
        <v>18</v>
      </c>
      <c r="E9265" s="6">
        <v>10</v>
      </c>
      <c r="F9265" s="6"/>
      <c r="G9265" s="6">
        <v>10</v>
      </c>
      <c r="H9265" s="6"/>
      <c r="I9265" s="6"/>
      <c r="J9265" s="6"/>
      <c r="K9265" s="6">
        <v>0</v>
      </c>
      <c r="L9265" s="6" t="s">
        <v>12295</v>
      </c>
      <c r="M9265" s="6">
        <v>63</v>
      </c>
      <c r="N9265" s="6" t="e">
        <f>VLOOKUP(A9265,web_archive!D:AB,18,FALSE)</f>
        <v>#N/A</v>
      </c>
      <c r="O9265" s="6">
        <v>2</v>
      </c>
      <c r="P9265" s="6"/>
      <c r="Q9265" s="6"/>
      <c r="R9265" s="6">
        <v>1</v>
      </c>
      <c r="S9265" s="6"/>
      <c r="T9265" s="6"/>
      <c r="U9265" s="6" t="s">
        <v>30391</v>
      </c>
      <c r="V9265" s="6" t="s">
        <v>12299</v>
      </c>
      <c r="W9265" s="6" t="s">
        <v>12299</v>
      </c>
      <c r="X9265" s="6"/>
      <c r="Y9265" s="6"/>
      <c r="Z9265" s="6"/>
    </row>
    <row r="9266" spans="1:26" x14ac:dyDescent="0.3">
      <c r="A9266" s="6">
        <v>17331</v>
      </c>
      <c r="B9266" s="6" t="s">
        <v>30392</v>
      </c>
      <c r="C9266" s="6" t="s">
        <v>30251</v>
      </c>
      <c r="D9266" s="6">
        <v>18</v>
      </c>
      <c r="E9266" s="6">
        <v>10</v>
      </c>
      <c r="F9266" s="6"/>
      <c r="G9266" s="6">
        <v>10</v>
      </c>
      <c r="H9266" s="6"/>
      <c r="I9266" s="6"/>
      <c r="J9266" s="6"/>
      <c r="K9266" s="6">
        <v>0</v>
      </c>
      <c r="L9266" s="6" t="s">
        <v>12295</v>
      </c>
      <c r="M9266" s="6">
        <v>63</v>
      </c>
      <c r="N9266" s="6" t="e">
        <f>VLOOKUP(A9266,web_archive!D:AB,18,FALSE)</f>
        <v>#N/A</v>
      </c>
      <c r="O9266" s="6">
        <v>2</v>
      </c>
      <c r="P9266" s="6"/>
      <c r="Q9266" s="6"/>
      <c r="R9266" s="6"/>
      <c r="S9266" s="6"/>
      <c r="T9266" s="6"/>
      <c r="U9266" s="6" t="s">
        <v>30393</v>
      </c>
      <c r="V9266" s="6" t="s">
        <v>12299</v>
      </c>
      <c r="W9266" s="6" t="s">
        <v>12299</v>
      </c>
      <c r="X9266" s="6"/>
      <c r="Y9266" s="6"/>
      <c r="Z9266" s="6"/>
    </row>
    <row r="9267" spans="1:26" x14ac:dyDescent="0.3">
      <c r="A9267" s="6">
        <v>17332</v>
      </c>
      <c r="B9267" s="6" t="s">
        <v>30394</v>
      </c>
      <c r="C9267" s="6" t="s">
        <v>30395</v>
      </c>
      <c r="D9267" s="6">
        <v>18</v>
      </c>
      <c r="E9267" s="6">
        <v>10</v>
      </c>
      <c r="F9267" s="6"/>
      <c r="G9267" s="6">
        <v>10</v>
      </c>
      <c r="H9267" s="6"/>
      <c r="I9267" s="6"/>
      <c r="J9267" s="6"/>
      <c r="K9267" s="6">
        <v>0</v>
      </c>
      <c r="L9267" s="6" t="s">
        <v>12295</v>
      </c>
      <c r="M9267" s="6">
        <v>63</v>
      </c>
      <c r="N9267" s="6" t="e">
        <f>VLOOKUP(A9267,web_archive!D:AB,18,FALSE)</f>
        <v>#N/A</v>
      </c>
      <c r="O9267" s="6">
        <v>2</v>
      </c>
      <c r="P9267" s="6"/>
      <c r="Q9267" s="6"/>
      <c r="R9267" s="6"/>
      <c r="S9267" s="6"/>
      <c r="T9267" s="6"/>
      <c r="U9267" s="6" t="s">
        <v>30396</v>
      </c>
      <c r="V9267" s="6" t="s">
        <v>12299</v>
      </c>
      <c r="W9267" s="6" t="s">
        <v>12299</v>
      </c>
      <c r="X9267" s="6"/>
      <c r="Y9267" s="6"/>
      <c r="Z9267" s="6"/>
    </row>
    <row r="9268" spans="1:26" x14ac:dyDescent="0.3">
      <c r="A9268" s="6">
        <v>17337</v>
      </c>
      <c r="B9268" s="6" t="s">
        <v>30397</v>
      </c>
      <c r="C9268" s="6" t="s">
        <v>30398</v>
      </c>
      <c r="D9268" s="6">
        <v>18</v>
      </c>
      <c r="E9268" s="6">
        <v>10</v>
      </c>
      <c r="F9268" s="6"/>
      <c r="G9268" s="6">
        <v>10</v>
      </c>
      <c r="H9268" s="6"/>
      <c r="I9268" s="6"/>
      <c r="J9268" s="6"/>
      <c r="K9268" s="6">
        <v>0</v>
      </c>
      <c r="L9268" s="6" t="s">
        <v>12295</v>
      </c>
      <c r="M9268" s="6">
        <v>63</v>
      </c>
      <c r="N9268" s="6" t="e">
        <f>VLOOKUP(A9268,web_archive!D:AB,18,FALSE)</f>
        <v>#N/A</v>
      </c>
      <c r="O9268" s="6">
        <v>2</v>
      </c>
      <c r="P9268" s="6"/>
      <c r="Q9268" s="6"/>
      <c r="R9268" s="6">
        <v>1</v>
      </c>
      <c r="S9268" s="6"/>
      <c r="T9268" s="6"/>
      <c r="U9268" s="6" t="s">
        <v>30399</v>
      </c>
      <c r="V9268" s="6" t="s">
        <v>12299</v>
      </c>
      <c r="W9268" s="6" t="s">
        <v>12299</v>
      </c>
      <c r="X9268" s="6"/>
      <c r="Y9268" s="6"/>
      <c r="Z9268" s="6"/>
    </row>
    <row r="9269" spans="1:26" x14ac:dyDescent="0.3">
      <c r="A9269" s="6">
        <v>17338</v>
      </c>
      <c r="B9269" s="6" t="s">
        <v>30400</v>
      </c>
      <c r="C9269" s="6" t="s">
        <v>30401</v>
      </c>
      <c r="D9269" s="6">
        <v>18</v>
      </c>
      <c r="E9269" s="6">
        <v>20</v>
      </c>
      <c r="F9269" s="6"/>
      <c r="G9269" s="6">
        <v>10</v>
      </c>
      <c r="H9269" s="6"/>
      <c r="I9269" s="6"/>
      <c r="J9269" s="6"/>
      <c r="K9269" s="6"/>
      <c r="L9269" s="6" t="s">
        <v>12295</v>
      </c>
      <c r="M9269" s="6">
        <v>63</v>
      </c>
      <c r="N9269" s="6" t="e">
        <f>VLOOKUP(A9269,web_archive!D:AB,18,FALSE)</f>
        <v>#N/A</v>
      </c>
      <c r="O9269" s="6">
        <v>2</v>
      </c>
      <c r="P9269" s="6"/>
      <c r="Q9269" s="6"/>
      <c r="R9269" s="6"/>
      <c r="S9269" s="6"/>
      <c r="T9269" s="6"/>
      <c r="U9269" s="6" t="s">
        <v>24919</v>
      </c>
      <c r="V9269" s="6" t="s">
        <v>30324</v>
      </c>
      <c r="W9269" s="6" t="s">
        <v>30402</v>
      </c>
      <c r="X9269" s="6" t="s">
        <v>12368</v>
      </c>
      <c r="Y9269" s="6" t="s">
        <v>12299</v>
      </c>
      <c r="Z9269" s="6" t="s">
        <v>12299</v>
      </c>
    </row>
    <row r="9270" spans="1:26" x14ac:dyDescent="0.3">
      <c r="A9270" s="6">
        <v>17339</v>
      </c>
      <c r="B9270" s="6" t="s">
        <v>30403</v>
      </c>
      <c r="C9270" s="6" t="s">
        <v>30404</v>
      </c>
      <c r="D9270" s="6">
        <v>18</v>
      </c>
      <c r="E9270" s="6">
        <v>20</v>
      </c>
      <c r="F9270" s="6"/>
      <c r="G9270" s="6">
        <v>10</v>
      </c>
      <c r="H9270" s="6"/>
      <c r="I9270" s="6"/>
      <c r="J9270" s="6"/>
      <c r="K9270" s="6"/>
      <c r="L9270" s="6" t="s">
        <v>12295</v>
      </c>
      <c r="M9270" s="6">
        <v>63</v>
      </c>
      <c r="N9270" s="6" t="e">
        <f>VLOOKUP(A9270,web_archive!D:AB,18,FALSE)</f>
        <v>#N/A</v>
      </c>
      <c r="O9270" s="6">
        <v>2</v>
      </c>
      <c r="P9270" s="6"/>
      <c r="Q9270" s="6"/>
      <c r="R9270" s="6"/>
      <c r="S9270" s="6"/>
      <c r="T9270" s="6"/>
      <c r="U9270" s="6" t="s">
        <v>24919</v>
      </c>
      <c r="V9270" s="6" t="s">
        <v>30328</v>
      </c>
      <c r="W9270" s="6" t="s">
        <v>30405</v>
      </c>
      <c r="X9270" s="6" t="s">
        <v>28818</v>
      </c>
      <c r="Y9270" s="6" t="s">
        <v>12299</v>
      </c>
      <c r="Z9270" s="6" t="s">
        <v>12299</v>
      </c>
    </row>
    <row r="9271" spans="1:26" x14ac:dyDescent="0.3">
      <c r="A9271" s="6">
        <v>17394</v>
      </c>
      <c r="B9271" s="6" t="s">
        <v>30406</v>
      </c>
      <c r="C9271" s="6" t="s">
        <v>30407</v>
      </c>
      <c r="D9271" s="6">
        <v>2</v>
      </c>
      <c r="E9271" s="6">
        <v>20</v>
      </c>
      <c r="F9271" s="6"/>
      <c r="G9271" s="6">
        <v>50</v>
      </c>
      <c r="H9271" s="6"/>
      <c r="I9271" s="6"/>
      <c r="J9271" s="6"/>
      <c r="K9271" s="6"/>
      <c r="L9271" s="6" t="s">
        <v>12295</v>
      </c>
      <c r="M9271" s="6">
        <v>63</v>
      </c>
      <c r="N9271" s="6" t="e">
        <f>VLOOKUP(A9271,web_archive!D:AB,18,FALSE)</f>
        <v>#N/A</v>
      </c>
      <c r="O9271" s="6">
        <v>2</v>
      </c>
      <c r="P9271" s="6"/>
      <c r="Q9271" s="6"/>
      <c r="R9271" s="6"/>
      <c r="S9271" s="6"/>
      <c r="T9271" s="6"/>
      <c r="U9271" s="6" t="s">
        <v>30408</v>
      </c>
      <c r="V9271" s="6" t="s">
        <v>12299</v>
      </c>
      <c r="W9271" s="6" t="s">
        <v>12299</v>
      </c>
      <c r="X9271" s="6"/>
      <c r="Y9271" s="6"/>
      <c r="Z9271" s="6"/>
    </row>
    <row r="9272" spans="1:26" x14ac:dyDescent="0.3">
      <c r="A9272" s="6">
        <v>17396</v>
      </c>
      <c r="B9272" s="6" t="s">
        <v>30409</v>
      </c>
      <c r="C9272" s="6" t="s">
        <v>30410</v>
      </c>
      <c r="D9272" s="6">
        <v>2</v>
      </c>
      <c r="E9272" s="6">
        <v>20</v>
      </c>
      <c r="F9272" s="6"/>
      <c r="G9272" s="6">
        <v>10</v>
      </c>
      <c r="H9272" s="6"/>
      <c r="I9272" s="6"/>
      <c r="J9272" s="6"/>
      <c r="K9272" s="6"/>
      <c r="L9272" s="6" t="s">
        <v>12295</v>
      </c>
      <c r="M9272" s="6">
        <v>63</v>
      </c>
      <c r="N9272" s="6" t="e">
        <f>VLOOKUP(A9272,web_archive!D:AB,18,FALSE)</f>
        <v>#N/A</v>
      </c>
      <c r="O9272" s="6">
        <v>2</v>
      </c>
      <c r="P9272" s="6"/>
      <c r="Q9272" s="6"/>
      <c r="R9272" s="6"/>
      <c r="S9272" s="6"/>
      <c r="T9272" s="6"/>
      <c r="U9272" s="6" t="s">
        <v>30411</v>
      </c>
      <c r="V9272" s="6" t="s">
        <v>24574</v>
      </c>
      <c r="W9272" s="6" t="s">
        <v>12299</v>
      </c>
      <c r="X9272" s="6" t="s">
        <v>12299</v>
      </c>
      <c r="Y9272" s="6"/>
      <c r="Z9272" s="6"/>
    </row>
    <row r="9273" spans="1:26" x14ac:dyDescent="0.3">
      <c r="A9273" s="6">
        <v>17397</v>
      </c>
      <c r="B9273" s="6" t="s">
        <v>30412</v>
      </c>
      <c r="C9273" s="6" t="s">
        <v>30413</v>
      </c>
      <c r="D9273" s="6">
        <v>2</v>
      </c>
      <c r="E9273" s="6">
        <v>20</v>
      </c>
      <c r="F9273" s="6"/>
      <c r="G9273" s="6">
        <v>10</v>
      </c>
      <c r="H9273" s="6"/>
      <c r="I9273" s="6"/>
      <c r="J9273" s="6"/>
      <c r="K9273" s="6"/>
      <c r="L9273" s="6" t="s">
        <v>12295</v>
      </c>
      <c r="M9273" s="6">
        <v>63</v>
      </c>
      <c r="N9273" s="6" t="e">
        <f>VLOOKUP(A9273,web_archive!D:AB,18,FALSE)</f>
        <v>#N/A</v>
      </c>
      <c r="O9273" s="6">
        <v>2</v>
      </c>
      <c r="P9273" s="6"/>
      <c r="Q9273" s="6"/>
      <c r="R9273" s="6"/>
      <c r="S9273" s="6"/>
      <c r="T9273" s="6"/>
      <c r="U9273" s="6" t="s">
        <v>30411</v>
      </c>
      <c r="V9273" s="6" t="s">
        <v>25841</v>
      </c>
      <c r="W9273" s="6" t="s">
        <v>12299</v>
      </c>
      <c r="X9273" s="6" t="s">
        <v>12299</v>
      </c>
      <c r="Y9273" s="6"/>
      <c r="Z9273" s="6"/>
    </row>
    <row r="9274" spans="1:26" x14ac:dyDescent="0.3">
      <c r="A9274" s="6">
        <v>17398</v>
      </c>
      <c r="B9274" s="6" t="s">
        <v>30414</v>
      </c>
      <c r="C9274" s="6" t="s">
        <v>30415</v>
      </c>
      <c r="D9274" s="6">
        <v>2</v>
      </c>
      <c r="E9274" s="6">
        <v>20</v>
      </c>
      <c r="F9274" s="6"/>
      <c r="G9274" s="6">
        <v>10</v>
      </c>
      <c r="H9274" s="6"/>
      <c r="I9274" s="6"/>
      <c r="J9274" s="6"/>
      <c r="K9274" s="6"/>
      <c r="L9274" s="6" t="s">
        <v>12295</v>
      </c>
      <c r="M9274" s="6">
        <v>63</v>
      </c>
      <c r="N9274" s="6" t="e">
        <f>VLOOKUP(A9274,web_archive!D:AB,18,FALSE)</f>
        <v>#N/A</v>
      </c>
      <c r="O9274" s="6">
        <v>2</v>
      </c>
      <c r="P9274" s="6"/>
      <c r="Q9274" s="6"/>
      <c r="R9274" s="6"/>
      <c r="S9274" s="6"/>
      <c r="T9274" s="6"/>
      <c r="U9274" s="6" t="s">
        <v>30416</v>
      </c>
      <c r="V9274" s="6" t="s">
        <v>24574</v>
      </c>
      <c r="W9274" s="6" t="s">
        <v>12299</v>
      </c>
      <c r="X9274" s="6" t="s">
        <v>12299</v>
      </c>
      <c r="Y9274" s="6"/>
      <c r="Z9274" s="6"/>
    </row>
    <row r="9275" spans="1:26" x14ac:dyDescent="0.3">
      <c r="A9275" s="6">
        <v>17399</v>
      </c>
      <c r="B9275" s="6" t="s">
        <v>30417</v>
      </c>
      <c r="C9275" s="6" t="s">
        <v>30418</v>
      </c>
      <c r="D9275" s="6">
        <v>2</v>
      </c>
      <c r="E9275" s="6">
        <v>20</v>
      </c>
      <c r="F9275" s="6"/>
      <c r="G9275" s="6">
        <v>10</v>
      </c>
      <c r="H9275" s="6"/>
      <c r="I9275" s="6"/>
      <c r="J9275" s="6"/>
      <c r="K9275" s="6"/>
      <c r="L9275" s="6" t="s">
        <v>12295</v>
      </c>
      <c r="M9275" s="6">
        <v>63</v>
      </c>
      <c r="N9275" s="6" t="e">
        <f>VLOOKUP(A9275,web_archive!D:AB,18,FALSE)</f>
        <v>#N/A</v>
      </c>
      <c r="O9275" s="6">
        <v>2</v>
      </c>
      <c r="P9275" s="6"/>
      <c r="Q9275" s="6"/>
      <c r="R9275" s="6"/>
      <c r="S9275" s="6"/>
      <c r="T9275" s="6"/>
      <c r="U9275" s="6" t="s">
        <v>30416</v>
      </c>
      <c r="V9275" s="6" t="s">
        <v>25841</v>
      </c>
      <c r="W9275" s="6" t="s">
        <v>12299</v>
      </c>
      <c r="X9275" s="6" t="s">
        <v>12299</v>
      </c>
      <c r="Y9275" s="6"/>
      <c r="Z9275" s="6"/>
    </row>
    <row r="9276" spans="1:26" x14ac:dyDescent="0.3">
      <c r="A9276" s="6">
        <v>17400</v>
      </c>
      <c r="B9276" s="6" t="s">
        <v>30419</v>
      </c>
      <c r="C9276" s="6" t="s">
        <v>30420</v>
      </c>
      <c r="D9276" s="6">
        <v>2</v>
      </c>
      <c r="E9276" s="6">
        <v>20</v>
      </c>
      <c r="F9276" s="6"/>
      <c r="G9276" s="6">
        <v>10</v>
      </c>
      <c r="H9276" s="6"/>
      <c r="I9276" s="6"/>
      <c r="J9276" s="6"/>
      <c r="K9276" s="6"/>
      <c r="L9276" s="6" t="s">
        <v>12295</v>
      </c>
      <c r="M9276" s="6">
        <v>63</v>
      </c>
      <c r="N9276" s="6" t="e">
        <f>VLOOKUP(A9276,web_archive!D:AB,18,FALSE)</f>
        <v>#N/A</v>
      </c>
      <c r="O9276" s="6">
        <v>2</v>
      </c>
      <c r="P9276" s="6"/>
      <c r="Q9276" s="6"/>
      <c r="R9276" s="6"/>
      <c r="S9276" s="6"/>
      <c r="T9276" s="6"/>
      <c r="U9276" s="6" t="s">
        <v>30421</v>
      </c>
      <c r="V9276" s="6" t="s">
        <v>24574</v>
      </c>
      <c r="W9276" s="6" t="s">
        <v>12299</v>
      </c>
      <c r="X9276" s="6" t="s">
        <v>12299</v>
      </c>
      <c r="Y9276" s="6"/>
      <c r="Z9276" s="6"/>
    </row>
    <row r="9277" spans="1:26" x14ac:dyDescent="0.3">
      <c r="A9277" s="6">
        <v>17401</v>
      </c>
      <c r="B9277" s="6" t="s">
        <v>30422</v>
      </c>
      <c r="C9277" s="6" t="s">
        <v>30423</v>
      </c>
      <c r="D9277" s="6">
        <v>2</v>
      </c>
      <c r="E9277" s="6">
        <v>20</v>
      </c>
      <c r="F9277" s="6"/>
      <c r="G9277" s="6">
        <v>10</v>
      </c>
      <c r="H9277" s="6"/>
      <c r="I9277" s="6"/>
      <c r="J9277" s="6"/>
      <c r="K9277" s="6"/>
      <c r="L9277" s="6" t="s">
        <v>12295</v>
      </c>
      <c r="M9277" s="6">
        <v>63</v>
      </c>
      <c r="N9277" s="6" t="e">
        <f>VLOOKUP(A9277,web_archive!D:AB,18,FALSE)</f>
        <v>#N/A</v>
      </c>
      <c r="O9277" s="6">
        <v>2</v>
      </c>
      <c r="P9277" s="6"/>
      <c r="Q9277" s="6"/>
      <c r="R9277" s="6"/>
      <c r="S9277" s="6"/>
      <c r="T9277" s="6"/>
      <c r="U9277" s="6" t="s">
        <v>30421</v>
      </c>
      <c r="V9277" s="6" t="s">
        <v>25841</v>
      </c>
      <c r="W9277" s="6" t="s">
        <v>12299</v>
      </c>
      <c r="X9277" s="6" t="s">
        <v>12299</v>
      </c>
      <c r="Y9277" s="6"/>
      <c r="Z9277" s="6"/>
    </row>
    <row r="9278" spans="1:26" x14ac:dyDescent="0.3">
      <c r="A9278" s="6">
        <v>17402</v>
      </c>
      <c r="B9278" s="6" t="s">
        <v>30424</v>
      </c>
      <c r="C9278" s="6" t="s">
        <v>30425</v>
      </c>
      <c r="D9278" s="6">
        <v>2</v>
      </c>
      <c r="E9278" s="6">
        <v>20</v>
      </c>
      <c r="F9278" s="6"/>
      <c r="G9278" s="6">
        <v>10</v>
      </c>
      <c r="H9278" s="6"/>
      <c r="I9278" s="6"/>
      <c r="J9278" s="6"/>
      <c r="K9278" s="6"/>
      <c r="L9278" s="6" t="s">
        <v>12295</v>
      </c>
      <c r="M9278" s="6">
        <v>63</v>
      </c>
      <c r="N9278" s="6" t="e">
        <f>VLOOKUP(A9278,web_archive!D:AB,18,FALSE)</f>
        <v>#N/A</v>
      </c>
      <c r="O9278" s="6">
        <v>2</v>
      </c>
      <c r="P9278" s="6"/>
      <c r="Q9278" s="6"/>
      <c r="R9278" s="6"/>
      <c r="S9278" s="6"/>
      <c r="T9278" s="6"/>
      <c r="U9278" s="6" t="s">
        <v>30426</v>
      </c>
      <c r="V9278" s="6" t="s">
        <v>24574</v>
      </c>
      <c r="W9278" s="6" t="s">
        <v>12299</v>
      </c>
      <c r="X9278" s="6" t="s">
        <v>12299</v>
      </c>
      <c r="Y9278" s="6"/>
      <c r="Z9278" s="6"/>
    </row>
    <row r="9279" spans="1:26" x14ac:dyDescent="0.3">
      <c r="A9279" s="6">
        <v>17403</v>
      </c>
      <c r="B9279" s="6" t="s">
        <v>30427</v>
      </c>
      <c r="C9279" s="6" t="s">
        <v>30428</v>
      </c>
      <c r="D9279" s="6">
        <v>2</v>
      </c>
      <c r="E9279" s="6">
        <v>20</v>
      </c>
      <c r="F9279" s="6"/>
      <c r="G9279" s="6">
        <v>10</v>
      </c>
      <c r="H9279" s="6"/>
      <c r="I9279" s="6"/>
      <c r="J9279" s="6"/>
      <c r="K9279" s="6"/>
      <c r="L9279" s="6" t="s">
        <v>12295</v>
      </c>
      <c r="M9279" s="6">
        <v>63</v>
      </c>
      <c r="N9279" s="6" t="e">
        <f>VLOOKUP(A9279,web_archive!D:AB,18,FALSE)</f>
        <v>#N/A</v>
      </c>
      <c r="O9279" s="6">
        <v>2</v>
      </c>
      <c r="P9279" s="6"/>
      <c r="Q9279" s="6"/>
      <c r="R9279" s="6"/>
      <c r="S9279" s="6"/>
      <c r="T9279" s="6"/>
      <c r="U9279" s="6" t="s">
        <v>30426</v>
      </c>
      <c r="V9279" s="6" t="s">
        <v>25841</v>
      </c>
      <c r="W9279" s="6" t="s">
        <v>12299</v>
      </c>
      <c r="X9279" s="6" t="s">
        <v>12299</v>
      </c>
      <c r="Y9279" s="6"/>
      <c r="Z9279" s="6"/>
    </row>
    <row r="9280" spans="1:26" x14ac:dyDescent="0.3">
      <c r="A9280" s="6">
        <v>17404</v>
      </c>
      <c r="B9280" s="6" t="s">
        <v>30429</v>
      </c>
      <c r="C9280" s="6" t="s">
        <v>30430</v>
      </c>
      <c r="D9280" s="6">
        <v>2</v>
      </c>
      <c r="E9280" s="6">
        <v>20</v>
      </c>
      <c r="F9280" s="6"/>
      <c r="G9280" s="6">
        <v>10</v>
      </c>
      <c r="H9280" s="6"/>
      <c r="I9280" s="6"/>
      <c r="J9280" s="6"/>
      <c r="K9280" s="6"/>
      <c r="L9280" s="6" t="s">
        <v>12295</v>
      </c>
      <c r="M9280" s="6">
        <v>63</v>
      </c>
      <c r="N9280" s="6" t="e">
        <f>VLOOKUP(A9280,web_archive!D:AB,18,FALSE)</f>
        <v>#N/A</v>
      </c>
      <c r="O9280" s="6">
        <v>2</v>
      </c>
      <c r="P9280" s="6"/>
      <c r="Q9280" s="6"/>
      <c r="R9280" s="6"/>
      <c r="S9280" s="6"/>
      <c r="T9280" s="6"/>
      <c r="U9280" s="6" t="s">
        <v>30431</v>
      </c>
      <c r="V9280" s="6" t="s">
        <v>24574</v>
      </c>
      <c r="W9280" s="6" t="s">
        <v>12299</v>
      </c>
      <c r="X9280" s="6" t="s">
        <v>12299</v>
      </c>
      <c r="Y9280" s="6"/>
      <c r="Z9280" s="6"/>
    </row>
    <row r="9281" spans="1:24" x14ac:dyDescent="0.3">
      <c r="A9281" s="6">
        <v>17405</v>
      </c>
      <c r="B9281" s="6" t="s">
        <v>30432</v>
      </c>
      <c r="C9281" s="6" t="s">
        <v>30433</v>
      </c>
      <c r="D9281" s="6">
        <v>2</v>
      </c>
      <c r="E9281" s="6">
        <v>20</v>
      </c>
      <c r="F9281" s="6"/>
      <c r="G9281" s="6">
        <v>10</v>
      </c>
      <c r="H9281" s="6"/>
      <c r="I9281" s="6"/>
      <c r="J9281" s="6"/>
      <c r="K9281" s="6"/>
      <c r="L9281" s="6" t="s">
        <v>12295</v>
      </c>
      <c r="M9281" s="6">
        <v>63</v>
      </c>
      <c r="N9281" s="6" t="e">
        <f>VLOOKUP(A9281,web_archive!D:AB,18,FALSE)</f>
        <v>#N/A</v>
      </c>
      <c r="O9281" s="6">
        <v>2</v>
      </c>
      <c r="P9281" s="6"/>
      <c r="Q9281" s="6"/>
      <c r="R9281" s="6"/>
      <c r="S9281" s="6"/>
      <c r="T9281" s="6"/>
      <c r="U9281" s="6" t="s">
        <v>30431</v>
      </c>
      <c r="V9281" s="6" t="s">
        <v>25841</v>
      </c>
      <c r="W9281" s="6" t="s">
        <v>12299</v>
      </c>
      <c r="X9281" s="6" t="s">
        <v>12299</v>
      </c>
    </row>
    <row r="9282" spans="1:24" x14ac:dyDescent="0.3">
      <c r="A9282" s="6">
        <v>17406</v>
      </c>
      <c r="B9282" s="6" t="s">
        <v>30434</v>
      </c>
      <c r="C9282" s="6" t="s">
        <v>30435</v>
      </c>
      <c r="D9282" s="6">
        <v>2</v>
      </c>
      <c r="E9282" s="6">
        <v>20</v>
      </c>
      <c r="F9282" s="6"/>
      <c r="G9282" s="6">
        <v>10</v>
      </c>
      <c r="H9282" s="6"/>
      <c r="I9282" s="6"/>
      <c r="J9282" s="6"/>
      <c r="K9282" s="6"/>
      <c r="L9282" s="6" t="s">
        <v>12295</v>
      </c>
      <c r="M9282" s="6">
        <v>63</v>
      </c>
      <c r="N9282" s="6" t="e">
        <f>VLOOKUP(A9282,web_archive!D:AB,18,FALSE)</f>
        <v>#N/A</v>
      </c>
      <c r="O9282" s="6">
        <v>2</v>
      </c>
      <c r="P9282" s="6"/>
      <c r="Q9282" s="6"/>
      <c r="R9282" s="6"/>
      <c r="S9282" s="6"/>
      <c r="T9282" s="6"/>
      <c r="U9282" s="6" t="s">
        <v>30436</v>
      </c>
      <c r="V9282" s="6" t="s">
        <v>24574</v>
      </c>
      <c r="W9282" s="6" t="s">
        <v>12299</v>
      </c>
      <c r="X9282" s="6" t="s">
        <v>12299</v>
      </c>
    </row>
    <row r="9283" spans="1:24" x14ac:dyDescent="0.3">
      <c r="A9283" s="6">
        <v>17407</v>
      </c>
      <c r="B9283" s="6" t="s">
        <v>30437</v>
      </c>
      <c r="C9283" s="6" t="s">
        <v>30438</v>
      </c>
      <c r="D9283" s="6">
        <v>2</v>
      </c>
      <c r="E9283" s="6">
        <v>20</v>
      </c>
      <c r="F9283" s="6"/>
      <c r="G9283" s="6">
        <v>10</v>
      </c>
      <c r="H9283" s="6"/>
      <c r="I9283" s="6"/>
      <c r="J9283" s="6"/>
      <c r="K9283" s="6"/>
      <c r="L9283" s="6" t="s">
        <v>12295</v>
      </c>
      <c r="M9283" s="6">
        <v>63</v>
      </c>
      <c r="N9283" s="6" t="e">
        <f>VLOOKUP(A9283,web_archive!D:AB,18,FALSE)</f>
        <v>#N/A</v>
      </c>
      <c r="O9283" s="6">
        <v>2</v>
      </c>
      <c r="P9283" s="6"/>
      <c r="Q9283" s="6"/>
      <c r="R9283" s="6"/>
      <c r="S9283" s="6"/>
      <c r="T9283" s="6"/>
      <c r="U9283" s="6" t="s">
        <v>30436</v>
      </c>
      <c r="V9283" s="6" t="s">
        <v>25841</v>
      </c>
      <c r="W9283" s="6" t="s">
        <v>12299</v>
      </c>
      <c r="X9283" s="6" t="s">
        <v>12299</v>
      </c>
    </row>
    <row r="9284" spans="1:24" x14ac:dyDescent="0.3">
      <c r="A9284" s="6">
        <v>17408</v>
      </c>
      <c r="B9284" s="6" t="s">
        <v>30439</v>
      </c>
      <c r="C9284" s="6" t="s">
        <v>30440</v>
      </c>
      <c r="D9284" s="6">
        <v>2</v>
      </c>
      <c r="E9284" s="6">
        <v>20</v>
      </c>
      <c r="F9284" s="6"/>
      <c r="G9284" s="6">
        <v>10</v>
      </c>
      <c r="H9284" s="6"/>
      <c r="I9284" s="6"/>
      <c r="J9284" s="6"/>
      <c r="K9284" s="6"/>
      <c r="L9284" s="6" t="s">
        <v>12295</v>
      </c>
      <c r="M9284" s="6">
        <v>63</v>
      </c>
      <c r="N9284" s="6" t="e">
        <f>VLOOKUP(A9284,web_archive!D:AB,18,FALSE)</f>
        <v>#N/A</v>
      </c>
      <c r="O9284" s="6">
        <v>2</v>
      </c>
      <c r="P9284" s="6"/>
      <c r="Q9284" s="6"/>
      <c r="R9284" s="6"/>
      <c r="S9284" s="6"/>
      <c r="T9284" s="6"/>
      <c r="U9284" s="6" t="s">
        <v>30441</v>
      </c>
      <c r="V9284" s="6" t="s">
        <v>24574</v>
      </c>
      <c r="W9284" s="6" t="s">
        <v>12299</v>
      </c>
      <c r="X9284" s="6" t="s">
        <v>12299</v>
      </c>
    </row>
    <row r="9285" spans="1:24" x14ac:dyDescent="0.3">
      <c r="A9285" s="6">
        <v>17409</v>
      </c>
      <c r="B9285" s="6" t="s">
        <v>30442</v>
      </c>
      <c r="C9285" s="6" t="s">
        <v>30443</v>
      </c>
      <c r="D9285" s="6">
        <v>2</v>
      </c>
      <c r="E9285" s="6">
        <v>20</v>
      </c>
      <c r="F9285" s="6"/>
      <c r="G9285" s="6">
        <v>10</v>
      </c>
      <c r="H9285" s="6"/>
      <c r="I9285" s="6"/>
      <c r="J9285" s="6"/>
      <c r="K9285" s="6"/>
      <c r="L9285" s="6" t="s">
        <v>12295</v>
      </c>
      <c r="M9285" s="6">
        <v>63</v>
      </c>
      <c r="N9285" s="6" t="e">
        <f>VLOOKUP(A9285,web_archive!D:AB,18,FALSE)</f>
        <v>#N/A</v>
      </c>
      <c r="O9285" s="6">
        <v>2</v>
      </c>
      <c r="P9285" s="6"/>
      <c r="Q9285" s="6"/>
      <c r="R9285" s="6"/>
      <c r="S9285" s="6"/>
      <c r="T9285" s="6"/>
      <c r="U9285" s="6" t="s">
        <v>30441</v>
      </c>
      <c r="V9285" s="6" t="s">
        <v>25841</v>
      </c>
      <c r="W9285" s="6" t="s">
        <v>12299</v>
      </c>
      <c r="X9285" s="6" t="s">
        <v>12299</v>
      </c>
    </row>
    <row r="9286" spans="1:24" x14ac:dyDescent="0.3">
      <c r="A9286" s="6">
        <v>17410</v>
      </c>
      <c r="B9286" s="6" t="s">
        <v>30444</v>
      </c>
      <c r="C9286" s="6" t="s">
        <v>30445</v>
      </c>
      <c r="D9286" s="6">
        <v>2</v>
      </c>
      <c r="E9286" s="6">
        <v>20</v>
      </c>
      <c r="F9286" s="6"/>
      <c r="G9286" s="6">
        <v>10</v>
      </c>
      <c r="H9286" s="6"/>
      <c r="I9286" s="6"/>
      <c r="J9286" s="6"/>
      <c r="K9286" s="6"/>
      <c r="L9286" s="6" t="s">
        <v>12295</v>
      </c>
      <c r="M9286" s="6">
        <v>63</v>
      </c>
      <c r="N9286" s="6" t="e">
        <f>VLOOKUP(A9286,web_archive!D:AB,18,FALSE)</f>
        <v>#N/A</v>
      </c>
      <c r="O9286" s="6">
        <v>2</v>
      </c>
      <c r="P9286" s="6"/>
      <c r="Q9286" s="6"/>
      <c r="R9286" s="6"/>
      <c r="S9286" s="6"/>
      <c r="T9286" s="6"/>
      <c r="U9286" s="6" t="s">
        <v>30446</v>
      </c>
      <c r="V9286" s="6" t="s">
        <v>24574</v>
      </c>
      <c r="W9286" s="6" t="s">
        <v>12299</v>
      </c>
      <c r="X9286" s="6" t="s">
        <v>12299</v>
      </c>
    </row>
    <row r="9287" spans="1:24" x14ac:dyDescent="0.3">
      <c r="A9287" s="6">
        <v>17411</v>
      </c>
      <c r="B9287" s="6" t="s">
        <v>30447</v>
      </c>
      <c r="C9287" s="6" t="s">
        <v>30448</v>
      </c>
      <c r="D9287" s="6">
        <v>2</v>
      </c>
      <c r="E9287" s="6">
        <v>20</v>
      </c>
      <c r="F9287" s="6"/>
      <c r="G9287" s="6">
        <v>10</v>
      </c>
      <c r="H9287" s="6"/>
      <c r="I9287" s="6"/>
      <c r="J9287" s="6"/>
      <c r="K9287" s="6"/>
      <c r="L9287" s="6" t="s">
        <v>12295</v>
      </c>
      <c r="M9287" s="6">
        <v>63</v>
      </c>
      <c r="N9287" s="6" t="e">
        <f>VLOOKUP(A9287,web_archive!D:AB,18,FALSE)</f>
        <v>#N/A</v>
      </c>
      <c r="O9287" s="6">
        <v>2</v>
      </c>
      <c r="P9287" s="6"/>
      <c r="Q9287" s="6"/>
      <c r="R9287" s="6"/>
      <c r="S9287" s="6"/>
      <c r="T9287" s="6"/>
      <c r="U9287" s="6" t="s">
        <v>30446</v>
      </c>
      <c r="V9287" s="6" t="s">
        <v>25841</v>
      </c>
      <c r="W9287" s="6" t="s">
        <v>12299</v>
      </c>
      <c r="X9287" s="6" t="s">
        <v>12299</v>
      </c>
    </row>
    <row r="9288" spans="1:24" x14ac:dyDescent="0.3">
      <c r="A9288" s="6">
        <v>17412</v>
      </c>
      <c r="B9288" s="6" t="s">
        <v>30449</v>
      </c>
      <c r="C9288" s="6" t="s">
        <v>30450</v>
      </c>
      <c r="D9288" s="6">
        <v>2</v>
      </c>
      <c r="E9288" s="6">
        <v>20</v>
      </c>
      <c r="F9288" s="6"/>
      <c r="G9288" s="6">
        <v>10</v>
      </c>
      <c r="H9288" s="6"/>
      <c r="I9288" s="6"/>
      <c r="J9288" s="6"/>
      <c r="K9288" s="6"/>
      <c r="L9288" s="6" t="s">
        <v>12295</v>
      </c>
      <c r="M9288" s="6">
        <v>63</v>
      </c>
      <c r="N9288" s="6" t="e">
        <f>VLOOKUP(A9288,web_archive!D:AB,18,FALSE)</f>
        <v>#N/A</v>
      </c>
      <c r="O9288" s="6">
        <v>2</v>
      </c>
      <c r="P9288" s="6"/>
      <c r="Q9288" s="6"/>
      <c r="R9288" s="6"/>
      <c r="S9288" s="6"/>
      <c r="T9288" s="6"/>
      <c r="U9288" s="6" t="s">
        <v>30451</v>
      </c>
      <c r="V9288" s="6" t="s">
        <v>24574</v>
      </c>
      <c r="W9288" s="6" t="s">
        <v>12299</v>
      </c>
      <c r="X9288" s="6" t="s">
        <v>12299</v>
      </c>
    </row>
    <row r="9289" spans="1:24" x14ac:dyDescent="0.3">
      <c r="A9289" s="6">
        <v>17413</v>
      </c>
      <c r="B9289" s="6" t="s">
        <v>30452</v>
      </c>
      <c r="C9289" s="6" t="s">
        <v>30453</v>
      </c>
      <c r="D9289" s="6">
        <v>2</v>
      </c>
      <c r="E9289" s="6">
        <v>20</v>
      </c>
      <c r="F9289" s="6"/>
      <c r="G9289" s="6">
        <v>10</v>
      </c>
      <c r="H9289" s="6"/>
      <c r="I9289" s="6"/>
      <c r="J9289" s="6"/>
      <c r="K9289" s="6"/>
      <c r="L9289" s="6" t="s">
        <v>12295</v>
      </c>
      <c r="M9289" s="6">
        <v>63</v>
      </c>
      <c r="N9289" s="6" t="e">
        <f>VLOOKUP(A9289,web_archive!D:AB,18,FALSE)</f>
        <v>#N/A</v>
      </c>
      <c r="O9289" s="6">
        <v>2</v>
      </c>
      <c r="P9289" s="6"/>
      <c r="Q9289" s="6"/>
      <c r="R9289" s="6"/>
      <c r="S9289" s="6"/>
      <c r="T9289" s="6"/>
      <c r="U9289" s="6" t="s">
        <v>30451</v>
      </c>
      <c r="V9289" s="6" t="s">
        <v>25841</v>
      </c>
      <c r="W9289" s="6" t="s">
        <v>12299</v>
      </c>
      <c r="X9289" s="6" t="s">
        <v>12299</v>
      </c>
    </row>
    <row r="9290" spans="1:24" x14ac:dyDescent="0.3">
      <c r="A9290" s="6">
        <v>17414</v>
      </c>
      <c r="B9290" s="6" t="s">
        <v>30454</v>
      </c>
      <c r="C9290" s="6" t="s">
        <v>30455</v>
      </c>
      <c r="D9290" s="6">
        <v>2</v>
      </c>
      <c r="E9290" s="6">
        <v>20</v>
      </c>
      <c r="F9290" s="6"/>
      <c r="G9290" s="6">
        <v>10</v>
      </c>
      <c r="H9290" s="6"/>
      <c r="I9290" s="6"/>
      <c r="J9290" s="6"/>
      <c r="K9290" s="6"/>
      <c r="L9290" s="6" t="s">
        <v>12295</v>
      </c>
      <c r="M9290" s="6">
        <v>63</v>
      </c>
      <c r="N9290" s="6" t="e">
        <f>VLOOKUP(A9290,web_archive!D:AB,18,FALSE)</f>
        <v>#N/A</v>
      </c>
      <c r="O9290" s="6">
        <v>2</v>
      </c>
      <c r="P9290" s="6"/>
      <c r="Q9290" s="6"/>
      <c r="R9290" s="6"/>
      <c r="S9290" s="6"/>
      <c r="T9290" s="6"/>
      <c r="U9290" s="6" t="s">
        <v>30456</v>
      </c>
      <c r="V9290" s="6" t="s">
        <v>24574</v>
      </c>
      <c r="W9290" s="6" t="s">
        <v>12299</v>
      </c>
      <c r="X9290" s="6" t="s">
        <v>12299</v>
      </c>
    </row>
    <row r="9291" spans="1:24" x14ac:dyDescent="0.3">
      <c r="A9291" s="6">
        <v>17415</v>
      </c>
      <c r="B9291" s="6" t="s">
        <v>30457</v>
      </c>
      <c r="C9291" s="6" t="s">
        <v>30458</v>
      </c>
      <c r="D9291" s="6">
        <v>2</v>
      </c>
      <c r="E9291" s="6">
        <v>20</v>
      </c>
      <c r="F9291" s="6"/>
      <c r="G9291" s="6">
        <v>10</v>
      </c>
      <c r="H9291" s="6"/>
      <c r="I9291" s="6"/>
      <c r="J9291" s="6"/>
      <c r="K9291" s="6"/>
      <c r="L9291" s="6" t="s">
        <v>12295</v>
      </c>
      <c r="M9291" s="6">
        <v>63</v>
      </c>
      <c r="N9291" s="6" t="e">
        <f>VLOOKUP(A9291,web_archive!D:AB,18,FALSE)</f>
        <v>#N/A</v>
      </c>
      <c r="O9291" s="6">
        <v>2</v>
      </c>
      <c r="P9291" s="6"/>
      <c r="Q9291" s="6"/>
      <c r="R9291" s="6"/>
      <c r="S9291" s="6"/>
      <c r="T9291" s="6"/>
      <c r="U9291" s="6" t="s">
        <v>30456</v>
      </c>
      <c r="V9291" s="6" t="s">
        <v>25841</v>
      </c>
      <c r="W9291" s="6" t="s">
        <v>12299</v>
      </c>
      <c r="X9291" s="6" t="s">
        <v>12299</v>
      </c>
    </row>
    <row r="9292" spans="1:24" x14ac:dyDescent="0.3">
      <c r="A9292" s="6">
        <v>17416</v>
      </c>
      <c r="B9292" s="6" t="s">
        <v>30459</v>
      </c>
      <c r="C9292" s="6" t="s">
        <v>30460</v>
      </c>
      <c r="D9292" s="6">
        <v>2</v>
      </c>
      <c r="E9292" s="6">
        <v>20</v>
      </c>
      <c r="F9292" s="6"/>
      <c r="G9292" s="6">
        <v>10</v>
      </c>
      <c r="H9292" s="6"/>
      <c r="I9292" s="6"/>
      <c r="J9292" s="6"/>
      <c r="K9292" s="6"/>
      <c r="L9292" s="6" t="s">
        <v>12295</v>
      </c>
      <c r="M9292" s="6">
        <v>63</v>
      </c>
      <c r="N9292" s="6" t="e">
        <f>VLOOKUP(A9292,web_archive!D:AB,18,FALSE)</f>
        <v>#N/A</v>
      </c>
      <c r="O9292" s="6">
        <v>2</v>
      </c>
      <c r="P9292" s="6"/>
      <c r="Q9292" s="6"/>
      <c r="R9292" s="6"/>
      <c r="S9292" s="6"/>
      <c r="T9292" s="6"/>
      <c r="U9292" s="6" t="s">
        <v>30461</v>
      </c>
      <c r="V9292" s="6" t="s">
        <v>24574</v>
      </c>
      <c r="W9292" s="6" t="s">
        <v>12299</v>
      </c>
      <c r="X9292" s="6" t="s">
        <v>12299</v>
      </c>
    </row>
    <row r="9293" spans="1:24" x14ac:dyDescent="0.3">
      <c r="A9293" s="6">
        <v>17417</v>
      </c>
      <c r="B9293" s="6" t="s">
        <v>30462</v>
      </c>
      <c r="C9293" s="6" t="s">
        <v>30460</v>
      </c>
      <c r="D9293" s="6">
        <v>2</v>
      </c>
      <c r="E9293" s="6">
        <v>20</v>
      </c>
      <c r="F9293" s="6"/>
      <c r="G9293" s="6">
        <v>10</v>
      </c>
      <c r="H9293" s="6"/>
      <c r="I9293" s="6"/>
      <c r="J9293" s="6"/>
      <c r="K9293" s="6"/>
      <c r="L9293" s="6" t="s">
        <v>12295</v>
      </c>
      <c r="M9293" s="6">
        <v>63</v>
      </c>
      <c r="N9293" s="6" t="e">
        <f>VLOOKUP(A9293,web_archive!D:AB,18,FALSE)</f>
        <v>#N/A</v>
      </c>
      <c r="O9293" s="6">
        <v>2</v>
      </c>
      <c r="P9293" s="6"/>
      <c r="Q9293" s="6"/>
      <c r="R9293" s="6"/>
      <c r="S9293" s="6"/>
      <c r="T9293" s="6"/>
      <c r="U9293" s="6" t="s">
        <v>30461</v>
      </c>
      <c r="V9293" s="6" t="s">
        <v>25841</v>
      </c>
      <c r="W9293" s="6" t="s">
        <v>12299</v>
      </c>
      <c r="X9293" s="6" t="s">
        <v>12299</v>
      </c>
    </row>
    <row r="9294" spans="1:24" x14ac:dyDescent="0.3">
      <c r="A9294" s="6">
        <v>17418</v>
      </c>
      <c r="B9294" s="6" t="s">
        <v>30463</v>
      </c>
      <c r="C9294" s="6" t="s">
        <v>30464</v>
      </c>
      <c r="D9294" s="6">
        <v>2</v>
      </c>
      <c r="E9294" s="6">
        <v>20</v>
      </c>
      <c r="F9294" s="6"/>
      <c r="G9294" s="6">
        <v>10</v>
      </c>
      <c r="H9294" s="6"/>
      <c r="I9294" s="6"/>
      <c r="J9294" s="6"/>
      <c r="K9294" s="6"/>
      <c r="L9294" s="6" t="s">
        <v>12295</v>
      </c>
      <c r="M9294" s="6">
        <v>63</v>
      </c>
      <c r="N9294" s="6" t="e">
        <f>VLOOKUP(A9294,web_archive!D:AB,18,FALSE)</f>
        <v>#N/A</v>
      </c>
      <c r="O9294" s="6">
        <v>2</v>
      </c>
      <c r="P9294" s="6"/>
      <c r="Q9294" s="6"/>
      <c r="R9294" s="6"/>
      <c r="S9294" s="6"/>
      <c r="T9294" s="6"/>
      <c r="U9294" s="6" t="s">
        <v>30465</v>
      </c>
      <c r="V9294" s="6" t="s">
        <v>24574</v>
      </c>
      <c r="W9294" s="6" t="s">
        <v>12299</v>
      </c>
      <c r="X9294" s="6" t="s">
        <v>12299</v>
      </c>
    </row>
    <row r="9295" spans="1:24" x14ac:dyDescent="0.3">
      <c r="A9295" s="6">
        <v>17419</v>
      </c>
      <c r="B9295" s="6" t="s">
        <v>30466</v>
      </c>
      <c r="C9295" s="6" t="s">
        <v>30467</v>
      </c>
      <c r="D9295" s="6">
        <v>2</v>
      </c>
      <c r="E9295" s="6">
        <v>20</v>
      </c>
      <c r="F9295" s="6"/>
      <c r="G9295" s="6">
        <v>10</v>
      </c>
      <c r="H9295" s="6"/>
      <c r="I9295" s="6"/>
      <c r="J9295" s="6"/>
      <c r="K9295" s="6"/>
      <c r="L9295" s="6" t="s">
        <v>12295</v>
      </c>
      <c r="M9295" s="6">
        <v>63</v>
      </c>
      <c r="N9295" s="6" t="e">
        <f>VLOOKUP(A9295,web_archive!D:AB,18,FALSE)</f>
        <v>#N/A</v>
      </c>
      <c r="O9295" s="6">
        <v>2</v>
      </c>
      <c r="P9295" s="6"/>
      <c r="Q9295" s="6"/>
      <c r="R9295" s="6"/>
      <c r="S9295" s="6"/>
      <c r="T9295" s="6"/>
      <c r="U9295" s="6" t="s">
        <v>30465</v>
      </c>
      <c r="V9295" s="6" t="s">
        <v>25841</v>
      </c>
      <c r="W9295" s="6" t="s">
        <v>12299</v>
      </c>
      <c r="X9295" s="6" t="s">
        <v>12299</v>
      </c>
    </row>
    <row r="9296" spans="1:24" x14ac:dyDescent="0.3">
      <c r="A9296" s="6">
        <v>17420</v>
      </c>
      <c r="B9296" s="6" t="s">
        <v>30468</v>
      </c>
      <c r="C9296" s="6" t="s">
        <v>30469</v>
      </c>
      <c r="D9296" s="6">
        <v>2</v>
      </c>
      <c r="E9296" s="6">
        <v>20</v>
      </c>
      <c r="F9296" s="6"/>
      <c r="G9296" s="6">
        <v>10</v>
      </c>
      <c r="H9296" s="6"/>
      <c r="I9296" s="6"/>
      <c r="J9296" s="6"/>
      <c r="K9296" s="6"/>
      <c r="L9296" s="6" t="s">
        <v>12295</v>
      </c>
      <c r="M9296" s="6">
        <v>63</v>
      </c>
      <c r="N9296" s="6" t="e">
        <f>VLOOKUP(A9296,web_archive!D:AB,18,FALSE)</f>
        <v>#N/A</v>
      </c>
      <c r="O9296" s="6">
        <v>2</v>
      </c>
      <c r="P9296" s="6"/>
      <c r="Q9296" s="6"/>
      <c r="R9296" s="6"/>
      <c r="S9296" s="6"/>
      <c r="T9296" s="6"/>
      <c r="U9296" s="6" t="s">
        <v>30470</v>
      </c>
      <c r="V9296" s="6" t="s">
        <v>24574</v>
      </c>
      <c r="W9296" s="6" t="s">
        <v>12299</v>
      </c>
      <c r="X9296" s="6" t="s">
        <v>12299</v>
      </c>
    </row>
    <row r="9297" spans="1:30" x14ac:dyDescent="0.3">
      <c r="A9297" s="6">
        <v>17421</v>
      </c>
      <c r="B9297" s="6" t="s">
        <v>30471</v>
      </c>
      <c r="C9297" s="6" t="s">
        <v>30472</v>
      </c>
      <c r="D9297" s="6">
        <v>2</v>
      </c>
      <c r="E9297" s="6">
        <v>20</v>
      </c>
      <c r="F9297" s="6"/>
      <c r="G9297" s="6">
        <v>10</v>
      </c>
      <c r="H9297" s="6"/>
      <c r="I9297" s="6"/>
      <c r="J9297" s="6"/>
      <c r="K9297" s="6"/>
      <c r="L9297" s="6" t="s">
        <v>12295</v>
      </c>
      <c r="M9297" s="6">
        <v>63</v>
      </c>
      <c r="N9297" s="6" t="e">
        <f>VLOOKUP(A9297,web_archive!D:AB,18,FALSE)</f>
        <v>#N/A</v>
      </c>
      <c r="O9297" s="6">
        <v>2</v>
      </c>
      <c r="P9297" s="6"/>
      <c r="Q9297" s="6"/>
      <c r="R9297" s="6"/>
      <c r="S9297" s="6"/>
      <c r="T9297" s="6"/>
      <c r="U9297" s="6" t="s">
        <v>30470</v>
      </c>
      <c r="V9297" s="6" t="s">
        <v>25841</v>
      </c>
      <c r="W9297" s="6" t="s">
        <v>12299</v>
      </c>
      <c r="X9297" s="6" t="s">
        <v>12299</v>
      </c>
      <c r="Y9297" s="6"/>
      <c r="Z9297" s="6"/>
      <c r="AA9297" s="6"/>
      <c r="AB9297" s="6"/>
      <c r="AC9297" s="6"/>
      <c r="AD9297" s="6"/>
    </row>
    <row r="9298" spans="1:30" x14ac:dyDescent="0.3">
      <c r="A9298" s="6">
        <v>17422</v>
      </c>
      <c r="B9298" s="6" t="s">
        <v>30473</v>
      </c>
      <c r="C9298" s="6" t="s">
        <v>30474</v>
      </c>
      <c r="D9298" s="6">
        <v>2</v>
      </c>
      <c r="E9298" s="6">
        <v>20</v>
      </c>
      <c r="F9298" s="6"/>
      <c r="G9298" s="6">
        <v>10</v>
      </c>
      <c r="H9298" s="6"/>
      <c r="I9298" s="6"/>
      <c r="J9298" s="6"/>
      <c r="K9298" s="6"/>
      <c r="L9298" s="6" t="s">
        <v>12295</v>
      </c>
      <c r="M9298" s="6">
        <v>63</v>
      </c>
      <c r="N9298" s="6" t="e">
        <f>VLOOKUP(A9298,web_archive!D:AB,18,FALSE)</f>
        <v>#N/A</v>
      </c>
      <c r="O9298" s="6">
        <v>2</v>
      </c>
      <c r="P9298" s="6"/>
      <c r="Q9298" s="6"/>
      <c r="R9298" s="6"/>
      <c r="S9298" s="6"/>
      <c r="T9298" s="6"/>
      <c r="U9298" s="6" t="s">
        <v>30475</v>
      </c>
      <c r="V9298" s="6" t="s">
        <v>24574</v>
      </c>
      <c r="W9298" s="6" t="s">
        <v>12299</v>
      </c>
      <c r="X9298" s="6" t="s">
        <v>12299</v>
      </c>
      <c r="Y9298" s="6"/>
      <c r="Z9298" s="6"/>
      <c r="AA9298" s="6"/>
      <c r="AB9298" s="6"/>
      <c r="AC9298" s="6"/>
      <c r="AD9298" s="6"/>
    </row>
    <row r="9299" spans="1:30" x14ac:dyDescent="0.3">
      <c r="A9299" s="6">
        <v>17423</v>
      </c>
      <c r="B9299" s="6" t="s">
        <v>30476</v>
      </c>
      <c r="C9299" s="6" t="s">
        <v>30477</v>
      </c>
      <c r="D9299" s="6">
        <v>2</v>
      </c>
      <c r="E9299" s="6">
        <v>20</v>
      </c>
      <c r="F9299" s="6"/>
      <c r="G9299" s="6">
        <v>10</v>
      </c>
      <c r="H9299" s="6"/>
      <c r="I9299" s="6"/>
      <c r="J9299" s="6"/>
      <c r="K9299" s="6"/>
      <c r="L9299" s="6" t="s">
        <v>12295</v>
      </c>
      <c r="M9299" s="6">
        <v>63</v>
      </c>
      <c r="N9299" s="6" t="e">
        <f>VLOOKUP(A9299,web_archive!D:AB,18,FALSE)</f>
        <v>#N/A</v>
      </c>
      <c r="O9299" s="6">
        <v>2</v>
      </c>
      <c r="P9299" s="6"/>
      <c r="Q9299" s="6"/>
      <c r="R9299" s="6"/>
      <c r="S9299" s="6"/>
      <c r="T9299" s="6"/>
      <c r="U9299" s="6" t="s">
        <v>30475</v>
      </c>
      <c r="V9299" s="6" t="s">
        <v>25841</v>
      </c>
      <c r="W9299" s="6" t="s">
        <v>12299</v>
      </c>
      <c r="X9299" s="6" t="s">
        <v>12299</v>
      </c>
      <c r="Y9299" s="6"/>
      <c r="Z9299" s="6"/>
      <c r="AA9299" s="6"/>
      <c r="AB9299" s="6"/>
      <c r="AC9299" s="6"/>
      <c r="AD9299" s="6"/>
    </row>
    <row r="9300" spans="1:30" x14ac:dyDescent="0.3">
      <c r="A9300" s="6">
        <v>17424</v>
      </c>
      <c r="B9300" s="6" t="s">
        <v>30478</v>
      </c>
      <c r="C9300" s="6" t="s">
        <v>30479</v>
      </c>
      <c r="D9300" s="6">
        <v>2</v>
      </c>
      <c r="E9300" s="6">
        <v>20</v>
      </c>
      <c r="F9300" s="6"/>
      <c r="G9300" s="6">
        <v>10</v>
      </c>
      <c r="H9300" s="6"/>
      <c r="I9300" s="6"/>
      <c r="J9300" s="6"/>
      <c r="K9300" s="6"/>
      <c r="L9300" s="6" t="s">
        <v>12295</v>
      </c>
      <c r="M9300" s="6">
        <v>63</v>
      </c>
      <c r="N9300" s="6" t="e">
        <f>VLOOKUP(A9300,web_archive!D:AB,18,FALSE)</f>
        <v>#N/A</v>
      </c>
      <c r="O9300" s="6">
        <v>2</v>
      </c>
      <c r="P9300" s="6"/>
      <c r="Q9300" s="6"/>
      <c r="R9300" s="6"/>
      <c r="S9300" s="6"/>
      <c r="T9300" s="6"/>
      <c r="U9300" s="6" t="s">
        <v>30480</v>
      </c>
      <c r="V9300" s="6" t="s">
        <v>24574</v>
      </c>
      <c r="W9300" s="6" t="s">
        <v>12299</v>
      </c>
      <c r="X9300" s="6" t="s">
        <v>12299</v>
      </c>
      <c r="Y9300" s="6"/>
      <c r="Z9300" s="6"/>
      <c r="AA9300" s="6"/>
      <c r="AB9300" s="6"/>
      <c r="AC9300" s="6"/>
      <c r="AD9300" s="6"/>
    </row>
    <row r="9301" spans="1:30" x14ac:dyDescent="0.3">
      <c r="A9301" s="6">
        <v>17425</v>
      </c>
      <c r="B9301" s="6" t="s">
        <v>30481</v>
      </c>
      <c r="C9301" s="6" t="s">
        <v>30482</v>
      </c>
      <c r="D9301" s="6">
        <v>2</v>
      </c>
      <c r="E9301" s="6">
        <v>20</v>
      </c>
      <c r="F9301" s="6"/>
      <c r="G9301" s="6">
        <v>10</v>
      </c>
      <c r="H9301" s="6"/>
      <c r="I9301" s="6"/>
      <c r="J9301" s="6"/>
      <c r="K9301" s="6"/>
      <c r="L9301" s="6" t="s">
        <v>12295</v>
      </c>
      <c r="M9301" s="6">
        <v>63</v>
      </c>
      <c r="N9301" s="6" t="e">
        <f>VLOOKUP(A9301,web_archive!D:AB,18,FALSE)</f>
        <v>#N/A</v>
      </c>
      <c r="O9301" s="6">
        <v>2</v>
      </c>
      <c r="P9301" s="6"/>
      <c r="Q9301" s="6"/>
      <c r="R9301" s="6"/>
      <c r="S9301" s="6"/>
      <c r="T9301" s="6"/>
      <c r="U9301" s="6" t="s">
        <v>30480</v>
      </c>
      <c r="V9301" s="6" t="s">
        <v>25841</v>
      </c>
      <c r="W9301" s="6" t="s">
        <v>12299</v>
      </c>
      <c r="X9301" s="6" t="s">
        <v>12299</v>
      </c>
      <c r="Y9301" s="6"/>
      <c r="Z9301" s="6"/>
      <c r="AA9301" s="6"/>
      <c r="AB9301" s="6"/>
      <c r="AC9301" s="6"/>
      <c r="AD9301" s="6"/>
    </row>
    <row r="9302" spans="1:30" x14ac:dyDescent="0.3">
      <c r="A9302" s="6">
        <v>17426</v>
      </c>
      <c r="B9302" s="6" t="s">
        <v>30483</v>
      </c>
      <c r="C9302" s="6" t="s">
        <v>30484</v>
      </c>
      <c r="D9302" s="6">
        <v>2</v>
      </c>
      <c r="E9302" s="6">
        <v>20</v>
      </c>
      <c r="F9302" s="6"/>
      <c r="G9302" s="6">
        <v>10</v>
      </c>
      <c r="H9302" s="6"/>
      <c r="I9302" s="6"/>
      <c r="J9302" s="6"/>
      <c r="K9302" s="6"/>
      <c r="L9302" s="6" t="s">
        <v>12295</v>
      </c>
      <c r="M9302" s="6">
        <v>63</v>
      </c>
      <c r="N9302" s="6" t="e">
        <f>VLOOKUP(A9302,web_archive!D:AB,18,FALSE)</f>
        <v>#N/A</v>
      </c>
      <c r="O9302" s="6">
        <v>2</v>
      </c>
      <c r="P9302" s="6"/>
      <c r="Q9302" s="6"/>
      <c r="R9302" s="6"/>
      <c r="S9302" s="6"/>
      <c r="T9302" s="6"/>
      <c r="U9302" s="6" t="s">
        <v>30485</v>
      </c>
      <c r="V9302" s="6" t="s">
        <v>24574</v>
      </c>
      <c r="W9302" s="6" t="s">
        <v>12299</v>
      </c>
      <c r="X9302" s="6" t="s">
        <v>12299</v>
      </c>
      <c r="Y9302" s="6"/>
      <c r="Z9302" s="6"/>
      <c r="AA9302" s="6"/>
      <c r="AB9302" s="6"/>
      <c r="AC9302" s="6"/>
      <c r="AD9302" s="6"/>
    </row>
    <row r="9303" spans="1:30" x14ac:dyDescent="0.3">
      <c r="A9303" s="6">
        <v>17427</v>
      </c>
      <c r="B9303" s="6" t="s">
        <v>30486</v>
      </c>
      <c r="C9303" s="6" t="s">
        <v>30487</v>
      </c>
      <c r="D9303" s="6">
        <v>2</v>
      </c>
      <c r="E9303" s="6">
        <v>20</v>
      </c>
      <c r="F9303" s="6"/>
      <c r="G9303" s="6">
        <v>10</v>
      </c>
      <c r="H9303" s="6"/>
      <c r="I9303" s="6"/>
      <c r="J9303" s="6"/>
      <c r="K9303" s="6"/>
      <c r="L9303" s="6" t="s">
        <v>12295</v>
      </c>
      <c r="M9303" s="6">
        <v>63</v>
      </c>
      <c r="N9303" s="6" t="e">
        <f>VLOOKUP(A9303,web_archive!D:AB,18,FALSE)</f>
        <v>#N/A</v>
      </c>
      <c r="O9303" s="6">
        <v>2</v>
      </c>
      <c r="P9303" s="6"/>
      <c r="Q9303" s="6"/>
      <c r="R9303" s="6"/>
      <c r="S9303" s="6"/>
      <c r="T9303" s="6"/>
      <c r="U9303" s="6" t="s">
        <v>30485</v>
      </c>
      <c r="V9303" s="6" t="s">
        <v>25841</v>
      </c>
      <c r="W9303" s="6" t="s">
        <v>12299</v>
      </c>
      <c r="X9303" s="6" t="s">
        <v>12299</v>
      </c>
      <c r="Y9303" s="6"/>
      <c r="Z9303" s="6"/>
      <c r="AA9303" s="6"/>
      <c r="AB9303" s="6"/>
      <c r="AC9303" s="6"/>
      <c r="AD9303" s="6"/>
    </row>
    <row r="9304" spans="1:30" x14ac:dyDescent="0.3">
      <c r="A9304" s="6">
        <v>17429</v>
      </c>
      <c r="B9304" s="6" t="s">
        <v>30488</v>
      </c>
      <c r="C9304" s="6" t="s">
        <v>30489</v>
      </c>
      <c r="D9304" s="6">
        <v>18</v>
      </c>
      <c r="E9304" s="6">
        <v>10</v>
      </c>
      <c r="F9304" s="6"/>
      <c r="G9304" s="6">
        <v>10</v>
      </c>
      <c r="H9304" s="6"/>
      <c r="I9304" s="6"/>
      <c r="J9304" s="6"/>
      <c r="K9304" s="6"/>
      <c r="L9304" s="6" t="s">
        <v>12295</v>
      </c>
      <c r="M9304" s="6">
        <v>63</v>
      </c>
      <c r="N9304" s="6" t="e">
        <f>VLOOKUP(A9304,web_archive!D:AB,18,FALSE)</f>
        <v>#N/A</v>
      </c>
      <c r="O9304" s="6">
        <v>2</v>
      </c>
      <c r="P9304" s="6"/>
      <c r="Q9304" s="6"/>
      <c r="R9304" s="6"/>
      <c r="S9304" s="6"/>
      <c r="T9304" s="6"/>
      <c r="U9304" s="6" t="s">
        <v>28341</v>
      </c>
      <c r="V9304" s="6" t="s">
        <v>30490</v>
      </c>
      <c r="W9304" s="6" t="s">
        <v>30491</v>
      </c>
      <c r="X9304" s="6" t="s">
        <v>30492</v>
      </c>
      <c r="Y9304" s="6" t="s">
        <v>30493</v>
      </c>
      <c r="Z9304" s="6" t="s">
        <v>30494</v>
      </c>
      <c r="AA9304" s="6" t="s">
        <v>30495</v>
      </c>
      <c r="AB9304" s="6" t="s">
        <v>14976</v>
      </c>
      <c r="AC9304" s="6" t="s">
        <v>12299</v>
      </c>
      <c r="AD9304" s="6" t="s">
        <v>12299</v>
      </c>
    </row>
    <row r="9305" spans="1:30" x14ac:dyDescent="0.3">
      <c r="A9305" s="6">
        <v>17430</v>
      </c>
      <c r="B9305" s="6" t="s">
        <v>30496</v>
      </c>
      <c r="C9305" s="6" t="s">
        <v>30497</v>
      </c>
      <c r="D9305" s="6">
        <v>18</v>
      </c>
      <c r="E9305" s="6">
        <v>10</v>
      </c>
      <c r="F9305" s="6"/>
      <c r="G9305" s="6">
        <v>10</v>
      </c>
      <c r="H9305" s="6"/>
      <c r="I9305" s="6"/>
      <c r="J9305" s="6"/>
      <c r="K9305" s="6"/>
      <c r="L9305" s="6" t="s">
        <v>12295</v>
      </c>
      <c r="M9305" s="6">
        <v>63</v>
      </c>
      <c r="N9305" s="6" t="e">
        <f>VLOOKUP(A9305,web_archive!D:AB,18,FALSE)</f>
        <v>#N/A</v>
      </c>
      <c r="O9305" s="6">
        <v>2</v>
      </c>
      <c r="P9305" s="6"/>
      <c r="Q9305" s="6"/>
      <c r="R9305" s="6"/>
      <c r="S9305" s="6"/>
      <c r="T9305" s="6"/>
      <c r="U9305" s="6" t="s">
        <v>30498</v>
      </c>
      <c r="V9305" s="6" t="s">
        <v>30491</v>
      </c>
      <c r="W9305" s="6" t="s">
        <v>30492</v>
      </c>
      <c r="X9305" s="6" t="s">
        <v>30499</v>
      </c>
      <c r="Y9305" s="6" t="s">
        <v>30494</v>
      </c>
      <c r="Z9305" s="6" t="s">
        <v>30495</v>
      </c>
      <c r="AA9305" s="6" t="s">
        <v>14976</v>
      </c>
      <c r="AB9305" s="6" t="s">
        <v>12299</v>
      </c>
      <c r="AC9305" s="6" t="s">
        <v>12299</v>
      </c>
      <c r="AD9305" s="6"/>
    </row>
    <row r="9306" spans="1:30" x14ac:dyDescent="0.3">
      <c r="A9306" s="6">
        <v>17431</v>
      </c>
      <c r="B9306" s="6" t="s">
        <v>30500</v>
      </c>
      <c r="C9306" s="6" t="s">
        <v>30501</v>
      </c>
      <c r="D9306" s="6">
        <v>18</v>
      </c>
      <c r="E9306" s="6">
        <v>10</v>
      </c>
      <c r="F9306" s="6"/>
      <c r="G9306" s="6">
        <v>10</v>
      </c>
      <c r="H9306" s="6"/>
      <c r="I9306" s="6"/>
      <c r="J9306" s="6"/>
      <c r="K9306" s="6">
        <v>0</v>
      </c>
      <c r="L9306" s="6" t="s">
        <v>12295</v>
      </c>
      <c r="M9306" s="6">
        <v>63</v>
      </c>
      <c r="N9306" s="6" t="e">
        <f>VLOOKUP(A9306,web_archive!D:AB,18,FALSE)</f>
        <v>#N/A</v>
      </c>
      <c r="O9306" s="6">
        <v>2</v>
      </c>
      <c r="P9306" s="6"/>
      <c r="Q9306" s="6"/>
      <c r="R9306" s="6">
        <v>1</v>
      </c>
      <c r="S9306" s="6"/>
      <c r="T9306" s="6"/>
      <c r="U9306" s="6" t="s">
        <v>30502</v>
      </c>
      <c r="V9306" s="6" t="s">
        <v>12299</v>
      </c>
      <c r="W9306" s="6" t="s">
        <v>12299</v>
      </c>
      <c r="X9306" s="6"/>
      <c r="Y9306" s="6"/>
      <c r="Z9306" s="6"/>
      <c r="AA9306" s="6"/>
      <c r="AB9306" s="6"/>
      <c r="AC9306" s="6"/>
      <c r="AD9306" s="6"/>
    </row>
    <row r="9307" spans="1:30" x14ac:dyDescent="0.3">
      <c r="A9307" s="6">
        <v>17432</v>
      </c>
      <c r="B9307" s="6" t="s">
        <v>30503</v>
      </c>
      <c r="C9307" s="6" t="s">
        <v>30504</v>
      </c>
      <c r="D9307" s="6">
        <v>18</v>
      </c>
      <c r="E9307" s="6">
        <v>10</v>
      </c>
      <c r="F9307" s="6"/>
      <c r="G9307" s="6">
        <v>10</v>
      </c>
      <c r="H9307" s="6"/>
      <c r="I9307" s="6"/>
      <c r="J9307" s="6"/>
      <c r="K9307" s="6">
        <v>0</v>
      </c>
      <c r="L9307" s="6" t="s">
        <v>12295</v>
      </c>
      <c r="M9307" s="6">
        <v>63</v>
      </c>
      <c r="N9307" s="6" t="e">
        <f>VLOOKUP(A9307,web_archive!D:AB,18,FALSE)</f>
        <v>#N/A</v>
      </c>
      <c r="O9307" s="6">
        <v>2</v>
      </c>
      <c r="P9307" s="6"/>
      <c r="Q9307" s="6"/>
      <c r="R9307" s="6"/>
      <c r="S9307" s="6"/>
      <c r="T9307" s="6"/>
      <c r="U9307" s="6" t="s">
        <v>30505</v>
      </c>
      <c r="V9307" s="6" t="s">
        <v>30506</v>
      </c>
      <c r="W9307" s="6" t="s">
        <v>12368</v>
      </c>
      <c r="X9307" s="6" t="s">
        <v>12299</v>
      </c>
      <c r="Y9307" s="6" t="s">
        <v>12299</v>
      </c>
      <c r="Z9307" s="6"/>
      <c r="AA9307" s="6"/>
      <c r="AB9307" s="6"/>
      <c r="AC9307" s="6"/>
      <c r="AD9307" s="6"/>
    </row>
    <row r="9308" spans="1:30" x14ac:dyDescent="0.3">
      <c r="A9308" s="6">
        <v>17433</v>
      </c>
      <c r="B9308" s="6" t="s">
        <v>30507</v>
      </c>
      <c r="C9308" s="6" t="s">
        <v>30508</v>
      </c>
      <c r="D9308" s="6">
        <v>18</v>
      </c>
      <c r="E9308" s="6">
        <v>10</v>
      </c>
      <c r="F9308" s="6"/>
      <c r="G9308" s="6">
        <v>10</v>
      </c>
      <c r="H9308" s="6"/>
      <c r="I9308" s="6"/>
      <c r="J9308" s="6"/>
      <c r="K9308" s="6">
        <v>0</v>
      </c>
      <c r="L9308" s="6" t="s">
        <v>12295</v>
      </c>
      <c r="M9308" s="6">
        <v>63</v>
      </c>
      <c r="N9308" s="6" t="e">
        <f>VLOOKUP(A9308,web_archive!D:AB,18,FALSE)</f>
        <v>#N/A</v>
      </c>
      <c r="O9308" s="6">
        <v>2</v>
      </c>
      <c r="P9308" s="6"/>
      <c r="Q9308" s="6"/>
      <c r="R9308" s="6"/>
      <c r="S9308" s="6"/>
      <c r="T9308" s="6"/>
      <c r="U9308" s="6" t="s">
        <v>30509</v>
      </c>
      <c r="V9308" s="6" t="s">
        <v>30510</v>
      </c>
      <c r="W9308" s="6" t="s">
        <v>28818</v>
      </c>
      <c r="X9308" s="6" t="s">
        <v>12299</v>
      </c>
      <c r="Y9308" s="6" t="s">
        <v>12299</v>
      </c>
      <c r="Z9308" s="6"/>
      <c r="AA9308" s="6"/>
      <c r="AB9308" s="6"/>
      <c r="AC9308" s="6"/>
      <c r="AD9308" s="6"/>
    </row>
    <row r="9309" spans="1:30" x14ac:dyDescent="0.3">
      <c r="A9309" s="6">
        <v>17435</v>
      </c>
      <c r="B9309" s="6" t="s">
        <v>30511</v>
      </c>
      <c r="C9309" s="6" t="s">
        <v>30512</v>
      </c>
      <c r="D9309" s="6">
        <v>18</v>
      </c>
      <c r="E9309" s="6">
        <v>10</v>
      </c>
      <c r="F9309" s="6"/>
      <c r="G9309" s="6">
        <v>10</v>
      </c>
      <c r="H9309" s="6"/>
      <c r="I9309" s="6"/>
      <c r="J9309" s="6"/>
      <c r="K9309" s="6">
        <v>0</v>
      </c>
      <c r="L9309" s="6" t="s">
        <v>12295</v>
      </c>
      <c r="M9309" s="6">
        <v>63</v>
      </c>
      <c r="N9309" s="6" t="e">
        <f>VLOOKUP(A9309,web_archive!D:AB,18,FALSE)</f>
        <v>#N/A</v>
      </c>
      <c r="O9309" s="6">
        <v>2</v>
      </c>
      <c r="P9309" s="6"/>
      <c r="Q9309" s="6"/>
      <c r="R9309" s="6">
        <v>1</v>
      </c>
      <c r="S9309" s="6"/>
      <c r="T9309" s="6"/>
      <c r="U9309" s="6" t="s">
        <v>30513</v>
      </c>
      <c r="V9309" s="6" t="s">
        <v>12299</v>
      </c>
      <c r="W9309" s="6" t="s">
        <v>12299</v>
      </c>
      <c r="X9309" s="6"/>
      <c r="Y9309" s="6"/>
      <c r="Z9309" s="6"/>
      <c r="AA9309" s="6"/>
      <c r="AB9309" s="6"/>
      <c r="AC9309" s="6"/>
      <c r="AD9309" s="6"/>
    </row>
    <row r="9310" spans="1:30" x14ac:dyDescent="0.3">
      <c r="A9310" s="6">
        <v>17438</v>
      </c>
      <c r="B9310" s="6" t="s">
        <v>30514</v>
      </c>
      <c r="C9310" s="6" t="s">
        <v>30515</v>
      </c>
      <c r="D9310" s="6">
        <v>3</v>
      </c>
      <c r="E9310" s="6">
        <v>10</v>
      </c>
      <c r="F9310" s="6"/>
      <c r="G9310" s="6">
        <v>10</v>
      </c>
      <c r="H9310" s="6"/>
      <c r="I9310" s="6"/>
      <c r="J9310" s="6"/>
      <c r="K9310" s="6"/>
      <c r="L9310" s="6" t="s">
        <v>12295</v>
      </c>
      <c r="M9310" s="6">
        <v>63</v>
      </c>
      <c r="N9310" s="6" t="e">
        <f>VLOOKUP(A9310,web_archive!D:AB,18,FALSE)</f>
        <v>#N/A</v>
      </c>
      <c r="O9310" s="6">
        <v>2</v>
      </c>
      <c r="P9310" s="6"/>
      <c r="Q9310" s="6"/>
      <c r="R9310" s="6"/>
      <c r="S9310" s="6"/>
      <c r="T9310" s="6"/>
      <c r="U9310" s="6" t="s">
        <v>30408</v>
      </c>
      <c r="V9310" s="6" t="s">
        <v>12299</v>
      </c>
      <c r="W9310" s="6" t="s">
        <v>12299</v>
      </c>
      <c r="X9310" s="6"/>
      <c r="Y9310" s="6"/>
      <c r="Z9310" s="6"/>
      <c r="AA9310" s="6"/>
      <c r="AB9310" s="6"/>
      <c r="AC9310" s="6"/>
      <c r="AD9310" s="6"/>
    </row>
    <row r="9311" spans="1:30" x14ac:dyDescent="0.3">
      <c r="A9311" s="6">
        <v>17439</v>
      </c>
      <c r="B9311" s="6" t="s">
        <v>30516</v>
      </c>
      <c r="C9311" s="6" t="s">
        <v>30517</v>
      </c>
      <c r="D9311" s="6">
        <v>3</v>
      </c>
      <c r="E9311" s="6">
        <v>10</v>
      </c>
      <c r="F9311" s="6"/>
      <c r="G9311" s="6">
        <v>10</v>
      </c>
      <c r="H9311" s="6"/>
      <c r="I9311" s="6"/>
      <c r="J9311" s="6"/>
      <c r="K9311" s="6"/>
      <c r="L9311" s="6" t="s">
        <v>12295</v>
      </c>
      <c r="M9311" s="6">
        <v>63</v>
      </c>
      <c r="N9311" s="6" t="e">
        <f>VLOOKUP(A9311,web_archive!D:AB,18,FALSE)</f>
        <v>#N/A</v>
      </c>
      <c r="O9311" s="6">
        <v>2</v>
      </c>
      <c r="P9311" s="6"/>
      <c r="Q9311" s="6"/>
      <c r="R9311" s="6"/>
      <c r="S9311" s="6"/>
      <c r="T9311" s="6"/>
      <c r="U9311" s="6" t="s">
        <v>30408</v>
      </c>
      <c r="V9311" s="6" t="s">
        <v>12299</v>
      </c>
      <c r="W9311" s="6" t="s">
        <v>12299</v>
      </c>
      <c r="X9311" s="6"/>
      <c r="Y9311" s="6"/>
      <c r="Z9311" s="6"/>
      <c r="AA9311" s="6"/>
      <c r="AB9311" s="6"/>
      <c r="AC9311" s="6"/>
      <c r="AD9311" s="6"/>
    </row>
    <row r="9312" spans="1:30" x14ac:dyDescent="0.3">
      <c r="A9312" s="6">
        <v>17440</v>
      </c>
      <c r="B9312" s="6" t="s">
        <v>30518</v>
      </c>
      <c r="C9312" s="6" t="s">
        <v>30519</v>
      </c>
      <c r="D9312" s="6">
        <v>18</v>
      </c>
      <c r="E9312" s="6">
        <v>10</v>
      </c>
      <c r="F9312" s="6"/>
      <c r="G9312" s="6">
        <v>10</v>
      </c>
      <c r="H9312" s="6"/>
      <c r="I9312" s="6"/>
      <c r="J9312" s="6"/>
      <c r="K9312" s="6">
        <v>0</v>
      </c>
      <c r="L9312" s="6" t="s">
        <v>12295</v>
      </c>
      <c r="M9312" s="6">
        <v>63</v>
      </c>
      <c r="N9312" s="6" t="e">
        <f>VLOOKUP(A9312,web_archive!D:AB,18,FALSE)</f>
        <v>#N/A</v>
      </c>
      <c r="O9312" s="6">
        <v>2</v>
      </c>
      <c r="P9312" s="6"/>
      <c r="Q9312" s="6"/>
      <c r="R9312" s="6"/>
      <c r="S9312" s="6"/>
      <c r="T9312" s="6"/>
      <c r="U9312" s="6" t="s">
        <v>30520</v>
      </c>
      <c r="V9312" s="6" t="s">
        <v>12368</v>
      </c>
      <c r="W9312" s="6" t="s">
        <v>12299</v>
      </c>
      <c r="X9312" s="6" t="s">
        <v>12299</v>
      </c>
      <c r="Y9312" s="6"/>
      <c r="Z9312" s="6"/>
      <c r="AA9312" s="6"/>
      <c r="AB9312" s="6"/>
      <c r="AC9312" s="6"/>
      <c r="AD9312" s="6"/>
    </row>
    <row r="9313" spans="1:26" x14ac:dyDescent="0.3">
      <c r="A9313" s="6">
        <v>17441</v>
      </c>
      <c r="B9313" s="6" t="s">
        <v>30521</v>
      </c>
      <c r="C9313" s="6" t="s">
        <v>30522</v>
      </c>
      <c r="D9313" s="6">
        <v>18</v>
      </c>
      <c r="E9313" s="6">
        <v>10</v>
      </c>
      <c r="F9313" s="6"/>
      <c r="G9313" s="6">
        <v>10</v>
      </c>
      <c r="H9313" s="6"/>
      <c r="I9313" s="6"/>
      <c r="J9313" s="6"/>
      <c r="K9313" s="6">
        <v>0</v>
      </c>
      <c r="L9313" s="6" t="s">
        <v>12295</v>
      </c>
      <c r="M9313" s="6">
        <v>63</v>
      </c>
      <c r="N9313" s="6" t="e">
        <f>VLOOKUP(A9313,web_archive!D:AB,18,FALSE)</f>
        <v>#N/A</v>
      </c>
      <c r="O9313" s="6">
        <v>2</v>
      </c>
      <c r="P9313" s="6"/>
      <c r="Q9313" s="6"/>
      <c r="R9313" s="6"/>
      <c r="S9313" s="6"/>
      <c r="T9313" s="6"/>
      <c r="U9313" s="6" t="s">
        <v>30523</v>
      </c>
      <c r="V9313" s="6" t="s">
        <v>12368</v>
      </c>
      <c r="W9313" s="6" t="s">
        <v>12299</v>
      </c>
      <c r="X9313" s="6" t="s">
        <v>12299</v>
      </c>
      <c r="Y9313" s="6"/>
      <c r="Z9313" s="6"/>
    </row>
    <row r="9314" spans="1:26" x14ac:dyDescent="0.3">
      <c r="A9314" s="6">
        <v>17443</v>
      </c>
      <c r="B9314" s="6" t="s">
        <v>30524</v>
      </c>
      <c r="C9314" s="6" t="s">
        <v>30525</v>
      </c>
      <c r="D9314" s="6">
        <v>18</v>
      </c>
      <c r="E9314" s="6">
        <v>10</v>
      </c>
      <c r="F9314" s="6"/>
      <c r="G9314" s="6">
        <v>10</v>
      </c>
      <c r="H9314" s="6"/>
      <c r="I9314" s="6"/>
      <c r="J9314" s="6"/>
      <c r="K9314" s="6">
        <v>0</v>
      </c>
      <c r="L9314" s="6" t="s">
        <v>12295</v>
      </c>
      <c r="M9314" s="6">
        <v>63</v>
      </c>
      <c r="N9314" s="6" t="e">
        <f>VLOOKUP(A9314,web_archive!D:AB,18,FALSE)</f>
        <v>#N/A</v>
      </c>
      <c r="O9314" s="6">
        <v>2</v>
      </c>
      <c r="P9314" s="6"/>
      <c r="Q9314" s="6"/>
      <c r="R9314" s="6"/>
      <c r="S9314" s="6"/>
      <c r="T9314" s="6"/>
      <c r="U9314" s="6" t="s">
        <v>29123</v>
      </c>
      <c r="V9314" s="6" t="s">
        <v>12368</v>
      </c>
      <c r="W9314" s="6" t="s">
        <v>12299</v>
      </c>
      <c r="X9314" s="6" t="s">
        <v>12299</v>
      </c>
      <c r="Y9314" s="6"/>
      <c r="Z9314" s="6"/>
    </row>
    <row r="9315" spans="1:26" x14ac:dyDescent="0.3">
      <c r="A9315" s="6">
        <v>17442</v>
      </c>
      <c r="B9315" s="6" t="s">
        <v>30526</v>
      </c>
      <c r="C9315" s="6" t="s">
        <v>30527</v>
      </c>
      <c r="D9315" s="6">
        <v>2</v>
      </c>
      <c r="E9315" s="6">
        <v>20</v>
      </c>
      <c r="F9315" s="6"/>
      <c r="G9315" s="6">
        <v>10</v>
      </c>
      <c r="H9315" s="6"/>
      <c r="I9315" s="6"/>
      <c r="J9315" s="6"/>
      <c r="K9315" s="6"/>
      <c r="L9315" s="6" t="s">
        <v>12295</v>
      </c>
      <c r="M9315" s="6">
        <v>63</v>
      </c>
      <c r="N9315" s="6" t="e">
        <f>VLOOKUP(A9315,web_archive!D:AB,18,FALSE)</f>
        <v>#N/A</v>
      </c>
      <c r="O9315" s="6">
        <v>2</v>
      </c>
      <c r="P9315" s="6"/>
      <c r="Q9315" s="6"/>
      <c r="R9315" s="6"/>
      <c r="S9315" s="6"/>
      <c r="T9315" s="6"/>
      <c r="U9315" s="6" t="s">
        <v>30528</v>
      </c>
      <c r="V9315" s="6" t="s">
        <v>12368</v>
      </c>
      <c r="W9315" s="6" t="s">
        <v>12299</v>
      </c>
      <c r="X9315" s="6" t="s">
        <v>12299</v>
      </c>
      <c r="Y9315" s="6"/>
      <c r="Z9315" s="6"/>
    </row>
    <row r="9316" spans="1:26" x14ac:dyDescent="0.3">
      <c r="A9316" s="6">
        <v>17447</v>
      </c>
      <c r="B9316" s="6" t="s">
        <v>30529</v>
      </c>
      <c r="C9316" s="6" t="s">
        <v>30530</v>
      </c>
      <c r="D9316" s="6">
        <v>18</v>
      </c>
      <c r="E9316" s="6">
        <v>10</v>
      </c>
      <c r="F9316" s="6"/>
      <c r="G9316" s="6">
        <v>0</v>
      </c>
      <c r="H9316" s="6"/>
      <c r="I9316" s="6"/>
      <c r="J9316" s="6"/>
      <c r="K9316" s="6">
        <v>0</v>
      </c>
      <c r="L9316" s="6" t="s">
        <v>12295</v>
      </c>
      <c r="M9316" s="6">
        <v>63</v>
      </c>
      <c r="N9316" s="6" t="e">
        <f>VLOOKUP(A9316,web_archive!D:AB,18,FALSE)</f>
        <v>#N/A</v>
      </c>
      <c r="O9316" s="6">
        <v>2</v>
      </c>
      <c r="P9316" s="6"/>
      <c r="Q9316" s="6"/>
      <c r="R9316" s="6">
        <v>1</v>
      </c>
      <c r="S9316" s="6"/>
      <c r="T9316" s="6"/>
      <c r="U9316" s="6" t="s">
        <v>30531</v>
      </c>
      <c r="V9316" s="6" t="s">
        <v>12299</v>
      </c>
      <c r="W9316" s="6" t="s">
        <v>12299</v>
      </c>
      <c r="X9316" s="6"/>
      <c r="Y9316" s="6"/>
      <c r="Z9316" s="6"/>
    </row>
    <row r="9317" spans="1:26" x14ac:dyDescent="0.3">
      <c r="A9317" s="6">
        <v>17449</v>
      </c>
      <c r="B9317" s="6" t="s">
        <v>30532</v>
      </c>
      <c r="C9317" s="6" t="s">
        <v>30533</v>
      </c>
      <c r="D9317" s="6">
        <v>2</v>
      </c>
      <c r="E9317" s="6">
        <v>10</v>
      </c>
      <c r="F9317" s="6"/>
      <c r="G9317" s="6">
        <v>10</v>
      </c>
      <c r="H9317" s="6"/>
      <c r="I9317" s="6"/>
      <c r="J9317" s="6"/>
      <c r="K9317" s="6"/>
      <c r="L9317" s="6" t="s">
        <v>12295</v>
      </c>
      <c r="M9317" s="6">
        <v>63</v>
      </c>
      <c r="N9317" s="6" t="e">
        <f>VLOOKUP(A9317,web_archive!D:AB,18,FALSE)</f>
        <v>#N/A</v>
      </c>
      <c r="O9317" s="6">
        <v>2</v>
      </c>
      <c r="P9317" s="6"/>
      <c r="Q9317" s="6"/>
      <c r="R9317" s="6"/>
      <c r="S9317" s="6"/>
      <c r="T9317" s="6"/>
      <c r="U9317" s="6" t="s">
        <v>30534</v>
      </c>
      <c r="V9317" s="6" t="s">
        <v>12368</v>
      </c>
      <c r="W9317" s="6" t="s">
        <v>12299</v>
      </c>
      <c r="X9317" s="6" t="s">
        <v>12299</v>
      </c>
      <c r="Y9317" s="6"/>
      <c r="Z9317" s="6"/>
    </row>
    <row r="9318" spans="1:26" x14ac:dyDescent="0.3">
      <c r="A9318" s="6">
        <v>17455</v>
      </c>
      <c r="B9318" s="6" t="s">
        <v>30535</v>
      </c>
      <c r="C9318" s="6" t="s">
        <v>30536</v>
      </c>
      <c r="D9318" s="6">
        <v>18</v>
      </c>
      <c r="E9318" s="6">
        <v>10</v>
      </c>
      <c r="F9318" s="6"/>
      <c r="G9318" s="6">
        <v>10</v>
      </c>
      <c r="H9318" s="6"/>
      <c r="I9318" s="6"/>
      <c r="J9318" s="6"/>
      <c r="K9318" s="6">
        <v>0</v>
      </c>
      <c r="L9318" s="6" t="s">
        <v>12295</v>
      </c>
      <c r="M9318" s="6">
        <v>63</v>
      </c>
      <c r="N9318" s="6" t="e">
        <f>VLOOKUP(A9318,web_archive!D:AB,18,FALSE)</f>
        <v>#N/A</v>
      </c>
      <c r="O9318" s="6">
        <v>2</v>
      </c>
      <c r="P9318" s="6"/>
      <c r="Q9318" s="6"/>
      <c r="R9318" s="6"/>
      <c r="S9318" s="6"/>
      <c r="T9318" s="6"/>
      <c r="U9318" s="6" t="s">
        <v>30537</v>
      </c>
      <c r="V9318" s="6" t="s">
        <v>12368</v>
      </c>
      <c r="W9318" s="6" t="s">
        <v>12299</v>
      </c>
      <c r="X9318" s="6" t="s">
        <v>12299</v>
      </c>
      <c r="Y9318" s="6"/>
      <c r="Z9318" s="6"/>
    </row>
    <row r="9319" spans="1:26" x14ac:dyDescent="0.3">
      <c r="A9319" s="6">
        <v>17456</v>
      </c>
      <c r="B9319" s="6" t="s">
        <v>30538</v>
      </c>
      <c r="C9319" s="6" t="s">
        <v>30539</v>
      </c>
      <c r="D9319" s="6">
        <v>18</v>
      </c>
      <c r="E9319" s="6">
        <v>10</v>
      </c>
      <c r="F9319" s="6"/>
      <c r="G9319" s="6">
        <v>10</v>
      </c>
      <c r="H9319" s="6"/>
      <c r="I9319" s="6"/>
      <c r="J9319" s="6"/>
      <c r="K9319" s="6">
        <v>0</v>
      </c>
      <c r="L9319" s="6" t="s">
        <v>12295</v>
      </c>
      <c r="M9319" s="6">
        <v>63</v>
      </c>
      <c r="N9319" s="6" t="e">
        <f>VLOOKUP(A9319,web_archive!D:AB,18,FALSE)</f>
        <v>#N/A</v>
      </c>
      <c r="O9319" s="6">
        <v>2</v>
      </c>
      <c r="P9319" s="6"/>
      <c r="Q9319" s="6"/>
      <c r="R9319" s="6"/>
      <c r="S9319" s="6"/>
      <c r="T9319" s="6"/>
      <c r="U9319" s="6" t="s">
        <v>30540</v>
      </c>
      <c r="V9319" s="6" t="s">
        <v>12299</v>
      </c>
      <c r="W9319" s="6" t="s">
        <v>12299</v>
      </c>
      <c r="X9319" s="6"/>
      <c r="Y9319" s="6"/>
      <c r="Z9319" s="6"/>
    </row>
    <row r="9320" spans="1:26" x14ac:dyDescent="0.3">
      <c r="A9320" s="6">
        <v>17457</v>
      </c>
      <c r="B9320" s="6" t="s">
        <v>30541</v>
      </c>
      <c r="C9320" s="6" t="s">
        <v>30542</v>
      </c>
      <c r="D9320" s="6">
        <v>18</v>
      </c>
      <c r="E9320" s="6">
        <v>10</v>
      </c>
      <c r="F9320" s="6"/>
      <c r="G9320" s="6">
        <v>10</v>
      </c>
      <c r="H9320" s="6"/>
      <c r="I9320" s="6"/>
      <c r="J9320" s="6"/>
      <c r="K9320" s="6">
        <v>0</v>
      </c>
      <c r="L9320" s="6" t="s">
        <v>12295</v>
      </c>
      <c r="M9320" s="6">
        <v>63</v>
      </c>
      <c r="N9320" s="6" t="e">
        <f>VLOOKUP(A9320,web_archive!D:AB,18,FALSE)</f>
        <v>#N/A</v>
      </c>
      <c r="O9320" s="6">
        <v>2</v>
      </c>
      <c r="P9320" s="6"/>
      <c r="Q9320" s="6"/>
      <c r="R9320" s="6"/>
      <c r="S9320" s="6"/>
      <c r="T9320" s="6"/>
      <c r="U9320" s="6" t="s">
        <v>30543</v>
      </c>
      <c r="V9320" s="6" t="s">
        <v>12299</v>
      </c>
      <c r="W9320" s="6" t="s">
        <v>12299</v>
      </c>
      <c r="X9320" s="6"/>
      <c r="Y9320" s="6"/>
      <c r="Z9320" s="6"/>
    </row>
    <row r="9321" spans="1:26" x14ac:dyDescent="0.3">
      <c r="A9321" s="6">
        <v>17461</v>
      </c>
      <c r="B9321" s="6" t="s">
        <v>30544</v>
      </c>
      <c r="C9321" s="6" t="s">
        <v>30545</v>
      </c>
      <c r="D9321" s="6">
        <v>18</v>
      </c>
      <c r="E9321" s="6">
        <v>0</v>
      </c>
      <c r="F9321" s="6"/>
      <c r="G9321" s="6">
        <v>10</v>
      </c>
      <c r="H9321" s="6"/>
      <c r="I9321" s="6"/>
      <c r="J9321" s="6"/>
      <c r="K9321" s="6"/>
      <c r="L9321" s="6" t="s">
        <v>12295</v>
      </c>
      <c r="M9321" s="6">
        <v>63</v>
      </c>
      <c r="N9321" s="6" t="e">
        <f>VLOOKUP(A9321,web_archive!D:AB,18,FALSE)</f>
        <v>#N/A</v>
      </c>
      <c r="O9321" s="6">
        <v>2</v>
      </c>
      <c r="P9321" s="6"/>
      <c r="Q9321" s="6"/>
      <c r="R9321" s="6"/>
      <c r="S9321" s="6"/>
      <c r="T9321" s="6"/>
      <c r="U9321" s="6" t="s">
        <v>30546</v>
      </c>
      <c r="V9321" s="6" t="s">
        <v>12299</v>
      </c>
      <c r="W9321" s="6" t="s">
        <v>12299</v>
      </c>
      <c r="X9321" s="6"/>
      <c r="Y9321" s="6"/>
      <c r="Z9321" s="6"/>
    </row>
    <row r="9322" spans="1:26" x14ac:dyDescent="0.3">
      <c r="A9322" s="6">
        <v>17464</v>
      </c>
      <c r="B9322" s="6" t="s">
        <v>30547</v>
      </c>
      <c r="C9322" s="6" t="s">
        <v>30548</v>
      </c>
      <c r="D9322" s="6">
        <v>18</v>
      </c>
      <c r="E9322" s="6">
        <v>10</v>
      </c>
      <c r="F9322" s="6"/>
      <c r="G9322" s="6">
        <v>10</v>
      </c>
      <c r="H9322" s="6"/>
      <c r="I9322" s="6"/>
      <c r="J9322" s="6"/>
      <c r="K9322" s="6">
        <v>0</v>
      </c>
      <c r="L9322" s="6" t="s">
        <v>12295</v>
      </c>
      <c r="M9322" s="6">
        <v>63</v>
      </c>
      <c r="N9322" s="6" t="e">
        <f>VLOOKUP(A9322,web_archive!D:AB,18,FALSE)</f>
        <v>#N/A</v>
      </c>
      <c r="O9322" s="6">
        <v>2</v>
      </c>
      <c r="P9322" s="6"/>
      <c r="Q9322" s="6"/>
      <c r="R9322" s="6">
        <v>1</v>
      </c>
      <c r="S9322" s="6"/>
      <c r="T9322" s="6"/>
      <c r="U9322" s="6" t="s">
        <v>30549</v>
      </c>
      <c r="V9322" s="6" t="s">
        <v>12299</v>
      </c>
      <c r="W9322" s="6" t="s">
        <v>12299</v>
      </c>
      <c r="X9322" s="6"/>
      <c r="Y9322" s="6"/>
      <c r="Z9322" s="6"/>
    </row>
    <row r="9323" spans="1:26" x14ac:dyDescent="0.3">
      <c r="A9323" s="6">
        <v>17465</v>
      </c>
      <c r="B9323" s="6" t="s">
        <v>30550</v>
      </c>
      <c r="C9323" s="6" t="s">
        <v>30551</v>
      </c>
      <c r="D9323" s="6">
        <v>18</v>
      </c>
      <c r="E9323" s="6">
        <v>10</v>
      </c>
      <c r="F9323" s="6"/>
      <c r="G9323" s="6">
        <v>10</v>
      </c>
      <c r="H9323" s="6"/>
      <c r="I9323" s="6"/>
      <c r="J9323" s="6"/>
      <c r="K9323" s="6">
        <v>0</v>
      </c>
      <c r="L9323" s="6" t="s">
        <v>12295</v>
      </c>
      <c r="M9323" s="6">
        <v>63</v>
      </c>
      <c r="N9323" s="6" t="e">
        <f>VLOOKUP(A9323,web_archive!D:AB,18,FALSE)</f>
        <v>#N/A</v>
      </c>
      <c r="O9323" s="6">
        <v>2</v>
      </c>
      <c r="P9323" s="6"/>
      <c r="Q9323" s="6"/>
      <c r="R9323" s="6"/>
      <c r="S9323" s="6"/>
      <c r="T9323" s="6"/>
      <c r="U9323" s="6" t="s">
        <v>24919</v>
      </c>
      <c r="V9323" s="6" t="s">
        <v>30324</v>
      </c>
      <c r="W9323" s="6" t="s">
        <v>30552</v>
      </c>
      <c r="X9323" s="6" t="s">
        <v>12368</v>
      </c>
      <c r="Y9323" s="6" t="s">
        <v>12299</v>
      </c>
      <c r="Z9323" s="6" t="s">
        <v>12299</v>
      </c>
    </row>
    <row r="9324" spans="1:26" x14ac:dyDescent="0.3">
      <c r="A9324" s="6">
        <v>17466</v>
      </c>
      <c r="B9324" s="6" t="s">
        <v>30553</v>
      </c>
      <c r="C9324" s="6" t="s">
        <v>30554</v>
      </c>
      <c r="D9324" s="6">
        <v>18</v>
      </c>
      <c r="E9324" s="6">
        <v>10</v>
      </c>
      <c r="F9324" s="6"/>
      <c r="G9324" s="6">
        <v>10</v>
      </c>
      <c r="H9324" s="6"/>
      <c r="I9324" s="6"/>
      <c r="J9324" s="6"/>
      <c r="K9324" s="6">
        <v>0</v>
      </c>
      <c r="L9324" s="6" t="s">
        <v>12295</v>
      </c>
      <c r="M9324" s="6">
        <v>63</v>
      </c>
      <c r="N9324" s="6" t="e">
        <f>VLOOKUP(A9324,web_archive!D:AB,18,FALSE)</f>
        <v>#N/A</v>
      </c>
      <c r="O9324" s="6">
        <v>2</v>
      </c>
      <c r="P9324" s="6"/>
      <c r="Q9324" s="6"/>
      <c r="R9324" s="6"/>
      <c r="S9324" s="6"/>
      <c r="T9324" s="6"/>
      <c r="U9324" s="6" t="s">
        <v>24919</v>
      </c>
      <c r="V9324" s="6" t="s">
        <v>30328</v>
      </c>
      <c r="W9324" s="6" t="s">
        <v>30555</v>
      </c>
      <c r="X9324" s="6" t="s">
        <v>28818</v>
      </c>
      <c r="Y9324" s="6" t="s">
        <v>12299</v>
      </c>
      <c r="Z9324" s="6" t="s">
        <v>12299</v>
      </c>
    </row>
    <row r="9325" spans="1:26" x14ac:dyDescent="0.3">
      <c r="A9325" s="6">
        <v>17467</v>
      </c>
      <c r="B9325" s="6" t="s">
        <v>30556</v>
      </c>
      <c r="C9325" s="6" t="s">
        <v>30557</v>
      </c>
      <c r="D9325" s="6">
        <v>18</v>
      </c>
      <c r="E9325" s="6">
        <v>10</v>
      </c>
      <c r="F9325" s="6"/>
      <c r="G9325" s="6">
        <v>10</v>
      </c>
      <c r="H9325" s="6"/>
      <c r="I9325" s="6"/>
      <c r="J9325" s="6"/>
      <c r="K9325" s="6">
        <v>0</v>
      </c>
      <c r="L9325" s="6" t="s">
        <v>12295</v>
      </c>
      <c r="M9325" s="6">
        <v>63</v>
      </c>
      <c r="N9325" s="6" t="e">
        <f>VLOOKUP(A9325,web_archive!D:AB,18,FALSE)</f>
        <v>#N/A</v>
      </c>
      <c r="O9325" s="6">
        <v>2</v>
      </c>
      <c r="P9325" s="6"/>
      <c r="Q9325" s="6"/>
      <c r="R9325" s="6"/>
      <c r="S9325" s="6"/>
      <c r="T9325" s="6"/>
      <c r="U9325" s="6" t="s">
        <v>30558</v>
      </c>
      <c r="V9325" s="6" t="s">
        <v>12370</v>
      </c>
      <c r="W9325" s="6" t="s">
        <v>12299</v>
      </c>
      <c r="X9325" s="6" t="s">
        <v>12299</v>
      </c>
      <c r="Y9325" s="6"/>
      <c r="Z9325" s="6"/>
    </row>
    <row r="9326" spans="1:26" x14ac:dyDescent="0.3">
      <c r="A9326" s="6">
        <v>17468</v>
      </c>
      <c r="B9326" s="6" t="s">
        <v>30559</v>
      </c>
      <c r="C9326" s="6" t="s">
        <v>30560</v>
      </c>
      <c r="D9326" s="6">
        <v>2</v>
      </c>
      <c r="E9326" s="6">
        <v>10</v>
      </c>
      <c r="F9326" s="6"/>
      <c r="G9326" s="6">
        <v>10</v>
      </c>
      <c r="H9326" s="6"/>
      <c r="I9326" s="6"/>
      <c r="J9326" s="6"/>
      <c r="K9326" s="6">
        <v>0</v>
      </c>
      <c r="L9326" s="6" t="s">
        <v>12295</v>
      </c>
      <c r="M9326" s="6">
        <v>63</v>
      </c>
      <c r="N9326" s="6" t="e">
        <f>VLOOKUP(A9326,web_archive!D:AB,18,FALSE)</f>
        <v>#N/A</v>
      </c>
      <c r="O9326" s="6">
        <v>2</v>
      </c>
      <c r="P9326" s="6"/>
      <c r="Q9326" s="6"/>
      <c r="R9326" s="6"/>
      <c r="S9326" s="6"/>
      <c r="T9326" s="6"/>
      <c r="U9326" s="6" t="s">
        <v>30561</v>
      </c>
      <c r="V9326" s="6" t="s">
        <v>30562</v>
      </c>
      <c r="W9326" s="6" t="s">
        <v>12299</v>
      </c>
      <c r="X9326" s="6" t="s">
        <v>12299</v>
      </c>
      <c r="Y9326" s="6"/>
      <c r="Z9326" s="6"/>
    </row>
    <row r="9327" spans="1:26" x14ac:dyDescent="0.3">
      <c r="A9327" s="6">
        <v>17469</v>
      </c>
      <c r="B9327" s="6" t="s">
        <v>30563</v>
      </c>
      <c r="C9327" s="6" t="s">
        <v>30564</v>
      </c>
      <c r="D9327" s="6">
        <v>2</v>
      </c>
      <c r="E9327" s="6">
        <v>10</v>
      </c>
      <c r="F9327" s="6"/>
      <c r="G9327" s="6">
        <v>10</v>
      </c>
      <c r="H9327" s="6"/>
      <c r="I9327" s="6"/>
      <c r="J9327" s="6"/>
      <c r="K9327" s="6">
        <v>0</v>
      </c>
      <c r="L9327" s="6" t="s">
        <v>12295</v>
      </c>
      <c r="M9327" s="6">
        <v>63</v>
      </c>
      <c r="N9327" s="6" t="e">
        <f>VLOOKUP(A9327,web_archive!D:AB,18,FALSE)</f>
        <v>#N/A</v>
      </c>
      <c r="O9327" s="6">
        <v>2</v>
      </c>
      <c r="P9327" s="6"/>
      <c r="Q9327" s="6"/>
      <c r="R9327" s="6"/>
      <c r="S9327" s="6"/>
      <c r="T9327" s="6"/>
      <c r="U9327" s="6" t="s">
        <v>30565</v>
      </c>
      <c r="V9327" s="6" t="s">
        <v>30566</v>
      </c>
      <c r="W9327" s="6" t="s">
        <v>12299</v>
      </c>
      <c r="X9327" s="6" t="s">
        <v>12299</v>
      </c>
      <c r="Y9327" s="6"/>
      <c r="Z9327" s="6"/>
    </row>
    <row r="9328" spans="1:26" x14ac:dyDescent="0.3">
      <c r="A9328" s="6">
        <v>17470</v>
      </c>
      <c r="B9328" s="6" t="s">
        <v>30567</v>
      </c>
      <c r="C9328" s="6" t="s">
        <v>30568</v>
      </c>
      <c r="D9328" s="6">
        <v>18</v>
      </c>
      <c r="E9328" s="6">
        <v>0</v>
      </c>
      <c r="F9328" s="6"/>
      <c r="G9328" s="6">
        <v>10</v>
      </c>
      <c r="H9328" s="6"/>
      <c r="I9328" s="6"/>
      <c r="J9328" s="6"/>
      <c r="K9328" s="6"/>
      <c r="L9328" s="6" t="s">
        <v>12295</v>
      </c>
      <c r="M9328" s="6">
        <v>63</v>
      </c>
      <c r="N9328" s="6" t="e">
        <f>VLOOKUP(A9328,web_archive!D:AB,18,FALSE)</f>
        <v>#N/A</v>
      </c>
      <c r="O9328" s="6">
        <v>2</v>
      </c>
      <c r="P9328" s="6"/>
      <c r="Q9328" s="6"/>
      <c r="R9328" s="6"/>
      <c r="S9328" s="6"/>
      <c r="T9328" s="6"/>
      <c r="U9328" s="6" t="s">
        <v>30569</v>
      </c>
      <c r="V9328" s="6" t="s">
        <v>12299</v>
      </c>
      <c r="W9328" s="6" t="s">
        <v>12299</v>
      </c>
      <c r="X9328" s="6"/>
      <c r="Y9328" s="6"/>
      <c r="Z9328" s="6"/>
    </row>
    <row r="9329" spans="1:26" x14ac:dyDescent="0.3">
      <c r="A9329" s="6">
        <v>17471</v>
      </c>
      <c r="B9329" s="6" t="s">
        <v>30570</v>
      </c>
      <c r="C9329" s="6" t="s">
        <v>30571</v>
      </c>
      <c r="D9329" s="6">
        <v>18</v>
      </c>
      <c r="E9329" s="6">
        <v>10</v>
      </c>
      <c r="F9329" s="6"/>
      <c r="G9329" s="6">
        <v>10</v>
      </c>
      <c r="H9329" s="6"/>
      <c r="I9329" s="6"/>
      <c r="J9329" s="6"/>
      <c r="K9329" s="6">
        <v>0</v>
      </c>
      <c r="L9329" s="6" t="s">
        <v>12295</v>
      </c>
      <c r="M9329" s="6">
        <v>63</v>
      </c>
      <c r="N9329" s="6" t="e">
        <f>VLOOKUP(A9329,web_archive!D:AB,18,FALSE)</f>
        <v>#N/A</v>
      </c>
      <c r="O9329" s="6">
        <v>2</v>
      </c>
      <c r="P9329" s="6"/>
      <c r="Q9329" s="6"/>
      <c r="R9329" s="6">
        <v>1</v>
      </c>
      <c r="S9329" s="6"/>
      <c r="T9329" s="6"/>
      <c r="U9329" s="6" t="s">
        <v>30572</v>
      </c>
      <c r="V9329" s="6" t="s">
        <v>12299</v>
      </c>
      <c r="W9329" s="6" t="s">
        <v>12299</v>
      </c>
      <c r="X9329" s="6"/>
      <c r="Y9329" s="6"/>
      <c r="Z9329" s="6"/>
    </row>
    <row r="9330" spans="1:26" x14ac:dyDescent="0.3">
      <c r="A9330" s="6">
        <v>17472</v>
      </c>
      <c r="B9330" s="6" t="s">
        <v>30573</v>
      </c>
      <c r="C9330" s="6" t="s">
        <v>30574</v>
      </c>
      <c r="D9330" s="6">
        <v>18</v>
      </c>
      <c r="E9330" s="6">
        <v>10</v>
      </c>
      <c r="F9330" s="6"/>
      <c r="G9330" s="6">
        <v>10</v>
      </c>
      <c r="H9330" s="6"/>
      <c r="I9330" s="6"/>
      <c r="J9330" s="6"/>
      <c r="K9330" s="6">
        <v>0</v>
      </c>
      <c r="L9330" s="6" t="s">
        <v>12295</v>
      </c>
      <c r="M9330" s="6">
        <v>63</v>
      </c>
      <c r="N9330" s="6" t="e">
        <f>VLOOKUP(A9330,web_archive!D:AB,18,FALSE)</f>
        <v>#N/A</v>
      </c>
      <c r="O9330" s="6">
        <v>2</v>
      </c>
      <c r="P9330" s="6"/>
      <c r="Q9330" s="6"/>
      <c r="R9330" s="6"/>
      <c r="S9330" s="6"/>
      <c r="T9330" s="6"/>
      <c r="U9330" s="6" t="s">
        <v>30575</v>
      </c>
      <c r="V9330" s="6" t="s">
        <v>12299</v>
      </c>
      <c r="W9330" s="6" t="s">
        <v>12299</v>
      </c>
      <c r="X9330" s="6"/>
      <c r="Y9330" s="6"/>
      <c r="Z9330" s="6"/>
    </row>
    <row r="9331" spans="1:26" x14ac:dyDescent="0.3">
      <c r="A9331" s="6">
        <v>17473</v>
      </c>
      <c r="B9331" s="6" t="s">
        <v>30576</v>
      </c>
      <c r="C9331" s="6" t="s">
        <v>30577</v>
      </c>
      <c r="D9331" s="6">
        <v>18</v>
      </c>
      <c r="E9331" s="6">
        <v>10</v>
      </c>
      <c r="F9331" s="6"/>
      <c r="G9331" s="6">
        <v>10</v>
      </c>
      <c r="H9331" s="6"/>
      <c r="I9331" s="6"/>
      <c r="J9331" s="6"/>
      <c r="K9331" s="6">
        <v>0</v>
      </c>
      <c r="L9331" s="6" t="s">
        <v>12295</v>
      </c>
      <c r="M9331" s="6">
        <v>63</v>
      </c>
      <c r="N9331" s="6" t="e">
        <f>VLOOKUP(A9331,web_archive!D:AB,18,FALSE)</f>
        <v>#N/A</v>
      </c>
      <c r="O9331" s="6">
        <v>2</v>
      </c>
      <c r="P9331" s="6"/>
      <c r="Q9331" s="6"/>
      <c r="R9331" s="6"/>
      <c r="S9331" s="6"/>
      <c r="T9331" s="6"/>
      <c r="U9331" s="6" t="s">
        <v>30578</v>
      </c>
      <c r="V9331" s="6" t="s">
        <v>12299</v>
      </c>
      <c r="W9331" s="6" t="s">
        <v>12299</v>
      </c>
      <c r="X9331" s="6"/>
      <c r="Y9331" s="6"/>
      <c r="Z9331" s="6"/>
    </row>
    <row r="9332" spans="1:26" x14ac:dyDescent="0.3">
      <c r="A9332" s="6">
        <v>17474</v>
      </c>
      <c r="B9332" s="6" t="s">
        <v>30579</v>
      </c>
      <c r="C9332" s="6" t="s">
        <v>30580</v>
      </c>
      <c r="D9332" s="6">
        <v>18</v>
      </c>
      <c r="E9332" s="6">
        <v>10</v>
      </c>
      <c r="F9332" s="6"/>
      <c r="G9332" s="6">
        <v>10</v>
      </c>
      <c r="H9332" s="6"/>
      <c r="I9332" s="6"/>
      <c r="J9332" s="6"/>
      <c r="K9332" s="6">
        <v>0</v>
      </c>
      <c r="L9332" s="6" t="s">
        <v>12295</v>
      </c>
      <c r="M9332" s="6">
        <v>63</v>
      </c>
      <c r="N9332" s="6" t="e">
        <f>VLOOKUP(A9332,web_archive!D:AB,18,FALSE)</f>
        <v>#N/A</v>
      </c>
      <c r="O9332" s="6">
        <v>2</v>
      </c>
      <c r="P9332" s="6"/>
      <c r="Q9332" s="6"/>
      <c r="R9332" s="6"/>
      <c r="S9332" s="6"/>
      <c r="T9332" s="6"/>
      <c r="U9332" s="6" t="s">
        <v>30368</v>
      </c>
      <c r="V9332" s="6" t="s">
        <v>24574</v>
      </c>
      <c r="W9332" s="6" t="s">
        <v>12299</v>
      </c>
      <c r="X9332" s="6" t="s">
        <v>12299</v>
      </c>
      <c r="Y9332" s="6"/>
      <c r="Z9332" s="6"/>
    </row>
    <row r="9333" spans="1:26" x14ac:dyDescent="0.3">
      <c r="A9333" s="6">
        <v>17475</v>
      </c>
      <c r="B9333" s="6" t="s">
        <v>30581</v>
      </c>
      <c r="C9333" s="6" t="s">
        <v>30582</v>
      </c>
      <c r="D9333" s="6">
        <v>18</v>
      </c>
      <c r="E9333" s="6">
        <v>10</v>
      </c>
      <c r="F9333" s="6"/>
      <c r="G9333" s="6">
        <v>10</v>
      </c>
      <c r="H9333" s="6"/>
      <c r="I9333" s="6"/>
      <c r="J9333" s="6"/>
      <c r="K9333" s="6">
        <v>0</v>
      </c>
      <c r="L9333" s="6" t="s">
        <v>12295</v>
      </c>
      <c r="M9333" s="6">
        <v>63</v>
      </c>
      <c r="N9333" s="6" t="e">
        <f>VLOOKUP(A9333,web_archive!D:AB,18,FALSE)</f>
        <v>#N/A</v>
      </c>
      <c r="O9333" s="6">
        <v>2</v>
      </c>
      <c r="P9333" s="6"/>
      <c r="Q9333" s="6"/>
      <c r="R9333" s="6"/>
      <c r="S9333" s="6"/>
      <c r="T9333" s="6"/>
      <c r="U9333" s="6" t="s">
        <v>30583</v>
      </c>
      <c r="V9333" s="6" t="s">
        <v>12489</v>
      </c>
      <c r="W9333" s="6" t="s">
        <v>12299</v>
      </c>
      <c r="X9333" s="6" t="s">
        <v>12299</v>
      </c>
      <c r="Y9333" s="6"/>
      <c r="Z9333" s="6"/>
    </row>
    <row r="9334" spans="1:26" x14ac:dyDescent="0.3">
      <c r="A9334" s="6">
        <v>17477</v>
      </c>
      <c r="B9334" s="6" t="s">
        <v>30584</v>
      </c>
      <c r="C9334" s="6" t="s">
        <v>30585</v>
      </c>
      <c r="D9334" s="6">
        <v>18</v>
      </c>
      <c r="E9334" s="6">
        <v>10</v>
      </c>
      <c r="F9334" s="6"/>
      <c r="G9334" s="6">
        <v>10</v>
      </c>
      <c r="H9334" s="6"/>
      <c r="I9334" s="6"/>
      <c r="J9334" s="6"/>
      <c r="K9334" s="6">
        <v>0</v>
      </c>
      <c r="L9334" s="6" t="s">
        <v>12295</v>
      </c>
      <c r="M9334" s="6">
        <v>63</v>
      </c>
      <c r="N9334" s="6" t="e">
        <f>VLOOKUP(A9334,web_archive!D:AB,18,FALSE)</f>
        <v>#N/A</v>
      </c>
      <c r="O9334" s="6">
        <v>2</v>
      </c>
      <c r="P9334" s="6"/>
      <c r="Q9334" s="6"/>
      <c r="R9334" s="6"/>
      <c r="S9334" s="6"/>
      <c r="T9334" s="6"/>
      <c r="U9334" s="6" t="s">
        <v>30586</v>
      </c>
      <c r="V9334" s="6" t="s">
        <v>12299</v>
      </c>
      <c r="W9334" s="6" t="s">
        <v>12299</v>
      </c>
      <c r="X9334" s="6"/>
      <c r="Y9334" s="6"/>
      <c r="Z9334" s="6"/>
    </row>
    <row r="9335" spans="1:26" x14ac:dyDescent="0.3">
      <c r="A9335" s="6">
        <v>17478</v>
      </c>
      <c r="B9335" s="6" t="s">
        <v>30587</v>
      </c>
      <c r="C9335" s="6" t="s">
        <v>30588</v>
      </c>
      <c r="D9335" s="6">
        <v>18</v>
      </c>
      <c r="E9335" s="6">
        <v>10</v>
      </c>
      <c r="F9335" s="6"/>
      <c r="G9335" s="6">
        <v>10</v>
      </c>
      <c r="H9335" s="6"/>
      <c r="I9335" s="6"/>
      <c r="J9335" s="6"/>
      <c r="K9335" s="6">
        <v>0</v>
      </c>
      <c r="L9335" s="6" t="s">
        <v>12295</v>
      </c>
      <c r="M9335" s="6">
        <v>63</v>
      </c>
      <c r="N9335" s="6" t="e">
        <f>VLOOKUP(A9335,web_archive!D:AB,18,FALSE)</f>
        <v>#N/A</v>
      </c>
      <c r="O9335" s="6">
        <v>2</v>
      </c>
      <c r="P9335" s="6"/>
      <c r="Q9335" s="6"/>
      <c r="R9335" s="6"/>
      <c r="S9335" s="6"/>
      <c r="T9335" s="6"/>
      <c r="U9335" s="6" t="s">
        <v>30589</v>
      </c>
      <c r="V9335" s="6" t="s">
        <v>12299</v>
      </c>
      <c r="W9335" s="6" t="s">
        <v>12299</v>
      </c>
      <c r="X9335" s="6"/>
      <c r="Y9335" s="6"/>
      <c r="Z9335" s="6"/>
    </row>
    <row r="9336" spans="1:26" x14ac:dyDescent="0.3">
      <c r="A9336" s="6">
        <v>17479</v>
      </c>
      <c r="B9336" s="6" t="s">
        <v>30590</v>
      </c>
      <c r="C9336" s="6" t="s">
        <v>30591</v>
      </c>
      <c r="D9336" s="6">
        <v>2</v>
      </c>
      <c r="E9336" s="6">
        <v>10</v>
      </c>
      <c r="F9336" s="6"/>
      <c r="G9336" s="6">
        <v>10</v>
      </c>
      <c r="H9336" s="6"/>
      <c r="I9336" s="6"/>
      <c r="J9336" s="6"/>
      <c r="K9336" s="6">
        <v>0</v>
      </c>
      <c r="L9336" s="6" t="s">
        <v>12295</v>
      </c>
      <c r="M9336" s="6">
        <v>63</v>
      </c>
      <c r="N9336" s="6" t="e">
        <f>VLOOKUP(A9336,web_archive!D:AB,18,FALSE)</f>
        <v>#N/A</v>
      </c>
      <c r="O9336" s="6">
        <v>2</v>
      </c>
      <c r="P9336" s="6"/>
      <c r="Q9336" s="6"/>
      <c r="R9336" s="6"/>
      <c r="S9336" s="6"/>
      <c r="T9336" s="6"/>
      <c r="U9336" s="6" t="s">
        <v>30592</v>
      </c>
      <c r="V9336" s="6" t="s">
        <v>12299</v>
      </c>
      <c r="W9336" s="6" t="s">
        <v>12299</v>
      </c>
      <c r="X9336" s="6"/>
      <c r="Y9336" s="6"/>
      <c r="Z9336" s="6"/>
    </row>
    <row r="9337" spans="1:26" x14ac:dyDescent="0.3">
      <c r="A9337" s="6">
        <v>17481</v>
      </c>
      <c r="B9337" s="6" t="s">
        <v>30593</v>
      </c>
      <c r="C9337" s="6" t="s">
        <v>30594</v>
      </c>
      <c r="D9337" s="6">
        <v>18</v>
      </c>
      <c r="E9337" s="6">
        <v>0</v>
      </c>
      <c r="F9337" s="6"/>
      <c r="G9337" s="6">
        <v>10</v>
      </c>
      <c r="H9337" s="6"/>
      <c r="I9337" s="6"/>
      <c r="J9337" s="6"/>
      <c r="K9337" s="6"/>
      <c r="L9337" s="6" t="s">
        <v>12295</v>
      </c>
      <c r="M9337" s="6">
        <v>63</v>
      </c>
      <c r="N9337" s="6" t="e">
        <f>VLOOKUP(A9337,web_archive!D:AB,18,FALSE)</f>
        <v>#N/A</v>
      </c>
      <c r="O9337" s="6">
        <v>2</v>
      </c>
      <c r="P9337" s="6"/>
      <c r="Q9337" s="6"/>
      <c r="R9337" s="6"/>
      <c r="S9337" s="6"/>
      <c r="T9337" s="6"/>
      <c r="U9337" s="6" t="s">
        <v>30595</v>
      </c>
      <c r="V9337" s="6" t="s">
        <v>12299</v>
      </c>
      <c r="W9337" s="6" t="s">
        <v>12299</v>
      </c>
      <c r="X9337" s="6"/>
      <c r="Y9337" s="6"/>
      <c r="Z9337" s="6"/>
    </row>
    <row r="9338" spans="1:26" x14ac:dyDescent="0.3">
      <c r="A9338" s="6">
        <v>17482</v>
      </c>
      <c r="B9338" s="6" t="s">
        <v>30596</v>
      </c>
      <c r="C9338" s="6" t="s">
        <v>30597</v>
      </c>
      <c r="D9338" s="6">
        <v>2</v>
      </c>
      <c r="E9338" s="6">
        <v>10</v>
      </c>
      <c r="F9338" s="6"/>
      <c r="G9338" s="6">
        <v>10</v>
      </c>
      <c r="H9338" s="6"/>
      <c r="I9338" s="6"/>
      <c r="J9338" s="6"/>
      <c r="K9338" s="6">
        <v>0</v>
      </c>
      <c r="L9338" s="6" t="s">
        <v>12295</v>
      </c>
      <c r="M9338" s="6">
        <v>63</v>
      </c>
      <c r="N9338" s="6" t="e">
        <f>VLOOKUP(A9338,web_archive!D:AB,18,FALSE)</f>
        <v>#N/A</v>
      </c>
      <c r="O9338" s="6">
        <v>2</v>
      </c>
      <c r="P9338" s="6"/>
      <c r="Q9338" s="6"/>
      <c r="R9338" s="6"/>
      <c r="S9338" s="6"/>
      <c r="T9338" s="6"/>
      <c r="U9338" s="6" t="s">
        <v>30598</v>
      </c>
      <c r="V9338" s="6" t="s">
        <v>12299</v>
      </c>
      <c r="W9338" s="6" t="s">
        <v>12299</v>
      </c>
      <c r="X9338" s="6"/>
      <c r="Y9338" s="6"/>
      <c r="Z9338" s="6"/>
    </row>
    <row r="9339" spans="1:26" x14ac:dyDescent="0.3">
      <c r="A9339" s="6">
        <v>17483</v>
      </c>
      <c r="B9339" s="6" t="s">
        <v>30599</v>
      </c>
      <c r="C9339" s="6" t="s">
        <v>30600</v>
      </c>
      <c r="D9339" s="6">
        <v>18</v>
      </c>
      <c r="E9339" s="6">
        <v>10</v>
      </c>
      <c r="F9339" s="6"/>
      <c r="G9339" s="6">
        <v>10</v>
      </c>
      <c r="H9339" s="6"/>
      <c r="I9339" s="6"/>
      <c r="J9339" s="6"/>
      <c r="K9339" s="6">
        <v>0</v>
      </c>
      <c r="L9339" s="6" t="s">
        <v>12295</v>
      </c>
      <c r="M9339" s="6">
        <v>63</v>
      </c>
      <c r="N9339" s="6" t="e">
        <f>VLOOKUP(A9339,web_archive!D:AB,18,FALSE)</f>
        <v>#N/A</v>
      </c>
      <c r="O9339" s="6">
        <v>2</v>
      </c>
      <c r="P9339" s="6"/>
      <c r="Q9339" s="6"/>
      <c r="R9339" s="6"/>
      <c r="S9339" s="6"/>
      <c r="T9339" s="6"/>
      <c r="U9339" s="6" t="s">
        <v>30601</v>
      </c>
      <c r="V9339" s="6" t="s">
        <v>12299</v>
      </c>
      <c r="W9339" s="6" t="s">
        <v>12299</v>
      </c>
      <c r="X9339" s="6"/>
      <c r="Y9339" s="6"/>
      <c r="Z9339" s="6"/>
    </row>
    <row r="9340" spans="1:26" x14ac:dyDescent="0.3">
      <c r="A9340" s="6">
        <v>17484</v>
      </c>
      <c r="B9340" s="6" t="s">
        <v>30602</v>
      </c>
      <c r="C9340" s="6" t="s">
        <v>30603</v>
      </c>
      <c r="D9340" s="6">
        <v>18</v>
      </c>
      <c r="E9340" s="6">
        <v>10</v>
      </c>
      <c r="F9340" s="6"/>
      <c r="G9340" s="6">
        <v>10</v>
      </c>
      <c r="H9340" s="6"/>
      <c r="I9340" s="6"/>
      <c r="J9340" s="6"/>
      <c r="K9340" s="6">
        <v>0</v>
      </c>
      <c r="L9340" s="6" t="s">
        <v>12295</v>
      </c>
      <c r="M9340" s="6">
        <v>63</v>
      </c>
      <c r="N9340" s="6" t="e">
        <f>VLOOKUP(A9340,web_archive!D:AB,18,FALSE)</f>
        <v>#N/A</v>
      </c>
      <c r="O9340" s="6">
        <v>2</v>
      </c>
      <c r="P9340" s="6"/>
      <c r="Q9340" s="6"/>
      <c r="R9340" s="6"/>
      <c r="S9340" s="6"/>
      <c r="T9340" s="6"/>
      <c r="U9340" s="6" t="s">
        <v>30604</v>
      </c>
      <c r="V9340" s="6" t="s">
        <v>12299</v>
      </c>
      <c r="W9340" s="6" t="s">
        <v>12299</v>
      </c>
      <c r="X9340" s="6"/>
      <c r="Y9340" s="6"/>
      <c r="Z9340" s="6"/>
    </row>
    <row r="9341" spans="1:26" x14ac:dyDescent="0.3">
      <c r="A9341" s="6">
        <v>17490</v>
      </c>
      <c r="B9341" s="6" t="s">
        <v>30605</v>
      </c>
      <c r="C9341" s="6" t="s">
        <v>30606</v>
      </c>
      <c r="D9341" s="6">
        <v>2</v>
      </c>
      <c r="E9341" s="6">
        <v>10</v>
      </c>
      <c r="F9341" s="6"/>
      <c r="G9341" s="6">
        <v>10</v>
      </c>
      <c r="H9341" s="6"/>
      <c r="I9341" s="6"/>
      <c r="J9341" s="6"/>
      <c r="K9341" s="6">
        <v>0</v>
      </c>
      <c r="L9341" s="6" t="s">
        <v>12295</v>
      </c>
      <c r="M9341" s="6">
        <v>63</v>
      </c>
      <c r="N9341" s="6" t="e">
        <f>VLOOKUP(A9341,web_archive!D:AB,18,FALSE)</f>
        <v>#N/A</v>
      </c>
      <c r="O9341" s="6">
        <v>2</v>
      </c>
      <c r="P9341" s="6"/>
      <c r="Q9341" s="6"/>
      <c r="R9341" s="6"/>
      <c r="S9341" s="6"/>
      <c r="T9341" s="6"/>
      <c r="U9341" s="6" t="s">
        <v>30607</v>
      </c>
      <c r="V9341" s="6" t="s">
        <v>12299</v>
      </c>
      <c r="W9341" s="6" t="s">
        <v>12299</v>
      </c>
      <c r="X9341" s="6"/>
      <c r="Y9341" s="6"/>
      <c r="Z9341" s="6"/>
    </row>
    <row r="9342" spans="1:26" x14ac:dyDescent="0.3">
      <c r="A9342" s="6">
        <v>17491</v>
      </c>
      <c r="B9342" s="6" t="s">
        <v>30608</v>
      </c>
      <c r="C9342" s="6" t="s">
        <v>30609</v>
      </c>
      <c r="D9342" s="6">
        <v>18</v>
      </c>
      <c r="E9342" s="6">
        <v>10</v>
      </c>
      <c r="F9342" s="6"/>
      <c r="G9342" s="6">
        <v>10</v>
      </c>
      <c r="H9342" s="6"/>
      <c r="I9342" s="6"/>
      <c r="J9342" s="6"/>
      <c r="K9342" s="6">
        <v>0</v>
      </c>
      <c r="L9342" s="6" t="s">
        <v>12295</v>
      </c>
      <c r="M9342" s="6">
        <v>63</v>
      </c>
      <c r="N9342" s="6" t="e">
        <f>VLOOKUP(A9342,web_archive!D:AB,18,FALSE)</f>
        <v>#N/A</v>
      </c>
      <c r="O9342" s="6">
        <v>2</v>
      </c>
      <c r="P9342" s="6"/>
      <c r="Q9342" s="6"/>
      <c r="R9342" s="6"/>
      <c r="S9342" s="6"/>
      <c r="T9342" s="6"/>
      <c r="U9342" s="6" t="s">
        <v>24919</v>
      </c>
      <c r="V9342" s="6" t="s">
        <v>30324</v>
      </c>
      <c r="W9342" s="6" t="s">
        <v>30610</v>
      </c>
      <c r="X9342" s="6" t="s">
        <v>12368</v>
      </c>
      <c r="Y9342" s="6" t="s">
        <v>12299</v>
      </c>
      <c r="Z9342" s="6" t="s">
        <v>12299</v>
      </c>
    </row>
    <row r="9343" spans="1:26" x14ac:dyDescent="0.3">
      <c r="A9343" s="6">
        <v>17492</v>
      </c>
      <c r="B9343" s="6" t="s">
        <v>30611</v>
      </c>
      <c r="C9343" s="6" t="s">
        <v>30612</v>
      </c>
      <c r="D9343" s="6">
        <v>18</v>
      </c>
      <c r="E9343" s="6">
        <v>10</v>
      </c>
      <c r="F9343" s="6"/>
      <c r="G9343" s="6">
        <v>10</v>
      </c>
      <c r="H9343" s="6"/>
      <c r="I9343" s="6"/>
      <c r="J9343" s="6"/>
      <c r="K9343" s="6">
        <v>0</v>
      </c>
      <c r="L9343" s="6" t="s">
        <v>12295</v>
      </c>
      <c r="M9343" s="6">
        <v>63</v>
      </c>
      <c r="N9343" s="6" t="e">
        <f>VLOOKUP(A9343,web_archive!D:AB,18,FALSE)</f>
        <v>#N/A</v>
      </c>
      <c r="O9343" s="6">
        <v>2</v>
      </c>
      <c r="P9343" s="6"/>
      <c r="Q9343" s="6"/>
      <c r="R9343" s="6"/>
      <c r="S9343" s="6"/>
      <c r="T9343" s="6"/>
      <c r="U9343" s="6" t="s">
        <v>24919</v>
      </c>
      <c r="V9343" s="6" t="s">
        <v>30328</v>
      </c>
      <c r="W9343" s="6" t="s">
        <v>30613</v>
      </c>
      <c r="X9343" s="6" t="s">
        <v>28818</v>
      </c>
      <c r="Y9343" s="6" t="s">
        <v>12299</v>
      </c>
      <c r="Z9343" s="6" t="s">
        <v>12299</v>
      </c>
    </row>
    <row r="9344" spans="1:26" x14ac:dyDescent="0.3">
      <c r="A9344" s="6">
        <v>17493</v>
      </c>
      <c r="B9344" s="6" t="s">
        <v>30614</v>
      </c>
      <c r="C9344" s="6" t="s">
        <v>30615</v>
      </c>
      <c r="D9344" s="6">
        <v>18</v>
      </c>
      <c r="E9344" s="6">
        <v>0</v>
      </c>
      <c r="F9344" s="6"/>
      <c r="G9344" s="6">
        <v>10</v>
      </c>
      <c r="H9344" s="6"/>
      <c r="I9344" s="6"/>
      <c r="J9344" s="6"/>
      <c r="K9344" s="6"/>
      <c r="L9344" s="6" t="s">
        <v>12295</v>
      </c>
      <c r="M9344" s="6">
        <v>63</v>
      </c>
      <c r="N9344" s="6" t="e">
        <f>VLOOKUP(A9344,web_archive!D:AB,18,FALSE)</f>
        <v>#N/A</v>
      </c>
      <c r="O9344" s="6">
        <v>2</v>
      </c>
      <c r="P9344" s="6"/>
      <c r="Q9344" s="6"/>
      <c r="R9344" s="6"/>
      <c r="S9344" s="6"/>
      <c r="T9344" s="6"/>
      <c r="U9344" s="6" t="s">
        <v>30616</v>
      </c>
      <c r="V9344" s="6" t="s">
        <v>12299</v>
      </c>
      <c r="W9344" s="6" t="s">
        <v>12299</v>
      </c>
      <c r="X9344" s="6"/>
      <c r="Y9344" s="6"/>
      <c r="Z9344" s="6"/>
    </row>
    <row r="9345" spans="1:29" x14ac:dyDescent="0.3">
      <c r="A9345" s="6">
        <v>17494</v>
      </c>
      <c r="B9345" s="6" t="s">
        <v>30617</v>
      </c>
      <c r="C9345" s="6" t="s">
        <v>30618</v>
      </c>
      <c r="D9345" s="6">
        <v>18</v>
      </c>
      <c r="E9345" s="6">
        <v>10</v>
      </c>
      <c r="F9345" s="6"/>
      <c r="G9345" s="6">
        <v>10</v>
      </c>
      <c r="H9345" s="6"/>
      <c r="I9345" s="6"/>
      <c r="J9345" s="6"/>
      <c r="K9345" s="6">
        <v>0</v>
      </c>
      <c r="L9345" s="6" t="s">
        <v>12295</v>
      </c>
      <c r="M9345" s="6">
        <v>63</v>
      </c>
      <c r="N9345" s="6" t="e">
        <f>VLOOKUP(A9345,web_archive!D:AB,18,FALSE)</f>
        <v>#N/A</v>
      </c>
      <c r="O9345" s="6">
        <v>2</v>
      </c>
      <c r="P9345" s="6"/>
      <c r="Q9345" s="6"/>
      <c r="R9345" s="6"/>
      <c r="S9345" s="6"/>
      <c r="T9345" s="6"/>
      <c r="U9345" s="6" t="s">
        <v>30619</v>
      </c>
      <c r="V9345" s="6" t="s">
        <v>12299</v>
      </c>
      <c r="W9345" s="6" t="s">
        <v>12299</v>
      </c>
      <c r="X9345" s="6"/>
      <c r="Y9345" s="6"/>
      <c r="Z9345" s="6"/>
      <c r="AA9345" s="6"/>
      <c r="AB9345" s="6"/>
      <c r="AC9345" s="6"/>
    </row>
    <row r="9346" spans="1:29" x14ac:dyDescent="0.3">
      <c r="A9346" s="6">
        <v>17495</v>
      </c>
      <c r="B9346" s="6" t="s">
        <v>30620</v>
      </c>
      <c r="C9346" s="6" t="s">
        <v>30621</v>
      </c>
      <c r="D9346" s="6">
        <v>18</v>
      </c>
      <c r="E9346" s="6">
        <v>10</v>
      </c>
      <c r="F9346" s="6"/>
      <c r="G9346" s="6">
        <v>10</v>
      </c>
      <c r="H9346" s="6"/>
      <c r="I9346" s="6"/>
      <c r="J9346" s="6"/>
      <c r="K9346" s="6">
        <v>0</v>
      </c>
      <c r="L9346" s="6" t="s">
        <v>12295</v>
      </c>
      <c r="M9346" s="6">
        <v>63</v>
      </c>
      <c r="N9346" s="6" t="e">
        <f>VLOOKUP(A9346,web_archive!D:AB,18,FALSE)</f>
        <v>#N/A</v>
      </c>
      <c r="O9346" s="6">
        <v>2</v>
      </c>
      <c r="P9346" s="6"/>
      <c r="Q9346" s="6"/>
      <c r="R9346" s="6"/>
      <c r="S9346" s="6"/>
      <c r="T9346" s="6"/>
      <c r="U9346" s="6" t="s">
        <v>30622</v>
      </c>
      <c r="V9346" s="6" t="s">
        <v>12299</v>
      </c>
      <c r="W9346" s="6" t="s">
        <v>12299</v>
      </c>
      <c r="X9346" s="6"/>
      <c r="Y9346" s="6"/>
      <c r="Z9346" s="6"/>
      <c r="AA9346" s="6"/>
      <c r="AB9346" s="6"/>
      <c r="AC9346" s="6"/>
    </row>
    <row r="9347" spans="1:29" x14ac:dyDescent="0.3">
      <c r="A9347" s="6">
        <v>17496</v>
      </c>
      <c r="B9347" s="6" t="s">
        <v>30623</v>
      </c>
      <c r="C9347" s="6" t="s">
        <v>30624</v>
      </c>
      <c r="D9347" s="6">
        <v>18</v>
      </c>
      <c r="E9347" s="6">
        <v>10</v>
      </c>
      <c r="F9347" s="6"/>
      <c r="G9347" s="6">
        <v>10</v>
      </c>
      <c r="H9347" s="6"/>
      <c r="I9347" s="6"/>
      <c r="J9347" s="6"/>
      <c r="K9347" s="6">
        <v>0</v>
      </c>
      <c r="L9347" s="6" t="s">
        <v>12295</v>
      </c>
      <c r="M9347" s="6">
        <v>63</v>
      </c>
      <c r="N9347" s="6" t="e">
        <f>VLOOKUP(A9347,web_archive!D:AB,18,FALSE)</f>
        <v>#N/A</v>
      </c>
      <c r="O9347" s="6">
        <v>2</v>
      </c>
      <c r="P9347" s="6"/>
      <c r="Q9347" s="6"/>
      <c r="R9347" s="6"/>
      <c r="S9347" s="6"/>
      <c r="T9347" s="6"/>
      <c r="U9347" s="6" t="s">
        <v>30625</v>
      </c>
      <c r="V9347" s="6" t="s">
        <v>12299</v>
      </c>
      <c r="W9347" s="6" t="s">
        <v>12299</v>
      </c>
      <c r="X9347" s="6"/>
      <c r="Y9347" s="6"/>
      <c r="Z9347" s="6"/>
      <c r="AA9347" s="6"/>
      <c r="AB9347" s="6"/>
      <c r="AC9347" s="6"/>
    </row>
    <row r="9348" spans="1:29" x14ac:dyDescent="0.3">
      <c r="A9348" s="6">
        <v>17497</v>
      </c>
      <c r="B9348" s="6" t="s">
        <v>30626</v>
      </c>
      <c r="C9348" s="6" t="s">
        <v>30627</v>
      </c>
      <c r="D9348" s="6">
        <v>18</v>
      </c>
      <c r="E9348" s="6">
        <v>0</v>
      </c>
      <c r="F9348" s="6"/>
      <c r="G9348" s="6">
        <v>10</v>
      </c>
      <c r="H9348" s="6"/>
      <c r="I9348" s="6"/>
      <c r="J9348" s="6"/>
      <c r="K9348" s="6"/>
      <c r="L9348" s="6" t="s">
        <v>12295</v>
      </c>
      <c r="M9348" s="6">
        <v>63</v>
      </c>
      <c r="N9348" s="6" t="e">
        <f>VLOOKUP(A9348,web_archive!D:AB,18,FALSE)</f>
        <v>#N/A</v>
      </c>
      <c r="O9348" s="6">
        <v>2</v>
      </c>
      <c r="P9348" s="6"/>
      <c r="Q9348" s="6"/>
      <c r="R9348" s="6"/>
      <c r="S9348" s="6"/>
      <c r="T9348" s="6"/>
      <c r="U9348" s="6" t="s">
        <v>30628</v>
      </c>
      <c r="V9348" s="6" t="s">
        <v>12299</v>
      </c>
      <c r="W9348" s="6" t="s">
        <v>12299</v>
      </c>
      <c r="X9348" s="6"/>
      <c r="Y9348" s="6"/>
      <c r="Z9348" s="6"/>
      <c r="AA9348" s="6"/>
      <c r="AB9348" s="6"/>
      <c r="AC9348" s="6"/>
    </row>
    <row r="9349" spans="1:29" x14ac:dyDescent="0.3">
      <c r="A9349" s="6">
        <v>17498</v>
      </c>
      <c r="B9349" s="6" t="s">
        <v>30629</v>
      </c>
      <c r="C9349" s="6" t="s">
        <v>30630</v>
      </c>
      <c r="D9349" s="6">
        <v>2</v>
      </c>
      <c r="E9349" s="6">
        <v>10</v>
      </c>
      <c r="F9349" s="6"/>
      <c r="G9349" s="6">
        <v>10</v>
      </c>
      <c r="H9349" s="6"/>
      <c r="I9349" s="6"/>
      <c r="J9349" s="6"/>
      <c r="K9349" s="6">
        <v>0</v>
      </c>
      <c r="L9349" s="6" t="s">
        <v>12295</v>
      </c>
      <c r="M9349" s="6">
        <v>63</v>
      </c>
      <c r="N9349" s="6" t="e">
        <f>VLOOKUP(A9349,web_archive!D:AB,18,FALSE)</f>
        <v>#N/A</v>
      </c>
      <c r="O9349" s="6">
        <v>2</v>
      </c>
      <c r="P9349" s="6"/>
      <c r="Q9349" s="6"/>
      <c r="R9349" s="6"/>
      <c r="S9349" s="6"/>
      <c r="T9349" s="6"/>
      <c r="U9349" s="6" t="s">
        <v>26378</v>
      </c>
      <c r="V9349" s="6" t="s">
        <v>30385</v>
      </c>
      <c r="W9349" s="6" t="s">
        <v>30631</v>
      </c>
      <c r="X9349" s="6" t="s">
        <v>30632</v>
      </c>
      <c r="Y9349" s="6" t="s">
        <v>12368</v>
      </c>
      <c r="Z9349" s="6" t="s">
        <v>12299</v>
      </c>
      <c r="AA9349" s="6" t="s">
        <v>12299</v>
      </c>
      <c r="AB9349" s="6"/>
      <c r="AC9349" s="6"/>
    </row>
    <row r="9350" spans="1:29" x14ac:dyDescent="0.3">
      <c r="A9350" s="6">
        <v>17499</v>
      </c>
      <c r="B9350" s="6" t="s">
        <v>30633</v>
      </c>
      <c r="C9350" s="6" t="s">
        <v>30634</v>
      </c>
      <c r="D9350" s="6">
        <v>2</v>
      </c>
      <c r="E9350" s="6">
        <v>10</v>
      </c>
      <c r="F9350" s="6"/>
      <c r="G9350" s="6">
        <v>10</v>
      </c>
      <c r="H9350" s="6"/>
      <c r="I9350" s="6"/>
      <c r="J9350" s="6"/>
      <c r="K9350" s="6">
        <v>0</v>
      </c>
      <c r="L9350" s="6" t="s">
        <v>12295</v>
      </c>
      <c r="M9350" s="6">
        <v>63</v>
      </c>
      <c r="N9350" s="6" t="e">
        <f>VLOOKUP(A9350,web_archive!D:AB,18,FALSE)</f>
        <v>#N/A</v>
      </c>
      <c r="O9350" s="6">
        <v>2</v>
      </c>
      <c r="P9350" s="6"/>
      <c r="Q9350" s="6"/>
      <c r="R9350" s="6"/>
      <c r="S9350" s="6"/>
      <c r="T9350" s="6"/>
      <c r="U9350" s="6" t="s">
        <v>26378</v>
      </c>
      <c r="V9350" s="6" t="s">
        <v>30388</v>
      </c>
      <c r="W9350" s="6" t="s">
        <v>30635</v>
      </c>
      <c r="X9350" s="6" t="s">
        <v>30636</v>
      </c>
      <c r="Y9350" s="6" t="s">
        <v>28818</v>
      </c>
      <c r="Z9350" s="6" t="s">
        <v>12299</v>
      </c>
      <c r="AA9350" s="6" t="s">
        <v>12299</v>
      </c>
      <c r="AB9350" s="6"/>
      <c r="AC9350" s="6"/>
    </row>
    <row r="9351" spans="1:29" x14ac:dyDescent="0.3">
      <c r="A9351" s="6">
        <v>17501</v>
      </c>
      <c r="B9351" s="6" t="s">
        <v>30637</v>
      </c>
      <c r="C9351" s="6" t="s">
        <v>30638</v>
      </c>
      <c r="D9351" s="6">
        <v>2</v>
      </c>
      <c r="E9351" s="6">
        <v>10</v>
      </c>
      <c r="F9351" s="6"/>
      <c r="G9351" s="6">
        <v>10</v>
      </c>
      <c r="H9351" s="6"/>
      <c r="I9351" s="6"/>
      <c r="J9351" s="6"/>
      <c r="K9351" s="6">
        <v>0</v>
      </c>
      <c r="L9351" s="6" t="s">
        <v>12295</v>
      </c>
      <c r="M9351" s="6">
        <v>63</v>
      </c>
      <c r="N9351" s="6" t="e">
        <f>VLOOKUP(A9351,web_archive!D:AB,18,FALSE)</f>
        <v>#N/A</v>
      </c>
      <c r="O9351" s="6">
        <v>2</v>
      </c>
      <c r="P9351" s="6"/>
      <c r="Q9351" s="6"/>
      <c r="R9351" s="6"/>
      <c r="S9351" s="6"/>
      <c r="T9351" s="6"/>
      <c r="U9351" s="6" t="s">
        <v>24859</v>
      </c>
      <c r="V9351" s="6" t="s">
        <v>30639</v>
      </c>
      <c r="W9351" s="6" t="s">
        <v>30640</v>
      </c>
      <c r="X9351" s="6" t="s">
        <v>30641</v>
      </c>
      <c r="Y9351" s="6" t="s">
        <v>30642</v>
      </c>
      <c r="Z9351" s="6" t="s">
        <v>30643</v>
      </c>
      <c r="AA9351" s="6" t="s">
        <v>12368</v>
      </c>
      <c r="AB9351" s="6" t="s">
        <v>12299</v>
      </c>
      <c r="AC9351" s="6" t="s">
        <v>12299</v>
      </c>
    </row>
    <row r="9352" spans="1:29" x14ac:dyDescent="0.3">
      <c r="A9352" s="6">
        <v>17502</v>
      </c>
      <c r="B9352" s="6" t="s">
        <v>30644</v>
      </c>
      <c r="C9352" s="6" t="s">
        <v>30645</v>
      </c>
      <c r="D9352" s="6">
        <v>2</v>
      </c>
      <c r="E9352" s="6">
        <v>10</v>
      </c>
      <c r="F9352" s="6"/>
      <c r="G9352" s="6">
        <v>10</v>
      </c>
      <c r="H9352" s="6"/>
      <c r="I9352" s="6"/>
      <c r="J9352" s="6"/>
      <c r="K9352" s="6">
        <v>0</v>
      </c>
      <c r="L9352" s="6" t="s">
        <v>12295</v>
      </c>
      <c r="M9352" s="6">
        <v>63</v>
      </c>
      <c r="N9352" s="6" t="e">
        <f>VLOOKUP(A9352,web_archive!D:AB,18,FALSE)</f>
        <v>#N/A</v>
      </c>
      <c r="O9352" s="6">
        <v>2</v>
      </c>
      <c r="P9352" s="6"/>
      <c r="Q9352" s="6"/>
      <c r="R9352" s="6"/>
      <c r="S9352" s="6"/>
      <c r="T9352" s="6"/>
      <c r="U9352" s="6" t="s">
        <v>24859</v>
      </c>
      <c r="V9352" s="6" t="s">
        <v>30646</v>
      </c>
      <c r="W9352" s="6" t="s">
        <v>30647</v>
      </c>
      <c r="X9352" s="6" t="s">
        <v>30648</v>
      </c>
      <c r="Y9352" s="6" t="s">
        <v>30649</v>
      </c>
      <c r="Z9352" s="6" t="s">
        <v>30650</v>
      </c>
      <c r="AA9352" s="6" t="s">
        <v>28818</v>
      </c>
      <c r="AB9352" s="6" t="s">
        <v>12299</v>
      </c>
      <c r="AC9352" s="6" t="s">
        <v>12299</v>
      </c>
    </row>
    <row r="9353" spans="1:29" x14ac:dyDescent="0.3">
      <c r="A9353" s="6">
        <v>17507</v>
      </c>
      <c r="B9353" s="6" t="s">
        <v>30651</v>
      </c>
      <c r="C9353" s="6" t="s">
        <v>30652</v>
      </c>
      <c r="D9353" s="6">
        <v>2</v>
      </c>
      <c r="E9353" s="6">
        <v>10</v>
      </c>
      <c r="F9353" s="6"/>
      <c r="G9353" s="6">
        <v>10</v>
      </c>
      <c r="H9353" s="6"/>
      <c r="I9353" s="6"/>
      <c r="J9353" s="6"/>
      <c r="K9353" s="6">
        <v>0</v>
      </c>
      <c r="L9353" s="6" t="s">
        <v>12295</v>
      </c>
      <c r="M9353" s="6">
        <v>63</v>
      </c>
      <c r="N9353" s="6" t="e">
        <f>VLOOKUP(A9353,web_archive!D:AB,18,FALSE)</f>
        <v>#N/A</v>
      </c>
      <c r="O9353" s="6">
        <v>2</v>
      </c>
      <c r="P9353" s="6"/>
      <c r="Q9353" s="6"/>
      <c r="R9353" s="6"/>
      <c r="S9353" s="6"/>
      <c r="T9353" s="6"/>
      <c r="U9353" s="6" t="s">
        <v>30653</v>
      </c>
      <c r="V9353" s="6" t="s">
        <v>12451</v>
      </c>
      <c r="W9353" s="6" t="s">
        <v>12299</v>
      </c>
      <c r="X9353" s="6" t="s">
        <v>12299</v>
      </c>
      <c r="Y9353" s="6"/>
      <c r="Z9353" s="6"/>
      <c r="AA9353" s="6"/>
      <c r="AB9353" s="6"/>
      <c r="AC9353" s="6"/>
    </row>
    <row r="9354" spans="1:29" x14ac:dyDescent="0.3">
      <c r="A9354" s="6">
        <v>17508</v>
      </c>
      <c r="B9354" s="6" t="s">
        <v>30654</v>
      </c>
      <c r="C9354" s="6" t="s">
        <v>30655</v>
      </c>
      <c r="D9354" s="6">
        <v>2</v>
      </c>
      <c r="E9354" s="6">
        <v>10</v>
      </c>
      <c r="F9354" s="6"/>
      <c r="G9354" s="6">
        <v>10</v>
      </c>
      <c r="H9354" s="6"/>
      <c r="I9354" s="6"/>
      <c r="J9354" s="6"/>
      <c r="K9354" s="6">
        <v>0</v>
      </c>
      <c r="L9354" s="6" t="s">
        <v>12295</v>
      </c>
      <c r="M9354" s="6">
        <v>63</v>
      </c>
      <c r="N9354" s="6" t="e">
        <f>VLOOKUP(A9354,web_archive!D:AB,18,FALSE)</f>
        <v>#N/A</v>
      </c>
      <c r="O9354" s="6">
        <v>2</v>
      </c>
      <c r="P9354" s="6"/>
      <c r="Q9354" s="6"/>
      <c r="R9354" s="6"/>
      <c r="S9354" s="6"/>
      <c r="T9354" s="6"/>
      <c r="U9354" s="6" t="s">
        <v>30653</v>
      </c>
      <c r="V9354" s="6" t="s">
        <v>12489</v>
      </c>
      <c r="W9354" s="6" t="s">
        <v>12299</v>
      </c>
      <c r="X9354" s="6" t="s">
        <v>12299</v>
      </c>
      <c r="Y9354" s="6"/>
      <c r="Z9354" s="6"/>
      <c r="AA9354" s="6"/>
      <c r="AB9354" s="6"/>
      <c r="AC9354" s="6"/>
    </row>
    <row r="9355" spans="1:29" x14ac:dyDescent="0.3">
      <c r="A9355" s="6">
        <v>17509</v>
      </c>
      <c r="B9355" s="6" t="s">
        <v>30656</v>
      </c>
      <c r="C9355" s="6" t="s">
        <v>30657</v>
      </c>
      <c r="D9355" s="6">
        <v>2</v>
      </c>
      <c r="E9355" s="6">
        <v>10</v>
      </c>
      <c r="F9355" s="6"/>
      <c r="G9355" s="6">
        <v>10</v>
      </c>
      <c r="H9355" s="6"/>
      <c r="I9355" s="6"/>
      <c r="J9355" s="6"/>
      <c r="K9355" s="6">
        <v>0</v>
      </c>
      <c r="L9355" s="6" t="s">
        <v>12295</v>
      </c>
      <c r="M9355" s="6">
        <v>63</v>
      </c>
      <c r="N9355" s="6" t="e">
        <f>VLOOKUP(A9355,web_archive!D:AB,18,FALSE)</f>
        <v>#N/A</v>
      </c>
      <c r="O9355" s="6">
        <v>2</v>
      </c>
      <c r="P9355" s="6"/>
      <c r="Q9355" s="6"/>
      <c r="R9355" s="6"/>
      <c r="S9355" s="6"/>
      <c r="T9355" s="6"/>
      <c r="U9355" s="6" t="s">
        <v>30653</v>
      </c>
      <c r="V9355" s="6" t="s">
        <v>12749</v>
      </c>
      <c r="W9355" s="6" t="s">
        <v>12299</v>
      </c>
      <c r="X9355" s="6" t="s">
        <v>12299</v>
      </c>
      <c r="Y9355" s="6"/>
      <c r="Z9355" s="6"/>
      <c r="AA9355" s="6"/>
      <c r="AB9355" s="6"/>
      <c r="AC9355" s="6"/>
    </row>
    <row r="9356" spans="1:29" x14ac:dyDescent="0.3">
      <c r="A9356" s="6">
        <v>17510</v>
      </c>
      <c r="B9356" s="6" t="s">
        <v>30658</v>
      </c>
      <c r="C9356" s="6" t="s">
        <v>30659</v>
      </c>
      <c r="D9356" s="6">
        <v>2</v>
      </c>
      <c r="E9356" s="6">
        <v>10</v>
      </c>
      <c r="F9356" s="6"/>
      <c r="G9356" s="6">
        <v>10</v>
      </c>
      <c r="H9356" s="6"/>
      <c r="I9356" s="6"/>
      <c r="J9356" s="6"/>
      <c r="K9356" s="6">
        <v>0</v>
      </c>
      <c r="L9356" s="6" t="s">
        <v>12295</v>
      </c>
      <c r="M9356" s="6">
        <v>63</v>
      </c>
      <c r="N9356" s="6" t="e">
        <f>VLOOKUP(A9356,web_archive!D:AB,18,FALSE)</f>
        <v>#N/A</v>
      </c>
      <c r="O9356" s="6">
        <v>2</v>
      </c>
      <c r="P9356" s="6"/>
      <c r="Q9356" s="6"/>
      <c r="R9356" s="6"/>
      <c r="S9356" s="6"/>
      <c r="T9356" s="6"/>
      <c r="U9356" s="6" t="s">
        <v>24919</v>
      </c>
      <c r="V9356" s="6" t="s">
        <v>30324</v>
      </c>
      <c r="W9356" s="6" t="s">
        <v>30660</v>
      </c>
      <c r="X9356" s="6" t="s">
        <v>12368</v>
      </c>
      <c r="Y9356" s="6" t="s">
        <v>12299</v>
      </c>
      <c r="Z9356" s="6" t="s">
        <v>12299</v>
      </c>
      <c r="AA9356" s="6"/>
      <c r="AB9356" s="6"/>
      <c r="AC9356" s="6"/>
    </row>
    <row r="9357" spans="1:29" x14ac:dyDescent="0.3">
      <c r="A9357" s="6">
        <v>17511</v>
      </c>
      <c r="B9357" s="6" t="s">
        <v>30661</v>
      </c>
      <c r="C9357" s="6" t="s">
        <v>30662</v>
      </c>
      <c r="D9357" s="6">
        <v>2</v>
      </c>
      <c r="E9357" s="6">
        <v>10</v>
      </c>
      <c r="F9357" s="6"/>
      <c r="G9357" s="6">
        <v>10</v>
      </c>
      <c r="H9357" s="6"/>
      <c r="I9357" s="6"/>
      <c r="J9357" s="6"/>
      <c r="K9357" s="6">
        <v>0</v>
      </c>
      <c r="L9357" s="6" t="s">
        <v>12295</v>
      </c>
      <c r="M9357" s="6">
        <v>63</v>
      </c>
      <c r="N9357" s="6" t="e">
        <f>VLOOKUP(A9357,web_archive!D:AB,18,FALSE)</f>
        <v>#N/A</v>
      </c>
      <c r="O9357" s="6">
        <v>2</v>
      </c>
      <c r="P9357" s="6"/>
      <c r="Q9357" s="6"/>
      <c r="R9357" s="6"/>
      <c r="S9357" s="6"/>
      <c r="T9357" s="6"/>
      <c r="U9357" s="6" t="s">
        <v>24919</v>
      </c>
      <c r="V9357" s="6" t="s">
        <v>30328</v>
      </c>
      <c r="W9357" s="6" t="s">
        <v>30663</v>
      </c>
      <c r="X9357" s="6" t="s">
        <v>28818</v>
      </c>
      <c r="Y9357" s="6" t="s">
        <v>12299</v>
      </c>
      <c r="Z9357" s="6" t="s">
        <v>12299</v>
      </c>
      <c r="AA9357" s="6"/>
      <c r="AB9357" s="6"/>
      <c r="AC9357" s="6"/>
    </row>
    <row r="9358" spans="1:29" x14ac:dyDescent="0.3">
      <c r="A9358" s="6">
        <v>17512</v>
      </c>
      <c r="B9358" s="6" t="s">
        <v>30664</v>
      </c>
      <c r="C9358" s="6" t="s">
        <v>30665</v>
      </c>
      <c r="D9358" s="6">
        <v>2</v>
      </c>
      <c r="E9358" s="6">
        <v>10</v>
      </c>
      <c r="F9358" s="6"/>
      <c r="G9358" s="6">
        <v>10</v>
      </c>
      <c r="H9358" s="6"/>
      <c r="I9358" s="6"/>
      <c r="J9358" s="6"/>
      <c r="K9358" s="6">
        <v>0</v>
      </c>
      <c r="L9358" s="6" t="s">
        <v>12295</v>
      </c>
      <c r="M9358" s="6">
        <v>63</v>
      </c>
      <c r="N9358" s="6" t="e">
        <f>VLOOKUP(A9358,web_archive!D:AB,18,FALSE)</f>
        <v>#N/A</v>
      </c>
      <c r="O9358" s="6">
        <v>2</v>
      </c>
      <c r="P9358" s="6"/>
      <c r="Q9358" s="6"/>
      <c r="R9358" s="6"/>
      <c r="S9358" s="6"/>
      <c r="T9358" s="6"/>
      <c r="U9358" s="6" t="s">
        <v>30666</v>
      </c>
      <c r="V9358" s="6" t="s">
        <v>30667</v>
      </c>
      <c r="W9358" s="6" t="s">
        <v>12368</v>
      </c>
      <c r="X9358" s="6" t="s">
        <v>12299</v>
      </c>
      <c r="Y9358" s="6" t="s">
        <v>12299</v>
      </c>
      <c r="Z9358" s="6"/>
      <c r="AA9358" s="6"/>
      <c r="AB9358" s="6"/>
      <c r="AC9358" s="6"/>
    </row>
    <row r="9359" spans="1:29" x14ac:dyDescent="0.3">
      <c r="A9359" s="6">
        <v>17513</v>
      </c>
      <c r="B9359" s="6" t="s">
        <v>30668</v>
      </c>
      <c r="C9359" s="6" t="s">
        <v>30669</v>
      </c>
      <c r="D9359" s="6">
        <v>2</v>
      </c>
      <c r="E9359" s="6">
        <v>10</v>
      </c>
      <c r="F9359" s="6"/>
      <c r="G9359" s="6">
        <v>10</v>
      </c>
      <c r="H9359" s="6"/>
      <c r="I9359" s="6"/>
      <c r="J9359" s="6"/>
      <c r="K9359" s="6">
        <v>0</v>
      </c>
      <c r="L9359" s="6" t="s">
        <v>12295</v>
      </c>
      <c r="M9359" s="6">
        <v>63</v>
      </c>
      <c r="N9359" s="6" t="e">
        <f>VLOOKUP(A9359,web_archive!D:AB,18,FALSE)</f>
        <v>#N/A</v>
      </c>
      <c r="O9359" s="6">
        <v>2</v>
      </c>
      <c r="P9359" s="6"/>
      <c r="Q9359" s="6"/>
      <c r="R9359" s="6"/>
      <c r="S9359" s="6"/>
      <c r="T9359" s="6"/>
      <c r="U9359" s="6" t="s">
        <v>30670</v>
      </c>
      <c r="V9359" s="6" t="s">
        <v>30667</v>
      </c>
      <c r="W9359" s="6" t="s">
        <v>12368</v>
      </c>
      <c r="X9359" s="6" t="s">
        <v>12299</v>
      </c>
      <c r="Y9359" s="6" t="s">
        <v>12299</v>
      </c>
      <c r="Z9359" s="6"/>
      <c r="AA9359" s="6"/>
      <c r="AB9359" s="6"/>
      <c r="AC9359" s="6"/>
    </row>
    <row r="9360" spans="1:29" x14ac:dyDescent="0.3">
      <c r="A9360" s="6">
        <v>17515</v>
      </c>
      <c r="B9360" s="6" t="s">
        <v>30671</v>
      </c>
      <c r="C9360" s="6" t="s">
        <v>30672</v>
      </c>
      <c r="D9360" s="6">
        <v>2</v>
      </c>
      <c r="E9360" s="6">
        <v>10</v>
      </c>
      <c r="F9360" s="6"/>
      <c r="G9360" s="6">
        <v>10</v>
      </c>
      <c r="H9360" s="6"/>
      <c r="I9360" s="6"/>
      <c r="J9360" s="6"/>
      <c r="K9360" s="6">
        <v>0</v>
      </c>
      <c r="L9360" s="6" t="s">
        <v>12295</v>
      </c>
      <c r="M9360" s="6">
        <v>63</v>
      </c>
      <c r="N9360" s="6" t="e">
        <f>VLOOKUP(A9360,web_archive!D:AB,18,FALSE)</f>
        <v>#N/A</v>
      </c>
      <c r="O9360" s="6">
        <v>2</v>
      </c>
      <c r="P9360" s="6"/>
      <c r="Q9360" s="6"/>
      <c r="R9360" s="6"/>
      <c r="S9360" s="6"/>
      <c r="T9360" s="6"/>
      <c r="U9360" s="6" t="s">
        <v>30110</v>
      </c>
      <c r="V9360" s="6" t="s">
        <v>30673</v>
      </c>
      <c r="W9360" s="6" t="s">
        <v>30674</v>
      </c>
      <c r="X9360" s="6" t="s">
        <v>12368</v>
      </c>
      <c r="Y9360" s="6" t="s">
        <v>12299</v>
      </c>
      <c r="Z9360" s="6" t="s">
        <v>12299</v>
      </c>
      <c r="AA9360" s="6"/>
      <c r="AB9360" s="6"/>
      <c r="AC9360" s="6"/>
    </row>
    <row r="9361" spans="1:27" x14ac:dyDescent="0.3">
      <c r="A9361" s="6">
        <v>17516</v>
      </c>
      <c r="B9361" s="6" t="s">
        <v>30675</v>
      </c>
      <c r="C9361" s="6" t="s">
        <v>30676</v>
      </c>
      <c r="D9361" s="6">
        <v>2</v>
      </c>
      <c r="E9361" s="6">
        <v>10</v>
      </c>
      <c r="F9361" s="6"/>
      <c r="G9361" s="6">
        <v>10</v>
      </c>
      <c r="H9361" s="6"/>
      <c r="I9361" s="6"/>
      <c r="J9361" s="6"/>
      <c r="K9361" s="6">
        <v>0</v>
      </c>
      <c r="L9361" s="6" t="s">
        <v>12295</v>
      </c>
      <c r="M9361" s="6">
        <v>63</v>
      </c>
      <c r="N9361" s="6" t="e">
        <f>VLOOKUP(A9361,web_archive!D:AB,18,FALSE)</f>
        <v>#N/A</v>
      </c>
      <c r="O9361" s="6">
        <v>2</v>
      </c>
      <c r="P9361" s="6"/>
      <c r="Q9361" s="6"/>
      <c r="R9361" s="6"/>
      <c r="S9361" s="6"/>
      <c r="T9361" s="6"/>
      <c r="U9361" s="6" t="s">
        <v>30110</v>
      </c>
      <c r="V9361" s="6" t="s">
        <v>30677</v>
      </c>
      <c r="W9361" s="6" t="s">
        <v>30678</v>
      </c>
      <c r="X9361" s="6" t="s">
        <v>28818</v>
      </c>
      <c r="Y9361" s="6" t="s">
        <v>12299</v>
      </c>
      <c r="Z9361" s="6" t="s">
        <v>12299</v>
      </c>
      <c r="AA9361" s="6"/>
    </row>
    <row r="9362" spans="1:27" x14ac:dyDescent="0.3">
      <c r="A9362" s="6">
        <v>17517</v>
      </c>
      <c r="B9362" s="6" t="s">
        <v>30679</v>
      </c>
      <c r="C9362" s="6" t="s">
        <v>30680</v>
      </c>
      <c r="D9362" s="6">
        <v>18</v>
      </c>
      <c r="E9362" s="6">
        <v>0</v>
      </c>
      <c r="F9362" s="6"/>
      <c r="G9362" s="6">
        <v>10</v>
      </c>
      <c r="H9362" s="6"/>
      <c r="I9362" s="6"/>
      <c r="J9362" s="6"/>
      <c r="K9362" s="6"/>
      <c r="L9362" s="6" t="s">
        <v>12295</v>
      </c>
      <c r="M9362" s="6">
        <v>63</v>
      </c>
      <c r="N9362" s="6" t="e">
        <f>VLOOKUP(A9362,web_archive!D:AB,18,FALSE)</f>
        <v>#N/A</v>
      </c>
      <c r="O9362" s="6">
        <v>2</v>
      </c>
      <c r="P9362" s="6"/>
      <c r="Q9362" s="6"/>
      <c r="R9362" s="6"/>
      <c r="S9362" s="6"/>
      <c r="T9362" s="6"/>
      <c r="U9362" s="6" t="s">
        <v>30681</v>
      </c>
      <c r="V9362" s="6" t="s">
        <v>12299</v>
      </c>
      <c r="W9362" s="6" t="s">
        <v>12299</v>
      </c>
      <c r="X9362" s="6"/>
      <c r="Y9362" s="6"/>
      <c r="Z9362" s="6"/>
      <c r="AA9362" s="6"/>
    </row>
    <row r="9363" spans="1:27" x14ac:dyDescent="0.3">
      <c r="A9363" s="6">
        <v>17519</v>
      </c>
      <c r="B9363" s="6" t="s">
        <v>30682</v>
      </c>
      <c r="C9363" s="6" t="s">
        <v>30683</v>
      </c>
      <c r="D9363" s="6">
        <v>18</v>
      </c>
      <c r="E9363" s="6">
        <v>0</v>
      </c>
      <c r="F9363" s="6"/>
      <c r="G9363" s="6">
        <v>10</v>
      </c>
      <c r="H9363" s="6"/>
      <c r="I9363" s="6"/>
      <c r="J9363" s="6"/>
      <c r="K9363" s="6">
        <v>0</v>
      </c>
      <c r="L9363" s="6" t="s">
        <v>12295</v>
      </c>
      <c r="M9363" s="6">
        <v>63</v>
      </c>
      <c r="N9363" s="6" t="e">
        <f>VLOOKUP(A9363,web_archive!D:AB,18,FALSE)</f>
        <v>#N/A</v>
      </c>
      <c r="O9363" s="6">
        <v>2</v>
      </c>
      <c r="P9363" s="6"/>
      <c r="Q9363" s="6"/>
      <c r="R9363" s="6"/>
      <c r="S9363" s="6"/>
      <c r="T9363" s="6"/>
      <c r="U9363" s="6" t="s">
        <v>30684</v>
      </c>
      <c r="V9363" s="6" t="s">
        <v>12299</v>
      </c>
      <c r="W9363" s="6" t="s">
        <v>12299</v>
      </c>
      <c r="X9363" s="6"/>
      <c r="Y9363" s="6"/>
      <c r="Z9363" s="6"/>
      <c r="AA9363" s="6"/>
    </row>
    <row r="9364" spans="1:27" x14ac:dyDescent="0.3">
      <c r="A9364" s="6">
        <v>17520</v>
      </c>
      <c r="B9364" s="6" t="s">
        <v>30685</v>
      </c>
      <c r="C9364" s="6" t="s">
        <v>30686</v>
      </c>
      <c r="D9364" s="6">
        <v>2</v>
      </c>
      <c r="E9364" s="6">
        <v>10</v>
      </c>
      <c r="F9364" s="6"/>
      <c r="G9364" s="6">
        <v>10</v>
      </c>
      <c r="H9364" s="6"/>
      <c r="I9364" s="6"/>
      <c r="J9364" s="6"/>
      <c r="K9364" s="6">
        <v>0</v>
      </c>
      <c r="L9364" s="6" t="s">
        <v>12295</v>
      </c>
      <c r="M9364" s="6">
        <v>63</v>
      </c>
      <c r="N9364" s="6" t="e">
        <f>VLOOKUP(A9364,web_archive!D:AB,18,FALSE)</f>
        <v>#N/A</v>
      </c>
      <c r="O9364" s="6">
        <v>2</v>
      </c>
      <c r="P9364" s="6"/>
      <c r="Q9364" s="6"/>
      <c r="R9364" s="6"/>
      <c r="S9364" s="6"/>
      <c r="T9364" s="6"/>
      <c r="U9364" s="6" t="s">
        <v>30687</v>
      </c>
      <c r="V9364" s="6" t="s">
        <v>30688</v>
      </c>
      <c r="W9364" s="6" t="s">
        <v>18421</v>
      </c>
      <c r="X9364" s="6" t="s">
        <v>12299</v>
      </c>
      <c r="Y9364" s="6" t="s">
        <v>12299</v>
      </c>
      <c r="Z9364" s="6"/>
      <c r="AA9364" s="6"/>
    </row>
    <row r="9365" spans="1:27" x14ac:dyDescent="0.3">
      <c r="A9365" s="6">
        <v>17521</v>
      </c>
      <c r="B9365" s="6" t="s">
        <v>30689</v>
      </c>
      <c r="C9365" s="6" t="s">
        <v>30690</v>
      </c>
      <c r="D9365" s="6">
        <v>2</v>
      </c>
      <c r="E9365" s="6">
        <v>10</v>
      </c>
      <c r="F9365" s="6"/>
      <c r="G9365" s="6">
        <v>10</v>
      </c>
      <c r="H9365" s="6"/>
      <c r="I9365" s="6"/>
      <c r="J9365" s="6"/>
      <c r="K9365" s="6">
        <v>0</v>
      </c>
      <c r="L9365" s="6" t="s">
        <v>12295</v>
      </c>
      <c r="M9365" s="6">
        <v>63</v>
      </c>
      <c r="N9365" s="6" t="e">
        <f>VLOOKUP(A9365,web_archive!D:AB,18,FALSE)</f>
        <v>#N/A</v>
      </c>
      <c r="O9365" s="6">
        <v>2</v>
      </c>
      <c r="P9365" s="6"/>
      <c r="Q9365" s="6"/>
      <c r="R9365" s="6"/>
      <c r="S9365" s="6"/>
      <c r="T9365" s="6"/>
      <c r="U9365" s="6" t="s">
        <v>26378</v>
      </c>
      <c r="V9365" s="6" t="s">
        <v>30385</v>
      </c>
      <c r="W9365" s="6" t="s">
        <v>30649</v>
      </c>
      <c r="X9365" s="6" t="s">
        <v>30691</v>
      </c>
      <c r="Y9365" s="6" t="s">
        <v>12368</v>
      </c>
      <c r="Z9365" s="6" t="s">
        <v>12299</v>
      </c>
      <c r="AA9365" s="6" t="s">
        <v>12299</v>
      </c>
    </row>
    <row r="9366" spans="1:27" x14ac:dyDescent="0.3">
      <c r="A9366" s="6">
        <v>17522</v>
      </c>
      <c r="B9366" s="6" t="s">
        <v>30692</v>
      </c>
      <c r="C9366" s="6" t="s">
        <v>30693</v>
      </c>
      <c r="D9366" s="6">
        <v>2</v>
      </c>
      <c r="E9366" s="6">
        <v>10</v>
      </c>
      <c r="F9366" s="6"/>
      <c r="G9366" s="6">
        <v>10</v>
      </c>
      <c r="H9366" s="6"/>
      <c r="I9366" s="6"/>
      <c r="J9366" s="6"/>
      <c r="K9366" s="6">
        <v>0</v>
      </c>
      <c r="L9366" s="6" t="s">
        <v>12295</v>
      </c>
      <c r="M9366" s="6">
        <v>63</v>
      </c>
      <c r="N9366" s="6" t="e">
        <f>VLOOKUP(A9366,web_archive!D:AB,18,FALSE)</f>
        <v>#N/A</v>
      </c>
      <c r="O9366" s="6">
        <v>2</v>
      </c>
      <c r="P9366" s="6"/>
      <c r="Q9366" s="6"/>
      <c r="R9366" s="6"/>
      <c r="S9366" s="6"/>
      <c r="T9366" s="6"/>
      <c r="U9366" s="6" t="s">
        <v>26378</v>
      </c>
      <c r="V9366" s="6" t="s">
        <v>30388</v>
      </c>
      <c r="W9366" s="6" t="s">
        <v>30694</v>
      </c>
      <c r="X9366" s="6" t="s">
        <v>30695</v>
      </c>
      <c r="Y9366" s="6" t="s">
        <v>28818</v>
      </c>
      <c r="Z9366" s="6" t="s">
        <v>12299</v>
      </c>
      <c r="AA9366" s="6" t="s">
        <v>12299</v>
      </c>
    </row>
    <row r="9367" spans="1:27" x14ac:dyDescent="0.3">
      <c r="A9367" s="6">
        <v>17523</v>
      </c>
      <c r="B9367" s="6" t="s">
        <v>30696</v>
      </c>
      <c r="C9367" s="6" t="s">
        <v>30697</v>
      </c>
      <c r="D9367" s="6">
        <v>18</v>
      </c>
      <c r="E9367" s="6">
        <v>0</v>
      </c>
      <c r="F9367" s="6"/>
      <c r="G9367" s="6">
        <v>10</v>
      </c>
      <c r="H9367" s="6"/>
      <c r="I9367" s="6"/>
      <c r="J9367" s="6"/>
      <c r="K9367" s="6"/>
      <c r="L9367" s="6" t="s">
        <v>12295</v>
      </c>
      <c r="M9367" s="6">
        <v>63</v>
      </c>
      <c r="N9367" s="6" t="e">
        <f>VLOOKUP(A9367,web_archive!D:AB,18,FALSE)</f>
        <v>#N/A</v>
      </c>
      <c r="O9367" s="6">
        <v>2</v>
      </c>
      <c r="P9367" s="6"/>
      <c r="Q9367" s="6"/>
      <c r="R9367" s="6"/>
      <c r="S9367" s="6"/>
      <c r="T9367" s="6"/>
      <c r="U9367" s="6" t="s">
        <v>30698</v>
      </c>
      <c r="V9367" s="6" t="s">
        <v>12299</v>
      </c>
      <c r="W9367" s="6" t="s">
        <v>12299</v>
      </c>
      <c r="X9367" s="6"/>
      <c r="Y9367" s="6"/>
      <c r="Z9367" s="6"/>
      <c r="AA9367" s="6"/>
    </row>
    <row r="9368" spans="1:27" x14ac:dyDescent="0.3">
      <c r="A9368" s="6">
        <v>17524</v>
      </c>
      <c r="B9368" s="6" t="s">
        <v>30699</v>
      </c>
      <c r="C9368" s="6" t="s">
        <v>30700</v>
      </c>
      <c r="D9368" s="6">
        <v>2</v>
      </c>
      <c r="E9368" s="6">
        <v>10</v>
      </c>
      <c r="F9368" s="6"/>
      <c r="G9368" s="6">
        <v>10</v>
      </c>
      <c r="H9368" s="6"/>
      <c r="I9368" s="6"/>
      <c r="J9368" s="6"/>
      <c r="K9368" s="6">
        <v>0</v>
      </c>
      <c r="L9368" s="6" t="s">
        <v>12295</v>
      </c>
      <c r="M9368" s="6">
        <v>63</v>
      </c>
      <c r="N9368" s="6" t="e">
        <f>VLOOKUP(A9368,web_archive!D:AB,18,FALSE)</f>
        <v>#N/A</v>
      </c>
      <c r="O9368" s="6">
        <v>2</v>
      </c>
      <c r="P9368" s="6"/>
      <c r="Q9368" s="6"/>
      <c r="R9368" s="6"/>
      <c r="S9368" s="6"/>
      <c r="T9368" s="6"/>
      <c r="U9368" s="6" t="s">
        <v>30701</v>
      </c>
      <c r="V9368" s="6" t="s">
        <v>30702</v>
      </c>
      <c r="W9368" s="6" t="s">
        <v>12368</v>
      </c>
      <c r="X9368" s="6" t="s">
        <v>12299</v>
      </c>
      <c r="Y9368" s="6" t="s">
        <v>12299</v>
      </c>
      <c r="Z9368" s="6"/>
      <c r="AA9368" s="6"/>
    </row>
    <row r="9369" spans="1:27" x14ac:dyDescent="0.3">
      <c r="A9369" s="6">
        <v>17525</v>
      </c>
      <c r="B9369" s="6" t="s">
        <v>30703</v>
      </c>
      <c r="C9369" s="6" t="s">
        <v>30704</v>
      </c>
      <c r="D9369" s="6">
        <v>2</v>
      </c>
      <c r="E9369" s="6">
        <v>10</v>
      </c>
      <c r="F9369" s="6"/>
      <c r="G9369" s="6">
        <v>10</v>
      </c>
      <c r="H9369" s="6"/>
      <c r="I9369" s="6"/>
      <c r="J9369" s="6"/>
      <c r="K9369" s="6">
        <v>0</v>
      </c>
      <c r="L9369" s="6" t="s">
        <v>12295</v>
      </c>
      <c r="M9369" s="6">
        <v>63</v>
      </c>
      <c r="N9369" s="6" t="e">
        <f>VLOOKUP(A9369,web_archive!D:AB,18,FALSE)</f>
        <v>#N/A</v>
      </c>
      <c r="O9369" s="6">
        <v>2</v>
      </c>
      <c r="P9369" s="6"/>
      <c r="Q9369" s="6"/>
      <c r="R9369" s="6"/>
      <c r="S9369" s="6"/>
      <c r="T9369" s="6"/>
      <c r="U9369" s="6" t="s">
        <v>30701</v>
      </c>
      <c r="V9369" s="6" t="s">
        <v>30705</v>
      </c>
      <c r="W9369" s="6" t="s">
        <v>28818</v>
      </c>
      <c r="X9369" s="6" t="s">
        <v>12299</v>
      </c>
      <c r="Y9369" s="6" t="s">
        <v>12299</v>
      </c>
      <c r="Z9369" s="6"/>
      <c r="AA9369" s="6"/>
    </row>
    <row r="9370" spans="1:27" x14ac:dyDescent="0.3">
      <c r="A9370" s="6">
        <v>17526</v>
      </c>
      <c r="B9370" s="6" t="s">
        <v>30706</v>
      </c>
      <c r="C9370" s="6" t="s">
        <v>30707</v>
      </c>
      <c r="D9370" s="6">
        <v>18</v>
      </c>
      <c r="E9370" s="6">
        <v>0</v>
      </c>
      <c r="F9370" s="6"/>
      <c r="G9370" s="6">
        <v>10</v>
      </c>
      <c r="H9370" s="6"/>
      <c r="I9370" s="6"/>
      <c r="J9370" s="6"/>
      <c r="K9370" s="6">
        <v>0</v>
      </c>
      <c r="L9370" s="6" t="s">
        <v>12295</v>
      </c>
      <c r="M9370" s="6">
        <v>63</v>
      </c>
      <c r="N9370" s="6" t="e">
        <f>VLOOKUP(A9370,web_archive!D:AB,18,FALSE)</f>
        <v>#N/A</v>
      </c>
      <c r="O9370" s="6">
        <v>2</v>
      </c>
      <c r="P9370" s="6"/>
      <c r="Q9370" s="6"/>
      <c r="R9370" s="6"/>
      <c r="S9370" s="6"/>
      <c r="T9370" s="6"/>
      <c r="U9370" s="6" t="s">
        <v>30708</v>
      </c>
      <c r="V9370" s="6" t="s">
        <v>12299</v>
      </c>
      <c r="W9370" s="6" t="s">
        <v>12299</v>
      </c>
      <c r="X9370" s="6"/>
      <c r="Y9370" s="6"/>
      <c r="Z9370" s="6"/>
      <c r="AA9370" s="6"/>
    </row>
    <row r="9371" spans="1:27" x14ac:dyDescent="0.3">
      <c r="A9371" s="6">
        <v>17527</v>
      </c>
      <c r="B9371" s="6" t="s">
        <v>30709</v>
      </c>
      <c r="C9371" s="6" t="s">
        <v>30710</v>
      </c>
      <c r="D9371" s="6">
        <v>2</v>
      </c>
      <c r="E9371" s="6">
        <v>10</v>
      </c>
      <c r="F9371" s="6"/>
      <c r="G9371" s="6">
        <v>10</v>
      </c>
      <c r="H9371" s="6"/>
      <c r="I9371" s="6"/>
      <c r="J9371" s="6"/>
      <c r="K9371" s="6">
        <v>0</v>
      </c>
      <c r="L9371" s="6" t="s">
        <v>12295</v>
      </c>
      <c r="M9371" s="6">
        <v>63</v>
      </c>
      <c r="N9371" s="6" t="e">
        <f>VLOOKUP(A9371,web_archive!D:AB,18,FALSE)</f>
        <v>#N/A</v>
      </c>
      <c r="O9371" s="6">
        <v>2</v>
      </c>
      <c r="P9371" s="6"/>
      <c r="Q9371" s="6"/>
      <c r="R9371" s="6"/>
      <c r="S9371" s="6"/>
      <c r="T9371" s="6"/>
      <c r="U9371" s="6" t="s">
        <v>30653</v>
      </c>
      <c r="V9371" s="6" t="s">
        <v>30711</v>
      </c>
      <c r="W9371" s="6" t="s">
        <v>12398</v>
      </c>
      <c r="X9371" s="6" t="s">
        <v>30712</v>
      </c>
      <c r="Y9371" s="6" t="s">
        <v>12299</v>
      </c>
      <c r="Z9371" s="6" t="s">
        <v>12299</v>
      </c>
      <c r="AA9371" s="6"/>
    </row>
    <row r="9372" spans="1:27" x14ac:dyDescent="0.3">
      <c r="A9372" s="6">
        <v>17532</v>
      </c>
      <c r="B9372" s="6" t="s">
        <v>30713</v>
      </c>
      <c r="C9372" s="6" t="s">
        <v>30714</v>
      </c>
      <c r="D9372" s="6">
        <v>18</v>
      </c>
      <c r="E9372" s="6">
        <v>0</v>
      </c>
      <c r="F9372" s="6"/>
      <c r="G9372" s="6">
        <v>10</v>
      </c>
      <c r="H9372" s="6"/>
      <c r="I9372" s="6"/>
      <c r="J9372" s="6"/>
      <c r="K9372" s="6"/>
      <c r="L9372" s="6" t="s">
        <v>12295</v>
      </c>
      <c r="M9372" s="6">
        <v>63</v>
      </c>
      <c r="N9372" s="6" t="e">
        <f>VLOOKUP(A9372,web_archive!D:AB,18,FALSE)</f>
        <v>#N/A</v>
      </c>
      <c r="O9372" s="6">
        <v>2</v>
      </c>
      <c r="P9372" s="6"/>
      <c r="Q9372" s="6"/>
      <c r="R9372" s="6"/>
      <c r="S9372" s="6"/>
      <c r="T9372" s="6"/>
      <c r="U9372" s="6" t="s">
        <v>30715</v>
      </c>
      <c r="V9372" s="6" t="s">
        <v>12299</v>
      </c>
      <c r="W9372" s="6" t="s">
        <v>12299</v>
      </c>
      <c r="X9372" s="6"/>
      <c r="Y9372" s="6"/>
      <c r="Z9372" s="6"/>
      <c r="AA9372" s="6"/>
    </row>
    <row r="9373" spans="1:27" x14ac:dyDescent="0.3">
      <c r="A9373" s="6">
        <v>17544</v>
      </c>
      <c r="B9373" s="6" t="s">
        <v>30716</v>
      </c>
      <c r="C9373" s="6" t="s">
        <v>30717</v>
      </c>
      <c r="D9373" s="6">
        <v>2</v>
      </c>
      <c r="E9373" s="6">
        <v>10</v>
      </c>
      <c r="F9373" s="6"/>
      <c r="G9373" s="6">
        <v>10</v>
      </c>
      <c r="H9373" s="6"/>
      <c r="I9373" s="6"/>
      <c r="J9373" s="6"/>
      <c r="K9373" s="6">
        <v>0</v>
      </c>
      <c r="L9373" s="6" t="s">
        <v>12295</v>
      </c>
      <c r="M9373" s="6">
        <v>63</v>
      </c>
      <c r="N9373" s="6" t="e">
        <f>VLOOKUP(A9373,web_archive!D:AB,18,FALSE)</f>
        <v>#N/A</v>
      </c>
      <c r="O9373" s="6">
        <v>2</v>
      </c>
      <c r="P9373" s="6"/>
      <c r="Q9373" s="6"/>
      <c r="R9373" s="6"/>
      <c r="S9373" s="6"/>
      <c r="T9373" s="6"/>
      <c r="U9373" s="6" t="s">
        <v>24919</v>
      </c>
      <c r="V9373" s="6" t="s">
        <v>30324</v>
      </c>
      <c r="W9373" s="6" t="s">
        <v>30718</v>
      </c>
      <c r="X9373" s="6" t="s">
        <v>12368</v>
      </c>
      <c r="Y9373" s="6" t="s">
        <v>12299</v>
      </c>
      <c r="Z9373" s="6" t="s">
        <v>12299</v>
      </c>
      <c r="AA9373" s="6"/>
    </row>
    <row r="9374" spans="1:27" x14ac:dyDescent="0.3">
      <c r="A9374" s="6">
        <v>17545</v>
      </c>
      <c r="B9374" s="6" t="s">
        <v>30719</v>
      </c>
      <c r="C9374" s="6" t="s">
        <v>30720</v>
      </c>
      <c r="D9374" s="6">
        <v>2</v>
      </c>
      <c r="E9374" s="6">
        <v>10</v>
      </c>
      <c r="F9374" s="6"/>
      <c r="G9374" s="6">
        <v>10</v>
      </c>
      <c r="H9374" s="6"/>
      <c r="I9374" s="6"/>
      <c r="J9374" s="6"/>
      <c r="K9374" s="6">
        <v>0</v>
      </c>
      <c r="L9374" s="6" t="s">
        <v>12295</v>
      </c>
      <c r="M9374" s="6">
        <v>63</v>
      </c>
      <c r="N9374" s="6" t="e">
        <f>VLOOKUP(A9374,web_archive!D:AB,18,FALSE)</f>
        <v>#N/A</v>
      </c>
      <c r="O9374" s="6">
        <v>2</v>
      </c>
      <c r="P9374" s="6"/>
      <c r="Q9374" s="6"/>
      <c r="R9374" s="6"/>
      <c r="S9374" s="6"/>
      <c r="T9374" s="6"/>
      <c r="U9374" s="6" t="s">
        <v>24919</v>
      </c>
      <c r="V9374" s="6" t="s">
        <v>30328</v>
      </c>
      <c r="W9374" s="6" t="s">
        <v>30721</v>
      </c>
      <c r="X9374" s="6" t="s">
        <v>28818</v>
      </c>
      <c r="Y9374" s="6" t="s">
        <v>12299</v>
      </c>
      <c r="Z9374" s="6" t="s">
        <v>12299</v>
      </c>
      <c r="AA9374" s="6"/>
    </row>
    <row r="9375" spans="1:27" x14ac:dyDescent="0.3">
      <c r="A9375" s="6">
        <v>17547</v>
      </c>
      <c r="B9375" s="6" t="s">
        <v>30722</v>
      </c>
      <c r="C9375" s="6" t="s">
        <v>30723</v>
      </c>
      <c r="D9375" s="6">
        <v>2</v>
      </c>
      <c r="E9375" s="6">
        <v>20</v>
      </c>
      <c r="F9375" s="6"/>
      <c r="G9375" s="6">
        <v>10</v>
      </c>
      <c r="H9375" s="6"/>
      <c r="I9375" s="6"/>
      <c r="J9375" s="6"/>
      <c r="K9375" s="6">
        <v>0</v>
      </c>
      <c r="L9375" s="6" t="s">
        <v>12295</v>
      </c>
      <c r="M9375" s="6">
        <v>63</v>
      </c>
      <c r="N9375" s="6" t="e">
        <f>VLOOKUP(A9375,web_archive!D:AB,18,FALSE)</f>
        <v>#N/A</v>
      </c>
      <c r="O9375" s="6">
        <v>2</v>
      </c>
      <c r="P9375" s="6"/>
      <c r="Q9375" s="6"/>
      <c r="R9375" s="6"/>
      <c r="S9375" s="6"/>
      <c r="T9375" s="6"/>
      <c r="U9375" s="6" t="s">
        <v>30724</v>
      </c>
      <c r="V9375" s="6" t="s">
        <v>12368</v>
      </c>
      <c r="W9375" s="6" t="s">
        <v>12299</v>
      </c>
      <c r="X9375" s="6" t="s">
        <v>12299</v>
      </c>
      <c r="Y9375" s="6"/>
      <c r="Z9375" s="6"/>
      <c r="AA9375" s="6"/>
    </row>
    <row r="9376" spans="1:27" x14ac:dyDescent="0.3">
      <c r="A9376" s="6">
        <v>17548</v>
      </c>
      <c r="B9376" s="6" t="s">
        <v>30725</v>
      </c>
      <c r="C9376" s="6" t="s">
        <v>30726</v>
      </c>
      <c r="D9376" s="6">
        <v>2</v>
      </c>
      <c r="E9376" s="6">
        <v>20</v>
      </c>
      <c r="F9376" s="6"/>
      <c r="G9376" s="6">
        <v>10</v>
      </c>
      <c r="H9376" s="6"/>
      <c r="I9376" s="6"/>
      <c r="J9376" s="6"/>
      <c r="K9376" s="6">
        <v>0</v>
      </c>
      <c r="L9376" s="6" t="s">
        <v>12295</v>
      </c>
      <c r="M9376" s="6">
        <v>63</v>
      </c>
      <c r="N9376" s="6" t="e">
        <f>VLOOKUP(A9376,web_archive!D:AB,18,FALSE)</f>
        <v>#N/A</v>
      </c>
      <c r="O9376" s="6">
        <v>2</v>
      </c>
      <c r="P9376" s="6"/>
      <c r="Q9376" s="6"/>
      <c r="R9376" s="6"/>
      <c r="S9376" s="6"/>
      <c r="T9376" s="6"/>
      <c r="U9376" s="6" t="s">
        <v>30727</v>
      </c>
      <c r="V9376" s="6" t="s">
        <v>12368</v>
      </c>
      <c r="W9376" s="6" t="s">
        <v>12299</v>
      </c>
      <c r="X9376" s="6" t="s">
        <v>12299</v>
      </c>
      <c r="Y9376" s="6"/>
      <c r="Z9376" s="6"/>
      <c r="AA9376" s="6"/>
    </row>
    <row r="9377" spans="1:28" x14ac:dyDescent="0.3">
      <c r="A9377" s="6">
        <v>17549</v>
      </c>
      <c r="B9377" s="6" t="s">
        <v>30728</v>
      </c>
      <c r="C9377" s="6" t="s">
        <v>30729</v>
      </c>
      <c r="D9377" s="6">
        <v>2</v>
      </c>
      <c r="E9377" s="6">
        <v>20</v>
      </c>
      <c r="F9377" s="6"/>
      <c r="G9377" s="6">
        <v>10</v>
      </c>
      <c r="H9377" s="6"/>
      <c r="I9377" s="6"/>
      <c r="J9377" s="6"/>
      <c r="K9377" s="6">
        <v>0</v>
      </c>
      <c r="L9377" s="6" t="s">
        <v>12295</v>
      </c>
      <c r="M9377" s="6">
        <v>63</v>
      </c>
      <c r="N9377" s="6" t="e">
        <f>VLOOKUP(A9377,web_archive!D:AB,18,FALSE)</f>
        <v>#N/A</v>
      </c>
      <c r="O9377" s="6">
        <v>2</v>
      </c>
      <c r="P9377" s="6"/>
      <c r="Q9377" s="6"/>
      <c r="R9377" s="6"/>
      <c r="S9377" s="6"/>
      <c r="T9377" s="6"/>
      <c r="U9377" s="6" t="s">
        <v>30730</v>
      </c>
      <c r="V9377" s="6" t="s">
        <v>12486</v>
      </c>
      <c r="W9377" s="6" t="s">
        <v>12299</v>
      </c>
      <c r="X9377" s="6" t="s">
        <v>12299</v>
      </c>
      <c r="Y9377" s="6"/>
      <c r="Z9377" s="6"/>
      <c r="AA9377" s="6"/>
      <c r="AB9377" s="6"/>
    </row>
    <row r="9378" spans="1:28" x14ac:dyDescent="0.3">
      <c r="A9378" s="6">
        <v>17550</v>
      </c>
      <c r="B9378" s="6" t="s">
        <v>30731</v>
      </c>
      <c r="C9378" s="6" t="s">
        <v>30732</v>
      </c>
      <c r="D9378" s="6">
        <v>2</v>
      </c>
      <c r="E9378" s="6">
        <v>20</v>
      </c>
      <c r="F9378" s="6"/>
      <c r="G9378" s="6">
        <v>10</v>
      </c>
      <c r="H9378" s="6"/>
      <c r="I9378" s="6"/>
      <c r="J9378" s="6"/>
      <c r="K9378" s="6">
        <v>0</v>
      </c>
      <c r="L9378" s="6" t="s">
        <v>12295</v>
      </c>
      <c r="M9378" s="6">
        <v>63</v>
      </c>
      <c r="N9378" s="6" t="e">
        <f>VLOOKUP(A9378,web_archive!D:AB,18,FALSE)</f>
        <v>#N/A</v>
      </c>
      <c r="O9378" s="6">
        <v>2</v>
      </c>
      <c r="P9378" s="6"/>
      <c r="Q9378" s="6"/>
      <c r="R9378" s="6"/>
      <c r="S9378" s="6"/>
      <c r="T9378" s="6"/>
      <c r="U9378" s="6" t="s">
        <v>30733</v>
      </c>
      <c r="V9378" s="6" t="s">
        <v>12486</v>
      </c>
      <c r="W9378" s="6" t="s">
        <v>12299</v>
      </c>
      <c r="X9378" s="6" t="s">
        <v>12299</v>
      </c>
      <c r="Y9378" s="6"/>
      <c r="Z9378" s="6"/>
      <c r="AA9378" s="6"/>
      <c r="AB9378" s="6"/>
    </row>
    <row r="9379" spans="1:28" x14ac:dyDescent="0.3">
      <c r="A9379" s="6">
        <v>17552</v>
      </c>
      <c r="B9379" s="6" t="s">
        <v>30734</v>
      </c>
      <c r="C9379" s="6" t="s">
        <v>30735</v>
      </c>
      <c r="D9379" s="6">
        <v>18</v>
      </c>
      <c r="E9379" s="6">
        <v>0</v>
      </c>
      <c r="F9379" s="6"/>
      <c r="G9379" s="6">
        <v>10</v>
      </c>
      <c r="H9379" s="6"/>
      <c r="I9379" s="6"/>
      <c r="J9379" s="6"/>
      <c r="K9379" s="6"/>
      <c r="L9379" s="6" t="s">
        <v>12295</v>
      </c>
      <c r="M9379" s="6">
        <v>63</v>
      </c>
      <c r="N9379" s="6" t="e">
        <f>VLOOKUP(A9379,web_archive!D:AB,18,FALSE)</f>
        <v>#N/A</v>
      </c>
      <c r="O9379" s="6">
        <v>2</v>
      </c>
      <c r="P9379" s="6"/>
      <c r="Q9379" s="6"/>
      <c r="R9379" s="6"/>
      <c r="S9379" s="6"/>
      <c r="T9379" s="6"/>
      <c r="U9379" s="6" t="s">
        <v>30736</v>
      </c>
      <c r="V9379" s="6" t="s">
        <v>12299</v>
      </c>
      <c r="W9379" s="6" t="s">
        <v>12299</v>
      </c>
      <c r="X9379" s="6"/>
      <c r="Y9379" s="6"/>
      <c r="Z9379" s="6"/>
      <c r="AA9379" s="6"/>
      <c r="AB9379" s="6"/>
    </row>
    <row r="9380" spans="1:28" x14ac:dyDescent="0.3">
      <c r="A9380" s="6">
        <v>17567</v>
      </c>
      <c r="B9380" s="6" t="s">
        <v>30737</v>
      </c>
      <c r="C9380" s="6" t="s">
        <v>30251</v>
      </c>
      <c r="D9380" s="6">
        <v>18</v>
      </c>
      <c r="E9380" s="6">
        <v>20</v>
      </c>
      <c r="F9380" s="6"/>
      <c r="G9380" s="6">
        <v>10</v>
      </c>
      <c r="H9380" s="6"/>
      <c r="I9380" s="6"/>
      <c r="J9380" s="6"/>
      <c r="K9380" s="6"/>
      <c r="L9380" s="6" t="s">
        <v>12295</v>
      </c>
      <c r="M9380" s="6">
        <v>63</v>
      </c>
      <c r="N9380" s="6" t="e">
        <f>VLOOKUP(A9380,web_archive!D:AB,18,FALSE)</f>
        <v>#N/A</v>
      </c>
      <c r="O9380" s="6">
        <v>2</v>
      </c>
      <c r="P9380" s="6"/>
      <c r="Q9380" s="6"/>
      <c r="R9380" s="6"/>
      <c r="S9380" s="6"/>
      <c r="T9380" s="6"/>
      <c r="U9380" s="6" t="s">
        <v>30738</v>
      </c>
      <c r="V9380" s="6" t="s">
        <v>30739</v>
      </c>
      <c r="W9380" s="6" t="s">
        <v>13229</v>
      </c>
      <c r="X9380" s="6" t="s">
        <v>28460</v>
      </c>
      <c r="Y9380" s="6" t="s">
        <v>16435</v>
      </c>
      <c r="Z9380" s="6" t="s">
        <v>28213</v>
      </c>
      <c r="AA9380" s="6" t="s">
        <v>12299</v>
      </c>
      <c r="AB9380" s="6" t="s">
        <v>12299</v>
      </c>
    </row>
    <row r="9381" spans="1:28" x14ac:dyDescent="0.3">
      <c r="A9381" s="6">
        <v>17568</v>
      </c>
      <c r="B9381" s="6" t="s">
        <v>30740</v>
      </c>
      <c r="C9381" s="6" t="s">
        <v>30395</v>
      </c>
      <c r="D9381" s="6">
        <v>18</v>
      </c>
      <c r="E9381" s="6">
        <v>20</v>
      </c>
      <c r="F9381" s="6"/>
      <c r="G9381" s="6">
        <v>10</v>
      </c>
      <c r="H9381" s="6"/>
      <c r="I9381" s="6"/>
      <c r="J9381" s="6"/>
      <c r="K9381" s="6"/>
      <c r="L9381" s="6" t="s">
        <v>12295</v>
      </c>
      <c r="M9381" s="6">
        <v>63</v>
      </c>
      <c r="N9381" s="6" t="e">
        <f>VLOOKUP(A9381,web_archive!D:AB,18,FALSE)</f>
        <v>#N/A</v>
      </c>
      <c r="O9381" s="6">
        <v>2</v>
      </c>
      <c r="P9381" s="6"/>
      <c r="Q9381" s="6"/>
      <c r="R9381" s="6"/>
      <c r="S9381" s="6"/>
      <c r="T9381" s="6"/>
      <c r="U9381" s="6" t="s">
        <v>30738</v>
      </c>
      <c r="V9381" s="6" t="s">
        <v>30741</v>
      </c>
      <c r="W9381" s="6" t="s">
        <v>13229</v>
      </c>
      <c r="X9381" s="6" t="s">
        <v>28460</v>
      </c>
      <c r="Y9381" s="6" t="s">
        <v>16435</v>
      </c>
      <c r="Z9381" s="6" t="s">
        <v>28213</v>
      </c>
      <c r="AA9381" s="6" t="s">
        <v>12299</v>
      </c>
      <c r="AB9381" s="6" t="s">
        <v>12299</v>
      </c>
    </row>
    <row r="9382" spans="1:28" x14ac:dyDescent="0.3">
      <c r="A9382" s="6">
        <v>17569</v>
      </c>
      <c r="B9382" s="6" t="s">
        <v>30742</v>
      </c>
      <c r="C9382" s="6" t="s">
        <v>30743</v>
      </c>
      <c r="D9382" s="6">
        <v>2</v>
      </c>
      <c r="E9382" s="6">
        <v>20</v>
      </c>
      <c r="F9382" s="6"/>
      <c r="G9382" s="6">
        <v>10</v>
      </c>
      <c r="H9382" s="6"/>
      <c r="I9382" s="6"/>
      <c r="J9382" s="6"/>
      <c r="K9382" s="6"/>
      <c r="L9382" s="6" t="s">
        <v>12295</v>
      </c>
      <c r="M9382" s="6">
        <v>63</v>
      </c>
      <c r="N9382" s="6" t="e">
        <f>VLOOKUP(A9382,web_archive!D:AB,18,FALSE)</f>
        <v>#N/A</v>
      </c>
      <c r="O9382" s="6">
        <v>2</v>
      </c>
      <c r="P9382" s="6"/>
      <c r="Q9382" s="6"/>
      <c r="R9382" s="6"/>
      <c r="S9382" s="6"/>
      <c r="T9382" s="6"/>
      <c r="U9382" s="6" t="s">
        <v>30744</v>
      </c>
      <c r="V9382" s="6" t="s">
        <v>12368</v>
      </c>
      <c r="W9382" s="6" t="s">
        <v>12299</v>
      </c>
      <c r="X9382" s="6" t="s">
        <v>12299</v>
      </c>
      <c r="Y9382" s="6"/>
      <c r="Z9382" s="6"/>
      <c r="AA9382" s="6"/>
      <c r="AB9382" s="6"/>
    </row>
    <row r="9383" spans="1:28" x14ac:dyDescent="0.3">
      <c r="A9383" s="6">
        <v>17572</v>
      </c>
      <c r="B9383" s="6" t="s">
        <v>30745</v>
      </c>
      <c r="C9383" s="6" t="s">
        <v>30746</v>
      </c>
      <c r="D9383" s="6">
        <v>18</v>
      </c>
      <c r="E9383" s="6">
        <v>0</v>
      </c>
      <c r="F9383" s="6"/>
      <c r="G9383" s="6">
        <v>10</v>
      </c>
      <c r="H9383" s="6"/>
      <c r="I9383" s="6"/>
      <c r="J9383" s="6"/>
      <c r="K9383" s="6"/>
      <c r="L9383" s="6" t="s">
        <v>12295</v>
      </c>
      <c r="M9383" s="6">
        <v>63</v>
      </c>
      <c r="N9383" s="6" t="e">
        <f>VLOOKUP(A9383,web_archive!D:AB,18,FALSE)</f>
        <v>#N/A</v>
      </c>
      <c r="O9383" s="6">
        <v>2</v>
      </c>
      <c r="P9383" s="6"/>
      <c r="Q9383" s="6"/>
      <c r="R9383" s="6"/>
      <c r="S9383" s="6"/>
      <c r="T9383" s="6"/>
      <c r="U9383" s="6" t="s">
        <v>30747</v>
      </c>
      <c r="V9383" s="6" t="s">
        <v>12299</v>
      </c>
      <c r="W9383" s="6" t="s">
        <v>12299</v>
      </c>
      <c r="X9383" s="6"/>
      <c r="Y9383" s="6"/>
      <c r="Z9383" s="6"/>
      <c r="AA9383" s="6"/>
      <c r="AB9383" s="6"/>
    </row>
    <row r="9384" spans="1:28" x14ac:dyDescent="0.3">
      <c r="A9384" s="6">
        <v>17584</v>
      </c>
      <c r="B9384" s="6" t="s">
        <v>30748</v>
      </c>
      <c r="C9384" s="6" t="s">
        <v>30749</v>
      </c>
      <c r="D9384" s="6">
        <v>18</v>
      </c>
      <c r="E9384" s="6">
        <v>0</v>
      </c>
      <c r="F9384" s="6"/>
      <c r="G9384" s="6">
        <v>10</v>
      </c>
      <c r="H9384" s="6"/>
      <c r="I9384" s="6"/>
      <c r="J9384" s="6"/>
      <c r="K9384" s="6"/>
      <c r="L9384" s="6" t="s">
        <v>12295</v>
      </c>
      <c r="M9384" s="6">
        <v>63</v>
      </c>
      <c r="N9384" s="6" t="e">
        <f>VLOOKUP(A9384,web_archive!D:AB,18,FALSE)</f>
        <v>#N/A</v>
      </c>
      <c r="O9384" s="6">
        <v>2</v>
      </c>
      <c r="P9384" s="6"/>
      <c r="Q9384" s="6"/>
      <c r="R9384" s="6"/>
      <c r="S9384" s="6"/>
      <c r="T9384" s="6"/>
      <c r="U9384" s="6" t="s">
        <v>30750</v>
      </c>
      <c r="V9384" s="6" t="s">
        <v>12299</v>
      </c>
      <c r="W9384" s="6" t="s">
        <v>12299</v>
      </c>
      <c r="X9384" s="6"/>
      <c r="Y9384" s="6"/>
      <c r="Z9384" s="6"/>
      <c r="AA9384" s="6"/>
      <c r="AB9384" s="6"/>
    </row>
    <row r="9385" spans="1:28" x14ac:dyDescent="0.3">
      <c r="A9385" s="6">
        <v>17588</v>
      </c>
      <c r="B9385" s="6" t="s">
        <v>30751</v>
      </c>
      <c r="C9385" s="6" t="s">
        <v>30752</v>
      </c>
      <c r="D9385" s="6">
        <v>18</v>
      </c>
      <c r="E9385" s="6">
        <v>0</v>
      </c>
      <c r="F9385" s="6"/>
      <c r="G9385" s="6">
        <v>10</v>
      </c>
      <c r="H9385" s="6"/>
      <c r="I9385" s="6"/>
      <c r="J9385" s="6"/>
      <c r="K9385" s="6"/>
      <c r="L9385" s="6" t="s">
        <v>12295</v>
      </c>
      <c r="M9385" s="6">
        <v>63</v>
      </c>
      <c r="N9385" s="6" t="e">
        <f>VLOOKUP(A9385,web_archive!D:AB,18,FALSE)</f>
        <v>#N/A</v>
      </c>
      <c r="O9385" s="6">
        <v>2</v>
      </c>
      <c r="P9385" s="6"/>
      <c r="Q9385" s="6"/>
      <c r="R9385" s="6"/>
      <c r="S9385" s="6"/>
      <c r="T9385" s="6"/>
      <c r="U9385" s="6" t="s">
        <v>30753</v>
      </c>
      <c r="V9385" s="6" t="s">
        <v>12299</v>
      </c>
      <c r="W9385" s="6" t="s">
        <v>12299</v>
      </c>
      <c r="X9385" s="6"/>
      <c r="Y9385" s="6"/>
      <c r="Z9385" s="6"/>
      <c r="AA9385" s="6"/>
      <c r="AB9385" s="6"/>
    </row>
    <row r="9386" spans="1:28" x14ac:dyDescent="0.3">
      <c r="A9386" s="6">
        <v>17598</v>
      </c>
      <c r="B9386" s="6" t="s">
        <v>30754</v>
      </c>
      <c r="C9386" s="6" t="s">
        <v>30755</v>
      </c>
      <c r="D9386" s="6">
        <v>18</v>
      </c>
      <c r="E9386" s="6">
        <v>0</v>
      </c>
      <c r="F9386" s="6"/>
      <c r="G9386" s="6">
        <v>10</v>
      </c>
      <c r="H9386" s="6"/>
      <c r="I9386" s="6"/>
      <c r="J9386" s="6"/>
      <c r="K9386" s="6"/>
      <c r="L9386" s="6" t="s">
        <v>12295</v>
      </c>
      <c r="M9386" s="6">
        <v>63</v>
      </c>
      <c r="N9386" s="6" t="e">
        <f>VLOOKUP(A9386,web_archive!D:AB,18,FALSE)</f>
        <v>#N/A</v>
      </c>
      <c r="O9386" s="6">
        <v>2</v>
      </c>
      <c r="P9386" s="6"/>
      <c r="Q9386" s="6"/>
      <c r="R9386" s="6"/>
      <c r="S9386" s="6"/>
      <c r="T9386" s="6"/>
      <c r="U9386" s="6" t="s">
        <v>30756</v>
      </c>
      <c r="V9386" s="6" t="s">
        <v>12299</v>
      </c>
      <c r="W9386" s="6" t="s">
        <v>12299</v>
      </c>
      <c r="X9386" s="6"/>
      <c r="Y9386" s="6"/>
      <c r="Z9386" s="6"/>
      <c r="AA9386" s="6"/>
      <c r="AB9386" s="6"/>
    </row>
    <row r="9387" spans="1:28" x14ac:dyDescent="0.3">
      <c r="A9387" s="6">
        <v>17607</v>
      </c>
      <c r="B9387" s="6" t="s">
        <v>30757</v>
      </c>
      <c r="C9387" s="6" t="s">
        <v>30758</v>
      </c>
      <c r="D9387" s="6">
        <v>18</v>
      </c>
      <c r="E9387" s="6">
        <v>0</v>
      </c>
      <c r="F9387" s="6"/>
      <c r="G9387" s="6">
        <v>10</v>
      </c>
      <c r="H9387" s="6"/>
      <c r="I9387" s="6"/>
      <c r="J9387" s="6"/>
      <c r="K9387" s="6"/>
      <c r="L9387" s="6" t="s">
        <v>12295</v>
      </c>
      <c r="M9387" s="6">
        <v>63</v>
      </c>
      <c r="N9387" s="6" t="e">
        <f>VLOOKUP(A9387,web_archive!D:AB,18,FALSE)</f>
        <v>#N/A</v>
      </c>
      <c r="O9387" s="6">
        <v>2</v>
      </c>
      <c r="P9387" s="6"/>
      <c r="Q9387" s="6"/>
      <c r="R9387" s="6"/>
      <c r="S9387" s="6"/>
      <c r="T9387" s="6"/>
      <c r="U9387" s="6" t="s">
        <v>30759</v>
      </c>
      <c r="V9387" s="6" t="s">
        <v>12299</v>
      </c>
      <c r="W9387" s="6" t="s">
        <v>12299</v>
      </c>
      <c r="X9387" s="6"/>
      <c r="Y9387" s="6"/>
      <c r="Z9387" s="6"/>
      <c r="AA9387" s="6"/>
      <c r="AB9387" s="6"/>
    </row>
    <row r="9388" spans="1:28" x14ac:dyDescent="0.3">
      <c r="A9388" s="6">
        <v>17613</v>
      </c>
      <c r="B9388" s="6" t="s">
        <v>30760</v>
      </c>
      <c r="C9388" s="6" t="s">
        <v>30761</v>
      </c>
      <c r="D9388" s="6">
        <v>18</v>
      </c>
      <c r="E9388" s="6">
        <v>0</v>
      </c>
      <c r="F9388" s="6"/>
      <c r="G9388" s="6">
        <v>10</v>
      </c>
      <c r="H9388" s="6"/>
      <c r="I9388" s="6"/>
      <c r="J9388" s="6"/>
      <c r="K9388" s="6"/>
      <c r="L9388" s="6" t="s">
        <v>12295</v>
      </c>
      <c r="M9388" s="6">
        <v>63</v>
      </c>
      <c r="N9388" s="6" t="e">
        <f>VLOOKUP(A9388,web_archive!D:AB,18,FALSE)</f>
        <v>#N/A</v>
      </c>
      <c r="O9388" s="6">
        <v>2</v>
      </c>
      <c r="P9388" s="6"/>
      <c r="Q9388" s="6"/>
      <c r="R9388" s="6"/>
      <c r="S9388" s="6"/>
      <c r="T9388" s="6"/>
      <c r="U9388" s="6" t="s">
        <v>30762</v>
      </c>
      <c r="V9388" s="6" t="s">
        <v>12299</v>
      </c>
      <c r="W9388" s="6" t="s">
        <v>12299</v>
      </c>
      <c r="X9388" s="6"/>
      <c r="Y9388" s="6"/>
      <c r="Z9388" s="6"/>
      <c r="AA9388" s="6"/>
      <c r="AB9388" s="6"/>
    </row>
    <row r="9389" spans="1:28" x14ac:dyDescent="0.3">
      <c r="A9389" s="6">
        <v>17628</v>
      </c>
      <c r="B9389" s="6" t="s">
        <v>30763</v>
      </c>
      <c r="C9389" s="6" t="s">
        <v>30764</v>
      </c>
      <c r="D9389" s="6">
        <v>18</v>
      </c>
      <c r="E9389" s="6">
        <v>0</v>
      </c>
      <c r="F9389" s="6"/>
      <c r="G9389" s="6">
        <v>10</v>
      </c>
      <c r="H9389" s="6"/>
      <c r="I9389" s="6"/>
      <c r="J9389" s="6"/>
      <c r="K9389" s="6"/>
      <c r="L9389" s="6" t="s">
        <v>12295</v>
      </c>
      <c r="M9389" s="6">
        <v>63</v>
      </c>
      <c r="N9389" s="6" t="e">
        <f>VLOOKUP(A9389,web_archive!D:AB,18,FALSE)</f>
        <v>#N/A</v>
      </c>
      <c r="O9389" s="6">
        <v>2</v>
      </c>
      <c r="P9389" s="6"/>
      <c r="Q9389" s="6"/>
      <c r="R9389" s="6"/>
      <c r="S9389" s="6"/>
      <c r="T9389" s="6"/>
      <c r="U9389" s="6" t="s">
        <v>30765</v>
      </c>
      <c r="V9389" s="6" t="s">
        <v>12299</v>
      </c>
      <c r="W9389" s="6" t="s">
        <v>12299</v>
      </c>
      <c r="X9389" s="6"/>
      <c r="Y9389" s="6"/>
      <c r="Z9389" s="6"/>
      <c r="AA9389" s="6"/>
      <c r="AB9389" s="6"/>
    </row>
    <row r="9390" spans="1:28" x14ac:dyDescent="0.3">
      <c r="A9390" s="6">
        <v>17633</v>
      </c>
      <c r="B9390" s="6" t="s">
        <v>30766</v>
      </c>
      <c r="C9390" s="6" t="s">
        <v>30767</v>
      </c>
      <c r="D9390" s="6">
        <v>18</v>
      </c>
      <c r="E9390" s="6">
        <v>0</v>
      </c>
      <c r="F9390" s="6"/>
      <c r="G9390" s="6">
        <v>10</v>
      </c>
      <c r="H9390" s="6"/>
      <c r="I9390" s="6"/>
      <c r="J9390" s="6"/>
      <c r="K9390" s="6"/>
      <c r="L9390" s="6" t="s">
        <v>12295</v>
      </c>
      <c r="M9390" s="6">
        <v>63</v>
      </c>
      <c r="N9390" s="6" t="e">
        <f>VLOOKUP(A9390,web_archive!D:AB,18,FALSE)</f>
        <v>#N/A</v>
      </c>
      <c r="O9390" s="6">
        <v>2</v>
      </c>
      <c r="P9390" s="6"/>
      <c r="Q9390" s="6"/>
      <c r="R9390" s="6"/>
      <c r="S9390" s="6"/>
      <c r="T9390" s="6"/>
      <c r="U9390" s="6" t="s">
        <v>30768</v>
      </c>
      <c r="V9390" s="6" t="s">
        <v>12299</v>
      </c>
      <c r="W9390" s="6" t="s">
        <v>12299</v>
      </c>
      <c r="X9390" s="6"/>
      <c r="Y9390" s="6"/>
      <c r="Z9390" s="6"/>
      <c r="AA9390" s="6"/>
      <c r="AB9390" s="6"/>
    </row>
    <row r="9391" spans="1:28" x14ac:dyDescent="0.3">
      <c r="A9391" s="6">
        <v>17648</v>
      </c>
      <c r="B9391" s="6" t="s">
        <v>30769</v>
      </c>
      <c r="C9391" s="6" t="s">
        <v>30770</v>
      </c>
      <c r="D9391" s="6">
        <v>18</v>
      </c>
      <c r="E9391" s="6">
        <v>0</v>
      </c>
      <c r="F9391" s="6"/>
      <c r="G9391" s="6">
        <v>10</v>
      </c>
      <c r="H9391" s="6"/>
      <c r="I9391" s="6"/>
      <c r="J9391" s="6"/>
      <c r="K9391" s="6"/>
      <c r="L9391" s="6" t="s">
        <v>12295</v>
      </c>
      <c r="M9391" s="6">
        <v>63</v>
      </c>
      <c r="N9391" s="6" t="e">
        <f>VLOOKUP(A9391,web_archive!D:AB,18,FALSE)</f>
        <v>#N/A</v>
      </c>
      <c r="O9391" s="6">
        <v>2</v>
      </c>
      <c r="P9391" s="6"/>
      <c r="Q9391" s="6"/>
      <c r="R9391" s="6"/>
      <c r="S9391" s="6"/>
      <c r="T9391" s="6"/>
      <c r="U9391" s="6" t="s">
        <v>30771</v>
      </c>
      <c r="V9391" s="6" t="s">
        <v>12299</v>
      </c>
      <c r="W9391" s="6" t="s">
        <v>12299</v>
      </c>
      <c r="X9391" s="6"/>
      <c r="Y9391" s="6"/>
      <c r="Z9391" s="6"/>
      <c r="AA9391" s="6"/>
      <c r="AB9391" s="6"/>
    </row>
    <row r="9392" spans="1:28" x14ac:dyDescent="0.3">
      <c r="A9392" s="6">
        <v>17659</v>
      </c>
      <c r="B9392" s="6" t="s">
        <v>30772</v>
      </c>
      <c r="C9392" s="6" t="s">
        <v>30773</v>
      </c>
      <c r="D9392" s="6">
        <v>18</v>
      </c>
      <c r="E9392" s="6">
        <v>0</v>
      </c>
      <c r="F9392" s="6"/>
      <c r="G9392" s="6">
        <v>10</v>
      </c>
      <c r="H9392" s="6"/>
      <c r="I9392" s="6"/>
      <c r="J9392" s="6"/>
      <c r="K9392" s="6"/>
      <c r="L9392" s="6" t="s">
        <v>12295</v>
      </c>
      <c r="M9392" s="6">
        <v>63</v>
      </c>
      <c r="N9392" s="6" t="e">
        <f>VLOOKUP(A9392,web_archive!D:AB,18,FALSE)</f>
        <v>#N/A</v>
      </c>
      <c r="O9392" s="6">
        <v>2</v>
      </c>
      <c r="P9392" s="6"/>
      <c r="Q9392" s="6"/>
      <c r="R9392" s="6"/>
      <c r="S9392" s="6"/>
      <c r="T9392" s="6"/>
      <c r="U9392" s="6" t="s">
        <v>30774</v>
      </c>
      <c r="V9392" s="6" t="s">
        <v>12299</v>
      </c>
      <c r="W9392" s="6" t="s">
        <v>12299</v>
      </c>
      <c r="X9392" s="6"/>
      <c r="Y9392" s="6"/>
      <c r="Z9392" s="6"/>
      <c r="AA9392" s="6"/>
      <c r="AB9392" s="6"/>
    </row>
    <row r="9393" spans="1:24" x14ac:dyDescent="0.3">
      <c r="A9393" s="6">
        <v>17665</v>
      </c>
      <c r="B9393" s="6" t="s">
        <v>30775</v>
      </c>
      <c r="C9393" s="6" t="s">
        <v>30776</v>
      </c>
      <c r="D9393" s="6">
        <v>18</v>
      </c>
      <c r="E9393" s="6">
        <v>0</v>
      </c>
      <c r="F9393" s="6"/>
      <c r="G9393" s="6">
        <v>10</v>
      </c>
      <c r="H9393" s="6"/>
      <c r="I9393" s="6"/>
      <c r="J9393" s="6"/>
      <c r="K9393" s="6"/>
      <c r="L9393" s="6" t="s">
        <v>12295</v>
      </c>
      <c r="M9393" s="6">
        <v>63</v>
      </c>
      <c r="N9393" s="6" t="e">
        <f>VLOOKUP(A9393,web_archive!D:AB,18,FALSE)</f>
        <v>#N/A</v>
      </c>
      <c r="O9393" s="6">
        <v>2</v>
      </c>
      <c r="P9393" s="6"/>
      <c r="Q9393" s="6"/>
      <c r="R9393" s="6"/>
      <c r="S9393" s="6"/>
      <c r="T9393" s="6"/>
      <c r="U9393" s="6" t="s">
        <v>30777</v>
      </c>
      <c r="V9393" s="6" t="s">
        <v>12299</v>
      </c>
      <c r="W9393" s="6" t="s">
        <v>12299</v>
      </c>
      <c r="X9393" s="6"/>
    </row>
    <row r="9394" spans="1:24" x14ac:dyDescent="0.3">
      <c r="A9394" s="6">
        <v>17671</v>
      </c>
      <c r="B9394" s="6" t="s">
        <v>30778</v>
      </c>
      <c r="C9394" s="6" t="s">
        <v>30779</v>
      </c>
      <c r="D9394" s="6">
        <v>18</v>
      </c>
      <c r="E9394" s="6">
        <v>0</v>
      </c>
      <c r="F9394" s="6"/>
      <c r="G9394" s="6">
        <v>10</v>
      </c>
      <c r="H9394" s="6"/>
      <c r="I9394" s="6"/>
      <c r="J9394" s="6"/>
      <c r="K9394" s="6"/>
      <c r="L9394" s="6" t="s">
        <v>12295</v>
      </c>
      <c r="M9394" s="6">
        <v>63</v>
      </c>
      <c r="N9394" s="6" t="e">
        <f>VLOOKUP(A9394,web_archive!D:AB,18,FALSE)</f>
        <v>#N/A</v>
      </c>
      <c r="O9394" s="6">
        <v>2</v>
      </c>
      <c r="P9394" s="6"/>
      <c r="Q9394" s="6"/>
      <c r="R9394" s="6"/>
      <c r="S9394" s="6"/>
      <c r="T9394" s="6"/>
      <c r="U9394" s="6" t="s">
        <v>30780</v>
      </c>
      <c r="V9394" s="6" t="s">
        <v>12299</v>
      </c>
      <c r="W9394" s="6" t="s">
        <v>12299</v>
      </c>
      <c r="X9394" s="6"/>
    </row>
    <row r="9395" spans="1:24" x14ac:dyDescent="0.3">
      <c r="A9395" s="6">
        <v>17674</v>
      </c>
      <c r="B9395" s="6" t="s">
        <v>30781</v>
      </c>
      <c r="C9395" s="6" t="s">
        <v>30782</v>
      </c>
      <c r="D9395" s="6">
        <v>18</v>
      </c>
      <c r="E9395" s="6">
        <v>0</v>
      </c>
      <c r="F9395" s="6"/>
      <c r="G9395" s="6">
        <v>10</v>
      </c>
      <c r="H9395" s="6"/>
      <c r="I9395" s="6"/>
      <c r="J9395" s="6"/>
      <c r="K9395" s="6"/>
      <c r="L9395" s="6" t="s">
        <v>12295</v>
      </c>
      <c r="M9395" s="6">
        <v>63</v>
      </c>
      <c r="N9395" s="6" t="e">
        <f>VLOOKUP(A9395,web_archive!D:AB,18,FALSE)</f>
        <v>#N/A</v>
      </c>
      <c r="O9395" s="6">
        <v>2</v>
      </c>
      <c r="P9395" s="6"/>
      <c r="Q9395" s="6"/>
      <c r="R9395" s="6"/>
      <c r="S9395" s="6"/>
      <c r="T9395" s="6"/>
      <c r="U9395" s="6" t="s">
        <v>30783</v>
      </c>
      <c r="V9395" s="6" t="s">
        <v>12299</v>
      </c>
      <c r="W9395" s="6" t="s">
        <v>12299</v>
      </c>
      <c r="X9395" s="6"/>
    </row>
    <row r="9396" spans="1:24" x14ac:dyDescent="0.3">
      <c r="A9396" s="6">
        <v>17681</v>
      </c>
      <c r="B9396" s="6" t="s">
        <v>30784</v>
      </c>
      <c r="C9396" s="6" t="s">
        <v>30785</v>
      </c>
      <c r="D9396" s="6">
        <v>18</v>
      </c>
      <c r="E9396" s="6">
        <v>0</v>
      </c>
      <c r="F9396" s="6"/>
      <c r="G9396" s="6">
        <v>10</v>
      </c>
      <c r="H9396" s="6"/>
      <c r="I9396" s="6"/>
      <c r="J9396" s="6"/>
      <c r="K9396" s="6"/>
      <c r="L9396" s="6" t="s">
        <v>12295</v>
      </c>
      <c r="M9396" s="6">
        <v>63</v>
      </c>
      <c r="N9396" s="6" t="e">
        <f>VLOOKUP(A9396,web_archive!D:AB,18,FALSE)</f>
        <v>#N/A</v>
      </c>
      <c r="O9396" s="6">
        <v>2</v>
      </c>
      <c r="P9396" s="6"/>
      <c r="Q9396" s="6"/>
      <c r="R9396" s="6"/>
      <c r="S9396" s="6"/>
      <c r="T9396" s="6"/>
      <c r="U9396" s="6" t="s">
        <v>30786</v>
      </c>
      <c r="V9396" s="6" t="s">
        <v>12299</v>
      </c>
      <c r="W9396" s="6" t="s">
        <v>12299</v>
      </c>
      <c r="X9396" s="6"/>
    </row>
    <row r="9397" spans="1:24" x14ac:dyDescent="0.3">
      <c r="A9397" s="6">
        <v>17692</v>
      </c>
      <c r="B9397" s="6" t="s">
        <v>30787</v>
      </c>
      <c r="C9397" s="6" t="s">
        <v>30788</v>
      </c>
      <c r="D9397" s="6">
        <v>18</v>
      </c>
      <c r="E9397" s="6">
        <v>0</v>
      </c>
      <c r="F9397" s="6"/>
      <c r="G9397" s="6">
        <v>10</v>
      </c>
      <c r="H9397" s="6"/>
      <c r="I9397" s="6"/>
      <c r="J9397" s="6"/>
      <c r="K9397" s="6"/>
      <c r="L9397" s="6" t="s">
        <v>12295</v>
      </c>
      <c r="M9397" s="6">
        <v>63</v>
      </c>
      <c r="N9397" s="6" t="e">
        <f>VLOOKUP(A9397,web_archive!D:AB,18,FALSE)</f>
        <v>#N/A</v>
      </c>
      <c r="O9397" s="6">
        <v>2</v>
      </c>
      <c r="P9397" s="6"/>
      <c r="Q9397" s="6"/>
      <c r="R9397" s="6"/>
      <c r="S9397" s="6"/>
      <c r="T9397" s="6"/>
      <c r="U9397" s="6" t="s">
        <v>30789</v>
      </c>
      <c r="V9397" s="6" t="s">
        <v>12299</v>
      </c>
      <c r="W9397" s="6" t="s">
        <v>12299</v>
      </c>
      <c r="X9397" s="6"/>
    </row>
    <row r="9398" spans="1:24" x14ac:dyDescent="0.3">
      <c r="A9398" s="6" t="s">
        <v>12401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 t="e">
        <f>VLOOKUP(A9398,web_archive!D:AB,18,FALSE)</f>
        <v>#N/A</v>
      </c>
      <c r="O9398" s="6"/>
      <c r="P9398" s="6"/>
      <c r="Q9398" s="6"/>
      <c r="R9398" s="6"/>
      <c r="S9398" s="6"/>
      <c r="T9398" s="6"/>
      <c r="U9398" s="6"/>
      <c r="V9398" s="6"/>
      <c r="W9398" s="6"/>
      <c r="X9398" s="6"/>
    </row>
    <row r="9399" spans="1:24" x14ac:dyDescent="0.3">
      <c r="A9399" s="6" t="s">
        <v>30790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 t="e">
        <f>VLOOKUP(A9399,web_archive!D:AB,18,FALSE)</f>
        <v>#N/A</v>
      </c>
      <c r="O9399" s="6"/>
      <c r="P9399" s="6"/>
      <c r="Q9399" s="6"/>
      <c r="R9399" s="6"/>
      <c r="S9399" s="6"/>
      <c r="T9399" s="6"/>
      <c r="U9399" s="6"/>
      <c r="V9399" s="6"/>
      <c r="W9399" s="6"/>
      <c r="X9399" s="6"/>
    </row>
    <row r="9400" spans="1:24" x14ac:dyDescent="0.3">
      <c r="A9400" s="6" t="s">
        <v>12401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 t="e">
        <f>VLOOKUP(A9400,web_archive!D:AB,18,FALSE)</f>
        <v>#N/A</v>
      </c>
      <c r="O9400" s="6"/>
      <c r="P9400" s="6"/>
      <c r="Q9400" s="6"/>
      <c r="R9400" s="6"/>
      <c r="S9400" s="6"/>
      <c r="T9400" s="6"/>
      <c r="U9400" s="6"/>
      <c r="V9400" s="6"/>
      <c r="W9400" s="6"/>
      <c r="X9400" s="6"/>
    </row>
    <row r="9401" spans="1:24" x14ac:dyDescent="0.3">
      <c r="A9401" s="6">
        <v>18000</v>
      </c>
      <c r="B9401" s="6" t="s">
        <v>1841</v>
      </c>
      <c r="C9401" s="6" t="s">
        <v>1842</v>
      </c>
      <c r="D9401" s="6">
        <v>10</v>
      </c>
      <c r="E9401" s="6">
        <v>100</v>
      </c>
      <c r="F9401" s="6"/>
      <c r="G9401" s="6">
        <v>10</v>
      </c>
      <c r="H9401" s="6">
        <v>100</v>
      </c>
      <c r="I9401" s="6"/>
      <c r="J9401" s="6"/>
      <c r="K9401" s="6"/>
      <c r="L9401" s="6" t="s">
        <v>12288</v>
      </c>
      <c r="M9401" s="6">
        <v>56</v>
      </c>
      <c r="N9401" s="6" t="str">
        <f>VLOOKUP(A9401,web_archive!D:AB,18,FALSE)</f>
        <v>Normal / Upper / Baby</v>
      </c>
      <c r="O9401" s="6">
        <v>2</v>
      </c>
      <c r="P9401" s="6">
        <v>32768</v>
      </c>
      <c r="Q9401" s="6"/>
      <c r="R9401" s="6">
        <v>99</v>
      </c>
      <c r="S9401" s="6"/>
      <c r="T9401" s="6">
        <v>8</v>
      </c>
      <c r="U9401" s="6" t="s">
        <v>12299</v>
      </c>
      <c r="V9401" s="6" t="s">
        <v>12299</v>
      </c>
      <c r="W9401" s="6" t="s">
        <v>12299</v>
      </c>
      <c r="X9401" s="6"/>
    </row>
    <row r="9402" spans="1:24" x14ac:dyDescent="0.3">
      <c r="A9402" s="6">
        <v>18001</v>
      </c>
      <c r="B9402" s="6" t="s">
        <v>5228</v>
      </c>
      <c r="C9402" s="6" t="s">
        <v>30791</v>
      </c>
      <c r="D9402" s="6">
        <v>10</v>
      </c>
      <c r="E9402" s="6">
        <v>200</v>
      </c>
      <c r="F9402" s="6"/>
      <c r="G9402" s="6">
        <v>10</v>
      </c>
      <c r="H9402" s="6">
        <v>120</v>
      </c>
      <c r="I9402" s="6"/>
      <c r="J9402" s="6"/>
      <c r="K9402" s="6"/>
      <c r="L9402" s="6" t="s">
        <v>12288</v>
      </c>
      <c r="M9402" s="6">
        <v>56</v>
      </c>
      <c r="N9402" s="6" t="str">
        <f>VLOOKUP(A9402,web_archive!D:AB,18,FALSE)</f>
        <v>Normal / Upper / Baby</v>
      </c>
      <c r="O9402" s="6">
        <v>2</v>
      </c>
      <c r="P9402" s="6">
        <v>32768</v>
      </c>
      <c r="Q9402" s="6"/>
      <c r="R9402" s="6">
        <v>99</v>
      </c>
      <c r="S9402" s="6"/>
      <c r="T9402" s="6">
        <v>8</v>
      </c>
      <c r="U9402" s="6" t="s">
        <v>12554</v>
      </c>
      <c r="V9402" s="6" t="s">
        <v>12585</v>
      </c>
      <c r="W9402" s="6" t="s">
        <v>12299</v>
      </c>
      <c r="X9402" s="6" t="s">
        <v>12299</v>
      </c>
    </row>
    <row r="9403" spans="1:24" x14ac:dyDescent="0.3">
      <c r="A9403" s="6">
        <v>18002</v>
      </c>
      <c r="B9403" s="6" t="s">
        <v>2779</v>
      </c>
      <c r="C9403" s="6" t="s">
        <v>30792</v>
      </c>
      <c r="D9403" s="6">
        <v>10</v>
      </c>
      <c r="E9403" s="6">
        <v>200</v>
      </c>
      <c r="F9403" s="6"/>
      <c r="G9403" s="6">
        <v>10</v>
      </c>
      <c r="H9403" s="6">
        <v>120</v>
      </c>
      <c r="I9403" s="6"/>
      <c r="J9403" s="6"/>
      <c r="K9403" s="6"/>
      <c r="L9403" s="6" t="s">
        <v>12288</v>
      </c>
      <c r="M9403" s="6">
        <v>56</v>
      </c>
      <c r="N9403" s="6" t="str">
        <f>VLOOKUP(A9403,web_archive!D:AB,18,FALSE)</f>
        <v>Normal / Upper / Baby</v>
      </c>
      <c r="O9403" s="6">
        <v>2</v>
      </c>
      <c r="P9403" s="6">
        <v>32768</v>
      </c>
      <c r="Q9403" s="6"/>
      <c r="R9403" s="6">
        <v>99</v>
      </c>
      <c r="S9403" s="6"/>
      <c r="T9403" s="6">
        <v>8</v>
      </c>
      <c r="U9403" s="6" t="s">
        <v>12554</v>
      </c>
      <c r="V9403" s="6" t="s">
        <v>12659</v>
      </c>
      <c r="W9403" s="6" t="s">
        <v>12299</v>
      </c>
      <c r="X9403" s="6" t="s">
        <v>12299</v>
      </c>
    </row>
    <row r="9404" spans="1:24" x14ac:dyDescent="0.3">
      <c r="A9404" s="6">
        <v>18003</v>
      </c>
      <c r="B9404" s="6" t="s">
        <v>9357</v>
      </c>
      <c r="C9404" s="6" t="s">
        <v>30793</v>
      </c>
      <c r="D9404" s="6">
        <v>10</v>
      </c>
      <c r="E9404" s="6">
        <v>200</v>
      </c>
      <c r="F9404" s="6"/>
      <c r="G9404" s="6">
        <v>10</v>
      </c>
      <c r="H9404" s="6">
        <v>120</v>
      </c>
      <c r="I9404" s="6"/>
      <c r="J9404" s="6"/>
      <c r="K9404" s="6"/>
      <c r="L9404" s="6" t="s">
        <v>12288</v>
      </c>
      <c r="M9404" s="6">
        <v>56</v>
      </c>
      <c r="N9404" s="6" t="str">
        <f>VLOOKUP(A9404,web_archive!D:AB,18,FALSE)</f>
        <v>Normal / Upper / Baby</v>
      </c>
      <c r="O9404" s="6">
        <v>2</v>
      </c>
      <c r="P9404" s="6">
        <v>32768</v>
      </c>
      <c r="Q9404" s="6"/>
      <c r="R9404" s="6">
        <v>99</v>
      </c>
      <c r="S9404" s="6"/>
      <c r="T9404" s="6">
        <v>8</v>
      </c>
      <c r="U9404" s="6" t="s">
        <v>12554</v>
      </c>
      <c r="V9404" s="6" t="s">
        <v>14091</v>
      </c>
      <c r="W9404" s="6" t="s">
        <v>12299</v>
      </c>
      <c r="X9404" s="6" t="s">
        <v>12299</v>
      </c>
    </row>
    <row r="9405" spans="1:24" x14ac:dyDescent="0.3">
      <c r="A9405" s="6">
        <v>18004</v>
      </c>
      <c r="B9405" s="6" t="s">
        <v>5566</v>
      </c>
      <c r="C9405" s="6" t="s">
        <v>30794</v>
      </c>
      <c r="D9405" s="6">
        <v>10</v>
      </c>
      <c r="E9405" s="6">
        <v>500</v>
      </c>
      <c r="F9405" s="6"/>
      <c r="G9405" s="6">
        <v>10</v>
      </c>
      <c r="H9405" s="6">
        <v>250</v>
      </c>
      <c r="I9405" s="6"/>
      <c r="J9405" s="6"/>
      <c r="K9405" s="6"/>
      <c r="L9405" s="6" t="s">
        <v>12288</v>
      </c>
      <c r="M9405" s="6">
        <v>56</v>
      </c>
      <c r="N9405" s="6" t="str">
        <f>VLOOKUP(A9405,web_archive!D:AB,18,FALSE)</f>
        <v>Normal / Upper / Baby</v>
      </c>
      <c r="O9405" s="6">
        <v>2</v>
      </c>
      <c r="P9405" s="6">
        <v>32768</v>
      </c>
      <c r="Q9405" s="6"/>
      <c r="R9405" s="6">
        <v>99</v>
      </c>
      <c r="S9405" s="6"/>
      <c r="T9405" s="6">
        <v>8</v>
      </c>
      <c r="U9405" s="6" t="s">
        <v>12299</v>
      </c>
      <c r="V9405" s="6" t="s">
        <v>12299</v>
      </c>
      <c r="W9405" s="6" t="s">
        <v>12299</v>
      </c>
      <c r="X9405" s="6"/>
    </row>
    <row r="9406" spans="1:24" x14ac:dyDescent="0.3">
      <c r="A9406" s="6" t="s">
        <v>12401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 t="e">
        <f>VLOOKUP(A9406,web_archive!D:AB,18,FALSE)</f>
        <v>#N/A</v>
      </c>
      <c r="O9406" s="6"/>
      <c r="P9406" s="6"/>
      <c r="Q9406" s="6"/>
      <c r="R9406" s="6"/>
      <c r="S9406" s="6"/>
      <c r="T9406" s="6"/>
      <c r="U9406" s="6"/>
      <c r="V9406" s="6"/>
      <c r="W9406" s="6"/>
      <c r="X9406" s="6"/>
    </row>
    <row r="9407" spans="1:24" x14ac:dyDescent="0.3">
      <c r="A9407" s="6" t="s">
        <v>30795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 t="e">
        <f>VLOOKUP(A9407,web_archive!D:AB,18,FALSE)</f>
        <v>#N/A</v>
      </c>
      <c r="O9407" s="6"/>
      <c r="P9407" s="6"/>
      <c r="Q9407" s="6"/>
      <c r="R9407" s="6"/>
      <c r="S9407" s="6"/>
      <c r="T9407" s="6"/>
      <c r="U9407" s="6"/>
      <c r="V9407" s="6"/>
      <c r="W9407" s="6"/>
      <c r="X9407" s="6"/>
    </row>
    <row r="9408" spans="1:24" x14ac:dyDescent="0.3">
      <c r="A9408" s="6" t="s">
        <v>12401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 t="e">
        <f>VLOOKUP(A9408,web_archive!D:AB,18,FALSE)</f>
        <v>#N/A</v>
      </c>
      <c r="O9408" s="6"/>
      <c r="P9408" s="6"/>
      <c r="Q9408" s="6"/>
      <c r="R9408" s="6"/>
      <c r="S9408" s="6"/>
      <c r="T9408" s="6"/>
      <c r="U9408" s="6"/>
      <c r="V9408" s="6"/>
      <c r="W9408" s="6"/>
      <c r="X9408" s="6"/>
    </row>
    <row r="9409" spans="1:37" x14ac:dyDescent="0.3">
      <c r="A9409" s="6">
        <v>18100</v>
      </c>
      <c r="B9409" s="6" t="s">
        <v>30796</v>
      </c>
      <c r="C9409" s="6" t="s">
        <v>30797</v>
      </c>
      <c r="D9409" s="6">
        <v>5</v>
      </c>
      <c r="E9409" s="6">
        <v>20</v>
      </c>
      <c r="F9409" s="6"/>
      <c r="G9409" s="6">
        <v>0</v>
      </c>
      <c r="H9409" s="6">
        <v>190</v>
      </c>
      <c r="I9409" s="6"/>
      <c r="J9409" s="6">
        <v>5</v>
      </c>
      <c r="K9409" s="6">
        <v>0</v>
      </c>
      <c r="L9409" s="6" t="s">
        <v>14018</v>
      </c>
      <c r="M9409" s="6">
        <v>63</v>
      </c>
      <c r="N9409" s="6" t="e">
        <f>VLOOKUP(A9409,web_archive!D:AB,18,FALSE)</f>
        <v>#N/A</v>
      </c>
      <c r="O9409" s="6">
        <v>2</v>
      </c>
      <c r="P9409" s="6">
        <v>34</v>
      </c>
      <c r="Q9409" s="6">
        <v>4</v>
      </c>
      <c r="R9409" s="6">
        <v>1</v>
      </c>
      <c r="S9409" s="6">
        <v>1</v>
      </c>
      <c r="T9409" s="6">
        <v>11</v>
      </c>
      <c r="U9409" s="6" t="s">
        <v>13909</v>
      </c>
      <c r="V9409" s="6" t="s">
        <v>12483</v>
      </c>
      <c r="W9409" s="6" t="s">
        <v>12299</v>
      </c>
      <c r="X9409" s="6" t="s">
        <v>12299</v>
      </c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</row>
    <row r="9410" spans="1:37" x14ac:dyDescent="0.3">
      <c r="A9410" s="6">
        <v>18101</v>
      </c>
      <c r="B9410" s="6" t="s">
        <v>30798</v>
      </c>
      <c r="C9410" s="6" t="s">
        <v>14007</v>
      </c>
      <c r="D9410" s="6">
        <v>5</v>
      </c>
      <c r="E9410" s="6">
        <v>2</v>
      </c>
      <c r="F9410" s="6"/>
      <c r="G9410" s="6">
        <v>0</v>
      </c>
      <c r="H9410" s="6">
        <v>185</v>
      </c>
      <c r="I9410" s="6"/>
      <c r="J9410" s="6">
        <v>5</v>
      </c>
      <c r="K9410" s="6">
        <v>0</v>
      </c>
      <c r="L9410" s="6" t="s">
        <v>13986</v>
      </c>
      <c r="M9410" s="6">
        <v>63</v>
      </c>
      <c r="N9410" s="6" t="e">
        <f>VLOOKUP(A9410,web_archive!D:AB,18,FALSE)</f>
        <v>#N/A</v>
      </c>
      <c r="O9410" s="6">
        <v>2</v>
      </c>
      <c r="P9410" s="6">
        <v>34</v>
      </c>
      <c r="Q9410" s="6">
        <v>4</v>
      </c>
      <c r="R9410" s="6">
        <v>0</v>
      </c>
      <c r="S9410" s="6">
        <v>0</v>
      </c>
      <c r="T9410" s="6">
        <v>11</v>
      </c>
      <c r="U9410" s="6" t="s">
        <v>12554</v>
      </c>
      <c r="V9410" s="6" t="s">
        <v>13766</v>
      </c>
      <c r="W9410" s="6" t="s">
        <v>14009</v>
      </c>
      <c r="X9410" s="6" t="s">
        <v>14010</v>
      </c>
      <c r="Y9410" s="6" t="s">
        <v>14011</v>
      </c>
      <c r="Z9410" s="6" t="s">
        <v>12837</v>
      </c>
      <c r="AA9410" s="6" t="s">
        <v>14012</v>
      </c>
      <c r="AB9410" s="6" t="s">
        <v>12563</v>
      </c>
      <c r="AC9410" s="6" t="s">
        <v>14012</v>
      </c>
      <c r="AD9410" s="6" t="s">
        <v>12862</v>
      </c>
      <c r="AE9410" s="6" t="s">
        <v>14012</v>
      </c>
      <c r="AF9410" s="6" t="s">
        <v>13309</v>
      </c>
      <c r="AG9410" s="6" t="s">
        <v>14012</v>
      </c>
      <c r="AH9410" s="6" t="s">
        <v>12860</v>
      </c>
      <c r="AI9410" s="6" t="s">
        <v>12708</v>
      </c>
      <c r="AJ9410" s="6" t="s">
        <v>12299</v>
      </c>
      <c r="AK9410" s="6" t="s">
        <v>12299</v>
      </c>
    </row>
    <row r="9411" spans="1:37" x14ac:dyDescent="0.3">
      <c r="A9411" s="6">
        <v>18102</v>
      </c>
      <c r="B9411" s="6" t="s">
        <v>30799</v>
      </c>
      <c r="C9411" s="6" t="s">
        <v>14007</v>
      </c>
      <c r="D9411" s="6">
        <v>5</v>
      </c>
      <c r="E9411" s="6">
        <v>2</v>
      </c>
      <c r="F9411" s="6"/>
      <c r="G9411" s="6">
        <v>0</v>
      </c>
      <c r="H9411" s="6">
        <v>185</v>
      </c>
      <c r="I9411" s="6"/>
      <c r="J9411" s="6">
        <v>5</v>
      </c>
      <c r="K9411" s="6">
        <v>0</v>
      </c>
      <c r="L9411" s="6" t="s">
        <v>13986</v>
      </c>
      <c r="M9411" s="6">
        <v>63</v>
      </c>
      <c r="N9411" s="6" t="e">
        <f>VLOOKUP(A9411,web_archive!D:AB,18,FALSE)</f>
        <v>#N/A</v>
      </c>
      <c r="O9411" s="6">
        <v>2</v>
      </c>
      <c r="P9411" s="6">
        <v>34</v>
      </c>
      <c r="Q9411" s="6">
        <v>4</v>
      </c>
      <c r="R9411" s="6">
        <v>0</v>
      </c>
      <c r="S9411" s="6">
        <v>0</v>
      </c>
      <c r="T9411" s="6">
        <v>11</v>
      </c>
      <c r="U9411" s="6" t="s">
        <v>12554</v>
      </c>
      <c r="V9411" s="6" t="s">
        <v>13766</v>
      </c>
      <c r="W9411" s="6" t="s">
        <v>14009</v>
      </c>
      <c r="X9411" s="6" t="s">
        <v>14010</v>
      </c>
      <c r="Y9411" s="6" t="s">
        <v>14011</v>
      </c>
      <c r="Z9411" s="6" t="s">
        <v>12837</v>
      </c>
      <c r="AA9411" s="6" t="s">
        <v>14012</v>
      </c>
      <c r="AB9411" s="6" t="s">
        <v>12563</v>
      </c>
      <c r="AC9411" s="6" t="s">
        <v>14012</v>
      </c>
      <c r="AD9411" s="6" t="s">
        <v>12862</v>
      </c>
      <c r="AE9411" s="6" t="s">
        <v>14012</v>
      </c>
      <c r="AF9411" s="6" t="s">
        <v>13309</v>
      </c>
      <c r="AG9411" s="6" t="s">
        <v>14012</v>
      </c>
      <c r="AH9411" s="6" t="s">
        <v>12860</v>
      </c>
      <c r="AI9411" s="6" t="s">
        <v>12708</v>
      </c>
      <c r="AJ9411" s="6" t="s">
        <v>12299</v>
      </c>
      <c r="AK9411" s="6" t="s">
        <v>12299</v>
      </c>
    </row>
    <row r="9412" spans="1:37" x14ac:dyDescent="0.3">
      <c r="A9412" s="6">
        <v>18103</v>
      </c>
      <c r="B9412" s="6" t="s">
        <v>30800</v>
      </c>
      <c r="C9412" s="6" t="s">
        <v>30801</v>
      </c>
      <c r="D9412" s="6">
        <v>5</v>
      </c>
      <c r="E9412" s="6">
        <v>0</v>
      </c>
      <c r="F9412" s="6"/>
      <c r="G9412" s="6">
        <v>1700</v>
      </c>
      <c r="H9412" s="6" t="s">
        <v>30802</v>
      </c>
      <c r="I9412" s="6"/>
      <c r="J9412" s="6">
        <v>5</v>
      </c>
      <c r="K9412" s="6">
        <v>0</v>
      </c>
      <c r="L9412" s="6" t="s">
        <v>14018</v>
      </c>
      <c r="M9412" s="6">
        <v>56</v>
      </c>
      <c r="N9412" s="6" t="e">
        <f>VLOOKUP(A9412,web_archive!D:AB,18,FALSE)</f>
        <v>#N/A</v>
      </c>
      <c r="O9412" s="6">
        <v>2</v>
      </c>
      <c r="P9412" s="6">
        <v>34</v>
      </c>
      <c r="Q9412" s="6">
        <v>3</v>
      </c>
      <c r="R9412" s="6">
        <v>105</v>
      </c>
      <c r="S9412" s="6">
        <v>1</v>
      </c>
      <c r="T9412" s="6">
        <v>11</v>
      </c>
      <c r="U9412" s="6" t="s">
        <v>12542</v>
      </c>
      <c r="V9412" s="6" t="s">
        <v>16502</v>
      </c>
      <c r="W9412" s="6" t="s">
        <v>17196</v>
      </c>
      <c r="X9412" s="6" t="s">
        <v>12489</v>
      </c>
      <c r="Y9412" s="6" t="s">
        <v>12299</v>
      </c>
      <c r="Z9412" s="6" t="s">
        <v>12299</v>
      </c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</row>
    <row r="9413" spans="1:37" x14ac:dyDescent="0.3">
      <c r="A9413" s="6">
        <v>18104</v>
      </c>
      <c r="B9413" s="6" t="s">
        <v>30803</v>
      </c>
      <c r="C9413" s="6" t="s">
        <v>30804</v>
      </c>
      <c r="D9413" s="6">
        <v>5</v>
      </c>
      <c r="E9413" s="6">
        <v>0</v>
      </c>
      <c r="F9413" s="6"/>
      <c r="G9413" s="6">
        <v>0</v>
      </c>
      <c r="H9413" s="6">
        <v>60</v>
      </c>
      <c r="I9413" s="6"/>
      <c r="J9413" s="6">
        <v>1</v>
      </c>
      <c r="K9413" s="6">
        <v>0</v>
      </c>
      <c r="L9413" s="6" t="s">
        <v>14018</v>
      </c>
      <c r="M9413" s="6">
        <v>63</v>
      </c>
      <c r="N9413" s="6" t="e">
        <f>VLOOKUP(A9413,web_archive!D:AB,18,FALSE)</f>
        <v>#N/A</v>
      </c>
      <c r="O9413" s="6">
        <v>2</v>
      </c>
      <c r="P9413" s="6">
        <v>34</v>
      </c>
      <c r="Q9413" s="6">
        <v>1</v>
      </c>
      <c r="R9413" s="6">
        <v>1</v>
      </c>
      <c r="S9413" s="6">
        <v>0</v>
      </c>
      <c r="T9413" s="6">
        <v>11</v>
      </c>
      <c r="U9413" s="6" t="s">
        <v>12543</v>
      </c>
      <c r="V9413" s="6" t="s">
        <v>12368</v>
      </c>
      <c r="W9413" s="6" t="s">
        <v>12299</v>
      </c>
      <c r="X9413" s="6" t="s">
        <v>12299</v>
      </c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</row>
    <row r="9414" spans="1:37" x14ac:dyDescent="0.3">
      <c r="A9414" s="6">
        <v>18105</v>
      </c>
      <c r="B9414" s="6" t="s">
        <v>30805</v>
      </c>
      <c r="C9414" s="6" t="s">
        <v>30806</v>
      </c>
      <c r="D9414" s="6">
        <v>5</v>
      </c>
      <c r="E9414" s="6">
        <v>0</v>
      </c>
      <c r="F9414" s="6"/>
      <c r="G9414" s="6">
        <v>1200</v>
      </c>
      <c r="H9414" s="6">
        <v>90</v>
      </c>
      <c r="I9414" s="6"/>
      <c r="J9414" s="6">
        <v>5</v>
      </c>
      <c r="K9414" s="6">
        <v>1</v>
      </c>
      <c r="L9414" s="6" t="s">
        <v>14018</v>
      </c>
      <c r="M9414" s="6">
        <v>63</v>
      </c>
      <c r="N9414" s="6" t="e">
        <f>VLOOKUP(A9414,web_archive!D:AB,18,FALSE)</f>
        <v>#N/A</v>
      </c>
      <c r="O9414" s="6">
        <v>2</v>
      </c>
      <c r="P9414" s="6">
        <v>34</v>
      </c>
      <c r="Q9414" s="6">
        <v>1</v>
      </c>
      <c r="R9414" s="6">
        <v>1</v>
      </c>
      <c r="S9414" s="6">
        <v>1</v>
      </c>
      <c r="T9414" s="6">
        <v>11</v>
      </c>
      <c r="U9414" s="6" t="s">
        <v>12299</v>
      </c>
      <c r="V9414" s="6" t="s">
        <v>12299</v>
      </c>
      <c r="W9414" s="6" t="s">
        <v>12299</v>
      </c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</row>
    <row r="9415" spans="1:37" x14ac:dyDescent="0.3">
      <c r="A9415" s="6">
        <v>18106</v>
      </c>
      <c r="B9415" s="6" t="s">
        <v>30807</v>
      </c>
      <c r="C9415" s="6" t="s">
        <v>30808</v>
      </c>
      <c r="D9415" s="6">
        <v>5</v>
      </c>
      <c r="E9415" s="6">
        <v>0</v>
      </c>
      <c r="F9415" s="6"/>
      <c r="G9415" s="6">
        <v>0</v>
      </c>
      <c r="H9415" s="6">
        <v>140</v>
      </c>
      <c r="I9415" s="6"/>
      <c r="J9415" s="6">
        <v>5</v>
      </c>
      <c r="K9415" s="6">
        <v>0</v>
      </c>
      <c r="L9415" s="6" t="s">
        <v>13986</v>
      </c>
      <c r="M9415" s="6">
        <v>63</v>
      </c>
      <c r="N9415" s="6" t="e">
        <f>VLOOKUP(A9415,web_archive!D:AB,18,FALSE)</f>
        <v>#N/A</v>
      </c>
      <c r="O9415" s="6">
        <v>2</v>
      </c>
      <c r="P9415" s="6">
        <v>34</v>
      </c>
      <c r="Q9415" s="6">
        <v>3</v>
      </c>
      <c r="R9415" s="6">
        <v>60</v>
      </c>
      <c r="S9415" s="6">
        <v>0</v>
      </c>
      <c r="T9415" s="6">
        <v>11</v>
      </c>
      <c r="U9415" s="6" t="s">
        <v>12299</v>
      </c>
      <c r="V9415" s="6" t="s">
        <v>12299</v>
      </c>
      <c r="W9415" s="6" t="s">
        <v>12299</v>
      </c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</row>
    <row r="9416" spans="1:37" x14ac:dyDescent="0.3">
      <c r="A9416" s="6">
        <v>18107</v>
      </c>
      <c r="B9416" s="6" t="s">
        <v>30809</v>
      </c>
      <c r="C9416" s="6" t="s">
        <v>30810</v>
      </c>
      <c r="D9416" s="6">
        <v>5</v>
      </c>
      <c r="E9416" s="6">
        <v>0</v>
      </c>
      <c r="F9416" s="6"/>
      <c r="G9416" s="6">
        <v>0</v>
      </c>
      <c r="H9416" s="6">
        <v>120</v>
      </c>
      <c r="I9416" s="6"/>
      <c r="J9416" s="6">
        <v>5</v>
      </c>
      <c r="K9416" s="6">
        <v>0</v>
      </c>
      <c r="L9416" s="6" t="s">
        <v>13986</v>
      </c>
      <c r="M9416" s="6">
        <v>63</v>
      </c>
      <c r="N9416" s="6" t="e">
        <f>VLOOKUP(A9416,web_archive!D:AB,18,FALSE)</f>
        <v>#N/A</v>
      </c>
      <c r="O9416" s="6">
        <v>2</v>
      </c>
      <c r="P9416" s="6">
        <v>34</v>
      </c>
      <c r="Q9416" s="6">
        <v>1</v>
      </c>
      <c r="R9416" s="6">
        <v>50</v>
      </c>
      <c r="S9416" s="6">
        <v>0</v>
      </c>
      <c r="T9416" s="6">
        <v>11</v>
      </c>
      <c r="U9416" s="6" t="s">
        <v>12543</v>
      </c>
      <c r="V9416" s="6" t="s">
        <v>12903</v>
      </c>
      <c r="W9416" s="6" t="s">
        <v>18097</v>
      </c>
      <c r="X9416" s="6" t="s">
        <v>30811</v>
      </c>
      <c r="Y9416" s="6" t="s">
        <v>13744</v>
      </c>
      <c r="Z9416" s="6" t="s">
        <v>12299</v>
      </c>
      <c r="AA9416" s="6" t="s">
        <v>12299</v>
      </c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</row>
    <row r="9417" spans="1:37" x14ac:dyDescent="0.3">
      <c r="A9417" s="6">
        <v>18108</v>
      </c>
      <c r="B9417" s="6" t="s">
        <v>30812</v>
      </c>
      <c r="C9417" s="6" t="s">
        <v>30813</v>
      </c>
      <c r="D9417" s="6">
        <v>5</v>
      </c>
      <c r="E9417" s="6">
        <v>0</v>
      </c>
      <c r="F9417" s="6"/>
      <c r="G9417" s="6">
        <v>0</v>
      </c>
      <c r="H9417" s="6">
        <v>180</v>
      </c>
      <c r="I9417" s="6"/>
      <c r="J9417" s="6">
        <v>5</v>
      </c>
      <c r="K9417" s="6">
        <v>0</v>
      </c>
      <c r="L9417" s="6" t="s">
        <v>14018</v>
      </c>
      <c r="M9417" s="6">
        <v>63</v>
      </c>
      <c r="N9417" s="6" t="e">
        <f>VLOOKUP(A9417,web_archive!D:AB,18,FALSE)</f>
        <v>#N/A</v>
      </c>
      <c r="O9417" s="6">
        <v>2</v>
      </c>
      <c r="P9417" s="6">
        <v>34</v>
      </c>
      <c r="Q9417" s="6">
        <v>1</v>
      </c>
      <c r="R9417" s="6">
        <v>50</v>
      </c>
      <c r="S9417" s="6">
        <v>0</v>
      </c>
      <c r="T9417" s="6">
        <v>11</v>
      </c>
      <c r="U9417" s="6" t="s">
        <v>12543</v>
      </c>
      <c r="V9417" s="6" t="s">
        <v>12762</v>
      </c>
      <c r="W9417" s="6" t="s">
        <v>30814</v>
      </c>
      <c r="X9417" s="6" t="s">
        <v>15659</v>
      </c>
      <c r="Y9417" s="6">
        <v>10</v>
      </c>
      <c r="Z9417" s="6">
        <v>7000</v>
      </c>
      <c r="AA9417" s="6" t="s">
        <v>12682</v>
      </c>
      <c r="AB9417" s="6" t="s">
        <v>30815</v>
      </c>
      <c r="AC9417" s="6" t="s">
        <v>13744</v>
      </c>
      <c r="AD9417" s="6" t="s">
        <v>12299</v>
      </c>
      <c r="AE9417" s="6" t="s">
        <v>12299</v>
      </c>
      <c r="AF9417" s="6"/>
      <c r="AG9417" s="6"/>
      <c r="AH9417" s="6"/>
      <c r="AI9417" s="6"/>
      <c r="AJ9417" s="6"/>
      <c r="AK9417" s="6"/>
    </row>
    <row r="9418" spans="1:37" x14ac:dyDescent="0.3">
      <c r="A9418" s="6">
        <v>18109</v>
      </c>
      <c r="B9418" s="6" t="s">
        <v>30816</v>
      </c>
      <c r="C9418" s="6" t="s">
        <v>30817</v>
      </c>
      <c r="D9418" s="6">
        <v>5</v>
      </c>
      <c r="E9418" s="6">
        <v>56000</v>
      </c>
      <c r="F9418" s="6"/>
      <c r="G9418" s="6">
        <v>1100</v>
      </c>
      <c r="H9418" s="6">
        <v>150</v>
      </c>
      <c r="I9418" s="6"/>
      <c r="J9418" s="6">
        <v>5</v>
      </c>
      <c r="K9418" s="6">
        <v>2</v>
      </c>
      <c r="L9418" s="6" t="s">
        <v>12270</v>
      </c>
      <c r="M9418" s="6">
        <v>63</v>
      </c>
      <c r="N9418" s="6" t="e">
        <f>VLOOKUP(A9418,web_archive!D:AB,18,FALSE)</f>
        <v>#N/A</v>
      </c>
      <c r="O9418" s="6">
        <v>2</v>
      </c>
      <c r="P9418" s="6">
        <v>34</v>
      </c>
      <c r="Q9418" s="6">
        <v>4</v>
      </c>
      <c r="R9418" s="6">
        <v>100</v>
      </c>
      <c r="S9418" s="6">
        <v>1</v>
      </c>
      <c r="T9418" s="6">
        <v>11</v>
      </c>
      <c r="U9418" s="6" t="s">
        <v>13218</v>
      </c>
      <c r="V9418" s="6" t="s">
        <v>28692</v>
      </c>
      <c r="W9418" s="6" t="s">
        <v>30818</v>
      </c>
      <c r="X9418" s="6" t="s">
        <v>28692</v>
      </c>
      <c r="Y9418" s="6" t="s">
        <v>30819</v>
      </c>
      <c r="Z9418" s="6" t="s">
        <v>12299</v>
      </c>
      <c r="AA9418" s="6" t="s">
        <v>12299</v>
      </c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</row>
    <row r="9419" spans="1:37" x14ac:dyDescent="0.3">
      <c r="A9419" s="6">
        <v>18110</v>
      </c>
      <c r="B9419" s="6" t="s">
        <v>30820</v>
      </c>
      <c r="C9419" s="6" t="s">
        <v>30821</v>
      </c>
      <c r="D9419" s="6">
        <v>5</v>
      </c>
      <c r="E9419" s="6">
        <v>56000</v>
      </c>
      <c r="F9419" s="6"/>
      <c r="G9419" s="6">
        <v>900</v>
      </c>
      <c r="H9419" s="6">
        <v>160</v>
      </c>
      <c r="I9419" s="6"/>
      <c r="J9419" s="6">
        <v>5</v>
      </c>
      <c r="K9419" s="6">
        <v>2</v>
      </c>
      <c r="L9419" s="6" t="s">
        <v>14002</v>
      </c>
      <c r="M9419" s="6">
        <v>63</v>
      </c>
      <c r="N9419" s="6" t="e">
        <f>VLOOKUP(A9419,web_archive!D:AB,18,FALSE)</f>
        <v>#N/A</v>
      </c>
      <c r="O9419" s="6">
        <v>2</v>
      </c>
      <c r="P9419" s="6">
        <v>34</v>
      </c>
      <c r="Q9419" s="6">
        <v>4</v>
      </c>
      <c r="R9419" s="6">
        <v>110</v>
      </c>
      <c r="S9419" s="6">
        <v>1</v>
      </c>
      <c r="T9419" s="6">
        <v>11</v>
      </c>
      <c r="U9419" s="6" t="s">
        <v>13218</v>
      </c>
      <c r="V9419" s="6" t="s">
        <v>16787</v>
      </c>
      <c r="W9419" s="6" t="s">
        <v>30822</v>
      </c>
      <c r="X9419" s="6" t="s">
        <v>16787</v>
      </c>
      <c r="Y9419" s="6" t="s">
        <v>30823</v>
      </c>
      <c r="Z9419" s="6" t="s">
        <v>14415</v>
      </c>
      <c r="AA9419" s="6" t="s">
        <v>12299</v>
      </c>
      <c r="AB9419" s="6" t="s">
        <v>12299</v>
      </c>
      <c r="AC9419" s="6"/>
      <c r="AD9419" s="6"/>
      <c r="AE9419" s="6"/>
      <c r="AF9419" s="6"/>
      <c r="AG9419" s="6"/>
      <c r="AH9419" s="6"/>
      <c r="AI9419" s="6"/>
      <c r="AJ9419" s="6"/>
      <c r="AK9419" s="6"/>
    </row>
    <row r="9420" spans="1:37" x14ac:dyDescent="0.3">
      <c r="A9420" s="6">
        <v>18111</v>
      </c>
      <c r="B9420" s="6" t="s">
        <v>30824</v>
      </c>
      <c r="C9420" s="6" t="s">
        <v>30825</v>
      </c>
      <c r="D9420" s="6">
        <v>5</v>
      </c>
      <c r="E9420" s="6">
        <v>56000</v>
      </c>
      <c r="F9420" s="6"/>
      <c r="G9420" s="6">
        <v>1500</v>
      </c>
      <c r="H9420" s="6">
        <v>150</v>
      </c>
      <c r="I9420" s="6"/>
      <c r="J9420" s="6">
        <v>5</v>
      </c>
      <c r="K9420" s="6">
        <v>2</v>
      </c>
      <c r="L9420" s="6" t="s">
        <v>14018</v>
      </c>
      <c r="M9420" s="6">
        <v>63</v>
      </c>
      <c r="N9420" s="6" t="e">
        <f>VLOOKUP(A9420,web_archive!D:AB,18,FALSE)</f>
        <v>#N/A</v>
      </c>
      <c r="O9420" s="6">
        <v>2</v>
      </c>
      <c r="P9420" s="6">
        <v>34</v>
      </c>
      <c r="Q9420" s="6">
        <v>3</v>
      </c>
      <c r="R9420" s="6">
        <v>120</v>
      </c>
      <c r="S9420" s="6">
        <v>1</v>
      </c>
      <c r="T9420" s="6">
        <v>11</v>
      </c>
      <c r="U9420" s="6" t="s">
        <v>12858</v>
      </c>
      <c r="V9420" s="6" t="s">
        <v>12651</v>
      </c>
      <c r="W9420" s="6" t="s">
        <v>30826</v>
      </c>
      <c r="X9420" s="6">
        <v>1</v>
      </c>
      <c r="Y9420" s="6" t="s">
        <v>13911</v>
      </c>
      <c r="Z9420" s="6" t="s">
        <v>12299</v>
      </c>
      <c r="AA9420" s="6" t="s">
        <v>12299</v>
      </c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</row>
    <row r="9421" spans="1:37" x14ac:dyDescent="0.3">
      <c r="A9421" s="6">
        <v>18112</v>
      </c>
      <c r="B9421" s="6" t="s">
        <v>30827</v>
      </c>
      <c r="C9421" s="6" t="s">
        <v>30828</v>
      </c>
      <c r="D9421" s="6">
        <v>5</v>
      </c>
      <c r="E9421" s="6">
        <v>20</v>
      </c>
      <c r="F9421" s="6"/>
      <c r="G9421" s="6">
        <v>600</v>
      </c>
      <c r="H9421" s="6">
        <v>60</v>
      </c>
      <c r="I9421" s="6"/>
      <c r="J9421" s="6">
        <v>5</v>
      </c>
      <c r="K9421" s="6">
        <v>1</v>
      </c>
      <c r="L9421" s="6" t="s">
        <v>13986</v>
      </c>
      <c r="M9421" s="6">
        <v>63</v>
      </c>
      <c r="N9421" s="6" t="e">
        <f>VLOOKUP(A9421,web_archive!D:AB,18,FALSE)</f>
        <v>#N/A</v>
      </c>
      <c r="O9421" s="6">
        <v>2</v>
      </c>
      <c r="P9421" s="6">
        <v>34</v>
      </c>
      <c r="Q9421" s="6">
        <v>3</v>
      </c>
      <c r="R9421" s="6">
        <v>1</v>
      </c>
      <c r="S9421" s="6">
        <v>0</v>
      </c>
      <c r="T9421" s="6">
        <v>11</v>
      </c>
      <c r="U9421" s="6" t="s">
        <v>12948</v>
      </c>
      <c r="V9421" s="6" t="s">
        <v>30829</v>
      </c>
      <c r="W9421" s="6" t="s">
        <v>30830</v>
      </c>
      <c r="X9421" s="6" t="s">
        <v>30831</v>
      </c>
      <c r="Y9421" s="6" t="s">
        <v>12951</v>
      </c>
      <c r="Z9421" s="6" t="s">
        <v>12299</v>
      </c>
      <c r="AA9421" s="6" t="s">
        <v>12299</v>
      </c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</row>
    <row r="9422" spans="1:37" x14ac:dyDescent="0.3">
      <c r="A9422" s="6">
        <v>18113</v>
      </c>
      <c r="B9422" s="6" t="s">
        <v>30832</v>
      </c>
      <c r="C9422" s="6" t="s">
        <v>30833</v>
      </c>
      <c r="D9422" s="6">
        <v>5</v>
      </c>
      <c r="E9422" s="6">
        <v>20</v>
      </c>
      <c r="F9422" s="6"/>
      <c r="G9422" s="6">
        <v>1100</v>
      </c>
      <c r="H9422" s="6">
        <v>50</v>
      </c>
      <c r="I9422" s="6"/>
      <c r="J9422" s="6">
        <v>5</v>
      </c>
      <c r="K9422" s="6">
        <v>0</v>
      </c>
      <c r="L9422" s="6" t="s">
        <v>13986</v>
      </c>
      <c r="M9422" s="6">
        <v>63</v>
      </c>
      <c r="N9422" s="6" t="e">
        <f>VLOOKUP(A9422,web_archive!D:AB,18,FALSE)</f>
        <v>#N/A</v>
      </c>
      <c r="O9422" s="6">
        <v>2</v>
      </c>
      <c r="P9422" s="6">
        <v>34</v>
      </c>
      <c r="Q9422" s="6">
        <v>4</v>
      </c>
      <c r="R9422" s="6">
        <v>95</v>
      </c>
      <c r="S9422" s="6">
        <v>1</v>
      </c>
      <c r="T9422" s="6">
        <v>11</v>
      </c>
      <c r="U9422" s="6" t="s">
        <v>12960</v>
      </c>
      <c r="V9422" s="6" t="s">
        <v>12551</v>
      </c>
      <c r="W9422" s="6">
        <v>10000</v>
      </c>
      <c r="X9422" s="6" t="s">
        <v>18788</v>
      </c>
      <c r="Y9422" s="6" t="s">
        <v>13639</v>
      </c>
      <c r="Z9422" s="6" t="s">
        <v>12299</v>
      </c>
      <c r="AA9422" s="6" t="s">
        <v>12299</v>
      </c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</row>
    <row r="9423" spans="1:37" x14ac:dyDescent="0.3">
      <c r="A9423" s="6">
        <v>18114</v>
      </c>
      <c r="B9423" s="6" t="s">
        <v>30834</v>
      </c>
      <c r="C9423" s="6" t="s">
        <v>30835</v>
      </c>
      <c r="D9423" s="6">
        <v>5</v>
      </c>
      <c r="E9423" s="6">
        <v>20</v>
      </c>
      <c r="F9423" s="6"/>
      <c r="G9423" s="6">
        <v>1100</v>
      </c>
      <c r="H9423" s="6">
        <v>110</v>
      </c>
      <c r="I9423" s="6"/>
      <c r="J9423" s="6">
        <v>5</v>
      </c>
      <c r="K9423" s="6">
        <v>0</v>
      </c>
      <c r="L9423" s="6" t="s">
        <v>13986</v>
      </c>
      <c r="M9423" s="6">
        <v>63</v>
      </c>
      <c r="N9423" s="6" t="e">
        <f>VLOOKUP(A9423,web_archive!D:AB,18,FALSE)</f>
        <v>#N/A</v>
      </c>
      <c r="O9423" s="6">
        <v>2</v>
      </c>
      <c r="P9423" s="6">
        <v>34</v>
      </c>
      <c r="Q9423" s="6">
        <v>4</v>
      </c>
      <c r="R9423" s="6">
        <v>95</v>
      </c>
      <c r="S9423" s="6">
        <v>1</v>
      </c>
      <c r="T9423" s="6">
        <v>11</v>
      </c>
      <c r="U9423" s="6" t="s">
        <v>12570</v>
      </c>
      <c r="V9423" s="6" t="s">
        <v>12551</v>
      </c>
      <c r="W9423" s="6" t="s">
        <v>30836</v>
      </c>
      <c r="X9423" s="6" t="s">
        <v>12551</v>
      </c>
      <c r="Y9423" s="6" t="s">
        <v>12486</v>
      </c>
      <c r="Z9423" s="6" t="s">
        <v>12299</v>
      </c>
      <c r="AA9423" s="6" t="s">
        <v>12299</v>
      </c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</row>
    <row r="9424" spans="1:37" x14ac:dyDescent="0.3">
      <c r="A9424" s="6">
        <v>18115</v>
      </c>
      <c r="B9424" s="6" t="s">
        <v>30837</v>
      </c>
      <c r="C9424" s="6" t="s">
        <v>14044</v>
      </c>
      <c r="D9424" s="6">
        <v>5</v>
      </c>
      <c r="E9424" s="6">
        <v>20</v>
      </c>
      <c r="F9424" s="6"/>
      <c r="G9424" s="6">
        <v>1600</v>
      </c>
      <c r="H9424" s="6">
        <v>120</v>
      </c>
      <c r="I9424" s="6"/>
      <c r="J9424" s="6">
        <v>5</v>
      </c>
      <c r="K9424" s="6">
        <v>1</v>
      </c>
      <c r="L9424" s="6" t="s">
        <v>13986</v>
      </c>
      <c r="M9424" s="6">
        <v>63</v>
      </c>
      <c r="N9424" s="6" t="e">
        <f>VLOOKUP(A9424,web_archive!D:AB,18,FALSE)</f>
        <v>#N/A</v>
      </c>
      <c r="O9424" s="6">
        <v>2</v>
      </c>
      <c r="P9424" s="6">
        <v>34</v>
      </c>
      <c r="Q9424" s="6">
        <v>3</v>
      </c>
      <c r="R9424" s="6">
        <v>65</v>
      </c>
      <c r="S9424" s="6">
        <v>1</v>
      </c>
      <c r="T9424" s="6">
        <v>11</v>
      </c>
      <c r="U9424" s="6" t="s">
        <v>12299</v>
      </c>
      <c r="V9424" s="6" t="s">
        <v>12299</v>
      </c>
      <c r="W9424" s="6" t="s">
        <v>12299</v>
      </c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</row>
    <row r="9425" spans="1:33" x14ac:dyDescent="0.3">
      <c r="A9425" s="6">
        <v>18116</v>
      </c>
      <c r="B9425" s="6" t="s">
        <v>30838</v>
      </c>
      <c r="C9425" s="6" t="s">
        <v>30839</v>
      </c>
      <c r="D9425" s="6">
        <v>5</v>
      </c>
      <c r="E9425" s="6">
        <v>20</v>
      </c>
      <c r="F9425" s="6"/>
      <c r="G9425" s="6">
        <v>0</v>
      </c>
      <c r="H9425" s="6">
        <v>50</v>
      </c>
      <c r="I9425" s="6"/>
      <c r="J9425" s="6">
        <v>5</v>
      </c>
      <c r="K9425" s="6">
        <v>1</v>
      </c>
      <c r="L9425" s="6" t="s">
        <v>14018</v>
      </c>
      <c r="M9425" s="6">
        <v>63</v>
      </c>
      <c r="N9425" s="6" t="e">
        <f>VLOOKUP(A9425,web_archive!D:AB,18,FALSE)</f>
        <v>#N/A</v>
      </c>
      <c r="O9425" s="6">
        <v>2</v>
      </c>
      <c r="P9425" s="6">
        <v>34</v>
      </c>
      <c r="Q9425" s="6">
        <v>3</v>
      </c>
      <c r="R9425" s="6">
        <v>1</v>
      </c>
      <c r="S9425" s="6">
        <v>1</v>
      </c>
      <c r="T9425" s="6">
        <v>11</v>
      </c>
      <c r="U9425" s="6" t="s">
        <v>30840</v>
      </c>
      <c r="V9425" s="6" t="s">
        <v>13229</v>
      </c>
      <c r="W9425" s="6" t="s">
        <v>30841</v>
      </c>
      <c r="X9425" s="6" t="s">
        <v>12965</v>
      </c>
      <c r="Y9425" s="6" t="s">
        <v>12966</v>
      </c>
      <c r="Z9425" s="6" t="s">
        <v>12967</v>
      </c>
      <c r="AA9425" s="6" t="s">
        <v>12299</v>
      </c>
      <c r="AB9425" s="6" t="s">
        <v>12299</v>
      </c>
      <c r="AC9425" s="6"/>
      <c r="AD9425" s="6"/>
      <c r="AE9425" s="6"/>
      <c r="AF9425" s="6"/>
      <c r="AG9425" s="6"/>
    </row>
    <row r="9426" spans="1:33" x14ac:dyDescent="0.3">
      <c r="A9426" s="6">
        <v>18117</v>
      </c>
      <c r="B9426" s="6" t="s">
        <v>30842</v>
      </c>
      <c r="C9426" s="6" t="s">
        <v>30843</v>
      </c>
      <c r="D9426" s="6">
        <v>5</v>
      </c>
      <c r="E9426" s="6">
        <v>200000</v>
      </c>
      <c r="F9426" s="6"/>
      <c r="G9426" s="6">
        <v>1500</v>
      </c>
      <c r="H9426" s="6">
        <v>80</v>
      </c>
      <c r="I9426" s="6"/>
      <c r="J9426" s="6">
        <v>5</v>
      </c>
      <c r="K9426" s="6">
        <v>1</v>
      </c>
      <c r="L9426" s="6" t="s">
        <v>14008</v>
      </c>
      <c r="M9426" s="6">
        <v>63</v>
      </c>
      <c r="N9426" s="6" t="e">
        <f>VLOOKUP(A9426,web_archive!D:AB,18,FALSE)</f>
        <v>#N/A</v>
      </c>
      <c r="O9426" s="6">
        <v>2</v>
      </c>
      <c r="P9426" s="6">
        <v>34</v>
      </c>
      <c r="Q9426" s="6">
        <v>4</v>
      </c>
      <c r="R9426" s="6">
        <v>105</v>
      </c>
      <c r="S9426" s="6">
        <v>1</v>
      </c>
      <c r="T9426" s="6">
        <v>11</v>
      </c>
      <c r="U9426" s="6" t="s">
        <v>12299</v>
      </c>
      <c r="V9426" s="6" t="s">
        <v>12299</v>
      </c>
      <c r="W9426" s="6" t="s">
        <v>12299</v>
      </c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</row>
    <row r="9427" spans="1:33" x14ac:dyDescent="0.3">
      <c r="A9427" s="6">
        <v>18118</v>
      </c>
      <c r="B9427" s="6" t="s">
        <v>30844</v>
      </c>
      <c r="C9427" s="6" t="s">
        <v>30845</v>
      </c>
      <c r="D9427" s="6">
        <v>5</v>
      </c>
      <c r="E9427" s="6">
        <v>0</v>
      </c>
      <c r="F9427" s="6"/>
      <c r="G9427" s="6">
        <v>0</v>
      </c>
      <c r="H9427" s="6">
        <v>120</v>
      </c>
      <c r="I9427" s="6"/>
      <c r="J9427" s="6">
        <v>5</v>
      </c>
      <c r="K9427" s="6">
        <v>0</v>
      </c>
      <c r="L9427" s="6" t="s">
        <v>13986</v>
      </c>
      <c r="M9427" s="6">
        <v>63</v>
      </c>
      <c r="N9427" s="6" t="e">
        <f>VLOOKUP(A9427,web_archive!D:AB,18,FALSE)</f>
        <v>#N/A</v>
      </c>
      <c r="O9427" s="6">
        <v>2</v>
      </c>
      <c r="P9427" s="6">
        <v>34</v>
      </c>
      <c r="Q9427" s="6">
        <v>3</v>
      </c>
      <c r="R9427" s="6">
        <v>40</v>
      </c>
      <c r="S9427" s="6">
        <v>1</v>
      </c>
      <c r="T9427" s="6">
        <v>11</v>
      </c>
      <c r="U9427" s="6" t="s">
        <v>12570</v>
      </c>
      <c r="V9427" s="6" t="s">
        <v>12551</v>
      </c>
      <c r="W9427" s="6" t="s">
        <v>12973</v>
      </c>
      <c r="X9427" s="6" t="s">
        <v>12563</v>
      </c>
      <c r="Y9427" s="6" t="s">
        <v>12838</v>
      </c>
      <c r="Z9427" s="6" t="s">
        <v>12299</v>
      </c>
      <c r="AA9427" s="6" t="s">
        <v>12299</v>
      </c>
      <c r="AB9427" s="6"/>
      <c r="AC9427" s="6"/>
      <c r="AD9427" s="6"/>
      <c r="AE9427" s="6"/>
      <c r="AF9427" s="6"/>
      <c r="AG9427" s="6"/>
    </row>
    <row r="9428" spans="1:33" x14ac:dyDescent="0.3">
      <c r="A9428" s="6">
        <v>18119</v>
      </c>
      <c r="B9428" s="6" t="s">
        <v>30846</v>
      </c>
      <c r="C9428" s="6" t="s">
        <v>30847</v>
      </c>
      <c r="D9428" s="6">
        <v>5</v>
      </c>
      <c r="E9428" s="6">
        <v>10</v>
      </c>
      <c r="F9428" s="6"/>
      <c r="G9428" s="6">
        <v>1300</v>
      </c>
      <c r="H9428" s="6" t="s">
        <v>30848</v>
      </c>
      <c r="I9428" s="6"/>
      <c r="J9428" s="6">
        <v>5</v>
      </c>
      <c r="K9428" s="6">
        <v>1</v>
      </c>
      <c r="L9428" s="6" t="s">
        <v>12257</v>
      </c>
      <c r="M9428" s="6">
        <v>63</v>
      </c>
      <c r="N9428" s="6" t="e">
        <f>VLOOKUP(A9428,web_archive!D:AB,18,FALSE)</f>
        <v>#N/A</v>
      </c>
      <c r="O9428" s="6">
        <v>2</v>
      </c>
      <c r="P9428" s="6">
        <v>34</v>
      </c>
      <c r="Q9428" s="6">
        <v>4</v>
      </c>
      <c r="R9428" s="6">
        <v>120</v>
      </c>
      <c r="S9428" s="6">
        <v>1</v>
      </c>
      <c r="T9428" s="6">
        <v>11</v>
      </c>
      <c r="U9428" s="6" t="s">
        <v>12542</v>
      </c>
      <c r="V9428" s="6" t="s">
        <v>13241</v>
      </c>
      <c r="W9428" s="6" t="s">
        <v>13242</v>
      </c>
      <c r="X9428" s="6" t="s">
        <v>13243</v>
      </c>
      <c r="Y9428" s="6">
        <v>50</v>
      </c>
      <c r="Z9428" s="6" t="s">
        <v>13244</v>
      </c>
      <c r="AA9428" s="6">
        <v>10</v>
      </c>
      <c r="AB9428" s="6" t="s">
        <v>13245</v>
      </c>
      <c r="AC9428" s="6">
        <v>100</v>
      </c>
      <c r="AD9428" s="6" t="s">
        <v>12581</v>
      </c>
      <c r="AE9428" s="6" t="s">
        <v>12299</v>
      </c>
      <c r="AF9428" s="6" t="s">
        <v>13246</v>
      </c>
      <c r="AG9428" s="6" t="s">
        <v>12298</v>
      </c>
    </row>
    <row r="9429" spans="1:33" x14ac:dyDescent="0.3">
      <c r="A9429" s="6">
        <v>18120</v>
      </c>
      <c r="B9429" s="6" t="s">
        <v>30849</v>
      </c>
      <c r="C9429" s="6" t="s">
        <v>30850</v>
      </c>
      <c r="D9429" s="6">
        <v>5</v>
      </c>
      <c r="E9429" s="6">
        <v>10</v>
      </c>
      <c r="F9429" s="6"/>
      <c r="G9429" s="6">
        <v>1350</v>
      </c>
      <c r="H9429" s="6">
        <v>115</v>
      </c>
      <c r="I9429" s="6"/>
      <c r="J9429" s="6">
        <v>5</v>
      </c>
      <c r="K9429" s="6">
        <v>1</v>
      </c>
      <c r="L9429" s="6" t="s">
        <v>14008</v>
      </c>
      <c r="M9429" s="6">
        <v>63</v>
      </c>
      <c r="N9429" s="6" t="e">
        <f>VLOOKUP(A9429,web_archive!D:AB,18,FALSE)</f>
        <v>#N/A</v>
      </c>
      <c r="O9429" s="6">
        <v>2</v>
      </c>
      <c r="P9429" s="6">
        <v>34</v>
      </c>
      <c r="Q9429" s="6">
        <v>3</v>
      </c>
      <c r="R9429" s="6">
        <v>100</v>
      </c>
      <c r="S9429" s="6">
        <v>1</v>
      </c>
      <c r="T9429" s="6">
        <v>11</v>
      </c>
      <c r="U9429" s="6" t="s">
        <v>12570</v>
      </c>
      <c r="V9429" s="6" t="s">
        <v>12798</v>
      </c>
      <c r="W9429" s="6" t="s">
        <v>13100</v>
      </c>
      <c r="X9429" s="6" t="s">
        <v>13041</v>
      </c>
      <c r="Y9429" s="6" t="s">
        <v>25335</v>
      </c>
      <c r="Z9429" s="6" t="s">
        <v>12675</v>
      </c>
      <c r="AA9429" s="6" t="s">
        <v>25336</v>
      </c>
      <c r="AB9429" s="6" t="s">
        <v>12299</v>
      </c>
      <c r="AC9429" s="6" t="s">
        <v>12299</v>
      </c>
      <c r="AD9429" s="6"/>
      <c r="AE9429" s="6"/>
      <c r="AF9429" s="6"/>
      <c r="AG9429" s="6"/>
    </row>
    <row r="9430" spans="1:33" x14ac:dyDescent="0.3">
      <c r="A9430" s="6">
        <v>18121</v>
      </c>
      <c r="B9430" s="6" t="s">
        <v>30851</v>
      </c>
      <c r="C9430" s="6" t="s">
        <v>30852</v>
      </c>
      <c r="D9430" s="6">
        <v>5</v>
      </c>
      <c r="E9430" s="6">
        <v>20</v>
      </c>
      <c r="F9430" s="6"/>
      <c r="G9430" s="6">
        <v>1700</v>
      </c>
      <c r="H9430" s="6">
        <v>170</v>
      </c>
      <c r="I9430" s="6"/>
      <c r="J9430" s="6">
        <v>5</v>
      </c>
      <c r="K9430" s="6">
        <v>1</v>
      </c>
      <c r="L9430" s="6" t="s">
        <v>14008</v>
      </c>
      <c r="M9430" s="6">
        <v>63</v>
      </c>
      <c r="N9430" s="6" t="e">
        <f>VLOOKUP(A9430,web_archive!D:AB,18,FALSE)</f>
        <v>#N/A</v>
      </c>
      <c r="O9430" s="6">
        <v>2</v>
      </c>
      <c r="P9430" s="6">
        <v>34</v>
      </c>
      <c r="Q9430" s="6">
        <v>4</v>
      </c>
      <c r="R9430" s="6">
        <v>160</v>
      </c>
      <c r="S9430" s="6">
        <v>1</v>
      </c>
      <c r="T9430" s="6">
        <v>11</v>
      </c>
      <c r="U9430" s="6" t="s">
        <v>13163</v>
      </c>
      <c r="V9430" s="6" t="s">
        <v>13164</v>
      </c>
      <c r="W9430" s="6" t="s">
        <v>12360</v>
      </c>
      <c r="X9430" s="6" t="s">
        <v>13165</v>
      </c>
      <c r="Y9430" s="6" t="s">
        <v>12299</v>
      </c>
      <c r="Z9430" s="6" t="s">
        <v>12299</v>
      </c>
      <c r="AA9430" s="6"/>
      <c r="AB9430" s="6"/>
      <c r="AC9430" s="6"/>
      <c r="AD9430" s="6"/>
      <c r="AE9430" s="6"/>
      <c r="AF9430" s="6"/>
      <c r="AG9430" s="6"/>
    </row>
    <row r="9431" spans="1:33" x14ac:dyDescent="0.3">
      <c r="A9431" s="6">
        <v>18122</v>
      </c>
      <c r="B9431" s="6" t="s">
        <v>30853</v>
      </c>
      <c r="C9431" s="6" t="s">
        <v>30854</v>
      </c>
      <c r="D9431" s="6">
        <v>5</v>
      </c>
      <c r="E9431" s="6">
        <v>20</v>
      </c>
      <c r="F9431" s="6"/>
      <c r="G9431" s="6">
        <v>3000</v>
      </c>
      <c r="H9431" s="6">
        <v>195</v>
      </c>
      <c r="I9431" s="6"/>
      <c r="J9431" s="6">
        <v>5</v>
      </c>
      <c r="K9431" s="6">
        <v>1</v>
      </c>
      <c r="L9431" s="6" t="s">
        <v>14002</v>
      </c>
      <c r="M9431" s="6">
        <v>63</v>
      </c>
      <c r="N9431" s="6" t="e">
        <f>VLOOKUP(A9431,web_archive!D:AB,18,FALSE)</f>
        <v>#N/A</v>
      </c>
      <c r="O9431" s="6">
        <v>2</v>
      </c>
      <c r="P9431" s="6">
        <v>34</v>
      </c>
      <c r="Q9431" s="6">
        <v>4</v>
      </c>
      <c r="R9431" s="6">
        <v>130</v>
      </c>
      <c r="S9431" s="6">
        <v>1</v>
      </c>
      <c r="T9431" s="6">
        <v>11</v>
      </c>
      <c r="U9431" s="6" t="s">
        <v>13909</v>
      </c>
      <c r="V9431" s="6" t="s">
        <v>30855</v>
      </c>
      <c r="W9431" s="6" t="s">
        <v>30856</v>
      </c>
      <c r="X9431" s="6" t="s">
        <v>12370</v>
      </c>
      <c r="Y9431" s="6" t="s">
        <v>12299</v>
      </c>
      <c r="Z9431" s="6" t="s">
        <v>12299</v>
      </c>
      <c r="AA9431" s="6"/>
      <c r="AB9431" s="6"/>
      <c r="AC9431" s="6"/>
      <c r="AD9431" s="6"/>
      <c r="AE9431" s="6"/>
      <c r="AF9431" s="6"/>
      <c r="AG9431" s="6"/>
    </row>
    <row r="9432" spans="1:33" x14ac:dyDescent="0.3">
      <c r="A9432" s="6">
        <v>18123</v>
      </c>
      <c r="B9432" s="6" t="s">
        <v>30857</v>
      </c>
      <c r="C9432" s="6" t="s">
        <v>30858</v>
      </c>
      <c r="D9432" s="6">
        <v>5</v>
      </c>
      <c r="E9432" s="6">
        <v>20</v>
      </c>
      <c r="F9432" s="6"/>
      <c r="G9432" s="6">
        <v>1500</v>
      </c>
      <c r="H9432" s="6">
        <v>160</v>
      </c>
      <c r="I9432" s="6"/>
      <c r="J9432" s="6">
        <v>5</v>
      </c>
      <c r="K9432" s="6">
        <v>1</v>
      </c>
      <c r="L9432" s="6" t="s">
        <v>14018</v>
      </c>
      <c r="M9432" s="6">
        <v>63</v>
      </c>
      <c r="N9432" s="6" t="e">
        <f>VLOOKUP(A9432,web_archive!D:AB,18,FALSE)</f>
        <v>#N/A</v>
      </c>
      <c r="O9432" s="6">
        <v>2</v>
      </c>
      <c r="P9432" s="6">
        <v>34</v>
      </c>
      <c r="Q9432" s="6">
        <v>4</v>
      </c>
      <c r="R9432" s="6">
        <v>130</v>
      </c>
      <c r="S9432" s="6">
        <v>1</v>
      </c>
      <c r="T9432" s="6">
        <v>11</v>
      </c>
      <c r="U9432" s="6" t="s">
        <v>13909</v>
      </c>
      <c r="V9432" s="6" t="s">
        <v>30859</v>
      </c>
      <c r="W9432" s="6" t="s">
        <v>17196</v>
      </c>
      <c r="X9432" s="6" t="s">
        <v>30860</v>
      </c>
      <c r="Y9432" s="6" t="s">
        <v>17196</v>
      </c>
      <c r="Z9432" s="6" t="s">
        <v>12649</v>
      </c>
      <c r="AA9432" s="6" t="s">
        <v>12299</v>
      </c>
      <c r="AB9432" s="6" t="s">
        <v>12299</v>
      </c>
      <c r="AC9432" s="6"/>
      <c r="AD9432" s="6"/>
      <c r="AE9432" s="6"/>
      <c r="AF9432" s="6"/>
      <c r="AG9432" s="6"/>
    </row>
    <row r="9433" spans="1:33" x14ac:dyDescent="0.3">
      <c r="A9433" s="6">
        <v>18124</v>
      </c>
      <c r="B9433" s="6" t="s">
        <v>30861</v>
      </c>
      <c r="C9433" s="6" t="s">
        <v>30862</v>
      </c>
      <c r="D9433" s="6">
        <v>5</v>
      </c>
      <c r="E9433" s="6">
        <v>20</v>
      </c>
      <c r="F9433" s="6"/>
      <c r="G9433" s="6">
        <v>0</v>
      </c>
      <c r="H9433" s="6">
        <v>100</v>
      </c>
      <c r="I9433" s="6"/>
      <c r="J9433" s="6">
        <v>5</v>
      </c>
      <c r="K9433" s="6">
        <v>0</v>
      </c>
      <c r="L9433" s="6" t="s">
        <v>13986</v>
      </c>
      <c r="M9433" s="6">
        <v>63</v>
      </c>
      <c r="N9433" s="6" t="e">
        <f>VLOOKUP(A9433,web_archive!D:AB,18,FALSE)</f>
        <v>#N/A</v>
      </c>
      <c r="O9433" s="6">
        <v>2</v>
      </c>
      <c r="P9433" s="6">
        <v>34</v>
      </c>
      <c r="Q9433" s="6">
        <v>3</v>
      </c>
      <c r="R9433" s="6">
        <v>80</v>
      </c>
      <c r="S9433" s="6">
        <v>1</v>
      </c>
      <c r="T9433" s="6">
        <v>11</v>
      </c>
      <c r="U9433" s="6" t="s">
        <v>12858</v>
      </c>
      <c r="V9433" s="6" t="s">
        <v>12692</v>
      </c>
      <c r="W9433" s="6" t="s">
        <v>12549</v>
      </c>
      <c r="X9433" s="6" t="s">
        <v>13417</v>
      </c>
      <c r="Y9433" s="6" t="s">
        <v>12551</v>
      </c>
      <c r="Z9433" s="6" t="s">
        <v>14198</v>
      </c>
      <c r="AA9433" s="6" t="s">
        <v>12549</v>
      </c>
      <c r="AB9433" s="6" t="s">
        <v>13251</v>
      </c>
      <c r="AC9433" s="6" t="s">
        <v>12551</v>
      </c>
      <c r="AD9433" s="6" t="s">
        <v>12825</v>
      </c>
      <c r="AE9433" s="6" t="s">
        <v>12368</v>
      </c>
      <c r="AF9433" s="6" t="s">
        <v>12299</v>
      </c>
      <c r="AG9433" s="6" t="s">
        <v>12299</v>
      </c>
    </row>
    <row r="9434" spans="1:33" x14ac:dyDescent="0.3">
      <c r="A9434" s="6">
        <v>18125</v>
      </c>
      <c r="B9434" s="6" t="s">
        <v>30863</v>
      </c>
      <c r="C9434" s="6" t="s">
        <v>30864</v>
      </c>
      <c r="D9434" s="6">
        <v>5</v>
      </c>
      <c r="E9434" s="6">
        <v>20</v>
      </c>
      <c r="F9434" s="6"/>
      <c r="G9434" s="6">
        <v>1000</v>
      </c>
      <c r="H9434" s="6">
        <v>130</v>
      </c>
      <c r="I9434" s="6"/>
      <c r="J9434" s="6">
        <v>5</v>
      </c>
      <c r="K9434" s="6">
        <v>2</v>
      </c>
      <c r="L9434" s="6" t="s">
        <v>30865</v>
      </c>
      <c r="M9434" s="6">
        <v>63</v>
      </c>
      <c r="N9434" s="6" t="e">
        <f>VLOOKUP(A9434,web_archive!D:AB,18,FALSE)</f>
        <v>#N/A</v>
      </c>
      <c r="O9434" s="6">
        <v>2</v>
      </c>
      <c r="P9434" s="6">
        <v>34</v>
      </c>
      <c r="Q9434" s="6">
        <v>4</v>
      </c>
      <c r="R9434" s="6">
        <v>80</v>
      </c>
      <c r="S9434" s="6">
        <v>1</v>
      </c>
      <c r="T9434" s="6">
        <v>11</v>
      </c>
      <c r="U9434" s="6" t="s">
        <v>30866</v>
      </c>
      <c r="V9434" s="6" t="s">
        <v>12675</v>
      </c>
      <c r="W9434" s="6" t="s">
        <v>30867</v>
      </c>
      <c r="X9434" s="6" t="s">
        <v>13825</v>
      </c>
      <c r="Y9434" s="6" t="s">
        <v>12685</v>
      </c>
      <c r="Z9434" s="6" t="s">
        <v>12299</v>
      </c>
      <c r="AA9434" s="6" t="s">
        <v>12299</v>
      </c>
      <c r="AB9434" s="6"/>
      <c r="AC9434" s="6"/>
      <c r="AD9434" s="6"/>
      <c r="AE9434" s="6"/>
      <c r="AF9434" s="6"/>
      <c r="AG9434" s="6"/>
    </row>
    <row r="9435" spans="1:33" x14ac:dyDescent="0.3">
      <c r="A9435" s="6">
        <v>18126</v>
      </c>
      <c r="B9435" s="6" t="s">
        <v>30868</v>
      </c>
      <c r="C9435" s="6" t="s">
        <v>30869</v>
      </c>
      <c r="D9435" s="6">
        <v>5</v>
      </c>
      <c r="E9435" s="6">
        <v>10</v>
      </c>
      <c r="F9435" s="6"/>
      <c r="G9435" s="6">
        <v>1200</v>
      </c>
      <c r="H9435" s="6">
        <v>150</v>
      </c>
      <c r="I9435" s="6"/>
      <c r="J9435" s="6">
        <v>5</v>
      </c>
      <c r="K9435" s="6">
        <v>1</v>
      </c>
      <c r="L9435" s="6" t="s">
        <v>14002</v>
      </c>
      <c r="M9435" s="6">
        <v>56</v>
      </c>
      <c r="N9435" s="6" t="e">
        <f>VLOOKUP(A9435,web_archive!D:AB,18,FALSE)</f>
        <v>#N/A</v>
      </c>
      <c r="O9435" s="6">
        <v>2</v>
      </c>
      <c r="P9435" s="6">
        <v>2</v>
      </c>
      <c r="Q9435" s="6">
        <v>3</v>
      </c>
      <c r="R9435" s="6">
        <v>100</v>
      </c>
      <c r="S9435" s="6">
        <v>1</v>
      </c>
      <c r="T9435" s="6">
        <v>11</v>
      </c>
      <c r="U9435" s="6" t="s">
        <v>13315</v>
      </c>
      <c r="V9435" s="6" t="s">
        <v>13494</v>
      </c>
      <c r="W9435" s="6" t="s">
        <v>12491</v>
      </c>
      <c r="X9435" s="6" t="s">
        <v>12299</v>
      </c>
      <c r="Y9435" s="6" t="s">
        <v>12299</v>
      </c>
      <c r="Z9435" s="6"/>
      <c r="AA9435" s="6"/>
      <c r="AB9435" s="6"/>
      <c r="AC9435" s="6"/>
      <c r="AD9435" s="6"/>
      <c r="AE9435" s="6"/>
      <c r="AF9435" s="6"/>
      <c r="AG9435" s="6"/>
    </row>
    <row r="9436" spans="1:33" x14ac:dyDescent="0.3">
      <c r="A9436" s="6">
        <v>18127</v>
      </c>
      <c r="B9436" s="6" t="s">
        <v>30870</v>
      </c>
      <c r="C9436" s="6" t="s">
        <v>30871</v>
      </c>
      <c r="D9436" s="6">
        <v>5</v>
      </c>
      <c r="E9436" s="6">
        <v>0</v>
      </c>
      <c r="F9436" s="6"/>
      <c r="G9436" s="6">
        <v>1200</v>
      </c>
      <c r="H9436" s="6">
        <v>150</v>
      </c>
      <c r="I9436" s="6"/>
      <c r="J9436" s="6">
        <v>5</v>
      </c>
      <c r="K9436" s="6">
        <v>2</v>
      </c>
      <c r="L9436" s="6" t="s">
        <v>14002</v>
      </c>
      <c r="M9436" s="6">
        <v>56</v>
      </c>
      <c r="N9436" s="6" t="e">
        <f>VLOOKUP(A9436,web_archive!D:AB,18,FALSE)</f>
        <v>#N/A</v>
      </c>
      <c r="O9436" s="6">
        <v>2</v>
      </c>
      <c r="P9436" s="6">
        <v>34</v>
      </c>
      <c r="Q9436" s="6">
        <v>3</v>
      </c>
      <c r="R9436" s="6">
        <v>120</v>
      </c>
      <c r="S9436" s="6">
        <v>1</v>
      </c>
      <c r="T9436" s="6">
        <v>11</v>
      </c>
      <c r="U9436" s="6" t="s">
        <v>13315</v>
      </c>
      <c r="V9436" s="6" t="s">
        <v>13919</v>
      </c>
      <c r="W9436" s="6" t="s">
        <v>12663</v>
      </c>
      <c r="X9436" s="6" t="s">
        <v>12299</v>
      </c>
      <c r="Y9436" s="6" t="s">
        <v>12299</v>
      </c>
      <c r="Z9436" s="6"/>
      <c r="AA9436" s="6"/>
      <c r="AB9436" s="6"/>
      <c r="AC9436" s="6"/>
      <c r="AD9436" s="6"/>
      <c r="AE9436" s="6"/>
      <c r="AF9436" s="6"/>
      <c r="AG9436" s="6"/>
    </row>
    <row r="9437" spans="1:33" x14ac:dyDescent="0.3">
      <c r="A9437" s="6">
        <v>18128</v>
      </c>
      <c r="B9437" s="6" t="s">
        <v>30872</v>
      </c>
      <c r="C9437" s="6" t="s">
        <v>30873</v>
      </c>
      <c r="D9437" s="6">
        <v>5</v>
      </c>
      <c r="E9437" s="6">
        <v>20</v>
      </c>
      <c r="F9437" s="6"/>
      <c r="G9437" s="6">
        <v>500</v>
      </c>
      <c r="H9437" s="6">
        <v>160</v>
      </c>
      <c r="I9437" s="6"/>
      <c r="J9437" s="6">
        <v>5</v>
      </c>
      <c r="K9437" s="6">
        <v>1</v>
      </c>
      <c r="L9437" s="6" t="s">
        <v>30874</v>
      </c>
      <c r="M9437" s="6">
        <v>56</v>
      </c>
      <c r="N9437" s="6" t="e">
        <f>VLOOKUP(A9437,web_archive!D:AB,18,FALSE)</f>
        <v>#N/A</v>
      </c>
      <c r="O9437" s="6">
        <v>2</v>
      </c>
      <c r="P9437" s="6">
        <v>34</v>
      </c>
      <c r="Q9437" s="6">
        <v>4</v>
      </c>
      <c r="R9437" s="6">
        <v>100</v>
      </c>
      <c r="S9437" s="6">
        <v>1</v>
      </c>
      <c r="T9437" s="6">
        <v>11</v>
      </c>
      <c r="U9437" s="6" t="s">
        <v>12299</v>
      </c>
      <c r="V9437" s="6" t="s">
        <v>12299</v>
      </c>
      <c r="W9437" s="6" t="s">
        <v>12299</v>
      </c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</row>
    <row r="9438" spans="1:33" x14ac:dyDescent="0.3">
      <c r="A9438" s="6">
        <v>18130</v>
      </c>
      <c r="B9438" s="6" t="s">
        <v>30875</v>
      </c>
      <c r="C9438" s="6" t="s">
        <v>30876</v>
      </c>
      <c r="D9438" s="6">
        <v>5</v>
      </c>
      <c r="E9438" s="6">
        <v>20</v>
      </c>
      <c r="F9438" s="6"/>
      <c r="G9438" s="6">
        <v>1200</v>
      </c>
      <c r="H9438" s="6">
        <v>120</v>
      </c>
      <c r="I9438" s="6"/>
      <c r="J9438" s="6">
        <v>5</v>
      </c>
      <c r="K9438" s="6">
        <v>2</v>
      </c>
      <c r="L9438" s="6" t="s">
        <v>13986</v>
      </c>
      <c r="M9438" s="6">
        <v>63</v>
      </c>
      <c r="N9438" s="6" t="e">
        <f>VLOOKUP(A9438,web_archive!D:AB,18,FALSE)</f>
        <v>#N/A</v>
      </c>
      <c r="O9438" s="6">
        <v>2</v>
      </c>
      <c r="P9438" s="6">
        <v>34</v>
      </c>
      <c r="Q9438" s="6">
        <v>3</v>
      </c>
      <c r="R9438" s="6">
        <v>70</v>
      </c>
      <c r="S9438" s="6">
        <v>1</v>
      </c>
      <c r="T9438" s="6">
        <v>11</v>
      </c>
      <c r="U9438" s="6" t="s">
        <v>12948</v>
      </c>
      <c r="V9438" s="6" t="s">
        <v>13262</v>
      </c>
      <c r="W9438" s="6" t="s">
        <v>13263</v>
      </c>
      <c r="X9438" s="6" t="s">
        <v>12299</v>
      </c>
      <c r="Y9438" s="6" t="s">
        <v>12299</v>
      </c>
      <c r="Z9438" s="6"/>
      <c r="AA9438" s="6"/>
      <c r="AB9438" s="6"/>
      <c r="AC9438" s="6"/>
      <c r="AD9438" s="6"/>
      <c r="AE9438" s="6"/>
      <c r="AF9438" s="6"/>
      <c r="AG9438" s="6"/>
    </row>
    <row r="9439" spans="1:33" x14ac:dyDescent="0.3">
      <c r="A9439" s="6">
        <v>18132</v>
      </c>
      <c r="B9439" s="6" t="s">
        <v>30877</v>
      </c>
      <c r="C9439" s="6" t="s">
        <v>30878</v>
      </c>
      <c r="D9439" s="6">
        <v>5</v>
      </c>
      <c r="E9439" s="6">
        <v>20</v>
      </c>
      <c r="F9439" s="6"/>
      <c r="G9439" s="6">
        <v>600</v>
      </c>
      <c r="H9439" s="6">
        <v>114</v>
      </c>
      <c r="I9439" s="6"/>
      <c r="J9439" s="6">
        <v>5</v>
      </c>
      <c r="K9439" s="6">
        <v>2</v>
      </c>
      <c r="L9439" s="6" t="s">
        <v>13986</v>
      </c>
      <c r="M9439" s="6">
        <v>63</v>
      </c>
      <c r="N9439" s="6" t="e">
        <f>VLOOKUP(A9439,web_archive!D:AB,18,FALSE)</f>
        <v>#N/A</v>
      </c>
      <c r="O9439" s="6">
        <v>2</v>
      </c>
      <c r="P9439" s="6">
        <v>34</v>
      </c>
      <c r="Q9439" s="6">
        <v>3</v>
      </c>
      <c r="R9439" s="6">
        <v>1</v>
      </c>
      <c r="S9439" s="6">
        <v>1</v>
      </c>
      <c r="T9439" s="6">
        <v>11</v>
      </c>
      <c r="U9439" s="6" t="s">
        <v>13138</v>
      </c>
      <c r="V9439" s="6" t="s">
        <v>14304</v>
      </c>
      <c r="W9439" s="6" t="s">
        <v>14305</v>
      </c>
      <c r="X9439" s="6" t="s">
        <v>12299</v>
      </c>
      <c r="Y9439" s="6" t="s">
        <v>12299</v>
      </c>
      <c r="Z9439" s="6"/>
      <c r="AA9439" s="6"/>
      <c r="AB9439" s="6"/>
      <c r="AC9439" s="6"/>
      <c r="AD9439" s="6"/>
      <c r="AE9439" s="6"/>
      <c r="AF9439" s="6"/>
      <c r="AG9439" s="6"/>
    </row>
    <row r="9440" spans="1:33" x14ac:dyDescent="0.3">
      <c r="A9440" s="6">
        <v>18137</v>
      </c>
      <c r="B9440" s="6" t="s">
        <v>30879</v>
      </c>
      <c r="C9440" s="6" t="s">
        <v>1752</v>
      </c>
      <c r="D9440" s="6">
        <v>5</v>
      </c>
      <c r="E9440" s="6">
        <v>20</v>
      </c>
      <c r="F9440" s="6"/>
      <c r="G9440" s="6">
        <v>1400</v>
      </c>
      <c r="H9440" s="6">
        <v>95</v>
      </c>
      <c r="I9440" s="6"/>
      <c r="J9440" s="6">
        <v>5</v>
      </c>
      <c r="K9440" s="6">
        <v>2</v>
      </c>
      <c r="L9440" s="6" t="s">
        <v>14008</v>
      </c>
      <c r="M9440" s="6">
        <v>63</v>
      </c>
      <c r="N9440" s="6" t="e">
        <f>VLOOKUP(A9440,web_archive!D:AB,18,FALSE)</f>
        <v>#N/A</v>
      </c>
      <c r="O9440" s="6">
        <v>2</v>
      </c>
      <c r="P9440" s="6">
        <v>34</v>
      </c>
      <c r="Q9440" s="6">
        <v>3</v>
      </c>
      <c r="R9440" s="6">
        <v>55</v>
      </c>
      <c r="S9440" s="6">
        <v>1</v>
      </c>
      <c r="T9440" s="6">
        <v>11</v>
      </c>
      <c r="U9440" s="6" t="s">
        <v>14036</v>
      </c>
      <c r="V9440" s="6" t="s">
        <v>13458</v>
      </c>
      <c r="W9440" s="6" t="s">
        <v>12489</v>
      </c>
      <c r="X9440" s="6" t="s">
        <v>12299</v>
      </c>
      <c r="Y9440" s="6" t="s">
        <v>12299</v>
      </c>
      <c r="Z9440" s="6"/>
      <c r="AA9440" s="6"/>
      <c r="AB9440" s="6"/>
      <c r="AC9440" s="6"/>
      <c r="AD9440" s="6"/>
      <c r="AE9440" s="6"/>
      <c r="AF9440" s="6"/>
      <c r="AG9440" s="6"/>
    </row>
    <row r="9441" spans="1:37" x14ac:dyDescent="0.3">
      <c r="A9441" s="6">
        <v>18138</v>
      </c>
      <c r="B9441" s="6" t="s">
        <v>30880</v>
      </c>
      <c r="C9441" s="6" t="s">
        <v>14038</v>
      </c>
      <c r="D9441" s="6">
        <v>5</v>
      </c>
      <c r="E9441" s="6">
        <v>20</v>
      </c>
      <c r="F9441" s="6"/>
      <c r="G9441" s="6">
        <v>1400</v>
      </c>
      <c r="H9441" s="6">
        <v>100</v>
      </c>
      <c r="I9441" s="6"/>
      <c r="J9441" s="6">
        <v>5</v>
      </c>
      <c r="K9441" s="6">
        <v>2</v>
      </c>
      <c r="L9441" s="6" t="s">
        <v>14008</v>
      </c>
      <c r="M9441" s="6">
        <v>63</v>
      </c>
      <c r="N9441" s="6" t="e">
        <f>VLOOKUP(A9441,web_archive!D:AB,18,FALSE)</f>
        <v>#N/A</v>
      </c>
      <c r="O9441" s="6">
        <v>2</v>
      </c>
      <c r="P9441" s="6">
        <v>34</v>
      </c>
      <c r="Q9441" s="6">
        <v>3</v>
      </c>
      <c r="R9441" s="6">
        <v>55</v>
      </c>
      <c r="S9441" s="6">
        <v>1</v>
      </c>
      <c r="T9441" s="6">
        <v>11</v>
      </c>
      <c r="U9441" s="6" t="s">
        <v>12562</v>
      </c>
      <c r="V9441" s="6" t="s">
        <v>12556</v>
      </c>
      <c r="W9441" s="6" t="s">
        <v>13387</v>
      </c>
      <c r="X9441" s="6" t="s">
        <v>12299</v>
      </c>
      <c r="Y9441" s="6" t="s">
        <v>12299</v>
      </c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</row>
    <row r="9442" spans="1:37" x14ac:dyDescent="0.3">
      <c r="A9442" s="6">
        <v>18139</v>
      </c>
      <c r="B9442" s="6" t="s">
        <v>30881</v>
      </c>
      <c r="C9442" s="6" t="s">
        <v>14040</v>
      </c>
      <c r="D9442" s="6">
        <v>5</v>
      </c>
      <c r="E9442" s="6">
        <v>20</v>
      </c>
      <c r="F9442" s="6"/>
      <c r="G9442" s="6">
        <v>1400</v>
      </c>
      <c r="H9442" s="6">
        <v>105</v>
      </c>
      <c r="I9442" s="6"/>
      <c r="J9442" s="6">
        <v>5</v>
      </c>
      <c r="K9442" s="6">
        <v>2</v>
      </c>
      <c r="L9442" s="6" t="s">
        <v>14008</v>
      </c>
      <c r="M9442" s="6">
        <v>63</v>
      </c>
      <c r="N9442" s="6" t="e">
        <f>VLOOKUP(A9442,web_archive!D:AB,18,FALSE)</f>
        <v>#N/A</v>
      </c>
      <c r="O9442" s="6">
        <v>2</v>
      </c>
      <c r="P9442" s="6">
        <v>34</v>
      </c>
      <c r="Q9442" s="6">
        <v>3</v>
      </c>
      <c r="R9442" s="6">
        <v>55</v>
      </c>
      <c r="S9442" s="6">
        <v>1</v>
      </c>
      <c r="T9442" s="6">
        <v>11</v>
      </c>
      <c r="U9442" s="6" t="s">
        <v>12299</v>
      </c>
      <c r="V9442" s="6" t="s">
        <v>12299</v>
      </c>
      <c r="W9442" s="6" t="s">
        <v>12299</v>
      </c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</row>
    <row r="9443" spans="1:37" x14ac:dyDescent="0.3">
      <c r="A9443" s="6">
        <v>18140</v>
      </c>
      <c r="B9443" s="6" t="s">
        <v>30882</v>
      </c>
      <c r="C9443" s="6" t="s">
        <v>14042</v>
      </c>
      <c r="D9443" s="6">
        <v>5</v>
      </c>
      <c r="E9443" s="6">
        <v>20</v>
      </c>
      <c r="F9443" s="6"/>
      <c r="G9443" s="6">
        <v>1400</v>
      </c>
      <c r="H9443" s="6">
        <v>95</v>
      </c>
      <c r="I9443" s="6"/>
      <c r="J9443" s="6">
        <v>5</v>
      </c>
      <c r="K9443" s="6">
        <v>2</v>
      </c>
      <c r="L9443" s="6" t="s">
        <v>14008</v>
      </c>
      <c r="M9443" s="6">
        <v>63</v>
      </c>
      <c r="N9443" s="6" t="e">
        <f>VLOOKUP(A9443,web_archive!D:AB,18,FALSE)</f>
        <v>#N/A</v>
      </c>
      <c r="O9443" s="6">
        <v>2</v>
      </c>
      <c r="P9443" s="6">
        <v>34</v>
      </c>
      <c r="Q9443" s="6">
        <v>3</v>
      </c>
      <c r="R9443" s="6">
        <v>55</v>
      </c>
      <c r="S9443" s="6">
        <v>1</v>
      </c>
      <c r="T9443" s="6">
        <v>11</v>
      </c>
      <c r="U9443" s="6" t="s">
        <v>12299</v>
      </c>
      <c r="V9443" s="6" t="s">
        <v>12299</v>
      </c>
      <c r="W9443" s="6" t="s">
        <v>12299</v>
      </c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</row>
    <row r="9444" spans="1:37" x14ac:dyDescent="0.3">
      <c r="A9444" s="6" t="s">
        <v>12401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 t="e">
        <f>VLOOKUP(A9444,web_archive!D:AB,18,FALSE)</f>
        <v>#N/A</v>
      </c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</row>
    <row r="9445" spans="1:37" x14ac:dyDescent="0.3">
      <c r="A9445" s="6" t="s">
        <v>17801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 t="e">
        <f>VLOOKUP(A9445,web_archive!D:AB,18,FALSE)</f>
        <v>#N/A</v>
      </c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</row>
    <row r="9446" spans="1:37" x14ac:dyDescent="0.3">
      <c r="A9446" s="6" t="s">
        <v>12401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 t="e">
        <f>VLOOKUP(A9446,web_archive!D:AB,18,FALSE)</f>
        <v>#N/A</v>
      </c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</row>
    <row r="9447" spans="1:37" x14ac:dyDescent="0.3">
      <c r="A9447" s="6">
        <v>18500</v>
      </c>
      <c r="B9447" s="6" t="s">
        <v>30883</v>
      </c>
      <c r="C9447" s="6" t="s">
        <v>30884</v>
      </c>
      <c r="D9447" s="6">
        <v>4</v>
      </c>
      <c r="E9447" s="6">
        <v>0</v>
      </c>
      <c r="F9447" s="6"/>
      <c r="G9447" s="6">
        <v>0</v>
      </c>
      <c r="H9447" s="6"/>
      <c r="I9447" s="6">
        <v>0</v>
      </c>
      <c r="J9447" s="6"/>
      <c r="K9447" s="6">
        <v>0</v>
      </c>
      <c r="L9447" s="6" t="s">
        <v>12295</v>
      </c>
      <c r="M9447" s="6">
        <v>63</v>
      </c>
      <c r="N9447" s="6" t="e">
        <f>VLOOKUP(A9447,web_archive!D:AB,18,FALSE)</f>
        <v>#N/A</v>
      </c>
      <c r="O9447" s="6">
        <v>2</v>
      </c>
      <c r="P9447" s="6">
        <v>1</v>
      </c>
      <c r="Q9447" s="6"/>
      <c r="R9447" s="6">
        <v>1</v>
      </c>
      <c r="S9447" s="6">
        <v>0</v>
      </c>
      <c r="T9447" s="6">
        <v>369</v>
      </c>
      <c r="U9447" s="6" t="s">
        <v>15836</v>
      </c>
      <c r="V9447" s="6" t="s">
        <v>12675</v>
      </c>
      <c r="W9447" s="6" t="s">
        <v>22406</v>
      </c>
      <c r="X9447" s="6" t="s">
        <v>12299</v>
      </c>
      <c r="Y9447" s="6" t="s">
        <v>12299</v>
      </c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</row>
    <row r="9448" spans="1:37" x14ac:dyDescent="0.3">
      <c r="A9448" s="6">
        <v>18501</v>
      </c>
      <c r="B9448" s="6" t="s">
        <v>30885</v>
      </c>
      <c r="C9448" s="6" t="s">
        <v>30886</v>
      </c>
      <c r="D9448" s="6">
        <v>4</v>
      </c>
      <c r="E9448" s="6">
        <v>0</v>
      </c>
      <c r="F9448" s="6"/>
      <c r="G9448" s="6">
        <v>0</v>
      </c>
      <c r="H9448" s="6"/>
      <c r="I9448" s="6">
        <v>0</v>
      </c>
      <c r="J9448" s="6"/>
      <c r="K9448" s="6">
        <v>0</v>
      </c>
      <c r="L9448" s="6" t="s">
        <v>12295</v>
      </c>
      <c r="M9448" s="6">
        <v>63</v>
      </c>
      <c r="N9448" s="6" t="e">
        <f>VLOOKUP(A9448,web_archive!D:AB,18,FALSE)</f>
        <v>#N/A</v>
      </c>
      <c r="O9448" s="6">
        <v>2</v>
      </c>
      <c r="P9448" s="6">
        <v>1</v>
      </c>
      <c r="Q9448" s="6"/>
      <c r="R9448" s="6">
        <v>1</v>
      </c>
      <c r="S9448" s="6">
        <v>0</v>
      </c>
      <c r="T9448" s="6">
        <v>369</v>
      </c>
      <c r="U9448" s="6" t="s">
        <v>15836</v>
      </c>
      <c r="V9448" s="6" t="s">
        <v>12675</v>
      </c>
      <c r="W9448" s="6" t="s">
        <v>16145</v>
      </c>
      <c r="X9448" s="6" t="s">
        <v>12299</v>
      </c>
      <c r="Y9448" s="6" t="s">
        <v>12299</v>
      </c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</row>
    <row r="9449" spans="1:37" x14ac:dyDescent="0.3">
      <c r="A9449" s="6">
        <v>18502</v>
      </c>
      <c r="B9449" s="6" t="s">
        <v>30887</v>
      </c>
      <c r="C9449" s="6" t="s">
        <v>30888</v>
      </c>
      <c r="D9449" s="6">
        <v>4</v>
      </c>
      <c r="E9449" s="6">
        <v>0</v>
      </c>
      <c r="F9449" s="6"/>
      <c r="G9449" s="6">
        <v>0</v>
      </c>
      <c r="H9449" s="6"/>
      <c r="I9449" s="6">
        <v>0</v>
      </c>
      <c r="J9449" s="6"/>
      <c r="K9449" s="6">
        <v>0</v>
      </c>
      <c r="L9449" s="6" t="s">
        <v>12295</v>
      </c>
      <c r="M9449" s="6">
        <v>63</v>
      </c>
      <c r="N9449" s="6" t="e">
        <f>VLOOKUP(A9449,web_archive!D:AB,18,FALSE)</f>
        <v>#N/A</v>
      </c>
      <c r="O9449" s="6">
        <v>2</v>
      </c>
      <c r="P9449" s="6">
        <v>1</v>
      </c>
      <c r="Q9449" s="6"/>
      <c r="R9449" s="6">
        <v>1</v>
      </c>
      <c r="S9449" s="6">
        <v>0</v>
      </c>
      <c r="T9449" s="6">
        <v>369</v>
      </c>
      <c r="U9449" s="6" t="s">
        <v>15836</v>
      </c>
      <c r="V9449" s="6" t="s">
        <v>12675</v>
      </c>
      <c r="W9449" s="6" t="s">
        <v>12413</v>
      </c>
      <c r="X9449" s="6" t="s">
        <v>12299</v>
      </c>
      <c r="Y9449" s="6" t="s">
        <v>12299</v>
      </c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</row>
    <row r="9450" spans="1:37" x14ac:dyDescent="0.3">
      <c r="A9450" s="6">
        <v>18503</v>
      </c>
      <c r="B9450" s="6" t="s">
        <v>30889</v>
      </c>
      <c r="C9450" s="6" t="s">
        <v>30890</v>
      </c>
      <c r="D9450" s="6">
        <v>4</v>
      </c>
      <c r="E9450" s="6">
        <v>20</v>
      </c>
      <c r="F9450" s="6"/>
      <c r="G9450" s="6">
        <v>100</v>
      </c>
      <c r="H9450" s="6"/>
      <c r="I9450" s="6">
        <v>2</v>
      </c>
      <c r="J9450" s="6"/>
      <c r="K9450" s="6">
        <v>0</v>
      </c>
      <c r="L9450" s="6" t="s">
        <v>12295</v>
      </c>
      <c r="M9450" s="6">
        <v>63</v>
      </c>
      <c r="N9450" s="6" t="e">
        <f>VLOOKUP(A9450,web_archive!D:AB,18,FALSE)</f>
        <v>#N/A</v>
      </c>
      <c r="O9450" s="6">
        <v>2</v>
      </c>
      <c r="P9450" s="6">
        <v>512</v>
      </c>
      <c r="Q9450" s="6"/>
      <c r="R9450" s="6">
        <v>1</v>
      </c>
      <c r="S9450" s="6">
        <v>0</v>
      </c>
      <c r="T9450" s="6">
        <v>562</v>
      </c>
      <c r="U9450" s="6" t="s">
        <v>12674</v>
      </c>
      <c r="V9450" s="6" t="s">
        <v>12675</v>
      </c>
      <c r="W9450" s="6" t="s">
        <v>15529</v>
      </c>
      <c r="X9450" s="6" t="s">
        <v>15622</v>
      </c>
      <c r="Y9450" s="6" t="s">
        <v>16214</v>
      </c>
      <c r="Z9450" s="6" t="s">
        <v>12489</v>
      </c>
      <c r="AA9450" s="6" t="s">
        <v>12299</v>
      </c>
      <c r="AB9450" s="6" t="s">
        <v>12299</v>
      </c>
      <c r="AC9450" s="6"/>
      <c r="AD9450" s="6"/>
      <c r="AE9450" s="6"/>
      <c r="AF9450" s="6"/>
      <c r="AG9450" s="6"/>
      <c r="AH9450" s="6"/>
      <c r="AI9450" s="6"/>
      <c r="AJ9450" s="6"/>
      <c r="AK9450" s="6"/>
    </row>
    <row r="9451" spans="1:37" x14ac:dyDescent="0.3">
      <c r="A9451" s="6">
        <v>18504</v>
      </c>
      <c r="B9451" s="6" t="s">
        <v>30891</v>
      </c>
      <c r="C9451" s="6" t="s">
        <v>30892</v>
      </c>
      <c r="D9451" s="6">
        <v>4</v>
      </c>
      <c r="E9451" s="6">
        <v>20</v>
      </c>
      <c r="F9451" s="6"/>
      <c r="G9451" s="6">
        <v>1000</v>
      </c>
      <c r="H9451" s="6"/>
      <c r="I9451" s="6">
        <v>0</v>
      </c>
      <c r="J9451" s="6"/>
      <c r="K9451" s="6">
        <v>0</v>
      </c>
      <c r="L9451" s="6" t="s">
        <v>12295</v>
      </c>
      <c r="M9451" s="6">
        <v>63</v>
      </c>
      <c r="N9451" s="6" t="e">
        <f>VLOOKUP(A9451,web_archive!D:AB,18,FALSE)</f>
        <v>#N/A</v>
      </c>
      <c r="O9451" s="6">
        <v>2</v>
      </c>
      <c r="P9451" s="6">
        <v>769</v>
      </c>
      <c r="Q9451" s="6"/>
      <c r="R9451" s="6">
        <v>70</v>
      </c>
      <c r="S9451" s="6">
        <v>0</v>
      </c>
      <c r="T9451" s="6">
        <v>485</v>
      </c>
      <c r="U9451" s="6" t="s">
        <v>30893</v>
      </c>
      <c r="V9451" s="6" t="s">
        <v>30894</v>
      </c>
      <c r="W9451" s="6" t="s">
        <v>30895</v>
      </c>
      <c r="X9451" s="6" t="s">
        <v>16912</v>
      </c>
      <c r="Y9451" s="6">
        <v>2</v>
      </c>
      <c r="Z9451" s="6">
        <v>10</v>
      </c>
      <c r="AA9451" s="6" t="s">
        <v>13354</v>
      </c>
      <c r="AB9451" s="6" t="s">
        <v>12298</v>
      </c>
      <c r="AC9451" s="6" t="s">
        <v>12299</v>
      </c>
      <c r="AD9451" s="6" t="s">
        <v>12299</v>
      </c>
      <c r="AE9451" s="6"/>
      <c r="AF9451" s="6"/>
      <c r="AG9451" s="6"/>
      <c r="AH9451" s="6"/>
      <c r="AI9451" s="6"/>
      <c r="AJ9451" s="6"/>
      <c r="AK9451" s="6"/>
    </row>
    <row r="9452" spans="1:37" x14ac:dyDescent="0.3">
      <c r="A9452" s="6">
        <v>18505</v>
      </c>
      <c r="B9452" s="6" t="s">
        <v>30896</v>
      </c>
      <c r="C9452" s="6" t="s">
        <v>30897</v>
      </c>
      <c r="D9452" s="6">
        <v>4</v>
      </c>
      <c r="E9452" s="6">
        <v>0</v>
      </c>
      <c r="F9452" s="6"/>
      <c r="G9452" s="6">
        <v>0</v>
      </c>
      <c r="H9452" s="6"/>
      <c r="I9452" s="6">
        <v>1</v>
      </c>
      <c r="J9452" s="6"/>
      <c r="K9452" s="6">
        <v>0</v>
      </c>
      <c r="L9452" s="6" t="s">
        <v>12295</v>
      </c>
      <c r="M9452" s="6">
        <v>63</v>
      </c>
      <c r="N9452" s="6" t="e">
        <f>VLOOKUP(A9452,web_archive!D:AB,18,FALSE)</f>
        <v>#N/A</v>
      </c>
      <c r="O9452" s="6">
        <v>2</v>
      </c>
      <c r="P9452" s="6">
        <v>1</v>
      </c>
      <c r="Q9452" s="6"/>
      <c r="R9452" s="6">
        <v>30</v>
      </c>
      <c r="S9452" s="6">
        <v>0</v>
      </c>
      <c r="T9452" s="6">
        <v>675</v>
      </c>
      <c r="U9452" s="6" t="s">
        <v>12807</v>
      </c>
      <c r="V9452" s="6" t="s">
        <v>18333</v>
      </c>
      <c r="W9452" s="6">
        <v>517</v>
      </c>
      <c r="X9452" s="6" t="s">
        <v>16441</v>
      </c>
      <c r="Y9452" s="6">
        <v>517</v>
      </c>
      <c r="Z9452" s="6" t="s">
        <v>30898</v>
      </c>
      <c r="AA9452" s="6" t="s">
        <v>18045</v>
      </c>
      <c r="AB9452" s="6" t="s">
        <v>12299</v>
      </c>
      <c r="AC9452" s="6" t="s">
        <v>12299</v>
      </c>
      <c r="AD9452" s="6"/>
      <c r="AE9452" s="6"/>
      <c r="AF9452" s="6"/>
      <c r="AG9452" s="6"/>
      <c r="AH9452" s="6"/>
      <c r="AI9452" s="6"/>
      <c r="AJ9452" s="6"/>
      <c r="AK9452" s="6"/>
    </row>
    <row r="9453" spans="1:37" x14ac:dyDescent="0.3">
      <c r="A9453" s="6">
        <v>18506</v>
      </c>
      <c r="B9453" s="6" t="s">
        <v>30899</v>
      </c>
      <c r="C9453" s="6" t="s">
        <v>30900</v>
      </c>
      <c r="D9453" s="6">
        <v>4</v>
      </c>
      <c r="E9453" s="6">
        <v>12000</v>
      </c>
      <c r="F9453" s="6"/>
      <c r="G9453" s="6">
        <v>4000</v>
      </c>
      <c r="H9453" s="6"/>
      <c r="I9453" s="6">
        <v>2</v>
      </c>
      <c r="J9453" s="6"/>
      <c r="K9453" s="6">
        <v>1</v>
      </c>
      <c r="L9453" s="6" t="s">
        <v>12295</v>
      </c>
      <c r="M9453" s="6">
        <v>63</v>
      </c>
      <c r="N9453" s="6" t="e">
        <f>VLOOKUP(A9453,web_archive!D:AB,18,FALSE)</f>
        <v>#N/A</v>
      </c>
      <c r="O9453" s="6">
        <v>2</v>
      </c>
      <c r="P9453" s="6">
        <v>769</v>
      </c>
      <c r="Q9453" s="6"/>
      <c r="R9453" s="6">
        <v>1</v>
      </c>
      <c r="S9453" s="6">
        <v>1</v>
      </c>
      <c r="T9453" s="6">
        <v>676</v>
      </c>
      <c r="U9453" s="6" t="s">
        <v>12807</v>
      </c>
      <c r="V9453" s="6" t="s">
        <v>16214</v>
      </c>
      <c r="W9453" s="6" t="s">
        <v>12489</v>
      </c>
      <c r="X9453" s="6" t="s">
        <v>12299</v>
      </c>
      <c r="Y9453" s="6" t="s">
        <v>12299</v>
      </c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</row>
    <row r="9454" spans="1:37" x14ac:dyDescent="0.3">
      <c r="A9454" s="6">
        <v>18507</v>
      </c>
      <c r="B9454" s="6" t="s">
        <v>3619</v>
      </c>
      <c r="C9454" s="6" t="s">
        <v>3616</v>
      </c>
      <c r="D9454" s="6">
        <v>4</v>
      </c>
      <c r="E9454" s="6">
        <v>20</v>
      </c>
      <c r="F9454" s="6"/>
      <c r="G9454" s="6">
        <v>100</v>
      </c>
      <c r="H9454" s="6"/>
      <c r="I9454" s="6">
        <v>0</v>
      </c>
      <c r="J9454" s="6"/>
      <c r="K9454" s="6">
        <v>1</v>
      </c>
      <c r="L9454" s="6" t="s">
        <v>14534</v>
      </c>
      <c r="M9454" s="6">
        <v>63</v>
      </c>
      <c r="N9454" s="6" t="e">
        <f>VLOOKUP(A9454,web_archive!D:AB,18,FALSE)</f>
        <v>#N/A</v>
      </c>
      <c r="O9454" s="6">
        <v>2</v>
      </c>
      <c r="P9454" s="6">
        <v>512</v>
      </c>
      <c r="Q9454" s="6"/>
      <c r="R9454" s="6">
        <v>70</v>
      </c>
      <c r="S9454" s="6">
        <v>0</v>
      </c>
      <c r="T9454" s="6">
        <v>73</v>
      </c>
      <c r="U9454" s="6" t="s">
        <v>12299</v>
      </c>
      <c r="V9454" s="6" t="s">
        <v>12299</v>
      </c>
      <c r="W9454" s="6" t="s">
        <v>12299</v>
      </c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</row>
    <row r="9455" spans="1:37" x14ac:dyDescent="0.3">
      <c r="A9455" s="6">
        <v>18508</v>
      </c>
      <c r="B9455" s="6" t="s">
        <v>30901</v>
      </c>
      <c r="C9455" s="6" t="s">
        <v>30902</v>
      </c>
      <c r="D9455" s="6">
        <v>4</v>
      </c>
      <c r="E9455" s="6">
        <v>20</v>
      </c>
      <c r="F9455" s="6"/>
      <c r="G9455" s="6">
        <v>100</v>
      </c>
      <c r="H9455" s="6"/>
      <c r="I9455" s="6">
        <v>4</v>
      </c>
      <c r="J9455" s="6"/>
      <c r="K9455" s="6">
        <v>1</v>
      </c>
      <c r="L9455" s="6" t="s">
        <v>14534</v>
      </c>
      <c r="M9455" s="6">
        <v>63</v>
      </c>
      <c r="N9455" s="6" t="e">
        <f>VLOOKUP(A9455,web_archive!D:AB,18,FALSE)</f>
        <v>#N/A</v>
      </c>
      <c r="O9455" s="6">
        <v>2</v>
      </c>
      <c r="P9455" s="6">
        <v>256</v>
      </c>
      <c r="Q9455" s="6"/>
      <c r="R9455" s="6">
        <v>30</v>
      </c>
      <c r="S9455" s="6">
        <v>1</v>
      </c>
      <c r="T9455" s="6">
        <v>677</v>
      </c>
      <c r="U9455" s="6" t="s">
        <v>12787</v>
      </c>
      <c r="V9455" s="6" t="s">
        <v>14734</v>
      </c>
      <c r="W9455" s="6" t="s">
        <v>18019</v>
      </c>
      <c r="X9455" s="6" t="s">
        <v>14532</v>
      </c>
      <c r="Y9455" s="6" t="s">
        <v>13084</v>
      </c>
      <c r="Z9455" s="6" t="s">
        <v>30903</v>
      </c>
      <c r="AA9455" s="6" t="s">
        <v>30904</v>
      </c>
      <c r="AB9455" s="6">
        <v>522</v>
      </c>
      <c r="AC9455" s="6" t="s">
        <v>30905</v>
      </c>
      <c r="AD9455" s="6" t="s">
        <v>12299</v>
      </c>
      <c r="AE9455" s="6" t="s">
        <v>12299</v>
      </c>
      <c r="AF9455" s="6"/>
      <c r="AG9455" s="6"/>
      <c r="AH9455" s="6"/>
      <c r="AI9455" s="6"/>
      <c r="AJ9455" s="6"/>
      <c r="AK9455" s="6"/>
    </row>
    <row r="9456" spans="1:37" x14ac:dyDescent="0.3">
      <c r="A9456" s="6">
        <v>18509</v>
      </c>
      <c r="B9456" s="6" t="s">
        <v>30906</v>
      </c>
      <c r="C9456" s="6" t="s">
        <v>30907</v>
      </c>
      <c r="D9456" s="6">
        <v>4</v>
      </c>
      <c r="E9456" s="6">
        <v>20</v>
      </c>
      <c r="F9456" s="6"/>
      <c r="G9456" s="6">
        <v>100</v>
      </c>
      <c r="H9456" s="6"/>
      <c r="I9456" s="6">
        <v>6</v>
      </c>
      <c r="J9456" s="6"/>
      <c r="K9456" s="6">
        <v>1</v>
      </c>
      <c r="L9456" s="6" t="s">
        <v>14534</v>
      </c>
      <c r="M9456" s="6">
        <v>63</v>
      </c>
      <c r="N9456" s="6" t="e">
        <f>VLOOKUP(A9456,web_archive!D:AB,18,FALSE)</f>
        <v>#N/A</v>
      </c>
      <c r="O9456" s="6">
        <v>2</v>
      </c>
      <c r="P9456" s="6">
        <v>256</v>
      </c>
      <c r="Q9456" s="6"/>
      <c r="R9456" s="6">
        <v>15</v>
      </c>
      <c r="S9456" s="6">
        <v>1</v>
      </c>
      <c r="T9456" s="6">
        <v>678</v>
      </c>
      <c r="U9456" s="6" t="s">
        <v>12787</v>
      </c>
      <c r="V9456" s="6" t="s">
        <v>12814</v>
      </c>
      <c r="W9456" s="6" t="s">
        <v>12551</v>
      </c>
      <c r="X9456" s="6" t="s">
        <v>12797</v>
      </c>
      <c r="Y9456" s="6" t="s">
        <v>12549</v>
      </c>
      <c r="Z9456" s="6" t="s">
        <v>18077</v>
      </c>
      <c r="AA9456" s="6">
        <v>501</v>
      </c>
      <c r="AB9456" s="6" t="s">
        <v>16619</v>
      </c>
      <c r="AC9456" s="6">
        <v>504</v>
      </c>
      <c r="AD9456" s="6" t="s">
        <v>30908</v>
      </c>
      <c r="AE9456" s="6" t="s">
        <v>30909</v>
      </c>
      <c r="AF9456" s="6" t="s">
        <v>16427</v>
      </c>
      <c r="AG9456" s="6" t="s">
        <v>12675</v>
      </c>
      <c r="AH9456" s="6" t="s">
        <v>13697</v>
      </c>
      <c r="AI9456" s="6" t="s">
        <v>12404</v>
      </c>
      <c r="AJ9456" s="6" t="s">
        <v>12299</v>
      </c>
      <c r="AK9456" s="6" t="s">
        <v>12299</v>
      </c>
    </row>
    <row r="9457" spans="1:33" x14ac:dyDescent="0.3">
      <c r="A9457" s="6">
        <v>18510</v>
      </c>
      <c r="B9457" s="6" t="s">
        <v>30910</v>
      </c>
      <c r="C9457" s="6" t="s">
        <v>30911</v>
      </c>
      <c r="D9457" s="6">
        <v>4</v>
      </c>
      <c r="E9457" s="6">
        <v>0</v>
      </c>
      <c r="F9457" s="6"/>
      <c r="G9457" s="6">
        <v>0</v>
      </c>
      <c r="H9457" s="6"/>
      <c r="I9457" s="6">
        <v>1</v>
      </c>
      <c r="J9457" s="6"/>
      <c r="K9457" s="6">
        <v>0</v>
      </c>
      <c r="L9457" s="6" t="s">
        <v>12295</v>
      </c>
      <c r="M9457" s="6">
        <v>63</v>
      </c>
      <c r="N9457" s="6" t="e">
        <f>VLOOKUP(A9457,web_archive!D:AB,18,FALSE)</f>
        <v>#N/A</v>
      </c>
      <c r="O9457" s="6">
        <v>2</v>
      </c>
      <c r="P9457" s="6">
        <v>256</v>
      </c>
      <c r="Q9457" s="6"/>
      <c r="R9457" s="6">
        <v>60</v>
      </c>
      <c r="S9457" s="6">
        <v>0</v>
      </c>
      <c r="T9457" s="6">
        <v>679</v>
      </c>
      <c r="U9457" s="6" t="s">
        <v>12978</v>
      </c>
      <c r="V9457" s="6" t="s">
        <v>12551</v>
      </c>
      <c r="W9457" s="6" t="s">
        <v>12797</v>
      </c>
      <c r="X9457" s="6" t="s">
        <v>12549</v>
      </c>
      <c r="Y9457" s="6" t="s">
        <v>12489</v>
      </c>
      <c r="Z9457" s="6" t="s">
        <v>12299</v>
      </c>
      <c r="AA9457" s="6" t="s">
        <v>12299</v>
      </c>
      <c r="AB9457" s="6"/>
      <c r="AC9457" s="6"/>
      <c r="AD9457" s="6"/>
      <c r="AE9457" s="6"/>
      <c r="AF9457" s="6"/>
      <c r="AG9457" s="6"/>
    </row>
    <row r="9458" spans="1:33" x14ac:dyDescent="0.3">
      <c r="A9458" s="6">
        <v>18511</v>
      </c>
      <c r="B9458" s="6" t="s">
        <v>30912</v>
      </c>
      <c r="C9458" s="6" t="s">
        <v>30913</v>
      </c>
      <c r="D9458" s="6">
        <v>4</v>
      </c>
      <c r="E9458" s="6">
        <v>0</v>
      </c>
      <c r="F9458" s="6"/>
      <c r="G9458" s="6">
        <v>0</v>
      </c>
      <c r="H9458" s="6"/>
      <c r="I9458" s="6">
        <v>1</v>
      </c>
      <c r="J9458" s="6"/>
      <c r="K9458" s="6">
        <v>0</v>
      </c>
      <c r="L9458" s="6" t="s">
        <v>12295</v>
      </c>
      <c r="M9458" s="6">
        <v>63</v>
      </c>
      <c r="N9458" s="6" t="e">
        <f>VLOOKUP(A9458,web_archive!D:AB,18,FALSE)</f>
        <v>#N/A</v>
      </c>
      <c r="O9458" s="6">
        <v>2</v>
      </c>
      <c r="P9458" s="6">
        <v>512</v>
      </c>
      <c r="Q9458" s="6"/>
      <c r="R9458" s="6">
        <v>60</v>
      </c>
      <c r="S9458" s="6">
        <v>0</v>
      </c>
      <c r="T9458" s="6">
        <v>680</v>
      </c>
      <c r="U9458" s="6" t="s">
        <v>12299</v>
      </c>
      <c r="V9458" s="6" t="s">
        <v>12299</v>
      </c>
      <c r="W9458" s="6" t="s">
        <v>12299</v>
      </c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</row>
    <row r="9459" spans="1:33" x14ac:dyDescent="0.3">
      <c r="A9459" s="6">
        <v>18512</v>
      </c>
      <c r="B9459" s="6" t="s">
        <v>30914</v>
      </c>
      <c r="C9459" s="6" t="s">
        <v>30915</v>
      </c>
      <c r="D9459" s="6">
        <v>4</v>
      </c>
      <c r="E9459" s="6">
        <v>0</v>
      </c>
      <c r="F9459" s="6"/>
      <c r="G9459" s="6">
        <v>0</v>
      </c>
      <c r="H9459" s="6"/>
      <c r="I9459" s="6">
        <v>1</v>
      </c>
      <c r="J9459" s="6"/>
      <c r="K9459" s="6">
        <v>1</v>
      </c>
      <c r="L9459" s="6" t="s">
        <v>12295</v>
      </c>
      <c r="M9459" s="6">
        <v>63</v>
      </c>
      <c r="N9459" s="6" t="e">
        <f>VLOOKUP(A9459,web_archive!D:AB,18,FALSE)</f>
        <v>#N/A</v>
      </c>
      <c r="O9459" s="6">
        <v>2</v>
      </c>
      <c r="P9459" s="6">
        <v>256</v>
      </c>
      <c r="Q9459" s="6"/>
      <c r="R9459" s="6">
        <v>20</v>
      </c>
      <c r="S9459" s="6">
        <v>1</v>
      </c>
      <c r="T9459" s="6">
        <v>443</v>
      </c>
      <c r="U9459" s="6" t="s">
        <v>12299</v>
      </c>
      <c r="V9459" s="6" t="s">
        <v>12299</v>
      </c>
      <c r="W9459" s="6" t="s">
        <v>12299</v>
      </c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</row>
    <row r="9460" spans="1:33" x14ac:dyDescent="0.3">
      <c r="A9460" s="6">
        <v>18513</v>
      </c>
      <c r="B9460" s="6" t="s">
        <v>30916</v>
      </c>
      <c r="C9460" s="6" t="s">
        <v>30917</v>
      </c>
      <c r="D9460" s="6">
        <v>4</v>
      </c>
      <c r="E9460" s="6">
        <v>20</v>
      </c>
      <c r="F9460" s="6"/>
      <c r="G9460" s="6">
        <v>300</v>
      </c>
      <c r="H9460" s="6"/>
      <c r="I9460" s="6">
        <v>0</v>
      </c>
      <c r="J9460" s="6"/>
      <c r="K9460" s="6">
        <v>0</v>
      </c>
      <c r="L9460" s="6" t="s">
        <v>14534</v>
      </c>
      <c r="M9460" s="6">
        <v>63</v>
      </c>
      <c r="N9460" s="6" t="e">
        <f>VLOOKUP(A9460,web_archive!D:AB,18,FALSE)</f>
        <v>#N/A</v>
      </c>
      <c r="O9460" s="6">
        <v>2</v>
      </c>
      <c r="P9460" s="6">
        <v>256</v>
      </c>
      <c r="Q9460" s="6"/>
      <c r="R9460" s="6">
        <v>0</v>
      </c>
      <c r="S9460" s="6">
        <v>0</v>
      </c>
      <c r="T9460" s="6">
        <v>681</v>
      </c>
      <c r="U9460" s="6" t="s">
        <v>12787</v>
      </c>
      <c r="V9460" s="6" t="s">
        <v>12600</v>
      </c>
      <c r="W9460" s="6" t="s">
        <v>12299</v>
      </c>
      <c r="X9460" s="6" t="s">
        <v>12299</v>
      </c>
      <c r="Y9460" s="6"/>
      <c r="Z9460" s="6"/>
      <c r="AA9460" s="6"/>
      <c r="AB9460" s="6"/>
      <c r="AC9460" s="6"/>
      <c r="AD9460" s="6"/>
      <c r="AE9460" s="6"/>
      <c r="AF9460" s="6"/>
      <c r="AG9460" s="6"/>
    </row>
    <row r="9461" spans="1:33" x14ac:dyDescent="0.3">
      <c r="A9461" s="6">
        <v>18514</v>
      </c>
      <c r="B9461" s="6" t="s">
        <v>30918</v>
      </c>
      <c r="C9461" s="6" t="s">
        <v>30919</v>
      </c>
      <c r="D9461" s="6">
        <v>4</v>
      </c>
      <c r="E9461" s="6">
        <v>0</v>
      </c>
      <c r="F9461" s="6"/>
      <c r="G9461" s="6">
        <v>0</v>
      </c>
      <c r="H9461" s="6"/>
      <c r="I9461" s="6">
        <v>5</v>
      </c>
      <c r="J9461" s="6"/>
      <c r="K9461" s="6">
        <v>1</v>
      </c>
      <c r="L9461" s="6" t="s">
        <v>12295</v>
      </c>
      <c r="M9461" s="6">
        <v>63</v>
      </c>
      <c r="N9461" s="6" t="e">
        <f>VLOOKUP(A9461,web_archive!D:AB,18,FALSE)</f>
        <v>#N/A</v>
      </c>
      <c r="O9461" s="6">
        <v>2</v>
      </c>
      <c r="P9461" s="6">
        <v>256</v>
      </c>
      <c r="Q9461" s="6"/>
      <c r="R9461" s="6">
        <v>60</v>
      </c>
      <c r="S9461" s="6">
        <v>1</v>
      </c>
      <c r="T9461" s="6">
        <v>682</v>
      </c>
      <c r="U9461" s="6" t="s">
        <v>14671</v>
      </c>
      <c r="V9461" s="6" t="s">
        <v>15762</v>
      </c>
      <c r="W9461" s="6">
        <v>70</v>
      </c>
      <c r="X9461" s="6">
        <v>5000</v>
      </c>
      <c r="Y9461" s="6" t="s">
        <v>12682</v>
      </c>
      <c r="Z9461" s="6" t="s">
        <v>25265</v>
      </c>
      <c r="AA9461" s="6" t="s">
        <v>15762</v>
      </c>
      <c r="AB9461" s="6">
        <v>50</v>
      </c>
      <c r="AC9461" s="6">
        <v>5000</v>
      </c>
      <c r="AD9461" s="6" t="s">
        <v>13686</v>
      </c>
      <c r="AE9461" s="6" t="s">
        <v>30920</v>
      </c>
      <c r="AF9461" s="6" t="s">
        <v>12299</v>
      </c>
      <c r="AG9461" s="6" t="s">
        <v>12299</v>
      </c>
    </row>
    <row r="9462" spans="1:33" x14ac:dyDescent="0.3">
      <c r="A9462" s="6">
        <v>18515</v>
      </c>
      <c r="B9462" s="6" t="s">
        <v>30921</v>
      </c>
      <c r="C9462" s="6" t="s">
        <v>30922</v>
      </c>
      <c r="D9462" s="6">
        <v>4</v>
      </c>
      <c r="E9462" s="6">
        <v>20</v>
      </c>
      <c r="F9462" s="6"/>
      <c r="G9462" s="6">
        <v>100</v>
      </c>
      <c r="H9462" s="6"/>
      <c r="I9462" s="6">
        <v>2</v>
      </c>
      <c r="J9462" s="6"/>
      <c r="K9462" s="6">
        <v>1</v>
      </c>
      <c r="L9462" s="6" t="s">
        <v>12295</v>
      </c>
      <c r="M9462" s="6">
        <v>63</v>
      </c>
      <c r="N9462" s="6" t="e">
        <f>VLOOKUP(A9462,web_archive!D:AB,18,FALSE)</f>
        <v>#N/A</v>
      </c>
      <c r="O9462" s="6">
        <v>2</v>
      </c>
      <c r="P9462" s="6">
        <v>512</v>
      </c>
      <c r="Q9462" s="6"/>
      <c r="R9462" s="6">
        <v>1</v>
      </c>
      <c r="S9462" s="6">
        <v>0</v>
      </c>
      <c r="T9462" s="6">
        <v>683</v>
      </c>
      <c r="U9462" s="6" t="s">
        <v>12841</v>
      </c>
      <c r="V9462" s="6" t="s">
        <v>30923</v>
      </c>
      <c r="W9462" s="6" t="s">
        <v>14785</v>
      </c>
      <c r="X9462" s="6" t="s">
        <v>12549</v>
      </c>
      <c r="Y9462" s="6" t="s">
        <v>12795</v>
      </c>
      <c r="Z9462" s="6" t="s">
        <v>12551</v>
      </c>
      <c r="AA9462" s="6" t="s">
        <v>16476</v>
      </c>
      <c r="AB9462" s="6" t="s">
        <v>12563</v>
      </c>
      <c r="AC9462" s="6" t="s">
        <v>12370</v>
      </c>
      <c r="AD9462" s="6" t="s">
        <v>12299</v>
      </c>
      <c r="AE9462" s="6" t="s">
        <v>12299</v>
      </c>
      <c r="AF9462" s="6"/>
      <c r="AG9462" s="6"/>
    </row>
    <row r="9463" spans="1:33" x14ac:dyDescent="0.3">
      <c r="A9463" s="6">
        <v>18516</v>
      </c>
      <c r="B9463" s="6" t="s">
        <v>30924</v>
      </c>
      <c r="C9463" s="6" t="s">
        <v>30925</v>
      </c>
      <c r="D9463" s="6">
        <v>4</v>
      </c>
      <c r="E9463" s="6">
        <v>20</v>
      </c>
      <c r="F9463" s="6"/>
      <c r="G9463" s="6">
        <v>100</v>
      </c>
      <c r="H9463" s="6"/>
      <c r="I9463" s="6">
        <v>2</v>
      </c>
      <c r="J9463" s="6"/>
      <c r="K9463" s="6">
        <v>1</v>
      </c>
      <c r="L9463" s="6" t="s">
        <v>12295</v>
      </c>
      <c r="M9463" s="6">
        <v>63</v>
      </c>
      <c r="N9463" s="6" t="e">
        <f>VLOOKUP(A9463,web_archive!D:AB,18,FALSE)</f>
        <v>#N/A</v>
      </c>
      <c r="O9463" s="6">
        <v>2</v>
      </c>
      <c r="P9463" s="6">
        <v>512</v>
      </c>
      <c r="Q9463" s="6"/>
      <c r="R9463" s="6">
        <v>1</v>
      </c>
      <c r="S9463" s="6">
        <v>0</v>
      </c>
      <c r="T9463" s="6">
        <v>684</v>
      </c>
      <c r="U9463" s="6" t="s">
        <v>12841</v>
      </c>
      <c r="V9463" s="6" t="s">
        <v>30926</v>
      </c>
      <c r="W9463" s="6" t="s">
        <v>14785</v>
      </c>
      <c r="X9463" s="6" t="s">
        <v>12549</v>
      </c>
      <c r="Y9463" s="6" t="s">
        <v>12797</v>
      </c>
      <c r="Z9463" s="6" t="s">
        <v>12551</v>
      </c>
      <c r="AA9463" s="6" t="s">
        <v>16148</v>
      </c>
      <c r="AB9463" s="6" t="s">
        <v>12563</v>
      </c>
      <c r="AC9463" s="6" t="s">
        <v>12370</v>
      </c>
      <c r="AD9463" s="6" t="s">
        <v>12299</v>
      </c>
      <c r="AE9463" s="6" t="s">
        <v>12299</v>
      </c>
      <c r="AF9463" s="6"/>
      <c r="AG9463" s="6"/>
    </row>
    <row r="9464" spans="1:33" x14ac:dyDescent="0.3">
      <c r="A9464" s="6">
        <v>18517</v>
      </c>
      <c r="B9464" s="6" t="s">
        <v>30927</v>
      </c>
      <c r="C9464" s="6" t="s">
        <v>30928</v>
      </c>
      <c r="D9464" s="6">
        <v>4</v>
      </c>
      <c r="E9464" s="6">
        <v>20</v>
      </c>
      <c r="F9464" s="6"/>
      <c r="G9464" s="6">
        <v>100</v>
      </c>
      <c r="H9464" s="6"/>
      <c r="I9464" s="6">
        <v>2</v>
      </c>
      <c r="J9464" s="6"/>
      <c r="K9464" s="6">
        <v>1</v>
      </c>
      <c r="L9464" s="6" t="s">
        <v>12295</v>
      </c>
      <c r="M9464" s="6">
        <v>63</v>
      </c>
      <c r="N9464" s="6" t="e">
        <f>VLOOKUP(A9464,web_archive!D:AB,18,FALSE)</f>
        <v>#N/A</v>
      </c>
      <c r="O9464" s="6">
        <v>2</v>
      </c>
      <c r="P9464" s="6">
        <v>512</v>
      </c>
      <c r="Q9464" s="6"/>
      <c r="R9464" s="6">
        <v>1</v>
      </c>
      <c r="S9464" s="6">
        <v>0</v>
      </c>
      <c r="T9464" s="6">
        <v>685</v>
      </c>
      <c r="U9464" s="6" t="s">
        <v>12841</v>
      </c>
      <c r="V9464" s="6" t="s">
        <v>30929</v>
      </c>
      <c r="W9464" s="6" t="s">
        <v>14785</v>
      </c>
      <c r="X9464" s="6" t="s">
        <v>12549</v>
      </c>
      <c r="Y9464" s="6" t="s">
        <v>12814</v>
      </c>
      <c r="Z9464" s="6" t="s">
        <v>12551</v>
      </c>
      <c r="AA9464" s="6" t="s">
        <v>13037</v>
      </c>
      <c r="AB9464" s="6" t="s">
        <v>12563</v>
      </c>
      <c r="AC9464" s="6" t="s">
        <v>18895</v>
      </c>
      <c r="AD9464" s="6" t="s">
        <v>12299</v>
      </c>
      <c r="AE9464" s="6" t="s">
        <v>12299</v>
      </c>
      <c r="AF9464" s="6"/>
      <c r="AG9464" s="6"/>
    </row>
    <row r="9465" spans="1:33" x14ac:dyDescent="0.3">
      <c r="A9465" s="6">
        <v>18518</v>
      </c>
      <c r="B9465" s="6" t="s">
        <v>30930</v>
      </c>
      <c r="C9465" s="6" t="s">
        <v>308</v>
      </c>
      <c r="D9465" s="6">
        <v>4</v>
      </c>
      <c r="E9465" s="6">
        <v>20</v>
      </c>
      <c r="F9465" s="6"/>
      <c r="G9465" s="6">
        <v>100</v>
      </c>
      <c r="H9465" s="6"/>
      <c r="I9465" s="6">
        <v>3</v>
      </c>
      <c r="J9465" s="6"/>
      <c r="K9465" s="6">
        <v>1</v>
      </c>
      <c r="L9465" s="6" t="s">
        <v>12295</v>
      </c>
      <c r="M9465" s="6">
        <v>63</v>
      </c>
      <c r="N9465" s="6" t="e">
        <f>VLOOKUP(A9465,web_archive!D:AB,18,FALSE)</f>
        <v>#N/A</v>
      </c>
      <c r="O9465" s="6">
        <v>2</v>
      </c>
      <c r="P9465" s="6">
        <v>512</v>
      </c>
      <c r="Q9465" s="6"/>
      <c r="R9465" s="6">
        <v>70</v>
      </c>
      <c r="S9465" s="6">
        <v>0</v>
      </c>
      <c r="T9465" s="6">
        <v>158</v>
      </c>
      <c r="U9465" s="6" t="s">
        <v>12691</v>
      </c>
      <c r="V9465" s="6" t="s">
        <v>12368</v>
      </c>
      <c r="W9465" s="6" t="s">
        <v>12299</v>
      </c>
      <c r="X9465" s="6" t="s">
        <v>12299</v>
      </c>
      <c r="Y9465" s="6"/>
      <c r="Z9465" s="6"/>
      <c r="AA9465" s="6"/>
      <c r="AB9465" s="6"/>
      <c r="AC9465" s="6"/>
      <c r="AD9465" s="6"/>
      <c r="AE9465" s="6"/>
      <c r="AF9465" s="6"/>
      <c r="AG9465" s="6"/>
    </row>
    <row r="9466" spans="1:33" x14ac:dyDescent="0.3">
      <c r="A9466" s="6">
        <v>18519</v>
      </c>
      <c r="B9466" s="6" t="s">
        <v>30931</v>
      </c>
      <c r="C9466" s="6" t="s">
        <v>3470</v>
      </c>
      <c r="D9466" s="6">
        <v>4</v>
      </c>
      <c r="E9466" s="6">
        <v>20</v>
      </c>
      <c r="F9466" s="6"/>
      <c r="G9466" s="6">
        <v>100</v>
      </c>
      <c r="H9466" s="6"/>
      <c r="I9466" s="6">
        <v>3</v>
      </c>
      <c r="J9466" s="6"/>
      <c r="K9466" s="6">
        <v>1</v>
      </c>
      <c r="L9466" s="6" t="s">
        <v>12295</v>
      </c>
      <c r="M9466" s="6">
        <v>63</v>
      </c>
      <c r="N9466" s="6" t="e">
        <f>VLOOKUP(A9466,web_archive!D:AB,18,FALSE)</f>
        <v>#N/A</v>
      </c>
      <c r="O9466" s="6">
        <v>2</v>
      </c>
      <c r="P9466" s="6">
        <v>512</v>
      </c>
      <c r="Q9466" s="6"/>
      <c r="R9466" s="6">
        <v>70</v>
      </c>
      <c r="S9466" s="6">
        <v>0</v>
      </c>
      <c r="T9466" s="6">
        <v>152</v>
      </c>
      <c r="U9466" s="6" t="s">
        <v>12691</v>
      </c>
      <c r="V9466" s="6" t="s">
        <v>12368</v>
      </c>
      <c r="W9466" s="6" t="s">
        <v>12299</v>
      </c>
      <c r="X9466" s="6" t="s">
        <v>12299</v>
      </c>
      <c r="Y9466" s="6"/>
      <c r="Z9466" s="6"/>
      <c r="AA9466" s="6"/>
      <c r="AB9466" s="6"/>
      <c r="AC9466" s="6"/>
      <c r="AD9466" s="6"/>
      <c r="AE9466" s="6"/>
      <c r="AF9466" s="6"/>
      <c r="AG9466" s="6"/>
    </row>
    <row r="9467" spans="1:33" x14ac:dyDescent="0.3">
      <c r="A9467" s="6">
        <v>18520</v>
      </c>
      <c r="B9467" s="6" t="s">
        <v>30932</v>
      </c>
      <c r="C9467" s="6" t="s">
        <v>30933</v>
      </c>
      <c r="D9467" s="6">
        <v>4</v>
      </c>
      <c r="E9467" s="6">
        <v>20</v>
      </c>
      <c r="F9467" s="6"/>
      <c r="G9467" s="6">
        <v>100</v>
      </c>
      <c r="H9467" s="6"/>
      <c r="I9467" s="6">
        <v>1</v>
      </c>
      <c r="J9467" s="6"/>
      <c r="K9467" s="6">
        <v>0</v>
      </c>
      <c r="L9467" s="6" t="s">
        <v>12295</v>
      </c>
      <c r="M9467" s="6">
        <v>63</v>
      </c>
      <c r="N9467" s="6" t="e">
        <f>VLOOKUP(A9467,web_archive!D:AB,18,FALSE)</f>
        <v>#N/A</v>
      </c>
      <c r="O9467" s="6">
        <v>2</v>
      </c>
      <c r="P9467" s="6">
        <v>256</v>
      </c>
      <c r="Q9467" s="6"/>
      <c r="R9467" s="6">
        <v>1</v>
      </c>
      <c r="S9467" s="6">
        <v>1</v>
      </c>
      <c r="T9467" s="6">
        <v>686</v>
      </c>
      <c r="U9467" s="6" t="s">
        <v>12978</v>
      </c>
      <c r="V9467" s="6" t="s">
        <v>12571</v>
      </c>
      <c r="W9467" s="6" t="s">
        <v>12814</v>
      </c>
      <c r="X9467" s="6" t="s">
        <v>12802</v>
      </c>
      <c r="Y9467" s="6" t="s">
        <v>12550</v>
      </c>
      <c r="Z9467" s="6" t="s">
        <v>12571</v>
      </c>
      <c r="AA9467" s="6" t="s">
        <v>12550</v>
      </c>
      <c r="AB9467" s="6" t="s">
        <v>12802</v>
      </c>
      <c r="AC9467" s="6" t="s">
        <v>12491</v>
      </c>
      <c r="AD9467" s="6" t="s">
        <v>12299</v>
      </c>
      <c r="AE9467" s="6" t="s">
        <v>12299</v>
      </c>
      <c r="AF9467" s="6"/>
      <c r="AG9467" s="6"/>
    </row>
    <row r="9468" spans="1:33" x14ac:dyDescent="0.3">
      <c r="A9468" s="6">
        <v>18521</v>
      </c>
      <c r="B9468" s="6" t="s">
        <v>30934</v>
      </c>
      <c r="C9468" s="6" t="s">
        <v>30935</v>
      </c>
      <c r="D9468" s="6">
        <v>4</v>
      </c>
      <c r="E9468" s="6">
        <v>20</v>
      </c>
      <c r="F9468" s="6"/>
      <c r="G9468" s="6">
        <v>100</v>
      </c>
      <c r="H9468" s="6"/>
      <c r="I9468" s="6">
        <v>0</v>
      </c>
      <c r="J9468" s="6"/>
      <c r="K9468" s="6">
        <v>0</v>
      </c>
      <c r="L9468" s="6" t="s">
        <v>12295</v>
      </c>
      <c r="M9468" s="6">
        <v>63</v>
      </c>
      <c r="N9468" s="6" t="e">
        <f>VLOOKUP(A9468,web_archive!D:AB,18,FALSE)</f>
        <v>#N/A</v>
      </c>
      <c r="O9468" s="6">
        <v>2</v>
      </c>
      <c r="P9468" s="6">
        <v>1</v>
      </c>
      <c r="Q9468" s="6"/>
      <c r="R9468" s="6">
        <v>50</v>
      </c>
      <c r="S9468" s="6">
        <v>0</v>
      </c>
      <c r="T9468" s="6">
        <v>571</v>
      </c>
      <c r="U9468" s="6" t="s">
        <v>12787</v>
      </c>
      <c r="V9468" s="6" t="s">
        <v>16146</v>
      </c>
      <c r="W9468" s="6" t="s">
        <v>12483</v>
      </c>
      <c r="X9468" s="6" t="s">
        <v>12299</v>
      </c>
      <c r="Y9468" s="6" t="s">
        <v>12299</v>
      </c>
      <c r="Z9468" s="6"/>
      <c r="AA9468" s="6"/>
      <c r="AB9468" s="6"/>
      <c r="AC9468" s="6"/>
      <c r="AD9468" s="6"/>
      <c r="AE9468" s="6"/>
      <c r="AF9468" s="6"/>
      <c r="AG9468" s="6"/>
    </row>
    <row r="9469" spans="1:33" x14ac:dyDescent="0.3">
      <c r="A9469" s="6">
        <v>18522</v>
      </c>
      <c r="B9469" s="6" t="s">
        <v>30936</v>
      </c>
      <c r="C9469" s="6" t="s">
        <v>30937</v>
      </c>
      <c r="D9469" s="6">
        <v>4</v>
      </c>
      <c r="E9469" s="6">
        <v>20</v>
      </c>
      <c r="F9469" s="6"/>
      <c r="G9469" s="6">
        <v>500</v>
      </c>
      <c r="H9469" s="6"/>
      <c r="I9469" s="6">
        <v>10</v>
      </c>
      <c r="J9469" s="6"/>
      <c r="K9469" s="6">
        <v>1</v>
      </c>
      <c r="L9469" s="6" t="s">
        <v>12295</v>
      </c>
      <c r="M9469" s="6">
        <v>63</v>
      </c>
      <c r="N9469" s="6" t="e">
        <f>VLOOKUP(A9469,web_archive!D:AB,18,FALSE)</f>
        <v>#N/A</v>
      </c>
      <c r="O9469" s="6">
        <v>2</v>
      </c>
      <c r="P9469" s="6">
        <v>256</v>
      </c>
      <c r="Q9469" s="6"/>
      <c r="R9469" s="6">
        <v>0</v>
      </c>
      <c r="S9469" s="6">
        <v>1</v>
      </c>
      <c r="T9469" s="6">
        <v>687</v>
      </c>
      <c r="U9469" s="6" t="s">
        <v>12691</v>
      </c>
      <c r="V9469" s="6" t="s">
        <v>13525</v>
      </c>
      <c r="W9469" s="6" t="s">
        <v>12368</v>
      </c>
      <c r="X9469" s="6" t="s">
        <v>12299</v>
      </c>
      <c r="Y9469" s="6" t="s">
        <v>12299</v>
      </c>
      <c r="Z9469" s="6"/>
      <c r="AA9469" s="6"/>
      <c r="AB9469" s="6"/>
      <c r="AC9469" s="6"/>
      <c r="AD9469" s="6"/>
      <c r="AE9469" s="6"/>
      <c r="AF9469" s="6"/>
      <c r="AG9469" s="6"/>
    </row>
    <row r="9470" spans="1:33" x14ac:dyDescent="0.3">
      <c r="A9470" s="6">
        <v>18523</v>
      </c>
      <c r="B9470" s="6" t="s">
        <v>30938</v>
      </c>
      <c r="C9470" s="6" t="s">
        <v>30939</v>
      </c>
      <c r="D9470" s="6">
        <v>4</v>
      </c>
      <c r="E9470" s="6">
        <v>20</v>
      </c>
      <c r="F9470" s="6"/>
      <c r="G9470" s="6">
        <v>100</v>
      </c>
      <c r="H9470" s="6"/>
      <c r="I9470" s="6">
        <v>2</v>
      </c>
      <c r="J9470" s="6"/>
      <c r="K9470" s="6">
        <v>0</v>
      </c>
      <c r="L9470" s="6" t="s">
        <v>12295</v>
      </c>
      <c r="M9470" s="6">
        <v>63</v>
      </c>
      <c r="N9470" s="6" t="e">
        <f>VLOOKUP(A9470,web_archive!D:AB,18,FALSE)</f>
        <v>#N/A</v>
      </c>
      <c r="O9470" s="6">
        <v>2</v>
      </c>
      <c r="P9470" s="6">
        <v>256</v>
      </c>
      <c r="Q9470" s="6"/>
      <c r="R9470" s="6">
        <v>1</v>
      </c>
      <c r="S9470" s="6">
        <v>0</v>
      </c>
      <c r="T9470" s="6">
        <v>688</v>
      </c>
      <c r="U9470" s="6" t="s">
        <v>12702</v>
      </c>
      <c r="V9470" s="6" t="s">
        <v>12652</v>
      </c>
      <c r="W9470" s="6" t="s">
        <v>30940</v>
      </c>
      <c r="X9470" s="6" t="s">
        <v>30941</v>
      </c>
      <c r="Y9470" s="6" t="s">
        <v>30942</v>
      </c>
      <c r="Z9470" s="6" t="s">
        <v>13283</v>
      </c>
      <c r="AA9470" s="6" t="s">
        <v>30943</v>
      </c>
      <c r="AB9470" s="6" t="s">
        <v>30941</v>
      </c>
      <c r="AC9470" s="6" t="s">
        <v>30944</v>
      </c>
      <c r="AD9470" s="6" t="s">
        <v>12299</v>
      </c>
      <c r="AE9470" s="6" t="s">
        <v>12299</v>
      </c>
      <c r="AF9470" s="6"/>
      <c r="AG9470" s="6"/>
    </row>
    <row r="9471" spans="1:33" x14ac:dyDescent="0.3">
      <c r="A9471" s="6">
        <v>18524</v>
      </c>
      <c r="B9471" s="6" t="s">
        <v>30945</v>
      </c>
      <c r="C9471" s="6" t="s">
        <v>30946</v>
      </c>
      <c r="D9471" s="6">
        <v>4</v>
      </c>
      <c r="E9471" s="6">
        <v>20</v>
      </c>
      <c r="F9471" s="6"/>
      <c r="G9471" s="6">
        <v>700</v>
      </c>
      <c r="H9471" s="6"/>
      <c r="I9471" s="6">
        <v>1</v>
      </c>
      <c r="J9471" s="6"/>
      <c r="K9471" s="6">
        <v>0</v>
      </c>
      <c r="L9471" s="6" t="s">
        <v>12295</v>
      </c>
      <c r="M9471" s="6">
        <v>63</v>
      </c>
      <c r="N9471" s="6" t="e">
        <f>VLOOKUP(A9471,web_archive!D:AB,18,FALSE)</f>
        <v>#N/A</v>
      </c>
      <c r="O9471" s="6">
        <v>2</v>
      </c>
      <c r="P9471" s="6">
        <v>513</v>
      </c>
      <c r="Q9471" s="6"/>
      <c r="R9471" s="6">
        <v>50</v>
      </c>
      <c r="S9471" s="6">
        <v>0</v>
      </c>
      <c r="T9471" s="6">
        <v>689</v>
      </c>
      <c r="U9471" s="6" t="s">
        <v>12691</v>
      </c>
      <c r="V9471" s="6" t="s">
        <v>12600</v>
      </c>
      <c r="W9471" s="6" t="s">
        <v>12299</v>
      </c>
      <c r="X9471" s="6" t="s">
        <v>12299</v>
      </c>
      <c r="Y9471" s="6"/>
      <c r="Z9471" s="6"/>
      <c r="AA9471" s="6"/>
      <c r="AB9471" s="6"/>
      <c r="AC9471" s="6"/>
      <c r="AD9471" s="6"/>
      <c r="AE9471" s="6"/>
      <c r="AF9471" s="6"/>
      <c r="AG9471" s="6"/>
    </row>
    <row r="9472" spans="1:33" x14ac:dyDescent="0.3">
      <c r="A9472" s="6">
        <v>18525</v>
      </c>
      <c r="B9472" s="6" t="s">
        <v>30947</v>
      </c>
      <c r="C9472" s="6" t="s">
        <v>30948</v>
      </c>
      <c r="D9472" s="6">
        <v>4</v>
      </c>
      <c r="E9472" s="6">
        <v>20</v>
      </c>
      <c r="F9472" s="6"/>
      <c r="G9472" s="6">
        <v>100</v>
      </c>
      <c r="H9472" s="6"/>
      <c r="I9472" s="6">
        <v>4</v>
      </c>
      <c r="J9472" s="6"/>
      <c r="K9472" s="6">
        <v>1</v>
      </c>
      <c r="L9472" s="6" t="s">
        <v>12295</v>
      </c>
      <c r="M9472" s="6">
        <v>63</v>
      </c>
      <c r="N9472" s="6" t="e">
        <f>VLOOKUP(A9472,web_archive!D:AB,18,FALSE)</f>
        <v>#N/A</v>
      </c>
      <c r="O9472" s="6">
        <v>2</v>
      </c>
      <c r="P9472" s="6">
        <v>256</v>
      </c>
      <c r="Q9472" s="6"/>
      <c r="R9472" s="6">
        <v>30</v>
      </c>
      <c r="S9472" s="6">
        <v>1</v>
      </c>
      <c r="T9472" s="6">
        <v>690</v>
      </c>
      <c r="U9472" s="6" t="s">
        <v>12660</v>
      </c>
      <c r="V9472" s="6" t="s">
        <v>12903</v>
      </c>
      <c r="W9472" s="6" t="s">
        <v>14526</v>
      </c>
      <c r="X9472" s="6" t="s">
        <v>30949</v>
      </c>
      <c r="Y9472" s="6" t="s">
        <v>13458</v>
      </c>
      <c r="Z9472" s="6" t="s">
        <v>12404</v>
      </c>
      <c r="AA9472" s="6" t="s">
        <v>12299</v>
      </c>
      <c r="AB9472" s="6" t="s">
        <v>12299</v>
      </c>
      <c r="AC9472" s="6"/>
      <c r="AD9472" s="6"/>
      <c r="AE9472" s="6"/>
      <c r="AF9472" s="6"/>
      <c r="AG9472" s="6"/>
    </row>
    <row r="9473" spans="1:35" x14ac:dyDescent="0.3">
      <c r="A9473" s="6">
        <v>18526</v>
      </c>
      <c r="B9473" s="6" t="s">
        <v>30950</v>
      </c>
      <c r="C9473" s="6" t="s">
        <v>1830</v>
      </c>
      <c r="D9473" s="6">
        <v>4</v>
      </c>
      <c r="E9473" s="6">
        <v>20</v>
      </c>
      <c r="F9473" s="6"/>
      <c r="G9473" s="6">
        <v>100</v>
      </c>
      <c r="H9473" s="6"/>
      <c r="I9473" s="6">
        <v>2</v>
      </c>
      <c r="J9473" s="6"/>
      <c r="K9473" s="6">
        <v>0</v>
      </c>
      <c r="L9473" s="6" t="s">
        <v>12295</v>
      </c>
      <c r="M9473" s="6">
        <v>63</v>
      </c>
      <c r="N9473" s="6" t="e">
        <f>VLOOKUP(A9473,web_archive!D:AB,18,FALSE)</f>
        <v>#N/A</v>
      </c>
      <c r="O9473" s="6">
        <v>2</v>
      </c>
      <c r="P9473" s="6">
        <v>1</v>
      </c>
      <c r="Q9473" s="6"/>
      <c r="R9473" s="6">
        <v>1</v>
      </c>
      <c r="S9473" s="6">
        <v>0</v>
      </c>
      <c r="T9473" s="6">
        <v>446</v>
      </c>
      <c r="U9473" s="6" t="s">
        <v>13621</v>
      </c>
      <c r="V9473" s="6" t="s">
        <v>28836</v>
      </c>
      <c r="W9473" s="6" t="s">
        <v>18795</v>
      </c>
      <c r="X9473" s="6" t="s">
        <v>17333</v>
      </c>
      <c r="Y9473" s="6" t="s">
        <v>30951</v>
      </c>
      <c r="Z9473" s="6" t="s">
        <v>12491</v>
      </c>
      <c r="AA9473" s="6" t="s">
        <v>12299</v>
      </c>
      <c r="AB9473" s="6" t="s">
        <v>12299</v>
      </c>
      <c r="AC9473" s="6"/>
      <c r="AD9473" s="6"/>
      <c r="AE9473" s="6"/>
      <c r="AF9473" s="6"/>
      <c r="AG9473" s="6"/>
      <c r="AH9473" s="6"/>
      <c r="AI9473" s="6"/>
    </row>
    <row r="9474" spans="1:35" x14ac:dyDescent="0.3">
      <c r="A9474" s="6">
        <v>18527</v>
      </c>
      <c r="B9474" s="6" t="s">
        <v>30952</v>
      </c>
      <c r="C9474" s="6" t="s">
        <v>30953</v>
      </c>
      <c r="D9474" s="6">
        <v>4</v>
      </c>
      <c r="E9474" s="6">
        <v>20</v>
      </c>
      <c r="F9474" s="6"/>
      <c r="G9474" s="6">
        <v>500</v>
      </c>
      <c r="H9474" s="6"/>
      <c r="I9474" s="6">
        <v>5</v>
      </c>
      <c r="J9474" s="6"/>
      <c r="K9474" s="6">
        <v>0</v>
      </c>
      <c r="L9474" s="6" t="s">
        <v>12295</v>
      </c>
      <c r="M9474" s="6">
        <v>63</v>
      </c>
      <c r="N9474" s="6" t="e">
        <f>VLOOKUP(A9474,web_archive!D:AB,18,FALSE)</f>
        <v>#N/A</v>
      </c>
      <c r="O9474" s="6">
        <v>2</v>
      </c>
      <c r="P9474" s="6">
        <v>256</v>
      </c>
      <c r="Q9474" s="6"/>
      <c r="R9474" s="6">
        <v>45</v>
      </c>
      <c r="S9474" s="6">
        <v>1</v>
      </c>
      <c r="T9474" s="6">
        <v>691</v>
      </c>
      <c r="U9474" s="6" t="s">
        <v>14045</v>
      </c>
      <c r="V9474" s="6">
        <v>12192</v>
      </c>
      <c r="W9474" s="6" t="s">
        <v>14582</v>
      </c>
      <c r="X9474" s="6" t="s">
        <v>12491</v>
      </c>
      <c r="Y9474" s="6" t="s">
        <v>12299</v>
      </c>
      <c r="Z9474" s="6" t="s">
        <v>12299</v>
      </c>
      <c r="AA9474" s="6"/>
      <c r="AB9474" s="6"/>
      <c r="AC9474" s="6"/>
      <c r="AD9474" s="6"/>
      <c r="AE9474" s="6"/>
      <c r="AF9474" s="6"/>
      <c r="AG9474" s="6"/>
      <c r="AH9474" s="6"/>
      <c r="AI9474" s="6"/>
    </row>
    <row r="9475" spans="1:35" x14ac:dyDescent="0.3">
      <c r="A9475" s="6">
        <v>18528</v>
      </c>
      <c r="B9475" s="6" t="s">
        <v>30954</v>
      </c>
      <c r="C9475" s="6" t="s">
        <v>30955</v>
      </c>
      <c r="D9475" s="6">
        <v>4</v>
      </c>
      <c r="E9475" s="6">
        <v>20</v>
      </c>
      <c r="F9475" s="6"/>
      <c r="G9475" s="6">
        <v>100</v>
      </c>
      <c r="H9475" s="6"/>
      <c r="I9475" s="6">
        <v>0</v>
      </c>
      <c r="J9475" s="6"/>
      <c r="K9475" s="6">
        <v>1</v>
      </c>
      <c r="L9475" s="6" t="s">
        <v>12295</v>
      </c>
      <c r="M9475" s="6">
        <v>63</v>
      </c>
      <c r="N9475" s="6" t="e">
        <f>VLOOKUP(A9475,web_archive!D:AB,18,FALSE)</f>
        <v>#N/A</v>
      </c>
      <c r="O9475" s="6">
        <v>2</v>
      </c>
      <c r="P9475" s="6">
        <v>256</v>
      </c>
      <c r="Q9475" s="6"/>
      <c r="R9475" s="6">
        <v>1</v>
      </c>
      <c r="S9475" s="6">
        <v>1</v>
      </c>
      <c r="T9475" s="6">
        <v>692</v>
      </c>
      <c r="U9475" s="6" t="s">
        <v>12542</v>
      </c>
      <c r="V9475" s="6" t="s">
        <v>13525</v>
      </c>
      <c r="W9475" s="6" t="s">
        <v>30956</v>
      </c>
      <c r="X9475" s="6" t="s">
        <v>30957</v>
      </c>
      <c r="Y9475" s="6" t="s">
        <v>12565</v>
      </c>
      <c r="Z9475" s="6" t="s">
        <v>30958</v>
      </c>
      <c r="AA9475" s="6" t="s">
        <v>12598</v>
      </c>
      <c r="AB9475" s="6" t="s">
        <v>30959</v>
      </c>
      <c r="AC9475" s="6" t="s">
        <v>12299</v>
      </c>
      <c r="AD9475" s="6" t="s">
        <v>12299</v>
      </c>
      <c r="AE9475" s="6"/>
      <c r="AF9475" s="6"/>
      <c r="AG9475" s="6"/>
      <c r="AH9475" s="6"/>
      <c r="AI9475" s="6"/>
    </row>
    <row r="9476" spans="1:35" x14ac:dyDescent="0.3">
      <c r="A9476" s="6">
        <v>18529</v>
      </c>
      <c r="B9476" s="6" t="s">
        <v>3404</v>
      </c>
      <c r="C9476" s="6" t="s">
        <v>30960</v>
      </c>
      <c r="D9476" s="6">
        <v>4</v>
      </c>
      <c r="E9476" s="6">
        <v>20</v>
      </c>
      <c r="F9476" s="6"/>
      <c r="G9476" s="6">
        <v>500</v>
      </c>
      <c r="H9476" s="6"/>
      <c r="I9476" s="6">
        <v>5</v>
      </c>
      <c r="J9476" s="6"/>
      <c r="K9476" s="6">
        <v>1</v>
      </c>
      <c r="L9476" s="6" t="s">
        <v>12295</v>
      </c>
      <c r="M9476" s="6">
        <v>63</v>
      </c>
      <c r="N9476" s="6" t="e">
        <f>VLOOKUP(A9476,web_archive!D:AB,18,FALSE)</f>
        <v>#N/A</v>
      </c>
      <c r="O9476" s="6">
        <v>2</v>
      </c>
      <c r="P9476" s="6">
        <v>768</v>
      </c>
      <c r="Q9476" s="6"/>
      <c r="R9476" s="6">
        <v>30</v>
      </c>
      <c r="S9476" s="6">
        <v>1</v>
      </c>
      <c r="T9476" s="6">
        <v>541</v>
      </c>
      <c r="U9476" s="6" t="s">
        <v>12807</v>
      </c>
      <c r="V9476" s="6" t="s">
        <v>30961</v>
      </c>
      <c r="W9476" s="6" t="s">
        <v>12404</v>
      </c>
      <c r="X9476" s="6" t="s">
        <v>12299</v>
      </c>
      <c r="Y9476" s="6" t="s">
        <v>12299</v>
      </c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</row>
    <row r="9477" spans="1:35" x14ac:dyDescent="0.3">
      <c r="A9477" s="6">
        <v>18530</v>
      </c>
      <c r="B9477" s="6" t="s">
        <v>30962</v>
      </c>
      <c r="C9477" s="6" t="s">
        <v>30963</v>
      </c>
      <c r="D9477" s="6">
        <v>4</v>
      </c>
      <c r="E9477" s="6">
        <v>20</v>
      </c>
      <c r="F9477" s="6"/>
      <c r="G9477" s="6">
        <v>100</v>
      </c>
      <c r="H9477" s="6"/>
      <c r="I9477" s="6">
        <v>0</v>
      </c>
      <c r="J9477" s="6"/>
      <c r="K9477" s="6">
        <v>0</v>
      </c>
      <c r="L9477" s="6" t="s">
        <v>12295</v>
      </c>
      <c r="M9477" s="6">
        <v>63</v>
      </c>
      <c r="N9477" s="6" t="e">
        <f>VLOOKUP(A9477,web_archive!D:AB,18,FALSE)</f>
        <v>#N/A</v>
      </c>
      <c r="O9477" s="6">
        <v>2</v>
      </c>
      <c r="P9477" s="6">
        <v>513</v>
      </c>
      <c r="Q9477" s="6"/>
      <c r="R9477" s="6">
        <v>30</v>
      </c>
      <c r="S9477" s="6">
        <v>0</v>
      </c>
      <c r="T9477" s="6">
        <v>693</v>
      </c>
      <c r="U9477" s="6" t="s">
        <v>14783</v>
      </c>
      <c r="V9477" s="6" t="s">
        <v>12903</v>
      </c>
      <c r="W9477" s="6" t="s">
        <v>30964</v>
      </c>
      <c r="X9477" s="6" t="s">
        <v>12451</v>
      </c>
      <c r="Y9477" s="6" t="s">
        <v>12299</v>
      </c>
      <c r="Z9477" s="6" t="s">
        <v>12299</v>
      </c>
      <c r="AA9477" s="6"/>
      <c r="AB9477" s="6"/>
      <c r="AC9477" s="6"/>
      <c r="AD9477" s="6"/>
      <c r="AE9477" s="6"/>
      <c r="AF9477" s="6"/>
      <c r="AG9477" s="6"/>
      <c r="AH9477" s="6"/>
      <c r="AI9477" s="6"/>
    </row>
    <row r="9478" spans="1:35" x14ac:dyDescent="0.3">
      <c r="A9478" s="6">
        <v>18531</v>
      </c>
      <c r="B9478" s="6" t="s">
        <v>30965</v>
      </c>
      <c r="C9478" s="6" t="s">
        <v>30966</v>
      </c>
      <c r="D9478" s="6">
        <v>4</v>
      </c>
      <c r="E9478" s="6">
        <v>20</v>
      </c>
      <c r="F9478" s="6"/>
      <c r="G9478" s="6">
        <v>1000</v>
      </c>
      <c r="H9478" s="6"/>
      <c r="I9478" s="6">
        <v>8</v>
      </c>
      <c r="J9478" s="6"/>
      <c r="K9478" s="6">
        <v>1</v>
      </c>
      <c r="L9478" s="6" t="s">
        <v>12295</v>
      </c>
      <c r="M9478" s="6">
        <v>63</v>
      </c>
      <c r="N9478" s="6" t="e">
        <f>VLOOKUP(A9478,web_archive!D:AB,18,FALSE)</f>
        <v>#N/A</v>
      </c>
      <c r="O9478" s="6">
        <v>2</v>
      </c>
      <c r="P9478" s="6">
        <v>256</v>
      </c>
      <c r="Q9478" s="6"/>
      <c r="R9478" s="6">
        <v>10</v>
      </c>
      <c r="S9478" s="6">
        <v>1</v>
      </c>
      <c r="T9478" s="6">
        <v>694</v>
      </c>
      <c r="U9478" s="6" t="s">
        <v>30967</v>
      </c>
      <c r="V9478" s="6">
        <v>1314</v>
      </c>
      <c r="W9478" s="6" t="s">
        <v>30968</v>
      </c>
      <c r="X9478" s="6">
        <v>1316</v>
      </c>
      <c r="Y9478" s="6" t="s">
        <v>30968</v>
      </c>
      <c r="Z9478" s="6">
        <v>1319</v>
      </c>
      <c r="AA9478" s="6" t="s">
        <v>30968</v>
      </c>
      <c r="AB9478" s="6">
        <v>1315</v>
      </c>
      <c r="AC9478" s="6" t="s">
        <v>30968</v>
      </c>
      <c r="AD9478" s="6">
        <v>1318</v>
      </c>
      <c r="AE9478" s="6" t="s">
        <v>30968</v>
      </c>
      <c r="AF9478" s="6">
        <v>1312</v>
      </c>
      <c r="AG9478" s="6" t="s">
        <v>14281</v>
      </c>
      <c r="AH9478" s="6" t="s">
        <v>12299</v>
      </c>
      <c r="AI9478" s="6" t="s">
        <v>12299</v>
      </c>
    </row>
    <row r="9479" spans="1:35" x14ac:dyDescent="0.3">
      <c r="A9479" s="6">
        <v>18532</v>
      </c>
      <c r="B9479" s="6" t="s">
        <v>30969</v>
      </c>
      <c r="C9479" s="6" t="s">
        <v>30970</v>
      </c>
      <c r="D9479" s="6">
        <v>4</v>
      </c>
      <c r="E9479" s="6">
        <v>20</v>
      </c>
      <c r="F9479" s="6"/>
      <c r="G9479" s="6">
        <v>100</v>
      </c>
      <c r="H9479" s="6"/>
      <c r="I9479" s="6">
        <v>0</v>
      </c>
      <c r="J9479" s="6"/>
      <c r="K9479" s="6">
        <v>1</v>
      </c>
      <c r="L9479" s="6" t="s">
        <v>12295</v>
      </c>
      <c r="M9479" s="6">
        <v>63</v>
      </c>
      <c r="N9479" s="6" t="e">
        <f>VLOOKUP(A9479,web_archive!D:AB,18,FALSE)</f>
        <v>#N/A</v>
      </c>
      <c r="O9479" s="6">
        <v>2</v>
      </c>
      <c r="P9479" s="6">
        <v>256</v>
      </c>
      <c r="Q9479" s="6"/>
      <c r="R9479" s="6">
        <v>10</v>
      </c>
      <c r="S9479" s="6">
        <v>1</v>
      </c>
      <c r="T9479" s="6">
        <v>708</v>
      </c>
      <c r="U9479" s="6" t="s">
        <v>12542</v>
      </c>
      <c r="V9479" s="6" t="s">
        <v>12600</v>
      </c>
      <c r="W9479" s="6" t="s">
        <v>12299</v>
      </c>
      <c r="X9479" s="6" t="s">
        <v>12299</v>
      </c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</row>
    <row r="9480" spans="1:35" x14ac:dyDescent="0.3">
      <c r="A9480" s="6">
        <v>18533</v>
      </c>
      <c r="B9480" s="6" t="s">
        <v>30971</v>
      </c>
      <c r="C9480" s="6" t="s">
        <v>30972</v>
      </c>
      <c r="D9480" s="6">
        <v>4</v>
      </c>
      <c r="E9480" s="6">
        <v>20</v>
      </c>
      <c r="F9480" s="6"/>
      <c r="G9480" s="6">
        <v>100</v>
      </c>
      <c r="H9480" s="6"/>
      <c r="I9480" s="6">
        <v>3</v>
      </c>
      <c r="J9480" s="6"/>
      <c r="K9480" s="6">
        <v>1</v>
      </c>
      <c r="L9480" s="6" t="s">
        <v>12295</v>
      </c>
      <c r="M9480" s="6">
        <v>63</v>
      </c>
      <c r="N9480" s="6" t="e">
        <f>VLOOKUP(A9480,web_archive!D:AB,18,FALSE)</f>
        <v>#N/A</v>
      </c>
      <c r="O9480" s="6">
        <v>2</v>
      </c>
      <c r="P9480" s="6">
        <v>256</v>
      </c>
      <c r="Q9480" s="6"/>
      <c r="R9480" s="6">
        <v>50</v>
      </c>
      <c r="S9480" s="6">
        <v>1</v>
      </c>
      <c r="T9480" s="6">
        <v>709</v>
      </c>
      <c r="U9480" s="6" t="s">
        <v>14525</v>
      </c>
      <c r="V9480" s="6" t="s">
        <v>13043</v>
      </c>
      <c r="W9480" s="6" t="s">
        <v>14784</v>
      </c>
      <c r="X9480" s="6" t="s">
        <v>15118</v>
      </c>
      <c r="Y9480" s="6" t="s">
        <v>14784</v>
      </c>
      <c r="Z9480" s="6" t="s">
        <v>12814</v>
      </c>
      <c r="AA9480" s="6" t="s">
        <v>14784</v>
      </c>
      <c r="AB9480" s="6" t="s">
        <v>12979</v>
      </c>
      <c r="AC9480" s="6">
        <v>518</v>
      </c>
      <c r="AD9480" s="6" t="s">
        <v>14784</v>
      </c>
      <c r="AE9480" s="6" t="s">
        <v>12600</v>
      </c>
      <c r="AF9480" s="6" t="s">
        <v>12299</v>
      </c>
      <c r="AG9480" s="6" t="s">
        <v>12299</v>
      </c>
      <c r="AH9480" s="6"/>
      <c r="AI9480" s="6"/>
    </row>
    <row r="9481" spans="1:35" x14ac:dyDescent="0.3">
      <c r="A9481" s="6">
        <v>18534</v>
      </c>
      <c r="B9481" s="6" t="s">
        <v>30973</v>
      </c>
      <c r="C9481" s="6" t="s">
        <v>30974</v>
      </c>
      <c r="D9481" s="6">
        <v>4</v>
      </c>
      <c r="E9481" s="6">
        <v>20</v>
      </c>
      <c r="F9481" s="6"/>
      <c r="G9481" s="6">
        <v>1000</v>
      </c>
      <c r="H9481" s="6"/>
      <c r="I9481" s="6">
        <v>5</v>
      </c>
      <c r="J9481" s="6"/>
      <c r="K9481" s="6">
        <v>1</v>
      </c>
      <c r="L9481" s="6" t="s">
        <v>12295</v>
      </c>
      <c r="M9481" s="6">
        <v>63</v>
      </c>
      <c r="N9481" s="6" t="e">
        <f>VLOOKUP(A9481,web_archive!D:AB,18,FALSE)</f>
        <v>#N/A</v>
      </c>
      <c r="O9481" s="6">
        <v>2</v>
      </c>
      <c r="P9481" s="6">
        <v>768</v>
      </c>
      <c r="Q9481" s="6"/>
      <c r="R9481" s="6">
        <v>20</v>
      </c>
      <c r="S9481" s="6">
        <v>1</v>
      </c>
      <c r="T9481" s="6">
        <v>710</v>
      </c>
      <c r="U9481" s="6" t="s">
        <v>12691</v>
      </c>
      <c r="V9481" s="6" t="s">
        <v>16427</v>
      </c>
      <c r="W9481" s="6" t="s">
        <v>12675</v>
      </c>
      <c r="X9481" s="6" t="s">
        <v>18295</v>
      </c>
      <c r="Y9481" s="6" t="s">
        <v>14586</v>
      </c>
      <c r="Z9481" s="6" t="s">
        <v>30975</v>
      </c>
      <c r="AA9481" s="6" t="s">
        <v>12994</v>
      </c>
      <c r="AB9481" s="6" t="s">
        <v>14170</v>
      </c>
      <c r="AC9481" s="6" t="s">
        <v>30976</v>
      </c>
      <c r="AD9481" s="6" t="s">
        <v>12483</v>
      </c>
      <c r="AE9481" s="6" t="s">
        <v>12299</v>
      </c>
      <c r="AF9481" s="6" t="s">
        <v>12299</v>
      </c>
      <c r="AG9481" s="6"/>
      <c r="AH9481" s="6"/>
      <c r="AI9481" s="6"/>
    </row>
    <row r="9482" spans="1:35" x14ac:dyDescent="0.3">
      <c r="A9482" s="6">
        <v>18535</v>
      </c>
      <c r="B9482" s="6" t="s">
        <v>30977</v>
      </c>
      <c r="C9482" s="6" t="s">
        <v>30978</v>
      </c>
      <c r="D9482" s="6">
        <v>4</v>
      </c>
      <c r="E9482" s="6">
        <v>20</v>
      </c>
      <c r="F9482" s="6"/>
      <c r="G9482" s="6">
        <v>200</v>
      </c>
      <c r="H9482" s="6"/>
      <c r="I9482" s="6">
        <v>0</v>
      </c>
      <c r="J9482" s="6"/>
      <c r="K9482" s="6">
        <v>0</v>
      </c>
      <c r="L9482" s="6" t="s">
        <v>12295</v>
      </c>
      <c r="M9482" s="6">
        <v>63</v>
      </c>
      <c r="N9482" s="6" t="e">
        <f>VLOOKUP(A9482,web_archive!D:AB,18,FALSE)</f>
        <v>#N/A</v>
      </c>
      <c r="O9482" s="6">
        <v>2</v>
      </c>
      <c r="P9482" s="6">
        <v>256</v>
      </c>
      <c r="Q9482" s="6"/>
      <c r="R9482" s="6">
        <v>0</v>
      </c>
      <c r="S9482" s="6">
        <v>1</v>
      </c>
      <c r="T9482" s="6">
        <v>206</v>
      </c>
      <c r="U9482" s="6" t="s">
        <v>12299</v>
      </c>
      <c r="V9482" s="6" t="s">
        <v>12299</v>
      </c>
      <c r="W9482" s="6" t="s">
        <v>12299</v>
      </c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</row>
    <row r="9483" spans="1:35" x14ac:dyDescent="0.3">
      <c r="A9483" s="6">
        <v>18536</v>
      </c>
      <c r="B9483" s="6" t="s">
        <v>30979</v>
      </c>
      <c r="C9483" s="6" t="s">
        <v>30979</v>
      </c>
      <c r="D9483" s="6">
        <v>4</v>
      </c>
      <c r="E9483" s="6">
        <v>20</v>
      </c>
      <c r="F9483" s="6"/>
      <c r="G9483" s="6">
        <v>100</v>
      </c>
      <c r="H9483" s="6"/>
      <c r="I9483" s="6">
        <v>0</v>
      </c>
      <c r="J9483" s="6"/>
      <c r="K9483" s="6">
        <v>0</v>
      </c>
      <c r="L9483" s="6" t="s">
        <v>12295</v>
      </c>
      <c r="M9483" s="6">
        <v>63</v>
      </c>
      <c r="N9483" s="6" t="e">
        <f>VLOOKUP(A9483,web_archive!D:AB,18,FALSE)</f>
        <v>#N/A</v>
      </c>
      <c r="O9483" s="6">
        <v>2</v>
      </c>
      <c r="P9483" s="6">
        <v>1</v>
      </c>
      <c r="Q9483" s="6"/>
      <c r="R9483" s="6">
        <v>0</v>
      </c>
      <c r="S9483" s="6">
        <v>0</v>
      </c>
      <c r="T9483" s="6">
        <v>711</v>
      </c>
      <c r="U9483" s="6" t="s">
        <v>13621</v>
      </c>
      <c r="V9483" s="6" t="s">
        <v>30980</v>
      </c>
      <c r="W9483" s="6" t="s">
        <v>12473</v>
      </c>
      <c r="X9483" s="6" t="s">
        <v>12299</v>
      </c>
      <c r="Y9483" s="6" t="s">
        <v>12299</v>
      </c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</row>
    <row r="9484" spans="1:35" x14ac:dyDescent="0.3">
      <c r="A9484" s="6">
        <v>18537</v>
      </c>
      <c r="B9484" s="6" t="s">
        <v>30981</v>
      </c>
      <c r="C9484" s="6" t="s">
        <v>30982</v>
      </c>
      <c r="D9484" s="6">
        <v>4</v>
      </c>
      <c r="E9484" s="6">
        <v>20</v>
      </c>
      <c r="F9484" s="6"/>
      <c r="G9484" s="6">
        <v>100</v>
      </c>
      <c r="H9484" s="6"/>
      <c r="I9484" s="6">
        <v>5</v>
      </c>
      <c r="J9484" s="6"/>
      <c r="K9484" s="6">
        <v>1</v>
      </c>
      <c r="L9484" s="6" t="s">
        <v>12295</v>
      </c>
      <c r="M9484" s="6">
        <v>63</v>
      </c>
      <c r="N9484" s="6" t="e">
        <f>VLOOKUP(A9484,web_archive!D:AB,18,FALSE)</f>
        <v>#N/A</v>
      </c>
      <c r="O9484" s="6">
        <v>2</v>
      </c>
      <c r="P9484" s="6">
        <v>256</v>
      </c>
      <c r="Q9484" s="6"/>
      <c r="R9484" s="6">
        <v>0</v>
      </c>
      <c r="S9484" s="6">
        <v>1</v>
      </c>
      <c r="T9484" s="6">
        <v>726</v>
      </c>
      <c r="U9484" s="6" t="s">
        <v>12640</v>
      </c>
      <c r="V9484" s="6" t="s">
        <v>12454</v>
      </c>
      <c r="W9484" s="6" t="s">
        <v>12299</v>
      </c>
      <c r="X9484" s="6" t="s">
        <v>12299</v>
      </c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</row>
    <row r="9485" spans="1:35" x14ac:dyDescent="0.3">
      <c r="A9485" s="6">
        <v>18538</v>
      </c>
      <c r="B9485" s="6" t="s">
        <v>30983</v>
      </c>
      <c r="C9485" s="6" t="s">
        <v>30984</v>
      </c>
      <c r="D9485" s="6">
        <v>4</v>
      </c>
      <c r="E9485" s="6">
        <v>20</v>
      </c>
      <c r="F9485" s="6"/>
      <c r="G9485" s="6">
        <v>300</v>
      </c>
      <c r="H9485" s="6"/>
      <c r="I9485" s="6">
        <v>3</v>
      </c>
      <c r="J9485" s="6"/>
      <c r="K9485" s="6">
        <v>0</v>
      </c>
      <c r="L9485" s="6" t="s">
        <v>12295</v>
      </c>
      <c r="M9485" s="6">
        <v>63</v>
      </c>
      <c r="N9485" s="6" t="e">
        <f>VLOOKUP(A9485,web_archive!D:AB,18,FALSE)</f>
        <v>#N/A</v>
      </c>
      <c r="O9485" s="6">
        <v>2</v>
      </c>
      <c r="P9485" s="6">
        <v>512</v>
      </c>
      <c r="Q9485" s="6"/>
      <c r="R9485" s="6">
        <v>0</v>
      </c>
      <c r="S9485" s="6">
        <v>0</v>
      </c>
      <c r="T9485" s="6">
        <v>712</v>
      </c>
      <c r="U9485" s="6" t="s">
        <v>14783</v>
      </c>
      <c r="V9485" s="6" t="s">
        <v>14526</v>
      </c>
      <c r="W9485" s="6" t="s">
        <v>16654</v>
      </c>
      <c r="X9485" s="6" t="s">
        <v>13285</v>
      </c>
      <c r="Y9485" s="6" t="s">
        <v>14785</v>
      </c>
      <c r="Z9485" s="6" t="s">
        <v>12798</v>
      </c>
      <c r="AA9485" s="6" t="s">
        <v>18850</v>
      </c>
      <c r="AB9485" s="6">
        <v>12020</v>
      </c>
      <c r="AC9485" s="6" t="s">
        <v>13285</v>
      </c>
      <c r="AD9485" s="6" t="s">
        <v>30985</v>
      </c>
      <c r="AE9485" s="6">
        <v>523</v>
      </c>
      <c r="AF9485" s="6" t="s">
        <v>12798</v>
      </c>
      <c r="AG9485" s="6" t="s">
        <v>13646</v>
      </c>
      <c r="AH9485" s="6" t="s">
        <v>12299</v>
      </c>
      <c r="AI9485" s="6" t="s">
        <v>12299</v>
      </c>
    </row>
    <row r="9486" spans="1:35" x14ac:dyDescent="0.3">
      <c r="A9486" s="6">
        <v>18539</v>
      </c>
      <c r="B9486" s="6" t="s">
        <v>30986</v>
      </c>
      <c r="C9486" s="6" t="s">
        <v>30987</v>
      </c>
      <c r="D9486" s="6">
        <v>4</v>
      </c>
      <c r="E9486" s="6">
        <v>40</v>
      </c>
      <c r="F9486" s="6"/>
      <c r="G9486" s="6">
        <v>200</v>
      </c>
      <c r="H9486" s="6"/>
      <c r="I9486" s="6">
        <v>5</v>
      </c>
      <c r="J9486" s="6"/>
      <c r="K9486" s="6">
        <v>1</v>
      </c>
      <c r="L9486" s="6" t="s">
        <v>12295</v>
      </c>
      <c r="M9486" s="6">
        <v>63</v>
      </c>
      <c r="N9486" s="6" t="e">
        <f>VLOOKUP(A9486,web_archive!D:AB,18,FALSE)</f>
        <v>#N/A</v>
      </c>
      <c r="O9486" s="6">
        <v>2</v>
      </c>
      <c r="P9486" s="6">
        <v>256</v>
      </c>
      <c r="Q9486" s="6"/>
      <c r="R9486" s="6">
        <v>10</v>
      </c>
      <c r="S9486" s="6">
        <v>1</v>
      </c>
      <c r="T9486" s="6">
        <v>713</v>
      </c>
      <c r="U9486" s="6" t="s">
        <v>13512</v>
      </c>
      <c r="V9486" s="6" t="s">
        <v>30988</v>
      </c>
      <c r="W9486" s="6" t="s">
        <v>30989</v>
      </c>
      <c r="X9486" s="6" t="s">
        <v>13121</v>
      </c>
      <c r="Y9486" s="6" t="s">
        <v>12299</v>
      </c>
      <c r="Z9486" s="6" t="s">
        <v>12299</v>
      </c>
      <c r="AA9486" s="6"/>
      <c r="AB9486" s="6"/>
      <c r="AC9486" s="6"/>
      <c r="AD9486" s="6"/>
      <c r="AE9486" s="6"/>
      <c r="AF9486" s="6"/>
      <c r="AG9486" s="6"/>
      <c r="AH9486" s="6"/>
      <c r="AI9486" s="6"/>
    </row>
    <row r="9487" spans="1:35" x14ac:dyDescent="0.3">
      <c r="A9487" s="6">
        <v>18540</v>
      </c>
      <c r="B9487" s="6" t="s">
        <v>30990</v>
      </c>
      <c r="C9487" s="6" t="s">
        <v>30991</v>
      </c>
      <c r="D9487" s="6">
        <v>4</v>
      </c>
      <c r="E9487" s="6">
        <v>20</v>
      </c>
      <c r="F9487" s="6"/>
      <c r="G9487" s="6">
        <v>1000</v>
      </c>
      <c r="H9487" s="6"/>
      <c r="I9487" s="6">
        <v>3</v>
      </c>
      <c r="J9487" s="6"/>
      <c r="K9487" s="6">
        <v>0</v>
      </c>
      <c r="L9487" s="6" t="s">
        <v>12295</v>
      </c>
      <c r="M9487" s="6">
        <v>63</v>
      </c>
      <c r="N9487" s="6" t="e">
        <f>VLOOKUP(A9487,web_archive!D:AB,18,FALSE)</f>
        <v>#N/A</v>
      </c>
      <c r="O9487" s="6">
        <v>2</v>
      </c>
      <c r="P9487" s="6">
        <v>513</v>
      </c>
      <c r="Q9487" s="6"/>
      <c r="R9487" s="6">
        <v>10</v>
      </c>
      <c r="S9487" s="6">
        <v>0</v>
      </c>
      <c r="T9487" s="6">
        <v>714</v>
      </c>
      <c r="U9487" s="6" t="s">
        <v>30992</v>
      </c>
      <c r="V9487" s="6">
        <v>1</v>
      </c>
      <c r="W9487" s="6" t="s">
        <v>13440</v>
      </c>
      <c r="X9487" s="6" t="s">
        <v>12368</v>
      </c>
      <c r="Y9487" s="6" t="s">
        <v>12299</v>
      </c>
      <c r="Z9487" s="6" t="s">
        <v>12299</v>
      </c>
      <c r="AA9487" s="6"/>
      <c r="AB9487" s="6"/>
      <c r="AC9487" s="6"/>
      <c r="AD9487" s="6"/>
      <c r="AE9487" s="6"/>
      <c r="AF9487" s="6"/>
      <c r="AG9487" s="6"/>
      <c r="AH9487" s="6"/>
      <c r="AI9487" s="6"/>
    </row>
    <row r="9488" spans="1:35" x14ac:dyDescent="0.3">
      <c r="A9488" s="6">
        <v>18541</v>
      </c>
      <c r="B9488" s="6" t="s">
        <v>30993</v>
      </c>
      <c r="C9488" s="6" t="s">
        <v>30994</v>
      </c>
      <c r="D9488" s="6">
        <v>4</v>
      </c>
      <c r="E9488" s="6">
        <v>20</v>
      </c>
      <c r="F9488" s="6"/>
      <c r="G9488" s="6">
        <v>500</v>
      </c>
      <c r="H9488" s="6"/>
      <c r="I9488" s="6">
        <v>1</v>
      </c>
      <c r="J9488" s="6"/>
      <c r="K9488" s="6">
        <v>1</v>
      </c>
      <c r="L9488" s="6" t="s">
        <v>12295</v>
      </c>
      <c r="M9488" s="6">
        <v>63</v>
      </c>
      <c r="N9488" s="6" t="e">
        <f>VLOOKUP(A9488,web_archive!D:AB,18,FALSE)</f>
        <v>#N/A</v>
      </c>
      <c r="O9488" s="6">
        <v>2</v>
      </c>
      <c r="P9488" s="6">
        <v>256</v>
      </c>
      <c r="Q9488" s="6"/>
      <c r="R9488" s="6">
        <v>30</v>
      </c>
      <c r="S9488" s="6">
        <v>1</v>
      </c>
      <c r="T9488" s="6">
        <v>715</v>
      </c>
      <c r="U9488" s="6" t="s">
        <v>12858</v>
      </c>
      <c r="V9488" s="6" t="s">
        <v>30995</v>
      </c>
      <c r="W9488" s="6" t="s">
        <v>12489</v>
      </c>
      <c r="X9488" s="6" t="s">
        <v>12299</v>
      </c>
      <c r="Y9488" s="6" t="s">
        <v>12299</v>
      </c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</row>
    <row r="9489" spans="1:35" x14ac:dyDescent="0.3">
      <c r="A9489" s="6">
        <v>18542</v>
      </c>
      <c r="B9489" s="6" t="s">
        <v>30996</v>
      </c>
      <c r="C9489" s="6" t="s">
        <v>30997</v>
      </c>
      <c r="D9489" s="6">
        <v>4</v>
      </c>
      <c r="E9489" s="6">
        <v>20</v>
      </c>
      <c r="F9489" s="6"/>
      <c r="G9489" s="6">
        <v>500</v>
      </c>
      <c r="H9489" s="6"/>
      <c r="I9489" s="6">
        <v>10</v>
      </c>
      <c r="J9489" s="6"/>
      <c r="K9489" s="6">
        <v>1</v>
      </c>
      <c r="L9489" s="6" t="s">
        <v>12295</v>
      </c>
      <c r="M9489" s="6">
        <v>63</v>
      </c>
      <c r="N9489" s="6" t="e">
        <f>VLOOKUP(A9489,web_archive!D:AB,18,FALSE)</f>
        <v>#N/A</v>
      </c>
      <c r="O9489" s="6">
        <v>2</v>
      </c>
      <c r="P9489" s="6">
        <v>768</v>
      </c>
      <c r="Q9489" s="6"/>
      <c r="R9489" s="6">
        <v>10</v>
      </c>
      <c r="S9489" s="6">
        <v>1</v>
      </c>
      <c r="T9489" s="6">
        <v>716</v>
      </c>
      <c r="U9489" s="6" t="s">
        <v>20395</v>
      </c>
      <c r="V9489" s="6" t="s">
        <v>14884</v>
      </c>
      <c r="W9489" s="6" t="s">
        <v>13739</v>
      </c>
      <c r="X9489" s="6" t="s">
        <v>30998</v>
      </c>
      <c r="Y9489" s="6" t="s">
        <v>12299</v>
      </c>
      <c r="Z9489" s="6" t="s">
        <v>12299</v>
      </c>
      <c r="AA9489" s="6"/>
      <c r="AB9489" s="6"/>
      <c r="AC9489" s="6"/>
      <c r="AD9489" s="6"/>
      <c r="AE9489" s="6"/>
      <c r="AF9489" s="6"/>
      <c r="AG9489" s="6"/>
      <c r="AH9489" s="6"/>
      <c r="AI9489" s="6"/>
    </row>
    <row r="9490" spans="1:35" x14ac:dyDescent="0.3">
      <c r="A9490" s="6">
        <v>18543</v>
      </c>
      <c r="B9490" s="6" t="s">
        <v>30999</v>
      </c>
      <c r="C9490" s="6" t="s">
        <v>31000</v>
      </c>
      <c r="D9490" s="6">
        <v>4</v>
      </c>
      <c r="E9490" s="6">
        <v>20</v>
      </c>
      <c r="F9490" s="6"/>
      <c r="G9490" s="6">
        <v>300</v>
      </c>
      <c r="H9490" s="6"/>
      <c r="I9490" s="6">
        <v>7</v>
      </c>
      <c r="J9490" s="6"/>
      <c r="K9490" s="6">
        <v>1</v>
      </c>
      <c r="L9490" s="6" t="s">
        <v>12295</v>
      </c>
      <c r="M9490" s="6">
        <v>63</v>
      </c>
      <c r="N9490" s="6" t="e">
        <f>VLOOKUP(A9490,web_archive!D:AB,18,FALSE)</f>
        <v>#N/A</v>
      </c>
      <c r="O9490" s="6">
        <v>2</v>
      </c>
      <c r="P9490" s="6">
        <v>256</v>
      </c>
      <c r="Q9490" s="6"/>
      <c r="R9490" s="6">
        <v>20</v>
      </c>
      <c r="S9490" s="6">
        <v>1</v>
      </c>
      <c r="T9490" s="6">
        <v>717</v>
      </c>
      <c r="U9490" s="6" t="s">
        <v>14525</v>
      </c>
      <c r="V9490" s="6" t="s">
        <v>13522</v>
      </c>
      <c r="W9490" s="6" t="s">
        <v>31001</v>
      </c>
      <c r="X9490" s="6" t="s">
        <v>12299</v>
      </c>
      <c r="Y9490" s="6" t="s">
        <v>12299</v>
      </c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</row>
    <row r="9491" spans="1:35" x14ac:dyDescent="0.3">
      <c r="A9491" s="6">
        <v>18544</v>
      </c>
      <c r="B9491" s="6" t="s">
        <v>31002</v>
      </c>
      <c r="C9491" s="6" t="s">
        <v>31003</v>
      </c>
      <c r="D9491" s="6">
        <v>4</v>
      </c>
      <c r="E9491" s="6">
        <v>20</v>
      </c>
      <c r="F9491" s="6"/>
      <c r="G9491" s="6">
        <v>100</v>
      </c>
      <c r="H9491" s="6"/>
      <c r="I9491" s="6">
        <v>6</v>
      </c>
      <c r="J9491" s="6"/>
      <c r="K9491" s="6">
        <v>0</v>
      </c>
      <c r="L9491" s="6" t="s">
        <v>12295</v>
      </c>
      <c r="M9491" s="6">
        <v>63</v>
      </c>
      <c r="N9491" s="6" t="e">
        <f>VLOOKUP(A9491,web_archive!D:AB,18,FALSE)</f>
        <v>#N/A</v>
      </c>
      <c r="O9491" s="6">
        <v>2</v>
      </c>
      <c r="P9491" s="6">
        <v>256</v>
      </c>
      <c r="Q9491" s="6"/>
      <c r="R9491" s="6">
        <v>30</v>
      </c>
      <c r="S9491" s="6">
        <v>1</v>
      </c>
      <c r="T9491" s="6">
        <v>718</v>
      </c>
      <c r="U9491" s="6" t="s">
        <v>12299</v>
      </c>
      <c r="V9491" s="6" t="s">
        <v>12299</v>
      </c>
      <c r="W9491" s="6" t="s">
        <v>12299</v>
      </c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</row>
    <row r="9492" spans="1:35" x14ac:dyDescent="0.3">
      <c r="A9492" s="6">
        <v>18545</v>
      </c>
      <c r="B9492" s="6" t="s">
        <v>31004</v>
      </c>
      <c r="C9492" s="6" t="s">
        <v>31005</v>
      </c>
      <c r="D9492" s="6">
        <v>4</v>
      </c>
      <c r="E9492" s="6">
        <v>20</v>
      </c>
      <c r="F9492" s="6"/>
      <c r="G9492" s="6">
        <v>100</v>
      </c>
      <c r="H9492" s="6"/>
      <c r="I9492" s="6">
        <v>6</v>
      </c>
      <c r="J9492" s="6"/>
      <c r="K9492" s="6">
        <v>0</v>
      </c>
      <c r="L9492" s="6" t="s">
        <v>12295</v>
      </c>
      <c r="M9492" s="6">
        <v>63</v>
      </c>
      <c r="N9492" s="6" t="e">
        <f>VLOOKUP(A9492,web_archive!D:AB,18,FALSE)</f>
        <v>#N/A</v>
      </c>
      <c r="O9492" s="6">
        <v>2</v>
      </c>
      <c r="P9492" s="6">
        <v>256</v>
      </c>
      <c r="Q9492" s="6"/>
      <c r="R9492" s="6">
        <v>30</v>
      </c>
      <c r="S9492" s="6">
        <v>1</v>
      </c>
      <c r="T9492" s="6">
        <v>719</v>
      </c>
      <c r="U9492" s="6" t="s">
        <v>12299</v>
      </c>
      <c r="V9492" s="6" t="s">
        <v>12299</v>
      </c>
      <c r="W9492" s="6" t="s">
        <v>12299</v>
      </c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</row>
    <row r="9493" spans="1:35" x14ac:dyDescent="0.3">
      <c r="A9493" s="6">
        <v>18546</v>
      </c>
      <c r="B9493" s="6" t="s">
        <v>31006</v>
      </c>
      <c r="C9493" s="6" t="s">
        <v>31007</v>
      </c>
      <c r="D9493" s="6">
        <v>4</v>
      </c>
      <c r="E9493" s="6">
        <v>20</v>
      </c>
      <c r="F9493" s="6"/>
      <c r="G9493" s="6">
        <v>300</v>
      </c>
      <c r="H9493" s="6"/>
      <c r="I9493" s="6">
        <v>0</v>
      </c>
      <c r="J9493" s="6"/>
      <c r="K9493" s="6">
        <v>0</v>
      </c>
      <c r="L9493" s="6" t="s">
        <v>12295</v>
      </c>
      <c r="M9493" s="6">
        <v>63</v>
      </c>
      <c r="N9493" s="6" t="e">
        <f>VLOOKUP(A9493,web_archive!D:AB,18,FALSE)</f>
        <v>#N/A</v>
      </c>
      <c r="O9493" s="6">
        <v>2</v>
      </c>
      <c r="P9493" s="6">
        <v>1</v>
      </c>
      <c r="Q9493" s="6"/>
      <c r="R9493" s="6">
        <v>0</v>
      </c>
      <c r="S9493" s="6">
        <v>0</v>
      </c>
      <c r="T9493" s="6">
        <v>720</v>
      </c>
      <c r="U9493" s="6" t="s">
        <v>12299</v>
      </c>
      <c r="V9493" s="6" t="s">
        <v>12299</v>
      </c>
      <c r="W9493" s="6" t="s">
        <v>12299</v>
      </c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</row>
    <row r="9494" spans="1:35" x14ac:dyDescent="0.3">
      <c r="A9494" s="6">
        <v>18547</v>
      </c>
      <c r="B9494" s="6" t="s">
        <v>31008</v>
      </c>
      <c r="C9494" s="6" t="s">
        <v>31009</v>
      </c>
      <c r="D9494" s="6">
        <v>4</v>
      </c>
      <c r="E9494" s="6">
        <v>20</v>
      </c>
      <c r="F9494" s="6"/>
      <c r="G9494" s="6">
        <v>100</v>
      </c>
      <c r="H9494" s="6"/>
      <c r="I9494" s="6">
        <v>0</v>
      </c>
      <c r="J9494" s="6"/>
      <c r="K9494" s="6">
        <v>0</v>
      </c>
      <c r="L9494" s="6" t="s">
        <v>12295</v>
      </c>
      <c r="M9494" s="6">
        <v>63</v>
      </c>
      <c r="N9494" s="6" t="e">
        <f>VLOOKUP(A9494,web_archive!D:AB,18,FALSE)</f>
        <v>#N/A</v>
      </c>
      <c r="O9494" s="6">
        <v>2</v>
      </c>
      <c r="P9494" s="6">
        <v>256</v>
      </c>
      <c r="Q9494" s="6"/>
      <c r="R9494" s="6">
        <v>0</v>
      </c>
      <c r="S9494" s="6">
        <v>1</v>
      </c>
      <c r="T9494" s="6">
        <v>721</v>
      </c>
      <c r="U9494" s="6" t="s">
        <v>12299</v>
      </c>
      <c r="V9494" s="6" t="s">
        <v>12299</v>
      </c>
      <c r="W9494" s="6" t="s">
        <v>12299</v>
      </c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</row>
    <row r="9495" spans="1:35" x14ac:dyDescent="0.3">
      <c r="A9495" s="6">
        <v>18548</v>
      </c>
      <c r="B9495" s="6" t="s">
        <v>31010</v>
      </c>
      <c r="C9495" s="6" t="s">
        <v>31011</v>
      </c>
      <c r="D9495" s="6">
        <v>4</v>
      </c>
      <c r="E9495" s="6">
        <v>20</v>
      </c>
      <c r="F9495" s="6"/>
      <c r="G9495" s="6">
        <v>30</v>
      </c>
      <c r="H9495" s="6"/>
      <c r="I9495" s="6">
        <v>0</v>
      </c>
      <c r="J9495" s="6"/>
      <c r="K9495" s="6">
        <v>0</v>
      </c>
      <c r="L9495" s="6" t="s">
        <v>12295</v>
      </c>
      <c r="M9495" s="6">
        <v>63</v>
      </c>
      <c r="N9495" s="6" t="e">
        <f>VLOOKUP(A9495,web_archive!D:AB,18,FALSE)</f>
        <v>#N/A</v>
      </c>
      <c r="O9495" s="6">
        <v>2</v>
      </c>
      <c r="P9495" s="6">
        <v>256</v>
      </c>
      <c r="Q9495" s="6"/>
      <c r="R9495" s="6">
        <v>0</v>
      </c>
      <c r="S9495" s="6">
        <v>1</v>
      </c>
      <c r="T9495" s="6">
        <v>722</v>
      </c>
      <c r="U9495" s="6" t="s">
        <v>12542</v>
      </c>
      <c r="V9495" s="6" t="s">
        <v>12762</v>
      </c>
      <c r="W9495" s="6" t="s">
        <v>12368</v>
      </c>
      <c r="X9495" s="6" t="s">
        <v>12299</v>
      </c>
      <c r="Y9495" s="6" t="s">
        <v>12299</v>
      </c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</row>
    <row r="9496" spans="1:35" x14ac:dyDescent="0.3">
      <c r="A9496" s="6">
        <v>18549</v>
      </c>
      <c r="B9496" s="6" t="s">
        <v>31012</v>
      </c>
      <c r="C9496" s="6" t="s">
        <v>31013</v>
      </c>
      <c r="D9496" s="6">
        <v>4</v>
      </c>
      <c r="E9496" s="6">
        <v>20</v>
      </c>
      <c r="F9496" s="6"/>
      <c r="G9496" s="6">
        <v>200</v>
      </c>
      <c r="H9496" s="6"/>
      <c r="I9496" s="6">
        <v>3</v>
      </c>
      <c r="J9496" s="6"/>
      <c r="K9496" s="6">
        <v>1</v>
      </c>
      <c r="L9496" s="6" t="s">
        <v>12295</v>
      </c>
      <c r="M9496" s="6">
        <v>63</v>
      </c>
      <c r="N9496" s="6" t="e">
        <f>VLOOKUP(A9496,web_archive!D:AB,18,FALSE)</f>
        <v>#N/A</v>
      </c>
      <c r="O9496" s="6">
        <v>2</v>
      </c>
      <c r="P9496" s="6">
        <v>256</v>
      </c>
      <c r="Q9496" s="6"/>
      <c r="R9496" s="6">
        <v>20</v>
      </c>
      <c r="S9496" s="6">
        <v>1</v>
      </c>
      <c r="T9496" s="6">
        <v>723</v>
      </c>
      <c r="U9496" s="6" t="s">
        <v>12542</v>
      </c>
      <c r="V9496" s="6" t="s">
        <v>12762</v>
      </c>
      <c r="W9496" s="6" t="s">
        <v>14526</v>
      </c>
      <c r="X9496" s="6" t="s">
        <v>13043</v>
      </c>
      <c r="Y9496" s="6" t="s">
        <v>12571</v>
      </c>
      <c r="Z9496" s="6" t="s">
        <v>15118</v>
      </c>
      <c r="AA9496" s="6" t="s">
        <v>12571</v>
      </c>
      <c r="AB9496" s="6" t="s">
        <v>12814</v>
      </c>
      <c r="AC9496" s="6" t="s">
        <v>12571</v>
      </c>
      <c r="AD9496" s="6" t="s">
        <v>12979</v>
      </c>
      <c r="AE9496" s="6">
        <v>709</v>
      </c>
      <c r="AF9496" s="6" t="s">
        <v>12571</v>
      </c>
      <c r="AG9496" s="6" t="s">
        <v>12486</v>
      </c>
      <c r="AH9496" s="6" t="s">
        <v>12299</v>
      </c>
      <c r="AI9496" s="6" t="s">
        <v>12299</v>
      </c>
    </row>
    <row r="9497" spans="1:35" x14ac:dyDescent="0.3">
      <c r="A9497" s="6">
        <v>18550</v>
      </c>
      <c r="B9497" s="6" t="s">
        <v>31014</v>
      </c>
      <c r="C9497" s="6" t="s">
        <v>31015</v>
      </c>
      <c r="D9497" s="6">
        <v>4</v>
      </c>
      <c r="E9497" s="6">
        <v>20</v>
      </c>
      <c r="F9497" s="6"/>
      <c r="G9497" s="6">
        <v>300</v>
      </c>
      <c r="H9497" s="6"/>
      <c r="I9497" s="6">
        <v>3</v>
      </c>
      <c r="J9497" s="6"/>
      <c r="K9497" s="6">
        <v>1</v>
      </c>
      <c r="L9497" s="6" t="s">
        <v>12295</v>
      </c>
      <c r="M9497" s="6">
        <v>63</v>
      </c>
      <c r="N9497" s="6" t="e">
        <f>VLOOKUP(A9497,web_archive!D:AB,18,FALSE)</f>
        <v>#N/A</v>
      </c>
      <c r="O9497" s="6">
        <v>2</v>
      </c>
      <c r="P9497" s="6">
        <v>256</v>
      </c>
      <c r="Q9497" s="6"/>
      <c r="R9497" s="6">
        <v>30</v>
      </c>
      <c r="S9497" s="6">
        <v>1</v>
      </c>
      <c r="T9497" s="6">
        <v>724</v>
      </c>
      <c r="U9497" s="6" t="s">
        <v>12841</v>
      </c>
      <c r="V9497" s="6" t="s">
        <v>14579</v>
      </c>
      <c r="W9497" s="6" t="s">
        <v>14532</v>
      </c>
      <c r="X9497" s="6" t="s">
        <v>18255</v>
      </c>
      <c r="Y9497" s="6" t="s">
        <v>19011</v>
      </c>
      <c r="Z9497" s="6" t="s">
        <v>12581</v>
      </c>
      <c r="AA9497" s="6" t="s">
        <v>12299</v>
      </c>
      <c r="AB9497" s="6" t="s">
        <v>12299</v>
      </c>
      <c r="AC9497" s="6"/>
      <c r="AD9497" s="6"/>
      <c r="AE9497" s="6"/>
      <c r="AF9497" s="6"/>
      <c r="AG9497" s="6"/>
      <c r="AH9497" s="6"/>
      <c r="AI9497" s="6"/>
    </row>
    <row r="9498" spans="1:35" x14ac:dyDescent="0.3">
      <c r="A9498" s="6">
        <v>18551</v>
      </c>
      <c r="B9498" s="6" t="s">
        <v>31016</v>
      </c>
      <c r="C9498" s="6" t="s">
        <v>31017</v>
      </c>
      <c r="D9498" s="6">
        <v>4</v>
      </c>
      <c r="E9498" s="6">
        <v>20</v>
      </c>
      <c r="F9498" s="6"/>
      <c r="G9498" s="6">
        <v>1000</v>
      </c>
      <c r="H9498" s="6"/>
      <c r="I9498" s="6">
        <v>5</v>
      </c>
      <c r="J9498" s="6"/>
      <c r="K9498" s="6">
        <v>1</v>
      </c>
      <c r="L9498" s="6" t="s">
        <v>12295</v>
      </c>
      <c r="M9498" s="6">
        <v>63</v>
      </c>
      <c r="N9498" s="6" t="e">
        <f>VLOOKUP(A9498,web_archive!D:AB,18,FALSE)</f>
        <v>#N/A</v>
      </c>
      <c r="O9498" s="6">
        <v>2</v>
      </c>
      <c r="P9498" s="6">
        <v>256</v>
      </c>
      <c r="Q9498" s="6"/>
      <c r="R9498" s="6">
        <v>50</v>
      </c>
      <c r="S9498" s="6">
        <v>1</v>
      </c>
      <c r="T9498" s="6">
        <v>725</v>
      </c>
      <c r="U9498" s="6" t="s">
        <v>31018</v>
      </c>
      <c r="V9498" s="6" t="s">
        <v>13910</v>
      </c>
      <c r="W9498" s="6" t="s">
        <v>31019</v>
      </c>
      <c r="X9498" s="6" t="s">
        <v>31020</v>
      </c>
      <c r="Y9498" s="6" t="s">
        <v>12822</v>
      </c>
      <c r="Z9498" s="6" t="s">
        <v>31021</v>
      </c>
      <c r="AA9498" s="6" t="s">
        <v>13458</v>
      </c>
      <c r="AB9498" s="6" t="s">
        <v>31021</v>
      </c>
      <c r="AC9498" s="6" t="s">
        <v>13456</v>
      </c>
      <c r="AD9498" s="6" t="s">
        <v>13269</v>
      </c>
      <c r="AE9498" s="6" t="s">
        <v>12299</v>
      </c>
      <c r="AF9498" s="6" t="s">
        <v>12299</v>
      </c>
      <c r="AG9498" s="6"/>
      <c r="AH9498" s="6"/>
      <c r="AI9498" s="6"/>
    </row>
    <row r="9499" spans="1:35" x14ac:dyDescent="0.3">
      <c r="A9499" s="6">
        <v>18552</v>
      </c>
      <c r="B9499" s="6" t="s">
        <v>31022</v>
      </c>
      <c r="C9499" s="6" t="s">
        <v>31023</v>
      </c>
      <c r="D9499" s="6">
        <v>4</v>
      </c>
      <c r="E9499" s="6">
        <v>20</v>
      </c>
      <c r="F9499" s="6"/>
      <c r="G9499" s="6">
        <v>1200</v>
      </c>
      <c r="H9499" s="6"/>
      <c r="I9499" s="6">
        <v>0</v>
      </c>
      <c r="J9499" s="6"/>
      <c r="K9499" s="6">
        <v>1</v>
      </c>
      <c r="L9499" s="6" t="s">
        <v>12295</v>
      </c>
      <c r="M9499" s="6">
        <v>63</v>
      </c>
      <c r="N9499" s="6" t="e">
        <f>VLOOKUP(A9499,web_archive!D:AB,18,FALSE)</f>
        <v>#N/A</v>
      </c>
      <c r="O9499" s="6">
        <v>2</v>
      </c>
      <c r="P9499" s="6">
        <v>256</v>
      </c>
      <c r="Q9499" s="6"/>
      <c r="R9499" s="6">
        <v>10</v>
      </c>
      <c r="S9499" s="6">
        <v>1</v>
      </c>
      <c r="T9499" s="6">
        <v>444</v>
      </c>
      <c r="U9499" s="6" t="s">
        <v>12787</v>
      </c>
      <c r="V9499" s="6" t="s">
        <v>12600</v>
      </c>
      <c r="W9499" s="6" t="s">
        <v>12299</v>
      </c>
      <c r="X9499" s="6" t="s">
        <v>12299</v>
      </c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</row>
    <row r="9500" spans="1:35" x14ac:dyDescent="0.3">
      <c r="A9500" s="6">
        <v>18553</v>
      </c>
      <c r="B9500" s="6" t="s">
        <v>31024</v>
      </c>
      <c r="C9500" s="6" t="s">
        <v>31025</v>
      </c>
      <c r="D9500" s="6">
        <v>4</v>
      </c>
      <c r="E9500" s="6">
        <v>20</v>
      </c>
      <c r="F9500" s="6"/>
      <c r="G9500" s="6">
        <v>50</v>
      </c>
      <c r="H9500" s="6"/>
      <c r="I9500" s="6">
        <v>5</v>
      </c>
      <c r="J9500" s="6"/>
      <c r="K9500" s="6">
        <v>0</v>
      </c>
      <c r="L9500" s="6" t="s">
        <v>12295</v>
      </c>
      <c r="M9500" s="6">
        <v>63</v>
      </c>
      <c r="N9500" s="6" t="e">
        <f>VLOOKUP(A9500,web_archive!D:AB,18,FALSE)</f>
        <v>#N/A</v>
      </c>
      <c r="O9500" s="6">
        <v>2</v>
      </c>
      <c r="P9500" s="6">
        <v>256</v>
      </c>
      <c r="Q9500" s="6"/>
      <c r="R9500" s="6">
        <v>0</v>
      </c>
      <c r="S9500" s="6">
        <v>1</v>
      </c>
      <c r="T9500" s="6">
        <v>727</v>
      </c>
      <c r="U9500" s="6" t="s">
        <v>14772</v>
      </c>
      <c r="V9500" s="6" t="s">
        <v>12620</v>
      </c>
      <c r="W9500" s="6" t="s">
        <v>18661</v>
      </c>
      <c r="X9500" s="6" t="s">
        <v>12563</v>
      </c>
      <c r="Y9500" s="6" t="s">
        <v>18661</v>
      </c>
      <c r="Z9500" s="6" t="s">
        <v>12860</v>
      </c>
      <c r="AA9500" s="6" t="s">
        <v>18661</v>
      </c>
      <c r="AB9500" s="6" t="s">
        <v>13309</v>
      </c>
      <c r="AC9500" s="6" t="s">
        <v>28845</v>
      </c>
      <c r="AD9500" s="6">
        <v>529</v>
      </c>
      <c r="AE9500" s="6" t="s">
        <v>31026</v>
      </c>
      <c r="AF9500" s="6">
        <v>529</v>
      </c>
      <c r="AG9500" s="6" t="s">
        <v>31027</v>
      </c>
      <c r="AH9500" s="6" t="s">
        <v>12299</v>
      </c>
      <c r="AI9500" s="6" t="s">
        <v>12299</v>
      </c>
    </row>
    <row r="9501" spans="1:35" x14ac:dyDescent="0.3">
      <c r="A9501" s="6">
        <v>18554</v>
      </c>
      <c r="B9501" s="6" t="s">
        <v>31028</v>
      </c>
      <c r="C9501" s="6" t="s">
        <v>31029</v>
      </c>
      <c r="D9501" s="6">
        <v>4</v>
      </c>
      <c r="E9501" s="6">
        <v>20</v>
      </c>
      <c r="F9501" s="6"/>
      <c r="G9501" s="6">
        <v>1000</v>
      </c>
      <c r="H9501" s="6"/>
      <c r="I9501" s="6">
        <v>8</v>
      </c>
      <c r="J9501" s="6"/>
      <c r="K9501" s="6">
        <v>0</v>
      </c>
      <c r="L9501" s="6" t="s">
        <v>12295</v>
      </c>
      <c r="M9501" s="6">
        <v>63</v>
      </c>
      <c r="N9501" s="6" t="e">
        <f>VLOOKUP(A9501,web_archive!D:AB,18,FALSE)</f>
        <v>#N/A</v>
      </c>
      <c r="O9501" s="6">
        <v>2</v>
      </c>
      <c r="P9501" s="6">
        <v>256</v>
      </c>
      <c r="Q9501" s="6"/>
      <c r="R9501" s="6">
        <v>0</v>
      </c>
      <c r="S9501" s="6">
        <v>0</v>
      </c>
      <c r="T9501" s="6">
        <v>728</v>
      </c>
      <c r="U9501" s="6" t="s">
        <v>16200</v>
      </c>
      <c r="V9501" s="6" t="s">
        <v>16328</v>
      </c>
      <c r="W9501" s="6" t="s">
        <v>12413</v>
      </c>
      <c r="X9501" s="6" t="s">
        <v>12299</v>
      </c>
      <c r="Y9501" s="6" t="s">
        <v>12299</v>
      </c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</row>
    <row r="9502" spans="1:35" x14ac:dyDescent="0.3">
      <c r="A9502" s="6">
        <v>18555</v>
      </c>
      <c r="B9502" s="6" t="s">
        <v>31030</v>
      </c>
      <c r="C9502" s="6" t="s">
        <v>31031</v>
      </c>
      <c r="D9502" s="6">
        <v>4</v>
      </c>
      <c r="E9502" s="6">
        <v>20</v>
      </c>
      <c r="F9502" s="6"/>
      <c r="G9502" s="6">
        <v>200</v>
      </c>
      <c r="H9502" s="6"/>
      <c r="I9502" s="6">
        <v>3</v>
      </c>
      <c r="J9502" s="6"/>
      <c r="K9502" s="6">
        <v>1</v>
      </c>
      <c r="L9502" s="6" t="s">
        <v>12295</v>
      </c>
      <c r="M9502" s="6">
        <v>63</v>
      </c>
      <c r="N9502" s="6" t="e">
        <f>VLOOKUP(A9502,web_archive!D:AB,18,FALSE)</f>
        <v>#N/A</v>
      </c>
      <c r="O9502" s="6">
        <v>2</v>
      </c>
      <c r="P9502" s="6">
        <v>256</v>
      </c>
      <c r="Q9502" s="6"/>
      <c r="R9502" s="6">
        <v>10</v>
      </c>
      <c r="S9502" s="6">
        <v>1</v>
      </c>
      <c r="T9502" s="6">
        <v>729</v>
      </c>
      <c r="U9502" s="6" t="s">
        <v>14525</v>
      </c>
      <c r="V9502" s="6" t="s">
        <v>13043</v>
      </c>
      <c r="W9502" s="6" t="s">
        <v>12648</v>
      </c>
      <c r="X9502" s="6" t="s">
        <v>15118</v>
      </c>
      <c r="Y9502" s="6" t="s">
        <v>12648</v>
      </c>
      <c r="Z9502" s="6" t="s">
        <v>12814</v>
      </c>
      <c r="AA9502" s="6" t="s">
        <v>12648</v>
      </c>
      <c r="AB9502" s="6" t="s">
        <v>12979</v>
      </c>
      <c r="AC9502" s="6">
        <v>7444</v>
      </c>
      <c r="AD9502" s="6" t="s">
        <v>12648</v>
      </c>
      <c r="AE9502" s="6" t="s">
        <v>12600</v>
      </c>
      <c r="AF9502" s="6" t="s">
        <v>12299</v>
      </c>
      <c r="AG9502" s="6" t="s">
        <v>12299</v>
      </c>
      <c r="AH9502" s="6"/>
      <c r="AI9502" s="6"/>
    </row>
    <row r="9503" spans="1:35" x14ac:dyDescent="0.3">
      <c r="A9503" s="6">
        <v>18556</v>
      </c>
      <c r="B9503" s="6" t="s">
        <v>31032</v>
      </c>
      <c r="C9503" s="6" t="s">
        <v>31033</v>
      </c>
      <c r="D9503" s="6">
        <v>4</v>
      </c>
      <c r="E9503" s="6">
        <v>0</v>
      </c>
      <c r="F9503" s="6"/>
      <c r="G9503" s="6">
        <v>0</v>
      </c>
      <c r="H9503" s="6"/>
      <c r="I9503" s="6">
        <v>0</v>
      </c>
      <c r="J9503" s="6"/>
      <c r="K9503" s="6">
        <v>0</v>
      </c>
      <c r="L9503" s="6" t="s">
        <v>12295</v>
      </c>
      <c r="M9503" s="6">
        <v>63</v>
      </c>
      <c r="N9503" s="6" t="e">
        <f>VLOOKUP(A9503,web_archive!D:AB,18,FALSE)</f>
        <v>#N/A</v>
      </c>
      <c r="O9503" s="6">
        <v>2</v>
      </c>
      <c r="P9503" s="6">
        <v>512</v>
      </c>
      <c r="Q9503" s="6"/>
      <c r="R9503" s="6">
        <v>0</v>
      </c>
      <c r="S9503" s="6">
        <v>0</v>
      </c>
      <c r="T9503" s="6">
        <v>3</v>
      </c>
      <c r="U9503" s="6" t="s">
        <v>15721</v>
      </c>
      <c r="V9503" s="6">
        <v>6464</v>
      </c>
      <c r="W9503" s="6">
        <v>2220</v>
      </c>
      <c r="X9503" s="6" t="s">
        <v>31034</v>
      </c>
      <c r="Y9503" s="6" t="s">
        <v>12299</v>
      </c>
      <c r="Z9503" s="6" t="s">
        <v>12299</v>
      </c>
      <c r="AA9503" s="6"/>
      <c r="AB9503" s="6"/>
      <c r="AC9503" s="6"/>
      <c r="AD9503" s="6"/>
      <c r="AE9503" s="6"/>
      <c r="AF9503" s="6"/>
      <c r="AG9503" s="6"/>
      <c r="AH9503" s="6"/>
      <c r="AI9503" s="6"/>
    </row>
    <row r="9504" spans="1:35" x14ac:dyDescent="0.3">
      <c r="A9504" s="6">
        <v>18557</v>
      </c>
      <c r="B9504" s="6" t="s">
        <v>31035</v>
      </c>
      <c r="C9504" s="6" t="s">
        <v>31036</v>
      </c>
      <c r="D9504" s="6">
        <v>4</v>
      </c>
      <c r="E9504" s="6">
        <v>0</v>
      </c>
      <c r="F9504" s="6"/>
      <c r="G9504" s="6">
        <v>0</v>
      </c>
      <c r="H9504" s="6"/>
      <c r="I9504" s="6">
        <v>0</v>
      </c>
      <c r="J9504" s="6"/>
      <c r="K9504" s="6">
        <v>0</v>
      </c>
      <c r="L9504" s="6" t="s">
        <v>12295</v>
      </c>
      <c r="M9504" s="6">
        <v>63</v>
      </c>
      <c r="N9504" s="6" t="e">
        <f>VLOOKUP(A9504,web_archive!D:AB,18,FALSE)</f>
        <v>#N/A</v>
      </c>
      <c r="O9504" s="6">
        <v>2</v>
      </c>
      <c r="P9504" s="6">
        <v>512</v>
      </c>
      <c r="Q9504" s="6"/>
      <c r="R9504" s="6">
        <v>0</v>
      </c>
      <c r="S9504" s="6">
        <v>0</v>
      </c>
      <c r="T9504" s="6">
        <v>12</v>
      </c>
      <c r="U9504" s="6" t="s">
        <v>15721</v>
      </c>
      <c r="V9504" s="6">
        <v>6345</v>
      </c>
      <c r="W9504" s="6">
        <v>1812</v>
      </c>
      <c r="X9504" s="6" t="s">
        <v>31034</v>
      </c>
      <c r="Y9504" s="6" t="s">
        <v>12299</v>
      </c>
      <c r="Z9504" s="6" t="s">
        <v>12299</v>
      </c>
      <c r="AA9504" s="6"/>
      <c r="AB9504" s="6"/>
      <c r="AC9504" s="6"/>
      <c r="AD9504" s="6"/>
      <c r="AE9504" s="6"/>
      <c r="AF9504" s="6"/>
      <c r="AG9504" s="6"/>
      <c r="AH9504" s="6"/>
      <c r="AI9504" s="6"/>
    </row>
    <row r="9505" spans="1:34" x14ac:dyDescent="0.3">
      <c r="A9505" s="6">
        <v>18558</v>
      </c>
      <c r="B9505" s="6" t="s">
        <v>31037</v>
      </c>
      <c r="C9505" s="6" t="s">
        <v>31038</v>
      </c>
      <c r="D9505" s="6">
        <v>4</v>
      </c>
      <c r="E9505" s="6">
        <v>20</v>
      </c>
      <c r="F9505" s="6"/>
      <c r="G9505" s="6">
        <v>1000</v>
      </c>
      <c r="H9505" s="6"/>
      <c r="I9505" s="6">
        <v>0</v>
      </c>
      <c r="J9505" s="6"/>
      <c r="K9505" s="6">
        <v>0</v>
      </c>
      <c r="L9505" s="6" t="s">
        <v>12295</v>
      </c>
      <c r="M9505" s="6">
        <v>63</v>
      </c>
      <c r="N9505" s="6" t="e">
        <f>VLOOKUP(A9505,web_archive!D:AB,18,FALSE)</f>
        <v>#N/A</v>
      </c>
      <c r="O9505" s="6">
        <v>2</v>
      </c>
      <c r="P9505" s="6">
        <v>256</v>
      </c>
      <c r="Q9505" s="6"/>
      <c r="R9505" s="6">
        <v>10</v>
      </c>
      <c r="S9505" s="6">
        <v>0</v>
      </c>
      <c r="T9505" s="6">
        <v>730</v>
      </c>
      <c r="U9505" s="6" t="s">
        <v>15618</v>
      </c>
      <c r="V9505" s="6" t="s">
        <v>12571</v>
      </c>
      <c r="W9505" s="6" t="s">
        <v>12814</v>
      </c>
      <c r="X9505" s="6" t="s">
        <v>12571</v>
      </c>
      <c r="Y9505" s="6" t="s">
        <v>12764</v>
      </c>
      <c r="Z9505" s="6" t="s">
        <v>12299</v>
      </c>
      <c r="AA9505" s="6" t="s">
        <v>12299</v>
      </c>
      <c r="AB9505" s="6"/>
      <c r="AC9505" s="6"/>
      <c r="AD9505" s="6"/>
      <c r="AE9505" s="6"/>
      <c r="AF9505" s="6"/>
      <c r="AG9505" s="6"/>
      <c r="AH9505" s="6"/>
    </row>
    <row r="9506" spans="1:34" x14ac:dyDescent="0.3">
      <c r="A9506" s="6">
        <v>18559</v>
      </c>
      <c r="B9506" s="6" t="s">
        <v>31039</v>
      </c>
      <c r="C9506" s="6" t="s">
        <v>31040</v>
      </c>
      <c r="D9506" s="6">
        <v>4</v>
      </c>
      <c r="E9506" s="6">
        <v>20</v>
      </c>
      <c r="F9506" s="6"/>
      <c r="G9506" s="6">
        <v>100</v>
      </c>
      <c r="H9506" s="6"/>
      <c r="I9506" s="6">
        <v>3</v>
      </c>
      <c r="J9506" s="6"/>
      <c r="K9506" s="6">
        <v>0</v>
      </c>
      <c r="L9506" s="6" t="s">
        <v>12295</v>
      </c>
      <c r="M9506" s="6">
        <v>63</v>
      </c>
      <c r="N9506" s="6" t="e">
        <f>VLOOKUP(A9506,web_archive!D:AB,18,FALSE)</f>
        <v>#N/A</v>
      </c>
      <c r="O9506" s="6">
        <v>2</v>
      </c>
      <c r="P9506" s="6">
        <v>512</v>
      </c>
      <c r="Q9506" s="6"/>
      <c r="R9506" s="6">
        <v>50</v>
      </c>
      <c r="S9506" s="6">
        <v>0</v>
      </c>
      <c r="T9506" s="6">
        <v>152</v>
      </c>
      <c r="U9506" s="6" t="s">
        <v>12636</v>
      </c>
      <c r="V9506" s="6" t="s">
        <v>18014</v>
      </c>
      <c r="W9506" s="6" t="s">
        <v>12473</v>
      </c>
      <c r="X9506" s="6" t="s">
        <v>12299</v>
      </c>
      <c r="Y9506" s="6" t="s">
        <v>12299</v>
      </c>
      <c r="Z9506" s="6"/>
      <c r="AA9506" s="6"/>
      <c r="AB9506" s="6"/>
      <c r="AC9506" s="6"/>
      <c r="AD9506" s="6"/>
      <c r="AE9506" s="6"/>
      <c r="AF9506" s="6"/>
      <c r="AG9506" s="6"/>
      <c r="AH9506" s="6"/>
    </row>
    <row r="9507" spans="1:34" x14ac:dyDescent="0.3">
      <c r="A9507" s="6">
        <v>18560</v>
      </c>
      <c r="B9507" s="6" t="s">
        <v>31041</v>
      </c>
      <c r="C9507" s="6" t="s">
        <v>31042</v>
      </c>
      <c r="D9507" s="6">
        <v>4</v>
      </c>
      <c r="E9507" s="6">
        <v>20</v>
      </c>
      <c r="F9507" s="6"/>
      <c r="G9507" s="6">
        <v>300</v>
      </c>
      <c r="H9507" s="6"/>
      <c r="I9507" s="6">
        <v>2</v>
      </c>
      <c r="J9507" s="6"/>
      <c r="K9507" s="6">
        <v>0</v>
      </c>
      <c r="L9507" s="6" t="s">
        <v>12295</v>
      </c>
      <c r="M9507" s="6">
        <v>63</v>
      </c>
      <c r="N9507" s="6" t="e">
        <f>VLOOKUP(A9507,web_archive!D:AB,18,FALSE)</f>
        <v>#N/A</v>
      </c>
      <c r="O9507" s="6">
        <v>2</v>
      </c>
      <c r="P9507" s="6">
        <v>1</v>
      </c>
      <c r="Q9507" s="6"/>
      <c r="R9507" s="6">
        <v>50</v>
      </c>
      <c r="S9507" s="6">
        <v>0</v>
      </c>
      <c r="T9507" s="6">
        <v>180</v>
      </c>
      <c r="U9507" s="6" t="s">
        <v>12636</v>
      </c>
      <c r="V9507" s="6" t="s">
        <v>12600</v>
      </c>
      <c r="W9507" s="6" t="s">
        <v>12299</v>
      </c>
      <c r="X9507" s="6" t="s">
        <v>12299</v>
      </c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</row>
    <row r="9508" spans="1:34" x14ac:dyDescent="0.3">
      <c r="A9508" s="6">
        <v>18561</v>
      </c>
      <c r="B9508" s="6" t="s">
        <v>31043</v>
      </c>
      <c r="C9508" s="6" t="s">
        <v>31044</v>
      </c>
      <c r="D9508" s="6">
        <v>4</v>
      </c>
      <c r="E9508" s="6">
        <v>20</v>
      </c>
      <c r="F9508" s="6"/>
      <c r="G9508" s="6">
        <v>300</v>
      </c>
      <c r="H9508" s="6"/>
      <c r="I9508" s="6">
        <v>5</v>
      </c>
      <c r="J9508" s="6"/>
      <c r="K9508" s="6">
        <v>1</v>
      </c>
      <c r="L9508" s="6" t="s">
        <v>12295</v>
      </c>
      <c r="M9508" s="6">
        <v>63</v>
      </c>
      <c r="N9508" s="6" t="e">
        <f>VLOOKUP(A9508,web_archive!D:AB,18,FALSE)</f>
        <v>#N/A</v>
      </c>
      <c r="O9508" s="6">
        <v>2</v>
      </c>
      <c r="P9508" s="6">
        <v>256</v>
      </c>
      <c r="Q9508" s="6"/>
      <c r="R9508" s="6">
        <v>40</v>
      </c>
      <c r="S9508" s="6">
        <v>1</v>
      </c>
      <c r="T9508" s="6">
        <v>731</v>
      </c>
      <c r="U9508" s="6" t="s">
        <v>12660</v>
      </c>
      <c r="V9508" s="6" t="s">
        <v>13525</v>
      </c>
      <c r="W9508" s="6" t="s">
        <v>16654</v>
      </c>
      <c r="X9508" s="6" t="s">
        <v>12549</v>
      </c>
      <c r="Y9508" s="6" t="s">
        <v>12797</v>
      </c>
      <c r="Z9508" s="6" t="s">
        <v>12551</v>
      </c>
      <c r="AA9508" s="6" t="s">
        <v>12489</v>
      </c>
      <c r="AB9508" s="6" t="s">
        <v>12299</v>
      </c>
      <c r="AC9508" s="6" t="s">
        <v>12299</v>
      </c>
      <c r="AD9508" s="6"/>
      <c r="AE9508" s="6"/>
      <c r="AF9508" s="6"/>
      <c r="AG9508" s="6"/>
      <c r="AH9508" s="6"/>
    </row>
    <row r="9509" spans="1:34" x14ac:dyDescent="0.3">
      <c r="A9509" s="6">
        <v>18562</v>
      </c>
      <c r="B9509" s="6" t="s">
        <v>31045</v>
      </c>
      <c r="C9509" s="6" t="s">
        <v>31046</v>
      </c>
      <c r="D9509" s="6">
        <v>4</v>
      </c>
      <c r="E9509" s="6">
        <v>20</v>
      </c>
      <c r="F9509" s="6"/>
      <c r="G9509" s="6">
        <v>200</v>
      </c>
      <c r="H9509" s="6"/>
      <c r="I9509" s="6">
        <v>3</v>
      </c>
      <c r="J9509" s="6"/>
      <c r="K9509" s="6">
        <v>1</v>
      </c>
      <c r="L9509" s="6" t="s">
        <v>12295</v>
      </c>
      <c r="M9509" s="6">
        <v>63</v>
      </c>
      <c r="N9509" s="6" t="e">
        <f>VLOOKUP(A9509,web_archive!D:AB,18,FALSE)</f>
        <v>#N/A</v>
      </c>
      <c r="O9509" s="6">
        <v>2</v>
      </c>
      <c r="P9509" s="6">
        <v>256</v>
      </c>
      <c r="Q9509" s="6"/>
      <c r="R9509" s="6">
        <v>10</v>
      </c>
      <c r="S9509" s="6">
        <v>1</v>
      </c>
      <c r="T9509" s="6">
        <v>732</v>
      </c>
      <c r="U9509" s="6" t="s">
        <v>14525</v>
      </c>
      <c r="V9509" s="6" t="s">
        <v>12404</v>
      </c>
      <c r="W9509" s="6" t="s">
        <v>12299</v>
      </c>
      <c r="X9509" s="6" t="s">
        <v>12299</v>
      </c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</row>
    <row r="9510" spans="1:34" x14ac:dyDescent="0.3">
      <c r="A9510" s="6">
        <v>18563</v>
      </c>
      <c r="B9510" s="6" t="s">
        <v>31047</v>
      </c>
      <c r="C9510" s="6" t="s">
        <v>31048</v>
      </c>
      <c r="D9510" s="6">
        <v>4</v>
      </c>
      <c r="E9510" s="6">
        <v>20</v>
      </c>
      <c r="F9510" s="6"/>
      <c r="G9510" s="6">
        <v>300</v>
      </c>
      <c r="H9510" s="6"/>
      <c r="I9510" s="6">
        <v>0</v>
      </c>
      <c r="J9510" s="6"/>
      <c r="K9510" s="6">
        <v>1</v>
      </c>
      <c r="L9510" s="6" t="s">
        <v>12295</v>
      </c>
      <c r="M9510" s="6">
        <v>63</v>
      </c>
      <c r="N9510" s="6" t="e">
        <f>VLOOKUP(A9510,web_archive!D:AB,18,FALSE)</f>
        <v>#N/A</v>
      </c>
      <c r="O9510" s="6">
        <v>2</v>
      </c>
      <c r="P9510" s="6">
        <v>256</v>
      </c>
      <c r="Q9510" s="6"/>
      <c r="R9510" s="6">
        <v>50</v>
      </c>
      <c r="S9510" s="6">
        <v>1</v>
      </c>
      <c r="T9510" s="6">
        <v>733</v>
      </c>
      <c r="U9510" s="6" t="s">
        <v>16126</v>
      </c>
      <c r="V9510" s="6" t="s">
        <v>16127</v>
      </c>
      <c r="W9510" s="6" t="s">
        <v>31049</v>
      </c>
      <c r="X9510" s="6" t="s">
        <v>31050</v>
      </c>
      <c r="Y9510" s="6" t="s">
        <v>31051</v>
      </c>
      <c r="Z9510" s="6" t="s">
        <v>12299</v>
      </c>
      <c r="AA9510" s="6" t="s">
        <v>12299</v>
      </c>
      <c r="AB9510" s="6"/>
      <c r="AC9510" s="6"/>
      <c r="AD9510" s="6"/>
      <c r="AE9510" s="6"/>
      <c r="AF9510" s="6"/>
      <c r="AG9510" s="6"/>
      <c r="AH9510" s="6"/>
    </row>
    <row r="9511" spans="1:34" x14ac:dyDescent="0.3">
      <c r="A9511" s="6">
        <v>18564</v>
      </c>
      <c r="B9511" s="6" t="s">
        <v>31052</v>
      </c>
      <c r="C9511" s="6" t="s">
        <v>31053</v>
      </c>
      <c r="D9511" s="6">
        <v>4</v>
      </c>
      <c r="E9511" s="6">
        <v>20</v>
      </c>
      <c r="F9511" s="6"/>
      <c r="G9511" s="6">
        <v>200</v>
      </c>
      <c r="H9511" s="6"/>
      <c r="I9511" s="6">
        <v>0</v>
      </c>
      <c r="J9511" s="6"/>
      <c r="K9511" s="6">
        <v>0</v>
      </c>
      <c r="L9511" s="6" t="s">
        <v>12295</v>
      </c>
      <c r="M9511" s="6">
        <v>63</v>
      </c>
      <c r="N9511" s="6" t="e">
        <f>VLOOKUP(A9511,web_archive!D:AB,18,FALSE)</f>
        <v>#N/A</v>
      </c>
      <c r="O9511" s="6">
        <v>2</v>
      </c>
      <c r="P9511" s="6">
        <v>1</v>
      </c>
      <c r="Q9511" s="6"/>
      <c r="R9511" s="6">
        <v>50</v>
      </c>
      <c r="S9511" s="6">
        <v>0</v>
      </c>
      <c r="T9511" s="6">
        <v>734</v>
      </c>
      <c r="U9511" s="6" t="s">
        <v>16163</v>
      </c>
      <c r="V9511" s="6" t="s">
        <v>13825</v>
      </c>
      <c r="W9511" s="6" t="s">
        <v>12649</v>
      </c>
      <c r="X9511" s="6" t="s">
        <v>12299</v>
      </c>
      <c r="Y9511" s="6" t="s">
        <v>12299</v>
      </c>
      <c r="Z9511" s="6"/>
      <c r="AA9511" s="6"/>
      <c r="AB9511" s="6"/>
      <c r="AC9511" s="6"/>
      <c r="AD9511" s="6"/>
      <c r="AE9511" s="6"/>
      <c r="AF9511" s="6"/>
      <c r="AG9511" s="6"/>
      <c r="AH9511" s="6"/>
    </row>
    <row r="9512" spans="1:34" x14ac:dyDescent="0.3">
      <c r="A9512" s="6">
        <v>18565</v>
      </c>
      <c r="B9512" s="6" t="s">
        <v>31054</v>
      </c>
      <c r="C9512" s="6" t="s">
        <v>31055</v>
      </c>
      <c r="D9512" s="6">
        <v>4</v>
      </c>
      <c r="E9512" s="6">
        <v>20</v>
      </c>
      <c r="F9512" s="6"/>
      <c r="G9512" s="6">
        <v>300</v>
      </c>
      <c r="H9512" s="6"/>
      <c r="I9512" s="6">
        <v>8</v>
      </c>
      <c r="J9512" s="6"/>
      <c r="K9512" s="6">
        <v>1</v>
      </c>
      <c r="L9512" s="6" t="s">
        <v>12295</v>
      </c>
      <c r="M9512" s="6">
        <v>63</v>
      </c>
      <c r="N9512" s="6" t="e">
        <f>VLOOKUP(A9512,web_archive!D:AB,18,FALSE)</f>
        <v>#N/A</v>
      </c>
      <c r="O9512" s="6">
        <v>2</v>
      </c>
      <c r="P9512" s="6">
        <v>256</v>
      </c>
      <c r="Q9512" s="6"/>
      <c r="R9512" s="6">
        <v>40</v>
      </c>
      <c r="S9512" s="6">
        <v>1</v>
      </c>
      <c r="T9512" s="6">
        <v>735</v>
      </c>
      <c r="U9512" s="6" t="s">
        <v>12691</v>
      </c>
      <c r="V9512" s="6" t="s">
        <v>13183</v>
      </c>
      <c r="W9512" s="6" t="s">
        <v>14526</v>
      </c>
      <c r="X9512" s="6" t="s">
        <v>31056</v>
      </c>
      <c r="Y9512" s="6">
        <v>12135</v>
      </c>
      <c r="Z9512" s="6" t="s">
        <v>12772</v>
      </c>
      <c r="AA9512" s="6" t="s">
        <v>12299</v>
      </c>
      <c r="AB9512" s="6" t="s">
        <v>12299</v>
      </c>
      <c r="AC9512" s="6"/>
      <c r="AD9512" s="6"/>
      <c r="AE9512" s="6"/>
      <c r="AF9512" s="6"/>
      <c r="AG9512" s="6"/>
      <c r="AH9512" s="6"/>
    </row>
    <row r="9513" spans="1:34" x14ac:dyDescent="0.3">
      <c r="A9513" s="6">
        <v>18566</v>
      </c>
      <c r="B9513" s="6" t="s">
        <v>31057</v>
      </c>
      <c r="C9513" s="6" t="s">
        <v>31058</v>
      </c>
      <c r="D9513" s="6">
        <v>4</v>
      </c>
      <c r="E9513" s="6">
        <v>20</v>
      </c>
      <c r="F9513" s="6"/>
      <c r="G9513" s="6">
        <v>0</v>
      </c>
      <c r="H9513" s="6"/>
      <c r="I9513" s="6">
        <v>1</v>
      </c>
      <c r="J9513" s="6"/>
      <c r="K9513" s="6">
        <v>0</v>
      </c>
      <c r="L9513" s="6" t="s">
        <v>12295</v>
      </c>
      <c r="M9513" s="6">
        <v>63</v>
      </c>
      <c r="N9513" s="6" t="e">
        <f>VLOOKUP(A9513,web_archive!D:AB,18,FALSE)</f>
        <v>#N/A</v>
      </c>
      <c r="O9513" s="6">
        <v>2</v>
      </c>
      <c r="P9513" s="6">
        <v>1</v>
      </c>
      <c r="Q9513" s="6"/>
      <c r="R9513" s="6">
        <v>0</v>
      </c>
      <c r="S9513" s="6">
        <v>0</v>
      </c>
      <c r="T9513" s="6">
        <v>736</v>
      </c>
      <c r="U9513" s="6" t="s">
        <v>13138</v>
      </c>
      <c r="V9513" s="6" t="s">
        <v>14502</v>
      </c>
      <c r="W9513" s="6" t="s">
        <v>12491</v>
      </c>
      <c r="X9513" s="6" t="s">
        <v>12299</v>
      </c>
      <c r="Y9513" s="6" t="s">
        <v>12299</v>
      </c>
      <c r="Z9513" s="6"/>
      <c r="AA9513" s="6"/>
      <c r="AB9513" s="6"/>
      <c r="AC9513" s="6"/>
      <c r="AD9513" s="6"/>
      <c r="AE9513" s="6"/>
      <c r="AF9513" s="6"/>
      <c r="AG9513" s="6"/>
      <c r="AH9513" s="6"/>
    </row>
    <row r="9514" spans="1:34" x14ac:dyDescent="0.3">
      <c r="A9514" s="6">
        <v>18567</v>
      </c>
      <c r="B9514" s="6" t="s">
        <v>31059</v>
      </c>
      <c r="C9514" s="6" t="s">
        <v>31060</v>
      </c>
      <c r="D9514" s="6">
        <v>4</v>
      </c>
      <c r="E9514" s="6">
        <v>20</v>
      </c>
      <c r="F9514" s="6"/>
      <c r="G9514" s="6">
        <v>100</v>
      </c>
      <c r="H9514" s="6"/>
      <c r="I9514" s="6">
        <v>0</v>
      </c>
      <c r="J9514" s="6"/>
      <c r="K9514" s="6">
        <v>0</v>
      </c>
      <c r="L9514" s="6" t="s">
        <v>12295</v>
      </c>
      <c r="M9514" s="6">
        <v>63</v>
      </c>
      <c r="N9514" s="6" t="e">
        <f>VLOOKUP(A9514,web_archive!D:AB,18,FALSE)</f>
        <v>#N/A</v>
      </c>
      <c r="O9514" s="6">
        <v>2</v>
      </c>
      <c r="P9514" s="6">
        <v>1</v>
      </c>
      <c r="Q9514" s="6"/>
      <c r="R9514" s="6">
        <v>0</v>
      </c>
      <c r="S9514" s="6">
        <v>0</v>
      </c>
      <c r="T9514" s="6">
        <v>737</v>
      </c>
      <c r="U9514" s="6" t="s">
        <v>12299</v>
      </c>
      <c r="V9514" s="6" t="s">
        <v>12299</v>
      </c>
      <c r="W9514" s="6" t="s">
        <v>12299</v>
      </c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</row>
    <row r="9515" spans="1:34" x14ac:dyDescent="0.3">
      <c r="A9515" s="6">
        <v>18568</v>
      </c>
      <c r="B9515" s="6" t="s">
        <v>31061</v>
      </c>
      <c r="C9515" s="6" t="s">
        <v>31062</v>
      </c>
      <c r="D9515" s="6">
        <v>4</v>
      </c>
      <c r="E9515" s="6">
        <v>20</v>
      </c>
      <c r="F9515" s="6"/>
      <c r="G9515" s="6">
        <v>100</v>
      </c>
      <c r="H9515" s="6"/>
      <c r="I9515" s="6">
        <v>3</v>
      </c>
      <c r="J9515" s="6"/>
      <c r="K9515" s="6">
        <v>0</v>
      </c>
      <c r="L9515" s="6" t="s">
        <v>12295</v>
      </c>
      <c r="M9515" s="6">
        <v>63</v>
      </c>
      <c r="N9515" s="6" t="e">
        <f>VLOOKUP(A9515,web_archive!D:AB,18,FALSE)</f>
        <v>#N/A</v>
      </c>
      <c r="O9515" s="6">
        <v>2</v>
      </c>
      <c r="P9515" s="6">
        <v>256</v>
      </c>
      <c r="Q9515" s="6"/>
      <c r="R9515" s="6">
        <v>10</v>
      </c>
      <c r="S9515" s="6">
        <v>0</v>
      </c>
      <c r="T9515" s="6">
        <v>702</v>
      </c>
      <c r="U9515" s="6" t="s">
        <v>14525</v>
      </c>
      <c r="V9515" s="6" t="s">
        <v>12454</v>
      </c>
      <c r="W9515" s="6" t="s">
        <v>12299</v>
      </c>
      <c r="X9515" s="6" t="s">
        <v>12299</v>
      </c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</row>
    <row r="9516" spans="1:34" x14ac:dyDescent="0.3">
      <c r="A9516" s="6">
        <v>18569</v>
      </c>
      <c r="B9516" s="6" t="s">
        <v>31063</v>
      </c>
      <c r="C9516" s="6" t="s">
        <v>31064</v>
      </c>
      <c r="D9516" s="6">
        <v>4</v>
      </c>
      <c r="E9516" s="6">
        <v>20</v>
      </c>
      <c r="F9516" s="6"/>
      <c r="G9516" s="6">
        <v>1000</v>
      </c>
      <c r="H9516" s="6"/>
      <c r="I9516" s="6">
        <v>0</v>
      </c>
      <c r="J9516" s="6"/>
      <c r="K9516" s="6">
        <v>0</v>
      </c>
      <c r="L9516" s="6" t="s">
        <v>12295</v>
      </c>
      <c r="M9516" s="6">
        <v>63</v>
      </c>
      <c r="N9516" s="6" t="e">
        <f>VLOOKUP(A9516,web_archive!D:AB,18,FALSE)</f>
        <v>#N/A</v>
      </c>
      <c r="O9516" s="6">
        <v>2</v>
      </c>
      <c r="P9516" s="6">
        <v>256</v>
      </c>
      <c r="Q9516" s="6"/>
      <c r="R9516" s="6">
        <v>10</v>
      </c>
      <c r="S9516" s="6">
        <v>0</v>
      </c>
      <c r="T9516" s="6">
        <v>738</v>
      </c>
      <c r="U9516" s="6" t="s">
        <v>12807</v>
      </c>
      <c r="V9516" s="6" t="s">
        <v>31065</v>
      </c>
      <c r="W9516" s="6" t="s">
        <v>12675</v>
      </c>
      <c r="X9516" s="6" t="s">
        <v>31066</v>
      </c>
      <c r="Y9516" s="6" t="s">
        <v>12299</v>
      </c>
      <c r="Z9516" s="6" t="s">
        <v>12299</v>
      </c>
      <c r="AA9516" s="6"/>
      <c r="AB9516" s="6"/>
      <c r="AC9516" s="6"/>
      <c r="AD9516" s="6"/>
      <c r="AE9516" s="6"/>
      <c r="AF9516" s="6"/>
      <c r="AG9516" s="6"/>
      <c r="AH9516" s="6"/>
    </row>
    <row r="9517" spans="1:34" x14ac:dyDescent="0.3">
      <c r="A9517" s="6">
        <v>18570</v>
      </c>
      <c r="B9517" s="6" t="s">
        <v>31067</v>
      </c>
      <c r="C9517" s="6" t="s">
        <v>31068</v>
      </c>
      <c r="D9517" s="6">
        <v>4</v>
      </c>
      <c r="E9517" s="6">
        <v>20</v>
      </c>
      <c r="F9517" s="6"/>
      <c r="G9517" s="6">
        <v>400</v>
      </c>
      <c r="H9517" s="6"/>
      <c r="I9517" s="6">
        <v>7</v>
      </c>
      <c r="J9517" s="6"/>
      <c r="K9517" s="6">
        <v>1</v>
      </c>
      <c r="L9517" s="6" t="s">
        <v>14534</v>
      </c>
      <c r="M9517" s="6">
        <v>63</v>
      </c>
      <c r="N9517" s="6" t="e">
        <f>VLOOKUP(A9517,web_archive!D:AB,18,FALSE)</f>
        <v>#N/A</v>
      </c>
      <c r="O9517" s="6">
        <v>2</v>
      </c>
      <c r="P9517" s="6">
        <v>256</v>
      </c>
      <c r="Q9517" s="6"/>
      <c r="R9517" s="6">
        <v>100</v>
      </c>
      <c r="S9517" s="6">
        <v>1</v>
      </c>
      <c r="T9517" s="6">
        <v>739</v>
      </c>
      <c r="U9517" s="6" t="s">
        <v>31069</v>
      </c>
      <c r="V9517" s="6" t="s">
        <v>31070</v>
      </c>
      <c r="W9517" s="6" t="s">
        <v>12675</v>
      </c>
      <c r="X9517" s="6" t="s">
        <v>31071</v>
      </c>
      <c r="Y9517" s="6" t="s">
        <v>31072</v>
      </c>
      <c r="Z9517" s="6" t="s">
        <v>31073</v>
      </c>
      <c r="AA9517" s="6" t="s">
        <v>13984</v>
      </c>
      <c r="AB9517" s="6" t="s">
        <v>13744</v>
      </c>
      <c r="AC9517" s="6" t="s">
        <v>12299</v>
      </c>
      <c r="AD9517" s="6" t="s">
        <v>12299</v>
      </c>
      <c r="AE9517" s="6"/>
      <c r="AF9517" s="6"/>
      <c r="AG9517" s="6"/>
      <c r="AH9517" s="6"/>
    </row>
    <row r="9518" spans="1:34" x14ac:dyDescent="0.3">
      <c r="A9518" s="6">
        <v>18571</v>
      </c>
      <c r="B9518" s="6" t="s">
        <v>31074</v>
      </c>
      <c r="C9518" s="6" t="s">
        <v>31075</v>
      </c>
      <c r="D9518" s="6">
        <v>4</v>
      </c>
      <c r="E9518" s="6">
        <v>20</v>
      </c>
      <c r="F9518" s="6"/>
      <c r="G9518" s="6">
        <v>1000</v>
      </c>
      <c r="H9518" s="6"/>
      <c r="I9518" s="6">
        <v>0</v>
      </c>
      <c r="J9518" s="6"/>
      <c r="K9518" s="6">
        <v>1</v>
      </c>
      <c r="L9518" s="6" t="s">
        <v>12295</v>
      </c>
      <c r="M9518" s="6">
        <v>63</v>
      </c>
      <c r="N9518" s="6" t="e">
        <f>VLOOKUP(A9518,web_archive!D:AB,18,FALSE)</f>
        <v>#N/A</v>
      </c>
      <c r="O9518" s="6">
        <v>2</v>
      </c>
      <c r="P9518" s="6">
        <v>256</v>
      </c>
      <c r="Q9518" s="6"/>
      <c r="R9518" s="6">
        <v>0</v>
      </c>
      <c r="S9518" s="6">
        <v>0</v>
      </c>
      <c r="T9518" s="6">
        <v>740</v>
      </c>
      <c r="U9518" s="6" t="s">
        <v>15618</v>
      </c>
      <c r="V9518" s="6" t="s">
        <v>13898</v>
      </c>
      <c r="W9518" s="6" t="s">
        <v>12404</v>
      </c>
      <c r="X9518" s="6" t="s">
        <v>12299</v>
      </c>
      <c r="Y9518" s="6" t="s">
        <v>12299</v>
      </c>
      <c r="Z9518" s="6"/>
      <c r="AA9518" s="6"/>
      <c r="AB9518" s="6"/>
      <c r="AC9518" s="6"/>
      <c r="AD9518" s="6"/>
      <c r="AE9518" s="6"/>
      <c r="AF9518" s="6"/>
      <c r="AG9518" s="6"/>
      <c r="AH9518" s="6"/>
    </row>
    <row r="9519" spans="1:34" x14ac:dyDescent="0.3">
      <c r="A9519" s="6">
        <v>18572</v>
      </c>
      <c r="B9519" s="6" t="s">
        <v>31076</v>
      </c>
      <c r="C9519" s="6" t="s">
        <v>31077</v>
      </c>
      <c r="D9519" s="6">
        <v>4</v>
      </c>
      <c r="E9519" s="6">
        <v>20</v>
      </c>
      <c r="F9519" s="6"/>
      <c r="G9519" s="6">
        <v>300</v>
      </c>
      <c r="H9519" s="6"/>
      <c r="I9519" s="6">
        <v>2</v>
      </c>
      <c r="J9519" s="6"/>
      <c r="K9519" s="6">
        <v>1</v>
      </c>
      <c r="L9519" s="6" t="s">
        <v>12295</v>
      </c>
      <c r="M9519" s="6">
        <v>63</v>
      </c>
      <c r="N9519" s="6" t="e">
        <f>VLOOKUP(A9519,web_archive!D:AB,18,FALSE)</f>
        <v>#N/A</v>
      </c>
      <c r="O9519" s="6">
        <v>2</v>
      </c>
      <c r="P9519" s="6">
        <v>256</v>
      </c>
      <c r="Q9519" s="6"/>
      <c r="R9519" s="6">
        <v>0</v>
      </c>
      <c r="S9519" s="6">
        <v>1</v>
      </c>
      <c r="T9519" s="6">
        <v>377</v>
      </c>
      <c r="U9519" s="6" t="s">
        <v>14525</v>
      </c>
      <c r="V9519" s="6" t="s">
        <v>18593</v>
      </c>
      <c r="W9519" s="6" t="s">
        <v>31078</v>
      </c>
      <c r="X9519" s="6" t="s">
        <v>31079</v>
      </c>
      <c r="Y9519" s="6" t="s">
        <v>12549</v>
      </c>
      <c r="Z9519" s="6" t="s">
        <v>31080</v>
      </c>
      <c r="AA9519" s="6" t="s">
        <v>12551</v>
      </c>
      <c r="AB9519" s="6" t="s">
        <v>31081</v>
      </c>
      <c r="AC9519" s="6" t="s">
        <v>12675</v>
      </c>
      <c r="AD9519" s="6" t="s">
        <v>31082</v>
      </c>
      <c r="AE9519" s="6" t="s">
        <v>31083</v>
      </c>
      <c r="AF9519" s="6" t="s">
        <v>16377</v>
      </c>
      <c r="AG9519" s="6" t="s">
        <v>12299</v>
      </c>
      <c r="AH9519" s="6" t="s">
        <v>12299</v>
      </c>
    </row>
    <row r="9520" spans="1:34" x14ac:dyDescent="0.3">
      <c r="A9520" s="6">
        <v>18573</v>
      </c>
      <c r="B9520" s="6" t="s">
        <v>31084</v>
      </c>
      <c r="C9520" s="6" t="s">
        <v>31085</v>
      </c>
      <c r="D9520" s="6">
        <v>4</v>
      </c>
      <c r="E9520" s="6">
        <v>20</v>
      </c>
      <c r="F9520" s="6"/>
      <c r="G9520" s="6">
        <v>500</v>
      </c>
      <c r="H9520" s="6"/>
      <c r="I9520" s="6">
        <v>2</v>
      </c>
      <c r="J9520" s="6"/>
      <c r="K9520" s="6">
        <v>1</v>
      </c>
      <c r="L9520" s="6" t="s">
        <v>12295</v>
      </c>
      <c r="M9520" s="6">
        <v>63</v>
      </c>
      <c r="N9520" s="6" t="e">
        <f>VLOOKUP(A9520,web_archive!D:AB,18,FALSE)</f>
        <v>#N/A</v>
      </c>
      <c r="O9520" s="6">
        <v>2</v>
      </c>
      <c r="P9520" s="6">
        <v>256</v>
      </c>
      <c r="Q9520" s="6"/>
      <c r="R9520" s="6">
        <v>30</v>
      </c>
      <c r="S9520" s="6">
        <v>1</v>
      </c>
      <c r="T9520" s="6">
        <v>741</v>
      </c>
      <c r="U9520" s="6" t="s">
        <v>31086</v>
      </c>
      <c r="V9520" s="6" t="s">
        <v>16510</v>
      </c>
      <c r="W9520" s="6" t="s">
        <v>31087</v>
      </c>
      <c r="X9520" s="6" t="s">
        <v>31088</v>
      </c>
      <c r="Y9520" s="6" t="s">
        <v>31089</v>
      </c>
      <c r="Z9520" s="6" t="s">
        <v>31090</v>
      </c>
      <c r="AA9520" s="6" t="s">
        <v>31091</v>
      </c>
      <c r="AB9520" s="6" t="s">
        <v>16390</v>
      </c>
      <c r="AC9520" s="6" t="s">
        <v>12299</v>
      </c>
      <c r="AD9520" s="6" t="s">
        <v>12299</v>
      </c>
      <c r="AE9520" s="6"/>
      <c r="AF9520" s="6"/>
      <c r="AG9520" s="6"/>
      <c r="AH9520" s="6"/>
    </row>
    <row r="9521" spans="1:54" x14ac:dyDescent="0.3">
      <c r="A9521" s="6">
        <v>18574</v>
      </c>
      <c r="B9521" s="6" t="s">
        <v>31092</v>
      </c>
      <c r="C9521" s="6" t="s">
        <v>31093</v>
      </c>
      <c r="D9521" s="6">
        <v>4</v>
      </c>
      <c r="E9521" s="6">
        <v>20</v>
      </c>
      <c r="F9521" s="6"/>
      <c r="G9521" s="6">
        <v>1000</v>
      </c>
      <c r="H9521" s="6"/>
      <c r="I9521" s="6">
        <v>10</v>
      </c>
      <c r="J9521" s="6"/>
      <c r="K9521" s="6">
        <v>1</v>
      </c>
      <c r="L9521" s="6" t="s">
        <v>12295</v>
      </c>
      <c r="M9521" s="6">
        <v>63</v>
      </c>
      <c r="N9521" s="6" t="e">
        <f>VLOOKUP(A9521,web_archive!D:AB,18,FALSE)</f>
        <v>#N/A</v>
      </c>
      <c r="O9521" s="6">
        <v>2</v>
      </c>
      <c r="P9521" s="6">
        <v>256</v>
      </c>
      <c r="Q9521" s="6"/>
      <c r="R9521" s="6">
        <v>70</v>
      </c>
      <c r="S9521" s="6">
        <v>1</v>
      </c>
      <c r="T9521" s="6">
        <v>742</v>
      </c>
      <c r="U9521" s="6" t="s">
        <v>14525</v>
      </c>
      <c r="V9521" s="6" t="s">
        <v>19130</v>
      </c>
      <c r="W9521" s="6" t="s">
        <v>12598</v>
      </c>
      <c r="X9521" s="6" t="s">
        <v>31094</v>
      </c>
      <c r="Y9521" s="6" t="s">
        <v>12598</v>
      </c>
      <c r="Z9521" s="6" t="s">
        <v>31095</v>
      </c>
      <c r="AA9521" s="6" t="s">
        <v>12565</v>
      </c>
      <c r="AB9521" s="6" t="s">
        <v>13639</v>
      </c>
      <c r="AC9521" s="6" t="s">
        <v>12299</v>
      </c>
      <c r="AD9521" s="6" t="s">
        <v>12299</v>
      </c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</row>
    <row r="9522" spans="1:54" x14ac:dyDescent="0.3">
      <c r="A9522" s="6">
        <v>18575</v>
      </c>
      <c r="B9522" s="6" t="s">
        <v>31096</v>
      </c>
      <c r="C9522" s="6" t="s">
        <v>31096</v>
      </c>
      <c r="D9522" s="6">
        <v>4</v>
      </c>
      <c r="E9522" s="6">
        <v>20</v>
      </c>
      <c r="F9522" s="6"/>
      <c r="G9522" s="6">
        <v>500</v>
      </c>
      <c r="H9522" s="6"/>
      <c r="I9522" s="6">
        <v>10</v>
      </c>
      <c r="J9522" s="6"/>
      <c r="K9522" s="6">
        <v>1</v>
      </c>
      <c r="L9522" s="6" t="s">
        <v>12295</v>
      </c>
      <c r="M9522" s="6">
        <v>63</v>
      </c>
      <c r="N9522" s="6" t="e">
        <f>VLOOKUP(A9522,web_archive!D:AB,18,FALSE)</f>
        <v>#N/A</v>
      </c>
      <c r="O9522" s="6">
        <v>2</v>
      </c>
      <c r="P9522" s="6">
        <v>769</v>
      </c>
      <c r="Q9522" s="6"/>
      <c r="R9522" s="6">
        <v>20</v>
      </c>
      <c r="S9522" s="6">
        <v>0</v>
      </c>
      <c r="T9522" s="6">
        <v>743</v>
      </c>
      <c r="U9522" s="6" t="s">
        <v>14525</v>
      </c>
      <c r="V9522" s="6" t="s">
        <v>12923</v>
      </c>
      <c r="W9522" s="6" t="s">
        <v>12920</v>
      </c>
      <c r="X9522" s="6">
        <v>1</v>
      </c>
      <c r="Y9522" s="6" t="s">
        <v>12704</v>
      </c>
      <c r="Z9522" s="6" t="s">
        <v>16314</v>
      </c>
      <c r="AA9522" s="6">
        <v>5</v>
      </c>
      <c r="AB9522" s="6" t="s">
        <v>15473</v>
      </c>
      <c r="AC9522" s="6" t="s">
        <v>16343</v>
      </c>
      <c r="AD9522" s="6">
        <v>1</v>
      </c>
      <c r="AE9522" s="6" t="s">
        <v>15473</v>
      </c>
      <c r="AF9522" s="6" t="s">
        <v>16411</v>
      </c>
      <c r="AG9522" s="6">
        <v>5</v>
      </c>
      <c r="AH9522" s="6" t="s">
        <v>18103</v>
      </c>
      <c r="AI9522" s="6" t="s">
        <v>12928</v>
      </c>
      <c r="AJ9522" s="6">
        <v>5</v>
      </c>
      <c r="AK9522" s="6" t="s">
        <v>18103</v>
      </c>
      <c r="AL9522" s="6" t="s">
        <v>14150</v>
      </c>
      <c r="AM9522" s="6">
        <v>5</v>
      </c>
      <c r="AN9522" s="6" t="s">
        <v>14580</v>
      </c>
      <c r="AO9522" s="6" t="s">
        <v>14160</v>
      </c>
      <c r="AP9522" s="6">
        <v>5</v>
      </c>
      <c r="AQ9522" s="6" t="s">
        <v>14580</v>
      </c>
      <c r="AR9522" s="6" t="s">
        <v>14581</v>
      </c>
      <c r="AS9522" s="6">
        <v>5</v>
      </c>
      <c r="AT9522" s="6" t="s">
        <v>14580</v>
      </c>
      <c r="AU9522" s="6" t="s">
        <v>16259</v>
      </c>
      <c r="AV9522" s="6">
        <v>5</v>
      </c>
      <c r="AW9522" s="6" t="s">
        <v>18103</v>
      </c>
      <c r="AX9522" s="6" t="s">
        <v>14989</v>
      </c>
      <c r="AY9522" s="6">
        <v>3</v>
      </c>
      <c r="AZ9522" s="6" t="s">
        <v>12491</v>
      </c>
      <c r="BA9522" s="6" t="s">
        <v>12299</v>
      </c>
      <c r="BB9522" s="6" t="s">
        <v>12299</v>
      </c>
    </row>
    <row r="9523" spans="1:54" x14ac:dyDescent="0.3">
      <c r="A9523" s="6">
        <v>18576</v>
      </c>
      <c r="B9523" s="6" t="s">
        <v>31097</v>
      </c>
      <c r="C9523" s="6" t="s">
        <v>31098</v>
      </c>
      <c r="D9523" s="6">
        <v>4</v>
      </c>
      <c r="E9523" s="6">
        <v>20</v>
      </c>
      <c r="F9523" s="6"/>
      <c r="G9523" s="6">
        <v>100</v>
      </c>
      <c r="H9523" s="6"/>
      <c r="I9523" s="6">
        <v>0</v>
      </c>
      <c r="J9523" s="6"/>
      <c r="K9523" s="6">
        <v>0</v>
      </c>
      <c r="L9523" s="6" t="s">
        <v>12295</v>
      </c>
      <c r="M9523" s="6">
        <v>63</v>
      </c>
      <c r="N9523" s="6" t="e">
        <f>VLOOKUP(A9523,web_archive!D:AB,18,FALSE)</f>
        <v>#N/A</v>
      </c>
      <c r="O9523" s="6">
        <v>2</v>
      </c>
      <c r="P9523" s="6">
        <v>512</v>
      </c>
      <c r="Q9523" s="6"/>
      <c r="R9523" s="6">
        <v>50</v>
      </c>
      <c r="S9523" s="6">
        <v>0</v>
      </c>
      <c r="T9523" s="6">
        <v>744</v>
      </c>
      <c r="U9523" s="6" t="s">
        <v>12919</v>
      </c>
      <c r="V9523" s="6" t="s">
        <v>14134</v>
      </c>
      <c r="W9523" s="6" t="s">
        <v>14080</v>
      </c>
      <c r="X9523" s="6" t="s">
        <v>14132</v>
      </c>
      <c r="Y9523" s="6" t="s">
        <v>14450</v>
      </c>
      <c r="Z9523" s="6" t="s">
        <v>14135</v>
      </c>
      <c r="AA9523" s="6" t="s">
        <v>15879</v>
      </c>
      <c r="AB9523" s="6" t="s">
        <v>14134</v>
      </c>
      <c r="AC9523" s="6" t="s">
        <v>28539</v>
      </c>
      <c r="AD9523" s="6" t="s">
        <v>14135</v>
      </c>
      <c r="AE9523" s="6" t="s">
        <v>12368</v>
      </c>
      <c r="AF9523" s="6" t="s">
        <v>12299</v>
      </c>
      <c r="AG9523" s="6" t="s">
        <v>12299</v>
      </c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</row>
    <row r="9524" spans="1:54" x14ac:dyDescent="0.3">
      <c r="A9524" s="6">
        <v>18577</v>
      </c>
      <c r="B9524" s="6" t="s">
        <v>31099</v>
      </c>
      <c r="C9524" s="6" t="s">
        <v>31100</v>
      </c>
      <c r="D9524" s="6">
        <v>4</v>
      </c>
      <c r="E9524" s="6">
        <v>20</v>
      </c>
      <c r="F9524" s="6"/>
      <c r="G9524" s="6">
        <v>200</v>
      </c>
      <c r="H9524" s="6"/>
      <c r="I9524" s="6">
        <v>0</v>
      </c>
      <c r="J9524" s="6"/>
      <c r="K9524" s="6">
        <v>0</v>
      </c>
      <c r="L9524" s="6" t="s">
        <v>12295</v>
      </c>
      <c r="M9524" s="6">
        <v>63</v>
      </c>
      <c r="N9524" s="6" t="e">
        <f>VLOOKUP(A9524,web_archive!D:AB,18,FALSE)</f>
        <v>#N/A</v>
      </c>
      <c r="O9524" s="6">
        <v>2</v>
      </c>
      <c r="P9524" s="6">
        <v>512</v>
      </c>
      <c r="Q9524" s="6"/>
      <c r="R9524" s="6">
        <v>10</v>
      </c>
      <c r="S9524" s="6">
        <v>0</v>
      </c>
      <c r="T9524" s="6">
        <v>696</v>
      </c>
      <c r="U9524" s="6" t="s">
        <v>12299</v>
      </c>
      <c r="V9524" s="6" t="s">
        <v>12299</v>
      </c>
      <c r="W9524" s="6" t="s">
        <v>12299</v>
      </c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</row>
    <row r="9525" spans="1:54" x14ac:dyDescent="0.3">
      <c r="A9525" s="6">
        <v>18578</v>
      </c>
      <c r="B9525" s="6" t="s">
        <v>31101</v>
      </c>
      <c r="C9525" s="6" t="s">
        <v>31102</v>
      </c>
      <c r="D9525" s="6">
        <v>4</v>
      </c>
      <c r="E9525" s="6">
        <v>0</v>
      </c>
      <c r="F9525" s="6"/>
      <c r="G9525" s="6">
        <v>0</v>
      </c>
      <c r="H9525" s="6"/>
      <c r="I9525" s="6">
        <v>4</v>
      </c>
      <c r="J9525" s="6"/>
      <c r="K9525" s="6">
        <v>0</v>
      </c>
      <c r="L9525" s="6" t="s">
        <v>12295</v>
      </c>
      <c r="M9525" s="6">
        <v>63</v>
      </c>
      <c r="N9525" s="6" t="e">
        <f>VLOOKUP(A9525,web_archive!D:AB,18,FALSE)</f>
        <v>#N/A</v>
      </c>
      <c r="O9525" s="6">
        <v>2</v>
      </c>
      <c r="P9525" s="6">
        <v>256</v>
      </c>
      <c r="Q9525" s="6"/>
      <c r="R9525" s="6">
        <v>0</v>
      </c>
      <c r="S9525" s="6">
        <v>0</v>
      </c>
      <c r="T9525" s="6">
        <v>258</v>
      </c>
      <c r="U9525" s="6" t="s">
        <v>12570</v>
      </c>
      <c r="V9525" s="6" t="s">
        <v>13898</v>
      </c>
      <c r="W9525" s="6" t="s">
        <v>12404</v>
      </c>
      <c r="X9525" s="6" t="s">
        <v>12299</v>
      </c>
      <c r="Y9525" s="6" t="s">
        <v>12299</v>
      </c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</row>
    <row r="9526" spans="1:54" x14ac:dyDescent="0.3">
      <c r="A9526" s="6">
        <v>18579</v>
      </c>
      <c r="B9526" s="6" t="s">
        <v>31103</v>
      </c>
      <c r="C9526" s="6" t="s">
        <v>31104</v>
      </c>
      <c r="D9526" s="6">
        <v>4</v>
      </c>
      <c r="E9526" s="6">
        <v>0</v>
      </c>
      <c r="F9526" s="6"/>
      <c r="G9526" s="6">
        <v>90</v>
      </c>
      <c r="H9526" s="6"/>
      <c r="I9526" s="6">
        <v>0</v>
      </c>
      <c r="J9526" s="6"/>
      <c r="K9526" s="6">
        <v>0</v>
      </c>
      <c r="L9526" s="6" t="s">
        <v>12295</v>
      </c>
      <c r="M9526" s="6">
        <v>63</v>
      </c>
      <c r="N9526" s="6" t="e">
        <f>VLOOKUP(A9526,web_archive!D:AB,18,FALSE)</f>
        <v>#N/A</v>
      </c>
      <c r="O9526" s="6">
        <v>2</v>
      </c>
      <c r="P9526" s="6">
        <v>256</v>
      </c>
      <c r="Q9526" s="6"/>
      <c r="R9526" s="6">
        <v>0</v>
      </c>
      <c r="S9526" s="6">
        <v>1</v>
      </c>
      <c r="T9526" s="6">
        <v>745</v>
      </c>
      <c r="U9526" s="6" t="s">
        <v>14525</v>
      </c>
      <c r="V9526" s="6" t="s">
        <v>12457</v>
      </c>
      <c r="W9526" s="6" t="s">
        <v>12299</v>
      </c>
      <c r="X9526" s="6" t="s">
        <v>12299</v>
      </c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</row>
    <row r="9527" spans="1:54" x14ac:dyDescent="0.3">
      <c r="A9527" s="6">
        <v>18580</v>
      </c>
      <c r="B9527" s="6" t="s">
        <v>31105</v>
      </c>
      <c r="C9527" s="6" t="s">
        <v>31106</v>
      </c>
      <c r="D9527" s="6">
        <v>4</v>
      </c>
      <c r="E9527" s="6">
        <v>20</v>
      </c>
      <c r="F9527" s="6"/>
      <c r="G9527" s="6">
        <v>200</v>
      </c>
      <c r="H9527" s="6"/>
      <c r="I9527" s="6">
        <v>3</v>
      </c>
      <c r="J9527" s="6"/>
      <c r="K9527" s="6">
        <v>1</v>
      </c>
      <c r="L9527" s="6" t="s">
        <v>12295</v>
      </c>
      <c r="M9527" s="6">
        <v>63</v>
      </c>
      <c r="N9527" s="6" t="e">
        <f>VLOOKUP(A9527,web_archive!D:AB,18,FALSE)</f>
        <v>#N/A</v>
      </c>
      <c r="O9527" s="6">
        <v>2</v>
      </c>
      <c r="P9527" s="6">
        <v>256</v>
      </c>
      <c r="Q9527" s="6"/>
      <c r="R9527" s="6">
        <v>1</v>
      </c>
      <c r="S9527" s="6">
        <v>1</v>
      </c>
      <c r="T9527" s="6">
        <v>746</v>
      </c>
      <c r="U9527" s="6" t="s">
        <v>14525</v>
      </c>
      <c r="V9527" s="6" t="s">
        <v>13682</v>
      </c>
      <c r="W9527" s="6" t="s">
        <v>31107</v>
      </c>
      <c r="X9527" s="6" t="s">
        <v>31108</v>
      </c>
      <c r="Y9527" s="6" t="s">
        <v>31109</v>
      </c>
      <c r="Z9527" s="6" t="s">
        <v>13121</v>
      </c>
      <c r="AA9527" s="6" t="s">
        <v>12299</v>
      </c>
      <c r="AB9527" s="6" t="s">
        <v>12299</v>
      </c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</row>
    <row r="9528" spans="1:54" x14ac:dyDescent="0.3">
      <c r="A9528" s="6">
        <v>18581</v>
      </c>
      <c r="B9528" s="6" t="s">
        <v>31110</v>
      </c>
      <c r="C9528" s="6" t="s">
        <v>31111</v>
      </c>
      <c r="D9528" s="6">
        <v>4</v>
      </c>
      <c r="E9528" s="6">
        <v>20</v>
      </c>
      <c r="F9528" s="6"/>
      <c r="G9528" s="6">
        <v>400</v>
      </c>
      <c r="H9528" s="6"/>
      <c r="I9528" s="6">
        <v>2</v>
      </c>
      <c r="J9528" s="6"/>
      <c r="K9528" s="6">
        <v>0</v>
      </c>
      <c r="L9528" s="6" t="s">
        <v>12295</v>
      </c>
      <c r="M9528" s="6">
        <v>63</v>
      </c>
      <c r="N9528" s="6" t="e">
        <f>VLOOKUP(A9528,web_archive!D:AB,18,FALSE)</f>
        <v>#N/A</v>
      </c>
      <c r="O9528" s="6">
        <v>2</v>
      </c>
      <c r="P9528" s="6">
        <v>768</v>
      </c>
      <c r="Q9528" s="6"/>
      <c r="R9528" s="6">
        <v>50</v>
      </c>
      <c r="S9528" s="6">
        <v>0</v>
      </c>
      <c r="T9528" s="6">
        <v>747</v>
      </c>
      <c r="U9528" s="6" t="s">
        <v>12691</v>
      </c>
      <c r="V9528" s="6" t="s">
        <v>13645</v>
      </c>
      <c r="W9528" s="6" t="s">
        <v>12413</v>
      </c>
      <c r="X9528" s="6" t="s">
        <v>12299</v>
      </c>
      <c r="Y9528" s="6" t="s">
        <v>12299</v>
      </c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</row>
    <row r="9529" spans="1:54" x14ac:dyDescent="0.3">
      <c r="A9529" s="6">
        <v>18582</v>
      </c>
      <c r="B9529" s="6" t="s">
        <v>31112</v>
      </c>
      <c r="C9529" s="6" t="s">
        <v>31113</v>
      </c>
      <c r="D9529" s="6">
        <v>4</v>
      </c>
      <c r="E9529" s="6">
        <v>20</v>
      </c>
      <c r="F9529" s="6"/>
      <c r="G9529" s="6">
        <v>400</v>
      </c>
      <c r="H9529" s="6"/>
      <c r="I9529" s="6">
        <v>2</v>
      </c>
      <c r="J9529" s="6"/>
      <c r="K9529" s="6">
        <v>0</v>
      </c>
      <c r="L9529" s="6" t="s">
        <v>12295</v>
      </c>
      <c r="M9529" s="6">
        <v>63</v>
      </c>
      <c r="N9529" s="6" t="e">
        <f>VLOOKUP(A9529,web_archive!D:AB,18,FALSE)</f>
        <v>#N/A</v>
      </c>
      <c r="O9529" s="6">
        <v>2</v>
      </c>
      <c r="P9529" s="6">
        <v>768</v>
      </c>
      <c r="Q9529" s="6"/>
      <c r="R9529" s="6">
        <v>50</v>
      </c>
      <c r="S9529" s="6">
        <v>0</v>
      </c>
      <c r="T9529" s="6">
        <v>748</v>
      </c>
      <c r="U9529" s="6" t="s">
        <v>12691</v>
      </c>
      <c r="V9529" s="6" t="s">
        <v>12404</v>
      </c>
      <c r="W9529" s="6" t="s">
        <v>12299</v>
      </c>
      <c r="X9529" s="6" t="s">
        <v>12299</v>
      </c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</row>
    <row r="9530" spans="1:54" x14ac:dyDescent="0.3">
      <c r="A9530" s="6">
        <v>18583</v>
      </c>
      <c r="B9530" s="6" t="s">
        <v>31114</v>
      </c>
      <c r="C9530" s="6" t="s">
        <v>31115</v>
      </c>
      <c r="D9530" s="6">
        <v>4</v>
      </c>
      <c r="E9530" s="6">
        <v>250000</v>
      </c>
      <c r="F9530" s="6"/>
      <c r="G9530" s="6">
        <v>500</v>
      </c>
      <c r="H9530" s="6"/>
      <c r="I9530" s="6">
        <v>3</v>
      </c>
      <c r="J9530" s="6"/>
      <c r="K9530" s="6">
        <v>0</v>
      </c>
      <c r="L9530" s="6" t="s">
        <v>14534</v>
      </c>
      <c r="M9530" s="6">
        <v>63</v>
      </c>
      <c r="N9530" s="6" t="e">
        <f>VLOOKUP(A9530,web_archive!D:AB,18,FALSE)</f>
        <v>#N/A</v>
      </c>
      <c r="O9530" s="6">
        <v>2</v>
      </c>
      <c r="P9530" s="6">
        <v>256</v>
      </c>
      <c r="Q9530" s="6"/>
      <c r="R9530" s="6">
        <v>0</v>
      </c>
      <c r="S9530" s="6">
        <v>1</v>
      </c>
      <c r="T9530" s="6">
        <v>749</v>
      </c>
      <c r="U9530" s="6" t="s">
        <v>14525</v>
      </c>
      <c r="V9530" s="6" t="s">
        <v>12649</v>
      </c>
      <c r="W9530" s="6" t="s">
        <v>12299</v>
      </c>
      <c r="X9530" s="6" t="s">
        <v>12299</v>
      </c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</row>
    <row r="9531" spans="1:54" x14ac:dyDescent="0.3">
      <c r="A9531" s="6">
        <v>18584</v>
      </c>
      <c r="B9531" s="6" t="s">
        <v>31116</v>
      </c>
      <c r="C9531" s="6" t="s">
        <v>31117</v>
      </c>
      <c r="D9531" s="6">
        <v>4</v>
      </c>
      <c r="E9531" s="6">
        <v>250000</v>
      </c>
      <c r="F9531" s="6"/>
      <c r="G9531" s="6">
        <v>500</v>
      </c>
      <c r="H9531" s="6"/>
      <c r="I9531" s="6">
        <v>3</v>
      </c>
      <c r="J9531" s="6"/>
      <c r="K9531" s="6">
        <v>0</v>
      </c>
      <c r="L9531" s="6" t="s">
        <v>14534</v>
      </c>
      <c r="M9531" s="6">
        <v>63</v>
      </c>
      <c r="N9531" s="6" t="e">
        <f>VLOOKUP(A9531,web_archive!D:AB,18,FALSE)</f>
        <v>#N/A</v>
      </c>
      <c r="O9531" s="6">
        <v>2</v>
      </c>
      <c r="P9531" s="6">
        <v>256</v>
      </c>
      <c r="Q9531" s="6"/>
      <c r="R9531" s="6">
        <v>0</v>
      </c>
      <c r="S9531" s="6">
        <v>1</v>
      </c>
      <c r="T9531" s="6">
        <v>750</v>
      </c>
      <c r="U9531" s="6" t="s">
        <v>14525</v>
      </c>
      <c r="V9531" s="6" t="s">
        <v>12649</v>
      </c>
      <c r="W9531" s="6" t="s">
        <v>12299</v>
      </c>
      <c r="X9531" s="6" t="s">
        <v>12299</v>
      </c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</row>
    <row r="9532" spans="1:54" x14ac:dyDescent="0.3">
      <c r="A9532" s="6">
        <v>18585</v>
      </c>
      <c r="B9532" s="6" t="s">
        <v>31118</v>
      </c>
      <c r="C9532" s="6" t="s">
        <v>31119</v>
      </c>
      <c r="D9532" s="6">
        <v>4</v>
      </c>
      <c r="E9532" s="6">
        <v>20</v>
      </c>
      <c r="F9532" s="6"/>
      <c r="G9532" s="6">
        <v>10</v>
      </c>
      <c r="H9532" s="6"/>
      <c r="I9532" s="6">
        <v>0</v>
      </c>
      <c r="J9532" s="6"/>
      <c r="K9532" s="6">
        <v>1</v>
      </c>
      <c r="L9532" s="6" t="s">
        <v>12295</v>
      </c>
      <c r="M9532" s="6">
        <v>63</v>
      </c>
      <c r="N9532" s="6" t="e">
        <f>VLOOKUP(A9532,web_archive!D:AB,18,FALSE)</f>
        <v>#N/A</v>
      </c>
      <c r="O9532" s="6">
        <v>2</v>
      </c>
      <c r="P9532" s="6">
        <v>256</v>
      </c>
      <c r="Q9532" s="6"/>
      <c r="R9532" s="6">
        <v>0</v>
      </c>
      <c r="S9532" s="6">
        <v>1</v>
      </c>
      <c r="T9532" s="6">
        <v>751</v>
      </c>
      <c r="U9532" s="6" t="s">
        <v>12691</v>
      </c>
      <c r="V9532" s="6" t="s">
        <v>13183</v>
      </c>
      <c r="W9532" s="6" t="s">
        <v>14894</v>
      </c>
      <c r="X9532" s="6" t="s">
        <v>12404</v>
      </c>
      <c r="Y9532" s="6" t="s">
        <v>12299</v>
      </c>
      <c r="Z9532" s="6" t="s">
        <v>12299</v>
      </c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</row>
    <row r="9533" spans="1:54" x14ac:dyDescent="0.3">
      <c r="A9533" s="6">
        <v>18586</v>
      </c>
      <c r="B9533" s="6" t="s">
        <v>31120</v>
      </c>
      <c r="C9533" s="6" t="s">
        <v>31121</v>
      </c>
      <c r="D9533" s="6">
        <v>4</v>
      </c>
      <c r="E9533" s="6">
        <v>20</v>
      </c>
      <c r="F9533" s="6"/>
      <c r="G9533" s="6">
        <v>10</v>
      </c>
      <c r="H9533" s="6"/>
      <c r="I9533" s="6">
        <v>0</v>
      </c>
      <c r="J9533" s="6"/>
      <c r="K9533" s="6">
        <v>1</v>
      </c>
      <c r="L9533" s="6" t="s">
        <v>12295</v>
      </c>
      <c r="M9533" s="6">
        <v>63</v>
      </c>
      <c r="N9533" s="6" t="e">
        <f>VLOOKUP(A9533,web_archive!D:AB,18,FALSE)</f>
        <v>#N/A</v>
      </c>
      <c r="O9533" s="6">
        <v>2</v>
      </c>
      <c r="P9533" s="6">
        <v>256</v>
      </c>
      <c r="Q9533" s="6"/>
      <c r="R9533" s="6">
        <v>0</v>
      </c>
      <c r="S9533" s="6">
        <v>1</v>
      </c>
      <c r="T9533" s="6">
        <v>752</v>
      </c>
      <c r="U9533" s="6" t="s">
        <v>12691</v>
      </c>
      <c r="V9533" s="6" t="s">
        <v>13183</v>
      </c>
      <c r="W9533" s="6" t="s">
        <v>15007</v>
      </c>
      <c r="X9533" s="6" t="s">
        <v>13184</v>
      </c>
      <c r="Y9533" s="6" t="s">
        <v>12368</v>
      </c>
      <c r="Z9533" s="6" t="s">
        <v>12299</v>
      </c>
      <c r="AA9533" s="6" t="s">
        <v>12299</v>
      </c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</row>
    <row r="9534" spans="1:54" x14ac:dyDescent="0.3">
      <c r="A9534" s="6">
        <v>18587</v>
      </c>
      <c r="B9534" s="6" t="s">
        <v>31122</v>
      </c>
      <c r="C9534" s="6" t="s">
        <v>31123</v>
      </c>
      <c r="D9534" s="6">
        <v>4</v>
      </c>
      <c r="E9534" s="6">
        <v>20</v>
      </c>
      <c r="F9534" s="6"/>
      <c r="G9534" s="6">
        <v>10</v>
      </c>
      <c r="H9534" s="6"/>
      <c r="I9534" s="6">
        <v>0</v>
      </c>
      <c r="J9534" s="6"/>
      <c r="K9534" s="6">
        <v>1</v>
      </c>
      <c r="L9534" s="6" t="s">
        <v>12295</v>
      </c>
      <c r="M9534" s="6">
        <v>63</v>
      </c>
      <c r="N9534" s="6" t="e">
        <f>VLOOKUP(A9534,web_archive!D:AB,18,FALSE)</f>
        <v>#N/A</v>
      </c>
      <c r="O9534" s="6">
        <v>2</v>
      </c>
      <c r="P9534" s="6">
        <v>256</v>
      </c>
      <c r="Q9534" s="6"/>
      <c r="R9534" s="6">
        <v>0</v>
      </c>
      <c r="S9534" s="6">
        <v>1</v>
      </c>
      <c r="T9534" s="6">
        <v>753</v>
      </c>
      <c r="U9534" s="6" t="s">
        <v>12691</v>
      </c>
      <c r="V9534" s="6" t="s">
        <v>13482</v>
      </c>
      <c r="W9534" s="6" t="s">
        <v>15059</v>
      </c>
      <c r="X9534" s="6" t="s">
        <v>13184</v>
      </c>
      <c r="Y9534" s="6" t="s">
        <v>12368</v>
      </c>
      <c r="Z9534" s="6" t="s">
        <v>12299</v>
      </c>
      <c r="AA9534" s="6" t="s">
        <v>12299</v>
      </c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</row>
    <row r="9535" spans="1:54" x14ac:dyDescent="0.3">
      <c r="A9535" s="6">
        <v>18588</v>
      </c>
      <c r="B9535" s="6" t="s">
        <v>31124</v>
      </c>
      <c r="C9535" s="6" t="s">
        <v>31125</v>
      </c>
      <c r="D9535" s="6">
        <v>4</v>
      </c>
      <c r="E9535" s="6">
        <v>20</v>
      </c>
      <c r="F9535" s="6"/>
      <c r="G9535" s="6">
        <v>10</v>
      </c>
      <c r="H9535" s="6"/>
      <c r="I9535" s="6">
        <v>0</v>
      </c>
      <c r="J9535" s="6"/>
      <c r="K9535" s="6">
        <v>1</v>
      </c>
      <c r="L9535" s="6" t="s">
        <v>12295</v>
      </c>
      <c r="M9535" s="6">
        <v>63</v>
      </c>
      <c r="N9535" s="6" t="e">
        <f>VLOOKUP(A9535,web_archive!D:AB,18,FALSE)</f>
        <v>#N/A</v>
      </c>
      <c r="O9535" s="6">
        <v>2</v>
      </c>
      <c r="P9535" s="6">
        <v>256</v>
      </c>
      <c r="Q9535" s="6"/>
      <c r="R9535" s="6">
        <v>0</v>
      </c>
      <c r="S9535" s="6">
        <v>1</v>
      </c>
      <c r="T9535" s="6">
        <v>754</v>
      </c>
      <c r="U9535" s="6" t="s">
        <v>12691</v>
      </c>
      <c r="V9535" s="6" t="s">
        <v>13504</v>
      </c>
      <c r="W9535" s="6" t="s">
        <v>15007</v>
      </c>
      <c r="X9535" s="6" t="s">
        <v>12743</v>
      </c>
      <c r="Y9535" s="6" t="s">
        <v>12368</v>
      </c>
      <c r="Z9535" s="6" t="s">
        <v>12299</v>
      </c>
      <c r="AA9535" s="6" t="s">
        <v>12299</v>
      </c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</row>
    <row r="9536" spans="1:54" x14ac:dyDescent="0.3">
      <c r="A9536" s="6">
        <v>18589</v>
      </c>
      <c r="B9536" s="6" t="s">
        <v>31126</v>
      </c>
      <c r="C9536" s="6" t="s">
        <v>31127</v>
      </c>
      <c r="D9536" s="6">
        <v>4</v>
      </c>
      <c r="E9536" s="6">
        <v>20</v>
      </c>
      <c r="F9536" s="6"/>
      <c r="G9536" s="6">
        <v>100</v>
      </c>
      <c r="H9536" s="6"/>
      <c r="I9536" s="6">
        <v>5</v>
      </c>
      <c r="J9536" s="6"/>
      <c r="K9536" s="6">
        <v>1</v>
      </c>
      <c r="L9536" s="6" t="s">
        <v>12295</v>
      </c>
      <c r="M9536" s="6">
        <v>63</v>
      </c>
      <c r="N9536" s="6" t="e">
        <f>VLOOKUP(A9536,web_archive!D:AB,18,FALSE)</f>
        <v>#N/A</v>
      </c>
      <c r="O9536" s="6">
        <v>2</v>
      </c>
      <c r="P9536" s="6">
        <v>256</v>
      </c>
      <c r="Q9536" s="6"/>
      <c r="R9536" s="6">
        <v>0</v>
      </c>
      <c r="S9536" s="6">
        <v>1</v>
      </c>
      <c r="T9536" s="6">
        <v>755</v>
      </c>
      <c r="U9536" s="6" t="s">
        <v>31128</v>
      </c>
      <c r="V9536" s="6">
        <v>578</v>
      </c>
      <c r="W9536" s="6" t="s">
        <v>31129</v>
      </c>
      <c r="X9536" s="6" t="s">
        <v>12299</v>
      </c>
      <c r="Y9536" s="6" t="s">
        <v>12299</v>
      </c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</row>
    <row r="9537" spans="1:36" x14ac:dyDescent="0.3">
      <c r="A9537" s="6">
        <v>18590</v>
      </c>
      <c r="B9537" s="6" t="s">
        <v>31130</v>
      </c>
      <c r="C9537" s="6" t="s">
        <v>31131</v>
      </c>
      <c r="D9537" s="6">
        <v>4</v>
      </c>
      <c r="E9537" s="6">
        <v>20</v>
      </c>
      <c r="F9537" s="6"/>
      <c r="G9537" s="6">
        <v>200</v>
      </c>
      <c r="H9537" s="6"/>
      <c r="I9537" s="6">
        <v>3</v>
      </c>
      <c r="J9537" s="6"/>
      <c r="K9537" s="6">
        <v>1</v>
      </c>
      <c r="L9537" s="6" t="s">
        <v>12295</v>
      </c>
      <c r="M9537" s="6">
        <v>63</v>
      </c>
      <c r="N9537" s="6" t="e">
        <f>VLOOKUP(A9537,web_archive!D:AB,18,FALSE)</f>
        <v>#N/A</v>
      </c>
      <c r="O9537" s="6">
        <v>2</v>
      </c>
      <c r="P9537" s="6">
        <v>256</v>
      </c>
      <c r="Q9537" s="6"/>
      <c r="R9537" s="6">
        <v>10</v>
      </c>
      <c r="S9537" s="6">
        <v>1</v>
      </c>
      <c r="T9537" s="6">
        <v>564</v>
      </c>
      <c r="U9537" s="6" t="s">
        <v>14525</v>
      </c>
      <c r="V9537" s="6" t="s">
        <v>12404</v>
      </c>
      <c r="W9537" s="6" t="s">
        <v>12299</v>
      </c>
      <c r="X9537" s="6" t="s">
        <v>12299</v>
      </c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</row>
    <row r="9538" spans="1:36" x14ac:dyDescent="0.3">
      <c r="A9538" s="6">
        <v>18591</v>
      </c>
      <c r="B9538" s="6" t="s">
        <v>6689</v>
      </c>
      <c r="C9538" s="6" t="s">
        <v>6686</v>
      </c>
      <c r="D9538" s="6">
        <v>4</v>
      </c>
      <c r="E9538" s="6">
        <v>20</v>
      </c>
      <c r="F9538" s="6"/>
      <c r="G9538" s="6">
        <v>100</v>
      </c>
      <c r="H9538" s="6"/>
      <c r="I9538" s="6">
        <v>2</v>
      </c>
      <c r="J9538" s="6"/>
      <c r="K9538" s="6">
        <v>1</v>
      </c>
      <c r="L9538" s="6" t="s">
        <v>14534</v>
      </c>
      <c r="M9538" s="6">
        <v>63</v>
      </c>
      <c r="N9538" s="6" t="e">
        <f>VLOOKUP(A9538,web_archive!D:AB,18,FALSE)</f>
        <v>#N/A</v>
      </c>
      <c r="O9538" s="6">
        <v>2</v>
      </c>
      <c r="P9538" s="6">
        <v>512</v>
      </c>
      <c r="Q9538" s="6"/>
      <c r="R9538" s="6">
        <v>0</v>
      </c>
      <c r="S9538" s="6">
        <v>0</v>
      </c>
      <c r="T9538" s="6">
        <v>47</v>
      </c>
      <c r="U9538" s="6" t="s">
        <v>12299</v>
      </c>
      <c r="V9538" s="6" t="s">
        <v>12299</v>
      </c>
      <c r="W9538" s="6" t="s">
        <v>12299</v>
      </c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</row>
    <row r="9539" spans="1:36" x14ac:dyDescent="0.3">
      <c r="A9539" s="6">
        <v>18592</v>
      </c>
      <c r="B9539" s="6" t="s">
        <v>31132</v>
      </c>
      <c r="C9539" s="6" t="s">
        <v>31133</v>
      </c>
      <c r="D9539" s="6">
        <v>4</v>
      </c>
      <c r="E9539" s="6">
        <v>20</v>
      </c>
      <c r="F9539" s="6"/>
      <c r="G9539" s="6">
        <v>200</v>
      </c>
      <c r="H9539" s="6"/>
      <c r="I9539" s="6">
        <v>5</v>
      </c>
      <c r="J9539" s="6"/>
      <c r="K9539" s="6">
        <v>0</v>
      </c>
      <c r="L9539" s="6" t="s">
        <v>12295</v>
      </c>
      <c r="M9539" s="6">
        <v>63</v>
      </c>
      <c r="N9539" s="6" t="e">
        <f>VLOOKUP(A9539,web_archive!D:AB,18,FALSE)</f>
        <v>#N/A</v>
      </c>
      <c r="O9539" s="6">
        <v>2</v>
      </c>
      <c r="P9539" s="6">
        <v>256</v>
      </c>
      <c r="Q9539" s="6"/>
      <c r="R9539" s="6">
        <v>0</v>
      </c>
      <c r="S9539" s="6">
        <v>1</v>
      </c>
      <c r="T9539" s="6">
        <v>756</v>
      </c>
      <c r="U9539" s="6" t="s">
        <v>14525</v>
      </c>
      <c r="V9539" s="6" t="s">
        <v>12491</v>
      </c>
      <c r="W9539" s="6" t="s">
        <v>12299</v>
      </c>
      <c r="X9539" s="6" t="s">
        <v>12299</v>
      </c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</row>
    <row r="9540" spans="1:36" x14ac:dyDescent="0.3">
      <c r="A9540" s="6">
        <v>18593</v>
      </c>
      <c r="B9540" s="6" t="s">
        <v>31134</v>
      </c>
      <c r="C9540" s="6" t="s">
        <v>31135</v>
      </c>
      <c r="D9540" s="6">
        <v>4</v>
      </c>
      <c r="E9540" s="6">
        <v>20</v>
      </c>
      <c r="F9540" s="6"/>
      <c r="G9540" s="6">
        <v>100</v>
      </c>
      <c r="H9540" s="6"/>
      <c r="I9540" s="6">
        <v>2</v>
      </c>
      <c r="J9540" s="6"/>
      <c r="K9540" s="6">
        <v>1</v>
      </c>
      <c r="L9540" s="6" t="s">
        <v>12295</v>
      </c>
      <c r="M9540" s="6">
        <v>63</v>
      </c>
      <c r="N9540" s="6" t="e">
        <f>VLOOKUP(A9540,web_archive!D:AB,18,FALSE)</f>
        <v>#N/A</v>
      </c>
      <c r="O9540" s="6">
        <v>2</v>
      </c>
      <c r="P9540" s="6">
        <v>256</v>
      </c>
      <c r="Q9540" s="6"/>
      <c r="R9540" s="6">
        <v>30</v>
      </c>
      <c r="S9540" s="6">
        <v>1</v>
      </c>
      <c r="T9540" s="6">
        <v>707</v>
      </c>
      <c r="U9540" s="6" t="s">
        <v>12542</v>
      </c>
      <c r="V9540" s="6" t="s">
        <v>14526</v>
      </c>
      <c r="W9540" s="6" t="s">
        <v>31136</v>
      </c>
      <c r="X9540" s="6" t="s">
        <v>15640</v>
      </c>
      <c r="Y9540" s="6" t="s">
        <v>31137</v>
      </c>
      <c r="Z9540" s="6" t="s">
        <v>31138</v>
      </c>
      <c r="AA9540" s="6" t="s">
        <v>31139</v>
      </c>
      <c r="AB9540" s="6" t="s">
        <v>12299</v>
      </c>
      <c r="AC9540" s="6" t="s">
        <v>12299</v>
      </c>
      <c r="AD9540" s="6"/>
      <c r="AE9540" s="6"/>
      <c r="AF9540" s="6"/>
      <c r="AG9540" s="6"/>
      <c r="AH9540" s="6"/>
      <c r="AI9540" s="6"/>
      <c r="AJ9540" s="6"/>
    </row>
    <row r="9541" spans="1:36" x14ac:dyDescent="0.3">
      <c r="A9541" s="6">
        <v>18594</v>
      </c>
      <c r="B9541" s="6" t="s">
        <v>31140</v>
      </c>
      <c r="C9541" s="6" t="s">
        <v>31141</v>
      </c>
      <c r="D9541" s="6">
        <v>4</v>
      </c>
      <c r="E9541" s="6">
        <v>30000</v>
      </c>
      <c r="F9541" s="6"/>
      <c r="G9541" s="6">
        <v>1000</v>
      </c>
      <c r="H9541" s="6"/>
      <c r="I9541" s="6">
        <v>9</v>
      </c>
      <c r="J9541" s="6"/>
      <c r="K9541" s="6">
        <v>1</v>
      </c>
      <c r="L9541" s="6" t="s">
        <v>14534</v>
      </c>
      <c r="M9541" s="6">
        <v>63</v>
      </c>
      <c r="N9541" s="6" t="e">
        <f>VLOOKUP(A9541,web_archive!D:AB,18,FALSE)</f>
        <v>#N/A</v>
      </c>
      <c r="O9541" s="6">
        <v>2</v>
      </c>
      <c r="P9541" s="6">
        <v>256</v>
      </c>
      <c r="Q9541" s="6"/>
      <c r="R9541" s="6">
        <v>0</v>
      </c>
      <c r="S9541" s="6">
        <v>1</v>
      </c>
      <c r="T9541" s="6">
        <v>250</v>
      </c>
      <c r="U9541" s="6" t="s">
        <v>12691</v>
      </c>
      <c r="V9541" s="6" t="s">
        <v>12600</v>
      </c>
      <c r="W9541" s="6" t="s">
        <v>12299</v>
      </c>
      <c r="X9541" s="6" t="s">
        <v>12299</v>
      </c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</row>
    <row r="9542" spans="1:36" x14ac:dyDescent="0.3">
      <c r="A9542" s="6">
        <v>18595</v>
      </c>
      <c r="B9542" s="6" t="s">
        <v>31142</v>
      </c>
      <c r="C9542" s="6" t="s">
        <v>31143</v>
      </c>
      <c r="D9542" s="6">
        <v>4</v>
      </c>
      <c r="E9542" s="6">
        <v>40</v>
      </c>
      <c r="F9542" s="6"/>
      <c r="G9542" s="6">
        <v>200</v>
      </c>
      <c r="H9542" s="6"/>
      <c r="I9542" s="6">
        <v>8</v>
      </c>
      <c r="J9542" s="6"/>
      <c r="K9542" s="6">
        <v>1</v>
      </c>
      <c r="L9542" s="6" t="s">
        <v>12295</v>
      </c>
      <c r="M9542" s="6">
        <v>63</v>
      </c>
      <c r="N9542" s="6" t="e">
        <f>VLOOKUP(A9542,web_archive!D:AB,18,FALSE)</f>
        <v>#N/A</v>
      </c>
      <c r="O9542" s="6">
        <v>2</v>
      </c>
      <c r="P9542" s="6">
        <v>256</v>
      </c>
      <c r="Q9542" s="6"/>
      <c r="R9542" s="6">
        <v>50</v>
      </c>
      <c r="S9542" s="6">
        <v>1</v>
      </c>
      <c r="T9542" s="6">
        <v>757</v>
      </c>
      <c r="U9542" s="6" t="s">
        <v>12596</v>
      </c>
      <c r="V9542" s="6" t="s">
        <v>12598</v>
      </c>
      <c r="W9542" s="6" t="s">
        <v>16451</v>
      </c>
      <c r="X9542" s="6" t="s">
        <v>12598</v>
      </c>
      <c r="Y9542" s="6" t="s">
        <v>31144</v>
      </c>
      <c r="Z9542" s="6" t="s">
        <v>12913</v>
      </c>
      <c r="AA9542" s="6">
        <v>10</v>
      </c>
      <c r="AB9542" s="6">
        <v>10000</v>
      </c>
      <c r="AC9542" s="6" t="s">
        <v>12682</v>
      </c>
      <c r="AD9542" s="6" t="s">
        <v>31145</v>
      </c>
      <c r="AE9542" s="6" t="s">
        <v>12598</v>
      </c>
      <c r="AF9542" s="6" t="s">
        <v>16451</v>
      </c>
      <c r="AG9542" s="6" t="s">
        <v>12598</v>
      </c>
      <c r="AH9542" s="6" t="s">
        <v>13744</v>
      </c>
      <c r="AI9542" s="6" t="s">
        <v>12299</v>
      </c>
      <c r="AJ9542" s="6" t="s">
        <v>12299</v>
      </c>
    </row>
    <row r="9543" spans="1:36" x14ac:dyDescent="0.3">
      <c r="A9543" s="6">
        <v>18596</v>
      </c>
      <c r="B9543" s="6" t="s">
        <v>31146</v>
      </c>
      <c r="C9543" s="6" t="s">
        <v>31147</v>
      </c>
      <c r="D9543" s="6">
        <v>4</v>
      </c>
      <c r="E9543" s="6">
        <v>20</v>
      </c>
      <c r="F9543" s="6"/>
      <c r="G9543" s="6">
        <v>200</v>
      </c>
      <c r="H9543" s="6"/>
      <c r="I9543" s="6">
        <v>4</v>
      </c>
      <c r="J9543" s="6"/>
      <c r="K9543" s="6">
        <v>0</v>
      </c>
      <c r="L9543" s="6" t="s">
        <v>12295</v>
      </c>
      <c r="M9543" s="6">
        <v>63</v>
      </c>
      <c r="N9543" s="6" t="e">
        <f>VLOOKUP(A9543,web_archive!D:AB,18,FALSE)</f>
        <v>#N/A</v>
      </c>
      <c r="O9543" s="6">
        <v>2</v>
      </c>
      <c r="P9543" s="6">
        <v>256</v>
      </c>
      <c r="Q9543" s="6"/>
      <c r="R9543" s="6">
        <v>70</v>
      </c>
      <c r="S9543" s="6">
        <v>1</v>
      </c>
      <c r="T9543" s="6">
        <v>758</v>
      </c>
      <c r="U9543" s="6" t="s">
        <v>31148</v>
      </c>
      <c r="V9543" s="6" t="s">
        <v>12404</v>
      </c>
      <c r="W9543" s="6" t="s">
        <v>12299</v>
      </c>
      <c r="X9543" s="6" t="s">
        <v>12299</v>
      </c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</row>
    <row r="9544" spans="1:36" x14ac:dyDescent="0.3">
      <c r="A9544" s="6">
        <v>18597</v>
      </c>
      <c r="B9544" s="6" t="s">
        <v>31149</v>
      </c>
      <c r="C9544" s="6" t="s">
        <v>31150</v>
      </c>
      <c r="D9544" s="6">
        <v>4</v>
      </c>
      <c r="E9544" s="6">
        <v>40</v>
      </c>
      <c r="F9544" s="6"/>
      <c r="G9544" s="6">
        <v>200</v>
      </c>
      <c r="H9544" s="6"/>
      <c r="I9544" s="6">
        <v>10</v>
      </c>
      <c r="J9544" s="6"/>
      <c r="K9544" s="6">
        <v>1</v>
      </c>
      <c r="L9544" s="6" t="s">
        <v>12295</v>
      </c>
      <c r="M9544" s="6">
        <v>63</v>
      </c>
      <c r="N9544" s="6" t="e">
        <f>VLOOKUP(A9544,web_archive!D:AB,18,FALSE)</f>
        <v>#N/A</v>
      </c>
      <c r="O9544" s="6">
        <v>2</v>
      </c>
      <c r="P9544" s="6">
        <v>256</v>
      </c>
      <c r="Q9544" s="6"/>
      <c r="R9544" s="6">
        <v>0</v>
      </c>
      <c r="S9544" s="6">
        <v>1</v>
      </c>
      <c r="T9544" s="6">
        <v>759</v>
      </c>
      <c r="U9544" s="6" t="s">
        <v>12978</v>
      </c>
      <c r="V9544" s="6" t="s">
        <v>12549</v>
      </c>
      <c r="W9544" s="6" t="s">
        <v>13100</v>
      </c>
      <c r="X9544" s="6" t="s">
        <v>12549</v>
      </c>
      <c r="Y9544" s="6" t="s">
        <v>13120</v>
      </c>
      <c r="Z9544" s="6" t="s">
        <v>31151</v>
      </c>
      <c r="AA9544" s="6" t="s">
        <v>31152</v>
      </c>
      <c r="AB9544" s="6" t="s">
        <v>31153</v>
      </c>
      <c r="AC9544" s="6" t="s">
        <v>31154</v>
      </c>
      <c r="AD9544" s="6" t="s">
        <v>31153</v>
      </c>
      <c r="AE9544" s="6" t="s">
        <v>31155</v>
      </c>
      <c r="AF9544" s="6" t="s">
        <v>12299</v>
      </c>
      <c r="AG9544" s="6" t="s">
        <v>12299</v>
      </c>
      <c r="AH9544" s="6"/>
      <c r="AI9544" s="6"/>
      <c r="AJ9544" s="6"/>
    </row>
    <row r="9545" spans="1:36" x14ac:dyDescent="0.3">
      <c r="A9545" s="6">
        <v>18598</v>
      </c>
      <c r="B9545" s="6" t="s">
        <v>31156</v>
      </c>
      <c r="C9545" s="6" t="s">
        <v>31157</v>
      </c>
      <c r="D9545" s="6">
        <v>4</v>
      </c>
      <c r="E9545" s="6">
        <v>20</v>
      </c>
      <c r="F9545" s="6"/>
      <c r="G9545" s="6">
        <v>50</v>
      </c>
      <c r="H9545" s="6"/>
      <c r="I9545" s="6">
        <v>0</v>
      </c>
      <c r="J9545" s="6"/>
      <c r="K9545" s="6">
        <v>1</v>
      </c>
      <c r="L9545" s="6" t="s">
        <v>12295</v>
      </c>
      <c r="M9545" s="6">
        <v>63</v>
      </c>
      <c r="N9545" s="6" t="e">
        <f>VLOOKUP(A9545,web_archive!D:AB,18,FALSE)</f>
        <v>#N/A</v>
      </c>
      <c r="O9545" s="6">
        <v>2</v>
      </c>
      <c r="P9545" s="6">
        <v>256</v>
      </c>
      <c r="Q9545" s="6"/>
      <c r="R9545" s="6">
        <v>0</v>
      </c>
      <c r="S9545" s="6">
        <v>0</v>
      </c>
      <c r="T9545" s="6">
        <v>727</v>
      </c>
      <c r="U9545" s="6" t="s">
        <v>14525</v>
      </c>
      <c r="V9545" s="6" t="s">
        <v>12483</v>
      </c>
      <c r="W9545" s="6" t="s">
        <v>12299</v>
      </c>
      <c r="X9545" s="6" t="s">
        <v>12299</v>
      </c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</row>
    <row r="9546" spans="1:36" x14ac:dyDescent="0.3">
      <c r="A9546" s="6">
        <v>18599</v>
      </c>
      <c r="B9546" s="6" t="s">
        <v>31158</v>
      </c>
      <c r="C9546" s="6" t="s">
        <v>31159</v>
      </c>
      <c r="D9546" s="6">
        <v>4</v>
      </c>
      <c r="E9546" s="6">
        <v>20</v>
      </c>
      <c r="F9546" s="6"/>
      <c r="G9546" s="6">
        <v>100</v>
      </c>
      <c r="H9546" s="6"/>
      <c r="I9546" s="6">
        <v>0</v>
      </c>
      <c r="J9546" s="6"/>
      <c r="K9546" s="6">
        <v>0</v>
      </c>
      <c r="L9546" s="6" t="s">
        <v>12295</v>
      </c>
      <c r="M9546" s="6">
        <v>63</v>
      </c>
      <c r="N9546" s="6" t="e">
        <f>VLOOKUP(A9546,web_archive!D:AB,18,FALSE)</f>
        <v>#N/A</v>
      </c>
      <c r="O9546" s="6">
        <v>2</v>
      </c>
      <c r="P9546" s="6">
        <v>512</v>
      </c>
      <c r="Q9546" s="6"/>
      <c r="R9546" s="6">
        <v>0</v>
      </c>
      <c r="S9546" s="6">
        <v>0</v>
      </c>
      <c r="T9546" s="6">
        <v>760</v>
      </c>
      <c r="U9546" s="6" t="s">
        <v>12841</v>
      </c>
      <c r="V9546" s="6" t="s">
        <v>12600</v>
      </c>
      <c r="W9546" s="6" t="s">
        <v>12299</v>
      </c>
      <c r="X9546" s="6" t="s">
        <v>12299</v>
      </c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</row>
    <row r="9547" spans="1:36" x14ac:dyDescent="0.3">
      <c r="A9547" s="6">
        <v>18600</v>
      </c>
      <c r="B9547" s="6" t="s">
        <v>31160</v>
      </c>
      <c r="C9547" s="6" t="s">
        <v>31161</v>
      </c>
      <c r="D9547" s="6">
        <v>4</v>
      </c>
      <c r="E9547" s="6">
        <v>20</v>
      </c>
      <c r="F9547" s="6"/>
      <c r="G9547" s="6">
        <v>100</v>
      </c>
      <c r="H9547" s="6"/>
      <c r="I9547" s="6">
        <v>5</v>
      </c>
      <c r="J9547" s="6"/>
      <c r="K9547" s="6">
        <v>1</v>
      </c>
      <c r="L9547" s="6" t="s">
        <v>12295</v>
      </c>
      <c r="M9547" s="6">
        <v>63</v>
      </c>
      <c r="N9547" s="6" t="e">
        <f>VLOOKUP(A9547,web_archive!D:AB,18,FALSE)</f>
        <v>#N/A</v>
      </c>
      <c r="O9547" s="6">
        <v>2</v>
      </c>
      <c r="P9547" s="6">
        <v>256</v>
      </c>
      <c r="Q9547" s="6"/>
      <c r="R9547" s="6">
        <v>0</v>
      </c>
      <c r="S9547" s="6">
        <v>1</v>
      </c>
      <c r="T9547" s="6">
        <v>761</v>
      </c>
      <c r="U9547" s="6" t="s">
        <v>12674</v>
      </c>
      <c r="V9547" s="6" t="s">
        <v>12675</v>
      </c>
      <c r="W9547" s="6" t="s">
        <v>31162</v>
      </c>
      <c r="X9547" s="6" t="s">
        <v>12549</v>
      </c>
      <c r="Y9547" s="6" t="s">
        <v>31163</v>
      </c>
      <c r="Z9547" s="6" t="s">
        <v>12549</v>
      </c>
      <c r="AA9547" s="6" t="s">
        <v>31164</v>
      </c>
      <c r="AB9547" s="6" t="s">
        <v>12299</v>
      </c>
      <c r="AC9547" s="6" t="s">
        <v>12299</v>
      </c>
      <c r="AD9547" s="6"/>
      <c r="AE9547" s="6"/>
      <c r="AF9547" s="6"/>
      <c r="AG9547" s="6"/>
      <c r="AH9547" s="6"/>
      <c r="AI9547" s="6"/>
      <c r="AJ9547" s="6"/>
    </row>
    <row r="9548" spans="1:36" x14ac:dyDescent="0.3">
      <c r="A9548" s="6">
        <v>18601</v>
      </c>
      <c r="B9548" s="6" t="s">
        <v>31165</v>
      </c>
      <c r="C9548" s="6" t="s">
        <v>31166</v>
      </c>
      <c r="D9548" s="6">
        <v>4</v>
      </c>
      <c r="E9548" s="6">
        <v>20</v>
      </c>
      <c r="F9548" s="6"/>
      <c r="G9548" s="6">
        <v>300</v>
      </c>
      <c r="H9548" s="6"/>
      <c r="I9548" s="6">
        <v>0</v>
      </c>
      <c r="J9548" s="6"/>
      <c r="K9548" s="6">
        <v>1</v>
      </c>
      <c r="L9548" s="6" t="s">
        <v>12295</v>
      </c>
      <c r="M9548" s="6">
        <v>63</v>
      </c>
      <c r="N9548" s="6" t="e">
        <f>VLOOKUP(A9548,web_archive!D:AB,18,FALSE)</f>
        <v>#N/A</v>
      </c>
      <c r="O9548" s="6">
        <v>2</v>
      </c>
      <c r="P9548" s="6">
        <v>256</v>
      </c>
      <c r="Q9548" s="6"/>
      <c r="R9548" s="6">
        <v>0</v>
      </c>
      <c r="S9548" s="6">
        <v>1</v>
      </c>
      <c r="T9548" s="6">
        <v>762</v>
      </c>
      <c r="U9548" s="6" t="s">
        <v>14525</v>
      </c>
      <c r="V9548" s="6" t="s">
        <v>31167</v>
      </c>
      <c r="W9548" s="6" t="s">
        <v>12549</v>
      </c>
      <c r="X9548" s="6" t="s">
        <v>31168</v>
      </c>
      <c r="Y9548" s="6" t="s">
        <v>12549</v>
      </c>
      <c r="Z9548" s="6" t="s">
        <v>31164</v>
      </c>
      <c r="AA9548" s="6" t="s">
        <v>12299</v>
      </c>
      <c r="AB9548" s="6" t="s">
        <v>12299</v>
      </c>
      <c r="AC9548" s="6"/>
      <c r="AD9548" s="6"/>
      <c r="AE9548" s="6"/>
      <c r="AF9548" s="6"/>
      <c r="AG9548" s="6"/>
      <c r="AH9548" s="6"/>
      <c r="AI9548" s="6"/>
      <c r="AJ9548" s="6"/>
    </row>
    <row r="9549" spans="1:36" x14ac:dyDescent="0.3">
      <c r="A9549" s="6">
        <v>18602</v>
      </c>
      <c r="B9549" s="6" t="s">
        <v>31169</v>
      </c>
      <c r="C9549" s="6" t="s">
        <v>31170</v>
      </c>
      <c r="D9549" s="6">
        <v>4</v>
      </c>
      <c r="E9549" s="6">
        <v>20</v>
      </c>
      <c r="F9549" s="6"/>
      <c r="G9549" s="6">
        <v>100</v>
      </c>
      <c r="H9549" s="6"/>
      <c r="I9549" s="6">
        <v>4</v>
      </c>
      <c r="J9549" s="6"/>
      <c r="K9549" s="6">
        <v>0</v>
      </c>
      <c r="L9549" s="6" t="s">
        <v>12295</v>
      </c>
      <c r="M9549" s="6">
        <v>63</v>
      </c>
      <c r="N9549" s="6" t="e">
        <f>VLOOKUP(A9549,web_archive!D:AB,18,FALSE)</f>
        <v>#N/A</v>
      </c>
      <c r="O9549" s="6">
        <v>2</v>
      </c>
      <c r="P9549" s="6">
        <v>1</v>
      </c>
      <c r="Q9549" s="6"/>
      <c r="R9549" s="6">
        <v>30</v>
      </c>
      <c r="S9549" s="6">
        <v>0</v>
      </c>
      <c r="T9549" s="6">
        <v>763</v>
      </c>
      <c r="U9549" s="6" t="s">
        <v>12299</v>
      </c>
      <c r="V9549" s="6" t="s">
        <v>12299</v>
      </c>
      <c r="W9549" s="6" t="s">
        <v>12299</v>
      </c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</row>
    <row r="9550" spans="1:36" x14ac:dyDescent="0.3">
      <c r="A9550" s="6">
        <v>18603</v>
      </c>
      <c r="B9550" s="6" t="s">
        <v>31171</v>
      </c>
      <c r="C9550" s="6" t="s">
        <v>31159</v>
      </c>
      <c r="D9550" s="6">
        <v>4</v>
      </c>
      <c r="E9550" s="6">
        <v>20</v>
      </c>
      <c r="F9550" s="6"/>
      <c r="G9550" s="6">
        <v>100</v>
      </c>
      <c r="H9550" s="6"/>
      <c r="I9550" s="6">
        <v>0</v>
      </c>
      <c r="J9550" s="6"/>
      <c r="K9550" s="6">
        <v>1</v>
      </c>
      <c r="L9550" s="6" t="s">
        <v>12295</v>
      </c>
      <c r="M9550" s="6">
        <v>63</v>
      </c>
      <c r="N9550" s="6" t="e">
        <f>VLOOKUP(A9550,web_archive!D:AB,18,FALSE)</f>
        <v>#N/A</v>
      </c>
      <c r="O9550" s="6">
        <v>2</v>
      </c>
      <c r="P9550" s="6">
        <v>512</v>
      </c>
      <c r="Q9550" s="6"/>
      <c r="R9550" s="6">
        <v>0</v>
      </c>
      <c r="S9550" s="6">
        <v>0</v>
      </c>
      <c r="T9550" s="6">
        <v>760</v>
      </c>
      <c r="U9550" s="6" t="s">
        <v>12841</v>
      </c>
      <c r="V9550" s="6" t="s">
        <v>12368</v>
      </c>
      <c r="W9550" s="6" t="s">
        <v>12299</v>
      </c>
      <c r="X9550" s="6" t="s">
        <v>12299</v>
      </c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</row>
    <row r="9551" spans="1:36" x14ac:dyDescent="0.3">
      <c r="A9551" s="6">
        <v>18604</v>
      </c>
      <c r="B9551" s="6" t="s">
        <v>31172</v>
      </c>
      <c r="C9551" s="6" t="s">
        <v>31173</v>
      </c>
      <c r="D9551" s="6">
        <v>4</v>
      </c>
      <c r="E9551" s="6">
        <v>10</v>
      </c>
      <c r="F9551" s="6"/>
      <c r="G9551" s="6">
        <v>30</v>
      </c>
      <c r="H9551" s="6"/>
      <c r="I9551" s="6">
        <v>0</v>
      </c>
      <c r="J9551" s="6"/>
      <c r="K9551" s="6">
        <v>0</v>
      </c>
      <c r="L9551" s="6" t="s">
        <v>12295</v>
      </c>
      <c r="M9551" s="6">
        <v>63</v>
      </c>
      <c r="N9551" s="6" t="e">
        <f>VLOOKUP(A9551,web_archive!D:AB,18,FALSE)</f>
        <v>#N/A</v>
      </c>
      <c r="O9551" s="6">
        <v>2</v>
      </c>
      <c r="P9551" s="6">
        <v>513</v>
      </c>
      <c r="Q9551" s="6"/>
      <c r="R9551" s="6">
        <v>50</v>
      </c>
      <c r="S9551" s="6">
        <v>0</v>
      </c>
      <c r="T9551" s="6">
        <v>782</v>
      </c>
      <c r="U9551" s="6" t="s">
        <v>12821</v>
      </c>
      <c r="V9551" s="6" t="s">
        <v>13456</v>
      </c>
      <c r="W9551" s="6" t="s">
        <v>12491</v>
      </c>
      <c r="X9551" s="6" t="s">
        <v>12299</v>
      </c>
      <c r="Y9551" s="6" t="s">
        <v>12299</v>
      </c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</row>
    <row r="9552" spans="1:36" x14ac:dyDescent="0.3">
      <c r="A9552" s="6">
        <v>18605</v>
      </c>
      <c r="B9552" s="6" t="s">
        <v>31174</v>
      </c>
      <c r="C9552" s="6" t="s">
        <v>31175</v>
      </c>
      <c r="D9552" s="6">
        <v>4</v>
      </c>
      <c r="E9552" s="6">
        <v>20</v>
      </c>
      <c r="F9552" s="6"/>
      <c r="G9552" s="6">
        <v>200</v>
      </c>
      <c r="H9552" s="6"/>
      <c r="I9552" s="6">
        <v>3</v>
      </c>
      <c r="J9552" s="6"/>
      <c r="K9552" s="6">
        <v>1</v>
      </c>
      <c r="L9552" s="6" t="s">
        <v>12295</v>
      </c>
      <c r="M9552" s="6">
        <v>63</v>
      </c>
      <c r="N9552" s="6" t="e">
        <f>VLOOKUP(A9552,web_archive!D:AB,18,FALSE)</f>
        <v>#N/A</v>
      </c>
      <c r="O9552" s="6">
        <v>2</v>
      </c>
      <c r="P9552" s="6">
        <v>256</v>
      </c>
      <c r="Q9552" s="6"/>
      <c r="R9552" s="6">
        <v>10</v>
      </c>
      <c r="S9552" s="6">
        <v>1</v>
      </c>
      <c r="T9552" s="6">
        <v>766</v>
      </c>
      <c r="U9552" s="6" t="s">
        <v>14525</v>
      </c>
      <c r="V9552" s="6" t="s">
        <v>12404</v>
      </c>
      <c r="W9552" s="6" t="s">
        <v>12299</v>
      </c>
      <c r="X9552" s="6" t="s">
        <v>12299</v>
      </c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</row>
    <row r="9553" spans="1:27" x14ac:dyDescent="0.3">
      <c r="A9553" s="6">
        <v>18606</v>
      </c>
      <c r="B9553" s="6" t="s">
        <v>31176</v>
      </c>
      <c r="C9553" s="6" t="s">
        <v>31177</v>
      </c>
      <c r="D9553" s="6">
        <v>4</v>
      </c>
      <c r="E9553" s="6">
        <v>20</v>
      </c>
      <c r="F9553" s="6"/>
      <c r="G9553" s="6">
        <v>100</v>
      </c>
      <c r="H9553" s="6"/>
      <c r="I9553" s="6">
        <v>1</v>
      </c>
      <c r="J9553" s="6"/>
      <c r="K9553" s="6">
        <v>0</v>
      </c>
      <c r="L9553" s="6" t="s">
        <v>12295</v>
      </c>
      <c r="M9553" s="6">
        <v>63</v>
      </c>
      <c r="N9553" s="6" t="e">
        <f>VLOOKUP(A9553,web_archive!D:AB,18,FALSE)</f>
        <v>#N/A</v>
      </c>
      <c r="O9553" s="6">
        <v>2</v>
      </c>
      <c r="P9553" s="6">
        <v>513</v>
      </c>
      <c r="Q9553" s="6"/>
      <c r="R9553" s="6">
        <v>30</v>
      </c>
      <c r="S9553" s="6">
        <v>0</v>
      </c>
      <c r="T9553" s="6">
        <v>767</v>
      </c>
      <c r="U9553" s="6" t="s">
        <v>12299</v>
      </c>
      <c r="V9553" s="6" t="s">
        <v>12299</v>
      </c>
      <c r="W9553" s="6" t="s">
        <v>12299</v>
      </c>
      <c r="X9553" s="6"/>
      <c r="Y9553" s="6"/>
      <c r="Z9553" s="6"/>
      <c r="AA9553" s="6"/>
    </row>
    <row r="9554" spans="1:27" x14ac:dyDescent="0.3">
      <c r="A9554" s="6">
        <v>18607</v>
      </c>
      <c r="B9554" s="6" t="s">
        <v>1386</v>
      </c>
      <c r="C9554" s="6" t="s">
        <v>1383</v>
      </c>
      <c r="D9554" s="6">
        <v>4</v>
      </c>
      <c r="E9554" s="6">
        <v>20</v>
      </c>
      <c r="F9554" s="6"/>
      <c r="G9554" s="6">
        <v>100</v>
      </c>
      <c r="H9554" s="6"/>
      <c r="I9554" s="6">
        <v>0</v>
      </c>
      <c r="J9554" s="6"/>
      <c r="K9554" s="6">
        <v>1</v>
      </c>
      <c r="L9554" s="6" t="s">
        <v>12295</v>
      </c>
      <c r="M9554" s="6">
        <v>63</v>
      </c>
      <c r="N9554" s="6" t="e">
        <f>VLOOKUP(A9554,web_archive!D:AB,18,FALSE)</f>
        <v>#N/A</v>
      </c>
      <c r="O9554" s="6">
        <v>2</v>
      </c>
      <c r="P9554" s="6">
        <v>512</v>
      </c>
      <c r="Q9554" s="6"/>
      <c r="R9554" s="6">
        <v>0</v>
      </c>
      <c r="S9554" s="6">
        <v>0</v>
      </c>
      <c r="T9554" s="6">
        <v>125</v>
      </c>
      <c r="U9554" s="6" t="s">
        <v>12299</v>
      </c>
      <c r="V9554" s="6" t="s">
        <v>12299</v>
      </c>
      <c r="W9554" s="6" t="s">
        <v>12299</v>
      </c>
      <c r="X9554" s="6"/>
      <c r="Y9554" s="6"/>
      <c r="Z9554" s="6"/>
      <c r="AA9554" s="6"/>
    </row>
    <row r="9555" spans="1:27" x14ac:dyDescent="0.3">
      <c r="A9555" s="6">
        <v>18608</v>
      </c>
      <c r="B9555" s="6" t="s">
        <v>31178</v>
      </c>
      <c r="C9555" s="6" t="s">
        <v>7401</v>
      </c>
      <c r="D9555" s="6">
        <v>4</v>
      </c>
      <c r="E9555" s="6">
        <v>20</v>
      </c>
      <c r="F9555" s="6"/>
      <c r="G9555" s="6">
        <v>100</v>
      </c>
      <c r="H9555" s="6"/>
      <c r="I9555" s="6">
        <v>2</v>
      </c>
      <c r="J9555" s="6"/>
      <c r="K9555" s="6">
        <v>1</v>
      </c>
      <c r="L9555" s="6" t="s">
        <v>12295</v>
      </c>
      <c r="M9555" s="6">
        <v>63</v>
      </c>
      <c r="N9555" s="6" t="e">
        <f>VLOOKUP(A9555,web_archive!D:AB,18,FALSE)</f>
        <v>#N/A</v>
      </c>
      <c r="O9555" s="6">
        <v>2</v>
      </c>
      <c r="P9555" s="6">
        <v>512</v>
      </c>
      <c r="Q9555" s="6"/>
      <c r="R9555" s="6">
        <v>45</v>
      </c>
      <c r="S9555" s="6">
        <v>0</v>
      </c>
      <c r="T9555" s="6">
        <v>169</v>
      </c>
      <c r="U9555" s="6" t="s">
        <v>12299</v>
      </c>
      <c r="V9555" s="6" t="s">
        <v>12299</v>
      </c>
      <c r="W9555" s="6" t="s">
        <v>12299</v>
      </c>
      <c r="X9555" s="6"/>
      <c r="Y9555" s="6"/>
      <c r="Z9555" s="6"/>
      <c r="AA9555" s="6"/>
    </row>
    <row r="9556" spans="1:27" x14ac:dyDescent="0.3">
      <c r="A9556" s="6">
        <v>18609</v>
      </c>
      <c r="B9556" s="6" t="s">
        <v>31179</v>
      </c>
      <c r="C9556" s="6" t="s">
        <v>2773</v>
      </c>
      <c r="D9556" s="6">
        <v>4</v>
      </c>
      <c r="E9556" s="6">
        <v>20</v>
      </c>
      <c r="F9556" s="6"/>
      <c r="G9556" s="6">
        <v>100</v>
      </c>
      <c r="H9556" s="6"/>
      <c r="I9556" s="6">
        <v>0</v>
      </c>
      <c r="J9556" s="6"/>
      <c r="K9556" s="6">
        <v>1</v>
      </c>
      <c r="L9556" s="6" t="s">
        <v>14534</v>
      </c>
      <c r="M9556" s="6">
        <v>63</v>
      </c>
      <c r="N9556" s="6" t="e">
        <f>VLOOKUP(A9556,web_archive!D:AB,18,FALSE)</f>
        <v>#N/A</v>
      </c>
      <c r="O9556" s="6">
        <v>2</v>
      </c>
      <c r="P9556" s="6">
        <v>512</v>
      </c>
      <c r="Q9556" s="6"/>
      <c r="R9556" s="6">
        <v>0</v>
      </c>
      <c r="S9556" s="6">
        <v>0</v>
      </c>
      <c r="T9556" s="6">
        <v>187</v>
      </c>
      <c r="U9556" s="6" t="s">
        <v>14772</v>
      </c>
      <c r="V9556" s="6" t="s">
        <v>12860</v>
      </c>
      <c r="W9556" s="6" t="s">
        <v>14709</v>
      </c>
      <c r="X9556" s="6" t="s">
        <v>12620</v>
      </c>
      <c r="Y9556" s="6" t="s">
        <v>13911</v>
      </c>
      <c r="Z9556" s="6" t="s">
        <v>12299</v>
      </c>
      <c r="AA9556" s="6" t="s">
        <v>12299</v>
      </c>
    </row>
    <row r="9557" spans="1:27" x14ac:dyDescent="0.3">
      <c r="A9557" s="6">
        <v>18610</v>
      </c>
      <c r="B9557" s="6" t="s">
        <v>31180</v>
      </c>
      <c r="C9557" s="6" t="s">
        <v>31181</v>
      </c>
      <c r="D9557" s="6">
        <v>4</v>
      </c>
      <c r="E9557" s="6">
        <v>20</v>
      </c>
      <c r="F9557" s="6"/>
      <c r="G9557" s="6">
        <v>500</v>
      </c>
      <c r="H9557" s="6"/>
      <c r="I9557" s="6">
        <v>4</v>
      </c>
      <c r="J9557" s="6"/>
      <c r="K9557" s="6">
        <v>0</v>
      </c>
      <c r="L9557" s="6" t="s">
        <v>12295</v>
      </c>
      <c r="M9557" s="6">
        <v>63</v>
      </c>
      <c r="N9557" s="6" t="e">
        <f>VLOOKUP(A9557,web_archive!D:AB,18,FALSE)</f>
        <v>#N/A</v>
      </c>
      <c r="O9557" s="6">
        <v>2</v>
      </c>
      <c r="P9557" s="6">
        <v>256</v>
      </c>
      <c r="Q9557" s="6"/>
      <c r="R9557" s="6">
        <v>0</v>
      </c>
      <c r="S9557" s="6">
        <v>1</v>
      </c>
      <c r="T9557" s="6">
        <v>778</v>
      </c>
      <c r="U9557" s="6" t="s">
        <v>12841</v>
      </c>
      <c r="V9557" s="6" t="s">
        <v>14734</v>
      </c>
      <c r="W9557" s="6" t="s">
        <v>12451</v>
      </c>
      <c r="X9557" s="6" t="s">
        <v>12299</v>
      </c>
      <c r="Y9557" s="6" t="s">
        <v>12299</v>
      </c>
      <c r="Z9557" s="6"/>
      <c r="AA9557" s="6"/>
    </row>
    <row r="9558" spans="1:27" x14ac:dyDescent="0.3">
      <c r="A9558" s="6">
        <v>18611</v>
      </c>
      <c r="B9558" s="6" t="s">
        <v>1178</v>
      </c>
      <c r="C9558" s="6" t="s">
        <v>1175</v>
      </c>
      <c r="D9558" s="6">
        <v>4</v>
      </c>
      <c r="E9558" s="6">
        <v>20</v>
      </c>
      <c r="F9558" s="6"/>
      <c r="G9558" s="6">
        <v>200</v>
      </c>
      <c r="H9558" s="6"/>
      <c r="I9558" s="6">
        <v>2</v>
      </c>
      <c r="J9558" s="6"/>
      <c r="K9558" s="6">
        <v>1</v>
      </c>
      <c r="L9558" s="6" t="s">
        <v>12295</v>
      </c>
      <c r="M9558" s="6">
        <v>63</v>
      </c>
      <c r="N9558" s="6" t="e">
        <f>VLOOKUP(A9558,web_archive!D:AB,18,FALSE)</f>
        <v>#N/A</v>
      </c>
      <c r="O9558" s="6">
        <v>2</v>
      </c>
      <c r="P9558" s="6">
        <v>512</v>
      </c>
      <c r="Q9558" s="6"/>
      <c r="R9558" s="6">
        <v>0</v>
      </c>
      <c r="S9558" s="6">
        <v>0</v>
      </c>
      <c r="T9558" s="6">
        <v>404</v>
      </c>
      <c r="U9558" s="6" t="s">
        <v>12542</v>
      </c>
      <c r="V9558" s="6" t="s">
        <v>14526</v>
      </c>
      <c r="W9558" s="6" t="s">
        <v>12600</v>
      </c>
      <c r="X9558" s="6" t="s">
        <v>12299</v>
      </c>
      <c r="Y9558" s="6" t="s">
        <v>12299</v>
      </c>
      <c r="Z9558" s="6"/>
      <c r="AA9558" s="6"/>
    </row>
    <row r="9559" spans="1:27" x14ac:dyDescent="0.3">
      <c r="A9559" s="6">
        <v>18612</v>
      </c>
      <c r="B9559" s="6" t="s">
        <v>31182</v>
      </c>
      <c r="C9559" s="6" t="s">
        <v>31183</v>
      </c>
      <c r="D9559" s="6">
        <v>4</v>
      </c>
      <c r="E9559" s="6">
        <v>40</v>
      </c>
      <c r="F9559" s="6"/>
      <c r="G9559" s="6">
        <v>400</v>
      </c>
      <c r="H9559" s="6"/>
      <c r="I9559" s="6">
        <v>3</v>
      </c>
      <c r="J9559" s="6"/>
      <c r="K9559" s="6">
        <v>1</v>
      </c>
      <c r="L9559" s="6" t="s">
        <v>12295</v>
      </c>
      <c r="M9559" s="6">
        <v>63</v>
      </c>
      <c r="N9559" s="6" t="e">
        <f>VLOOKUP(A9559,web_archive!D:AB,18,FALSE)</f>
        <v>#N/A</v>
      </c>
      <c r="O9559" s="6">
        <v>2</v>
      </c>
      <c r="P9559" s="6">
        <v>256</v>
      </c>
      <c r="Q9559" s="6"/>
      <c r="R9559" s="6">
        <v>0</v>
      </c>
      <c r="S9559" s="6">
        <v>1</v>
      </c>
      <c r="T9559" s="6">
        <v>770</v>
      </c>
      <c r="U9559" s="6" t="s">
        <v>12691</v>
      </c>
      <c r="V9559" s="6" t="s">
        <v>14894</v>
      </c>
      <c r="W9559" s="6" t="s">
        <v>12980</v>
      </c>
      <c r="X9559" s="6" t="s">
        <v>18069</v>
      </c>
      <c r="Y9559" s="6" t="s">
        <v>12368</v>
      </c>
      <c r="Z9559" s="6" t="s">
        <v>12299</v>
      </c>
      <c r="AA9559" s="6" t="s">
        <v>12299</v>
      </c>
    </row>
    <row r="9560" spans="1:27" x14ac:dyDescent="0.3">
      <c r="A9560" s="6">
        <v>18613</v>
      </c>
      <c r="B9560" s="6" t="s">
        <v>31184</v>
      </c>
      <c r="C9560" s="6" t="s">
        <v>31185</v>
      </c>
      <c r="D9560" s="6">
        <v>4</v>
      </c>
      <c r="E9560" s="6">
        <v>40</v>
      </c>
      <c r="F9560" s="6"/>
      <c r="G9560" s="6">
        <v>400</v>
      </c>
      <c r="H9560" s="6"/>
      <c r="I9560" s="6">
        <v>3</v>
      </c>
      <c r="J9560" s="6"/>
      <c r="K9560" s="6">
        <v>1</v>
      </c>
      <c r="L9560" s="6" t="s">
        <v>12295</v>
      </c>
      <c r="M9560" s="6">
        <v>63</v>
      </c>
      <c r="N9560" s="6" t="e">
        <f>VLOOKUP(A9560,web_archive!D:AB,18,FALSE)</f>
        <v>#N/A</v>
      </c>
      <c r="O9560" s="6">
        <v>2</v>
      </c>
      <c r="P9560" s="6">
        <v>256</v>
      </c>
      <c r="Q9560" s="6"/>
      <c r="R9560" s="6">
        <v>0</v>
      </c>
      <c r="S9560" s="6">
        <v>1</v>
      </c>
      <c r="T9560" s="6">
        <v>771</v>
      </c>
      <c r="U9560" s="6" t="s">
        <v>12542</v>
      </c>
      <c r="V9560" s="6" t="s">
        <v>13184</v>
      </c>
      <c r="W9560" s="6" t="s">
        <v>13787</v>
      </c>
      <c r="X9560" s="6" t="s">
        <v>18069</v>
      </c>
      <c r="Y9560" s="6" t="s">
        <v>12368</v>
      </c>
      <c r="Z9560" s="6" t="s">
        <v>12299</v>
      </c>
      <c r="AA9560" s="6" t="s">
        <v>12299</v>
      </c>
    </row>
    <row r="9561" spans="1:27" x14ac:dyDescent="0.3">
      <c r="A9561" s="6">
        <v>18614</v>
      </c>
      <c r="B9561" s="6" t="s">
        <v>31186</v>
      </c>
      <c r="C9561" s="6" t="s">
        <v>31187</v>
      </c>
      <c r="D9561" s="6">
        <v>4</v>
      </c>
      <c r="E9561" s="6">
        <v>20</v>
      </c>
      <c r="F9561" s="6"/>
      <c r="G9561" s="6">
        <v>200</v>
      </c>
      <c r="H9561" s="6"/>
      <c r="I9561" s="6">
        <v>2</v>
      </c>
      <c r="J9561" s="6"/>
      <c r="K9561" s="6">
        <v>1</v>
      </c>
      <c r="L9561" s="6" t="s">
        <v>12295</v>
      </c>
      <c r="M9561" s="6">
        <v>63</v>
      </c>
      <c r="N9561" s="6" t="e">
        <f>VLOOKUP(A9561,web_archive!D:AB,18,FALSE)</f>
        <v>#N/A</v>
      </c>
      <c r="O9561" s="6">
        <v>2</v>
      </c>
      <c r="P9561" s="6">
        <v>256</v>
      </c>
      <c r="Q9561" s="6"/>
      <c r="R9561" s="6">
        <v>20</v>
      </c>
      <c r="S9561" s="6">
        <v>1</v>
      </c>
      <c r="T9561" s="6">
        <v>732</v>
      </c>
      <c r="U9561" s="6" t="s">
        <v>12640</v>
      </c>
      <c r="V9561" s="6" t="s">
        <v>12404</v>
      </c>
      <c r="W9561" s="6" t="s">
        <v>12299</v>
      </c>
      <c r="X9561" s="6" t="s">
        <v>12299</v>
      </c>
      <c r="Y9561" s="6"/>
      <c r="Z9561" s="6"/>
      <c r="AA9561" s="6"/>
    </row>
    <row r="9562" spans="1:27" x14ac:dyDescent="0.3">
      <c r="A9562" s="6">
        <v>18615</v>
      </c>
      <c r="B9562" s="6" t="s">
        <v>31188</v>
      </c>
      <c r="C9562" s="6" t="s">
        <v>31189</v>
      </c>
      <c r="D9562" s="6">
        <v>4</v>
      </c>
      <c r="E9562" s="6">
        <v>20</v>
      </c>
      <c r="F9562" s="6"/>
      <c r="G9562" s="6">
        <v>200</v>
      </c>
      <c r="H9562" s="6"/>
      <c r="I9562" s="6">
        <v>2</v>
      </c>
      <c r="J9562" s="6"/>
      <c r="K9562" s="6">
        <v>0</v>
      </c>
      <c r="L9562" s="6" t="s">
        <v>14534</v>
      </c>
      <c r="M9562" s="6">
        <v>63</v>
      </c>
      <c r="N9562" s="6" t="e">
        <f>VLOOKUP(A9562,web_archive!D:AB,18,FALSE)</f>
        <v>#N/A</v>
      </c>
      <c r="O9562" s="6">
        <v>2</v>
      </c>
      <c r="P9562" s="6">
        <v>512</v>
      </c>
      <c r="Q9562" s="6"/>
      <c r="R9562" s="6">
        <v>20</v>
      </c>
      <c r="S9562" s="6">
        <v>0</v>
      </c>
      <c r="T9562" s="6">
        <v>772</v>
      </c>
      <c r="U9562" s="6" t="s">
        <v>12299</v>
      </c>
      <c r="V9562" s="6" t="s">
        <v>12299</v>
      </c>
      <c r="W9562" s="6" t="s">
        <v>12299</v>
      </c>
      <c r="X9562" s="6"/>
      <c r="Y9562" s="6"/>
      <c r="Z9562" s="6"/>
      <c r="AA9562" s="6"/>
    </row>
    <row r="9563" spans="1:27" x14ac:dyDescent="0.3">
      <c r="A9563" s="6">
        <v>18616</v>
      </c>
      <c r="B9563" s="6" t="s">
        <v>31190</v>
      </c>
      <c r="C9563" s="6" t="s">
        <v>31191</v>
      </c>
      <c r="D9563" s="6">
        <v>4</v>
      </c>
      <c r="E9563" s="6">
        <v>20</v>
      </c>
      <c r="F9563" s="6"/>
      <c r="G9563" s="6">
        <v>200</v>
      </c>
      <c r="H9563" s="6"/>
      <c r="I9563" s="6">
        <v>0</v>
      </c>
      <c r="J9563" s="6"/>
      <c r="K9563" s="6">
        <v>0</v>
      </c>
      <c r="L9563" s="6" t="s">
        <v>14534</v>
      </c>
      <c r="M9563" s="6">
        <v>63</v>
      </c>
      <c r="N9563" s="6" t="e">
        <f>VLOOKUP(A9563,web_archive!D:AB,18,FALSE)</f>
        <v>#N/A</v>
      </c>
      <c r="O9563" s="6">
        <v>2</v>
      </c>
      <c r="P9563" s="6">
        <v>1</v>
      </c>
      <c r="Q9563" s="6"/>
      <c r="R9563" s="6">
        <v>20</v>
      </c>
      <c r="S9563" s="6">
        <v>0</v>
      </c>
      <c r="T9563" s="6">
        <v>773</v>
      </c>
      <c r="U9563" s="6" t="s">
        <v>12299</v>
      </c>
      <c r="V9563" s="6" t="s">
        <v>12299</v>
      </c>
      <c r="W9563" s="6" t="s">
        <v>12299</v>
      </c>
      <c r="X9563" s="6"/>
      <c r="Y9563" s="6"/>
      <c r="Z9563" s="6"/>
      <c r="AA9563" s="6"/>
    </row>
    <row r="9564" spans="1:27" x14ac:dyDescent="0.3">
      <c r="A9564" s="6">
        <v>18617</v>
      </c>
      <c r="B9564" s="6" t="s">
        <v>31192</v>
      </c>
      <c r="C9564" s="6" t="s">
        <v>31193</v>
      </c>
      <c r="D9564" s="6">
        <v>4</v>
      </c>
      <c r="E9564" s="6">
        <v>20</v>
      </c>
      <c r="F9564" s="6"/>
      <c r="G9564" s="6">
        <v>200</v>
      </c>
      <c r="H9564" s="6"/>
      <c r="I9564" s="6">
        <v>0</v>
      </c>
      <c r="J9564" s="6"/>
      <c r="K9564" s="6">
        <v>0</v>
      </c>
      <c r="L9564" s="6" t="s">
        <v>14534</v>
      </c>
      <c r="M9564" s="6">
        <v>63</v>
      </c>
      <c r="N9564" s="6" t="e">
        <f>VLOOKUP(A9564,web_archive!D:AB,18,FALSE)</f>
        <v>#N/A</v>
      </c>
      <c r="O9564" s="6">
        <v>2</v>
      </c>
      <c r="P9564" s="6">
        <v>1</v>
      </c>
      <c r="Q9564" s="6"/>
      <c r="R9564" s="6">
        <v>20</v>
      </c>
      <c r="S9564" s="6">
        <v>0</v>
      </c>
      <c r="T9564" s="6">
        <v>774</v>
      </c>
      <c r="U9564" s="6" t="s">
        <v>12299</v>
      </c>
      <c r="V9564" s="6" t="s">
        <v>12299</v>
      </c>
      <c r="W9564" s="6" t="s">
        <v>12299</v>
      </c>
      <c r="X9564" s="6"/>
      <c r="Y9564" s="6"/>
      <c r="Z9564" s="6"/>
      <c r="AA9564" s="6"/>
    </row>
    <row r="9565" spans="1:27" x14ac:dyDescent="0.3">
      <c r="A9565" s="6">
        <v>18618</v>
      </c>
      <c r="B9565" s="6" t="s">
        <v>31194</v>
      </c>
      <c r="C9565" s="6" t="s">
        <v>31195</v>
      </c>
      <c r="D9565" s="6">
        <v>4</v>
      </c>
      <c r="E9565" s="6">
        <v>20</v>
      </c>
      <c r="F9565" s="6"/>
      <c r="G9565" s="6">
        <v>200</v>
      </c>
      <c r="H9565" s="6"/>
      <c r="I9565" s="6">
        <v>8</v>
      </c>
      <c r="J9565" s="6"/>
      <c r="K9565" s="6">
        <v>1</v>
      </c>
      <c r="L9565" s="6" t="s">
        <v>14534</v>
      </c>
      <c r="M9565" s="6">
        <v>63</v>
      </c>
      <c r="N9565" s="6" t="e">
        <f>VLOOKUP(A9565,web_archive!D:AB,18,FALSE)</f>
        <v>#N/A</v>
      </c>
      <c r="O9565" s="6">
        <v>2</v>
      </c>
      <c r="P9565" s="6">
        <v>256</v>
      </c>
      <c r="Q9565" s="6"/>
      <c r="R9565" s="6">
        <v>20</v>
      </c>
      <c r="S9565" s="6">
        <v>1</v>
      </c>
      <c r="T9565" s="6">
        <v>775</v>
      </c>
      <c r="U9565" s="6" t="s">
        <v>12299</v>
      </c>
      <c r="V9565" s="6" t="s">
        <v>12299</v>
      </c>
      <c r="W9565" s="6" t="s">
        <v>12299</v>
      </c>
      <c r="X9565" s="6"/>
      <c r="Y9565" s="6"/>
      <c r="Z9565" s="6"/>
      <c r="AA9565" s="6"/>
    </row>
    <row r="9566" spans="1:27" x14ac:dyDescent="0.3">
      <c r="A9566" s="6">
        <v>18619</v>
      </c>
      <c r="B9566" s="6" t="s">
        <v>31196</v>
      </c>
      <c r="C9566" s="6" t="s">
        <v>31197</v>
      </c>
      <c r="D9566" s="6">
        <v>4</v>
      </c>
      <c r="E9566" s="6">
        <v>20</v>
      </c>
      <c r="F9566" s="6"/>
      <c r="G9566" s="6">
        <v>200</v>
      </c>
      <c r="H9566" s="6"/>
      <c r="I9566" s="6">
        <v>1</v>
      </c>
      <c r="J9566" s="6"/>
      <c r="K9566" s="6">
        <v>0</v>
      </c>
      <c r="L9566" s="6" t="s">
        <v>14534</v>
      </c>
      <c r="M9566" s="6">
        <v>63</v>
      </c>
      <c r="N9566" s="6" t="e">
        <f>VLOOKUP(A9566,web_archive!D:AB,18,FALSE)</f>
        <v>#N/A</v>
      </c>
      <c r="O9566" s="6">
        <v>2</v>
      </c>
      <c r="P9566" s="6">
        <v>256</v>
      </c>
      <c r="Q9566" s="6"/>
      <c r="R9566" s="6">
        <v>20</v>
      </c>
      <c r="S9566" s="6">
        <v>1</v>
      </c>
      <c r="T9566" s="6">
        <v>776</v>
      </c>
      <c r="U9566" s="6" t="s">
        <v>12702</v>
      </c>
      <c r="V9566" s="6" t="s">
        <v>31198</v>
      </c>
      <c r="W9566" s="6">
        <v>1</v>
      </c>
      <c r="X9566" s="6" t="s">
        <v>12483</v>
      </c>
      <c r="Y9566" s="6" t="s">
        <v>12299</v>
      </c>
      <c r="Z9566" s="6" t="s">
        <v>12299</v>
      </c>
      <c r="AA9566" s="6"/>
    </row>
    <row r="9567" spans="1:27" x14ac:dyDescent="0.3">
      <c r="A9567" s="6">
        <v>18620</v>
      </c>
      <c r="B9567" s="6" t="s">
        <v>31199</v>
      </c>
      <c r="C9567" s="6" t="s">
        <v>31200</v>
      </c>
      <c r="D9567" s="6">
        <v>4</v>
      </c>
      <c r="E9567" s="6">
        <v>5</v>
      </c>
      <c r="F9567" s="6"/>
      <c r="G9567" s="6">
        <v>50</v>
      </c>
      <c r="H9567" s="6"/>
      <c r="I9567" s="6">
        <v>2</v>
      </c>
      <c r="J9567" s="6"/>
      <c r="K9567" s="6">
        <v>0</v>
      </c>
      <c r="L9567" s="6" t="s">
        <v>12295</v>
      </c>
      <c r="M9567" s="6">
        <v>63</v>
      </c>
      <c r="N9567" s="6" t="e">
        <f>VLOOKUP(A9567,web_archive!D:AB,18,FALSE)</f>
        <v>#N/A</v>
      </c>
      <c r="O9567" s="6">
        <v>2</v>
      </c>
      <c r="P9567" s="6">
        <v>512</v>
      </c>
      <c r="Q9567" s="6"/>
      <c r="R9567" s="6">
        <v>20</v>
      </c>
      <c r="S9567" s="6">
        <v>1</v>
      </c>
      <c r="T9567" s="6">
        <v>779</v>
      </c>
      <c r="U9567" s="6" t="s">
        <v>12299</v>
      </c>
      <c r="V9567" s="6" t="s">
        <v>12299</v>
      </c>
      <c r="W9567" s="6" t="s">
        <v>12299</v>
      </c>
      <c r="X9567" s="6"/>
      <c r="Y9567" s="6"/>
      <c r="Z9567" s="6"/>
      <c r="AA9567" s="6"/>
    </row>
    <row r="9568" spans="1:27" x14ac:dyDescent="0.3">
      <c r="A9568" s="6">
        <v>18621</v>
      </c>
      <c r="B9568" s="6" t="s">
        <v>31201</v>
      </c>
      <c r="C9568" s="6" t="s">
        <v>31202</v>
      </c>
      <c r="D9568" s="6">
        <v>4</v>
      </c>
      <c r="E9568" s="6">
        <v>20</v>
      </c>
      <c r="F9568" s="6"/>
      <c r="G9568" s="6">
        <v>100</v>
      </c>
      <c r="H9568" s="6"/>
      <c r="I9568" s="6">
        <v>0</v>
      </c>
      <c r="J9568" s="6"/>
      <c r="K9568" s="6">
        <v>0</v>
      </c>
      <c r="L9568" s="6" t="s">
        <v>12295</v>
      </c>
      <c r="M9568" s="6">
        <v>63</v>
      </c>
      <c r="N9568" s="6" t="e">
        <f>VLOOKUP(A9568,web_archive!D:AB,18,FALSE)</f>
        <v>#N/A</v>
      </c>
      <c r="O9568" s="6">
        <v>2</v>
      </c>
      <c r="P9568" s="6">
        <v>1</v>
      </c>
      <c r="Q9568" s="6"/>
      <c r="R9568" s="6">
        <v>0</v>
      </c>
      <c r="S9568" s="6">
        <v>0</v>
      </c>
      <c r="T9568" s="6">
        <v>52</v>
      </c>
      <c r="U9568" s="6" t="s">
        <v>12299</v>
      </c>
      <c r="V9568" s="6" t="s">
        <v>12299</v>
      </c>
      <c r="W9568" s="6" t="s">
        <v>12299</v>
      </c>
      <c r="X9568" s="6"/>
      <c r="Y9568" s="6"/>
      <c r="Z9568" s="6"/>
      <c r="AA9568" s="6"/>
    </row>
    <row r="9569" spans="1:35" x14ac:dyDescent="0.3">
      <c r="A9569" s="6">
        <v>18622</v>
      </c>
      <c r="B9569" s="6" t="s">
        <v>31203</v>
      </c>
      <c r="C9569" s="6" t="s">
        <v>31204</v>
      </c>
      <c r="D9569" s="6">
        <v>4</v>
      </c>
      <c r="E9569" s="6">
        <v>20</v>
      </c>
      <c r="F9569" s="6"/>
      <c r="G9569" s="6">
        <v>1000</v>
      </c>
      <c r="H9569" s="6"/>
      <c r="I9569" s="6">
        <v>20</v>
      </c>
      <c r="J9569" s="6"/>
      <c r="K9569" s="6">
        <v>1</v>
      </c>
      <c r="L9569" s="6" t="s">
        <v>12295</v>
      </c>
      <c r="M9569" s="6">
        <v>63</v>
      </c>
      <c r="N9569" s="6" t="e">
        <f>VLOOKUP(A9569,web_archive!D:AB,18,FALSE)</f>
        <v>#N/A</v>
      </c>
      <c r="O9569" s="6">
        <v>2</v>
      </c>
      <c r="P9569" s="6">
        <v>256</v>
      </c>
      <c r="Q9569" s="6"/>
      <c r="R9569" s="6">
        <v>95</v>
      </c>
      <c r="S9569" s="6">
        <v>1</v>
      </c>
      <c r="T9569" s="6">
        <v>764</v>
      </c>
      <c r="U9569" s="6" t="s">
        <v>12841</v>
      </c>
      <c r="V9569" s="6" t="s">
        <v>14734</v>
      </c>
      <c r="W9569" s="6" t="s">
        <v>18876</v>
      </c>
      <c r="X9569" s="6" t="s">
        <v>12368</v>
      </c>
      <c r="Y9569" s="6" t="s">
        <v>12299</v>
      </c>
      <c r="Z9569" s="6" t="s">
        <v>12299</v>
      </c>
      <c r="AA9569" s="6"/>
      <c r="AB9569" s="6"/>
      <c r="AC9569" s="6"/>
      <c r="AD9569" s="6"/>
      <c r="AE9569" s="6"/>
      <c r="AF9569" s="6"/>
      <c r="AG9569" s="6"/>
      <c r="AH9569" s="6"/>
      <c r="AI9569" s="6"/>
    </row>
    <row r="9570" spans="1:35" x14ac:dyDescent="0.3">
      <c r="A9570" s="6">
        <v>18623</v>
      </c>
      <c r="B9570" s="6" t="s">
        <v>31205</v>
      </c>
      <c r="C9570" s="6" t="s">
        <v>31206</v>
      </c>
      <c r="D9570" s="6">
        <v>4</v>
      </c>
      <c r="E9570" s="6">
        <v>20</v>
      </c>
      <c r="F9570" s="6"/>
      <c r="G9570" s="6">
        <v>1000</v>
      </c>
      <c r="H9570" s="6"/>
      <c r="I9570" s="6">
        <v>20</v>
      </c>
      <c r="J9570" s="6"/>
      <c r="K9570" s="6">
        <v>1</v>
      </c>
      <c r="L9570" s="6" t="s">
        <v>12295</v>
      </c>
      <c r="M9570" s="6">
        <v>63</v>
      </c>
      <c r="N9570" s="6" t="e">
        <f>VLOOKUP(A9570,web_archive!D:AB,18,FALSE)</f>
        <v>#N/A</v>
      </c>
      <c r="O9570" s="6">
        <v>2</v>
      </c>
      <c r="P9570" s="6">
        <v>256</v>
      </c>
      <c r="Q9570" s="6"/>
      <c r="R9570" s="6">
        <v>95</v>
      </c>
      <c r="S9570" s="6">
        <v>1</v>
      </c>
      <c r="T9570" s="6">
        <v>765</v>
      </c>
      <c r="U9570" s="6" t="s">
        <v>12841</v>
      </c>
      <c r="V9570" s="6" t="s">
        <v>13760</v>
      </c>
      <c r="W9570" s="6" t="s">
        <v>18876</v>
      </c>
      <c r="X9570" s="6" t="s">
        <v>12368</v>
      </c>
      <c r="Y9570" s="6" t="s">
        <v>12299</v>
      </c>
      <c r="Z9570" s="6" t="s">
        <v>12299</v>
      </c>
      <c r="AA9570" s="6"/>
      <c r="AB9570" s="6"/>
      <c r="AC9570" s="6"/>
      <c r="AD9570" s="6"/>
      <c r="AE9570" s="6"/>
      <c r="AF9570" s="6"/>
      <c r="AG9570" s="6"/>
      <c r="AH9570" s="6"/>
      <c r="AI9570" s="6"/>
    </row>
    <row r="9571" spans="1:35" x14ac:dyDescent="0.3">
      <c r="A9571" s="6">
        <v>18624</v>
      </c>
      <c r="B9571" s="6" t="s">
        <v>31207</v>
      </c>
      <c r="C9571" s="6" t="s">
        <v>31208</v>
      </c>
      <c r="D9571" s="6">
        <v>4</v>
      </c>
      <c r="E9571" s="6">
        <v>20</v>
      </c>
      <c r="F9571" s="6"/>
      <c r="G9571" s="6">
        <v>1000</v>
      </c>
      <c r="H9571" s="6"/>
      <c r="I9571" s="6">
        <v>20</v>
      </c>
      <c r="J9571" s="6"/>
      <c r="K9571" s="6">
        <v>1</v>
      </c>
      <c r="L9571" s="6" t="s">
        <v>12295</v>
      </c>
      <c r="M9571" s="6">
        <v>63</v>
      </c>
      <c r="N9571" s="6" t="e">
        <f>VLOOKUP(A9571,web_archive!D:AB,18,FALSE)</f>
        <v>#N/A</v>
      </c>
      <c r="O9571" s="6">
        <v>2</v>
      </c>
      <c r="P9571" s="6">
        <v>256</v>
      </c>
      <c r="Q9571" s="6"/>
      <c r="R9571" s="6">
        <v>95</v>
      </c>
      <c r="S9571" s="6">
        <v>1</v>
      </c>
      <c r="T9571" s="6">
        <v>768</v>
      </c>
      <c r="U9571" s="6" t="s">
        <v>12841</v>
      </c>
      <c r="V9571" s="6" t="s">
        <v>14832</v>
      </c>
      <c r="W9571" s="6" t="s">
        <v>18876</v>
      </c>
      <c r="X9571" s="6" t="s">
        <v>12368</v>
      </c>
      <c r="Y9571" s="6" t="s">
        <v>12299</v>
      </c>
      <c r="Z9571" s="6" t="s">
        <v>12299</v>
      </c>
      <c r="AA9571" s="6"/>
      <c r="AB9571" s="6"/>
      <c r="AC9571" s="6"/>
      <c r="AD9571" s="6"/>
      <c r="AE9571" s="6"/>
      <c r="AF9571" s="6"/>
      <c r="AG9571" s="6"/>
      <c r="AH9571" s="6"/>
      <c r="AI9571" s="6"/>
    </row>
    <row r="9572" spans="1:35" x14ac:dyDescent="0.3">
      <c r="A9572" s="6">
        <v>18625</v>
      </c>
      <c r="B9572" s="6" t="s">
        <v>31209</v>
      </c>
      <c r="C9572" s="6" t="s">
        <v>31210</v>
      </c>
      <c r="D9572" s="6">
        <v>4</v>
      </c>
      <c r="E9572" s="6">
        <v>10000</v>
      </c>
      <c r="F9572" s="6"/>
      <c r="G9572" s="6">
        <v>1000</v>
      </c>
      <c r="H9572" s="6"/>
      <c r="I9572" s="6">
        <v>20</v>
      </c>
      <c r="J9572" s="6"/>
      <c r="K9572" s="6">
        <v>1</v>
      </c>
      <c r="L9572" s="6" t="s">
        <v>12295</v>
      </c>
      <c r="M9572" s="6">
        <v>63</v>
      </c>
      <c r="N9572" s="6" t="e">
        <f>VLOOKUP(A9572,web_archive!D:AB,18,FALSE)</f>
        <v>#N/A</v>
      </c>
      <c r="O9572" s="6">
        <v>2</v>
      </c>
      <c r="P9572" s="6">
        <v>256</v>
      </c>
      <c r="Q9572" s="6"/>
      <c r="R9572" s="6">
        <v>95</v>
      </c>
      <c r="S9572" s="6">
        <v>1</v>
      </c>
      <c r="T9572" s="6">
        <v>769</v>
      </c>
      <c r="U9572" s="6" t="s">
        <v>12841</v>
      </c>
      <c r="V9572" s="6" t="s">
        <v>13525</v>
      </c>
      <c r="W9572" s="6" t="s">
        <v>18876</v>
      </c>
      <c r="X9572" s="6" t="s">
        <v>31211</v>
      </c>
      <c r="Y9572" s="6" t="s">
        <v>12464</v>
      </c>
      <c r="Z9572" s="6" t="s">
        <v>12299</v>
      </c>
      <c r="AA9572" s="6" t="s">
        <v>12299</v>
      </c>
      <c r="AB9572" s="6"/>
      <c r="AC9572" s="6"/>
      <c r="AD9572" s="6"/>
      <c r="AE9572" s="6"/>
      <c r="AF9572" s="6"/>
      <c r="AG9572" s="6"/>
      <c r="AH9572" s="6"/>
      <c r="AI9572" s="6"/>
    </row>
    <row r="9573" spans="1:35" x14ac:dyDescent="0.3">
      <c r="A9573" s="6">
        <v>18626</v>
      </c>
      <c r="B9573" s="6" t="s">
        <v>31212</v>
      </c>
      <c r="C9573" s="6" t="s">
        <v>31213</v>
      </c>
      <c r="D9573" s="6">
        <v>4</v>
      </c>
      <c r="E9573" s="6">
        <v>20</v>
      </c>
      <c r="F9573" s="6"/>
      <c r="G9573" s="6">
        <v>200</v>
      </c>
      <c r="H9573" s="6"/>
      <c r="I9573" s="6">
        <v>2</v>
      </c>
      <c r="J9573" s="6"/>
      <c r="K9573" s="6">
        <v>0</v>
      </c>
      <c r="L9573" s="6" t="s">
        <v>12295</v>
      </c>
      <c r="M9573" s="6">
        <v>63</v>
      </c>
      <c r="N9573" s="6" t="e">
        <f>VLOOKUP(A9573,web_archive!D:AB,18,FALSE)</f>
        <v>#N/A</v>
      </c>
      <c r="O9573" s="6">
        <v>2</v>
      </c>
      <c r="P9573" s="6">
        <v>256</v>
      </c>
      <c r="Q9573" s="6"/>
      <c r="R9573" s="6">
        <v>40</v>
      </c>
      <c r="S9573" s="6">
        <v>1</v>
      </c>
      <c r="T9573" s="6">
        <v>777</v>
      </c>
      <c r="U9573" s="6" t="s">
        <v>12299</v>
      </c>
      <c r="V9573" s="6" t="s">
        <v>12299</v>
      </c>
      <c r="W9573" s="6" t="s">
        <v>12299</v>
      </c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</row>
    <row r="9574" spans="1:35" x14ac:dyDescent="0.3">
      <c r="A9574" s="6">
        <v>18627</v>
      </c>
      <c r="B9574" s="6" t="s">
        <v>31214</v>
      </c>
      <c r="C9574" s="6" t="s">
        <v>31215</v>
      </c>
      <c r="D9574" s="6">
        <v>4</v>
      </c>
      <c r="E9574" s="6">
        <v>20</v>
      </c>
      <c r="F9574" s="6"/>
      <c r="G9574" s="6">
        <v>50</v>
      </c>
      <c r="H9574" s="6"/>
      <c r="I9574" s="6">
        <v>0</v>
      </c>
      <c r="J9574" s="6"/>
      <c r="K9574" s="6">
        <v>0</v>
      </c>
      <c r="L9574" s="6" t="s">
        <v>12295</v>
      </c>
      <c r="M9574" s="6">
        <v>63</v>
      </c>
      <c r="N9574" s="6" t="e">
        <f>VLOOKUP(A9574,web_archive!D:AB,18,FALSE)</f>
        <v>#N/A</v>
      </c>
      <c r="O9574" s="6">
        <v>2</v>
      </c>
      <c r="P9574" s="6">
        <v>1</v>
      </c>
      <c r="Q9574" s="6"/>
      <c r="R9574" s="6">
        <v>10</v>
      </c>
      <c r="S9574" s="6">
        <v>0</v>
      </c>
      <c r="T9574" s="6">
        <v>711</v>
      </c>
      <c r="U9574" s="6" t="s">
        <v>14783</v>
      </c>
      <c r="V9574" s="6" t="s">
        <v>12368</v>
      </c>
      <c r="W9574" s="6" t="s">
        <v>12299</v>
      </c>
      <c r="X9574" s="6" t="s">
        <v>12299</v>
      </c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</row>
    <row r="9575" spans="1:35" x14ac:dyDescent="0.3">
      <c r="A9575" s="6">
        <v>18628</v>
      </c>
      <c r="B9575" s="6" t="s">
        <v>31216</v>
      </c>
      <c r="C9575" s="6" t="s">
        <v>31217</v>
      </c>
      <c r="D9575" s="6">
        <v>4</v>
      </c>
      <c r="E9575" s="6">
        <v>20</v>
      </c>
      <c r="F9575" s="6"/>
      <c r="G9575" s="6">
        <v>500</v>
      </c>
      <c r="H9575" s="6"/>
      <c r="I9575" s="6">
        <v>5</v>
      </c>
      <c r="J9575" s="6"/>
      <c r="K9575" s="6">
        <v>1</v>
      </c>
      <c r="L9575" s="6" t="s">
        <v>12295</v>
      </c>
      <c r="M9575" s="6">
        <v>63</v>
      </c>
      <c r="N9575" s="6" t="e">
        <f>VLOOKUP(A9575,web_archive!D:AB,18,FALSE)</f>
        <v>#N/A</v>
      </c>
      <c r="O9575" s="6">
        <v>2</v>
      </c>
      <c r="P9575" s="6">
        <v>256</v>
      </c>
      <c r="Q9575" s="6"/>
      <c r="R9575" s="6">
        <v>50</v>
      </c>
      <c r="S9575" s="6">
        <v>0</v>
      </c>
      <c r="T9575" s="6">
        <v>781</v>
      </c>
      <c r="U9575" s="6" t="s">
        <v>14525</v>
      </c>
      <c r="V9575" s="6" t="s">
        <v>12491</v>
      </c>
      <c r="W9575" s="6" t="s">
        <v>12299</v>
      </c>
      <c r="X9575" s="6" t="s">
        <v>12299</v>
      </c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</row>
    <row r="9576" spans="1:35" x14ac:dyDescent="0.3">
      <c r="A9576" s="6">
        <v>18629</v>
      </c>
      <c r="B9576" s="6" t="s">
        <v>31218</v>
      </c>
      <c r="C9576" s="6" t="s">
        <v>31219</v>
      </c>
      <c r="D9576" s="6">
        <v>4</v>
      </c>
      <c r="E9576" s="6">
        <v>10</v>
      </c>
      <c r="F9576" s="6"/>
      <c r="G9576" s="6">
        <v>300</v>
      </c>
      <c r="H9576" s="6"/>
      <c r="I9576" s="6">
        <v>0</v>
      </c>
      <c r="J9576" s="6"/>
      <c r="K9576" s="6">
        <v>1</v>
      </c>
      <c r="L9576" s="6" t="s">
        <v>12295</v>
      </c>
      <c r="M9576" s="6">
        <v>63</v>
      </c>
      <c r="N9576" s="6" t="e">
        <f>VLOOKUP(A9576,web_archive!D:AB,18,FALSE)</f>
        <v>#N/A</v>
      </c>
      <c r="O9576" s="6">
        <v>2</v>
      </c>
      <c r="P9576" s="6">
        <v>256</v>
      </c>
      <c r="Q9576" s="6"/>
      <c r="R9576" s="6">
        <v>1</v>
      </c>
      <c r="S9576" s="6">
        <v>1</v>
      </c>
      <c r="T9576" s="6">
        <v>783</v>
      </c>
      <c r="U9576" s="6" t="s">
        <v>14525</v>
      </c>
      <c r="V9576" s="6" t="s">
        <v>18819</v>
      </c>
      <c r="W9576" s="6" t="s">
        <v>12491</v>
      </c>
      <c r="X9576" s="6" t="s">
        <v>12299</v>
      </c>
      <c r="Y9576" s="6" t="s">
        <v>12299</v>
      </c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</row>
    <row r="9577" spans="1:35" x14ac:dyDescent="0.3">
      <c r="A9577" s="6">
        <v>18630</v>
      </c>
      <c r="B9577" s="6" t="s">
        <v>31220</v>
      </c>
      <c r="C9577" s="6" t="s">
        <v>31221</v>
      </c>
      <c r="D9577" s="6">
        <v>4</v>
      </c>
      <c r="E9577" s="6">
        <v>20</v>
      </c>
      <c r="F9577" s="6"/>
      <c r="G9577" s="6">
        <v>500</v>
      </c>
      <c r="H9577" s="6"/>
      <c r="I9577" s="6">
        <v>6</v>
      </c>
      <c r="J9577" s="6"/>
      <c r="K9577" s="6">
        <v>0</v>
      </c>
      <c r="L9577" s="6" t="s">
        <v>14534</v>
      </c>
      <c r="M9577" s="6">
        <v>63</v>
      </c>
      <c r="N9577" s="6" t="e">
        <f>VLOOKUP(A9577,web_archive!D:AB,18,FALSE)</f>
        <v>#N/A</v>
      </c>
      <c r="O9577" s="6">
        <v>2</v>
      </c>
      <c r="P9577" s="6">
        <v>256</v>
      </c>
      <c r="Q9577" s="6"/>
      <c r="R9577" s="6">
        <v>70</v>
      </c>
      <c r="S9577" s="6">
        <v>1</v>
      </c>
      <c r="T9577" s="6">
        <v>784</v>
      </c>
      <c r="U9577" s="6" t="s">
        <v>12570</v>
      </c>
      <c r="V9577" s="6" t="s">
        <v>12549</v>
      </c>
      <c r="W9577" s="6" t="s">
        <v>13100</v>
      </c>
      <c r="X9577" s="6" t="s">
        <v>12551</v>
      </c>
      <c r="Y9577" s="6" t="s">
        <v>31222</v>
      </c>
      <c r="Z9577" s="6" t="s">
        <v>12913</v>
      </c>
      <c r="AA9577" s="6">
        <v>10</v>
      </c>
      <c r="AB9577" s="6">
        <v>7000</v>
      </c>
      <c r="AC9577" s="6" t="s">
        <v>12682</v>
      </c>
      <c r="AD9577" s="6" t="s">
        <v>25480</v>
      </c>
      <c r="AE9577" s="6" t="s">
        <v>12299</v>
      </c>
      <c r="AF9577" s="6" t="s">
        <v>12299</v>
      </c>
      <c r="AG9577" s="6"/>
      <c r="AH9577" s="6"/>
      <c r="AI9577" s="6"/>
    </row>
    <row r="9578" spans="1:35" x14ac:dyDescent="0.3">
      <c r="A9578" s="6">
        <v>18631</v>
      </c>
      <c r="B9578" s="6" t="s">
        <v>31223</v>
      </c>
      <c r="C9578" s="6" t="s">
        <v>31224</v>
      </c>
      <c r="D9578" s="6">
        <v>4</v>
      </c>
      <c r="E9578" s="6">
        <v>20</v>
      </c>
      <c r="F9578" s="6"/>
      <c r="G9578" s="6">
        <v>300</v>
      </c>
      <c r="H9578" s="6"/>
      <c r="I9578" s="6">
        <v>5</v>
      </c>
      <c r="J9578" s="6"/>
      <c r="K9578" s="6">
        <v>0</v>
      </c>
      <c r="L9578" s="6" t="s">
        <v>12295</v>
      </c>
      <c r="M9578" s="6">
        <v>63</v>
      </c>
      <c r="N9578" s="6" t="e">
        <f>VLOOKUP(A9578,web_archive!D:AB,18,FALSE)</f>
        <v>#N/A</v>
      </c>
      <c r="O9578" s="6">
        <v>2</v>
      </c>
      <c r="P9578" s="6">
        <v>256</v>
      </c>
      <c r="Q9578" s="6"/>
      <c r="R9578" s="6">
        <v>70</v>
      </c>
      <c r="S9578" s="6">
        <v>1</v>
      </c>
      <c r="T9578" s="6">
        <v>785</v>
      </c>
      <c r="U9578" s="6" t="s">
        <v>12858</v>
      </c>
      <c r="V9578" s="6" t="s">
        <v>13483</v>
      </c>
      <c r="W9578" s="6" t="s">
        <v>31225</v>
      </c>
      <c r="X9578" s="6">
        <v>12125</v>
      </c>
      <c r="Y9578" s="6" t="s">
        <v>31226</v>
      </c>
      <c r="Z9578" s="6">
        <v>12126</v>
      </c>
      <c r="AA9578" s="6" t="s">
        <v>31226</v>
      </c>
      <c r="AB9578" s="6">
        <v>12127</v>
      </c>
      <c r="AC9578" s="6" t="s">
        <v>31227</v>
      </c>
      <c r="AD9578" s="6">
        <v>12128</v>
      </c>
      <c r="AE9578" s="6" t="s">
        <v>31026</v>
      </c>
      <c r="AF9578" s="6">
        <v>12129</v>
      </c>
      <c r="AG9578" s="6" t="s">
        <v>12995</v>
      </c>
      <c r="AH9578" s="6" t="s">
        <v>12299</v>
      </c>
      <c r="AI9578" s="6" t="s">
        <v>12299</v>
      </c>
    </row>
    <row r="9579" spans="1:35" x14ac:dyDescent="0.3">
      <c r="A9579" s="6">
        <v>18632</v>
      </c>
      <c r="B9579" s="6" t="s">
        <v>31228</v>
      </c>
      <c r="C9579" s="6" t="s">
        <v>31229</v>
      </c>
      <c r="D9579" s="6">
        <v>4</v>
      </c>
      <c r="E9579" s="6">
        <v>20</v>
      </c>
      <c r="F9579" s="6"/>
      <c r="G9579" s="6">
        <v>100</v>
      </c>
      <c r="H9579" s="6"/>
      <c r="I9579" s="6">
        <v>3</v>
      </c>
      <c r="J9579" s="6"/>
      <c r="K9579" s="6">
        <v>1</v>
      </c>
      <c r="L9579" s="6" t="s">
        <v>12295</v>
      </c>
      <c r="M9579" s="6">
        <v>63</v>
      </c>
      <c r="N9579" s="6" t="e">
        <f>VLOOKUP(A9579,web_archive!D:AB,18,FALSE)</f>
        <v>#N/A</v>
      </c>
      <c r="O9579" s="6">
        <v>2</v>
      </c>
      <c r="P9579" s="6">
        <v>256</v>
      </c>
      <c r="Q9579" s="6"/>
      <c r="R9579" s="6">
        <v>1</v>
      </c>
      <c r="S9579" s="6">
        <v>1</v>
      </c>
      <c r="T9579" s="6">
        <v>786</v>
      </c>
      <c r="U9579" s="6" t="s">
        <v>12299</v>
      </c>
      <c r="V9579" s="6" t="s">
        <v>12299</v>
      </c>
      <c r="W9579" s="6" t="s">
        <v>12299</v>
      </c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</row>
    <row r="9580" spans="1:35" x14ac:dyDescent="0.3">
      <c r="A9580" s="6">
        <v>18633</v>
      </c>
      <c r="B9580" s="6" t="s">
        <v>31230</v>
      </c>
      <c r="C9580" s="6" t="s">
        <v>31231</v>
      </c>
      <c r="D9580" s="6">
        <v>4</v>
      </c>
      <c r="E9580" s="6">
        <v>20</v>
      </c>
      <c r="F9580" s="6"/>
      <c r="G9580" s="6">
        <v>100</v>
      </c>
      <c r="H9580" s="6"/>
      <c r="I9580" s="6">
        <v>3</v>
      </c>
      <c r="J9580" s="6"/>
      <c r="K9580" s="6">
        <v>1</v>
      </c>
      <c r="L9580" s="6" t="s">
        <v>12295</v>
      </c>
      <c r="M9580" s="6">
        <v>63</v>
      </c>
      <c r="N9580" s="6" t="e">
        <f>VLOOKUP(A9580,web_archive!D:AB,18,FALSE)</f>
        <v>#N/A</v>
      </c>
      <c r="O9580" s="6">
        <v>2</v>
      </c>
      <c r="P9580" s="6">
        <v>256</v>
      </c>
      <c r="Q9580" s="6"/>
      <c r="R9580" s="6">
        <v>1</v>
      </c>
      <c r="S9580" s="6">
        <v>1</v>
      </c>
      <c r="T9580" s="6">
        <v>787</v>
      </c>
      <c r="U9580" s="6" t="s">
        <v>12299</v>
      </c>
      <c r="V9580" s="6" t="s">
        <v>12299</v>
      </c>
      <c r="W9580" s="6" t="s">
        <v>12299</v>
      </c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</row>
    <row r="9581" spans="1:35" x14ac:dyDescent="0.3">
      <c r="A9581" s="6">
        <v>18634</v>
      </c>
      <c r="B9581" s="6" t="s">
        <v>31232</v>
      </c>
      <c r="C9581" s="6" t="s">
        <v>31233</v>
      </c>
      <c r="D9581" s="6">
        <v>4</v>
      </c>
      <c r="E9581" s="6">
        <v>20</v>
      </c>
      <c r="F9581" s="6"/>
      <c r="G9581" s="6">
        <v>100</v>
      </c>
      <c r="H9581" s="6"/>
      <c r="I9581" s="6">
        <v>3</v>
      </c>
      <c r="J9581" s="6"/>
      <c r="K9581" s="6">
        <v>1</v>
      </c>
      <c r="L9581" s="6" t="s">
        <v>12295</v>
      </c>
      <c r="M9581" s="6">
        <v>63</v>
      </c>
      <c r="N9581" s="6" t="e">
        <f>VLOOKUP(A9581,web_archive!D:AB,18,FALSE)</f>
        <v>#N/A</v>
      </c>
      <c r="O9581" s="6">
        <v>2</v>
      </c>
      <c r="P9581" s="6">
        <v>256</v>
      </c>
      <c r="Q9581" s="6"/>
      <c r="R9581" s="6">
        <v>1</v>
      </c>
      <c r="S9581" s="6">
        <v>1</v>
      </c>
      <c r="T9581" s="6">
        <v>788</v>
      </c>
      <c r="U9581" s="6" t="s">
        <v>12299</v>
      </c>
      <c r="V9581" s="6" t="s">
        <v>12299</v>
      </c>
      <c r="W9581" s="6" t="s">
        <v>12299</v>
      </c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</row>
    <row r="9582" spans="1:35" x14ac:dyDescent="0.3">
      <c r="A9582" s="6">
        <v>18635</v>
      </c>
      <c r="B9582" s="6" t="s">
        <v>31234</v>
      </c>
      <c r="C9582" s="6" t="s">
        <v>31235</v>
      </c>
      <c r="D9582" s="6">
        <v>4</v>
      </c>
      <c r="E9582" s="6">
        <v>20</v>
      </c>
      <c r="F9582" s="6"/>
      <c r="G9582" s="6">
        <v>100</v>
      </c>
      <c r="H9582" s="6"/>
      <c r="I9582" s="6">
        <v>3</v>
      </c>
      <c r="J9582" s="6"/>
      <c r="K9582" s="6">
        <v>1</v>
      </c>
      <c r="L9582" s="6" t="s">
        <v>12295</v>
      </c>
      <c r="M9582" s="6">
        <v>63</v>
      </c>
      <c r="N9582" s="6" t="e">
        <f>VLOOKUP(A9582,web_archive!D:AB,18,FALSE)</f>
        <v>#N/A</v>
      </c>
      <c r="O9582" s="6">
        <v>2</v>
      </c>
      <c r="P9582" s="6">
        <v>256</v>
      </c>
      <c r="Q9582" s="6"/>
      <c r="R9582" s="6">
        <v>1</v>
      </c>
      <c r="S9582" s="6">
        <v>1</v>
      </c>
      <c r="T9582" s="6">
        <v>789</v>
      </c>
      <c r="U9582" s="6" t="s">
        <v>12299</v>
      </c>
      <c r="V9582" s="6" t="s">
        <v>12299</v>
      </c>
      <c r="W9582" s="6" t="s">
        <v>12299</v>
      </c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</row>
    <row r="9583" spans="1:35" x14ac:dyDescent="0.3">
      <c r="A9583" s="6">
        <v>18636</v>
      </c>
      <c r="B9583" s="6" t="s">
        <v>31236</v>
      </c>
      <c r="C9583" s="6" t="s">
        <v>31237</v>
      </c>
      <c r="D9583" s="6">
        <v>4</v>
      </c>
      <c r="E9583" s="6">
        <v>20</v>
      </c>
      <c r="F9583" s="6"/>
      <c r="G9583" s="6">
        <v>200</v>
      </c>
      <c r="H9583" s="6"/>
      <c r="I9583" s="6">
        <v>6</v>
      </c>
      <c r="J9583" s="6"/>
      <c r="K9583" s="6">
        <v>0</v>
      </c>
      <c r="L9583" s="6" t="s">
        <v>12295</v>
      </c>
      <c r="M9583" s="6">
        <v>63</v>
      </c>
      <c r="N9583" s="6" t="e">
        <f>VLOOKUP(A9583,web_archive!D:AB,18,FALSE)</f>
        <v>#N/A</v>
      </c>
      <c r="O9583" s="6">
        <v>2</v>
      </c>
      <c r="P9583" s="6">
        <v>256</v>
      </c>
      <c r="Q9583" s="6"/>
      <c r="R9583" s="6">
        <v>30</v>
      </c>
      <c r="S9583" s="6">
        <v>1</v>
      </c>
      <c r="T9583" s="6">
        <v>790</v>
      </c>
      <c r="U9583" s="6" t="s">
        <v>12858</v>
      </c>
      <c r="V9583" s="6" t="s">
        <v>16080</v>
      </c>
      <c r="W9583" s="6" t="s">
        <v>16421</v>
      </c>
      <c r="X9583" s="6">
        <v>1</v>
      </c>
      <c r="Y9583" s="6" t="s">
        <v>12489</v>
      </c>
      <c r="Z9583" s="6" t="s">
        <v>12299</v>
      </c>
      <c r="AA9583" s="6" t="s">
        <v>12299</v>
      </c>
      <c r="AB9583" s="6"/>
      <c r="AC9583" s="6"/>
      <c r="AD9583" s="6"/>
      <c r="AE9583" s="6"/>
      <c r="AF9583" s="6"/>
      <c r="AG9583" s="6"/>
      <c r="AH9583" s="6"/>
      <c r="AI9583" s="6"/>
    </row>
    <row r="9584" spans="1:35" x14ac:dyDescent="0.3">
      <c r="A9584" s="6">
        <v>18637</v>
      </c>
      <c r="B9584" s="6" t="s">
        <v>31238</v>
      </c>
      <c r="C9584" s="6" t="s">
        <v>31239</v>
      </c>
      <c r="D9584" s="6">
        <v>4</v>
      </c>
      <c r="E9584" s="6">
        <v>20</v>
      </c>
      <c r="F9584" s="6"/>
      <c r="G9584" s="6">
        <v>700</v>
      </c>
      <c r="H9584" s="6"/>
      <c r="I9584" s="6">
        <v>4</v>
      </c>
      <c r="J9584" s="6"/>
      <c r="K9584" s="6">
        <v>1</v>
      </c>
      <c r="L9584" s="6" t="s">
        <v>12295</v>
      </c>
      <c r="M9584" s="6">
        <v>63</v>
      </c>
      <c r="N9584" s="6" t="e">
        <f>VLOOKUP(A9584,web_archive!D:AB,18,FALSE)</f>
        <v>#N/A</v>
      </c>
      <c r="O9584" s="6">
        <v>2</v>
      </c>
      <c r="P9584" s="6">
        <v>768</v>
      </c>
      <c r="Q9584" s="6"/>
      <c r="R9584" s="6">
        <v>0</v>
      </c>
      <c r="S9584" s="6">
        <v>1</v>
      </c>
      <c r="T9584" s="6">
        <v>660</v>
      </c>
      <c r="U9584" s="6" t="s">
        <v>12691</v>
      </c>
      <c r="V9584" s="6" t="s">
        <v>14894</v>
      </c>
      <c r="W9584" s="6" t="s">
        <v>31240</v>
      </c>
      <c r="X9584" s="6" t="s">
        <v>12464</v>
      </c>
      <c r="Y9584" s="6" t="s">
        <v>12299</v>
      </c>
      <c r="Z9584" s="6" t="s">
        <v>12299</v>
      </c>
      <c r="AA9584" s="6"/>
      <c r="AB9584" s="6"/>
      <c r="AC9584" s="6"/>
      <c r="AD9584" s="6"/>
      <c r="AE9584" s="6"/>
      <c r="AF9584" s="6"/>
      <c r="AG9584" s="6"/>
      <c r="AH9584" s="6"/>
      <c r="AI9584" s="6"/>
    </row>
    <row r="9585" spans="1:56" x14ac:dyDescent="0.3">
      <c r="A9585" s="6">
        <v>18638</v>
      </c>
      <c r="B9585" s="6" t="s">
        <v>31241</v>
      </c>
      <c r="C9585" s="6" t="s">
        <v>31242</v>
      </c>
      <c r="D9585" s="6">
        <v>4</v>
      </c>
      <c r="E9585" s="6">
        <v>20</v>
      </c>
      <c r="F9585" s="6"/>
      <c r="G9585" s="6">
        <v>400</v>
      </c>
      <c r="H9585" s="6"/>
      <c r="I9585" s="6">
        <v>3</v>
      </c>
      <c r="J9585" s="6"/>
      <c r="K9585" s="6">
        <v>1</v>
      </c>
      <c r="L9585" s="6" t="s">
        <v>14534</v>
      </c>
      <c r="M9585" s="6">
        <v>63</v>
      </c>
      <c r="N9585" s="6" t="e">
        <f>VLOOKUP(A9585,web_archive!D:AB,18,FALSE)</f>
        <v>#N/A</v>
      </c>
      <c r="O9585" s="6">
        <v>2</v>
      </c>
      <c r="P9585" s="6">
        <v>256</v>
      </c>
      <c r="Q9585" s="6"/>
      <c r="R9585" s="6">
        <v>1</v>
      </c>
      <c r="S9585" s="6">
        <v>1</v>
      </c>
      <c r="T9585" s="6">
        <v>791</v>
      </c>
      <c r="U9585" s="6" t="s">
        <v>12787</v>
      </c>
      <c r="V9585" s="6" t="s">
        <v>16654</v>
      </c>
      <c r="W9585" s="6" t="s">
        <v>12571</v>
      </c>
      <c r="X9585" s="6" t="s">
        <v>12489</v>
      </c>
      <c r="Y9585" s="6" t="s">
        <v>12299</v>
      </c>
      <c r="Z9585" s="6" t="s">
        <v>12299</v>
      </c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</row>
    <row r="9586" spans="1:56" x14ac:dyDescent="0.3">
      <c r="A9586" s="6">
        <v>18639</v>
      </c>
      <c r="B9586" s="6" t="s">
        <v>31243</v>
      </c>
      <c r="C9586" s="6" t="s">
        <v>31244</v>
      </c>
      <c r="D9586" s="6">
        <v>4</v>
      </c>
      <c r="E9586" s="6">
        <v>20</v>
      </c>
      <c r="F9586" s="6"/>
      <c r="G9586" s="6">
        <v>200</v>
      </c>
      <c r="H9586" s="6"/>
      <c r="I9586" s="6">
        <v>2</v>
      </c>
      <c r="J9586" s="6"/>
      <c r="K9586" s="6">
        <v>1</v>
      </c>
      <c r="L9586" s="6" t="s">
        <v>14534</v>
      </c>
      <c r="M9586" s="6">
        <v>63</v>
      </c>
      <c r="N9586" s="6" t="e">
        <f>VLOOKUP(A9586,web_archive!D:AB,18,FALSE)</f>
        <v>#N/A</v>
      </c>
      <c r="O9586" s="6">
        <v>2</v>
      </c>
      <c r="P9586" s="6">
        <v>256</v>
      </c>
      <c r="Q9586" s="6"/>
      <c r="R9586" s="6">
        <v>1</v>
      </c>
      <c r="S9586" s="6">
        <v>1</v>
      </c>
      <c r="T9586" s="6">
        <v>792</v>
      </c>
      <c r="U9586" s="6" t="s">
        <v>12787</v>
      </c>
      <c r="V9586" s="6" t="s">
        <v>16446</v>
      </c>
      <c r="W9586" s="6" t="s">
        <v>13456</v>
      </c>
      <c r="X9586" s="6" t="s">
        <v>12491</v>
      </c>
      <c r="Y9586" s="6" t="s">
        <v>12299</v>
      </c>
      <c r="Z9586" s="6" t="s">
        <v>12299</v>
      </c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</row>
    <row r="9587" spans="1:56" x14ac:dyDescent="0.3">
      <c r="A9587" s="6">
        <v>18640</v>
      </c>
      <c r="B9587" s="6" t="s">
        <v>31245</v>
      </c>
      <c r="C9587" s="6" t="s">
        <v>31246</v>
      </c>
      <c r="D9587" s="6">
        <v>4</v>
      </c>
      <c r="E9587" s="6">
        <v>20</v>
      </c>
      <c r="F9587" s="6"/>
      <c r="G9587" s="6">
        <v>200</v>
      </c>
      <c r="H9587" s="6"/>
      <c r="I9587" s="6">
        <v>2</v>
      </c>
      <c r="J9587" s="6"/>
      <c r="K9587" s="6">
        <v>1</v>
      </c>
      <c r="L9587" s="6" t="s">
        <v>14534</v>
      </c>
      <c r="M9587" s="6">
        <v>63</v>
      </c>
      <c r="N9587" s="6" t="e">
        <f>VLOOKUP(A9587,web_archive!D:AB,18,FALSE)</f>
        <v>#N/A</v>
      </c>
      <c r="O9587" s="6">
        <v>2</v>
      </c>
      <c r="P9587" s="6">
        <v>256</v>
      </c>
      <c r="Q9587" s="6"/>
      <c r="R9587" s="6">
        <v>1</v>
      </c>
      <c r="S9587" s="6">
        <v>1</v>
      </c>
      <c r="T9587" s="6">
        <v>793</v>
      </c>
      <c r="U9587" s="6" t="s">
        <v>12299</v>
      </c>
      <c r="V9587" s="6" t="s">
        <v>12299</v>
      </c>
      <c r="W9587" s="6" t="s">
        <v>12299</v>
      </c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</row>
    <row r="9588" spans="1:56" x14ac:dyDescent="0.3">
      <c r="A9588" s="6">
        <v>18641</v>
      </c>
      <c r="B9588" s="6" t="s">
        <v>31247</v>
      </c>
      <c r="C9588" s="6" t="s">
        <v>31248</v>
      </c>
      <c r="D9588" s="6">
        <v>4</v>
      </c>
      <c r="E9588" s="6">
        <v>20</v>
      </c>
      <c r="F9588" s="6"/>
      <c r="G9588" s="6">
        <v>200</v>
      </c>
      <c r="H9588" s="6"/>
      <c r="I9588" s="6">
        <v>2</v>
      </c>
      <c r="J9588" s="6"/>
      <c r="K9588" s="6">
        <v>1</v>
      </c>
      <c r="L9588" s="6" t="s">
        <v>14534</v>
      </c>
      <c r="M9588" s="6">
        <v>63</v>
      </c>
      <c r="N9588" s="6" t="e">
        <f>VLOOKUP(A9588,web_archive!D:AB,18,FALSE)</f>
        <v>#N/A</v>
      </c>
      <c r="O9588" s="6">
        <v>2</v>
      </c>
      <c r="P9588" s="6">
        <v>256</v>
      </c>
      <c r="Q9588" s="6"/>
      <c r="R9588" s="6">
        <v>1</v>
      </c>
      <c r="S9588" s="6">
        <v>1</v>
      </c>
      <c r="T9588" s="6">
        <v>794</v>
      </c>
      <c r="U9588" s="6" t="s">
        <v>13227</v>
      </c>
      <c r="V9588" s="6" t="s">
        <v>31249</v>
      </c>
      <c r="W9588" s="6" t="s">
        <v>12491</v>
      </c>
      <c r="X9588" s="6" t="s">
        <v>12299</v>
      </c>
      <c r="Y9588" s="6" t="s">
        <v>12299</v>
      </c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</row>
    <row r="9589" spans="1:56" x14ac:dyDescent="0.3">
      <c r="A9589" s="6">
        <v>18642</v>
      </c>
      <c r="B9589" s="6" t="s">
        <v>31250</v>
      </c>
      <c r="C9589" s="6" t="s">
        <v>31251</v>
      </c>
      <c r="D9589" s="6">
        <v>4</v>
      </c>
      <c r="E9589" s="6">
        <v>20</v>
      </c>
      <c r="F9589" s="6"/>
      <c r="G9589" s="6">
        <v>200</v>
      </c>
      <c r="H9589" s="6"/>
      <c r="I9589" s="6">
        <v>0</v>
      </c>
      <c r="J9589" s="6"/>
      <c r="K9589" s="6">
        <v>0</v>
      </c>
      <c r="L9589" s="6" t="s">
        <v>14534</v>
      </c>
      <c r="M9589" s="6">
        <v>63</v>
      </c>
      <c r="N9589" s="6" t="e">
        <f>VLOOKUP(A9589,web_archive!D:AB,18,FALSE)</f>
        <v>#N/A</v>
      </c>
      <c r="O9589" s="6">
        <v>2</v>
      </c>
      <c r="P9589" s="6">
        <v>1</v>
      </c>
      <c r="Q9589" s="6"/>
      <c r="R9589" s="6">
        <v>20</v>
      </c>
      <c r="S9589" s="6">
        <v>0</v>
      </c>
      <c r="T9589" s="6">
        <v>795</v>
      </c>
      <c r="U9589" s="6" t="s">
        <v>13315</v>
      </c>
      <c r="V9589" s="6" t="s">
        <v>12368</v>
      </c>
      <c r="W9589" s="6" t="s">
        <v>12299</v>
      </c>
      <c r="X9589" s="6" t="s">
        <v>12299</v>
      </c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</row>
    <row r="9590" spans="1:56" x14ac:dyDescent="0.3">
      <c r="A9590" s="6">
        <v>18643</v>
      </c>
      <c r="B9590" s="6" t="s">
        <v>31252</v>
      </c>
      <c r="C9590" s="6" t="s">
        <v>31253</v>
      </c>
      <c r="D9590" s="6">
        <v>4</v>
      </c>
      <c r="E9590" s="6">
        <v>20</v>
      </c>
      <c r="F9590" s="6"/>
      <c r="G9590" s="6">
        <v>200</v>
      </c>
      <c r="H9590" s="6"/>
      <c r="I9590" s="6">
        <v>0</v>
      </c>
      <c r="J9590" s="6"/>
      <c r="K9590" s="6">
        <v>0</v>
      </c>
      <c r="L9590" s="6" t="s">
        <v>14534</v>
      </c>
      <c r="M9590" s="6">
        <v>63</v>
      </c>
      <c r="N9590" s="6" t="e">
        <f>VLOOKUP(A9590,web_archive!D:AB,18,FALSE)</f>
        <v>#N/A</v>
      </c>
      <c r="O9590" s="6">
        <v>2</v>
      </c>
      <c r="P9590" s="6">
        <v>1</v>
      </c>
      <c r="Q9590" s="6"/>
      <c r="R9590" s="6">
        <v>20</v>
      </c>
      <c r="S9590" s="6">
        <v>0</v>
      </c>
      <c r="T9590" s="6">
        <v>796</v>
      </c>
      <c r="U9590" s="6" t="s">
        <v>12691</v>
      </c>
      <c r="V9590" s="6" t="s">
        <v>12368</v>
      </c>
      <c r="W9590" s="6" t="s">
        <v>12299</v>
      </c>
      <c r="X9590" s="6" t="s">
        <v>12299</v>
      </c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</row>
    <row r="9591" spans="1:56" x14ac:dyDescent="0.3">
      <c r="A9591" s="6">
        <v>18644</v>
      </c>
      <c r="B9591" s="6" t="s">
        <v>31254</v>
      </c>
      <c r="C9591" s="6" t="s">
        <v>31255</v>
      </c>
      <c r="D9591" s="6">
        <v>4</v>
      </c>
      <c r="E9591" s="6">
        <v>20</v>
      </c>
      <c r="F9591" s="6"/>
      <c r="G9591" s="6">
        <v>200</v>
      </c>
      <c r="H9591" s="6"/>
      <c r="I9591" s="6">
        <v>0</v>
      </c>
      <c r="J9591" s="6"/>
      <c r="K9591" s="6">
        <v>0</v>
      </c>
      <c r="L9591" s="6" t="s">
        <v>14534</v>
      </c>
      <c r="M9591" s="6">
        <v>63</v>
      </c>
      <c r="N9591" s="6" t="e">
        <f>VLOOKUP(A9591,web_archive!D:AB,18,FALSE)</f>
        <v>#N/A</v>
      </c>
      <c r="O9591" s="6">
        <v>2</v>
      </c>
      <c r="P9591" s="6">
        <v>1</v>
      </c>
      <c r="Q9591" s="6"/>
      <c r="R9591" s="6">
        <v>20</v>
      </c>
      <c r="S9591" s="6">
        <v>0</v>
      </c>
      <c r="T9591" s="6">
        <v>797</v>
      </c>
      <c r="U9591" s="6" t="s">
        <v>12299</v>
      </c>
      <c r="V9591" s="6" t="s">
        <v>12299</v>
      </c>
      <c r="W9591" s="6" t="s">
        <v>12299</v>
      </c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</row>
    <row r="9592" spans="1:56" x14ac:dyDescent="0.3">
      <c r="A9592" s="6">
        <v>18645</v>
      </c>
      <c r="B9592" s="6" t="s">
        <v>31256</v>
      </c>
      <c r="C9592" s="6" t="s">
        <v>31257</v>
      </c>
      <c r="D9592" s="6">
        <v>4</v>
      </c>
      <c r="E9592" s="6">
        <v>20</v>
      </c>
      <c r="F9592" s="6"/>
      <c r="G9592" s="6">
        <v>200</v>
      </c>
      <c r="H9592" s="6"/>
      <c r="I9592" s="6">
        <v>2</v>
      </c>
      <c r="J9592" s="6"/>
      <c r="K9592" s="6">
        <v>1</v>
      </c>
      <c r="L9592" s="6" t="s">
        <v>12295</v>
      </c>
      <c r="M9592" s="6">
        <v>63</v>
      </c>
      <c r="N9592" s="6" t="e">
        <f>VLOOKUP(A9592,web_archive!D:AB,18,FALSE)</f>
        <v>#N/A</v>
      </c>
      <c r="O9592" s="6">
        <v>2</v>
      </c>
      <c r="P9592" s="6">
        <v>256</v>
      </c>
      <c r="Q9592" s="6"/>
      <c r="R9592" s="6">
        <v>1</v>
      </c>
      <c r="S9592" s="6">
        <v>1</v>
      </c>
      <c r="T9592" s="6">
        <v>798</v>
      </c>
      <c r="U9592" s="6" t="s">
        <v>12542</v>
      </c>
      <c r="V9592" s="6" t="s">
        <v>12904</v>
      </c>
      <c r="W9592" s="6" t="s">
        <v>12549</v>
      </c>
      <c r="X9592" s="6" t="s">
        <v>12550</v>
      </c>
      <c r="Y9592" s="6" t="s">
        <v>12551</v>
      </c>
      <c r="Z9592" s="6" t="s">
        <v>12491</v>
      </c>
      <c r="AA9592" s="6" t="s">
        <v>12299</v>
      </c>
      <c r="AB9592" s="6" t="s">
        <v>12299</v>
      </c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</row>
    <row r="9593" spans="1:56" x14ac:dyDescent="0.3">
      <c r="A9593" s="6">
        <v>18646</v>
      </c>
      <c r="B9593" s="6" t="s">
        <v>31258</v>
      </c>
      <c r="C9593" s="6" t="s">
        <v>31259</v>
      </c>
      <c r="D9593" s="6">
        <v>4</v>
      </c>
      <c r="E9593" s="6">
        <v>20</v>
      </c>
      <c r="F9593" s="6"/>
      <c r="G9593" s="6">
        <v>300</v>
      </c>
      <c r="H9593" s="6"/>
      <c r="I9593" s="6">
        <v>4</v>
      </c>
      <c r="J9593" s="6"/>
      <c r="K9593" s="6">
        <v>1</v>
      </c>
      <c r="L9593" s="6" t="s">
        <v>12295</v>
      </c>
      <c r="M9593" s="6">
        <v>63</v>
      </c>
      <c r="N9593" s="6" t="e">
        <f>VLOOKUP(A9593,web_archive!D:AB,18,FALSE)</f>
        <v>#N/A</v>
      </c>
      <c r="O9593" s="6">
        <v>2</v>
      </c>
      <c r="P9593" s="6">
        <v>256</v>
      </c>
      <c r="Q9593" s="6"/>
      <c r="R9593" s="6">
        <v>1</v>
      </c>
      <c r="S9593" s="6">
        <v>1</v>
      </c>
      <c r="T9593" s="6">
        <v>799</v>
      </c>
      <c r="U9593" s="6" t="s">
        <v>12858</v>
      </c>
      <c r="V9593" s="6" t="s">
        <v>18102</v>
      </c>
      <c r="W9593" s="6">
        <v>519</v>
      </c>
      <c r="X9593" s="6" t="s">
        <v>12413</v>
      </c>
      <c r="Y9593" s="6" t="s">
        <v>12299</v>
      </c>
      <c r="Z9593" s="6" t="s">
        <v>12299</v>
      </c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</row>
    <row r="9594" spans="1:56" x14ac:dyDescent="0.3">
      <c r="A9594" s="6">
        <v>18647</v>
      </c>
      <c r="B9594" s="6" t="s">
        <v>31260</v>
      </c>
      <c r="C9594" s="6" t="s">
        <v>31261</v>
      </c>
      <c r="D9594" s="6">
        <v>4</v>
      </c>
      <c r="E9594" s="6">
        <v>20</v>
      </c>
      <c r="F9594" s="6"/>
      <c r="G9594" s="6">
        <v>100</v>
      </c>
      <c r="H9594" s="6"/>
      <c r="I9594" s="6">
        <v>0</v>
      </c>
      <c r="J9594" s="6"/>
      <c r="K9594" s="6">
        <v>0</v>
      </c>
      <c r="L9594" s="6" t="s">
        <v>12295</v>
      </c>
      <c r="M9594" s="6">
        <v>63</v>
      </c>
      <c r="N9594" s="6" t="e">
        <f>VLOOKUP(A9594,web_archive!D:AB,18,FALSE)</f>
        <v>#N/A</v>
      </c>
      <c r="O9594" s="6">
        <v>2</v>
      </c>
      <c r="P9594" s="6">
        <v>256</v>
      </c>
      <c r="Q9594" s="6"/>
      <c r="R9594" s="6">
        <v>1</v>
      </c>
      <c r="S9594" s="6">
        <v>0</v>
      </c>
      <c r="T9594" s="6">
        <v>800</v>
      </c>
      <c r="U9594" s="6" t="s">
        <v>14772</v>
      </c>
      <c r="V9594" s="6" t="s">
        <v>12620</v>
      </c>
      <c r="W9594" s="6" t="s">
        <v>13038</v>
      </c>
      <c r="X9594" s="6" t="s">
        <v>12299</v>
      </c>
      <c r="Y9594" s="6" t="s">
        <v>12299</v>
      </c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</row>
    <row r="9595" spans="1:56" x14ac:dyDescent="0.3">
      <c r="A9595" s="6">
        <v>18648</v>
      </c>
      <c r="B9595" s="6" t="s">
        <v>31262</v>
      </c>
      <c r="C9595" s="6" t="s">
        <v>31263</v>
      </c>
      <c r="D9595" s="6">
        <v>4</v>
      </c>
      <c r="E9595" s="6">
        <v>20</v>
      </c>
      <c r="F9595" s="6"/>
      <c r="G9595" s="6">
        <v>100</v>
      </c>
      <c r="H9595" s="6"/>
      <c r="I9595" s="6">
        <v>0</v>
      </c>
      <c r="J9595" s="6"/>
      <c r="K9595" s="6">
        <v>0</v>
      </c>
      <c r="L9595" s="6" t="s">
        <v>12295</v>
      </c>
      <c r="M9595" s="6">
        <v>63</v>
      </c>
      <c r="N9595" s="6" t="e">
        <f>VLOOKUP(A9595,web_archive!D:AB,18,FALSE)</f>
        <v>#N/A</v>
      </c>
      <c r="O9595" s="6">
        <v>2</v>
      </c>
      <c r="P9595" s="6">
        <v>1</v>
      </c>
      <c r="Q9595" s="6"/>
      <c r="R9595" s="6">
        <v>1</v>
      </c>
      <c r="S9595" s="6">
        <v>0</v>
      </c>
      <c r="T9595" s="6">
        <v>801</v>
      </c>
      <c r="U9595" s="6" t="s">
        <v>12978</v>
      </c>
      <c r="V9595" s="6" t="s">
        <v>12798</v>
      </c>
      <c r="W9595" s="6" t="s">
        <v>12404</v>
      </c>
      <c r="X9595" s="6" t="s">
        <v>12299</v>
      </c>
      <c r="Y9595" s="6" t="s">
        <v>12299</v>
      </c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</row>
    <row r="9596" spans="1:56" x14ac:dyDescent="0.3">
      <c r="A9596" s="6">
        <v>18649</v>
      </c>
      <c r="B9596" s="6" t="s">
        <v>31264</v>
      </c>
      <c r="C9596" s="6" t="s">
        <v>31265</v>
      </c>
      <c r="D9596" s="6">
        <v>4</v>
      </c>
      <c r="E9596" s="6">
        <v>10</v>
      </c>
      <c r="F9596" s="6"/>
      <c r="G9596" s="6">
        <v>100</v>
      </c>
      <c r="H9596" s="6"/>
      <c r="I9596" s="6">
        <v>1</v>
      </c>
      <c r="J9596" s="6"/>
      <c r="K9596" s="6">
        <v>0</v>
      </c>
      <c r="L9596" s="6" t="s">
        <v>12295</v>
      </c>
      <c r="M9596" s="6">
        <v>63</v>
      </c>
      <c r="N9596" s="6" t="e">
        <f>VLOOKUP(A9596,web_archive!D:AB,18,FALSE)</f>
        <v>#N/A</v>
      </c>
      <c r="O9596" s="6">
        <v>2</v>
      </c>
      <c r="P9596" s="6">
        <v>513</v>
      </c>
      <c r="Q9596" s="6"/>
      <c r="R9596" s="6">
        <v>0</v>
      </c>
      <c r="S9596" s="6">
        <v>1</v>
      </c>
      <c r="T9596" s="6">
        <v>802</v>
      </c>
      <c r="U9596" s="6" t="s">
        <v>12299</v>
      </c>
      <c r="V9596" s="6" t="s">
        <v>12299</v>
      </c>
      <c r="W9596" s="6" t="s">
        <v>12299</v>
      </c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</row>
    <row r="9597" spans="1:56" x14ac:dyDescent="0.3">
      <c r="A9597" s="6">
        <v>18650</v>
      </c>
      <c r="B9597" s="6" t="s">
        <v>31266</v>
      </c>
      <c r="C9597" s="6" t="s">
        <v>31267</v>
      </c>
      <c r="D9597" s="6">
        <v>4</v>
      </c>
      <c r="E9597" s="6">
        <v>20</v>
      </c>
      <c r="F9597" s="6"/>
      <c r="G9597" s="6">
        <v>50</v>
      </c>
      <c r="H9597" s="6"/>
      <c r="I9597" s="6">
        <v>0</v>
      </c>
      <c r="J9597" s="6"/>
      <c r="K9597" s="6">
        <v>0</v>
      </c>
      <c r="L9597" s="6" t="s">
        <v>12295</v>
      </c>
      <c r="M9597" s="6">
        <v>63</v>
      </c>
      <c r="N9597" s="6" t="e">
        <f>VLOOKUP(A9597,web_archive!D:AB,18,FALSE)</f>
        <v>#N/A</v>
      </c>
      <c r="O9597" s="6">
        <v>2</v>
      </c>
      <c r="P9597" s="6">
        <v>1</v>
      </c>
      <c r="Q9597" s="6"/>
      <c r="R9597" s="6">
        <v>1</v>
      </c>
      <c r="S9597" s="6">
        <v>0</v>
      </c>
      <c r="T9597" s="6">
        <v>194</v>
      </c>
      <c r="U9597" s="6" t="s">
        <v>15169</v>
      </c>
      <c r="V9597" s="6" t="s">
        <v>16232</v>
      </c>
      <c r="W9597" s="6">
        <v>1</v>
      </c>
      <c r="X9597" s="6" t="s">
        <v>14580</v>
      </c>
      <c r="Y9597" s="6" t="s">
        <v>14150</v>
      </c>
      <c r="Z9597" s="6">
        <v>5</v>
      </c>
      <c r="AA9597" s="6" t="s">
        <v>14580</v>
      </c>
      <c r="AB9597" s="6" t="s">
        <v>14160</v>
      </c>
      <c r="AC9597" s="6">
        <v>5</v>
      </c>
      <c r="AD9597" s="6" t="s">
        <v>12923</v>
      </c>
      <c r="AE9597" s="6" t="s">
        <v>31268</v>
      </c>
      <c r="AF9597" s="6">
        <v>5</v>
      </c>
      <c r="AG9597" s="6" t="s">
        <v>12923</v>
      </c>
      <c r="AH9597" s="6" t="s">
        <v>18181</v>
      </c>
      <c r="AI9597" s="6">
        <v>1</v>
      </c>
      <c r="AJ9597" s="6" t="s">
        <v>12923</v>
      </c>
      <c r="AK9597" s="6" t="s">
        <v>16259</v>
      </c>
      <c r="AL9597" s="6">
        <v>5</v>
      </c>
      <c r="AM9597" s="6" t="s">
        <v>12923</v>
      </c>
      <c r="AN9597" s="6" t="s">
        <v>16215</v>
      </c>
      <c r="AO9597" s="6">
        <v>3</v>
      </c>
      <c r="AP9597" s="6" t="s">
        <v>31269</v>
      </c>
      <c r="AQ9597" s="6" t="s">
        <v>14397</v>
      </c>
      <c r="AR9597" s="6" t="s">
        <v>18857</v>
      </c>
      <c r="AS9597" s="6">
        <v>10</v>
      </c>
      <c r="AT9597" s="6">
        <v>5000</v>
      </c>
      <c r="AU9597" s="6" t="s">
        <v>12682</v>
      </c>
      <c r="AV9597" s="6" t="s">
        <v>31270</v>
      </c>
      <c r="AW9597" s="6" t="s">
        <v>13483</v>
      </c>
      <c r="AX9597" s="6" t="s">
        <v>18857</v>
      </c>
      <c r="AY9597" s="6">
        <v>5</v>
      </c>
      <c r="AZ9597" s="6">
        <v>5000</v>
      </c>
      <c r="BA9597" s="6" t="s">
        <v>13686</v>
      </c>
      <c r="BB9597" s="6" t="s">
        <v>31271</v>
      </c>
      <c r="BC9597" s="6" t="s">
        <v>12299</v>
      </c>
      <c r="BD9597" s="6" t="s">
        <v>12299</v>
      </c>
    </row>
    <row r="9598" spans="1:56" x14ac:dyDescent="0.3">
      <c r="A9598" s="6">
        <v>18651</v>
      </c>
      <c r="B9598" s="6" t="s">
        <v>31272</v>
      </c>
      <c r="C9598" s="6" t="s">
        <v>31273</v>
      </c>
      <c r="D9598" s="6">
        <v>4</v>
      </c>
      <c r="E9598" s="6">
        <v>20</v>
      </c>
      <c r="F9598" s="6"/>
      <c r="G9598" s="6">
        <v>800</v>
      </c>
      <c r="H9598" s="6"/>
      <c r="I9598" s="6">
        <v>8</v>
      </c>
      <c r="J9598" s="6"/>
      <c r="K9598" s="6">
        <v>1</v>
      </c>
      <c r="L9598" s="6" t="s">
        <v>12295</v>
      </c>
      <c r="M9598" s="6">
        <v>63</v>
      </c>
      <c r="N9598" s="6" t="e">
        <f>VLOOKUP(A9598,web_archive!D:AB,18,FALSE)</f>
        <v>#N/A</v>
      </c>
      <c r="O9598" s="6">
        <v>2</v>
      </c>
      <c r="P9598" s="6">
        <v>256</v>
      </c>
      <c r="Q9598" s="6"/>
      <c r="R9598" s="6">
        <v>40</v>
      </c>
      <c r="S9598" s="6">
        <v>1</v>
      </c>
      <c r="T9598" s="6">
        <v>803</v>
      </c>
      <c r="U9598" s="6" t="s">
        <v>12299</v>
      </c>
      <c r="V9598" s="6" t="s">
        <v>12299</v>
      </c>
      <c r="W9598" s="6" t="s">
        <v>12299</v>
      </c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</row>
    <row r="9599" spans="1:56" x14ac:dyDescent="0.3">
      <c r="A9599" s="6">
        <v>18652</v>
      </c>
      <c r="B9599" s="6" t="s">
        <v>31274</v>
      </c>
      <c r="C9599" s="6" t="s">
        <v>31275</v>
      </c>
      <c r="D9599" s="6">
        <v>4</v>
      </c>
      <c r="E9599" s="6">
        <v>20</v>
      </c>
      <c r="F9599" s="6"/>
      <c r="G9599" s="6">
        <v>1500</v>
      </c>
      <c r="H9599" s="6"/>
      <c r="I9599" s="6">
        <v>10</v>
      </c>
      <c r="J9599" s="6"/>
      <c r="K9599" s="6">
        <v>1</v>
      </c>
      <c r="L9599" s="6" t="s">
        <v>12295</v>
      </c>
      <c r="M9599" s="6">
        <v>63</v>
      </c>
      <c r="N9599" s="6" t="e">
        <f>VLOOKUP(A9599,web_archive!D:AB,18,FALSE)</f>
        <v>#N/A</v>
      </c>
      <c r="O9599" s="6">
        <v>2</v>
      </c>
      <c r="P9599" s="6">
        <v>256</v>
      </c>
      <c r="Q9599" s="6"/>
      <c r="R9599" s="6">
        <v>80</v>
      </c>
      <c r="S9599" s="6">
        <v>1</v>
      </c>
      <c r="T9599" s="6">
        <v>804</v>
      </c>
      <c r="U9599" s="6" t="s">
        <v>14525</v>
      </c>
      <c r="V9599" s="6" t="s">
        <v>31276</v>
      </c>
      <c r="W9599" s="6">
        <v>60</v>
      </c>
      <c r="X9599" s="6" t="s">
        <v>31277</v>
      </c>
      <c r="Y9599" s="6">
        <v>20</v>
      </c>
      <c r="Z9599" s="6" t="s">
        <v>31278</v>
      </c>
      <c r="AA9599" s="6">
        <v>50</v>
      </c>
      <c r="AB9599" s="6" t="s">
        <v>13244</v>
      </c>
      <c r="AC9599" s="6">
        <v>10</v>
      </c>
      <c r="AD9599" s="6" t="s">
        <v>31279</v>
      </c>
      <c r="AE9599" s="6">
        <v>30</v>
      </c>
      <c r="AF9599" s="6" t="s">
        <v>13244</v>
      </c>
      <c r="AG9599" s="6">
        <v>10</v>
      </c>
      <c r="AH9599" s="6" t="s">
        <v>31280</v>
      </c>
      <c r="AI9599" s="6">
        <v>10</v>
      </c>
      <c r="AJ9599" s="6" t="s">
        <v>31281</v>
      </c>
      <c r="AK9599" s="6">
        <v>10</v>
      </c>
      <c r="AL9599" s="6" t="s">
        <v>31282</v>
      </c>
      <c r="AM9599" s="6">
        <v>10</v>
      </c>
      <c r="AN9599" s="6" t="s">
        <v>31283</v>
      </c>
      <c r="AO9599" s="6">
        <v>10</v>
      </c>
      <c r="AP9599" s="6" t="s">
        <v>14415</v>
      </c>
      <c r="AQ9599" s="6" t="s">
        <v>12299</v>
      </c>
      <c r="AR9599" s="6" t="s">
        <v>12299</v>
      </c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</row>
    <row r="9600" spans="1:56" x14ac:dyDescent="0.3">
      <c r="A9600" s="6">
        <v>18653</v>
      </c>
      <c r="B9600" s="6" t="s">
        <v>31284</v>
      </c>
      <c r="C9600" s="6" t="s">
        <v>31285</v>
      </c>
      <c r="D9600" s="6">
        <v>4</v>
      </c>
      <c r="E9600" s="6">
        <v>20</v>
      </c>
      <c r="F9600" s="6"/>
      <c r="G9600" s="6">
        <v>200</v>
      </c>
      <c r="H9600" s="6"/>
      <c r="I9600" s="6">
        <v>8</v>
      </c>
      <c r="J9600" s="6"/>
      <c r="K9600" s="6">
        <v>1</v>
      </c>
      <c r="L9600" s="6" t="s">
        <v>12295</v>
      </c>
      <c r="M9600" s="6">
        <v>63</v>
      </c>
      <c r="N9600" s="6" t="e">
        <f>VLOOKUP(A9600,web_archive!D:AB,18,FALSE)</f>
        <v>#N/A</v>
      </c>
      <c r="O9600" s="6">
        <v>2</v>
      </c>
      <c r="P9600" s="6">
        <v>256</v>
      </c>
      <c r="Q9600" s="6"/>
      <c r="R9600" s="6">
        <v>30</v>
      </c>
      <c r="S9600" s="6">
        <v>1</v>
      </c>
      <c r="T9600" s="6">
        <v>805</v>
      </c>
      <c r="U9600" s="6" t="s">
        <v>14525</v>
      </c>
      <c r="V9600" s="6" t="s">
        <v>12451</v>
      </c>
      <c r="W9600" s="6" t="s">
        <v>12299</v>
      </c>
      <c r="X9600" s="6" t="s">
        <v>12299</v>
      </c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</row>
    <row r="9601" spans="1:38" x14ac:dyDescent="0.3">
      <c r="A9601" s="6">
        <v>18655</v>
      </c>
      <c r="B9601" s="6" t="s">
        <v>31286</v>
      </c>
      <c r="C9601" s="6" t="s">
        <v>31287</v>
      </c>
      <c r="D9601" s="6">
        <v>4</v>
      </c>
      <c r="E9601" s="6">
        <v>20</v>
      </c>
      <c r="F9601" s="6"/>
      <c r="G9601" s="6">
        <v>100</v>
      </c>
      <c r="H9601" s="6"/>
      <c r="I9601" s="6">
        <v>0</v>
      </c>
      <c r="J9601" s="6"/>
      <c r="K9601" s="6">
        <v>0</v>
      </c>
      <c r="L9601" s="6" t="s">
        <v>12295</v>
      </c>
      <c r="M9601" s="6">
        <v>63</v>
      </c>
      <c r="N9601" s="6" t="e">
        <f>VLOOKUP(A9601,web_archive!D:AB,18,FALSE)</f>
        <v>#N/A</v>
      </c>
      <c r="O9601" s="6">
        <v>2</v>
      </c>
      <c r="P9601" s="6">
        <v>512</v>
      </c>
      <c r="Q9601" s="6"/>
      <c r="R9601" s="6">
        <v>50</v>
      </c>
      <c r="S9601" s="6">
        <v>0</v>
      </c>
      <c r="T9601" s="6">
        <v>807</v>
      </c>
      <c r="U9601" s="6" t="s">
        <v>13315</v>
      </c>
      <c r="V9601" s="6" t="s">
        <v>12600</v>
      </c>
      <c r="W9601" s="6" t="s">
        <v>12299</v>
      </c>
      <c r="X9601" s="6" t="s">
        <v>12299</v>
      </c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</row>
    <row r="9602" spans="1:38" x14ac:dyDescent="0.3">
      <c r="A9602" s="6">
        <v>18656</v>
      </c>
      <c r="B9602" s="6" t="s">
        <v>31288</v>
      </c>
      <c r="C9602" s="6" t="s">
        <v>31289</v>
      </c>
      <c r="D9602" s="6">
        <v>4</v>
      </c>
      <c r="E9602" s="6">
        <v>20</v>
      </c>
      <c r="F9602" s="6"/>
      <c r="G9602" s="6">
        <v>300</v>
      </c>
      <c r="H9602" s="6"/>
      <c r="I9602" s="6">
        <v>10</v>
      </c>
      <c r="J9602" s="6"/>
      <c r="K9602" s="6">
        <v>0</v>
      </c>
      <c r="L9602" s="6" t="s">
        <v>12295</v>
      </c>
      <c r="M9602" s="6">
        <v>63</v>
      </c>
      <c r="N9602" s="6" t="e">
        <f>VLOOKUP(A9602,web_archive!D:AB,18,FALSE)</f>
        <v>#N/A</v>
      </c>
      <c r="O9602" s="6">
        <v>2</v>
      </c>
      <c r="P9602" s="6">
        <v>256</v>
      </c>
      <c r="Q9602" s="6"/>
      <c r="R9602" s="6">
        <v>20</v>
      </c>
      <c r="S9602" s="6">
        <v>1</v>
      </c>
      <c r="T9602" s="6">
        <v>717</v>
      </c>
      <c r="U9602" s="6" t="s">
        <v>14525</v>
      </c>
      <c r="V9602" s="6" t="s">
        <v>17809</v>
      </c>
      <c r="W9602" s="6" t="s">
        <v>13504</v>
      </c>
      <c r="X9602" s="6" t="s">
        <v>31290</v>
      </c>
      <c r="Y9602" s="6" t="s">
        <v>13041</v>
      </c>
      <c r="Z9602" s="6" t="s">
        <v>13700</v>
      </c>
      <c r="AA9602" s="6" t="s">
        <v>13041</v>
      </c>
      <c r="AB9602" s="6" t="s">
        <v>13700</v>
      </c>
      <c r="AC9602" s="6" t="s">
        <v>12798</v>
      </c>
      <c r="AD9602" s="6" t="s">
        <v>13700</v>
      </c>
      <c r="AE9602" s="6" t="s">
        <v>12798</v>
      </c>
      <c r="AF9602" s="6" t="s">
        <v>12649</v>
      </c>
      <c r="AG9602" s="6" t="s">
        <v>12299</v>
      </c>
      <c r="AH9602" s="6" t="s">
        <v>12299</v>
      </c>
      <c r="AI9602" s="6"/>
      <c r="AJ9602" s="6"/>
      <c r="AK9602" s="6"/>
      <c r="AL9602" s="6"/>
    </row>
    <row r="9603" spans="1:38" x14ac:dyDescent="0.3">
      <c r="A9603" s="6">
        <v>18657</v>
      </c>
      <c r="B9603" s="6" t="s">
        <v>31291</v>
      </c>
      <c r="C9603" s="6" t="s">
        <v>31292</v>
      </c>
      <c r="D9603" s="6">
        <v>4</v>
      </c>
      <c r="E9603" s="6">
        <v>20</v>
      </c>
      <c r="F9603" s="6"/>
      <c r="G9603" s="6">
        <v>500</v>
      </c>
      <c r="H9603" s="6"/>
      <c r="I9603" s="6">
        <v>1</v>
      </c>
      <c r="J9603" s="6"/>
      <c r="K9603" s="6">
        <v>0</v>
      </c>
      <c r="L9603" s="6" t="s">
        <v>12295</v>
      </c>
      <c r="M9603" s="6">
        <v>63</v>
      </c>
      <c r="N9603" s="6" t="e">
        <f>VLOOKUP(A9603,web_archive!D:AB,18,FALSE)</f>
        <v>#N/A</v>
      </c>
      <c r="O9603" s="6">
        <v>2</v>
      </c>
      <c r="P9603" s="6">
        <v>512</v>
      </c>
      <c r="Q9603" s="6"/>
      <c r="R9603" s="6">
        <v>80</v>
      </c>
      <c r="S9603" s="6">
        <v>0</v>
      </c>
      <c r="T9603" s="6">
        <v>568</v>
      </c>
      <c r="U9603" s="6" t="s">
        <v>14783</v>
      </c>
      <c r="V9603" s="6" t="s">
        <v>31293</v>
      </c>
      <c r="W9603" s="6" t="s">
        <v>31294</v>
      </c>
      <c r="X9603" s="6" t="s">
        <v>12299</v>
      </c>
      <c r="Y9603" s="6" t="s">
        <v>12299</v>
      </c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</row>
    <row r="9604" spans="1:38" x14ac:dyDescent="0.3">
      <c r="A9604" s="6">
        <v>18658</v>
      </c>
      <c r="B9604" s="6" t="s">
        <v>31295</v>
      </c>
      <c r="C9604" s="6" t="s">
        <v>31296</v>
      </c>
      <c r="D9604" s="6">
        <v>4</v>
      </c>
      <c r="E9604" s="6">
        <v>20</v>
      </c>
      <c r="F9604" s="6"/>
      <c r="G9604" s="6">
        <v>100</v>
      </c>
      <c r="H9604" s="6"/>
      <c r="I9604" s="6">
        <v>0</v>
      </c>
      <c r="J9604" s="6"/>
      <c r="K9604" s="6">
        <v>0</v>
      </c>
      <c r="L9604" s="6" t="s">
        <v>12295</v>
      </c>
      <c r="M9604" s="6">
        <v>63</v>
      </c>
      <c r="N9604" s="6" t="e">
        <f>VLOOKUP(A9604,web_archive!D:AB,18,FALSE)</f>
        <v>#N/A</v>
      </c>
      <c r="O9604" s="6">
        <v>2</v>
      </c>
      <c r="P9604" s="6">
        <v>1</v>
      </c>
      <c r="Q9604" s="6"/>
      <c r="R9604" s="6">
        <v>1</v>
      </c>
      <c r="S9604" s="6">
        <v>0</v>
      </c>
      <c r="T9604" s="6">
        <v>25</v>
      </c>
      <c r="U9604" s="6" t="s">
        <v>12299</v>
      </c>
      <c r="V9604" s="6" t="s">
        <v>12299</v>
      </c>
      <c r="W9604" s="6" t="s">
        <v>12299</v>
      </c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</row>
    <row r="9605" spans="1:38" x14ac:dyDescent="0.3">
      <c r="A9605" s="6">
        <v>18659</v>
      </c>
      <c r="B9605" s="6" t="s">
        <v>31297</v>
      </c>
      <c r="C9605" s="6" t="s">
        <v>31298</v>
      </c>
      <c r="D9605" s="6">
        <v>4</v>
      </c>
      <c r="E9605" s="6">
        <v>20</v>
      </c>
      <c r="F9605" s="6"/>
      <c r="G9605" s="6">
        <v>0</v>
      </c>
      <c r="H9605" s="6"/>
      <c r="I9605" s="6">
        <v>5</v>
      </c>
      <c r="J9605" s="6"/>
      <c r="K9605" s="6">
        <v>1</v>
      </c>
      <c r="L9605" s="6" t="s">
        <v>12295</v>
      </c>
      <c r="M9605" s="6">
        <v>63</v>
      </c>
      <c r="N9605" s="6" t="e">
        <f>VLOOKUP(A9605,web_archive!D:AB,18,FALSE)</f>
        <v>#N/A</v>
      </c>
      <c r="O9605" s="6">
        <v>2</v>
      </c>
      <c r="P9605" s="6">
        <v>768</v>
      </c>
      <c r="Q9605" s="6"/>
      <c r="R9605" s="6">
        <v>0</v>
      </c>
      <c r="S9605" s="6">
        <v>1</v>
      </c>
      <c r="T9605" s="6">
        <v>808</v>
      </c>
      <c r="U9605" s="6" t="s">
        <v>31299</v>
      </c>
      <c r="V9605" s="6" t="s">
        <v>31300</v>
      </c>
      <c r="W9605" s="6">
        <v>10</v>
      </c>
      <c r="X9605" s="6">
        <v>180000</v>
      </c>
      <c r="Y9605" s="6" t="s">
        <v>12682</v>
      </c>
      <c r="Z9605" s="6" t="s">
        <v>31301</v>
      </c>
      <c r="AA9605" s="6" t="s">
        <v>12920</v>
      </c>
      <c r="AB9605" s="6">
        <v>5</v>
      </c>
      <c r="AC9605" s="6" t="s">
        <v>12489</v>
      </c>
      <c r="AD9605" s="6" t="s">
        <v>12299</v>
      </c>
      <c r="AE9605" s="6" t="s">
        <v>12299</v>
      </c>
      <c r="AF9605" s="6"/>
      <c r="AG9605" s="6"/>
      <c r="AH9605" s="6"/>
      <c r="AI9605" s="6"/>
      <c r="AJ9605" s="6"/>
      <c r="AK9605" s="6"/>
      <c r="AL9605" s="6"/>
    </row>
    <row r="9606" spans="1:38" x14ac:dyDescent="0.3">
      <c r="A9606" s="6">
        <v>18660</v>
      </c>
      <c r="B9606" s="6" t="s">
        <v>31302</v>
      </c>
      <c r="C9606" s="6" t="s">
        <v>31303</v>
      </c>
      <c r="D9606" s="6">
        <v>4</v>
      </c>
      <c r="E9606" s="6">
        <v>20</v>
      </c>
      <c r="F9606" s="6"/>
      <c r="G9606" s="6">
        <v>400</v>
      </c>
      <c r="H9606" s="6"/>
      <c r="I9606" s="6">
        <v>3</v>
      </c>
      <c r="J9606" s="6"/>
      <c r="K9606" s="6">
        <v>1</v>
      </c>
      <c r="L9606" s="6" t="s">
        <v>14534</v>
      </c>
      <c r="M9606" s="6">
        <v>63</v>
      </c>
      <c r="N9606" s="6" t="e">
        <f>VLOOKUP(A9606,web_archive!D:AB,18,FALSE)</f>
        <v>#N/A</v>
      </c>
      <c r="O9606" s="6">
        <v>2</v>
      </c>
      <c r="P9606" s="6">
        <v>256</v>
      </c>
      <c r="Q9606" s="6"/>
      <c r="R9606" s="6">
        <v>0</v>
      </c>
      <c r="S9606" s="6">
        <v>1</v>
      </c>
      <c r="T9606" s="6">
        <v>809</v>
      </c>
      <c r="U9606" s="6" t="s">
        <v>13315</v>
      </c>
      <c r="V9606" s="6" t="s">
        <v>12600</v>
      </c>
      <c r="W9606" s="6" t="s">
        <v>12299</v>
      </c>
      <c r="X9606" s="6" t="s">
        <v>12299</v>
      </c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</row>
    <row r="9607" spans="1:38" x14ac:dyDescent="0.3">
      <c r="A9607" s="6">
        <v>18661</v>
      </c>
      <c r="B9607" s="6" t="s">
        <v>31304</v>
      </c>
      <c r="C9607" s="6" t="s">
        <v>31305</v>
      </c>
      <c r="D9607" s="6">
        <v>4</v>
      </c>
      <c r="E9607" s="6">
        <v>20</v>
      </c>
      <c r="F9607" s="6"/>
      <c r="G9607" s="6">
        <v>400</v>
      </c>
      <c r="H9607" s="6"/>
      <c r="I9607" s="6">
        <v>3</v>
      </c>
      <c r="J9607" s="6"/>
      <c r="K9607" s="6">
        <v>1</v>
      </c>
      <c r="L9607" s="6" t="s">
        <v>14534</v>
      </c>
      <c r="M9607" s="6">
        <v>63</v>
      </c>
      <c r="N9607" s="6" t="e">
        <f>VLOOKUP(A9607,web_archive!D:AB,18,FALSE)</f>
        <v>#N/A</v>
      </c>
      <c r="O9607" s="6">
        <v>2</v>
      </c>
      <c r="P9607" s="6">
        <v>256</v>
      </c>
      <c r="Q9607" s="6"/>
      <c r="R9607" s="6">
        <v>20</v>
      </c>
      <c r="S9607" s="6">
        <v>1</v>
      </c>
      <c r="T9607" s="6">
        <v>810</v>
      </c>
      <c r="U9607" s="6" t="s">
        <v>12691</v>
      </c>
      <c r="V9607" s="6" t="s">
        <v>12600</v>
      </c>
      <c r="W9607" s="6" t="s">
        <v>12299</v>
      </c>
      <c r="X9607" s="6" t="s">
        <v>12299</v>
      </c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</row>
    <row r="9608" spans="1:38" x14ac:dyDescent="0.3">
      <c r="A9608" s="6">
        <v>18662</v>
      </c>
      <c r="B9608" s="6" t="s">
        <v>31306</v>
      </c>
      <c r="C9608" s="6" t="s">
        <v>31307</v>
      </c>
      <c r="D9608" s="6">
        <v>4</v>
      </c>
      <c r="E9608" s="6">
        <v>20</v>
      </c>
      <c r="F9608" s="6"/>
      <c r="G9608" s="6">
        <v>400</v>
      </c>
      <c r="H9608" s="6"/>
      <c r="I9608" s="6">
        <v>3</v>
      </c>
      <c r="J9608" s="6"/>
      <c r="K9608" s="6">
        <v>0</v>
      </c>
      <c r="L9608" s="6" t="s">
        <v>14534</v>
      </c>
      <c r="M9608" s="6">
        <v>63</v>
      </c>
      <c r="N9608" s="6" t="e">
        <f>VLOOKUP(A9608,web_archive!D:AB,18,FALSE)</f>
        <v>#N/A</v>
      </c>
      <c r="O9608" s="6">
        <v>2</v>
      </c>
      <c r="P9608" s="6">
        <v>256</v>
      </c>
      <c r="Q9608" s="6"/>
      <c r="R9608" s="6">
        <v>1</v>
      </c>
      <c r="S9608" s="6">
        <v>1</v>
      </c>
      <c r="T9608" s="6">
        <v>811</v>
      </c>
      <c r="U9608" s="6" t="s">
        <v>12542</v>
      </c>
      <c r="V9608" s="6" t="s">
        <v>12404</v>
      </c>
      <c r="W9608" s="6" t="s">
        <v>12299</v>
      </c>
      <c r="X9608" s="6" t="s">
        <v>12299</v>
      </c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</row>
    <row r="9609" spans="1:38" x14ac:dyDescent="0.3">
      <c r="A9609" s="6">
        <v>18663</v>
      </c>
      <c r="B9609" s="6" t="s">
        <v>31308</v>
      </c>
      <c r="C9609" s="6" t="s">
        <v>31309</v>
      </c>
      <c r="D9609" s="6">
        <v>4</v>
      </c>
      <c r="E9609" s="6">
        <v>20</v>
      </c>
      <c r="F9609" s="6"/>
      <c r="G9609" s="6">
        <v>200</v>
      </c>
      <c r="H9609" s="6"/>
      <c r="I9609" s="6">
        <v>2</v>
      </c>
      <c r="J9609" s="6"/>
      <c r="K9609" s="6">
        <v>1</v>
      </c>
      <c r="L9609" s="6" t="s">
        <v>14534</v>
      </c>
      <c r="M9609" s="6">
        <v>63</v>
      </c>
      <c r="N9609" s="6" t="e">
        <f>VLOOKUP(A9609,web_archive!D:AB,18,FALSE)</f>
        <v>#N/A</v>
      </c>
      <c r="O9609" s="6">
        <v>2</v>
      </c>
      <c r="P9609" s="6">
        <v>256</v>
      </c>
      <c r="Q9609" s="6"/>
      <c r="R9609" s="6">
        <v>20</v>
      </c>
      <c r="S9609" s="6">
        <v>1</v>
      </c>
      <c r="T9609" s="6">
        <v>812</v>
      </c>
      <c r="U9609" s="6" t="s">
        <v>12542</v>
      </c>
      <c r="V9609" s="6" t="s">
        <v>12404</v>
      </c>
      <c r="W9609" s="6" t="s">
        <v>12299</v>
      </c>
      <c r="X9609" s="6" t="s">
        <v>12299</v>
      </c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</row>
    <row r="9610" spans="1:38" x14ac:dyDescent="0.3">
      <c r="A9610" s="6">
        <v>18664</v>
      </c>
      <c r="B9610" s="6" t="s">
        <v>31310</v>
      </c>
      <c r="C9610" s="6" t="s">
        <v>31311</v>
      </c>
      <c r="D9610" s="6">
        <v>4</v>
      </c>
      <c r="E9610" s="6">
        <v>20</v>
      </c>
      <c r="F9610" s="6"/>
      <c r="G9610" s="6">
        <v>400</v>
      </c>
      <c r="H9610" s="6"/>
      <c r="I9610" s="6">
        <v>3</v>
      </c>
      <c r="J9610" s="6"/>
      <c r="K9610" s="6">
        <v>0</v>
      </c>
      <c r="L9610" s="6" t="s">
        <v>14534</v>
      </c>
      <c r="M9610" s="6">
        <v>63</v>
      </c>
      <c r="N9610" s="6" t="e">
        <f>VLOOKUP(A9610,web_archive!D:AB,18,FALSE)</f>
        <v>#N/A</v>
      </c>
      <c r="O9610" s="6">
        <v>2</v>
      </c>
      <c r="P9610" s="6">
        <v>512</v>
      </c>
      <c r="Q9610" s="6"/>
      <c r="R9610" s="6">
        <v>20</v>
      </c>
      <c r="S9610" s="6">
        <v>1</v>
      </c>
      <c r="T9610" s="6">
        <v>813</v>
      </c>
      <c r="U9610" s="6" t="s">
        <v>12299</v>
      </c>
      <c r="V9610" s="6" t="s">
        <v>12299</v>
      </c>
      <c r="W9610" s="6" t="s">
        <v>12299</v>
      </c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</row>
    <row r="9611" spans="1:38" x14ac:dyDescent="0.3">
      <c r="A9611" s="6">
        <v>18665</v>
      </c>
      <c r="B9611" s="6" t="s">
        <v>31312</v>
      </c>
      <c r="C9611" s="6" t="s">
        <v>31313</v>
      </c>
      <c r="D9611" s="6">
        <v>4</v>
      </c>
      <c r="E9611" s="6">
        <v>20</v>
      </c>
      <c r="F9611" s="6"/>
      <c r="G9611" s="6">
        <v>200</v>
      </c>
      <c r="H9611" s="6"/>
      <c r="I9611" s="6">
        <v>0</v>
      </c>
      <c r="J9611" s="6"/>
      <c r="K9611" s="6">
        <v>0</v>
      </c>
      <c r="L9611" s="6" t="s">
        <v>14534</v>
      </c>
      <c r="M9611" s="6">
        <v>63</v>
      </c>
      <c r="N9611" s="6" t="e">
        <f>VLOOKUP(A9611,web_archive!D:AB,18,FALSE)</f>
        <v>#N/A</v>
      </c>
      <c r="O9611" s="6">
        <v>2</v>
      </c>
      <c r="P9611" s="6">
        <v>1</v>
      </c>
      <c r="Q9611" s="6"/>
      <c r="R9611" s="6">
        <v>20</v>
      </c>
      <c r="S9611" s="6">
        <v>0</v>
      </c>
      <c r="T9611" s="6">
        <v>814</v>
      </c>
      <c r="U9611" s="6" t="s">
        <v>12299</v>
      </c>
      <c r="V9611" s="6" t="s">
        <v>12299</v>
      </c>
      <c r="W9611" s="6" t="s">
        <v>12299</v>
      </c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</row>
    <row r="9612" spans="1:38" x14ac:dyDescent="0.3">
      <c r="A9612" s="6">
        <v>18666</v>
      </c>
      <c r="B9612" s="6" t="s">
        <v>31314</v>
      </c>
      <c r="C9612" s="6" t="s">
        <v>31315</v>
      </c>
      <c r="D9612" s="6">
        <v>4</v>
      </c>
      <c r="E9612" s="6">
        <v>20</v>
      </c>
      <c r="F9612" s="6"/>
      <c r="G9612" s="6">
        <v>200</v>
      </c>
      <c r="H9612" s="6"/>
      <c r="I9612" s="6">
        <v>0</v>
      </c>
      <c r="J9612" s="6"/>
      <c r="K9612" s="6">
        <v>0</v>
      </c>
      <c r="L9612" s="6" t="s">
        <v>14534</v>
      </c>
      <c r="M9612" s="6">
        <v>63</v>
      </c>
      <c r="N9612" s="6" t="e">
        <f>VLOOKUP(A9612,web_archive!D:AB,18,FALSE)</f>
        <v>#N/A</v>
      </c>
      <c r="O9612" s="6">
        <v>2</v>
      </c>
      <c r="P9612" s="6">
        <v>1</v>
      </c>
      <c r="Q9612" s="6"/>
      <c r="R9612" s="6">
        <v>20</v>
      </c>
      <c r="S9612" s="6">
        <v>0</v>
      </c>
      <c r="T9612" s="6">
        <v>815</v>
      </c>
      <c r="U9612" s="6" t="s">
        <v>12702</v>
      </c>
      <c r="V9612" s="6" t="s">
        <v>12560</v>
      </c>
      <c r="W9612" s="6">
        <v>3</v>
      </c>
      <c r="X9612" s="6" t="s">
        <v>12704</v>
      </c>
      <c r="Y9612" s="6" t="s">
        <v>13286</v>
      </c>
      <c r="Z9612" s="6">
        <v>3</v>
      </c>
      <c r="AA9612" s="6" t="s">
        <v>12704</v>
      </c>
      <c r="AB9612" s="6" t="s">
        <v>13594</v>
      </c>
      <c r="AC9612" s="6">
        <v>3</v>
      </c>
      <c r="AD9612" s="6" t="s">
        <v>12704</v>
      </c>
      <c r="AE9612" s="6" t="s">
        <v>12567</v>
      </c>
      <c r="AF9612" s="6">
        <v>3</v>
      </c>
      <c r="AG9612" s="6" t="s">
        <v>12704</v>
      </c>
      <c r="AH9612" s="6" t="s">
        <v>12652</v>
      </c>
      <c r="AI9612" s="6">
        <v>3</v>
      </c>
      <c r="AJ9612" s="6" t="s">
        <v>12486</v>
      </c>
      <c r="AK9612" s="6" t="s">
        <v>12299</v>
      </c>
      <c r="AL9612" s="6" t="s">
        <v>12299</v>
      </c>
    </row>
    <row r="9613" spans="1:38" x14ac:dyDescent="0.3">
      <c r="A9613" s="6">
        <v>18667</v>
      </c>
      <c r="B9613" s="6" t="s">
        <v>31316</v>
      </c>
      <c r="C9613" s="6" t="s">
        <v>31317</v>
      </c>
      <c r="D9613" s="6">
        <v>4</v>
      </c>
      <c r="E9613" s="6">
        <v>20</v>
      </c>
      <c r="F9613" s="6"/>
      <c r="G9613" s="6">
        <v>500</v>
      </c>
      <c r="H9613" s="6"/>
      <c r="I9613" s="6">
        <v>2</v>
      </c>
      <c r="J9613" s="6"/>
      <c r="K9613" s="6">
        <v>1</v>
      </c>
      <c r="L9613" s="6" t="s">
        <v>14534</v>
      </c>
      <c r="M9613" s="6">
        <v>63</v>
      </c>
      <c r="N9613" s="6" t="e">
        <f>VLOOKUP(A9613,web_archive!D:AB,18,FALSE)</f>
        <v>#N/A</v>
      </c>
      <c r="O9613" s="6">
        <v>2</v>
      </c>
      <c r="P9613" s="6">
        <v>256</v>
      </c>
      <c r="Q9613" s="6"/>
      <c r="R9613" s="6">
        <v>60</v>
      </c>
      <c r="S9613" s="6">
        <v>0</v>
      </c>
      <c r="T9613" s="6">
        <v>816</v>
      </c>
      <c r="U9613" s="6" t="s">
        <v>12858</v>
      </c>
      <c r="V9613" s="6" t="s">
        <v>12404</v>
      </c>
      <c r="W9613" s="6" t="s">
        <v>12299</v>
      </c>
      <c r="X9613" s="6" t="s">
        <v>12299</v>
      </c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</row>
    <row r="9614" spans="1:38" x14ac:dyDescent="0.3">
      <c r="A9614" s="6">
        <v>18668</v>
      </c>
      <c r="B9614" s="6" t="s">
        <v>31318</v>
      </c>
      <c r="C9614" s="6" t="s">
        <v>31319</v>
      </c>
      <c r="D9614" s="6">
        <v>4</v>
      </c>
      <c r="E9614" s="6">
        <v>20</v>
      </c>
      <c r="F9614" s="6"/>
      <c r="G9614" s="6">
        <v>300</v>
      </c>
      <c r="H9614" s="6"/>
      <c r="I9614" s="6">
        <v>1</v>
      </c>
      <c r="J9614" s="6"/>
      <c r="K9614" s="6">
        <v>1</v>
      </c>
      <c r="L9614" s="6" t="s">
        <v>14534</v>
      </c>
      <c r="M9614" s="6">
        <v>63</v>
      </c>
      <c r="N9614" s="6" t="e">
        <f>VLOOKUP(A9614,web_archive!D:AB,18,FALSE)</f>
        <v>#N/A</v>
      </c>
      <c r="O9614" s="6">
        <v>2</v>
      </c>
      <c r="P9614" s="6">
        <v>256</v>
      </c>
      <c r="Q9614" s="6"/>
      <c r="R9614" s="6">
        <v>1</v>
      </c>
      <c r="S9614" s="6">
        <v>1</v>
      </c>
      <c r="T9614" s="6">
        <v>694</v>
      </c>
      <c r="U9614" s="6" t="s">
        <v>31320</v>
      </c>
      <c r="V9614" s="6" t="s">
        <v>12404</v>
      </c>
      <c r="W9614" s="6" t="s">
        <v>12299</v>
      </c>
      <c r="X9614" s="6" t="s">
        <v>12299</v>
      </c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</row>
    <row r="9615" spans="1:38" x14ac:dyDescent="0.3">
      <c r="A9615" s="6">
        <v>18669</v>
      </c>
      <c r="B9615" s="6" t="s">
        <v>31321</v>
      </c>
      <c r="C9615" s="6" t="s">
        <v>31322</v>
      </c>
      <c r="D9615" s="6">
        <v>4</v>
      </c>
      <c r="E9615" s="6">
        <v>20</v>
      </c>
      <c r="F9615" s="6"/>
      <c r="G9615" s="6">
        <v>200</v>
      </c>
      <c r="H9615" s="6"/>
      <c r="I9615" s="6">
        <v>3</v>
      </c>
      <c r="J9615" s="6"/>
      <c r="K9615" s="6">
        <v>1</v>
      </c>
      <c r="L9615" s="6" t="s">
        <v>14534</v>
      </c>
      <c r="M9615" s="6">
        <v>63</v>
      </c>
      <c r="N9615" s="6" t="e">
        <f>VLOOKUP(A9615,web_archive!D:AB,18,FALSE)</f>
        <v>#N/A</v>
      </c>
      <c r="O9615" s="6">
        <v>2</v>
      </c>
      <c r="P9615" s="6">
        <v>256</v>
      </c>
      <c r="Q9615" s="6"/>
      <c r="R9615" s="6">
        <v>1</v>
      </c>
      <c r="S9615" s="6">
        <v>1</v>
      </c>
      <c r="T9615" s="6">
        <v>819</v>
      </c>
      <c r="U9615" s="6" t="s">
        <v>12858</v>
      </c>
      <c r="V9615" s="6" t="s">
        <v>14823</v>
      </c>
      <c r="W9615" s="6" t="s">
        <v>12368</v>
      </c>
      <c r="X9615" s="6" t="s">
        <v>12299</v>
      </c>
      <c r="Y9615" s="6" t="s">
        <v>12299</v>
      </c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</row>
    <row r="9616" spans="1:38" x14ac:dyDescent="0.3">
      <c r="A9616" s="6">
        <v>18670</v>
      </c>
      <c r="B9616" s="6" t="s">
        <v>31323</v>
      </c>
      <c r="C9616" s="6" t="s">
        <v>31324</v>
      </c>
      <c r="D9616" s="6">
        <v>4</v>
      </c>
      <c r="E9616" s="6">
        <v>20</v>
      </c>
      <c r="F9616" s="6"/>
      <c r="G9616" s="6">
        <v>100</v>
      </c>
      <c r="H9616" s="6"/>
      <c r="I9616" s="6">
        <v>1</v>
      </c>
      <c r="J9616" s="6"/>
      <c r="K9616" s="6">
        <v>0</v>
      </c>
      <c r="L9616" s="6" t="s">
        <v>12295</v>
      </c>
      <c r="M9616" s="6">
        <v>63</v>
      </c>
      <c r="N9616" s="6" t="e">
        <f>VLOOKUP(A9616,web_archive!D:AB,18,FALSE)</f>
        <v>#N/A</v>
      </c>
      <c r="O9616" s="6">
        <v>2</v>
      </c>
      <c r="P9616" s="6">
        <v>1</v>
      </c>
      <c r="Q9616" s="6"/>
      <c r="R9616" s="6">
        <v>12</v>
      </c>
      <c r="S9616" s="6">
        <v>0</v>
      </c>
      <c r="T9616" s="6">
        <v>818</v>
      </c>
      <c r="U9616" s="6" t="s">
        <v>12858</v>
      </c>
      <c r="V9616" s="6" t="s">
        <v>16654</v>
      </c>
      <c r="W9616" s="6" t="s">
        <v>12549</v>
      </c>
      <c r="X9616" s="6" t="s">
        <v>16654</v>
      </c>
      <c r="Y9616" s="6" t="s">
        <v>12551</v>
      </c>
      <c r="Z9616" s="6" t="s">
        <v>12404</v>
      </c>
      <c r="AA9616" s="6" t="s">
        <v>12299</v>
      </c>
      <c r="AB9616" s="6" t="s">
        <v>12299</v>
      </c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</row>
    <row r="9617" spans="1:29" x14ac:dyDescent="0.3">
      <c r="A9617" s="6">
        <v>18671</v>
      </c>
      <c r="B9617" s="6" t="s">
        <v>31325</v>
      </c>
      <c r="C9617" s="6" t="s">
        <v>31326</v>
      </c>
      <c r="D9617" s="6">
        <v>4</v>
      </c>
      <c r="E9617" s="6">
        <v>20</v>
      </c>
      <c r="F9617" s="6"/>
      <c r="G9617" s="6">
        <v>200</v>
      </c>
      <c r="H9617" s="6"/>
      <c r="I9617" s="6">
        <v>5</v>
      </c>
      <c r="J9617" s="6"/>
      <c r="K9617" s="6">
        <v>0</v>
      </c>
      <c r="L9617" s="6" t="s">
        <v>12295</v>
      </c>
      <c r="M9617" s="6">
        <v>63</v>
      </c>
      <c r="N9617" s="6" t="e">
        <f>VLOOKUP(A9617,web_archive!D:AB,18,FALSE)</f>
        <v>#N/A</v>
      </c>
      <c r="O9617" s="6">
        <v>2</v>
      </c>
      <c r="P9617" s="6">
        <v>256</v>
      </c>
      <c r="Q9617" s="6"/>
      <c r="R9617" s="6">
        <v>30</v>
      </c>
      <c r="S9617" s="6">
        <v>1</v>
      </c>
      <c r="T9617" s="6">
        <v>836</v>
      </c>
      <c r="U9617" s="6" t="s">
        <v>12299</v>
      </c>
      <c r="V9617" s="6" t="s">
        <v>12299</v>
      </c>
      <c r="W9617" s="6" t="s">
        <v>12299</v>
      </c>
      <c r="X9617" s="6"/>
      <c r="Y9617" s="6"/>
      <c r="Z9617" s="6"/>
      <c r="AA9617" s="6"/>
      <c r="AB9617" s="6"/>
      <c r="AC9617" s="6"/>
    </row>
    <row r="9618" spans="1:29" x14ac:dyDescent="0.3">
      <c r="A9618" s="6">
        <v>18672</v>
      </c>
      <c r="B9618" s="6" t="s">
        <v>31327</v>
      </c>
      <c r="C9618" s="6" t="s">
        <v>31328</v>
      </c>
      <c r="D9618" s="6">
        <v>4</v>
      </c>
      <c r="E9618" s="6">
        <v>20</v>
      </c>
      <c r="F9618" s="6"/>
      <c r="G9618" s="6">
        <v>300</v>
      </c>
      <c r="H9618" s="6"/>
      <c r="I9618" s="6">
        <v>0</v>
      </c>
      <c r="J9618" s="6"/>
      <c r="K9618" s="6">
        <v>0</v>
      </c>
      <c r="L9618" s="6" t="s">
        <v>12295</v>
      </c>
      <c r="M9618" s="6">
        <v>63</v>
      </c>
      <c r="N9618" s="6" t="e">
        <f>VLOOKUP(A9618,web_archive!D:AB,18,FALSE)</f>
        <v>#N/A</v>
      </c>
      <c r="O9618" s="6">
        <v>2</v>
      </c>
      <c r="P9618" s="6">
        <v>256</v>
      </c>
      <c r="Q9618" s="6"/>
      <c r="R9618" s="6">
        <v>1</v>
      </c>
      <c r="S9618" s="6">
        <v>0</v>
      </c>
      <c r="T9618" s="6">
        <v>817</v>
      </c>
      <c r="U9618" s="6" t="s">
        <v>14525</v>
      </c>
      <c r="V9618" s="6" t="s">
        <v>14982</v>
      </c>
      <c r="W9618" s="6" t="s">
        <v>17853</v>
      </c>
      <c r="X9618" s="6" t="s">
        <v>12368</v>
      </c>
      <c r="Y9618" s="6" t="s">
        <v>12299</v>
      </c>
      <c r="Z9618" s="6" t="s">
        <v>12299</v>
      </c>
      <c r="AA9618" s="6"/>
      <c r="AB9618" s="6"/>
      <c r="AC9618" s="6"/>
    </row>
    <row r="9619" spans="1:29" x14ac:dyDescent="0.3">
      <c r="A9619" s="6">
        <v>18673</v>
      </c>
      <c r="B9619" s="6" t="s">
        <v>31329</v>
      </c>
      <c r="C9619" s="6" t="s">
        <v>31328</v>
      </c>
      <c r="D9619" s="6">
        <v>4</v>
      </c>
      <c r="E9619" s="6">
        <v>20</v>
      </c>
      <c r="F9619" s="6"/>
      <c r="G9619" s="6">
        <v>300</v>
      </c>
      <c r="H9619" s="6"/>
      <c r="I9619" s="6">
        <v>0</v>
      </c>
      <c r="J9619" s="6"/>
      <c r="K9619" s="6">
        <v>1</v>
      </c>
      <c r="L9619" s="6" t="s">
        <v>12295</v>
      </c>
      <c r="M9619" s="6">
        <v>63</v>
      </c>
      <c r="N9619" s="6" t="e">
        <f>VLOOKUP(A9619,web_archive!D:AB,18,FALSE)</f>
        <v>#N/A</v>
      </c>
      <c r="O9619" s="6">
        <v>2</v>
      </c>
      <c r="P9619" s="6">
        <v>256</v>
      </c>
      <c r="Q9619" s="6"/>
      <c r="R9619" s="6">
        <v>1</v>
      </c>
      <c r="S9619" s="6">
        <v>0</v>
      </c>
      <c r="T9619" s="6">
        <v>817</v>
      </c>
      <c r="U9619" s="6" t="s">
        <v>14525</v>
      </c>
      <c r="V9619" s="6" t="s">
        <v>19016</v>
      </c>
      <c r="W9619" s="6" t="s">
        <v>17853</v>
      </c>
      <c r="X9619" s="6" t="s">
        <v>31330</v>
      </c>
      <c r="Y9619" s="6" t="s">
        <v>31331</v>
      </c>
      <c r="Z9619" s="6" t="s">
        <v>31332</v>
      </c>
      <c r="AA9619" s="6" t="s">
        <v>13441</v>
      </c>
      <c r="AB9619" s="6" t="s">
        <v>12299</v>
      </c>
      <c r="AC9619" s="6" t="s">
        <v>12299</v>
      </c>
    </row>
    <row r="9620" spans="1:29" x14ac:dyDescent="0.3">
      <c r="A9620" s="6">
        <v>18674</v>
      </c>
      <c r="B9620" s="6" t="s">
        <v>31333</v>
      </c>
      <c r="C9620" s="6" t="s">
        <v>31334</v>
      </c>
      <c r="D9620" s="6">
        <v>4</v>
      </c>
      <c r="E9620" s="6">
        <v>20</v>
      </c>
      <c r="F9620" s="6"/>
      <c r="G9620" s="6">
        <v>200</v>
      </c>
      <c r="H9620" s="6"/>
      <c r="I9620" s="6">
        <v>3</v>
      </c>
      <c r="J9620" s="6"/>
      <c r="K9620" s="6">
        <v>1</v>
      </c>
      <c r="L9620" s="6" t="s">
        <v>14534</v>
      </c>
      <c r="M9620" s="6">
        <v>63</v>
      </c>
      <c r="N9620" s="6" t="e">
        <f>VLOOKUP(A9620,web_archive!D:AB,18,FALSE)</f>
        <v>#N/A</v>
      </c>
      <c r="O9620" s="6">
        <v>2</v>
      </c>
      <c r="P9620" s="6">
        <v>256</v>
      </c>
      <c r="Q9620" s="6"/>
      <c r="R9620" s="6">
        <v>1</v>
      </c>
      <c r="S9620" s="6">
        <v>1</v>
      </c>
      <c r="T9620" s="6">
        <v>820</v>
      </c>
      <c r="U9620" s="6" t="s">
        <v>13315</v>
      </c>
      <c r="V9620" s="6" t="s">
        <v>18474</v>
      </c>
      <c r="W9620" s="6" t="s">
        <v>12580</v>
      </c>
      <c r="X9620" s="6">
        <v>5</v>
      </c>
      <c r="Y9620" s="6" t="s">
        <v>12581</v>
      </c>
      <c r="Z9620" s="6" t="s">
        <v>12299</v>
      </c>
      <c r="AA9620" s="6" t="s">
        <v>12299</v>
      </c>
      <c r="AB9620" s="6"/>
      <c r="AC9620" s="6"/>
    </row>
    <row r="9621" spans="1:29" x14ac:dyDescent="0.3">
      <c r="A9621" s="6">
        <v>18675</v>
      </c>
      <c r="B9621" s="6" t="s">
        <v>31335</v>
      </c>
      <c r="C9621" s="6" t="s">
        <v>31336</v>
      </c>
      <c r="D9621" s="6">
        <v>4</v>
      </c>
      <c r="E9621" s="6">
        <v>20</v>
      </c>
      <c r="F9621" s="6"/>
      <c r="G9621" s="6">
        <v>200</v>
      </c>
      <c r="H9621" s="6"/>
      <c r="I9621" s="6">
        <v>3</v>
      </c>
      <c r="J9621" s="6"/>
      <c r="K9621" s="6">
        <v>1</v>
      </c>
      <c r="L9621" s="6" t="s">
        <v>14534</v>
      </c>
      <c r="M9621" s="6">
        <v>63</v>
      </c>
      <c r="N9621" s="6" t="e">
        <f>VLOOKUP(A9621,web_archive!D:AB,18,FALSE)</f>
        <v>#N/A</v>
      </c>
      <c r="O9621" s="6">
        <v>2</v>
      </c>
      <c r="P9621" s="6">
        <v>256</v>
      </c>
      <c r="Q9621" s="6"/>
      <c r="R9621" s="6">
        <v>20</v>
      </c>
      <c r="S9621" s="6">
        <v>1</v>
      </c>
      <c r="T9621" s="6">
        <v>821</v>
      </c>
      <c r="U9621" s="6" t="s">
        <v>12858</v>
      </c>
      <c r="V9621" s="6" t="s">
        <v>17714</v>
      </c>
      <c r="W9621" s="6" t="s">
        <v>12491</v>
      </c>
      <c r="X9621" s="6" t="s">
        <v>12299</v>
      </c>
      <c r="Y9621" s="6" t="s">
        <v>12299</v>
      </c>
      <c r="Z9621" s="6"/>
      <c r="AA9621" s="6"/>
      <c r="AB9621" s="6"/>
      <c r="AC9621" s="6"/>
    </row>
    <row r="9622" spans="1:29" x14ac:dyDescent="0.3">
      <c r="A9622" s="6">
        <v>18676</v>
      </c>
      <c r="B9622" s="6" t="s">
        <v>31337</v>
      </c>
      <c r="C9622" s="6" t="s">
        <v>31338</v>
      </c>
      <c r="D9622" s="6">
        <v>4</v>
      </c>
      <c r="E9622" s="6">
        <v>20</v>
      </c>
      <c r="F9622" s="6"/>
      <c r="G9622" s="6">
        <v>400</v>
      </c>
      <c r="H9622" s="6"/>
      <c r="I9622" s="6">
        <v>3</v>
      </c>
      <c r="J9622" s="6"/>
      <c r="K9622" s="6">
        <v>0</v>
      </c>
      <c r="L9622" s="6" t="s">
        <v>14534</v>
      </c>
      <c r="M9622" s="6">
        <v>63</v>
      </c>
      <c r="N9622" s="6" t="e">
        <f>VLOOKUP(A9622,web_archive!D:AB,18,FALSE)</f>
        <v>#N/A</v>
      </c>
      <c r="O9622" s="6">
        <v>2</v>
      </c>
      <c r="P9622" s="6">
        <v>512</v>
      </c>
      <c r="Q9622" s="6"/>
      <c r="R9622" s="6">
        <v>20</v>
      </c>
      <c r="S9622" s="6">
        <v>0</v>
      </c>
      <c r="T9622" s="6">
        <v>822</v>
      </c>
      <c r="U9622" s="6" t="s">
        <v>12640</v>
      </c>
      <c r="V9622" s="6" t="s">
        <v>12600</v>
      </c>
      <c r="W9622" s="6" t="s">
        <v>12299</v>
      </c>
      <c r="X9622" s="6" t="s">
        <v>12299</v>
      </c>
      <c r="Y9622" s="6"/>
      <c r="Z9622" s="6"/>
      <c r="AA9622" s="6"/>
      <c r="AB9622" s="6"/>
      <c r="AC9622" s="6"/>
    </row>
    <row r="9623" spans="1:29" x14ac:dyDescent="0.3">
      <c r="A9623" s="6">
        <v>18677</v>
      </c>
      <c r="B9623" s="6" t="s">
        <v>31339</v>
      </c>
      <c r="C9623" s="6" t="s">
        <v>31340</v>
      </c>
      <c r="D9623" s="6">
        <v>4</v>
      </c>
      <c r="E9623" s="6">
        <v>20</v>
      </c>
      <c r="F9623" s="6"/>
      <c r="G9623" s="6">
        <v>200</v>
      </c>
      <c r="H9623" s="6"/>
      <c r="I9623" s="6">
        <v>0</v>
      </c>
      <c r="J9623" s="6"/>
      <c r="K9623" s="6">
        <v>0</v>
      </c>
      <c r="L9623" s="6" t="s">
        <v>14534</v>
      </c>
      <c r="M9623" s="6">
        <v>63</v>
      </c>
      <c r="N9623" s="6" t="e">
        <f>VLOOKUP(A9623,web_archive!D:AB,18,FALSE)</f>
        <v>#N/A</v>
      </c>
      <c r="O9623" s="6">
        <v>2</v>
      </c>
      <c r="P9623" s="6">
        <v>1</v>
      </c>
      <c r="Q9623" s="6"/>
      <c r="R9623" s="6">
        <v>20</v>
      </c>
      <c r="S9623" s="6">
        <v>0</v>
      </c>
      <c r="T9623" s="6">
        <v>823</v>
      </c>
      <c r="U9623" s="6" t="s">
        <v>12570</v>
      </c>
      <c r="V9623" s="6" t="s">
        <v>12571</v>
      </c>
      <c r="W9623" s="6" t="s">
        <v>12600</v>
      </c>
      <c r="X9623" s="6" t="s">
        <v>12299</v>
      </c>
      <c r="Y9623" s="6" t="s">
        <v>12299</v>
      </c>
      <c r="Z9623" s="6"/>
      <c r="AA9623" s="6"/>
      <c r="AB9623" s="6"/>
      <c r="AC9623" s="6"/>
    </row>
    <row r="9624" spans="1:29" x14ac:dyDescent="0.3">
      <c r="A9624" s="6">
        <v>18678</v>
      </c>
      <c r="B9624" s="6" t="s">
        <v>31341</v>
      </c>
      <c r="C9624" s="6" t="s">
        <v>31342</v>
      </c>
      <c r="D9624" s="6">
        <v>4</v>
      </c>
      <c r="E9624" s="6">
        <v>20</v>
      </c>
      <c r="F9624" s="6"/>
      <c r="G9624" s="6">
        <v>200</v>
      </c>
      <c r="H9624" s="6"/>
      <c r="I9624" s="6">
        <v>0</v>
      </c>
      <c r="J9624" s="6"/>
      <c r="K9624" s="6">
        <v>0</v>
      </c>
      <c r="L9624" s="6" t="s">
        <v>14534</v>
      </c>
      <c r="M9624" s="6">
        <v>63</v>
      </c>
      <c r="N9624" s="6" t="e">
        <f>VLOOKUP(A9624,web_archive!D:AB,18,FALSE)</f>
        <v>#N/A</v>
      </c>
      <c r="O9624" s="6">
        <v>2</v>
      </c>
      <c r="P9624" s="6">
        <v>1</v>
      </c>
      <c r="Q9624" s="6"/>
      <c r="R9624" s="6">
        <v>20</v>
      </c>
      <c r="S9624" s="6">
        <v>0</v>
      </c>
      <c r="T9624" s="6">
        <v>824</v>
      </c>
      <c r="U9624" s="6" t="s">
        <v>13069</v>
      </c>
      <c r="V9624" s="6" t="s">
        <v>16164</v>
      </c>
      <c r="W9624" s="6" t="s">
        <v>12600</v>
      </c>
      <c r="X9624" s="6" t="s">
        <v>12299</v>
      </c>
      <c r="Y9624" s="6" t="s">
        <v>12299</v>
      </c>
      <c r="Z9624" s="6"/>
      <c r="AA9624" s="6"/>
      <c r="AB9624" s="6"/>
      <c r="AC9624" s="6"/>
    </row>
    <row r="9625" spans="1:29" x14ac:dyDescent="0.3">
      <c r="A9625" s="6">
        <v>18679</v>
      </c>
      <c r="B9625" s="6" t="s">
        <v>31343</v>
      </c>
      <c r="C9625" s="6" t="s">
        <v>31344</v>
      </c>
      <c r="D9625" s="6">
        <v>4</v>
      </c>
      <c r="E9625" s="6">
        <v>20</v>
      </c>
      <c r="F9625" s="6"/>
      <c r="G9625" s="6">
        <v>200</v>
      </c>
      <c r="H9625" s="6"/>
      <c r="I9625" s="6">
        <v>0</v>
      </c>
      <c r="J9625" s="6"/>
      <c r="K9625" s="6">
        <v>0</v>
      </c>
      <c r="L9625" s="6" t="s">
        <v>14534</v>
      </c>
      <c r="M9625" s="6">
        <v>63</v>
      </c>
      <c r="N9625" s="6" t="e">
        <f>VLOOKUP(A9625,web_archive!D:AB,18,FALSE)</f>
        <v>#N/A</v>
      </c>
      <c r="O9625" s="6">
        <v>2</v>
      </c>
      <c r="P9625" s="6">
        <v>1</v>
      </c>
      <c r="Q9625" s="6"/>
      <c r="R9625" s="6">
        <v>20</v>
      </c>
      <c r="S9625" s="6">
        <v>0</v>
      </c>
      <c r="T9625" s="6">
        <v>825</v>
      </c>
      <c r="U9625" s="6" t="s">
        <v>31345</v>
      </c>
      <c r="V9625" s="6" t="s">
        <v>12368</v>
      </c>
      <c r="W9625" s="6" t="s">
        <v>12299</v>
      </c>
      <c r="X9625" s="6" t="s">
        <v>12299</v>
      </c>
      <c r="Y9625" s="6"/>
      <c r="Z9625" s="6"/>
      <c r="AA9625" s="6"/>
      <c r="AB9625" s="6"/>
      <c r="AC9625" s="6"/>
    </row>
    <row r="9626" spans="1:29" x14ac:dyDescent="0.3">
      <c r="A9626" s="6">
        <v>18680</v>
      </c>
      <c r="B9626" s="6" t="s">
        <v>31346</v>
      </c>
      <c r="C9626" s="6" t="s">
        <v>31347</v>
      </c>
      <c r="D9626" s="6">
        <v>4</v>
      </c>
      <c r="E9626" s="6">
        <v>20</v>
      </c>
      <c r="F9626" s="6"/>
      <c r="G9626" s="6">
        <v>200</v>
      </c>
      <c r="H9626" s="6"/>
      <c r="I9626" s="6">
        <v>2</v>
      </c>
      <c r="J9626" s="6"/>
      <c r="K9626" s="6">
        <v>0</v>
      </c>
      <c r="L9626" s="6" t="s">
        <v>12295</v>
      </c>
      <c r="M9626" s="6">
        <v>63</v>
      </c>
      <c r="N9626" s="6" t="e">
        <f>VLOOKUP(A9626,web_archive!D:AB,18,FALSE)</f>
        <v>#N/A</v>
      </c>
      <c r="O9626" s="6">
        <v>2</v>
      </c>
      <c r="P9626" s="6">
        <v>256</v>
      </c>
      <c r="Q9626" s="6"/>
      <c r="R9626" s="6">
        <v>35</v>
      </c>
      <c r="S9626" s="6">
        <v>0</v>
      </c>
      <c r="T9626" s="6">
        <v>826</v>
      </c>
      <c r="U9626" s="6" t="s">
        <v>13315</v>
      </c>
      <c r="V9626" s="6" t="s">
        <v>15443</v>
      </c>
      <c r="W9626" s="6" t="s">
        <v>14784</v>
      </c>
      <c r="X9626" s="6" t="s">
        <v>12491</v>
      </c>
      <c r="Y9626" s="6" t="s">
        <v>12299</v>
      </c>
      <c r="Z9626" s="6" t="s">
        <v>12299</v>
      </c>
      <c r="AA9626" s="6"/>
      <c r="AB9626" s="6"/>
      <c r="AC9626" s="6"/>
    </row>
    <row r="9627" spans="1:29" x14ac:dyDescent="0.3">
      <c r="A9627" s="6">
        <v>18681</v>
      </c>
      <c r="B9627" s="6" t="s">
        <v>31348</v>
      </c>
      <c r="C9627" s="6" t="s">
        <v>31349</v>
      </c>
      <c r="D9627" s="6">
        <v>4</v>
      </c>
      <c r="E9627" s="6">
        <v>20</v>
      </c>
      <c r="F9627" s="6"/>
      <c r="G9627" s="6">
        <v>200</v>
      </c>
      <c r="H9627" s="6"/>
      <c r="I9627" s="6">
        <v>2</v>
      </c>
      <c r="J9627" s="6"/>
      <c r="K9627" s="6">
        <v>1</v>
      </c>
      <c r="L9627" s="6" t="s">
        <v>12295</v>
      </c>
      <c r="M9627" s="6">
        <v>63</v>
      </c>
      <c r="N9627" s="6" t="e">
        <f>VLOOKUP(A9627,web_archive!D:AB,18,FALSE)</f>
        <v>#N/A</v>
      </c>
      <c r="O9627" s="6">
        <v>2</v>
      </c>
      <c r="P9627" s="6">
        <v>256</v>
      </c>
      <c r="Q9627" s="6"/>
      <c r="R9627" s="6">
        <v>1</v>
      </c>
      <c r="S9627" s="6">
        <v>1</v>
      </c>
      <c r="T9627" s="6">
        <v>827</v>
      </c>
      <c r="U9627" s="6" t="s">
        <v>12660</v>
      </c>
      <c r="V9627" s="6" t="s">
        <v>31350</v>
      </c>
      <c r="W9627" s="6" t="s">
        <v>12413</v>
      </c>
      <c r="X9627" s="6" t="s">
        <v>12299</v>
      </c>
      <c r="Y9627" s="6" t="s">
        <v>12299</v>
      </c>
      <c r="Z9627" s="6"/>
      <c r="AA9627" s="6"/>
      <c r="AB9627" s="6"/>
      <c r="AC9627" s="6"/>
    </row>
    <row r="9628" spans="1:29" x14ac:dyDescent="0.3">
      <c r="A9628" s="6">
        <v>18682</v>
      </c>
      <c r="B9628" s="6" t="s">
        <v>31351</v>
      </c>
      <c r="C9628" s="6" t="s">
        <v>31351</v>
      </c>
      <c r="D9628" s="6">
        <v>4</v>
      </c>
      <c r="E9628" s="6">
        <v>20</v>
      </c>
      <c r="F9628" s="6"/>
      <c r="G9628" s="6">
        <v>100</v>
      </c>
      <c r="H9628" s="6"/>
      <c r="I9628" s="6">
        <v>1</v>
      </c>
      <c r="J9628" s="6"/>
      <c r="K9628" s="6">
        <v>0</v>
      </c>
      <c r="L9628" s="6" t="s">
        <v>12295</v>
      </c>
      <c r="M9628" s="6">
        <v>63</v>
      </c>
      <c r="N9628" s="6" t="e">
        <f>VLOOKUP(A9628,web_archive!D:AB,18,FALSE)</f>
        <v>#N/A</v>
      </c>
      <c r="O9628" s="6">
        <v>2</v>
      </c>
      <c r="P9628" s="6">
        <v>512</v>
      </c>
      <c r="Q9628" s="6"/>
      <c r="R9628" s="6">
        <v>1</v>
      </c>
      <c r="S9628" s="6">
        <v>1</v>
      </c>
      <c r="T9628" s="6">
        <v>828</v>
      </c>
      <c r="U9628" s="6" t="s">
        <v>13227</v>
      </c>
      <c r="V9628" s="6" t="s">
        <v>12649</v>
      </c>
      <c r="W9628" s="6" t="s">
        <v>12299</v>
      </c>
      <c r="X9628" s="6" t="s">
        <v>12299</v>
      </c>
      <c r="Y9628" s="6"/>
      <c r="Z9628" s="6"/>
      <c r="AA9628" s="6"/>
      <c r="AB9628" s="6"/>
      <c r="AC9628" s="6"/>
    </row>
    <row r="9629" spans="1:29" x14ac:dyDescent="0.3">
      <c r="A9629" s="6">
        <v>18683</v>
      </c>
      <c r="B9629" s="6" t="s">
        <v>31352</v>
      </c>
      <c r="C9629" s="6" t="s">
        <v>31353</v>
      </c>
      <c r="D9629" s="6">
        <v>4</v>
      </c>
      <c r="E9629" s="6">
        <v>20</v>
      </c>
      <c r="F9629" s="6"/>
      <c r="G9629" s="6">
        <v>200</v>
      </c>
      <c r="H9629" s="6"/>
      <c r="I9629" s="6">
        <v>1</v>
      </c>
      <c r="J9629" s="6"/>
      <c r="K9629" s="6">
        <v>0</v>
      </c>
      <c r="L9629" s="6" t="s">
        <v>12295</v>
      </c>
      <c r="M9629" s="6">
        <v>63</v>
      </c>
      <c r="N9629" s="6" t="e">
        <f>VLOOKUP(A9629,web_archive!D:AB,18,FALSE)</f>
        <v>#N/A</v>
      </c>
      <c r="O9629" s="6">
        <v>2</v>
      </c>
      <c r="P9629" s="6">
        <v>1</v>
      </c>
      <c r="Q9629" s="6"/>
      <c r="R9629" s="6">
        <v>1</v>
      </c>
      <c r="S9629" s="6">
        <v>0</v>
      </c>
      <c r="T9629" s="6">
        <v>829</v>
      </c>
      <c r="U9629" s="6" t="s">
        <v>12978</v>
      </c>
      <c r="V9629" s="6" t="s">
        <v>12571</v>
      </c>
      <c r="W9629" s="6" t="s">
        <v>12404</v>
      </c>
      <c r="X9629" s="6" t="s">
        <v>12299</v>
      </c>
      <c r="Y9629" s="6" t="s">
        <v>12299</v>
      </c>
      <c r="Z9629" s="6"/>
      <c r="AA9629" s="6"/>
      <c r="AB9629" s="6"/>
      <c r="AC9629" s="6"/>
    </row>
    <row r="9630" spans="1:29" x14ac:dyDescent="0.3">
      <c r="A9630" s="6">
        <v>18684</v>
      </c>
      <c r="B9630" s="6" t="s">
        <v>31354</v>
      </c>
      <c r="C9630" s="6" t="s">
        <v>31355</v>
      </c>
      <c r="D9630" s="6">
        <v>4</v>
      </c>
      <c r="E9630" s="6">
        <v>20</v>
      </c>
      <c r="F9630" s="6"/>
      <c r="G9630" s="6">
        <v>200</v>
      </c>
      <c r="H9630" s="6"/>
      <c r="I9630" s="6">
        <v>3</v>
      </c>
      <c r="J9630" s="6"/>
      <c r="K9630" s="6">
        <v>1</v>
      </c>
      <c r="L9630" s="6" t="s">
        <v>14534</v>
      </c>
      <c r="M9630" s="6">
        <v>63</v>
      </c>
      <c r="N9630" s="6" t="e">
        <f>VLOOKUP(A9630,web_archive!D:AB,18,FALSE)</f>
        <v>#N/A</v>
      </c>
      <c r="O9630" s="6">
        <v>2</v>
      </c>
      <c r="P9630" s="6">
        <v>256</v>
      </c>
      <c r="Q9630" s="6"/>
      <c r="R9630" s="6">
        <v>1</v>
      </c>
      <c r="S9630" s="6">
        <v>1</v>
      </c>
      <c r="T9630" s="6">
        <v>830</v>
      </c>
      <c r="U9630" s="6" t="s">
        <v>12691</v>
      </c>
      <c r="V9630" s="6" t="s">
        <v>13482</v>
      </c>
      <c r="W9630" s="6" t="s">
        <v>31356</v>
      </c>
      <c r="X9630" s="6">
        <v>505</v>
      </c>
      <c r="Y9630" s="6" t="s">
        <v>12370</v>
      </c>
      <c r="Z9630" s="6" t="s">
        <v>12299</v>
      </c>
      <c r="AA9630" s="6" t="s">
        <v>12299</v>
      </c>
      <c r="AB9630" s="6"/>
      <c r="AC9630" s="6"/>
    </row>
    <row r="9631" spans="1:29" x14ac:dyDescent="0.3">
      <c r="A9631" s="6">
        <v>18685</v>
      </c>
      <c r="B9631" s="6" t="s">
        <v>31357</v>
      </c>
      <c r="C9631" s="6" t="s">
        <v>31358</v>
      </c>
      <c r="D9631" s="6">
        <v>4</v>
      </c>
      <c r="E9631" s="6">
        <v>20</v>
      </c>
      <c r="F9631" s="6"/>
      <c r="G9631" s="6">
        <v>1000</v>
      </c>
      <c r="H9631" s="6"/>
      <c r="I9631" s="6">
        <v>0</v>
      </c>
      <c r="J9631" s="6"/>
      <c r="K9631" s="6">
        <v>0</v>
      </c>
      <c r="L9631" s="6" t="s">
        <v>12295</v>
      </c>
      <c r="M9631" s="6">
        <v>63</v>
      </c>
      <c r="N9631" s="6" t="e">
        <f>VLOOKUP(A9631,web_archive!D:AB,18,FALSE)</f>
        <v>#N/A</v>
      </c>
      <c r="O9631" s="6">
        <v>2</v>
      </c>
      <c r="P9631" s="6">
        <v>256</v>
      </c>
      <c r="Q9631" s="6"/>
      <c r="R9631" s="6">
        <v>10</v>
      </c>
      <c r="S9631" s="6">
        <v>0</v>
      </c>
      <c r="T9631" s="6">
        <v>831</v>
      </c>
      <c r="U9631" s="6" t="s">
        <v>12299</v>
      </c>
      <c r="V9631" s="6" t="s">
        <v>12299</v>
      </c>
      <c r="W9631" s="6" t="s">
        <v>12299</v>
      </c>
      <c r="X9631" s="6"/>
      <c r="Y9631" s="6"/>
      <c r="Z9631" s="6"/>
      <c r="AA9631" s="6"/>
      <c r="AB9631" s="6"/>
      <c r="AC9631" s="6"/>
    </row>
    <row r="9632" spans="1:29" x14ac:dyDescent="0.3">
      <c r="A9632" s="6">
        <v>18686</v>
      </c>
      <c r="B9632" s="6" t="s">
        <v>31359</v>
      </c>
      <c r="C9632" s="6" t="s">
        <v>31360</v>
      </c>
      <c r="D9632" s="6">
        <v>4</v>
      </c>
      <c r="E9632" s="6">
        <v>20</v>
      </c>
      <c r="F9632" s="6"/>
      <c r="G9632" s="6">
        <v>2500</v>
      </c>
      <c r="H9632" s="6"/>
      <c r="I9632" s="6">
        <v>20</v>
      </c>
      <c r="J9632" s="6"/>
      <c r="K9632" s="6">
        <v>1</v>
      </c>
      <c r="L9632" s="6" t="s">
        <v>12295</v>
      </c>
      <c r="M9632" s="6">
        <v>63</v>
      </c>
      <c r="N9632" s="6" t="e">
        <f>VLOOKUP(A9632,web_archive!D:AB,18,FALSE)</f>
        <v>#N/A</v>
      </c>
      <c r="O9632" s="6">
        <v>2</v>
      </c>
      <c r="P9632" s="6">
        <v>256</v>
      </c>
      <c r="Q9632" s="6"/>
      <c r="R9632" s="6">
        <v>1</v>
      </c>
      <c r="S9632" s="6">
        <v>0</v>
      </c>
      <c r="T9632" s="6">
        <v>832</v>
      </c>
      <c r="U9632" s="6" t="s">
        <v>14783</v>
      </c>
      <c r="V9632" s="6" t="s">
        <v>16782</v>
      </c>
      <c r="W9632" s="6" t="s">
        <v>12491</v>
      </c>
      <c r="X9632" s="6" t="s">
        <v>12299</v>
      </c>
      <c r="Y9632" s="6" t="s">
        <v>12299</v>
      </c>
      <c r="Z9632" s="6"/>
      <c r="AA9632" s="6"/>
      <c r="AB9632" s="6"/>
      <c r="AC9632" s="6"/>
    </row>
    <row r="9633" spans="1:28" x14ac:dyDescent="0.3">
      <c r="A9633" s="6">
        <v>18687</v>
      </c>
      <c r="B9633" s="6" t="s">
        <v>31361</v>
      </c>
      <c r="C9633" s="6" t="s">
        <v>31362</v>
      </c>
      <c r="D9633" s="6">
        <v>4</v>
      </c>
      <c r="E9633" s="6">
        <v>20</v>
      </c>
      <c r="F9633" s="6"/>
      <c r="G9633" s="6">
        <v>2500</v>
      </c>
      <c r="H9633" s="6"/>
      <c r="I9633" s="6">
        <v>20</v>
      </c>
      <c r="J9633" s="6"/>
      <c r="K9633" s="6">
        <v>1</v>
      </c>
      <c r="L9633" s="6" t="s">
        <v>12295</v>
      </c>
      <c r="M9633" s="6">
        <v>63</v>
      </c>
      <c r="N9633" s="6" t="e">
        <f>VLOOKUP(A9633,web_archive!D:AB,18,FALSE)</f>
        <v>#N/A</v>
      </c>
      <c r="O9633" s="6">
        <v>2</v>
      </c>
      <c r="P9633" s="6">
        <v>256</v>
      </c>
      <c r="Q9633" s="6"/>
      <c r="R9633" s="6">
        <v>1</v>
      </c>
      <c r="S9633" s="6">
        <v>0</v>
      </c>
      <c r="T9633" s="6">
        <v>832</v>
      </c>
      <c r="U9633" s="6" t="s">
        <v>14783</v>
      </c>
      <c r="V9633" s="6" t="s">
        <v>16782</v>
      </c>
      <c r="W9633" s="6" t="s">
        <v>12404</v>
      </c>
      <c r="X9633" s="6" t="s">
        <v>12299</v>
      </c>
      <c r="Y9633" s="6" t="s">
        <v>12299</v>
      </c>
      <c r="Z9633" s="6"/>
      <c r="AA9633" s="6"/>
      <c r="AB9633" s="6"/>
    </row>
    <row r="9634" spans="1:28" x14ac:dyDescent="0.3">
      <c r="A9634" s="6">
        <v>18688</v>
      </c>
      <c r="B9634" s="6" t="s">
        <v>31363</v>
      </c>
      <c r="C9634" s="6" t="s">
        <v>31364</v>
      </c>
      <c r="D9634" s="6">
        <v>4</v>
      </c>
      <c r="E9634" s="6">
        <v>20</v>
      </c>
      <c r="F9634" s="6"/>
      <c r="G9634" s="6">
        <v>2500</v>
      </c>
      <c r="H9634" s="6"/>
      <c r="I9634" s="6">
        <v>20</v>
      </c>
      <c r="J9634" s="6"/>
      <c r="K9634" s="6">
        <v>1</v>
      </c>
      <c r="L9634" s="6" t="s">
        <v>12295</v>
      </c>
      <c r="M9634" s="6">
        <v>63</v>
      </c>
      <c r="N9634" s="6" t="e">
        <f>VLOOKUP(A9634,web_archive!D:AB,18,FALSE)</f>
        <v>#N/A</v>
      </c>
      <c r="O9634" s="6">
        <v>2</v>
      </c>
      <c r="P9634" s="6">
        <v>256</v>
      </c>
      <c r="Q9634" s="6"/>
      <c r="R9634" s="6">
        <v>1</v>
      </c>
      <c r="S9634" s="6">
        <v>0</v>
      </c>
      <c r="T9634" s="6">
        <v>832</v>
      </c>
      <c r="U9634" s="6" t="s">
        <v>14783</v>
      </c>
      <c r="V9634" s="6" t="s">
        <v>16782</v>
      </c>
      <c r="W9634" s="6" t="s">
        <v>12368</v>
      </c>
      <c r="X9634" s="6" t="s">
        <v>12299</v>
      </c>
      <c r="Y9634" s="6" t="s">
        <v>12299</v>
      </c>
      <c r="Z9634" s="6"/>
      <c r="AA9634" s="6"/>
      <c r="AB9634" s="6"/>
    </row>
    <row r="9635" spans="1:28" x14ac:dyDescent="0.3">
      <c r="A9635" s="6">
        <v>18689</v>
      </c>
      <c r="B9635" s="6" t="s">
        <v>31365</v>
      </c>
      <c r="C9635" s="6" t="s">
        <v>31366</v>
      </c>
      <c r="D9635" s="6">
        <v>4</v>
      </c>
      <c r="E9635" s="6">
        <v>20</v>
      </c>
      <c r="F9635" s="6"/>
      <c r="G9635" s="6">
        <v>10</v>
      </c>
      <c r="H9635" s="6"/>
      <c r="I9635" s="6">
        <v>0</v>
      </c>
      <c r="J9635" s="6"/>
      <c r="K9635" s="6">
        <v>0</v>
      </c>
      <c r="L9635" s="6" t="s">
        <v>12295</v>
      </c>
      <c r="M9635" s="6">
        <v>63</v>
      </c>
      <c r="N9635" s="6" t="e">
        <f>VLOOKUP(A9635,web_archive!D:AB,18,FALSE)</f>
        <v>#N/A</v>
      </c>
      <c r="O9635" s="6">
        <v>2</v>
      </c>
      <c r="P9635" s="6">
        <v>256</v>
      </c>
      <c r="Q9635" s="6"/>
      <c r="R9635" s="6">
        <v>1</v>
      </c>
      <c r="S9635" s="6">
        <v>0</v>
      </c>
      <c r="T9635" s="6">
        <v>832</v>
      </c>
      <c r="U9635" s="6" t="s">
        <v>14783</v>
      </c>
      <c r="V9635" s="6" t="s">
        <v>12368</v>
      </c>
      <c r="W9635" s="6" t="s">
        <v>12299</v>
      </c>
      <c r="X9635" s="6" t="s">
        <v>12299</v>
      </c>
      <c r="Y9635" s="6"/>
      <c r="Z9635" s="6"/>
      <c r="AA9635" s="6"/>
      <c r="AB9635" s="6"/>
    </row>
    <row r="9636" spans="1:28" x14ac:dyDescent="0.3">
      <c r="A9636" s="6">
        <v>18690</v>
      </c>
      <c r="B9636" s="6" t="s">
        <v>31367</v>
      </c>
      <c r="C9636" s="6" t="s">
        <v>31368</v>
      </c>
      <c r="D9636" s="6">
        <v>4</v>
      </c>
      <c r="E9636" s="6">
        <v>20</v>
      </c>
      <c r="F9636" s="6"/>
      <c r="G9636" s="6">
        <v>400</v>
      </c>
      <c r="H9636" s="6"/>
      <c r="I9636" s="6">
        <v>0</v>
      </c>
      <c r="J9636" s="6"/>
      <c r="K9636" s="6">
        <v>0</v>
      </c>
      <c r="L9636" s="6" t="s">
        <v>12295</v>
      </c>
      <c r="M9636" s="6">
        <v>63</v>
      </c>
      <c r="N9636" s="6" t="e">
        <f>VLOOKUP(A9636,web_archive!D:AB,18,FALSE)</f>
        <v>#N/A</v>
      </c>
      <c r="O9636" s="6">
        <v>2</v>
      </c>
      <c r="P9636" s="6">
        <v>512</v>
      </c>
      <c r="Q9636" s="6"/>
      <c r="R9636" s="6">
        <v>50</v>
      </c>
      <c r="S9636" s="6">
        <v>0</v>
      </c>
      <c r="T9636" s="6">
        <v>345</v>
      </c>
      <c r="U9636" s="6" t="s">
        <v>14783</v>
      </c>
      <c r="V9636" s="6" t="s">
        <v>18361</v>
      </c>
      <c r="W9636" s="6" t="s">
        <v>12368</v>
      </c>
      <c r="X9636" s="6" t="s">
        <v>12299</v>
      </c>
      <c r="Y9636" s="6" t="s">
        <v>12299</v>
      </c>
      <c r="Z9636" s="6"/>
      <c r="AA9636" s="6"/>
      <c r="AB9636" s="6"/>
    </row>
    <row r="9637" spans="1:28" x14ac:dyDescent="0.3">
      <c r="A9637" s="6">
        <v>18691</v>
      </c>
      <c r="B9637" s="6" t="s">
        <v>31369</v>
      </c>
      <c r="C9637" s="6" t="s">
        <v>31370</v>
      </c>
      <c r="D9637" s="6">
        <v>4</v>
      </c>
      <c r="E9637" s="6">
        <v>20</v>
      </c>
      <c r="F9637" s="6"/>
      <c r="G9637" s="6">
        <v>100</v>
      </c>
      <c r="H9637" s="6"/>
      <c r="I9637" s="6">
        <v>3</v>
      </c>
      <c r="J9637" s="6"/>
      <c r="K9637" s="6">
        <v>0</v>
      </c>
      <c r="L9637" s="6" t="s">
        <v>12295</v>
      </c>
      <c r="M9637" s="6">
        <v>63</v>
      </c>
      <c r="N9637" s="6" t="e">
        <f>VLOOKUP(A9637,web_archive!D:AB,18,FALSE)</f>
        <v>#N/A</v>
      </c>
      <c r="O9637" s="6">
        <v>2</v>
      </c>
      <c r="P9637" s="6">
        <v>256</v>
      </c>
      <c r="Q9637" s="6"/>
      <c r="R9637" s="6">
        <v>1</v>
      </c>
      <c r="S9637" s="6">
        <v>1</v>
      </c>
      <c r="T9637" s="6">
        <v>863</v>
      </c>
      <c r="U9637" s="6" t="s">
        <v>12299</v>
      </c>
      <c r="V9637" s="6" t="s">
        <v>12299</v>
      </c>
      <c r="W9637" s="6" t="s">
        <v>12299</v>
      </c>
      <c r="X9637" s="6"/>
      <c r="Y9637" s="6"/>
      <c r="Z9637" s="6"/>
      <c r="AA9637" s="6"/>
      <c r="AB9637" s="6"/>
    </row>
    <row r="9638" spans="1:28" x14ac:dyDescent="0.3">
      <c r="A9638" s="6">
        <v>18692</v>
      </c>
      <c r="B9638" s="6" t="s">
        <v>31371</v>
      </c>
      <c r="C9638" s="6" t="s">
        <v>31372</v>
      </c>
      <c r="D9638" s="6">
        <v>4</v>
      </c>
      <c r="E9638" s="6">
        <v>20</v>
      </c>
      <c r="F9638" s="6"/>
      <c r="G9638" s="6">
        <v>200</v>
      </c>
      <c r="H9638" s="6"/>
      <c r="I9638" s="6">
        <v>3</v>
      </c>
      <c r="J9638" s="6"/>
      <c r="K9638" s="6">
        <v>1</v>
      </c>
      <c r="L9638" s="6" t="s">
        <v>14534</v>
      </c>
      <c r="M9638" s="6">
        <v>63</v>
      </c>
      <c r="N9638" s="6" t="e">
        <f>VLOOKUP(A9638,web_archive!D:AB,18,FALSE)</f>
        <v>#N/A</v>
      </c>
      <c r="O9638" s="6">
        <v>2</v>
      </c>
      <c r="P9638" s="6">
        <v>256</v>
      </c>
      <c r="Q9638" s="6"/>
      <c r="R9638" s="6">
        <v>1</v>
      </c>
      <c r="S9638" s="6">
        <v>1</v>
      </c>
      <c r="T9638" s="6">
        <v>837</v>
      </c>
      <c r="U9638" s="6" t="s">
        <v>12858</v>
      </c>
      <c r="V9638" s="6" t="s">
        <v>12980</v>
      </c>
      <c r="W9638" s="6" t="s">
        <v>12368</v>
      </c>
      <c r="X9638" s="6" t="s">
        <v>12299</v>
      </c>
      <c r="Y9638" s="6" t="s">
        <v>12299</v>
      </c>
      <c r="Z9638" s="6"/>
      <c r="AA9638" s="6"/>
      <c r="AB9638" s="6"/>
    </row>
    <row r="9639" spans="1:28" x14ac:dyDescent="0.3">
      <c r="A9639" s="6">
        <v>18693</v>
      </c>
      <c r="B9639" s="6" t="s">
        <v>31373</v>
      </c>
      <c r="C9639" s="6" t="s">
        <v>31374</v>
      </c>
      <c r="D9639" s="6">
        <v>4</v>
      </c>
      <c r="E9639" s="6">
        <v>20</v>
      </c>
      <c r="F9639" s="6"/>
      <c r="G9639" s="6">
        <v>200</v>
      </c>
      <c r="H9639" s="6"/>
      <c r="I9639" s="6">
        <v>4</v>
      </c>
      <c r="J9639" s="6"/>
      <c r="K9639" s="6">
        <v>1</v>
      </c>
      <c r="L9639" s="6" t="s">
        <v>14534</v>
      </c>
      <c r="M9639" s="6">
        <v>63</v>
      </c>
      <c r="N9639" s="6" t="e">
        <f>VLOOKUP(A9639,web_archive!D:AB,18,FALSE)</f>
        <v>#N/A</v>
      </c>
      <c r="O9639" s="6">
        <v>2</v>
      </c>
      <c r="P9639" s="6">
        <v>256</v>
      </c>
      <c r="Q9639" s="6"/>
      <c r="R9639" s="6">
        <v>20</v>
      </c>
      <c r="S9639" s="6">
        <v>1</v>
      </c>
      <c r="T9639" s="6">
        <v>838</v>
      </c>
      <c r="U9639" s="6" t="s">
        <v>12570</v>
      </c>
      <c r="V9639" s="6" t="s">
        <v>12802</v>
      </c>
      <c r="W9639" s="6" t="s">
        <v>12600</v>
      </c>
      <c r="X9639" s="6" t="s">
        <v>12299</v>
      </c>
      <c r="Y9639" s="6" t="s">
        <v>12299</v>
      </c>
      <c r="Z9639" s="6"/>
      <c r="AA9639" s="6"/>
      <c r="AB9639" s="6"/>
    </row>
    <row r="9640" spans="1:28" x14ac:dyDescent="0.3">
      <c r="A9640" s="6">
        <v>18694</v>
      </c>
      <c r="B9640" s="6" t="s">
        <v>31375</v>
      </c>
      <c r="C9640" s="6" t="s">
        <v>31376</v>
      </c>
      <c r="D9640" s="6">
        <v>4</v>
      </c>
      <c r="E9640" s="6">
        <v>20</v>
      </c>
      <c r="F9640" s="6"/>
      <c r="G9640" s="6">
        <v>200</v>
      </c>
      <c r="H9640" s="6"/>
      <c r="I9640" s="6">
        <v>3</v>
      </c>
      <c r="J9640" s="6"/>
      <c r="K9640" s="6">
        <v>1</v>
      </c>
      <c r="L9640" s="6" t="s">
        <v>14534</v>
      </c>
      <c r="M9640" s="6">
        <v>63</v>
      </c>
      <c r="N9640" s="6" t="e">
        <f>VLOOKUP(A9640,web_archive!D:AB,18,FALSE)</f>
        <v>#N/A</v>
      </c>
      <c r="O9640" s="6">
        <v>2</v>
      </c>
      <c r="P9640" s="6">
        <v>256</v>
      </c>
      <c r="Q9640" s="6"/>
      <c r="R9640" s="6">
        <v>20</v>
      </c>
      <c r="S9640" s="6">
        <v>1</v>
      </c>
      <c r="T9640" s="6">
        <v>839</v>
      </c>
      <c r="U9640" s="6" t="s">
        <v>12636</v>
      </c>
      <c r="V9640" s="6" t="s">
        <v>12489</v>
      </c>
      <c r="W9640" s="6" t="s">
        <v>12299</v>
      </c>
      <c r="X9640" s="6" t="s">
        <v>12299</v>
      </c>
      <c r="Y9640" s="6"/>
      <c r="Z9640" s="6"/>
      <c r="AA9640" s="6"/>
      <c r="AB9640" s="6"/>
    </row>
    <row r="9641" spans="1:28" x14ac:dyDescent="0.3">
      <c r="A9641" s="6">
        <v>18695</v>
      </c>
      <c r="B9641" s="6" t="s">
        <v>31377</v>
      </c>
      <c r="C9641" s="6" t="s">
        <v>2138</v>
      </c>
      <c r="D9641" s="6">
        <v>4</v>
      </c>
      <c r="E9641" s="6">
        <v>20</v>
      </c>
      <c r="F9641" s="6"/>
      <c r="G9641" s="6">
        <v>400</v>
      </c>
      <c r="H9641" s="6"/>
      <c r="I9641" s="6">
        <v>3</v>
      </c>
      <c r="J9641" s="6"/>
      <c r="K9641" s="6">
        <v>1</v>
      </c>
      <c r="L9641" s="6" t="s">
        <v>14534</v>
      </c>
      <c r="M9641" s="6">
        <v>63</v>
      </c>
      <c r="N9641" s="6" t="e">
        <f>VLOOKUP(A9641,web_archive!D:AB,18,FALSE)</f>
        <v>#N/A</v>
      </c>
      <c r="O9641" s="6">
        <v>2</v>
      </c>
      <c r="P9641" s="6">
        <v>256</v>
      </c>
      <c r="Q9641" s="6"/>
      <c r="R9641" s="6">
        <v>20</v>
      </c>
      <c r="S9641" s="6">
        <v>1</v>
      </c>
      <c r="T9641" s="6">
        <v>840</v>
      </c>
      <c r="U9641" s="6" t="s">
        <v>12542</v>
      </c>
      <c r="V9641" s="6" t="s">
        <v>12600</v>
      </c>
      <c r="W9641" s="6" t="s">
        <v>12299</v>
      </c>
      <c r="X9641" s="6" t="s">
        <v>12299</v>
      </c>
      <c r="Y9641" s="6"/>
      <c r="Z9641" s="6"/>
      <c r="AA9641" s="6"/>
      <c r="AB9641" s="6"/>
    </row>
    <row r="9642" spans="1:28" x14ac:dyDescent="0.3">
      <c r="A9642" s="6">
        <v>18696</v>
      </c>
      <c r="B9642" s="6" t="s">
        <v>31378</v>
      </c>
      <c r="C9642" s="6" t="s">
        <v>31379</v>
      </c>
      <c r="D9642" s="6">
        <v>4</v>
      </c>
      <c r="E9642" s="6">
        <v>20</v>
      </c>
      <c r="F9642" s="6"/>
      <c r="G9642" s="6">
        <v>200</v>
      </c>
      <c r="H9642" s="6"/>
      <c r="I9642" s="6">
        <v>3</v>
      </c>
      <c r="J9642" s="6"/>
      <c r="K9642" s="6">
        <v>0</v>
      </c>
      <c r="L9642" s="6" t="s">
        <v>14534</v>
      </c>
      <c r="M9642" s="6">
        <v>63</v>
      </c>
      <c r="N9642" s="6" t="e">
        <f>VLOOKUP(A9642,web_archive!D:AB,18,FALSE)</f>
        <v>#N/A</v>
      </c>
      <c r="O9642" s="6">
        <v>2</v>
      </c>
      <c r="P9642" s="6">
        <v>256</v>
      </c>
      <c r="Q9642" s="6"/>
      <c r="R9642" s="6">
        <v>20</v>
      </c>
      <c r="S9642" s="6">
        <v>1</v>
      </c>
      <c r="T9642" s="6">
        <v>841</v>
      </c>
      <c r="U9642" s="6" t="s">
        <v>31380</v>
      </c>
      <c r="V9642" s="6" t="s">
        <v>12600</v>
      </c>
      <c r="W9642" s="6" t="s">
        <v>12299</v>
      </c>
      <c r="X9642" s="6" t="s">
        <v>12299</v>
      </c>
      <c r="Y9642" s="6"/>
      <c r="Z9642" s="6"/>
      <c r="AA9642" s="6"/>
      <c r="AB9642" s="6"/>
    </row>
    <row r="9643" spans="1:28" x14ac:dyDescent="0.3">
      <c r="A9643" s="6">
        <v>18697</v>
      </c>
      <c r="B9643" s="6" t="s">
        <v>31381</v>
      </c>
      <c r="C9643" s="6" t="s">
        <v>31382</v>
      </c>
      <c r="D9643" s="6">
        <v>4</v>
      </c>
      <c r="E9643" s="6">
        <v>20</v>
      </c>
      <c r="F9643" s="6"/>
      <c r="G9643" s="6">
        <v>200</v>
      </c>
      <c r="H9643" s="6"/>
      <c r="I9643" s="6">
        <v>0</v>
      </c>
      <c r="J9643" s="6"/>
      <c r="K9643" s="6">
        <v>0</v>
      </c>
      <c r="L9643" s="6" t="s">
        <v>14534</v>
      </c>
      <c r="M9643" s="6">
        <v>63</v>
      </c>
      <c r="N9643" s="6" t="e">
        <f>VLOOKUP(A9643,web_archive!D:AB,18,FALSE)</f>
        <v>#N/A</v>
      </c>
      <c r="O9643" s="6">
        <v>2</v>
      </c>
      <c r="P9643" s="6">
        <v>1</v>
      </c>
      <c r="Q9643" s="6"/>
      <c r="R9643" s="6">
        <v>20</v>
      </c>
      <c r="S9643" s="6">
        <v>0</v>
      </c>
      <c r="T9643" s="6">
        <v>842</v>
      </c>
      <c r="U9643" s="6" t="s">
        <v>12299</v>
      </c>
      <c r="V9643" s="6" t="s">
        <v>12299</v>
      </c>
      <c r="W9643" s="6" t="s">
        <v>12299</v>
      </c>
      <c r="X9643" s="6"/>
      <c r="Y9643" s="6"/>
      <c r="Z9643" s="6"/>
      <c r="AA9643" s="6"/>
      <c r="AB9643" s="6"/>
    </row>
    <row r="9644" spans="1:28" x14ac:dyDescent="0.3">
      <c r="A9644" s="6">
        <v>18698</v>
      </c>
      <c r="B9644" s="6" t="s">
        <v>31383</v>
      </c>
      <c r="C9644" s="6" t="s">
        <v>31384</v>
      </c>
      <c r="D9644" s="6">
        <v>4</v>
      </c>
      <c r="E9644" s="6">
        <v>20</v>
      </c>
      <c r="F9644" s="6"/>
      <c r="G9644" s="6">
        <v>200</v>
      </c>
      <c r="H9644" s="6"/>
      <c r="I9644" s="6">
        <v>0</v>
      </c>
      <c r="J9644" s="6"/>
      <c r="K9644" s="6">
        <v>0</v>
      </c>
      <c r="L9644" s="6" t="s">
        <v>14534</v>
      </c>
      <c r="M9644" s="6">
        <v>63</v>
      </c>
      <c r="N9644" s="6" t="e">
        <f>VLOOKUP(A9644,web_archive!D:AB,18,FALSE)</f>
        <v>#N/A</v>
      </c>
      <c r="O9644" s="6">
        <v>2</v>
      </c>
      <c r="P9644" s="6">
        <v>1</v>
      </c>
      <c r="Q9644" s="6"/>
      <c r="R9644" s="6">
        <v>20</v>
      </c>
      <c r="S9644" s="6">
        <v>0</v>
      </c>
      <c r="T9644" s="6">
        <v>843</v>
      </c>
      <c r="U9644" s="6" t="s">
        <v>12299</v>
      </c>
      <c r="V9644" s="6" t="s">
        <v>12299</v>
      </c>
      <c r="W9644" s="6" t="s">
        <v>12299</v>
      </c>
      <c r="X9644" s="6"/>
      <c r="Y9644" s="6"/>
      <c r="Z9644" s="6"/>
      <c r="AA9644" s="6"/>
      <c r="AB9644" s="6"/>
    </row>
    <row r="9645" spans="1:28" x14ac:dyDescent="0.3">
      <c r="A9645" s="6">
        <v>18699</v>
      </c>
      <c r="B9645" s="6" t="s">
        <v>31385</v>
      </c>
      <c r="C9645" s="6" t="s">
        <v>31386</v>
      </c>
      <c r="D9645" s="6">
        <v>4</v>
      </c>
      <c r="E9645" s="6">
        <v>20</v>
      </c>
      <c r="F9645" s="6"/>
      <c r="G9645" s="6">
        <v>1200</v>
      </c>
      <c r="H9645" s="6"/>
      <c r="I9645" s="6">
        <v>3</v>
      </c>
      <c r="J9645" s="6"/>
      <c r="K9645" s="6">
        <v>0</v>
      </c>
      <c r="L9645" s="6" t="s">
        <v>12295</v>
      </c>
      <c r="M9645" s="6">
        <v>63</v>
      </c>
      <c r="N9645" s="6" t="e">
        <f>VLOOKUP(A9645,web_archive!D:AB,18,FALSE)</f>
        <v>#N/A</v>
      </c>
      <c r="O9645" s="6">
        <v>2</v>
      </c>
      <c r="P9645" s="6">
        <v>256</v>
      </c>
      <c r="Q9645" s="6"/>
      <c r="R9645" s="6">
        <v>1</v>
      </c>
      <c r="S9645" s="6">
        <v>0</v>
      </c>
      <c r="T9645" s="6">
        <v>844</v>
      </c>
      <c r="U9645" s="6" t="s">
        <v>12299</v>
      </c>
      <c r="V9645" s="6" t="s">
        <v>12299</v>
      </c>
      <c r="W9645" s="6" t="s">
        <v>12299</v>
      </c>
      <c r="X9645" s="6"/>
      <c r="Y9645" s="6"/>
      <c r="Z9645" s="6"/>
      <c r="AA9645" s="6"/>
      <c r="AB9645" s="6"/>
    </row>
    <row r="9646" spans="1:28" x14ac:dyDescent="0.3">
      <c r="A9646" s="6">
        <v>18700</v>
      </c>
      <c r="B9646" s="6" t="s">
        <v>31387</v>
      </c>
      <c r="C9646" s="6" t="s">
        <v>31388</v>
      </c>
      <c r="D9646" s="6">
        <v>4</v>
      </c>
      <c r="E9646" s="6">
        <v>20</v>
      </c>
      <c r="F9646" s="6"/>
      <c r="G9646" s="6">
        <v>500</v>
      </c>
      <c r="H9646" s="6"/>
      <c r="I9646" s="6">
        <v>3</v>
      </c>
      <c r="J9646" s="6"/>
      <c r="K9646" s="6">
        <v>1</v>
      </c>
      <c r="L9646" s="6" t="s">
        <v>12295</v>
      </c>
      <c r="M9646" s="6">
        <v>63</v>
      </c>
      <c r="N9646" s="6" t="e">
        <f>VLOOKUP(A9646,web_archive!D:AB,18,FALSE)</f>
        <v>#N/A</v>
      </c>
      <c r="O9646" s="6">
        <v>2</v>
      </c>
      <c r="P9646" s="6">
        <v>256</v>
      </c>
      <c r="Q9646" s="6"/>
      <c r="R9646" s="6">
        <v>50</v>
      </c>
      <c r="S9646" s="6">
        <v>1</v>
      </c>
      <c r="T9646" s="6">
        <v>845</v>
      </c>
      <c r="U9646" s="6" t="s">
        <v>12542</v>
      </c>
      <c r="V9646" s="6" t="s">
        <v>12368</v>
      </c>
      <c r="W9646" s="6" t="s">
        <v>12299</v>
      </c>
      <c r="X9646" s="6" t="s">
        <v>12299</v>
      </c>
      <c r="Y9646" s="6"/>
      <c r="Z9646" s="6"/>
      <c r="AA9646" s="6"/>
      <c r="AB9646" s="6"/>
    </row>
    <row r="9647" spans="1:28" x14ac:dyDescent="0.3">
      <c r="A9647" s="6">
        <v>18701</v>
      </c>
      <c r="B9647" s="6" t="s">
        <v>31389</v>
      </c>
      <c r="C9647" s="6" t="s">
        <v>31390</v>
      </c>
      <c r="D9647" s="6">
        <v>4</v>
      </c>
      <c r="E9647" s="6">
        <v>20</v>
      </c>
      <c r="F9647" s="6"/>
      <c r="G9647" s="6">
        <v>500</v>
      </c>
      <c r="H9647" s="6"/>
      <c r="I9647" s="6">
        <v>2</v>
      </c>
      <c r="J9647" s="6"/>
      <c r="K9647" s="6">
        <v>0</v>
      </c>
      <c r="L9647" s="6" t="s">
        <v>14534</v>
      </c>
      <c r="M9647" s="6">
        <v>63</v>
      </c>
      <c r="N9647" s="6" t="e">
        <f>VLOOKUP(A9647,web_archive!D:AB,18,FALSE)</f>
        <v>#N/A</v>
      </c>
      <c r="O9647" s="6">
        <v>2</v>
      </c>
      <c r="P9647" s="6">
        <v>256</v>
      </c>
      <c r="Q9647" s="6"/>
      <c r="R9647" s="6">
        <v>70</v>
      </c>
      <c r="S9647" s="6">
        <v>0</v>
      </c>
      <c r="T9647" s="6">
        <v>846</v>
      </c>
      <c r="U9647" s="6" t="s">
        <v>12542</v>
      </c>
      <c r="V9647" s="6" t="s">
        <v>13470</v>
      </c>
      <c r="W9647" s="6" t="s">
        <v>12980</v>
      </c>
      <c r="X9647" s="6" t="s">
        <v>31391</v>
      </c>
      <c r="Y9647" s="6" t="s">
        <v>31392</v>
      </c>
      <c r="Z9647" s="6" t="s">
        <v>17628</v>
      </c>
      <c r="AA9647" s="6" t="s">
        <v>12299</v>
      </c>
      <c r="AB9647" s="6" t="s">
        <v>12299</v>
      </c>
    </row>
    <row r="9648" spans="1:28" x14ac:dyDescent="0.3">
      <c r="A9648" s="6">
        <v>18702</v>
      </c>
      <c r="B9648" s="6" t="s">
        <v>31393</v>
      </c>
      <c r="C9648" s="6" t="s">
        <v>31394</v>
      </c>
      <c r="D9648" s="6">
        <v>4</v>
      </c>
      <c r="E9648" s="6">
        <v>20</v>
      </c>
      <c r="F9648" s="6"/>
      <c r="G9648" s="6">
        <v>50</v>
      </c>
      <c r="H9648" s="6"/>
      <c r="I9648" s="6">
        <v>1</v>
      </c>
      <c r="J9648" s="6"/>
      <c r="K9648" s="6">
        <v>0</v>
      </c>
      <c r="L9648" s="6" t="s">
        <v>12295</v>
      </c>
      <c r="M9648" s="6">
        <v>63</v>
      </c>
      <c r="N9648" s="6" t="e">
        <f>VLOOKUP(A9648,web_archive!D:AB,18,FALSE)</f>
        <v>#N/A</v>
      </c>
      <c r="O9648" s="6">
        <v>2</v>
      </c>
      <c r="P9648" s="6">
        <v>1</v>
      </c>
      <c r="Q9648" s="6"/>
      <c r="R9648" s="6">
        <v>10</v>
      </c>
      <c r="S9648" s="6">
        <v>0</v>
      </c>
      <c r="T9648" s="6">
        <v>847</v>
      </c>
      <c r="U9648" s="6" t="s">
        <v>12299</v>
      </c>
      <c r="V9648" s="6" t="s">
        <v>12299</v>
      </c>
      <c r="W9648" s="6" t="s">
        <v>12299</v>
      </c>
      <c r="X9648" s="6"/>
      <c r="Y9648" s="6"/>
      <c r="Z9648" s="6"/>
      <c r="AA9648" s="6"/>
      <c r="AB9648" s="6"/>
    </row>
    <row r="9649" spans="1:30" x14ac:dyDescent="0.3">
      <c r="A9649" s="6">
        <v>18703</v>
      </c>
      <c r="B9649" s="6" t="s">
        <v>31395</v>
      </c>
      <c r="C9649" s="6" t="s">
        <v>31396</v>
      </c>
      <c r="D9649" s="6">
        <v>4</v>
      </c>
      <c r="E9649" s="6">
        <v>20</v>
      </c>
      <c r="F9649" s="6"/>
      <c r="G9649" s="6">
        <v>50</v>
      </c>
      <c r="H9649" s="6"/>
      <c r="I9649" s="6">
        <v>0</v>
      </c>
      <c r="J9649" s="6"/>
      <c r="K9649" s="6">
        <v>0</v>
      </c>
      <c r="L9649" s="6" t="s">
        <v>12295</v>
      </c>
      <c r="M9649" s="6">
        <v>63</v>
      </c>
      <c r="N9649" s="6" t="e">
        <f>VLOOKUP(A9649,web_archive!D:AB,18,FALSE)</f>
        <v>#N/A</v>
      </c>
      <c r="O9649" s="6">
        <v>2</v>
      </c>
      <c r="P9649" s="6">
        <v>1</v>
      </c>
      <c r="Q9649" s="6"/>
      <c r="R9649" s="6">
        <v>1</v>
      </c>
      <c r="S9649" s="6">
        <v>0</v>
      </c>
      <c r="T9649" s="6">
        <v>848</v>
      </c>
      <c r="U9649" s="6" t="s">
        <v>14772</v>
      </c>
      <c r="V9649" s="6" t="s">
        <v>12837</v>
      </c>
      <c r="W9649" s="6" t="s">
        <v>13086</v>
      </c>
      <c r="X9649" s="6" t="s">
        <v>12299</v>
      </c>
      <c r="Y9649" s="6" t="s">
        <v>12299</v>
      </c>
      <c r="Z9649" s="6"/>
      <c r="AA9649" s="6"/>
      <c r="AB9649" s="6"/>
      <c r="AC9649" s="6"/>
      <c r="AD9649" s="6"/>
    </row>
    <row r="9650" spans="1:30" x14ac:dyDescent="0.3">
      <c r="A9650" s="6">
        <v>18704</v>
      </c>
      <c r="B9650" s="6" t="s">
        <v>31397</v>
      </c>
      <c r="C9650" s="6" t="s">
        <v>31398</v>
      </c>
      <c r="D9650" s="6">
        <v>4</v>
      </c>
      <c r="E9650" s="6">
        <v>20</v>
      </c>
      <c r="F9650" s="6"/>
      <c r="G9650" s="6">
        <v>640</v>
      </c>
      <c r="H9650" s="6"/>
      <c r="I9650" s="6">
        <v>6</v>
      </c>
      <c r="J9650" s="6"/>
      <c r="K9650" s="6">
        <v>1</v>
      </c>
      <c r="L9650" s="6" t="s">
        <v>12295</v>
      </c>
      <c r="M9650" s="6">
        <v>63</v>
      </c>
      <c r="N9650" s="6" t="e">
        <f>VLOOKUP(A9650,web_archive!D:AB,18,FALSE)</f>
        <v>#N/A</v>
      </c>
      <c r="O9650" s="6">
        <v>2</v>
      </c>
      <c r="P9650" s="6">
        <v>256</v>
      </c>
      <c r="Q9650" s="6"/>
      <c r="R9650" s="6">
        <v>64</v>
      </c>
      <c r="S9650" s="6">
        <v>1</v>
      </c>
      <c r="T9650" s="6">
        <v>850</v>
      </c>
      <c r="U9650" s="6" t="s">
        <v>14525</v>
      </c>
      <c r="V9650" s="6" t="s">
        <v>31399</v>
      </c>
      <c r="W9650" s="6" t="s">
        <v>31400</v>
      </c>
      <c r="X9650" s="6" t="s">
        <v>14784</v>
      </c>
      <c r="Y9650" s="6" t="s">
        <v>12764</v>
      </c>
      <c r="Z9650" s="6" t="s">
        <v>12299</v>
      </c>
      <c r="AA9650" s="6" t="s">
        <v>12299</v>
      </c>
      <c r="AB9650" s="6"/>
      <c r="AC9650" s="6"/>
      <c r="AD9650" s="6"/>
    </row>
    <row r="9651" spans="1:30" x14ac:dyDescent="0.3">
      <c r="A9651" s="6">
        <v>18706</v>
      </c>
      <c r="B9651" s="6" t="s">
        <v>31401</v>
      </c>
      <c r="C9651" s="6" t="s">
        <v>31402</v>
      </c>
      <c r="D9651" s="6">
        <v>4</v>
      </c>
      <c r="E9651" s="6">
        <v>20</v>
      </c>
      <c r="F9651" s="6"/>
      <c r="G9651" s="6">
        <v>400</v>
      </c>
      <c r="H9651" s="6"/>
      <c r="I9651" s="6">
        <v>3</v>
      </c>
      <c r="J9651" s="6"/>
      <c r="K9651" s="6">
        <v>0</v>
      </c>
      <c r="L9651" s="6" t="s">
        <v>14534</v>
      </c>
      <c r="M9651" s="6">
        <v>63</v>
      </c>
      <c r="N9651" s="6" t="e">
        <f>VLOOKUP(A9651,web_archive!D:AB,18,FALSE)</f>
        <v>#N/A</v>
      </c>
      <c r="O9651" s="6">
        <v>2</v>
      </c>
      <c r="P9651" s="6">
        <v>256</v>
      </c>
      <c r="Q9651" s="6"/>
      <c r="R9651" s="6">
        <v>20</v>
      </c>
      <c r="S9651" s="6">
        <v>1</v>
      </c>
      <c r="T9651" s="6">
        <v>851</v>
      </c>
      <c r="U9651" s="6" t="s">
        <v>12787</v>
      </c>
      <c r="V9651" s="6" t="s">
        <v>12404</v>
      </c>
      <c r="W9651" s="6" t="s">
        <v>12299</v>
      </c>
      <c r="X9651" s="6" t="s">
        <v>12299</v>
      </c>
      <c r="Y9651" s="6"/>
      <c r="Z9651" s="6"/>
      <c r="AA9651" s="6"/>
      <c r="AB9651" s="6"/>
      <c r="AC9651" s="6"/>
      <c r="AD9651" s="6"/>
    </row>
    <row r="9652" spans="1:30" x14ac:dyDescent="0.3">
      <c r="A9652" s="6">
        <v>18707</v>
      </c>
      <c r="B9652" s="6" t="s">
        <v>31403</v>
      </c>
      <c r="C9652" s="6" t="s">
        <v>31404</v>
      </c>
      <c r="D9652" s="6">
        <v>4</v>
      </c>
      <c r="E9652" s="6">
        <v>20</v>
      </c>
      <c r="F9652" s="6"/>
      <c r="G9652" s="6">
        <v>500</v>
      </c>
      <c r="H9652" s="6"/>
      <c r="I9652" s="6">
        <v>3</v>
      </c>
      <c r="J9652" s="6"/>
      <c r="K9652" s="6">
        <v>0</v>
      </c>
      <c r="L9652" s="6" t="s">
        <v>14534</v>
      </c>
      <c r="M9652" s="6">
        <v>63</v>
      </c>
      <c r="N9652" s="6" t="e">
        <f>VLOOKUP(A9652,web_archive!D:AB,18,FALSE)</f>
        <v>#N/A</v>
      </c>
      <c r="O9652" s="6">
        <v>2</v>
      </c>
      <c r="P9652" s="6">
        <v>256</v>
      </c>
      <c r="Q9652" s="6"/>
      <c r="R9652" s="6">
        <v>20</v>
      </c>
      <c r="S9652" s="6">
        <v>1</v>
      </c>
      <c r="T9652" s="6">
        <v>852</v>
      </c>
      <c r="U9652" s="6" t="s">
        <v>12640</v>
      </c>
      <c r="V9652" s="6" t="s">
        <v>12483</v>
      </c>
      <c r="W9652" s="6" t="s">
        <v>12299</v>
      </c>
      <c r="X9652" s="6" t="s">
        <v>12299</v>
      </c>
      <c r="Y9652" s="6"/>
      <c r="Z9652" s="6"/>
      <c r="AA9652" s="6"/>
      <c r="AB9652" s="6"/>
      <c r="AC9652" s="6"/>
      <c r="AD9652" s="6"/>
    </row>
    <row r="9653" spans="1:30" x14ac:dyDescent="0.3">
      <c r="A9653" s="6">
        <v>18708</v>
      </c>
      <c r="B9653" s="6" t="s">
        <v>31405</v>
      </c>
      <c r="C9653" s="6" t="s">
        <v>31406</v>
      </c>
      <c r="D9653" s="6">
        <v>4</v>
      </c>
      <c r="E9653" s="6">
        <v>20</v>
      </c>
      <c r="F9653" s="6"/>
      <c r="G9653" s="6">
        <v>200</v>
      </c>
      <c r="H9653" s="6"/>
      <c r="I9653" s="6">
        <v>3</v>
      </c>
      <c r="J9653" s="6"/>
      <c r="K9653" s="6">
        <v>0</v>
      </c>
      <c r="L9653" s="6" t="s">
        <v>14534</v>
      </c>
      <c r="M9653" s="6">
        <v>63</v>
      </c>
      <c r="N9653" s="6" t="e">
        <f>VLOOKUP(A9653,web_archive!D:AB,18,FALSE)</f>
        <v>#N/A</v>
      </c>
      <c r="O9653" s="6">
        <v>2</v>
      </c>
      <c r="P9653" s="6">
        <v>256</v>
      </c>
      <c r="Q9653" s="6"/>
      <c r="R9653" s="6">
        <v>20</v>
      </c>
      <c r="S9653" s="6">
        <v>1</v>
      </c>
      <c r="T9653" s="6">
        <v>853</v>
      </c>
      <c r="U9653" s="6" t="s">
        <v>16158</v>
      </c>
      <c r="V9653" s="6" t="s">
        <v>12404</v>
      </c>
      <c r="W9653" s="6" t="s">
        <v>12299</v>
      </c>
      <c r="X9653" s="6" t="s">
        <v>12299</v>
      </c>
      <c r="Y9653" s="6"/>
      <c r="Z9653" s="6"/>
      <c r="AA9653" s="6"/>
      <c r="AB9653" s="6"/>
      <c r="AC9653" s="6"/>
      <c r="AD9653" s="6"/>
    </row>
    <row r="9654" spans="1:30" x14ac:dyDescent="0.3">
      <c r="A9654" s="6">
        <v>18709</v>
      </c>
      <c r="B9654" s="6" t="s">
        <v>31407</v>
      </c>
      <c r="C9654" s="6" t="s">
        <v>31408</v>
      </c>
      <c r="D9654" s="6">
        <v>4</v>
      </c>
      <c r="E9654" s="6">
        <v>20</v>
      </c>
      <c r="F9654" s="6"/>
      <c r="G9654" s="6">
        <v>200</v>
      </c>
      <c r="H9654" s="6"/>
      <c r="I9654" s="6">
        <v>3</v>
      </c>
      <c r="J9654" s="6"/>
      <c r="K9654" s="6">
        <v>1</v>
      </c>
      <c r="L9654" s="6" t="s">
        <v>14534</v>
      </c>
      <c r="M9654" s="6">
        <v>63</v>
      </c>
      <c r="N9654" s="6" t="e">
        <f>VLOOKUP(A9654,web_archive!D:AB,18,FALSE)</f>
        <v>#N/A</v>
      </c>
      <c r="O9654" s="6">
        <v>2</v>
      </c>
      <c r="P9654" s="6">
        <v>256</v>
      </c>
      <c r="Q9654" s="6"/>
      <c r="R9654" s="6">
        <v>0</v>
      </c>
      <c r="S9654" s="6">
        <v>1</v>
      </c>
      <c r="T9654" s="6">
        <v>854</v>
      </c>
      <c r="U9654" s="6" t="s">
        <v>13227</v>
      </c>
      <c r="V9654" s="6" t="s">
        <v>12413</v>
      </c>
      <c r="W9654" s="6" t="s">
        <v>12299</v>
      </c>
      <c r="X9654" s="6" t="s">
        <v>12299</v>
      </c>
      <c r="Y9654" s="6"/>
      <c r="Z9654" s="6"/>
      <c r="AA9654" s="6"/>
      <c r="AB9654" s="6"/>
      <c r="AC9654" s="6"/>
      <c r="AD9654" s="6"/>
    </row>
    <row r="9655" spans="1:30" x14ac:dyDescent="0.3">
      <c r="A9655" s="6">
        <v>18710</v>
      </c>
      <c r="B9655" s="6" t="s">
        <v>31409</v>
      </c>
      <c r="C9655" s="6" t="s">
        <v>31410</v>
      </c>
      <c r="D9655" s="6">
        <v>4</v>
      </c>
      <c r="E9655" s="6">
        <v>20</v>
      </c>
      <c r="F9655" s="6"/>
      <c r="G9655" s="6">
        <v>200</v>
      </c>
      <c r="H9655" s="6"/>
      <c r="I9655" s="6">
        <v>0</v>
      </c>
      <c r="J9655" s="6"/>
      <c r="K9655" s="6">
        <v>0</v>
      </c>
      <c r="L9655" s="6" t="s">
        <v>14534</v>
      </c>
      <c r="M9655" s="6">
        <v>63</v>
      </c>
      <c r="N9655" s="6" t="e">
        <f>VLOOKUP(A9655,web_archive!D:AB,18,FALSE)</f>
        <v>#N/A</v>
      </c>
      <c r="O9655" s="6">
        <v>2</v>
      </c>
      <c r="P9655" s="6">
        <v>1</v>
      </c>
      <c r="Q9655" s="6"/>
      <c r="R9655" s="6">
        <v>20</v>
      </c>
      <c r="S9655" s="6">
        <v>0</v>
      </c>
      <c r="T9655" s="6">
        <v>855</v>
      </c>
      <c r="U9655" s="6" t="s">
        <v>12299</v>
      </c>
      <c r="V9655" s="6" t="s">
        <v>12299</v>
      </c>
      <c r="W9655" s="6" t="s">
        <v>12299</v>
      </c>
      <c r="X9655" s="6"/>
      <c r="Y9655" s="6"/>
      <c r="Z9655" s="6"/>
      <c r="AA9655" s="6"/>
      <c r="AB9655" s="6"/>
      <c r="AC9655" s="6"/>
      <c r="AD9655" s="6"/>
    </row>
    <row r="9656" spans="1:30" x14ac:dyDescent="0.3">
      <c r="A9656" s="6">
        <v>18711</v>
      </c>
      <c r="B9656" s="6" t="s">
        <v>31411</v>
      </c>
      <c r="C9656" s="6" t="s">
        <v>31412</v>
      </c>
      <c r="D9656" s="6">
        <v>4</v>
      </c>
      <c r="E9656" s="6">
        <v>20</v>
      </c>
      <c r="F9656" s="6"/>
      <c r="G9656" s="6">
        <v>400</v>
      </c>
      <c r="H9656" s="6"/>
      <c r="I9656" s="6">
        <v>3</v>
      </c>
      <c r="J9656" s="6"/>
      <c r="K9656" s="6">
        <v>0</v>
      </c>
      <c r="L9656" s="6" t="s">
        <v>14534</v>
      </c>
      <c r="M9656" s="6">
        <v>63</v>
      </c>
      <c r="N9656" s="6" t="e">
        <f>VLOOKUP(A9656,web_archive!D:AB,18,FALSE)</f>
        <v>#N/A</v>
      </c>
      <c r="O9656" s="6">
        <v>2</v>
      </c>
      <c r="P9656" s="6">
        <v>512</v>
      </c>
      <c r="Q9656" s="6"/>
      <c r="R9656" s="6">
        <v>20</v>
      </c>
      <c r="S9656" s="6">
        <v>0</v>
      </c>
      <c r="T9656" s="6">
        <v>856</v>
      </c>
      <c r="U9656" s="6" t="s">
        <v>12299</v>
      </c>
      <c r="V9656" s="6" t="s">
        <v>12299</v>
      </c>
      <c r="W9656" s="6" t="s">
        <v>12299</v>
      </c>
      <c r="X9656" s="6"/>
      <c r="Y9656" s="6"/>
      <c r="Z9656" s="6"/>
      <c r="AA9656" s="6"/>
      <c r="AB9656" s="6"/>
      <c r="AC9656" s="6"/>
      <c r="AD9656" s="6"/>
    </row>
    <row r="9657" spans="1:30" x14ac:dyDescent="0.3">
      <c r="A9657" s="6">
        <v>18712</v>
      </c>
      <c r="B9657" s="6" t="s">
        <v>31413</v>
      </c>
      <c r="C9657" s="6" t="s">
        <v>31414</v>
      </c>
      <c r="D9657" s="6">
        <v>4</v>
      </c>
      <c r="E9657" s="6">
        <v>20</v>
      </c>
      <c r="F9657" s="6"/>
      <c r="G9657" s="6">
        <v>200</v>
      </c>
      <c r="H9657" s="6"/>
      <c r="I9657" s="6">
        <v>0</v>
      </c>
      <c r="J9657" s="6"/>
      <c r="K9657" s="6">
        <v>0</v>
      </c>
      <c r="L9657" s="6" t="s">
        <v>14534</v>
      </c>
      <c r="M9657" s="6">
        <v>63</v>
      </c>
      <c r="N9657" s="6" t="e">
        <f>VLOOKUP(A9657,web_archive!D:AB,18,FALSE)</f>
        <v>#N/A</v>
      </c>
      <c r="O9657" s="6">
        <v>2</v>
      </c>
      <c r="P9657" s="6">
        <v>1</v>
      </c>
      <c r="Q9657" s="6"/>
      <c r="R9657" s="6">
        <v>20</v>
      </c>
      <c r="S9657" s="6">
        <v>0</v>
      </c>
      <c r="T9657" s="6">
        <v>857</v>
      </c>
      <c r="U9657" s="6" t="s">
        <v>12299</v>
      </c>
      <c r="V9657" s="6" t="s">
        <v>12299</v>
      </c>
      <c r="W9657" s="6" t="s">
        <v>12299</v>
      </c>
      <c r="X9657" s="6"/>
      <c r="Y9657" s="6"/>
      <c r="Z9657" s="6"/>
      <c r="AA9657" s="6"/>
      <c r="AB9657" s="6"/>
      <c r="AC9657" s="6"/>
      <c r="AD9657" s="6"/>
    </row>
    <row r="9658" spans="1:30" x14ac:dyDescent="0.3">
      <c r="A9658" s="6">
        <v>18713</v>
      </c>
      <c r="B9658" s="6" t="s">
        <v>31415</v>
      </c>
      <c r="C9658" s="6" t="s">
        <v>31416</v>
      </c>
      <c r="D9658" s="6">
        <v>4</v>
      </c>
      <c r="E9658" s="6">
        <v>20</v>
      </c>
      <c r="F9658" s="6"/>
      <c r="G9658" s="6">
        <v>300</v>
      </c>
      <c r="H9658" s="6"/>
      <c r="I9658" s="6">
        <v>6</v>
      </c>
      <c r="J9658" s="6"/>
      <c r="K9658" s="6">
        <v>1</v>
      </c>
      <c r="L9658" s="6" t="s">
        <v>12295</v>
      </c>
      <c r="M9658" s="6">
        <v>63</v>
      </c>
      <c r="N9658" s="6" t="e">
        <f>VLOOKUP(A9658,web_archive!D:AB,18,FALSE)</f>
        <v>#N/A</v>
      </c>
      <c r="O9658" s="6">
        <v>2</v>
      </c>
      <c r="P9658" s="6">
        <v>256</v>
      </c>
      <c r="Q9658" s="6"/>
      <c r="R9658" s="6">
        <v>20</v>
      </c>
      <c r="S9658" s="6">
        <v>1</v>
      </c>
      <c r="T9658" s="6">
        <v>858</v>
      </c>
      <c r="U9658" s="6" t="s">
        <v>12858</v>
      </c>
      <c r="V9658" s="6" t="s">
        <v>12762</v>
      </c>
      <c r="W9658" s="6" t="s">
        <v>14887</v>
      </c>
      <c r="X9658" s="6" t="s">
        <v>12489</v>
      </c>
      <c r="Y9658" s="6" t="s">
        <v>12299</v>
      </c>
      <c r="Z9658" s="6" t="s">
        <v>12299</v>
      </c>
      <c r="AA9658" s="6"/>
      <c r="AB9658" s="6"/>
      <c r="AC9658" s="6"/>
      <c r="AD9658" s="6"/>
    </row>
    <row r="9659" spans="1:30" x14ac:dyDescent="0.3">
      <c r="A9659" s="6">
        <v>18714</v>
      </c>
      <c r="B9659" s="6" t="s">
        <v>31417</v>
      </c>
      <c r="C9659" s="6" t="s">
        <v>31418</v>
      </c>
      <c r="D9659" s="6">
        <v>4</v>
      </c>
      <c r="E9659" s="6">
        <v>20</v>
      </c>
      <c r="F9659" s="6"/>
      <c r="G9659" s="6">
        <v>500</v>
      </c>
      <c r="H9659" s="6"/>
      <c r="I9659" s="6">
        <v>5</v>
      </c>
      <c r="J9659" s="6"/>
      <c r="K9659" s="6">
        <v>1</v>
      </c>
      <c r="L9659" s="6" t="s">
        <v>12295</v>
      </c>
      <c r="M9659" s="6">
        <v>63</v>
      </c>
      <c r="N9659" s="6" t="e">
        <f>VLOOKUP(A9659,web_archive!D:AB,18,FALSE)</f>
        <v>#N/A</v>
      </c>
      <c r="O9659" s="6">
        <v>2</v>
      </c>
      <c r="P9659" s="6">
        <v>256</v>
      </c>
      <c r="Q9659" s="6"/>
      <c r="R9659" s="6">
        <v>10</v>
      </c>
      <c r="S9659" s="6">
        <v>1</v>
      </c>
      <c r="T9659" s="6">
        <v>859</v>
      </c>
      <c r="U9659" s="6" t="s">
        <v>14036</v>
      </c>
      <c r="V9659" s="6" t="s">
        <v>13456</v>
      </c>
      <c r="W9659" s="6" t="s">
        <v>14545</v>
      </c>
      <c r="X9659" s="6" t="s">
        <v>12705</v>
      </c>
      <c r="Y9659" s="6">
        <v>1</v>
      </c>
      <c r="Z9659" s="6">
        <v>1</v>
      </c>
      <c r="AA9659" s="6" t="s">
        <v>13354</v>
      </c>
      <c r="AB9659" s="6" t="s">
        <v>12298</v>
      </c>
      <c r="AC9659" s="6" t="s">
        <v>12299</v>
      </c>
      <c r="AD9659" s="6" t="s">
        <v>12299</v>
      </c>
    </row>
    <row r="9660" spans="1:30" x14ac:dyDescent="0.3">
      <c r="A9660" s="6">
        <v>18715</v>
      </c>
      <c r="B9660" s="6" t="s">
        <v>31419</v>
      </c>
      <c r="C9660" s="6" t="s">
        <v>31420</v>
      </c>
      <c r="D9660" s="6">
        <v>4</v>
      </c>
      <c r="E9660" s="6">
        <v>20</v>
      </c>
      <c r="F9660" s="6"/>
      <c r="G9660" s="6">
        <v>2500</v>
      </c>
      <c r="H9660" s="6"/>
      <c r="I9660" s="6">
        <v>2</v>
      </c>
      <c r="J9660" s="6"/>
      <c r="K9660" s="6">
        <v>1</v>
      </c>
      <c r="L9660" s="6" t="s">
        <v>14534</v>
      </c>
      <c r="M9660" s="6">
        <v>63</v>
      </c>
      <c r="N9660" s="6" t="e">
        <f>VLOOKUP(A9660,web_archive!D:AB,18,FALSE)</f>
        <v>#N/A</v>
      </c>
      <c r="O9660" s="6">
        <v>2</v>
      </c>
      <c r="P9660" s="6">
        <v>768</v>
      </c>
      <c r="Q9660" s="6"/>
      <c r="R9660" s="6">
        <v>80</v>
      </c>
      <c r="S9660" s="6">
        <v>0</v>
      </c>
      <c r="T9660" s="6">
        <v>860</v>
      </c>
      <c r="U9660" s="6" t="s">
        <v>12542</v>
      </c>
      <c r="V9660" s="6" t="s">
        <v>13525</v>
      </c>
      <c r="W9660" s="6" t="s">
        <v>16392</v>
      </c>
      <c r="X9660" s="6" t="s">
        <v>12413</v>
      </c>
      <c r="Y9660" s="6" t="s">
        <v>12299</v>
      </c>
      <c r="Z9660" s="6" t="s">
        <v>12299</v>
      </c>
      <c r="AA9660" s="6"/>
      <c r="AB9660" s="6"/>
      <c r="AC9660" s="6"/>
      <c r="AD9660" s="6"/>
    </row>
    <row r="9661" spans="1:30" x14ac:dyDescent="0.3">
      <c r="A9661" s="6">
        <v>18716</v>
      </c>
      <c r="B9661" s="6" t="s">
        <v>31421</v>
      </c>
      <c r="C9661" s="6" t="s">
        <v>31422</v>
      </c>
      <c r="D9661" s="6">
        <v>4</v>
      </c>
      <c r="E9661" s="6">
        <v>20</v>
      </c>
      <c r="F9661" s="6"/>
      <c r="G9661" s="6">
        <v>50</v>
      </c>
      <c r="H9661" s="6"/>
      <c r="I9661" s="6">
        <v>2</v>
      </c>
      <c r="J9661" s="6"/>
      <c r="K9661" s="6">
        <v>0</v>
      </c>
      <c r="L9661" s="6" t="s">
        <v>12295</v>
      </c>
      <c r="M9661" s="6">
        <v>63</v>
      </c>
      <c r="N9661" s="6" t="e">
        <f>VLOOKUP(A9661,web_archive!D:AB,18,FALSE)</f>
        <v>#N/A</v>
      </c>
      <c r="O9661" s="6">
        <v>2</v>
      </c>
      <c r="P9661" s="6">
        <v>1</v>
      </c>
      <c r="Q9661" s="6"/>
      <c r="R9661" s="6">
        <v>10</v>
      </c>
      <c r="S9661" s="6">
        <v>0</v>
      </c>
      <c r="T9661" s="6">
        <v>861</v>
      </c>
      <c r="U9661" s="6" t="s">
        <v>12299</v>
      </c>
      <c r="V9661" s="6" t="s">
        <v>12299</v>
      </c>
      <c r="W9661" s="6" t="s">
        <v>12299</v>
      </c>
      <c r="X9661" s="6"/>
      <c r="Y9661" s="6"/>
      <c r="Z9661" s="6"/>
      <c r="AA9661" s="6"/>
      <c r="AB9661" s="6"/>
      <c r="AC9661" s="6"/>
      <c r="AD9661" s="6"/>
    </row>
    <row r="9662" spans="1:30" x14ac:dyDescent="0.3">
      <c r="A9662" s="6">
        <v>18718</v>
      </c>
      <c r="B9662" s="6" t="s">
        <v>31423</v>
      </c>
      <c r="C9662" s="6" t="s">
        <v>31424</v>
      </c>
      <c r="D9662" s="6">
        <v>4</v>
      </c>
      <c r="E9662" s="6">
        <v>20</v>
      </c>
      <c r="F9662" s="6"/>
      <c r="G9662" s="6">
        <v>200</v>
      </c>
      <c r="H9662" s="6"/>
      <c r="I9662" s="6">
        <v>3</v>
      </c>
      <c r="J9662" s="6"/>
      <c r="K9662" s="6">
        <v>0</v>
      </c>
      <c r="L9662" s="6" t="s">
        <v>12295</v>
      </c>
      <c r="M9662" s="6">
        <v>63</v>
      </c>
      <c r="N9662" s="6" t="e">
        <f>VLOOKUP(A9662,web_archive!D:AB,18,FALSE)</f>
        <v>#N/A</v>
      </c>
      <c r="O9662" s="6">
        <v>2</v>
      </c>
      <c r="P9662" s="6">
        <v>256</v>
      </c>
      <c r="Q9662" s="6"/>
      <c r="R9662" s="6">
        <v>30</v>
      </c>
      <c r="S9662" s="6">
        <v>0</v>
      </c>
      <c r="T9662" s="6">
        <v>864</v>
      </c>
      <c r="U9662" s="6" t="s">
        <v>12542</v>
      </c>
      <c r="V9662" s="6" t="s">
        <v>15059</v>
      </c>
      <c r="W9662" s="6" t="s">
        <v>12956</v>
      </c>
      <c r="X9662" s="6" t="s">
        <v>13833</v>
      </c>
      <c r="Y9662" s="6" t="s">
        <v>17628</v>
      </c>
      <c r="Z9662" s="6" t="s">
        <v>12299</v>
      </c>
      <c r="AA9662" s="6" t="s">
        <v>12299</v>
      </c>
      <c r="AB9662" s="6"/>
      <c r="AC9662" s="6"/>
      <c r="AD9662" s="6"/>
    </row>
    <row r="9663" spans="1:30" x14ac:dyDescent="0.3">
      <c r="A9663" s="6">
        <v>18724</v>
      </c>
      <c r="B9663" s="6" t="s">
        <v>31425</v>
      </c>
      <c r="C9663" s="6" t="s">
        <v>18111</v>
      </c>
      <c r="D9663" s="6">
        <v>4</v>
      </c>
      <c r="E9663" s="6">
        <v>20</v>
      </c>
      <c r="F9663" s="6"/>
      <c r="G9663" s="6">
        <v>800</v>
      </c>
      <c r="H9663" s="6"/>
      <c r="I9663" s="6">
        <v>5</v>
      </c>
      <c r="J9663" s="6"/>
      <c r="K9663" s="6">
        <v>1</v>
      </c>
      <c r="L9663" s="6" t="s">
        <v>12295</v>
      </c>
      <c r="M9663" s="6">
        <v>63</v>
      </c>
      <c r="N9663" s="6" t="e">
        <f>VLOOKUP(A9663,web_archive!D:AB,18,FALSE)</f>
        <v>#N/A</v>
      </c>
      <c r="O9663" s="6">
        <v>2</v>
      </c>
      <c r="P9663" s="6">
        <v>256</v>
      </c>
      <c r="Q9663" s="6"/>
      <c r="R9663" s="6">
        <v>0</v>
      </c>
      <c r="S9663" s="6">
        <v>1</v>
      </c>
      <c r="T9663" s="6">
        <v>380</v>
      </c>
      <c r="U9663" s="6" t="s">
        <v>12570</v>
      </c>
      <c r="V9663" s="6" t="s">
        <v>12549</v>
      </c>
      <c r="W9663" s="6" t="s">
        <v>18112</v>
      </c>
      <c r="X9663" s="6" t="s">
        <v>12551</v>
      </c>
      <c r="Y9663" s="6" t="s">
        <v>18113</v>
      </c>
      <c r="Z9663" s="6" t="s">
        <v>18114</v>
      </c>
      <c r="AA9663" s="6" t="s">
        <v>12299</v>
      </c>
      <c r="AB9663" s="6" t="s">
        <v>12299</v>
      </c>
      <c r="AC9663" s="6"/>
      <c r="AD9663" s="6"/>
    </row>
    <row r="9664" spans="1:30" x14ac:dyDescent="0.3">
      <c r="A9664" s="6">
        <v>18727</v>
      </c>
      <c r="B9664" s="6" t="s">
        <v>31426</v>
      </c>
      <c r="C9664" s="6" t="s">
        <v>31427</v>
      </c>
      <c r="D9664" s="6">
        <v>4</v>
      </c>
      <c r="E9664" s="6">
        <v>20</v>
      </c>
      <c r="F9664" s="6"/>
      <c r="G9664" s="6">
        <v>300</v>
      </c>
      <c r="H9664" s="6"/>
      <c r="I9664" s="6">
        <v>13</v>
      </c>
      <c r="J9664" s="6"/>
      <c r="K9664" s="6">
        <v>1</v>
      </c>
      <c r="L9664" s="6" t="s">
        <v>12295</v>
      </c>
      <c r="M9664" s="6">
        <v>63</v>
      </c>
      <c r="N9664" s="6" t="e">
        <f>VLOOKUP(A9664,web_archive!D:AB,18,FALSE)</f>
        <v>#N/A</v>
      </c>
      <c r="O9664" s="6">
        <v>2</v>
      </c>
      <c r="P9664" s="6">
        <v>256</v>
      </c>
      <c r="Q9664" s="6"/>
      <c r="R9664" s="6">
        <v>10</v>
      </c>
      <c r="S9664" s="6">
        <v>1</v>
      </c>
      <c r="T9664" s="6">
        <v>869</v>
      </c>
      <c r="U9664" s="6" t="s">
        <v>12299</v>
      </c>
      <c r="V9664" s="6" t="s">
        <v>12299</v>
      </c>
      <c r="W9664" s="6" t="s">
        <v>12299</v>
      </c>
      <c r="X9664" s="6"/>
      <c r="Y9664" s="6"/>
      <c r="Z9664" s="6"/>
      <c r="AA9664" s="6"/>
      <c r="AB9664" s="6"/>
      <c r="AC9664" s="6"/>
      <c r="AD9664" s="6"/>
    </row>
    <row r="9665" spans="1:32" x14ac:dyDescent="0.3">
      <c r="A9665" s="6">
        <v>18728</v>
      </c>
      <c r="B9665" s="6" t="s">
        <v>31428</v>
      </c>
      <c r="C9665" s="6" t="s">
        <v>31429</v>
      </c>
      <c r="D9665" s="6">
        <v>4</v>
      </c>
      <c r="E9665" s="6">
        <v>200000</v>
      </c>
      <c r="F9665" s="6"/>
      <c r="G9665" s="6">
        <v>800</v>
      </c>
      <c r="H9665" s="6"/>
      <c r="I9665" s="6">
        <v>10</v>
      </c>
      <c r="J9665" s="6"/>
      <c r="K9665" s="6">
        <v>1</v>
      </c>
      <c r="L9665" s="6" t="s">
        <v>12295</v>
      </c>
      <c r="M9665" s="6">
        <v>63</v>
      </c>
      <c r="N9665" s="6" t="e">
        <f>VLOOKUP(A9665,web_archive!D:AB,18,FALSE)</f>
        <v>#N/A</v>
      </c>
      <c r="O9665" s="6">
        <v>2</v>
      </c>
      <c r="P9665" s="6">
        <v>256</v>
      </c>
      <c r="Q9665" s="6"/>
      <c r="R9665" s="6">
        <v>110</v>
      </c>
      <c r="S9665" s="6">
        <v>1</v>
      </c>
      <c r="T9665" s="6">
        <v>870</v>
      </c>
      <c r="U9665" s="6" t="s">
        <v>14525</v>
      </c>
      <c r="V9665" s="6" t="s">
        <v>18876</v>
      </c>
      <c r="W9665" s="6" t="s">
        <v>12368</v>
      </c>
      <c r="X9665" s="6" t="s">
        <v>12299</v>
      </c>
      <c r="Y9665" s="6" t="s">
        <v>12299</v>
      </c>
      <c r="Z9665" s="6"/>
      <c r="AA9665" s="6"/>
      <c r="AB9665" s="6"/>
      <c r="AC9665" s="6"/>
      <c r="AD9665" s="6"/>
      <c r="AE9665" s="6"/>
      <c r="AF9665" s="6"/>
    </row>
    <row r="9666" spans="1:32" x14ac:dyDescent="0.3">
      <c r="A9666" s="6">
        <v>18729</v>
      </c>
      <c r="B9666" s="6" t="s">
        <v>31430</v>
      </c>
      <c r="C9666" s="6" t="s">
        <v>31431</v>
      </c>
      <c r="D9666" s="6">
        <v>4</v>
      </c>
      <c r="E9666" s="6">
        <v>20</v>
      </c>
      <c r="F9666" s="6"/>
      <c r="G9666" s="6">
        <v>150</v>
      </c>
      <c r="H9666" s="6"/>
      <c r="I9666" s="6">
        <v>6</v>
      </c>
      <c r="J9666" s="6"/>
      <c r="K9666" s="6">
        <v>1</v>
      </c>
      <c r="L9666" s="6" t="s">
        <v>12295</v>
      </c>
      <c r="M9666" s="6">
        <v>63</v>
      </c>
      <c r="N9666" s="6" t="e">
        <f>VLOOKUP(A9666,web_archive!D:AB,18,FALSE)</f>
        <v>#N/A</v>
      </c>
      <c r="O9666" s="6">
        <v>2</v>
      </c>
      <c r="P9666" s="6">
        <v>256</v>
      </c>
      <c r="Q9666" s="6"/>
      <c r="R9666" s="6">
        <v>1</v>
      </c>
      <c r="S9666" s="6">
        <v>1</v>
      </c>
      <c r="T9666" s="6">
        <v>871</v>
      </c>
      <c r="U9666" s="6" t="s">
        <v>12978</v>
      </c>
      <c r="V9666" s="6" t="s">
        <v>12549</v>
      </c>
      <c r="W9666" s="6" t="s">
        <v>12797</v>
      </c>
      <c r="X9666" s="6" t="s">
        <v>12551</v>
      </c>
      <c r="Y9666" s="6" t="s">
        <v>18077</v>
      </c>
      <c r="Z9666" s="6">
        <v>522</v>
      </c>
      <c r="AA9666" s="6" t="s">
        <v>31432</v>
      </c>
      <c r="AB9666" s="6" t="s">
        <v>31433</v>
      </c>
      <c r="AC9666" s="6" t="s">
        <v>12299</v>
      </c>
      <c r="AD9666" s="6" t="s">
        <v>12299</v>
      </c>
      <c r="AE9666" s="6"/>
      <c r="AF9666" s="6"/>
    </row>
    <row r="9667" spans="1:32" x14ac:dyDescent="0.3">
      <c r="A9667" s="6">
        <v>18730</v>
      </c>
      <c r="B9667" s="6" t="s">
        <v>31434</v>
      </c>
      <c r="C9667" s="6" t="s">
        <v>31435</v>
      </c>
      <c r="D9667" s="6">
        <v>4</v>
      </c>
      <c r="E9667" s="6">
        <v>0</v>
      </c>
      <c r="F9667" s="6"/>
      <c r="G9667" s="6">
        <v>200</v>
      </c>
      <c r="H9667" s="6"/>
      <c r="I9667" s="6">
        <v>2</v>
      </c>
      <c r="J9667" s="6"/>
      <c r="K9667" s="6">
        <v>1</v>
      </c>
      <c r="L9667" s="6" t="s">
        <v>12295</v>
      </c>
      <c r="M9667" s="6">
        <v>63</v>
      </c>
      <c r="N9667" s="6" t="e">
        <f>VLOOKUP(A9667,web_archive!D:AB,18,FALSE)</f>
        <v>#N/A</v>
      </c>
      <c r="O9667" s="6">
        <v>2</v>
      </c>
      <c r="P9667" s="6">
        <v>256</v>
      </c>
      <c r="Q9667" s="6"/>
      <c r="R9667" s="6">
        <v>0</v>
      </c>
      <c r="S9667" s="6">
        <v>1</v>
      </c>
      <c r="T9667" s="6">
        <v>872</v>
      </c>
      <c r="U9667" s="6" t="s">
        <v>13923</v>
      </c>
      <c r="V9667" s="6" t="s">
        <v>31436</v>
      </c>
      <c r="W9667" s="6" t="s">
        <v>12491</v>
      </c>
      <c r="X9667" s="6" t="s">
        <v>12299</v>
      </c>
      <c r="Y9667" s="6" t="s">
        <v>12299</v>
      </c>
      <c r="Z9667" s="6"/>
      <c r="AA9667" s="6"/>
      <c r="AB9667" s="6"/>
      <c r="AC9667" s="6"/>
      <c r="AD9667" s="6"/>
      <c r="AE9667" s="6"/>
      <c r="AF9667" s="6"/>
    </row>
    <row r="9668" spans="1:32" x14ac:dyDescent="0.3">
      <c r="A9668" s="6">
        <v>18732</v>
      </c>
      <c r="B9668" s="6" t="s">
        <v>31437</v>
      </c>
      <c r="C9668" s="6" t="s">
        <v>31438</v>
      </c>
      <c r="D9668" s="6">
        <v>4</v>
      </c>
      <c r="E9668" s="6">
        <v>0</v>
      </c>
      <c r="F9668" s="6"/>
      <c r="G9668" s="6">
        <v>0</v>
      </c>
      <c r="H9668" s="6"/>
      <c r="I9668" s="6">
        <v>5</v>
      </c>
      <c r="J9668" s="6"/>
      <c r="K9668" s="6">
        <v>0</v>
      </c>
      <c r="L9668" s="6" t="s">
        <v>12295</v>
      </c>
      <c r="M9668" s="6">
        <v>63</v>
      </c>
      <c r="N9668" s="6" t="e">
        <f>VLOOKUP(A9668,web_archive!D:AB,18,FALSE)</f>
        <v>#N/A</v>
      </c>
      <c r="O9668" s="6">
        <v>2</v>
      </c>
      <c r="P9668" s="6">
        <v>256</v>
      </c>
      <c r="Q9668" s="6"/>
      <c r="R9668" s="6">
        <v>40</v>
      </c>
      <c r="S9668" s="6">
        <v>1</v>
      </c>
      <c r="T9668" s="6">
        <v>14</v>
      </c>
      <c r="U9668" s="6" t="s">
        <v>14525</v>
      </c>
      <c r="V9668" s="6" t="s">
        <v>28836</v>
      </c>
      <c r="W9668" s="6" t="s">
        <v>14502</v>
      </c>
      <c r="X9668" s="6" t="s">
        <v>12550</v>
      </c>
      <c r="Y9668" s="6" t="s">
        <v>12551</v>
      </c>
      <c r="Z9668" s="6" t="s">
        <v>13870</v>
      </c>
      <c r="AA9668" s="6" t="s">
        <v>12551</v>
      </c>
      <c r="AB9668" s="6" t="s">
        <v>15122</v>
      </c>
      <c r="AC9668" s="6" t="s">
        <v>12556</v>
      </c>
      <c r="AD9668" s="6" t="s">
        <v>12464</v>
      </c>
      <c r="AE9668" s="6" t="s">
        <v>12299</v>
      </c>
      <c r="AF9668" s="6" t="s">
        <v>12299</v>
      </c>
    </row>
    <row r="9669" spans="1:32" x14ac:dyDescent="0.3">
      <c r="A9669" s="6">
        <v>18733</v>
      </c>
      <c r="B9669" s="6" t="s">
        <v>31439</v>
      </c>
      <c r="C9669" s="6" t="s">
        <v>31440</v>
      </c>
      <c r="D9669" s="6">
        <v>4</v>
      </c>
      <c r="E9669" s="6">
        <v>0</v>
      </c>
      <c r="F9669" s="6"/>
      <c r="G9669" s="6">
        <v>0</v>
      </c>
      <c r="H9669" s="6"/>
      <c r="I9669" s="6">
        <v>10</v>
      </c>
      <c r="J9669" s="6"/>
      <c r="K9669" s="6">
        <v>0</v>
      </c>
      <c r="L9669" s="6" t="s">
        <v>12977</v>
      </c>
      <c r="M9669" s="6">
        <v>63</v>
      </c>
      <c r="N9669" s="6" t="e">
        <f>VLOOKUP(A9669,web_archive!D:AB,18,FALSE)</f>
        <v>#N/A</v>
      </c>
      <c r="O9669" s="6">
        <v>2</v>
      </c>
      <c r="P9669" s="6">
        <v>256</v>
      </c>
      <c r="Q9669" s="6"/>
      <c r="R9669" s="6">
        <v>40</v>
      </c>
      <c r="S9669" s="6">
        <v>1</v>
      </c>
      <c r="T9669" s="6">
        <v>103</v>
      </c>
      <c r="U9669" s="6" t="s">
        <v>13138</v>
      </c>
      <c r="V9669" s="6" t="s">
        <v>13100</v>
      </c>
      <c r="W9669" s="6" t="s">
        <v>12551</v>
      </c>
      <c r="X9669" s="6" t="s">
        <v>18661</v>
      </c>
      <c r="Y9669" s="6" t="s">
        <v>12556</v>
      </c>
      <c r="Z9669" s="6" t="s">
        <v>12464</v>
      </c>
      <c r="AA9669" s="6" t="s">
        <v>12299</v>
      </c>
      <c r="AB9669" s="6" t="s">
        <v>12299</v>
      </c>
      <c r="AC9669" s="6"/>
      <c r="AD9669" s="6"/>
      <c r="AE9669" s="6"/>
      <c r="AF9669" s="6"/>
    </row>
    <row r="9670" spans="1:32" x14ac:dyDescent="0.3">
      <c r="A9670" s="6">
        <v>18734</v>
      </c>
      <c r="B9670" s="6" t="s">
        <v>31441</v>
      </c>
      <c r="C9670" s="6" t="s">
        <v>31442</v>
      </c>
      <c r="D9670" s="6">
        <v>4</v>
      </c>
      <c r="E9670" s="6">
        <v>0</v>
      </c>
      <c r="F9670" s="6"/>
      <c r="G9670" s="6">
        <v>0</v>
      </c>
      <c r="H9670" s="6"/>
      <c r="I9670" s="6">
        <v>5</v>
      </c>
      <c r="J9670" s="6"/>
      <c r="K9670" s="6">
        <v>0</v>
      </c>
      <c r="L9670" s="6" t="s">
        <v>12271</v>
      </c>
      <c r="M9670" s="6">
        <v>63</v>
      </c>
      <c r="N9670" s="6" t="e">
        <f>VLOOKUP(A9670,web_archive!D:AB,18,FALSE)</f>
        <v>#N/A</v>
      </c>
      <c r="O9670" s="6">
        <v>2</v>
      </c>
      <c r="P9670" s="6">
        <v>256</v>
      </c>
      <c r="Q9670" s="6"/>
      <c r="R9670" s="6">
        <v>40</v>
      </c>
      <c r="S9670" s="6">
        <v>1</v>
      </c>
      <c r="T9670" s="6">
        <v>209</v>
      </c>
      <c r="U9670" s="6" t="s">
        <v>14525</v>
      </c>
      <c r="V9670" s="6" t="s">
        <v>14502</v>
      </c>
      <c r="W9670" s="6" t="s">
        <v>13870</v>
      </c>
      <c r="X9670" s="6" t="s">
        <v>12551</v>
      </c>
      <c r="Y9670" s="6" t="s">
        <v>18661</v>
      </c>
      <c r="Z9670" s="6" t="s">
        <v>12556</v>
      </c>
      <c r="AA9670" s="6" t="s">
        <v>12464</v>
      </c>
      <c r="AB9670" s="6" t="s">
        <v>12299</v>
      </c>
      <c r="AC9670" s="6" t="s">
        <v>12299</v>
      </c>
      <c r="AD9670" s="6"/>
      <c r="AE9670" s="6"/>
      <c r="AF9670" s="6"/>
    </row>
    <row r="9671" spans="1:32" x14ac:dyDescent="0.3">
      <c r="A9671" s="6">
        <v>18736</v>
      </c>
      <c r="B9671" s="6" t="s">
        <v>2034</v>
      </c>
      <c r="C9671" s="6" t="s">
        <v>2031</v>
      </c>
      <c r="D9671" s="6">
        <v>4</v>
      </c>
      <c r="E9671" s="6">
        <v>0</v>
      </c>
      <c r="F9671" s="6"/>
      <c r="G9671" s="6">
        <v>100</v>
      </c>
      <c r="H9671" s="6"/>
      <c r="I9671" s="6"/>
      <c r="J9671" s="6"/>
      <c r="K9671" s="6">
        <v>0</v>
      </c>
      <c r="L9671" s="6" t="s">
        <v>12295</v>
      </c>
      <c r="M9671" s="6">
        <v>63</v>
      </c>
      <c r="N9671" s="6" t="e">
        <f>VLOOKUP(A9671,web_archive!D:AB,18,FALSE)</f>
        <v>#N/A</v>
      </c>
      <c r="O9671" s="6">
        <v>2</v>
      </c>
      <c r="P9671" s="6">
        <v>512</v>
      </c>
      <c r="Q9671" s="6"/>
      <c r="R9671" s="6">
        <v>1</v>
      </c>
      <c r="S9671" s="6">
        <v>0</v>
      </c>
      <c r="T9671" s="6">
        <v>229</v>
      </c>
      <c r="U9671" s="6" t="s">
        <v>12299</v>
      </c>
      <c r="V9671" s="6" t="s">
        <v>12299</v>
      </c>
      <c r="W9671" s="6" t="s">
        <v>12299</v>
      </c>
      <c r="X9671" s="6"/>
      <c r="Y9671" s="6"/>
      <c r="Z9671" s="6"/>
      <c r="AA9671" s="6"/>
      <c r="AB9671" s="6"/>
      <c r="AC9671" s="6"/>
      <c r="AD9671" s="6"/>
      <c r="AE9671" s="6"/>
      <c r="AF9671" s="6"/>
    </row>
    <row r="9672" spans="1:32" x14ac:dyDescent="0.3">
      <c r="A9672" s="6">
        <v>18737</v>
      </c>
      <c r="B9672" s="6" t="s">
        <v>31443</v>
      </c>
      <c r="C9672" s="6" t="s">
        <v>31444</v>
      </c>
      <c r="D9672" s="6">
        <v>4</v>
      </c>
      <c r="E9672" s="6">
        <v>20</v>
      </c>
      <c r="F9672" s="6"/>
      <c r="G9672" s="6">
        <v>200</v>
      </c>
      <c r="H9672" s="6"/>
      <c r="I9672" s="6">
        <v>0</v>
      </c>
      <c r="J9672" s="6"/>
      <c r="K9672" s="6">
        <v>0</v>
      </c>
      <c r="L9672" s="6" t="s">
        <v>12295</v>
      </c>
      <c r="M9672" s="6">
        <v>63</v>
      </c>
      <c r="N9672" s="6" t="e">
        <f>VLOOKUP(A9672,web_archive!D:AB,18,FALSE)</f>
        <v>#N/A</v>
      </c>
      <c r="O9672" s="6">
        <v>2</v>
      </c>
      <c r="P9672" s="6">
        <v>512</v>
      </c>
      <c r="Q9672" s="6"/>
      <c r="R9672" s="6">
        <v>10</v>
      </c>
      <c r="S9672" s="6">
        <v>0</v>
      </c>
      <c r="T9672" s="6">
        <v>876</v>
      </c>
      <c r="U9672" s="6" t="s">
        <v>14783</v>
      </c>
      <c r="V9672" s="6" t="s">
        <v>15809</v>
      </c>
      <c r="W9672" s="6" t="s">
        <v>13458</v>
      </c>
      <c r="X9672" s="6" t="s">
        <v>12451</v>
      </c>
      <c r="Y9672" s="6" t="s">
        <v>12299</v>
      </c>
      <c r="Z9672" s="6" t="s">
        <v>12299</v>
      </c>
      <c r="AA9672" s="6"/>
      <c r="AB9672" s="6"/>
      <c r="AC9672" s="6"/>
      <c r="AD9672" s="6"/>
      <c r="AE9672" s="6"/>
      <c r="AF9672" s="6"/>
    </row>
    <row r="9673" spans="1:32" x14ac:dyDescent="0.3">
      <c r="A9673" s="6">
        <v>18739</v>
      </c>
      <c r="B9673" s="6" t="s">
        <v>31445</v>
      </c>
      <c r="C9673" s="6" t="s">
        <v>31446</v>
      </c>
      <c r="D9673" s="6">
        <v>4</v>
      </c>
      <c r="E9673" s="6">
        <v>20</v>
      </c>
      <c r="F9673" s="6"/>
      <c r="G9673" s="6">
        <v>100</v>
      </c>
      <c r="H9673" s="6"/>
      <c r="I9673" s="6">
        <v>0</v>
      </c>
      <c r="J9673" s="6"/>
      <c r="K9673" s="6">
        <v>0</v>
      </c>
      <c r="L9673" s="6" t="s">
        <v>12295</v>
      </c>
      <c r="M9673" s="6">
        <v>63</v>
      </c>
      <c r="N9673" s="6" t="e">
        <f>VLOOKUP(A9673,web_archive!D:AB,18,FALSE)</f>
        <v>#N/A</v>
      </c>
      <c r="O9673" s="6">
        <v>2</v>
      </c>
      <c r="P9673" s="6">
        <v>256</v>
      </c>
      <c r="Q9673" s="6"/>
      <c r="R9673" s="6">
        <v>0</v>
      </c>
      <c r="S9673" s="6">
        <v>1</v>
      </c>
      <c r="T9673" s="6">
        <v>878</v>
      </c>
      <c r="U9673" s="6" t="s">
        <v>12787</v>
      </c>
      <c r="V9673" s="6" t="s">
        <v>12368</v>
      </c>
      <c r="W9673" s="6" t="s">
        <v>12299</v>
      </c>
      <c r="X9673" s="6" t="s">
        <v>12299</v>
      </c>
      <c r="Y9673" s="6"/>
      <c r="Z9673" s="6"/>
      <c r="AA9673" s="6"/>
      <c r="AB9673" s="6"/>
      <c r="AC9673" s="6"/>
      <c r="AD9673" s="6"/>
      <c r="AE9673" s="6"/>
      <c r="AF9673" s="6"/>
    </row>
    <row r="9674" spans="1:32" x14ac:dyDescent="0.3">
      <c r="A9674" s="6">
        <v>18740</v>
      </c>
      <c r="B9674" s="6" t="s">
        <v>31447</v>
      </c>
      <c r="C9674" s="6" t="s">
        <v>31448</v>
      </c>
      <c r="D9674" s="6">
        <v>4</v>
      </c>
      <c r="E9674" s="6">
        <v>20</v>
      </c>
      <c r="F9674" s="6"/>
      <c r="G9674" s="6">
        <v>0</v>
      </c>
      <c r="H9674" s="6"/>
      <c r="I9674" s="6">
        <v>0</v>
      </c>
      <c r="J9674" s="6"/>
      <c r="K9674" s="6">
        <v>0</v>
      </c>
      <c r="L9674" s="6" t="s">
        <v>12295</v>
      </c>
      <c r="M9674" s="6">
        <v>63</v>
      </c>
      <c r="N9674" s="6" t="e">
        <f>VLOOKUP(A9674,web_archive!D:AB,18,FALSE)</f>
        <v>#N/A</v>
      </c>
      <c r="O9674" s="6">
        <v>2</v>
      </c>
      <c r="P9674" s="6">
        <v>1024</v>
      </c>
      <c r="Q9674" s="6"/>
      <c r="R9674" s="6">
        <v>0</v>
      </c>
      <c r="S9674" s="6">
        <v>0</v>
      </c>
      <c r="T9674" s="6">
        <v>879</v>
      </c>
      <c r="U9674" s="6" t="s">
        <v>12299</v>
      </c>
      <c r="V9674" s="6" t="s">
        <v>12299</v>
      </c>
      <c r="W9674" s="6" t="s">
        <v>12299</v>
      </c>
      <c r="X9674" s="6"/>
      <c r="Y9674" s="6"/>
      <c r="Z9674" s="6"/>
      <c r="AA9674" s="6"/>
      <c r="AB9674" s="6"/>
      <c r="AC9674" s="6"/>
      <c r="AD9674" s="6"/>
      <c r="AE9674" s="6"/>
      <c r="AF9674" s="6"/>
    </row>
    <row r="9675" spans="1:32" x14ac:dyDescent="0.3">
      <c r="A9675" s="6">
        <v>18741</v>
      </c>
      <c r="B9675" s="6" t="s">
        <v>31449</v>
      </c>
      <c r="C9675" s="6" t="s">
        <v>31450</v>
      </c>
      <c r="D9675" s="6">
        <v>4</v>
      </c>
      <c r="E9675" s="6">
        <v>10</v>
      </c>
      <c r="F9675" s="6"/>
      <c r="G9675" s="6">
        <v>0</v>
      </c>
      <c r="H9675" s="6"/>
      <c r="I9675" s="6"/>
      <c r="J9675" s="6"/>
      <c r="K9675" s="6">
        <v>0</v>
      </c>
      <c r="L9675" s="6" t="s">
        <v>12295</v>
      </c>
      <c r="M9675" s="6">
        <v>63</v>
      </c>
      <c r="N9675" s="6" t="e">
        <f>VLOOKUP(A9675,web_archive!D:AB,18,FALSE)</f>
        <v>#N/A</v>
      </c>
      <c r="O9675" s="6">
        <v>2</v>
      </c>
      <c r="P9675" s="6">
        <v>1024</v>
      </c>
      <c r="Q9675" s="6"/>
      <c r="R9675" s="6">
        <v>1</v>
      </c>
      <c r="S9675" s="6"/>
      <c r="T9675" s="6">
        <v>880</v>
      </c>
      <c r="U9675" s="6" t="s">
        <v>12299</v>
      </c>
      <c r="V9675" s="6" t="s">
        <v>31451</v>
      </c>
      <c r="W9675" s="6">
        <v>-1</v>
      </c>
      <c r="X9675" s="6" t="s">
        <v>12298</v>
      </c>
      <c r="Y9675" s="6" t="s">
        <v>31452</v>
      </c>
      <c r="Z9675" s="6"/>
      <c r="AA9675" s="6"/>
      <c r="AB9675" s="6"/>
      <c r="AC9675" s="6"/>
      <c r="AD9675" s="6"/>
      <c r="AE9675" s="6"/>
      <c r="AF9675" s="6"/>
    </row>
    <row r="9676" spans="1:32" x14ac:dyDescent="0.3">
      <c r="A9676" s="6">
        <v>18742</v>
      </c>
      <c r="B9676" s="6" t="s">
        <v>31453</v>
      </c>
      <c r="C9676" s="6" t="s">
        <v>31454</v>
      </c>
      <c r="D9676" s="6">
        <v>4</v>
      </c>
      <c r="E9676" s="6">
        <v>20</v>
      </c>
      <c r="F9676" s="6"/>
      <c r="G9676" s="6">
        <v>0</v>
      </c>
      <c r="H9676" s="6"/>
      <c r="I9676" s="6">
        <v>0</v>
      </c>
      <c r="J9676" s="6"/>
      <c r="K9676" s="6">
        <v>0</v>
      </c>
      <c r="L9676" s="6" t="s">
        <v>12295</v>
      </c>
      <c r="M9676" s="6">
        <v>63</v>
      </c>
      <c r="N9676" s="6" t="e">
        <f>VLOOKUP(A9676,web_archive!D:AB,18,FALSE)</f>
        <v>#N/A</v>
      </c>
      <c r="O9676" s="6">
        <v>2</v>
      </c>
      <c r="P9676" s="6">
        <v>2048</v>
      </c>
      <c r="Q9676" s="6"/>
      <c r="R9676" s="6">
        <v>0</v>
      </c>
      <c r="S9676" s="6">
        <v>0</v>
      </c>
      <c r="T9676" s="6">
        <v>881</v>
      </c>
      <c r="U9676" s="6" t="s">
        <v>12299</v>
      </c>
      <c r="V9676" s="6" t="s">
        <v>31455</v>
      </c>
      <c r="W9676" s="6">
        <v>-1</v>
      </c>
      <c r="X9676" s="6" t="s">
        <v>12298</v>
      </c>
      <c r="Y9676" s="6" t="s">
        <v>31456</v>
      </c>
      <c r="Z9676" s="6"/>
      <c r="AA9676" s="6"/>
      <c r="AB9676" s="6"/>
      <c r="AC9676" s="6"/>
      <c r="AD9676" s="6"/>
      <c r="AE9676" s="6"/>
      <c r="AF9676" s="6"/>
    </row>
    <row r="9677" spans="1:32" x14ac:dyDescent="0.3">
      <c r="A9677" s="6">
        <v>18743</v>
      </c>
      <c r="B9677" s="6" t="s">
        <v>31457</v>
      </c>
      <c r="C9677" s="6" t="s">
        <v>31458</v>
      </c>
      <c r="D9677" s="6">
        <v>4</v>
      </c>
      <c r="E9677" s="6">
        <v>20</v>
      </c>
      <c r="F9677" s="6"/>
      <c r="G9677" s="6">
        <v>0</v>
      </c>
      <c r="H9677" s="6"/>
      <c r="I9677" s="6">
        <v>0</v>
      </c>
      <c r="J9677" s="6"/>
      <c r="K9677" s="6">
        <v>0</v>
      </c>
      <c r="L9677" s="6" t="s">
        <v>12295</v>
      </c>
      <c r="M9677" s="6">
        <v>63</v>
      </c>
      <c r="N9677" s="6" t="e">
        <f>VLOOKUP(A9677,web_archive!D:AB,18,FALSE)</f>
        <v>#N/A</v>
      </c>
      <c r="O9677" s="6">
        <v>2</v>
      </c>
      <c r="P9677" s="6">
        <v>1024</v>
      </c>
      <c r="Q9677" s="6"/>
      <c r="R9677" s="6">
        <v>0</v>
      </c>
      <c r="S9677" s="6">
        <v>0</v>
      </c>
      <c r="T9677" s="6">
        <v>882</v>
      </c>
      <c r="U9677" s="6" t="s">
        <v>12299</v>
      </c>
      <c r="V9677" s="6" t="s">
        <v>12299</v>
      </c>
      <c r="W9677" s="6" t="s">
        <v>12299</v>
      </c>
      <c r="X9677" s="6"/>
      <c r="Y9677" s="6"/>
      <c r="Z9677" s="6"/>
      <c r="AA9677" s="6"/>
      <c r="AB9677" s="6"/>
      <c r="AC9677" s="6"/>
      <c r="AD9677" s="6"/>
      <c r="AE9677" s="6"/>
      <c r="AF9677" s="6"/>
    </row>
    <row r="9678" spans="1:32" x14ac:dyDescent="0.3">
      <c r="A9678" s="6">
        <v>18744</v>
      </c>
      <c r="B9678" s="6" t="s">
        <v>31459</v>
      </c>
      <c r="C9678" s="6" t="s">
        <v>31460</v>
      </c>
      <c r="D9678" s="6">
        <v>4</v>
      </c>
      <c r="E9678" s="6">
        <v>20</v>
      </c>
      <c r="F9678" s="6"/>
      <c r="G9678" s="6">
        <v>0</v>
      </c>
      <c r="H9678" s="6"/>
      <c r="I9678" s="6">
        <v>0</v>
      </c>
      <c r="J9678" s="6"/>
      <c r="K9678" s="6">
        <v>0</v>
      </c>
      <c r="L9678" s="6" t="s">
        <v>12295</v>
      </c>
      <c r="M9678" s="6">
        <v>63</v>
      </c>
      <c r="N9678" s="6" t="e">
        <f>VLOOKUP(A9678,web_archive!D:AB,18,FALSE)</f>
        <v>#N/A</v>
      </c>
      <c r="O9678" s="6">
        <v>2</v>
      </c>
      <c r="P9678" s="6">
        <v>2048</v>
      </c>
      <c r="Q9678" s="6"/>
      <c r="R9678" s="6">
        <v>0</v>
      </c>
      <c r="S9678" s="6">
        <v>0</v>
      </c>
      <c r="T9678" s="6">
        <v>883</v>
      </c>
      <c r="U9678" s="6" t="s">
        <v>12299</v>
      </c>
      <c r="V9678" s="6" t="s">
        <v>31461</v>
      </c>
      <c r="W9678" s="6">
        <v>-1</v>
      </c>
      <c r="X9678" s="6" t="s">
        <v>12298</v>
      </c>
      <c r="Y9678" s="6" t="s">
        <v>31462</v>
      </c>
      <c r="Z9678" s="6"/>
      <c r="AA9678" s="6"/>
      <c r="AB9678" s="6"/>
      <c r="AC9678" s="6"/>
      <c r="AD9678" s="6"/>
      <c r="AE9678" s="6"/>
      <c r="AF9678" s="6"/>
    </row>
    <row r="9679" spans="1:32" x14ac:dyDescent="0.3">
      <c r="A9679" s="6">
        <v>18745</v>
      </c>
      <c r="B9679" s="6" t="s">
        <v>31463</v>
      </c>
      <c r="C9679" s="6" t="s">
        <v>31464</v>
      </c>
      <c r="D9679" s="6">
        <v>4</v>
      </c>
      <c r="E9679" s="6">
        <v>20</v>
      </c>
      <c r="F9679" s="6"/>
      <c r="G9679" s="6">
        <v>100</v>
      </c>
      <c r="H9679" s="6"/>
      <c r="I9679" s="6">
        <v>0</v>
      </c>
      <c r="J9679" s="6"/>
      <c r="K9679" s="6">
        <v>0</v>
      </c>
      <c r="L9679" s="6" t="s">
        <v>12295</v>
      </c>
      <c r="M9679" s="6">
        <v>63</v>
      </c>
      <c r="N9679" s="6" t="e">
        <f>VLOOKUP(A9679,web_archive!D:AB,18,FALSE)</f>
        <v>#N/A</v>
      </c>
      <c r="O9679" s="6">
        <v>2</v>
      </c>
      <c r="P9679" s="6">
        <v>1</v>
      </c>
      <c r="Q9679" s="6"/>
      <c r="R9679" s="6">
        <v>10</v>
      </c>
      <c r="S9679" s="6">
        <v>0</v>
      </c>
      <c r="T9679" s="6">
        <v>884</v>
      </c>
      <c r="U9679" s="6" t="s">
        <v>13227</v>
      </c>
      <c r="V9679" s="6" t="s">
        <v>12370</v>
      </c>
      <c r="W9679" s="6" t="s">
        <v>12299</v>
      </c>
      <c r="X9679" s="6" t="s">
        <v>12299</v>
      </c>
      <c r="Y9679" s="6"/>
      <c r="Z9679" s="6"/>
      <c r="AA9679" s="6"/>
      <c r="AB9679" s="6"/>
      <c r="AC9679" s="6"/>
      <c r="AD9679" s="6"/>
      <c r="AE9679" s="6"/>
      <c r="AF9679" s="6"/>
    </row>
    <row r="9680" spans="1:32" x14ac:dyDescent="0.3">
      <c r="A9680" s="6">
        <v>18746</v>
      </c>
      <c r="B9680" s="6" t="s">
        <v>31465</v>
      </c>
      <c r="C9680" s="6" t="s">
        <v>31466</v>
      </c>
      <c r="D9680" s="6">
        <v>4</v>
      </c>
      <c r="E9680" s="6">
        <v>20</v>
      </c>
      <c r="F9680" s="6"/>
      <c r="G9680" s="6">
        <v>100</v>
      </c>
      <c r="H9680" s="6"/>
      <c r="I9680" s="6">
        <v>0</v>
      </c>
      <c r="J9680" s="6"/>
      <c r="K9680" s="6">
        <v>0</v>
      </c>
      <c r="L9680" s="6" t="s">
        <v>12295</v>
      </c>
      <c r="M9680" s="6">
        <v>63</v>
      </c>
      <c r="N9680" s="6" t="e">
        <f>VLOOKUP(A9680,web_archive!D:AB,18,FALSE)</f>
        <v>#N/A</v>
      </c>
      <c r="O9680" s="6">
        <v>2</v>
      </c>
      <c r="P9680" s="6">
        <v>1</v>
      </c>
      <c r="Q9680" s="6"/>
      <c r="R9680" s="6">
        <v>10</v>
      </c>
      <c r="S9680" s="6">
        <v>0</v>
      </c>
      <c r="T9680" s="6">
        <v>885</v>
      </c>
      <c r="U9680" s="6" t="s">
        <v>12542</v>
      </c>
      <c r="V9680" s="6" t="s">
        <v>12368</v>
      </c>
      <c r="W9680" s="6" t="s">
        <v>12299</v>
      </c>
      <c r="X9680" s="6" t="s">
        <v>12299</v>
      </c>
      <c r="Y9680" s="6"/>
      <c r="Z9680" s="6"/>
      <c r="AA9680" s="6"/>
      <c r="AB9680" s="6"/>
      <c r="AC9680" s="6"/>
      <c r="AD9680" s="6"/>
      <c r="AE9680" s="6"/>
      <c r="AF9680" s="6"/>
    </row>
    <row r="9681" spans="1:31" x14ac:dyDescent="0.3">
      <c r="A9681" s="6">
        <v>18747</v>
      </c>
      <c r="B9681" s="6" t="s">
        <v>31467</v>
      </c>
      <c r="C9681" s="6" t="s">
        <v>31468</v>
      </c>
      <c r="D9681" s="6">
        <v>4</v>
      </c>
      <c r="E9681" s="6">
        <v>20</v>
      </c>
      <c r="F9681" s="6"/>
      <c r="G9681" s="6">
        <v>100</v>
      </c>
      <c r="H9681" s="6"/>
      <c r="I9681" s="6">
        <v>1</v>
      </c>
      <c r="J9681" s="6"/>
      <c r="K9681" s="6">
        <v>1</v>
      </c>
      <c r="L9681" s="6" t="s">
        <v>12295</v>
      </c>
      <c r="M9681" s="6">
        <v>63</v>
      </c>
      <c r="N9681" s="6" t="e">
        <f>VLOOKUP(A9681,web_archive!D:AB,18,FALSE)</f>
        <v>#N/A</v>
      </c>
      <c r="O9681" s="6">
        <v>2</v>
      </c>
      <c r="P9681" s="6">
        <v>512</v>
      </c>
      <c r="Q9681" s="6"/>
      <c r="R9681" s="6">
        <v>0</v>
      </c>
      <c r="S9681" s="6">
        <v>0</v>
      </c>
      <c r="T9681" s="6">
        <v>886</v>
      </c>
      <c r="U9681" s="6" t="s">
        <v>12858</v>
      </c>
      <c r="V9681" s="6" t="s">
        <v>14011</v>
      </c>
      <c r="W9681" s="6" t="s">
        <v>12563</v>
      </c>
      <c r="X9681" s="6" t="s">
        <v>31469</v>
      </c>
      <c r="Y9681" s="6" t="s">
        <v>12299</v>
      </c>
      <c r="Z9681" s="6" t="s">
        <v>12299</v>
      </c>
      <c r="AA9681" s="6"/>
      <c r="AB9681" s="6"/>
      <c r="AC9681" s="6"/>
      <c r="AD9681" s="6"/>
      <c r="AE9681" s="6"/>
    </row>
    <row r="9682" spans="1:31" x14ac:dyDescent="0.3">
      <c r="A9682" s="6">
        <v>18748</v>
      </c>
      <c r="B9682" s="6" t="s">
        <v>31470</v>
      </c>
      <c r="C9682" s="6" t="s">
        <v>31471</v>
      </c>
      <c r="D9682" s="6">
        <v>4</v>
      </c>
      <c r="E9682" s="6">
        <v>20</v>
      </c>
      <c r="F9682" s="6"/>
      <c r="G9682" s="6">
        <v>200</v>
      </c>
      <c r="H9682" s="6"/>
      <c r="I9682" s="6">
        <v>3</v>
      </c>
      <c r="J9682" s="6"/>
      <c r="K9682" s="6">
        <v>1</v>
      </c>
      <c r="L9682" s="6" t="s">
        <v>12295</v>
      </c>
      <c r="M9682" s="6">
        <v>63</v>
      </c>
      <c r="N9682" s="6" t="e">
        <f>VLOOKUP(A9682,web_archive!D:AB,18,FALSE)</f>
        <v>#N/A</v>
      </c>
      <c r="O9682" s="6">
        <v>2</v>
      </c>
      <c r="P9682" s="6">
        <v>256</v>
      </c>
      <c r="Q9682" s="6"/>
      <c r="R9682" s="6">
        <v>0</v>
      </c>
      <c r="S9682" s="6">
        <v>1</v>
      </c>
      <c r="T9682" s="6">
        <v>887</v>
      </c>
      <c r="U9682" s="6" t="s">
        <v>12858</v>
      </c>
      <c r="V9682" s="6" t="s">
        <v>12980</v>
      </c>
      <c r="W9682" s="6" t="s">
        <v>12600</v>
      </c>
      <c r="X9682" s="6" t="s">
        <v>12299</v>
      </c>
      <c r="Y9682" s="6" t="s">
        <v>12299</v>
      </c>
      <c r="Z9682" s="6"/>
      <c r="AA9682" s="6"/>
      <c r="AB9682" s="6"/>
      <c r="AC9682" s="6"/>
      <c r="AD9682" s="6"/>
      <c r="AE9682" s="6"/>
    </row>
    <row r="9683" spans="1:31" x14ac:dyDescent="0.3">
      <c r="A9683" s="6">
        <v>18749</v>
      </c>
      <c r="B9683" s="6" t="s">
        <v>31472</v>
      </c>
      <c r="C9683" s="6" t="s">
        <v>31473</v>
      </c>
      <c r="D9683" s="6">
        <v>4</v>
      </c>
      <c r="E9683" s="6">
        <v>20</v>
      </c>
      <c r="F9683" s="6"/>
      <c r="G9683" s="6">
        <v>500</v>
      </c>
      <c r="H9683" s="6"/>
      <c r="I9683" s="6">
        <v>8</v>
      </c>
      <c r="J9683" s="6"/>
      <c r="K9683" s="6">
        <v>1</v>
      </c>
      <c r="L9683" s="6" t="s">
        <v>12295</v>
      </c>
      <c r="M9683" s="6">
        <v>63</v>
      </c>
      <c r="N9683" s="6" t="e">
        <f>VLOOKUP(A9683,web_archive!D:AB,18,FALSE)</f>
        <v>#N/A</v>
      </c>
      <c r="O9683" s="6">
        <v>2</v>
      </c>
      <c r="P9683" s="6">
        <v>256</v>
      </c>
      <c r="Q9683" s="6"/>
      <c r="R9683" s="6">
        <v>0</v>
      </c>
      <c r="S9683" s="6">
        <v>1</v>
      </c>
      <c r="T9683" s="6">
        <v>888</v>
      </c>
      <c r="U9683" s="6" t="s">
        <v>12691</v>
      </c>
      <c r="V9683" s="6" t="s">
        <v>13643</v>
      </c>
      <c r="W9683" s="6" t="s">
        <v>12413</v>
      </c>
      <c r="X9683" s="6" t="s">
        <v>12299</v>
      </c>
      <c r="Y9683" s="6" t="s">
        <v>12299</v>
      </c>
      <c r="Z9683" s="6"/>
      <c r="AA9683" s="6"/>
      <c r="AB9683" s="6"/>
      <c r="AC9683" s="6"/>
      <c r="AD9683" s="6"/>
      <c r="AE9683" s="6"/>
    </row>
    <row r="9684" spans="1:31" x14ac:dyDescent="0.3">
      <c r="A9684" s="6">
        <v>18750</v>
      </c>
      <c r="B9684" s="6" t="s">
        <v>31474</v>
      </c>
      <c r="C9684" s="6" t="s">
        <v>31475</v>
      </c>
      <c r="D9684" s="6">
        <v>4</v>
      </c>
      <c r="E9684" s="6">
        <v>20</v>
      </c>
      <c r="F9684" s="6"/>
      <c r="G9684" s="6">
        <v>50</v>
      </c>
      <c r="H9684" s="6"/>
      <c r="I9684" s="6">
        <v>0</v>
      </c>
      <c r="J9684" s="6"/>
      <c r="K9684" s="6">
        <v>0</v>
      </c>
      <c r="L9684" s="6" t="s">
        <v>12295</v>
      </c>
      <c r="M9684" s="6">
        <v>63</v>
      </c>
      <c r="N9684" s="6" t="e">
        <f>VLOOKUP(A9684,web_archive!D:AB,18,FALSE)</f>
        <v>#N/A</v>
      </c>
      <c r="O9684" s="6">
        <v>2</v>
      </c>
      <c r="P9684" s="6">
        <v>1</v>
      </c>
      <c r="Q9684" s="6"/>
      <c r="R9684" s="6">
        <v>10</v>
      </c>
      <c r="S9684" s="6">
        <v>0</v>
      </c>
      <c r="T9684" s="6">
        <v>889</v>
      </c>
      <c r="U9684" s="6" t="s">
        <v>12570</v>
      </c>
      <c r="V9684" s="6" t="s">
        <v>12549</v>
      </c>
      <c r="W9684" s="6" t="s">
        <v>12600</v>
      </c>
      <c r="X9684" s="6" t="s">
        <v>12299</v>
      </c>
      <c r="Y9684" s="6" t="s">
        <v>12299</v>
      </c>
      <c r="Z9684" s="6"/>
      <c r="AA9684" s="6"/>
      <c r="AB9684" s="6"/>
      <c r="AC9684" s="6"/>
      <c r="AD9684" s="6"/>
      <c r="AE9684" s="6"/>
    </row>
    <row r="9685" spans="1:31" x14ac:dyDescent="0.3">
      <c r="A9685" s="6">
        <v>18752</v>
      </c>
      <c r="B9685" s="6" t="s">
        <v>31476</v>
      </c>
      <c r="C9685" s="6" t="s">
        <v>31477</v>
      </c>
      <c r="D9685" s="6">
        <v>4</v>
      </c>
      <c r="E9685" s="6">
        <v>20</v>
      </c>
      <c r="F9685" s="6"/>
      <c r="G9685" s="6">
        <v>300</v>
      </c>
      <c r="H9685" s="6"/>
      <c r="I9685" s="6">
        <v>3</v>
      </c>
      <c r="J9685" s="6"/>
      <c r="K9685" s="6">
        <v>1</v>
      </c>
      <c r="L9685" s="6" t="s">
        <v>14534</v>
      </c>
      <c r="M9685" s="6">
        <v>63</v>
      </c>
      <c r="N9685" s="6" t="e">
        <f>VLOOKUP(A9685,web_archive!D:AB,18,FALSE)</f>
        <v>#N/A</v>
      </c>
      <c r="O9685" s="6">
        <v>2</v>
      </c>
      <c r="P9685" s="6">
        <v>256</v>
      </c>
      <c r="Q9685" s="6"/>
      <c r="R9685" s="6">
        <v>99</v>
      </c>
      <c r="S9685" s="6">
        <v>1</v>
      </c>
      <c r="T9685" s="6">
        <v>890</v>
      </c>
      <c r="U9685" s="6" t="s">
        <v>31478</v>
      </c>
      <c r="V9685" s="6" t="s">
        <v>14339</v>
      </c>
      <c r="W9685" s="6" t="s">
        <v>31479</v>
      </c>
      <c r="X9685" s="6">
        <v>40</v>
      </c>
      <c r="Y9685" s="6" t="s">
        <v>31480</v>
      </c>
      <c r="Z9685" s="6">
        <v>10</v>
      </c>
      <c r="AA9685" s="6" t="s">
        <v>31481</v>
      </c>
      <c r="AB9685" s="6" t="s">
        <v>12299</v>
      </c>
      <c r="AC9685" s="6" t="s">
        <v>12299</v>
      </c>
      <c r="AD9685" s="6"/>
      <c r="AE9685" s="6"/>
    </row>
    <row r="9686" spans="1:31" x14ac:dyDescent="0.3">
      <c r="A9686" s="6">
        <v>18753</v>
      </c>
      <c r="B9686" s="6" t="s">
        <v>31482</v>
      </c>
      <c r="C9686" s="6" t="s">
        <v>31483</v>
      </c>
      <c r="D9686" s="6">
        <v>4</v>
      </c>
      <c r="E9686" s="6">
        <v>20</v>
      </c>
      <c r="F9686" s="6"/>
      <c r="G9686" s="6">
        <v>100</v>
      </c>
      <c r="H9686" s="6"/>
      <c r="I9686" s="6">
        <v>6</v>
      </c>
      <c r="J9686" s="6"/>
      <c r="K9686" s="6">
        <v>0</v>
      </c>
      <c r="L9686" s="6" t="s">
        <v>12295</v>
      </c>
      <c r="M9686" s="6">
        <v>63</v>
      </c>
      <c r="N9686" s="6" t="e">
        <f>VLOOKUP(A9686,web_archive!D:AB,18,FALSE)</f>
        <v>#N/A</v>
      </c>
      <c r="O9686" s="6">
        <v>2</v>
      </c>
      <c r="P9686" s="6">
        <v>256</v>
      </c>
      <c r="Q9686" s="6"/>
      <c r="R9686" s="6">
        <v>0</v>
      </c>
      <c r="S9686" s="6">
        <v>0</v>
      </c>
      <c r="T9686" s="6">
        <v>892</v>
      </c>
      <c r="U9686" s="6" t="s">
        <v>12787</v>
      </c>
      <c r="V9686" s="6" t="s">
        <v>18333</v>
      </c>
      <c r="W9686" s="6">
        <v>564</v>
      </c>
      <c r="X9686" s="6" t="s">
        <v>12413</v>
      </c>
      <c r="Y9686" s="6" t="s">
        <v>12299</v>
      </c>
      <c r="Z9686" s="6" t="s">
        <v>12299</v>
      </c>
      <c r="AA9686" s="6"/>
      <c r="AB9686" s="6"/>
      <c r="AC9686" s="6"/>
      <c r="AD9686" s="6"/>
      <c r="AE9686" s="6"/>
    </row>
    <row r="9687" spans="1:31" x14ac:dyDescent="0.3">
      <c r="A9687" s="6">
        <v>18754</v>
      </c>
      <c r="B9687" s="6" t="s">
        <v>31484</v>
      </c>
      <c r="C9687" s="6" t="s">
        <v>31485</v>
      </c>
      <c r="D9687" s="6">
        <v>4</v>
      </c>
      <c r="E9687" s="6">
        <v>20</v>
      </c>
      <c r="F9687" s="6"/>
      <c r="G9687" s="6">
        <v>300</v>
      </c>
      <c r="H9687" s="6"/>
      <c r="I9687" s="6">
        <v>0</v>
      </c>
      <c r="J9687" s="6"/>
      <c r="K9687" s="6">
        <v>0</v>
      </c>
      <c r="L9687" s="6" t="s">
        <v>12295</v>
      </c>
      <c r="M9687" s="6">
        <v>63</v>
      </c>
      <c r="N9687" s="6" t="e">
        <f>VLOOKUP(A9687,web_archive!D:AB,18,FALSE)</f>
        <v>#N/A</v>
      </c>
      <c r="O9687" s="6">
        <v>2</v>
      </c>
      <c r="P9687" s="6">
        <v>1</v>
      </c>
      <c r="Q9687" s="6"/>
      <c r="R9687" s="6">
        <v>40</v>
      </c>
      <c r="S9687" s="6">
        <v>0</v>
      </c>
      <c r="T9687" s="6">
        <v>893</v>
      </c>
      <c r="U9687" s="6" t="s">
        <v>14783</v>
      </c>
      <c r="V9687" s="6" t="s">
        <v>31486</v>
      </c>
      <c r="W9687" s="6">
        <v>30</v>
      </c>
      <c r="X9687" s="6" t="s">
        <v>14891</v>
      </c>
      <c r="Y9687" s="6" t="s">
        <v>12879</v>
      </c>
      <c r="Z9687" s="6" t="s">
        <v>12473</v>
      </c>
      <c r="AA9687" s="6" t="s">
        <v>12299</v>
      </c>
      <c r="AB9687" s="6" t="s">
        <v>12299</v>
      </c>
      <c r="AC9687" s="6"/>
      <c r="AD9687" s="6"/>
      <c r="AE9687" s="6"/>
    </row>
    <row r="9688" spans="1:31" x14ac:dyDescent="0.3">
      <c r="A9688" s="6">
        <v>18755</v>
      </c>
      <c r="B9688" s="6" t="s">
        <v>31487</v>
      </c>
      <c r="C9688" s="6" t="s">
        <v>3862</v>
      </c>
      <c r="D9688" s="6">
        <v>4</v>
      </c>
      <c r="E9688" s="6">
        <v>0</v>
      </c>
      <c r="F9688" s="6"/>
      <c r="G9688" s="6">
        <v>600</v>
      </c>
      <c r="H9688" s="6"/>
      <c r="I9688" s="6">
        <v>1</v>
      </c>
      <c r="J9688" s="6"/>
      <c r="K9688" s="6">
        <v>1</v>
      </c>
      <c r="L9688" s="6" t="s">
        <v>12295</v>
      </c>
      <c r="M9688" s="6">
        <v>63</v>
      </c>
      <c r="N9688" s="6" t="e">
        <f>VLOOKUP(A9688,web_archive!D:AB,18,FALSE)</f>
        <v>#N/A</v>
      </c>
      <c r="O9688" s="6">
        <v>2</v>
      </c>
      <c r="P9688" s="6">
        <v>256</v>
      </c>
      <c r="Q9688" s="6"/>
      <c r="R9688" s="6">
        <v>1</v>
      </c>
      <c r="S9688" s="6">
        <v>1</v>
      </c>
      <c r="T9688" s="6">
        <v>224</v>
      </c>
      <c r="U9688" s="6" t="s">
        <v>14525</v>
      </c>
      <c r="V9688" s="6" t="s">
        <v>14785</v>
      </c>
      <c r="W9688" s="6" t="s">
        <v>12549</v>
      </c>
      <c r="X9688" s="6" t="s">
        <v>12797</v>
      </c>
      <c r="Y9688" s="6" t="s">
        <v>12551</v>
      </c>
      <c r="Z9688" s="6" t="s">
        <v>12489</v>
      </c>
      <c r="AA9688" s="6" t="s">
        <v>12299</v>
      </c>
      <c r="AB9688" s="6" t="s">
        <v>12299</v>
      </c>
      <c r="AC9688" s="6"/>
      <c r="AD9688" s="6"/>
      <c r="AE9688" s="6"/>
    </row>
    <row r="9689" spans="1:31" x14ac:dyDescent="0.3">
      <c r="A9689" s="6">
        <v>18756</v>
      </c>
      <c r="B9689" s="6" t="s">
        <v>31488</v>
      </c>
      <c r="C9689" s="6" t="s">
        <v>31489</v>
      </c>
      <c r="D9689" s="6">
        <v>4</v>
      </c>
      <c r="E9689" s="6">
        <v>20</v>
      </c>
      <c r="F9689" s="6"/>
      <c r="G9689" s="6">
        <v>400</v>
      </c>
      <c r="H9689" s="6"/>
      <c r="I9689" s="6">
        <v>6</v>
      </c>
      <c r="J9689" s="6"/>
      <c r="K9689" s="6">
        <v>1</v>
      </c>
      <c r="L9689" s="6" t="s">
        <v>12295</v>
      </c>
      <c r="M9689" s="6">
        <v>63</v>
      </c>
      <c r="N9689" s="6" t="e">
        <f>VLOOKUP(A9689,web_archive!D:AB,18,FALSE)</f>
        <v>#N/A</v>
      </c>
      <c r="O9689" s="6">
        <v>2</v>
      </c>
      <c r="P9689" s="6">
        <v>256</v>
      </c>
      <c r="Q9689" s="6"/>
      <c r="R9689" s="6">
        <v>50</v>
      </c>
      <c r="S9689" s="6">
        <v>1</v>
      </c>
      <c r="T9689" s="6">
        <v>894</v>
      </c>
      <c r="U9689" s="6" t="s">
        <v>13138</v>
      </c>
      <c r="V9689" s="6" t="s">
        <v>13417</v>
      </c>
      <c r="W9689" s="6" t="s">
        <v>12802</v>
      </c>
      <c r="X9689" s="6" t="s">
        <v>12489</v>
      </c>
      <c r="Y9689" s="6" t="s">
        <v>12299</v>
      </c>
      <c r="Z9689" s="6" t="s">
        <v>12299</v>
      </c>
      <c r="AA9689" s="6"/>
      <c r="AB9689" s="6"/>
      <c r="AC9689" s="6"/>
      <c r="AD9689" s="6"/>
      <c r="AE9689" s="6"/>
    </row>
    <row r="9690" spans="1:31" x14ac:dyDescent="0.3">
      <c r="A9690" s="6">
        <v>18758</v>
      </c>
      <c r="B9690" s="6" t="s">
        <v>31490</v>
      </c>
      <c r="C9690" s="6" t="s">
        <v>31491</v>
      </c>
      <c r="D9690" s="6">
        <v>4</v>
      </c>
      <c r="E9690" s="6">
        <v>20</v>
      </c>
      <c r="F9690" s="6"/>
      <c r="G9690" s="6">
        <v>200</v>
      </c>
      <c r="H9690" s="6"/>
      <c r="I9690" s="6">
        <v>3</v>
      </c>
      <c r="J9690" s="6"/>
      <c r="K9690" s="6">
        <v>1</v>
      </c>
      <c r="L9690" s="6" t="s">
        <v>12295</v>
      </c>
      <c r="M9690" s="6">
        <v>63</v>
      </c>
      <c r="N9690" s="6" t="e">
        <f>VLOOKUP(A9690,web_archive!D:AB,18,FALSE)</f>
        <v>#N/A</v>
      </c>
      <c r="O9690" s="6">
        <v>2</v>
      </c>
      <c r="P9690" s="6">
        <v>256</v>
      </c>
      <c r="Q9690" s="6"/>
      <c r="R9690" s="6">
        <v>0</v>
      </c>
      <c r="S9690" s="6">
        <v>1</v>
      </c>
      <c r="T9690" s="6">
        <v>896</v>
      </c>
      <c r="U9690" s="6" t="s">
        <v>12299</v>
      </c>
      <c r="V9690" s="6" t="s">
        <v>12299</v>
      </c>
      <c r="W9690" s="6" t="s">
        <v>12299</v>
      </c>
      <c r="X9690" s="6"/>
      <c r="Y9690" s="6"/>
      <c r="Z9690" s="6"/>
      <c r="AA9690" s="6"/>
      <c r="AB9690" s="6"/>
      <c r="AC9690" s="6"/>
      <c r="AD9690" s="6"/>
      <c r="AE9690" s="6"/>
    </row>
    <row r="9691" spans="1:31" x14ac:dyDescent="0.3">
      <c r="A9691" s="6">
        <v>18759</v>
      </c>
      <c r="B9691" s="6" t="s">
        <v>31492</v>
      </c>
      <c r="C9691" s="6" t="s">
        <v>31493</v>
      </c>
      <c r="D9691" s="6">
        <v>4</v>
      </c>
      <c r="E9691" s="6">
        <v>20</v>
      </c>
      <c r="F9691" s="6"/>
      <c r="G9691" s="6">
        <v>200</v>
      </c>
      <c r="H9691" s="6"/>
      <c r="I9691" s="6">
        <v>0</v>
      </c>
      <c r="J9691" s="6"/>
      <c r="K9691" s="6">
        <v>0</v>
      </c>
      <c r="L9691" s="6" t="s">
        <v>12295</v>
      </c>
      <c r="M9691" s="6">
        <v>63</v>
      </c>
      <c r="N9691" s="6" t="e">
        <f>VLOOKUP(A9691,web_archive!D:AB,18,FALSE)</f>
        <v>#N/A</v>
      </c>
      <c r="O9691" s="6">
        <v>2</v>
      </c>
      <c r="P9691" s="6">
        <v>512</v>
      </c>
      <c r="Q9691" s="6"/>
      <c r="R9691" s="6">
        <v>50</v>
      </c>
      <c r="S9691" s="6">
        <v>0</v>
      </c>
      <c r="T9691" s="6">
        <v>737</v>
      </c>
      <c r="U9691" s="6" t="s">
        <v>14783</v>
      </c>
      <c r="V9691" s="6" t="s">
        <v>18333</v>
      </c>
      <c r="W9691" s="6">
        <v>1032</v>
      </c>
      <c r="X9691" s="6" t="s">
        <v>31227</v>
      </c>
      <c r="Y9691" s="6">
        <v>1033</v>
      </c>
      <c r="Z9691" s="6" t="s">
        <v>16205</v>
      </c>
      <c r="AA9691" s="6">
        <v>576</v>
      </c>
      <c r="AB9691" s="6" t="s">
        <v>12571</v>
      </c>
      <c r="AC9691" s="6" t="s">
        <v>12749</v>
      </c>
      <c r="AD9691" s="6" t="s">
        <v>12299</v>
      </c>
      <c r="AE9691" s="6" t="s">
        <v>12299</v>
      </c>
    </row>
    <row r="9692" spans="1:31" x14ac:dyDescent="0.3">
      <c r="A9692" s="6">
        <v>18760</v>
      </c>
      <c r="B9692" s="6" t="s">
        <v>31494</v>
      </c>
      <c r="C9692" s="6" t="s">
        <v>31495</v>
      </c>
      <c r="D9692" s="6">
        <v>4</v>
      </c>
      <c r="E9692" s="6">
        <v>20</v>
      </c>
      <c r="F9692" s="6"/>
      <c r="G9692" s="6">
        <v>300</v>
      </c>
      <c r="H9692" s="6"/>
      <c r="I9692" s="6">
        <v>2</v>
      </c>
      <c r="J9692" s="6"/>
      <c r="K9692" s="6">
        <v>1</v>
      </c>
      <c r="L9692" s="6" t="s">
        <v>12265</v>
      </c>
      <c r="M9692" s="6">
        <v>63</v>
      </c>
      <c r="N9692" s="6" t="e">
        <f>VLOOKUP(A9692,web_archive!D:AB,18,FALSE)</f>
        <v>#N/A</v>
      </c>
      <c r="O9692" s="6">
        <v>2</v>
      </c>
      <c r="P9692" s="6">
        <v>256</v>
      </c>
      <c r="Q9692" s="6"/>
      <c r="R9692" s="6">
        <v>0</v>
      </c>
      <c r="S9692" s="6">
        <v>1</v>
      </c>
      <c r="T9692" s="6">
        <v>112</v>
      </c>
      <c r="U9692" s="6" t="s">
        <v>12542</v>
      </c>
      <c r="V9692" s="6" t="s">
        <v>15597</v>
      </c>
      <c r="W9692" s="6" t="s">
        <v>31496</v>
      </c>
      <c r="X9692" s="6" t="s">
        <v>31497</v>
      </c>
      <c r="Y9692" s="6" t="s">
        <v>15307</v>
      </c>
      <c r="Z9692" s="6" t="s">
        <v>12299</v>
      </c>
      <c r="AA9692" s="6" t="s">
        <v>12299</v>
      </c>
      <c r="AB9692" s="6"/>
      <c r="AC9692" s="6"/>
      <c r="AD9692" s="6"/>
      <c r="AE9692" s="6"/>
    </row>
    <row r="9693" spans="1:31" x14ac:dyDescent="0.3">
      <c r="A9693" s="6">
        <v>18761</v>
      </c>
      <c r="B9693" s="6" t="s">
        <v>31498</v>
      </c>
      <c r="C9693" s="6" t="s">
        <v>31499</v>
      </c>
      <c r="D9693" s="6">
        <v>4</v>
      </c>
      <c r="E9693" s="6">
        <v>20</v>
      </c>
      <c r="F9693" s="6"/>
      <c r="G9693" s="6">
        <v>500</v>
      </c>
      <c r="H9693" s="6"/>
      <c r="I9693" s="6">
        <v>6</v>
      </c>
      <c r="J9693" s="6"/>
      <c r="K9693" s="6">
        <v>1</v>
      </c>
      <c r="L9693" s="6" t="s">
        <v>12237</v>
      </c>
      <c r="M9693" s="6">
        <v>63</v>
      </c>
      <c r="N9693" s="6" t="e">
        <f>VLOOKUP(A9693,web_archive!D:AB,18,FALSE)</f>
        <v>#N/A</v>
      </c>
      <c r="O9693" s="6">
        <v>2</v>
      </c>
      <c r="P9693" s="6">
        <v>256</v>
      </c>
      <c r="Q9693" s="6"/>
      <c r="R9693" s="6">
        <v>50</v>
      </c>
      <c r="S9693" s="6">
        <v>1</v>
      </c>
      <c r="T9693" s="6">
        <v>130</v>
      </c>
      <c r="U9693" s="6" t="s">
        <v>12858</v>
      </c>
      <c r="V9693" s="6" t="s">
        <v>12762</v>
      </c>
      <c r="W9693" s="6" t="s">
        <v>16146</v>
      </c>
      <c r="X9693" s="6" t="s">
        <v>31500</v>
      </c>
      <c r="Y9693" s="6" t="s">
        <v>31501</v>
      </c>
      <c r="Z9693" s="6" t="s">
        <v>15307</v>
      </c>
      <c r="AA9693" s="6" t="s">
        <v>12299</v>
      </c>
      <c r="AB9693" s="6" t="s">
        <v>12299</v>
      </c>
      <c r="AC9693" s="6"/>
      <c r="AD9693" s="6"/>
      <c r="AE9693" s="6"/>
    </row>
    <row r="9694" spans="1:31" x14ac:dyDescent="0.3">
      <c r="A9694" s="6">
        <v>18762</v>
      </c>
      <c r="B9694" s="6" t="s">
        <v>31502</v>
      </c>
      <c r="C9694" s="6" t="s">
        <v>31503</v>
      </c>
      <c r="D9694" s="6">
        <v>4</v>
      </c>
      <c r="E9694" s="6">
        <v>20</v>
      </c>
      <c r="F9694" s="6"/>
      <c r="G9694" s="6">
        <v>300</v>
      </c>
      <c r="H9694" s="6"/>
      <c r="I9694" s="6">
        <v>2</v>
      </c>
      <c r="J9694" s="6"/>
      <c r="K9694" s="6">
        <v>0</v>
      </c>
      <c r="L9694" s="6" t="s">
        <v>14534</v>
      </c>
      <c r="M9694" s="6">
        <v>63</v>
      </c>
      <c r="N9694" s="6" t="e">
        <f>VLOOKUP(A9694,web_archive!D:AB,18,FALSE)</f>
        <v>#N/A</v>
      </c>
      <c r="O9694" s="6">
        <v>2</v>
      </c>
      <c r="P9694" s="6">
        <v>256</v>
      </c>
      <c r="Q9694" s="6"/>
      <c r="R9694" s="6">
        <v>0</v>
      </c>
      <c r="S9694" s="6">
        <v>1</v>
      </c>
      <c r="T9694" s="6">
        <v>153</v>
      </c>
      <c r="U9694" s="6" t="s">
        <v>13315</v>
      </c>
      <c r="V9694" s="6" t="s">
        <v>12980</v>
      </c>
      <c r="W9694" s="6" t="s">
        <v>31504</v>
      </c>
      <c r="X9694" s="6" t="s">
        <v>12451</v>
      </c>
      <c r="Y9694" s="6" t="s">
        <v>12299</v>
      </c>
      <c r="Z9694" s="6" t="s">
        <v>12299</v>
      </c>
      <c r="AA9694" s="6"/>
      <c r="AB9694" s="6"/>
      <c r="AC9694" s="6"/>
      <c r="AD9694" s="6"/>
      <c r="AE9694" s="6"/>
    </row>
    <row r="9695" spans="1:31" x14ac:dyDescent="0.3">
      <c r="A9695" s="6">
        <v>18763</v>
      </c>
      <c r="B9695" s="6" t="s">
        <v>31505</v>
      </c>
      <c r="C9695" s="6" t="s">
        <v>31506</v>
      </c>
      <c r="D9695" s="6">
        <v>4</v>
      </c>
      <c r="E9695" s="6">
        <v>20</v>
      </c>
      <c r="F9695" s="6"/>
      <c r="G9695" s="6">
        <v>100</v>
      </c>
      <c r="H9695" s="6"/>
      <c r="I9695" s="6">
        <v>3</v>
      </c>
      <c r="J9695" s="6"/>
      <c r="K9695" s="6">
        <v>1</v>
      </c>
      <c r="L9695" s="6" t="s">
        <v>14534</v>
      </c>
      <c r="M9695" s="6">
        <v>63</v>
      </c>
      <c r="N9695" s="6" t="e">
        <f>VLOOKUP(A9695,web_archive!D:AB,18,FALSE)</f>
        <v>#N/A</v>
      </c>
      <c r="O9695" s="6">
        <v>2</v>
      </c>
      <c r="P9695" s="6">
        <v>256</v>
      </c>
      <c r="Q9695" s="6"/>
      <c r="R9695" s="6">
        <v>0</v>
      </c>
      <c r="S9695" s="6">
        <v>1</v>
      </c>
      <c r="T9695" s="6">
        <v>89</v>
      </c>
      <c r="U9695" s="6" t="s">
        <v>12787</v>
      </c>
      <c r="V9695" s="6" t="s">
        <v>13525</v>
      </c>
      <c r="W9695" s="6" t="s">
        <v>31507</v>
      </c>
      <c r="X9695" s="6" t="s">
        <v>12491</v>
      </c>
      <c r="Y9695" s="6" t="s">
        <v>12299</v>
      </c>
      <c r="Z9695" s="6" t="s">
        <v>12299</v>
      </c>
      <c r="AA9695" s="6"/>
      <c r="AB9695" s="6"/>
      <c r="AC9695" s="6"/>
      <c r="AD9695" s="6"/>
      <c r="AE9695" s="6"/>
    </row>
    <row r="9696" spans="1:31" x14ac:dyDescent="0.3">
      <c r="A9696" s="6">
        <v>18764</v>
      </c>
      <c r="B9696" s="6" t="s">
        <v>31508</v>
      </c>
      <c r="C9696" s="6" t="s">
        <v>31509</v>
      </c>
      <c r="D9696" s="6">
        <v>4</v>
      </c>
      <c r="E9696" s="6">
        <v>20</v>
      </c>
      <c r="F9696" s="6"/>
      <c r="G9696" s="6">
        <v>100</v>
      </c>
      <c r="H9696" s="6"/>
      <c r="I9696" s="6">
        <v>3</v>
      </c>
      <c r="J9696" s="6"/>
      <c r="K9696" s="6">
        <v>1</v>
      </c>
      <c r="L9696" s="6" t="s">
        <v>12295</v>
      </c>
      <c r="M9696" s="6">
        <v>63</v>
      </c>
      <c r="N9696" s="6" t="e">
        <f>VLOOKUP(A9696,web_archive!D:AB,18,FALSE)</f>
        <v>#N/A</v>
      </c>
      <c r="O9696" s="6">
        <v>2</v>
      </c>
      <c r="P9696" s="6">
        <v>256</v>
      </c>
      <c r="Q9696" s="6"/>
      <c r="R9696" s="6">
        <v>0</v>
      </c>
      <c r="S9696" s="6">
        <v>1</v>
      </c>
      <c r="T9696" s="6">
        <v>15</v>
      </c>
      <c r="U9696" s="6" t="s">
        <v>12787</v>
      </c>
      <c r="V9696" s="6" t="s">
        <v>31510</v>
      </c>
      <c r="W9696" s="6" t="s">
        <v>12491</v>
      </c>
      <c r="X9696" s="6" t="s">
        <v>12299</v>
      </c>
      <c r="Y9696" s="6" t="s">
        <v>12299</v>
      </c>
      <c r="Z9696" s="6"/>
      <c r="AA9696" s="6"/>
      <c r="AB9696" s="6"/>
      <c r="AC9696" s="6"/>
      <c r="AD9696" s="6"/>
      <c r="AE9696" s="6"/>
    </row>
    <row r="9697" spans="1:30" x14ac:dyDescent="0.3">
      <c r="A9697" s="6">
        <v>18765</v>
      </c>
      <c r="B9697" s="6" t="s">
        <v>31511</v>
      </c>
      <c r="C9697" s="6" t="s">
        <v>31512</v>
      </c>
      <c r="D9697" s="6">
        <v>4</v>
      </c>
      <c r="E9697" s="6">
        <v>20</v>
      </c>
      <c r="F9697" s="6"/>
      <c r="G9697" s="6">
        <v>500</v>
      </c>
      <c r="H9697" s="6"/>
      <c r="I9697" s="6">
        <v>10</v>
      </c>
      <c r="J9697" s="6"/>
      <c r="K9697" s="6">
        <v>1</v>
      </c>
      <c r="L9697" s="6" t="s">
        <v>14534</v>
      </c>
      <c r="M9697" s="6">
        <v>63</v>
      </c>
      <c r="N9697" s="6" t="e">
        <f>VLOOKUP(A9697,web_archive!D:AB,18,FALSE)</f>
        <v>#N/A</v>
      </c>
      <c r="O9697" s="6">
        <v>2</v>
      </c>
      <c r="P9697" s="6">
        <v>256</v>
      </c>
      <c r="Q9697" s="6"/>
      <c r="R9697" s="6">
        <v>99</v>
      </c>
      <c r="S9697" s="6">
        <v>1</v>
      </c>
      <c r="T9697" s="6">
        <v>105</v>
      </c>
      <c r="U9697" s="6" t="s">
        <v>12660</v>
      </c>
      <c r="V9697" s="6" t="s">
        <v>31513</v>
      </c>
      <c r="W9697" s="6" t="s">
        <v>31514</v>
      </c>
      <c r="X9697" s="6" t="s">
        <v>13179</v>
      </c>
      <c r="Y9697" s="6" t="s">
        <v>31515</v>
      </c>
      <c r="Z9697" s="6" t="s">
        <v>12404</v>
      </c>
      <c r="AA9697" s="6" t="s">
        <v>12299</v>
      </c>
      <c r="AB9697" s="6" t="s">
        <v>12299</v>
      </c>
      <c r="AC9697" s="6"/>
      <c r="AD9697" s="6"/>
    </row>
    <row r="9698" spans="1:30" x14ac:dyDescent="0.3">
      <c r="A9698" s="6">
        <v>18766</v>
      </c>
      <c r="B9698" s="6" t="s">
        <v>31516</v>
      </c>
      <c r="C9698" s="6" t="s">
        <v>31517</v>
      </c>
      <c r="D9698" s="6">
        <v>4</v>
      </c>
      <c r="E9698" s="6">
        <v>20</v>
      </c>
      <c r="F9698" s="6"/>
      <c r="G9698" s="6">
        <v>1600</v>
      </c>
      <c r="H9698" s="6"/>
      <c r="I9698" s="6">
        <v>10</v>
      </c>
      <c r="J9698" s="6"/>
      <c r="K9698" s="6">
        <v>1</v>
      </c>
      <c r="L9698" s="6" t="s">
        <v>15200</v>
      </c>
      <c r="M9698" s="6">
        <v>63</v>
      </c>
      <c r="N9698" s="6" t="e">
        <f>VLOOKUP(A9698,web_archive!D:AB,18,FALSE)</f>
        <v>#N/A</v>
      </c>
      <c r="O9698" s="6">
        <v>2</v>
      </c>
      <c r="P9698" s="6">
        <v>256</v>
      </c>
      <c r="Q9698" s="6"/>
      <c r="R9698" s="6">
        <v>99</v>
      </c>
      <c r="S9698" s="6">
        <v>1</v>
      </c>
      <c r="T9698" s="6">
        <v>110</v>
      </c>
      <c r="U9698" s="6" t="s">
        <v>13315</v>
      </c>
      <c r="V9698" s="6" t="s">
        <v>12903</v>
      </c>
      <c r="W9698" s="6" t="s">
        <v>14526</v>
      </c>
      <c r="X9698" s="6" t="s">
        <v>31518</v>
      </c>
      <c r="Y9698" s="6" t="s">
        <v>12980</v>
      </c>
      <c r="Z9698" s="6" t="s">
        <v>31519</v>
      </c>
      <c r="AA9698" s="6" t="s">
        <v>12368</v>
      </c>
      <c r="AB9698" s="6" t="s">
        <v>12299</v>
      </c>
      <c r="AC9698" s="6" t="s">
        <v>12299</v>
      </c>
      <c r="AD9698" s="6"/>
    </row>
    <row r="9699" spans="1:30" x14ac:dyDescent="0.3">
      <c r="A9699" s="6">
        <v>18767</v>
      </c>
      <c r="B9699" s="6" t="s">
        <v>31520</v>
      </c>
      <c r="C9699" s="6" t="s">
        <v>31521</v>
      </c>
      <c r="D9699" s="6">
        <v>4</v>
      </c>
      <c r="E9699" s="6">
        <v>20</v>
      </c>
      <c r="F9699" s="6"/>
      <c r="G9699" s="6">
        <v>2400</v>
      </c>
      <c r="H9699" s="6"/>
      <c r="I9699" s="6">
        <v>4</v>
      </c>
      <c r="J9699" s="6"/>
      <c r="K9699" s="6">
        <v>1</v>
      </c>
      <c r="L9699" s="6" t="s">
        <v>15200</v>
      </c>
      <c r="M9699" s="6">
        <v>63</v>
      </c>
      <c r="N9699" s="6" t="e">
        <f>VLOOKUP(A9699,web_archive!D:AB,18,FALSE)</f>
        <v>#N/A</v>
      </c>
      <c r="O9699" s="6">
        <v>2</v>
      </c>
      <c r="P9699" s="6">
        <v>768</v>
      </c>
      <c r="Q9699" s="6"/>
      <c r="R9699" s="6">
        <v>99</v>
      </c>
      <c r="S9699" s="6">
        <v>1</v>
      </c>
      <c r="T9699" s="6">
        <v>138</v>
      </c>
      <c r="U9699" s="6" t="s">
        <v>12691</v>
      </c>
      <c r="V9699" s="6" t="s">
        <v>13482</v>
      </c>
      <c r="W9699" s="6" t="s">
        <v>31522</v>
      </c>
      <c r="X9699" s="6" t="s">
        <v>31523</v>
      </c>
      <c r="Y9699" s="6" t="s">
        <v>31524</v>
      </c>
      <c r="Z9699" s="6" t="s">
        <v>12299</v>
      </c>
      <c r="AA9699" s="6" t="s">
        <v>12299</v>
      </c>
      <c r="AB9699" s="6"/>
      <c r="AC9699" s="6"/>
      <c r="AD9699" s="6"/>
    </row>
    <row r="9700" spans="1:30" x14ac:dyDescent="0.3">
      <c r="A9700" s="6">
        <v>18768</v>
      </c>
      <c r="B9700" s="6" t="s">
        <v>31525</v>
      </c>
      <c r="C9700" s="6" t="s">
        <v>31526</v>
      </c>
      <c r="D9700" s="6">
        <v>4</v>
      </c>
      <c r="E9700" s="6">
        <v>20</v>
      </c>
      <c r="F9700" s="6"/>
      <c r="G9700" s="6">
        <v>800</v>
      </c>
      <c r="H9700" s="6"/>
      <c r="I9700" s="6">
        <v>15</v>
      </c>
      <c r="J9700" s="6"/>
      <c r="K9700" s="6">
        <v>1</v>
      </c>
      <c r="L9700" s="6" t="s">
        <v>12977</v>
      </c>
      <c r="M9700" s="6">
        <v>63</v>
      </c>
      <c r="N9700" s="6" t="e">
        <f>VLOOKUP(A9700,web_archive!D:AB,18,FALSE)</f>
        <v>#N/A</v>
      </c>
      <c r="O9700" s="6">
        <v>2</v>
      </c>
      <c r="P9700" s="6">
        <v>256</v>
      </c>
      <c r="Q9700" s="6"/>
      <c r="R9700" s="6">
        <v>70</v>
      </c>
      <c r="S9700" s="6">
        <v>1</v>
      </c>
      <c r="T9700" s="6">
        <v>103</v>
      </c>
      <c r="U9700" s="6" t="s">
        <v>14036</v>
      </c>
      <c r="V9700" s="6" t="s">
        <v>13306</v>
      </c>
      <c r="W9700" s="6" t="s">
        <v>31527</v>
      </c>
      <c r="X9700" s="6" t="s">
        <v>13179</v>
      </c>
      <c r="Y9700" s="6" t="s">
        <v>31528</v>
      </c>
      <c r="Z9700" s="6" t="s">
        <v>12299</v>
      </c>
      <c r="AA9700" s="6" t="s">
        <v>12299</v>
      </c>
      <c r="AB9700" s="6"/>
      <c r="AC9700" s="6"/>
      <c r="AD9700" s="6"/>
    </row>
    <row r="9701" spans="1:30" x14ac:dyDescent="0.3">
      <c r="A9701" s="6">
        <v>18769</v>
      </c>
      <c r="B9701" s="6" t="s">
        <v>31529</v>
      </c>
      <c r="C9701" s="6" t="s">
        <v>31530</v>
      </c>
      <c r="D9701" s="6">
        <v>4</v>
      </c>
      <c r="E9701" s="6">
        <v>20</v>
      </c>
      <c r="F9701" s="6"/>
      <c r="G9701" s="6">
        <v>300</v>
      </c>
      <c r="H9701" s="6"/>
      <c r="I9701" s="6">
        <v>5</v>
      </c>
      <c r="J9701" s="6"/>
      <c r="K9701" s="6">
        <v>1</v>
      </c>
      <c r="L9701" s="6" t="s">
        <v>12295</v>
      </c>
      <c r="M9701" s="6">
        <v>63</v>
      </c>
      <c r="N9701" s="6" t="e">
        <f>VLOOKUP(A9701,web_archive!D:AB,18,FALSE)</f>
        <v>#N/A</v>
      </c>
      <c r="O9701" s="6">
        <v>2</v>
      </c>
      <c r="P9701" s="6">
        <v>769</v>
      </c>
      <c r="Q9701" s="6"/>
      <c r="R9701" s="6">
        <v>0</v>
      </c>
      <c r="S9701" s="6">
        <v>0</v>
      </c>
      <c r="T9701" s="6">
        <v>51</v>
      </c>
      <c r="U9701" s="6" t="s">
        <v>12978</v>
      </c>
      <c r="V9701" s="6" t="s">
        <v>13041</v>
      </c>
      <c r="W9701" s="6" t="s">
        <v>31531</v>
      </c>
      <c r="X9701" s="6" t="s">
        <v>13041</v>
      </c>
      <c r="Y9701" s="6" t="s">
        <v>12489</v>
      </c>
      <c r="Z9701" s="6" t="s">
        <v>12299</v>
      </c>
      <c r="AA9701" s="6" t="s">
        <v>12299</v>
      </c>
      <c r="AB9701" s="6"/>
      <c r="AC9701" s="6"/>
      <c r="AD9701" s="6"/>
    </row>
    <row r="9702" spans="1:30" x14ac:dyDescent="0.3">
      <c r="A9702" s="6">
        <v>18770</v>
      </c>
      <c r="B9702" s="6" t="s">
        <v>31532</v>
      </c>
      <c r="C9702" s="6" t="s">
        <v>31533</v>
      </c>
      <c r="D9702" s="6">
        <v>4</v>
      </c>
      <c r="E9702" s="6">
        <v>20</v>
      </c>
      <c r="F9702" s="6"/>
      <c r="G9702" s="6">
        <v>300</v>
      </c>
      <c r="H9702" s="6"/>
      <c r="I9702" s="6">
        <v>5</v>
      </c>
      <c r="J9702" s="6"/>
      <c r="K9702" s="6">
        <v>1</v>
      </c>
      <c r="L9702" s="6" t="s">
        <v>12295</v>
      </c>
      <c r="M9702" s="6">
        <v>63</v>
      </c>
      <c r="N9702" s="6" t="e">
        <f>VLOOKUP(A9702,web_archive!D:AB,18,FALSE)</f>
        <v>#N/A</v>
      </c>
      <c r="O9702" s="6">
        <v>2</v>
      </c>
      <c r="P9702" s="6">
        <v>769</v>
      </c>
      <c r="Q9702" s="6"/>
      <c r="R9702" s="6">
        <v>0</v>
      </c>
      <c r="S9702" s="6">
        <v>0</v>
      </c>
      <c r="T9702" s="6">
        <v>139</v>
      </c>
      <c r="U9702" s="6" t="s">
        <v>12978</v>
      </c>
      <c r="V9702" s="6" t="s">
        <v>12798</v>
      </c>
      <c r="W9702" s="6" t="s">
        <v>31531</v>
      </c>
      <c r="X9702" s="6" t="s">
        <v>12798</v>
      </c>
      <c r="Y9702" s="6" t="s">
        <v>12489</v>
      </c>
      <c r="Z9702" s="6" t="s">
        <v>12299</v>
      </c>
      <c r="AA9702" s="6" t="s">
        <v>12299</v>
      </c>
      <c r="AB9702" s="6"/>
      <c r="AC9702" s="6"/>
      <c r="AD9702" s="6"/>
    </row>
    <row r="9703" spans="1:30" x14ac:dyDescent="0.3">
      <c r="A9703" s="6">
        <v>18771</v>
      </c>
      <c r="B9703" s="6" t="s">
        <v>31534</v>
      </c>
      <c r="C9703" s="6" t="s">
        <v>31535</v>
      </c>
      <c r="D9703" s="6">
        <v>4</v>
      </c>
      <c r="E9703" s="6">
        <v>20</v>
      </c>
      <c r="F9703" s="6"/>
      <c r="G9703" s="6">
        <v>200</v>
      </c>
      <c r="H9703" s="6"/>
      <c r="I9703" s="6">
        <v>2</v>
      </c>
      <c r="J9703" s="6"/>
      <c r="K9703" s="6">
        <v>0</v>
      </c>
      <c r="L9703" s="6" t="s">
        <v>12295</v>
      </c>
      <c r="M9703" s="6">
        <v>63</v>
      </c>
      <c r="N9703" s="6" t="e">
        <f>VLOOKUP(A9703,web_archive!D:AB,18,FALSE)</f>
        <v>#N/A</v>
      </c>
      <c r="O9703" s="6">
        <v>2</v>
      </c>
      <c r="P9703" s="6">
        <v>512</v>
      </c>
      <c r="Q9703" s="6"/>
      <c r="R9703" s="6">
        <v>20</v>
      </c>
      <c r="S9703" s="6">
        <v>0</v>
      </c>
      <c r="T9703" s="6">
        <v>128</v>
      </c>
      <c r="U9703" s="6" t="s">
        <v>13138</v>
      </c>
      <c r="V9703" s="6" t="s">
        <v>14502</v>
      </c>
      <c r="W9703" s="6" t="s">
        <v>12491</v>
      </c>
      <c r="X9703" s="6" t="s">
        <v>12299</v>
      </c>
      <c r="Y9703" s="6" t="s">
        <v>12299</v>
      </c>
      <c r="Z9703" s="6"/>
      <c r="AA9703" s="6"/>
      <c r="AB9703" s="6"/>
      <c r="AC9703" s="6"/>
      <c r="AD9703" s="6"/>
    </row>
    <row r="9704" spans="1:30" x14ac:dyDescent="0.3">
      <c r="A9704" s="6">
        <v>18772</v>
      </c>
      <c r="B9704" s="6" t="s">
        <v>31536</v>
      </c>
      <c r="C9704" s="6" t="s">
        <v>31537</v>
      </c>
      <c r="D9704" s="6">
        <v>4</v>
      </c>
      <c r="E9704" s="6">
        <v>20</v>
      </c>
      <c r="F9704" s="6"/>
      <c r="G9704" s="6">
        <v>100</v>
      </c>
      <c r="H9704" s="6"/>
      <c r="I9704" s="6">
        <v>2</v>
      </c>
      <c r="J9704" s="6"/>
      <c r="K9704" s="6">
        <v>0</v>
      </c>
      <c r="L9704" s="6" t="s">
        <v>12257</v>
      </c>
      <c r="M9704" s="6">
        <v>63</v>
      </c>
      <c r="N9704" s="6" t="e">
        <f>VLOOKUP(A9704,web_archive!D:AB,18,FALSE)</f>
        <v>#N/A</v>
      </c>
      <c r="O9704" s="6">
        <v>2</v>
      </c>
      <c r="P9704" s="6">
        <v>512</v>
      </c>
      <c r="Q9704" s="6"/>
      <c r="R9704" s="6">
        <v>50</v>
      </c>
      <c r="S9704" s="6">
        <v>0</v>
      </c>
      <c r="T9704" s="6">
        <v>83</v>
      </c>
      <c r="U9704" s="6" t="s">
        <v>12858</v>
      </c>
      <c r="V9704" s="6" t="s">
        <v>18312</v>
      </c>
      <c r="W9704" s="6" t="s">
        <v>12368</v>
      </c>
      <c r="X9704" s="6" t="s">
        <v>12299</v>
      </c>
      <c r="Y9704" s="6" t="s">
        <v>12299</v>
      </c>
      <c r="Z9704" s="6"/>
      <c r="AA9704" s="6"/>
      <c r="AB9704" s="6"/>
      <c r="AC9704" s="6"/>
      <c r="AD9704" s="6"/>
    </row>
    <row r="9705" spans="1:30" x14ac:dyDescent="0.3">
      <c r="A9705" s="6">
        <v>18773</v>
      </c>
      <c r="B9705" s="6" t="s">
        <v>31538</v>
      </c>
      <c r="C9705" s="6" t="s">
        <v>31539</v>
      </c>
      <c r="D9705" s="6">
        <v>4</v>
      </c>
      <c r="E9705" s="6">
        <v>20</v>
      </c>
      <c r="F9705" s="6"/>
      <c r="G9705" s="6">
        <v>300</v>
      </c>
      <c r="H9705" s="6"/>
      <c r="I9705" s="6">
        <v>5</v>
      </c>
      <c r="J9705" s="6"/>
      <c r="K9705" s="6">
        <v>0</v>
      </c>
      <c r="L9705" s="6" t="s">
        <v>12250</v>
      </c>
      <c r="M9705" s="6">
        <v>63</v>
      </c>
      <c r="N9705" s="6" t="e">
        <f>VLOOKUP(A9705,web_archive!D:AB,18,FALSE)</f>
        <v>#N/A</v>
      </c>
      <c r="O9705" s="6">
        <v>2</v>
      </c>
      <c r="P9705" s="6">
        <v>512</v>
      </c>
      <c r="Q9705" s="6"/>
      <c r="R9705" s="6">
        <v>65</v>
      </c>
      <c r="S9705" s="6">
        <v>0</v>
      </c>
      <c r="T9705" s="6">
        <v>100</v>
      </c>
      <c r="U9705" s="6" t="s">
        <v>13923</v>
      </c>
      <c r="V9705" s="6" t="s">
        <v>31540</v>
      </c>
      <c r="W9705" s="6" t="s">
        <v>12299</v>
      </c>
      <c r="X9705" s="6" t="s">
        <v>12299</v>
      </c>
      <c r="Y9705" s="6"/>
      <c r="Z9705" s="6"/>
      <c r="AA9705" s="6"/>
      <c r="AB9705" s="6"/>
      <c r="AC9705" s="6"/>
      <c r="AD9705" s="6"/>
    </row>
    <row r="9706" spans="1:30" x14ac:dyDescent="0.3">
      <c r="A9706" s="6">
        <v>18774</v>
      </c>
      <c r="B9706" s="6" t="s">
        <v>31541</v>
      </c>
      <c r="C9706" s="6" t="s">
        <v>31542</v>
      </c>
      <c r="D9706" s="6">
        <v>4</v>
      </c>
      <c r="E9706" s="6">
        <v>20</v>
      </c>
      <c r="F9706" s="6"/>
      <c r="G9706" s="6">
        <v>100</v>
      </c>
      <c r="H9706" s="6"/>
      <c r="I9706" s="6">
        <v>1</v>
      </c>
      <c r="J9706" s="6"/>
      <c r="K9706" s="6">
        <v>0</v>
      </c>
      <c r="L9706" s="6" t="s">
        <v>12241</v>
      </c>
      <c r="M9706" s="6">
        <v>63</v>
      </c>
      <c r="N9706" s="6" t="e">
        <f>VLOOKUP(A9706,web_archive!D:AB,18,FALSE)</f>
        <v>#N/A</v>
      </c>
      <c r="O9706" s="6">
        <v>2</v>
      </c>
      <c r="P9706" s="6">
        <v>1</v>
      </c>
      <c r="Q9706" s="6"/>
      <c r="R9706" s="6">
        <v>70</v>
      </c>
      <c r="S9706" s="6">
        <v>0</v>
      </c>
      <c r="T9706" s="6">
        <v>180</v>
      </c>
      <c r="U9706" s="6" t="s">
        <v>12636</v>
      </c>
      <c r="V9706" s="6" t="s">
        <v>31543</v>
      </c>
      <c r="W9706" s="6" t="s">
        <v>12368</v>
      </c>
      <c r="X9706" s="6" t="s">
        <v>12299</v>
      </c>
      <c r="Y9706" s="6" t="s">
        <v>12299</v>
      </c>
      <c r="Z9706" s="6"/>
      <c r="AA9706" s="6"/>
      <c r="AB9706" s="6"/>
      <c r="AC9706" s="6"/>
      <c r="AD9706" s="6"/>
    </row>
    <row r="9707" spans="1:30" x14ac:dyDescent="0.3">
      <c r="A9707" s="6">
        <v>18775</v>
      </c>
      <c r="B9707" s="6" t="s">
        <v>31544</v>
      </c>
      <c r="C9707" s="6" t="s">
        <v>31545</v>
      </c>
      <c r="D9707" s="6">
        <v>4</v>
      </c>
      <c r="E9707" s="6">
        <v>20</v>
      </c>
      <c r="F9707" s="6"/>
      <c r="G9707" s="6">
        <v>300</v>
      </c>
      <c r="H9707" s="6"/>
      <c r="I9707" s="6">
        <v>2</v>
      </c>
      <c r="J9707" s="6"/>
      <c r="K9707" s="6">
        <v>0</v>
      </c>
      <c r="L9707" s="6" t="s">
        <v>12266</v>
      </c>
      <c r="M9707" s="6">
        <v>63</v>
      </c>
      <c r="N9707" s="6" t="e">
        <f>VLOOKUP(A9707,web_archive!D:AB,18,FALSE)</f>
        <v>#N/A</v>
      </c>
      <c r="O9707" s="6">
        <v>2</v>
      </c>
      <c r="P9707" s="6">
        <v>513</v>
      </c>
      <c r="Q9707" s="6"/>
      <c r="R9707" s="6">
        <v>50</v>
      </c>
      <c r="S9707" s="6">
        <v>0</v>
      </c>
      <c r="T9707" s="6">
        <v>79</v>
      </c>
      <c r="U9707" s="6" t="s">
        <v>14036</v>
      </c>
      <c r="V9707" s="6" t="s">
        <v>13458</v>
      </c>
      <c r="W9707" s="6" t="s">
        <v>12583</v>
      </c>
      <c r="X9707" s="6" t="s">
        <v>12582</v>
      </c>
      <c r="Y9707" s="6" t="s">
        <v>12491</v>
      </c>
      <c r="Z9707" s="6" t="s">
        <v>12299</v>
      </c>
      <c r="AA9707" s="6" t="s">
        <v>12299</v>
      </c>
      <c r="AB9707" s="6"/>
      <c r="AC9707" s="6"/>
      <c r="AD9707" s="6"/>
    </row>
    <row r="9708" spans="1:30" x14ac:dyDescent="0.3">
      <c r="A9708" s="6">
        <v>18776</v>
      </c>
      <c r="B9708" s="6" t="s">
        <v>31546</v>
      </c>
      <c r="C9708" s="6" t="s">
        <v>31547</v>
      </c>
      <c r="D9708" s="6">
        <v>4</v>
      </c>
      <c r="E9708" s="6">
        <v>10000</v>
      </c>
      <c r="F9708" s="6"/>
      <c r="G9708" s="6">
        <v>300</v>
      </c>
      <c r="H9708" s="6"/>
      <c r="I9708" s="6">
        <v>6</v>
      </c>
      <c r="J9708" s="6"/>
      <c r="K9708" s="6">
        <v>1</v>
      </c>
      <c r="L9708" s="6" t="s">
        <v>12234</v>
      </c>
      <c r="M9708" s="6">
        <v>63</v>
      </c>
      <c r="N9708" s="6" t="e">
        <f>VLOOKUP(A9708,web_archive!D:AB,18,FALSE)</f>
        <v>#N/A</v>
      </c>
      <c r="O9708" s="6">
        <v>2</v>
      </c>
      <c r="P9708" s="6">
        <v>256</v>
      </c>
      <c r="Q9708" s="6"/>
      <c r="R9708" s="6">
        <v>99</v>
      </c>
      <c r="S9708" s="6">
        <v>1</v>
      </c>
      <c r="T9708" s="6">
        <v>255</v>
      </c>
      <c r="U9708" s="6" t="s">
        <v>15323</v>
      </c>
      <c r="V9708" s="6" t="s">
        <v>12486</v>
      </c>
      <c r="W9708" s="6" t="s">
        <v>12299</v>
      </c>
      <c r="X9708" s="6" t="s">
        <v>12299</v>
      </c>
      <c r="Y9708" s="6"/>
      <c r="Z9708" s="6"/>
      <c r="AA9708" s="6"/>
      <c r="AB9708" s="6"/>
      <c r="AC9708" s="6"/>
      <c r="AD9708" s="6"/>
    </row>
    <row r="9709" spans="1:30" x14ac:dyDescent="0.3">
      <c r="A9709" s="6">
        <v>18779</v>
      </c>
      <c r="B9709" s="6" t="s">
        <v>31548</v>
      </c>
      <c r="C9709" s="6" t="s">
        <v>31549</v>
      </c>
      <c r="D9709" s="6">
        <v>4</v>
      </c>
      <c r="E9709" s="6">
        <v>20</v>
      </c>
      <c r="F9709" s="6"/>
      <c r="G9709" s="6">
        <v>500</v>
      </c>
      <c r="H9709" s="6"/>
      <c r="I9709" s="6">
        <v>12</v>
      </c>
      <c r="J9709" s="6"/>
      <c r="K9709" s="6">
        <v>1</v>
      </c>
      <c r="L9709" s="6" t="s">
        <v>12295</v>
      </c>
      <c r="M9709" s="6">
        <v>63</v>
      </c>
      <c r="N9709" s="6" t="e">
        <f>VLOOKUP(A9709,web_archive!D:AB,18,FALSE)</f>
        <v>#N/A</v>
      </c>
      <c r="O9709" s="6">
        <v>2</v>
      </c>
      <c r="P9709" s="6">
        <v>256</v>
      </c>
      <c r="Q9709" s="6"/>
      <c r="R9709" s="6">
        <v>1</v>
      </c>
      <c r="S9709" s="6"/>
      <c r="T9709" s="6">
        <v>902</v>
      </c>
      <c r="U9709" s="6" t="s">
        <v>14772</v>
      </c>
      <c r="V9709" s="6" t="s">
        <v>12620</v>
      </c>
      <c r="W9709" s="6" t="s">
        <v>14709</v>
      </c>
      <c r="X9709" s="6" t="s">
        <v>12563</v>
      </c>
      <c r="Y9709" s="6" t="s">
        <v>31550</v>
      </c>
      <c r="Z9709" s="6" t="s">
        <v>16782</v>
      </c>
      <c r="AA9709" s="6" t="s">
        <v>31551</v>
      </c>
      <c r="AB9709" s="6" t="s">
        <v>12491</v>
      </c>
      <c r="AC9709" s="6" t="s">
        <v>12299</v>
      </c>
      <c r="AD9709" s="6" t="s">
        <v>12299</v>
      </c>
    </row>
    <row r="9710" spans="1:30" x14ac:dyDescent="0.3">
      <c r="A9710" s="6">
        <v>18780</v>
      </c>
      <c r="B9710" s="6" t="s">
        <v>31552</v>
      </c>
      <c r="C9710" s="6" t="s">
        <v>31553</v>
      </c>
      <c r="D9710" s="6">
        <v>4</v>
      </c>
      <c r="E9710" s="6">
        <v>20</v>
      </c>
      <c r="F9710" s="6"/>
      <c r="G9710" s="6">
        <v>500</v>
      </c>
      <c r="H9710" s="6"/>
      <c r="I9710" s="6">
        <v>12</v>
      </c>
      <c r="J9710" s="6"/>
      <c r="K9710" s="6">
        <v>1</v>
      </c>
      <c r="L9710" s="6" t="s">
        <v>12295</v>
      </c>
      <c r="M9710" s="6">
        <v>63</v>
      </c>
      <c r="N9710" s="6" t="e">
        <f>VLOOKUP(A9710,web_archive!D:AB,18,FALSE)</f>
        <v>#N/A</v>
      </c>
      <c r="O9710" s="6">
        <v>2</v>
      </c>
      <c r="P9710" s="6">
        <v>256</v>
      </c>
      <c r="Q9710" s="6"/>
      <c r="R9710" s="6">
        <v>1</v>
      </c>
      <c r="S9710" s="6"/>
      <c r="T9710" s="6">
        <v>903</v>
      </c>
      <c r="U9710" s="6" t="s">
        <v>14772</v>
      </c>
      <c r="V9710" s="6" t="s">
        <v>12563</v>
      </c>
      <c r="W9710" s="6" t="s">
        <v>31550</v>
      </c>
      <c r="X9710" s="6" t="s">
        <v>16782</v>
      </c>
      <c r="Y9710" s="6" t="s">
        <v>31551</v>
      </c>
      <c r="Z9710" s="6" t="s">
        <v>12491</v>
      </c>
      <c r="AA9710" s="6" t="s">
        <v>12299</v>
      </c>
      <c r="AB9710" s="6" t="s">
        <v>12299</v>
      </c>
      <c r="AC9710" s="6"/>
      <c r="AD9710" s="6"/>
    </row>
    <row r="9711" spans="1:30" x14ac:dyDescent="0.3">
      <c r="A9711" s="6">
        <v>18781</v>
      </c>
      <c r="B9711" s="6" t="s">
        <v>31554</v>
      </c>
      <c r="C9711" s="6" t="s">
        <v>31555</v>
      </c>
      <c r="D9711" s="6">
        <v>4</v>
      </c>
      <c r="E9711" s="6">
        <v>20</v>
      </c>
      <c r="F9711" s="6"/>
      <c r="G9711" s="6">
        <v>500</v>
      </c>
      <c r="H9711" s="6"/>
      <c r="I9711" s="6">
        <v>12</v>
      </c>
      <c r="J9711" s="6"/>
      <c r="K9711" s="6">
        <v>1</v>
      </c>
      <c r="L9711" s="6" t="s">
        <v>12295</v>
      </c>
      <c r="M9711" s="6">
        <v>63</v>
      </c>
      <c r="N9711" s="6" t="e">
        <f>VLOOKUP(A9711,web_archive!D:AB,18,FALSE)</f>
        <v>#N/A</v>
      </c>
      <c r="O9711" s="6">
        <v>2</v>
      </c>
      <c r="P9711" s="6">
        <v>256</v>
      </c>
      <c r="Q9711" s="6"/>
      <c r="R9711" s="6">
        <v>1</v>
      </c>
      <c r="S9711" s="6"/>
      <c r="T9711" s="6">
        <v>904</v>
      </c>
      <c r="U9711" s="6" t="s">
        <v>14772</v>
      </c>
      <c r="V9711" s="6" t="s">
        <v>12563</v>
      </c>
      <c r="W9711" s="6" t="s">
        <v>31550</v>
      </c>
      <c r="X9711" s="6" t="s">
        <v>16782</v>
      </c>
      <c r="Y9711" s="6" t="s">
        <v>14832</v>
      </c>
      <c r="Z9711" s="6" t="s">
        <v>12368</v>
      </c>
      <c r="AA9711" s="6" t="s">
        <v>12299</v>
      </c>
      <c r="AB9711" s="6" t="s">
        <v>12299</v>
      </c>
      <c r="AC9711" s="6"/>
      <c r="AD9711" s="6"/>
    </row>
    <row r="9712" spans="1:30" x14ac:dyDescent="0.3">
      <c r="A9712" s="6">
        <v>18782</v>
      </c>
      <c r="B9712" s="6" t="s">
        <v>31556</v>
      </c>
      <c r="C9712" s="6" t="s">
        <v>31557</v>
      </c>
      <c r="D9712" s="6">
        <v>4</v>
      </c>
      <c r="E9712" s="6">
        <v>20</v>
      </c>
      <c r="F9712" s="6"/>
      <c r="G9712" s="6">
        <v>100</v>
      </c>
      <c r="H9712" s="6"/>
      <c r="I9712" s="6">
        <v>0</v>
      </c>
      <c r="J9712" s="6"/>
      <c r="K9712" s="6">
        <v>0</v>
      </c>
      <c r="L9712" s="6" t="s">
        <v>12295</v>
      </c>
      <c r="M9712" s="6">
        <v>63</v>
      </c>
      <c r="N9712" s="6" t="e">
        <f>VLOOKUP(A9712,web_archive!D:AB,18,FALSE)</f>
        <v>#N/A</v>
      </c>
      <c r="O9712" s="6">
        <v>2</v>
      </c>
      <c r="P9712" s="6">
        <v>512</v>
      </c>
      <c r="Q9712" s="6"/>
      <c r="R9712" s="6">
        <v>0</v>
      </c>
      <c r="S9712" s="6">
        <v>0</v>
      </c>
      <c r="T9712" s="6">
        <v>695</v>
      </c>
      <c r="U9712" s="6" t="s">
        <v>12858</v>
      </c>
      <c r="V9712" s="6" t="s">
        <v>17853</v>
      </c>
      <c r="W9712" s="6" t="s">
        <v>12368</v>
      </c>
      <c r="X9712" s="6" t="s">
        <v>12299</v>
      </c>
      <c r="Y9712" s="6" t="s">
        <v>12299</v>
      </c>
      <c r="Z9712" s="6"/>
      <c r="AA9712" s="6"/>
      <c r="AB9712" s="6"/>
      <c r="AC9712" s="6"/>
      <c r="AD9712" s="6"/>
    </row>
    <row r="9713" spans="1:33" x14ac:dyDescent="0.3">
      <c r="A9713" s="6">
        <v>18785</v>
      </c>
      <c r="B9713" s="6" t="s">
        <v>31558</v>
      </c>
      <c r="C9713" s="6" t="s">
        <v>31559</v>
      </c>
      <c r="D9713" s="6">
        <v>4</v>
      </c>
      <c r="E9713" s="6">
        <v>20</v>
      </c>
      <c r="F9713" s="6"/>
      <c r="G9713" s="6">
        <v>600</v>
      </c>
      <c r="H9713" s="6"/>
      <c r="I9713" s="6">
        <v>10</v>
      </c>
      <c r="J9713" s="6"/>
      <c r="K9713" s="6">
        <v>1</v>
      </c>
      <c r="L9713" s="6" t="s">
        <v>12295</v>
      </c>
      <c r="M9713" s="6">
        <v>63</v>
      </c>
      <c r="N9713" s="6" t="e">
        <f>VLOOKUP(A9713,web_archive!D:AB,18,FALSE)</f>
        <v>#N/A</v>
      </c>
      <c r="O9713" s="6">
        <v>2</v>
      </c>
      <c r="P9713" s="6">
        <v>256</v>
      </c>
      <c r="Q9713" s="6"/>
      <c r="R9713" s="6">
        <v>10</v>
      </c>
      <c r="S9713" s="6">
        <v>1</v>
      </c>
      <c r="T9713" s="6">
        <v>905</v>
      </c>
      <c r="U9713" s="6" t="s">
        <v>12858</v>
      </c>
      <c r="V9713" s="6" t="s">
        <v>12903</v>
      </c>
      <c r="W9713" s="6" t="s">
        <v>31560</v>
      </c>
      <c r="X9713" s="6" t="s">
        <v>31561</v>
      </c>
      <c r="Y9713" s="6" t="s">
        <v>31562</v>
      </c>
      <c r="Z9713" s="6" t="s">
        <v>12299</v>
      </c>
      <c r="AA9713" s="6" t="s">
        <v>12299</v>
      </c>
      <c r="AB9713" s="6"/>
      <c r="AC9713" s="6"/>
      <c r="AD9713" s="6"/>
      <c r="AE9713" s="6"/>
      <c r="AF9713" s="6"/>
      <c r="AG9713" s="6"/>
    </row>
    <row r="9714" spans="1:33" x14ac:dyDescent="0.3">
      <c r="A9714" s="6">
        <v>18786</v>
      </c>
      <c r="B9714" s="6" t="s">
        <v>31563</v>
      </c>
      <c r="C9714" s="6" t="s">
        <v>31564</v>
      </c>
      <c r="D9714" s="6">
        <v>4</v>
      </c>
      <c r="E9714" s="6">
        <v>20</v>
      </c>
      <c r="F9714" s="6"/>
      <c r="G9714" s="6">
        <v>200</v>
      </c>
      <c r="H9714" s="6"/>
      <c r="I9714" s="6">
        <v>0</v>
      </c>
      <c r="J9714" s="6"/>
      <c r="K9714" s="6">
        <v>0</v>
      </c>
      <c r="L9714" s="6" t="s">
        <v>12295</v>
      </c>
      <c r="M9714" s="6">
        <v>63</v>
      </c>
      <c r="N9714" s="6" t="e">
        <f>VLOOKUP(A9714,web_archive!D:AB,18,FALSE)</f>
        <v>#N/A</v>
      </c>
      <c r="O9714" s="6">
        <v>2</v>
      </c>
      <c r="P9714" s="6">
        <v>512</v>
      </c>
      <c r="Q9714" s="6"/>
      <c r="R9714" s="6">
        <v>10</v>
      </c>
      <c r="S9714" s="6">
        <v>0</v>
      </c>
      <c r="T9714" s="6">
        <v>906</v>
      </c>
      <c r="U9714" s="6" t="s">
        <v>14783</v>
      </c>
      <c r="V9714" s="6" t="s">
        <v>15809</v>
      </c>
      <c r="W9714" s="6" t="s">
        <v>12824</v>
      </c>
      <c r="X9714" s="6" t="s">
        <v>12451</v>
      </c>
      <c r="Y9714" s="6" t="s">
        <v>12299</v>
      </c>
      <c r="Z9714" s="6" t="s">
        <v>12299</v>
      </c>
      <c r="AA9714" s="6"/>
      <c r="AB9714" s="6"/>
      <c r="AC9714" s="6"/>
      <c r="AD9714" s="6"/>
      <c r="AE9714" s="6"/>
      <c r="AF9714" s="6"/>
      <c r="AG9714" s="6"/>
    </row>
    <row r="9715" spans="1:33" x14ac:dyDescent="0.3">
      <c r="A9715" s="6">
        <v>18790</v>
      </c>
      <c r="B9715" s="6" t="s">
        <v>31565</v>
      </c>
      <c r="C9715" s="6" t="s">
        <v>31566</v>
      </c>
      <c r="D9715" s="6">
        <v>4</v>
      </c>
      <c r="E9715" s="6">
        <v>20</v>
      </c>
      <c r="F9715" s="6"/>
      <c r="G9715" s="6">
        <v>100</v>
      </c>
      <c r="H9715" s="6"/>
      <c r="I9715" s="6">
        <v>3</v>
      </c>
      <c r="J9715" s="6"/>
      <c r="K9715" s="6">
        <v>1</v>
      </c>
      <c r="L9715" s="6" t="s">
        <v>12295</v>
      </c>
      <c r="M9715" s="6">
        <v>63</v>
      </c>
      <c r="N9715" s="6" t="e">
        <f>VLOOKUP(A9715,web_archive!D:AB,18,FALSE)</f>
        <v>#N/A</v>
      </c>
      <c r="O9715" s="6">
        <v>2</v>
      </c>
      <c r="P9715" s="6">
        <v>256</v>
      </c>
      <c r="Q9715" s="6"/>
      <c r="R9715" s="6">
        <v>0</v>
      </c>
      <c r="S9715" s="6">
        <v>1</v>
      </c>
      <c r="T9715" s="6">
        <v>900</v>
      </c>
      <c r="U9715" s="6" t="s">
        <v>12299</v>
      </c>
      <c r="V9715" s="6" t="s">
        <v>12299</v>
      </c>
      <c r="W9715" s="6" t="s">
        <v>12299</v>
      </c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</row>
    <row r="9716" spans="1:33" x14ac:dyDescent="0.3">
      <c r="A9716" s="6">
        <v>18791</v>
      </c>
      <c r="B9716" s="6" t="s">
        <v>31567</v>
      </c>
      <c r="C9716" s="6" t="s">
        <v>31568</v>
      </c>
      <c r="D9716" s="6">
        <v>4</v>
      </c>
      <c r="E9716" s="6">
        <v>20</v>
      </c>
      <c r="F9716" s="6"/>
      <c r="G9716" s="6">
        <v>200</v>
      </c>
      <c r="H9716" s="6"/>
      <c r="I9716" s="6">
        <v>30</v>
      </c>
      <c r="J9716" s="6"/>
      <c r="K9716" s="6">
        <v>1</v>
      </c>
      <c r="L9716" s="6" t="s">
        <v>12295</v>
      </c>
      <c r="M9716" s="6">
        <v>63</v>
      </c>
      <c r="N9716" s="6" t="e">
        <f>VLOOKUP(A9716,web_archive!D:AB,18,FALSE)</f>
        <v>#N/A</v>
      </c>
      <c r="O9716" s="6">
        <v>2</v>
      </c>
      <c r="P9716" s="6">
        <v>256</v>
      </c>
      <c r="Q9716" s="6"/>
      <c r="R9716" s="6"/>
      <c r="S9716" s="6"/>
      <c r="T9716" s="6">
        <v>908</v>
      </c>
      <c r="U9716" s="6" t="s">
        <v>12299</v>
      </c>
      <c r="V9716" s="6" t="s">
        <v>12299</v>
      </c>
      <c r="W9716" s="6" t="s">
        <v>12299</v>
      </c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</row>
    <row r="9717" spans="1:33" x14ac:dyDescent="0.3">
      <c r="A9717" s="6">
        <v>18792</v>
      </c>
      <c r="B9717" s="6" t="s">
        <v>31569</v>
      </c>
      <c r="C9717" s="6" t="s">
        <v>31570</v>
      </c>
      <c r="D9717" s="6">
        <v>4</v>
      </c>
      <c r="E9717" s="6">
        <v>10</v>
      </c>
      <c r="F9717" s="6"/>
      <c r="G9717" s="6">
        <v>400</v>
      </c>
      <c r="H9717" s="6"/>
      <c r="I9717" s="6"/>
      <c r="J9717" s="6"/>
      <c r="K9717" s="6">
        <v>0</v>
      </c>
      <c r="L9717" s="6" t="s">
        <v>14534</v>
      </c>
      <c r="M9717" s="6">
        <v>63</v>
      </c>
      <c r="N9717" s="6" t="e">
        <f>VLOOKUP(A9717,web_archive!D:AB,18,FALSE)</f>
        <v>#N/A</v>
      </c>
      <c r="O9717" s="6">
        <v>2</v>
      </c>
      <c r="P9717" s="6">
        <v>256</v>
      </c>
      <c r="Q9717" s="6"/>
      <c r="R9717" s="6">
        <v>45</v>
      </c>
      <c r="S9717" s="6">
        <v>1</v>
      </c>
      <c r="T9717" s="6">
        <v>901</v>
      </c>
      <c r="U9717" s="6" t="s">
        <v>12660</v>
      </c>
      <c r="V9717" s="6" t="s">
        <v>16451</v>
      </c>
      <c r="W9717" s="6" t="s">
        <v>12675</v>
      </c>
      <c r="X9717" s="6" t="s">
        <v>15529</v>
      </c>
      <c r="Y9717" s="6" t="s">
        <v>12814</v>
      </c>
      <c r="Z9717" s="6" t="s">
        <v>12549</v>
      </c>
      <c r="AA9717" s="6" t="s">
        <v>12489</v>
      </c>
      <c r="AB9717" s="6" t="s">
        <v>12299</v>
      </c>
      <c r="AC9717" s="6" t="s">
        <v>12299</v>
      </c>
      <c r="AD9717" s="6"/>
      <c r="AE9717" s="6"/>
      <c r="AF9717" s="6"/>
      <c r="AG9717" s="6"/>
    </row>
    <row r="9718" spans="1:33" x14ac:dyDescent="0.3">
      <c r="A9718" s="6">
        <v>18793</v>
      </c>
      <c r="B9718" s="6" t="s">
        <v>31571</v>
      </c>
      <c r="C9718" s="6" t="s">
        <v>31572</v>
      </c>
      <c r="D9718" s="6">
        <v>4</v>
      </c>
      <c r="E9718" s="6">
        <v>20</v>
      </c>
      <c r="F9718" s="6"/>
      <c r="G9718" s="6">
        <v>200</v>
      </c>
      <c r="H9718" s="6"/>
      <c r="I9718" s="6">
        <v>25</v>
      </c>
      <c r="J9718" s="6"/>
      <c r="K9718" s="6">
        <v>1</v>
      </c>
      <c r="L9718" s="6" t="s">
        <v>13544</v>
      </c>
      <c r="M9718" s="6">
        <v>56</v>
      </c>
      <c r="N9718" s="6" t="e">
        <f>VLOOKUP(A9718,web_archive!D:AB,18,FALSE)</f>
        <v>#N/A</v>
      </c>
      <c r="O9718" s="6">
        <v>2</v>
      </c>
      <c r="P9718" s="6">
        <v>256</v>
      </c>
      <c r="Q9718" s="6"/>
      <c r="R9718" s="6">
        <v>100</v>
      </c>
      <c r="S9718" s="6">
        <v>1</v>
      </c>
      <c r="T9718" s="6">
        <v>911</v>
      </c>
      <c r="U9718" s="6" t="s">
        <v>13218</v>
      </c>
      <c r="V9718" s="6" t="s">
        <v>12652</v>
      </c>
      <c r="W9718" s="6" t="s">
        <v>12944</v>
      </c>
      <c r="X9718" s="6" t="s">
        <v>12567</v>
      </c>
      <c r="Y9718" s="6" t="s">
        <v>12944</v>
      </c>
      <c r="Z9718" s="6" t="s">
        <v>12560</v>
      </c>
      <c r="AA9718" s="6" t="s">
        <v>14753</v>
      </c>
      <c r="AB9718" s="6" t="s">
        <v>31573</v>
      </c>
      <c r="AC9718" s="6" t="s">
        <v>31574</v>
      </c>
      <c r="AD9718" s="6" t="s">
        <v>31575</v>
      </c>
      <c r="AE9718" s="6" t="s">
        <v>12491</v>
      </c>
      <c r="AF9718" s="6" t="s">
        <v>12299</v>
      </c>
      <c r="AG9718" s="6" t="s">
        <v>12299</v>
      </c>
    </row>
    <row r="9719" spans="1:33" x14ac:dyDescent="0.3">
      <c r="A9719" s="6">
        <v>18796</v>
      </c>
      <c r="B9719" s="6" t="s">
        <v>31576</v>
      </c>
      <c r="C9719" s="6" t="s">
        <v>31577</v>
      </c>
      <c r="D9719" s="6">
        <v>4</v>
      </c>
      <c r="E9719" s="6">
        <v>20</v>
      </c>
      <c r="F9719" s="6"/>
      <c r="G9719" s="6">
        <v>500</v>
      </c>
      <c r="H9719" s="6"/>
      <c r="I9719" s="6">
        <v>12</v>
      </c>
      <c r="J9719" s="6"/>
      <c r="K9719" s="6">
        <v>1</v>
      </c>
      <c r="L9719" s="6" t="s">
        <v>12295</v>
      </c>
      <c r="M9719" s="6">
        <v>63</v>
      </c>
      <c r="N9719" s="6" t="e">
        <f>VLOOKUP(A9719,web_archive!D:AB,18,FALSE)</f>
        <v>#N/A</v>
      </c>
      <c r="O9719" s="6">
        <v>2</v>
      </c>
      <c r="P9719" s="6">
        <v>256</v>
      </c>
      <c r="Q9719" s="6"/>
      <c r="R9719" s="6">
        <v>1</v>
      </c>
      <c r="S9719" s="6"/>
      <c r="T9719" s="6">
        <v>914</v>
      </c>
      <c r="U9719" s="6" t="s">
        <v>14772</v>
      </c>
      <c r="V9719" s="6" t="s">
        <v>12563</v>
      </c>
      <c r="W9719" s="6" t="s">
        <v>31550</v>
      </c>
      <c r="X9719" s="6" t="s">
        <v>16782</v>
      </c>
      <c r="Y9719" s="6" t="s">
        <v>12600</v>
      </c>
      <c r="Z9719" s="6" t="s">
        <v>12299</v>
      </c>
      <c r="AA9719" s="6" t="s">
        <v>12299</v>
      </c>
      <c r="AB9719" s="6"/>
      <c r="AC9719" s="6"/>
      <c r="AD9719" s="6"/>
      <c r="AE9719" s="6"/>
      <c r="AF9719" s="6"/>
      <c r="AG9719" s="6"/>
    </row>
    <row r="9720" spans="1:33" x14ac:dyDescent="0.3">
      <c r="A9720" s="6">
        <v>18803</v>
      </c>
      <c r="B9720" s="6" t="s">
        <v>31578</v>
      </c>
      <c r="C9720" s="6" t="s">
        <v>31579</v>
      </c>
      <c r="D9720" s="6">
        <v>4</v>
      </c>
      <c r="E9720" s="6">
        <v>0</v>
      </c>
      <c r="F9720" s="6"/>
      <c r="G9720" s="6">
        <v>500</v>
      </c>
      <c r="H9720" s="6"/>
      <c r="I9720" s="6"/>
      <c r="J9720" s="6"/>
      <c r="K9720" s="6">
        <v>1</v>
      </c>
      <c r="L9720" s="6" t="s">
        <v>12295</v>
      </c>
      <c r="M9720" s="6">
        <v>63</v>
      </c>
      <c r="N9720" s="6" t="e">
        <f>VLOOKUP(A9720,web_archive!D:AB,18,FALSE)</f>
        <v>#N/A</v>
      </c>
      <c r="O9720" s="6">
        <v>2</v>
      </c>
      <c r="P9720" s="6">
        <v>256</v>
      </c>
      <c r="Q9720" s="6"/>
      <c r="R9720" s="6"/>
      <c r="S9720" s="6">
        <v>1</v>
      </c>
      <c r="T9720" s="6">
        <v>920</v>
      </c>
      <c r="U9720" s="6" t="s">
        <v>31580</v>
      </c>
      <c r="V9720" s="6" t="s">
        <v>31581</v>
      </c>
      <c r="W9720" s="6" t="s">
        <v>12299</v>
      </c>
      <c r="X9720" s="6" t="s">
        <v>12299</v>
      </c>
      <c r="Y9720" s="6"/>
      <c r="Z9720" s="6"/>
      <c r="AA9720" s="6"/>
      <c r="AB9720" s="6"/>
      <c r="AC9720" s="6"/>
      <c r="AD9720" s="6"/>
      <c r="AE9720" s="6"/>
      <c r="AF9720" s="6"/>
      <c r="AG9720" s="6"/>
    </row>
    <row r="9721" spans="1:33" x14ac:dyDescent="0.3">
      <c r="A9721" s="6">
        <v>18805</v>
      </c>
      <c r="B9721" s="6" t="s">
        <v>31582</v>
      </c>
      <c r="C9721" s="6" t="s">
        <v>31583</v>
      </c>
      <c r="D9721" s="6">
        <v>4</v>
      </c>
      <c r="E9721" s="6">
        <v>20</v>
      </c>
      <c r="F9721" s="6"/>
      <c r="G9721" s="6">
        <v>300</v>
      </c>
      <c r="H9721" s="6"/>
      <c r="I9721" s="6">
        <v>2</v>
      </c>
      <c r="J9721" s="6"/>
      <c r="K9721" s="6">
        <v>0</v>
      </c>
      <c r="L9721" s="6" t="s">
        <v>12295</v>
      </c>
      <c r="M9721" s="6">
        <v>63</v>
      </c>
      <c r="N9721" s="6" t="e">
        <f>VLOOKUP(A9721,web_archive!D:AB,18,FALSE)</f>
        <v>#N/A</v>
      </c>
      <c r="O9721" s="6">
        <v>2</v>
      </c>
      <c r="P9721" s="6">
        <v>256</v>
      </c>
      <c r="Q9721" s="6"/>
      <c r="R9721" s="6">
        <v>0</v>
      </c>
      <c r="S9721" s="6">
        <v>1</v>
      </c>
      <c r="T9721" s="6">
        <v>922</v>
      </c>
      <c r="U9721" s="6" t="s">
        <v>12787</v>
      </c>
      <c r="V9721" s="6" t="s">
        <v>14832</v>
      </c>
      <c r="W9721" s="6" t="s">
        <v>12491</v>
      </c>
      <c r="X9721" s="6" t="s">
        <v>12299</v>
      </c>
      <c r="Y9721" s="6" t="s">
        <v>12299</v>
      </c>
      <c r="Z9721" s="6"/>
      <c r="AA9721" s="6"/>
      <c r="AB9721" s="6"/>
      <c r="AC9721" s="6"/>
      <c r="AD9721" s="6"/>
      <c r="AE9721" s="6"/>
      <c r="AF9721" s="6"/>
      <c r="AG9721" s="6"/>
    </row>
    <row r="9722" spans="1:33" x14ac:dyDescent="0.3">
      <c r="A9722" s="6">
        <v>18806</v>
      </c>
      <c r="B9722" s="6" t="s">
        <v>31584</v>
      </c>
      <c r="C9722" s="6" t="s">
        <v>31585</v>
      </c>
      <c r="D9722" s="6">
        <v>4</v>
      </c>
      <c r="E9722" s="6">
        <v>20</v>
      </c>
      <c r="F9722" s="6"/>
      <c r="G9722" s="6">
        <v>300</v>
      </c>
      <c r="H9722" s="6"/>
      <c r="I9722" s="6">
        <v>2</v>
      </c>
      <c r="J9722" s="6"/>
      <c r="K9722" s="6">
        <v>1</v>
      </c>
      <c r="L9722" s="6" t="s">
        <v>12295</v>
      </c>
      <c r="M9722" s="6">
        <v>63</v>
      </c>
      <c r="N9722" s="6" t="e">
        <f>VLOOKUP(A9722,web_archive!D:AB,18,FALSE)</f>
        <v>#N/A</v>
      </c>
      <c r="O9722" s="6">
        <v>2</v>
      </c>
      <c r="P9722" s="6">
        <v>256</v>
      </c>
      <c r="Q9722" s="6"/>
      <c r="R9722" s="6">
        <v>0</v>
      </c>
      <c r="S9722" s="6">
        <v>1</v>
      </c>
      <c r="T9722" s="6">
        <v>923</v>
      </c>
      <c r="U9722" s="6" t="s">
        <v>12858</v>
      </c>
      <c r="V9722" s="6" t="s">
        <v>13787</v>
      </c>
      <c r="W9722" s="6" t="s">
        <v>15494</v>
      </c>
      <c r="X9722" s="6" t="s">
        <v>14345</v>
      </c>
      <c r="Y9722" s="6">
        <v>5</v>
      </c>
      <c r="Z9722" s="6" t="s">
        <v>12489</v>
      </c>
      <c r="AA9722" s="6" t="s">
        <v>12299</v>
      </c>
      <c r="AB9722" s="6" t="s">
        <v>12299</v>
      </c>
      <c r="AC9722" s="6"/>
      <c r="AD9722" s="6"/>
      <c r="AE9722" s="6"/>
      <c r="AF9722" s="6"/>
      <c r="AG9722" s="6"/>
    </row>
    <row r="9723" spans="1:33" x14ac:dyDescent="0.3">
      <c r="A9723" s="6">
        <v>18807</v>
      </c>
      <c r="B9723" s="6" t="s">
        <v>31586</v>
      </c>
      <c r="C9723" s="6" t="s">
        <v>31587</v>
      </c>
      <c r="D9723" s="6">
        <v>4</v>
      </c>
      <c r="E9723" s="6">
        <v>20</v>
      </c>
      <c r="F9723" s="6"/>
      <c r="G9723" s="6">
        <v>400</v>
      </c>
      <c r="H9723" s="6"/>
      <c r="I9723" s="6">
        <v>3</v>
      </c>
      <c r="J9723" s="6"/>
      <c r="K9723" s="6">
        <v>1</v>
      </c>
      <c r="L9723" s="6" t="s">
        <v>14534</v>
      </c>
      <c r="M9723" s="6">
        <v>63</v>
      </c>
      <c r="N9723" s="6" t="e">
        <f>VLOOKUP(A9723,web_archive!D:AB,18,FALSE)</f>
        <v>#N/A</v>
      </c>
      <c r="O9723" s="6">
        <v>2</v>
      </c>
      <c r="P9723" s="6">
        <v>256</v>
      </c>
      <c r="Q9723" s="6"/>
      <c r="R9723" s="6">
        <v>0</v>
      </c>
      <c r="S9723" s="6">
        <v>1</v>
      </c>
      <c r="T9723" s="6">
        <v>924</v>
      </c>
      <c r="U9723" s="6" t="s">
        <v>12660</v>
      </c>
      <c r="V9723" s="6" t="s">
        <v>12980</v>
      </c>
      <c r="W9723" s="6" t="s">
        <v>16654</v>
      </c>
      <c r="X9723" s="6" t="s">
        <v>12571</v>
      </c>
      <c r="Y9723" s="6" t="s">
        <v>12489</v>
      </c>
      <c r="Z9723" s="6" t="s">
        <v>12299</v>
      </c>
      <c r="AA9723" s="6" t="s">
        <v>12299</v>
      </c>
      <c r="AB9723" s="6"/>
      <c r="AC9723" s="6"/>
      <c r="AD9723" s="6"/>
      <c r="AE9723" s="6"/>
      <c r="AF9723" s="6"/>
      <c r="AG9723" s="6"/>
    </row>
    <row r="9724" spans="1:33" x14ac:dyDescent="0.3">
      <c r="A9724" s="6">
        <v>18808</v>
      </c>
      <c r="B9724" s="6" t="s">
        <v>31588</v>
      </c>
      <c r="C9724" s="6" t="s">
        <v>31589</v>
      </c>
      <c r="D9724" s="6">
        <v>4</v>
      </c>
      <c r="E9724" s="6">
        <v>20</v>
      </c>
      <c r="F9724" s="6"/>
      <c r="G9724" s="6">
        <v>100</v>
      </c>
      <c r="H9724" s="6"/>
      <c r="I9724" s="6">
        <v>1</v>
      </c>
      <c r="J9724" s="6"/>
      <c r="K9724" s="6">
        <v>0</v>
      </c>
      <c r="L9724" s="6" t="s">
        <v>12295</v>
      </c>
      <c r="M9724" s="6">
        <v>63</v>
      </c>
      <c r="N9724" s="6" t="e">
        <f>VLOOKUP(A9724,web_archive!D:AB,18,FALSE)</f>
        <v>#N/A</v>
      </c>
      <c r="O9724" s="6">
        <v>2</v>
      </c>
      <c r="P9724" s="6">
        <v>512</v>
      </c>
      <c r="Q9724" s="6"/>
      <c r="R9724" s="6">
        <v>0</v>
      </c>
      <c r="S9724" s="6">
        <v>1</v>
      </c>
      <c r="T9724" s="6">
        <v>925</v>
      </c>
      <c r="U9724" s="6" t="s">
        <v>13315</v>
      </c>
      <c r="V9724" s="6" t="s">
        <v>12368</v>
      </c>
      <c r="W9724" s="6" t="s">
        <v>12299</v>
      </c>
      <c r="X9724" s="6" t="s">
        <v>12299</v>
      </c>
      <c r="Y9724" s="6"/>
      <c r="Z9724" s="6"/>
      <c r="AA9724" s="6"/>
      <c r="AB9724" s="6"/>
      <c r="AC9724" s="6"/>
      <c r="AD9724" s="6"/>
      <c r="AE9724" s="6"/>
      <c r="AF9724" s="6"/>
      <c r="AG9724" s="6"/>
    </row>
    <row r="9725" spans="1:33" x14ac:dyDescent="0.3">
      <c r="A9725" s="6">
        <v>18810</v>
      </c>
      <c r="B9725" s="6" t="s">
        <v>31590</v>
      </c>
      <c r="C9725" s="6" t="s">
        <v>31591</v>
      </c>
      <c r="D9725" s="6">
        <v>4</v>
      </c>
      <c r="E9725" s="6">
        <v>20</v>
      </c>
      <c r="F9725" s="6"/>
      <c r="G9725" s="6">
        <v>500</v>
      </c>
      <c r="H9725" s="6"/>
      <c r="I9725" s="6">
        <v>12</v>
      </c>
      <c r="J9725" s="6"/>
      <c r="K9725" s="6">
        <v>0</v>
      </c>
      <c r="L9725" s="6" t="s">
        <v>12295</v>
      </c>
      <c r="M9725" s="6">
        <v>63</v>
      </c>
      <c r="N9725" s="6" t="e">
        <f>VLOOKUP(A9725,web_archive!D:AB,18,FALSE)</f>
        <v>#N/A</v>
      </c>
      <c r="O9725" s="6">
        <v>2</v>
      </c>
      <c r="P9725" s="6">
        <v>256</v>
      </c>
      <c r="Q9725" s="6"/>
      <c r="R9725" s="6">
        <v>0</v>
      </c>
      <c r="S9725" s="6">
        <v>1</v>
      </c>
      <c r="T9725" s="6">
        <v>717</v>
      </c>
      <c r="U9725" s="6" t="s">
        <v>14525</v>
      </c>
      <c r="V9725" s="6" t="s">
        <v>18179</v>
      </c>
      <c r="W9725" s="6" t="s">
        <v>12798</v>
      </c>
      <c r="X9725" s="6" t="s">
        <v>12814</v>
      </c>
      <c r="Y9725" s="6" t="s">
        <v>13041</v>
      </c>
      <c r="Z9725" s="6" t="s">
        <v>12814</v>
      </c>
      <c r="AA9725" s="6" t="s">
        <v>12549</v>
      </c>
      <c r="AB9725" s="6" t="s">
        <v>12814</v>
      </c>
      <c r="AC9725" s="6" t="s">
        <v>12551</v>
      </c>
      <c r="AD9725" s="6" t="s">
        <v>12491</v>
      </c>
      <c r="AE9725" s="6" t="s">
        <v>12299</v>
      </c>
      <c r="AF9725" s="6" t="s">
        <v>12299</v>
      </c>
      <c r="AG9725" s="6"/>
    </row>
    <row r="9726" spans="1:33" x14ac:dyDescent="0.3">
      <c r="A9726" s="6">
        <v>18813</v>
      </c>
      <c r="B9726" s="6" t="s">
        <v>31592</v>
      </c>
      <c r="C9726" s="6" t="s">
        <v>31593</v>
      </c>
      <c r="D9726" s="6">
        <v>4</v>
      </c>
      <c r="E9726" s="6">
        <v>10</v>
      </c>
      <c r="F9726" s="6"/>
      <c r="G9726" s="6">
        <v>100</v>
      </c>
      <c r="H9726" s="6"/>
      <c r="I9726" s="6"/>
      <c r="J9726" s="6"/>
      <c r="K9726" s="6">
        <v>0</v>
      </c>
      <c r="L9726" s="6" t="s">
        <v>12295</v>
      </c>
      <c r="M9726" s="6">
        <v>63</v>
      </c>
      <c r="N9726" s="6" t="e">
        <f>VLOOKUP(A9726,web_archive!D:AB,18,FALSE)</f>
        <v>#N/A</v>
      </c>
      <c r="O9726" s="6">
        <v>2</v>
      </c>
      <c r="P9726" s="6">
        <v>512</v>
      </c>
      <c r="Q9726" s="6"/>
      <c r="R9726" s="6">
        <v>30</v>
      </c>
      <c r="S9726" s="6"/>
      <c r="T9726" s="6">
        <v>856</v>
      </c>
      <c r="U9726" s="6" t="s">
        <v>17772</v>
      </c>
      <c r="V9726" s="6" t="s">
        <v>12764</v>
      </c>
      <c r="W9726" s="6" t="s">
        <v>12299</v>
      </c>
      <c r="X9726" s="6" t="s">
        <v>12299</v>
      </c>
      <c r="Y9726" s="6"/>
      <c r="Z9726" s="6"/>
      <c r="AA9726" s="6"/>
      <c r="AB9726" s="6"/>
      <c r="AC9726" s="6"/>
      <c r="AD9726" s="6"/>
      <c r="AE9726" s="6"/>
      <c r="AF9726" s="6"/>
      <c r="AG9726" s="6"/>
    </row>
    <row r="9727" spans="1:33" x14ac:dyDescent="0.3">
      <c r="A9727" s="6">
        <v>18814</v>
      </c>
      <c r="B9727" s="6" t="s">
        <v>31594</v>
      </c>
      <c r="C9727" s="6" t="s">
        <v>31595</v>
      </c>
      <c r="D9727" s="6">
        <v>4</v>
      </c>
      <c r="E9727" s="6">
        <v>20</v>
      </c>
      <c r="F9727" s="6"/>
      <c r="G9727" s="6">
        <v>100</v>
      </c>
      <c r="H9727" s="6"/>
      <c r="I9727" s="6">
        <v>4</v>
      </c>
      <c r="J9727" s="6"/>
      <c r="K9727" s="6">
        <v>1</v>
      </c>
      <c r="L9727" s="6" t="s">
        <v>14534</v>
      </c>
      <c r="M9727" s="6">
        <v>63</v>
      </c>
      <c r="N9727" s="6" t="e">
        <f>VLOOKUP(A9727,web_archive!D:AB,18,FALSE)</f>
        <v>#N/A</v>
      </c>
      <c r="O9727" s="6">
        <v>2</v>
      </c>
      <c r="P9727" s="6">
        <v>256</v>
      </c>
      <c r="Q9727" s="6"/>
      <c r="R9727" s="6">
        <v>0</v>
      </c>
      <c r="S9727" s="6">
        <v>1</v>
      </c>
      <c r="T9727" s="6">
        <v>927</v>
      </c>
      <c r="U9727" s="6" t="s">
        <v>12542</v>
      </c>
      <c r="V9727" s="6" t="s">
        <v>14894</v>
      </c>
      <c r="W9727" s="6" t="s">
        <v>12368</v>
      </c>
      <c r="X9727" s="6" t="s">
        <v>12299</v>
      </c>
      <c r="Y9727" s="6" t="s">
        <v>12299</v>
      </c>
      <c r="Z9727" s="6"/>
      <c r="AA9727" s="6"/>
      <c r="AB9727" s="6"/>
      <c r="AC9727" s="6"/>
      <c r="AD9727" s="6"/>
      <c r="AE9727" s="6"/>
      <c r="AF9727" s="6"/>
      <c r="AG9727" s="6"/>
    </row>
    <row r="9728" spans="1:33" x14ac:dyDescent="0.3">
      <c r="A9728" s="6">
        <v>18815</v>
      </c>
      <c r="B9728" s="6" t="s">
        <v>31596</v>
      </c>
      <c r="C9728" s="6" t="s">
        <v>31597</v>
      </c>
      <c r="D9728" s="6">
        <v>4</v>
      </c>
      <c r="E9728" s="6">
        <v>20</v>
      </c>
      <c r="F9728" s="6"/>
      <c r="G9728" s="6">
        <v>100</v>
      </c>
      <c r="H9728" s="6"/>
      <c r="I9728" s="6">
        <v>4</v>
      </c>
      <c r="J9728" s="6"/>
      <c r="K9728" s="6">
        <v>1</v>
      </c>
      <c r="L9728" s="6" t="s">
        <v>14534</v>
      </c>
      <c r="M9728" s="6">
        <v>63</v>
      </c>
      <c r="N9728" s="6" t="e">
        <f>VLOOKUP(A9728,web_archive!D:AB,18,FALSE)</f>
        <v>#N/A</v>
      </c>
      <c r="O9728" s="6">
        <v>2</v>
      </c>
      <c r="P9728" s="6">
        <v>256</v>
      </c>
      <c r="Q9728" s="6"/>
      <c r="R9728" s="6">
        <v>0</v>
      </c>
      <c r="S9728" s="6">
        <v>1</v>
      </c>
      <c r="T9728" s="6">
        <v>928</v>
      </c>
      <c r="U9728" s="6" t="s">
        <v>12691</v>
      </c>
      <c r="V9728" s="6" t="s">
        <v>14894</v>
      </c>
      <c r="W9728" s="6" t="s">
        <v>12368</v>
      </c>
      <c r="X9728" s="6" t="s">
        <v>12299</v>
      </c>
      <c r="Y9728" s="6" t="s">
        <v>12299</v>
      </c>
      <c r="Z9728" s="6"/>
      <c r="AA9728" s="6"/>
      <c r="AB9728" s="6"/>
      <c r="AC9728" s="6"/>
      <c r="AD9728" s="6"/>
      <c r="AE9728" s="6"/>
      <c r="AF9728" s="6"/>
      <c r="AG9728" s="6"/>
    </row>
    <row r="9729" spans="1:28" x14ac:dyDescent="0.3">
      <c r="A9729" s="6">
        <v>18816</v>
      </c>
      <c r="B9729" s="6" t="s">
        <v>31598</v>
      </c>
      <c r="C9729" s="6" t="s">
        <v>31599</v>
      </c>
      <c r="D9729" s="6">
        <v>4</v>
      </c>
      <c r="E9729" s="6">
        <v>20</v>
      </c>
      <c r="F9729" s="6"/>
      <c r="G9729" s="6">
        <v>100</v>
      </c>
      <c r="H9729" s="6"/>
      <c r="I9729" s="6">
        <v>4</v>
      </c>
      <c r="J9729" s="6"/>
      <c r="K9729" s="6">
        <v>1</v>
      </c>
      <c r="L9729" s="6" t="s">
        <v>14534</v>
      </c>
      <c r="M9729" s="6">
        <v>63</v>
      </c>
      <c r="N9729" s="6" t="e">
        <f>VLOOKUP(A9729,web_archive!D:AB,18,FALSE)</f>
        <v>#N/A</v>
      </c>
      <c r="O9729" s="6">
        <v>2</v>
      </c>
      <c r="P9729" s="6">
        <v>256</v>
      </c>
      <c r="Q9729" s="6"/>
      <c r="R9729" s="6">
        <v>0</v>
      </c>
      <c r="S9729" s="6">
        <v>1</v>
      </c>
      <c r="T9729" s="6">
        <v>929</v>
      </c>
      <c r="U9729" s="6" t="s">
        <v>12542</v>
      </c>
      <c r="V9729" s="6" t="s">
        <v>14894</v>
      </c>
      <c r="W9729" s="6" t="s">
        <v>12980</v>
      </c>
      <c r="X9729" s="6" t="s">
        <v>12368</v>
      </c>
      <c r="Y9729" s="6" t="s">
        <v>12299</v>
      </c>
      <c r="Z9729" s="6" t="s">
        <v>12299</v>
      </c>
      <c r="AA9729" s="6"/>
      <c r="AB9729" s="6"/>
    </row>
    <row r="9730" spans="1:28" x14ac:dyDescent="0.3">
      <c r="A9730" s="6">
        <v>18817</v>
      </c>
      <c r="B9730" s="6" t="s">
        <v>31600</v>
      </c>
      <c r="C9730" s="6" t="s">
        <v>31601</v>
      </c>
      <c r="D9730" s="6">
        <v>4</v>
      </c>
      <c r="E9730" s="6">
        <v>20</v>
      </c>
      <c r="F9730" s="6"/>
      <c r="G9730" s="6">
        <v>100</v>
      </c>
      <c r="H9730" s="6"/>
      <c r="I9730" s="6">
        <v>4</v>
      </c>
      <c r="J9730" s="6"/>
      <c r="K9730" s="6">
        <v>1</v>
      </c>
      <c r="L9730" s="6" t="s">
        <v>14534</v>
      </c>
      <c r="M9730" s="6">
        <v>63</v>
      </c>
      <c r="N9730" s="6" t="e">
        <f>VLOOKUP(A9730,web_archive!D:AB,18,FALSE)</f>
        <v>#N/A</v>
      </c>
      <c r="O9730" s="6">
        <v>2</v>
      </c>
      <c r="P9730" s="6">
        <v>256</v>
      </c>
      <c r="Q9730" s="6"/>
      <c r="R9730" s="6">
        <v>0</v>
      </c>
      <c r="S9730" s="6">
        <v>1</v>
      </c>
      <c r="T9730" s="6">
        <v>930</v>
      </c>
      <c r="U9730" s="6" t="s">
        <v>12691</v>
      </c>
      <c r="V9730" s="6" t="s">
        <v>14894</v>
      </c>
      <c r="W9730" s="6" t="s">
        <v>12980</v>
      </c>
      <c r="X9730" s="6" t="s">
        <v>12368</v>
      </c>
      <c r="Y9730" s="6" t="s">
        <v>12299</v>
      </c>
      <c r="Z9730" s="6" t="s">
        <v>12299</v>
      </c>
      <c r="AA9730" s="6"/>
      <c r="AB9730" s="6"/>
    </row>
    <row r="9731" spans="1:28" x14ac:dyDescent="0.3">
      <c r="A9731" s="6">
        <v>18818</v>
      </c>
      <c r="B9731" s="6" t="s">
        <v>31602</v>
      </c>
      <c r="C9731" s="6" t="s">
        <v>31603</v>
      </c>
      <c r="D9731" s="6">
        <v>4</v>
      </c>
      <c r="E9731" s="6">
        <v>20</v>
      </c>
      <c r="F9731" s="6"/>
      <c r="G9731" s="6">
        <v>100</v>
      </c>
      <c r="H9731" s="6"/>
      <c r="I9731" s="6">
        <v>0</v>
      </c>
      <c r="J9731" s="6"/>
      <c r="K9731" s="6">
        <v>0</v>
      </c>
      <c r="L9731" s="6" t="s">
        <v>12295</v>
      </c>
      <c r="M9731" s="6">
        <v>63</v>
      </c>
      <c r="N9731" s="6" t="e">
        <f>VLOOKUP(A9731,web_archive!D:AB,18,FALSE)</f>
        <v>#N/A</v>
      </c>
      <c r="O9731" s="6">
        <v>2</v>
      </c>
      <c r="P9731" s="6">
        <v>1</v>
      </c>
      <c r="Q9731" s="6"/>
      <c r="R9731" s="6">
        <v>0</v>
      </c>
      <c r="S9731" s="6">
        <v>0</v>
      </c>
      <c r="T9731" s="6">
        <v>931</v>
      </c>
      <c r="U9731" s="6" t="s">
        <v>14783</v>
      </c>
      <c r="V9731" s="6" t="s">
        <v>16143</v>
      </c>
      <c r="W9731" s="6" t="s">
        <v>12404</v>
      </c>
      <c r="X9731" s="6" t="s">
        <v>12299</v>
      </c>
      <c r="Y9731" s="6" t="s">
        <v>12299</v>
      </c>
      <c r="Z9731" s="6"/>
      <c r="AA9731" s="6"/>
      <c r="AB9731" s="6"/>
    </row>
    <row r="9732" spans="1:28" x14ac:dyDescent="0.3">
      <c r="A9732" s="6">
        <v>18819</v>
      </c>
      <c r="B9732" s="6" t="s">
        <v>31604</v>
      </c>
      <c r="C9732" s="6" t="s">
        <v>31605</v>
      </c>
      <c r="D9732" s="6">
        <v>4</v>
      </c>
      <c r="E9732" s="6">
        <v>20</v>
      </c>
      <c r="F9732" s="6"/>
      <c r="G9732" s="6">
        <v>100</v>
      </c>
      <c r="H9732" s="6"/>
      <c r="I9732" s="6">
        <v>0</v>
      </c>
      <c r="J9732" s="6"/>
      <c r="K9732" s="6">
        <v>0</v>
      </c>
      <c r="L9732" s="6" t="s">
        <v>12295</v>
      </c>
      <c r="M9732" s="6">
        <v>63</v>
      </c>
      <c r="N9732" s="6" t="e">
        <f>VLOOKUP(A9732,web_archive!D:AB,18,FALSE)</f>
        <v>#N/A</v>
      </c>
      <c r="O9732" s="6">
        <v>2</v>
      </c>
      <c r="P9732" s="6">
        <v>1</v>
      </c>
      <c r="Q9732" s="6"/>
      <c r="R9732" s="6">
        <v>0</v>
      </c>
      <c r="S9732" s="6">
        <v>0</v>
      </c>
      <c r="T9732" s="6">
        <v>932</v>
      </c>
      <c r="U9732" s="6" t="s">
        <v>14783</v>
      </c>
      <c r="V9732" s="6" t="s">
        <v>16143</v>
      </c>
      <c r="W9732" s="6" t="s">
        <v>12404</v>
      </c>
      <c r="X9732" s="6" t="s">
        <v>12299</v>
      </c>
      <c r="Y9732" s="6" t="s">
        <v>12299</v>
      </c>
      <c r="Z9732" s="6"/>
      <c r="AA9732" s="6"/>
      <c r="AB9732" s="6"/>
    </row>
    <row r="9733" spans="1:28" x14ac:dyDescent="0.3">
      <c r="A9733" s="6">
        <v>18820</v>
      </c>
      <c r="B9733" s="6" t="s">
        <v>31606</v>
      </c>
      <c r="C9733" s="6" t="s">
        <v>31607</v>
      </c>
      <c r="D9733" s="6">
        <v>4</v>
      </c>
      <c r="E9733" s="6">
        <v>10</v>
      </c>
      <c r="F9733" s="6"/>
      <c r="G9733" s="6">
        <v>450</v>
      </c>
      <c r="H9733" s="6"/>
      <c r="I9733" s="6">
        <v>35</v>
      </c>
      <c r="J9733" s="6"/>
      <c r="K9733" s="6">
        <v>1</v>
      </c>
      <c r="L9733" s="6" t="s">
        <v>12295</v>
      </c>
      <c r="M9733" s="6">
        <v>63</v>
      </c>
      <c r="N9733" s="6" t="e">
        <f>VLOOKUP(A9733,web_archive!D:AB,18,FALSE)</f>
        <v>#N/A</v>
      </c>
      <c r="O9733" s="6">
        <v>2</v>
      </c>
      <c r="P9733" s="6">
        <v>256</v>
      </c>
      <c r="Q9733" s="6"/>
      <c r="R9733" s="6">
        <v>120</v>
      </c>
      <c r="S9733" s="6">
        <v>1</v>
      </c>
      <c r="T9733" s="6">
        <v>941</v>
      </c>
      <c r="U9733" s="6" t="s">
        <v>14036</v>
      </c>
      <c r="V9733" s="6" t="s">
        <v>13454</v>
      </c>
      <c r="W9733" s="6" t="s">
        <v>31608</v>
      </c>
      <c r="X9733" s="6" t="s">
        <v>12299</v>
      </c>
      <c r="Y9733" s="6" t="s">
        <v>12299</v>
      </c>
      <c r="Z9733" s="6"/>
      <c r="AA9733" s="6"/>
      <c r="AB9733" s="6"/>
    </row>
    <row r="9734" spans="1:28" x14ac:dyDescent="0.3">
      <c r="A9734" s="6">
        <v>18821</v>
      </c>
      <c r="B9734" s="6" t="s">
        <v>31609</v>
      </c>
      <c r="C9734" s="6" t="s">
        <v>31610</v>
      </c>
      <c r="D9734" s="6">
        <v>4</v>
      </c>
      <c r="E9734" s="6">
        <v>20</v>
      </c>
      <c r="F9734" s="6"/>
      <c r="G9734" s="6">
        <v>300</v>
      </c>
      <c r="H9734" s="6"/>
      <c r="I9734" s="6">
        <v>5</v>
      </c>
      <c r="J9734" s="6"/>
      <c r="K9734" s="6">
        <v>1</v>
      </c>
      <c r="L9734" s="6" t="s">
        <v>12295</v>
      </c>
      <c r="M9734" s="6">
        <v>63</v>
      </c>
      <c r="N9734" s="6" t="e">
        <f>VLOOKUP(A9734,web_archive!D:AB,18,FALSE)</f>
        <v>#N/A</v>
      </c>
      <c r="O9734" s="6">
        <v>2</v>
      </c>
      <c r="P9734" s="6">
        <v>256</v>
      </c>
      <c r="Q9734" s="6"/>
      <c r="R9734" s="6">
        <v>1</v>
      </c>
      <c r="S9734" s="6">
        <v>1</v>
      </c>
      <c r="T9734" s="6">
        <v>934</v>
      </c>
      <c r="U9734" s="6" t="s">
        <v>12674</v>
      </c>
      <c r="V9734" s="6" t="s">
        <v>12675</v>
      </c>
      <c r="W9734" s="6" t="s">
        <v>13505</v>
      </c>
      <c r="X9734" s="6" t="s">
        <v>12368</v>
      </c>
      <c r="Y9734" s="6" t="s">
        <v>12299</v>
      </c>
      <c r="Z9734" s="6" t="s">
        <v>12299</v>
      </c>
      <c r="AA9734" s="6"/>
      <c r="AB9734" s="6"/>
    </row>
    <row r="9735" spans="1:28" x14ac:dyDescent="0.3">
      <c r="A9735" s="6">
        <v>18823</v>
      </c>
      <c r="B9735" s="6" t="s">
        <v>31611</v>
      </c>
      <c r="C9735" s="6" t="s">
        <v>31612</v>
      </c>
      <c r="D9735" s="6">
        <v>4</v>
      </c>
      <c r="E9735" s="6">
        <v>10</v>
      </c>
      <c r="F9735" s="6"/>
      <c r="G9735" s="6">
        <v>500</v>
      </c>
      <c r="H9735" s="6"/>
      <c r="I9735" s="6"/>
      <c r="J9735" s="6"/>
      <c r="K9735" s="6">
        <v>0</v>
      </c>
      <c r="L9735" s="6" t="s">
        <v>12295</v>
      </c>
      <c r="M9735" s="6">
        <v>63</v>
      </c>
      <c r="N9735" s="6" t="e">
        <f>VLOOKUP(A9735,web_archive!D:AB,18,FALSE)</f>
        <v>#N/A</v>
      </c>
      <c r="O9735" s="6">
        <v>2</v>
      </c>
      <c r="P9735" s="6">
        <v>512</v>
      </c>
      <c r="Q9735" s="6"/>
      <c r="R9735" s="6">
        <v>70</v>
      </c>
      <c r="S9735" s="6">
        <v>1</v>
      </c>
      <c r="T9735" s="6">
        <v>935</v>
      </c>
      <c r="U9735" s="6" t="s">
        <v>13056</v>
      </c>
      <c r="V9735" s="6" t="s">
        <v>14596</v>
      </c>
      <c r="W9735" s="6" t="s">
        <v>12824</v>
      </c>
      <c r="X9735" s="6" t="s">
        <v>31613</v>
      </c>
      <c r="Y9735" s="6" t="s">
        <v>12956</v>
      </c>
      <c r="Z9735" s="6" t="s">
        <v>14415</v>
      </c>
      <c r="AA9735" s="6" t="s">
        <v>12299</v>
      </c>
      <c r="AB9735" s="6" t="s">
        <v>12299</v>
      </c>
    </row>
    <row r="9736" spans="1:28" x14ac:dyDescent="0.3">
      <c r="A9736" s="6">
        <v>18827</v>
      </c>
      <c r="B9736" s="6" t="s">
        <v>31614</v>
      </c>
      <c r="C9736" s="6" t="s">
        <v>31615</v>
      </c>
      <c r="D9736" s="6">
        <v>4</v>
      </c>
      <c r="E9736" s="6">
        <v>0</v>
      </c>
      <c r="F9736" s="6"/>
      <c r="G9736" s="6">
        <v>300</v>
      </c>
      <c r="H9736" s="6"/>
      <c r="I9736" s="6">
        <v>10</v>
      </c>
      <c r="J9736" s="6"/>
      <c r="K9736" s="6">
        <v>1</v>
      </c>
      <c r="L9736" s="6" t="s">
        <v>12295</v>
      </c>
      <c r="M9736" s="6">
        <v>63</v>
      </c>
      <c r="N9736" s="6" t="e">
        <f>VLOOKUP(A9736,web_archive!D:AB,18,FALSE)</f>
        <v>#N/A</v>
      </c>
      <c r="O9736" s="6">
        <v>2</v>
      </c>
      <c r="P9736" s="6">
        <v>256</v>
      </c>
      <c r="Q9736" s="6"/>
      <c r="R9736" s="6"/>
      <c r="S9736" s="6">
        <v>1</v>
      </c>
      <c r="T9736" s="6">
        <v>940</v>
      </c>
      <c r="U9736" s="6" t="s">
        <v>12691</v>
      </c>
      <c r="V9736" s="6" t="s">
        <v>16446</v>
      </c>
      <c r="W9736" s="6" t="s">
        <v>13306</v>
      </c>
      <c r="X9736" s="6" t="s">
        <v>13100</v>
      </c>
      <c r="Y9736" s="6" t="s">
        <v>12798</v>
      </c>
      <c r="Z9736" s="6" t="s">
        <v>12489</v>
      </c>
      <c r="AA9736" s="6" t="s">
        <v>12299</v>
      </c>
      <c r="AB9736" s="6" t="s">
        <v>12299</v>
      </c>
    </row>
    <row r="9737" spans="1:28" x14ac:dyDescent="0.3">
      <c r="A9737" s="6">
        <v>18828</v>
      </c>
      <c r="B9737" s="6" t="s">
        <v>31616</v>
      </c>
      <c r="C9737" s="6" t="s">
        <v>31617</v>
      </c>
      <c r="D9737" s="6">
        <v>4</v>
      </c>
      <c r="E9737" s="6">
        <v>1000</v>
      </c>
      <c r="F9737" s="6"/>
      <c r="G9737" s="6">
        <v>1000</v>
      </c>
      <c r="H9737" s="6"/>
      <c r="I9737" s="6">
        <v>20</v>
      </c>
      <c r="J9737" s="6"/>
      <c r="K9737" s="6">
        <v>1</v>
      </c>
      <c r="L9737" s="6" t="s">
        <v>12295</v>
      </c>
      <c r="M9737" s="6">
        <v>63</v>
      </c>
      <c r="N9737" s="6" t="e">
        <f>VLOOKUP(A9737,web_archive!D:AB,18,FALSE)</f>
        <v>#N/A</v>
      </c>
      <c r="O9737" s="6">
        <v>2</v>
      </c>
      <c r="P9737" s="6">
        <v>256</v>
      </c>
      <c r="Q9737" s="6"/>
      <c r="R9737" s="6">
        <v>60</v>
      </c>
      <c r="S9737" s="6">
        <v>1</v>
      </c>
      <c r="T9737" s="6">
        <v>942</v>
      </c>
      <c r="U9737" s="6" t="s">
        <v>12841</v>
      </c>
      <c r="V9737" s="6" t="s">
        <v>14734</v>
      </c>
      <c r="W9737" s="6" t="s">
        <v>31618</v>
      </c>
      <c r="X9737" s="6" t="s">
        <v>31619</v>
      </c>
      <c r="Y9737" s="6" t="s">
        <v>18069</v>
      </c>
      <c r="Z9737" s="6" t="s">
        <v>12368</v>
      </c>
      <c r="AA9737" s="6" t="s">
        <v>12299</v>
      </c>
      <c r="AB9737" s="6" t="s">
        <v>12299</v>
      </c>
    </row>
    <row r="9738" spans="1:28" x14ac:dyDescent="0.3">
      <c r="A9738" s="6">
        <v>18829</v>
      </c>
      <c r="B9738" s="6" t="s">
        <v>31620</v>
      </c>
      <c r="C9738" s="6" t="s">
        <v>31621</v>
      </c>
      <c r="D9738" s="6">
        <v>4</v>
      </c>
      <c r="E9738" s="6">
        <v>1000</v>
      </c>
      <c r="F9738" s="6"/>
      <c r="G9738" s="6">
        <v>1000</v>
      </c>
      <c r="H9738" s="6"/>
      <c r="I9738" s="6">
        <v>20</v>
      </c>
      <c r="J9738" s="6"/>
      <c r="K9738" s="6">
        <v>1</v>
      </c>
      <c r="L9738" s="6" t="s">
        <v>12295</v>
      </c>
      <c r="M9738" s="6">
        <v>63</v>
      </c>
      <c r="N9738" s="6" t="e">
        <f>VLOOKUP(A9738,web_archive!D:AB,18,FALSE)</f>
        <v>#N/A</v>
      </c>
      <c r="O9738" s="6">
        <v>2</v>
      </c>
      <c r="P9738" s="6">
        <v>256</v>
      </c>
      <c r="Q9738" s="6"/>
      <c r="R9738" s="6">
        <v>60</v>
      </c>
      <c r="S9738" s="6">
        <v>1</v>
      </c>
      <c r="T9738" s="6">
        <v>943</v>
      </c>
      <c r="U9738" s="6" t="s">
        <v>12841</v>
      </c>
      <c r="V9738" s="6" t="s">
        <v>13760</v>
      </c>
      <c r="W9738" s="6" t="s">
        <v>31618</v>
      </c>
      <c r="X9738" s="6" t="s">
        <v>31619</v>
      </c>
      <c r="Y9738" s="6" t="s">
        <v>18069</v>
      </c>
      <c r="Z9738" s="6" t="s">
        <v>12368</v>
      </c>
      <c r="AA9738" s="6" t="s">
        <v>12299</v>
      </c>
      <c r="AB9738" s="6" t="s">
        <v>12299</v>
      </c>
    </row>
    <row r="9739" spans="1:28" x14ac:dyDescent="0.3">
      <c r="A9739" s="6">
        <v>18830</v>
      </c>
      <c r="B9739" s="6" t="s">
        <v>31622</v>
      </c>
      <c r="C9739" s="6" t="s">
        <v>31623</v>
      </c>
      <c r="D9739" s="6">
        <v>4</v>
      </c>
      <c r="E9739" s="6">
        <v>1000</v>
      </c>
      <c r="F9739" s="6"/>
      <c r="G9739" s="6">
        <v>1000</v>
      </c>
      <c r="H9739" s="6"/>
      <c r="I9739" s="6">
        <v>20</v>
      </c>
      <c r="J9739" s="6"/>
      <c r="K9739" s="6">
        <v>1</v>
      </c>
      <c r="L9739" s="6" t="s">
        <v>12295</v>
      </c>
      <c r="M9739" s="6">
        <v>63</v>
      </c>
      <c r="N9739" s="6" t="e">
        <f>VLOOKUP(A9739,web_archive!D:AB,18,FALSE)</f>
        <v>#N/A</v>
      </c>
      <c r="O9739" s="6">
        <v>2</v>
      </c>
      <c r="P9739" s="6">
        <v>256</v>
      </c>
      <c r="Q9739" s="6"/>
      <c r="R9739" s="6">
        <v>60</v>
      </c>
      <c r="S9739" s="6">
        <v>1</v>
      </c>
      <c r="T9739" s="6">
        <v>944</v>
      </c>
      <c r="U9739" s="6" t="s">
        <v>12841</v>
      </c>
      <c r="V9739" s="6" t="s">
        <v>14832</v>
      </c>
      <c r="W9739" s="6" t="s">
        <v>31618</v>
      </c>
      <c r="X9739" s="6" t="s">
        <v>31619</v>
      </c>
      <c r="Y9739" s="6" t="s">
        <v>18069</v>
      </c>
      <c r="Z9739" s="6" t="s">
        <v>12368</v>
      </c>
      <c r="AA9739" s="6" t="s">
        <v>12299</v>
      </c>
      <c r="AB9739" s="6" t="s">
        <v>12299</v>
      </c>
    </row>
    <row r="9740" spans="1:28" x14ac:dyDescent="0.3">
      <c r="A9740" s="6">
        <v>18831</v>
      </c>
      <c r="B9740" s="6" t="s">
        <v>31624</v>
      </c>
      <c r="C9740" s="6" t="s">
        <v>31625</v>
      </c>
      <c r="D9740" s="6">
        <v>4</v>
      </c>
      <c r="E9740" s="6">
        <v>0</v>
      </c>
      <c r="F9740" s="6"/>
      <c r="G9740" s="6">
        <v>1000</v>
      </c>
      <c r="H9740" s="6"/>
      <c r="I9740" s="6">
        <v>20</v>
      </c>
      <c r="J9740" s="6"/>
      <c r="K9740" s="6">
        <v>1</v>
      </c>
      <c r="L9740" s="6" t="s">
        <v>12295</v>
      </c>
      <c r="M9740" s="6">
        <v>63</v>
      </c>
      <c r="N9740" s="6" t="e">
        <f>VLOOKUP(A9740,web_archive!D:AB,18,FALSE)</f>
        <v>#N/A</v>
      </c>
      <c r="O9740" s="6">
        <v>2</v>
      </c>
      <c r="P9740" s="6">
        <v>256</v>
      </c>
      <c r="Q9740" s="6"/>
      <c r="R9740" s="6">
        <v>95</v>
      </c>
      <c r="S9740" s="6">
        <v>0</v>
      </c>
      <c r="T9740" s="6">
        <v>945</v>
      </c>
      <c r="U9740" s="6" t="s">
        <v>12841</v>
      </c>
      <c r="V9740" s="6" t="s">
        <v>13525</v>
      </c>
      <c r="W9740" s="6" t="s">
        <v>31618</v>
      </c>
      <c r="X9740" s="6" t="s">
        <v>12489</v>
      </c>
      <c r="Y9740" s="6" t="s">
        <v>12299</v>
      </c>
      <c r="Z9740" s="6" t="s">
        <v>12299</v>
      </c>
      <c r="AA9740" s="6"/>
      <c r="AB9740" s="6"/>
    </row>
    <row r="9741" spans="1:28" x14ac:dyDescent="0.3">
      <c r="A9741" s="6">
        <v>18832</v>
      </c>
      <c r="B9741" s="6" t="s">
        <v>31626</v>
      </c>
      <c r="C9741" s="6" t="s">
        <v>31627</v>
      </c>
      <c r="D9741" s="6">
        <v>4</v>
      </c>
      <c r="E9741" s="6">
        <v>20</v>
      </c>
      <c r="F9741" s="6"/>
      <c r="G9741" s="6">
        <v>300</v>
      </c>
      <c r="H9741" s="6"/>
      <c r="I9741" s="6">
        <v>0</v>
      </c>
      <c r="J9741" s="6"/>
      <c r="K9741" s="6">
        <v>0</v>
      </c>
      <c r="L9741" s="6" t="s">
        <v>12295</v>
      </c>
      <c r="M9741" s="6">
        <v>63</v>
      </c>
      <c r="N9741" s="6" t="e">
        <f>VLOOKUP(A9741,web_archive!D:AB,18,FALSE)</f>
        <v>#N/A</v>
      </c>
      <c r="O9741" s="6">
        <v>2</v>
      </c>
      <c r="P9741" s="6">
        <v>256</v>
      </c>
      <c r="Q9741" s="6"/>
      <c r="R9741" s="6">
        <v>0</v>
      </c>
      <c r="S9741" s="6">
        <v>1</v>
      </c>
      <c r="T9741" s="6">
        <v>946</v>
      </c>
      <c r="U9741" s="6" t="s">
        <v>12702</v>
      </c>
      <c r="V9741" s="6" t="s">
        <v>31628</v>
      </c>
      <c r="W9741" s="6">
        <v>2</v>
      </c>
      <c r="X9741" s="6" t="s">
        <v>12491</v>
      </c>
      <c r="Y9741" s="6" t="s">
        <v>12299</v>
      </c>
      <c r="Z9741" s="6" t="s">
        <v>12299</v>
      </c>
      <c r="AA9741" s="6"/>
      <c r="AB9741" s="6"/>
    </row>
    <row r="9742" spans="1:28" x14ac:dyDescent="0.3">
      <c r="A9742" s="6">
        <v>18839</v>
      </c>
      <c r="B9742" s="6" t="s">
        <v>31629</v>
      </c>
      <c r="C9742" s="6" t="s">
        <v>31630</v>
      </c>
      <c r="D9742" s="6">
        <v>4</v>
      </c>
      <c r="E9742" s="6">
        <v>0</v>
      </c>
      <c r="F9742" s="6"/>
      <c r="G9742" s="6">
        <v>100</v>
      </c>
      <c r="H9742" s="6"/>
      <c r="I9742" s="6">
        <v>10</v>
      </c>
      <c r="J9742" s="6"/>
      <c r="K9742" s="6">
        <v>1</v>
      </c>
      <c r="L9742" s="6" t="s">
        <v>12295</v>
      </c>
      <c r="M9742" s="6">
        <v>63</v>
      </c>
      <c r="N9742" s="6" t="e">
        <f>VLOOKUP(A9742,web_archive!D:AB,18,FALSE)</f>
        <v>#N/A</v>
      </c>
      <c r="O9742" s="6">
        <v>2</v>
      </c>
      <c r="P9742" s="6">
        <v>512</v>
      </c>
      <c r="Q9742" s="6"/>
      <c r="R9742" s="6">
        <v>1</v>
      </c>
      <c r="S9742" s="6">
        <v>0</v>
      </c>
      <c r="T9742" s="6">
        <v>954</v>
      </c>
      <c r="U9742" s="6" t="s">
        <v>12858</v>
      </c>
      <c r="V9742" s="6" t="s">
        <v>12368</v>
      </c>
      <c r="W9742" s="6" t="s">
        <v>12299</v>
      </c>
      <c r="X9742" s="6" t="s">
        <v>12299</v>
      </c>
      <c r="Y9742" s="6"/>
      <c r="Z9742" s="6"/>
      <c r="AA9742" s="6"/>
      <c r="AB9742" s="6"/>
    </row>
    <row r="9743" spans="1:28" x14ac:dyDescent="0.3">
      <c r="A9743" s="6">
        <v>18841</v>
      </c>
      <c r="B9743" s="6" t="s">
        <v>31631</v>
      </c>
      <c r="C9743" s="6" t="s">
        <v>31632</v>
      </c>
      <c r="D9743" s="6">
        <v>4</v>
      </c>
      <c r="E9743" s="6">
        <v>20</v>
      </c>
      <c r="F9743" s="6"/>
      <c r="G9743" s="6">
        <v>350</v>
      </c>
      <c r="H9743" s="6"/>
      <c r="I9743" s="6">
        <v>8</v>
      </c>
      <c r="J9743" s="6"/>
      <c r="K9743" s="6">
        <v>1</v>
      </c>
      <c r="L9743" s="6" t="s">
        <v>12295</v>
      </c>
      <c r="M9743" s="6">
        <v>63</v>
      </c>
      <c r="N9743" s="6" t="e">
        <f>VLOOKUP(A9743,web_archive!D:AB,18,FALSE)</f>
        <v>#N/A</v>
      </c>
      <c r="O9743" s="6">
        <v>2</v>
      </c>
      <c r="P9743" s="6">
        <v>256</v>
      </c>
      <c r="Q9743" s="6"/>
      <c r="R9743" s="6">
        <v>0</v>
      </c>
      <c r="S9743" s="6">
        <v>1</v>
      </c>
      <c r="T9743" s="6">
        <v>955</v>
      </c>
      <c r="U9743" s="6" t="s">
        <v>28660</v>
      </c>
      <c r="V9743" s="6" t="s">
        <v>31633</v>
      </c>
      <c r="W9743" s="6" t="s">
        <v>15443</v>
      </c>
      <c r="X9743" s="6" t="s">
        <v>13898</v>
      </c>
      <c r="Y9743" s="6" t="s">
        <v>12404</v>
      </c>
      <c r="Z9743" s="6" t="s">
        <v>12299</v>
      </c>
      <c r="AA9743" s="6" t="s">
        <v>12299</v>
      </c>
      <c r="AB9743" s="6"/>
    </row>
    <row r="9744" spans="1:28" x14ac:dyDescent="0.3">
      <c r="A9744" s="6">
        <v>18842</v>
      </c>
      <c r="B9744" s="6" t="s">
        <v>31634</v>
      </c>
      <c r="C9744" s="6" t="s">
        <v>31635</v>
      </c>
      <c r="D9744" s="6">
        <v>4</v>
      </c>
      <c r="E9744" s="6">
        <v>20</v>
      </c>
      <c r="F9744" s="6"/>
      <c r="G9744" s="6">
        <v>350</v>
      </c>
      <c r="H9744" s="6"/>
      <c r="I9744" s="6">
        <v>8</v>
      </c>
      <c r="J9744" s="6"/>
      <c r="K9744" s="6">
        <v>1</v>
      </c>
      <c r="L9744" s="6" t="s">
        <v>12295</v>
      </c>
      <c r="M9744" s="6">
        <v>63</v>
      </c>
      <c r="N9744" s="6" t="e">
        <f>VLOOKUP(A9744,web_archive!D:AB,18,FALSE)</f>
        <v>#N/A</v>
      </c>
      <c r="O9744" s="6">
        <v>2</v>
      </c>
      <c r="P9744" s="6">
        <v>256</v>
      </c>
      <c r="Q9744" s="6"/>
      <c r="R9744" s="6">
        <v>0</v>
      </c>
      <c r="S9744" s="6">
        <v>1</v>
      </c>
      <c r="T9744" s="6">
        <v>956</v>
      </c>
      <c r="U9744" s="6" t="s">
        <v>13669</v>
      </c>
      <c r="V9744" s="6" t="s">
        <v>31636</v>
      </c>
      <c r="W9744" s="6" t="s">
        <v>12549</v>
      </c>
      <c r="X9744" s="6" t="s">
        <v>18140</v>
      </c>
      <c r="Y9744" s="6" t="s">
        <v>17628</v>
      </c>
      <c r="Z9744" s="6" t="s">
        <v>12299</v>
      </c>
      <c r="AA9744" s="6" t="s">
        <v>12299</v>
      </c>
      <c r="AB9744" s="6"/>
    </row>
    <row r="9745" spans="1:41" x14ac:dyDescent="0.3">
      <c r="A9745" s="6">
        <v>18843</v>
      </c>
      <c r="B9745" s="6" t="s">
        <v>31637</v>
      </c>
      <c r="C9745" s="6" t="s">
        <v>31638</v>
      </c>
      <c r="D9745" s="6">
        <v>4</v>
      </c>
      <c r="E9745" s="6">
        <v>20</v>
      </c>
      <c r="F9745" s="6"/>
      <c r="G9745" s="6">
        <v>350</v>
      </c>
      <c r="H9745" s="6"/>
      <c r="I9745" s="6">
        <v>7</v>
      </c>
      <c r="J9745" s="6"/>
      <c r="K9745" s="6">
        <v>1</v>
      </c>
      <c r="L9745" s="6" t="s">
        <v>12295</v>
      </c>
      <c r="M9745" s="6">
        <v>63</v>
      </c>
      <c r="N9745" s="6" t="e">
        <f>VLOOKUP(A9745,web_archive!D:AB,18,FALSE)</f>
        <v>#N/A</v>
      </c>
      <c r="O9745" s="6">
        <v>2</v>
      </c>
      <c r="P9745" s="6">
        <v>256</v>
      </c>
      <c r="Q9745" s="6"/>
      <c r="R9745" s="6">
        <v>0</v>
      </c>
      <c r="S9745" s="6">
        <v>1</v>
      </c>
      <c r="T9745" s="6">
        <v>957</v>
      </c>
      <c r="U9745" s="6" t="s">
        <v>31639</v>
      </c>
      <c r="V9745" s="6" t="s">
        <v>31640</v>
      </c>
      <c r="W9745" s="6" t="s">
        <v>12549</v>
      </c>
      <c r="X9745" s="6" t="s">
        <v>12491</v>
      </c>
      <c r="Y9745" s="6" t="s">
        <v>12299</v>
      </c>
      <c r="Z9745" s="6" t="s">
        <v>12299</v>
      </c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</row>
    <row r="9746" spans="1:41" x14ac:dyDescent="0.3">
      <c r="A9746" s="6">
        <v>18844</v>
      </c>
      <c r="B9746" s="6" t="s">
        <v>31641</v>
      </c>
      <c r="C9746" s="6" t="s">
        <v>31642</v>
      </c>
      <c r="D9746" s="6">
        <v>4</v>
      </c>
      <c r="E9746" s="6">
        <v>20</v>
      </c>
      <c r="F9746" s="6"/>
      <c r="G9746" s="6">
        <v>50</v>
      </c>
      <c r="H9746" s="6"/>
      <c r="I9746" s="6">
        <v>5</v>
      </c>
      <c r="J9746" s="6"/>
      <c r="K9746" s="6">
        <v>0</v>
      </c>
      <c r="L9746" s="6" t="s">
        <v>12295</v>
      </c>
      <c r="M9746" s="6">
        <v>63</v>
      </c>
      <c r="N9746" s="6" t="e">
        <f>VLOOKUP(A9746,web_archive!D:AB,18,FALSE)</f>
        <v>#N/A</v>
      </c>
      <c r="O9746" s="6">
        <v>2</v>
      </c>
      <c r="P9746" s="6">
        <v>1</v>
      </c>
      <c r="Q9746" s="6"/>
      <c r="R9746" s="6">
        <v>0</v>
      </c>
      <c r="S9746" s="6">
        <v>0</v>
      </c>
      <c r="T9746" s="6">
        <v>958</v>
      </c>
      <c r="U9746" s="6" t="s">
        <v>12841</v>
      </c>
      <c r="V9746" s="6" t="s">
        <v>17853</v>
      </c>
      <c r="W9746" s="6" t="s">
        <v>14887</v>
      </c>
      <c r="X9746" s="6" t="s">
        <v>12483</v>
      </c>
      <c r="Y9746" s="6" t="s">
        <v>12299</v>
      </c>
      <c r="Z9746" s="6" t="s">
        <v>12299</v>
      </c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</row>
    <row r="9747" spans="1:41" x14ac:dyDescent="0.3">
      <c r="A9747" s="6">
        <v>18845</v>
      </c>
      <c r="B9747" s="6" t="s">
        <v>31643</v>
      </c>
      <c r="C9747" s="6" t="s">
        <v>31644</v>
      </c>
      <c r="D9747" s="6">
        <v>4</v>
      </c>
      <c r="E9747" s="6">
        <v>20</v>
      </c>
      <c r="F9747" s="6"/>
      <c r="G9747" s="6">
        <v>200</v>
      </c>
      <c r="H9747" s="6"/>
      <c r="I9747" s="6">
        <v>5</v>
      </c>
      <c r="J9747" s="6"/>
      <c r="K9747" s="6">
        <v>0</v>
      </c>
      <c r="L9747" s="6" t="s">
        <v>12295</v>
      </c>
      <c r="M9747" s="6">
        <v>63</v>
      </c>
      <c r="N9747" s="6" t="e">
        <f>VLOOKUP(A9747,web_archive!D:AB,18,FALSE)</f>
        <v>#N/A</v>
      </c>
      <c r="O9747" s="6">
        <v>2</v>
      </c>
      <c r="P9747" s="6">
        <v>1</v>
      </c>
      <c r="Q9747" s="6"/>
      <c r="R9747" s="6">
        <v>0</v>
      </c>
      <c r="S9747" s="6">
        <v>0</v>
      </c>
      <c r="T9747" s="6">
        <v>959</v>
      </c>
      <c r="U9747" s="6" t="s">
        <v>14783</v>
      </c>
      <c r="V9747" s="6" t="s">
        <v>15422</v>
      </c>
      <c r="W9747" s="6" t="s">
        <v>31645</v>
      </c>
      <c r="X9747" s="6" t="s">
        <v>12549</v>
      </c>
      <c r="Y9747" s="6" t="s">
        <v>14694</v>
      </c>
      <c r="Z9747" s="6" t="s">
        <v>12551</v>
      </c>
      <c r="AA9747" s="6" t="s">
        <v>12913</v>
      </c>
      <c r="AB9747" s="6">
        <v>10</v>
      </c>
      <c r="AC9747" s="6">
        <v>3000</v>
      </c>
      <c r="AD9747" s="6" t="s">
        <v>12682</v>
      </c>
      <c r="AE9747" s="6" t="s">
        <v>12914</v>
      </c>
      <c r="AF9747" s="6" t="s">
        <v>12299</v>
      </c>
      <c r="AG9747" s="6" t="s">
        <v>12299</v>
      </c>
      <c r="AH9747" s="6"/>
      <c r="AI9747" s="6"/>
      <c r="AJ9747" s="6"/>
      <c r="AK9747" s="6"/>
      <c r="AL9747" s="6"/>
      <c r="AM9747" s="6"/>
      <c r="AN9747" s="6"/>
      <c r="AO9747" s="6"/>
    </row>
    <row r="9748" spans="1:41" x14ac:dyDescent="0.3">
      <c r="A9748" s="6">
        <v>18846</v>
      </c>
      <c r="B9748" s="6" t="s">
        <v>31646</v>
      </c>
      <c r="C9748" s="6" t="s">
        <v>31647</v>
      </c>
      <c r="D9748" s="6">
        <v>4</v>
      </c>
      <c r="E9748" s="6">
        <v>20</v>
      </c>
      <c r="F9748" s="6"/>
      <c r="G9748" s="6">
        <v>100</v>
      </c>
      <c r="H9748" s="6"/>
      <c r="I9748" s="6">
        <v>0</v>
      </c>
      <c r="J9748" s="6"/>
      <c r="K9748" s="6">
        <v>0</v>
      </c>
      <c r="L9748" s="6" t="s">
        <v>12295</v>
      </c>
      <c r="M9748" s="6">
        <v>63</v>
      </c>
      <c r="N9748" s="6" t="e">
        <f>VLOOKUP(A9748,web_archive!D:AB,18,FALSE)</f>
        <v>#N/A</v>
      </c>
      <c r="O9748" s="6">
        <v>2</v>
      </c>
      <c r="P9748" s="6">
        <v>512</v>
      </c>
      <c r="Q9748" s="6"/>
      <c r="R9748" s="6">
        <v>10</v>
      </c>
      <c r="S9748" s="6">
        <v>0</v>
      </c>
      <c r="T9748" s="6">
        <v>960</v>
      </c>
      <c r="U9748" s="6" t="s">
        <v>14648</v>
      </c>
      <c r="V9748" s="6" t="s">
        <v>13456</v>
      </c>
      <c r="W9748" s="6" t="s">
        <v>12491</v>
      </c>
      <c r="X9748" s="6" t="s">
        <v>12299</v>
      </c>
      <c r="Y9748" s="6" t="s">
        <v>12299</v>
      </c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</row>
    <row r="9749" spans="1:41" x14ac:dyDescent="0.3">
      <c r="A9749" s="6">
        <v>18847</v>
      </c>
      <c r="B9749" s="6" t="s">
        <v>31648</v>
      </c>
      <c r="C9749" s="6" t="s">
        <v>31649</v>
      </c>
      <c r="D9749" s="6">
        <v>4</v>
      </c>
      <c r="E9749" s="6">
        <v>20</v>
      </c>
      <c r="F9749" s="6"/>
      <c r="G9749" s="6">
        <v>500</v>
      </c>
      <c r="H9749" s="6"/>
      <c r="I9749" s="6">
        <v>10</v>
      </c>
      <c r="J9749" s="6"/>
      <c r="K9749" s="6">
        <v>1</v>
      </c>
      <c r="L9749" s="6" t="s">
        <v>12295</v>
      </c>
      <c r="M9749" s="6">
        <v>63</v>
      </c>
      <c r="N9749" s="6" t="e">
        <f>VLOOKUP(A9749,web_archive!D:AB,18,FALSE)</f>
        <v>#N/A</v>
      </c>
      <c r="O9749" s="6">
        <v>2</v>
      </c>
      <c r="P9749" s="6">
        <v>256</v>
      </c>
      <c r="Q9749" s="6"/>
      <c r="R9749" s="6">
        <v>1</v>
      </c>
      <c r="S9749" s="6">
        <v>0</v>
      </c>
      <c r="T9749" s="6">
        <v>962</v>
      </c>
      <c r="U9749" s="6" t="s">
        <v>12660</v>
      </c>
      <c r="V9749" s="6" t="s">
        <v>28486</v>
      </c>
      <c r="W9749" s="6" t="s">
        <v>13456</v>
      </c>
      <c r="X9749" s="6" t="s">
        <v>18122</v>
      </c>
      <c r="Y9749" s="6" t="s">
        <v>13456</v>
      </c>
      <c r="Z9749" s="6" t="s">
        <v>31650</v>
      </c>
      <c r="AA9749" s="6" t="s">
        <v>13456</v>
      </c>
      <c r="AB9749" s="6" t="s">
        <v>31651</v>
      </c>
      <c r="AC9749" s="6" t="s">
        <v>13456</v>
      </c>
      <c r="AD9749" s="6" t="s">
        <v>13121</v>
      </c>
      <c r="AE9749" s="6" t="s">
        <v>12299</v>
      </c>
      <c r="AF9749" s="6" t="s">
        <v>12299</v>
      </c>
      <c r="AG9749" s="6"/>
      <c r="AH9749" s="6"/>
      <c r="AI9749" s="6"/>
      <c r="AJ9749" s="6"/>
      <c r="AK9749" s="6"/>
      <c r="AL9749" s="6"/>
      <c r="AM9749" s="6"/>
      <c r="AN9749" s="6"/>
      <c r="AO9749" s="6"/>
    </row>
    <row r="9750" spans="1:41" x14ac:dyDescent="0.3">
      <c r="A9750" s="6">
        <v>18848</v>
      </c>
      <c r="B9750" s="6" t="s">
        <v>31652</v>
      </c>
      <c r="C9750" s="6" t="s">
        <v>31653</v>
      </c>
      <c r="D9750" s="6">
        <v>4</v>
      </c>
      <c r="E9750" s="6">
        <v>10</v>
      </c>
      <c r="F9750" s="6"/>
      <c r="G9750" s="6">
        <v>200</v>
      </c>
      <c r="H9750" s="4">
        <v>1.3888888888888888E-2</v>
      </c>
      <c r="I9750" s="6">
        <v>0</v>
      </c>
      <c r="J9750" s="6"/>
      <c r="K9750" s="6">
        <v>1</v>
      </c>
      <c r="L9750" s="6" t="s">
        <v>12295</v>
      </c>
      <c r="M9750" s="6">
        <v>63</v>
      </c>
      <c r="N9750" s="6" t="e">
        <f>VLOOKUP(A9750,web_archive!D:AB,18,FALSE)</f>
        <v>#N/A</v>
      </c>
      <c r="O9750" s="6">
        <v>2</v>
      </c>
      <c r="P9750" s="6">
        <v>256</v>
      </c>
      <c r="Q9750" s="6"/>
      <c r="R9750" s="6">
        <v>1</v>
      </c>
      <c r="S9750" s="6">
        <v>1</v>
      </c>
      <c r="T9750" s="6">
        <v>963</v>
      </c>
      <c r="U9750" s="6" t="s">
        <v>31654</v>
      </c>
      <c r="V9750" s="6" t="s">
        <v>31655</v>
      </c>
      <c r="W9750" s="6" t="s">
        <v>12413</v>
      </c>
      <c r="X9750" s="6" t="s">
        <v>12299</v>
      </c>
      <c r="Y9750" s="6" t="s">
        <v>12299</v>
      </c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</row>
    <row r="9751" spans="1:41" x14ac:dyDescent="0.3">
      <c r="A9751" s="6">
        <v>18849</v>
      </c>
      <c r="B9751" s="6" t="s">
        <v>31656</v>
      </c>
      <c r="C9751" s="6" t="s">
        <v>31657</v>
      </c>
      <c r="D9751" s="6">
        <v>4</v>
      </c>
      <c r="E9751" s="6">
        <v>10</v>
      </c>
      <c r="F9751" s="6"/>
      <c r="G9751" s="6">
        <v>200</v>
      </c>
      <c r="H9751" s="6"/>
      <c r="I9751" s="6"/>
      <c r="J9751" s="6"/>
      <c r="K9751" s="6">
        <v>1</v>
      </c>
      <c r="L9751" s="6" t="s">
        <v>12295</v>
      </c>
      <c r="M9751" s="6">
        <v>63</v>
      </c>
      <c r="N9751" s="6" t="e">
        <f>VLOOKUP(A9751,web_archive!D:AB,18,FALSE)</f>
        <v>#N/A</v>
      </c>
      <c r="O9751" s="6">
        <v>2</v>
      </c>
      <c r="P9751" s="6">
        <v>256</v>
      </c>
      <c r="Q9751" s="6"/>
      <c r="R9751" s="6">
        <v>1</v>
      </c>
      <c r="S9751" s="6">
        <v>1</v>
      </c>
      <c r="T9751" s="6">
        <v>967</v>
      </c>
      <c r="U9751" s="6" t="s">
        <v>12858</v>
      </c>
      <c r="V9751" s="6" t="s">
        <v>16094</v>
      </c>
      <c r="W9751" s="6" t="s">
        <v>31658</v>
      </c>
      <c r="X9751" s="6" t="s">
        <v>17589</v>
      </c>
      <c r="Y9751" s="6">
        <v>50</v>
      </c>
      <c r="Z9751" s="6" t="s">
        <v>12708</v>
      </c>
      <c r="AA9751" s="6" t="s">
        <v>12299</v>
      </c>
      <c r="AB9751" s="6" t="s">
        <v>12299</v>
      </c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</row>
    <row r="9752" spans="1:41" x14ac:dyDescent="0.3">
      <c r="A9752" s="6">
        <v>18850</v>
      </c>
      <c r="B9752" s="6" t="s">
        <v>31659</v>
      </c>
      <c r="C9752" s="6" t="s">
        <v>31660</v>
      </c>
      <c r="D9752" s="6">
        <v>4</v>
      </c>
      <c r="E9752" s="6">
        <v>20</v>
      </c>
      <c r="F9752" s="6"/>
      <c r="G9752" s="6">
        <v>300</v>
      </c>
      <c r="H9752" s="6"/>
      <c r="I9752" s="6">
        <v>7</v>
      </c>
      <c r="J9752" s="6"/>
      <c r="K9752" s="6">
        <v>0</v>
      </c>
      <c r="L9752" s="6" t="s">
        <v>12295</v>
      </c>
      <c r="M9752" s="6">
        <v>63</v>
      </c>
      <c r="N9752" s="6" t="e">
        <f>VLOOKUP(A9752,web_archive!D:AB,18,FALSE)</f>
        <v>#N/A</v>
      </c>
      <c r="O9752" s="6">
        <v>2</v>
      </c>
      <c r="P9752" s="6">
        <v>256</v>
      </c>
      <c r="Q9752" s="6"/>
      <c r="R9752" s="6">
        <v>1</v>
      </c>
      <c r="S9752" s="6">
        <v>0</v>
      </c>
      <c r="T9752" s="6">
        <v>966</v>
      </c>
      <c r="U9752" s="6" t="s">
        <v>14783</v>
      </c>
      <c r="V9752" s="6" t="s">
        <v>12743</v>
      </c>
      <c r="W9752" s="6" t="s">
        <v>12762</v>
      </c>
      <c r="X9752" s="6" t="s">
        <v>14526</v>
      </c>
      <c r="Y9752" s="6" t="s">
        <v>18014</v>
      </c>
      <c r="Z9752" s="6" t="s">
        <v>16387</v>
      </c>
      <c r="AA9752" s="6" t="s">
        <v>31661</v>
      </c>
      <c r="AB9752" s="6">
        <v>12354</v>
      </c>
      <c r="AC9752" s="6" t="s">
        <v>12413</v>
      </c>
      <c r="AD9752" s="6" t="s">
        <v>12299</v>
      </c>
      <c r="AE9752" s="6" t="s">
        <v>12299</v>
      </c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</row>
    <row r="9753" spans="1:41" x14ac:dyDescent="0.3">
      <c r="A9753" s="6" t="s">
        <v>31662</v>
      </c>
      <c r="B9753" s="6" t="s">
        <v>31663</v>
      </c>
      <c r="C9753" s="6" t="s">
        <v>31664</v>
      </c>
      <c r="D9753" s="6">
        <v>4</v>
      </c>
      <c r="E9753" s="6">
        <v>20</v>
      </c>
      <c r="F9753" s="6"/>
      <c r="G9753" s="6">
        <v>0</v>
      </c>
      <c r="H9753" s="6"/>
      <c r="I9753" s="6">
        <v>0</v>
      </c>
      <c r="J9753" s="6"/>
      <c r="K9753" s="6">
        <v>0</v>
      </c>
      <c r="L9753" s="6" t="s">
        <v>12295</v>
      </c>
      <c r="M9753" s="6">
        <v>63</v>
      </c>
      <c r="N9753" s="6" t="e">
        <f>VLOOKUP(A9753,web_archive!D:AB,18,FALSE)</f>
        <v>#N/A</v>
      </c>
      <c r="O9753" s="6">
        <v>2</v>
      </c>
      <c r="P9753" s="6">
        <v>1024</v>
      </c>
      <c r="Q9753" s="6"/>
      <c r="R9753" s="6">
        <v>1</v>
      </c>
      <c r="S9753" s="6">
        <v>1</v>
      </c>
      <c r="T9753" s="6">
        <v>966</v>
      </c>
      <c r="U9753" s="6" t="s">
        <v>31665</v>
      </c>
      <c r="V9753" s="6" t="s">
        <v>12299</v>
      </c>
      <c r="W9753" s="6" t="s">
        <v>12299</v>
      </c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</row>
    <row r="9754" spans="1:41" x14ac:dyDescent="0.3">
      <c r="A9754" s="6">
        <v>18851</v>
      </c>
      <c r="B9754" s="6" t="s">
        <v>31666</v>
      </c>
      <c r="C9754" s="6" t="s">
        <v>31667</v>
      </c>
      <c r="D9754" s="6">
        <v>4</v>
      </c>
      <c r="E9754" s="6">
        <v>20</v>
      </c>
      <c r="F9754" s="6"/>
      <c r="G9754" s="6">
        <v>0</v>
      </c>
      <c r="H9754" s="6"/>
      <c r="I9754" s="6"/>
      <c r="J9754" s="6"/>
      <c r="K9754" s="6">
        <v>0</v>
      </c>
      <c r="L9754" s="6" t="s">
        <v>12295</v>
      </c>
      <c r="M9754" s="6">
        <v>63</v>
      </c>
      <c r="N9754" s="6" t="e">
        <f>VLOOKUP(A9754,web_archive!D:AB,18,FALSE)</f>
        <v>#N/A</v>
      </c>
      <c r="O9754" s="6">
        <v>2</v>
      </c>
      <c r="P9754" s="6">
        <v>256</v>
      </c>
      <c r="Q9754" s="6"/>
      <c r="R9754" s="6">
        <v>1</v>
      </c>
      <c r="S9754" s="6">
        <v>1</v>
      </c>
      <c r="T9754" s="6">
        <v>397</v>
      </c>
      <c r="U9754" s="6" t="s">
        <v>12807</v>
      </c>
      <c r="V9754" s="6" t="s">
        <v>31668</v>
      </c>
      <c r="W9754" s="6" t="s">
        <v>13459</v>
      </c>
      <c r="X9754" s="6" t="s">
        <v>12299</v>
      </c>
      <c r="Y9754" s="6" t="s">
        <v>12299</v>
      </c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</row>
    <row r="9755" spans="1:41" x14ac:dyDescent="0.3">
      <c r="A9755" s="6">
        <v>18852</v>
      </c>
      <c r="B9755" s="6" t="s">
        <v>31669</v>
      </c>
      <c r="C9755" s="6" t="s">
        <v>31670</v>
      </c>
      <c r="D9755" s="6">
        <v>4</v>
      </c>
      <c r="E9755" s="6">
        <v>20</v>
      </c>
      <c r="F9755" s="6"/>
      <c r="G9755" s="6">
        <v>150</v>
      </c>
      <c r="H9755" s="6"/>
      <c r="I9755" s="6">
        <v>4</v>
      </c>
      <c r="J9755" s="6"/>
      <c r="K9755" s="6"/>
      <c r="L9755" s="6" t="s">
        <v>12295</v>
      </c>
      <c r="M9755" s="6">
        <v>63</v>
      </c>
      <c r="N9755" s="6" t="e">
        <f>VLOOKUP(A9755,web_archive!D:AB,18,FALSE)</f>
        <v>#N/A</v>
      </c>
      <c r="O9755" s="6">
        <v>2</v>
      </c>
      <c r="P9755" s="6">
        <v>256</v>
      </c>
      <c r="Q9755" s="6"/>
      <c r="R9755" s="6">
        <v>30</v>
      </c>
      <c r="S9755" s="6">
        <v>1</v>
      </c>
      <c r="T9755" s="6">
        <v>968</v>
      </c>
      <c r="U9755" s="6" t="s">
        <v>12841</v>
      </c>
      <c r="V9755" s="6" t="s">
        <v>31671</v>
      </c>
      <c r="W9755" s="6" t="s">
        <v>12600</v>
      </c>
      <c r="X9755" s="6" t="s">
        <v>12299</v>
      </c>
      <c r="Y9755" s="6" t="s">
        <v>12299</v>
      </c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</row>
    <row r="9756" spans="1:41" x14ac:dyDescent="0.3">
      <c r="A9756" s="6">
        <v>18853</v>
      </c>
      <c r="B9756" s="6" t="s">
        <v>31672</v>
      </c>
      <c r="C9756" s="6" t="s">
        <v>31670</v>
      </c>
      <c r="D9756" s="6">
        <v>4</v>
      </c>
      <c r="E9756" s="6">
        <v>20</v>
      </c>
      <c r="F9756" s="6"/>
      <c r="G9756" s="6">
        <v>150</v>
      </c>
      <c r="H9756" s="6"/>
      <c r="I9756" s="6">
        <v>4</v>
      </c>
      <c r="J9756" s="6"/>
      <c r="K9756" s="6"/>
      <c r="L9756" s="6" t="s">
        <v>12295</v>
      </c>
      <c r="M9756" s="6">
        <v>63</v>
      </c>
      <c r="N9756" s="6" t="e">
        <f>VLOOKUP(A9756,web_archive!D:AB,18,FALSE)</f>
        <v>#N/A</v>
      </c>
      <c r="O9756" s="6">
        <v>2</v>
      </c>
      <c r="P9756" s="6">
        <v>256</v>
      </c>
      <c r="Q9756" s="6"/>
      <c r="R9756" s="6">
        <v>30</v>
      </c>
      <c r="S9756" s="6">
        <v>1</v>
      </c>
      <c r="T9756" s="6">
        <v>968</v>
      </c>
      <c r="U9756" s="6" t="s">
        <v>12841</v>
      </c>
      <c r="V9756" s="6" t="s">
        <v>31671</v>
      </c>
      <c r="W9756" s="6" t="s">
        <v>12600</v>
      </c>
      <c r="X9756" s="6" t="s">
        <v>12299</v>
      </c>
      <c r="Y9756" s="6" t="s">
        <v>12299</v>
      </c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</row>
    <row r="9757" spans="1:41" x14ac:dyDescent="0.3">
      <c r="A9757" s="6">
        <v>18854</v>
      </c>
      <c r="B9757" s="6" t="s">
        <v>31673</v>
      </c>
      <c r="C9757" s="6" t="s">
        <v>31674</v>
      </c>
      <c r="D9757" s="6">
        <v>4</v>
      </c>
      <c r="E9757" s="6">
        <v>20</v>
      </c>
      <c r="F9757" s="6"/>
      <c r="G9757" s="6">
        <v>0</v>
      </c>
      <c r="H9757" s="6"/>
      <c r="I9757" s="6"/>
      <c r="J9757" s="6"/>
      <c r="K9757" s="6">
        <v>0</v>
      </c>
      <c r="L9757" s="6" t="s">
        <v>12295</v>
      </c>
      <c r="M9757" s="6">
        <v>63</v>
      </c>
      <c r="N9757" s="6" t="e">
        <f>VLOOKUP(A9757,web_archive!D:AB,18,FALSE)</f>
        <v>#N/A</v>
      </c>
      <c r="O9757" s="6">
        <v>2</v>
      </c>
      <c r="P9757" s="6">
        <v>256</v>
      </c>
      <c r="Q9757" s="6"/>
      <c r="R9757" s="6">
        <v>1</v>
      </c>
      <c r="S9757" s="6">
        <v>1</v>
      </c>
      <c r="T9757" s="6">
        <v>865</v>
      </c>
      <c r="U9757" s="6" t="s">
        <v>12815</v>
      </c>
      <c r="V9757" s="6" t="s">
        <v>31675</v>
      </c>
      <c r="W9757" s="6" t="s">
        <v>13459</v>
      </c>
      <c r="X9757" s="6" t="s">
        <v>12299</v>
      </c>
      <c r="Y9757" s="6" t="s">
        <v>12299</v>
      </c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</row>
    <row r="9758" spans="1:41" x14ac:dyDescent="0.3">
      <c r="A9758" s="6">
        <v>18855</v>
      </c>
      <c r="B9758" s="6" t="s">
        <v>31676</v>
      </c>
      <c r="C9758" s="6" t="s">
        <v>31677</v>
      </c>
      <c r="D9758" s="6">
        <v>4</v>
      </c>
      <c r="E9758" s="6">
        <v>10</v>
      </c>
      <c r="F9758" s="6"/>
      <c r="G9758" s="6">
        <v>100</v>
      </c>
      <c r="H9758" s="6"/>
      <c r="I9758" s="6">
        <v>10</v>
      </c>
      <c r="J9758" s="6"/>
      <c r="K9758" s="6">
        <v>0</v>
      </c>
      <c r="L9758" s="6" t="s">
        <v>12295</v>
      </c>
      <c r="M9758" s="6">
        <v>63</v>
      </c>
      <c r="N9758" s="6" t="e">
        <f>VLOOKUP(A9758,web_archive!D:AB,18,FALSE)</f>
        <v>#N/A</v>
      </c>
      <c r="O9758" s="6">
        <v>2</v>
      </c>
      <c r="P9758" s="6">
        <v>256</v>
      </c>
      <c r="Q9758" s="6"/>
      <c r="R9758" s="6">
        <v>1</v>
      </c>
      <c r="S9758" s="6">
        <v>1</v>
      </c>
      <c r="T9758" s="6">
        <v>972</v>
      </c>
      <c r="U9758" s="6" t="s">
        <v>13315</v>
      </c>
      <c r="V9758" s="6" t="s">
        <v>13482</v>
      </c>
      <c r="W9758" s="6" t="s">
        <v>31678</v>
      </c>
      <c r="X9758" s="6" t="s">
        <v>31679</v>
      </c>
      <c r="Y9758" s="6">
        <v>500</v>
      </c>
      <c r="Z9758" s="6">
        <v>180</v>
      </c>
      <c r="AA9758" s="6" t="s">
        <v>31680</v>
      </c>
      <c r="AB9758" s="6" t="s">
        <v>12299</v>
      </c>
      <c r="AC9758" s="6" t="s">
        <v>12299</v>
      </c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</row>
    <row r="9759" spans="1:41" x14ac:dyDescent="0.3">
      <c r="A9759" s="6">
        <v>18856</v>
      </c>
      <c r="B9759" s="6" t="s">
        <v>31681</v>
      </c>
      <c r="C9759" s="6" t="s">
        <v>31682</v>
      </c>
      <c r="D9759" s="6">
        <v>4</v>
      </c>
      <c r="E9759" s="6">
        <v>10</v>
      </c>
      <c r="F9759" s="6"/>
      <c r="G9759" s="6">
        <v>0</v>
      </c>
      <c r="H9759" s="6"/>
      <c r="I9759" s="6">
        <v>10</v>
      </c>
      <c r="J9759" s="6"/>
      <c r="K9759" s="6">
        <v>0</v>
      </c>
      <c r="L9759" s="6" t="s">
        <v>12295</v>
      </c>
      <c r="M9759" s="6">
        <v>63</v>
      </c>
      <c r="N9759" s="6" t="e">
        <f>VLOOKUP(A9759,web_archive!D:AB,18,FALSE)</f>
        <v>#N/A</v>
      </c>
      <c r="O9759" s="6">
        <v>2</v>
      </c>
      <c r="P9759" s="6">
        <v>256</v>
      </c>
      <c r="Q9759" s="6"/>
      <c r="R9759" s="6">
        <v>1</v>
      </c>
      <c r="S9759" s="6">
        <v>1</v>
      </c>
      <c r="T9759" s="6">
        <v>973</v>
      </c>
      <c r="U9759" s="6" t="s">
        <v>12691</v>
      </c>
      <c r="V9759" s="6" t="s">
        <v>13184</v>
      </c>
      <c r="W9759" s="6" t="s">
        <v>12692</v>
      </c>
      <c r="X9759" s="6" t="s">
        <v>12802</v>
      </c>
      <c r="Y9759" s="6" t="s">
        <v>18274</v>
      </c>
      <c r="Z9759" s="6">
        <v>5</v>
      </c>
      <c r="AA9759" s="6" t="s">
        <v>18275</v>
      </c>
      <c r="AB9759" s="6" t="s">
        <v>18276</v>
      </c>
      <c r="AC9759" s="6" t="s">
        <v>18277</v>
      </c>
      <c r="AD9759" s="6">
        <v>3000</v>
      </c>
      <c r="AE9759" s="6" t="s">
        <v>16110</v>
      </c>
      <c r="AF9759" s="6" t="s">
        <v>31683</v>
      </c>
      <c r="AG9759" s="6">
        <v>5</v>
      </c>
      <c r="AH9759" s="6" t="s">
        <v>18275</v>
      </c>
      <c r="AI9759" s="6" t="s">
        <v>18276</v>
      </c>
      <c r="AJ9759" s="6" t="s">
        <v>14339</v>
      </c>
      <c r="AK9759" s="6">
        <v>3000</v>
      </c>
      <c r="AL9759" s="6" t="s">
        <v>16110</v>
      </c>
      <c r="AM9759" s="6" t="s">
        <v>31684</v>
      </c>
      <c r="AN9759" s="6" t="s">
        <v>12299</v>
      </c>
      <c r="AO9759" s="6" t="s">
        <v>12299</v>
      </c>
    </row>
    <row r="9760" spans="1:41" x14ac:dyDescent="0.3">
      <c r="A9760" s="6">
        <v>18857</v>
      </c>
      <c r="B9760" s="6" t="s">
        <v>31685</v>
      </c>
      <c r="C9760" s="6" t="s">
        <v>31686</v>
      </c>
      <c r="D9760" s="6">
        <v>4</v>
      </c>
      <c r="E9760" s="6">
        <v>10</v>
      </c>
      <c r="F9760" s="6"/>
      <c r="G9760" s="6">
        <v>100</v>
      </c>
      <c r="H9760" s="6"/>
      <c r="I9760" s="6">
        <v>20</v>
      </c>
      <c r="J9760" s="6"/>
      <c r="K9760" s="6">
        <v>1</v>
      </c>
      <c r="L9760" s="6" t="s">
        <v>12295</v>
      </c>
      <c r="M9760" s="6">
        <v>63</v>
      </c>
      <c r="N9760" s="6" t="e">
        <f>VLOOKUP(A9760,web_archive!D:AB,18,FALSE)</f>
        <v>#N/A</v>
      </c>
      <c r="O9760" s="6">
        <v>2</v>
      </c>
      <c r="P9760" s="6">
        <v>256</v>
      </c>
      <c r="Q9760" s="6"/>
      <c r="R9760" s="6">
        <v>1</v>
      </c>
      <c r="S9760" s="6">
        <v>1</v>
      </c>
      <c r="T9760" s="6">
        <v>974</v>
      </c>
      <c r="U9760" s="6" t="s">
        <v>12858</v>
      </c>
      <c r="V9760" s="6" t="s">
        <v>31687</v>
      </c>
      <c r="W9760" s="6" t="s">
        <v>13309</v>
      </c>
      <c r="X9760" s="6" t="s">
        <v>12667</v>
      </c>
      <c r="Y9760" s="6" t="s">
        <v>12299</v>
      </c>
      <c r="Z9760" s="6" t="s">
        <v>12299</v>
      </c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</row>
    <row r="9761" spans="1:31" x14ac:dyDescent="0.3">
      <c r="A9761" s="6">
        <v>18858</v>
      </c>
      <c r="B9761" s="6" t="s">
        <v>31688</v>
      </c>
      <c r="C9761" s="6" t="s">
        <v>31689</v>
      </c>
      <c r="D9761" s="6">
        <v>4</v>
      </c>
      <c r="E9761" s="6">
        <v>10</v>
      </c>
      <c r="F9761" s="6"/>
      <c r="G9761" s="6">
        <v>50</v>
      </c>
      <c r="H9761" s="6"/>
      <c r="I9761" s="6">
        <v>5</v>
      </c>
      <c r="J9761" s="6"/>
      <c r="K9761" s="6">
        <v>0</v>
      </c>
      <c r="L9761" s="6" t="s">
        <v>12295</v>
      </c>
      <c r="M9761" s="6">
        <v>63</v>
      </c>
      <c r="N9761" s="6" t="e">
        <f>VLOOKUP(A9761,web_archive!D:AB,18,FALSE)</f>
        <v>#N/A</v>
      </c>
      <c r="O9761" s="6">
        <v>2</v>
      </c>
      <c r="P9761" s="6">
        <v>1</v>
      </c>
      <c r="Q9761" s="6"/>
      <c r="R9761" s="6">
        <v>1</v>
      </c>
      <c r="S9761" s="6"/>
      <c r="T9761" s="6">
        <v>975</v>
      </c>
      <c r="U9761" s="6" t="s">
        <v>13923</v>
      </c>
      <c r="V9761" s="6" t="s">
        <v>31690</v>
      </c>
      <c r="W9761" s="6" t="s">
        <v>12368</v>
      </c>
      <c r="X9761" s="6" t="s">
        <v>12299</v>
      </c>
      <c r="Y9761" s="6" t="s">
        <v>12299</v>
      </c>
      <c r="Z9761" s="6"/>
      <c r="AA9761" s="6"/>
      <c r="AB9761" s="6"/>
      <c r="AC9761" s="6"/>
      <c r="AD9761" s="6"/>
      <c r="AE9761" s="6"/>
    </row>
    <row r="9762" spans="1:31" x14ac:dyDescent="0.3">
      <c r="A9762" s="6">
        <v>18859</v>
      </c>
      <c r="B9762" s="6" t="s">
        <v>31691</v>
      </c>
      <c r="C9762" s="6" t="s">
        <v>31692</v>
      </c>
      <c r="D9762" s="6">
        <v>4</v>
      </c>
      <c r="E9762" s="6">
        <v>10</v>
      </c>
      <c r="F9762" s="6"/>
      <c r="G9762" s="6">
        <v>50</v>
      </c>
      <c r="H9762" s="6"/>
      <c r="I9762" s="6">
        <v>5</v>
      </c>
      <c r="J9762" s="6"/>
      <c r="K9762" s="6">
        <v>0</v>
      </c>
      <c r="L9762" s="6" t="s">
        <v>12295</v>
      </c>
      <c r="M9762" s="6">
        <v>63</v>
      </c>
      <c r="N9762" s="6" t="e">
        <f>VLOOKUP(A9762,web_archive!D:AB,18,FALSE)</f>
        <v>#N/A</v>
      </c>
      <c r="O9762" s="6">
        <v>2</v>
      </c>
      <c r="P9762" s="6">
        <v>1</v>
      </c>
      <c r="Q9762" s="6"/>
      <c r="R9762" s="6">
        <v>1</v>
      </c>
      <c r="S9762" s="6"/>
      <c r="T9762" s="6">
        <v>976</v>
      </c>
      <c r="U9762" s="6" t="s">
        <v>12858</v>
      </c>
      <c r="V9762" s="6" t="s">
        <v>13505</v>
      </c>
      <c r="W9762" s="6" t="s">
        <v>13643</v>
      </c>
      <c r="X9762" s="6" t="s">
        <v>12413</v>
      </c>
      <c r="Y9762" s="6" t="s">
        <v>12299</v>
      </c>
      <c r="Z9762" s="6" t="s">
        <v>12299</v>
      </c>
      <c r="AA9762" s="6"/>
      <c r="AB9762" s="6"/>
      <c r="AC9762" s="6"/>
      <c r="AD9762" s="6"/>
      <c r="AE9762" s="6"/>
    </row>
    <row r="9763" spans="1:31" x14ac:dyDescent="0.3">
      <c r="A9763" s="6">
        <v>18860</v>
      </c>
      <c r="B9763" s="6" t="s">
        <v>31693</v>
      </c>
      <c r="C9763" s="6" t="s">
        <v>31694</v>
      </c>
      <c r="D9763" s="6">
        <v>4</v>
      </c>
      <c r="E9763" s="6">
        <v>10</v>
      </c>
      <c r="F9763" s="6"/>
      <c r="G9763" s="6">
        <v>200</v>
      </c>
      <c r="H9763" s="6"/>
      <c r="I9763" s="6">
        <v>10</v>
      </c>
      <c r="J9763" s="6"/>
      <c r="K9763" s="6">
        <v>1</v>
      </c>
      <c r="L9763" s="6" t="s">
        <v>12295</v>
      </c>
      <c r="M9763" s="6">
        <v>63</v>
      </c>
      <c r="N9763" s="6" t="e">
        <f>VLOOKUP(A9763,web_archive!D:AB,18,FALSE)</f>
        <v>#N/A</v>
      </c>
      <c r="O9763" s="6">
        <v>2</v>
      </c>
      <c r="P9763" s="6">
        <v>256</v>
      </c>
      <c r="Q9763" s="6"/>
      <c r="R9763" s="6">
        <v>50</v>
      </c>
      <c r="S9763" s="6">
        <v>1</v>
      </c>
      <c r="T9763" s="6">
        <v>1033</v>
      </c>
      <c r="U9763" s="6" t="s">
        <v>12858</v>
      </c>
      <c r="V9763" s="6" t="s">
        <v>14649</v>
      </c>
      <c r="W9763" s="6" t="s">
        <v>12822</v>
      </c>
      <c r="X9763" s="6" t="s">
        <v>16654</v>
      </c>
      <c r="Y9763" s="6" t="s">
        <v>12549</v>
      </c>
      <c r="Z9763" s="6" t="s">
        <v>12797</v>
      </c>
      <c r="AA9763" s="6" t="s">
        <v>12551</v>
      </c>
      <c r="AB9763" s="6" t="s">
        <v>31695</v>
      </c>
      <c r="AC9763" s="6" t="s">
        <v>13441</v>
      </c>
      <c r="AD9763" s="6" t="s">
        <v>12299</v>
      </c>
      <c r="AE9763" s="6" t="s">
        <v>12299</v>
      </c>
    </row>
    <row r="9764" spans="1:31" x14ac:dyDescent="0.3">
      <c r="A9764" s="6">
        <v>18861</v>
      </c>
      <c r="B9764" s="6" t="s">
        <v>31696</v>
      </c>
      <c r="C9764" s="6" t="s">
        <v>31697</v>
      </c>
      <c r="D9764" s="6">
        <v>4</v>
      </c>
      <c r="E9764" s="6">
        <v>10</v>
      </c>
      <c r="F9764" s="6"/>
      <c r="G9764" s="6">
        <v>100</v>
      </c>
      <c r="H9764" s="6"/>
      <c r="I9764" s="6"/>
      <c r="J9764" s="6"/>
      <c r="K9764" s="6">
        <v>1</v>
      </c>
      <c r="L9764" s="6" t="s">
        <v>12295</v>
      </c>
      <c r="M9764" s="6">
        <v>63</v>
      </c>
      <c r="N9764" s="6" t="e">
        <f>VLOOKUP(A9764,web_archive!D:AB,18,FALSE)</f>
        <v>#N/A</v>
      </c>
      <c r="O9764" s="6">
        <v>2</v>
      </c>
      <c r="P9764" s="6">
        <v>256</v>
      </c>
      <c r="Q9764" s="6"/>
      <c r="R9764" s="6">
        <v>50</v>
      </c>
      <c r="S9764" s="6">
        <v>1</v>
      </c>
      <c r="T9764" s="6">
        <v>461</v>
      </c>
      <c r="U9764" s="6" t="s">
        <v>13447</v>
      </c>
      <c r="V9764" s="6" t="s">
        <v>31698</v>
      </c>
      <c r="W9764" s="6" t="s">
        <v>12649</v>
      </c>
      <c r="X9764" s="6" t="s">
        <v>12299</v>
      </c>
      <c r="Y9764" s="6" t="s">
        <v>12299</v>
      </c>
      <c r="Z9764" s="6"/>
      <c r="AA9764" s="6"/>
      <c r="AB9764" s="6"/>
      <c r="AC9764" s="6"/>
      <c r="AD9764" s="6"/>
      <c r="AE9764" s="6"/>
    </row>
    <row r="9765" spans="1:31" x14ac:dyDescent="0.3">
      <c r="A9765" s="6">
        <v>18863</v>
      </c>
      <c r="B9765" s="6" t="s">
        <v>31699</v>
      </c>
      <c r="C9765" s="6" t="s">
        <v>31700</v>
      </c>
      <c r="D9765" s="6">
        <v>4</v>
      </c>
      <c r="E9765" s="6">
        <v>10</v>
      </c>
      <c r="F9765" s="6"/>
      <c r="G9765" s="6">
        <v>1700</v>
      </c>
      <c r="H9765" s="6"/>
      <c r="I9765" s="6">
        <v>57</v>
      </c>
      <c r="J9765" s="6"/>
      <c r="K9765" s="6">
        <v>1</v>
      </c>
      <c r="L9765" s="6" t="s">
        <v>12295</v>
      </c>
      <c r="M9765" s="6">
        <v>63</v>
      </c>
      <c r="N9765" s="6" t="e">
        <f>VLOOKUP(A9765,web_archive!D:AB,18,FALSE)</f>
        <v>#N/A</v>
      </c>
      <c r="O9765" s="6">
        <v>2</v>
      </c>
      <c r="P9765" s="6">
        <v>16</v>
      </c>
      <c r="Q9765" s="6"/>
      <c r="R9765" s="6">
        <v>60</v>
      </c>
      <c r="S9765" s="6">
        <v>1</v>
      </c>
      <c r="T9765" s="6"/>
      <c r="U9765" s="6" t="s">
        <v>14525</v>
      </c>
      <c r="V9765" s="6" t="s">
        <v>31701</v>
      </c>
      <c r="W9765" s="6" t="s">
        <v>13041</v>
      </c>
      <c r="X9765" s="6" t="s">
        <v>31702</v>
      </c>
      <c r="Y9765" s="6" t="s">
        <v>13041</v>
      </c>
      <c r="Z9765" s="6" t="s">
        <v>12489</v>
      </c>
      <c r="AA9765" s="6" t="s">
        <v>12299</v>
      </c>
      <c r="AB9765" s="6" t="s">
        <v>12299</v>
      </c>
      <c r="AC9765" s="6"/>
      <c r="AD9765" s="6"/>
      <c r="AE9765" s="6"/>
    </row>
    <row r="9766" spans="1:31" x14ac:dyDescent="0.3">
      <c r="A9766" s="6">
        <v>18864</v>
      </c>
      <c r="B9766" s="6" t="s">
        <v>31703</v>
      </c>
      <c r="C9766" s="6" t="s">
        <v>31704</v>
      </c>
      <c r="D9766" s="6">
        <v>4</v>
      </c>
      <c r="E9766" s="6">
        <v>10</v>
      </c>
      <c r="F9766" s="6"/>
      <c r="G9766" s="6">
        <v>250</v>
      </c>
      <c r="H9766" s="6"/>
      <c r="I9766" s="6">
        <v>6</v>
      </c>
      <c r="J9766" s="6"/>
      <c r="K9766" s="6">
        <v>0</v>
      </c>
      <c r="L9766" s="6" t="s">
        <v>12295</v>
      </c>
      <c r="M9766" s="6">
        <v>63</v>
      </c>
      <c r="N9766" s="6" t="e">
        <f>VLOOKUP(A9766,web_archive!D:AB,18,FALSE)</f>
        <v>#N/A</v>
      </c>
      <c r="O9766" s="6">
        <v>2</v>
      </c>
      <c r="P9766" s="6">
        <v>256</v>
      </c>
      <c r="Q9766" s="6"/>
      <c r="R9766" s="6">
        <v>1</v>
      </c>
      <c r="S9766" s="6">
        <v>1</v>
      </c>
      <c r="T9766" s="6">
        <v>864</v>
      </c>
      <c r="U9766" s="6" t="s">
        <v>12821</v>
      </c>
      <c r="V9766" s="6" t="s">
        <v>12822</v>
      </c>
      <c r="W9766" s="6" t="s">
        <v>31705</v>
      </c>
      <c r="X9766" s="6" t="s">
        <v>12491</v>
      </c>
      <c r="Y9766" s="6" t="s">
        <v>12299</v>
      </c>
      <c r="Z9766" s="6" t="s">
        <v>12299</v>
      </c>
      <c r="AA9766" s="6"/>
      <c r="AB9766" s="6"/>
      <c r="AC9766" s="6"/>
      <c r="AD9766" s="6"/>
      <c r="AE9766" s="6"/>
    </row>
    <row r="9767" spans="1:31" x14ac:dyDescent="0.3">
      <c r="A9767" s="6">
        <v>18865</v>
      </c>
      <c r="B9767" s="6" t="s">
        <v>31706</v>
      </c>
      <c r="C9767" s="6" t="s">
        <v>31707</v>
      </c>
      <c r="D9767" s="6">
        <v>4</v>
      </c>
      <c r="E9767" s="6">
        <v>10</v>
      </c>
      <c r="F9767" s="6"/>
      <c r="G9767" s="6">
        <v>1000</v>
      </c>
      <c r="H9767" s="6"/>
      <c r="I9767" s="6">
        <v>30</v>
      </c>
      <c r="J9767" s="6"/>
      <c r="K9767" s="6">
        <v>1</v>
      </c>
      <c r="L9767" s="6" t="s">
        <v>12295</v>
      </c>
      <c r="M9767" s="6">
        <v>63</v>
      </c>
      <c r="N9767" s="6" t="e">
        <f>VLOOKUP(A9767,web_archive!D:AB,18,FALSE)</f>
        <v>#N/A</v>
      </c>
      <c r="O9767" s="6">
        <v>2</v>
      </c>
      <c r="P9767" s="6">
        <v>256</v>
      </c>
      <c r="Q9767" s="6"/>
      <c r="R9767" s="6">
        <v>50</v>
      </c>
      <c r="S9767" s="6">
        <v>1</v>
      </c>
      <c r="T9767" s="6">
        <v>981</v>
      </c>
      <c r="U9767" s="6" t="s">
        <v>31708</v>
      </c>
      <c r="V9767" s="6" t="s">
        <v>31709</v>
      </c>
      <c r="W9767" s="6" t="s">
        <v>31710</v>
      </c>
      <c r="X9767" s="6" t="s">
        <v>31711</v>
      </c>
      <c r="Y9767" s="6" t="s">
        <v>31712</v>
      </c>
      <c r="Z9767" s="6" t="s">
        <v>31713</v>
      </c>
      <c r="AA9767" s="6" t="s">
        <v>12489</v>
      </c>
      <c r="AB9767" s="6" t="s">
        <v>12299</v>
      </c>
      <c r="AC9767" s="6" t="s">
        <v>12299</v>
      </c>
      <c r="AD9767" s="6"/>
      <c r="AE9767" s="6"/>
    </row>
    <row r="9768" spans="1:31" x14ac:dyDescent="0.3">
      <c r="A9768" s="6">
        <v>18867</v>
      </c>
      <c r="B9768" s="6" t="s">
        <v>31714</v>
      </c>
      <c r="C9768" s="6" t="s">
        <v>31714</v>
      </c>
      <c r="D9768" s="6">
        <v>4</v>
      </c>
      <c r="E9768" s="6">
        <v>0</v>
      </c>
      <c r="F9768" s="6"/>
      <c r="G9768" s="6">
        <v>300</v>
      </c>
      <c r="H9768" s="6"/>
      <c r="I9768" s="6"/>
      <c r="J9768" s="6"/>
      <c r="K9768" s="6">
        <v>0</v>
      </c>
      <c r="L9768" s="6" t="s">
        <v>12295</v>
      </c>
      <c r="M9768" s="6">
        <v>63</v>
      </c>
      <c r="N9768" s="6" t="e">
        <f>VLOOKUP(A9768,web_archive!D:AB,18,FALSE)</f>
        <v>#N/A</v>
      </c>
      <c r="O9768" s="6">
        <v>2</v>
      </c>
      <c r="P9768" s="6">
        <v>1</v>
      </c>
      <c r="Q9768" s="6"/>
      <c r="R9768" s="6">
        <v>48</v>
      </c>
      <c r="S9768" s="6">
        <v>0</v>
      </c>
      <c r="T9768" s="6">
        <v>983</v>
      </c>
      <c r="U9768" s="6" t="s">
        <v>12858</v>
      </c>
      <c r="V9768" s="6" t="s">
        <v>18312</v>
      </c>
      <c r="W9768" s="6" t="s">
        <v>12600</v>
      </c>
      <c r="X9768" s="6" t="s">
        <v>12299</v>
      </c>
      <c r="Y9768" s="6" t="s">
        <v>12299</v>
      </c>
      <c r="Z9768" s="6"/>
      <c r="AA9768" s="6"/>
      <c r="AB9768" s="6"/>
      <c r="AC9768" s="6"/>
      <c r="AD9768" s="6"/>
      <c r="AE9768" s="6"/>
    </row>
    <row r="9769" spans="1:31" x14ac:dyDescent="0.3">
      <c r="A9769" s="6">
        <v>18868</v>
      </c>
      <c r="B9769" s="6" t="s">
        <v>31715</v>
      </c>
      <c r="C9769" s="6" t="s">
        <v>31716</v>
      </c>
      <c r="D9769" s="6">
        <v>4</v>
      </c>
      <c r="E9769" s="6">
        <v>10</v>
      </c>
      <c r="F9769" s="6"/>
      <c r="G9769" s="6">
        <v>500</v>
      </c>
      <c r="H9769" s="6"/>
      <c r="I9769" s="6">
        <v>2</v>
      </c>
      <c r="J9769" s="6"/>
      <c r="K9769" s="6">
        <v>0</v>
      </c>
      <c r="L9769" s="6" t="s">
        <v>12295</v>
      </c>
      <c r="M9769" s="6">
        <v>63</v>
      </c>
      <c r="N9769" s="6" t="e">
        <f>VLOOKUP(A9769,web_archive!D:AB,18,FALSE)</f>
        <v>#N/A</v>
      </c>
      <c r="O9769" s="6">
        <v>2</v>
      </c>
      <c r="P9769" s="6">
        <v>513</v>
      </c>
      <c r="Q9769" s="6"/>
      <c r="R9769" s="6">
        <v>70</v>
      </c>
      <c r="S9769" s="6"/>
      <c r="T9769" s="6">
        <v>984</v>
      </c>
      <c r="U9769" s="6" t="s">
        <v>12636</v>
      </c>
      <c r="V9769" s="6" t="s">
        <v>12491</v>
      </c>
      <c r="W9769" s="6" t="s">
        <v>12299</v>
      </c>
      <c r="X9769" s="6" t="s">
        <v>12299</v>
      </c>
      <c r="Y9769" s="6"/>
      <c r="Z9769" s="6"/>
      <c r="AA9769" s="6"/>
      <c r="AB9769" s="6"/>
      <c r="AC9769" s="6"/>
      <c r="AD9769" s="6"/>
      <c r="AE9769" s="6"/>
    </row>
    <row r="9770" spans="1:31" x14ac:dyDescent="0.3">
      <c r="A9770" s="6">
        <v>18870</v>
      </c>
      <c r="B9770" s="6" t="s">
        <v>31717</v>
      </c>
      <c r="C9770" s="6" t="s">
        <v>31718</v>
      </c>
      <c r="D9770" s="6">
        <v>4</v>
      </c>
      <c r="E9770" s="6">
        <v>10</v>
      </c>
      <c r="F9770" s="6"/>
      <c r="G9770" s="6">
        <v>10</v>
      </c>
      <c r="H9770" s="6"/>
      <c r="I9770" s="6"/>
      <c r="J9770" s="6"/>
      <c r="K9770" s="6">
        <v>0</v>
      </c>
      <c r="L9770" s="6" t="s">
        <v>12295</v>
      </c>
      <c r="M9770" s="6">
        <v>63</v>
      </c>
      <c r="N9770" s="6" t="e">
        <f>VLOOKUP(A9770,web_archive!D:AB,18,FALSE)</f>
        <v>#N/A</v>
      </c>
      <c r="O9770" s="6">
        <v>2</v>
      </c>
      <c r="P9770" s="6">
        <v>1</v>
      </c>
      <c r="Q9770" s="6"/>
      <c r="R9770" s="6">
        <v>1</v>
      </c>
      <c r="S9770" s="6">
        <v>1</v>
      </c>
      <c r="T9770" s="6">
        <v>446</v>
      </c>
      <c r="U9770" s="6" t="s">
        <v>12841</v>
      </c>
      <c r="V9770" s="6" t="s">
        <v>16045</v>
      </c>
      <c r="W9770" s="6" t="s">
        <v>13064</v>
      </c>
      <c r="X9770" s="6" t="s">
        <v>31719</v>
      </c>
      <c r="Y9770" s="6" t="s">
        <v>12675</v>
      </c>
      <c r="Z9770" s="6" t="s">
        <v>12600</v>
      </c>
      <c r="AA9770" s="6" t="s">
        <v>12299</v>
      </c>
      <c r="AB9770" s="6" t="s">
        <v>12299</v>
      </c>
      <c r="AC9770" s="6"/>
      <c r="AD9770" s="6"/>
      <c r="AE9770" s="6"/>
    </row>
    <row r="9771" spans="1:31" x14ac:dyDescent="0.3">
      <c r="A9771" s="6">
        <v>18871</v>
      </c>
      <c r="B9771" s="6" t="s">
        <v>31720</v>
      </c>
      <c r="C9771" s="6" t="s">
        <v>31721</v>
      </c>
      <c r="D9771" s="6">
        <v>4</v>
      </c>
      <c r="E9771" s="6">
        <v>10</v>
      </c>
      <c r="F9771" s="6"/>
      <c r="G9771" s="6">
        <v>10</v>
      </c>
      <c r="H9771" s="6"/>
      <c r="I9771" s="6"/>
      <c r="J9771" s="6"/>
      <c r="K9771" s="6">
        <v>0</v>
      </c>
      <c r="L9771" s="6" t="s">
        <v>12295</v>
      </c>
      <c r="M9771" s="6">
        <v>63</v>
      </c>
      <c r="N9771" s="6" t="e">
        <f>VLOOKUP(A9771,web_archive!D:AB,18,FALSE)</f>
        <v>#N/A</v>
      </c>
      <c r="O9771" s="6">
        <v>2</v>
      </c>
      <c r="P9771" s="6">
        <v>1</v>
      </c>
      <c r="Q9771" s="6"/>
      <c r="R9771" s="6">
        <v>1</v>
      </c>
      <c r="S9771" s="6">
        <v>1</v>
      </c>
      <c r="T9771" s="6">
        <v>446</v>
      </c>
      <c r="U9771" s="6" t="s">
        <v>12841</v>
      </c>
      <c r="V9771" s="6" t="s">
        <v>13156</v>
      </c>
      <c r="W9771" s="6" t="s">
        <v>14502</v>
      </c>
      <c r="X9771" s="6" t="s">
        <v>12491</v>
      </c>
      <c r="Y9771" s="6" t="s">
        <v>12299</v>
      </c>
      <c r="Z9771" s="6" t="s">
        <v>12299</v>
      </c>
      <c r="AA9771" s="6"/>
      <c r="AB9771" s="6"/>
      <c r="AC9771" s="6"/>
      <c r="AD9771" s="6"/>
      <c r="AE9771" s="6"/>
    </row>
    <row r="9772" spans="1:31" x14ac:dyDescent="0.3">
      <c r="A9772" s="6">
        <v>18872</v>
      </c>
      <c r="B9772" s="6" t="s">
        <v>31722</v>
      </c>
      <c r="C9772" s="6" t="s">
        <v>31723</v>
      </c>
      <c r="D9772" s="6">
        <v>4</v>
      </c>
      <c r="E9772" s="6">
        <v>20</v>
      </c>
      <c r="F9772" s="6"/>
      <c r="G9772" s="6">
        <v>100</v>
      </c>
      <c r="H9772" s="6"/>
      <c r="I9772" s="6">
        <v>5</v>
      </c>
      <c r="J9772" s="6"/>
      <c r="K9772" s="6">
        <v>1</v>
      </c>
      <c r="L9772" s="6" t="s">
        <v>12295</v>
      </c>
      <c r="M9772" s="6">
        <v>63</v>
      </c>
      <c r="N9772" s="6" t="e">
        <f>VLOOKUP(A9772,web_archive!D:AB,18,FALSE)</f>
        <v>#N/A</v>
      </c>
      <c r="O9772" s="6">
        <v>2</v>
      </c>
      <c r="P9772" s="6">
        <v>256</v>
      </c>
      <c r="Q9772" s="6"/>
      <c r="R9772" s="6">
        <v>0</v>
      </c>
      <c r="S9772" s="6">
        <v>1</v>
      </c>
      <c r="T9772" s="6">
        <v>986</v>
      </c>
      <c r="U9772" s="6" t="s">
        <v>12691</v>
      </c>
      <c r="V9772" s="6" t="s">
        <v>13482</v>
      </c>
      <c r="W9772" s="6" t="s">
        <v>14832</v>
      </c>
      <c r="X9772" s="6" t="s">
        <v>18876</v>
      </c>
      <c r="Y9772" s="6" t="s">
        <v>12368</v>
      </c>
      <c r="Z9772" s="6" t="s">
        <v>12299</v>
      </c>
      <c r="AA9772" s="6" t="s">
        <v>12299</v>
      </c>
      <c r="AB9772" s="6"/>
      <c r="AC9772" s="6"/>
      <c r="AD9772" s="6"/>
      <c r="AE9772" s="6"/>
    </row>
    <row r="9773" spans="1:31" x14ac:dyDescent="0.3">
      <c r="A9773" s="6">
        <v>18873</v>
      </c>
      <c r="B9773" s="6" t="s">
        <v>31724</v>
      </c>
      <c r="C9773" s="6" t="s">
        <v>31725</v>
      </c>
      <c r="D9773" s="6">
        <v>4</v>
      </c>
      <c r="E9773" s="6">
        <v>20</v>
      </c>
      <c r="F9773" s="6"/>
      <c r="G9773" s="6">
        <v>100</v>
      </c>
      <c r="H9773" s="6"/>
      <c r="I9773" s="6">
        <v>1</v>
      </c>
      <c r="J9773" s="6"/>
      <c r="K9773" s="6">
        <v>0</v>
      </c>
      <c r="L9773" s="6" t="s">
        <v>12295</v>
      </c>
      <c r="M9773" s="6">
        <v>63</v>
      </c>
      <c r="N9773" s="6" t="e">
        <f>VLOOKUP(A9773,web_archive!D:AB,18,FALSE)</f>
        <v>#N/A</v>
      </c>
      <c r="O9773" s="6">
        <v>2</v>
      </c>
      <c r="P9773" s="6">
        <v>256</v>
      </c>
      <c r="Q9773" s="6"/>
      <c r="R9773" s="6">
        <v>1</v>
      </c>
      <c r="S9773" s="6">
        <v>1</v>
      </c>
      <c r="T9773" s="6">
        <v>865</v>
      </c>
      <c r="U9773" s="6" t="s">
        <v>12807</v>
      </c>
      <c r="V9773" s="6" t="s">
        <v>14965</v>
      </c>
      <c r="W9773" s="6" t="s">
        <v>13459</v>
      </c>
      <c r="X9773" s="6" t="s">
        <v>12299</v>
      </c>
      <c r="Y9773" s="6" t="s">
        <v>12299</v>
      </c>
      <c r="Z9773" s="6"/>
      <c r="AA9773" s="6"/>
      <c r="AB9773" s="6"/>
      <c r="AC9773" s="6"/>
      <c r="AD9773" s="6"/>
      <c r="AE9773" s="6"/>
    </row>
    <row r="9774" spans="1:31" x14ac:dyDescent="0.3">
      <c r="A9774" s="6">
        <v>18874</v>
      </c>
      <c r="B9774" s="6" t="s">
        <v>31726</v>
      </c>
      <c r="C9774" s="6" t="s">
        <v>31727</v>
      </c>
      <c r="D9774" s="6">
        <v>4</v>
      </c>
      <c r="E9774" s="6">
        <v>10</v>
      </c>
      <c r="F9774" s="6"/>
      <c r="G9774" s="6">
        <v>100</v>
      </c>
      <c r="H9774" s="6"/>
      <c r="I9774" s="6"/>
      <c r="J9774" s="6"/>
      <c r="K9774" s="6">
        <v>1</v>
      </c>
      <c r="L9774" s="6" t="s">
        <v>12295</v>
      </c>
      <c r="M9774" s="6">
        <v>63</v>
      </c>
      <c r="N9774" s="6" t="e">
        <f>VLOOKUP(A9774,web_archive!D:AB,18,FALSE)</f>
        <v>#N/A</v>
      </c>
      <c r="O9774" s="6">
        <v>2</v>
      </c>
      <c r="P9774" s="6">
        <v>512</v>
      </c>
      <c r="Q9774" s="6"/>
      <c r="R9774" s="6">
        <v>1</v>
      </c>
      <c r="S9774" s="6"/>
      <c r="T9774" s="6">
        <v>23</v>
      </c>
      <c r="U9774" s="6" t="s">
        <v>12299</v>
      </c>
      <c r="V9774" s="6" t="s">
        <v>12299</v>
      </c>
      <c r="W9774" s="6" t="s">
        <v>12299</v>
      </c>
      <c r="X9774" s="6"/>
      <c r="Y9774" s="6"/>
      <c r="Z9774" s="6"/>
      <c r="AA9774" s="6"/>
      <c r="AB9774" s="6"/>
      <c r="AC9774" s="6"/>
      <c r="AD9774" s="6"/>
      <c r="AE9774" s="6"/>
    </row>
    <row r="9775" spans="1:31" x14ac:dyDescent="0.3">
      <c r="A9775" s="6">
        <v>18877</v>
      </c>
      <c r="B9775" s="6" t="s">
        <v>31728</v>
      </c>
      <c r="C9775" s="6" t="s">
        <v>31729</v>
      </c>
      <c r="D9775" s="6">
        <v>4</v>
      </c>
      <c r="E9775" s="6">
        <v>10</v>
      </c>
      <c r="F9775" s="6"/>
      <c r="G9775" s="6">
        <v>300</v>
      </c>
      <c r="H9775" s="6"/>
      <c r="I9775" s="6"/>
      <c r="J9775" s="6"/>
      <c r="K9775" s="6">
        <v>0</v>
      </c>
      <c r="L9775" s="6" t="s">
        <v>12295</v>
      </c>
      <c r="M9775" s="6">
        <v>63</v>
      </c>
      <c r="N9775" s="6" t="e">
        <f>VLOOKUP(A9775,web_archive!D:AB,18,FALSE)</f>
        <v>#N/A</v>
      </c>
      <c r="O9775" s="6">
        <v>2</v>
      </c>
      <c r="P9775" s="6">
        <v>512</v>
      </c>
      <c r="Q9775" s="6"/>
      <c r="R9775" s="6">
        <v>30</v>
      </c>
      <c r="S9775" s="6"/>
      <c r="T9775" s="6">
        <v>989</v>
      </c>
      <c r="U9775" s="6" t="s">
        <v>17772</v>
      </c>
      <c r="V9775" s="6" t="s">
        <v>15517</v>
      </c>
      <c r="W9775" s="6" t="s">
        <v>12491</v>
      </c>
      <c r="X9775" s="6" t="s">
        <v>12299</v>
      </c>
      <c r="Y9775" s="6" t="s">
        <v>12299</v>
      </c>
      <c r="Z9775" s="6"/>
      <c r="AA9775" s="6"/>
      <c r="AB9775" s="6"/>
      <c r="AC9775" s="6"/>
      <c r="AD9775" s="6"/>
      <c r="AE9775" s="6"/>
    </row>
    <row r="9776" spans="1:31" x14ac:dyDescent="0.3">
      <c r="A9776" s="6">
        <v>18878</v>
      </c>
      <c r="B9776" s="6" t="s">
        <v>31730</v>
      </c>
      <c r="C9776" s="6" t="s">
        <v>31731</v>
      </c>
      <c r="D9776" s="6">
        <v>4</v>
      </c>
      <c r="E9776" s="6">
        <v>10</v>
      </c>
      <c r="F9776" s="6"/>
      <c r="G9776" s="6">
        <v>1000</v>
      </c>
      <c r="H9776" s="6"/>
      <c r="I9776" s="6">
        <v>15</v>
      </c>
      <c r="J9776" s="6"/>
      <c r="K9776" s="6">
        <v>1</v>
      </c>
      <c r="L9776" s="6" t="s">
        <v>12295</v>
      </c>
      <c r="M9776" s="6">
        <v>63</v>
      </c>
      <c r="N9776" s="6" t="e">
        <f>VLOOKUP(A9776,web_archive!D:AB,18,FALSE)</f>
        <v>#N/A</v>
      </c>
      <c r="O9776" s="6">
        <v>2</v>
      </c>
      <c r="P9776" s="6">
        <v>256</v>
      </c>
      <c r="Q9776" s="6"/>
      <c r="R9776" s="6">
        <v>50</v>
      </c>
      <c r="S9776" s="6">
        <v>1</v>
      </c>
      <c r="T9776" s="6">
        <v>991</v>
      </c>
      <c r="U9776" s="6" t="s">
        <v>17107</v>
      </c>
      <c r="V9776" s="6" t="s">
        <v>13179</v>
      </c>
      <c r="W9776" s="6" t="s">
        <v>31732</v>
      </c>
      <c r="X9776" s="6" t="s">
        <v>31733</v>
      </c>
      <c r="Y9776" s="6" t="s">
        <v>12368</v>
      </c>
      <c r="Z9776" s="6" t="s">
        <v>12299</v>
      </c>
      <c r="AA9776" s="6" t="s">
        <v>12299</v>
      </c>
      <c r="AB9776" s="6"/>
      <c r="AC9776" s="6"/>
      <c r="AD9776" s="6"/>
      <c r="AE9776" s="6"/>
    </row>
    <row r="9777" spans="1:33" x14ac:dyDescent="0.3">
      <c r="A9777" s="6">
        <v>18879</v>
      </c>
      <c r="B9777" s="6" t="s">
        <v>31734</v>
      </c>
      <c r="C9777" s="6" t="s">
        <v>31735</v>
      </c>
      <c r="D9777" s="6">
        <v>4</v>
      </c>
      <c r="E9777" s="6">
        <v>10</v>
      </c>
      <c r="F9777" s="6"/>
      <c r="G9777" s="6">
        <v>100</v>
      </c>
      <c r="H9777" s="6"/>
      <c r="I9777" s="6">
        <v>5</v>
      </c>
      <c r="J9777" s="6"/>
      <c r="K9777" s="6">
        <v>0</v>
      </c>
      <c r="L9777" s="6" t="s">
        <v>12295</v>
      </c>
      <c r="M9777" s="6">
        <v>63</v>
      </c>
      <c r="N9777" s="6" t="e">
        <f>VLOOKUP(A9777,web_archive!D:AB,18,FALSE)</f>
        <v>#N/A</v>
      </c>
      <c r="O9777" s="6">
        <v>2</v>
      </c>
      <c r="P9777" s="6">
        <v>256</v>
      </c>
      <c r="Q9777" s="6"/>
      <c r="R9777" s="6">
        <v>0</v>
      </c>
      <c r="S9777" s="6">
        <v>1</v>
      </c>
      <c r="T9777" s="6">
        <v>995</v>
      </c>
      <c r="U9777" s="6" t="s">
        <v>14525</v>
      </c>
      <c r="V9777" s="6" t="s">
        <v>12491</v>
      </c>
      <c r="W9777" s="6" t="s">
        <v>12299</v>
      </c>
      <c r="X9777" s="6" t="s">
        <v>12299</v>
      </c>
      <c r="Y9777" s="6"/>
      <c r="Z9777" s="6"/>
      <c r="AA9777" s="6"/>
      <c r="AB9777" s="6"/>
      <c r="AC9777" s="6"/>
      <c r="AD9777" s="6"/>
      <c r="AE9777" s="6"/>
      <c r="AF9777" s="6"/>
      <c r="AG9777" s="6"/>
    </row>
    <row r="9778" spans="1:33" x14ac:dyDescent="0.3">
      <c r="A9778" s="6">
        <v>18880</v>
      </c>
      <c r="B9778" s="6" t="s">
        <v>31736</v>
      </c>
      <c r="C9778" s="6" t="s">
        <v>31737</v>
      </c>
      <c r="D9778" s="6">
        <v>4</v>
      </c>
      <c r="E9778" s="6">
        <v>10</v>
      </c>
      <c r="F9778" s="6"/>
      <c r="G9778" s="6">
        <v>1500</v>
      </c>
      <c r="H9778" s="6"/>
      <c r="I9778" s="6">
        <v>4</v>
      </c>
      <c r="J9778" s="6"/>
      <c r="K9778" s="6">
        <v>1</v>
      </c>
      <c r="L9778" s="6" t="s">
        <v>12295</v>
      </c>
      <c r="M9778" s="6">
        <v>63</v>
      </c>
      <c r="N9778" s="6" t="e">
        <f>VLOOKUP(A9778,web_archive!D:AB,18,FALSE)</f>
        <v>#N/A</v>
      </c>
      <c r="O9778" s="6">
        <v>2</v>
      </c>
      <c r="P9778" s="6">
        <v>256</v>
      </c>
      <c r="Q9778" s="6"/>
      <c r="R9778" s="6">
        <v>175</v>
      </c>
      <c r="S9778" s="6">
        <v>1</v>
      </c>
      <c r="T9778" s="6">
        <v>996</v>
      </c>
      <c r="U9778" s="6" t="s">
        <v>12841</v>
      </c>
      <c r="V9778" s="6" t="s">
        <v>12763</v>
      </c>
      <c r="W9778" s="6" t="s">
        <v>14935</v>
      </c>
      <c r="X9778" s="6" t="s">
        <v>12491</v>
      </c>
      <c r="Y9778" s="6" t="s">
        <v>12299</v>
      </c>
      <c r="Z9778" s="6" t="s">
        <v>12299</v>
      </c>
      <c r="AA9778" s="6"/>
      <c r="AB9778" s="6"/>
      <c r="AC9778" s="6"/>
      <c r="AD9778" s="6"/>
      <c r="AE9778" s="6"/>
      <c r="AF9778" s="6"/>
      <c r="AG9778" s="6"/>
    </row>
    <row r="9779" spans="1:33" x14ac:dyDescent="0.3">
      <c r="A9779" s="6">
        <v>18882</v>
      </c>
      <c r="B9779" s="6" t="s">
        <v>31738</v>
      </c>
      <c r="C9779" s="6" t="s">
        <v>31739</v>
      </c>
      <c r="D9779" s="6">
        <v>4</v>
      </c>
      <c r="E9779" s="6">
        <v>10</v>
      </c>
      <c r="F9779" s="6"/>
      <c r="G9779" s="6">
        <v>200</v>
      </c>
      <c r="H9779" s="6"/>
      <c r="I9779" s="6">
        <v>5</v>
      </c>
      <c r="J9779" s="6"/>
      <c r="K9779" s="6">
        <v>0</v>
      </c>
      <c r="L9779" s="6" t="s">
        <v>12295</v>
      </c>
      <c r="M9779" s="6">
        <v>63</v>
      </c>
      <c r="N9779" s="6" t="e">
        <f>VLOOKUP(A9779,web_archive!D:AB,18,FALSE)</f>
        <v>#N/A</v>
      </c>
      <c r="O9779" s="6">
        <v>2</v>
      </c>
      <c r="P9779" s="6">
        <v>256</v>
      </c>
      <c r="Q9779" s="6"/>
      <c r="R9779" s="6">
        <v>20</v>
      </c>
      <c r="S9779" s="6">
        <v>1</v>
      </c>
      <c r="T9779" s="6">
        <v>1003</v>
      </c>
      <c r="U9779" s="6" t="s">
        <v>15169</v>
      </c>
      <c r="V9779" s="6" t="s">
        <v>18017</v>
      </c>
      <c r="W9779" s="6">
        <v>1</v>
      </c>
      <c r="X9779" s="6" t="s">
        <v>31740</v>
      </c>
      <c r="Y9779" s="6" t="s">
        <v>17988</v>
      </c>
      <c r="Z9779" s="6" t="s">
        <v>31741</v>
      </c>
      <c r="AA9779" s="6" t="s">
        <v>12370</v>
      </c>
      <c r="AB9779" s="6" t="s">
        <v>12299</v>
      </c>
      <c r="AC9779" s="6" t="s">
        <v>12299</v>
      </c>
      <c r="AD9779" s="6"/>
      <c r="AE9779" s="6"/>
      <c r="AF9779" s="6"/>
      <c r="AG9779" s="6"/>
    </row>
    <row r="9780" spans="1:33" x14ac:dyDescent="0.3">
      <c r="A9780" s="6">
        <v>18885</v>
      </c>
      <c r="B9780" s="6" t="s">
        <v>31742</v>
      </c>
      <c r="C9780" s="6" t="s">
        <v>31742</v>
      </c>
      <c r="D9780" s="6">
        <v>4</v>
      </c>
      <c r="E9780" s="6">
        <v>0</v>
      </c>
      <c r="F9780" s="6"/>
      <c r="G9780" s="6">
        <v>100</v>
      </c>
      <c r="H9780" s="6"/>
      <c r="I9780" s="6">
        <v>8</v>
      </c>
      <c r="J9780" s="6"/>
      <c r="K9780" s="6">
        <v>0</v>
      </c>
      <c r="L9780" s="6" t="s">
        <v>12295</v>
      </c>
      <c r="M9780" s="6">
        <v>63</v>
      </c>
      <c r="N9780" s="6" t="e">
        <f>VLOOKUP(A9780,web_archive!D:AB,18,FALSE)</f>
        <v>#N/A</v>
      </c>
      <c r="O9780" s="6">
        <v>2</v>
      </c>
      <c r="P9780" s="6">
        <v>256</v>
      </c>
      <c r="Q9780" s="6"/>
      <c r="R9780" s="6">
        <v>70</v>
      </c>
      <c r="S9780" s="6">
        <v>1</v>
      </c>
      <c r="T9780" s="6">
        <v>1011</v>
      </c>
      <c r="U9780" s="6" t="s">
        <v>12691</v>
      </c>
      <c r="V9780" s="6" t="s">
        <v>13504</v>
      </c>
      <c r="W9780" s="6" t="s">
        <v>16654</v>
      </c>
      <c r="X9780" s="6" t="s">
        <v>12549</v>
      </c>
      <c r="Y9780" s="6" t="s">
        <v>31743</v>
      </c>
      <c r="Z9780" s="6" t="s">
        <v>12551</v>
      </c>
      <c r="AA9780" s="6" t="s">
        <v>31744</v>
      </c>
      <c r="AB9780" s="6">
        <v>522</v>
      </c>
      <c r="AC9780" s="6" t="s">
        <v>13002</v>
      </c>
      <c r="AD9780" s="6" t="s">
        <v>12299</v>
      </c>
      <c r="AE9780" s="6" t="s">
        <v>12299</v>
      </c>
      <c r="AF9780" s="6"/>
      <c r="AG9780" s="6"/>
    </row>
    <row r="9781" spans="1:33" x14ac:dyDescent="0.3">
      <c r="A9781" s="6">
        <v>18887</v>
      </c>
      <c r="B9781" s="6" t="s">
        <v>31745</v>
      </c>
      <c r="C9781" s="6" t="s">
        <v>31746</v>
      </c>
      <c r="D9781" s="6">
        <v>4</v>
      </c>
      <c r="E9781" s="6">
        <v>0</v>
      </c>
      <c r="F9781" s="6"/>
      <c r="G9781" s="6">
        <v>100</v>
      </c>
      <c r="H9781" s="6"/>
      <c r="I9781" s="6">
        <v>2</v>
      </c>
      <c r="J9781" s="6"/>
      <c r="K9781" s="6">
        <v>1</v>
      </c>
      <c r="L9781" s="6" t="s">
        <v>12295</v>
      </c>
      <c r="M9781" s="6">
        <v>63</v>
      </c>
      <c r="N9781" s="6" t="e">
        <f>VLOOKUP(A9781,web_archive!D:AB,18,FALSE)</f>
        <v>#N/A</v>
      </c>
      <c r="O9781" s="6">
        <v>2</v>
      </c>
      <c r="P9781" s="6">
        <v>256</v>
      </c>
      <c r="Q9781" s="6"/>
      <c r="R9781" s="6">
        <v>0</v>
      </c>
      <c r="S9781" s="6">
        <v>1</v>
      </c>
      <c r="T9781" s="6">
        <v>1012</v>
      </c>
      <c r="U9781" s="6" t="s">
        <v>12660</v>
      </c>
      <c r="V9781" s="6" t="s">
        <v>14832</v>
      </c>
      <c r="W9781" s="6" t="s">
        <v>15529</v>
      </c>
      <c r="X9781" s="6" t="s">
        <v>31747</v>
      </c>
      <c r="Y9781" s="6" t="s">
        <v>31748</v>
      </c>
      <c r="Z9781" s="6" t="s">
        <v>13760</v>
      </c>
      <c r="AA9781" s="6" t="s">
        <v>13441</v>
      </c>
      <c r="AB9781" s="6" t="s">
        <v>12299</v>
      </c>
      <c r="AC9781" s="6" t="s">
        <v>12299</v>
      </c>
      <c r="AD9781" s="6"/>
      <c r="AE9781" s="6"/>
      <c r="AF9781" s="6"/>
      <c r="AG9781" s="6"/>
    </row>
    <row r="9782" spans="1:33" x14ac:dyDescent="0.3">
      <c r="A9782" s="6">
        <v>18888</v>
      </c>
      <c r="B9782" s="6" t="s">
        <v>31749</v>
      </c>
      <c r="C9782" s="6" t="s">
        <v>31750</v>
      </c>
      <c r="D9782" s="6">
        <v>4</v>
      </c>
      <c r="E9782" s="6">
        <v>0</v>
      </c>
      <c r="F9782" s="6"/>
      <c r="G9782" s="6">
        <v>100</v>
      </c>
      <c r="H9782" s="6"/>
      <c r="I9782" s="6">
        <v>2</v>
      </c>
      <c r="J9782" s="6"/>
      <c r="K9782" s="6">
        <v>1</v>
      </c>
      <c r="L9782" s="6" t="s">
        <v>12295</v>
      </c>
      <c r="M9782" s="6">
        <v>63</v>
      </c>
      <c r="N9782" s="6" t="e">
        <f>VLOOKUP(A9782,web_archive!D:AB,18,FALSE)</f>
        <v>#N/A</v>
      </c>
      <c r="O9782" s="6">
        <v>2</v>
      </c>
      <c r="P9782" s="6">
        <v>256</v>
      </c>
      <c r="Q9782" s="6"/>
      <c r="R9782" s="6">
        <v>0</v>
      </c>
      <c r="S9782" s="6">
        <v>1</v>
      </c>
      <c r="T9782" s="6">
        <v>1013</v>
      </c>
      <c r="U9782" s="6" t="s">
        <v>12542</v>
      </c>
      <c r="V9782" s="6" t="s">
        <v>12582</v>
      </c>
      <c r="W9782" s="6" t="s">
        <v>18603</v>
      </c>
      <c r="X9782" s="6" t="s">
        <v>12675</v>
      </c>
      <c r="Y9782" s="6" t="s">
        <v>13495</v>
      </c>
      <c r="Z9782" s="6" t="s">
        <v>31747</v>
      </c>
      <c r="AA9782" s="6" t="s">
        <v>31751</v>
      </c>
      <c r="AB9782" s="6" t="s">
        <v>12675</v>
      </c>
      <c r="AC9782" s="6" t="s">
        <v>13654</v>
      </c>
      <c r="AD9782" s="6" t="s">
        <v>16390</v>
      </c>
      <c r="AE9782" s="6" t="s">
        <v>12299</v>
      </c>
      <c r="AF9782" s="6" t="s">
        <v>12299</v>
      </c>
      <c r="AG9782" s="6"/>
    </row>
    <row r="9783" spans="1:33" x14ac:dyDescent="0.3">
      <c r="A9783" s="6">
        <v>18889</v>
      </c>
      <c r="B9783" s="6" t="s">
        <v>31752</v>
      </c>
      <c r="C9783" s="6" t="s">
        <v>31753</v>
      </c>
      <c r="D9783" s="6">
        <v>4</v>
      </c>
      <c r="E9783" s="6">
        <v>0</v>
      </c>
      <c r="F9783" s="6"/>
      <c r="G9783" s="6">
        <v>100</v>
      </c>
      <c r="H9783" s="6"/>
      <c r="I9783" s="6">
        <v>2</v>
      </c>
      <c r="J9783" s="6"/>
      <c r="K9783" s="6">
        <v>1</v>
      </c>
      <c r="L9783" s="6" t="s">
        <v>12295</v>
      </c>
      <c r="M9783" s="6">
        <v>63</v>
      </c>
      <c r="N9783" s="6" t="e">
        <f>VLOOKUP(A9783,web_archive!D:AB,18,FALSE)</f>
        <v>#N/A</v>
      </c>
      <c r="O9783" s="6">
        <v>2</v>
      </c>
      <c r="P9783" s="6">
        <v>256</v>
      </c>
      <c r="Q9783" s="6"/>
      <c r="R9783" s="6">
        <v>0</v>
      </c>
      <c r="S9783" s="6">
        <v>1</v>
      </c>
      <c r="T9783" s="6">
        <v>1014</v>
      </c>
      <c r="U9783" s="6" t="s">
        <v>13315</v>
      </c>
      <c r="V9783" s="6" t="s">
        <v>12582</v>
      </c>
      <c r="W9783" s="6" t="s">
        <v>18603</v>
      </c>
      <c r="X9783" s="6" t="s">
        <v>12675</v>
      </c>
      <c r="Y9783" s="6" t="s">
        <v>31747</v>
      </c>
      <c r="Z9783" s="6" t="s">
        <v>31751</v>
      </c>
      <c r="AA9783" s="6" t="s">
        <v>12675</v>
      </c>
      <c r="AB9783" s="6" t="s">
        <v>13760</v>
      </c>
      <c r="AC9783" s="6" t="s">
        <v>13441</v>
      </c>
      <c r="AD9783" s="6" t="s">
        <v>12299</v>
      </c>
      <c r="AE9783" s="6" t="s">
        <v>12299</v>
      </c>
      <c r="AF9783" s="6"/>
      <c r="AG9783" s="6"/>
    </row>
    <row r="9784" spans="1:33" x14ac:dyDescent="0.3">
      <c r="A9784" s="6">
        <v>18890</v>
      </c>
      <c r="B9784" s="6" t="s">
        <v>31754</v>
      </c>
      <c r="C9784" s="6" t="s">
        <v>31755</v>
      </c>
      <c r="D9784" s="6">
        <v>4</v>
      </c>
      <c r="E9784" s="6">
        <v>0</v>
      </c>
      <c r="F9784" s="6"/>
      <c r="G9784" s="6">
        <v>0</v>
      </c>
      <c r="H9784" s="6"/>
      <c r="I9784" s="6">
        <v>2</v>
      </c>
      <c r="J9784" s="6"/>
      <c r="K9784" s="6">
        <v>1</v>
      </c>
      <c r="L9784" s="6" t="s">
        <v>12295</v>
      </c>
      <c r="M9784" s="6">
        <v>63</v>
      </c>
      <c r="N9784" s="6" t="e">
        <f>VLOOKUP(A9784,web_archive!D:AB,18,FALSE)</f>
        <v>#N/A</v>
      </c>
      <c r="O9784" s="6">
        <v>2</v>
      </c>
      <c r="P9784" s="6">
        <v>256</v>
      </c>
      <c r="Q9784" s="6"/>
      <c r="R9784" s="6">
        <v>0</v>
      </c>
      <c r="S9784" s="6">
        <v>1</v>
      </c>
      <c r="T9784" s="6">
        <v>1015</v>
      </c>
      <c r="U9784" s="6" t="s">
        <v>12542</v>
      </c>
      <c r="V9784" s="6" t="s">
        <v>12582</v>
      </c>
      <c r="W9784" s="6" t="s">
        <v>18603</v>
      </c>
      <c r="X9784" s="6" t="s">
        <v>12675</v>
      </c>
      <c r="Y9784" s="6" t="s">
        <v>13495</v>
      </c>
      <c r="Z9784" s="6" t="s">
        <v>31747</v>
      </c>
      <c r="AA9784" s="6" t="s">
        <v>31751</v>
      </c>
      <c r="AB9784" s="6" t="s">
        <v>12675</v>
      </c>
      <c r="AC9784" s="6" t="s">
        <v>13654</v>
      </c>
      <c r="AD9784" s="6" t="s">
        <v>16390</v>
      </c>
      <c r="AE9784" s="6" t="s">
        <v>12299</v>
      </c>
      <c r="AF9784" s="6" t="s">
        <v>12299</v>
      </c>
      <c r="AG9784" s="6"/>
    </row>
    <row r="9785" spans="1:33" x14ac:dyDescent="0.3">
      <c r="A9785" s="6">
        <v>18891</v>
      </c>
      <c r="B9785" s="6" t="s">
        <v>31756</v>
      </c>
      <c r="C9785" s="6" t="s">
        <v>31757</v>
      </c>
      <c r="D9785" s="6">
        <v>4</v>
      </c>
      <c r="E9785" s="6">
        <v>0</v>
      </c>
      <c r="F9785" s="6"/>
      <c r="G9785" s="6">
        <v>500</v>
      </c>
      <c r="H9785" s="6"/>
      <c r="I9785" s="6">
        <v>5</v>
      </c>
      <c r="J9785" s="6"/>
      <c r="K9785" s="6">
        <v>1</v>
      </c>
      <c r="L9785" s="6" t="s">
        <v>12295</v>
      </c>
      <c r="M9785" s="6">
        <v>63</v>
      </c>
      <c r="N9785" s="6" t="e">
        <f>VLOOKUP(A9785,web_archive!D:AB,18,FALSE)</f>
        <v>#N/A</v>
      </c>
      <c r="O9785" s="6">
        <v>2</v>
      </c>
      <c r="P9785" s="6">
        <v>256</v>
      </c>
      <c r="Q9785" s="6"/>
      <c r="R9785" s="6">
        <v>70</v>
      </c>
      <c r="S9785" s="6">
        <v>1</v>
      </c>
      <c r="T9785" s="6">
        <v>1016</v>
      </c>
      <c r="U9785" s="6" t="s">
        <v>12674</v>
      </c>
      <c r="V9785" s="6" t="s">
        <v>12675</v>
      </c>
      <c r="W9785" s="6" t="s">
        <v>15529</v>
      </c>
      <c r="X9785" s="6" t="s">
        <v>12992</v>
      </c>
      <c r="Y9785" s="6" t="s">
        <v>31758</v>
      </c>
      <c r="Z9785" s="6">
        <v>5</v>
      </c>
      <c r="AA9785" s="6" t="s">
        <v>31759</v>
      </c>
      <c r="AB9785" s="6" t="s">
        <v>12299</v>
      </c>
      <c r="AC9785" s="6" t="s">
        <v>12299</v>
      </c>
      <c r="AD9785" s="6"/>
      <c r="AE9785" s="6"/>
      <c r="AF9785" s="6"/>
      <c r="AG9785" s="6"/>
    </row>
    <row r="9786" spans="1:33" x14ac:dyDescent="0.3">
      <c r="A9786" s="6">
        <v>18892</v>
      </c>
      <c r="B9786" s="6" t="s">
        <v>31760</v>
      </c>
      <c r="C9786" s="6" t="s">
        <v>31761</v>
      </c>
      <c r="D9786" s="6">
        <v>4</v>
      </c>
      <c r="E9786" s="6">
        <v>0</v>
      </c>
      <c r="F9786" s="6"/>
      <c r="G9786" s="6">
        <v>1000</v>
      </c>
      <c r="H9786" s="6"/>
      <c r="I9786" s="6">
        <v>5</v>
      </c>
      <c r="J9786" s="6"/>
      <c r="K9786" s="6">
        <v>1</v>
      </c>
      <c r="L9786" s="6" t="s">
        <v>12295</v>
      </c>
      <c r="M9786" s="6">
        <v>63</v>
      </c>
      <c r="N9786" s="6" t="e">
        <f>VLOOKUP(A9786,web_archive!D:AB,18,FALSE)</f>
        <v>#N/A</v>
      </c>
      <c r="O9786" s="6">
        <v>2</v>
      </c>
      <c r="P9786" s="6">
        <v>256</v>
      </c>
      <c r="Q9786" s="6"/>
      <c r="R9786" s="6">
        <v>10</v>
      </c>
      <c r="S9786" s="6">
        <v>1</v>
      </c>
      <c r="T9786" s="6">
        <v>1017</v>
      </c>
      <c r="U9786" s="6" t="s">
        <v>14525</v>
      </c>
      <c r="V9786" s="6" t="s">
        <v>14842</v>
      </c>
      <c r="W9786" s="6" t="s">
        <v>14331</v>
      </c>
      <c r="X9786" s="6" t="s">
        <v>13084</v>
      </c>
      <c r="Y9786" s="6" t="s">
        <v>12788</v>
      </c>
      <c r="Z9786" s="6" t="s">
        <v>31762</v>
      </c>
      <c r="AA9786" s="6" t="s">
        <v>14194</v>
      </c>
      <c r="AB9786" s="6" t="s">
        <v>31763</v>
      </c>
      <c r="AC9786" s="6" t="s">
        <v>13639</v>
      </c>
      <c r="AD9786" s="6" t="s">
        <v>12299</v>
      </c>
      <c r="AE9786" s="6" t="s">
        <v>12299</v>
      </c>
      <c r="AF9786" s="6"/>
      <c r="AG9786" s="6"/>
    </row>
    <row r="9787" spans="1:33" x14ac:dyDescent="0.3">
      <c r="A9787" s="6">
        <v>18893</v>
      </c>
      <c r="B9787" s="6" t="s">
        <v>31764</v>
      </c>
      <c r="C9787" s="6" t="s">
        <v>31765</v>
      </c>
      <c r="D9787" s="6">
        <v>4</v>
      </c>
      <c r="E9787" s="6">
        <v>0</v>
      </c>
      <c r="F9787" s="6"/>
      <c r="G9787" s="6">
        <v>1000</v>
      </c>
      <c r="H9787" s="6"/>
      <c r="I9787" s="6">
        <v>5</v>
      </c>
      <c r="J9787" s="6"/>
      <c r="K9787" s="6">
        <v>1</v>
      </c>
      <c r="L9787" s="6" t="s">
        <v>12295</v>
      </c>
      <c r="M9787" s="6">
        <v>63</v>
      </c>
      <c r="N9787" s="6" t="e">
        <f>VLOOKUP(A9787,web_archive!D:AB,18,FALSE)</f>
        <v>#N/A</v>
      </c>
      <c r="O9787" s="6">
        <v>2</v>
      </c>
      <c r="P9787" s="6">
        <v>256</v>
      </c>
      <c r="Q9787" s="6"/>
      <c r="R9787" s="6">
        <v>10</v>
      </c>
      <c r="S9787" s="6">
        <v>1</v>
      </c>
      <c r="T9787" s="6">
        <v>1018</v>
      </c>
      <c r="U9787" s="6" t="s">
        <v>12978</v>
      </c>
      <c r="V9787" s="6" t="s">
        <v>12549</v>
      </c>
      <c r="W9787" s="6" t="s">
        <v>31766</v>
      </c>
      <c r="X9787" s="6" t="s">
        <v>12551</v>
      </c>
      <c r="Y9787" s="6" t="s">
        <v>31766</v>
      </c>
      <c r="Z9787" s="6" t="s">
        <v>12648</v>
      </c>
      <c r="AA9787" s="6" t="s">
        <v>31767</v>
      </c>
      <c r="AB9787" s="6" t="s">
        <v>16253</v>
      </c>
      <c r="AC9787" s="6" t="s">
        <v>31768</v>
      </c>
      <c r="AD9787" s="6" t="s">
        <v>14965</v>
      </c>
      <c r="AE9787" s="6" t="s">
        <v>13121</v>
      </c>
      <c r="AF9787" s="6" t="s">
        <v>12299</v>
      </c>
      <c r="AG9787" s="6" t="s">
        <v>12299</v>
      </c>
    </row>
    <row r="9788" spans="1:33" x14ac:dyDescent="0.3">
      <c r="A9788" s="6">
        <v>18894</v>
      </c>
      <c r="B9788" s="6" t="s">
        <v>31769</v>
      </c>
      <c r="C9788" s="6" t="s">
        <v>31770</v>
      </c>
      <c r="D9788" s="6">
        <v>4</v>
      </c>
      <c r="E9788" s="6">
        <v>0</v>
      </c>
      <c r="F9788" s="6"/>
      <c r="G9788" s="6">
        <v>500</v>
      </c>
      <c r="H9788" s="6"/>
      <c r="I9788" s="6">
        <v>5</v>
      </c>
      <c r="J9788" s="6"/>
      <c r="K9788" s="6">
        <v>0</v>
      </c>
      <c r="L9788" s="6" t="s">
        <v>12295</v>
      </c>
      <c r="M9788" s="6">
        <v>63</v>
      </c>
      <c r="N9788" s="6" t="e">
        <f>VLOOKUP(A9788,web_archive!D:AB,18,FALSE)</f>
        <v>#N/A</v>
      </c>
      <c r="O9788" s="6">
        <v>2</v>
      </c>
      <c r="P9788" s="6">
        <v>512</v>
      </c>
      <c r="Q9788" s="6"/>
      <c r="R9788" s="6">
        <v>70</v>
      </c>
      <c r="S9788" s="6">
        <v>0</v>
      </c>
      <c r="T9788" s="6">
        <v>1019</v>
      </c>
      <c r="U9788" s="6" t="s">
        <v>12978</v>
      </c>
      <c r="V9788" s="6" t="s">
        <v>12551</v>
      </c>
      <c r="W9788" s="6" t="s">
        <v>12491</v>
      </c>
      <c r="X9788" s="6" t="s">
        <v>12299</v>
      </c>
      <c r="Y9788" s="6" t="s">
        <v>12299</v>
      </c>
      <c r="Z9788" s="6"/>
      <c r="AA9788" s="6"/>
      <c r="AB9788" s="6"/>
      <c r="AC9788" s="6"/>
      <c r="AD9788" s="6"/>
      <c r="AE9788" s="6"/>
      <c r="AF9788" s="6"/>
      <c r="AG9788" s="6"/>
    </row>
    <row r="9789" spans="1:33" x14ac:dyDescent="0.3">
      <c r="A9789" s="6">
        <v>18895</v>
      </c>
      <c r="B9789" s="6" t="s">
        <v>31771</v>
      </c>
      <c r="C9789" s="6" t="s">
        <v>31772</v>
      </c>
      <c r="D9789" s="6">
        <v>4</v>
      </c>
      <c r="E9789" s="6">
        <v>0</v>
      </c>
      <c r="F9789" s="6"/>
      <c r="G9789" s="6">
        <v>200</v>
      </c>
      <c r="H9789" s="6"/>
      <c r="I9789" s="6">
        <v>5</v>
      </c>
      <c r="J9789" s="6"/>
      <c r="K9789" s="6">
        <v>0</v>
      </c>
      <c r="L9789" s="6" t="s">
        <v>12295</v>
      </c>
      <c r="M9789" s="6">
        <v>63</v>
      </c>
      <c r="N9789" s="6" t="e">
        <f>VLOOKUP(A9789,web_archive!D:AB,18,FALSE)</f>
        <v>#N/A</v>
      </c>
      <c r="O9789" s="6">
        <v>2</v>
      </c>
      <c r="P9789" s="6">
        <v>512</v>
      </c>
      <c r="Q9789" s="6"/>
      <c r="R9789" s="6">
        <v>50</v>
      </c>
      <c r="S9789" s="6">
        <v>0</v>
      </c>
      <c r="T9789" s="6">
        <v>1008</v>
      </c>
      <c r="U9789" s="6" t="s">
        <v>14036</v>
      </c>
      <c r="V9789" s="6" t="s">
        <v>13458</v>
      </c>
      <c r="W9789" s="6" t="s">
        <v>12663</v>
      </c>
      <c r="X9789" s="6" t="s">
        <v>12299</v>
      </c>
      <c r="Y9789" s="6" t="s">
        <v>12299</v>
      </c>
      <c r="Z9789" s="6"/>
      <c r="AA9789" s="6"/>
      <c r="AB9789" s="6"/>
      <c r="AC9789" s="6"/>
      <c r="AD9789" s="6"/>
      <c r="AE9789" s="6"/>
      <c r="AF9789" s="6"/>
      <c r="AG9789" s="6"/>
    </row>
    <row r="9790" spans="1:33" x14ac:dyDescent="0.3">
      <c r="A9790" s="6">
        <v>18896</v>
      </c>
      <c r="B9790" s="6" t="s">
        <v>31773</v>
      </c>
      <c r="C9790" s="6" t="s">
        <v>31774</v>
      </c>
      <c r="D9790" s="6">
        <v>4</v>
      </c>
      <c r="E9790" s="6">
        <v>0</v>
      </c>
      <c r="F9790" s="6"/>
      <c r="G9790" s="6">
        <v>200</v>
      </c>
      <c r="H9790" s="6"/>
      <c r="I9790" s="6">
        <v>5</v>
      </c>
      <c r="J9790" s="6"/>
      <c r="K9790" s="6">
        <v>0</v>
      </c>
      <c r="L9790" s="6" t="s">
        <v>12295</v>
      </c>
      <c r="M9790" s="6">
        <v>63</v>
      </c>
      <c r="N9790" s="6" t="e">
        <f>VLOOKUP(A9790,web_archive!D:AB,18,FALSE)</f>
        <v>#N/A</v>
      </c>
      <c r="O9790" s="6">
        <v>2</v>
      </c>
      <c r="P9790" s="6">
        <v>512</v>
      </c>
      <c r="Q9790" s="6"/>
      <c r="R9790" s="6">
        <v>50</v>
      </c>
      <c r="S9790" s="6">
        <v>0</v>
      </c>
      <c r="T9790" s="6">
        <v>1009</v>
      </c>
      <c r="U9790" s="6" t="s">
        <v>14036</v>
      </c>
      <c r="V9790" s="6" t="s">
        <v>13458</v>
      </c>
      <c r="W9790" s="6" t="s">
        <v>12663</v>
      </c>
      <c r="X9790" s="6" t="s">
        <v>12299</v>
      </c>
      <c r="Y9790" s="6" t="s">
        <v>12299</v>
      </c>
      <c r="Z9790" s="6"/>
      <c r="AA9790" s="6"/>
      <c r="AB9790" s="6"/>
      <c r="AC9790" s="6"/>
      <c r="AD9790" s="6"/>
      <c r="AE9790" s="6"/>
      <c r="AF9790" s="6"/>
      <c r="AG9790" s="6"/>
    </row>
    <row r="9791" spans="1:33" x14ac:dyDescent="0.3">
      <c r="A9791" s="6">
        <v>18897</v>
      </c>
      <c r="B9791" s="6" t="s">
        <v>31775</v>
      </c>
      <c r="C9791" s="6" t="s">
        <v>31776</v>
      </c>
      <c r="D9791" s="6">
        <v>4</v>
      </c>
      <c r="E9791" s="6">
        <v>0</v>
      </c>
      <c r="F9791" s="6"/>
      <c r="G9791" s="6">
        <v>200</v>
      </c>
      <c r="H9791" s="6"/>
      <c r="I9791" s="6">
        <v>5</v>
      </c>
      <c r="J9791" s="6"/>
      <c r="K9791" s="6">
        <v>0</v>
      </c>
      <c r="L9791" s="6" t="s">
        <v>12295</v>
      </c>
      <c r="M9791" s="6">
        <v>63</v>
      </c>
      <c r="N9791" s="6" t="e">
        <f>VLOOKUP(A9791,web_archive!D:AB,18,FALSE)</f>
        <v>#N/A</v>
      </c>
      <c r="O9791" s="6">
        <v>2</v>
      </c>
      <c r="P9791" s="6">
        <v>512</v>
      </c>
      <c r="Q9791" s="6"/>
      <c r="R9791" s="6">
        <v>50</v>
      </c>
      <c r="S9791" s="6">
        <v>0</v>
      </c>
      <c r="T9791" s="6">
        <v>1010</v>
      </c>
      <c r="U9791" s="6" t="s">
        <v>14036</v>
      </c>
      <c r="V9791" s="6" t="s">
        <v>13456</v>
      </c>
      <c r="W9791" s="6" t="s">
        <v>12663</v>
      </c>
      <c r="X9791" s="6" t="s">
        <v>12299</v>
      </c>
      <c r="Y9791" s="6" t="s">
        <v>12299</v>
      </c>
      <c r="Z9791" s="6"/>
      <c r="AA9791" s="6"/>
      <c r="AB9791" s="6"/>
      <c r="AC9791" s="6"/>
      <c r="AD9791" s="6"/>
      <c r="AE9791" s="6"/>
      <c r="AF9791" s="6"/>
      <c r="AG9791" s="6"/>
    </row>
    <row r="9792" spans="1:33" x14ac:dyDescent="0.3">
      <c r="A9792" s="6">
        <v>18898</v>
      </c>
      <c r="B9792" s="6" t="s">
        <v>31777</v>
      </c>
      <c r="C9792" s="6" t="s">
        <v>31778</v>
      </c>
      <c r="D9792" s="6">
        <v>4</v>
      </c>
      <c r="E9792" s="6">
        <v>0</v>
      </c>
      <c r="F9792" s="6"/>
      <c r="G9792" s="6">
        <v>200</v>
      </c>
      <c r="H9792" s="6"/>
      <c r="I9792" s="6">
        <v>6</v>
      </c>
      <c r="J9792" s="6"/>
      <c r="K9792" s="6">
        <v>1</v>
      </c>
      <c r="L9792" s="6" t="s">
        <v>12295</v>
      </c>
      <c r="M9792" s="6">
        <v>63</v>
      </c>
      <c r="N9792" s="6" t="e">
        <f>VLOOKUP(A9792,web_archive!D:AB,18,FALSE)</f>
        <v>#N/A</v>
      </c>
      <c r="O9792" s="6">
        <v>2</v>
      </c>
      <c r="P9792" s="6">
        <v>256</v>
      </c>
      <c r="Q9792" s="6"/>
      <c r="R9792" s="6">
        <v>60</v>
      </c>
      <c r="S9792" s="6">
        <v>1</v>
      </c>
      <c r="T9792" s="6">
        <v>997</v>
      </c>
      <c r="U9792" s="6" t="s">
        <v>12841</v>
      </c>
      <c r="V9792" s="6" t="s">
        <v>13910</v>
      </c>
      <c r="W9792" s="6" t="s">
        <v>13916</v>
      </c>
      <c r="X9792" s="6" t="s">
        <v>31779</v>
      </c>
      <c r="Y9792" s="6" t="s">
        <v>31780</v>
      </c>
      <c r="Z9792" s="6" t="s">
        <v>31781</v>
      </c>
      <c r="AA9792" s="6" t="s">
        <v>31782</v>
      </c>
      <c r="AB9792" s="6" t="s">
        <v>12299</v>
      </c>
      <c r="AC9792" s="6" t="s">
        <v>12299</v>
      </c>
      <c r="AD9792" s="6"/>
      <c r="AE9792" s="6"/>
      <c r="AF9792" s="6"/>
      <c r="AG9792" s="6"/>
    </row>
    <row r="9793" spans="1:31" x14ac:dyDescent="0.3">
      <c r="A9793" s="6">
        <v>18900</v>
      </c>
      <c r="B9793" s="6" t="s">
        <v>31783</v>
      </c>
      <c r="C9793" s="6" t="s">
        <v>31783</v>
      </c>
      <c r="D9793" s="6">
        <v>4</v>
      </c>
      <c r="E9793" s="6">
        <v>20</v>
      </c>
      <c r="F9793" s="6"/>
      <c r="G9793" s="6">
        <v>100</v>
      </c>
      <c r="H9793" s="6"/>
      <c r="I9793" s="6">
        <v>1</v>
      </c>
      <c r="J9793" s="6"/>
      <c r="K9793" s="6">
        <v>0</v>
      </c>
      <c r="L9793" s="6" t="s">
        <v>12295</v>
      </c>
      <c r="M9793" s="6">
        <v>63</v>
      </c>
      <c r="N9793" s="6" t="e">
        <f>VLOOKUP(A9793,web_archive!D:AB,18,FALSE)</f>
        <v>#N/A</v>
      </c>
      <c r="O9793" s="6">
        <v>2</v>
      </c>
      <c r="P9793" s="6">
        <v>1</v>
      </c>
      <c r="Q9793" s="6"/>
      <c r="R9793" s="6">
        <v>60</v>
      </c>
      <c r="S9793" s="6">
        <v>0</v>
      </c>
      <c r="T9793" s="6">
        <v>1022</v>
      </c>
      <c r="U9793" s="6" t="s">
        <v>13923</v>
      </c>
      <c r="V9793" s="6" t="s">
        <v>12370</v>
      </c>
      <c r="W9793" s="6" t="s">
        <v>12299</v>
      </c>
      <c r="X9793" s="6" t="s">
        <v>12299</v>
      </c>
      <c r="Y9793" s="6"/>
      <c r="Z9793" s="6"/>
      <c r="AA9793" s="6"/>
      <c r="AB9793" s="6"/>
      <c r="AC9793" s="6"/>
      <c r="AD9793" s="6"/>
      <c r="AE9793" s="6"/>
    </row>
    <row r="9794" spans="1:31" x14ac:dyDescent="0.3">
      <c r="A9794" s="6">
        <v>18901</v>
      </c>
      <c r="B9794" s="6" t="s">
        <v>31784</v>
      </c>
      <c r="C9794" s="6" t="s">
        <v>31785</v>
      </c>
      <c r="D9794" s="6">
        <v>4</v>
      </c>
      <c r="E9794" s="6">
        <v>20</v>
      </c>
      <c r="F9794" s="6"/>
      <c r="G9794" s="6">
        <v>500</v>
      </c>
      <c r="H9794" s="6"/>
      <c r="I9794" s="6">
        <v>5</v>
      </c>
      <c r="J9794" s="6"/>
      <c r="K9794" s="6">
        <v>1</v>
      </c>
      <c r="L9794" s="6" t="s">
        <v>12295</v>
      </c>
      <c r="M9794" s="6">
        <v>63</v>
      </c>
      <c r="N9794" s="6" t="e">
        <f>VLOOKUP(A9794,web_archive!D:AB,18,FALSE)</f>
        <v>#N/A</v>
      </c>
      <c r="O9794" s="6">
        <v>2</v>
      </c>
      <c r="P9794" s="6">
        <v>256</v>
      </c>
      <c r="Q9794" s="6"/>
      <c r="R9794" s="6">
        <v>60</v>
      </c>
      <c r="S9794" s="6">
        <v>0</v>
      </c>
      <c r="T9794" s="6">
        <v>1023</v>
      </c>
      <c r="U9794" s="6" t="s">
        <v>12660</v>
      </c>
      <c r="V9794" s="6" t="s">
        <v>18014</v>
      </c>
      <c r="W9794" s="6" t="s">
        <v>12489</v>
      </c>
      <c r="X9794" s="6" t="s">
        <v>12299</v>
      </c>
      <c r="Y9794" s="6" t="s">
        <v>12299</v>
      </c>
      <c r="Z9794" s="6"/>
      <c r="AA9794" s="6"/>
      <c r="AB9794" s="6"/>
      <c r="AC9794" s="6"/>
      <c r="AD9794" s="6"/>
      <c r="AE9794" s="6"/>
    </row>
    <row r="9795" spans="1:31" x14ac:dyDescent="0.3">
      <c r="A9795" s="6">
        <v>18902</v>
      </c>
      <c r="B9795" s="6" t="s">
        <v>31786</v>
      </c>
      <c r="C9795" s="6" t="s">
        <v>31787</v>
      </c>
      <c r="D9795" s="6">
        <v>4</v>
      </c>
      <c r="E9795" s="6">
        <v>0</v>
      </c>
      <c r="F9795" s="6"/>
      <c r="G9795" s="6">
        <v>500</v>
      </c>
      <c r="H9795" s="6"/>
      <c r="I9795" s="6">
        <v>0</v>
      </c>
      <c r="J9795" s="6"/>
      <c r="K9795" s="6">
        <v>0</v>
      </c>
      <c r="L9795" s="6" t="s">
        <v>12295</v>
      </c>
      <c r="M9795" s="6">
        <v>63</v>
      </c>
      <c r="N9795" s="6" t="e">
        <f>VLOOKUP(A9795,web_archive!D:AB,18,FALSE)</f>
        <v>#N/A</v>
      </c>
      <c r="O9795" s="6">
        <v>2</v>
      </c>
      <c r="P9795" s="6">
        <v>256</v>
      </c>
      <c r="Q9795" s="6"/>
      <c r="R9795" s="6">
        <v>50</v>
      </c>
      <c r="S9795" s="6">
        <v>0</v>
      </c>
      <c r="T9795" s="6">
        <v>1024</v>
      </c>
      <c r="U9795" s="6" t="s">
        <v>12660</v>
      </c>
      <c r="V9795" s="6" t="s">
        <v>31661</v>
      </c>
      <c r="W9795" s="6">
        <v>553</v>
      </c>
      <c r="X9795" s="6" t="s">
        <v>16441</v>
      </c>
      <c r="Y9795" s="6">
        <v>553</v>
      </c>
      <c r="Z9795" s="6" t="s">
        <v>16142</v>
      </c>
      <c r="AA9795" s="6" t="s">
        <v>12299</v>
      </c>
      <c r="AB9795" s="6" t="s">
        <v>12299</v>
      </c>
      <c r="AC9795" s="6"/>
      <c r="AD9795" s="6"/>
      <c r="AE9795" s="6"/>
    </row>
    <row r="9796" spans="1:31" x14ac:dyDescent="0.3">
      <c r="A9796" s="6">
        <v>18908</v>
      </c>
      <c r="B9796" s="6" t="s">
        <v>31788</v>
      </c>
      <c r="C9796" s="6" t="s">
        <v>31789</v>
      </c>
      <c r="D9796" s="6">
        <v>4</v>
      </c>
      <c r="E9796" s="6">
        <v>10</v>
      </c>
      <c r="F9796" s="6"/>
      <c r="G9796" s="6">
        <v>300</v>
      </c>
      <c r="H9796" s="6"/>
      <c r="I9796" s="6">
        <v>8</v>
      </c>
      <c r="J9796" s="6"/>
      <c r="K9796" s="6">
        <v>1</v>
      </c>
      <c r="L9796" s="6" t="s">
        <v>12295</v>
      </c>
      <c r="M9796" s="6">
        <v>63</v>
      </c>
      <c r="N9796" s="6" t="e">
        <f>VLOOKUP(A9796,web_archive!D:AB,18,FALSE)</f>
        <v>#N/A</v>
      </c>
      <c r="O9796" s="6">
        <v>2</v>
      </c>
      <c r="P9796" s="6">
        <v>256</v>
      </c>
      <c r="Q9796" s="6"/>
      <c r="R9796" s="6">
        <v>1</v>
      </c>
      <c r="S9796" s="6">
        <v>1</v>
      </c>
      <c r="T9796" s="6">
        <v>1030</v>
      </c>
      <c r="U9796" s="6" t="s">
        <v>12691</v>
      </c>
      <c r="V9796" s="6" t="s">
        <v>15622</v>
      </c>
      <c r="W9796" s="6" t="s">
        <v>14649</v>
      </c>
      <c r="X9796" s="6" t="s">
        <v>13458</v>
      </c>
      <c r="Y9796" s="6" t="s">
        <v>31790</v>
      </c>
      <c r="Z9796" s="6" t="s">
        <v>31791</v>
      </c>
      <c r="AA9796" s="6" t="s">
        <v>12299</v>
      </c>
      <c r="AB9796" s="6" t="s">
        <v>12299</v>
      </c>
      <c r="AC9796" s="6"/>
      <c r="AD9796" s="6"/>
      <c r="AE9796" s="6"/>
    </row>
    <row r="9797" spans="1:31" x14ac:dyDescent="0.3">
      <c r="A9797" s="6">
        <v>18909</v>
      </c>
      <c r="B9797" s="6" t="s">
        <v>31792</v>
      </c>
      <c r="C9797" s="6" t="s">
        <v>31793</v>
      </c>
      <c r="D9797" s="6">
        <v>4</v>
      </c>
      <c r="E9797" s="6">
        <v>10</v>
      </c>
      <c r="F9797" s="6"/>
      <c r="G9797" s="6">
        <v>300</v>
      </c>
      <c r="H9797" s="6"/>
      <c r="I9797" s="6">
        <v>8</v>
      </c>
      <c r="J9797" s="6"/>
      <c r="K9797" s="6">
        <v>1</v>
      </c>
      <c r="L9797" s="6" t="s">
        <v>12295</v>
      </c>
      <c r="M9797" s="6">
        <v>63</v>
      </c>
      <c r="N9797" s="6" t="e">
        <f>VLOOKUP(A9797,web_archive!D:AB,18,FALSE)</f>
        <v>#N/A</v>
      </c>
      <c r="O9797" s="6">
        <v>2</v>
      </c>
      <c r="P9797" s="6">
        <v>256</v>
      </c>
      <c r="Q9797" s="6"/>
      <c r="R9797" s="6">
        <v>1</v>
      </c>
      <c r="S9797" s="6">
        <v>1</v>
      </c>
      <c r="T9797" s="6">
        <v>1031</v>
      </c>
      <c r="U9797" s="6" t="s">
        <v>12807</v>
      </c>
      <c r="V9797" s="6" t="s">
        <v>12797</v>
      </c>
      <c r="W9797" s="6" t="s">
        <v>12549</v>
      </c>
      <c r="X9797" s="6" t="s">
        <v>12814</v>
      </c>
      <c r="Y9797" s="6" t="s">
        <v>12551</v>
      </c>
      <c r="Z9797" s="6" t="s">
        <v>14502</v>
      </c>
      <c r="AA9797" s="6" t="s">
        <v>31794</v>
      </c>
      <c r="AB9797" s="6" t="s">
        <v>12299</v>
      </c>
      <c r="AC9797" s="6" t="s">
        <v>12299</v>
      </c>
      <c r="AD9797" s="6"/>
      <c r="AE9797" s="6"/>
    </row>
    <row r="9798" spans="1:31" x14ac:dyDescent="0.3">
      <c r="A9798" s="6">
        <v>18910</v>
      </c>
      <c r="B9798" s="6" t="s">
        <v>31795</v>
      </c>
      <c r="C9798" s="6" t="s">
        <v>31796</v>
      </c>
      <c r="D9798" s="6">
        <v>4</v>
      </c>
      <c r="E9798" s="6">
        <v>10</v>
      </c>
      <c r="F9798" s="6"/>
      <c r="G9798" s="6">
        <v>300</v>
      </c>
      <c r="H9798" s="6"/>
      <c r="I9798" s="6">
        <v>8</v>
      </c>
      <c r="J9798" s="6"/>
      <c r="K9798" s="6">
        <v>1</v>
      </c>
      <c r="L9798" s="6" t="s">
        <v>12295</v>
      </c>
      <c r="M9798" s="6">
        <v>63</v>
      </c>
      <c r="N9798" s="6" t="e">
        <f>VLOOKUP(A9798,web_archive!D:AB,18,FALSE)</f>
        <v>#N/A</v>
      </c>
      <c r="O9798" s="6">
        <v>2</v>
      </c>
      <c r="P9798" s="6">
        <v>256</v>
      </c>
      <c r="Q9798" s="6"/>
      <c r="R9798" s="6">
        <v>1</v>
      </c>
      <c r="S9798" s="6">
        <v>1</v>
      </c>
      <c r="T9798" s="6">
        <v>1032</v>
      </c>
      <c r="U9798" s="6" t="s">
        <v>12807</v>
      </c>
      <c r="V9798" s="6" t="s">
        <v>12797</v>
      </c>
      <c r="W9798" s="6" t="s">
        <v>12549</v>
      </c>
      <c r="X9798" s="6" t="s">
        <v>31797</v>
      </c>
      <c r="Y9798" s="6" t="s">
        <v>13070</v>
      </c>
      <c r="Z9798" s="6" t="s">
        <v>31798</v>
      </c>
      <c r="AA9798" s="6" t="s">
        <v>13441</v>
      </c>
      <c r="AB9798" s="6" t="s">
        <v>12299</v>
      </c>
      <c r="AC9798" s="6" t="s">
        <v>12299</v>
      </c>
      <c r="AD9798" s="6"/>
      <c r="AE9798" s="6"/>
    </row>
    <row r="9799" spans="1:31" x14ac:dyDescent="0.3">
      <c r="A9799" s="6">
        <v>18917</v>
      </c>
      <c r="B9799" s="6" t="s">
        <v>31799</v>
      </c>
      <c r="C9799" s="6" t="s">
        <v>31800</v>
      </c>
      <c r="D9799" s="6">
        <v>4</v>
      </c>
      <c r="E9799" s="6">
        <v>10</v>
      </c>
      <c r="F9799" s="6"/>
      <c r="G9799" s="6">
        <v>200</v>
      </c>
      <c r="H9799" s="6"/>
      <c r="I9799" s="6">
        <v>5</v>
      </c>
      <c r="J9799" s="6"/>
      <c r="K9799" s="6">
        <v>0</v>
      </c>
      <c r="L9799" s="6" t="s">
        <v>12295</v>
      </c>
      <c r="M9799" s="6">
        <v>63</v>
      </c>
      <c r="N9799" s="6" t="e">
        <f>VLOOKUP(A9799,web_archive!D:AB,18,FALSE)</f>
        <v>#N/A</v>
      </c>
      <c r="O9799" s="6">
        <v>2</v>
      </c>
      <c r="P9799" s="6">
        <v>1</v>
      </c>
      <c r="Q9799" s="6"/>
      <c r="R9799" s="6">
        <v>1</v>
      </c>
      <c r="S9799" s="6">
        <v>0</v>
      </c>
      <c r="T9799" s="6">
        <v>1039</v>
      </c>
      <c r="U9799" s="6" t="s">
        <v>12841</v>
      </c>
      <c r="V9799" s="6" t="s">
        <v>18069</v>
      </c>
      <c r="W9799" s="6" t="s">
        <v>12368</v>
      </c>
      <c r="X9799" s="6" t="s">
        <v>12299</v>
      </c>
      <c r="Y9799" s="6" t="s">
        <v>12299</v>
      </c>
      <c r="Z9799" s="6"/>
      <c r="AA9799" s="6"/>
      <c r="AB9799" s="6"/>
      <c r="AC9799" s="6"/>
      <c r="AD9799" s="6"/>
      <c r="AE9799" s="6"/>
    </row>
    <row r="9800" spans="1:31" x14ac:dyDescent="0.3">
      <c r="A9800" s="6">
        <v>18918</v>
      </c>
      <c r="B9800" s="6" t="s">
        <v>31801</v>
      </c>
      <c r="C9800" s="6" t="s">
        <v>31802</v>
      </c>
      <c r="D9800" s="6">
        <v>4</v>
      </c>
      <c r="E9800" s="6">
        <v>10</v>
      </c>
      <c r="F9800" s="6"/>
      <c r="G9800" s="6">
        <v>200</v>
      </c>
      <c r="H9800" s="6"/>
      <c r="I9800" s="6">
        <v>5</v>
      </c>
      <c r="J9800" s="6"/>
      <c r="K9800" s="6">
        <v>0</v>
      </c>
      <c r="L9800" s="6" t="s">
        <v>12295</v>
      </c>
      <c r="M9800" s="6">
        <v>63</v>
      </c>
      <c r="N9800" s="6" t="e">
        <f>VLOOKUP(A9800,web_archive!D:AB,18,FALSE)</f>
        <v>#N/A</v>
      </c>
      <c r="O9800" s="6">
        <v>2</v>
      </c>
      <c r="P9800" s="6">
        <v>1</v>
      </c>
      <c r="Q9800" s="6"/>
      <c r="R9800" s="6">
        <v>1</v>
      </c>
      <c r="S9800" s="6"/>
      <c r="T9800" s="6">
        <v>1040</v>
      </c>
      <c r="U9800" s="6" t="s">
        <v>12660</v>
      </c>
      <c r="V9800" s="6" t="s">
        <v>13183</v>
      </c>
      <c r="W9800" s="6" t="s">
        <v>16146</v>
      </c>
      <c r="X9800" s="6" t="s">
        <v>31803</v>
      </c>
      <c r="Y9800" s="6" t="s">
        <v>12368</v>
      </c>
      <c r="Z9800" s="6" t="s">
        <v>12299</v>
      </c>
      <c r="AA9800" s="6" t="s">
        <v>12299</v>
      </c>
      <c r="AB9800" s="6"/>
      <c r="AC9800" s="6"/>
      <c r="AD9800" s="6"/>
      <c r="AE9800" s="6"/>
    </row>
    <row r="9801" spans="1:31" x14ac:dyDescent="0.3">
      <c r="A9801" s="6">
        <v>18925</v>
      </c>
      <c r="B9801" s="6" t="s">
        <v>31804</v>
      </c>
      <c r="C9801" s="6" t="s">
        <v>31805</v>
      </c>
      <c r="D9801" s="6">
        <v>4</v>
      </c>
      <c r="E9801" s="6">
        <v>0</v>
      </c>
      <c r="F9801" s="6"/>
      <c r="G9801" s="6">
        <v>300</v>
      </c>
      <c r="H9801" s="6"/>
      <c r="I9801" s="6"/>
      <c r="J9801" s="6"/>
      <c r="K9801" s="6">
        <v>0</v>
      </c>
      <c r="L9801" s="6" t="s">
        <v>12295</v>
      </c>
      <c r="M9801" s="6">
        <v>63</v>
      </c>
      <c r="N9801" s="6" t="e">
        <f>VLOOKUP(A9801,web_archive!D:AB,18,FALSE)</f>
        <v>#N/A</v>
      </c>
      <c r="O9801" s="6">
        <v>2</v>
      </c>
      <c r="P9801" s="6">
        <v>1</v>
      </c>
      <c r="Q9801" s="6"/>
      <c r="R9801" s="6"/>
      <c r="S9801" s="6">
        <v>0</v>
      </c>
      <c r="T9801" s="6">
        <v>1051</v>
      </c>
      <c r="U9801" s="6" t="s">
        <v>12919</v>
      </c>
      <c r="V9801" s="6" t="s">
        <v>14414</v>
      </c>
      <c r="W9801" s="6" t="s">
        <v>14436</v>
      </c>
      <c r="X9801" s="6" t="s">
        <v>31806</v>
      </c>
      <c r="Y9801" s="6" t="s">
        <v>15296</v>
      </c>
      <c r="Z9801" s="6" t="s">
        <v>12491</v>
      </c>
      <c r="AA9801" s="6" t="s">
        <v>12299</v>
      </c>
      <c r="AB9801" s="6" t="s">
        <v>12299</v>
      </c>
      <c r="AC9801" s="6"/>
      <c r="AD9801" s="6"/>
      <c r="AE9801" s="6"/>
    </row>
    <row r="9802" spans="1:31" x14ac:dyDescent="0.3">
      <c r="A9802" s="6">
        <v>18929</v>
      </c>
      <c r="B9802" s="6" t="s">
        <v>31807</v>
      </c>
      <c r="C9802" s="6" t="s">
        <v>31808</v>
      </c>
      <c r="D9802" s="6">
        <v>4</v>
      </c>
      <c r="E9802" s="6">
        <v>10</v>
      </c>
      <c r="F9802" s="6"/>
      <c r="G9802" s="6">
        <v>300</v>
      </c>
      <c r="H9802" s="6"/>
      <c r="I9802" s="6">
        <v>10</v>
      </c>
      <c r="J9802" s="6"/>
      <c r="K9802" s="6">
        <v>1</v>
      </c>
      <c r="L9802" s="6" t="s">
        <v>12295</v>
      </c>
      <c r="M9802" s="6">
        <v>63</v>
      </c>
      <c r="N9802" s="6" t="e">
        <f>VLOOKUP(A9802,web_archive!D:AB,18,FALSE)</f>
        <v>#N/A</v>
      </c>
      <c r="O9802" s="6">
        <v>2</v>
      </c>
      <c r="P9802" s="6">
        <v>256</v>
      </c>
      <c r="Q9802" s="6"/>
      <c r="R9802" s="6">
        <v>30</v>
      </c>
      <c r="S9802" s="6">
        <v>0</v>
      </c>
      <c r="T9802" s="6">
        <v>1065</v>
      </c>
      <c r="U9802" s="6" t="s">
        <v>14296</v>
      </c>
      <c r="V9802" s="6" t="s">
        <v>31809</v>
      </c>
      <c r="W9802" s="6" t="s">
        <v>13762</v>
      </c>
      <c r="X9802" s="6">
        <v>5</v>
      </c>
      <c r="Y9802" s="6" t="s">
        <v>12370</v>
      </c>
      <c r="Z9802" s="6" t="s">
        <v>12299</v>
      </c>
      <c r="AA9802" s="6" t="s">
        <v>12299</v>
      </c>
      <c r="AB9802" s="6"/>
      <c r="AC9802" s="6"/>
      <c r="AD9802" s="6"/>
      <c r="AE9802" s="6"/>
    </row>
    <row r="9803" spans="1:31" x14ac:dyDescent="0.3">
      <c r="A9803" s="6">
        <v>18930</v>
      </c>
      <c r="B9803" s="6" t="s">
        <v>31810</v>
      </c>
      <c r="C9803" s="6" t="s">
        <v>31811</v>
      </c>
      <c r="D9803" s="6">
        <v>4</v>
      </c>
      <c r="E9803" s="6">
        <v>10</v>
      </c>
      <c r="F9803" s="6"/>
      <c r="G9803" s="6">
        <v>300</v>
      </c>
      <c r="H9803" s="6"/>
      <c r="I9803" s="6">
        <v>10</v>
      </c>
      <c r="J9803" s="6"/>
      <c r="K9803" s="6">
        <v>1</v>
      </c>
      <c r="L9803" s="6" t="s">
        <v>12295</v>
      </c>
      <c r="M9803" s="6">
        <v>63</v>
      </c>
      <c r="N9803" s="6" t="e">
        <f>VLOOKUP(A9803,web_archive!D:AB,18,FALSE)</f>
        <v>#N/A</v>
      </c>
      <c r="O9803" s="6">
        <v>2</v>
      </c>
      <c r="P9803" s="6">
        <v>256</v>
      </c>
      <c r="Q9803" s="6"/>
      <c r="R9803" s="6">
        <v>30</v>
      </c>
      <c r="S9803" s="6">
        <v>1</v>
      </c>
      <c r="T9803" s="6">
        <v>1066</v>
      </c>
      <c r="U9803" s="6" t="s">
        <v>12691</v>
      </c>
      <c r="V9803" s="6" t="s">
        <v>31812</v>
      </c>
      <c r="W9803" s="6" t="s">
        <v>12741</v>
      </c>
      <c r="X9803" s="6">
        <v>1</v>
      </c>
      <c r="Y9803" s="6" t="s">
        <v>12370</v>
      </c>
      <c r="Z9803" s="6" t="s">
        <v>12299</v>
      </c>
      <c r="AA9803" s="6" t="s">
        <v>12299</v>
      </c>
      <c r="AB9803" s="6"/>
      <c r="AC9803" s="6"/>
      <c r="AD9803" s="6"/>
      <c r="AE9803" s="6"/>
    </row>
    <row r="9804" spans="1:31" x14ac:dyDescent="0.3">
      <c r="A9804" s="6">
        <v>18931</v>
      </c>
      <c r="B9804" s="6" t="s">
        <v>31813</v>
      </c>
      <c r="C9804" s="6" t="s">
        <v>31814</v>
      </c>
      <c r="D9804" s="6">
        <v>4</v>
      </c>
      <c r="E9804" s="6">
        <v>10</v>
      </c>
      <c r="F9804" s="6"/>
      <c r="G9804" s="6">
        <v>300</v>
      </c>
      <c r="H9804" s="6"/>
      <c r="I9804" s="6">
        <v>10</v>
      </c>
      <c r="J9804" s="6"/>
      <c r="K9804" s="6">
        <v>1</v>
      </c>
      <c r="L9804" s="6" t="s">
        <v>12295</v>
      </c>
      <c r="M9804" s="6">
        <v>63</v>
      </c>
      <c r="N9804" s="6" t="e">
        <f>VLOOKUP(A9804,web_archive!D:AB,18,FALSE)</f>
        <v>#N/A</v>
      </c>
      <c r="O9804" s="6">
        <v>2</v>
      </c>
      <c r="P9804" s="6">
        <v>256</v>
      </c>
      <c r="Q9804" s="6"/>
      <c r="R9804" s="6">
        <v>30</v>
      </c>
      <c r="S9804" s="6">
        <v>1</v>
      </c>
      <c r="T9804" s="6">
        <v>1067</v>
      </c>
      <c r="U9804" s="6" t="s">
        <v>13669</v>
      </c>
      <c r="V9804" s="6" t="s">
        <v>31809</v>
      </c>
      <c r="W9804" s="6" t="s">
        <v>12703</v>
      </c>
      <c r="X9804" s="6">
        <v>5</v>
      </c>
      <c r="Y9804" s="6" t="s">
        <v>12370</v>
      </c>
      <c r="Z9804" s="6" t="s">
        <v>12299</v>
      </c>
      <c r="AA9804" s="6" t="s">
        <v>12299</v>
      </c>
      <c r="AB9804" s="6"/>
      <c r="AC9804" s="6"/>
      <c r="AD9804" s="6"/>
      <c r="AE9804" s="6"/>
    </row>
    <row r="9805" spans="1:31" x14ac:dyDescent="0.3">
      <c r="A9805" s="6">
        <v>18932</v>
      </c>
      <c r="B9805" s="6" t="s">
        <v>31815</v>
      </c>
      <c r="C9805" s="6" t="s">
        <v>31816</v>
      </c>
      <c r="D9805" s="6">
        <v>4</v>
      </c>
      <c r="E9805" s="6">
        <v>10</v>
      </c>
      <c r="F9805" s="6"/>
      <c r="G9805" s="6">
        <v>300</v>
      </c>
      <c r="H9805" s="6"/>
      <c r="I9805" s="6">
        <v>10</v>
      </c>
      <c r="J9805" s="6"/>
      <c r="K9805" s="6">
        <v>1</v>
      </c>
      <c r="L9805" s="6" t="s">
        <v>12295</v>
      </c>
      <c r="M9805" s="6">
        <v>63</v>
      </c>
      <c r="N9805" s="6" t="e">
        <f>VLOOKUP(A9805,web_archive!D:AB,18,FALSE)</f>
        <v>#N/A</v>
      </c>
      <c r="O9805" s="6">
        <v>2</v>
      </c>
      <c r="P9805" s="6">
        <v>256</v>
      </c>
      <c r="Q9805" s="6"/>
      <c r="R9805" s="6">
        <v>30</v>
      </c>
      <c r="S9805" s="6">
        <v>1</v>
      </c>
      <c r="T9805" s="6">
        <v>1068</v>
      </c>
      <c r="U9805" s="6" t="s">
        <v>31817</v>
      </c>
      <c r="V9805" s="6" t="s">
        <v>31818</v>
      </c>
      <c r="W9805" s="6" t="s">
        <v>14414</v>
      </c>
      <c r="X9805" s="6">
        <v>1</v>
      </c>
      <c r="Y9805" s="6" t="s">
        <v>12370</v>
      </c>
      <c r="Z9805" s="6" t="s">
        <v>12299</v>
      </c>
      <c r="AA9805" s="6" t="s">
        <v>12299</v>
      </c>
      <c r="AB9805" s="6"/>
      <c r="AC9805" s="6"/>
      <c r="AD9805" s="6"/>
      <c r="AE9805" s="6"/>
    </row>
    <row r="9806" spans="1:31" x14ac:dyDescent="0.3">
      <c r="A9806" s="6">
        <v>18934</v>
      </c>
      <c r="B9806" s="6" t="s">
        <v>31819</v>
      </c>
      <c r="C9806" s="6" t="s">
        <v>31820</v>
      </c>
      <c r="D9806" s="6">
        <v>4</v>
      </c>
      <c r="E9806" s="6">
        <v>0</v>
      </c>
      <c r="F9806" s="6"/>
      <c r="G9806" s="6">
        <v>400</v>
      </c>
      <c r="H9806" s="6"/>
      <c r="I9806" s="6">
        <v>4</v>
      </c>
      <c r="J9806" s="6"/>
      <c r="K9806" s="6">
        <v>1</v>
      </c>
      <c r="L9806" s="6" t="s">
        <v>12295</v>
      </c>
      <c r="M9806" s="6">
        <v>63</v>
      </c>
      <c r="N9806" s="6" t="e">
        <f>VLOOKUP(A9806,web_archive!D:AB,18,FALSE)</f>
        <v>#N/A</v>
      </c>
      <c r="O9806" s="6">
        <v>2</v>
      </c>
      <c r="P9806" s="6">
        <v>256</v>
      </c>
      <c r="Q9806" s="6"/>
      <c r="R9806" s="6">
        <v>50</v>
      </c>
      <c r="S9806" s="6">
        <v>1</v>
      </c>
      <c r="T9806" s="6">
        <v>1070</v>
      </c>
      <c r="U9806" s="6" t="s">
        <v>13315</v>
      </c>
      <c r="V9806" s="6" t="s">
        <v>12883</v>
      </c>
      <c r="W9806" s="6" t="s">
        <v>31821</v>
      </c>
      <c r="X9806" s="6" t="s">
        <v>18095</v>
      </c>
      <c r="Y9806" s="6" t="s">
        <v>31822</v>
      </c>
      <c r="Z9806" s="6" t="s">
        <v>31823</v>
      </c>
      <c r="AA9806" s="6">
        <v>5000</v>
      </c>
      <c r="AB9806" s="6" t="s">
        <v>16110</v>
      </c>
      <c r="AC9806" s="6" t="s">
        <v>31824</v>
      </c>
      <c r="AD9806" s="6" t="s">
        <v>12299</v>
      </c>
      <c r="AE9806" s="6" t="s">
        <v>12299</v>
      </c>
    </row>
    <row r="9807" spans="1:31" x14ac:dyDescent="0.3">
      <c r="A9807" s="6">
        <v>18936</v>
      </c>
      <c r="B9807" s="6" t="s">
        <v>31825</v>
      </c>
      <c r="C9807" s="6" t="s">
        <v>31826</v>
      </c>
      <c r="D9807" s="6">
        <v>4</v>
      </c>
      <c r="E9807" s="6">
        <v>1</v>
      </c>
      <c r="F9807" s="6"/>
      <c r="G9807" s="6">
        <v>10</v>
      </c>
      <c r="H9807" s="6"/>
      <c r="I9807" s="6">
        <v>1</v>
      </c>
      <c r="J9807" s="6"/>
      <c r="K9807" s="6">
        <v>0</v>
      </c>
      <c r="L9807" s="6" t="s">
        <v>12295</v>
      </c>
      <c r="M9807" s="6">
        <v>63</v>
      </c>
      <c r="N9807" s="6" t="e">
        <f>VLOOKUP(A9807,web_archive!D:AB,18,FALSE)</f>
        <v>#N/A</v>
      </c>
      <c r="O9807" s="6">
        <v>2</v>
      </c>
      <c r="P9807" s="6">
        <v>1</v>
      </c>
      <c r="Q9807" s="6"/>
      <c r="R9807" s="6">
        <v>1</v>
      </c>
      <c r="S9807" s="6">
        <v>0</v>
      </c>
      <c r="T9807" s="6">
        <v>1081</v>
      </c>
      <c r="U9807" s="6" t="s">
        <v>12841</v>
      </c>
      <c r="V9807" s="6" t="s">
        <v>16045</v>
      </c>
      <c r="W9807" s="6" t="s">
        <v>13064</v>
      </c>
      <c r="X9807" s="6" t="s">
        <v>13392</v>
      </c>
      <c r="Y9807" s="6" t="s">
        <v>12616</v>
      </c>
      <c r="Z9807" s="6" t="s">
        <v>14862</v>
      </c>
      <c r="AA9807" s="6" t="s">
        <v>12616</v>
      </c>
      <c r="AB9807" s="6" t="s">
        <v>12600</v>
      </c>
      <c r="AC9807" s="6" t="s">
        <v>12299</v>
      </c>
      <c r="AD9807" s="6" t="s">
        <v>12299</v>
      </c>
      <c r="AE9807" s="6"/>
    </row>
    <row r="9808" spans="1:31" x14ac:dyDescent="0.3">
      <c r="A9808" s="6">
        <v>18937</v>
      </c>
      <c r="B9808" s="6" t="s">
        <v>31827</v>
      </c>
      <c r="C9808" s="6" t="s">
        <v>31828</v>
      </c>
      <c r="D9808" s="6">
        <v>4</v>
      </c>
      <c r="E9808" s="6">
        <v>0</v>
      </c>
      <c r="F9808" s="6"/>
      <c r="G9808" s="6">
        <v>100</v>
      </c>
      <c r="H9808" s="6"/>
      <c r="I9808" s="6"/>
      <c r="J9808" s="6"/>
      <c r="K9808" s="6">
        <v>0</v>
      </c>
      <c r="L9808" s="6" t="s">
        <v>12295</v>
      </c>
      <c r="M9808" s="6">
        <v>63</v>
      </c>
      <c r="N9808" s="6" t="e">
        <f>VLOOKUP(A9808,web_archive!D:AB,18,FALSE)</f>
        <v>#N/A</v>
      </c>
      <c r="O9808" s="6">
        <v>2</v>
      </c>
      <c r="P9808" s="6">
        <v>512</v>
      </c>
      <c r="Q9808" s="6"/>
      <c r="R9808" s="6"/>
      <c r="S9808" s="6">
        <v>1</v>
      </c>
      <c r="T9808" s="6">
        <v>1072</v>
      </c>
      <c r="U9808" s="6" t="s">
        <v>14525</v>
      </c>
      <c r="V9808" s="6" t="s">
        <v>18140</v>
      </c>
      <c r="W9808" s="6" t="s">
        <v>12600</v>
      </c>
      <c r="X9808" s="6" t="s">
        <v>12299</v>
      </c>
      <c r="Y9808" s="6" t="s">
        <v>12299</v>
      </c>
      <c r="Z9808" s="6"/>
      <c r="AA9808" s="6"/>
      <c r="AB9808" s="6"/>
      <c r="AC9808" s="6"/>
      <c r="AD9808" s="6"/>
      <c r="AE9808" s="6"/>
    </row>
    <row r="9809" spans="1:42" x14ac:dyDescent="0.3">
      <c r="A9809" s="6">
        <v>18938</v>
      </c>
      <c r="B9809" s="6" t="s">
        <v>31829</v>
      </c>
      <c r="C9809" s="6" t="s">
        <v>31830</v>
      </c>
      <c r="D9809" s="6">
        <v>4</v>
      </c>
      <c r="E9809" s="6">
        <v>0</v>
      </c>
      <c r="F9809" s="6"/>
      <c r="G9809" s="6">
        <v>300</v>
      </c>
      <c r="H9809" s="6"/>
      <c r="I9809" s="6">
        <v>1</v>
      </c>
      <c r="J9809" s="6"/>
      <c r="K9809" s="6">
        <v>0</v>
      </c>
      <c r="L9809" s="6" t="s">
        <v>12295</v>
      </c>
      <c r="M9809" s="6">
        <v>63</v>
      </c>
      <c r="N9809" s="6" t="e">
        <f>VLOOKUP(A9809,web_archive!D:AB,18,FALSE)</f>
        <v>#N/A</v>
      </c>
      <c r="O9809" s="6">
        <v>2</v>
      </c>
      <c r="P9809" s="6">
        <v>256</v>
      </c>
      <c r="Q9809" s="6"/>
      <c r="R9809" s="6"/>
      <c r="S9809" s="6">
        <v>1</v>
      </c>
      <c r="T9809" s="6">
        <v>1073</v>
      </c>
      <c r="U9809" s="6" t="s">
        <v>12542</v>
      </c>
      <c r="V9809" s="6" t="s">
        <v>31831</v>
      </c>
      <c r="W9809" s="6" t="s">
        <v>12703</v>
      </c>
      <c r="X9809" s="6" t="s">
        <v>31832</v>
      </c>
      <c r="Y9809" s="6" t="s">
        <v>17169</v>
      </c>
      <c r="Z9809" s="6" t="s">
        <v>31832</v>
      </c>
      <c r="AA9809" s="6" t="s">
        <v>31833</v>
      </c>
      <c r="AB9809" s="6" t="s">
        <v>12491</v>
      </c>
      <c r="AC9809" s="6" t="s">
        <v>12299</v>
      </c>
      <c r="AD9809" s="6" t="s">
        <v>12299</v>
      </c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</row>
    <row r="9810" spans="1:42" x14ac:dyDescent="0.3">
      <c r="A9810" s="6">
        <v>18940</v>
      </c>
      <c r="B9810" s="6" t="s">
        <v>31834</v>
      </c>
      <c r="C9810" s="6" t="s">
        <v>31835</v>
      </c>
      <c r="D9810" s="6">
        <v>4</v>
      </c>
      <c r="E9810" s="6">
        <v>10</v>
      </c>
      <c r="F9810" s="6"/>
      <c r="G9810" s="6">
        <v>1000</v>
      </c>
      <c r="H9810" s="6"/>
      <c r="I9810" s="6">
        <v>0</v>
      </c>
      <c r="J9810" s="6"/>
      <c r="K9810" s="6">
        <v>0</v>
      </c>
      <c r="L9810" s="6" t="s">
        <v>12295</v>
      </c>
      <c r="M9810" s="6">
        <v>63</v>
      </c>
      <c r="N9810" s="6" t="e">
        <f>VLOOKUP(A9810,web_archive!D:AB,18,FALSE)</f>
        <v>#N/A</v>
      </c>
      <c r="O9810" s="6">
        <v>2</v>
      </c>
      <c r="P9810" s="6">
        <v>256</v>
      </c>
      <c r="Q9810" s="6"/>
      <c r="R9810" s="6">
        <v>90</v>
      </c>
      <c r="S9810" s="6">
        <v>1</v>
      </c>
      <c r="T9810" s="6">
        <v>1075</v>
      </c>
      <c r="U9810" s="6" t="s">
        <v>12299</v>
      </c>
      <c r="V9810" s="6" t="s">
        <v>12299</v>
      </c>
      <c r="W9810" s="6" t="s">
        <v>12299</v>
      </c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</row>
    <row r="9811" spans="1:42" x14ac:dyDescent="0.3">
      <c r="A9811" s="6">
        <v>18947</v>
      </c>
      <c r="B9811" s="6" t="s">
        <v>31836</v>
      </c>
      <c r="C9811" s="6" t="s">
        <v>31837</v>
      </c>
      <c r="D9811" s="6">
        <v>4</v>
      </c>
      <c r="E9811" s="6">
        <v>10</v>
      </c>
      <c r="F9811" s="6"/>
      <c r="G9811" s="6">
        <v>100</v>
      </c>
      <c r="H9811" s="6"/>
      <c r="I9811" s="6">
        <v>1</v>
      </c>
      <c r="J9811" s="6"/>
      <c r="K9811" s="6">
        <v>0</v>
      </c>
      <c r="L9811" s="6" t="s">
        <v>12295</v>
      </c>
      <c r="M9811" s="6">
        <v>63</v>
      </c>
      <c r="N9811" s="6" t="e">
        <f>VLOOKUP(A9811,web_archive!D:AB,18,FALSE)</f>
        <v>#N/A</v>
      </c>
      <c r="O9811" s="6">
        <v>2</v>
      </c>
      <c r="P9811" s="6">
        <v>1</v>
      </c>
      <c r="Q9811" s="6"/>
      <c r="R9811" s="6">
        <v>70</v>
      </c>
      <c r="S9811" s="6"/>
      <c r="T9811" s="6">
        <v>1088</v>
      </c>
      <c r="U9811" s="6" t="s">
        <v>14284</v>
      </c>
      <c r="V9811" s="6" t="s">
        <v>31838</v>
      </c>
      <c r="W9811" s="6" t="s">
        <v>31839</v>
      </c>
      <c r="X9811" s="6" t="s">
        <v>31840</v>
      </c>
      <c r="Y9811" s="6" t="s">
        <v>31841</v>
      </c>
      <c r="Z9811" s="6" t="s">
        <v>31842</v>
      </c>
      <c r="AA9811" s="6" t="s">
        <v>12483</v>
      </c>
      <c r="AB9811" s="6" t="s">
        <v>12299</v>
      </c>
      <c r="AC9811" s="6" t="s">
        <v>12299</v>
      </c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</row>
    <row r="9812" spans="1:42" x14ac:dyDescent="0.3">
      <c r="A9812" s="6">
        <v>18948</v>
      </c>
      <c r="B9812" s="6" t="s">
        <v>31843</v>
      </c>
      <c r="C9812" s="6" t="s">
        <v>31844</v>
      </c>
      <c r="D9812" s="6">
        <v>4</v>
      </c>
      <c r="E9812" s="6">
        <v>10</v>
      </c>
      <c r="F9812" s="6"/>
      <c r="G9812" s="6">
        <v>100</v>
      </c>
      <c r="H9812" s="6"/>
      <c r="I9812" s="6">
        <v>1</v>
      </c>
      <c r="J9812" s="6"/>
      <c r="K9812" s="6">
        <v>0</v>
      </c>
      <c r="L9812" s="6" t="s">
        <v>12295</v>
      </c>
      <c r="M9812" s="6">
        <v>63</v>
      </c>
      <c r="N9812" s="6" t="e">
        <f>VLOOKUP(A9812,web_archive!D:AB,18,FALSE)</f>
        <v>#N/A</v>
      </c>
      <c r="O9812" s="6">
        <v>2</v>
      </c>
      <c r="P9812" s="6">
        <v>1</v>
      </c>
      <c r="Q9812" s="6"/>
      <c r="R9812" s="6">
        <v>70</v>
      </c>
      <c r="S9812" s="6"/>
      <c r="T9812" s="6">
        <v>1089</v>
      </c>
      <c r="U9812" s="6" t="s">
        <v>14284</v>
      </c>
      <c r="V9812" s="6" t="s">
        <v>31845</v>
      </c>
      <c r="W9812" s="6" t="s">
        <v>31839</v>
      </c>
      <c r="X9812" s="6" t="s">
        <v>31846</v>
      </c>
      <c r="Y9812" s="6" t="s">
        <v>31841</v>
      </c>
      <c r="Z9812" s="6" t="s">
        <v>25685</v>
      </c>
      <c r="AA9812" s="6" t="s">
        <v>12483</v>
      </c>
      <c r="AB9812" s="6" t="s">
        <v>12299</v>
      </c>
      <c r="AC9812" s="6" t="s">
        <v>12299</v>
      </c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</row>
    <row r="9813" spans="1:42" x14ac:dyDescent="0.3">
      <c r="A9813" s="6">
        <v>18949</v>
      </c>
      <c r="B9813" s="6" t="s">
        <v>31847</v>
      </c>
      <c r="C9813" s="6" t="s">
        <v>31848</v>
      </c>
      <c r="D9813" s="6">
        <v>4</v>
      </c>
      <c r="E9813" s="6">
        <v>10</v>
      </c>
      <c r="F9813" s="6"/>
      <c r="G9813" s="6">
        <v>100</v>
      </c>
      <c r="H9813" s="6"/>
      <c r="I9813" s="6">
        <v>1</v>
      </c>
      <c r="J9813" s="6"/>
      <c r="K9813" s="6">
        <v>0</v>
      </c>
      <c r="L9813" s="6" t="s">
        <v>12295</v>
      </c>
      <c r="M9813" s="6">
        <v>63</v>
      </c>
      <c r="N9813" s="6" t="e">
        <f>VLOOKUP(A9813,web_archive!D:AB,18,FALSE)</f>
        <v>#N/A</v>
      </c>
      <c r="O9813" s="6">
        <v>2</v>
      </c>
      <c r="P9813" s="6">
        <v>1</v>
      </c>
      <c r="Q9813" s="6"/>
      <c r="R9813" s="6">
        <v>70</v>
      </c>
      <c r="S9813" s="6"/>
      <c r="T9813" s="6">
        <v>1090</v>
      </c>
      <c r="U9813" s="6" t="s">
        <v>14284</v>
      </c>
      <c r="V9813" s="6" t="s">
        <v>31849</v>
      </c>
      <c r="W9813" s="6" t="s">
        <v>31839</v>
      </c>
      <c r="X9813" s="6" t="s">
        <v>25690</v>
      </c>
      <c r="Y9813" s="6" t="s">
        <v>31841</v>
      </c>
      <c r="Z9813" s="6" t="s">
        <v>31850</v>
      </c>
      <c r="AA9813" s="6" t="s">
        <v>12483</v>
      </c>
      <c r="AB9813" s="6" t="s">
        <v>12299</v>
      </c>
      <c r="AC9813" s="6" t="s">
        <v>12299</v>
      </c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</row>
    <row r="9814" spans="1:42" x14ac:dyDescent="0.3">
      <c r="A9814" s="6" t="s">
        <v>20231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 t="e">
        <f>VLOOKUP(A9814,web_archive!D:AB,18,FALSE)</f>
        <v>#N/A</v>
      </c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</row>
    <row r="9815" spans="1:42" x14ac:dyDescent="0.3">
      <c r="A9815" s="6">
        <v>18960</v>
      </c>
      <c r="B9815" s="6" t="s">
        <v>31851</v>
      </c>
      <c r="C9815" s="6" t="s">
        <v>31852</v>
      </c>
      <c r="D9815" s="6">
        <v>4</v>
      </c>
      <c r="E9815" s="6">
        <v>10</v>
      </c>
      <c r="F9815" s="6"/>
      <c r="G9815" s="6">
        <v>10</v>
      </c>
      <c r="H9815" s="6"/>
      <c r="I9815" s="6">
        <v>10</v>
      </c>
      <c r="J9815" s="6"/>
      <c r="K9815" s="6">
        <v>1</v>
      </c>
      <c r="L9815" s="6" t="s">
        <v>12295</v>
      </c>
      <c r="M9815" s="6">
        <v>63</v>
      </c>
      <c r="N9815" s="6" t="e">
        <f>VLOOKUP(A9815,web_archive!D:AB,18,FALSE)</f>
        <v>#N/A</v>
      </c>
      <c r="O9815" s="6">
        <v>2</v>
      </c>
      <c r="P9815" s="6">
        <v>256</v>
      </c>
      <c r="Q9815" s="6"/>
      <c r="R9815" s="6"/>
      <c r="S9815" s="6">
        <v>1</v>
      </c>
      <c r="T9815" s="6">
        <v>1104</v>
      </c>
      <c r="U9815" s="6" t="s">
        <v>16715</v>
      </c>
      <c r="V9815" s="6" t="s">
        <v>12675</v>
      </c>
      <c r="W9815" s="6" t="s">
        <v>13495</v>
      </c>
      <c r="X9815" s="6" t="s">
        <v>31853</v>
      </c>
      <c r="Y9815" s="6" t="s">
        <v>31854</v>
      </c>
      <c r="Z9815" s="6" t="s">
        <v>31855</v>
      </c>
      <c r="AA9815" s="6" t="s">
        <v>31856</v>
      </c>
      <c r="AB9815" s="6" t="s">
        <v>31857</v>
      </c>
      <c r="AC9815" s="6" t="s">
        <v>31858</v>
      </c>
      <c r="AD9815" s="6" t="s">
        <v>31859</v>
      </c>
      <c r="AE9815" s="6" t="s">
        <v>31860</v>
      </c>
      <c r="AF9815" s="6" t="s">
        <v>31861</v>
      </c>
      <c r="AG9815" s="6" t="s">
        <v>31862</v>
      </c>
      <c r="AH9815" s="6" t="s">
        <v>31863</v>
      </c>
      <c r="AI9815" s="6" t="s">
        <v>31864</v>
      </c>
      <c r="AJ9815" s="6" t="s">
        <v>13441</v>
      </c>
      <c r="AK9815" s="6" t="s">
        <v>12299</v>
      </c>
      <c r="AL9815" s="6" t="s">
        <v>12299</v>
      </c>
      <c r="AM9815" s="6"/>
      <c r="AN9815" s="6"/>
      <c r="AO9815" s="6"/>
      <c r="AP9815" s="6"/>
    </row>
    <row r="9816" spans="1:42" x14ac:dyDescent="0.3">
      <c r="A9816" s="6">
        <v>18970</v>
      </c>
      <c r="B9816" s="6" t="s">
        <v>31865</v>
      </c>
      <c r="C9816" s="6" t="s">
        <v>31866</v>
      </c>
      <c r="D9816" s="6">
        <v>4</v>
      </c>
      <c r="E9816" s="6">
        <v>20</v>
      </c>
      <c r="F9816" s="6"/>
      <c r="G9816" s="6">
        <v>50</v>
      </c>
      <c r="H9816" s="6"/>
      <c r="I9816" s="6">
        <v>5</v>
      </c>
      <c r="J9816" s="6"/>
      <c r="K9816" s="6">
        <v>1</v>
      </c>
      <c r="L9816" s="6" t="s">
        <v>12295</v>
      </c>
      <c r="M9816" s="6">
        <v>63</v>
      </c>
      <c r="N9816" s="6" t="e">
        <f>VLOOKUP(A9816,web_archive!D:AB,18,FALSE)</f>
        <v>#N/A</v>
      </c>
      <c r="O9816" s="6">
        <v>2</v>
      </c>
      <c r="P9816" s="6">
        <v>256</v>
      </c>
      <c r="Q9816" s="6"/>
      <c r="R9816" s="6"/>
      <c r="S9816" s="6">
        <v>1</v>
      </c>
      <c r="T9816" s="6">
        <v>1308</v>
      </c>
      <c r="U9816" s="6" t="s">
        <v>31867</v>
      </c>
      <c r="V9816" s="6" t="s">
        <v>31151</v>
      </c>
      <c r="W9816" s="6" t="s">
        <v>25288</v>
      </c>
      <c r="X9816" s="6" t="s">
        <v>31868</v>
      </c>
      <c r="Y9816" s="6" t="s">
        <v>12299</v>
      </c>
      <c r="Z9816" s="6" t="s">
        <v>12299</v>
      </c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</row>
    <row r="9817" spans="1:42" x14ac:dyDescent="0.3">
      <c r="A9817" s="6">
        <v>18971</v>
      </c>
      <c r="B9817" s="6" t="s">
        <v>31869</v>
      </c>
      <c r="C9817" s="6" t="s">
        <v>31870</v>
      </c>
      <c r="D9817" s="6">
        <v>4</v>
      </c>
      <c r="E9817" s="6">
        <v>10</v>
      </c>
      <c r="F9817" s="6"/>
      <c r="G9817" s="6">
        <v>100</v>
      </c>
      <c r="H9817" s="6"/>
      <c r="I9817" s="6">
        <v>10</v>
      </c>
      <c r="J9817" s="6"/>
      <c r="K9817" s="6">
        <v>1</v>
      </c>
      <c r="L9817" s="6" t="s">
        <v>12284</v>
      </c>
      <c r="M9817" s="6">
        <v>56</v>
      </c>
      <c r="N9817" s="6" t="e">
        <f>VLOOKUP(A9817,web_archive!D:AB,18,FALSE)</f>
        <v>#N/A</v>
      </c>
      <c r="O9817" s="6">
        <v>2</v>
      </c>
      <c r="P9817" s="6">
        <v>256</v>
      </c>
      <c r="Q9817" s="6"/>
      <c r="R9817" s="6">
        <v>170</v>
      </c>
      <c r="S9817" s="6">
        <v>1</v>
      </c>
      <c r="T9817" s="6">
        <v>623</v>
      </c>
      <c r="U9817" s="6" t="s">
        <v>12841</v>
      </c>
      <c r="V9817" s="6" t="s">
        <v>14526</v>
      </c>
      <c r="W9817" s="6" t="s">
        <v>31871</v>
      </c>
      <c r="X9817" s="6" t="s">
        <v>31872</v>
      </c>
      <c r="Y9817" s="6" t="s">
        <v>31873</v>
      </c>
      <c r="Z9817" s="6" t="s">
        <v>31874</v>
      </c>
      <c r="AA9817" s="6" t="s">
        <v>31875</v>
      </c>
      <c r="AB9817" s="6" t="s">
        <v>31876</v>
      </c>
      <c r="AC9817" s="6" t="s">
        <v>31877</v>
      </c>
      <c r="AD9817" s="6" t="s">
        <v>13234</v>
      </c>
      <c r="AE9817" s="6" t="s">
        <v>31878</v>
      </c>
      <c r="AF9817" s="6" t="s">
        <v>12299</v>
      </c>
      <c r="AG9817" s="6" t="s">
        <v>12299</v>
      </c>
      <c r="AH9817" s="6"/>
      <c r="AI9817" s="6"/>
      <c r="AJ9817" s="6"/>
      <c r="AK9817" s="6"/>
      <c r="AL9817" s="6"/>
      <c r="AM9817" s="6"/>
      <c r="AN9817" s="6"/>
      <c r="AO9817" s="6"/>
      <c r="AP9817" s="6"/>
    </row>
    <row r="9818" spans="1:42" x14ac:dyDescent="0.3">
      <c r="A9818" s="6">
        <v>18972</v>
      </c>
      <c r="B9818" s="6" t="s">
        <v>31879</v>
      </c>
      <c r="C9818" s="6" t="s">
        <v>31880</v>
      </c>
      <c r="D9818" s="6">
        <v>4</v>
      </c>
      <c r="E9818" s="6">
        <v>10</v>
      </c>
      <c r="F9818" s="6"/>
      <c r="G9818" s="6">
        <v>100</v>
      </c>
      <c r="H9818" s="6"/>
      <c r="I9818" s="6">
        <v>10</v>
      </c>
      <c r="J9818" s="6"/>
      <c r="K9818" s="6">
        <v>1</v>
      </c>
      <c r="L9818" s="6" t="s">
        <v>13806</v>
      </c>
      <c r="M9818" s="6">
        <v>56</v>
      </c>
      <c r="N9818" s="6" t="e">
        <f>VLOOKUP(A9818,web_archive!D:AB,18,FALSE)</f>
        <v>#N/A</v>
      </c>
      <c r="O9818" s="6">
        <v>2</v>
      </c>
      <c r="P9818" s="6">
        <v>256</v>
      </c>
      <c r="Q9818" s="6"/>
      <c r="R9818" s="6">
        <v>170</v>
      </c>
      <c r="S9818" s="6">
        <v>1</v>
      </c>
      <c r="T9818" s="6">
        <v>624</v>
      </c>
      <c r="U9818" s="6" t="s">
        <v>12841</v>
      </c>
      <c r="V9818" s="6" t="s">
        <v>14526</v>
      </c>
      <c r="W9818" s="6" t="s">
        <v>31881</v>
      </c>
      <c r="X9818" s="6" t="s">
        <v>31882</v>
      </c>
      <c r="Y9818" s="6" t="s">
        <v>31883</v>
      </c>
      <c r="Z9818" s="6" t="s">
        <v>31884</v>
      </c>
      <c r="AA9818" s="6" t="s">
        <v>31874</v>
      </c>
      <c r="AB9818" s="6" t="s">
        <v>31875</v>
      </c>
      <c r="AC9818" s="6" t="s">
        <v>15054</v>
      </c>
      <c r="AD9818" s="6" t="s">
        <v>31877</v>
      </c>
      <c r="AE9818" s="6" t="s">
        <v>13693</v>
      </c>
      <c r="AF9818" s="6" t="s">
        <v>31885</v>
      </c>
      <c r="AG9818" s="6" t="s">
        <v>12299</v>
      </c>
      <c r="AH9818" s="6" t="s">
        <v>12299</v>
      </c>
      <c r="AI9818" s="6"/>
      <c r="AJ9818" s="6"/>
      <c r="AK9818" s="6"/>
      <c r="AL9818" s="6"/>
      <c r="AM9818" s="6"/>
      <c r="AN9818" s="6"/>
      <c r="AO9818" s="6"/>
      <c r="AP9818" s="6"/>
    </row>
    <row r="9819" spans="1:42" x14ac:dyDescent="0.3">
      <c r="A9819" s="6">
        <v>18973</v>
      </c>
      <c r="B9819" s="6" t="s">
        <v>31886</v>
      </c>
      <c r="C9819" s="6" t="s">
        <v>31887</v>
      </c>
      <c r="D9819" s="6">
        <v>4</v>
      </c>
      <c r="E9819" s="6">
        <v>10</v>
      </c>
      <c r="F9819" s="6"/>
      <c r="G9819" s="6">
        <v>100</v>
      </c>
      <c r="H9819" s="6"/>
      <c r="I9819" s="6">
        <v>10</v>
      </c>
      <c r="J9819" s="6"/>
      <c r="K9819" s="6">
        <v>1</v>
      </c>
      <c r="L9819" s="6" t="s">
        <v>12230</v>
      </c>
      <c r="M9819" s="6">
        <v>56</v>
      </c>
      <c r="N9819" s="6" t="e">
        <f>VLOOKUP(A9819,web_archive!D:AB,18,FALSE)</f>
        <v>#N/A</v>
      </c>
      <c r="O9819" s="6">
        <v>2</v>
      </c>
      <c r="P9819" s="6">
        <v>256</v>
      </c>
      <c r="Q9819" s="6"/>
      <c r="R9819" s="6">
        <v>170</v>
      </c>
      <c r="S9819" s="6">
        <v>1</v>
      </c>
      <c r="T9819" s="6">
        <v>626</v>
      </c>
      <c r="U9819" s="6" t="s">
        <v>12841</v>
      </c>
      <c r="V9819" s="6" t="s">
        <v>25704</v>
      </c>
      <c r="W9819" s="6" t="s">
        <v>31872</v>
      </c>
      <c r="X9819" s="6" t="s">
        <v>31873</v>
      </c>
      <c r="Y9819" s="6" t="s">
        <v>31874</v>
      </c>
      <c r="Z9819" s="6" t="s">
        <v>31875</v>
      </c>
      <c r="AA9819" s="6" t="s">
        <v>13149</v>
      </c>
      <c r="AB9819" s="6" t="s">
        <v>31877</v>
      </c>
      <c r="AC9819" s="6" t="s">
        <v>17175</v>
      </c>
      <c r="AD9819" s="6" t="s">
        <v>31888</v>
      </c>
      <c r="AE9819" s="6" t="s">
        <v>12299</v>
      </c>
      <c r="AF9819" s="6" t="s">
        <v>12299</v>
      </c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</row>
    <row r="9820" spans="1:42" x14ac:dyDescent="0.3">
      <c r="A9820" s="6">
        <v>18974</v>
      </c>
      <c r="B9820" s="6" t="s">
        <v>31889</v>
      </c>
      <c r="C9820" s="6" t="s">
        <v>31890</v>
      </c>
      <c r="D9820" s="6">
        <v>4</v>
      </c>
      <c r="E9820" s="6">
        <v>10</v>
      </c>
      <c r="F9820" s="6"/>
      <c r="G9820" s="6">
        <v>100</v>
      </c>
      <c r="H9820" s="6"/>
      <c r="I9820" s="6">
        <v>10</v>
      </c>
      <c r="J9820" s="6"/>
      <c r="K9820" s="6">
        <v>1</v>
      </c>
      <c r="L9820" s="6" t="s">
        <v>12230</v>
      </c>
      <c r="M9820" s="6">
        <v>56</v>
      </c>
      <c r="N9820" s="6" t="e">
        <f>VLOOKUP(A9820,web_archive!D:AB,18,FALSE)</f>
        <v>#N/A</v>
      </c>
      <c r="O9820" s="6">
        <v>2</v>
      </c>
      <c r="P9820" s="6">
        <v>256</v>
      </c>
      <c r="Q9820" s="6"/>
      <c r="R9820" s="6">
        <v>170</v>
      </c>
      <c r="S9820" s="6">
        <v>1</v>
      </c>
      <c r="T9820" s="6">
        <v>637</v>
      </c>
      <c r="U9820" s="6" t="s">
        <v>12841</v>
      </c>
      <c r="V9820" s="6" t="s">
        <v>25704</v>
      </c>
      <c r="W9820" s="6" t="s">
        <v>31872</v>
      </c>
      <c r="X9820" s="6" t="s">
        <v>31873</v>
      </c>
      <c r="Y9820" s="6" t="s">
        <v>31874</v>
      </c>
      <c r="Z9820" s="6" t="s">
        <v>31875</v>
      </c>
      <c r="AA9820" s="6" t="s">
        <v>17208</v>
      </c>
      <c r="AB9820" s="6" t="s">
        <v>31877</v>
      </c>
      <c r="AC9820" s="6" t="s">
        <v>31891</v>
      </c>
      <c r="AD9820" s="6" t="s">
        <v>31892</v>
      </c>
      <c r="AE9820" s="6" t="s">
        <v>12299</v>
      </c>
      <c r="AF9820" s="6" t="s">
        <v>12299</v>
      </c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</row>
    <row r="9821" spans="1:42" x14ac:dyDescent="0.3">
      <c r="A9821" s="6">
        <v>18975</v>
      </c>
      <c r="B9821" s="6" t="s">
        <v>31893</v>
      </c>
      <c r="C9821" s="6" t="s">
        <v>31894</v>
      </c>
      <c r="D9821" s="6">
        <v>4</v>
      </c>
      <c r="E9821" s="6">
        <v>10</v>
      </c>
      <c r="F9821" s="6"/>
      <c r="G9821" s="6">
        <v>100</v>
      </c>
      <c r="H9821" s="6"/>
      <c r="I9821" s="6">
        <v>10</v>
      </c>
      <c r="J9821" s="6"/>
      <c r="K9821" s="6">
        <v>1</v>
      </c>
      <c r="L9821" s="6" t="s">
        <v>12270</v>
      </c>
      <c r="M9821" s="6">
        <v>56</v>
      </c>
      <c r="N9821" s="6" t="e">
        <f>VLOOKUP(A9821,web_archive!D:AB,18,FALSE)</f>
        <v>#N/A</v>
      </c>
      <c r="O9821" s="6">
        <v>2</v>
      </c>
      <c r="P9821" s="6">
        <v>256</v>
      </c>
      <c r="Q9821" s="6"/>
      <c r="R9821" s="6">
        <v>170</v>
      </c>
      <c r="S9821" s="6">
        <v>1</v>
      </c>
      <c r="T9821" s="6">
        <v>627</v>
      </c>
      <c r="U9821" s="6" t="s">
        <v>12841</v>
      </c>
      <c r="V9821" s="6" t="s">
        <v>25704</v>
      </c>
      <c r="W9821" s="6" t="s">
        <v>31895</v>
      </c>
      <c r="X9821" s="6" t="s">
        <v>31896</v>
      </c>
      <c r="Y9821" s="6" t="s">
        <v>31874</v>
      </c>
      <c r="Z9821" s="6" t="s">
        <v>31875</v>
      </c>
      <c r="AA9821" s="6" t="s">
        <v>28692</v>
      </c>
      <c r="AB9821" s="6" t="s">
        <v>31897</v>
      </c>
      <c r="AC9821" s="6" t="s">
        <v>31898</v>
      </c>
      <c r="AD9821" s="6" t="s">
        <v>31899</v>
      </c>
      <c r="AE9821" s="6" t="s">
        <v>31900</v>
      </c>
      <c r="AF9821" s="6" t="s">
        <v>31901</v>
      </c>
      <c r="AG9821" s="6" t="s">
        <v>31902</v>
      </c>
      <c r="AH9821" s="6" t="s">
        <v>31899</v>
      </c>
      <c r="AI9821" s="6" t="s">
        <v>31903</v>
      </c>
      <c r="AJ9821" s="6" t="s">
        <v>31904</v>
      </c>
      <c r="AK9821" s="6" t="s">
        <v>31905</v>
      </c>
      <c r="AL9821" s="6" t="s">
        <v>31899</v>
      </c>
      <c r="AM9821" s="6" t="s">
        <v>31906</v>
      </c>
      <c r="AN9821" s="6" t="s">
        <v>31907</v>
      </c>
      <c r="AO9821" s="6" t="s">
        <v>12299</v>
      </c>
      <c r="AP9821" s="6" t="s">
        <v>12299</v>
      </c>
    </row>
    <row r="9822" spans="1:42" x14ac:dyDescent="0.3">
      <c r="A9822" s="6">
        <v>18976</v>
      </c>
      <c r="B9822" s="6" t="s">
        <v>31908</v>
      </c>
      <c r="C9822" s="6" t="s">
        <v>31909</v>
      </c>
      <c r="D9822" s="6">
        <v>4</v>
      </c>
      <c r="E9822" s="6">
        <v>10</v>
      </c>
      <c r="F9822" s="6"/>
      <c r="G9822" s="6">
        <v>100</v>
      </c>
      <c r="H9822" s="6"/>
      <c r="I9822" s="6">
        <v>10</v>
      </c>
      <c r="J9822" s="6"/>
      <c r="K9822" s="6">
        <v>1</v>
      </c>
      <c r="L9822" s="6" t="s">
        <v>12247</v>
      </c>
      <c r="M9822" s="6">
        <v>56</v>
      </c>
      <c r="N9822" s="6" t="e">
        <f>VLOOKUP(A9822,web_archive!D:AB,18,FALSE)</f>
        <v>#N/A</v>
      </c>
      <c r="O9822" s="6">
        <v>1</v>
      </c>
      <c r="P9822" s="6">
        <v>256</v>
      </c>
      <c r="Q9822" s="6"/>
      <c r="R9822" s="6">
        <v>170</v>
      </c>
      <c r="S9822" s="6">
        <v>1</v>
      </c>
      <c r="T9822" s="6">
        <v>628</v>
      </c>
      <c r="U9822" s="6" t="s">
        <v>12841</v>
      </c>
      <c r="V9822" s="6" t="s">
        <v>31910</v>
      </c>
      <c r="W9822" s="6" t="s">
        <v>31884</v>
      </c>
      <c r="X9822" s="6" t="s">
        <v>31874</v>
      </c>
      <c r="Y9822" s="6" t="s">
        <v>31875</v>
      </c>
      <c r="Z9822" s="6" t="s">
        <v>14229</v>
      </c>
      <c r="AA9822" s="6" t="s">
        <v>31877</v>
      </c>
      <c r="AB9822" s="6" t="s">
        <v>17196</v>
      </c>
      <c r="AC9822" s="6" t="s">
        <v>31911</v>
      </c>
      <c r="AD9822" s="6" t="s">
        <v>12299</v>
      </c>
      <c r="AE9822" s="6" t="s">
        <v>12299</v>
      </c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</row>
    <row r="9823" spans="1:42" x14ac:dyDescent="0.3">
      <c r="A9823" s="6">
        <v>18977</v>
      </c>
      <c r="B9823" s="6" t="s">
        <v>31912</v>
      </c>
      <c r="C9823" s="6" t="s">
        <v>31913</v>
      </c>
      <c r="D9823" s="6">
        <v>4</v>
      </c>
      <c r="E9823" s="6">
        <v>10</v>
      </c>
      <c r="F9823" s="6"/>
      <c r="G9823" s="6">
        <v>100</v>
      </c>
      <c r="H9823" s="6"/>
      <c r="I9823" s="6">
        <v>10</v>
      </c>
      <c r="J9823" s="6"/>
      <c r="K9823" s="6">
        <v>1</v>
      </c>
      <c r="L9823" s="6" t="s">
        <v>12818</v>
      </c>
      <c r="M9823" s="6">
        <v>56</v>
      </c>
      <c r="N9823" s="6" t="e">
        <f>VLOOKUP(A9823,web_archive!D:AB,18,FALSE)</f>
        <v>#N/A</v>
      </c>
      <c r="O9823" s="6">
        <v>2</v>
      </c>
      <c r="P9823" s="6">
        <v>256</v>
      </c>
      <c r="Q9823" s="6"/>
      <c r="R9823" s="6">
        <v>170</v>
      </c>
      <c r="S9823" s="6">
        <v>1</v>
      </c>
      <c r="T9823" s="6">
        <v>629</v>
      </c>
      <c r="U9823" s="6" t="s">
        <v>12841</v>
      </c>
      <c r="V9823" s="6" t="s">
        <v>25704</v>
      </c>
      <c r="W9823" s="6" t="s">
        <v>31914</v>
      </c>
      <c r="X9823" s="6" t="s">
        <v>31884</v>
      </c>
      <c r="Y9823" s="6" t="s">
        <v>31874</v>
      </c>
      <c r="Z9823" s="6" t="s">
        <v>31875</v>
      </c>
      <c r="AA9823" s="6" t="s">
        <v>31915</v>
      </c>
      <c r="AB9823" s="6" t="s">
        <v>31878</v>
      </c>
      <c r="AC9823" s="6" t="s">
        <v>12299</v>
      </c>
      <c r="AD9823" s="6" t="s">
        <v>12299</v>
      </c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</row>
    <row r="9824" spans="1:42" x14ac:dyDescent="0.3">
      <c r="A9824" s="6">
        <v>18978</v>
      </c>
      <c r="B9824" s="6" t="s">
        <v>31916</v>
      </c>
      <c r="C9824" s="6" t="s">
        <v>31917</v>
      </c>
      <c r="D9824" s="6">
        <v>4</v>
      </c>
      <c r="E9824" s="6">
        <v>10</v>
      </c>
      <c r="F9824" s="6"/>
      <c r="G9824" s="6">
        <v>100</v>
      </c>
      <c r="H9824" s="6"/>
      <c r="I9824" s="6">
        <v>10</v>
      </c>
      <c r="J9824" s="6"/>
      <c r="K9824" s="6">
        <v>1</v>
      </c>
      <c r="L9824" s="6" t="s">
        <v>13824</v>
      </c>
      <c r="M9824" s="6">
        <v>56</v>
      </c>
      <c r="N9824" s="6" t="e">
        <f>VLOOKUP(A9824,web_archive!D:AB,18,FALSE)</f>
        <v>#N/A</v>
      </c>
      <c r="O9824" s="6">
        <v>2</v>
      </c>
      <c r="P9824" s="6">
        <v>256</v>
      </c>
      <c r="Q9824" s="6"/>
      <c r="R9824" s="6">
        <v>170</v>
      </c>
      <c r="S9824" s="6">
        <v>1</v>
      </c>
      <c r="T9824" s="6">
        <v>630</v>
      </c>
      <c r="U9824" s="6" t="s">
        <v>12841</v>
      </c>
      <c r="V9824" s="6" t="s">
        <v>17982</v>
      </c>
      <c r="W9824" s="6" t="s">
        <v>15529</v>
      </c>
      <c r="X9824" s="6" t="s">
        <v>31884</v>
      </c>
      <c r="Y9824" s="6" t="s">
        <v>31874</v>
      </c>
      <c r="Z9824" s="6" t="s">
        <v>31875</v>
      </c>
      <c r="AA9824" s="6" t="s">
        <v>15804</v>
      </c>
      <c r="AB9824" s="6" t="s">
        <v>31918</v>
      </c>
      <c r="AC9824" s="6" t="s">
        <v>17169</v>
      </c>
      <c r="AD9824" s="6" t="s">
        <v>31919</v>
      </c>
      <c r="AE9824" s="6" t="s">
        <v>12299</v>
      </c>
      <c r="AF9824" s="6" t="s">
        <v>12299</v>
      </c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</row>
    <row r="9825" spans="1:37" x14ac:dyDescent="0.3">
      <c r="A9825" s="6">
        <v>18979</v>
      </c>
      <c r="B9825" s="6" t="s">
        <v>31920</v>
      </c>
      <c r="C9825" s="6" t="s">
        <v>31921</v>
      </c>
      <c r="D9825" s="6">
        <v>4</v>
      </c>
      <c r="E9825" s="6">
        <v>10</v>
      </c>
      <c r="F9825" s="6"/>
      <c r="G9825" s="6">
        <v>100</v>
      </c>
      <c r="H9825" s="6"/>
      <c r="I9825" s="6">
        <v>10</v>
      </c>
      <c r="J9825" s="6"/>
      <c r="K9825" s="6">
        <v>1</v>
      </c>
      <c r="L9825" s="6" t="s">
        <v>12275</v>
      </c>
      <c r="M9825" s="6">
        <v>56</v>
      </c>
      <c r="N9825" s="6" t="e">
        <f>VLOOKUP(A9825,web_archive!D:AB,18,FALSE)</f>
        <v>#N/A</v>
      </c>
      <c r="O9825" s="6">
        <v>2</v>
      </c>
      <c r="P9825" s="6">
        <v>256</v>
      </c>
      <c r="Q9825" s="6"/>
      <c r="R9825" s="6">
        <v>170</v>
      </c>
      <c r="S9825" s="6">
        <v>1</v>
      </c>
      <c r="T9825" s="6">
        <v>631</v>
      </c>
      <c r="U9825" s="6" t="s">
        <v>12841</v>
      </c>
      <c r="V9825" s="6" t="s">
        <v>25704</v>
      </c>
      <c r="W9825" s="6" t="s">
        <v>31922</v>
      </c>
      <c r="X9825" s="6" t="s">
        <v>31923</v>
      </c>
      <c r="Y9825" s="6" t="s">
        <v>31874</v>
      </c>
      <c r="Z9825" s="6" t="s">
        <v>31875</v>
      </c>
      <c r="AA9825" s="6" t="s">
        <v>17190</v>
      </c>
      <c r="AB9825" s="6" t="s">
        <v>31924</v>
      </c>
      <c r="AC9825" s="6" t="s">
        <v>31925</v>
      </c>
      <c r="AD9825" s="6" t="s">
        <v>31888</v>
      </c>
      <c r="AE9825" s="6" t="s">
        <v>12299</v>
      </c>
      <c r="AF9825" s="6" t="s">
        <v>12299</v>
      </c>
      <c r="AG9825" s="6"/>
      <c r="AH9825" s="6"/>
      <c r="AI9825" s="6"/>
      <c r="AJ9825" s="6"/>
      <c r="AK9825" s="6"/>
    </row>
    <row r="9826" spans="1:37" x14ac:dyDescent="0.3">
      <c r="A9826" s="6">
        <v>18980</v>
      </c>
      <c r="B9826" s="6" t="s">
        <v>31926</v>
      </c>
      <c r="C9826" s="6" t="s">
        <v>31927</v>
      </c>
      <c r="D9826" s="6">
        <v>4</v>
      </c>
      <c r="E9826" s="6">
        <v>10</v>
      </c>
      <c r="F9826" s="6"/>
      <c r="G9826" s="6">
        <v>100</v>
      </c>
      <c r="H9826" s="6"/>
      <c r="I9826" s="6">
        <v>10</v>
      </c>
      <c r="J9826" s="6"/>
      <c r="K9826" s="6">
        <v>1</v>
      </c>
      <c r="L9826" s="6" t="s">
        <v>31928</v>
      </c>
      <c r="M9826" s="6">
        <v>56</v>
      </c>
      <c r="N9826" s="6" t="e">
        <f>VLOOKUP(A9826,web_archive!D:AB,18,FALSE)</f>
        <v>#N/A</v>
      </c>
      <c r="O9826" s="6">
        <v>2</v>
      </c>
      <c r="P9826" s="6">
        <v>256</v>
      </c>
      <c r="Q9826" s="6"/>
      <c r="R9826" s="6">
        <v>170</v>
      </c>
      <c r="S9826" s="6">
        <v>1</v>
      </c>
      <c r="T9826" s="6">
        <v>633</v>
      </c>
      <c r="U9826" s="6" t="s">
        <v>12841</v>
      </c>
      <c r="V9826" s="6" t="s">
        <v>31929</v>
      </c>
      <c r="W9826" s="6" t="s">
        <v>31874</v>
      </c>
      <c r="X9826" s="6" t="s">
        <v>31930</v>
      </c>
      <c r="Y9826" s="6" t="s">
        <v>14450</v>
      </c>
      <c r="Z9826" s="6" t="s">
        <v>31931</v>
      </c>
      <c r="AA9826" s="6" t="s">
        <v>31924</v>
      </c>
      <c r="AB9826" s="6" t="s">
        <v>17187</v>
      </c>
      <c r="AC9826" s="6" t="s">
        <v>31888</v>
      </c>
      <c r="AD9826" s="6" t="s">
        <v>12299</v>
      </c>
      <c r="AE9826" s="6" t="s">
        <v>12299</v>
      </c>
      <c r="AF9826" s="6"/>
      <c r="AG9826" s="6"/>
      <c r="AH9826" s="6"/>
      <c r="AI9826" s="6"/>
      <c r="AJ9826" s="6"/>
      <c r="AK9826" s="6"/>
    </row>
    <row r="9827" spans="1:37" x14ac:dyDescent="0.3">
      <c r="A9827" s="6">
        <v>18981</v>
      </c>
      <c r="B9827" s="6" t="s">
        <v>31932</v>
      </c>
      <c r="C9827" s="6" t="s">
        <v>31933</v>
      </c>
      <c r="D9827" s="6">
        <v>4</v>
      </c>
      <c r="E9827" s="6">
        <v>10</v>
      </c>
      <c r="F9827" s="6"/>
      <c r="G9827" s="6">
        <v>100</v>
      </c>
      <c r="H9827" s="6"/>
      <c r="I9827" s="6">
        <v>10</v>
      </c>
      <c r="J9827" s="6"/>
      <c r="K9827" s="6">
        <v>1</v>
      </c>
      <c r="L9827" s="6" t="s">
        <v>12247</v>
      </c>
      <c r="M9827" s="6">
        <v>56</v>
      </c>
      <c r="N9827" s="6" t="e">
        <f>VLOOKUP(A9827,web_archive!D:AB,18,FALSE)</f>
        <v>#N/A</v>
      </c>
      <c r="O9827" s="6">
        <v>0</v>
      </c>
      <c r="P9827" s="6">
        <v>256</v>
      </c>
      <c r="Q9827" s="6"/>
      <c r="R9827" s="6">
        <v>170</v>
      </c>
      <c r="S9827" s="6">
        <v>1</v>
      </c>
      <c r="T9827" s="6">
        <v>635</v>
      </c>
      <c r="U9827" s="6" t="s">
        <v>12841</v>
      </c>
      <c r="V9827" s="6" t="s">
        <v>31910</v>
      </c>
      <c r="W9827" s="6" t="s">
        <v>31884</v>
      </c>
      <c r="X9827" s="6" t="s">
        <v>31874</v>
      </c>
      <c r="Y9827" s="6" t="s">
        <v>31875</v>
      </c>
      <c r="Z9827" s="6" t="s">
        <v>14229</v>
      </c>
      <c r="AA9827" s="6" t="s">
        <v>31877</v>
      </c>
      <c r="AB9827" s="6" t="s">
        <v>17196</v>
      </c>
      <c r="AC9827" s="6" t="s">
        <v>31911</v>
      </c>
      <c r="AD9827" s="6" t="s">
        <v>12299</v>
      </c>
      <c r="AE9827" s="6" t="s">
        <v>12299</v>
      </c>
      <c r="AF9827" s="6"/>
      <c r="AG9827" s="6"/>
      <c r="AH9827" s="6"/>
      <c r="AI9827" s="6"/>
      <c r="AJ9827" s="6"/>
      <c r="AK9827" s="6"/>
    </row>
    <row r="9828" spans="1:37" x14ac:dyDescent="0.3">
      <c r="A9828" s="6">
        <v>18982</v>
      </c>
      <c r="B9828" s="6" t="s">
        <v>31934</v>
      </c>
      <c r="C9828" s="6" t="s">
        <v>31935</v>
      </c>
      <c r="D9828" s="6">
        <v>4</v>
      </c>
      <c r="E9828" s="6">
        <v>10</v>
      </c>
      <c r="F9828" s="6"/>
      <c r="G9828" s="6">
        <v>100</v>
      </c>
      <c r="H9828" s="6"/>
      <c r="I9828" s="6">
        <v>10</v>
      </c>
      <c r="J9828" s="6"/>
      <c r="K9828" s="6">
        <v>1</v>
      </c>
      <c r="L9828" s="6" t="s">
        <v>12240</v>
      </c>
      <c r="M9828" s="6">
        <v>56</v>
      </c>
      <c r="N9828" s="6" t="e">
        <f>VLOOKUP(A9828,web_archive!D:AB,18,FALSE)</f>
        <v>#N/A</v>
      </c>
      <c r="O9828" s="6">
        <v>2</v>
      </c>
      <c r="P9828" s="6">
        <v>256</v>
      </c>
      <c r="Q9828" s="6"/>
      <c r="R9828" s="6">
        <v>170</v>
      </c>
      <c r="S9828" s="6">
        <v>1</v>
      </c>
      <c r="T9828" s="6">
        <v>1141</v>
      </c>
      <c r="U9828" s="6" t="s">
        <v>12841</v>
      </c>
      <c r="V9828" s="6" t="s">
        <v>31929</v>
      </c>
      <c r="W9828" s="6" t="s">
        <v>31874</v>
      </c>
      <c r="X9828" s="6" t="s">
        <v>31936</v>
      </c>
      <c r="Y9828" s="6" t="s">
        <v>31937</v>
      </c>
      <c r="Z9828" s="6" t="s">
        <v>14557</v>
      </c>
      <c r="AA9828" s="6" t="s">
        <v>12945</v>
      </c>
      <c r="AB9828" s="6" t="s">
        <v>31938</v>
      </c>
      <c r="AC9828" s="6" t="s">
        <v>28693</v>
      </c>
      <c r="AD9828" s="6" t="s">
        <v>31888</v>
      </c>
      <c r="AE9828" s="6" t="s">
        <v>12299</v>
      </c>
      <c r="AF9828" s="6" t="s">
        <v>12299</v>
      </c>
      <c r="AG9828" s="6"/>
      <c r="AH9828" s="6"/>
      <c r="AI9828" s="6"/>
      <c r="AJ9828" s="6"/>
      <c r="AK9828" s="6"/>
    </row>
    <row r="9829" spans="1:37" x14ac:dyDescent="0.3">
      <c r="A9829" s="6">
        <v>18983</v>
      </c>
      <c r="B9829" s="6" t="s">
        <v>31939</v>
      </c>
      <c r="C9829" s="6" t="s">
        <v>31940</v>
      </c>
      <c r="D9829" s="6">
        <v>4</v>
      </c>
      <c r="E9829" s="6">
        <v>10</v>
      </c>
      <c r="F9829" s="6"/>
      <c r="G9829" s="6">
        <v>100</v>
      </c>
      <c r="H9829" s="6"/>
      <c r="I9829" s="6">
        <v>10</v>
      </c>
      <c r="J9829" s="6"/>
      <c r="K9829" s="6">
        <v>1</v>
      </c>
      <c r="L9829" s="6" t="s">
        <v>12268</v>
      </c>
      <c r="M9829" s="6">
        <v>56</v>
      </c>
      <c r="N9829" s="6" t="e">
        <f>VLOOKUP(A9829,web_archive!D:AB,18,FALSE)</f>
        <v>#N/A</v>
      </c>
      <c r="O9829" s="6">
        <v>2</v>
      </c>
      <c r="P9829" s="6">
        <v>256</v>
      </c>
      <c r="Q9829" s="6"/>
      <c r="R9829" s="6">
        <v>170</v>
      </c>
      <c r="S9829" s="6">
        <v>1</v>
      </c>
      <c r="T9829" s="6">
        <v>1140</v>
      </c>
      <c r="U9829" s="6" t="s">
        <v>12841</v>
      </c>
      <c r="V9829" s="6" t="s">
        <v>31929</v>
      </c>
      <c r="W9829" s="6" t="s">
        <v>31874</v>
      </c>
      <c r="X9829" s="6" t="s">
        <v>31930</v>
      </c>
      <c r="Y9829" s="6" t="s">
        <v>28836</v>
      </c>
      <c r="Z9829" s="6" t="s">
        <v>31872</v>
      </c>
      <c r="AA9829" s="6" t="s">
        <v>31941</v>
      </c>
      <c r="AB9829" s="6" t="s">
        <v>13219</v>
      </c>
      <c r="AC9829" s="6" t="s">
        <v>31877</v>
      </c>
      <c r="AD9829" s="6" t="s">
        <v>13350</v>
      </c>
      <c r="AE9829" s="6" t="s">
        <v>31911</v>
      </c>
      <c r="AF9829" s="6" t="s">
        <v>12299</v>
      </c>
      <c r="AG9829" s="6" t="s">
        <v>12299</v>
      </c>
      <c r="AH9829" s="6"/>
      <c r="AI9829" s="6"/>
      <c r="AJ9829" s="6"/>
      <c r="AK9829" s="6"/>
    </row>
    <row r="9830" spans="1:37" x14ac:dyDescent="0.3">
      <c r="A9830" s="6">
        <v>18984</v>
      </c>
      <c r="B9830" s="6" t="s">
        <v>31942</v>
      </c>
      <c r="C9830" s="6" t="s">
        <v>31943</v>
      </c>
      <c r="D9830" s="6">
        <v>4</v>
      </c>
      <c r="E9830" s="6">
        <v>10</v>
      </c>
      <c r="F9830" s="6"/>
      <c r="G9830" s="6">
        <v>100</v>
      </c>
      <c r="H9830" s="6"/>
      <c r="I9830" s="6">
        <v>10</v>
      </c>
      <c r="J9830" s="6"/>
      <c r="K9830" s="6">
        <v>1</v>
      </c>
      <c r="L9830" s="6" t="s">
        <v>31944</v>
      </c>
      <c r="M9830" s="6">
        <v>56</v>
      </c>
      <c r="N9830" s="6" t="e">
        <f>VLOOKUP(A9830,web_archive!D:AB,18,FALSE)</f>
        <v>#N/A</v>
      </c>
      <c r="O9830" s="6">
        <v>2</v>
      </c>
      <c r="P9830" s="6">
        <v>256</v>
      </c>
      <c r="Q9830" s="6"/>
      <c r="R9830" s="6">
        <v>170</v>
      </c>
      <c r="S9830" s="6">
        <v>1</v>
      </c>
      <c r="T9830" s="6">
        <v>1142</v>
      </c>
      <c r="U9830" s="6" t="s">
        <v>12841</v>
      </c>
      <c r="V9830" s="6" t="s">
        <v>31929</v>
      </c>
      <c r="W9830" s="6" t="s">
        <v>31874</v>
      </c>
      <c r="X9830" s="6" t="s">
        <v>31945</v>
      </c>
      <c r="Y9830" s="6" t="s">
        <v>31946</v>
      </c>
      <c r="Z9830" s="6" t="s">
        <v>31947</v>
      </c>
      <c r="AA9830" s="6" t="s">
        <v>17172</v>
      </c>
      <c r="AB9830" s="6" t="s">
        <v>31924</v>
      </c>
      <c r="AC9830" s="6" t="s">
        <v>31948</v>
      </c>
      <c r="AD9830" s="6" t="s">
        <v>31885</v>
      </c>
      <c r="AE9830" s="6" t="s">
        <v>12299</v>
      </c>
      <c r="AF9830" s="6" t="s">
        <v>12299</v>
      </c>
      <c r="AG9830" s="6"/>
      <c r="AH9830" s="6"/>
      <c r="AI9830" s="6"/>
      <c r="AJ9830" s="6"/>
      <c r="AK9830" s="6"/>
    </row>
    <row r="9831" spans="1:37" x14ac:dyDescent="0.3">
      <c r="A9831" s="6">
        <v>18987</v>
      </c>
      <c r="B9831" s="6" t="s">
        <v>31949</v>
      </c>
      <c r="C9831" s="6" t="s">
        <v>31950</v>
      </c>
      <c r="D9831" s="6">
        <v>4</v>
      </c>
      <c r="E9831" s="6">
        <v>20</v>
      </c>
      <c r="F9831" s="6"/>
      <c r="G9831" s="6">
        <v>2500</v>
      </c>
      <c r="H9831" s="6"/>
      <c r="I9831" s="6">
        <v>7</v>
      </c>
      <c r="J9831" s="6"/>
      <c r="K9831" s="6">
        <v>1</v>
      </c>
      <c r="L9831" s="6" t="s">
        <v>12295</v>
      </c>
      <c r="M9831" s="6">
        <v>63</v>
      </c>
      <c r="N9831" s="6" t="e">
        <f>VLOOKUP(A9831,web_archive!D:AB,18,FALSE)</f>
        <v>#N/A</v>
      </c>
      <c r="O9831" s="6">
        <v>2</v>
      </c>
      <c r="P9831" s="6">
        <v>256</v>
      </c>
      <c r="Q9831" s="6"/>
      <c r="R9831" s="6">
        <v>1</v>
      </c>
      <c r="S9831" s="6">
        <v>0</v>
      </c>
      <c r="T9831" s="6">
        <v>1149</v>
      </c>
      <c r="U9831" s="6" t="s">
        <v>12841</v>
      </c>
      <c r="V9831" s="6" t="s">
        <v>18593</v>
      </c>
      <c r="W9831" s="6" t="s">
        <v>18385</v>
      </c>
      <c r="X9831" s="6" t="s">
        <v>18881</v>
      </c>
      <c r="Y9831" s="6" t="s">
        <v>12549</v>
      </c>
      <c r="Z9831" s="6" t="s">
        <v>12797</v>
      </c>
      <c r="AA9831" s="6" t="s">
        <v>12551</v>
      </c>
      <c r="AB9831" s="6" t="s">
        <v>31951</v>
      </c>
      <c r="AC9831" s="6">
        <v>11596</v>
      </c>
      <c r="AD9831" s="6" t="s">
        <v>17506</v>
      </c>
      <c r="AE9831" s="6" t="s">
        <v>31952</v>
      </c>
      <c r="AF9831" s="6" t="s">
        <v>18385</v>
      </c>
      <c r="AG9831" s="6" t="s">
        <v>31953</v>
      </c>
      <c r="AH9831" s="6">
        <v>11596</v>
      </c>
      <c r="AI9831" s="6" t="s">
        <v>12894</v>
      </c>
      <c r="AJ9831" s="6" t="s">
        <v>31954</v>
      </c>
      <c r="AK9831" s="6" t="s">
        <v>12299</v>
      </c>
    </row>
    <row r="9832" spans="1:37" x14ac:dyDescent="0.3">
      <c r="A9832" s="6">
        <v>18997</v>
      </c>
      <c r="B9832" s="6" t="s">
        <v>31955</v>
      </c>
      <c r="C9832" s="6" t="s">
        <v>31956</v>
      </c>
      <c r="D9832" s="6">
        <v>4</v>
      </c>
      <c r="E9832" s="6">
        <v>10</v>
      </c>
      <c r="F9832" s="6"/>
      <c r="G9832" s="6">
        <v>300</v>
      </c>
      <c r="H9832" s="6"/>
      <c r="I9832" s="6"/>
      <c r="J9832" s="6"/>
      <c r="K9832" s="6">
        <v>1</v>
      </c>
      <c r="L9832" s="6" t="s">
        <v>12295</v>
      </c>
      <c r="M9832" s="6">
        <v>63</v>
      </c>
      <c r="N9832" s="6" t="e">
        <f>VLOOKUP(A9832,web_archive!D:AB,18,FALSE)</f>
        <v>#N/A</v>
      </c>
      <c r="O9832" s="6">
        <v>2</v>
      </c>
      <c r="P9832" s="6">
        <v>256</v>
      </c>
      <c r="Q9832" s="6"/>
      <c r="R9832" s="6">
        <v>100</v>
      </c>
      <c r="S9832" s="6">
        <v>1</v>
      </c>
      <c r="T9832" s="6">
        <v>1201</v>
      </c>
      <c r="U9832" s="6" t="s">
        <v>12892</v>
      </c>
      <c r="V9832" s="6" t="s">
        <v>16674</v>
      </c>
      <c r="W9832" s="6" t="s">
        <v>31957</v>
      </c>
      <c r="X9832" s="6" t="s">
        <v>12831</v>
      </c>
      <c r="Y9832" s="6" t="s">
        <v>12299</v>
      </c>
      <c r="Z9832" s="6" t="s">
        <v>12299</v>
      </c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</row>
    <row r="9833" spans="1:37" x14ac:dyDescent="0.3">
      <c r="A9833" s="6">
        <v>19019</v>
      </c>
      <c r="B9833" s="6" t="s">
        <v>31958</v>
      </c>
      <c r="C9833" s="6" t="s">
        <v>31959</v>
      </c>
      <c r="D9833" s="6">
        <v>4</v>
      </c>
      <c r="E9833" s="6">
        <v>0</v>
      </c>
      <c r="F9833" s="6"/>
      <c r="G9833" s="6">
        <v>500</v>
      </c>
      <c r="H9833" s="6"/>
      <c r="I9833" s="6">
        <v>10</v>
      </c>
      <c r="J9833" s="6"/>
      <c r="K9833" s="6">
        <v>1</v>
      </c>
      <c r="L9833" s="6" t="s">
        <v>12295</v>
      </c>
      <c r="M9833" s="6">
        <v>63</v>
      </c>
      <c r="N9833" s="6" t="e">
        <f>VLOOKUP(A9833,web_archive!D:AB,18,FALSE)</f>
        <v>#N/A</v>
      </c>
      <c r="O9833" s="6">
        <v>2</v>
      </c>
      <c r="P9833" s="6">
        <v>256</v>
      </c>
      <c r="Q9833" s="6"/>
      <c r="R9833" s="6"/>
      <c r="S9833" s="6">
        <v>1</v>
      </c>
      <c r="T9833" s="6">
        <v>1219</v>
      </c>
      <c r="U9833" s="6" t="s">
        <v>14296</v>
      </c>
      <c r="V9833" s="6" t="s">
        <v>31960</v>
      </c>
      <c r="W9833" s="6" t="s">
        <v>12451</v>
      </c>
      <c r="X9833" s="6" t="s">
        <v>12299</v>
      </c>
      <c r="Y9833" s="6" t="s">
        <v>12299</v>
      </c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</row>
    <row r="9834" spans="1:37" x14ac:dyDescent="0.3">
      <c r="A9834" s="6">
        <v>19020</v>
      </c>
      <c r="B9834" s="6" t="s">
        <v>31961</v>
      </c>
      <c r="C9834" s="6" t="s">
        <v>31962</v>
      </c>
      <c r="D9834" s="6">
        <v>4</v>
      </c>
      <c r="E9834" s="6">
        <v>0</v>
      </c>
      <c r="F9834" s="6"/>
      <c r="G9834" s="6">
        <v>500</v>
      </c>
      <c r="H9834" s="6"/>
      <c r="I9834" s="6">
        <v>10</v>
      </c>
      <c r="J9834" s="6"/>
      <c r="K9834" s="6">
        <v>0</v>
      </c>
      <c r="L9834" s="6" t="s">
        <v>12295</v>
      </c>
      <c r="M9834" s="6">
        <v>63</v>
      </c>
      <c r="N9834" s="6" t="e">
        <f>VLOOKUP(A9834,web_archive!D:AB,18,FALSE)</f>
        <v>#N/A</v>
      </c>
      <c r="O9834" s="6">
        <v>2</v>
      </c>
      <c r="P9834" s="6">
        <v>256</v>
      </c>
      <c r="Q9834" s="6"/>
      <c r="R9834" s="6"/>
      <c r="S9834" s="6">
        <v>1</v>
      </c>
      <c r="T9834" s="6">
        <v>1220</v>
      </c>
      <c r="U9834" s="6" t="s">
        <v>13669</v>
      </c>
      <c r="V9834" s="6" t="s">
        <v>31963</v>
      </c>
      <c r="W9834" s="6" t="s">
        <v>12451</v>
      </c>
      <c r="X9834" s="6" t="s">
        <v>12299</v>
      </c>
      <c r="Y9834" s="6" t="s">
        <v>12299</v>
      </c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</row>
    <row r="9835" spans="1:37" x14ac:dyDescent="0.3">
      <c r="A9835" s="6">
        <v>19021</v>
      </c>
      <c r="B9835" s="6" t="s">
        <v>31964</v>
      </c>
      <c r="C9835" s="6" t="s">
        <v>31965</v>
      </c>
      <c r="D9835" s="6">
        <v>4</v>
      </c>
      <c r="E9835" s="6">
        <v>0</v>
      </c>
      <c r="F9835" s="6"/>
      <c r="G9835" s="6">
        <v>500</v>
      </c>
      <c r="H9835" s="6"/>
      <c r="I9835" s="6">
        <v>10</v>
      </c>
      <c r="J9835" s="6"/>
      <c r="K9835" s="6">
        <v>0</v>
      </c>
      <c r="L9835" s="6" t="s">
        <v>12295</v>
      </c>
      <c r="M9835" s="6">
        <v>63</v>
      </c>
      <c r="N9835" s="6" t="e">
        <f>VLOOKUP(A9835,web_archive!D:AB,18,FALSE)</f>
        <v>#N/A</v>
      </c>
      <c r="O9835" s="6">
        <v>2</v>
      </c>
      <c r="P9835" s="6">
        <v>256</v>
      </c>
      <c r="Q9835" s="6"/>
      <c r="R9835" s="6"/>
      <c r="S9835" s="6">
        <v>1</v>
      </c>
      <c r="T9835" s="6">
        <v>1221</v>
      </c>
      <c r="U9835" s="6" t="s">
        <v>12691</v>
      </c>
      <c r="V9835" s="6" t="s">
        <v>31966</v>
      </c>
      <c r="W9835" s="6" t="s">
        <v>12675</v>
      </c>
      <c r="X9835" s="6" t="s">
        <v>12451</v>
      </c>
      <c r="Y9835" s="6" t="s">
        <v>12299</v>
      </c>
      <c r="Z9835" s="6" t="s">
        <v>12299</v>
      </c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</row>
    <row r="9836" spans="1:37" x14ac:dyDescent="0.3">
      <c r="A9836" s="6">
        <v>19022</v>
      </c>
      <c r="B9836" s="6" t="s">
        <v>31967</v>
      </c>
      <c r="C9836" s="6" t="s">
        <v>31968</v>
      </c>
      <c r="D9836" s="6">
        <v>4</v>
      </c>
      <c r="E9836" s="6"/>
      <c r="F9836" s="6"/>
      <c r="G9836" s="6"/>
      <c r="H9836" s="6"/>
      <c r="I9836" s="6"/>
      <c r="J9836" s="6"/>
      <c r="K9836" s="6"/>
      <c r="L9836" s="6" t="s">
        <v>12295</v>
      </c>
      <c r="M9836" s="6">
        <v>63</v>
      </c>
      <c r="N9836" s="6" t="e">
        <f>VLOOKUP(A9836,web_archive!D:AB,18,FALSE)</f>
        <v>#N/A</v>
      </c>
      <c r="O9836" s="6">
        <v>2</v>
      </c>
      <c r="P9836" s="6">
        <v>256</v>
      </c>
      <c r="Q9836" s="6"/>
      <c r="R9836" s="6"/>
      <c r="S9836" s="6"/>
      <c r="T9836" s="6">
        <v>1230</v>
      </c>
      <c r="U9836" s="6" t="s">
        <v>12299</v>
      </c>
      <c r="V9836" s="6" t="s">
        <v>31969</v>
      </c>
      <c r="W9836" s="6">
        <v>-1</v>
      </c>
      <c r="X9836" s="6" t="s">
        <v>12298</v>
      </c>
      <c r="Y9836" s="6" t="s">
        <v>31970</v>
      </c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</row>
    <row r="9837" spans="1:37" x14ac:dyDescent="0.3">
      <c r="A9837" s="6">
        <v>19024</v>
      </c>
      <c r="B9837" s="6" t="s">
        <v>31971</v>
      </c>
      <c r="C9837" s="6" t="s">
        <v>31972</v>
      </c>
      <c r="D9837" s="6">
        <v>4</v>
      </c>
      <c r="E9837" s="6">
        <v>0</v>
      </c>
      <c r="F9837" s="6"/>
      <c r="G9837" s="6">
        <v>500</v>
      </c>
      <c r="H9837" s="6"/>
      <c r="I9837" s="6"/>
      <c r="J9837" s="6"/>
      <c r="K9837" s="6">
        <v>0</v>
      </c>
      <c r="L9837" s="6" t="s">
        <v>12295</v>
      </c>
      <c r="M9837" s="6">
        <v>63</v>
      </c>
      <c r="N9837" s="6" t="e">
        <f>VLOOKUP(A9837,web_archive!D:AB,18,FALSE)</f>
        <v>#N/A</v>
      </c>
      <c r="O9837" s="6">
        <v>2</v>
      </c>
      <c r="P9837" s="6">
        <v>512</v>
      </c>
      <c r="Q9837" s="6"/>
      <c r="R9837" s="6">
        <v>70</v>
      </c>
      <c r="S9837" s="6">
        <v>0</v>
      </c>
      <c r="T9837" s="6">
        <v>1232</v>
      </c>
      <c r="U9837" s="6" t="s">
        <v>12978</v>
      </c>
      <c r="V9837" s="6" t="s">
        <v>12549</v>
      </c>
      <c r="W9837" s="6" t="s">
        <v>14862</v>
      </c>
      <c r="X9837" s="6" t="s">
        <v>12551</v>
      </c>
      <c r="Y9837" s="6" t="s">
        <v>12883</v>
      </c>
      <c r="Z9837" s="6" t="s">
        <v>31973</v>
      </c>
      <c r="AA9837" s="6" t="s">
        <v>12549</v>
      </c>
      <c r="AB9837" s="6" t="s">
        <v>16654</v>
      </c>
      <c r="AC9837" s="6" t="s">
        <v>12551</v>
      </c>
      <c r="AD9837" s="6" t="s">
        <v>18474</v>
      </c>
      <c r="AE9837" s="6" t="s">
        <v>31974</v>
      </c>
      <c r="AF9837" s="6" t="s">
        <v>14832</v>
      </c>
      <c r="AG9837" s="6" t="s">
        <v>13121</v>
      </c>
      <c r="AH9837" s="6" t="s">
        <v>12299</v>
      </c>
      <c r="AI9837" s="6" t="s">
        <v>12299</v>
      </c>
      <c r="AJ9837" s="6"/>
      <c r="AK9837" s="6"/>
    </row>
    <row r="9838" spans="1:37" x14ac:dyDescent="0.3">
      <c r="A9838" s="6">
        <v>19026</v>
      </c>
      <c r="B9838" s="6" t="s">
        <v>31975</v>
      </c>
      <c r="C9838" s="6" t="s">
        <v>31976</v>
      </c>
      <c r="D9838" s="6">
        <v>4</v>
      </c>
      <c r="E9838" s="6">
        <v>10</v>
      </c>
      <c r="F9838" s="6"/>
      <c r="G9838" s="6">
        <v>800</v>
      </c>
      <c r="H9838" s="6"/>
      <c r="I9838" s="6">
        <v>10</v>
      </c>
      <c r="J9838" s="6"/>
      <c r="K9838" s="6">
        <v>1</v>
      </c>
      <c r="L9838" s="6" t="s">
        <v>12295</v>
      </c>
      <c r="M9838" s="6">
        <v>63</v>
      </c>
      <c r="N9838" s="6" t="e">
        <f>VLOOKUP(A9838,web_archive!D:AB,18,FALSE)</f>
        <v>#N/A</v>
      </c>
      <c r="O9838" s="6">
        <v>2</v>
      </c>
      <c r="P9838" s="6">
        <v>256</v>
      </c>
      <c r="Q9838" s="6"/>
      <c r="R9838" s="6">
        <v>40</v>
      </c>
      <c r="S9838" s="6">
        <v>1</v>
      </c>
      <c r="T9838" s="6">
        <v>870</v>
      </c>
      <c r="U9838" s="6" t="s">
        <v>12660</v>
      </c>
      <c r="V9838" s="6" t="s">
        <v>12404</v>
      </c>
      <c r="W9838" s="6" t="s">
        <v>12299</v>
      </c>
      <c r="X9838" s="6" t="s">
        <v>12299</v>
      </c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</row>
    <row r="9839" spans="1:37" x14ac:dyDescent="0.3">
      <c r="A9839" s="6">
        <v>19030</v>
      </c>
      <c r="B9839" s="6" t="s">
        <v>31977</v>
      </c>
      <c r="C9839" s="6" t="s">
        <v>31978</v>
      </c>
      <c r="D9839" s="6">
        <v>4</v>
      </c>
      <c r="E9839" s="6">
        <v>10</v>
      </c>
      <c r="F9839" s="6"/>
      <c r="G9839" s="6">
        <v>100</v>
      </c>
      <c r="H9839" s="6"/>
      <c r="I9839" s="6">
        <v>20</v>
      </c>
      <c r="J9839" s="6"/>
      <c r="K9839" s="6">
        <v>1</v>
      </c>
      <c r="L9839" s="6" t="s">
        <v>12295</v>
      </c>
      <c r="M9839" s="6">
        <v>63</v>
      </c>
      <c r="N9839" s="6" t="e">
        <f>VLOOKUP(A9839,web_archive!D:AB,18,FALSE)</f>
        <v>#N/A</v>
      </c>
      <c r="O9839" s="6">
        <v>2</v>
      </c>
      <c r="P9839" s="6">
        <v>769</v>
      </c>
      <c r="Q9839" s="6"/>
      <c r="R9839" s="6">
        <v>1</v>
      </c>
      <c r="S9839" s="6">
        <v>1</v>
      </c>
      <c r="T9839" s="6">
        <v>1085</v>
      </c>
      <c r="U9839" s="6" t="s">
        <v>13923</v>
      </c>
      <c r="V9839" s="6" t="s">
        <v>31979</v>
      </c>
      <c r="W9839" s="6" t="s">
        <v>12299</v>
      </c>
      <c r="X9839" s="6" t="s">
        <v>12299</v>
      </c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</row>
    <row r="9840" spans="1:37" x14ac:dyDescent="0.3">
      <c r="A9840" s="6">
        <v>19031</v>
      </c>
      <c r="B9840" s="6" t="s">
        <v>31980</v>
      </c>
      <c r="C9840" s="6" t="s">
        <v>31981</v>
      </c>
      <c r="D9840" s="6">
        <v>4</v>
      </c>
      <c r="E9840" s="6">
        <v>0</v>
      </c>
      <c r="F9840" s="6"/>
      <c r="G9840" s="6">
        <v>200</v>
      </c>
      <c r="H9840" s="6"/>
      <c r="I9840" s="6">
        <v>1</v>
      </c>
      <c r="J9840" s="6"/>
      <c r="K9840" s="6">
        <v>0</v>
      </c>
      <c r="L9840" s="6" t="s">
        <v>12295</v>
      </c>
      <c r="M9840" s="6">
        <v>63</v>
      </c>
      <c r="N9840" s="6" t="e">
        <f>VLOOKUP(A9840,web_archive!D:AB,18,FALSE)</f>
        <v>#N/A</v>
      </c>
      <c r="O9840" s="6">
        <v>2</v>
      </c>
      <c r="P9840" s="6">
        <v>512</v>
      </c>
      <c r="Q9840" s="6"/>
      <c r="R9840" s="6"/>
      <c r="S9840" s="6">
        <v>1</v>
      </c>
      <c r="T9840" s="6">
        <v>1250</v>
      </c>
      <c r="U9840" s="6" t="s">
        <v>12570</v>
      </c>
      <c r="V9840" s="6" t="s">
        <v>13285</v>
      </c>
      <c r="W9840" s="6" t="s">
        <v>12814</v>
      </c>
      <c r="X9840" s="6" t="s">
        <v>13285</v>
      </c>
      <c r="Y9840" s="6" t="s">
        <v>12491</v>
      </c>
      <c r="Z9840" s="6" t="s">
        <v>12299</v>
      </c>
      <c r="AA9840" s="6" t="s">
        <v>12299</v>
      </c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</row>
    <row r="9841" spans="1:30" x14ac:dyDescent="0.3">
      <c r="A9841" s="6">
        <v>19033</v>
      </c>
      <c r="B9841" s="6" t="s">
        <v>31982</v>
      </c>
      <c r="C9841" s="6" t="s">
        <v>31983</v>
      </c>
      <c r="D9841" s="6">
        <v>4</v>
      </c>
      <c r="E9841" s="6">
        <v>20</v>
      </c>
      <c r="F9841" s="6"/>
      <c r="G9841" s="6">
        <v>200</v>
      </c>
      <c r="H9841" s="6"/>
      <c r="I9841" s="6">
        <v>2</v>
      </c>
      <c r="J9841" s="6"/>
      <c r="K9841" s="6">
        <v>1</v>
      </c>
      <c r="L9841" s="6" t="s">
        <v>12295</v>
      </c>
      <c r="M9841" s="6">
        <v>63</v>
      </c>
      <c r="N9841" s="6" t="e">
        <f>VLOOKUP(A9841,web_archive!D:AB,18,FALSE)</f>
        <v>#N/A</v>
      </c>
      <c r="O9841" s="6">
        <v>2</v>
      </c>
      <c r="P9841" s="6">
        <v>256</v>
      </c>
      <c r="Q9841" s="6"/>
      <c r="R9841" s="6">
        <v>100</v>
      </c>
      <c r="S9841" s="6">
        <v>1</v>
      </c>
      <c r="T9841" s="6">
        <v>376</v>
      </c>
      <c r="U9841" s="6" t="s">
        <v>14729</v>
      </c>
      <c r="V9841" s="6" t="s">
        <v>31984</v>
      </c>
      <c r="W9841" s="6" t="s">
        <v>12299</v>
      </c>
      <c r="X9841" s="6" t="s">
        <v>12299</v>
      </c>
      <c r="Y9841" s="6"/>
      <c r="Z9841" s="6"/>
      <c r="AA9841" s="6"/>
      <c r="AB9841" s="6"/>
      <c r="AC9841" s="6"/>
      <c r="AD9841" s="6"/>
    </row>
    <row r="9842" spans="1:30" x14ac:dyDescent="0.3">
      <c r="A9842" s="6">
        <v>19038</v>
      </c>
      <c r="B9842" s="6" t="s">
        <v>31985</v>
      </c>
      <c r="C9842" s="6" t="s">
        <v>31986</v>
      </c>
      <c r="D9842" s="6">
        <v>4</v>
      </c>
      <c r="E9842" s="6">
        <v>10</v>
      </c>
      <c r="F9842" s="6"/>
      <c r="G9842" s="6">
        <v>120</v>
      </c>
      <c r="H9842" s="6"/>
      <c r="I9842" s="6">
        <v>12</v>
      </c>
      <c r="J9842" s="6"/>
      <c r="K9842" s="6">
        <v>1</v>
      </c>
      <c r="L9842" s="6" t="s">
        <v>12295</v>
      </c>
      <c r="M9842" s="6">
        <v>63</v>
      </c>
      <c r="N9842" s="6" t="e">
        <f>VLOOKUP(A9842,web_archive!D:AB,18,FALSE)</f>
        <v>#N/A</v>
      </c>
      <c r="O9842" s="6">
        <v>2</v>
      </c>
      <c r="P9842" s="6">
        <v>256</v>
      </c>
      <c r="Q9842" s="6"/>
      <c r="R9842" s="6">
        <v>0</v>
      </c>
      <c r="S9842" s="6">
        <v>1</v>
      </c>
      <c r="T9842" s="6">
        <v>1117</v>
      </c>
      <c r="U9842" s="6" t="s">
        <v>12841</v>
      </c>
      <c r="V9842" s="6" t="s">
        <v>13525</v>
      </c>
      <c r="W9842" s="6" t="s">
        <v>14122</v>
      </c>
      <c r="X9842" s="6" t="s">
        <v>12299</v>
      </c>
      <c r="Y9842" s="6" t="s">
        <v>12299</v>
      </c>
      <c r="Z9842" s="6"/>
      <c r="AA9842" s="6"/>
      <c r="AB9842" s="6"/>
      <c r="AC9842" s="6"/>
      <c r="AD9842" s="6"/>
    </row>
    <row r="9843" spans="1:30" x14ac:dyDescent="0.3">
      <c r="A9843" s="6">
        <v>19039</v>
      </c>
      <c r="B9843" s="6" t="s">
        <v>31987</v>
      </c>
      <c r="C9843" s="6" t="s">
        <v>31988</v>
      </c>
      <c r="D9843" s="6">
        <v>4</v>
      </c>
      <c r="E9843" s="6">
        <v>10</v>
      </c>
      <c r="F9843" s="6"/>
      <c r="G9843" s="6">
        <v>120</v>
      </c>
      <c r="H9843" s="6"/>
      <c r="I9843" s="6">
        <v>0</v>
      </c>
      <c r="J9843" s="6"/>
      <c r="K9843" s="6">
        <v>0</v>
      </c>
      <c r="L9843" s="6" t="s">
        <v>12295</v>
      </c>
      <c r="M9843" s="6">
        <v>63</v>
      </c>
      <c r="N9843" s="6" t="e">
        <f>VLOOKUP(A9843,web_archive!D:AB,18,FALSE)</f>
        <v>#N/A</v>
      </c>
      <c r="O9843" s="6">
        <v>2</v>
      </c>
      <c r="P9843" s="6">
        <v>512</v>
      </c>
      <c r="Q9843" s="6"/>
      <c r="R9843" s="6">
        <v>0</v>
      </c>
      <c r="S9843" s="6">
        <v>1</v>
      </c>
      <c r="T9843" s="6">
        <v>875</v>
      </c>
      <c r="U9843" s="6" t="s">
        <v>12978</v>
      </c>
      <c r="V9843" s="6" t="s">
        <v>13898</v>
      </c>
      <c r="W9843" s="6" t="s">
        <v>14402</v>
      </c>
      <c r="X9843" s="6" t="s">
        <v>12551</v>
      </c>
      <c r="Y9843" s="6" t="s">
        <v>15143</v>
      </c>
      <c r="Z9843" s="6" t="s">
        <v>12299</v>
      </c>
      <c r="AA9843" s="6" t="s">
        <v>12299</v>
      </c>
      <c r="AB9843" s="6"/>
      <c r="AC9843" s="6"/>
      <c r="AD9843" s="6"/>
    </row>
    <row r="9844" spans="1:30" x14ac:dyDescent="0.3">
      <c r="A9844" s="6">
        <v>19047</v>
      </c>
      <c r="B9844" s="6" t="s">
        <v>31989</v>
      </c>
      <c r="C9844" s="6" t="s">
        <v>31990</v>
      </c>
      <c r="D9844" s="6">
        <v>4</v>
      </c>
      <c r="E9844" s="6">
        <v>0</v>
      </c>
      <c r="F9844" s="6"/>
      <c r="G9844" s="6">
        <v>300</v>
      </c>
      <c r="H9844" s="6"/>
      <c r="I9844" s="6">
        <v>5</v>
      </c>
      <c r="J9844" s="6"/>
      <c r="K9844" s="6">
        <v>1</v>
      </c>
      <c r="L9844" s="6" t="s">
        <v>12295</v>
      </c>
      <c r="M9844" s="6">
        <v>63</v>
      </c>
      <c r="N9844" s="6" t="e">
        <f>VLOOKUP(A9844,web_archive!D:AB,18,FALSE)</f>
        <v>#N/A</v>
      </c>
      <c r="O9844" s="6">
        <v>2</v>
      </c>
      <c r="P9844" s="6">
        <v>256</v>
      </c>
      <c r="Q9844" s="6"/>
      <c r="R9844" s="6">
        <v>20</v>
      </c>
      <c r="S9844" s="6">
        <v>1</v>
      </c>
      <c r="T9844" s="6">
        <v>953</v>
      </c>
      <c r="U9844" s="6" t="s">
        <v>16218</v>
      </c>
      <c r="V9844" s="6" t="s">
        <v>13285</v>
      </c>
      <c r="W9844" s="6" t="s">
        <v>31991</v>
      </c>
      <c r="X9844" s="6" t="s">
        <v>31992</v>
      </c>
      <c r="Y9844" s="6" t="s">
        <v>13285</v>
      </c>
      <c r="Z9844" s="6" t="s">
        <v>31993</v>
      </c>
      <c r="AA9844" s="6" t="s">
        <v>12299</v>
      </c>
      <c r="AB9844" s="6" t="s">
        <v>12299</v>
      </c>
      <c r="AC9844" s="6"/>
      <c r="AD9844" s="6"/>
    </row>
    <row r="9845" spans="1:30" x14ac:dyDescent="0.3">
      <c r="A9845" s="6">
        <v>19048</v>
      </c>
      <c r="B9845" s="6" t="s">
        <v>31994</v>
      </c>
      <c r="C9845" s="6" t="s">
        <v>31995</v>
      </c>
      <c r="D9845" s="6">
        <v>4</v>
      </c>
      <c r="E9845" s="6">
        <v>0</v>
      </c>
      <c r="F9845" s="6"/>
      <c r="G9845" s="6">
        <v>500</v>
      </c>
      <c r="H9845" s="6"/>
      <c r="I9845" s="6">
        <v>45</v>
      </c>
      <c r="J9845" s="6"/>
      <c r="K9845" s="6">
        <v>1</v>
      </c>
      <c r="L9845" s="6" t="s">
        <v>12295</v>
      </c>
      <c r="M9845" s="6">
        <v>63</v>
      </c>
      <c r="N9845" s="6" t="e">
        <f>VLOOKUP(A9845,web_archive!D:AB,18,FALSE)</f>
        <v>#N/A</v>
      </c>
      <c r="O9845" s="6">
        <v>2</v>
      </c>
      <c r="P9845" s="6">
        <v>16</v>
      </c>
      <c r="Q9845" s="6"/>
      <c r="R9845" s="6">
        <v>80</v>
      </c>
      <c r="S9845" s="6">
        <v>1</v>
      </c>
      <c r="T9845" s="6"/>
      <c r="U9845" s="6" t="s">
        <v>28575</v>
      </c>
      <c r="V9845" s="6" t="s">
        <v>31996</v>
      </c>
      <c r="W9845" s="6" t="s">
        <v>12368</v>
      </c>
      <c r="X9845" s="6" t="s">
        <v>12299</v>
      </c>
      <c r="Y9845" s="6" t="s">
        <v>12299</v>
      </c>
      <c r="Z9845" s="6"/>
      <c r="AA9845" s="6"/>
      <c r="AB9845" s="6"/>
      <c r="AC9845" s="6"/>
      <c r="AD9845" s="6"/>
    </row>
    <row r="9846" spans="1:30" x14ac:dyDescent="0.3">
      <c r="A9846" s="6">
        <v>19051</v>
      </c>
      <c r="B9846" s="6" t="s">
        <v>31997</v>
      </c>
      <c r="C9846" s="6" t="s">
        <v>31998</v>
      </c>
      <c r="D9846" s="6">
        <v>4</v>
      </c>
      <c r="E9846" s="6">
        <v>20</v>
      </c>
      <c r="F9846" s="6"/>
      <c r="G9846" s="6">
        <v>100</v>
      </c>
      <c r="H9846" s="6"/>
      <c r="I9846" s="6">
        <v>5</v>
      </c>
      <c r="J9846" s="6"/>
      <c r="K9846" s="6">
        <v>1</v>
      </c>
      <c r="L9846" s="6" t="s">
        <v>12295</v>
      </c>
      <c r="M9846" s="6">
        <v>63</v>
      </c>
      <c r="N9846" s="6" t="e">
        <f>VLOOKUP(A9846,web_archive!D:AB,18,FALSE)</f>
        <v>#N/A</v>
      </c>
      <c r="O9846" s="6">
        <v>2</v>
      </c>
      <c r="P9846" s="6">
        <v>256</v>
      </c>
      <c r="Q9846" s="6"/>
      <c r="R9846" s="6">
        <v>1</v>
      </c>
      <c r="S9846" s="6">
        <v>1</v>
      </c>
      <c r="T9846" s="6">
        <v>1308</v>
      </c>
      <c r="U9846" s="6" t="s">
        <v>31999</v>
      </c>
      <c r="V9846" s="6" t="s">
        <v>18417</v>
      </c>
      <c r="W9846" s="6">
        <v>40</v>
      </c>
      <c r="X9846" s="6" t="s">
        <v>13244</v>
      </c>
      <c r="Y9846" s="6">
        <v>10</v>
      </c>
      <c r="Z9846" s="6" t="s">
        <v>12600</v>
      </c>
      <c r="AA9846" s="6" t="s">
        <v>12299</v>
      </c>
      <c r="AB9846" s="6" t="s">
        <v>12299</v>
      </c>
      <c r="AC9846" s="6"/>
      <c r="AD9846" s="6"/>
    </row>
    <row r="9847" spans="1:30" x14ac:dyDescent="0.3">
      <c r="A9847" s="6">
        <v>19052</v>
      </c>
      <c r="B9847" s="6" t="s">
        <v>32000</v>
      </c>
      <c r="C9847" s="6" t="s">
        <v>32001</v>
      </c>
      <c r="D9847" s="6">
        <v>4</v>
      </c>
      <c r="E9847" s="6">
        <v>10</v>
      </c>
      <c r="F9847" s="6"/>
      <c r="G9847" s="6">
        <v>0</v>
      </c>
      <c r="H9847" s="6"/>
      <c r="I9847" s="6">
        <v>2</v>
      </c>
      <c r="J9847" s="6"/>
      <c r="K9847" s="6">
        <v>0</v>
      </c>
      <c r="L9847" s="6" t="s">
        <v>12295</v>
      </c>
      <c r="M9847" s="6">
        <v>63</v>
      </c>
      <c r="N9847" s="6" t="e">
        <f>VLOOKUP(A9847,web_archive!D:AB,18,FALSE)</f>
        <v>#N/A</v>
      </c>
      <c r="O9847" s="6">
        <v>2</v>
      </c>
      <c r="P9847" s="6">
        <v>512</v>
      </c>
      <c r="Q9847" s="6"/>
      <c r="R9847" s="6">
        <v>1</v>
      </c>
      <c r="S9847" s="6">
        <v>0</v>
      </c>
      <c r="T9847" s="6">
        <v>568</v>
      </c>
      <c r="U9847" s="6" t="s">
        <v>32002</v>
      </c>
      <c r="V9847" s="6" t="s">
        <v>32003</v>
      </c>
      <c r="W9847" s="6" t="s">
        <v>13739</v>
      </c>
      <c r="X9847" s="6" t="s">
        <v>32004</v>
      </c>
      <c r="Y9847" s="6" t="s">
        <v>32005</v>
      </c>
      <c r="Z9847" s="6" t="s">
        <v>18443</v>
      </c>
      <c r="AA9847" s="6" t="s">
        <v>13151</v>
      </c>
      <c r="AB9847" s="6" t="s">
        <v>12299</v>
      </c>
      <c r="AC9847" s="6" t="s">
        <v>12299</v>
      </c>
      <c r="AD9847" s="6"/>
    </row>
    <row r="9848" spans="1:30" x14ac:dyDescent="0.3">
      <c r="A9848" s="6">
        <v>19053</v>
      </c>
      <c r="B9848" s="6" t="s">
        <v>32006</v>
      </c>
      <c r="C9848" s="6" t="s">
        <v>32007</v>
      </c>
      <c r="D9848" s="6">
        <v>4</v>
      </c>
      <c r="E9848" s="6">
        <v>20</v>
      </c>
      <c r="F9848" s="6"/>
      <c r="G9848" s="6">
        <v>100</v>
      </c>
      <c r="H9848" s="6"/>
      <c r="I9848" s="6">
        <v>5</v>
      </c>
      <c r="J9848" s="6"/>
      <c r="K9848" s="6">
        <v>1</v>
      </c>
      <c r="L9848" s="6" t="s">
        <v>12295</v>
      </c>
      <c r="M9848" s="6">
        <v>63</v>
      </c>
      <c r="N9848" s="6" t="e">
        <f>VLOOKUP(A9848,web_archive!D:AB,18,FALSE)</f>
        <v>#N/A</v>
      </c>
      <c r="O9848" s="6">
        <v>2</v>
      </c>
      <c r="P9848" s="6">
        <v>256</v>
      </c>
      <c r="Q9848" s="6"/>
      <c r="R9848" s="6">
        <v>1</v>
      </c>
      <c r="S9848" s="6">
        <v>1</v>
      </c>
      <c r="T9848" s="6">
        <v>1308</v>
      </c>
      <c r="U9848" s="6" t="s">
        <v>32008</v>
      </c>
      <c r="V9848" s="6" t="s">
        <v>13316</v>
      </c>
      <c r="W9848" s="6" t="s">
        <v>12620</v>
      </c>
      <c r="X9848" s="6" t="s">
        <v>32009</v>
      </c>
      <c r="Y9848" s="6" t="s">
        <v>12299</v>
      </c>
      <c r="Z9848" s="6" t="s">
        <v>12299</v>
      </c>
      <c r="AA9848" s="6"/>
      <c r="AB9848" s="6"/>
      <c r="AC9848" s="6"/>
      <c r="AD9848" s="6"/>
    </row>
    <row r="9849" spans="1:30" x14ac:dyDescent="0.3">
      <c r="A9849" s="6">
        <v>19082</v>
      </c>
      <c r="B9849" s="6" t="s">
        <v>32010</v>
      </c>
      <c r="C9849" s="6" t="s">
        <v>32011</v>
      </c>
      <c r="D9849" s="6">
        <v>4</v>
      </c>
      <c r="E9849" s="6">
        <v>0</v>
      </c>
      <c r="F9849" s="6"/>
      <c r="G9849" s="6">
        <v>500</v>
      </c>
      <c r="H9849" s="6"/>
      <c r="I9849" s="6">
        <v>3</v>
      </c>
      <c r="J9849" s="6"/>
      <c r="K9849" s="6">
        <v>0</v>
      </c>
      <c r="L9849" s="6" t="s">
        <v>12295</v>
      </c>
      <c r="M9849" s="6">
        <v>63</v>
      </c>
      <c r="N9849" s="6" t="e">
        <f>VLOOKUP(A9849,web_archive!D:AB,18,FALSE)</f>
        <v>#N/A</v>
      </c>
      <c r="O9849" s="6">
        <v>2</v>
      </c>
      <c r="P9849" s="6">
        <v>512</v>
      </c>
      <c r="Q9849" s="6"/>
      <c r="R9849" s="6">
        <v>50</v>
      </c>
      <c r="S9849" s="6">
        <v>1</v>
      </c>
      <c r="T9849" s="6">
        <v>1366</v>
      </c>
      <c r="U9849" s="6" t="s">
        <v>12892</v>
      </c>
      <c r="V9849" s="6" t="s">
        <v>16372</v>
      </c>
      <c r="W9849" s="6" t="s">
        <v>32012</v>
      </c>
      <c r="X9849" s="6" t="s">
        <v>12491</v>
      </c>
      <c r="Y9849" s="6" t="s">
        <v>12299</v>
      </c>
      <c r="Z9849" s="6" t="s">
        <v>12299</v>
      </c>
      <c r="AA9849" s="6"/>
      <c r="AB9849" s="6"/>
      <c r="AC9849" s="6"/>
      <c r="AD9849" s="6"/>
    </row>
    <row r="9850" spans="1:30" x14ac:dyDescent="0.3">
      <c r="A9850" s="6">
        <v>19083</v>
      </c>
      <c r="B9850" s="6" t="s">
        <v>32013</v>
      </c>
      <c r="C9850" s="6" t="s">
        <v>32014</v>
      </c>
      <c r="D9850" s="6">
        <v>4</v>
      </c>
      <c r="E9850" s="6">
        <v>20</v>
      </c>
      <c r="F9850" s="6"/>
      <c r="G9850" s="6">
        <v>200</v>
      </c>
      <c r="H9850" s="6"/>
      <c r="I9850" s="6">
        <v>0</v>
      </c>
      <c r="J9850" s="6"/>
      <c r="K9850" s="6">
        <v>0</v>
      </c>
      <c r="L9850" s="6" t="s">
        <v>12295</v>
      </c>
      <c r="M9850" s="6">
        <v>63</v>
      </c>
      <c r="N9850" s="6" t="e">
        <f>VLOOKUP(A9850,web_archive!D:AB,18,FALSE)</f>
        <v>#N/A</v>
      </c>
      <c r="O9850" s="6">
        <v>2</v>
      </c>
      <c r="P9850" s="6">
        <v>512</v>
      </c>
      <c r="Q9850" s="6"/>
      <c r="R9850" s="6">
        <v>70</v>
      </c>
      <c r="S9850" s="6">
        <v>0</v>
      </c>
      <c r="T9850" s="6">
        <v>1367</v>
      </c>
      <c r="U9850" s="6" t="s">
        <v>12660</v>
      </c>
      <c r="V9850" s="6" t="s">
        <v>14582</v>
      </c>
      <c r="W9850" s="6" t="s">
        <v>32015</v>
      </c>
      <c r="X9850" s="6" t="s">
        <v>12368</v>
      </c>
      <c r="Y9850" s="6" t="s">
        <v>12299</v>
      </c>
      <c r="Z9850" s="6" t="s">
        <v>12299</v>
      </c>
      <c r="AA9850" s="6"/>
      <c r="AB9850" s="6"/>
      <c r="AC9850" s="6"/>
      <c r="AD9850" s="6"/>
    </row>
    <row r="9851" spans="1:30" x14ac:dyDescent="0.3">
      <c r="A9851" s="6">
        <v>19084</v>
      </c>
      <c r="B9851" s="6" t="s">
        <v>32016</v>
      </c>
      <c r="C9851" s="6" t="s">
        <v>32017</v>
      </c>
      <c r="D9851" s="6">
        <v>4</v>
      </c>
      <c r="E9851" s="6">
        <v>0</v>
      </c>
      <c r="F9851" s="6"/>
      <c r="G9851" s="6">
        <v>100</v>
      </c>
      <c r="H9851" s="6"/>
      <c r="I9851" s="6">
        <v>2</v>
      </c>
      <c r="J9851" s="6"/>
      <c r="K9851" s="6">
        <v>0</v>
      </c>
      <c r="L9851" s="6" t="s">
        <v>13892</v>
      </c>
      <c r="M9851" s="6">
        <v>63</v>
      </c>
      <c r="N9851" s="6" t="e">
        <f>VLOOKUP(A9851,web_archive!D:AB,18,FALSE)</f>
        <v>#N/A</v>
      </c>
      <c r="O9851" s="6">
        <v>2</v>
      </c>
      <c r="P9851" s="6">
        <v>256</v>
      </c>
      <c r="Q9851" s="6"/>
      <c r="R9851" s="6">
        <v>20</v>
      </c>
      <c r="S9851" s="6">
        <v>1</v>
      </c>
      <c r="T9851" s="6">
        <v>1368</v>
      </c>
      <c r="U9851" s="6" t="s">
        <v>12787</v>
      </c>
      <c r="V9851" s="6" t="s">
        <v>12651</v>
      </c>
      <c r="W9851" s="6" t="s">
        <v>13101</v>
      </c>
      <c r="X9851" s="6">
        <v>3</v>
      </c>
      <c r="Y9851" s="6" t="s">
        <v>12413</v>
      </c>
      <c r="Z9851" s="6" t="s">
        <v>12299</v>
      </c>
      <c r="AA9851" s="6" t="s">
        <v>12299</v>
      </c>
      <c r="AB9851" s="6"/>
      <c r="AC9851" s="6"/>
      <c r="AD9851" s="6"/>
    </row>
    <row r="9852" spans="1:30" x14ac:dyDescent="0.3">
      <c r="A9852" s="6">
        <v>19085</v>
      </c>
      <c r="B9852" s="6" t="s">
        <v>32018</v>
      </c>
      <c r="C9852" s="6" t="s">
        <v>9037</v>
      </c>
      <c r="D9852" s="6">
        <v>4</v>
      </c>
      <c r="E9852" s="6">
        <v>20</v>
      </c>
      <c r="F9852" s="6"/>
      <c r="G9852" s="6">
        <v>100</v>
      </c>
      <c r="H9852" s="6"/>
      <c r="I9852" s="6">
        <v>2</v>
      </c>
      <c r="J9852" s="6"/>
      <c r="K9852" s="6">
        <v>1</v>
      </c>
      <c r="L9852" s="6" t="s">
        <v>12295</v>
      </c>
      <c r="M9852" s="6">
        <v>63</v>
      </c>
      <c r="N9852" s="6" t="e">
        <f>VLOOKUP(A9852,web_archive!D:AB,18,FALSE)</f>
        <v>#N/A</v>
      </c>
      <c r="O9852" s="6">
        <v>2</v>
      </c>
      <c r="P9852" s="6">
        <v>512</v>
      </c>
      <c r="Q9852" s="6"/>
      <c r="R9852" s="6">
        <v>1</v>
      </c>
      <c r="S9852" s="6">
        <v>0</v>
      </c>
      <c r="T9852" s="6">
        <v>568</v>
      </c>
      <c r="U9852" s="6" t="s">
        <v>32019</v>
      </c>
      <c r="V9852" s="6" t="s">
        <v>12762</v>
      </c>
      <c r="W9852" s="6" t="s">
        <v>32020</v>
      </c>
      <c r="X9852" s="6" t="s">
        <v>13682</v>
      </c>
      <c r="Y9852" s="6" t="s">
        <v>18441</v>
      </c>
      <c r="Z9852" s="6" t="s">
        <v>32021</v>
      </c>
      <c r="AA9852" s="6" t="s">
        <v>32022</v>
      </c>
      <c r="AB9852" s="6" t="s">
        <v>12737</v>
      </c>
      <c r="AC9852" s="6" t="s">
        <v>12299</v>
      </c>
      <c r="AD9852" s="6" t="s">
        <v>12299</v>
      </c>
    </row>
    <row r="9853" spans="1:30" x14ac:dyDescent="0.3">
      <c r="A9853" s="6">
        <v>19086</v>
      </c>
      <c r="B9853" s="6" t="s">
        <v>8456</v>
      </c>
      <c r="C9853" s="6" t="s">
        <v>8453</v>
      </c>
      <c r="D9853" s="6">
        <v>4</v>
      </c>
      <c r="E9853" s="6">
        <v>20</v>
      </c>
      <c r="F9853" s="6"/>
      <c r="G9853" s="6">
        <v>200</v>
      </c>
      <c r="H9853" s="6"/>
      <c r="I9853" s="6">
        <v>2</v>
      </c>
      <c r="J9853" s="6"/>
      <c r="K9853" s="6">
        <v>1</v>
      </c>
      <c r="L9853" s="6" t="s">
        <v>12295</v>
      </c>
      <c r="M9853" s="6">
        <v>63</v>
      </c>
      <c r="N9853" s="6" t="e">
        <f>VLOOKUP(A9853,web_archive!D:AB,18,FALSE)</f>
        <v>#N/A</v>
      </c>
      <c r="O9853" s="6">
        <v>2</v>
      </c>
      <c r="P9853" s="6">
        <v>512</v>
      </c>
      <c r="Q9853" s="6"/>
      <c r="R9853" s="6">
        <v>10</v>
      </c>
      <c r="S9853" s="6">
        <v>0</v>
      </c>
      <c r="T9853" s="6">
        <v>345</v>
      </c>
      <c r="U9853" s="6" t="s">
        <v>12674</v>
      </c>
      <c r="V9853" s="6" t="s">
        <v>12675</v>
      </c>
      <c r="W9853" s="6" t="s">
        <v>13505</v>
      </c>
      <c r="X9853" s="6" t="s">
        <v>12743</v>
      </c>
      <c r="Y9853" s="6" t="s">
        <v>12368</v>
      </c>
      <c r="Z9853" s="6" t="s">
        <v>12299</v>
      </c>
      <c r="AA9853" s="6" t="s">
        <v>12299</v>
      </c>
      <c r="AB9853" s="6"/>
      <c r="AC9853" s="6"/>
      <c r="AD9853" s="6"/>
    </row>
    <row r="9854" spans="1:30" x14ac:dyDescent="0.3">
      <c r="A9854" s="6">
        <v>19087</v>
      </c>
      <c r="B9854" s="6" t="s">
        <v>32023</v>
      </c>
      <c r="C9854" s="6" t="s">
        <v>18134</v>
      </c>
      <c r="D9854" s="6">
        <v>4</v>
      </c>
      <c r="E9854" s="6">
        <v>20</v>
      </c>
      <c r="F9854" s="6"/>
      <c r="G9854" s="6">
        <v>200</v>
      </c>
      <c r="H9854" s="6"/>
      <c r="I9854" s="6">
        <v>0</v>
      </c>
      <c r="J9854" s="6"/>
      <c r="K9854" s="6">
        <v>1</v>
      </c>
      <c r="L9854" s="6" t="s">
        <v>12295</v>
      </c>
      <c r="M9854" s="6">
        <v>63</v>
      </c>
      <c r="N9854" s="6" t="e">
        <f>VLOOKUP(A9854,web_archive!D:AB,18,FALSE)</f>
        <v>#N/A</v>
      </c>
      <c r="O9854" s="6">
        <v>2</v>
      </c>
      <c r="P9854" s="6">
        <v>512</v>
      </c>
      <c r="Q9854" s="6"/>
      <c r="R9854" s="6">
        <v>0</v>
      </c>
      <c r="S9854" s="6">
        <v>0</v>
      </c>
      <c r="T9854" s="6">
        <v>394</v>
      </c>
      <c r="U9854" s="6" t="s">
        <v>12691</v>
      </c>
      <c r="V9854" s="6" t="s">
        <v>16143</v>
      </c>
      <c r="W9854" s="6" t="s">
        <v>12663</v>
      </c>
      <c r="X9854" s="6" t="s">
        <v>12299</v>
      </c>
      <c r="Y9854" s="6" t="s">
        <v>12299</v>
      </c>
      <c r="Z9854" s="6"/>
      <c r="AA9854" s="6"/>
      <c r="AB9854" s="6"/>
      <c r="AC9854" s="6"/>
      <c r="AD9854" s="6"/>
    </row>
    <row r="9855" spans="1:30" x14ac:dyDescent="0.3">
      <c r="A9855" s="6">
        <v>19088</v>
      </c>
      <c r="B9855" s="6" t="s">
        <v>1117</v>
      </c>
      <c r="C9855" s="6" t="s">
        <v>1113</v>
      </c>
      <c r="D9855" s="6">
        <v>4</v>
      </c>
      <c r="E9855" s="6">
        <v>20</v>
      </c>
      <c r="F9855" s="6"/>
      <c r="G9855" s="6">
        <v>100</v>
      </c>
      <c r="H9855" s="6"/>
      <c r="I9855" s="6">
        <v>2</v>
      </c>
      <c r="J9855" s="6"/>
      <c r="K9855" s="6">
        <v>1</v>
      </c>
      <c r="L9855" s="6" t="s">
        <v>12257</v>
      </c>
      <c r="M9855" s="6">
        <v>63</v>
      </c>
      <c r="N9855" s="6" t="e">
        <f>VLOOKUP(A9855,web_archive!D:AB,18,FALSE)</f>
        <v>#N/A</v>
      </c>
      <c r="O9855" s="6">
        <v>2</v>
      </c>
      <c r="P9855" s="6">
        <v>512</v>
      </c>
      <c r="Q9855" s="6"/>
      <c r="R9855" s="6">
        <v>50</v>
      </c>
      <c r="S9855" s="6">
        <v>0</v>
      </c>
      <c r="T9855" s="6">
        <v>83</v>
      </c>
      <c r="U9855" s="6" t="s">
        <v>12858</v>
      </c>
      <c r="V9855" s="6" t="s">
        <v>12368</v>
      </c>
      <c r="W9855" s="6" t="s">
        <v>12299</v>
      </c>
      <c r="X9855" s="6" t="s">
        <v>12299</v>
      </c>
      <c r="Y9855" s="6"/>
      <c r="Z9855" s="6"/>
      <c r="AA9855" s="6"/>
      <c r="AB9855" s="6"/>
      <c r="AC9855" s="6"/>
      <c r="AD9855" s="6"/>
    </row>
    <row r="9856" spans="1:30" x14ac:dyDescent="0.3">
      <c r="A9856" s="6">
        <v>19089</v>
      </c>
      <c r="B9856" s="6" t="s">
        <v>1241</v>
      </c>
      <c r="C9856" s="6" t="s">
        <v>1238</v>
      </c>
      <c r="D9856" s="6">
        <v>4</v>
      </c>
      <c r="E9856" s="6">
        <v>1500</v>
      </c>
      <c r="F9856" s="6"/>
      <c r="G9856" s="6">
        <v>100</v>
      </c>
      <c r="H9856" s="6"/>
      <c r="I9856" s="6">
        <v>0</v>
      </c>
      <c r="J9856" s="6"/>
      <c r="K9856" s="6">
        <v>1</v>
      </c>
      <c r="L9856" s="6" t="s">
        <v>14534</v>
      </c>
      <c r="M9856" s="6">
        <v>63</v>
      </c>
      <c r="N9856" s="6" t="e">
        <f>VLOOKUP(A9856,web_archive!D:AB,18,FALSE)</f>
        <v>#N/A</v>
      </c>
      <c r="O9856" s="6">
        <v>2</v>
      </c>
      <c r="P9856" s="6">
        <v>512</v>
      </c>
      <c r="Q9856" s="6"/>
      <c r="R9856" s="6">
        <v>0</v>
      </c>
      <c r="S9856" s="6">
        <v>0</v>
      </c>
      <c r="T9856" s="6">
        <v>82</v>
      </c>
      <c r="U9856" s="6" t="s">
        <v>14772</v>
      </c>
      <c r="V9856" s="6" t="s">
        <v>12860</v>
      </c>
      <c r="W9856" s="6" t="s">
        <v>12708</v>
      </c>
      <c r="X9856" s="6" t="s">
        <v>12299</v>
      </c>
      <c r="Y9856" s="6" t="s">
        <v>12299</v>
      </c>
      <c r="Z9856" s="6"/>
      <c r="AA9856" s="6"/>
      <c r="AB9856" s="6"/>
      <c r="AC9856" s="6"/>
      <c r="AD9856" s="6"/>
    </row>
    <row r="9857" spans="1:42" x14ac:dyDescent="0.3">
      <c r="A9857" s="6">
        <v>19090</v>
      </c>
      <c r="B9857" s="6" t="s">
        <v>188</v>
      </c>
      <c r="C9857" s="6" t="s">
        <v>183</v>
      </c>
      <c r="D9857" s="6">
        <v>4</v>
      </c>
      <c r="E9857" s="6">
        <v>20</v>
      </c>
      <c r="F9857" s="6"/>
      <c r="G9857" s="6">
        <v>100</v>
      </c>
      <c r="H9857" s="6"/>
      <c r="I9857" s="6">
        <v>2</v>
      </c>
      <c r="J9857" s="6"/>
      <c r="K9857" s="6">
        <v>1</v>
      </c>
      <c r="L9857" s="6" t="s">
        <v>14534</v>
      </c>
      <c r="M9857" s="6">
        <v>63</v>
      </c>
      <c r="N9857" s="6" t="e">
        <f>VLOOKUP(A9857,web_archive!D:AB,18,FALSE)</f>
        <v>#N/A</v>
      </c>
      <c r="O9857" s="6">
        <v>2</v>
      </c>
      <c r="P9857" s="6">
        <v>513</v>
      </c>
      <c r="Q9857" s="6"/>
      <c r="R9857" s="6">
        <v>0</v>
      </c>
      <c r="S9857" s="6">
        <v>0</v>
      </c>
      <c r="T9857" s="6">
        <v>170</v>
      </c>
      <c r="U9857" s="6" t="s">
        <v>14772</v>
      </c>
      <c r="V9857" s="6" t="s">
        <v>12860</v>
      </c>
      <c r="W9857" s="6" t="s">
        <v>31469</v>
      </c>
      <c r="X9857" s="6" t="s">
        <v>12299</v>
      </c>
      <c r="Y9857" s="6" t="s">
        <v>12299</v>
      </c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</row>
    <row r="9858" spans="1:42" x14ac:dyDescent="0.3">
      <c r="A9858" s="6">
        <v>19091</v>
      </c>
      <c r="B9858" s="6" t="s">
        <v>32024</v>
      </c>
      <c r="C9858" s="6" t="s">
        <v>17828</v>
      </c>
      <c r="D9858" s="6">
        <v>4</v>
      </c>
      <c r="E9858" s="6">
        <v>20</v>
      </c>
      <c r="F9858" s="6"/>
      <c r="G9858" s="6">
        <v>200</v>
      </c>
      <c r="H9858" s="6"/>
      <c r="I9858" s="6">
        <v>2</v>
      </c>
      <c r="J9858" s="6"/>
      <c r="K9858" s="6">
        <v>1</v>
      </c>
      <c r="L9858" s="6" t="s">
        <v>14534</v>
      </c>
      <c r="M9858" s="6">
        <v>63</v>
      </c>
      <c r="N9858" s="6" t="e">
        <f>VLOOKUP(A9858,web_archive!D:AB,18,FALSE)</f>
        <v>#N/A</v>
      </c>
      <c r="O9858" s="6">
        <v>2</v>
      </c>
      <c r="P9858" s="6">
        <v>512</v>
      </c>
      <c r="Q9858" s="6"/>
      <c r="R9858" s="6">
        <v>20</v>
      </c>
      <c r="S9858" s="6">
        <v>0</v>
      </c>
      <c r="T9858" s="6">
        <v>128</v>
      </c>
      <c r="U9858" s="6" t="s">
        <v>12299</v>
      </c>
      <c r="V9858" s="6" t="s">
        <v>12299</v>
      </c>
      <c r="W9858" s="6" t="s">
        <v>12299</v>
      </c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</row>
    <row r="9859" spans="1:42" x14ac:dyDescent="0.3">
      <c r="A9859" s="6">
        <v>19092</v>
      </c>
      <c r="B9859" s="6" t="s">
        <v>32025</v>
      </c>
      <c r="C9859" s="6" t="s">
        <v>6310</v>
      </c>
      <c r="D9859" s="6">
        <v>4</v>
      </c>
      <c r="E9859" s="6">
        <v>36000</v>
      </c>
      <c r="F9859" s="6"/>
      <c r="G9859" s="6">
        <v>100</v>
      </c>
      <c r="H9859" s="6"/>
      <c r="I9859" s="6">
        <v>1</v>
      </c>
      <c r="J9859" s="6"/>
      <c r="K9859" s="6">
        <v>1</v>
      </c>
      <c r="L9859" s="6" t="s">
        <v>14534</v>
      </c>
      <c r="M9859" s="6">
        <v>63</v>
      </c>
      <c r="N9859" s="6" t="e">
        <f>VLOOKUP(A9859,web_archive!D:AB,18,FALSE)</f>
        <v>#N/A</v>
      </c>
      <c r="O9859" s="6">
        <v>2</v>
      </c>
      <c r="P9859" s="6">
        <v>512</v>
      </c>
      <c r="Q9859" s="6"/>
      <c r="R9859" s="6">
        <v>0</v>
      </c>
      <c r="S9859" s="6">
        <v>0</v>
      </c>
      <c r="T9859" s="6">
        <v>92</v>
      </c>
      <c r="U9859" s="6" t="s">
        <v>12299</v>
      </c>
      <c r="V9859" s="6" t="s">
        <v>12299</v>
      </c>
      <c r="W9859" s="6" t="s">
        <v>12299</v>
      </c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</row>
    <row r="9860" spans="1:42" x14ac:dyDescent="0.3">
      <c r="A9860" s="6">
        <v>19093</v>
      </c>
      <c r="B9860" s="6" t="s">
        <v>32026</v>
      </c>
      <c r="C9860" s="6" t="s">
        <v>4378</v>
      </c>
      <c r="D9860" s="6">
        <v>4</v>
      </c>
      <c r="E9860" s="6">
        <v>20000</v>
      </c>
      <c r="F9860" s="6"/>
      <c r="G9860" s="6">
        <v>100</v>
      </c>
      <c r="H9860" s="6"/>
      <c r="I9860" s="6">
        <v>1</v>
      </c>
      <c r="J9860" s="6"/>
      <c r="K9860" s="6">
        <v>1</v>
      </c>
      <c r="L9860" s="6" t="s">
        <v>12295</v>
      </c>
      <c r="M9860" s="6">
        <v>63</v>
      </c>
      <c r="N9860" s="6" t="e">
        <f>VLOOKUP(A9860,web_archive!D:AB,18,FALSE)</f>
        <v>#N/A</v>
      </c>
      <c r="O9860" s="6">
        <v>2</v>
      </c>
      <c r="P9860" s="6">
        <v>512</v>
      </c>
      <c r="Q9860" s="6"/>
      <c r="R9860" s="6">
        <v>0</v>
      </c>
      <c r="S9860" s="6">
        <v>0</v>
      </c>
      <c r="T9860" s="6">
        <v>27</v>
      </c>
      <c r="U9860" s="6" t="s">
        <v>14772</v>
      </c>
      <c r="V9860" s="6" t="s">
        <v>12860</v>
      </c>
      <c r="W9860" s="6" t="s">
        <v>16267</v>
      </c>
      <c r="X9860" s="6" t="s">
        <v>12299</v>
      </c>
      <c r="Y9860" s="6" t="s">
        <v>12299</v>
      </c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</row>
    <row r="9861" spans="1:42" x14ac:dyDescent="0.3">
      <c r="A9861" s="6">
        <v>19094</v>
      </c>
      <c r="B9861" s="6" t="s">
        <v>32027</v>
      </c>
      <c r="C9861" s="6" t="s">
        <v>6863</v>
      </c>
      <c r="D9861" s="6">
        <v>4</v>
      </c>
      <c r="E9861" s="6">
        <v>60</v>
      </c>
      <c r="F9861" s="6"/>
      <c r="G9861" s="6">
        <v>100</v>
      </c>
      <c r="H9861" s="6"/>
      <c r="I9861" s="6">
        <v>1</v>
      </c>
      <c r="J9861" s="6"/>
      <c r="K9861" s="6">
        <v>1</v>
      </c>
      <c r="L9861" s="6" t="s">
        <v>12295</v>
      </c>
      <c r="M9861" s="6">
        <v>63</v>
      </c>
      <c r="N9861" s="6" t="e">
        <f>VLOOKUP(A9861,web_archive!D:AB,18,FALSE)</f>
        <v>#N/A</v>
      </c>
      <c r="O9861" s="6">
        <v>2</v>
      </c>
      <c r="P9861" s="6">
        <v>513</v>
      </c>
      <c r="Q9861" s="6"/>
      <c r="R9861" s="6">
        <v>0</v>
      </c>
      <c r="S9861" s="6">
        <v>0</v>
      </c>
      <c r="T9861" s="6">
        <v>65</v>
      </c>
      <c r="U9861" s="6" t="s">
        <v>12299</v>
      </c>
      <c r="V9861" s="6" t="s">
        <v>12299</v>
      </c>
      <c r="W9861" s="6" t="s">
        <v>12299</v>
      </c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</row>
    <row r="9862" spans="1:42" x14ac:dyDescent="0.3">
      <c r="A9862" s="6">
        <v>19095</v>
      </c>
      <c r="B9862" s="6" t="s">
        <v>32028</v>
      </c>
      <c r="C9862" s="6" t="s">
        <v>32029</v>
      </c>
      <c r="D9862" s="6">
        <v>4</v>
      </c>
      <c r="E9862" s="6">
        <v>0</v>
      </c>
      <c r="F9862" s="6"/>
      <c r="G9862" s="6">
        <v>10</v>
      </c>
      <c r="H9862" s="6"/>
      <c r="I9862" s="6">
        <v>0</v>
      </c>
      <c r="J9862" s="6"/>
      <c r="K9862" s="6">
        <v>0</v>
      </c>
      <c r="L9862" s="6" t="s">
        <v>12295</v>
      </c>
      <c r="M9862" s="6">
        <v>63</v>
      </c>
      <c r="N9862" s="6" t="e">
        <f>VLOOKUP(A9862,web_archive!D:AB,18,FALSE)</f>
        <v>#N/A</v>
      </c>
      <c r="O9862" s="6">
        <v>2</v>
      </c>
      <c r="P9862" s="6">
        <v>1</v>
      </c>
      <c r="Q9862" s="6"/>
      <c r="R9862" s="6">
        <v>1</v>
      </c>
      <c r="S9862" s="6">
        <v>0</v>
      </c>
      <c r="T9862" s="6">
        <v>1289</v>
      </c>
      <c r="U9862" s="6" t="s">
        <v>15586</v>
      </c>
      <c r="V9862" s="6" t="s">
        <v>13898</v>
      </c>
      <c r="W9862" s="6" t="s">
        <v>15444</v>
      </c>
      <c r="X9862" s="6" t="s">
        <v>13898</v>
      </c>
      <c r="Y9862" s="6" t="s">
        <v>12491</v>
      </c>
      <c r="Z9862" s="6" t="s">
        <v>12299</v>
      </c>
      <c r="AA9862" s="6" t="s">
        <v>12299</v>
      </c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</row>
    <row r="9863" spans="1:42" x14ac:dyDescent="0.3">
      <c r="A9863" s="6">
        <v>19109</v>
      </c>
      <c r="B9863" s="6" t="s">
        <v>32030</v>
      </c>
      <c r="C9863" s="6" t="s">
        <v>32031</v>
      </c>
      <c r="D9863" s="6">
        <v>4</v>
      </c>
      <c r="E9863" s="6">
        <v>0</v>
      </c>
      <c r="F9863" s="6"/>
      <c r="G9863" s="6">
        <v>300</v>
      </c>
      <c r="H9863" s="6"/>
      <c r="I9863" s="6">
        <v>2</v>
      </c>
      <c r="J9863" s="6"/>
      <c r="K9863" s="6">
        <v>0</v>
      </c>
      <c r="L9863" s="6" t="s">
        <v>12295</v>
      </c>
      <c r="M9863" s="6">
        <v>63</v>
      </c>
      <c r="N9863" s="6" t="e">
        <f>VLOOKUP(A9863,web_archive!D:AB,18,FALSE)</f>
        <v>#N/A</v>
      </c>
      <c r="O9863" s="6">
        <v>2</v>
      </c>
      <c r="P9863" s="6">
        <v>512</v>
      </c>
      <c r="Q9863" s="6"/>
      <c r="R9863" s="6">
        <v>70</v>
      </c>
      <c r="S9863" s="6">
        <v>0</v>
      </c>
      <c r="T9863" s="6">
        <v>1423</v>
      </c>
      <c r="U9863" s="6" t="s">
        <v>13227</v>
      </c>
      <c r="V9863" s="6" t="s">
        <v>15481</v>
      </c>
      <c r="W9863" s="6" t="s">
        <v>14412</v>
      </c>
      <c r="X9863" s="6">
        <v>10</v>
      </c>
      <c r="Y9863" s="6" t="s">
        <v>12370</v>
      </c>
      <c r="Z9863" s="6" t="s">
        <v>12299</v>
      </c>
      <c r="AA9863" s="6" t="s">
        <v>12299</v>
      </c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</row>
    <row r="9864" spans="1:42" x14ac:dyDescent="0.3">
      <c r="A9864" s="6">
        <v>19111</v>
      </c>
      <c r="B9864" s="6" t="s">
        <v>32032</v>
      </c>
      <c r="C9864" s="6" t="s">
        <v>32033</v>
      </c>
      <c r="D9864" s="6">
        <v>4</v>
      </c>
      <c r="E9864" s="6">
        <v>0</v>
      </c>
      <c r="F9864" s="6"/>
      <c r="G9864" s="6">
        <v>400</v>
      </c>
      <c r="H9864" s="6"/>
      <c r="I9864" s="6">
        <v>5</v>
      </c>
      <c r="J9864" s="6"/>
      <c r="K9864" s="6">
        <v>1</v>
      </c>
      <c r="L9864" s="6" t="s">
        <v>12295</v>
      </c>
      <c r="M9864" s="6">
        <v>63</v>
      </c>
      <c r="N9864" s="6" t="e">
        <f>VLOOKUP(A9864,web_archive!D:AB,18,FALSE)</f>
        <v>#N/A</v>
      </c>
      <c r="O9864" s="6">
        <v>2</v>
      </c>
      <c r="P9864" s="6">
        <v>256</v>
      </c>
      <c r="Q9864" s="6"/>
      <c r="R9864" s="6">
        <v>100</v>
      </c>
      <c r="S9864" s="6">
        <v>1</v>
      </c>
      <c r="T9864" s="6">
        <v>1424</v>
      </c>
      <c r="U9864" s="6" t="s">
        <v>12858</v>
      </c>
      <c r="V9864" s="6" t="s">
        <v>15900</v>
      </c>
      <c r="W9864" s="6" t="s">
        <v>32034</v>
      </c>
      <c r="X9864" s="6" t="s">
        <v>16263</v>
      </c>
      <c r="Y9864" s="6">
        <v>1</v>
      </c>
      <c r="Z9864" s="6">
        <v>50</v>
      </c>
      <c r="AA9864" s="6" t="s">
        <v>15302</v>
      </c>
      <c r="AB9864" s="6" t="s">
        <v>32035</v>
      </c>
      <c r="AC9864" s="6" t="s">
        <v>12299</v>
      </c>
      <c r="AD9864" s="6" t="s">
        <v>12299</v>
      </c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</row>
    <row r="9865" spans="1:42" x14ac:dyDescent="0.3">
      <c r="A9865" s="6">
        <v>19116</v>
      </c>
      <c r="B9865" s="6" t="s">
        <v>32036</v>
      </c>
      <c r="C9865" s="6" t="s">
        <v>32037</v>
      </c>
      <c r="D9865" s="6">
        <v>4</v>
      </c>
      <c r="E9865" s="6">
        <v>0</v>
      </c>
      <c r="F9865" s="6"/>
      <c r="G9865" s="6">
        <v>700</v>
      </c>
      <c r="H9865" s="6"/>
      <c r="I9865" s="6"/>
      <c r="J9865" s="6">
        <v>1</v>
      </c>
      <c r="K9865" s="6">
        <v>1</v>
      </c>
      <c r="L9865" s="6" t="s">
        <v>12295</v>
      </c>
      <c r="M9865" s="6">
        <v>63</v>
      </c>
      <c r="N9865" s="6" t="e">
        <f>VLOOKUP(A9865,web_archive!D:AB,18,FALSE)</f>
        <v>#N/A</v>
      </c>
      <c r="O9865" s="6">
        <v>2</v>
      </c>
      <c r="P9865" s="6">
        <v>256</v>
      </c>
      <c r="Q9865" s="6"/>
      <c r="R9865" s="6">
        <v>90</v>
      </c>
      <c r="S9865" s="6">
        <v>1</v>
      </c>
      <c r="T9865" s="6">
        <v>1463</v>
      </c>
      <c r="U9865" s="6" t="s">
        <v>32038</v>
      </c>
      <c r="V9865" s="6" t="s">
        <v>14935</v>
      </c>
      <c r="W9865" s="6" t="s">
        <v>14450</v>
      </c>
      <c r="X9865" s="6" t="s">
        <v>32039</v>
      </c>
      <c r="Y9865" s="6" t="s">
        <v>14133</v>
      </c>
      <c r="Z9865" s="6" t="s">
        <v>32040</v>
      </c>
      <c r="AA9865" s="6" t="s">
        <v>32041</v>
      </c>
      <c r="AB9865" s="6" t="s">
        <v>32039</v>
      </c>
      <c r="AC9865" s="6" t="s">
        <v>14133</v>
      </c>
      <c r="AD9865" s="6" t="s">
        <v>32040</v>
      </c>
      <c r="AE9865" s="6" t="s">
        <v>32042</v>
      </c>
      <c r="AF9865" s="6" t="s">
        <v>32039</v>
      </c>
      <c r="AG9865" s="6" t="s">
        <v>14133</v>
      </c>
      <c r="AH9865" s="6" t="s">
        <v>32040</v>
      </c>
      <c r="AI9865" s="6" t="s">
        <v>13000</v>
      </c>
      <c r="AJ9865" s="6" t="s">
        <v>12299</v>
      </c>
      <c r="AK9865" s="6" t="s">
        <v>12299</v>
      </c>
      <c r="AL9865" s="6"/>
      <c r="AM9865" s="6"/>
      <c r="AN9865" s="6"/>
      <c r="AO9865" s="6"/>
      <c r="AP9865" s="6"/>
    </row>
    <row r="9866" spans="1:42" x14ac:dyDescent="0.3">
      <c r="A9866" s="6">
        <v>19117</v>
      </c>
      <c r="B9866" s="6" t="s">
        <v>32043</v>
      </c>
      <c r="C9866" s="6" t="s">
        <v>31630</v>
      </c>
      <c r="D9866" s="6">
        <v>4</v>
      </c>
      <c r="E9866" s="6">
        <v>0</v>
      </c>
      <c r="F9866" s="6"/>
      <c r="G9866" s="6">
        <v>10</v>
      </c>
      <c r="H9866" s="6"/>
      <c r="I9866" s="6">
        <v>0</v>
      </c>
      <c r="J9866" s="6"/>
      <c r="K9866" s="6">
        <v>0</v>
      </c>
      <c r="L9866" s="6" t="s">
        <v>12295</v>
      </c>
      <c r="M9866" s="6">
        <v>63</v>
      </c>
      <c r="N9866" s="6" t="e">
        <f>VLOOKUP(A9866,web_archive!D:AB,18,FALSE)</f>
        <v>#N/A</v>
      </c>
      <c r="O9866" s="6">
        <v>2</v>
      </c>
      <c r="P9866" s="6">
        <v>512</v>
      </c>
      <c r="Q9866" s="6"/>
      <c r="R9866" s="6">
        <v>1</v>
      </c>
      <c r="S9866" s="6">
        <v>0</v>
      </c>
      <c r="T9866" s="6">
        <v>954</v>
      </c>
      <c r="U9866" s="6" t="s">
        <v>15586</v>
      </c>
      <c r="V9866" s="6" t="s">
        <v>13898</v>
      </c>
      <c r="W9866" s="6" t="s">
        <v>15444</v>
      </c>
      <c r="X9866" s="6" t="s">
        <v>13898</v>
      </c>
      <c r="Y9866" s="6" t="s">
        <v>12491</v>
      </c>
      <c r="Z9866" s="6" t="s">
        <v>12299</v>
      </c>
      <c r="AA9866" s="6" t="s">
        <v>12299</v>
      </c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</row>
    <row r="9867" spans="1:42" x14ac:dyDescent="0.3">
      <c r="A9867" s="6">
        <v>19118</v>
      </c>
      <c r="B9867" s="6" t="s">
        <v>32044</v>
      </c>
      <c r="C9867" s="6" t="s">
        <v>31630</v>
      </c>
      <c r="D9867" s="6">
        <v>4</v>
      </c>
      <c r="E9867" s="6">
        <v>0</v>
      </c>
      <c r="F9867" s="6"/>
      <c r="G9867" s="6">
        <v>10</v>
      </c>
      <c r="H9867" s="6"/>
      <c r="I9867" s="6">
        <v>0</v>
      </c>
      <c r="J9867" s="6"/>
      <c r="K9867" s="6">
        <v>1</v>
      </c>
      <c r="L9867" s="6" t="s">
        <v>12295</v>
      </c>
      <c r="M9867" s="6">
        <v>63</v>
      </c>
      <c r="N9867" s="6" t="e">
        <f>VLOOKUP(A9867,web_archive!D:AB,18,FALSE)</f>
        <v>#N/A</v>
      </c>
      <c r="O9867" s="6">
        <v>2</v>
      </c>
      <c r="P9867" s="6">
        <v>512</v>
      </c>
      <c r="Q9867" s="6"/>
      <c r="R9867" s="6">
        <v>1</v>
      </c>
      <c r="S9867" s="6">
        <v>0</v>
      </c>
      <c r="T9867" s="6">
        <v>954</v>
      </c>
      <c r="U9867" s="6" t="s">
        <v>15586</v>
      </c>
      <c r="V9867" s="6" t="s">
        <v>13898</v>
      </c>
      <c r="W9867" s="6" t="s">
        <v>32045</v>
      </c>
      <c r="X9867" s="6" t="s">
        <v>13898</v>
      </c>
      <c r="Y9867" s="6" t="s">
        <v>12451</v>
      </c>
      <c r="Z9867" s="6" t="s">
        <v>12299</v>
      </c>
      <c r="AA9867" s="6" t="s">
        <v>12299</v>
      </c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</row>
    <row r="9868" spans="1:42" x14ac:dyDescent="0.3">
      <c r="A9868" s="6">
        <v>19126</v>
      </c>
      <c r="B9868" s="6" t="s">
        <v>32046</v>
      </c>
      <c r="C9868" s="6" t="s">
        <v>19034</v>
      </c>
      <c r="D9868" s="6">
        <v>4</v>
      </c>
      <c r="E9868" s="6">
        <v>10</v>
      </c>
      <c r="F9868" s="6"/>
      <c r="G9868" s="6">
        <v>300</v>
      </c>
      <c r="H9868" s="6"/>
      <c r="I9868" s="6"/>
      <c r="J9868" s="6"/>
      <c r="K9868" s="6">
        <v>1</v>
      </c>
      <c r="L9868" s="6" t="s">
        <v>12295</v>
      </c>
      <c r="M9868" s="6">
        <v>63</v>
      </c>
      <c r="N9868" s="6" t="e">
        <f>VLOOKUP(A9868,web_archive!D:AB,18,FALSE)</f>
        <v>#N/A</v>
      </c>
      <c r="O9868" s="6">
        <v>2</v>
      </c>
      <c r="P9868" s="6">
        <v>512</v>
      </c>
      <c r="Q9868" s="6"/>
      <c r="R9868" s="6">
        <v>1</v>
      </c>
      <c r="S9868" s="6">
        <v>1</v>
      </c>
      <c r="T9868" s="6">
        <v>873</v>
      </c>
      <c r="U9868" s="6" t="s">
        <v>12752</v>
      </c>
      <c r="V9868" s="6" t="s">
        <v>18152</v>
      </c>
      <c r="W9868" s="6" t="s">
        <v>13656</v>
      </c>
      <c r="X9868" s="6" t="s">
        <v>12299</v>
      </c>
      <c r="Y9868" s="6" t="s">
        <v>12299</v>
      </c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</row>
    <row r="9869" spans="1:42" x14ac:dyDescent="0.3">
      <c r="A9869" s="6">
        <v>19128</v>
      </c>
      <c r="B9869" s="6" t="s">
        <v>32047</v>
      </c>
      <c r="C9869" s="6" t="s">
        <v>5420</v>
      </c>
      <c r="D9869" s="6">
        <v>4</v>
      </c>
      <c r="E9869" s="6">
        <v>20</v>
      </c>
      <c r="F9869" s="6"/>
      <c r="G9869" s="6">
        <v>300</v>
      </c>
      <c r="H9869" s="6"/>
      <c r="I9869" s="6">
        <v>0</v>
      </c>
      <c r="J9869" s="6"/>
      <c r="K9869" s="6">
        <v>1</v>
      </c>
      <c r="L9869" s="6" t="s">
        <v>14534</v>
      </c>
      <c r="M9869" s="6">
        <v>63</v>
      </c>
      <c r="N9869" s="6" t="e">
        <f>VLOOKUP(A9869,web_archive!D:AB,18,FALSE)</f>
        <v>#N/A</v>
      </c>
      <c r="O9869" s="6">
        <v>2</v>
      </c>
      <c r="P9869" s="6">
        <v>512</v>
      </c>
      <c r="Q9869" s="6"/>
      <c r="R9869" s="6">
        <v>50</v>
      </c>
      <c r="S9869" s="6">
        <v>0</v>
      </c>
      <c r="T9869" s="6">
        <v>422</v>
      </c>
      <c r="U9869" s="6" t="s">
        <v>12691</v>
      </c>
      <c r="V9869" s="6" t="s">
        <v>14526</v>
      </c>
      <c r="W9869" s="6" t="s">
        <v>13482</v>
      </c>
      <c r="X9869" s="6" t="s">
        <v>14557</v>
      </c>
      <c r="Y9869" s="6" t="s">
        <v>12567</v>
      </c>
      <c r="Z9869" s="6" t="s">
        <v>14436</v>
      </c>
      <c r="AA9869" s="6" t="s">
        <v>16395</v>
      </c>
      <c r="AB9869" s="6" t="s">
        <v>14436</v>
      </c>
      <c r="AC9869" s="6" t="s">
        <v>12703</v>
      </c>
      <c r="AD9869" s="6" t="s">
        <v>14436</v>
      </c>
      <c r="AE9869" s="6" t="s">
        <v>12739</v>
      </c>
      <c r="AF9869" s="6" t="s">
        <v>18173</v>
      </c>
      <c r="AG9869" s="6" t="s">
        <v>13209</v>
      </c>
      <c r="AH9869" s="6" t="s">
        <v>18173</v>
      </c>
      <c r="AI9869" s="6" t="s">
        <v>13205</v>
      </c>
      <c r="AJ9869" s="6" t="s">
        <v>18019</v>
      </c>
      <c r="AK9869" s="6" t="s">
        <v>13458</v>
      </c>
      <c r="AL9869" s="6" t="s">
        <v>18019</v>
      </c>
      <c r="AM9869" s="6" t="s">
        <v>13456</v>
      </c>
      <c r="AN9869" s="6" t="s">
        <v>17628</v>
      </c>
      <c r="AO9869" s="6" t="s">
        <v>12299</v>
      </c>
      <c r="AP9869" s="6" t="s">
        <v>12299</v>
      </c>
    </row>
    <row r="9870" spans="1:42" x14ac:dyDescent="0.3">
      <c r="A9870" s="6">
        <v>19129</v>
      </c>
      <c r="B9870" s="6" t="s">
        <v>32048</v>
      </c>
      <c r="C9870" s="6" t="s">
        <v>2114</v>
      </c>
      <c r="D9870" s="6">
        <v>4</v>
      </c>
      <c r="E9870" s="6">
        <v>20</v>
      </c>
      <c r="F9870" s="6"/>
      <c r="G9870" s="6">
        <v>100</v>
      </c>
      <c r="H9870" s="6"/>
      <c r="I9870" s="6">
        <v>2</v>
      </c>
      <c r="J9870" s="6"/>
      <c r="K9870" s="6">
        <v>1</v>
      </c>
      <c r="L9870" s="6" t="s">
        <v>12295</v>
      </c>
      <c r="M9870" s="6">
        <v>63</v>
      </c>
      <c r="N9870" s="6" t="e">
        <f>VLOOKUP(A9870,web_archive!D:AB,18,FALSE)</f>
        <v>#N/A</v>
      </c>
      <c r="O9870" s="6">
        <v>2</v>
      </c>
      <c r="P9870" s="6">
        <v>256</v>
      </c>
      <c r="Q9870" s="6"/>
      <c r="R9870" s="6">
        <v>10</v>
      </c>
      <c r="S9870" s="6">
        <v>0</v>
      </c>
      <c r="T9870" s="6">
        <v>311</v>
      </c>
      <c r="U9870" s="6" t="s">
        <v>12787</v>
      </c>
      <c r="V9870" s="6" t="s">
        <v>13643</v>
      </c>
      <c r="W9870" s="6" t="s">
        <v>15664</v>
      </c>
      <c r="X9870" s="6" t="s">
        <v>18012</v>
      </c>
      <c r="Y9870" s="6" t="s">
        <v>18013</v>
      </c>
      <c r="Z9870" s="6" t="s">
        <v>12797</v>
      </c>
      <c r="AA9870" s="6" t="s">
        <v>12549</v>
      </c>
      <c r="AB9870" s="6" t="s">
        <v>16654</v>
      </c>
      <c r="AC9870" s="6" t="s">
        <v>12551</v>
      </c>
      <c r="AD9870" s="6" t="s">
        <v>12404</v>
      </c>
      <c r="AE9870" s="6" t="s">
        <v>12299</v>
      </c>
      <c r="AF9870" s="6" t="s">
        <v>12299</v>
      </c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</row>
    <row r="9871" spans="1:42" x14ac:dyDescent="0.3">
      <c r="A9871" s="6">
        <v>19130</v>
      </c>
      <c r="B9871" s="6" t="s">
        <v>32049</v>
      </c>
      <c r="C9871" s="6" t="s">
        <v>6335</v>
      </c>
      <c r="D9871" s="6">
        <v>4</v>
      </c>
      <c r="E9871" s="6">
        <v>20</v>
      </c>
      <c r="F9871" s="6"/>
      <c r="G9871" s="6">
        <v>300</v>
      </c>
      <c r="H9871" s="6"/>
      <c r="I9871" s="6">
        <v>3</v>
      </c>
      <c r="J9871" s="6"/>
      <c r="K9871" s="6">
        <v>1</v>
      </c>
      <c r="L9871" s="6" t="s">
        <v>12265</v>
      </c>
      <c r="M9871" s="6">
        <v>63</v>
      </c>
      <c r="N9871" s="6" t="e">
        <f>VLOOKUP(A9871,web_archive!D:AB,18,FALSE)</f>
        <v>#N/A</v>
      </c>
      <c r="O9871" s="6">
        <v>2</v>
      </c>
      <c r="P9871" s="6">
        <v>256</v>
      </c>
      <c r="Q9871" s="6"/>
      <c r="R9871" s="6">
        <v>54</v>
      </c>
      <c r="S9871" s="6">
        <v>1</v>
      </c>
      <c r="T9871" s="6">
        <v>209</v>
      </c>
      <c r="U9871" s="6" t="s">
        <v>14525</v>
      </c>
      <c r="V9871" s="6" t="s">
        <v>13522</v>
      </c>
      <c r="W9871" s="6" t="s">
        <v>17892</v>
      </c>
      <c r="X9871" s="6" t="s">
        <v>12483</v>
      </c>
      <c r="Y9871" s="6" t="s">
        <v>12299</v>
      </c>
      <c r="Z9871" s="6" t="s">
        <v>12299</v>
      </c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</row>
    <row r="9872" spans="1:42" x14ac:dyDescent="0.3">
      <c r="A9872" s="6">
        <v>19131</v>
      </c>
      <c r="B9872" s="6" t="s">
        <v>32050</v>
      </c>
      <c r="C9872" s="6" t="s">
        <v>8102</v>
      </c>
      <c r="D9872" s="6">
        <v>4</v>
      </c>
      <c r="E9872" s="6">
        <v>0</v>
      </c>
      <c r="F9872" s="6"/>
      <c r="G9872" s="6">
        <v>1500</v>
      </c>
      <c r="H9872" s="6"/>
      <c r="I9872" s="6">
        <v>2</v>
      </c>
      <c r="J9872" s="6"/>
      <c r="K9872" s="6">
        <v>1</v>
      </c>
      <c r="L9872" s="6" t="s">
        <v>12295</v>
      </c>
      <c r="M9872" s="6">
        <v>63</v>
      </c>
      <c r="N9872" s="6" t="e">
        <f>VLOOKUP(A9872,web_archive!D:AB,18,FALSE)</f>
        <v>#N/A</v>
      </c>
      <c r="O9872" s="6">
        <v>2</v>
      </c>
      <c r="P9872" s="6">
        <v>256</v>
      </c>
      <c r="Q9872" s="6"/>
      <c r="R9872" s="6">
        <v>1</v>
      </c>
      <c r="S9872" s="6">
        <v>1</v>
      </c>
      <c r="T9872" s="6">
        <v>347</v>
      </c>
      <c r="U9872" s="6" t="s">
        <v>14525</v>
      </c>
      <c r="V9872" s="6" t="s">
        <v>14842</v>
      </c>
      <c r="W9872" s="6" t="s">
        <v>14331</v>
      </c>
      <c r="X9872" s="6" t="s">
        <v>18065</v>
      </c>
      <c r="Y9872" s="6" t="s">
        <v>18066</v>
      </c>
      <c r="Z9872" s="6" t="s">
        <v>13283</v>
      </c>
      <c r="AA9872" s="6">
        <v>5</v>
      </c>
      <c r="AB9872" s="6">
        <v>30</v>
      </c>
      <c r="AC9872" s="6" t="s">
        <v>12368</v>
      </c>
      <c r="AD9872" s="6" t="s">
        <v>12299</v>
      </c>
      <c r="AE9872" s="6" t="s">
        <v>12299</v>
      </c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</row>
    <row r="9873" spans="1:46" x14ac:dyDescent="0.3">
      <c r="A9873" s="6">
        <v>19132</v>
      </c>
      <c r="B9873" s="6" t="s">
        <v>6505</v>
      </c>
      <c r="C9873" s="6" t="s">
        <v>6502</v>
      </c>
      <c r="D9873" s="6">
        <v>4</v>
      </c>
      <c r="E9873" s="6">
        <v>20</v>
      </c>
      <c r="F9873" s="6"/>
      <c r="G9873" s="6">
        <v>100</v>
      </c>
      <c r="H9873" s="6"/>
      <c r="I9873" s="6">
        <v>0</v>
      </c>
      <c r="J9873" s="6"/>
      <c r="K9873" s="6">
        <v>1</v>
      </c>
      <c r="L9873" s="6" t="s">
        <v>14534</v>
      </c>
      <c r="M9873" s="6">
        <v>63</v>
      </c>
      <c r="N9873" s="6" t="e">
        <f>VLOOKUP(A9873,web_archive!D:AB,18,FALSE)</f>
        <v>#N/A</v>
      </c>
      <c r="O9873" s="6">
        <v>2</v>
      </c>
      <c r="P9873" s="6">
        <v>512</v>
      </c>
      <c r="Q9873" s="6"/>
      <c r="R9873" s="6">
        <v>0</v>
      </c>
      <c r="S9873" s="6">
        <v>0</v>
      </c>
      <c r="T9873" s="6">
        <v>78</v>
      </c>
      <c r="U9873" s="6" t="s">
        <v>12570</v>
      </c>
      <c r="V9873" s="6" t="s">
        <v>12549</v>
      </c>
      <c r="W9873" s="6" t="s">
        <v>13043</v>
      </c>
      <c r="X9873" s="6" t="s">
        <v>12551</v>
      </c>
      <c r="Y9873" s="6" t="s">
        <v>12404</v>
      </c>
      <c r="Z9873" s="6" t="s">
        <v>12299</v>
      </c>
      <c r="AA9873" s="6" t="s">
        <v>12299</v>
      </c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</row>
    <row r="9874" spans="1:46" x14ac:dyDescent="0.3">
      <c r="A9874" s="6">
        <v>19133</v>
      </c>
      <c r="B9874" s="6" t="s">
        <v>32051</v>
      </c>
      <c r="C9874" s="6" t="s">
        <v>32052</v>
      </c>
      <c r="D9874" s="6">
        <v>4</v>
      </c>
      <c r="E9874" s="6">
        <v>20</v>
      </c>
      <c r="F9874" s="6"/>
      <c r="G9874" s="6">
        <v>100</v>
      </c>
      <c r="H9874" s="6"/>
      <c r="I9874" s="6">
        <v>1</v>
      </c>
      <c r="J9874" s="6"/>
      <c r="K9874" s="6">
        <v>1</v>
      </c>
      <c r="L9874" s="6" t="s">
        <v>12295</v>
      </c>
      <c r="M9874" s="6">
        <v>63</v>
      </c>
      <c r="N9874" s="6" t="e">
        <f>VLOOKUP(A9874,web_archive!D:AB,18,FALSE)</f>
        <v>#N/A</v>
      </c>
      <c r="O9874" s="6">
        <v>2</v>
      </c>
      <c r="P9874" s="6">
        <v>513</v>
      </c>
      <c r="Q9874" s="6"/>
      <c r="R9874" s="6">
        <v>1</v>
      </c>
      <c r="S9874" s="6">
        <v>0</v>
      </c>
      <c r="T9874" s="6">
        <v>480</v>
      </c>
      <c r="U9874" s="6" t="s">
        <v>12596</v>
      </c>
      <c r="V9874" s="6" t="s">
        <v>12598</v>
      </c>
      <c r="W9874" s="6" t="s">
        <v>12600</v>
      </c>
      <c r="X9874" s="6" t="s">
        <v>12299</v>
      </c>
      <c r="Y9874" s="6" t="s">
        <v>12299</v>
      </c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</row>
    <row r="9875" spans="1:46" x14ac:dyDescent="0.3">
      <c r="A9875" s="6">
        <v>19134</v>
      </c>
      <c r="B9875" s="6" t="s">
        <v>32053</v>
      </c>
      <c r="C9875" s="6" t="s">
        <v>32054</v>
      </c>
      <c r="D9875" s="6">
        <v>4</v>
      </c>
      <c r="E9875" s="6">
        <v>20</v>
      </c>
      <c r="F9875" s="6"/>
      <c r="G9875" s="6">
        <v>200</v>
      </c>
      <c r="H9875" s="6"/>
      <c r="I9875" s="6">
        <v>4</v>
      </c>
      <c r="J9875" s="6"/>
      <c r="K9875" s="6">
        <v>1</v>
      </c>
      <c r="L9875" s="6" t="s">
        <v>12295</v>
      </c>
      <c r="M9875" s="6">
        <v>63</v>
      </c>
      <c r="N9875" s="6" t="e">
        <f>VLOOKUP(A9875,web_archive!D:AB,18,FALSE)</f>
        <v>#N/A</v>
      </c>
      <c r="O9875" s="6">
        <v>2</v>
      </c>
      <c r="P9875" s="6">
        <v>256</v>
      </c>
      <c r="Q9875" s="6"/>
      <c r="R9875" s="6">
        <v>1</v>
      </c>
      <c r="S9875" s="6">
        <v>1</v>
      </c>
      <c r="T9875" s="6">
        <v>368</v>
      </c>
      <c r="U9875" s="6" t="s">
        <v>12299</v>
      </c>
      <c r="V9875" s="6" t="s">
        <v>12299</v>
      </c>
      <c r="W9875" s="6" t="s">
        <v>12299</v>
      </c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</row>
    <row r="9876" spans="1:46" x14ac:dyDescent="0.3">
      <c r="A9876" s="6">
        <v>19138</v>
      </c>
      <c r="B9876" s="6" t="s">
        <v>32055</v>
      </c>
      <c r="C9876" s="6" t="s">
        <v>32056</v>
      </c>
      <c r="D9876" s="6">
        <v>4</v>
      </c>
      <c r="E9876" s="6">
        <v>20</v>
      </c>
      <c r="F9876" s="6"/>
      <c r="G9876" s="6">
        <v>300</v>
      </c>
      <c r="H9876" s="6"/>
      <c r="I9876" s="6">
        <v>0</v>
      </c>
      <c r="J9876" s="6"/>
      <c r="K9876" s="6">
        <v>0</v>
      </c>
      <c r="L9876" s="6" t="s">
        <v>12295</v>
      </c>
      <c r="M9876" s="6">
        <v>63</v>
      </c>
      <c r="N9876" s="6" t="e">
        <f>VLOOKUP(A9876,web_archive!D:AB,18,FALSE)</f>
        <v>#N/A</v>
      </c>
      <c r="O9876" s="6">
        <v>2</v>
      </c>
      <c r="P9876" s="6">
        <v>512</v>
      </c>
      <c r="Q9876" s="6"/>
      <c r="R9876" s="6">
        <v>70</v>
      </c>
      <c r="S9876" s="6">
        <v>0</v>
      </c>
      <c r="T9876" s="6">
        <v>1487</v>
      </c>
      <c r="U9876" s="6" t="s">
        <v>12691</v>
      </c>
      <c r="V9876" s="6" t="s">
        <v>32057</v>
      </c>
      <c r="W9876" s="6" t="s">
        <v>32058</v>
      </c>
      <c r="X9876" s="6" t="s">
        <v>32059</v>
      </c>
      <c r="Y9876" s="6" t="s">
        <v>32060</v>
      </c>
      <c r="Z9876" s="6" t="s">
        <v>28843</v>
      </c>
      <c r="AA9876" s="6" t="s">
        <v>13522</v>
      </c>
      <c r="AB9876" s="6" t="s">
        <v>32061</v>
      </c>
      <c r="AC9876" s="6" t="s">
        <v>32062</v>
      </c>
      <c r="AD9876" s="6" t="s">
        <v>13522</v>
      </c>
      <c r="AE9876" s="6" t="s">
        <v>16368</v>
      </c>
      <c r="AF9876" s="6" t="s">
        <v>12299</v>
      </c>
      <c r="AG9876" s="6" t="s">
        <v>12299</v>
      </c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</row>
    <row r="9877" spans="1:46" x14ac:dyDescent="0.3">
      <c r="A9877" s="6">
        <v>19139</v>
      </c>
      <c r="B9877" s="6" t="s">
        <v>32063</v>
      </c>
      <c r="C9877" s="6" t="s">
        <v>32064</v>
      </c>
      <c r="D9877" s="6">
        <v>4</v>
      </c>
      <c r="E9877" s="6">
        <v>0</v>
      </c>
      <c r="F9877" s="6"/>
      <c r="G9877" s="6">
        <v>300</v>
      </c>
      <c r="H9877" s="6"/>
      <c r="I9877" s="6"/>
      <c r="J9877" s="6"/>
      <c r="K9877" s="6">
        <v>0</v>
      </c>
      <c r="L9877" s="6" t="s">
        <v>12295</v>
      </c>
      <c r="M9877" s="6">
        <v>63</v>
      </c>
      <c r="N9877" s="6" t="e">
        <f>VLOOKUP(A9877,web_archive!D:AB,18,FALSE)</f>
        <v>#N/A</v>
      </c>
      <c r="O9877" s="6">
        <v>2</v>
      </c>
      <c r="P9877" s="6">
        <v>1</v>
      </c>
      <c r="Q9877" s="6"/>
      <c r="R9877" s="6">
        <v>50</v>
      </c>
      <c r="S9877" s="6">
        <v>0</v>
      </c>
      <c r="T9877" s="6">
        <v>1488</v>
      </c>
      <c r="U9877" s="6" t="s">
        <v>16154</v>
      </c>
      <c r="V9877" s="6" t="s">
        <v>16427</v>
      </c>
      <c r="W9877" s="6" t="s">
        <v>12675</v>
      </c>
      <c r="X9877" s="6" t="s">
        <v>13495</v>
      </c>
      <c r="Y9877" s="6" t="s">
        <v>18593</v>
      </c>
      <c r="Z9877" s="6" t="s">
        <v>17628</v>
      </c>
      <c r="AA9877" s="6" t="s">
        <v>12299</v>
      </c>
      <c r="AB9877" s="6" t="s">
        <v>12299</v>
      </c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</row>
    <row r="9878" spans="1:46" x14ac:dyDescent="0.3">
      <c r="A9878" s="6">
        <v>19140</v>
      </c>
      <c r="B9878" s="6" t="s">
        <v>32065</v>
      </c>
      <c r="C9878" s="6" t="s">
        <v>32066</v>
      </c>
      <c r="D9878" s="6">
        <v>4</v>
      </c>
      <c r="E9878" s="6">
        <v>0</v>
      </c>
      <c r="F9878" s="6"/>
      <c r="G9878" s="6">
        <v>200</v>
      </c>
      <c r="H9878" s="6"/>
      <c r="I9878" s="6">
        <v>10</v>
      </c>
      <c r="J9878" s="6"/>
      <c r="K9878" s="6">
        <v>1</v>
      </c>
      <c r="L9878" s="6" t="s">
        <v>12295</v>
      </c>
      <c r="M9878" s="6">
        <v>63</v>
      </c>
      <c r="N9878" s="6" t="e">
        <f>VLOOKUP(A9878,web_archive!D:AB,18,FALSE)</f>
        <v>#N/A</v>
      </c>
      <c r="O9878" s="6">
        <v>2</v>
      </c>
      <c r="P9878" s="6">
        <v>256</v>
      </c>
      <c r="Q9878" s="6"/>
      <c r="R9878" s="6">
        <v>100</v>
      </c>
      <c r="S9878" s="6">
        <v>1</v>
      </c>
      <c r="T9878" s="6">
        <v>1486</v>
      </c>
      <c r="U9878" s="6" t="s">
        <v>32067</v>
      </c>
      <c r="V9878" s="6" t="s">
        <v>32068</v>
      </c>
      <c r="W9878" s="6" t="s">
        <v>17990</v>
      </c>
      <c r="X9878" s="6" t="s">
        <v>13251</v>
      </c>
      <c r="Y9878" s="6" t="s">
        <v>13898</v>
      </c>
      <c r="Z9878" s="6" t="s">
        <v>32069</v>
      </c>
      <c r="AA9878" s="6" t="s">
        <v>32068</v>
      </c>
      <c r="AB9878" s="6" t="s">
        <v>17002</v>
      </c>
      <c r="AC9878" s="6" t="s">
        <v>32070</v>
      </c>
      <c r="AD9878" s="6" t="s">
        <v>13898</v>
      </c>
      <c r="AE9878" s="6" t="s">
        <v>32071</v>
      </c>
      <c r="AF9878" s="6" t="s">
        <v>32068</v>
      </c>
      <c r="AG9878" s="6" t="s">
        <v>32072</v>
      </c>
      <c r="AH9878" s="6" t="s">
        <v>32073</v>
      </c>
      <c r="AI9878" s="6" t="s">
        <v>13898</v>
      </c>
      <c r="AJ9878" s="6" t="s">
        <v>32074</v>
      </c>
      <c r="AK9878" s="6" t="s">
        <v>32068</v>
      </c>
      <c r="AL9878" s="6" t="s">
        <v>12770</v>
      </c>
      <c r="AM9878" s="6" t="s">
        <v>32075</v>
      </c>
      <c r="AN9878" s="6" t="s">
        <v>13898</v>
      </c>
      <c r="AO9878" s="6" t="s">
        <v>32076</v>
      </c>
      <c r="AP9878" s="6" t="s">
        <v>12913</v>
      </c>
      <c r="AQ9878" s="6">
        <v>70</v>
      </c>
      <c r="AR9878" s="6" t="s">
        <v>16352</v>
      </c>
      <c r="AS9878" s="6" t="s">
        <v>12299</v>
      </c>
      <c r="AT9878" s="6" t="s">
        <v>12299</v>
      </c>
    </row>
    <row r="9879" spans="1:46" x14ac:dyDescent="0.3">
      <c r="A9879" s="6">
        <v>19141</v>
      </c>
      <c r="B9879" s="6" t="s">
        <v>32077</v>
      </c>
      <c r="C9879" s="6" t="s">
        <v>32078</v>
      </c>
      <c r="D9879" s="6">
        <v>4</v>
      </c>
      <c r="E9879" s="6">
        <v>20</v>
      </c>
      <c r="F9879" s="6"/>
      <c r="G9879" s="6">
        <v>200</v>
      </c>
      <c r="H9879" s="6"/>
      <c r="I9879" s="6">
        <v>6</v>
      </c>
      <c r="J9879" s="6"/>
      <c r="K9879" s="6">
        <v>0</v>
      </c>
      <c r="L9879" s="6" t="s">
        <v>12295</v>
      </c>
      <c r="M9879" s="6">
        <v>63</v>
      </c>
      <c r="N9879" s="6" t="e">
        <f>VLOOKUP(A9879,web_archive!D:AB,18,FALSE)</f>
        <v>#N/A</v>
      </c>
      <c r="O9879" s="6">
        <v>2</v>
      </c>
      <c r="P9879" s="6">
        <v>513</v>
      </c>
      <c r="Q9879" s="6"/>
      <c r="R9879" s="6">
        <v>100</v>
      </c>
      <c r="S9879" s="6">
        <v>0</v>
      </c>
      <c r="T9879" s="6">
        <v>666</v>
      </c>
      <c r="U9879" s="6" t="s">
        <v>14525</v>
      </c>
      <c r="V9879" s="6" t="s">
        <v>32079</v>
      </c>
      <c r="W9879" s="6" t="s">
        <v>14785</v>
      </c>
      <c r="X9879" s="6" t="s">
        <v>12549</v>
      </c>
      <c r="Y9879" s="6" t="s">
        <v>12814</v>
      </c>
      <c r="Z9879" s="6" t="s">
        <v>12551</v>
      </c>
      <c r="AA9879" s="6" t="s">
        <v>14596</v>
      </c>
      <c r="AB9879" s="6" t="s">
        <v>13458</v>
      </c>
      <c r="AC9879" s="6" t="s">
        <v>14661</v>
      </c>
      <c r="AD9879" s="6" t="s">
        <v>13456</v>
      </c>
      <c r="AE9879" s="6" t="s">
        <v>14661</v>
      </c>
      <c r="AF9879" s="6" t="s">
        <v>12824</v>
      </c>
      <c r="AG9879" s="6" t="s">
        <v>14661</v>
      </c>
      <c r="AH9879" s="6" t="s">
        <v>12822</v>
      </c>
      <c r="AI9879" s="6" t="s">
        <v>12491</v>
      </c>
      <c r="AJ9879" s="6" t="s">
        <v>12299</v>
      </c>
      <c r="AK9879" s="6" t="s">
        <v>12299</v>
      </c>
      <c r="AL9879" s="6"/>
      <c r="AM9879" s="6"/>
      <c r="AN9879" s="6"/>
      <c r="AO9879" s="6"/>
      <c r="AP9879" s="6"/>
      <c r="AQ9879" s="6"/>
      <c r="AR9879" s="6"/>
      <c r="AS9879" s="6"/>
      <c r="AT9879" s="6"/>
    </row>
    <row r="9880" spans="1:46" x14ac:dyDescent="0.3">
      <c r="A9880" s="6">
        <v>19142</v>
      </c>
      <c r="B9880" s="6" t="s">
        <v>32080</v>
      </c>
      <c r="C9880" s="6" t="s">
        <v>32081</v>
      </c>
      <c r="D9880" s="6">
        <v>4</v>
      </c>
      <c r="E9880" s="6">
        <v>20</v>
      </c>
      <c r="F9880" s="6"/>
      <c r="G9880" s="6">
        <v>500</v>
      </c>
      <c r="H9880" s="6"/>
      <c r="I9880" s="6">
        <v>1</v>
      </c>
      <c r="J9880" s="6"/>
      <c r="K9880" s="6">
        <v>1</v>
      </c>
      <c r="L9880" s="6" t="s">
        <v>12295</v>
      </c>
      <c r="M9880" s="6">
        <v>63</v>
      </c>
      <c r="N9880" s="6" t="e">
        <f>VLOOKUP(A9880,web_archive!D:AB,18,FALSE)</f>
        <v>#N/A</v>
      </c>
      <c r="O9880" s="6">
        <v>2</v>
      </c>
      <c r="P9880" s="6">
        <v>256</v>
      </c>
      <c r="Q9880" s="6"/>
      <c r="R9880" s="6">
        <v>1</v>
      </c>
      <c r="S9880" s="6">
        <v>0</v>
      </c>
      <c r="T9880" s="6">
        <v>1444</v>
      </c>
      <c r="U9880" s="6" t="s">
        <v>13909</v>
      </c>
      <c r="V9880" s="6" t="s">
        <v>12489</v>
      </c>
      <c r="W9880" s="6" t="s">
        <v>12299</v>
      </c>
      <c r="X9880" s="6" t="s">
        <v>12299</v>
      </c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</row>
    <row r="9881" spans="1:46" x14ac:dyDescent="0.3">
      <c r="A9881" s="6">
        <v>19143</v>
      </c>
      <c r="B9881" s="6" t="s">
        <v>32082</v>
      </c>
      <c r="C9881" s="6" t="s">
        <v>32083</v>
      </c>
      <c r="D9881" s="6">
        <v>4</v>
      </c>
      <c r="E9881" s="6">
        <v>20</v>
      </c>
      <c r="F9881" s="6"/>
      <c r="G9881" s="6">
        <v>10</v>
      </c>
      <c r="H9881" s="6"/>
      <c r="I9881" s="6">
        <v>0</v>
      </c>
      <c r="J9881" s="6"/>
      <c r="K9881" s="6">
        <v>0</v>
      </c>
      <c r="L9881" s="6" t="s">
        <v>12295</v>
      </c>
      <c r="M9881" s="6">
        <v>63</v>
      </c>
      <c r="N9881" s="6" t="e">
        <f>VLOOKUP(A9881,web_archive!D:AB,18,FALSE)</f>
        <v>#N/A</v>
      </c>
      <c r="O9881" s="6">
        <v>2</v>
      </c>
      <c r="P9881" s="6">
        <v>1</v>
      </c>
      <c r="Q9881" s="6"/>
      <c r="R9881" s="6">
        <v>1</v>
      </c>
      <c r="S9881" s="6">
        <v>0</v>
      </c>
      <c r="T9881" s="6">
        <v>1426</v>
      </c>
      <c r="U9881" s="6" t="s">
        <v>14045</v>
      </c>
      <c r="V9881" s="6">
        <v>909</v>
      </c>
      <c r="W9881" s="6" t="s">
        <v>32084</v>
      </c>
      <c r="X9881" s="6" t="s">
        <v>13898</v>
      </c>
      <c r="Y9881" s="6" t="s">
        <v>15837</v>
      </c>
      <c r="Z9881" s="6" t="s">
        <v>13898</v>
      </c>
      <c r="AA9881" s="6" t="s">
        <v>12491</v>
      </c>
      <c r="AB9881" s="6" t="s">
        <v>12299</v>
      </c>
      <c r="AC9881" s="6" t="s">
        <v>12299</v>
      </c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</row>
    <row r="9882" spans="1:46" x14ac:dyDescent="0.3">
      <c r="A9882" s="6">
        <v>19144</v>
      </c>
      <c r="B9882" s="6" t="s">
        <v>32085</v>
      </c>
      <c r="C9882" s="6" t="s">
        <v>32086</v>
      </c>
      <c r="D9882" s="6">
        <v>4</v>
      </c>
      <c r="E9882" s="6">
        <v>20</v>
      </c>
      <c r="F9882" s="6"/>
      <c r="G9882" s="6">
        <v>1000</v>
      </c>
      <c r="H9882" s="6"/>
      <c r="I9882" s="6">
        <v>1</v>
      </c>
      <c r="J9882" s="6"/>
      <c r="K9882" s="6">
        <v>1</v>
      </c>
      <c r="L9882" s="6" t="s">
        <v>12295</v>
      </c>
      <c r="M9882" s="6">
        <v>63</v>
      </c>
      <c r="N9882" s="6" t="e">
        <f>VLOOKUP(A9882,web_archive!D:AB,18,FALSE)</f>
        <v>#N/A</v>
      </c>
      <c r="O9882" s="6">
        <v>2</v>
      </c>
      <c r="P9882" s="6">
        <v>256</v>
      </c>
      <c r="Q9882" s="6"/>
      <c r="R9882" s="6">
        <v>50</v>
      </c>
      <c r="S9882" s="6">
        <v>0</v>
      </c>
      <c r="T9882" s="6">
        <v>1489</v>
      </c>
      <c r="U9882" s="6" t="s">
        <v>12299</v>
      </c>
      <c r="V9882" s="6" t="s">
        <v>12299</v>
      </c>
      <c r="W9882" s="6" t="s">
        <v>12299</v>
      </c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</row>
    <row r="9883" spans="1:46" x14ac:dyDescent="0.3">
      <c r="A9883" s="6">
        <v>19145</v>
      </c>
      <c r="B9883" s="6" t="s">
        <v>32087</v>
      </c>
      <c r="C9883" s="6" t="s">
        <v>32087</v>
      </c>
      <c r="D9883" s="6">
        <v>4</v>
      </c>
      <c r="E9883" s="6">
        <v>20</v>
      </c>
      <c r="F9883" s="6"/>
      <c r="G9883" s="6">
        <v>10</v>
      </c>
      <c r="H9883" s="6"/>
      <c r="I9883" s="6">
        <v>0</v>
      </c>
      <c r="J9883" s="6"/>
      <c r="K9883" s="6">
        <v>0</v>
      </c>
      <c r="L9883" s="6" t="s">
        <v>12295</v>
      </c>
      <c r="M9883" s="6">
        <v>63</v>
      </c>
      <c r="N9883" s="6" t="e">
        <f>VLOOKUP(A9883,web_archive!D:AB,18,FALSE)</f>
        <v>#N/A</v>
      </c>
      <c r="O9883" s="6">
        <v>2</v>
      </c>
      <c r="P9883" s="6">
        <v>1</v>
      </c>
      <c r="Q9883" s="6"/>
      <c r="R9883" s="6">
        <v>1</v>
      </c>
      <c r="S9883" s="6">
        <v>0</v>
      </c>
      <c r="T9883" s="6">
        <v>1478</v>
      </c>
      <c r="U9883" s="6" t="s">
        <v>13138</v>
      </c>
      <c r="V9883" s="6" t="s">
        <v>13064</v>
      </c>
      <c r="W9883" s="6" t="s">
        <v>16890</v>
      </c>
      <c r="X9883" s="6" t="s">
        <v>32088</v>
      </c>
      <c r="Y9883" s="6" t="s">
        <v>12404</v>
      </c>
      <c r="Z9883" s="6" t="s">
        <v>12299</v>
      </c>
      <c r="AA9883" s="6" t="s">
        <v>12299</v>
      </c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</row>
    <row r="9884" spans="1:46" x14ac:dyDescent="0.3">
      <c r="A9884" s="6">
        <v>19146</v>
      </c>
      <c r="B9884" s="6" t="s">
        <v>32089</v>
      </c>
      <c r="C9884" s="6" t="s">
        <v>32090</v>
      </c>
      <c r="D9884" s="6">
        <v>4</v>
      </c>
      <c r="E9884" s="6">
        <v>20</v>
      </c>
      <c r="F9884" s="6"/>
      <c r="G9884" s="6">
        <v>10</v>
      </c>
      <c r="H9884" s="6"/>
      <c r="I9884" s="6">
        <v>0</v>
      </c>
      <c r="J9884" s="6"/>
      <c r="K9884" s="6">
        <v>0</v>
      </c>
      <c r="L9884" s="6" t="s">
        <v>12295</v>
      </c>
      <c r="M9884" s="6">
        <v>63</v>
      </c>
      <c r="N9884" s="6" t="e">
        <f>VLOOKUP(A9884,web_archive!D:AB,18,FALSE)</f>
        <v>#N/A</v>
      </c>
      <c r="O9884" s="6">
        <v>2</v>
      </c>
      <c r="P9884" s="6">
        <v>1</v>
      </c>
      <c r="Q9884" s="6"/>
      <c r="R9884" s="6">
        <v>1</v>
      </c>
      <c r="S9884" s="6">
        <v>0</v>
      </c>
      <c r="T9884" s="6">
        <v>1430</v>
      </c>
      <c r="U9884" s="6" t="s">
        <v>16318</v>
      </c>
      <c r="V9884" s="6" t="s">
        <v>14989</v>
      </c>
      <c r="W9884" s="6">
        <v>1</v>
      </c>
      <c r="X9884" s="6">
        <v>50</v>
      </c>
      <c r="Y9884" s="6" t="s">
        <v>32091</v>
      </c>
      <c r="Z9884" s="6" t="s">
        <v>13898</v>
      </c>
      <c r="AA9884" s="6" t="s">
        <v>15837</v>
      </c>
      <c r="AB9884" s="6" t="s">
        <v>13898</v>
      </c>
      <c r="AC9884" s="6" t="s">
        <v>12491</v>
      </c>
      <c r="AD9884" s="6" t="s">
        <v>12299</v>
      </c>
      <c r="AE9884" s="6" t="s">
        <v>12299</v>
      </c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</row>
    <row r="9885" spans="1:46" x14ac:dyDescent="0.3">
      <c r="A9885" s="6">
        <v>19147</v>
      </c>
      <c r="B9885" s="6" t="s">
        <v>32092</v>
      </c>
      <c r="C9885" s="6" t="s">
        <v>32093</v>
      </c>
      <c r="D9885" s="6">
        <v>4</v>
      </c>
      <c r="E9885" s="6">
        <v>20</v>
      </c>
      <c r="F9885" s="6"/>
      <c r="G9885" s="6">
        <v>10</v>
      </c>
      <c r="H9885" s="6"/>
      <c r="I9885" s="6">
        <v>0</v>
      </c>
      <c r="J9885" s="6"/>
      <c r="K9885" s="6">
        <v>0</v>
      </c>
      <c r="L9885" s="6" t="s">
        <v>12295</v>
      </c>
      <c r="M9885" s="6">
        <v>63</v>
      </c>
      <c r="N9885" s="6" t="e">
        <f>VLOOKUP(A9885,web_archive!D:AB,18,FALSE)</f>
        <v>#N/A</v>
      </c>
      <c r="O9885" s="6">
        <v>2</v>
      </c>
      <c r="P9885" s="6">
        <v>1</v>
      </c>
      <c r="Q9885" s="6"/>
      <c r="R9885" s="6">
        <v>1</v>
      </c>
      <c r="S9885" s="6">
        <v>0</v>
      </c>
      <c r="T9885" s="6">
        <v>1427</v>
      </c>
      <c r="U9885" s="6" t="s">
        <v>12787</v>
      </c>
      <c r="V9885" s="6" t="s">
        <v>15785</v>
      </c>
      <c r="W9885" s="6" t="s">
        <v>13898</v>
      </c>
      <c r="X9885" s="6" t="s">
        <v>15837</v>
      </c>
      <c r="Y9885" s="6" t="s">
        <v>13898</v>
      </c>
      <c r="Z9885" s="6" t="s">
        <v>12491</v>
      </c>
      <c r="AA9885" s="6" t="s">
        <v>12299</v>
      </c>
      <c r="AB9885" s="6" t="s">
        <v>12299</v>
      </c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</row>
    <row r="9886" spans="1:46" x14ac:dyDescent="0.3">
      <c r="A9886" s="6">
        <v>19148</v>
      </c>
      <c r="B9886" s="6" t="s">
        <v>32094</v>
      </c>
      <c r="C9886" s="6" t="s">
        <v>32095</v>
      </c>
      <c r="D9886" s="6">
        <v>4</v>
      </c>
      <c r="E9886" s="6">
        <v>20</v>
      </c>
      <c r="F9886" s="6"/>
      <c r="G9886" s="6">
        <v>10</v>
      </c>
      <c r="H9886" s="6"/>
      <c r="I9886" s="6">
        <v>0</v>
      </c>
      <c r="J9886" s="6"/>
      <c r="K9886" s="6">
        <v>0</v>
      </c>
      <c r="L9886" s="6" t="s">
        <v>12295</v>
      </c>
      <c r="M9886" s="6">
        <v>63</v>
      </c>
      <c r="N9886" s="6" t="e">
        <f>VLOOKUP(A9886,web_archive!D:AB,18,FALSE)</f>
        <v>#N/A</v>
      </c>
      <c r="O9886" s="6">
        <v>2</v>
      </c>
      <c r="P9886" s="6">
        <v>1</v>
      </c>
      <c r="Q9886" s="6"/>
      <c r="R9886" s="6">
        <v>1</v>
      </c>
      <c r="S9886" s="6">
        <v>0</v>
      </c>
      <c r="T9886" s="6">
        <v>1428</v>
      </c>
      <c r="U9886" s="6" t="s">
        <v>16200</v>
      </c>
      <c r="V9886" s="6" t="s">
        <v>16204</v>
      </c>
      <c r="W9886" s="6" t="s">
        <v>32096</v>
      </c>
      <c r="X9886" s="6" t="s">
        <v>13898</v>
      </c>
      <c r="Y9886" s="6" t="s">
        <v>15837</v>
      </c>
      <c r="Z9886" s="6" t="s">
        <v>13898</v>
      </c>
      <c r="AA9886" s="6" t="s">
        <v>12491</v>
      </c>
      <c r="AB9886" s="6" t="s">
        <v>12299</v>
      </c>
      <c r="AC9886" s="6" t="s">
        <v>12299</v>
      </c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</row>
    <row r="9887" spans="1:46" x14ac:dyDescent="0.3">
      <c r="A9887" s="6">
        <v>19149</v>
      </c>
      <c r="B9887" s="6" t="s">
        <v>32097</v>
      </c>
      <c r="C9887" s="6" t="s">
        <v>32098</v>
      </c>
      <c r="D9887" s="6">
        <v>4</v>
      </c>
      <c r="E9887" s="6">
        <v>20</v>
      </c>
      <c r="F9887" s="6"/>
      <c r="G9887" s="6">
        <v>10</v>
      </c>
      <c r="H9887" s="6"/>
      <c r="I9887" s="6">
        <v>0</v>
      </c>
      <c r="J9887" s="6"/>
      <c r="K9887" s="6">
        <v>0</v>
      </c>
      <c r="L9887" s="6" t="s">
        <v>12295</v>
      </c>
      <c r="M9887" s="6">
        <v>63</v>
      </c>
      <c r="N9887" s="6" t="e">
        <f>VLOOKUP(A9887,web_archive!D:AB,18,FALSE)</f>
        <v>#N/A</v>
      </c>
      <c r="O9887" s="6">
        <v>2</v>
      </c>
      <c r="P9887" s="6">
        <v>1</v>
      </c>
      <c r="Q9887" s="6"/>
      <c r="R9887" s="6">
        <v>1</v>
      </c>
      <c r="S9887" s="6">
        <v>0</v>
      </c>
      <c r="T9887" s="6">
        <v>1429</v>
      </c>
      <c r="U9887" s="6" t="s">
        <v>12562</v>
      </c>
      <c r="V9887" s="6" t="s">
        <v>12837</v>
      </c>
      <c r="W9887" s="6" t="s">
        <v>32099</v>
      </c>
      <c r="X9887" s="6" t="s">
        <v>13898</v>
      </c>
      <c r="Y9887" s="6" t="s">
        <v>15837</v>
      </c>
      <c r="Z9887" s="6" t="s">
        <v>13898</v>
      </c>
      <c r="AA9887" s="6" t="s">
        <v>12491</v>
      </c>
      <c r="AB9887" s="6" t="s">
        <v>12299</v>
      </c>
      <c r="AC9887" s="6" t="s">
        <v>12299</v>
      </c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</row>
    <row r="9888" spans="1:46" x14ac:dyDescent="0.3">
      <c r="A9888" s="6">
        <v>19150</v>
      </c>
      <c r="B9888" s="6" t="s">
        <v>32100</v>
      </c>
      <c r="C9888" s="6" t="s">
        <v>32101</v>
      </c>
      <c r="D9888" s="6">
        <v>4</v>
      </c>
      <c r="E9888" s="6">
        <v>20</v>
      </c>
      <c r="F9888" s="6"/>
      <c r="G9888" s="6">
        <v>10</v>
      </c>
      <c r="H9888" s="6"/>
      <c r="I9888" s="6">
        <v>0</v>
      </c>
      <c r="J9888" s="6"/>
      <c r="K9888" s="6">
        <v>0</v>
      </c>
      <c r="L9888" s="6" t="s">
        <v>12295</v>
      </c>
      <c r="M9888" s="6">
        <v>63</v>
      </c>
      <c r="N9888" s="6" t="e">
        <f>VLOOKUP(A9888,web_archive!D:AB,18,FALSE)</f>
        <v>#N/A</v>
      </c>
      <c r="O9888" s="6">
        <v>2</v>
      </c>
      <c r="P9888" s="6">
        <v>1</v>
      </c>
      <c r="Q9888" s="6"/>
      <c r="R9888" s="6">
        <v>1</v>
      </c>
      <c r="S9888" s="6">
        <v>0</v>
      </c>
      <c r="T9888" s="6">
        <v>1431</v>
      </c>
      <c r="U9888" s="6" t="s">
        <v>12702</v>
      </c>
      <c r="V9888" s="6" t="s">
        <v>16338</v>
      </c>
      <c r="W9888" s="6">
        <v>1</v>
      </c>
      <c r="X9888" s="6" t="s">
        <v>32102</v>
      </c>
      <c r="Y9888" s="6" t="s">
        <v>13898</v>
      </c>
      <c r="Z9888" s="6" t="s">
        <v>15837</v>
      </c>
      <c r="AA9888" s="6" t="s">
        <v>13898</v>
      </c>
      <c r="AB9888" s="6" t="s">
        <v>12491</v>
      </c>
      <c r="AC9888" s="6" t="s">
        <v>12299</v>
      </c>
      <c r="AD9888" s="6" t="s">
        <v>12299</v>
      </c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</row>
    <row r="9889" spans="1:40" x14ac:dyDescent="0.3">
      <c r="A9889" s="6">
        <v>19151</v>
      </c>
      <c r="B9889" s="6" t="s">
        <v>32103</v>
      </c>
      <c r="C9889" s="6" t="s">
        <v>32104</v>
      </c>
      <c r="D9889" s="6">
        <v>4</v>
      </c>
      <c r="E9889" s="6">
        <v>20</v>
      </c>
      <c r="F9889" s="6"/>
      <c r="G9889" s="6">
        <v>10</v>
      </c>
      <c r="H9889" s="6"/>
      <c r="I9889" s="6">
        <v>0</v>
      </c>
      <c r="J9889" s="6"/>
      <c r="K9889" s="6">
        <v>0</v>
      </c>
      <c r="L9889" s="6" t="s">
        <v>12295</v>
      </c>
      <c r="M9889" s="6">
        <v>63</v>
      </c>
      <c r="N9889" s="6" t="e">
        <f>VLOOKUP(A9889,web_archive!D:AB,18,FALSE)</f>
        <v>#N/A</v>
      </c>
      <c r="O9889" s="6">
        <v>2</v>
      </c>
      <c r="P9889" s="6">
        <v>1</v>
      </c>
      <c r="Q9889" s="6"/>
      <c r="R9889" s="6">
        <v>1</v>
      </c>
      <c r="S9889" s="6">
        <v>0</v>
      </c>
      <c r="T9889" s="6">
        <v>1434</v>
      </c>
      <c r="U9889" s="6" t="s">
        <v>12562</v>
      </c>
      <c r="V9889" s="6" t="s">
        <v>12563</v>
      </c>
      <c r="W9889" s="6" t="s">
        <v>32099</v>
      </c>
      <c r="X9889" s="6" t="s">
        <v>13898</v>
      </c>
      <c r="Y9889" s="6" t="s">
        <v>15837</v>
      </c>
      <c r="Z9889" s="6" t="s">
        <v>13898</v>
      </c>
      <c r="AA9889" s="6" t="s">
        <v>12491</v>
      </c>
      <c r="AB9889" s="6" t="s">
        <v>12299</v>
      </c>
      <c r="AC9889" s="6" t="s">
        <v>12299</v>
      </c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</row>
    <row r="9890" spans="1:40" x14ac:dyDescent="0.3">
      <c r="A9890" s="6">
        <v>19152</v>
      </c>
      <c r="B9890" s="6" t="s">
        <v>32105</v>
      </c>
      <c r="C9890" s="6" t="s">
        <v>32106</v>
      </c>
      <c r="D9890" s="6">
        <v>4</v>
      </c>
      <c r="E9890" s="6">
        <v>20</v>
      </c>
      <c r="F9890" s="6"/>
      <c r="G9890" s="6">
        <v>10</v>
      </c>
      <c r="H9890" s="6"/>
      <c r="I9890" s="6">
        <v>0</v>
      </c>
      <c r="J9890" s="6"/>
      <c r="K9890" s="6">
        <v>0</v>
      </c>
      <c r="L9890" s="6" t="s">
        <v>12295</v>
      </c>
      <c r="M9890" s="6">
        <v>63</v>
      </c>
      <c r="N9890" s="6" t="e">
        <f>VLOOKUP(A9890,web_archive!D:AB,18,FALSE)</f>
        <v>#N/A</v>
      </c>
      <c r="O9890" s="6">
        <v>2</v>
      </c>
      <c r="P9890" s="6">
        <v>1</v>
      </c>
      <c r="Q9890" s="6"/>
      <c r="R9890" s="6">
        <v>1</v>
      </c>
      <c r="S9890" s="6">
        <v>0</v>
      </c>
      <c r="T9890" s="6">
        <v>1435</v>
      </c>
      <c r="U9890" s="6" t="s">
        <v>32107</v>
      </c>
      <c r="V9890" s="6">
        <v>504</v>
      </c>
      <c r="W9890" s="6" t="s">
        <v>32108</v>
      </c>
      <c r="X9890" s="6" t="s">
        <v>13898</v>
      </c>
      <c r="Y9890" s="6" t="s">
        <v>15837</v>
      </c>
      <c r="Z9890" s="6" t="s">
        <v>13898</v>
      </c>
      <c r="AA9890" s="6" t="s">
        <v>12491</v>
      </c>
      <c r="AB9890" s="6" t="s">
        <v>12299</v>
      </c>
      <c r="AC9890" s="6" t="s">
        <v>12299</v>
      </c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</row>
    <row r="9891" spans="1:40" x14ac:dyDescent="0.3">
      <c r="A9891" s="6">
        <v>19153</v>
      </c>
      <c r="B9891" s="6" t="s">
        <v>32109</v>
      </c>
      <c r="C9891" s="6" t="s">
        <v>32110</v>
      </c>
      <c r="D9891" s="6">
        <v>4</v>
      </c>
      <c r="E9891" s="6">
        <v>20</v>
      </c>
      <c r="F9891" s="6"/>
      <c r="G9891" s="6">
        <v>10</v>
      </c>
      <c r="H9891" s="6"/>
      <c r="I9891" s="6">
        <v>0</v>
      </c>
      <c r="J9891" s="6"/>
      <c r="K9891" s="6">
        <v>0</v>
      </c>
      <c r="L9891" s="6" t="s">
        <v>12295</v>
      </c>
      <c r="M9891" s="6">
        <v>63</v>
      </c>
      <c r="N9891" s="6" t="e">
        <f>VLOOKUP(A9891,web_archive!D:AB,18,FALSE)</f>
        <v>#N/A</v>
      </c>
      <c r="O9891" s="6">
        <v>2</v>
      </c>
      <c r="P9891" s="6">
        <v>1</v>
      </c>
      <c r="Q9891" s="6"/>
      <c r="R9891" s="6">
        <v>1</v>
      </c>
      <c r="S9891" s="6">
        <v>0</v>
      </c>
      <c r="T9891" s="6">
        <v>1436</v>
      </c>
      <c r="U9891" s="6" t="s">
        <v>12702</v>
      </c>
      <c r="V9891" s="6" t="s">
        <v>13286</v>
      </c>
      <c r="W9891" s="6">
        <v>5</v>
      </c>
      <c r="X9891" s="6" t="s">
        <v>13392</v>
      </c>
      <c r="Y9891" s="6" t="s">
        <v>13898</v>
      </c>
      <c r="Z9891" s="6" t="s">
        <v>15837</v>
      </c>
      <c r="AA9891" s="6" t="s">
        <v>13898</v>
      </c>
      <c r="AB9891" s="6" t="s">
        <v>12491</v>
      </c>
      <c r="AC9891" s="6" t="s">
        <v>12299</v>
      </c>
      <c r="AD9891" s="6" t="s">
        <v>12299</v>
      </c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</row>
    <row r="9892" spans="1:40" x14ac:dyDescent="0.3">
      <c r="A9892" s="6">
        <v>19154</v>
      </c>
      <c r="B9892" s="6" t="s">
        <v>32111</v>
      </c>
      <c r="C9892" s="6" t="s">
        <v>32112</v>
      </c>
      <c r="D9892" s="6">
        <v>4</v>
      </c>
      <c r="E9892" s="6">
        <v>20</v>
      </c>
      <c r="F9892" s="6"/>
      <c r="G9892" s="6">
        <v>10</v>
      </c>
      <c r="H9892" s="6"/>
      <c r="I9892" s="6">
        <v>0</v>
      </c>
      <c r="J9892" s="6"/>
      <c r="K9892" s="6">
        <v>0</v>
      </c>
      <c r="L9892" s="6" t="s">
        <v>12295</v>
      </c>
      <c r="M9892" s="6">
        <v>63</v>
      </c>
      <c r="N9892" s="6" t="e">
        <f>VLOOKUP(A9892,web_archive!D:AB,18,FALSE)</f>
        <v>#N/A</v>
      </c>
      <c r="O9892" s="6">
        <v>2</v>
      </c>
      <c r="P9892" s="6">
        <v>1</v>
      </c>
      <c r="Q9892" s="6"/>
      <c r="R9892" s="6">
        <v>1</v>
      </c>
      <c r="S9892" s="6">
        <v>0</v>
      </c>
      <c r="T9892" s="6">
        <v>1437</v>
      </c>
      <c r="U9892" s="6" t="s">
        <v>32113</v>
      </c>
      <c r="V9892" s="6" t="s">
        <v>15443</v>
      </c>
      <c r="W9892" s="6" t="s">
        <v>13898</v>
      </c>
      <c r="X9892" s="6" t="s">
        <v>15837</v>
      </c>
      <c r="Y9892" s="6" t="s">
        <v>13898</v>
      </c>
      <c r="Z9892" s="6" t="s">
        <v>12491</v>
      </c>
      <c r="AA9892" s="6" t="s">
        <v>12299</v>
      </c>
      <c r="AB9892" s="6" t="s">
        <v>12299</v>
      </c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</row>
    <row r="9893" spans="1:40" x14ac:dyDescent="0.3">
      <c r="A9893" s="6">
        <v>19155</v>
      </c>
      <c r="B9893" s="6" t="s">
        <v>32114</v>
      </c>
      <c r="C9893" s="6" t="s">
        <v>32115</v>
      </c>
      <c r="D9893" s="6">
        <v>4</v>
      </c>
      <c r="E9893" s="6">
        <v>20</v>
      </c>
      <c r="F9893" s="6"/>
      <c r="G9893" s="6">
        <v>10</v>
      </c>
      <c r="H9893" s="6"/>
      <c r="I9893" s="6">
        <v>0</v>
      </c>
      <c r="J9893" s="6"/>
      <c r="K9893" s="6">
        <v>0</v>
      </c>
      <c r="L9893" s="6" t="s">
        <v>12295</v>
      </c>
      <c r="M9893" s="6">
        <v>63</v>
      </c>
      <c r="N9893" s="6" t="e">
        <f>VLOOKUP(A9893,web_archive!D:AB,18,FALSE)</f>
        <v>#N/A</v>
      </c>
      <c r="O9893" s="6">
        <v>2</v>
      </c>
      <c r="P9893" s="6">
        <v>512</v>
      </c>
      <c r="Q9893" s="6"/>
      <c r="R9893" s="6">
        <v>60</v>
      </c>
      <c r="S9893" s="6">
        <v>0</v>
      </c>
      <c r="T9893" s="6">
        <v>1490</v>
      </c>
      <c r="U9893" s="6" t="s">
        <v>12978</v>
      </c>
      <c r="V9893" s="6" t="s">
        <v>12551</v>
      </c>
      <c r="W9893" s="6" t="s">
        <v>17867</v>
      </c>
      <c r="X9893" s="6" t="s">
        <v>12600</v>
      </c>
      <c r="Y9893" s="6" t="s">
        <v>12299</v>
      </c>
      <c r="Z9893" s="6" t="s">
        <v>12299</v>
      </c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</row>
    <row r="9894" spans="1:40" x14ac:dyDescent="0.3">
      <c r="A9894" s="6">
        <v>19157</v>
      </c>
      <c r="B9894" s="6" t="s">
        <v>32116</v>
      </c>
      <c r="C9894" s="6" t="s">
        <v>32081</v>
      </c>
      <c r="D9894" s="6">
        <v>4</v>
      </c>
      <c r="E9894" s="6">
        <v>20</v>
      </c>
      <c r="F9894" s="6"/>
      <c r="G9894" s="6">
        <v>200</v>
      </c>
      <c r="H9894" s="6"/>
      <c r="I9894" s="6">
        <v>1</v>
      </c>
      <c r="J9894" s="6"/>
      <c r="K9894" s="6">
        <v>1</v>
      </c>
      <c r="L9894" s="6" t="s">
        <v>12295</v>
      </c>
      <c r="M9894" s="6">
        <v>63</v>
      </c>
      <c r="N9894" s="6" t="e">
        <f>VLOOKUP(A9894,web_archive!D:AB,18,FALSE)</f>
        <v>#N/A</v>
      </c>
      <c r="O9894" s="6">
        <v>2</v>
      </c>
      <c r="P9894" s="6">
        <v>256</v>
      </c>
      <c r="Q9894" s="6"/>
      <c r="R9894" s="6">
        <v>1</v>
      </c>
      <c r="S9894" s="6">
        <v>1</v>
      </c>
      <c r="T9894" s="6">
        <v>1444</v>
      </c>
      <c r="U9894" s="6" t="s">
        <v>12841</v>
      </c>
      <c r="V9894" s="6" t="s">
        <v>13825</v>
      </c>
      <c r="W9894" s="6" t="s">
        <v>32117</v>
      </c>
      <c r="X9894" s="6" t="s">
        <v>32118</v>
      </c>
      <c r="Y9894" s="6" t="s">
        <v>32119</v>
      </c>
      <c r="Z9894" s="6" t="s">
        <v>13898</v>
      </c>
      <c r="AA9894" s="6" t="s">
        <v>15837</v>
      </c>
      <c r="AB9894" s="6" t="s">
        <v>13898</v>
      </c>
      <c r="AC9894" s="6" t="s">
        <v>12491</v>
      </c>
      <c r="AD9894" s="6" t="s">
        <v>12299</v>
      </c>
      <c r="AE9894" s="6" t="s">
        <v>12299</v>
      </c>
      <c r="AF9894" s="6"/>
      <c r="AG9894" s="6"/>
      <c r="AH9894" s="6"/>
      <c r="AI9894" s="6"/>
      <c r="AJ9894" s="6"/>
      <c r="AK9894" s="6"/>
      <c r="AL9894" s="6"/>
      <c r="AM9894" s="6"/>
      <c r="AN9894" s="6"/>
    </row>
    <row r="9895" spans="1:40" x14ac:dyDescent="0.3">
      <c r="A9895" s="6">
        <v>19158</v>
      </c>
      <c r="B9895" s="6" t="s">
        <v>32120</v>
      </c>
      <c r="C9895" s="6" t="s">
        <v>32121</v>
      </c>
      <c r="D9895" s="6">
        <v>4</v>
      </c>
      <c r="E9895" s="6">
        <v>0</v>
      </c>
      <c r="F9895" s="6"/>
      <c r="G9895" s="6">
        <v>0</v>
      </c>
      <c r="H9895" s="6"/>
      <c r="I9895" s="6">
        <v>0</v>
      </c>
      <c r="J9895" s="6"/>
      <c r="K9895" s="6">
        <v>0</v>
      </c>
      <c r="L9895" s="6" t="s">
        <v>12295</v>
      </c>
      <c r="M9895" s="6">
        <v>63</v>
      </c>
      <c r="N9895" s="6" t="e">
        <f>VLOOKUP(A9895,web_archive!D:AB,18,FALSE)</f>
        <v>#N/A</v>
      </c>
      <c r="O9895" s="6">
        <v>2</v>
      </c>
      <c r="P9895" s="6">
        <v>2048</v>
      </c>
      <c r="Q9895" s="6"/>
      <c r="R9895" s="6">
        <v>0</v>
      </c>
      <c r="S9895" s="6">
        <v>0</v>
      </c>
      <c r="T9895" s="6">
        <v>1456</v>
      </c>
      <c r="U9895" s="6" t="s">
        <v>12299</v>
      </c>
      <c r="V9895" s="6" t="s">
        <v>12299</v>
      </c>
      <c r="W9895" s="6" t="s">
        <v>12299</v>
      </c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</row>
    <row r="9896" spans="1:40" x14ac:dyDescent="0.3">
      <c r="A9896" s="6">
        <v>19159</v>
      </c>
      <c r="B9896" s="6" t="s">
        <v>32122</v>
      </c>
      <c r="C9896" s="6" t="s">
        <v>32123</v>
      </c>
      <c r="D9896" s="6">
        <v>4</v>
      </c>
      <c r="E9896" s="6">
        <v>20</v>
      </c>
      <c r="F9896" s="6"/>
      <c r="G9896" s="6">
        <v>420</v>
      </c>
      <c r="H9896" s="6"/>
      <c r="I9896" s="6">
        <v>59</v>
      </c>
      <c r="J9896" s="6"/>
      <c r="K9896" s="6">
        <v>1</v>
      </c>
      <c r="L9896" s="6" t="s">
        <v>12295</v>
      </c>
      <c r="M9896" s="6">
        <v>63</v>
      </c>
      <c r="N9896" s="6" t="e">
        <f>VLOOKUP(A9896,web_archive!D:AB,18,FALSE)</f>
        <v>#N/A</v>
      </c>
      <c r="O9896" s="6">
        <v>2</v>
      </c>
      <c r="P9896" s="6">
        <v>769</v>
      </c>
      <c r="Q9896" s="6"/>
      <c r="R9896" s="6">
        <v>60</v>
      </c>
      <c r="S9896" s="6">
        <v>1</v>
      </c>
      <c r="T9896" s="6">
        <v>1498</v>
      </c>
      <c r="U9896" s="6" t="s">
        <v>12660</v>
      </c>
      <c r="V9896" s="6" t="s">
        <v>14891</v>
      </c>
      <c r="W9896" s="6" t="s">
        <v>32124</v>
      </c>
      <c r="X9896" s="6" t="s">
        <v>32125</v>
      </c>
      <c r="Y9896" s="6" t="s">
        <v>32126</v>
      </c>
      <c r="Z9896" s="6" t="s">
        <v>12549</v>
      </c>
      <c r="AA9896" s="6" t="s">
        <v>12797</v>
      </c>
      <c r="AB9896" s="6" t="s">
        <v>12551</v>
      </c>
      <c r="AC9896" s="6" t="s">
        <v>32127</v>
      </c>
      <c r="AD9896" s="6" t="s">
        <v>15285</v>
      </c>
      <c r="AE9896" s="6" t="s">
        <v>12299</v>
      </c>
      <c r="AF9896" s="6" t="s">
        <v>12299</v>
      </c>
      <c r="AG9896" s="6"/>
      <c r="AH9896" s="6"/>
      <c r="AI9896" s="6"/>
      <c r="AJ9896" s="6"/>
      <c r="AK9896" s="6"/>
      <c r="AL9896" s="6"/>
      <c r="AM9896" s="6"/>
      <c r="AN9896" s="6"/>
    </row>
    <row r="9897" spans="1:40" x14ac:dyDescent="0.3">
      <c r="A9897" s="6">
        <v>19162</v>
      </c>
      <c r="B9897" s="6" t="s">
        <v>32128</v>
      </c>
      <c r="C9897" s="6" t="s">
        <v>32129</v>
      </c>
      <c r="D9897" s="6">
        <v>4</v>
      </c>
      <c r="E9897" s="6">
        <v>20</v>
      </c>
      <c r="F9897" s="6"/>
      <c r="G9897" s="6">
        <v>100</v>
      </c>
      <c r="H9897" s="6"/>
      <c r="I9897" s="6">
        <v>0</v>
      </c>
      <c r="J9897" s="6"/>
      <c r="K9897" s="6">
        <v>1</v>
      </c>
      <c r="L9897" s="6" t="s">
        <v>12295</v>
      </c>
      <c r="M9897" s="6">
        <v>63</v>
      </c>
      <c r="N9897" s="6" t="e">
        <f>VLOOKUP(A9897,web_archive!D:AB,18,FALSE)</f>
        <v>#N/A</v>
      </c>
      <c r="O9897" s="6">
        <v>2</v>
      </c>
      <c r="P9897" s="6">
        <v>512</v>
      </c>
      <c r="Q9897" s="6"/>
      <c r="R9897" s="6">
        <v>40</v>
      </c>
      <c r="S9897" s="6">
        <v>1</v>
      </c>
      <c r="T9897" s="6">
        <v>400</v>
      </c>
      <c r="U9897" s="6" t="s">
        <v>13138</v>
      </c>
      <c r="V9897" s="6" t="s">
        <v>14502</v>
      </c>
      <c r="W9897" s="6" t="s">
        <v>12491</v>
      </c>
      <c r="X9897" s="6" t="s">
        <v>12299</v>
      </c>
      <c r="Y9897" s="6" t="s">
        <v>12299</v>
      </c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</row>
    <row r="9898" spans="1:40" x14ac:dyDescent="0.3">
      <c r="A9898" s="6">
        <v>19164</v>
      </c>
      <c r="B9898" s="6" t="s">
        <v>32130</v>
      </c>
      <c r="C9898" s="6" t="s">
        <v>32131</v>
      </c>
      <c r="D9898" s="6">
        <v>4</v>
      </c>
      <c r="E9898" s="6">
        <v>20</v>
      </c>
      <c r="F9898" s="6"/>
      <c r="G9898" s="6">
        <v>0</v>
      </c>
      <c r="H9898" s="6"/>
      <c r="I9898" s="6">
        <v>10</v>
      </c>
      <c r="J9898" s="6"/>
      <c r="K9898" s="6">
        <v>1</v>
      </c>
      <c r="L9898" s="6" t="s">
        <v>12295</v>
      </c>
      <c r="M9898" s="6">
        <v>63</v>
      </c>
      <c r="N9898" s="6" t="e">
        <f>VLOOKUP(A9898,web_archive!D:AB,18,FALSE)</f>
        <v>#N/A</v>
      </c>
      <c r="O9898" s="6">
        <v>2</v>
      </c>
      <c r="P9898" s="6">
        <v>256</v>
      </c>
      <c r="Q9898" s="6"/>
      <c r="R9898" s="6">
        <v>100</v>
      </c>
      <c r="S9898" s="6">
        <v>1</v>
      </c>
      <c r="T9898" s="6">
        <v>1529</v>
      </c>
      <c r="U9898" s="6" t="s">
        <v>14671</v>
      </c>
      <c r="V9898" s="6" t="s">
        <v>32132</v>
      </c>
      <c r="W9898" s="6">
        <v>70</v>
      </c>
      <c r="X9898" s="6">
        <v>5000</v>
      </c>
      <c r="Y9898" s="6" t="s">
        <v>12682</v>
      </c>
      <c r="Z9898" s="6" t="s">
        <v>25265</v>
      </c>
      <c r="AA9898" s="6" t="s">
        <v>32132</v>
      </c>
      <c r="AB9898" s="6">
        <v>50</v>
      </c>
      <c r="AC9898" s="6">
        <v>5000</v>
      </c>
      <c r="AD9898" s="6" t="s">
        <v>13686</v>
      </c>
      <c r="AE9898" s="6" t="s">
        <v>32133</v>
      </c>
      <c r="AF9898" s="6" t="s">
        <v>13064</v>
      </c>
      <c r="AG9898" s="6" t="s">
        <v>32134</v>
      </c>
      <c r="AH9898" s="6" t="s">
        <v>32135</v>
      </c>
      <c r="AI9898" s="6">
        <v>1</v>
      </c>
      <c r="AJ9898" s="6" t="s">
        <v>32136</v>
      </c>
      <c r="AK9898" s="6" t="s">
        <v>12299</v>
      </c>
      <c r="AL9898" s="6" t="s">
        <v>12299</v>
      </c>
      <c r="AM9898" s="6"/>
      <c r="AN9898" s="6"/>
    </row>
    <row r="9899" spans="1:40" x14ac:dyDescent="0.3">
      <c r="A9899" s="6">
        <v>19165</v>
      </c>
      <c r="B9899" s="6" t="s">
        <v>32137</v>
      </c>
      <c r="C9899" s="6" t="s">
        <v>32138</v>
      </c>
      <c r="D9899" s="6">
        <v>4</v>
      </c>
      <c r="E9899" s="6">
        <v>20</v>
      </c>
      <c r="F9899" s="6"/>
      <c r="G9899" s="6">
        <v>0</v>
      </c>
      <c r="H9899" s="6"/>
      <c r="I9899" s="6">
        <v>10</v>
      </c>
      <c r="J9899" s="6"/>
      <c r="K9899" s="6">
        <v>1</v>
      </c>
      <c r="L9899" s="6" t="s">
        <v>12295</v>
      </c>
      <c r="M9899" s="6">
        <v>63</v>
      </c>
      <c r="N9899" s="6" t="e">
        <f>VLOOKUP(A9899,web_archive!D:AB,18,FALSE)</f>
        <v>#N/A</v>
      </c>
      <c r="O9899" s="6">
        <v>2</v>
      </c>
      <c r="P9899" s="6">
        <v>256</v>
      </c>
      <c r="Q9899" s="6"/>
      <c r="R9899" s="6">
        <v>160</v>
      </c>
      <c r="S9899" s="6">
        <v>1</v>
      </c>
      <c r="T9899" s="6">
        <v>1530</v>
      </c>
      <c r="U9899" s="6" t="s">
        <v>14671</v>
      </c>
      <c r="V9899" s="6" t="s">
        <v>16435</v>
      </c>
      <c r="W9899" s="6">
        <v>70</v>
      </c>
      <c r="X9899" s="6">
        <v>5000</v>
      </c>
      <c r="Y9899" s="6" t="s">
        <v>12682</v>
      </c>
      <c r="Z9899" s="6" t="s">
        <v>25265</v>
      </c>
      <c r="AA9899" s="6" t="s">
        <v>16435</v>
      </c>
      <c r="AB9899" s="6">
        <v>50</v>
      </c>
      <c r="AC9899" s="6">
        <v>5000</v>
      </c>
      <c r="AD9899" s="6" t="s">
        <v>13686</v>
      </c>
      <c r="AE9899" s="6" t="s">
        <v>32133</v>
      </c>
      <c r="AF9899" s="6" t="s">
        <v>15885</v>
      </c>
      <c r="AG9899" s="6" t="s">
        <v>32139</v>
      </c>
      <c r="AH9899" s="6" t="s">
        <v>32140</v>
      </c>
      <c r="AI9899" s="6">
        <v>2</v>
      </c>
      <c r="AJ9899" s="6" t="s">
        <v>32141</v>
      </c>
      <c r="AK9899" s="6">
        <v>1</v>
      </c>
      <c r="AL9899" s="6" t="s">
        <v>32136</v>
      </c>
      <c r="AM9899" s="6" t="s">
        <v>12299</v>
      </c>
      <c r="AN9899" s="6" t="s">
        <v>12299</v>
      </c>
    </row>
    <row r="9900" spans="1:40" x14ac:dyDescent="0.3">
      <c r="A9900" s="6">
        <v>19166</v>
      </c>
      <c r="B9900" s="6" t="s">
        <v>32142</v>
      </c>
      <c r="C9900" s="6" t="s">
        <v>32143</v>
      </c>
      <c r="D9900" s="6">
        <v>4</v>
      </c>
      <c r="E9900" s="6">
        <v>20</v>
      </c>
      <c r="F9900" s="6"/>
      <c r="G9900" s="6">
        <v>140</v>
      </c>
      <c r="H9900" s="6"/>
      <c r="I9900" s="6">
        <v>14</v>
      </c>
      <c r="J9900" s="6"/>
      <c r="K9900" s="6">
        <v>1</v>
      </c>
      <c r="L9900" s="6" t="s">
        <v>12295</v>
      </c>
      <c r="M9900" s="6">
        <v>63</v>
      </c>
      <c r="N9900" s="6" t="e">
        <f>VLOOKUP(A9900,web_archive!D:AB,18,FALSE)</f>
        <v>#N/A</v>
      </c>
      <c r="O9900" s="6">
        <v>2</v>
      </c>
      <c r="P9900" s="6">
        <v>256</v>
      </c>
      <c r="Q9900" s="6"/>
      <c r="R9900" s="6">
        <v>14</v>
      </c>
      <c r="S9900" s="6">
        <v>1</v>
      </c>
      <c r="T9900" s="6">
        <v>1541</v>
      </c>
      <c r="U9900" s="6" t="s">
        <v>13227</v>
      </c>
      <c r="V9900" s="6" t="s">
        <v>32144</v>
      </c>
      <c r="W9900" s="6">
        <v>6</v>
      </c>
      <c r="X9900" s="6" t="s">
        <v>12617</v>
      </c>
      <c r="Y9900" s="6" t="s">
        <v>12299</v>
      </c>
      <c r="Z9900" s="6" t="s">
        <v>12299</v>
      </c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</row>
    <row r="9901" spans="1:40" x14ac:dyDescent="0.3">
      <c r="A9901" s="6">
        <v>19168</v>
      </c>
      <c r="B9901" s="6" t="s">
        <v>32145</v>
      </c>
      <c r="C9901" s="6" t="s">
        <v>32146</v>
      </c>
      <c r="D9901" s="6">
        <v>4</v>
      </c>
      <c r="E9901" s="6">
        <v>20</v>
      </c>
      <c r="F9901" s="6"/>
      <c r="G9901" s="6">
        <v>500</v>
      </c>
      <c r="H9901" s="6"/>
      <c r="I9901" s="6">
        <v>0</v>
      </c>
      <c r="J9901" s="6"/>
      <c r="K9901" s="6">
        <v>1</v>
      </c>
      <c r="L9901" s="6" t="s">
        <v>12295</v>
      </c>
      <c r="M9901" s="6">
        <v>63</v>
      </c>
      <c r="N9901" s="6" t="e">
        <f>VLOOKUP(A9901,web_archive!D:AB,18,FALSE)</f>
        <v>#N/A</v>
      </c>
      <c r="O9901" s="6">
        <v>2</v>
      </c>
      <c r="P9901" s="6">
        <v>256</v>
      </c>
      <c r="Q9901" s="6"/>
      <c r="R9901" s="6"/>
      <c r="S9901" s="6">
        <v>1</v>
      </c>
      <c r="T9901" s="6">
        <v>106</v>
      </c>
      <c r="U9901" s="6" t="s">
        <v>12596</v>
      </c>
      <c r="V9901" s="6" t="s">
        <v>12675</v>
      </c>
      <c r="W9901" s="6" t="s">
        <v>32147</v>
      </c>
      <c r="X9901" s="6">
        <v>23177</v>
      </c>
      <c r="Y9901" s="6" t="s">
        <v>32148</v>
      </c>
      <c r="Z9901" s="6">
        <v>7059</v>
      </c>
      <c r="AA9901" s="6" t="s">
        <v>32148</v>
      </c>
      <c r="AB9901" s="6">
        <v>7060</v>
      </c>
      <c r="AC9901" s="6" t="s">
        <v>13672</v>
      </c>
      <c r="AD9901" s="6" t="s">
        <v>12299</v>
      </c>
      <c r="AE9901" s="6" t="s">
        <v>12299</v>
      </c>
      <c r="AF9901" s="6"/>
      <c r="AG9901" s="6"/>
      <c r="AH9901" s="6"/>
      <c r="AI9901" s="6"/>
      <c r="AJ9901" s="6"/>
      <c r="AK9901" s="6"/>
      <c r="AL9901" s="6"/>
      <c r="AM9901" s="6"/>
      <c r="AN9901" s="6"/>
    </row>
    <row r="9902" spans="1:40" x14ac:dyDescent="0.3">
      <c r="A9902" s="6">
        <v>19176</v>
      </c>
      <c r="B9902" s="6" t="s">
        <v>32149</v>
      </c>
      <c r="C9902" s="6" t="s">
        <v>31981</v>
      </c>
      <c r="D9902" s="6">
        <v>4</v>
      </c>
      <c r="E9902" s="6">
        <v>20</v>
      </c>
      <c r="F9902" s="6"/>
      <c r="G9902" s="6">
        <v>200</v>
      </c>
      <c r="H9902" s="6"/>
      <c r="I9902" s="6">
        <v>1</v>
      </c>
      <c r="J9902" s="6"/>
      <c r="K9902" s="6">
        <v>1</v>
      </c>
      <c r="L9902" s="6" t="s">
        <v>12295</v>
      </c>
      <c r="M9902" s="6">
        <v>63</v>
      </c>
      <c r="N9902" s="6" t="e">
        <f>VLOOKUP(A9902,web_archive!D:AB,18,FALSE)</f>
        <v>#N/A</v>
      </c>
      <c r="O9902" s="6">
        <v>2</v>
      </c>
      <c r="P9902" s="6">
        <v>512</v>
      </c>
      <c r="Q9902" s="6"/>
      <c r="R9902" s="6">
        <v>10</v>
      </c>
      <c r="S9902" s="6">
        <v>0</v>
      </c>
      <c r="T9902" s="6">
        <v>1250</v>
      </c>
      <c r="U9902" s="6" t="s">
        <v>12570</v>
      </c>
      <c r="V9902" s="6" t="s">
        <v>13285</v>
      </c>
      <c r="W9902" s="6" t="s">
        <v>12814</v>
      </c>
      <c r="X9902" s="6" t="s">
        <v>13285</v>
      </c>
      <c r="Y9902" s="6" t="s">
        <v>12491</v>
      </c>
      <c r="Z9902" s="6" t="s">
        <v>12299</v>
      </c>
      <c r="AA9902" s="6" t="s">
        <v>12299</v>
      </c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</row>
    <row r="9903" spans="1:40" x14ac:dyDescent="0.3">
      <c r="A9903" s="6">
        <v>19177</v>
      </c>
      <c r="B9903" s="6" t="s">
        <v>32150</v>
      </c>
      <c r="C9903" s="6" t="s">
        <v>31959</v>
      </c>
      <c r="D9903" s="6">
        <v>4</v>
      </c>
      <c r="E9903" s="6">
        <v>0</v>
      </c>
      <c r="F9903" s="6"/>
      <c r="G9903" s="6">
        <v>500</v>
      </c>
      <c r="H9903" s="6"/>
      <c r="I9903" s="6">
        <v>10</v>
      </c>
      <c r="J9903" s="6"/>
      <c r="K9903" s="6">
        <v>0</v>
      </c>
      <c r="L9903" s="6" t="s">
        <v>12295</v>
      </c>
      <c r="M9903" s="6">
        <v>63</v>
      </c>
      <c r="N9903" s="6" t="e">
        <f>VLOOKUP(A9903,web_archive!D:AB,18,FALSE)</f>
        <v>#N/A</v>
      </c>
      <c r="O9903" s="6">
        <v>2</v>
      </c>
      <c r="P9903" s="6">
        <v>256</v>
      </c>
      <c r="Q9903" s="6"/>
      <c r="R9903" s="6">
        <v>50</v>
      </c>
      <c r="S9903" s="6">
        <v>1</v>
      </c>
      <c r="T9903" s="6">
        <v>1219</v>
      </c>
      <c r="U9903" s="6" t="s">
        <v>14296</v>
      </c>
      <c r="V9903" s="6" t="s">
        <v>32151</v>
      </c>
      <c r="W9903" s="6" t="s">
        <v>12451</v>
      </c>
      <c r="X9903" s="6" t="s">
        <v>12299</v>
      </c>
      <c r="Y9903" s="6" t="s">
        <v>12299</v>
      </c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</row>
    <row r="9904" spans="1:40" x14ac:dyDescent="0.3">
      <c r="A9904" s="6">
        <v>19178</v>
      </c>
      <c r="B9904" s="6" t="s">
        <v>32152</v>
      </c>
      <c r="C9904" s="6" t="s">
        <v>31959</v>
      </c>
      <c r="D9904" s="6">
        <v>4</v>
      </c>
      <c r="E9904" s="6">
        <v>0</v>
      </c>
      <c r="F9904" s="6"/>
      <c r="G9904" s="6">
        <v>500</v>
      </c>
      <c r="H9904" s="6"/>
      <c r="I9904" s="6">
        <v>10</v>
      </c>
      <c r="J9904" s="6"/>
      <c r="K9904" s="6">
        <v>1</v>
      </c>
      <c r="L9904" s="6" t="s">
        <v>12295</v>
      </c>
      <c r="M9904" s="6">
        <v>63</v>
      </c>
      <c r="N9904" s="6" t="e">
        <f>VLOOKUP(A9904,web_archive!D:AB,18,FALSE)</f>
        <v>#N/A</v>
      </c>
      <c r="O9904" s="6">
        <v>2</v>
      </c>
      <c r="P9904" s="6">
        <v>256</v>
      </c>
      <c r="Q9904" s="6"/>
      <c r="R9904" s="6">
        <v>50</v>
      </c>
      <c r="S9904" s="6">
        <v>1</v>
      </c>
      <c r="T9904" s="6">
        <v>1219</v>
      </c>
      <c r="U9904" s="6" t="s">
        <v>14296</v>
      </c>
      <c r="V9904" s="6" t="s">
        <v>32151</v>
      </c>
      <c r="W9904" s="6" t="s">
        <v>12451</v>
      </c>
      <c r="X9904" s="6" t="s">
        <v>12299</v>
      </c>
      <c r="Y9904" s="6" t="s">
        <v>12299</v>
      </c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</row>
    <row r="9905" spans="1:28" x14ac:dyDescent="0.3">
      <c r="A9905" s="6">
        <v>19179</v>
      </c>
      <c r="B9905" s="6" t="s">
        <v>32153</v>
      </c>
      <c r="C9905" s="6" t="s">
        <v>18294</v>
      </c>
      <c r="D9905" s="6">
        <v>4</v>
      </c>
      <c r="E9905" s="6">
        <v>0</v>
      </c>
      <c r="F9905" s="6"/>
      <c r="G9905" s="6">
        <v>800</v>
      </c>
      <c r="H9905" s="6"/>
      <c r="I9905" s="6">
        <v>4</v>
      </c>
      <c r="J9905" s="6"/>
      <c r="K9905" s="6">
        <v>1</v>
      </c>
      <c r="L9905" s="6" t="s">
        <v>12295</v>
      </c>
      <c r="M9905" s="6">
        <v>63</v>
      </c>
      <c r="N9905" s="6" t="e">
        <f>VLOOKUP(A9905,web_archive!D:AB,18,FALSE)</f>
        <v>#N/A</v>
      </c>
      <c r="O9905" s="6">
        <v>2</v>
      </c>
      <c r="P9905" s="6">
        <v>256</v>
      </c>
      <c r="Q9905" s="6"/>
      <c r="R9905" s="6">
        <v>0</v>
      </c>
      <c r="S9905" s="6">
        <v>1</v>
      </c>
      <c r="T9905" s="6">
        <v>497</v>
      </c>
      <c r="U9905" s="6" t="s">
        <v>12858</v>
      </c>
      <c r="V9905" s="6" t="s">
        <v>12762</v>
      </c>
      <c r="W9905" s="6" t="s">
        <v>14526</v>
      </c>
      <c r="X9905" s="6" t="s">
        <v>12956</v>
      </c>
      <c r="Y9905" s="6" t="s">
        <v>18295</v>
      </c>
      <c r="Z9905" s="6" t="s">
        <v>15143</v>
      </c>
      <c r="AA9905" s="6" t="s">
        <v>12299</v>
      </c>
      <c r="AB9905" s="6" t="s">
        <v>12299</v>
      </c>
    </row>
    <row r="9906" spans="1:28" x14ac:dyDescent="0.3">
      <c r="A9906" s="6">
        <v>19180</v>
      </c>
      <c r="B9906" s="6" t="s">
        <v>32154</v>
      </c>
      <c r="C9906" s="6" t="s">
        <v>419</v>
      </c>
      <c r="D9906" s="6">
        <v>4</v>
      </c>
      <c r="E9906" s="6">
        <v>20</v>
      </c>
      <c r="F9906" s="6"/>
      <c r="G9906" s="6">
        <v>0</v>
      </c>
      <c r="H9906" s="6"/>
      <c r="I9906" s="6">
        <v>8</v>
      </c>
      <c r="J9906" s="6"/>
      <c r="K9906" s="6">
        <v>1</v>
      </c>
      <c r="L9906" s="6" t="s">
        <v>12295</v>
      </c>
      <c r="M9906" s="6">
        <v>63</v>
      </c>
      <c r="N9906" s="6" t="e">
        <f>VLOOKUP(A9906,web_archive!D:AB,18,FALSE)</f>
        <v>#N/A</v>
      </c>
      <c r="O9906" s="6">
        <v>2</v>
      </c>
      <c r="P9906" s="6">
        <v>768</v>
      </c>
      <c r="Q9906" s="6"/>
      <c r="R9906" s="6">
        <v>65</v>
      </c>
      <c r="S9906" s="6">
        <v>0</v>
      </c>
      <c r="T9906" s="6">
        <v>485</v>
      </c>
      <c r="U9906" s="6" t="s">
        <v>14525</v>
      </c>
      <c r="V9906" s="6" t="s">
        <v>18269</v>
      </c>
      <c r="W9906" s="6" t="s">
        <v>12598</v>
      </c>
      <c r="X9906" s="6" t="s">
        <v>18270</v>
      </c>
      <c r="Y9906" s="6" t="s">
        <v>18271</v>
      </c>
      <c r="Z9906" s="6" t="s">
        <v>12489</v>
      </c>
      <c r="AA9906" s="6" t="s">
        <v>12299</v>
      </c>
      <c r="AB9906" s="6" t="s">
        <v>12299</v>
      </c>
    </row>
    <row r="9907" spans="1:28" x14ac:dyDescent="0.3">
      <c r="A9907" s="6">
        <v>19181</v>
      </c>
      <c r="B9907" s="6" t="s">
        <v>32155</v>
      </c>
      <c r="C9907" s="6" t="s">
        <v>31593</v>
      </c>
      <c r="D9907" s="6">
        <v>4</v>
      </c>
      <c r="E9907" s="6">
        <v>20</v>
      </c>
      <c r="F9907" s="6"/>
      <c r="G9907" s="6">
        <v>100</v>
      </c>
      <c r="H9907" s="6"/>
      <c r="I9907" s="6">
        <v>1</v>
      </c>
      <c r="J9907" s="6"/>
      <c r="K9907" s="6">
        <v>1</v>
      </c>
      <c r="L9907" s="6" t="s">
        <v>12295</v>
      </c>
      <c r="M9907" s="6">
        <v>63</v>
      </c>
      <c r="N9907" s="6" t="e">
        <f>VLOOKUP(A9907,web_archive!D:AB,18,FALSE)</f>
        <v>#N/A</v>
      </c>
      <c r="O9907" s="6">
        <v>2</v>
      </c>
      <c r="P9907" s="6">
        <v>512</v>
      </c>
      <c r="Q9907" s="6"/>
      <c r="R9907" s="6">
        <v>30</v>
      </c>
      <c r="S9907" s="6">
        <v>0</v>
      </c>
      <c r="T9907" s="6">
        <v>856</v>
      </c>
      <c r="U9907" s="6" t="s">
        <v>14677</v>
      </c>
      <c r="V9907" s="6" t="s">
        <v>13639</v>
      </c>
      <c r="W9907" s="6" t="s">
        <v>12299</v>
      </c>
      <c r="X9907" s="6" t="s">
        <v>12299</v>
      </c>
      <c r="Y9907" s="6"/>
      <c r="Z9907" s="6"/>
      <c r="AA9907" s="6"/>
      <c r="AB9907" s="6"/>
    </row>
    <row r="9908" spans="1:28" x14ac:dyDescent="0.3">
      <c r="A9908" s="6" t="s">
        <v>12401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 t="e">
        <f>VLOOKUP(A9908,web_archive!D:AB,18,FALSE)</f>
        <v>#N/A</v>
      </c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</row>
    <row r="9909" spans="1:28" x14ac:dyDescent="0.3">
      <c r="A9909" s="6" t="s">
        <v>32156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 t="e">
        <f>VLOOKUP(A9909,web_archive!D:AB,18,FALSE)</f>
        <v>#N/A</v>
      </c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</row>
    <row r="9910" spans="1:28" x14ac:dyDescent="0.3">
      <c r="A9910" s="6" t="s">
        <v>12401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 t="e">
        <f>VLOOKUP(A9910,web_archive!D:AB,18,FALSE)</f>
        <v>#N/A</v>
      </c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</row>
    <row r="9911" spans="1:28" x14ac:dyDescent="0.3">
      <c r="A9911" s="6">
        <v>19500</v>
      </c>
      <c r="B9911" s="6" t="s">
        <v>32157</v>
      </c>
      <c r="C9911" s="6" t="s">
        <v>32158</v>
      </c>
      <c r="D9911" s="6">
        <v>4</v>
      </c>
      <c r="E9911" s="6">
        <v>0</v>
      </c>
      <c r="F9911" s="6"/>
      <c r="G9911" s="6">
        <v>0</v>
      </c>
      <c r="H9911" s="6"/>
      <c r="I9911" s="6">
        <v>0</v>
      </c>
      <c r="J9911" s="6"/>
      <c r="K9911" s="6">
        <v>0</v>
      </c>
      <c r="L9911" s="6" t="s">
        <v>12295</v>
      </c>
      <c r="M9911" s="6">
        <v>63</v>
      </c>
      <c r="N9911" s="6" t="e">
        <f>VLOOKUP(A9911,web_archive!D:AB,18,FALSE)</f>
        <v>#N/A</v>
      </c>
      <c r="O9911" s="6">
        <v>2</v>
      </c>
      <c r="P9911" s="6">
        <v>6144</v>
      </c>
      <c r="Q9911" s="6"/>
      <c r="R9911" s="6">
        <v>0</v>
      </c>
      <c r="S9911" s="6">
        <v>0</v>
      </c>
      <c r="T9911" s="6">
        <v>65</v>
      </c>
      <c r="U9911" s="6" t="s">
        <v>12691</v>
      </c>
      <c r="V9911" s="6" t="s">
        <v>12600</v>
      </c>
      <c r="W9911" s="6" t="s">
        <v>12299</v>
      </c>
      <c r="X9911" s="6" t="s">
        <v>12299</v>
      </c>
      <c r="Y9911" s="6"/>
      <c r="Z9911" s="6"/>
      <c r="AA9911" s="6"/>
      <c r="AB9911" s="6"/>
    </row>
    <row r="9912" spans="1:28" x14ac:dyDescent="0.3">
      <c r="A9912" s="6">
        <v>19501</v>
      </c>
      <c r="B9912" s="6" t="s">
        <v>32159</v>
      </c>
      <c r="C9912" s="6" t="s">
        <v>32160</v>
      </c>
      <c r="D9912" s="6">
        <v>4</v>
      </c>
      <c r="E9912" s="6">
        <v>0</v>
      </c>
      <c r="F9912" s="6"/>
      <c r="G9912" s="6">
        <v>0</v>
      </c>
      <c r="H9912" s="6"/>
      <c r="I9912" s="6">
        <v>0</v>
      </c>
      <c r="J9912" s="6"/>
      <c r="K9912" s="6">
        <v>0</v>
      </c>
      <c r="L9912" s="6" t="s">
        <v>12295</v>
      </c>
      <c r="M9912" s="6">
        <v>63</v>
      </c>
      <c r="N9912" s="6" t="e">
        <f>VLOOKUP(A9912,web_archive!D:AB,18,FALSE)</f>
        <v>#N/A</v>
      </c>
      <c r="O9912" s="6">
        <v>2</v>
      </c>
      <c r="P9912" s="6">
        <v>1024</v>
      </c>
      <c r="Q9912" s="6"/>
      <c r="R9912" s="6">
        <v>0</v>
      </c>
      <c r="S9912" s="6">
        <v>0</v>
      </c>
      <c r="T9912" s="6">
        <v>137</v>
      </c>
      <c r="U9912" s="6" t="s">
        <v>12299</v>
      </c>
      <c r="V9912" s="6" t="s">
        <v>12299</v>
      </c>
      <c r="W9912" s="6" t="s">
        <v>12299</v>
      </c>
      <c r="X9912" s="6"/>
      <c r="Y9912" s="6"/>
      <c r="Z9912" s="6"/>
      <c r="AA9912" s="6"/>
      <c r="AB9912" s="6"/>
    </row>
    <row r="9913" spans="1:28" x14ac:dyDescent="0.3">
      <c r="A9913" s="6">
        <v>19502</v>
      </c>
      <c r="B9913" s="6" t="s">
        <v>32161</v>
      </c>
      <c r="C9913" s="6" t="s">
        <v>32162</v>
      </c>
      <c r="D9913" s="6">
        <v>4</v>
      </c>
      <c r="E9913" s="6">
        <v>0</v>
      </c>
      <c r="F9913" s="6"/>
      <c r="G9913" s="6">
        <v>0</v>
      </c>
      <c r="H9913" s="6"/>
      <c r="I9913" s="6">
        <v>0</v>
      </c>
      <c r="J9913" s="6"/>
      <c r="K9913" s="6">
        <v>0</v>
      </c>
      <c r="L9913" s="6" t="s">
        <v>12295</v>
      </c>
      <c r="M9913" s="6">
        <v>63</v>
      </c>
      <c r="N9913" s="6" t="e">
        <f>VLOOKUP(A9913,web_archive!D:AB,18,FALSE)</f>
        <v>#N/A</v>
      </c>
      <c r="O9913" s="6">
        <v>2</v>
      </c>
      <c r="P9913" s="6">
        <v>3072</v>
      </c>
      <c r="Q9913" s="6"/>
      <c r="R9913" s="6">
        <v>0</v>
      </c>
      <c r="S9913" s="6">
        <v>0</v>
      </c>
      <c r="T9913" s="6">
        <v>1</v>
      </c>
      <c r="U9913" s="6" t="s">
        <v>12299</v>
      </c>
      <c r="V9913" s="6" t="s">
        <v>12299</v>
      </c>
      <c r="W9913" s="6" t="s">
        <v>12299</v>
      </c>
      <c r="X9913" s="6"/>
      <c r="Y9913" s="6"/>
      <c r="Z9913" s="6"/>
      <c r="AA9913" s="6"/>
      <c r="AB9913" s="6"/>
    </row>
    <row r="9914" spans="1:28" x14ac:dyDescent="0.3">
      <c r="A9914" s="6">
        <v>19503</v>
      </c>
      <c r="B9914" s="6" t="s">
        <v>32163</v>
      </c>
      <c r="C9914" s="6" t="s">
        <v>32164</v>
      </c>
      <c r="D9914" s="6">
        <v>4</v>
      </c>
      <c r="E9914" s="6">
        <v>0</v>
      </c>
      <c r="F9914" s="6"/>
      <c r="G9914" s="6">
        <v>0</v>
      </c>
      <c r="H9914" s="6"/>
      <c r="I9914" s="6">
        <v>0</v>
      </c>
      <c r="J9914" s="6"/>
      <c r="K9914" s="6">
        <v>0</v>
      </c>
      <c r="L9914" s="6" t="s">
        <v>12295</v>
      </c>
      <c r="M9914" s="6">
        <v>63</v>
      </c>
      <c r="N9914" s="6" t="e">
        <f>VLOOKUP(A9914,web_archive!D:AB,18,FALSE)</f>
        <v>#N/A</v>
      </c>
      <c r="O9914" s="6">
        <v>2</v>
      </c>
      <c r="P9914" s="6">
        <v>7168</v>
      </c>
      <c r="Q9914" s="6"/>
      <c r="R9914" s="6">
        <v>0</v>
      </c>
      <c r="S9914" s="6">
        <v>0</v>
      </c>
      <c r="T9914" s="6">
        <v>51</v>
      </c>
      <c r="U9914" s="6" t="s">
        <v>12299</v>
      </c>
      <c r="V9914" s="6" t="s">
        <v>12299</v>
      </c>
      <c r="W9914" s="6" t="s">
        <v>12299</v>
      </c>
      <c r="X9914" s="6"/>
      <c r="Y9914" s="6"/>
      <c r="Z9914" s="6"/>
      <c r="AA9914" s="6"/>
      <c r="AB9914" s="6"/>
    </row>
    <row r="9915" spans="1:28" x14ac:dyDescent="0.3">
      <c r="A9915" s="6">
        <v>19504</v>
      </c>
      <c r="B9915" s="6" t="s">
        <v>32165</v>
      </c>
      <c r="C9915" s="6" t="s">
        <v>32166</v>
      </c>
      <c r="D9915" s="6">
        <v>4</v>
      </c>
      <c r="E9915" s="6">
        <v>0</v>
      </c>
      <c r="F9915" s="6"/>
      <c r="G9915" s="6">
        <v>0</v>
      </c>
      <c r="H9915" s="6"/>
      <c r="I9915" s="6">
        <v>0</v>
      </c>
      <c r="J9915" s="6"/>
      <c r="K9915" s="6">
        <v>0</v>
      </c>
      <c r="L9915" s="6" t="s">
        <v>12295</v>
      </c>
      <c r="M9915" s="6">
        <v>63</v>
      </c>
      <c r="N9915" s="6" t="e">
        <f>VLOOKUP(A9915,web_archive!D:AB,18,FALSE)</f>
        <v>#N/A</v>
      </c>
      <c r="O9915" s="6">
        <v>2</v>
      </c>
      <c r="P9915" s="6">
        <v>2048</v>
      </c>
      <c r="Q9915" s="6"/>
      <c r="R9915" s="6">
        <v>0</v>
      </c>
      <c r="S9915" s="6">
        <v>0</v>
      </c>
      <c r="T9915" s="6">
        <v>12</v>
      </c>
      <c r="U9915" s="6" t="s">
        <v>12299</v>
      </c>
      <c r="V9915" s="6" t="s">
        <v>12299</v>
      </c>
      <c r="W9915" s="6" t="s">
        <v>12299</v>
      </c>
      <c r="X9915" s="6"/>
      <c r="Y9915" s="6"/>
      <c r="Z9915" s="6"/>
      <c r="AA9915" s="6"/>
      <c r="AB9915" s="6"/>
    </row>
    <row r="9916" spans="1:28" x14ac:dyDescent="0.3">
      <c r="A9916" s="6">
        <v>19505</v>
      </c>
      <c r="B9916" s="6" t="s">
        <v>32167</v>
      </c>
      <c r="C9916" s="6" t="s">
        <v>32168</v>
      </c>
      <c r="D9916" s="6">
        <v>4</v>
      </c>
      <c r="E9916" s="6">
        <v>0</v>
      </c>
      <c r="F9916" s="6"/>
      <c r="G9916" s="6">
        <v>0</v>
      </c>
      <c r="H9916" s="6"/>
      <c r="I9916" s="6">
        <v>0</v>
      </c>
      <c r="J9916" s="6"/>
      <c r="K9916" s="6">
        <v>0</v>
      </c>
      <c r="L9916" s="6" t="s">
        <v>12295</v>
      </c>
      <c r="M9916" s="6">
        <v>63</v>
      </c>
      <c r="N9916" s="6" t="e">
        <f>VLOOKUP(A9916,web_archive!D:AB,18,FALSE)</f>
        <v>#N/A</v>
      </c>
      <c r="O9916" s="6">
        <v>2</v>
      </c>
      <c r="P9916" s="6">
        <v>4096</v>
      </c>
      <c r="Q9916" s="6"/>
      <c r="R9916" s="6">
        <v>0</v>
      </c>
      <c r="S9916" s="6">
        <v>0</v>
      </c>
      <c r="T9916" s="6">
        <v>54</v>
      </c>
      <c r="U9916" s="6" t="s">
        <v>12299</v>
      </c>
      <c r="V9916" s="6" t="s">
        <v>12299</v>
      </c>
      <c r="W9916" s="6" t="s">
        <v>12299</v>
      </c>
      <c r="X9916" s="6"/>
      <c r="Y9916" s="6"/>
      <c r="Z9916" s="6"/>
      <c r="AA9916" s="6"/>
      <c r="AB9916" s="6"/>
    </row>
    <row r="9917" spans="1:28" x14ac:dyDescent="0.3">
      <c r="A9917" s="6">
        <v>19506</v>
      </c>
      <c r="B9917" s="6" t="s">
        <v>32169</v>
      </c>
      <c r="C9917" s="6" t="s">
        <v>32170</v>
      </c>
      <c r="D9917" s="6">
        <v>4</v>
      </c>
      <c r="E9917" s="6">
        <v>0</v>
      </c>
      <c r="F9917" s="6"/>
      <c r="G9917" s="6">
        <v>0</v>
      </c>
      <c r="H9917" s="6"/>
      <c r="I9917" s="6">
        <v>0</v>
      </c>
      <c r="J9917" s="6"/>
      <c r="K9917" s="6">
        <v>0</v>
      </c>
      <c r="L9917" s="6" t="s">
        <v>12295</v>
      </c>
      <c r="M9917" s="6">
        <v>63</v>
      </c>
      <c r="N9917" s="6" t="e">
        <f>VLOOKUP(A9917,web_archive!D:AB,18,FALSE)</f>
        <v>#N/A</v>
      </c>
      <c r="O9917" s="6">
        <v>2</v>
      </c>
      <c r="P9917" s="6">
        <v>1024</v>
      </c>
      <c r="Q9917" s="6"/>
      <c r="R9917" s="6">
        <v>0</v>
      </c>
      <c r="S9917" s="6">
        <v>1</v>
      </c>
      <c r="T9917" s="6">
        <v>300</v>
      </c>
      <c r="U9917" s="6" t="s">
        <v>12299</v>
      </c>
      <c r="V9917" s="6" t="s">
        <v>12299</v>
      </c>
      <c r="W9917" s="6" t="s">
        <v>12299</v>
      </c>
      <c r="X9917" s="6"/>
      <c r="Y9917" s="6"/>
      <c r="Z9917" s="6"/>
      <c r="AA9917" s="6"/>
      <c r="AB9917" s="6"/>
    </row>
    <row r="9918" spans="1:28" x14ac:dyDescent="0.3">
      <c r="A9918" s="6">
        <v>19507</v>
      </c>
      <c r="B9918" s="6" t="s">
        <v>32171</v>
      </c>
      <c r="C9918" s="6" t="s">
        <v>32172</v>
      </c>
      <c r="D9918" s="6">
        <v>4</v>
      </c>
      <c r="E9918" s="6">
        <v>0</v>
      </c>
      <c r="F9918" s="6"/>
      <c r="G9918" s="6">
        <v>0</v>
      </c>
      <c r="H9918" s="6"/>
      <c r="I9918" s="6">
        <v>0</v>
      </c>
      <c r="J9918" s="6"/>
      <c r="K9918" s="6">
        <v>0</v>
      </c>
      <c r="L9918" s="6" t="s">
        <v>12295</v>
      </c>
      <c r="M9918" s="6">
        <v>63</v>
      </c>
      <c r="N9918" s="6" t="e">
        <f>VLOOKUP(A9918,web_archive!D:AB,18,FALSE)</f>
        <v>#N/A</v>
      </c>
      <c r="O9918" s="6">
        <v>2</v>
      </c>
      <c r="P9918" s="6">
        <v>1024</v>
      </c>
      <c r="Q9918" s="6"/>
      <c r="R9918" s="6">
        <v>1</v>
      </c>
      <c r="S9918" s="6">
        <v>0</v>
      </c>
      <c r="T9918" s="6">
        <v>654</v>
      </c>
      <c r="U9918" s="6" t="s">
        <v>14783</v>
      </c>
      <c r="V9918" s="6" t="s">
        <v>12368</v>
      </c>
      <c r="W9918" s="6" t="s">
        <v>12299</v>
      </c>
      <c r="X9918" s="6" t="s">
        <v>12299</v>
      </c>
      <c r="Y9918" s="6"/>
      <c r="Z9918" s="6"/>
      <c r="AA9918" s="6"/>
      <c r="AB9918" s="6"/>
    </row>
    <row r="9919" spans="1:28" x14ac:dyDescent="0.3">
      <c r="A9919" s="6">
        <v>19508</v>
      </c>
      <c r="B9919" s="6" t="s">
        <v>32173</v>
      </c>
      <c r="C9919" s="6" t="s">
        <v>32174</v>
      </c>
      <c r="D9919" s="6">
        <v>4</v>
      </c>
      <c r="E9919" s="6">
        <v>0</v>
      </c>
      <c r="F9919" s="6"/>
      <c r="G9919" s="6">
        <v>0</v>
      </c>
      <c r="H9919" s="6"/>
      <c r="I9919" s="6">
        <v>0</v>
      </c>
      <c r="J9919" s="6"/>
      <c r="K9919" s="6">
        <v>0</v>
      </c>
      <c r="L9919" s="6" t="s">
        <v>12295</v>
      </c>
      <c r="M9919" s="6">
        <v>63</v>
      </c>
      <c r="N9919" s="6" t="e">
        <f>VLOOKUP(A9919,web_archive!D:AB,18,FALSE)</f>
        <v>#N/A</v>
      </c>
      <c r="O9919" s="6">
        <v>2</v>
      </c>
      <c r="P9919" s="6">
        <v>1024</v>
      </c>
      <c r="Q9919" s="6"/>
      <c r="R9919" s="6">
        <v>0</v>
      </c>
      <c r="S9919" s="6">
        <v>1</v>
      </c>
      <c r="T9919" s="6">
        <v>0</v>
      </c>
      <c r="U9919" s="6" t="s">
        <v>14783</v>
      </c>
      <c r="V9919" s="6" t="s">
        <v>12368</v>
      </c>
      <c r="W9919" s="6" t="s">
        <v>12299</v>
      </c>
      <c r="X9919" s="6" t="s">
        <v>12299</v>
      </c>
      <c r="Y9919" s="6"/>
      <c r="Z9919" s="6"/>
      <c r="AA9919" s="6"/>
      <c r="AB9919" s="6"/>
    </row>
    <row r="9920" spans="1:28" x14ac:dyDescent="0.3">
      <c r="A9920" s="6">
        <v>19509</v>
      </c>
      <c r="B9920" s="6" t="s">
        <v>32175</v>
      </c>
      <c r="C9920" s="6" t="s">
        <v>32176</v>
      </c>
      <c r="D9920" s="6">
        <v>4</v>
      </c>
      <c r="E9920" s="6">
        <v>0</v>
      </c>
      <c r="F9920" s="6"/>
      <c r="G9920" s="6">
        <v>0</v>
      </c>
      <c r="H9920" s="6"/>
      <c r="I9920" s="6">
        <v>0</v>
      </c>
      <c r="J9920" s="6"/>
      <c r="K9920" s="6">
        <v>0</v>
      </c>
      <c r="L9920" s="6" t="s">
        <v>12295</v>
      </c>
      <c r="M9920" s="6">
        <v>63</v>
      </c>
      <c r="N9920" s="6" t="e">
        <f>VLOOKUP(A9920,web_archive!D:AB,18,FALSE)</f>
        <v>#N/A</v>
      </c>
      <c r="O9920" s="6">
        <v>2</v>
      </c>
      <c r="P9920" s="6">
        <v>2048</v>
      </c>
      <c r="Q9920" s="6"/>
      <c r="R9920" s="6">
        <v>1</v>
      </c>
      <c r="S9920" s="6">
        <v>0</v>
      </c>
      <c r="T9920" s="6">
        <v>695</v>
      </c>
      <c r="U9920" s="6" t="s">
        <v>14783</v>
      </c>
      <c r="V9920" s="6" t="s">
        <v>12368</v>
      </c>
      <c r="W9920" s="6" t="s">
        <v>12299</v>
      </c>
      <c r="X9920" s="6" t="s">
        <v>12299</v>
      </c>
      <c r="Y9920" s="6"/>
      <c r="Z9920" s="6"/>
      <c r="AA9920" s="6"/>
      <c r="AB9920" s="6"/>
    </row>
    <row r="9921" spans="1:24" x14ac:dyDescent="0.3">
      <c r="A9921" s="6">
        <v>19510</v>
      </c>
      <c r="B9921" s="6" t="s">
        <v>32177</v>
      </c>
      <c r="C9921" s="6" t="s">
        <v>32178</v>
      </c>
      <c r="D9921" s="6">
        <v>4</v>
      </c>
      <c r="E9921" s="6">
        <v>0</v>
      </c>
      <c r="F9921" s="6"/>
      <c r="G9921" s="6">
        <v>0</v>
      </c>
      <c r="H9921" s="6"/>
      <c r="I9921" s="6">
        <v>0</v>
      </c>
      <c r="J9921" s="6"/>
      <c r="K9921" s="6">
        <v>0</v>
      </c>
      <c r="L9921" s="6" t="s">
        <v>12295</v>
      </c>
      <c r="M9921" s="6">
        <v>63</v>
      </c>
      <c r="N9921" s="6" t="e">
        <f>VLOOKUP(A9921,web_archive!D:AB,18,FALSE)</f>
        <v>#N/A</v>
      </c>
      <c r="O9921" s="6">
        <v>2</v>
      </c>
      <c r="P9921" s="6">
        <v>2048</v>
      </c>
      <c r="Q9921" s="6"/>
      <c r="R9921" s="6">
        <v>1</v>
      </c>
      <c r="S9921" s="6">
        <v>0</v>
      </c>
      <c r="T9921" s="6">
        <v>696</v>
      </c>
      <c r="U9921" s="6" t="s">
        <v>14783</v>
      </c>
      <c r="V9921" s="6" t="s">
        <v>12368</v>
      </c>
      <c r="W9921" s="6" t="s">
        <v>12299</v>
      </c>
      <c r="X9921" s="6" t="s">
        <v>12299</v>
      </c>
    </row>
    <row r="9922" spans="1:24" x14ac:dyDescent="0.3">
      <c r="A9922" s="6">
        <v>19511</v>
      </c>
      <c r="B9922" s="6" t="s">
        <v>32179</v>
      </c>
      <c r="C9922" s="6" t="s">
        <v>32180</v>
      </c>
      <c r="D9922" s="6">
        <v>4</v>
      </c>
      <c r="E9922" s="6">
        <v>0</v>
      </c>
      <c r="F9922" s="6"/>
      <c r="G9922" s="6">
        <v>0</v>
      </c>
      <c r="H9922" s="6"/>
      <c r="I9922" s="6">
        <v>0</v>
      </c>
      <c r="J9922" s="6"/>
      <c r="K9922" s="6">
        <v>0</v>
      </c>
      <c r="L9922" s="6" t="s">
        <v>12295</v>
      </c>
      <c r="M9922" s="6">
        <v>63</v>
      </c>
      <c r="N9922" s="6" t="e">
        <f>VLOOKUP(A9922,web_archive!D:AB,18,FALSE)</f>
        <v>#N/A</v>
      </c>
      <c r="O9922" s="6">
        <v>2</v>
      </c>
      <c r="P9922" s="6">
        <v>2048</v>
      </c>
      <c r="Q9922" s="6"/>
      <c r="R9922" s="6">
        <v>1</v>
      </c>
      <c r="S9922" s="6">
        <v>0</v>
      </c>
      <c r="T9922" s="6">
        <v>697</v>
      </c>
      <c r="U9922" s="6" t="s">
        <v>14783</v>
      </c>
      <c r="V9922" s="6" t="s">
        <v>12368</v>
      </c>
      <c r="W9922" s="6" t="s">
        <v>12299</v>
      </c>
      <c r="X9922" s="6" t="s">
        <v>12299</v>
      </c>
    </row>
    <row r="9923" spans="1:24" x14ac:dyDescent="0.3">
      <c r="A9923" s="6">
        <v>19512</v>
      </c>
      <c r="B9923" s="6" t="s">
        <v>32181</v>
      </c>
      <c r="C9923" s="6" t="s">
        <v>32182</v>
      </c>
      <c r="D9923" s="6">
        <v>4</v>
      </c>
      <c r="E9923" s="6">
        <v>0</v>
      </c>
      <c r="F9923" s="6"/>
      <c r="G9923" s="6">
        <v>0</v>
      </c>
      <c r="H9923" s="6"/>
      <c r="I9923" s="6">
        <v>0</v>
      </c>
      <c r="J9923" s="6"/>
      <c r="K9923" s="6">
        <v>0</v>
      </c>
      <c r="L9923" s="6" t="s">
        <v>12295</v>
      </c>
      <c r="M9923" s="6">
        <v>63</v>
      </c>
      <c r="N9923" s="6" t="e">
        <f>VLOOKUP(A9923,web_archive!D:AB,18,FALSE)</f>
        <v>#N/A</v>
      </c>
      <c r="O9923" s="6">
        <v>2</v>
      </c>
      <c r="P9923" s="6">
        <v>2048</v>
      </c>
      <c r="Q9923" s="6"/>
      <c r="R9923" s="6">
        <v>1</v>
      </c>
      <c r="S9923" s="6">
        <v>0</v>
      </c>
      <c r="T9923" s="6">
        <v>698</v>
      </c>
      <c r="U9923" s="6" t="s">
        <v>14783</v>
      </c>
      <c r="V9923" s="6" t="s">
        <v>12368</v>
      </c>
      <c r="W9923" s="6" t="s">
        <v>12299</v>
      </c>
      <c r="X9923" s="6" t="s">
        <v>12299</v>
      </c>
    </row>
    <row r="9924" spans="1:24" x14ac:dyDescent="0.3">
      <c r="A9924" s="6">
        <v>19513</v>
      </c>
      <c r="B9924" s="6" t="s">
        <v>32183</v>
      </c>
      <c r="C9924" s="6" t="s">
        <v>32184</v>
      </c>
      <c r="D9924" s="6">
        <v>4</v>
      </c>
      <c r="E9924" s="6">
        <v>0</v>
      </c>
      <c r="F9924" s="6"/>
      <c r="G9924" s="6">
        <v>0</v>
      </c>
      <c r="H9924" s="6"/>
      <c r="I9924" s="6">
        <v>0</v>
      </c>
      <c r="J9924" s="6"/>
      <c r="K9924" s="6">
        <v>0</v>
      </c>
      <c r="L9924" s="6" t="s">
        <v>12295</v>
      </c>
      <c r="M9924" s="6">
        <v>63</v>
      </c>
      <c r="N9924" s="6" t="e">
        <f>VLOOKUP(A9924,web_archive!D:AB,18,FALSE)</f>
        <v>#N/A</v>
      </c>
      <c r="O9924" s="6">
        <v>2</v>
      </c>
      <c r="P9924" s="6">
        <v>4096</v>
      </c>
      <c r="Q9924" s="6"/>
      <c r="R9924" s="6">
        <v>1</v>
      </c>
      <c r="S9924" s="6">
        <v>0</v>
      </c>
      <c r="T9924" s="6">
        <v>699</v>
      </c>
      <c r="U9924" s="6" t="s">
        <v>14783</v>
      </c>
      <c r="V9924" s="6" t="s">
        <v>12368</v>
      </c>
      <c r="W9924" s="6" t="s">
        <v>12299</v>
      </c>
      <c r="X9924" s="6" t="s">
        <v>12299</v>
      </c>
    </row>
    <row r="9925" spans="1:24" x14ac:dyDescent="0.3">
      <c r="A9925" s="6">
        <v>19514</v>
      </c>
      <c r="B9925" s="6" t="s">
        <v>32185</v>
      </c>
      <c r="C9925" s="6" t="s">
        <v>32186</v>
      </c>
      <c r="D9925" s="6">
        <v>4</v>
      </c>
      <c r="E9925" s="6">
        <v>0</v>
      </c>
      <c r="F9925" s="6"/>
      <c r="G9925" s="6">
        <v>0</v>
      </c>
      <c r="H9925" s="6"/>
      <c r="I9925" s="6">
        <v>0</v>
      </c>
      <c r="J9925" s="6"/>
      <c r="K9925" s="6">
        <v>0</v>
      </c>
      <c r="L9925" s="6" t="s">
        <v>12295</v>
      </c>
      <c r="M9925" s="6">
        <v>63</v>
      </c>
      <c r="N9925" s="6" t="e">
        <f>VLOOKUP(A9925,web_archive!D:AB,18,FALSE)</f>
        <v>#N/A</v>
      </c>
      <c r="O9925" s="6">
        <v>2</v>
      </c>
      <c r="P9925" s="6">
        <v>4096</v>
      </c>
      <c r="Q9925" s="6"/>
      <c r="R9925" s="6">
        <v>1</v>
      </c>
      <c r="S9925" s="6">
        <v>0</v>
      </c>
      <c r="T9925" s="6">
        <v>700</v>
      </c>
      <c r="U9925" s="6" t="s">
        <v>14783</v>
      </c>
      <c r="V9925" s="6" t="s">
        <v>12368</v>
      </c>
      <c r="W9925" s="6" t="s">
        <v>12299</v>
      </c>
      <c r="X9925" s="6" t="s">
        <v>12299</v>
      </c>
    </row>
    <row r="9926" spans="1:24" x14ac:dyDescent="0.3">
      <c r="A9926" s="6">
        <v>19515</v>
      </c>
      <c r="B9926" s="6" t="s">
        <v>32187</v>
      </c>
      <c r="C9926" s="6" t="s">
        <v>32188</v>
      </c>
      <c r="D9926" s="6">
        <v>4</v>
      </c>
      <c r="E9926" s="6">
        <v>0</v>
      </c>
      <c r="F9926" s="6"/>
      <c r="G9926" s="6">
        <v>0</v>
      </c>
      <c r="H9926" s="6"/>
      <c r="I9926" s="6">
        <v>0</v>
      </c>
      <c r="J9926" s="6"/>
      <c r="K9926" s="6">
        <v>0</v>
      </c>
      <c r="L9926" s="6" t="s">
        <v>12295</v>
      </c>
      <c r="M9926" s="6">
        <v>63</v>
      </c>
      <c r="N9926" s="6" t="e">
        <f>VLOOKUP(A9926,web_archive!D:AB,18,FALSE)</f>
        <v>#N/A</v>
      </c>
      <c r="O9926" s="6">
        <v>2</v>
      </c>
      <c r="P9926" s="6">
        <v>1024</v>
      </c>
      <c r="Q9926" s="6"/>
      <c r="R9926" s="6">
        <v>1</v>
      </c>
      <c r="S9926" s="6">
        <v>0</v>
      </c>
      <c r="T9926" s="6">
        <v>701</v>
      </c>
      <c r="U9926" s="6" t="s">
        <v>14783</v>
      </c>
      <c r="V9926" s="6" t="s">
        <v>12368</v>
      </c>
      <c r="W9926" s="6" t="s">
        <v>12299</v>
      </c>
      <c r="X9926" s="6" t="s">
        <v>12299</v>
      </c>
    </row>
    <row r="9927" spans="1:24" x14ac:dyDescent="0.3">
      <c r="A9927" s="6">
        <v>19516</v>
      </c>
      <c r="B9927" s="6" t="s">
        <v>32189</v>
      </c>
      <c r="C9927" s="6" t="s">
        <v>32190</v>
      </c>
      <c r="D9927" s="6">
        <v>4</v>
      </c>
      <c r="E9927" s="6">
        <v>0</v>
      </c>
      <c r="F9927" s="6"/>
      <c r="G9927" s="6">
        <v>0</v>
      </c>
      <c r="H9927" s="6"/>
      <c r="I9927" s="6">
        <v>0</v>
      </c>
      <c r="J9927" s="6"/>
      <c r="K9927" s="6">
        <v>0</v>
      </c>
      <c r="L9927" s="6" t="s">
        <v>12295</v>
      </c>
      <c r="M9927" s="6">
        <v>63</v>
      </c>
      <c r="N9927" s="6" t="e">
        <f>VLOOKUP(A9927,web_archive!D:AB,18,FALSE)</f>
        <v>#N/A</v>
      </c>
      <c r="O9927" s="6">
        <v>2</v>
      </c>
      <c r="P9927" s="6">
        <v>1024</v>
      </c>
      <c r="Q9927" s="6"/>
      <c r="R9927" s="6">
        <v>1</v>
      </c>
      <c r="S9927" s="6">
        <v>0</v>
      </c>
      <c r="T9927" s="6">
        <v>702</v>
      </c>
      <c r="U9927" s="6" t="s">
        <v>14783</v>
      </c>
      <c r="V9927" s="6" t="s">
        <v>12368</v>
      </c>
      <c r="W9927" s="6" t="s">
        <v>12299</v>
      </c>
      <c r="X9927" s="6" t="s">
        <v>12299</v>
      </c>
    </row>
    <row r="9928" spans="1:24" x14ac:dyDescent="0.3">
      <c r="A9928" s="6">
        <v>19517</v>
      </c>
      <c r="B9928" s="6" t="s">
        <v>32191</v>
      </c>
      <c r="C9928" s="6" t="s">
        <v>32192</v>
      </c>
      <c r="D9928" s="6">
        <v>4</v>
      </c>
      <c r="E9928" s="6">
        <v>0</v>
      </c>
      <c r="F9928" s="6"/>
      <c r="G9928" s="6">
        <v>0</v>
      </c>
      <c r="H9928" s="6"/>
      <c r="I9928" s="6">
        <v>0</v>
      </c>
      <c r="J9928" s="6"/>
      <c r="K9928" s="6">
        <v>0</v>
      </c>
      <c r="L9928" s="6" t="s">
        <v>12295</v>
      </c>
      <c r="M9928" s="6">
        <v>63</v>
      </c>
      <c r="N9928" s="6" t="e">
        <f>VLOOKUP(A9928,web_archive!D:AB,18,FALSE)</f>
        <v>#N/A</v>
      </c>
      <c r="O9928" s="6">
        <v>2</v>
      </c>
      <c r="P9928" s="6">
        <v>1024</v>
      </c>
      <c r="Q9928" s="6"/>
      <c r="R9928" s="6">
        <v>1</v>
      </c>
      <c r="S9928" s="6">
        <v>0</v>
      </c>
      <c r="T9928" s="6">
        <v>703</v>
      </c>
      <c r="U9928" s="6" t="s">
        <v>14783</v>
      </c>
      <c r="V9928" s="6" t="s">
        <v>12368</v>
      </c>
      <c r="W9928" s="6" t="s">
        <v>12299</v>
      </c>
      <c r="X9928" s="6" t="s">
        <v>12299</v>
      </c>
    </row>
    <row r="9929" spans="1:24" x14ac:dyDescent="0.3">
      <c r="A9929" s="6">
        <v>19518</v>
      </c>
      <c r="B9929" s="6" t="s">
        <v>32193</v>
      </c>
      <c r="C9929" s="6" t="s">
        <v>32193</v>
      </c>
      <c r="D9929" s="6">
        <v>4</v>
      </c>
      <c r="E9929" s="6">
        <v>0</v>
      </c>
      <c r="F9929" s="6"/>
      <c r="G9929" s="6">
        <v>0</v>
      </c>
      <c r="H9929" s="6"/>
      <c r="I9929" s="6">
        <v>0</v>
      </c>
      <c r="J9929" s="6"/>
      <c r="K9929" s="6">
        <v>0</v>
      </c>
      <c r="L9929" s="6" t="s">
        <v>12295</v>
      </c>
      <c r="M9929" s="6">
        <v>63</v>
      </c>
      <c r="N9929" s="6" t="e">
        <f>VLOOKUP(A9929,web_archive!D:AB,18,FALSE)</f>
        <v>#N/A</v>
      </c>
      <c r="O9929" s="6">
        <v>2</v>
      </c>
      <c r="P9929" s="6">
        <v>1024</v>
      </c>
      <c r="Q9929" s="6"/>
      <c r="R9929" s="6">
        <v>1</v>
      </c>
      <c r="S9929" s="6">
        <v>0</v>
      </c>
      <c r="T9929" s="6">
        <v>704</v>
      </c>
      <c r="U9929" s="6" t="s">
        <v>14783</v>
      </c>
      <c r="V9929" s="6" t="s">
        <v>12368</v>
      </c>
      <c r="W9929" s="6" t="s">
        <v>12299</v>
      </c>
      <c r="X9929" s="6" t="s">
        <v>12299</v>
      </c>
    </row>
    <row r="9930" spans="1:24" x14ac:dyDescent="0.3">
      <c r="A9930" s="6">
        <v>19519</v>
      </c>
      <c r="B9930" s="6" t="s">
        <v>32194</v>
      </c>
      <c r="C9930" s="6" t="s">
        <v>30939</v>
      </c>
      <c r="D9930" s="6">
        <v>4</v>
      </c>
      <c r="E9930" s="6">
        <v>0</v>
      </c>
      <c r="F9930" s="6"/>
      <c r="G9930" s="6">
        <v>0</v>
      </c>
      <c r="H9930" s="6"/>
      <c r="I9930" s="6">
        <v>0</v>
      </c>
      <c r="J9930" s="6"/>
      <c r="K9930" s="6">
        <v>0</v>
      </c>
      <c r="L9930" s="6" t="s">
        <v>12295</v>
      </c>
      <c r="M9930" s="6">
        <v>63</v>
      </c>
      <c r="N9930" s="6" t="e">
        <f>VLOOKUP(A9930,web_archive!D:AB,18,FALSE)</f>
        <v>#N/A</v>
      </c>
      <c r="O9930" s="6">
        <v>2</v>
      </c>
      <c r="P9930" s="6">
        <v>1024</v>
      </c>
      <c r="Q9930" s="6"/>
      <c r="R9930" s="6">
        <v>1</v>
      </c>
      <c r="S9930" s="6">
        <v>0</v>
      </c>
      <c r="T9930" s="6">
        <v>688</v>
      </c>
      <c r="U9930" s="6" t="s">
        <v>14783</v>
      </c>
      <c r="V9930" s="6" t="s">
        <v>12368</v>
      </c>
      <c r="W9930" s="6" t="s">
        <v>12299</v>
      </c>
      <c r="X9930" s="6" t="s">
        <v>12299</v>
      </c>
    </row>
    <row r="9931" spans="1:24" x14ac:dyDescent="0.3">
      <c r="A9931" s="6">
        <v>19520</v>
      </c>
      <c r="B9931" s="6" t="s">
        <v>32195</v>
      </c>
      <c r="C9931" s="6" t="s">
        <v>32196</v>
      </c>
      <c r="D9931" s="6">
        <v>4</v>
      </c>
      <c r="E9931" s="6">
        <v>0</v>
      </c>
      <c r="F9931" s="6"/>
      <c r="G9931" s="6">
        <v>0</v>
      </c>
      <c r="H9931" s="6"/>
      <c r="I9931" s="6">
        <v>0</v>
      </c>
      <c r="J9931" s="6"/>
      <c r="K9931" s="6">
        <v>0</v>
      </c>
      <c r="L9931" s="6" t="s">
        <v>12295</v>
      </c>
      <c r="M9931" s="6">
        <v>63</v>
      </c>
      <c r="N9931" s="6" t="e">
        <f>VLOOKUP(A9931,web_archive!D:AB,18,FALSE)</f>
        <v>#N/A</v>
      </c>
      <c r="O9931" s="6">
        <v>2</v>
      </c>
      <c r="P9931" s="6">
        <v>1024</v>
      </c>
      <c r="Q9931" s="6"/>
      <c r="R9931" s="6">
        <v>1</v>
      </c>
      <c r="S9931" s="6">
        <v>0</v>
      </c>
      <c r="T9931" s="6">
        <v>705</v>
      </c>
      <c r="U9931" s="6" t="s">
        <v>14783</v>
      </c>
      <c r="V9931" s="6" t="s">
        <v>12368</v>
      </c>
      <c r="W9931" s="6" t="s">
        <v>12299</v>
      </c>
      <c r="X9931" s="6" t="s">
        <v>12299</v>
      </c>
    </row>
    <row r="9932" spans="1:24" x14ac:dyDescent="0.3">
      <c r="A9932" s="6">
        <v>19521</v>
      </c>
      <c r="B9932" s="6" t="s">
        <v>32197</v>
      </c>
      <c r="C9932" s="6" t="s">
        <v>32198</v>
      </c>
      <c r="D9932" s="6">
        <v>4</v>
      </c>
      <c r="E9932" s="6">
        <v>0</v>
      </c>
      <c r="F9932" s="6"/>
      <c r="G9932" s="6">
        <v>0</v>
      </c>
      <c r="H9932" s="6"/>
      <c r="I9932" s="6">
        <v>0</v>
      </c>
      <c r="J9932" s="6"/>
      <c r="K9932" s="6">
        <v>0</v>
      </c>
      <c r="L9932" s="6" t="s">
        <v>12295</v>
      </c>
      <c r="M9932" s="6">
        <v>63</v>
      </c>
      <c r="N9932" s="6" t="e">
        <f>VLOOKUP(A9932,web_archive!D:AB,18,FALSE)</f>
        <v>#N/A</v>
      </c>
      <c r="O9932" s="6">
        <v>2</v>
      </c>
      <c r="P9932" s="6">
        <v>1024</v>
      </c>
      <c r="Q9932" s="6"/>
      <c r="R9932" s="6">
        <v>1</v>
      </c>
      <c r="S9932" s="6">
        <v>0</v>
      </c>
      <c r="T9932" s="6">
        <v>706</v>
      </c>
      <c r="U9932" s="6" t="s">
        <v>14783</v>
      </c>
      <c r="V9932" s="6" t="s">
        <v>12368</v>
      </c>
      <c r="W9932" s="6" t="s">
        <v>12299</v>
      </c>
      <c r="X9932" s="6" t="s">
        <v>12299</v>
      </c>
    </row>
    <row r="9933" spans="1:24" x14ac:dyDescent="0.3">
      <c r="A9933" s="6">
        <v>19522</v>
      </c>
      <c r="B9933" s="6" t="s">
        <v>32199</v>
      </c>
      <c r="C9933" s="6" t="s">
        <v>32200</v>
      </c>
      <c r="D9933" s="6">
        <v>4</v>
      </c>
      <c r="E9933" s="6">
        <v>0</v>
      </c>
      <c r="F9933" s="6"/>
      <c r="G9933" s="6">
        <v>0</v>
      </c>
      <c r="H9933" s="6"/>
      <c r="I9933" s="6">
        <v>0</v>
      </c>
      <c r="J9933" s="6"/>
      <c r="K9933" s="6">
        <v>0</v>
      </c>
      <c r="L9933" s="6" t="s">
        <v>12295</v>
      </c>
      <c r="M9933" s="6">
        <v>63</v>
      </c>
      <c r="N9933" s="6" t="e">
        <f>VLOOKUP(A9933,web_archive!D:AB,18,FALSE)</f>
        <v>#N/A</v>
      </c>
      <c r="O9933" s="6">
        <v>2</v>
      </c>
      <c r="P9933" s="6">
        <v>1024</v>
      </c>
      <c r="Q9933" s="6"/>
      <c r="R9933" s="6">
        <v>1</v>
      </c>
      <c r="S9933" s="6">
        <v>0</v>
      </c>
      <c r="T9933" s="6">
        <v>707</v>
      </c>
      <c r="U9933" s="6" t="s">
        <v>14783</v>
      </c>
      <c r="V9933" s="6" t="s">
        <v>12368</v>
      </c>
      <c r="W9933" s="6" t="s">
        <v>12299</v>
      </c>
      <c r="X9933" s="6" t="s">
        <v>12299</v>
      </c>
    </row>
    <row r="9934" spans="1:24" x14ac:dyDescent="0.3">
      <c r="A9934" s="6">
        <v>19523</v>
      </c>
      <c r="B9934" s="6" t="s">
        <v>32201</v>
      </c>
      <c r="C9934" s="6" t="s">
        <v>3912</v>
      </c>
      <c r="D9934" s="6">
        <v>4</v>
      </c>
      <c r="E9934" s="6">
        <v>0</v>
      </c>
      <c r="F9934" s="6"/>
      <c r="G9934" s="6">
        <v>0</v>
      </c>
      <c r="H9934" s="6"/>
      <c r="I9934" s="6">
        <v>0</v>
      </c>
      <c r="J9934" s="6"/>
      <c r="K9934" s="6">
        <v>0</v>
      </c>
      <c r="L9934" s="6" t="s">
        <v>12295</v>
      </c>
      <c r="M9934" s="6">
        <v>63</v>
      </c>
      <c r="N9934" s="6" t="e">
        <f>VLOOKUP(A9934,web_archive!D:AB,18,FALSE)</f>
        <v>#N/A</v>
      </c>
      <c r="O9934" s="6">
        <v>2</v>
      </c>
      <c r="P9934" s="6">
        <v>1024</v>
      </c>
      <c r="Q9934" s="6"/>
      <c r="R9934" s="6">
        <v>1</v>
      </c>
      <c r="S9934" s="6">
        <v>0</v>
      </c>
      <c r="T9934" s="6">
        <v>244</v>
      </c>
      <c r="U9934" s="6" t="s">
        <v>14783</v>
      </c>
      <c r="V9934" s="6" t="s">
        <v>12368</v>
      </c>
      <c r="W9934" s="6" t="s">
        <v>12299</v>
      </c>
      <c r="X9934" s="6" t="s">
        <v>12299</v>
      </c>
    </row>
    <row r="9935" spans="1:24" x14ac:dyDescent="0.3">
      <c r="A9935" s="6">
        <v>19524</v>
      </c>
      <c r="B9935" s="6" t="s">
        <v>32202</v>
      </c>
      <c r="C9935" s="6" t="s">
        <v>32203</v>
      </c>
      <c r="D9935" s="6">
        <v>4</v>
      </c>
      <c r="E9935" s="6">
        <v>0</v>
      </c>
      <c r="F9935" s="6"/>
      <c r="G9935" s="6">
        <v>0</v>
      </c>
      <c r="H9935" s="6"/>
      <c r="I9935" s="6">
        <v>0</v>
      </c>
      <c r="J9935" s="6"/>
      <c r="K9935" s="6">
        <v>0</v>
      </c>
      <c r="L9935" s="6" t="s">
        <v>12295</v>
      </c>
      <c r="M9935" s="6">
        <v>63</v>
      </c>
      <c r="N9935" s="6" t="e">
        <f>VLOOKUP(A9935,web_archive!D:AB,18,FALSE)</f>
        <v>#N/A</v>
      </c>
      <c r="O9935" s="6">
        <v>2</v>
      </c>
      <c r="P9935" s="6">
        <v>1024</v>
      </c>
      <c r="Q9935" s="6"/>
      <c r="R9935" s="6">
        <v>1</v>
      </c>
      <c r="S9935" s="6">
        <v>0</v>
      </c>
      <c r="T9935" s="6">
        <v>85</v>
      </c>
      <c r="U9935" s="6" t="s">
        <v>14783</v>
      </c>
      <c r="V9935" s="6" t="s">
        <v>12368</v>
      </c>
      <c r="W9935" s="6" t="s">
        <v>12299</v>
      </c>
      <c r="X9935" s="6" t="s">
        <v>12299</v>
      </c>
    </row>
    <row r="9936" spans="1:24" x14ac:dyDescent="0.3">
      <c r="A9936" s="6">
        <v>19525</v>
      </c>
      <c r="B9936" s="6" t="s">
        <v>32204</v>
      </c>
      <c r="C9936" s="6" t="s">
        <v>32205</v>
      </c>
      <c r="D9936" s="6">
        <v>4</v>
      </c>
      <c r="E9936" s="6">
        <v>0</v>
      </c>
      <c r="F9936" s="6"/>
      <c r="G9936" s="6">
        <v>0</v>
      </c>
      <c r="H9936" s="6"/>
      <c r="I9936" s="6">
        <v>0</v>
      </c>
      <c r="J9936" s="6"/>
      <c r="K9936" s="6">
        <v>0</v>
      </c>
      <c r="L9936" s="6" t="s">
        <v>12295</v>
      </c>
      <c r="M9936" s="6">
        <v>63</v>
      </c>
      <c r="N9936" s="6" t="e">
        <f>VLOOKUP(A9936,web_archive!D:AB,18,FALSE)</f>
        <v>#N/A</v>
      </c>
      <c r="O9936" s="6">
        <v>2</v>
      </c>
      <c r="P9936" s="6">
        <v>1024</v>
      </c>
      <c r="Q9936" s="6"/>
      <c r="R9936" s="6">
        <v>0</v>
      </c>
      <c r="S9936" s="6">
        <v>0</v>
      </c>
      <c r="T9936" s="6">
        <v>58</v>
      </c>
      <c r="U9936" s="6" t="s">
        <v>14783</v>
      </c>
      <c r="V9936" s="6" t="s">
        <v>12368</v>
      </c>
      <c r="W9936" s="6" t="s">
        <v>12299</v>
      </c>
      <c r="X9936" s="6" t="s">
        <v>12299</v>
      </c>
    </row>
    <row r="9937" spans="1:33" x14ac:dyDescent="0.3">
      <c r="A9937" s="6">
        <v>19526</v>
      </c>
      <c r="B9937" s="6" t="s">
        <v>32206</v>
      </c>
      <c r="C9937" s="6" t="s">
        <v>32207</v>
      </c>
      <c r="D9937" s="6">
        <v>4</v>
      </c>
      <c r="E9937" s="6">
        <v>0</v>
      </c>
      <c r="F9937" s="6"/>
      <c r="G9937" s="6">
        <v>0</v>
      </c>
      <c r="H9937" s="6"/>
      <c r="I9937" s="6">
        <v>0</v>
      </c>
      <c r="J9937" s="6"/>
      <c r="K9937" s="6">
        <v>0</v>
      </c>
      <c r="L9937" s="6" t="s">
        <v>12295</v>
      </c>
      <c r="M9937" s="6">
        <v>63</v>
      </c>
      <c r="N9937" s="6" t="e">
        <f>VLOOKUP(A9937,web_archive!D:AB,18,FALSE)</f>
        <v>#N/A</v>
      </c>
      <c r="O9937" s="6">
        <v>2</v>
      </c>
      <c r="P9937" s="6">
        <v>1024</v>
      </c>
      <c r="Q9937" s="6"/>
      <c r="R9937" s="6">
        <v>1</v>
      </c>
      <c r="S9937" s="6">
        <v>0</v>
      </c>
      <c r="T9937" s="6">
        <v>40</v>
      </c>
      <c r="U9937" s="6" t="s">
        <v>14783</v>
      </c>
      <c r="V9937" s="6" t="s">
        <v>12368</v>
      </c>
      <c r="W9937" s="6" t="s">
        <v>12299</v>
      </c>
      <c r="X9937" s="6" t="s">
        <v>12299</v>
      </c>
      <c r="Y9937" s="6"/>
      <c r="Z9937" s="6"/>
      <c r="AA9937" s="6"/>
      <c r="AB9937" s="6"/>
      <c r="AC9937" s="6"/>
      <c r="AD9937" s="6"/>
      <c r="AE9937" s="6"/>
      <c r="AF9937" s="6"/>
      <c r="AG9937" s="6"/>
    </row>
    <row r="9938" spans="1:33" x14ac:dyDescent="0.3">
      <c r="A9938" s="6">
        <v>19527</v>
      </c>
      <c r="B9938" s="6" t="s">
        <v>32208</v>
      </c>
      <c r="C9938" s="6" t="s">
        <v>32209</v>
      </c>
      <c r="D9938" s="6">
        <v>4</v>
      </c>
      <c r="E9938" s="6">
        <v>0</v>
      </c>
      <c r="F9938" s="6"/>
      <c r="G9938" s="6">
        <v>0</v>
      </c>
      <c r="H9938" s="6"/>
      <c r="I9938" s="6">
        <v>0</v>
      </c>
      <c r="J9938" s="6"/>
      <c r="K9938" s="6">
        <v>0</v>
      </c>
      <c r="L9938" s="6" t="s">
        <v>12295</v>
      </c>
      <c r="M9938" s="6">
        <v>63</v>
      </c>
      <c r="N9938" s="6" t="e">
        <f>VLOOKUP(A9938,web_archive!D:AB,18,FALSE)</f>
        <v>#N/A</v>
      </c>
      <c r="O9938" s="6">
        <v>2</v>
      </c>
      <c r="P9938" s="6">
        <v>1024</v>
      </c>
      <c r="Q9938" s="6"/>
      <c r="R9938" s="6">
        <v>1</v>
      </c>
      <c r="S9938" s="6">
        <v>0</v>
      </c>
      <c r="T9938" s="6">
        <v>43</v>
      </c>
      <c r="U9938" s="6" t="s">
        <v>14783</v>
      </c>
      <c r="V9938" s="6" t="s">
        <v>12368</v>
      </c>
      <c r="W9938" s="6" t="s">
        <v>12299</v>
      </c>
      <c r="X9938" s="6" t="s">
        <v>12299</v>
      </c>
      <c r="Y9938" s="6"/>
      <c r="Z9938" s="6"/>
      <c r="AA9938" s="6"/>
      <c r="AB9938" s="6"/>
      <c r="AC9938" s="6"/>
      <c r="AD9938" s="6"/>
      <c r="AE9938" s="6"/>
      <c r="AF9938" s="6"/>
      <c r="AG9938" s="6"/>
    </row>
    <row r="9939" spans="1:33" x14ac:dyDescent="0.3">
      <c r="A9939" s="6">
        <v>19528</v>
      </c>
      <c r="B9939" s="6" t="s">
        <v>32210</v>
      </c>
      <c r="C9939" s="6" t="s">
        <v>32211</v>
      </c>
      <c r="D9939" s="6">
        <v>4</v>
      </c>
      <c r="E9939" s="6">
        <v>0</v>
      </c>
      <c r="F9939" s="6"/>
      <c r="G9939" s="6">
        <v>0</v>
      </c>
      <c r="H9939" s="6"/>
      <c r="I9939" s="6">
        <v>0</v>
      </c>
      <c r="J9939" s="6"/>
      <c r="K9939" s="6">
        <v>0</v>
      </c>
      <c r="L9939" s="6" t="s">
        <v>12295</v>
      </c>
      <c r="M9939" s="6">
        <v>63</v>
      </c>
      <c r="N9939" s="6" t="e">
        <f>VLOOKUP(A9939,web_archive!D:AB,18,FALSE)</f>
        <v>#N/A</v>
      </c>
      <c r="O9939" s="6">
        <v>2</v>
      </c>
      <c r="P9939" s="6">
        <v>4096</v>
      </c>
      <c r="Q9939" s="6"/>
      <c r="R9939" s="6">
        <v>1</v>
      </c>
      <c r="S9939" s="6">
        <v>0</v>
      </c>
      <c r="T9939" s="6">
        <v>53</v>
      </c>
      <c r="U9939" s="6" t="s">
        <v>14783</v>
      </c>
      <c r="V9939" s="6" t="s">
        <v>12368</v>
      </c>
      <c r="W9939" s="6" t="s">
        <v>12299</v>
      </c>
      <c r="X9939" s="6" t="s">
        <v>12299</v>
      </c>
      <c r="Y9939" s="6"/>
      <c r="Z9939" s="6"/>
      <c r="AA9939" s="6"/>
      <c r="AB9939" s="6"/>
      <c r="AC9939" s="6"/>
      <c r="AD9939" s="6"/>
      <c r="AE9939" s="6"/>
      <c r="AF9939" s="6"/>
      <c r="AG9939" s="6"/>
    </row>
    <row r="9940" spans="1:33" x14ac:dyDescent="0.3">
      <c r="A9940" s="6">
        <v>19529</v>
      </c>
      <c r="B9940" s="6" t="s">
        <v>32212</v>
      </c>
      <c r="C9940" s="6" t="s">
        <v>32213</v>
      </c>
      <c r="D9940" s="6">
        <v>4</v>
      </c>
      <c r="E9940" s="6">
        <v>0</v>
      </c>
      <c r="F9940" s="6"/>
      <c r="G9940" s="6">
        <v>0</v>
      </c>
      <c r="H9940" s="6"/>
      <c r="I9940" s="6">
        <v>0</v>
      </c>
      <c r="J9940" s="6"/>
      <c r="K9940" s="6">
        <v>0</v>
      </c>
      <c r="L9940" s="6" t="s">
        <v>12295</v>
      </c>
      <c r="M9940" s="6">
        <v>63</v>
      </c>
      <c r="N9940" s="6" t="e">
        <f>VLOOKUP(A9940,web_archive!D:AB,18,FALSE)</f>
        <v>#N/A</v>
      </c>
      <c r="O9940" s="6">
        <v>2</v>
      </c>
      <c r="P9940" s="6">
        <v>1024</v>
      </c>
      <c r="Q9940" s="6"/>
      <c r="R9940" s="6">
        <v>1</v>
      </c>
      <c r="S9940" s="6">
        <v>0</v>
      </c>
      <c r="T9940" s="6">
        <v>38</v>
      </c>
      <c r="U9940" s="6" t="s">
        <v>14783</v>
      </c>
      <c r="V9940" s="6" t="s">
        <v>15059</v>
      </c>
      <c r="W9940" s="6" t="s">
        <v>12762</v>
      </c>
      <c r="X9940" s="6" t="s">
        <v>12368</v>
      </c>
      <c r="Y9940" s="6" t="s">
        <v>12299</v>
      </c>
      <c r="Z9940" s="6" t="s">
        <v>12299</v>
      </c>
      <c r="AA9940" s="6"/>
      <c r="AB9940" s="6"/>
      <c r="AC9940" s="6"/>
      <c r="AD9940" s="6"/>
      <c r="AE9940" s="6"/>
      <c r="AF9940" s="6"/>
      <c r="AG9940" s="6"/>
    </row>
    <row r="9941" spans="1:33" x14ac:dyDescent="0.3">
      <c r="A9941" s="6">
        <v>19530</v>
      </c>
      <c r="B9941" s="6" t="s">
        <v>32214</v>
      </c>
      <c r="C9941" s="6" t="s">
        <v>32215</v>
      </c>
      <c r="D9941" s="6">
        <v>4</v>
      </c>
      <c r="E9941" s="6">
        <v>0</v>
      </c>
      <c r="F9941" s="6"/>
      <c r="G9941" s="6">
        <v>0</v>
      </c>
      <c r="H9941" s="6"/>
      <c r="I9941" s="6">
        <v>0</v>
      </c>
      <c r="J9941" s="6"/>
      <c r="K9941" s="6">
        <v>0</v>
      </c>
      <c r="L9941" s="6" t="s">
        <v>12295</v>
      </c>
      <c r="M9941" s="6">
        <v>63</v>
      </c>
      <c r="N9941" s="6" t="e">
        <f>VLOOKUP(A9941,web_archive!D:AB,18,FALSE)</f>
        <v>#N/A</v>
      </c>
      <c r="O9941" s="6">
        <v>2</v>
      </c>
      <c r="P9941" s="6">
        <v>1024</v>
      </c>
      <c r="Q9941" s="6"/>
      <c r="R9941" s="6">
        <v>1</v>
      </c>
      <c r="S9941" s="6">
        <v>0</v>
      </c>
      <c r="T9941" s="6">
        <v>541</v>
      </c>
      <c r="U9941" s="6" t="s">
        <v>14783</v>
      </c>
      <c r="V9941" s="6" t="s">
        <v>13156</v>
      </c>
      <c r="W9941" s="6" t="s">
        <v>15874</v>
      </c>
      <c r="X9941" s="6" t="s">
        <v>12600</v>
      </c>
      <c r="Y9941" s="6" t="s">
        <v>12299</v>
      </c>
      <c r="Z9941" s="6" t="s">
        <v>12299</v>
      </c>
      <c r="AA9941" s="6"/>
      <c r="AB9941" s="6"/>
      <c r="AC9941" s="6"/>
      <c r="AD9941" s="6"/>
      <c r="AE9941" s="6"/>
      <c r="AF9941" s="6"/>
      <c r="AG9941" s="6"/>
    </row>
    <row r="9942" spans="1:33" x14ac:dyDescent="0.3">
      <c r="A9942" s="6">
        <v>19531</v>
      </c>
      <c r="B9942" s="6" t="s">
        <v>32216</v>
      </c>
      <c r="C9942" s="6" t="s">
        <v>32217</v>
      </c>
      <c r="D9942" s="6">
        <v>4</v>
      </c>
      <c r="E9942" s="6">
        <v>0</v>
      </c>
      <c r="F9942" s="6"/>
      <c r="G9942" s="6">
        <v>0</v>
      </c>
      <c r="H9942" s="6"/>
      <c r="I9942" s="6">
        <v>0</v>
      </c>
      <c r="J9942" s="6"/>
      <c r="K9942" s="6">
        <v>0</v>
      </c>
      <c r="L9942" s="6" t="s">
        <v>12295</v>
      </c>
      <c r="M9942" s="6">
        <v>63</v>
      </c>
      <c r="N9942" s="6" t="e">
        <f>VLOOKUP(A9942,web_archive!D:AB,18,FALSE)</f>
        <v>#N/A</v>
      </c>
      <c r="O9942" s="6">
        <v>2</v>
      </c>
      <c r="P9942" s="6">
        <v>6144</v>
      </c>
      <c r="Q9942" s="6"/>
      <c r="R9942" s="6">
        <v>0</v>
      </c>
      <c r="S9942" s="6">
        <v>0</v>
      </c>
      <c r="T9942" s="6">
        <v>472</v>
      </c>
      <c r="U9942" s="6" t="s">
        <v>14783</v>
      </c>
      <c r="V9942" s="6" t="s">
        <v>14887</v>
      </c>
      <c r="W9942" s="6" t="s">
        <v>12368</v>
      </c>
      <c r="X9942" s="6" t="s">
        <v>12299</v>
      </c>
      <c r="Y9942" s="6" t="s">
        <v>12299</v>
      </c>
      <c r="Z9942" s="6"/>
      <c r="AA9942" s="6"/>
      <c r="AB9942" s="6"/>
      <c r="AC9942" s="6"/>
      <c r="AD9942" s="6"/>
      <c r="AE9942" s="6"/>
      <c r="AF9942" s="6"/>
      <c r="AG9942" s="6"/>
    </row>
    <row r="9943" spans="1:33" x14ac:dyDescent="0.3">
      <c r="A9943" s="6">
        <v>19532</v>
      </c>
      <c r="B9943" s="6" t="s">
        <v>32218</v>
      </c>
      <c r="C9943" s="6" t="s">
        <v>18813</v>
      </c>
      <c r="D9943" s="6">
        <v>4</v>
      </c>
      <c r="E9943" s="6">
        <v>0</v>
      </c>
      <c r="F9943" s="6"/>
      <c r="G9943" s="6">
        <v>0</v>
      </c>
      <c r="H9943" s="6"/>
      <c r="I9943" s="6">
        <v>0</v>
      </c>
      <c r="J9943" s="6"/>
      <c r="K9943" s="6">
        <v>0</v>
      </c>
      <c r="L9943" s="6" t="s">
        <v>12295</v>
      </c>
      <c r="M9943" s="6">
        <v>63</v>
      </c>
      <c r="N9943" s="6" t="e">
        <f>VLOOKUP(A9943,web_archive!D:AB,18,FALSE)</f>
        <v>#N/A</v>
      </c>
      <c r="O9943" s="6">
        <v>2</v>
      </c>
      <c r="P9943" s="6">
        <v>1024</v>
      </c>
      <c r="Q9943" s="6"/>
      <c r="R9943" s="6">
        <v>1</v>
      </c>
      <c r="S9943" s="6">
        <v>0</v>
      </c>
      <c r="T9943" s="6">
        <v>640</v>
      </c>
      <c r="U9943" s="6" t="s">
        <v>14783</v>
      </c>
      <c r="V9943" s="6" t="s">
        <v>12743</v>
      </c>
      <c r="W9943" s="6" t="s">
        <v>12368</v>
      </c>
      <c r="X9943" s="6" t="s">
        <v>12299</v>
      </c>
      <c r="Y9943" s="6" t="s">
        <v>12299</v>
      </c>
      <c r="Z9943" s="6"/>
      <c r="AA9943" s="6"/>
      <c r="AB9943" s="6"/>
      <c r="AC9943" s="6"/>
      <c r="AD9943" s="6"/>
      <c r="AE9943" s="6"/>
      <c r="AF9943" s="6"/>
      <c r="AG9943" s="6"/>
    </row>
    <row r="9944" spans="1:33" x14ac:dyDescent="0.3">
      <c r="A9944" s="6">
        <v>19533</v>
      </c>
      <c r="B9944" s="6" t="s">
        <v>32219</v>
      </c>
      <c r="C9944" s="6" t="s">
        <v>32220</v>
      </c>
      <c r="D9944" s="6">
        <v>4</v>
      </c>
      <c r="E9944" s="6">
        <v>0</v>
      </c>
      <c r="F9944" s="6"/>
      <c r="G9944" s="6">
        <v>0</v>
      </c>
      <c r="H9944" s="6"/>
      <c r="I9944" s="6">
        <v>0</v>
      </c>
      <c r="J9944" s="6"/>
      <c r="K9944" s="6">
        <v>0</v>
      </c>
      <c r="L9944" s="6" t="s">
        <v>12295</v>
      </c>
      <c r="M9944" s="6">
        <v>63</v>
      </c>
      <c r="N9944" s="6" t="e">
        <f>VLOOKUP(A9944,web_archive!D:AB,18,FALSE)</f>
        <v>#N/A</v>
      </c>
      <c r="O9944" s="6">
        <v>2</v>
      </c>
      <c r="P9944" s="6">
        <v>1024</v>
      </c>
      <c r="Q9944" s="6"/>
      <c r="R9944" s="6">
        <v>1</v>
      </c>
      <c r="S9944" s="6">
        <v>0</v>
      </c>
      <c r="T9944" s="6">
        <v>114</v>
      </c>
      <c r="U9944" s="6" t="s">
        <v>14783</v>
      </c>
      <c r="V9944" s="6" t="s">
        <v>15059</v>
      </c>
      <c r="W9944" s="6" t="s">
        <v>15443</v>
      </c>
      <c r="X9944" s="6" t="s">
        <v>13898</v>
      </c>
      <c r="Y9944" s="6" t="s">
        <v>12368</v>
      </c>
      <c r="Z9944" s="6" t="s">
        <v>12299</v>
      </c>
      <c r="AA9944" s="6" t="s">
        <v>12299</v>
      </c>
      <c r="AB9944" s="6"/>
      <c r="AC9944" s="6"/>
      <c r="AD9944" s="6"/>
      <c r="AE9944" s="6"/>
      <c r="AF9944" s="6"/>
      <c r="AG9944" s="6"/>
    </row>
    <row r="9945" spans="1:33" x14ac:dyDescent="0.3">
      <c r="A9945" s="6">
        <v>19534</v>
      </c>
      <c r="B9945" s="6" t="s">
        <v>32221</v>
      </c>
      <c r="C9945" s="6" t="s">
        <v>32222</v>
      </c>
      <c r="D9945" s="6">
        <v>4</v>
      </c>
      <c r="E9945" s="6">
        <v>20</v>
      </c>
      <c r="F9945" s="6"/>
      <c r="G9945" s="6">
        <v>0</v>
      </c>
      <c r="H9945" s="6"/>
      <c r="I9945" s="6">
        <v>0</v>
      </c>
      <c r="J9945" s="6"/>
      <c r="K9945" s="6">
        <v>0</v>
      </c>
      <c r="L9945" s="6" t="s">
        <v>12295</v>
      </c>
      <c r="M9945" s="6">
        <v>63</v>
      </c>
      <c r="N9945" s="6" t="e">
        <f>VLOOKUP(A9945,web_archive!D:AB,18,FALSE)</f>
        <v>#N/A</v>
      </c>
      <c r="O9945" s="6">
        <v>2</v>
      </c>
      <c r="P9945" s="6">
        <v>6144</v>
      </c>
      <c r="Q9945" s="6"/>
      <c r="R9945" s="6">
        <v>1</v>
      </c>
      <c r="S9945" s="6">
        <v>0</v>
      </c>
      <c r="T9945" s="6">
        <v>693</v>
      </c>
      <c r="U9945" s="6" t="s">
        <v>12674</v>
      </c>
      <c r="V9945" s="6" t="s">
        <v>12675</v>
      </c>
      <c r="W9945" s="6" t="s">
        <v>13505</v>
      </c>
      <c r="X9945" s="6" t="s">
        <v>17948</v>
      </c>
      <c r="Y9945" s="6" t="s">
        <v>12368</v>
      </c>
      <c r="Z9945" s="6" t="s">
        <v>12299</v>
      </c>
      <c r="AA9945" s="6" t="s">
        <v>12299</v>
      </c>
      <c r="AB9945" s="6"/>
      <c r="AC9945" s="6"/>
      <c r="AD9945" s="6"/>
      <c r="AE9945" s="6"/>
      <c r="AF9945" s="6"/>
      <c r="AG9945" s="6"/>
    </row>
    <row r="9946" spans="1:33" x14ac:dyDescent="0.3">
      <c r="A9946" s="6">
        <v>19535</v>
      </c>
      <c r="B9946" s="6" t="s">
        <v>32223</v>
      </c>
      <c r="C9946" s="6" t="s">
        <v>32224</v>
      </c>
      <c r="D9946" s="6">
        <v>4</v>
      </c>
      <c r="E9946" s="6">
        <v>0</v>
      </c>
      <c r="F9946" s="6"/>
      <c r="G9946" s="6">
        <v>0</v>
      </c>
      <c r="H9946" s="6"/>
      <c r="I9946" s="6">
        <v>0</v>
      </c>
      <c r="J9946" s="6"/>
      <c r="K9946" s="6">
        <v>0</v>
      </c>
      <c r="L9946" s="6" t="s">
        <v>12295</v>
      </c>
      <c r="M9946" s="6">
        <v>63</v>
      </c>
      <c r="N9946" s="6" t="e">
        <f>VLOOKUP(A9946,web_archive!D:AB,18,FALSE)</f>
        <v>#N/A</v>
      </c>
      <c r="O9946" s="6">
        <v>2</v>
      </c>
      <c r="P9946" s="6">
        <v>1024</v>
      </c>
      <c r="Q9946" s="6"/>
      <c r="R9946" s="6">
        <v>1</v>
      </c>
      <c r="S9946" s="6">
        <v>0</v>
      </c>
      <c r="T9946" s="6">
        <v>730</v>
      </c>
      <c r="U9946" s="6" t="s">
        <v>14783</v>
      </c>
      <c r="V9946" s="6" t="s">
        <v>18361</v>
      </c>
      <c r="W9946" s="6" t="s">
        <v>15443</v>
      </c>
      <c r="X9946" s="6" t="s">
        <v>13898</v>
      </c>
      <c r="Y9946" s="6" t="s">
        <v>12368</v>
      </c>
      <c r="Z9946" s="6" t="s">
        <v>12299</v>
      </c>
      <c r="AA9946" s="6" t="s">
        <v>12299</v>
      </c>
      <c r="AB9946" s="6"/>
      <c r="AC9946" s="6"/>
      <c r="AD9946" s="6"/>
      <c r="AE9946" s="6"/>
      <c r="AF9946" s="6"/>
      <c r="AG9946" s="6"/>
    </row>
    <row r="9947" spans="1:33" x14ac:dyDescent="0.3">
      <c r="A9947" s="6">
        <v>19536</v>
      </c>
      <c r="B9947" s="6" t="s">
        <v>32225</v>
      </c>
      <c r="C9947" s="6" t="s">
        <v>32226</v>
      </c>
      <c r="D9947" s="6">
        <v>4</v>
      </c>
      <c r="E9947" s="6">
        <v>0</v>
      </c>
      <c r="F9947" s="6"/>
      <c r="G9947" s="6">
        <v>0</v>
      </c>
      <c r="H9947" s="6"/>
      <c r="I9947" s="6">
        <v>0</v>
      </c>
      <c r="J9947" s="6"/>
      <c r="K9947" s="6">
        <v>0</v>
      </c>
      <c r="L9947" s="6" t="s">
        <v>12295</v>
      </c>
      <c r="M9947" s="6">
        <v>63</v>
      </c>
      <c r="N9947" s="6" t="e">
        <f>VLOOKUP(A9947,web_archive!D:AB,18,FALSE)</f>
        <v>#N/A</v>
      </c>
      <c r="O9947" s="6">
        <v>2</v>
      </c>
      <c r="P9947" s="6">
        <v>1024</v>
      </c>
      <c r="Q9947" s="6"/>
      <c r="R9947" s="6">
        <v>1</v>
      </c>
      <c r="S9947" s="6">
        <v>0</v>
      </c>
      <c r="T9947" s="6">
        <v>533</v>
      </c>
      <c r="U9947" s="6" t="s">
        <v>14783</v>
      </c>
      <c r="V9947" s="6" t="s">
        <v>13183</v>
      </c>
      <c r="W9947" s="6" t="s">
        <v>12368</v>
      </c>
      <c r="X9947" s="6" t="s">
        <v>12299</v>
      </c>
      <c r="Y9947" s="6" t="s">
        <v>12299</v>
      </c>
      <c r="Z9947" s="6"/>
      <c r="AA9947" s="6"/>
      <c r="AB9947" s="6"/>
      <c r="AC9947" s="6"/>
      <c r="AD9947" s="6"/>
      <c r="AE9947" s="6"/>
      <c r="AF9947" s="6"/>
      <c r="AG9947" s="6"/>
    </row>
    <row r="9948" spans="1:33" x14ac:dyDescent="0.3">
      <c r="A9948" s="6">
        <v>19537</v>
      </c>
      <c r="B9948" s="6" t="s">
        <v>32227</v>
      </c>
      <c r="C9948" s="6" t="s">
        <v>32228</v>
      </c>
      <c r="D9948" s="6">
        <v>4</v>
      </c>
      <c r="E9948" s="6">
        <v>0</v>
      </c>
      <c r="F9948" s="6"/>
      <c r="G9948" s="6">
        <v>0</v>
      </c>
      <c r="H9948" s="6"/>
      <c r="I9948" s="6">
        <v>0</v>
      </c>
      <c r="J9948" s="6"/>
      <c r="K9948" s="6">
        <v>0</v>
      </c>
      <c r="L9948" s="6" t="s">
        <v>12295</v>
      </c>
      <c r="M9948" s="6">
        <v>63</v>
      </c>
      <c r="N9948" s="6" t="e">
        <f>VLOOKUP(A9948,web_archive!D:AB,18,FALSE)</f>
        <v>#N/A</v>
      </c>
      <c r="O9948" s="6">
        <v>2</v>
      </c>
      <c r="P9948" s="6">
        <v>1024</v>
      </c>
      <c r="Q9948" s="6"/>
      <c r="R9948" s="6">
        <v>1</v>
      </c>
      <c r="S9948" s="6">
        <v>0</v>
      </c>
      <c r="T9948" s="6">
        <v>591</v>
      </c>
      <c r="U9948" s="6" t="s">
        <v>14783</v>
      </c>
      <c r="V9948" s="6" t="s">
        <v>12368</v>
      </c>
      <c r="W9948" s="6" t="s">
        <v>12299</v>
      </c>
      <c r="X9948" s="6" t="s">
        <v>12299</v>
      </c>
      <c r="Y9948" s="6"/>
      <c r="Z9948" s="6"/>
      <c r="AA9948" s="6"/>
      <c r="AB9948" s="6"/>
      <c r="AC9948" s="6"/>
      <c r="AD9948" s="6"/>
      <c r="AE9948" s="6"/>
      <c r="AF9948" s="6"/>
      <c r="AG9948" s="6"/>
    </row>
    <row r="9949" spans="1:33" x14ac:dyDescent="0.3">
      <c r="A9949" s="6">
        <v>19538</v>
      </c>
      <c r="B9949" s="6" t="s">
        <v>32229</v>
      </c>
      <c r="C9949" s="6" t="s">
        <v>32230</v>
      </c>
      <c r="D9949" s="6">
        <v>4</v>
      </c>
      <c r="E9949" s="6">
        <v>0</v>
      </c>
      <c r="F9949" s="6"/>
      <c r="G9949" s="6">
        <v>0</v>
      </c>
      <c r="H9949" s="6"/>
      <c r="I9949" s="6">
        <v>0</v>
      </c>
      <c r="J9949" s="6"/>
      <c r="K9949" s="6">
        <v>0</v>
      </c>
      <c r="L9949" s="6" t="s">
        <v>12295</v>
      </c>
      <c r="M9949" s="6">
        <v>63</v>
      </c>
      <c r="N9949" s="6" t="e">
        <f>VLOOKUP(A9949,web_archive!D:AB,18,FALSE)</f>
        <v>#N/A</v>
      </c>
      <c r="O9949" s="6">
        <v>2</v>
      </c>
      <c r="P9949" s="6">
        <v>1024</v>
      </c>
      <c r="Q9949" s="6"/>
      <c r="R9949" s="6">
        <v>1</v>
      </c>
      <c r="S9949" s="6">
        <v>0</v>
      </c>
      <c r="T9949" s="6">
        <v>780</v>
      </c>
      <c r="U9949" s="6" t="s">
        <v>14671</v>
      </c>
      <c r="V9949" s="6" t="s">
        <v>12681</v>
      </c>
      <c r="W9949" s="6">
        <v>10</v>
      </c>
      <c r="X9949" s="6">
        <v>5000</v>
      </c>
      <c r="Y9949" s="6" t="s">
        <v>12682</v>
      </c>
      <c r="Z9949" s="6" t="s">
        <v>32231</v>
      </c>
      <c r="AA9949" s="6" t="s">
        <v>12681</v>
      </c>
      <c r="AB9949" s="6">
        <v>5</v>
      </c>
      <c r="AC9949" s="6">
        <v>5000</v>
      </c>
      <c r="AD9949" s="6" t="s">
        <v>13686</v>
      </c>
      <c r="AE9949" s="6" t="s">
        <v>32232</v>
      </c>
      <c r="AF9949" s="6" t="s">
        <v>12299</v>
      </c>
      <c r="AG9949" s="6" t="s">
        <v>12299</v>
      </c>
    </row>
    <row r="9950" spans="1:33" x14ac:dyDescent="0.3">
      <c r="A9950" s="6">
        <v>19539</v>
      </c>
      <c r="B9950" s="6" t="s">
        <v>32233</v>
      </c>
      <c r="C9950" s="6" t="s">
        <v>32234</v>
      </c>
      <c r="D9950" s="6">
        <v>4</v>
      </c>
      <c r="E9950" s="6">
        <v>20</v>
      </c>
      <c r="F9950" s="6"/>
      <c r="G9950" s="6">
        <v>0</v>
      </c>
      <c r="H9950" s="6"/>
      <c r="I9950" s="6">
        <v>0</v>
      </c>
      <c r="J9950" s="6"/>
      <c r="K9950" s="6">
        <v>0</v>
      </c>
      <c r="L9950" s="6" t="s">
        <v>12295</v>
      </c>
      <c r="M9950" s="6">
        <v>63</v>
      </c>
      <c r="N9950" s="6" t="e">
        <f>VLOOKUP(A9950,web_archive!D:AB,18,FALSE)</f>
        <v>#N/A</v>
      </c>
      <c r="O9950" s="6">
        <v>2</v>
      </c>
      <c r="P9950" s="6">
        <v>1024</v>
      </c>
      <c r="Q9950" s="6"/>
      <c r="R9950" s="6">
        <v>1</v>
      </c>
      <c r="S9950" s="6">
        <v>0</v>
      </c>
      <c r="T9950" s="6">
        <v>468</v>
      </c>
      <c r="U9950" s="6" t="s">
        <v>12841</v>
      </c>
      <c r="V9950" s="6" t="s">
        <v>12368</v>
      </c>
      <c r="W9950" s="6" t="s">
        <v>12299</v>
      </c>
      <c r="X9950" s="6" t="s">
        <v>12299</v>
      </c>
      <c r="Y9950" s="6"/>
      <c r="Z9950" s="6"/>
      <c r="AA9950" s="6"/>
      <c r="AB9950" s="6"/>
      <c r="AC9950" s="6"/>
      <c r="AD9950" s="6"/>
      <c r="AE9950" s="6"/>
      <c r="AF9950" s="6"/>
      <c r="AG9950" s="6"/>
    </row>
    <row r="9951" spans="1:33" x14ac:dyDescent="0.3">
      <c r="A9951" s="6">
        <v>19540</v>
      </c>
      <c r="B9951" s="6" t="s">
        <v>32235</v>
      </c>
      <c r="C9951" s="6" t="s">
        <v>32236</v>
      </c>
      <c r="D9951" s="6">
        <v>4</v>
      </c>
      <c r="E9951" s="6">
        <v>20</v>
      </c>
      <c r="F9951" s="6"/>
      <c r="G9951" s="6">
        <v>0</v>
      </c>
      <c r="H9951" s="6"/>
      <c r="I9951" s="6">
        <v>0</v>
      </c>
      <c r="J9951" s="6"/>
      <c r="K9951" s="6">
        <v>0</v>
      </c>
      <c r="L9951" s="6" t="s">
        <v>12295</v>
      </c>
      <c r="M9951" s="6">
        <v>63</v>
      </c>
      <c r="N9951" s="6" t="e">
        <f>VLOOKUP(A9951,web_archive!D:AB,18,FALSE)</f>
        <v>#N/A</v>
      </c>
      <c r="O9951" s="6">
        <v>2</v>
      </c>
      <c r="P9951" s="6">
        <v>7168</v>
      </c>
      <c r="Q9951" s="6"/>
      <c r="R9951" s="6">
        <v>1</v>
      </c>
      <c r="S9951" s="6">
        <v>0</v>
      </c>
      <c r="T9951" s="6">
        <v>515</v>
      </c>
      <c r="U9951" s="6" t="s">
        <v>13315</v>
      </c>
      <c r="V9951" s="6" t="s">
        <v>14887</v>
      </c>
      <c r="W9951" s="6" t="s">
        <v>12600</v>
      </c>
      <c r="X9951" s="6" t="s">
        <v>12299</v>
      </c>
      <c r="Y9951" s="6" t="s">
        <v>12299</v>
      </c>
      <c r="Z9951" s="6"/>
      <c r="AA9951" s="6"/>
      <c r="AB9951" s="6"/>
      <c r="AC9951" s="6"/>
      <c r="AD9951" s="6"/>
      <c r="AE9951" s="6"/>
      <c r="AF9951" s="6"/>
      <c r="AG9951" s="6"/>
    </row>
    <row r="9952" spans="1:33" x14ac:dyDescent="0.3">
      <c r="A9952" s="6">
        <v>19541</v>
      </c>
      <c r="B9952" s="6" t="s">
        <v>32237</v>
      </c>
      <c r="C9952" s="6" t="s">
        <v>32238</v>
      </c>
      <c r="D9952" s="6">
        <v>4</v>
      </c>
      <c r="E9952" s="6">
        <v>20</v>
      </c>
      <c r="F9952" s="6"/>
      <c r="G9952" s="6">
        <v>0</v>
      </c>
      <c r="H9952" s="6"/>
      <c r="I9952" s="6">
        <v>0</v>
      </c>
      <c r="J9952" s="6"/>
      <c r="K9952" s="6">
        <v>0</v>
      </c>
      <c r="L9952" s="6" t="s">
        <v>12295</v>
      </c>
      <c r="M9952" s="6">
        <v>63</v>
      </c>
      <c r="N9952" s="6" t="e">
        <f>VLOOKUP(A9952,web_archive!D:AB,18,FALSE)</f>
        <v>#N/A</v>
      </c>
      <c r="O9952" s="6">
        <v>2</v>
      </c>
      <c r="P9952" s="6">
        <v>4096</v>
      </c>
      <c r="Q9952" s="6"/>
      <c r="R9952" s="6">
        <v>1</v>
      </c>
      <c r="S9952" s="6">
        <v>0</v>
      </c>
      <c r="T9952" s="6">
        <v>259</v>
      </c>
      <c r="U9952" s="6" t="s">
        <v>14783</v>
      </c>
      <c r="V9952" s="6" t="s">
        <v>12368</v>
      </c>
      <c r="W9952" s="6" t="s">
        <v>12299</v>
      </c>
      <c r="X9952" s="6" t="s">
        <v>12299</v>
      </c>
      <c r="Y9952" s="6"/>
      <c r="Z9952" s="6"/>
      <c r="AA9952" s="6"/>
      <c r="AB9952" s="6"/>
      <c r="AC9952" s="6"/>
      <c r="AD9952" s="6"/>
      <c r="AE9952" s="6"/>
      <c r="AF9952" s="6"/>
      <c r="AG9952" s="6"/>
    </row>
    <row r="9953" spans="1:34" x14ac:dyDescent="0.3">
      <c r="A9953" s="6">
        <v>19542</v>
      </c>
      <c r="B9953" s="6" t="s">
        <v>32239</v>
      </c>
      <c r="C9953" s="6" t="s">
        <v>32240</v>
      </c>
      <c r="D9953" s="6">
        <v>4</v>
      </c>
      <c r="E9953" s="6">
        <v>20</v>
      </c>
      <c r="F9953" s="6"/>
      <c r="G9953" s="6">
        <v>0</v>
      </c>
      <c r="H9953" s="6"/>
      <c r="I9953" s="6">
        <v>0</v>
      </c>
      <c r="J9953" s="6"/>
      <c r="K9953" s="6">
        <v>0</v>
      </c>
      <c r="L9953" s="6" t="s">
        <v>12295</v>
      </c>
      <c r="M9953" s="6">
        <v>63</v>
      </c>
      <c r="N9953" s="6" t="e">
        <f>VLOOKUP(A9953,web_archive!D:AB,18,FALSE)</f>
        <v>#N/A</v>
      </c>
      <c r="O9953" s="6">
        <v>2</v>
      </c>
      <c r="P9953" s="6">
        <v>2048</v>
      </c>
      <c r="Q9953" s="6"/>
      <c r="R9953" s="6">
        <v>1</v>
      </c>
      <c r="S9953" s="6">
        <v>0</v>
      </c>
      <c r="T9953" s="6">
        <v>712</v>
      </c>
      <c r="U9953" s="6" t="s">
        <v>14783</v>
      </c>
      <c r="V9953" s="6" t="s">
        <v>14785</v>
      </c>
      <c r="W9953" s="6" t="s">
        <v>13285</v>
      </c>
      <c r="X9953" s="6" t="s">
        <v>14785</v>
      </c>
      <c r="Y9953" s="6" t="s">
        <v>12798</v>
      </c>
      <c r="Z9953" s="6" t="s">
        <v>18850</v>
      </c>
      <c r="AA9953" s="6">
        <v>12020</v>
      </c>
      <c r="AB9953" s="6" t="s">
        <v>13285</v>
      </c>
      <c r="AC9953" s="6" t="s">
        <v>30985</v>
      </c>
      <c r="AD9953" s="6">
        <v>523</v>
      </c>
      <c r="AE9953" s="6" t="s">
        <v>12798</v>
      </c>
      <c r="AF9953" s="6" t="s">
        <v>13646</v>
      </c>
      <c r="AG9953" s="6" t="s">
        <v>12299</v>
      </c>
      <c r="AH9953" s="6" t="s">
        <v>12299</v>
      </c>
    </row>
    <row r="9954" spans="1:34" x14ac:dyDescent="0.3">
      <c r="A9954" s="6">
        <v>19543</v>
      </c>
      <c r="B9954" s="6" t="s">
        <v>32241</v>
      </c>
      <c r="C9954" s="6" t="s">
        <v>32242</v>
      </c>
      <c r="D9954" s="6">
        <v>4</v>
      </c>
      <c r="E9954" s="6">
        <v>20</v>
      </c>
      <c r="F9954" s="6"/>
      <c r="G9954" s="6">
        <v>300</v>
      </c>
      <c r="H9954" s="6"/>
      <c r="I9954" s="6">
        <v>0</v>
      </c>
      <c r="J9954" s="6"/>
      <c r="K9954" s="6">
        <v>0</v>
      </c>
      <c r="L9954" s="6" t="s">
        <v>12295</v>
      </c>
      <c r="M9954" s="6">
        <v>63</v>
      </c>
      <c r="N9954" s="6" t="e">
        <f>VLOOKUP(A9954,web_archive!D:AB,18,FALSE)</f>
        <v>#N/A</v>
      </c>
      <c r="O9954" s="6">
        <v>2</v>
      </c>
      <c r="P9954" s="6">
        <v>1024</v>
      </c>
      <c r="Q9954" s="6"/>
      <c r="R9954" s="6">
        <v>70</v>
      </c>
      <c r="S9954" s="6">
        <v>0</v>
      </c>
      <c r="T9954" s="6">
        <v>849</v>
      </c>
      <c r="U9954" s="6" t="s">
        <v>14783</v>
      </c>
      <c r="V9954" s="6" t="s">
        <v>12368</v>
      </c>
      <c r="W9954" s="6" t="s">
        <v>12299</v>
      </c>
      <c r="X9954" s="6" t="s">
        <v>12299</v>
      </c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</row>
    <row r="9955" spans="1:34" x14ac:dyDescent="0.3">
      <c r="A9955" s="6">
        <v>19544</v>
      </c>
      <c r="B9955" s="6" t="s">
        <v>32243</v>
      </c>
      <c r="C9955" s="6" t="s">
        <v>32244</v>
      </c>
      <c r="D9955" s="6">
        <v>4</v>
      </c>
      <c r="E9955" s="6">
        <v>20</v>
      </c>
      <c r="F9955" s="6"/>
      <c r="G9955" s="6">
        <v>0</v>
      </c>
      <c r="H9955" s="6"/>
      <c r="I9955" s="6">
        <v>0</v>
      </c>
      <c r="J9955" s="6"/>
      <c r="K9955" s="6">
        <v>0</v>
      </c>
      <c r="L9955" s="6" t="s">
        <v>12295</v>
      </c>
      <c r="M9955" s="6">
        <v>63</v>
      </c>
      <c r="N9955" s="6" t="e">
        <f>VLOOKUP(A9955,web_archive!D:AB,18,FALSE)</f>
        <v>#N/A</v>
      </c>
      <c r="O9955" s="6">
        <v>2</v>
      </c>
      <c r="P9955" s="6">
        <v>1024</v>
      </c>
      <c r="Q9955" s="6"/>
      <c r="R9955" s="6">
        <v>1</v>
      </c>
      <c r="S9955" s="6">
        <v>0</v>
      </c>
      <c r="T9955" s="6">
        <v>692</v>
      </c>
      <c r="U9955" s="6" t="s">
        <v>14783</v>
      </c>
      <c r="V9955" s="6" t="s">
        <v>12368</v>
      </c>
      <c r="W9955" s="6" t="s">
        <v>12299</v>
      </c>
      <c r="X9955" s="6" t="s">
        <v>12299</v>
      </c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</row>
    <row r="9956" spans="1:34" x14ac:dyDescent="0.3">
      <c r="A9956" s="6">
        <v>19545</v>
      </c>
      <c r="B9956" s="6" t="s">
        <v>32245</v>
      </c>
      <c r="C9956" s="6" t="s">
        <v>32246</v>
      </c>
      <c r="D9956" s="6">
        <v>4</v>
      </c>
      <c r="E9956" s="6">
        <v>20</v>
      </c>
      <c r="F9956" s="6"/>
      <c r="G9956" s="6">
        <v>100</v>
      </c>
      <c r="H9956" s="6"/>
      <c r="I9956" s="6">
        <v>0</v>
      </c>
      <c r="J9956" s="6"/>
      <c r="K9956" s="6">
        <v>0</v>
      </c>
      <c r="L9956" s="6" t="s">
        <v>12295</v>
      </c>
      <c r="M9956" s="6">
        <v>63</v>
      </c>
      <c r="N9956" s="6" t="e">
        <f>VLOOKUP(A9956,web_archive!D:AB,18,FALSE)</f>
        <v>#N/A</v>
      </c>
      <c r="O9956" s="6">
        <v>2</v>
      </c>
      <c r="P9956" s="6">
        <v>1024</v>
      </c>
      <c r="Q9956" s="6"/>
      <c r="R9956" s="6">
        <v>100</v>
      </c>
      <c r="S9956" s="6">
        <v>0</v>
      </c>
      <c r="T9956" s="6">
        <v>102</v>
      </c>
      <c r="U9956" s="6" t="s">
        <v>14783</v>
      </c>
      <c r="V9956" s="6" t="s">
        <v>12368</v>
      </c>
      <c r="W9956" s="6" t="s">
        <v>12299</v>
      </c>
      <c r="X9956" s="6" t="s">
        <v>12299</v>
      </c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</row>
    <row r="9957" spans="1:34" x14ac:dyDescent="0.3">
      <c r="A9957" s="6">
        <v>19546</v>
      </c>
      <c r="B9957" s="6" t="s">
        <v>32247</v>
      </c>
      <c r="C9957" s="6" t="s">
        <v>32248</v>
      </c>
      <c r="D9957" s="6">
        <v>4</v>
      </c>
      <c r="E9957" s="6">
        <v>20</v>
      </c>
      <c r="F9957" s="6"/>
      <c r="G9957" s="6">
        <v>100</v>
      </c>
      <c r="H9957" s="6"/>
      <c r="I9957" s="6">
        <v>0</v>
      </c>
      <c r="J9957" s="6"/>
      <c r="K9957" s="6">
        <v>0</v>
      </c>
      <c r="L9957" s="6" t="s">
        <v>12295</v>
      </c>
      <c r="M9957" s="6">
        <v>63</v>
      </c>
      <c r="N9957" s="6" t="e">
        <f>VLOOKUP(A9957,web_archive!D:AB,18,FALSE)</f>
        <v>#N/A</v>
      </c>
      <c r="O9957" s="6">
        <v>2</v>
      </c>
      <c r="P9957" s="6">
        <v>1024</v>
      </c>
      <c r="Q9957" s="6"/>
      <c r="R9957" s="6">
        <v>100</v>
      </c>
      <c r="S9957" s="6">
        <v>0</v>
      </c>
      <c r="T9957" s="6">
        <v>225</v>
      </c>
      <c r="U9957" s="6" t="s">
        <v>14783</v>
      </c>
      <c r="V9957" s="6" t="s">
        <v>12368</v>
      </c>
      <c r="W9957" s="6" t="s">
        <v>12299</v>
      </c>
      <c r="X9957" s="6" t="s">
        <v>12299</v>
      </c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</row>
    <row r="9958" spans="1:34" x14ac:dyDescent="0.3">
      <c r="A9958" s="6">
        <v>19547</v>
      </c>
      <c r="B9958" s="6" t="s">
        <v>32249</v>
      </c>
      <c r="C9958" s="6" t="s">
        <v>32250</v>
      </c>
      <c r="D9958" s="6">
        <v>4</v>
      </c>
      <c r="E9958" s="6">
        <v>20</v>
      </c>
      <c r="F9958" s="6"/>
      <c r="G9958" s="6">
        <v>100</v>
      </c>
      <c r="H9958" s="6"/>
      <c r="I9958" s="6">
        <v>0</v>
      </c>
      <c r="J9958" s="6"/>
      <c r="K9958" s="6">
        <v>0</v>
      </c>
      <c r="L9958" s="6" t="s">
        <v>12295</v>
      </c>
      <c r="M9958" s="6">
        <v>63</v>
      </c>
      <c r="N9958" s="6" t="e">
        <f>VLOOKUP(A9958,web_archive!D:AB,18,FALSE)</f>
        <v>#N/A</v>
      </c>
      <c r="O9958" s="6">
        <v>2</v>
      </c>
      <c r="P9958" s="6">
        <v>1024</v>
      </c>
      <c r="Q9958" s="6"/>
      <c r="R9958" s="6">
        <v>100</v>
      </c>
      <c r="S9958" s="6">
        <v>0</v>
      </c>
      <c r="T9958" s="6">
        <v>123</v>
      </c>
      <c r="U9958" s="6" t="s">
        <v>14783</v>
      </c>
      <c r="V9958" s="6" t="s">
        <v>12368</v>
      </c>
      <c r="W9958" s="6" t="s">
        <v>12299</v>
      </c>
      <c r="X9958" s="6" t="s">
        <v>12299</v>
      </c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</row>
    <row r="9959" spans="1:34" x14ac:dyDescent="0.3">
      <c r="A9959" s="6">
        <v>19548</v>
      </c>
      <c r="B9959" s="6" t="s">
        <v>32251</v>
      </c>
      <c r="C9959" s="6" t="s">
        <v>32252</v>
      </c>
      <c r="D9959" s="6">
        <v>4</v>
      </c>
      <c r="E9959" s="6">
        <v>20</v>
      </c>
      <c r="F9959" s="6"/>
      <c r="G9959" s="6">
        <v>100</v>
      </c>
      <c r="H9959" s="6"/>
      <c r="I9959" s="6">
        <v>0</v>
      </c>
      <c r="J9959" s="6"/>
      <c r="K9959" s="6">
        <v>0</v>
      </c>
      <c r="L9959" s="6" t="s">
        <v>12295</v>
      </c>
      <c r="M9959" s="6">
        <v>63</v>
      </c>
      <c r="N9959" s="6" t="e">
        <f>VLOOKUP(A9959,web_archive!D:AB,18,FALSE)</f>
        <v>#N/A</v>
      </c>
      <c r="O9959" s="6">
        <v>2</v>
      </c>
      <c r="P9959" s="6">
        <v>1024</v>
      </c>
      <c r="Q9959" s="6"/>
      <c r="R9959" s="6">
        <v>100</v>
      </c>
      <c r="S9959" s="6">
        <v>0</v>
      </c>
      <c r="T9959" s="6">
        <v>448</v>
      </c>
      <c r="U9959" s="6" t="s">
        <v>12299</v>
      </c>
      <c r="V9959" s="6" t="s">
        <v>14783</v>
      </c>
      <c r="W9959" s="6" t="s">
        <v>12368</v>
      </c>
      <c r="X9959" s="6" t="s">
        <v>12299</v>
      </c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</row>
    <row r="9960" spans="1:34" x14ac:dyDescent="0.3">
      <c r="A9960" s="6">
        <v>19549</v>
      </c>
      <c r="B9960" s="6" t="s">
        <v>32253</v>
      </c>
      <c r="C9960" s="6" t="s">
        <v>32254</v>
      </c>
      <c r="D9960" s="6">
        <v>4</v>
      </c>
      <c r="E9960" s="6">
        <v>20</v>
      </c>
      <c r="F9960" s="6"/>
      <c r="G9960" s="6">
        <v>100</v>
      </c>
      <c r="H9960" s="6"/>
      <c r="I9960" s="6">
        <v>0</v>
      </c>
      <c r="J9960" s="6"/>
      <c r="K9960" s="6">
        <v>0</v>
      </c>
      <c r="L9960" s="6" t="s">
        <v>12295</v>
      </c>
      <c r="M9960" s="6">
        <v>63</v>
      </c>
      <c r="N9960" s="6" t="e">
        <f>VLOOKUP(A9960,web_archive!D:AB,18,FALSE)</f>
        <v>#N/A</v>
      </c>
      <c r="O9960" s="6">
        <v>2</v>
      </c>
      <c r="P9960" s="6">
        <v>1024</v>
      </c>
      <c r="Q9960" s="6"/>
      <c r="R9960" s="6">
        <v>100</v>
      </c>
      <c r="S9960" s="6">
        <v>0</v>
      </c>
      <c r="T9960" s="6">
        <v>41</v>
      </c>
      <c r="U9960" s="6" t="s">
        <v>14783</v>
      </c>
      <c r="V9960" s="6" t="s">
        <v>12368</v>
      </c>
      <c r="W9960" s="6" t="s">
        <v>12299</v>
      </c>
      <c r="X9960" s="6" t="s">
        <v>12299</v>
      </c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</row>
    <row r="9961" spans="1:34" x14ac:dyDescent="0.3">
      <c r="A9961" s="6">
        <v>19550</v>
      </c>
      <c r="B9961" s="6" t="s">
        <v>32255</v>
      </c>
      <c r="C9961" s="6" t="s">
        <v>32256</v>
      </c>
      <c r="D9961" s="6">
        <v>4</v>
      </c>
      <c r="E9961" s="6">
        <v>20</v>
      </c>
      <c r="F9961" s="6"/>
      <c r="G9961" s="6">
        <v>100</v>
      </c>
      <c r="H9961" s="6"/>
      <c r="I9961" s="6">
        <v>0</v>
      </c>
      <c r="J9961" s="6"/>
      <c r="K9961" s="6">
        <v>0</v>
      </c>
      <c r="L9961" s="6" t="s">
        <v>12295</v>
      </c>
      <c r="M9961" s="6">
        <v>63</v>
      </c>
      <c r="N9961" s="6" t="e">
        <f>VLOOKUP(A9961,web_archive!D:AB,18,FALSE)</f>
        <v>#N/A</v>
      </c>
      <c r="O9961" s="6">
        <v>2</v>
      </c>
      <c r="P9961" s="6">
        <v>2048</v>
      </c>
      <c r="Q9961" s="6"/>
      <c r="R9961" s="6">
        <v>100</v>
      </c>
      <c r="S9961" s="6">
        <v>0</v>
      </c>
      <c r="T9961" s="6">
        <v>125</v>
      </c>
      <c r="U9961" s="6" t="s">
        <v>14783</v>
      </c>
      <c r="V9961" s="6" t="s">
        <v>12368</v>
      </c>
      <c r="W9961" s="6" t="s">
        <v>12299</v>
      </c>
      <c r="X9961" s="6" t="s">
        <v>12299</v>
      </c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</row>
    <row r="9962" spans="1:34" x14ac:dyDescent="0.3">
      <c r="A9962" s="6">
        <v>19551</v>
      </c>
      <c r="B9962" s="6" t="s">
        <v>32257</v>
      </c>
      <c r="C9962" s="6" t="s">
        <v>32258</v>
      </c>
      <c r="D9962" s="6">
        <v>4</v>
      </c>
      <c r="E9962" s="6">
        <v>20</v>
      </c>
      <c r="F9962" s="6"/>
      <c r="G9962" s="6">
        <v>100</v>
      </c>
      <c r="H9962" s="6"/>
      <c r="I9962" s="6">
        <v>0</v>
      </c>
      <c r="J9962" s="6"/>
      <c r="K9962" s="6">
        <v>0</v>
      </c>
      <c r="L9962" s="6" t="s">
        <v>12295</v>
      </c>
      <c r="M9962" s="6">
        <v>63</v>
      </c>
      <c r="N9962" s="6" t="e">
        <f>VLOOKUP(A9962,web_archive!D:AB,18,FALSE)</f>
        <v>#N/A</v>
      </c>
      <c r="O9962" s="6">
        <v>2</v>
      </c>
      <c r="P9962" s="6">
        <v>2048</v>
      </c>
      <c r="Q9962" s="6"/>
      <c r="R9962" s="6">
        <v>100</v>
      </c>
      <c r="S9962" s="6">
        <v>0</v>
      </c>
      <c r="T9962" s="6">
        <v>73</v>
      </c>
      <c r="U9962" s="6" t="s">
        <v>14783</v>
      </c>
      <c r="V9962" s="6" t="s">
        <v>12368</v>
      </c>
      <c r="W9962" s="6" t="s">
        <v>12299</v>
      </c>
      <c r="X9962" s="6" t="s">
        <v>12299</v>
      </c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</row>
    <row r="9963" spans="1:34" x14ac:dyDescent="0.3">
      <c r="A9963" s="6">
        <v>19552</v>
      </c>
      <c r="B9963" s="6" t="s">
        <v>32259</v>
      </c>
      <c r="C9963" s="6" t="s">
        <v>32260</v>
      </c>
      <c r="D9963" s="6">
        <v>4</v>
      </c>
      <c r="E9963" s="6">
        <v>20</v>
      </c>
      <c r="F9963" s="6"/>
      <c r="G9963" s="6">
        <v>100</v>
      </c>
      <c r="H9963" s="6"/>
      <c r="I9963" s="6">
        <v>0</v>
      </c>
      <c r="J9963" s="6"/>
      <c r="K9963" s="6">
        <v>0</v>
      </c>
      <c r="L9963" s="6" t="s">
        <v>12295</v>
      </c>
      <c r="M9963" s="6">
        <v>63</v>
      </c>
      <c r="N9963" s="6" t="e">
        <f>VLOOKUP(A9963,web_archive!D:AB,18,FALSE)</f>
        <v>#N/A</v>
      </c>
      <c r="O9963" s="6">
        <v>2</v>
      </c>
      <c r="P9963" s="6">
        <v>4096</v>
      </c>
      <c r="Q9963" s="6"/>
      <c r="R9963" s="6">
        <v>100</v>
      </c>
      <c r="S9963" s="6">
        <v>0</v>
      </c>
      <c r="T9963" s="6">
        <v>56</v>
      </c>
      <c r="U9963" s="6" t="s">
        <v>14783</v>
      </c>
      <c r="V9963" s="6" t="s">
        <v>12368</v>
      </c>
      <c r="W9963" s="6" t="s">
        <v>12299</v>
      </c>
      <c r="X9963" s="6" t="s">
        <v>12299</v>
      </c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</row>
    <row r="9964" spans="1:34" x14ac:dyDescent="0.3">
      <c r="A9964" s="6">
        <v>19553</v>
      </c>
      <c r="B9964" s="6" t="s">
        <v>32261</v>
      </c>
      <c r="C9964" s="6" t="s">
        <v>32262</v>
      </c>
      <c r="D9964" s="6">
        <v>4</v>
      </c>
      <c r="E9964" s="6">
        <v>20</v>
      </c>
      <c r="F9964" s="6"/>
      <c r="G9964" s="6">
        <v>100</v>
      </c>
      <c r="H9964" s="6"/>
      <c r="I9964" s="6">
        <v>0</v>
      </c>
      <c r="J9964" s="6"/>
      <c r="K9964" s="6">
        <v>0</v>
      </c>
      <c r="L9964" s="6" t="s">
        <v>12295</v>
      </c>
      <c r="M9964" s="6">
        <v>63</v>
      </c>
      <c r="N9964" s="6" t="e">
        <f>VLOOKUP(A9964,web_archive!D:AB,18,FALSE)</f>
        <v>#N/A</v>
      </c>
      <c r="O9964" s="6">
        <v>2</v>
      </c>
      <c r="P9964" s="6">
        <v>4096</v>
      </c>
      <c r="Q9964" s="6"/>
      <c r="R9964" s="6">
        <v>100</v>
      </c>
      <c r="S9964" s="6">
        <v>0</v>
      </c>
      <c r="T9964" s="6">
        <v>180</v>
      </c>
      <c r="U9964" s="6" t="s">
        <v>14783</v>
      </c>
      <c r="V9964" s="6" t="s">
        <v>12368</v>
      </c>
      <c r="W9964" s="6" t="s">
        <v>12299</v>
      </c>
      <c r="X9964" s="6" t="s">
        <v>12299</v>
      </c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</row>
    <row r="9965" spans="1:34" x14ac:dyDescent="0.3">
      <c r="A9965" s="6">
        <v>19554</v>
      </c>
      <c r="B9965" s="6" t="s">
        <v>32263</v>
      </c>
      <c r="C9965" s="6" t="s">
        <v>32264</v>
      </c>
      <c r="D9965" s="6">
        <v>4</v>
      </c>
      <c r="E9965" s="6">
        <v>20</v>
      </c>
      <c r="F9965" s="6"/>
      <c r="G9965" s="6">
        <v>100</v>
      </c>
      <c r="H9965" s="6"/>
      <c r="I9965" s="6">
        <v>0</v>
      </c>
      <c r="J9965" s="6"/>
      <c r="K9965" s="6">
        <v>0</v>
      </c>
      <c r="L9965" s="6" t="s">
        <v>12295</v>
      </c>
      <c r="M9965" s="6">
        <v>63</v>
      </c>
      <c r="N9965" s="6" t="e">
        <f>VLOOKUP(A9965,web_archive!D:AB,18,FALSE)</f>
        <v>#N/A</v>
      </c>
      <c r="O9965" s="6">
        <v>2</v>
      </c>
      <c r="P9965" s="6">
        <v>6144</v>
      </c>
      <c r="Q9965" s="6"/>
      <c r="R9965" s="6">
        <v>100</v>
      </c>
      <c r="S9965" s="6">
        <v>0</v>
      </c>
      <c r="T9965" s="6">
        <v>230</v>
      </c>
      <c r="U9965" s="6" t="s">
        <v>14783</v>
      </c>
      <c r="V9965" s="6" t="s">
        <v>12368</v>
      </c>
      <c r="W9965" s="6" t="s">
        <v>12299</v>
      </c>
      <c r="X9965" s="6" t="s">
        <v>12299</v>
      </c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</row>
    <row r="9966" spans="1:34" x14ac:dyDescent="0.3">
      <c r="A9966" s="6">
        <v>19555</v>
      </c>
      <c r="B9966" s="6" t="s">
        <v>32265</v>
      </c>
      <c r="C9966" s="6" t="s">
        <v>32266</v>
      </c>
      <c r="D9966" s="6">
        <v>4</v>
      </c>
      <c r="E9966" s="6">
        <v>0</v>
      </c>
      <c r="F9966" s="6"/>
      <c r="G9966" s="6">
        <v>0</v>
      </c>
      <c r="H9966" s="6"/>
      <c r="I9966" s="6">
        <v>0</v>
      </c>
      <c r="J9966" s="6"/>
      <c r="K9966" s="6">
        <v>0</v>
      </c>
      <c r="L9966" s="6" t="s">
        <v>12295</v>
      </c>
      <c r="M9966" s="6">
        <v>63</v>
      </c>
      <c r="N9966" s="6" t="e">
        <f>VLOOKUP(A9966,web_archive!D:AB,18,FALSE)</f>
        <v>#N/A</v>
      </c>
      <c r="O9966" s="6">
        <v>2</v>
      </c>
      <c r="P9966" s="6">
        <v>3072</v>
      </c>
      <c r="Q9966" s="6"/>
      <c r="R9966" s="6">
        <v>1</v>
      </c>
      <c r="S9966" s="6">
        <v>1</v>
      </c>
      <c r="T9966" s="6">
        <v>213</v>
      </c>
      <c r="U9966" s="6" t="s">
        <v>12660</v>
      </c>
      <c r="V9966" s="6" t="s">
        <v>12368</v>
      </c>
      <c r="W9966" s="6" t="s">
        <v>12299</v>
      </c>
      <c r="X9966" s="6" t="s">
        <v>12299</v>
      </c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</row>
    <row r="9967" spans="1:34" x14ac:dyDescent="0.3">
      <c r="A9967" s="6">
        <v>19556</v>
      </c>
      <c r="B9967" s="6" t="s">
        <v>32267</v>
      </c>
      <c r="C9967" s="6" t="s">
        <v>32268</v>
      </c>
      <c r="D9967" s="6">
        <v>4</v>
      </c>
      <c r="E9967" s="6">
        <v>0</v>
      </c>
      <c r="F9967" s="6"/>
      <c r="G9967" s="6">
        <v>0</v>
      </c>
      <c r="H9967" s="6"/>
      <c r="I9967" s="6">
        <v>0</v>
      </c>
      <c r="J9967" s="6"/>
      <c r="K9967" s="6">
        <v>0</v>
      </c>
      <c r="L9967" s="6" t="s">
        <v>12295</v>
      </c>
      <c r="M9967" s="6">
        <v>63</v>
      </c>
      <c r="N9967" s="6" t="e">
        <f>VLOOKUP(A9967,web_archive!D:AB,18,FALSE)</f>
        <v>#N/A</v>
      </c>
      <c r="O9967" s="6">
        <v>2</v>
      </c>
      <c r="P9967" s="6">
        <v>7168</v>
      </c>
      <c r="Q9967" s="6"/>
      <c r="R9967" s="6">
        <v>1</v>
      </c>
      <c r="S9967" s="6">
        <v>1</v>
      </c>
      <c r="T9967" s="6">
        <v>214</v>
      </c>
      <c r="U9967" s="6" t="s">
        <v>12542</v>
      </c>
      <c r="V9967" s="6" t="s">
        <v>12368</v>
      </c>
      <c r="W9967" s="6" t="s">
        <v>12299</v>
      </c>
      <c r="X9967" s="6" t="s">
        <v>12299</v>
      </c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</row>
    <row r="9968" spans="1:34" x14ac:dyDescent="0.3">
      <c r="A9968" s="6">
        <v>19557</v>
      </c>
      <c r="B9968" s="6" t="s">
        <v>32269</v>
      </c>
      <c r="C9968" s="6" t="s">
        <v>32270</v>
      </c>
      <c r="D9968" s="6">
        <v>4</v>
      </c>
      <c r="E9968" s="6">
        <v>0</v>
      </c>
      <c r="F9968" s="6"/>
      <c r="G9968" s="6">
        <v>0</v>
      </c>
      <c r="H9968" s="6"/>
      <c r="I9968" s="6">
        <v>0</v>
      </c>
      <c r="J9968" s="6"/>
      <c r="K9968" s="6">
        <v>0</v>
      </c>
      <c r="L9968" s="6" t="s">
        <v>12295</v>
      </c>
      <c r="M9968" s="6">
        <v>63</v>
      </c>
      <c r="N9968" s="6" t="e">
        <f>VLOOKUP(A9968,web_archive!D:AB,18,FALSE)</f>
        <v>#N/A</v>
      </c>
      <c r="O9968" s="6">
        <v>2</v>
      </c>
      <c r="P9968" s="6">
        <v>1024</v>
      </c>
      <c r="Q9968" s="6"/>
      <c r="R9968" s="6">
        <v>1</v>
      </c>
      <c r="S9968" s="6">
        <v>1</v>
      </c>
      <c r="T9968" s="6">
        <v>334</v>
      </c>
      <c r="U9968" s="6" t="s">
        <v>12691</v>
      </c>
      <c r="V9968" s="6" t="s">
        <v>12368</v>
      </c>
      <c r="W9968" s="6" t="s">
        <v>12299</v>
      </c>
      <c r="X9968" s="6" t="s">
        <v>12299</v>
      </c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</row>
    <row r="9969" spans="1:24" x14ac:dyDescent="0.3">
      <c r="A9969" s="6">
        <v>19558</v>
      </c>
      <c r="B9969" s="6" t="s">
        <v>32271</v>
      </c>
      <c r="C9969" s="6" t="s">
        <v>32272</v>
      </c>
      <c r="D9969" s="6">
        <v>4</v>
      </c>
      <c r="E9969" s="6">
        <v>0</v>
      </c>
      <c r="F9969" s="6"/>
      <c r="G9969" s="6">
        <v>0</v>
      </c>
      <c r="H9969" s="6"/>
      <c r="I9969" s="6">
        <v>0</v>
      </c>
      <c r="J9969" s="6"/>
      <c r="K9969" s="6">
        <v>0</v>
      </c>
      <c r="L9969" s="6" t="s">
        <v>12295</v>
      </c>
      <c r="M9969" s="6">
        <v>63</v>
      </c>
      <c r="N9969" s="6" t="e">
        <f>VLOOKUP(A9969,web_archive!D:AB,18,FALSE)</f>
        <v>#N/A</v>
      </c>
      <c r="O9969" s="6">
        <v>2</v>
      </c>
      <c r="P9969" s="6">
        <v>1024</v>
      </c>
      <c r="Q9969" s="6"/>
      <c r="R9969" s="6">
        <v>1</v>
      </c>
      <c r="S9969" s="6">
        <v>1</v>
      </c>
      <c r="T9969" s="6">
        <v>524</v>
      </c>
      <c r="U9969" s="6" t="s">
        <v>12660</v>
      </c>
      <c r="V9969" s="6" t="s">
        <v>12368</v>
      </c>
      <c r="W9969" s="6" t="s">
        <v>12299</v>
      </c>
      <c r="X9969" s="6" t="s">
        <v>12299</v>
      </c>
    </row>
    <row r="9970" spans="1:24" x14ac:dyDescent="0.3">
      <c r="A9970" s="6">
        <v>19559</v>
      </c>
      <c r="B9970" s="6" t="s">
        <v>32273</v>
      </c>
      <c r="C9970" s="6" t="s">
        <v>32274</v>
      </c>
      <c r="D9970" s="6">
        <v>4</v>
      </c>
      <c r="E9970" s="6">
        <v>0</v>
      </c>
      <c r="F9970" s="6"/>
      <c r="G9970" s="6">
        <v>0</v>
      </c>
      <c r="H9970" s="6"/>
      <c r="I9970" s="6">
        <v>0</v>
      </c>
      <c r="J9970" s="6"/>
      <c r="K9970" s="6">
        <v>0</v>
      </c>
      <c r="L9970" s="6" t="s">
        <v>12295</v>
      </c>
      <c r="M9970" s="6">
        <v>63</v>
      </c>
      <c r="N9970" s="6" t="e">
        <f>VLOOKUP(A9970,web_archive!D:AB,18,FALSE)</f>
        <v>#N/A</v>
      </c>
      <c r="O9970" s="6">
        <v>2</v>
      </c>
      <c r="P9970" s="6">
        <v>1024</v>
      </c>
      <c r="Q9970" s="6"/>
      <c r="R9970" s="6">
        <v>1</v>
      </c>
      <c r="S9970" s="6">
        <v>1</v>
      </c>
      <c r="T9970" s="6">
        <v>525</v>
      </c>
      <c r="U9970" s="6" t="s">
        <v>13315</v>
      </c>
      <c r="V9970" s="6" t="s">
        <v>12368</v>
      </c>
      <c r="W9970" s="6" t="s">
        <v>12299</v>
      </c>
      <c r="X9970" s="6" t="s">
        <v>12299</v>
      </c>
    </row>
    <row r="9971" spans="1:24" x14ac:dyDescent="0.3">
      <c r="A9971" s="6">
        <v>19560</v>
      </c>
      <c r="B9971" s="6" t="s">
        <v>32275</v>
      </c>
      <c r="C9971" s="6" t="s">
        <v>32276</v>
      </c>
      <c r="D9971" s="6">
        <v>4</v>
      </c>
      <c r="E9971" s="6">
        <v>0</v>
      </c>
      <c r="F9971" s="6"/>
      <c r="G9971" s="6">
        <v>0</v>
      </c>
      <c r="H9971" s="6"/>
      <c r="I9971" s="6">
        <v>0</v>
      </c>
      <c r="J9971" s="6"/>
      <c r="K9971" s="6">
        <v>0</v>
      </c>
      <c r="L9971" s="6" t="s">
        <v>12295</v>
      </c>
      <c r="M9971" s="6">
        <v>63</v>
      </c>
      <c r="N9971" s="6" t="e">
        <f>VLOOKUP(A9971,web_archive!D:AB,18,FALSE)</f>
        <v>#N/A</v>
      </c>
      <c r="O9971" s="6">
        <v>2</v>
      </c>
      <c r="P9971" s="6">
        <v>1024</v>
      </c>
      <c r="Q9971" s="6"/>
      <c r="R9971" s="6">
        <v>1</v>
      </c>
      <c r="S9971" s="6">
        <v>1</v>
      </c>
      <c r="T9971" s="6">
        <v>527</v>
      </c>
      <c r="U9971" s="6" t="s">
        <v>12858</v>
      </c>
      <c r="V9971" s="6" t="s">
        <v>12368</v>
      </c>
      <c r="W9971" s="6" t="s">
        <v>12299</v>
      </c>
      <c r="X9971" s="6" t="s">
        <v>12299</v>
      </c>
    </row>
    <row r="9972" spans="1:24" x14ac:dyDescent="0.3">
      <c r="A9972" s="6">
        <v>19561</v>
      </c>
      <c r="B9972" s="6" t="s">
        <v>32277</v>
      </c>
      <c r="C9972" s="6" t="s">
        <v>32278</v>
      </c>
      <c r="D9972" s="6">
        <v>4</v>
      </c>
      <c r="E9972" s="6">
        <v>0</v>
      </c>
      <c r="F9972" s="6"/>
      <c r="G9972" s="6">
        <v>0</v>
      </c>
      <c r="H9972" s="6"/>
      <c r="I9972" s="6">
        <v>0</v>
      </c>
      <c r="J9972" s="6"/>
      <c r="K9972" s="6">
        <v>0</v>
      </c>
      <c r="L9972" s="6" t="s">
        <v>12295</v>
      </c>
      <c r="M9972" s="6">
        <v>63</v>
      </c>
      <c r="N9972" s="6" t="e">
        <f>VLOOKUP(A9972,web_archive!D:AB,18,FALSE)</f>
        <v>#N/A</v>
      </c>
      <c r="O9972" s="6">
        <v>2</v>
      </c>
      <c r="P9972" s="6">
        <v>1024</v>
      </c>
      <c r="Q9972" s="6"/>
      <c r="R9972" s="6">
        <v>1</v>
      </c>
      <c r="S9972" s="6">
        <v>1</v>
      </c>
      <c r="T9972" s="6">
        <v>528</v>
      </c>
      <c r="U9972" s="6" t="s">
        <v>12858</v>
      </c>
      <c r="V9972" s="6" t="s">
        <v>12368</v>
      </c>
      <c r="W9972" s="6" t="s">
        <v>12299</v>
      </c>
      <c r="X9972" s="6" t="s">
        <v>12299</v>
      </c>
    </row>
    <row r="9973" spans="1:24" x14ac:dyDescent="0.3">
      <c r="A9973" s="6">
        <v>19562</v>
      </c>
      <c r="B9973" s="6" t="s">
        <v>32279</v>
      </c>
      <c r="C9973" s="6" t="s">
        <v>32280</v>
      </c>
      <c r="D9973" s="6">
        <v>4</v>
      </c>
      <c r="E9973" s="6">
        <v>0</v>
      </c>
      <c r="F9973" s="6"/>
      <c r="G9973" s="6">
        <v>0</v>
      </c>
      <c r="H9973" s="6"/>
      <c r="I9973" s="6">
        <v>0</v>
      </c>
      <c r="J9973" s="6"/>
      <c r="K9973" s="6">
        <v>0</v>
      </c>
      <c r="L9973" s="6" t="s">
        <v>12295</v>
      </c>
      <c r="M9973" s="6">
        <v>63</v>
      </c>
      <c r="N9973" s="6" t="e">
        <f>VLOOKUP(A9973,web_archive!D:AB,18,FALSE)</f>
        <v>#N/A</v>
      </c>
      <c r="O9973" s="6">
        <v>2</v>
      </c>
      <c r="P9973" s="6">
        <v>7168</v>
      </c>
      <c r="Q9973" s="6"/>
      <c r="R9973" s="6">
        <v>1</v>
      </c>
      <c r="S9973" s="6">
        <v>1</v>
      </c>
      <c r="T9973" s="6">
        <v>530</v>
      </c>
      <c r="U9973" s="6" t="s">
        <v>12691</v>
      </c>
      <c r="V9973" s="6" t="s">
        <v>12368</v>
      </c>
      <c r="W9973" s="6" t="s">
        <v>12299</v>
      </c>
      <c r="X9973" s="6" t="s">
        <v>12299</v>
      </c>
    </row>
    <row r="9974" spans="1:24" x14ac:dyDescent="0.3">
      <c r="A9974" s="6">
        <v>19563</v>
      </c>
      <c r="B9974" s="6" t="s">
        <v>32281</v>
      </c>
      <c r="C9974" s="6" t="s">
        <v>32282</v>
      </c>
      <c r="D9974" s="6">
        <v>4</v>
      </c>
      <c r="E9974" s="6">
        <v>0</v>
      </c>
      <c r="F9974" s="6"/>
      <c r="G9974" s="6">
        <v>0</v>
      </c>
      <c r="H9974" s="6"/>
      <c r="I9974" s="6">
        <v>0</v>
      </c>
      <c r="J9974" s="6"/>
      <c r="K9974" s="6">
        <v>0</v>
      </c>
      <c r="L9974" s="6" t="s">
        <v>12295</v>
      </c>
      <c r="M9974" s="6">
        <v>63</v>
      </c>
      <c r="N9974" s="6" t="e">
        <f>VLOOKUP(A9974,web_archive!D:AB,18,FALSE)</f>
        <v>#N/A</v>
      </c>
      <c r="O9974" s="6">
        <v>2</v>
      </c>
      <c r="P9974" s="6">
        <v>7168</v>
      </c>
      <c r="Q9974" s="6"/>
      <c r="R9974" s="6">
        <v>1</v>
      </c>
      <c r="S9974" s="6">
        <v>1</v>
      </c>
      <c r="T9974" s="6">
        <v>545</v>
      </c>
      <c r="U9974" s="6" t="s">
        <v>12299</v>
      </c>
      <c r="V9974" s="6" t="s">
        <v>12299</v>
      </c>
      <c r="W9974" s="6" t="s">
        <v>12299</v>
      </c>
      <c r="X9974" s="6"/>
    </row>
    <row r="9975" spans="1:24" x14ac:dyDescent="0.3">
      <c r="A9975" s="6">
        <v>19564</v>
      </c>
      <c r="B9975" s="6" t="s">
        <v>32283</v>
      </c>
      <c r="C9975" s="6" t="s">
        <v>32284</v>
      </c>
      <c r="D9975" s="6">
        <v>4</v>
      </c>
      <c r="E9975" s="6">
        <v>0</v>
      </c>
      <c r="F9975" s="6"/>
      <c r="G9975" s="6">
        <v>0</v>
      </c>
      <c r="H9975" s="6"/>
      <c r="I9975" s="6">
        <v>0</v>
      </c>
      <c r="J9975" s="6"/>
      <c r="K9975" s="6">
        <v>0</v>
      </c>
      <c r="L9975" s="6" t="s">
        <v>12295</v>
      </c>
      <c r="M9975" s="6">
        <v>63</v>
      </c>
      <c r="N9975" s="6" t="e">
        <f>VLOOKUP(A9975,web_archive!D:AB,18,FALSE)</f>
        <v>#N/A</v>
      </c>
      <c r="O9975" s="6">
        <v>2</v>
      </c>
      <c r="P9975" s="6">
        <v>7168</v>
      </c>
      <c r="Q9975" s="6"/>
      <c r="R9975" s="6">
        <v>1</v>
      </c>
      <c r="S9975" s="6">
        <v>1</v>
      </c>
      <c r="T9975" s="6">
        <v>546</v>
      </c>
      <c r="U9975" s="6" t="s">
        <v>12299</v>
      </c>
      <c r="V9975" s="6" t="s">
        <v>12299</v>
      </c>
      <c r="W9975" s="6" t="s">
        <v>12299</v>
      </c>
      <c r="X9975" s="6"/>
    </row>
    <row r="9976" spans="1:24" x14ac:dyDescent="0.3">
      <c r="A9976" s="6">
        <v>19565</v>
      </c>
      <c r="B9976" s="6" t="s">
        <v>32285</v>
      </c>
      <c r="C9976" s="6" t="s">
        <v>32286</v>
      </c>
      <c r="D9976" s="6">
        <v>4</v>
      </c>
      <c r="E9976" s="6">
        <v>0</v>
      </c>
      <c r="F9976" s="6"/>
      <c r="G9976" s="6">
        <v>0</v>
      </c>
      <c r="H9976" s="6"/>
      <c r="I9976" s="6">
        <v>0</v>
      </c>
      <c r="J9976" s="6"/>
      <c r="K9976" s="6">
        <v>0</v>
      </c>
      <c r="L9976" s="6" t="s">
        <v>12295</v>
      </c>
      <c r="M9976" s="6">
        <v>63</v>
      </c>
      <c r="N9976" s="6" t="e">
        <f>VLOOKUP(A9976,web_archive!D:AB,18,FALSE)</f>
        <v>#N/A</v>
      </c>
      <c r="O9976" s="6">
        <v>2</v>
      </c>
      <c r="P9976" s="6">
        <v>1024</v>
      </c>
      <c r="Q9976" s="6"/>
      <c r="R9976" s="6">
        <v>1</v>
      </c>
      <c r="S9976" s="6">
        <v>1</v>
      </c>
      <c r="T9976" s="6">
        <v>583</v>
      </c>
      <c r="U9976" s="6" t="s">
        <v>12542</v>
      </c>
      <c r="V9976" s="6" t="s">
        <v>12368</v>
      </c>
      <c r="W9976" s="6" t="s">
        <v>12299</v>
      </c>
      <c r="X9976" s="6" t="s">
        <v>12299</v>
      </c>
    </row>
    <row r="9977" spans="1:24" x14ac:dyDescent="0.3">
      <c r="A9977" s="6">
        <v>19566</v>
      </c>
      <c r="B9977" s="6" t="s">
        <v>32287</v>
      </c>
      <c r="C9977" s="6" t="s">
        <v>32288</v>
      </c>
      <c r="D9977" s="6">
        <v>4</v>
      </c>
      <c r="E9977" s="6">
        <v>0</v>
      </c>
      <c r="F9977" s="6"/>
      <c r="G9977" s="6">
        <v>0</v>
      </c>
      <c r="H9977" s="6"/>
      <c r="I9977" s="6">
        <v>0</v>
      </c>
      <c r="J9977" s="6"/>
      <c r="K9977" s="6">
        <v>0</v>
      </c>
      <c r="L9977" s="6" t="s">
        <v>12295</v>
      </c>
      <c r="M9977" s="6">
        <v>63</v>
      </c>
      <c r="N9977" s="6" t="e">
        <f>VLOOKUP(A9977,web_archive!D:AB,18,FALSE)</f>
        <v>#N/A</v>
      </c>
      <c r="O9977" s="6">
        <v>2</v>
      </c>
      <c r="P9977" s="6">
        <v>4096</v>
      </c>
      <c r="Q9977" s="6"/>
      <c r="R9977" s="6">
        <v>1</v>
      </c>
      <c r="S9977" s="6">
        <v>1</v>
      </c>
      <c r="T9977" s="6">
        <v>644</v>
      </c>
      <c r="U9977" s="6" t="s">
        <v>12299</v>
      </c>
      <c r="V9977" s="6" t="s">
        <v>12299</v>
      </c>
      <c r="W9977" s="6" t="s">
        <v>12299</v>
      </c>
      <c r="X9977" s="6"/>
    </row>
    <row r="9978" spans="1:24" x14ac:dyDescent="0.3">
      <c r="A9978" s="6">
        <v>19567</v>
      </c>
      <c r="B9978" s="6" t="s">
        <v>32289</v>
      </c>
      <c r="C9978" s="6" t="s">
        <v>32290</v>
      </c>
      <c r="D9978" s="6">
        <v>4</v>
      </c>
      <c r="E9978" s="6">
        <v>0</v>
      </c>
      <c r="F9978" s="6"/>
      <c r="G9978" s="6">
        <v>0</v>
      </c>
      <c r="H9978" s="6"/>
      <c r="I9978" s="6">
        <v>0</v>
      </c>
      <c r="J9978" s="6"/>
      <c r="K9978" s="6">
        <v>0</v>
      </c>
      <c r="L9978" s="6" t="s">
        <v>12295</v>
      </c>
      <c r="M9978" s="6">
        <v>63</v>
      </c>
      <c r="N9978" s="6" t="e">
        <f>VLOOKUP(A9978,web_archive!D:AB,18,FALSE)</f>
        <v>#N/A</v>
      </c>
      <c r="O9978" s="6">
        <v>2</v>
      </c>
      <c r="P9978" s="6">
        <v>1024</v>
      </c>
      <c r="Q9978" s="6"/>
      <c r="R9978" s="6">
        <v>1</v>
      </c>
      <c r="S9978" s="6">
        <v>1</v>
      </c>
      <c r="T9978" s="6">
        <v>676</v>
      </c>
      <c r="U9978" s="6" t="s">
        <v>12660</v>
      </c>
      <c r="V9978" s="6" t="s">
        <v>12368</v>
      </c>
      <c r="W9978" s="6" t="s">
        <v>12299</v>
      </c>
      <c r="X9978" s="6" t="s">
        <v>12299</v>
      </c>
    </row>
    <row r="9979" spans="1:24" x14ac:dyDescent="0.3">
      <c r="A9979" s="6">
        <v>19568</v>
      </c>
      <c r="B9979" s="6" t="s">
        <v>32291</v>
      </c>
      <c r="C9979" s="6" t="s">
        <v>32292</v>
      </c>
      <c r="D9979" s="6">
        <v>4</v>
      </c>
      <c r="E9979" s="6">
        <v>0</v>
      </c>
      <c r="F9979" s="6"/>
      <c r="G9979" s="6">
        <v>0</v>
      </c>
      <c r="H9979" s="6"/>
      <c r="I9979" s="6">
        <v>0</v>
      </c>
      <c r="J9979" s="6"/>
      <c r="K9979" s="6">
        <v>0</v>
      </c>
      <c r="L9979" s="6" t="s">
        <v>12295</v>
      </c>
      <c r="M9979" s="6">
        <v>63</v>
      </c>
      <c r="N9979" s="6" t="e">
        <f>VLOOKUP(A9979,web_archive!D:AB,18,FALSE)</f>
        <v>#N/A</v>
      </c>
      <c r="O9979" s="6">
        <v>2</v>
      </c>
      <c r="P9979" s="6">
        <v>1024</v>
      </c>
      <c r="Q9979" s="6"/>
      <c r="R9979" s="6">
        <v>1</v>
      </c>
      <c r="S9979" s="6">
        <v>1</v>
      </c>
      <c r="T9979" s="6">
        <v>757</v>
      </c>
      <c r="U9979" s="6" t="s">
        <v>12691</v>
      </c>
      <c r="V9979" s="6" t="s">
        <v>12368</v>
      </c>
      <c r="W9979" s="6" t="s">
        <v>12299</v>
      </c>
      <c r="X9979" s="6" t="s">
        <v>12299</v>
      </c>
    </row>
    <row r="9980" spans="1:24" x14ac:dyDescent="0.3">
      <c r="A9980" s="6">
        <v>19569</v>
      </c>
      <c r="B9980" s="6" t="s">
        <v>32293</v>
      </c>
      <c r="C9980" s="6" t="s">
        <v>32294</v>
      </c>
      <c r="D9980" s="6">
        <v>4</v>
      </c>
      <c r="E9980" s="6">
        <v>0</v>
      </c>
      <c r="F9980" s="6"/>
      <c r="G9980" s="6">
        <v>0</v>
      </c>
      <c r="H9980" s="6"/>
      <c r="I9980" s="6">
        <v>0</v>
      </c>
      <c r="J9980" s="6"/>
      <c r="K9980" s="6">
        <v>0</v>
      </c>
      <c r="L9980" s="6" t="s">
        <v>12295</v>
      </c>
      <c r="M9980" s="6">
        <v>63</v>
      </c>
      <c r="N9980" s="6" t="e">
        <f>VLOOKUP(A9980,web_archive!D:AB,18,FALSE)</f>
        <v>#N/A</v>
      </c>
      <c r="O9980" s="6">
        <v>2</v>
      </c>
      <c r="P9980" s="6">
        <v>1024</v>
      </c>
      <c r="Q9980" s="6"/>
      <c r="R9980" s="6">
        <v>1</v>
      </c>
      <c r="S9980" s="6">
        <v>1</v>
      </c>
      <c r="T9980" s="6">
        <v>758</v>
      </c>
      <c r="U9980" s="6" t="s">
        <v>12542</v>
      </c>
      <c r="V9980" s="6" t="s">
        <v>12368</v>
      </c>
      <c r="W9980" s="6" t="s">
        <v>12299</v>
      </c>
      <c r="X9980" s="6" t="s">
        <v>12299</v>
      </c>
    </row>
    <row r="9981" spans="1:24" x14ac:dyDescent="0.3">
      <c r="A9981" s="6">
        <v>19570</v>
      </c>
      <c r="B9981" s="6" t="s">
        <v>32295</v>
      </c>
      <c r="C9981" s="6" t="s">
        <v>32296</v>
      </c>
      <c r="D9981" s="6">
        <v>4</v>
      </c>
      <c r="E9981" s="6">
        <v>0</v>
      </c>
      <c r="F9981" s="6"/>
      <c r="G9981" s="6">
        <v>0</v>
      </c>
      <c r="H9981" s="6"/>
      <c r="I9981" s="6">
        <v>0</v>
      </c>
      <c r="J9981" s="6"/>
      <c r="K9981" s="6">
        <v>0</v>
      </c>
      <c r="L9981" s="6" t="s">
        <v>12295</v>
      </c>
      <c r="M9981" s="6">
        <v>63</v>
      </c>
      <c r="N9981" s="6" t="e">
        <f>VLOOKUP(A9981,web_archive!D:AB,18,FALSE)</f>
        <v>#N/A</v>
      </c>
      <c r="O9981" s="6">
        <v>2</v>
      </c>
      <c r="P9981" s="6">
        <v>1024</v>
      </c>
      <c r="Q9981" s="6"/>
      <c r="R9981" s="6">
        <v>1</v>
      </c>
      <c r="S9981" s="6">
        <v>1</v>
      </c>
      <c r="T9981" s="6">
        <v>759</v>
      </c>
      <c r="U9981" s="6" t="s">
        <v>12787</v>
      </c>
      <c r="V9981" s="6" t="s">
        <v>12368</v>
      </c>
      <c r="W9981" s="6" t="s">
        <v>12299</v>
      </c>
      <c r="X9981" s="6" t="s">
        <v>12299</v>
      </c>
    </row>
    <row r="9982" spans="1:24" x14ac:dyDescent="0.3">
      <c r="A9982" s="6">
        <v>19571</v>
      </c>
      <c r="B9982" s="6" t="s">
        <v>32297</v>
      </c>
      <c r="C9982" s="6" t="s">
        <v>32298</v>
      </c>
      <c r="D9982" s="6">
        <v>4</v>
      </c>
      <c r="E9982" s="6">
        <v>0</v>
      </c>
      <c r="F9982" s="6"/>
      <c r="G9982" s="6">
        <v>0</v>
      </c>
      <c r="H9982" s="6"/>
      <c r="I9982" s="6">
        <v>0</v>
      </c>
      <c r="J9982" s="6"/>
      <c r="K9982" s="6">
        <v>0</v>
      </c>
      <c r="L9982" s="6" t="s">
        <v>12295</v>
      </c>
      <c r="M9982" s="6">
        <v>63</v>
      </c>
      <c r="N9982" s="6" t="e">
        <f>VLOOKUP(A9982,web_archive!D:AB,18,FALSE)</f>
        <v>#N/A</v>
      </c>
      <c r="O9982" s="6">
        <v>2</v>
      </c>
      <c r="P9982" s="6">
        <v>1024</v>
      </c>
      <c r="Q9982" s="6"/>
      <c r="R9982" s="6">
        <v>1</v>
      </c>
      <c r="S9982" s="6">
        <v>1</v>
      </c>
      <c r="T9982" s="6">
        <v>770</v>
      </c>
      <c r="U9982" s="6" t="s">
        <v>12691</v>
      </c>
      <c r="V9982" s="6" t="s">
        <v>12368</v>
      </c>
      <c r="W9982" s="6" t="s">
        <v>12299</v>
      </c>
      <c r="X9982" s="6" t="s">
        <v>12299</v>
      </c>
    </row>
    <row r="9983" spans="1:24" x14ac:dyDescent="0.3">
      <c r="A9983" s="6">
        <v>19572</v>
      </c>
      <c r="B9983" s="6" t="s">
        <v>32299</v>
      </c>
      <c r="C9983" s="6" t="s">
        <v>32300</v>
      </c>
      <c r="D9983" s="6">
        <v>4</v>
      </c>
      <c r="E9983" s="6">
        <v>0</v>
      </c>
      <c r="F9983" s="6"/>
      <c r="G9983" s="6">
        <v>0</v>
      </c>
      <c r="H9983" s="6"/>
      <c r="I9983" s="6">
        <v>0</v>
      </c>
      <c r="J9983" s="6"/>
      <c r="K9983" s="6">
        <v>0</v>
      </c>
      <c r="L9983" s="6" t="s">
        <v>12295</v>
      </c>
      <c r="M9983" s="6">
        <v>63</v>
      </c>
      <c r="N9983" s="6" t="e">
        <f>VLOOKUP(A9983,web_archive!D:AB,18,FALSE)</f>
        <v>#N/A</v>
      </c>
      <c r="O9983" s="6">
        <v>2</v>
      </c>
      <c r="P9983" s="6">
        <v>1024</v>
      </c>
      <c r="Q9983" s="6"/>
      <c r="R9983" s="6">
        <v>1</v>
      </c>
      <c r="S9983" s="6">
        <v>1</v>
      </c>
      <c r="T9983" s="6">
        <v>771</v>
      </c>
      <c r="U9983" s="6" t="s">
        <v>12542</v>
      </c>
      <c r="V9983" s="6" t="s">
        <v>12368</v>
      </c>
      <c r="W9983" s="6" t="s">
        <v>12299</v>
      </c>
      <c r="X9983" s="6" t="s">
        <v>12299</v>
      </c>
    </row>
    <row r="9984" spans="1:24" x14ac:dyDescent="0.3">
      <c r="A9984" s="6">
        <v>19573</v>
      </c>
      <c r="B9984" s="6" t="s">
        <v>32301</v>
      </c>
      <c r="C9984" s="6" t="s">
        <v>32302</v>
      </c>
      <c r="D9984" s="6">
        <v>4</v>
      </c>
      <c r="E9984" s="6">
        <v>0</v>
      </c>
      <c r="F9984" s="6"/>
      <c r="G9984" s="6">
        <v>0</v>
      </c>
      <c r="H9984" s="6"/>
      <c r="I9984" s="6">
        <v>0</v>
      </c>
      <c r="J9984" s="6"/>
      <c r="K9984" s="6">
        <v>0</v>
      </c>
      <c r="L9984" s="6" t="s">
        <v>12295</v>
      </c>
      <c r="M9984" s="6">
        <v>63</v>
      </c>
      <c r="N9984" s="6" t="e">
        <f>VLOOKUP(A9984,web_archive!D:AB,18,FALSE)</f>
        <v>#N/A</v>
      </c>
      <c r="O9984" s="6">
        <v>2</v>
      </c>
      <c r="P9984" s="6">
        <v>1024</v>
      </c>
      <c r="Q9984" s="6"/>
      <c r="R9984" s="6">
        <v>1</v>
      </c>
      <c r="S9984" s="6">
        <v>1</v>
      </c>
      <c r="T9984" s="6">
        <v>733</v>
      </c>
      <c r="U9984" s="6" t="s">
        <v>12299</v>
      </c>
      <c r="V9984" s="6" t="s">
        <v>12299</v>
      </c>
      <c r="W9984" s="6" t="s">
        <v>12299</v>
      </c>
      <c r="X9984" s="6"/>
    </row>
    <row r="9985" spans="1:26" x14ac:dyDescent="0.3">
      <c r="A9985" s="6">
        <v>19574</v>
      </c>
      <c r="B9985" s="6" t="s">
        <v>32303</v>
      </c>
      <c r="C9985" s="6" t="s">
        <v>32304</v>
      </c>
      <c r="D9985" s="6">
        <v>4</v>
      </c>
      <c r="E9985" s="6">
        <v>0</v>
      </c>
      <c r="F9985" s="6"/>
      <c r="G9985" s="6">
        <v>0</v>
      </c>
      <c r="H9985" s="6"/>
      <c r="I9985" s="6">
        <v>0</v>
      </c>
      <c r="J9985" s="6"/>
      <c r="K9985" s="6">
        <v>0</v>
      </c>
      <c r="L9985" s="6" t="s">
        <v>12295</v>
      </c>
      <c r="M9985" s="6">
        <v>63</v>
      </c>
      <c r="N9985" s="6" t="e">
        <f>VLOOKUP(A9985,web_archive!D:AB,18,FALSE)</f>
        <v>#N/A</v>
      </c>
      <c r="O9985" s="6">
        <v>2</v>
      </c>
      <c r="P9985" s="6">
        <v>3072</v>
      </c>
      <c r="Q9985" s="6"/>
      <c r="R9985" s="6">
        <v>0</v>
      </c>
      <c r="S9985" s="6">
        <v>1</v>
      </c>
      <c r="T9985" s="6">
        <v>742</v>
      </c>
      <c r="U9985" s="6" t="s">
        <v>14783</v>
      </c>
      <c r="V9985" s="6" t="s">
        <v>12368</v>
      </c>
      <c r="W9985" s="6" t="s">
        <v>12299</v>
      </c>
      <c r="X9985" s="6" t="s">
        <v>12299</v>
      </c>
      <c r="Y9985" s="6"/>
      <c r="Z9985" s="6"/>
    </row>
    <row r="9986" spans="1:26" x14ac:dyDescent="0.3">
      <c r="A9986" s="6">
        <v>19575</v>
      </c>
      <c r="B9986" s="6" t="s">
        <v>32305</v>
      </c>
      <c r="C9986" s="6" t="s">
        <v>32306</v>
      </c>
      <c r="D9986" s="6">
        <v>4</v>
      </c>
      <c r="E9986" s="6">
        <v>0</v>
      </c>
      <c r="F9986" s="6"/>
      <c r="G9986" s="6">
        <v>0</v>
      </c>
      <c r="H9986" s="6"/>
      <c r="I9986" s="6">
        <v>0</v>
      </c>
      <c r="J9986" s="6"/>
      <c r="K9986" s="6">
        <v>0</v>
      </c>
      <c r="L9986" s="6" t="s">
        <v>12295</v>
      </c>
      <c r="M9986" s="6">
        <v>63</v>
      </c>
      <c r="N9986" s="6" t="e">
        <f>VLOOKUP(A9986,web_archive!D:AB,18,FALSE)</f>
        <v>#N/A</v>
      </c>
      <c r="O9986" s="6">
        <v>2</v>
      </c>
      <c r="P9986" s="6">
        <v>1024</v>
      </c>
      <c r="Q9986" s="6"/>
      <c r="R9986" s="6">
        <v>1</v>
      </c>
      <c r="S9986" s="6">
        <v>1</v>
      </c>
      <c r="T9986" s="6">
        <v>863</v>
      </c>
      <c r="U9986" s="6" t="s">
        <v>12299</v>
      </c>
      <c r="V9986" s="6" t="s">
        <v>12299</v>
      </c>
      <c r="W9986" s="6" t="s">
        <v>12299</v>
      </c>
      <c r="X9986" s="6"/>
      <c r="Y9986" s="6"/>
      <c r="Z9986" s="6"/>
    </row>
    <row r="9987" spans="1:26" x14ac:dyDescent="0.3">
      <c r="A9987" s="6">
        <v>19576</v>
      </c>
      <c r="B9987" s="6" t="s">
        <v>32307</v>
      </c>
      <c r="C9987" s="6" t="s">
        <v>32308</v>
      </c>
      <c r="D9987" s="6">
        <v>4</v>
      </c>
      <c r="E9987" s="6">
        <v>0</v>
      </c>
      <c r="F9987" s="6"/>
      <c r="G9987" s="6">
        <v>0</v>
      </c>
      <c r="H9987" s="6"/>
      <c r="I9987" s="6">
        <v>0</v>
      </c>
      <c r="J9987" s="6"/>
      <c r="K9987" s="6">
        <v>0</v>
      </c>
      <c r="L9987" s="6" t="s">
        <v>12295</v>
      </c>
      <c r="M9987" s="6">
        <v>63</v>
      </c>
      <c r="N9987" s="6" t="e">
        <f>VLOOKUP(A9987,web_archive!D:AB,18,FALSE)</f>
        <v>#N/A</v>
      </c>
      <c r="O9987" s="6">
        <v>2</v>
      </c>
      <c r="P9987" s="6">
        <v>1024</v>
      </c>
      <c r="Q9987" s="6"/>
      <c r="R9987" s="6">
        <v>1</v>
      </c>
      <c r="S9987" s="6">
        <v>0</v>
      </c>
      <c r="T9987" s="6">
        <v>817</v>
      </c>
      <c r="U9987" s="6" t="s">
        <v>12299</v>
      </c>
      <c r="V9987" s="6" t="s">
        <v>12299</v>
      </c>
      <c r="W9987" s="6" t="s">
        <v>12299</v>
      </c>
      <c r="X9987" s="6"/>
      <c r="Y9987" s="6"/>
      <c r="Z9987" s="6"/>
    </row>
    <row r="9988" spans="1:26" x14ac:dyDescent="0.3">
      <c r="A9988" s="6">
        <v>19577</v>
      </c>
      <c r="B9988" s="6" t="s">
        <v>32309</v>
      </c>
      <c r="C9988" s="6" t="s">
        <v>32310</v>
      </c>
      <c r="D9988" s="6">
        <v>4</v>
      </c>
      <c r="E9988" s="6">
        <v>10</v>
      </c>
      <c r="F9988" s="6"/>
      <c r="G9988" s="6">
        <v>100</v>
      </c>
      <c r="H9988" s="6"/>
      <c r="I9988" s="6">
        <v>1</v>
      </c>
      <c r="J9988" s="6"/>
      <c r="K9988" s="6">
        <v>0</v>
      </c>
      <c r="L9988" s="6" t="s">
        <v>12295</v>
      </c>
      <c r="M9988" s="6">
        <v>63</v>
      </c>
      <c r="N9988" s="6" t="e">
        <f>VLOOKUP(A9988,web_archive!D:AB,18,FALSE)</f>
        <v>#N/A</v>
      </c>
      <c r="O9988" s="6">
        <v>2</v>
      </c>
      <c r="P9988" s="6">
        <v>1024</v>
      </c>
      <c r="Q9988" s="6"/>
      <c r="R9988" s="6">
        <v>1</v>
      </c>
      <c r="S9988" s="6">
        <v>1</v>
      </c>
      <c r="T9988" s="6">
        <v>874</v>
      </c>
      <c r="U9988" s="6" t="s">
        <v>12299</v>
      </c>
      <c r="V9988" s="6" t="s">
        <v>12299</v>
      </c>
      <c r="W9988" s="6" t="s">
        <v>12299</v>
      </c>
      <c r="X9988" s="6"/>
      <c r="Y9988" s="6"/>
      <c r="Z9988" s="6"/>
    </row>
    <row r="9989" spans="1:26" x14ac:dyDescent="0.3">
      <c r="A9989" s="6">
        <v>19578</v>
      </c>
      <c r="B9989" s="6" t="s">
        <v>32311</v>
      </c>
      <c r="C9989" s="6" t="s">
        <v>32312</v>
      </c>
      <c r="D9989" s="6">
        <v>4</v>
      </c>
      <c r="E9989" s="6">
        <v>0</v>
      </c>
      <c r="F9989" s="6"/>
      <c r="G9989" s="6">
        <v>0</v>
      </c>
      <c r="H9989" s="6"/>
      <c r="I9989" s="6">
        <v>0</v>
      </c>
      <c r="J9989" s="6"/>
      <c r="K9989" s="6">
        <v>0</v>
      </c>
      <c r="L9989" s="6" t="s">
        <v>12295</v>
      </c>
      <c r="M9989" s="6">
        <v>63</v>
      </c>
      <c r="N9989" s="6" t="e">
        <f>VLOOKUP(A9989,web_archive!D:AB,18,FALSE)</f>
        <v>#N/A</v>
      </c>
      <c r="O9989" s="6">
        <v>2</v>
      </c>
      <c r="P9989" s="6">
        <v>3072</v>
      </c>
      <c r="Q9989" s="6"/>
      <c r="R9989" s="6">
        <v>1</v>
      </c>
      <c r="S9989" s="6">
        <v>1</v>
      </c>
      <c r="T9989" s="6">
        <v>1</v>
      </c>
      <c r="U9989" s="6" t="s">
        <v>12299</v>
      </c>
      <c r="V9989" s="6" t="s">
        <v>12299</v>
      </c>
      <c r="W9989" s="6" t="s">
        <v>12299</v>
      </c>
      <c r="X9989" s="6"/>
      <c r="Y9989" s="6"/>
      <c r="Z9989" s="6"/>
    </row>
    <row r="9990" spans="1:26" x14ac:dyDescent="0.3">
      <c r="A9990" s="6">
        <v>19579</v>
      </c>
      <c r="B9990" s="6" t="s">
        <v>32313</v>
      </c>
      <c r="C9990" s="6" t="s">
        <v>32314</v>
      </c>
      <c r="D9990" s="6">
        <v>4</v>
      </c>
      <c r="E9990" s="6">
        <v>10</v>
      </c>
      <c r="F9990" s="6"/>
      <c r="G9990" s="6">
        <v>0</v>
      </c>
      <c r="H9990" s="6"/>
      <c r="I9990" s="6"/>
      <c r="J9990" s="6"/>
      <c r="K9990" s="6">
        <v>0</v>
      </c>
      <c r="L9990" s="6" t="s">
        <v>12295</v>
      </c>
      <c r="M9990" s="6">
        <v>63</v>
      </c>
      <c r="N9990" s="6" t="e">
        <f>VLOOKUP(A9990,web_archive!D:AB,18,FALSE)</f>
        <v>#N/A</v>
      </c>
      <c r="O9990" s="6">
        <v>2</v>
      </c>
      <c r="P9990" s="6">
        <v>1024</v>
      </c>
      <c r="Q9990" s="6"/>
      <c r="R9990" s="6">
        <v>1</v>
      </c>
      <c r="S9990" s="6">
        <v>1</v>
      </c>
      <c r="T9990" s="6">
        <v>613</v>
      </c>
      <c r="U9990" s="6" t="s">
        <v>14556</v>
      </c>
      <c r="V9990" s="6" t="s">
        <v>14914</v>
      </c>
      <c r="W9990" s="6" t="s">
        <v>12483</v>
      </c>
      <c r="X9990" s="6" t="s">
        <v>12299</v>
      </c>
      <c r="Y9990" s="6" t="s">
        <v>12299</v>
      </c>
      <c r="Z9990" s="6"/>
    </row>
    <row r="9991" spans="1:26" x14ac:dyDescent="0.3">
      <c r="A9991" s="6">
        <v>19580</v>
      </c>
      <c r="B9991" s="6" t="s">
        <v>32315</v>
      </c>
      <c r="C9991" s="6" t="s">
        <v>32316</v>
      </c>
      <c r="D9991" s="6">
        <v>4</v>
      </c>
      <c r="E9991" s="6">
        <v>0</v>
      </c>
      <c r="F9991" s="6"/>
      <c r="G9991" s="6">
        <v>0</v>
      </c>
      <c r="H9991" s="6"/>
      <c r="I9991" s="6">
        <v>0</v>
      </c>
      <c r="J9991" s="6"/>
      <c r="K9991" s="6">
        <v>0</v>
      </c>
      <c r="L9991" s="6" t="s">
        <v>12295</v>
      </c>
      <c r="M9991" s="6">
        <v>63</v>
      </c>
      <c r="N9991" s="6" t="e">
        <f>VLOOKUP(A9991,web_archive!D:AB,18,FALSE)</f>
        <v>#N/A</v>
      </c>
      <c r="O9991" s="6">
        <v>2</v>
      </c>
      <c r="P9991" s="6">
        <v>5120</v>
      </c>
      <c r="Q9991" s="6"/>
      <c r="R9991" s="6">
        <v>1</v>
      </c>
      <c r="S9991" s="6">
        <v>1</v>
      </c>
      <c r="T9991" s="6">
        <v>137</v>
      </c>
      <c r="U9991" s="6" t="s">
        <v>12299</v>
      </c>
      <c r="V9991" s="6" t="s">
        <v>12299</v>
      </c>
      <c r="W9991" s="6" t="s">
        <v>12299</v>
      </c>
      <c r="X9991" s="6"/>
      <c r="Y9991" s="6"/>
      <c r="Z9991" s="6"/>
    </row>
    <row r="9992" spans="1:26" x14ac:dyDescent="0.3">
      <c r="A9992" s="6">
        <v>19581</v>
      </c>
      <c r="B9992" s="6" t="s">
        <v>32317</v>
      </c>
      <c r="C9992" s="6" t="s">
        <v>32318</v>
      </c>
      <c r="D9992" s="6">
        <v>4</v>
      </c>
      <c r="E9992" s="6">
        <v>0</v>
      </c>
      <c r="F9992" s="6"/>
      <c r="G9992" s="6">
        <v>0</v>
      </c>
      <c r="H9992" s="6"/>
      <c r="I9992" s="6">
        <v>0</v>
      </c>
      <c r="J9992" s="6"/>
      <c r="K9992" s="6">
        <v>0</v>
      </c>
      <c r="L9992" s="6" t="s">
        <v>12295</v>
      </c>
      <c r="M9992" s="6">
        <v>63</v>
      </c>
      <c r="N9992" s="6" t="e">
        <f>VLOOKUP(A9992,web_archive!D:AB,18,FALSE)</f>
        <v>#N/A</v>
      </c>
      <c r="O9992" s="6">
        <v>2</v>
      </c>
      <c r="P9992" s="6">
        <v>1024</v>
      </c>
      <c r="Q9992" s="6"/>
      <c r="R9992" s="6">
        <v>1</v>
      </c>
      <c r="S9992" s="6">
        <v>1</v>
      </c>
      <c r="T9992" s="6">
        <v>891</v>
      </c>
      <c r="U9992" s="6" t="s">
        <v>12299</v>
      </c>
      <c r="V9992" s="6" t="s">
        <v>12299</v>
      </c>
      <c r="W9992" s="6" t="s">
        <v>12299</v>
      </c>
      <c r="X9992" s="6"/>
      <c r="Y9992" s="6"/>
      <c r="Z9992" s="6"/>
    </row>
    <row r="9993" spans="1:26" x14ac:dyDescent="0.3">
      <c r="A9993" s="6">
        <v>19582</v>
      </c>
      <c r="B9993" s="6" t="s">
        <v>32319</v>
      </c>
      <c r="C9993" s="6" t="s">
        <v>32320</v>
      </c>
      <c r="D9993" s="6">
        <v>4</v>
      </c>
      <c r="E9993" s="6">
        <v>0</v>
      </c>
      <c r="F9993" s="6"/>
      <c r="G9993" s="6">
        <v>0</v>
      </c>
      <c r="H9993" s="6"/>
      <c r="I9993" s="6">
        <v>0</v>
      </c>
      <c r="J9993" s="6"/>
      <c r="K9993" s="6">
        <v>0</v>
      </c>
      <c r="L9993" s="6" t="s">
        <v>12295</v>
      </c>
      <c r="M9993" s="6">
        <v>63</v>
      </c>
      <c r="N9993" s="6" t="e">
        <f>VLOOKUP(A9993,web_archive!D:AB,18,FALSE)</f>
        <v>#N/A</v>
      </c>
      <c r="O9993" s="6">
        <v>2</v>
      </c>
      <c r="P9993" s="6">
        <v>1024</v>
      </c>
      <c r="Q9993" s="6"/>
      <c r="R9993" s="6">
        <v>1</v>
      </c>
      <c r="S9993" s="6">
        <v>1</v>
      </c>
      <c r="T9993" s="6">
        <v>411</v>
      </c>
      <c r="U9993" s="6" t="s">
        <v>12299</v>
      </c>
      <c r="V9993" s="6" t="s">
        <v>12299</v>
      </c>
      <c r="W9993" s="6" t="s">
        <v>12299</v>
      </c>
      <c r="X9993" s="6"/>
      <c r="Y9993" s="6"/>
      <c r="Z9993" s="6"/>
    </row>
    <row r="9994" spans="1:26" x14ac:dyDescent="0.3">
      <c r="A9994" s="6">
        <v>19583</v>
      </c>
      <c r="B9994" s="6" t="s">
        <v>32321</v>
      </c>
      <c r="C9994" s="6" t="s">
        <v>32322</v>
      </c>
      <c r="D9994" s="6">
        <v>4</v>
      </c>
      <c r="E9994" s="6">
        <v>0</v>
      </c>
      <c r="F9994" s="6"/>
      <c r="G9994" s="6">
        <v>0</v>
      </c>
      <c r="H9994" s="6"/>
      <c r="I9994" s="6">
        <v>0</v>
      </c>
      <c r="J9994" s="6"/>
      <c r="K9994" s="6">
        <v>0</v>
      </c>
      <c r="L9994" s="6" t="s">
        <v>12295</v>
      </c>
      <c r="M9994" s="6">
        <v>63</v>
      </c>
      <c r="N9994" s="6" t="e">
        <f>VLOOKUP(A9994,web_archive!D:AB,18,FALSE)</f>
        <v>#N/A</v>
      </c>
      <c r="O9994" s="6">
        <v>2</v>
      </c>
      <c r="P9994" s="6">
        <v>2048</v>
      </c>
      <c r="Q9994" s="6"/>
      <c r="R9994" s="6">
        <v>1</v>
      </c>
      <c r="S9994" s="6">
        <v>1</v>
      </c>
      <c r="T9994" s="6">
        <v>50</v>
      </c>
      <c r="U9994" s="6" t="s">
        <v>12299</v>
      </c>
      <c r="V9994" s="6" t="s">
        <v>12299</v>
      </c>
      <c r="W9994" s="6" t="s">
        <v>12299</v>
      </c>
      <c r="X9994" s="6"/>
      <c r="Y9994" s="6"/>
      <c r="Z9994" s="6"/>
    </row>
    <row r="9995" spans="1:26" x14ac:dyDescent="0.3">
      <c r="A9995" s="6">
        <v>19584</v>
      </c>
      <c r="B9995" s="6" t="s">
        <v>32323</v>
      </c>
      <c r="C9995" s="6" t="s">
        <v>32324</v>
      </c>
      <c r="D9995" s="6">
        <v>4</v>
      </c>
      <c r="E9995" s="6">
        <v>0</v>
      </c>
      <c r="F9995" s="6"/>
      <c r="G9995" s="6">
        <v>0</v>
      </c>
      <c r="H9995" s="6"/>
      <c r="I9995" s="6">
        <v>0</v>
      </c>
      <c r="J9995" s="6"/>
      <c r="K9995" s="6">
        <v>0</v>
      </c>
      <c r="L9995" s="6" t="s">
        <v>12295</v>
      </c>
      <c r="M9995" s="6">
        <v>63</v>
      </c>
      <c r="N9995" s="6" t="e">
        <f>VLOOKUP(A9995,web_archive!D:AB,18,FALSE)</f>
        <v>#N/A</v>
      </c>
      <c r="O9995" s="6">
        <v>2</v>
      </c>
      <c r="P9995" s="6">
        <v>4096</v>
      </c>
      <c r="Q9995" s="6"/>
      <c r="R9995" s="6">
        <v>1</v>
      </c>
      <c r="S9995" s="6">
        <v>1</v>
      </c>
      <c r="T9995" s="6">
        <v>327</v>
      </c>
      <c r="U9995" s="6" t="s">
        <v>12299</v>
      </c>
      <c r="V9995" s="6" t="s">
        <v>12299</v>
      </c>
      <c r="W9995" s="6" t="s">
        <v>12299</v>
      </c>
      <c r="X9995" s="6"/>
      <c r="Y9995" s="6"/>
      <c r="Z9995" s="6"/>
    </row>
    <row r="9996" spans="1:26" x14ac:dyDescent="0.3">
      <c r="A9996" s="6">
        <v>19585</v>
      </c>
      <c r="B9996" s="6" t="s">
        <v>32325</v>
      </c>
      <c r="C9996" s="6" t="s">
        <v>32326</v>
      </c>
      <c r="D9996" s="6">
        <v>4</v>
      </c>
      <c r="E9996" s="6">
        <v>0</v>
      </c>
      <c r="F9996" s="6"/>
      <c r="G9996" s="6">
        <v>0</v>
      </c>
      <c r="H9996" s="6"/>
      <c r="I9996" s="6">
        <v>0</v>
      </c>
      <c r="J9996" s="6"/>
      <c r="K9996" s="6">
        <v>0</v>
      </c>
      <c r="L9996" s="6" t="s">
        <v>12295</v>
      </c>
      <c r="M9996" s="6">
        <v>63</v>
      </c>
      <c r="N9996" s="6" t="e">
        <f>VLOOKUP(A9996,web_archive!D:AB,18,FALSE)</f>
        <v>#N/A</v>
      </c>
      <c r="O9996" s="6">
        <v>2</v>
      </c>
      <c r="P9996" s="6">
        <v>1024</v>
      </c>
      <c r="Q9996" s="6"/>
      <c r="R9996" s="6">
        <v>1</v>
      </c>
      <c r="S9996" s="6">
        <v>0</v>
      </c>
      <c r="T9996" s="6">
        <v>224</v>
      </c>
      <c r="U9996" s="6" t="s">
        <v>12299</v>
      </c>
      <c r="V9996" s="6" t="s">
        <v>12299</v>
      </c>
      <c r="W9996" s="6" t="s">
        <v>12299</v>
      </c>
      <c r="X9996" s="6"/>
      <c r="Y9996" s="6"/>
      <c r="Z9996" s="6"/>
    </row>
    <row r="9997" spans="1:26" x14ac:dyDescent="0.3">
      <c r="A9997" s="6">
        <v>19586</v>
      </c>
      <c r="B9997" s="6" t="s">
        <v>32327</v>
      </c>
      <c r="C9997" s="6" t="s">
        <v>32328</v>
      </c>
      <c r="D9997" s="6">
        <v>4</v>
      </c>
      <c r="E9997" s="6">
        <v>10</v>
      </c>
      <c r="F9997" s="6"/>
      <c r="G9997" s="6">
        <v>0</v>
      </c>
      <c r="H9997" s="6"/>
      <c r="I9997" s="6"/>
      <c r="J9997" s="6"/>
      <c r="K9997" s="6">
        <v>0</v>
      </c>
      <c r="L9997" s="6" t="s">
        <v>12295</v>
      </c>
      <c r="M9997" s="6">
        <v>63</v>
      </c>
      <c r="N9997" s="6" t="e">
        <f>VLOOKUP(A9997,web_archive!D:AB,18,FALSE)</f>
        <v>#N/A</v>
      </c>
      <c r="O9997" s="6">
        <v>2</v>
      </c>
      <c r="P9997" s="6">
        <v>1024</v>
      </c>
      <c r="Q9997" s="6"/>
      <c r="R9997" s="6">
        <v>1</v>
      </c>
      <c r="S9997" s="6">
        <v>1</v>
      </c>
      <c r="T9997" s="6">
        <v>898</v>
      </c>
      <c r="U9997" s="6" t="s">
        <v>12299</v>
      </c>
      <c r="V9997" s="6" t="s">
        <v>12299</v>
      </c>
      <c r="W9997" s="6" t="s">
        <v>12299</v>
      </c>
      <c r="X9997" s="6"/>
      <c r="Y9997" s="6"/>
      <c r="Z9997" s="6"/>
    </row>
    <row r="9998" spans="1:26" x14ac:dyDescent="0.3">
      <c r="A9998" s="6">
        <v>19587</v>
      </c>
      <c r="B9998" s="6" t="s">
        <v>32329</v>
      </c>
      <c r="C9998" s="6" t="s">
        <v>32330</v>
      </c>
      <c r="D9998" s="6">
        <v>4</v>
      </c>
      <c r="E9998" s="6">
        <v>0</v>
      </c>
      <c r="F9998" s="6"/>
      <c r="G9998" s="6">
        <v>100</v>
      </c>
      <c r="H9998" s="6"/>
      <c r="I9998" s="6">
        <v>0</v>
      </c>
      <c r="J9998" s="6"/>
      <c r="K9998" s="6">
        <v>0</v>
      </c>
      <c r="L9998" s="6" t="s">
        <v>12295</v>
      </c>
      <c r="M9998" s="6">
        <v>63</v>
      </c>
      <c r="N9998" s="6" t="e">
        <f>VLOOKUP(A9998,web_archive!D:AB,18,FALSE)</f>
        <v>#N/A</v>
      </c>
      <c r="O9998" s="6">
        <v>2</v>
      </c>
      <c r="P9998" s="6">
        <v>1024</v>
      </c>
      <c r="Q9998" s="6"/>
      <c r="R9998" s="6">
        <v>1</v>
      </c>
      <c r="S9998" s="6">
        <v>0</v>
      </c>
      <c r="T9998" s="6">
        <v>905</v>
      </c>
      <c r="U9998" s="6" t="s">
        <v>14783</v>
      </c>
      <c r="V9998" s="6" t="s">
        <v>12368</v>
      </c>
      <c r="W9998" s="6" t="s">
        <v>12299</v>
      </c>
      <c r="X9998" s="6" t="s">
        <v>12299</v>
      </c>
      <c r="Y9998" s="6"/>
      <c r="Z9998" s="6"/>
    </row>
    <row r="9999" spans="1:26" x14ac:dyDescent="0.3">
      <c r="A9999" s="6">
        <v>19588</v>
      </c>
      <c r="B9999" s="6" t="s">
        <v>32331</v>
      </c>
      <c r="C9999" s="6" t="s">
        <v>32332</v>
      </c>
      <c r="D9999" s="6">
        <v>4</v>
      </c>
      <c r="E9999" s="6">
        <v>0</v>
      </c>
      <c r="F9999" s="6"/>
      <c r="G9999" s="6">
        <v>0</v>
      </c>
      <c r="H9999" s="6"/>
      <c r="I9999" s="6">
        <v>0</v>
      </c>
      <c r="J9999" s="6"/>
      <c r="K9999" s="6">
        <v>0</v>
      </c>
      <c r="L9999" s="6" t="s">
        <v>12295</v>
      </c>
      <c r="M9999" s="6">
        <v>63</v>
      </c>
      <c r="N9999" s="6" t="e">
        <f>VLOOKUP(A9999,web_archive!D:AB,18,FALSE)</f>
        <v>#N/A</v>
      </c>
      <c r="O9999" s="6">
        <v>2</v>
      </c>
      <c r="P9999" s="6">
        <v>1024</v>
      </c>
      <c r="Q9999" s="6"/>
      <c r="R9999" s="6">
        <v>1</v>
      </c>
      <c r="S9999" s="6">
        <v>0</v>
      </c>
      <c r="T9999" s="6">
        <v>182</v>
      </c>
      <c r="U9999" s="6" t="s">
        <v>12841</v>
      </c>
      <c r="V9999" s="6" t="s">
        <v>32333</v>
      </c>
      <c r="W9999" s="6" t="s">
        <v>12675</v>
      </c>
      <c r="X9999" s="6" t="s">
        <v>12486</v>
      </c>
      <c r="Y9999" s="6" t="s">
        <v>12299</v>
      </c>
      <c r="Z9999" s="6" t="s">
        <v>12299</v>
      </c>
    </row>
    <row r="10000" spans="1:26" x14ac:dyDescent="0.3">
      <c r="A10000" s="6">
        <v>19589</v>
      </c>
      <c r="B10000" s="6" t="s">
        <v>32334</v>
      </c>
      <c r="C10000" s="6" t="s">
        <v>32335</v>
      </c>
      <c r="D10000" s="6">
        <v>4</v>
      </c>
      <c r="E10000" s="6">
        <v>0</v>
      </c>
      <c r="F10000" s="6"/>
      <c r="G10000" s="6">
        <v>0</v>
      </c>
      <c r="H10000" s="6"/>
      <c r="I10000" s="6">
        <v>0</v>
      </c>
      <c r="J10000" s="6"/>
      <c r="K10000" s="6">
        <v>0</v>
      </c>
      <c r="L10000" s="6" t="s">
        <v>12295</v>
      </c>
      <c r="M10000" s="6">
        <v>63</v>
      </c>
      <c r="N10000" s="6" t="e">
        <f>VLOOKUP(A10000,web_archive!D:AB,18,FALSE)</f>
        <v>#N/A</v>
      </c>
      <c r="O10000" s="6">
        <v>2</v>
      </c>
      <c r="P10000" s="6">
        <v>1024</v>
      </c>
      <c r="Q10000" s="6"/>
      <c r="R10000" s="6">
        <v>0</v>
      </c>
      <c r="S10000" s="6">
        <v>0</v>
      </c>
      <c r="T10000" s="6">
        <v>907</v>
      </c>
      <c r="U10000" s="6" t="s">
        <v>12299</v>
      </c>
      <c r="V10000" s="6" t="s">
        <v>12299</v>
      </c>
      <c r="W10000" s="6" t="s">
        <v>12299</v>
      </c>
      <c r="X10000" s="6"/>
      <c r="Y10000" s="6"/>
      <c r="Z10000" s="6"/>
    </row>
    <row r="10001" spans="1:26" x14ac:dyDescent="0.3">
      <c r="A10001" s="6">
        <v>19590</v>
      </c>
      <c r="B10001" s="6" t="s">
        <v>32336</v>
      </c>
      <c r="C10001" s="6" t="s">
        <v>32337</v>
      </c>
      <c r="D10001" s="6">
        <v>4</v>
      </c>
      <c r="E10001" s="6">
        <v>20</v>
      </c>
      <c r="F10001" s="6"/>
      <c r="G10001" s="6">
        <v>0</v>
      </c>
      <c r="H10001" s="6"/>
      <c r="I10001" s="6">
        <v>0</v>
      </c>
      <c r="J10001" s="6"/>
      <c r="K10001" s="6">
        <v>0</v>
      </c>
      <c r="L10001" s="6" t="s">
        <v>12295</v>
      </c>
      <c r="M10001" s="6">
        <v>63</v>
      </c>
      <c r="N10001" s="6" t="e">
        <f>VLOOKUP(A10001,web_archive!D:AB,18,FALSE)</f>
        <v>#N/A</v>
      </c>
      <c r="O10001" s="6">
        <v>2</v>
      </c>
      <c r="P10001" s="6">
        <v>1024</v>
      </c>
      <c r="Q10001" s="6"/>
      <c r="R10001" s="6">
        <v>0</v>
      </c>
      <c r="S10001" s="6">
        <v>0</v>
      </c>
      <c r="T10001" s="6">
        <v>239</v>
      </c>
      <c r="U10001" s="6" t="s">
        <v>12299</v>
      </c>
      <c r="V10001" s="6" t="s">
        <v>12299</v>
      </c>
      <c r="W10001" s="6" t="s">
        <v>12299</v>
      </c>
      <c r="X10001" s="6"/>
      <c r="Y10001" s="6"/>
      <c r="Z10001" s="6"/>
    </row>
    <row r="10002" spans="1:26" x14ac:dyDescent="0.3">
      <c r="A10002" s="6">
        <v>19591</v>
      </c>
      <c r="B10002" s="6" t="s">
        <v>32338</v>
      </c>
      <c r="C10002" s="6" t="s">
        <v>32339</v>
      </c>
      <c r="D10002" s="6">
        <v>4</v>
      </c>
      <c r="E10002" s="6">
        <v>0</v>
      </c>
      <c r="F10002" s="6"/>
      <c r="G10002" s="6">
        <v>0</v>
      </c>
      <c r="H10002" s="6"/>
      <c r="I10002" s="6">
        <v>0</v>
      </c>
      <c r="J10002" s="6"/>
      <c r="K10002" s="6">
        <v>0</v>
      </c>
      <c r="L10002" s="6" t="s">
        <v>12295</v>
      </c>
      <c r="M10002" s="6">
        <v>63</v>
      </c>
      <c r="N10002" s="6" t="e">
        <f>VLOOKUP(A10002,web_archive!D:AB,18,FALSE)</f>
        <v>#N/A</v>
      </c>
      <c r="O10002" s="6">
        <v>2</v>
      </c>
      <c r="P10002" s="6">
        <v>1024</v>
      </c>
      <c r="Q10002" s="6"/>
      <c r="R10002" s="6">
        <v>1</v>
      </c>
      <c r="S10002" s="6">
        <v>1</v>
      </c>
      <c r="T10002" s="6">
        <v>246</v>
      </c>
      <c r="U10002" s="6" t="s">
        <v>12299</v>
      </c>
      <c r="V10002" s="6" t="s">
        <v>12299</v>
      </c>
      <c r="W10002" s="6" t="s">
        <v>12299</v>
      </c>
      <c r="X10002" s="6"/>
      <c r="Y10002" s="6"/>
      <c r="Z10002" s="6"/>
    </row>
    <row r="10003" spans="1:26" x14ac:dyDescent="0.3">
      <c r="A10003" s="6">
        <v>19592</v>
      </c>
      <c r="B10003" s="6" t="s">
        <v>32340</v>
      </c>
      <c r="C10003" s="6" t="s">
        <v>32341</v>
      </c>
      <c r="D10003" s="6">
        <v>4</v>
      </c>
      <c r="E10003" s="6">
        <v>0</v>
      </c>
      <c r="F10003" s="6"/>
      <c r="G10003" s="6">
        <v>0</v>
      </c>
      <c r="H10003" s="6"/>
      <c r="I10003" s="6">
        <v>0</v>
      </c>
      <c r="J10003" s="6"/>
      <c r="K10003" s="6">
        <v>0</v>
      </c>
      <c r="L10003" s="6" t="s">
        <v>12295</v>
      </c>
      <c r="M10003" s="6">
        <v>63</v>
      </c>
      <c r="N10003" s="6" t="e">
        <f>VLOOKUP(A10003,web_archive!D:AB,18,FALSE)</f>
        <v>#N/A</v>
      </c>
      <c r="O10003" s="6">
        <v>2</v>
      </c>
      <c r="P10003" s="6">
        <v>1024</v>
      </c>
      <c r="Q10003" s="6"/>
      <c r="R10003" s="6">
        <v>1</v>
      </c>
      <c r="S10003" s="6">
        <v>1</v>
      </c>
      <c r="T10003" s="6">
        <v>210</v>
      </c>
      <c r="U10003" s="6" t="s">
        <v>12299</v>
      </c>
      <c r="V10003" s="6" t="s">
        <v>12299</v>
      </c>
      <c r="W10003" s="6" t="s">
        <v>12299</v>
      </c>
      <c r="X10003" s="6"/>
      <c r="Y10003" s="6"/>
      <c r="Z10003" s="6"/>
    </row>
    <row r="10004" spans="1:26" x14ac:dyDescent="0.3">
      <c r="A10004" s="6">
        <v>19593</v>
      </c>
      <c r="B10004" s="6" t="s">
        <v>32342</v>
      </c>
      <c r="C10004" s="6" t="s">
        <v>32343</v>
      </c>
      <c r="D10004" s="6">
        <v>4</v>
      </c>
      <c r="E10004" s="6">
        <v>0</v>
      </c>
      <c r="F10004" s="6"/>
      <c r="G10004" s="6">
        <v>0</v>
      </c>
      <c r="H10004" s="6"/>
      <c r="I10004" s="6">
        <v>0</v>
      </c>
      <c r="J10004" s="6"/>
      <c r="K10004" s="6">
        <v>0</v>
      </c>
      <c r="L10004" s="6" t="s">
        <v>12295</v>
      </c>
      <c r="M10004" s="6">
        <v>63</v>
      </c>
      <c r="N10004" s="6" t="e">
        <f>VLOOKUP(A10004,web_archive!D:AB,18,FALSE)</f>
        <v>#N/A</v>
      </c>
      <c r="O10004" s="6">
        <v>2</v>
      </c>
      <c r="P10004" s="6">
        <v>1024</v>
      </c>
      <c r="Q10004" s="6"/>
      <c r="R10004" s="6">
        <v>1</v>
      </c>
      <c r="S10004" s="6">
        <v>1</v>
      </c>
      <c r="T10004" s="6">
        <v>237</v>
      </c>
      <c r="U10004" s="6" t="s">
        <v>12299</v>
      </c>
      <c r="V10004" s="6" t="s">
        <v>12299</v>
      </c>
      <c r="W10004" s="6" t="s">
        <v>12299</v>
      </c>
      <c r="X10004" s="6"/>
      <c r="Y10004" s="6"/>
      <c r="Z10004" s="6"/>
    </row>
    <row r="10005" spans="1:26" x14ac:dyDescent="0.3">
      <c r="A10005" s="6">
        <v>19594</v>
      </c>
      <c r="B10005" s="6" t="s">
        <v>32344</v>
      </c>
      <c r="C10005" s="6" t="s">
        <v>32345</v>
      </c>
      <c r="D10005" s="6">
        <v>4</v>
      </c>
      <c r="E10005" s="6">
        <v>0</v>
      </c>
      <c r="F10005" s="6"/>
      <c r="G10005" s="6">
        <v>0</v>
      </c>
      <c r="H10005" s="6"/>
      <c r="I10005" s="6">
        <v>0</v>
      </c>
      <c r="J10005" s="6"/>
      <c r="K10005" s="6">
        <v>0</v>
      </c>
      <c r="L10005" s="6" t="s">
        <v>12295</v>
      </c>
      <c r="M10005" s="6">
        <v>63</v>
      </c>
      <c r="N10005" s="6" t="e">
        <f>VLOOKUP(A10005,web_archive!D:AB,18,FALSE)</f>
        <v>#N/A</v>
      </c>
      <c r="O10005" s="6">
        <v>2</v>
      </c>
      <c r="P10005" s="6">
        <v>1024</v>
      </c>
      <c r="Q10005" s="6"/>
      <c r="R10005" s="6">
        <v>1</v>
      </c>
      <c r="S10005" s="6">
        <v>1</v>
      </c>
      <c r="T10005" s="6">
        <v>238</v>
      </c>
      <c r="U10005" s="6" t="s">
        <v>12299</v>
      </c>
      <c r="V10005" s="6" t="s">
        <v>12299</v>
      </c>
      <c r="W10005" s="6" t="s">
        <v>12299</v>
      </c>
      <c r="X10005" s="6"/>
      <c r="Y10005" s="6"/>
      <c r="Z10005" s="6"/>
    </row>
    <row r="10006" spans="1:26" x14ac:dyDescent="0.3">
      <c r="A10006" s="6">
        <v>19595</v>
      </c>
      <c r="B10006" s="6" t="s">
        <v>32346</v>
      </c>
      <c r="C10006" s="6" t="s">
        <v>32347</v>
      </c>
      <c r="D10006" s="6">
        <v>4</v>
      </c>
      <c r="E10006" s="6">
        <v>0</v>
      </c>
      <c r="F10006" s="6"/>
      <c r="G10006" s="6">
        <v>0</v>
      </c>
      <c r="H10006" s="6"/>
      <c r="I10006" s="6">
        <v>0</v>
      </c>
      <c r="J10006" s="6"/>
      <c r="K10006" s="6">
        <v>0</v>
      </c>
      <c r="L10006" s="6" t="s">
        <v>12295</v>
      </c>
      <c r="M10006" s="6">
        <v>63</v>
      </c>
      <c r="N10006" s="6" t="e">
        <f>VLOOKUP(A10006,web_archive!D:AB,18,FALSE)</f>
        <v>#N/A</v>
      </c>
      <c r="O10006" s="6">
        <v>2</v>
      </c>
      <c r="P10006" s="6">
        <v>1024</v>
      </c>
      <c r="Q10006" s="6"/>
      <c r="R10006" s="6">
        <v>1</v>
      </c>
      <c r="S10006" s="6">
        <v>1</v>
      </c>
      <c r="T10006" s="6">
        <v>265</v>
      </c>
      <c r="U10006" s="6" t="s">
        <v>12299</v>
      </c>
      <c r="V10006" s="6" t="s">
        <v>12299</v>
      </c>
      <c r="W10006" s="6" t="s">
        <v>12299</v>
      </c>
      <c r="X10006" s="6"/>
      <c r="Y10006" s="6"/>
      <c r="Z10006" s="6"/>
    </row>
    <row r="10007" spans="1:26" x14ac:dyDescent="0.3">
      <c r="A10007" s="6">
        <v>19596</v>
      </c>
      <c r="B10007" s="6" t="s">
        <v>32348</v>
      </c>
      <c r="C10007" s="6" t="s">
        <v>32349</v>
      </c>
      <c r="D10007" s="6">
        <v>4</v>
      </c>
      <c r="E10007" s="6">
        <v>0</v>
      </c>
      <c r="F10007" s="6"/>
      <c r="G10007" s="6">
        <v>0</v>
      </c>
      <c r="H10007" s="6"/>
      <c r="I10007" s="6">
        <v>0</v>
      </c>
      <c r="J10007" s="6"/>
      <c r="K10007" s="6">
        <v>0</v>
      </c>
      <c r="L10007" s="6" t="s">
        <v>12295</v>
      </c>
      <c r="M10007" s="6">
        <v>63</v>
      </c>
      <c r="N10007" s="6" t="e">
        <f>VLOOKUP(A10007,web_archive!D:AB,18,FALSE)</f>
        <v>#N/A</v>
      </c>
      <c r="O10007" s="6">
        <v>2</v>
      </c>
      <c r="P10007" s="6">
        <v>1024</v>
      </c>
      <c r="Q10007" s="6"/>
      <c r="R10007" s="6">
        <v>1</v>
      </c>
      <c r="S10007" s="6">
        <v>1</v>
      </c>
      <c r="T10007" s="6">
        <v>264</v>
      </c>
      <c r="U10007" s="6" t="s">
        <v>12299</v>
      </c>
      <c r="V10007" s="6" t="s">
        <v>12299</v>
      </c>
      <c r="W10007" s="6" t="s">
        <v>12299</v>
      </c>
      <c r="X10007" s="6"/>
      <c r="Y10007" s="6"/>
      <c r="Z10007" s="6"/>
    </row>
    <row r="10008" spans="1:26" x14ac:dyDescent="0.3">
      <c r="A10008" s="6">
        <v>19597</v>
      </c>
      <c r="B10008" s="6" t="s">
        <v>32350</v>
      </c>
      <c r="C10008" s="6" t="s">
        <v>32351</v>
      </c>
      <c r="D10008" s="6">
        <v>4</v>
      </c>
      <c r="E10008" s="6">
        <v>0</v>
      </c>
      <c r="F10008" s="6"/>
      <c r="G10008" s="6">
        <v>0</v>
      </c>
      <c r="H10008" s="6"/>
      <c r="I10008" s="6">
        <v>0</v>
      </c>
      <c r="J10008" s="6"/>
      <c r="K10008" s="6">
        <v>0</v>
      </c>
      <c r="L10008" s="6" t="s">
        <v>12295</v>
      </c>
      <c r="M10008" s="6">
        <v>63</v>
      </c>
      <c r="N10008" s="6" t="e">
        <f>VLOOKUP(A10008,web_archive!D:AB,18,FALSE)</f>
        <v>#N/A</v>
      </c>
      <c r="O10008" s="6">
        <v>2</v>
      </c>
      <c r="P10008" s="6">
        <v>1024</v>
      </c>
      <c r="Q10008" s="6"/>
      <c r="R10008" s="6">
        <v>1</v>
      </c>
      <c r="S10008" s="6">
        <v>1</v>
      </c>
      <c r="T10008" s="6">
        <v>209</v>
      </c>
      <c r="U10008" s="6" t="s">
        <v>12299</v>
      </c>
      <c r="V10008" s="6" t="s">
        <v>12299</v>
      </c>
      <c r="W10008" s="6" t="s">
        <v>12299</v>
      </c>
      <c r="X10008" s="6"/>
      <c r="Y10008" s="6"/>
      <c r="Z10008" s="6"/>
    </row>
    <row r="10009" spans="1:26" x14ac:dyDescent="0.3">
      <c r="A10009" s="6">
        <v>19598</v>
      </c>
      <c r="B10009" s="6" t="s">
        <v>32352</v>
      </c>
      <c r="C10009" s="6" t="s">
        <v>32353</v>
      </c>
      <c r="D10009" s="6">
        <v>4</v>
      </c>
      <c r="E10009" s="6">
        <v>20</v>
      </c>
      <c r="F10009" s="6"/>
      <c r="G10009" s="6">
        <v>0</v>
      </c>
      <c r="H10009" s="6"/>
      <c r="I10009" s="6">
        <v>0</v>
      </c>
      <c r="J10009" s="6"/>
      <c r="K10009" s="6">
        <v>0</v>
      </c>
      <c r="L10009" s="6" t="s">
        <v>14534</v>
      </c>
      <c r="M10009" s="6">
        <v>63</v>
      </c>
      <c r="N10009" s="6" t="e">
        <f>VLOOKUP(A10009,web_archive!D:AB,18,FALSE)</f>
        <v>#N/A</v>
      </c>
      <c r="O10009" s="6">
        <v>2</v>
      </c>
      <c r="P10009" s="6">
        <v>1024</v>
      </c>
      <c r="Q10009" s="6"/>
      <c r="R10009" s="6">
        <v>0</v>
      </c>
      <c r="S10009" s="6">
        <v>0</v>
      </c>
      <c r="T10009" s="6">
        <v>490</v>
      </c>
      <c r="U10009" s="6" t="s">
        <v>12299</v>
      </c>
      <c r="V10009" s="6" t="s">
        <v>12299</v>
      </c>
      <c r="W10009" s="6" t="s">
        <v>12299</v>
      </c>
      <c r="X10009" s="6"/>
      <c r="Y10009" s="6"/>
      <c r="Z10009" s="6"/>
    </row>
    <row r="10010" spans="1:26" x14ac:dyDescent="0.3">
      <c r="A10010" s="6">
        <v>19599</v>
      </c>
      <c r="B10010" s="6" t="s">
        <v>32354</v>
      </c>
      <c r="C10010" s="6" t="s">
        <v>32355</v>
      </c>
      <c r="D10010" s="6">
        <v>4</v>
      </c>
      <c r="E10010" s="6">
        <v>20</v>
      </c>
      <c r="F10010" s="6"/>
      <c r="G10010" s="6">
        <v>400</v>
      </c>
      <c r="H10010" s="6"/>
      <c r="I10010" s="6">
        <v>1</v>
      </c>
      <c r="J10010" s="6"/>
      <c r="K10010" s="6">
        <v>0</v>
      </c>
      <c r="L10010" s="6" t="s">
        <v>12295</v>
      </c>
      <c r="M10010" s="6">
        <v>63</v>
      </c>
      <c r="N10010" s="6" t="e">
        <f>VLOOKUP(A10010,web_archive!D:AB,18,FALSE)</f>
        <v>#N/A</v>
      </c>
      <c r="O10010" s="6">
        <v>2</v>
      </c>
      <c r="P10010" s="6">
        <v>1024</v>
      </c>
      <c r="Q10010" s="6"/>
      <c r="R10010" s="6">
        <v>1</v>
      </c>
      <c r="S10010" s="6">
        <v>1</v>
      </c>
      <c r="T10010" s="6">
        <v>589</v>
      </c>
      <c r="U10010" s="6" t="s">
        <v>12702</v>
      </c>
      <c r="V10010" s="6" t="s">
        <v>14126</v>
      </c>
      <c r="W10010" s="6">
        <v>1</v>
      </c>
      <c r="X10010" s="6" t="s">
        <v>12491</v>
      </c>
      <c r="Y10010" s="6" t="s">
        <v>12299</v>
      </c>
      <c r="Z10010" s="6" t="s">
        <v>12299</v>
      </c>
    </row>
    <row r="10011" spans="1:26" x14ac:dyDescent="0.3">
      <c r="A10011" s="6">
        <v>19600</v>
      </c>
      <c r="B10011" s="6" t="s">
        <v>32356</v>
      </c>
      <c r="C10011" s="6" t="s">
        <v>32357</v>
      </c>
      <c r="D10011" s="6">
        <v>4</v>
      </c>
      <c r="E10011" s="6">
        <v>0</v>
      </c>
      <c r="F10011" s="6"/>
      <c r="G10011" s="6">
        <v>40</v>
      </c>
      <c r="H10011" s="6"/>
      <c r="I10011" s="6"/>
      <c r="J10011" s="6"/>
      <c r="K10011" s="6"/>
      <c r="L10011" s="6" t="s">
        <v>12295</v>
      </c>
      <c r="M10011" s="6">
        <v>63</v>
      </c>
      <c r="N10011" s="6" t="e">
        <f>VLOOKUP(A10011,web_archive!D:AB,18,FALSE)</f>
        <v>#N/A</v>
      </c>
      <c r="O10011" s="6">
        <v>2</v>
      </c>
      <c r="P10011" s="6">
        <v>1024</v>
      </c>
      <c r="Q10011" s="6"/>
      <c r="R10011" s="6">
        <v>30</v>
      </c>
      <c r="S10011" s="6"/>
      <c r="T10011" s="6">
        <v>909</v>
      </c>
      <c r="U10011" s="6" t="s">
        <v>12299</v>
      </c>
      <c r="V10011" s="6" t="s">
        <v>12299</v>
      </c>
      <c r="W10011" s="6" t="s">
        <v>12299</v>
      </c>
      <c r="X10011" s="6"/>
      <c r="Y10011" s="6"/>
      <c r="Z10011" s="6"/>
    </row>
    <row r="10012" spans="1:26" x14ac:dyDescent="0.3">
      <c r="A10012" s="6">
        <v>19601</v>
      </c>
      <c r="B10012" s="6" t="s">
        <v>32358</v>
      </c>
      <c r="C10012" s="6" t="s">
        <v>32359</v>
      </c>
      <c r="D10012" s="6">
        <v>4</v>
      </c>
      <c r="E10012" s="6">
        <v>0</v>
      </c>
      <c r="F10012" s="6"/>
      <c r="G10012" s="6">
        <v>10</v>
      </c>
      <c r="H10012" s="6"/>
      <c r="I10012" s="6"/>
      <c r="J10012" s="6"/>
      <c r="K10012" s="6"/>
      <c r="L10012" s="6" t="s">
        <v>12295</v>
      </c>
      <c r="M10012" s="6">
        <v>63</v>
      </c>
      <c r="N10012" s="6" t="e">
        <f>VLOOKUP(A10012,web_archive!D:AB,18,FALSE)</f>
        <v>#N/A</v>
      </c>
      <c r="O10012" s="6">
        <v>2</v>
      </c>
      <c r="P10012" s="6">
        <v>1024</v>
      </c>
      <c r="Q10012" s="6"/>
      <c r="R10012" s="6">
        <v>1</v>
      </c>
      <c r="S10012" s="6"/>
      <c r="T10012" s="6">
        <v>910</v>
      </c>
      <c r="U10012" s="6" t="s">
        <v>12299</v>
      </c>
      <c r="V10012" s="6" t="s">
        <v>12299</v>
      </c>
      <c r="W10012" s="6" t="s">
        <v>12299</v>
      </c>
      <c r="X10012" s="6"/>
      <c r="Y10012" s="6"/>
      <c r="Z10012" s="6"/>
    </row>
    <row r="10013" spans="1:26" x14ac:dyDescent="0.3">
      <c r="A10013" s="6">
        <v>19602</v>
      </c>
      <c r="B10013" s="6" t="s">
        <v>32360</v>
      </c>
      <c r="C10013" s="6" t="s">
        <v>32361</v>
      </c>
      <c r="D10013" s="6">
        <v>4</v>
      </c>
      <c r="E10013" s="6">
        <v>0</v>
      </c>
      <c r="F10013" s="6"/>
      <c r="G10013" s="6">
        <v>0</v>
      </c>
      <c r="H10013" s="6"/>
      <c r="I10013" s="6">
        <v>0</v>
      </c>
      <c r="J10013" s="6"/>
      <c r="K10013" s="6">
        <v>0</v>
      </c>
      <c r="L10013" s="6" t="s">
        <v>12295</v>
      </c>
      <c r="M10013" s="6">
        <v>63</v>
      </c>
      <c r="N10013" s="6" t="e">
        <f>VLOOKUP(A10013,web_archive!D:AB,18,FALSE)</f>
        <v>#N/A</v>
      </c>
      <c r="O10013" s="6">
        <v>2</v>
      </c>
      <c r="P10013" s="6">
        <v>1024</v>
      </c>
      <c r="Q10013" s="6"/>
      <c r="R10013" s="6">
        <v>1</v>
      </c>
      <c r="S10013" s="6">
        <v>0</v>
      </c>
      <c r="T10013" s="6">
        <v>0</v>
      </c>
      <c r="U10013" s="6" t="s">
        <v>12299</v>
      </c>
      <c r="V10013" s="6" t="s">
        <v>12299</v>
      </c>
      <c r="W10013" s="6" t="s">
        <v>12299</v>
      </c>
      <c r="X10013" s="6"/>
      <c r="Y10013" s="6"/>
      <c r="Z10013" s="6"/>
    </row>
    <row r="10014" spans="1:26" x14ac:dyDescent="0.3">
      <c r="A10014" s="6">
        <v>19603</v>
      </c>
      <c r="B10014" s="6" t="s">
        <v>32362</v>
      </c>
      <c r="C10014" s="6" t="s">
        <v>32363</v>
      </c>
      <c r="D10014" s="6">
        <v>4</v>
      </c>
      <c r="E10014" s="6">
        <v>0</v>
      </c>
      <c r="F10014" s="6"/>
      <c r="G10014" s="6">
        <v>0</v>
      </c>
      <c r="H10014" s="6"/>
      <c r="I10014" s="6">
        <v>0</v>
      </c>
      <c r="J10014" s="6"/>
      <c r="K10014" s="6">
        <v>0</v>
      </c>
      <c r="L10014" s="6" t="s">
        <v>12295</v>
      </c>
      <c r="M10014" s="6">
        <v>63</v>
      </c>
      <c r="N10014" s="6" t="e">
        <f>VLOOKUP(A10014,web_archive!D:AB,18,FALSE)</f>
        <v>#N/A</v>
      </c>
      <c r="O10014" s="6">
        <v>2</v>
      </c>
      <c r="P10014" s="6">
        <v>2048</v>
      </c>
      <c r="Q10014" s="6"/>
      <c r="R10014" s="6">
        <v>1</v>
      </c>
      <c r="S10014" s="6">
        <v>0</v>
      </c>
      <c r="T10014" s="6">
        <v>0</v>
      </c>
      <c r="U10014" s="6" t="s">
        <v>12299</v>
      </c>
      <c r="V10014" s="6" t="s">
        <v>12299</v>
      </c>
      <c r="W10014" s="6" t="s">
        <v>12299</v>
      </c>
      <c r="X10014" s="6"/>
      <c r="Y10014" s="6"/>
      <c r="Z10014" s="6"/>
    </row>
    <row r="10015" spans="1:26" x14ac:dyDescent="0.3">
      <c r="A10015" s="6">
        <v>19604</v>
      </c>
      <c r="B10015" s="6" t="s">
        <v>32364</v>
      </c>
      <c r="C10015" s="6" t="s">
        <v>32365</v>
      </c>
      <c r="D10015" s="6">
        <v>4</v>
      </c>
      <c r="E10015" s="6">
        <v>0</v>
      </c>
      <c r="F10015" s="6"/>
      <c r="G10015" s="6">
        <v>0</v>
      </c>
      <c r="H10015" s="6"/>
      <c r="I10015" s="6">
        <v>0</v>
      </c>
      <c r="J10015" s="6"/>
      <c r="K10015" s="6">
        <v>0</v>
      </c>
      <c r="L10015" s="6" t="s">
        <v>12295</v>
      </c>
      <c r="M10015" s="6">
        <v>63</v>
      </c>
      <c r="N10015" s="6" t="e">
        <f>VLOOKUP(A10015,web_archive!D:AB,18,FALSE)</f>
        <v>#N/A</v>
      </c>
      <c r="O10015" s="6">
        <v>2</v>
      </c>
      <c r="P10015" s="6">
        <v>4096</v>
      </c>
      <c r="Q10015" s="6"/>
      <c r="R10015" s="6">
        <v>1</v>
      </c>
      <c r="S10015" s="6">
        <v>0</v>
      </c>
      <c r="T10015" s="6">
        <v>0</v>
      </c>
      <c r="U10015" s="6" t="s">
        <v>12299</v>
      </c>
      <c r="V10015" s="6" t="s">
        <v>12299</v>
      </c>
      <c r="W10015" s="6" t="s">
        <v>12299</v>
      </c>
      <c r="X10015" s="6"/>
      <c r="Y10015" s="6"/>
      <c r="Z10015" s="6"/>
    </row>
    <row r="10016" spans="1:26" x14ac:dyDescent="0.3">
      <c r="A10016" s="6">
        <v>19605</v>
      </c>
      <c r="B10016" s="6" t="s">
        <v>32366</v>
      </c>
      <c r="C10016" s="6" t="s">
        <v>32367</v>
      </c>
      <c r="D10016" s="6">
        <v>4</v>
      </c>
      <c r="E10016" s="6">
        <v>0</v>
      </c>
      <c r="F10016" s="6"/>
      <c r="G10016" s="6">
        <v>0</v>
      </c>
      <c r="H10016" s="6"/>
      <c r="I10016" s="6">
        <v>0</v>
      </c>
      <c r="J10016" s="6"/>
      <c r="K10016" s="6">
        <v>0</v>
      </c>
      <c r="L10016" s="6" t="s">
        <v>12295</v>
      </c>
      <c r="M10016" s="6">
        <v>63</v>
      </c>
      <c r="N10016" s="6" t="e">
        <f>VLOOKUP(A10016,web_archive!D:AB,18,FALSE)</f>
        <v>#N/A</v>
      </c>
      <c r="O10016" s="6">
        <v>2</v>
      </c>
      <c r="P10016" s="6">
        <v>4096</v>
      </c>
      <c r="Q10016" s="6"/>
      <c r="R10016" s="6">
        <v>1</v>
      </c>
      <c r="S10016" s="6">
        <v>1</v>
      </c>
      <c r="T10016" s="6">
        <v>369</v>
      </c>
      <c r="U10016" s="6" t="s">
        <v>12299</v>
      </c>
      <c r="V10016" s="6" t="s">
        <v>12299</v>
      </c>
      <c r="W10016" s="6" t="s">
        <v>12299</v>
      </c>
      <c r="X10016" s="6"/>
      <c r="Y10016" s="6"/>
      <c r="Z10016" s="6"/>
    </row>
    <row r="10017" spans="1:24" x14ac:dyDescent="0.3">
      <c r="A10017" s="6">
        <v>19606</v>
      </c>
      <c r="B10017" s="6" t="s">
        <v>32368</v>
      </c>
      <c r="C10017" s="6" t="s">
        <v>32369</v>
      </c>
      <c r="D10017" s="6">
        <v>4</v>
      </c>
      <c r="E10017" s="6">
        <v>0</v>
      </c>
      <c r="F10017" s="6"/>
      <c r="G10017" s="6">
        <v>0</v>
      </c>
      <c r="H10017" s="6"/>
      <c r="I10017" s="6">
        <v>0</v>
      </c>
      <c r="J10017" s="6"/>
      <c r="K10017" s="6">
        <v>0</v>
      </c>
      <c r="L10017" s="6" t="s">
        <v>12295</v>
      </c>
      <c r="M10017" s="6">
        <v>63</v>
      </c>
      <c r="N10017" s="6" t="e">
        <f>VLOOKUP(A10017,web_archive!D:AB,18,FALSE)</f>
        <v>#N/A</v>
      </c>
      <c r="O10017" s="6">
        <v>2</v>
      </c>
      <c r="P10017" s="6">
        <v>4096</v>
      </c>
      <c r="Q10017" s="6"/>
      <c r="R10017" s="6">
        <v>1</v>
      </c>
      <c r="S10017" s="6">
        <v>1</v>
      </c>
      <c r="T10017" s="6">
        <v>370</v>
      </c>
      <c r="U10017" s="6" t="s">
        <v>12299</v>
      </c>
      <c r="V10017" s="6" t="s">
        <v>12299</v>
      </c>
      <c r="W10017" s="6" t="s">
        <v>12299</v>
      </c>
      <c r="X10017" s="6"/>
    </row>
    <row r="10018" spans="1:24" x14ac:dyDescent="0.3">
      <c r="A10018" s="6">
        <v>19607</v>
      </c>
      <c r="B10018" s="6" t="s">
        <v>32370</v>
      </c>
      <c r="C10018" s="6" t="s">
        <v>32371</v>
      </c>
      <c r="D10018" s="6">
        <v>4</v>
      </c>
      <c r="E10018" s="6">
        <v>0</v>
      </c>
      <c r="F10018" s="6"/>
      <c r="G10018" s="6">
        <v>0</v>
      </c>
      <c r="H10018" s="6"/>
      <c r="I10018" s="6">
        <v>0</v>
      </c>
      <c r="J10018" s="6"/>
      <c r="K10018" s="6">
        <v>0</v>
      </c>
      <c r="L10018" s="6" t="s">
        <v>12295</v>
      </c>
      <c r="M10018" s="6">
        <v>63</v>
      </c>
      <c r="N10018" s="6" t="e">
        <f>VLOOKUP(A10018,web_archive!D:AB,18,FALSE)</f>
        <v>#N/A</v>
      </c>
      <c r="O10018" s="6">
        <v>2</v>
      </c>
      <c r="P10018" s="6">
        <v>1024</v>
      </c>
      <c r="Q10018" s="6"/>
      <c r="R10018" s="6">
        <v>1</v>
      </c>
      <c r="S10018" s="6">
        <v>0</v>
      </c>
      <c r="T10018" s="6">
        <v>500</v>
      </c>
      <c r="U10018" s="6" t="s">
        <v>12299</v>
      </c>
      <c r="V10018" s="6" t="s">
        <v>12299</v>
      </c>
      <c r="W10018" s="6" t="s">
        <v>12299</v>
      </c>
      <c r="X10018" s="6"/>
    </row>
    <row r="10019" spans="1:24" x14ac:dyDescent="0.3">
      <c r="A10019" s="6">
        <v>19608</v>
      </c>
      <c r="B10019" s="6" t="s">
        <v>32372</v>
      </c>
      <c r="C10019" s="6" t="s">
        <v>32373</v>
      </c>
      <c r="D10019" s="6">
        <v>4</v>
      </c>
      <c r="E10019" s="6">
        <v>0</v>
      </c>
      <c r="F10019" s="6"/>
      <c r="G10019" s="6">
        <v>0</v>
      </c>
      <c r="H10019" s="6"/>
      <c r="I10019" s="6">
        <v>0</v>
      </c>
      <c r="J10019" s="6"/>
      <c r="K10019" s="6">
        <v>0</v>
      </c>
      <c r="L10019" s="6" t="s">
        <v>12295</v>
      </c>
      <c r="M10019" s="6">
        <v>63</v>
      </c>
      <c r="N10019" s="6" t="e">
        <f>VLOOKUP(A10019,web_archive!D:AB,18,FALSE)</f>
        <v>#N/A</v>
      </c>
      <c r="O10019" s="6">
        <v>2</v>
      </c>
      <c r="P10019" s="6">
        <v>1024</v>
      </c>
      <c r="Q10019" s="6"/>
      <c r="R10019" s="6">
        <v>1</v>
      </c>
      <c r="S10019" s="6">
        <v>0</v>
      </c>
      <c r="T10019" s="6">
        <v>311</v>
      </c>
      <c r="U10019" s="6" t="s">
        <v>12299</v>
      </c>
      <c r="V10019" s="6" t="s">
        <v>12299</v>
      </c>
      <c r="W10019" s="6" t="s">
        <v>12299</v>
      </c>
      <c r="X10019" s="6"/>
    </row>
    <row r="10020" spans="1:24" x14ac:dyDescent="0.3">
      <c r="A10020" s="6">
        <v>19609</v>
      </c>
      <c r="B10020" s="6" t="s">
        <v>32374</v>
      </c>
      <c r="C10020" s="6" t="s">
        <v>32375</v>
      </c>
      <c r="D10020" s="6">
        <v>4</v>
      </c>
      <c r="E10020" s="6">
        <v>0</v>
      </c>
      <c r="F10020" s="6"/>
      <c r="G10020" s="6">
        <v>0</v>
      </c>
      <c r="H10020" s="6"/>
      <c r="I10020" s="6">
        <v>0</v>
      </c>
      <c r="J10020" s="6"/>
      <c r="K10020" s="6">
        <v>0</v>
      </c>
      <c r="L10020" s="6" t="s">
        <v>12295</v>
      </c>
      <c r="M10020" s="6">
        <v>63</v>
      </c>
      <c r="N10020" s="6" t="e">
        <f>VLOOKUP(A10020,web_archive!D:AB,18,FALSE)</f>
        <v>#N/A</v>
      </c>
      <c r="O10020" s="6">
        <v>2</v>
      </c>
      <c r="P10020" s="6">
        <v>2048</v>
      </c>
      <c r="Q10020" s="6"/>
      <c r="R10020" s="6">
        <v>1</v>
      </c>
      <c r="S10020" s="6">
        <v>1</v>
      </c>
      <c r="T10020" s="6">
        <v>316</v>
      </c>
      <c r="U10020" s="6" t="s">
        <v>12299</v>
      </c>
      <c r="V10020" s="6" t="s">
        <v>12299</v>
      </c>
      <c r="W10020" s="6" t="s">
        <v>12299</v>
      </c>
      <c r="X10020" s="6"/>
    </row>
    <row r="10021" spans="1:24" x14ac:dyDescent="0.3">
      <c r="A10021" s="6">
        <v>19610</v>
      </c>
      <c r="B10021" s="6" t="s">
        <v>32376</v>
      </c>
      <c r="C10021" s="6" t="s">
        <v>32377</v>
      </c>
      <c r="D10021" s="6">
        <v>4</v>
      </c>
      <c r="E10021" s="6">
        <v>0</v>
      </c>
      <c r="F10021" s="6"/>
      <c r="G10021" s="6">
        <v>0</v>
      </c>
      <c r="H10021" s="6"/>
      <c r="I10021" s="6">
        <v>0</v>
      </c>
      <c r="J10021" s="6"/>
      <c r="K10021" s="6">
        <v>0</v>
      </c>
      <c r="L10021" s="6" t="s">
        <v>12295</v>
      </c>
      <c r="M10021" s="6">
        <v>63</v>
      </c>
      <c r="N10021" s="6" t="e">
        <f>VLOOKUP(A10021,web_archive!D:AB,18,FALSE)</f>
        <v>#N/A</v>
      </c>
      <c r="O10021" s="6">
        <v>2</v>
      </c>
      <c r="P10021" s="6">
        <v>7168</v>
      </c>
      <c r="Q10021" s="6"/>
      <c r="R10021" s="6">
        <v>1</v>
      </c>
      <c r="S10021" s="6">
        <v>1</v>
      </c>
      <c r="T10021" s="6">
        <v>321</v>
      </c>
      <c r="U10021" s="6" t="s">
        <v>12299</v>
      </c>
      <c r="V10021" s="6" t="s">
        <v>12299</v>
      </c>
      <c r="W10021" s="6" t="s">
        <v>12299</v>
      </c>
      <c r="X10021" s="6"/>
    </row>
    <row r="10022" spans="1:24" x14ac:dyDescent="0.3">
      <c r="A10022" s="6">
        <v>19611</v>
      </c>
      <c r="B10022" s="6" t="s">
        <v>32378</v>
      </c>
      <c r="C10022" s="6" t="s">
        <v>32379</v>
      </c>
      <c r="D10022" s="6">
        <v>4</v>
      </c>
      <c r="E10022" s="6">
        <v>0</v>
      </c>
      <c r="F10022" s="6"/>
      <c r="G10022" s="6">
        <v>0</v>
      </c>
      <c r="H10022" s="6"/>
      <c r="I10022" s="6">
        <v>0</v>
      </c>
      <c r="J10022" s="6"/>
      <c r="K10022" s="6">
        <v>0</v>
      </c>
      <c r="L10022" s="6" t="s">
        <v>12295</v>
      </c>
      <c r="M10022" s="6">
        <v>63</v>
      </c>
      <c r="N10022" s="6" t="e">
        <f>VLOOKUP(A10022,web_archive!D:AB,18,FALSE)</f>
        <v>#N/A</v>
      </c>
      <c r="O10022" s="6">
        <v>2</v>
      </c>
      <c r="P10022" s="6">
        <v>2048</v>
      </c>
      <c r="Q10022" s="6"/>
      <c r="R10022" s="6">
        <v>1</v>
      </c>
      <c r="S10022" s="6">
        <v>1</v>
      </c>
      <c r="T10022" s="6">
        <v>366</v>
      </c>
      <c r="U10022" s="6" t="s">
        <v>12299</v>
      </c>
      <c r="V10022" s="6" t="s">
        <v>12299</v>
      </c>
      <c r="W10022" s="6" t="s">
        <v>12299</v>
      </c>
      <c r="X10022" s="6"/>
    </row>
    <row r="10023" spans="1:24" x14ac:dyDescent="0.3">
      <c r="A10023" s="6">
        <v>19612</v>
      </c>
      <c r="B10023" s="6" t="s">
        <v>32380</v>
      </c>
      <c r="C10023" s="6" t="s">
        <v>32381</v>
      </c>
      <c r="D10023" s="6">
        <v>4</v>
      </c>
      <c r="E10023" s="6">
        <v>0</v>
      </c>
      <c r="F10023" s="6"/>
      <c r="G10023" s="6">
        <v>0</v>
      </c>
      <c r="H10023" s="6"/>
      <c r="I10023" s="6">
        <v>0</v>
      </c>
      <c r="J10023" s="6"/>
      <c r="K10023" s="6">
        <v>0</v>
      </c>
      <c r="L10023" s="6" t="s">
        <v>12295</v>
      </c>
      <c r="M10023" s="6">
        <v>63</v>
      </c>
      <c r="N10023" s="6" t="e">
        <f>VLOOKUP(A10023,web_archive!D:AB,18,FALSE)</f>
        <v>#N/A</v>
      </c>
      <c r="O10023" s="6">
        <v>2</v>
      </c>
      <c r="P10023" s="6">
        <v>3072</v>
      </c>
      <c r="Q10023" s="6"/>
      <c r="R10023" s="6">
        <v>1</v>
      </c>
      <c r="S10023" s="6">
        <v>1</v>
      </c>
      <c r="T10023" s="6">
        <v>220</v>
      </c>
      <c r="U10023" s="6" t="s">
        <v>12299</v>
      </c>
      <c r="V10023" s="6" t="s">
        <v>12299</v>
      </c>
      <c r="W10023" s="6" t="s">
        <v>12299</v>
      </c>
      <c r="X10023" s="6"/>
    </row>
    <row r="10024" spans="1:24" x14ac:dyDescent="0.3">
      <c r="A10024" s="6">
        <v>19613</v>
      </c>
      <c r="B10024" s="6" t="s">
        <v>32382</v>
      </c>
      <c r="C10024" s="6" t="s">
        <v>32383</v>
      </c>
      <c r="D10024" s="6">
        <v>4</v>
      </c>
      <c r="E10024" s="6">
        <v>10</v>
      </c>
      <c r="F10024" s="6"/>
      <c r="G10024" s="6">
        <v>0</v>
      </c>
      <c r="H10024" s="6"/>
      <c r="I10024" s="6"/>
      <c r="J10024" s="6"/>
      <c r="K10024" s="6">
        <v>0</v>
      </c>
      <c r="L10024" s="6" t="s">
        <v>12295</v>
      </c>
      <c r="M10024" s="6">
        <v>63</v>
      </c>
      <c r="N10024" s="6" t="e">
        <f>VLOOKUP(A10024,web_archive!D:AB,18,FALSE)</f>
        <v>#N/A</v>
      </c>
      <c r="O10024" s="6">
        <v>2</v>
      </c>
      <c r="P10024" s="6">
        <v>1024</v>
      </c>
      <c r="Q10024" s="6"/>
      <c r="R10024" s="6">
        <v>1</v>
      </c>
      <c r="S10024" s="6">
        <v>1</v>
      </c>
      <c r="T10024" s="6">
        <v>300</v>
      </c>
      <c r="U10024" s="6" t="s">
        <v>12299</v>
      </c>
      <c r="V10024" s="6" t="s">
        <v>12299</v>
      </c>
      <c r="W10024" s="6" t="s">
        <v>12299</v>
      </c>
      <c r="X10024" s="6"/>
    </row>
    <row r="10025" spans="1:24" x14ac:dyDescent="0.3">
      <c r="A10025" s="6">
        <v>19614</v>
      </c>
      <c r="B10025" s="6" t="s">
        <v>32384</v>
      </c>
      <c r="C10025" s="6" t="s">
        <v>32385</v>
      </c>
      <c r="D10025" s="6">
        <v>4</v>
      </c>
      <c r="E10025" s="6">
        <v>0</v>
      </c>
      <c r="F10025" s="6"/>
      <c r="G10025" s="6">
        <v>0</v>
      </c>
      <c r="H10025" s="6"/>
      <c r="I10025" s="6">
        <v>0</v>
      </c>
      <c r="J10025" s="6"/>
      <c r="K10025" s="6">
        <v>0</v>
      </c>
      <c r="L10025" s="6" t="s">
        <v>12295</v>
      </c>
      <c r="M10025" s="6">
        <v>63</v>
      </c>
      <c r="N10025" s="6" t="e">
        <f>VLOOKUP(A10025,web_archive!D:AB,18,FALSE)</f>
        <v>#N/A</v>
      </c>
      <c r="O10025" s="6">
        <v>2</v>
      </c>
      <c r="P10025" s="6">
        <v>1024</v>
      </c>
      <c r="Q10025" s="6"/>
      <c r="R10025" s="6">
        <v>1</v>
      </c>
      <c r="S10025" s="6">
        <v>1</v>
      </c>
      <c r="T10025" s="6">
        <v>193</v>
      </c>
      <c r="U10025" s="6" t="s">
        <v>12299</v>
      </c>
      <c r="V10025" s="6" t="s">
        <v>12299</v>
      </c>
      <c r="W10025" s="6" t="s">
        <v>12299</v>
      </c>
      <c r="X10025" s="6"/>
    </row>
    <row r="10026" spans="1:24" x14ac:dyDescent="0.3">
      <c r="A10026" s="6">
        <v>19615</v>
      </c>
      <c r="B10026" s="6" t="s">
        <v>32386</v>
      </c>
      <c r="C10026" s="6" t="s">
        <v>32387</v>
      </c>
      <c r="D10026" s="6">
        <v>4</v>
      </c>
      <c r="E10026" s="6">
        <v>0</v>
      </c>
      <c r="F10026" s="6"/>
      <c r="G10026" s="6">
        <v>0</v>
      </c>
      <c r="H10026" s="6"/>
      <c r="I10026" s="6">
        <v>0</v>
      </c>
      <c r="J10026" s="6"/>
      <c r="K10026" s="6">
        <v>0</v>
      </c>
      <c r="L10026" s="6" t="s">
        <v>12295</v>
      </c>
      <c r="M10026" s="6">
        <v>63</v>
      </c>
      <c r="N10026" s="6" t="e">
        <f>VLOOKUP(A10026,web_archive!D:AB,18,FALSE)</f>
        <v>#N/A</v>
      </c>
      <c r="O10026" s="6">
        <v>2</v>
      </c>
      <c r="P10026" s="6">
        <v>6144</v>
      </c>
      <c r="Q10026" s="6"/>
      <c r="R10026" s="6">
        <v>1</v>
      </c>
      <c r="S10026" s="6">
        <v>1</v>
      </c>
      <c r="T10026" s="6">
        <v>346</v>
      </c>
      <c r="U10026" s="6" t="s">
        <v>12299</v>
      </c>
      <c r="V10026" s="6" t="s">
        <v>12299</v>
      </c>
      <c r="W10026" s="6" t="s">
        <v>12299</v>
      </c>
      <c r="X10026" s="6"/>
    </row>
    <row r="10027" spans="1:24" x14ac:dyDescent="0.3">
      <c r="A10027" s="6">
        <v>19616</v>
      </c>
      <c r="B10027" s="6" t="s">
        <v>32388</v>
      </c>
      <c r="C10027" s="6" t="s">
        <v>32389</v>
      </c>
      <c r="D10027" s="6">
        <v>4</v>
      </c>
      <c r="E10027" s="6">
        <v>0</v>
      </c>
      <c r="F10027" s="6"/>
      <c r="G10027" s="6">
        <v>0</v>
      </c>
      <c r="H10027" s="6"/>
      <c r="I10027" s="6">
        <v>0</v>
      </c>
      <c r="J10027" s="6"/>
      <c r="K10027" s="6">
        <v>0</v>
      </c>
      <c r="L10027" s="6" t="s">
        <v>12295</v>
      </c>
      <c r="M10027" s="6">
        <v>63</v>
      </c>
      <c r="N10027" s="6" t="e">
        <f>VLOOKUP(A10027,web_archive!D:AB,18,FALSE)</f>
        <v>#N/A</v>
      </c>
      <c r="O10027" s="6">
        <v>2</v>
      </c>
      <c r="P10027" s="6">
        <v>1024</v>
      </c>
      <c r="Q10027" s="6"/>
      <c r="R10027" s="6">
        <v>1</v>
      </c>
      <c r="S10027" s="6">
        <v>1</v>
      </c>
      <c r="T10027" s="6">
        <v>368</v>
      </c>
      <c r="U10027" s="6" t="s">
        <v>12299</v>
      </c>
      <c r="V10027" s="6" t="s">
        <v>12299</v>
      </c>
      <c r="W10027" s="6" t="s">
        <v>12299</v>
      </c>
      <c r="X10027" s="6"/>
    </row>
    <row r="10028" spans="1:24" x14ac:dyDescent="0.3">
      <c r="A10028" s="6">
        <v>19617</v>
      </c>
      <c r="B10028" s="6" t="s">
        <v>32390</v>
      </c>
      <c r="C10028" s="6" t="s">
        <v>32391</v>
      </c>
      <c r="D10028" s="6">
        <v>4</v>
      </c>
      <c r="E10028" s="6">
        <v>0</v>
      </c>
      <c r="F10028" s="6"/>
      <c r="G10028" s="6">
        <v>0</v>
      </c>
      <c r="H10028" s="6"/>
      <c r="I10028" s="6"/>
      <c r="J10028" s="6"/>
      <c r="K10028" s="6"/>
      <c r="L10028" s="6" t="s">
        <v>12295</v>
      </c>
      <c r="M10028" s="6">
        <v>63</v>
      </c>
      <c r="N10028" s="6" t="e">
        <f>VLOOKUP(A10028,web_archive!D:AB,18,FALSE)</f>
        <v>#N/A</v>
      </c>
      <c r="O10028" s="6">
        <v>2</v>
      </c>
      <c r="P10028" s="6">
        <v>1024</v>
      </c>
      <c r="Q10028" s="6"/>
      <c r="R10028" s="6"/>
      <c r="S10028" s="6"/>
      <c r="T10028" s="6">
        <v>199</v>
      </c>
      <c r="U10028" s="6" t="s">
        <v>12299</v>
      </c>
      <c r="V10028" s="6" t="s">
        <v>12299</v>
      </c>
      <c r="W10028" s="6" t="s">
        <v>12299</v>
      </c>
      <c r="X10028" s="6"/>
    </row>
    <row r="10029" spans="1:24" x14ac:dyDescent="0.3">
      <c r="A10029" s="6">
        <v>19618</v>
      </c>
      <c r="B10029" s="6" t="s">
        <v>32392</v>
      </c>
      <c r="C10029" s="6" t="s">
        <v>32393</v>
      </c>
      <c r="D10029" s="6">
        <v>4</v>
      </c>
      <c r="E10029" s="6">
        <v>0</v>
      </c>
      <c r="F10029" s="6"/>
      <c r="G10029" s="6">
        <v>0</v>
      </c>
      <c r="H10029" s="6"/>
      <c r="I10029" s="6"/>
      <c r="J10029" s="6"/>
      <c r="K10029" s="6"/>
      <c r="L10029" s="6" t="s">
        <v>12295</v>
      </c>
      <c r="M10029" s="6">
        <v>63</v>
      </c>
      <c r="N10029" s="6" t="e">
        <f>VLOOKUP(A10029,web_archive!D:AB,18,FALSE)</f>
        <v>#N/A</v>
      </c>
      <c r="O10029" s="6">
        <v>2</v>
      </c>
      <c r="P10029" s="6">
        <v>1024</v>
      </c>
      <c r="Q10029" s="6"/>
      <c r="R10029" s="6"/>
      <c r="S10029" s="6"/>
      <c r="T10029" s="6">
        <v>153</v>
      </c>
      <c r="U10029" s="6" t="s">
        <v>12299</v>
      </c>
      <c r="V10029" s="6" t="s">
        <v>12299</v>
      </c>
      <c r="W10029" s="6" t="s">
        <v>12299</v>
      </c>
      <c r="X10029" s="6"/>
    </row>
    <row r="10030" spans="1:24" x14ac:dyDescent="0.3">
      <c r="A10030" s="6">
        <v>19619</v>
      </c>
      <c r="B10030" s="6" t="s">
        <v>32394</v>
      </c>
      <c r="C10030" s="6" t="s">
        <v>32395</v>
      </c>
      <c r="D10030" s="6">
        <v>4</v>
      </c>
      <c r="E10030" s="6">
        <v>0</v>
      </c>
      <c r="F10030" s="6"/>
      <c r="G10030" s="6">
        <v>0</v>
      </c>
      <c r="H10030" s="6"/>
      <c r="I10030" s="6"/>
      <c r="J10030" s="6"/>
      <c r="K10030" s="6"/>
      <c r="L10030" s="6" t="s">
        <v>12295</v>
      </c>
      <c r="M10030" s="6">
        <v>63</v>
      </c>
      <c r="N10030" s="6" t="e">
        <f>VLOOKUP(A10030,web_archive!D:AB,18,FALSE)</f>
        <v>#N/A</v>
      </c>
      <c r="O10030" s="6">
        <v>2</v>
      </c>
      <c r="P10030" s="6">
        <v>1024</v>
      </c>
      <c r="Q10030" s="6"/>
      <c r="R10030" s="6">
        <v>0</v>
      </c>
      <c r="S10030" s="6">
        <v>0</v>
      </c>
      <c r="T10030" s="6">
        <v>105</v>
      </c>
      <c r="U10030" s="6" t="s">
        <v>12660</v>
      </c>
      <c r="V10030" s="6" t="s">
        <v>12368</v>
      </c>
      <c r="W10030" s="6" t="s">
        <v>12299</v>
      </c>
      <c r="X10030" s="6" t="s">
        <v>12299</v>
      </c>
    </row>
    <row r="10031" spans="1:24" x14ac:dyDescent="0.3">
      <c r="A10031" s="6">
        <v>19620</v>
      </c>
      <c r="B10031" s="6" t="s">
        <v>32396</v>
      </c>
      <c r="C10031" s="6" t="s">
        <v>32397</v>
      </c>
      <c r="D10031" s="6">
        <v>4</v>
      </c>
      <c r="E10031" s="6">
        <v>0</v>
      </c>
      <c r="F10031" s="6"/>
      <c r="G10031" s="6">
        <v>0</v>
      </c>
      <c r="H10031" s="6"/>
      <c r="I10031" s="6"/>
      <c r="J10031" s="6"/>
      <c r="K10031" s="6"/>
      <c r="L10031" s="6" t="s">
        <v>12295</v>
      </c>
      <c r="M10031" s="6">
        <v>63</v>
      </c>
      <c r="N10031" s="6" t="e">
        <f>VLOOKUP(A10031,web_archive!D:AB,18,FALSE)</f>
        <v>#N/A</v>
      </c>
      <c r="O10031" s="6">
        <v>2</v>
      </c>
      <c r="P10031" s="6">
        <v>1024</v>
      </c>
      <c r="Q10031" s="6"/>
      <c r="R10031" s="6"/>
      <c r="S10031" s="6"/>
      <c r="T10031" s="6">
        <v>189</v>
      </c>
      <c r="U10031" s="6" t="s">
        <v>12299</v>
      </c>
      <c r="V10031" s="6" t="s">
        <v>12299</v>
      </c>
      <c r="W10031" s="6" t="s">
        <v>12299</v>
      </c>
      <c r="X10031" s="6"/>
    </row>
    <row r="10032" spans="1:24" x14ac:dyDescent="0.3">
      <c r="A10032" s="6">
        <v>19621</v>
      </c>
      <c r="B10032" s="6" t="s">
        <v>32398</v>
      </c>
      <c r="C10032" s="6" t="s">
        <v>32399</v>
      </c>
      <c r="D10032" s="6">
        <v>4</v>
      </c>
      <c r="E10032" s="6">
        <v>0</v>
      </c>
      <c r="F10032" s="6"/>
      <c r="G10032" s="6">
        <v>0</v>
      </c>
      <c r="H10032" s="6"/>
      <c r="I10032" s="6"/>
      <c r="J10032" s="6"/>
      <c r="K10032" s="6"/>
      <c r="L10032" s="6" t="s">
        <v>12295</v>
      </c>
      <c r="M10032" s="6">
        <v>63</v>
      </c>
      <c r="N10032" s="6" t="e">
        <f>VLOOKUP(A10032,web_archive!D:AB,18,FALSE)</f>
        <v>#N/A</v>
      </c>
      <c r="O10032" s="6">
        <v>2</v>
      </c>
      <c r="P10032" s="6">
        <v>2048</v>
      </c>
      <c r="Q10032" s="6"/>
      <c r="R10032" s="6"/>
      <c r="S10032" s="6"/>
      <c r="T10032" s="6">
        <v>152</v>
      </c>
      <c r="U10032" s="6" t="s">
        <v>12299</v>
      </c>
      <c r="V10032" s="6" t="s">
        <v>12299</v>
      </c>
      <c r="W10032" s="6" t="s">
        <v>12299</v>
      </c>
      <c r="X10032" s="6"/>
    </row>
    <row r="10033" spans="1:23" x14ac:dyDescent="0.3">
      <c r="A10033" s="6">
        <v>19622</v>
      </c>
      <c r="B10033" s="6" t="s">
        <v>32400</v>
      </c>
      <c r="C10033" s="6" t="s">
        <v>32401</v>
      </c>
      <c r="D10033" s="6">
        <v>4</v>
      </c>
      <c r="E10033" s="6">
        <v>0</v>
      </c>
      <c r="F10033" s="6"/>
      <c r="G10033" s="6">
        <v>0</v>
      </c>
      <c r="H10033" s="6"/>
      <c r="I10033" s="6"/>
      <c r="J10033" s="6"/>
      <c r="K10033" s="6"/>
      <c r="L10033" s="6" t="s">
        <v>12295</v>
      </c>
      <c r="M10033" s="6">
        <v>63</v>
      </c>
      <c r="N10033" s="6" t="e">
        <f>VLOOKUP(A10033,web_archive!D:AB,18,FALSE)</f>
        <v>#N/A</v>
      </c>
      <c r="O10033" s="6">
        <v>2</v>
      </c>
      <c r="P10033" s="6">
        <v>1024</v>
      </c>
      <c r="Q10033" s="6"/>
      <c r="R10033" s="6"/>
      <c r="S10033" s="6"/>
      <c r="T10033" s="6">
        <v>132</v>
      </c>
      <c r="U10033" s="6" t="s">
        <v>12299</v>
      </c>
      <c r="V10033" s="6" t="s">
        <v>12299</v>
      </c>
      <c r="W10033" s="6" t="s">
        <v>12299</v>
      </c>
    </row>
    <row r="10034" spans="1:23" x14ac:dyDescent="0.3">
      <c r="A10034" s="6">
        <v>19623</v>
      </c>
      <c r="B10034" s="6" t="s">
        <v>32402</v>
      </c>
      <c r="C10034" s="6" t="s">
        <v>32403</v>
      </c>
      <c r="D10034" s="6">
        <v>4</v>
      </c>
      <c r="E10034" s="6">
        <v>0</v>
      </c>
      <c r="F10034" s="6"/>
      <c r="G10034" s="6">
        <v>0</v>
      </c>
      <c r="H10034" s="6"/>
      <c r="I10034" s="6"/>
      <c r="J10034" s="6"/>
      <c r="K10034" s="6"/>
      <c r="L10034" s="6" t="s">
        <v>12295</v>
      </c>
      <c r="M10034" s="6">
        <v>63</v>
      </c>
      <c r="N10034" s="6" t="e">
        <f>VLOOKUP(A10034,web_archive!D:AB,18,FALSE)</f>
        <v>#N/A</v>
      </c>
      <c r="O10034" s="6">
        <v>2</v>
      </c>
      <c r="P10034" s="6">
        <v>1024</v>
      </c>
      <c r="Q10034" s="6"/>
      <c r="R10034" s="6"/>
      <c r="S10034" s="6"/>
      <c r="T10034" s="6">
        <v>477</v>
      </c>
      <c r="U10034" s="6" t="s">
        <v>12299</v>
      </c>
      <c r="V10034" s="6" t="s">
        <v>12299</v>
      </c>
      <c r="W10034" s="6" t="s">
        <v>12299</v>
      </c>
    </row>
    <row r="10035" spans="1:23" x14ac:dyDescent="0.3">
      <c r="A10035" s="6">
        <v>19624</v>
      </c>
      <c r="B10035" s="6" t="s">
        <v>32404</v>
      </c>
      <c r="C10035" s="6" t="s">
        <v>32405</v>
      </c>
      <c r="D10035" s="6">
        <v>4</v>
      </c>
      <c r="E10035" s="6">
        <v>0</v>
      </c>
      <c r="F10035" s="6"/>
      <c r="G10035" s="6">
        <v>0</v>
      </c>
      <c r="H10035" s="6"/>
      <c r="I10035" s="6"/>
      <c r="J10035" s="6"/>
      <c r="K10035" s="6"/>
      <c r="L10035" s="6" t="s">
        <v>12295</v>
      </c>
      <c r="M10035" s="6">
        <v>63</v>
      </c>
      <c r="N10035" s="6" t="e">
        <f>VLOOKUP(A10035,web_archive!D:AB,18,FALSE)</f>
        <v>#N/A</v>
      </c>
      <c r="O10035" s="6">
        <v>2</v>
      </c>
      <c r="P10035" s="6">
        <v>2048</v>
      </c>
      <c r="Q10035" s="6"/>
      <c r="R10035" s="6"/>
      <c r="S10035" s="6"/>
      <c r="T10035" s="6">
        <v>185</v>
      </c>
      <c r="U10035" s="6" t="s">
        <v>12299</v>
      </c>
      <c r="V10035" s="6" t="s">
        <v>12299</v>
      </c>
      <c r="W10035" s="6" t="s">
        <v>12299</v>
      </c>
    </row>
    <row r="10036" spans="1:23" x14ac:dyDescent="0.3">
      <c r="A10036" s="6">
        <v>19625</v>
      </c>
      <c r="B10036" s="6" t="s">
        <v>32406</v>
      </c>
      <c r="C10036" s="6" t="s">
        <v>32407</v>
      </c>
      <c r="D10036" s="6">
        <v>4</v>
      </c>
      <c r="E10036" s="6">
        <v>0</v>
      </c>
      <c r="F10036" s="6"/>
      <c r="G10036" s="6">
        <v>0</v>
      </c>
      <c r="H10036" s="6"/>
      <c r="I10036" s="6"/>
      <c r="J10036" s="6"/>
      <c r="K10036" s="6"/>
      <c r="L10036" s="6" t="s">
        <v>12295</v>
      </c>
      <c r="M10036" s="6">
        <v>63</v>
      </c>
      <c r="N10036" s="6" t="e">
        <f>VLOOKUP(A10036,web_archive!D:AB,18,FALSE)</f>
        <v>#N/A</v>
      </c>
      <c r="O10036" s="6">
        <v>2</v>
      </c>
      <c r="P10036" s="6">
        <v>1024</v>
      </c>
      <c r="Q10036" s="6"/>
      <c r="R10036" s="6"/>
      <c r="S10036" s="6"/>
      <c r="T10036" s="6">
        <v>15</v>
      </c>
      <c r="U10036" s="6" t="s">
        <v>12299</v>
      </c>
      <c r="V10036" s="6" t="s">
        <v>12299</v>
      </c>
      <c r="W10036" s="6" t="s">
        <v>12299</v>
      </c>
    </row>
    <row r="10037" spans="1:23" x14ac:dyDescent="0.3">
      <c r="A10037" s="6">
        <v>19627</v>
      </c>
      <c r="B10037" s="6" t="s">
        <v>32408</v>
      </c>
      <c r="C10037" s="6" t="s">
        <v>32409</v>
      </c>
      <c r="D10037" s="6">
        <v>4</v>
      </c>
      <c r="E10037" s="6">
        <v>0</v>
      </c>
      <c r="F10037" s="6"/>
      <c r="G10037" s="6">
        <v>0</v>
      </c>
      <c r="H10037" s="6"/>
      <c r="I10037" s="6">
        <v>0</v>
      </c>
      <c r="J10037" s="6"/>
      <c r="K10037" s="6">
        <v>0</v>
      </c>
      <c r="L10037" s="6" t="s">
        <v>12295</v>
      </c>
      <c r="M10037" s="6">
        <v>63</v>
      </c>
      <c r="N10037" s="6" t="e">
        <f>VLOOKUP(A10037,web_archive!D:AB,18,FALSE)</f>
        <v>#N/A</v>
      </c>
      <c r="O10037" s="6">
        <v>2</v>
      </c>
      <c r="P10037" s="6">
        <v>1024</v>
      </c>
      <c r="Q10037" s="6"/>
      <c r="R10037" s="6">
        <v>1</v>
      </c>
      <c r="S10037" s="6">
        <v>1</v>
      </c>
      <c r="T10037" s="6">
        <v>266</v>
      </c>
      <c r="U10037" s="6" t="s">
        <v>12299</v>
      </c>
      <c r="V10037" s="6" t="s">
        <v>12299</v>
      </c>
      <c r="W10037" s="6" t="s">
        <v>12299</v>
      </c>
    </row>
    <row r="10038" spans="1:23" x14ac:dyDescent="0.3">
      <c r="A10038" s="6">
        <v>19628</v>
      </c>
      <c r="B10038" s="6" t="s">
        <v>32410</v>
      </c>
      <c r="C10038" s="6" t="s">
        <v>32411</v>
      </c>
      <c r="D10038" s="6">
        <v>4</v>
      </c>
      <c r="E10038" s="6">
        <v>0</v>
      </c>
      <c r="F10038" s="6"/>
      <c r="G10038" s="6">
        <v>0</v>
      </c>
      <c r="H10038" s="6"/>
      <c r="I10038" s="6">
        <v>0</v>
      </c>
      <c r="J10038" s="6"/>
      <c r="K10038" s="6">
        <v>0</v>
      </c>
      <c r="L10038" s="6" t="s">
        <v>12295</v>
      </c>
      <c r="M10038" s="6">
        <v>63</v>
      </c>
      <c r="N10038" s="6" t="e">
        <f>VLOOKUP(A10038,web_archive!D:AB,18,FALSE)</f>
        <v>#N/A</v>
      </c>
      <c r="O10038" s="6">
        <v>2</v>
      </c>
      <c r="P10038" s="6">
        <v>1024</v>
      </c>
      <c r="Q10038" s="6"/>
      <c r="R10038" s="6">
        <v>1</v>
      </c>
      <c r="S10038" s="6">
        <v>1</v>
      </c>
      <c r="T10038" s="6">
        <v>97</v>
      </c>
      <c r="U10038" s="6" t="s">
        <v>12299</v>
      </c>
      <c r="V10038" s="6" t="s">
        <v>12299</v>
      </c>
      <c r="W10038" s="6" t="s">
        <v>12299</v>
      </c>
    </row>
    <row r="10039" spans="1:23" x14ac:dyDescent="0.3">
      <c r="A10039" s="6">
        <v>19629</v>
      </c>
      <c r="B10039" s="6" t="s">
        <v>32412</v>
      </c>
      <c r="C10039" s="6" t="s">
        <v>32413</v>
      </c>
      <c r="D10039" s="6">
        <v>4</v>
      </c>
      <c r="E10039" s="6">
        <v>20</v>
      </c>
      <c r="F10039" s="6"/>
      <c r="G10039" s="6">
        <v>0</v>
      </c>
      <c r="H10039" s="6"/>
      <c r="I10039" s="6">
        <v>0</v>
      </c>
      <c r="J10039" s="6"/>
      <c r="K10039" s="6">
        <v>0</v>
      </c>
      <c r="L10039" s="6" t="s">
        <v>12295</v>
      </c>
      <c r="M10039" s="6">
        <v>63</v>
      </c>
      <c r="N10039" s="6" t="e">
        <f>VLOOKUP(A10039,web_archive!D:AB,18,FALSE)</f>
        <v>#N/A</v>
      </c>
      <c r="O10039" s="6">
        <v>2</v>
      </c>
      <c r="P10039" s="6">
        <v>1024</v>
      </c>
      <c r="Q10039" s="6"/>
      <c r="R10039" s="6">
        <v>1</v>
      </c>
      <c r="S10039" s="6">
        <v>0</v>
      </c>
      <c r="T10039" s="6">
        <v>19</v>
      </c>
      <c r="U10039" s="6" t="s">
        <v>12299</v>
      </c>
      <c r="V10039" s="6" t="s">
        <v>12299</v>
      </c>
      <c r="W10039" s="6" t="s">
        <v>12299</v>
      </c>
    </row>
    <row r="10040" spans="1:23" x14ac:dyDescent="0.3">
      <c r="A10040" s="6">
        <v>19630</v>
      </c>
      <c r="B10040" s="6" t="s">
        <v>32414</v>
      </c>
      <c r="C10040" s="6" t="s">
        <v>32415</v>
      </c>
      <c r="D10040" s="6">
        <v>4</v>
      </c>
      <c r="E10040" s="6">
        <v>10</v>
      </c>
      <c r="F10040" s="6"/>
      <c r="G10040" s="6">
        <v>0</v>
      </c>
      <c r="H10040" s="6"/>
      <c r="I10040" s="6"/>
      <c r="J10040" s="6"/>
      <c r="K10040" s="6">
        <v>0</v>
      </c>
      <c r="L10040" s="6" t="s">
        <v>12295</v>
      </c>
      <c r="M10040" s="6">
        <v>63</v>
      </c>
      <c r="N10040" s="6" t="e">
        <f>VLOOKUP(A10040,web_archive!D:AB,18,FALSE)</f>
        <v>#N/A</v>
      </c>
      <c r="O10040" s="6">
        <v>2</v>
      </c>
      <c r="P10040" s="6">
        <v>1024</v>
      </c>
      <c r="Q10040" s="6"/>
      <c r="R10040" s="6">
        <v>1</v>
      </c>
      <c r="S10040" s="6">
        <v>1</v>
      </c>
      <c r="T10040" s="6">
        <v>45</v>
      </c>
      <c r="U10040" s="6" t="s">
        <v>12299</v>
      </c>
      <c r="V10040" s="6" t="s">
        <v>12299</v>
      </c>
      <c r="W10040" s="6" t="s">
        <v>12299</v>
      </c>
    </row>
    <row r="10041" spans="1:23" x14ac:dyDescent="0.3">
      <c r="A10041" s="6">
        <v>19631</v>
      </c>
      <c r="B10041" s="6" t="s">
        <v>32416</v>
      </c>
      <c r="C10041" s="6" t="s">
        <v>32417</v>
      </c>
      <c r="D10041" s="6">
        <v>4</v>
      </c>
      <c r="E10041" s="6">
        <v>0</v>
      </c>
      <c r="F10041" s="6"/>
      <c r="G10041" s="6">
        <v>0</v>
      </c>
      <c r="H10041" s="6"/>
      <c r="I10041" s="6">
        <v>0</v>
      </c>
      <c r="J10041" s="6"/>
      <c r="K10041" s="6">
        <v>0</v>
      </c>
      <c r="L10041" s="6" t="s">
        <v>12295</v>
      </c>
      <c r="M10041" s="6">
        <v>63</v>
      </c>
      <c r="N10041" s="6" t="e">
        <f>VLOOKUP(A10041,web_archive!D:AB,18,FALSE)</f>
        <v>#N/A</v>
      </c>
      <c r="O10041" s="6">
        <v>2</v>
      </c>
      <c r="P10041" s="6">
        <v>1024</v>
      </c>
      <c r="Q10041" s="6"/>
      <c r="R10041" s="6">
        <v>1</v>
      </c>
      <c r="S10041" s="6">
        <v>1</v>
      </c>
      <c r="T10041" s="6">
        <v>919</v>
      </c>
      <c r="U10041" s="6" t="s">
        <v>12299</v>
      </c>
      <c r="V10041" s="6" t="s">
        <v>12299</v>
      </c>
      <c r="W10041" s="6" t="s">
        <v>12299</v>
      </c>
    </row>
    <row r="10042" spans="1:23" x14ac:dyDescent="0.3">
      <c r="A10042" s="6">
        <v>19632</v>
      </c>
      <c r="B10042" s="6" t="s">
        <v>32418</v>
      </c>
      <c r="C10042" s="6" t="s">
        <v>32419</v>
      </c>
      <c r="D10042" s="6">
        <v>4</v>
      </c>
      <c r="E10042" s="6">
        <v>10</v>
      </c>
      <c r="F10042" s="6"/>
      <c r="G10042" s="6">
        <v>0</v>
      </c>
      <c r="H10042" s="6"/>
      <c r="I10042" s="6"/>
      <c r="J10042" s="6"/>
      <c r="K10042" s="6">
        <v>0</v>
      </c>
      <c r="L10042" s="6" t="s">
        <v>12295</v>
      </c>
      <c r="M10042" s="6">
        <v>63</v>
      </c>
      <c r="N10042" s="6" t="e">
        <f>VLOOKUP(A10042,web_archive!D:AB,18,FALSE)</f>
        <v>#N/A</v>
      </c>
      <c r="O10042" s="6">
        <v>2</v>
      </c>
      <c r="P10042" s="6">
        <v>1024</v>
      </c>
      <c r="Q10042" s="6"/>
      <c r="R10042" s="6">
        <v>1</v>
      </c>
      <c r="S10042" s="6">
        <v>1</v>
      </c>
      <c r="T10042" s="6">
        <v>16</v>
      </c>
      <c r="U10042" s="6" t="s">
        <v>12299</v>
      </c>
      <c r="V10042" s="6" t="s">
        <v>12299</v>
      </c>
      <c r="W10042" s="6" t="s">
        <v>12299</v>
      </c>
    </row>
    <row r="10043" spans="1:23" x14ac:dyDescent="0.3">
      <c r="A10043" s="6">
        <v>19633</v>
      </c>
      <c r="B10043" s="6" t="s">
        <v>32420</v>
      </c>
      <c r="C10043" s="6" t="s">
        <v>32421</v>
      </c>
      <c r="D10043" s="6">
        <v>4</v>
      </c>
      <c r="E10043" s="6">
        <v>10</v>
      </c>
      <c r="F10043" s="6"/>
      <c r="G10043" s="6">
        <v>0</v>
      </c>
      <c r="H10043" s="6"/>
      <c r="I10043" s="6"/>
      <c r="J10043" s="6"/>
      <c r="K10043" s="6">
        <v>0</v>
      </c>
      <c r="L10043" s="6" t="s">
        <v>12295</v>
      </c>
      <c r="M10043" s="6">
        <v>63</v>
      </c>
      <c r="N10043" s="6" t="e">
        <f>VLOOKUP(A10043,web_archive!D:AB,18,FALSE)</f>
        <v>#N/A</v>
      </c>
      <c r="O10043" s="6">
        <v>2</v>
      </c>
      <c r="P10043" s="6">
        <v>1024</v>
      </c>
      <c r="Q10043" s="6"/>
      <c r="R10043" s="6">
        <v>1</v>
      </c>
      <c r="S10043" s="6">
        <v>1</v>
      </c>
      <c r="T10043" s="6">
        <v>5</v>
      </c>
      <c r="U10043" s="6" t="s">
        <v>12299</v>
      </c>
      <c r="V10043" s="6" t="s">
        <v>12299</v>
      </c>
      <c r="W10043" s="6" t="s">
        <v>12299</v>
      </c>
    </row>
    <row r="10044" spans="1:23" x14ac:dyDescent="0.3">
      <c r="A10044" s="6">
        <v>19634</v>
      </c>
      <c r="B10044" s="6" t="s">
        <v>32422</v>
      </c>
      <c r="C10044" s="6" t="s">
        <v>32423</v>
      </c>
      <c r="D10044" s="6">
        <v>4</v>
      </c>
      <c r="E10044" s="6">
        <v>10</v>
      </c>
      <c r="F10044" s="6"/>
      <c r="G10044" s="6">
        <v>0</v>
      </c>
      <c r="H10044" s="6"/>
      <c r="I10044" s="6"/>
      <c r="J10044" s="6"/>
      <c r="K10044" s="6">
        <v>0</v>
      </c>
      <c r="L10044" s="6" t="s">
        <v>12295</v>
      </c>
      <c r="M10044" s="6">
        <v>63</v>
      </c>
      <c r="N10044" s="6" t="e">
        <f>VLOOKUP(A10044,web_archive!D:AB,18,FALSE)</f>
        <v>#N/A</v>
      </c>
      <c r="O10044" s="6">
        <v>2</v>
      </c>
      <c r="P10044" s="6">
        <v>4096</v>
      </c>
      <c r="Q10044" s="6"/>
      <c r="R10044" s="6">
        <v>1</v>
      </c>
      <c r="S10044" s="6">
        <v>1</v>
      </c>
      <c r="T10044" s="6">
        <v>8</v>
      </c>
      <c r="U10044" s="6" t="s">
        <v>12299</v>
      </c>
      <c r="V10044" s="6" t="s">
        <v>12299</v>
      </c>
      <c r="W10044" s="6" t="s">
        <v>12299</v>
      </c>
    </row>
    <row r="10045" spans="1:23" x14ac:dyDescent="0.3">
      <c r="A10045" s="6">
        <v>19635</v>
      </c>
      <c r="B10045" s="6" t="s">
        <v>32424</v>
      </c>
      <c r="C10045" s="6" t="s">
        <v>32425</v>
      </c>
      <c r="D10045" s="6">
        <v>4</v>
      </c>
      <c r="E10045" s="6">
        <v>10</v>
      </c>
      <c r="F10045" s="6"/>
      <c r="G10045" s="6">
        <v>0</v>
      </c>
      <c r="H10045" s="6"/>
      <c r="I10045" s="6"/>
      <c r="J10045" s="6"/>
      <c r="K10045" s="6">
        <v>0</v>
      </c>
      <c r="L10045" s="6" t="s">
        <v>12295</v>
      </c>
      <c r="M10045" s="6">
        <v>63</v>
      </c>
      <c r="N10045" s="6" t="e">
        <f>VLOOKUP(A10045,web_archive!D:AB,18,FALSE)</f>
        <v>#N/A</v>
      </c>
      <c r="O10045" s="6">
        <v>2</v>
      </c>
      <c r="P10045" s="6">
        <v>1024</v>
      </c>
      <c r="Q10045" s="6"/>
      <c r="R10045" s="6">
        <v>1</v>
      </c>
      <c r="S10045" s="6">
        <v>1</v>
      </c>
      <c r="T10045" s="6">
        <v>46</v>
      </c>
      <c r="U10045" s="6" t="s">
        <v>12299</v>
      </c>
      <c r="V10045" s="6" t="s">
        <v>12299</v>
      </c>
      <c r="W10045" s="6" t="s">
        <v>12299</v>
      </c>
    </row>
    <row r="10046" spans="1:23" x14ac:dyDescent="0.3">
      <c r="A10046" s="6">
        <v>19636</v>
      </c>
      <c r="B10046" s="6" t="s">
        <v>32426</v>
      </c>
      <c r="C10046" s="6" t="s">
        <v>32427</v>
      </c>
      <c r="D10046" s="6">
        <v>4</v>
      </c>
      <c r="E10046" s="6">
        <v>10</v>
      </c>
      <c r="F10046" s="6"/>
      <c r="G10046" s="6">
        <v>0</v>
      </c>
      <c r="H10046" s="6"/>
      <c r="I10046" s="6"/>
      <c r="J10046" s="6"/>
      <c r="K10046" s="6">
        <v>0</v>
      </c>
      <c r="L10046" s="6" t="s">
        <v>12295</v>
      </c>
      <c r="M10046" s="6">
        <v>63</v>
      </c>
      <c r="N10046" s="6" t="e">
        <f>VLOOKUP(A10046,web_archive!D:AB,18,FALSE)</f>
        <v>#N/A</v>
      </c>
      <c r="O10046" s="6">
        <v>2</v>
      </c>
      <c r="P10046" s="6">
        <v>4096</v>
      </c>
      <c r="Q10046" s="6"/>
      <c r="R10046" s="6">
        <v>1</v>
      </c>
      <c r="S10046" s="6">
        <v>1</v>
      </c>
      <c r="T10046" s="6">
        <v>49</v>
      </c>
      <c r="U10046" s="6" t="s">
        <v>12299</v>
      </c>
      <c r="V10046" s="6" t="s">
        <v>12299</v>
      </c>
      <c r="W10046" s="6" t="s">
        <v>12299</v>
      </c>
    </row>
    <row r="10047" spans="1:23" x14ac:dyDescent="0.3">
      <c r="A10047" s="6">
        <v>19637</v>
      </c>
      <c r="B10047" s="6" t="s">
        <v>32428</v>
      </c>
      <c r="C10047" s="6" t="s">
        <v>32429</v>
      </c>
      <c r="D10047" s="6">
        <v>4</v>
      </c>
      <c r="E10047" s="6">
        <v>10</v>
      </c>
      <c r="F10047" s="6"/>
      <c r="G10047" s="6">
        <v>0</v>
      </c>
      <c r="H10047" s="6"/>
      <c r="I10047" s="6"/>
      <c r="J10047" s="6"/>
      <c r="K10047" s="6">
        <v>0</v>
      </c>
      <c r="L10047" s="6" t="s">
        <v>12295</v>
      </c>
      <c r="M10047" s="6">
        <v>63</v>
      </c>
      <c r="N10047" s="6" t="e">
        <f>VLOOKUP(A10047,web_archive!D:AB,18,FALSE)</f>
        <v>#N/A</v>
      </c>
      <c r="O10047" s="6">
        <v>2</v>
      </c>
      <c r="P10047" s="6">
        <v>1024</v>
      </c>
      <c r="Q10047" s="6"/>
      <c r="R10047" s="6">
        <v>1</v>
      </c>
      <c r="S10047" s="6">
        <v>1</v>
      </c>
      <c r="T10047" s="6">
        <v>64</v>
      </c>
      <c r="U10047" s="6" t="s">
        <v>12299</v>
      </c>
      <c r="V10047" s="6" t="s">
        <v>12299</v>
      </c>
      <c r="W10047" s="6" t="s">
        <v>12299</v>
      </c>
    </row>
    <row r="10048" spans="1:23" x14ac:dyDescent="0.3">
      <c r="A10048" s="6">
        <v>19638</v>
      </c>
      <c r="B10048" s="6" t="s">
        <v>32430</v>
      </c>
      <c r="C10048" s="6" t="s">
        <v>32431</v>
      </c>
      <c r="D10048" s="6">
        <v>4</v>
      </c>
      <c r="E10048" s="6">
        <v>10</v>
      </c>
      <c r="F10048" s="6"/>
      <c r="G10048" s="6">
        <v>0</v>
      </c>
      <c r="H10048" s="6"/>
      <c r="I10048" s="6"/>
      <c r="J10048" s="6"/>
      <c r="K10048" s="6">
        <v>0</v>
      </c>
      <c r="L10048" s="6" t="s">
        <v>12295</v>
      </c>
      <c r="M10048" s="6">
        <v>63</v>
      </c>
      <c r="N10048" s="6" t="e">
        <f>VLOOKUP(A10048,web_archive!D:AB,18,FALSE)</f>
        <v>#N/A</v>
      </c>
      <c r="O10048" s="6">
        <v>2</v>
      </c>
      <c r="P10048" s="6">
        <v>2048</v>
      </c>
      <c r="Q10048" s="6"/>
      <c r="R10048" s="6">
        <v>1</v>
      </c>
      <c r="S10048" s="6">
        <v>1</v>
      </c>
      <c r="T10048" s="6">
        <v>65</v>
      </c>
      <c r="U10048" s="6" t="s">
        <v>12299</v>
      </c>
      <c r="V10048" s="6" t="s">
        <v>12299</v>
      </c>
      <c r="W10048" s="6" t="s">
        <v>12299</v>
      </c>
    </row>
    <row r="10049" spans="1:23" x14ac:dyDescent="0.3">
      <c r="A10049" s="6">
        <v>19639</v>
      </c>
      <c r="B10049" s="6" t="s">
        <v>32432</v>
      </c>
      <c r="C10049" s="6" t="s">
        <v>32433</v>
      </c>
      <c r="D10049" s="6">
        <v>4</v>
      </c>
      <c r="E10049" s="6">
        <v>10</v>
      </c>
      <c r="F10049" s="6"/>
      <c r="G10049" s="6">
        <v>0</v>
      </c>
      <c r="H10049" s="6"/>
      <c r="I10049" s="6"/>
      <c r="J10049" s="6"/>
      <c r="K10049" s="6">
        <v>0</v>
      </c>
      <c r="L10049" s="6" t="s">
        <v>12295</v>
      </c>
      <c r="M10049" s="6">
        <v>63</v>
      </c>
      <c r="N10049" s="6" t="e">
        <f>VLOOKUP(A10049,web_archive!D:AB,18,FALSE)</f>
        <v>#N/A</v>
      </c>
      <c r="O10049" s="6">
        <v>2</v>
      </c>
      <c r="P10049" s="6">
        <v>1024</v>
      </c>
      <c r="Q10049" s="6"/>
      <c r="R10049" s="6">
        <v>1</v>
      </c>
      <c r="S10049" s="6">
        <v>1</v>
      </c>
      <c r="T10049" s="6">
        <v>67</v>
      </c>
      <c r="U10049" s="6" t="s">
        <v>12299</v>
      </c>
      <c r="V10049" s="6" t="s">
        <v>12299</v>
      </c>
      <c r="W10049" s="6" t="s">
        <v>12299</v>
      </c>
    </row>
    <row r="10050" spans="1:23" x14ac:dyDescent="0.3">
      <c r="A10050" s="6">
        <v>19640</v>
      </c>
      <c r="B10050" s="6" t="s">
        <v>32434</v>
      </c>
      <c r="C10050" s="6" t="s">
        <v>32435</v>
      </c>
      <c r="D10050" s="6">
        <v>4</v>
      </c>
      <c r="E10050" s="6">
        <v>0</v>
      </c>
      <c r="F10050" s="6"/>
      <c r="G10050" s="6">
        <v>0</v>
      </c>
      <c r="H10050" s="6"/>
      <c r="I10050" s="6">
        <v>0</v>
      </c>
      <c r="J10050" s="6"/>
      <c r="K10050" s="6">
        <v>0</v>
      </c>
      <c r="L10050" s="6" t="s">
        <v>12295</v>
      </c>
      <c r="M10050" s="6">
        <v>63</v>
      </c>
      <c r="N10050" s="6" t="e">
        <f>VLOOKUP(A10050,web_archive!D:AB,18,FALSE)</f>
        <v>#N/A</v>
      </c>
      <c r="O10050" s="6">
        <v>2</v>
      </c>
      <c r="P10050" s="6">
        <v>1024</v>
      </c>
      <c r="Q10050" s="6"/>
      <c r="R10050" s="6">
        <v>1</v>
      </c>
      <c r="S10050" s="6">
        <v>1</v>
      </c>
      <c r="T10050" s="6">
        <v>211</v>
      </c>
      <c r="U10050" s="6" t="s">
        <v>12299</v>
      </c>
      <c r="V10050" s="6" t="s">
        <v>12299</v>
      </c>
      <c r="W10050" s="6" t="s">
        <v>12299</v>
      </c>
    </row>
    <row r="10051" spans="1:23" x14ac:dyDescent="0.3">
      <c r="A10051" s="6">
        <v>19641</v>
      </c>
      <c r="B10051" s="6" t="s">
        <v>32436</v>
      </c>
      <c r="C10051" s="6" t="s">
        <v>32437</v>
      </c>
      <c r="D10051" s="6">
        <v>4</v>
      </c>
      <c r="E10051" s="6">
        <v>0</v>
      </c>
      <c r="F10051" s="6"/>
      <c r="G10051" s="6">
        <v>0</v>
      </c>
      <c r="H10051" s="6"/>
      <c r="I10051" s="6">
        <v>0</v>
      </c>
      <c r="J10051" s="6"/>
      <c r="K10051" s="6">
        <v>0</v>
      </c>
      <c r="L10051" s="6" t="s">
        <v>12295</v>
      </c>
      <c r="M10051" s="6">
        <v>63</v>
      </c>
      <c r="N10051" s="6" t="e">
        <f>VLOOKUP(A10051,web_archive!D:AB,18,FALSE)</f>
        <v>#N/A</v>
      </c>
      <c r="O10051" s="6">
        <v>2</v>
      </c>
      <c r="P10051" s="6">
        <v>3072</v>
      </c>
      <c r="Q10051" s="6"/>
      <c r="R10051" s="6">
        <v>1</v>
      </c>
      <c r="S10051" s="6">
        <v>1</v>
      </c>
      <c r="T10051" s="6">
        <v>233</v>
      </c>
      <c r="U10051" s="6" t="s">
        <v>12299</v>
      </c>
      <c r="V10051" s="6" t="s">
        <v>12299</v>
      </c>
      <c r="W10051" s="6" t="s">
        <v>12299</v>
      </c>
    </row>
    <row r="10052" spans="1:23" x14ac:dyDescent="0.3">
      <c r="A10052" s="6">
        <v>19642</v>
      </c>
      <c r="B10052" s="6" t="s">
        <v>32438</v>
      </c>
      <c r="C10052" s="6" t="s">
        <v>32439</v>
      </c>
      <c r="D10052" s="6">
        <v>4</v>
      </c>
      <c r="E10052" s="6">
        <v>0</v>
      </c>
      <c r="F10052" s="6"/>
      <c r="G10052" s="6">
        <v>0</v>
      </c>
      <c r="H10052" s="6"/>
      <c r="I10052" s="6">
        <v>0</v>
      </c>
      <c r="J10052" s="6"/>
      <c r="K10052" s="6">
        <v>0</v>
      </c>
      <c r="L10052" s="6" t="s">
        <v>12295</v>
      </c>
      <c r="M10052" s="6">
        <v>63</v>
      </c>
      <c r="N10052" s="6" t="e">
        <f>VLOOKUP(A10052,web_archive!D:AB,18,FALSE)</f>
        <v>#N/A</v>
      </c>
      <c r="O10052" s="6">
        <v>2</v>
      </c>
      <c r="P10052" s="6">
        <v>3072</v>
      </c>
      <c r="Q10052" s="6"/>
      <c r="R10052" s="6">
        <v>1</v>
      </c>
      <c r="S10052" s="6">
        <v>1</v>
      </c>
      <c r="T10052" s="6">
        <v>268</v>
      </c>
      <c r="U10052" s="6" t="s">
        <v>12299</v>
      </c>
      <c r="V10052" s="6" t="s">
        <v>12299</v>
      </c>
      <c r="W10052" s="6" t="s">
        <v>12299</v>
      </c>
    </row>
    <row r="10053" spans="1:23" x14ac:dyDescent="0.3">
      <c r="A10053" s="6">
        <v>19643</v>
      </c>
      <c r="B10053" s="6" t="s">
        <v>32440</v>
      </c>
      <c r="C10053" s="6" t="s">
        <v>32441</v>
      </c>
      <c r="D10053" s="6">
        <v>4</v>
      </c>
      <c r="E10053" s="6">
        <v>0</v>
      </c>
      <c r="F10053" s="6"/>
      <c r="G10053" s="6">
        <v>0</v>
      </c>
      <c r="H10053" s="6"/>
      <c r="I10053" s="6">
        <v>0</v>
      </c>
      <c r="J10053" s="6"/>
      <c r="K10053" s="6">
        <v>0</v>
      </c>
      <c r="L10053" s="6" t="s">
        <v>12295</v>
      </c>
      <c r="M10053" s="6">
        <v>63</v>
      </c>
      <c r="N10053" s="6" t="e">
        <f>VLOOKUP(A10053,web_archive!D:AB,18,FALSE)</f>
        <v>#N/A</v>
      </c>
      <c r="O10053" s="6">
        <v>2</v>
      </c>
      <c r="P10053" s="6">
        <v>1024</v>
      </c>
      <c r="Q10053" s="6"/>
      <c r="R10053" s="6">
        <v>1</v>
      </c>
      <c r="S10053" s="6">
        <v>0</v>
      </c>
      <c r="T10053" s="6">
        <v>368</v>
      </c>
      <c r="U10053" s="6" t="s">
        <v>12299</v>
      </c>
      <c r="V10053" s="6" t="s">
        <v>12299</v>
      </c>
      <c r="W10053" s="6" t="s">
        <v>12299</v>
      </c>
    </row>
    <row r="10054" spans="1:23" x14ac:dyDescent="0.3">
      <c r="A10054" s="6">
        <v>19644</v>
      </c>
      <c r="B10054" s="6" t="s">
        <v>32442</v>
      </c>
      <c r="C10054" s="6" t="s">
        <v>32443</v>
      </c>
      <c r="D10054" s="6">
        <v>4</v>
      </c>
      <c r="E10054" s="6">
        <v>0</v>
      </c>
      <c r="F10054" s="6"/>
      <c r="G10054" s="6">
        <v>0</v>
      </c>
      <c r="H10054" s="6"/>
      <c r="I10054" s="6">
        <v>0</v>
      </c>
      <c r="J10054" s="6"/>
      <c r="K10054" s="6">
        <v>0</v>
      </c>
      <c r="L10054" s="6" t="s">
        <v>12295</v>
      </c>
      <c r="M10054" s="6">
        <v>63</v>
      </c>
      <c r="N10054" s="6" t="e">
        <f>VLOOKUP(A10054,web_archive!D:AB,18,FALSE)</f>
        <v>#N/A</v>
      </c>
      <c r="O10054" s="6">
        <v>2</v>
      </c>
      <c r="P10054" s="6">
        <v>2048</v>
      </c>
      <c r="Q10054" s="6"/>
      <c r="R10054" s="6">
        <v>1</v>
      </c>
      <c r="S10054" s="6">
        <v>1</v>
      </c>
      <c r="T10054" s="6">
        <v>184</v>
      </c>
      <c r="U10054" s="6" t="s">
        <v>12299</v>
      </c>
      <c r="V10054" s="6" t="s">
        <v>12299</v>
      </c>
      <c r="W10054" s="6" t="s">
        <v>12299</v>
      </c>
    </row>
    <row r="10055" spans="1:23" x14ac:dyDescent="0.3">
      <c r="A10055" s="6">
        <v>19645</v>
      </c>
      <c r="B10055" s="6" t="s">
        <v>32444</v>
      </c>
      <c r="C10055" s="6" t="s">
        <v>32445</v>
      </c>
      <c r="D10055" s="6">
        <v>4</v>
      </c>
      <c r="E10055" s="6">
        <v>0</v>
      </c>
      <c r="F10055" s="6"/>
      <c r="G10055" s="6">
        <v>0</v>
      </c>
      <c r="H10055" s="6"/>
      <c r="I10055" s="6">
        <v>0</v>
      </c>
      <c r="J10055" s="6"/>
      <c r="K10055" s="6">
        <v>0</v>
      </c>
      <c r="L10055" s="6" t="s">
        <v>12295</v>
      </c>
      <c r="M10055" s="6">
        <v>63</v>
      </c>
      <c r="N10055" s="6" t="e">
        <f>VLOOKUP(A10055,web_archive!D:AB,18,FALSE)</f>
        <v>#N/A</v>
      </c>
      <c r="O10055" s="6">
        <v>2</v>
      </c>
      <c r="P10055" s="6">
        <v>1024</v>
      </c>
      <c r="Q10055" s="6"/>
      <c r="R10055" s="6">
        <v>1</v>
      </c>
      <c r="S10055" s="6">
        <v>1</v>
      </c>
      <c r="T10055" s="6">
        <v>221</v>
      </c>
      <c r="U10055" s="6" t="s">
        <v>12299</v>
      </c>
      <c r="V10055" s="6" t="s">
        <v>12299</v>
      </c>
      <c r="W10055" s="6" t="s">
        <v>12299</v>
      </c>
    </row>
    <row r="10056" spans="1:23" x14ac:dyDescent="0.3">
      <c r="A10056" s="6">
        <v>19646</v>
      </c>
      <c r="B10056" s="6" t="s">
        <v>32446</v>
      </c>
      <c r="C10056" s="6" t="s">
        <v>32447</v>
      </c>
      <c r="D10056" s="6">
        <v>4</v>
      </c>
      <c r="E10056" s="6">
        <v>0</v>
      </c>
      <c r="F10056" s="6"/>
      <c r="G10056" s="6">
        <v>0</v>
      </c>
      <c r="H10056" s="6"/>
      <c r="I10056" s="6">
        <v>0</v>
      </c>
      <c r="J10056" s="6"/>
      <c r="K10056" s="6">
        <v>0</v>
      </c>
      <c r="L10056" s="6" t="s">
        <v>12295</v>
      </c>
      <c r="M10056" s="6">
        <v>63</v>
      </c>
      <c r="N10056" s="6" t="e">
        <f>VLOOKUP(A10056,web_archive!D:AB,18,FALSE)</f>
        <v>#N/A</v>
      </c>
      <c r="O10056" s="6">
        <v>2</v>
      </c>
      <c r="P10056" s="6">
        <v>1024</v>
      </c>
      <c r="Q10056" s="6"/>
      <c r="R10056" s="6">
        <v>1</v>
      </c>
      <c r="S10056" s="6">
        <v>1</v>
      </c>
      <c r="T10056" s="6">
        <v>320</v>
      </c>
      <c r="U10056" s="6" t="s">
        <v>12299</v>
      </c>
      <c r="V10056" s="6" t="s">
        <v>12299</v>
      </c>
      <c r="W10056" s="6" t="s">
        <v>12299</v>
      </c>
    </row>
    <row r="10057" spans="1:23" x14ac:dyDescent="0.3">
      <c r="A10057" s="6">
        <v>19647</v>
      </c>
      <c r="B10057" s="6" t="s">
        <v>32448</v>
      </c>
      <c r="C10057" s="6" t="s">
        <v>32449</v>
      </c>
      <c r="D10057" s="6">
        <v>4</v>
      </c>
      <c r="E10057" s="6">
        <v>0</v>
      </c>
      <c r="F10057" s="6"/>
      <c r="G10057" s="6">
        <v>0</v>
      </c>
      <c r="H10057" s="6"/>
      <c r="I10057" s="6">
        <v>0</v>
      </c>
      <c r="J10057" s="6"/>
      <c r="K10057" s="6">
        <v>0</v>
      </c>
      <c r="L10057" s="6" t="s">
        <v>12295</v>
      </c>
      <c r="M10057" s="6">
        <v>63</v>
      </c>
      <c r="N10057" s="6" t="e">
        <f>VLOOKUP(A10057,web_archive!D:AB,18,FALSE)</f>
        <v>#N/A</v>
      </c>
      <c r="O10057" s="6">
        <v>2</v>
      </c>
      <c r="P10057" s="6">
        <v>1024</v>
      </c>
      <c r="Q10057" s="6"/>
      <c r="R10057" s="6">
        <v>1</v>
      </c>
      <c r="S10057" s="6">
        <v>1</v>
      </c>
      <c r="T10057" s="6">
        <v>271</v>
      </c>
      <c r="U10057" s="6" t="s">
        <v>12299</v>
      </c>
      <c r="V10057" s="6" t="s">
        <v>12299</v>
      </c>
      <c r="W10057" s="6" t="s">
        <v>12299</v>
      </c>
    </row>
    <row r="10058" spans="1:23" x14ac:dyDescent="0.3">
      <c r="A10058" s="6">
        <v>19648</v>
      </c>
      <c r="B10058" s="6" t="s">
        <v>32450</v>
      </c>
      <c r="C10058" s="6" t="s">
        <v>32451</v>
      </c>
      <c r="D10058" s="6">
        <v>4</v>
      </c>
      <c r="E10058" s="6">
        <v>0</v>
      </c>
      <c r="F10058" s="6"/>
      <c r="G10058" s="6">
        <v>0</v>
      </c>
      <c r="H10058" s="6"/>
      <c r="I10058" s="6">
        <v>0</v>
      </c>
      <c r="J10058" s="6"/>
      <c r="K10058" s="6">
        <v>0</v>
      </c>
      <c r="L10058" s="6" t="s">
        <v>12295</v>
      </c>
      <c r="M10058" s="6">
        <v>63</v>
      </c>
      <c r="N10058" s="6" t="e">
        <f>VLOOKUP(A10058,web_archive!D:AB,18,FALSE)</f>
        <v>#N/A</v>
      </c>
      <c r="O10058" s="6">
        <v>2</v>
      </c>
      <c r="P10058" s="6">
        <v>1024</v>
      </c>
      <c r="Q10058" s="6"/>
      <c r="R10058" s="6">
        <v>1</v>
      </c>
      <c r="S10058" s="6">
        <v>1</v>
      </c>
      <c r="T10058" s="6">
        <v>241</v>
      </c>
      <c r="U10058" s="6" t="s">
        <v>12299</v>
      </c>
      <c r="V10058" s="6" t="s">
        <v>12299</v>
      </c>
      <c r="W10058" s="6" t="s">
        <v>12299</v>
      </c>
    </row>
    <row r="10059" spans="1:23" x14ac:dyDescent="0.3">
      <c r="A10059" s="6">
        <v>19649</v>
      </c>
      <c r="B10059" s="6" t="s">
        <v>32452</v>
      </c>
      <c r="C10059" s="6" t="s">
        <v>32453</v>
      </c>
      <c r="D10059" s="6">
        <v>4</v>
      </c>
      <c r="E10059" s="6">
        <v>0</v>
      </c>
      <c r="F10059" s="6"/>
      <c r="G10059" s="6">
        <v>0</v>
      </c>
      <c r="H10059" s="6"/>
      <c r="I10059" s="6">
        <v>0</v>
      </c>
      <c r="J10059" s="6"/>
      <c r="K10059" s="6">
        <v>0</v>
      </c>
      <c r="L10059" s="6" t="s">
        <v>12295</v>
      </c>
      <c r="M10059" s="6">
        <v>63</v>
      </c>
      <c r="N10059" s="6" t="e">
        <f>VLOOKUP(A10059,web_archive!D:AB,18,FALSE)</f>
        <v>#N/A</v>
      </c>
      <c r="O10059" s="6">
        <v>2</v>
      </c>
      <c r="P10059" s="6">
        <v>1024</v>
      </c>
      <c r="Q10059" s="6"/>
      <c r="R10059" s="6">
        <v>1</v>
      </c>
      <c r="S10059" s="6">
        <v>0</v>
      </c>
      <c r="T10059" s="6">
        <v>926</v>
      </c>
      <c r="U10059" s="6" t="s">
        <v>12299</v>
      </c>
      <c r="V10059" s="6" t="s">
        <v>12299</v>
      </c>
      <c r="W10059" s="6" t="s">
        <v>12299</v>
      </c>
    </row>
    <row r="10060" spans="1:23" x14ac:dyDescent="0.3">
      <c r="A10060" s="6">
        <v>19650</v>
      </c>
      <c r="B10060" s="6" t="s">
        <v>32454</v>
      </c>
      <c r="C10060" s="6" t="s">
        <v>32455</v>
      </c>
      <c r="D10060" s="6">
        <v>4</v>
      </c>
      <c r="E10060" s="6">
        <v>0</v>
      </c>
      <c r="F10060" s="6"/>
      <c r="G10060" s="6">
        <v>0</v>
      </c>
      <c r="H10060" s="6"/>
      <c r="I10060" s="6">
        <v>0</v>
      </c>
      <c r="J10060" s="6"/>
      <c r="K10060" s="6">
        <v>0</v>
      </c>
      <c r="L10060" s="6" t="s">
        <v>12295</v>
      </c>
      <c r="M10060" s="6">
        <v>63</v>
      </c>
      <c r="N10060" s="6" t="e">
        <f>VLOOKUP(A10060,web_archive!D:AB,18,FALSE)</f>
        <v>#N/A</v>
      </c>
      <c r="O10060" s="6">
        <v>2</v>
      </c>
      <c r="P10060" s="6">
        <v>1024</v>
      </c>
      <c r="Q10060" s="6"/>
      <c r="R10060" s="6">
        <v>1</v>
      </c>
      <c r="S10060" s="6">
        <v>1</v>
      </c>
      <c r="T10060" s="6">
        <v>934</v>
      </c>
      <c r="U10060" s="6" t="s">
        <v>12299</v>
      </c>
      <c r="V10060" s="6" t="s">
        <v>12299</v>
      </c>
      <c r="W10060" s="6" t="s">
        <v>12299</v>
      </c>
    </row>
    <row r="10061" spans="1:23" x14ac:dyDescent="0.3">
      <c r="A10061" s="6">
        <v>19651</v>
      </c>
      <c r="B10061" s="6" t="s">
        <v>32456</v>
      </c>
      <c r="C10061" s="6" t="s">
        <v>32457</v>
      </c>
      <c r="D10061" s="6">
        <v>4</v>
      </c>
      <c r="E10061" s="6">
        <v>10</v>
      </c>
      <c r="F10061" s="6"/>
      <c r="G10061" s="6">
        <v>0</v>
      </c>
      <c r="H10061" s="6"/>
      <c r="I10061" s="6"/>
      <c r="J10061" s="6"/>
      <c r="K10061" s="6">
        <v>0</v>
      </c>
      <c r="L10061" s="6" t="s">
        <v>12295</v>
      </c>
      <c r="M10061" s="6">
        <v>63</v>
      </c>
      <c r="N10061" s="6" t="e">
        <f>VLOOKUP(A10061,web_archive!D:AB,18,FALSE)</f>
        <v>#N/A</v>
      </c>
      <c r="O10061" s="6">
        <v>2</v>
      </c>
      <c r="P10061" s="6">
        <v>4096</v>
      </c>
      <c r="Q10061" s="6"/>
      <c r="R10061" s="6">
        <v>1</v>
      </c>
      <c r="S10061" s="6">
        <v>0</v>
      </c>
      <c r="T10061" s="6">
        <v>194</v>
      </c>
      <c r="U10061" s="6" t="s">
        <v>12299</v>
      </c>
      <c r="V10061" s="6" t="s">
        <v>12299</v>
      </c>
      <c r="W10061" s="6" t="s">
        <v>12299</v>
      </c>
    </row>
    <row r="10062" spans="1:23" x14ac:dyDescent="0.3">
      <c r="A10062" s="6">
        <v>19652</v>
      </c>
      <c r="B10062" s="6" t="s">
        <v>32458</v>
      </c>
      <c r="C10062" s="6" t="s">
        <v>32459</v>
      </c>
      <c r="D10062" s="6">
        <v>4</v>
      </c>
      <c r="E10062" s="6">
        <v>0</v>
      </c>
      <c r="F10062" s="6"/>
      <c r="G10062" s="6">
        <v>0</v>
      </c>
      <c r="H10062" s="6"/>
      <c r="I10062" s="6">
        <v>0</v>
      </c>
      <c r="J10062" s="6"/>
      <c r="K10062" s="6">
        <v>0</v>
      </c>
      <c r="L10062" s="6" t="s">
        <v>12295</v>
      </c>
      <c r="M10062" s="6">
        <v>63</v>
      </c>
      <c r="N10062" s="6" t="e">
        <f>VLOOKUP(A10062,web_archive!D:AB,18,FALSE)</f>
        <v>#N/A</v>
      </c>
      <c r="O10062" s="6">
        <v>2</v>
      </c>
      <c r="P10062" s="6">
        <v>1024</v>
      </c>
      <c r="Q10062" s="6"/>
      <c r="R10062" s="6">
        <v>1</v>
      </c>
      <c r="S10062" s="6">
        <v>1</v>
      </c>
      <c r="T10062" s="6">
        <v>497</v>
      </c>
      <c r="U10062" s="6" t="s">
        <v>12299</v>
      </c>
      <c r="V10062" s="6" t="s">
        <v>12299</v>
      </c>
      <c r="W10062" s="6" t="s">
        <v>12299</v>
      </c>
    </row>
    <row r="10063" spans="1:23" x14ac:dyDescent="0.3">
      <c r="A10063" s="6">
        <v>19653</v>
      </c>
      <c r="B10063" s="6" t="s">
        <v>32460</v>
      </c>
      <c r="C10063" s="6" t="s">
        <v>32461</v>
      </c>
      <c r="D10063" s="6">
        <v>4</v>
      </c>
      <c r="E10063" s="6">
        <v>0</v>
      </c>
      <c r="F10063" s="6"/>
      <c r="G10063" s="6">
        <v>0</v>
      </c>
      <c r="H10063" s="6"/>
      <c r="I10063" s="6">
        <v>0</v>
      </c>
      <c r="J10063" s="6"/>
      <c r="K10063" s="6">
        <v>0</v>
      </c>
      <c r="L10063" s="6" t="s">
        <v>12295</v>
      </c>
      <c r="M10063" s="6">
        <v>63</v>
      </c>
      <c r="N10063" s="6" t="e">
        <f>VLOOKUP(A10063,web_archive!D:AB,18,FALSE)</f>
        <v>#N/A</v>
      </c>
      <c r="O10063" s="6">
        <v>2</v>
      </c>
      <c r="P10063" s="6">
        <v>1024</v>
      </c>
      <c r="Q10063" s="6"/>
      <c r="R10063" s="6">
        <v>1</v>
      </c>
      <c r="S10063" s="6">
        <v>1</v>
      </c>
      <c r="T10063" s="6">
        <v>269</v>
      </c>
      <c r="U10063" s="6" t="s">
        <v>12299</v>
      </c>
      <c r="V10063" s="6" t="s">
        <v>12299</v>
      </c>
      <c r="W10063" s="6" t="s">
        <v>12299</v>
      </c>
    </row>
    <row r="10064" spans="1:23" x14ac:dyDescent="0.3">
      <c r="A10064" s="6">
        <v>19654</v>
      </c>
      <c r="B10064" s="6" t="s">
        <v>32462</v>
      </c>
      <c r="C10064" s="6" t="s">
        <v>32463</v>
      </c>
      <c r="D10064" s="6">
        <v>4</v>
      </c>
      <c r="E10064" s="6">
        <v>10</v>
      </c>
      <c r="F10064" s="6"/>
      <c r="G10064" s="6">
        <v>0</v>
      </c>
      <c r="H10064" s="6"/>
      <c r="I10064" s="6"/>
      <c r="J10064" s="6"/>
      <c r="K10064" s="6">
        <v>0</v>
      </c>
      <c r="L10064" s="6" t="s">
        <v>12295</v>
      </c>
      <c r="M10064" s="6">
        <v>63</v>
      </c>
      <c r="N10064" s="6" t="e">
        <f>VLOOKUP(A10064,web_archive!D:AB,18,FALSE)</f>
        <v>#N/A</v>
      </c>
      <c r="O10064" s="6">
        <v>2</v>
      </c>
      <c r="P10064" s="6">
        <v>1024</v>
      </c>
      <c r="Q10064" s="6"/>
      <c r="R10064" s="6">
        <v>1</v>
      </c>
      <c r="S10064" s="6">
        <v>0</v>
      </c>
      <c r="T10064" s="6">
        <v>367</v>
      </c>
      <c r="U10064" s="6" t="s">
        <v>12299</v>
      </c>
      <c r="V10064" s="6" t="s">
        <v>12299</v>
      </c>
      <c r="W10064" s="6" t="s">
        <v>12299</v>
      </c>
    </row>
    <row r="10065" spans="1:25" x14ac:dyDescent="0.3">
      <c r="A10065" s="6">
        <v>19655</v>
      </c>
      <c r="B10065" s="6" t="s">
        <v>32464</v>
      </c>
      <c r="C10065" s="6" t="s">
        <v>32465</v>
      </c>
      <c r="D10065" s="6">
        <v>4</v>
      </c>
      <c r="E10065" s="6">
        <v>20</v>
      </c>
      <c r="F10065" s="6"/>
      <c r="G10065" s="6">
        <v>0</v>
      </c>
      <c r="H10065" s="6"/>
      <c r="I10065" s="6">
        <v>0</v>
      </c>
      <c r="J10065" s="6"/>
      <c r="K10065" s="6">
        <v>0</v>
      </c>
      <c r="L10065" s="6" t="s">
        <v>12295</v>
      </c>
      <c r="M10065" s="6">
        <v>63</v>
      </c>
      <c r="N10065" s="6" t="e">
        <f>VLOOKUP(A10065,web_archive!D:AB,18,FALSE)</f>
        <v>#N/A</v>
      </c>
      <c r="O10065" s="6">
        <v>2</v>
      </c>
      <c r="P10065" s="6">
        <v>1024</v>
      </c>
      <c r="Q10065" s="6"/>
      <c r="R10065" s="6">
        <v>0</v>
      </c>
      <c r="S10065" s="6">
        <v>0</v>
      </c>
      <c r="T10065" s="6">
        <v>398</v>
      </c>
      <c r="U10065" s="6" t="s">
        <v>12299</v>
      </c>
      <c r="V10065" s="6" t="s">
        <v>12299</v>
      </c>
      <c r="W10065" s="6" t="s">
        <v>12299</v>
      </c>
      <c r="X10065" s="6"/>
      <c r="Y10065" s="6"/>
    </row>
    <row r="10066" spans="1:25" x14ac:dyDescent="0.3">
      <c r="A10066" s="6">
        <v>19656</v>
      </c>
      <c r="B10066" s="6" t="s">
        <v>32466</v>
      </c>
      <c r="C10066" s="6" t="s">
        <v>6717</v>
      </c>
      <c r="D10066" s="6">
        <v>4</v>
      </c>
      <c r="E10066" s="6">
        <v>20</v>
      </c>
      <c r="F10066" s="6"/>
      <c r="G10066" s="6">
        <v>0</v>
      </c>
      <c r="H10066" s="6"/>
      <c r="I10066" s="6">
        <v>0</v>
      </c>
      <c r="J10066" s="6"/>
      <c r="K10066" s="6">
        <v>0</v>
      </c>
      <c r="L10066" s="6" t="s">
        <v>12295</v>
      </c>
      <c r="M10066" s="6">
        <v>63</v>
      </c>
      <c r="N10066" s="6" t="e">
        <f>VLOOKUP(A10066,web_archive!D:AB,18,FALSE)</f>
        <v>#N/A</v>
      </c>
      <c r="O10066" s="6">
        <v>2</v>
      </c>
      <c r="P10066" s="6">
        <v>1024</v>
      </c>
      <c r="Q10066" s="6"/>
      <c r="R10066" s="6">
        <v>0</v>
      </c>
      <c r="S10066" s="6">
        <v>0</v>
      </c>
      <c r="T10066" s="6">
        <v>240</v>
      </c>
      <c r="U10066" s="6" t="s">
        <v>12299</v>
      </c>
      <c r="V10066" s="6" t="s">
        <v>12299</v>
      </c>
      <c r="W10066" s="6" t="s">
        <v>12299</v>
      </c>
      <c r="X10066" s="6"/>
      <c r="Y10066" s="6"/>
    </row>
    <row r="10067" spans="1:25" x14ac:dyDescent="0.3">
      <c r="A10067" s="6">
        <v>19657</v>
      </c>
      <c r="B10067" s="6" t="s">
        <v>32467</v>
      </c>
      <c r="C10067" s="6" t="s">
        <v>32468</v>
      </c>
      <c r="D10067" s="6">
        <v>4</v>
      </c>
      <c r="E10067" s="6">
        <v>0</v>
      </c>
      <c r="F10067" s="6"/>
      <c r="G10067" s="6">
        <v>0</v>
      </c>
      <c r="H10067" s="6"/>
      <c r="I10067" s="6">
        <v>0</v>
      </c>
      <c r="J10067" s="6"/>
      <c r="K10067" s="6">
        <v>0</v>
      </c>
      <c r="L10067" s="6" t="s">
        <v>12295</v>
      </c>
      <c r="M10067" s="6">
        <v>63</v>
      </c>
      <c r="N10067" s="6" t="e">
        <f>VLOOKUP(A10067,web_archive!D:AB,18,FALSE)</f>
        <v>#N/A</v>
      </c>
      <c r="O10067" s="6">
        <v>2</v>
      </c>
      <c r="P10067" s="6">
        <v>1024</v>
      </c>
      <c r="Q10067" s="6"/>
      <c r="R10067" s="6">
        <v>1</v>
      </c>
      <c r="S10067" s="6">
        <v>1</v>
      </c>
      <c r="T10067" s="6">
        <v>236</v>
      </c>
      <c r="U10067" s="6" t="s">
        <v>12299</v>
      </c>
      <c r="V10067" s="6" t="s">
        <v>12299</v>
      </c>
      <c r="W10067" s="6" t="s">
        <v>12299</v>
      </c>
      <c r="X10067" s="6"/>
      <c r="Y10067" s="6"/>
    </row>
    <row r="10068" spans="1:25" x14ac:dyDescent="0.3">
      <c r="A10068" s="6">
        <v>19658</v>
      </c>
      <c r="B10068" s="6" t="s">
        <v>32469</v>
      </c>
      <c r="C10068" s="6" t="s">
        <v>32470</v>
      </c>
      <c r="D10068" s="6">
        <v>4</v>
      </c>
      <c r="E10068" s="6">
        <v>0</v>
      </c>
      <c r="F10068" s="6"/>
      <c r="G10068" s="6">
        <v>0</v>
      </c>
      <c r="H10068" s="6"/>
      <c r="I10068" s="6">
        <v>0</v>
      </c>
      <c r="J10068" s="6"/>
      <c r="K10068" s="6">
        <v>0</v>
      </c>
      <c r="L10068" s="6" t="s">
        <v>12295</v>
      </c>
      <c r="M10068" s="6">
        <v>63</v>
      </c>
      <c r="N10068" s="6" t="e">
        <f>VLOOKUP(A10068,web_archive!D:AB,18,FALSE)</f>
        <v>#N/A</v>
      </c>
      <c r="O10068" s="6">
        <v>2</v>
      </c>
      <c r="P10068" s="6">
        <v>1024</v>
      </c>
      <c r="Q10068" s="6"/>
      <c r="R10068" s="6">
        <v>1</v>
      </c>
      <c r="S10068" s="6">
        <v>1</v>
      </c>
      <c r="T10068" s="6">
        <v>315</v>
      </c>
      <c r="U10068" s="6" t="s">
        <v>12299</v>
      </c>
      <c r="V10068" s="6" t="s">
        <v>12299</v>
      </c>
      <c r="W10068" s="6" t="s">
        <v>12299</v>
      </c>
      <c r="X10068" s="6"/>
      <c r="Y10068" s="6"/>
    </row>
    <row r="10069" spans="1:25" x14ac:dyDescent="0.3">
      <c r="A10069" s="6">
        <v>19659</v>
      </c>
      <c r="B10069" s="6" t="s">
        <v>32471</v>
      </c>
      <c r="C10069" s="6" t="s">
        <v>32472</v>
      </c>
      <c r="D10069" s="6">
        <v>4</v>
      </c>
      <c r="E10069" s="6">
        <v>0</v>
      </c>
      <c r="F10069" s="6"/>
      <c r="G10069" s="6">
        <v>0</v>
      </c>
      <c r="H10069" s="6"/>
      <c r="I10069" s="6">
        <v>0</v>
      </c>
      <c r="J10069" s="6"/>
      <c r="K10069" s="6">
        <v>0</v>
      </c>
      <c r="L10069" s="6" t="s">
        <v>12295</v>
      </c>
      <c r="M10069" s="6">
        <v>63</v>
      </c>
      <c r="N10069" s="6" t="e">
        <f>VLOOKUP(A10069,web_archive!D:AB,18,FALSE)</f>
        <v>#N/A</v>
      </c>
      <c r="O10069" s="6">
        <v>2</v>
      </c>
      <c r="P10069" s="6">
        <v>1024</v>
      </c>
      <c r="Q10069" s="6"/>
      <c r="R10069" s="6">
        <v>1</v>
      </c>
      <c r="S10069" s="6">
        <v>1</v>
      </c>
      <c r="T10069" s="6">
        <v>279</v>
      </c>
      <c r="U10069" s="6" t="s">
        <v>12299</v>
      </c>
      <c r="V10069" s="6" t="s">
        <v>12299</v>
      </c>
      <c r="W10069" s="6" t="s">
        <v>12299</v>
      </c>
      <c r="X10069" s="6"/>
      <c r="Y10069" s="6"/>
    </row>
    <row r="10070" spans="1:25" x14ac:dyDescent="0.3">
      <c r="A10070" s="6">
        <v>19660</v>
      </c>
      <c r="B10070" s="6" t="s">
        <v>32473</v>
      </c>
      <c r="C10070" s="6" t="s">
        <v>32474</v>
      </c>
      <c r="D10070" s="6">
        <v>4</v>
      </c>
      <c r="E10070" s="6">
        <v>0</v>
      </c>
      <c r="F10070" s="6"/>
      <c r="G10070" s="6">
        <v>0</v>
      </c>
      <c r="H10070" s="6"/>
      <c r="I10070" s="6">
        <v>0</v>
      </c>
      <c r="J10070" s="6"/>
      <c r="K10070" s="6">
        <v>0</v>
      </c>
      <c r="L10070" s="6" t="s">
        <v>12295</v>
      </c>
      <c r="M10070" s="6">
        <v>63</v>
      </c>
      <c r="N10070" s="6" t="e">
        <f>VLOOKUP(A10070,web_archive!D:AB,18,FALSE)</f>
        <v>#N/A</v>
      </c>
      <c r="O10070" s="6">
        <v>2</v>
      </c>
      <c r="P10070" s="6">
        <v>1024</v>
      </c>
      <c r="Q10070" s="6"/>
      <c r="R10070" s="6">
        <v>1</v>
      </c>
      <c r="S10070" s="6">
        <v>1</v>
      </c>
      <c r="T10070" s="6">
        <v>252</v>
      </c>
      <c r="U10070" s="6" t="s">
        <v>12299</v>
      </c>
      <c r="V10070" s="6" t="s">
        <v>12299</v>
      </c>
      <c r="W10070" s="6" t="s">
        <v>12299</v>
      </c>
      <c r="X10070" s="6"/>
      <c r="Y10070" s="6"/>
    </row>
    <row r="10071" spans="1:25" x14ac:dyDescent="0.3">
      <c r="A10071" s="6">
        <v>19661</v>
      </c>
      <c r="B10071" s="6" t="s">
        <v>32475</v>
      </c>
      <c r="C10071" s="6" t="s">
        <v>32476</v>
      </c>
      <c r="D10071" s="6">
        <v>4</v>
      </c>
      <c r="E10071" s="6">
        <v>0</v>
      </c>
      <c r="F10071" s="6"/>
      <c r="G10071" s="6">
        <v>0</v>
      </c>
      <c r="H10071" s="6"/>
      <c r="I10071" s="6">
        <v>0</v>
      </c>
      <c r="J10071" s="6"/>
      <c r="K10071" s="6">
        <v>0</v>
      </c>
      <c r="L10071" s="6" t="s">
        <v>12295</v>
      </c>
      <c r="M10071" s="6">
        <v>63</v>
      </c>
      <c r="N10071" s="6" t="e">
        <f>VLOOKUP(A10071,web_archive!D:AB,18,FALSE)</f>
        <v>#N/A</v>
      </c>
      <c r="O10071" s="6">
        <v>2</v>
      </c>
      <c r="P10071" s="6">
        <v>1024</v>
      </c>
      <c r="Q10071" s="6"/>
      <c r="R10071" s="6">
        <v>1</v>
      </c>
      <c r="S10071" s="6">
        <v>0</v>
      </c>
      <c r="T10071" s="6">
        <v>938</v>
      </c>
      <c r="U10071" s="6" t="s">
        <v>12299</v>
      </c>
      <c r="V10071" s="6" t="s">
        <v>12299</v>
      </c>
      <c r="W10071" s="6" t="s">
        <v>12299</v>
      </c>
      <c r="X10071" s="6"/>
      <c r="Y10071" s="6"/>
    </row>
    <row r="10072" spans="1:25" x14ac:dyDescent="0.3">
      <c r="A10072" s="6">
        <v>19662</v>
      </c>
      <c r="B10072" s="6" t="s">
        <v>32477</v>
      </c>
      <c r="C10072" s="6" t="s">
        <v>32478</v>
      </c>
      <c r="D10072" s="6">
        <v>4</v>
      </c>
      <c r="E10072" s="6">
        <v>20</v>
      </c>
      <c r="F10072" s="6"/>
      <c r="G10072" s="6">
        <v>0</v>
      </c>
      <c r="H10072" s="6"/>
      <c r="I10072" s="6">
        <v>0</v>
      </c>
      <c r="J10072" s="6"/>
      <c r="K10072" s="6">
        <v>0</v>
      </c>
      <c r="L10072" s="6" t="s">
        <v>12295</v>
      </c>
      <c r="M10072" s="6">
        <v>63</v>
      </c>
      <c r="N10072" s="6" t="e">
        <f>VLOOKUP(A10072,web_archive!D:AB,18,FALSE)</f>
        <v>#N/A</v>
      </c>
      <c r="O10072" s="6">
        <v>2</v>
      </c>
      <c r="P10072" s="6">
        <v>1024</v>
      </c>
      <c r="Q10072" s="6"/>
      <c r="R10072" s="6">
        <v>1</v>
      </c>
      <c r="S10072" s="6">
        <v>0</v>
      </c>
      <c r="T10072" s="6">
        <v>130</v>
      </c>
      <c r="U10072" s="6" t="s">
        <v>12299</v>
      </c>
      <c r="V10072" s="6" t="s">
        <v>12299</v>
      </c>
      <c r="W10072" s="6" t="s">
        <v>12299</v>
      </c>
      <c r="X10072" s="6"/>
      <c r="Y10072" s="6"/>
    </row>
    <row r="10073" spans="1:25" x14ac:dyDescent="0.3">
      <c r="A10073" s="6">
        <v>19663</v>
      </c>
      <c r="B10073" s="6" t="s">
        <v>32479</v>
      </c>
      <c r="C10073" s="6" t="s">
        <v>32480</v>
      </c>
      <c r="D10073" s="6">
        <v>4</v>
      </c>
      <c r="E10073" s="6">
        <v>0</v>
      </c>
      <c r="F10073" s="6"/>
      <c r="G10073" s="6">
        <v>0</v>
      </c>
      <c r="H10073" s="6"/>
      <c r="I10073" s="6">
        <v>0</v>
      </c>
      <c r="J10073" s="6"/>
      <c r="K10073" s="6">
        <v>0</v>
      </c>
      <c r="L10073" s="6" t="s">
        <v>12295</v>
      </c>
      <c r="M10073" s="6">
        <v>63</v>
      </c>
      <c r="N10073" s="6" t="e">
        <f>VLOOKUP(A10073,web_archive!D:AB,18,FALSE)</f>
        <v>#N/A</v>
      </c>
      <c r="O10073" s="6">
        <v>2</v>
      </c>
      <c r="P10073" s="6">
        <v>1024</v>
      </c>
      <c r="Q10073" s="6"/>
      <c r="R10073" s="6">
        <v>1</v>
      </c>
      <c r="S10073" s="6">
        <v>1</v>
      </c>
      <c r="T10073" s="6">
        <v>947</v>
      </c>
      <c r="U10073" s="6" t="s">
        <v>12299</v>
      </c>
      <c r="V10073" s="6" t="s">
        <v>12299</v>
      </c>
      <c r="W10073" s="6" t="s">
        <v>12299</v>
      </c>
      <c r="X10073" s="6"/>
      <c r="Y10073" s="6"/>
    </row>
    <row r="10074" spans="1:25" x14ac:dyDescent="0.3">
      <c r="A10074" s="6">
        <v>19664</v>
      </c>
      <c r="B10074" s="6" t="s">
        <v>32481</v>
      </c>
      <c r="C10074" s="6" t="s">
        <v>32482</v>
      </c>
      <c r="D10074" s="6">
        <v>4</v>
      </c>
      <c r="E10074" s="6">
        <v>0</v>
      </c>
      <c r="F10074" s="6"/>
      <c r="G10074" s="6">
        <v>0</v>
      </c>
      <c r="H10074" s="6"/>
      <c r="I10074" s="6">
        <v>0</v>
      </c>
      <c r="J10074" s="6"/>
      <c r="K10074" s="6">
        <v>0</v>
      </c>
      <c r="L10074" s="6" t="s">
        <v>12295</v>
      </c>
      <c r="M10074" s="6">
        <v>63</v>
      </c>
      <c r="N10074" s="6" t="e">
        <f>VLOOKUP(A10074,web_archive!D:AB,18,FALSE)</f>
        <v>#N/A</v>
      </c>
      <c r="O10074" s="6">
        <v>2</v>
      </c>
      <c r="P10074" s="6">
        <v>1024</v>
      </c>
      <c r="Q10074" s="6"/>
      <c r="R10074" s="6">
        <v>1</v>
      </c>
      <c r="S10074" s="6">
        <v>1</v>
      </c>
      <c r="T10074" s="6">
        <v>721</v>
      </c>
      <c r="U10074" s="6" t="s">
        <v>12299</v>
      </c>
      <c r="V10074" s="6" t="s">
        <v>12299</v>
      </c>
      <c r="W10074" s="6" t="s">
        <v>12299</v>
      </c>
      <c r="X10074" s="6"/>
      <c r="Y10074" s="6"/>
    </row>
    <row r="10075" spans="1:25" x14ac:dyDescent="0.3">
      <c r="A10075" s="6">
        <v>19665</v>
      </c>
      <c r="B10075" s="6" t="s">
        <v>32483</v>
      </c>
      <c r="C10075" s="6" t="s">
        <v>32484</v>
      </c>
      <c r="D10075" s="6">
        <v>4</v>
      </c>
      <c r="E10075" s="6">
        <v>0</v>
      </c>
      <c r="F10075" s="6"/>
      <c r="G10075" s="6">
        <v>0</v>
      </c>
      <c r="H10075" s="6"/>
      <c r="I10075" s="6">
        <v>0</v>
      </c>
      <c r="J10075" s="6"/>
      <c r="K10075" s="6">
        <v>0</v>
      </c>
      <c r="L10075" s="6" t="s">
        <v>12295</v>
      </c>
      <c r="M10075" s="6">
        <v>63</v>
      </c>
      <c r="N10075" s="6" t="e">
        <f>VLOOKUP(A10075,web_archive!D:AB,18,FALSE)</f>
        <v>#N/A</v>
      </c>
      <c r="O10075" s="6">
        <v>2</v>
      </c>
      <c r="P10075" s="6">
        <v>1024</v>
      </c>
      <c r="Q10075" s="6"/>
      <c r="R10075" s="6">
        <v>1</v>
      </c>
      <c r="S10075" s="6">
        <v>1</v>
      </c>
      <c r="T10075" s="6">
        <v>417</v>
      </c>
      <c r="U10075" s="6" t="s">
        <v>12299</v>
      </c>
      <c r="V10075" s="6" t="s">
        <v>12299</v>
      </c>
      <c r="W10075" s="6" t="s">
        <v>12299</v>
      </c>
      <c r="X10075" s="6"/>
      <c r="Y10075" s="6"/>
    </row>
    <row r="10076" spans="1:25" x14ac:dyDescent="0.3">
      <c r="A10076" s="6">
        <v>19666</v>
      </c>
      <c r="B10076" s="6" t="s">
        <v>32485</v>
      </c>
      <c r="C10076" s="6" t="s">
        <v>32486</v>
      </c>
      <c r="D10076" s="6">
        <v>4</v>
      </c>
      <c r="E10076" s="6">
        <v>20</v>
      </c>
      <c r="F10076" s="6"/>
      <c r="G10076" s="6">
        <v>0</v>
      </c>
      <c r="H10076" s="6"/>
      <c r="I10076" s="6">
        <v>0</v>
      </c>
      <c r="J10076" s="6"/>
      <c r="K10076" s="6">
        <v>0</v>
      </c>
      <c r="L10076" s="6" t="s">
        <v>12295</v>
      </c>
      <c r="M10076" s="6">
        <v>63</v>
      </c>
      <c r="N10076" s="6" t="e">
        <f>VLOOKUP(A10076,web_archive!D:AB,18,FALSE)</f>
        <v>#N/A</v>
      </c>
      <c r="O10076" s="6">
        <v>2</v>
      </c>
      <c r="P10076" s="6">
        <v>1024</v>
      </c>
      <c r="Q10076" s="6"/>
      <c r="R10076" s="6">
        <v>1</v>
      </c>
      <c r="S10076" s="6">
        <v>0</v>
      </c>
      <c r="T10076" s="6">
        <v>217</v>
      </c>
      <c r="U10076" s="6" t="s">
        <v>32107</v>
      </c>
      <c r="V10076" s="6">
        <v>513</v>
      </c>
      <c r="W10076" s="6" t="s">
        <v>32487</v>
      </c>
      <c r="X10076" s="6" t="s">
        <v>12299</v>
      </c>
      <c r="Y10076" s="6" t="s">
        <v>12299</v>
      </c>
    </row>
    <row r="10077" spans="1:25" x14ac:dyDescent="0.3">
      <c r="A10077" s="6">
        <v>19667</v>
      </c>
      <c r="B10077" s="6" t="s">
        <v>32488</v>
      </c>
      <c r="C10077" s="6" t="s">
        <v>32489</v>
      </c>
      <c r="D10077" s="6">
        <v>4</v>
      </c>
      <c r="E10077" s="6">
        <v>0</v>
      </c>
      <c r="F10077" s="6"/>
      <c r="G10077" s="6">
        <v>0</v>
      </c>
      <c r="H10077" s="6"/>
      <c r="I10077" s="6">
        <v>0</v>
      </c>
      <c r="J10077" s="6"/>
      <c r="K10077" s="6">
        <v>0</v>
      </c>
      <c r="L10077" s="6" t="s">
        <v>12295</v>
      </c>
      <c r="M10077" s="6">
        <v>63</v>
      </c>
      <c r="N10077" s="6" t="e">
        <f>VLOOKUP(A10077,web_archive!D:AB,18,FALSE)</f>
        <v>#N/A</v>
      </c>
      <c r="O10077" s="6">
        <v>2</v>
      </c>
      <c r="P10077" s="6">
        <v>1024</v>
      </c>
      <c r="Q10077" s="6"/>
      <c r="R10077" s="6">
        <v>1</v>
      </c>
      <c r="S10077" s="6">
        <v>1</v>
      </c>
      <c r="T10077" s="6">
        <v>464</v>
      </c>
      <c r="U10077" s="6" t="s">
        <v>12299</v>
      </c>
      <c r="V10077" s="6" t="s">
        <v>12299</v>
      </c>
      <c r="W10077" s="6" t="s">
        <v>12299</v>
      </c>
      <c r="X10077" s="6"/>
      <c r="Y10077" s="6"/>
    </row>
    <row r="10078" spans="1:25" x14ac:dyDescent="0.3">
      <c r="A10078" s="6">
        <v>19668</v>
      </c>
      <c r="B10078" s="6" t="s">
        <v>32490</v>
      </c>
      <c r="C10078" s="6" t="s">
        <v>32491</v>
      </c>
      <c r="D10078" s="6">
        <v>4</v>
      </c>
      <c r="E10078" s="6">
        <v>10</v>
      </c>
      <c r="F10078" s="6"/>
      <c r="G10078" s="6">
        <v>0</v>
      </c>
      <c r="H10078" s="6"/>
      <c r="I10078" s="6"/>
      <c r="J10078" s="6"/>
      <c r="K10078" s="6">
        <v>0</v>
      </c>
      <c r="L10078" s="6" t="s">
        <v>12295</v>
      </c>
      <c r="M10078" s="6">
        <v>63</v>
      </c>
      <c r="N10078" s="6" t="e">
        <f>VLOOKUP(A10078,web_archive!D:AB,18,FALSE)</f>
        <v>#N/A</v>
      </c>
      <c r="O10078" s="6">
        <v>2</v>
      </c>
      <c r="P10078" s="6">
        <v>1024</v>
      </c>
      <c r="Q10078" s="6"/>
      <c r="R10078" s="6">
        <v>1</v>
      </c>
      <c r="S10078" s="6">
        <v>1</v>
      </c>
      <c r="T10078" s="6">
        <v>463</v>
      </c>
      <c r="U10078" s="6" t="s">
        <v>12299</v>
      </c>
      <c r="V10078" s="6" t="s">
        <v>12299</v>
      </c>
      <c r="W10078" s="6" t="s">
        <v>12299</v>
      </c>
      <c r="X10078" s="6"/>
      <c r="Y10078" s="6"/>
    </row>
    <row r="10079" spans="1:25" x14ac:dyDescent="0.3">
      <c r="A10079" s="6">
        <v>19669</v>
      </c>
      <c r="B10079" s="6" t="s">
        <v>32492</v>
      </c>
      <c r="C10079" s="6" t="s">
        <v>32493</v>
      </c>
      <c r="D10079" s="6">
        <v>4</v>
      </c>
      <c r="E10079" s="6">
        <v>0</v>
      </c>
      <c r="F10079" s="6"/>
      <c r="G10079" s="6">
        <v>0</v>
      </c>
      <c r="H10079" s="6"/>
      <c r="I10079" s="6">
        <v>0</v>
      </c>
      <c r="J10079" s="6"/>
      <c r="K10079" s="6">
        <v>0</v>
      </c>
      <c r="L10079" s="6" t="s">
        <v>12295</v>
      </c>
      <c r="M10079" s="6">
        <v>63</v>
      </c>
      <c r="N10079" s="6" t="e">
        <f>VLOOKUP(A10079,web_archive!D:AB,18,FALSE)</f>
        <v>#N/A</v>
      </c>
      <c r="O10079" s="6">
        <v>2</v>
      </c>
      <c r="P10079" s="6">
        <v>2048</v>
      </c>
      <c r="Q10079" s="6"/>
      <c r="R10079" s="6">
        <v>1</v>
      </c>
      <c r="S10079" s="6">
        <v>1</v>
      </c>
      <c r="T10079" s="6">
        <v>214</v>
      </c>
      <c r="U10079" s="6" t="s">
        <v>12299</v>
      </c>
      <c r="V10079" s="6" t="s">
        <v>12299</v>
      </c>
      <c r="W10079" s="6" t="s">
        <v>12299</v>
      </c>
      <c r="X10079" s="6"/>
      <c r="Y10079" s="6"/>
    </row>
    <row r="10080" spans="1:25" x14ac:dyDescent="0.3">
      <c r="A10080" s="6">
        <v>19670</v>
      </c>
      <c r="B10080" s="6" t="s">
        <v>32494</v>
      </c>
      <c r="C10080" s="6" t="s">
        <v>32495</v>
      </c>
      <c r="D10080" s="6">
        <v>4</v>
      </c>
      <c r="E10080" s="6">
        <v>0</v>
      </c>
      <c r="F10080" s="6"/>
      <c r="G10080" s="6">
        <v>0</v>
      </c>
      <c r="H10080" s="6"/>
      <c r="I10080" s="6">
        <v>0</v>
      </c>
      <c r="J10080" s="6"/>
      <c r="K10080" s="6">
        <v>0</v>
      </c>
      <c r="L10080" s="6" t="s">
        <v>12295</v>
      </c>
      <c r="M10080" s="6">
        <v>63</v>
      </c>
      <c r="N10080" s="6" t="e">
        <f>VLOOKUP(A10080,web_archive!D:AB,18,FALSE)</f>
        <v>#N/A</v>
      </c>
      <c r="O10080" s="6">
        <v>2</v>
      </c>
      <c r="P10080" s="6">
        <v>1024</v>
      </c>
      <c r="Q10080" s="6"/>
      <c r="R10080" s="6">
        <v>1</v>
      </c>
      <c r="S10080" s="6">
        <v>1</v>
      </c>
      <c r="T10080" s="6">
        <v>601</v>
      </c>
      <c r="U10080" s="6" t="s">
        <v>12299</v>
      </c>
      <c r="V10080" s="6" t="s">
        <v>12299</v>
      </c>
      <c r="W10080" s="6" t="s">
        <v>12299</v>
      </c>
      <c r="X10080" s="6"/>
      <c r="Y10080" s="6"/>
    </row>
    <row r="10081" spans="1:23" x14ac:dyDescent="0.3">
      <c r="A10081" s="6">
        <v>19671</v>
      </c>
      <c r="B10081" s="6" t="s">
        <v>32496</v>
      </c>
      <c r="C10081" s="6" t="s">
        <v>32497</v>
      </c>
      <c r="D10081" s="6">
        <v>4</v>
      </c>
      <c r="E10081" s="6">
        <v>0</v>
      </c>
      <c r="F10081" s="6"/>
      <c r="G10081" s="6">
        <v>0</v>
      </c>
      <c r="H10081" s="6"/>
      <c r="I10081" s="6">
        <v>0</v>
      </c>
      <c r="J10081" s="6"/>
      <c r="K10081" s="6">
        <v>0</v>
      </c>
      <c r="L10081" s="6" t="s">
        <v>12295</v>
      </c>
      <c r="M10081" s="6">
        <v>63</v>
      </c>
      <c r="N10081" s="6" t="e">
        <f>VLOOKUP(A10081,web_archive!D:AB,18,FALSE)</f>
        <v>#N/A</v>
      </c>
      <c r="O10081" s="6">
        <v>2</v>
      </c>
      <c r="P10081" s="6">
        <v>1024</v>
      </c>
      <c r="Q10081" s="6"/>
      <c r="R10081" s="6">
        <v>1</v>
      </c>
      <c r="S10081" s="6">
        <v>1</v>
      </c>
      <c r="T10081" s="6">
        <v>603</v>
      </c>
      <c r="U10081" s="6" t="s">
        <v>12299</v>
      </c>
      <c r="V10081" s="6" t="s">
        <v>12299</v>
      </c>
      <c r="W10081" s="6" t="s">
        <v>12299</v>
      </c>
    </row>
    <row r="10082" spans="1:23" x14ac:dyDescent="0.3">
      <c r="A10082" s="6">
        <v>19676</v>
      </c>
      <c r="B10082" s="6" t="s">
        <v>32498</v>
      </c>
      <c r="C10082" s="6" t="s">
        <v>32499</v>
      </c>
      <c r="D10082" s="6">
        <v>4</v>
      </c>
      <c r="E10082" s="6">
        <v>0</v>
      </c>
      <c r="F10082" s="6"/>
      <c r="G10082" s="6">
        <v>0</v>
      </c>
      <c r="H10082" s="6"/>
      <c r="I10082" s="6">
        <v>0</v>
      </c>
      <c r="J10082" s="6"/>
      <c r="K10082" s="6">
        <v>0</v>
      </c>
      <c r="L10082" s="6" t="s">
        <v>12295</v>
      </c>
      <c r="M10082" s="6">
        <v>63</v>
      </c>
      <c r="N10082" s="6" t="e">
        <f>VLOOKUP(A10082,web_archive!D:AB,18,FALSE)</f>
        <v>#N/A</v>
      </c>
      <c r="O10082" s="6">
        <v>2</v>
      </c>
      <c r="P10082" s="6">
        <v>1024</v>
      </c>
      <c r="Q10082" s="6"/>
      <c r="R10082" s="6">
        <v>1</v>
      </c>
      <c r="S10082" s="6">
        <v>0</v>
      </c>
      <c r="T10082" s="6">
        <v>900</v>
      </c>
      <c r="U10082" s="6" t="s">
        <v>12299</v>
      </c>
      <c r="V10082" s="6" t="s">
        <v>12299</v>
      </c>
      <c r="W10082" s="6" t="s">
        <v>12299</v>
      </c>
    </row>
    <row r="10083" spans="1:23" x14ac:dyDescent="0.3">
      <c r="A10083" s="6">
        <v>19677</v>
      </c>
      <c r="B10083" s="6" t="s">
        <v>32500</v>
      </c>
      <c r="C10083" s="6" t="s">
        <v>32501</v>
      </c>
      <c r="D10083" s="6">
        <v>4</v>
      </c>
      <c r="E10083" s="6">
        <v>10</v>
      </c>
      <c r="F10083" s="6"/>
      <c r="G10083" s="6">
        <v>0</v>
      </c>
      <c r="H10083" s="6"/>
      <c r="I10083" s="6"/>
      <c r="J10083" s="6"/>
      <c r="K10083" s="6">
        <v>0</v>
      </c>
      <c r="L10083" s="6" t="s">
        <v>12295</v>
      </c>
      <c r="M10083" s="6">
        <v>63</v>
      </c>
      <c r="N10083" s="6" t="e">
        <f>VLOOKUP(A10083,web_archive!D:AB,18,FALSE)</f>
        <v>#N/A</v>
      </c>
      <c r="O10083" s="6">
        <v>2</v>
      </c>
      <c r="P10083" s="6">
        <v>1024</v>
      </c>
      <c r="Q10083" s="6"/>
      <c r="R10083" s="6">
        <v>1</v>
      </c>
      <c r="S10083" s="6"/>
      <c r="T10083" s="6">
        <v>301</v>
      </c>
      <c r="U10083" s="6" t="s">
        <v>12299</v>
      </c>
      <c r="V10083" s="6" t="s">
        <v>12299</v>
      </c>
      <c r="W10083" s="6" t="s">
        <v>12299</v>
      </c>
    </row>
    <row r="10084" spans="1:23" x14ac:dyDescent="0.3">
      <c r="A10084" s="6">
        <v>19678</v>
      </c>
      <c r="B10084" s="6" t="s">
        <v>32502</v>
      </c>
      <c r="C10084" s="6" t="s">
        <v>32503</v>
      </c>
      <c r="D10084" s="6">
        <v>4</v>
      </c>
      <c r="E10084" s="6">
        <v>20</v>
      </c>
      <c r="F10084" s="6"/>
      <c r="G10084" s="6">
        <v>0</v>
      </c>
      <c r="H10084" s="6"/>
      <c r="I10084" s="6">
        <v>0</v>
      </c>
      <c r="J10084" s="6"/>
      <c r="K10084" s="6">
        <v>0</v>
      </c>
      <c r="L10084" s="6" t="s">
        <v>12295</v>
      </c>
      <c r="M10084" s="6">
        <v>63</v>
      </c>
      <c r="N10084" s="6" t="e">
        <f>VLOOKUP(A10084,web_archive!D:AB,18,FALSE)</f>
        <v>#N/A</v>
      </c>
      <c r="O10084" s="6">
        <v>2</v>
      </c>
      <c r="P10084" s="6">
        <v>1024</v>
      </c>
      <c r="Q10084" s="6"/>
      <c r="R10084" s="6">
        <v>1</v>
      </c>
      <c r="S10084" s="6">
        <v>0</v>
      </c>
      <c r="T10084" s="6">
        <v>388</v>
      </c>
      <c r="U10084" s="6" t="s">
        <v>12299</v>
      </c>
      <c r="V10084" s="6" t="s">
        <v>12299</v>
      </c>
      <c r="W10084" s="6" t="s">
        <v>12299</v>
      </c>
    </row>
    <row r="10085" spans="1:23" x14ac:dyDescent="0.3">
      <c r="A10085" s="6">
        <v>19682</v>
      </c>
      <c r="B10085" s="6" t="s">
        <v>32504</v>
      </c>
      <c r="C10085" s="6" t="s">
        <v>32505</v>
      </c>
      <c r="D10085" s="6">
        <v>4</v>
      </c>
      <c r="E10085" s="6">
        <v>10</v>
      </c>
      <c r="F10085" s="6"/>
      <c r="G10085" s="6">
        <v>100</v>
      </c>
      <c r="H10085" s="6"/>
      <c r="I10085" s="6"/>
      <c r="J10085" s="6"/>
      <c r="K10085" s="6">
        <v>0</v>
      </c>
      <c r="L10085" s="6" t="s">
        <v>12295</v>
      </c>
      <c r="M10085" s="6">
        <v>63</v>
      </c>
      <c r="N10085" s="6" t="e">
        <f>VLOOKUP(A10085,web_archive!D:AB,18,FALSE)</f>
        <v>#N/A</v>
      </c>
      <c r="O10085" s="6">
        <v>2</v>
      </c>
      <c r="P10085" s="6">
        <v>1024</v>
      </c>
      <c r="Q10085" s="6"/>
      <c r="R10085" s="6">
        <v>1</v>
      </c>
      <c r="S10085" s="6">
        <v>1</v>
      </c>
      <c r="T10085" s="6">
        <v>387</v>
      </c>
      <c r="U10085" s="6" t="s">
        <v>12299</v>
      </c>
      <c r="V10085" s="6" t="s">
        <v>12299</v>
      </c>
      <c r="W10085" s="6" t="s">
        <v>12299</v>
      </c>
    </row>
    <row r="10086" spans="1:23" x14ac:dyDescent="0.3">
      <c r="A10086" s="6">
        <v>19685</v>
      </c>
      <c r="B10086" s="6" t="s">
        <v>32506</v>
      </c>
      <c r="C10086" s="6" t="s">
        <v>32507</v>
      </c>
      <c r="D10086" s="6">
        <v>4</v>
      </c>
      <c r="E10086" s="6">
        <v>0</v>
      </c>
      <c r="F10086" s="6"/>
      <c r="G10086" s="6">
        <v>0</v>
      </c>
      <c r="H10086" s="6"/>
      <c r="I10086" s="6">
        <v>0</v>
      </c>
      <c r="J10086" s="6"/>
      <c r="K10086" s="6">
        <v>0</v>
      </c>
      <c r="L10086" s="6" t="s">
        <v>12295</v>
      </c>
      <c r="M10086" s="6">
        <v>63</v>
      </c>
      <c r="N10086" s="6" t="e">
        <f>VLOOKUP(A10086,web_archive!D:AB,18,FALSE)</f>
        <v>#N/A</v>
      </c>
      <c r="O10086" s="6">
        <v>2</v>
      </c>
      <c r="P10086" s="6">
        <v>1024</v>
      </c>
      <c r="Q10086" s="6"/>
      <c r="R10086" s="6">
        <v>1</v>
      </c>
      <c r="S10086" s="6">
        <v>0</v>
      </c>
      <c r="T10086" s="6">
        <v>961</v>
      </c>
      <c r="U10086" s="6" t="s">
        <v>12299</v>
      </c>
      <c r="V10086" s="6" t="s">
        <v>12299</v>
      </c>
      <c r="W10086" s="6" t="s">
        <v>12299</v>
      </c>
    </row>
    <row r="10087" spans="1:23" x14ac:dyDescent="0.3">
      <c r="A10087" s="6">
        <v>19686</v>
      </c>
      <c r="B10087" s="6" t="s">
        <v>32508</v>
      </c>
      <c r="C10087" s="6" t="s">
        <v>32509</v>
      </c>
      <c r="D10087" s="6">
        <v>4</v>
      </c>
      <c r="E10087" s="6">
        <v>10</v>
      </c>
      <c r="F10087" s="6"/>
      <c r="G10087" s="6">
        <v>0</v>
      </c>
      <c r="H10087" s="6"/>
      <c r="I10087" s="6"/>
      <c r="J10087" s="6"/>
      <c r="K10087" s="6">
        <v>0</v>
      </c>
      <c r="L10087" s="6" t="s">
        <v>12295</v>
      </c>
      <c r="M10087" s="6">
        <v>63</v>
      </c>
      <c r="N10087" s="6" t="e">
        <f>VLOOKUP(A10087,web_archive!D:AB,18,FALSE)</f>
        <v>#N/A</v>
      </c>
      <c r="O10087" s="6">
        <v>2</v>
      </c>
      <c r="P10087" s="6">
        <v>1024</v>
      </c>
      <c r="Q10087" s="6"/>
      <c r="R10087" s="6">
        <v>1</v>
      </c>
      <c r="S10087" s="6">
        <v>1</v>
      </c>
      <c r="T10087" s="6">
        <v>964</v>
      </c>
      <c r="U10087" s="6" t="s">
        <v>12299</v>
      </c>
      <c r="V10087" s="6" t="s">
        <v>12299</v>
      </c>
      <c r="W10087" s="6" t="s">
        <v>12299</v>
      </c>
    </row>
    <row r="10088" spans="1:23" x14ac:dyDescent="0.3">
      <c r="A10088" s="6">
        <v>19687</v>
      </c>
      <c r="B10088" s="6" t="s">
        <v>32510</v>
      </c>
      <c r="C10088" s="6" t="s">
        <v>32511</v>
      </c>
      <c r="D10088" s="6">
        <v>4</v>
      </c>
      <c r="E10088" s="6">
        <v>10</v>
      </c>
      <c r="F10088" s="6"/>
      <c r="G10088" s="6">
        <v>0</v>
      </c>
      <c r="H10088" s="6"/>
      <c r="I10088" s="6"/>
      <c r="J10088" s="6"/>
      <c r="K10088" s="6">
        <v>0</v>
      </c>
      <c r="L10088" s="6" t="s">
        <v>12295</v>
      </c>
      <c r="M10088" s="6">
        <v>63</v>
      </c>
      <c r="N10088" s="6" t="e">
        <f>VLOOKUP(A10088,web_archive!D:AB,18,FALSE)</f>
        <v>#N/A</v>
      </c>
      <c r="O10088" s="6">
        <v>2</v>
      </c>
      <c r="P10088" s="6">
        <v>1024</v>
      </c>
      <c r="Q10088" s="6"/>
      <c r="R10088" s="6">
        <v>1</v>
      </c>
      <c r="S10088" s="6">
        <v>1</v>
      </c>
      <c r="T10088" s="6">
        <v>963</v>
      </c>
      <c r="U10088" s="6" t="s">
        <v>12299</v>
      </c>
      <c r="V10088" s="6" t="s">
        <v>12299</v>
      </c>
      <c r="W10088" s="6" t="s">
        <v>12299</v>
      </c>
    </row>
    <row r="10089" spans="1:23" x14ac:dyDescent="0.3">
      <c r="A10089" s="6">
        <v>19689</v>
      </c>
      <c r="B10089" s="6" t="s">
        <v>32512</v>
      </c>
      <c r="C10089" s="6" t="s">
        <v>32513</v>
      </c>
      <c r="D10089" s="6">
        <v>4</v>
      </c>
      <c r="E10089" s="6">
        <v>10</v>
      </c>
      <c r="F10089" s="6"/>
      <c r="G10089" s="6">
        <v>0</v>
      </c>
      <c r="H10089" s="6"/>
      <c r="I10089" s="6"/>
      <c r="J10089" s="6"/>
      <c r="K10089" s="6">
        <v>0</v>
      </c>
      <c r="L10089" s="6" t="s">
        <v>12295</v>
      </c>
      <c r="M10089" s="6">
        <v>63</v>
      </c>
      <c r="N10089" s="6" t="e">
        <f>VLOOKUP(A10089,web_archive!D:AB,18,FALSE)</f>
        <v>#N/A</v>
      </c>
      <c r="O10089" s="6">
        <v>2</v>
      </c>
      <c r="P10089" s="6">
        <v>7168</v>
      </c>
      <c r="Q10089" s="6"/>
      <c r="R10089" s="6">
        <v>1</v>
      </c>
      <c r="S10089" s="6">
        <v>0</v>
      </c>
      <c r="T10089" s="6">
        <v>303</v>
      </c>
      <c r="U10089" s="6" t="s">
        <v>12299</v>
      </c>
      <c r="V10089" s="6" t="s">
        <v>12299</v>
      </c>
      <c r="W10089" s="6" t="s">
        <v>12299</v>
      </c>
    </row>
    <row r="10090" spans="1:23" x14ac:dyDescent="0.3">
      <c r="A10090" s="6">
        <v>19690</v>
      </c>
      <c r="B10090" s="6" t="s">
        <v>32514</v>
      </c>
      <c r="C10090" s="6" t="s">
        <v>32515</v>
      </c>
      <c r="D10090" s="6">
        <v>4</v>
      </c>
      <c r="E10090" s="6">
        <v>10</v>
      </c>
      <c r="F10090" s="6"/>
      <c r="G10090" s="6">
        <v>0</v>
      </c>
      <c r="H10090" s="6"/>
      <c r="I10090" s="6"/>
      <c r="J10090" s="6"/>
      <c r="K10090" s="6">
        <v>0</v>
      </c>
      <c r="L10090" s="6" t="s">
        <v>12295</v>
      </c>
      <c r="M10090" s="6">
        <v>63</v>
      </c>
      <c r="N10090" s="6" t="e">
        <f>VLOOKUP(A10090,web_archive!D:AB,18,FALSE)</f>
        <v>#N/A</v>
      </c>
      <c r="O10090" s="6">
        <v>2</v>
      </c>
      <c r="P10090" s="6">
        <v>1024</v>
      </c>
      <c r="Q10090" s="6"/>
      <c r="R10090" s="6">
        <v>1</v>
      </c>
      <c r="S10090" s="6">
        <v>0</v>
      </c>
      <c r="T10090" s="6">
        <v>372</v>
      </c>
      <c r="U10090" s="6" t="s">
        <v>12299</v>
      </c>
      <c r="V10090" s="6" t="s">
        <v>12299</v>
      </c>
      <c r="W10090" s="6" t="s">
        <v>12299</v>
      </c>
    </row>
    <row r="10091" spans="1:23" x14ac:dyDescent="0.3">
      <c r="A10091" s="6">
        <v>19695</v>
      </c>
      <c r="B10091" s="6" t="s">
        <v>32516</v>
      </c>
      <c r="C10091" s="6" t="s">
        <v>32517</v>
      </c>
      <c r="D10091" s="6">
        <v>4</v>
      </c>
      <c r="E10091" s="6">
        <v>10</v>
      </c>
      <c r="F10091" s="6"/>
      <c r="G10091" s="6">
        <v>0</v>
      </c>
      <c r="H10091" s="6"/>
      <c r="I10091" s="6"/>
      <c r="J10091" s="6"/>
      <c r="K10091" s="6">
        <v>0</v>
      </c>
      <c r="L10091" s="6" t="s">
        <v>12295</v>
      </c>
      <c r="M10091" s="6">
        <v>63</v>
      </c>
      <c r="N10091" s="6" t="e">
        <f>VLOOKUP(A10091,web_archive!D:AB,18,FALSE)</f>
        <v>#N/A</v>
      </c>
      <c r="O10091" s="6">
        <v>2</v>
      </c>
      <c r="P10091" s="6">
        <v>1024</v>
      </c>
      <c r="Q10091" s="6"/>
      <c r="R10091" s="6">
        <v>1</v>
      </c>
      <c r="S10091" s="6">
        <v>0</v>
      </c>
      <c r="T10091" s="6">
        <v>318</v>
      </c>
      <c r="U10091" s="6" t="s">
        <v>12299</v>
      </c>
      <c r="V10091" s="6" t="s">
        <v>12299</v>
      </c>
      <c r="W10091" s="6" t="s">
        <v>12299</v>
      </c>
    </row>
    <row r="10092" spans="1:23" x14ac:dyDescent="0.3">
      <c r="A10092" s="6">
        <v>19696</v>
      </c>
      <c r="B10092" s="6" t="s">
        <v>32518</v>
      </c>
      <c r="C10092" s="6" t="s">
        <v>32519</v>
      </c>
      <c r="D10092" s="6">
        <v>4</v>
      </c>
      <c r="E10092" s="6">
        <v>10</v>
      </c>
      <c r="F10092" s="6"/>
      <c r="G10092" s="6">
        <v>0</v>
      </c>
      <c r="H10092" s="6"/>
      <c r="I10092" s="6"/>
      <c r="J10092" s="6"/>
      <c r="K10092" s="6">
        <v>0</v>
      </c>
      <c r="L10092" s="6" t="s">
        <v>12295</v>
      </c>
      <c r="M10092" s="6">
        <v>63</v>
      </c>
      <c r="N10092" s="6" t="e">
        <f>VLOOKUP(A10092,web_archive!D:AB,18,FALSE)</f>
        <v>#N/A</v>
      </c>
      <c r="O10092" s="6">
        <v>2</v>
      </c>
      <c r="P10092" s="6">
        <v>1024</v>
      </c>
      <c r="Q10092" s="6"/>
      <c r="R10092" s="6">
        <v>1</v>
      </c>
      <c r="S10092" s="6">
        <v>0</v>
      </c>
      <c r="T10092" s="6">
        <v>965</v>
      </c>
      <c r="U10092" s="6" t="s">
        <v>12299</v>
      </c>
      <c r="V10092" s="6" t="s">
        <v>12299</v>
      </c>
      <c r="W10092" s="6" t="s">
        <v>12299</v>
      </c>
    </row>
    <row r="10093" spans="1:23" x14ac:dyDescent="0.3">
      <c r="A10093" s="6">
        <v>19697</v>
      </c>
      <c r="B10093" s="6" t="s">
        <v>32520</v>
      </c>
      <c r="C10093" s="6" t="s">
        <v>32521</v>
      </c>
      <c r="D10093" s="6">
        <v>4</v>
      </c>
      <c r="E10093" s="6">
        <v>0</v>
      </c>
      <c r="F10093" s="6"/>
      <c r="G10093" s="6">
        <v>0</v>
      </c>
      <c r="H10093" s="6"/>
      <c r="I10093" s="6"/>
      <c r="J10093" s="6"/>
      <c r="K10093" s="6">
        <v>0</v>
      </c>
      <c r="L10093" s="6" t="s">
        <v>12295</v>
      </c>
      <c r="M10093" s="6">
        <v>63</v>
      </c>
      <c r="N10093" s="6" t="e">
        <f>VLOOKUP(A10093,web_archive!D:AB,18,FALSE)</f>
        <v>#N/A</v>
      </c>
      <c r="O10093" s="6">
        <v>2</v>
      </c>
      <c r="P10093" s="6">
        <v>1024</v>
      </c>
      <c r="Q10093" s="6"/>
      <c r="R10093" s="6"/>
      <c r="S10093" s="6">
        <v>1</v>
      </c>
      <c r="T10093" s="6">
        <v>619</v>
      </c>
      <c r="U10093" s="6" t="s">
        <v>12299</v>
      </c>
      <c r="V10093" s="6" t="s">
        <v>12299</v>
      </c>
      <c r="W10093" s="6" t="s">
        <v>12299</v>
      </c>
    </row>
    <row r="10094" spans="1:23" x14ac:dyDescent="0.3">
      <c r="A10094" s="6">
        <v>19701</v>
      </c>
      <c r="B10094" s="6" t="s">
        <v>32522</v>
      </c>
      <c r="C10094" s="6" t="s">
        <v>32523</v>
      </c>
      <c r="D10094" s="6">
        <v>4</v>
      </c>
      <c r="E10094" s="6">
        <v>10</v>
      </c>
      <c r="F10094" s="6"/>
      <c r="G10094" s="6">
        <v>100</v>
      </c>
      <c r="H10094" s="6"/>
      <c r="I10094" s="6"/>
      <c r="J10094" s="6"/>
      <c r="K10094" s="6">
        <v>0</v>
      </c>
      <c r="L10094" s="6" t="s">
        <v>12295</v>
      </c>
      <c r="M10094" s="6">
        <v>63</v>
      </c>
      <c r="N10094" s="6" t="e">
        <f>VLOOKUP(A10094,web_archive!D:AB,18,FALSE)</f>
        <v>#N/A</v>
      </c>
      <c r="O10094" s="6">
        <v>2</v>
      </c>
      <c r="P10094" s="6">
        <v>1024</v>
      </c>
      <c r="Q10094" s="6"/>
      <c r="R10094" s="6">
        <v>1</v>
      </c>
      <c r="S10094" s="6">
        <v>1</v>
      </c>
      <c r="T10094" s="6">
        <v>190</v>
      </c>
      <c r="U10094" s="6" t="s">
        <v>12299</v>
      </c>
      <c r="V10094" s="6" t="s">
        <v>12299</v>
      </c>
      <c r="W10094" s="6" t="s">
        <v>12299</v>
      </c>
    </row>
    <row r="10095" spans="1:23" x14ac:dyDescent="0.3">
      <c r="A10095" s="6">
        <v>19702</v>
      </c>
      <c r="B10095" s="6" t="s">
        <v>32524</v>
      </c>
      <c r="C10095" s="6" t="s">
        <v>32525</v>
      </c>
      <c r="D10095" s="6">
        <v>4</v>
      </c>
      <c r="E10095" s="6">
        <v>10</v>
      </c>
      <c r="F10095" s="6"/>
      <c r="G10095" s="6">
        <v>0</v>
      </c>
      <c r="H10095" s="6"/>
      <c r="I10095" s="6"/>
      <c r="J10095" s="6"/>
      <c r="K10095" s="6">
        <v>0</v>
      </c>
      <c r="L10095" s="6" t="s">
        <v>12295</v>
      </c>
      <c r="M10095" s="6">
        <v>63</v>
      </c>
      <c r="N10095" s="6" t="e">
        <f>VLOOKUP(A10095,web_archive!D:AB,18,FALSE)</f>
        <v>#N/A</v>
      </c>
      <c r="O10095" s="6">
        <v>2</v>
      </c>
      <c r="P10095" s="6">
        <v>1024</v>
      </c>
      <c r="Q10095" s="6"/>
      <c r="R10095" s="6">
        <v>1</v>
      </c>
      <c r="S10095" s="6">
        <v>1</v>
      </c>
      <c r="T10095" s="6">
        <v>390</v>
      </c>
      <c r="U10095" s="6" t="s">
        <v>12299</v>
      </c>
      <c r="V10095" s="6" t="s">
        <v>12299</v>
      </c>
      <c r="W10095" s="6" t="s">
        <v>12299</v>
      </c>
    </row>
    <row r="10096" spans="1:23" x14ac:dyDescent="0.3">
      <c r="A10096" s="6">
        <v>19706</v>
      </c>
      <c r="B10096" s="6" t="s">
        <v>32526</v>
      </c>
      <c r="C10096" s="6" t="s">
        <v>32527</v>
      </c>
      <c r="D10096" s="6">
        <v>4</v>
      </c>
      <c r="E10096" s="6">
        <v>10</v>
      </c>
      <c r="F10096" s="6"/>
      <c r="G10096" s="6">
        <v>0</v>
      </c>
      <c r="H10096" s="6"/>
      <c r="I10096" s="6"/>
      <c r="J10096" s="6"/>
      <c r="K10096" s="6">
        <v>0</v>
      </c>
      <c r="L10096" s="6" t="s">
        <v>12295</v>
      </c>
      <c r="M10096" s="6">
        <v>63</v>
      </c>
      <c r="N10096" s="6" t="e">
        <f>VLOOKUP(A10096,web_archive!D:AB,18,FALSE)</f>
        <v>#N/A</v>
      </c>
      <c r="O10096" s="6">
        <v>2</v>
      </c>
      <c r="P10096" s="6">
        <v>1024</v>
      </c>
      <c r="Q10096" s="6"/>
      <c r="R10096" s="6">
        <v>1</v>
      </c>
      <c r="S10096" s="6">
        <v>1</v>
      </c>
      <c r="T10096" s="6">
        <v>670</v>
      </c>
      <c r="U10096" s="6" t="s">
        <v>12299</v>
      </c>
      <c r="V10096" s="6" t="s">
        <v>12299</v>
      </c>
      <c r="W10096" s="6" t="s">
        <v>12299</v>
      </c>
    </row>
    <row r="10097" spans="1:24" x14ac:dyDescent="0.3">
      <c r="A10097" s="6">
        <v>19707</v>
      </c>
      <c r="B10097" s="6" t="s">
        <v>31663</v>
      </c>
      <c r="C10097" s="6" t="s">
        <v>31664</v>
      </c>
      <c r="D10097" s="6">
        <v>4</v>
      </c>
      <c r="E10097" s="6">
        <v>20</v>
      </c>
      <c r="F10097" s="6"/>
      <c r="G10097" s="6">
        <v>0</v>
      </c>
      <c r="H10097" s="6"/>
      <c r="I10097" s="6">
        <v>0</v>
      </c>
      <c r="J10097" s="6"/>
      <c r="K10097" s="6">
        <v>0</v>
      </c>
      <c r="L10097" s="6" t="s">
        <v>12295</v>
      </c>
      <c r="M10097" s="6">
        <v>63</v>
      </c>
      <c r="N10097" s="6" t="e">
        <f>VLOOKUP(A10097,web_archive!D:AB,18,FALSE)</f>
        <v>#N/A</v>
      </c>
      <c r="O10097" s="6">
        <v>2</v>
      </c>
      <c r="P10097" s="6">
        <v>1024</v>
      </c>
      <c r="Q10097" s="6"/>
      <c r="R10097" s="6">
        <v>0</v>
      </c>
      <c r="S10097" s="6">
        <v>0</v>
      </c>
      <c r="T10097" s="6">
        <v>966</v>
      </c>
      <c r="U10097" s="6" t="s">
        <v>14783</v>
      </c>
      <c r="V10097" s="6" t="s">
        <v>12368</v>
      </c>
      <c r="W10097" s="6" t="s">
        <v>12299</v>
      </c>
      <c r="X10097" s="6" t="s">
        <v>12299</v>
      </c>
    </row>
    <row r="10098" spans="1:24" x14ac:dyDescent="0.3">
      <c r="A10098" s="6">
        <v>19708</v>
      </c>
      <c r="B10098" s="6" t="s">
        <v>32528</v>
      </c>
      <c r="C10098" s="6" t="s">
        <v>32529</v>
      </c>
      <c r="D10098" s="6">
        <v>4</v>
      </c>
      <c r="E10098" s="6">
        <v>10</v>
      </c>
      <c r="F10098" s="6"/>
      <c r="G10098" s="6">
        <v>0</v>
      </c>
      <c r="H10098" s="6"/>
      <c r="I10098" s="6"/>
      <c r="J10098" s="6"/>
      <c r="K10098" s="6">
        <v>0</v>
      </c>
      <c r="L10098" s="6" t="s">
        <v>12295</v>
      </c>
      <c r="M10098" s="6">
        <v>63</v>
      </c>
      <c r="N10098" s="6" t="e">
        <f>VLOOKUP(A10098,web_archive!D:AB,18,FALSE)</f>
        <v>#N/A</v>
      </c>
      <c r="O10098" s="6">
        <v>2</v>
      </c>
      <c r="P10098" s="6">
        <v>256</v>
      </c>
      <c r="Q10098" s="6"/>
      <c r="R10098" s="6">
        <v>1</v>
      </c>
      <c r="S10098" s="6">
        <v>1</v>
      </c>
      <c r="T10098" s="6">
        <v>413</v>
      </c>
      <c r="U10098" s="6" t="s">
        <v>12299</v>
      </c>
      <c r="V10098" s="6" t="s">
        <v>12299</v>
      </c>
      <c r="W10098" s="6" t="s">
        <v>12299</v>
      </c>
      <c r="X10098" s="6"/>
    </row>
    <row r="10099" spans="1:24" x14ac:dyDescent="0.3">
      <c r="A10099" s="6">
        <v>19709</v>
      </c>
      <c r="B10099" s="6" t="s">
        <v>32530</v>
      </c>
      <c r="C10099" s="6" t="s">
        <v>32531</v>
      </c>
      <c r="D10099" s="6">
        <v>4</v>
      </c>
      <c r="E10099" s="6">
        <v>10</v>
      </c>
      <c r="F10099" s="6"/>
      <c r="G10099" s="6">
        <v>0</v>
      </c>
      <c r="H10099" s="6"/>
      <c r="I10099" s="6"/>
      <c r="J10099" s="6"/>
      <c r="K10099" s="6">
        <v>0</v>
      </c>
      <c r="L10099" s="6" t="s">
        <v>12295</v>
      </c>
      <c r="M10099" s="6">
        <v>63</v>
      </c>
      <c r="N10099" s="6" t="e">
        <f>VLOOKUP(A10099,web_archive!D:AB,18,FALSE)</f>
        <v>#N/A</v>
      </c>
      <c r="O10099" s="6">
        <v>2</v>
      </c>
      <c r="P10099" s="6">
        <v>1024</v>
      </c>
      <c r="Q10099" s="6"/>
      <c r="R10099" s="6">
        <v>1</v>
      </c>
      <c r="S10099" s="6">
        <v>0</v>
      </c>
      <c r="T10099" s="6">
        <v>310</v>
      </c>
      <c r="U10099" s="6" t="s">
        <v>12299</v>
      </c>
      <c r="V10099" s="6" t="s">
        <v>12299</v>
      </c>
      <c r="W10099" s="6" t="s">
        <v>12299</v>
      </c>
      <c r="X10099" s="6"/>
    </row>
    <row r="10100" spans="1:24" x14ac:dyDescent="0.3">
      <c r="A10100" s="6">
        <v>19710</v>
      </c>
      <c r="B10100" s="6" t="s">
        <v>32532</v>
      </c>
      <c r="C10100" s="6" t="s">
        <v>32533</v>
      </c>
      <c r="D10100" s="6">
        <v>4</v>
      </c>
      <c r="E10100" s="6">
        <v>10</v>
      </c>
      <c r="F10100" s="6"/>
      <c r="G10100" s="6">
        <v>0</v>
      </c>
      <c r="H10100" s="6"/>
      <c r="I10100" s="6"/>
      <c r="J10100" s="6"/>
      <c r="K10100" s="6">
        <v>0</v>
      </c>
      <c r="L10100" s="6" t="s">
        <v>12295</v>
      </c>
      <c r="M10100" s="6">
        <v>63</v>
      </c>
      <c r="N10100" s="6" t="e">
        <f>VLOOKUP(A10100,web_archive!D:AB,18,FALSE)</f>
        <v>#N/A</v>
      </c>
      <c r="O10100" s="6">
        <v>2</v>
      </c>
      <c r="P10100" s="6">
        <v>2048</v>
      </c>
      <c r="Q10100" s="6"/>
      <c r="R10100" s="6">
        <v>1</v>
      </c>
      <c r="S10100" s="6">
        <v>1</v>
      </c>
      <c r="T10100" s="6">
        <v>365</v>
      </c>
      <c r="U10100" s="6" t="s">
        <v>12299</v>
      </c>
      <c r="V10100" s="6" t="s">
        <v>12299</v>
      </c>
      <c r="W10100" s="6" t="s">
        <v>12299</v>
      </c>
      <c r="X10100" s="6"/>
    </row>
    <row r="10101" spans="1:24" x14ac:dyDescent="0.3">
      <c r="A10101" s="6">
        <v>19712</v>
      </c>
      <c r="B10101" s="6" t="s">
        <v>32534</v>
      </c>
      <c r="C10101" s="6" t="s">
        <v>32535</v>
      </c>
      <c r="D10101" s="6">
        <v>4</v>
      </c>
      <c r="E10101" s="6">
        <v>10</v>
      </c>
      <c r="F10101" s="6"/>
      <c r="G10101" s="6">
        <v>0</v>
      </c>
      <c r="H10101" s="6"/>
      <c r="I10101" s="6"/>
      <c r="J10101" s="6"/>
      <c r="K10101" s="6">
        <v>0</v>
      </c>
      <c r="L10101" s="6" t="s">
        <v>12295</v>
      </c>
      <c r="M10101" s="6">
        <v>63</v>
      </c>
      <c r="N10101" s="6" t="e">
        <f>VLOOKUP(A10101,web_archive!D:AB,18,FALSE)</f>
        <v>#N/A</v>
      </c>
      <c r="O10101" s="6">
        <v>2</v>
      </c>
      <c r="P10101" s="6">
        <v>1024</v>
      </c>
      <c r="Q10101" s="6"/>
      <c r="R10101" s="6">
        <v>1</v>
      </c>
      <c r="S10101" s="6">
        <v>1</v>
      </c>
      <c r="T10101" s="6">
        <v>344</v>
      </c>
      <c r="U10101" s="6" t="s">
        <v>12299</v>
      </c>
      <c r="V10101" s="6" t="s">
        <v>12299</v>
      </c>
      <c r="W10101" s="6" t="s">
        <v>12299</v>
      </c>
      <c r="X10101" s="6"/>
    </row>
    <row r="10102" spans="1:24" x14ac:dyDescent="0.3">
      <c r="A10102" s="6">
        <v>19713</v>
      </c>
      <c r="B10102" s="6" t="s">
        <v>32536</v>
      </c>
      <c r="C10102" s="6" t="s">
        <v>32537</v>
      </c>
      <c r="D10102" s="6">
        <v>4</v>
      </c>
      <c r="E10102" s="6">
        <v>10</v>
      </c>
      <c r="F10102" s="6"/>
      <c r="G10102" s="6">
        <v>0</v>
      </c>
      <c r="H10102" s="6"/>
      <c r="I10102" s="6"/>
      <c r="J10102" s="6"/>
      <c r="K10102" s="6">
        <v>0</v>
      </c>
      <c r="L10102" s="6" t="s">
        <v>12295</v>
      </c>
      <c r="M10102" s="6">
        <v>63</v>
      </c>
      <c r="N10102" s="6" t="e">
        <f>VLOOKUP(A10102,web_archive!D:AB,18,FALSE)</f>
        <v>#N/A</v>
      </c>
      <c r="O10102" s="6">
        <v>2</v>
      </c>
      <c r="P10102" s="6">
        <v>4096</v>
      </c>
      <c r="Q10102" s="6"/>
      <c r="R10102" s="6">
        <v>1</v>
      </c>
      <c r="S10102" s="6">
        <v>1</v>
      </c>
      <c r="T10102" s="6">
        <v>571</v>
      </c>
      <c r="U10102" s="6" t="s">
        <v>12299</v>
      </c>
      <c r="V10102" s="6" t="s">
        <v>12299</v>
      </c>
      <c r="W10102" s="6" t="s">
        <v>12299</v>
      </c>
      <c r="X10102" s="6"/>
    </row>
    <row r="10103" spans="1:24" x14ac:dyDescent="0.3">
      <c r="A10103" s="6">
        <v>19714</v>
      </c>
      <c r="B10103" s="6" t="s">
        <v>32538</v>
      </c>
      <c r="C10103" s="6" t="s">
        <v>32539</v>
      </c>
      <c r="D10103" s="6">
        <v>4</v>
      </c>
      <c r="E10103" s="6">
        <v>0</v>
      </c>
      <c r="F10103" s="6"/>
      <c r="G10103" s="6">
        <v>0</v>
      </c>
      <c r="H10103" s="6"/>
      <c r="I10103" s="6">
        <v>0</v>
      </c>
      <c r="J10103" s="6"/>
      <c r="K10103" s="6">
        <v>0</v>
      </c>
      <c r="L10103" s="6" t="s">
        <v>12295</v>
      </c>
      <c r="M10103" s="6">
        <v>63</v>
      </c>
      <c r="N10103" s="6" t="e">
        <f>VLOOKUP(A10103,web_archive!D:AB,18,FALSE)</f>
        <v>#N/A</v>
      </c>
      <c r="O10103" s="6">
        <v>2</v>
      </c>
      <c r="P10103" s="6">
        <v>1024</v>
      </c>
      <c r="Q10103" s="6"/>
      <c r="R10103" s="6">
        <v>1</v>
      </c>
      <c r="S10103" s="6">
        <v>0</v>
      </c>
      <c r="T10103" s="6">
        <v>520</v>
      </c>
      <c r="U10103" s="6" t="s">
        <v>12299</v>
      </c>
      <c r="V10103" s="6" t="s">
        <v>12299</v>
      </c>
      <c r="W10103" s="6" t="s">
        <v>12299</v>
      </c>
      <c r="X10103" s="6"/>
    </row>
    <row r="10104" spans="1:24" x14ac:dyDescent="0.3">
      <c r="A10104" s="6">
        <v>19715</v>
      </c>
      <c r="B10104" s="6" t="s">
        <v>32540</v>
      </c>
      <c r="C10104" s="6" t="s">
        <v>32541</v>
      </c>
      <c r="D10104" s="6">
        <v>4</v>
      </c>
      <c r="E10104" s="6">
        <v>0</v>
      </c>
      <c r="F10104" s="6"/>
      <c r="G10104" s="6">
        <v>0</v>
      </c>
      <c r="H10104" s="6"/>
      <c r="I10104" s="6">
        <v>0</v>
      </c>
      <c r="J10104" s="6"/>
      <c r="K10104" s="6">
        <v>0</v>
      </c>
      <c r="L10104" s="6" t="s">
        <v>12295</v>
      </c>
      <c r="M10104" s="6">
        <v>63</v>
      </c>
      <c r="N10104" s="6" t="e">
        <f>VLOOKUP(A10104,web_archive!D:AB,18,FALSE)</f>
        <v>#N/A</v>
      </c>
      <c r="O10104" s="6">
        <v>2</v>
      </c>
      <c r="P10104" s="6">
        <v>4096</v>
      </c>
      <c r="Q10104" s="6"/>
      <c r="R10104" s="6">
        <v>1</v>
      </c>
      <c r="S10104" s="6">
        <v>0</v>
      </c>
      <c r="T10104" s="6">
        <v>343</v>
      </c>
      <c r="U10104" s="6" t="s">
        <v>12299</v>
      </c>
      <c r="V10104" s="6" t="s">
        <v>12299</v>
      </c>
      <c r="W10104" s="6" t="s">
        <v>12299</v>
      </c>
      <c r="X10104" s="6"/>
    </row>
    <row r="10105" spans="1:24" x14ac:dyDescent="0.3">
      <c r="A10105" s="6">
        <v>19716</v>
      </c>
      <c r="B10105" s="6" t="s">
        <v>32542</v>
      </c>
      <c r="C10105" s="6" t="s">
        <v>32543</v>
      </c>
      <c r="D10105" s="6">
        <v>4</v>
      </c>
      <c r="E10105" s="6">
        <v>0</v>
      </c>
      <c r="F10105" s="6"/>
      <c r="G10105" s="6">
        <v>0</v>
      </c>
      <c r="H10105" s="6"/>
      <c r="I10105" s="6">
        <v>0</v>
      </c>
      <c r="J10105" s="6"/>
      <c r="K10105" s="6">
        <v>0</v>
      </c>
      <c r="L10105" s="6" t="s">
        <v>12295</v>
      </c>
      <c r="M10105" s="6">
        <v>63</v>
      </c>
      <c r="N10105" s="6" t="e">
        <f>VLOOKUP(A10105,web_archive!D:AB,18,FALSE)</f>
        <v>#N/A</v>
      </c>
      <c r="O10105" s="6">
        <v>2</v>
      </c>
      <c r="P10105" s="6">
        <v>1024</v>
      </c>
      <c r="Q10105" s="6"/>
      <c r="R10105" s="6">
        <v>1</v>
      </c>
      <c r="S10105" s="6">
        <v>0</v>
      </c>
      <c r="T10105" s="6">
        <v>208</v>
      </c>
      <c r="U10105" s="6" t="s">
        <v>12299</v>
      </c>
      <c r="V10105" s="6" t="s">
        <v>12299</v>
      </c>
      <c r="W10105" s="6" t="s">
        <v>12299</v>
      </c>
      <c r="X10105" s="6"/>
    </row>
    <row r="10106" spans="1:24" x14ac:dyDescent="0.3">
      <c r="A10106" s="6">
        <v>19717</v>
      </c>
      <c r="B10106" s="6" t="s">
        <v>32544</v>
      </c>
      <c r="C10106" s="6" t="s">
        <v>32545</v>
      </c>
      <c r="D10106" s="6">
        <v>4</v>
      </c>
      <c r="E10106" s="6">
        <v>0</v>
      </c>
      <c r="F10106" s="6"/>
      <c r="G10106" s="6">
        <v>0</v>
      </c>
      <c r="H10106" s="6"/>
      <c r="I10106" s="6">
        <v>0</v>
      </c>
      <c r="J10106" s="6"/>
      <c r="K10106" s="6">
        <v>0</v>
      </c>
      <c r="L10106" s="6" t="s">
        <v>12295</v>
      </c>
      <c r="M10106" s="6">
        <v>63</v>
      </c>
      <c r="N10106" s="6" t="e">
        <f>VLOOKUP(A10106,web_archive!D:AB,18,FALSE)</f>
        <v>#N/A</v>
      </c>
      <c r="O10106" s="6">
        <v>2</v>
      </c>
      <c r="P10106" s="6">
        <v>1024</v>
      </c>
      <c r="Q10106" s="6"/>
      <c r="R10106" s="6">
        <v>1</v>
      </c>
      <c r="S10106" s="6">
        <v>0</v>
      </c>
      <c r="T10106" s="6">
        <v>245</v>
      </c>
      <c r="U10106" s="6" t="s">
        <v>12299</v>
      </c>
      <c r="V10106" s="6" t="s">
        <v>12299</v>
      </c>
      <c r="W10106" s="6" t="s">
        <v>12299</v>
      </c>
      <c r="X10106" s="6"/>
    </row>
    <row r="10107" spans="1:24" x14ac:dyDescent="0.3">
      <c r="A10107" s="6">
        <v>19718</v>
      </c>
      <c r="B10107" s="6" t="s">
        <v>32546</v>
      </c>
      <c r="C10107" s="6" t="s">
        <v>32547</v>
      </c>
      <c r="D10107" s="6">
        <v>4</v>
      </c>
      <c r="E10107" s="6">
        <v>10</v>
      </c>
      <c r="F10107" s="6"/>
      <c r="G10107" s="6">
        <v>0</v>
      </c>
      <c r="H10107" s="6"/>
      <c r="I10107" s="6"/>
      <c r="J10107" s="6"/>
      <c r="K10107" s="6">
        <v>0</v>
      </c>
      <c r="L10107" s="6" t="s">
        <v>12295</v>
      </c>
      <c r="M10107" s="6">
        <v>63</v>
      </c>
      <c r="N10107" s="6" t="e">
        <f>VLOOKUP(A10107,web_archive!D:AB,18,FALSE)</f>
        <v>#N/A</v>
      </c>
      <c r="O10107" s="6">
        <v>2</v>
      </c>
      <c r="P10107" s="6">
        <v>1024</v>
      </c>
      <c r="Q10107" s="6"/>
      <c r="R10107" s="6">
        <v>1</v>
      </c>
      <c r="S10107" s="6">
        <v>0</v>
      </c>
      <c r="T10107" s="6">
        <v>978</v>
      </c>
      <c r="U10107" s="6" t="s">
        <v>12299</v>
      </c>
      <c r="V10107" s="6" t="s">
        <v>12299</v>
      </c>
      <c r="W10107" s="6" t="s">
        <v>12299</v>
      </c>
      <c r="X10107" s="6"/>
    </row>
    <row r="10108" spans="1:24" x14ac:dyDescent="0.3">
      <c r="A10108" s="6">
        <v>19719</v>
      </c>
      <c r="B10108" s="6" t="s">
        <v>32548</v>
      </c>
      <c r="C10108" s="6" t="s">
        <v>32549</v>
      </c>
      <c r="D10108" s="6">
        <v>4</v>
      </c>
      <c r="E10108" s="6">
        <v>0</v>
      </c>
      <c r="F10108" s="6"/>
      <c r="G10108" s="6">
        <v>0</v>
      </c>
      <c r="H10108" s="6"/>
      <c r="I10108" s="6"/>
      <c r="J10108" s="6"/>
      <c r="K10108" s="6">
        <v>0</v>
      </c>
      <c r="L10108" s="6" t="s">
        <v>12295</v>
      </c>
      <c r="M10108" s="6">
        <v>63</v>
      </c>
      <c r="N10108" s="6" t="e">
        <f>VLOOKUP(A10108,web_archive!D:AB,18,FALSE)</f>
        <v>#N/A</v>
      </c>
      <c r="O10108" s="6">
        <v>2</v>
      </c>
      <c r="P10108" s="6">
        <v>1024</v>
      </c>
      <c r="Q10108" s="6"/>
      <c r="R10108" s="6">
        <v>1</v>
      </c>
      <c r="S10108" s="6">
        <v>1</v>
      </c>
      <c r="T10108" s="6">
        <v>33</v>
      </c>
      <c r="U10108" s="6" t="s">
        <v>12299</v>
      </c>
      <c r="V10108" s="6" t="s">
        <v>12299</v>
      </c>
      <c r="W10108" s="6" t="s">
        <v>12299</v>
      </c>
      <c r="X10108" s="6"/>
    </row>
    <row r="10109" spans="1:24" x14ac:dyDescent="0.3">
      <c r="A10109" s="6">
        <v>19720</v>
      </c>
      <c r="B10109" s="6" t="s">
        <v>32550</v>
      </c>
      <c r="C10109" s="6" t="s">
        <v>32551</v>
      </c>
      <c r="D10109" s="6">
        <v>4</v>
      </c>
      <c r="E10109" s="6">
        <v>10</v>
      </c>
      <c r="F10109" s="6"/>
      <c r="G10109" s="6">
        <v>0</v>
      </c>
      <c r="H10109" s="6"/>
      <c r="I10109" s="6"/>
      <c r="J10109" s="6"/>
      <c r="K10109" s="6">
        <v>0</v>
      </c>
      <c r="L10109" s="6" t="s">
        <v>12295</v>
      </c>
      <c r="M10109" s="6">
        <v>63</v>
      </c>
      <c r="N10109" s="6" t="e">
        <f>VLOOKUP(A10109,web_archive!D:AB,18,FALSE)</f>
        <v>#N/A</v>
      </c>
      <c r="O10109" s="6">
        <v>2</v>
      </c>
      <c r="P10109" s="6">
        <v>1024</v>
      </c>
      <c r="Q10109" s="6"/>
      <c r="R10109" s="6">
        <v>1</v>
      </c>
      <c r="S10109" s="6">
        <v>0</v>
      </c>
      <c r="T10109" s="6">
        <v>31</v>
      </c>
      <c r="U10109" s="6" t="s">
        <v>12299</v>
      </c>
      <c r="V10109" s="6" t="s">
        <v>12299</v>
      </c>
      <c r="W10109" s="6" t="s">
        <v>12299</v>
      </c>
      <c r="X10109" s="6"/>
    </row>
    <row r="10110" spans="1:24" x14ac:dyDescent="0.3">
      <c r="A10110" s="6">
        <v>19721</v>
      </c>
      <c r="B10110" s="6" t="s">
        <v>32552</v>
      </c>
      <c r="C10110" s="6" t="s">
        <v>32553</v>
      </c>
      <c r="D10110" s="6">
        <v>4</v>
      </c>
      <c r="E10110" s="6">
        <v>10</v>
      </c>
      <c r="F10110" s="6"/>
      <c r="G10110" s="6">
        <v>0</v>
      </c>
      <c r="H10110" s="6"/>
      <c r="I10110" s="6"/>
      <c r="J10110" s="6"/>
      <c r="K10110" s="6">
        <v>0</v>
      </c>
      <c r="L10110" s="6" t="s">
        <v>12295</v>
      </c>
      <c r="M10110" s="6">
        <v>63</v>
      </c>
      <c r="N10110" s="6" t="e">
        <f>VLOOKUP(A10110,web_archive!D:AB,18,FALSE)</f>
        <v>#N/A</v>
      </c>
      <c r="O10110" s="6">
        <v>2</v>
      </c>
      <c r="P10110" s="6">
        <v>1024</v>
      </c>
      <c r="Q10110" s="6"/>
      <c r="R10110" s="6">
        <v>1</v>
      </c>
      <c r="S10110" s="6">
        <v>0</v>
      </c>
      <c r="T10110" s="6">
        <v>586</v>
      </c>
      <c r="U10110" s="6" t="s">
        <v>12299</v>
      </c>
      <c r="V10110" s="6" t="s">
        <v>12299</v>
      </c>
      <c r="W10110" s="6" t="s">
        <v>12299</v>
      </c>
      <c r="X10110" s="6"/>
    </row>
    <row r="10111" spans="1:24" x14ac:dyDescent="0.3">
      <c r="A10111" s="6">
        <v>19722</v>
      </c>
      <c r="B10111" s="6" t="s">
        <v>32554</v>
      </c>
      <c r="C10111" s="6" t="s">
        <v>32555</v>
      </c>
      <c r="D10111" s="6">
        <v>4</v>
      </c>
      <c r="E10111" s="6">
        <v>10</v>
      </c>
      <c r="F10111" s="6"/>
      <c r="G10111" s="6">
        <v>0</v>
      </c>
      <c r="H10111" s="6"/>
      <c r="I10111" s="6"/>
      <c r="J10111" s="6"/>
      <c r="K10111" s="6">
        <v>0</v>
      </c>
      <c r="L10111" s="6" t="s">
        <v>12295</v>
      </c>
      <c r="M10111" s="6">
        <v>63</v>
      </c>
      <c r="N10111" s="6" t="e">
        <f>VLOOKUP(A10111,web_archive!D:AB,18,FALSE)</f>
        <v>#N/A</v>
      </c>
      <c r="O10111" s="6">
        <v>2</v>
      </c>
      <c r="P10111" s="6">
        <v>2048</v>
      </c>
      <c r="Q10111" s="6"/>
      <c r="R10111" s="6">
        <v>1</v>
      </c>
      <c r="S10111" s="6">
        <v>0</v>
      </c>
      <c r="T10111" s="6">
        <v>404</v>
      </c>
      <c r="U10111" s="6" t="s">
        <v>12299</v>
      </c>
      <c r="V10111" s="6" t="s">
        <v>12299</v>
      </c>
      <c r="W10111" s="6" t="s">
        <v>12299</v>
      </c>
      <c r="X10111" s="6"/>
    </row>
    <row r="10112" spans="1:24" x14ac:dyDescent="0.3">
      <c r="A10112" s="6">
        <v>19723</v>
      </c>
      <c r="B10112" s="6" t="s">
        <v>32556</v>
      </c>
      <c r="C10112" s="6" t="s">
        <v>32557</v>
      </c>
      <c r="D10112" s="6">
        <v>4</v>
      </c>
      <c r="E10112" s="6">
        <v>10</v>
      </c>
      <c r="F10112" s="6"/>
      <c r="G10112" s="6">
        <v>0</v>
      </c>
      <c r="H10112" s="6"/>
      <c r="I10112" s="6"/>
      <c r="J10112" s="6"/>
      <c r="K10112" s="6">
        <v>0</v>
      </c>
      <c r="L10112" s="6" t="s">
        <v>12295</v>
      </c>
      <c r="M10112" s="6">
        <v>63</v>
      </c>
      <c r="N10112" s="6" t="e">
        <f>VLOOKUP(A10112,web_archive!D:AB,18,FALSE)</f>
        <v>#N/A</v>
      </c>
      <c r="O10112" s="6">
        <v>2</v>
      </c>
      <c r="P10112" s="6">
        <v>1024</v>
      </c>
      <c r="Q10112" s="6"/>
      <c r="R10112" s="6">
        <v>1</v>
      </c>
      <c r="S10112" s="6">
        <v>0</v>
      </c>
      <c r="T10112" s="6">
        <v>431</v>
      </c>
      <c r="U10112" s="6" t="s">
        <v>12299</v>
      </c>
      <c r="V10112" s="6" t="s">
        <v>12299</v>
      </c>
      <c r="W10112" s="6" t="s">
        <v>12299</v>
      </c>
      <c r="X10112" s="6"/>
    </row>
    <row r="10113" spans="1:28" x14ac:dyDescent="0.3">
      <c r="A10113" s="6">
        <v>19724</v>
      </c>
      <c r="B10113" s="6" t="s">
        <v>32558</v>
      </c>
      <c r="C10113" s="6" t="s">
        <v>32559</v>
      </c>
      <c r="D10113" s="6">
        <v>4</v>
      </c>
      <c r="E10113" s="6">
        <v>10</v>
      </c>
      <c r="F10113" s="6"/>
      <c r="G10113" s="6">
        <v>0</v>
      </c>
      <c r="H10113" s="6"/>
      <c r="I10113" s="6"/>
      <c r="J10113" s="6"/>
      <c r="K10113" s="6">
        <v>0</v>
      </c>
      <c r="L10113" s="6" t="s">
        <v>12295</v>
      </c>
      <c r="M10113" s="6">
        <v>63</v>
      </c>
      <c r="N10113" s="6" t="e">
        <f>VLOOKUP(A10113,web_archive!D:AB,18,FALSE)</f>
        <v>#N/A</v>
      </c>
      <c r="O10113" s="6">
        <v>2</v>
      </c>
      <c r="P10113" s="6">
        <v>1024</v>
      </c>
      <c r="Q10113" s="6"/>
      <c r="R10113" s="6">
        <v>1</v>
      </c>
      <c r="S10113" s="6">
        <v>0</v>
      </c>
      <c r="T10113" s="6">
        <v>354</v>
      </c>
      <c r="U10113" s="6" t="s">
        <v>12299</v>
      </c>
      <c r="V10113" s="6" t="s">
        <v>12299</v>
      </c>
      <c r="W10113" s="6" t="s">
        <v>12299</v>
      </c>
      <c r="X10113" s="6"/>
      <c r="Y10113" s="6"/>
      <c r="Z10113" s="6"/>
      <c r="AA10113" s="6"/>
      <c r="AB10113" s="6"/>
    </row>
    <row r="10114" spans="1:28" x14ac:dyDescent="0.3">
      <c r="A10114" s="6">
        <v>19725</v>
      </c>
      <c r="B10114" s="6" t="s">
        <v>32560</v>
      </c>
      <c r="C10114" s="6" t="s">
        <v>32561</v>
      </c>
      <c r="D10114" s="6">
        <v>4</v>
      </c>
      <c r="E10114" s="6">
        <v>10</v>
      </c>
      <c r="F10114" s="6"/>
      <c r="G10114" s="6">
        <v>0</v>
      </c>
      <c r="H10114" s="6"/>
      <c r="I10114" s="6"/>
      <c r="J10114" s="6"/>
      <c r="K10114" s="6">
        <v>0</v>
      </c>
      <c r="L10114" s="6" t="s">
        <v>12295</v>
      </c>
      <c r="M10114" s="6">
        <v>63</v>
      </c>
      <c r="N10114" s="6" t="e">
        <f>VLOOKUP(A10114,web_archive!D:AB,18,FALSE)</f>
        <v>#N/A</v>
      </c>
      <c r="O10114" s="6">
        <v>2</v>
      </c>
      <c r="P10114" s="6">
        <v>7168</v>
      </c>
      <c r="Q10114" s="6"/>
      <c r="R10114" s="6">
        <v>1</v>
      </c>
      <c r="S10114" s="6">
        <v>0</v>
      </c>
      <c r="T10114" s="6">
        <v>412</v>
      </c>
      <c r="U10114" s="6" t="s">
        <v>12299</v>
      </c>
      <c r="V10114" s="6" t="s">
        <v>12299</v>
      </c>
      <c r="W10114" s="6" t="s">
        <v>12299</v>
      </c>
      <c r="X10114" s="6"/>
      <c r="Y10114" s="6"/>
      <c r="Z10114" s="6"/>
      <c r="AA10114" s="6"/>
      <c r="AB10114" s="6"/>
    </row>
    <row r="10115" spans="1:28" x14ac:dyDescent="0.3">
      <c r="A10115" s="6">
        <v>19726</v>
      </c>
      <c r="B10115" s="6" t="s">
        <v>32562</v>
      </c>
      <c r="C10115" s="6" t="s">
        <v>32563</v>
      </c>
      <c r="D10115" s="6">
        <v>4</v>
      </c>
      <c r="E10115" s="6">
        <v>0</v>
      </c>
      <c r="F10115" s="6"/>
      <c r="G10115" s="6">
        <v>0</v>
      </c>
      <c r="H10115" s="6"/>
      <c r="I10115" s="6">
        <v>0</v>
      </c>
      <c r="J10115" s="6"/>
      <c r="K10115" s="6">
        <v>0</v>
      </c>
      <c r="L10115" s="6" t="s">
        <v>12295</v>
      </c>
      <c r="M10115" s="6">
        <v>63</v>
      </c>
      <c r="N10115" s="6" t="e">
        <f>VLOOKUP(A10115,web_archive!D:AB,18,FALSE)</f>
        <v>#N/A</v>
      </c>
      <c r="O10115" s="6">
        <v>2</v>
      </c>
      <c r="P10115" s="6">
        <v>4096</v>
      </c>
      <c r="Q10115" s="6"/>
      <c r="R10115" s="6">
        <v>1</v>
      </c>
      <c r="S10115" s="6">
        <v>0</v>
      </c>
      <c r="T10115" s="6">
        <v>534</v>
      </c>
      <c r="U10115" s="6" t="s">
        <v>12299</v>
      </c>
      <c r="V10115" s="6" t="s">
        <v>12299</v>
      </c>
      <c r="W10115" s="6" t="s">
        <v>12299</v>
      </c>
      <c r="X10115" s="6"/>
      <c r="Y10115" s="6"/>
      <c r="Z10115" s="6"/>
      <c r="AA10115" s="6"/>
      <c r="AB10115" s="6"/>
    </row>
    <row r="10116" spans="1:28" x14ac:dyDescent="0.3">
      <c r="A10116" s="6">
        <v>19727</v>
      </c>
      <c r="B10116" s="6" t="s">
        <v>32564</v>
      </c>
      <c r="C10116" s="6" t="s">
        <v>32565</v>
      </c>
      <c r="D10116" s="6">
        <v>4</v>
      </c>
      <c r="E10116" s="6">
        <v>10</v>
      </c>
      <c r="F10116" s="6"/>
      <c r="G10116" s="6">
        <v>0</v>
      </c>
      <c r="H10116" s="6"/>
      <c r="I10116" s="6"/>
      <c r="J10116" s="6"/>
      <c r="K10116" s="6">
        <v>0</v>
      </c>
      <c r="L10116" s="6" t="s">
        <v>12295</v>
      </c>
      <c r="M10116" s="6">
        <v>63</v>
      </c>
      <c r="N10116" s="6" t="e">
        <f>VLOOKUP(A10116,web_archive!D:AB,18,FALSE)</f>
        <v>#N/A</v>
      </c>
      <c r="O10116" s="6">
        <v>2</v>
      </c>
      <c r="P10116" s="6">
        <v>1024</v>
      </c>
      <c r="Q10116" s="6"/>
      <c r="R10116" s="6">
        <v>1</v>
      </c>
      <c r="S10116" s="6">
        <v>0</v>
      </c>
      <c r="T10116" s="6">
        <v>298</v>
      </c>
      <c r="U10116" s="6" t="s">
        <v>12299</v>
      </c>
      <c r="V10116" s="6" t="s">
        <v>12299</v>
      </c>
      <c r="W10116" s="6" t="s">
        <v>12299</v>
      </c>
      <c r="X10116" s="6"/>
      <c r="Y10116" s="6"/>
      <c r="Z10116" s="6"/>
      <c r="AA10116" s="6"/>
      <c r="AB10116" s="6"/>
    </row>
    <row r="10117" spans="1:28" x14ac:dyDescent="0.3">
      <c r="A10117" s="6">
        <v>19728</v>
      </c>
      <c r="B10117" s="6" t="s">
        <v>32566</v>
      </c>
      <c r="C10117" s="6" t="s">
        <v>32567</v>
      </c>
      <c r="D10117" s="6">
        <v>4</v>
      </c>
      <c r="E10117" s="6">
        <v>10</v>
      </c>
      <c r="F10117" s="6"/>
      <c r="G10117" s="6">
        <v>0</v>
      </c>
      <c r="H10117" s="6"/>
      <c r="I10117" s="6"/>
      <c r="J10117" s="6"/>
      <c r="K10117" s="6">
        <v>0</v>
      </c>
      <c r="L10117" s="6" t="s">
        <v>12295</v>
      </c>
      <c r="M10117" s="6">
        <v>63</v>
      </c>
      <c r="N10117" s="6" t="e">
        <f>VLOOKUP(A10117,web_archive!D:AB,18,FALSE)</f>
        <v>#N/A</v>
      </c>
      <c r="O10117" s="6">
        <v>2</v>
      </c>
      <c r="P10117" s="6">
        <v>1024</v>
      </c>
      <c r="Q10117" s="6"/>
      <c r="R10117" s="6">
        <v>1</v>
      </c>
      <c r="S10117" s="6">
        <v>0</v>
      </c>
      <c r="T10117" s="6">
        <v>985</v>
      </c>
      <c r="U10117" s="6" t="s">
        <v>12299</v>
      </c>
      <c r="V10117" s="6" t="s">
        <v>12299</v>
      </c>
      <c r="W10117" s="6" t="s">
        <v>12299</v>
      </c>
      <c r="X10117" s="6"/>
      <c r="Y10117" s="6"/>
      <c r="Z10117" s="6"/>
      <c r="AA10117" s="6"/>
      <c r="AB10117" s="6"/>
    </row>
    <row r="10118" spans="1:28" x14ac:dyDescent="0.3">
      <c r="A10118" s="6">
        <v>19729</v>
      </c>
      <c r="B10118" s="6" t="s">
        <v>32568</v>
      </c>
      <c r="C10118" s="6" t="s">
        <v>32569</v>
      </c>
      <c r="D10118" s="6">
        <v>4</v>
      </c>
      <c r="E10118" s="6">
        <v>10</v>
      </c>
      <c r="F10118" s="6"/>
      <c r="G10118" s="6">
        <v>0</v>
      </c>
      <c r="H10118" s="6"/>
      <c r="I10118" s="6"/>
      <c r="J10118" s="6"/>
      <c r="K10118" s="6">
        <v>0</v>
      </c>
      <c r="L10118" s="6" t="s">
        <v>12295</v>
      </c>
      <c r="M10118" s="6">
        <v>63</v>
      </c>
      <c r="N10118" s="6" t="e">
        <f>VLOOKUP(A10118,web_archive!D:AB,18,FALSE)</f>
        <v>#N/A</v>
      </c>
      <c r="O10118" s="6">
        <v>2</v>
      </c>
      <c r="P10118" s="6">
        <v>1024</v>
      </c>
      <c r="Q10118" s="6"/>
      <c r="R10118" s="6">
        <v>1</v>
      </c>
      <c r="S10118" s="6">
        <v>0</v>
      </c>
      <c r="T10118" s="6">
        <v>392</v>
      </c>
      <c r="U10118" s="6" t="s">
        <v>12299</v>
      </c>
      <c r="V10118" s="6" t="s">
        <v>12299</v>
      </c>
      <c r="W10118" s="6" t="s">
        <v>12299</v>
      </c>
      <c r="X10118" s="6"/>
      <c r="Y10118" s="6"/>
      <c r="Z10118" s="6"/>
      <c r="AA10118" s="6"/>
      <c r="AB10118" s="6"/>
    </row>
    <row r="10119" spans="1:28" x14ac:dyDescent="0.3">
      <c r="A10119" s="6">
        <v>19730</v>
      </c>
      <c r="B10119" s="6" t="s">
        <v>32570</v>
      </c>
      <c r="C10119" s="6" t="s">
        <v>32571</v>
      </c>
      <c r="D10119" s="6">
        <v>4</v>
      </c>
      <c r="E10119" s="6">
        <v>20</v>
      </c>
      <c r="F10119" s="6"/>
      <c r="G10119" s="6">
        <v>10</v>
      </c>
      <c r="H10119" s="6"/>
      <c r="I10119" s="6">
        <v>0</v>
      </c>
      <c r="J10119" s="6"/>
      <c r="K10119" s="6">
        <v>0</v>
      </c>
      <c r="L10119" s="6" t="s">
        <v>12295</v>
      </c>
      <c r="M10119" s="6">
        <v>63</v>
      </c>
      <c r="N10119" s="6" t="e">
        <f>VLOOKUP(A10119,web_archive!D:AB,18,FALSE)</f>
        <v>#N/A</v>
      </c>
      <c r="O10119" s="6">
        <v>2</v>
      </c>
      <c r="P10119" s="6">
        <v>1024</v>
      </c>
      <c r="Q10119" s="6"/>
      <c r="R10119" s="6">
        <v>0</v>
      </c>
      <c r="S10119" s="6">
        <v>0</v>
      </c>
      <c r="T10119" s="6">
        <v>986</v>
      </c>
      <c r="U10119" s="6" t="s">
        <v>12299</v>
      </c>
      <c r="V10119" s="6" t="s">
        <v>12299</v>
      </c>
      <c r="W10119" s="6" t="s">
        <v>12299</v>
      </c>
      <c r="X10119" s="6"/>
      <c r="Y10119" s="6"/>
      <c r="Z10119" s="6"/>
      <c r="AA10119" s="6"/>
      <c r="AB10119" s="6"/>
    </row>
    <row r="10120" spans="1:28" x14ac:dyDescent="0.3">
      <c r="A10120" s="6">
        <v>19731</v>
      </c>
      <c r="B10120" s="6" t="s">
        <v>32572</v>
      </c>
      <c r="C10120" s="6" t="s">
        <v>32573</v>
      </c>
      <c r="D10120" s="6">
        <v>4</v>
      </c>
      <c r="E10120" s="6">
        <v>10</v>
      </c>
      <c r="F10120" s="6"/>
      <c r="G10120" s="6">
        <v>0</v>
      </c>
      <c r="H10120" s="6"/>
      <c r="I10120" s="6"/>
      <c r="J10120" s="6"/>
      <c r="K10120" s="6">
        <v>0</v>
      </c>
      <c r="L10120" s="6" t="s">
        <v>12295</v>
      </c>
      <c r="M10120" s="6">
        <v>63</v>
      </c>
      <c r="N10120" s="6" t="e">
        <f>VLOOKUP(A10120,web_archive!D:AB,18,FALSE)</f>
        <v>#N/A</v>
      </c>
      <c r="O10120" s="6">
        <v>2</v>
      </c>
      <c r="P10120" s="6">
        <v>1024</v>
      </c>
      <c r="Q10120" s="6"/>
      <c r="R10120" s="6">
        <v>1</v>
      </c>
      <c r="S10120" s="6">
        <v>1</v>
      </c>
      <c r="T10120" s="6">
        <v>39</v>
      </c>
      <c r="U10120" s="6" t="s">
        <v>12691</v>
      </c>
      <c r="V10120" s="6" t="s">
        <v>12762</v>
      </c>
      <c r="W10120" s="6" t="s">
        <v>14887</v>
      </c>
      <c r="X10120" s="6" t="s">
        <v>16654</v>
      </c>
      <c r="Y10120" s="6" t="s">
        <v>13285</v>
      </c>
      <c r="Z10120" s="6" t="s">
        <v>12404</v>
      </c>
      <c r="AA10120" s="6" t="s">
        <v>12299</v>
      </c>
      <c r="AB10120" s="6" t="s">
        <v>12299</v>
      </c>
    </row>
    <row r="10121" spans="1:28" x14ac:dyDescent="0.3">
      <c r="A10121" s="6">
        <v>19732</v>
      </c>
      <c r="B10121" s="6" t="s">
        <v>32574</v>
      </c>
      <c r="C10121" s="6" t="s">
        <v>32575</v>
      </c>
      <c r="D10121" s="6">
        <v>4</v>
      </c>
      <c r="E10121" s="6">
        <v>10</v>
      </c>
      <c r="F10121" s="6"/>
      <c r="G10121" s="6">
        <v>0</v>
      </c>
      <c r="H10121" s="6"/>
      <c r="I10121" s="6"/>
      <c r="J10121" s="6"/>
      <c r="K10121" s="6">
        <v>0</v>
      </c>
      <c r="L10121" s="6" t="s">
        <v>12295</v>
      </c>
      <c r="M10121" s="6">
        <v>63</v>
      </c>
      <c r="N10121" s="6" t="e">
        <f>VLOOKUP(A10121,web_archive!D:AB,18,FALSE)</f>
        <v>#N/A</v>
      </c>
      <c r="O10121" s="6">
        <v>2</v>
      </c>
      <c r="P10121" s="6">
        <v>2048</v>
      </c>
      <c r="Q10121" s="6"/>
      <c r="R10121" s="6">
        <v>1</v>
      </c>
      <c r="S10121" s="6">
        <v>1</v>
      </c>
      <c r="T10121" s="6">
        <v>174</v>
      </c>
      <c r="U10121" s="6" t="s">
        <v>12299</v>
      </c>
      <c r="V10121" s="6" t="s">
        <v>12299</v>
      </c>
      <c r="W10121" s="6" t="s">
        <v>12299</v>
      </c>
      <c r="X10121" s="6"/>
      <c r="Y10121" s="6"/>
      <c r="Z10121" s="6"/>
      <c r="AA10121" s="6"/>
      <c r="AB10121" s="6"/>
    </row>
    <row r="10122" spans="1:28" x14ac:dyDescent="0.3">
      <c r="A10122" s="6">
        <v>19733</v>
      </c>
      <c r="B10122" s="6" t="s">
        <v>32576</v>
      </c>
      <c r="C10122" s="6" t="s">
        <v>32577</v>
      </c>
      <c r="D10122" s="6">
        <v>4</v>
      </c>
      <c r="E10122" s="6">
        <v>0</v>
      </c>
      <c r="F10122" s="6"/>
      <c r="G10122" s="6">
        <v>0</v>
      </c>
      <c r="H10122" s="6"/>
      <c r="I10122" s="6">
        <v>0</v>
      </c>
      <c r="J10122" s="6"/>
      <c r="K10122" s="6">
        <v>0</v>
      </c>
      <c r="L10122" s="6" t="s">
        <v>12295</v>
      </c>
      <c r="M10122" s="6">
        <v>63</v>
      </c>
      <c r="N10122" s="6" t="e">
        <f>VLOOKUP(A10122,web_archive!D:AB,18,FALSE)</f>
        <v>#N/A</v>
      </c>
      <c r="O10122" s="6">
        <v>2</v>
      </c>
      <c r="P10122" s="6">
        <v>1024</v>
      </c>
      <c r="Q10122" s="6"/>
      <c r="R10122" s="6">
        <v>1</v>
      </c>
      <c r="S10122" s="6">
        <v>0</v>
      </c>
      <c r="T10122" s="6">
        <v>115</v>
      </c>
      <c r="U10122" s="6" t="s">
        <v>12841</v>
      </c>
      <c r="V10122" s="6" t="s">
        <v>32578</v>
      </c>
      <c r="W10122" s="6" t="s">
        <v>12675</v>
      </c>
      <c r="X10122" s="6" t="s">
        <v>12489</v>
      </c>
      <c r="Y10122" s="6" t="s">
        <v>12299</v>
      </c>
      <c r="Z10122" s="6" t="s">
        <v>12299</v>
      </c>
      <c r="AA10122" s="6"/>
      <c r="AB10122" s="6"/>
    </row>
    <row r="10123" spans="1:28" x14ac:dyDescent="0.3">
      <c r="A10123" s="6">
        <v>19734</v>
      </c>
      <c r="B10123" s="6" t="s">
        <v>32579</v>
      </c>
      <c r="C10123" s="6" t="s">
        <v>32580</v>
      </c>
      <c r="D10123" s="6">
        <v>4</v>
      </c>
      <c r="E10123" s="6">
        <v>10</v>
      </c>
      <c r="F10123" s="6"/>
      <c r="G10123" s="6">
        <v>0</v>
      </c>
      <c r="H10123" s="6"/>
      <c r="I10123" s="6"/>
      <c r="J10123" s="6"/>
      <c r="K10123" s="6">
        <v>0</v>
      </c>
      <c r="L10123" s="6" t="s">
        <v>12295</v>
      </c>
      <c r="M10123" s="6">
        <v>63</v>
      </c>
      <c r="N10123" s="6" t="e">
        <f>VLOOKUP(A10123,web_archive!D:AB,18,FALSE)</f>
        <v>#N/A</v>
      </c>
      <c r="O10123" s="6">
        <v>2</v>
      </c>
      <c r="P10123" s="6">
        <v>1024</v>
      </c>
      <c r="Q10123" s="6"/>
      <c r="R10123" s="6">
        <v>1</v>
      </c>
      <c r="S10123" s="6">
        <v>1</v>
      </c>
      <c r="T10123" s="6">
        <v>83</v>
      </c>
      <c r="U10123" s="6" t="s">
        <v>12858</v>
      </c>
      <c r="V10123" s="6" t="s">
        <v>12368</v>
      </c>
      <c r="W10123" s="6" t="s">
        <v>12299</v>
      </c>
      <c r="X10123" s="6" t="s">
        <v>12299</v>
      </c>
      <c r="Y10123" s="6"/>
      <c r="Z10123" s="6"/>
      <c r="AA10123" s="6"/>
      <c r="AB10123" s="6"/>
    </row>
    <row r="10124" spans="1:28" x14ac:dyDescent="0.3">
      <c r="A10124" s="6">
        <v>19735</v>
      </c>
      <c r="B10124" s="6" t="s">
        <v>32581</v>
      </c>
      <c r="C10124" s="6" t="s">
        <v>32582</v>
      </c>
      <c r="D10124" s="6">
        <v>4</v>
      </c>
      <c r="E10124" s="6">
        <v>10</v>
      </c>
      <c r="F10124" s="6"/>
      <c r="G10124" s="6">
        <v>0</v>
      </c>
      <c r="H10124" s="6"/>
      <c r="I10124" s="6"/>
      <c r="J10124" s="6"/>
      <c r="K10124" s="6">
        <v>0</v>
      </c>
      <c r="L10124" s="6" t="s">
        <v>12295</v>
      </c>
      <c r="M10124" s="6">
        <v>63</v>
      </c>
      <c r="N10124" s="6" t="e">
        <f>VLOOKUP(A10124,web_archive!D:AB,18,FALSE)</f>
        <v>#N/A</v>
      </c>
      <c r="O10124" s="6">
        <v>2</v>
      </c>
      <c r="P10124" s="6">
        <v>1024</v>
      </c>
      <c r="Q10124" s="6"/>
      <c r="R10124" s="6">
        <v>1</v>
      </c>
      <c r="S10124" s="6">
        <v>1</v>
      </c>
      <c r="T10124" s="6">
        <v>100</v>
      </c>
      <c r="U10124" s="6" t="s">
        <v>12299</v>
      </c>
      <c r="V10124" s="6" t="s">
        <v>12299</v>
      </c>
      <c r="W10124" s="6" t="s">
        <v>12299</v>
      </c>
      <c r="X10124" s="6"/>
      <c r="Y10124" s="6"/>
      <c r="Z10124" s="6"/>
      <c r="AA10124" s="6"/>
      <c r="AB10124" s="6"/>
    </row>
    <row r="10125" spans="1:28" x14ac:dyDescent="0.3">
      <c r="A10125" s="6">
        <v>19736</v>
      </c>
      <c r="B10125" s="6" t="s">
        <v>32583</v>
      </c>
      <c r="C10125" s="6" t="s">
        <v>32584</v>
      </c>
      <c r="D10125" s="6">
        <v>4</v>
      </c>
      <c r="E10125" s="6">
        <v>10</v>
      </c>
      <c r="F10125" s="6"/>
      <c r="G10125" s="6">
        <v>0</v>
      </c>
      <c r="H10125" s="6"/>
      <c r="I10125" s="6"/>
      <c r="J10125" s="6"/>
      <c r="K10125" s="6">
        <v>0</v>
      </c>
      <c r="L10125" s="6" t="s">
        <v>12295</v>
      </c>
      <c r="M10125" s="6">
        <v>63</v>
      </c>
      <c r="N10125" s="6" t="e">
        <f>VLOOKUP(A10125,web_archive!D:AB,18,FALSE)</f>
        <v>#N/A</v>
      </c>
      <c r="O10125" s="6">
        <v>2</v>
      </c>
      <c r="P10125" s="6">
        <v>2048</v>
      </c>
      <c r="Q10125" s="6"/>
      <c r="R10125" s="6">
        <v>1</v>
      </c>
      <c r="S10125" s="6">
        <v>1</v>
      </c>
      <c r="T10125" s="6">
        <v>91</v>
      </c>
      <c r="U10125" s="6" t="s">
        <v>14772</v>
      </c>
      <c r="V10125" s="6" t="s">
        <v>12837</v>
      </c>
      <c r="W10125" s="6" t="s">
        <v>12838</v>
      </c>
      <c r="X10125" s="6" t="s">
        <v>12299</v>
      </c>
      <c r="Y10125" s="6" t="s">
        <v>12299</v>
      </c>
      <c r="Z10125" s="6"/>
      <c r="AA10125" s="6"/>
      <c r="AB10125" s="6"/>
    </row>
    <row r="10126" spans="1:28" x14ac:dyDescent="0.3">
      <c r="A10126" s="6">
        <v>19737</v>
      </c>
      <c r="B10126" s="6" t="s">
        <v>32585</v>
      </c>
      <c r="C10126" s="6" t="s">
        <v>32586</v>
      </c>
      <c r="D10126" s="6">
        <v>4</v>
      </c>
      <c r="E10126" s="6">
        <v>10</v>
      </c>
      <c r="F10126" s="6"/>
      <c r="G10126" s="6">
        <v>0</v>
      </c>
      <c r="H10126" s="6"/>
      <c r="I10126" s="6"/>
      <c r="J10126" s="6"/>
      <c r="K10126" s="6">
        <v>0</v>
      </c>
      <c r="L10126" s="6" t="s">
        <v>12295</v>
      </c>
      <c r="M10126" s="6">
        <v>63</v>
      </c>
      <c r="N10126" s="6" t="e">
        <f>VLOOKUP(A10126,web_archive!D:AB,18,FALSE)</f>
        <v>#N/A</v>
      </c>
      <c r="O10126" s="6">
        <v>2</v>
      </c>
      <c r="P10126" s="6">
        <v>1024</v>
      </c>
      <c r="Q10126" s="6"/>
      <c r="R10126" s="6">
        <v>1</v>
      </c>
      <c r="S10126" s="6">
        <v>1</v>
      </c>
      <c r="T10126" s="6">
        <v>105</v>
      </c>
      <c r="U10126" s="6" t="s">
        <v>12660</v>
      </c>
      <c r="V10126" s="6" t="s">
        <v>13482</v>
      </c>
      <c r="W10126" s="6" t="s">
        <v>12404</v>
      </c>
      <c r="X10126" s="6" t="s">
        <v>12299</v>
      </c>
      <c r="Y10126" s="6" t="s">
        <v>12299</v>
      </c>
      <c r="Z10126" s="6"/>
      <c r="AA10126" s="6"/>
      <c r="AB10126" s="6"/>
    </row>
    <row r="10127" spans="1:28" x14ac:dyDescent="0.3">
      <c r="A10127" s="6">
        <v>19738</v>
      </c>
      <c r="B10127" s="6" t="s">
        <v>32587</v>
      </c>
      <c r="C10127" s="6" t="s">
        <v>32588</v>
      </c>
      <c r="D10127" s="6">
        <v>4</v>
      </c>
      <c r="E10127" s="6">
        <v>10</v>
      </c>
      <c r="F10127" s="6"/>
      <c r="G10127" s="6">
        <v>0</v>
      </c>
      <c r="H10127" s="6"/>
      <c r="I10127" s="6"/>
      <c r="J10127" s="6"/>
      <c r="K10127" s="6">
        <v>0</v>
      </c>
      <c r="L10127" s="6" t="s">
        <v>12295</v>
      </c>
      <c r="M10127" s="6">
        <v>63</v>
      </c>
      <c r="N10127" s="6" t="e">
        <f>VLOOKUP(A10127,web_archive!D:AB,18,FALSE)</f>
        <v>#N/A</v>
      </c>
      <c r="O10127" s="6">
        <v>2</v>
      </c>
      <c r="P10127" s="6">
        <v>1024</v>
      </c>
      <c r="Q10127" s="6"/>
      <c r="R10127" s="6">
        <v>1</v>
      </c>
      <c r="S10127" s="6">
        <v>1</v>
      </c>
      <c r="T10127" s="6">
        <v>189</v>
      </c>
      <c r="U10127" s="6" t="s">
        <v>12299</v>
      </c>
      <c r="V10127" s="6" t="s">
        <v>12299</v>
      </c>
      <c r="W10127" s="6" t="s">
        <v>12299</v>
      </c>
      <c r="X10127" s="6"/>
      <c r="Y10127" s="6"/>
      <c r="Z10127" s="6"/>
      <c r="AA10127" s="6"/>
      <c r="AB10127" s="6"/>
    </row>
    <row r="10128" spans="1:28" x14ac:dyDescent="0.3">
      <c r="A10128" s="6">
        <v>19739</v>
      </c>
      <c r="B10128" s="6" t="s">
        <v>32589</v>
      </c>
      <c r="C10128" s="6" t="s">
        <v>32590</v>
      </c>
      <c r="D10128" s="6">
        <v>4</v>
      </c>
      <c r="E10128" s="6">
        <v>10</v>
      </c>
      <c r="F10128" s="6"/>
      <c r="G10128" s="6">
        <v>0</v>
      </c>
      <c r="H10128" s="6"/>
      <c r="I10128" s="6"/>
      <c r="J10128" s="6"/>
      <c r="K10128" s="6">
        <v>0</v>
      </c>
      <c r="L10128" s="6" t="s">
        <v>12295</v>
      </c>
      <c r="M10128" s="6">
        <v>63</v>
      </c>
      <c r="N10128" s="6" t="e">
        <f>VLOOKUP(A10128,web_archive!D:AB,18,FALSE)</f>
        <v>#N/A</v>
      </c>
      <c r="O10128" s="6">
        <v>2</v>
      </c>
      <c r="P10128" s="6">
        <v>1024</v>
      </c>
      <c r="Q10128" s="6"/>
      <c r="R10128" s="6">
        <v>1</v>
      </c>
      <c r="S10128" s="6">
        <v>1</v>
      </c>
      <c r="T10128" s="6">
        <v>838</v>
      </c>
      <c r="U10128" s="6" t="s">
        <v>12570</v>
      </c>
      <c r="V10128" s="6" t="s">
        <v>12802</v>
      </c>
      <c r="W10128" s="6" t="s">
        <v>12600</v>
      </c>
      <c r="X10128" s="6" t="s">
        <v>12299</v>
      </c>
      <c r="Y10128" s="6" t="s">
        <v>12299</v>
      </c>
      <c r="Z10128" s="6"/>
      <c r="AA10128" s="6"/>
      <c r="AB10128" s="6"/>
    </row>
    <row r="10129" spans="1:25" x14ac:dyDescent="0.3">
      <c r="A10129" s="6">
        <v>19741</v>
      </c>
      <c r="B10129" s="6" t="s">
        <v>32591</v>
      </c>
      <c r="C10129" s="6" t="s">
        <v>32592</v>
      </c>
      <c r="D10129" s="6">
        <v>4</v>
      </c>
      <c r="E10129" s="6">
        <v>10</v>
      </c>
      <c r="F10129" s="6"/>
      <c r="G10129" s="6">
        <v>0</v>
      </c>
      <c r="H10129" s="6"/>
      <c r="I10129" s="6"/>
      <c r="J10129" s="6"/>
      <c r="K10129" s="6">
        <v>0</v>
      </c>
      <c r="L10129" s="6" t="s">
        <v>12295</v>
      </c>
      <c r="M10129" s="6">
        <v>63</v>
      </c>
      <c r="N10129" s="6" t="e">
        <f>VLOOKUP(A10129,web_archive!D:AB,18,FALSE)</f>
        <v>#N/A</v>
      </c>
      <c r="O10129" s="6">
        <v>2</v>
      </c>
      <c r="P10129" s="6">
        <v>1024</v>
      </c>
      <c r="Q10129" s="6"/>
      <c r="R10129" s="6">
        <v>1</v>
      </c>
      <c r="S10129" s="6">
        <v>1</v>
      </c>
      <c r="T10129" s="6">
        <v>562</v>
      </c>
      <c r="U10129" s="6" t="s">
        <v>12299</v>
      </c>
      <c r="V10129" s="6" t="s">
        <v>12299</v>
      </c>
      <c r="W10129" s="6" t="s">
        <v>12299</v>
      </c>
      <c r="X10129" s="6"/>
      <c r="Y10129" s="6"/>
    </row>
    <row r="10130" spans="1:25" x14ac:dyDescent="0.3">
      <c r="A10130" s="6">
        <v>19742</v>
      </c>
      <c r="B10130" s="6" t="s">
        <v>32593</v>
      </c>
      <c r="C10130" s="6" t="s">
        <v>32594</v>
      </c>
      <c r="D10130" s="6">
        <v>4</v>
      </c>
      <c r="E10130" s="6">
        <v>10</v>
      </c>
      <c r="F10130" s="6"/>
      <c r="G10130" s="6">
        <v>0</v>
      </c>
      <c r="H10130" s="6"/>
      <c r="I10130" s="6"/>
      <c r="J10130" s="6"/>
      <c r="K10130" s="6">
        <v>0</v>
      </c>
      <c r="L10130" s="6" t="s">
        <v>12295</v>
      </c>
      <c r="M10130" s="6">
        <v>63</v>
      </c>
      <c r="N10130" s="6" t="e">
        <f>VLOOKUP(A10130,web_archive!D:AB,18,FALSE)</f>
        <v>#N/A</v>
      </c>
      <c r="O10130" s="6">
        <v>2</v>
      </c>
      <c r="P10130" s="6">
        <v>2048</v>
      </c>
      <c r="Q10130" s="6"/>
      <c r="R10130" s="6"/>
      <c r="S10130" s="6"/>
      <c r="T10130" s="6">
        <v>724</v>
      </c>
      <c r="U10130" s="6" t="s">
        <v>15618</v>
      </c>
      <c r="V10130" s="6" t="s">
        <v>13898</v>
      </c>
      <c r="W10130" s="6" t="s">
        <v>12368</v>
      </c>
      <c r="X10130" s="6" t="s">
        <v>12299</v>
      </c>
      <c r="Y10130" s="6" t="s">
        <v>12299</v>
      </c>
    </row>
    <row r="10131" spans="1:25" x14ac:dyDescent="0.3">
      <c r="A10131" s="6">
        <v>19743</v>
      </c>
      <c r="B10131" s="6" t="s">
        <v>32595</v>
      </c>
      <c r="C10131" s="6" t="s">
        <v>32596</v>
      </c>
      <c r="D10131" s="6">
        <v>4</v>
      </c>
      <c r="E10131" s="6">
        <v>10</v>
      </c>
      <c r="F10131" s="6"/>
      <c r="G10131" s="6">
        <v>0</v>
      </c>
      <c r="H10131" s="6"/>
      <c r="I10131" s="6"/>
      <c r="J10131" s="6"/>
      <c r="K10131" s="6">
        <v>0</v>
      </c>
      <c r="L10131" s="6" t="s">
        <v>12295</v>
      </c>
      <c r="M10131" s="6">
        <v>63</v>
      </c>
      <c r="N10131" s="6" t="e">
        <f>VLOOKUP(A10131,web_archive!D:AB,18,FALSE)</f>
        <v>#N/A</v>
      </c>
      <c r="O10131" s="6">
        <v>2</v>
      </c>
      <c r="P10131" s="6">
        <v>7168</v>
      </c>
      <c r="Q10131" s="6"/>
      <c r="R10131" s="6">
        <v>1</v>
      </c>
      <c r="S10131" s="6">
        <v>0</v>
      </c>
      <c r="T10131" s="6">
        <v>485</v>
      </c>
      <c r="U10131" s="6" t="s">
        <v>12299</v>
      </c>
      <c r="V10131" s="6" t="s">
        <v>12299</v>
      </c>
      <c r="W10131" s="6" t="s">
        <v>12299</v>
      </c>
      <c r="X10131" s="6"/>
      <c r="Y10131" s="6"/>
    </row>
    <row r="10132" spans="1:25" x14ac:dyDescent="0.3">
      <c r="A10132" s="6">
        <v>19744</v>
      </c>
      <c r="B10132" s="6" t="s">
        <v>32597</v>
      </c>
      <c r="C10132" s="6" t="s">
        <v>32598</v>
      </c>
      <c r="D10132" s="6">
        <v>4</v>
      </c>
      <c r="E10132" s="6">
        <v>10</v>
      </c>
      <c r="F10132" s="6"/>
      <c r="G10132" s="6">
        <v>0</v>
      </c>
      <c r="H10132" s="6"/>
      <c r="I10132" s="6"/>
      <c r="J10132" s="6"/>
      <c r="K10132" s="6">
        <v>0</v>
      </c>
      <c r="L10132" s="6" t="s">
        <v>12295</v>
      </c>
      <c r="M10132" s="6">
        <v>63</v>
      </c>
      <c r="N10132" s="6" t="e">
        <f>VLOOKUP(A10132,web_archive!D:AB,18,FALSE)</f>
        <v>#N/A</v>
      </c>
      <c r="O10132" s="6">
        <v>2</v>
      </c>
      <c r="P10132" s="6">
        <v>1024</v>
      </c>
      <c r="Q10132" s="6"/>
      <c r="R10132" s="6">
        <v>1</v>
      </c>
      <c r="S10132" s="6">
        <v>1</v>
      </c>
      <c r="T10132" s="6">
        <v>642</v>
      </c>
      <c r="U10132" s="6" t="s">
        <v>12299</v>
      </c>
      <c r="V10132" s="6" t="s">
        <v>12299</v>
      </c>
      <c r="W10132" s="6" t="s">
        <v>12299</v>
      </c>
      <c r="X10132" s="6"/>
      <c r="Y10132" s="6"/>
    </row>
    <row r="10133" spans="1:25" x14ac:dyDescent="0.3">
      <c r="A10133" s="6">
        <v>19745</v>
      </c>
      <c r="B10133" s="6" t="s">
        <v>32599</v>
      </c>
      <c r="C10133" s="6" t="s">
        <v>32600</v>
      </c>
      <c r="D10133" s="6">
        <v>4</v>
      </c>
      <c r="E10133" s="6">
        <v>10</v>
      </c>
      <c r="F10133" s="6"/>
      <c r="G10133" s="6">
        <v>0</v>
      </c>
      <c r="H10133" s="6"/>
      <c r="I10133" s="6"/>
      <c r="J10133" s="6"/>
      <c r="K10133" s="6">
        <v>0</v>
      </c>
      <c r="L10133" s="6" t="s">
        <v>12295</v>
      </c>
      <c r="M10133" s="6">
        <v>63</v>
      </c>
      <c r="N10133" s="6" t="e">
        <f>VLOOKUP(A10133,web_archive!D:AB,18,FALSE)</f>
        <v>#N/A</v>
      </c>
      <c r="O10133" s="6">
        <v>2</v>
      </c>
      <c r="P10133" s="6">
        <v>1024</v>
      </c>
      <c r="Q10133" s="6"/>
      <c r="R10133" s="6">
        <v>1</v>
      </c>
      <c r="S10133" s="6">
        <v>1</v>
      </c>
      <c r="T10133" s="6">
        <v>587</v>
      </c>
      <c r="U10133" s="6" t="s">
        <v>12299</v>
      </c>
      <c r="V10133" s="6" t="s">
        <v>12299</v>
      </c>
      <c r="W10133" s="6" t="s">
        <v>12299</v>
      </c>
      <c r="X10133" s="6"/>
      <c r="Y10133" s="6"/>
    </row>
    <row r="10134" spans="1:25" x14ac:dyDescent="0.3">
      <c r="A10134" s="6">
        <v>19746</v>
      </c>
      <c r="B10134" s="6" t="s">
        <v>32601</v>
      </c>
      <c r="C10134" s="6" t="s">
        <v>32602</v>
      </c>
      <c r="D10134" s="6">
        <v>4</v>
      </c>
      <c r="E10134" s="6">
        <v>20</v>
      </c>
      <c r="F10134" s="6"/>
      <c r="G10134" s="6">
        <v>0</v>
      </c>
      <c r="H10134" s="6"/>
      <c r="I10134" s="6">
        <v>0</v>
      </c>
      <c r="J10134" s="6"/>
      <c r="K10134" s="6">
        <v>0</v>
      </c>
      <c r="L10134" s="6" t="s">
        <v>12295</v>
      </c>
      <c r="M10134" s="6">
        <v>63</v>
      </c>
      <c r="N10134" s="6" t="e">
        <f>VLOOKUP(A10134,web_archive!D:AB,18,FALSE)</f>
        <v>#N/A</v>
      </c>
      <c r="O10134" s="6">
        <v>2</v>
      </c>
      <c r="P10134" s="6">
        <v>2048</v>
      </c>
      <c r="Q10134" s="6"/>
      <c r="R10134" s="6">
        <v>1</v>
      </c>
      <c r="S10134" s="6">
        <v>1</v>
      </c>
      <c r="T10134" s="6">
        <v>326</v>
      </c>
      <c r="U10134" s="6" t="s">
        <v>12299</v>
      </c>
      <c r="V10134" s="6" t="s">
        <v>12299</v>
      </c>
      <c r="W10134" s="6" t="s">
        <v>12299</v>
      </c>
      <c r="X10134" s="6"/>
      <c r="Y10134" s="6"/>
    </row>
    <row r="10135" spans="1:25" x14ac:dyDescent="0.3">
      <c r="A10135" s="6">
        <v>19747</v>
      </c>
      <c r="B10135" s="6" t="s">
        <v>32603</v>
      </c>
      <c r="C10135" s="6" t="s">
        <v>32604</v>
      </c>
      <c r="D10135" s="6">
        <v>4</v>
      </c>
      <c r="E10135" s="6">
        <v>20</v>
      </c>
      <c r="F10135" s="6"/>
      <c r="G10135" s="6">
        <v>0</v>
      </c>
      <c r="H10135" s="6"/>
      <c r="I10135" s="6">
        <v>0</v>
      </c>
      <c r="J10135" s="6"/>
      <c r="K10135" s="6">
        <v>0</v>
      </c>
      <c r="L10135" s="6" t="s">
        <v>12295</v>
      </c>
      <c r="M10135" s="6">
        <v>63</v>
      </c>
      <c r="N10135" s="6" t="e">
        <f>VLOOKUP(A10135,web_archive!D:AB,18,FALSE)</f>
        <v>#N/A</v>
      </c>
      <c r="O10135" s="6">
        <v>2</v>
      </c>
      <c r="P10135" s="6">
        <v>6144</v>
      </c>
      <c r="Q10135" s="6"/>
      <c r="R10135" s="6">
        <v>1</v>
      </c>
      <c r="S10135" s="6">
        <v>1</v>
      </c>
      <c r="T10135" s="6">
        <v>693</v>
      </c>
      <c r="U10135" s="6" t="s">
        <v>12299</v>
      </c>
      <c r="V10135" s="6" t="s">
        <v>12299</v>
      </c>
      <c r="W10135" s="6" t="s">
        <v>12299</v>
      </c>
      <c r="X10135" s="6"/>
      <c r="Y10135" s="6"/>
    </row>
    <row r="10136" spans="1:25" x14ac:dyDescent="0.3">
      <c r="A10136" s="6">
        <v>19748</v>
      </c>
      <c r="B10136" s="6" t="s">
        <v>32605</v>
      </c>
      <c r="C10136" s="6" t="s">
        <v>32606</v>
      </c>
      <c r="D10136" s="6">
        <v>4</v>
      </c>
      <c r="E10136" s="6">
        <v>20</v>
      </c>
      <c r="F10136" s="6"/>
      <c r="G10136" s="6">
        <v>0</v>
      </c>
      <c r="H10136" s="6"/>
      <c r="I10136" s="6">
        <v>0</v>
      </c>
      <c r="J10136" s="6"/>
      <c r="K10136" s="6">
        <v>0</v>
      </c>
      <c r="L10136" s="6" t="s">
        <v>12295</v>
      </c>
      <c r="M10136" s="6">
        <v>63</v>
      </c>
      <c r="N10136" s="6" t="e">
        <f>VLOOKUP(A10136,web_archive!D:AB,18,FALSE)</f>
        <v>#N/A</v>
      </c>
      <c r="O10136" s="6">
        <v>2</v>
      </c>
      <c r="P10136" s="6">
        <v>3072</v>
      </c>
      <c r="Q10136" s="6"/>
      <c r="R10136" s="6">
        <v>1</v>
      </c>
      <c r="S10136" s="6">
        <v>1</v>
      </c>
      <c r="T10136" s="6">
        <v>335</v>
      </c>
      <c r="U10136" s="6" t="s">
        <v>12299</v>
      </c>
      <c r="V10136" s="6" t="s">
        <v>12299</v>
      </c>
      <c r="W10136" s="6" t="s">
        <v>12299</v>
      </c>
      <c r="X10136" s="6"/>
      <c r="Y10136" s="6"/>
    </row>
    <row r="10137" spans="1:25" x14ac:dyDescent="0.3">
      <c r="A10137" s="6">
        <v>19749</v>
      </c>
      <c r="B10137" s="6" t="s">
        <v>32607</v>
      </c>
      <c r="C10137" s="6" t="s">
        <v>32608</v>
      </c>
      <c r="D10137" s="6">
        <v>4</v>
      </c>
      <c r="E10137" s="6">
        <v>10</v>
      </c>
      <c r="F10137" s="6"/>
      <c r="G10137" s="6">
        <v>0</v>
      </c>
      <c r="H10137" s="6"/>
      <c r="I10137" s="6"/>
      <c r="J10137" s="6"/>
      <c r="K10137" s="6">
        <v>0</v>
      </c>
      <c r="L10137" s="6" t="s">
        <v>12295</v>
      </c>
      <c r="M10137" s="6">
        <v>63</v>
      </c>
      <c r="N10137" s="6" t="e">
        <f>VLOOKUP(A10137,web_archive!D:AB,18,FALSE)</f>
        <v>#N/A</v>
      </c>
      <c r="O10137" s="6">
        <v>2</v>
      </c>
      <c r="P10137" s="6">
        <v>1024</v>
      </c>
      <c r="Q10137" s="6"/>
      <c r="R10137" s="6">
        <v>1</v>
      </c>
      <c r="S10137" s="6">
        <v>1</v>
      </c>
      <c r="T10137" s="6">
        <v>260</v>
      </c>
      <c r="U10137" s="6" t="s">
        <v>12299</v>
      </c>
      <c r="V10137" s="6" t="s">
        <v>12299</v>
      </c>
      <c r="W10137" s="6" t="s">
        <v>12299</v>
      </c>
      <c r="X10137" s="6"/>
      <c r="Y10137" s="6"/>
    </row>
    <row r="10138" spans="1:25" x14ac:dyDescent="0.3">
      <c r="A10138" s="6">
        <v>19750</v>
      </c>
      <c r="B10138" s="6" t="s">
        <v>32609</v>
      </c>
      <c r="C10138" s="6" t="s">
        <v>32610</v>
      </c>
      <c r="D10138" s="6">
        <v>4</v>
      </c>
      <c r="E10138" s="6">
        <v>10</v>
      </c>
      <c r="F10138" s="6"/>
      <c r="G10138" s="6">
        <v>0</v>
      </c>
      <c r="H10138" s="6"/>
      <c r="I10138" s="6"/>
      <c r="J10138" s="6"/>
      <c r="K10138" s="6">
        <v>0</v>
      </c>
      <c r="L10138" s="6" t="s">
        <v>12295</v>
      </c>
      <c r="M10138" s="6">
        <v>63</v>
      </c>
      <c r="N10138" s="6" t="e">
        <f>VLOOKUP(A10138,web_archive!D:AB,18,FALSE)</f>
        <v>#N/A</v>
      </c>
      <c r="O10138" s="6">
        <v>2</v>
      </c>
      <c r="P10138" s="6">
        <v>1024</v>
      </c>
      <c r="Q10138" s="6"/>
      <c r="R10138" s="6">
        <v>1</v>
      </c>
      <c r="S10138" s="6">
        <v>1</v>
      </c>
      <c r="T10138" s="6">
        <v>987</v>
      </c>
      <c r="U10138" s="6" t="s">
        <v>12299</v>
      </c>
      <c r="V10138" s="6" t="s">
        <v>12299</v>
      </c>
      <c r="W10138" s="6" t="s">
        <v>12299</v>
      </c>
      <c r="X10138" s="6"/>
      <c r="Y10138" s="6"/>
    </row>
    <row r="10139" spans="1:25" x14ac:dyDescent="0.3">
      <c r="A10139" s="6">
        <v>19751</v>
      </c>
      <c r="B10139" s="6" t="s">
        <v>32611</v>
      </c>
      <c r="C10139" s="6" t="s">
        <v>32612</v>
      </c>
      <c r="D10139" s="6">
        <v>4</v>
      </c>
      <c r="E10139" s="6">
        <v>10</v>
      </c>
      <c r="F10139" s="6"/>
      <c r="G10139" s="6">
        <v>0</v>
      </c>
      <c r="H10139" s="6"/>
      <c r="I10139" s="6"/>
      <c r="J10139" s="6"/>
      <c r="K10139" s="6">
        <v>0</v>
      </c>
      <c r="L10139" s="6" t="s">
        <v>12295</v>
      </c>
      <c r="M10139" s="6">
        <v>63</v>
      </c>
      <c r="N10139" s="6" t="e">
        <f>VLOOKUP(A10139,web_archive!D:AB,18,FALSE)</f>
        <v>#N/A</v>
      </c>
      <c r="O10139" s="6">
        <v>2</v>
      </c>
      <c r="P10139" s="6">
        <v>1024</v>
      </c>
      <c r="Q10139" s="6"/>
      <c r="R10139" s="6">
        <v>1</v>
      </c>
      <c r="S10139" s="6">
        <v>1</v>
      </c>
      <c r="T10139" s="6">
        <v>988</v>
      </c>
      <c r="U10139" s="6" t="s">
        <v>12299</v>
      </c>
      <c r="V10139" s="6" t="s">
        <v>12299</v>
      </c>
      <c r="W10139" s="6" t="s">
        <v>12299</v>
      </c>
      <c r="X10139" s="6"/>
      <c r="Y10139" s="6"/>
    </row>
    <row r="10140" spans="1:25" x14ac:dyDescent="0.3">
      <c r="A10140" s="6">
        <v>19752</v>
      </c>
      <c r="B10140" s="6" t="s">
        <v>32613</v>
      </c>
      <c r="C10140" s="6" t="s">
        <v>32614</v>
      </c>
      <c r="D10140" s="6">
        <v>4</v>
      </c>
      <c r="E10140" s="6">
        <v>10</v>
      </c>
      <c r="F10140" s="6"/>
      <c r="G10140" s="6">
        <v>300</v>
      </c>
      <c r="H10140" s="6"/>
      <c r="I10140" s="6">
        <v>3</v>
      </c>
      <c r="J10140" s="6"/>
      <c r="K10140" s="6">
        <v>0</v>
      </c>
      <c r="L10140" s="6" t="s">
        <v>12295</v>
      </c>
      <c r="M10140" s="6">
        <v>63</v>
      </c>
      <c r="N10140" s="6" t="e">
        <f>VLOOKUP(A10140,web_archive!D:AB,18,FALSE)</f>
        <v>#N/A</v>
      </c>
      <c r="O10140" s="6">
        <v>2</v>
      </c>
      <c r="P10140" s="6">
        <v>2048</v>
      </c>
      <c r="Q10140" s="6"/>
      <c r="R10140" s="6">
        <v>1</v>
      </c>
      <c r="S10140" s="6">
        <v>0</v>
      </c>
      <c r="T10140" s="6">
        <v>990</v>
      </c>
      <c r="U10140" s="6" t="s">
        <v>12299</v>
      </c>
      <c r="V10140" s="6" t="s">
        <v>12299</v>
      </c>
      <c r="W10140" s="6" t="s">
        <v>12299</v>
      </c>
      <c r="X10140" s="6"/>
      <c r="Y10140" s="6"/>
    </row>
    <row r="10141" spans="1:25" x14ac:dyDescent="0.3">
      <c r="A10141" s="6">
        <v>19753</v>
      </c>
      <c r="B10141" s="6" t="s">
        <v>32615</v>
      </c>
      <c r="C10141" s="6" t="s">
        <v>32616</v>
      </c>
      <c r="D10141" s="6">
        <v>4</v>
      </c>
      <c r="E10141" s="6">
        <v>10</v>
      </c>
      <c r="F10141" s="6"/>
      <c r="G10141" s="6">
        <v>0</v>
      </c>
      <c r="H10141" s="6"/>
      <c r="I10141" s="6"/>
      <c r="J10141" s="6"/>
      <c r="K10141" s="6">
        <v>0</v>
      </c>
      <c r="L10141" s="6" t="s">
        <v>12295</v>
      </c>
      <c r="M10141" s="6">
        <v>63</v>
      </c>
      <c r="N10141" s="6" t="e">
        <f>VLOOKUP(A10141,web_archive!D:AB,18,FALSE)</f>
        <v>#N/A</v>
      </c>
      <c r="O10141" s="6">
        <v>2</v>
      </c>
      <c r="P10141" s="6">
        <v>1024</v>
      </c>
      <c r="Q10141" s="6"/>
      <c r="R10141" s="6">
        <v>1</v>
      </c>
      <c r="S10141" s="6">
        <v>1</v>
      </c>
      <c r="T10141" s="6">
        <v>462</v>
      </c>
      <c r="U10141" s="6" t="s">
        <v>12299</v>
      </c>
      <c r="V10141" s="6" t="s">
        <v>12299</v>
      </c>
      <c r="W10141" s="6" t="s">
        <v>12299</v>
      </c>
      <c r="X10141" s="6"/>
      <c r="Y10141" s="6"/>
    </row>
    <row r="10142" spans="1:25" x14ac:dyDescent="0.3">
      <c r="A10142" s="6">
        <v>19754</v>
      </c>
      <c r="B10142" s="6" t="s">
        <v>32617</v>
      </c>
      <c r="C10142" s="6" t="s">
        <v>32618</v>
      </c>
      <c r="D10142" s="6">
        <v>4</v>
      </c>
      <c r="E10142" s="6">
        <v>20</v>
      </c>
      <c r="F10142" s="6"/>
      <c r="G10142" s="6">
        <v>0</v>
      </c>
      <c r="H10142" s="6"/>
      <c r="I10142" s="6">
        <v>0</v>
      </c>
      <c r="J10142" s="6"/>
      <c r="K10142" s="6">
        <v>0</v>
      </c>
      <c r="L10142" s="6" t="s">
        <v>12295</v>
      </c>
      <c r="M10142" s="6">
        <v>63</v>
      </c>
      <c r="N10142" s="6" t="e">
        <f>VLOOKUP(A10142,web_archive!D:AB,18,FALSE)</f>
        <v>#N/A</v>
      </c>
      <c r="O10142" s="6">
        <v>2</v>
      </c>
      <c r="P10142" s="6">
        <v>3072</v>
      </c>
      <c r="Q10142" s="6"/>
      <c r="R10142" s="6">
        <v>1</v>
      </c>
      <c r="S10142" s="6">
        <v>1</v>
      </c>
      <c r="T10142" s="6">
        <v>489</v>
      </c>
      <c r="U10142" s="6" t="s">
        <v>12299</v>
      </c>
      <c r="V10142" s="6" t="s">
        <v>12299</v>
      </c>
      <c r="W10142" s="6" t="s">
        <v>12299</v>
      </c>
      <c r="X10142" s="6"/>
      <c r="Y10142" s="6"/>
    </row>
    <row r="10143" spans="1:25" x14ac:dyDescent="0.3">
      <c r="A10143" s="6">
        <v>19755</v>
      </c>
      <c r="B10143" s="6" t="s">
        <v>32619</v>
      </c>
      <c r="C10143" s="6" t="s">
        <v>32620</v>
      </c>
      <c r="D10143" s="6">
        <v>4</v>
      </c>
      <c r="E10143" s="6">
        <v>10</v>
      </c>
      <c r="F10143" s="6"/>
      <c r="G10143" s="6">
        <v>300</v>
      </c>
      <c r="H10143" s="6"/>
      <c r="I10143" s="6">
        <v>3</v>
      </c>
      <c r="J10143" s="6"/>
      <c r="K10143" s="6">
        <v>0</v>
      </c>
      <c r="L10143" s="6" t="s">
        <v>12295</v>
      </c>
      <c r="M10143" s="6">
        <v>63</v>
      </c>
      <c r="N10143" s="6" t="e">
        <f>VLOOKUP(A10143,web_archive!D:AB,18,FALSE)</f>
        <v>#N/A</v>
      </c>
      <c r="O10143" s="6">
        <v>2</v>
      </c>
      <c r="P10143" s="6">
        <v>2048</v>
      </c>
      <c r="Q10143" s="6"/>
      <c r="R10143" s="6">
        <v>1</v>
      </c>
      <c r="S10143" s="6">
        <v>1</v>
      </c>
      <c r="T10143" s="6">
        <v>744</v>
      </c>
      <c r="U10143" s="6" t="s">
        <v>12299</v>
      </c>
      <c r="V10143" s="6" t="s">
        <v>12299</v>
      </c>
      <c r="W10143" s="6" t="s">
        <v>12299</v>
      </c>
      <c r="X10143" s="6"/>
      <c r="Y10143" s="6"/>
    </row>
    <row r="10144" spans="1:25" x14ac:dyDescent="0.3">
      <c r="A10144" s="6">
        <v>19756</v>
      </c>
      <c r="B10144" s="6" t="s">
        <v>32621</v>
      </c>
      <c r="C10144" s="6" t="s">
        <v>32622</v>
      </c>
      <c r="D10144" s="6">
        <v>4</v>
      </c>
      <c r="E10144" s="6">
        <v>20</v>
      </c>
      <c r="F10144" s="6"/>
      <c r="G10144" s="6">
        <v>0</v>
      </c>
      <c r="H10144" s="6"/>
      <c r="I10144" s="6">
        <v>0</v>
      </c>
      <c r="J10144" s="6"/>
      <c r="K10144" s="6">
        <v>0</v>
      </c>
      <c r="L10144" s="6" t="s">
        <v>12295</v>
      </c>
      <c r="M10144" s="6">
        <v>63</v>
      </c>
      <c r="N10144" s="6" t="e">
        <f>VLOOKUP(A10144,web_archive!D:AB,18,FALSE)</f>
        <v>#N/A</v>
      </c>
      <c r="O10144" s="6">
        <v>2</v>
      </c>
      <c r="P10144" s="6">
        <v>3072</v>
      </c>
      <c r="Q10144" s="6"/>
      <c r="R10144" s="6">
        <v>1</v>
      </c>
      <c r="S10144" s="6">
        <v>1</v>
      </c>
      <c r="T10144" s="6">
        <v>610</v>
      </c>
      <c r="U10144" s="6" t="s">
        <v>12299</v>
      </c>
      <c r="V10144" s="6" t="s">
        <v>12299</v>
      </c>
      <c r="W10144" s="6" t="s">
        <v>12299</v>
      </c>
      <c r="X10144" s="6"/>
      <c r="Y10144" s="6"/>
    </row>
    <row r="10145" spans="1:26" x14ac:dyDescent="0.3">
      <c r="A10145" s="6">
        <v>19757</v>
      </c>
      <c r="B10145" s="6" t="s">
        <v>32623</v>
      </c>
      <c r="C10145" s="6" t="s">
        <v>32624</v>
      </c>
      <c r="D10145" s="6">
        <v>4</v>
      </c>
      <c r="E10145" s="6">
        <v>10</v>
      </c>
      <c r="F10145" s="6"/>
      <c r="G10145" s="6">
        <v>0</v>
      </c>
      <c r="H10145" s="6"/>
      <c r="I10145" s="6"/>
      <c r="J10145" s="6"/>
      <c r="K10145" s="6">
        <v>0</v>
      </c>
      <c r="L10145" s="6" t="s">
        <v>12295</v>
      </c>
      <c r="M10145" s="6">
        <v>63</v>
      </c>
      <c r="N10145" s="6" t="e">
        <f>VLOOKUP(A10145,web_archive!D:AB,18,FALSE)</f>
        <v>#N/A</v>
      </c>
      <c r="O10145" s="6">
        <v>2</v>
      </c>
      <c r="P10145" s="6">
        <v>1024</v>
      </c>
      <c r="Q10145" s="6"/>
      <c r="R10145" s="6">
        <v>1</v>
      </c>
      <c r="S10145" s="6">
        <v>1</v>
      </c>
      <c r="T10145" s="6">
        <v>312</v>
      </c>
      <c r="U10145" s="6" t="s">
        <v>12299</v>
      </c>
      <c r="V10145" s="6" t="s">
        <v>12299</v>
      </c>
      <c r="W10145" s="6" t="s">
        <v>12299</v>
      </c>
      <c r="X10145" s="6"/>
      <c r="Y10145" s="6"/>
      <c r="Z10145" s="6"/>
    </row>
    <row r="10146" spans="1:26" x14ac:dyDescent="0.3">
      <c r="A10146" s="6">
        <v>19758</v>
      </c>
      <c r="B10146" s="6" t="s">
        <v>32625</v>
      </c>
      <c r="C10146" s="6" t="s">
        <v>32626</v>
      </c>
      <c r="D10146" s="6">
        <v>4</v>
      </c>
      <c r="E10146" s="6">
        <v>10</v>
      </c>
      <c r="F10146" s="6"/>
      <c r="G10146" s="6">
        <v>0</v>
      </c>
      <c r="H10146" s="6"/>
      <c r="I10146" s="6"/>
      <c r="J10146" s="6"/>
      <c r="K10146" s="6">
        <v>0</v>
      </c>
      <c r="L10146" s="6" t="s">
        <v>12295</v>
      </c>
      <c r="M10146" s="6">
        <v>63</v>
      </c>
      <c r="N10146" s="6" t="e">
        <f>VLOOKUP(A10146,web_archive!D:AB,18,FALSE)</f>
        <v>#N/A</v>
      </c>
      <c r="O10146" s="6">
        <v>2</v>
      </c>
      <c r="P10146" s="6">
        <v>1024</v>
      </c>
      <c r="Q10146" s="6"/>
      <c r="R10146" s="6">
        <v>1</v>
      </c>
      <c r="S10146" s="6">
        <v>1</v>
      </c>
      <c r="T10146" s="6">
        <v>522</v>
      </c>
      <c r="U10146" s="6" t="s">
        <v>12299</v>
      </c>
      <c r="V10146" s="6" t="s">
        <v>12299</v>
      </c>
      <c r="W10146" s="6" t="s">
        <v>12299</v>
      </c>
      <c r="X10146" s="6"/>
      <c r="Y10146" s="6"/>
      <c r="Z10146" s="6"/>
    </row>
    <row r="10147" spans="1:26" x14ac:dyDescent="0.3">
      <c r="A10147" s="6">
        <v>19759</v>
      </c>
      <c r="B10147" s="6" t="s">
        <v>32627</v>
      </c>
      <c r="C10147" s="6" t="s">
        <v>32628</v>
      </c>
      <c r="D10147" s="6">
        <v>4</v>
      </c>
      <c r="E10147" s="6">
        <v>10</v>
      </c>
      <c r="F10147" s="6"/>
      <c r="G10147" s="6">
        <v>0</v>
      </c>
      <c r="H10147" s="6"/>
      <c r="I10147" s="6"/>
      <c r="J10147" s="6"/>
      <c r="K10147" s="6">
        <v>0</v>
      </c>
      <c r="L10147" s="6" t="s">
        <v>12295</v>
      </c>
      <c r="M10147" s="6">
        <v>63</v>
      </c>
      <c r="N10147" s="6" t="e">
        <f>VLOOKUP(A10147,web_archive!D:AB,18,FALSE)</f>
        <v>#N/A</v>
      </c>
      <c r="O10147" s="6">
        <v>2</v>
      </c>
      <c r="P10147" s="6">
        <v>1024</v>
      </c>
      <c r="Q10147" s="6"/>
      <c r="R10147" s="6">
        <v>1</v>
      </c>
      <c r="S10147" s="6">
        <v>1</v>
      </c>
      <c r="T10147" s="6">
        <v>338</v>
      </c>
      <c r="U10147" s="6" t="s">
        <v>12299</v>
      </c>
      <c r="V10147" s="6" t="s">
        <v>12299</v>
      </c>
      <c r="W10147" s="6" t="s">
        <v>12299</v>
      </c>
      <c r="X10147" s="6"/>
      <c r="Y10147" s="6"/>
      <c r="Z10147" s="6"/>
    </row>
    <row r="10148" spans="1:26" x14ac:dyDescent="0.3">
      <c r="A10148" s="6">
        <v>19760</v>
      </c>
      <c r="B10148" s="6" t="s">
        <v>32629</v>
      </c>
      <c r="C10148" s="6" t="s">
        <v>32630</v>
      </c>
      <c r="D10148" s="6">
        <v>4</v>
      </c>
      <c r="E10148" s="6">
        <v>20</v>
      </c>
      <c r="F10148" s="6"/>
      <c r="G10148" s="6">
        <v>0</v>
      </c>
      <c r="H10148" s="6"/>
      <c r="I10148" s="6">
        <v>0</v>
      </c>
      <c r="J10148" s="6"/>
      <c r="K10148" s="6">
        <v>0</v>
      </c>
      <c r="L10148" s="6" t="s">
        <v>12295</v>
      </c>
      <c r="M10148" s="6">
        <v>63</v>
      </c>
      <c r="N10148" s="6" t="e">
        <f>VLOOKUP(A10148,web_archive!D:AB,18,FALSE)</f>
        <v>#N/A</v>
      </c>
      <c r="O10148" s="6">
        <v>2</v>
      </c>
      <c r="P10148" s="6">
        <v>3072</v>
      </c>
      <c r="Q10148" s="6"/>
      <c r="R10148" s="6">
        <v>1</v>
      </c>
      <c r="S10148" s="6">
        <v>1</v>
      </c>
      <c r="T10148" s="6">
        <v>992</v>
      </c>
      <c r="U10148" s="6" t="s">
        <v>12299</v>
      </c>
      <c r="V10148" s="6" t="s">
        <v>12299</v>
      </c>
      <c r="W10148" s="6" t="s">
        <v>12299</v>
      </c>
      <c r="X10148" s="6"/>
      <c r="Y10148" s="6"/>
      <c r="Z10148" s="6"/>
    </row>
    <row r="10149" spans="1:26" x14ac:dyDescent="0.3">
      <c r="A10149" s="6">
        <v>19761</v>
      </c>
      <c r="B10149" s="6" t="s">
        <v>32631</v>
      </c>
      <c r="C10149" s="6" t="s">
        <v>32632</v>
      </c>
      <c r="D10149" s="6">
        <v>4</v>
      </c>
      <c r="E10149" s="6">
        <v>10</v>
      </c>
      <c r="F10149" s="6"/>
      <c r="G10149" s="6">
        <v>0</v>
      </c>
      <c r="H10149" s="6"/>
      <c r="I10149" s="6"/>
      <c r="J10149" s="6"/>
      <c r="K10149" s="6">
        <v>0</v>
      </c>
      <c r="L10149" s="6" t="s">
        <v>12295</v>
      </c>
      <c r="M10149" s="6">
        <v>63</v>
      </c>
      <c r="N10149" s="6" t="e">
        <f>VLOOKUP(A10149,web_archive!D:AB,18,FALSE)</f>
        <v>#N/A</v>
      </c>
      <c r="O10149" s="6">
        <v>2</v>
      </c>
      <c r="P10149" s="6">
        <v>1024</v>
      </c>
      <c r="Q10149" s="6"/>
      <c r="R10149" s="6">
        <v>1</v>
      </c>
      <c r="S10149" s="6">
        <v>1</v>
      </c>
      <c r="T10149" s="6">
        <v>993</v>
      </c>
      <c r="U10149" s="6" t="s">
        <v>12299</v>
      </c>
      <c r="V10149" s="6" t="s">
        <v>12299</v>
      </c>
      <c r="W10149" s="6" t="s">
        <v>12299</v>
      </c>
      <c r="X10149" s="6"/>
      <c r="Y10149" s="6"/>
      <c r="Z10149" s="6"/>
    </row>
    <row r="10150" spans="1:26" x14ac:dyDescent="0.3">
      <c r="A10150" s="6">
        <v>19762</v>
      </c>
      <c r="B10150" s="6" t="s">
        <v>32633</v>
      </c>
      <c r="C10150" s="6" t="s">
        <v>32634</v>
      </c>
      <c r="D10150" s="6">
        <v>4</v>
      </c>
      <c r="E10150" s="6">
        <v>10</v>
      </c>
      <c r="F10150" s="6"/>
      <c r="G10150" s="6">
        <v>0</v>
      </c>
      <c r="H10150" s="6"/>
      <c r="I10150" s="6"/>
      <c r="J10150" s="6"/>
      <c r="K10150" s="6">
        <v>0</v>
      </c>
      <c r="L10150" s="6" t="s">
        <v>12295</v>
      </c>
      <c r="M10150" s="6">
        <v>63</v>
      </c>
      <c r="N10150" s="6" t="e">
        <f>VLOOKUP(A10150,web_archive!D:AB,18,FALSE)</f>
        <v>#N/A</v>
      </c>
      <c r="O10150" s="6">
        <v>2</v>
      </c>
      <c r="P10150" s="6">
        <v>1024</v>
      </c>
      <c r="Q10150" s="6"/>
      <c r="R10150" s="6">
        <v>1</v>
      </c>
      <c r="S10150" s="6">
        <v>1</v>
      </c>
      <c r="T10150" s="6">
        <v>994</v>
      </c>
      <c r="U10150" s="6" t="s">
        <v>12299</v>
      </c>
      <c r="V10150" s="6" t="s">
        <v>12299</v>
      </c>
      <c r="W10150" s="6" t="s">
        <v>12299</v>
      </c>
      <c r="X10150" s="6"/>
      <c r="Y10150" s="6"/>
      <c r="Z10150" s="6"/>
    </row>
    <row r="10151" spans="1:26" x14ac:dyDescent="0.3">
      <c r="A10151" s="6">
        <v>19763</v>
      </c>
      <c r="B10151" s="6" t="s">
        <v>32635</v>
      </c>
      <c r="C10151" s="6" t="s">
        <v>32636</v>
      </c>
      <c r="D10151" s="6">
        <v>4</v>
      </c>
      <c r="E10151" s="6">
        <v>10</v>
      </c>
      <c r="F10151" s="6"/>
      <c r="G10151" s="6">
        <v>0</v>
      </c>
      <c r="H10151" s="6"/>
      <c r="I10151" s="6"/>
      <c r="J10151" s="6"/>
      <c r="K10151" s="6">
        <v>0</v>
      </c>
      <c r="L10151" s="6" t="s">
        <v>12295</v>
      </c>
      <c r="M10151" s="6">
        <v>63</v>
      </c>
      <c r="N10151" s="6" t="e">
        <f>VLOOKUP(A10151,web_archive!D:AB,18,FALSE)</f>
        <v>#N/A</v>
      </c>
      <c r="O10151" s="6">
        <v>2</v>
      </c>
      <c r="P10151" s="6">
        <v>1024</v>
      </c>
      <c r="Q10151" s="6"/>
      <c r="R10151" s="6">
        <v>1</v>
      </c>
      <c r="S10151" s="6">
        <v>1</v>
      </c>
      <c r="T10151" s="6">
        <v>539</v>
      </c>
      <c r="U10151" s="6" t="s">
        <v>12299</v>
      </c>
      <c r="V10151" s="6" t="s">
        <v>12299</v>
      </c>
      <c r="W10151" s="6" t="s">
        <v>12299</v>
      </c>
      <c r="X10151" s="6"/>
      <c r="Y10151" s="6"/>
      <c r="Z10151" s="6"/>
    </row>
    <row r="10152" spans="1:26" x14ac:dyDescent="0.3">
      <c r="A10152" s="6">
        <v>19764</v>
      </c>
      <c r="B10152" s="6" t="s">
        <v>32637</v>
      </c>
      <c r="C10152" s="6" t="s">
        <v>32638</v>
      </c>
      <c r="D10152" s="6">
        <v>4</v>
      </c>
      <c r="E10152" s="6">
        <v>10</v>
      </c>
      <c r="F10152" s="6"/>
      <c r="G10152" s="6">
        <v>0</v>
      </c>
      <c r="H10152" s="6"/>
      <c r="I10152" s="6"/>
      <c r="J10152" s="6"/>
      <c r="K10152" s="6">
        <v>0</v>
      </c>
      <c r="L10152" s="6" t="s">
        <v>12295</v>
      </c>
      <c r="M10152" s="6">
        <v>63</v>
      </c>
      <c r="N10152" s="6" t="e">
        <f>VLOOKUP(A10152,web_archive!D:AB,18,FALSE)</f>
        <v>#N/A</v>
      </c>
      <c r="O10152" s="6">
        <v>2</v>
      </c>
      <c r="P10152" s="6">
        <v>4096</v>
      </c>
      <c r="Q10152" s="6"/>
      <c r="R10152" s="6"/>
      <c r="S10152" s="6"/>
      <c r="T10152" s="6">
        <v>526</v>
      </c>
      <c r="U10152" s="6" t="s">
        <v>15618</v>
      </c>
      <c r="V10152" s="6" t="s">
        <v>13898</v>
      </c>
      <c r="W10152" s="6" t="s">
        <v>12489</v>
      </c>
      <c r="X10152" s="6" t="s">
        <v>12299</v>
      </c>
      <c r="Y10152" s="6" t="s">
        <v>12299</v>
      </c>
      <c r="Z10152" s="6"/>
    </row>
    <row r="10153" spans="1:26" x14ac:dyDescent="0.3">
      <c r="A10153" s="6">
        <v>19765</v>
      </c>
      <c r="B10153" s="6" t="s">
        <v>32639</v>
      </c>
      <c r="C10153" s="6" t="s">
        <v>32640</v>
      </c>
      <c r="D10153" s="6">
        <v>4</v>
      </c>
      <c r="E10153" s="6">
        <v>10</v>
      </c>
      <c r="F10153" s="6"/>
      <c r="G10153" s="6">
        <v>0</v>
      </c>
      <c r="H10153" s="6"/>
      <c r="I10153" s="6"/>
      <c r="J10153" s="6"/>
      <c r="K10153" s="6">
        <v>0</v>
      </c>
      <c r="L10153" s="6" t="s">
        <v>12295</v>
      </c>
      <c r="M10153" s="6">
        <v>63</v>
      </c>
      <c r="N10153" s="6" t="e">
        <f>VLOOKUP(A10153,web_archive!D:AB,18,FALSE)</f>
        <v>#N/A</v>
      </c>
      <c r="O10153" s="6">
        <v>2</v>
      </c>
      <c r="P10153" s="6">
        <v>2048</v>
      </c>
      <c r="Q10153" s="6"/>
      <c r="R10153" s="6">
        <v>1</v>
      </c>
      <c r="S10153" s="6">
        <v>1</v>
      </c>
      <c r="T10153" s="6">
        <v>158</v>
      </c>
      <c r="U10153" s="6" t="s">
        <v>15618</v>
      </c>
      <c r="V10153" s="6" t="s">
        <v>13898</v>
      </c>
      <c r="W10153" s="6" t="s">
        <v>12489</v>
      </c>
      <c r="X10153" s="6" t="s">
        <v>12299</v>
      </c>
      <c r="Y10153" s="6" t="s">
        <v>12299</v>
      </c>
      <c r="Z10153" s="6"/>
    </row>
    <row r="10154" spans="1:26" x14ac:dyDescent="0.3">
      <c r="A10154" s="6">
        <v>19767</v>
      </c>
      <c r="B10154" s="6" t="s">
        <v>32641</v>
      </c>
      <c r="C10154" s="6" t="s">
        <v>32642</v>
      </c>
      <c r="D10154" s="6">
        <v>4</v>
      </c>
      <c r="E10154" s="6">
        <v>0</v>
      </c>
      <c r="F10154" s="6"/>
      <c r="G10154" s="6">
        <v>0</v>
      </c>
      <c r="H10154" s="6"/>
      <c r="I10154" s="6">
        <v>0</v>
      </c>
      <c r="J10154" s="6"/>
      <c r="K10154" s="6">
        <v>0</v>
      </c>
      <c r="L10154" s="6" t="s">
        <v>12295</v>
      </c>
      <c r="M10154" s="6">
        <v>63</v>
      </c>
      <c r="N10154" s="6" t="e">
        <f>VLOOKUP(A10154,web_archive!D:AB,18,FALSE)</f>
        <v>#N/A</v>
      </c>
      <c r="O10154" s="6">
        <v>2</v>
      </c>
      <c r="P10154" s="6">
        <v>1024</v>
      </c>
      <c r="Q10154" s="6"/>
      <c r="R10154" s="6">
        <v>1</v>
      </c>
      <c r="S10154" s="6">
        <v>0</v>
      </c>
      <c r="T10154" s="6">
        <v>602</v>
      </c>
      <c r="U10154" s="6" t="s">
        <v>12299</v>
      </c>
      <c r="V10154" s="6" t="s">
        <v>12299</v>
      </c>
      <c r="W10154" s="6" t="s">
        <v>12299</v>
      </c>
      <c r="X10154" s="6"/>
      <c r="Y10154" s="6"/>
      <c r="Z10154" s="6"/>
    </row>
    <row r="10155" spans="1:26" x14ac:dyDescent="0.3">
      <c r="A10155" s="6">
        <v>19768</v>
      </c>
      <c r="B10155" s="6" t="s">
        <v>32643</v>
      </c>
      <c r="C10155" s="6" t="s">
        <v>32644</v>
      </c>
      <c r="D10155" s="6">
        <v>4</v>
      </c>
      <c r="E10155" s="6">
        <v>0</v>
      </c>
      <c r="F10155" s="6"/>
      <c r="G10155" s="6">
        <v>0</v>
      </c>
      <c r="H10155" s="6"/>
      <c r="I10155" s="6">
        <v>0</v>
      </c>
      <c r="J10155" s="6"/>
      <c r="K10155" s="6">
        <v>0</v>
      </c>
      <c r="L10155" s="6" t="s">
        <v>12295</v>
      </c>
      <c r="M10155" s="6">
        <v>63</v>
      </c>
      <c r="N10155" s="6" t="e">
        <f>VLOOKUP(A10155,web_archive!D:AB,18,FALSE)</f>
        <v>#N/A</v>
      </c>
      <c r="O10155" s="6">
        <v>2</v>
      </c>
      <c r="P10155" s="6">
        <v>1024</v>
      </c>
      <c r="Q10155" s="6"/>
      <c r="R10155" s="6">
        <v>1</v>
      </c>
      <c r="S10155" s="6">
        <v>0</v>
      </c>
      <c r="T10155" s="6">
        <v>645</v>
      </c>
      <c r="U10155" s="6" t="s">
        <v>12299</v>
      </c>
      <c r="V10155" s="6" t="s">
        <v>12299</v>
      </c>
      <c r="W10155" s="6" t="s">
        <v>12299</v>
      </c>
      <c r="X10155" s="6"/>
      <c r="Y10155" s="6"/>
      <c r="Z10155" s="6"/>
    </row>
    <row r="10156" spans="1:26" x14ac:dyDescent="0.3">
      <c r="A10156" s="6">
        <v>19772</v>
      </c>
      <c r="B10156" s="6" t="s">
        <v>32645</v>
      </c>
      <c r="C10156" s="6" t="s">
        <v>32646</v>
      </c>
      <c r="D10156" s="6">
        <v>4</v>
      </c>
      <c r="E10156" s="6">
        <v>0</v>
      </c>
      <c r="F10156" s="6"/>
      <c r="G10156" s="6">
        <v>0</v>
      </c>
      <c r="H10156" s="6"/>
      <c r="I10156" s="6">
        <v>0</v>
      </c>
      <c r="J10156" s="6"/>
      <c r="K10156" s="6">
        <v>0</v>
      </c>
      <c r="L10156" s="6" t="s">
        <v>12295</v>
      </c>
      <c r="M10156" s="6">
        <v>63</v>
      </c>
      <c r="N10156" s="6" t="e">
        <f>VLOOKUP(A10156,web_archive!D:AB,18,FALSE)</f>
        <v>#N/A</v>
      </c>
      <c r="O10156" s="6">
        <v>2</v>
      </c>
      <c r="P10156" s="6">
        <v>1024</v>
      </c>
      <c r="Q10156" s="6"/>
      <c r="R10156" s="6">
        <v>1</v>
      </c>
      <c r="S10156" s="6">
        <v>0</v>
      </c>
      <c r="T10156" s="6">
        <v>709</v>
      </c>
      <c r="U10156" s="6" t="s">
        <v>12299</v>
      </c>
      <c r="V10156" s="6" t="s">
        <v>12299</v>
      </c>
      <c r="W10156" s="6" t="s">
        <v>12299</v>
      </c>
      <c r="X10156" s="6"/>
      <c r="Y10156" s="6"/>
      <c r="Z10156" s="6"/>
    </row>
    <row r="10157" spans="1:26" x14ac:dyDescent="0.3">
      <c r="A10157" s="6">
        <v>19775</v>
      </c>
      <c r="B10157" s="6" t="s">
        <v>32647</v>
      </c>
      <c r="C10157" s="6" t="s">
        <v>32648</v>
      </c>
      <c r="D10157" s="6">
        <v>4</v>
      </c>
      <c r="E10157" s="6">
        <v>20</v>
      </c>
      <c r="F10157" s="6"/>
      <c r="G10157" s="6">
        <v>10</v>
      </c>
      <c r="H10157" s="6"/>
      <c r="I10157" s="6">
        <v>0</v>
      </c>
      <c r="J10157" s="6"/>
      <c r="K10157" s="6">
        <v>0</v>
      </c>
      <c r="L10157" s="6" t="s">
        <v>12295</v>
      </c>
      <c r="M10157" s="6">
        <v>63</v>
      </c>
      <c r="N10157" s="6" t="e">
        <f>VLOOKUP(A10157,web_archive!D:AB,18,FALSE)</f>
        <v>#N/A</v>
      </c>
      <c r="O10157" s="6">
        <v>2</v>
      </c>
      <c r="P10157" s="6">
        <v>1024</v>
      </c>
      <c r="Q10157" s="6"/>
      <c r="R10157" s="6">
        <v>1</v>
      </c>
      <c r="S10157" s="6">
        <v>0</v>
      </c>
      <c r="T10157" s="6">
        <v>307</v>
      </c>
      <c r="U10157" s="6" t="s">
        <v>12299</v>
      </c>
      <c r="V10157" s="6" t="s">
        <v>12299</v>
      </c>
      <c r="W10157" s="6" t="s">
        <v>12299</v>
      </c>
      <c r="X10157" s="6"/>
      <c r="Y10157" s="6"/>
      <c r="Z10157" s="6"/>
    </row>
    <row r="10158" spans="1:26" x14ac:dyDescent="0.3">
      <c r="A10158" s="6">
        <v>19777</v>
      </c>
      <c r="B10158" s="6" t="s">
        <v>32649</v>
      </c>
      <c r="C10158" s="6" t="s">
        <v>32650</v>
      </c>
      <c r="D10158" s="6">
        <v>4</v>
      </c>
      <c r="E10158" s="6">
        <v>20</v>
      </c>
      <c r="F10158" s="6"/>
      <c r="G10158" s="6">
        <v>10</v>
      </c>
      <c r="H10158" s="6"/>
      <c r="I10158" s="6">
        <v>0</v>
      </c>
      <c r="J10158" s="6"/>
      <c r="K10158" s="6">
        <v>0</v>
      </c>
      <c r="L10158" s="6" t="s">
        <v>12295</v>
      </c>
      <c r="M10158" s="6">
        <v>63</v>
      </c>
      <c r="N10158" s="6" t="e">
        <f>VLOOKUP(A10158,web_archive!D:AB,18,FALSE)</f>
        <v>#N/A</v>
      </c>
      <c r="O10158" s="6">
        <v>2</v>
      </c>
      <c r="P10158" s="6">
        <v>1024</v>
      </c>
      <c r="Q10158" s="6"/>
      <c r="R10158" s="6">
        <v>1</v>
      </c>
      <c r="S10158" s="6">
        <v>0</v>
      </c>
      <c r="T10158" s="6">
        <v>1005</v>
      </c>
      <c r="U10158" s="6" t="s">
        <v>12299</v>
      </c>
      <c r="V10158" s="6" t="s">
        <v>12299</v>
      </c>
      <c r="W10158" s="6" t="s">
        <v>12299</v>
      </c>
      <c r="X10158" s="6"/>
      <c r="Y10158" s="6"/>
      <c r="Z10158" s="6"/>
    </row>
    <row r="10159" spans="1:26" x14ac:dyDescent="0.3">
      <c r="A10159" s="6">
        <v>19778</v>
      </c>
      <c r="B10159" s="6" t="s">
        <v>32651</v>
      </c>
      <c r="C10159" s="6" t="s">
        <v>32652</v>
      </c>
      <c r="D10159" s="6">
        <v>4</v>
      </c>
      <c r="E10159" s="6">
        <v>0</v>
      </c>
      <c r="F10159" s="6"/>
      <c r="G10159" s="6">
        <v>0</v>
      </c>
      <c r="H10159" s="6"/>
      <c r="I10159" s="6">
        <v>0</v>
      </c>
      <c r="J10159" s="6"/>
      <c r="K10159" s="6">
        <v>0</v>
      </c>
      <c r="L10159" s="6" t="s">
        <v>12295</v>
      </c>
      <c r="M10159" s="6">
        <v>63</v>
      </c>
      <c r="N10159" s="6" t="e">
        <f>VLOOKUP(A10159,web_archive!D:AB,18,FALSE)</f>
        <v>#N/A</v>
      </c>
      <c r="O10159" s="6">
        <v>2</v>
      </c>
      <c r="P10159" s="6">
        <v>1024</v>
      </c>
      <c r="Q10159" s="6"/>
      <c r="R10159" s="6">
        <v>1</v>
      </c>
      <c r="S10159" s="6">
        <v>0</v>
      </c>
      <c r="T10159" s="6">
        <v>968</v>
      </c>
      <c r="U10159" s="6" t="s">
        <v>12299</v>
      </c>
      <c r="V10159" s="6" t="s">
        <v>12299</v>
      </c>
      <c r="W10159" s="6" t="s">
        <v>12299</v>
      </c>
      <c r="X10159" s="6"/>
      <c r="Y10159" s="6"/>
      <c r="Z10159" s="6"/>
    </row>
    <row r="10160" spans="1:26" x14ac:dyDescent="0.3">
      <c r="A10160" s="6">
        <v>19779</v>
      </c>
      <c r="B10160" s="6" t="s">
        <v>32653</v>
      </c>
      <c r="C10160" s="6" t="s">
        <v>32654</v>
      </c>
      <c r="D10160" s="6">
        <v>4</v>
      </c>
      <c r="E10160" s="6">
        <v>0</v>
      </c>
      <c r="F10160" s="6"/>
      <c r="G10160" s="6">
        <v>0</v>
      </c>
      <c r="H10160" s="6"/>
      <c r="I10160" s="6">
        <v>0</v>
      </c>
      <c r="J10160" s="6"/>
      <c r="K10160" s="6">
        <v>0</v>
      </c>
      <c r="L10160" s="6" t="s">
        <v>12295</v>
      </c>
      <c r="M10160" s="6">
        <v>63</v>
      </c>
      <c r="N10160" s="6" t="e">
        <f>VLOOKUP(A10160,web_archive!D:AB,18,FALSE)</f>
        <v>#N/A</v>
      </c>
      <c r="O10160" s="6">
        <v>2</v>
      </c>
      <c r="P10160" s="6">
        <v>1024</v>
      </c>
      <c r="Q10160" s="6"/>
      <c r="R10160" s="6">
        <v>1</v>
      </c>
      <c r="S10160" s="6">
        <v>0</v>
      </c>
      <c r="T10160" s="6">
        <v>659</v>
      </c>
      <c r="U10160" s="6" t="s">
        <v>12841</v>
      </c>
      <c r="V10160" s="6" t="s">
        <v>32578</v>
      </c>
      <c r="W10160" s="6" t="s">
        <v>12675</v>
      </c>
      <c r="X10160" s="6" t="s">
        <v>12489</v>
      </c>
      <c r="Y10160" s="6" t="s">
        <v>12299</v>
      </c>
      <c r="Z10160" s="6" t="s">
        <v>12299</v>
      </c>
    </row>
    <row r="10161" spans="1:25" x14ac:dyDescent="0.3">
      <c r="A10161" s="6">
        <v>19780</v>
      </c>
      <c r="B10161" s="6" t="s">
        <v>32655</v>
      </c>
      <c r="C10161" s="6" t="s">
        <v>32656</v>
      </c>
      <c r="D10161" s="6">
        <v>4</v>
      </c>
      <c r="E10161" s="6">
        <v>20</v>
      </c>
      <c r="F10161" s="6"/>
      <c r="G10161" s="6">
        <v>10</v>
      </c>
      <c r="H10161" s="6"/>
      <c r="I10161" s="6">
        <v>0</v>
      </c>
      <c r="J10161" s="6"/>
      <c r="K10161" s="6">
        <v>0</v>
      </c>
      <c r="L10161" s="6" t="s">
        <v>12295</v>
      </c>
      <c r="M10161" s="6">
        <v>63</v>
      </c>
      <c r="N10161" s="6" t="e">
        <f>VLOOKUP(A10161,web_archive!D:AB,18,FALSE)</f>
        <v>#N/A</v>
      </c>
      <c r="O10161" s="6">
        <v>2</v>
      </c>
      <c r="P10161" s="6">
        <v>1024</v>
      </c>
      <c r="Q10161" s="6"/>
      <c r="R10161" s="6">
        <v>1</v>
      </c>
      <c r="S10161" s="6">
        <v>0</v>
      </c>
      <c r="T10161" s="6">
        <v>867</v>
      </c>
      <c r="U10161" s="6" t="s">
        <v>12807</v>
      </c>
      <c r="V10161" s="6" t="s">
        <v>18110</v>
      </c>
      <c r="W10161" s="6" t="s">
        <v>12404</v>
      </c>
      <c r="X10161" s="6" t="s">
        <v>12299</v>
      </c>
      <c r="Y10161" s="6" t="s">
        <v>12299</v>
      </c>
    </row>
    <row r="10162" spans="1:25" x14ac:dyDescent="0.3">
      <c r="A10162" s="6">
        <v>19781</v>
      </c>
      <c r="B10162" s="6" t="s">
        <v>32657</v>
      </c>
      <c r="C10162" s="6" t="s">
        <v>32658</v>
      </c>
      <c r="D10162" s="6">
        <v>4</v>
      </c>
      <c r="E10162" s="6">
        <v>10</v>
      </c>
      <c r="F10162" s="6"/>
      <c r="G10162" s="6">
        <v>0</v>
      </c>
      <c r="H10162" s="6"/>
      <c r="I10162" s="6"/>
      <c r="J10162" s="6"/>
      <c r="K10162" s="6">
        <v>0</v>
      </c>
      <c r="L10162" s="6" t="s">
        <v>12295</v>
      </c>
      <c r="M10162" s="6">
        <v>63</v>
      </c>
      <c r="N10162" s="6" t="e">
        <f>VLOOKUP(A10162,web_archive!D:AB,18,FALSE)</f>
        <v>#N/A</v>
      </c>
      <c r="O10162" s="6">
        <v>2</v>
      </c>
      <c r="P10162" s="6">
        <v>2048</v>
      </c>
      <c r="Q10162" s="6"/>
      <c r="R10162" s="6">
        <v>1</v>
      </c>
      <c r="S10162" s="6">
        <v>1</v>
      </c>
      <c r="T10162" s="6">
        <v>158</v>
      </c>
      <c r="U10162" s="6" t="s">
        <v>12299</v>
      </c>
      <c r="V10162" s="6" t="s">
        <v>12299</v>
      </c>
      <c r="W10162" s="6" t="s">
        <v>12299</v>
      </c>
      <c r="X10162" s="6"/>
      <c r="Y10162" s="6"/>
    </row>
    <row r="10163" spans="1:25" x14ac:dyDescent="0.3">
      <c r="A10163" s="6">
        <v>19782</v>
      </c>
      <c r="B10163" s="6" t="s">
        <v>32659</v>
      </c>
      <c r="C10163" s="6" t="s">
        <v>32660</v>
      </c>
      <c r="D10163" s="6">
        <v>4</v>
      </c>
      <c r="E10163" s="6">
        <v>10</v>
      </c>
      <c r="F10163" s="6"/>
      <c r="G10163" s="6">
        <v>0</v>
      </c>
      <c r="H10163" s="6"/>
      <c r="I10163" s="6"/>
      <c r="J10163" s="6"/>
      <c r="K10163" s="6">
        <v>0</v>
      </c>
      <c r="L10163" s="6" t="s">
        <v>12295</v>
      </c>
      <c r="M10163" s="6">
        <v>63</v>
      </c>
      <c r="N10163" s="6" t="e">
        <f>VLOOKUP(A10163,web_archive!D:AB,18,FALSE)</f>
        <v>#N/A</v>
      </c>
      <c r="O10163" s="6">
        <v>2</v>
      </c>
      <c r="P10163" s="6">
        <v>1024</v>
      </c>
      <c r="Q10163" s="6"/>
      <c r="R10163" s="6">
        <v>1</v>
      </c>
      <c r="S10163" s="6">
        <v>1</v>
      </c>
      <c r="T10163" s="6">
        <v>142</v>
      </c>
      <c r="U10163" s="6" t="s">
        <v>12299</v>
      </c>
      <c r="V10163" s="6" t="s">
        <v>12299</v>
      </c>
      <c r="W10163" s="6" t="s">
        <v>12299</v>
      </c>
      <c r="X10163" s="6"/>
      <c r="Y10163" s="6"/>
    </row>
    <row r="10164" spans="1:25" x14ac:dyDescent="0.3">
      <c r="A10164" s="6">
        <v>19783</v>
      </c>
      <c r="B10164" s="6" t="s">
        <v>32661</v>
      </c>
      <c r="C10164" s="6" t="s">
        <v>32662</v>
      </c>
      <c r="D10164" s="6">
        <v>4</v>
      </c>
      <c r="E10164" s="6">
        <v>10</v>
      </c>
      <c r="F10164" s="6"/>
      <c r="G10164" s="6">
        <v>0</v>
      </c>
      <c r="H10164" s="6"/>
      <c r="I10164" s="6"/>
      <c r="J10164" s="6"/>
      <c r="K10164" s="6">
        <v>0</v>
      </c>
      <c r="L10164" s="6" t="s">
        <v>12295</v>
      </c>
      <c r="M10164" s="6">
        <v>63</v>
      </c>
      <c r="N10164" s="6" t="e">
        <f>VLOOKUP(A10164,web_archive!D:AB,18,FALSE)</f>
        <v>#N/A</v>
      </c>
      <c r="O10164" s="6">
        <v>2</v>
      </c>
      <c r="P10164" s="6">
        <v>1024</v>
      </c>
      <c r="Q10164" s="6"/>
      <c r="R10164" s="6">
        <v>1</v>
      </c>
      <c r="S10164" s="6">
        <v>1</v>
      </c>
      <c r="T10164" s="6">
        <v>25</v>
      </c>
      <c r="U10164" s="6" t="s">
        <v>12299</v>
      </c>
      <c r="V10164" s="6" t="s">
        <v>12299</v>
      </c>
      <c r="W10164" s="6" t="s">
        <v>12299</v>
      </c>
      <c r="X10164" s="6"/>
      <c r="Y10164" s="6"/>
    </row>
    <row r="10165" spans="1:25" x14ac:dyDescent="0.3">
      <c r="A10165" s="6">
        <v>19784</v>
      </c>
      <c r="B10165" s="6" t="s">
        <v>32663</v>
      </c>
      <c r="C10165" s="6" t="s">
        <v>32664</v>
      </c>
      <c r="D10165" s="6">
        <v>4</v>
      </c>
      <c r="E10165" s="6">
        <v>10</v>
      </c>
      <c r="F10165" s="6"/>
      <c r="G10165" s="6">
        <v>0</v>
      </c>
      <c r="H10165" s="6"/>
      <c r="I10165" s="6"/>
      <c r="J10165" s="6"/>
      <c r="K10165" s="6">
        <v>0</v>
      </c>
      <c r="L10165" s="6" t="s">
        <v>12295</v>
      </c>
      <c r="M10165" s="6">
        <v>63</v>
      </c>
      <c r="N10165" s="6" t="e">
        <f>VLOOKUP(A10165,web_archive!D:AB,18,FALSE)</f>
        <v>#N/A</v>
      </c>
      <c r="O10165" s="6">
        <v>2</v>
      </c>
      <c r="P10165" s="6">
        <v>1024</v>
      </c>
      <c r="Q10165" s="6"/>
      <c r="R10165" s="6">
        <v>1</v>
      </c>
      <c r="S10165" s="6">
        <v>1</v>
      </c>
      <c r="T10165" s="6">
        <v>257</v>
      </c>
      <c r="U10165" s="6" t="s">
        <v>12299</v>
      </c>
      <c r="V10165" s="6" t="s">
        <v>12299</v>
      </c>
      <c r="W10165" s="6" t="s">
        <v>12299</v>
      </c>
      <c r="X10165" s="6"/>
      <c r="Y10165" s="6"/>
    </row>
    <row r="10166" spans="1:25" x14ac:dyDescent="0.3">
      <c r="A10166" s="6">
        <v>19785</v>
      </c>
      <c r="B10166" s="6" t="s">
        <v>32665</v>
      </c>
      <c r="C10166" s="6" t="s">
        <v>32666</v>
      </c>
      <c r="D10166" s="6">
        <v>4</v>
      </c>
      <c r="E10166" s="6">
        <v>10</v>
      </c>
      <c r="F10166" s="6"/>
      <c r="G10166" s="6">
        <v>0</v>
      </c>
      <c r="H10166" s="6"/>
      <c r="I10166" s="6"/>
      <c r="J10166" s="6"/>
      <c r="K10166" s="6">
        <v>0</v>
      </c>
      <c r="L10166" s="6" t="s">
        <v>12295</v>
      </c>
      <c r="M10166" s="6">
        <v>63</v>
      </c>
      <c r="N10166" s="6" t="e">
        <f>VLOOKUP(A10166,web_archive!D:AB,18,FALSE)</f>
        <v>#N/A</v>
      </c>
      <c r="O10166" s="6">
        <v>2</v>
      </c>
      <c r="P10166" s="6">
        <v>4096</v>
      </c>
      <c r="Q10166" s="6"/>
      <c r="R10166" s="6">
        <v>1</v>
      </c>
      <c r="S10166" s="6">
        <v>1</v>
      </c>
      <c r="T10166" s="6">
        <v>188</v>
      </c>
      <c r="U10166" s="6" t="s">
        <v>12299</v>
      </c>
      <c r="V10166" s="6" t="s">
        <v>12299</v>
      </c>
      <c r="W10166" s="6" t="s">
        <v>12299</v>
      </c>
      <c r="X10166" s="6"/>
      <c r="Y10166" s="6"/>
    </row>
    <row r="10167" spans="1:25" x14ac:dyDescent="0.3">
      <c r="A10167" s="6">
        <v>19786</v>
      </c>
      <c r="B10167" s="6" t="s">
        <v>32667</v>
      </c>
      <c r="C10167" s="6" t="s">
        <v>32668</v>
      </c>
      <c r="D10167" s="6">
        <v>4</v>
      </c>
      <c r="E10167" s="6">
        <v>10</v>
      </c>
      <c r="F10167" s="6"/>
      <c r="G10167" s="6">
        <v>0</v>
      </c>
      <c r="H10167" s="6"/>
      <c r="I10167" s="6"/>
      <c r="J10167" s="6"/>
      <c r="K10167" s="6">
        <v>0</v>
      </c>
      <c r="L10167" s="6" t="s">
        <v>12295</v>
      </c>
      <c r="M10167" s="6">
        <v>63</v>
      </c>
      <c r="N10167" s="6" t="e">
        <f>VLOOKUP(A10167,web_archive!D:AB,18,FALSE)</f>
        <v>#N/A</v>
      </c>
      <c r="O10167" s="6">
        <v>2</v>
      </c>
      <c r="P10167" s="6">
        <v>1024</v>
      </c>
      <c r="Q10167" s="6"/>
      <c r="R10167" s="6">
        <v>1</v>
      </c>
      <c r="S10167" s="6">
        <v>1</v>
      </c>
      <c r="T10167" s="6">
        <v>165</v>
      </c>
      <c r="U10167" s="6" t="s">
        <v>12299</v>
      </c>
      <c r="V10167" s="6" t="s">
        <v>12299</v>
      </c>
      <c r="W10167" s="6" t="s">
        <v>12299</v>
      </c>
      <c r="X10167" s="6"/>
      <c r="Y10167" s="6"/>
    </row>
    <row r="10168" spans="1:25" x14ac:dyDescent="0.3">
      <c r="A10168" s="6">
        <v>19789</v>
      </c>
      <c r="B10168" s="6" t="s">
        <v>32669</v>
      </c>
      <c r="C10168" s="6" t="s">
        <v>32670</v>
      </c>
      <c r="D10168" s="6">
        <v>4</v>
      </c>
      <c r="E10168" s="6">
        <v>10</v>
      </c>
      <c r="F10168" s="6"/>
      <c r="G10168" s="6">
        <v>0</v>
      </c>
      <c r="H10168" s="6"/>
      <c r="I10168" s="6"/>
      <c r="J10168" s="6"/>
      <c r="K10168" s="6">
        <v>0</v>
      </c>
      <c r="L10168" s="6" t="s">
        <v>12295</v>
      </c>
      <c r="M10168" s="6">
        <v>63</v>
      </c>
      <c r="N10168" s="6" t="e">
        <f>VLOOKUP(A10168,web_archive!D:AB,18,FALSE)</f>
        <v>#N/A</v>
      </c>
      <c r="O10168" s="6">
        <v>2</v>
      </c>
      <c r="P10168" s="6">
        <v>1024</v>
      </c>
      <c r="Q10168" s="6"/>
      <c r="R10168" s="6">
        <v>1</v>
      </c>
      <c r="S10168" s="6">
        <v>1</v>
      </c>
      <c r="T10168" s="6">
        <v>29</v>
      </c>
      <c r="U10168" s="6" t="s">
        <v>12299</v>
      </c>
      <c r="V10168" s="6" t="s">
        <v>12299</v>
      </c>
      <c r="W10168" s="6" t="s">
        <v>12299</v>
      </c>
      <c r="X10168" s="6"/>
      <c r="Y10168" s="6"/>
    </row>
    <row r="10169" spans="1:25" x14ac:dyDescent="0.3">
      <c r="A10169" s="6">
        <v>19790</v>
      </c>
      <c r="B10169" s="6" t="s">
        <v>32671</v>
      </c>
      <c r="C10169" s="6" t="s">
        <v>32672</v>
      </c>
      <c r="D10169" s="6">
        <v>4</v>
      </c>
      <c r="E10169" s="6">
        <v>10</v>
      </c>
      <c r="F10169" s="6"/>
      <c r="G10169" s="6">
        <v>0</v>
      </c>
      <c r="H10169" s="6"/>
      <c r="I10169" s="6"/>
      <c r="J10169" s="6"/>
      <c r="K10169" s="6">
        <v>0</v>
      </c>
      <c r="L10169" s="6" t="s">
        <v>12295</v>
      </c>
      <c r="M10169" s="6">
        <v>63</v>
      </c>
      <c r="N10169" s="6" t="e">
        <f>VLOOKUP(A10169,web_archive!D:AB,18,FALSE)</f>
        <v>#N/A</v>
      </c>
      <c r="O10169" s="6">
        <v>2</v>
      </c>
      <c r="P10169" s="6">
        <v>1024</v>
      </c>
      <c r="Q10169" s="6"/>
      <c r="R10169" s="6">
        <v>1</v>
      </c>
      <c r="S10169" s="6">
        <v>1</v>
      </c>
      <c r="T10169" s="6">
        <v>44</v>
      </c>
      <c r="U10169" s="6" t="s">
        <v>12299</v>
      </c>
      <c r="V10169" s="6" t="s">
        <v>12299</v>
      </c>
      <c r="W10169" s="6" t="s">
        <v>12299</v>
      </c>
      <c r="X10169" s="6"/>
      <c r="Y10169" s="6"/>
    </row>
    <row r="10170" spans="1:25" x14ac:dyDescent="0.3">
      <c r="A10170" s="6">
        <v>19791</v>
      </c>
      <c r="B10170" s="6" t="s">
        <v>32673</v>
      </c>
      <c r="C10170" s="6" t="s">
        <v>32674</v>
      </c>
      <c r="D10170" s="6">
        <v>4</v>
      </c>
      <c r="E10170" s="6">
        <v>10</v>
      </c>
      <c r="F10170" s="6"/>
      <c r="G10170" s="6">
        <v>0</v>
      </c>
      <c r="H10170" s="6"/>
      <c r="I10170" s="6"/>
      <c r="J10170" s="6"/>
      <c r="K10170" s="6">
        <v>0</v>
      </c>
      <c r="L10170" s="6" t="s">
        <v>12295</v>
      </c>
      <c r="M10170" s="6">
        <v>63</v>
      </c>
      <c r="N10170" s="6" t="e">
        <f>VLOOKUP(A10170,web_archive!D:AB,18,FALSE)</f>
        <v>#N/A</v>
      </c>
      <c r="O10170" s="6">
        <v>2</v>
      </c>
      <c r="P10170" s="6">
        <v>2048</v>
      </c>
      <c r="Q10170" s="6"/>
      <c r="R10170" s="6">
        <v>1</v>
      </c>
      <c r="S10170" s="6">
        <v>1</v>
      </c>
      <c r="T10170" s="6">
        <v>170</v>
      </c>
      <c r="U10170" s="6" t="s">
        <v>12299</v>
      </c>
      <c r="V10170" s="6" t="s">
        <v>12299</v>
      </c>
      <c r="W10170" s="6" t="s">
        <v>12299</v>
      </c>
      <c r="X10170" s="6"/>
      <c r="Y10170" s="6"/>
    </row>
    <row r="10171" spans="1:25" x14ac:dyDescent="0.3">
      <c r="A10171" s="6">
        <v>19792</v>
      </c>
      <c r="B10171" s="6" t="s">
        <v>32675</v>
      </c>
      <c r="C10171" s="6" t="s">
        <v>32676</v>
      </c>
      <c r="D10171" s="6">
        <v>4</v>
      </c>
      <c r="E10171" s="6">
        <v>10</v>
      </c>
      <c r="F10171" s="6"/>
      <c r="G10171" s="6">
        <v>0</v>
      </c>
      <c r="H10171" s="6"/>
      <c r="I10171" s="6"/>
      <c r="J10171" s="6"/>
      <c r="K10171" s="6">
        <v>0</v>
      </c>
      <c r="L10171" s="6" t="s">
        <v>12295</v>
      </c>
      <c r="M10171" s="6">
        <v>63</v>
      </c>
      <c r="N10171" s="6" t="e">
        <f>VLOOKUP(A10171,web_archive!D:AB,18,FALSE)</f>
        <v>#N/A</v>
      </c>
      <c r="O10171" s="6">
        <v>2</v>
      </c>
      <c r="P10171" s="6">
        <v>1024</v>
      </c>
      <c r="Q10171" s="6"/>
      <c r="R10171" s="6">
        <v>1</v>
      </c>
      <c r="S10171" s="6">
        <v>1</v>
      </c>
      <c r="T10171" s="6">
        <v>171</v>
      </c>
      <c r="U10171" s="6" t="s">
        <v>12299</v>
      </c>
      <c r="V10171" s="6" t="s">
        <v>12299</v>
      </c>
      <c r="W10171" s="6" t="s">
        <v>12299</v>
      </c>
      <c r="X10171" s="6"/>
      <c r="Y10171" s="6"/>
    </row>
    <row r="10172" spans="1:25" x14ac:dyDescent="0.3">
      <c r="A10172" s="6">
        <v>19793</v>
      </c>
      <c r="B10172" s="6" t="s">
        <v>32677</v>
      </c>
      <c r="C10172" s="6" t="s">
        <v>32678</v>
      </c>
      <c r="D10172" s="6">
        <v>4</v>
      </c>
      <c r="E10172" s="6">
        <v>10</v>
      </c>
      <c r="F10172" s="6"/>
      <c r="G10172" s="6">
        <v>0</v>
      </c>
      <c r="H10172" s="6"/>
      <c r="I10172" s="6"/>
      <c r="J10172" s="6"/>
      <c r="K10172" s="6">
        <v>0</v>
      </c>
      <c r="L10172" s="6" t="s">
        <v>12295</v>
      </c>
      <c r="M10172" s="6">
        <v>63</v>
      </c>
      <c r="N10172" s="6" t="e">
        <f>VLOOKUP(A10172,web_archive!D:AB,18,FALSE)</f>
        <v>#N/A</v>
      </c>
      <c r="O10172" s="6">
        <v>2</v>
      </c>
      <c r="P10172" s="6">
        <v>1024</v>
      </c>
      <c r="Q10172" s="6"/>
      <c r="R10172" s="6">
        <v>1</v>
      </c>
      <c r="S10172" s="6">
        <v>1</v>
      </c>
      <c r="T10172" s="6">
        <v>172</v>
      </c>
      <c r="U10172" s="6" t="s">
        <v>12299</v>
      </c>
      <c r="V10172" s="6" t="s">
        <v>12299</v>
      </c>
      <c r="W10172" s="6" t="s">
        <v>12299</v>
      </c>
      <c r="X10172" s="6"/>
      <c r="Y10172" s="6"/>
    </row>
    <row r="10173" spans="1:25" x14ac:dyDescent="0.3">
      <c r="A10173" s="6">
        <v>19794</v>
      </c>
      <c r="B10173" s="6" t="s">
        <v>32679</v>
      </c>
      <c r="C10173" s="6" t="s">
        <v>32680</v>
      </c>
      <c r="D10173" s="6">
        <v>4</v>
      </c>
      <c r="E10173" s="6">
        <v>10</v>
      </c>
      <c r="F10173" s="6"/>
      <c r="G10173" s="6">
        <v>0</v>
      </c>
      <c r="H10173" s="6"/>
      <c r="I10173" s="6"/>
      <c r="J10173" s="6"/>
      <c r="K10173" s="6">
        <v>0</v>
      </c>
      <c r="L10173" s="6" t="s">
        <v>12295</v>
      </c>
      <c r="M10173" s="6">
        <v>63</v>
      </c>
      <c r="N10173" s="6" t="e">
        <f>VLOOKUP(A10173,web_archive!D:AB,18,FALSE)</f>
        <v>#N/A</v>
      </c>
      <c r="O10173" s="6">
        <v>2</v>
      </c>
      <c r="P10173" s="6">
        <v>1024</v>
      </c>
      <c r="Q10173" s="6"/>
      <c r="R10173" s="6">
        <v>1</v>
      </c>
      <c r="S10173" s="6">
        <v>1</v>
      </c>
      <c r="T10173" s="6">
        <v>173</v>
      </c>
      <c r="U10173" s="6" t="s">
        <v>12299</v>
      </c>
      <c r="V10173" s="6" t="s">
        <v>12299</v>
      </c>
      <c r="W10173" s="6" t="s">
        <v>12299</v>
      </c>
      <c r="X10173" s="6"/>
      <c r="Y10173" s="6"/>
    </row>
    <row r="10174" spans="1:25" x14ac:dyDescent="0.3">
      <c r="A10174" s="6">
        <v>19795</v>
      </c>
      <c r="B10174" s="6" t="s">
        <v>32681</v>
      </c>
      <c r="C10174" s="6" t="s">
        <v>32682</v>
      </c>
      <c r="D10174" s="6">
        <v>4</v>
      </c>
      <c r="E10174" s="6">
        <v>10</v>
      </c>
      <c r="F10174" s="6"/>
      <c r="G10174" s="6">
        <v>0</v>
      </c>
      <c r="H10174" s="6"/>
      <c r="I10174" s="6"/>
      <c r="J10174" s="6"/>
      <c r="K10174" s="6">
        <v>0</v>
      </c>
      <c r="L10174" s="6" t="s">
        <v>12295</v>
      </c>
      <c r="M10174" s="6">
        <v>63</v>
      </c>
      <c r="N10174" s="6" t="e">
        <f>VLOOKUP(A10174,web_archive!D:AB,18,FALSE)</f>
        <v>#N/A</v>
      </c>
      <c r="O10174" s="6">
        <v>2</v>
      </c>
      <c r="P10174" s="6">
        <v>1024</v>
      </c>
      <c r="Q10174" s="6"/>
      <c r="R10174" s="6">
        <v>1</v>
      </c>
      <c r="S10174" s="6">
        <v>1</v>
      </c>
      <c r="T10174" s="6">
        <v>93</v>
      </c>
      <c r="U10174" s="6" t="s">
        <v>12299</v>
      </c>
      <c r="V10174" s="6" t="s">
        <v>12299</v>
      </c>
      <c r="W10174" s="6" t="s">
        <v>12299</v>
      </c>
      <c r="X10174" s="6"/>
      <c r="Y10174" s="6"/>
    </row>
    <row r="10175" spans="1:25" x14ac:dyDescent="0.3">
      <c r="A10175" s="6">
        <v>19796</v>
      </c>
      <c r="B10175" s="6" t="s">
        <v>32683</v>
      </c>
      <c r="C10175" s="6" t="s">
        <v>32684</v>
      </c>
      <c r="D10175" s="6">
        <v>4</v>
      </c>
      <c r="E10175" s="6">
        <v>10</v>
      </c>
      <c r="F10175" s="6"/>
      <c r="G10175" s="6">
        <v>0</v>
      </c>
      <c r="H10175" s="6"/>
      <c r="I10175" s="6"/>
      <c r="J10175" s="6"/>
      <c r="K10175" s="6">
        <v>0</v>
      </c>
      <c r="L10175" s="6" t="s">
        <v>12295</v>
      </c>
      <c r="M10175" s="6">
        <v>63</v>
      </c>
      <c r="N10175" s="6" t="e">
        <f>VLOOKUP(A10175,web_archive!D:AB,18,FALSE)</f>
        <v>#N/A</v>
      </c>
      <c r="O10175" s="6">
        <v>2</v>
      </c>
      <c r="P10175" s="6">
        <v>1024</v>
      </c>
      <c r="Q10175" s="6"/>
      <c r="R10175" s="6">
        <v>1</v>
      </c>
      <c r="S10175" s="6">
        <v>1</v>
      </c>
      <c r="T10175" s="6">
        <v>103</v>
      </c>
      <c r="U10175" s="6" t="s">
        <v>12299</v>
      </c>
      <c r="V10175" s="6" t="s">
        <v>12299</v>
      </c>
      <c r="W10175" s="6" t="s">
        <v>12299</v>
      </c>
      <c r="X10175" s="6"/>
      <c r="Y10175" s="6"/>
    </row>
    <row r="10176" spans="1:25" x14ac:dyDescent="0.3">
      <c r="A10176" s="6">
        <v>19797</v>
      </c>
      <c r="B10176" s="6" t="s">
        <v>32685</v>
      </c>
      <c r="C10176" s="6" t="s">
        <v>32686</v>
      </c>
      <c r="D10176" s="6">
        <v>4</v>
      </c>
      <c r="E10176" s="6">
        <v>10</v>
      </c>
      <c r="F10176" s="6"/>
      <c r="G10176" s="6">
        <v>0</v>
      </c>
      <c r="H10176" s="6"/>
      <c r="I10176" s="6"/>
      <c r="J10176" s="6"/>
      <c r="K10176" s="6">
        <v>0</v>
      </c>
      <c r="L10176" s="6" t="s">
        <v>12295</v>
      </c>
      <c r="M10176" s="6">
        <v>63</v>
      </c>
      <c r="N10176" s="6" t="e">
        <f>VLOOKUP(A10176,web_archive!D:AB,18,FALSE)</f>
        <v>#N/A</v>
      </c>
      <c r="O10176" s="6">
        <v>2</v>
      </c>
      <c r="P10176" s="6">
        <v>1024</v>
      </c>
      <c r="Q10176" s="6"/>
      <c r="R10176" s="6">
        <v>1</v>
      </c>
      <c r="S10176" s="6">
        <v>1</v>
      </c>
      <c r="T10176" s="6">
        <v>72</v>
      </c>
      <c r="U10176" s="6" t="s">
        <v>12299</v>
      </c>
      <c r="V10176" s="6" t="s">
        <v>12299</v>
      </c>
      <c r="W10176" s="6" t="s">
        <v>12299</v>
      </c>
      <c r="X10176" s="6"/>
      <c r="Y10176" s="6"/>
    </row>
    <row r="10177" spans="1:23" x14ac:dyDescent="0.3">
      <c r="A10177" s="6">
        <v>19798</v>
      </c>
      <c r="B10177" s="6" t="s">
        <v>32687</v>
      </c>
      <c r="C10177" s="6" t="s">
        <v>32688</v>
      </c>
      <c r="D10177" s="6">
        <v>4</v>
      </c>
      <c r="E10177" s="6">
        <v>10</v>
      </c>
      <c r="F10177" s="6"/>
      <c r="G10177" s="6">
        <v>0</v>
      </c>
      <c r="H10177" s="6"/>
      <c r="I10177" s="6"/>
      <c r="J10177" s="6"/>
      <c r="K10177" s="6">
        <v>0</v>
      </c>
      <c r="L10177" s="6" t="s">
        <v>12295</v>
      </c>
      <c r="M10177" s="6">
        <v>63</v>
      </c>
      <c r="N10177" s="6" t="e">
        <f>VLOOKUP(A10177,web_archive!D:AB,18,FALSE)</f>
        <v>#N/A</v>
      </c>
      <c r="O10177" s="6">
        <v>2</v>
      </c>
      <c r="P10177" s="6">
        <v>1024</v>
      </c>
      <c r="Q10177" s="6"/>
      <c r="R10177" s="6">
        <v>1</v>
      </c>
      <c r="S10177" s="6">
        <v>1</v>
      </c>
      <c r="T10177" s="6">
        <v>194</v>
      </c>
      <c r="U10177" s="6" t="s">
        <v>12299</v>
      </c>
      <c r="V10177" s="6" t="s">
        <v>12299</v>
      </c>
      <c r="W10177" s="6" t="s">
        <v>12299</v>
      </c>
    </row>
    <row r="10178" spans="1:23" x14ac:dyDescent="0.3">
      <c r="A10178" s="6">
        <v>19799</v>
      </c>
      <c r="B10178" s="6" t="s">
        <v>32689</v>
      </c>
      <c r="C10178" s="6" t="s">
        <v>32690</v>
      </c>
      <c r="D10178" s="6">
        <v>4</v>
      </c>
      <c r="E10178" s="6">
        <v>10</v>
      </c>
      <c r="F10178" s="6"/>
      <c r="G10178" s="6">
        <v>0</v>
      </c>
      <c r="H10178" s="6"/>
      <c r="I10178" s="6"/>
      <c r="J10178" s="6"/>
      <c r="K10178" s="6">
        <v>0</v>
      </c>
      <c r="L10178" s="6" t="s">
        <v>12295</v>
      </c>
      <c r="M10178" s="6">
        <v>63</v>
      </c>
      <c r="N10178" s="6" t="e">
        <f>VLOOKUP(A10178,web_archive!D:AB,18,FALSE)</f>
        <v>#N/A</v>
      </c>
      <c r="O10178" s="6">
        <v>2</v>
      </c>
      <c r="P10178" s="6">
        <v>1024</v>
      </c>
      <c r="Q10178" s="6"/>
      <c r="R10178" s="6">
        <v>1</v>
      </c>
      <c r="S10178" s="6">
        <v>1</v>
      </c>
      <c r="T10178" s="6">
        <v>30</v>
      </c>
      <c r="U10178" s="6" t="s">
        <v>12299</v>
      </c>
      <c r="V10178" s="6" t="s">
        <v>12299</v>
      </c>
      <c r="W10178" s="6" t="s">
        <v>12299</v>
      </c>
    </row>
    <row r="10179" spans="1:23" x14ac:dyDescent="0.3">
      <c r="A10179" s="6">
        <v>19800</v>
      </c>
      <c r="B10179" s="6" t="s">
        <v>32691</v>
      </c>
      <c r="C10179" s="6" t="s">
        <v>32692</v>
      </c>
      <c r="D10179" s="6">
        <v>4</v>
      </c>
      <c r="E10179" s="6">
        <v>10</v>
      </c>
      <c r="F10179" s="6"/>
      <c r="G10179" s="6">
        <v>0</v>
      </c>
      <c r="H10179" s="6"/>
      <c r="I10179" s="6"/>
      <c r="J10179" s="6"/>
      <c r="K10179" s="6">
        <v>0</v>
      </c>
      <c r="L10179" s="6" t="s">
        <v>12295</v>
      </c>
      <c r="M10179" s="6">
        <v>63</v>
      </c>
      <c r="N10179" s="6" t="e">
        <f>VLOOKUP(A10179,web_archive!D:AB,18,FALSE)</f>
        <v>#N/A</v>
      </c>
      <c r="O10179" s="6">
        <v>2</v>
      </c>
      <c r="P10179" s="6">
        <v>1024</v>
      </c>
      <c r="Q10179" s="6"/>
      <c r="R10179" s="6">
        <v>1</v>
      </c>
      <c r="S10179" s="6">
        <v>1</v>
      </c>
      <c r="T10179" s="6">
        <v>878</v>
      </c>
      <c r="U10179" s="6" t="s">
        <v>12299</v>
      </c>
      <c r="V10179" s="6" t="s">
        <v>12299</v>
      </c>
      <c r="W10179" s="6" t="s">
        <v>12299</v>
      </c>
    </row>
    <row r="10180" spans="1:23" x14ac:dyDescent="0.3">
      <c r="A10180" s="6">
        <v>19821</v>
      </c>
      <c r="B10180" s="6" t="s">
        <v>32693</v>
      </c>
      <c r="C10180" s="6" t="s">
        <v>32694</v>
      </c>
      <c r="D10180" s="6">
        <v>4</v>
      </c>
      <c r="E10180" s="6">
        <v>20</v>
      </c>
      <c r="F10180" s="6"/>
      <c r="G10180" s="6">
        <v>10</v>
      </c>
      <c r="H10180" s="6"/>
      <c r="I10180" s="6">
        <v>0</v>
      </c>
      <c r="J10180" s="6"/>
      <c r="K10180" s="6">
        <v>0</v>
      </c>
      <c r="L10180" s="6" t="s">
        <v>12295</v>
      </c>
      <c r="M10180" s="6">
        <v>63</v>
      </c>
      <c r="N10180" s="6" t="e">
        <f>VLOOKUP(A10180,web_archive!D:AB,18,FALSE)</f>
        <v>#N/A</v>
      </c>
      <c r="O10180" s="6">
        <v>2</v>
      </c>
      <c r="P10180" s="6">
        <v>1024</v>
      </c>
      <c r="Q10180" s="6"/>
      <c r="R10180" s="6">
        <v>1</v>
      </c>
      <c r="S10180" s="6">
        <v>0</v>
      </c>
      <c r="T10180" s="6">
        <v>375</v>
      </c>
      <c r="U10180" s="6" t="s">
        <v>12299</v>
      </c>
      <c r="V10180" s="6" t="s">
        <v>12299</v>
      </c>
      <c r="W10180" s="6" t="s">
        <v>12299</v>
      </c>
    </row>
    <row r="10181" spans="1:23" x14ac:dyDescent="0.3">
      <c r="A10181" s="6">
        <v>19823</v>
      </c>
      <c r="B10181" s="6" t="s">
        <v>32695</v>
      </c>
      <c r="C10181" s="6" t="s">
        <v>32696</v>
      </c>
      <c r="D10181" s="6">
        <v>4</v>
      </c>
      <c r="E10181" s="6">
        <v>20</v>
      </c>
      <c r="F10181" s="6"/>
      <c r="G10181" s="6">
        <v>10</v>
      </c>
      <c r="H10181" s="6"/>
      <c r="I10181" s="6">
        <v>0</v>
      </c>
      <c r="J10181" s="6"/>
      <c r="K10181" s="6">
        <v>0</v>
      </c>
      <c r="L10181" s="6" t="s">
        <v>12295</v>
      </c>
      <c r="M10181" s="6">
        <v>63</v>
      </c>
      <c r="N10181" s="6" t="e">
        <f>VLOOKUP(A10181,web_archive!D:AB,18,FALSE)</f>
        <v>#N/A</v>
      </c>
      <c r="O10181" s="6">
        <v>2</v>
      </c>
      <c r="P10181" s="6">
        <v>3072</v>
      </c>
      <c r="Q10181" s="6"/>
      <c r="R10181" s="6">
        <v>1</v>
      </c>
      <c r="S10181" s="6">
        <v>0</v>
      </c>
      <c r="T10181" s="6">
        <v>1052</v>
      </c>
      <c r="U10181" s="6" t="s">
        <v>12299</v>
      </c>
      <c r="V10181" s="6" t="s">
        <v>12299</v>
      </c>
      <c r="W10181" s="6" t="s">
        <v>12299</v>
      </c>
    </row>
    <row r="10182" spans="1:23" x14ac:dyDescent="0.3">
      <c r="A10182" s="6">
        <v>19824</v>
      </c>
      <c r="B10182" s="6" t="s">
        <v>32697</v>
      </c>
      <c r="C10182" s="6" t="s">
        <v>32698</v>
      </c>
      <c r="D10182" s="6">
        <v>4</v>
      </c>
      <c r="E10182" s="6">
        <v>0</v>
      </c>
      <c r="F10182" s="6"/>
      <c r="G10182" s="6">
        <v>0</v>
      </c>
      <c r="H10182" s="6"/>
      <c r="I10182" s="6"/>
      <c r="J10182" s="6"/>
      <c r="K10182" s="6"/>
      <c r="L10182" s="6" t="s">
        <v>12295</v>
      </c>
      <c r="M10182" s="6">
        <v>63</v>
      </c>
      <c r="N10182" s="6" t="e">
        <f>VLOOKUP(A10182,web_archive!D:AB,18,FALSE)</f>
        <v>#N/A</v>
      </c>
      <c r="O10182" s="6">
        <v>2</v>
      </c>
      <c r="P10182" s="6">
        <v>1024</v>
      </c>
      <c r="Q10182" s="6"/>
      <c r="R10182" s="6">
        <v>1</v>
      </c>
      <c r="S10182" s="6"/>
      <c r="T10182" s="6">
        <v>1053</v>
      </c>
      <c r="U10182" s="6" t="s">
        <v>12299</v>
      </c>
      <c r="V10182" s="6" t="s">
        <v>12299</v>
      </c>
      <c r="W10182" s="6" t="s">
        <v>12299</v>
      </c>
    </row>
    <row r="10183" spans="1:23" x14ac:dyDescent="0.3">
      <c r="A10183" s="6">
        <v>19825</v>
      </c>
      <c r="B10183" s="6" t="s">
        <v>32699</v>
      </c>
      <c r="C10183" s="6" t="s">
        <v>32700</v>
      </c>
      <c r="D10183" s="6">
        <v>4</v>
      </c>
      <c r="E10183" s="6">
        <v>0</v>
      </c>
      <c r="F10183" s="6"/>
      <c r="G10183" s="6">
        <v>0</v>
      </c>
      <c r="H10183" s="6"/>
      <c r="I10183" s="6"/>
      <c r="J10183" s="6"/>
      <c r="K10183" s="6"/>
      <c r="L10183" s="6" t="s">
        <v>12295</v>
      </c>
      <c r="M10183" s="6">
        <v>63</v>
      </c>
      <c r="N10183" s="6" t="e">
        <f>VLOOKUP(A10183,web_archive!D:AB,18,FALSE)</f>
        <v>#N/A</v>
      </c>
      <c r="O10183" s="6">
        <v>2</v>
      </c>
      <c r="P10183" s="6">
        <v>1024</v>
      </c>
      <c r="Q10183" s="6"/>
      <c r="R10183" s="6">
        <v>1</v>
      </c>
      <c r="S10183" s="6"/>
      <c r="T10183" s="6">
        <v>1054</v>
      </c>
      <c r="U10183" s="6" t="s">
        <v>12299</v>
      </c>
      <c r="V10183" s="6" t="s">
        <v>12299</v>
      </c>
      <c r="W10183" s="6" t="s">
        <v>12299</v>
      </c>
    </row>
    <row r="10184" spans="1:23" x14ac:dyDescent="0.3">
      <c r="A10184" s="6">
        <v>19826</v>
      </c>
      <c r="B10184" s="6" t="s">
        <v>32701</v>
      </c>
      <c r="C10184" s="6" t="s">
        <v>32702</v>
      </c>
      <c r="D10184" s="6">
        <v>4</v>
      </c>
      <c r="E10184" s="6">
        <v>20</v>
      </c>
      <c r="F10184" s="6"/>
      <c r="G10184" s="6">
        <v>10</v>
      </c>
      <c r="H10184" s="6"/>
      <c r="I10184" s="6">
        <v>0</v>
      </c>
      <c r="J10184" s="6"/>
      <c r="K10184" s="6">
        <v>0</v>
      </c>
      <c r="L10184" s="6" t="s">
        <v>12295</v>
      </c>
      <c r="M10184" s="6">
        <v>63</v>
      </c>
      <c r="N10184" s="6" t="e">
        <f>VLOOKUP(A10184,web_archive!D:AB,18,FALSE)</f>
        <v>#N/A</v>
      </c>
      <c r="O10184" s="6">
        <v>2</v>
      </c>
      <c r="P10184" s="6">
        <v>2048</v>
      </c>
      <c r="Q10184" s="6"/>
      <c r="R10184" s="6">
        <v>1</v>
      </c>
      <c r="S10184" s="6">
        <v>0</v>
      </c>
      <c r="T10184" s="6">
        <v>584</v>
      </c>
      <c r="U10184" s="6" t="s">
        <v>12299</v>
      </c>
      <c r="V10184" s="6" t="s">
        <v>12299</v>
      </c>
      <c r="W10184" s="6" t="s">
        <v>12299</v>
      </c>
    </row>
    <row r="10185" spans="1:23" x14ac:dyDescent="0.3">
      <c r="A10185" s="6">
        <v>19827</v>
      </c>
      <c r="B10185" s="6" t="s">
        <v>32703</v>
      </c>
      <c r="C10185" s="6" t="s">
        <v>32704</v>
      </c>
      <c r="D10185" s="6">
        <v>4</v>
      </c>
      <c r="E10185" s="6">
        <v>20</v>
      </c>
      <c r="F10185" s="6"/>
      <c r="G10185" s="6">
        <v>0</v>
      </c>
      <c r="H10185" s="6"/>
      <c r="I10185" s="6">
        <v>0</v>
      </c>
      <c r="J10185" s="6"/>
      <c r="K10185" s="6">
        <v>0</v>
      </c>
      <c r="L10185" s="6" t="s">
        <v>12295</v>
      </c>
      <c r="M10185" s="6">
        <v>63</v>
      </c>
      <c r="N10185" s="6" t="e">
        <f>VLOOKUP(A10185,web_archive!D:AB,18,FALSE)</f>
        <v>#N/A</v>
      </c>
      <c r="O10185" s="6">
        <v>2</v>
      </c>
      <c r="P10185" s="6">
        <v>1024</v>
      </c>
      <c r="Q10185" s="6"/>
      <c r="R10185" s="6">
        <v>1</v>
      </c>
      <c r="S10185" s="6">
        <v>0</v>
      </c>
      <c r="T10185" s="6">
        <v>643</v>
      </c>
      <c r="U10185" s="6" t="s">
        <v>12299</v>
      </c>
      <c r="V10185" s="6" t="s">
        <v>12299</v>
      </c>
      <c r="W10185" s="6" t="s">
        <v>12299</v>
      </c>
    </row>
    <row r="10186" spans="1:23" x14ac:dyDescent="0.3">
      <c r="A10186" s="6">
        <v>19828</v>
      </c>
      <c r="B10186" s="6" t="s">
        <v>32705</v>
      </c>
      <c r="C10186" s="6" t="s">
        <v>32706</v>
      </c>
      <c r="D10186" s="6">
        <v>4</v>
      </c>
      <c r="E10186" s="6">
        <v>20</v>
      </c>
      <c r="F10186" s="6"/>
      <c r="G10186" s="6">
        <v>0</v>
      </c>
      <c r="H10186" s="6"/>
      <c r="I10186" s="6">
        <v>0</v>
      </c>
      <c r="J10186" s="6"/>
      <c r="K10186" s="6">
        <v>0</v>
      </c>
      <c r="L10186" s="6" t="s">
        <v>12295</v>
      </c>
      <c r="M10186" s="6">
        <v>63</v>
      </c>
      <c r="N10186" s="6" t="e">
        <f>VLOOKUP(A10186,web_archive!D:AB,18,FALSE)</f>
        <v>#N/A</v>
      </c>
      <c r="O10186" s="6">
        <v>2</v>
      </c>
      <c r="P10186" s="6">
        <v>1024</v>
      </c>
      <c r="Q10186" s="6"/>
      <c r="R10186" s="6">
        <v>1</v>
      </c>
      <c r="S10186" s="6">
        <v>0</v>
      </c>
      <c r="T10186" s="6">
        <v>195</v>
      </c>
      <c r="U10186" s="6" t="s">
        <v>12299</v>
      </c>
      <c r="V10186" s="6" t="s">
        <v>12299</v>
      </c>
      <c r="W10186" s="6" t="s">
        <v>12299</v>
      </c>
    </row>
    <row r="10187" spans="1:23" x14ac:dyDescent="0.3">
      <c r="A10187" s="6">
        <v>19829</v>
      </c>
      <c r="B10187" s="6" t="s">
        <v>32707</v>
      </c>
      <c r="C10187" s="6" t="s">
        <v>32708</v>
      </c>
      <c r="D10187" s="6">
        <v>4</v>
      </c>
      <c r="E10187" s="6">
        <v>20</v>
      </c>
      <c r="F10187" s="6"/>
      <c r="G10187" s="6">
        <v>0</v>
      </c>
      <c r="H10187" s="6"/>
      <c r="I10187" s="6">
        <v>0</v>
      </c>
      <c r="J10187" s="6"/>
      <c r="K10187" s="6">
        <v>0</v>
      </c>
      <c r="L10187" s="6" t="s">
        <v>12295</v>
      </c>
      <c r="M10187" s="6">
        <v>63</v>
      </c>
      <c r="N10187" s="6" t="e">
        <f>VLOOKUP(A10187,web_archive!D:AB,18,FALSE)</f>
        <v>#N/A</v>
      </c>
      <c r="O10187" s="6">
        <v>2</v>
      </c>
      <c r="P10187" s="6">
        <v>1024</v>
      </c>
      <c r="Q10187" s="6"/>
      <c r="R10187" s="6">
        <v>0</v>
      </c>
      <c r="S10187" s="6">
        <v>0</v>
      </c>
      <c r="T10187" s="6">
        <v>146</v>
      </c>
      <c r="U10187" s="6" t="s">
        <v>12299</v>
      </c>
      <c r="V10187" s="6" t="s">
        <v>12299</v>
      </c>
      <c r="W10187" s="6" t="s">
        <v>12299</v>
      </c>
    </row>
    <row r="10188" spans="1:23" x14ac:dyDescent="0.3">
      <c r="A10188" s="6">
        <v>19830</v>
      </c>
      <c r="B10188" s="6" t="s">
        <v>32709</v>
      </c>
      <c r="C10188" s="6" t="s">
        <v>32710</v>
      </c>
      <c r="D10188" s="6">
        <v>4</v>
      </c>
      <c r="E10188" s="6">
        <v>10</v>
      </c>
      <c r="F10188" s="6"/>
      <c r="G10188" s="6">
        <v>0</v>
      </c>
      <c r="H10188" s="6"/>
      <c r="I10188" s="6"/>
      <c r="J10188" s="6"/>
      <c r="K10188" s="6"/>
      <c r="L10188" s="6" t="s">
        <v>12295</v>
      </c>
      <c r="M10188" s="6">
        <v>63</v>
      </c>
      <c r="N10188" s="6" t="e">
        <f>VLOOKUP(A10188,web_archive!D:AB,18,FALSE)</f>
        <v>#N/A</v>
      </c>
      <c r="O10188" s="6">
        <v>2</v>
      </c>
      <c r="P10188" s="6">
        <v>2048</v>
      </c>
      <c r="Q10188" s="6"/>
      <c r="R10188" s="6">
        <v>1</v>
      </c>
      <c r="S10188" s="6"/>
      <c r="T10188" s="6">
        <v>12</v>
      </c>
      <c r="U10188" s="6" t="s">
        <v>12299</v>
      </c>
      <c r="V10188" s="6" t="s">
        <v>12299</v>
      </c>
      <c r="W10188" s="6" t="s">
        <v>12299</v>
      </c>
    </row>
    <row r="10189" spans="1:23" x14ac:dyDescent="0.3">
      <c r="A10189" s="6">
        <v>19831</v>
      </c>
      <c r="B10189" s="6" t="s">
        <v>32711</v>
      </c>
      <c r="C10189" s="6" t="s">
        <v>32712</v>
      </c>
      <c r="D10189" s="6">
        <v>4</v>
      </c>
      <c r="E10189" s="6">
        <v>20</v>
      </c>
      <c r="F10189" s="6"/>
      <c r="G10189" s="6">
        <v>0</v>
      </c>
      <c r="H10189" s="6"/>
      <c r="I10189" s="6">
        <v>0</v>
      </c>
      <c r="J10189" s="6"/>
      <c r="K10189" s="6">
        <v>0</v>
      </c>
      <c r="L10189" s="6" t="s">
        <v>12295</v>
      </c>
      <c r="M10189" s="6">
        <v>63</v>
      </c>
      <c r="N10189" s="6" t="e">
        <f>VLOOKUP(A10189,web_archive!D:AB,18,FALSE)</f>
        <v>#N/A</v>
      </c>
      <c r="O10189" s="6">
        <v>2</v>
      </c>
      <c r="P10189" s="6">
        <v>1024</v>
      </c>
      <c r="Q10189" s="6"/>
      <c r="R10189" s="6">
        <v>1</v>
      </c>
      <c r="S10189" s="6">
        <v>0</v>
      </c>
      <c r="T10189" s="6">
        <v>408</v>
      </c>
      <c r="U10189" s="6" t="s">
        <v>12299</v>
      </c>
      <c r="V10189" s="6" t="s">
        <v>12299</v>
      </c>
      <c r="W10189" s="6" t="s">
        <v>12299</v>
      </c>
    </row>
    <row r="10190" spans="1:23" x14ac:dyDescent="0.3">
      <c r="A10190" s="6">
        <v>19832</v>
      </c>
      <c r="B10190" s="6" t="s">
        <v>32713</v>
      </c>
      <c r="C10190" s="6" t="s">
        <v>32714</v>
      </c>
      <c r="D10190" s="6">
        <v>4</v>
      </c>
      <c r="E10190" s="6">
        <v>20</v>
      </c>
      <c r="F10190" s="6"/>
      <c r="G10190" s="6">
        <v>0</v>
      </c>
      <c r="H10190" s="6"/>
      <c r="I10190" s="6">
        <v>0</v>
      </c>
      <c r="J10190" s="6"/>
      <c r="K10190" s="6">
        <v>0</v>
      </c>
      <c r="L10190" s="6" t="s">
        <v>12295</v>
      </c>
      <c r="M10190" s="6">
        <v>63</v>
      </c>
      <c r="N10190" s="6" t="e">
        <f>VLOOKUP(A10190,web_archive!D:AB,18,FALSE)</f>
        <v>#N/A</v>
      </c>
      <c r="O10190" s="6">
        <v>2</v>
      </c>
      <c r="P10190" s="6">
        <v>1024</v>
      </c>
      <c r="Q10190" s="6"/>
      <c r="R10190" s="6">
        <v>1</v>
      </c>
      <c r="S10190" s="6">
        <v>0</v>
      </c>
      <c r="T10190" s="6">
        <v>120</v>
      </c>
      <c r="U10190" s="6" t="s">
        <v>12299</v>
      </c>
      <c r="V10190" s="6" t="s">
        <v>12299</v>
      </c>
      <c r="W10190" s="6" t="s">
        <v>12299</v>
      </c>
    </row>
    <row r="10191" spans="1:23" x14ac:dyDescent="0.3">
      <c r="A10191" s="6">
        <v>19833</v>
      </c>
      <c r="B10191" s="6" t="s">
        <v>32715</v>
      </c>
      <c r="C10191" s="6" t="s">
        <v>32716</v>
      </c>
      <c r="D10191" s="6">
        <v>4</v>
      </c>
      <c r="E10191" s="6">
        <v>20</v>
      </c>
      <c r="F10191" s="6"/>
      <c r="G10191" s="6">
        <v>0</v>
      </c>
      <c r="H10191" s="6"/>
      <c r="I10191" s="6">
        <v>0</v>
      </c>
      <c r="J10191" s="6"/>
      <c r="K10191" s="6">
        <v>0</v>
      </c>
      <c r="L10191" s="6" t="s">
        <v>12295</v>
      </c>
      <c r="M10191" s="6">
        <v>63</v>
      </c>
      <c r="N10191" s="6" t="e">
        <f>VLOOKUP(A10191,web_archive!D:AB,18,FALSE)</f>
        <v>#N/A</v>
      </c>
      <c r="O10191" s="6">
        <v>2</v>
      </c>
      <c r="P10191" s="6">
        <v>1024</v>
      </c>
      <c r="Q10191" s="6"/>
      <c r="R10191" s="6">
        <v>1</v>
      </c>
      <c r="S10191" s="6">
        <v>0</v>
      </c>
      <c r="T10191" s="6">
        <v>34</v>
      </c>
      <c r="U10191" s="6" t="s">
        <v>12299</v>
      </c>
      <c r="V10191" s="6" t="s">
        <v>12299</v>
      </c>
      <c r="W10191" s="6" t="s">
        <v>12299</v>
      </c>
    </row>
    <row r="10192" spans="1:23" x14ac:dyDescent="0.3">
      <c r="A10192" s="6">
        <v>19834</v>
      </c>
      <c r="B10192" s="6" t="s">
        <v>32717</v>
      </c>
      <c r="C10192" s="6" t="s">
        <v>32718</v>
      </c>
      <c r="D10192" s="6">
        <v>4</v>
      </c>
      <c r="E10192" s="6">
        <v>20</v>
      </c>
      <c r="F10192" s="6"/>
      <c r="G10192" s="6">
        <v>0</v>
      </c>
      <c r="H10192" s="6"/>
      <c r="I10192" s="6">
        <v>0</v>
      </c>
      <c r="J10192" s="6"/>
      <c r="K10192" s="6">
        <v>0</v>
      </c>
      <c r="L10192" s="6" t="s">
        <v>12295</v>
      </c>
      <c r="M10192" s="6">
        <v>63</v>
      </c>
      <c r="N10192" s="6" t="e">
        <f>VLOOKUP(A10192,web_archive!D:AB,18,FALSE)</f>
        <v>#N/A</v>
      </c>
      <c r="O10192" s="6">
        <v>2</v>
      </c>
      <c r="P10192" s="6">
        <v>1024</v>
      </c>
      <c r="Q10192" s="6"/>
      <c r="R10192" s="6">
        <v>1</v>
      </c>
      <c r="S10192" s="6">
        <v>0</v>
      </c>
      <c r="T10192" s="6">
        <v>216</v>
      </c>
      <c r="U10192" s="6" t="s">
        <v>12299</v>
      </c>
      <c r="V10192" s="6" t="s">
        <v>12299</v>
      </c>
      <c r="W10192" s="6" t="s">
        <v>12299</v>
      </c>
    </row>
    <row r="10193" spans="1:25" x14ac:dyDescent="0.3">
      <c r="A10193" s="6">
        <v>19835</v>
      </c>
      <c r="B10193" s="6" t="s">
        <v>32719</v>
      </c>
      <c r="C10193" s="6" t="s">
        <v>32720</v>
      </c>
      <c r="D10193" s="6">
        <v>4</v>
      </c>
      <c r="E10193" s="6">
        <v>20</v>
      </c>
      <c r="F10193" s="6"/>
      <c r="G10193" s="6">
        <v>0</v>
      </c>
      <c r="H10193" s="6"/>
      <c r="I10193" s="6">
        <v>0</v>
      </c>
      <c r="J10193" s="6"/>
      <c r="K10193" s="6">
        <v>0</v>
      </c>
      <c r="L10193" s="6" t="s">
        <v>12295</v>
      </c>
      <c r="M10193" s="6">
        <v>63</v>
      </c>
      <c r="N10193" s="6" t="e">
        <f>VLOOKUP(A10193,web_archive!D:AB,18,FALSE)</f>
        <v>#N/A</v>
      </c>
      <c r="O10193" s="6">
        <v>2</v>
      </c>
      <c r="P10193" s="6">
        <v>1024</v>
      </c>
      <c r="Q10193" s="6"/>
      <c r="R10193" s="6">
        <v>1</v>
      </c>
      <c r="S10193" s="6">
        <v>0</v>
      </c>
      <c r="T10193" s="6">
        <v>297</v>
      </c>
      <c r="U10193" s="6" t="s">
        <v>12299</v>
      </c>
      <c r="V10193" s="6" t="s">
        <v>12299</v>
      </c>
      <c r="W10193" s="6" t="s">
        <v>12299</v>
      </c>
      <c r="X10193" s="6"/>
      <c r="Y10193" s="6"/>
    </row>
    <row r="10194" spans="1:25" x14ac:dyDescent="0.3">
      <c r="A10194" s="6">
        <v>19836</v>
      </c>
      <c r="B10194" s="6" t="s">
        <v>32721</v>
      </c>
      <c r="C10194" s="6" t="s">
        <v>32722</v>
      </c>
      <c r="D10194" s="6">
        <v>4</v>
      </c>
      <c r="E10194" s="6">
        <v>20</v>
      </c>
      <c r="F10194" s="6"/>
      <c r="G10194" s="6">
        <v>0</v>
      </c>
      <c r="H10194" s="6"/>
      <c r="I10194" s="6">
        <v>0</v>
      </c>
      <c r="J10194" s="6"/>
      <c r="K10194" s="6">
        <v>0</v>
      </c>
      <c r="L10194" s="6" t="s">
        <v>12295</v>
      </c>
      <c r="M10194" s="6">
        <v>63</v>
      </c>
      <c r="N10194" s="6" t="e">
        <f>VLOOKUP(A10194,web_archive!D:AB,18,FALSE)</f>
        <v>#N/A</v>
      </c>
      <c r="O10194" s="6">
        <v>2</v>
      </c>
      <c r="P10194" s="6">
        <v>1024</v>
      </c>
      <c r="Q10194" s="6"/>
      <c r="R10194" s="6">
        <v>1</v>
      </c>
      <c r="S10194" s="6">
        <v>0</v>
      </c>
      <c r="T10194" s="6">
        <v>380</v>
      </c>
      <c r="U10194" s="6" t="s">
        <v>12299</v>
      </c>
      <c r="V10194" s="6" t="s">
        <v>12299</v>
      </c>
      <c r="W10194" s="6" t="s">
        <v>12299</v>
      </c>
      <c r="X10194" s="6"/>
      <c r="Y10194" s="6"/>
    </row>
    <row r="10195" spans="1:25" x14ac:dyDescent="0.3">
      <c r="A10195" s="6">
        <v>19839</v>
      </c>
      <c r="B10195" s="6" t="s">
        <v>32723</v>
      </c>
      <c r="C10195" s="6" t="s">
        <v>32724</v>
      </c>
      <c r="D10195" s="6">
        <v>4</v>
      </c>
      <c r="E10195" s="6">
        <v>20</v>
      </c>
      <c r="F10195" s="6"/>
      <c r="G10195" s="6">
        <v>0</v>
      </c>
      <c r="H10195" s="6"/>
      <c r="I10195" s="6">
        <v>0</v>
      </c>
      <c r="J10195" s="6"/>
      <c r="K10195" s="6">
        <v>0</v>
      </c>
      <c r="L10195" s="6" t="s">
        <v>12295</v>
      </c>
      <c r="M10195" s="6">
        <v>63</v>
      </c>
      <c r="N10195" s="6" t="e">
        <f>VLOOKUP(A10195,web_archive!D:AB,18,FALSE)</f>
        <v>#N/A</v>
      </c>
      <c r="O10195" s="6">
        <v>2</v>
      </c>
      <c r="P10195" s="6">
        <v>1024</v>
      </c>
      <c r="Q10195" s="6"/>
      <c r="R10195" s="6">
        <v>1</v>
      </c>
      <c r="S10195" s="6">
        <v>0</v>
      </c>
      <c r="T10195" s="6">
        <v>317</v>
      </c>
      <c r="U10195" s="6" t="s">
        <v>12299</v>
      </c>
      <c r="V10195" s="6" t="s">
        <v>12299</v>
      </c>
      <c r="W10195" s="6" t="s">
        <v>12299</v>
      </c>
      <c r="X10195" s="6"/>
      <c r="Y10195" s="6"/>
    </row>
    <row r="10196" spans="1:25" x14ac:dyDescent="0.3">
      <c r="A10196" s="6">
        <v>19841</v>
      </c>
      <c r="B10196" s="6" t="s">
        <v>32725</v>
      </c>
      <c r="C10196" s="6" t="s">
        <v>32726</v>
      </c>
      <c r="D10196" s="6">
        <v>4</v>
      </c>
      <c r="E10196" s="6">
        <v>20</v>
      </c>
      <c r="F10196" s="6"/>
      <c r="G10196" s="6">
        <v>0</v>
      </c>
      <c r="H10196" s="6"/>
      <c r="I10196" s="6">
        <v>0</v>
      </c>
      <c r="J10196" s="6"/>
      <c r="K10196" s="6">
        <v>0</v>
      </c>
      <c r="L10196" s="6" t="s">
        <v>12295</v>
      </c>
      <c r="M10196" s="6">
        <v>63</v>
      </c>
      <c r="N10196" s="6" t="e">
        <f>VLOOKUP(A10196,web_archive!D:AB,18,FALSE)</f>
        <v>#N/A</v>
      </c>
      <c r="O10196" s="6">
        <v>2</v>
      </c>
      <c r="P10196" s="6">
        <v>1024</v>
      </c>
      <c r="Q10196" s="6"/>
      <c r="R10196" s="6">
        <v>1</v>
      </c>
      <c r="S10196" s="6">
        <v>0</v>
      </c>
      <c r="T10196" s="6">
        <v>454</v>
      </c>
      <c r="U10196" s="6" t="s">
        <v>12299</v>
      </c>
      <c r="V10196" s="6" t="s">
        <v>12299</v>
      </c>
      <c r="W10196" s="6" t="s">
        <v>12299</v>
      </c>
      <c r="X10196" s="6"/>
      <c r="Y10196" s="6"/>
    </row>
    <row r="10197" spans="1:25" x14ac:dyDescent="0.3">
      <c r="A10197" s="6">
        <v>19842</v>
      </c>
      <c r="B10197" s="6" t="s">
        <v>32727</v>
      </c>
      <c r="C10197" s="6" t="s">
        <v>32728</v>
      </c>
      <c r="D10197" s="6">
        <v>4</v>
      </c>
      <c r="E10197" s="6">
        <v>20</v>
      </c>
      <c r="F10197" s="6"/>
      <c r="G10197" s="6">
        <v>0</v>
      </c>
      <c r="H10197" s="6"/>
      <c r="I10197" s="6">
        <v>0</v>
      </c>
      <c r="J10197" s="6"/>
      <c r="K10197" s="6">
        <v>0</v>
      </c>
      <c r="L10197" s="6" t="s">
        <v>12295</v>
      </c>
      <c r="M10197" s="6">
        <v>63</v>
      </c>
      <c r="N10197" s="6" t="e">
        <f>VLOOKUP(A10197,web_archive!D:AB,18,FALSE)</f>
        <v>#N/A</v>
      </c>
      <c r="O10197" s="6">
        <v>2</v>
      </c>
      <c r="P10197" s="6">
        <v>1024</v>
      </c>
      <c r="Q10197" s="6"/>
      <c r="R10197" s="6">
        <v>1</v>
      </c>
      <c r="S10197" s="6">
        <v>0</v>
      </c>
      <c r="T10197" s="6">
        <v>234</v>
      </c>
      <c r="U10197" s="6" t="s">
        <v>12299</v>
      </c>
      <c r="V10197" s="6" t="s">
        <v>12299</v>
      </c>
      <c r="W10197" s="6" t="s">
        <v>12299</v>
      </c>
      <c r="X10197" s="6"/>
      <c r="Y10197" s="6"/>
    </row>
    <row r="10198" spans="1:25" x14ac:dyDescent="0.3">
      <c r="A10198" s="6">
        <v>19843</v>
      </c>
      <c r="B10198" s="6" t="s">
        <v>32729</v>
      </c>
      <c r="C10198" s="6" t="s">
        <v>32730</v>
      </c>
      <c r="D10198" s="6">
        <v>4</v>
      </c>
      <c r="E10198" s="6">
        <v>20</v>
      </c>
      <c r="F10198" s="6"/>
      <c r="G10198" s="6">
        <v>10</v>
      </c>
      <c r="H10198" s="6"/>
      <c r="I10198" s="6">
        <v>0</v>
      </c>
      <c r="J10198" s="6"/>
      <c r="K10198" s="6">
        <v>0</v>
      </c>
      <c r="L10198" s="6" t="s">
        <v>12295</v>
      </c>
      <c r="M10198" s="6">
        <v>63</v>
      </c>
      <c r="N10198" s="6" t="e">
        <f>VLOOKUP(A10198,web_archive!D:AB,18,FALSE)</f>
        <v>#N/A</v>
      </c>
      <c r="O10198" s="6">
        <v>2</v>
      </c>
      <c r="P10198" s="6">
        <v>1024</v>
      </c>
      <c r="Q10198" s="6"/>
      <c r="R10198" s="6">
        <v>1</v>
      </c>
      <c r="S10198" s="6">
        <v>0</v>
      </c>
      <c r="T10198" s="6">
        <v>2</v>
      </c>
      <c r="U10198" s="6" t="s">
        <v>12299</v>
      </c>
      <c r="V10198" s="6" t="s">
        <v>12299</v>
      </c>
      <c r="W10198" s="6" t="s">
        <v>12299</v>
      </c>
      <c r="X10198" s="6"/>
      <c r="Y10198" s="6"/>
    </row>
    <row r="10199" spans="1:25" x14ac:dyDescent="0.3">
      <c r="A10199" s="6">
        <v>19844</v>
      </c>
      <c r="B10199" s="6" t="s">
        <v>32731</v>
      </c>
      <c r="C10199" s="6" t="s">
        <v>32732</v>
      </c>
      <c r="D10199" s="6">
        <v>4</v>
      </c>
      <c r="E10199" s="6">
        <v>20</v>
      </c>
      <c r="F10199" s="6"/>
      <c r="G10199" s="6">
        <v>10</v>
      </c>
      <c r="H10199" s="6"/>
      <c r="I10199" s="6">
        <v>0</v>
      </c>
      <c r="J10199" s="6"/>
      <c r="K10199" s="6">
        <v>0</v>
      </c>
      <c r="L10199" s="6" t="s">
        <v>12295</v>
      </c>
      <c r="M10199" s="6">
        <v>63</v>
      </c>
      <c r="N10199" s="6" t="e">
        <f>VLOOKUP(A10199,web_archive!D:AB,18,FALSE)</f>
        <v>#N/A</v>
      </c>
      <c r="O10199" s="6">
        <v>2</v>
      </c>
      <c r="P10199" s="6">
        <v>1024</v>
      </c>
      <c r="Q10199" s="6"/>
      <c r="R10199" s="6">
        <v>1</v>
      </c>
      <c r="S10199" s="6">
        <v>0</v>
      </c>
      <c r="T10199" s="6">
        <v>7</v>
      </c>
      <c r="U10199" s="6" t="s">
        <v>12299</v>
      </c>
      <c r="V10199" s="6" t="s">
        <v>12299</v>
      </c>
      <c r="W10199" s="6" t="s">
        <v>12299</v>
      </c>
      <c r="X10199" s="6"/>
      <c r="Y10199" s="6"/>
    </row>
    <row r="10200" spans="1:25" x14ac:dyDescent="0.3">
      <c r="A10200" s="6">
        <v>19845</v>
      </c>
      <c r="B10200" s="6" t="s">
        <v>32733</v>
      </c>
      <c r="C10200" s="6" t="s">
        <v>32734</v>
      </c>
      <c r="D10200" s="6">
        <v>4</v>
      </c>
      <c r="E10200" s="6">
        <v>20</v>
      </c>
      <c r="F10200" s="6"/>
      <c r="G10200" s="6">
        <v>10</v>
      </c>
      <c r="H10200" s="6"/>
      <c r="I10200" s="6">
        <v>0</v>
      </c>
      <c r="J10200" s="6"/>
      <c r="K10200" s="6">
        <v>0</v>
      </c>
      <c r="L10200" s="6" t="s">
        <v>12295</v>
      </c>
      <c r="M10200" s="6">
        <v>63</v>
      </c>
      <c r="N10200" s="6" t="e">
        <f>VLOOKUP(A10200,web_archive!D:AB,18,FALSE)</f>
        <v>#N/A</v>
      </c>
      <c r="O10200" s="6">
        <v>2</v>
      </c>
      <c r="P10200" s="6">
        <v>1024</v>
      </c>
      <c r="Q10200" s="6"/>
      <c r="R10200" s="6">
        <v>1</v>
      </c>
      <c r="S10200" s="6">
        <v>0</v>
      </c>
      <c r="T10200" s="6">
        <v>127</v>
      </c>
      <c r="U10200" s="6" t="s">
        <v>12299</v>
      </c>
      <c r="V10200" s="6" t="s">
        <v>12299</v>
      </c>
      <c r="W10200" s="6" t="s">
        <v>12299</v>
      </c>
      <c r="X10200" s="6"/>
      <c r="Y10200" s="6"/>
    </row>
    <row r="10201" spans="1:25" x14ac:dyDescent="0.3">
      <c r="A10201" s="6">
        <v>19846</v>
      </c>
      <c r="B10201" s="6" t="s">
        <v>32735</v>
      </c>
      <c r="C10201" s="6" t="s">
        <v>32736</v>
      </c>
      <c r="D10201" s="6">
        <v>4</v>
      </c>
      <c r="E10201" s="6">
        <v>20</v>
      </c>
      <c r="F10201" s="6"/>
      <c r="G10201" s="6">
        <v>10</v>
      </c>
      <c r="H10201" s="6"/>
      <c r="I10201" s="6">
        <v>0</v>
      </c>
      <c r="J10201" s="6"/>
      <c r="K10201" s="6">
        <v>0</v>
      </c>
      <c r="L10201" s="6" t="s">
        <v>12295</v>
      </c>
      <c r="M10201" s="6">
        <v>63</v>
      </c>
      <c r="N10201" s="6" t="e">
        <f>VLOOKUP(A10201,web_archive!D:AB,18,FALSE)</f>
        <v>#N/A</v>
      </c>
      <c r="O10201" s="6">
        <v>2</v>
      </c>
      <c r="P10201" s="6">
        <v>6144</v>
      </c>
      <c r="Q10201" s="6"/>
      <c r="R10201" s="6">
        <v>1</v>
      </c>
      <c r="S10201" s="6">
        <v>0</v>
      </c>
      <c r="T10201" s="6">
        <v>128</v>
      </c>
      <c r="U10201" s="6" t="s">
        <v>12299</v>
      </c>
      <c r="V10201" s="6" t="s">
        <v>12299</v>
      </c>
      <c r="W10201" s="6" t="s">
        <v>12299</v>
      </c>
      <c r="X10201" s="6"/>
      <c r="Y10201" s="6"/>
    </row>
    <row r="10202" spans="1:25" x14ac:dyDescent="0.3">
      <c r="A10202" s="6">
        <v>19847</v>
      </c>
      <c r="B10202" s="6" t="s">
        <v>32737</v>
      </c>
      <c r="C10202" s="6" t="s">
        <v>32738</v>
      </c>
      <c r="D10202" s="6">
        <v>4</v>
      </c>
      <c r="E10202" s="6">
        <v>20</v>
      </c>
      <c r="F10202" s="6"/>
      <c r="G10202" s="6">
        <v>10</v>
      </c>
      <c r="H10202" s="6"/>
      <c r="I10202" s="6">
        <v>0</v>
      </c>
      <c r="J10202" s="6"/>
      <c r="K10202" s="6">
        <v>0</v>
      </c>
      <c r="L10202" s="6" t="s">
        <v>12295</v>
      </c>
      <c r="M10202" s="6">
        <v>63</v>
      </c>
      <c r="N10202" s="6" t="e">
        <f>VLOOKUP(A10202,web_archive!D:AB,18,FALSE)</f>
        <v>#N/A</v>
      </c>
      <c r="O10202" s="6">
        <v>2</v>
      </c>
      <c r="P10202" s="6">
        <v>1024</v>
      </c>
      <c r="Q10202" s="6"/>
      <c r="R10202" s="6">
        <v>1</v>
      </c>
      <c r="S10202" s="6">
        <v>0</v>
      </c>
      <c r="T10202" s="6">
        <v>28</v>
      </c>
      <c r="U10202" s="6" t="s">
        <v>12299</v>
      </c>
      <c r="V10202" s="6" t="s">
        <v>12299</v>
      </c>
      <c r="W10202" s="6" t="s">
        <v>12299</v>
      </c>
      <c r="X10202" s="6"/>
      <c r="Y10202" s="6"/>
    </row>
    <row r="10203" spans="1:25" x14ac:dyDescent="0.3">
      <c r="A10203" s="6">
        <v>19848</v>
      </c>
      <c r="B10203" s="6" t="s">
        <v>32739</v>
      </c>
      <c r="C10203" s="6" t="s">
        <v>32740</v>
      </c>
      <c r="D10203" s="6">
        <v>4</v>
      </c>
      <c r="E10203" s="6">
        <v>20</v>
      </c>
      <c r="F10203" s="6"/>
      <c r="G10203" s="6">
        <v>10</v>
      </c>
      <c r="H10203" s="6"/>
      <c r="I10203" s="6">
        <v>0</v>
      </c>
      <c r="J10203" s="6"/>
      <c r="K10203" s="6">
        <v>0</v>
      </c>
      <c r="L10203" s="6" t="s">
        <v>12295</v>
      </c>
      <c r="M10203" s="6">
        <v>63</v>
      </c>
      <c r="N10203" s="6" t="e">
        <f>VLOOKUP(A10203,web_archive!D:AB,18,FALSE)</f>
        <v>#N/A</v>
      </c>
      <c r="O10203" s="6">
        <v>2</v>
      </c>
      <c r="P10203" s="6">
        <v>1024</v>
      </c>
      <c r="Q10203" s="6"/>
      <c r="R10203" s="6">
        <v>1</v>
      </c>
      <c r="S10203" s="6">
        <v>0</v>
      </c>
      <c r="T10203" s="6">
        <v>204</v>
      </c>
      <c r="U10203" s="6" t="s">
        <v>12299</v>
      </c>
      <c r="V10203" s="6" t="s">
        <v>12299</v>
      </c>
      <c r="W10203" s="6" t="s">
        <v>12299</v>
      </c>
      <c r="X10203" s="6"/>
      <c r="Y10203" s="6"/>
    </row>
    <row r="10204" spans="1:25" x14ac:dyDescent="0.3">
      <c r="A10204" s="6">
        <v>19849</v>
      </c>
      <c r="B10204" s="6" t="s">
        <v>32741</v>
      </c>
      <c r="C10204" s="6" t="s">
        <v>32742</v>
      </c>
      <c r="D10204" s="6">
        <v>4</v>
      </c>
      <c r="E10204" s="6">
        <v>20</v>
      </c>
      <c r="F10204" s="6"/>
      <c r="G10204" s="6">
        <v>10</v>
      </c>
      <c r="H10204" s="6"/>
      <c r="I10204" s="6">
        <v>0</v>
      </c>
      <c r="J10204" s="6"/>
      <c r="K10204" s="6">
        <v>0</v>
      </c>
      <c r="L10204" s="6" t="s">
        <v>12295</v>
      </c>
      <c r="M10204" s="6">
        <v>63</v>
      </c>
      <c r="N10204" s="6" t="e">
        <f>VLOOKUP(A10204,web_archive!D:AB,18,FALSE)</f>
        <v>#N/A</v>
      </c>
      <c r="O10204" s="6">
        <v>2</v>
      </c>
      <c r="P10204" s="6">
        <v>7168</v>
      </c>
      <c r="Q10204" s="6"/>
      <c r="R10204" s="6">
        <v>1</v>
      </c>
      <c r="S10204" s="6">
        <v>0</v>
      </c>
      <c r="T10204" s="6">
        <v>51</v>
      </c>
      <c r="U10204" s="6" t="s">
        <v>12299</v>
      </c>
      <c r="V10204" s="6" t="s">
        <v>12299</v>
      </c>
      <c r="W10204" s="6" t="s">
        <v>12299</v>
      </c>
      <c r="X10204" s="6"/>
      <c r="Y10204" s="6"/>
    </row>
    <row r="10205" spans="1:25" x14ac:dyDescent="0.3">
      <c r="A10205" s="6">
        <v>19850</v>
      </c>
      <c r="B10205" s="6" t="s">
        <v>32743</v>
      </c>
      <c r="C10205" s="6" t="s">
        <v>32744</v>
      </c>
      <c r="D10205" s="6">
        <v>4</v>
      </c>
      <c r="E10205" s="6">
        <v>20</v>
      </c>
      <c r="F10205" s="6"/>
      <c r="G10205" s="6">
        <v>10</v>
      </c>
      <c r="H10205" s="6"/>
      <c r="I10205" s="6">
        <v>0</v>
      </c>
      <c r="J10205" s="6"/>
      <c r="K10205" s="6">
        <v>0</v>
      </c>
      <c r="L10205" s="6" t="s">
        <v>12295</v>
      </c>
      <c r="M10205" s="6">
        <v>63</v>
      </c>
      <c r="N10205" s="6" t="e">
        <f>VLOOKUP(A10205,web_archive!D:AB,18,FALSE)</f>
        <v>#N/A</v>
      </c>
      <c r="O10205" s="6">
        <v>2</v>
      </c>
      <c r="P10205" s="6">
        <v>7168</v>
      </c>
      <c r="Q10205" s="6"/>
      <c r="R10205" s="6">
        <v>1</v>
      </c>
      <c r="S10205" s="6">
        <v>0</v>
      </c>
      <c r="T10205" s="6">
        <v>139</v>
      </c>
      <c r="U10205" s="6" t="s">
        <v>12299</v>
      </c>
      <c r="V10205" s="6" t="s">
        <v>12299</v>
      </c>
      <c r="W10205" s="6" t="s">
        <v>12299</v>
      </c>
      <c r="X10205" s="6"/>
      <c r="Y10205" s="6"/>
    </row>
    <row r="10206" spans="1:25" x14ac:dyDescent="0.3">
      <c r="A10206" s="6">
        <v>19851</v>
      </c>
      <c r="B10206" s="6" t="s">
        <v>32745</v>
      </c>
      <c r="C10206" s="6" t="s">
        <v>32746</v>
      </c>
      <c r="D10206" s="6">
        <v>4</v>
      </c>
      <c r="E10206" s="6">
        <v>20</v>
      </c>
      <c r="F10206" s="6"/>
      <c r="G10206" s="6">
        <v>10</v>
      </c>
      <c r="H10206" s="6"/>
      <c r="I10206" s="6">
        <v>0</v>
      </c>
      <c r="J10206" s="6"/>
      <c r="K10206" s="6">
        <v>0</v>
      </c>
      <c r="L10206" s="6" t="s">
        <v>12295</v>
      </c>
      <c r="M10206" s="6">
        <v>63</v>
      </c>
      <c r="N10206" s="6" t="e">
        <f>VLOOKUP(A10206,web_archive!D:AB,18,FALSE)</f>
        <v>#N/A</v>
      </c>
      <c r="O10206" s="6">
        <v>2</v>
      </c>
      <c r="P10206" s="6">
        <v>1024</v>
      </c>
      <c r="Q10206" s="6"/>
      <c r="R10206" s="6">
        <v>1</v>
      </c>
      <c r="S10206" s="6">
        <v>0</v>
      </c>
      <c r="T10206" s="6">
        <v>143</v>
      </c>
      <c r="U10206" s="6" t="s">
        <v>12299</v>
      </c>
      <c r="V10206" s="6" t="s">
        <v>12299</v>
      </c>
      <c r="W10206" s="6" t="s">
        <v>12299</v>
      </c>
      <c r="X10206" s="6"/>
      <c r="Y10206" s="6"/>
    </row>
    <row r="10207" spans="1:25" x14ac:dyDescent="0.3">
      <c r="A10207" s="6">
        <v>19852</v>
      </c>
      <c r="B10207" s="6" t="s">
        <v>32747</v>
      </c>
      <c r="C10207" s="6" t="s">
        <v>32748</v>
      </c>
      <c r="D10207" s="6">
        <v>4</v>
      </c>
      <c r="E10207" s="6">
        <v>20</v>
      </c>
      <c r="F10207" s="6"/>
      <c r="G10207" s="6">
        <v>0</v>
      </c>
      <c r="H10207" s="6"/>
      <c r="I10207" s="6">
        <v>0</v>
      </c>
      <c r="J10207" s="6"/>
      <c r="K10207" s="6">
        <v>0</v>
      </c>
      <c r="L10207" s="6" t="s">
        <v>12295</v>
      </c>
      <c r="M10207" s="6">
        <v>63</v>
      </c>
      <c r="N10207" s="6" t="e">
        <f>VLOOKUP(A10207,web_archive!D:AB,18,FALSE)</f>
        <v>#N/A</v>
      </c>
      <c r="O10207" s="6">
        <v>2</v>
      </c>
      <c r="P10207" s="6">
        <v>1024</v>
      </c>
      <c r="Q10207" s="6"/>
      <c r="R10207" s="6">
        <v>1</v>
      </c>
      <c r="S10207" s="6">
        <v>0</v>
      </c>
      <c r="T10207" s="6">
        <v>192</v>
      </c>
      <c r="U10207" s="6" t="s">
        <v>12299</v>
      </c>
      <c r="V10207" s="6" t="s">
        <v>12299</v>
      </c>
      <c r="W10207" s="6" t="s">
        <v>12299</v>
      </c>
      <c r="X10207" s="6"/>
      <c r="Y10207" s="6"/>
    </row>
    <row r="10208" spans="1:25" x14ac:dyDescent="0.3">
      <c r="A10208" s="6">
        <v>19853</v>
      </c>
      <c r="B10208" s="6" t="s">
        <v>32749</v>
      </c>
      <c r="C10208" s="6" t="s">
        <v>32750</v>
      </c>
      <c r="D10208" s="6">
        <v>4</v>
      </c>
      <c r="E10208" s="6">
        <v>20</v>
      </c>
      <c r="F10208" s="6"/>
      <c r="G10208" s="6">
        <v>0</v>
      </c>
      <c r="H10208" s="6"/>
      <c r="I10208" s="6">
        <v>0</v>
      </c>
      <c r="J10208" s="6"/>
      <c r="K10208" s="6">
        <v>0</v>
      </c>
      <c r="L10208" s="6" t="s">
        <v>12295</v>
      </c>
      <c r="M10208" s="6">
        <v>63</v>
      </c>
      <c r="N10208" s="6" t="e">
        <f>VLOOKUP(A10208,web_archive!D:AB,18,FALSE)</f>
        <v>#N/A</v>
      </c>
      <c r="O10208" s="6">
        <v>2</v>
      </c>
      <c r="P10208" s="6">
        <v>2048</v>
      </c>
      <c r="Q10208" s="6"/>
      <c r="R10208" s="6">
        <v>1</v>
      </c>
      <c r="S10208" s="6">
        <v>0</v>
      </c>
      <c r="T10208" s="6">
        <v>595</v>
      </c>
      <c r="U10208" s="6" t="s">
        <v>15836</v>
      </c>
      <c r="V10208" s="6" t="s">
        <v>12675</v>
      </c>
      <c r="W10208" s="6" t="s">
        <v>12491</v>
      </c>
      <c r="X10208" s="6" t="s">
        <v>12299</v>
      </c>
      <c r="Y10208" s="6" t="s">
        <v>12299</v>
      </c>
    </row>
    <row r="10209" spans="1:29" x14ac:dyDescent="0.3">
      <c r="A10209" s="6">
        <v>19854</v>
      </c>
      <c r="B10209" s="6" t="s">
        <v>32751</v>
      </c>
      <c r="C10209" s="6" t="s">
        <v>32752</v>
      </c>
      <c r="D10209" s="6">
        <v>4</v>
      </c>
      <c r="E10209" s="6">
        <v>20</v>
      </c>
      <c r="F10209" s="6"/>
      <c r="G10209" s="6">
        <v>0</v>
      </c>
      <c r="H10209" s="6"/>
      <c r="I10209" s="6">
        <v>0</v>
      </c>
      <c r="J10209" s="6"/>
      <c r="K10209" s="6">
        <v>0</v>
      </c>
      <c r="L10209" s="6" t="s">
        <v>12295</v>
      </c>
      <c r="M10209" s="6">
        <v>63</v>
      </c>
      <c r="N10209" s="6" t="e">
        <f>VLOOKUP(A10209,web_archive!D:AB,18,FALSE)</f>
        <v>#N/A</v>
      </c>
      <c r="O10209" s="6">
        <v>2</v>
      </c>
      <c r="P10209" s="6">
        <v>1024</v>
      </c>
      <c r="Q10209" s="6"/>
      <c r="R10209" s="6">
        <v>1</v>
      </c>
      <c r="S10209" s="6">
        <v>0</v>
      </c>
      <c r="T10209" s="6">
        <v>141</v>
      </c>
      <c r="U10209" s="6" t="s">
        <v>12299</v>
      </c>
      <c r="V10209" s="6" t="s">
        <v>12299</v>
      </c>
      <c r="W10209" s="6" t="s">
        <v>12299</v>
      </c>
      <c r="X10209" s="6"/>
      <c r="Y10209" s="6"/>
      <c r="Z10209" s="6"/>
      <c r="AA10209" s="6"/>
      <c r="AB10209" s="6"/>
      <c r="AC10209" s="6"/>
    </row>
    <row r="10210" spans="1:29" x14ac:dyDescent="0.3">
      <c r="A10210" s="6">
        <v>19856</v>
      </c>
      <c r="B10210" s="6" t="s">
        <v>32753</v>
      </c>
      <c r="C10210" s="6" t="s">
        <v>32754</v>
      </c>
      <c r="D10210" s="6">
        <v>4</v>
      </c>
      <c r="E10210" s="6">
        <v>10</v>
      </c>
      <c r="F10210" s="6"/>
      <c r="G10210" s="6">
        <v>0</v>
      </c>
      <c r="H10210" s="6"/>
      <c r="I10210" s="6">
        <v>0</v>
      </c>
      <c r="J10210" s="6"/>
      <c r="K10210" s="6">
        <v>0</v>
      </c>
      <c r="L10210" s="6" t="s">
        <v>12295</v>
      </c>
      <c r="M10210" s="6">
        <v>63</v>
      </c>
      <c r="N10210" s="6" t="e">
        <f>VLOOKUP(A10210,web_archive!D:AB,18,FALSE)</f>
        <v>#N/A</v>
      </c>
      <c r="O10210" s="6">
        <v>2</v>
      </c>
      <c r="P10210" s="6">
        <v>1024</v>
      </c>
      <c r="Q10210" s="6"/>
      <c r="R10210" s="6">
        <v>1</v>
      </c>
      <c r="S10210" s="6">
        <v>0</v>
      </c>
      <c r="T10210" s="6">
        <v>1080</v>
      </c>
      <c r="U10210" s="6" t="s">
        <v>12821</v>
      </c>
      <c r="V10210" s="6" t="s">
        <v>13458</v>
      </c>
      <c r="W10210" s="6" t="s">
        <v>32755</v>
      </c>
      <c r="X10210" s="6" t="s">
        <v>13458</v>
      </c>
      <c r="Y10210" s="6" t="s">
        <v>18321</v>
      </c>
      <c r="Z10210" s="6">
        <v>11589</v>
      </c>
      <c r="AA10210" s="6" t="s">
        <v>12491</v>
      </c>
      <c r="AB10210" s="6" t="s">
        <v>12299</v>
      </c>
      <c r="AC10210" s="6" t="s">
        <v>12299</v>
      </c>
    </row>
    <row r="10211" spans="1:29" x14ac:dyDescent="0.3">
      <c r="A10211" s="6">
        <v>19857</v>
      </c>
      <c r="B10211" s="6" t="s">
        <v>32756</v>
      </c>
      <c r="C10211" s="6" t="s">
        <v>32757</v>
      </c>
      <c r="D10211" s="6">
        <v>4</v>
      </c>
      <c r="E10211" s="6">
        <v>10</v>
      </c>
      <c r="F10211" s="6"/>
      <c r="G10211" s="6">
        <v>10</v>
      </c>
      <c r="H10211" s="6"/>
      <c r="I10211" s="6">
        <v>0</v>
      </c>
      <c r="J10211" s="6"/>
      <c r="K10211" s="6"/>
      <c r="L10211" s="6" t="s">
        <v>12295</v>
      </c>
      <c r="M10211" s="6">
        <v>63</v>
      </c>
      <c r="N10211" s="6" t="e">
        <f>VLOOKUP(A10211,web_archive!D:AB,18,FALSE)</f>
        <v>#N/A</v>
      </c>
      <c r="O10211" s="6">
        <v>2</v>
      </c>
      <c r="P10211" s="6">
        <v>1024</v>
      </c>
      <c r="Q10211" s="6"/>
      <c r="R10211" s="6">
        <v>1</v>
      </c>
      <c r="S10211" s="6">
        <v>0</v>
      </c>
      <c r="T10211" s="6">
        <v>728</v>
      </c>
      <c r="U10211" s="6" t="s">
        <v>12299</v>
      </c>
      <c r="V10211" s="6" t="s">
        <v>12299</v>
      </c>
      <c r="W10211" s="6" t="s">
        <v>12299</v>
      </c>
      <c r="X10211" s="6"/>
      <c r="Y10211" s="6"/>
      <c r="Z10211" s="6"/>
      <c r="AA10211" s="6"/>
      <c r="AB10211" s="6"/>
      <c r="AC10211" s="6"/>
    </row>
    <row r="10212" spans="1:29" x14ac:dyDescent="0.3">
      <c r="A10212" s="6">
        <v>19858</v>
      </c>
      <c r="B10212" s="6" t="s">
        <v>32758</v>
      </c>
      <c r="C10212" s="6" t="s">
        <v>32759</v>
      </c>
      <c r="D10212" s="6">
        <v>4</v>
      </c>
      <c r="E10212" s="6">
        <v>20</v>
      </c>
      <c r="F10212" s="6"/>
      <c r="G10212" s="6"/>
      <c r="H10212" s="6"/>
      <c r="I10212" s="6"/>
      <c r="J10212" s="6"/>
      <c r="K10212" s="6"/>
      <c r="L10212" s="6" t="s">
        <v>12295</v>
      </c>
      <c r="M10212" s="6">
        <v>63</v>
      </c>
      <c r="N10212" s="6" t="e">
        <f>VLOOKUP(A10212,web_archive!D:AB,18,FALSE)</f>
        <v>#N/A</v>
      </c>
      <c r="O10212" s="6">
        <v>2</v>
      </c>
      <c r="P10212" s="6">
        <v>1024</v>
      </c>
      <c r="Q10212" s="6"/>
      <c r="R10212" s="6">
        <v>1</v>
      </c>
      <c r="S10212" s="6">
        <v>0</v>
      </c>
      <c r="T10212" s="6">
        <v>148</v>
      </c>
      <c r="U10212" s="6" t="s">
        <v>12299</v>
      </c>
      <c r="V10212" s="6" t="s">
        <v>12299</v>
      </c>
      <c r="W10212" s="6" t="s">
        <v>12299</v>
      </c>
      <c r="X10212" s="6"/>
      <c r="Y10212" s="6"/>
      <c r="Z10212" s="6"/>
      <c r="AA10212" s="6"/>
      <c r="AB10212" s="6"/>
      <c r="AC10212" s="6"/>
    </row>
    <row r="10213" spans="1:29" x14ac:dyDescent="0.3">
      <c r="A10213" s="6">
        <v>19859</v>
      </c>
      <c r="B10213" s="6" t="s">
        <v>32760</v>
      </c>
      <c r="C10213" s="6" t="s">
        <v>32761</v>
      </c>
      <c r="D10213" s="6">
        <v>4</v>
      </c>
      <c r="E10213" s="6">
        <v>20</v>
      </c>
      <c r="F10213" s="6"/>
      <c r="G10213" s="6">
        <v>0</v>
      </c>
      <c r="H10213" s="6"/>
      <c r="I10213" s="6">
        <v>0</v>
      </c>
      <c r="J10213" s="6"/>
      <c r="K10213" s="6">
        <v>0</v>
      </c>
      <c r="L10213" s="6" t="s">
        <v>12295</v>
      </c>
      <c r="M10213" s="6">
        <v>63</v>
      </c>
      <c r="N10213" s="6" t="e">
        <f>VLOOKUP(A10213,web_archive!D:AB,18,FALSE)</f>
        <v>#N/A</v>
      </c>
      <c r="O10213" s="6">
        <v>2</v>
      </c>
      <c r="P10213" s="6">
        <v>1024</v>
      </c>
      <c r="Q10213" s="6"/>
      <c r="R10213" s="6">
        <v>0</v>
      </c>
      <c r="S10213" s="6">
        <v>0</v>
      </c>
      <c r="T10213" s="6">
        <v>264</v>
      </c>
      <c r="U10213" s="6" t="s">
        <v>12299</v>
      </c>
      <c r="V10213" s="6" t="s">
        <v>12299</v>
      </c>
      <c r="W10213" s="6" t="s">
        <v>12299</v>
      </c>
      <c r="X10213" s="6"/>
      <c r="Y10213" s="6"/>
      <c r="Z10213" s="6"/>
      <c r="AA10213" s="6"/>
      <c r="AB10213" s="6"/>
      <c r="AC10213" s="6"/>
    </row>
    <row r="10214" spans="1:29" x14ac:dyDescent="0.3">
      <c r="A10214" s="6">
        <v>19860</v>
      </c>
      <c r="B10214" s="6" t="s">
        <v>32762</v>
      </c>
      <c r="C10214" s="6" t="s">
        <v>32763</v>
      </c>
      <c r="D10214" s="6">
        <v>4</v>
      </c>
      <c r="E10214" s="6">
        <v>20</v>
      </c>
      <c r="F10214" s="6"/>
      <c r="G10214" s="6">
        <v>0</v>
      </c>
      <c r="H10214" s="6"/>
      <c r="I10214" s="6">
        <v>0</v>
      </c>
      <c r="J10214" s="6"/>
      <c r="K10214" s="6">
        <v>0</v>
      </c>
      <c r="L10214" s="6" t="s">
        <v>12295</v>
      </c>
      <c r="M10214" s="6">
        <v>63</v>
      </c>
      <c r="N10214" s="6" t="e">
        <f>VLOOKUP(A10214,web_archive!D:AB,18,FALSE)</f>
        <v>#N/A</v>
      </c>
      <c r="O10214" s="6">
        <v>2</v>
      </c>
      <c r="P10214" s="6">
        <v>1024</v>
      </c>
      <c r="Q10214" s="6"/>
      <c r="R10214" s="6">
        <v>0</v>
      </c>
      <c r="S10214" s="6">
        <v>0</v>
      </c>
      <c r="T10214" s="6">
        <v>872</v>
      </c>
      <c r="U10214" s="6" t="s">
        <v>12299</v>
      </c>
      <c r="V10214" s="6" t="s">
        <v>12299</v>
      </c>
      <c r="W10214" s="6" t="s">
        <v>12299</v>
      </c>
      <c r="X10214" s="6"/>
      <c r="Y10214" s="6"/>
      <c r="Z10214" s="6"/>
      <c r="AA10214" s="6"/>
      <c r="AB10214" s="6"/>
      <c r="AC10214" s="6"/>
    </row>
    <row r="10215" spans="1:29" x14ac:dyDescent="0.3">
      <c r="A10215" s="6">
        <v>19861</v>
      </c>
      <c r="B10215" s="6" t="s">
        <v>32764</v>
      </c>
      <c r="C10215" s="6" t="s">
        <v>32765</v>
      </c>
      <c r="D10215" s="6">
        <v>4</v>
      </c>
      <c r="E10215" s="6">
        <v>20</v>
      </c>
      <c r="F10215" s="6"/>
      <c r="G10215" s="6">
        <v>0</v>
      </c>
      <c r="H10215" s="6"/>
      <c r="I10215" s="6">
        <v>0</v>
      </c>
      <c r="J10215" s="6"/>
      <c r="K10215" s="6">
        <v>0</v>
      </c>
      <c r="L10215" s="6" t="s">
        <v>12295</v>
      </c>
      <c r="M10215" s="6">
        <v>63</v>
      </c>
      <c r="N10215" s="6" t="e">
        <f>VLOOKUP(A10215,web_archive!D:AB,18,FALSE)</f>
        <v>#N/A</v>
      </c>
      <c r="O10215" s="6">
        <v>2</v>
      </c>
      <c r="P10215" s="6">
        <v>1024</v>
      </c>
      <c r="Q10215" s="6"/>
      <c r="R10215" s="6">
        <v>0</v>
      </c>
      <c r="S10215" s="6">
        <v>0</v>
      </c>
      <c r="T10215" s="6">
        <v>126</v>
      </c>
      <c r="U10215" s="6" t="s">
        <v>12299</v>
      </c>
      <c r="V10215" s="6" t="s">
        <v>12299</v>
      </c>
      <c r="W10215" s="6" t="s">
        <v>12299</v>
      </c>
      <c r="X10215" s="6"/>
      <c r="Y10215" s="6"/>
      <c r="Z10215" s="6"/>
      <c r="AA10215" s="6"/>
      <c r="AB10215" s="6"/>
      <c r="AC10215" s="6"/>
    </row>
    <row r="10216" spans="1:29" x14ac:dyDescent="0.3">
      <c r="A10216" s="6">
        <v>19862</v>
      </c>
      <c r="B10216" s="6" t="s">
        <v>32766</v>
      </c>
      <c r="C10216" s="6" t="s">
        <v>32767</v>
      </c>
      <c r="D10216" s="6">
        <v>4</v>
      </c>
      <c r="E10216" s="6">
        <v>20</v>
      </c>
      <c r="F10216" s="6"/>
      <c r="G10216" s="6">
        <v>0</v>
      </c>
      <c r="H10216" s="6"/>
      <c r="I10216" s="6">
        <v>0</v>
      </c>
      <c r="J10216" s="6"/>
      <c r="K10216" s="6">
        <v>0</v>
      </c>
      <c r="L10216" s="6" t="s">
        <v>12295</v>
      </c>
      <c r="M10216" s="6">
        <v>63</v>
      </c>
      <c r="N10216" s="6" t="e">
        <f>VLOOKUP(A10216,web_archive!D:AB,18,FALSE)</f>
        <v>#N/A</v>
      </c>
      <c r="O10216" s="6">
        <v>2</v>
      </c>
      <c r="P10216" s="6">
        <v>1024</v>
      </c>
      <c r="Q10216" s="6"/>
      <c r="R10216" s="6">
        <v>0</v>
      </c>
      <c r="S10216" s="6">
        <v>0</v>
      </c>
      <c r="T10216" s="6">
        <v>150</v>
      </c>
      <c r="U10216" s="6" t="s">
        <v>12299</v>
      </c>
      <c r="V10216" s="6" t="s">
        <v>12299</v>
      </c>
      <c r="W10216" s="6" t="s">
        <v>12299</v>
      </c>
      <c r="X10216" s="6"/>
      <c r="Y10216" s="6"/>
      <c r="Z10216" s="6"/>
      <c r="AA10216" s="6"/>
      <c r="AB10216" s="6"/>
      <c r="AC10216" s="6"/>
    </row>
    <row r="10217" spans="1:29" x14ac:dyDescent="0.3">
      <c r="A10217" s="6">
        <v>19863</v>
      </c>
      <c r="B10217" s="6" t="s">
        <v>32768</v>
      </c>
      <c r="C10217" s="6" t="s">
        <v>32769</v>
      </c>
      <c r="D10217" s="6">
        <v>4</v>
      </c>
      <c r="E10217" s="6">
        <v>20</v>
      </c>
      <c r="F10217" s="6"/>
      <c r="G10217" s="6">
        <v>0</v>
      </c>
      <c r="H10217" s="6"/>
      <c r="I10217" s="6">
        <v>0</v>
      </c>
      <c r="J10217" s="6"/>
      <c r="K10217" s="6">
        <v>0</v>
      </c>
      <c r="L10217" s="6" t="s">
        <v>12295</v>
      </c>
      <c r="M10217" s="6">
        <v>63</v>
      </c>
      <c r="N10217" s="6" t="e">
        <f>VLOOKUP(A10217,web_archive!D:AB,18,FALSE)</f>
        <v>#N/A</v>
      </c>
      <c r="O10217" s="6">
        <v>2</v>
      </c>
      <c r="P10217" s="6">
        <v>1024</v>
      </c>
      <c r="Q10217" s="6"/>
      <c r="R10217" s="6">
        <v>0</v>
      </c>
      <c r="S10217" s="6">
        <v>0</v>
      </c>
      <c r="T10217" s="6">
        <v>156</v>
      </c>
      <c r="U10217" s="6" t="s">
        <v>12299</v>
      </c>
      <c r="V10217" s="6" t="s">
        <v>12299</v>
      </c>
      <c r="W10217" s="6" t="s">
        <v>12299</v>
      </c>
      <c r="X10217" s="6"/>
      <c r="Y10217" s="6"/>
      <c r="Z10217" s="6"/>
      <c r="AA10217" s="6"/>
      <c r="AB10217" s="6"/>
      <c r="AC10217" s="6"/>
    </row>
    <row r="10218" spans="1:29" x14ac:dyDescent="0.3">
      <c r="A10218" s="6">
        <v>19864</v>
      </c>
      <c r="B10218" s="6" t="s">
        <v>32770</v>
      </c>
      <c r="C10218" s="6" t="s">
        <v>32771</v>
      </c>
      <c r="D10218" s="6">
        <v>4</v>
      </c>
      <c r="E10218" s="6">
        <v>20</v>
      </c>
      <c r="F10218" s="6"/>
      <c r="G10218" s="6">
        <v>0</v>
      </c>
      <c r="H10218" s="6"/>
      <c r="I10218" s="6">
        <v>0</v>
      </c>
      <c r="J10218" s="6"/>
      <c r="K10218" s="6">
        <v>0</v>
      </c>
      <c r="L10218" s="6" t="s">
        <v>12295</v>
      </c>
      <c r="M10218" s="6">
        <v>63</v>
      </c>
      <c r="N10218" s="6" t="e">
        <f>VLOOKUP(A10218,web_archive!D:AB,18,FALSE)</f>
        <v>#N/A</v>
      </c>
      <c r="O10218" s="6">
        <v>2</v>
      </c>
      <c r="P10218" s="6">
        <v>3072</v>
      </c>
      <c r="Q10218" s="6"/>
      <c r="R10218" s="6">
        <v>0</v>
      </c>
      <c r="S10218" s="6">
        <v>0</v>
      </c>
      <c r="T10218" s="6">
        <v>302</v>
      </c>
      <c r="U10218" s="6" t="s">
        <v>12299</v>
      </c>
      <c r="V10218" s="6" t="s">
        <v>12299</v>
      </c>
      <c r="W10218" s="6" t="s">
        <v>12299</v>
      </c>
      <c r="X10218" s="6"/>
      <c r="Y10218" s="6"/>
      <c r="Z10218" s="6"/>
      <c r="AA10218" s="6"/>
      <c r="AB10218" s="6"/>
      <c r="AC10218" s="6"/>
    </row>
    <row r="10219" spans="1:29" x14ac:dyDescent="0.3">
      <c r="A10219" s="6">
        <v>19865</v>
      </c>
      <c r="B10219" s="6" t="s">
        <v>32772</v>
      </c>
      <c r="C10219" s="6" t="s">
        <v>32773</v>
      </c>
      <c r="D10219" s="6">
        <v>4</v>
      </c>
      <c r="E10219" s="6">
        <v>20</v>
      </c>
      <c r="F10219" s="6"/>
      <c r="G10219" s="6">
        <v>0</v>
      </c>
      <c r="H10219" s="6"/>
      <c r="I10219" s="6">
        <v>0</v>
      </c>
      <c r="J10219" s="6"/>
      <c r="K10219" s="6">
        <v>0</v>
      </c>
      <c r="L10219" s="6" t="s">
        <v>12295</v>
      </c>
      <c r="M10219" s="6">
        <v>63</v>
      </c>
      <c r="N10219" s="6" t="e">
        <f>VLOOKUP(A10219,web_archive!D:AB,18,FALSE)</f>
        <v>#N/A</v>
      </c>
      <c r="O10219" s="6">
        <v>2</v>
      </c>
      <c r="P10219" s="6">
        <v>1024</v>
      </c>
      <c r="Q10219" s="6"/>
      <c r="R10219" s="6">
        <v>0</v>
      </c>
      <c r="S10219" s="6">
        <v>0</v>
      </c>
      <c r="T10219" s="6">
        <v>89</v>
      </c>
      <c r="U10219" s="6" t="s">
        <v>12299</v>
      </c>
      <c r="V10219" s="6" t="s">
        <v>12299</v>
      </c>
      <c r="W10219" s="6" t="s">
        <v>12299</v>
      </c>
      <c r="X10219" s="6"/>
      <c r="Y10219" s="6"/>
      <c r="Z10219" s="6"/>
      <c r="AA10219" s="6"/>
      <c r="AB10219" s="6"/>
      <c r="AC10219" s="6"/>
    </row>
    <row r="10220" spans="1:29" x14ac:dyDescent="0.3">
      <c r="A10220" s="6">
        <v>19871</v>
      </c>
      <c r="B10220" s="6" t="s">
        <v>32774</v>
      </c>
      <c r="C10220" s="6" t="s">
        <v>32775</v>
      </c>
      <c r="D10220" s="6">
        <v>4</v>
      </c>
      <c r="E10220" s="6">
        <v>20</v>
      </c>
      <c r="F10220" s="6"/>
      <c r="G10220" s="6">
        <v>0</v>
      </c>
      <c r="H10220" s="6"/>
      <c r="I10220" s="6">
        <v>0</v>
      </c>
      <c r="J10220" s="6"/>
      <c r="K10220" s="6">
        <v>0</v>
      </c>
      <c r="L10220" s="6" t="s">
        <v>12295</v>
      </c>
      <c r="M10220" s="6">
        <v>63</v>
      </c>
      <c r="N10220" s="6" t="e">
        <f>VLOOKUP(A10220,web_archive!D:AB,18,FALSE)</f>
        <v>#N/A</v>
      </c>
      <c r="O10220" s="6">
        <v>2</v>
      </c>
      <c r="P10220" s="6">
        <v>2048</v>
      </c>
      <c r="Q10220" s="6"/>
      <c r="R10220" s="6">
        <v>0</v>
      </c>
      <c r="S10220" s="6">
        <v>0</v>
      </c>
      <c r="T10220" s="6">
        <v>1074</v>
      </c>
      <c r="U10220" s="6" t="s">
        <v>12299</v>
      </c>
      <c r="V10220" s="6" t="s">
        <v>32776</v>
      </c>
      <c r="W10220" s="6">
        <v>-1</v>
      </c>
      <c r="X10220" s="6" t="s">
        <v>12298</v>
      </c>
      <c r="Y10220" s="6" t="s">
        <v>32777</v>
      </c>
      <c r="Z10220" s="6"/>
      <c r="AA10220" s="6"/>
      <c r="AB10220" s="6"/>
      <c r="AC10220" s="6"/>
    </row>
    <row r="10221" spans="1:29" x14ac:dyDescent="0.3">
      <c r="A10221" s="6">
        <v>19876</v>
      </c>
      <c r="B10221" s="6" t="s">
        <v>32778</v>
      </c>
      <c r="C10221" s="6" t="s">
        <v>32779</v>
      </c>
      <c r="D10221" s="6">
        <v>4</v>
      </c>
      <c r="E10221" s="6">
        <v>0</v>
      </c>
      <c r="F10221" s="6"/>
      <c r="G10221" s="6">
        <v>0</v>
      </c>
      <c r="H10221" s="6"/>
      <c r="I10221" s="6"/>
      <c r="J10221" s="6"/>
      <c r="K10221" s="6"/>
      <c r="L10221" s="6" t="s">
        <v>12295</v>
      </c>
      <c r="M10221" s="6">
        <v>63</v>
      </c>
      <c r="N10221" s="6" t="e">
        <f>VLOOKUP(A10221,web_archive!D:AB,18,FALSE)</f>
        <v>#N/A</v>
      </c>
      <c r="O10221" s="6">
        <v>2</v>
      </c>
      <c r="P10221" s="6">
        <v>1024</v>
      </c>
      <c r="Q10221" s="6"/>
      <c r="R10221" s="6">
        <v>1</v>
      </c>
      <c r="S10221" s="6"/>
      <c r="T10221" s="6">
        <v>384</v>
      </c>
      <c r="U10221" s="6" t="s">
        <v>12299</v>
      </c>
      <c r="V10221" s="6" t="s">
        <v>12299</v>
      </c>
      <c r="W10221" s="6" t="s">
        <v>12299</v>
      </c>
      <c r="X10221" s="6"/>
      <c r="Y10221" s="6"/>
      <c r="Z10221" s="6"/>
      <c r="AA10221" s="6"/>
      <c r="AB10221" s="6"/>
      <c r="AC10221" s="6"/>
    </row>
    <row r="10222" spans="1:29" x14ac:dyDescent="0.3">
      <c r="A10222" s="6">
        <v>19878</v>
      </c>
      <c r="B10222" s="6" t="s">
        <v>32780</v>
      </c>
      <c r="C10222" s="6" t="s">
        <v>32781</v>
      </c>
      <c r="D10222" s="6">
        <v>4</v>
      </c>
      <c r="E10222" s="6">
        <v>0</v>
      </c>
      <c r="F10222" s="6"/>
      <c r="G10222" s="6">
        <v>0</v>
      </c>
      <c r="H10222" s="6"/>
      <c r="I10222" s="6"/>
      <c r="J10222" s="6"/>
      <c r="K10222" s="6"/>
      <c r="L10222" s="6" t="s">
        <v>12295</v>
      </c>
      <c r="M10222" s="6">
        <v>63</v>
      </c>
      <c r="N10222" s="6" t="e">
        <f>VLOOKUP(A10222,web_archive!D:AB,18,FALSE)</f>
        <v>#N/A</v>
      </c>
      <c r="O10222" s="6">
        <v>2</v>
      </c>
      <c r="P10222" s="6">
        <v>1024</v>
      </c>
      <c r="Q10222" s="6"/>
      <c r="R10222" s="6">
        <v>1</v>
      </c>
      <c r="S10222" s="6"/>
      <c r="T10222" s="6">
        <v>249</v>
      </c>
      <c r="U10222" s="6" t="s">
        <v>12299</v>
      </c>
      <c r="V10222" s="6" t="s">
        <v>12299</v>
      </c>
      <c r="W10222" s="6" t="s">
        <v>12299</v>
      </c>
      <c r="X10222" s="6"/>
      <c r="Y10222" s="6"/>
      <c r="Z10222" s="6"/>
      <c r="AA10222" s="6"/>
      <c r="AB10222" s="6"/>
      <c r="AC10222" s="6"/>
    </row>
    <row r="10223" spans="1:29" x14ac:dyDescent="0.3">
      <c r="A10223" s="6">
        <v>19882</v>
      </c>
      <c r="B10223" s="6" t="s">
        <v>32782</v>
      </c>
      <c r="C10223" s="6" t="s">
        <v>32783</v>
      </c>
      <c r="D10223" s="6">
        <v>4</v>
      </c>
      <c r="E10223" s="6">
        <v>0</v>
      </c>
      <c r="F10223" s="6"/>
      <c r="G10223" s="6">
        <v>0</v>
      </c>
      <c r="H10223" s="6"/>
      <c r="I10223" s="6"/>
      <c r="J10223" s="6"/>
      <c r="K10223" s="6"/>
      <c r="L10223" s="6" t="s">
        <v>12295</v>
      </c>
      <c r="M10223" s="6">
        <v>63</v>
      </c>
      <c r="N10223" s="6" t="e">
        <f>VLOOKUP(A10223,web_archive!D:AB,18,FALSE)</f>
        <v>#N/A</v>
      </c>
      <c r="O10223" s="6">
        <v>2</v>
      </c>
      <c r="P10223" s="6">
        <v>4096</v>
      </c>
      <c r="Q10223" s="6"/>
      <c r="R10223" s="6">
        <v>1</v>
      </c>
      <c r="S10223" s="6"/>
      <c r="T10223" s="6">
        <v>1086</v>
      </c>
      <c r="U10223" s="6" t="s">
        <v>12299</v>
      </c>
      <c r="V10223" s="6" t="s">
        <v>12299</v>
      </c>
      <c r="W10223" s="6" t="s">
        <v>12299</v>
      </c>
      <c r="X10223" s="6"/>
      <c r="Y10223" s="6"/>
      <c r="Z10223" s="6"/>
      <c r="AA10223" s="6"/>
      <c r="AB10223" s="6"/>
      <c r="AC10223" s="6"/>
    </row>
    <row r="10224" spans="1:29" x14ac:dyDescent="0.3">
      <c r="A10224" s="6">
        <v>19883</v>
      </c>
      <c r="B10224" s="6" t="s">
        <v>32784</v>
      </c>
      <c r="C10224" s="6" t="s">
        <v>32785</v>
      </c>
      <c r="D10224" s="6">
        <v>4</v>
      </c>
      <c r="E10224" s="6">
        <v>0</v>
      </c>
      <c r="F10224" s="6"/>
      <c r="G10224" s="6">
        <v>0</v>
      </c>
      <c r="H10224" s="6"/>
      <c r="I10224" s="6"/>
      <c r="J10224" s="6"/>
      <c r="K10224" s="6"/>
      <c r="L10224" s="6" t="s">
        <v>12295</v>
      </c>
      <c r="M10224" s="6">
        <v>63</v>
      </c>
      <c r="N10224" s="6" t="e">
        <f>VLOOKUP(A10224,web_archive!D:AB,18,FALSE)</f>
        <v>#N/A</v>
      </c>
      <c r="O10224" s="6">
        <v>2</v>
      </c>
      <c r="P10224" s="6">
        <v>1024</v>
      </c>
      <c r="Q10224" s="6"/>
      <c r="R10224" s="6">
        <v>1</v>
      </c>
      <c r="S10224" s="6"/>
      <c r="T10224" s="6">
        <v>1087</v>
      </c>
      <c r="U10224" s="6" t="s">
        <v>12299</v>
      </c>
      <c r="V10224" s="6" t="s">
        <v>12299</v>
      </c>
      <c r="W10224" s="6" t="s">
        <v>12299</v>
      </c>
      <c r="X10224" s="6"/>
      <c r="Y10224" s="6"/>
      <c r="Z10224" s="6"/>
      <c r="AA10224" s="6"/>
      <c r="AB10224" s="6"/>
      <c r="AC10224" s="6"/>
    </row>
    <row r="10225" spans="1:24" x14ac:dyDescent="0.3">
      <c r="A10225" s="6">
        <v>19884</v>
      </c>
      <c r="B10225" s="6" t="s">
        <v>32786</v>
      </c>
      <c r="C10225" s="6" t="s">
        <v>32787</v>
      </c>
      <c r="D10225" s="6">
        <v>4</v>
      </c>
      <c r="E10225" s="6">
        <v>10</v>
      </c>
      <c r="F10225" s="6"/>
      <c r="G10225" s="6">
        <v>0</v>
      </c>
      <c r="H10225" s="6"/>
      <c r="I10225" s="6"/>
      <c r="J10225" s="6"/>
      <c r="K10225" s="6"/>
      <c r="L10225" s="6" t="s">
        <v>12295</v>
      </c>
      <c r="M10225" s="6">
        <v>63</v>
      </c>
      <c r="N10225" s="6" t="e">
        <f>VLOOKUP(A10225,web_archive!D:AB,18,FALSE)</f>
        <v>#N/A</v>
      </c>
      <c r="O10225" s="6">
        <v>2</v>
      </c>
      <c r="P10225" s="6">
        <v>1024</v>
      </c>
      <c r="Q10225" s="6"/>
      <c r="R10225" s="6">
        <v>1</v>
      </c>
      <c r="S10225" s="6"/>
      <c r="T10225" s="6">
        <v>804</v>
      </c>
      <c r="U10225" s="6" t="s">
        <v>12299</v>
      </c>
      <c r="V10225" s="6" t="s">
        <v>12299</v>
      </c>
      <c r="W10225" s="6" t="s">
        <v>12299</v>
      </c>
      <c r="X10225" s="6"/>
    </row>
    <row r="10226" spans="1:24" x14ac:dyDescent="0.3">
      <c r="A10226" s="6">
        <v>19885</v>
      </c>
      <c r="B10226" s="6" t="s">
        <v>32788</v>
      </c>
      <c r="C10226" s="6" t="s">
        <v>32789</v>
      </c>
      <c r="D10226" s="6">
        <v>4</v>
      </c>
      <c r="E10226" s="6">
        <v>10</v>
      </c>
      <c r="F10226" s="6"/>
      <c r="G10226" s="6">
        <v>0</v>
      </c>
      <c r="H10226" s="6"/>
      <c r="I10226" s="6"/>
      <c r="J10226" s="6"/>
      <c r="K10226" s="6"/>
      <c r="L10226" s="6" t="s">
        <v>12295</v>
      </c>
      <c r="M10226" s="6">
        <v>63</v>
      </c>
      <c r="N10226" s="6" t="e">
        <f>VLOOKUP(A10226,web_archive!D:AB,18,FALSE)</f>
        <v>#N/A</v>
      </c>
      <c r="O10226" s="6">
        <v>2</v>
      </c>
      <c r="P10226" s="6">
        <v>2048</v>
      </c>
      <c r="Q10226" s="6"/>
      <c r="R10226" s="6">
        <v>1</v>
      </c>
      <c r="S10226" s="6"/>
      <c r="T10226" s="6">
        <v>82</v>
      </c>
      <c r="U10226" s="6" t="s">
        <v>12299</v>
      </c>
      <c r="V10226" s="6" t="s">
        <v>12299</v>
      </c>
      <c r="W10226" s="6" t="s">
        <v>12299</v>
      </c>
      <c r="X10226" s="6"/>
    </row>
    <row r="10227" spans="1:24" x14ac:dyDescent="0.3">
      <c r="A10227" s="6">
        <v>19886</v>
      </c>
      <c r="B10227" s="6" t="s">
        <v>32790</v>
      </c>
      <c r="C10227" s="6" t="s">
        <v>32791</v>
      </c>
      <c r="D10227" s="6">
        <v>4</v>
      </c>
      <c r="E10227" s="6">
        <v>10</v>
      </c>
      <c r="F10227" s="6"/>
      <c r="G10227" s="6">
        <v>0</v>
      </c>
      <c r="H10227" s="6"/>
      <c r="I10227" s="6"/>
      <c r="J10227" s="6"/>
      <c r="K10227" s="6"/>
      <c r="L10227" s="6" t="s">
        <v>12295</v>
      </c>
      <c r="M10227" s="6">
        <v>63</v>
      </c>
      <c r="N10227" s="6" t="e">
        <f>VLOOKUP(A10227,web_archive!D:AB,18,FALSE)</f>
        <v>#N/A</v>
      </c>
      <c r="O10227" s="6">
        <v>2</v>
      </c>
      <c r="P10227" s="6">
        <v>2048</v>
      </c>
      <c r="Q10227" s="6"/>
      <c r="R10227" s="6">
        <v>1</v>
      </c>
      <c r="S10227" s="6"/>
      <c r="T10227" s="6">
        <v>26</v>
      </c>
      <c r="U10227" s="6" t="s">
        <v>12299</v>
      </c>
      <c r="V10227" s="6" t="s">
        <v>12299</v>
      </c>
      <c r="W10227" s="6" t="s">
        <v>12299</v>
      </c>
      <c r="X10227" s="6"/>
    </row>
    <row r="10228" spans="1:24" x14ac:dyDescent="0.3">
      <c r="A10228" s="6">
        <v>19887</v>
      </c>
      <c r="B10228" s="6" t="s">
        <v>32792</v>
      </c>
      <c r="C10228" s="6" t="s">
        <v>32793</v>
      </c>
      <c r="D10228" s="6">
        <v>4</v>
      </c>
      <c r="E10228" s="6">
        <v>10</v>
      </c>
      <c r="F10228" s="6"/>
      <c r="G10228" s="6">
        <v>0</v>
      </c>
      <c r="H10228" s="6"/>
      <c r="I10228" s="6"/>
      <c r="J10228" s="6"/>
      <c r="K10228" s="6"/>
      <c r="L10228" s="6" t="s">
        <v>12295</v>
      </c>
      <c r="M10228" s="6">
        <v>63</v>
      </c>
      <c r="N10228" s="6" t="e">
        <f>VLOOKUP(A10228,web_archive!D:AB,18,FALSE)</f>
        <v>#N/A</v>
      </c>
      <c r="O10228" s="6">
        <v>2</v>
      </c>
      <c r="P10228" s="6">
        <v>2048</v>
      </c>
      <c r="Q10228" s="6"/>
      <c r="R10228" s="6">
        <v>1</v>
      </c>
      <c r="S10228" s="6"/>
      <c r="T10228" s="6">
        <v>23</v>
      </c>
      <c r="U10228" s="6" t="s">
        <v>12299</v>
      </c>
      <c r="V10228" s="6" t="s">
        <v>12299</v>
      </c>
      <c r="W10228" s="6" t="s">
        <v>12299</v>
      </c>
      <c r="X10228" s="6"/>
    </row>
    <row r="10229" spans="1:24" x14ac:dyDescent="0.3">
      <c r="A10229" s="6">
        <v>19888</v>
      </c>
      <c r="B10229" s="6" t="s">
        <v>32794</v>
      </c>
      <c r="C10229" s="6" t="s">
        <v>32795</v>
      </c>
      <c r="D10229" s="6">
        <v>4</v>
      </c>
      <c r="E10229" s="6">
        <v>10</v>
      </c>
      <c r="F10229" s="6"/>
      <c r="G10229" s="6">
        <v>0</v>
      </c>
      <c r="H10229" s="6"/>
      <c r="I10229" s="6"/>
      <c r="J10229" s="6"/>
      <c r="K10229" s="6"/>
      <c r="L10229" s="6" t="s">
        <v>12295</v>
      </c>
      <c r="M10229" s="6">
        <v>63</v>
      </c>
      <c r="N10229" s="6" t="e">
        <f>VLOOKUP(A10229,web_archive!D:AB,18,FALSE)</f>
        <v>#N/A</v>
      </c>
      <c r="O10229" s="6">
        <v>2</v>
      </c>
      <c r="P10229" s="6">
        <v>2048</v>
      </c>
      <c r="Q10229" s="6"/>
      <c r="R10229" s="6">
        <v>1</v>
      </c>
      <c r="S10229" s="6"/>
      <c r="T10229" s="6">
        <v>3</v>
      </c>
      <c r="U10229" s="6" t="s">
        <v>12299</v>
      </c>
      <c r="V10229" s="6" t="s">
        <v>12299</v>
      </c>
      <c r="W10229" s="6" t="s">
        <v>12299</v>
      </c>
      <c r="X10229" s="6"/>
    </row>
    <row r="10230" spans="1:24" x14ac:dyDescent="0.3">
      <c r="A10230" s="6">
        <v>19889</v>
      </c>
      <c r="B10230" s="6" t="s">
        <v>32796</v>
      </c>
      <c r="C10230" s="6" t="s">
        <v>32797</v>
      </c>
      <c r="D10230" s="6">
        <v>4</v>
      </c>
      <c r="E10230" s="6">
        <v>0</v>
      </c>
      <c r="F10230" s="6"/>
      <c r="G10230" s="6">
        <v>0</v>
      </c>
      <c r="H10230" s="6"/>
      <c r="I10230" s="6"/>
      <c r="J10230" s="6"/>
      <c r="K10230" s="6">
        <v>0</v>
      </c>
      <c r="L10230" s="6" t="s">
        <v>12295</v>
      </c>
      <c r="M10230" s="6">
        <v>63</v>
      </c>
      <c r="N10230" s="6" t="e">
        <f>VLOOKUP(A10230,web_archive!D:AB,18,FALSE)</f>
        <v>#N/A</v>
      </c>
      <c r="O10230" s="6">
        <v>2</v>
      </c>
      <c r="P10230" s="6">
        <v>1024</v>
      </c>
      <c r="Q10230" s="6"/>
      <c r="R10230" s="6"/>
      <c r="S10230" s="6"/>
      <c r="T10230" s="6">
        <v>169</v>
      </c>
      <c r="U10230" s="6" t="s">
        <v>12299</v>
      </c>
      <c r="V10230" s="6" t="s">
        <v>12299</v>
      </c>
      <c r="W10230" s="6" t="s">
        <v>12299</v>
      </c>
      <c r="X10230" s="6"/>
    </row>
    <row r="10231" spans="1:24" x14ac:dyDescent="0.3">
      <c r="A10231" s="6">
        <v>19902</v>
      </c>
      <c r="B10231" s="6" t="s">
        <v>32798</v>
      </c>
      <c r="C10231" s="6" t="s">
        <v>32799</v>
      </c>
      <c r="D10231" s="6">
        <v>4</v>
      </c>
      <c r="E10231" s="6">
        <v>0</v>
      </c>
      <c r="F10231" s="6"/>
      <c r="G10231" s="6">
        <v>0</v>
      </c>
      <c r="H10231" s="6"/>
      <c r="I10231" s="6"/>
      <c r="J10231" s="6"/>
      <c r="K10231" s="6">
        <v>0</v>
      </c>
      <c r="L10231" s="6" t="s">
        <v>12295</v>
      </c>
      <c r="M10231" s="6">
        <v>63</v>
      </c>
      <c r="N10231" s="6" t="e">
        <f>VLOOKUP(A10231,web_archive!D:AB,18,FALSE)</f>
        <v>#N/A</v>
      </c>
      <c r="O10231" s="6">
        <v>2</v>
      </c>
      <c r="P10231" s="6">
        <v>4096</v>
      </c>
      <c r="Q10231" s="6"/>
      <c r="R10231" s="6"/>
      <c r="S10231" s="6"/>
      <c r="T10231" s="6">
        <v>54</v>
      </c>
      <c r="U10231" s="6" t="s">
        <v>12299</v>
      </c>
      <c r="V10231" s="6" t="s">
        <v>12299</v>
      </c>
      <c r="W10231" s="6" t="s">
        <v>12299</v>
      </c>
      <c r="X10231" s="6"/>
    </row>
    <row r="10232" spans="1:24" x14ac:dyDescent="0.3">
      <c r="A10232" s="6">
        <v>19903</v>
      </c>
      <c r="B10232" s="6" t="s">
        <v>32800</v>
      </c>
      <c r="C10232" s="6" t="s">
        <v>32801</v>
      </c>
      <c r="D10232" s="6">
        <v>4</v>
      </c>
      <c r="E10232" s="6">
        <v>0</v>
      </c>
      <c r="F10232" s="6"/>
      <c r="G10232" s="6">
        <v>0</v>
      </c>
      <c r="H10232" s="6"/>
      <c r="I10232" s="6">
        <v>0</v>
      </c>
      <c r="J10232" s="6"/>
      <c r="K10232" s="6">
        <v>0</v>
      </c>
      <c r="L10232" s="6" t="s">
        <v>12295</v>
      </c>
      <c r="M10232" s="6">
        <v>63</v>
      </c>
      <c r="N10232" s="6" t="e">
        <f>VLOOKUP(A10232,web_archive!D:AB,18,FALSE)</f>
        <v>#N/A</v>
      </c>
      <c r="O10232" s="6">
        <v>2</v>
      </c>
      <c r="P10232" s="6">
        <v>1024</v>
      </c>
      <c r="Q10232" s="6"/>
      <c r="R10232" s="6">
        <v>1</v>
      </c>
      <c r="S10232" s="6">
        <v>0</v>
      </c>
      <c r="T10232" s="6">
        <v>717</v>
      </c>
      <c r="U10232" s="6" t="s">
        <v>13638</v>
      </c>
      <c r="V10232" s="6" t="s">
        <v>12764</v>
      </c>
      <c r="W10232" s="6" t="s">
        <v>12299</v>
      </c>
      <c r="X10232" s="6" t="s">
        <v>12299</v>
      </c>
    </row>
    <row r="10233" spans="1:24" x14ac:dyDescent="0.3">
      <c r="A10233" s="6">
        <v>19910</v>
      </c>
      <c r="B10233" s="6" t="s">
        <v>32802</v>
      </c>
      <c r="C10233" s="6" t="s">
        <v>32803</v>
      </c>
      <c r="D10233" s="6">
        <v>4</v>
      </c>
      <c r="E10233" s="6">
        <v>0</v>
      </c>
      <c r="F10233" s="6"/>
      <c r="G10233" s="6">
        <v>0</v>
      </c>
      <c r="H10233" s="6"/>
      <c r="I10233" s="6"/>
      <c r="J10233" s="6"/>
      <c r="K10233" s="6">
        <v>0</v>
      </c>
      <c r="L10233" s="6" t="s">
        <v>12295</v>
      </c>
      <c r="M10233" s="6">
        <v>63</v>
      </c>
      <c r="N10233" s="6" t="e">
        <f>VLOOKUP(A10233,web_archive!D:AB,18,FALSE)</f>
        <v>#N/A</v>
      </c>
      <c r="O10233" s="6">
        <v>2</v>
      </c>
      <c r="P10233" s="6">
        <v>1024</v>
      </c>
      <c r="Q10233" s="6"/>
      <c r="R10233" s="6"/>
      <c r="S10233" s="6">
        <v>1</v>
      </c>
      <c r="T10233" s="6">
        <v>1098</v>
      </c>
      <c r="U10233" s="6" t="s">
        <v>12299</v>
      </c>
      <c r="V10233" s="6" t="s">
        <v>12299</v>
      </c>
      <c r="W10233" s="6" t="s">
        <v>12299</v>
      </c>
      <c r="X10233" s="6"/>
    </row>
    <row r="10234" spans="1:24" x14ac:dyDescent="0.3">
      <c r="A10234" s="6">
        <v>19913</v>
      </c>
      <c r="B10234" s="6" t="s">
        <v>32804</v>
      </c>
      <c r="C10234" s="6" t="s">
        <v>32805</v>
      </c>
      <c r="D10234" s="6">
        <v>4</v>
      </c>
      <c r="E10234" s="6">
        <v>0</v>
      </c>
      <c r="F10234" s="6"/>
      <c r="G10234" s="6">
        <v>0</v>
      </c>
      <c r="H10234" s="6"/>
      <c r="I10234" s="6"/>
      <c r="J10234" s="6"/>
      <c r="K10234" s="6">
        <v>0</v>
      </c>
      <c r="L10234" s="6" t="s">
        <v>12295</v>
      </c>
      <c r="M10234" s="6">
        <v>63</v>
      </c>
      <c r="N10234" s="6" t="e">
        <f>VLOOKUP(A10234,web_archive!D:AB,18,FALSE)</f>
        <v>#N/A</v>
      </c>
      <c r="O10234" s="6">
        <v>2</v>
      </c>
      <c r="P10234" s="6">
        <v>1024</v>
      </c>
      <c r="Q10234" s="6"/>
      <c r="R10234" s="6"/>
      <c r="S10234" s="6">
        <v>1</v>
      </c>
      <c r="T10234" s="6">
        <v>76</v>
      </c>
      <c r="U10234" s="6" t="s">
        <v>12299</v>
      </c>
      <c r="V10234" s="6" t="s">
        <v>12299</v>
      </c>
      <c r="W10234" s="6" t="s">
        <v>12299</v>
      </c>
      <c r="X10234" s="6"/>
    </row>
    <row r="10235" spans="1:24" x14ac:dyDescent="0.3">
      <c r="A10235" s="6">
        <v>19914</v>
      </c>
      <c r="B10235" s="6" t="s">
        <v>32806</v>
      </c>
      <c r="C10235" s="6" t="s">
        <v>32807</v>
      </c>
      <c r="D10235" s="6">
        <v>4</v>
      </c>
      <c r="E10235" s="6">
        <v>10</v>
      </c>
      <c r="F10235" s="6"/>
      <c r="G10235" s="6">
        <v>0</v>
      </c>
      <c r="H10235" s="6"/>
      <c r="I10235" s="6"/>
      <c r="J10235" s="6"/>
      <c r="K10235" s="6">
        <v>0</v>
      </c>
      <c r="L10235" s="6" t="s">
        <v>12295</v>
      </c>
      <c r="M10235" s="6">
        <v>63</v>
      </c>
      <c r="N10235" s="6" t="e">
        <f>VLOOKUP(A10235,web_archive!D:AB,18,FALSE)</f>
        <v>#N/A</v>
      </c>
      <c r="O10235" s="6">
        <v>2</v>
      </c>
      <c r="P10235" s="6">
        <v>1024</v>
      </c>
      <c r="Q10235" s="6"/>
      <c r="R10235" s="6">
        <v>1</v>
      </c>
      <c r="S10235" s="6">
        <v>1</v>
      </c>
      <c r="T10235" s="6">
        <v>1101</v>
      </c>
      <c r="U10235" s="6" t="s">
        <v>12299</v>
      </c>
      <c r="V10235" s="6" t="s">
        <v>12299</v>
      </c>
      <c r="W10235" s="6" t="s">
        <v>12299</v>
      </c>
      <c r="X10235" s="6"/>
    </row>
    <row r="10236" spans="1:24" x14ac:dyDescent="0.3">
      <c r="A10236" s="6">
        <v>19916</v>
      </c>
      <c r="B10236" s="6" t="s">
        <v>32808</v>
      </c>
      <c r="C10236" s="6" t="s">
        <v>32809</v>
      </c>
      <c r="D10236" s="6">
        <v>4</v>
      </c>
      <c r="E10236" s="6">
        <v>0</v>
      </c>
      <c r="F10236" s="6"/>
      <c r="G10236" s="6">
        <v>0</v>
      </c>
      <c r="H10236" s="6"/>
      <c r="I10236" s="6"/>
      <c r="J10236" s="6"/>
      <c r="K10236" s="6">
        <v>0</v>
      </c>
      <c r="L10236" s="6" t="s">
        <v>12295</v>
      </c>
      <c r="M10236" s="6">
        <v>63</v>
      </c>
      <c r="N10236" s="6" t="e">
        <f>VLOOKUP(A10236,web_archive!D:AB,18,FALSE)</f>
        <v>#N/A</v>
      </c>
      <c r="O10236" s="6">
        <v>2</v>
      </c>
      <c r="P10236" s="6">
        <v>1024</v>
      </c>
      <c r="Q10236" s="6"/>
      <c r="R10236" s="6">
        <v>1</v>
      </c>
      <c r="S10236" s="6">
        <v>1</v>
      </c>
      <c r="T10236" s="6">
        <v>1105</v>
      </c>
      <c r="U10236" s="6" t="s">
        <v>12299</v>
      </c>
      <c r="V10236" s="6" t="s">
        <v>12299</v>
      </c>
      <c r="W10236" s="6" t="s">
        <v>12299</v>
      </c>
      <c r="X10236" s="6"/>
    </row>
    <row r="10237" spans="1:24" x14ac:dyDescent="0.3">
      <c r="A10237" s="6">
        <v>19917</v>
      </c>
      <c r="B10237" s="6" t="s">
        <v>32810</v>
      </c>
      <c r="C10237" s="6" t="s">
        <v>32811</v>
      </c>
      <c r="D10237" s="6">
        <v>4</v>
      </c>
      <c r="E10237" s="6">
        <v>0</v>
      </c>
      <c r="F10237" s="6"/>
      <c r="G10237" s="6">
        <v>0</v>
      </c>
      <c r="H10237" s="6"/>
      <c r="I10237" s="6">
        <v>0</v>
      </c>
      <c r="J10237" s="6"/>
      <c r="K10237" s="6">
        <v>0</v>
      </c>
      <c r="L10237" s="6" t="s">
        <v>12295</v>
      </c>
      <c r="M10237" s="6">
        <v>63</v>
      </c>
      <c r="N10237" s="6" t="e">
        <f>VLOOKUP(A10237,web_archive!D:AB,18,FALSE)</f>
        <v>#N/A</v>
      </c>
      <c r="O10237" s="6">
        <v>2</v>
      </c>
      <c r="P10237" s="6">
        <v>1024</v>
      </c>
      <c r="Q10237" s="6"/>
      <c r="R10237" s="6">
        <v>1</v>
      </c>
      <c r="S10237" s="6">
        <v>0</v>
      </c>
      <c r="T10237" s="6">
        <v>691</v>
      </c>
      <c r="U10237" s="6" t="s">
        <v>16185</v>
      </c>
      <c r="V10237" s="6" t="s">
        <v>12464</v>
      </c>
      <c r="W10237" s="6" t="s">
        <v>12299</v>
      </c>
      <c r="X10237" s="6" t="s">
        <v>12299</v>
      </c>
    </row>
    <row r="10238" spans="1:24" x14ac:dyDescent="0.3">
      <c r="A10238" s="6">
        <v>19918</v>
      </c>
      <c r="B10238" s="6" t="s">
        <v>32812</v>
      </c>
      <c r="C10238" s="6" t="s">
        <v>32813</v>
      </c>
      <c r="D10238" s="6">
        <v>4</v>
      </c>
      <c r="E10238" s="6">
        <v>0</v>
      </c>
      <c r="F10238" s="6"/>
      <c r="G10238" s="6">
        <v>0</v>
      </c>
      <c r="H10238" s="6"/>
      <c r="I10238" s="6">
        <v>0</v>
      </c>
      <c r="J10238" s="6"/>
      <c r="K10238" s="6">
        <v>0</v>
      </c>
      <c r="L10238" s="6" t="s">
        <v>12295</v>
      </c>
      <c r="M10238" s="6">
        <v>63</v>
      </c>
      <c r="N10238" s="6" t="e">
        <f>VLOOKUP(A10238,web_archive!D:AB,18,FALSE)</f>
        <v>#N/A</v>
      </c>
      <c r="O10238" s="6">
        <v>2</v>
      </c>
      <c r="P10238" s="6">
        <v>6144</v>
      </c>
      <c r="Q10238" s="6"/>
      <c r="R10238" s="6">
        <v>1</v>
      </c>
      <c r="S10238" s="6">
        <v>0</v>
      </c>
      <c r="T10238" s="6">
        <v>802</v>
      </c>
      <c r="U10238" s="6" t="s">
        <v>20392</v>
      </c>
      <c r="V10238" s="6" t="s">
        <v>12483</v>
      </c>
      <c r="W10238" s="6" t="s">
        <v>12299</v>
      </c>
      <c r="X10238" s="6" t="s">
        <v>12299</v>
      </c>
    </row>
    <row r="10239" spans="1:24" x14ac:dyDescent="0.3">
      <c r="A10239" s="6">
        <v>19919</v>
      </c>
      <c r="B10239" s="6" t="s">
        <v>32814</v>
      </c>
      <c r="C10239" s="6" t="s">
        <v>32815</v>
      </c>
      <c r="D10239" s="6">
        <v>4</v>
      </c>
      <c r="E10239" s="6">
        <v>0</v>
      </c>
      <c r="F10239" s="6"/>
      <c r="G10239" s="6">
        <v>0</v>
      </c>
      <c r="H10239" s="6"/>
      <c r="I10239" s="6">
        <v>0</v>
      </c>
      <c r="J10239" s="6"/>
      <c r="K10239" s="6">
        <v>0</v>
      </c>
      <c r="L10239" s="6" t="s">
        <v>12295</v>
      </c>
      <c r="M10239" s="6">
        <v>63</v>
      </c>
      <c r="N10239" s="6" t="e">
        <f>VLOOKUP(A10239,web_archive!D:AB,18,FALSE)</f>
        <v>#N/A</v>
      </c>
      <c r="O10239" s="6">
        <v>2</v>
      </c>
      <c r="P10239" s="6">
        <v>6144</v>
      </c>
      <c r="Q10239" s="6"/>
      <c r="R10239" s="6">
        <v>1</v>
      </c>
      <c r="S10239" s="6">
        <v>0</v>
      </c>
      <c r="T10239" s="6">
        <v>472</v>
      </c>
      <c r="U10239" s="6" t="s">
        <v>13056</v>
      </c>
      <c r="V10239" s="6" t="s">
        <v>12489</v>
      </c>
      <c r="W10239" s="6" t="s">
        <v>12299</v>
      </c>
      <c r="X10239" s="6" t="s">
        <v>12299</v>
      </c>
    </row>
    <row r="10240" spans="1:24" x14ac:dyDescent="0.3">
      <c r="A10240" s="6">
        <v>19920</v>
      </c>
      <c r="B10240" s="6" t="s">
        <v>32816</v>
      </c>
      <c r="C10240" s="6" t="s">
        <v>32817</v>
      </c>
      <c r="D10240" s="6">
        <v>4</v>
      </c>
      <c r="E10240" s="6">
        <v>0</v>
      </c>
      <c r="F10240" s="6"/>
      <c r="G10240" s="6">
        <v>0</v>
      </c>
      <c r="H10240" s="6"/>
      <c r="I10240" s="6">
        <v>0</v>
      </c>
      <c r="J10240" s="6"/>
      <c r="K10240" s="6">
        <v>0</v>
      </c>
      <c r="L10240" s="6" t="s">
        <v>12295</v>
      </c>
      <c r="M10240" s="6">
        <v>63</v>
      </c>
      <c r="N10240" s="6" t="e">
        <f>VLOOKUP(A10240,web_archive!D:AB,18,FALSE)</f>
        <v>#N/A</v>
      </c>
      <c r="O10240" s="6">
        <v>2</v>
      </c>
      <c r="P10240" s="6">
        <v>7168</v>
      </c>
      <c r="Q10240" s="6"/>
      <c r="R10240" s="6">
        <v>1</v>
      </c>
      <c r="S10240" s="6">
        <v>0</v>
      </c>
      <c r="T10240" s="6">
        <v>458</v>
      </c>
      <c r="U10240" s="6" t="s">
        <v>12640</v>
      </c>
      <c r="V10240" s="6" t="s">
        <v>12483</v>
      </c>
      <c r="W10240" s="6" t="s">
        <v>12299</v>
      </c>
      <c r="X10240" s="6" t="s">
        <v>12299</v>
      </c>
    </row>
    <row r="10241" spans="1:23" x14ac:dyDescent="0.3">
      <c r="A10241" s="6">
        <v>19922</v>
      </c>
      <c r="B10241" s="6" t="s">
        <v>32818</v>
      </c>
      <c r="C10241" s="6" t="s">
        <v>32819</v>
      </c>
      <c r="D10241" s="6">
        <v>4</v>
      </c>
      <c r="E10241" s="6">
        <v>0</v>
      </c>
      <c r="F10241" s="6"/>
      <c r="G10241" s="6">
        <v>0</v>
      </c>
      <c r="H10241" s="6"/>
      <c r="I10241" s="6">
        <v>0</v>
      </c>
      <c r="J10241" s="6"/>
      <c r="K10241" s="6">
        <v>0</v>
      </c>
      <c r="L10241" s="6" t="s">
        <v>12295</v>
      </c>
      <c r="M10241" s="6">
        <v>63</v>
      </c>
      <c r="N10241" s="6" t="e">
        <f>VLOOKUP(A10241,web_archive!D:AB,18,FALSE)</f>
        <v>#N/A</v>
      </c>
      <c r="O10241" s="6">
        <v>2</v>
      </c>
      <c r="P10241" s="6">
        <v>7168</v>
      </c>
      <c r="Q10241" s="6"/>
      <c r="R10241" s="6">
        <v>1</v>
      </c>
      <c r="S10241" s="6">
        <v>0</v>
      </c>
      <c r="T10241" s="6">
        <v>636</v>
      </c>
      <c r="U10241" s="6" t="s">
        <v>12299</v>
      </c>
      <c r="V10241" s="6" t="s">
        <v>12299</v>
      </c>
      <c r="W10241" s="6" t="s">
        <v>12299</v>
      </c>
    </row>
    <row r="10242" spans="1:23" x14ac:dyDescent="0.3">
      <c r="A10242" s="6">
        <v>19925</v>
      </c>
      <c r="B10242" s="6" t="s">
        <v>32820</v>
      </c>
      <c r="C10242" s="6" t="s">
        <v>32821</v>
      </c>
      <c r="D10242" s="6">
        <v>4</v>
      </c>
      <c r="E10242" s="6">
        <v>0</v>
      </c>
      <c r="F10242" s="6"/>
      <c r="G10242" s="6">
        <v>0</v>
      </c>
      <c r="H10242" s="6"/>
      <c r="I10242" s="6"/>
      <c r="J10242" s="6"/>
      <c r="K10242" s="6">
        <v>0</v>
      </c>
      <c r="L10242" s="6" t="s">
        <v>12295</v>
      </c>
      <c r="M10242" s="6">
        <v>63</v>
      </c>
      <c r="N10242" s="6" t="e">
        <f>VLOOKUP(A10242,web_archive!D:AB,18,FALSE)</f>
        <v>#N/A</v>
      </c>
      <c r="O10242" s="6">
        <v>2</v>
      </c>
      <c r="P10242" s="6">
        <v>2048</v>
      </c>
      <c r="Q10242" s="6"/>
      <c r="R10242" s="6">
        <v>1</v>
      </c>
      <c r="S10242" s="6">
        <v>1</v>
      </c>
      <c r="T10242" s="6">
        <v>23</v>
      </c>
      <c r="U10242" s="6" t="s">
        <v>12299</v>
      </c>
      <c r="V10242" s="6" t="s">
        <v>12299</v>
      </c>
      <c r="W10242" s="6" t="s">
        <v>12299</v>
      </c>
    </row>
    <row r="10243" spans="1:23" x14ac:dyDescent="0.3">
      <c r="A10243" s="6">
        <v>19928</v>
      </c>
      <c r="B10243" s="6" t="s">
        <v>32822</v>
      </c>
      <c r="C10243" s="6" t="s">
        <v>32823</v>
      </c>
      <c r="D10243" s="6">
        <v>4</v>
      </c>
      <c r="E10243" s="6">
        <v>0</v>
      </c>
      <c r="F10243" s="6"/>
      <c r="G10243" s="6">
        <v>0</v>
      </c>
      <c r="H10243" s="6"/>
      <c r="I10243" s="6"/>
      <c r="J10243" s="6"/>
      <c r="K10243" s="6">
        <v>0</v>
      </c>
      <c r="L10243" s="6" t="s">
        <v>12295</v>
      </c>
      <c r="M10243" s="6">
        <v>63</v>
      </c>
      <c r="N10243" s="6" t="e">
        <f>VLOOKUP(A10243,web_archive!D:AB,18,FALSE)</f>
        <v>#N/A</v>
      </c>
      <c r="O10243" s="6">
        <v>2</v>
      </c>
      <c r="P10243" s="6">
        <v>1024</v>
      </c>
      <c r="Q10243" s="6"/>
      <c r="R10243" s="6">
        <v>1</v>
      </c>
      <c r="S10243" s="6">
        <v>1</v>
      </c>
      <c r="T10243" s="6">
        <v>1111</v>
      </c>
      <c r="U10243" s="6" t="s">
        <v>12299</v>
      </c>
      <c r="V10243" s="6" t="s">
        <v>12299</v>
      </c>
      <c r="W10243" s="6" t="s">
        <v>12299</v>
      </c>
    </row>
    <row r="10244" spans="1:23" x14ac:dyDescent="0.3">
      <c r="A10244" s="6">
        <v>19929</v>
      </c>
      <c r="B10244" s="6" t="s">
        <v>32824</v>
      </c>
      <c r="C10244" s="6" t="s">
        <v>32825</v>
      </c>
      <c r="D10244" s="6">
        <v>4</v>
      </c>
      <c r="E10244" s="6">
        <v>10</v>
      </c>
      <c r="F10244" s="6"/>
      <c r="G10244" s="6">
        <v>0</v>
      </c>
      <c r="H10244" s="6"/>
      <c r="I10244" s="6"/>
      <c r="J10244" s="6"/>
      <c r="K10244" s="6">
        <v>0</v>
      </c>
      <c r="L10244" s="6" t="s">
        <v>12295</v>
      </c>
      <c r="M10244" s="6">
        <v>63</v>
      </c>
      <c r="N10244" s="6" t="e">
        <f>VLOOKUP(A10244,web_archive!D:AB,18,FALSE)</f>
        <v>#N/A</v>
      </c>
      <c r="O10244" s="6">
        <v>2</v>
      </c>
      <c r="P10244" s="6">
        <v>1024</v>
      </c>
      <c r="Q10244" s="6"/>
      <c r="R10244" s="6"/>
      <c r="S10244" s="6">
        <v>1</v>
      </c>
      <c r="T10244" s="6">
        <v>1112</v>
      </c>
      <c r="U10244" s="6" t="s">
        <v>12299</v>
      </c>
      <c r="V10244" s="6" t="s">
        <v>12299</v>
      </c>
      <c r="W10244" s="6" t="s">
        <v>12299</v>
      </c>
    </row>
    <row r="10245" spans="1:23" x14ac:dyDescent="0.3">
      <c r="A10245" s="6">
        <v>19930</v>
      </c>
      <c r="B10245" s="6" t="s">
        <v>32826</v>
      </c>
      <c r="C10245" s="6" t="s">
        <v>32827</v>
      </c>
      <c r="D10245" s="6">
        <v>4</v>
      </c>
      <c r="E10245" s="6">
        <v>0</v>
      </c>
      <c r="F10245" s="6"/>
      <c r="G10245" s="6">
        <v>0</v>
      </c>
      <c r="H10245" s="6"/>
      <c r="I10245" s="6"/>
      <c r="J10245" s="6"/>
      <c r="K10245" s="6">
        <v>0</v>
      </c>
      <c r="L10245" s="6" t="s">
        <v>12295</v>
      </c>
      <c r="M10245" s="6">
        <v>63</v>
      </c>
      <c r="N10245" s="6" t="e">
        <f>VLOOKUP(A10245,web_archive!D:AB,18,FALSE)</f>
        <v>#N/A</v>
      </c>
      <c r="O10245" s="6">
        <v>2</v>
      </c>
      <c r="P10245" s="6">
        <v>1024</v>
      </c>
      <c r="Q10245" s="6"/>
      <c r="R10245" s="6">
        <v>1</v>
      </c>
      <c r="S10245" s="6">
        <v>1</v>
      </c>
      <c r="T10245" s="6">
        <v>1113</v>
      </c>
      <c r="U10245" s="6" t="s">
        <v>12299</v>
      </c>
      <c r="V10245" s="6" t="s">
        <v>12299</v>
      </c>
      <c r="W10245" s="6" t="s">
        <v>12299</v>
      </c>
    </row>
    <row r="10246" spans="1:23" x14ac:dyDescent="0.3">
      <c r="A10246" s="6">
        <v>19931</v>
      </c>
      <c r="B10246" s="6" t="s">
        <v>32828</v>
      </c>
      <c r="C10246" s="6" t="s">
        <v>32829</v>
      </c>
      <c r="D10246" s="6">
        <v>4</v>
      </c>
      <c r="E10246" s="6">
        <v>10</v>
      </c>
      <c r="F10246" s="6"/>
      <c r="G10246" s="6">
        <v>0</v>
      </c>
      <c r="H10246" s="6"/>
      <c r="I10246" s="6"/>
      <c r="J10246" s="6"/>
      <c r="K10246" s="6">
        <v>0</v>
      </c>
      <c r="L10246" s="6" t="s">
        <v>12295</v>
      </c>
      <c r="M10246" s="6">
        <v>63</v>
      </c>
      <c r="N10246" s="6" t="e">
        <f>VLOOKUP(A10246,web_archive!D:AB,18,FALSE)</f>
        <v>#N/A</v>
      </c>
      <c r="O10246" s="6">
        <v>2</v>
      </c>
      <c r="P10246" s="6">
        <v>4096</v>
      </c>
      <c r="Q10246" s="6"/>
      <c r="R10246" s="6"/>
      <c r="S10246" s="6">
        <v>1</v>
      </c>
      <c r="T10246" s="6">
        <v>168</v>
      </c>
      <c r="U10246" s="6" t="s">
        <v>12299</v>
      </c>
      <c r="V10246" s="6" t="s">
        <v>12299</v>
      </c>
      <c r="W10246" s="6" t="s">
        <v>12299</v>
      </c>
    </row>
    <row r="10247" spans="1:23" x14ac:dyDescent="0.3">
      <c r="A10247" s="6">
        <v>19932</v>
      </c>
      <c r="B10247" s="6" t="s">
        <v>32830</v>
      </c>
      <c r="C10247" s="6" t="s">
        <v>32831</v>
      </c>
      <c r="D10247" s="6">
        <v>4</v>
      </c>
      <c r="E10247" s="6">
        <v>10</v>
      </c>
      <c r="F10247" s="6"/>
      <c r="G10247" s="6">
        <v>0</v>
      </c>
      <c r="H10247" s="6"/>
      <c r="I10247" s="6"/>
      <c r="J10247" s="6"/>
      <c r="K10247" s="6">
        <v>0</v>
      </c>
      <c r="L10247" s="6" t="s">
        <v>12295</v>
      </c>
      <c r="M10247" s="6">
        <v>63</v>
      </c>
      <c r="N10247" s="6" t="e">
        <f>VLOOKUP(A10247,web_archive!D:AB,18,FALSE)</f>
        <v>#N/A</v>
      </c>
      <c r="O10247" s="6">
        <v>2</v>
      </c>
      <c r="P10247" s="6">
        <v>4096</v>
      </c>
      <c r="Q10247" s="6"/>
      <c r="R10247" s="6"/>
      <c r="S10247" s="6">
        <v>1</v>
      </c>
      <c r="T10247" s="6">
        <v>157</v>
      </c>
      <c r="U10247" s="6" t="s">
        <v>12299</v>
      </c>
      <c r="V10247" s="6" t="s">
        <v>12299</v>
      </c>
      <c r="W10247" s="6" t="s">
        <v>12299</v>
      </c>
    </row>
    <row r="10248" spans="1:23" x14ac:dyDescent="0.3">
      <c r="A10248" s="6">
        <v>19934</v>
      </c>
      <c r="B10248" s="6" t="s">
        <v>32832</v>
      </c>
      <c r="C10248" s="6" t="s">
        <v>32833</v>
      </c>
      <c r="D10248" s="6">
        <v>4</v>
      </c>
      <c r="E10248" s="6">
        <v>10</v>
      </c>
      <c r="F10248" s="6"/>
      <c r="G10248" s="6">
        <v>0</v>
      </c>
      <c r="H10248" s="6"/>
      <c r="I10248" s="6"/>
      <c r="J10248" s="6"/>
      <c r="K10248" s="6">
        <v>0</v>
      </c>
      <c r="L10248" s="6" t="s">
        <v>12295</v>
      </c>
      <c r="M10248" s="6">
        <v>63</v>
      </c>
      <c r="N10248" s="6" t="e">
        <f>VLOOKUP(A10248,web_archive!D:AB,18,FALSE)</f>
        <v>#N/A</v>
      </c>
      <c r="O10248" s="6">
        <v>2</v>
      </c>
      <c r="P10248" s="6">
        <v>1024</v>
      </c>
      <c r="Q10248" s="6"/>
      <c r="R10248" s="6">
        <v>1</v>
      </c>
      <c r="S10248" s="6">
        <v>1</v>
      </c>
      <c r="T10248" s="6">
        <v>1075</v>
      </c>
      <c r="U10248" s="6" t="s">
        <v>12299</v>
      </c>
      <c r="V10248" s="6" t="s">
        <v>12299</v>
      </c>
      <c r="W10248" s="6" t="s">
        <v>12299</v>
      </c>
    </row>
    <row r="10249" spans="1:23" x14ac:dyDescent="0.3">
      <c r="A10249" s="6">
        <v>19935</v>
      </c>
      <c r="B10249" s="6" t="s">
        <v>32834</v>
      </c>
      <c r="C10249" s="6" t="s">
        <v>32835</v>
      </c>
      <c r="D10249" s="6">
        <v>4</v>
      </c>
      <c r="E10249" s="6">
        <v>0</v>
      </c>
      <c r="F10249" s="6"/>
      <c r="G10249" s="6">
        <v>0</v>
      </c>
      <c r="H10249" s="6"/>
      <c r="I10249" s="6"/>
      <c r="J10249" s="6"/>
      <c r="K10249" s="6"/>
      <c r="L10249" s="6" t="s">
        <v>12295</v>
      </c>
      <c r="M10249" s="6">
        <v>63</v>
      </c>
      <c r="N10249" s="6" t="e">
        <f>VLOOKUP(A10249,web_archive!D:AB,18,FALSE)</f>
        <v>#N/A</v>
      </c>
      <c r="O10249" s="6">
        <v>2</v>
      </c>
      <c r="P10249" s="6">
        <v>1024</v>
      </c>
      <c r="Q10249" s="6"/>
      <c r="R10249" s="6">
        <v>1</v>
      </c>
      <c r="S10249" s="6">
        <v>1</v>
      </c>
      <c r="T10249" s="6">
        <v>1076</v>
      </c>
      <c r="U10249" s="6" t="s">
        <v>12299</v>
      </c>
      <c r="V10249" s="6" t="s">
        <v>12299</v>
      </c>
      <c r="W10249" s="6" t="s">
        <v>12299</v>
      </c>
    </row>
    <row r="10250" spans="1:23" x14ac:dyDescent="0.3">
      <c r="A10250" s="6">
        <v>19936</v>
      </c>
      <c r="B10250" s="6" t="s">
        <v>32836</v>
      </c>
      <c r="C10250" s="6" t="s">
        <v>32837</v>
      </c>
      <c r="D10250" s="6">
        <v>4</v>
      </c>
      <c r="E10250" s="6">
        <v>0</v>
      </c>
      <c r="F10250" s="6"/>
      <c r="G10250" s="6">
        <v>0</v>
      </c>
      <c r="H10250" s="6"/>
      <c r="I10250" s="6"/>
      <c r="J10250" s="6"/>
      <c r="K10250" s="6"/>
      <c r="L10250" s="6" t="s">
        <v>12295</v>
      </c>
      <c r="M10250" s="6">
        <v>63</v>
      </c>
      <c r="N10250" s="6" t="e">
        <f>VLOOKUP(A10250,web_archive!D:AB,18,FALSE)</f>
        <v>#N/A</v>
      </c>
      <c r="O10250" s="6">
        <v>2</v>
      </c>
      <c r="P10250" s="6">
        <v>1024</v>
      </c>
      <c r="Q10250" s="6"/>
      <c r="R10250" s="6">
        <v>1</v>
      </c>
      <c r="S10250" s="6">
        <v>1</v>
      </c>
      <c r="T10250" s="6">
        <v>1077</v>
      </c>
      <c r="U10250" s="6" t="s">
        <v>12299</v>
      </c>
      <c r="V10250" s="6" t="s">
        <v>12299</v>
      </c>
      <c r="W10250" s="6" t="s">
        <v>12299</v>
      </c>
    </row>
    <row r="10251" spans="1:23" x14ac:dyDescent="0.3">
      <c r="A10251" s="6">
        <v>19937</v>
      </c>
      <c r="B10251" s="6" t="s">
        <v>32838</v>
      </c>
      <c r="C10251" s="6" t="s">
        <v>32839</v>
      </c>
      <c r="D10251" s="6">
        <v>4</v>
      </c>
      <c r="E10251" s="6">
        <v>0</v>
      </c>
      <c r="F10251" s="6"/>
      <c r="G10251" s="6">
        <v>0</v>
      </c>
      <c r="H10251" s="6"/>
      <c r="I10251" s="6"/>
      <c r="J10251" s="6"/>
      <c r="K10251" s="6"/>
      <c r="L10251" s="6" t="s">
        <v>12295</v>
      </c>
      <c r="M10251" s="6">
        <v>63</v>
      </c>
      <c r="N10251" s="6" t="e">
        <f>VLOOKUP(A10251,web_archive!D:AB,18,FALSE)</f>
        <v>#N/A</v>
      </c>
      <c r="O10251" s="6">
        <v>2</v>
      </c>
      <c r="P10251" s="6">
        <v>1024</v>
      </c>
      <c r="Q10251" s="6"/>
      <c r="R10251" s="6">
        <v>1</v>
      </c>
      <c r="S10251" s="6">
        <v>1</v>
      </c>
      <c r="T10251" s="6">
        <v>1078</v>
      </c>
      <c r="U10251" s="6" t="s">
        <v>12299</v>
      </c>
      <c r="V10251" s="6" t="s">
        <v>12299</v>
      </c>
      <c r="W10251" s="6" t="s">
        <v>12299</v>
      </c>
    </row>
    <row r="10252" spans="1:23" x14ac:dyDescent="0.3">
      <c r="A10252" s="6">
        <v>19938</v>
      </c>
      <c r="B10252" s="6" t="s">
        <v>32840</v>
      </c>
      <c r="C10252" s="6" t="s">
        <v>32841</v>
      </c>
      <c r="D10252" s="6">
        <v>4</v>
      </c>
      <c r="E10252" s="6">
        <v>0</v>
      </c>
      <c r="F10252" s="6"/>
      <c r="G10252" s="6">
        <v>0</v>
      </c>
      <c r="H10252" s="6"/>
      <c r="I10252" s="6">
        <v>0</v>
      </c>
      <c r="J10252" s="6"/>
      <c r="K10252" s="6">
        <v>0</v>
      </c>
      <c r="L10252" s="6" t="s">
        <v>12295</v>
      </c>
      <c r="M10252" s="6">
        <v>63</v>
      </c>
      <c r="N10252" s="6" t="e">
        <f>VLOOKUP(A10252,web_archive!D:AB,18,FALSE)</f>
        <v>#N/A</v>
      </c>
      <c r="O10252" s="6">
        <v>2</v>
      </c>
      <c r="P10252" s="6">
        <v>7168</v>
      </c>
      <c r="Q10252" s="6"/>
      <c r="R10252" s="6">
        <v>1</v>
      </c>
      <c r="S10252" s="6">
        <v>1</v>
      </c>
      <c r="T10252" s="6">
        <v>549</v>
      </c>
      <c r="U10252" s="6" t="s">
        <v>12299</v>
      </c>
      <c r="V10252" s="6" t="s">
        <v>12299</v>
      </c>
      <c r="W10252" s="6" t="s">
        <v>12299</v>
      </c>
    </row>
    <row r="10253" spans="1:23" x14ac:dyDescent="0.3">
      <c r="A10253" s="6">
        <v>19939</v>
      </c>
      <c r="B10253" s="6" t="s">
        <v>32842</v>
      </c>
      <c r="C10253" s="6" t="s">
        <v>32843</v>
      </c>
      <c r="D10253" s="6">
        <v>4</v>
      </c>
      <c r="E10253" s="6">
        <v>0</v>
      </c>
      <c r="F10253" s="6"/>
      <c r="G10253" s="6">
        <v>0</v>
      </c>
      <c r="H10253" s="6"/>
      <c r="I10253" s="6"/>
      <c r="J10253" s="6"/>
      <c r="K10253" s="6">
        <v>0</v>
      </c>
      <c r="L10253" s="6" t="s">
        <v>12295</v>
      </c>
      <c r="M10253" s="6">
        <v>63</v>
      </c>
      <c r="N10253" s="6" t="e">
        <f>VLOOKUP(A10253,web_archive!D:AB,18,FALSE)</f>
        <v>#N/A</v>
      </c>
      <c r="O10253" s="6">
        <v>2</v>
      </c>
      <c r="P10253" s="6">
        <v>1024</v>
      </c>
      <c r="Q10253" s="6"/>
      <c r="R10253" s="6">
        <v>1</v>
      </c>
      <c r="S10253" s="6">
        <v>1</v>
      </c>
      <c r="T10253" s="6">
        <v>71</v>
      </c>
      <c r="U10253" s="6" t="s">
        <v>12299</v>
      </c>
      <c r="V10253" s="6" t="s">
        <v>12299</v>
      </c>
      <c r="W10253" s="6" t="s">
        <v>12299</v>
      </c>
    </row>
    <row r="10254" spans="1:23" x14ac:dyDescent="0.3">
      <c r="A10254" s="6">
        <v>19941</v>
      </c>
      <c r="B10254" s="6" t="s">
        <v>32844</v>
      </c>
      <c r="C10254" s="6" t="s">
        <v>32845</v>
      </c>
      <c r="D10254" s="6">
        <v>4</v>
      </c>
      <c r="E10254" s="6">
        <v>0</v>
      </c>
      <c r="F10254" s="6"/>
      <c r="G10254" s="6">
        <v>0</v>
      </c>
      <c r="H10254" s="6"/>
      <c r="I10254" s="6">
        <v>0</v>
      </c>
      <c r="J10254" s="6"/>
      <c r="K10254" s="6">
        <v>0</v>
      </c>
      <c r="L10254" s="6" t="s">
        <v>12295</v>
      </c>
      <c r="M10254" s="6">
        <v>63</v>
      </c>
      <c r="N10254" s="6" t="e">
        <f>VLOOKUP(A10254,web_archive!D:AB,18,FALSE)</f>
        <v>#N/A</v>
      </c>
      <c r="O10254" s="6">
        <v>2</v>
      </c>
      <c r="P10254" s="6">
        <v>1024</v>
      </c>
      <c r="Q10254" s="6"/>
      <c r="R10254" s="6">
        <v>1</v>
      </c>
      <c r="S10254" s="6">
        <v>1</v>
      </c>
      <c r="T10254" s="6">
        <v>70</v>
      </c>
      <c r="U10254" s="6" t="s">
        <v>12299</v>
      </c>
      <c r="V10254" s="6" t="s">
        <v>12299</v>
      </c>
      <c r="W10254" s="6" t="s">
        <v>12299</v>
      </c>
    </row>
    <row r="10255" spans="1:23" x14ac:dyDescent="0.3">
      <c r="A10255" s="6">
        <v>19949</v>
      </c>
      <c r="B10255" s="6" t="s">
        <v>32846</v>
      </c>
      <c r="C10255" s="6" t="s">
        <v>32847</v>
      </c>
      <c r="D10255" s="6">
        <v>4</v>
      </c>
      <c r="E10255" s="6">
        <v>0</v>
      </c>
      <c r="F10255" s="6"/>
      <c r="G10255" s="6">
        <v>0</v>
      </c>
      <c r="H10255" s="6"/>
      <c r="I10255" s="6"/>
      <c r="J10255" s="6"/>
      <c r="K10255" s="6">
        <v>0</v>
      </c>
      <c r="L10255" s="6" t="s">
        <v>12295</v>
      </c>
      <c r="M10255" s="6">
        <v>63</v>
      </c>
      <c r="N10255" s="6" t="e">
        <f>VLOOKUP(A10255,web_archive!D:AB,18,FALSE)</f>
        <v>#N/A</v>
      </c>
      <c r="O10255" s="6">
        <v>2</v>
      </c>
      <c r="P10255" s="6">
        <v>1024</v>
      </c>
      <c r="Q10255" s="6"/>
      <c r="R10255" s="6">
        <v>1</v>
      </c>
      <c r="S10255" s="6">
        <v>1</v>
      </c>
      <c r="T10255" s="6">
        <v>1136</v>
      </c>
      <c r="U10255" s="6" t="s">
        <v>12299</v>
      </c>
      <c r="V10255" s="6" t="s">
        <v>12299</v>
      </c>
      <c r="W10255" s="6" t="s">
        <v>12299</v>
      </c>
    </row>
    <row r="10256" spans="1:23" x14ac:dyDescent="0.3">
      <c r="A10256" s="6">
        <v>19952</v>
      </c>
      <c r="B10256" s="6" t="s">
        <v>32848</v>
      </c>
      <c r="C10256" s="6" t="s">
        <v>32849</v>
      </c>
      <c r="D10256" s="6">
        <v>4</v>
      </c>
      <c r="E10256" s="6">
        <v>0</v>
      </c>
      <c r="F10256" s="6"/>
      <c r="G10256" s="6">
        <v>0</v>
      </c>
      <c r="H10256" s="6"/>
      <c r="I10256" s="6"/>
      <c r="J10256" s="6"/>
      <c r="K10256" s="6">
        <v>0</v>
      </c>
      <c r="L10256" s="6" t="s">
        <v>12295</v>
      </c>
      <c r="M10256" s="6">
        <v>63</v>
      </c>
      <c r="N10256" s="6" t="e">
        <f>VLOOKUP(A10256,web_archive!D:AB,18,FALSE)</f>
        <v>#N/A</v>
      </c>
      <c r="O10256" s="6">
        <v>2</v>
      </c>
      <c r="P10256" s="6">
        <v>4096</v>
      </c>
      <c r="Q10256" s="6"/>
      <c r="R10256" s="6">
        <v>1</v>
      </c>
      <c r="S10256" s="6">
        <v>1</v>
      </c>
      <c r="T10256" s="6">
        <v>572</v>
      </c>
      <c r="U10256" s="6" t="s">
        <v>12299</v>
      </c>
      <c r="V10256" s="6" t="s">
        <v>12299</v>
      </c>
      <c r="W10256" s="6" t="s">
        <v>12299</v>
      </c>
    </row>
    <row r="10257" spans="1:23" x14ac:dyDescent="0.3">
      <c r="A10257" s="6">
        <v>19953</v>
      </c>
      <c r="B10257" s="6" t="s">
        <v>32850</v>
      </c>
      <c r="C10257" s="6" t="s">
        <v>32851</v>
      </c>
      <c r="D10257" s="6">
        <v>4</v>
      </c>
      <c r="E10257" s="6">
        <v>0</v>
      </c>
      <c r="F10257" s="6"/>
      <c r="G10257" s="6">
        <v>0</v>
      </c>
      <c r="H10257" s="6"/>
      <c r="I10257" s="6"/>
      <c r="J10257" s="6"/>
      <c r="K10257" s="6">
        <v>0</v>
      </c>
      <c r="L10257" s="6" t="s">
        <v>12295</v>
      </c>
      <c r="M10257" s="6">
        <v>63</v>
      </c>
      <c r="N10257" s="6" t="e">
        <f>VLOOKUP(A10257,web_archive!D:AB,18,FALSE)</f>
        <v>#N/A</v>
      </c>
      <c r="O10257" s="6">
        <v>2</v>
      </c>
      <c r="P10257" s="6">
        <v>1024</v>
      </c>
      <c r="Q10257" s="6"/>
      <c r="R10257" s="6">
        <v>1</v>
      </c>
      <c r="S10257" s="6">
        <v>1</v>
      </c>
      <c r="T10257" s="6">
        <v>465</v>
      </c>
      <c r="U10257" s="6" t="s">
        <v>12299</v>
      </c>
      <c r="V10257" s="6" t="s">
        <v>12299</v>
      </c>
      <c r="W10257" s="6" t="s">
        <v>12299</v>
      </c>
    </row>
    <row r="10258" spans="1:23" x14ac:dyDescent="0.3">
      <c r="A10258" s="6">
        <v>19954</v>
      </c>
      <c r="B10258" s="6" t="s">
        <v>32852</v>
      </c>
      <c r="C10258" s="6" t="s">
        <v>32853</v>
      </c>
      <c r="D10258" s="6">
        <v>4</v>
      </c>
      <c r="E10258" s="6">
        <v>0</v>
      </c>
      <c r="F10258" s="6"/>
      <c r="G10258" s="6">
        <v>0</v>
      </c>
      <c r="H10258" s="6"/>
      <c r="I10258" s="6"/>
      <c r="J10258" s="6"/>
      <c r="K10258" s="6">
        <v>0</v>
      </c>
      <c r="L10258" s="6" t="s">
        <v>12295</v>
      </c>
      <c r="M10258" s="6">
        <v>63</v>
      </c>
      <c r="N10258" s="6" t="e">
        <f>VLOOKUP(A10258,web_archive!D:AB,18,FALSE)</f>
        <v>#N/A</v>
      </c>
      <c r="O10258" s="6">
        <v>2</v>
      </c>
      <c r="P10258" s="6">
        <v>2048</v>
      </c>
      <c r="Q10258" s="6"/>
      <c r="R10258" s="6">
        <v>1</v>
      </c>
      <c r="S10258" s="6">
        <v>1</v>
      </c>
      <c r="T10258" s="6">
        <v>661</v>
      </c>
      <c r="U10258" s="6" t="s">
        <v>12299</v>
      </c>
      <c r="V10258" s="6" t="s">
        <v>12299</v>
      </c>
      <c r="W10258" s="6" t="s">
        <v>12299</v>
      </c>
    </row>
    <row r="10259" spans="1:23" x14ac:dyDescent="0.3">
      <c r="A10259" s="6">
        <v>19955</v>
      </c>
      <c r="B10259" s="6" t="s">
        <v>32854</v>
      </c>
      <c r="C10259" s="6" t="s">
        <v>32855</v>
      </c>
      <c r="D10259" s="6">
        <v>4</v>
      </c>
      <c r="E10259" s="6">
        <v>0</v>
      </c>
      <c r="F10259" s="6"/>
      <c r="G10259" s="6">
        <v>0</v>
      </c>
      <c r="H10259" s="6"/>
      <c r="I10259" s="6"/>
      <c r="J10259" s="6"/>
      <c r="K10259" s="6">
        <v>0</v>
      </c>
      <c r="L10259" s="6" t="s">
        <v>12295</v>
      </c>
      <c r="M10259" s="6">
        <v>63</v>
      </c>
      <c r="N10259" s="6" t="e">
        <f>VLOOKUP(A10259,web_archive!D:AB,18,FALSE)</f>
        <v>#N/A</v>
      </c>
      <c r="O10259" s="6">
        <v>2</v>
      </c>
      <c r="P10259" s="6">
        <v>1024</v>
      </c>
      <c r="Q10259" s="6"/>
      <c r="R10259" s="6"/>
      <c r="S10259" s="6">
        <v>1</v>
      </c>
      <c r="T10259" s="6">
        <v>727</v>
      </c>
      <c r="U10259" s="6" t="s">
        <v>12299</v>
      </c>
      <c r="V10259" s="6" t="s">
        <v>12299</v>
      </c>
      <c r="W10259" s="6" t="s">
        <v>12299</v>
      </c>
    </row>
    <row r="10260" spans="1:23" x14ac:dyDescent="0.3">
      <c r="A10260" s="6">
        <v>19956</v>
      </c>
      <c r="B10260" s="6" t="s">
        <v>32856</v>
      </c>
      <c r="C10260" s="6" t="s">
        <v>32857</v>
      </c>
      <c r="D10260" s="6">
        <v>4</v>
      </c>
      <c r="E10260" s="6">
        <v>0</v>
      </c>
      <c r="F10260" s="6"/>
      <c r="G10260" s="6">
        <v>0</v>
      </c>
      <c r="H10260" s="6"/>
      <c r="I10260" s="6"/>
      <c r="J10260" s="6"/>
      <c r="K10260" s="6">
        <v>0</v>
      </c>
      <c r="L10260" s="6" t="s">
        <v>12295</v>
      </c>
      <c r="M10260" s="6">
        <v>63</v>
      </c>
      <c r="N10260" s="6" t="e">
        <f>VLOOKUP(A10260,web_archive!D:AB,18,FALSE)</f>
        <v>#N/A</v>
      </c>
      <c r="O10260" s="6">
        <v>2</v>
      </c>
      <c r="P10260" s="6">
        <v>1024</v>
      </c>
      <c r="Q10260" s="6"/>
      <c r="R10260" s="6">
        <v>1</v>
      </c>
      <c r="S10260" s="6">
        <v>1</v>
      </c>
      <c r="T10260" s="6">
        <v>420</v>
      </c>
      <c r="U10260" s="6" t="s">
        <v>12299</v>
      </c>
      <c r="V10260" s="6" t="s">
        <v>12299</v>
      </c>
      <c r="W10260" s="6" t="s">
        <v>12299</v>
      </c>
    </row>
    <row r="10261" spans="1:23" x14ac:dyDescent="0.3">
      <c r="A10261" s="6">
        <v>19957</v>
      </c>
      <c r="B10261" s="6" t="s">
        <v>32858</v>
      </c>
      <c r="C10261" s="6" t="s">
        <v>32859</v>
      </c>
      <c r="D10261" s="6">
        <v>4</v>
      </c>
      <c r="E10261" s="6">
        <v>0</v>
      </c>
      <c r="F10261" s="6"/>
      <c r="G10261" s="6">
        <v>0</v>
      </c>
      <c r="H10261" s="6"/>
      <c r="I10261" s="6"/>
      <c r="J10261" s="6"/>
      <c r="K10261" s="6">
        <v>0</v>
      </c>
      <c r="L10261" s="6" t="s">
        <v>12295</v>
      </c>
      <c r="M10261" s="6">
        <v>63</v>
      </c>
      <c r="N10261" s="6" t="e">
        <f>VLOOKUP(A10261,web_archive!D:AB,18,FALSE)</f>
        <v>#N/A</v>
      </c>
      <c r="O10261" s="6">
        <v>2</v>
      </c>
      <c r="P10261" s="6">
        <v>1024</v>
      </c>
      <c r="Q10261" s="6"/>
      <c r="R10261" s="6">
        <v>1</v>
      </c>
      <c r="S10261" s="6">
        <v>1</v>
      </c>
      <c r="T10261" s="6">
        <v>588</v>
      </c>
      <c r="U10261" s="6" t="s">
        <v>12299</v>
      </c>
      <c r="V10261" s="6" t="s">
        <v>12299</v>
      </c>
      <c r="W10261" s="6" t="s">
        <v>12299</v>
      </c>
    </row>
    <row r="10262" spans="1:23" x14ac:dyDescent="0.3">
      <c r="A10262" s="6">
        <v>19958</v>
      </c>
      <c r="B10262" s="6" t="s">
        <v>32860</v>
      </c>
      <c r="C10262" s="6" t="s">
        <v>32861</v>
      </c>
      <c r="D10262" s="6">
        <v>4</v>
      </c>
      <c r="E10262" s="6">
        <v>0</v>
      </c>
      <c r="F10262" s="6"/>
      <c r="G10262" s="6">
        <v>0</v>
      </c>
      <c r="H10262" s="6"/>
      <c r="I10262" s="6"/>
      <c r="J10262" s="6"/>
      <c r="K10262" s="6">
        <v>0</v>
      </c>
      <c r="L10262" s="6" t="s">
        <v>12295</v>
      </c>
      <c r="M10262" s="6">
        <v>63</v>
      </c>
      <c r="N10262" s="6" t="e">
        <f>VLOOKUP(A10262,web_archive!D:AB,18,FALSE)</f>
        <v>#N/A</v>
      </c>
      <c r="O10262" s="6">
        <v>2</v>
      </c>
      <c r="P10262" s="6">
        <v>1024</v>
      </c>
      <c r="Q10262" s="6"/>
      <c r="R10262" s="6">
        <v>1</v>
      </c>
      <c r="S10262" s="6">
        <v>1</v>
      </c>
      <c r="T10262" s="6">
        <v>1137</v>
      </c>
      <c r="U10262" s="6" t="s">
        <v>12299</v>
      </c>
      <c r="V10262" s="6" t="s">
        <v>12299</v>
      </c>
      <c r="W10262" s="6" t="s">
        <v>12299</v>
      </c>
    </row>
    <row r="10263" spans="1:23" x14ac:dyDescent="0.3">
      <c r="A10263" s="6">
        <v>19959</v>
      </c>
      <c r="B10263" s="6" t="s">
        <v>32862</v>
      </c>
      <c r="C10263" s="6" t="s">
        <v>32863</v>
      </c>
      <c r="D10263" s="6">
        <v>4</v>
      </c>
      <c r="E10263" s="6">
        <v>0</v>
      </c>
      <c r="F10263" s="6"/>
      <c r="G10263" s="6">
        <v>0</v>
      </c>
      <c r="H10263" s="6"/>
      <c r="I10263" s="6"/>
      <c r="J10263" s="6"/>
      <c r="K10263" s="6">
        <v>0</v>
      </c>
      <c r="L10263" s="6" t="s">
        <v>12295</v>
      </c>
      <c r="M10263" s="6">
        <v>63</v>
      </c>
      <c r="N10263" s="6" t="e">
        <f>VLOOKUP(A10263,web_archive!D:AB,18,FALSE)</f>
        <v>#N/A</v>
      </c>
      <c r="O10263" s="6">
        <v>2</v>
      </c>
      <c r="P10263" s="6">
        <v>1024</v>
      </c>
      <c r="Q10263" s="6"/>
      <c r="R10263" s="6">
        <v>1</v>
      </c>
      <c r="S10263" s="6">
        <v>1</v>
      </c>
      <c r="T10263" s="6">
        <v>1138</v>
      </c>
      <c r="U10263" s="6" t="s">
        <v>12299</v>
      </c>
      <c r="V10263" s="6" t="s">
        <v>12299</v>
      </c>
      <c r="W10263" s="6" t="s">
        <v>12299</v>
      </c>
    </row>
    <row r="10264" spans="1:23" x14ac:dyDescent="0.3">
      <c r="A10264" s="6">
        <v>19960</v>
      </c>
      <c r="B10264" s="6" t="s">
        <v>32864</v>
      </c>
      <c r="C10264" s="6" t="s">
        <v>32865</v>
      </c>
      <c r="D10264" s="6">
        <v>4</v>
      </c>
      <c r="E10264" s="6">
        <v>0</v>
      </c>
      <c r="F10264" s="6"/>
      <c r="G10264" s="6">
        <v>0</v>
      </c>
      <c r="H10264" s="6"/>
      <c r="I10264" s="6"/>
      <c r="J10264" s="6"/>
      <c r="K10264" s="6">
        <v>0</v>
      </c>
      <c r="L10264" s="6" t="s">
        <v>12295</v>
      </c>
      <c r="M10264" s="6">
        <v>63</v>
      </c>
      <c r="N10264" s="6" t="e">
        <f>VLOOKUP(A10264,web_archive!D:AB,18,FALSE)</f>
        <v>#N/A</v>
      </c>
      <c r="O10264" s="6">
        <v>2</v>
      </c>
      <c r="P10264" s="6">
        <v>1024</v>
      </c>
      <c r="Q10264" s="6"/>
      <c r="R10264" s="6">
        <v>1</v>
      </c>
      <c r="S10264" s="6">
        <v>1</v>
      </c>
      <c r="T10264" s="6">
        <v>1139</v>
      </c>
      <c r="U10264" s="6" t="s">
        <v>12299</v>
      </c>
      <c r="V10264" s="6" t="s">
        <v>12299</v>
      </c>
      <c r="W10264" s="6" t="s">
        <v>12299</v>
      </c>
    </row>
    <row r="10265" spans="1:23" x14ac:dyDescent="0.3">
      <c r="A10265" s="6">
        <v>19961</v>
      </c>
      <c r="B10265" s="6" t="s">
        <v>32866</v>
      </c>
      <c r="C10265" s="6" t="s">
        <v>32867</v>
      </c>
      <c r="D10265" s="6">
        <v>4</v>
      </c>
      <c r="E10265" s="6">
        <v>10</v>
      </c>
      <c r="F10265" s="6"/>
      <c r="G10265" s="6">
        <v>0</v>
      </c>
      <c r="H10265" s="6"/>
      <c r="I10265" s="6"/>
      <c r="J10265" s="6"/>
      <c r="K10265" s="6">
        <v>0</v>
      </c>
      <c r="L10265" s="6" t="s">
        <v>12295</v>
      </c>
      <c r="M10265" s="6">
        <v>63</v>
      </c>
      <c r="N10265" s="6" t="e">
        <f>VLOOKUP(A10265,web_archive!D:AB,18,FALSE)</f>
        <v>#N/A</v>
      </c>
      <c r="O10265" s="6">
        <v>2</v>
      </c>
      <c r="P10265" s="6">
        <v>1024</v>
      </c>
      <c r="Q10265" s="6"/>
      <c r="R10265" s="6">
        <v>1</v>
      </c>
      <c r="S10265" s="6">
        <v>1</v>
      </c>
      <c r="T10265" s="6">
        <v>623</v>
      </c>
      <c r="U10265" s="6" t="s">
        <v>12299</v>
      </c>
      <c r="V10265" s="6" t="s">
        <v>12299</v>
      </c>
      <c r="W10265" s="6" t="s">
        <v>12299</v>
      </c>
    </row>
    <row r="10266" spans="1:23" x14ac:dyDescent="0.3">
      <c r="A10266" s="6">
        <v>19962</v>
      </c>
      <c r="B10266" s="6" t="s">
        <v>32868</v>
      </c>
      <c r="C10266" s="6" t="s">
        <v>32869</v>
      </c>
      <c r="D10266" s="6">
        <v>4</v>
      </c>
      <c r="E10266" s="6">
        <v>10</v>
      </c>
      <c r="F10266" s="6"/>
      <c r="G10266" s="6">
        <v>0</v>
      </c>
      <c r="H10266" s="6"/>
      <c r="I10266" s="6"/>
      <c r="J10266" s="6"/>
      <c r="K10266" s="6">
        <v>0</v>
      </c>
      <c r="L10266" s="6" t="s">
        <v>12295</v>
      </c>
      <c r="M10266" s="6">
        <v>63</v>
      </c>
      <c r="N10266" s="6" t="e">
        <f>VLOOKUP(A10266,web_archive!D:AB,18,FALSE)</f>
        <v>#N/A</v>
      </c>
      <c r="O10266" s="6">
        <v>2</v>
      </c>
      <c r="P10266" s="6">
        <v>1024</v>
      </c>
      <c r="Q10266" s="6"/>
      <c r="R10266" s="6">
        <v>1</v>
      </c>
      <c r="S10266" s="6">
        <v>1</v>
      </c>
      <c r="T10266" s="6">
        <v>624</v>
      </c>
      <c r="U10266" s="6" t="s">
        <v>12299</v>
      </c>
      <c r="V10266" s="6" t="s">
        <v>12299</v>
      </c>
      <c r="W10266" s="6" t="s">
        <v>12299</v>
      </c>
    </row>
    <row r="10267" spans="1:23" x14ac:dyDescent="0.3">
      <c r="A10267" s="6">
        <v>19963</v>
      </c>
      <c r="B10267" s="6" t="s">
        <v>32870</v>
      </c>
      <c r="C10267" s="6" t="s">
        <v>32871</v>
      </c>
      <c r="D10267" s="6">
        <v>4</v>
      </c>
      <c r="E10267" s="6">
        <v>10</v>
      </c>
      <c r="F10267" s="6"/>
      <c r="G10267" s="6">
        <v>0</v>
      </c>
      <c r="H10267" s="6"/>
      <c r="I10267" s="6"/>
      <c r="J10267" s="6"/>
      <c r="K10267" s="6">
        <v>0</v>
      </c>
      <c r="L10267" s="6" t="s">
        <v>12295</v>
      </c>
      <c r="M10267" s="6">
        <v>63</v>
      </c>
      <c r="N10267" s="6" t="e">
        <f>VLOOKUP(A10267,web_archive!D:AB,18,FALSE)</f>
        <v>#N/A</v>
      </c>
      <c r="O10267" s="6">
        <v>2</v>
      </c>
      <c r="P10267" s="6">
        <v>1024</v>
      </c>
      <c r="Q10267" s="6"/>
      <c r="R10267" s="6">
        <v>1</v>
      </c>
      <c r="S10267" s="6">
        <v>1</v>
      </c>
      <c r="T10267" s="6">
        <v>626</v>
      </c>
      <c r="U10267" s="6" t="s">
        <v>12299</v>
      </c>
      <c r="V10267" s="6" t="s">
        <v>12299</v>
      </c>
      <c r="W10267" s="6" t="s">
        <v>12299</v>
      </c>
    </row>
    <row r="10268" spans="1:23" x14ac:dyDescent="0.3">
      <c r="A10268" s="6">
        <v>19964</v>
      </c>
      <c r="B10268" s="6" t="s">
        <v>32872</v>
      </c>
      <c r="C10268" s="6" t="s">
        <v>32873</v>
      </c>
      <c r="D10268" s="6">
        <v>4</v>
      </c>
      <c r="E10268" s="6">
        <v>10</v>
      </c>
      <c r="F10268" s="6"/>
      <c r="G10268" s="6">
        <v>0</v>
      </c>
      <c r="H10268" s="6"/>
      <c r="I10268" s="6"/>
      <c r="J10268" s="6"/>
      <c r="K10268" s="6">
        <v>0</v>
      </c>
      <c r="L10268" s="6" t="s">
        <v>12295</v>
      </c>
      <c r="M10268" s="6">
        <v>63</v>
      </c>
      <c r="N10268" s="6" t="e">
        <f>VLOOKUP(A10268,web_archive!D:AB,18,FALSE)</f>
        <v>#N/A</v>
      </c>
      <c r="O10268" s="6">
        <v>2</v>
      </c>
      <c r="P10268" s="6">
        <v>1024</v>
      </c>
      <c r="Q10268" s="6"/>
      <c r="R10268" s="6">
        <v>1</v>
      </c>
      <c r="S10268" s="6">
        <v>1</v>
      </c>
      <c r="T10268" s="6">
        <v>637</v>
      </c>
      <c r="U10268" s="6" t="s">
        <v>12299</v>
      </c>
      <c r="V10268" s="6" t="s">
        <v>12299</v>
      </c>
      <c r="W10268" s="6" t="s">
        <v>12299</v>
      </c>
    </row>
    <row r="10269" spans="1:23" x14ac:dyDescent="0.3">
      <c r="A10269" s="6">
        <v>19965</v>
      </c>
      <c r="B10269" s="6" t="s">
        <v>32874</v>
      </c>
      <c r="C10269" s="6" t="s">
        <v>32875</v>
      </c>
      <c r="D10269" s="6">
        <v>4</v>
      </c>
      <c r="E10269" s="6">
        <v>10</v>
      </c>
      <c r="F10269" s="6"/>
      <c r="G10269" s="6">
        <v>0</v>
      </c>
      <c r="H10269" s="6"/>
      <c r="I10269" s="6"/>
      <c r="J10269" s="6"/>
      <c r="K10269" s="6">
        <v>0</v>
      </c>
      <c r="L10269" s="6" t="s">
        <v>12295</v>
      </c>
      <c r="M10269" s="6">
        <v>63</v>
      </c>
      <c r="N10269" s="6" t="e">
        <f>VLOOKUP(A10269,web_archive!D:AB,18,FALSE)</f>
        <v>#N/A</v>
      </c>
      <c r="O10269" s="6">
        <v>2</v>
      </c>
      <c r="P10269" s="6">
        <v>1024</v>
      </c>
      <c r="Q10269" s="6"/>
      <c r="R10269" s="6">
        <v>1</v>
      </c>
      <c r="S10269" s="6">
        <v>1</v>
      </c>
      <c r="T10269" s="6">
        <v>627</v>
      </c>
      <c r="U10269" s="6" t="s">
        <v>12299</v>
      </c>
      <c r="V10269" s="6" t="s">
        <v>12299</v>
      </c>
      <c r="W10269" s="6" t="s">
        <v>12299</v>
      </c>
    </row>
    <row r="10270" spans="1:23" x14ac:dyDescent="0.3">
      <c r="A10270" s="6">
        <v>19966</v>
      </c>
      <c r="B10270" s="6" t="s">
        <v>32876</v>
      </c>
      <c r="C10270" s="6" t="s">
        <v>32877</v>
      </c>
      <c r="D10270" s="6">
        <v>4</v>
      </c>
      <c r="E10270" s="6">
        <v>10</v>
      </c>
      <c r="F10270" s="6"/>
      <c r="G10270" s="6">
        <v>0</v>
      </c>
      <c r="H10270" s="6"/>
      <c r="I10270" s="6"/>
      <c r="J10270" s="6"/>
      <c r="K10270" s="6">
        <v>0</v>
      </c>
      <c r="L10270" s="6" t="s">
        <v>12295</v>
      </c>
      <c r="M10270" s="6">
        <v>63</v>
      </c>
      <c r="N10270" s="6" t="e">
        <f>VLOOKUP(A10270,web_archive!D:AB,18,FALSE)</f>
        <v>#N/A</v>
      </c>
      <c r="O10270" s="6">
        <v>2</v>
      </c>
      <c r="P10270" s="6">
        <v>1024</v>
      </c>
      <c r="Q10270" s="6"/>
      <c r="R10270" s="6">
        <v>1</v>
      </c>
      <c r="S10270" s="6">
        <v>1</v>
      </c>
      <c r="T10270" s="6">
        <v>628</v>
      </c>
      <c r="U10270" s="6" t="s">
        <v>12299</v>
      </c>
      <c r="V10270" s="6" t="s">
        <v>12299</v>
      </c>
      <c r="W10270" s="6" t="s">
        <v>12299</v>
      </c>
    </row>
    <row r="10271" spans="1:23" x14ac:dyDescent="0.3">
      <c r="A10271" s="6">
        <v>19967</v>
      </c>
      <c r="B10271" s="6" t="s">
        <v>32878</v>
      </c>
      <c r="C10271" s="6" t="s">
        <v>32879</v>
      </c>
      <c r="D10271" s="6">
        <v>4</v>
      </c>
      <c r="E10271" s="6">
        <v>10</v>
      </c>
      <c r="F10271" s="6"/>
      <c r="G10271" s="6">
        <v>0</v>
      </c>
      <c r="H10271" s="6"/>
      <c r="I10271" s="6"/>
      <c r="J10271" s="6"/>
      <c r="K10271" s="6">
        <v>0</v>
      </c>
      <c r="L10271" s="6" t="s">
        <v>12295</v>
      </c>
      <c r="M10271" s="6">
        <v>63</v>
      </c>
      <c r="N10271" s="6" t="e">
        <f>VLOOKUP(A10271,web_archive!D:AB,18,FALSE)</f>
        <v>#N/A</v>
      </c>
      <c r="O10271" s="6">
        <v>2</v>
      </c>
      <c r="P10271" s="6">
        <v>1024</v>
      </c>
      <c r="Q10271" s="6"/>
      <c r="R10271" s="6">
        <v>1</v>
      </c>
      <c r="S10271" s="6">
        <v>1</v>
      </c>
      <c r="T10271" s="6">
        <v>629</v>
      </c>
      <c r="U10271" s="6" t="s">
        <v>12299</v>
      </c>
      <c r="V10271" s="6" t="s">
        <v>12299</v>
      </c>
      <c r="W10271" s="6" t="s">
        <v>12299</v>
      </c>
    </row>
    <row r="10272" spans="1:23" x14ac:dyDescent="0.3">
      <c r="A10272" s="6">
        <v>19968</v>
      </c>
      <c r="B10272" s="6" t="s">
        <v>32880</v>
      </c>
      <c r="C10272" s="6" t="s">
        <v>32881</v>
      </c>
      <c r="D10272" s="6">
        <v>4</v>
      </c>
      <c r="E10272" s="6">
        <v>10</v>
      </c>
      <c r="F10272" s="6"/>
      <c r="G10272" s="6">
        <v>0</v>
      </c>
      <c r="H10272" s="6"/>
      <c r="I10272" s="6"/>
      <c r="J10272" s="6"/>
      <c r="K10272" s="6">
        <v>0</v>
      </c>
      <c r="L10272" s="6" t="s">
        <v>12295</v>
      </c>
      <c r="M10272" s="6">
        <v>63</v>
      </c>
      <c r="N10272" s="6" t="e">
        <f>VLOOKUP(A10272,web_archive!D:AB,18,FALSE)</f>
        <v>#N/A</v>
      </c>
      <c r="O10272" s="6">
        <v>2</v>
      </c>
      <c r="P10272" s="6">
        <v>1024</v>
      </c>
      <c r="Q10272" s="6"/>
      <c r="R10272" s="6">
        <v>1</v>
      </c>
      <c r="S10272" s="6">
        <v>1</v>
      </c>
      <c r="T10272" s="6">
        <v>630</v>
      </c>
      <c r="U10272" s="6" t="s">
        <v>12299</v>
      </c>
      <c r="V10272" s="6" t="s">
        <v>12299</v>
      </c>
      <c r="W10272" s="6" t="s">
        <v>12299</v>
      </c>
    </row>
    <row r="10273" spans="1:25" x14ac:dyDescent="0.3">
      <c r="A10273" s="6">
        <v>19969</v>
      </c>
      <c r="B10273" s="6" t="s">
        <v>32882</v>
      </c>
      <c r="C10273" s="6" t="s">
        <v>32883</v>
      </c>
      <c r="D10273" s="6">
        <v>4</v>
      </c>
      <c r="E10273" s="6">
        <v>10</v>
      </c>
      <c r="F10273" s="6"/>
      <c r="G10273" s="6">
        <v>0</v>
      </c>
      <c r="H10273" s="6"/>
      <c r="I10273" s="6"/>
      <c r="J10273" s="6"/>
      <c r="K10273" s="6">
        <v>0</v>
      </c>
      <c r="L10273" s="6" t="s">
        <v>12295</v>
      </c>
      <c r="M10273" s="6">
        <v>63</v>
      </c>
      <c r="N10273" s="6" t="e">
        <f>VLOOKUP(A10273,web_archive!D:AB,18,FALSE)</f>
        <v>#N/A</v>
      </c>
      <c r="O10273" s="6">
        <v>2</v>
      </c>
      <c r="P10273" s="6">
        <v>1024</v>
      </c>
      <c r="Q10273" s="6"/>
      <c r="R10273" s="6">
        <v>1</v>
      </c>
      <c r="S10273" s="6">
        <v>1</v>
      </c>
      <c r="T10273" s="6">
        <v>631</v>
      </c>
      <c r="U10273" s="6" t="s">
        <v>12299</v>
      </c>
      <c r="V10273" s="6" t="s">
        <v>12299</v>
      </c>
      <c r="W10273" s="6" t="s">
        <v>12299</v>
      </c>
      <c r="X10273" s="6"/>
      <c r="Y10273" s="6"/>
    </row>
    <row r="10274" spans="1:25" x14ac:dyDescent="0.3">
      <c r="A10274" s="6">
        <v>19970</v>
      </c>
      <c r="B10274" s="6" t="s">
        <v>32884</v>
      </c>
      <c r="C10274" s="6" t="s">
        <v>32885</v>
      </c>
      <c r="D10274" s="6">
        <v>4</v>
      </c>
      <c r="E10274" s="6">
        <v>10</v>
      </c>
      <c r="F10274" s="6"/>
      <c r="G10274" s="6">
        <v>0</v>
      </c>
      <c r="H10274" s="6"/>
      <c r="I10274" s="6"/>
      <c r="J10274" s="6"/>
      <c r="K10274" s="6">
        <v>0</v>
      </c>
      <c r="L10274" s="6" t="s">
        <v>12295</v>
      </c>
      <c r="M10274" s="6">
        <v>63</v>
      </c>
      <c r="N10274" s="6" t="e">
        <f>VLOOKUP(A10274,web_archive!D:AB,18,FALSE)</f>
        <v>#N/A</v>
      </c>
      <c r="O10274" s="6">
        <v>2</v>
      </c>
      <c r="P10274" s="6">
        <v>1024</v>
      </c>
      <c r="Q10274" s="6"/>
      <c r="R10274" s="6">
        <v>1</v>
      </c>
      <c r="S10274" s="6">
        <v>1</v>
      </c>
      <c r="T10274" s="6">
        <v>633</v>
      </c>
      <c r="U10274" s="6" t="s">
        <v>12299</v>
      </c>
      <c r="V10274" s="6" t="s">
        <v>12299</v>
      </c>
      <c r="W10274" s="6" t="s">
        <v>12299</v>
      </c>
      <c r="X10274" s="6"/>
      <c r="Y10274" s="6"/>
    </row>
    <row r="10275" spans="1:25" x14ac:dyDescent="0.3">
      <c r="A10275" s="6">
        <v>19971</v>
      </c>
      <c r="B10275" s="6" t="s">
        <v>32886</v>
      </c>
      <c r="C10275" s="6" t="s">
        <v>32887</v>
      </c>
      <c r="D10275" s="6">
        <v>4</v>
      </c>
      <c r="E10275" s="6">
        <v>10</v>
      </c>
      <c r="F10275" s="6"/>
      <c r="G10275" s="6">
        <v>0</v>
      </c>
      <c r="H10275" s="6"/>
      <c r="I10275" s="6"/>
      <c r="J10275" s="6"/>
      <c r="K10275" s="6">
        <v>0</v>
      </c>
      <c r="L10275" s="6" t="s">
        <v>12295</v>
      </c>
      <c r="M10275" s="6">
        <v>63</v>
      </c>
      <c r="N10275" s="6" t="e">
        <f>VLOOKUP(A10275,web_archive!D:AB,18,FALSE)</f>
        <v>#N/A</v>
      </c>
      <c r="O10275" s="6">
        <v>2</v>
      </c>
      <c r="P10275" s="6">
        <v>1024</v>
      </c>
      <c r="Q10275" s="6"/>
      <c r="R10275" s="6">
        <v>1</v>
      </c>
      <c r="S10275" s="6">
        <v>1</v>
      </c>
      <c r="T10275" s="6">
        <v>635</v>
      </c>
      <c r="U10275" s="6" t="s">
        <v>12299</v>
      </c>
      <c r="V10275" s="6" t="s">
        <v>12299</v>
      </c>
      <c r="W10275" s="6" t="s">
        <v>12299</v>
      </c>
      <c r="X10275" s="6"/>
      <c r="Y10275" s="6"/>
    </row>
    <row r="10276" spans="1:25" x14ac:dyDescent="0.3">
      <c r="A10276" s="6">
        <v>19972</v>
      </c>
      <c r="B10276" s="6" t="s">
        <v>32888</v>
      </c>
      <c r="C10276" s="6" t="s">
        <v>32889</v>
      </c>
      <c r="D10276" s="6">
        <v>4</v>
      </c>
      <c r="E10276" s="6">
        <v>10</v>
      </c>
      <c r="F10276" s="6"/>
      <c r="G10276" s="6">
        <v>0</v>
      </c>
      <c r="H10276" s="6"/>
      <c r="I10276" s="6"/>
      <c r="J10276" s="6"/>
      <c r="K10276" s="6">
        <v>0</v>
      </c>
      <c r="L10276" s="6" t="s">
        <v>12295</v>
      </c>
      <c r="M10276" s="6">
        <v>63</v>
      </c>
      <c r="N10276" s="6" t="e">
        <f>VLOOKUP(A10276,web_archive!D:AB,18,FALSE)</f>
        <v>#N/A</v>
      </c>
      <c r="O10276" s="6">
        <v>2</v>
      </c>
      <c r="P10276" s="6">
        <v>1024</v>
      </c>
      <c r="Q10276" s="6"/>
      <c r="R10276" s="6">
        <v>1</v>
      </c>
      <c r="S10276" s="6">
        <v>1</v>
      </c>
      <c r="T10276" s="6">
        <v>1140</v>
      </c>
      <c r="U10276" s="6" t="s">
        <v>12299</v>
      </c>
      <c r="V10276" s="6" t="s">
        <v>12299</v>
      </c>
      <c r="W10276" s="6" t="s">
        <v>12299</v>
      </c>
      <c r="X10276" s="6"/>
      <c r="Y10276" s="6"/>
    </row>
    <row r="10277" spans="1:25" x14ac:dyDescent="0.3">
      <c r="A10277" s="6">
        <v>19973</v>
      </c>
      <c r="B10277" s="6" t="s">
        <v>32890</v>
      </c>
      <c r="C10277" s="6" t="s">
        <v>32891</v>
      </c>
      <c r="D10277" s="6">
        <v>4</v>
      </c>
      <c r="E10277" s="6">
        <v>10</v>
      </c>
      <c r="F10277" s="6"/>
      <c r="G10277" s="6">
        <v>0</v>
      </c>
      <c r="H10277" s="6"/>
      <c r="I10277" s="6"/>
      <c r="J10277" s="6"/>
      <c r="K10277" s="6">
        <v>0</v>
      </c>
      <c r="L10277" s="6" t="s">
        <v>12295</v>
      </c>
      <c r="M10277" s="6">
        <v>63</v>
      </c>
      <c r="N10277" s="6" t="e">
        <f>VLOOKUP(A10277,web_archive!D:AB,18,FALSE)</f>
        <v>#N/A</v>
      </c>
      <c r="O10277" s="6">
        <v>2</v>
      </c>
      <c r="P10277" s="6">
        <v>1024</v>
      </c>
      <c r="Q10277" s="6"/>
      <c r="R10277" s="6">
        <v>1</v>
      </c>
      <c r="S10277" s="6">
        <v>1</v>
      </c>
      <c r="T10277" s="6">
        <v>1141</v>
      </c>
      <c r="U10277" s="6" t="s">
        <v>12299</v>
      </c>
      <c r="V10277" s="6" t="s">
        <v>12299</v>
      </c>
      <c r="W10277" s="6" t="s">
        <v>12299</v>
      </c>
      <c r="X10277" s="6"/>
      <c r="Y10277" s="6"/>
    </row>
    <row r="10278" spans="1:25" x14ac:dyDescent="0.3">
      <c r="A10278" s="6">
        <v>19974</v>
      </c>
      <c r="B10278" s="6" t="s">
        <v>32892</v>
      </c>
      <c r="C10278" s="6" t="s">
        <v>32893</v>
      </c>
      <c r="D10278" s="6">
        <v>4</v>
      </c>
      <c r="E10278" s="6">
        <v>10</v>
      </c>
      <c r="F10278" s="6"/>
      <c r="G10278" s="6">
        <v>0</v>
      </c>
      <c r="H10278" s="6"/>
      <c r="I10278" s="6"/>
      <c r="J10278" s="6"/>
      <c r="K10278" s="6">
        <v>0</v>
      </c>
      <c r="L10278" s="6" t="s">
        <v>12295</v>
      </c>
      <c r="M10278" s="6">
        <v>63</v>
      </c>
      <c r="N10278" s="6" t="e">
        <f>VLOOKUP(A10278,web_archive!D:AB,18,FALSE)</f>
        <v>#N/A</v>
      </c>
      <c r="O10278" s="6">
        <v>2</v>
      </c>
      <c r="P10278" s="6">
        <v>1024</v>
      </c>
      <c r="Q10278" s="6"/>
      <c r="R10278" s="6">
        <v>1</v>
      </c>
      <c r="S10278" s="6">
        <v>1</v>
      </c>
      <c r="T10278" s="6">
        <v>1142</v>
      </c>
      <c r="U10278" s="6" t="s">
        <v>12299</v>
      </c>
      <c r="V10278" s="6" t="s">
        <v>12299</v>
      </c>
      <c r="W10278" s="6" t="s">
        <v>12299</v>
      </c>
      <c r="X10278" s="6"/>
      <c r="Y10278" s="6"/>
    </row>
    <row r="10279" spans="1:25" x14ac:dyDescent="0.3">
      <c r="A10279" s="6">
        <v>19976</v>
      </c>
      <c r="B10279" s="6" t="s">
        <v>32894</v>
      </c>
      <c r="C10279" s="6" t="s">
        <v>32895</v>
      </c>
      <c r="D10279" s="6">
        <v>4</v>
      </c>
      <c r="E10279" s="6">
        <v>20</v>
      </c>
      <c r="F10279" s="6"/>
      <c r="G10279" s="6">
        <v>0</v>
      </c>
      <c r="H10279" s="6"/>
      <c r="I10279" s="6">
        <v>0</v>
      </c>
      <c r="J10279" s="6"/>
      <c r="K10279" s="6">
        <v>0</v>
      </c>
      <c r="L10279" s="6" t="s">
        <v>12295</v>
      </c>
      <c r="M10279" s="6">
        <v>63</v>
      </c>
      <c r="N10279" s="6" t="e">
        <f>VLOOKUP(A10279,web_archive!D:AB,18,FALSE)</f>
        <v>#N/A</v>
      </c>
      <c r="O10279" s="6">
        <v>2</v>
      </c>
      <c r="P10279" s="6">
        <v>1024</v>
      </c>
      <c r="Q10279" s="6"/>
      <c r="R10279" s="6">
        <v>1</v>
      </c>
      <c r="S10279" s="6">
        <v>0</v>
      </c>
      <c r="T10279" s="6">
        <v>1144</v>
      </c>
      <c r="U10279" s="6" t="s">
        <v>13056</v>
      </c>
      <c r="V10279" s="6" t="s">
        <v>13033</v>
      </c>
      <c r="W10279" s="6" t="s">
        <v>12464</v>
      </c>
      <c r="X10279" s="6" t="s">
        <v>12299</v>
      </c>
      <c r="Y10279" s="6" t="s">
        <v>12299</v>
      </c>
    </row>
    <row r="10280" spans="1:25" x14ac:dyDescent="0.3">
      <c r="A10280" s="6">
        <v>19977</v>
      </c>
      <c r="B10280" s="6" t="s">
        <v>32896</v>
      </c>
      <c r="C10280" s="6" t="s">
        <v>32897</v>
      </c>
      <c r="D10280" s="6">
        <v>4</v>
      </c>
      <c r="E10280" s="6">
        <v>10</v>
      </c>
      <c r="F10280" s="6"/>
      <c r="G10280" s="6">
        <v>0</v>
      </c>
      <c r="H10280" s="6"/>
      <c r="I10280" s="6"/>
      <c r="J10280" s="6"/>
      <c r="K10280" s="6">
        <v>0</v>
      </c>
      <c r="L10280" s="6" t="s">
        <v>12295</v>
      </c>
      <c r="M10280" s="6">
        <v>63</v>
      </c>
      <c r="N10280" s="6" t="e">
        <f>VLOOKUP(A10280,web_archive!D:AB,18,FALSE)</f>
        <v>#N/A</v>
      </c>
      <c r="O10280" s="6">
        <v>2</v>
      </c>
      <c r="P10280" s="6">
        <v>1024</v>
      </c>
      <c r="Q10280" s="6"/>
      <c r="R10280" s="6">
        <v>1</v>
      </c>
      <c r="S10280" s="6">
        <v>1</v>
      </c>
      <c r="T10280" s="6">
        <v>1145</v>
      </c>
      <c r="U10280" s="6" t="s">
        <v>12299</v>
      </c>
      <c r="V10280" s="6" t="s">
        <v>12299</v>
      </c>
      <c r="W10280" s="6" t="s">
        <v>12299</v>
      </c>
      <c r="X10280" s="6"/>
      <c r="Y10280" s="6"/>
    </row>
    <row r="10281" spans="1:25" x14ac:dyDescent="0.3">
      <c r="A10281" s="6">
        <v>19978</v>
      </c>
      <c r="B10281" s="6" t="s">
        <v>32898</v>
      </c>
      <c r="C10281" s="6" t="s">
        <v>32899</v>
      </c>
      <c r="D10281" s="6">
        <v>4</v>
      </c>
      <c r="E10281" s="6">
        <v>10</v>
      </c>
      <c r="F10281" s="6"/>
      <c r="G10281" s="6">
        <v>0</v>
      </c>
      <c r="H10281" s="6"/>
      <c r="I10281" s="6"/>
      <c r="J10281" s="6"/>
      <c r="K10281" s="6">
        <v>0</v>
      </c>
      <c r="L10281" s="6" t="s">
        <v>12295</v>
      </c>
      <c r="M10281" s="6">
        <v>63</v>
      </c>
      <c r="N10281" s="6" t="e">
        <f>VLOOKUP(A10281,web_archive!D:AB,18,FALSE)</f>
        <v>#N/A</v>
      </c>
      <c r="O10281" s="6">
        <v>2</v>
      </c>
      <c r="P10281" s="6">
        <v>1024</v>
      </c>
      <c r="Q10281" s="6"/>
      <c r="R10281" s="6">
        <v>1</v>
      </c>
      <c r="S10281" s="6">
        <v>1</v>
      </c>
      <c r="T10281" s="6">
        <v>1146</v>
      </c>
      <c r="U10281" s="6" t="s">
        <v>12299</v>
      </c>
      <c r="V10281" s="6" t="s">
        <v>12299</v>
      </c>
      <c r="W10281" s="6" t="s">
        <v>12299</v>
      </c>
      <c r="X10281" s="6"/>
      <c r="Y10281" s="6"/>
    </row>
    <row r="10282" spans="1:25" x14ac:dyDescent="0.3">
      <c r="A10282" s="6">
        <v>19979</v>
      </c>
      <c r="B10282" s="6" t="s">
        <v>32900</v>
      </c>
      <c r="C10282" s="6" t="s">
        <v>32901</v>
      </c>
      <c r="D10282" s="6">
        <v>4</v>
      </c>
      <c r="E10282" s="6">
        <v>10</v>
      </c>
      <c r="F10282" s="6"/>
      <c r="G10282" s="6">
        <v>0</v>
      </c>
      <c r="H10282" s="6"/>
      <c r="I10282" s="6"/>
      <c r="J10282" s="6"/>
      <c r="K10282" s="6">
        <v>0</v>
      </c>
      <c r="L10282" s="6" t="s">
        <v>12295</v>
      </c>
      <c r="M10282" s="6">
        <v>63</v>
      </c>
      <c r="N10282" s="6" t="e">
        <f>VLOOKUP(A10282,web_archive!D:AB,18,FALSE)</f>
        <v>#N/A</v>
      </c>
      <c r="O10282" s="6">
        <v>2</v>
      </c>
      <c r="P10282" s="6">
        <v>1024</v>
      </c>
      <c r="Q10282" s="6"/>
      <c r="R10282" s="6">
        <v>1</v>
      </c>
      <c r="S10282" s="6">
        <v>1</v>
      </c>
      <c r="T10282" s="6">
        <v>1147</v>
      </c>
      <c r="U10282" s="6" t="s">
        <v>12299</v>
      </c>
      <c r="V10282" s="6" t="s">
        <v>12299</v>
      </c>
      <c r="W10282" s="6" t="s">
        <v>12299</v>
      </c>
      <c r="X10282" s="6"/>
      <c r="Y10282" s="6"/>
    </row>
    <row r="10283" spans="1:25" x14ac:dyDescent="0.3">
      <c r="A10283" s="6">
        <v>19980</v>
      </c>
      <c r="B10283" s="6" t="s">
        <v>32902</v>
      </c>
      <c r="C10283" s="6" t="s">
        <v>32903</v>
      </c>
      <c r="D10283" s="6">
        <v>4</v>
      </c>
      <c r="E10283" s="6">
        <v>10</v>
      </c>
      <c r="F10283" s="6"/>
      <c r="G10283" s="6">
        <v>0</v>
      </c>
      <c r="H10283" s="6"/>
      <c r="I10283" s="6"/>
      <c r="J10283" s="6"/>
      <c r="K10283" s="6">
        <v>0</v>
      </c>
      <c r="L10283" s="6" t="s">
        <v>12295</v>
      </c>
      <c r="M10283" s="6">
        <v>63</v>
      </c>
      <c r="N10283" s="6" t="e">
        <f>VLOOKUP(A10283,web_archive!D:AB,18,FALSE)</f>
        <v>#N/A</v>
      </c>
      <c r="O10283" s="6">
        <v>2</v>
      </c>
      <c r="P10283" s="6">
        <v>1024</v>
      </c>
      <c r="Q10283" s="6"/>
      <c r="R10283" s="6">
        <v>1</v>
      </c>
      <c r="S10283" s="6">
        <v>1</v>
      </c>
      <c r="T10283" s="6">
        <v>1148</v>
      </c>
      <c r="U10283" s="6" t="s">
        <v>12299</v>
      </c>
      <c r="V10283" s="6" t="s">
        <v>12299</v>
      </c>
      <c r="W10283" s="6" t="s">
        <v>12299</v>
      </c>
      <c r="X10283" s="6"/>
      <c r="Y10283" s="6"/>
    </row>
    <row r="10284" spans="1:25" x14ac:dyDescent="0.3">
      <c r="A10284" s="6">
        <v>19982</v>
      </c>
      <c r="B10284" s="6" t="s">
        <v>32904</v>
      </c>
      <c r="C10284" s="6" t="s">
        <v>32905</v>
      </c>
      <c r="D10284" s="6">
        <v>4</v>
      </c>
      <c r="E10284" s="6">
        <v>0</v>
      </c>
      <c r="F10284" s="6"/>
      <c r="G10284" s="6">
        <v>0</v>
      </c>
      <c r="H10284" s="6"/>
      <c r="I10284" s="6"/>
      <c r="J10284" s="6"/>
      <c r="K10284" s="6">
        <v>0</v>
      </c>
      <c r="L10284" s="6" t="s">
        <v>12295</v>
      </c>
      <c r="M10284" s="6">
        <v>63</v>
      </c>
      <c r="N10284" s="6" t="e">
        <f>VLOOKUP(A10284,web_archive!D:AB,18,FALSE)</f>
        <v>#N/A</v>
      </c>
      <c r="O10284" s="6">
        <v>2</v>
      </c>
      <c r="P10284" s="6">
        <v>1024</v>
      </c>
      <c r="Q10284" s="6"/>
      <c r="R10284" s="6"/>
      <c r="S10284" s="6">
        <v>1</v>
      </c>
      <c r="T10284" s="6">
        <v>20</v>
      </c>
      <c r="U10284" s="6" t="s">
        <v>12299</v>
      </c>
      <c r="V10284" s="6" t="s">
        <v>12299</v>
      </c>
      <c r="W10284" s="6" t="s">
        <v>12299</v>
      </c>
      <c r="X10284" s="6"/>
      <c r="Y10284" s="6"/>
    </row>
    <row r="10285" spans="1:25" x14ac:dyDescent="0.3">
      <c r="A10285" s="6">
        <v>19983</v>
      </c>
      <c r="B10285" s="6" t="s">
        <v>32906</v>
      </c>
      <c r="C10285" s="6" t="s">
        <v>32907</v>
      </c>
      <c r="D10285" s="6">
        <v>4</v>
      </c>
      <c r="E10285" s="6">
        <v>10</v>
      </c>
      <c r="F10285" s="6"/>
      <c r="G10285" s="6">
        <v>0</v>
      </c>
      <c r="H10285" s="6"/>
      <c r="I10285" s="6"/>
      <c r="J10285" s="6"/>
      <c r="K10285" s="6">
        <v>0</v>
      </c>
      <c r="L10285" s="6" t="s">
        <v>12295</v>
      </c>
      <c r="M10285" s="6">
        <v>63</v>
      </c>
      <c r="N10285" s="6" t="e">
        <f>VLOOKUP(A10285,web_archive!D:AB,18,FALSE)</f>
        <v>#N/A</v>
      </c>
      <c r="O10285" s="6">
        <v>2</v>
      </c>
      <c r="P10285" s="6">
        <v>1024</v>
      </c>
      <c r="Q10285" s="6"/>
      <c r="R10285" s="6">
        <v>1</v>
      </c>
      <c r="S10285" s="6">
        <v>1</v>
      </c>
      <c r="T10285" s="6">
        <v>145</v>
      </c>
      <c r="U10285" s="6" t="s">
        <v>12299</v>
      </c>
      <c r="V10285" s="6" t="s">
        <v>12299</v>
      </c>
      <c r="W10285" s="6" t="s">
        <v>12299</v>
      </c>
      <c r="X10285" s="6"/>
      <c r="Y10285" s="6"/>
    </row>
    <row r="10286" spans="1:25" x14ac:dyDescent="0.3">
      <c r="A10286" s="6">
        <v>19984</v>
      </c>
      <c r="B10286" s="6" t="s">
        <v>32908</v>
      </c>
      <c r="C10286" s="6" t="s">
        <v>32909</v>
      </c>
      <c r="D10286" s="6">
        <v>4</v>
      </c>
      <c r="E10286" s="6">
        <v>0</v>
      </c>
      <c r="F10286" s="6"/>
      <c r="G10286" s="6">
        <v>0</v>
      </c>
      <c r="H10286" s="6"/>
      <c r="I10286" s="6"/>
      <c r="J10286" s="6"/>
      <c r="K10286" s="6">
        <v>0</v>
      </c>
      <c r="L10286" s="6" t="s">
        <v>12295</v>
      </c>
      <c r="M10286" s="6">
        <v>63</v>
      </c>
      <c r="N10286" s="6" t="e">
        <f>VLOOKUP(A10286,web_archive!D:AB,18,FALSE)</f>
        <v>#N/A</v>
      </c>
      <c r="O10286" s="6">
        <v>2</v>
      </c>
      <c r="P10286" s="6">
        <v>1024</v>
      </c>
      <c r="Q10286" s="6"/>
      <c r="R10286" s="6">
        <v>1</v>
      </c>
      <c r="S10286" s="6">
        <v>1</v>
      </c>
      <c r="T10286" s="6">
        <v>196</v>
      </c>
      <c r="U10286" s="6" t="s">
        <v>12299</v>
      </c>
      <c r="V10286" s="6" t="s">
        <v>12299</v>
      </c>
      <c r="W10286" s="6" t="s">
        <v>12299</v>
      </c>
      <c r="X10286" s="6"/>
      <c r="Y10286" s="6"/>
    </row>
    <row r="10287" spans="1:25" x14ac:dyDescent="0.3">
      <c r="A10287" s="6">
        <v>19985</v>
      </c>
      <c r="B10287" s="6" t="s">
        <v>32910</v>
      </c>
      <c r="C10287" s="6" t="s">
        <v>32911</v>
      </c>
      <c r="D10287" s="6">
        <v>4</v>
      </c>
      <c r="E10287" s="6">
        <v>0</v>
      </c>
      <c r="F10287" s="6"/>
      <c r="G10287" s="6">
        <v>0</v>
      </c>
      <c r="H10287" s="6"/>
      <c r="I10287" s="6"/>
      <c r="J10287" s="6"/>
      <c r="K10287" s="6">
        <v>0</v>
      </c>
      <c r="L10287" s="6" t="s">
        <v>12295</v>
      </c>
      <c r="M10287" s="6">
        <v>63</v>
      </c>
      <c r="N10287" s="6" t="e">
        <f>VLOOKUP(A10287,web_archive!D:AB,18,FALSE)</f>
        <v>#N/A</v>
      </c>
      <c r="O10287" s="6">
        <v>2</v>
      </c>
      <c r="P10287" s="6">
        <v>1024</v>
      </c>
      <c r="Q10287" s="6"/>
      <c r="R10287" s="6">
        <v>1</v>
      </c>
      <c r="S10287" s="6">
        <v>1</v>
      </c>
      <c r="T10287" s="6">
        <v>866</v>
      </c>
      <c r="U10287" s="6" t="s">
        <v>12299</v>
      </c>
      <c r="V10287" s="6" t="s">
        <v>12299</v>
      </c>
      <c r="W10287" s="6" t="s">
        <v>12299</v>
      </c>
      <c r="X10287" s="6"/>
      <c r="Y10287" s="6"/>
    </row>
    <row r="10288" spans="1:25" x14ac:dyDescent="0.3">
      <c r="A10288" s="6">
        <v>19986</v>
      </c>
      <c r="B10288" s="6" t="s">
        <v>32912</v>
      </c>
      <c r="C10288" s="6" t="s">
        <v>32913</v>
      </c>
      <c r="D10288" s="6">
        <v>4</v>
      </c>
      <c r="E10288" s="6">
        <v>0</v>
      </c>
      <c r="F10288" s="6"/>
      <c r="G10288" s="6">
        <v>0</v>
      </c>
      <c r="H10288" s="6"/>
      <c r="I10288" s="6"/>
      <c r="J10288" s="6"/>
      <c r="K10288" s="6">
        <v>0</v>
      </c>
      <c r="L10288" s="6" t="s">
        <v>12295</v>
      </c>
      <c r="M10288" s="6">
        <v>63</v>
      </c>
      <c r="N10288" s="6" t="e">
        <f>VLOOKUP(A10288,web_archive!D:AB,18,FALSE)</f>
        <v>#N/A</v>
      </c>
      <c r="O10288" s="6">
        <v>2</v>
      </c>
      <c r="P10288" s="6">
        <v>1024</v>
      </c>
      <c r="Q10288" s="6"/>
      <c r="R10288" s="6">
        <v>1</v>
      </c>
      <c r="S10288" s="6">
        <v>1</v>
      </c>
      <c r="T10288" s="6">
        <v>521</v>
      </c>
      <c r="U10288" s="6" t="s">
        <v>12299</v>
      </c>
      <c r="V10288" s="6" t="s">
        <v>12299</v>
      </c>
      <c r="W10288" s="6" t="s">
        <v>12299</v>
      </c>
      <c r="X10288" s="6"/>
      <c r="Y10288" s="6"/>
    </row>
    <row r="10289" spans="1:23" x14ac:dyDescent="0.3">
      <c r="A10289" s="6">
        <v>19987</v>
      </c>
      <c r="B10289" s="6" t="s">
        <v>32914</v>
      </c>
      <c r="C10289" s="6" t="s">
        <v>32915</v>
      </c>
      <c r="D10289" s="6">
        <v>4</v>
      </c>
      <c r="E10289" s="6">
        <v>0</v>
      </c>
      <c r="F10289" s="6"/>
      <c r="G10289" s="6">
        <v>0</v>
      </c>
      <c r="H10289" s="6"/>
      <c r="I10289" s="6"/>
      <c r="J10289" s="6"/>
      <c r="K10289" s="6">
        <v>0</v>
      </c>
      <c r="L10289" s="6" t="s">
        <v>12295</v>
      </c>
      <c r="M10289" s="6">
        <v>63</v>
      </c>
      <c r="N10289" s="6" t="e">
        <f>VLOOKUP(A10289,web_archive!D:AB,18,FALSE)</f>
        <v>#N/A</v>
      </c>
      <c r="O10289" s="6">
        <v>2</v>
      </c>
      <c r="P10289" s="6">
        <v>1024</v>
      </c>
      <c r="Q10289" s="6"/>
      <c r="R10289" s="6">
        <v>1</v>
      </c>
      <c r="S10289" s="6">
        <v>1</v>
      </c>
      <c r="T10289" s="6">
        <v>280</v>
      </c>
      <c r="U10289" s="6" t="s">
        <v>12299</v>
      </c>
      <c r="V10289" s="6" t="s">
        <v>12299</v>
      </c>
      <c r="W10289" s="6" t="s">
        <v>12299</v>
      </c>
    </row>
    <row r="10290" spans="1:23" x14ac:dyDescent="0.3">
      <c r="A10290" s="6">
        <v>19988</v>
      </c>
      <c r="B10290" s="6" t="s">
        <v>32916</v>
      </c>
      <c r="C10290" s="6" t="s">
        <v>32917</v>
      </c>
      <c r="D10290" s="6">
        <v>4</v>
      </c>
      <c r="E10290" s="6">
        <v>0</v>
      </c>
      <c r="F10290" s="6"/>
      <c r="G10290" s="6">
        <v>0</v>
      </c>
      <c r="H10290" s="6"/>
      <c r="I10290" s="6"/>
      <c r="J10290" s="6"/>
      <c r="K10290" s="6">
        <v>0</v>
      </c>
      <c r="L10290" s="6" t="s">
        <v>12295</v>
      </c>
      <c r="M10290" s="6">
        <v>63</v>
      </c>
      <c r="N10290" s="6" t="e">
        <f>VLOOKUP(A10290,web_archive!D:AB,18,FALSE)</f>
        <v>#N/A</v>
      </c>
      <c r="O10290" s="6">
        <v>2</v>
      </c>
      <c r="P10290" s="6">
        <v>1024</v>
      </c>
      <c r="Q10290" s="6"/>
      <c r="R10290" s="6">
        <v>1</v>
      </c>
      <c r="S10290" s="6">
        <v>1</v>
      </c>
      <c r="T10290" s="6">
        <v>933</v>
      </c>
      <c r="U10290" s="6" t="s">
        <v>12299</v>
      </c>
      <c r="V10290" s="6" t="s">
        <v>12299</v>
      </c>
      <c r="W10290" s="6" t="s">
        <v>12299</v>
      </c>
    </row>
    <row r="10291" spans="1:23" x14ac:dyDescent="0.3">
      <c r="A10291" s="6">
        <v>19989</v>
      </c>
      <c r="B10291" s="6" t="s">
        <v>32918</v>
      </c>
      <c r="C10291" s="6" t="s">
        <v>32919</v>
      </c>
      <c r="D10291" s="6">
        <v>4</v>
      </c>
      <c r="E10291" s="6">
        <v>0</v>
      </c>
      <c r="F10291" s="6"/>
      <c r="G10291" s="6">
        <v>0</v>
      </c>
      <c r="H10291" s="6"/>
      <c r="I10291" s="6"/>
      <c r="J10291" s="6"/>
      <c r="K10291" s="6">
        <v>0</v>
      </c>
      <c r="L10291" s="6" t="s">
        <v>12295</v>
      </c>
      <c r="M10291" s="6">
        <v>63</v>
      </c>
      <c r="N10291" s="6" t="e">
        <f>VLOOKUP(A10291,web_archive!D:AB,18,FALSE)</f>
        <v>#N/A</v>
      </c>
      <c r="O10291" s="6">
        <v>2</v>
      </c>
      <c r="P10291" s="6">
        <v>2048</v>
      </c>
      <c r="Q10291" s="6"/>
      <c r="R10291" s="6">
        <v>1</v>
      </c>
      <c r="S10291" s="6">
        <v>1</v>
      </c>
      <c r="T10291" s="6">
        <v>1156</v>
      </c>
      <c r="U10291" s="6" t="s">
        <v>12299</v>
      </c>
      <c r="V10291" s="6" t="s">
        <v>12299</v>
      </c>
      <c r="W10291" s="6" t="s">
        <v>12299</v>
      </c>
    </row>
    <row r="10292" spans="1:23" x14ac:dyDescent="0.3">
      <c r="A10292" s="6">
        <v>19990</v>
      </c>
      <c r="B10292" s="6" t="s">
        <v>32920</v>
      </c>
      <c r="C10292" s="6" t="s">
        <v>32921</v>
      </c>
      <c r="D10292" s="6">
        <v>4</v>
      </c>
      <c r="E10292" s="6">
        <v>0</v>
      </c>
      <c r="F10292" s="6"/>
      <c r="G10292" s="6">
        <v>0</v>
      </c>
      <c r="H10292" s="6"/>
      <c r="I10292" s="6"/>
      <c r="J10292" s="6"/>
      <c r="K10292" s="6">
        <v>0</v>
      </c>
      <c r="L10292" s="6" t="s">
        <v>12295</v>
      </c>
      <c r="M10292" s="6">
        <v>63</v>
      </c>
      <c r="N10292" s="6" t="e">
        <f>VLOOKUP(A10292,web_archive!D:AB,18,FALSE)</f>
        <v>#N/A</v>
      </c>
      <c r="O10292" s="6">
        <v>2</v>
      </c>
      <c r="P10292" s="6">
        <v>1024</v>
      </c>
      <c r="Q10292" s="6"/>
      <c r="R10292" s="6">
        <v>1</v>
      </c>
      <c r="S10292" s="6">
        <v>1</v>
      </c>
      <c r="T10292" s="6">
        <v>1157</v>
      </c>
      <c r="U10292" s="6" t="s">
        <v>12299</v>
      </c>
      <c r="V10292" s="6" t="s">
        <v>12299</v>
      </c>
      <c r="W10292" s="6" t="s">
        <v>12299</v>
      </c>
    </row>
    <row r="10293" spans="1:23" x14ac:dyDescent="0.3">
      <c r="A10293" s="6">
        <v>19991</v>
      </c>
      <c r="B10293" s="6" t="s">
        <v>32922</v>
      </c>
      <c r="C10293" s="6" t="s">
        <v>32923</v>
      </c>
      <c r="D10293" s="6">
        <v>4</v>
      </c>
      <c r="E10293" s="6">
        <v>0</v>
      </c>
      <c r="F10293" s="6"/>
      <c r="G10293" s="6">
        <v>0</v>
      </c>
      <c r="H10293" s="6"/>
      <c r="I10293" s="6"/>
      <c r="J10293" s="6"/>
      <c r="K10293" s="6">
        <v>0</v>
      </c>
      <c r="L10293" s="6" t="s">
        <v>12295</v>
      </c>
      <c r="M10293" s="6">
        <v>63</v>
      </c>
      <c r="N10293" s="6" t="e">
        <f>VLOOKUP(A10293,web_archive!D:AB,18,FALSE)</f>
        <v>#N/A</v>
      </c>
      <c r="O10293" s="6">
        <v>2</v>
      </c>
      <c r="P10293" s="6">
        <v>1024</v>
      </c>
      <c r="Q10293" s="6"/>
      <c r="R10293" s="6">
        <v>1</v>
      </c>
      <c r="S10293" s="6">
        <v>1</v>
      </c>
      <c r="T10293" s="6">
        <v>1158</v>
      </c>
      <c r="U10293" s="6" t="s">
        <v>12299</v>
      </c>
      <c r="V10293" s="6" t="s">
        <v>12299</v>
      </c>
      <c r="W10293" s="6" t="s">
        <v>12299</v>
      </c>
    </row>
    <row r="10294" spans="1:23" x14ac:dyDescent="0.3">
      <c r="A10294" s="6">
        <v>19992</v>
      </c>
      <c r="B10294" s="6" t="s">
        <v>32924</v>
      </c>
      <c r="C10294" s="6" t="s">
        <v>32925</v>
      </c>
      <c r="D10294" s="6">
        <v>4</v>
      </c>
      <c r="E10294" s="6">
        <v>0</v>
      </c>
      <c r="F10294" s="6"/>
      <c r="G10294" s="6">
        <v>0</v>
      </c>
      <c r="H10294" s="6"/>
      <c r="I10294" s="6"/>
      <c r="J10294" s="6"/>
      <c r="K10294" s="6">
        <v>0</v>
      </c>
      <c r="L10294" s="6" t="s">
        <v>12295</v>
      </c>
      <c r="M10294" s="6">
        <v>63</v>
      </c>
      <c r="N10294" s="6" t="e">
        <f>VLOOKUP(A10294,web_archive!D:AB,18,FALSE)</f>
        <v>#N/A</v>
      </c>
      <c r="O10294" s="6">
        <v>2</v>
      </c>
      <c r="P10294" s="6">
        <v>4096</v>
      </c>
      <c r="Q10294" s="6"/>
      <c r="R10294" s="6">
        <v>1</v>
      </c>
      <c r="S10294" s="6">
        <v>1</v>
      </c>
      <c r="T10294" s="6">
        <v>885</v>
      </c>
      <c r="U10294" s="6" t="s">
        <v>12299</v>
      </c>
      <c r="V10294" s="6" t="s">
        <v>12299</v>
      </c>
      <c r="W10294" s="6" t="s">
        <v>12299</v>
      </c>
    </row>
    <row r="10295" spans="1:23" x14ac:dyDescent="0.3">
      <c r="A10295" s="6">
        <v>19994</v>
      </c>
      <c r="B10295" s="6" t="s">
        <v>32926</v>
      </c>
      <c r="C10295" s="6" t="s">
        <v>32927</v>
      </c>
      <c r="D10295" s="6">
        <v>4</v>
      </c>
      <c r="E10295" s="6">
        <v>0</v>
      </c>
      <c r="F10295" s="6"/>
      <c r="G10295" s="6">
        <v>0</v>
      </c>
      <c r="H10295" s="6"/>
      <c r="I10295" s="6"/>
      <c r="J10295" s="6"/>
      <c r="K10295" s="6">
        <v>0</v>
      </c>
      <c r="L10295" s="6" t="s">
        <v>12295</v>
      </c>
      <c r="M10295" s="6">
        <v>63</v>
      </c>
      <c r="N10295" s="6" t="e">
        <f>VLOOKUP(A10295,web_archive!D:AB,18,FALSE)</f>
        <v>#N/A</v>
      </c>
      <c r="O10295" s="6">
        <v>2</v>
      </c>
      <c r="P10295" s="6">
        <v>1024</v>
      </c>
      <c r="Q10295" s="6"/>
      <c r="R10295" s="6">
        <v>1</v>
      </c>
      <c r="S10295" s="6">
        <v>1</v>
      </c>
      <c r="T10295" s="6">
        <v>1171</v>
      </c>
      <c r="U10295" s="6" t="s">
        <v>12299</v>
      </c>
      <c r="V10295" s="6" t="s">
        <v>12299</v>
      </c>
      <c r="W10295" s="6" t="s">
        <v>12299</v>
      </c>
    </row>
    <row r="10296" spans="1:23" x14ac:dyDescent="0.3">
      <c r="A10296" s="6">
        <v>19997</v>
      </c>
      <c r="B10296" s="6" t="s">
        <v>32928</v>
      </c>
      <c r="C10296" s="6" t="s">
        <v>32929</v>
      </c>
      <c r="D10296" s="6">
        <v>4</v>
      </c>
      <c r="E10296" s="6">
        <v>0</v>
      </c>
      <c r="F10296" s="6"/>
      <c r="G10296" s="6">
        <v>0</v>
      </c>
      <c r="H10296" s="6"/>
      <c r="I10296" s="6"/>
      <c r="J10296" s="6"/>
      <c r="K10296" s="6">
        <v>0</v>
      </c>
      <c r="L10296" s="6" t="s">
        <v>12295</v>
      </c>
      <c r="M10296" s="6">
        <v>63</v>
      </c>
      <c r="N10296" s="6" t="e">
        <f>VLOOKUP(A10296,web_archive!D:AB,18,FALSE)</f>
        <v>#N/A</v>
      </c>
      <c r="O10296" s="6">
        <v>2</v>
      </c>
      <c r="P10296" s="6">
        <v>1024</v>
      </c>
      <c r="Q10296" s="6"/>
      <c r="R10296" s="6">
        <v>1</v>
      </c>
      <c r="S10296" s="6">
        <v>1</v>
      </c>
      <c r="T10296" s="6">
        <v>1191</v>
      </c>
      <c r="U10296" s="6" t="s">
        <v>12299</v>
      </c>
      <c r="V10296" s="6" t="s">
        <v>12299</v>
      </c>
      <c r="W10296" s="6" t="s">
        <v>12299</v>
      </c>
    </row>
    <row r="10297" spans="1:23" x14ac:dyDescent="0.3">
      <c r="A10297" s="6">
        <v>19998</v>
      </c>
      <c r="B10297" s="6" t="s">
        <v>32930</v>
      </c>
      <c r="C10297" s="6" t="s">
        <v>32931</v>
      </c>
      <c r="D10297" s="6">
        <v>4</v>
      </c>
      <c r="E10297" s="6">
        <v>0</v>
      </c>
      <c r="F10297" s="6"/>
      <c r="G10297" s="6">
        <v>0</v>
      </c>
      <c r="H10297" s="6"/>
      <c r="I10297" s="6"/>
      <c r="J10297" s="6"/>
      <c r="K10297" s="6">
        <v>0</v>
      </c>
      <c r="L10297" s="6" t="s">
        <v>12295</v>
      </c>
      <c r="M10297" s="6">
        <v>63</v>
      </c>
      <c r="N10297" s="6" t="e">
        <f>VLOOKUP(A10297,web_archive!D:AB,18,FALSE)</f>
        <v>#N/A</v>
      </c>
      <c r="O10297" s="6">
        <v>2</v>
      </c>
      <c r="P10297" s="6">
        <v>1024</v>
      </c>
      <c r="Q10297" s="6"/>
      <c r="R10297" s="6">
        <v>1</v>
      </c>
      <c r="S10297" s="6">
        <v>1</v>
      </c>
      <c r="T10297" s="6">
        <v>1192</v>
      </c>
      <c r="U10297" s="6" t="s">
        <v>12299</v>
      </c>
      <c r="V10297" s="6" t="s">
        <v>12299</v>
      </c>
      <c r="W10297" s="6" t="s">
        <v>12299</v>
      </c>
    </row>
    <row r="10298" spans="1:23" x14ac:dyDescent="0.3">
      <c r="A10298" s="6">
        <v>19996</v>
      </c>
      <c r="B10298" s="6" t="s">
        <v>32932</v>
      </c>
      <c r="C10298" s="6" t="s">
        <v>32933</v>
      </c>
      <c r="D10298" s="6">
        <v>4</v>
      </c>
      <c r="E10298" s="6">
        <v>10</v>
      </c>
      <c r="F10298" s="6"/>
      <c r="G10298" s="6">
        <v>0</v>
      </c>
      <c r="H10298" s="6"/>
      <c r="I10298" s="6"/>
      <c r="J10298" s="6"/>
      <c r="K10298" s="6">
        <v>0</v>
      </c>
      <c r="L10298" s="6" t="s">
        <v>12295</v>
      </c>
      <c r="M10298" s="6">
        <v>63</v>
      </c>
      <c r="N10298" s="6" t="e">
        <f>VLOOKUP(A10298,web_archive!D:AB,18,FALSE)</f>
        <v>#N/A</v>
      </c>
      <c r="O10298" s="6">
        <v>2</v>
      </c>
      <c r="P10298" s="6">
        <v>7168</v>
      </c>
      <c r="Q10298" s="6"/>
      <c r="R10298" s="6">
        <v>1</v>
      </c>
      <c r="S10298" s="6"/>
      <c r="T10298" s="6">
        <v>1189</v>
      </c>
      <c r="U10298" s="6" t="s">
        <v>12299</v>
      </c>
      <c r="V10298" s="6" t="s">
        <v>12299</v>
      </c>
      <c r="W10298" s="6" t="s">
        <v>12299</v>
      </c>
    </row>
    <row r="10299" spans="1:23" x14ac:dyDescent="0.3">
      <c r="A10299" s="6">
        <v>19999</v>
      </c>
      <c r="B10299" s="6" t="s">
        <v>32934</v>
      </c>
      <c r="C10299" s="6" t="s">
        <v>32935</v>
      </c>
      <c r="D10299" s="6">
        <v>4</v>
      </c>
      <c r="E10299" s="6">
        <v>10</v>
      </c>
      <c r="F10299" s="6"/>
      <c r="G10299" s="6">
        <v>0</v>
      </c>
      <c r="H10299" s="6"/>
      <c r="I10299" s="6"/>
      <c r="J10299" s="6"/>
      <c r="K10299" s="6">
        <v>0</v>
      </c>
      <c r="L10299" s="6" t="s">
        <v>12295</v>
      </c>
      <c r="M10299" s="6">
        <v>63</v>
      </c>
      <c r="N10299" s="6" t="e">
        <f>VLOOKUP(A10299,web_archive!D:AB,18,FALSE)</f>
        <v>#N/A</v>
      </c>
      <c r="O10299" s="6">
        <v>2</v>
      </c>
      <c r="P10299" s="6">
        <v>1024</v>
      </c>
      <c r="Q10299" s="6"/>
      <c r="R10299" s="6">
        <v>1</v>
      </c>
      <c r="S10299" s="6">
        <v>1</v>
      </c>
      <c r="T10299" s="6">
        <v>1193</v>
      </c>
      <c r="U10299" s="6" t="s">
        <v>12299</v>
      </c>
      <c r="V10299" s="6" t="s">
        <v>12299</v>
      </c>
      <c r="W10299" s="6" t="s">
        <v>12299</v>
      </c>
    </row>
    <row r="10300" spans="1:23" x14ac:dyDescent="0.3">
      <c r="A10300" s="6">
        <v>20000</v>
      </c>
      <c r="B10300" s="6" t="s">
        <v>32936</v>
      </c>
      <c r="C10300" s="6" t="s">
        <v>32937</v>
      </c>
      <c r="D10300" s="6">
        <v>4</v>
      </c>
      <c r="E10300" s="6">
        <v>10</v>
      </c>
      <c r="F10300" s="6"/>
      <c r="G10300" s="6">
        <v>0</v>
      </c>
      <c r="H10300" s="6"/>
      <c r="I10300" s="6"/>
      <c r="J10300" s="6"/>
      <c r="K10300" s="6">
        <v>0</v>
      </c>
      <c r="L10300" s="6" t="s">
        <v>12295</v>
      </c>
      <c r="M10300" s="6">
        <v>63</v>
      </c>
      <c r="N10300" s="6" t="str">
        <f>VLOOKUP(A10300,web_archive!D:AB,18,FALSE)</f>
        <v>Normal / Upper / Baby</v>
      </c>
      <c r="O10300" s="6">
        <v>2</v>
      </c>
      <c r="P10300" s="6">
        <v>1024</v>
      </c>
      <c r="Q10300" s="6"/>
      <c r="R10300" s="6">
        <v>1</v>
      </c>
      <c r="S10300" s="6">
        <v>1</v>
      </c>
      <c r="T10300" s="6">
        <v>1194</v>
      </c>
      <c r="U10300" s="6" t="s">
        <v>12299</v>
      </c>
      <c r="V10300" s="6" t="s">
        <v>12299</v>
      </c>
      <c r="W10300" s="6" t="s">
        <v>12299</v>
      </c>
    </row>
    <row r="10301" spans="1:23" x14ac:dyDescent="0.3">
      <c r="A10301" s="6">
        <v>20001</v>
      </c>
      <c r="B10301" s="6" t="s">
        <v>32938</v>
      </c>
      <c r="C10301" s="6" t="s">
        <v>32939</v>
      </c>
      <c r="D10301" s="6">
        <v>4</v>
      </c>
      <c r="E10301" s="6">
        <v>10</v>
      </c>
      <c r="F10301" s="6"/>
      <c r="G10301" s="6">
        <v>0</v>
      </c>
      <c r="H10301" s="6"/>
      <c r="I10301" s="6"/>
      <c r="J10301" s="6"/>
      <c r="K10301" s="6">
        <v>0</v>
      </c>
      <c r="L10301" s="6" t="s">
        <v>12295</v>
      </c>
      <c r="M10301" s="6">
        <v>63</v>
      </c>
      <c r="N10301" s="6" t="str">
        <f>VLOOKUP(A10301,web_archive!D:AB,18,FALSE)</f>
        <v>Normal / Upper / Baby</v>
      </c>
      <c r="O10301" s="6">
        <v>2</v>
      </c>
      <c r="P10301" s="6">
        <v>1024</v>
      </c>
      <c r="Q10301" s="6"/>
      <c r="R10301" s="6">
        <v>1</v>
      </c>
      <c r="S10301" s="6">
        <v>1</v>
      </c>
      <c r="T10301" s="6">
        <v>1195</v>
      </c>
      <c r="U10301" s="6" t="s">
        <v>12299</v>
      </c>
      <c r="V10301" s="6" t="s">
        <v>12299</v>
      </c>
      <c r="W10301" s="6" t="s">
        <v>12299</v>
      </c>
    </row>
    <row r="10302" spans="1:23" x14ac:dyDescent="0.3">
      <c r="A10302" s="6">
        <v>20002</v>
      </c>
      <c r="B10302" s="6" t="s">
        <v>32940</v>
      </c>
      <c r="C10302" s="6" t="s">
        <v>32941</v>
      </c>
      <c r="D10302" s="6">
        <v>4</v>
      </c>
      <c r="E10302" s="6">
        <v>10</v>
      </c>
      <c r="F10302" s="6"/>
      <c r="G10302" s="6">
        <v>0</v>
      </c>
      <c r="H10302" s="6"/>
      <c r="I10302" s="6"/>
      <c r="J10302" s="6"/>
      <c r="K10302" s="6">
        <v>0</v>
      </c>
      <c r="L10302" s="6" t="s">
        <v>12295</v>
      </c>
      <c r="M10302" s="6">
        <v>63</v>
      </c>
      <c r="N10302" s="6" t="str">
        <f>VLOOKUP(A10302,web_archive!D:AB,18,FALSE)</f>
        <v>Normal / Upper / Baby</v>
      </c>
      <c r="O10302" s="6">
        <v>2</v>
      </c>
      <c r="P10302" s="6">
        <v>1024</v>
      </c>
      <c r="Q10302" s="6"/>
      <c r="R10302" s="6">
        <v>1</v>
      </c>
      <c r="S10302" s="6">
        <v>1</v>
      </c>
      <c r="T10302" s="6">
        <v>1196</v>
      </c>
      <c r="U10302" s="6" t="s">
        <v>12299</v>
      </c>
      <c r="V10302" s="6" t="s">
        <v>12299</v>
      </c>
      <c r="W10302" s="6" t="s">
        <v>12299</v>
      </c>
    </row>
    <row r="10303" spans="1:23" x14ac:dyDescent="0.3">
      <c r="A10303" s="6">
        <v>20003</v>
      </c>
      <c r="B10303" s="6" t="s">
        <v>32942</v>
      </c>
      <c r="C10303" s="6" t="s">
        <v>32943</v>
      </c>
      <c r="D10303" s="6">
        <v>4</v>
      </c>
      <c r="E10303" s="6">
        <v>10</v>
      </c>
      <c r="F10303" s="6"/>
      <c r="G10303" s="6">
        <v>0</v>
      </c>
      <c r="H10303" s="6"/>
      <c r="I10303" s="6"/>
      <c r="J10303" s="6"/>
      <c r="K10303" s="6">
        <v>0</v>
      </c>
      <c r="L10303" s="6" t="s">
        <v>12295</v>
      </c>
      <c r="M10303" s="6">
        <v>63</v>
      </c>
      <c r="N10303" s="6" t="str">
        <f>VLOOKUP(A10303,web_archive!D:AB,18,FALSE)</f>
        <v>Normal / Upper / Baby</v>
      </c>
      <c r="O10303" s="6">
        <v>2</v>
      </c>
      <c r="P10303" s="6">
        <v>1024</v>
      </c>
      <c r="Q10303" s="6"/>
      <c r="R10303" s="6">
        <v>1</v>
      </c>
      <c r="S10303" s="6">
        <v>1</v>
      </c>
      <c r="T10303" s="6">
        <v>1197</v>
      </c>
      <c r="U10303" s="6" t="s">
        <v>12299</v>
      </c>
      <c r="V10303" s="6" t="s">
        <v>12299</v>
      </c>
      <c r="W10303" s="6" t="s">
        <v>12299</v>
      </c>
    </row>
    <row r="10304" spans="1:23" x14ac:dyDescent="0.3">
      <c r="A10304" s="6">
        <v>20004</v>
      </c>
      <c r="B10304" s="6" t="s">
        <v>32944</v>
      </c>
      <c r="C10304" s="6" t="s">
        <v>32945</v>
      </c>
      <c r="D10304" s="6">
        <v>4</v>
      </c>
      <c r="E10304" s="6">
        <v>0</v>
      </c>
      <c r="F10304" s="6"/>
      <c r="G10304" s="6">
        <v>0</v>
      </c>
      <c r="H10304" s="6"/>
      <c r="I10304" s="6"/>
      <c r="J10304" s="6"/>
      <c r="K10304" s="6">
        <v>0</v>
      </c>
      <c r="L10304" s="6" t="s">
        <v>12295</v>
      </c>
      <c r="M10304" s="6">
        <v>63</v>
      </c>
      <c r="N10304" s="6" t="str">
        <f>VLOOKUP(A10304,web_archive!D:AB,18,FALSE)</f>
        <v>Normal / Upper / Baby</v>
      </c>
      <c r="O10304" s="6">
        <v>2</v>
      </c>
      <c r="P10304" s="6">
        <v>1024</v>
      </c>
      <c r="Q10304" s="6"/>
      <c r="R10304" s="6">
        <v>1</v>
      </c>
      <c r="S10304" s="6">
        <v>1</v>
      </c>
      <c r="T10304" s="6">
        <v>175</v>
      </c>
      <c r="U10304" s="6" t="s">
        <v>12299</v>
      </c>
      <c r="V10304" s="6" t="s">
        <v>12299</v>
      </c>
      <c r="W10304" s="6" t="s">
        <v>12299</v>
      </c>
    </row>
    <row r="10305" spans="1:23" x14ac:dyDescent="0.3">
      <c r="A10305" s="6">
        <v>20005</v>
      </c>
      <c r="B10305" s="6" t="s">
        <v>32946</v>
      </c>
      <c r="C10305" s="6" t="s">
        <v>32947</v>
      </c>
      <c r="D10305" s="6">
        <v>4</v>
      </c>
      <c r="E10305" s="6">
        <v>0</v>
      </c>
      <c r="F10305" s="6"/>
      <c r="G10305" s="6">
        <v>0</v>
      </c>
      <c r="H10305" s="6"/>
      <c r="I10305" s="6"/>
      <c r="J10305" s="6"/>
      <c r="K10305" s="6">
        <v>0</v>
      </c>
      <c r="L10305" s="6" t="s">
        <v>12295</v>
      </c>
      <c r="M10305" s="6">
        <v>63</v>
      </c>
      <c r="N10305" s="6" t="str">
        <f>VLOOKUP(A10305,web_archive!D:AB,18,FALSE)</f>
        <v>Normal / Upper / Baby</v>
      </c>
      <c r="O10305" s="6">
        <v>2</v>
      </c>
      <c r="P10305" s="6">
        <v>1024</v>
      </c>
      <c r="Q10305" s="6"/>
      <c r="R10305" s="6">
        <v>1</v>
      </c>
      <c r="S10305" s="6">
        <v>1</v>
      </c>
      <c r="T10305" s="6">
        <v>568</v>
      </c>
      <c r="U10305" s="6" t="s">
        <v>12299</v>
      </c>
      <c r="V10305" s="6" t="s">
        <v>12299</v>
      </c>
      <c r="W10305" s="6" t="s">
        <v>12299</v>
      </c>
    </row>
    <row r="10306" spans="1:23" x14ac:dyDescent="0.3">
      <c r="A10306" s="6">
        <v>20006</v>
      </c>
      <c r="B10306" s="6" t="s">
        <v>32948</v>
      </c>
      <c r="C10306" s="6" t="s">
        <v>32949</v>
      </c>
      <c r="D10306" s="6">
        <v>4</v>
      </c>
      <c r="E10306" s="6">
        <v>0</v>
      </c>
      <c r="F10306" s="6"/>
      <c r="G10306" s="6">
        <v>0</v>
      </c>
      <c r="H10306" s="6"/>
      <c r="I10306" s="6"/>
      <c r="J10306" s="6"/>
      <c r="K10306" s="6">
        <v>0</v>
      </c>
      <c r="L10306" s="6" t="s">
        <v>12295</v>
      </c>
      <c r="M10306" s="6">
        <v>63</v>
      </c>
      <c r="N10306" s="6" t="str">
        <f>VLOOKUP(A10306,web_archive!D:AB,18,FALSE)</f>
        <v>Normal / Upper / Baby</v>
      </c>
      <c r="O10306" s="6">
        <v>2</v>
      </c>
      <c r="P10306" s="6">
        <v>3072</v>
      </c>
      <c r="Q10306" s="6"/>
      <c r="R10306" s="6">
        <v>1</v>
      </c>
      <c r="S10306" s="6">
        <v>1</v>
      </c>
      <c r="T10306" s="6">
        <v>479</v>
      </c>
      <c r="U10306" s="6" t="s">
        <v>12299</v>
      </c>
      <c r="V10306" s="6" t="s">
        <v>12299</v>
      </c>
      <c r="W10306" s="6" t="s">
        <v>12299</v>
      </c>
    </row>
    <row r="10307" spans="1:23" x14ac:dyDescent="0.3">
      <c r="A10307" s="6">
        <v>20007</v>
      </c>
      <c r="B10307" s="6" t="s">
        <v>32950</v>
      </c>
      <c r="C10307" s="6" t="s">
        <v>32951</v>
      </c>
      <c r="D10307" s="6">
        <v>4</v>
      </c>
      <c r="E10307" s="6">
        <v>0</v>
      </c>
      <c r="F10307" s="6"/>
      <c r="G10307" s="6">
        <v>0</v>
      </c>
      <c r="H10307" s="6"/>
      <c r="I10307" s="6"/>
      <c r="J10307" s="6"/>
      <c r="K10307" s="6">
        <v>0</v>
      </c>
      <c r="L10307" s="6" t="s">
        <v>12295</v>
      </c>
      <c r="M10307" s="6">
        <v>63</v>
      </c>
      <c r="N10307" s="6" t="str">
        <f>VLOOKUP(A10307,web_archive!D:AB,18,FALSE)</f>
        <v>Normal / Upper / Baby</v>
      </c>
      <c r="O10307" s="6">
        <v>2</v>
      </c>
      <c r="P10307" s="6">
        <v>1024</v>
      </c>
      <c r="Q10307" s="6"/>
      <c r="R10307" s="6">
        <v>1</v>
      </c>
      <c r="S10307" s="6">
        <v>1</v>
      </c>
      <c r="T10307" s="6">
        <v>322</v>
      </c>
      <c r="U10307" s="6" t="s">
        <v>12299</v>
      </c>
      <c r="V10307" s="6" t="s">
        <v>12299</v>
      </c>
      <c r="W10307" s="6" t="s">
        <v>12299</v>
      </c>
    </row>
    <row r="10308" spans="1:23" x14ac:dyDescent="0.3">
      <c r="A10308" s="6">
        <v>20008</v>
      </c>
      <c r="B10308" s="6" t="s">
        <v>32952</v>
      </c>
      <c r="C10308" s="6" t="s">
        <v>32953</v>
      </c>
      <c r="D10308" s="6">
        <v>4</v>
      </c>
      <c r="E10308" s="6">
        <v>0</v>
      </c>
      <c r="F10308" s="6"/>
      <c r="G10308" s="6">
        <v>0</v>
      </c>
      <c r="H10308" s="6"/>
      <c r="I10308" s="6"/>
      <c r="J10308" s="6"/>
      <c r="K10308" s="6">
        <v>0</v>
      </c>
      <c r="L10308" s="6" t="s">
        <v>12295</v>
      </c>
      <c r="M10308" s="6">
        <v>63</v>
      </c>
      <c r="N10308" s="6" t="str">
        <f>VLOOKUP(A10308,web_archive!D:AB,18,FALSE)</f>
        <v>Normal / Upper / Baby</v>
      </c>
      <c r="O10308" s="6">
        <v>2</v>
      </c>
      <c r="P10308" s="6">
        <v>1024</v>
      </c>
      <c r="Q10308" s="6"/>
      <c r="R10308" s="6">
        <v>1</v>
      </c>
      <c r="S10308" s="6">
        <v>1</v>
      </c>
      <c r="T10308" s="6">
        <v>729</v>
      </c>
      <c r="U10308" s="6" t="s">
        <v>12299</v>
      </c>
      <c r="V10308" s="6" t="s">
        <v>12299</v>
      </c>
      <c r="W10308" s="6" t="s">
        <v>12299</v>
      </c>
    </row>
    <row r="10309" spans="1:23" x14ac:dyDescent="0.3">
      <c r="A10309" s="6">
        <v>20009</v>
      </c>
      <c r="B10309" s="6" t="s">
        <v>32954</v>
      </c>
      <c r="C10309" s="6" t="s">
        <v>32955</v>
      </c>
      <c r="D10309" s="6">
        <v>4</v>
      </c>
      <c r="E10309" s="6">
        <v>0</v>
      </c>
      <c r="F10309" s="6"/>
      <c r="G10309" s="6">
        <v>0</v>
      </c>
      <c r="H10309" s="6"/>
      <c r="I10309" s="6"/>
      <c r="J10309" s="6"/>
      <c r="K10309" s="6">
        <v>0</v>
      </c>
      <c r="L10309" s="6" t="s">
        <v>12295</v>
      </c>
      <c r="M10309" s="6">
        <v>63</v>
      </c>
      <c r="N10309" s="6" t="str">
        <f>VLOOKUP(A10309,web_archive!D:AB,18,FALSE)</f>
        <v>Normal / Upper / Baby</v>
      </c>
      <c r="O10309" s="6">
        <v>2</v>
      </c>
      <c r="P10309" s="6">
        <v>1024</v>
      </c>
      <c r="Q10309" s="6"/>
      <c r="R10309" s="6">
        <v>1</v>
      </c>
      <c r="S10309" s="6">
        <v>1</v>
      </c>
      <c r="T10309" s="6">
        <v>319</v>
      </c>
      <c r="U10309" s="6" t="s">
        <v>12299</v>
      </c>
      <c r="V10309" s="6" t="s">
        <v>12299</v>
      </c>
      <c r="W10309" s="6" t="s">
        <v>12299</v>
      </c>
    </row>
    <row r="10310" spans="1:23" x14ac:dyDescent="0.3">
      <c r="A10310" s="6">
        <v>20010</v>
      </c>
      <c r="B10310" s="6" t="s">
        <v>32956</v>
      </c>
      <c r="C10310" s="6" t="s">
        <v>32957</v>
      </c>
      <c r="D10310" s="6">
        <v>4</v>
      </c>
      <c r="E10310" s="6">
        <v>0</v>
      </c>
      <c r="F10310" s="6"/>
      <c r="G10310" s="6">
        <v>0</v>
      </c>
      <c r="H10310" s="6"/>
      <c r="I10310" s="6"/>
      <c r="J10310" s="6"/>
      <c r="K10310" s="6">
        <v>0</v>
      </c>
      <c r="L10310" s="6" t="s">
        <v>12295</v>
      </c>
      <c r="M10310" s="6">
        <v>63</v>
      </c>
      <c r="N10310" s="6" t="e">
        <f>VLOOKUP(A10310,web_archive!D:AB,18,FALSE)</f>
        <v>#N/A</v>
      </c>
      <c r="O10310" s="6">
        <v>2</v>
      </c>
      <c r="P10310" s="6">
        <v>2048</v>
      </c>
      <c r="Q10310" s="6"/>
      <c r="R10310" s="6">
        <v>1</v>
      </c>
      <c r="S10310" s="6">
        <v>1</v>
      </c>
      <c r="T10310" s="6">
        <v>1198</v>
      </c>
      <c r="U10310" s="6" t="s">
        <v>12299</v>
      </c>
      <c r="V10310" s="6" t="s">
        <v>12299</v>
      </c>
      <c r="W10310" s="6" t="s">
        <v>12299</v>
      </c>
    </row>
    <row r="10311" spans="1:23" x14ac:dyDescent="0.3">
      <c r="A10311" s="6">
        <v>20011</v>
      </c>
      <c r="B10311" s="6" t="s">
        <v>32958</v>
      </c>
      <c r="C10311" s="6" t="s">
        <v>32959</v>
      </c>
      <c r="D10311" s="6">
        <v>4</v>
      </c>
      <c r="E10311" s="6">
        <v>0</v>
      </c>
      <c r="F10311" s="6"/>
      <c r="G10311" s="6">
        <v>0</v>
      </c>
      <c r="H10311" s="6"/>
      <c r="I10311" s="6"/>
      <c r="J10311" s="6"/>
      <c r="K10311" s="6">
        <v>0</v>
      </c>
      <c r="L10311" s="6" t="s">
        <v>12295</v>
      </c>
      <c r="M10311" s="6">
        <v>63</v>
      </c>
      <c r="N10311" s="6" t="str">
        <f>VLOOKUP(A10311,web_archive!D:AB,18,FALSE)</f>
        <v>Normal / Upper / Baby</v>
      </c>
      <c r="O10311" s="6">
        <v>2</v>
      </c>
      <c r="P10311" s="6">
        <v>1024</v>
      </c>
      <c r="Q10311" s="6"/>
      <c r="R10311" s="6">
        <v>1</v>
      </c>
      <c r="S10311" s="6">
        <v>1</v>
      </c>
      <c r="T10311" s="6">
        <v>1199</v>
      </c>
      <c r="U10311" s="6" t="s">
        <v>12299</v>
      </c>
      <c r="V10311" s="6" t="s">
        <v>12299</v>
      </c>
      <c r="W10311" s="6" t="s">
        <v>12299</v>
      </c>
    </row>
    <row r="10312" spans="1:23" x14ac:dyDescent="0.3">
      <c r="A10312" s="6">
        <v>20012</v>
      </c>
      <c r="B10312" s="6" t="s">
        <v>32960</v>
      </c>
      <c r="C10312" s="6" t="s">
        <v>32961</v>
      </c>
      <c r="D10312" s="6">
        <v>4</v>
      </c>
      <c r="E10312" s="6">
        <v>0</v>
      </c>
      <c r="F10312" s="6"/>
      <c r="G10312" s="6">
        <v>0</v>
      </c>
      <c r="H10312" s="6"/>
      <c r="I10312" s="6"/>
      <c r="J10312" s="6"/>
      <c r="K10312" s="6">
        <v>0</v>
      </c>
      <c r="L10312" s="6" t="s">
        <v>12295</v>
      </c>
      <c r="M10312" s="6">
        <v>63</v>
      </c>
      <c r="N10312" s="6" t="str">
        <f>VLOOKUP(A10312,web_archive!D:AB,18,FALSE)</f>
        <v>Normal / Upper / Baby</v>
      </c>
      <c r="O10312" s="6">
        <v>2</v>
      </c>
      <c r="P10312" s="6">
        <v>1024</v>
      </c>
      <c r="Q10312" s="6"/>
      <c r="R10312" s="6">
        <v>1</v>
      </c>
      <c r="S10312" s="6">
        <v>1</v>
      </c>
      <c r="T10312" s="6">
        <v>1200</v>
      </c>
      <c r="U10312" s="6" t="s">
        <v>12299</v>
      </c>
      <c r="V10312" s="6" t="s">
        <v>12299</v>
      </c>
      <c r="W10312" s="6" t="s">
        <v>12299</v>
      </c>
    </row>
    <row r="10313" spans="1:23" x14ac:dyDescent="0.3">
      <c r="A10313" s="6">
        <v>20013</v>
      </c>
      <c r="B10313" s="6" t="s">
        <v>32962</v>
      </c>
      <c r="C10313" s="6" t="s">
        <v>32963</v>
      </c>
      <c r="D10313" s="6">
        <v>4</v>
      </c>
      <c r="E10313" s="6">
        <v>0</v>
      </c>
      <c r="F10313" s="6"/>
      <c r="G10313" s="6">
        <v>0</v>
      </c>
      <c r="H10313" s="6"/>
      <c r="I10313" s="6"/>
      <c r="J10313" s="6"/>
      <c r="K10313" s="6">
        <v>0</v>
      </c>
      <c r="L10313" s="6" t="s">
        <v>12295</v>
      </c>
      <c r="M10313" s="6">
        <v>63</v>
      </c>
      <c r="N10313" s="6" t="e">
        <f>VLOOKUP(A10313,web_archive!D:AB,18,FALSE)</f>
        <v>#N/A</v>
      </c>
      <c r="O10313" s="6">
        <v>2</v>
      </c>
      <c r="P10313" s="6">
        <v>1024</v>
      </c>
      <c r="Q10313" s="6"/>
      <c r="R10313" s="6">
        <v>1</v>
      </c>
      <c r="S10313" s="6">
        <v>1</v>
      </c>
      <c r="T10313" s="6">
        <v>111</v>
      </c>
      <c r="U10313" s="6" t="s">
        <v>12299</v>
      </c>
      <c r="V10313" s="6" t="s">
        <v>12299</v>
      </c>
      <c r="W10313" s="6" t="s">
        <v>12299</v>
      </c>
    </row>
    <row r="10314" spans="1:23" x14ac:dyDescent="0.3">
      <c r="A10314" s="6">
        <v>20014</v>
      </c>
      <c r="B10314" s="6" t="s">
        <v>32964</v>
      </c>
      <c r="C10314" s="6" t="s">
        <v>32965</v>
      </c>
      <c r="D10314" s="6">
        <v>4</v>
      </c>
      <c r="E10314" s="6">
        <v>10</v>
      </c>
      <c r="F10314" s="6"/>
      <c r="G10314" s="6">
        <v>0</v>
      </c>
      <c r="H10314" s="6"/>
      <c r="I10314" s="6"/>
      <c r="J10314" s="6"/>
      <c r="K10314" s="6">
        <v>0</v>
      </c>
      <c r="L10314" s="6" t="s">
        <v>12295</v>
      </c>
      <c r="M10314" s="6">
        <v>63</v>
      </c>
      <c r="N10314" s="6" t="str">
        <f>VLOOKUP(A10314,web_archive!D:AB,18,FALSE)</f>
        <v>Normal / Upper / Baby</v>
      </c>
      <c r="O10314" s="6">
        <v>2</v>
      </c>
      <c r="P10314" s="6">
        <v>1024</v>
      </c>
      <c r="Q10314" s="6"/>
      <c r="R10314" s="6"/>
      <c r="S10314" s="6">
        <v>1</v>
      </c>
      <c r="T10314" s="6">
        <v>1204</v>
      </c>
      <c r="U10314" s="6" t="s">
        <v>12299</v>
      </c>
      <c r="V10314" s="6" t="s">
        <v>12299</v>
      </c>
      <c r="W10314" s="6" t="s">
        <v>12299</v>
      </c>
    </row>
    <row r="10315" spans="1:23" x14ac:dyDescent="0.3">
      <c r="A10315" s="6">
        <v>20015</v>
      </c>
      <c r="B10315" s="6" t="s">
        <v>32966</v>
      </c>
      <c r="C10315" s="6" t="s">
        <v>32967</v>
      </c>
      <c r="D10315" s="6">
        <v>4</v>
      </c>
      <c r="E10315" s="6">
        <v>10</v>
      </c>
      <c r="F10315" s="6"/>
      <c r="G10315" s="6">
        <v>0</v>
      </c>
      <c r="H10315" s="6"/>
      <c r="I10315" s="6"/>
      <c r="J10315" s="6"/>
      <c r="K10315" s="6">
        <v>0</v>
      </c>
      <c r="L10315" s="6" t="s">
        <v>12295</v>
      </c>
      <c r="M10315" s="6">
        <v>63</v>
      </c>
      <c r="N10315" s="6" t="str">
        <f>VLOOKUP(A10315,web_archive!D:AB,18,FALSE)</f>
        <v>Normal / Upper / Baby</v>
      </c>
      <c r="O10315" s="6">
        <v>2</v>
      </c>
      <c r="P10315" s="6">
        <v>1024</v>
      </c>
      <c r="Q10315" s="6"/>
      <c r="R10315" s="6"/>
      <c r="S10315" s="6">
        <v>1</v>
      </c>
      <c r="T10315" s="6">
        <v>1205</v>
      </c>
      <c r="U10315" s="6" t="s">
        <v>12299</v>
      </c>
      <c r="V10315" s="6" t="s">
        <v>12299</v>
      </c>
      <c r="W10315" s="6" t="s">
        <v>12299</v>
      </c>
    </row>
    <row r="10316" spans="1:23" x14ac:dyDescent="0.3">
      <c r="A10316" s="6">
        <v>20016</v>
      </c>
      <c r="B10316" s="6" t="s">
        <v>32968</v>
      </c>
      <c r="C10316" s="6" t="s">
        <v>32969</v>
      </c>
      <c r="D10316" s="6">
        <v>4</v>
      </c>
      <c r="E10316" s="6">
        <v>10</v>
      </c>
      <c r="F10316" s="6"/>
      <c r="G10316" s="6">
        <v>0</v>
      </c>
      <c r="H10316" s="6"/>
      <c r="I10316" s="6"/>
      <c r="J10316" s="6"/>
      <c r="K10316" s="6">
        <v>0</v>
      </c>
      <c r="L10316" s="6" t="s">
        <v>12295</v>
      </c>
      <c r="M10316" s="6">
        <v>63</v>
      </c>
      <c r="N10316" s="6" t="str">
        <f>VLOOKUP(A10316,web_archive!D:AB,18,FALSE)</f>
        <v>Normal / Upper / Baby</v>
      </c>
      <c r="O10316" s="6">
        <v>2</v>
      </c>
      <c r="P10316" s="6">
        <v>1024</v>
      </c>
      <c r="Q10316" s="6"/>
      <c r="R10316" s="6"/>
      <c r="S10316" s="6">
        <v>1</v>
      </c>
      <c r="T10316" s="6">
        <v>1206</v>
      </c>
      <c r="U10316" s="6" t="s">
        <v>12299</v>
      </c>
      <c r="V10316" s="6" t="s">
        <v>12299</v>
      </c>
      <c r="W10316" s="6" t="s">
        <v>12299</v>
      </c>
    </row>
    <row r="10317" spans="1:23" x14ac:dyDescent="0.3">
      <c r="A10317" s="6">
        <v>20017</v>
      </c>
      <c r="B10317" s="6" t="s">
        <v>32970</v>
      </c>
      <c r="C10317" s="6" t="s">
        <v>32971</v>
      </c>
      <c r="D10317" s="6">
        <v>4</v>
      </c>
      <c r="E10317" s="6">
        <v>10</v>
      </c>
      <c r="F10317" s="6"/>
      <c r="G10317" s="6">
        <v>0</v>
      </c>
      <c r="H10317" s="6"/>
      <c r="I10317" s="6"/>
      <c r="J10317" s="6"/>
      <c r="K10317" s="6">
        <v>0</v>
      </c>
      <c r="L10317" s="6" t="s">
        <v>12295</v>
      </c>
      <c r="M10317" s="6">
        <v>63</v>
      </c>
      <c r="N10317" s="6" t="e">
        <f>VLOOKUP(A10317,web_archive!D:AB,18,FALSE)</f>
        <v>#N/A</v>
      </c>
      <c r="O10317" s="6">
        <v>2</v>
      </c>
      <c r="P10317" s="6">
        <v>1024</v>
      </c>
      <c r="Q10317" s="6"/>
      <c r="R10317" s="6"/>
      <c r="S10317" s="6">
        <v>1</v>
      </c>
      <c r="T10317" s="6">
        <v>212</v>
      </c>
      <c r="U10317" s="6" t="s">
        <v>12299</v>
      </c>
      <c r="V10317" s="6" t="s">
        <v>12299</v>
      </c>
      <c r="W10317" s="6" t="s">
        <v>12299</v>
      </c>
    </row>
    <row r="10318" spans="1:23" x14ac:dyDescent="0.3">
      <c r="A10318" s="6">
        <v>20018</v>
      </c>
      <c r="B10318" s="6" t="s">
        <v>32972</v>
      </c>
      <c r="C10318" s="6" t="s">
        <v>32973</v>
      </c>
      <c r="D10318" s="6">
        <v>4</v>
      </c>
      <c r="E10318" s="6">
        <v>10</v>
      </c>
      <c r="F10318" s="6"/>
      <c r="G10318" s="6">
        <v>0</v>
      </c>
      <c r="H10318" s="6"/>
      <c r="I10318" s="6"/>
      <c r="J10318" s="6"/>
      <c r="K10318" s="6">
        <v>0</v>
      </c>
      <c r="L10318" s="6" t="s">
        <v>12295</v>
      </c>
      <c r="M10318" s="6">
        <v>63</v>
      </c>
      <c r="N10318" s="6" t="e">
        <f>VLOOKUP(A10318,web_archive!D:AB,18,FALSE)</f>
        <v>#N/A</v>
      </c>
      <c r="O10318" s="6">
        <v>2</v>
      </c>
      <c r="P10318" s="6">
        <v>1024</v>
      </c>
      <c r="Q10318" s="6"/>
      <c r="R10318" s="6"/>
      <c r="S10318" s="6">
        <v>1</v>
      </c>
      <c r="T10318" s="6">
        <v>1208</v>
      </c>
      <c r="U10318" s="6" t="s">
        <v>12299</v>
      </c>
      <c r="V10318" s="6" t="s">
        <v>12299</v>
      </c>
      <c r="W10318" s="6" t="s">
        <v>12299</v>
      </c>
    </row>
    <row r="10319" spans="1:23" x14ac:dyDescent="0.3">
      <c r="A10319" s="6">
        <v>20019</v>
      </c>
      <c r="B10319" s="6" t="s">
        <v>32974</v>
      </c>
      <c r="C10319" s="6" t="s">
        <v>32975</v>
      </c>
      <c r="D10319" s="6">
        <v>4</v>
      </c>
      <c r="E10319" s="6">
        <v>10</v>
      </c>
      <c r="F10319" s="6"/>
      <c r="G10319" s="6">
        <v>0</v>
      </c>
      <c r="H10319" s="6"/>
      <c r="I10319" s="6"/>
      <c r="J10319" s="6"/>
      <c r="K10319" s="6">
        <v>0</v>
      </c>
      <c r="L10319" s="6" t="s">
        <v>12295</v>
      </c>
      <c r="M10319" s="6">
        <v>63</v>
      </c>
      <c r="N10319" s="6" t="str">
        <f>VLOOKUP(A10319,web_archive!D:AB,18,FALSE)</f>
        <v>Normal / Upper / Baby</v>
      </c>
      <c r="O10319" s="6">
        <v>2</v>
      </c>
      <c r="P10319" s="6">
        <v>1024</v>
      </c>
      <c r="Q10319" s="6"/>
      <c r="R10319" s="6"/>
      <c r="S10319" s="6">
        <v>1</v>
      </c>
      <c r="T10319" s="6">
        <v>1209</v>
      </c>
      <c r="U10319" s="6" t="s">
        <v>12299</v>
      </c>
      <c r="V10319" s="6" t="s">
        <v>12299</v>
      </c>
      <c r="W10319" s="6" t="s">
        <v>12299</v>
      </c>
    </row>
    <row r="10320" spans="1:23" x14ac:dyDescent="0.3">
      <c r="A10320" s="6">
        <v>20020</v>
      </c>
      <c r="B10320" s="6" t="s">
        <v>32976</v>
      </c>
      <c r="C10320" s="6" t="s">
        <v>32977</v>
      </c>
      <c r="D10320" s="6">
        <v>4</v>
      </c>
      <c r="E10320" s="6">
        <v>0</v>
      </c>
      <c r="F10320" s="6"/>
      <c r="G10320" s="6">
        <v>0</v>
      </c>
      <c r="H10320" s="6"/>
      <c r="I10320" s="6"/>
      <c r="J10320" s="6"/>
      <c r="K10320" s="6">
        <v>0</v>
      </c>
      <c r="L10320" s="6" t="s">
        <v>12295</v>
      </c>
      <c r="M10320" s="6">
        <v>63</v>
      </c>
      <c r="N10320" s="6" t="e">
        <f>VLOOKUP(A10320,web_archive!D:AB,18,FALSE)</f>
        <v>#N/A</v>
      </c>
      <c r="O10320" s="6">
        <v>2</v>
      </c>
      <c r="P10320" s="6">
        <v>1024</v>
      </c>
      <c r="Q10320" s="6"/>
      <c r="R10320" s="6">
        <v>1</v>
      </c>
      <c r="S10320" s="6">
        <v>1</v>
      </c>
      <c r="T10320" s="6">
        <v>461</v>
      </c>
      <c r="U10320" s="6" t="s">
        <v>12299</v>
      </c>
      <c r="V10320" s="6" t="s">
        <v>12299</v>
      </c>
      <c r="W10320" s="6" t="s">
        <v>12299</v>
      </c>
    </row>
    <row r="10321" spans="1:26" x14ac:dyDescent="0.3">
      <c r="A10321" s="6">
        <v>20021</v>
      </c>
      <c r="B10321" s="6" t="s">
        <v>32978</v>
      </c>
      <c r="C10321" s="6" t="s">
        <v>32979</v>
      </c>
      <c r="D10321" s="6">
        <v>4</v>
      </c>
      <c r="E10321" s="6">
        <v>0</v>
      </c>
      <c r="F10321" s="6"/>
      <c r="G10321" s="6">
        <v>0</v>
      </c>
      <c r="H10321" s="6"/>
      <c r="I10321" s="6"/>
      <c r="J10321" s="6"/>
      <c r="K10321" s="6">
        <v>0</v>
      </c>
      <c r="L10321" s="6" t="s">
        <v>12295</v>
      </c>
      <c r="M10321" s="6">
        <v>63</v>
      </c>
      <c r="N10321" s="6" t="str">
        <f>VLOOKUP(A10321,web_archive!D:AB,18,FALSE)</f>
        <v>Normal / Upper / Baby</v>
      </c>
      <c r="O10321" s="6">
        <v>2</v>
      </c>
      <c r="P10321" s="6">
        <v>1024</v>
      </c>
      <c r="Q10321" s="6"/>
      <c r="R10321" s="6">
        <v>1</v>
      </c>
      <c r="S10321" s="6">
        <v>1</v>
      </c>
      <c r="T10321" s="6">
        <v>708</v>
      </c>
      <c r="U10321" s="6" t="s">
        <v>12299</v>
      </c>
      <c r="V10321" s="6" t="s">
        <v>12299</v>
      </c>
      <c r="W10321" s="6" t="s">
        <v>12299</v>
      </c>
      <c r="X10321" s="6"/>
      <c r="Y10321" s="6"/>
      <c r="Z10321" s="6"/>
    </row>
    <row r="10322" spans="1:26" x14ac:dyDescent="0.3">
      <c r="A10322" s="6">
        <v>20022</v>
      </c>
      <c r="B10322" s="6" t="s">
        <v>32980</v>
      </c>
      <c r="C10322" s="6" t="s">
        <v>32981</v>
      </c>
      <c r="D10322" s="6">
        <v>4</v>
      </c>
      <c r="E10322" s="6">
        <v>0</v>
      </c>
      <c r="F10322" s="6"/>
      <c r="G10322" s="6">
        <v>0</v>
      </c>
      <c r="H10322" s="6"/>
      <c r="I10322" s="6"/>
      <c r="J10322" s="6"/>
      <c r="K10322" s="6">
        <v>0</v>
      </c>
      <c r="L10322" s="6" t="s">
        <v>12295</v>
      </c>
      <c r="M10322" s="6">
        <v>63</v>
      </c>
      <c r="N10322" s="6" t="str">
        <f>VLOOKUP(A10322,web_archive!D:AB,18,FALSE)</f>
        <v>Normal / Upper / Baby</v>
      </c>
      <c r="O10322" s="6">
        <v>2</v>
      </c>
      <c r="P10322" s="6">
        <v>4096</v>
      </c>
      <c r="Q10322" s="6"/>
      <c r="R10322" s="6">
        <v>1</v>
      </c>
      <c r="S10322" s="6">
        <v>1</v>
      </c>
      <c r="T10322" s="6">
        <v>734</v>
      </c>
      <c r="U10322" s="6" t="s">
        <v>12299</v>
      </c>
      <c r="V10322" s="6" t="s">
        <v>12299</v>
      </c>
      <c r="W10322" s="6" t="s">
        <v>12299</v>
      </c>
      <c r="X10322" s="6"/>
      <c r="Y10322" s="6"/>
      <c r="Z10322" s="6"/>
    </row>
    <row r="10323" spans="1:26" x14ac:dyDescent="0.3">
      <c r="A10323" s="6">
        <v>20023</v>
      </c>
      <c r="B10323" s="6" t="s">
        <v>32982</v>
      </c>
      <c r="C10323" s="6" t="s">
        <v>32983</v>
      </c>
      <c r="D10323" s="6">
        <v>4</v>
      </c>
      <c r="E10323" s="6">
        <v>0</v>
      </c>
      <c r="F10323" s="6"/>
      <c r="G10323" s="6">
        <v>0</v>
      </c>
      <c r="H10323" s="6"/>
      <c r="I10323" s="6"/>
      <c r="J10323" s="6"/>
      <c r="K10323" s="6">
        <v>0</v>
      </c>
      <c r="L10323" s="6" t="s">
        <v>12295</v>
      </c>
      <c r="M10323" s="6">
        <v>63</v>
      </c>
      <c r="N10323" s="6" t="e">
        <f>VLOOKUP(A10323,web_archive!D:AB,18,FALSE)</f>
        <v>#N/A</v>
      </c>
      <c r="O10323" s="6">
        <v>2</v>
      </c>
      <c r="P10323" s="6">
        <v>1024</v>
      </c>
      <c r="Q10323" s="6"/>
      <c r="R10323" s="6">
        <v>1</v>
      </c>
      <c r="S10323" s="6">
        <v>1</v>
      </c>
      <c r="T10323" s="6">
        <v>559</v>
      </c>
      <c r="U10323" s="6" t="s">
        <v>12299</v>
      </c>
      <c r="V10323" s="6" t="s">
        <v>12299</v>
      </c>
      <c r="W10323" s="6" t="s">
        <v>12299</v>
      </c>
      <c r="X10323" s="6"/>
      <c r="Y10323" s="6"/>
      <c r="Z10323" s="6"/>
    </row>
    <row r="10324" spans="1:26" x14ac:dyDescent="0.3">
      <c r="A10324" s="6">
        <v>20024</v>
      </c>
      <c r="B10324" s="6" t="s">
        <v>32984</v>
      </c>
      <c r="C10324" s="6" t="s">
        <v>32985</v>
      </c>
      <c r="D10324" s="6">
        <v>4</v>
      </c>
      <c r="E10324" s="6">
        <v>0</v>
      </c>
      <c r="F10324" s="6"/>
      <c r="G10324" s="6">
        <v>0</v>
      </c>
      <c r="H10324" s="6"/>
      <c r="I10324" s="6"/>
      <c r="J10324" s="6"/>
      <c r="K10324" s="6">
        <v>0</v>
      </c>
      <c r="L10324" s="6" t="s">
        <v>12295</v>
      </c>
      <c r="M10324" s="6">
        <v>63</v>
      </c>
      <c r="N10324" s="6" t="str">
        <f>VLOOKUP(A10324,web_archive!D:AB,18,FALSE)</f>
        <v>Normal / Upper / Baby</v>
      </c>
      <c r="O10324" s="6">
        <v>2</v>
      </c>
      <c r="P10324" s="6">
        <v>1024</v>
      </c>
      <c r="Q10324" s="6"/>
      <c r="R10324" s="6">
        <v>1</v>
      </c>
      <c r="S10324" s="6">
        <v>1</v>
      </c>
      <c r="T10324" s="6">
        <v>247</v>
      </c>
      <c r="U10324" s="6" t="s">
        <v>12299</v>
      </c>
      <c r="V10324" s="6" t="s">
        <v>12299</v>
      </c>
      <c r="W10324" s="6" t="s">
        <v>12299</v>
      </c>
      <c r="X10324" s="6"/>
      <c r="Y10324" s="6"/>
      <c r="Z10324" s="6"/>
    </row>
    <row r="10325" spans="1:26" x14ac:dyDescent="0.3">
      <c r="A10325" s="6">
        <v>20025</v>
      </c>
      <c r="B10325" s="6" t="s">
        <v>32986</v>
      </c>
      <c r="C10325" s="6" t="s">
        <v>32987</v>
      </c>
      <c r="D10325" s="6">
        <v>4</v>
      </c>
      <c r="E10325" s="6">
        <v>10</v>
      </c>
      <c r="F10325" s="6"/>
      <c r="G10325" s="6">
        <v>0</v>
      </c>
      <c r="H10325" s="6"/>
      <c r="I10325" s="6"/>
      <c r="J10325" s="6"/>
      <c r="K10325" s="6">
        <v>0</v>
      </c>
      <c r="L10325" s="6" t="s">
        <v>12295</v>
      </c>
      <c r="M10325" s="6">
        <v>63</v>
      </c>
      <c r="N10325" s="6" t="e">
        <f>VLOOKUP(A10325,web_archive!D:AB,18,FALSE)</f>
        <v>#N/A</v>
      </c>
      <c r="O10325" s="6">
        <v>2</v>
      </c>
      <c r="P10325" s="6">
        <v>1024</v>
      </c>
      <c r="Q10325" s="6"/>
      <c r="R10325" s="6">
        <v>1</v>
      </c>
      <c r="S10325" s="6">
        <v>1</v>
      </c>
      <c r="T10325" s="6">
        <v>1211</v>
      </c>
      <c r="U10325" s="6" t="s">
        <v>12858</v>
      </c>
      <c r="V10325" s="6" t="s">
        <v>18102</v>
      </c>
      <c r="W10325" s="6">
        <v>519</v>
      </c>
      <c r="X10325" s="6" t="s">
        <v>12413</v>
      </c>
      <c r="Y10325" s="6" t="s">
        <v>12299</v>
      </c>
      <c r="Z10325" s="6" t="s">
        <v>12299</v>
      </c>
    </row>
    <row r="10326" spans="1:26" x14ac:dyDescent="0.3">
      <c r="A10326" s="6">
        <v>20026</v>
      </c>
      <c r="B10326" s="6" t="s">
        <v>32988</v>
      </c>
      <c r="C10326" s="6" t="s">
        <v>32989</v>
      </c>
      <c r="D10326" s="6">
        <v>4</v>
      </c>
      <c r="E10326" s="6">
        <v>10</v>
      </c>
      <c r="F10326" s="6"/>
      <c r="G10326" s="6">
        <v>0</v>
      </c>
      <c r="H10326" s="6"/>
      <c r="I10326" s="6"/>
      <c r="J10326" s="6"/>
      <c r="K10326" s="6">
        <v>0</v>
      </c>
      <c r="L10326" s="6" t="s">
        <v>12295</v>
      </c>
      <c r="M10326" s="6">
        <v>63</v>
      </c>
      <c r="N10326" s="6" t="str">
        <f>VLOOKUP(A10326,web_archive!D:AB,18,FALSE)</f>
        <v>Normal / Upper / Baby</v>
      </c>
      <c r="O10326" s="6">
        <v>2</v>
      </c>
      <c r="P10326" s="6">
        <v>1024</v>
      </c>
      <c r="Q10326" s="6"/>
      <c r="R10326" s="6">
        <v>1</v>
      </c>
      <c r="S10326" s="6">
        <v>1</v>
      </c>
      <c r="T10326" s="6">
        <v>1212</v>
      </c>
      <c r="U10326" s="6" t="s">
        <v>12858</v>
      </c>
      <c r="V10326" s="6" t="s">
        <v>18102</v>
      </c>
      <c r="W10326" s="6">
        <v>519</v>
      </c>
      <c r="X10326" s="6" t="s">
        <v>12413</v>
      </c>
      <c r="Y10326" s="6" t="s">
        <v>12299</v>
      </c>
      <c r="Z10326" s="6" t="s">
        <v>12299</v>
      </c>
    </row>
    <row r="10327" spans="1:26" x14ac:dyDescent="0.3">
      <c r="A10327" s="6">
        <v>20027</v>
      </c>
      <c r="B10327" s="6" t="s">
        <v>32990</v>
      </c>
      <c r="C10327" s="6" t="s">
        <v>32991</v>
      </c>
      <c r="D10327" s="6">
        <v>4</v>
      </c>
      <c r="E10327" s="6">
        <v>10</v>
      </c>
      <c r="F10327" s="6"/>
      <c r="G10327" s="6">
        <v>0</v>
      </c>
      <c r="H10327" s="6"/>
      <c r="I10327" s="6"/>
      <c r="J10327" s="6"/>
      <c r="K10327" s="6">
        <v>0</v>
      </c>
      <c r="L10327" s="6" t="s">
        <v>12295</v>
      </c>
      <c r="M10327" s="6">
        <v>63</v>
      </c>
      <c r="N10327" s="6" t="e">
        <f>VLOOKUP(A10327,web_archive!D:AB,18,FALSE)</f>
        <v>#N/A</v>
      </c>
      <c r="O10327" s="6">
        <v>2</v>
      </c>
      <c r="P10327" s="6">
        <v>1024</v>
      </c>
      <c r="Q10327" s="6"/>
      <c r="R10327" s="6">
        <v>1</v>
      </c>
      <c r="S10327" s="6">
        <v>1</v>
      </c>
      <c r="T10327" s="6">
        <v>1213</v>
      </c>
      <c r="U10327" s="6" t="s">
        <v>12858</v>
      </c>
      <c r="V10327" s="6" t="s">
        <v>18102</v>
      </c>
      <c r="W10327" s="6">
        <v>519</v>
      </c>
      <c r="X10327" s="6" t="s">
        <v>12413</v>
      </c>
      <c r="Y10327" s="6" t="s">
        <v>12299</v>
      </c>
      <c r="Z10327" s="6" t="s">
        <v>12299</v>
      </c>
    </row>
    <row r="10328" spans="1:26" x14ac:dyDescent="0.3">
      <c r="A10328" s="6">
        <v>20028</v>
      </c>
      <c r="B10328" s="6" t="s">
        <v>32992</v>
      </c>
      <c r="C10328" s="6" t="s">
        <v>32993</v>
      </c>
      <c r="D10328" s="6">
        <v>4</v>
      </c>
      <c r="E10328" s="6">
        <v>10</v>
      </c>
      <c r="F10328" s="6"/>
      <c r="G10328" s="6">
        <v>0</v>
      </c>
      <c r="H10328" s="6"/>
      <c r="I10328" s="6"/>
      <c r="J10328" s="6"/>
      <c r="K10328" s="6">
        <v>0</v>
      </c>
      <c r="L10328" s="6" t="s">
        <v>12295</v>
      </c>
      <c r="M10328" s="6">
        <v>63</v>
      </c>
      <c r="N10328" s="6" t="str">
        <f>VLOOKUP(A10328,web_archive!D:AB,18,FALSE)</f>
        <v>Normal / Upper / Baby</v>
      </c>
      <c r="O10328" s="6">
        <v>2</v>
      </c>
      <c r="P10328" s="6">
        <v>1024</v>
      </c>
      <c r="Q10328" s="6"/>
      <c r="R10328" s="6">
        <v>1</v>
      </c>
      <c r="S10328" s="6">
        <v>1</v>
      </c>
      <c r="T10328" s="6">
        <v>1214</v>
      </c>
      <c r="U10328" s="6" t="s">
        <v>12858</v>
      </c>
      <c r="V10328" s="6" t="s">
        <v>18102</v>
      </c>
      <c r="W10328" s="6">
        <v>519</v>
      </c>
      <c r="X10328" s="6" t="s">
        <v>12413</v>
      </c>
      <c r="Y10328" s="6" t="s">
        <v>12299</v>
      </c>
      <c r="Z10328" s="6" t="s">
        <v>12299</v>
      </c>
    </row>
    <row r="10329" spans="1:26" x14ac:dyDescent="0.3">
      <c r="A10329" s="6">
        <v>20029</v>
      </c>
      <c r="B10329" s="6" t="s">
        <v>32994</v>
      </c>
      <c r="C10329" s="6" t="s">
        <v>32995</v>
      </c>
      <c r="D10329" s="6">
        <v>4</v>
      </c>
      <c r="E10329" s="6">
        <v>0</v>
      </c>
      <c r="F10329" s="6"/>
      <c r="G10329" s="6">
        <v>0</v>
      </c>
      <c r="H10329" s="6"/>
      <c r="I10329" s="6"/>
      <c r="J10329" s="6"/>
      <c r="K10329" s="6">
        <v>0</v>
      </c>
      <c r="L10329" s="6" t="s">
        <v>12295</v>
      </c>
      <c r="M10329" s="6">
        <v>63</v>
      </c>
      <c r="N10329" s="6" t="e">
        <f>VLOOKUP(A10329,web_archive!D:AB,18,FALSE)</f>
        <v>#N/A</v>
      </c>
      <c r="O10329" s="6">
        <v>2</v>
      </c>
      <c r="P10329" s="6">
        <v>4096</v>
      </c>
      <c r="Q10329" s="6"/>
      <c r="R10329" s="6">
        <v>1</v>
      </c>
      <c r="S10329" s="6">
        <v>1</v>
      </c>
      <c r="T10329" s="6">
        <v>569</v>
      </c>
      <c r="U10329" s="6" t="s">
        <v>12299</v>
      </c>
      <c r="V10329" s="6" t="s">
        <v>12299</v>
      </c>
      <c r="W10329" s="6" t="s">
        <v>12299</v>
      </c>
      <c r="X10329" s="6"/>
      <c r="Y10329" s="6"/>
      <c r="Z10329" s="6"/>
    </row>
    <row r="10330" spans="1:26" x14ac:dyDescent="0.3">
      <c r="A10330" s="6">
        <v>20030</v>
      </c>
      <c r="B10330" s="6" t="s">
        <v>32996</v>
      </c>
      <c r="C10330" s="6" t="s">
        <v>32997</v>
      </c>
      <c r="D10330" s="6">
        <v>4</v>
      </c>
      <c r="E10330" s="6">
        <v>0</v>
      </c>
      <c r="F10330" s="6"/>
      <c r="G10330" s="6">
        <v>0</v>
      </c>
      <c r="H10330" s="6"/>
      <c r="I10330" s="6"/>
      <c r="J10330" s="6"/>
      <c r="K10330" s="6">
        <v>0</v>
      </c>
      <c r="L10330" s="6" t="s">
        <v>12295</v>
      </c>
      <c r="M10330" s="6">
        <v>63</v>
      </c>
      <c r="N10330" s="6" t="e">
        <f>VLOOKUP(A10330,web_archive!D:AB,18,FALSE)</f>
        <v>#N/A</v>
      </c>
      <c r="O10330" s="6">
        <v>2</v>
      </c>
      <c r="P10330" s="6">
        <v>4096</v>
      </c>
      <c r="Q10330" s="6"/>
      <c r="R10330" s="6">
        <v>1</v>
      </c>
      <c r="S10330" s="6">
        <v>1</v>
      </c>
      <c r="T10330" s="6">
        <v>653</v>
      </c>
      <c r="U10330" s="6" t="s">
        <v>12299</v>
      </c>
      <c r="V10330" s="6" t="s">
        <v>12299</v>
      </c>
      <c r="W10330" s="6" t="s">
        <v>12299</v>
      </c>
      <c r="X10330" s="6"/>
      <c r="Y10330" s="6"/>
      <c r="Z10330" s="6"/>
    </row>
    <row r="10331" spans="1:26" x14ac:dyDescent="0.3">
      <c r="A10331" s="6">
        <v>20031</v>
      </c>
      <c r="B10331" s="6" t="s">
        <v>32998</v>
      </c>
      <c r="C10331" s="6" t="s">
        <v>32999</v>
      </c>
      <c r="D10331" s="6">
        <v>4</v>
      </c>
      <c r="E10331" s="6">
        <v>0</v>
      </c>
      <c r="F10331" s="6"/>
      <c r="G10331" s="6">
        <v>0</v>
      </c>
      <c r="H10331" s="6"/>
      <c r="I10331" s="6"/>
      <c r="J10331" s="6"/>
      <c r="K10331" s="6">
        <v>0</v>
      </c>
      <c r="L10331" s="6" t="s">
        <v>12295</v>
      </c>
      <c r="M10331" s="6">
        <v>63</v>
      </c>
      <c r="N10331" s="6" t="e">
        <f>VLOOKUP(A10331,web_archive!D:AB,18,FALSE)</f>
        <v>#N/A</v>
      </c>
      <c r="O10331" s="6">
        <v>2</v>
      </c>
      <c r="P10331" s="6">
        <v>1024</v>
      </c>
      <c r="Q10331" s="6"/>
      <c r="R10331" s="6">
        <v>1</v>
      </c>
      <c r="S10331" s="6">
        <v>1</v>
      </c>
      <c r="T10331" s="6">
        <v>1215</v>
      </c>
      <c r="U10331" s="6" t="s">
        <v>12299</v>
      </c>
      <c r="V10331" s="6" t="s">
        <v>12299</v>
      </c>
      <c r="W10331" s="6" t="s">
        <v>12299</v>
      </c>
      <c r="X10331" s="6"/>
      <c r="Y10331" s="6"/>
      <c r="Z10331" s="6"/>
    </row>
    <row r="10332" spans="1:26" x14ac:dyDescent="0.3">
      <c r="A10332" s="6">
        <v>20032</v>
      </c>
      <c r="B10332" s="6" t="s">
        <v>33000</v>
      </c>
      <c r="C10332" s="6" t="s">
        <v>33001</v>
      </c>
      <c r="D10332" s="6">
        <v>4</v>
      </c>
      <c r="E10332" s="6">
        <v>0</v>
      </c>
      <c r="F10332" s="6"/>
      <c r="G10332" s="6">
        <v>0</v>
      </c>
      <c r="H10332" s="6"/>
      <c r="I10332" s="6"/>
      <c r="J10332" s="6"/>
      <c r="K10332" s="6">
        <v>0</v>
      </c>
      <c r="L10332" s="6" t="s">
        <v>12295</v>
      </c>
      <c r="M10332" s="6">
        <v>63</v>
      </c>
      <c r="N10332" s="6" t="e">
        <f>VLOOKUP(A10332,web_archive!D:AB,18,FALSE)</f>
        <v>#N/A</v>
      </c>
      <c r="O10332" s="6">
        <v>2</v>
      </c>
      <c r="P10332" s="6">
        <v>1024</v>
      </c>
      <c r="Q10332" s="6"/>
      <c r="R10332" s="6">
        <v>1</v>
      </c>
      <c r="S10332" s="6">
        <v>1</v>
      </c>
      <c r="T10332" s="6">
        <v>1216</v>
      </c>
      <c r="U10332" s="6" t="s">
        <v>12299</v>
      </c>
      <c r="V10332" s="6" t="s">
        <v>12299</v>
      </c>
      <c r="W10332" s="6" t="s">
        <v>12299</v>
      </c>
      <c r="X10332" s="6"/>
      <c r="Y10332" s="6"/>
      <c r="Z10332" s="6"/>
    </row>
    <row r="10333" spans="1:26" x14ac:dyDescent="0.3">
      <c r="A10333" s="6">
        <v>20033</v>
      </c>
      <c r="B10333" s="6" t="s">
        <v>33002</v>
      </c>
      <c r="C10333" s="6" t="s">
        <v>33003</v>
      </c>
      <c r="D10333" s="6">
        <v>4</v>
      </c>
      <c r="E10333" s="6">
        <v>0</v>
      </c>
      <c r="F10333" s="6"/>
      <c r="G10333" s="6">
        <v>0</v>
      </c>
      <c r="H10333" s="6"/>
      <c r="I10333" s="6"/>
      <c r="J10333" s="6"/>
      <c r="K10333" s="6">
        <v>0</v>
      </c>
      <c r="L10333" s="6" t="s">
        <v>12295</v>
      </c>
      <c r="M10333" s="6">
        <v>63</v>
      </c>
      <c r="N10333" s="6" t="e">
        <f>VLOOKUP(A10333,web_archive!D:AB,18,FALSE)</f>
        <v>#N/A</v>
      </c>
      <c r="O10333" s="6">
        <v>2</v>
      </c>
      <c r="P10333" s="6">
        <v>1024</v>
      </c>
      <c r="Q10333" s="6"/>
      <c r="R10333" s="6">
        <v>1</v>
      </c>
      <c r="S10333" s="6">
        <v>1</v>
      </c>
      <c r="T10333" s="6">
        <v>1217</v>
      </c>
      <c r="U10333" s="6" t="s">
        <v>12299</v>
      </c>
      <c r="V10333" s="6" t="s">
        <v>12299</v>
      </c>
      <c r="W10333" s="6" t="s">
        <v>12299</v>
      </c>
      <c r="X10333" s="6"/>
      <c r="Y10333" s="6"/>
      <c r="Z10333" s="6"/>
    </row>
    <row r="10334" spans="1:26" x14ac:dyDescent="0.3">
      <c r="A10334" s="6">
        <v>20034</v>
      </c>
      <c r="B10334" s="6" t="s">
        <v>33004</v>
      </c>
      <c r="C10334" s="6" t="s">
        <v>33005</v>
      </c>
      <c r="D10334" s="6">
        <v>4</v>
      </c>
      <c r="E10334" s="6">
        <v>10</v>
      </c>
      <c r="F10334" s="6"/>
      <c r="G10334" s="6">
        <v>0</v>
      </c>
      <c r="H10334" s="6"/>
      <c r="I10334" s="6"/>
      <c r="J10334" s="6"/>
      <c r="K10334" s="6">
        <v>0</v>
      </c>
      <c r="L10334" s="6" t="s">
        <v>12295</v>
      </c>
      <c r="M10334" s="6">
        <v>63</v>
      </c>
      <c r="N10334" s="6" t="e">
        <f>VLOOKUP(A10334,web_archive!D:AB,18,FALSE)</f>
        <v>#N/A</v>
      </c>
      <c r="O10334" s="6">
        <v>2</v>
      </c>
      <c r="P10334" s="6">
        <v>4096</v>
      </c>
      <c r="Q10334" s="6"/>
      <c r="R10334" s="6">
        <v>1</v>
      </c>
      <c r="S10334" s="6">
        <v>1</v>
      </c>
      <c r="T10334" s="6">
        <v>1041</v>
      </c>
      <c r="U10334" s="6" t="s">
        <v>12299</v>
      </c>
      <c r="V10334" s="6" t="s">
        <v>12299</v>
      </c>
      <c r="W10334" s="6" t="s">
        <v>12299</v>
      </c>
      <c r="X10334" s="6"/>
      <c r="Y10334" s="6"/>
      <c r="Z10334" s="6"/>
    </row>
    <row r="10335" spans="1:26" x14ac:dyDescent="0.3">
      <c r="A10335" s="6">
        <v>20035</v>
      </c>
      <c r="B10335" s="6" t="s">
        <v>33006</v>
      </c>
      <c r="C10335" s="6" t="s">
        <v>33007</v>
      </c>
      <c r="D10335" s="6">
        <v>4</v>
      </c>
      <c r="E10335" s="6">
        <v>0</v>
      </c>
      <c r="F10335" s="6"/>
      <c r="G10335" s="6">
        <v>0</v>
      </c>
      <c r="H10335" s="6"/>
      <c r="I10335" s="6"/>
      <c r="J10335" s="6"/>
      <c r="K10335" s="6">
        <v>0</v>
      </c>
      <c r="L10335" s="6" t="s">
        <v>12295</v>
      </c>
      <c r="M10335" s="6">
        <v>63</v>
      </c>
      <c r="N10335" s="6" t="e">
        <f>VLOOKUP(A10335,web_archive!D:AB,18,FALSE)</f>
        <v>#N/A</v>
      </c>
      <c r="O10335" s="6">
        <v>2</v>
      </c>
      <c r="P10335" s="6">
        <v>4096</v>
      </c>
      <c r="Q10335" s="6"/>
      <c r="R10335" s="6">
        <v>1</v>
      </c>
      <c r="S10335" s="6">
        <v>1</v>
      </c>
      <c r="T10335" s="6">
        <v>1064</v>
      </c>
      <c r="U10335" s="6" t="s">
        <v>12299</v>
      </c>
      <c r="V10335" s="6" t="s">
        <v>12299</v>
      </c>
      <c r="W10335" s="6" t="s">
        <v>12299</v>
      </c>
      <c r="X10335" s="6"/>
      <c r="Y10335" s="6"/>
      <c r="Z10335" s="6"/>
    </row>
    <row r="10336" spans="1:26" x14ac:dyDescent="0.3">
      <c r="A10336" s="6">
        <v>20036</v>
      </c>
      <c r="B10336" s="6" t="s">
        <v>33008</v>
      </c>
      <c r="C10336" s="6" t="s">
        <v>33009</v>
      </c>
      <c r="D10336" s="6">
        <v>4</v>
      </c>
      <c r="E10336" s="6">
        <v>10</v>
      </c>
      <c r="F10336" s="6"/>
      <c r="G10336" s="6">
        <v>0</v>
      </c>
      <c r="H10336" s="6"/>
      <c r="I10336" s="6"/>
      <c r="J10336" s="6"/>
      <c r="K10336" s="6">
        <v>0</v>
      </c>
      <c r="L10336" s="6" t="s">
        <v>12295</v>
      </c>
      <c r="M10336" s="6">
        <v>63</v>
      </c>
      <c r="N10336" s="6" t="e">
        <f>VLOOKUP(A10336,web_archive!D:AB,18,FALSE)</f>
        <v>#N/A</v>
      </c>
      <c r="O10336" s="6">
        <v>2</v>
      </c>
      <c r="P10336" s="6">
        <v>1024</v>
      </c>
      <c r="Q10336" s="6"/>
      <c r="R10336" s="6">
        <v>1</v>
      </c>
      <c r="S10336" s="6">
        <v>1</v>
      </c>
      <c r="T10336" s="6">
        <v>981</v>
      </c>
      <c r="U10336" s="6" t="s">
        <v>12299</v>
      </c>
      <c r="V10336" s="6" t="s">
        <v>12299</v>
      </c>
      <c r="W10336" s="6" t="s">
        <v>12299</v>
      </c>
      <c r="X10336" s="6"/>
      <c r="Y10336" s="6"/>
      <c r="Z10336" s="6"/>
    </row>
    <row r="10337" spans="1:23" x14ac:dyDescent="0.3">
      <c r="A10337" s="6">
        <v>20037</v>
      </c>
      <c r="B10337" s="6" t="s">
        <v>33010</v>
      </c>
      <c r="C10337" s="6" t="s">
        <v>33011</v>
      </c>
      <c r="D10337" s="6">
        <v>4</v>
      </c>
      <c r="E10337" s="6">
        <v>0</v>
      </c>
      <c r="F10337" s="6"/>
      <c r="G10337" s="6">
        <v>0</v>
      </c>
      <c r="H10337" s="6"/>
      <c r="I10337" s="6"/>
      <c r="J10337" s="6"/>
      <c r="K10337" s="6">
        <v>0</v>
      </c>
      <c r="L10337" s="6" t="s">
        <v>12295</v>
      </c>
      <c r="M10337" s="6">
        <v>63</v>
      </c>
      <c r="N10337" s="6" t="e">
        <f>VLOOKUP(A10337,web_archive!D:AB,18,FALSE)</f>
        <v>#N/A</v>
      </c>
      <c r="O10337" s="6">
        <v>2</v>
      </c>
      <c r="P10337" s="6">
        <v>1024</v>
      </c>
      <c r="Q10337" s="6"/>
      <c r="R10337" s="6">
        <v>1</v>
      </c>
      <c r="S10337" s="6">
        <v>1</v>
      </c>
      <c r="T10337" s="6">
        <v>982</v>
      </c>
      <c r="U10337" s="6" t="s">
        <v>12299</v>
      </c>
      <c r="V10337" s="6" t="s">
        <v>12299</v>
      </c>
      <c r="W10337" s="6" t="s">
        <v>12299</v>
      </c>
    </row>
    <row r="10338" spans="1:23" x14ac:dyDescent="0.3">
      <c r="A10338" s="6">
        <v>20038</v>
      </c>
      <c r="B10338" s="6" t="s">
        <v>33012</v>
      </c>
      <c r="C10338" s="6" t="s">
        <v>33013</v>
      </c>
      <c r="D10338" s="6">
        <v>4</v>
      </c>
      <c r="E10338" s="6">
        <v>10</v>
      </c>
      <c r="F10338" s="6"/>
      <c r="G10338" s="6">
        <v>0</v>
      </c>
      <c r="H10338" s="6"/>
      <c r="I10338" s="6"/>
      <c r="J10338" s="6"/>
      <c r="K10338" s="6">
        <v>0</v>
      </c>
      <c r="L10338" s="6" t="s">
        <v>12295</v>
      </c>
      <c r="M10338" s="6">
        <v>63</v>
      </c>
      <c r="N10338" s="6" t="e">
        <f>VLOOKUP(A10338,web_archive!D:AB,18,FALSE)</f>
        <v>#N/A</v>
      </c>
      <c r="O10338" s="6">
        <v>2</v>
      </c>
      <c r="P10338" s="6">
        <v>1024</v>
      </c>
      <c r="Q10338" s="6"/>
      <c r="R10338" s="6"/>
      <c r="S10338" s="6">
        <v>1</v>
      </c>
      <c r="T10338" s="6">
        <v>1214</v>
      </c>
      <c r="U10338" s="6" t="s">
        <v>12299</v>
      </c>
      <c r="V10338" s="6" t="s">
        <v>12299</v>
      </c>
      <c r="W10338" s="6" t="s">
        <v>12299</v>
      </c>
    </row>
    <row r="10339" spans="1:23" x14ac:dyDescent="0.3">
      <c r="A10339" s="6">
        <v>20039</v>
      </c>
      <c r="B10339" s="6" t="s">
        <v>33014</v>
      </c>
      <c r="C10339" s="6" t="s">
        <v>33015</v>
      </c>
      <c r="D10339" s="6">
        <v>4</v>
      </c>
      <c r="E10339" s="6">
        <v>0</v>
      </c>
      <c r="F10339" s="6"/>
      <c r="G10339" s="6">
        <v>0</v>
      </c>
      <c r="H10339" s="6"/>
      <c r="I10339" s="6"/>
      <c r="J10339" s="6"/>
      <c r="K10339" s="6">
        <v>0</v>
      </c>
      <c r="L10339" s="6" t="s">
        <v>12295</v>
      </c>
      <c r="M10339" s="6">
        <v>63</v>
      </c>
      <c r="N10339" s="6" t="e">
        <f>VLOOKUP(A10339,web_archive!D:AB,18,FALSE)</f>
        <v>#N/A</v>
      </c>
      <c r="O10339" s="6">
        <v>2</v>
      </c>
      <c r="P10339" s="6">
        <v>2048</v>
      </c>
      <c r="Q10339" s="6"/>
      <c r="R10339" s="6">
        <v>1</v>
      </c>
      <c r="S10339" s="6">
        <v>1</v>
      </c>
      <c r="T10339" s="6">
        <v>695</v>
      </c>
      <c r="U10339" s="6" t="s">
        <v>12299</v>
      </c>
      <c r="V10339" s="6" t="s">
        <v>12299</v>
      </c>
      <c r="W10339" s="6" t="s">
        <v>12299</v>
      </c>
    </row>
    <row r="10340" spans="1:23" x14ac:dyDescent="0.3">
      <c r="A10340" s="6">
        <v>20040</v>
      </c>
      <c r="B10340" s="6" t="s">
        <v>33016</v>
      </c>
      <c r="C10340" s="6" t="s">
        <v>32286</v>
      </c>
      <c r="D10340" s="6">
        <v>4</v>
      </c>
      <c r="E10340" s="6">
        <v>0</v>
      </c>
      <c r="F10340" s="6"/>
      <c r="G10340" s="6">
        <v>0</v>
      </c>
      <c r="H10340" s="6"/>
      <c r="I10340" s="6"/>
      <c r="J10340" s="6"/>
      <c r="K10340" s="6">
        <v>0</v>
      </c>
      <c r="L10340" s="6" t="s">
        <v>12295</v>
      </c>
      <c r="M10340" s="6">
        <v>63</v>
      </c>
      <c r="N10340" s="6" t="e">
        <f>VLOOKUP(A10340,web_archive!D:AB,18,FALSE)</f>
        <v>#N/A</v>
      </c>
      <c r="O10340" s="6">
        <v>2</v>
      </c>
      <c r="P10340" s="6">
        <v>1024</v>
      </c>
      <c r="Q10340" s="6"/>
      <c r="R10340" s="6">
        <v>1</v>
      </c>
      <c r="S10340" s="6">
        <v>1</v>
      </c>
      <c r="T10340" s="6">
        <v>583</v>
      </c>
      <c r="U10340" s="6" t="s">
        <v>12299</v>
      </c>
      <c r="V10340" s="6" t="s">
        <v>12299</v>
      </c>
      <c r="W10340" s="6" t="s">
        <v>12299</v>
      </c>
    </row>
    <row r="10341" spans="1:23" x14ac:dyDescent="0.3">
      <c r="A10341" s="6">
        <v>20041</v>
      </c>
      <c r="B10341" s="6" t="s">
        <v>33017</v>
      </c>
      <c r="C10341" s="6" t="s">
        <v>33018</v>
      </c>
      <c r="D10341" s="6">
        <v>4</v>
      </c>
      <c r="E10341" s="6">
        <v>0</v>
      </c>
      <c r="F10341" s="6"/>
      <c r="G10341" s="6">
        <v>0</v>
      </c>
      <c r="H10341" s="6"/>
      <c r="I10341" s="6"/>
      <c r="J10341" s="6"/>
      <c r="K10341" s="6">
        <v>0</v>
      </c>
      <c r="L10341" s="6" t="s">
        <v>12295</v>
      </c>
      <c r="M10341" s="6">
        <v>63</v>
      </c>
      <c r="N10341" s="6" t="e">
        <f>VLOOKUP(A10341,web_archive!D:AB,18,FALSE)</f>
        <v>#N/A</v>
      </c>
      <c r="O10341" s="6">
        <v>2</v>
      </c>
      <c r="P10341" s="6">
        <v>1024</v>
      </c>
      <c r="Q10341" s="6"/>
      <c r="R10341" s="6">
        <v>1</v>
      </c>
      <c r="S10341" s="6">
        <v>1</v>
      </c>
      <c r="T10341" s="6">
        <v>864</v>
      </c>
      <c r="U10341" s="6" t="s">
        <v>12299</v>
      </c>
      <c r="V10341" s="6" t="s">
        <v>12299</v>
      </c>
      <c r="W10341" s="6" t="s">
        <v>12299</v>
      </c>
    </row>
    <row r="10342" spans="1:23" x14ac:dyDescent="0.3">
      <c r="A10342" s="6">
        <v>20042</v>
      </c>
      <c r="B10342" s="6" t="s">
        <v>33019</v>
      </c>
      <c r="C10342" s="6" t="s">
        <v>33020</v>
      </c>
      <c r="D10342" s="6">
        <v>4</v>
      </c>
      <c r="E10342" s="6">
        <v>0</v>
      </c>
      <c r="F10342" s="6"/>
      <c r="G10342" s="6">
        <v>0</v>
      </c>
      <c r="H10342" s="6"/>
      <c r="I10342" s="6"/>
      <c r="J10342" s="6"/>
      <c r="K10342" s="6">
        <v>0</v>
      </c>
      <c r="L10342" s="6" t="s">
        <v>12295</v>
      </c>
      <c r="M10342" s="6">
        <v>63</v>
      </c>
      <c r="N10342" s="6" t="e">
        <f>VLOOKUP(A10342,web_archive!D:AB,18,FALSE)</f>
        <v>#N/A</v>
      </c>
      <c r="O10342" s="6">
        <v>2</v>
      </c>
      <c r="P10342" s="6">
        <v>1024</v>
      </c>
      <c r="Q10342" s="6"/>
      <c r="R10342" s="6">
        <v>1</v>
      </c>
      <c r="S10342" s="6">
        <v>1</v>
      </c>
      <c r="T10342" s="6">
        <v>478</v>
      </c>
      <c r="U10342" s="6" t="s">
        <v>12299</v>
      </c>
      <c r="V10342" s="6" t="s">
        <v>12299</v>
      </c>
      <c r="W10342" s="6" t="s">
        <v>12299</v>
      </c>
    </row>
    <row r="10343" spans="1:23" x14ac:dyDescent="0.3">
      <c r="A10343" s="6">
        <v>20043</v>
      </c>
      <c r="B10343" s="6" t="s">
        <v>33021</v>
      </c>
      <c r="C10343" s="6" t="s">
        <v>33022</v>
      </c>
      <c r="D10343" s="6">
        <v>4</v>
      </c>
      <c r="E10343" s="6">
        <v>0</v>
      </c>
      <c r="F10343" s="6"/>
      <c r="G10343" s="6">
        <v>0</v>
      </c>
      <c r="H10343" s="6"/>
      <c r="I10343" s="6"/>
      <c r="J10343" s="6"/>
      <c r="K10343" s="6">
        <v>0</v>
      </c>
      <c r="L10343" s="6" t="s">
        <v>12295</v>
      </c>
      <c r="M10343" s="6">
        <v>63</v>
      </c>
      <c r="N10343" s="6" t="e">
        <f>VLOOKUP(A10343,web_archive!D:AB,18,FALSE)</f>
        <v>#N/A</v>
      </c>
      <c r="O10343" s="6">
        <v>2</v>
      </c>
      <c r="P10343" s="6">
        <v>4096</v>
      </c>
      <c r="Q10343" s="6"/>
      <c r="R10343" s="6">
        <v>1</v>
      </c>
      <c r="S10343" s="6">
        <v>1</v>
      </c>
      <c r="T10343" s="6">
        <v>823</v>
      </c>
      <c r="U10343" s="6" t="s">
        <v>12299</v>
      </c>
      <c r="V10343" s="6" t="s">
        <v>12299</v>
      </c>
      <c r="W10343" s="6" t="s">
        <v>12299</v>
      </c>
    </row>
    <row r="10344" spans="1:23" x14ac:dyDescent="0.3">
      <c r="A10344" s="6">
        <v>20044</v>
      </c>
      <c r="B10344" s="6" t="s">
        <v>33023</v>
      </c>
      <c r="C10344" s="6" t="s">
        <v>33024</v>
      </c>
      <c r="D10344" s="6">
        <v>4</v>
      </c>
      <c r="E10344" s="6">
        <v>0</v>
      </c>
      <c r="F10344" s="6"/>
      <c r="G10344" s="6">
        <v>0</v>
      </c>
      <c r="H10344" s="6"/>
      <c r="I10344" s="6"/>
      <c r="J10344" s="6"/>
      <c r="K10344" s="6">
        <v>0</v>
      </c>
      <c r="L10344" s="6" t="s">
        <v>12295</v>
      </c>
      <c r="M10344" s="6">
        <v>63</v>
      </c>
      <c r="N10344" s="6" t="e">
        <f>VLOOKUP(A10344,web_archive!D:AB,18,FALSE)</f>
        <v>#N/A</v>
      </c>
      <c r="O10344" s="6">
        <v>2</v>
      </c>
      <c r="P10344" s="6">
        <v>1024</v>
      </c>
      <c r="Q10344" s="6"/>
      <c r="R10344" s="6">
        <v>1</v>
      </c>
      <c r="S10344" s="6">
        <v>1</v>
      </c>
      <c r="T10344" s="6">
        <v>329</v>
      </c>
      <c r="U10344" s="6" t="s">
        <v>12299</v>
      </c>
      <c r="V10344" s="6" t="s">
        <v>12299</v>
      </c>
      <c r="W10344" s="6" t="s">
        <v>12299</v>
      </c>
    </row>
    <row r="10345" spans="1:23" x14ac:dyDescent="0.3">
      <c r="A10345" s="6">
        <v>20045</v>
      </c>
      <c r="B10345" s="6" t="s">
        <v>33025</v>
      </c>
      <c r="C10345" s="6" t="s">
        <v>33026</v>
      </c>
      <c r="D10345" s="6">
        <v>4</v>
      </c>
      <c r="E10345" s="6">
        <v>0</v>
      </c>
      <c r="F10345" s="6"/>
      <c r="G10345" s="6">
        <v>0</v>
      </c>
      <c r="H10345" s="6"/>
      <c r="I10345" s="6"/>
      <c r="J10345" s="6"/>
      <c r="K10345" s="6">
        <v>0</v>
      </c>
      <c r="L10345" s="6" t="s">
        <v>12295</v>
      </c>
      <c r="M10345" s="6">
        <v>63</v>
      </c>
      <c r="N10345" s="6" t="e">
        <f>VLOOKUP(A10345,web_archive!D:AB,18,FALSE)</f>
        <v>#N/A</v>
      </c>
      <c r="O10345" s="6">
        <v>2</v>
      </c>
      <c r="P10345" s="6">
        <v>1024</v>
      </c>
      <c r="Q10345" s="6"/>
      <c r="R10345" s="6">
        <v>1</v>
      </c>
      <c r="S10345" s="6">
        <v>1</v>
      </c>
      <c r="T10345" s="6">
        <v>508</v>
      </c>
      <c r="U10345" s="6" t="s">
        <v>12299</v>
      </c>
      <c r="V10345" s="6" t="s">
        <v>12299</v>
      </c>
      <c r="W10345" s="6" t="s">
        <v>12299</v>
      </c>
    </row>
    <row r="10346" spans="1:23" x14ac:dyDescent="0.3">
      <c r="A10346" s="6">
        <v>20046</v>
      </c>
      <c r="B10346" s="6" t="s">
        <v>33027</v>
      </c>
      <c r="C10346" s="6" t="s">
        <v>33028</v>
      </c>
      <c r="D10346" s="6">
        <v>4</v>
      </c>
      <c r="E10346" s="6">
        <v>0</v>
      </c>
      <c r="F10346" s="6"/>
      <c r="G10346" s="6">
        <v>0</v>
      </c>
      <c r="H10346" s="6"/>
      <c r="I10346" s="6"/>
      <c r="J10346" s="6"/>
      <c r="K10346" s="6">
        <v>0</v>
      </c>
      <c r="L10346" s="6" t="s">
        <v>12295</v>
      </c>
      <c r="M10346" s="6">
        <v>63</v>
      </c>
      <c r="N10346" s="6" t="e">
        <f>VLOOKUP(A10346,web_archive!D:AB,18,FALSE)</f>
        <v>#N/A</v>
      </c>
      <c r="O10346" s="6">
        <v>2</v>
      </c>
      <c r="P10346" s="6">
        <v>1024</v>
      </c>
      <c r="Q10346" s="6"/>
      <c r="R10346" s="6">
        <v>1</v>
      </c>
      <c r="S10346" s="6">
        <v>1</v>
      </c>
      <c r="T10346" s="6">
        <v>1222</v>
      </c>
      <c r="U10346" s="6" t="s">
        <v>12299</v>
      </c>
      <c r="V10346" s="6" t="s">
        <v>12299</v>
      </c>
      <c r="W10346" s="6" t="s">
        <v>12299</v>
      </c>
    </row>
    <row r="10347" spans="1:23" x14ac:dyDescent="0.3">
      <c r="A10347" s="6">
        <v>20047</v>
      </c>
      <c r="B10347" s="6" t="s">
        <v>33029</v>
      </c>
      <c r="C10347" s="6" t="s">
        <v>33030</v>
      </c>
      <c r="D10347" s="6">
        <v>4</v>
      </c>
      <c r="E10347" s="6">
        <v>0</v>
      </c>
      <c r="F10347" s="6"/>
      <c r="G10347" s="6">
        <v>0</v>
      </c>
      <c r="H10347" s="6"/>
      <c r="I10347" s="6"/>
      <c r="J10347" s="6"/>
      <c r="K10347" s="6">
        <v>0</v>
      </c>
      <c r="L10347" s="6" t="s">
        <v>12295</v>
      </c>
      <c r="M10347" s="6">
        <v>63</v>
      </c>
      <c r="N10347" s="6" t="e">
        <f>VLOOKUP(A10347,web_archive!D:AB,18,FALSE)</f>
        <v>#N/A</v>
      </c>
      <c r="O10347" s="6">
        <v>2</v>
      </c>
      <c r="P10347" s="6">
        <v>1024</v>
      </c>
      <c r="Q10347" s="6"/>
      <c r="R10347" s="6">
        <v>1</v>
      </c>
      <c r="S10347" s="6">
        <v>1</v>
      </c>
      <c r="T10347" s="6">
        <v>1223</v>
      </c>
      <c r="U10347" s="6" t="s">
        <v>12299</v>
      </c>
      <c r="V10347" s="6" t="s">
        <v>12299</v>
      </c>
      <c r="W10347" s="6" t="s">
        <v>12299</v>
      </c>
    </row>
    <row r="10348" spans="1:23" x14ac:dyDescent="0.3">
      <c r="A10348" s="6">
        <v>20048</v>
      </c>
      <c r="B10348" s="6" t="s">
        <v>33031</v>
      </c>
      <c r="C10348" s="6" t="s">
        <v>33032</v>
      </c>
      <c r="D10348" s="6">
        <v>4</v>
      </c>
      <c r="E10348" s="6">
        <v>0</v>
      </c>
      <c r="F10348" s="6"/>
      <c r="G10348" s="6">
        <v>0</v>
      </c>
      <c r="H10348" s="6"/>
      <c r="I10348" s="6"/>
      <c r="J10348" s="6"/>
      <c r="K10348" s="6">
        <v>0</v>
      </c>
      <c r="L10348" s="6" t="s">
        <v>12295</v>
      </c>
      <c r="M10348" s="6">
        <v>63</v>
      </c>
      <c r="N10348" s="6" t="e">
        <f>VLOOKUP(A10348,web_archive!D:AB,18,FALSE)</f>
        <v>#N/A</v>
      </c>
      <c r="O10348" s="6">
        <v>2</v>
      </c>
      <c r="P10348" s="6">
        <v>1024</v>
      </c>
      <c r="Q10348" s="6"/>
      <c r="R10348" s="6">
        <v>1</v>
      </c>
      <c r="S10348" s="6">
        <v>1</v>
      </c>
      <c r="T10348" s="6">
        <v>1224</v>
      </c>
      <c r="U10348" s="6" t="s">
        <v>12299</v>
      </c>
      <c r="V10348" s="6" t="s">
        <v>12299</v>
      </c>
      <c r="W10348" s="6" t="s">
        <v>12299</v>
      </c>
    </row>
    <row r="10349" spans="1:23" x14ac:dyDescent="0.3">
      <c r="A10349" s="6">
        <v>20049</v>
      </c>
      <c r="B10349" s="6" t="s">
        <v>33033</v>
      </c>
      <c r="C10349" s="6" t="s">
        <v>33034</v>
      </c>
      <c r="D10349" s="6">
        <v>4</v>
      </c>
      <c r="E10349" s="6">
        <v>0</v>
      </c>
      <c r="F10349" s="6"/>
      <c r="G10349" s="6">
        <v>0</v>
      </c>
      <c r="H10349" s="6"/>
      <c r="I10349" s="6"/>
      <c r="J10349" s="6"/>
      <c r="K10349" s="6"/>
      <c r="L10349" s="6" t="s">
        <v>12295</v>
      </c>
      <c r="M10349" s="6">
        <v>63</v>
      </c>
      <c r="N10349" s="6" t="e">
        <f>VLOOKUP(A10349,web_archive!D:AB,18,FALSE)</f>
        <v>#N/A</v>
      </c>
      <c r="O10349" s="6">
        <v>2</v>
      </c>
      <c r="P10349" s="6">
        <v>1024</v>
      </c>
      <c r="Q10349" s="6"/>
      <c r="R10349" s="6">
        <v>1</v>
      </c>
      <c r="S10349" s="6"/>
      <c r="T10349" s="6">
        <v>147</v>
      </c>
      <c r="U10349" s="6" t="s">
        <v>12299</v>
      </c>
      <c r="V10349" s="6" t="s">
        <v>12299</v>
      </c>
      <c r="W10349" s="6" t="s">
        <v>12299</v>
      </c>
    </row>
    <row r="10350" spans="1:23" x14ac:dyDescent="0.3">
      <c r="A10350" s="6">
        <v>20050</v>
      </c>
      <c r="B10350" s="6" t="s">
        <v>33035</v>
      </c>
      <c r="C10350" s="6" t="s">
        <v>33036</v>
      </c>
      <c r="D10350" s="6">
        <v>4</v>
      </c>
      <c r="E10350" s="6">
        <v>0</v>
      </c>
      <c r="F10350" s="6"/>
      <c r="G10350" s="6">
        <v>0</v>
      </c>
      <c r="H10350" s="6"/>
      <c r="I10350" s="6"/>
      <c r="J10350" s="6"/>
      <c r="K10350" s="6"/>
      <c r="L10350" s="6" t="s">
        <v>12295</v>
      </c>
      <c r="M10350" s="6">
        <v>63</v>
      </c>
      <c r="N10350" s="6" t="e">
        <f>VLOOKUP(A10350,web_archive!D:AB,18,FALSE)</f>
        <v>#N/A</v>
      </c>
      <c r="O10350" s="6">
        <v>2</v>
      </c>
      <c r="P10350" s="6">
        <v>1024</v>
      </c>
      <c r="Q10350" s="6"/>
      <c r="R10350" s="6">
        <v>1</v>
      </c>
      <c r="S10350" s="6"/>
      <c r="T10350" s="6">
        <v>98</v>
      </c>
      <c r="U10350" s="6" t="s">
        <v>12299</v>
      </c>
      <c r="V10350" s="6" t="s">
        <v>12299</v>
      </c>
      <c r="W10350" s="6" t="s">
        <v>12299</v>
      </c>
    </row>
    <row r="10351" spans="1:23" x14ac:dyDescent="0.3">
      <c r="A10351" s="6">
        <v>20051</v>
      </c>
      <c r="B10351" s="6" t="s">
        <v>33037</v>
      </c>
      <c r="C10351" s="6" t="s">
        <v>33038</v>
      </c>
      <c r="D10351" s="6">
        <v>4</v>
      </c>
      <c r="E10351" s="6">
        <v>0</v>
      </c>
      <c r="F10351" s="6"/>
      <c r="G10351" s="6">
        <v>0</v>
      </c>
      <c r="H10351" s="6"/>
      <c r="I10351" s="6"/>
      <c r="J10351" s="6"/>
      <c r="K10351" s="6">
        <v>0</v>
      </c>
      <c r="L10351" s="6" t="s">
        <v>12295</v>
      </c>
      <c r="M10351" s="6">
        <v>63</v>
      </c>
      <c r="N10351" s="6" t="e">
        <f>VLOOKUP(A10351,web_archive!D:AB,18,FALSE)</f>
        <v>#N/A</v>
      </c>
      <c r="O10351" s="6">
        <v>2</v>
      </c>
      <c r="P10351" s="6">
        <v>1024</v>
      </c>
      <c r="Q10351" s="6"/>
      <c r="R10351" s="6">
        <v>1</v>
      </c>
      <c r="S10351" s="6">
        <v>1</v>
      </c>
      <c r="T10351" s="6">
        <v>59</v>
      </c>
      <c r="U10351" s="6" t="s">
        <v>12299</v>
      </c>
      <c r="V10351" s="6" t="s">
        <v>12299</v>
      </c>
      <c r="W10351" s="6" t="s">
        <v>12299</v>
      </c>
    </row>
    <row r="10352" spans="1:23" x14ac:dyDescent="0.3">
      <c r="A10352" s="6">
        <v>20052</v>
      </c>
      <c r="B10352" s="6" t="s">
        <v>33039</v>
      </c>
      <c r="C10352" s="6" t="s">
        <v>33040</v>
      </c>
      <c r="D10352" s="6">
        <v>4</v>
      </c>
      <c r="E10352" s="6">
        <v>0</v>
      </c>
      <c r="F10352" s="6"/>
      <c r="G10352" s="6">
        <v>0</v>
      </c>
      <c r="H10352" s="6"/>
      <c r="I10352" s="6"/>
      <c r="J10352" s="6"/>
      <c r="K10352" s="6">
        <v>0</v>
      </c>
      <c r="L10352" s="6" t="s">
        <v>12295</v>
      </c>
      <c r="M10352" s="6">
        <v>63</v>
      </c>
      <c r="N10352" s="6" t="e">
        <f>VLOOKUP(A10352,web_archive!D:AB,18,FALSE)</f>
        <v>#N/A</v>
      </c>
      <c r="O10352" s="6">
        <v>2</v>
      </c>
      <c r="P10352" s="6">
        <v>1024</v>
      </c>
      <c r="Q10352" s="6"/>
      <c r="R10352" s="6">
        <v>1</v>
      </c>
      <c r="S10352" s="6">
        <v>1</v>
      </c>
      <c r="T10352" s="6">
        <v>471</v>
      </c>
      <c r="U10352" s="6" t="s">
        <v>12299</v>
      </c>
      <c r="V10352" s="6" t="s">
        <v>12299</v>
      </c>
      <c r="W10352" s="6" t="s">
        <v>12299</v>
      </c>
    </row>
    <row r="10353" spans="1:25" x14ac:dyDescent="0.3">
      <c r="A10353" s="6">
        <v>20053</v>
      </c>
      <c r="B10353" s="6" t="s">
        <v>33041</v>
      </c>
      <c r="C10353" s="6" t="s">
        <v>33042</v>
      </c>
      <c r="D10353" s="6">
        <v>4</v>
      </c>
      <c r="E10353" s="6">
        <v>10</v>
      </c>
      <c r="F10353" s="6"/>
      <c r="G10353" s="6">
        <v>0</v>
      </c>
      <c r="H10353" s="6"/>
      <c r="I10353" s="6"/>
      <c r="J10353" s="6"/>
      <c r="K10353" s="6">
        <v>0</v>
      </c>
      <c r="L10353" s="6" t="s">
        <v>12295</v>
      </c>
      <c r="M10353" s="6">
        <v>63</v>
      </c>
      <c r="N10353" s="6" t="e">
        <f>VLOOKUP(A10353,web_archive!D:AB,18,FALSE)</f>
        <v>#N/A</v>
      </c>
      <c r="O10353" s="6">
        <v>2</v>
      </c>
      <c r="P10353" s="6">
        <v>1024</v>
      </c>
      <c r="Q10353" s="6"/>
      <c r="R10353" s="6">
        <v>1</v>
      </c>
      <c r="S10353" s="6">
        <v>1</v>
      </c>
      <c r="T10353" s="6">
        <v>973</v>
      </c>
      <c r="U10353" s="6" t="s">
        <v>12299</v>
      </c>
      <c r="V10353" s="6" t="s">
        <v>12299</v>
      </c>
      <c r="W10353" s="6" t="s">
        <v>12299</v>
      </c>
      <c r="X10353" s="6"/>
      <c r="Y10353" s="6"/>
    </row>
    <row r="10354" spans="1:25" x14ac:dyDescent="0.3">
      <c r="A10354" s="6">
        <v>20054</v>
      </c>
      <c r="B10354" s="6" t="s">
        <v>33043</v>
      </c>
      <c r="C10354" s="6" t="s">
        <v>33044</v>
      </c>
      <c r="D10354" s="6">
        <v>4</v>
      </c>
      <c r="E10354" s="6">
        <v>0</v>
      </c>
      <c r="F10354" s="6"/>
      <c r="G10354" s="6">
        <v>0</v>
      </c>
      <c r="H10354" s="6"/>
      <c r="I10354" s="6"/>
      <c r="J10354" s="6"/>
      <c r="K10354" s="6"/>
      <c r="L10354" s="6" t="s">
        <v>12295</v>
      </c>
      <c r="M10354" s="6">
        <v>63</v>
      </c>
      <c r="N10354" s="6" t="e">
        <f>VLOOKUP(A10354,web_archive!D:AB,18,FALSE)</f>
        <v>#N/A</v>
      </c>
      <c r="O10354" s="6">
        <v>2</v>
      </c>
      <c r="P10354" s="6">
        <v>4096</v>
      </c>
      <c r="Q10354" s="6"/>
      <c r="R10354" s="6">
        <v>1</v>
      </c>
      <c r="S10354" s="6"/>
      <c r="T10354" s="6">
        <v>191</v>
      </c>
      <c r="U10354" s="6" t="s">
        <v>12299</v>
      </c>
      <c r="V10354" s="6" t="s">
        <v>12299</v>
      </c>
      <c r="W10354" s="6" t="s">
        <v>12299</v>
      </c>
      <c r="X10354" s="6"/>
      <c r="Y10354" s="6"/>
    </row>
    <row r="10355" spans="1:25" x14ac:dyDescent="0.3">
      <c r="A10355" s="6">
        <v>20055</v>
      </c>
      <c r="B10355" s="6" t="s">
        <v>33045</v>
      </c>
      <c r="C10355" s="6" t="s">
        <v>33046</v>
      </c>
      <c r="D10355" s="6">
        <v>4</v>
      </c>
      <c r="E10355" s="6">
        <v>0</v>
      </c>
      <c r="F10355" s="6"/>
      <c r="G10355" s="6">
        <v>0</v>
      </c>
      <c r="H10355" s="6"/>
      <c r="I10355" s="6"/>
      <c r="J10355" s="6"/>
      <c r="K10355" s="6">
        <v>0</v>
      </c>
      <c r="L10355" s="6" t="s">
        <v>12295</v>
      </c>
      <c r="M10355" s="6">
        <v>63</v>
      </c>
      <c r="N10355" s="6" t="e">
        <f>VLOOKUP(A10355,web_archive!D:AB,18,FALSE)</f>
        <v>#N/A</v>
      </c>
      <c r="O10355" s="6">
        <v>2</v>
      </c>
      <c r="P10355" s="6">
        <v>1024</v>
      </c>
      <c r="Q10355" s="6"/>
      <c r="R10355" s="6">
        <v>1</v>
      </c>
      <c r="S10355" s="6">
        <v>1</v>
      </c>
      <c r="T10355" s="6">
        <v>61</v>
      </c>
      <c r="U10355" s="6" t="s">
        <v>12299</v>
      </c>
      <c r="V10355" s="6" t="s">
        <v>12299</v>
      </c>
      <c r="W10355" s="6" t="s">
        <v>12299</v>
      </c>
      <c r="X10355" s="6"/>
      <c r="Y10355" s="6"/>
    </row>
    <row r="10356" spans="1:25" x14ac:dyDescent="0.3">
      <c r="A10356" s="6">
        <v>20056</v>
      </c>
      <c r="B10356" s="6" t="s">
        <v>33047</v>
      </c>
      <c r="C10356" s="6" t="s">
        <v>33048</v>
      </c>
      <c r="D10356" s="6">
        <v>4</v>
      </c>
      <c r="E10356" s="6">
        <v>0</v>
      </c>
      <c r="F10356" s="6"/>
      <c r="G10356" s="6">
        <v>0</v>
      </c>
      <c r="H10356" s="6"/>
      <c r="I10356" s="6"/>
      <c r="J10356" s="6"/>
      <c r="K10356" s="6">
        <v>0</v>
      </c>
      <c r="L10356" s="6" t="s">
        <v>12295</v>
      </c>
      <c r="M10356" s="6">
        <v>63</v>
      </c>
      <c r="N10356" s="6" t="e">
        <f>VLOOKUP(A10356,web_archive!D:AB,18,FALSE)</f>
        <v>#N/A</v>
      </c>
      <c r="O10356" s="6">
        <v>2</v>
      </c>
      <c r="P10356" s="6">
        <v>1024</v>
      </c>
      <c r="Q10356" s="6"/>
      <c r="R10356" s="6">
        <v>1</v>
      </c>
      <c r="S10356" s="6">
        <v>1</v>
      </c>
      <c r="T10356" s="6">
        <v>437</v>
      </c>
      <c r="U10356" s="6" t="s">
        <v>12299</v>
      </c>
      <c r="V10356" s="6" t="s">
        <v>12299</v>
      </c>
      <c r="W10356" s="6" t="s">
        <v>12299</v>
      </c>
      <c r="X10356" s="6"/>
      <c r="Y10356" s="6"/>
    </row>
    <row r="10357" spans="1:25" x14ac:dyDescent="0.3">
      <c r="A10357" s="6">
        <v>20057</v>
      </c>
      <c r="B10357" s="6" t="s">
        <v>33049</v>
      </c>
      <c r="C10357" s="6" t="s">
        <v>33050</v>
      </c>
      <c r="D10357" s="6">
        <v>4</v>
      </c>
      <c r="E10357" s="6">
        <v>0</v>
      </c>
      <c r="F10357" s="6"/>
      <c r="G10357" s="6">
        <v>0</v>
      </c>
      <c r="H10357" s="6"/>
      <c r="I10357" s="6"/>
      <c r="J10357" s="6"/>
      <c r="K10357" s="6"/>
      <c r="L10357" s="6" t="s">
        <v>12295</v>
      </c>
      <c r="M10357" s="6">
        <v>63</v>
      </c>
      <c r="N10357" s="6" t="e">
        <f>VLOOKUP(A10357,web_archive!D:AB,18,FALSE)</f>
        <v>#N/A</v>
      </c>
      <c r="O10357" s="6">
        <v>2</v>
      </c>
      <c r="P10357" s="6">
        <v>1024</v>
      </c>
      <c r="Q10357" s="6"/>
      <c r="R10357" s="6">
        <v>1</v>
      </c>
      <c r="S10357" s="6"/>
      <c r="T10357" s="6">
        <v>104</v>
      </c>
      <c r="U10357" s="6" t="s">
        <v>12299</v>
      </c>
      <c r="V10357" s="6" t="s">
        <v>12299</v>
      </c>
      <c r="W10357" s="6" t="s">
        <v>12299</v>
      </c>
      <c r="X10357" s="6"/>
      <c r="Y10357" s="6"/>
    </row>
    <row r="10358" spans="1:25" x14ac:dyDescent="0.3">
      <c r="A10358" s="6">
        <v>20058</v>
      </c>
      <c r="B10358" s="6" t="s">
        <v>33051</v>
      </c>
      <c r="C10358" s="6" t="s">
        <v>33052</v>
      </c>
      <c r="D10358" s="6">
        <v>4</v>
      </c>
      <c r="E10358" s="6">
        <v>0</v>
      </c>
      <c r="F10358" s="6"/>
      <c r="G10358" s="6">
        <v>0</v>
      </c>
      <c r="H10358" s="6"/>
      <c r="I10358" s="6"/>
      <c r="J10358" s="6"/>
      <c r="K10358" s="6">
        <v>0</v>
      </c>
      <c r="L10358" s="6" t="s">
        <v>12295</v>
      </c>
      <c r="M10358" s="6">
        <v>63</v>
      </c>
      <c r="N10358" s="6" t="e">
        <f>VLOOKUP(A10358,web_archive!D:AB,18,FALSE)</f>
        <v>#N/A</v>
      </c>
      <c r="O10358" s="6">
        <v>2</v>
      </c>
      <c r="P10358" s="6">
        <v>1024</v>
      </c>
      <c r="Q10358" s="6"/>
      <c r="R10358" s="6">
        <v>1</v>
      </c>
      <c r="S10358" s="6">
        <v>1</v>
      </c>
      <c r="T10358" s="6">
        <v>154</v>
      </c>
      <c r="U10358" s="6" t="s">
        <v>12299</v>
      </c>
      <c r="V10358" s="6" t="s">
        <v>12299</v>
      </c>
      <c r="W10358" s="6" t="s">
        <v>12299</v>
      </c>
      <c r="X10358" s="6"/>
      <c r="Y10358" s="6"/>
    </row>
    <row r="10359" spans="1:25" x14ac:dyDescent="0.3">
      <c r="A10359" s="6">
        <v>20059</v>
      </c>
      <c r="B10359" s="6" t="s">
        <v>33053</v>
      </c>
      <c r="C10359" s="6" t="s">
        <v>33054</v>
      </c>
      <c r="D10359" s="6">
        <v>4</v>
      </c>
      <c r="E10359" s="6">
        <v>0</v>
      </c>
      <c r="F10359" s="6"/>
      <c r="G10359" s="6">
        <v>0</v>
      </c>
      <c r="H10359" s="6"/>
      <c r="I10359" s="6"/>
      <c r="J10359" s="6"/>
      <c r="K10359" s="6">
        <v>0</v>
      </c>
      <c r="L10359" s="6" t="s">
        <v>12295</v>
      </c>
      <c r="M10359" s="6">
        <v>63</v>
      </c>
      <c r="N10359" s="6" t="e">
        <f>VLOOKUP(A10359,web_archive!D:AB,18,FALSE)</f>
        <v>#N/A</v>
      </c>
      <c r="O10359" s="6">
        <v>2</v>
      </c>
      <c r="P10359" s="6">
        <v>6144</v>
      </c>
      <c r="Q10359" s="6"/>
      <c r="R10359" s="6">
        <v>1</v>
      </c>
      <c r="S10359" s="6">
        <v>1</v>
      </c>
      <c r="T10359" s="6">
        <v>79</v>
      </c>
      <c r="U10359" s="6" t="s">
        <v>12299</v>
      </c>
      <c r="V10359" s="6" t="s">
        <v>12299</v>
      </c>
      <c r="W10359" s="6" t="s">
        <v>12299</v>
      </c>
      <c r="X10359" s="6"/>
      <c r="Y10359" s="6"/>
    </row>
    <row r="10360" spans="1:25" x14ac:dyDescent="0.3">
      <c r="A10360" s="6">
        <v>20060</v>
      </c>
      <c r="B10360" s="6" t="s">
        <v>33055</v>
      </c>
      <c r="C10360" s="6" t="s">
        <v>33056</v>
      </c>
      <c r="D10360" s="6">
        <v>4</v>
      </c>
      <c r="E10360" s="6">
        <v>0</v>
      </c>
      <c r="F10360" s="6"/>
      <c r="G10360" s="6">
        <v>0</v>
      </c>
      <c r="H10360" s="6"/>
      <c r="I10360" s="6"/>
      <c r="J10360" s="6"/>
      <c r="K10360" s="6">
        <v>0</v>
      </c>
      <c r="L10360" s="6" t="s">
        <v>12295</v>
      </c>
      <c r="M10360" s="6">
        <v>63</v>
      </c>
      <c r="N10360" s="6" t="e">
        <f>VLOOKUP(A10360,web_archive!D:AB,18,FALSE)</f>
        <v>#N/A</v>
      </c>
      <c r="O10360" s="6">
        <v>2</v>
      </c>
      <c r="P10360" s="6">
        <v>1024</v>
      </c>
      <c r="Q10360" s="6"/>
      <c r="R10360" s="6">
        <v>1</v>
      </c>
      <c r="S10360" s="6">
        <v>1</v>
      </c>
      <c r="T10360" s="6">
        <v>95</v>
      </c>
      <c r="U10360" s="6" t="s">
        <v>12299</v>
      </c>
      <c r="V10360" s="6" t="s">
        <v>12299</v>
      </c>
      <c r="W10360" s="6" t="s">
        <v>12299</v>
      </c>
      <c r="X10360" s="6"/>
      <c r="Y10360" s="6"/>
    </row>
    <row r="10361" spans="1:25" x14ac:dyDescent="0.3">
      <c r="A10361" s="6">
        <v>20061</v>
      </c>
      <c r="B10361" s="6" t="s">
        <v>33057</v>
      </c>
      <c r="C10361" s="6" t="s">
        <v>33058</v>
      </c>
      <c r="D10361" s="6">
        <v>4</v>
      </c>
      <c r="E10361" s="6">
        <v>0</v>
      </c>
      <c r="F10361" s="6"/>
      <c r="G10361" s="6">
        <v>0</v>
      </c>
      <c r="H10361" s="6"/>
      <c r="I10361" s="6"/>
      <c r="J10361" s="6"/>
      <c r="K10361" s="6">
        <v>0</v>
      </c>
      <c r="L10361" s="6" t="s">
        <v>12295</v>
      </c>
      <c r="M10361" s="6">
        <v>63</v>
      </c>
      <c r="N10361" s="6" t="e">
        <f>VLOOKUP(A10361,web_archive!D:AB,18,FALSE)</f>
        <v>#N/A</v>
      </c>
      <c r="O10361" s="6">
        <v>2</v>
      </c>
      <c r="P10361" s="6">
        <v>4096</v>
      </c>
      <c r="Q10361" s="6"/>
      <c r="R10361" s="6">
        <v>1</v>
      </c>
      <c r="S10361" s="6">
        <v>1</v>
      </c>
      <c r="T10361" s="6">
        <v>52</v>
      </c>
      <c r="U10361" s="6" t="s">
        <v>12299</v>
      </c>
      <c r="V10361" s="6" t="s">
        <v>12299</v>
      </c>
      <c r="W10361" s="6" t="s">
        <v>12299</v>
      </c>
      <c r="X10361" s="6"/>
      <c r="Y10361" s="6"/>
    </row>
    <row r="10362" spans="1:25" x14ac:dyDescent="0.3">
      <c r="A10362" s="6">
        <v>20062</v>
      </c>
      <c r="B10362" s="6" t="s">
        <v>33059</v>
      </c>
      <c r="C10362" s="6" t="s">
        <v>33060</v>
      </c>
      <c r="D10362" s="6">
        <v>4</v>
      </c>
      <c r="E10362" s="6">
        <v>0</v>
      </c>
      <c r="F10362" s="6"/>
      <c r="G10362" s="6">
        <v>0</v>
      </c>
      <c r="H10362" s="6"/>
      <c r="I10362" s="6"/>
      <c r="J10362" s="6"/>
      <c r="K10362" s="6">
        <v>0</v>
      </c>
      <c r="L10362" s="6" t="s">
        <v>12295</v>
      </c>
      <c r="M10362" s="6">
        <v>63</v>
      </c>
      <c r="N10362" s="6" t="e">
        <f>VLOOKUP(A10362,web_archive!D:AB,18,FALSE)</f>
        <v>#N/A</v>
      </c>
      <c r="O10362" s="6">
        <v>2</v>
      </c>
      <c r="P10362" s="6">
        <v>1024</v>
      </c>
      <c r="Q10362" s="6"/>
      <c r="R10362" s="6">
        <v>1</v>
      </c>
      <c r="S10362" s="6">
        <v>1</v>
      </c>
      <c r="T10362" s="6"/>
      <c r="U10362" s="6" t="s">
        <v>12299</v>
      </c>
      <c r="V10362" s="6" t="s">
        <v>33061</v>
      </c>
      <c r="W10362" s="6">
        <v>-1</v>
      </c>
      <c r="X10362" s="6" t="s">
        <v>12298</v>
      </c>
      <c r="Y10362" s="6" t="s">
        <v>33062</v>
      </c>
    </row>
    <row r="10363" spans="1:25" x14ac:dyDescent="0.3">
      <c r="A10363" s="6">
        <v>20063</v>
      </c>
      <c r="B10363" s="6" t="s">
        <v>33063</v>
      </c>
      <c r="C10363" s="6" t="s">
        <v>33064</v>
      </c>
      <c r="D10363" s="6">
        <v>4</v>
      </c>
      <c r="E10363" s="6">
        <v>10</v>
      </c>
      <c r="F10363" s="6"/>
      <c r="G10363" s="6">
        <v>0</v>
      </c>
      <c r="H10363" s="6"/>
      <c r="I10363" s="6"/>
      <c r="J10363" s="6"/>
      <c r="K10363" s="6">
        <v>0</v>
      </c>
      <c r="L10363" s="6" t="s">
        <v>12295</v>
      </c>
      <c r="M10363" s="6">
        <v>63</v>
      </c>
      <c r="N10363" s="6" t="e">
        <f>VLOOKUP(A10363,web_archive!D:AB,18,FALSE)</f>
        <v>#N/A</v>
      </c>
      <c r="O10363" s="6">
        <v>2</v>
      </c>
      <c r="P10363" s="6">
        <v>1024</v>
      </c>
      <c r="Q10363" s="6"/>
      <c r="R10363" s="6">
        <v>1</v>
      </c>
      <c r="S10363" s="6">
        <v>1</v>
      </c>
      <c r="T10363" s="6">
        <v>1228</v>
      </c>
      <c r="U10363" s="6" t="s">
        <v>12299</v>
      </c>
      <c r="V10363" s="6" t="s">
        <v>12299</v>
      </c>
      <c r="W10363" s="6" t="s">
        <v>12299</v>
      </c>
      <c r="X10363" s="6"/>
      <c r="Y10363" s="6"/>
    </row>
    <row r="10364" spans="1:25" x14ac:dyDescent="0.3">
      <c r="A10364" s="6">
        <v>20064</v>
      </c>
      <c r="B10364" s="6" t="s">
        <v>33065</v>
      </c>
      <c r="C10364" s="6" t="s">
        <v>33066</v>
      </c>
      <c r="D10364" s="6">
        <v>4</v>
      </c>
      <c r="E10364" s="6">
        <v>10</v>
      </c>
      <c r="F10364" s="6"/>
      <c r="G10364" s="6">
        <v>0</v>
      </c>
      <c r="H10364" s="6"/>
      <c r="I10364" s="6"/>
      <c r="J10364" s="6"/>
      <c r="K10364" s="6">
        <v>0</v>
      </c>
      <c r="L10364" s="6" t="s">
        <v>12295</v>
      </c>
      <c r="M10364" s="6">
        <v>63</v>
      </c>
      <c r="N10364" s="6" t="e">
        <f>VLOOKUP(A10364,web_archive!D:AB,18,FALSE)</f>
        <v>#N/A</v>
      </c>
      <c r="O10364" s="6">
        <v>2</v>
      </c>
      <c r="P10364" s="6">
        <v>1024</v>
      </c>
      <c r="Q10364" s="6"/>
      <c r="R10364" s="6">
        <v>1</v>
      </c>
      <c r="S10364" s="6">
        <v>1</v>
      </c>
      <c r="T10364" s="6">
        <v>1229</v>
      </c>
      <c r="U10364" s="6" t="s">
        <v>12299</v>
      </c>
      <c r="V10364" s="6" t="s">
        <v>12299</v>
      </c>
      <c r="W10364" s="6" t="s">
        <v>12299</v>
      </c>
      <c r="X10364" s="6"/>
      <c r="Y10364" s="6"/>
    </row>
    <row r="10365" spans="1:25" x14ac:dyDescent="0.3">
      <c r="A10365" s="6">
        <v>20065</v>
      </c>
      <c r="B10365" s="6" t="s">
        <v>33067</v>
      </c>
      <c r="C10365" s="6" t="s">
        <v>33068</v>
      </c>
      <c r="D10365" s="6">
        <v>4</v>
      </c>
      <c r="E10365" s="6">
        <v>0</v>
      </c>
      <c r="F10365" s="6"/>
      <c r="G10365" s="6">
        <v>0</v>
      </c>
      <c r="H10365" s="6"/>
      <c r="I10365" s="6"/>
      <c r="J10365" s="6"/>
      <c r="K10365" s="6">
        <v>0</v>
      </c>
      <c r="L10365" s="6" t="s">
        <v>12295</v>
      </c>
      <c r="M10365" s="6">
        <v>63</v>
      </c>
      <c r="N10365" s="6" t="e">
        <f>VLOOKUP(A10365,web_archive!D:AB,18,FALSE)</f>
        <v>#N/A</v>
      </c>
      <c r="O10365" s="6">
        <v>2</v>
      </c>
      <c r="P10365" s="6">
        <v>1024</v>
      </c>
      <c r="Q10365" s="6"/>
      <c r="R10365" s="6">
        <v>1</v>
      </c>
      <c r="S10365" s="6">
        <v>1</v>
      </c>
      <c r="T10365" s="6">
        <v>473</v>
      </c>
      <c r="U10365" s="6" t="s">
        <v>12299</v>
      </c>
      <c r="V10365" s="6" t="s">
        <v>12299</v>
      </c>
      <c r="W10365" s="6" t="s">
        <v>12299</v>
      </c>
      <c r="X10365" s="6"/>
      <c r="Y10365" s="6"/>
    </row>
    <row r="10366" spans="1:25" x14ac:dyDescent="0.3">
      <c r="A10366" s="6">
        <v>20066</v>
      </c>
      <c r="B10366" s="6" t="s">
        <v>33069</v>
      </c>
      <c r="C10366" s="6" t="s">
        <v>33070</v>
      </c>
      <c r="D10366" s="6">
        <v>4</v>
      </c>
      <c r="E10366" s="6">
        <v>0</v>
      </c>
      <c r="F10366" s="6"/>
      <c r="G10366" s="6">
        <v>0</v>
      </c>
      <c r="H10366" s="6"/>
      <c r="I10366" s="6"/>
      <c r="J10366" s="6"/>
      <c r="K10366" s="6">
        <v>0</v>
      </c>
      <c r="L10366" s="6" t="s">
        <v>12295</v>
      </c>
      <c r="M10366" s="6">
        <v>63</v>
      </c>
      <c r="N10366" s="6" t="e">
        <f>VLOOKUP(A10366,web_archive!D:AB,18,FALSE)</f>
        <v>#N/A</v>
      </c>
      <c r="O10366" s="6">
        <v>2</v>
      </c>
      <c r="P10366" s="6">
        <v>1024</v>
      </c>
      <c r="Q10366" s="6"/>
      <c r="R10366" s="6">
        <v>1</v>
      </c>
      <c r="S10366" s="6">
        <v>1</v>
      </c>
      <c r="T10366" s="6">
        <v>314</v>
      </c>
      <c r="U10366" s="6" t="s">
        <v>12299</v>
      </c>
      <c r="V10366" s="6" t="s">
        <v>12299</v>
      </c>
      <c r="W10366" s="6" t="s">
        <v>12299</v>
      </c>
      <c r="X10366" s="6"/>
      <c r="Y10366" s="6"/>
    </row>
    <row r="10367" spans="1:25" x14ac:dyDescent="0.3">
      <c r="A10367" s="6">
        <v>20067</v>
      </c>
      <c r="B10367" s="6" t="s">
        <v>33071</v>
      </c>
      <c r="C10367" s="6" t="s">
        <v>33072</v>
      </c>
      <c r="D10367" s="6">
        <v>4</v>
      </c>
      <c r="E10367" s="6">
        <v>0</v>
      </c>
      <c r="F10367" s="6"/>
      <c r="G10367" s="6">
        <v>0</v>
      </c>
      <c r="H10367" s="6"/>
      <c r="I10367" s="6"/>
      <c r="J10367" s="6"/>
      <c r="K10367" s="6"/>
      <c r="L10367" s="6" t="s">
        <v>12295</v>
      </c>
      <c r="M10367" s="6">
        <v>63</v>
      </c>
      <c r="N10367" s="6" t="e">
        <f>VLOOKUP(A10367,web_archive!D:AB,18,FALSE)</f>
        <v>#N/A</v>
      </c>
      <c r="O10367" s="6">
        <v>2</v>
      </c>
      <c r="P10367" s="6">
        <v>1024</v>
      </c>
      <c r="Q10367" s="6"/>
      <c r="R10367" s="6">
        <v>1</v>
      </c>
      <c r="S10367" s="6"/>
      <c r="T10367" s="6">
        <v>719</v>
      </c>
      <c r="U10367" s="6" t="s">
        <v>12299</v>
      </c>
      <c r="V10367" s="6" t="s">
        <v>12299</v>
      </c>
      <c r="W10367" s="6" t="s">
        <v>12299</v>
      </c>
      <c r="X10367" s="6"/>
      <c r="Y10367" s="6"/>
    </row>
    <row r="10368" spans="1:25" x14ac:dyDescent="0.3">
      <c r="A10368" s="6">
        <v>20068</v>
      </c>
      <c r="B10368" s="6" t="s">
        <v>33073</v>
      </c>
      <c r="C10368" s="6" t="s">
        <v>33074</v>
      </c>
      <c r="D10368" s="6">
        <v>4</v>
      </c>
      <c r="E10368" s="6">
        <v>0</v>
      </c>
      <c r="F10368" s="6"/>
      <c r="G10368" s="6">
        <v>0</v>
      </c>
      <c r="H10368" s="6"/>
      <c r="I10368" s="6"/>
      <c r="J10368" s="6"/>
      <c r="K10368" s="6"/>
      <c r="L10368" s="6" t="s">
        <v>12295</v>
      </c>
      <c r="M10368" s="6">
        <v>63</v>
      </c>
      <c r="N10368" s="6" t="e">
        <f>VLOOKUP(A10368,web_archive!D:AB,18,FALSE)</f>
        <v>#N/A</v>
      </c>
      <c r="O10368" s="6">
        <v>2</v>
      </c>
      <c r="P10368" s="6">
        <v>1024</v>
      </c>
      <c r="Q10368" s="6"/>
      <c r="R10368" s="6">
        <v>1</v>
      </c>
      <c r="S10368" s="6"/>
      <c r="T10368" s="6">
        <v>718</v>
      </c>
      <c r="U10368" s="6" t="s">
        <v>12299</v>
      </c>
      <c r="V10368" s="6" t="s">
        <v>12299</v>
      </c>
      <c r="W10368" s="6" t="s">
        <v>12299</v>
      </c>
      <c r="X10368" s="6"/>
      <c r="Y10368" s="6"/>
    </row>
    <row r="10369" spans="1:23" x14ac:dyDescent="0.3">
      <c r="A10369" s="6">
        <v>20069</v>
      </c>
      <c r="B10369" s="6" t="s">
        <v>33075</v>
      </c>
      <c r="C10369" s="6" t="s">
        <v>33076</v>
      </c>
      <c r="D10369" s="6">
        <v>4</v>
      </c>
      <c r="E10369" s="6">
        <v>0</v>
      </c>
      <c r="F10369" s="6"/>
      <c r="G10369" s="6">
        <v>0</v>
      </c>
      <c r="H10369" s="6"/>
      <c r="I10369" s="6"/>
      <c r="J10369" s="6"/>
      <c r="K10369" s="6">
        <v>0</v>
      </c>
      <c r="L10369" s="6" t="s">
        <v>12295</v>
      </c>
      <c r="M10369" s="6">
        <v>63</v>
      </c>
      <c r="N10369" s="6" t="e">
        <f>VLOOKUP(A10369,web_archive!D:AB,18,FALSE)</f>
        <v>#N/A</v>
      </c>
      <c r="O10369" s="6">
        <v>2</v>
      </c>
      <c r="P10369" s="6">
        <v>1024</v>
      </c>
      <c r="Q10369" s="6"/>
      <c r="R10369" s="6">
        <v>1</v>
      </c>
      <c r="S10369" s="6">
        <v>1</v>
      </c>
      <c r="T10369" s="6">
        <v>1233</v>
      </c>
      <c r="U10369" s="6" t="s">
        <v>12299</v>
      </c>
      <c r="V10369" s="6" t="s">
        <v>12299</v>
      </c>
      <c r="W10369" s="6" t="s">
        <v>12299</v>
      </c>
    </row>
    <row r="10370" spans="1:23" x14ac:dyDescent="0.3">
      <c r="A10370" s="6">
        <v>20070</v>
      </c>
      <c r="B10370" s="6" t="s">
        <v>33077</v>
      </c>
      <c r="C10370" s="6" t="s">
        <v>33078</v>
      </c>
      <c r="D10370" s="6">
        <v>4</v>
      </c>
      <c r="E10370" s="6">
        <v>0</v>
      </c>
      <c r="F10370" s="6"/>
      <c r="G10370" s="6">
        <v>0</v>
      </c>
      <c r="H10370" s="6"/>
      <c r="I10370" s="6"/>
      <c r="J10370" s="6"/>
      <c r="K10370" s="6">
        <v>0</v>
      </c>
      <c r="L10370" s="6" t="s">
        <v>12295</v>
      </c>
      <c r="M10370" s="6">
        <v>63</v>
      </c>
      <c r="N10370" s="6" t="e">
        <f>VLOOKUP(A10370,web_archive!D:AB,18,FALSE)</f>
        <v>#N/A</v>
      </c>
      <c r="O10370" s="6">
        <v>2</v>
      </c>
      <c r="P10370" s="6">
        <v>7168</v>
      </c>
      <c r="Q10370" s="6"/>
      <c r="R10370" s="6">
        <v>1</v>
      </c>
      <c r="S10370" s="6">
        <v>1</v>
      </c>
      <c r="T10370" s="6">
        <v>1234</v>
      </c>
      <c r="U10370" s="6" t="s">
        <v>12299</v>
      </c>
      <c r="V10370" s="6" t="s">
        <v>12299</v>
      </c>
      <c r="W10370" s="6" t="s">
        <v>12299</v>
      </c>
    </row>
    <row r="10371" spans="1:23" x14ac:dyDescent="0.3">
      <c r="A10371" s="6">
        <v>20071</v>
      </c>
      <c r="B10371" s="6" t="s">
        <v>33079</v>
      </c>
      <c r="C10371" s="6" t="s">
        <v>33080</v>
      </c>
      <c r="D10371" s="6">
        <v>4</v>
      </c>
      <c r="E10371" s="6">
        <v>0</v>
      </c>
      <c r="F10371" s="6"/>
      <c r="G10371" s="6">
        <v>0</v>
      </c>
      <c r="H10371" s="6"/>
      <c r="I10371" s="6"/>
      <c r="J10371" s="6"/>
      <c r="K10371" s="6">
        <v>0</v>
      </c>
      <c r="L10371" s="6" t="s">
        <v>12295</v>
      </c>
      <c r="M10371" s="6">
        <v>63</v>
      </c>
      <c r="N10371" s="6" t="e">
        <f>VLOOKUP(A10371,web_archive!D:AB,18,FALSE)</f>
        <v>#N/A</v>
      </c>
      <c r="O10371" s="6">
        <v>2</v>
      </c>
      <c r="P10371" s="6">
        <v>4096</v>
      </c>
      <c r="Q10371" s="6"/>
      <c r="R10371" s="6">
        <v>1</v>
      </c>
      <c r="S10371" s="6">
        <v>1</v>
      </c>
      <c r="T10371" s="6">
        <v>1235</v>
      </c>
      <c r="U10371" s="6" t="s">
        <v>12299</v>
      </c>
      <c r="V10371" s="6" t="s">
        <v>12299</v>
      </c>
      <c r="W10371" s="6" t="s">
        <v>12299</v>
      </c>
    </row>
    <row r="10372" spans="1:23" x14ac:dyDescent="0.3">
      <c r="A10372" s="6">
        <v>20073</v>
      </c>
      <c r="B10372" s="6" t="s">
        <v>33081</v>
      </c>
      <c r="C10372" s="6" t="s">
        <v>33082</v>
      </c>
      <c r="D10372" s="6">
        <v>4</v>
      </c>
      <c r="E10372" s="6">
        <v>0</v>
      </c>
      <c r="F10372" s="6"/>
      <c r="G10372" s="6">
        <v>0</v>
      </c>
      <c r="H10372" s="6"/>
      <c r="I10372" s="6"/>
      <c r="J10372" s="6"/>
      <c r="K10372" s="6"/>
      <c r="L10372" s="6" t="s">
        <v>12295</v>
      </c>
      <c r="M10372" s="6">
        <v>63</v>
      </c>
      <c r="N10372" s="6" t="e">
        <f>VLOOKUP(A10372,web_archive!D:AB,18,FALSE)</f>
        <v>#N/A</v>
      </c>
      <c r="O10372" s="6">
        <v>2</v>
      </c>
      <c r="P10372" s="6">
        <v>1024</v>
      </c>
      <c r="Q10372" s="6"/>
      <c r="R10372" s="6">
        <v>1</v>
      </c>
      <c r="S10372" s="6"/>
      <c r="T10372" s="6">
        <v>9</v>
      </c>
      <c r="U10372" s="6" t="s">
        <v>12299</v>
      </c>
      <c r="V10372" s="6" t="s">
        <v>12299</v>
      </c>
      <c r="W10372" s="6" t="s">
        <v>12299</v>
      </c>
    </row>
    <row r="10373" spans="1:23" x14ac:dyDescent="0.3">
      <c r="A10373" s="6">
        <v>20074</v>
      </c>
      <c r="B10373" s="6" t="s">
        <v>33083</v>
      </c>
      <c r="C10373" s="6" t="s">
        <v>33084</v>
      </c>
      <c r="D10373" s="6">
        <v>4</v>
      </c>
      <c r="E10373" s="6">
        <v>0</v>
      </c>
      <c r="F10373" s="6"/>
      <c r="G10373" s="6">
        <v>0</v>
      </c>
      <c r="H10373" s="6"/>
      <c r="I10373" s="6"/>
      <c r="J10373" s="6"/>
      <c r="K10373" s="6"/>
      <c r="L10373" s="6" t="s">
        <v>12295</v>
      </c>
      <c r="M10373" s="6">
        <v>63</v>
      </c>
      <c r="N10373" s="6" t="e">
        <f>VLOOKUP(A10373,web_archive!D:AB,18,FALSE)</f>
        <v>#N/A</v>
      </c>
      <c r="O10373" s="6">
        <v>2</v>
      </c>
      <c r="P10373" s="6">
        <v>1024</v>
      </c>
      <c r="Q10373" s="6"/>
      <c r="R10373" s="6">
        <v>1</v>
      </c>
      <c r="S10373" s="6"/>
      <c r="T10373" s="6">
        <v>11</v>
      </c>
      <c r="U10373" s="6" t="s">
        <v>12299</v>
      </c>
      <c r="V10373" s="6" t="s">
        <v>12299</v>
      </c>
      <c r="W10373" s="6" t="s">
        <v>12299</v>
      </c>
    </row>
    <row r="10374" spans="1:23" x14ac:dyDescent="0.3">
      <c r="A10374" s="6">
        <v>20075</v>
      </c>
      <c r="B10374" s="6" t="s">
        <v>33085</v>
      </c>
      <c r="C10374" s="6" t="s">
        <v>33086</v>
      </c>
      <c r="D10374" s="6">
        <v>4</v>
      </c>
      <c r="E10374" s="6">
        <v>0</v>
      </c>
      <c r="F10374" s="6"/>
      <c r="G10374" s="6">
        <v>0</v>
      </c>
      <c r="H10374" s="6"/>
      <c r="I10374" s="6"/>
      <c r="J10374" s="6"/>
      <c r="K10374" s="6">
        <v>0</v>
      </c>
      <c r="L10374" s="6" t="s">
        <v>12295</v>
      </c>
      <c r="M10374" s="6">
        <v>63</v>
      </c>
      <c r="N10374" s="6" t="e">
        <f>VLOOKUP(A10374,web_archive!D:AB,18,FALSE)</f>
        <v>#N/A</v>
      </c>
      <c r="O10374" s="6">
        <v>2</v>
      </c>
      <c r="P10374" s="6">
        <v>1024</v>
      </c>
      <c r="Q10374" s="6"/>
      <c r="R10374" s="6">
        <v>1</v>
      </c>
      <c r="S10374" s="6">
        <v>1</v>
      </c>
      <c r="T10374" s="6">
        <v>715</v>
      </c>
      <c r="U10374" s="6" t="s">
        <v>12299</v>
      </c>
      <c r="V10374" s="6" t="s">
        <v>12299</v>
      </c>
      <c r="W10374" s="6" t="s">
        <v>12299</v>
      </c>
    </row>
    <row r="10375" spans="1:23" x14ac:dyDescent="0.3">
      <c r="A10375" s="6">
        <v>20076</v>
      </c>
      <c r="B10375" s="6" t="s">
        <v>33087</v>
      </c>
      <c r="C10375" s="6" t="s">
        <v>33088</v>
      </c>
      <c r="D10375" s="6">
        <v>4</v>
      </c>
      <c r="E10375" s="6">
        <v>0</v>
      </c>
      <c r="F10375" s="6"/>
      <c r="G10375" s="6">
        <v>0</v>
      </c>
      <c r="H10375" s="6"/>
      <c r="I10375" s="6"/>
      <c r="J10375" s="6"/>
      <c r="K10375" s="6">
        <v>0</v>
      </c>
      <c r="L10375" s="6" t="s">
        <v>12295</v>
      </c>
      <c r="M10375" s="6">
        <v>63</v>
      </c>
      <c r="N10375" s="6" t="e">
        <f>VLOOKUP(A10375,web_archive!D:AB,18,FALSE)</f>
        <v>#N/A</v>
      </c>
      <c r="O10375" s="6">
        <v>2</v>
      </c>
      <c r="P10375" s="6">
        <v>1024</v>
      </c>
      <c r="Q10375" s="6"/>
      <c r="R10375" s="6">
        <v>1</v>
      </c>
      <c r="S10375" s="6">
        <v>1</v>
      </c>
      <c r="T10375" s="6">
        <v>724</v>
      </c>
      <c r="U10375" s="6" t="s">
        <v>12299</v>
      </c>
      <c r="V10375" s="6" t="s">
        <v>12299</v>
      </c>
      <c r="W10375" s="6" t="s">
        <v>12299</v>
      </c>
    </row>
    <row r="10376" spans="1:23" x14ac:dyDescent="0.3">
      <c r="A10376" s="6">
        <v>20077</v>
      </c>
      <c r="B10376" s="6" t="s">
        <v>33089</v>
      </c>
      <c r="C10376" s="6" t="s">
        <v>33090</v>
      </c>
      <c r="D10376" s="6">
        <v>4</v>
      </c>
      <c r="E10376" s="6">
        <v>0</v>
      </c>
      <c r="F10376" s="6"/>
      <c r="G10376" s="6">
        <v>0</v>
      </c>
      <c r="H10376" s="6"/>
      <c r="I10376" s="6"/>
      <c r="J10376" s="6"/>
      <c r="K10376" s="6">
        <v>0</v>
      </c>
      <c r="L10376" s="6" t="s">
        <v>12295</v>
      </c>
      <c r="M10376" s="6">
        <v>63</v>
      </c>
      <c r="N10376" s="6" t="e">
        <f>VLOOKUP(A10376,web_archive!D:AB,18,FALSE)</f>
        <v>#N/A</v>
      </c>
      <c r="O10376" s="6">
        <v>2</v>
      </c>
      <c r="P10376" s="6">
        <v>2048</v>
      </c>
      <c r="Q10376" s="6"/>
      <c r="R10376" s="6">
        <v>1</v>
      </c>
      <c r="S10376" s="6">
        <v>1</v>
      </c>
      <c r="T10376" s="6">
        <v>925</v>
      </c>
      <c r="U10376" s="6" t="s">
        <v>12299</v>
      </c>
      <c r="V10376" s="6" t="s">
        <v>12299</v>
      </c>
      <c r="W10376" s="6" t="s">
        <v>12299</v>
      </c>
    </row>
    <row r="10377" spans="1:23" x14ac:dyDescent="0.3">
      <c r="A10377" s="6">
        <v>20078</v>
      </c>
      <c r="B10377" s="6" t="s">
        <v>33091</v>
      </c>
      <c r="C10377" s="6" t="s">
        <v>33092</v>
      </c>
      <c r="D10377" s="6">
        <v>4</v>
      </c>
      <c r="E10377" s="6">
        <v>0</v>
      </c>
      <c r="F10377" s="6"/>
      <c r="G10377" s="6">
        <v>0</v>
      </c>
      <c r="H10377" s="6"/>
      <c r="I10377" s="6"/>
      <c r="J10377" s="6"/>
      <c r="K10377" s="6">
        <v>0</v>
      </c>
      <c r="L10377" s="6" t="s">
        <v>12295</v>
      </c>
      <c r="M10377" s="6">
        <v>63</v>
      </c>
      <c r="N10377" s="6" t="e">
        <f>VLOOKUP(A10377,web_archive!D:AB,18,FALSE)</f>
        <v>#N/A</v>
      </c>
      <c r="O10377" s="6">
        <v>2</v>
      </c>
      <c r="P10377" s="6">
        <v>1024</v>
      </c>
      <c r="Q10377" s="6"/>
      <c r="R10377" s="6">
        <v>1</v>
      </c>
      <c r="S10377" s="6">
        <v>1</v>
      </c>
      <c r="T10377" s="6">
        <v>741</v>
      </c>
      <c r="U10377" s="6" t="s">
        <v>12299</v>
      </c>
      <c r="V10377" s="6" t="s">
        <v>12299</v>
      </c>
      <c r="W10377" s="6" t="s">
        <v>12299</v>
      </c>
    </row>
    <row r="10378" spans="1:23" x14ac:dyDescent="0.3">
      <c r="A10378" s="6">
        <v>20079</v>
      </c>
      <c r="B10378" s="6" t="s">
        <v>33093</v>
      </c>
      <c r="C10378" s="6" t="s">
        <v>33094</v>
      </c>
      <c r="D10378" s="6">
        <v>4</v>
      </c>
      <c r="E10378" s="6">
        <v>0</v>
      </c>
      <c r="F10378" s="6"/>
      <c r="G10378" s="6">
        <v>0</v>
      </c>
      <c r="H10378" s="6"/>
      <c r="I10378" s="6"/>
      <c r="J10378" s="6"/>
      <c r="K10378" s="6">
        <v>0</v>
      </c>
      <c r="L10378" s="6" t="s">
        <v>12295</v>
      </c>
      <c r="M10378" s="6">
        <v>63</v>
      </c>
      <c r="N10378" s="6" t="e">
        <f>VLOOKUP(A10378,web_archive!D:AB,18,FALSE)</f>
        <v>#N/A</v>
      </c>
      <c r="O10378" s="6">
        <v>2</v>
      </c>
      <c r="P10378" s="6">
        <v>1024</v>
      </c>
      <c r="Q10378" s="6"/>
      <c r="R10378" s="6">
        <v>1</v>
      </c>
      <c r="S10378" s="6">
        <v>1</v>
      </c>
      <c r="T10378" s="6">
        <v>1104</v>
      </c>
      <c r="U10378" s="6" t="s">
        <v>12299</v>
      </c>
      <c r="V10378" s="6" t="s">
        <v>12299</v>
      </c>
      <c r="W10378" s="6" t="s">
        <v>12299</v>
      </c>
    </row>
    <row r="10379" spans="1:23" x14ac:dyDescent="0.3">
      <c r="A10379" s="6">
        <v>20080</v>
      </c>
      <c r="B10379" s="6" t="s">
        <v>33095</v>
      </c>
      <c r="C10379" s="6" t="s">
        <v>33096</v>
      </c>
      <c r="D10379" s="6">
        <v>4</v>
      </c>
      <c r="E10379" s="6">
        <v>0</v>
      </c>
      <c r="F10379" s="6"/>
      <c r="G10379" s="6">
        <v>0</v>
      </c>
      <c r="H10379" s="6"/>
      <c r="I10379" s="6"/>
      <c r="J10379" s="6"/>
      <c r="K10379" s="6">
        <v>0</v>
      </c>
      <c r="L10379" s="6" t="s">
        <v>12295</v>
      </c>
      <c r="M10379" s="6">
        <v>63</v>
      </c>
      <c r="N10379" s="6" t="e">
        <f>VLOOKUP(A10379,web_archive!D:AB,18,FALSE)</f>
        <v>#N/A</v>
      </c>
      <c r="O10379" s="6">
        <v>2</v>
      </c>
      <c r="P10379" s="6">
        <v>1024</v>
      </c>
      <c r="Q10379" s="6"/>
      <c r="R10379" s="6">
        <v>1</v>
      </c>
      <c r="S10379" s="6">
        <v>1</v>
      </c>
      <c r="T10379" s="6">
        <v>476</v>
      </c>
      <c r="U10379" s="6" t="s">
        <v>12299</v>
      </c>
      <c r="V10379" s="6" t="s">
        <v>12299</v>
      </c>
      <c r="W10379" s="6" t="s">
        <v>12299</v>
      </c>
    </row>
    <row r="10380" spans="1:23" x14ac:dyDescent="0.3">
      <c r="A10380" s="6">
        <v>20081</v>
      </c>
      <c r="B10380" s="6" t="s">
        <v>33097</v>
      </c>
      <c r="C10380" s="6" t="s">
        <v>33098</v>
      </c>
      <c r="D10380" s="6">
        <v>4</v>
      </c>
      <c r="E10380" s="6">
        <v>0</v>
      </c>
      <c r="F10380" s="6"/>
      <c r="G10380" s="6">
        <v>0</v>
      </c>
      <c r="H10380" s="6"/>
      <c r="I10380" s="6"/>
      <c r="J10380" s="6"/>
      <c r="K10380" s="6">
        <v>0</v>
      </c>
      <c r="L10380" s="6" t="s">
        <v>12295</v>
      </c>
      <c r="M10380" s="6">
        <v>63</v>
      </c>
      <c r="N10380" s="6" t="e">
        <f>VLOOKUP(A10380,web_archive!D:AB,18,FALSE)</f>
        <v>#N/A</v>
      </c>
      <c r="O10380" s="6">
        <v>2</v>
      </c>
      <c r="P10380" s="6">
        <v>1024</v>
      </c>
      <c r="Q10380" s="6"/>
      <c r="R10380" s="6">
        <v>1</v>
      </c>
      <c r="S10380" s="6">
        <v>1</v>
      </c>
      <c r="T10380" s="6">
        <v>1242</v>
      </c>
      <c r="U10380" s="6" t="s">
        <v>12299</v>
      </c>
      <c r="V10380" s="6" t="s">
        <v>12299</v>
      </c>
      <c r="W10380" s="6" t="s">
        <v>12299</v>
      </c>
    </row>
    <row r="10381" spans="1:23" x14ac:dyDescent="0.3">
      <c r="A10381" s="6">
        <v>20082</v>
      </c>
      <c r="B10381" s="6" t="s">
        <v>33099</v>
      </c>
      <c r="C10381" s="6" t="s">
        <v>33100</v>
      </c>
      <c r="D10381" s="6">
        <v>4</v>
      </c>
      <c r="E10381" s="6">
        <v>0</v>
      </c>
      <c r="F10381" s="6"/>
      <c r="G10381" s="6">
        <v>0</v>
      </c>
      <c r="H10381" s="6"/>
      <c r="I10381" s="6"/>
      <c r="J10381" s="6"/>
      <c r="K10381" s="6">
        <v>0</v>
      </c>
      <c r="L10381" s="6" t="s">
        <v>12295</v>
      </c>
      <c r="M10381" s="6">
        <v>63</v>
      </c>
      <c r="N10381" s="6" t="e">
        <f>VLOOKUP(A10381,web_archive!D:AB,18,FALSE)</f>
        <v>#N/A</v>
      </c>
      <c r="O10381" s="6">
        <v>2</v>
      </c>
      <c r="P10381" s="6">
        <v>1024</v>
      </c>
      <c r="Q10381" s="6"/>
      <c r="R10381" s="6">
        <v>1</v>
      </c>
      <c r="S10381" s="6">
        <v>1</v>
      </c>
      <c r="T10381" s="6">
        <v>1243</v>
      </c>
      <c r="U10381" s="6" t="s">
        <v>12299</v>
      </c>
      <c r="V10381" s="6" t="s">
        <v>12299</v>
      </c>
      <c r="W10381" s="6" t="s">
        <v>12299</v>
      </c>
    </row>
    <row r="10382" spans="1:23" x14ac:dyDescent="0.3">
      <c r="A10382" s="6">
        <v>20083</v>
      </c>
      <c r="B10382" s="6" t="s">
        <v>33101</v>
      </c>
      <c r="C10382" s="6" t="s">
        <v>33102</v>
      </c>
      <c r="D10382" s="6">
        <v>4</v>
      </c>
      <c r="E10382" s="6">
        <v>0</v>
      </c>
      <c r="F10382" s="6"/>
      <c r="G10382" s="6">
        <v>0</v>
      </c>
      <c r="H10382" s="6"/>
      <c r="I10382" s="6"/>
      <c r="J10382" s="6"/>
      <c r="K10382" s="6">
        <v>0</v>
      </c>
      <c r="L10382" s="6" t="s">
        <v>12295</v>
      </c>
      <c r="M10382" s="6">
        <v>63</v>
      </c>
      <c r="N10382" s="6" t="e">
        <f>VLOOKUP(A10382,web_archive!D:AB,18,FALSE)</f>
        <v>#N/A</v>
      </c>
      <c r="O10382" s="6">
        <v>2</v>
      </c>
      <c r="P10382" s="6">
        <v>1024</v>
      </c>
      <c r="Q10382" s="6"/>
      <c r="R10382" s="6">
        <v>1</v>
      </c>
      <c r="S10382" s="6">
        <v>1</v>
      </c>
      <c r="T10382" s="6">
        <v>1244</v>
      </c>
      <c r="U10382" s="6" t="s">
        <v>12299</v>
      </c>
      <c r="V10382" s="6" t="s">
        <v>12299</v>
      </c>
      <c r="W10382" s="6" t="s">
        <v>12299</v>
      </c>
    </row>
    <row r="10383" spans="1:23" x14ac:dyDescent="0.3">
      <c r="A10383" s="6">
        <v>20084</v>
      </c>
      <c r="B10383" s="6" t="s">
        <v>33103</v>
      </c>
      <c r="C10383" s="6" t="s">
        <v>33104</v>
      </c>
      <c r="D10383" s="6">
        <v>4</v>
      </c>
      <c r="E10383" s="6">
        <v>0</v>
      </c>
      <c r="F10383" s="6"/>
      <c r="G10383" s="6">
        <v>0</v>
      </c>
      <c r="H10383" s="6"/>
      <c r="I10383" s="6"/>
      <c r="J10383" s="6"/>
      <c r="K10383" s="6">
        <v>0</v>
      </c>
      <c r="L10383" s="6" t="s">
        <v>12295</v>
      </c>
      <c r="M10383" s="6">
        <v>63</v>
      </c>
      <c r="N10383" s="6" t="e">
        <f>VLOOKUP(A10383,web_archive!D:AB,18,FALSE)</f>
        <v>#N/A</v>
      </c>
      <c r="O10383" s="6">
        <v>2</v>
      </c>
      <c r="P10383" s="6">
        <v>1024</v>
      </c>
      <c r="Q10383" s="6"/>
      <c r="R10383" s="6">
        <v>1</v>
      </c>
      <c r="S10383" s="6">
        <v>1</v>
      </c>
      <c r="T10383" s="6">
        <v>325</v>
      </c>
      <c r="U10383" s="6" t="s">
        <v>12299</v>
      </c>
      <c r="V10383" s="6" t="s">
        <v>12299</v>
      </c>
      <c r="W10383" s="6" t="s">
        <v>12299</v>
      </c>
    </row>
    <row r="10384" spans="1:23" x14ac:dyDescent="0.3">
      <c r="A10384" s="6">
        <v>20085</v>
      </c>
      <c r="B10384" s="6" t="s">
        <v>33105</v>
      </c>
      <c r="C10384" s="6" t="s">
        <v>33106</v>
      </c>
      <c r="D10384" s="6">
        <v>4</v>
      </c>
      <c r="E10384" s="6">
        <v>0</v>
      </c>
      <c r="F10384" s="6"/>
      <c r="G10384" s="6">
        <v>0</v>
      </c>
      <c r="H10384" s="6"/>
      <c r="I10384" s="6"/>
      <c r="J10384" s="6"/>
      <c r="K10384" s="6">
        <v>0</v>
      </c>
      <c r="L10384" s="6" t="s">
        <v>12295</v>
      </c>
      <c r="M10384" s="6">
        <v>63</v>
      </c>
      <c r="N10384" s="6" t="e">
        <f>VLOOKUP(A10384,web_archive!D:AB,18,FALSE)</f>
        <v>#N/A</v>
      </c>
      <c r="O10384" s="6">
        <v>2</v>
      </c>
      <c r="P10384" s="6">
        <v>1024</v>
      </c>
      <c r="Q10384" s="6"/>
      <c r="R10384" s="6">
        <v>1</v>
      </c>
      <c r="S10384" s="6">
        <v>1</v>
      </c>
      <c r="T10384" s="6">
        <v>735</v>
      </c>
      <c r="U10384" s="6" t="s">
        <v>12299</v>
      </c>
      <c r="V10384" s="6" t="s">
        <v>12299</v>
      </c>
      <c r="W10384" s="6" t="s">
        <v>12299</v>
      </c>
    </row>
    <row r="10385" spans="1:25" x14ac:dyDescent="0.3">
      <c r="A10385" s="6">
        <v>20086</v>
      </c>
      <c r="B10385" s="6" t="s">
        <v>33107</v>
      </c>
      <c r="C10385" s="6" t="s">
        <v>33108</v>
      </c>
      <c r="D10385" s="6">
        <v>4</v>
      </c>
      <c r="E10385" s="6">
        <v>0</v>
      </c>
      <c r="F10385" s="6"/>
      <c r="G10385" s="6">
        <v>0</v>
      </c>
      <c r="H10385" s="6"/>
      <c r="I10385" s="6"/>
      <c r="J10385" s="6"/>
      <c r="K10385" s="6">
        <v>0</v>
      </c>
      <c r="L10385" s="6" t="s">
        <v>12295</v>
      </c>
      <c r="M10385" s="6">
        <v>63</v>
      </c>
      <c r="N10385" s="6" t="e">
        <f>VLOOKUP(A10385,web_archive!D:AB,18,FALSE)</f>
        <v>#N/A</v>
      </c>
      <c r="O10385" s="6">
        <v>2</v>
      </c>
      <c r="P10385" s="6">
        <v>1024</v>
      </c>
      <c r="Q10385" s="6"/>
      <c r="R10385" s="6">
        <v>1</v>
      </c>
      <c r="S10385" s="6">
        <v>1</v>
      </c>
      <c r="T10385" s="6">
        <v>1245</v>
      </c>
      <c r="U10385" s="6" t="s">
        <v>12299</v>
      </c>
      <c r="V10385" s="6" t="s">
        <v>12299</v>
      </c>
      <c r="W10385" s="6" t="s">
        <v>12299</v>
      </c>
      <c r="X10385" s="6"/>
      <c r="Y10385" s="6"/>
    </row>
    <row r="10386" spans="1:25" x14ac:dyDescent="0.3">
      <c r="A10386" s="6">
        <v>20087</v>
      </c>
      <c r="B10386" s="6" t="s">
        <v>33109</v>
      </c>
      <c r="C10386" s="6" t="s">
        <v>33108</v>
      </c>
      <c r="D10386" s="6">
        <v>4</v>
      </c>
      <c r="E10386" s="6">
        <v>0</v>
      </c>
      <c r="F10386" s="6"/>
      <c r="G10386" s="6">
        <v>0</v>
      </c>
      <c r="H10386" s="6"/>
      <c r="I10386" s="6"/>
      <c r="J10386" s="6"/>
      <c r="K10386" s="6">
        <v>0</v>
      </c>
      <c r="L10386" s="6" t="s">
        <v>12295</v>
      </c>
      <c r="M10386" s="6">
        <v>63</v>
      </c>
      <c r="N10386" s="6" t="e">
        <f>VLOOKUP(A10386,web_archive!D:AB,18,FALSE)</f>
        <v>#N/A</v>
      </c>
      <c r="O10386" s="6">
        <v>2</v>
      </c>
      <c r="P10386" s="6">
        <v>1024</v>
      </c>
      <c r="Q10386" s="6"/>
      <c r="R10386" s="6">
        <v>1</v>
      </c>
      <c r="S10386" s="6">
        <v>1</v>
      </c>
      <c r="T10386" s="6">
        <v>1246</v>
      </c>
      <c r="U10386" s="6" t="s">
        <v>12299</v>
      </c>
      <c r="V10386" s="6" t="s">
        <v>12299</v>
      </c>
      <c r="W10386" s="6" t="s">
        <v>12299</v>
      </c>
      <c r="X10386" s="6"/>
      <c r="Y10386" s="6"/>
    </row>
    <row r="10387" spans="1:25" x14ac:dyDescent="0.3">
      <c r="A10387" s="6">
        <v>20088</v>
      </c>
      <c r="B10387" s="6" t="s">
        <v>33110</v>
      </c>
      <c r="C10387" s="6" t="s">
        <v>33108</v>
      </c>
      <c r="D10387" s="6">
        <v>4</v>
      </c>
      <c r="E10387" s="6">
        <v>0</v>
      </c>
      <c r="F10387" s="6"/>
      <c r="G10387" s="6">
        <v>0</v>
      </c>
      <c r="H10387" s="6"/>
      <c r="I10387" s="6"/>
      <c r="J10387" s="6"/>
      <c r="K10387" s="6">
        <v>0</v>
      </c>
      <c r="L10387" s="6" t="s">
        <v>12295</v>
      </c>
      <c r="M10387" s="6">
        <v>63</v>
      </c>
      <c r="N10387" s="6" t="e">
        <f>VLOOKUP(A10387,web_archive!D:AB,18,FALSE)</f>
        <v>#N/A</v>
      </c>
      <c r="O10387" s="6">
        <v>2</v>
      </c>
      <c r="P10387" s="6">
        <v>1024</v>
      </c>
      <c r="Q10387" s="6"/>
      <c r="R10387" s="6">
        <v>1</v>
      </c>
      <c r="S10387" s="6">
        <v>1</v>
      </c>
      <c r="T10387" s="6">
        <v>1247</v>
      </c>
      <c r="U10387" s="6" t="s">
        <v>12299</v>
      </c>
      <c r="V10387" s="6" t="s">
        <v>12299</v>
      </c>
      <c r="W10387" s="6" t="s">
        <v>12299</v>
      </c>
      <c r="X10387" s="6"/>
      <c r="Y10387" s="6"/>
    </row>
    <row r="10388" spans="1:25" x14ac:dyDescent="0.3">
      <c r="A10388" s="6">
        <v>20089</v>
      </c>
      <c r="B10388" s="6" t="s">
        <v>33111</v>
      </c>
      <c r="C10388" s="6" t="s">
        <v>33108</v>
      </c>
      <c r="D10388" s="6">
        <v>4</v>
      </c>
      <c r="E10388" s="6">
        <v>0</v>
      </c>
      <c r="F10388" s="6"/>
      <c r="G10388" s="6">
        <v>0</v>
      </c>
      <c r="H10388" s="6"/>
      <c r="I10388" s="6"/>
      <c r="J10388" s="6"/>
      <c r="K10388" s="6">
        <v>0</v>
      </c>
      <c r="L10388" s="6" t="s">
        <v>12295</v>
      </c>
      <c r="M10388" s="6">
        <v>63</v>
      </c>
      <c r="N10388" s="6" t="e">
        <f>VLOOKUP(A10388,web_archive!D:AB,18,FALSE)</f>
        <v>#N/A</v>
      </c>
      <c r="O10388" s="6">
        <v>2</v>
      </c>
      <c r="P10388" s="6">
        <v>1024</v>
      </c>
      <c r="Q10388" s="6"/>
      <c r="R10388" s="6">
        <v>1</v>
      </c>
      <c r="S10388" s="6">
        <v>1</v>
      </c>
      <c r="T10388" s="6">
        <v>1248</v>
      </c>
      <c r="U10388" s="6" t="s">
        <v>12299</v>
      </c>
      <c r="V10388" s="6" t="s">
        <v>12299</v>
      </c>
      <c r="W10388" s="6" t="s">
        <v>12299</v>
      </c>
      <c r="X10388" s="6"/>
      <c r="Y10388" s="6"/>
    </row>
    <row r="10389" spans="1:25" x14ac:dyDescent="0.3">
      <c r="A10389" s="6">
        <v>20090</v>
      </c>
      <c r="B10389" s="6" t="s">
        <v>33112</v>
      </c>
      <c r="C10389" s="6" t="s">
        <v>33113</v>
      </c>
      <c r="D10389" s="6">
        <v>4</v>
      </c>
      <c r="E10389" s="6">
        <v>0</v>
      </c>
      <c r="F10389" s="6"/>
      <c r="G10389" s="6">
        <v>0</v>
      </c>
      <c r="H10389" s="6"/>
      <c r="I10389" s="6"/>
      <c r="J10389" s="6"/>
      <c r="K10389" s="6">
        <v>0</v>
      </c>
      <c r="L10389" s="6" t="s">
        <v>12295</v>
      </c>
      <c r="M10389" s="6">
        <v>63</v>
      </c>
      <c r="N10389" s="6" t="e">
        <f>VLOOKUP(A10389,web_archive!D:AB,18,FALSE)</f>
        <v>#N/A</v>
      </c>
      <c r="O10389" s="6">
        <v>2</v>
      </c>
      <c r="P10389" s="6">
        <v>1024</v>
      </c>
      <c r="Q10389" s="6"/>
      <c r="R10389" s="6">
        <v>1</v>
      </c>
      <c r="S10389" s="6">
        <v>1</v>
      </c>
      <c r="T10389" s="6">
        <v>101</v>
      </c>
      <c r="U10389" s="6" t="s">
        <v>12299</v>
      </c>
      <c r="V10389" s="6" t="s">
        <v>12299</v>
      </c>
      <c r="W10389" s="6" t="s">
        <v>12299</v>
      </c>
      <c r="X10389" s="6"/>
      <c r="Y10389" s="6"/>
    </row>
    <row r="10390" spans="1:25" x14ac:dyDescent="0.3">
      <c r="A10390" s="6">
        <v>20091</v>
      </c>
      <c r="B10390" s="6" t="s">
        <v>33114</v>
      </c>
      <c r="C10390" s="6" t="s">
        <v>33115</v>
      </c>
      <c r="D10390" s="6">
        <v>4</v>
      </c>
      <c r="E10390" s="6">
        <v>0</v>
      </c>
      <c r="F10390" s="6"/>
      <c r="G10390" s="6">
        <v>0</v>
      </c>
      <c r="H10390" s="6"/>
      <c r="I10390" s="6"/>
      <c r="J10390" s="6"/>
      <c r="K10390" s="6">
        <v>0</v>
      </c>
      <c r="L10390" s="6" t="s">
        <v>12295</v>
      </c>
      <c r="M10390" s="6">
        <v>63</v>
      </c>
      <c r="N10390" s="6" t="e">
        <f>VLOOKUP(A10390,web_archive!D:AB,18,FALSE)</f>
        <v>#N/A</v>
      </c>
      <c r="O10390" s="6">
        <v>2</v>
      </c>
      <c r="P10390" s="6">
        <v>1024</v>
      </c>
      <c r="Q10390" s="6"/>
      <c r="R10390" s="6">
        <v>1</v>
      </c>
      <c r="S10390" s="6">
        <v>1</v>
      </c>
      <c r="T10390" s="6">
        <v>55</v>
      </c>
      <c r="U10390" s="6" t="s">
        <v>12299</v>
      </c>
      <c r="V10390" s="6" t="s">
        <v>12299</v>
      </c>
      <c r="W10390" s="6" t="s">
        <v>12299</v>
      </c>
      <c r="X10390" s="6"/>
      <c r="Y10390" s="6"/>
    </row>
    <row r="10391" spans="1:25" x14ac:dyDescent="0.3">
      <c r="A10391" s="6">
        <v>20092</v>
      </c>
      <c r="B10391" s="6" t="s">
        <v>33116</v>
      </c>
      <c r="C10391" s="6" t="s">
        <v>33117</v>
      </c>
      <c r="D10391" s="6">
        <v>4</v>
      </c>
      <c r="E10391" s="6">
        <v>0</v>
      </c>
      <c r="F10391" s="6"/>
      <c r="G10391" s="6">
        <v>0</v>
      </c>
      <c r="H10391" s="6"/>
      <c r="I10391" s="6"/>
      <c r="J10391" s="6"/>
      <c r="K10391" s="6">
        <v>0</v>
      </c>
      <c r="L10391" s="6" t="s">
        <v>12295</v>
      </c>
      <c r="M10391" s="6">
        <v>63</v>
      </c>
      <c r="N10391" s="6" t="e">
        <f>VLOOKUP(A10391,web_archive!D:AB,18,FALSE)</f>
        <v>#N/A</v>
      </c>
      <c r="O10391" s="6">
        <v>2</v>
      </c>
      <c r="P10391" s="6">
        <v>1024</v>
      </c>
      <c r="Q10391" s="6"/>
      <c r="R10391" s="6">
        <v>1</v>
      </c>
      <c r="S10391" s="6">
        <v>1</v>
      </c>
      <c r="T10391" s="6">
        <v>183</v>
      </c>
      <c r="U10391" s="6" t="s">
        <v>12299</v>
      </c>
      <c r="V10391" s="6" t="s">
        <v>12299</v>
      </c>
      <c r="W10391" s="6" t="s">
        <v>12299</v>
      </c>
      <c r="X10391" s="6"/>
      <c r="Y10391" s="6"/>
    </row>
    <row r="10392" spans="1:25" x14ac:dyDescent="0.3">
      <c r="A10392" s="6">
        <v>20093</v>
      </c>
      <c r="B10392" s="6" t="s">
        <v>33118</v>
      </c>
      <c r="C10392" s="6" t="s">
        <v>33119</v>
      </c>
      <c r="D10392" s="6">
        <v>4</v>
      </c>
      <c r="E10392" s="6">
        <v>0</v>
      </c>
      <c r="F10392" s="6"/>
      <c r="G10392" s="6">
        <v>0</v>
      </c>
      <c r="H10392" s="6"/>
      <c r="I10392" s="6"/>
      <c r="J10392" s="6"/>
      <c r="K10392" s="6">
        <v>0</v>
      </c>
      <c r="L10392" s="6" t="s">
        <v>12295</v>
      </c>
      <c r="M10392" s="6">
        <v>63</v>
      </c>
      <c r="N10392" s="6" t="e">
        <f>VLOOKUP(A10392,web_archive!D:AB,18,FALSE)</f>
        <v>#N/A</v>
      </c>
      <c r="O10392" s="6">
        <v>2</v>
      </c>
      <c r="P10392" s="6">
        <v>1024</v>
      </c>
      <c r="Q10392" s="6"/>
      <c r="R10392" s="6">
        <v>1</v>
      </c>
      <c r="S10392" s="6">
        <v>1</v>
      </c>
      <c r="T10392" s="6">
        <v>36</v>
      </c>
      <c r="U10392" s="6" t="s">
        <v>12299</v>
      </c>
      <c r="V10392" s="6" t="s">
        <v>12299</v>
      </c>
      <c r="W10392" s="6" t="s">
        <v>12299</v>
      </c>
      <c r="X10392" s="6"/>
      <c r="Y10392" s="6"/>
    </row>
    <row r="10393" spans="1:25" x14ac:dyDescent="0.3">
      <c r="A10393" s="6">
        <v>20094</v>
      </c>
      <c r="B10393" s="6" t="s">
        <v>33120</v>
      </c>
      <c r="C10393" s="6" t="s">
        <v>33121</v>
      </c>
      <c r="D10393" s="6">
        <v>4</v>
      </c>
      <c r="E10393" s="6">
        <v>0</v>
      </c>
      <c r="F10393" s="6"/>
      <c r="G10393" s="6">
        <v>0</v>
      </c>
      <c r="H10393" s="6"/>
      <c r="I10393" s="6"/>
      <c r="J10393" s="6"/>
      <c r="K10393" s="6">
        <v>0</v>
      </c>
      <c r="L10393" s="6" t="s">
        <v>12295</v>
      </c>
      <c r="M10393" s="6">
        <v>63</v>
      </c>
      <c r="N10393" s="6" t="e">
        <f>VLOOKUP(A10393,web_archive!D:AB,18,FALSE)</f>
        <v>#N/A</v>
      </c>
      <c r="O10393" s="6">
        <v>2</v>
      </c>
      <c r="P10393" s="6">
        <v>1024</v>
      </c>
      <c r="Q10393" s="6"/>
      <c r="R10393" s="6">
        <v>1</v>
      </c>
      <c r="S10393" s="6">
        <v>1</v>
      </c>
      <c r="T10393" s="6">
        <v>439</v>
      </c>
      <c r="U10393" s="6" t="s">
        <v>12299</v>
      </c>
      <c r="V10393" s="6" t="s">
        <v>12299</v>
      </c>
      <c r="W10393" s="6" t="s">
        <v>12299</v>
      </c>
      <c r="X10393" s="6"/>
      <c r="Y10393" s="6"/>
    </row>
    <row r="10394" spans="1:25" x14ac:dyDescent="0.3">
      <c r="A10394" s="6">
        <v>20095</v>
      </c>
      <c r="B10394" s="6" t="s">
        <v>33122</v>
      </c>
      <c r="C10394" s="6" t="s">
        <v>32339</v>
      </c>
      <c r="D10394" s="6">
        <v>4</v>
      </c>
      <c r="E10394" s="6">
        <v>0</v>
      </c>
      <c r="F10394" s="6"/>
      <c r="G10394" s="6">
        <v>0</v>
      </c>
      <c r="H10394" s="6"/>
      <c r="I10394" s="6"/>
      <c r="J10394" s="6"/>
      <c r="K10394" s="6">
        <v>0</v>
      </c>
      <c r="L10394" s="6" t="s">
        <v>12295</v>
      </c>
      <c r="M10394" s="6">
        <v>63</v>
      </c>
      <c r="N10394" s="6" t="e">
        <f>VLOOKUP(A10394,web_archive!D:AB,18,FALSE)</f>
        <v>#N/A</v>
      </c>
      <c r="O10394" s="6">
        <v>2</v>
      </c>
      <c r="P10394" s="6">
        <v>1024</v>
      </c>
      <c r="Q10394" s="6"/>
      <c r="R10394" s="6">
        <v>1</v>
      </c>
      <c r="S10394" s="6">
        <v>1</v>
      </c>
      <c r="T10394" s="6">
        <v>440</v>
      </c>
      <c r="U10394" s="6" t="s">
        <v>12299</v>
      </c>
      <c r="V10394" s="6" t="s">
        <v>12299</v>
      </c>
      <c r="W10394" s="6" t="s">
        <v>12299</v>
      </c>
      <c r="X10394" s="6"/>
      <c r="Y10394" s="6"/>
    </row>
    <row r="10395" spans="1:25" x14ac:dyDescent="0.3">
      <c r="A10395" s="6">
        <v>20096</v>
      </c>
      <c r="B10395" s="6" t="s">
        <v>33123</v>
      </c>
      <c r="C10395" s="6" t="s">
        <v>33124</v>
      </c>
      <c r="D10395" s="6">
        <v>4</v>
      </c>
      <c r="E10395" s="6">
        <v>0</v>
      </c>
      <c r="F10395" s="6"/>
      <c r="G10395" s="6">
        <v>0</v>
      </c>
      <c r="H10395" s="6"/>
      <c r="I10395" s="6"/>
      <c r="J10395" s="6"/>
      <c r="K10395" s="6">
        <v>0</v>
      </c>
      <c r="L10395" s="6" t="s">
        <v>12295</v>
      </c>
      <c r="M10395" s="6">
        <v>63</v>
      </c>
      <c r="N10395" s="6" t="e">
        <f>VLOOKUP(A10395,web_archive!D:AB,18,FALSE)</f>
        <v>#N/A</v>
      </c>
      <c r="O10395" s="6">
        <v>2</v>
      </c>
      <c r="P10395" s="6">
        <v>1024</v>
      </c>
      <c r="Q10395" s="6"/>
      <c r="R10395" s="6">
        <v>1</v>
      </c>
      <c r="S10395" s="6">
        <v>1</v>
      </c>
      <c r="T10395" s="6">
        <v>441</v>
      </c>
      <c r="U10395" s="6" t="s">
        <v>12299</v>
      </c>
      <c r="V10395" s="6" t="s">
        <v>12299</v>
      </c>
      <c r="W10395" s="6" t="s">
        <v>12299</v>
      </c>
      <c r="X10395" s="6"/>
      <c r="Y10395" s="6"/>
    </row>
    <row r="10396" spans="1:25" x14ac:dyDescent="0.3">
      <c r="A10396" s="6">
        <v>20097</v>
      </c>
      <c r="B10396" s="6" t="s">
        <v>33125</v>
      </c>
      <c r="C10396" s="6" t="s">
        <v>33126</v>
      </c>
      <c r="D10396" s="6">
        <v>4</v>
      </c>
      <c r="E10396" s="6">
        <v>0</v>
      </c>
      <c r="F10396" s="6"/>
      <c r="G10396" s="6">
        <v>0</v>
      </c>
      <c r="H10396" s="6"/>
      <c r="I10396" s="6"/>
      <c r="J10396" s="6"/>
      <c r="K10396" s="6">
        <v>0</v>
      </c>
      <c r="L10396" s="6" t="s">
        <v>12295</v>
      </c>
      <c r="M10396" s="6">
        <v>63</v>
      </c>
      <c r="N10396" s="6" t="e">
        <f>VLOOKUP(A10396,web_archive!D:AB,18,FALSE)</f>
        <v>#N/A</v>
      </c>
      <c r="O10396" s="6">
        <v>2</v>
      </c>
      <c r="P10396" s="6">
        <v>1024</v>
      </c>
      <c r="Q10396" s="6"/>
      <c r="R10396" s="6">
        <v>1</v>
      </c>
      <c r="S10396" s="6">
        <v>1</v>
      </c>
      <c r="T10396" s="6">
        <v>442</v>
      </c>
      <c r="U10396" s="6" t="s">
        <v>12299</v>
      </c>
      <c r="V10396" s="6" t="s">
        <v>12299</v>
      </c>
      <c r="W10396" s="6" t="s">
        <v>12299</v>
      </c>
      <c r="X10396" s="6"/>
      <c r="Y10396" s="6"/>
    </row>
    <row r="10397" spans="1:25" x14ac:dyDescent="0.3">
      <c r="A10397" s="6">
        <v>20098</v>
      </c>
      <c r="B10397" s="6" t="s">
        <v>33127</v>
      </c>
      <c r="C10397" s="6" t="s">
        <v>33128</v>
      </c>
      <c r="D10397" s="6">
        <v>4</v>
      </c>
      <c r="E10397" s="6">
        <v>0</v>
      </c>
      <c r="F10397" s="6"/>
      <c r="G10397" s="6">
        <v>0</v>
      </c>
      <c r="H10397" s="6"/>
      <c r="I10397" s="6"/>
      <c r="J10397" s="6"/>
      <c r="K10397" s="6">
        <v>0</v>
      </c>
      <c r="L10397" s="6" t="s">
        <v>12295</v>
      </c>
      <c r="M10397" s="6">
        <v>63</v>
      </c>
      <c r="N10397" s="6" t="e">
        <f>VLOOKUP(A10397,web_archive!D:AB,18,FALSE)</f>
        <v>#N/A</v>
      </c>
      <c r="O10397" s="6">
        <v>2</v>
      </c>
      <c r="P10397" s="6">
        <v>1024</v>
      </c>
      <c r="Q10397" s="6"/>
      <c r="R10397" s="6">
        <v>1</v>
      </c>
      <c r="S10397" s="6">
        <v>1</v>
      </c>
      <c r="T10397" s="6">
        <v>1238</v>
      </c>
      <c r="U10397" s="6" t="s">
        <v>12299</v>
      </c>
      <c r="V10397" s="6" t="s">
        <v>12299</v>
      </c>
      <c r="W10397" s="6" t="s">
        <v>12299</v>
      </c>
      <c r="X10397" s="6"/>
      <c r="Y10397" s="6"/>
    </row>
    <row r="10398" spans="1:25" x14ac:dyDescent="0.3">
      <c r="A10398" s="6">
        <v>20099</v>
      </c>
      <c r="B10398" s="6" t="s">
        <v>33129</v>
      </c>
      <c r="C10398" s="6" t="s">
        <v>33130</v>
      </c>
      <c r="D10398" s="6">
        <v>4</v>
      </c>
      <c r="E10398" s="6">
        <v>0</v>
      </c>
      <c r="F10398" s="6"/>
      <c r="G10398" s="6">
        <v>0</v>
      </c>
      <c r="H10398" s="6"/>
      <c r="I10398" s="6"/>
      <c r="J10398" s="6"/>
      <c r="K10398" s="6">
        <v>0</v>
      </c>
      <c r="L10398" s="6" t="s">
        <v>12295</v>
      </c>
      <c r="M10398" s="6">
        <v>63</v>
      </c>
      <c r="N10398" s="6" t="e">
        <f>VLOOKUP(A10398,web_archive!D:AB,18,FALSE)</f>
        <v>#N/A</v>
      </c>
      <c r="O10398" s="6">
        <v>2</v>
      </c>
      <c r="P10398" s="6">
        <v>1024</v>
      </c>
      <c r="Q10398" s="6"/>
      <c r="R10398" s="6">
        <v>1</v>
      </c>
      <c r="S10398" s="6">
        <v>1</v>
      </c>
      <c r="T10398" s="6">
        <v>1239</v>
      </c>
      <c r="U10398" s="6" t="s">
        <v>12299</v>
      </c>
      <c r="V10398" s="6" t="s">
        <v>33131</v>
      </c>
      <c r="W10398" s="6">
        <v>-1</v>
      </c>
      <c r="X10398" s="6" t="s">
        <v>12298</v>
      </c>
      <c r="Y10398" s="6" t="s">
        <v>33132</v>
      </c>
    </row>
    <row r="10399" spans="1:25" x14ac:dyDescent="0.3">
      <c r="A10399" s="6">
        <v>20100</v>
      </c>
      <c r="B10399" s="6" t="s">
        <v>33133</v>
      </c>
      <c r="C10399" s="6" t="s">
        <v>33134</v>
      </c>
      <c r="D10399" s="6">
        <v>4</v>
      </c>
      <c r="E10399" s="6">
        <v>0</v>
      </c>
      <c r="F10399" s="6"/>
      <c r="G10399" s="6">
        <v>0</v>
      </c>
      <c r="H10399" s="6"/>
      <c r="I10399" s="6"/>
      <c r="J10399" s="6"/>
      <c r="K10399" s="6">
        <v>0</v>
      </c>
      <c r="L10399" s="6" t="s">
        <v>12295</v>
      </c>
      <c r="M10399" s="6">
        <v>63</v>
      </c>
      <c r="N10399" s="6" t="e">
        <f>VLOOKUP(A10399,web_archive!D:AB,18,FALSE)</f>
        <v>#N/A</v>
      </c>
      <c r="O10399" s="6">
        <v>2</v>
      </c>
      <c r="P10399" s="6">
        <v>1024</v>
      </c>
      <c r="Q10399" s="6"/>
      <c r="R10399" s="6">
        <v>1</v>
      </c>
      <c r="S10399" s="6">
        <v>1</v>
      </c>
      <c r="T10399" s="6">
        <v>1240</v>
      </c>
      <c r="U10399" s="6" t="s">
        <v>12299</v>
      </c>
      <c r="V10399" s="6" t="s">
        <v>12299</v>
      </c>
      <c r="W10399" s="6" t="s">
        <v>12299</v>
      </c>
      <c r="X10399" s="6"/>
      <c r="Y10399" s="6"/>
    </row>
    <row r="10400" spans="1:25" x14ac:dyDescent="0.3">
      <c r="A10400" s="6">
        <v>20101</v>
      </c>
      <c r="B10400" s="6" t="s">
        <v>33135</v>
      </c>
      <c r="C10400" s="6" t="s">
        <v>33136</v>
      </c>
      <c r="D10400" s="6">
        <v>4</v>
      </c>
      <c r="E10400" s="6">
        <v>0</v>
      </c>
      <c r="F10400" s="6"/>
      <c r="G10400" s="6">
        <v>0</v>
      </c>
      <c r="H10400" s="6"/>
      <c r="I10400" s="6"/>
      <c r="J10400" s="6"/>
      <c r="K10400" s="6">
        <v>0</v>
      </c>
      <c r="L10400" s="6" t="s">
        <v>12295</v>
      </c>
      <c r="M10400" s="6">
        <v>63</v>
      </c>
      <c r="N10400" s="6" t="e">
        <f>VLOOKUP(A10400,web_archive!D:AB,18,FALSE)</f>
        <v>#N/A</v>
      </c>
      <c r="O10400" s="6">
        <v>2</v>
      </c>
      <c r="P10400" s="6">
        <v>1024</v>
      </c>
      <c r="Q10400" s="6"/>
      <c r="R10400" s="6">
        <v>1</v>
      </c>
      <c r="S10400" s="6">
        <v>1</v>
      </c>
      <c r="T10400" s="6">
        <v>1241</v>
      </c>
      <c r="U10400" s="6" t="s">
        <v>12299</v>
      </c>
      <c r="V10400" s="6" t="s">
        <v>12299</v>
      </c>
      <c r="W10400" s="6" t="s">
        <v>12299</v>
      </c>
      <c r="X10400" s="6"/>
      <c r="Y10400" s="6"/>
    </row>
    <row r="10401" spans="1:23" x14ac:dyDescent="0.3">
      <c r="A10401" s="6">
        <v>20102</v>
      </c>
      <c r="B10401" s="6" t="s">
        <v>33137</v>
      </c>
      <c r="C10401" s="6" t="s">
        <v>33138</v>
      </c>
      <c r="D10401" s="6">
        <v>4</v>
      </c>
      <c r="E10401" s="6">
        <v>0</v>
      </c>
      <c r="F10401" s="6"/>
      <c r="G10401" s="6">
        <v>0</v>
      </c>
      <c r="H10401" s="6"/>
      <c r="I10401" s="6"/>
      <c r="J10401" s="6"/>
      <c r="K10401" s="6">
        <v>0</v>
      </c>
      <c r="L10401" s="6" t="s">
        <v>12295</v>
      </c>
      <c r="M10401" s="6">
        <v>63</v>
      </c>
      <c r="N10401" s="6" t="e">
        <f>VLOOKUP(A10401,web_archive!D:AB,18,FALSE)</f>
        <v>#N/A</v>
      </c>
      <c r="O10401" s="6">
        <v>2</v>
      </c>
      <c r="P10401" s="6">
        <v>7168</v>
      </c>
      <c r="Q10401" s="6"/>
      <c r="R10401" s="6">
        <v>1</v>
      </c>
      <c r="S10401" s="6">
        <v>1</v>
      </c>
      <c r="T10401" s="6">
        <v>1189</v>
      </c>
      <c r="U10401" s="6" t="s">
        <v>12299</v>
      </c>
      <c r="V10401" s="6" t="s">
        <v>12299</v>
      </c>
      <c r="W10401" s="6" t="s">
        <v>12299</v>
      </c>
    </row>
    <row r="10402" spans="1:23" x14ac:dyDescent="0.3">
      <c r="A10402" s="6">
        <v>20103</v>
      </c>
      <c r="B10402" s="6" t="s">
        <v>33139</v>
      </c>
      <c r="C10402" s="6" t="s">
        <v>33140</v>
      </c>
      <c r="D10402" s="6">
        <v>4</v>
      </c>
      <c r="E10402" s="6">
        <v>0</v>
      </c>
      <c r="F10402" s="6"/>
      <c r="G10402" s="6">
        <v>0</v>
      </c>
      <c r="H10402" s="6"/>
      <c r="I10402" s="6"/>
      <c r="J10402" s="6"/>
      <c r="K10402" s="6">
        <v>0</v>
      </c>
      <c r="L10402" s="6" t="s">
        <v>12295</v>
      </c>
      <c r="M10402" s="6">
        <v>63</v>
      </c>
      <c r="N10402" s="6" t="str">
        <f>VLOOKUP(A10402,web_archive!D:AB,18,FALSE)</f>
        <v>Normal / Upper / Baby</v>
      </c>
      <c r="O10402" s="6">
        <v>2</v>
      </c>
      <c r="P10402" s="6">
        <v>1024</v>
      </c>
      <c r="Q10402" s="6"/>
      <c r="R10402" s="6">
        <v>1</v>
      </c>
      <c r="S10402" s="6">
        <v>1</v>
      </c>
      <c r="T10402" s="6">
        <v>1029</v>
      </c>
      <c r="U10402" s="6" t="s">
        <v>12299</v>
      </c>
      <c r="V10402" s="6" t="s">
        <v>12299</v>
      </c>
      <c r="W10402" s="6" t="s">
        <v>12299</v>
      </c>
    </row>
    <row r="10403" spans="1:23" x14ac:dyDescent="0.3">
      <c r="A10403" s="6">
        <v>20104</v>
      </c>
      <c r="B10403" s="6" t="s">
        <v>33141</v>
      </c>
      <c r="C10403" s="6" t="s">
        <v>33142</v>
      </c>
      <c r="D10403" s="6">
        <v>4</v>
      </c>
      <c r="E10403" s="6">
        <v>0</v>
      </c>
      <c r="F10403" s="6"/>
      <c r="G10403" s="6">
        <v>0</v>
      </c>
      <c r="H10403" s="6"/>
      <c r="I10403" s="6"/>
      <c r="J10403" s="6"/>
      <c r="K10403" s="6">
        <v>0</v>
      </c>
      <c r="L10403" s="6" t="s">
        <v>12295</v>
      </c>
      <c r="M10403" s="6">
        <v>63</v>
      </c>
      <c r="N10403" s="6" t="str">
        <f>VLOOKUP(A10403,web_archive!D:AB,18,FALSE)</f>
        <v>Normal / Upper / Baby</v>
      </c>
      <c r="O10403" s="6">
        <v>2</v>
      </c>
      <c r="P10403" s="6">
        <v>1024</v>
      </c>
      <c r="Q10403" s="6"/>
      <c r="R10403" s="6">
        <v>1</v>
      </c>
      <c r="S10403" s="6">
        <v>1</v>
      </c>
      <c r="T10403" s="6">
        <v>1001</v>
      </c>
      <c r="U10403" s="6" t="s">
        <v>12299</v>
      </c>
      <c r="V10403" s="6" t="s">
        <v>12299</v>
      </c>
      <c r="W10403" s="6" t="s">
        <v>12299</v>
      </c>
    </row>
    <row r="10404" spans="1:23" x14ac:dyDescent="0.3">
      <c r="A10404" s="6">
        <v>20105</v>
      </c>
      <c r="B10404" s="6" t="s">
        <v>33143</v>
      </c>
      <c r="C10404" s="6" t="s">
        <v>33144</v>
      </c>
      <c r="D10404" s="6">
        <v>4</v>
      </c>
      <c r="E10404" s="6">
        <v>0</v>
      </c>
      <c r="F10404" s="6"/>
      <c r="G10404" s="6">
        <v>0</v>
      </c>
      <c r="H10404" s="6"/>
      <c r="I10404" s="6"/>
      <c r="J10404" s="6"/>
      <c r="K10404" s="6">
        <v>0</v>
      </c>
      <c r="L10404" s="6" t="s">
        <v>12295</v>
      </c>
      <c r="M10404" s="6">
        <v>63</v>
      </c>
      <c r="N10404" s="6" t="str">
        <f>VLOOKUP(A10404,web_archive!D:AB,18,FALSE)</f>
        <v>Normal / Upper / Baby</v>
      </c>
      <c r="O10404" s="6">
        <v>2</v>
      </c>
      <c r="P10404" s="6">
        <v>1024</v>
      </c>
      <c r="Q10404" s="6"/>
      <c r="R10404" s="6">
        <v>1</v>
      </c>
      <c r="S10404" s="6">
        <v>1</v>
      </c>
      <c r="T10404" s="6">
        <v>386</v>
      </c>
      <c r="U10404" s="6" t="s">
        <v>12299</v>
      </c>
      <c r="V10404" s="6" t="s">
        <v>12299</v>
      </c>
      <c r="W10404" s="6" t="s">
        <v>12299</v>
      </c>
    </row>
    <row r="10405" spans="1:23" x14ac:dyDescent="0.3">
      <c r="A10405" s="6">
        <v>20106</v>
      </c>
      <c r="B10405" s="6" t="s">
        <v>33145</v>
      </c>
      <c r="C10405" s="6" t="s">
        <v>33146</v>
      </c>
      <c r="D10405" s="6">
        <v>4</v>
      </c>
      <c r="E10405" s="6">
        <v>0</v>
      </c>
      <c r="F10405" s="6"/>
      <c r="G10405" s="6">
        <v>0</v>
      </c>
      <c r="H10405" s="6"/>
      <c r="I10405" s="6"/>
      <c r="J10405" s="6"/>
      <c r="K10405" s="6">
        <v>0</v>
      </c>
      <c r="L10405" s="6" t="s">
        <v>12295</v>
      </c>
      <c r="M10405" s="6">
        <v>63</v>
      </c>
      <c r="N10405" s="6" t="str">
        <f>VLOOKUP(A10405,web_archive!D:AB,18,FALSE)</f>
        <v>Normal / Upper / Baby</v>
      </c>
      <c r="O10405" s="6">
        <v>2</v>
      </c>
      <c r="P10405" s="6">
        <v>1024</v>
      </c>
      <c r="Q10405" s="6"/>
      <c r="R10405" s="6">
        <v>1</v>
      </c>
      <c r="S10405" s="6">
        <v>1</v>
      </c>
      <c r="T10405" s="6">
        <v>475</v>
      </c>
      <c r="U10405" s="6" t="s">
        <v>12299</v>
      </c>
      <c r="V10405" s="6" t="s">
        <v>12299</v>
      </c>
      <c r="W10405" s="6" t="s">
        <v>12299</v>
      </c>
    </row>
    <row r="10406" spans="1:23" x14ac:dyDescent="0.3">
      <c r="A10406" s="6">
        <v>20107</v>
      </c>
      <c r="B10406" s="6" t="s">
        <v>33147</v>
      </c>
      <c r="C10406" s="6" t="s">
        <v>33148</v>
      </c>
      <c r="D10406" s="6">
        <v>4</v>
      </c>
      <c r="E10406" s="6">
        <v>0</v>
      </c>
      <c r="F10406" s="6"/>
      <c r="G10406" s="6">
        <v>0</v>
      </c>
      <c r="H10406" s="6"/>
      <c r="I10406" s="6"/>
      <c r="J10406" s="6"/>
      <c r="K10406" s="6">
        <v>0</v>
      </c>
      <c r="L10406" s="6" t="s">
        <v>12295</v>
      </c>
      <c r="M10406" s="6">
        <v>63</v>
      </c>
      <c r="N10406" s="6" t="str">
        <f>VLOOKUP(A10406,web_archive!D:AB,18,FALSE)</f>
        <v>Normal / Upper / Baby</v>
      </c>
      <c r="O10406" s="6">
        <v>2</v>
      </c>
      <c r="P10406" s="6">
        <v>4096</v>
      </c>
      <c r="Q10406" s="6"/>
      <c r="R10406" s="6">
        <v>1</v>
      </c>
      <c r="S10406" s="6">
        <v>1</v>
      </c>
      <c r="T10406" s="6">
        <v>406</v>
      </c>
      <c r="U10406" s="6" t="s">
        <v>12299</v>
      </c>
      <c r="V10406" s="6" t="s">
        <v>12299</v>
      </c>
      <c r="W10406" s="6" t="s">
        <v>12299</v>
      </c>
    </row>
    <row r="10407" spans="1:23" x14ac:dyDescent="0.3">
      <c r="A10407" s="6">
        <v>20108</v>
      </c>
      <c r="B10407" s="6" t="s">
        <v>33149</v>
      </c>
      <c r="C10407" s="6" t="s">
        <v>33150</v>
      </c>
      <c r="D10407" s="6">
        <v>4</v>
      </c>
      <c r="E10407" s="6">
        <v>0</v>
      </c>
      <c r="F10407" s="6"/>
      <c r="G10407" s="6">
        <v>0</v>
      </c>
      <c r="H10407" s="6"/>
      <c r="I10407" s="6"/>
      <c r="J10407" s="6"/>
      <c r="K10407" s="6">
        <v>0</v>
      </c>
      <c r="L10407" s="6" t="s">
        <v>12295</v>
      </c>
      <c r="M10407" s="6">
        <v>63</v>
      </c>
      <c r="N10407" s="6" t="e">
        <f>VLOOKUP(A10407,web_archive!D:AB,18,FALSE)</f>
        <v>#N/A</v>
      </c>
      <c r="O10407" s="6">
        <v>2</v>
      </c>
      <c r="P10407" s="6">
        <v>2048</v>
      </c>
      <c r="Q10407" s="6"/>
      <c r="R10407" s="6">
        <v>1</v>
      </c>
      <c r="S10407" s="6">
        <v>1</v>
      </c>
      <c r="T10407" s="6">
        <v>813</v>
      </c>
      <c r="U10407" s="6" t="s">
        <v>12299</v>
      </c>
      <c r="V10407" s="6" t="s">
        <v>12299</v>
      </c>
      <c r="W10407" s="6" t="s">
        <v>12299</v>
      </c>
    </row>
    <row r="10408" spans="1:23" x14ac:dyDescent="0.3">
      <c r="A10408" s="6">
        <v>20109</v>
      </c>
      <c r="B10408" s="6" t="s">
        <v>33151</v>
      </c>
      <c r="C10408" s="6" t="s">
        <v>33152</v>
      </c>
      <c r="D10408" s="6">
        <v>4</v>
      </c>
      <c r="E10408" s="6">
        <v>0</v>
      </c>
      <c r="F10408" s="6"/>
      <c r="G10408" s="6">
        <v>0</v>
      </c>
      <c r="H10408" s="6"/>
      <c r="I10408" s="6"/>
      <c r="J10408" s="6"/>
      <c r="K10408" s="6">
        <v>0</v>
      </c>
      <c r="L10408" s="6" t="s">
        <v>12295</v>
      </c>
      <c r="M10408" s="6">
        <v>63</v>
      </c>
      <c r="N10408" s="6" t="str">
        <f>VLOOKUP(A10408,web_archive!D:AB,18,FALSE)</f>
        <v>Normal / Upper / Baby</v>
      </c>
      <c r="O10408" s="6">
        <v>2</v>
      </c>
      <c r="P10408" s="6">
        <v>1024</v>
      </c>
      <c r="Q10408" s="6"/>
      <c r="R10408" s="6">
        <v>1</v>
      </c>
      <c r="S10408" s="6">
        <v>1</v>
      </c>
      <c r="T10408" s="6">
        <v>962</v>
      </c>
      <c r="U10408" s="6" t="s">
        <v>12299</v>
      </c>
      <c r="V10408" s="6" t="s">
        <v>12299</v>
      </c>
      <c r="W10408" s="6" t="s">
        <v>12299</v>
      </c>
    </row>
    <row r="10409" spans="1:23" x14ac:dyDescent="0.3">
      <c r="A10409" s="6">
        <v>20110</v>
      </c>
      <c r="B10409" s="6" t="s">
        <v>33153</v>
      </c>
      <c r="C10409" s="6" t="s">
        <v>33154</v>
      </c>
      <c r="D10409" s="6">
        <v>4</v>
      </c>
      <c r="E10409" s="6">
        <v>0</v>
      </c>
      <c r="F10409" s="6"/>
      <c r="G10409" s="6">
        <v>0</v>
      </c>
      <c r="H10409" s="6"/>
      <c r="I10409" s="6"/>
      <c r="J10409" s="6"/>
      <c r="K10409" s="6">
        <v>0</v>
      </c>
      <c r="L10409" s="6" t="s">
        <v>12295</v>
      </c>
      <c r="M10409" s="6">
        <v>63</v>
      </c>
      <c r="N10409" s="6" t="str">
        <f>VLOOKUP(A10409,web_archive!D:AB,18,FALSE)</f>
        <v>Normal / Upper / Baby</v>
      </c>
      <c r="O10409" s="6">
        <v>2</v>
      </c>
      <c r="P10409" s="6">
        <v>1024</v>
      </c>
      <c r="Q10409" s="6"/>
      <c r="R10409" s="6">
        <v>1</v>
      </c>
      <c r="S10409" s="6">
        <v>1</v>
      </c>
      <c r="T10409" s="6">
        <v>1258</v>
      </c>
      <c r="U10409" s="6" t="s">
        <v>12299</v>
      </c>
      <c r="V10409" s="6" t="s">
        <v>12299</v>
      </c>
      <c r="W10409" s="6" t="s">
        <v>12299</v>
      </c>
    </row>
    <row r="10410" spans="1:23" x14ac:dyDescent="0.3">
      <c r="A10410" s="6">
        <v>20111</v>
      </c>
      <c r="B10410" s="6" t="s">
        <v>33155</v>
      </c>
      <c r="C10410" s="6" t="s">
        <v>33156</v>
      </c>
      <c r="D10410" s="6">
        <v>4</v>
      </c>
      <c r="E10410" s="6">
        <v>0</v>
      </c>
      <c r="F10410" s="6"/>
      <c r="G10410" s="6">
        <v>0</v>
      </c>
      <c r="H10410" s="6"/>
      <c r="I10410" s="6"/>
      <c r="J10410" s="6"/>
      <c r="K10410" s="6">
        <v>0</v>
      </c>
      <c r="L10410" s="6" t="s">
        <v>12295</v>
      </c>
      <c r="M10410" s="6">
        <v>63</v>
      </c>
      <c r="N10410" s="6" t="str">
        <f>VLOOKUP(A10410,web_archive!D:AB,18,FALSE)</f>
        <v>Normal / Upper / Baby</v>
      </c>
      <c r="O10410" s="6">
        <v>2</v>
      </c>
      <c r="P10410" s="6">
        <v>1024</v>
      </c>
      <c r="Q10410" s="6"/>
      <c r="R10410" s="6">
        <v>1</v>
      </c>
      <c r="S10410" s="6">
        <v>1</v>
      </c>
      <c r="T10410" s="6">
        <v>1259</v>
      </c>
      <c r="U10410" s="6" t="s">
        <v>12299</v>
      </c>
      <c r="V10410" s="6" t="s">
        <v>12299</v>
      </c>
      <c r="W10410" s="6" t="s">
        <v>12299</v>
      </c>
    </row>
    <row r="10411" spans="1:23" x14ac:dyDescent="0.3">
      <c r="A10411" s="6">
        <v>20112</v>
      </c>
      <c r="B10411" s="6" t="s">
        <v>33157</v>
      </c>
      <c r="C10411" s="6" t="s">
        <v>33158</v>
      </c>
      <c r="D10411" s="6">
        <v>4</v>
      </c>
      <c r="E10411" s="6">
        <v>0</v>
      </c>
      <c r="F10411" s="6"/>
      <c r="G10411" s="6">
        <v>0</v>
      </c>
      <c r="H10411" s="6"/>
      <c r="I10411" s="6"/>
      <c r="J10411" s="6"/>
      <c r="K10411" s="6">
        <v>0</v>
      </c>
      <c r="L10411" s="6" t="s">
        <v>12295</v>
      </c>
      <c r="M10411" s="6">
        <v>63</v>
      </c>
      <c r="N10411" s="6" t="str">
        <f>VLOOKUP(A10411,web_archive!D:AB,18,FALSE)</f>
        <v>Normal / Upper / Baby</v>
      </c>
      <c r="O10411" s="6">
        <v>2</v>
      </c>
      <c r="P10411" s="6">
        <v>1024</v>
      </c>
      <c r="Q10411" s="6"/>
      <c r="R10411" s="6">
        <v>1</v>
      </c>
      <c r="S10411" s="6">
        <v>1</v>
      </c>
      <c r="T10411" s="6">
        <v>1256</v>
      </c>
      <c r="U10411" s="6" t="s">
        <v>12299</v>
      </c>
      <c r="V10411" s="6" t="s">
        <v>12299</v>
      </c>
      <c r="W10411" s="6" t="s">
        <v>12299</v>
      </c>
    </row>
    <row r="10412" spans="1:23" x14ac:dyDescent="0.3">
      <c r="A10412" s="6">
        <v>20113</v>
      </c>
      <c r="B10412" s="6" t="s">
        <v>33159</v>
      </c>
      <c r="C10412" s="6" t="s">
        <v>33160</v>
      </c>
      <c r="D10412" s="6">
        <v>4</v>
      </c>
      <c r="E10412" s="6">
        <v>0</v>
      </c>
      <c r="F10412" s="6"/>
      <c r="G10412" s="6">
        <v>0</v>
      </c>
      <c r="H10412" s="6"/>
      <c r="I10412" s="6"/>
      <c r="J10412" s="6"/>
      <c r="K10412" s="6">
        <v>0</v>
      </c>
      <c r="L10412" s="6" t="s">
        <v>12295</v>
      </c>
      <c r="M10412" s="6">
        <v>63</v>
      </c>
      <c r="N10412" s="6" t="e">
        <f>VLOOKUP(A10412,web_archive!D:AB,18,FALSE)</f>
        <v>#N/A</v>
      </c>
      <c r="O10412" s="6">
        <v>2</v>
      </c>
      <c r="P10412" s="6">
        <v>1024</v>
      </c>
      <c r="Q10412" s="6"/>
      <c r="R10412" s="6">
        <v>1</v>
      </c>
      <c r="S10412" s="6">
        <v>1</v>
      </c>
      <c r="T10412" s="6">
        <v>1253</v>
      </c>
      <c r="U10412" s="6" t="s">
        <v>12299</v>
      </c>
      <c r="V10412" s="6" t="s">
        <v>12299</v>
      </c>
      <c r="W10412" s="6" t="s">
        <v>12299</v>
      </c>
    </row>
    <row r="10413" spans="1:23" x14ac:dyDescent="0.3">
      <c r="A10413" s="6">
        <v>20114</v>
      </c>
      <c r="B10413" s="6" t="s">
        <v>33161</v>
      </c>
      <c r="C10413" s="6" t="s">
        <v>33162</v>
      </c>
      <c r="D10413" s="6">
        <v>4</v>
      </c>
      <c r="E10413" s="6">
        <v>0</v>
      </c>
      <c r="F10413" s="6"/>
      <c r="G10413" s="6">
        <v>0</v>
      </c>
      <c r="H10413" s="6"/>
      <c r="I10413" s="6"/>
      <c r="J10413" s="6"/>
      <c r="K10413" s="6">
        <v>0</v>
      </c>
      <c r="L10413" s="6" t="s">
        <v>12295</v>
      </c>
      <c r="M10413" s="6">
        <v>63</v>
      </c>
      <c r="N10413" s="6" t="e">
        <f>VLOOKUP(A10413,web_archive!D:AB,18,FALSE)</f>
        <v>#N/A</v>
      </c>
      <c r="O10413" s="6">
        <v>2</v>
      </c>
      <c r="P10413" s="6">
        <v>1024</v>
      </c>
      <c r="Q10413" s="6"/>
      <c r="R10413" s="6">
        <v>1</v>
      </c>
      <c r="S10413" s="6">
        <v>1</v>
      </c>
      <c r="T10413" s="6">
        <v>77</v>
      </c>
      <c r="U10413" s="6" t="s">
        <v>12299</v>
      </c>
      <c r="V10413" s="6" t="s">
        <v>12299</v>
      </c>
      <c r="W10413" s="6" t="s">
        <v>12299</v>
      </c>
    </row>
    <row r="10414" spans="1:23" x14ac:dyDescent="0.3">
      <c r="A10414" s="6">
        <v>20115</v>
      </c>
      <c r="B10414" s="6" t="s">
        <v>33163</v>
      </c>
      <c r="C10414" s="6" t="s">
        <v>33164</v>
      </c>
      <c r="D10414" s="6">
        <v>4</v>
      </c>
      <c r="E10414" s="6">
        <v>0</v>
      </c>
      <c r="F10414" s="6"/>
      <c r="G10414" s="6">
        <v>0</v>
      </c>
      <c r="H10414" s="6"/>
      <c r="I10414" s="6"/>
      <c r="J10414" s="6"/>
      <c r="K10414" s="6">
        <v>0</v>
      </c>
      <c r="L10414" s="6" t="s">
        <v>12295</v>
      </c>
      <c r="M10414" s="6">
        <v>63</v>
      </c>
      <c r="N10414" s="6" t="e">
        <f>VLOOKUP(A10414,web_archive!D:AB,18,FALSE)</f>
        <v>#N/A</v>
      </c>
      <c r="O10414" s="6">
        <v>2</v>
      </c>
      <c r="P10414" s="6">
        <v>2048</v>
      </c>
      <c r="Q10414" s="6"/>
      <c r="R10414" s="6">
        <v>1</v>
      </c>
      <c r="S10414" s="6">
        <v>1</v>
      </c>
      <c r="T10414" s="6">
        <v>1255</v>
      </c>
      <c r="U10414" s="6" t="s">
        <v>12299</v>
      </c>
      <c r="V10414" s="6" t="s">
        <v>12299</v>
      </c>
      <c r="W10414" s="6" t="s">
        <v>12299</v>
      </c>
    </row>
    <row r="10415" spans="1:23" x14ac:dyDescent="0.3">
      <c r="A10415" s="6">
        <v>20116</v>
      </c>
      <c r="B10415" s="6" t="s">
        <v>33165</v>
      </c>
      <c r="C10415" s="6" t="s">
        <v>33166</v>
      </c>
      <c r="D10415" s="6">
        <v>4</v>
      </c>
      <c r="E10415" s="6">
        <v>0</v>
      </c>
      <c r="F10415" s="6"/>
      <c r="G10415" s="6">
        <v>0</v>
      </c>
      <c r="H10415" s="6"/>
      <c r="I10415" s="6"/>
      <c r="J10415" s="6"/>
      <c r="K10415" s="6">
        <v>0</v>
      </c>
      <c r="L10415" s="6" t="s">
        <v>12295</v>
      </c>
      <c r="M10415" s="6">
        <v>63</v>
      </c>
      <c r="N10415" s="6" t="e">
        <f>VLOOKUP(A10415,web_archive!D:AB,18,FALSE)</f>
        <v>#N/A</v>
      </c>
      <c r="O10415" s="6">
        <v>2</v>
      </c>
      <c r="P10415" s="6">
        <v>2048</v>
      </c>
      <c r="Q10415" s="6"/>
      <c r="R10415" s="6">
        <v>1</v>
      </c>
      <c r="S10415" s="6">
        <v>1</v>
      </c>
      <c r="T10415" s="6">
        <v>1254</v>
      </c>
      <c r="U10415" s="6" t="s">
        <v>12299</v>
      </c>
      <c r="V10415" s="6" t="s">
        <v>12299</v>
      </c>
      <c r="W10415" s="6" t="s">
        <v>12299</v>
      </c>
    </row>
    <row r="10416" spans="1:23" x14ac:dyDescent="0.3">
      <c r="A10416" s="6">
        <v>20117</v>
      </c>
      <c r="B10416" s="6" t="s">
        <v>33167</v>
      </c>
      <c r="C10416" s="6" t="s">
        <v>33168</v>
      </c>
      <c r="D10416" s="6">
        <v>4</v>
      </c>
      <c r="E10416" s="6">
        <v>0</v>
      </c>
      <c r="F10416" s="6"/>
      <c r="G10416" s="6">
        <v>0</v>
      </c>
      <c r="H10416" s="6"/>
      <c r="I10416" s="6"/>
      <c r="J10416" s="6"/>
      <c r="K10416" s="6">
        <v>0</v>
      </c>
      <c r="L10416" s="6" t="s">
        <v>12295</v>
      </c>
      <c r="M10416" s="6">
        <v>63</v>
      </c>
      <c r="N10416" s="6" t="e">
        <f>VLOOKUP(A10416,web_archive!D:AB,18,FALSE)</f>
        <v>#N/A</v>
      </c>
      <c r="O10416" s="6">
        <v>2</v>
      </c>
      <c r="P10416" s="6">
        <v>1024</v>
      </c>
      <c r="Q10416" s="6"/>
      <c r="R10416" s="6">
        <v>1</v>
      </c>
      <c r="S10416" s="6">
        <v>1</v>
      </c>
      <c r="T10416" s="6">
        <v>1257</v>
      </c>
      <c r="U10416" s="6" t="s">
        <v>12299</v>
      </c>
      <c r="V10416" s="6" t="s">
        <v>12299</v>
      </c>
      <c r="W10416" s="6" t="s">
        <v>12299</v>
      </c>
    </row>
    <row r="10417" spans="1:23" x14ac:dyDescent="0.3">
      <c r="A10417" s="6">
        <v>20118</v>
      </c>
      <c r="B10417" s="6" t="s">
        <v>33169</v>
      </c>
      <c r="C10417" s="6" t="s">
        <v>33170</v>
      </c>
      <c r="D10417" s="6">
        <v>4</v>
      </c>
      <c r="E10417" s="6">
        <v>0</v>
      </c>
      <c r="F10417" s="6"/>
      <c r="G10417" s="6">
        <v>0</v>
      </c>
      <c r="H10417" s="6"/>
      <c r="I10417" s="6"/>
      <c r="J10417" s="6"/>
      <c r="K10417" s="6">
        <v>0</v>
      </c>
      <c r="L10417" s="6" t="s">
        <v>12295</v>
      </c>
      <c r="M10417" s="6">
        <v>63</v>
      </c>
      <c r="N10417" s="6" t="e">
        <f>VLOOKUP(A10417,web_archive!D:AB,18,FALSE)</f>
        <v>#N/A</v>
      </c>
      <c r="O10417" s="6">
        <v>2</v>
      </c>
      <c r="P10417" s="6">
        <v>1024</v>
      </c>
      <c r="Q10417" s="6"/>
      <c r="R10417" s="6">
        <v>1</v>
      </c>
      <c r="S10417" s="6">
        <v>1</v>
      </c>
      <c r="T10417" s="6">
        <v>109</v>
      </c>
      <c r="U10417" s="6" t="s">
        <v>12299</v>
      </c>
      <c r="V10417" s="6" t="s">
        <v>12299</v>
      </c>
      <c r="W10417" s="6" t="s">
        <v>12299</v>
      </c>
    </row>
    <row r="10418" spans="1:23" x14ac:dyDescent="0.3">
      <c r="A10418" s="6">
        <v>20119</v>
      </c>
      <c r="B10418" s="6" t="s">
        <v>33171</v>
      </c>
      <c r="C10418" s="6" t="s">
        <v>33172</v>
      </c>
      <c r="D10418" s="6">
        <v>4</v>
      </c>
      <c r="E10418" s="6">
        <v>0</v>
      </c>
      <c r="F10418" s="6"/>
      <c r="G10418" s="6">
        <v>0</v>
      </c>
      <c r="H10418" s="6"/>
      <c r="I10418" s="6"/>
      <c r="J10418" s="6"/>
      <c r="K10418" s="6">
        <v>0</v>
      </c>
      <c r="L10418" s="6" t="s">
        <v>12295</v>
      </c>
      <c r="M10418" s="6">
        <v>63</v>
      </c>
      <c r="N10418" s="6" t="e">
        <f>VLOOKUP(A10418,web_archive!D:AB,18,FALSE)</f>
        <v>#N/A</v>
      </c>
      <c r="O10418" s="6">
        <v>2</v>
      </c>
      <c r="P10418" s="6">
        <v>1024</v>
      </c>
      <c r="Q10418" s="6"/>
      <c r="R10418" s="6">
        <v>1</v>
      </c>
      <c r="S10418" s="6">
        <v>1</v>
      </c>
      <c r="T10418" s="6">
        <v>160</v>
      </c>
      <c r="U10418" s="6" t="s">
        <v>12299</v>
      </c>
      <c r="V10418" s="6" t="s">
        <v>12299</v>
      </c>
      <c r="W10418" s="6" t="s">
        <v>12299</v>
      </c>
    </row>
    <row r="10419" spans="1:23" x14ac:dyDescent="0.3">
      <c r="A10419" s="6">
        <v>20120</v>
      </c>
      <c r="B10419" s="6" t="s">
        <v>33173</v>
      </c>
      <c r="C10419" s="6" t="s">
        <v>33174</v>
      </c>
      <c r="D10419" s="6">
        <v>4</v>
      </c>
      <c r="E10419" s="6">
        <v>0</v>
      </c>
      <c r="F10419" s="6"/>
      <c r="G10419" s="6">
        <v>0</v>
      </c>
      <c r="H10419" s="6"/>
      <c r="I10419" s="6"/>
      <c r="J10419" s="6"/>
      <c r="K10419" s="6">
        <v>0</v>
      </c>
      <c r="L10419" s="6" t="s">
        <v>12295</v>
      </c>
      <c r="M10419" s="6">
        <v>63</v>
      </c>
      <c r="N10419" s="6" t="str">
        <f>VLOOKUP(A10419,web_archive!D:AB,18,FALSE)</f>
        <v>Normal / Upper / Baby</v>
      </c>
      <c r="O10419" s="6">
        <v>2</v>
      </c>
      <c r="P10419" s="6">
        <v>1024</v>
      </c>
      <c r="Q10419" s="6"/>
      <c r="R10419" s="6">
        <v>1</v>
      </c>
      <c r="S10419" s="6">
        <v>1</v>
      </c>
      <c r="T10419" s="6">
        <v>97</v>
      </c>
      <c r="U10419" s="6" t="s">
        <v>12299</v>
      </c>
      <c r="V10419" s="6" t="s">
        <v>12299</v>
      </c>
      <c r="W10419" s="6" t="s">
        <v>12299</v>
      </c>
    </row>
    <row r="10420" spans="1:23" x14ac:dyDescent="0.3">
      <c r="A10420" s="6">
        <v>20121</v>
      </c>
      <c r="B10420" s="6" t="s">
        <v>33175</v>
      </c>
      <c r="C10420" s="6" t="s">
        <v>33176</v>
      </c>
      <c r="D10420" s="6">
        <v>4</v>
      </c>
      <c r="E10420" s="6">
        <v>0</v>
      </c>
      <c r="F10420" s="6"/>
      <c r="G10420" s="6">
        <v>0</v>
      </c>
      <c r="H10420" s="6"/>
      <c r="I10420" s="6"/>
      <c r="J10420" s="6"/>
      <c r="K10420" s="6">
        <v>0</v>
      </c>
      <c r="L10420" s="6" t="s">
        <v>12295</v>
      </c>
      <c r="M10420" s="6">
        <v>63</v>
      </c>
      <c r="N10420" s="6" t="e">
        <f>VLOOKUP(A10420,web_archive!D:AB,18,FALSE)</f>
        <v>#N/A</v>
      </c>
      <c r="O10420" s="6">
        <v>2</v>
      </c>
      <c r="P10420" s="6">
        <v>1024</v>
      </c>
      <c r="Q10420" s="6"/>
      <c r="R10420" s="6">
        <v>1</v>
      </c>
      <c r="S10420" s="6">
        <v>1</v>
      </c>
      <c r="T10420" s="6">
        <v>324</v>
      </c>
      <c r="U10420" s="6" t="s">
        <v>12299</v>
      </c>
      <c r="V10420" s="6" t="s">
        <v>12299</v>
      </c>
      <c r="W10420" s="6" t="s">
        <v>12299</v>
      </c>
    </row>
    <row r="10421" spans="1:23" x14ac:dyDescent="0.3">
      <c r="A10421" s="6">
        <v>20122</v>
      </c>
      <c r="B10421" s="6" t="s">
        <v>33177</v>
      </c>
      <c r="C10421" s="6" t="s">
        <v>33178</v>
      </c>
      <c r="D10421" s="6">
        <v>4</v>
      </c>
      <c r="E10421" s="6">
        <v>0</v>
      </c>
      <c r="F10421" s="6"/>
      <c r="G10421" s="6">
        <v>0</v>
      </c>
      <c r="H10421" s="6"/>
      <c r="I10421" s="6"/>
      <c r="J10421" s="6"/>
      <c r="K10421" s="6">
        <v>0</v>
      </c>
      <c r="L10421" s="6" t="s">
        <v>12295</v>
      </c>
      <c r="M10421" s="6">
        <v>63</v>
      </c>
      <c r="N10421" s="6" t="e">
        <f>VLOOKUP(A10421,web_archive!D:AB,18,FALSE)</f>
        <v>#N/A</v>
      </c>
      <c r="O10421" s="6">
        <v>2</v>
      </c>
      <c r="P10421" s="6">
        <v>1024</v>
      </c>
      <c r="Q10421" s="6"/>
      <c r="R10421" s="6">
        <v>1</v>
      </c>
      <c r="S10421" s="6">
        <v>1</v>
      </c>
      <c r="T10421" s="6">
        <v>1260</v>
      </c>
      <c r="U10421" s="6" t="s">
        <v>12299</v>
      </c>
      <c r="V10421" s="6" t="s">
        <v>12299</v>
      </c>
      <c r="W10421" s="6" t="s">
        <v>12299</v>
      </c>
    </row>
    <row r="10422" spans="1:23" x14ac:dyDescent="0.3">
      <c r="A10422" s="6">
        <v>20123</v>
      </c>
      <c r="B10422" s="6" t="s">
        <v>33179</v>
      </c>
      <c r="C10422" s="6" t="s">
        <v>33180</v>
      </c>
      <c r="D10422" s="6">
        <v>4</v>
      </c>
      <c r="E10422" s="6">
        <v>0</v>
      </c>
      <c r="F10422" s="6"/>
      <c r="G10422" s="6">
        <v>0</v>
      </c>
      <c r="H10422" s="6"/>
      <c r="I10422" s="6"/>
      <c r="J10422" s="6"/>
      <c r="K10422" s="6">
        <v>0</v>
      </c>
      <c r="L10422" s="6" t="s">
        <v>12295</v>
      </c>
      <c r="M10422" s="6">
        <v>63</v>
      </c>
      <c r="N10422" s="6" t="str">
        <f>VLOOKUP(A10422,web_archive!D:AB,18,FALSE)</f>
        <v>Normal / Upper / Baby</v>
      </c>
      <c r="O10422" s="6">
        <v>2</v>
      </c>
      <c r="P10422" s="6">
        <v>2048</v>
      </c>
      <c r="Q10422" s="6"/>
      <c r="R10422" s="6">
        <v>1</v>
      </c>
      <c r="S10422" s="6">
        <v>1</v>
      </c>
      <c r="T10422" s="6">
        <v>63</v>
      </c>
      <c r="U10422" s="6" t="s">
        <v>12299</v>
      </c>
      <c r="V10422" s="6" t="s">
        <v>12299</v>
      </c>
      <c r="W10422" s="6" t="s">
        <v>12299</v>
      </c>
    </row>
    <row r="10423" spans="1:23" x14ac:dyDescent="0.3">
      <c r="A10423" s="6">
        <v>20124</v>
      </c>
      <c r="B10423" s="6" t="s">
        <v>33181</v>
      </c>
      <c r="C10423" s="6" t="s">
        <v>33182</v>
      </c>
      <c r="D10423" s="6">
        <v>4</v>
      </c>
      <c r="E10423" s="6">
        <v>0</v>
      </c>
      <c r="F10423" s="6"/>
      <c r="G10423" s="6">
        <v>0</v>
      </c>
      <c r="H10423" s="6"/>
      <c r="I10423" s="6"/>
      <c r="J10423" s="6"/>
      <c r="K10423" s="6">
        <v>0</v>
      </c>
      <c r="L10423" s="6" t="s">
        <v>12295</v>
      </c>
      <c r="M10423" s="6">
        <v>63</v>
      </c>
      <c r="N10423" s="6" t="str">
        <f>VLOOKUP(A10423,web_archive!D:AB,18,FALSE)</f>
        <v>Normal / Upper / Baby</v>
      </c>
      <c r="O10423" s="6">
        <v>2</v>
      </c>
      <c r="P10423" s="6">
        <v>2048</v>
      </c>
      <c r="Q10423" s="6"/>
      <c r="R10423" s="6">
        <v>1</v>
      </c>
      <c r="S10423" s="6">
        <v>1</v>
      </c>
      <c r="T10423" s="6">
        <v>78</v>
      </c>
      <c r="U10423" s="6" t="s">
        <v>12299</v>
      </c>
      <c r="V10423" s="6" t="s">
        <v>12299</v>
      </c>
      <c r="W10423" s="6" t="s">
        <v>12299</v>
      </c>
    </row>
    <row r="10424" spans="1:23" x14ac:dyDescent="0.3">
      <c r="A10424" s="6">
        <v>20125</v>
      </c>
      <c r="B10424" s="6" t="s">
        <v>33183</v>
      </c>
      <c r="C10424" s="6" t="s">
        <v>33184</v>
      </c>
      <c r="D10424" s="6">
        <v>4</v>
      </c>
      <c r="E10424" s="6">
        <v>0</v>
      </c>
      <c r="F10424" s="6"/>
      <c r="G10424" s="6">
        <v>0</v>
      </c>
      <c r="H10424" s="6"/>
      <c r="I10424" s="6"/>
      <c r="J10424" s="6"/>
      <c r="K10424" s="6">
        <v>0</v>
      </c>
      <c r="L10424" s="6" t="s">
        <v>12295</v>
      </c>
      <c r="M10424" s="6">
        <v>63</v>
      </c>
      <c r="N10424" s="6" t="str">
        <f>VLOOKUP(A10424,web_archive!D:AB,18,FALSE)</f>
        <v>Normal / Upper / Baby</v>
      </c>
      <c r="O10424" s="6">
        <v>2</v>
      </c>
      <c r="P10424" s="6">
        <v>2048</v>
      </c>
      <c r="Q10424" s="6"/>
      <c r="R10424" s="6">
        <v>1</v>
      </c>
      <c r="S10424" s="6">
        <v>1</v>
      </c>
      <c r="T10424" s="6">
        <v>47</v>
      </c>
      <c r="U10424" s="6" t="s">
        <v>12299</v>
      </c>
      <c r="V10424" s="6" t="s">
        <v>12299</v>
      </c>
      <c r="W10424" s="6" t="s">
        <v>12299</v>
      </c>
    </row>
    <row r="10425" spans="1:23" x14ac:dyDescent="0.3">
      <c r="A10425" s="6">
        <v>20126</v>
      </c>
      <c r="B10425" s="6" t="s">
        <v>33185</v>
      </c>
      <c r="C10425" s="6" t="s">
        <v>33186</v>
      </c>
      <c r="D10425" s="6">
        <v>4</v>
      </c>
      <c r="E10425" s="6">
        <v>0</v>
      </c>
      <c r="F10425" s="6"/>
      <c r="G10425" s="6">
        <v>0</v>
      </c>
      <c r="H10425" s="6"/>
      <c r="I10425" s="6"/>
      <c r="J10425" s="6"/>
      <c r="K10425" s="6">
        <v>0</v>
      </c>
      <c r="L10425" s="6" t="s">
        <v>12295</v>
      </c>
      <c r="M10425" s="6">
        <v>63</v>
      </c>
      <c r="N10425" s="6" t="str">
        <f>VLOOKUP(A10425,web_archive!D:AB,18,FALSE)</f>
        <v>Normal / Upper / Baby</v>
      </c>
      <c r="O10425" s="6">
        <v>2</v>
      </c>
      <c r="P10425" s="6">
        <v>6144</v>
      </c>
      <c r="Q10425" s="6"/>
      <c r="R10425" s="6">
        <v>1</v>
      </c>
      <c r="S10425" s="6">
        <v>1</v>
      </c>
      <c r="T10425" s="6">
        <v>667</v>
      </c>
      <c r="U10425" s="6" t="s">
        <v>12299</v>
      </c>
      <c r="V10425" s="6" t="s">
        <v>12299</v>
      </c>
      <c r="W10425" s="6" t="s">
        <v>12299</v>
      </c>
    </row>
    <row r="10426" spans="1:23" x14ac:dyDescent="0.3">
      <c r="A10426" s="6">
        <v>20127</v>
      </c>
      <c r="B10426" s="6" t="s">
        <v>33187</v>
      </c>
      <c r="C10426" s="6" t="s">
        <v>33188</v>
      </c>
      <c r="D10426" s="6">
        <v>4</v>
      </c>
      <c r="E10426" s="6">
        <v>0</v>
      </c>
      <c r="F10426" s="6"/>
      <c r="G10426" s="6">
        <v>0</v>
      </c>
      <c r="H10426" s="6"/>
      <c r="I10426" s="6"/>
      <c r="J10426" s="6"/>
      <c r="K10426" s="6">
        <v>0</v>
      </c>
      <c r="L10426" s="6" t="s">
        <v>12295</v>
      </c>
      <c r="M10426" s="6">
        <v>63</v>
      </c>
      <c r="N10426" s="6" t="str">
        <f>VLOOKUP(A10426,web_archive!D:AB,18,FALSE)</f>
        <v>Normal / Upper / Baby</v>
      </c>
      <c r="O10426" s="6">
        <v>2</v>
      </c>
      <c r="P10426" s="6">
        <v>1024</v>
      </c>
      <c r="Q10426" s="6"/>
      <c r="R10426" s="6">
        <v>1</v>
      </c>
      <c r="S10426" s="6">
        <v>1</v>
      </c>
      <c r="T10426" s="6">
        <v>371</v>
      </c>
      <c r="U10426" s="6" t="s">
        <v>12299</v>
      </c>
      <c r="V10426" s="6" t="s">
        <v>12299</v>
      </c>
      <c r="W10426" s="6" t="s">
        <v>12299</v>
      </c>
    </row>
    <row r="10427" spans="1:23" x14ac:dyDescent="0.3">
      <c r="A10427" s="6">
        <v>20128</v>
      </c>
      <c r="B10427" s="6" t="s">
        <v>33189</v>
      </c>
      <c r="C10427" s="6" t="s">
        <v>33190</v>
      </c>
      <c r="D10427" s="6">
        <v>4</v>
      </c>
      <c r="E10427" s="6">
        <v>0</v>
      </c>
      <c r="F10427" s="6"/>
      <c r="G10427" s="6">
        <v>0</v>
      </c>
      <c r="H10427" s="6"/>
      <c r="I10427" s="6"/>
      <c r="J10427" s="6"/>
      <c r="K10427" s="6">
        <v>0</v>
      </c>
      <c r="L10427" s="6" t="s">
        <v>12295</v>
      </c>
      <c r="M10427" s="6">
        <v>63</v>
      </c>
      <c r="N10427" s="6" t="str">
        <f>VLOOKUP(A10427,web_archive!D:AB,18,FALSE)</f>
        <v>Normal / Upper / Baby</v>
      </c>
      <c r="O10427" s="6">
        <v>2</v>
      </c>
      <c r="P10427" s="6">
        <v>1024</v>
      </c>
      <c r="Q10427" s="6"/>
      <c r="R10427" s="6">
        <v>1</v>
      </c>
      <c r="S10427" s="6">
        <v>1</v>
      </c>
      <c r="T10427" s="6">
        <v>655</v>
      </c>
      <c r="U10427" s="6" t="s">
        <v>12299</v>
      </c>
      <c r="V10427" s="6" t="s">
        <v>12299</v>
      </c>
      <c r="W10427" s="6" t="s">
        <v>12299</v>
      </c>
    </row>
    <row r="10428" spans="1:23" x14ac:dyDescent="0.3">
      <c r="A10428" s="6">
        <v>20129</v>
      </c>
      <c r="B10428" s="6" t="s">
        <v>33191</v>
      </c>
      <c r="C10428" s="6" t="s">
        <v>33192</v>
      </c>
      <c r="D10428" s="6">
        <v>4</v>
      </c>
      <c r="E10428" s="6">
        <v>0</v>
      </c>
      <c r="F10428" s="6"/>
      <c r="G10428" s="6">
        <v>0</v>
      </c>
      <c r="H10428" s="6"/>
      <c r="I10428" s="6"/>
      <c r="J10428" s="6"/>
      <c r="K10428" s="6">
        <v>0</v>
      </c>
      <c r="L10428" s="6" t="s">
        <v>12295</v>
      </c>
      <c r="M10428" s="6">
        <v>63</v>
      </c>
      <c r="N10428" s="6" t="str">
        <f>VLOOKUP(A10428,web_archive!D:AB,18,FALSE)</f>
        <v>Normal / Upper / Baby</v>
      </c>
      <c r="O10428" s="6">
        <v>2</v>
      </c>
      <c r="P10428" s="6">
        <v>1024</v>
      </c>
      <c r="Q10428" s="6"/>
      <c r="R10428" s="6">
        <v>1</v>
      </c>
      <c r="S10428" s="6">
        <v>1</v>
      </c>
      <c r="T10428" s="6">
        <v>361</v>
      </c>
      <c r="U10428" s="6" t="s">
        <v>12299</v>
      </c>
      <c r="V10428" s="6" t="s">
        <v>12299</v>
      </c>
      <c r="W10428" s="6" t="s">
        <v>12299</v>
      </c>
    </row>
    <row r="10429" spans="1:23" x14ac:dyDescent="0.3">
      <c r="A10429" s="6">
        <v>20130</v>
      </c>
      <c r="B10429" s="6" t="s">
        <v>33193</v>
      </c>
      <c r="C10429" s="6" t="s">
        <v>33194</v>
      </c>
      <c r="D10429" s="6">
        <v>4</v>
      </c>
      <c r="E10429" s="6">
        <v>0</v>
      </c>
      <c r="F10429" s="6"/>
      <c r="G10429" s="6">
        <v>0</v>
      </c>
      <c r="H10429" s="6"/>
      <c r="I10429" s="6"/>
      <c r="J10429" s="6"/>
      <c r="K10429" s="6">
        <v>0</v>
      </c>
      <c r="L10429" s="6" t="s">
        <v>12295</v>
      </c>
      <c r="M10429" s="6">
        <v>63</v>
      </c>
      <c r="N10429" s="6" t="str">
        <f>VLOOKUP(A10429,web_archive!D:AB,18,FALSE)</f>
        <v>Normal / Upper / Baby</v>
      </c>
      <c r="O10429" s="6">
        <v>2</v>
      </c>
      <c r="P10429" s="6">
        <v>1024</v>
      </c>
      <c r="Q10429" s="6"/>
      <c r="R10429" s="6">
        <v>1</v>
      </c>
      <c r="S10429" s="6">
        <v>1</v>
      </c>
      <c r="T10429" s="6">
        <v>1265</v>
      </c>
      <c r="U10429" s="6" t="s">
        <v>12299</v>
      </c>
      <c r="V10429" s="6" t="s">
        <v>12299</v>
      </c>
      <c r="W10429" s="6" t="s">
        <v>12299</v>
      </c>
    </row>
    <row r="10430" spans="1:23" x14ac:dyDescent="0.3">
      <c r="A10430" s="6">
        <v>20131</v>
      </c>
      <c r="B10430" s="6" t="s">
        <v>33195</v>
      </c>
      <c r="C10430" s="6" t="s">
        <v>33196</v>
      </c>
      <c r="D10430" s="6">
        <v>4</v>
      </c>
      <c r="E10430" s="6">
        <v>0</v>
      </c>
      <c r="F10430" s="6"/>
      <c r="G10430" s="6">
        <v>0</v>
      </c>
      <c r="H10430" s="6"/>
      <c r="I10430" s="6"/>
      <c r="J10430" s="6"/>
      <c r="K10430" s="6">
        <v>0</v>
      </c>
      <c r="L10430" s="6" t="s">
        <v>12295</v>
      </c>
      <c r="M10430" s="6">
        <v>63</v>
      </c>
      <c r="N10430" s="6" t="str">
        <f>VLOOKUP(A10430,web_archive!D:AB,18,FALSE)</f>
        <v>Normal / Upper / Baby</v>
      </c>
      <c r="O10430" s="6">
        <v>2</v>
      </c>
      <c r="P10430" s="6">
        <v>2048</v>
      </c>
      <c r="Q10430" s="6"/>
      <c r="R10430" s="6"/>
      <c r="S10430" s="6">
        <v>1</v>
      </c>
      <c r="T10430" s="6">
        <v>1266</v>
      </c>
      <c r="U10430" s="6" t="s">
        <v>12299</v>
      </c>
      <c r="V10430" s="6" t="s">
        <v>12299</v>
      </c>
      <c r="W10430" s="6" t="s">
        <v>12299</v>
      </c>
    </row>
    <row r="10431" spans="1:23" x14ac:dyDescent="0.3">
      <c r="A10431" s="6">
        <v>20132</v>
      </c>
      <c r="B10431" s="6" t="s">
        <v>33197</v>
      </c>
      <c r="C10431" s="6" t="s">
        <v>33198</v>
      </c>
      <c r="D10431" s="6">
        <v>4</v>
      </c>
      <c r="E10431" s="6">
        <v>0</v>
      </c>
      <c r="F10431" s="6"/>
      <c r="G10431" s="6">
        <v>0</v>
      </c>
      <c r="H10431" s="6"/>
      <c r="I10431" s="6"/>
      <c r="J10431" s="6"/>
      <c r="K10431" s="6">
        <v>0</v>
      </c>
      <c r="L10431" s="6" t="s">
        <v>12295</v>
      </c>
      <c r="M10431" s="6">
        <v>63</v>
      </c>
      <c r="N10431" s="6" t="str">
        <f>VLOOKUP(A10431,web_archive!D:AB,18,FALSE)</f>
        <v>Normal / Upper / Baby</v>
      </c>
      <c r="O10431" s="6">
        <v>2</v>
      </c>
      <c r="P10431" s="6">
        <v>4096</v>
      </c>
      <c r="Q10431" s="6"/>
      <c r="R10431" s="6">
        <v>1</v>
      </c>
      <c r="S10431" s="6">
        <v>1</v>
      </c>
      <c r="T10431" s="6">
        <v>1267</v>
      </c>
      <c r="U10431" s="6" t="s">
        <v>12299</v>
      </c>
      <c r="V10431" s="6" t="s">
        <v>12299</v>
      </c>
      <c r="W10431" s="6" t="s">
        <v>12299</v>
      </c>
    </row>
    <row r="10432" spans="1:23" x14ac:dyDescent="0.3">
      <c r="A10432" s="6">
        <v>20133</v>
      </c>
      <c r="B10432" s="6" t="s">
        <v>33199</v>
      </c>
      <c r="C10432" s="6" t="s">
        <v>33200</v>
      </c>
      <c r="D10432" s="6">
        <v>4</v>
      </c>
      <c r="E10432" s="6">
        <v>0</v>
      </c>
      <c r="F10432" s="6"/>
      <c r="G10432" s="6">
        <v>0</v>
      </c>
      <c r="H10432" s="6"/>
      <c r="I10432" s="6"/>
      <c r="J10432" s="6"/>
      <c r="K10432" s="6">
        <v>0</v>
      </c>
      <c r="L10432" s="6" t="s">
        <v>12295</v>
      </c>
      <c r="M10432" s="6">
        <v>63</v>
      </c>
      <c r="N10432" s="6" t="str">
        <f>VLOOKUP(A10432,web_archive!D:AB,18,FALSE)</f>
        <v>Normal / Upper / Baby</v>
      </c>
      <c r="O10432" s="6">
        <v>2</v>
      </c>
      <c r="P10432" s="6">
        <v>1024</v>
      </c>
      <c r="Q10432" s="6"/>
      <c r="R10432" s="6">
        <v>1</v>
      </c>
      <c r="S10432" s="6">
        <v>1</v>
      </c>
      <c r="T10432" s="6">
        <v>1268</v>
      </c>
      <c r="U10432" s="6" t="s">
        <v>12299</v>
      </c>
      <c r="V10432" s="6" t="s">
        <v>12299</v>
      </c>
      <c r="W10432" s="6" t="s">
        <v>12299</v>
      </c>
    </row>
    <row r="10433" spans="1:23" x14ac:dyDescent="0.3">
      <c r="A10433" s="6">
        <v>20134</v>
      </c>
      <c r="B10433" s="6" t="s">
        <v>33201</v>
      </c>
      <c r="C10433" s="6" t="s">
        <v>33202</v>
      </c>
      <c r="D10433" s="6">
        <v>4</v>
      </c>
      <c r="E10433" s="6">
        <v>0</v>
      </c>
      <c r="F10433" s="6"/>
      <c r="G10433" s="6">
        <v>0</v>
      </c>
      <c r="H10433" s="6"/>
      <c r="I10433" s="6"/>
      <c r="J10433" s="6"/>
      <c r="K10433" s="6">
        <v>0</v>
      </c>
      <c r="L10433" s="6" t="s">
        <v>12295</v>
      </c>
      <c r="M10433" s="6">
        <v>63</v>
      </c>
      <c r="N10433" s="6" t="str">
        <f>VLOOKUP(A10433,web_archive!D:AB,18,FALSE)</f>
        <v>Normal / Upper / Baby</v>
      </c>
      <c r="O10433" s="6">
        <v>2</v>
      </c>
      <c r="P10433" s="6">
        <v>1024</v>
      </c>
      <c r="Q10433" s="6"/>
      <c r="R10433" s="6">
        <v>1</v>
      </c>
      <c r="S10433" s="6">
        <v>1</v>
      </c>
      <c r="T10433" s="6">
        <v>1269</v>
      </c>
      <c r="U10433" s="6" t="s">
        <v>12299</v>
      </c>
      <c r="V10433" s="6" t="s">
        <v>12299</v>
      </c>
      <c r="W10433" s="6" t="s">
        <v>12299</v>
      </c>
    </row>
    <row r="10434" spans="1:23" x14ac:dyDescent="0.3">
      <c r="A10434" s="6">
        <v>20135</v>
      </c>
      <c r="B10434" s="6" t="s">
        <v>33203</v>
      </c>
      <c r="C10434" s="6" t="s">
        <v>33204</v>
      </c>
      <c r="D10434" s="6">
        <v>4</v>
      </c>
      <c r="E10434" s="6">
        <v>0</v>
      </c>
      <c r="F10434" s="6"/>
      <c r="G10434" s="6">
        <v>0</v>
      </c>
      <c r="H10434" s="6"/>
      <c r="I10434" s="6"/>
      <c r="J10434" s="6"/>
      <c r="K10434" s="6">
        <v>0</v>
      </c>
      <c r="L10434" s="6" t="s">
        <v>12295</v>
      </c>
      <c r="M10434" s="6">
        <v>63</v>
      </c>
      <c r="N10434" s="6" t="str">
        <f>VLOOKUP(A10434,web_archive!D:AB,18,FALSE)</f>
        <v>Normal / Upper / Baby</v>
      </c>
      <c r="O10434" s="6">
        <v>2</v>
      </c>
      <c r="P10434" s="6">
        <v>1024</v>
      </c>
      <c r="Q10434" s="6"/>
      <c r="R10434" s="6">
        <v>1</v>
      </c>
      <c r="S10434" s="6">
        <v>1</v>
      </c>
      <c r="T10434" s="6">
        <v>1117</v>
      </c>
      <c r="U10434" s="6" t="s">
        <v>12299</v>
      </c>
      <c r="V10434" s="6" t="s">
        <v>12299</v>
      </c>
      <c r="W10434" s="6" t="s">
        <v>12299</v>
      </c>
    </row>
    <row r="10435" spans="1:23" x14ac:dyDescent="0.3">
      <c r="A10435" s="6">
        <v>20136</v>
      </c>
      <c r="B10435" s="6" t="s">
        <v>33205</v>
      </c>
      <c r="C10435" s="6" t="s">
        <v>33206</v>
      </c>
      <c r="D10435" s="6">
        <v>4</v>
      </c>
      <c r="E10435" s="6">
        <v>0</v>
      </c>
      <c r="F10435" s="6"/>
      <c r="G10435" s="6">
        <v>0</v>
      </c>
      <c r="H10435" s="6"/>
      <c r="I10435" s="6"/>
      <c r="J10435" s="6"/>
      <c r="K10435" s="6">
        <v>0</v>
      </c>
      <c r="L10435" s="6" t="s">
        <v>12295</v>
      </c>
      <c r="M10435" s="6">
        <v>63</v>
      </c>
      <c r="N10435" s="6" t="str">
        <f>VLOOKUP(A10435,web_archive!D:AB,18,FALSE)</f>
        <v>Normal / Upper / Baby</v>
      </c>
      <c r="O10435" s="6">
        <v>2</v>
      </c>
      <c r="P10435" s="6">
        <v>2048</v>
      </c>
      <c r="Q10435" s="6"/>
      <c r="R10435" s="6">
        <v>1</v>
      </c>
      <c r="S10435" s="6">
        <v>1</v>
      </c>
      <c r="T10435" s="6">
        <v>875</v>
      </c>
      <c r="U10435" s="6" t="s">
        <v>12299</v>
      </c>
      <c r="V10435" s="6" t="s">
        <v>12299</v>
      </c>
      <c r="W10435" s="6" t="s">
        <v>12299</v>
      </c>
    </row>
    <row r="10436" spans="1:23" x14ac:dyDescent="0.3">
      <c r="A10436" s="6">
        <v>20137</v>
      </c>
      <c r="B10436" s="6" t="s">
        <v>33207</v>
      </c>
      <c r="C10436" s="6" t="s">
        <v>33208</v>
      </c>
      <c r="D10436" s="6">
        <v>4</v>
      </c>
      <c r="E10436" s="6">
        <v>0</v>
      </c>
      <c r="F10436" s="6"/>
      <c r="G10436" s="6">
        <v>0</v>
      </c>
      <c r="H10436" s="6"/>
      <c r="I10436" s="6"/>
      <c r="J10436" s="6"/>
      <c r="K10436" s="6">
        <v>0</v>
      </c>
      <c r="L10436" s="6" t="s">
        <v>12295</v>
      </c>
      <c r="M10436" s="6">
        <v>63</v>
      </c>
      <c r="N10436" s="6" t="str">
        <f>VLOOKUP(A10436,web_archive!D:AB,18,FALSE)</f>
        <v>Normal / Upper / Baby</v>
      </c>
      <c r="O10436" s="6">
        <v>2</v>
      </c>
      <c r="P10436" s="6">
        <v>1024</v>
      </c>
      <c r="Q10436" s="6"/>
      <c r="R10436" s="6">
        <v>1</v>
      </c>
      <c r="S10436" s="6">
        <v>1</v>
      </c>
      <c r="T10436" s="6">
        <v>66</v>
      </c>
      <c r="U10436" s="6" t="s">
        <v>12299</v>
      </c>
      <c r="V10436" s="6" t="s">
        <v>12299</v>
      </c>
      <c r="W10436" s="6" t="s">
        <v>12299</v>
      </c>
    </row>
    <row r="10437" spans="1:23" x14ac:dyDescent="0.3">
      <c r="A10437" s="6">
        <v>20138</v>
      </c>
      <c r="B10437" s="6" t="s">
        <v>33209</v>
      </c>
      <c r="C10437" s="6" t="s">
        <v>33210</v>
      </c>
      <c r="D10437" s="6">
        <v>4</v>
      </c>
      <c r="E10437" s="6">
        <v>0</v>
      </c>
      <c r="F10437" s="6"/>
      <c r="G10437" s="6">
        <v>0</v>
      </c>
      <c r="H10437" s="6"/>
      <c r="I10437" s="6"/>
      <c r="J10437" s="6"/>
      <c r="K10437" s="6">
        <v>0</v>
      </c>
      <c r="L10437" s="6" t="s">
        <v>12295</v>
      </c>
      <c r="M10437" s="6">
        <v>63</v>
      </c>
      <c r="N10437" s="6" t="str">
        <f>VLOOKUP(A10437,web_archive!D:AB,18,FALSE)</f>
        <v>Normal / Upper / Baby</v>
      </c>
      <c r="O10437" s="6">
        <v>2</v>
      </c>
      <c r="P10437" s="6">
        <v>1024</v>
      </c>
      <c r="Q10437" s="6"/>
      <c r="R10437" s="6">
        <v>1</v>
      </c>
      <c r="S10437" s="6">
        <v>1</v>
      </c>
      <c r="T10437" s="6">
        <v>162</v>
      </c>
      <c r="U10437" s="6" t="s">
        <v>12299</v>
      </c>
      <c r="V10437" s="6" t="s">
        <v>12299</v>
      </c>
      <c r="W10437" s="6" t="s">
        <v>12299</v>
      </c>
    </row>
    <row r="10438" spans="1:23" x14ac:dyDescent="0.3">
      <c r="A10438" s="6">
        <v>20139</v>
      </c>
      <c r="B10438" s="6" t="s">
        <v>33211</v>
      </c>
      <c r="C10438" s="6" t="s">
        <v>33212</v>
      </c>
      <c r="D10438" s="6">
        <v>4</v>
      </c>
      <c r="E10438" s="6">
        <v>0</v>
      </c>
      <c r="F10438" s="6"/>
      <c r="G10438" s="6">
        <v>0</v>
      </c>
      <c r="H10438" s="6"/>
      <c r="I10438" s="6"/>
      <c r="J10438" s="6"/>
      <c r="K10438" s="6">
        <v>0</v>
      </c>
      <c r="L10438" s="6" t="s">
        <v>12295</v>
      </c>
      <c r="M10438" s="6">
        <v>63</v>
      </c>
      <c r="N10438" s="6" t="str">
        <f>VLOOKUP(A10438,web_archive!D:AB,18,FALSE)</f>
        <v>Normal / Upper / Baby</v>
      </c>
      <c r="O10438" s="6">
        <v>2</v>
      </c>
      <c r="P10438" s="6">
        <v>1024</v>
      </c>
      <c r="Q10438" s="6"/>
      <c r="R10438" s="6">
        <v>1</v>
      </c>
      <c r="S10438" s="6">
        <v>1</v>
      </c>
      <c r="T10438" s="6">
        <v>1271</v>
      </c>
      <c r="U10438" s="6" t="s">
        <v>12299</v>
      </c>
      <c r="V10438" s="6" t="s">
        <v>12299</v>
      </c>
      <c r="W10438" s="6" t="s">
        <v>12299</v>
      </c>
    </row>
    <row r="10439" spans="1:23" x14ac:dyDescent="0.3">
      <c r="A10439" s="6">
        <v>20140</v>
      </c>
      <c r="B10439" s="6" t="s">
        <v>33213</v>
      </c>
      <c r="C10439" s="6" t="s">
        <v>33212</v>
      </c>
      <c r="D10439" s="6">
        <v>4</v>
      </c>
      <c r="E10439" s="6">
        <v>0</v>
      </c>
      <c r="F10439" s="6"/>
      <c r="G10439" s="6">
        <v>0</v>
      </c>
      <c r="H10439" s="6"/>
      <c r="I10439" s="6"/>
      <c r="J10439" s="6"/>
      <c r="K10439" s="6">
        <v>0</v>
      </c>
      <c r="L10439" s="6" t="s">
        <v>12295</v>
      </c>
      <c r="M10439" s="6">
        <v>63</v>
      </c>
      <c r="N10439" s="6" t="str">
        <f>VLOOKUP(A10439,web_archive!D:AB,18,FALSE)</f>
        <v>Normal / Upper / Baby</v>
      </c>
      <c r="O10439" s="6">
        <v>2</v>
      </c>
      <c r="P10439" s="6">
        <v>1024</v>
      </c>
      <c r="Q10439" s="6"/>
      <c r="R10439" s="6">
        <v>1</v>
      </c>
      <c r="S10439" s="6">
        <v>1</v>
      </c>
      <c r="T10439" s="6">
        <v>1272</v>
      </c>
      <c r="U10439" s="6" t="s">
        <v>12299</v>
      </c>
      <c r="V10439" s="6" t="s">
        <v>12299</v>
      </c>
      <c r="W10439" s="6" t="s">
        <v>12299</v>
      </c>
    </row>
    <row r="10440" spans="1:23" x14ac:dyDescent="0.3">
      <c r="A10440" s="6">
        <v>20141</v>
      </c>
      <c r="B10440" s="6" t="s">
        <v>33214</v>
      </c>
      <c r="C10440" s="6" t="s">
        <v>33215</v>
      </c>
      <c r="D10440" s="6">
        <v>4</v>
      </c>
      <c r="E10440" s="6">
        <v>0</v>
      </c>
      <c r="F10440" s="6"/>
      <c r="G10440" s="6">
        <v>0</v>
      </c>
      <c r="H10440" s="6"/>
      <c r="I10440" s="6"/>
      <c r="J10440" s="6"/>
      <c r="K10440" s="6">
        <v>0</v>
      </c>
      <c r="L10440" s="6" t="s">
        <v>12295</v>
      </c>
      <c r="M10440" s="6">
        <v>63</v>
      </c>
      <c r="N10440" s="6" t="str">
        <f>VLOOKUP(A10440,web_archive!D:AB,18,FALSE)</f>
        <v>Normal / Upper / Baby</v>
      </c>
      <c r="O10440" s="6">
        <v>2</v>
      </c>
      <c r="P10440" s="6">
        <v>2048</v>
      </c>
      <c r="Q10440" s="6"/>
      <c r="R10440" s="6">
        <v>1</v>
      </c>
      <c r="S10440" s="6">
        <v>1</v>
      </c>
      <c r="T10440" s="6">
        <v>337</v>
      </c>
      <c r="U10440" s="6" t="s">
        <v>12299</v>
      </c>
      <c r="V10440" s="6" t="s">
        <v>12299</v>
      </c>
      <c r="W10440" s="6" t="s">
        <v>12299</v>
      </c>
    </row>
    <row r="10441" spans="1:23" x14ac:dyDescent="0.3">
      <c r="A10441" s="6">
        <v>20142</v>
      </c>
      <c r="B10441" s="6" t="s">
        <v>33216</v>
      </c>
      <c r="C10441" s="6" t="s">
        <v>33217</v>
      </c>
      <c r="D10441" s="6">
        <v>4</v>
      </c>
      <c r="E10441" s="6">
        <v>0</v>
      </c>
      <c r="F10441" s="6"/>
      <c r="G10441" s="6">
        <v>0</v>
      </c>
      <c r="H10441" s="6"/>
      <c r="I10441" s="6"/>
      <c r="J10441" s="6"/>
      <c r="K10441" s="6">
        <v>0</v>
      </c>
      <c r="L10441" s="6" t="s">
        <v>12295</v>
      </c>
      <c r="M10441" s="6">
        <v>63</v>
      </c>
      <c r="N10441" s="6" t="str">
        <f>VLOOKUP(A10441,web_archive!D:AB,18,FALSE)</f>
        <v>Normal / Upper / Baby</v>
      </c>
      <c r="O10441" s="6">
        <v>2</v>
      </c>
      <c r="P10441" s="6">
        <v>2048</v>
      </c>
      <c r="Q10441" s="6"/>
      <c r="R10441" s="6">
        <v>1</v>
      </c>
      <c r="S10441" s="6">
        <v>1</v>
      </c>
      <c r="T10441" s="6">
        <v>92</v>
      </c>
      <c r="U10441" s="6" t="s">
        <v>12299</v>
      </c>
      <c r="V10441" s="6" t="s">
        <v>12299</v>
      </c>
      <c r="W10441" s="6" t="s">
        <v>12299</v>
      </c>
    </row>
    <row r="10442" spans="1:23" x14ac:dyDescent="0.3">
      <c r="A10442" s="6">
        <v>20143</v>
      </c>
      <c r="B10442" s="6" t="s">
        <v>33218</v>
      </c>
      <c r="C10442" s="6" t="s">
        <v>33219</v>
      </c>
      <c r="D10442" s="6">
        <v>4</v>
      </c>
      <c r="E10442" s="6">
        <v>0</v>
      </c>
      <c r="F10442" s="6"/>
      <c r="G10442" s="6">
        <v>0</v>
      </c>
      <c r="H10442" s="6"/>
      <c r="I10442" s="6"/>
      <c r="J10442" s="6"/>
      <c r="K10442" s="6">
        <v>0</v>
      </c>
      <c r="L10442" s="6" t="s">
        <v>12295</v>
      </c>
      <c r="M10442" s="6">
        <v>63</v>
      </c>
      <c r="N10442" s="6" t="e">
        <f>VLOOKUP(A10442,web_archive!D:AB,18,FALSE)</f>
        <v>#N/A</v>
      </c>
      <c r="O10442" s="6">
        <v>2</v>
      </c>
      <c r="P10442" s="6">
        <v>4096</v>
      </c>
      <c r="Q10442" s="6"/>
      <c r="R10442" s="6">
        <v>1</v>
      </c>
      <c r="S10442" s="6">
        <v>1</v>
      </c>
      <c r="T10442" s="6">
        <v>665</v>
      </c>
      <c r="U10442" s="6" t="s">
        <v>12299</v>
      </c>
      <c r="V10442" s="6" t="s">
        <v>12299</v>
      </c>
      <c r="W10442" s="6" t="s">
        <v>12299</v>
      </c>
    </row>
    <row r="10443" spans="1:23" x14ac:dyDescent="0.3">
      <c r="A10443" s="6">
        <v>20144</v>
      </c>
      <c r="B10443" s="6" t="s">
        <v>33220</v>
      </c>
      <c r="C10443" s="6" t="s">
        <v>33221</v>
      </c>
      <c r="D10443" s="6">
        <v>4</v>
      </c>
      <c r="E10443" s="6">
        <v>0</v>
      </c>
      <c r="F10443" s="6"/>
      <c r="G10443" s="6">
        <v>0</v>
      </c>
      <c r="H10443" s="6"/>
      <c r="I10443" s="6"/>
      <c r="J10443" s="6"/>
      <c r="K10443" s="6">
        <v>0</v>
      </c>
      <c r="L10443" s="6" t="s">
        <v>12295</v>
      </c>
      <c r="M10443" s="6">
        <v>63</v>
      </c>
      <c r="N10443" s="6" t="str">
        <f>VLOOKUP(A10443,web_archive!D:AB,18,FALSE)</f>
        <v>Normal / Upper / Baby</v>
      </c>
      <c r="O10443" s="6">
        <v>2</v>
      </c>
      <c r="P10443" s="6">
        <v>2048</v>
      </c>
      <c r="Q10443" s="6"/>
      <c r="R10443" s="6">
        <v>1</v>
      </c>
      <c r="S10443" s="6">
        <v>1</v>
      </c>
      <c r="T10443" s="6">
        <v>665</v>
      </c>
      <c r="U10443" s="6" t="s">
        <v>12299</v>
      </c>
      <c r="V10443" s="6" t="s">
        <v>12299</v>
      </c>
      <c r="W10443" s="6" t="s">
        <v>12299</v>
      </c>
    </row>
    <row r="10444" spans="1:23" x14ac:dyDescent="0.3">
      <c r="A10444" s="6">
        <v>20145</v>
      </c>
      <c r="B10444" s="6" t="s">
        <v>33222</v>
      </c>
      <c r="C10444" s="6" t="s">
        <v>33223</v>
      </c>
      <c r="D10444" s="6">
        <v>4</v>
      </c>
      <c r="E10444" s="6">
        <v>0</v>
      </c>
      <c r="F10444" s="6"/>
      <c r="G10444" s="6">
        <v>0</v>
      </c>
      <c r="H10444" s="6"/>
      <c r="I10444" s="6"/>
      <c r="J10444" s="6"/>
      <c r="K10444" s="6">
        <v>0</v>
      </c>
      <c r="L10444" s="6" t="s">
        <v>12295</v>
      </c>
      <c r="M10444" s="6">
        <v>63</v>
      </c>
      <c r="N10444" s="6" t="e">
        <f>VLOOKUP(A10444,web_archive!D:AB,18,FALSE)</f>
        <v>#N/A</v>
      </c>
      <c r="O10444" s="6">
        <v>2</v>
      </c>
      <c r="P10444" s="6">
        <v>2048</v>
      </c>
      <c r="Q10444" s="6"/>
      <c r="R10444" s="6">
        <v>1</v>
      </c>
      <c r="S10444" s="6">
        <v>1</v>
      </c>
      <c r="T10444" s="6">
        <v>345</v>
      </c>
      <c r="U10444" s="6" t="s">
        <v>12299</v>
      </c>
      <c r="V10444" s="6" t="s">
        <v>12299</v>
      </c>
      <c r="W10444" s="6" t="s">
        <v>12299</v>
      </c>
    </row>
    <row r="10445" spans="1:23" x14ac:dyDescent="0.3">
      <c r="A10445" s="6">
        <v>20146</v>
      </c>
      <c r="B10445" s="6" t="s">
        <v>33224</v>
      </c>
      <c r="C10445" s="6" t="s">
        <v>33225</v>
      </c>
      <c r="D10445" s="6">
        <v>4</v>
      </c>
      <c r="E10445" s="6">
        <v>0</v>
      </c>
      <c r="F10445" s="6"/>
      <c r="G10445" s="6">
        <v>0</v>
      </c>
      <c r="H10445" s="6"/>
      <c r="I10445" s="6"/>
      <c r="J10445" s="6"/>
      <c r="K10445" s="6">
        <v>0</v>
      </c>
      <c r="L10445" s="6" t="s">
        <v>12295</v>
      </c>
      <c r="M10445" s="6">
        <v>63</v>
      </c>
      <c r="N10445" s="6" t="str">
        <f>VLOOKUP(A10445,web_archive!D:AB,18,FALSE)</f>
        <v>Normal / Upper / Baby</v>
      </c>
      <c r="O10445" s="6">
        <v>2</v>
      </c>
      <c r="P10445" s="6">
        <v>2048</v>
      </c>
      <c r="Q10445" s="6"/>
      <c r="R10445" s="6">
        <v>1</v>
      </c>
      <c r="S10445" s="6">
        <v>1</v>
      </c>
      <c r="T10445" s="6">
        <v>394</v>
      </c>
      <c r="U10445" s="6" t="s">
        <v>12299</v>
      </c>
      <c r="V10445" s="6" t="s">
        <v>12299</v>
      </c>
      <c r="W10445" s="6" t="s">
        <v>12299</v>
      </c>
    </row>
    <row r="10446" spans="1:23" x14ac:dyDescent="0.3">
      <c r="A10446" s="6">
        <v>20147</v>
      </c>
      <c r="B10446" s="6" t="s">
        <v>33226</v>
      </c>
      <c r="C10446" s="6" t="s">
        <v>33227</v>
      </c>
      <c r="D10446" s="6">
        <v>4</v>
      </c>
      <c r="E10446" s="6">
        <v>0</v>
      </c>
      <c r="F10446" s="6"/>
      <c r="G10446" s="6">
        <v>0</v>
      </c>
      <c r="H10446" s="6"/>
      <c r="I10446" s="6"/>
      <c r="J10446" s="6"/>
      <c r="K10446" s="6">
        <v>0</v>
      </c>
      <c r="L10446" s="6" t="s">
        <v>12295</v>
      </c>
      <c r="M10446" s="6">
        <v>63</v>
      </c>
      <c r="N10446" s="6" t="str">
        <f>VLOOKUP(A10446,web_archive!D:AB,18,FALSE)</f>
        <v>Normal / Upper / Baby</v>
      </c>
      <c r="O10446" s="6">
        <v>2</v>
      </c>
      <c r="P10446" s="6">
        <v>2048</v>
      </c>
      <c r="Q10446" s="6"/>
      <c r="R10446" s="6">
        <v>1</v>
      </c>
      <c r="S10446" s="6">
        <v>1</v>
      </c>
      <c r="T10446" s="6">
        <v>1034</v>
      </c>
      <c r="U10446" s="6" t="s">
        <v>12299</v>
      </c>
      <c r="V10446" s="6" t="s">
        <v>12299</v>
      </c>
      <c r="W10446" s="6" t="s">
        <v>12299</v>
      </c>
    </row>
    <row r="10447" spans="1:23" x14ac:dyDescent="0.3">
      <c r="A10447" s="6">
        <v>20148</v>
      </c>
      <c r="B10447" s="6" t="s">
        <v>33228</v>
      </c>
      <c r="C10447" s="6" t="s">
        <v>33229</v>
      </c>
      <c r="D10447" s="6">
        <v>4</v>
      </c>
      <c r="E10447" s="6">
        <v>0</v>
      </c>
      <c r="F10447" s="6"/>
      <c r="G10447" s="6">
        <v>0</v>
      </c>
      <c r="H10447" s="6"/>
      <c r="I10447" s="6"/>
      <c r="J10447" s="6"/>
      <c r="K10447" s="6">
        <v>0</v>
      </c>
      <c r="L10447" s="6" t="s">
        <v>12295</v>
      </c>
      <c r="M10447" s="6">
        <v>63</v>
      </c>
      <c r="N10447" s="6" t="str">
        <f>VLOOKUP(A10447,web_archive!D:AB,18,FALSE)</f>
        <v>Normal / Upper / Baby</v>
      </c>
      <c r="O10447" s="6">
        <v>2</v>
      </c>
      <c r="P10447" s="6">
        <v>2048</v>
      </c>
      <c r="Q10447" s="6"/>
      <c r="R10447" s="6">
        <v>1</v>
      </c>
      <c r="S10447" s="6">
        <v>1</v>
      </c>
      <c r="T10447" s="6">
        <v>466</v>
      </c>
      <c r="U10447" s="6" t="s">
        <v>12299</v>
      </c>
      <c r="V10447" s="6" t="s">
        <v>12299</v>
      </c>
      <c r="W10447" s="6" t="s">
        <v>12299</v>
      </c>
    </row>
    <row r="10448" spans="1:23" x14ac:dyDescent="0.3">
      <c r="A10448" s="6">
        <v>20149</v>
      </c>
      <c r="B10448" s="6" t="s">
        <v>33230</v>
      </c>
      <c r="C10448" s="6" t="s">
        <v>33231</v>
      </c>
      <c r="D10448" s="6">
        <v>4</v>
      </c>
      <c r="E10448" s="6">
        <v>0</v>
      </c>
      <c r="F10448" s="6"/>
      <c r="G10448" s="6">
        <v>0</v>
      </c>
      <c r="H10448" s="6"/>
      <c r="I10448" s="6"/>
      <c r="J10448" s="6"/>
      <c r="K10448" s="6">
        <v>0</v>
      </c>
      <c r="L10448" s="6" t="s">
        <v>12295</v>
      </c>
      <c r="M10448" s="6">
        <v>63</v>
      </c>
      <c r="N10448" s="6" t="str">
        <f>VLOOKUP(A10448,web_archive!D:AB,18,FALSE)</f>
        <v>Normal / Upper / Baby</v>
      </c>
      <c r="O10448" s="6">
        <v>2</v>
      </c>
      <c r="P10448" s="6">
        <v>2048</v>
      </c>
      <c r="Q10448" s="6"/>
      <c r="R10448" s="6">
        <v>1</v>
      </c>
      <c r="S10448" s="6">
        <v>1</v>
      </c>
      <c r="T10448" s="6">
        <v>822</v>
      </c>
      <c r="U10448" s="6" t="s">
        <v>12299</v>
      </c>
      <c r="V10448" s="6" t="s">
        <v>12299</v>
      </c>
      <c r="W10448" s="6" t="s">
        <v>12299</v>
      </c>
    </row>
    <row r="10449" spans="1:25" x14ac:dyDescent="0.3">
      <c r="A10449" s="6">
        <v>20150</v>
      </c>
      <c r="B10449" s="6" t="s">
        <v>33232</v>
      </c>
      <c r="C10449" s="6" t="s">
        <v>33233</v>
      </c>
      <c r="D10449" s="6">
        <v>4</v>
      </c>
      <c r="E10449" s="6">
        <v>0</v>
      </c>
      <c r="F10449" s="6"/>
      <c r="G10449" s="6">
        <v>0</v>
      </c>
      <c r="H10449" s="6"/>
      <c r="I10449" s="6"/>
      <c r="J10449" s="6"/>
      <c r="K10449" s="6">
        <v>0</v>
      </c>
      <c r="L10449" s="6" t="s">
        <v>12295</v>
      </c>
      <c r="M10449" s="6">
        <v>63</v>
      </c>
      <c r="N10449" s="6" t="str">
        <f>VLOOKUP(A10449,web_archive!D:AB,18,FALSE)</f>
        <v>Normal / Upper / Baby</v>
      </c>
      <c r="O10449" s="6">
        <v>2</v>
      </c>
      <c r="P10449" s="6">
        <v>4096</v>
      </c>
      <c r="Q10449" s="6"/>
      <c r="R10449" s="6">
        <v>1</v>
      </c>
      <c r="S10449" s="6">
        <v>1</v>
      </c>
      <c r="T10449" s="6">
        <v>1051</v>
      </c>
      <c r="U10449" s="6" t="s">
        <v>12299</v>
      </c>
      <c r="V10449" s="6" t="s">
        <v>12299</v>
      </c>
      <c r="W10449" s="6" t="s">
        <v>12299</v>
      </c>
      <c r="X10449" s="6"/>
      <c r="Y10449" s="6"/>
    </row>
    <row r="10450" spans="1:25" x14ac:dyDescent="0.3">
      <c r="A10450" s="6">
        <v>20151</v>
      </c>
      <c r="B10450" s="6" t="s">
        <v>33234</v>
      </c>
      <c r="C10450" s="6" t="s">
        <v>33235</v>
      </c>
      <c r="D10450" s="6">
        <v>4</v>
      </c>
      <c r="E10450" s="6">
        <v>0</v>
      </c>
      <c r="F10450" s="6"/>
      <c r="G10450" s="6">
        <v>0</v>
      </c>
      <c r="H10450" s="6"/>
      <c r="I10450" s="6"/>
      <c r="J10450" s="6"/>
      <c r="K10450" s="6">
        <v>0</v>
      </c>
      <c r="L10450" s="6" t="s">
        <v>12295</v>
      </c>
      <c r="M10450" s="6">
        <v>63</v>
      </c>
      <c r="N10450" s="6" t="str">
        <f>VLOOKUP(A10450,web_archive!D:AB,18,FALSE)</f>
        <v>Normal / Upper / Baby</v>
      </c>
      <c r="O10450" s="6">
        <v>2</v>
      </c>
      <c r="P10450" s="6">
        <v>1024</v>
      </c>
      <c r="Q10450" s="6"/>
      <c r="R10450" s="6">
        <v>1</v>
      </c>
      <c r="S10450" s="6">
        <v>1</v>
      </c>
      <c r="T10450" s="6">
        <v>899</v>
      </c>
      <c r="U10450" s="6" t="s">
        <v>12299</v>
      </c>
      <c r="V10450" s="6" t="s">
        <v>12299</v>
      </c>
      <c r="W10450" s="6" t="s">
        <v>12299</v>
      </c>
      <c r="X10450" s="6"/>
      <c r="Y10450" s="6"/>
    </row>
    <row r="10451" spans="1:25" x14ac:dyDescent="0.3">
      <c r="A10451" s="6">
        <v>20152</v>
      </c>
      <c r="B10451" s="6" t="s">
        <v>33236</v>
      </c>
      <c r="C10451" s="6" t="s">
        <v>33237</v>
      </c>
      <c r="D10451" s="6">
        <v>4</v>
      </c>
      <c r="E10451" s="6">
        <v>0</v>
      </c>
      <c r="F10451" s="6"/>
      <c r="G10451" s="6">
        <v>0</v>
      </c>
      <c r="H10451" s="6"/>
      <c r="I10451" s="6"/>
      <c r="J10451" s="6"/>
      <c r="K10451" s="6">
        <v>0</v>
      </c>
      <c r="L10451" s="6" t="s">
        <v>12295</v>
      </c>
      <c r="M10451" s="6">
        <v>63</v>
      </c>
      <c r="N10451" s="6" t="str">
        <f>VLOOKUP(A10451,web_archive!D:AB,18,FALSE)</f>
        <v>Normal / Upper / Baby</v>
      </c>
      <c r="O10451" s="6">
        <v>2</v>
      </c>
      <c r="P10451" s="6">
        <v>7168</v>
      </c>
      <c r="Q10451" s="6"/>
      <c r="R10451" s="6">
        <v>1</v>
      </c>
      <c r="S10451" s="6">
        <v>1</v>
      </c>
      <c r="T10451" s="6">
        <v>1273</v>
      </c>
      <c r="U10451" s="6" t="s">
        <v>12299</v>
      </c>
      <c r="V10451" s="6" t="s">
        <v>12299</v>
      </c>
      <c r="W10451" s="6" t="s">
        <v>12299</v>
      </c>
      <c r="X10451" s="6"/>
      <c r="Y10451" s="6"/>
    </row>
    <row r="10452" spans="1:25" x14ac:dyDescent="0.3">
      <c r="A10452" s="6">
        <v>20153</v>
      </c>
      <c r="B10452" s="6" t="s">
        <v>33238</v>
      </c>
      <c r="C10452" s="6" t="s">
        <v>33239</v>
      </c>
      <c r="D10452" s="6">
        <v>4</v>
      </c>
      <c r="E10452" s="6">
        <v>0</v>
      </c>
      <c r="F10452" s="6"/>
      <c r="G10452" s="6">
        <v>0</v>
      </c>
      <c r="H10452" s="6"/>
      <c r="I10452" s="6"/>
      <c r="J10452" s="6"/>
      <c r="K10452" s="6">
        <v>0</v>
      </c>
      <c r="L10452" s="6" t="s">
        <v>12295</v>
      </c>
      <c r="M10452" s="6">
        <v>63</v>
      </c>
      <c r="N10452" s="6" t="str">
        <f>VLOOKUP(A10452,web_archive!D:AB,18,FALSE)</f>
        <v>Normal / Upper / Baby</v>
      </c>
      <c r="O10452" s="6">
        <v>2</v>
      </c>
      <c r="P10452" s="6">
        <v>1024</v>
      </c>
      <c r="Q10452" s="6"/>
      <c r="R10452" s="6">
        <v>1</v>
      </c>
      <c r="S10452" s="6">
        <v>1</v>
      </c>
      <c r="T10452" s="6">
        <v>1274</v>
      </c>
      <c r="U10452" s="6" t="s">
        <v>12299</v>
      </c>
      <c r="V10452" s="6" t="s">
        <v>12299</v>
      </c>
      <c r="W10452" s="6" t="s">
        <v>12299</v>
      </c>
      <c r="X10452" s="6"/>
      <c r="Y10452" s="6"/>
    </row>
    <row r="10453" spans="1:25" x14ac:dyDescent="0.3">
      <c r="A10453" s="6">
        <v>20154</v>
      </c>
      <c r="B10453" s="6" t="s">
        <v>33240</v>
      </c>
      <c r="C10453" s="6" t="s">
        <v>33241</v>
      </c>
      <c r="D10453" s="6">
        <v>4</v>
      </c>
      <c r="E10453" s="6">
        <v>0</v>
      </c>
      <c r="F10453" s="6"/>
      <c r="G10453" s="6">
        <v>0</v>
      </c>
      <c r="H10453" s="6"/>
      <c r="I10453" s="6"/>
      <c r="J10453" s="6"/>
      <c r="K10453" s="6">
        <v>0</v>
      </c>
      <c r="L10453" s="6" t="s">
        <v>12295</v>
      </c>
      <c r="M10453" s="6">
        <v>63</v>
      </c>
      <c r="N10453" s="6" t="str">
        <f>VLOOKUP(A10453,web_archive!D:AB,18,FALSE)</f>
        <v>Normal / Upper / Baby</v>
      </c>
      <c r="O10453" s="6">
        <v>2</v>
      </c>
      <c r="P10453" s="6">
        <v>2048</v>
      </c>
      <c r="Q10453" s="6"/>
      <c r="R10453" s="6"/>
      <c r="S10453" s="6">
        <v>1</v>
      </c>
      <c r="T10453" s="6">
        <v>1275</v>
      </c>
      <c r="U10453" s="6" t="s">
        <v>12299</v>
      </c>
      <c r="V10453" s="6" t="s">
        <v>33242</v>
      </c>
      <c r="W10453" s="6">
        <v>-1</v>
      </c>
      <c r="X10453" s="6" t="s">
        <v>12298</v>
      </c>
      <c r="Y10453" s="6" t="s">
        <v>33243</v>
      </c>
    </row>
    <row r="10454" spans="1:25" x14ac:dyDescent="0.3">
      <c r="A10454" s="6">
        <v>20155</v>
      </c>
      <c r="B10454" s="6" t="s">
        <v>33244</v>
      </c>
      <c r="C10454" s="6" t="s">
        <v>33245</v>
      </c>
      <c r="D10454" s="6">
        <v>4</v>
      </c>
      <c r="E10454" s="6">
        <v>0</v>
      </c>
      <c r="F10454" s="6"/>
      <c r="G10454" s="6">
        <v>0</v>
      </c>
      <c r="H10454" s="6"/>
      <c r="I10454" s="6"/>
      <c r="J10454" s="6"/>
      <c r="K10454" s="6">
        <v>0</v>
      </c>
      <c r="L10454" s="6" t="s">
        <v>12295</v>
      </c>
      <c r="M10454" s="6">
        <v>63</v>
      </c>
      <c r="N10454" s="6" t="e">
        <f>VLOOKUP(A10454,web_archive!D:AB,18,FALSE)</f>
        <v>#N/A</v>
      </c>
      <c r="O10454" s="6">
        <v>2</v>
      </c>
      <c r="P10454" s="6">
        <v>1024</v>
      </c>
      <c r="Q10454" s="6"/>
      <c r="R10454" s="6"/>
      <c r="S10454" s="6">
        <v>1</v>
      </c>
      <c r="T10454" s="6">
        <v>1276</v>
      </c>
      <c r="U10454" s="6" t="s">
        <v>12299</v>
      </c>
      <c r="V10454" s="6" t="s">
        <v>12299</v>
      </c>
      <c r="W10454" s="6" t="s">
        <v>12299</v>
      </c>
      <c r="X10454" s="6"/>
      <c r="Y10454" s="6"/>
    </row>
    <row r="10455" spans="1:25" x14ac:dyDescent="0.3">
      <c r="A10455" s="6">
        <v>20156</v>
      </c>
      <c r="B10455" s="6" t="s">
        <v>33246</v>
      </c>
      <c r="C10455" s="6" t="s">
        <v>33247</v>
      </c>
      <c r="D10455" s="6">
        <v>4</v>
      </c>
      <c r="E10455" s="6">
        <v>0</v>
      </c>
      <c r="F10455" s="6"/>
      <c r="G10455" s="6">
        <v>0</v>
      </c>
      <c r="H10455" s="6"/>
      <c r="I10455" s="6"/>
      <c r="J10455" s="6"/>
      <c r="K10455" s="6">
        <v>0</v>
      </c>
      <c r="L10455" s="6" t="s">
        <v>12295</v>
      </c>
      <c r="M10455" s="6">
        <v>63</v>
      </c>
      <c r="N10455" s="6" t="e">
        <f>VLOOKUP(A10455,web_archive!D:AB,18,FALSE)</f>
        <v>#N/A</v>
      </c>
      <c r="O10455" s="6">
        <v>2</v>
      </c>
      <c r="P10455" s="6">
        <v>1024</v>
      </c>
      <c r="Q10455" s="6"/>
      <c r="R10455" s="6">
        <v>1</v>
      </c>
      <c r="S10455" s="6">
        <v>1</v>
      </c>
      <c r="T10455" s="6">
        <v>857</v>
      </c>
      <c r="U10455" s="6" t="s">
        <v>12299</v>
      </c>
      <c r="V10455" s="6" t="s">
        <v>12299</v>
      </c>
      <c r="W10455" s="6" t="s">
        <v>12299</v>
      </c>
      <c r="X10455" s="6"/>
      <c r="Y10455" s="6"/>
    </row>
    <row r="10456" spans="1:25" x14ac:dyDescent="0.3">
      <c r="A10456" s="6">
        <v>20157</v>
      </c>
      <c r="B10456" s="6" t="s">
        <v>33248</v>
      </c>
      <c r="C10456" s="6" t="s">
        <v>33249</v>
      </c>
      <c r="D10456" s="6">
        <v>4</v>
      </c>
      <c r="E10456" s="6">
        <v>0</v>
      </c>
      <c r="F10456" s="6"/>
      <c r="G10456" s="6">
        <v>0</v>
      </c>
      <c r="H10456" s="6"/>
      <c r="I10456" s="6"/>
      <c r="J10456" s="6"/>
      <c r="K10456" s="6">
        <v>0</v>
      </c>
      <c r="L10456" s="6" t="s">
        <v>12295</v>
      </c>
      <c r="M10456" s="6">
        <v>63</v>
      </c>
      <c r="N10456" s="6" t="e">
        <f>VLOOKUP(A10456,web_archive!D:AB,18,FALSE)</f>
        <v>#N/A</v>
      </c>
      <c r="O10456" s="6">
        <v>2</v>
      </c>
      <c r="P10456" s="6">
        <v>1024</v>
      </c>
      <c r="Q10456" s="6"/>
      <c r="R10456" s="6">
        <v>1</v>
      </c>
      <c r="S10456" s="6">
        <v>1</v>
      </c>
      <c r="T10456" s="6">
        <v>149</v>
      </c>
      <c r="U10456" s="6" t="s">
        <v>12299</v>
      </c>
      <c r="V10456" s="6" t="s">
        <v>12299</v>
      </c>
      <c r="W10456" s="6" t="s">
        <v>12299</v>
      </c>
      <c r="X10456" s="6"/>
      <c r="Y10456" s="6"/>
    </row>
    <row r="10457" spans="1:25" x14ac:dyDescent="0.3">
      <c r="A10457" s="6">
        <v>20158</v>
      </c>
      <c r="B10457" s="6" t="s">
        <v>33250</v>
      </c>
      <c r="C10457" s="6" t="s">
        <v>33251</v>
      </c>
      <c r="D10457" s="6">
        <v>4</v>
      </c>
      <c r="E10457" s="6">
        <v>0</v>
      </c>
      <c r="F10457" s="6"/>
      <c r="G10457" s="6">
        <v>0</v>
      </c>
      <c r="H10457" s="6"/>
      <c r="I10457" s="6"/>
      <c r="J10457" s="6"/>
      <c r="K10457" s="6">
        <v>0</v>
      </c>
      <c r="L10457" s="6" t="s">
        <v>12295</v>
      </c>
      <c r="M10457" s="6">
        <v>63</v>
      </c>
      <c r="N10457" s="6" t="e">
        <f>VLOOKUP(A10457,web_archive!D:AB,18,FALSE)</f>
        <v>#N/A</v>
      </c>
      <c r="O10457" s="6">
        <v>2</v>
      </c>
      <c r="P10457" s="6">
        <v>1024</v>
      </c>
      <c r="Q10457" s="6"/>
      <c r="R10457" s="6">
        <v>1</v>
      </c>
      <c r="S10457" s="6">
        <v>1</v>
      </c>
      <c r="T10457" s="6">
        <v>18</v>
      </c>
      <c r="U10457" s="6" t="s">
        <v>12299</v>
      </c>
      <c r="V10457" s="6" t="s">
        <v>12299</v>
      </c>
      <c r="W10457" s="6" t="s">
        <v>12299</v>
      </c>
      <c r="X10457" s="6"/>
      <c r="Y10457" s="6"/>
    </row>
    <row r="10458" spans="1:25" x14ac:dyDescent="0.3">
      <c r="A10458" s="6">
        <v>20159</v>
      </c>
      <c r="B10458" s="6" t="s">
        <v>33252</v>
      </c>
      <c r="C10458" s="6" t="s">
        <v>33253</v>
      </c>
      <c r="D10458" s="6">
        <v>4</v>
      </c>
      <c r="E10458" s="6">
        <v>0</v>
      </c>
      <c r="F10458" s="6"/>
      <c r="G10458" s="6">
        <v>0</v>
      </c>
      <c r="H10458" s="6"/>
      <c r="I10458" s="6"/>
      <c r="J10458" s="6"/>
      <c r="K10458" s="6">
        <v>0</v>
      </c>
      <c r="L10458" s="6" t="s">
        <v>12295</v>
      </c>
      <c r="M10458" s="6">
        <v>63</v>
      </c>
      <c r="N10458" s="6" t="str">
        <f>VLOOKUP(A10458,web_archive!D:AB,18,FALSE)</f>
        <v>Normal / Upper / Baby</v>
      </c>
      <c r="O10458" s="6">
        <v>2</v>
      </c>
      <c r="P10458" s="6">
        <v>1024</v>
      </c>
      <c r="Q10458" s="6"/>
      <c r="R10458" s="6">
        <v>1</v>
      </c>
      <c r="S10458" s="6">
        <v>1</v>
      </c>
      <c r="T10458" s="6">
        <v>136</v>
      </c>
      <c r="U10458" s="6" t="s">
        <v>12299</v>
      </c>
      <c r="V10458" s="6" t="s">
        <v>12299</v>
      </c>
      <c r="W10458" s="6" t="s">
        <v>12299</v>
      </c>
      <c r="X10458" s="6"/>
      <c r="Y10458" s="6"/>
    </row>
    <row r="10459" spans="1:25" x14ac:dyDescent="0.3">
      <c r="A10459" s="6">
        <v>20160</v>
      </c>
      <c r="B10459" s="6" t="s">
        <v>33254</v>
      </c>
      <c r="C10459" s="6" t="s">
        <v>33255</v>
      </c>
      <c r="D10459" s="6">
        <v>4</v>
      </c>
      <c r="E10459" s="6">
        <v>0</v>
      </c>
      <c r="F10459" s="6"/>
      <c r="G10459" s="6">
        <v>0</v>
      </c>
      <c r="H10459" s="6"/>
      <c r="I10459" s="6"/>
      <c r="J10459" s="6"/>
      <c r="K10459" s="6">
        <v>0</v>
      </c>
      <c r="L10459" s="6" t="s">
        <v>12295</v>
      </c>
      <c r="M10459" s="6">
        <v>63</v>
      </c>
      <c r="N10459" s="6" t="str">
        <f>VLOOKUP(A10459,web_archive!D:AB,18,FALSE)</f>
        <v>Normal / Upper / Baby</v>
      </c>
      <c r="O10459" s="6">
        <v>2</v>
      </c>
      <c r="P10459" s="6">
        <v>1024</v>
      </c>
      <c r="Q10459" s="6"/>
      <c r="R10459" s="6">
        <v>1</v>
      </c>
      <c r="S10459" s="6">
        <v>1</v>
      </c>
      <c r="T10459" s="6">
        <v>373</v>
      </c>
      <c r="U10459" s="6" t="s">
        <v>12299</v>
      </c>
      <c r="V10459" s="6" t="s">
        <v>12299</v>
      </c>
      <c r="W10459" s="6" t="s">
        <v>12299</v>
      </c>
      <c r="X10459" s="6"/>
      <c r="Y10459" s="6"/>
    </row>
    <row r="10460" spans="1:25" x14ac:dyDescent="0.3">
      <c r="A10460" s="6">
        <v>20161</v>
      </c>
      <c r="B10460" s="6" t="s">
        <v>33256</v>
      </c>
      <c r="C10460" s="6" t="s">
        <v>33257</v>
      </c>
      <c r="D10460" s="6">
        <v>4</v>
      </c>
      <c r="E10460" s="6">
        <v>0</v>
      </c>
      <c r="F10460" s="6"/>
      <c r="G10460" s="6">
        <v>0</v>
      </c>
      <c r="H10460" s="6"/>
      <c r="I10460" s="6"/>
      <c r="J10460" s="6"/>
      <c r="K10460" s="6">
        <v>0</v>
      </c>
      <c r="L10460" s="6" t="s">
        <v>12295</v>
      </c>
      <c r="M10460" s="6">
        <v>63</v>
      </c>
      <c r="N10460" s="6" t="str">
        <f>VLOOKUP(A10460,web_archive!D:AB,18,FALSE)</f>
        <v>Normal / Upper / Baby</v>
      </c>
      <c r="O10460" s="6">
        <v>2</v>
      </c>
      <c r="P10460" s="6">
        <v>1024</v>
      </c>
      <c r="Q10460" s="6"/>
      <c r="R10460" s="6">
        <v>1</v>
      </c>
      <c r="S10460" s="6">
        <v>1</v>
      </c>
      <c r="T10460" s="6">
        <v>48</v>
      </c>
      <c r="U10460" s="6" t="s">
        <v>12299</v>
      </c>
      <c r="V10460" s="6" t="s">
        <v>12299</v>
      </c>
      <c r="W10460" s="6" t="s">
        <v>12299</v>
      </c>
      <c r="X10460" s="6"/>
      <c r="Y10460" s="6"/>
    </row>
    <row r="10461" spans="1:25" x14ac:dyDescent="0.3">
      <c r="A10461" s="6">
        <v>20162</v>
      </c>
      <c r="B10461" s="6" t="s">
        <v>33258</v>
      </c>
      <c r="C10461" s="6" t="s">
        <v>33259</v>
      </c>
      <c r="D10461" s="6">
        <v>4</v>
      </c>
      <c r="E10461" s="6">
        <v>0</v>
      </c>
      <c r="F10461" s="6"/>
      <c r="G10461" s="6">
        <v>0</v>
      </c>
      <c r="H10461" s="6"/>
      <c r="I10461" s="6"/>
      <c r="J10461" s="6"/>
      <c r="K10461" s="6">
        <v>0</v>
      </c>
      <c r="L10461" s="6" t="s">
        <v>12295</v>
      </c>
      <c r="M10461" s="6">
        <v>63</v>
      </c>
      <c r="N10461" s="6" t="str">
        <f>VLOOKUP(A10461,web_archive!D:AB,18,FALSE)</f>
        <v>Normal / Upper / Baby</v>
      </c>
      <c r="O10461" s="6">
        <v>2</v>
      </c>
      <c r="P10461" s="6">
        <v>7168</v>
      </c>
      <c r="Q10461" s="6"/>
      <c r="R10461" s="6">
        <v>1</v>
      </c>
      <c r="S10461" s="6">
        <v>1</v>
      </c>
      <c r="T10461" s="6">
        <v>1277</v>
      </c>
      <c r="U10461" s="6" t="s">
        <v>12299</v>
      </c>
      <c r="V10461" s="6" t="s">
        <v>12299</v>
      </c>
      <c r="W10461" s="6" t="s">
        <v>12299</v>
      </c>
      <c r="X10461" s="6"/>
      <c r="Y10461" s="6"/>
    </row>
    <row r="10462" spans="1:25" x14ac:dyDescent="0.3">
      <c r="A10462" s="6">
        <v>20163</v>
      </c>
      <c r="B10462" s="6" t="s">
        <v>33260</v>
      </c>
      <c r="C10462" s="6" t="s">
        <v>33259</v>
      </c>
      <c r="D10462" s="6">
        <v>4</v>
      </c>
      <c r="E10462" s="6">
        <v>0</v>
      </c>
      <c r="F10462" s="6"/>
      <c r="G10462" s="6">
        <v>0</v>
      </c>
      <c r="H10462" s="6"/>
      <c r="I10462" s="6"/>
      <c r="J10462" s="6"/>
      <c r="K10462" s="6">
        <v>0</v>
      </c>
      <c r="L10462" s="6" t="s">
        <v>12295</v>
      </c>
      <c r="M10462" s="6">
        <v>63</v>
      </c>
      <c r="N10462" s="6" t="str">
        <f>VLOOKUP(A10462,web_archive!D:AB,18,FALSE)</f>
        <v>Normal / Upper / Baby</v>
      </c>
      <c r="O10462" s="6">
        <v>2</v>
      </c>
      <c r="P10462" s="6">
        <v>7168</v>
      </c>
      <c r="Q10462" s="6"/>
      <c r="R10462" s="6">
        <v>1</v>
      </c>
      <c r="S10462" s="6">
        <v>1</v>
      </c>
      <c r="T10462" s="6">
        <v>1278</v>
      </c>
      <c r="U10462" s="6" t="s">
        <v>12299</v>
      </c>
      <c r="V10462" s="6" t="s">
        <v>12299</v>
      </c>
      <c r="W10462" s="6" t="s">
        <v>12299</v>
      </c>
      <c r="X10462" s="6"/>
      <c r="Y10462" s="6"/>
    </row>
    <row r="10463" spans="1:25" x14ac:dyDescent="0.3">
      <c r="A10463" s="6">
        <v>20164</v>
      </c>
      <c r="B10463" s="6" t="s">
        <v>33261</v>
      </c>
      <c r="C10463" s="6" t="s">
        <v>33262</v>
      </c>
      <c r="D10463" s="6">
        <v>4</v>
      </c>
      <c r="E10463" s="6">
        <v>0</v>
      </c>
      <c r="F10463" s="6"/>
      <c r="G10463" s="6">
        <v>0</v>
      </c>
      <c r="H10463" s="6"/>
      <c r="I10463" s="6"/>
      <c r="J10463" s="6"/>
      <c r="K10463" s="6">
        <v>0</v>
      </c>
      <c r="L10463" s="6" t="s">
        <v>12295</v>
      </c>
      <c r="M10463" s="6">
        <v>63</v>
      </c>
      <c r="N10463" s="6" t="str">
        <f>VLOOKUP(A10463,web_archive!D:AB,18,FALSE)</f>
        <v>Normal / Upper / Baby</v>
      </c>
      <c r="O10463" s="6">
        <v>2</v>
      </c>
      <c r="P10463" s="6">
        <v>1024</v>
      </c>
      <c r="Q10463" s="6"/>
      <c r="R10463" s="6">
        <v>1</v>
      </c>
      <c r="S10463" s="6">
        <v>1</v>
      </c>
      <c r="T10463" s="6">
        <v>639</v>
      </c>
      <c r="U10463" s="6" t="s">
        <v>12299</v>
      </c>
      <c r="V10463" s="6" t="s">
        <v>12299</v>
      </c>
      <c r="W10463" s="6" t="s">
        <v>12299</v>
      </c>
      <c r="X10463" s="6"/>
      <c r="Y10463" s="6"/>
    </row>
    <row r="10464" spans="1:25" x14ac:dyDescent="0.3">
      <c r="A10464" s="6">
        <v>20165</v>
      </c>
      <c r="B10464" s="6" t="s">
        <v>33263</v>
      </c>
      <c r="C10464" s="6" t="s">
        <v>33264</v>
      </c>
      <c r="D10464" s="6">
        <v>4</v>
      </c>
      <c r="E10464" s="6">
        <v>0</v>
      </c>
      <c r="F10464" s="6"/>
      <c r="G10464" s="6">
        <v>0</v>
      </c>
      <c r="H10464" s="6"/>
      <c r="I10464" s="6"/>
      <c r="J10464" s="6"/>
      <c r="K10464" s="6">
        <v>0</v>
      </c>
      <c r="L10464" s="6" t="s">
        <v>12295</v>
      </c>
      <c r="M10464" s="6">
        <v>63</v>
      </c>
      <c r="N10464" s="6" t="str">
        <f>VLOOKUP(A10464,web_archive!D:AB,18,FALSE)</f>
        <v>Normal / Upper / Baby</v>
      </c>
      <c r="O10464" s="6">
        <v>2</v>
      </c>
      <c r="P10464" s="6">
        <v>1024</v>
      </c>
      <c r="Q10464" s="6"/>
      <c r="R10464" s="6">
        <v>1</v>
      </c>
      <c r="S10464" s="6">
        <v>1</v>
      </c>
      <c r="T10464" s="6">
        <v>658</v>
      </c>
      <c r="U10464" s="6" t="s">
        <v>12299</v>
      </c>
      <c r="V10464" s="6" t="s">
        <v>12299</v>
      </c>
      <c r="W10464" s="6" t="s">
        <v>12299</v>
      </c>
      <c r="X10464" s="6"/>
      <c r="Y10464" s="6"/>
    </row>
    <row r="10465" spans="1:23" x14ac:dyDescent="0.3">
      <c r="A10465" s="6">
        <v>20166</v>
      </c>
      <c r="B10465" s="6" t="s">
        <v>33265</v>
      </c>
      <c r="C10465" s="6" t="s">
        <v>33266</v>
      </c>
      <c r="D10465" s="6">
        <v>4</v>
      </c>
      <c r="E10465" s="6">
        <v>0</v>
      </c>
      <c r="F10465" s="6"/>
      <c r="G10465" s="6">
        <v>0</v>
      </c>
      <c r="H10465" s="6"/>
      <c r="I10465" s="6"/>
      <c r="J10465" s="6"/>
      <c r="K10465" s="6">
        <v>0</v>
      </c>
      <c r="L10465" s="6" t="s">
        <v>12295</v>
      </c>
      <c r="M10465" s="6">
        <v>63</v>
      </c>
      <c r="N10465" s="6" t="str">
        <f>VLOOKUP(A10465,web_archive!D:AB,18,FALSE)</f>
        <v>Normal / Upper / Baby</v>
      </c>
      <c r="O10465" s="6">
        <v>2</v>
      </c>
      <c r="P10465" s="6">
        <v>6144</v>
      </c>
      <c r="Q10465" s="6"/>
      <c r="R10465" s="6">
        <v>1</v>
      </c>
      <c r="S10465" s="6">
        <v>1</v>
      </c>
      <c r="T10465" s="6">
        <v>336</v>
      </c>
      <c r="U10465" s="6" t="s">
        <v>12299</v>
      </c>
      <c r="V10465" s="6" t="s">
        <v>12299</v>
      </c>
      <c r="W10465" s="6" t="s">
        <v>12299</v>
      </c>
    </row>
    <row r="10466" spans="1:23" x14ac:dyDescent="0.3">
      <c r="A10466" s="6">
        <v>20167</v>
      </c>
      <c r="B10466" s="6" t="s">
        <v>33267</v>
      </c>
      <c r="C10466" s="6" t="s">
        <v>33268</v>
      </c>
      <c r="D10466" s="6">
        <v>4</v>
      </c>
      <c r="E10466" s="6">
        <v>0</v>
      </c>
      <c r="F10466" s="6"/>
      <c r="G10466" s="6">
        <v>0</v>
      </c>
      <c r="H10466" s="6"/>
      <c r="I10466" s="6"/>
      <c r="J10466" s="6"/>
      <c r="K10466" s="6">
        <v>0</v>
      </c>
      <c r="L10466" s="6" t="s">
        <v>12295</v>
      </c>
      <c r="M10466" s="6">
        <v>63</v>
      </c>
      <c r="N10466" s="6" t="str">
        <f>VLOOKUP(A10466,web_archive!D:AB,18,FALSE)</f>
        <v>Normal / Upper / Baby</v>
      </c>
      <c r="O10466" s="6">
        <v>2</v>
      </c>
      <c r="P10466" s="6">
        <v>1024</v>
      </c>
      <c r="Q10466" s="6"/>
      <c r="R10466" s="6">
        <v>1</v>
      </c>
      <c r="S10466" s="6">
        <v>1</v>
      </c>
      <c r="T10466" s="6">
        <v>805</v>
      </c>
      <c r="U10466" s="6" t="s">
        <v>12299</v>
      </c>
      <c r="V10466" s="6" t="s">
        <v>12299</v>
      </c>
      <c r="W10466" s="6" t="s">
        <v>12299</v>
      </c>
    </row>
    <row r="10467" spans="1:23" x14ac:dyDescent="0.3">
      <c r="A10467" s="6">
        <v>20168</v>
      </c>
      <c r="B10467" s="6" t="s">
        <v>33269</v>
      </c>
      <c r="C10467" s="6" t="s">
        <v>33270</v>
      </c>
      <c r="D10467" s="6">
        <v>4</v>
      </c>
      <c r="E10467" s="6">
        <v>0</v>
      </c>
      <c r="F10467" s="6"/>
      <c r="G10467" s="6">
        <v>0</v>
      </c>
      <c r="H10467" s="6"/>
      <c r="I10467" s="6"/>
      <c r="J10467" s="6"/>
      <c r="K10467" s="6">
        <v>0</v>
      </c>
      <c r="L10467" s="6" t="s">
        <v>12295</v>
      </c>
      <c r="M10467" s="6">
        <v>63</v>
      </c>
      <c r="N10467" s="6" t="e">
        <f>VLOOKUP(A10467,web_archive!D:AB,18,FALSE)</f>
        <v>#N/A</v>
      </c>
      <c r="O10467" s="6">
        <v>2</v>
      </c>
      <c r="P10467" s="6">
        <v>3072</v>
      </c>
      <c r="Q10467" s="6"/>
      <c r="R10467" s="6">
        <v>1</v>
      </c>
      <c r="S10467" s="6">
        <v>1</v>
      </c>
      <c r="T10467" s="6">
        <v>598</v>
      </c>
      <c r="U10467" s="6" t="s">
        <v>12299</v>
      </c>
      <c r="V10467" s="6" t="s">
        <v>12299</v>
      </c>
      <c r="W10467" s="6" t="s">
        <v>12299</v>
      </c>
    </row>
    <row r="10468" spans="1:23" x14ac:dyDescent="0.3">
      <c r="A10468" s="6">
        <v>20169</v>
      </c>
      <c r="B10468" s="6" t="s">
        <v>33271</v>
      </c>
      <c r="C10468" s="6" t="s">
        <v>33272</v>
      </c>
      <c r="D10468" s="6">
        <v>4</v>
      </c>
      <c r="E10468" s="6">
        <v>0</v>
      </c>
      <c r="F10468" s="6"/>
      <c r="G10468" s="6">
        <v>0</v>
      </c>
      <c r="H10468" s="6"/>
      <c r="I10468" s="6"/>
      <c r="J10468" s="6"/>
      <c r="K10468" s="6">
        <v>0</v>
      </c>
      <c r="L10468" s="6" t="s">
        <v>12295</v>
      </c>
      <c r="M10468" s="6">
        <v>63</v>
      </c>
      <c r="N10468" s="6" t="str">
        <f>VLOOKUP(A10468,web_archive!D:AB,18,FALSE)</f>
        <v>Normal / Upper / Baby</v>
      </c>
      <c r="O10468" s="6">
        <v>2</v>
      </c>
      <c r="P10468" s="6">
        <v>4096</v>
      </c>
      <c r="Q10468" s="6"/>
      <c r="R10468" s="6">
        <v>1</v>
      </c>
      <c r="S10468" s="6">
        <v>1</v>
      </c>
      <c r="T10468" s="6">
        <v>773</v>
      </c>
      <c r="U10468" s="6" t="s">
        <v>12299</v>
      </c>
      <c r="V10468" s="6" t="s">
        <v>12299</v>
      </c>
      <c r="W10468" s="6" t="s">
        <v>12299</v>
      </c>
    </row>
    <row r="10469" spans="1:23" x14ac:dyDescent="0.3">
      <c r="A10469" s="6">
        <v>20170</v>
      </c>
      <c r="B10469" s="6" t="s">
        <v>33273</v>
      </c>
      <c r="C10469" s="6" t="s">
        <v>33274</v>
      </c>
      <c r="D10469" s="6">
        <v>4</v>
      </c>
      <c r="E10469" s="6">
        <v>0</v>
      </c>
      <c r="F10469" s="6"/>
      <c r="G10469" s="6">
        <v>0</v>
      </c>
      <c r="H10469" s="6"/>
      <c r="I10469" s="6"/>
      <c r="J10469" s="6"/>
      <c r="K10469" s="6">
        <v>0</v>
      </c>
      <c r="L10469" s="6" t="s">
        <v>12295</v>
      </c>
      <c r="M10469" s="6">
        <v>63</v>
      </c>
      <c r="N10469" s="6" t="str">
        <f>VLOOKUP(A10469,web_archive!D:AB,18,FALSE)</f>
        <v>Normal / Upper / Baby</v>
      </c>
      <c r="O10469" s="6">
        <v>2</v>
      </c>
      <c r="P10469" s="6">
        <v>1024</v>
      </c>
      <c r="Q10469" s="6"/>
      <c r="R10469" s="6">
        <v>1</v>
      </c>
      <c r="S10469" s="6">
        <v>1</v>
      </c>
      <c r="T10469" s="6">
        <v>273</v>
      </c>
      <c r="U10469" s="6" t="s">
        <v>12299</v>
      </c>
      <c r="V10469" s="6" t="s">
        <v>12299</v>
      </c>
      <c r="W10469" s="6" t="s">
        <v>12299</v>
      </c>
    </row>
    <row r="10470" spans="1:23" x14ac:dyDescent="0.3">
      <c r="A10470" s="6">
        <v>20171</v>
      </c>
      <c r="B10470" s="6" t="s">
        <v>33275</v>
      </c>
      <c r="C10470" s="6" t="s">
        <v>33276</v>
      </c>
      <c r="D10470" s="6">
        <v>4</v>
      </c>
      <c r="E10470" s="6">
        <v>0</v>
      </c>
      <c r="F10470" s="6"/>
      <c r="G10470" s="6">
        <v>0</v>
      </c>
      <c r="H10470" s="6"/>
      <c r="I10470" s="6"/>
      <c r="J10470" s="6"/>
      <c r="K10470" s="6">
        <v>0</v>
      </c>
      <c r="L10470" s="6" t="s">
        <v>12295</v>
      </c>
      <c r="M10470" s="6">
        <v>63</v>
      </c>
      <c r="N10470" s="6" t="e">
        <f>VLOOKUP(A10470,web_archive!D:AB,18,FALSE)</f>
        <v>#N/A</v>
      </c>
      <c r="O10470" s="6">
        <v>2</v>
      </c>
      <c r="P10470" s="6">
        <v>1024</v>
      </c>
      <c r="Q10470" s="6"/>
      <c r="R10470" s="6"/>
      <c r="S10470" s="6">
        <v>1</v>
      </c>
      <c r="T10470" s="6">
        <v>1280</v>
      </c>
      <c r="U10470" s="6" t="s">
        <v>12299</v>
      </c>
      <c r="V10470" s="6" t="s">
        <v>12299</v>
      </c>
      <c r="W10470" s="6" t="s">
        <v>12299</v>
      </c>
    </row>
    <row r="10471" spans="1:23" x14ac:dyDescent="0.3">
      <c r="A10471" s="6">
        <v>20172</v>
      </c>
      <c r="B10471" s="6" t="s">
        <v>33277</v>
      </c>
      <c r="C10471" s="6" t="s">
        <v>32811</v>
      </c>
      <c r="D10471" s="6">
        <v>4</v>
      </c>
      <c r="E10471" s="6">
        <v>0</v>
      </c>
      <c r="F10471" s="6"/>
      <c r="G10471" s="6">
        <v>0</v>
      </c>
      <c r="H10471" s="6"/>
      <c r="I10471" s="6"/>
      <c r="J10471" s="6"/>
      <c r="K10471" s="6">
        <v>0</v>
      </c>
      <c r="L10471" s="6" t="s">
        <v>12295</v>
      </c>
      <c r="M10471" s="6">
        <v>63</v>
      </c>
      <c r="N10471" s="6" t="e">
        <f>VLOOKUP(A10471,web_archive!D:AB,18,FALSE)</f>
        <v>#N/A</v>
      </c>
      <c r="O10471" s="6">
        <v>2</v>
      </c>
      <c r="P10471" s="6">
        <v>1024</v>
      </c>
      <c r="Q10471" s="6"/>
      <c r="R10471" s="6">
        <v>1</v>
      </c>
      <c r="S10471" s="6">
        <v>1</v>
      </c>
      <c r="T10471" s="6">
        <v>1281</v>
      </c>
      <c r="U10471" s="6" t="s">
        <v>12299</v>
      </c>
      <c r="V10471" s="6" t="s">
        <v>12299</v>
      </c>
      <c r="W10471" s="6" t="s">
        <v>12299</v>
      </c>
    </row>
    <row r="10472" spans="1:23" x14ac:dyDescent="0.3">
      <c r="A10472" s="6">
        <v>20173</v>
      </c>
      <c r="B10472" s="6" t="s">
        <v>33278</v>
      </c>
      <c r="C10472" s="6" t="s">
        <v>33279</v>
      </c>
      <c r="D10472" s="6">
        <v>4</v>
      </c>
      <c r="E10472" s="6">
        <v>0</v>
      </c>
      <c r="F10472" s="6"/>
      <c r="G10472" s="6">
        <v>0</v>
      </c>
      <c r="H10472" s="6"/>
      <c r="I10472" s="6"/>
      <c r="J10472" s="6"/>
      <c r="K10472" s="6">
        <v>0</v>
      </c>
      <c r="L10472" s="6" t="s">
        <v>12295</v>
      </c>
      <c r="M10472" s="6">
        <v>63</v>
      </c>
      <c r="N10472" s="6" t="str">
        <f>VLOOKUP(A10472,web_archive!D:AB,18,FALSE)</f>
        <v>Normal / Upper / Baby</v>
      </c>
      <c r="O10472" s="6">
        <v>2</v>
      </c>
      <c r="P10472" s="6">
        <v>1024</v>
      </c>
      <c r="Q10472" s="6"/>
      <c r="R10472" s="6">
        <v>1</v>
      </c>
      <c r="S10472" s="6">
        <v>1</v>
      </c>
      <c r="T10472" s="6">
        <v>1282</v>
      </c>
      <c r="U10472" s="6" t="s">
        <v>12299</v>
      </c>
      <c r="V10472" s="6" t="s">
        <v>12299</v>
      </c>
      <c r="W10472" s="6" t="s">
        <v>12299</v>
      </c>
    </row>
    <row r="10473" spans="1:23" x14ac:dyDescent="0.3">
      <c r="A10473" s="6">
        <v>20174</v>
      </c>
      <c r="B10473" s="6" t="s">
        <v>33280</v>
      </c>
      <c r="C10473" s="6" t="s">
        <v>33281</v>
      </c>
      <c r="D10473" s="6">
        <v>4</v>
      </c>
      <c r="E10473" s="6">
        <v>0</v>
      </c>
      <c r="F10473" s="6"/>
      <c r="G10473" s="6">
        <v>0</v>
      </c>
      <c r="H10473" s="6"/>
      <c r="I10473" s="6"/>
      <c r="J10473" s="6"/>
      <c r="K10473" s="6">
        <v>0</v>
      </c>
      <c r="L10473" s="6" t="s">
        <v>12295</v>
      </c>
      <c r="M10473" s="6">
        <v>63</v>
      </c>
      <c r="N10473" s="6" t="str">
        <f>VLOOKUP(A10473,web_archive!D:AB,18,FALSE)</f>
        <v>Normal / Upper / Baby</v>
      </c>
      <c r="O10473" s="6">
        <v>2</v>
      </c>
      <c r="P10473" s="6">
        <v>1024</v>
      </c>
      <c r="Q10473" s="6"/>
      <c r="R10473" s="6">
        <v>1</v>
      </c>
      <c r="S10473" s="6">
        <v>1</v>
      </c>
      <c r="T10473" s="6">
        <v>1283</v>
      </c>
      <c r="U10473" s="6" t="s">
        <v>12299</v>
      </c>
      <c r="V10473" s="6" t="s">
        <v>12299</v>
      </c>
      <c r="W10473" s="6" t="s">
        <v>12299</v>
      </c>
    </row>
    <row r="10474" spans="1:23" x14ac:dyDescent="0.3">
      <c r="A10474" s="6">
        <v>20175</v>
      </c>
      <c r="B10474" s="6" t="s">
        <v>33282</v>
      </c>
      <c r="C10474" s="6" t="s">
        <v>33283</v>
      </c>
      <c r="D10474" s="6">
        <v>4</v>
      </c>
      <c r="E10474" s="6">
        <v>0</v>
      </c>
      <c r="F10474" s="6"/>
      <c r="G10474" s="6">
        <v>0</v>
      </c>
      <c r="H10474" s="6"/>
      <c r="I10474" s="6"/>
      <c r="J10474" s="6"/>
      <c r="K10474" s="6">
        <v>0</v>
      </c>
      <c r="L10474" s="6" t="s">
        <v>12295</v>
      </c>
      <c r="M10474" s="6">
        <v>63</v>
      </c>
      <c r="N10474" s="6" t="str">
        <f>VLOOKUP(A10474,web_archive!D:AB,18,FALSE)</f>
        <v>Normal / Upper / Baby</v>
      </c>
      <c r="O10474" s="6">
        <v>2</v>
      </c>
      <c r="P10474" s="6">
        <v>1024</v>
      </c>
      <c r="Q10474" s="6"/>
      <c r="R10474" s="6">
        <v>1</v>
      </c>
      <c r="S10474" s="6">
        <v>1</v>
      </c>
      <c r="T10474" s="6">
        <v>1284</v>
      </c>
      <c r="U10474" s="6" t="s">
        <v>12299</v>
      </c>
      <c r="V10474" s="6" t="s">
        <v>12299</v>
      </c>
      <c r="W10474" s="6" t="s">
        <v>12299</v>
      </c>
    </row>
    <row r="10475" spans="1:23" x14ac:dyDescent="0.3">
      <c r="A10475" s="6">
        <v>20176</v>
      </c>
      <c r="B10475" s="6" t="s">
        <v>33284</v>
      </c>
      <c r="C10475" s="6" t="s">
        <v>33285</v>
      </c>
      <c r="D10475" s="6">
        <v>4</v>
      </c>
      <c r="E10475" s="6">
        <v>0</v>
      </c>
      <c r="F10475" s="6"/>
      <c r="G10475" s="6">
        <v>0</v>
      </c>
      <c r="H10475" s="6"/>
      <c r="I10475" s="6"/>
      <c r="J10475" s="6"/>
      <c r="K10475" s="6">
        <v>0</v>
      </c>
      <c r="L10475" s="6" t="s">
        <v>12295</v>
      </c>
      <c r="M10475" s="6">
        <v>63</v>
      </c>
      <c r="N10475" s="6" t="str">
        <f>VLOOKUP(A10475,web_archive!D:AB,18,FALSE)</f>
        <v>Normal / Upper / Baby</v>
      </c>
      <c r="O10475" s="6">
        <v>2</v>
      </c>
      <c r="P10475" s="6">
        <v>6144</v>
      </c>
      <c r="Q10475" s="6"/>
      <c r="R10475" s="6">
        <v>1</v>
      </c>
      <c r="S10475" s="6">
        <v>1</v>
      </c>
      <c r="T10475" s="6">
        <v>1288</v>
      </c>
      <c r="U10475" s="6" t="s">
        <v>12299</v>
      </c>
      <c r="V10475" s="6" t="s">
        <v>12299</v>
      </c>
      <c r="W10475" s="6" t="s">
        <v>12299</v>
      </c>
    </row>
    <row r="10476" spans="1:23" x14ac:dyDescent="0.3">
      <c r="A10476" s="6">
        <v>20177</v>
      </c>
      <c r="B10476" s="6" t="s">
        <v>33286</v>
      </c>
      <c r="C10476" s="6" t="s">
        <v>33287</v>
      </c>
      <c r="D10476" s="6">
        <v>4</v>
      </c>
      <c r="E10476" s="6">
        <v>0</v>
      </c>
      <c r="F10476" s="6"/>
      <c r="G10476" s="6">
        <v>0</v>
      </c>
      <c r="H10476" s="6"/>
      <c r="I10476" s="6"/>
      <c r="J10476" s="6"/>
      <c r="K10476" s="6">
        <v>0</v>
      </c>
      <c r="L10476" s="6" t="s">
        <v>12295</v>
      </c>
      <c r="M10476" s="6">
        <v>63</v>
      </c>
      <c r="N10476" s="6" t="str">
        <f>VLOOKUP(A10476,web_archive!D:AB,18,FALSE)</f>
        <v>Normal / Upper / Baby</v>
      </c>
      <c r="O10476" s="6">
        <v>2</v>
      </c>
      <c r="P10476" s="6">
        <v>1024</v>
      </c>
      <c r="Q10476" s="6"/>
      <c r="R10476" s="6">
        <v>1</v>
      </c>
      <c r="S10476" s="6">
        <v>1</v>
      </c>
      <c r="T10476" s="6">
        <v>1290</v>
      </c>
      <c r="U10476" s="6" t="s">
        <v>12299</v>
      </c>
      <c r="V10476" s="6" t="s">
        <v>12299</v>
      </c>
      <c r="W10476" s="6" t="s">
        <v>12299</v>
      </c>
    </row>
    <row r="10477" spans="1:23" x14ac:dyDescent="0.3">
      <c r="A10477" s="6">
        <v>20178</v>
      </c>
      <c r="B10477" s="6" t="s">
        <v>33288</v>
      </c>
      <c r="C10477" s="6" t="s">
        <v>33289</v>
      </c>
      <c r="D10477" s="6">
        <v>4</v>
      </c>
      <c r="E10477" s="6">
        <v>0</v>
      </c>
      <c r="F10477" s="6"/>
      <c r="G10477" s="6">
        <v>0</v>
      </c>
      <c r="H10477" s="6"/>
      <c r="I10477" s="6"/>
      <c r="J10477" s="6"/>
      <c r="K10477" s="6">
        <v>0</v>
      </c>
      <c r="L10477" s="6" t="s">
        <v>12295</v>
      </c>
      <c r="M10477" s="6">
        <v>63</v>
      </c>
      <c r="N10477" s="6" t="str">
        <f>VLOOKUP(A10477,web_archive!D:AB,18,FALSE)</f>
        <v>Normal / Upper / Baby</v>
      </c>
      <c r="O10477" s="6">
        <v>2</v>
      </c>
      <c r="P10477" s="6">
        <v>1024</v>
      </c>
      <c r="Q10477" s="6"/>
      <c r="R10477" s="6">
        <v>1</v>
      </c>
      <c r="S10477" s="6">
        <v>1</v>
      </c>
      <c r="T10477" s="6">
        <v>94</v>
      </c>
      <c r="U10477" s="6" t="s">
        <v>12299</v>
      </c>
      <c r="V10477" s="6" t="s">
        <v>12299</v>
      </c>
      <c r="W10477" s="6" t="s">
        <v>12299</v>
      </c>
    </row>
    <row r="10478" spans="1:23" x14ac:dyDescent="0.3">
      <c r="A10478" s="6">
        <v>20179</v>
      </c>
      <c r="B10478" s="6" t="s">
        <v>33290</v>
      </c>
      <c r="C10478" s="6" t="s">
        <v>33291</v>
      </c>
      <c r="D10478" s="6">
        <v>4</v>
      </c>
      <c r="E10478" s="6">
        <v>0</v>
      </c>
      <c r="F10478" s="6"/>
      <c r="G10478" s="6">
        <v>0</v>
      </c>
      <c r="H10478" s="6"/>
      <c r="I10478" s="6"/>
      <c r="J10478" s="6"/>
      <c r="K10478" s="6">
        <v>0</v>
      </c>
      <c r="L10478" s="6" t="s">
        <v>12295</v>
      </c>
      <c r="M10478" s="6">
        <v>63</v>
      </c>
      <c r="N10478" s="6" t="str">
        <f>VLOOKUP(A10478,web_archive!D:AB,18,FALSE)</f>
        <v>Normal / Upper / Baby</v>
      </c>
      <c r="O10478" s="6">
        <v>2</v>
      </c>
      <c r="P10478" s="6">
        <v>1024</v>
      </c>
      <c r="Q10478" s="6"/>
      <c r="R10478" s="6">
        <v>1</v>
      </c>
      <c r="S10478" s="6">
        <v>1</v>
      </c>
      <c r="T10478" s="6">
        <v>858</v>
      </c>
      <c r="U10478" s="6" t="s">
        <v>12299</v>
      </c>
      <c r="V10478" s="6" t="s">
        <v>12299</v>
      </c>
      <c r="W10478" s="6" t="s">
        <v>12299</v>
      </c>
    </row>
    <row r="10479" spans="1:23" x14ac:dyDescent="0.3">
      <c r="A10479" s="6">
        <v>20180</v>
      </c>
      <c r="B10479" s="6" t="s">
        <v>33292</v>
      </c>
      <c r="C10479" s="6" t="s">
        <v>33293</v>
      </c>
      <c r="D10479" s="6">
        <v>4</v>
      </c>
      <c r="E10479" s="6">
        <v>0</v>
      </c>
      <c r="F10479" s="6"/>
      <c r="G10479" s="6">
        <v>0</v>
      </c>
      <c r="H10479" s="6"/>
      <c r="I10479" s="6"/>
      <c r="J10479" s="6"/>
      <c r="K10479" s="6">
        <v>0</v>
      </c>
      <c r="L10479" s="6" t="s">
        <v>12295</v>
      </c>
      <c r="M10479" s="6">
        <v>63</v>
      </c>
      <c r="N10479" s="6" t="str">
        <f>VLOOKUP(A10479,web_archive!D:AB,18,FALSE)</f>
        <v>Normal / Upper / Baby</v>
      </c>
      <c r="O10479" s="6">
        <v>2</v>
      </c>
      <c r="P10479" s="6">
        <v>1024</v>
      </c>
      <c r="Q10479" s="6"/>
      <c r="R10479" s="6">
        <v>1</v>
      </c>
      <c r="S10479" s="6">
        <v>1</v>
      </c>
      <c r="T10479" s="6">
        <v>32</v>
      </c>
      <c r="U10479" s="6" t="s">
        <v>12299</v>
      </c>
      <c r="V10479" s="6" t="s">
        <v>12299</v>
      </c>
      <c r="W10479" s="6" t="s">
        <v>12299</v>
      </c>
    </row>
    <row r="10480" spans="1:23" x14ac:dyDescent="0.3">
      <c r="A10480" s="6">
        <v>20181</v>
      </c>
      <c r="B10480" s="6" t="s">
        <v>33294</v>
      </c>
      <c r="C10480" s="6" t="s">
        <v>33295</v>
      </c>
      <c r="D10480" s="6">
        <v>4</v>
      </c>
      <c r="E10480" s="6">
        <v>0</v>
      </c>
      <c r="F10480" s="6"/>
      <c r="G10480" s="6">
        <v>0</v>
      </c>
      <c r="H10480" s="6"/>
      <c r="I10480" s="6"/>
      <c r="J10480" s="6"/>
      <c r="K10480" s="6">
        <v>0</v>
      </c>
      <c r="L10480" s="6" t="s">
        <v>12295</v>
      </c>
      <c r="M10480" s="6">
        <v>63</v>
      </c>
      <c r="N10480" s="6" t="str">
        <f>VLOOKUP(A10480,web_archive!D:AB,18,FALSE)</f>
        <v>Normal / Upper / Baby</v>
      </c>
      <c r="O10480" s="6">
        <v>2</v>
      </c>
      <c r="P10480" s="6">
        <v>1024</v>
      </c>
      <c r="Q10480" s="6"/>
      <c r="R10480" s="6">
        <v>1</v>
      </c>
      <c r="S10480" s="6">
        <v>1</v>
      </c>
      <c r="T10480" s="6">
        <v>198</v>
      </c>
      <c r="U10480" s="6" t="s">
        <v>12299</v>
      </c>
      <c r="V10480" s="6" t="s">
        <v>12299</v>
      </c>
      <c r="W10480" s="6" t="s">
        <v>12299</v>
      </c>
    </row>
    <row r="10481" spans="1:23" x14ac:dyDescent="0.3">
      <c r="A10481" s="6">
        <v>20182</v>
      </c>
      <c r="B10481" s="6" t="s">
        <v>33296</v>
      </c>
      <c r="C10481" s="6" t="s">
        <v>33297</v>
      </c>
      <c r="D10481" s="6">
        <v>4</v>
      </c>
      <c r="E10481" s="6">
        <v>0</v>
      </c>
      <c r="F10481" s="6"/>
      <c r="G10481" s="6">
        <v>0</v>
      </c>
      <c r="H10481" s="6"/>
      <c r="I10481" s="6"/>
      <c r="J10481" s="6"/>
      <c r="K10481" s="6">
        <v>0</v>
      </c>
      <c r="L10481" s="6" t="s">
        <v>12295</v>
      </c>
      <c r="M10481" s="6">
        <v>63</v>
      </c>
      <c r="N10481" s="6" t="str">
        <f>VLOOKUP(A10481,web_archive!D:AB,18,FALSE)</f>
        <v>Normal / Upper / Baby</v>
      </c>
      <c r="O10481" s="6">
        <v>2</v>
      </c>
      <c r="P10481" s="6">
        <v>1024</v>
      </c>
      <c r="Q10481" s="6"/>
      <c r="R10481" s="6">
        <v>1</v>
      </c>
      <c r="S10481" s="6">
        <v>1</v>
      </c>
      <c r="T10481" s="6">
        <v>124</v>
      </c>
      <c r="U10481" s="6" t="s">
        <v>12299</v>
      </c>
      <c r="V10481" s="6" t="s">
        <v>12299</v>
      </c>
      <c r="W10481" s="6" t="s">
        <v>12299</v>
      </c>
    </row>
    <row r="10482" spans="1:23" x14ac:dyDescent="0.3">
      <c r="A10482" s="6">
        <v>20183</v>
      </c>
      <c r="B10482" s="6" t="s">
        <v>33298</v>
      </c>
      <c r="C10482" s="6" t="s">
        <v>33299</v>
      </c>
      <c r="D10482" s="6">
        <v>4</v>
      </c>
      <c r="E10482" s="6">
        <v>0</v>
      </c>
      <c r="F10482" s="6"/>
      <c r="G10482" s="6">
        <v>0</v>
      </c>
      <c r="H10482" s="6"/>
      <c r="I10482" s="6"/>
      <c r="J10482" s="6"/>
      <c r="K10482" s="6">
        <v>0</v>
      </c>
      <c r="L10482" s="6" t="s">
        <v>12295</v>
      </c>
      <c r="M10482" s="6">
        <v>63</v>
      </c>
      <c r="N10482" s="6" t="str">
        <f>VLOOKUP(A10482,web_archive!D:AB,18,FALSE)</f>
        <v>Normal / Upper / Baby</v>
      </c>
      <c r="O10482" s="6">
        <v>2</v>
      </c>
      <c r="P10482" s="6">
        <v>3072</v>
      </c>
      <c r="Q10482" s="6"/>
      <c r="R10482" s="6">
        <v>1</v>
      </c>
      <c r="S10482" s="6">
        <v>1</v>
      </c>
      <c r="T10482" s="6">
        <v>1091</v>
      </c>
      <c r="U10482" s="6" t="s">
        <v>12299</v>
      </c>
      <c r="V10482" s="6" t="s">
        <v>12299</v>
      </c>
      <c r="W10482" s="6" t="s">
        <v>12299</v>
      </c>
    </row>
    <row r="10483" spans="1:23" x14ac:dyDescent="0.3">
      <c r="A10483" s="6">
        <v>20184</v>
      </c>
      <c r="B10483" s="6" t="s">
        <v>33300</v>
      </c>
      <c r="C10483" s="6" t="s">
        <v>33301</v>
      </c>
      <c r="D10483" s="6">
        <v>4</v>
      </c>
      <c r="E10483" s="6">
        <v>0</v>
      </c>
      <c r="F10483" s="6"/>
      <c r="G10483" s="6">
        <v>0</v>
      </c>
      <c r="H10483" s="6"/>
      <c r="I10483" s="6"/>
      <c r="J10483" s="6"/>
      <c r="K10483" s="6">
        <v>0</v>
      </c>
      <c r="L10483" s="6" t="s">
        <v>12295</v>
      </c>
      <c r="M10483" s="6">
        <v>63</v>
      </c>
      <c r="N10483" s="6" t="str">
        <f>VLOOKUP(A10483,web_archive!D:AB,18,FALSE)</f>
        <v>Normal / Upper / Baby</v>
      </c>
      <c r="O10483" s="6">
        <v>2</v>
      </c>
      <c r="P10483" s="6">
        <v>1024</v>
      </c>
      <c r="Q10483" s="6"/>
      <c r="R10483" s="6">
        <v>1</v>
      </c>
      <c r="S10483" s="6">
        <v>1</v>
      </c>
      <c r="T10483" s="6">
        <v>144</v>
      </c>
      <c r="U10483" s="6" t="s">
        <v>12299</v>
      </c>
      <c r="V10483" s="6" t="s">
        <v>12299</v>
      </c>
      <c r="W10483" s="6" t="s">
        <v>12299</v>
      </c>
    </row>
    <row r="10484" spans="1:23" x14ac:dyDescent="0.3">
      <c r="A10484" s="6">
        <v>20185</v>
      </c>
      <c r="B10484" s="6" t="s">
        <v>33302</v>
      </c>
      <c r="C10484" s="6" t="s">
        <v>33303</v>
      </c>
      <c r="D10484" s="6">
        <v>4</v>
      </c>
      <c r="E10484" s="6">
        <v>0</v>
      </c>
      <c r="F10484" s="6"/>
      <c r="G10484" s="6">
        <v>0</v>
      </c>
      <c r="H10484" s="6"/>
      <c r="I10484" s="6"/>
      <c r="J10484" s="6"/>
      <c r="K10484" s="6">
        <v>0</v>
      </c>
      <c r="L10484" s="6" t="s">
        <v>12295</v>
      </c>
      <c r="M10484" s="6">
        <v>63</v>
      </c>
      <c r="N10484" s="6" t="str">
        <f>VLOOKUP(A10484,web_archive!D:AB,18,FALSE)</f>
        <v>Normal / Upper / Baby</v>
      </c>
      <c r="O10484" s="6">
        <v>2</v>
      </c>
      <c r="P10484" s="6">
        <v>1024</v>
      </c>
      <c r="Q10484" s="6"/>
      <c r="R10484" s="6">
        <v>1</v>
      </c>
      <c r="S10484" s="6">
        <v>1</v>
      </c>
      <c r="T10484" s="6">
        <v>131</v>
      </c>
      <c r="U10484" s="6" t="s">
        <v>12299</v>
      </c>
      <c r="V10484" s="6" t="s">
        <v>12299</v>
      </c>
      <c r="W10484" s="6" t="s">
        <v>12299</v>
      </c>
    </row>
    <row r="10485" spans="1:23" x14ac:dyDescent="0.3">
      <c r="A10485" s="6">
        <v>20186</v>
      </c>
      <c r="B10485" s="6" t="s">
        <v>33304</v>
      </c>
      <c r="C10485" s="6" t="s">
        <v>33305</v>
      </c>
      <c r="D10485" s="6">
        <v>4</v>
      </c>
      <c r="E10485" s="6">
        <v>20</v>
      </c>
      <c r="F10485" s="6"/>
      <c r="G10485" s="6"/>
      <c r="H10485" s="6"/>
      <c r="I10485" s="6"/>
      <c r="J10485" s="6"/>
      <c r="K10485" s="6"/>
      <c r="L10485" s="6" t="s">
        <v>12295</v>
      </c>
      <c r="M10485" s="6">
        <v>63</v>
      </c>
      <c r="N10485" s="6" t="str">
        <f>VLOOKUP(A10485,web_archive!D:AB,18,FALSE)</f>
        <v>Normal / Upper / Baby</v>
      </c>
      <c r="O10485" s="6">
        <v>2</v>
      </c>
      <c r="P10485" s="6">
        <v>1024</v>
      </c>
      <c r="Q10485" s="6"/>
      <c r="R10485" s="6">
        <v>1</v>
      </c>
      <c r="S10485" s="6">
        <v>1</v>
      </c>
      <c r="T10485" s="6">
        <v>250</v>
      </c>
      <c r="U10485" s="6" t="s">
        <v>12299</v>
      </c>
      <c r="V10485" s="6" t="s">
        <v>12299</v>
      </c>
      <c r="W10485" s="6" t="s">
        <v>12299</v>
      </c>
    </row>
    <row r="10486" spans="1:23" x14ac:dyDescent="0.3">
      <c r="A10486" s="6">
        <v>20187</v>
      </c>
      <c r="B10486" s="6" t="s">
        <v>33306</v>
      </c>
      <c r="C10486" s="6" t="s">
        <v>33307</v>
      </c>
      <c r="D10486" s="6">
        <v>4</v>
      </c>
      <c r="E10486" s="6">
        <v>0</v>
      </c>
      <c r="F10486" s="6"/>
      <c r="G10486" s="6">
        <v>0</v>
      </c>
      <c r="H10486" s="6"/>
      <c r="I10486" s="6"/>
      <c r="J10486" s="6"/>
      <c r="K10486" s="6">
        <v>0</v>
      </c>
      <c r="L10486" s="6" t="s">
        <v>12295</v>
      </c>
      <c r="M10486" s="6">
        <v>63</v>
      </c>
      <c r="N10486" s="6" t="str">
        <f>VLOOKUP(A10486,web_archive!D:AB,18,FALSE)</f>
        <v>Normal / Upper / Baby</v>
      </c>
      <c r="O10486" s="6">
        <v>2</v>
      </c>
      <c r="P10486" s="6">
        <v>1024</v>
      </c>
      <c r="Q10486" s="6"/>
      <c r="R10486" s="6">
        <v>1</v>
      </c>
      <c r="S10486" s="6">
        <v>1</v>
      </c>
      <c r="T10486" s="6">
        <v>251</v>
      </c>
      <c r="U10486" s="6" t="s">
        <v>12299</v>
      </c>
      <c r="V10486" s="6" t="s">
        <v>12299</v>
      </c>
      <c r="W10486" s="6" t="s">
        <v>12299</v>
      </c>
    </row>
    <row r="10487" spans="1:23" x14ac:dyDescent="0.3">
      <c r="A10487" s="6">
        <v>20188</v>
      </c>
      <c r="B10487" s="6" t="s">
        <v>33308</v>
      </c>
      <c r="C10487" s="6" t="s">
        <v>33309</v>
      </c>
      <c r="D10487" s="6">
        <v>4</v>
      </c>
      <c r="E10487" s="6">
        <v>0</v>
      </c>
      <c r="F10487" s="6"/>
      <c r="G10487" s="6">
        <v>0</v>
      </c>
      <c r="H10487" s="6"/>
      <c r="I10487" s="6"/>
      <c r="J10487" s="6"/>
      <c r="K10487" s="6">
        <v>0</v>
      </c>
      <c r="L10487" s="6" t="s">
        <v>12295</v>
      </c>
      <c r="M10487" s="6">
        <v>63</v>
      </c>
      <c r="N10487" s="6" t="str">
        <f>VLOOKUP(A10487,web_archive!D:AB,18,FALSE)</f>
        <v>Normal / Upper / Baby</v>
      </c>
      <c r="O10487" s="6">
        <v>2</v>
      </c>
      <c r="P10487" s="6">
        <v>1024</v>
      </c>
      <c r="Q10487" s="6"/>
      <c r="R10487" s="6">
        <v>1</v>
      </c>
      <c r="S10487" s="6">
        <v>1</v>
      </c>
      <c r="T10487" s="6">
        <v>256</v>
      </c>
      <c r="U10487" s="6" t="s">
        <v>12299</v>
      </c>
      <c r="V10487" s="6" t="s">
        <v>12299</v>
      </c>
      <c r="W10487" s="6" t="s">
        <v>12299</v>
      </c>
    </row>
    <row r="10488" spans="1:23" x14ac:dyDescent="0.3">
      <c r="A10488" s="6">
        <v>20189</v>
      </c>
      <c r="B10488" s="6" t="s">
        <v>33310</v>
      </c>
      <c r="C10488" s="6" t="s">
        <v>33311</v>
      </c>
      <c r="D10488" s="6">
        <v>4</v>
      </c>
      <c r="E10488" s="6">
        <v>0</v>
      </c>
      <c r="F10488" s="6"/>
      <c r="G10488" s="6">
        <v>0</v>
      </c>
      <c r="H10488" s="6"/>
      <c r="I10488" s="6"/>
      <c r="J10488" s="6"/>
      <c r="K10488" s="6">
        <v>0</v>
      </c>
      <c r="L10488" s="6" t="s">
        <v>12295</v>
      </c>
      <c r="M10488" s="6">
        <v>63</v>
      </c>
      <c r="N10488" s="6" t="str">
        <f>VLOOKUP(A10488,web_archive!D:AB,18,FALSE)</f>
        <v>Normal / Upper / Baby</v>
      </c>
      <c r="O10488" s="6">
        <v>2</v>
      </c>
      <c r="P10488" s="6">
        <v>1024</v>
      </c>
      <c r="Q10488" s="6"/>
      <c r="R10488" s="6">
        <v>1</v>
      </c>
      <c r="S10488" s="6">
        <v>1</v>
      </c>
      <c r="T10488" s="6">
        <v>258</v>
      </c>
      <c r="U10488" s="6" t="s">
        <v>12299</v>
      </c>
      <c r="V10488" s="6" t="s">
        <v>12299</v>
      </c>
      <c r="W10488" s="6" t="s">
        <v>12299</v>
      </c>
    </row>
    <row r="10489" spans="1:23" x14ac:dyDescent="0.3">
      <c r="A10489" s="6">
        <v>20190</v>
      </c>
      <c r="B10489" s="6" t="s">
        <v>33312</v>
      </c>
      <c r="C10489" s="6" t="s">
        <v>33313</v>
      </c>
      <c r="D10489" s="6">
        <v>4</v>
      </c>
      <c r="E10489" s="6">
        <v>0</v>
      </c>
      <c r="F10489" s="6"/>
      <c r="G10489" s="6">
        <v>0</v>
      </c>
      <c r="H10489" s="6"/>
      <c r="I10489" s="6"/>
      <c r="J10489" s="6"/>
      <c r="K10489" s="6">
        <v>0</v>
      </c>
      <c r="L10489" s="6" t="s">
        <v>12295</v>
      </c>
      <c r="M10489" s="6">
        <v>63</v>
      </c>
      <c r="N10489" s="6" t="str">
        <f>VLOOKUP(A10489,web_archive!D:AB,18,FALSE)</f>
        <v>Normal / Upper / Baby</v>
      </c>
      <c r="O10489" s="6">
        <v>2</v>
      </c>
      <c r="P10489" s="6">
        <v>1024</v>
      </c>
      <c r="Q10489" s="6"/>
      <c r="R10489" s="6">
        <v>1</v>
      </c>
      <c r="S10489" s="6">
        <v>1</v>
      </c>
      <c r="T10489" s="6">
        <v>432</v>
      </c>
      <c r="U10489" s="6" t="s">
        <v>12299</v>
      </c>
      <c r="V10489" s="6" t="s">
        <v>12299</v>
      </c>
      <c r="W10489" s="6" t="s">
        <v>12299</v>
      </c>
    </row>
    <row r="10490" spans="1:23" x14ac:dyDescent="0.3">
      <c r="A10490" s="6">
        <v>20191</v>
      </c>
      <c r="B10490" s="6" t="s">
        <v>33314</v>
      </c>
      <c r="C10490" s="6" t="s">
        <v>33315</v>
      </c>
      <c r="D10490" s="6">
        <v>4</v>
      </c>
      <c r="E10490" s="6">
        <v>0</v>
      </c>
      <c r="F10490" s="6"/>
      <c r="G10490" s="6">
        <v>0</v>
      </c>
      <c r="H10490" s="6"/>
      <c r="I10490" s="6"/>
      <c r="J10490" s="6"/>
      <c r="K10490" s="6">
        <v>0</v>
      </c>
      <c r="L10490" s="6" t="s">
        <v>12295</v>
      </c>
      <c r="M10490" s="6">
        <v>63</v>
      </c>
      <c r="N10490" s="6" t="str">
        <f>VLOOKUP(A10490,web_archive!D:AB,18,FALSE)</f>
        <v>Normal / Upper / Baby</v>
      </c>
      <c r="O10490" s="6">
        <v>2</v>
      </c>
      <c r="P10490" s="6">
        <v>1024</v>
      </c>
      <c r="Q10490" s="6"/>
      <c r="R10490" s="6">
        <v>1</v>
      </c>
      <c r="S10490" s="6">
        <v>1</v>
      </c>
      <c r="T10490" s="6">
        <v>1071</v>
      </c>
      <c r="U10490" s="6" t="s">
        <v>12299</v>
      </c>
      <c r="V10490" s="6" t="s">
        <v>12299</v>
      </c>
      <c r="W10490" s="6" t="s">
        <v>12299</v>
      </c>
    </row>
    <row r="10491" spans="1:23" x14ac:dyDescent="0.3">
      <c r="A10491" s="6">
        <v>20192</v>
      </c>
      <c r="B10491" s="6" t="s">
        <v>33316</v>
      </c>
      <c r="C10491" s="6" t="s">
        <v>33317</v>
      </c>
      <c r="D10491" s="6">
        <v>4</v>
      </c>
      <c r="E10491" s="6">
        <v>0</v>
      </c>
      <c r="F10491" s="6"/>
      <c r="G10491" s="6">
        <v>0</v>
      </c>
      <c r="H10491" s="6"/>
      <c r="I10491" s="6"/>
      <c r="J10491" s="6"/>
      <c r="K10491" s="6">
        <v>0</v>
      </c>
      <c r="L10491" s="6" t="s">
        <v>12295</v>
      </c>
      <c r="M10491" s="6">
        <v>63</v>
      </c>
      <c r="N10491" s="6" t="str">
        <f>VLOOKUP(A10491,web_archive!D:AB,18,FALSE)</f>
        <v>Normal / Upper / Baby</v>
      </c>
      <c r="O10491" s="6">
        <v>2</v>
      </c>
      <c r="P10491" s="6">
        <v>4096</v>
      </c>
      <c r="Q10491" s="6"/>
      <c r="R10491" s="6">
        <v>1</v>
      </c>
      <c r="S10491" s="6">
        <v>1</v>
      </c>
      <c r="T10491" s="6">
        <v>1058</v>
      </c>
      <c r="U10491" s="6" t="s">
        <v>12299</v>
      </c>
      <c r="V10491" s="6" t="s">
        <v>12299</v>
      </c>
      <c r="W10491" s="6" t="s">
        <v>12299</v>
      </c>
    </row>
    <row r="10492" spans="1:23" x14ac:dyDescent="0.3">
      <c r="A10492" s="6">
        <v>20193</v>
      </c>
      <c r="B10492" s="6" t="s">
        <v>33318</v>
      </c>
      <c r="C10492" s="6" t="s">
        <v>33319</v>
      </c>
      <c r="D10492" s="6">
        <v>4</v>
      </c>
      <c r="E10492" s="6">
        <v>0</v>
      </c>
      <c r="F10492" s="6"/>
      <c r="G10492" s="6">
        <v>0</v>
      </c>
      <c r="H10492" s="6"/>
      <c r="I10492" s="6"/>
      <c r="J10492" s="6"/>
      <c r="K10492" s="6">
        <v>0</v>
      </c>
      <c r="L10492" s="6" t="s">
        <v>12295</v>
      </c>
      <c r="M10492" s="6">
        <v>63</v>
      </c>
      <c r="N10492" s="6" t="str">
        <f>VLOOKUP(A10492,web_archive!D:AB,18,FALSE)</f>
        <v>Normal / Upper / Baby</v>
      </c>
      <c r="O10492" s="6">
        <v>2</v>
      </c>
      <c r="P10492" s="6">
        <v>4096</v>
      </c>
      <c r="Q10492" s="6"/>
      <c r="R10492" s="6">
        <v>1</v>
      </c>
      <c r="S10492" s="6">
        <v>1</v>
      </c>
      <c r="T10492" s="6">
        <v>711</v>
      </c>
      <c r="U10492" s="6" t="s">
        <v>12299</v>
      </c>
      <c r="V10492" s="6" t="s">
        <v>12299</v>
      </c>
      <c r="W10492" s="6" t="s">
        <v>12299</v>
      </c>
    </row>
    <row r="10493" spans="1:23" x14ac:dyDescent="0.3">
      <c r="A10493" s="6">
        <v>20194</v>
      </c>
      <c r="B10493" s="6" t="s">
        <v>33320</v>
      </c>
      <c r="C10493" s="6" t="s">
        <v>33321</v>
      </c>
      <c r="D10493" s="6">
        <v>4</v>
      </c>
      <c r="E10493" s="6">
        <v>0</v>
      </c>
      <c r="F10493" s="6"/>
      <c r="G10493" s="6">
        <v>0</v>
      </c>
      <c r="H10493" s="6"/>
      <c r="I10493" s="6"/>
      <c r="J10493" s="6"/>
      <c r="K10493" s="6">
        <v>0</v>
      </c>
      <c r="L10493" s="6" t="s">
        <v>12295</v>
      </c>
      <c r="M10493" s="6">
        <v>63</v>
      </c>
      <c r="N10493" s="6" t="str">
        <f>VLOOKUP(A10493,web_archive!D:AB,18,FALSE)</f>
        <v>Normal / Upper / Baby</v>
      </c>
      <c r="O10493" s="6">
        <v>2</v>
      </c>
      <c r="P10493" s="6">
        <v>1024</v>
      </c>
      <c r="Q10493" s="6"/>
      <c r="R10493" s="6">
        <v>1</v>
      </c>
      <c r="S10493" s="6">
        <v>1</v>
      </c>
      <c r="T10493" s="6">
        <v>202</v>
      </c>
      <c r="U10493" s="6" t="s">
        <v>12299</v>
      </c>
      <c r="V10493" s="6" t="s">
        <v>12299</v>
      </c>
      <c r="W10493" s="6" t="s">
        <v>12299</v>
      </c>
    </row>
    <row r="10494" spans="1:23" x14ac:dyDescent="0.3">
      <c r="A10494" s="6">
        <v>20195</v>
      </c>
      <c r="B10494" s="6" t="s">
        <v>33322</v>
      </c>
      <c r="C10494" s="6" t="s">
        <v>33323</v>
      </c>
      <c r="D10494" s="6">
        <v>4</v>
      </c>
      <c r="E10494" s="6">
        <v>0</v>
      </c>
      <c r="F10494" s="6"/>
      <c r="G10494" s="6">
        <v>0</v>
      </c>
      <c r="H10494" s="6"/>
      <c r="I10494" s="6"/>
      <c r="J10494" s="6"/>
      <c r="K10494" s="6">
        <v>0</v>
      </c>
      <c r="L10494" s="6" t="s">
        <v>12295</v>
      </c>
      <c r="M10494" s="6">
        <v>63</v>
      </c>
      <c r="N10494" s="6" t="str">
        <f>VLOOKUP(A10494,web_archive!D:AB,18,FALSE)</f>
        <v>Normal / Upper / Baby</v>
      </c>
      <c r="O10494" s="6">
        <v>2</v>
      </c>
      <c r="P10494" s="6">
        <v>6144</v>
      </c>
      <c r="Q10494" s="6"/>
      <c r="R10494" s="6"/>
      <c r="S10494" s="6">
        <v>1</v>
      </c>
      <c r="T10494" s="6">
        <v>1292</v>
      </c>
      <c r="U10494" s="6" t="s">
        <v>12299</v>
      </c>
      <c r="V10494" s="6" t="s">
        <v>12299</v>
      </c>
      <c r="W10494" s="6" t="s">
        <v>12299</v>
      </c>
    </row>
    <row r="10495" spans="1:23" x14ac:dyDescent="0.3">
      <c r="A10495" s="6">
        <v>20196</v>
      </c>
      <c r="B10495" s="6" t="s">
        <v>33324</v>
      </c>
      <c r="C10495" s="6" t="s">
        <v>33325</v>
      </c>
      <c r="D10495" s="6">
        <v>4</v>
      </c>
      <c r="E10495" s="6">
        <v>0</v>
      </c>
      <c r="F10495" s="6"/>
      <c r="G10495" s="6">
        <v>0</v>
      </c>
      <c r="H10495" s="6"/>
      <c r="I10495" s="6"/>
      <c r="J10495" s="6"/>
      <c r="K10495" s="6">
        <v>0</v>
      </c>
      <c r="L10495" s="6" t="s">
        <v>12295</v>
      </c>
      <c r="M10495" s="6">
        <v>63</v>
      </c>
      <c r="N10495" s="6" t="str">
        <f>VLOOKUP(A10495,web_archive!D:AB,18,FALSE)</f>
        <v>Normal / Upper / Baby</v>
      </c>
      <c r="O10495" s="6">
        <v>2</v>
      </c>
      <c r="P10495" s="6">
        <v>1024</v>
      </c>
      <c r="Q10495" s="6"/>
      <c r="R10495" s="6">
        <v>1</v>
      </c>
      <c r="S10495" s="6">
        <v>1</v>
      </c>
      <c r="T10495" s="6">
        <v>1293</v>
      </c>
      <c r="U10495" s="6" t="s">
        <v>12299</v>
      </c>
      <c r="V10495" s="6" t="s">
        <v>12299</v>
      </c>
      <c r="W10495" s="6" t="s">
        <v>12299</v>
      </c>
    </row>
    <row r="10496" spans="1:23" x14ac:dyDescent="0.3">
      <c r="A10496" s="6">
        <v>20197</v>
      </c>
      <c r="B10496" s="6" t="s">
        <v>33326</v>
      </c>
      <c r="C10496" s="6" t="s">
        <v>33327</v>
      </c>
      <c r="D10496" s="6">
        <v>4</v>
      </c>
      <c r="E10496" s="6">
        <v>0</v>
      </c>
      <c r="F10496" s="6"/>
      <c r="G10496" s="6">
        <v>0</v>
      </c>
      <c r="H10496" s="6"/>
      <c r="I10496" s="6"/>
      <c r="J10496" s="6"/>
      <c r="K10496" s="6">
        <v>0</v>
      </c>
      <c r="L10496" s="6" t="s">
        <v>12295</v>
      </c>
      <c r="M10496" s="6">
        <v>63</v>
      </c>
      <c r="N10496" s="6" t="str">
        <f>VLOOKUP(A10496,web_archive!D:AB,18,FALSE)</f>
        <v>Normal / Upper / Baby</v>
      </c>
      <c r="O10496" s="6">
        <v>2</v>
      </c>
      <c r="P10496" s="6">
        <v>1024</v>
      </c>
      <c r="Q10496" s="6"/>
      <c r="R10496" s="6">
        <v>1</v>
      </c>
      <c r="S10496" s="6">
        <v>1</v>
      </c>
      <c r="T10496" s="6">
        <v>1294</v>
      </c>
      <c r="U10496" s="6" t="s">
        <v>12299</v>
      </c>
      <c r="V10496" s="6" t="s">
        <v>12299</v>
      </c>
      <c r="W10496" s="6" t="s">
        <v>12299</v>
      </c>
    </row>
    <row r="10497" spans="1:25" x14ac:dyDescent="0.3">
      <c r="A10497" s="6">
        <v>20198</v>
      </c>
      <c r="B10497" s="6" t="s">
        <v>33328</v>
      </c>
      <c r="C10497" s="6" t="s">
        <v>33329</v>
      </c>
      <c r="D10497" s="6">
        <v>4</v>
      </c>
      <c r="E10497" s="6">
        <v>0</v>
      </c>
      <c r="F10497" s="6"/>
      <c r="G10497" s="6">
        <v>0</v>
      </c>
      <c r="H10497" s="6"/>
      <c r="I10497" s="6"/>
      <c r="J10497" s="6"/>
      <c r="K10497" s="6">
        <v>0</v>
      </c>
      <c r="L10497" s="6" t="s">
        <v>12295</v>
      </c>
      <c r="M10497" s="6">
        <v>63</v>
      </c>
      <c r="N10497" s="6" t="str">
        <f>VLOOKUP(A10497,web_archive!D:AB,18,FALSE)</f>
        <v>Normal / Upper / Baby</v>
      </c>
      <c r="O10497" s="6">
        <v>2</v>
      </c>
      <c r="P10497" s="6">
        <v>1024</v>
      </c>
      <c r="Q10497" s="6"/>
      <c r="R10497" s="6">
        <v>1</v>
      </c>
      <c r="S10497" s="6">
        <v>1</v>
      </c>
      <c r="T10497" s="6">
        <v>1295</v>
      </c>
      <c r="U10497" s="6" t="s">
        <v>12299</v>
      </c>
      <c r="V10497" s="6" t="s">
        <v>12299</v>
      </c>
      <c r="W10497" s="6" t="s">
        <v>12299</v>
      </c>
      <c r="X10497" s="6"/>
      <c r="Y10497" s="6"/>
    </row>
    <row r="10498" spans="1:25" x14ac:dyDescent="0.3">
      <c r="A10498" s="6">
        <v>20199</v>
      </c>
      <c r="B10498" s="6" t="s">
        <v>33330</v>
      </c>
      <c r="C10498" s="6" t="s">
        <v>33331</v>
      </c>
      <c r="D10498" s="6">
        <v>4</v>
      </c>
      <c r="E10498" s="6">
        <v>0</v>
      </c>
      <c r="F10498" s="6"/>
      <c r="G10498" s="6">
        <v>0</v>
      </c>
      <c r="H10498" s="6"/>
      <c r="I10498" s="6"/>
      <c r="J10498" s="6"/>
      <c r="K10498" s="6">
        <v>0</v>
      </c>
      <c r="L10498" s="6" t="s">
        <v>12295</v>
      </c>
      <c r="M10498" s="6">
        <v>63</v>
      </c>
      <c r="N10498" s="6" t="str">
        <f>VLOOKUP(A10498,web_archive!D:AB,18,FALSE)</f>
        <v>Normal / Upper / Baby</v>
      </c>
      <c r="O10498" s="6">
        <v>2</v>
      </c>
      <c r="P10498" s="6">
        <v>1024</v>
      </c>
      <c r="Q10498" s="6"/>
      <c r="R10498" s="6">
        <v>1</v>
      </c>
      <c r="S10498" s="6">
        <v>1</v>
      </c>
      <c r="T10498" s="6">
        <v>687</v>
      </c>
      <c r="U10498" s="6" t="s">
        <v>12299</v>
      </c>
      <c r="V10498" s="6" t="s">
        <v>12299</v>
      </c>
      <c r="W10498" s="6" t="s">
        <v>12299</v>
      </c>
      <c r="X10498" s="6"/>
      <c r="Y10498" s="6"/>
    </row>
    <row r="10499" spans="1:25" x14ac:dyDescent="0.3">
      <c r="A10499" s="6">
        <v>20200</v>
      </c>
      <c r="B10499" s="6" t="s">
        <v>33332</v>
      </c>
      <c r="C10499" s="6" t="s">
        <v>33333</v>
      </c>
      <c r="D10499" s="6">
        <v>4</v>
      </c>
      <c r="E10499" s="6">
        <v>0</v>
      </c>
      <c r="F10499" s="6"/>
      <c r="G10499" s="6">
        <v>0</v>
      </c>
      <c r="H10499" s="6"/>
      <c r="I10499" s="6"/>
      <c r="J10499" s="6"/>
      <c r="K10499" s="6">
        <v>0</v>
      </c>
      <c r="L10499" s="6" t="s">
        <v>12295</v>
      </c>
      <c r="M10499" s="6">
        <v>63</v>
      </c>
      <c r="N10499" s="6" t="str">
        <f>VLOOKUP(A10499,web_archive!D:AB,18,FALSE)</f>
        <v>Normal / Upper / Baby</v>
      </c>
      <c r="O10499" s="6">
        <v>2</v>
      </c>
      <c r="P10499" s="6">
        <v>1024</v>
      </c>
      <c r="Q10499" s="6"/>
      <c r="R10499" s="6">
        <v>1</v>
      </c>
      <c r="S10499" s="6">
        <v>1</v>
      </c>
      <c r="T10499" s="6">
        <v>1095</v>
      </c>
      <c r="U10499" s="6" t="s">
        <v>12299</v>
      </c>
      <c r="V10499" s="6" t="s">
        <v>12299</v>
      </c>
      <c r="W10499" s="6" t="s">
        <v>12299</v>
      </c>
      <c r="X10499" s="6"/>
      <c r="Y10499" s="6"/>
    </row>
    <row r="10500" spans="1:25" x14ac:dyDescent="0.3">
      <c r="A10500" s="6">
        <v>20201</v>
      </c>
      <c r="B10500" s="6" t="s">
        <v>33334</v>
      </c>
      <c r="C10500" s="6" t="s">
        <v>33335</v>
      </c>
      <c r="D10500" s="6">
        <v>4</v>
      </c>
      <c r="E10500" s="6">
        <v>0</v>
      </c>
      <c r="F10500" s="6"/>
      <c r="G10500" s="6">
        <v>0</v>
      </c>
      <c r="H10500" s="6"/>
      <c r="I10500" s="6"/>
      <c r="J10500" s="6"/>
      <c r="K10500" s="6">
        <v>0</v>
      </c>
      <c r="L10500" s="6" t="s">
        <v>12295</v>
      </c>
      <c r="M10500" s="6">
        <v>63</v>
      </c>
      <c r="N10500" s="6" t="str">
        <f>VLOOKUP(A10500,web_archive!D:AB,18,FALSE)</f>
        <v>Normal / Upper / Baby</v>
      </c>
      <c r="O10500" s="6">
        <v>2</v>
      </c>
      <c r="P10500" s="6">
        <v>4096</v>
      </c>
      <c r="Q10500" s="6"/>
      <c r="R10500" s="6">
        <v>1</v>
      </c>
      <c r="S10500" s="6">
        <v>1</v>
      </c>
      <c r="T10500" s="6">
        <v>959</v>
      </c>
      <c r="U10500" s="6" t="s">
        <v>12299</v>
      </c>
      <c r="V10500" s="6" t="s">
        <v>12299</v>
      </c>
      <c r="W10500" s="6" t="s">
        <v>12299</v>
      </c>
      <c r="X10500" s="6"/>
      <c r="Y10500" s="6"/>
    </row>
    <row r="10501" spans="1:25" x14ac:dyDescent="0.3">
      <c r="A10501" s="6">
        <v>20202</v>
      </c>
      <c r="B10501" s="6" t="s">
        <v>33336</v>
      </c>
      <c r="C10501" s="6" t="s">
        <v>33337</v>
      </c>
      <c r="D10501" s="6">
        <v>4</v>
      </c>
      <c r="E10501" s="6">
        <v>0</v>
      </c>
      <c r="F10501" s="6"/>
      <c r="G10501" s="6">
        <v>0</v>
      </c>
      <c r="H10501" s="6"/>
      <c r="I10501" s="6"/>
      <c r="J10501" s="6"/>
      <c r="K10501" s="6">
        <v>0</v>
      </c>
      <c r="L10501" s="6" t="s">
        <v>12295</v>
      </c>
      <c r="M10501" s="6">
        <v>63</v>
      </c>
      <c r="N10501" s="6" t="str">
        <f>VLOOKUP(A10501,web_archive!D:AB,18,FALSE)</f>
        <v>Normal / Upper / Baby</v>
      </c>
      <c r="O10501" s="6">
        <v>2</v>
      </c>
      <c r="P10501" s="6">
        <v>4096</v>
      </c>
      <c r="Q10501" s="6"/>
      <c r="R10501" s="6">
        <v>1</v>
      </c>
      <c r="S10501" s="6">
        <v>1</v>
      </c>
      <c r="T10501" s="6">
        <v>1082</v>
      </c>
      <c r="U10501" s="6" t="s">
        <v>12299</v>
      </c>
      <c r="V10501" s="6" t="s">
        <v>12299</v>
      </c>
      <c r="W10501" s="6" t="s">
        <v>12299</v>
      </c>
      <c r="X10501" s="6"/>
      <c r="Y10501" s="6"/>
    </row>
    <row r="10502" spans="1:25" x14ac:dyDescent="0.3">
      <c r="A10502" s="6">
        <v>20203</v>
      </c>
      <c r="B10502" s="6" t="s">
        <v>33338</v>
      </c>
      <c r="C10502" s="6" t="s">
        <v>33339</v>
      </c>
      <c r="D10502" s="6">
        <v>4</v>
      </c>
      <c r="E10502" s="6">
        <v>0</v>
      </c>
      <c r="F10502" s="6"/>
      <c r="G10502" s="6">
        <v>0</v>
      </c>
      <c r="H10502" s="6"/>
      <c r="I10502" s="6"/>
      <c r="J10502" s="6"/>
      <c r="K10502" s="6">
        <v>0</v>
      </c>
      <c r="L10502" s="6" t="s">
        <v>12295</v>
      </c>
      <c r="M10502" s="6">
        <v>63</v>
      </c>
      <c r="N10502" s="6" t="str">
        <f>VLOOKUP(A10502,web_archive!D:AB,18,FALSE)</f>
        <v>Normal / Upper / Baby</v>
      </c>
      <c r="O10502" s="6">
        <v>2</v>
      </c>
      <c r="P10502" s="6">
        <v>1024</v>
      </c>
      <c r="Q10502" s="6"/>
      <c r="R10502" s="6">
        <v>1</v>
      </c>
      <c r="S10502" s="6">
        <v>1</v>
      </c>
      <c r="T10502" s="6">
        <v>6</v>
      </c>
      <c r="U10502" s="6" t="s">
        <v>12299</v>
      </c>
      <c r="V10502" s="6" t="s">
        <v>12299</v>
      </c>
      <c r="W10502" s="6" t="s">
        <v>12299</v>
      </c>
      <c r="X10502" s="6"/>
      <c r="Y10502" s="6"/>
    </row>
    <row r="10503" spans="1:25" x14ac:dyDescent="0.3">
      <c r="A10503" s="6">
        <v>20204</v>
      </c>
      <c r="B10503" s="6" t="s">
        <v>33340</v>
      </c>
      <c r="C10503" s="6" t="s">
        <v>33341</v>
      </c>
      <c r="D10503" s="6">
        <v>4</v>
      </c>
      <c r="E10503" s="6">
        <v>0</v>
      </c>
      <c r="F10503" s="6"/>
      <c r="G10503" s="6">
        <v>0</v>
      </c>
      <c r="H10503" s="6"/>
      <c r="I10503" s="6"/>
      <c r="J10503" s="6"/>
      <c r="K10503" s="6">
        <v>0</v>
      </c>
      <c r="L10503" s="6" t="s">
        <v>12295</v>
      </c>
      <c r="M10503" s="6">
        <v>63</v>
      </c>
      <c r="N10503" s="6" t="str">
        <f>VLOOKUP(A10503,web_archive!D:AB,18,FALSE)</f>
        <v>Normal / Upper / Baby</v>
      </c>
      <c r="O10503" s="6">
        <v>2</v>
      </c>
      <c r="P10503" s="6">
        <v>1024</v>
      </c>
      <c r="Q10503" s="6"/>
      <c r="R10503" s="6">
        <v>1</v>
      </c>
      <c r="S10503" s="6">
        <v>1</v>
      </c>
      <c r="T10503" s="6">
        <v>389</v>
      </c>
      <c r="U10503" s="6" t="s">
        <v>12299</v>
      </c>
      <c r="V10503" s="6" t="s">
        <v>12299</v>
      </c>
      <c r="W10503" s="6" t="s">
        <v>12299</v>
      </c>
      <c r="X10503" s="6"/>
      <c r="Y10503" s="6"/>
    </row>
    <row r="10504" spans="1:25" x14ac:dyDescent="0.3">
      <c r="A10504" s="6">
        <v>20205</v>
      </c>
      <c r="B10504" s="6" t="s">
        <v>33342</v>
      </c>
      <c r="C10504" s="6" t="s">
        <v>33343</v>
      </c>
      <c r="D10504" s="6">
        <v>4</v>
      </c>
      <c r="E10504" s="6">
        <v>0</v>
      </c>
      <c r="F10504" s="6"/>
      <c r="G10504" s="6">
        <v>0</v>
      </c>
      <c r="H10504" s="6"/>
      <c r="I10504" s="6"/>
      <c r="J10504" s="6"/>
      <c r="K10504" s="6">
        <v>0</v>
      </c>
      <c r="L10504" s="6" t="s">
        <v>12295</v>
      </c>
      <c r="M10504" s="6">
        <v>63</v>
      </c>
      <c r="N10504" s="6" t="str">
        <f>VLOOKUP(A10504,web_archive!D:AB,18,FALSE)</f>
        <v>Normal / Upper / Baby</v>
      </c>
      <c r="O10504" s="6">
        <v>2</v>
      </c>
      <c r="P10504" s="6">
        <v>1024</v>
      </c>
      <c r="Q10504" s="6"/>
      <c r="R10504" s="6">
        <v>1</v>
      </c>
      <c r="S10504" s="6">
        <v>1</v>
      </c>
      <c r="T10504" s="6">
        <v>4</v>
      </c>
      <c r="U10504" s="6" t="s">
        <v>12299</v>
      </c>
      <c r="V10504" s="6" t="s">
        <v>12299</v>
      </c>
      <c r="W10504" s="6" t="s">
        <v>12299</v>
      </c>
      <c r="X10504" s="6"/>
      <c r="Y10504" s="6"/>
    </row>
    <row r="10505" spans="1:25" x14ac:dyDescent="0.3">
      <c r="A10505" s="6">
        <v>20206</v>
      </c>
      <c r="B10505" s="6" t="s">
        <v>33344</v>
      </c>
      <c r="C10505" s="6" t="s">
        <v>33345</v>
      </c>
      <c r="D10505" s="6">
        <v>4</v>
      </c>
      <c r="E10505" s="6">
        <v>0</v>
      </c>
      <c r="F10505" s="6"/>
      <c r="G10505" s="6">
        <v>0</v>
      </c>
      <c r="H10505" s="6"/>
      <c r="I10505" s="6"/>
      <c r="J10505" s="6"/>
      <c r="K10505" s="6">
        <v>0</v>
      </c>
      <c r="L10505" s="6" t="s">
        <v>12295</v>
      </c>
      <c r="M10505" s="6">
        <v>63</v>
      </c>
      <c r="N10505" s="6" t="str">
        <f>VLOOKUP(A10505,web_archive!D:AB,18,FALSE)</f>
        <v>Normal / Upper / Baby</v>
      </c>
      <c r="O10505" s="6">
        <v>2</v>
      </c>
      <c r="P10505" s="6">
        <v>7168</v>
      </c>
      <c r="Q10505" s="6"/>
      <c r="R10505" s="6">
        <v>1</v>
      </c>
      <c r="S10505" s="6">
        <v>1</v>
      </c>
      <c r="T10505" s="6">
        <v>1296</v>
      </c>
      <c r="U10505" s="6" t="s">
        <v>12299</v>
      </c>
      <c r="V10505" s="6" t="s">
        <v>12299</v>
      </c>
      <c r="W10505" s="6" t="s">
        <v>12299</v>
      </c>
      <c r="X10505" s="6"/>
      <c r="Y10505" s="6"/>
    </row>
    <row r="10506" spans="1:25" x14ac:dyDescent="0.3">
      <c r="A10506" s="6">
        <v>20207</v>
      </c>
      <c r="B10506" s="6" t="s">
        <v>33346</v>
      </c>
      <c r="C10506" s="6" t="s">
        <v>33347</v>
      </c>
      <c r="D10506" s="6">
        <v>4</v>
      </c>
      <c r="E10506" s="6">
        <v>0</v>
      </c>
      <c r="F10506" s="6"/>
      <c r="G10506" s="6">
        <v>0</v>
      </c>
      <c r="H10506" s="6"/>
      <c r="I10506" s="6"/>
      <c r="J10506" s="6"/>
      <c r="K10506" s="6">
        <v>0</v>
      </c>
      <c r="L10506" s="6" t="s">
        <v>12295</v>
      </c>
      <c r="M10506" s="6">
        <v>63</v>
      </c>
      <c r="N10506" s="6" t="str">
        <f>VLOOKUP(A10506,web_archive!D:AB,18,FALSE)</f>
        <v>Normal / Upper / Baby</v>
      </c>
      <c r="O10506" s="6">
        <v>2</v>
      </c>
      <c r="P10506" s="6">
        <v>1024</v>
      </c>
      <c r="Q10506" s="6"/>
      <c r="R10506" s="6">
        <v>1</v>
      </c>
      <c r="S10506" s="6">
        <v>1</v>
      </c>
      <c r="T10506" s="6">
        <v>133</v>
      </c>
      <c r="U10506" s="6" t="s">
        <v>12299</v>
      </c>
      <c r="V10506" s="6" t="s">
        <v>12299</v>
      </c>
      <c r="W10506" s="6" t="s">
        <v>12299</v>
      </c>
      <c r="X10506" s="6"/>
      <c r="Y10506" s="6"/>
    </row>
    <row r="10507" spans="1:25" x14ac:dyDescent="0.3">
      <c r="A10507" s="6">
        <v>20208</v>
      </c>
      <c r="B10507" s="6" t="s">
        <v>33348</v>
      </c>
      <c r="C10507" s="6" t="s">
        <v>33349</v>
      </c>
      <c r="D10507" s="6">
        <v>4</v>
      </c>
      <c r="E10507" s="6">
        <v>0</v>
      </c>
      <c r="F10507" s="6"/>
      <c r="G10507" s="6">
        <v>0</v>
      </c>
      <c r="H10507" s="6"/>
      <c r="I10507" s="6"/>
      <c r="J10507" s="6"/>
      <c r="K10507" s="6">
        <v>0</v>
      </c>
      <c r="L10507" s="6" t="s">
        <v>12295</v>
      </c>
      <c r="M10507" s="6">
        <v>63</v>
      </c>
      <c r="N10507" s="6" t="str">
        <f>VLOOKUP(A10507,web_archive!D:AB,18,FALSE)</f>
        <v>Normal / Upper / Baby</v>
      </c>
      <c r="O10507" s="6">
        <v>2</v>
      </c>
      <c r="P10507" s="6">
        <v>1024</v>
      </c>
      <c r="Q10507" s="6"/>
      <c r="R10507" s="6">
        <v>1</v>
      </c>
      <c r="S10507" s="6">
        <v>1</v>
      </c>
      <c r="T10507" s="6">
        <v>443</v>
      </c>
      <c r="U10507" s="6" t="s">
        <v>12299</v>
      </c>
      <c r="V10507" s="6" t="s">
        <v>12299</v>
      </c>
      <c r="W10507" s="6" t="s">
        <v>12299</v>
      </c>
      <c r="X10507" s="6"/>
      <c r="Y10507" s="6"/>
    </row>
    <row r="10508" spans="1:25" x14ac:dyDescent="0.3">
      <c r="A10508" s="6">
        <v>20209</v>
      </c>
      <c r="B10508" s="6" t="s">
        <v>33350</v>
      </c>
      <c r="C10508" s="6" t="s">
        <v>33351</v>
      </c>
      <c r="D10508" s="6">
        <v>4</v>
      </c>
      <c r="E10508" s="6">
        <v>0</v>
      </c>
      <c r="F10508" s="6"/>
      <c r="G10508" s="6">
        <v>0</v>
      </c>
      <c r="H10508" s="6"/>
      <c r="I10508" s="6"/>
      <c r="J10508" s="6"/>
      <c r="K10508" s="6">
        <v>0</v>
      </c>
      <c r="L10508" s="6" t="s">
        <v>12295</v>
      </c>
      <c r="M10508" s="6">
        <v>63</v>
      </c>
      <c r="N10508" s="6" t="str">
        <f>VLOOKUP(A10508,web_archive!D:AB,18,FALSE)</f>
        <v>Normal / Upper / Baby</v>
      </c>
      <c r="O10508" s="6">
        <v>2</v>
      </c>
      <c r="P10508" s="6">
        <v>1024</v>
      </c>
      <c r="Q10508" s="6"/>
      <c r="R10508" s="6">
        <v>1</v>
      </c>
      <c r="S10508" s="6">
        <v>1</v>
      </c>
      <c r="T10508" s="6">
        <v>1299</v>
      </c>
      <c r="U10508" s="6" t="s">
        <v>12299</v>
      </c>
      <c r="V10508" s="6" t="s">
        <v>33352</v>
      </c>
      <c r="W10508" s="6">
        <v>-1</v>
      </c>
      <c r="X10508" s="6" t="s">
        <v>12298</v>
      </c>
      <c r="Y10508" s="6" t="s">
        <v>33353</v>
      </c>
    </row>
    <row r="10509" spans="1:25" x14ac:dyDescent="0.3">
      <c r="A10509" s="6">
        <v>20210</v>
      </c>
      <c r="B10509" s="6" t="s">
        <v>33354</v>
      </c>
      <c r="C10509" s="6" t="s">
        <v>33345</v>
      </c>
      <c r="D10509" s="6">
        <v>4</v>
      </c>
      <c r="E10509" s="6">
        <v>0</v>
      </c>
      <c r="F10509" s="6"/>
      <c r="G10509" s="6">
        <v>0</v>
      </c>
      <c r="H10509" s="6"/>
      <c r="I10509" s="6"/>
      <c r="J10509" s="6"/>
      <c r="K10509" s="6">
        <v>0</v>
      </c>
      <c r="L10509" s="6" t="s">
        <v>12295</v>
      </c>
      <c r="M10509" s="6">
        <v>63</v>
      </c>
      <c r="N10509" s="6" t="str">
        <f>VLOOKUP(A10509,web_archive!D:AB,18,FALSE)</f>
        <v>Normal / Upper / Baby</v>
      </c>
      <c r="O10509" s="6">
        <v>2</v>
      </c>
      <c r="P10509" s="6">
        <v>7168</v>
      </c>
      <c r="Q10509" s="6"/>
      <c r="R10509" s="6">
        <v>1</v>
      </c>
      <c r="S10509" s="6">
        <v>1</v>
      </c>
      <c r="T10509" s="6">
        <v>1297</v>
      </c>
      <c r="U10509" s="6" t="s">
        <v>12299</v>
      </c>
      <c r="V10509" s="6" t="s">
        <v>12299</v>
      </c>
      <c r="W10509" s="6" t="s">
        <v>12299</v>
      </c>
      <c r="X10509" s="6"/>
      <c r="Y10509" s="6"/>
    </row>
    <row r="10510" spans="1:25" x14ac:dyDescent="0.3">
      <c r="A10510" s="6">
        <v>20211</v>
      </c>
      <c r="B10510" s="6" t="s">
        <v>33355</v>
      </c>
      <c r="C10510" s="6" t="s">
        <v>33345</v>
      </c>
      <c r="D10510" s="6">
        <v>4</v>
      </c>
      <c r="E10510" s="6">
        <v>0</v>
      </c>
      <c r="F10510" s="6"/>
      <c r="G10510" s="6">
        <v>0</v>
      </c>
      <c r="H10510" s="6"/>
      <c r="I10510" s="6"/>
      <c r="J10510" s="6"/>
      <c r="K10510" s="6">
        <v>0</v>
      </c>
      <c r="L10510" s="6" t="s">
        <v>12295</v>
      </c>
      <c r="M10510" s="6">
        <v>63</v>
      </c>
      <c r="N10510" s="6" t="str">
        <f>VLOOKUP(A10510,web_archive!D:AB,18,FALSE)</f>
        <v>Normal / Upper / Baby</v>
      </c>
      <c r="O10510" s="6">
        <v>2</v>
      </c>
      <c r="P10510" s="6">
        <v>7168</v>
      </c>
      <c r="Q10510" s="6"/>
      <c r="R10510" s="6">
        <v>1</v>
      </c>
      <c r="S10510" s="6">
        <v>1</v>
      </c>
      <c r="T10510" s="6">
        <v>1298</v>
      </c>
      <c r="U10510" s="6" t="s">
        <v>12299</v>
      </c>
      <c r="V10510" s="6" t="s">
        <v>12299</v>
      </c>
      <c r="W10510" s="6" t="s">
        <v>12299</v>
      </c>
      <c r="X10510" s="6"/>
      <c r="Y10510" s="6"/>
    </row>
    <row r="10511" spans="1:25" x14ac:dyDescent="0.3">
      <c r="A10511" s="6">
        <v>20212</v>
      </c>
      <c r="B10511" s="6" t="s">
        <v>33356</v>
      </c>
      <c r="C10511" s="6" t="s">
        <v>33357</v>
      </c>
      <c r="D10511" s="6">
        <v>4</v>
      </c>
      <c r="E10511" s="6">
        <v>0</v>
      </c>
      <c r="F10511" s="6"/>
      <c r="G10511" s="6">
        <v>0</v>
      </c>
      <c r="H10511" s="6"/>
      <c r="I10511" s="6"/>
      <c r="J10511" s="6"/>
      <c r="K10511" s="6">
        <v>0</v>
      </c>
      <c r="L10511" s="6" t="s">
        <v>12295</v>
      </c>
      <c r="M10511" s="6">
        <v>63</v>
      </c>
      <c r="N10511" s="6" t="e">
        <f>VLOOKUP(A10511,web_archive!D:AB,18,FALSE)</f>
        <v>#N/A</v>
      </c>
      <c r="O10511" s="6">
        <v>2</v>
      </c>
      <c r="P10511" s="6">
        <v>1024</v>
      </c>
      <c r="Q10511" s="6"/>
      <c r="R10511" s="6">
        <v>1</v>
      </c>
      <c r="S10511" s="6">
        <v>1</v>
      </c>
      <c r="T10511" s="6">
        <v>1304</v>
      </c>
      <c r="U10511" s="6" t="s">
        <v>12299</v>
      </c>
      <c r="V10511" s="6" t="s">
        <v>12299</v>
      </c>
      <c r="W10511" s="6" t="s">
        <v>12299</v>
      </c>
      <c r="X10511" s="6"/>
      <c r="Y10511" s="6"/>
    </row>
    <row r="10512" spans="1:25" x14ac:dyDescent="0.3">
      <c r="A10512" s="6">
        <v>20213</v>
      </c>
      <c r="B10512" s="6" t="s">
        <v>33358</v>
      </c>
      <c r="C10512" s="6" t="s">
        <v>33359</v>
      </c>
      <c r="D10512" s="6">
        <v>4</v>
      </c>
      <c r="E10512" s="6">
        <v>0</v>
      </c>
      <c r="F10512" s="6"/>
      <c r="G10512" s="6">
        <v>0</v>
      </c>
      <c r="H10512" s="6"/>
      <c r="I10512" s="6"/>
      <c r="J10512" s="6"/>
      <c r="K10512" s="6">
        <v>0</v>
      </c>
      <c r="L10512" s="6" t="s">
        <v>12295</v>
      </c>
      <c r="M10512" s="6">
        <v>63</v>
      </c>
      <c r="N10512" s="6" t="str">
        <f>VLOOKUP(A10512,web_archive!D:AB,18,FALSE)</f>
        <v>Normal / Upper / Baby</v>
      </c>
      <c r="O10512" s="6">
        <v>2</v>
      </c>
      <c r="P10512" s="6">
        <v>2048</v>
      </c>
      <c r="Q10512" s="6"/>
      <c r="R10512" s="6">
        <v>1</v>
      </c>
      <c r="S10512" s="6">
        <v>1</v>
      </c>
      <c r="T10512" s="6">
        <v>345</v>
      </c>
      <c r="U10512" s="6" t="s">
        <v>12299</v>
      </c>
      <c r="V10512" s="6" t="s">
        <v>12299</v>
      </c>
      <c r="W10512" s="6" t="s">
        <v>12299</v>
      </c>
      <c r="X10512" s="6"/>
      <c r="Y10512" s="6"/>
    </row>
    <row r="10513" spans="1:23" x14ac:dyDescent="0.3">
      <c r="A10513" s="6">
        <v>20214</v>
      </c>
      <c r="B10513" s="6" t="s">
        <v>33360</v>
      </c>
      <c r="C10513" s="6" t="s">
        <v>33361</v>
      </c>
      <c r="D10513" s="6">
        <v>4</v>
      </c>
      <c r="E10513" s="6">
        <v>0</v>
      </c>
      <c r="F10513" s="6"/>
      <c r="G10513" s="6">
        <v>0</v>
      </c>
      <c r="H10513" s="6"/>
      <c r="I10513" s="6"/>
      <c r="J10513" s="6"/>
      <c r="K10513" s="6">
        <v>0</v>
      </c>
      <c r="L10513" s="6" t="s">
        <v>12295</v>
      </c>
      <c r="M10513" s="6">
        <v>63</v>
      </c>
      <c r="N10513" s="6" t="str">
        <f>VLOOKUP(A10513,web_archive!D:AB,18,FALSE)</f>
        <v>Normal / Upper / Baby</v>
      </c>
      <c r="O10513" s="6">
        <v>2</v>
      </c>
      <c r="P10513" s="6">
        <v>1024</v>
      </c>
      <c r="Q10513" s="6"/>
      <c r="R10513" s="6">
        <v>1</v>
      </c>
      <c r="S10513" s="6">
        <v>1</v>
      </c>
      <c r="T10513" s="6">
        <v>1002</v>
      </c>
      <c r="U10513" s="6" t="s">
        <v>12299</v>
      </c>
      <c r="V10513" s="6" t="s">
        <v>12299</v>
      </c>
      <c r="W10513" s="6" t="s">
        <v>12299</v>
      </c>
    </row>
    <row r="10514" spans="1:23" x14ac:dyDescent="0.3">
      <c r="A10514" s="6">
        <v>20215</v>
      </c>
      <c r="B10514" s="6" t="s">
        <v>33362</v>
      </c>
      <c r="C10514" s="6" t="s">
        <v>33363</v>
      </c>
      <c r="D10514" s="6">
        <v>4</v>
      </c>
      <c r="E10514" s="6">
        <v>0</v>
      </c>
      <c r="F10514" s="6"/>
      <c r="G10514" s="6">
        <v>0</v>
      </c>
      <c r="H10514" s="6"/>
      <c r="I10514" s="6"/>
      <c r="J10514" s="6"/>
      <c r="K10514" s="6">
        <v>0</v>
      </c>
      <c r="L10514" s="6" t="s">
        <v>12295</v>
      </c>
      <c r="M10514" s="6">
        <v>63</v>
      </c>
      <c r="N10514" s="6" t="str">
        <f>VLOOKUP(A10514,web_archive!D:AB,18,FALSE)</f>
        <v>Normal / Upper / Baby</v>
      </c>
      <c r="O10514" s="6">
        <v>2</v>
      </c>
      <c r="P10514" s="6">
        <v>2048</v>
      </c>
      <c r="Q10514" s="6"/>
      <c r="R10514" s="6">
        <v>1</v>
      </c>
      <c r="S10514" s="6">
        <v>1</v>
      </c>
      <c r="T10514" s="6">
        <v>760</v>
      </c>
      <c r="U10514" s="6" t="s">
        <v>12299</v>
      </c>
      <c r="V10514" s="6" t="s">
        <v>12299</v>
      </c>
      <c r="W10514" s="6" t="s">
        <v>12299</v>
      </c>
    </row>
    <row r="10515" spans="1:23" x14ac:dyDescent="0.3">
      <c r="A10515" s="6">
        <v>20216</v>
      </c>
      <c r="B10515" s="6" t="s">
        <v>33364</v>
      </c>
      <c r="C10515" s="6" t="s">
        <v>33365</v>
      </c>
      <c r="D10515" s="6">
        <v>4</v>
      </c>
      <c r="E10515" s="6">
        <v>0</v>
      </c>
      <c r="F10515" s="6"/>
      <c r="G10515" s="6">
        <v>0</v>
      </c>
      <c r="H10515" s="6"/>
      <c r="I10515" s="6"/>
      <c r="J10515" s="6"/>
      <c r="K10515" s="6">
        <v>0</v>
      </c>
      <c r="L10515" s="6" t="s">
        <v>12295</v>
      </c>
      <c r="M10515" s="6">
        <v>63</v>
      </c>
      <c r="N10515" s="6" t="e">
        <f>VLOOKUP(A10515,web_archive!D:AB,18,FALSE)</f>
        <v>#N/A</v>
      </c>
      <c r="O10515" s="6">
        <v>2</v>
      </c>
      <c r="P10515" s="6">
        <v>1024</v>
      </c>
      <c r="Q10515" s="6"/>
      <c r="R10515" s="6">
        <v>1</v>
      </c>
      <c r="S10515" s="6">
        <v>1</v>
      </c>
      <c r="T10515" s="6">
        <v>890</v>
      </c>
      <c r="U10515" s="6" t="s">
        <v>12299</v>
      </c>
      <c r="V10515" s="6" t="s">
        <v>12299</v>
      </c>
      <c r="W10515" s="6" t="s">
        <v>12299</v>
      </c>
    </row>
    <row r="10516" spans="1:23" x14ac:dyDescent="0.3">
      <c r="A10516" s="6">
        <v>20217</v>
      </c>
      <c r="B10516" s="6" t="s">
        <v>33366</v>
      </c>
      <c r="C10516" s="6" t="s">
        <v>33367</v>
      </c>
      <c r="D10516" s="6">
        <v>4</v>
      </c>
      <c r="E10516" s="6">
        <v>0</v>
      </c>
      <c r="F10516" s="6"/>
      <c r="G10516" s="6">
        <v>0</v>
      </c>
      <c r="H10516" s="6"/>
      <c r="I10516" s="6"/>
      <c r="J10516" s="6"/>
      <c r="K10516" s="6">
        <v>0</v>
      </c>
      <c r="L10516" s="6" t="s">
        <v>12295</v>
      </c>
      <c r="M10516" s="6">
        <v>63</v>
      </c>
      <c r="N10516" s="6" t="e">
        <f>VLOOKUP(A10516,web_archive!D:AB,18,FALSE)</f>
        <v>#N/A</v>
      </c>
      <c r="O10516" s="6">
        <v>2</v>
      </c>
      <c r="P10516" s="6">
        <v>1024</v>
      </c>
      <c r="Q10516" s="6"/>
      <c r="R10516" s="6">
        <v>1</v>
      </c>
      <c r="S10516" s="6">
        <v>1</v>
      </c>
      <c r="T10516" s="6">
        <v>1300</v>
      </c>
      <c r="U10516" s="6" t="s">
        <v>12299</v>
      </c>
      <c r="V10516" s="6" t="s">
        <v>12299</v>
      </c>
      <c r="W10516" s="6" t="s">
        <v>12299</v>
      </c>
    </row>
    <row r="10517" spans="1:23" x14ac:dyDescent="0.3">
      <c r="A10517" s="6">
        <v>20218</v>
      </c>
      <c r="B10517" s="6" t="s">
        <v>33368</v>
      </c>
      <c r="C10517" s="6" t="s">
        <v>33369</v>
      </c>
      <c r="D10517" s="6">
        <v>4</v>
      </c>
      <c r="E10517" s="6">
        <v>0</v>
      </c>
      <c r="F10517" s="6"/>
      <c r="G10517" s="6">
        <v>0</v>
      </c>
      <c r="H10517" s="6"/>
      <c r="I10517" s="6"/>
      <c r="J10517" s="6"/>
      <c r="K10517" s="6">
        <v>0</v>
      </c>
      <c r="L10517" s="6" t="s">
        <v>12295</v>
      </c>
      <c r="M10517" s="6">
        <v>63</v>
      </c>
      <c r="N10517" s="6" t="e">
        <f>VLOOKUP(A10517,web_archive!D:AB,18,FALSE)</f>
        <v>#N/A</v>
      </c>
      <c r="O10517" s="6">
        <v>2</v>
      </c>
      <c r="P10517" s="6">
        <v>1024</v>
      </c>
      <c r="Q10517" s="6"/>
      <c r="R10517" s="6">
        <v>1</v>
      </c>
      <c r="S10517" s="6">
        <v>1</v>
      </c>
      <c r="T10517" s="6">
        <v>1301</v>
      </c>
      <c r="U10517" s="6" t="s">
        <v>12299</v>
      </c>
      <c r="V10517" s="6" t="s">
        <v>12299</v>
      </c>
      <c r="W10517" s="6" t="s">
        <v>12299</v>
      </c>
    </row>
    <row r="10518" spans="1:23" x14ac:dyDescent="0.3">
      <c r="A10518" s="6">
        <v>20219</v>
      </c>
      <c r="B10518" s="6" t="s">
        <v>33370</v>
      </c>
      <c r="C10518" s="6" t="s">
        <v>33371</v>
      </c>
      <c r="D10518" s="6">
        <v>4</v>
      </c>
      <c r="E10518" s="6">
        <v>0</v>
      </c>
      <c r="F10518" s="6"/>
      <c r="G10518" s="6">
        <v>0</v>
      </c>
      <c r="H10518" s="6"/>
      <c r="I10518" s="6"/>
      <c r="J10518" s="6"/>
      <c r="K10518" s="6">
        <v>0</v>
      </c>
      <c r="L10518" s="6" t="s">
        <v>12295</v>
      </c>
      <c r="M10518" s="6">
        <v>63</v>
      </c>
      <c r="N10518" s="6" t="e">
        <f>VLOOKUP(A10518,web_archive!D:AB,18,FALSE)</f>
        <v>#N/A</v>
      </c>
      <c r="O10518" s="6">
        <v>2</v>
      </c>
      <c r="P10518" s="6">
        <v>1024</v>
      </c>
      <c r="Q10518" s="6"/>
      <c r="R10518" s="6">
        <v>1</v>
      </c>
      <c r="S10518" s="6">
        <v>1</v>
      </c>
      <c r="T10518" s="6">
        <v>1302</v>
      </c>
      <c r="U10518" s="6" t="s">
        <v>12299</v>
      </c>
      <c r="V10518" s="6" t="s">
        <v>12299</v>
      </c>
      <c r="W10518" s="6" t="s">
        <v>12299</v>
      </c>
    </row>
    <row r="10519" spans="1:23" x14ac:dyDescent="0.3">
      <c r="A10519" s="6">
        <v>20220</v>
      </c>
      <c r="B10519" s="6" t="s">
        <v>33372</v>
      </c>
      <c r="C10519" s="6" t="s">
        <v>33373</v>
      </c>
      <c r="D10519" s="6">
        <v>4</v>
      </c>
      <c r="E10519" s="6">
        <v>0</v>
      </c>
      <c r="F10519" s="6"/>
      <c r="G10519" s="6">
        <v>0</v>
      </c>
      <c r="H10519" s="6"/>
      <c r="I10519" s="6"/>
      <c r="J10519" s="6"/>
      <c r="K10519" s="6">
        <v>0</v>
      </c>
      <c r="L10519" s="6" t="s">
        <v>12295</v>
      </c>
      <c r="M10519" s="6">
        <v>63</v>
      </c>
      <c r="N10519" s="6" t="e">
        <f>VLOOKUP(A10519,web_archive!D:AB,18,FALSE)</f>
        <v>#N/A</v>
      </c>
      <c r="O10519" s="6">
        <v>2</v>
      </c>
      <c r="P10519" s="6">
        <v>3072</v>
      </c>
      <c r="Q10519" s="6"/>
      <c r="R10519" s="6">
        <v>1</v>
      </c>
      <c r="S10519" s="6">
        <v>1</v>
      </c>
      <c r="T10519" s="6">
        <v>1303</v>
      </c>
      <c r="U10519" s="6" t="s">
        <v>12299</v>
      </c>
      <c r="V10519" s="6" t="s">
        <v>12299</v>
      </c>
      <c r="W10519" s="6" t="s">
        <v>12299</v>
      </c>
    </row>
    <row r="10520" spans="1:23" x14ac:dyDescent="0.3">
      <c r="A10520" s="6">
        <v>20221</v>
      </c>
      <c r="B10520" s="6" t="s">
        <v>33374</v>
      </c>
      <c r="C10520" s="6" t="s">
        <v>33375</v>
      </c>
      <c r="D10520" s="6">
        <v>4</v>
      </c>
      <c r="E10520" s="6">
        <v>0</v>
      </c>
      <c r="F10520" s="6"/>
      <c r="G10520" s="6">
        <v>0</v>
      </c>
      <c r="H10520" s="6"/>
      <c r="I10520" s="6"/>
      <c r="J10520" s="6"/>
      <c r="K10520" s="6">
        <v>0</v>
      </c>
      <c r="L10520" s="6" t="s">
        <v>12295</v>
      </c>
      <c r="M10520" s="6">
        <v>63</v>
      </c>
      <c r="N10520" s="6" t="e">
        <f>VLOOKUP(A10520,web_archive!D:AB,18,FALSE)</f>
        <v>#N/A</v>
      </c>
      <c r="O10520" s="6">
        <v>2</v>
      </c>
      <c r="P10520" s="6">
        <v>2048</v>
      </c>
      <c r="Q10520" s="6"/>
      <c r="R10520" s="6">
        <v>1</v>
      </c>
      <c r="S10520" s="6">
        <v>1</v>
      </c>
      <c r="T10520" s="6">
        <v>886</v>
      </c>
      <c r="U10520" s="6" t="s">
        <v>12299</v>
      </c>
      <c r="V10520" s="6" t="s">
        <v>12299</v>
      </c>
      <c r="W10520" s="6" t="s">
        <v>12299</v>
      </c>
    </row>
    <row r="10521" spans="1:23" x14ac:dyDescent="0.3">
      <c r="A10521" s="6">
        <v>20222</v>
      </c>
      <c r="B10521" s="6" t="s">
        <v>33376</v>
      </c>
      <c r="C10521" s="6" t="s">
        <v>33377</v>
      </c>
      <c r="D10521" s="6">
        <v>4</v>
      </c>
      <c r="E10521" s="6">
        <v>0</v>
      </c>
      <c r="F10521" s="6"/>
      <c r="G10521" s="6">
        <v>0</v>
      </c>
      <c r="H10521" s="6"/>
      <c r="I10521" s="6"/>
      <c r="J10521" s="6"/>
      <c r="K10521" s="6">
        <v>0</v>
      </c>
      <c r="L10521" s="6" t="s">
        <v>12295</v>
      </c>
      <c r="M10521" s="6">
        <v>63</v>
      </c>
      <c r="N10521" s="6" t="e">
        <f>VLOOKUP(A10521,web_archive!D:AB,18,FALSE)</f>
        <v>#N/A</v>
      </c>
      <c r="O10521" s="6">
        <v>2</v>
      </c>
      <c r="P10521" s="6">
        <v>1024</v>
      </c>
      <c r="Q10521" s="6"/>
      <c r="R10521" s="6"/>
      <c r="S10521" s="6">
        <v>1</v>
      </c>
      <c r="T10521" s="6">
        <v>395</v>
      </c>
      <c r="U10521" s="6" t="s">
        <v>12299</v>
      </c>
      <c r="V10521" s="6" t="s">
        <v>12299</v>
      </c>
      <c r="W10521" s="6" t="s">
        <v>12299</v>
      </c>
    </row>
    <row r="10522" spans="1:23" x14ac:dyDescent="0.3">
      <c r="A10522" s="6">
        <v>20223</v>
      </c>
      <c r="B10522" s="6" t="s">
        <v>33378</v>
      </c>
      <c r="C10522" s="6" t="s">
        <v>33379</v>
      </c>
      <c r="D10522" s="6">
        <v>4</v>
      </c>
      <c r="E10522" s="6">
        <v>0</v>
      </c>
      <c r="F10522" s="6"/>
      <c r="G10522" s="6">
        <v>0</v>
      </c>
      <c r="H10522" s="6"/>
      <c r="I10522" s="6"/>
      <c r="J10522" s="6"/>
      <c r="K10522" s="6">
        <v>0</v>
      </c>
      <c r="L10522" s="6" t="s">
        <v>12295</v>
      </c>
      <c r="M10522" s="6">
        <v>63</v>
      </c>
      <c r="N10522" s="6" t="e">
        <f>VLOOKUP(A10522,web_archive!D:AB,18,FALSE)</f>
        <v>#N/A</v>
      </c>
      <c r="O10522" s="6">
        <v>2</v>
      </c>
      <c r="P10522" s="6">
        <v>4096</v>
      </c>
      <c r="Q10522" s="6"/>
      <c r="R10522" s="6">
        <v>1</v>
      </c>
      <c r="S10522" s="6">
        <v>1</v>
      </c>
      <c r="T10522" s="6">
        <v>57</v>
      </c>
      <c r="U10522" s="6" t="s">
        <v>12299</v>
      </c>
      <c r="V10522" s="6" t="s">
        <v>12299</v>
      </c>
      <c r="W10522" s="6" t="s">
        <v>12299</v>
      </c>
    </row>
    <row r="10523" spans="1:23" x14ac:dyDescent="0.3">
      <c r="A10523" s="6">
        <v>20224</v>
      </c>
      <c r="B10523" s="6" t="s">
        <v>33380</v>
      </c>
      <c r="C10523" s="6" t="s">
        <v>33381</v>
      </c>
      <c r="D10523" s="6">
        <v>4</v>
      </c>
      <c r="E10523" s="6">
        <v>0</v>
      </c>
      <c r="F10523" s="6"/>
      <c r="G10523" s="6">
        <v>0</v>
      </c>
      <c r="H10523" s="6"/>
      <c r="I10523" s="6"/>
      <c r="J10523" s="6"/>
      <c r="K10523" s="6">
        <v>0</v>
      </c>
      <c r="L10523" s="6" t="s">
        <v>12295</v>
      </c>
      <c r="M10523" s="6">
        <v>63</v>
      </c>
      <c r="N10523" s="6" t="e">
        <f>VLOOKUP(A10523,web_archive!D:AB,18,FALSE)</f>
        <v>#N/A</v>
      </c>
      <c r="O10523" s="6">
        <v>2</v>
      </c>
      <c r="P10523" s="6">
        <v>1024</v>
      </c>
      <c r="Q10523" s="6"/>
      <c r="R10523" s="6">
        <v>1</v>
      </c>
      <c r="S10523" s="6">
        <v>1</v>
      </c>
      <c r="T10523" s="6">
        <v>167</v>
      </c>
      <c r="U10523" s="6" t="s">
        <v>12299</v>
      </c>
      <c r="V10523" s="6" t="s">
        <v>12299</v>
      </c>
      <c r="W10523" s="6" t="s">
        <v>12299</v>
      </c>
    </row>
    <row r="10524" spans="1:23" x14ac:dyDescent="0.3">
      <c r="A10524" s="6">
        <v>20225</v>
      </c>
      <c r="B10524" s="6" t="s">
        <v>33382</v>
      </c>
      <c r="C10524" s="6" t="s">
        <v>33383</v>
      </c>
      <c r="D10524" s="6">
        <v>4</v>
      </c>
      <c r="E10524" s="6">
        <v>0</v>
      </c>
      <c r="F10524" s="6"/>
      <c r="G10524" s="6">
        <v>0</v>
      </c>
      <c r="H10524" s="6"/>
      <c r="I10524" s="6"/>
      <c r="J10524" s="6"/>
      <c r="K10524" s="6">
        <v>0</v>
      </c>
      <c r="L10524" s="6" t="s">
        <v>12295</v>
      </c>
      <c r="M10524" s="6">
        <v>63</v>
      </c>
      <c r="N10524" s="6" t="e">
        <f>VLOOKUP(A10524,web_archive!D:AB,18,FALSE)</f>
        <v>#N/A</v>
      </c>
      <c r="O10524" s="6">
        <v>2</v>
      </c>
      <c r="P10524" s="6">
        <v>1024</v>
      </c>
      <c r="Q10524" s="6"/>
      <c r="R10524" s="6">
        <v>1</v>
      </c>
      <c r="S10524" s="6">
        <v>1</v>
      </c>
      <c r="T10524" s="6">
        <v>206</v>
      </c>
      <c r="U10524" s="6" t="s">
        <v>12299</v>
      </c>
      <c r="V10524" s="6" t="s">
        <v>12299</v>
      </c>
      <c r="W10524" s="6" t="s">
        <v>12299</v>
      </c>
    </row>
    <row r="10525" spans="1:23" x14ac:dyDescent="0.3">
      <c r="A10525" s="6">
        <v>20226</v>
      </c>
      <c r="B10525" s="6" t="s">
        <v>33384</v>
      </c>
      <c r="C10525" s="6" t="s">
        <v>33385</v>
      </c>
      <c r="D10525" s="6">
        <v>4</v>
      </c>
      <c r="E10525" s="6">
        <v>0</v>
      </c>
      <c r="F10525" s="6"/>
      <c r="G10525" s="6">
        <v>0</v>
      </c>
      <c r="H10525" s="6"/>
      <c r="I10525" s="6"/>
      <c r="J10525" s="6"/>
      <c r="K10525" s="6">
        <v>0</v>
      </c>
      <c r="L10525" s="6" t="s">
        <v>12295</v>
      </c>
      <c r="M10525" s="6">
        <v>63</v>
      </c>
      <c r="N10525" s="6" t="e">
        <f>VLOOKUP(A10525,web_archive!D:AB,18,FALSE)</f>
        <v>#N/A</v>
      </c>
      <c r="O10525" s="6">
        <v>2</v>
      </c>
      <c r="P10525" s="6">
        <v>1024</v>
      </c>
      <c r="Q10525" s="6"/>
      <c r="R10525" s="6">
        <v>1</v>
      </c>
      <c r="S10525" s="6">
        <v>1</v>
      </c>
      <c r="T10525" s="6">
        <v>445</v>
      </c>
      <c r="U10525" s="6" t="s">
        <v>12299</v>
      </c>
      <c r="V10525" s="6" t="s">
        <v>12299</v>
      </c>
      <c r="W10525" s="6" t="s">
        <v>12299</v>
      </c>
    </row>
    <row r="10526" spans="1:23" x14ac:dyDescent="0.3">
      <c r="A10526" s="6">
        <v>20227</v>
      </c>
      <c r="B10526" s="6" t="s">
        <v>33386</v>
      </c>
      <c r="C10526" s="6" t="s">
        <v>33387</v>
      </c>
      <c r="D10526" s="6">
        <v>4</v>
      </c>
      <c r="E10526" s="6">
        <v>0</v>
      </c>
      <c r="F10526" s="6"/>
      <c r="G10526" s="6">
        <v>0</v>
      </c>
      <c r="H10526" s="6"/>
      <c r="I10526" s="6"/>
      <c r="J10526" s="6"/>
      <c r="K10526" s="6">
        <v>0</v>
      </c>
      <c r="L10526" s="6" t="s">
        <v>12295</v>
      </c>
      <c r="M10526" s="6">
        <v>63</v>
      </c>
      <c r="N10526" s="6" t="e">
        <f>VLOOKUP(A10526,web_archive!D:AB,18,FALSE)</f>
        <v>#N/A</v>
      </c>
      <c r="O10526" s="6">
        <v>2</v>
      </c>
      <c r="P10526" s="6">
        <v>1024</v>
      </c>
      <c r="Q10526" s="6"/>
      <c r="R10526" s="6">
        <v>1</v>
      </c>
      <c r="S10526" s="6">
        <v>1</v>
      </c>
      <c r="T10526" s="6">
        <v>1016</v>
      </c>
      <c r="U10526" s="6" t="s">
        <v>12299</v>
      </c>
      <c r="V10526" s="6" t="s">
        <v>12299</v>
      </c>
      <c r="W10526" s="6" t="s">
        <v>12299</v>
      </c>
    </row>
    <row r="10527" spans="1:23" x14ac:dyDescent="0.3">
      <c r="A10527" s="6">
        <v>20228</v>
      </c>
      <c r="B10527" s="6" t="s">
        <v>33388</v>
      </c>
      <c r="C10527" s="6" t="s">
        <v>33389</v>
      </c>
      <c r="D10527" s="6">
        <v>4</v>
      </c>
      <c r="E10527" s="6">
        <v>0</v>
      </c>
      <c r="F10527" s="6"/>
      <c r="G10527" s="6">
        <v>0</v>
      </c>
      <c r="H10527" s="6"/>
      <c r="I10527" s="6"/>
      <c r="J10527" s="6"/>
      <c r="K10527" s="6">
        <v>0</v>
      </c>
      <c r="L10527" s="6" t="s">
        <v>12295</v>
      </c>
      <c r="M10527" s="6">
        <v>63</v>
      </c>
      <c r="N10527" s="6" t="str">
        <f>VLOOKUP(A10527,web_archive!D:AB,18,FALSE)</f>
        <v>Normal / Upper / Baby</v>
      </c>
      <c r="O10527" s="6">
        <v>2</v>
      </c>
      <c r="P10527" s="6">
        <v>1024</v>
      </c>
      <c r="Q10527" s="6"/>
      <c r="R10527" s="6">
        <v>1</v>
      </c>
      <c r="S10527" s="6">
        <v>1</v>
      </c>
      <c r="T10527" s="6">
        <v>603</v>
      </c>
      <c r="U10527" s="6" t="s">
        <v>12299</v>
      </c>
      <c r="V10527" s="6" t="s">
        <v>12299</v>
      </c>
      <c r="W10527" s="6" t="s">
        <v>12299</v>
      </c>
    </row>
    <row r="10528" spans="1:23" x14ac:dyDescent="0.3">
      <c r="A10528" s="6">
        <v>20230</v>
      </c>
      <c r="B10528" s="6" t="s">
        <v>33390</v>
      </c>
      <c r="C10528" s="6" t="s">
        <v>33391</v>
      </c>
      <c r="D10528" s="6">
        <v>4</v>
      </c>
      <c r="E10528" s="6">
        <v>0</v>
      </c>
      <c r="F10528" s="6"/>
      <c r="G10528" s="6">
        <v>0</v>
      </c>
      <c r="H10528" s="6"/>
      <c r="I10528" s="6"/>
      <c r="J10528" s="6"/>
      <c r="K10528" s="6">
        <v>0</v>
      </c>
      <c r="L10528" s="6" t="s">
        <v>12295</v>
      </c>
      <c r="M10528" s="6">
        <v>63</v>
      </c>
      <c r="N10528" s="6" t="str">
        <f>VLOOKUP(A10528,web_archive!D:AB,18,FALSE)</f>
        <v>Normal / Upper / Baby</v>
      </c>
      <c r="O10528" s="6">
        <v>2</v>
      </c>
      <c r="P10528" s="6">
        <v>6144</v>
      </c>
      <c r="Q10528" s="6"/>
      <c r="R10528" s="6">
        <v>1</v>
      </c>
      <c r="S10528" s="6">
        <v>1</v>
      </c>
      <c r="T10528" s="6">
        <v>936</v>
      </c>
      <c r="U10528" s="6" t="s">
        <v>12299</v>
      </c>
      <c r="V10528" s="6" t="s">
        <v>12299</v>
      </c>
      <c r="W10528" s="6" t="s">
        <v>12299</v>
      </c>
    </row>
    <row r="10529" spans="1:31" x14ac:dyDescent="0.3">
      <c r="A10529" s="6">
        <v>20231</v>
      </c>
      <c r="B10529" s="6" t="s">
        <v>33392</v>
      </c>
      <c r="C10529" s="6" t="s">
        <v>33393</v>
      </c>
      <c r="D10529" s="6">
        <v>4</v>
      </c>
      <c r="E10529" s="6">
        <v>0</v>
      </c>
      <c r="F10529" s="6"/>
      <c r="G10529" s="6">
        <v>0</v>
      </c>
      <c r="H10529" s="6"/>
      <c r="I10529" s="6"/>
      <c r="J10529" s="6"/>
      <c r="K10529" s="6">
        <v>0</v>
      </c>
      <c r="L10529" s="6" t="s">
        <v>12295</v>
      </c>
      <c r="M10529" s="6">
        <v>63</v>
      </c>
      <c r="N10529" s="6" t="str">
        <f>VLOOKUP(A10529,web_archive!D:AB,18,FALSE)</f>
        <v>Normal / Upper / Baby</v>
      </c>
      <c r="O10529" s="6">
        <v>2</v>
      </c>
      <c r="P10529" s="6">
        <v>1024</v>
      </c>
      <c r="Q10529" s="6"/>
      <c r="R10529" s="6">
        <v>1</v>
      </c>
      <c r="S10529" s="6">
        <v>1</v>
      </c>
      <c r="T10529" s="6">
        <v>616</v>
      </c>
      <c r="U10529" s="6" t="s">
        <v>12299</v>
      </c>
      <c r="V10529" s="6" t="s">
        <v>12299</v>
      </c>
      <c r="W10529" s="6" t="s">
        <v>12299</v>
      </c>
      <c r="X10529" s="6"/>
      <c r="Y10529" s="6"/>
      <c r="Z10529" s="6"/>
      <c r="AA10529" s="6"/>
      <c r="AB10529" s="6"/>
      <c r="AC10529" s="6"/>
      <c r="AD10529" s="6"/>
      <c r="AE10529" s="6"/>
    </row>
    <row r="10530" spans="1:31" x14ac:dyDescent="0.3">
      <c r="A10530" s="6">
        <v>20232</v>
      </c>
      <c r="B10530" s="6" t="s">
        <v>33394</v>
      </c>
      <c r="C10530" s="6" t="s">
        <v>33395</v>
      </c>
      <c r="D10530" s="6">
        <v>4</v>
      </c>
      <c r="E10530" s="6">
        <v>0</v>
      </c>
      <c r="F10530" s="6"/>
      <c r="G10530" s="6">
        <v>0</v>
      </c>
      <c r="H10530" s="6"/>
      <c r="I10530" s="6"/>
      <c r="J10530" s="6"/>
      <c r="K10530" s="6">
        <v>0</v>
      </c>
      <c r="L10530" s="6" t="s">
        <v>12295</v>
      </c>
      <c r="M10530" s="6">
        <v>63</v>
      </c>
      <c r="N10530" s="6" t="str">
        <f>VLOOKUP(A10530,web_archive!D:AB,18,FALSE)</f>
        <v>Normal / Upper / Baby</v>
      </c>
      <c r="O10530" s="6">
        <v>2</v>
      </c>
      <c r="P10530" s="6">
        <v>1024</v>
      </c>
      <c r="Q10530" s="6"/>
      <c r="R10530" s="6">
        <v>1</v>
      </c>
      <c r="S10530" s="6">
        <v>1</v>
      </c>
      <c r="T10530" s="6">
        <v>967</v>
      </c>
      <c r="U10530" s="6" t="s">
        <v>12299</v>
      </c>
      <c r="V10530" s="6" t="s">
        <v>12299</v>
      </c>
      <c r="W10530" s="6" t="s">
        <v>12299</v>
      </c>
      <c r="X10530" s="6"/>
      <c r="Y10530" s="6"/>
      <c r="Z10530" s="6"/>
      <c r="AA10530" s="6"/>
      <c r="AB10530" s="6"/>
      <c r="AC10530" s="6"/>
      <c r="AD10530" s="6"/>
      <c r="AE10530" s="6"/>
    </row>
    <row r="10531" spans="1:31" x14ac:dyDescent="0.3">
      <c r="A10531" s="6">
        <v>20233</v>
      </c>
      <c r="B10531" s="6" t="s">
        <v>33396</v>
      </c>
      <c r="C10531" s="6" t="s">
        <v>33397</v>
      </c>
      <c r="D10531" s="6">
        <v>4</v>
      </c>
      <c r="E10531" s="6">
        <v>0</v>
      </c>
      <c r="F10531" s="6"/>
      <c r="G10531" s="6">
        <v>0</v>
      </c>
      <c r="H10531" s="6"/>
      <c r="I10531" s="6"/>
      <c r="J10531" s="6"/>
      <c r="K10531" s="6">
        <v>0</v>
      </c>
      <c r="L10531" s="6" t="s">
        <v>12295</v>
      </c>
      <c r="M10531" s="6">
        <v>63</v>
      </c>
      <c r="N10531" s="6" t="str">
        <f>VLOOKUP(A10531,web_archive!D:AB,18,FALSE)</f>
        <v>Normal / Upper / Baby</v>
      </c>
      <c r="O10531" s="6">
        <v>2</v>
      </c>
      <c r="P10531" s="6">
        <v>1024</v>
      </c>
      <c r="Q10531" s="6"/>
      <c r="R10531" s="6">
        <v>1</v>
      </c>
      <c r="S10531" s="6">
        <v>1</v>
      </c>
      <c r="T10531" s="6">
        <v>646</v>
      </c>
      <c r="U10531" s="6" t="s">
        <v>12299</v>
      </c>
      <c r="V10531" s="6" t="s">
        <v>12299</v>
      </c>
      <c r="W10531" s="6" t="s">
        <v>12299</v>
      </c>
      <c r="X10531" s="6"/>
      <c r="Y10531" s="6"/>
      <c r="Z10531" s="6"/>
      <c r="AA10531" s="6"/>
      <c r="AB10531" s="6"/>
      <c r="AC10531" s="6"/>
      <c r="AD10531" s="6"/>
      <c r="AE10531" s="6"/>
    </row>
    <row r="10532" spans="1:31" x14ac:dyDescent="0.3">
      <c r="A10532" s="6">
        <v>20234</v>
      </c>
      <c r="B10532" s="6" t="s">
        <v>33398</v>
      </c>
      <c r="C10532" s="6" t="s">
        <v>33399</v>
      </c>
      <c r="D10532" s="6">
        <v>4</v>
      </c>
      <c r="E10532" s="6">
        <v>0</v>
      </c>
      <c r="F10532" s="6"/>
      <c r="G10532" s="6">
        <v>0</v>
      </c>
      <c r="H10532" s="6"/>
      <c r="I10532" s="6"/>
      <c r="J10532" s="6"/>
      <c r="K10532" s="6">
        <v>0</v>
      </c>
      <c r="L10532" s="6" t="s">
        <v>12295</v>
      </c>
      <c r="M10532" s="6">
        <v>63</v>
      </c>
      <c r="N10532" s="6" t="str">
        <f>VLOOKUP(A10532,web_archive!D:AB,18,FALSE)</f>
        <v>Normal / Upper / Baby</v>
      </c>
      <c r="O10532" s="6">
        <v>2</v>
      </c>
      <c r="P10532" s="6">
        <v>7168</v>
      </c>
      <c r="Q10532" s="6"/>
      <c r="R10532" s="6">
        <v>1</v>
      </c>
      <c r="S10532" s="6">
        <v>1</v>
      </c>
      <c r="T10532" s="6">
        <v>1311</v>
      </c>
      <c r="U10532" s="6" t="s">
        <v>12807</v>
      </c>
      <c r="V10532" s="6" t="s">
        <v>17122</v>
      </c>
      <c r="W10532" s="6" t="s">
        <v>13506</v>
      </c>
      <c r="X10532" s="6" t="s">
        <v>13898</v>
      </c>
      <c r="Y10532" s="6" t="s">
        <v>13700</v>
      </c>
      <c r="Z10532" s="6" t="s">
        <v>13898</v>
      </c>
      <c r="AA10532" s="6" t="s">
        <v>33400</v>
      </c>
      <c r="AB10532" s="6">
        <v>519</v>
      </c>
      <c r="AC10532" s="6" t="s">
        <v>33401</v>
      </c>
      <c r="AD10532" s="6" t="s">
        <v>12299</v>
      </c>
      <c r="AE10532" s="6" t="s">
        <v>12299</v>
      </c>
    </row>
    <row r="10533" spans="1:31" x14ac:dyDescent="0.3">
      <c r="A10533" s="6">
        <v>20235</v>
      </c>
      <c r="B10533" s="6" t="s">
        <v>33402</v>
      </c>
      <c r="C10533" s="6" t="s">
        <v>33403</v>
      </c>
      <c r="D10533" s="6">
        <v>4</v>
      </c>
      <c r="E10533" s="6">
        <v>0</v>
      </c>
      <c r="F10533" s="6"/>
      <c r="G10533" s="6">
        <v>0</v>
      </c>
      <c r="H10533" s="6"/>
      <c r="I10533" s="6"/>
      <c r="J10533" s="6"/>
      <c r="K10533" s="6">
        <v>0</v>
      </c>
      <c r="L10533" s="6" t="s">
        <v>12295</v>
      </c>
      <c r="M10533" s="6">
        <v>63</v>
      </c>
      <c r="N10533" s="6" t="str">
        <f>VLOOKUP(A10533,web_archive!D:AB,18,FALSE)</f>
        <v>Normal / Upper / Baby</v>
      </c>
      <c r="O10533" s="6">
        <v>2</v>
      </c>
      <c r="P10533" s="6">
        <v>4096</v>
      </c>
      <c r="Q10533" s="6"/>
      <c r="R10533" s="6">
        <v>1</v>
      </c>
      <c r="S10533" s="6">
        <v>1</v>
      </c>
      <c r="T10533" s="6">
        <v>1025</v>
      </c>
      <c r="U10533" s="6" t="s">
        <v>12299</v>
      </c>
      <c r="V10533" s="6" t="s">
        <v>12299</v>
      </c>
      <c r="W10533" s="6" t="s">
        <v>12299</v>
      </c>
      <c r="X10533" s="6"/>
      <c r="Y10533" s="6"/>
      <c r="Z10533" s="6"/>
      <c r="AA10533" s="6"/>
      <c r="AB10533" s="6"/>
      <c r="AC10533" s="6"/>
      <c r="AD10533" s="6"/>
      <c r="AE10533" s="6"/>
    </row>
    <row r="10534" spans="1:31" x14ac:dyDescent="0.3">
      <c r="A10534" s="6">
        <v>20236</v>
      </c>
      <c r="B10534" s="6" t="s">
        <v>33404</v>
      </c>
      <c r="C10534" s="6" t="s">
        <v>33405</v>
      </c>
      <c r="D10534" s="6">
        <v>4</v>
      </c>
      <c r="E10534" s="6">
        <v>0</v>
      </c>
      <c r="F10534" s="6"/>
      <c r="G10534" s="6">
        <v>0</v>
      </c>
      <c r="H10534" s="6"/>
      <c r="I10534" s="6"/>
      <c r="J10534" s="6"/>
      <c r="K10534" s="6">
        <v>0</v>
      </c>
      <c r="L10534" s="6" t="s">
        <v>12295</v>
      </c>
      <c r="M10534" s="6">
        <v>63</v>
      </c>
      <c r="N10534" s="6" t="str">
        <f>VLOOKUP(A10534,web_archive!D:AB,18,FALSE)</f>
        <v>Normal / Upper / Baby</v>
      </c>
      <c r="O10534" s="6">
        <v>2</v>
      </c>
      <c r="P10534" s="6">
        <v>1024</v>
      </c>
      <c r="Q10534" s="6"/>
      <c r="R10534" s="6">
        <v>1</v>
      </c>
      <c r="S10534" s="6">
        <v>1</v>
      </c>
      <c r="T10534" s="6">
        <v>241</v>
      </c>
      <c r="U10534" s="6" t="s">
        <v>12299</v>
      </c>
      <c r="V10534" s="6" t="s">
        <v>12299</v>
      </c>
      <c r="W10534" s="6" t="s">
        <v>12299</v>
      </c>
      <c r="X10534" s="6"/>
      <c r="Y10534" s="6"/>
      <c r="Z10534" s="6"/>
      <c r="AA10534" s="6"/>
      <c r="AB10534" s="6"/>
      <c r="AC10534" s="6"/>
      <c r="AD10534" s="6"/>
      <c r="AE10534" s="6"/>
    </row>
    <row r="10535" spans="1:31" x14ac:dyDescent="0.3">
      <c r="A10535" s="6">
        <v>20237</v>
      </c>
      <c r="B10535" s="6" t="s">
        <v>33406</v>
      </c>
      <c r="C10535" s="6" t="s">
        <v>33407</v>
      </c>
      <c r="D10535" s="6">
        <v>4</v>
      </c>
      <c r="E10535" s="6">
        <v>0</v>
      </c>
      <c r="F10535" s="6"/>
      <c r="G10535" s="6">
        <v>0</v>
      </c>
      <c r="H10535" s="6"/>
      <c r="I10535" s="6"/>
      <c r="J10535" s="6"/>
      <c r="K10535" s="6">
        <v>0</v>
      </c>
      <c r="L10535" s="6" t="s">
        <v>12295</v>
      </c>
      <c r="M10535" s="6">
        <v>63</v>
      </c>
      <c r="N10535" s="6" t="e">
        <f>VLOOKUP(A10535,web_archive!D:AB,18,FALSE)</f>
        <v>#N/A</v>
      </c>
      <c r="O10535" s="6">
        <v>2</v>
      </c>
      <c r="P10535" s="6">
        <v>1024</v>
      </c>
      <c r="Q10535" s="6"/>
      <c r="R10535" s="6">
        <v>1</v>
      </c>
      <c r="S10535" s="6">
        <v>1</v>
      </c>
      <c r="T10535" s="6">
        <v>281</v>
      </c>
      <c r="U10535" s="6" t="s">
        <v>12299</v>
      </c>
      <c r="V10535" s="6" t="s">
        <v>12299</v>
      </c>
      <c r="W10535" s="6" t="s">
        <v>12299</v>
      </c>
      <c r="X10535" s="6"/>
      <c r="Y10535" s="6"/>
      <c r="Z10535" s="6"/>
      <c r="AA10535" s="6"/>
      <c r="AB10535" s="6"/>
      <c r="AC10535" s="6"/>
      <c r="AD10535" s="6"/>
      <c r="AE10535" s="6"/>
    </row>
    <row r="10536" spans="1:31" x14ac:dyDescent="0.3">
      <c r="A10536" s="6">
        <v>20238</v>
      </c>
      <c r="B10536" s="6" t="s">
        <v>33408</v>
      </c>
      <c r="C10536" s="6" t="s">
        <v>33409</v>
      </c>
      <c r="D10536" s="6">
        <v>4</v>
      </c>
      <c r="E10536" s="6">
        <v>0</v>
      </c>
      <c r="F10536" s="6"/>
      <c r="G10536" s="6">
        <v>0</v>
      </c>
      <c r="H10536" s="6"/>
      <c r="I10536" s="6"/>
      <c r="J10536" s="6"/>
      <c r="K10536" s="6">
        <v>0</v>
      </c>
      <c r="L10536" s="6" t="s">
        <v>12295</v>
      </c>
      <c r="M10536" s="6">
        <v>63</v>
      </c>
      <c r="N10536" s="6" t="str">
        <f>VLOOKUP(A10536,web_archive!D:AB,18,FALSE)</f>
        <v>Normal / Upper / Baby</v>
      </c>
      <c r="O10536" s="6">
        <v>2</v>
      </c>
      <c r="P10536" s="6">
        <v>1024</v>
      </c>
      <c r="Q10536" s="6"/>
      <c r="R10536" s="6">
        <v>1</v>
      </c>
      <c r="S10536" s="6">
        <v>1</v>
      </c>
      <c r="T10536" s="6">
        <v>277</v>
      </c>
      <c r="U10536" s="6" t="s">
        <v>12299</v>
      </c>
      <c r="V10536" s="6" t="s">
        <v>12299</v>
      </c>
      <c r="W10536" s="6" t="s">
        <v>12299</v>
      </c>
      <c r="X10536" s="6"/>
      <c r="Y10536" s="6"/>
      <c r="Z10536" s="6"/>
      <c r="AA10536" s="6"/>
      <c r="AB10536" s="6"/>
      <c r="AC10536" s="6"/>
      <c r="AD10536" s="6"/>
      <c r="AE10536" s="6"/>
    </row>
    <row r="10537" spans="1:31" x14ac:dyDescent="0.3">
      <c r="A10537" s="6">
        <v>20239</v>
      </c>
      <c r="B10537" s="6" t="s">
        <v>33410</v>
      </c>
      <c r="C10537" s="6" t="s">
        <v>33411</v>
      </c>
      <c r="D10537" s="6">
        <v>4</v>
      </c>
      <c r="E10537" s="6">
        <v>0</v>
      </c>
      <c r="F10537" s="6"/>
      <c r="G10537" s="6">
        <v>0</v>
      </c>
      <c r="H10537" s="6"/>
      <c r="I10537" s="6"/>
      <c r="J10537" s="6"/>
      <c r="K10537" s="6">
        <v>0</v>
      </c>
      <c r="L10537" s="6" t="s">
        <v>12295</v>
      </c>
      <c r="M10537" s="6">
        <v>63</v>
      </c>
      <c r="N10537" s="6" t="str">
        <f>VLOOKUP(A10537,web_archive!D:AB,18,FALSE)</f>
        <v>Normal / Upper / Baby</v>
      </c>
      <c r="O10537" s="6">
        <v>2</v>
      </c>
      <c r="P10537" s="6">
        <v>4096</v>
      </c>
      <c r="Q10537" s="6"/>
      <c r="R10537" s="6">
        <v>1</v>
      </c>
      <c r="S10537" s="6">
        <v>1</v>
      </c>
      <c r="T10537" s="6">
        <v>1312</v>
      </c>
      <c r="U10537" s="6" t="s">
        <v>12299</v>
      </c>
      <c r="V10537" s="6" t="s">
        <v>12299</v>
      </c>
      <c r="W10537" s="6" t="s">
        <v>12299</v>
      </c>
      <c r="X10537" s="6"/>
      <c r="Y10537" s="6"/>
      <c r="Z10537" s="6"/>
      <c r="AA10537" s="6"/>
      <c r="AB10537" s="6"/>
      <c r="AC10537" s="6"/>
      <c r="AD10537" s="6"/>
      <c r="AE10537" s="6"/>
    </row>
    <row r="10538" spans="1:31" x14ac:dyDescent="0.3">
      <c r="A10538" s="6">
        <v>20240</v>
      </c>
      <c r="B10538" s="6" t="s">
        <v>33412</v>
      </c>
      <c r="C10538" s="6" t="s">
        <v>33413</v>
      </c>
      <c r="D10538" s="6">
        <v>4</v>
      </c>
      <c r="E10538" s="6">
        <v>0</v>
      </c>
      <c r="F10538" s="6"/>
      <c r="G10538" s="6">
        <v>0</v>
      </c>
      <c r="H10538" s="6"/>
      <c r="I10538" s="6"/>
      <c r="J10538" s="6"/>
      <c r="K10538" s="6">
        <v>0</v>
      </c>
      <c r="L10538" s="6" t="s">
        <v>12295</v>
      </c>
      <c r="M10538" s="6">
        <v>63</v>
      </c>
      <c r="N10538" s="6" t="str">
        <f>VLOOKUP(A10538,web_archive!D:AB,18,FALSE)</f>
        <v>Normal / Upper / Baby</v>
      </c>
      <c r="O10538" s="6">
        <v>2</v>
      </c>
      <c r="P10538" s="6">
        <v>4096</v>
      </c>
      <c r="Q10538" s="6"/>
      <c r="R10538" s="6">
        <v>1</v>
      </c>
      <c r="S10538" s="6">
        <v>1</v>
      </c>
      <c r="T10538" s="6"/>
      <c r="U10538" s="6" t="s">
        <v>33414</v>
      </c>
      <c r="V10538" s="6" t="s">
        <v>12299</v>
      </c>
      <c r="W10538" s="6" t="s">
        <v>12299</v>
      </c>
      <c r="X10538" s="6"/>
      <c r="Y10538" s="6"/>
      <c r="Z10538" s="6"/>
      <c r="AA10538" s="6"/>
      <c r="AB10538" s="6"/>
      <c r="AC10538" s="6"/>
      <c r="AD10538" s="6"/>
      <c r="AE10538" s="6"/>
    </row>
    <row r="10539" spans="1:31" x14ac:dyDescent="0.3">
      <c r="A10539" s="6">
        <v>20241</v>
      </c>
      <c r="B10539" s="6" t="s">
        <v>33415</v>
      </c>
      <c r="C10539" s="6" t="s">
        <v>33416</v>
      </c>
      <c r="D10539" s="6">
        <v>4</v>
      </c>
      <c r="E10539" s="6">
        <v>0</v>
      </c>
      <c r="F10539" s="6"/>
      <c r="G10539" s="6">
        <v>0</v>
      </c>
      <c r="H10539" s="6"/>
      <c r="I10539" s="6"/>
      <c r="J10539" s="6"/>
      <c r="K10539" s="6">
        <v>0</v>
      </c>
      <c r="L10539" s="6" t="s">
        <v>12295</v>
      </c>
      <c r="M10539" s="6">
        <v>63</v>
      </c>
      <c r="N10539" s="6" t="str">
        <f>VLOOKUP(A10539,web_archive!D:AB,18,FALSE)</f>
        <v>Normal / Upper / Baby</v>
      </c>
      <c r="O10539" s="6">
        <v>2</v>
      </c>
      <c r="P10539" s="6">
        <v>1024</v>
      </c>
      <c r="Q10539" s="6"/>
      <c r="R10539" s="6">
        <v>1</v>
      </c>
      <c r="S10539" s="6">
        <v>1</v>
      </c>
      <c r="T10539" s="6">
        <v>922</v>
      </c>
      <c r="U10539" s="6" t="s">
        <v>12299</v>
      </c>
      <c r="V10539" s="6" t="s">
        <v>12299</v>
      </c>
      <c r="W10539" s="6" t="s">
        <v>12299</v>
      </c>
      <c r="X10539" s="6"/>
      <c r="Y10539" s="6"/>
      <c r="Z10539" s="6"/>
      <c r="AA10539" s="6"/>
      <c r="AB10539" s="6"/>
      <c r="AC10539" s="6"/>
      <c r="AD10539" s="6"/>
      <c r="AE10539" s="6"/>
    </row>
    <row r="10540" spans="1:31" x14ac:dyDescent="0.3">
      <c r="A10540" s="6">
        <v>20242</v>
      </c>
      <c r="B10540" s="6" t="s">
        <v>33417</v>
      </c>
      <c r="C10540" s="6" t="s">
        <v>33418</v>
      </c>
      <c r="D10540" s="6">
        <v>4</v>
      </c>
      <c r="E10540" s="6">
        <v>0</v>
      </c>
      <c r="F10540" s="6"/>
      <c r="G10540" s="6">
        <v>0</v>
      </c>
      <c r="H10540" s="6"/>
      <c r="I10540" s="6"/>
      <c r="J10540" s="6"/>
      <c r="K10540" s="6">
        <v>0</v>
      </c>
      <c r="L10540" s="6" t="s">
        <v>12295</v>
      </c>
      <c r="M10540" s="6">
        <v>63</v>
      </c>
      <c r="N10540" s="6" t="str">
        <f>VLOOKUP(A10540,web_archive!D:AB,18,FALSE)</f>
        <v>Normal / Upper / Baby</v>
      </c>
      <c r="O10540" s="6">
        <v>2</v>
      </c>
      <c r="P10540" s="6">
        <v>1024</v>
      </c>
      <c r="Q10540" s="6"/>
      <c r="R10540" s="6">
        <v>1</v>
      </c>
      <c r="S10540" s="6">
        <v>1</v>
      </c>
      <c r="T10540" s="6">
        <v>1313</v>
      </c>
      <c r="U10540" s="6" t="s">
        <v>12299</v>
      </c>
      <c r="V10540" s="6" t="s">
        <v>12299</v>
      </c>
      <c r="W10540" s="6" t="s">
        <v>12299</v>
      </c>
      <c r="X10540" s="6"/>
      <c r="Y10540" s="6"/>
      <c r="Z10540" s="6"/>
      <c r="AA10540" s="6"/>
      <c r="AB10540" s="6"/>
      <c r="AC10540" s="6"/>
      <c r="AD10540" s="6"/>
      <c r="AE10540" s="6"/>
    </row>
    <row r="10541" spans="1:31" x14ac:dyDescent="0.3">
      <c r="A10541" s="6">
        <v>20243</v>
      </c>
      <c r="B10541" s="6" t="s">
        <v>33419</v>
      </c>
      <c r="C10541" s="6" t="s">
        <v>33420</v>
      </c>
      <c r="D10541" s="6">
        <v>4</v>
      </c>
      <c r="E10541" s="6">
        <v>0</v>
      </c>
      <c r="F10541" s="6"/>
      <c r="G10541" s="6">
        <v>0</v>
      </c>
      <c r="H10541" s="6"/>
      <c r="I10541" s="6"/>
      <c r="J10541" s="6"/>
      <c r="K10541" s="6">
        <v>0</v>
      </c>
      <c r="L10541" s="6" t="s">
        <v>12295</v>
      </c>
      <c r="M10541" s="6">
        <v>63</v>
      </c>
      <c r="N10541" s="6" t="str">
        <f>VLOOKUP(A10541,web_archive!D:AB,18,FALSE)</f>
        <v>Normal / Upper / Baby</v>
      </c>
      <c r="O10541" s="6">
        <v>2</v>
      </c>
      <c r="P10541" s="6">
        <v>1024</v>
      </c>
      <c r="Q10541" s="6"/>
      <c r="R10541" s="6">
        <v>1</v>
      </c>
      <c r="S10541" s="6">
        <v>1</v>
      </c>
      <c r="T10541" s="6">
        <v>1314</v>
      </c>
      <c r="U10541" s="6" t="s">
        <v>12299</v>
      </c>
      <c r="V10541" s="6" t="s">
        <v>12299</v>
      </c>
      <c r="W10541" s="6" t="s">
        <v>12299</v>
      </c>
      <c r="X10541" s="6"/>
      <c r="Y10541" s="6"/>
      <c r="Z10541" s="6"/>
      <c r="AA10541" s="6"/>
      <c r="AB10541" s="6"/>
      <c r="AC10541" s="6"/>
      <c r="AD10541" s="6"/>
      <c r="AE10541" s="6"/>
    </row>
    <row r="10542" spans="1:31" x14ac:dyDescent="0.3">
      <c r="A10542" s="6">
        <v>20244</v>
      </c>
      <c r="B10542" s="6" t="s">
        <v>33421</v>
      </c>
      <c r="C10542" s="6" t="s">
        <v>33422</v>
      </c>
      <c r="D10542" s="6">
        <v>4</v>
      </c>
      <c r="E10542" s="6">
        <v>0</v>
      </c>
      <c r="F10542" s="6"/>
      <c r="G10542" s="6">
        <v>0</v>
      </c>
      <c r="H10542" s="6"/>
      <c r="I10542" s="6"/>
      <c r="J10542" s="6"/>
      <c r="K10542" s="6">
        <v>0</v>
      </c>
      <c r="L10542" s="6" t="s">
        <v>12295</v>
      </c>
      <c r="M10542" s="6">
        <v>63</v>
      </c>
      <c r="N10542" s="6" t="str">
        <f>VLOOKUP(A10542,web_archive!D:AB,18,FALSE)</f>
        <v>Normal / Upper / Baby</v>
      </c>
      <c r="O10542" s="6">
        <v>2</v>
      </c>
      <c r="P10542" s="6">
        <v>3072</v>
      </c>
      <c r="Q10542" s="6"/>
      <c r="R10542" s="6">
        <v>1</v>
      </c>
      <c r="S10542" s="6">
        <v>1</v>
      </c>
      <c r="T10542" s="6">
        <v>200</v>
      </c>
      <c r="U10542" s="6" t="s">
        <v>12299</v>
      </c>
      <c r="V10542" s="6" t="s">
        <v>12299</v>
      </c>
      <c r="W10542" s="6" t="s">
        <v>12299</v>
      </c>
      <c r="X10542" s="6"/>
      <c r="Y10542" s="6"/>
      <c r="Z10542" s="6"/>
      <c r="AA10542" s="6"/>
      <c r="AB10542" s="6"/>
      <c r="AC10542" s="6"/>
      <c r="AD10542" s="6"/>
      <c r="AE10542" s="6"/>
    </row>
    <row r="10543" spans="1:31" x14ac:dyDescent="0.3">
      <c r="A10543" s="6">
        <v>20245</v>
      </c>
      <c r="B10543" s="6" t="s">
        <v>33423</v>
      </c>
      <c r="C10543" s="6" t="s">
        <v>33424</v>
      </c>
      <c r="D10543" s="6">
        <v>4</v>
      </c>
      <c r="E10543" s="6">
        <v>0</v>
      </c>
      <c r="F10543" s="6"/>
      <c r="G10543" s="6">
        <v>0</v>
      </c>
      <c r="H10543" s="6"/>
      <c r="I10543" s="6"/>
      <c r="J10543" s="6"/>
      <c r="K10543" s="6">
        <v>0</v>
      </c>
      <c r="L10543" s="6" t="s">
        <v>12295</v>
      </c>
      <c r="M10543" s="6">
        <v>63</v>
      </c>
      <c r="N10543" s="6" t="str">
        <f>VLOOKUP(A10543,web_archive!D:AB,18,FALSE)</f>
        <v>Normal / Upper / Baby</v>
      </c>
      <c r="O10543" s="6">
        <v>2</v>
      </c>
      <c r="P10543" s="6">
        <v>1024</v>
      </c>
      <c r="Q10543" s="6"/>
      <c r="R10543" s="6">
        <v>1</v>
      </c>
      <c r="S10543" s="6">
        <v>1</v>
      </c>
      <c r="T10543" s="6">
        <v>447</v>
      </c>
      <c r="U10543" s="6" t="s">
        <v>12299</v>
      </c>
      <c r="V10543" s="6" t="s">
        <v>12299</v>
      </c>
      <c r="W10543" s="6" t="s">
        <v>12299</v>
      </c>
      <c r="X10543" s="6"/>
      <c r="Y10543" s="6"/>
      <c r="Z10543" s="6"/>
      <c r="AA10543" s="6"/>
      <c r="AB10543" s="6"/>
      <c r="AC10543" s="6"/>
      <c r="AD10543" s="6"/>
      <c r="AE10543" s="6"/>
    </row>
    <row r="10544" spans="1:31" x14ac:dyDescent="0.3">
      <c r="A10544" s="6">
        <v>20246</v>
      </c>
      <c r="B10544" s="6" t="s">
        <v>33425</v>
      </c>
      <c r="C10544" s="6" t="s">
        <v>33426</v>
      </c>
      <c r="D10544" s="6">
        <v>4</v>
      </c>
      <c r="E10544" s="6">
        <v>0</v>
      </c>
      <c r="F10544" s="6"/>
      <c r="G10544" s="6">
        <v>0</v>
      </c>
      <c r="H10544" s="6"/>
      <c r="I10544" s="6"/>
      <c r="J10544" s="6"/>
      <c r="K10544" s="6">
        <v>0</v>
      </c>
      <c r="L10544" s="6" t="s">
        <v>12295</v>
      </c>
      <c r="M10544" s="6">
        <v>63</v>
      </c>
      <c r="N10544" s="6" t="str">
        <f>VLOOKUP(A10544,web_archive!D:AB,18,FALSE)</f>
        <v>Normal / Upper / Baby</v>
      </c>
      <c r="O10544" s="6">
        <v>2</v>
      </c>
      <c r="P10544" s="6">
        <v>2048</v>
      </c>
      <c r="Q10544" s="6"/>
      <c r="R10544" s="6">
        <v>1</v>
      </c>
      <c r="S10544" s="6">
        <v>1</v>
      </c>
      <c r="T10544" s="6">
        <v>1309</v>
      </c>
      <c r="U10544" s="6" t="s">
        <v>12299</v>
      </c>
      <c r="V10544" s="6" t="s">
        <v>33427</v>
      </c>
      <c r="W10544" s="6">
        <v>-1</v>
      </c>
      <c r="X10544" s="6" t="s">
        <v>12298</v>
      </c>
      <c r="Y10544" s="6" t="s">
        <v>33428</v>
      </c>
      <c r="Z10544" s="6"/>
      <c r="AA10544" s="6"/>
      <c r="AB10544" s="6"/>
      <c r="AC10544" s="6"/>
      <c r="AD10544" s="6"/>
      <c r="AE10544" s="6"/>
    </row>
    <row r="10545" spans="1:23" x14ac:dyDescent="0.3">
      <c r="A10545" s="6">
        <v>20247</v>
      </c>
      <c r="B10545" s="6" t="s">
        <v>33429</v>
      </c>
      <c r="C10545" s="6" t="s">
        <v>33430</v>
      </c>
      <c r="D10545" s="6">
        <v>4</v>
      </c>
      <c r="E10545" s="6">
        <v>0</v>
      </c>
      <c r="F10545" s="6"/>
      <c r="G10545" s="6">
        <v>0</v>
      </c>
      <c r="H10545" s="6"/>
      <c r="I10545" s="6"/>
      <c r="J10545" s="6"/>
      <c r="K10545" s="6">
        <v>0</v>
      </c>
      <c r="L10545" s="6" t="s">
        <v>12295</v>
      </c>
      <c r="M10545" s="6">
        <v>63</v>
      </c>
      <c r="N10545" s="6" t="str">
        <f>VLOOKUP(A10545,web_archive!D:AB,18,FALSE)</f>
        <v>Normal / Upper / Baby</v>
      </c>
      <c r="O10545" s="6">
        <v>2</v>
      </c>
      <c r="P10545" s="6">
        <v>1024</v>
      </c>
      <c r="Q10545" s="6"/>
      <c r="R10545" s="6">
        <v>1</v>
      </c>
      <c r="S10545" s="6">
        <v>1</v>
      </c>
      <c r="T10545" s="6">
        <v>1310</v>
      </c>
      <c r="U10545" s="6" t="s">
        <v>12299</v>
      </c>
      <c r="V10545" s="6" t="s">
        <v>12299</v>
      </c>
      <c r="W10545" s="6" t="s">
        <v>12299</v>
      </c>
    </row>
    <row r="10546" spans="1:23" x14ac:dyDescent="0.3">
      <c r="A10546" s="6">
        <v>20248</v>
      </c>
      <c r="B10546" s="6" t="s">
        <v>33431</v>
      </c>
      <c r="C10546" s="6" t="s">
        <v>33432</v>
      </c>
      <c r="D10546" s="6">
        <v>4</v>
      </c>
      <c r="E10546" s="6">
        <v>0</v>
      </c>
      <c r="F10546" s="6"/>
      <c r="G10546" s="6">
        <v>0</v>
      </c>
      <c r="H10546" s="6"/>
      <c r="I10546" s="6"/>
      <c r="J10546" s="6"/>
      <c r="K10546" s="6">
        <v>0</v>
      </c>
      <c r="L10546" s="6" t="s">
        <v>12295</v>
      </c>
      <c r="M10546" s="6">
        <v>63</v>
      </c>
      <c r="N10546" s="6" t="str">
        <f>VLOOKUP(A10546,web_archive!D:AB,18,FALSE)</f>
        <v>Normal / Upper / Baby</v>
      </c>
      <c r="O10546" s="6">
        <v>2</v>
      </c>
      <c r="P10546" s="6">
        <v>1024</v>
      </c>
      <c r="Q10546" s="6"/>
      <c r="R10546" s="6">
        <v>1</v>
      </c>
      <c r="S10546" s="6">
        <v>1</v>
      </c>
      <c r="T10546" s="6">
        <v>1315</v>
      </c>
      <c r="U10546" s="6" t="s">
        <v>12299</v>
      </c>
      <c r="V10546" s="6" t="s">
        <v>12299</v>
      </c>
      <c r="W10546" s="6" t="s">
        <v>12299</v>
      </c>
    </row>
    <row r="10547" spans="1:23" x14ac:dyDescent="0.3">
      <c r="A10547" s="6">
        <v>20249</v>
      </c>
      <c r="B10547" s="6" t="s">
        <v>33433</v>
      </c>
      <c r="C10547" s="6" t="s">
        <v>33434</v>
      </c>
      <c r="D10547" s="6">
        <v>4</v>
      </c>
      <c r="E10547" s="6">
        <v>0</v>
      </c>
      <c r="F10547" s="6"/>
      <c r="G10547" s="6">
        <v>0</v>
      </c>
      <c r="H10547" s="6"/>
      <c r="I10547" s="6"/>
      <c r="J10547" s="6"/>
      <c r="K10547" s="6">
        <v>0</v>
      </c>
      <c r="L10547" s="6" t="s">
        <v>12295</v>
      </c>
      <c r="M10547" s="6">
        <v>63</v>
      </c>
      <c r="N10547" s="6" t="str">
        <f>VLOOKUP(A10547,web_archive!D:AB,18,FALSE)</f>
        <v>Normal / Upper / Baby</v>
      </c>
      <c r="O10547" s="6">
        <v>2</v>
      </c>
      <c r="P10547" s="6">
        <v>1024</v>
      </c>
      <c r="Q10547" s="6"/>
      <c r="R10547" s="6">
        <v>1</v>
      </c>
      <c r="S10547" s="6">
        <v>1</v>
      </c>
      <c r="T10547" s="6">
        <v>1316</v>
      </c>
      <c r="U10547" s="6" t="s">
        <v>12299</v>
      </c>
      <c r="V10547" s="6" t="s">
        <v>12299</v>
      </c>
      <c r="W10547" s="6" t="s">
        <v>12299</v>
      </c>
    </row>
    <row r="10548" spans="1:23" x14ac:dyDescent="0.3">
      <c r="A10548" s="6">
        <v>20250</v>
      </c>
      <c r="B10548" s="6" t="s">
        <v>33435</v>
      </c>
      <c r="C10548" s="6" t="s">
        <v>33436</v>
      </c>
      <c r="D10548" s="6">
        <v>4</v>
      </c>
      <c r="E10548" s="6">
        <v>0</v>
      </c>
      <c r="F10548" s="6"/>
      <c r="G10548" s="6">
        <v>0</v>
      </c>
      <c r="H10548" s="6"/>
      <c r="I10548" s="6"/>
      <c r="J10548" s="6"/>
      <c r="K10548" s="6">
        <v>0</v>
      </c>
      <c r="L10548" s="6" t="s">
        <v>12295</v>
      </c>
      <c r="M10548" s="6">
        <v>63</v>
      </c>
      <c r="N10548" s="6" t="str">
        <f>VLOOKUP(A10548,web_archive!D:AB,18,FALSE)</f>
        <v>Normal / Upper / Baby</v>
      </c>
      <c r="O10548" s="6">
        <v>2</v>
      </c>
      <c r="P10548" s="6">
        <v>1024</v>
      </c>
      <c r="Q10548" s="6"/>
      <c r="R10548" s="6">
        <v>1</v>
      </c>
      <c r="S10548" s="6">
        <v>1</v>
      </c>
      <c r="T10548" s="6">
        <v>1317</v>
      </c>
      <c r="U10548" s="6" t="s">
        <v>12299</v>
      </c>
      <c r="V10548" s="6" t="s">
        <v>12299</v>
      </c>
      <c r="W10548" s="6" t="s">
        <v>12299</v>
      </c>
    </row>
    <row r="10549" spans="1:23" x14ac:dyDescent="0.3">
      <c r="A10549" s="6">
        <v>20251</v>
      </c>
      <c r="B10549" s="6" t="s">
        <v>33437</v>
      </c>
      <c r="C10549" s="6" t="s">
        <v>33438</v>
      </c>
      <c r="D10549" s="6">
        <v>4</v>
      </c>
      <c r="E10549" s="6">
        <v>0</v>
      </c>
      <c r="F10549" s="6"/>
      <c r="G10549" s="6">
        <v>0</v>
      </c>
      <c r="H10549" s="6"/>
      <c r="I10549" s="6"/>
      <c r="J10549" s="6"/>
      <c r="K10549" s="6">
        <v>0</v>
      </c>
      <c r="L10549" s="6" t="s">
        <v>12295</v>
      </c>
      <c r="M10549" s="6">
        <v>63</v>
      </c>
      <c r="N10549" s="6" t="e">
        <f>VLOOKUP(A10549,web_archive!D:AB,18,FALSE)</f>
        <v>#N/A</v>
      </c>
      <c r="O10549" s="6">
        <v>2</v>
      </c>
      <c r="P10549" s="6">
        <v>1024</v>
      </c>
      <c r="Q10549" s="6"/>
      <c r="R10549" s="6">
        <v>1</v>
      </c>
      <c r="S10549" s="6">
        <v>1</v>
      </c>
      <c r="T10549" s="6">
        <v>920</v>
      </c>
      <c r="U10549" s="6" t="s">
        <v>12299</v>
      </c>
      <c r="V10549" s="6" t="s">
        <v>12299</v>
      </c>
      <c r="W10549" s="6" t="s">
        <v>12299</v>
      </c>
    </row>
    <row r="10550" spans="1:23" x14ac:dyDescent="0.3">
      <c r="A10550" s="6">
        <v>20252</v>
      </c>
      <c r="B10550" s="6" t="s">
        <v>33439</v>
      </c>
      <c r="C10550" s="6" t="s">
        <v>33440</v>
      </c>
      <c r="D10550" s="6">
        <v>4</v>
      </c>
      <c r="E10550" s="6">
        <v>0</v>
      </c>
      <c r="F10550" s="6"/>
      <c r="G10550" s="6">
        <v>0</v>
      </c>
      <c r="H10550" s="6"/>
      <c r="I10550" s="6"/>
      <c r="J10550" s="6"/>
      <c r="K10550" s="6">
        <v>0</v>
      </c>
      <c r="L10550" s="6" t="s">
        <v>12295</v>
      </c>
      <c r="M10550" s="6">
        <v>63</v>
      </c>
      <c r="N10550" s="6" t="str">
        <f>VLOOKUP(A10550,web_archive!D:AB,18,FALSE)</f>
        <v>Normal / Upper / Baby</v>
      </c>
      <c r="O10550" s="6">
        <v>2</v>
      </c>
      <c r="P10550" s="6">
        <v>1024</v>
      </c>
      <c r="Q10550" s="6"/>
      <c r="R10550" s="6">
        <v>1</v>
      </c>
      <c r="S10550" s="6">
        <v>1</v>
      </c>
      <c r="T10550" s="6">
        <v>1150</v>
      </c>
      <c r="U10550" s="6" t="s">
        <v>12299</v>
      </c>
      <c r="V10550" s="6" t="s">
        <v>12299</v>
      </c>
      <c r="W10550" s="6" t="s">
        <v>12299</v>
      </c>
    </row>
    <row r="10551" spans="1:23" x14ac:dyDescent="0.3">
      <c r="A10551" s="6">
        <v>20253</v>
      </c>
      <c r="B10551" s="6" t="s">
        <v>33441</v>
      </c>
      <c r="C10551" s="6" t="s">
        <v>33442</v>
      </c>
      <c r="D10551" s="6">
        <v>4</v>
      </c>
      <c r="E10551" s="6">
        <v>0</v>
      </c>
      <c r="F10551" s="6"/>
      <c r="G10551" s="6">
        <v>0</v>
      </c>
      <c r="H10551" s="6"/>
      <c r="I10551" s="6"/>
      <c r="J10551" s="6"/>
      <c r="K10551" s="6">
        <v>0</v>
      </c>
      <c r="L10551" s="6" t="s">
        <v>12295</v>
      </c>
      <c r="M10551" s="6">
        <v>63</v>
      </c>
      <c r="N10551" s="6" t="e">
        <f>VLOOKUP(A10551,web_archive!D:AB,18,FALSE)</f>
        <v>#N/A</v>
      </c>
      <c r="O10551" s="6">
        <v>2</v>
      </c>
      <c r="P10551" s="6">
        <v>1024</v>
      </c>
      <c r="Q10551" s="6"/>
      <c r="R10551" s="6">
        <v>1</v>
      </c>
      <c r="S10551" s="6">
        <v>1</v>
      </c>
      <c r="T10551" s="6">
        <v>784</v>
      </c>
      <c r="U10551" s="6" t="s">
        <v>12299</v>
      </c>
      <c r="V10551" s="6" t="s">
        <v>12299</v>
      </c>
      <c r="W10551" s="6" t="s">
        <v>12299</v>
      </c>
    </row>
    <row r="10552" spans="1:23" x14ac:dyDescent="0.3">
      <c r="A10552" s="6">
        <v>20254</v>
      </c>
      <c r="B10552" s="6" t="s">
        <v>33443</v>
      </c>
      <c r="C10552" s="6" t="s">
        <v>33444</v>
      </c>
      <c r="D10552" s="6">
        <v>4</v>
      </c>
      <c r="E10552" s="6">
        <v>0</v>
      </c>
      <c r="F10552" s="6"/>
      <c r="G10552" s="6">
        <v>0</v>
      </c>
      <c r="H10552" s="6"/>
      <c r="I10552" s="6"/>
      <c r="J10552" s="6"/>
      <c r="K10552" s="6">
        <v>0</v>
      </c>
      <c r="L10552" s="6" t="s">
        <v>12295</v>
      </c>
      <c r="M10552" s="6">
        <v>63</v>
      </c>
      <c r="N10552" s="6" t="e">
        <f>VLOOKUP(A10552,web_archive!D:AB,18,FALSE)</f>
        <v>#N/A</v>
      </c>
      <c r="O10552" s="6">
        <v>2</v>
      </c>
      <c r="P10552" s="6">
        <v>1024</v>
      </c>
      <c r="Q10552" s="6"/>
      <c r="R10552" s="6">
        <v>1</v>
      </c>
      <c r="S10552" s="6">
        <v>1</v>
      </c>
      <c r="T10552" s="6">
        <v>243</v>
      </c>
      <c r="U10552" s="6" t="s">
        <v>12299</v>
      </c>
      <c r="V10552" s="6" t="s">
        <v>12299</v>
      </c>
      <c r="W10552" s="6" t="s">
        <v>12299</v>
      </c>
    </row>
    <row r="10553" spans="1:23" x14ac:dyDescent="0.3">
      <c r="A10553" s="6">
        <v>20255</v>
      </c>
      <c r="B10553" s="6" t="s">
        <v>33445</v>
      </c>
      <c r="C10553" s="6" t="s">
        <v>33446</v>
      </c>
      <c r="D10553" s="6">
        <v>4</v>
      </c>
      <c r="E10553" s="6">
        <v>0</v>
      </c>
      <c r="F10553" s="6"/>
      <c r="G10553" s="6">
        <v>0</v>
      </c>
      <c r="H10553" s="6"/>
      <c r="I10553" s="6"/>
      <c r="J10553" s="6"/>
      <c r="K10553" s="6">
        <v>0</v>
      </c>
      <c r="L10553" s="6" t="s">
        <v>12295</v>
      </c>
      <c r="M10553" s="6">
        <v>63</v>
      </c>
      <c r="N10553" s="6" t="str">
        <f>VLOOKUP(A10553,web_archive!D:AB,18,FALSE)</f>
        <v>Normal / Upper / Baby</v>
      </c>
      <c r="O10553" s="6">
        <v>2</v>
      </c>
      <c r="P10553" s="6">
        <v>2048</v>
      </c>
      <c r="Q10553" s="6"/>
      <c r="R10553" s="6">
        <v>1</v>
      </c>
      <c r="S10553" s="6">
        <v>1</v>
      </c>
      <c r="T10553" s="6">
        <v>1318</v>
      </c>
      <c r="U10553" s="6" t="s">
        <v>12299</v>
      </c>
      <c r="V10553" s="6" t="s">
        <v>12299</v>
      </c>
      <c r="W10553" s="6" t="s">
        <v>12299</v>
      </c>
    </row>
    <row r="10554" spans="1:23" x14ac:dyDescent="0.3">
      <c r="A10554" s="6">
        <v>20256</v>
      </c>
      <c r="B10554" s="6" t="s">
        <v>33447</v>
      </c>
      <c r="C10554" s="6" t="s">
        <v>33448</v>
      </c>
      <c r="D10554" s="6">
        <v>4</v>
      </c>
      <c r="E10554" s="6">
        <v>0</v>
      </c>
      <c r="F10554" s="6"/>
      <c r="G10554" s="6">
        <v>0</v>
      </c>
      <c r="H10554" s="6"/>
      <c r="I10554" s="6"/>
      <c r="J10554" s="6"/>
      <c r="K10554" s="6">
        <v>0</v>
      </c>
      <c r="L10554" s="6" t="s">
        <v>12295</v>
      </c>
      <c r="M10554" s="6">
        <v>63</v>
      </c>
      <c r="N10554" s="6" t="str">
        <f>VLOOKUP(A10554,web_archive!D:AB,18,FALSE)</f>
        <v>Normal / Upper / Baby</v>
      </c>
      <c r="O10554" s="6">
        <v>2</v>
      </c>
      <c r="P10554" s="6">
        <v>1024</v>
      </c>
      <c r="Q10554" s="6"/>
      <c r="R10554" s="6">
        <v>1</v>
      </c>
      <c r="S10554" s="6">
        <v>1</v>
      </c>
      <c r="T10554" s="6">
        <v>1319</v>
      </c>
      <c r="U10554" s="6" t="s">
        <v>12299</v>
      </c>
      <c r="V10554" s="6" t="s">
        <v>12299</v>
      </c>
      <c r="W10554" s="6" t="s">
        <v>12299</v>
      </c>
    </row>
    <row r="10555" spans="1:23" x14ac:dyDescent="0.3">
      <c r="A10555" s="6">
        <v>20257</v>
      </c>
      <c r="B10555" s="6" t="s">
        <v>33449</v>
      </c>
      <c r="C10555" s="6" t="s">
        <v>33450</v>
      </c>
      <c r="D10555" s="6">
        <v>4</v>
      </c>
      <c r="E10555" s="6">
        <v>0</v>
      </c>
      <c r="F10555" s="6"/>
      <c r="G10555" s="6">
        <v>0</v>
      </c>
      <c r="H10555" s="6"/>
      <c r="I10555" s="6"/>
      <c r="J10555" s="6"/>
      <c r="K10555" s="6">
        <v>0</v>
      </c>
      <c r="L10555" s="6" t="s">
        <v>12295</v>
      </c>
      <c r="M10555" s="6">
        <v>63</v>
      </c>
      <c r="N10555" s="6" t="str">
        <f>VLOOKUP(A10555,web_archive!D:AB,18,FALSE)</f>
        <v>Normal / Upper / Baby</v>
      </c>
      <c r="O10555" s="6">
        <v>2</v>
      </c>
      <c r="P10555" s="6">
        <v>1024</v>
      </c>
      <c r="Q10555" s="6"/>
      <c r="R10555" s="6">
        <v>1</v>
      </c>
      <c r="S10555" s="6">
        <v>1</v>
      </c>
      <c r="T10555" s="6">
        <v>1320</v>
      </c>
      <c r="U10555" s="6" t="s">
        <v>12299</v>
      </c>
      <c r="V10555" s="6" t="s">
        <v>12299</v>
      </c>
      <c r="W10555" s="6" t="s">
        <v>12299</v>
      </c>
    </row>
    <row r="10556" spans="1:23" x14ac:dyDescent="0.3">
      <c r="A10556" s="6">
        <v>20258</v>
      </c>
      <c r="B10556" s="6" t="s">
        <v>33451</v>
      </c>
      <c r="C10556" s="6" t="s">
        <v>33452</v>
      </c>
      <c r="D10556" s="6">
        <v>4</v>
      </c>
      <c r="E10556" s="6">
        <v>0</v>
      </c>
      <c r="F10556" s="6"/>
      <c r="G10556" s="6">
        <v>0</v>
      </c>
      <c r="H10556" s="6"/>
      <c r="I10556" s="6"/>
      <c r="J10556" s="6"/>
      <c r="K10556" s="6">
        <v>0</v>
      </c>
      <c r="L10556" s="6" t="s">
        <v>12295</v>
      </c>
      <c r="M10556" s="6">
        <v>63</v>
      </c>
      <c r="N10556" s="6" t="str">
        <f>VLOOKUP(A10556,web_archive!D:AB,18,FALSE)</f>
        <v>Normal / Upper / Baby</v>
      </c>
      <c r="O10556" s="6">
        <v>2</v>
      </c>
      <c r="P10556" s="6">
        <v>1024</v>
      </c>
      <c r="Q10556" s="6"/>
      <c r="R10556" s="6">
        <v>1</v>
      </c>
      <c r="S10556" s="6">
        <v>1</v>
      </c>
      <c r="T10556" s="6">
        <v>1321</v>
      </c>
      <c r="U10556" s="6" t="s">
        <v>12299</v>
      </c>
      <c r="V10556" s="6" t="s">
        <v>12299</v>
      </c>
      <c r="W10556" s="6" t="s">
        <v>12299</v>
      </c>
    </row>
    <row r="10557" spans="1:23" x14ac:dyDescent="0.3">
      <c r="A10557" s="6">
        <v>20259</v>
      </c>
      <c r="B10557" s="6" t="s">
        <v>33453</v>
      </c>
      <c r="C10557" s="6" t="s">
        <v>33454</v>
      </c>
      <c r="D10557" s="6">
        <v>4</v>
      </c>
      <c r="E10557" s="6">
        <v>0</v>
      </c>
      <c r="F10557" s="6"/>
      <c r="G10557" s="6">
        <v>0</v>
      </c>
      <c r="H10557" s="6"/>
      <c r="I10557" s="6"/>
      <c r="J10557" s="6"/>
      <c r="K10557" s="6">
        <v>0</v>
      </c>
      <c r="L10557" s="6" t="s">
        <v>12295</v>
      </c>
      <c r="M10557" s="6">
        <v>63</v>
      </c>
      <c r="N10557" s="6" t="str">
        <f>VLOOKUP(A10557,web_archive!D:AB,18,FALSE)</f>
        <v>Normal / Upper / Baby</v>
      </c>
      <c r="O10557" s="6">
        <v>2</v>
      </c>
      <c r="P10557" s="6">
        <v>4096</v>
      </c>
      <c r="Q10557" s="6"/>
      <c r="R10557" s="6">
        <v>1</v>
      </c>
      <c r="S10557" s="6">
        <v>1</v>
      </c>
      <c r="T10557" s="6">
        <v>1322</v>
      </c>
      <c r="U10557" s="6" t="s">
        <v>12299</v>
      </c>
      <c r="V10557" s="6" t="s">
        <v>12299</v>
      </c>
      <c r="W10557" s="6" t="s">
        <v>12299</v>
      </c>
    </row>
    <row r="10558" spans="1:23" x14ac:dyDescent="0.3">
      <c r="A10558" s="6">
        <v>20260</v>
      </c>
      <c r="B10558" s="6" t="s">
        <v>33455</v>
      </c>
      <c r="C10558" s="6" t="s">
        <v>33456</v>
      </c>
      <c r="D10558" s="6">
        <v>4</v>
      </c>
      <c r="E10558" s="6">
        <v>0</v>
      </c>
      <c r="F10558" s="6"/>
      <c r="G10558" s="6">
        <v>0</v>
      </c>
      <c r="H10558" s="6"/>
      <c r="I10558" s="6"/>
      <c r="J10558" s="6"/>
      <c r="K10558" s="6">
        <v>0</v>
      </c>
      <c r="L10558" s="6" t="s">
        <v>12295</v>
      </c>
      <c r="M10558" s="6">
        <v>63</v>
      </c>
      <c r="N10558" s="6" t="str">
        <f>VLOOKUP(A10558,web_archive!D:AB,18,FALSE)</f>
        <v>Normal / Upper / Baby</v>
      </c>
      <c r="O10558" s="6">
        <v>2</v>
      </c>
      <c r="P10558" s="6">
        <v>1024</v>
      </c>
      <c r="Q10558" s="6"/>
      <c r="R10558" s="6">
        <v>1</v>
      </c>
      <c r="S10558" s="6">
        <v>1</v>
      </c>
      <c r="T10558" s="6">
        <v>81</v>
      </c>
      <c r="U10558" s="6" t="s">
        <v>12299</v>
      </c>
      <c r="V10558" s="6" t="s">
        <v>12299</v>
      </c>
      <c r="W10558" s="6" t="s">
        <v>12299</v>
      </c>
    </row>
    <row r="10559" spans="1:23" x14ac:dyDescent="0.3">
      <c r="A10559" s="6">
        <v>20262</v>
      </c>
      <c r="B10559" s="6" t="s">
        <v>33457</v>
      </c>
      <c r="C10559" s="6" t="s">
        <v>33458</v>
      </c>
      <c r="D10559" s="6">
        <v>4</v>
      </c>
      <c r="E10559" s="6">
        <v>0</v>
      </c>
      <c r="F10559" s="6"/>
      <c r="G10559" s="6">
        <v>0</v>
      </c>
      <c r="H10559" s="6"/>
      <c r="I10559" s="6"/>
      <c r="J10559" s="6"/>
      <c r="K10559" s="6">
        <v>0</v>
      </c>
      <c r="L10559" s="6" t="s">
        <v>12295</v>
      </c>
      <c r="M10559" s="6">
        <v>63</v>
      </c>
      <c r="N10559" s="6" t="str">
        <f>VLOOKUP(A10559,web_archive!D:AB,18,FALSE)</f>
        <v>Normal / Upper / Baby</v>
      </c>
      <c r="O10559" s="6">
        <v>2</v>
      </c>
      <c r="P10559" s="6">
        <v>1024</v>
      </c>
      <c r="Q10559" s="6"/>
      <c r="R10559" s="6">
        <v>1</v>
      </c>
      <c r="S10559" s="6">
        <v>1</v>
      </c>
      <c r="T10559" s="6">
        <v>1070</v>
      </c>
      <c r="U10559" s="6" t="s">
        <v>12299</v>
      </c>
      <c r="V10559" s="6" t="s">
        <v>12299</v>
      </c>
      <c r="W10559" s="6" t="s">
        <v>12299</v>
      </c>
    </row>
    <row r="10560" spans="1:23" x14ac:dyDescent="0.3">
      <c r="A10560" s="6">
        <v>20263</v>
      </c>
      <c r="B10560" s="6" t="s">
        <v>33459</v>
      </c>
      <c r="C10560" s="6" t="s">
        <v>33460</v>
      </c>
      <c r="D10560" s="6">
        <v>4</v>
      </c>
      <c r="E10560" s="6">
        <v>0</v>
      </c>
      <c r="F10560" s="6"/>
      <c r="G10560" s="6">
        <v>0</v>
      </c>
      <c r="H10560" s="6"/>
      <c r="I10560" s="6"/>
      <c r="J10560" s="6"/>
      <c r="K10560" s="6">
        <v>0</v>
      </c>
      <c r="L10560" s="6" t="s">
        <v>12295</v>
      </c>
      <c r="M10560" s="6">
        <v>63</v>
      </c>
      <c r="N10560" s="6" t="str">
        <f>VLOOKUP(A10560,web_archive!D:AB,18,FALSE)</f>
        <v>Normal / Upper / Baby</v>
      </c>
      <c r="O10560" s="6">
        <v>2</v>
      </c>
      <c r="P10560" s="6">
        <v>1024</v>
      </c>
      <c r="Q10560" s="6"/>
      <c r="R10560" s="6">
        <v>1</v>
      </c>
      <c r="S10560" s="6">
        <v>1</v>
      </c>
      <c r="T10560" s="6">
        <v>838</v>
      </c>
      <c r="U10560" s="6" t="s">
        <v>12299</v>
      </c>
      <c r="V10560" s="6" t="s">
        <v>12299</v>
      </c>
      <c r="W10560" s="6" t="s">
        <v>12299</v>
      </c>
    </row>
    <row r="10561" spans="1:23" x14ac:dyDescent="0.3">
      <c r="A10561" s="6">
        <v>20264</v>
      </c>
      <c r="B10561" s="6" t="s">
        <v>33461</v>
      </c>
      <c r="C10561" s="6" t="s">
        <v>33462</v>
      </c>
      <c r="D10561" s="6">
        <v>4</v>
      </c>
      <c r="E10561" s="6">
        <v>0</v>
      </c>
      <c r="F10561" s="6"/>
      <c r="G10561" s="6">
        <v>0</v>
      </c>
      <c r="H10561" s="6"/>
      <c r="I10561" s="6"/>
      <c r="J10561" s="6"/>
      <c r="K10561" s="6">
        <v>0</v>
      </c>
      <c r="L10561" s="6" t="s">
        <v>12295</v>
      </c>
      <c r="M10561" s="6">
        <v>63</v>
      </c>
      <c r="N10561" s="6" t="str">
        <f>VLOOKUP(A10561,web_archive!D:AB,18,FALSE)</f>
        <v>Normal / Upper / Baby</v>
      </c>
      <c r="O10561" s="6">
        <v>2</v>
      </c>
      <c r="P10561" s="6">
        <v>4096</v>
      </c>
      <c r="Q10561" s="6"/>
      <c r="R10561" s="6">
        <v>1</v>
      </c>
      <c r="S10561" s="6">
        <v>1</v>
      </c>
      <c r="T10561" s="6">
        <v>893</v>
      </c>
      <c r="U10561" s="6" t="s">
        <v>12299</v>
      </c>
      <c r="V10561" s="6" t="s">
        <v>12299</v>
      </c>
      <c r="W10561" s="6" t="s">
        <v>12299</v>
      </c>
    </row>
    <row r="10562" spans="1:23" x14ac:dyDescent="0.3">
      <c r="A10562" s="6">
        <v>20265</v>
      </c>
      <c r="B10562" s="6" t="s">
        <v>33463</v>
      </c>
      <c r="C10562" s="6" t="s">
        <v>33464</v>
      </c>
      <c r="D10562" s="6">
        <v>4</v>
      </c>
      <c r="E10562" s="6">
        <v>0</v>
      </c>
      <c r="F10562" s="6"/>
      <c r="G10562" s="6">
        <v>0</v>
      </c>
      <c r="H10562" s="6"/>
      <c r="I10562" s="6"/>
      <c r="J10562" s="6"/>
      <c r="K10562" s="6">
        <v>0</v>
      </c>
      <c r="L10562" s="6" t="s">
        <v>12295</v>
      </c>
      <c r="M10562" s="6">
        <v>63</v>
      </c>
      <c r="N10562" s="6" t="str">
        <f>VLOOKUP(A10562,web_archive!D:AB,18,FALSE)</f>
        <v>Normal / Upper / Baby</v>
      </c>
      <c r="O10562" s="6">
        <v>2</v>
      </c>
      <c r="P10562" s="6">
        <v>1024</v>
      </c>
      <c r="Q10562" s="6"/>
      <c r="R10562" s="6">
        <v>1</v>
      </c>
      <c r="S10562" s="6">
        <v>1</v>
      </c>
      <c r="T10562" s="6">
        <v>235</v>
      </c>
      <c r="U10562" s="6" t="s">
        <v>12299</v>
      </c>
      <c r="V10562" s="6" t="s">
        <v>12299</v>
      </c>
      <c r="W10562" s="6" t="s">
        <v>12299</v>
      </c>
    </row>
    <row r="10563" spans="1:23" x14ac:dyDescent="0.3">
      <c r="A10563" s="6">
        <v>20266</v>
      </c>
      <c r="B10563" s="6" t="s">
        <v>33465</v>
      </c>
      <c r="C10563" s="6" t="s">
        <v>33466</v>
      </c>
      <c r="D10563" s="6">
        <v>4</v>
      </c>
      <c r="E10563" s="6">
        <v>0</v>
      </c>
      <c r="F10563" s="6"/>
      <c r="G10563" s="6">
        <v>0</v>
      </c>
      <c r="H10563" s="6"/>
      <c r="I10563" s="6"/>
      <c r="J10563" s="6"/>
      <c r="K10563" s="6">
        <v>0</v>
      </c>
      <c r="L10563" s="6" t="s">
        <v>12295</v>
      </c>
      <c r="M10563" s="6">
        <v>63</v>
      </c>
      <c r="N10563" s="6" t="str">
        <f>VLOOKUP(A10563,web_archive!D:AB,18,FALSE)</f>
        <v>Normal / Upper / Baby</v>
      </c>
      <c r="O10563" s="6">
        <v>2</v>
      </c>
      <c r="P10563" s="6">
        <v>1024</v>
      </c>
      <c r="Q10563" s="6"/>
      <c r="R10563" s="6">
        <v>1</v>
      </c>
      <c r="S10563" s="6">
        <v>1</v>
      </c>
      <c r="T10563" s="6">
        <v>1324</v>
      </c>
      <c r="U10563" s="6" t="s">
        <v>12299</v>
      </c>
      <c r="V10563" s="6" t="s">
        <v>12299</v>
      </c>
      <c r="W10563" s="6" t="s">
        <v>12299</v>
      </c>
    </row>
    <row r="10564" spans="1:23" x14ac:dyDescent="0.3">
      <c r="A10564" s="6">
        <v>20267</v>
      </c>
      <c r="B10564" s="6" t="s">
        <v>33467</v>
      </c>
      <c r="C10564" s="6" t="s">
        <v>33468</v>
      </c>
      <c r="D10564" s="6">
        <v>4</v>
      </c>
      <c r="E10564" s="6">
        <v>0</v>
      </c>
      <c r="F10564" s="6"/>
      <c r="G10564" s="6">
        <v>0</v>
      </c>
      <c r="H10564" s="6"/>
      <c r="I10564" s="6"/>
      <c r="J10564" s="6"/>
      <c r="K10564" s="6">
        <v>0</v>
      </c>
      <c r="L10564" s="6" t="s">
        <v>12295</v>
      </c>
      <c r="M10564" s="6">
        <v>63</v>
      </c>
      <c r="N10564" s="6" t="str">
        <f>VLOOKUP(A10564,web_archive!D:AB,18,FALSE)</f>
        <v>Normal / Upper / Baby</v>
      </c>
      <c r="O10564" s="6">
        <v>2</v>
      </c>
      <c r="P10564" s="6">
        <v>1024</v>
      </c>
      <c r="Q10564" s="6"/>
      <c r="R10564" s="6">
        <v>1</v>
      </c>
      <c r="S10564" s="6">
        <v>1</v>
      </c>
      <c r="T10564" s="6">
        <v>1325</v>
      </c>
      <c r="U10564" s="6" t="s">
        <v>12299</v>
      </c>
      <c r="V10564" s="6" t="s">
        <v>12299</v>
      </c>
      <c r="W10564" s="6" t="s">
        <v>12299</v>
      </c>
    </row>
    <row r="10565" spans="1:23" x14ac:dyDescent="0.3">
      <c r="A10565" s="6">
        <v>20268</v>
      </c>
      <c r="B10565" s="6" t="s">
        <v>33469</v>
      </c>
      <c r="C10565" s="6" t="s">
        <v>33470</v>
      </c>
      <c r="D10565" s="6">
        <v>4</v>
      </c>
      <c r="E10565" s="6">
        <v>0</v>
      </c>
      <c r="F10565" s="6"/>
      <c r="G10565" s="6">
        <v>0</v>
      </c>
      <c r="H10565" s="6"/>
      <c r="I10565" s="6"/>
      <c r="J10565" s="6"/>
      <c r="K10565" s="6">
        <v>0</v>
      </c>
      <c r="L10565" s="6" t="s">
        <v>12295</v>
      </c>
      <c r="M10565" s="6">
        <v>63</v>
      </c>
      <c r="N10565" s="6" t="str">
        <f>VLOOKUP(A10565,web_archive!D:AB,18,FALSE)</f>
        <v>Normal / Upper / Baby</v>
      </c>
      <c r="O10565" s="6">
        <v>2</v>
      </c>
      <c r="P10565" s="6">
        <v>1024</v>
      </c>
      <c r="Q10565" s="6"/>
      <c r="R10565" s="6">
        <v>1</v>
      </c>
      <c r="S10565" s="6">
        <v>1</v>
      </c>
      <c r="T10565" s="6">
        <v>1326</v>
      </c>
      <c r="U10565" s="6" t="s">
        <v>12299</v>
      </c>
      <c r="V10565" s="6" t="s">
        <v>12299</v>
      </c>
      <c r="W10565" s="6" t="s">
        <v>12299</v>
      </c>
    </row>
    <row r="10566" spans="1:23" x14ac:dyDescent="0.3">
      <c r="A10566" s="6">
        <v>20269</v>
      </c>
      <c r="B10566" s="6" t="s">
        <v>33471</v>
      </c>
      <c r="C10566" s="6" t="s">
        <v>33472</v>
      </c>
      <c r="D10566" s="6">
        <v>4</v>
      </c>
      <c r="E10566" s="6">
        <v>0</v>
      </c>
      <c r="F10566" s="6"/>
      <c r="G10566" s="6">
        <v>0</v>
      </c>
      <c r="H10566" s="6"/>
      <c r="I10566" s="6"/>
      <c r="J10566" s="6"/>
      <c r="K10566" s="6">
        <v>0</v>
      </c>
      <c r="L10566" s="6" t="s">
        <v>12295</v>
      </c>
      <c r="M10566" s="6">
        <v>63</v>
      </c>
      <c r="N10566" s="6" t="e">
        <f>VLOOKUP(A10566,web_archive!D:AB,18,FALSE)</f>
        <v>#N/A</v>
      </c>
      <c r="O10566" s="6">
        <v>2</v>
      </c>
      <c r="P10566" s="6">
        <v>1024</v>
      </c>
      <c r="Q10566" s="6"/>
      <c r="R10566" s="6">
        <v>1</v>
      </c>
      <c r="S10566" s="6">
        <v>1</v>
      </c>
      <c r="T10566" s="6">
        <v>1327</v>
      </c>
      <c r="U10566" s="6" t="s">
        <v>12299</v>
      </c>
      <c r="V10566" s="6" t="s">
        <v>12299</v>
      </c>
      <c r="W10566" s="6" t="s">
        <v>12299</v>
      </c>
    </row>
    <row r="10567" spans="1:23" x14ac:dyDescent="0.3">
      <c r="A10567" s="6">
        <v>20270</v>
      </c>
      <c r="B10567" s="6" t="s">
        <v>33473</v>
      </c>
      <c r="C10567" s="6" t="s">
        <v>33474</v>
      </c>
      <c r="D10567" s="6">
        <v>4</v>
      </c>
      <c r="E10567" s="6">
        <v>0</v>
      </c>
      <c r="F10567" s="6"/>
      <c r="G10567" s="6">
        <v>0</v>
      </c>
      <c r="H10567" s="6"/>
      <c r="I10567" s="6"/>
      <c r="J10567" s="6"/>
      <c r="K10567" s="6">
        <v>0</v>
      </c>
      <c r="L10567" s="6" t="s">
        <v>12295</v>
      </c>
      <c r="M10567" s="6">
        <v>63</v>
      </c>
      <c r="N10567" s="6" t="e">
        <f>VLOOKUP(A10567,web_archive!D:AB,18,FALSE)</f>
        <v>#N/A</v>
      </c>
      <c r="O10567" s="6">
        <v>2</v>
      </c>
      <c r="P10567" s="6">
        <v>2048</v>
      </c>
      <c r="Q10567" s="6"/>
      <c r="R10567" s="6">
        <v>1</v>
      </c>
      <c r="S10567" s="6">
        <v>1</v>
      </c>
      <c r="T10567" s="6">
        <v>1328</v>
      </c>
      <c r="U10567" s="6" t="s">
        <v>12299</v>
      </c>
      <c r="V10567" s="6" t="s">
        <v>12299</v>
      </c>
      <c r="W10567" s="6" t="s">
        <v>12299</v>
      </c>
    </row>
    <row r="10568" spans="1:23" x14ac:dyDescent="0.3">
      <c r="A10568" s="6">
        <v>20271</v>
      </c>
      <c r="B10568" s="6" t="s">
        <v>33475</v>
      </c>
      <c r="C10568" s="6" t="s">
        <v>33476</v>
      </c>
      <c r="D10568" s="6">
        <v>4</v>
      </c>
      <c r="E10568" s="6">
        <v>0</v>
      </c>
      <c r="F10568" s="6"/>
      <c r="G10568" s="6">
        <v>0</v>
      </c>
      <c r="H10568" s="6"/>
      <c r="I10568" s="6"/>
      <c r="J10568" s="6"/>
      <c r="K10568" s="6">
        <v>0</v>
      </c>
      <c r="L10568" s="6" t="s">
        <v>12295</v>
      </c>
      <c r="M10568" s="6">
        <v>63</v>
      </c>
      <c r="N10568" s="6" t="e">
        <f>VLOOKUP(A10568,web_archive!D:AB,18,FALSE)</f>
        <v>#N/A</v>
      </c>
      <c r="O10568" s="6">
        <v>2</v>
      </c>
      <c r="P10568" s="6">
        <v>1024</v>
      </c>
      <c r="Q10568" s="6"/>
      <c r="R10568" s="6">
        <v>1</v>
      </c>
      <c r="S10568" s="6">
        <v>1</v>
      </c>
      <c r="T10568" s="6">
        <v>37</v>
      </c>
      <c r="U10568" s="6" t="s">
        <v>12299</v>
      </c>
      <c r="V10568" s="6" t="s">
        <v>12299</v>
      </c>
      <c r="W10568" s="6" t="s">
        <v>12299</v>
      </c>
    </row>
    <row r="10569" spans="1:23" x14ac:dyDescent="0.3">
      <c r="A10569" s="6">
        <v>20272</v>
      </c>
      <c r="B10569" s="6" t="s">
        <v>33477</v>
      </c>
      <c r="C10569" s="6" t="s">
        <v>33478</v>
      </c>
      <c r="D10569" s="6">
        <v>4</v>
      </c>
      <c r="E10569" s="6">
        <v>0</v>
      </c>
      <c r="F10569" s="6"/>
      <c r="G10569" s="6">
        <v>0</v>
      </c>
      <c r="H10569" s="6"/>
      <c r="I10569" s="6"/>
      <c r="J10569" s="6"/>
      <c r="K10569" s="6">
        <v>0</v>
      </c>
      <c r="L10569" s="6" t="s">
        <v>12295</v>
      </c>
      <c r="M10569" s="6">
        <v>63</v>
      </c>
      <c r="N10569" s="6" t="str">
        <f>VLOOKUP(A10569,web_archive!D:AB,18,FALSE)</f>
        <v>Normal / Upper / Baby</v>
      </c>
      <c r="O10569" s="6">
        <v>2</v>
      </c>
      <c r="P10569" s="6">
        <v>1024</v>
      </c>
      <c r="Q10569" s="6"/>
      <c r="R10569" s="6">
        <v>1</v>
      </c>
      <c r="S10569" s="6">
        <v>1</v>
      </c>
      <c r="T10569" s="6">
        <v>42</v>
      </c>
      <c r="U10569" s="6" t="s">
        <v>12299</v>
      </c>
      <c r="V10569" s="6" t="s">
        <v>12299</v>
      </c>
      <c r="W10569" s="6" t="s">
        <v>12299</v>
      </c>
    </row>
    <row r="10570" spans="1:23" x14ac:dyDescent="0.3">
      <c r="A10570" s="6">
        <v>20273</v>
      </c>
      <c r="B10570" s="6" t="s">
        <v>33479</v>
      </c>
      <c r="C10570" s="6" t="s">
        <v>33480</v>
      </c>
      <c r="D10570" s="6">
        <v>4</v>
      </c>
      <c r="E10570" s="6">
        <v>0</v>
      </c>
      <c r="F10570" s="6"/>
      <c r="G10570" s="6">
        <v>0</v>
      </c>
      <c r="H10570" s="6"/>
      <c r="I10570" s="6"/>
      <c r="J10570" s="6"/>
      <c r="K10570" s="6">
        <v>0</v>
      </c>
      <c r="L10570" s="6" t="s">
        <v>12295</v>
      </c>
      <c r="M10570" s="6">
        <v>63</v>
      </c>
      <c r="N10570" s="6" t="str">
        <f>VLOOKUP(A10570,web_archive!D:AB,18,FALSE)</f>
        <v>Normal / Upper / Baby</v>
      </c>
      <c r="O10570" s="6">
        <v>2</v>
      </c>
      <c r="P10570" s="6">
        <v>1024</v>
      </c>
      <c r="Q10570" s="6"/>
      <c r="R10570" s="6">
        <v>1</v>
      </c>
      <c r="S10570" s="6">
        <v>1</v>
      </c>
      <c r="T10570" s="6">
        <v>738</v>
      </c>
      <c r="U10570" s="6" t="s">
        <v>12299</v>
      </c>
      <c r="V10570" s="6" t="s">
        <v>12299</v>
      </c>
      <c r="W10570" s="6" t="s">
        <v>12299</v>
      </c>
    </row>
    <row r="10571" spans="1:23" x14ac:dyDescent="0.3">
      <c r="A10571" s="6">
        <v>20274</v>
      </c>
      <c r="B10571" s="6" t="s">
        <v>33481</v>
      </c>
      <c r="C10571" s="6" t="s">
        <v>33482</v>
      </c>
      <c r="D10571" s="6">
        <v>4</v>
      </c>
      <c r="E10571" s="6">
        <v>0</v>
      </c>
      <c r="F10571" s="6"/>
      <c r="G10571" s="6">
        <v>0</v>
      </c>
      <c r="H10571" s="6"/>
      <c r="I10571" s="6"/>
      <c r="J10571" s="6"/>
      <c r="K10571" s="6">
        <v>0</v>
      </c>
      <c r="L10571" s="6" t="s">
        <v>12295</v>
      </c>
      <c r="M10571" s="6">
        <v>63</v>
      </c>
      <c r="N10571" s="6" t="e">
        <f>VLOOKUP(A10571,web_archive!D:AB,18,FALSE)</f>
        <v>#N/A</v>
      </c>
      <c r="O10571" s="6">
        <v>2</v>
      </c>
      <c r="P10571" s="6">
        <v>1024</v>
      </c>
      <c r="Q10571" s="6"/>
      <c r="R10571" s="6">
        <v>1</v>
      </c>
      <c r="S10571" s="6">
        <v>1</v>
      </c>
      <c r="T10571" s="6">
        <v>966</v>
      </c>
      <c r="U10571" s="6" t="s">
        <v>12299</v>
      </c>
      <c r="V10571" s="6" t="s">
        <v>12299</v>
      </c>
      <c r="W10571" s="6" t="s">
        <v>12299</v>
      </c>
    </row>
    <row r="10572" spans="1:23" x14ac:dyDescent="0.3">
      <c r="A10572" s="6">
        <v>20277</v>
      </c>
      <c r="B10572" s="6" t="s">
        <v>33483</v>
      </c>
      <c r="C10572" s="6" t="s">
        <v>33484</v>
      </c>
      <c r="D10572" s="6">
        <v>4</v>
      </c>
      <c r="E10572" s="6">
        <v>0</v>
      </c>
      <c r="F10572" s="6"/>
      <c r="G10572" s="6">
        <v>0</v>
      </c>
      <c r="H10572" s="6"/>
      <c r="I10572" s="6"/>
      <c r="J10572" s="6"/>
      <c r="K10572" s="6">
        <v>0</v>
      </c>
      <c r="L10572" s="6" t="s">
        <v>12295</v>
      </c>
      <c r="M10572" s="6">
        <v>63</v>
      </c>
      <c r="N10572" s="6" t="e">
        <f>VLOOKUP(A10572,web_archive!D:AB,18,FALSE)</f>
        <v>#N/A</v>
      </c>
      <c r="O10572" s="6">
        <v>2</v>
      </c>
      <c r="P10572" s="6">
        <v>1024</v>
      </c>
      <c r="Q10572" s="6"/>
      <c r="R10572" s="6">
        <v>1</v>
      </c>
      <c r="S10572" s="6">
        <v>1</v>
      </c>
      <c r="T10572" s="6">
        <v>385</v>
      </c>
      <c r="U10572" s="6" t="s">
        <v>12299</v>
      </c>
      <c r="V10572" s="6" t="s">
        <v>12299</v>
      </c>
      <c r="W10572" s="6" t="s">
        <v>12299</v>
      </c>
    </row>
    <row r="10573" spans="1:23" x14ac:dyDescent="0.3">
      <c r="A10573" s="6">
        <v>20278</v>
      </c>
      <c r="B10573" s="6" t="s">
        <v>33485</v>
      </c>
      <c r="C10573" s="6" t="s">
        <v>33486</v>
      </c>
      <c r="D10573" s="6">
        <v>4</v>
      </c>
      <c r="E10573" s="6">
        <v>0</v>
      </c>
      <c r="F10573" s="6"/>
      <c r="G10573" s="6">
        <v>0</v>
      </c>
      <c r="H10573" s="6"/>
      <c r="I10573" s="6"/>
      <c r="J10573" s="6"/>
      <c r="K10573" s="6">
        <v>0</v>
      </c>
      <c r="L10573" s="6" t="s">
        <v>12295</v>
      </c>
      <c r="M10573" s="6">
        <v>63</v>
      </c>
      <c r="N10573" s="6" t="e">
        <f>VLOOKUP(A10573,web_archive!D:AB,18,FALSE)</f>
        <v>#N/A</v>
      </c>
      <c r="O10573" s="6">
        <v>2</v>
      </c>
      <c r="P10573" s="6">
        <v>1024</v>
      </c>
      <c r="Q10573" s="6"/>
      <c r="R10573" s="6">
        <v>1</v>
      </c>
      <c r="S10573" s="6">
        <v>1</v>
      </c>
      <c r="T10573" s="6">
        <v>775</v>
      </c>
      <c r="U10573" s="6" t="s">
        <v>12299</v>
      </c>
      <c r="V10573" s="6" t="s">
        <v>12299</v>
      </c>
      <c r="W10573" s="6" t="s">
        <v>12299</v>
      </c>
    </row>
    <row r="10574" spans="1:23" x14ac:dyDescent="0.3">
      <c r="A10574" s="6">
        <v>20279</v>
      </c>
      <c r="B10574" s="6" t="s">
        <v>33487</v>
      </c>
      <c r="C10574" s="6" t="s">
        <v>33488</v>
      </c>
      <c r="D10574" s="6">
        <v>4</v>
      </c>
      <c r="E10574" s="6">
        <v>0</v>
      </c>
      <c r="F10574" s="6"/>
      <c r="G10574" s="6">
        <v>0</v>
      </c>
      <c r="H10574" s="6"/>
      <c r="I10574" s="6"/>
      <c r="J10574" s="6"/>
      <c r="K10574" s="6">
        <v>0</v>
      </c>
      <c r="L10574" s="6" t="s">
        <v>12295</v>
      </c>
      <c r="M10574" s="6">
        <v>63</v>
      </c>
      <c r="N10574" s="6" t="e">
        <f>VLOOKUP(A10574,web_archive!D:AB,18,FALSE)</f>
        <v>#N/A</v>
      </c>
      <c r="O10574" s="6">
        <v>2</v>
      </c>
      <c r="P10574" s="6">
        <v>4096</v>
      </c>
      <c r="Q10574" s="6"/>
      <c r="R10574" s="6">
        <v>1</v>
      </c>
      <c r="S10574" s="6">
        <v>1</v>
      </c>
      <c r="T10574" s="6">
        <v>952</v>
      </c>
      <c r="U10574" s="6" t="s">
        <v>12299</v>
      </c>
      <c r="V10574" s="6" t="s">
        <v>12299</v>
      </c>
      <c r="W10574" s="6" t="s">
        <v>12299</v>
      </c>
    </row>
    <row r="10575" spans="1:23" x14ac:dyDescent="0.3">
      <c r="A10575" s="6">
        <v>20280</v>
      </c>
      <c r="B10575" s="6" t="s">
        <v>33489</v>
      </c>
      <c r="C10575" s="6" t="s">
        <v>33490</v>
      </c>
      <c r="D10575" s="6">
        <v>4</v>
      </c>
      <c r="E10575" s="6">
        <v>0</v>
      </c>
      <c r="F10575" s="6"/>
      <c r="G10575" s="6">
        <v>0</v>
      </c>
      <c r="H10575" s="6"/>
      <c r="I10575" s="6"/>
      <c r="J10575" s="6"/>
      <c r="K10575" s="6">
        <v>0</v>
      </c>
      <c r="L10575" s="6" t="s">
        <v>12295</v>
      </c>
      <c r="M10575" s="6">
        <v>63</v>
      </c>
      <c r="N10575" s="6" t="e">
        <f>VLOOKUP(A10575,web_archive!D:AB,18,FALSE)</f>
        <v>#N/A</v>
      </c>
      <c r="O10575" s="6">
        <v>2</v>
      </c>
      <c r="P10575" s="6">
        <v>4096</v>
      </c>
      <c r="Q10575" s="6"/>
      <c r="R10575" s="6">
        <v>1</v>
      </c>
      <c r="S10575" s="6">
        <v>1</v>
      </c>
      <c r="T10575" s="6">
        <v>555</v>
      </c>
      <c r="U10575" s="6" t="s">
        <v>12299</v>
      </c>
      <c r="V10575" s="6" t="s">
        <v>12299</v>
      </c>
      <c r="W10575" s="6" t="s">
        <v>12299</v>
      </c>
    </row>
    <row r="10576" spans="1:23" x14ac:dyDescent="0.3">
      <c r="A10576" s="6">
        <v>20281</v>
      </c>
      <c r="B10576" s="6" t="s">
        <v>33491</v>
      </c>
      <c r="C10576" s="6" t="s">
        <v>33492</v>
      </c>
      <c r="D10576" s="6">
        <v>4</v>
      </c>
      <c r="E10576" s="6">
        <v>0</v>
      </c>
      <c r="F10576" s="6"/>
      <c r="G10576" s="6">
        <v>0</v>
      </c>
      <c r="H10576" s="6"/>
      <c r="I10576" s="6"/>
      <c r="J10576" s="6"/>
      <c r="K10576" s="6">
        <v>0</v>
      </c>
      <c r="L10576" s="6" t="s">
        <v>12295</v>
      </c>
      <c r="M10576" s="6">
        <v>63</v>
      </c>
      <c r="N10576" s="6" t="e">
        <f>VLOOKUP(A10576,web_archive!D:AB,18,FALSE)</f>
        <v>#N/A</v>
      </c>
      <c r="O10576" s="6">
        <v>2</v>
      </c>
      <c r="P10576" s="6">
        <v>1024</v>
      </c>
      <c r="Q10576" s="6"/>
      <c r="R10576" s="6">
        <v>1</v>
      </c>
      <c r="S10576" s="6">
        <v>1</v>
      </c>
      <c r="T10576" s="6">
        <v>977</v>
      </c>
      <c r="U10576" s="6" t="s">
        <v>12299</v>
      </c>
      <c r="V10576" s="6" t="s">
        <v>12299</v>
      </c>
      <c r="W10576" s="6" t="s">
        <v>12299</v>
      </c>
    </row>
    <row r="10577" spans="1:25" x14ac:dyDescent="0.3">
      <c r="A10577" s="6">
        <v>20282</v>
      </c>
      <c r="B10577" s="6" t="s">
        <v>33493</v>
      </c>
      <c r="C10577" s="6" t="s">
        <v>33494</v>
      </c>
      <c r="D10577" s="6">
        <v>4</v>
      </c>
      <c r="E10577" s="6">
        <v>0</v>
      </c>
      <c r="F10577" s="6"/>
      <c r="G10577" s="6">
        <v>0</v>
      </c>
      <c r="H10577" s="6"/>
      <c r="I10577" s="6"/>
      <c r="J10577" s="6"/>
      <c r="K10577" s="6">
        <v>0</v>
      </c>
      <c r="L10577" s="6" t="s">
        <v>12295</v>
      </c>
      <c r="M10577" s="6">
        <v>63</v>
      </c>
      <c r="N10577" s="6" t="e">
        <f>VLOOKUP(A10577,web_archive!D:AB,18,FALSE)</f>
        <v>#N/A</v>
      </c>
      <c r="O10577" s="6">
        <v>2</v>
      </c>
      <c r="P10577" s="6">
        <v>1024</v>
      </c>
      <c r="Q10577" s="6"/>
      <c r="R10577" s="6">
        <v>1</v>
      </c>
      <c r="S10577" s="6">
        <v>1</v>
      </c>
      <c r="T10577" s="6">
        <v>877</v>
      </c>
      <c r="U10577" s="6" t="s">
        <v>12299</v>
      </c>
      <c r="V10577" s="6" t="s">
        <v>12299</v>
      </c>
      <c r="W10577" s="6" t="s">
        <v>12299</v>
      </c>
      <c r="X10577" s="6"/>
      <c r="Y10577" s="6"/>
    </row>
    <row r="10578" spans="1:25" x14ac:dyDescent="0.3">
      <c r="A10578" s="6">
        <v>20283</v>
      </c>
      <c r="B10578" s="6" t="s">
        <v>33495</v>
      </c>
      <c r="C10578" s="6" t="s">
        <v>33496</v>
      </c>
      <c r="D10578" s="6">
        <v>4</v>
      </c>
      <c r="E10578" s="6">
        <v>0</v>
      </c>
      <c r="F10578" s="6"/>
      <c r="G10578" s="6">
        <v>0</v>
      </c>
      <c r="H10578" s="6"/>
      <c r="I10578" s="6"/>
      <c r="J10578" s="6"/>
      <c r="K10578" s="6">
        <v>0</v>
      </c>
      <c r="L10578" s="6" t="s">
        <v>12295</v>
      </c>
      <c r="M10578" s="6">
        <v>63</v>
      </c>
      <c r="N10578" s="6" t="e">
        <f>VLOOKUP(A10578,web_archive!D:AB,18,FALSE)</f>
        <v>#N/A</v>
      </c>
      <c r="O10578" s="6">
        <v>2</v>
      </c>
      <c r="P10578" s="6">
        <v>1024</v>
      </c>
      <c r="Q10578" s="6"/>
      <c r="R10578" s="6">
        <v>1</v>
      </c>
      <c r="S10578" s="6">
        <v>1</v>
      </c>
      <c r="T10578" s="6">
        <v>1329</v>
      </c>
      <c r="U10578" s="6" t="s">
        <v>12299</v>
      </c>
      <c r="V10578" s="6" t="s">
        <v>12299</v>
      </c>
      <c r="W10578" s="6" t="s">
        <v>12299</v>
      </c>
      <c r="X10578" s="6"/>
      <c r="Y10578" s="6"/>
    </row>
    <row r="10579" spans="1:25" x14ac:dyDescent="0.3">
      <c r="A10579" s="6">
        <v>20284</v>
      </c>
      <c r="B10579" s="6" t="s">
        <v>33497</v>
      </c>
      <c r="C10579" s="6" t="s">
        <v>33498</v>
      </c>
      <c r="D10579" s="6">
        <v>4</v>
      </c>
      <c r="E10579" s="6">
        <v>0</v>
      </c>
      <c r="F10579" s="6"/>
      <c r="G10579" s="6">
        <v>0</v>
      </c>
      <c r="H10579" s="6"/>
      <c r="I10579" s="6"/>
      <c r="J10579" s="6"/>
      <c r="K10579" s="6">
        <v>0</v>
      </c>
      <c r="L10579" s="6" t="s">
        <v>12295</v>
      </c>
      <c r="M10579" s="6">
        <v>63</v>
      </c>
      <c r="N10579" s="6" t="e">
        <f>VLOOKUP(A10579,web_archive!D:AB,18,FALSE)</f>
        <v>#N/A</v>
      </c>
      <c r="O10579" s="6">
        <v>2</v>
      </c>
      <c r="P10579" s="6">
        <v>1024</v>
      </c>
      <c r="Q10579" s="6"/>
      <c r="R10579" s="6">
        <v>1</v>
      </c>
      <c r="S10579" s="6">
        <v>1</v>
      </c>
      <c r="T10579" s="6">
        <v>1330</v>
      </c>
      <c r="U10579" s="6" t="s">
        <v>12299</v>
      </c>
      <c r="V10579" s="6" t="s">
        <v>12299</v>
      </c>
      <c r="W10579" s="6" t="s">
        <v>12299</v>
      </c>
      <c r="X10579" s="6"/>
      <c r="Y10579" s="6"/>
    </row>
    <row r="10580" spans="1:25" x14ac:dyDescent="0.3">
      <c r="A10580" s="6">
        <v>20285</v>
      </c>
      <c r="B10580" s="6" t="s">
        <v>33499</v>
      </c>
      <c r="C10580" s="6" t="s">
        <v>33500</v>
      </c>
      <c r="D10580" s="6">
        <v>4</v>
      </c>
      <c r="E10580" s="6">
        <v>0</v>
      </c>
      <c r="F10580" s="6"/>
      <c r="G10580" s="6">
        <v>0</v>
      </c>
      <c r="H10580" s="6"/>
      <c r="I10580" s="6"/>
      <c r="J10580" s="6"/>
      <c r="K10580" s="6">
        <v>0</v>
      </c>
      <c r="L10580" s="6" t="s">
        <v>12295</v>
      </c>
      <c r="M10580" s="6">
        <v>63</v>
      </c>
      <c r="N10580" s="6" t="e">
        <f>VLOOKUP(A10580,web_archive!D:AB,18,FALSE)</f>
        <v>#N/A</v>
      </c>
      <c r="O10580" s="6">
        <v>2</v>
      </c>
      <c r="P10580" s="6">
        <v>4096</v>
      </c>
      <c r="Q10580" s="6"/>
      <c r="R10580" s="6">
        <v>1</v>
      </c>
      <c r="S10580" s="6">
        <v>1</v>
      </c>
      <c r="T10580" s="6">
        <v>1331</v>
      </c>
      <c r="U10580" s="6" t="s">
        <v>33501</v>
      </c>
      <c r="V10580" s="6" t="s">
        <v>19087</v>
      </c>
      <c r="W10580" s="6" t="s">
        <v>12299</v>
      </c>
      <c r="X10580" s="6" t="s">
        <v>33501</v>
      </c>
      <c r="Y10580" s="6" t="s">
        <v>19088</v>
      </c>
    </row>
    <row r="10581" spans="1:25" x14ac:dyDescent="0.3">
      <c r="A10581" s="6">
        <v>20286</v>
      </c>
      <c r="B10581" s="6" t="s">
        <v>33502</v>
      </c>
      <c r="C10581" s="6" t="s">
        <v>33503</v>
      </c>
      <c r="D10581" s="6">
        <v>4</v>
      </c>
      <c r="E10581" s="6">
        <v>0</v>
      </c>
      <c r="F10581" s="6"/>
      <c r="G10581" s="6">
        <v>0</v>
      </c>
      <c r="H10581" s="6"/>
      <c r="I10581" s="6"/>
      <c r="J10581" s="6"/>
      <c r="K10581" s="6">
        <v>0</v>
      </c>
      <c r="L10581" s="6" t="s">
        <v>12295</v>
      </c>
      <c r="M10581" s="6">
        <v>63</v>
      </c>
      <c r="N10581" s="6" t="e">
        <f>VLOOKUP(A10581,web_archive!D:AB,18,FALSE)</f>
        <v>#N/A</v>
      </c>
      <c r="O10581" s="6">
        <v>2</v>
      </c>
      <c r="P10581" s="6">
        <v>2048</v>
      </c>
      <c r="Q10581" s="6"/>
      <c r="R10581" s="6">
        <v>1</v>
      </c>
      <c r="S10581" s="6">
        <v>1</v>
      </c>
      <c r="T10581" s="6">
        <v>1332</v>
      </c>
      <c r="U10581" s="6" t="s">
        <v>12299</v>
      </c>
      <c r="V10581" s="6" t="s">
        <v>12299</v>
      </c>
      <c r="W10581" s="6" t="s">
        <v>12299</v>
      </c>
      <c r="X10581" s="6"/>
      <c r="Y10581" s="6"/>
    </row>
    <row r="10582" spans="1:25" x14ac:dyDescent="0.3">
      <c r="A10582" s="6">
        <v>20287</v>
      </c>
      <c r="B10582" s="6" t="s">
        <v>33504</v>
      </c>
      <c r="C10582" s="6" t="s">
        <v>33505</v>
      </c>
      <c r="D10582" s="6">
        <v>4</v>
      </c>
      <c r="E10582" s="6">
        <v>0</v>
      </c>
      <c r="F10582" s="6"/>
      <c r="G10582" s="6">
        <v>0</v>
      </c>
      <c r="H10582" s="6"/>
      <c r="I10582" s="6"/>
      <c r="J10582" s="6"/>
      <c r="K10582" s="6">
        <v>0</v>
      </c>
      <c r="L10582" s="6" t="s">
        <v>12295</v>
      </c>
      <c r="M10582" s="6">
        <v>63</v>
      </c>
      <c r="N10582" s="6" t="e">
        <f>VLOOKUP(A10582,web_archive!D:AB,18,FALSE)</f>
        <v>#N/A</v>
      </c>
      <c r="O10582" s="6">
        <v>2</v>
      </c>
      <c r="P10582" s="6">
        <v>1024</v>
      </c>
      <c r="Q10582" s="6"/>
      <c r="R10582" s="6">
        <v>1</v>
      </c>
      <c r="S10582" s="6">
        <v>1</v>
      </c>
      <c r="T10582" s="6">
        <v>1333</v>
      </c>
      <c r="U10582" s="6" t="s">
        <v>12299</v>
      </c>
      <c r="V10582" s="6" t="s">
        <v>12299</v>
      </c>
      <c r="W10582" s="6" t="s">
        <v>12299</v>
      </c>
      <c r="X10582" s="6"/>
      <c r="Y10582" s="6"/>
    </row>
    <row r="10583" spans="1:25" x14ac:dyDescent="0.3">
      <c r="A10583" s="6">
        <v>20288</v>
      </c>
      <c r="B10583" s="6" t="s">
        <v>33506</v>
      </c>
      <c r="C10583" s="6" t="s">
        <v>33507</v>
      </c>
      <c r="D10583" s="6">
        <v>4</v>
      </c>
      <c r="E10583" s="6">
        <v>0</v>
      </c>
      <c r="F10583" s="6"/>
      <c r="G10583" s="6">
        <v>0</v>
      </c>
      <c r="H10583" s="6"/>
      <c r="I10583" s="6"/>
      <c r="J10583" s="6"/>
      <c r="K10583" s="6">
        <v>0</v>
      </c>
      <c r="L10583" s="6" t="s">
        <v>12295</v>
      </c>
      <c r="M10583" s="6">
        <v>63</v>
      </c>
      <c r="N10583" s="6" t="e">
        <f>VLOOKUP(A10583,web_archive!D:AB,18,FALSE)</f>
        <v>#N/A</v>
      </c>
      <c r="O10583" s="6">
        <v>2</v>
      </c>
      <c r="P10583" s="6">
        <v>1024</v>
      </c>
      <c r="Q10583" s="6"/>
      <c r="R10583" s="6">
        <v>1</v>
      </c>
      <c r="S10583" s="6">
        <v>1</v>
      </c>
      <c r="T10583" s="6">
        <v>1334</v>
      </c>
      <c r="U10583" s="6" t="s">
        <v>12299</v>
      </c>
      <c r="V10583" s="6" t="s">
        <v>12299</v>
      </c>
      <c r="W10583" s="6" t="s">
        <v>12299</v>
      </c>
      <c r="X10583" s="6"/>
      <c r="Y10583" s="6"/>
    </row>
    <row r="10584" spans="1:25" x14ac:dyDescent="0.3">
      <c r="A10584" s="6">
        <v>20291</v>
      </c>
      <c r="B10584" s="6" t="s">
        <v>33508</v>
      </c>
      <c r="C10584" s="6" t="s">
        <v>33509</v>
      </c>
      <c r="D10584" s="6">
        <v>4</v>
      </c>
      <c r="E10584" s="6">
        <v>0</v>
      </c>
      <c r="F10584" s="6"/>
      <c r="G10584" s="6">
        <v>0</v>
      </c>
      <c r="H10584" s="6"/>
      <c r="I10584" s="6"/>
      <c r="J10584" s="6"/>
      <c r="K10584" s="6">
        <v>0</v>
      </c>
      <c r="L10584" s="6" t="s">
        <v>12295</v>
      </c>
      <c r="M10584" s="6">
        <v>63</v>
      </c>
      <c r="N10584" s="6" t="e">
        <f>VLOOKUP(A10584,web_archive!D:AB,18,FALSE)</f>
        <v>#N/A</v>
      </c>
      <c r="O10584" s="6">
        <v>2</v>
      </c>
      <c r="P10584" s="6">
        <v>7168</v>
      </c>
      <c r="Q10584" s="6"/>
      <c r="R10584" s="6">
        <v>1</v>
      </c>
      <c r="S10584" s="6">
        <v>1</v>
      </c>
      <c r="T10584" s="6">
        <v>860</v>
      </c>
      <c r="U10584" s="6" t="s">
        <v>12299</v>
      </c>
      <c r="V10584" s="6" t="s">
        <v>12299</v>
      </c>
      <c r="W10584" s="6" t="s">
        <v>12299</v>
      </c>
      <c r="X10584" s="6"/>
      <c r="Y10584" s="6"/>
    </row>
    <row r="10585" spans="1:25" x14ac:dyDescent="0.3">
      <c r="A10585" s="6">
        <v>20292</v>
      </c>
      <c r="B10585" s="6" t="s">
        <v>33510</v>
      </c>
      <c r="C10585" s="6" t="s">
        <v>33511</v>
      </c>
      <c r="D10585" s="6">
        <v>4</v>
      </c>
      <c r="E10585" s="6">
        <v>0</v>
      </c>
      <c r="F10585" s="6"/>
      <c r="G10585" s="6">
        <v>0</v>
      </c>
      <c r="H10585" s="6"/>
      <c r="I10585" s="6"/>
      <c r="J10585" s="6"/>
      <c r="K10585" s="6">
        <v>0</v>
      </c>
      <c r="L10585" s="6" t="s">
        <v>12295</v>
      </c>
      <c r="M10585" s="6">
        <v>63</v>
      </c>
      <c r="N10585" s="6" t="e">
        <f>VLOOKUP(A10585,web_archive!D:AB,18,FALSE)</f>
        <v>#N/A</v>
      </c>
      <c r="O10585" s="6">
        <v>2</v>
      </c>
      <c r="P10585" s="6">
        <v>1024</v>
      </c>
      <c r="Q10585" s="6"/>
      <c r="R10585" s="6">
        <v>1</v>
      </c>
      <c r="S10585" s="6">
        <v>1</v>
      </c>
      <c r="T10585" s="6">
        <v>1338</v>
      </c>
      <c r="U10585" s="6" t="s">
        <v>12299</v>
      </c>
      <c r="V10585" s="6" t="s">
        <v>12299</v>
      </c>
      <c r="W10585" s="6" t="s">
        <v>12299</v>
      </c>
      <c r="X10585" s="6"/>
      <c r="Y10585" s="6"/>
    </row>
    <row r="10586" spans="1:25" x14ac:dyDescent="0.3">
      <c r="A10586" s="6">
        <v>20293</v>
      </c>
      <c r="B10586" s="6" t="s">
        <v>33512</v>
      </c>
      <c r="C10586" s="6" t="s">
        <v>33513</v>
      </c>
      <c r="D10586" s="6">
        <v>4</v>
      </c>
      <c r="E10586" s="6">
        <v>0</v>
      </c>
      <c r="F10586" s="6"/>
      <c r="G10586" s="6">
        <v>0</v>
      </c>
      <c r="H10586" s="6"/>
      <c r="I10586" s="6"/>
      <c r="J10586" s="6"/>
      <c r="K10586" s="6">
        <v>0</v>
      </c>
      <c r="L10586" s="6" t="s">
        <v>12295</v>
      </c>
      <c r="M10586" s="6">
        <v>63</v>
      </c>
      <c r="N10586" s="6" t="e">
        <f>VLOOKUP(A10586,web_archive!D:AB,18,FALSE)</f>
        <v>#N/A</v>
      </c>
      <c r="O10586" s="6">
        <v>2</v>
      </c>
      <c r="P10586" s="6">
        <v>1024</v>
      </c>
      <c r="Q10586" s="6"/>
      <c r="R10586" s="6">
        <v>1</v>
      </c>
      <c r="S10586" s="6">
        <v>1</v>
      </c>
      <c r="T10586" s="6">
        <v>590</v>
      </c>
      <c r="U10586" s="6" t="s">
        <v>12299</v>
      </c>
      <c r="V10586" s="6" t="s">
        <v>12299</v>
      </c>
      <c r="W10586" s="6" t="s">
        <v>12299</v>
      </c>
      <c r="X10586" s="6"/>
      <c r="Y10586" s="6"/>
    </row>
    <row r="10587" spans="1:25" x14ac:dyDescent="0.3">
      <c r="A10587" s="6">
        <v>20294</v>
      </c>
      <c r="B10587" s="6" t="s">
        <v>33514</v>
      </c>
      <c r="C10587" s="6" t="s">
        <v>33515</v>
      </c>
      <c r="D10587" s="6">
        <v>4</v>
      </c>
      <c r="E10587" s="6">
        <v>0</v>
      </c>
      <c r="F10587" s="6"/>
      <c r="G10587" s="6">
        <v>0</v>
      </c>
      <c r="H10587" s="6"/>
      <c r="I10587" s="6"/>
      <c r="J10587" s="6"/>
      <c r="K10587" s="6">
        <v>0</v>
      </c>
      <c r="L10587" s="6" t="s">
        <v>12295</v>
      </c>
      <c r="M10587" s="6">
        <v>63</v>
      </c>
      <c r="N10587" s="6" t="e">
        <f>VLOOKUP(A10587,web_archive!D:AB,18,FALSE)</f>
        <v>#N/A</v>
      </c>
      <c r="O10587" s="6">
        <v>2</v>
      </c>
      <c r="P10587" s="6">
        <v>1024</v>
      </c>
      <c r="Q10587" s="6"/>
      <c r="R10587" s="6">
        <v>1</v>
      </c>
      <c r="S10587" s="6">
        <v>1</v>
      </c>
      <c r="T10587" s="6">
        <v>553</v>
      </c>
      <c r="U10587" s="6" t="s">
        <v>12299</v>
      </c>
      <c r="V10587" s="6" t="s">
        <v>12299</v>
      </c>
      <c r="W10587" s="6" t="s">
        <v>12299</v>
      </c>
      <c r="X10587" s="6"/>
      <c r="Y10587" s="6"/>
    </row>
    <row r="10588" spans="1:25" x14ac:dyDescent="0.3">
      <c r="A10588" s="6">
        <v>20295</v>
      </c>
      <c r="B10588" s="6" t="s">
        <v>33516</v>
      </c>
      <c r="C10588" s="6" t="s">
        <v>33517</v>
      </c>
      <c r="D10588" s="6">
        <v>4</v>
      </c>
      <c r="E10588" s="6">
        <v>0</v>
      </c>
      <c r="F10588" s="6"/>
      <c r="G10588" s="6">
        <v>0</v>
      </c>
      <c r="H10588" s="6"/>
      <c r="I10588" s="6"/>
      <c r="J10588" s="6"/>
      <c r="K10588" s="6">
        <v>0</v>
      </c>
      <c r="L10588" s="6" t="s">
        <v>12295</v>
      </c>
      <c r="M10588" s="6">
        <v>63</v>
      </c>
      <c r="N10588" s="6" t="e">
        <f>VLOOKUP(A10588,web_archive!D:AB,18,FALSE)</f>
        <v>#N/A</v>
      </c>
      <c r="O10588" s="6">
        <v>2</v>
      </c>
      <c r="P10588" s="6">
        <v>2048</v>
      </c>
      <c r="Q10588" s="6"/>
      <c r="R10588" s="6">
        <v>1</v>
      </c>
      <c r="S10588" s="6">
        <v>1</v>
      </c>
      <c r="T10588" s="6">
        <v>954</v>
      </c>
      <c r="U10588" s="6" t="s">
        <v>12299</v>
      </c>
      <c r="V10588" s="6" t="s">
        <v>12299</v>
      </c>
      <c r="W10588" s="6" t="s">
        <v>12299</v>
      </c>
      <c r="X10588" s="6"/>
      <c r="Y10588" s="6"/>
    </row>
    <row r="10589" spans="1:25" x14ac:dyDescent="0.3">
      <c r="A10589" s="6">
        <v>20296</v>
      </c>
      <c r="B10589" s="6" t="s">
        <v>33518</v>
      </c>
      <c r="C10589" s="6" t="s">
        <v>33519</v>
      </c>
      <c r="D10589" s="6">
        <v>4</v>
      </c>
      <c r="E10589" s="6">
        <v>0</v>
      </c>
      <c r="F10589" s="6"/>
      <c r="G10589" s="6">
        <v>0</v>
      </c>
      <c r="H10589" s="6"/>
      <c r="I10589" s="6"/>
      <c r="J10589" s="6"/>
      <c r="K10589" s="6">
        <v>0</v>
      </c>
      <c r="L10589" s="6" t="s">
        <v>12295</v>
      </c>
      <c r="M10589" s="6">
        <v>63</v>
      </c>
      <c r="N10589" s="6" t="e">
        <f>VLOOKUP(A10589,web_archive!D:AB,18,FALSE)</f>
        <v>#N/A</v>
      </c>
      <c r="O10589" s="6">
        <v>2</v>
      </c>
      <c r="P10589" s="6">
        <v>1024</v>
      </c>
      <c r="Q10589" s="6"/>
      <c r="R10589" s="6">
        <v>1</v>
      </c>
      <c r="S10589" s="6">
        <v>1</v>
      </c>
      <c r="T10589" s="6">
        <v>391</v>
      </c>
      <c r="U10589" s="6" t="s">
        <v>12299</v>
      </c>
      <c r="V10589" s="6" t="s">
        <v>12299</v>
      </c>
      <c r="W10589" s="6" t="s">
        <v>12299</v>
      </c>
      <c r="X10589" s="6"/>
      <c r="Y10589" s="6"/>
    </row>
    <row r="10590" spans="1:25" x14ac:dyDescent="0.3">
      <c r="A10590" s="6">
        <v>20297</v>
      </c>
      <c r="B10590" s="6" t="s">
        <v>33520</v>
      </c>
      <c r="C10590" s="6" t="s">
        <v>33521</v>
      </c>
      <c r="D10590" s="6">
        <v>4</v>
      </c>
      <c r="E10590" s="6">
        <v>0</v>
      </c>
      <c r="F10590" s="6"/>
      <c r="G10590" s="6">
        <v>0</v>
      </c>
      <c r="H10590" s="6"/>
      <c r="I10590" s="6"/>
      <c r="J10590" s="6"/>
      <c r="K10590" s="6">
        <v>0</v>
      </c>
      <c r="L10590" s="6" t="s">
        <v>12295</v>
      </c>
      <c r="M10590" s="6">
        <v>63</v>
      </c>
      <c r="N10590" s="6" t="e">
        <f>VLOOKUP(A10590,web_archive!D:AB,18,FALSE)</f>
        <v>#N/A</v>
      </c>
      <c r="O10590" s="6">
        <v>2</v>
      </c>
      <c r="P10590" s="6">
        <v>1024</v>
      </c>
      <c r="Q10590" s="6"/>
      <c r="R10590" s="6">
        <v>1</v>
      </c>
      <c r="S10590" s="6">
        <v>1</v>
      </c>
      <c r="T10590" s="6">
        <v>615</v>
      </c>
      <c r="U10590" s="6" t="s">
        <v>12299</v>
      </c>
      <c r="V10590" s="6" t="s">
        <v>12299</v>
      </c>
      <c r="W10590" s="6" t="s">
        <v>12299</v>
      </c>
      <c r="X10590" s="6"/>
      <c r="Y10590" s="6"/>
    </row>
    <row r="10591" spans="1:25" x14ac:dyDescent="0.3">
      <c r="A10591" s="6">
        <v>20298</v>
      </c>
      <c r="B10591" s="6" t="s">
        <v>33522</v>
      </c>
      <c r="C10591" s="6" t="s">
        <v>33523</v>
      </c>
      <c r="D10591" s="6">
        <v>4</v>
      </c>
      <c r="E10591" s="6">
        <v>0</v>
      </c>
      <c r="F10591" s="6"/>
      <c r="G10591" s="6">
        <v>0</v>
      </c>
      <c r="H10591" s="6"/>
      <c r="I10591" s="6"/>
      <c r="J10591" s="6"/>
      <c r="K10591" s="6">
        <v>0</v>
      </c>
      <c r="L10591" s="6" t="s">
        <v>12295</v>
      </c>
      <c r="M10591" s="6">
        <v>63</v>
      </c>
      <c r="N10591" s="6" t="e">
        <f>VLOOKUP(A10591,web_archive!D:AB,18,FALSE)</f>
        <v>#N/A</v>
      </c>
      <c r="O10591" s="6">
        <v>2</v>
      </c>
      <c r="P10591" s="6">
        <v>2048</v>
      </c>
      <c r="Q10591" s="6"/>
      <c r="R10591" s="6">
        <v>1</v>
      </c>
      <c r="S10591" s="6">
        <v>1</v>
      </c>
      <c r="T10591" s="6">
        <v>1340</v>
      </c>
      <c r="U10591" s="6" t="s">
        <v>12299</v>
      </c>
      <c r="V10591" s="6" t="s">
        <v>12299</v>
      </c>
      <c r="W10591" s="6" t="s">
        <v>12299</v>
      </c>
      <c r="X10591" s="6"/>
      <c r="Y10591" s="6"/>
    </row>
    <row r="10592" spans="1:25" x14ac:dyDescent="0.3">
      <c r="A10592" s="6">
        <v>20299</v>
      </c>
      <c r="B10592" s="6" t="s">
        <v>33524</v>
      </c>
      <c r="C10592" s="6" t="s">
        <v>33525</v>
      </c>
      <c r="D10592" s="6">
        <v>4</v>
      </c>
      <c r="E10592" s="6">
        <v>0</v>
      </c>
      <c r="F10592" s="6"/>
      <c r="G10592" s="6">
        <v>0</v>
      </c>
      <c r="H10592" s="6"/>
      <c r="I10592" s="6"/>
      <c r="J10592" s="6"/>
      <c r="K10592" s="6">
        <v>0</v>
      </c>
      <c r="L10592" s="6" t="s">
        <v>12295</v>
      </c>
      <c r="M10592" s="6">
        <v>63</v>
      </c>
      <c r="N10592" s="6" t="e">
        <f>VLOOKUP(A10592,web_archive!D:AB,18,FALSE)</f>
        <v>#N/A</v>
      </c>
      <c r="O10592" s="6">
        <v>2</v>
      </c>
      <c r="P10592" s="6">
        <v>6144</v>
      </c>
      <c r="Q10592" s="6"/>
      <c r="R10592" s="6">
        <v>1</v>
      </c>
      <c r="S10592" s="6">
        <v>1</v>
      </c>
      <c r="T10592" s="6">
        <v>1341</v>
      </c>
      <c r="U10592" s="6" t="s">
        <v>12299</v>
      </c>
      <c r="V10592" s="6" t="s">
        <v>12299</v>
      </c>
      <c r="W10592" s="6" t="s">
        <v>12299</v>
      </c>
      <c r="X10592" s="6"/>
      <c r="Y10592" s="6"/>
    </row>
    <row r="10593" spans="1:23" x14ac:dyDescent="0.3">
      <c r="A10593" s="6">
        <v>20300</v>
      </c>
      <c r="B10593" s="6" t="s">
        <v>33526</v>
      </c>
      <c r="C10593" s="6" t="s">
        <v>33527</v>
      </c>
      <c r="D10593" s="6">
        <v>4</v>
      </c>
      <c r="E10593" s="6">
        <v>0</v>
      </c>
      <c r="F10593" s="6"/>
      <c r="G10593" s="6">
        <v>0</v>
      </c>
      <c r="H10593" s="6"/>
      <c r="I10593" s="6"/>
      <c r="J10593" s="6"/>
      <c r="K10593" s="6">
        <v>0</v>
      </c>
      <c r="L10593" s="6" t="s">
        <v>12295</v>
      </c>
      <c r="M10593" s="6">
        <v>63</v>
      </c>
      <c r="N10593" s="6" t="str">
        <f>VLOOKUP(A10593,web_archive!D:AB,18,FALSE)</f>
        <v>Normal / Upper / Baby</v>
      </c>
      <c r="O10593" s="6">
        <v>2</v>
      </c>
      <c r="P10593" s="6">
        <v>7168</v>
      </c>
      <c r="Q10593" s="6"/>
      <c r="R10593" s="6">
        <v>1</v>
      </c>
      <c r="S10593" s="6">
        <v>1</v>
      </c>
      <c r="T10593" s="6">
        <v>1342</v>
      </c>
      <c r="U10593" s="6" t="s">
        <v>12299</v>
      </c>
      <c r="V10593" s="6" t="s">
        <v>12299</v>
      </c>
      <c r="W10593" s="6" t="s">
        <v>12299</v>
      </c>
    </row>
    <row r="10594" spans="1:23" x14ac:dyDescent="0.3">
      <c r="A10594" s="6">
        <v>20301</v>
      </c>
      <c r="B10594" s="6" t="s">
        <v>33528</v>
      </c>
      <c r="C10594" s="6" t="s">
        <v>33529</v>
      </c>
      <c r="D10594" s="6">
        <v>4</v>
      </c>
      <c r="E10594" s="6">
        <v>0</v>
      </c>
      <c r="F10594" s="6"/>
      <c r="G10594" s="6">
        <v>0</v>
      </c>
      <c r="H10594" s="6"/>
      <c r="I10594" s="6"/>
      <c r="J10594" s="6"/>
      <c r="K10594" s="6">
        <v>0</v>
      </c>
      <c r="L10594" s="6" t="s">
        <v>12295</v>
      </c>
      <c r="M10594" s="6">
        <v>63</v>
      </c>
      <c r="N10594" s="6" t="e">
        <f>VLOOKUP(A10594,web_archive!D:AB,18,FALSE)</f>
        <v>#N/A</v>
      </c>
      <c r="O10594" s="6">
        <v>2</v>
      </c>
      <c r="P10594" s="6">
        <v>1024</v>
      </c>
      <c r="Q10594" s="6"/>
      <c r="R10594" s="6">
        <v>1</v>
      </c>
      <c r="S10594" s="6">
        <v>1</v>
      </c>
      <c r="T10594" s="6">
        <v>648</v>
      </c>
      <c r="U10594" s="6" t="s">
        <v>12299</v>
      </c>
      <c r="V10594" s="6" t="s">
        <v>12299</v>
      </c>
      <c r="W10594" s="6" t="s">
        <v>12299</v>
      </c>
    </row>
    <row r="10595" spans="1:23" x14ac:dyDescent="0.3">
      <c r="A10595" s="6">
        <v>20302</v>
      </c>
      <c r="B10595" s="6" t="s">
        <v>33530</v>
      </c>
      <c r="C10595" s="6" t="s">
        <v>33531</v>
      </c>
      <c r="D10595" s="6">
        <v>4</v>
      </c>
      <c r="E10595" s="6">
        <v>0</v>
      </c>
      <c r="F10595" s="6"/>
      <c r="G10595" s="6">
        <v>0</v>
      </c>
      <c r="H10595" s="6"/>
      <c r="I10595" s="6"/>
      <c r="J10595" s="6"/>
      <c r="K10595" s="6">
        <v>0</v>
      </c>
      <c r="L10595" s="6" t="s">
        <v>12295</v>
      </c>
      <c r="M10595" s="6">
        <v>63</v>
      </c>
      <c r="N10595" s="6" t="e">
        <f>VLOOKUP(A10595,web_archive!D:AB,18,FALSE)</f>
        <v>#N/A</v>
      </c>
      <c r="O10595" s="6">
        <v>2</v>
      </c>
      <c r="P10595" s="6">
        <v>1024</v>
      </c>
      <c r="Q10595" s="6"/>
      <c r="R10595" s="6">
        <v>1</v>
      </c>
      <c r="S10595" s="6">
        <v>1</v>
      </c>
      <c r="T10595" s="6">
        <v>1343</v>
      </c>
      <c r="U10595" s="6" t="s">
        <v>12299</v>
      </c>
      <c r="V10595" s="6" t="s">
        <v>12299</v>
      </c>
      <c r="W10595" s="6" t="s">
        <v>12299</v>
      </c>
    </row>
    <row r="10596" spans="1:23" x14ac:dyDescent="0.3">
      <c r="A10596" s="6">
        <v>20303</v>
      </c>
      <c r="B10596" s="6" t="s">
        <v>33532</v>
      </c>
      <c r="C10596" s="6" t="s">
        <v>33533</v>
      </c>
      <c r="D10596" s="6">
        <v>4</v>
      </c>
      <c r="E10596" s="6">
        <v>0</v>
      </c>
      <c r="F10596" s="6"/>
      <c r="G10596" s="6">
        <v>0</v>
      </c>
      <c r="H10596" s="6"/>
      <c r="I10596" s="6"/>
      <c r="J10596" s="6"/>
      <c r="K10596" s="6">
        <v>0</v>
      </c>
      <c r="L10596" s="6" t="s">
        <v>12295</v>
      </c>
      <c r="M10596" s="6">
        <v>63</v>
      </c>
      <c r="N10596" s="6" t="e">
        <f>VLOOKUP(A10596,web_archive!D:AB,18,FALSE)</f>
        <v>#N/A</v>
      </c>
      <c r="O10596" s="6">
        <v>2</v>
      </c>
      <c r="P10596" s="6">
        <v>1024</v>
      </c>
      <c r="Q10596" s="6"/>
      <c r="R10596" s="6">
        <v>1</v>
      </c>
      <c r="S10596" s="6">
        <v>1</v>
      </c>
      <c r="T10596" s="6">
        <v>402</v>
      </c>
      <c r="U10596" s="6" t="s">
        <v>12299</v>
      </c>
      <c r="V10596" s="6" t="s">
        <v>12299</v>
      </c>
      <c r="W10596" s="6" t="s">
        <v>12299</v>
      </c>
    </row>
    <row r="10597" spans="1:23" x14ac:dyDescent="0.3">
      <c r="A10597" s="6">
        <v>20304</v>
      </c>
      <c r="B10597" s="6" t="s">
        <v>33534</v>
      </c>
      <c r="C10597" s="6" t="s">
        <v>33535</v>
      </c>
      <c r="D10597" s="6">
        <v>4</v>
      </c>
      <c r="E10597" s="6">
        <v>0</v>
      </c>
      <c r="F10597" s="6"/>
      <c r="G10597" s="6">
        <v>0</v>
      </c>
      <c r="H10597" s="6"/>
      <c r="I10597" s="6"/>
      <c r="J10597" s="6"/>
      <c r="K10597" s="6">
        <v>0</v>
      </c>
      <c r="L10597" s="6" t="s">
        <v>12295</v>
      </c>
      <c r="M10597" s="6">
        <v>63</v>
      </c>
      <c r="N10597" s="6" t="e">
        <f>VLOOKUP(A10597,web_archive!D:AB,18,FALSE)</f>
        <v>#N/A</v>
      </c>
      <c r="O10597" s="6">
        <v>2</v>
      </c>
      <c r="P10597" s="6">
        <v>1024</v>
      </c>
      <c r="Q10597" s="6"/>
      <c r="R10597" s="6">
        <v>1</v>
      </c>
      <c r="S10597" s="6">
        <v>1</v>
      </c>
      <c r="T10597" s="6">
        <v>118</v>
      </c>
      <c r="U10597" s="6" t="s">
        <v>12299</v>
      </c>
      <c r="V10597" s="6" t="s">
        <v>12299</v>
      </c>
      <c r="W10597" s="6" t="s">
        <v>12299</v>
      </c>
    </row>
    <row r="10598" spans="1:23" x14ac:dyDescent="0.3">
      <c r="A10598" s="6">
        <v>20307</v>
      </c>
      <c r="B10598" s="6" t="s">
        <v>33536</v>
      </c>
      <c r="C10598" s="6" t="s">
        <v>33537</v>
      </c>
      <c r="D10598" s="6">
        <v>4</v>
      </c>
      <c r="E10598" s="6">
        <v>0</v>
      </c>
      <c r="F10598" s="6"/>
      <c r="G10598" s="6">
        <v>0</v>
      </c>
      <c r="H10598" s="6"/>
      <c r="I10598" s="6"/>
      <c r="J10598" s="6"/>
      <c r="K10598" s="6">
        <v>0</v>
      </c>
      <c r="L10598" s="6" t="s">
        <v>12295</v>
      </c>
      <c r="M10598" s="6">
        <v>63</v>
      </c>
      <c r="N10598" s="6" t="e">
        <f>VLOOKUP(A10598,web_archive!D:AB,18,FALSE)</f>
        <v>#N/A</v>
      </c>
      <c r="O10598" s="6">
        <v>2</v>
      </c>
      <c r="P10598" s="6">
        <v>4096</v>
      </c>
      <c r="Q10598" s="6"/>
      <c r="R10598" s="6">
        <v>1</v>
      </c>
      <c r="S10598" s="6">
        <v>1</v>
      </c>
      <c r="T10598" s="6">
        <v>1348</v>
      </c>
      <c r="U10598" s="6" t="s">
        <v>12299</v>
      </c>
      <c r="V10598" s="6" t="s">
        <v>12299</v>
      </c>
      <c r="W10598" s="6" t="s">
        <v>12299</v>
      </c>
    </row>
    <row r="10599" spans="1:23" x14ac:dyDescent="0.3">
      <c r="A10599" s="6">
        <v>20311</v>
      </c>
      <c r="B10599" s="6" t="s">
        <v>33538</v>
      </c>
      <c r="C10599" s="6" t="s">
        <v>33539</v>
      </c>
      <c r="D10599" s="6">
        <v>4</v>
      </c>
      <c r="E10599" s="6">
        <v>0</v>
      </c>
      <c r="F10599" s="6"/>
      <c r="G10599" s="6">
        <v>0</v>
      </c>
      <c r="H10599" s="6"/>
      <c r="I10599" s="6"/>
      <c r="J10599" s="6"/>
      <c r="K10599" s="6">
        <v>0</v>
      </c>
      <c r="L10599" s="6" t="s">
        <v>12295</v>
      </c>
      <c r="M10599" s="6">
        <v>63</v>
      </c>
      <c r="N10599" s="6" t="e">
        <f>VLOOKUP(A10599,web_archive!D:AB,18,FALSE)</f>
        <v>#N/A</v>
      </c>
      <c r="O10599" s="6">
        <v>2</v>
      </c>
      <c r="P10599" s="6">
        <v>2048</v>
      </c>
      <c r="Q10599" s="6"/>
      <c r="R10599" s="6">
        <v>1</v>
      </c>
      <c r="S10599" s="6">
        <v>1</v>
      </c>
      <c r="T10599" s="6">
        <v>873</v>
      </c>
      <c r="U10599" s="6" t="s">
        <v>12299</v>
      </c>
      <c r="V10599" s="6" t="s">
        <v>12299</v>
      </c>
      <c r="W10599" s="6" t="s">
        <v>12299</v>
      </c>
    </row>
    <row r="10600" spans="1:23" x14ac:dyDescent="0.3">
      <c r="A10600" s="6">
        <v>20312</v>
      </c>
      <c r="B10600" s="6" t="s">
        <v>33540</v>
      </c>
      <c r="C10600" s="6" t="s">
        <v>33541</v>
      </c>
      <c r="D10600" s="6">
        <v>4</v>
      </c>
      <c r="E10600" s="6">
        <v>0</v>
      </c>
      <c r="F10600" s="6"/>
      <c r="G10600" s="6">
        <v>0</v>
      </c>
      <c r="H10600" s="6"/>
      <c r="I10600" s="6"/>
      <c r="J10600" s="6"/>
      <c r="K10600" s="6">
        <v>0</v>
      </c>
      <c r="L10600" s="6" t="s">
        <v>12295</v>
      </c>
      <c r="M10600" s="6">
        <v>63</v>
      </c>
      <c r="N10600" s="6" t="e">
        <f>VLOOKUP(A10600,web_archive!D:AB,18,FALSE)</f>
        <v>#N/A</v>
      </c>
      <c r="O10600" s="6">
        <v>2</v>
      </c>
      <c r="P10600" s="6">
        <v>2048</v>
      </c>
      <c r="Q10600" s="6"/>
      <c r="R10600" s="6">
        <v>1</v>
      </c>
      <c r="S10600" s="6">
        <v>1</v>
      </c>
      <c r="T10600" s="6">
        <v>989</v>
      </c>
      <c r="U10600" s="6" t="s">
        <v>12299</v>
      </c>
      <c r="V10600" s="6" t="s">
        <v>12299</v>
      </c>
      <c r="W10600" s="6" t="s">
        <v>12299</v>
      </c>
    </row>
    <row r="10601" spans="1:23" x14ac:dyDescent="0.3">
      <c r="A10601" s="6">
        <v>20313</v>
      </c>
      <c r="B10601" s="6" t="s">
        <v>33542</v>
      </c>
      <c r="C10601" s="6" t="s">
        <v>33543</v>
      </c>
      <c r="D10601" s="6">
        <v>4</v>
      </c>
      <c r="E10601" s="6">
        <v>0</v>
      </c>
      <c r="F10601" s="6"/>
      <c r="G10601" s="6">
        <v>0</v>
      </c>
      <c r="H10601" s="6"/>
      <c r="I10601" s="6"/>
      <c r="J10601" s="6"/>
      <c r="K10601" s="6">
        <v>0</v>
      </c>
      <c r="L10601" s="6" t="s">
        <v>12295</v>
      </c>
      <c r="M10601" s="6">
        <v>63</v>
      </c>
      <c r="N10601" s="6" t="e">
        <f>VLOOKUP(A10601,web_archive!D:AB,18,FALSE)</f>
        <v>#N/A</v>
      </c>
      <c r="O10601" s="6">
        <v>2</v>
      </c>
      <c r="P10601" s="6">
        <v>4096</v>
      </c>
      <c r="Q10601" s="6"/>
      <c r="R10601" s="6">
        <v>1</v>
      </c>
      <c r="S10601" s="6">
        <v>1</v>
      </c>
      <c r="T10601" s="6">
        <v>815</v>
      </c>
      <c r="U10601" s="6" t="s">
        <v>12299</v>
      </c>
      <c r="V10601" s="6" t="s">
        <v>12299</v>
      </c>
      <c r="W10601" s="6" t="s">
        <v>12299</v>
      </c>
    </row>
    <row r="10602" spans="1:23" x14ac:dyDescent="0.3">
      <c r="A10602" s="6">
        <v>20314</v>
      </c>
      <c r="B10602" s="6" t="s">
        <v>33544</v>
      </c>
      <c r="C10602" s="6" t="s">
        <v>33545</v>
      </c>
      <c r="D10602" s="6">
        <v>4</v>
      </c>
      <c r="E10602" s="6">
        <v>0</v>
      </c>
      <c r="F10602" s="6"/>
      <c r="G10602" s="6">
        <v>0</v>
      </c>
      <c r="H10602" s="6"/>
      <c r="I10602" s="6"/>
      <c r="J10602" s="6"/>
      <c r="K10602" s="6">
        <v>0</v>
      </c>
      <c r="L10602" s="6" t="s">
        <v>12295</v>
      </c>
      <c r="M10602" s="6">
        <v>63</v>
      </c>
      <c r="N10602" s="6" t="e">
        <f>VLOOKUP(A10602,web_archive!D:AB,18,FALSE)</f>
        <v>#N/A</v>
      </c>
      <c r="O10602" s="6">
        <v>2</v>
      </c>
      <c r="P10602" s="6">
        <v>2048</v>
      </c>
      <c r="Q10602" s="6"/>
      <c r="R10602" s="6">
        <v>1</v>
      </c>
      <c r="S10602" s="6">
        <v>1</v>
      </c>
      <c r="T10602" s="6">
        <v>856</v>
      </c>
      <c r="U10602" s="6" t="s">
        <v>12299</v>
      </c>
      <c r="V10602" s="6" t="s">
        <v>12299</v>
      </c>
      <c r="W10602" s="6" t="s">
        <v>12299</v>
      </c>
    </row>
    <row r="10603" spans="1:23" x14ac:dyDescent="0.3">
      <c r="A10603" s="6">
        <v>20315</v>
      </c>
      <c r="B10603" s="6" t="s">
        <v>33546</v>
      </c>
      <c r="C10603" s="6" t="s">
        <v>33547</v>
      </c>
      <c r="D10603" s="6">
        <v>4</v>
      </c>
      <c r="E10603" s="6">
        <v>0</v>
      </c>
      <c r="F10603" s="6"/>
      <c r="G10603" s="6">
        <v>0</v>
      </c>
      <c r="H10603" s="6"/>
      <c r="I10603" s="6"/>
      <c r="J10603" s="6"/>
      <c r="K10603" s="6">
        <v>0</v>
      </c>
      <c r="L10603" s="6" t="s">
        <v>12295</v>
      </c>
      <c r="M10603" s="6">
        <v>63</v>
      </c>
      <c r="N10603" s="6" t="e">
        <f>VLOOKUP(A10603,web_archive!D:AB,18,FALSE)</f>
        <v>#N/A</v>
      </c>
      <c r="O10603" s="6">
        <v>2</v>
      </c>
      <c r="P10603" s="6">
        <v>4096</v>
      </c>
      <c r="Q10603" s="6"/>
      <c r="R10603" s="6">
        <v>1</v>
      </c>
      <c r="S10603" s="6">
        <v>1</v>
      </c>
      <c r="T10603" s="6">
        <v>1351</v>
      </c>
      <c r="U10603" s="6" t="s">
        <v>12299</v>
      </c>
      <c r="V10603" s="6" t="s">
        <v>12299</v>
      </c>
      <c r="W10603" s="6" t="s">
        <v>12299</v>
      </c>
    </row>
    <row r="10604" spans="1:23" x14ac:dyDescent="0.3">
      <c r="A10604" s="6">
        <v>20316</v>
      </c>
      <c r="B10604" s="6" t="s">
        <v>33548</v>
      </c>
      <c r="C10604" s="6" t="s">
        <v>33549</v>
      </c>
      <c r="D10604" s="6">
        <v>4</v>
      </c>
      <c r="E10604" s="6">
        <v>0</v>
      </c>
      <c r="F10604" s="6"/>
      <c r="G10604" s="6">
        <v>0</v>
      </c>
      <c r="H10604" s="6"/>
      <c r="I10604" s="6"/>
      <c r="J10604" s="6"/>
      <c r="K10604" s="6">
        <v>0</v>
      </c>
      <c r="L10604" s="6" t="s">
        <v>12295</v>
      </c>
      <c r="M10604" s="6">
        <v>63</v>
      </c>
      <c r="N10604" s="6" t="e">
        <f>VLOOKUP(A10604,web_archive!D:AB,18,FALSE)</f>
        <v>#N/A</v>
      </c>
      <c r="O10604" s="6">
        <v>2</v>
      </c>
      <c r="P10604" s="6">
        <v>1024</v>
      </c>
      <c r="Q10604" s="6"/>
      <c r="R10604" s="6">
        <v>1</v>
      </c>
      <c r="S10604" s="6">
        <v>1</v>
      </c>
      <c r="T10604" s="6">
        <v>1352</v>
      </c>
      <c r="U10604" s="6" t="s">
        <v>12299</v>
      </c>
      <c r="V10604" s="6" t="s">
        <v>12299</v>
      </c>
      <c r="W10604" s="6" t="s">
        <v>12299</v>
      </c>
    </row>
    <row r="10605" spans="1:23" x14ac:dyDescent="0.3">
      <c r="A10605" s="6">
        <v>20317</v>
      </c>
      <c r="B10605" s="6" t="s">
        <v>33550</v>
      </c>
      <c r="C10605" s="6" t="s">
        <v>33551</v>
      </c>
      <c r="D10605" s="6">
        <v>4</v>
      </c>
      <c r="E10605" s="6">
        <v>0</v>
      </c>
      <c r="F10605" s="6"/>
      <c r="G10605" s="6">
        <v>0</v>
      </c>
      <c r="H10605" s="6"/>
      <c r="I10605" s="6"/>
      <c r="J10605" s="6"/>
      <c r="K10605" s="6">
        <v>0</v>
      </c>
      <c r="L10605" s="6" t="s">
        <v>12295</v>
      </c>
      <c r="M10605" s="6">
        <v>63</v>
      </c>
      <c r="N10605" s="6" t="e">
        <f>VLOOKUP(A10605,web_archive!D:AB,18,FALSE)</f>
        <v>#N/A</v>
      </c>
      <c r="O10605" s="6">
        <v>2</v>
      </c>
      <c r="P10605" s="6">
        <v>1024</v>
      </c>
      <c r="Q10605" s="6"/>
      <c r="R10605" s="6">
        <v>1</v>
      </c>
      <c r="S10605" s="6">
        <v>1</v>
      </c>
      <c r="T10605" s="6">
        <v>1353</v>
      </c>
      <c r="U10605" s="6" t="s">
        <v>12299</v>
      </c>
      <c r="V10605" s="6" t="s">
        <v>12299</v>
      </c>
      <c r="W10605" s="6" t="s">
        <v>12299</v>
      </c>
    </row>
    <row r="10606" spans="1:23" x14ac:dyDescent="0.3">
      <c r="A10606" s="6">
        <v>20318</v>
      </c>
      <c r="B10606" s="6" t="s">
        <v>33552</v>
      </c>
      <c r="C10606" s="6" t="s">
        <v>33553</v>
      </c>
      <c r="D10606" s="6">
        <v>4</v>
      </c>
      <c r="E10606" s="6">
        <v>0</v>
      </c>
      <c r="F10606" s="6"/>
      <c r="G10606" s="6">
        <v>0</v>
      </c>
      <c r="H10606" s="6"/>
      <c r="I10606" s="6"/>
      <c r="J10606" s="6"/>
      <c r="K10606" s="6">
        <v>0</v>
      </c>
      <c r="L10606" s="6" t="s">
        <v>12295</v>
      </c>
      <c r="M10606" s="6">
        <v>63</v>
      </c>
      <c r="N10606" s="6" t="e">
        <f>VLOOKUP(A10606,web_archive!D:AB,18,FALSE)</f>
        <v>#N/A</v>
      </c>
      <c r="O10606" s="6">
        <v>2</v>
      </c>
      <c r="P10606" s="6">
        <v>2048</v>
      </c>
      <c r="Q10606" s="6"/>
      <c r="R10606" s="6">
        <v>1</v>
      </c>
      <c r="S10606" s="6">
        <v>1</v>
      </c>
      <c r="T10606" s="6">
        <v>1354</v>
      </c>
      <c r="U10606" s="6" t="s">
        <v>12299</v>
      </c>
      <c r="V10606" s="6" t="s">
        <v>12299</v>
      </c>
      <c r="W10606" s="6" t="s">
        <v>12299</v>
      </c>
    </row>
    <row r="10607" spans="1:23" x14ac:dyDescent="0.3">
      <c r="A10607" s="6">
        <v>20319</v>
      </c>
      <c r="B10607" s="6" t="s">
        <v>33554</v>
      </c>
      <c r="C10607" s="6" t="s">
        <v>33555</v>
      </c>
      <c r="D10607" s="6">
        <v>4</v>
      </c>
      <c r="E10607" s="6">
        <v>0</v>
      </c>
      <c r="F10607" s="6"/>
      <c r="G10607" s="6">
        <v>0</v>
      </c>
      <c r="H10607" s="6"/>
      <c r="I10607" s="6"/>
      <c r="J10607" s="6"/>
      <c r="K10607" s="6">
        <v>0</v>
      </c>
      <c r="L10607" s="6" t="s">
        <v>12295</v>
      </c>
      <c r="M10607" s="6">
        <v>63</v>
      </c>
      <c r="N10607" s="6" t="e">
        <f>VLOOKUP(A10607,web_archive!D:AB,18,FALSE)</f>
        <v>#N/A</v>
      </c>
      <c r="O10607" s="6">
        <v>2</v>
      </c>
      <c r="P10607" s="6">
        <v>2048</v>
      </c>
      <c r="Q10607" s="6"/>
      <c r="R10607" s="6">
        <v>1</v>
      </c>
      <c r="S10607" s="6">
        <v>1</v>
      </c>
      <c r="T10607" s="6">
        <v>1355</v>
      </c>
      <c r="U10607" s="6" t="s">
        <v>12299</v>
      </c>
      <c r="V10607" s="6" t="s">
        <v>12299</v>
      </c>
      <c r="W10607" s="6" t="s">
        <v>12299</v>
      </c>
    </row>
    <row r="10608" spans="1:23" x14ac:dyDescent="0.3">
      <c r="A10608" s="6">
        <v>20320</v>
      </c>
      <c r="B10608" s="6" t="s">
        <v>33556</v>
      </c>
      <c r="C10608" s="6" t="s">
        <v>33557</v>
      </c>
      <c r="D10608" s="6">
        <v>4</v>
      </c>
      <c r="E10608" s="6">
        <v>0</v>
      </c>
      <c r="F10608" s="6"/>
      <c r="G10608" s="6">
        <v>0</v>
      </c>
      <c r="H10608" s="6"/>
      <c r="I10608" s="6"/>
      <c r="J10608" s="6"/>
      <c r="K10608" s="6">
        <v>0</v>
      </c>
      <c r="L10608" s="6" t="s">
        <v>12295</v>
      </c>
      <c r="M10608" s="6">
        <v>63</v>
      </c>
      <c r="N10608" s="6" t="e">
        <f>VLOOKUP(A10608,web_archive!D:AB,18,FALSE)</f>
        <v>#N/A</v>
      </c>
      <c r="O10608" s="6">
        <v>2</v>
      </c>
      <c r="P10608" s="6">
        <v>1024</v>
      </c>
      <c r="Q10608" s="6"/>
      <c r="R10608" s="6">
        <v>1</v>
      </c>
      <c r="S10608" s="6">
        <v>1</v>
      </c>
      <c r="T10608" s="6">
        <v>62</v>
      </c>
      <c r="U10608" s="6" t="s">
        <v>12299</v>
      </c>
      <c r="V10608" s="6" t="s">
        <v>12299</v>
      </c>
      <c r="W10608" s="6" t="s">
        <v>12299</v>
      </c>
    </row>
    <row r="10609" spans="1:23" x14ac:dyDescent="0.3">
      <c r="A10609" s="6">
        <v>20321</v>
      </c>
      <c r="B10609" s="6" t="s">
        <v>33558</v>
      </c>
      <c r="C10609" s="6" t="s">
        <v>33559</v>
      </c>
      <c r="D10609" s="6">
        <v>4</v>
      </c>
      <c r="E10609" s="6">
        <v>0</v>
      </c>
      <c r="F10609" s="6"/>
      <c r="G10609" s="6">
        <v>0</v>
      </c>
      <c r="H10609" s="6"/>
      <c r="I10609" s="6"/>
      <c r="J10609" s="6"/>
      <c r="K10609" s="6">
        <v>0</v>
      </c>
      <c r="L10609" s="6" t="s">
        <v>12295</v>
      </c>
      <c r="M10609" s="6">
        <v>63</v>
      </c>
      <c r="N10609" s="6" t="e">
        <f>VLOOKUP(A10609,web_archive!D:AB,18,FALSE)</f>
        <v>#N/A</v>
      </c>
      <c r="O10609" s="6">
        <v>2</v>
      </c>
      <c r="P10609" s="6">
        <v>2048</v>
      </c>
      <c r="Q10609" s="6"/>
      <c r="R10609" s="6">
        <v>1</v>
      </c>
      <c r="S10609" s="6">
        <v>1</v>
      </c>
      <c r="T10609" s="6">
        <v>1009</v>
      </c>
      <c r="U10609" s="6" t="s">
        <v>12299</v>
      </c>
      <c r="V10609" s="6" t="s">
        <v>12299</v>
      </c>
      <c r="W10609" s="6" t="s">
        <v>12299</v>
      </c>
    </row>
    <row r="10610" spans="1:23" x14ac:dyDescent="0.3">
      <c r="A10610" s="6">
        <v>20322</v>
      </c>
      <c r="B10610" s="6" t="s">
        <v>33560</v>
      </c>
      <c r="C10610" s="6" t="s">
        <v>33561</v>
      </c>
      <c r="D10610" s="6">
        <v>4</v>
      </c>
      <c r="E10610" s="6">
        <v>0</v>
      </c>
      <c r="F10610" s="6"/>
      <c r="G10610" s="6">
        <v>0</v>
      </c>
      <c r="H10610" s="6"/>
      <c r="I10610" s="6"/>
      <c r="J10610" s="6"/>
      <c r="K10610" s="6">
        <v>0</v>
      </c>
      <c r="L10610" s="6" t="s">
        <v>12295</v>
      </c>
      <c r="M10610" s="6">
        <v>63</v>
      </c>
      <c r="N10610" s="6" t="e">
        <f>VLOOKUP(A10610,web_archive!D:AB,18,FALSE)</f>
        <v>#N/A</v>
      </c>
      <c r="O10610" s="6">
        <v>2</v>
      </c>
      <c r="P10610" s="6">
        <v>1024</v>
      </c>
      <c r="Q10610" s="6"/>
      <c r="R10610" s="6">
        <v>1</v>
      </c>
      <c r="S10610" s="6">
        <v>1</v>
      </c>
      <c r="T10610" s="6">
        <v>540</v>
      </c>
      <c r="U10610" s="6" t="s">
        <v>12299</v>
      </c>
      <c r="V10610" s="6" t="s">
        <v>12299</v>
      </c>
      <c r="W10610" s="6" t="s">
        <v>12299</v>
      </c>
    </row>
    <row r="10611" spans="1:23" x14ac:dyDescent="0.3">
      <c r="A10611" s="6">
        <v>20323</v>
      </c>
      <c r="B10611" s="6" t="s">
        <v>33562</v>
      </c>
      <c r="C10611" s="6" t="s">
        <v>33563</v>
      </c>
      <c r="D10611" s="6">
        <v>4</v>
      </c>
      <c r="E10611" s="6">
        <v>0</v>
      </c>
      <c r="F10611" s="6"/>
      <c r="G10611" s="6">
        <v>0</v>
      </c>
      <c r="H10611" s="6"/>
      <c r="I10611" s="6"/>
      <c r="J10611" s="6"/>
      <c r="K10611" s="6">
        <v>0</v>
      </c>
      <c r="L10611" s="6" t="s">
        <v>12295</v>
      </c>
      <c r="M10611" s="6">
        <v>63</v>
      </c>
      <c r="N10611" s="6" t="e">
        <f>VLOOKUP(A10611,web_archive!D:AB,18,FALSE)</f>
        <v>#N/A</v>
      </c>
      <c r="O10611" s="6">
        <v>2</v>
      </c>
      <c r="P10611" s="6">
        <v>4096</v>
      </c>
      <c r="Q10611" s="6"/>
      <c r="R10611" s="6">
        <v>1</v>
      </c>
      <c r="S10611" s="6">
        <v>1</v>
      </c>
      <c r="T10611" s="6">
        <v>1074</v>
      </c>
      <c r="U10611" s="6" t="s">
        <v>12299</v>
      </c>
      <c r="V10611" s="6" t="s">
        <v>12299</v>
      </c>
      <c r="W10611" s="6" t="s">
        <v>12299</v>
      </c>
    </row>
    <row r="10612" spans="1:23" x14ac:dyDescent="0.3">
      <c r="A10612" s="6">
        <v>20324</v>
      </c>
      <c r="B10612" s="6" t="s">
        <v>33564</v>
      </c>
      <c r="C10612" s="6" t="s">
        <v>33565</v>
      </c>
      <c r="D10612" s="6">
        <v>4</v>
      </c>
      <c r="E10612" s="6">
        <v>0</v>
      </c>
      <c r="F10612" s="6"/>
      <c r="G10612" s="6">
        <v>0</v>
      </c>
      <c r="H10612" s="6"/>
      <c r="I10612" s="6"/>
      <c r="J10612" s="6"/>
      <c r="K10612" s="6">
        <v>0</v>
      </c>
      <c r="L10612" s="6" t="s">
        <v>12295</v>
      </c>
      <c r="M10612" s="6">
        <v>63</v>
      </c>
      <c r="N10612" s="6" t="e">
        <f>VLOOKUP(A10612,web_archive!D:AB,18,FALSE)</f>
        <v>#N/A</v>
      </c>
      <c r="O10612" s="6">
        <v>2</v>
      </c>
      <c r="P10612" s="6">
        <v>1024</v>
      </c>
      <c r="Q10612" s="6"/>
      <c r="R10612" s="6">
        <v>1</v>
      </c>
      <c r="S10612" s="6">
        <v>1</v>
      </c>
      <c r="T10612" s="6">
        <v>1362</v>
      </c>
      <c r="U10612" s="6" t="s">
        <v>12299</v>
      </c>
      <c r="V10612" s="6" t="s">
        <v>12299</v>
      </c>
      <c r="W10612" s="6" t="s">
        <v>12299</v>
      </c>
    </row>
    <row r="10613" spans="1:23" x14ac:dyDescent="0.3">
      <c r="A10613" s="6">
        <v>20325</v>
      </c>
      <c r="B10613" s="6" t="s">
        <v>33566</v>
      </c>
      <c r="C10613" s="6" t="s">
        <v>33567</v>
      </c>
      <c r="D10613" s="6">
        <v>4</v>
      </c>
      <c r="E10613" s="6">
        <v>0</v>
      </c>
      <c r="F10613" s="6"/>
      <c r="G10613" s="6">
        <v>0</v>
      </c>
      <c r="H10613" s="6"/>
      <c r="I10613" s="6"/>
      <c r="J10613" s="6"/>
      <c r="K10613" s="6">
        <v>0</v>
      </c>
      <c r="L10613" s="6" t="s">
        <v>12295</v>
      </c>
      <c r="M10613" s="6">
        <v>63</v>
      </c>
      <c r="N10613" s="6" t="e">
        <f>VLOOKUP(A10613,web_archive!D:AB,18,FALSE)</f>
        <v>#N/A</v>
      </c>
      <c r="O10613" s="6">
        <v>2</v>
      </c>
      <c r="P10613" s="6">
        <v>2048</v>
      </c>
      <c r="Q10613" s="6"/>
      <c r="R10613" s="6">
        <v>1</v>
      </c>
      <c r="S10613" s="6">
        <v>1</v>
      </c>
      <c r="T10613" s="6">
        <v>1363</v>
      </c>
      <c r="U10613" s="6" t="s">
        <v>12299</v>
      </c>
      <c r="V10613" s="6" t="s">
        <v>12299</v>
      </c>
      <c r="W10613" s="6" t="s">
        <v>12299</v>
      </c>
    </row>
    <row r="10614" spans="1:23" x14ac:dyDescent="0.3">
      <c r="A10614" s="6">
        <v>20326</v>
      </c>
      <c r="B10614" s="6" t="s">
        <v>33568</v>
      </c>
      <c r="C10614" s="6" t="s">
        <v>33569</v>
      </c>
      <c r="D10614" s="6">
        <v>4</v>
      </c>
      <c r="E10614" s="6">
        <v>0</v>
      </c>
      <c r="F10614" s="6"/>
      <c r="G10614" s="6">
        <v>0</v>
      </c>
      <c r="H10614" s="6"/>
      <c r="I10614" s="6"/>
      <c r="J10614" s="6"/>
      <c r="K10614" s="6">
        <v>0</v>
      </c>
      <c r="L10614" s="6" t="s">
        <v>12295</v>
      </c>
      <c r="M10614" s="6">
        <v>63</v>
      </c>
      <c r="N10614" s="6" t="e">
        <f>VLOOKUP(A10614,web_archive!D:AB,18,FALSE)</f>
        <v>#N/A</v>
      </c>
      <c r="O10614" s="6">
        <v>2</v>
      </c>
      <c r="P10614" s="6">
        <v>4096</v>
      </c>
      <c r="Q10614" s="6"/>
      <c r="R10614" s="6">
        <v>1</v>
      </c>
      <c r="S10614" s="6">
        <v>1</v>
      </c>
      <c r="T10614" s="6">
        <v>1364</v>
      </c>
      <c r="U10614" s="6" t="s">
        <v>12299</v>
      </c>
      <c r="V10614" s="6" t="s">
        <v>12299</v>
      </c>
      <c r="W10614" s="6" t="s">
        <v>12299</v>
      </c>
    </row>
    <row r="10615" spans="1:23" x14ac:dyDescent="0.3">
      <c r="A10615" s="6">
        <v>20327</v>
      </c>
      <c r="B10615" s="6" t="s">
        <v>33570</v>
      </c>
      <c r="C10615" s="6" t="s">
        <v>33571</v>
      </c>
      <c r="D10615" s="6">
        <v>4</v>
      </c>
      <c r="E10615" s="6">
        <v>0</v>
      </c>
      <c r="F10615" s="6"/>
      <c r="G10615" s="6">
        <v>0</v>
      </c>
      <c r="H10615" s="6"/>
      <c r="I10615" s="6"/>
      <c r="J10615" s="6"/>
      <c r="K10615" s="6">
        <v>0</v>
      </c>
      <c r="L10615" s="6" t="s">
        <v>12295</v>
      </c>
      <c r="M10615" s="6">
        <v>63</v>
      </c>
      <c r="N10615" s="6" t="e">
        <f>VLOOKUP(A10615,web_archive!D:AB,18,FALSE)</f>
        <v>#N/A</v>
      </c>
      <c r="O10615" s="6">
        <v>2</v>
      </c>
      <c r="P10615" s="6">
        <v>1024</v>
      </c>
      <c r="Q10615" s="6"/>
      <c r="R10615" s="6">
        <v>1</v>
      </c>
      <c r="S10615" s="6">
        <v>1</v>
      </c>
      <c r="T10615" s="6">
        <v>1365</v>
      </c>
      <c r="U10615" s="6" t="s">
        <v>12299</v>
      </c>
      <c r="V10615" s="6" t="s">
        <v>12299</v>
      </c>
      <c r="W10615" s="6" t="s">
        <v>12299</v>
      </c>
    </row>
    <row r="10616" spans="1:23" x14ac:dyDescent="0.3">
      <c r="A10616" s="6">
        <v>20328</v>
      </c>
      <c r="B10616" s="6" t="s">
        <v>33572</v>
      </c>
      <c r="C10616" s="6" t="s">
        <v>33573</v>
      </c>
      <c r="D10616" s="6">
        <v>4</v>
      </c>
      <c r="E10616" s="6">
        <v>0</v>
      </c>
      <c r="F10616" s="6"/>
      <c r="G10616" s="6">
        <v>0</v>
      </c>
      <c r="H10616" s="6"/>
      <c r="I10616" s="6"/>
      <c r="J10616" s="6"/>
      <c r="K10616" s="6">
        <v>0</v>
      </c>
      <c r="L10616" s="6" t="s">
        <v>12295</v>
      </c>
      <c r="M10616" s="6">
        <v>63</v>
      </c>
      <c r="N10616" s="6" t="e">
        <f>VLOOKUP(A10616,web_archive!D:AB,18,FALSE)</f>
        <v>#N/A</v>
      </c>
      <c r="O10616" s="6">
        <v>2</v>
      </c>
      <c r="P10616" s="6">
        <v>4096</v>
      </c>
      <c r="Q10616" s="6"/>
      <c r="R10616" s="6">
        <v>1</v>
      </c>
      <c r="S10616" s="6">
        <v>1</v>
      </c>
      <c r="T10616" s="6">
        <v>1081</v>
      </c>
      <c r="U10616" s="6" t="s">
        <v>12299</v>
      </c>
      <c r="V10616" s="6" t="s">
        <v>12299</v>
      </c>
      <c r="W10616" s="6" t="s">
        <v>12299</v>
      </c>
    </row>
    <row r="10617" spans="1:23" x14ac:dyDescent="0.3">
      <c r="A10617" s="6">
        <v>20329</v>
      </c>
      <c r="B10617" s="6" t="s">
        <v>33574</v>
      </c>
      <c r="C10617" s="6" t="s">
        <v>33575</v>
      </c>
      <c r="D10617" s="6">
        <v>4</v>
      </c>
      <c r="E10617" s="6">
        <v>0</v>
      </c>
      <c r="F10617" s="6"/>
      <c r="G10617" s="6">
        <v>0</v>
      </c>
      <c r="H10617" s="6"/>
      <c r="I10617" s="6"/>
      <c r="J10617" s="6"/>
      <c r="K10617" s="6">
        <v>0</v>
      </c>
      <c r="L10617" s="6" t="s">
        <v>12295</v>
      </c>
      <c r="M10617" s="6">
        <v>63</v>
      </c>
      <c r="N10617" s="6" t="e">
        <f>VLOOKUP(A10617,web_archive!D:AB,18,FALSE)</f>
        <v>#N/A</v>
      </c>
      <c r="O10617" s="6">
        <v>2</v>
      </c>
      <c r="P10617" s="6">
        <v>1024</v>
      </c>
      <c r="Q10617" s="6"/>
      <c r="R10617" s="6">
        <v>1</v>
      </c>
      <c r="S10617" s="6">
        <v>1</v>
      </c>
      <c r="T10617" s="6">
        <v>1084</v>
      </c>
      <c r="U10617" s="6" t="s">
        <v>12299</v>
      </c>
      <c r="V10617" s="6" t="s">
        <v>12299</v>
      </c>
      <c r="W10617" s="6" t="s">
        <v>12299</v>
      </c>
    </row>
    <row r="10618" spans="1:23" x14ac:dyDescent="0.3">
      <c r="A10618" s="6">
        <v>20330</v>
      </c>
      <c r="B10618" s="6" t="s">
        <v>33576</v>
      </c>
      <c r="C10618" s="6" t="s">
        <v>33577</v>
      </c>
      <c r="D10618" s="6">
        <v>4</v>
      </c>
      <c r="E10618" s="6">
        <v>0</v>
      </c>
      <c r="F10618" s="6"/>
      <c r="G10618" s="6">
        <v>0</v>
      </c>
      <c r="H10618" s="6"/>
      <c r="I10618" s="6"/>
      <c r="J10618" s="6"/>
      <c r="K10618" s="6">
        <v>0</v>
      </c>
      <c r="L10618" s="6" t="s">
        <v>12295</v>
      </c>
      <c r="M10618" s="6">
        <v>63</v>
      </c>
      <c r="N10618" s="6" t="e">
        <f>VLOOKUP(A10618,web_archive!D:AB,18,FALSE)</f>
        <v>#N/A</v>
      </c>
      <c r="O10618" s="6">
        <v>2</v>
      </c>
      <c r="P10618" s="6">
        <v>1024</v>
      </c>
      <c r="Q10618" s="6"/>
      <c r="R10618" s="6">
        <v>1</v>
      </c>
      <c r="S10618" s="6">
        <v>1</v>
      </c>
      <c r="T10618" s="6">
        <v>151</v>
      </c>
      <c r="U10618" s="6" t="s">
        <v>12299</v>
      </c>
      <c r="V10618" s="6" t="s">
        <v>12299</v>
      </c>
      <c r="W10618" s="6" t="s">
        <v>12299</v>
      </c>
    </row>
    <row r="10619" spans="1:23" x14ac:dyDescent="0.3">
      <c r="A10619" s="6">
        <v>20331</v>
      </c>
      <c r="B10619" s="6" t="s">
        <v>33578</v>
      </c>
      <c r="C10619" s="6" t="s">
        <v>33579</v>
      </c>
      <c r="D10619" s="6">
        <v>4</v>
      </c>
      <c r="E10619" s="6">
        <v>0</v>
      </c>
      <c r="F10619" s="6"/>
      <c r="G10619" s="6">
        <v>0</v>
      </c>
      <c r="H10619" s="6"/>
      <c r="I10619" s="6"/>
      <c r="J10619" s="6"/>
      <c r="K10619" s="6">
        <v>0</v>
      </c>
      <c r="L10619" s="6" t="s">
        <v>12295</v>
      </c>
      <c r="M10619" s="6">
        <v>63</v>
      </c>
      <c r="N10619" s="6" t="e">
        <f>VLOOKUP(A10619,web_archive!D:AB,18,FALSE)</f>
        <v>#N/A</v>
      </c>
      <c r="O10619" s="6">
        <v>2</v>
      </c>
      <c r="P10619" s="6">
        <v>1024</v>
      </c>
      <c r="Q10619" s="6"/>
      <c r="R10619" s="6">
        <v>1</v>
      </c>
      <c r="S10619" s="6">
        <v>1</v>
      </c>
      <c r="T10619" s="6">
        <v>567</v>
      </c>
      <c r="U10619" s="6" t="s">
        <v>12299</v>
      </c>
      <c r="V10619" s="6" t="s">
        <v>12299</v>
      </c>
      <c r="W10619" s="6" t="s">
        <v>12299</v>
      </c>
    </row>
    <row r="10620" spans="1:23" x14ac:dyDescent="0.3">
      <c r="A10620" s="6">
        <v>20332</v>
      </c>
      <c r="B10620" s="6" t="s">
        <v>33580</v>
      </c>
      <c r="C10620" s="6" t="s">
        <v>33581</v>
      </c>
      <c r="D10620" s="6">
        <v>4</v>
      </c>
      <c r="E10620" s="6">
        <v>0</v>
      </c>
      <c r="F10620" s="6"/>
      <c r="G10620" s="6">
        <v>0</v>
      </c>
      <c r="H10620" s="6"/>
      <c r="I10620" s="6"/>
      <c r="J10620" s="6"/>
      <c r="K10620" s="6">
        <v>0</v>
      </c>
      <c r="L10620" s="6" t="s">
        <v>12295</v>
      </c>
      <c r="M10620" s="6">
        <v>63</v>
      </c>
      <c r="N10620" s="6" t="e">
        <f>VLOOKUP(A10620,web_archive!D:AB,18,FALSE)</f>
        <v>#N/A</v>
      </c>
      <c r="O10620" s="6">
        <v>2</v>
      </c>
      <c r="P10620" s="6">
        <v>1024</v>
      </c>
      <c r="Q10620" s="6"/>
      <c r="R10620" s="6">
        <v>1</v>
      </c>
      <c r="S10620" s="6">
        <v>1</v>
      </c>
      <c r="T10620" s="6">
        <v>1175</v>
      </c>
      <c r="U10620" s="6" t="s">
        <v>12299</v>
      </c>
      <c r="V10620" s="6" t="s">
        <v>12299</v>
      </c>
      <c r="W10620" s="6" t="s">
        <v>12299</v>
      </c>
    </row>
    <row r="10621" spans="1:23" x14ac:dyDescent="0.3">
      <c r="A10621" s="6">
        <v>20333</v>
      </c>
      <c r="B10621" s="6" t="s">
        <v>33582</v>
      </c>
      <c r="C10621" s="6" t="s">
        <v>33583</v>
      </c>
      <c r="D10621" s="6">
        <v>4</v>
      </c>
      <c r="E10621" s="6">
        <v>0</v>
      </c>
      <c r="F10621" s="6"/>
      <c r="G10621" s="6">
        <v>0</v>
      </c>
      <c r="H10621" s="6"/>
      <c r="I10621" s="6"/>
      <c r="J10621" s="6"/>
      <c r="K10621" s="6">
        <v>0</v>
      </c>
      <c r="L10621" s="6" t="s">
        <v>12295</v>
      </c>
      <c r="M10621" s="6">
        <v>63</v>
      </c>
      <c r="N10621" s="6" t="e">
        <f>VLOOKUP(A10621,web_archive!D:AB,18,FALSE)</f>
        <v>#N/A</v>
      </c>
      <c r="O10621" s="6">
        <v>2</v>
      </c>
      <c r="P10621" s="6">
        <v>1024</v>
      </c>
      <c r="Q10621" s="6"/>
      <c r="R10621" s="6">
        <v>1</v>
      </c>
      <c r="S10621" s="6">
        <v>1</v>
      </c>
      <c r="T10621" s="6">
        <v>650</v>
      </c>
      <c r="U10621" s="6" t="s">
        <v>12299</v>
      </c>
      <c r="V10621" s="6" t="s">
        <v>12299</v>
      </c>
      <c r="W10621" s="6" t="s">
        <v>12299</v>
      </c>
    </row>
    <row r="10622" spans="1:23" x14ac:dyDescent="0.3">
      <c r="A10622" s="6">
        <v>20334</v>
      </c>
      <c r="B10622" s="6" t="s">
        <v>33584</v>
      </c>
      <c r="C10622" s="6" t="s">
        <v>33585</v>
      </c>
      <c r="D10622" s="6">
        <v>4</v>
      </c>
      <c r="E10622" s="6">
        <v>0</v>
      </c>
      <c r="F10622" s="6"/>
      <c r="G10622" s="6">
        <v>0</v>
      </c>
      <c r="H10622" s="6"/>
      <c r="I10622" s="6"/>
      <c r="J10622" s="6"/>
      <c r="K10622" s="6">
        <v>0</v>
      </c>
      <c r="L10622" s="6" t="s">
        <v>12295</v>
      </c>
      <c r="M10622" s="6">
        <v>63</v>
      </c>
      <c r="N10622" s="6" t="e">
        <f>VLOOKUP(A10622,web_archive!D:AB,18,FALSE)</f>
        <v>#N/A</v>
      </c>
      <c r="O10622" s="6">
        <v>2</v>
      </c>
      <c r="P10622" s="6">
        <v>1024</v>
      </c>
      <c r="Q10622" s="6"/>
      <c r="R10622" s="6">
        <v>1</v>
      </c>
      <c r="S10622" s="6">
        <v>1</v>
      </c>
      <c r="T10622" s="6">
        <v>1305</v>
      </c>
      <c r="U10622" s="6" t="s">
        <v>12299</v>
      </c>
      <c r="V10622" s="6" t="s">
        <v>12299</v>
      </c>
      <c r="W10622" s="6" t="s">
        <v>12299</v>
      </c>
    </row>
    <row r="10623" spans="1:23" x14ac:dyDescent="0.3">
      <c r="A10623" s="6">
        <v>20335</v>
      </c>
      <c r="B10623" s="6" t="s">
        <v>33586</v>
      </c>
      <c r="C10623" s="6" t="s">
        <v>33587</v>
      </c>
      <c r="D10623" s="6">
        <v>4</v>
      </c>
      <c r="E10623" s="6">
        <v>0</v>
      </c>
      <c r="F10623" s="6"/>
      <c r="G10623" s="6">
        <v>0</v>
      </c>
      <c r="H10623" s="6"/>
      <c r="I10623" s="6"/>
      <c r="J10623" s="6"/>
      <c r="K10623" s="6">
        <v>0</v>
      </c>
      <c r="L10623" s="6" t="s">
        <v>12295</v>
      </c>
      <c r="M10623" s="6">
        <v>63</v>
      </c>
      <c r="N10623" s="6" t="e">
        <f>VLOOKUP(A10623,web_archive!D:AB,18,FALSE)</f>
        <v>#N/A</v>
      </c>
      <c r="O10623" s="6">
        <v>2</v>
      </c>
      <c r="P10623" s="6">
        <v>2048</v>
      </c>
      <c r="Q10623" s="6"/>
      <c r="R10623" s="6">
        <v>1</v>
      </c>
      <c r="S10623" s="6">
        <v>1</v>
      </c>
      <c r="T10623" s="6">
        <v>828</v>
      </c>
      <c r="U10623" s="6" t="s">
        <v>12299</v>
      </c>
      <c r="V10623" s="6" t="s">
        <v>12299</v>
      </c>
      <c r="W10623" s="6" t="s">
        <v>12299</v>
      </c>
    </row>
    <row r="10624" spans="1:23" x14ac:dyDescent="0.3">
      <c r="A10624" s="6">
        <v>20338</v>
      </c>
      <c r="B10624" s="6" t="s">
        <v>33588</v>
      </c>
      <c r="C10624" s="6" t="s">
        <v>33589</v>
      </c>
      <c r="D10624" s="6">
        <v>4</v>
      </c>
      <c r="E10624" s="6">
        <v>0</v>
      </c>
      <c r="F10624" s="6"/>
      <c r="G10624" s="6">
        <v>0</v>
      </c>
      <c r="H10624" s="6"/>
      <c r="I10624" s="6"/>
      <c r="J10624" s="6"/>
      <c r="K10624" s="6">
        <v>0</v>
      </c>
      <c r="L10624" s="6" t="s">
        <v>12295</v>
      </c>
      <c r="M10624" s="6">
        <v>63</v>
      </c>
      <c r="N10624" s="6" t="e">
        <f>VLOOKUP(A10624,web_archive!D:AB,18,FALSE)</f>
        <v>#N/A</v>
      </c>
      <c r="O10624" s="6">
        <v>2</v>
      </c>
      <c r="P10624" s="6">
        <v>1024</v>
      </c>
      <c r="Q10624" s="6"/>
      <c r="R10624" s="6">
        <v>1</v>
      </c>
      <c r="S10624" s="6">
        <v>1</v>
      </c>
      <c r="T10624" s="6">
        <v>1007</v>
      </c>
      <c r="U10624" s="6" t="s">
        <v>12299</v>
      </c>
      <c r="V10624" s="6" t="s">
        <v>12299</v>
      </c>
      <c r="W10624" s="6" t="s">
        <v>12299</v>
      </c>
    </row>
    <row r="10625" spans="1:23" x14ac:dyDescent="0.3">
      <c r="A10625" s="6">
        <v>20339</v>
      </c>
      <c r="B10625" s="6" t="s">
        <v>33590</v>
      </c>
      <c r="C10625" s="6" t="s">
        <v>33591</v>
      </c>
      <c r="D10625" s="6">
        <v>4</v>
      </c>
      <c r="E10625" s="6">
        <v>0</v>
      </c>
      <c r="F10625" s="6"/>
      <c r="G10625" s="6">
        <v>0</v>
      </c>
      <c r="H10625" s="6"/>
      <c r="I10625" s="6"/>
      <c r="J10625" s="6"/>
      <c r="K10625" s="6">
        <v>0</v>
      </c>
      <c r="L10625" s="6" t="s">
        <v>12295</v>
      </c>
      <c r="M10625" s="6">
        <v>63</v>
      </c>
      <c r="N10625" s="6" t="e">
        <f>VLOOKUP(A10625,web_archive!D:AB,18,FALSE)</f>
        <v>#N/A</v>
      </c>
      <c r="O10625" s="6">
        <v>2</v>
      </c>
      <c r="P10625" s="6">
        <v>1024</v>
      </c>
      <c r="Q10625" s="6"/>
      <c r="R10625" s="6">
        <v>1</v>
      </c>
      <c r="S10625" s="6">
        <v>1</v>
      </c>
      <c r="T10625" s="6">
        <v>1369</v>
      </c>
      <c r="U10625" s="6" t="s">
        <v>12299</v>
      </c>
      <c r="V10625" s="6" t="s">
        <v>12299</v>
      </c>
      <c r="W10625" s="6" t="s">
        <v>12299</v>
      </c>
    </row>
    <row r="10626" spans="1:23" x14ac:dyDescent="0.3">
      <c r="A10626" s="6">
        <v>20340</v>
      </c>
      <c r="B10626" s="6" t="s">
        <v>33592</v>
      </c>
      <c r="C10626" s="6" t="s">
        <v>33593</v>
      </c>
      <c r="D10626" s="6">
        <v>4</v>
      </c>
      <c r="E10626" s="6">
        <v>0</v>
      </c>
      <c r="F10626" s="6"/>
      <c r="G10626" s="6">
        <v>0</v>
      </c>
      <c r="H10626" s="6"/>
      <c r="I10626" s="6"/>
      <c r="J10626" s="6"/>
      <c r="K10626" s="6">
        <v>0</v>
      </c>
      <c r="L10626" s="6" t="s">
        <v>12295</v>
      </c>
      <c r="M10626" s="6">
        <v>63</v>
      </c>
      <c r="N10626" s="6" t="e">
        <f>VLOOKUP(A10626,web_archive!D:AB,18,FALSE)</f>
        <v>#N/A</v>
      </c>
      <c r="O10626" s="6">
        <v>2</v>
      </c>
      <c r="P10626" s="6">
        <v>4096</v>
      </c>
      <c r="Q10626" s="6"/>
      <c r="R10626" s="6">
        <v>1</v>
      </c>
      <c r="S10626" s="6">
        <v>1</v>
      </c>
      <c r="T10626" s="6">
        <v>1371</v>
      </c>
      <c r="U10626" s="6" t="s">
        <v>12299</v>
      </c>
      <c r="V10626" s="6" t="s">
        <v>12299</v>
      </c>
      <c r="W10626" s="6" t="s">
        <v>12299</v>
      </c>
    </row>
    <row r="10627" spans="1:23" x14ac:dyDescent="0.3">
      <c r="A10627" s="6">
        <v>20341</v>
      </c>
      <c r="B10627" s="6" t="s">
        <v>33594</v>
      </c>
      <c r="C10627" s="6" t="s">
        <v>33595</v>
      </c>
      <c r="D10627" s="6">
        <v>4</v>
      </c>
      <c r="E10627" s="6">
        <v>0</v>
      </c>
      <c r="F10627" s="6"/>
      <c r="G10627" s="6">
        <v>0</v>
      </c>
      <c r="H10627" s="6"/>
      <c r="I10627" s="6"/>
      <c r="J10627" s="6"/>
      <c r="K10627" s="6">
        <v>0</v>
      </c>
      <c r="L10627" s="6" t="s">
        <v>12295</v>
      </c>
      <c r="M10627" s="6">
        <v>63</v>
      </c>
      <c r="N10627" s="6" t="e">
        <f>VLOOKUP(A10627,web_archive!D:AB,18,FALSE)</f>
        <v>#N/A</v>
      </c>
      <c r="O10627" s="6">
        <v>2</v>
      </c>
      <c r="P10627" s="6">
        <v>4096</v>
      </c>
      <c r="Q10627" s="6"/>
      <c r="R10627" s="6">
        <v>1</v>
      </c>
      <c r="S10627" s="6">
        <v>1</v>
      </c>
      <c r="T10627" s="6">
        <v>1372</v>
      </c>
      <c r="U10627" s="6" t="s">
        <v>12299</v>
      </c>
      <c r="V10627" s="6" t="s">
        <v>12299</v>
      </c>
      <c r="W10627" s="6" t="s">
        <v>12299</v>
      </c>
    </row>
    <row r="10628" spans="1:23" x14ac:dyDescent="0.3">
      <c r="A10628" s="6">
        <v>20342</v>
      </c>
      <c r="B10628" s="6" t="s">
        <v>33596</v>
      </c>
      <c r="C10628" s="6" t="s">
        <v>33597</v>
      </c>
      <c r="D10628" s="6">
        <v>4</v>
      </c>
      <c r="E10628" s="6">
        <v>0</v>
      </c>
      <c r="F10628" s="6"/>
      <c r="G10628" s="6">
        <v>0</v>
      </c>
      <c r="H10628" s="6"/>
      <c r="I10628" s="6"/>
      <c r="J10628" s="6"/>
      <c r="K10628" s="6">
        <v>0</v>
      </c>
      <c r="L10628" s="6" t="s">
        <v>12295</v>
      </c>
      <c r="M10628" s="6">
        <v>63</v>
      </c>
      <c r="N10628" s="6" t="e">
        <f>VLOOKUP(A10628,web_archive!D:AB,18,FALSE)</f>
        <v>#N/A</v>
      </c>
      <c r="O10628" s="6">
        <v>2</v>
      </c>
      <c r="P10628" s="6">
        <v>4096</v>
      </c>
      <c r="Q10628" s="6"/>
      <c r="R10628" s="6">
        <v>1</v>
      </c>
      <c r="S10628" s="6">
        <v>1</v>
      </c>
      <c r="T10628" s="6">
        <v>1373</v>
      </c>
      <c r="U10628" s="6" t="s">
        <v>12299</v>
      </c>
      <c r="V10628" s="6" t="s">
        <v>12299</v>
      </c>
      <c r="W10628" s="6" t="s">
        <v>12299</v>
      </c>
    </row>
    <row r="10629" spans="1:23" x14ac:dyDescent="0.3">
      <c r="A10629" s="6">
        <v>20345</v>
      </c>
      <c r="B10629" s="6" t="s">
        <v>33598</v>
      </c>
      <c r="C10629" s="6" t="s">
        <v>33599</v>
      </c>
      <c r="D10629" s="6">
        <v>4</v>
      </c>
      <c r="E10629" s="6">
        <v>0</v>
      </c>
      <c r="F10629" s="6"/>
      <c r="G10629" s="6">
        <v>0</v>
      </c>
      <c r="H10629" s="6"/>
      <c r="I10629" s="6"/>
      <c r="J10629" s="6"/>
      <c r="K10629" s="6">
        <v>0</v>
      </c>
      <c r="L10629" s="6" t="s">
        <v>12295</v>
      </c>
      <c r="M10629" s="6">
        <v>63</v>
      </c>
      <c r="N10629" s="6" t="e">
        <f>VLOOKUP(A10629,web_archive!D:AB,18,FALSE)</f>
        <v>#N/A</v>
      </c>
      <c r="O10629" s="6">
        <v>2</v>
      </c>
      <c r="P10629" s="6">
        <v>2048</v>
      </c>
      <c r="Q10629" s="6"/>
      <c r="R10629" s="6">
        <v>1</v>
      </c>
      <c r="S10629" s="6">
        <v>1</v>
      </c>
      <c r="T10629" s="6">
        <v>960</v>
      </c>
      <c r="U10629" s="6" t="s">
        <v>12299</v>
      </c>
      <c r="V10629" s="6" t="s">
        <v>12299</v>
      </c>
      <c r="W10629" s="6" t="s">
        <v>12299</v>
      </c>
    </row>
    <row r="10630" spans="1:23" x14ac:dyDescent="0.3">
      <c r="A10630" s="6">
        <v>20346</v>
      </c>
      <c r="B10630" s="6" t="s">
        <v>33600</v>
      </c>
      <c r="C10630" s="6" t="s">
        <v>33601</v>
      </c>
      <c r="D10630" s="6">
        <v>4</v>
      </c>
      <c r="E10630" s="6">
        <v>0</v>
      </c>
      <c r="F10630" s="6"/>
      <c r="G10630" s="6">
        <v>0</v>
      </c>
      <c r="H10630" s="6"/>
      <c r="I10630" s="6"/>
      <c r="J10630" s="6"/>
      <c r="K10630" s="6">
        <v>0</v>
      </c>
      <c r="L10630" s="6" t="s">
        <v>12295</v>
      </c>
      <c r="M10630" s="6">
        <v>63</v>
      </c>
      <c r="N10630" s="6" t="e">
        <f>VLOOKUP(A10630,web_archive!D:AB,18,FALSE)</f>
        <v>#N/A</v>
      </c>
      <c r="O10630" s="6">
        <v>2</v>
      </c>
      <c r="P10630" s="6">
        <v>1024</v>
      </c>
      <c r="Q10630" s="6"/>
      <c r="R10630" s="6">
        <v>1</v>
      </c>
      <c r="S10630" s="6">
        <v>1</v>
      </c>
      <c r="T10630" s="6">
        <v>694</v>
      </c>
      <c r="U10630" s="6" t="s">
        <v>12299</v>
      </c>
      <c r="V10630" s="6" t="s">
        <v>12299</v>
      </c>
      <c r="W10630" s="6" t="s">
        <v>12299</v>
      </c>
    </row>
    <row r="10631" spans="1:23" x14ac:dyDescent="0.3">
      <c r="A10631" s="6">
        <v>20347</v>
      </c>
      <c r="B10631" s="6" t="s">
        <v>33602</v>
      </c>
      <c r="C10631" s="6" t="s">
        <v>33603</v>
      </c>
      <c r="D10631" s="6">
        <v>4</v>
      </c>
      <c r="E10631" s="6">
        <v>0</v>
      </c>
      <c r="F10631" s="6"/>
      <c r="G10631" s="6">
        <v>0</v>
      </c>
      <c r="H10631" s="6"/>
      <c r="I10631" s="6"/>
      <c r="J10631" s="6"/>
      <c r="K10631" s="6">
        <v>0</v>
      </c>
      <c r="L10631" s="6" t="s">
        <v>12295</v>
      </c>
      <c r="M10631" s="6">
        <v>63</v>
      </c>
      <c r="N10631" s="6" t="e">
        <f>VLOOKUP(A10631,web_archive!D:AB,18,FALSE)</f>
        <v>#N/A</v>
      </c>
      <c r="O10631" s="6">
        <v>2</v>
      </c>
      <c r="P10631" s="6">
        <v>1024</v>
      </c>
      <c r="Q10631" s="6"/>
      <c r="R10631" s="6">
        <v>1</v>
      </c>
      <c r="S10631" s="6">
        <v>1</v>
      </c>
      <c r="T10631" s="6">
        <v>726</v>
      </c>
      <c r="U10631" s="6" t="s">
        <v>12299</v>
      </c>
      <c r="V10631" s="6" t="s">
        <v>12299</v>
      </c>
      <c r="W10631" s="6" t="s">
        <v>12299</v>
      </c>
    </row>
    <row r="10632" spans="1:23" x14ac:dyDescent="0.3">
      <c r="A10632" s="6">
        <v>20348</v>
      </c>
      <c r="B10632" s="6" t="s">
        <v>33604</v>
      </c>
      <c r="C10632" s="6" t="s">
        <v>33605</v>
      </c>
      <c r="D10632" s="6">
        <v>4</v>
      </c>
      <c r="E10632" s="6">
        <v>0</v>
      </c>
      <c r="F10632" s="6"/>
      <c r="G10632" s="6">
        <v>0</v>
      </c>
      <c r="H10632" s="6"/>
      <c r="I10632" s="6"/>
      <c r="J10632" s="6"/>
      <c r="K10632" s="6">
        <v>0</v>
      </c>
      <c r="L10632" s="6" t="s">
        <v>12295</v>
      </c>
      <c r="M10632" s="6">
        <v>63</v>
      </c>
      <c r="N10632" s="6" t="e">
        <f>VLOOKUP(A10632,web_archive!D:AB,18,FALSE)</f>
        <v>#N/A</v>
      </c>
      <c r="O10632" s="6">
        <v>2</v>
      </c>
      <c r="P10632" s="6">
        <v>1024</v>
      </c>
      <c r="Q10632" s="6"/>
      <c r="R10632" s="6">
        <v>1</v>
      </c>
      <c r="S10632" s="6">
        <v>1</v>
      </c>
      <c r="T10632" s="6">
        <v>117</v>
      </c>
      <c r="U10632" s="6" t="s">
        <v>12299</v>
      </c>
      <c r="V10632" s="6" t="s">
        <v>12299</v>
      </c>
      <c r="W10632" s="6" t="s">
        <v>12299</v>
      </c>
    </row>
    <row r="10633" spans="1:23" x14ac:dyDescent="0.3">
      <c r="A10633" s="6">
        <v>20350</v>
      </c>
      <c r="B10633" s="6" t="s">
        <v>33606</v>
      </c>
      <c r="C10633" s="6" t="s">
        <v>33607</v>
      </c>
      <c r="D10633" s="6">
        <v>4</v>
      </c>
      <c r="E10633" s="6">
        <v>0</v>
      </c>
      <c r="F10633" s="6"/>
      <c r="G10633" s="6">
        <v>0</v>
      </c>
      <c r="H10633" s="6"/>
      <c r="I10633" s="6"/>
      <c r="J10633" s="6"/>
      <c r="K10633" s="6">
        <v>0</v>
      </c>
      <c r="L10633" s="6" t="s">
        <v>12295</v>
      </c>
      <c r="M10633" s="6">
        <v>63</v>
      </c>
      <c r="N10633" s="6" t="e">
        <f>VLOOKUP(A10633,web_archive!D:AB,18,FALSE)</f>
        <v>#N/A</v>
      </c>
      <c r="O10633" s="6">
        <v>2</v>
      </c>
      <c r="P10633" s="6">
        <v>4096</v>
      </c>
      <c r="Q10633" s="6"/>
      <c r="R10633" s="6">
        <v>1</v>
      </c>
      <c r="S10633" s="6">
        <v>1</v>
      </c>
      <c r="T10633" s="6">
        <v>1382</v>
      </c>
      <c r="U10633" s="6" t="s">
        <v>12299</v>
      </c>
      <c r="V10633" s="6" t="s">
        <v>12299</v>
      </c>
      <c r="W10633" s="6" t="s">
        <v>12299</v>
      </c>
    </row>
    <row r="10634" spans="1:23" x14ac:dyDescent="0.3">
      <c r="A10634" s="6">
        <v>20351</v>
      </c>
      <c r="B10634" s="6" t="s">
        <v>33608</v>
      </c>
      <c r="C10634" s="6" t="s">
        <v>33609</v>
      </c>
      <c r="D10634" s="6">
        <v>4</v>
      </c>
      <c r="E10634" s="6">
        <v>0</v>
      </c>
      <c r="F10634" s="6"/>
      <c r="G10634" s="6">
        <v>0</v>
      </c>
      <c r="H10634" s="6"/>
      <c r="I10634" s="6"/>
      <c r="J10634" s="6"/>
      <c r="K10634" s="6">
        <v>0</v>
      </c>
      <c r="L10634" s="6" t="s">
        <v>12295</v>
      </c>
      <c r="M10634" s="6">
        <v>63</v>
      </c>
      <c r="N10634" s="6" t="e">
        <f>VLOOKUP(A10634,web_archive!D:AB,18,FALSE)</f>
        <v>#N/A</v>
      </c>
      <c r="O10634" s="6">
        <v>2</v>
      </c>
      <c r="P10634" s="6">
        <v>4096</v>
      </c>
      <c r="Q10634" s="6"/>
      <c r="R10634" s="6">
        <v>1</v>
      </c>
      <c r="S10634" s="6">
        <v>1</v>
      </c>
      <c r="T10634" s="6">
        <v>1383</v>
      </c>
      <c r="U10634" s="6" t="s">
        <v>12299</v>
      </c>
      <c r="V10634" s="6" t="s">
        <v>12299</v>
      </c>
      <c r="W10634" s="6" t="s">
        <v>12299</v>
      </c>
    </row>
    <row r="10635" spans="1:23" x14ac:dyDescent="0.3">
      <c r="A10635" s="6">
        <v>20352</v>
      </c>
      <c r="B10635" s="6" t="s">
        <v>33610</v>
      </c>
      <c r="C10635" s="6" t="s">
        <v>33611</v>
      </c>
      <c r="D10635" s="6">
        <v>4</v>
      </c>
      <c r="E10635" s="6">
        <v>0</v>
      </c>
      <c r="F10635" s="6"/>
      <c r="G10635" s="6">
        <v>0</v>
      </c>
      <c r="H10635" s="6"/>
      <c r="I10635" s="6"/>
      <c r="J10635" s="6"/>
      <c r="K10635" s="6">
        <v>0</v>
      </c>
      <c r="L10635" s="6" t="s">
        <v>12295</v>
      </c>
      <c r="M10635" s="6">
        <v>63</v>
      </c>
      <c r="N10635" s="6" t="e">
        <f>VLOOKUP(A10635,web_archive!D:AB,18,FALSE)</f>
        <v>#N/A</v>
      </c>
      <c r="O10635" s="6">
        <v>2</v>
      </c>
      <c r="P10635" s="6">
        <v>4096</v>
      </c>
      <c r="Q10635" s="6"/>
      <c r="R10635" s="6">
        <v>1</v>
      </c>
      <c r="S10635" s="6">
        <v>1</v>
      </c>
      <c r="T10635" s="6">
        <v>1384</v>
      </c>
      <c r="U10635" s="6" t="s">
        <v>12299</v>
      </c>
      <c r="V10635" s="6" t="s">
        <v>12299</v>
      </c>
      <c r="W10635" s="6" t="s">
        <v>12299</v>
      </c>
    </row>
    <row r="10636" spans="1:23" x14ac:dyDescent="0.3">
      <c r="A10636" s="6">
        <v>20353</v>
      </c>
      <c r="B10636" s="6" t="s">
        <v>33612</v>
      </c>
      <c r="C10636" s="6" t="s">
        <v>33613</v>
      </c>
      <c r="D10636" s="6">
        <v>4</v>
      </c>
      <c r="E10636" s="6">
        <v>0</v>
      </c>
      <c r="F10636" s="6"/>
      <c r="G10636" s="6">
        <v>0</v>
      </c>
      <c r="H10636" s="6"/>
      <c r="I10636" s="6"/>
      <c r="J10636" s="6"/>
      <c r="K10636" s="6">
        <v>0</v>
      </c>
      <c r="L10636" s="6" t="s">
        <v>12295</v>
      </c>
      <c r="M10636" s="6">
        <v>63</v>
      </c>
      <c r="N10636" s="6" t="e">
        <f>VLOOKUP(A10636,web_archive!D:AB,18,FALSE)</f>
        <v>#N/A</v>
      </c>
      <c r="O10636" s="6">
        <v>2</v>
      </c>
      <c r="P10636" s="6">
        <v>4096</v>
      </c>
      <c r="Q10636" s="6"/>
      <c r="R10636" s="6">
        <v>1</v>
      </c>
      <c r="S10636" s="6">
        <v>1</v>
      </c>
      <c r="T10636" s="6">
        <v>1385</v>
      </c>
      <c r="U10636" s="6" t="s">
        <v>12299</v>
      </c>
      <c r="V10636" s="6" t="s">
        <v>12299</v>
      </c>
      <c r="W10636" s="6" t="s">
        <v>12299</v>
      </c>
    </row>
    <row r="10637" spans="1:23" x14ac:dyDescent="0.3">
      <c r="A10637" s="6">
        <v>20354</v>
      </c>
      <c r="B10637" s="6" t="s">
        <v>33614</v>
      </c>
      <c r="C10637" s="6" t="s">
        <v>33615</v>
      </c>
      <c r="D10637" s="6">
        <v>4</v>
      </c>
      <c r="E10637" s="6">
        <v>0</v>
      </c>
      <c r="F10637" s="6"/>
      <c r="G10637" s="6">
        <v>0</v>
      </c>
      <c r="H10637" s="6"/>
      <c r="I10637" s="6"/>
      <c r="J10637" s="6"/>
      <c r="K10637" s="6">
        <v>0</v>
      </c>
      <c r="L10637" s="6" t="s">
        <v>12295</v>
      </c>
      <c r="M10637" s="6">
        <v>63</v>
      </c>
      <c r="N10637" s="6" t="e">
        <f>VLOOKUP(A10637,web_archive!D:AB,18,FALSE)</f>
        <v>#N/A</v>
      </c>
      <c r="O10637" s="6">
        <v>2</v>
      </c>
      <c r="P10637" s="6">
        <v>4096</v>
      </c>
      <c r="Q10637" s="6"/>
      <c r="R10637" s="6">
        <v>1</v>
      </c>
      <c r="S10637" s="6">
        <v>1</v>
      </c>
      <c r="T10637" s="6">
        <v>1386</v>
      </c>
      <c r="U10637" s="6" t="s">
        <v>12299</v>
      </c>
      <c r="V10637" s="6" t="s">
        <v>12299</v>
      </c>
      <c r="W10637" s="6" t="s">
        <v>12299</v>
      </c>
    </row>
    <row r="10638" spans="1:23" x14ac:dyDescent="0.3">
      <c r="A10638" s="6">
        <v>20355</v>
      </c>
      <c r="B10638" s="6" t="s">
        <v>33616</v>
      </c>
      <c r="C10638" s="6" t="s">
        <v>33617</v>
      </c>
      <c r="D10638" s="6">
        <v>4</v>
      </c>
      <c r="E10638" s="6">
        <v>0</v>
      </c>
      <c r="F10638" s="6"/>
      <c r="G10638" s="6">
        <v>0</v>
      </c>
      <c r="H10638" s="6"/>
      <c r="I10638" s="6"/>
      <c r="J10638" s="6"/>
      <c r="K10638" s="6">
        <v>0</v>
      </c>
      <c r="L10638" s="6" t="s">
        <v>12295</v>
      </c>
      <c r="M10638" s="6">
        <v>63</v>
      </c>
      <c r="N10638" s="6" t="e">
        <f>VLOOKUP(A10638,web_archive!D:AB,18,FALSE)</f>
        <v>#N/A</v>
      </c>
      <c r="O10638" s="6">
        <v>2</v>
      </c>
      <c r="P10638" s="6">
        <v>4096</v>
      </c>
      <c r="Q10638" s="6"/>
      <c r="R10638" s="6">
        <v>1</v>
      </c>
      <c r="S10638" s="6">
        <v>1</v>
      </c>
      <c r="T10638" s="6">
        <v>1387</v>
      </c>
      <c r="U10638" s="6" t="s">
        <v>12299</v>
      </c>
      <c r="V10638" s="6" t="s">
        <v>12299</v>
      </c>
      <c r="W10638" s="6" t="s">
        <v>12299</v>
      </c>
    </row>
    <row r="10639" spans="1:23" x14ac:dyDescent="0.3">
      <c r="A10639" s="6">
        <v>20356</v>
      </c>
      <c r="B10639" s="6" t="s">
        <v>33618</v>
      </c>
      <c r="C10639" s="6" t="s">
        <v>33619</v>
      </c>
      <c r="D10639" s="6">
        <v>4</v>
      </c>
      <c r="E10639" s="6">
        <v>0</v>
      </c>
      <c r="F10639" s="6"/>
      <c r="G10639" s="6">
        <v>0</v>
      </c>
      <c r="H10639" s="6"/>
      <c r="I10639" s="6"/>
      <c r="J10639" s="6"/>
      <c r="K10639" s="6">
        <v>0</v>
      </c>
      <c r="L10639" s="6" t="s">
        <v>12295</v>
      </c>
      <c r="M10639" s="6">
        <v>63</v>
      </c>
      <c r="N10639" s="6" t="e">
        <f>VLOOKUP(A10639,web_archive!D:AB,18,FALSE)</f>
        <v>#N/A</v>
      </c>
      <c r="O10639" s="6">
        <v>2</v>
      </c>
      <c r="P10639" s="6">
        <v>4096</v>
      </c>
      <c r="Q10639" s="6"/>
      <c r="R10639" s="6">
        <v>1</v>
      </c>
      <c r="S10639" s="6">
        <v>1</v>
      </c>
      <c r="T10639" s="6">
        <v>1388</v>
      </c>
      <c r="U10639" s="6" t="s">
        <v>12299</v>
      </c>
      <c r="V10639" s="6" t="s">
        <v>12299</v>
      </c>
      <c r="W10639" s="6" t="s">
        <v>12299</v>
      </c>
    </row>
    <row r="10640" spans="1:23" x14ac:dyDescent="0.3">
      <c r="A10640" s="6">
        <v>20357</v>
      </c>
      <c r="B10640" s="6" t="s">
        <v>33620</v>
      </c>
      <c r="C10640" s="6" t="s">
        <v>33621</v>
      </c>
      <c r="D10640" s="6">
        <v>4</v>
      </c>
      <c r="E10640" s="6">
        <v>0</v>
      </c>
      <c r="F10640" s="6"/>
      <c r="G10640" s="6">
        <v>0</v>
      </c>
      <c r="H10640" s="6"/>
      <c r="I10640" s="6"/>
      <c r="J10640" s="6"/>
      <c r="K10640" s="6">
        <v>0</v>
      </c>
      <c r="L10640" s="6" t="s">
        <v>12295</v>
      </c>
      <c r="M10640" s="6">
        <v>63</v>
      </c>
      <c r="N10640" s="6" t="e">
        <f>VLOOKUP(A10640,web_archive!D:AB,18,FALSE)</f>
        <v>#N/A</v>
      </c>
      <c r="O10640" s="6">
        <v>2</v>
      </c>
      <c r="P10640" s="6">
        <v>4096</v>
      </c>
      <c r="Q10640" s="6"/>
      <c r="R10640" s="6">
        <v>1</v>
      </c>
      <c r="S10640" s="6">
        <v>1</v>
      </c>
      <c r="T10640" s="6">
        <v>1389</v>
      </c>
      <c r="U10640" s="6" t="s">
        <v>12299</v>
      </c>
      <c r="V10640" s="6" t="s">
        <v>12299</v>
      </c>
      <c r="W10640" s="6" t="s">
        <v>12299</v>
      </c>
    </row>
    <row r="10641" spans="1:23" x14ac:dyDescent="0.3">
      <c r="A10641" s="6">
        <v>20358</v>
      </c>
      <c r="B10641" s="6" t="s">
        <v>33622</v>
      </c>
      <c r="C10641" s="6" t="s">
        <v>33623</v>
      </c>
      <c r="D10641" s="6">
        <v>4</v>
      </c>
      <c r="E10641" s="6">
        <v>0</v>
      </c>
      <c r="F10641" s="6"/>
      <c r="G10641" s="6">
        <v>0</v>
      </c>
      <c r="H10641" s="6"/>
      <c r="I10641" s="6"/>
      <c r="J10641" s="6"/>
      <c r="K10641" s="6">
        <v>0</v>
      </c>
      <c r="L10641" s="6" t="s">
        <v>12295</v>
      </c>
      <c r="M10641" s="6">
        <v>63</v>
      </c>
      <c r="N10641" s="6" t="e">
        <f>VLOOKUP(A10641,web_archive!D:AB,18,FALSE)</f>
        <v>#N/A</v>
      </c>
      <c r="O10641" s="6">
        <v>2</v>
      </c>
      <c r="P10641" s="6">
        <v>4096</v>
      </c>
      <c r="Q10641" s="6"/>
      <c r="R10641" s="6">
        <v>1</v>
      </c>
      <c r="S10641" s="6">
        <v>1</v>
      </c>
      <c r="T10641" s="6">
        <v>1390</v>
      </c>
      <c r="U10641" s="6" t="s">
        <v>12299</v>
      </c>
      <c r="V10641" s="6" t="s">
        <v>12299</v>
      </c>
      <c r="W10641" s="6" t="s">
        <v>12299</v>
      </c>
    </row>
    <row r="10642" spans="1:23" x14ac:dyDescent="0.3">
      <c r="A10642" s="6">
        <v>20359</v>
      </c>
      <c r="B10642" s="6" t="s">
        <v>33624</v>
      </c>
      <c r="C10642" s="6" t="s">
        <v>33625</v>
      </c>
      <c r="D10642" s="6">
        <v>4</v>
      </c>
      <c r="E10642" s="6">
        <v>0</v>
      </c>
      <c r="F10642" s="6"/>
      <c r="G10642" s="6">
        <v>0</v>
      </c>
      <c r="H10642" s="6"/>
      <c r="I10642" s="6"/>
      <c r="J10642" s="6"/>
      <c r="K10642" s="6">
        <v>0</v>
      </c>
      <c r="L10642" s="6" t="s">
        <v>12295</v>
      </c>
      <c r="M10642" s="6">
        <v>63</v>
      </c>
      <c r="N10642" s="6" t="e">
        <f>VLOOKUP(A10642,web_archive!D:AB,18,FALSE)</f>
        <v>#N/A</v>
      </c>
      <c r="O10642" s="6">
        <v>2</v>
      </c>
      <c r="P10642" s="6">
        <v>4096</v>
      </c>
      <c r="Q10642" s="6"/>
      <c r="R10642" s="6">
        <v>1</v>
      </c>
      <c r="S10642" s="6">
        <v>1</v>
      </c>
      <c r="T10642" s="6">
        <v>1391</v>
      </c>
      <c r="U10642" s="6" t="s">
        <v>12299</v>
      </c>
      <c r="V10642" s="6" t="s">
        <v>12299</v>
      </c>
      <c r="W10642" s="6" t="s">
        <v>12299</v>
      </c>
    </row>
    <row r="10643" spans="1:23" x14ac:dyDescent="0.3">
      <c r="A10643" s="6">
        <v>20360</v>
      </c>
      <c r="B10643" s="6" t="s">
        <v>33626</v>
      </c>
      <c r="C10643" s="6" t="s">
        <v>33627</v>
      </c>
      <c r="D10643" s="6">
        <v>4</v>
      </c>
      <c r="E10643" s="6">
        <v>0</v>
      </c>
      <c r="F10643" s="6"/>
      <c r="G10643" s="6">
        <v>0</v>
      </c>
      <c r="H10643" s="6"/>
      <c r="I10643" s="6"/>
      <c r="J10643" s="6"/>
      <c r="K10643" s="6">
        <v>0</v>
      </c>
      <c r="L10643" s="6" t="s">
        <v>12295</v>
      </c>
      <c r="M10643" s="6">
        <v>63</v>
      </c>
      <c r="N10643" s="6" t="e">
        <f>VLOOKUP(A10643,web_archive!D:AB,18,FALSE)</f>
        <v>#N/A</v>
      </c>
      <c r="O10643" s="6">
        <v>2</v>
      </c>
      <c r="P10643" s="6">
        <v>4096</v>
      </c>
      <c r="Q10643" s="6"/>
      <c r="R10643" s="6">
        <v>1</v>
      </c>
      <c r="S10643" s="6">
        <v>1</v>
      </c>
      <c r="T10643" s="6">
        <v>1392</v>
      </c>
      <c r="U10643" s="6" t="s">
        <v>12299</v>
      </c>
      <c r="V10643" s="6" t="s">
        <v>12299</v>
      </c>
      <c r="W10643" s="6" t="s">
        <v>12299</v>
      </c>
    </row>
    <row r="10644" spans="1:23" x14ac:dyDescent="0.3">
      <c r="A10644" s="6">
        <v>20361</v>
      </c>
      <c r="B10644" s="6" t="s">
        <v>33628</v>
      </c>
      <c r="C10644" s="6" t="s">
        <v>33629</v>
      </c>
      <c r="D10644" s="6">
        <v>4</v>
      </c>
      <c r="E10644" s="6">
        <v>0</v>
      </c>
      <c r="F10644" s="6"/>
      <c r="G10644" s="6">
        <v>0</v>
      </c>
      <c r="H10644" s="6"/>
      <c r="I10644" s="6"/>
      <c r="J10644" s="6"/>
      <c r="K10644" s="6">
        <v>0</v>
      </c>
      <c r="L10644" s="6" t="s">
        <v>12295</v>
      </c>
      <c r="M10644" s="6">
        <v>63</v>
      </c>
      <c r="N10644" s="6" t="e">
        <f>VLOOKUP(A10644,web_archive!D:AB,18,FALSE)</f>
        <v>#N/A</v>
      </c>
      <c r="O10644" s="6">
        <v>2</v>
      </c>
      <c r="P10644" s="6">
        <v>4096</v>
      </c>
      <c r="Q10644" s="6"/>
      <c r="R10644" s="6">
        <v>1</v>
      </c>
      <c r="S10644" s="6">
        <v>1</v>
      </c>
      <c r="T10644" s="6">
        <v>1393</v>
      </c>
      <c r="U10644" s="6" t="s">
        <v>12299</v>
      </c>
      <c r="V10644" s="6" t="s">
        <v>12299</v>
      </c>
      <c r="W10644" s="6" t="s">
        <v>12299</v>
      </c>
    </row>
    <row r="10645" spans="1:23" x14ac:dyDescent="0.3">
      <c r="A10645" s="6">
        <v>20362</v>
      </c>
      <c r="B10645" s="6" t="s">
        <v>33630</v>
      </c>
      <c r="C10645" s="6" t="s">
        <v>33631</v>
      </c>
      <c r="D10645" s="6">
        <v>4</v>
      </c>
      <c r="E10645" s="6">
        <v>0</v>
      </c>
      <c r="F10645" s="6"/>
      <c r="G10645" s="6">
        <v>0</v>
      </c>
      <c r="H10645" s="6"/>
      <c r="I10645" s="6"/>
      <c r="J10645" s="6"/>
      <c r="K10645" s="6">
        <v>0</v>
      </c>
      <c r="L10645" s="6" t="s">
        <v>12295</v>
      </c>
      <c r="M10645" s="6">
        <v>63</v>
      </c>
      <c r="N10645" s="6" t="e">
        <f>VLOOKUP(A10645,web_archive!D:AB,18,FALSE)</f>
        <v>#N/A</v>
      </c>
      <c r="O10645" s="6">
        <v>2</v>
      </c>
      <c r="P10645" s="6">
        <v>4096</v>
      </c>
      <c r="Q10645" s="6"/>
      <c r="R10645" s="6">
        <v>1</v>
      </c>
      <c r="S10645" s="6">
        <v>1</v>
      </c>
      <c r="T10645" s="6">
        <v>1394</v>
      </c>
      <c r="U10645" s="6" t="s">
        <v>12299</v>
      </c>
      <c r="V10645" s="6" t="s">
        <v>12299</v>
      </c>
      <c r="W10645" s="6" t="s">
        <v>12299</v>
      </c>
    </row>
    <row r="10646" spans="1:23" x14ac:dyDescent="0.3">
      <c r="A10646" s="6">
        <v>20363</v>
      </c>
      <c r="B10646" s="6" t="s">
        <v>33632</v>
      </c>
      <c r="C10646" s="6" t="s">
        <v>33633</v>
      </c>
      <c r="D10646" s="6">
        <v>4</v>
      </c>
      <c r="E10646" s="6">
        <v>0</v>
      </c>
      <c r="F10646" s="6"/>
      <c r="G10646" s="6">
        <v>0</v>
      </c>
      <c r="H10646" s="6"/>
      <c r="I10646" s="6"/>
      <c r="J10646" s="6"/>
      <c r="K10646" s="6">
        <v>0</v>
      </c>
      <c r="L10646" s="6" t="s">
        <v>12295</v>
      </c>
      <c r="M10646" s="6">
        <v>63</v>
      </c>
      <c r="N10646" s="6" t="e">
        <f>VLOOKUP(A10646,web_archive!D:AB,18,FALSE)</f>
        <v>#N/A</v>
      </c>
      <c r="O10646" s="6">
        <v>2</v>
      </c>
      <c r="P10646" s="6">
        <v>4096</v>
      </c>
      <c r="Q10646" s="6"/>
      <c r="R10646" s="6">
        <v>1</v>
      </c>
      <c r="S10646" s="6">
        <v>1</v>
      </c>
      <c r="T10646" s="6">
        <v>1395</v>
      </c>
      <c r="U10646" s="6" t="s">
        <v>12299</v>
      </c>
      <c r="V10646" s="6" t="s">
        <v>12299</v>
      </c>
      <c r="W10646" s="6" t="s">
        <v>12299</v>
      </c>
    </row>
    <row r="10647" spans="1:23" x14ac:dyDescent="0.3">
      <c r="A10647" s="6">
        <v>20364</v>
      </c>
      <c r="B10647" s="6" t="s">
        <v>33634</v>
      </c>
      <c r="C10647" s="6" t="s">
        <v>33635</v>
      </c>
      <c r="D10647" s="6">
        <v>4</v>
      </c>
      <c r="E10647" s="6">
        <v>0</v>
      </c>
      <c r="F10647" s="6"/>
      <c r="G10647" s="6">
        <v>0</v>
      </c>
      <c r="H10647" s="6"/>
      <c r="I10647" s="6"/>
      <c r="J10647" s="6"/>
      <c r="K10647" s="6">
        <v>0</v>
      </c>
      <c r="L10647" s="6" t="s">
        <v>12295</v>
      </c>
      <c r="M10647" s="6">
        <v>63</v>
      </c>
      <c r="N10647" s="6" t="e">
        <f>VLOOKUP(A10647,web_archive!D:AB,18,FALSE)</f>
        <v>#N/A</v>
      </c>
      <c r="O10647" s="6">
        <v>2</v>
      </c>
      <c r="P10647" s="6">
        <v>4096</v>
      </c>
      <c r="Q10647" s="6"/>
      <c r="R10647" s="6">
        <v>1</v>
      </c>
      <c r="S10647" s="6">
        <v>1</v>
      </c>
      <c r="T10647" s="6">
        <v>1396</v>
      </c>
      <c r="U10647" s="6" t="s">
        <v>12299</v>
      </c>
      <c r="V10647" s="6" t="s">
        <v>12299</v>
      </c>
      <c r="W10647" s="6" t="s">
        <v>12299</v>
      </c>
    </row>
    <row r="10648" spans="1:23" x14ac:dyDescent="0.3">
      <c r="A10648" s="6">
        <v>20365</v>
      </c>
      <c r="B10648" s="6" t="s">
        <v>33636</v>
      </c>
      <c r="C10648" s="6" t="s">
        <v>33637</v>
      </c>
      <c r="D10648" s="6">
        <v>4</v>
      </c>
      <c r="E10648" s="6">
        <v>0</v>
      </c>
      <c r="F10648" s="6"/>
      <c r="G10648" s="6">
        <v>0</v>
      </c>
      <c r="H10648" s="6"/>
      <c r="I10648" s="6"/>
      <c r="J10648" s="6"/>
      <c r="K10648" s="6">
        <v>0</v>
      </c>
      <c r="L10648" s="6" t="s">
        <v>12295</v>
      </c>
      <c r="M10648" s="6">
        <v>63</v>
      </c>
      <c r="N10648" s="6" t="e">
        <f>VLOOKUP(A10648,web_archive!D:AB,18,FALSE)</f>
        <v>#N/A</v>
      </c>
      <c r="O10648" s="6">
        <v>2</v>
      </c>
      <c r="P10648" s="6">
        <v>4096</v>
      </c>
      <c r="Q10648" s="6"/>
      <c r="R10648" s="6">
        <v>1</v>
      </c>
      <c r="S10648" s="6">
        <v>1</v>
      </c>
      <c r="T10648" s="6">
        <v>1397</v>
      </c>
      <c r="U10648" s="6" t="s">
        <v>12299</v>
      </c>
      <c r="V10648" s="6" t="s">
        <v>12299</v>
      </c>
      <c r="W10648" s="6" t="s">
        <v>12299</v>
      </c>
    </row>
    <row r="10649" spans="1:23" x14ac:dyDescent="0.3">
      <c r="A10649" s="6">
        <v>20366</v>
      </c>
      <c r="B10649" s="6" t="s">
        <v>33638</v>
      </c>
      <c r="C10649" s="6" t="s">
        <v>33639</v>
      </c>
      <c r="D10649" s="6">
        <v>4</v>
      </c>
      <c r="E10649" s="6">
        <v>0</v>
      </c>
      <c r="F10649" s="6"/>
      <c r="G10649" s="6">
        <v>0</v>
      </c>
      <c r="H10649" s="6"/>
      <c r="I10649" s="6"/>
      <c r="J10649" s="6"/>
      <c r="K10649" s="6">
        <v>0</v>
      </c>
      <c r="L10649" s="6" t="s">
        <v>12295</v>
      </c>
      <c r="M10649" s="6">
        <v>63</v>
      </c>
      <c r="N10649" s="6" t="e">
        <f>VLOOKUP(A10649,web_archive!D:AB,18,FALSE)</f>
        <v>#N/A</v>
      </c>
      <c r="O10649" s="6">
        <v>2</v>
      </c>
      <c r="P10649" s="6">
        <v>4096</v>
      </c>
      <c r="Q10649" s="6"/>
      <c r="R10649" s="6">
        <v>1</v>
      </c>
      <c r="S10649" s="6">
        <v>1</v>
      </c>
      <c r="T10649" s="6">
        <v>1398</v>
      </c>
      <c r="U10649" s="6" t="s">
        <v>12299</v>
      </c>
      <c r="V10649" s="6" t="s">
        <v>12299</v>
      </c>
      <c r="W10649" s="6" t="s">
        <v>12299</v>
      </c>
    </row>
    <row r="10650" spans="1:23" x14ac:dyDescent="0.3">
      <c r="A10650" s="6">
        <v>20367</v>
      </c>
      <c r="B10650" s="6" t="s">
        <v>33640</v>
      </c>
      <c r="C10650" s="6" t="s">
        <v>33641</v>
      </c>
      <c r="D10650" s="6">
        <v>4</v>
      </c>
      <c r="E10650" s="6">
        <v>0</v>
      </c>
      <c r="F10650" s="6"/>
      <c r="G10650" s="6">
        <v>0</v>
      </c>
      <c r="H10650" s="6"/>
      <c r="I10650" s="6"/>
      <c r="J10650" s="6"/>
      <c r="K10650" s="6">
        <v>0</v>
      </c>
      <c r="L10650" s="6" t="s">
        <v>12295</v>
      </c>
      <c r="M10650" s="6">
        <v>63</v>
      </c>
      <c r="N10650" s="6" t="e">
        <f>VLOOKUP(A10650,web_archive!D:AB,18,FALSE)</f>
        <v>#N/A</v>
      </c>
      <c r="O10650" s="6">
        <v>2</v>
      </c>
      <c r="P10650" s="6">
        <v>4096</v>
      </c>
      <c r="Q10650" s="6"/>
      <c r="R10650" s="6">
        <v>1</v>
      </c>
      <c r="S10650" s="6">
        <v>1</v>
      </c>
      <c r="T10650" s="6">
        <v>1399</v>
      </c>
      <c r="U10650" s="6" t="s">
        <v>12299</v>
      </c>
      <c r="V10650" s="6" t="s">
        <v>12299</v>
      </c>
      <c r="W10650" s="6" t="s">
        <v>12299</v>
      </c>
    </row>
    <row r="10651" spans="1:23" x14ac:dyDescent="0.3">
      <c r="A10651" s="6">
        <v>20368</v>
      </c>
      <c r="B10651" s="6" t="s">
        <v>33642</v>
      </c>
      <c r="C10651" s="6" t="s">
        <v>33643</v>
      </c>
      <c r="D10651" s="6">
        <v>4</v>
      </c>
      <c r="E10651" s="6">
        <v>0</v>
      </c>
      <c r="F10651" s="6"/>
      <c r="G10651" s="6">
        <v>0</v>
      </c>
      <c r="H10651" s="6"/>
      <c r="I10651" s="6"/>
      <c r="J10651" s="6"/>
      <c r="K10651" s="6">
        <v>0</v>
      </c>
      <c r="L10651" s="6" t="s">
        <v>12295</v>
      </c>
      <c r="M10651" s="6">
        <v>63</v>
      </c>
      <c r="N10651" s="6" t="e">
        <f>VLOOKUP(A10651,web_archive!D:AB,18,FALSE)</f>
        <v>#N/A</v>
      </c>
      <c r="O10651" s="6">
        <v>2</v>
      </c>
      <c r="P10651" s="6">
        <v>4096</v>
      </c>
      <c r="Q10651" s="6"/>
      <c r="R10651" s="6">
        <v>1</v>
      </c>
      <c r="S10651" s="6">
        <v>1</v>
      </c>
      <c r="T10651" s="6">
        <v>1400</v>
      </c>
      <c r="U10651" s="6" t="s">
        <v>12299</v>
      </c>
      <c r="V10651" s="6" t="s">
        <v>12299</v>
      </c>
      <c r="W10651" s="6" t="s">
        <v>12299</v>
      </c>
    </row>
    <row r="10652" spans="1:23" x14ac:dyDescent="0.3">
      <c r="A10652" s="6">
        <v>20369</v>
      </c>
      <c r="B10652" s="6" t="s">
        <v>33644</v>
      </c>
      <c r="C10652" s="6" t="s">
        <v>33645</v>
      </c>
      <c r="D10652" s="6">
        <v>4</v>
      </c>
      <c r="E10652" s="6">
        <v>0</v>
      </c>
      <c r="F10652" s="6"/>
      <c r="G10652" s="6">
        <v>0</v>
      </c>
      <c r="H10652" s="6"/>
      <c r="I10652" s="6"/>
      <c r="J10652" s="6"/>
      <c r="K10652" s="6">
        <v>0</v>
      </c>
      <c r="L10652" s="6" t="s">
        <v>12295</v>
      </c>
      <c r="M10652" s="6">
        <v>63</v>
      </c>
      <c r="N10652" s="6" t="e">
        <f>VLOOKUP(A10652,web_archive!D:AB,18,FALSE)</f>
        <v>#N/A</v>
      </c>
      <c r="O10652" s="6">
        <v>2</v>
      </c>
      <c r="P10652" s="6">
        <v>4096</v>
      </c>
      <c r="Q10652" s="6"/>
      <c r="R10652" s="6">
        <v>1</v>
      </c>
      <c r="S10652" s="6">
        <v>1</v>
      </c>
      <c r="T10652" s="6">
        <v>1401</v>
      </c>
      <c r="U10652" s="6" t="s">
        <v>12299</v>
      </c>
      <c r="V10652" s="6" t="s">
        <v>12299</v>
      </c>
      <c r="W10652" s="6" t="s">
        <v>12299</v>
      </c>
    </row>
    <row r="10653" spans="1:23" x14ac:dyDescent="0.3">
      <c r="A10653" s="6">
        <v>20370</v>
      </c>
      <c r="B10653" s="6" t="s">
        <v>33646</v>
      </c>
      <c r="C10653" s="6" t="s">
        <v>33647</v>
      </c>
      <c r="D10653" s="6">
        <v>4</v>
      </c>
      <c r="E10653" s="6">
        <v>0</v>
      </c>
      <c r="F10653" s="6"/>
      <c r="G10653" s="6">
        <v>0</v>
      </c>
      <c r="H10653" s="6"/>
      <c r="I10653" s="6"/>
      <c r="J10653" s="6"/>
      <c r="K10653" s="6">
        <v>0</v>
      </c>
      <c r="L10653" s="6" t="s">
        <v>12295</v>
      </c>
      <c r="M10653" s="6">
        <v>63</v>
      </c>
      <c r="N10653" s="6" t="e">
        <f>VLOOKUP(A10653,web_archive!D:AB,18,FALSE)</f>
        <v>#N/A</v>
      </c>
      <c r="O10653" s="6">
        <v>2</v>
      </c>
      <c r="P10653" s="6">
        <v>4096</v>
      </c>
      <c r="Q10653" s="6"/>
      <c r="R10653" s="6">
        <v>1</v>
      </c>
      <c r="S10653" s="6">
        <v>1</v>
      </c>
      <c r="T10653" s="6">
        <v>1402</v>
      </c>
      <c r="U10653" s="6" t="s">
        <v>12299</v>
      </c>
      <c r="V10653" s="6" t="s">
        <v>12299</v>
      </c>
      <c r="W10653" s="6" t="s">
        <v>12299</v>
      </c>
    </row>
    <row r="10654" spans="1:23" x14ac:dyDescent="0.3">
      <c r="A10654" s="6">
        <v>20371</v>
      </c>
      <c r="B10654" s="6" t="s">
        <v>33648</v>
      </c>
      <c r="C10654" s="6" t="s">
        <v>33649</v>
      </c>
      <c r="D10654" s="6">
        <v>4</v>
      </c>
      <c r="E10654" s="6">
        <v>0</v>
      </c>
      <c r="F10654" s="6"/>
      <c r="G10654" s="6">
        <v>0</v>
      </c>
      <c r="H10654" s="6"/>
      <c r="I10654" s="6"/>
      <c r="J10654" s="6"/>
      <c r="K10654" s="6">
        <v>0</v>
      </c>
      <c r="L10654" s="6" t="s">
        <v>12295</v>
      </c>
      <c r="M10654" s="6">
        <v>63</v>
      </c>
      <c r="N10654" s="6" t="e">
        <f>VLOOKUP(A10654,web_archive!D:AB,18,FALSE)</f>
        <v>#N/A</v>
      </c>
      <c r="O10654" s="6">
        <v>2</v>
      </c>
      <c r="P10654" s="6">
        <v>1024</v>
      </c>
      <c r="Q10654" s="6"/>
      <c r="R10654" s="6">
        <v>1</v>
      </c>
      <c r="S10654" s="6">
        <v>1</v>
      </c>
      <c r="T10654" s="6">
        <v>581</v>
      </c>
      <c r="U10654" s="6" t="s">
        <v>12299</v>
      </c>
      <c r="V10654" s="6" t="s">
        <v>12299</v>
      </c>
      <c r="W10654" s="6" t="s">
        <v>12299</v>
      </c>
    </row>
    <row r="10655" spans="1:23" x14ac:dyDescent="0.3">
      <c r="A10655" s="6">
        <v>20372</v>
      </c>
      <c r="B10655" s="6" t="s">
        <v>33650</v>
      </c>
      <c r="C10655" s="6" t="s">
        <v>33651</v>
      </c>
      <c r="D10655" s="6">
        <v>4</v>
      </c>
      <c r="E10655" s="6">
        <v>0</v>
      </c>
      <c r="F10655" s="6"/>
      <c r="G10655" s="6">
        <v>0</v>
      </c>
      <c r="H10655" s="6"/>
      <c r="I10655" s="6"/>
      <c r="J10655" s="6"/>
      <c r="K10655" s="6">
        <v>0</v>
      </c>
      <c r="L10655" s="6" t="s">
        <v>12295</v>
      </c>
      <c r="M10655" s="6">
        <v>63</v>
      </c>
      <c r="N10655" s="6" t="e">
        <f>VLOOKUP(A10655,web_archive!D:AB,18,FALSE)</f>
        <v>#N/A</v>
      </c>
      <c r="O10655" s="6">
        <v>2</v>
      </c>
      <c r="P10655" s="6">
        <v>1024</v>
      </c>
      <c r="Q10655" s="6"/>
      <c r="R10655" s="6">
        <v>1</v>
      </c>
      <c r="S10655" s="6">
        <v>1</v>
      </c>
      <c r="T10655" s="6">
        <v>956</v>
      </c>
      <c r="U10655" s="6" t="s">
        <v>12299</v>
      </c>
      <c r="V10655" s="6" t="s">
        <v>12299</v>
      </c>
      <c r="W10655" s="6" t="s">
        <v>12299</v>
      </c>
    </row>
    <row r="10656" spans="1:23" x14ac:dyDescent="0.3">
      <c r="A10656" s="6">
        <v>20373</v>
      </c>
      <c r="B10656" s="6" t="s">
        <v>33652</v>
      </c>
      <c r="C10656" s="6" t="s">
        <v>33653</v>
      </c>
      <c r="D10656" s="6">
        <v>4</v>
      </c>
      <c r="E10656" s="6">
        <v>0</v>
      </c>
      <c r="F10656" s="6"/>
      <c r="G10656" s="6">
        <v>0</v>
      </c>
      <c r="H10656" s="6"/>
      <c r="I10656" s="6"/>
      <c r="J10656" s="6"/>
      <c r="K10656" s="6">
        <v>0</v>
      </c>
      <c r="L10656" s="6" t="s">
        <v>12295</v>
      </c>
      <c r="M10656" s="6">
        <v>63</v>
      </c>
      <c r="N10656" s="6" t="e">
        <f>VLOOKUP(A10656,web_archive!D:AB,18,FALSE)</f>
        <v>#N/A</v>
      </c>
      <c r="O10656" s="6">
        <v>2</v>
      </c>
      <c r="P10656" s="6">
        <v>1024</v>
      </c>
      <c r="Q10656" s="6"/>
      <c r="R10656" s="6">
        <v>1</v>
      </c>
      <c r="S10656" s="6">
        <v>1</v>
      </c>
      <c r="T10656" s="6">
        <v>690</v>
      </c>
      <c r="U10656" s="6" t="s">
        <v>12299</v>
      </c>
      <c r="V10656" s="6" t="s">
        <v>12299</v>
      </c>
      <c r="W10656" s="6" t="s">
        <v>12299</v>
      </c>
    </row>
    <row r="10657" spans="1:23" x14ac:dyDescent="0.3">
      <c r="A10657" s="6">
        <v>20374</v>
      </c>
      <c r="B10657" s="6" t="s">
        <v>33654</v>
      </c>
      <c r="C10657" s="6" t="s">
        <v>33655</v>
      </c>
      <c r="D10657" s="6">
        <v>4</v>
      </c>
      <c r="E10657" s="6">
        <v>0</v>
      </c>
      <c r="F10657" s="6"/>
      <c r="G10657" s="6">
        <v>0</v>
      </c>
      <c r="H10657" s="6"/>
      <c r="I10657" s="6"/>
      <c r="J10657" s="6"/>
      <c r="K10657" s="6">
        <v>0</v>
      </c>
      <c r="L10657" s="6" t="s">
        <v>12295</v>
      </c>
      <c r="M10657" s="6">
        <v>63</v>
      </c>
      <c r="N10657" s="6" t="e">
        <f>VLOOKUP(A10657,web_archive!D:AB,18,FALSE)</f>
        <v>#N/A</v>
      </c>
      <c r="O10657" s="6">
        <v>2</v>
      </c>
      <c r="P10657" s="6">
        <v>1024</v>
      </c>
      <c r="Q10657" s="6"/>
      <c r="R10657" s="6">
        <v>1</v>
      </c>
      <c r="S10657" s="6">
        <v>1</v>
      </c>
      <c r="T10657" s="6">
        <v>1069</v>
      </c>
      <c r="U10657" s="6" t="s">
        <v>12299</v>
      </c>
      <c r="V10657" s="6" t="s">
        <v>12299</v>
      </c>
      <c r="W10657" s="6" t="s">
        <v>12299</v>
      </c>
    </row>
    <row r="10658" spans="1:23" x14ac:dyDescent="0.3">
      <c r="A10658" s="6">
        <v>20375</v>
      </c>
      <c r="B10658" s="6" t="s">
        <v>33656</v>
      </c>
      <c r="C10658" s="6" t="s">
        <v>33657</v>
      </c>
      <c r="D10658" s="6">
        <v>4</v>
      </c>
      <c r="E10658" s="6">
        <v>0</v>
      </c>
      <c r="F10658" s="6"/>
      <c r="G10658" s="6">
        <v>0</v>
      </c>
      <c r="H10658" s="6"/>
      <c r="I10658" s="6"/>
      <c r="J10658" s="6"/>
      <c r="K10658" s="6">
        <v>0</v>
      </c>
      <c r="L10658" s="6" t="s">
        <v>12295</v>
      </c>
      <c r="M10658" s="6">
        <v>63</v>
      </c>
      <c r="N10658" s="6" t="e">
        <f>VLOOKUP(A10658,web_archive!D:AB,18,FALSE)</f>
        <v>#N/A</v>
      </c>
      <c r="O10658" s="6">
        <v>2</v>
      </c>
      <c r="P10658" s="6">
        <v>1024</v>
      </c>
      <c r="Q10658" s="6"/>
      <c r="R10658" s="6">
        <v>1</v>
      </c>
      <c r="S10658" s="6">
        <v>1</v>
      </c>
      <c r="T10658" s="6">
        <v>803</v>
      </c>
      <c r="U10658" s="6" t="s">
        <v>12299</v>
      </c>
      <c r="V10658" s="6" t="s">
        <v>12299</v>
      </c>
      <c r="W10658" s="6" t="s">
        <v>12299</v>
      </c>
    </row>
    <row r="10659" spans="1:23" x14ac:dyDescent="0.3">
      <c r="A10659" s="6">
        <v>20376</v>
      </c>
      <c r="B10659" s="6" t="s">
        <v>33658</v>
      </c>
      <c r="C10659" s="6" t="s">
        <v>33659</v>
      </c>
      <c r="D10659" s="6">
        <v>4</v>
      </c>
      <c r="E10659" s="6">
        <v>0</v>
      </c>
      <c r="F10659" s="6"/>
      <c r="G10659" s="6">
        <v>0</v>
      </c>
      <c r="H10659" s="6"/>
      <c r="I10659" s="6"/>
      <c r="J10659" s="6"/>
      <c r="K10659" s="6">
        <v>0</v>
      </c>
      <c r="L10659" s="6" t="s">
        <v>12295</v>
      </c>
      <c r="M10659" s="6">
        <v>63</v>
      </c>
      <c r="N10659" s="6" t="e">
        <f>VLOOKUP(A10659,web_archive!D:AB,18,FALSE)</f>
        <v>#N/A</v>
      </c>
      <c r="O10659" s="6">
        <v>2</v>
      </c>
      <c r="P10659" s="6">
        <v>2048</v>
      </c>
      <c r="Q10659" s="6"/>
      <c r="R10659" s="6">
        <v>1</v>
      </c>
      <c r="S10659" s="6">
        <v>1</v>
      </c>
      <c r="T10659" s="6">
        <v>1072</v>
      </c>
      <c r="U10659" s="6" t="s">
        <v>12299</v>
      </c>
      <c r="V10659" s="6" t="s">
        <v>12299</v>
      </c>
      <c r="W10659" s="6" t="s">
        <v>12299</v>
      </c>
    </row>
    <row r="10660" spans="1:23" x14ac:dyDescent="0.3">
      <c r="A10660" s="6">
        <v>20377</v>
      </c>
      <c r="B10660" s="6" t="s">
        <v>33660</v>
      </c>
      <c r="C10660" s="6" t="s">
        <v>33661</v>
      </c>
      <c r="D10660" s="6">
        <v>4</v>
      </c>
      <c r="E10660" s="6">
        <v>0</v>
      </c>
      <c r="F10660" s="6"/>
      <c r="G10660" s="6">
        <v>0</v>
      </c>
      <c r="H10660" s="6"/>
      <c r="I10660" s="6"/>
      <c r="J10660" s="6"/>
      <c r="K10660" s="6">
        <v>0</v>
      </c>
      <c r="L10660" s="6" t="s">
        <v>12295</v>
      </c>
      <c r="M10660" s="6">
        <v>63</v>
      </c>
      <c r="N10660" s="6" t="e">
        <f>VLOOKUP(A10660,web_archive!D:AB,18,FALSE)</f>
        <v>#N/A</v>
      </c>
      <c r="O10660" s="6">
        <v>2</v>
      </c>
      <c r="P10660" s="6">
        <v>1024</v>
      </c>
      <c r="Q10660" s="6"/>
      <c r="R10660" s="6">
        <v>1</v>
      </c>
      <c r="S10660" s="6">
        <v>1</v>
      </c>
      <c r="T10660" s="6">
        <v>820</v>
      </c>
      <c r="U10660" s="6" t="s">
        <v>12299</v>
      </c>
      <c r="V10660" s="6" t="s">
        <v>12299</v>
      </c>
      <c r="W10660" s="6" t="s">
        <v>12299</v>
      </c>
    </row>
    <row r="10661" spans="1:23" x14ac:dyDescent="0.3">
      <c r="A10661" s="6">
        <v>20378</v>
      </c>
      <c r="B10661" s="6" t="s">
        <v>33662</v>
      </c>
      <c r="C10661" s="6" t="s">
        <v>33663</v>
      </c>
      <c r="D10661" s="6">
        <v>4</v>
      </c>
      <c r="E10661" s="6">
        <v>0</v>
      </c>
      <c r="F10661" s="6"/>
      <c r="G10661" s="6">
        <v>0</v>
      </c>
      <c r="H10661" s="6"/>
      <c r="I10661" s="6"/>
      <c r="J10661" s="6"/>
      <c r="K10661" s="6">
        <v>0</v>
      </c>
      <c r="L10661" s="6" t="s">
        <v>12295</v>
      </c>
      <c r="M10661" s="6">
        <v>63</v>
      </c>
      <c r="N10661" s="6" t="e">
        <f>VLOOKUP(A10661,web_archive!D:AB,18,FALSE)</f>
        <v>#N/A</v>
      </c>
      <c r="O10661" s="6">
        <v>2</v>
      </c>
      <c r="P10661" s="6">
        <v>1024</v>
      </c>
      <c r="Q10661" s="6"/>
      <c r="R10661" s="6">
        <v>1</v>
      </c>
      <c r="S10661" s="6">
        <v>1</v>
      </c>
      <c r="T10661" s="6">
        <v>868</v>
      </c>
      <c r="U10661" s="6" t="s">
        <v>12299</v>
      </c>
      <c r="V10661" s="6" t="s">
        <v>12299</v>
      </c>
      <c r="W10661" s="6" t="s">
        <v>12299</v>
      </c>
    </row>
    <row r="10662" spans="1:23" x14ac:dyDescent="0.3">
      <c r="A10662" s="6">
        <v>20379</v>
      </c>
      <c r="B10662" s="6" t="s">
        <v>33664</v>
      </c>
      <c r="C10662" s="6" t="s">
        <v>33665</v>
      </c>
      <c r="D10662" s="6">
        <v>4</v>
      </c>
      <c r="E10662" s="6">
        <v>0</v>
      </c>
      <c r="F10662" s="6"/>
      <c r="G10662" s="6">
        <v>0</v>
      </c>
      <c r="H10662" s="6"/>
      <c r="I10662" s="6"/>
      <c r="J10662" s="6"/>
      <c r="K10662" s="6">
        <v>0</v>
      </c>
      <c r="L10662" s="6" t="s">
        <v>12295</v>
      </c>
      <c r="M10662" s="6">
        <v>63</v>
      </c>
      <c r="N10662" s="6" t="e">
        <f>VLOOKUP(A10662,web_archive!D:AB,18,FALSE)</f>
        <v>#N/A</v>
      </c>
      <c r="O10662" s="6">
        <v>2</v>
      </c>
      <c r="P10662" s="6">
        <v>1024</v>
      </c>
      <c r="Q10662" s="6"/>
      <c r="R10662" s="6">
        <v>1</v>
      </c>
      <c r="S10662" s="6">
        <v>1</v>
      </c>
      <c r="T10662" s="6">
        <v>1404</v>
      </c>
      <c r="U10662" s="6" t="s">
        <v>12299</v>
      </c>
      <c r="V10662" s="6" t="s">
        <v>12299</v>
      </c>
      <c r="W10662" s="6" t="s">
        <v>12299</v>
      </c>
    </row>
    <row r="10663" spans="1:23" x14ac:dyDescent="0.3">
      <c r="A10663" s="6">
        <v>20380</v>
      </c>
      <c r="B10663" s="6" t="s">
        <v>33666</v>
      </c>
      <c r="C10663" s="6" t="s">
        <v>33667</v>
      </c>
      <c r="D10663" s="6">
        <v>4</v>
      </c>
      <c r="E10663" s="6">
        <v>0</v>
      </c>
      <c r="F10663" s="6"/>
      <c r="G10663" s="6">
        <v>0</v>
      </c>
      <c r="H10663" s="6"/>
      <c r="I10663" s="6"/>
      <c r="J10663" s="6"/>
      <c r="K10663" s="6">
        <v>0</v>
      </c>
      <c r="L10663" s="6" t="s">
        <v>12295</v>
      </c>
      <c r="M10663" s="6">
        <v>63</v>
      </c>
      <c r="N10663" s="6" t="e">
        <f>VLOOKUP(A10663,web_archive!D:AB,18,FALSE)</f>
        <v>#N/A</v>
      </c>
      <c r="O10663" s="6">
        <v>2</v>
      </c>
      <c r="P10663" s="6">
        <v>1024</v>
      </c>
      <c r="Q10663" s="6"/>
      <c r="R10663" s="6">
        <v>1</v>
      </c>
      <c r="S10663" s="6">
        <v>1</v>
      </c>
      <c r="T10663" s="6">
        <v>1405</v>
      </c>
      <c r="U10663" s="6" t="s">
        <v>12299</v>
      </c>
      <c r="V10663" s="6" t="s">
        <v>12299</v>
      </c>
      <c r="W10663" s="6" t="s">
        <v>12299</v>
      </c>
    </row>
    <row r="10664" spans="1:23" x14ac:dyDescent="0.3">
      <c r="A10664" s="6">
        <v>20381</v>
      </c>
      <c r="B10664" s="6" t="s">
        <v>33668</v>
      </c>
      <c r="C10664" s="6" t="s">
        <v>33669</v>
      </c>
      <c r="D10664" s="6">
        <v>4</v>
      </c>
      <c r="E10664" s="6">
        <v>0</v>
      </c>
      <c r="F10664" s="6"/>
      <c r="G10664" s="6">
        <v>0</v>
      </c>
      <c r="H10664" s="6"/>
      <c r="I10664" s="6"/>
      <c r="J10664" s="6"/>
      <c r="K10664" s="6">
        <v>0</v>
      </c>
      <c r="L10664" s="6" t="s">
        <v>12295</v>
      </c>
      <c r="M10664" s="6">
        <v>63</v>
      </c>
      <c r="N10664" s="6" t="e">
        <f>VLOOKUP(A10664,web_archive!D:AB,18,FALSE)</f>
        <v>#N/A</v>
      </c>
      <c r="O10664" s="6">
        <v>2</v>
      </c>
      <c r="P10664" s="6">
        <v>1024</v>
      </c>
      <c r="Q10664" s="6"/>
      <c r="R10664" s="6">
        <v>1</v>
      </c>
      <c r="S10664" s="6">
        <v>1</v>
      </c>
      <c r="T10664" s="6">
        <v>1406</v>
      </c>
      <c r="U10664" s="6" t="s">
        <v>12299</v>
      </c>
      <c r="V10664" s="6" t="s">
        <v>12299</v>
      </c>
      <c r="W10664" s="6" t="s">
        <v>12299</v>
      </c>
    </row>
    <row r="10665" spans="1:23" x14ac:dyDescent="0.3">
      <c r="A10665" s="6">
        <v>20382</v>
      </c>
      <c r="B10665" s="6" t="s">
        <v>33670</v>
      </c>
      <c r="C10665" s="6" t="s">
        <v>33671</v>
      </c>
      <c r="D10665" s="6">
        <v>4</v>
      </c>
      <c r="E10665" s="6">
        <v>0</v>
      </c>
      <c r="F10665" s="6"/>
      <c r="G10665" s="6">
        <v>0</v>
      </c>
      <c r="H10665" s="6"/>
      <c r="I10665" s="6"/>
      <c r="J10665" s="6"/>
      <c r="K10665" s="6">
        <v>0</v>
      </c>
      <c r="L10665" s="6" t="s">
        <v>12295</v>
      </c>
      <c r="M10665" s="6">
        <v>63</v>
      </c>
      <c r="N10665" s="6" t="e">
        <f>VLOOKUP(A10665,web_archive!D:AB,18,FALSE)</f>
        <v>#N/A</v>
      </c>
      <c r="O10665" s="6">
        <v>2</v>
      </c>
      <c r="P10665" s="6">
        <v>1024</v>
      </c>
      <c r="Q10665" s="6"/>
      <c r="R10665" s="6">
        <v>1</v>
      </c>
      <c r="S10665" s="6">
        <v>1</v>
      </c>
      <c r="T10665" s="6">
        <v>1407</v>
      </c>
      <c r="U10665" s="6" t="s">
        <v>12299</v>
      </c>
      <c r="V10665" s="6" t="s">
        <v>12299</v>
      </c>
      <c r="W10665" s="6" t="s">
        <v>12299</v>
      </c>
    </row>
    <row r="10666" spans="1:23" x14ac:dyDescent="0.3">
      <c r="A10666" s="6">
        <v>20383</v>
      </c>
      <c r="B10666" s="6" t="s">
        <v>33672</v>
      </c>
      <c r="C10666" s="6" t="s">
        <v>33673</v>
      </c>
      <c r="D10666" s="6">
        <v>4</v>
      </c>
      <c r="E10666" s="6">
        <v>0</v>
      </c>
      <c r="F10666" s="6"/>
      <c r="G10666" s="6">
        <v>0</v>
      </c>
      <c r="H10666" s="6"/>
      <c r="I10666" s="6"/>
      <c r="J10666" s="6"/>
      <c r="K10666" s="6">
        <v>0</v>
      </c>
      <c r="L10666" s="6" t="s">
        <v>12295</v>
      </c>
      <c r="M10666" s="6">
        <v>63</v>
      </c>
      <c r="N10666" s="6" t="e">
        <f>VLOOKUP(A10666,web_archive!D:AB,18,FALSE)</f>
        <v>#N/A</v>
      </c>
      <c r="O10666" s="6">
        <v>2</v>
      </c>
      <c r="P10666" s="6">
        <v>1024</v>
      </c>
      <c r="Q10666" s="6"/>
      <c r="R10666" s="6">
        <v>1</v>
      </c>
      <c r="S10666" s="6">
        <v>1</v>
      </c>
      <c r="T10666" s="6">
        <v>1408</v>
      </c>
      <c r="U10666" s="6" t="s">
        <v>12299</v>
      </c>
      <c r="V10666" s="6" t="s">
        <v>12299</v>
      </c>
      <c r="W10666" s="6" t="s">
        <v>12299</v>
      </c>
    </row>
    <row r="10667" spans="1:23" x14ac:dyDescent="0.3">
      <c r="A10667" s="6">
        <v>20384</v>
      </c>
      <c r="B10667" s="6" t="s">
        <v>33674</v>
      </c>
      <c r="C10667" s="6" t="s">
        <v>33675</v>
      </c>
      <c r="D10667" s="6">
        <v>4</v>
      </c>
      <c r="E10667" s="6">
        <v>0</v>
      </c>
      <c r="F10667" s="6"/>
      <c r="G10667" s="6">
        <v>0</v>
      </c>
      <c r="H10667" s="6"/>
      <c r="I10667" s="6"/>
      <c r="J10667" s="6"/>
      <c r="K10667" s="6">
        <v>0</v>
      </c>
      <c r="L10667" s="6" t="s">
        <v>12295</v>
      </c>
      <c r="M10667" s="6">
        <v>63</v>
      </c>
      <c r="N10667" s="6" t="e">
        <f>VLOOKUP(A10667,web_archive!D:AB,18,FALSE)</f>
        <v>#N/A</v>
      </c>
      <c r="O10667" s="6">
        <v>2</v>
      </c>
      <c r="P10667" s="6">
        <v>1024</v>
      </c>
      <c r="Q10667" s="6"/>
      <c r="R10667" s="6">
        <v>1</v>
      </c>
      <c r="S10667" s="6">
        <v>1</v>
      </c>
      <c r="T10667" s="6">
        <v>1410</v>
      </c>
      <c r="U10667" s="6" t="s">
        <v>12299</v>
      </c>
      <c r="V10667" s="6" t="s">
        <v>12299</v>
      </c>
      <c r="W10667" s="6" t="s">
        <v>12299</v>
      </c>
    </row>
    <row r="10668" spans="1:23" x14ac:dyDescent="0.3">
      <c r="A10668" s="6">
        <v>20386</v>
      </c>
      <c r="B10668" s="6" t="s">
        <v>33676</v>
      </c>
      <c r="C10668" s="6" t="s">
        <v>33677</v>
      </c>
      <c r="D10668" s="6">
        <v>4</v>
      </c>
      <c r="E10668" s="6">
        <v>0</v>
      </c>
      <c r="F10668" s="6"/>
      <c r="G10668" s="6">
        <v>0</v>
      </c>
      <c r="H10668" s="6"/>
      <c r="I10668" s="6"/>
      <c r="J10668" s="6"/>
      <c r="K10668" s="6">
        <v>0</v>
      </c>
      <c r="L10668" s="6" t="s">
        <v>12295</v>
      </c>
      <c r="M10668" s="6">
        <v>63</v>
      </c>
      <c r="N10668" s="6" t="e">
        <f>VLOOKUP(A10668,web_archive!D:AB,18,FALSE)</f>
        <v>#N/A</v>
      </c>
      <c r="O10668" s="6">
        <v>2</v>
      </c>
      <c r="P10668" s="6">
        <v>1024</v>
      </c>
      <c r="Q10668" s="6"/>
      <c r="R10668" s="6">
        <v>1</v>
      </c>
      <c r="S10668" s="6">
        <v>1</v>
      </c>
      <c r="T10668" s="6">
        <v>677</v>
      </c>
      <c r="U10668" s="6" t="s">
        <v>12299</v>
      </c>
      <c r="V10668" s="6" t="s">
        <v>12299</v>
      </c>
      <c r="W10668" s="6" t="s">
        <v>12299</v>
      </c>
    </row>
    <row r="10669" spans="1:23" x14ac:dyDescent="0.3">
      <c r="A10669" s="6">
        <v>20392</v>
      </c>
      <c r="B10669" s="6" t="s">
        <v>33678</v>
      </c>
      <c r="C10669" s="6" t="s">
        <v>33679</v>
      </c>
      <c r="D10669" s="6">
        <v>4</v>
      </c>
      <c r="E10669" s="6">
        <v>0</v>
      </c>
      <c r="F10669" s="6"/>
      <c r="G10669" s="6">
        <v>0</v>
      </c>
      <c r="H10669" s="6"/>
      <c r="I10669" s="6"/>
      <c r="J10669" s="6"/>
      <c r="K10669" s="6">
        <v>0</v>
      </c>
      <c r="L10669" s="6" t="s">
        <v>12295</v>
      </c>
      <c r="M10669" s="6">
        <v>63</v>
      </c>
      <c r="N10669" s="6" t="e">
        <f>VLOOKUP(A10669,web_archive!D:AB,18,FALSE)</f>
        <v>#N/A</v>
      </c>
      <c r="O10669" s="6">
        <v>2</v>
      </c>
      <c r="P10669" s="6">
        <v>3072</v>
      </c>
      <c r="Q10669" s="6"/>
      <c r="R10669" s="6">
        <v>1</v>
      </c>
      <c r="S10669" s="6">
        <v>1</v>
      </c>
      <c r="T10669" s="6">
        <v>625</v>
      </c>
      <c r="U10669" s="6" t="s">
        <v>12299</v>
      </c>
      <c r="V10669" s="6" t="s">
        <v>12299</v>
      </c>
      <c r="W10669" s="6" t="s">
        <v>12299</v>
      </c>
    </row>
    <row r="10670" spans="1:23" x14ac:dyDescent="0.3">
      <c r="A10670" s="6">
        <v>20393</v>
      </c>
      <c r="B10670" s="6" t="s">
        <v>33680</v>
      </c>
      <c r="C10670" s="6" t="s">
        <v>33681</v>
      </c>
      <c r="D10670" s="6">
        <v>4</v>
      </c>
      <c r="E10670" s="6">
        <v>0</v>
      </c>
      <c r="F10670" s="6"/>
      <c r="G10670" s="6">
        <v>0</v>
      </c>
      <c r="H10670" s="6"/>
      <c r="I10670" s="6"/>
      <c r="J10670" s="6"/>
      <c r="K10670" s="6">
        <v>0</v>
      </c>
      <c r="L10670" s="6" t="s">
        <v>12295</v>
      </c>
      <c r="M10670" s="6">
        <v>63</v>
      </c>
      <c r="N10670" s="6" t="e">
        <f>VLOOKUP(A10670,web_archive!D:AB,18,FALSE)</f>
        <v>#N/A</v>
      </c>
      <c r="O10670" s="6">
        <v>2</v>
      </c>
      <c r="P10670" s="6">
        <v>1024</v>
      </c>
      <c r="Q10670" s="6"/>
      <c r="R10670" s="6">
        <v>1</v>
      </c>
      <c r="S10670" s="6">
        <v>1</v>
      </c>
      <c r="T10670" s="6">
        <v>634</v>
      </c>
      <c r="U10670" s="6" t="s">
        <v>12299</v>
      </c>
      <c r="V10670" s="6" t="s">
        <v>12299</v>
      </c>
      <c r="W10670" s="6" t="s">
        <v>12299</v>
      </c>
    </row>
    <row r="10671" spans="1:23" x14ac:dyDescent="0.3">
      <c r="A10671" s="6">
        <v>20394</v>
      </c>
      <c r="B10671" s="6" t="s">
        <v>33682</v>
      </c>
      <c r="C10671" s="6" t="s">
        <v>33683</v>
      </c>
      <c r="D10671" s="6">
        <v>4</v>
      </c>
      <c r="E10671" s="6">
        <v>0</v>
      </c>
      <c r="F10671" s="6"/>
      <c r="G10671" s="6">
        <v>0</v>
      </c>
      <c r="H10671" s="6"/>
      <c r="I10671" s="6"/>
      <c r="J10671" s="6"/>
      <c r="K10671" s="6">
        <v>0</v>
      </c>
      <c r="L10671" s="6" t="s">
        <v>12295</v>
      </c>
      <c r="M10671" s="6">
        <v>63</v>
      </c>
      <c r="N10671" s="6" t="e">
        <f>VLOOKUP(A10671,web_archive!D:AB,18,FALSE)</f>
        <v>#N/A</v>
      </c>
      <c r="O10671" s="6">
        <v>2</v>
      </c>
      <c r="P10671" s="6">
        <v>1024</v>
      </c>
      <c r="Q10671" s="6"/>
      <c r="R10671" s="6">
        <v>1</v>
      </c>
      <c r="S10671" s="6">
        <v>1</v>
      </c>
      <c r="T10671" s="6">
        <v>1411</v>
      </c>
      <c r="U10671" s="6" t="s">
        <v>12299</v>
      </c>
      <c r="V10671" s="6" t="s">
        <v>12299</v>
      </c>
      <c r="W10671" s="6" t="s">
        <v>12299</v>
      </c>
    </row>
    <row r="10672" spans="1:23" x14ac:dyDescent="0.3">
      <c r="A10672" s="6">
        <v>20396</v>
      </c>
      <c r="B10672" s="6" t="s">
        <v>33684</v>
      </c>
      <c r="C10672" s="6" t="s">
        <v>33685</v>
      </c>
      <c r="D10672" s="6">
        <v>4</v>
      </c>
      <c r="E10672" s="6">
        <v>0</v>
      </c>
      <c r="F10672" s="6"/>
      <c r="G10672" s="6">
        <v>0</v>
      </c>
      <c r="H10672" s="6"/>
      <c r="I10672" s="6"/>
      <c r="J10672" s="6"/>
      <c r="K10672" s="6">
        <v>0</v>
      </c>
      <c r="L10672" s="6" t="s">
        <v>12295</v>
      </c>
      <c r="M10672" s="6">
        <v>63</v>
      </c>
      <c r="N10672" s="6" t="e">
        <f>VLOOKUP(A10672,web_archive!D:AB,18,FALSE)</f>
        <v>#N/A</v>
      </c>
      <c r="O10672" s="6">
        <v>2</v>
      </c>
      <c r="P10672" s="6">
        <v>1024</v>
      </c>
      <c r="Q10672" s="6"/>
      <c r="R10672" s="6">
        <v>1</v>
      </c>
      <c r="S10672" s="6">
        <v>1</v>
      </c>
      <c r="T10672" s="6">
        <v>939</v>
      </c>
      <c r="U10672" s="6" t="s">
        <v>12299</v>
      </c>
      <c r="V10672" s="6" t="s">
        <v>12299</v>
      </c>
      <c r="W10672" s="6" t="s">
        <v>12299</v>
      </c>
    </row>
    <row r="10673" spans="1:23" x14ac:dyDescent="0.3">
      <c r="A10673" s="6">
        <v>20397</v>
      </c>
      <c r="B10673" s="6" t="s">
        <v>33686</v>
      </c>
      <c r="C10673" s="6" t="s">
        <v>33687</v>
      </c>
      <c r="D10673" s="6">
        <v>4</v>
      </c>
      <c r="E10673" s="6">
        <v>0</v>
      </c>
      <c r="F10673" s="6"/>
      <c r="G10673" s="6">
        <v>0</v>
      </c>
      <c r="H10673" s="6"/>
      <c r="I10673" s="6"/>
      <c r="J10673" s="6"/>
      <c r="K10673" s="6">
        <v>0</v>
      </c>
      <c r="L10673" s="6" t="s">
        <v>12295</v>
      </c>
      <c r="M10673" s="6">
        <v>63</v>
      </c>
      <c r="N10673" s="6" t="e">
        <f>VLOOKUP(A10673,web_archive!D:AB,18,FALSE)</f>
        <v>#N/A</v>
      </c>
      <c r="O10673" s="6">
        <v>2</v>
      </c>
      <c r="P10673" s="6">
        <v>6144</v>
      </c>
      <c r="Q10673" s="6"/>
      <c r="R10673" s="6">
        <v>1</v>
      </c>
      <c r="S10673" s="6">
        <v>1</v>
      </c>
      <c r="T10673" s="6">
        <v>1415</v>
      </c>
      <c r="U10673" s="6" t="s">
        <v>12299</v>
      </c>
      <c r="V10673" s="6" t="s">
        <v>12299</v>
      </c>
      <c r="W10673" s="6" t="s">
        <v>12299</v>
      </c>
    </row>
    <row r="10674" spans="1:23" x14ac:dyDescent="0.3">
      <c r="A10674" s="6">
        <v>20398</v>
      </c>
      <c r="B10674" s="6" t="s">
        <v>33688</v>
      </c>
      <c r="C10674" s="6" t="s">
        <v>33689</v>
      </c>
      <c r="D10674" s="6">
        <v>4</v>
      </c>
      <c r="E10674" s="6">
        <v>0</v>
      </c>
      <c r="F10674" s="6"/>
      <c r="G10674" s="6">
        <v>0</v>
      </c>
      <c r="H10674" s="6"/>
      <c r="I10674" s="6"/>
      <c r="J10674" s="6"/>
      <c r="K10674" s="6">
        <v>0</v>
      </c>
      <c r="L10674" s="6" t="s">
        <v>12295</v>
      </c>
      <c r="M10674" s="6">
        <v>63</v>
      </c>
      <c r="N10674" s="6" t="e">
        <f>VLOOKUP(A10674,web_archive!D:AB,18,FALSE)</f>
        <v>#N/A</v>
      </c>
      <c r="O10674" s="6">
        <v>2</v>
      </c>
      <c r="P10674" s="6">
        <v>1024</v>
      </c>
      <c r="Q10674" s="6"/>
      <c r="R10674" s="6">
        <v>1</v>
      </c>
      <c r="S10674" s="6">
        <v>1</v>
      </c>
      <c r="T10674" s="6">
        <v>1285</v>
      </c>
      <c r="U10674" s="6" t="s">
        <v>12299</v>
      </c>
      <c r="V10674" s="6" t="s">
        <v>12299</v>
      </c>
      <c r="W10674" s="6" t="s">
        <v>12299</v>
      </c>
    </row>
    <row r="10675" spans="1:23" x14ac:dyDescent="0.3">
      <c r="A10675" s="6">
        <v>20399</v>
      </c>
      <c r="B10675" s="6" t="s">
        <v>33690</v>
      </c>
      <c r="C10675" s="6" t="s">
        <v>33691</v>
      </c>
      <c r="D10675" s="6">
        <v>4</v>
      </c>
      <c r="E10675" s="6">
        <v>0</v>
      </c>
      <c r="F10675" s="6"/>
      <c r="G10675" s="6">
        <v>0</v>
      </c>
      <c r="H10675" s="6"/>
      <c r="I10675" s="6"/>
      <c r="J10675" s="6"/>
      <c r="K10675" s="6">
        <v>0</v>
      </c>
      <c r="L10675" s="6" t="s">
        <v>12295</v>
      </c>
      <c r="M10675" s="6">
        <v>63</v>
      </c>
      <c r="N10675" s="6" t="e">
        <f>VLOOKUP(A10675,web_archive!D:AB,18,FALSE)</f>
        <v>#N/A</v>
      </c>
      <c r="O10675" s="6">
        <v>2</v>
      </c>
      <c r="P10675" s="6">
        <v>2048</v>
      </c>
      <c r="Q10675" s="6"/>
      <c r="R10675" s="6">
        <v>1</v>
      </c>
      <c r="S10675" s="6">
        <v>1</v>
      </c>
      <c r="T10675" s="6">
        <v>1287</v>
      </c>
      <c r="U10675" s="6" t="s">
        <v>12299</v>
      </c>
      <c r="V10675" s="6" t="s">
        <v>12299</v>
      </c>
      <c r="W10675" s="6" t="s">
        <v>12299</v>
      </c>
    </row>
    <row r="10676" spans="1:23" x14ac:dyDescent="0.3">
      <c r="A10676" s="6">
        <v>20400</v>
      </c>
      <c r="B10676" s="6" t="s">
        <v>33692</v>
      </c>
      <c r="C10676" s="6" t="s">
        <v>33693</v>
      </c>
      <c r="D10676" s="6">
        <v>4</v>
      </c>
      <c r="E10676" s="6">
        <v>0</v>
      </c>
      <c r="F10676" s="6"/>
      <c r="G10676" s="6">
        <v>0</v>
      </c>
      <c r="H10676" s="6"/>
      <c r="I10676" s="6"/>
      <c r="J10676" s="6"/>
      <c r="K10676" s="6">
        <v>0</v>
      </c>
      <c r="L10676" s="6" t="s">
        <v>12295</v>
      </c>
      <c r="M10676" s="6">
        <v>63</v>
      </c>
      <c r="N10676" s="6" t="e">
        <f>VLOOKUP(A10676,web_archive!D:AB,18,FALSE)</f>
        <v>#N/A</v>
      </c>
      <c r="O10676" s="6">
        <v>2</v>
      </c>
      <c r="P10676" s="6">
        <v>4096</v>
      </c>
      <c r="Q10676" s="6"/>
      <c r="R10676" s="6">
        <v>1</v>
      </c>
      <c r="S10676" s="6">
        <v>1</v>
      </c>
      <c r="T10676" s="6">
        <v>1028</v>
      </c>
      <c r="U10676" s="6" t="s">
        <v>12299</v>
      </c>
      <c r="V10676" s="6" t="s">
        <v>12299</v>
      </c>
      <c r="W10676" s="6" t="s">
        <v>12299</v>
      </c>
    </row>
    <row r="10677" spans="1:23" x14ac:dyDescent="0.3">
      <c r="A10677" s="6">
        <v>20401</v>
      </c>
      <c r="B10677" s="6" t="s">
        <v>33694</v>
      </c>
      <c r="C10677" s="6" t="s">
        <v>33695</v>
      </c>
      <c r="D10677" s="6">
        <v>4</v>
      </c>
      <c r="E10677" s="6">
        <v>0</v>
      </c>
      <c r="F10677" s="6"/>
      <c r="G10677" s="6">
        <v>0</v>
      </c>
      <c r="H10677" s="6"/>
      <c r="I10677" s="6"/>
      <c r="J10677" s="6"/>
      <c r="K10677" s="6">
        <v>0</v>
      </c>
      <c r="L10677" s="6" t="s">
        <v>12295</v>
      </c>
      <c r="M10677" s="6">
        <v>63</v>
      </c>
      <c r="N10677" s="6" t="e">
        <f>VLOOKUP(A10677,web_archive!D:AB,18,FALSE)</f>
        <v>#N/A</v>
      </c>
      <c r="O10677" s="6">
        <v>2</v>
      </c>
      <c r="P10677" s="6">
        <v>1024</v>
      </c>
      <c r="Q10677" s="6"/>
      <c r="R10677" s="6">
        <v>1</v>
      </c>
      <c r="S10677" s="6">
        <v>1</v>
      </c>
      <c r="T10677" s="6">
        <v>1188</v>
      </c>
      <c r="U10677" s="6" t="s">
        <v>12299</v>
      </c>
      <c r="V10677" s="6" t="s">
        <v>12299</v>
      </c>
      <c r="W10677" s="6" t="s">
        <v>12299</v>
      </c>
    </row>
    <row r="10678" spans="1:23" x14ac:dyDescent="0.3">
      <c r="A10678" s="6">
        <v>20402</v>
      </c>
      <c r="B10678" s="6" t="s">
        <v>33696</v>
      </c>
      <c r="C10678" s="6" t="s">
        <v>33697</v>
      </c>
      <c r="D10678" s="6">
        <v>4</v>
      </c>
      <c r="E10678" s="6">
        <v>0</v>
      </c>
      <c r="F10678" s="6"/>
      <c r="G10678" s="6">
        <v>0</v>
      </c>
      <c r="H10678" s="6"/>
      <c r="I10678" s="6"/>
      <c r="J10678" s="6"/>
      <c r="K10678" s="6">
        <v>0</v>
      </c>
      <c r="L10678" s="6" t="s">
        <v>12295</v>
      </c>
      <c r="M10678" s="6">
        <v>63</v>
      </c>
      <c r="N10678" s="6" t="e">
        <f>VLOOKUP(A10678,web_archive!D:AB,18,FALSE)</f>
        <v>#N/A</v>
      </c>
      <c r="O10678" s="6">
        <v>2</v>
      </c>
      <c r="P10678" s="6">
        <v>1024</v>
      </c>
      <c r="Q10678" s="6"/>
      <c r="R10678" s="6">
        <v>1</v>
      </c>
      <c r="S10678" s="6">
        <v>1</v>
      </c>
      <c r="T10678" s="6">
        <v>895</v>
      </c>
      <c r="U10678" s="6" t="s">
        <v>12299</v>
      </c>
      <c r="V10678" s="6" t="s">
        <v>12299</v>
      </c>
      <c r="W10678" s="6" t="s">
        <v>12299</v>
      </c>
    </row>
    <row r="10679" spans="1:23" x14ac:dyDescent="0.3">
      <c r="A10679" s="6">
        <v>20403</v>
      </c>
      <c r="B10679" s="6" t="s">
        <v>33698</v>
      </c>
      <c r="C10679" s="6" t="s">
        <v>33699</v>
      </c>
      <c r="D10679" s="6">
        <v>4</v>
      </c>
      <c r="E10679" s="6">
        <v>0</v>
      </c>
      <c r="F10679" s="6"/>
      <c r="G10679" s="6">
        <v>0</v>
      </c>
      <c r="H10679" s="6"/>
      <c r="I10679" s="6"/>
      <c r="J10679" s="6"/>
      <c r="K10679" s="6">
        <v>0</v>
      </c>
      <c r="L10679" s="6" t="s">
        <v>12295</v>
      </c>
      <c r="M10679" s="6">
        <v>63</v>
      </c>
      <c r="N10679" s="6" t="e">
        <f>VLOOKUP(A10679,web_archive!D:AB,18,FALSE)</f>
        <v>#N/A</v>
      </c>
      <c r="O10679" s="6">
        <v>2</v>
      </c>
      <c r="P10679" s="6">
        <v>1024</v>
      </c>
      <c r="Q10679" s="6"/>
      <c r="R10679" s="6">
        <v>1</v>
      </c>
      <c r="S10679" s="6">
        <v>1</v>
      </c>
      <c r="T10679" s="6">
        <v>547</v>
      </c>
      <c r="U10679" s="6" t="s">
        <v>12299</v>
      </c>
      <c r="V10679" s="6" t="s">
        <v>12299</v>
      </c>
      <c r="W10679" s="6" t="s">
        <v>12299</v>
      </c>
    </row>
    <row r="10680" spans="1:23" x14ac:dyDescent="0.3">
      <c r="A10680" s="6">
        <v>20404</v>
      </c>
      <c r="B10680" s="6" t="s">
        <v>33700</v>
      </c>
      <c r="C10680" s="6" t="s">
        <v>33701</v>
      </c>
      <c r="D10680" s="6">
        <v>4</v>
      </c>
      <c r="E10680" s="6">
        <v>0</v>
      </c>
      <c r="F10680" s="6"/>
      <c r="G10680" s="6">
        <v>0</v>
      </c>
      <c r="H10680" s="6"/>
      <c r="I10680" s="6"/>
      <c r="J10680" s="6"/>
      <c r="K10680" s="6">
        <v>0</v>
      </c>
      <c r="L10680" s="6" t="s">
        <v>12295</v>
      </c>
      <c r="M10680" s="6">
        <v>63</v>
      </c>
      <c r="N10680" s="6" t="e">
        <f>VLOOKUP(A10680,web_archive!D:AB,18,FALSE)</f>
        <v>#N/A</v>
      </c>
      <c r="O10680" s="6">
        <v>2</v>
      </c>
      <c r="P10680" s="6">
        <v>2048</v>
      </c>
      <c r="Q10680" s="6"/>
      <c r="R10680" s="6">
        <v>1</v>
      </c>
      <c r="S10680" s="6">
        <v>1</v>
      </c>
      <c r="T10680" s="6">
        <v>1425</v>
      </c>
      <c r="U10680" s="6" t="s">
        <v>12299</v>
      </c>
      <c r="V10680" s="6" t="s">
        <v>12299</v>
      </c>
      <c r="W10680" s="6" t="s">
        <v>12299</v>
      </c>
    </row>
    <row r="10681" spans="1:23" x14ac:dyDescent="0.3">
      <c r="A10681" s="6">
        <v>20405</v>
      </c>
      <c r="B10681" s="6" t="s">
        <v>33702</v>
      </c>
      <c r="C10681" s="6" t="s">
        <v>33703</v>
      </c>
      <c r="D10681" s="6">
        <v>4</v>
      </c>
      <c r="E10681" s="6">
        <v>0</v>
      </c>
      <c r="F10681" s="6"/>
      <c r="G10681" s="6">
        <v>0</v>
      </c>
      <c r="H10681" s="6"/>
      <c r="I10681" s="6"/>
      <c r="J10681" s="6"/>
      <c r="K10681" s="6">
        <v>0</v>
      </c>
      <c r="L10681" s="6" t="s">
        <v>12295</v>
      </c>
      <c r="M10681" s="6">
        <v>63</v>
      </c>
      <c r="N10681" s="6" t="e">
        <f>VLOOKUP(A10681,web_archive!D:AB,18,FALSE)</f>
        <v>#N/A</v>
      </c>
      <c r="O10681" s="6">
        <v>2</v>
      </c>
      <c r="P10681" s="6">
        <v>4096</v>
      </c>
      <c r="Q10681" s="6"/>
      <c r="R10681" s="6">
        <v>1</v>
      </c>
      <c r="S10681" s="6">
        <v>1</v>
      </c>
      <c r="T10681" s="6">
        <v>1416</v>
      </c>
      <c r="U10681" s="6" t="s">
        <v>12299</v>
      </c>
      <c r="V10681" s="6" t="s">
        <v>12299</v>
      </c>
      <c r="W10681" s="6" t="s">
        <v>12299</v>
      </c>
    </row>
    <row r="10682" spans="1:23" x14ac:dyDescent="0.3">
      <c r="A10682" s="6">
        <v>20406</v>
      </c>
      <c r="B10682" s="6" t="s">
        <v>33704</v>
      </c>
      <c r="C10682" s="6" t="s">
        <v>33705</v>
      </c>
      <c r="D10682" s="6">
        <v>4</v>
      </c>
      <c r="E10682" s="6">
        <v>0</v>
      </c>
      <c r="F10682" s="6"/>
      <c r="G10682" s="6">
        <v>0</v>
      </c>
      <c r="H10682" s="6"/>
      <c r="I10682" s="6"/>
      <c r="J10682" s="6"/>
      <c r="K10682" s="6">
        <v>0</v>
      </c>
      <c r="L10682" s="6" t="s">
        <v>12295</v>
      </c>
      <c r="M10682" s="6">
        <v>63</v>
      </c>
      <c r="N10682" s="6" t="e">
        <f>VLOOKUP(A10682,web_archive!D:AB,18,FALSE)</f>
        <v>#N/A</v>
      </c>
      <c r="O10682" s="6">
        <v>2</v>
      </c>
      <c r="P10682" s="6">
        <v>2048</v>
      </c>
      <c r="Q10682" s="6"/>
      <c r="R10682" s="6">
        <v>1</v>
      </c>
      <c r="S10682" s="6">
        <v>1</v>
      </c>
      <c r="T10682" s="6">
        <v>1417</v>
      </c>
      <c r="U10682" s="6" t="s">
        <v>12299</v>
      </c>
      <c r="V10682" s="6" t="s">
        <v>12299</v>
      </c>
      <c r="W10682" s="6" t="s">
        <v>12299</v>
      </c>
    </row>
    <row r="10683" spans="1:23" x14ac:dyDescent="0.3">
      <c r="A10683" s="6">
        <v>20407</v>
      </c>
      <c r="B10683" s="6" t="s">
        <v>33706</v>
      </c>
      <c r="C10683" s="6" t="s">
        <v>33707</v>
      </c>
      <c r="D10683" s="6">
        <v>4</v>
      </c>
      <c r="E10683" s="6">
        <v>0</v>
      </c>
      <c r="F10683" s="6"/>
      <c r="G10683" s="6">
        <v>0</v>
      </c>
      <c r="H10683" s="6"/>
      <c r="I10683" s="6"/>
      <c r="J10683" s="6"/>
      <c r="K10683" s="6">
        <v>0</v>
      </c>
      <c r="L10683" s="6" t="s">
        <v>12295</v>
      </c>
      <c r="M10683" s="6">
        <v>63</v>
      </c>
      <c r="N10683" s="6" t="e">
        <f>VLOOKUP(A10683,web_archive!D:AB,18,FALSE)</f>
        <v>#N/A</v>
      </c>
      <c r="O10683" s="6">
        <v>2</v>
      </c>
      <c r="P10683" s="6">
        <v>4096</v>
      </c>
      <c r="Q10683" s="6"/>
      <c r="R10683" s="6">
        <v>1</v>
      </c>
      <c r="S10683" s="6">
        <v>1</v>
      </c>
      <c r="T10683" s="6">
        <v>1418</v>
      </c>
      <c r="U10683" s="6" t="s">
        <v>12299</v>
      </c>
      <c r="V10683" s="6" t="s">
        <v>12299</v>
      </c>
      <c r="W10683" s="6" t="s">
        <v>12299</v>
      </c>
    </row>
    <row r="10684" spans="1:23" x14ac:dyDescent="0.3">
      <c r="A10684" s="6">
        <v>20408</v>
      </c>
      <c r="B10684" s="6" t="s">
        <v>33708</v>
      </c>
      <c r="C10684" s="6" t="s">
        <v>33709</v>
      </c>
      <c r="D10684" s="6">
        <v>4</v>
      </c>
      <c r="E10684" s="6">
        <v>0</v>
      </c>
      <c r="F10684" s="6"/>
      <c r="G10684" s="6">
        <v>0</v>
      </c>
      <c r="H10684" s="6"/>
      <c r="I10684" s="6"/>
      <c r="J10684" s="6"/>
      <c r="K10684" s="6">
        <v>0</v>
      </c>
      <c r="L10684" s="6" t="s">
        <v>12295</v>
      </c>
      <c r="M10684" s="6">
        <v>63</v>
      </c>
      <c r="N10684" s="6" t="e">
        <f>VLOOKUP(A10684,web_archive!D:AB,18,FALSE)</f>
        <v>#N/A</v>
      </c>
      <c r="O10684" s="6">
        <v>2</v>
      </c>
      <c r="P10684" s="6">
        <v>1024</v>
      </c>
      <c r="Q10684" s="6"/>
      <c r="R10684" s="6">
        <v>1</v>
      </c>
      <c r="S10684" s="6">
        <v>1</v>
      </c>
      <c r="T10684" s="6">
        <v>1419</v>
      </c>
      <c r="U10684" s="6" t="s">
        <v>12299</v>
      </c>
      <c r="V10684" s="6" t="s">
        <v>12299</v>
      </c>
      <c r="W10684" s="6" t="s">
        <v>12299</v>
      </c>
    </row>
    <row r="10685" spans="1:23" x14ac:dyDescent="0.3">
      <c r="A10685" s="6">
        <v>20409</v>
      </c>
      <c r="B10685" s="6" t="s">
        <v>33710</v>
      </c>
      <c r="C10685" s="6" t="s">
        <v>33711</v>
      </c>
      <c r="D10685" s="6">
        <v>4</v>
      </c>
      <c r="E10685" s="6">
        <v>0</v>
      </c>
      <c r="F10685" s="6"/>
      <c r="G10685" s="6">
        <v>0</v>
      </c>
      <c r="H10685" s="6"/>
      <c r="I10685" s="6"/>
      <c r="J10685" s="6"/>
      <c r="K10685" s="6">
        <v>0</v>
      </c>
      <c r="L10685" s="6" t="s">
        <v>12295</v>
      </c>
      <c r="M10685" s="6">
        <v>63</v>
      </c>
      <c r="N10685" s="6" t="e">
        <f>VLOOKUP(A10685,web_archive!D:AB,18,FALSE)</f>
        <v>#N/A</v>
      </c>
      <c r="O10685" s="6">
        <v>2</v>
      </c>
      <c r="P10685" s="6">
        <v>1024</v>
      </c>
      <c r="Q10685" s="6"/>
      <c r="R10685" s="6">
        <v>1</v>
      </c>
      <c r="S10685" s="6">
        <v>1</v>
      </c>
      <c r="T10685" s="6">
        <v>1091</v>
      </c>
      <c r="U10685" s="6" t="s">
        <v>12299</v>
      </c>
      <c r="V10685" s="6" t="s">
        <v>12299</v>
      </c>
      <c r="W10685" s="6" t="s">
        <v>12299</v>
      </c>
    </row>
    <row r="10686" spans="1:23" x14ac:dyDescent="0.3">
      <c r="A10686" s="6">
        <v>20416</v>
      </c>
      <c r="B10686" s="6" t="s">
        <v>33712</v>
      </c>
      <c r="C10686" s="6" t="s">
        <v>33713</v>
      </c>
      <c r="D10686" s="6">
        <v>4</v>
      </c>
      <c r="E10686" s="6">
        <v>0</v>
      </c>
      <c r="F10686" s="6"/>
      <c r="G10686" s="6">
        <v>0</v>
      </c>
      <c r="H10686" s="6"/>
      <c r="I10686" s="6"/>
      <c r="J10686" s="6"/>
      <c r="K10686" s="6">
        <v>0</v>
      </c>
      <c r="L10686" s="6" t="s">
        <v>12295</v>
      </c>
      <c r="M10686" s="6">
        <v>63</v>
      </c>
      <c r="N10686" s="6" t="e">
        <f>VLOOKUP(A10686,web_archive!D:AB,18,FALSE)</f>
        <v>#N/A</v>
      </c>
      <c r="O10686" s="6">
        <v>2</v>
      </c>
      <c r="P10686" s="6">
        <v>4096</v>
      </c>
      <c r="Q10686" s="6"/>
      <c r="R10686" s="6">
        <v>1</v>
      </c>
      <c r="S10686" s="6">
        <v>1</v>
      </c>
      <c r="T10686" s="6">
        <v>1426</v>
      </c>
      <c r="U10686" s="6" t="s">
        <v>12299</v>
      </c>
      <c r="V10686" s="6" t="s">
        <v>12299</v>
      </c>
      <c r="W10686" s="6" t="s">
        <v>12299</v>
      </c>
    </row>
    <row r="10687" spans="1:23" x14ac:dyDescent="0.3">
      <c r="A10687" s="6">
        <v>20417</v>
      </c>
      <c r="B10687" s="6" t="s">
        <v>33714</v>
      </c>
      <c r="C10687" s="6" t="s">
        <v>33715</v>
      </c>
      <c r="D10687" s="6">
        <v>4</v>
      </c>
      <c r="E10687" s="6">
        <v>0</v>
      </c>
      <c r="F10687" s="6"/>
      <c r="G10687" s="6">
        <v>0</v>
      </c>
      <c r="H10687" s="6"/>
      <c r="I10687" s="6"/>
      <c r="J10687" s="6"/>
      <c r="K10687" s="6">
        <v>0</v>
      </c>
      <c r="L10687" s="6" t="s">
        <v>12295</v>
      </c>
      <c r="M10687" s="6">
        <v>63</v>
      </c>
      <c r="N10687" s="6" t="e">
        <f>VLOOKUP(A10687,web_archive!D:AB,18,FALSE)</f>
        <v>#N/A</v>
      </c>
      <c r="O10687" s="6">
        <v>2</v>
      </c>
      <c r="P10687" s="6">
        <v>4096</v>
      </c>
      <c r="Q10687" s="6"/>
      <c r="R10687" s="6">
        <v>1</v>
      </c>
      <c r="S10687" s="6">
        <v>1</v>
      </c>
      <c r="T10687" s="6">
        <v>1427</v>
      </c>
      <c r="U10687" s="6" t="s">
        <v>12299</v>
      </c>
      <c r="V10687" s="6" t="s">
        <v>12299</v>
      </c>
      <c r="W10687" s="6" t="s">
        <v>12299</v>
      </c>
    </row>
    <row r="10688" spans="1:23" x14ac:dyDescent="0.3">
      <c r="A10688" s="6">
        <v>20418</v>
      </c>
      <c r="B10688" s="6" t="s">
        <v>33716</v>
      </c>
      <c r="C10688" s="6" t="s">
        <v>33717</v>
      </c>
      <c r="D10688" s="6">
        <v>4</v>
      </c>
      <c r="E10688" s="6">
        <v>0</v>
      </c>
      <c r="F10688" s="6"/>
      <c r="G10688" s="6">
        <v>0</v>
      </c>
      <c r="H10688" s="6"/>
      <c r="I10688" s="6"/>
      <c r="J10688" s="6"/>
      <c r="K10688" s="6">
        <v>0</v>
      </c>
      <c r="L10688" s="6" t="s">
        <v>12295</v>
      </c>
      <c r="M10688" s="6">
        <v>63</v>
      </c>
      <c r="N10688" s="6" t="e">
        <f>VLOOKUP(A10688,web_archive!D:AB,18,FALSE)</f>
        <v>#N/A</v>
      </c>
      <c r="O10688" s="6">
        <v>2</v>
      </c>
      <c r="P10688" s="6">
        <v>4096</v>
      </c>
      <c r="Q10688" s="6"/>
      <c r="R10688" s="6">
        <v>1</v>
      </c>
      <c r="S10688" s="6">
        <v>1</v>
      </c>
      <c r="T10688" s="6">
        <v>1428</v>
      </c>
      <c r="U10688" s="6" t="s">
        <v>12299</v>
      </c>
      <c r="V10688" s="6" t="s">
        <v>12299</v>
      </c>
      <c r="W10688" s="6" t="s">
        <v>12299</v>
      </c>
    </row>
    <row r="10689" spans="1:23" x14ac:dyDescent="0.3">
      <c r="A10689" s="6">
        <v>20419</v>
      </c>
      <c r="B10689" s="6" t="s">
        <v>33718</v>
      </c>
      <c r="C10689" s="6" t="s">
        <v>33719</v>
      </c>
      <c r="D10689" s="6">
        <v>4</v>
      </c>
      <c r="E10689" s="6">
        <v>0</v>
      </c>
      <c r="F10689" s="6"/>
      <c r="G10689" s="6">
        <v>0</v>
      </c>
      <c r="H10689" s="6"/>
      <c r="I10689" s="6"/>
      <c r="J10689" s="6"/>
      <c r="K10689" s="6">
        <v>0</v>
      </c>
      <c r="L10689" s="6" t="s">
        <v>12295</v>
      </c>
      <c r="M10689" s="6">
        <v>63</v>
      </c>
      <c r="N10689" s="6" t="e">
        <f>VLOOKUP(A10689,web_archive!D:AB,18,FALSE)</f>
        <v>#N/A</v>
      </c>
      <c r="O10689" s="6">
        <v>2</v>
      </c>
      <c r="P10689" s="6">
        <v>4096</v>
      </c>
      <c r="Q10689" s="6"/>
      <c r="R10689" s="6">
        <v>1</v>
      </c>
      <c r="S10689" s="6">
        <v>1</v>
      </c>
      <c r="T10689" s="6">
        <v>1429</v>
      </c>
      <c r="U10689" s="6" t="s">
        <v>12299</v>
      </c>
      <c r="V10689" s="6" t="s">
        <v>12299</v>
      </c>
      <c r="W10689" s="6" t="s">
        <v>12299</v>
      </c>
    </row>
    <row r="10690" spans="1:23" x14ac:dyDescent="0.3">
      <c r="A10690" s="6">
        <v>20420</v>
      </c>
      <c r="B10690" s="6" t="s">
        <v>33720</v>
      </c>
      <c r="C10690" s="6" t="s">
        <v>33721</v>
      </c>
      <c r="D10690" s="6">
        <v>4</v>
      </c>
      <c r="E10690" s="6">
        <v>0</v>
      </c>
      <c r="F10690" s="6"/>
      <c r="G10690" s="6">
        <v>0</v>
      </c>
      <c r="H10690" s="6"/>
      <c r="I10690" s="6"/>
      <c r="J10690" s="6"/>
      <c r="K10690" s="6">
        <v>0</v>
      </c>
      <c r="L10690" s="6" t="s">
        <v>12295</v>
      </c>
      <c r="M10690" s="6">
        <v>63</v>
      </c>
      <c r="N10690" s="6" t="e">
        <f>VLOOKUP(A10690,web_archive!D:AB,18,FALSE)</f>
        <v>#N/A</v>
      </c>
      <c r="O10690" s="6">
        <v>2</v>
      </c>
      <c r="P10690" s="6">
        <v>4096</v>
      </c>
      <c r="Q10690" s="6"/>
      <c r="R10690" s="6">
        <v>1</v>
      </c>
      <c r="S10690" s="6">
        <v>1</v>
      </c>
      <c r="T10690" s="6">
        <v>1430</v>
      </c>
      <c r="U10690" s="6" t="s">
        <v>12299</v>
      </c>
      <c r="V10690" s="6" t="s">
        <v>12299</v>
      </c>
      <c r="W10690" s="6" t="s">
        <v>12299</v>
      </c>
    </row>
    <row r="10691" spans="1:23" x14ac:dyDescent="0.3">
      <c r="A10691" s="6">
        <v>20421</v>
      </c>
      <c r="B10691" s="6" t="s">
        <v>33722</v>
      </c>
      <c r="C10691" s="6" t="s">
        <v>33723</v>
      </c>
      <c r="D10691" s="6">
        <v>4</v>
      </c>
      <c r="E10691" s="6">
        <v>0</v>
      </c>
      <c r="F10691" s="6"/>
      <c r="G10691" s="6">
        <v>0</v>
      </c>
      <c r="H10691" s="6"/>
      <c r="I10691" s="6"/>
      <c r="J10691" s="6"/>
      <c r="K10691" s="6">
        <v>0</v>
      </c>
      <c r="L10691" s="6" t="s">
        <v>12295</v>
      </c>
      <c r="M10691" s="6">
        <v>63</v>
      </c>
      <c r="N10691" s="6" t="e">
        <f>VLOOKUP(A10691,web_archive!D:AB,18,FALSE)</f>
        <v>#N/A</v>
      </c>
      <c r="O10691" s="6">
        <v>2</v>
      </c>
      <c r="P10691" s="6">
        <v>4096</v>
      </c>
      <c r="Q10691" s="6"/>
      <c r="R10691" s="6">
        <v>1</v>
      </c>
      <c r="S10691" s="6">
        <v>1</v>
      </c>
      <c r="T10691" s="6">
        <v>1431</v>
      </c>
      <c r="U10691" s="6" t="s">
        <v>12299</v>
      </c>
      <c r="V10691" s="6" t="s">
        <v>12299</v>
      </c>
      <c r="W10691" s="6" t="s">
        <v>12299</v>
      </c>
    </row>
    <row r="10692" spans="1:23" x14ac:dyDescent="0.3">
      <c r="A10692" s="6">
        <v>20422</v>
      </c>
      <c r="B10692" s="6" t="s">
        <v>33724</v>
      </c>
      <c r="C10692" s="6" t="s">
        <v>33725</v>
      </c>
      <c r="D10692" s="6">
        <v>4</v>
      </c>
      <c r="E10692" s="6">
        <v>0</v>
      </c>
      <c r="F10692" s="6"/>
      <c r="G10692" s="6">
        <v>0</v>
      </c>
      <c r="H10692" s="6"/>
      <c r="I10692" s="6"/>
      <c r="J10692" s="6"/>
      <c r="K10692" s="6">
        <v>0</v>
      </c>
      <c r="L10692" s="6" t="s">
        <v>12295</v>
      </c>
      <c r="M10692" s="6">
        <v>63</v>
      </c>
      <c r="N10692" s="6" t="e">
        <f>VLOOKUP(A10692,web_archive!D:AB,18,FALSE)</f>
        <v>#N/A</v>
      </c>
      <c r="O10692" s="6">
        <v>2</v>
      </c>
      <c r="P10692" s="6">
        <v>4096</v>
      </c>
      <c r="Q10692" s="6"/>
      <c r="R10692" s="6">
        <v>1</v>
      </c>
      <c r="S10692" s="6">
        <v>1</v>
      </c>
      <c r="T10692" s="6">
        <v>1432</v>
      </c>
      <c r="U10692" s="6" t="s">
        <v>12299</v>
      </c>
      <c r="V10692" s="6" t="s">
        <v>12299</v>
      </c>
      <c r="W10692" s="6" t="s">
        <v>12299</v>
      </c>
    </row>
    <row r="10693" spans="1:23" x14ac:dyDescent="0.3">
      <c r="A10693" s="6">
        <v>20423</v>
      </c>
      <c r="B10693" s="6" t="s">
        <v>33726</v>
      </c>
      <c r="C10693" s="6" t="s">
        <v>33727</v>
      </c>
      <c r="D10693" s="6">
        <v>4</v>
      </c>
      <c r="E10693" s="6">
        <v>0</v>
      </c>
      <c r="F10693" s="6"/>
      <c r="G10693" s="6">
        <v>0</v>
      </c>
      <c r="H10693" s="6"/>
      <c r="I10693" s="6"/>
      <c r="J10693" s="6"/>
      <c r="K10693" s="6">
        <v>0</v>
      </c>
      <c r="L10693" s="6" t="s">
        <v>12295</v>
      </c>
      <c r="M10693" s="6">
        <v>63</v>
      </c>
      <c r="N10693" s="6" t="e">
        <f>VLOOKUP(A10693,web_archive!D:AB,18,FALSE)</f>
        <v>#N/A</v>
      </c>
      <c r="O10693" s="6">
        <v>2</v>
      </c>
      <c r="P10693" s="6">
        <v>4096</v>
      </c>
      <c r="Q10693" s="6"/>
      <c r="R10693" s="6">
        <v>1</v>
      </c>
      <c r="S10693" s="6">
        <v>1</v>
      </c>
      <c r="T10693" s="6">
        <v>1433</v>
      </c>
      <c r="U10693" s="6" t="s">
        <v>12299</v>
      </c>
      <c r="V10693" s="6" t="s">
        <v>12299</v>
      </c>
      <c r="W10693" s="6" t="s">
        <v>12299</v>
      </c>
    </row>
    <row r="10694" spans="1:23" x14ac:dyDescent="0.3">
      <c r="A10694" s="6">
        <v>20424</v>
      </c>
      <c r="B10694" s="6" t="s">
        <v>33728</v>
      </c>
      <c r="C10694" s="6" t="s">
        <v>33729</v>
      </c>
      <c r="D10694" s="6">
        <v>4</v>
      </c>
      <c r="E10694" s="6">
        <v>0</v>
      </c>
      <c r="F10694" s="6"/>
      <c r="G10694" s="6">
        <v>0</v>
      </c>
      <c r="H10694" s="6"/>
      <c r="I10694" s="6"/>
      <c r="J10694" s="6"/>
      <c r="K10694" s="6">
        <v>0</v>
      </c>
      <c r="L10694" s="6" t="s">
        <v>12295</v>
      </c>
      <c r="M10694" s="6">
        <v>63</v>
      </c>
      <c r="N10694" s="6" t="e">
        <f>VLOOKUP(A10694,web_archive!D:AB,18,FALSE)</f>
        <v>#N/A</v>
      </c>
      <c r="O10694" s="6">
        <v>2</v>
      </c>
      <c r="P10694" s="6">
        <v>4096</v>
      </c>
      <c r="Q10694" s="6"/>
      <c r="R10694" s="6">
        <v>1</v>
      </c>
      <c r="S10694" s="6">
        <v>1</v>
      </c>
      <c r="T10694" s="6">
        <v>1434</v>
      </c>
      <c r="U10694" s="6" t="s">
        <v>12299</v>
      </c>
      <c r="V10694" s="6" t="s">
        <v>12299</v>
      </c>
      <c r="W10694" s="6" t="s">
        <v>12299</v>
      </c>
    </row>
    <row r="10695" spans="1:23" x14ac:dyDescent="0.3">
      <c r="A10695" s="6">
        <v>20425</v>
      </c>
      <c r="B10695" s="6" t="s">
        <v>33730</v>
      </c>
      <c r="C10695" s="6" t="s">
        <v>33731</v>
      </c>
      <c r="D10695" s="6">
        <v>4</v>
      </c>
      <c r="E10695" s="6">
        <v>0</v>
      </c>
      <c r="F10695" s="6"/>
      <c r="G10695" s="6">
        <v>0</v>
      </c>
      <c r="H10695" s="6"/>
      <c r="I10695" s="6"/>
      <c r="J10695" s="6"/>
      <c r="K10695" s="6">
        <v>0</v>
      </c>
      <c r="L10695" s="6" t="s">
        <v>12295</v>
      </c>
      <c r="M10695" s="6">
        <v>63</v>
      </c>
      <c r="N10695" s="6" t="e">
        <f>VLOOKUP(A10695,web_archive!D:AB,18,FALSE)</f>
        <v>#N/A</v>
      </c>
      <c r="O10695" s="6">
        <v>2</v>
      </c>
      <c r="P10695" s="6">
        <v>4096</v>
      </c>
      <c r="Q10695" s="6"/>
      <c r="R10695" s="6">
        <v>1</v>
      </c>
      <c r="S10695" s="6">
        <v>1</v>
      </c>
      <c r="T10695" s="6">
        <v>1435</v>
      </c>
      <c r="U10695" s="6" t="s">
        <v>12299</v>
      </c>
      <c r="V10695" s="6" t="s">
        <v>12299</v>
      </c>
      <c r="W10695" s="6" t="s">
        <v>12299</v>
      </c>
    </row>
    <row r="10696" spans="1:23" x14ac:dyDescent="0.3">
      <c r="A10696" s="6">
        <v>20426</v>
      </c>
      <c r="B10696" s="6" t="s">
        <v>33732</v>
      </c>
      <c r="C10696" s="6" t="s">
        <v>33733</v>
      </c>
      <c r="D10696" s="6">
        <v>4</v>
      </c>
      <c r="E10696" s="6">
        <v>0</v>
      </c>
      <c r="F10696" s="6"/>
      <c r="G10696" s="6">
        <v>0</v>
      </c>
      <c r="H10696" s="6"/>
      <c r="I10696" s="6"/>
      <c r="J10696" s="6"/>
      <c r="K10696" s="6">
        <v>0</v>
      </c>
      <c r="L10696" s="6" t="s">
        <v>12295</v>
      </c>
      <c r="M10696" s="6">
        <v>63</v>
      </c>
      <c r="N10696" s="6" t="e">
        <f>VLOOKUP(A10696,web_archive!D:AB,18,FALSE)</f>
        <v>#N/A</v>
      </c>
      <c r="O10696" s="6">
        <v>2</v>
      </c>
      <c r="P10696" s="6">
        <v>4096</v>
      </c>
      <c r="Q10696" s="6"/>
      <c r="R10696" s="6">
        <v>1</v>
      </c>
      <c r="S10696" s="6">
        <v>1</v>
      </c>
      <c r="T10696" s="6">
        <v>1436</v>
      </c>
      <c r="U10696" s="6" t="s">
        <v>12299</v>
      </c>
      <c r="V10696" s="6" t="s">
        <v>12299</v>
      </c>
      <c r="W10696" s="6" t="s">
        <v>12299</v>
      </c>
    </row>
    <row r="10697" spans="1:23" x14ac:dyDescent="0.3">
      <c r="A10697" s="6">
        <v>20427</v>
      </c>
      <c r="B10697" s="6" t="s">
        <v>33734</v>
      </c>
      <c r="C10697" s="6" t="s">
        <v>33735</v>
      </c>
      <c r="D10697" s="6">
        <v>4</v>
      </c>
      <c r="E10697" s="6">
        <v>0</v>
      </c>
      <c r="F10697" s="6"/>
      <c r="G10697" s="6">
        <v>0</v>
      </c>
      <c r="H10697" s="6"/>
      <c r="I10697" s="6"/>
      <c r="J10697" s="6"/>
      <c r="K10697" s="6">
        <v>0</v>
      </c>
      <c r="L10697" s="6" t="s">
        <v>12295</v>
      </c>
      <c r="M10697" s="6">
        <v>63</v>
      </c>
      <c r="N10697" s="6" t="e">
        <f>VLOOKUP(A10697,web_archive!D:AB,18,FALSE)</f>
        <v>#N/A</v>
      </c>
      <c r="O10697" s="6">
        <v>2</v>
      </c>
      <c r="P10697" s="6">
        <v>4096</v>
      </c>
      <c r="Q10697" s="6"/>
      <c r="R10697" s="6">
        <v>1</v>
      </c>
      <c r="S10697" s="6">
        <v>1</v>
      </c>
      <c r="T10697" s="6">
        <v>1437</v>
      </c>
      <c r="U10697" s="6" t="s">
        <v>12299</v>
      </c>
      <c r="V10697" s="6" t="s">
        <v>12299</v>
      </c>
      <c r="W10697" s="6" t="s">
        <v>12299</v>
      </c>
    </row>
    <row r="10698" spans="1:23" x14ac:dyDescent="0.3">
      <c r="A10698" s="6">
        <v>20428</v>
      </c>
      <c r="B10698" s="6" t="s">
        <v>33736</v>
      </c>
      <c r="C10698" s="6" t="s">
        <v>33737</v>
      </c>
      <c r="D10698" s="6">
        <v>4</v>
      </c>
      <c r="E10698" s="6">
        <v>0</v>
      </c>
      <c r="F10698" s="6"/>
      <c r="G10698" s="6">
        <v>0</v>
      </c>
      <c r="H10698" s="6"/>
      <c r="I10698" s="6"/>
      <c r="J10698" s="6"/>
      <c r="K10698" s="6">
        <v>0</v>
      </c>
      <c r="L10698" s="6" t="s">
        <v>12295</v>
      </c>
      <c r="M10698" s="6">
        <v>63</v>
      </c>
      <c r="N10698" s="6" t="e">
        <f>VLOOKUP(A10698,web_archive!D:AB,18,FALSE)</f>
        <v>#N/A</v>
      </c>
      <c r="O10698" s="6">
        <v>2</v>
      </c>
      <c r="P10698" s="6">
        <v>4096</v>
      </c>
      <c r="Q10698" s="6"/>
      <c r="R10698" s="6">
        <v>1</v>
      </c>
      <c r="S10698" s="6">
        <v>1</v>
      </c>
      <c r="T10698" s="6">
        <v>1438</v>
      </c>
      <c r="U10698" s="6" t="s">
        <v>12299</v>
      </c>
      <c r="V10698" s="6" t="s">
        <v>12299</v>
      </c>
      <c r="W10698" s="6" t="s">
        <v>12299</v>
      </c>
    </row>
    <row r="10699" spans="1:23" x14ac:dyDescent="0.3">
      <c r="A10699" s="6">
        <v>20429</v>
      </c>
      <c r="B10699" s="6" t="s">
        <v>33738</v>
      </c>
      <c r="C10699" s="6" t="s">
        <v>33739</v>
      </c>
      <c r="D10699" s="6">
        <v>4</v>
      </c>
      <c r="E10699" s="6">
        <v>0</v>
      </c>
      <c r="F10699" s="6"/>
      <c r="G10699" s="6">
        <v>0</v>
      </c>
      <c r="H10699" s="6"/>
      <c r="I10699" s="6"/>
      <c r="J10699" s="6"/>
      <c r="K10699" s="6">
        <v>0</v>
      </c>
      <c r="L10699" s="6" t="s">
        <v>12295</v>
      </c>
      <c r="M10699" s="6">
        <v>63</v>
      </c>
      <c r="N10699" s="6" t="e">
        <f>VLOOKUP(A10699,web_archive!D:AB,18,FALSE)</f>
        <v>#N/A</v>
      </c>
      <c r="O10699" s="6">
        <v>2</v>
      </c>
      <c r="P10699" s="6">
        <v>4096</v>
      </c>
      <c r="Q10699" s="6"/>
      <c r="R10699" s="6">
        <v>1</v>
      </c>
      <c r="S10699" s="6">
        <v>1</v>
      </c>
      <c r="T10699" s="6">
        <v>1439</v>
      </c>
      <c r="U10699" s="6" t="s">
        <v>12299</v>
      </c>
      <c r="V10699" s="6" t="s">
        <v>12299</v>
      </c>
      <c r="W10699" s="6" t="s">
        <v>12299</v>
      </c>
    </row>
    <row r="10700" spans="1:23" x14ac:dyDescent="0.3">
      <c r="A10700" s="6">
        <v>20430</v>
      </c>
      <c r="B10700" s="6" t="s">
        <v>33740</v>
      </c>
      <c r="C10700" s="6" t="s">
        <v>33741</v>
      </c>
      <c r="D10700" s="6">
        <v>4</v>
      </c>
      <c r="E10700" s="6">
        <v>0</v>
      </c>
      <c r="F10700" s="6"/>
      <c r="G10700" s="6">
        <v>0</v>
      </c>
      <c r="H10700" s="6"/>
      <c r="I10700" s="6"/>
      <c r="J10700" s="6"/>
      <c r="K10700" s="6">
        <v>0</v>
      </c>
      <c r="L10700" s="6" t="s">
        <v>12295</v>
      </c>
      <c r="M10700" s="6">
        <v>63</v>
      </c>
      <c r="N10700" s="6" t="e">
        <f>VLOOKUP(A10700,web_archive!D:AB,18,FALSE)</f>
        <v>#N/A</v>
      </c>
      <c r="O10700" s="6">
        <v>2</v>
      </c>
      <c r="P10700" s="6">
        <v>2048</v>
      </c>
      <c r="Q10700" s="6"/>
      <c r="R10700" s="6">
        <v>1</v>
      </c>
      <c r="S10700" s="6">
        <v>1</v>
      </c>
      <c r="T10700" s="6">
        <v>1440</v>
      </c>
      <c r="U10700" s="6" t="s">
        <v>12299</v>
      </c>
      <c r="V10700" s="6" t="s">
        <v>12299</v>
      </c>
      <c r="W10700" s="6" t="s">
        <v>12299</v>
      </c>
    </row>
    <row r="10701" spans="1:23" x14ac:dyDescent="0.3">
      <c r="A10701" s="6">
        <v>20431</v>
      </c>
      <c r="B10701" s="6" t="s">
        <v>33742</v>
      </c>
      <c r="C10701" s="6" t="s">
        <v>33743</v>
      </c>
      <c r="D10701" s="6">
        <v>4</v>
      </c>
      <c r="E10701" s="6">
        <v>0</v>
      </c>
      <c r="F10701" s="6"/>
      <c r="G10701" s="6">
        <v>0</v>
      </c>
      <c r="H10701" s="6"/>
      <c r="I10701" s="6"/>
      <c r="J10701" s="6"/>
      <c r="K10701" s="6">
        <v>0</v>
      </c>
      <c r="L10701" s="6" t="s">
        <v>12295</v>
      </c>
      <c r="M10701" s="6">
        <v>63</v>
      </c>
      <c r="N10701" s="6" t="e">
        <f>VLOOKUP(A10701,web_archive!D:AB,18,FALSE)</f>
        <v>#N/A</v>
      </c>
      <c r="O10701" s="6">
        <v>2</v>
      </c>
      <c r="P10701" s="6">
        <v>1024</v>
      </c>
      <c r="Q10701" s="6"/>
      <c r="R10701" s="6">
        <v>1</v>
      </c>
      <c r="S10701" s="6">
        <v>1</v>
      </c>
      <c r="T10701" s="6">
        <v>1441</v>
      </c>
      <c r="U10701" s="6" t="s">
        <v>12299</v>
      </c>
      <c r="V10701" s="6" t="s">
        <v>12299</v>
      </c>
      <c r="W10701" s="6" t="s">
        <v>12299</v>
      </c>
    </row>
    <row r="10702" spans="1:23" x14ac:dyDescent="0.3">
      <c r="A10702" s="6">
        <v>20432</v>
      </c>
      <c r="B10702" s="6" t="s">
        <v>33744</v>
      </c>
      <c r="C10702" s="6" t="s">
        <v>33745</v>
      </c>
      <c r="D10702" s="6">
        <v>4</v>
      </c>
      <c r="E10702" s="6">
        <v>0</v>
      </c>
      <c r="F10702" s="6"/>
      <c r="G10702" s="6">
        <v>0</v>
      </c>
      <c r="H10702" s="6"/>
      <c r="I10702" s="6"/>
      <c r="J10702" s="6"/>
      <c r="K10702" s="6">
        <v>0</v>
      </c>
      <c r="L10702" s="6" t="s">
        <v>12295</v>
      </c>
      <c r="M10702" s="6">
        <v>63</v>
      </c>
      <c r="N10702" s="6" t="e">
        <f>VLOOKUP(A10702,web_archive!D:AB,18,FALSE)</f>
        <v>#N/A</v>
      </c>
      <c r="O10702" s="6">
        <v>2</v>
      </c>
      <c r="P10702" s="6">
        <v>1024</v>
      </c>
      <c r="Q10702" s="6"/>
      <c r="R10702" s="6">
        <v>1</v>
      </c>
      <c r="S10702" s="6">
        <v>1</v>
      </c>
      <c r="T10702" s="6">
        <v>1442</v>
      </c>
      <c r="U10702" s="6" t="s">
        <v>12299</v>
      </c>
      <c r="V10702" s="6" t="s">
        <v>12299</v>
      </c>
      <c r="W10702" s="6" t="s">
        <v>12299</v>
      </c>
    </row>
    <row r="10703" spans="1:23" x14ac:dyDescent="0.3">
      <c r="A10703" s="6">
        <v>20433</v>
      </c>
      <c r="B10703" s="6" t="s">
        <v>33746</v>
      </c>
      <c r="C10703" s="6" t="s">
        <v>33747</v>
      </c>
      <c r="D10703" s="6">
        <v>4</v>
      </c>
      <c r="E10703" s="6">
        <v>0</v>
      </c>
      <c r="F10703" s="6"/>
      <c r="G10703" s="6">
        <v>0</v>
      </c>
      <c r="H10703" s="6"/>
      <c r="I10703" s="6"/>
      <c r="J10703" s="6"/>
      <c r="K10703" s="6">
        <v>0</v>
      </c>
      <c r="L10703" s="6" t="s">
        <v>12295</v>
      </c>
      <c r="M10703" s="6">
        <v>63</v>
      </c>
      <c r="N10703" s="6" t="e">
        <f>VLOOKUP(A10703,web_archive!D:AB,18,FALSE)</f>
        <v>#N/A</v>
      </c>
      <c r="O10703" s="6">
        <v>2</v>
      </c>
      <c r="P10703" s="6">
        <v>1024</v>
      </c>
      <c r="Q10703" s="6"/>
      <c r="R10703" s="6">
        <v>1</v>
      </c>
      <c r="S10703" s="6">
        <v>1</v>
      </c>
      <c r="T10703" s="6">
        <v>1443</v>
      </c>
      <c r="U10703" s="6" t="s">
        <v>12299</v>
      </c>
      <c r="V10703" s="6" t="s">
        <v>12299</v>
      </c>
      <c r="W10703" s="6" t="s">
        <v>12299</v>
      </c>
    </row>
    <row r="10704" spans="1:23" x14ac:dyDescent="0.3">
      <c r="A10704" s="6">
        <v>20434</v>
      </c>
      <c r="B10704" s="6" t="s">
        <v>33748</v>
      </c>
      <c r="C10704" s="6" t="s">
        <v>33749</v>
      </c>
      <c r="D10704" s="6">
        <v>4</v>
      </c>
      <c r="E10704" s="6">
        <v>0</v>
      </c>
      <c r="F10704" s="6"/>
      <c r="G10704" s="6">
        <v>0</v>
      </c>
      <c r="H10704" s="6"/>
      <c r="I10704" s="6"/>
      <c r="J10704" s="6"/>
      <c r="K10704" s="6">
        <v>0</v>
      </c>
      <c r="L10704" s="6" t="s">
        <v>12295</v>
      </c>
      <c r="M10704" s="6">
        <v>63</v>
      </c>
      <c r="N10704" s="6" t="e">
        <f>VLOOKUP(A10704,web_archive!D:AB,18,FALSE)</f>
        <v>#N/A</v>
      </c>
      <c r="O10704" s="6">
        <v>2</v>
      </c>
      <c r="P10704" s="6">
        <v>1024</v>
      </c>
      <c r="Q10704" s="6"/>
      <c r="R10704" s="6">
        <v>1</v>
      </c>
      <c r="S10704" s="6">
        <v>1</v>
      </c>
      <c r="T10704" s="6">
        <v>1444</v>
      </c>
      <c r="U10704" s="6" t="s">
        <v>12299</v>
      </c>
      <c r="V10704" s="6" t="s">
        <v>12299</v>
      </c>
      <c r="W10704" s="6" t="s">
        <v>12299</v>
      </c>
    </row>
    <row r="10705" spans="1:23" x14ac:dyDescent="0.3">
      <c r="A10705" s="6">
        <v>20435</v>
      </c>
      <c r="B10705" s="6" t="s">
        <v>33750</v>
      </c>
      <c r="C10705" s="6" t="s">
        <v>33751</v>
      </c>
      <c r="D10705" s="6">
        <v>4</v>
      </c>
      <c r="E10705" s="6">
        <v>0</v>
      </c>
      <c r="F10705" s="6"/>
      <c r="G10705" s="6">
        <v>0</v>
      </c>
      <c r="H10705" s="6"/>
      <c r="I10705" s="6"/>
      <c r="J10705" s="6"/>
      <c r="K10705" s="6">
        <v>0</v>
      </c>
      <c r="L10705" s="6" t="s">
        <v>12295</v>
      </c>
      <c r="M10705" s="6">
        <v>63</v>
      </c>
      <c r="N10705" s="6" t="e">
        <f>VLOOKUP(A10705,web_archive!D:AB,18,FALSE)</f>
        <v>#N/A</v>
      </c>
      <c r="O10705" s="6">
        <v>2</v>
      </c>
      <c r="P10705" s="6">
        <v>1024</v>
      </c>
      <c r="Q10705" s="6"/>
      <c r="R10705" s="6">
        <v>1</v>
      </c>
      <c r="S10705" s="6">
        <v>0</v>
      </c>
      <c r="T10705" s="6">
        <v>1203</v>
      </c>
      <c r="U10705" s="6" t="s">
        <v>12299</v>
      </c>
      <c r="V10705" s="6" t="s">
        <v>12299</v>
      </c>
      <c r="W10705" s="6" t="s">
        <v>12299</v>
      </c>
    </row>
    <row r="10706" spans="1:23" x14ac:dyDescent="0.3">
      <c r="A10706" s="6">
        <v>20436</v>
      </c>
      <c r="B10706" s="6" t="s">
        <v>33752</v>
      </c>
      <c r="C10706" s="6" t="s">
        <v>33753</v>
      </c>
      <c r="D10706" s="6">
        <v>4</v>
      </c>
      <c r="E10706" s="6">
        <v>0</v>
      </c>
      <c r="F10706" s="6"/>
      <c r="G10706" s="6">
        <v>0</v>
      </c>
      <c r="H10706" s="6"/>
      <c r="I10706" s="6"/>
      <c r="J10706" s="6"/>
      <c r="K10706" s="6">
        <v>0</v>
      </c>
      <c r="L10706" s="6" t="s">
        <v>12295</v>
      </c>
      <c r="M10706" s="6">
        <v>63</v>
      </c>
      <c r="N10706" s="6" t="e">
        <f>VLOOKUP(A10706,web_archive!D:AB,18,FALSE)</f>
        <v>#N/A</v>
      </c>
      <c r="O10706" s="6">
        <v>2</v>
      </c>
      <c r="P10706" s="6">
        <v>1024</v>
      </c>
      <c r="Q10706" s="6"/>
      <c r="R10706" s="6">
        <v>1</v>
      </c>
      <c r="S10706" s="6">
        <v>0</v>
      </c>
      <c r="T10706" s="6">
        <v>953</v>
      </c>
      <c r="U10706" s="6" t="s">
        <v>12299</v>
      </c>
      <c r="V10706" s="6" t="s">
        <v>12299</v>
      </c>
      <c r="W10706" s="6" t="s">
        <v>12299</v>
      </c>
    </row>
    <row r="10707" spans="1:23" x14ac:dyDescent="0.3">
      <c r="A10707" s="6">
        <v>20437</v>
      </c>
      <c r="B10707" s="6" t="s">
        <v>33754</v>
      </c>
      <c r="C10707" s="6" t="s">
        <v>33755</v>
      </c>
      <c r="D10707" s="6">
        <v>4</v>
      </c>
      <c r="E10707" s="6">
        <v>0</v>
      </c>
      <c r="F10707" s="6"/>
      <c r="G10707" s="6">
        <v>0</v>
      </c>
      <c r="H10707" s="6"/>
      <c r="I10707" s="6"/>
      <c r="J10707" s="6"/>
      <c r="K10707" s="6">
        <v>0</v>
      </c>
      <c r="L10707" s="6" t="s">
        <v>12295</v>
      </c>
      <c r="M10707" s="6">
        <v>63</v>
      </c>
      <c r="N10707" s="6" t="e">
        <f>VLOOKUP(A10707,web_archive!D:AB,18,FALSE)</f>
        <v>#N/A</v>
      </c>
      <c r="O10707" s="6">
        <v>2</v>
      </c>
      <c r="P10707" s="6">
        <v>1024</v>
      </c>
      <c r="Q10707" s="6"/>
      <c r="R10707" s="6">
        <v>1</v>
      </c>
      <c r="S10707" s="6">
        <v>0</v>
      </c>
      <c r="T10707" s="6">
        <v>949</v>
      </c>
      <c r="U10707" s="6" t="s">
        <v>12299</v>
      </c>
      <c r="V10707" s="6" t="s">
        <v>12299</v>
      </c>
      <c r="W10707" s="6" t="s">
        <v>12299</v>
      </c>
    </row>
    <row r="10708" spans="1:23" x14ac:dyDescent="0.3">
      <c r="A10708" s="6">
        <v>20438</v>
      </c>
      <c r="B10708" s="6" t="s">
        <v>33756</v>
      </c>
      <c r="C10708" s="6" t="s">
        <v>33757</v>
      </c>
      <c r="D10708" s="6">
        <v>4</v>
      </c>
      <c r="E10708" s="6">
        <v>0</v>
      </c>
      <c r="F10708" s="6"/>
      <c r="G10708" s="6">
        <v>0</v>
      </c>
      <c r="H10708" s="6"/>
      <c r="I10708" s="6"/>
      <c r="J10708" s="6"/>
      <c r="K10708" s="6">
        <v>0</v>
      </c>
      <c r="L10708" s="6" t="s">
        <v>12295</v>
      </c>
      <c r="M10708" s="6">
        <v>63</v>
      </c>
      <c r="N10708" s="6" t="e">
        <f>VLOOKUP(A10708,web_archive!D:AB,18,FALSE)</f>
        <v>#N/A</v>
      </c>
      <c r="O10708" s="6">
        <v>2</v>
      </c>
      <c r="P10708" s="6">
        <v>4096</v>
      </c>
      <c r="Q10708" s="6"/>
      <c r="R10708" s="6">
        <v>1</v>
      </c>
      <c r="S10708" s="6">
        <v>0</v>
      </c>
      <c r="T10708" s="6">
        <v>825</v>
      </c>
      <c r="U10708" s="6" t="s">
        <v>12299</v>
      </c>
      <c r="V10708" s="6" t="s">
        <v>12299</v>
      </c>
      <c r="W10708" s="6" t="s">
        <v>12299</v>
      </c>
    </row>
    <row r="10709" spans="1:23" x14ac:dyDescent="0.3">
      <c r="A10709" s="6">
        <v>20439</v>
      </c>
      <c r="B10709" s="6" t="s">
        <v>33758</v>
      </c>
      <c r="C10709" s="6" t="s">
        <v>33759</v>
      </c>
      <c r="D10709" s="6">
        <v>4</v>
      </c>
      <c r="E10709" s="6">
        <v>0</v>
      </c>
      <c r="F10709" s="6"/>
      <c r="G10709" s="6">
        <v>0</v>
      </c>
      <c r="H10709" s="6"/>
      <c r="I10709" s="6"/>
      <c r="J10709" s="6"/>
      <c r="K10709" s="6">
        <v>0</v>
      </c>
      <c r="L10709" s="6" t="s">
        <v>12295</v>
      </c>
      <c r="M10709" s="6">
        <v>63</v>
      </c>
      <c r="N10709" s="6" t="e">
        <f>VLOOKUP(A10709,web_archive!D:AB,18,FALSE)</f>
        <v>#N/A</v>
      </c>
      <c r="O10709" s="6">
        <v>2</v>
      </c>
      <c r="P10709" s="6">
        <v>2048</v>
      </c>
      <c r="Q10709" s="6"/>
      <c r="R10709" s="6">
        <v>1</v>
      </c>
      <c r="S10709" s="6">
        <v>0</v>
      </c>
      <c r="T10709" s="6">
        <v>0</v>
      </c>
      <c r="U10709" s="6" t="s">
        <v>12299</v>
      </c>
      <c r="V10709" s="6" t="s">
        <v>12299</v>
      </c>
      <c r="W10709" s="6" t="s">
        <v>12299</v>
      </c>
    </row>
    <row r="10710" spans="1:23" x14ac:dyDescent="0.3">
      <c r="A10710" s="6">
        <v>20440</v>
      </c>
      <c r="B10710" s="6" t="s">
        <v>33760</v>
      </c>
      <c r="C10710" s="6" t="s">
        <v>33761</v>
      </c>
      <c r="D10710" s="6">
        <v>4</v>
      </c>
      <c r="E10710" s="6">
        <v>0</v>
      </c>
      <c r="F10710" s="6"/>
      <c r="G10710" s="6">
        <v>0</v>
      </c>
      <c r="H10710" s="6"/>
      <c r="I10710" s="6"/>
      <c r="J10710" s="6"/>
      <c r="K10710" s="6">
        <v>0</v>
      </c>
      <c r="L10710" s="6" t="s">
        <v>12295</v>
      </c>
      <c r="M10710" s="6">
        <v>63</v>
      </c>
      <c r="N10710" s="6" t="e">
        <f>VLOOKUP(A10710,web_archive!D:AB,18,FALSE)</f>
        <v>#N/A</v>
      </c>
      <c r="O10710" s="6">
        <v>2</v>
      </c>
      <c r="P10710" s="6">
        <v>4096</v>
      </c>
      <c r="Q10710" s="6"/>
      <c r="R10710" s="6">
        <v>1</v>
      </c>
      <c r="S10710" s="6">
        <v>0</v>
      </c>
      <c r="T10710" s="6">
        <v>1447</v>
      </c>
      <c r="U10710" s="6" t="s">
        <v>12299</v>
      </c>
      <c r="V10710" s="6" t="s">
        <v>12299</v>
      </c>
      <c r="W10710" s="6" t="s">
        <v>12299</v>
      </c>
    </row>
    <row r="10711" spans="1:23" x14ac:dyDescent="0.3">
      <c r="A10711" s="6">
        <v>20441</v>
      </c>
      <c r="B10711" s="6" t="s">
        <v>33762</v>
      </c>
      <c r="C10711" s="6" t="s">
        <v>33763</v>
      </c>
      <c r="D10711" s="6">
        <v>4</v>
      </c>
      <c r="E10711" s="6">
        <v>0</v>
      </c>
      <c r="F10711" s="6"/>
      <c r="G10711" s="6">
        <v>0</v>
      </c>
      <c r="H10711" s="6"/>
      <c r="I10711" s="6"/>
      <c r="J10711" s="6"/>
      <c r="K10711" s="6">
        <v>0</v>
      </c>
      <c r="L10711" s="6" t="s">
        <v>12295</v>
      </c>
      <c r="M10711" s="6">
        <v>63</v>
      </c>
      <c r="N10711" s="6" t="e">
        <f>VLOOKUP(A10711,web_archive!D:AB,18,FALSE)</f>
        <v>#N/A</v>
      </c>
      <c r="O10711" s="6">
        <v>2</v>
      </c>
      <c r="P10711" s="6">
        <v>4096</v>
      </c>
      <c r="Q10711" s="6"/>
      <c r="R10711" s="6">
        <v>1</v>
      </c>
      <c r="S10711" s="6">
        <v>0</v>
      </c>
      <c r="T10711" s="6">
        <v>1448</v>
      </c>
      <c r="U10711" s="6" t="s">
        <v>12299</v>
      </c>
      <c r="V10711" s="6" t="s">
        <v>12299</v>
      </c>
      <c r="W10711" s="6" t="s">
        <v>12299</v>
      </c>
    </row>
    <row r="10712" spans="1:23" x14ac:dyDescent="0.3">
      <c r="A10712" s="6">
        <v>20442</v>
      </c>
      <c r="B10712" s="6" t="s">
        <v>33764</v>
      </c>
      <c r="C10712" s="6" t="s">
        <v>33765</v>
      </c>
      <c r="D10712" s="6">
        <v>4</v>
      </c>
      <c r="E10712" s="6">
        <v>0</v>
      </c>
      <c r="F10712" s="6"/>
      <c r="G10712" s="6">
        <v>0</v>
      </c>
      <c r="H10712" s="6"/>
      <c r="I10712" s="6"/>
      <c r="J10712" s="6"/>
      <c r="K10712" s="6">
        <v>0</v>
      </c>
      <c r="L10712" s="6" t="s">
        <v>12295</v>
      </c>
      <c r="M10712" s="6">
        <v>63</v>
      </c>
      <c r="N10712" s="6" t="e">
        <f>VLOOKUP(A10712,web_archive!D:AB,18,FALSE)</f>
        <v>#N/A</v>
      </c>
      <c r="O10712" s="6">
        <v>2</v>
      </c>
      <c r="P10712" s="6">
        <v>1024</v>
      </c>
      <c r="Q10712" s="6"/>
      <c r="R10712" s="6">
        <v>1</v>
      </c>
      <c r="S10712" s="6">
        <v>0</v>
      </c>
      <c r="T10712" s="6">
        <v>1449</v>
      </c>
      <c r="U10712" s="6" t="s">
        <v>12299</v>
      </c>
      <c r="V10712" s="6" t="s">
        <v>12299</v>
      </c>
      <c r="W10712" s="6" t="s">
        <v>12299</v>
      </c>
    </row>
    <row r="10713" spans="1:23" x14ac:dyDescent="0.3">
      <c r="A10713" s="6">
        <v>20446</v>
      </c>
      <c r="B10713" s="6" t="s">
        <v>33766</v>
      </c>
      <c r="C10713" s="6" t="s">
        <v>33767</v>
      </c>
      <c r="D10713" s="6">
        <v>4</v>
      </c>
      <c r="E10713" s="6">
        <v>0</v>
      </c>
      <c r="F10713" s="6"/>
      <c r="G10713" s="6">
        <v>0</v>
      </c>
      <c r="H10713" s="6"/>
      <c r="I10713" s="6"/>
      <c r="J10713" s="6"/>
      <c r="K10713" s="6">
        <v>0</v>
      </c>
      <c r="L10713" s="6" t="s">
        <v>12295</v>
      </c>
      <c r="M10713" s="6">
        <v>63</v>
      </c>
      <c r="N10713" s="6" t="e">
        <f>VLOOKUP(A10713,web_archive!D:AB,18,FALSE)</f>
        <v>#N/A</v>
      </c>
      <c r="O10713" s="6">
        <v>2</v>
      </c>
      <c r="P10713" s="6">
        <v>1024</v>
      </c>
      <c r="Q10713" s="6"/>
      <c r="R10713" s="6">
        <v>1</v>
      </c>
      <c r="S10713" s="6">
        <v>0</v>
      </c>
      <c r="T10713" s="6">
        <v>1339</v>
      </c>
      <c r="U10713" s="6" t="s">
        <v>12299</v>
      </c>
      <c r="V10713" s="6" t="s">
        <v>12299</v>
      </c>
      <c r="W10713" s="6" t="s">
        <v>12299</v>
      </c>
    </row>
    <row r="10714" spans="1:23" x14ac:dyDescent="0.3">
      <c r="A10714" s="6">
        <v>20447</v>
      </c>
      <c r="B10714" s="6" t="s">
        <v>33768</v>
      </c>
      <c r="C10714" s="6" t="s">
        <v>33769</v>
      </c>
      <c r="D10714" s="6">
        <v>4</v>
      </c>
      <c r="E10714" s="6">
        <v>0</v>
      </c>
      <c r="F10714" s="6"/>
      <c r="G10714" s="6">
        <v>0</v>
      </c>
      <c r="H10714" s="6"/>
      <c r="I10714" s="6"/>
      <c r="J10714" s="6"/>
      <c r="K10714" s="6">
        <v>0</v>
      </c>
      <c r="L10714" s="6" t="s">
        <v>12295</v>
      </c>
      <c r="M10714" s="6">
        <v>63</v>
      </c>
      <c r="N10714" s="6" t="e">
        <f>VLOOKUP(A10714,web_archive!D:AB,18,FALSE)</f>
        <v>#N/A</v>
      </c>
      <c r="O10714" s="6">
        <v>2</v>
      </c>
      <c r="P10714" s="6">
        <v>1024</v>
      </c>
      <c r="Q10714" s="6"/>
      <c r="R10714" s="6">
        <v>1</v>
      </c>
      <c r="S10714" s="6">
        <v>1</v>
      </c>
      <c r="T10714" s="6">
        <v>955</v>
      </c>
      <c r="U10714" s="6" t="s">
        <v>12299</v>
      </c>
      <c r="V10714" s="6" t="s">
        <v>12299</v>
      </c>
      <c r="W10714" s="6" t="s">
        <v>12299</v>
      </c>
    </row>
    <row r="10715" spans="1:23" x14ac:dyDescent="0.3">
      <c r="A10715" s="6">
        <v>20448</v>
      </c>
      <c r="B10715" s="6" t="s">
        <v>33770</v>
      </c>
      <c r="C10715" s="6" t="s">
        <v>33771</v>
      </c>
      <c r="D10715" s="6">
        <v>4</v>
      </c>
      <c r="E10715" s="6">
        <v>0</v>
      </c>
      <c r="F10715" s="6"/>
      <c r="G10715" s="6">
        <v>0</v>
      </c>
      <c r="H10715" s="6"/>
      <c r="I10715" s="6"/>
      <c r="J10715" s="6"/>
      <c r="K10715" s="6">
        <v>0</v>
      </c>
      <c r="L10715" s="6" t="s">
        <v>12295</v>
      </c>
      <c r="M10715" s="6">
        <v>63</v>
      </c>
      <c r="N10715" s="6" t="e">
        <f>VLOOKUP(A10715,web_archive!D:AB,18,FALSE)</f>
        <v>#N/A</v>
      </c>
      <c r="O10715" s="6">
        <v>2</v>
      </c>
      <c r="P10715" s="6">
        <v>4096</v>
      </c>
      <c r="Q10715" s="6"/>
      <c r="R10715" s="6">
        <v>1</v>
      </c>
      <c r="S10715" s="6">
        <v>1</v>
      </c>
      <c r="T10715" s="6">
        <v>1451</v>
      </c>
      <c r="U10715" s="6" t="s">
        <v>12299</v>
      </c>
      <c r="V10715" s="6" t="s">
        <v>12299</v>
      </c>
      <c r="W10715" s="6" t="s">
        <v>12299</v>
      </c>
    </row>
    <row r="10716" spans="1:23" x14ac:dyDescent="0.3">
      <c r="A10716" s="6">
        <v>20449</v>
      </c>
      <c r="B10716" s="6" t="s">
        <v>33772</v>
      </c>
      <c r="C10716" s="6" t="s">
        <v>33773</v>
      </c>
      <c r="D10716" s="6">
        <v>4</v>
      </c>
      <c r="E10716" s="6">
        <v>0</v>
      </c>
      <c r="F10716" s="6"/>
      <c r="G10716" s="6">
        <v>0</v>
      </c>
      <c r="H10716" s="6"/>
      <c r="I10716" s="6"/>
      <c r="J10716" s="6"/>
      <c r="K10716" s="6">
        <v>0</v>
      </c>
      <c r="L10716" s="6" t="s">
        <v>12295</v>
      </c>
      <c r="M10716" s="6">
        <v>63</v>
      </c>
      <c r="N10716" s="6" t="e">
        <f>VLOOKUP(A10716,web_archive!D:AB,18,FALSE)</f>
        <v>#N/A</v>
      </c>
      <c r="O10716" s="6">
        <v>2</v>
      </c>
      <c r="P10716" s="6">
        <v>1024</v>
      </c>
      <c r="Q10716" s="6"/>
      <c r="R10716" s="6">
        <v>1</v>
      </c>
      <c r="S10716" s="6">
        <v>1</v>
      </c>
      <c r="T10716" s="6">
        <v>1452</v>
      </c>
      <c r="U10716" s="6" t="s">
        <v>12299</v>
      </c>
      <c r="V10716" s="6" t="s">
        <v>12299</v>
      </c>
      <c r="W10716" s="6" t="s">
        <v>12299</v>
      </c>
    </row>
    <row r="10717" spans="1:23" x14ac:dyDescent="0.3">
      <c r="A10717" s="6">
        <v>20450</v>
      </c>
      <c r="B10717" s="6" t="s">
        <v>33774</v>
      </c>
      <c r="C10717" s="6" t="s">
        <v>33775</v>
      </c>
      <c r="D10717" s="6">
        <v>4</v>
      </c>
      <c r="E10717" s="6">
        <v>0</v>
      </c>
      <c r="F10717" s="6"/>
      <c r="G10717" s="6">
        <v>0</v>
      </c>
      <c r="H10717" s="6"/>
      <c r="I10717" s="6"/>
      <c r="J10717" s="6"/>
      <c r="K10717" s="6">
        <v>0</v>
      </c>
      <c r="L10717" s="6" t="s">
        <v>12295</v>
      </c>
      <c r="M10717" s="6">
        <v>63</v>
      </c>
      <c r="N10717" s="6" t="e">
        <f>VLOOKUP(A10717,web_archive!D:AB,18,FALSE)</f>
        <v>#N/A</v>
      </c>
      <c r="O10717" s="6">
        <v>2</v>
      </c>
      <c r="P10717" s="6">
        <v>1024</v>
      </c>
      <c r="Q10717" s="6"/>
      <c r="R10717" s="6">
        <v>1</v>
      </c>
      <c r="S10717" s="6">
        <v>1</v>
      </c>
      <c r="T10717" s="6">
        <v>1453</v>
      </c>
      <c r="U10717" s="6" t="s">
        <v>12299</v>
      </c>
      <c r="V10717" s="6" t="s">
        <v>12299</v>
      </c>
      <c r="W10717" s="6" t="s">
        <v>12299</v>
      </c>
    </row>
    <row r="10718" spans="1:23" x14ac:dyDescent="0.3">
      <c r="A10718" s="6">
        <v>20451</v>
      </c>
      <c r="B10718" s="6" t="s">
        <v>33776</v>
      </c>
      <c r="C10718" s="6" t="s">
        <v>33777</v>
      </c>
      <c r="D10718" s="6">
        <v>4</v>
      </c>
      <c r="E10718" s="6">
        <v>0</v>
      </c>
      <c r="F10718" s="6"/>
      <c r="G10718" s="6">
        <v>0</v>
      </c>
      <c r="H10718" s="6"/>
      <c r="I10718" s="6"/>
      <c r="J10718" s="6"/>
      <c r="K10718" s="6">
        <v>0</v>
      </c>
      <c r="L10718" s="6" t="s">
        <v>12295</v>
      </c>
      <c r="M10718" s="6">
        <v>63</v>
      </c>
      <c r="N10718" s="6" t="e">
        <f>VLOOKUP(A10718,web_archive!D:AB,18,FALSE)</f>
        <v>#N/A</v>
      </c>
      <c r="O10718" s="6">
        <v>2</v>
      </c>
      <c r="P10718" s="6">
        <v>1024</v>
      </c>
      <c r="Q10718" s="6"/>
      <c r="R10718" s="6">
        <v>1</v>
      </c>
      <c r="S10718" s="6">
        <v>1</v>
      </c>
      <c r="T10718" s="6">
        <v>1454</v>
      </c>
      <c r="U10718" s="6" t="s">
        <v>12299</v>
      </c>
      <c r="V10718" s="6" t="s">
        <v>12299</v>
      </c>
      <c r="W10718" s="6" t="s">
        <v>12299</v>
      </c>
    </row>
    <row r="10719" spans="1:23" x14ac:dyDescent="0.3">
      <c r="A10719" s="6">
        <v>20452</v>
      </c>
      <c r="B10719" s="6" t="s">
        <v>33778</v>
      </c>
      <c r="C10719" s="6" t="s">
        <v>33779</v>
      </c>
      <c r="D10719" s="6">
        <v>4</v>
      </c>
      <c r="E10719" s="6">
        <v>0</v>
      </c>
      <c r="F10719" s="6"/>
      <c r="G10719" s="6">
        <v>0</v>
      </c>
      <c r="H10719" s="6"/>
      <c r="I10719" s="6"/>
      <c r="J10719" s="6"/>
      <c r="K10719" s="6">
        <v>0</v>
      </c>
      <c r="L10719" s="6" t="s">
        <v>12295</v>
      </c>
      <c r="M10719" s="6">
        <v>63</v>
      </c>
      <c r="N10719" s="6" t="e">
        <f>VLOOKUP(A10719,web_archive!D:AB,18,FALSE)</f>
        <v>#N/A</v>
      </c>
      <c r="O10719" s="6">
        <v>2</v>
      </c>
      <c r="P10719" s="6">
        <v>1024</v>
      </c>
      <c r="Q10719" s="6"/>
      <c r="R10719" s="6">
        <v>1</v>
      </c>
      <c r="S10719" s="6">
        <v>1</v>
      </c>
      <c r="T10719" s="6">
        <v>1455</v>
      </c>
      <c r="U10719" s="6" t="s">
        <v>12299</v>
      </c>
      <c r="V10719" s="6" t="s">
        <v>12299</v>
      </c>
      <c r="W10719" s="6" t="s">
        <v>12299</v>
      </c>
    </row>
    <row r="10720" spans="1:23" x14ac:dyDescent="0.3">
      <c r="A10720" s="6">
        <v>20455</v>
      </c>
      <c r="B10720" s="6" t="s">
        <v>33780</v>
      </c>
      <c r="C10720" s="6" t="s">
        <v>33781</v>
      </c>
      <c r="D10720" s="6">
        <v>4</v>
      </c>
      <c r="E10720" s="6">
        <v>0</v>
      </c>
      <c r="F10720" s="6"/>
      <c r="G10720" s="6">
        <v>0</v>
      </c>
      <c r="H10720" s="6"/>
      <c r="I10720" s="6"/>
      <c r="J10720" s="6"/>
      <c r="K10720" s="6">
        <v>0</v>
      </c>
      <c r="L10720" s="6" t="s">
        <v>12295</v>
      </c>
      <c r="M10720" s="6">
        <v>63</v>
      </c>
      <c r="N10720" s="6" t="e">
        <f>VLOOKUP(A10720,web_archive!D:AB,18,FALSE)</f>
        <v>#N/A</v>
      </c>
      <c r="O10720" s="6">
        <v>2</v>
      </c>
      <c r="P10720" s="6">
        <v>1024</v>
      </c>
      <c r="Q10720" s="6"/>
      <c r="R10720" s="6">
        <v>1</v>
      </c>
      <c r="S10720" s="6">
        <v>0</v>
      </c>
      <c r="T10720" s="6">
        <v>1458</v>
      </c>
      <c r="U10720" s="6" t="s">
        <v>12299</v>
      </c>
      <c r="V10720" s="6" t="s">
        <v>12299</v>
      </c>
      <c r="W10720" s="6" t="s">
        <v>12299</v>
      </c>
    </row>
    <row r="10721" spans="1:23" x14ac:dyDescent="0.3">
      <c r="A10721" s="6">
        <v>20456</v>
      </c>
      <c r="B10721" s="6" t="s">
        <v>33782</v>
      </c>
      <c r="C10721" s="6" t="s">
        <v>33783</v>
      </c>
      <c r="D10721" s="6">
        <v>4</v>
      </c>
      <c r="E10721" s="6">
        <v>0</v>
      </c>
      <c r="F10721" s="6"/>
      <c r="G10721" s="6">
        <v>0</v>
      </c>
      <c r="H10721" s="6"/>
      <c r="I10721" s="6"/>
      <c r="J10721" s="6"/>
      <c r="K10721" s="6">
        <v>0</v>
      </c>
      <c r="L10721" s="6" t="s">
        <v>12295</v>
      </c>
      <c r="M10721" s="6">
        <v>63</v>
      </c>
      <c r="N10721" s="6" t="e">
        <f>VLOOKUP(A10721,web_archive!D:AB,18,FALSE)</f>
        <v>#N/A</v>
      </c>
      <c r="O10721" s="6">
        <v>2</v>
      </c>
      <c r="P10721" s="6">
        <v>1024</v>
      </c>
      <c r="Q10721" s="6"/>
      <c r="R10721" s="6">
        <v>1</v>
      </c>
      <c r="S10721" s="6">
        <v>0</v>
      </c>
      <c r="T10721" s="6">
        <v>1460</v>
      </c>
      <c r="U10721" s="6" t="s">
        <v>12299</v>
      </c>
      <c r="V10721" s="6" t="s">
        <v>12299</v>
      </c>
      <c r="W10721" s="6" t="s">
        <v>12299</v>
      </c>
    </row>
    <row r="10722" spans="1:23" x14ac:dyDescent="0.3">
      <c r="A10722" s="6">
        <v>20458</v>
      </c>
      <c r="B10722" s="6" t="s">
        <v>33784</v>
      </c>
      <c r="C10722" s="6" t="s">
        <v>33785</v>
      </c>
      <c r="D10722" s="6">
        <v>4</v>
      </c>
      <c r="E10722" s="6">
        <v>0</v>
      </c>
      <c r="F10722" s="6"/>
      <c r="G10722" s="6">
        <v>0</v>
      </c>
      <c r="H10722" s="6"/>
      <c r="I10722" s="6"/>
      <c r="J10722" s="6"/>
      <c r="K10722" s="6">
        <v>0</v>
      </c>
      <c r="L10722" s="6" t="s">
        <v>12295</v>
      </c>
      <c r="M10722" s="6">
        <v>63</v>
      </c>
      <c r="N10722" s="6" t="e">
        <f>VLOOKUP(A10722,web_archive!D:AB,18,FALSE)</f>
        <v>#N/A</v>
      </c>
      <c r="O10722" s="6">
        <v>2</v>
      </c>
      <c r="P10722" s="6">
        <v>1024</v>
      </c>
      <c r="Q10722" s="6"/>
      <c r="R10722" s="6">
        <v>1</v>
      </c>
      <c r="S10722" s="6">
        <v>0</v>
      </c>
      <c r="T10722" s="6">
        <v>1422</v>
      </c>
      <c r="U10722" s="6" t="s">
        <v>12299</v>
      </c>
      <c r="V10722" s="6" t="s">
        <v>12299</v>
      </c>
      <c r="W10722" s="6" t="s">
        <v>12299</v>
      </c>
    </row>
    <row r="10723" spans="1:23" x14ac:dyDescent="0.3">
      <c r="A10723" s="6">
        <v>20459</v>
      </c>
      <c r="B10723" s="6" t="s">
        <v>33786</v>
      </c>
      <c r="C10723" s="6" t="s">
        <v>33787</v>
      </c>
      <c r="D10723" s="6">
        <v>4</v>
      </c>
      <c r="E10723" s="6">
        <v>0</v>
      </c>
      <c r="F10723" s="6"/>
      <c r="G10723" s="6">
        <v>0</v>
      </c>
      <c r="H10723" s="6"/>
      <c r="I10723" s="6"/>
      <c r="J10723" s="6"/>
      <c r="K10723" s="6">
        <v>0</v>
      </c>
      <c r="L10723" s="6" t="s">
        <v>12295</v>
      </c>
      <c r="M10723" s="6">
        <v>63</v>
      </c>
      <c r="N10723" s="6" t="e">
        <f>VLOOKUP(A10723,web_archive!D:AB,18,FALSE)</f>
        <v>#N/A</v>
      </c>
      <c r="O10723" s="6">
        <v>2</v>
      </c>
      <c r="P10723" s="6">
        <v>2048</v>
      </c>
      <c r="Q10723" s="6"/>
      <c r="R10723" s="6">
        <v>1</v>
      </c>
      <c r="S10723" s="6">
        <v>0</v>
      </c>
      <c r="T10723" s="6">
        <v>1423</v>
      </c>
      <c r="U10723" s="6" t="s">
        <v>12299</v>
      </c>
      <c r="V10723" s="6" t="s">
        <v>12299</v>
      </c>
      <c r="W10723" s="6" t="s">
        <v>12299</v>
      </c>
    </row>
    <row r="10724" spans="1:23" x14ac:dyDescent="0.3">
      <c r="A10724" s="6">
        <v>20460</v>
      </c>
      <c r="B10724" s="6" t="s">
        <v>33788</v>
      </c>
      <c r="C10724" s="6" t="s">
        <v>33789</v>
      </c>
      <c r="D10724" s="6">
        <v>4</v>
      </c>
      <c r="E10724" s="6">
        <v>0</v>
      </c>
      <c r="F10724" s="6"/>
      <c r="G10724" s="6">
        <v>0</v>
      </c>
      <c r="H10724" s="6"/>
      <c r="I10724" s="6"/>
      <c r="J10724" s="6"/>
      <c r="K10724" s="6">
        <v>0</v>
      </c>
      <c r="L10724" s="6" t="s">
        <v>12295</v>
      </c>
      <c r="M10724" s="6">
        <v>63</v>
      </c>
      <c r="N10724" s="6" t="e">
        <f>VLOOKUP(A10724,web_archive!D:AB,18,FALSE)</f>
        <v>#N/A</v>
      </c>
      <c r="O10724" s="6">
        <v>2</v>
      </c>
      <c r="P10724" s="6">
        <v>1024</v>
      </c>
      <c r="Q10724" s="6"/>
      <c r="R10724" s="6">
        <v>1</v>
      </c>
      <c r="S10724" s="6">
        <v>0</v>
      </c>
      <c r="T10724" s="6">
        <v>921</v>
      </c>
      <c r="U10724" s="6" t="s">
        <v>12299</v>
      </c>
      <c r="V10724" s="6" t="s">
        <v>12299</v>
      </c>
      <c r="W10724" s="6" t="s">
        <v>12299</v>
      </c>
    </row>
    <row r="10725" spans="1:23" x14ac:dyDescent="0.3">
      <c r="A10725" s="6">
        <v>20461</v>
      </c>
      <c r="B10725" s="6" t="s">
        <v>33790</v>
      </c>
      <c r="C10725" s="6" t="s">
        <v>33791</v>
      </c>
      <c r="D10725" s="6">
        <v>4</v>
      </c>
      <c r="E10725" s="6">
        <v>0</v>
      </c>
      <c r="F10725" s="6"/>
      <c r="G10725" s="6">
        <v>0</v>
      </c>
      <c r="H10725" s="6"/>
      <c r="I10725" s="6"/>
      <c r="J10725" s="6"/>
      <c r="K10725" s="6">
        <v>0</v>
      </c>
      <c r="L10725" s="6" t="s">
        <v>12295</v>
      </c>
      <c r="M10725" s="6">
        <v>63</v>
      </c>
      <c r="N10725" s="6" t="e">
        <f>VLOOKUP(A10725,web_archive!D:AB,18,FALSE)</f>
        <v>#N/A</v>
      </c>
      <c r="O10725" s="6">
        <v>2</v>
      </c>
      <c r="P10725" s="6">
        <v>2048</v>
      </c>
      <c r="Q10725" s="6"/>
      <c r="R10725" s="6">
        <v>1</v>
      </c>
      <c r="S10725" s="6">
        <v>0</v>
      </c>
      <c r="T10725" s="6">
        <v>1037</v>
      </c>
      <c r="U10725" s="6" t="s">
        <v>12299</v>
      </c>
      <c r="V10725" s="6" t="s">
        <v>12299</v>
      </c>
      <c r="W10725" s="6" t="s">
        <v>12299</v>
      </c>
    </row>
    <row r="10726" spans="1:23" x14ac:dyDescent="0.3">
      <c r="A10726" s="6">
        <v>20462</v>
      </c>
      <c r="B10726" s="6" t="s">
        <v>33792</v>
      </c>
      <c r="C10726" s="6" t="s">
        <v>33793</v>
      </c>
      <c r="D10726" s="6">
        <v>4</v>
      </c>
      <c r="E10726" s="6">
        <v>0</v>
      </c>
      <c r="F10726" s="6"/>
      <c r="G10726" s="6">
        <v>0</v>
      </c>
      <c r="H10726" s="6"/>
      <c r="I10726" s="6"/>
      <c r="J10726" s="6"/>
      <c r="K10726" s="6">
        <v>0</v>
      </c>
      <c r="L10726" s="6" t="s">
        <v>12295</v>
      </c>
      <c r="M10726" s="6">
        <v>63</v>
      </c>
      <c r="N10726" s="6" t="e">
        <f>VLOOKUP(A10726,web_archive!D:AB,18,FALSE)</f>
        <v>#N/A</v>
      </c>
      <c r="O10726" s="6">
        <v>2</v>
      </c>
      <c r="P10726" s="6">
        <v>4096</v>
      </c>
      <c r="Q10726" s="6"/>
      <c r="R10726" s="6">
        <v>1</v>
      </c>
      <c r="S10726" s="6">
        <v>0</v>
      </c>
      <c r="T10726" s="6">
        <v>1464</v>
      </c>
      <c r="U10726" s="6" t="s">
        <v>12299</v>
      </c>
      <c r="V10726" s="6" t="s">
        <v>12299</v>
      </c>
      <c r="W10726" s="6" t="s">
        <v>12299</v>
      </c>
    </row>
    <row r="10727" spans="1:23" x14ac:dyDescent="0.3">
      <c r="A10727" s="6">
        <v>20463</v>
      </c>
      <c r="B10727" s="6" t="s">
        <v>33794</v>
      </c>
      <c r="C10727" s="6" t="s">
        <v>33795</v>
      </c>
      <c r="D10727" s="6">
        <v>4</v>
      </c>
      <c r="E10727" s="6">
        <v>0</v>
      </c>
      <c r="F10727" s="6"/>
      <c r="G10727" s="6">
        <v>0</v>
      </c>
      <c r="H10727" s="6"/>
      <c r="I10727" s="6"/>
      <c r="J10727" s="6"/>
      <c r="K10727" s="6">
        <v>0</v>
      </c>
      <c r="L10727" s="6" t="s">
        <v>12295</v>
      </c>
      <c r="M10727" s="6">
        <v>63</v>
      </c>
      <c r="N10727" s="6" t="e">
        <f>VLOOKUP(A10727,web_archive!D:AB,18,FALSE)</f>
        <v>#N/A</v>
      </c>
      <c r="O10727" s="6">
        <v>2</v>
      </c>
      <c r="P10727" s="6">
        <v>1024</v>
      </c>
      <c r="Q10727" s="6"/>
      <c r="R10727" s="6">
        <v>1</v>
      </c>
      <c r="S10727" s="6">
        <v>0</v>
      </c>
      <c r="T10727" s="6">
        <v>1465</v>
      </c>
      <c r="U10727" s="6" t="s">
        <v>12299</v>
      </c>
      <c r="V10727" s="6" t="s">
        <v>12299</v>
      </c>
      <c r="W10727" s="6" t="s">
        <v>12299</v>
      </c>
    </row>
    <row r="10728" spans="1:23" x14ac:dyDescent="0.3">
      <c r="A10728" s="6">
        <v>20464</v>
      </c>
      <c r="B10728" s="6" t="s">
        <v>33796</v>
      </c>
      <c r="C10728" s="6" t="s">
        <v>33797</v>
      </c>
      <c r="D10728" s="6">
        <v>4</v>
      </c>
      <c r="E10728" s="6">
        <v>0</v>
      </c>
      <c r="F10728" s="6"/>
      <c r="G10728" s="6">
        <v>0</v>
      </c>
      <c r="H10728" s="6"/>
      <c r="I10728" s="6"/>
      <c r="J10728" s="6"/>
      <c r="K10728" s="6">
        <v>0</v>
      </c>
      <c r="L10728" s="6" t="s">
        <v>12295</v>
      </c>
      <c r="M10728" s="6">
        <v>63</v>
      </c>
      <c r="N10728" s="6" t="e">
        <f>VLOOKUP(A10728,web_archive!D:AB,18,FALSE)</f>
        <v>#N/A</v>
      </c>
      <c r="O10728" s="6">
        <v>2</v>
      </c>
      <c r="P10728" s="6">
        <v>1024</v>
      </c>
      <c r="Q10728" s="6"/>
      <c r="R10728" s="6">
        <v>1</v>
      </c>
      <c r="S10728" s="6">
        <v>0</v>
      </c>
      <c r="T10728" s="6">
        <v>1466</v>
      </c>
      <c r="U10728" s="6" t="s">
        <v>12299</v>
      </c>
      <c r="V10728" s="6" t="s">
        <v>12299</v>
      </c>
      <c r="W10728" s="6" t="s">
        <v>12299</v>
      </c>
    </row>
    <row r="10729" spans="1:23" x14ac:dyDescent="0.3">
      <c r="A10729" s="6">
        <v>20465</v>
      </c>
      <c r="B10729" s="6" t="s">
        <v>33798</v>
      </c>
      <c r="C10729" s="6" t="s">
        <v>33799</v>
      </c>
      <c r="D10729" s="6">
        <v>4</v>
      </c>
      <c r="E10729" s="6">
        <v>0</v>
      </c>
      <c r="F10729" s="6"/>
      <c r="G10729" s="6">
        <v>0</v>
      </c>
      <c r="H10729" s="6"/>
      <c r="I10729" s="6"/>
      <c r="J10729" s="6"/>
      <c r="K10729" s="6">
        <v>0</v>
      </c>
      <c r="L10729" s="6" t="s">
        <v>12295</v>
      </c>
      <c r="M10729" s="6">
        <v>63</v>
      </c>
      <c r="N10729" s="6" t="e">
        <f>VLOOKUP(A10729,web_archive!D:AB,18,FALSE)</f>
        <v>#N/A</v>
      </c>
      <c r="O10729" s="6">
        <v>2</v>
      </c>
      <c r="P10729" s="6">
        <v>2048</v>
      </c>
      <c r="Q10729" s="6"/>
      <c r="R10729" s="6">
        <v>1</v>
      </c>
      <c r="S10729" s="6">
        <v>0</v>
      </c>
      <c r="T10729" s="6">
        <v>1467</v>
      </c>
      <c r="U10729" s="6" t="s">
        <v>12299</v>
      </c>
      <c r="V10729" s="6" t="s">
        <v>12299</v>
      </c>
      <c r="W10729" s="6" t="s">
        <v>12299</v>
      </c>
    </row>
    <row r="10730" spans="1:23" x14ac:dyDescent="0.3">
      <c r="A10730" s="6">
        <v>20466</v>
      </c>
      <c r="B10730" s="6" t="s">
        <v>33800</v>
      </c>
      <c r="C10730" s="6" t="s">
        <v>33801</v>
      </c>
      <c r="D10730" s="6">
        <v>4</v>
      </c>
      <c r="E10730" s="6">
        <v>0</v>
      </c>
      <c r="F10730" s="6"/>
      <c r="G10730" s="6">
        <v>0</v>
      </c>
      <c r="H10730" s="6"/>
      <c r="I10730" s="6"/>
      <c r="J10730" s="6"/>
      <c r="K10730" s="6">
        <v>0</v>
      </c>
      <c r="L10730" s="6" t="s">
        <v>12295</v>
      </c>
      <c r="M10730" s="6">
        <v>63</v>
      </c>
      <c r="N10730" s="6" t="e">
        <f>VLOOKUP(A10730,web_archive!D:AB,18,FALSE)</f>
        <v>#N/A</v>
      </c>
      <c r="O10730" s="6">
        <v>2</v>
      </c>
      <c r="P10730" s="6">
        <v>1024</v>
      </c>
      <c r="Q10730" s="6"/>
      <c r="R10730" s="6">
        <v>1</v>
      </c>
      <c r="S10730" s="6">
        <v>0</v>
      </c>
      <c r="T10730" s="6">
        <v>1468</v>
      </c>
      <c r="U10730" s="6" t="s">
        <v>12299</v>
      </c>
      <c r="V10730" s="6" t="s">
        <v>12299</v>
      </c>
      <c r="W10730" s="6" t="s">
        <v>12299</v>
      </c>
    </row>
    <row r="10731" spans="1:23" x14ac:dyDescent="0.3">
      <c r="A10731" s="6">
        <v>20467</v>
      </c>
      <c r="B10731" s="6" t="s">
        <v>33802</v>
      </c>
      <c r="C10731" s="6" t="s">
        <v>33803</v>
      </c>
      <c r="D10731" s="6">
        <v>4</v>
      </c>
      <c r="E10731" s="6">
        <v>0</v>
      </c>
      <c r="F10731" s="6"/>
      <c r="G10731" s="6">
        <v>0</v>
      </c>
      <c r="H10731" s="6"/>
      <c r="I10731" s="6"/>
      <c r="J10731" s="6"/>
      <c r="K10731" s="6">
        <v>0</v>
      </c>
      <c r="L10731" s="6" t="s">
        <v>12295</v>
      </c>
      <c r="M10731" s="6">
        <v>63</v>
      </c>
      <c r="N10731" s="6" t="e">
        <f>VLOOKUP(A10731,web_archive!D:AB,18,FALSE)</f>
        <v>#N/A</v>
      </c>
      <c r="O10731" s="6">
        <v>2</v>
      </c>
      <c r="P10731" s="6">
        <v>1024</v>
      </c>
      <c r="Q10731" s="6"/>
      <c r="R10731" s="6">
        <v>1</v>
      </c>
      <c r="S10731" s="6">
        <v>0</v>
      </c>
      <c r="T10731" s="6">
        <v>1219</v>
      </c>
      <c r="U10731" s="6" t="s">
        <v>12299</v>
      </c>
      <c r="V10731" s="6" t="s">
        <v>12299</v>
      </c>
      <c r="W10731" s="6" t="s">
        <v>12299</v>
      </c>
    </row>
    <row r="10732" spans="1:23" x14ac:dyDescent="0.3">
      <c r="A10732" s="6">
        <v>20468</v>
      </c>
      <c r="B10732" s="6" t="s">
        <v>33804</v>
      </c>
      <c r="C10732" s="6" t="s">
        <v>33805</v>
      </c>
      <c r="D10732" s="6">
        <v>4</v>
      </c>
      <c r="E10732" s="6">
        <v>0</v>
      </c>
      <c r="F10732" s="6"/>
      <c r="G10732" s="6">
        <v>0</v>
      </c>
      <c r="H10732" s="6"/>
      <c r="I10732" s="6"/>
      <c r="J10732" s="6"/>
      <c r="K10732" s="6">
        <v>0</v>
      </c>
      <c r="L10732" s="6" t="s">
        <v>12295</v>
      </c>
      <c r="M10732" s="6">
        <v>63</v>
      </c>
      <c r="N10732" s="6" t="e">
        <f>VLOOKUP(A10732,web_archive!D:AB,18,FALSE)</f>
        <v>#N/A</v>
      </c>
      <c r="O10732" s="6">
        <v>2</v>
      </c>
      <c r="P10732" s="6">
        <v>7168</v>
      </c>
      <c r="Q10732" s="6"/>
      <c r="R10732" s="6">
        <v>1</v>
      </c>
      <c r="S10732" s="6">
        <v>0</v>
      </c>
      <c r="T10732" s="6">
        <v>1462</v>
      </c>
      <c r="U10732" s="6" t="s">
        <v>12299</v>
      </c>
      <c r="V10732" s="6" t="s">
        <v>12299</v>
      </c>
      <c r="W10732" s="6" t="s">
        <v>12299</v>
      </c>
    </row>
    <row r="10733" spans="1:23" x14ac:dyDescent="0.3">
      <c r="A10733" s="6">
        <v>20470</v>
      </c>
      <c r="B10733" s="6" t="s">
        <v>33806</v>
      </c>
      <c r="C10733" s="6" t="s">
        <v>33807</v>
      </c>
      <c r="D10733" s="6">
        <v>4</v>
      </c>
      <c r="E10733" s="6">
        <v>0</v>
      </c>
      <c r="F10733" s="6"/>
      <c r="G10733" s="6">
        <v>0</v>
      </c>
      <c r="H10733" s="6"/>
      <c r="I10733" s="6"/>
      <c r="J10733" s="6"/>
      <c r="K10733" s="6">
        <v>0</v>
      </c>
      <c r="L10733" s="6" t="s">
        <v>12295</v>
      </c>
      <c r="M10733" s="6">
        <v>63</v>
      </c>
      <c r="N10733" s="6" t="e">
        <f>VLOOKUP(A10733,web_archive!D:AB,18,FALSE)</f>
        <v>#N/A</v>
      </c>
      <c r="O10733" s="6">
        <v>2</v>
      </c>
      <c r="P10733" s="6">
        <v>1024</v>
      </c>
      <c r="Q10733" s="6"/>
      <c r="R10733" s="6">
        <v>1</v>
      </c>
      <c r="S10733" s="6">
        <v>0</v>
      </c>
      <c r="T10733" s="6">
        <v>1469</v>
      </c>
      <c r="U10733" s="6" t="s">
        <v>12299</v>
      </c>
      <c r="V10733" s="6" t="s">
        <v>12299</v>
      </c>
      <c r="W10733" s="6" t="s">
        <v>12299</v>
      </c>
    </row>
    <row r="10734" spans="1:23" x14ac:dyDescent="0.3">
      <c r="A10734" s="6">
        <v>20490</v>
      </c>
      <c r="B10734" s="6" t="s">
        <v>33808</v>
      </c>
      <c r="C10734" s="6" t="s">
        <v>33809</v>
      </c>
      <c r="D10734" s="6">
        <v>4</v>
      </c>
      <c r="E10734" s="6">
        <v>0</v>
      </c>
      <c r="F10734" s="6"/>
      <c r="G10734" s="6">
        <v>0</v>
      </c>
      <c r="H10734" s="6"/>
      <c r="I10734" s="6"/>
      <c r="J10734" s="6"/>
      <c r="K10734" s="6">
        <v>0</v>
      </c>
      <c r="L10734" s="6" t="s">
        <v>12295</v>
      </c>
      <c r="M10734" s="6">
        <v>63</v>
      </c>
      <c r="N10734" s="6" t="e">
        <f>VLOOKUP(A10734,web_archive!D:AB,18,FALSE)</f>
        <v>#N/A</v>
      </c>
      <c r="O10734" s="6">
        <v>2</v>
      </c>
      <c r="P10734" s="6">
        <v>1024</v>
      </c>
      <c r="Q10734" s="6"/>
      <c r="R10734" s="6">
        <v>1</v>
      </c>
      <c r="S10734" s="6">
        <v>0</v>
      </c>
      <c r="T10734" s="6">
        <v>1476</v>
      </c>
      <c r="U10734" s="6" t="s">
        <v>12299</v>
      </c>
      <c r="V10734" s="6" t="s">
        <v>12299</v>
      </c>
      <c r="W10734" s="6" t="s">
        <v>12299</v>
      </c>
    </row>
    <row r="10735" spans="1:23" x14ac:dyDescent="0.3">
      <c r="A10735" s="6">
        <v>20491</v>
      </c>
      <c r="B10735" s="6" t="s">
        <v>33810</v>
      </c>
      <c r="C10735" s="6" t="s">
        <v>33811</v>
      </c>
      <c r="D10735" s="6">
        <v>4</v>
      </c>
      <c r="E10735" s="6">
        <v>0</v>
      </c>
      <c r="F10735" s="6"/>
      <c r="G10735" s="6">
        <v>0</v>
      </c>
      <c r="H10735" s="6"/>
      <c r="I10735" s="6"/>
      <c r="J10735" s="6"/>
      <c r="K10735" s="6">
        <v>0</v>
      </c>
      <c r="L10735" s="6" t="s">
        <v>12295</v>
      </c>
      <c r="M10735" s="6">
        <v>63</v>
      </c>
      <c r="N10735" s="6" t="e">
        <f>VLOOKUP(A10735,web_archive!D:AB,18,FALSE)</f>
        <v>#N/A</v>
      </c>
      <c r="O10735" s="6">
        <v>2</v>
      </c>
      <c r="P10735" s="6">
        <v>1024</v>
      </c>
      <c r="Q10735" s="6"/>
      <c r="R10735" s="6">
        <v>1</v>
      </c>
      <c r="S10735" s="6">
        <v>0</v>
      </c>
      <c r="T10735" s="6">
        <v>1424</v>
      </c>
      <c r="U10735" s="6" t="s">
        <v>12299</v>
      </c>
      <c r="V10735" s="6" t="s">
        <v>12299</v>
      </c>
      <c r="W10735" s="6" t="s">
        <v>12299</v>
      </c>
    </row>
    <row r="10736" spans="1:23" x14ac:dyDescent="0.3">
      <c r="A10736" s="6">
        <v>20492</v>
      </c>
      <c r="B10736" s="6" t="s">
        <v>33812</v>
      </c>
      <c r="C10736" s="6" t="s">
        <v>33813</v>
      </c>
      <c r="D10736" s="6">
        <v>4</v>
      </c>
      <c r="E10736" s="6">
        <v>0</v>
      </c>
      <c r="F10736" s="6"/>
      <c r="G10736" s="6">
        <v>0</v>
      </c>
      <c r="H10736" s="6"/>
      <c r="I10736" s="6"/>
      <c r="J10736" s="6"/>
      <c r="K10736" s="6">
        <v>0</v>
      </c>
      <c r="L10736" s="6" t="s">
        <v>12295</v>
      </c>
      <c r="M10736" s="6">
        <v>63</v>
      </c>
      <c r="N10736" s="6" t="e">
        <f>VLOOKUP(A10736,web_archive!D:AB,18,FALSE)</f>
        <v>#N/A</v>
      </c>
      <c r="O10736" s="6">
        <v>2</v>
      </c>
      <c r="P10736" s="6">
        <v>1024</v>
      </c>
      <c r="Q10736" s="6"/>
      <c r="R10736" s="6">
        <v>1</v>
      </c>
      <c r="S10736" s="6">
        <v>0</v>
      </c>
      <c r="T10736" s="6">
        <v>1017</v>
      </c>
      <c r="U10736" s="6" t="s">
        <v>12299</v>
      </c>
      <c r="V10736" s="6" t="s">
        <v>12299</v>
      </c>
      <c r="W10736" s="6" t="s">
        <v>12299</v>
      </c>
    </row>
    <row r="10737" spans="1:23" x14ac:dyDescent="0.3">
      <c r="A10737" s="6">
        <v>20495</v>
      </c>
      <c r="B10737" s="6" t="s">
        <v>33814</v>
      </c>
      <c r="C10737" s="6" t="s">
        <v>33815</v>
      </c>
      <c r="D10737" s="6">
        <v>4</v>
      </c>
      <c r="E10737" s="6">
        <v>0</v>
      </c>
      <c r="F10737" s="6"/>
      <c r="G10737" s="6">
        <v>0</v>
      </c>
      <c r="H10737" s="6"/>
      <c r="I10737" s="6"/>
      <c r="J10737" s="6"/>
      <c r="K10737" s="6">
        <v>0</v>
      </c>
      <c r="L10737" s="6" t="s">
        <v>12295</v>
      </c>
      <c r="M10737" s="6">
        <v>63</v>
      </c>
      <c r="N10737" s="6" t="e">
        <f>VLOOKUP(A10737,web_archive!D:AB,18,FALSE)</f>
        <v>#N/A</v>
      </c>
      <c r="O10737" s="6">
        <v>2</v>
      </c>
      <c r="P10737" s="6">
        <v>1024</v>
      </c>
      <c r="Q10737" s="6"/>
      <c r="R10737" s="6">
        <v>1</v>
      </c>
      <c r="S10737" s="6">
        <v>0</v>
      </c>
      <c r="T10737" s="6">
        <v>527</v>
      </c>
      <c r="U10737" s="6" t="s">
        <v>12299</v>
      </c>
      <c r="V10737" s="6" t="s">
        <v>12299</v>
      </c>
      <c r="W10737" s="6" t="s">
        <v>12299</v>
      </c>
    </row>
    <row r="10738" spans="1:23" x14ac:dyDescent="0.3">
      <c r="A10738" s="6">
        <v>20496</v>
      </c>
      <c r="B10738" s="6" t="s">
        <v>33816</v>
      </c>
      <c r="C10738" s="6" t="s">
        <v>33817</v>
      </c>
      <c r="D10738" s="6">
        <v>4</v>
      </c>
      <c r="E10738" s="6">
        <v>0</v>
      </c>
      <c r="F10738" s="6"/>
      <c r="G10738" s="6">
        <v>0</v>
      </c>
      <c r="H10738" s="6"/>
      <c r="I10738" s="6"/>
      <c r="J10738" s="6"/>
      <c r="K10738" s="6">
        <v>0</v>
      </c>
      <c r="L10738" s="6" t="s">
        <v>12295</v>
      </c>
      <c r="M10738" s="6">
        <v>63</v>
      </c>
      <c r="N10738" s="6" t="e">
        <f>VLOOKUP(A10738,web_archive!D:AB,18,FALSE)</f>
        <v>#N/A</v>
      </c>
      <c r="O10738" s="6">
        <v>2</v>
      </c>
      <c r="P10738" s="6">
        <v>1024</v>
      </c>
      <c r="Q10738" s="6"/>
      <c r="R10738" s="6">
        <v>1</v>
      </c>
      <c r="S10738" s="6">
        <v>0</v>
      </c>
      <c r="T10738" s="6">
        <v>894</v>
      </c>
      <c r="U10738" s="6" t="s">
        <v>12299</v>
      </c>
      <c r="V10738" s="6" t="s">
        <v>12299</v>
      </c>
      <c r="W10738" s="6" t="s">
        <v>12299</v>
      </c>
    </row>
    <row r="10739" spans="1:23" x14ac:dyDescent="0.3">
      <c r="A10739" s="6">
        <v>20497</v>
      </c>
      <c r="B10739" s="6" t="s">
        <v>33818</v>
      </c>
      <c r="C10739" s="6" t="s">
        <v>33819</v>
      </c>
      <c r="D10739" s="6">
        <v>4</v>
      </c>
      <c r="E10739" s="6">
        <v>0</v>
      </c>
      <c r="F10739" s="6"/>
      <c r="G10739" s="6">
        <v>0</v>
      </c>
      <c r="H10739" s="6"/>
      <c r="I10739" s="6"/>
      <c r="J10739" s="6"/>
      <c r="K10739" s="6">
        <v>0</v>
      </c>
      <c r="L10739" s="6" t="s">
        <v>12295</v>
      </c>
      <c r="M10739" s="6">
        <v>63</v>
      </c>
      <c r="N10739" s="6" t="e">
        <f>VLOOKUP(A10739,web_archive!D:AB,18,FALSE)</f>
        <v>#N/A</v>
      </c>
      <c r="O10739" s="6">
        <v>2</v>
      </c>
      <c r="P10739" s="6">
        <v>4096</v>
      </c>
      <c r="Q10739" s="6"/>
      <c r="R10739" s="6">
        <v>1</v>
      </c>
      <c r="S10739" s="6">
        <v>0</v>
      </c>
      <c r="T10739" s="6">
        <v>675</v>
      </c>
      <c r="U10739" s="6" t="s">
        <v>12299</v>
      </c>
      <c r="V10739" s="6" t="s">
        <v>12299</v>
      </c>
      <c r="W10739" s="6" t="s">
        <v>12299</v>
      </c>
    </row>
    <row r="10740" spans="1:23" x14ac:dyDescent="0.3">
      <c r="A10740" s="6">
        <v>20498</v>
      </c>
      <c r="B10740" s="6" t="s">
        <v>33820</v>
      </c>
      <c r="C10740" s="6" t="s">
        <v>33821</v>
      </c>
      <c r="D10740" s="6">
        <v>4</v>
      </c>
      <c r="E10740" s="6">
        <v>0</v>
      </c>
      <c r="F10740" s="6"/>
      <c r="G10740" s="6">
        <v>0</v>
      </c>
      <c r="H10740" s="6"/>
      <c r="I10740" s="6"/>
      <c r="J10740" s="6"/>
      <c r="K10740" s="6">
        <v>0</v>
      </c>
      <c r="L10740" s="6" t="s">
        <v>12295</v>
      </c>
      <c r="M10740" s="6">
        <v>63</v>
      </c>
      <c r="N10740" s="6" t="e">
        <f>VLOOKUP(A10740,web_archive!D:AB,18,FALSE)</f>
        <v>#N/A</v>
      </c>
      <c r="O10740" s="6">
        <v>2</v>
      </c>
      <c r="P10740" s="6">
        <v>1024</v>
      </c>
      <c r="Q10740" s="6"/>
      <c r="R10740" s="6">
        <v>1</v>
      </c>
      <c r="S10740" s="6">
        <v>0</v>
      </c>
      <c r="T10740" s="6">
        <v>215</v>
      </c>
      <c r="U10740" s="6" t="s">
        <v>12299</v>
      </c>
      <c r="V10740" s="6" t="s">
        <v>12299</v>
      </c>
      <c r="W10740" s="6" t="s">
        <v>12299</v>
      </c>
    </row>
    <row r="10741" spans="1:23" x14ac:dyDescent="0.3">
      <c r="A10741" s="6">
        <v>20499</v>
      </c>
      <c r="B10741" s="6" t="s">
        <v>33822</v>
      </c>
      <c r="C10741" s="6" t="s">
        <v>33823</v>
      </c>
      <c r="D10741" s="6">
        <v>4</v>
      </c>
      <c r="E10741" s="6">
        <v>0</v>
      </c>
      <c r="F10741" s="6"/>
      <c r="G10741" s="6">
        <v>0</v>
      </c>
      <c r="H10741" s="6"/>
      <c r="I10741" s="6"/>
      <c r="J10741" s="6"/>
      <c r="K10741" s="6">
        <v>0</v>
      </c>
      <c r="L10741" s="6" t="s">
        <v>12295</v>
      </c>
      <c r="M10741" s="6">
        <v>63</v>
      </c>
      <c r="N10741" s="6" t="e">
        <f>VLOOKUP(A10741,web_archive!D:AB,18,FALSE)</f>
        <v>#N/A</v>
      </c>
      <c r="O10741" s="6">
        <v>2</v>
      </c>
      <c r="P10741" s="6">
        <v>1024</v>
      </c>
      <c r="Q10741" s="6"/>
      <c r="R10741" s="6">
        <v>1</v>
      </c>
      <c r="S10741" s="6">
        <v>0</v>
      </c>
      <c r="T10741" s="6">
        <v>1479</v>
      </c>
      <c r="U10741" s="6" t="s">
        <v>12299</v>
      </c>
      <c r="V10741" s="6" t="s">
        <v>12299</v>
      </c>
      <c r="W10741" s="6" t="s">
        <v>12299</v>
      </c>
    </row>
    <row r="10742" spans="1:23" x14ac:dyDescent="0.3">
      <c r="A10742" s="6" t="s">
        <v>12401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 t="e">
        <f>VLOOKUP(A10742,web_archive!D:AB,18,FALSE)</f>
        <v>#N/A</v>
      </c>
      <c r="O10742" s="6"/>
      <c r="P10742" s="6"/>
      <c r="Q10742" s="6"/>
      <c r="R10742" s="6"/>
      <c r="S10742" s="6"/>
      <c r="T10742" s="6"/>
      <c r="U10742" s="6"/>
      <c r="V10742" s="6"/>
      <c r="W10742" s="6"/>
    </row>
    <row r="10743" spans="1:23" x14ac:dyDescent="0.3">
      <c r="A10743" s="6" t="s">
        <v>33824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 t="e">
        <f>VLOOKUP(A10743,web_archive!D:AB,18,FALSE)</f>
        <v>#N/A</v>
      </c>
      <c r="O10743" s="6"/>
      <c r="P10743" s="6"/>
      <c r="Q10743" s="6"/>
      <c r="R10743" s="6"/>
      <c r="S10743" s="6"/>
      <c r="T10743" s="6"/>
      <c r="U10743" s="6"/>
      <c r="V10743" s="6"/>
      <c r="W10743" s="6"/>
    </row>
    <row r="10744" spans="1:23" x14ac:dyDescent="0.3">
      <c r="A10744" s="6" t="s">
        <v>12401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 t="e">
        <f>VLOOKUP(A10744,web_archive!D:AB,18,FALSE)</f>
        <v>#N/A</v>
      </c>
      <c r="O10744" s="6"/>
      <c r="P10744" s="6"/>
      <c r="Q10744" s="6"/>
      <c r="R10744" s="6"/>
      <c r="S10744" s="6"/>
      <c r="T10744" s="6"/>
      <c r="U10744" s="6"/>
      <c r="V10744" s="6"/>
      <c r="W10744" s="6"/>
    </row>
    <row r="10745" spans="1:23" x14ac:dyDescent="0.3">
      <c r="A10745" s="6">
        <v>20500</v>
      </c>
      <c r="B10745" s="6" t="s">
        <v>33825</v>
      </c>
      <c r="C10745" s="6" t="s">
        <v>33826</v>
      </c>
      <c r="D10745" s="6">
        <v>4</v>
      </c>
      <c r="E10745" s="6">
        <v>0</v>
      </c>
      <c r="F10745" s="6"/>
      <c r="G10745" s="6">
        <v>0</v>
      </c>
      <c r="H10745" s="6"/>
      <c r="I10745" s="6">
        <v>0</v>
      </c>
      <c r="J10745" s="6"/>
      <c r="K10745" s="6">
        <v>0</v>
      </c>
      <c r="L10745" s="6" t="s">
        <v>12295</v>
      </c>
      <c r="M10745" s="6">
        <v>63</v>
      </c>
      <c r="N10745" s="6" t="str">
        <f>VLOOKUP(A10745,web_archive!D:AB,18,FALSE)</f>
        <v>Normal / Upper / Baby</v>
      </c>
      <c r="O10745" s="6">
        <v>2</v>
      </c>
      <c r="P10745" s="6">
        <v>8192</v>
      </c>
      <c r="Q10745" s="6"/>
      <c r="R10745" s="6">
        <v>1</v>
      </c>
      <c r="S10745" s="6">
        <v>0</v>
      </c>
      <c r="T10745" s="6">
        <v>1</v>
      </c>
      <c r="U10745" s="6" t="s">
        <v>12299</v>
      </c>
      <c r="V10745" s="6" t="s">
        <v>12299</v>
      </c>
      <c r="W10745" s="6" t="s">
        <v>12299</v>
      </c>
    </row>
    <row r="10746" spans="1:23" x14ac:dyDescent="0.3">
      <c r="A10746" s="6">
        <v>20502</v>
      </c>
      <c r="B10746" s="6" t="s">
        <v>33827</v>
      </c>
      <c r="C10746" s="6" t="s">
        <v>33828</v>
      </c>
      <c r="D10746" s="6">
        <v>4</v>
      </c>
      <c r="E10746" s="6">
        <v>0</v>
      </c>
      <c r="F10746" s="6"/>
      <c r="G10746" s="6">
        <v>0</v>
      </c>
      <c r="H10746" s="6"/>
      <c r="I10746" s="6">
        <v>0</v>
      </c>
      <c r="J10746" s="6"/>
      <c r="K10746" s="6">
        <v>0</v>
      </c>
      <c r="L10746" s="6" t="s">
        <v>12295</v>
      </c>
      <c r="M10746" s="6">
        <v>63</v>
      </c>
      <c r="N10746" s="6" t="str">
        <f>VLOOKUP(A10746,web_archive!D:AB,18,FALSE)</f>
        <v>Normal / Upper / Baby</v>
      </c>
      <c r="O10746" s="6">
        <v>2</v>
      </c>
      <c r="P10746" s="6">
        <v>8192</v>
      </c>
      <c r="Q10746" s="6"/>
      <c r="R10746" s="6">
        <v>1</v>
      </c>
      <c r="S10746" s="6">
        <v>0</v>
      </c>
      <c r="T10746" s="6">
        <v>12</v>
      </c>
      <c r="U10746" s="6" t="s">
        <v>12299</v>
      </c>
      <c r="V10746" s="6" t="s">
        <v>12299</v>
      </c>
      <c r="W10746" s="6" t="s">
        <v>12299</v>
      </c>
    </row>
    <row r="10747" spans="1:23" x14ac:dyDescent="0.3">
      <c r="A10747" s="6">
        <v>20504</v>
      </c>
      <c r="B10747" s="6" t="s">
        <v>33829</v>
      </c>
      <c r="C10747" s="6" t="s">
        <v>33830</v>
      </c>
      <c r="D10747" s="6">
        <v>4</v>
      </c>
      <c r="E10747" s="6">
        <v>0</v>
      </c>
      <c r="F10747" s="6"/>
      <c r="G10747" s="6">
        <v>0</v>
      </c>
      <c r="H10747" s="6"/>
      <c r="I10747" s="6">
        <v>0</v>
      </c>
      <c r="J10747" s="6"/>
      <c r="K10747" s="6">
        <v>0</v>
      </c>
      <c r="L10747" s="6" t="s">
        <v>12295</v>
      </c>
      <c r="M10747" s="6">
        <v>63</v>
      </c>
      <c r="N10747" s="6" t="e">
        <f>VLOOKUP(A10747,web_archive!D:AB,18,FALSE)</f>
        <v>#N/A</v>
      </c>
      <c r="O10747" s="6">
        <v>2</v>
      </c>
      <c r="P10747" s="6">
        <v>8192</v>
      </c>
      <c r="Q10747" s="6"/>
      <c r="R10747" s="6">
        <v>1</v>
      </c>
      <c r="S10747" s="6">
        <v>0</v>
      </c>
      <c r="T10747" s="6">
        <v>14</v>
      </c>
      <c r="U10747" s="6" t="s">
        <v>12299</v>
      </c>
      <c r="V10747" s="6" t="s">
        <v>12299</v>
      </c>
      <c r="W10747" s="6" t="s">
        <v>12299</v>
      </c>
    </row>
    <row r="10748" spans="1:23" x14ac:dyDescent="0.3">
      <c r="A10748" s="6">
        <v>20506</v>
      </c>
      <c r="B10748" s="6" t="s">
        <v>33831</v>
      </c>
      <c r="C10748" s="6" t="s">
        <v>33832</v>
      </c>
      <c r="D10748" s="6">
        <v>4</v>
      </c>
      <c r="E10748" s="6">
        <v>0</v>
      </c>
      <c r="F10748" s="6"/>
      <c r="G10748" s="6">
        <v>0</v>
      </c>
      <c r="H10748" s="6"/>
      <c r="I10748" s="6">
        <v>0</v>
      </c>
      <c r="J10748" s="6"/>
      <c r="K10748" s="6">
        <v>0</v>
      </c>
      <c r="L10748" s="6" t="s">
        <v>12295</v>
      </c>
      <c r="M10748" s="6">
        <v>63</v>
      </c>
      <c r="N10748" s="6" t="str">
        <f>VLOOKUP(A10748,web_archive!D:AB,18,FALSE)</f>
        <v>Normal / Upper / Baby</v>
      </c>
      <c r="O10748" s="6">
        <v>2</v>
      </c>
      <c r="P10748" s="6">
        <v>8192</v>
      </c>
      <c r="Q10748" s="6"/>
      <c r="R10748" s="6">
        <v>1</v>
      </c>
      <c r="S10748" s="6">
        <v>0</v>
      </c>
      <c r="T10748" s="6">
        <v>0</v>
      </c>
      <c r="U10748" s="6" t="s">
        <v>12299</v>
      </c>
      <c r="V10748" s="6" t="s">
        <v>12299</v>
      </c>
      <c r="W10748" s="6" t="s">
        <v>12299</v>
      </c>
    </row>
    <row r="10749" spans="1:23" x14ac:dyDescent="0.3">
      <c r="A10749" s="6">
        <v>20507</v>
      </c>
      <c r="B10749" s="6" t="s">
        <v>33833</v>
      </c>
      <c r="C10749" s="6" t="s">
        <v>33834</v>
      </c>
      <c r="D10749" s="6">
        <v>4</v>
      </c>
      <c r="E10749" s="6">
        <v>0</v>
      </c>
      <c r="F10749" s="6"/>
      <c r="G10749" s="6">
        <v>0</v>
      </c>
      <c r="H10749" s="6"/>
      <c r="I10749" s="6">
        <v>0</v>
      </c>
      <c r="J10749" s="6"/>
      <c r="K10749" s="6">
        <v>0</v>
      </c>
      <c r="L10749" s="6" t="s">
        <v>12295</v>
      </c>
      <c r="M10749" s="6">
        <v>63</v>
      </c>
      <c r="N10749" s="6" t="str">
        <f>VLOOKUP(A10749,web_archive!D:AB,18,FALSE)</f>
        <v>Normal / Upper / Baby</v>
      </c>
      <c r="O10749" s="6">
        <v>2</v>
      </c>
      <c r="P10749" s="6">
        <v>8192</v>
      </c>
      <c r="Q10749" s="6"/>
      <c r="R10749" s="6">
        <v>1</v>
      </c>
      <c r="S10749" s="6">
        <v>0</v>
      </c>
      <c r="T10749" s="6">
        <v>16</v>
      </c>
      <c r="U10749" s="6" t="s">
        <v>12299</v>
      </c>
      <c r="V10749" s="6" t="s">
        <v>12299</v>
      </c>
      <c r="W10749" s="6" t="s">
        <v>12299</v>
      </c>
    </row>
    <row r="10750" spans="1:23" x14ac:dyDescent="0.3">
      <c r="A10750" s="6">
        <v>20508</v>
      </c>
      <c r="B10750" s="6" t="s">
        <v>33835</v>
      </c>
      <c r="C10750" s="6" t="s">
        <v>33836</v>
      </c>
      <c r="D10750" s="6">
        <v>4</v>
      </c>
      <c r="E10750" s="6">
        <v>0</v>
      </c>
      <c r="F10750" s="6"/>
      <c r="G10750" s="6">
        <v>0</v>
      </c>
      <c r="H10750" s="6"/>
      <c r="I10750" s="6"/>
      <c r="J10750" s="6"/>
      <c r="K10750" s="6">
        <v>0</v>
      </c>
      <c r="L10750" s="6" t="s">
        <v>12295</v>
      </c>
      <c r="M10750" s="6">
        <v>63</v>
      </c>
      <c r="N10750" s="6" t="str">
        <f>VLOOKUP(A10750,web_archive!D:AB,18,FALSE)</f>
        <v>Normal / Upper / Baby</v>
      </c>
      <c r="O10750" s="6">
        <v>2</v>
      </c>
      <c r="P10750" s="6">
        <v>1024</v>
      </c>
      <c r="Q10750" s="6"/>
      <c r="R10750" s="6">
        <v>1</v>
      </c>
      <c r="S10750" s="6">
        <v>0</v>
      </c>
      <c r="T10750" s="6">
        <v>1446</v>
      </c>
      <c r="U10750" s="6" t="s">
        <v>12299</v>
      </c>
      <c r="V10750" s="6" t="s">
        <v>12299</v>
      </c>
      <c r="W10750" s="6" t="s">
        <v>12299</v>
      </c>
    </row>
    <row r="10751" spans="1:23" x14ac:dyDescent="0.3">
      <c r="A10751" s="6">
        <v>20509</v>
      </c>
      <c r="B10751" s="6" t="s">
        <v>33837</v>
      </c>
      <c r="C10751" s="6" t="s">
        <v>33838</v>
      </c>
      <c r="D10751" s="6">
        <v>4</v>
      </c>
      <c r="E10751" s="6">
        <v>0</v>
      </c>
      <c r="F10751" s="6"/>
      <c r="G10751" s="6">
        <v>0</v>
      </c>
      <c r="H10751" s="6"/>
      <c r="I10751" s="6">
        <v>0</v>
      </c>
      <c r="J10751" s="6"/>
      <c r="K10751" s="6">
        <v>0</v>
      </c>
      <c r="L10751" s="6" t="s">
        <v>12295</v>
      </c>
      <c r="M10751" s="6">
        <v>63</v>
      </c>
      <c r="N10751" s="6" t="str">
        <f>VLOOKUP(A10751,web_archive!D:AB,18,FALSE)</f>
        <v>Normal / Upper / Baby</v>
      </c>
      <c r="O10751" s="6">
        <v>2</v>
      </c>
      <c r="P10751" s="6">
        <v>8192</v>
      </c>
      <c r="Q10751" s="6"/>
      <c r="R10751" s="6">
        <v>1</v>
      </c>
      <c r="S10751" s="6">
        <v>0</v>
      </c>
      <c r="T10751" s="6">
        <v>17</v>
      </c>
      <c r="U10751" s="6" t="s">
        <v>12299</v>
      </c>
      <c r="V10751" s="6" t="s">
        <v>12299</v>
      </c>
      <c r="W10751" s="6" t="s">
        <v>12299</v>
      </c>
    </row>
    <row r="10752" spans="1:23" x14ac:dyDescent="0.3">
      <c r="A10752" s="6">
        <v>20510</v>
      </c>
      <c r="B10752" s="6" t="s">
        <v>33839</v>
      </c>
      <c r="C10752" s="6" t="s">
        <v>33840</v>
      </c>
      <c r="D10752" s="6">
        <v>4</v>
      </c>
      <c r="E10752" s="6">
        <v>0</v>
      </c>
      <c r="F10752" s="6"/>
      <c r="G10752" s="6">
        <v>0</v>
      </c>
      <c r="H10752" s="6"/>
      <c r="I10752" s="6">
        <v>0</v>
      </c>
      <c r="J10752" s="6"/>
      <c r="K10752" s="6">
        <v>0</v>
      </c>
      <c r="L10752" s="6" t="s">
        <v>12295</v>
      </c>
      <c r="M10752" s="6">
        <v>63</v>
      </c>
      <c r="N10752" s="6" t="str">
        <f>VLOOKUP(A10752,web_archive!D:AB,18,FALSE)</f>
        <v>Normal / Upper / Baby</v>
      </c>
      <c r="O10752" s="6">
        <v>2</v>
      </c>
      <c r="P10752" s="6">
        <v>8192</v>
      </c>
      <c r="Q10752" s="6"/>
      <c r="R10752" s="6">
        <v>1</v>
      </c>
      <c r="S10752" s="6">
        <v>0</v>
      </c>
      <c r="T10752" s="6">
        <v>19</v>
      </c>
      <c r="U10752" s="6" t="s">
        <v>12299</v>
      </c>
      <c r="V10752" s="6" t="s">
        <v>12299</v>
      </c>
      <c r="W10752" s="6" t="s">
        <v>12299</v>
      </c>
    </row>
    <row r="10753" spans="1:47" x14ac:dyDescent="0.3">
      <c r="A10753" s="6">
        <v>20600</v>
      </c>
      <c r="B10753" s="6" t="s">
        <v>33841</v>
      </c>
      <c r="C10753" s="6" t="s">
        <v>33842</v>
      </c>
      <c r="D10753" s="6">
        <v>4</v>
      </c>
      <c r="E10753" s="6">
        <v>0</v>
      </c>
      <c r="F10753" s="6"/>
      <c r="G10753" s="6">
        <v>0</v>
      </c>
      <c r="H10753" s="6"/>
      <c r="I10753" s="6">
        <v>0</v>
      </c>
      <c r="J10753" s="6"/>
      <c r="K10753" s="6">
        <v>0</v>
      </c>
      <c r="L10753" s="6" t="s">
        <v>12295</v>
      </c>
      <c r="M10753" s="6">
        <v>63</v>
      </c>
      <c r="N10753" s="6" t="e">
        <f>VLOOKUP(A10753,web_archive!D:AB,18,FALSE)</f>
        <v>#N/A</v>
      </c>
      <c r="O10753" s="6">
        <v>2</v>
      </c>
      <c r="P10753" s="6">
        <v>8192</v>
      </c>
      <c r="Q10753" s="6"/>
      <c r="R10753" s="6">
        <v>1</v>
      </c>
      <c r="S10753" s="6">
        <v>0</v>
      </c>
      <c r="T10753" s="6">
        <v>0</v>
      </c>
      <c r="U10753" s="6" t="s">
        <v>33843</v>
      </c>
      <c r="V10753" s="6" t="s">
        <v>12368</v>
      </c>
      <c r="W10753" s="6" t="s">
        <v>12299</v>
      </c>
      <c r="X10753" s="6" t="s">
        <v>12299</v>
      </c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  <c r="AP10753" s="6"/>
      <c r="AQ10753" s="6"/>
      <c r="AR10753" s="6"/>
      <c r="AS10753" s="6"/>
      <c r="AT10753" s="6"/>
      <c r="AU10753" s="6"/>
    </row>
    <row r="10754" spans="1:47" x14ac:dyDescent="0.3">
      <c r="A10754" s="6">
        <v>20700</v>
      </c>
      <c r="B10754" s="6" t="s">
        <v>33844</v>
      </c>
      <c r="C10754" s="6" t="s">
        <v>33845</v>
      </c>
      <c r="D10754" s="6">
        <v>4</v>
      </c>
      <c r="E10754" s="6">
        <v>200000</v>
      </c>
      <c r="F10754" s="6"/>
      <c r="G10754" s="6">
        <v>300</v>
      </c>
      <c r="H10754" s="6"/>
      <c r="I10754" s="6">
        <v>10</v>
      </c>
      <c r="J10754" s="6"/>
      <c r="K10754" s="6">
        <v>1</v>
      </c>
      <c r="L10754" s="6" t="s">
        <v>12295</v>
      </c>
      <c r="M10754" s="6">
        <v>63</v>
      </c>
      <c r="N10754" s="6" t="e">
        <f>VLOOKUP(A10754,web_archive!D:AB,18,FALSE)</f>
        <v>#N/A</v>
      </c>
      <c r="O10754" s="6">
        <v>2</v>
      </c>
      <c r="P10754" s="6">
        <v>4</v>
      </c>
      <c r="Q10754" s="6"/>
      <c r="R10754" s="6">
        <v>110</v>
      </c>
      <c r="S10754" s="6">
        <v>1</v>
      </c>
      <c r="T10754" s="6">
        <v>0</v>
      </c>
      <c r="U10754" s="6" t="s">
        <v>15134</v>
      </c>
      <c r="V10754" s="6" t="s">
        <v>33846</v>
      </c>
      <c r="W10754" s="6" t="s">
        <v>33847</v>
      </c>
      <c r="X10754" s="6" t="s">
        <v>33848</v>
      </c>
      <c r="Y10754" s="6" t="s">
        <v>12299</v>
      </c>
      <c r="Z10754" s="6" t="s">
        <v>12299</v>
      </c>
      <c r="AA10754" s="6"/>
      <c r="AB10754" s="6"/>
      <c r="AC10754" s="6"/>
      <c r="AD10754" s="6"/>
      <c r="AE10754" s="6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  <c r="AU10754" s="6"/>
    </row>
    <row r="10755" spans="1:47" x14ac:dyDescent="0.3">
      <c r="A10755" s="6">
        <v>20702</v>
      </c>
      <c r="B10755" s="6" t="s">
        <v>33849</v>
      </c>
      <c r="C10755" s="6" t="s">
        <v>33850</v>
      </c>
      <c r="D10755" s="6">
        <v>4</v>
      </c>
      <c r="E10755" s="6">
        <v>0</v>
      </c>
      <c r="F10755" s="6"/>
      <c r="G10755" s="6">
        <v>0</v>
      </c>
      <c r="H10755" s="6"/>
      <c r="I10755" s="6">
        <v>5</v>
      </c>
      <c r="J10755" s="6"/>
      <c r="K10755" s="6">
        <v>0</v>
      </c>
      <c r="L10755" s="6" t="s">
        <v>12295</v>
      </c>
      <c r="M10755" s="6">
        <v>63</v>
      </c>
      <c r="N10755" s="6" t="e">
        <f>VLOOKUP(A10755,web_archive!D:AB,18,FALSE)</f>
        <v>#N/A</v>
      </c>
      <c r="O10755" s="6">
        <v>2</v>
      </c>
      <c r="P10755" s="6">
        <v>4</v>
      </c>
      <c r="Q10755" s="6"/>
      <c r="R10755" s="6">
        <v>40</v>
      </c>
      <c r="S10755" s="6">
        <v>1</v>
      </c>
      <c r="T10755" s="6"/>
      <c r="U10755" s="6" t="s">
        <v>14525</v>
      </c>
      <c r="V10755" s="6" t="s">
        <v>12550</v>
      </c>
      <c r="W10755" s="6" t="s">
        <v>12551</v>
      </c>
      <c r="X10755" s="6" t="s">
        <v>15118</v>
      </c>
      <c r="Y10755" s="6" t="s">
        <v>12551</v>
      </c>
      <c r="Z10755" s="6" t="s">
        <v>14034</v>
      </c>
      <c r="AA10755" s="6" t="s">
        <v>12556</v>
      </c>
      <c r="AB10755" s="6" t="s">
        <v>12464</v>
      </c>
      <c r="AC10755" s="6" t="s">
        <v>12299</v>
      </c>
      <c r="AD10755" s="6" t="s">
        <v>12299</v>
      </c>
      <c r="AE10755" s="6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  <c r="AP10755" s="6"/>
      <c r="AQ10755" s="6"/>
      <c r="AR10755" s="6"/>
      <c r="AS10755" s="6"/>
      <c r="AT10755" s="6"/>
      <c r="AU10755" s="6"/>
    </row>
    <row r="10756" spans="1:47" x14ac:dyDescent="0.3">
      <c r="A10756" s="6">
        <v>20703</v>
      </c>
      <c r="B10756" s="6" t="s">
        <v>33851</v>
      </c>
      <c r="C10756" s="6" t="s">
        <v>33852</v>
      </c>
      <c r="D10756" s="6">
        <v>4</v>
      </c>
      <c r="E10756" s="6">
        <v>0</v>
      </c>
      <c r="F10756" s="6"/>
      <c r="G10756" s="6">
        <v>0</v>
      </c>
      <c r="H10756" s="6"/>
      <c r="I10756" s="6">
        <v>10</v>
      </c>
      <c r="J10756" s="6"/>
      <c r="K10756" s="6">
        <v>0</v>
      </c>
      <c r="L10756" s="6" t="s">
        <v>12977</v>
      </c>
      <c r="M10756" s="6">
        <v>63</v>
      </c>
      <c r="N10756" s="6" t="e">
        <f>VLOOKUP(A10756,web_archive!D:AB,18,FALSE)</f>
        <v>#N/A</v>
      </c>
      <c r="O10756" s="6">
        <v>2</v>
      </c>
      <c r="P10756" s="6">
        <v>4</v>
      </c>
      <c r="Q10756" s="6"/>
      <c r="R10756" s="6">
        <v>40</v>
      </c>
      <c r="S10756" s="6">
        <v>1</v>
      </c>
      <c r="T10756" s="6"/>
      <c r="U10756" s="6" t="s">
        <v>12570</v>
      </c>
      <c r="V10756" s="6" t="s">
        <v>12551</v>
      </c>
      <c r="W10756" s="6" t="s">
        <v>15122</v>
      </c>
      <c r="X10756" s="6" t="s">
        <v>12556</v>
      </c>
      <c r="Y10756" s="6" t="s">
        <v>12464</v>
      </c>
      <c r="Z10756" s="6" t="s">
        <v>12299</v>
      </c>
      <c r="AA10756" s="6" t="s">
        <v>12299</v>
      </c>
      <c r="AB10756" s="6"/>
      <c r="AC10756" s="6"/>
      <c r="AD10756" s="6"/>
      <c r="AE10756" s="6"/>
      <c r="AF10756" s="6"/>
      <c r="AG10756" s="6"/>
      <c r="AH10756" s="6"/>
      <c r="AI10756" s="6"/>
      <c r="AJ10756" s="6"/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  <c r="AU10756" s="6"/>
    </row>
    <row r="10757" spans="1:47" x14ac:dyDescent="0.3">
      <c r="A10757" s="6">
        <v>20704</v>
      </c>
      <c r="B10757" s="6" t="s">
        <v>33853</v>
      </c>
      <c r="C10757" s="6" t="s">
        <v>33854</v>
      </c>
      <c r="D10757" s="6">
        <v>4</v>
      </c>
      <c r="E10757" s="6">
        <v>0</v>
      </c>
      <c r="F10757" s="6"/>
      <c r="G10757" s="6">
        <v>0</v>
      </c>
      <c r="H10757" s="6"/>
      <c r="I10757" s="6">
        <v>5</v>
      </c>
      <c r="J10757" s="6"/>
      <c r="K10757" s="6">
        <v>0</v>
      </c>
      <c r="L10757" s="6" t="s">
        <v>12271</v>
      </c>
      <c r="M10757" s="6">
        <v>63</v>
      </c>
      <c r="N10757" s="6" t="e">
        <f>VLOOKUP(A10757,web_archive!D:AB,18,FALSE)</f>
        <v>#N/A</v>
      </c>
      <c r="O10757" s="6">
        <v>2</v>
      </c>
      <c r="P10757" s="6">
        <v>4</v>
      </c>
      <c r="Q10757" s="6"/>
      <c r="R10757" s="6">
        <v>40</v>
      </c>
      <c r="S10757" s="6">
        <v>1</v>
      </c>
      <c r="T10757" s="6"/>
      <c r="U10757" s="6" t="s">
        <v>13728</v>
      </c>
      <c r="V10757" s="6" t="s">
        <v>12551</v>
      </c>
      <c r="W10757" s="6" t="s">
        <v>15122</v>
      </c>
      <c r="X10757" s="6" t="s">
        <v>12556</v>
      </c>
      <c r="Y10757" s="6" t="s">
        <v>12464</v>
      </c>
      <c r="Z10757" s="6" t="s">
        <v>12299</v>
      </c>
      <c r="AA10757" s="6" t="s">
        <v>12299</v>
      </c>
      <c r="AB10757" s="6"/>
      <c r="AC10757" s="6"/>
      <c r="AD10757" s="6"/>
      <c r="AE10757" s="6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  <c r="AP10757" s="6"/>
      <c r="AQ10757" s="6"/>
      <c r="AR10757" s="6"/>
      <c r="AS10757" s="6"/>
      <c r="AT10757" s="6"/>
      <c r="AU10757" s="6"/>
    </row>
    <row r="10758" spans="1:47" x14ac:dyDescent="0.3">
      <c r="A10758" s="6">
        <v>20706</v>
      </c>
      <c r="B10758" s="6" t="s">
        <v>33855</v>
      </c>
      <c r="C10758" s="6" t="s">
        <v>33856</v>
      </c>
      <c r="D10758" s="6">
        <v>4</v>
      </c>
      <c r="E10758" s="6">
        <v>10</v>
      </c>
      <c r="F10758" s="6"/>
      <c r="G10758" s="6">
        <v>500</v>
      </c>
      <c r="H10758" s="6"/>
      <c r="I10758" s="6">
        <v>18</v>
      </c>
      <c r="J10758" s="6"/>
      <c r="K10758" s="6">
        <v>0</v>
      </c>
      <c r="L10758" s="6" t="s">
        <v>12295</v>
      </c>
      <c r="M10758" s="6">
        <v>63</v>
      </c>
      <c r="N10758" s="6" t="e">
        <f>VLOOKUP(A10758,web_archive!D:AB,18,FALSE)</f>
        <v>#N/A</v>
      </c>
      <c r="O10758" s="6">
        <v>2</v>
      </c>
      <c r="P10758" s="6">
        <v>4</v>
      </c>
      <c r="Q10758" s="6"/>
      <c r="R10758" s="6">
        <v>1</v>
      </c>
      <c r="S10758" s="6"/>
      <c r="T10758" s="6">
        <v>4</v>
      </c>
      <c r="U10758" s="6" t="s">
        <v>12841</v>
      </c>
      <c r="V10758" s="6" t="s">
        <v>14596</v>
      </c>
      <c r="W10758" s="6" t="s">
        <v>14532</v>
      </c>
      <c r="X10758" s="6" t="s">
        <v>12491</v>
      </c>
      <c r="Y10758" s="6" t="s">
        <v>12299</v>
      </c>
      <c r="Z10758" s="6" t="s">
        <v>12299</v>
      </c>
      <c r="AA10758" s="6"/>
      <c r="AB10758" s="6"/>
      <c r="AC10758" s="6"/>
      <c r="AD10758" s="6"/>
      <c r="AE10758" s="6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  <c r="AU10758" s="6"/>
    </row>
    <row r="10759" spans="1:47" x14ac:dyDescent="0.3">
      <c r="A10759" s="6">
        <v>20707</v>
      </c>
      <c r="B10759" s="6" t="s">
        <v>33857</v>
      </c>
      <c r="C10759" s="6" t="s">
        <v>33858</v>
      </c>
      <c r="D10759" s="6">
        <v>4</v>
      </c>
      <c r="E10759" s="6">
        <v>20</v>
      </c>
      <c r="F10759" s="6"/>
      <c r="G10759" s="6">
        <v>0</v>
      </c>
      <c r="H10759" s="6"/>
      <c r="I10759" s="6">
        <v>18</v>
      </c>
      <c r="J10759" s="6"/>
      <c r="K10759" s="6">
        <v>0</v>
      </c>
      <c r="L10759" s="6" t="s">
        <v>12295</v>
      </c>
      <c r="M10759" s="6">
        <v>63</v>
      </c>
      <c r="N10759" s="6" t="e">
        <f>VLOOKUP(A10759,web_archive!D:AB,18,FALSE)</f>
        <v>#N/A</v>
      </c>
      <c r="O10759" s="6">
        <v>2</v>
      </c>
      <c r="P10759" s="6">
        <v>4</v>
      </c>
      <c r="Q10759" s="6"/>
      <c r="R10759" s="6">
        <v>0</v>
      </c>
      <c r="S10759" s="6">
        <v>1</v>
      </c>
      <c r="T10759" s="6">
        <v>6</v>
      </c>
      <c r="U10759" s="6" t="s">
        <v>12841</v>
      </c>
      <c r="V10759" s="6" t="s">
        <v>14785</v>
      </c>
      <c r="W10759" s="6" t="s">
        <v>12549</v>
      </c>
      <c r="X10759" s="6" t="s">
        <v>12814</v>
      </c>
      <c r="Y10759" s="6" t="s">
        <v>12551</v>
      </c>
      <c r="Z10759" s="6" t="s">
        <v>12491</v>
      </c>
      <c r="AA10759" s="6" t="s">
        <v>12299</v>
      </c>
      <c r="AB10759" s="6" t="s">
        <v>12299</v>
      </c>
      <c r="AC10759" s="6"/>
      <c r="AD10759" s="6"/>
      <c r="AE10759" s="6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6"/>
      <c r="AP10759" s="6"/>
      <c r="AQ10759" s="6"/>
      <c r="AR10759" s="6"/>
      <c r="AS10759" s="6"/>
      <c r="AT10759" s="6"/>
      <c r="AU10759" s="6"/>
    </row>
    <row r="10760" spans="1:47" x14ac:dyDescent="0.3">
      <c r="A10760" s="6">
        <v>20709</v>
      </c>
      <c r="B10760" s="6" t="s">
        <v>33859</v>
      </c>
      <c r="C10760" s="6" t="s">
        <v>33860</v>
      </c>
      <c r="D10760" s="6">
        <v>4</v>
      </c>
      <c r="E10760" s="6">
        <v>0</v>
      </c>
      <c r="F10760" s="6"/>
      <c r="G10760" s="6">
        <v>0</v>
      </c>
      <c r="H10760" s="6"/>
      <c r="I10760" s="6"/>
      <c r="J10760" s="6"/>
      <c r="K10760" s="6">
        <v>0</v>
      </c>
      <c r="L10760" s="6" t="s">
        <v>12295</v>
      </c>
      <c r="M10760" s="6">
        <v>63</v>
      </c>
      <c r="N10760" s="6" t="e">
        <f>VLOOKUP(A10760,web_archive!D:AB,18,FALSE)</f>
        <v>#N/A</v>
      </c>
      <c r="O10760" s="6">
        <v>2</v>
      </c>
      <c r="P10760" s="6">
        <v>4</v>
      </c>
      <c r="Q10760" s="6"/>
      <c r="R10760" s="6">
        <v>1</v>
      </c>
      <c r="S10760" s="6">
        <v>1</v>
      </c>
      <c r="T10760" s="6"/>
      <c r="U10760" s="6" t="s">
        <v>15618</v>
      </c>
      <c r="V10760" s="6" t="s">
        <v>13898</v>
      </c>
      <c r="W10760" s="6" t="s">
        <v>12489</v>
      </c>
      <c r="X10760" s="6" t="s">
        <v>12299</v>
      </c>
      <c r="Y10760" s="6" t="s">
        <v>12299</v>
      </c>
      <c r="Z10760" s="6"/>
      <c r="AA10760" s="6"/>
      <c r="AB10760" s="6"/>
      <c r="AC10760" s="6"/>
      <c r="AD10760" s="6"/>
      <c r="AE10760" s="6"/>
      <c r="AF10760" s="6"/>
      <c r="AG10760" s="6"/>
      <c r="AH10760" s="6"/>
      <c r="AI10760" s="6"/>
      <c r="AJ10760" s="6"/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  <c r="AU10760" s="6"/>
    </row>
    <row r="10761" spans="1:47" x14ac:dyDescent="0.3">
      <c r="A10761" s="6">
        <v>20710</v>
      </c>
      <c r="B10761" s="6" t="s">
        <v>33861</v>
      </c>
      <c r="C10761" s="6" t="s">
        <v>33862</v>
      </c>
      <c r="D10761" s="6">
        <v>4</v>
      </c>
      <c r="E10761" s="6">
        <v>10000</v>
      </c>
      <c r="F10761" s="6"/>
      <c r="G10761" s="6">
        <v>400</v>
      </c>
      <c r="H10761" s="6"/>
      <c r="I10761" s="6">
        <v>6</v>
      </c>
      <c r="J10761" s="6"/>
      <c r="K10761" s="6">
        <v>1</v>
      </c>
      <c r="L10761" s="6" t="s">
        <v>12234</v>
      </c>
      <c r="M10761" s="6">
        <v>63</v>
      </c>
      <c r="N10761" s="6" t="e">
        <f>VLOOKUP(A10761,web_archive!D:AB,18,FALSE)</f>
        <v>#N/A</v>
      </c>
      <c r="O10761" s="6">
        <v>2</v>
      </c>
      <c r="P10761" s="6">
        <v>4</v>
      </c>
      <c r="Q10761" s="6"/>
      <c r="R10761" s="6">
        <v>99</v>
      </c>
      <c r="S10761" s="6">
        <v>1</v>
      </c>
      <c r="T10761" s="6">
        <v>0</v>
      </c>
      <c r="U10761" s="6" t="s">
        <v>14556</v>
      </c>
      <c r="V10761" s="6" t="s">
        <v>12370</v>
      </c>
      <c r="W10761" s="6" t="s">
        <v>12299</v>
      </c>
      <c r="X10761" s="6" t="s">
        <v>12299</v>
      </c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/>
      <c r="AJ10761" s="6"/>
      <c r="AK10761" s="6"/>
      <c r="AL10761" s="6"/>
      <c r="AM10761" s="6"/>
      <c r="AN10761" s="6"/>
      <c r="AO10761" s="6"/>
      <c r="AP10761" s="6"/>
      <c r="AQ10761" s="6"/>
      <c r="AR10761" s="6"/>
      <c r="AS10761" s="6"/>
      <c r="AT10761" s="6"/>
      <c r="AU10761" s="6"/>
    </row>
    <row r="10762" spans="1:47" x14ac:dyDescent="0.3">
      <c r="A10762" s="6">
        <v>20711</v>
      </c>
      <c r="B10762" s="6" t="s">
        <v>33863</v>
      </c>
      <c r="C10762" s="6" t="s">
        <v>33864</v>
      </c>
      <c r="D10762" s="6">
        <v>4</v>
      </c>
      <c r="E10762" s="6">
        <v>20</v>
      </c>
      <c r="F10762" s="6"/>
      <c r="G10762" s="6">
        <v>600</v>
      </c>
      <c r="H10762" s="6"/>
      <c r="I10762" s="6">
        <v>15</v>
      </c>
      <c r="J10762" s="6"/>
      <c r="K10762" s="6">
        <v>1</v>
      </c>
      <c r="L10762" s="6" t="s">
        <v>12295</v>
      </c>
      <c r="M10762" s="6">
        <v>63</v>
      </c>
      <c r="N10762" s="6" t="e">
        <f>VLOOKUP(A10762,web_archive!D:AB,18,FALSE)</f>
        <v>#N/A</v>
      </c>
      <c r="O10762" s="6">
        <v>2</v>
      </c>
      <c r="P10762" s="6">
        <v>4</v>
      </c>
      <c r="Q10762" s="6"/>
      <c r="R10762" s="6">
        <v>0</v>
      </c>
      <c r="S10762" s="6">
        <v>1</v>
      </c>
      <c r="T10762" s="6">
        <v>0</v>
      </c>
      <c r="U10762" s="6" t="s">
        <v>12542</v>
      </c>
      <c r="V10762" s="6" t="s">
        <v>12743</v>
      </c>
      <c r="W10762" s="6" t="s">
        <v>14526</v>
      </c>
      <c r="X10762" s="6" t="s">
        <v>12404</v>
      </c>
      <c r="Y10762" s="6" t="s">
        <v>12299</v>
      </c>
      <c r="Z10762" s="6" t="s">
        <v>12299</v>
      </c>
      <c r="AA10762" s="6"/>
      <c r="AB10762" s="6"/>
      <c r="AC10762" s="6"/>
      <c r="AD10762" s="6"/>
      <c r="AE10762" s="6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  <c r="AU10762" s="6"/>
    </row>
    <row r="10763" spans="1:47" x14ac:dyDescent="0.3">
      <c r="A10763" s="6">
        <v>20717</v>
      </c>
      <c r="B10763" s="6" t="s">
        <v>33865</v>
      </c>
      <c r="C10763" s="6" t="s">
        <v>33866</v>
      </c>
      <c r="D10763" s="6">
        <v>4</v>
      </c>
      <c r="E10763" s="6">
        <v>10</v>
      </c>
      <c r="F10763" s="6"/>
      <c r="G10763" s="6">
        <v>400</v>
      </c>
      <c r="H10763" s="6"/>
      <c r="I10763" s="6">
        <v>38</v>
      </c>
      <c r="J10763" s="6"/>
      <c r="K10763" s="6">
        <v>0</v>
      </c>
      <c r="L10763" s="6" t="s">
        <v>12295</v>
      </c>
      <c r="M10763" s="6">
        <v>63</v>
      </c>
      <c r="N10763" s="6" t="e">
        <f>VLOOKUP(A10763,web_archive!D:AB,18,FALSE)</f>
        <v>#N/A</v>
      </c>
      <c r="O10763" s="6">
        <v>2</v>
      </c>
      <c r="P10763" s="6">
        <v>4</v>
      </c>
      <c r="Q10763" s="6"/>
      <c r="R10763" s="6">
        <v>1</v>
      </c>
      <c r="S10763" s="6">
        <v>1</v>
      </c>
      <c r="T10763" s="6">
        <v>0</v>
      </c>
      <c r="U10763" s="6" t="s">
        <v>14525</v>
      </c>
      <c r="V10763" s="6" t="s">
        <v>12489</v>
      </c>
      <c r="W10763" s="6" t="s">
        <v>12299</v>
      </c>
      <c r="X10763" s="6" t="s">
        <v>12299</v>
      </c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  <c r="AP10763" s="6"/>
      <c r="AQ10763" s="6"/>
      <c r="AR10763" s="6"/>
      <c r="AS10763" s="6"/>
      <c r="AT10763" s="6"/>
      <c r="AU10763" s="6"/>
    </row>
    <row r="10764" spans="1:47" x14ac:dyDescent="0.3">
      <c r="A10764" s="6">
        <v>20718</v>
      </c>
      <c r="B10764" s="6" t="s">
        <v>33867</v>
      </c>
      <c r="C10764" s="6" t="s">
        <v>33866</v>
      </c>
      <c r="D10764" s="6">
        <v>4</v>
      </c>
      <c r="E10764" s="6">
        <v>10</v>
      </c>
      <c r="F10764" s="6"/>
      <c r="G10764" s="6">
        <v>400</v>
      </c>
      <c r="H10764" s="6"/>
      <c r="I10764" s="6">
        <v>38</v>
      </c>
      <c r="J10764" s="6"/>
      <c r="K10764" s="6">
        <v>1</v>
      </c>
      <c r="L10764" s="6" t="s">
        <v>12295</v>
      </c>
      <c r="M10764" s="6">
        <v>63</v>
      </c>
      <c r="N10764" s="6" t="e">
        <f>VLOOKUP(A10764,web_archive!D:AB,18,FALSE)</f>
        <v>#N/A</v>
      </c>
      <c r="O10764" s="6">
        <v>2</v>
      </c>
      <c r="P10764" s="6">
        <v>4</v>
      </c>
      <c r="Q10764" s="6"/>
      <c r="R10764" s="6">
        <v>1</v>
      </c>
      <c r="S10764" s="6">
        <v>1</v>
      </c>
      <c r="T10764" s="6">
        <v>0</v>
      </c>
      <c r="U10764" s="6" t="s">
        <v>14525</v>
      </c>
      <c r="V10764" s="6" t="s">
        <v>12489</v>
      </c>
      <c r="W10764" s="6" t="s">
        <v>12299</v>
      </c>
      <c r="X10764" s="6" t="s">
        <v>12299</v>
      </c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  <c r="AU10764" s="6"/>
    </row>
    <row r="10765" spans="1:47" x14ac:dyDescent="0.3">
      <c r="A10765" s="6">
        <v>20721</v>
      </c>
      <c r="B10765" s="6" t="s">
        <v>33868</v>
      </c>
      <c r="C10765" s="6" t="s">
        <v>33869</v>
      </c>
      <c r="D10765" s="6">
        <v>4</v>
      </c>
      <c r="E10765" s="6">
        <v>10</v>
      </c>
      <c r="F10765" s="6"/>
      <c r="G10765" s="6">
        <v>600</v>
      </c>
      <c r="H10765" s="6"/>
      <c r="I10765" s="6">
        <v>45</v>
      </c>
      <c r="J10765" s="6"/>
      <c r="K10765" s="6">
        <v>1</v>
      </c>
      <c r="L10765" s="6" t="s">
        <v>12295</v>
      </c>
      <c r="M10765" s="6">
        <v>63</v>
      </c>
      <c r="N10765" s="6" t="e">
        <f>VLOOKUP(A10765,web_archive!D:AB,18,FALSE)</f>
        <v>#N/A</v>
      </c>
      <c r="O10765" s="6">
        <v>2</v>
      </c>
      <c r="P10765" s="6">
        <v>4</v>
      </c>
      <c r="Q10765" s="6"/>
      <c r="R10765" s="6">
        <v>120</v>
      </c>
      <c r="S10765" s="6">
        <v>1</v>
      </c>
      <c r="T10765" s="6">
        <v>0</v>
      </c>
      <c r="U10765" s="6" t="s">
        <v>14036</v>
      </c>
      <c r="V10765" s="6" t="s">
        <v>13454</v>
      </c>
      <c r="W10765" s="6" t="s">
        <v>33870</v>
      </c>
      <c r="X10765" s="6" t="s">
        <v>12299</v>
      </c>
      <c r="Y10765" s="6" t="s">
        <v>12299</v>
      </c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  <c r="AP10765" s="6"/>
      <c r="AQ10765" s="6"/>
      <c r="AR10765" s="6"/>
      <c r="AS10765" s="6"/>
      <c r="AT10765" s="6"/>
      <c r="AU10765" s="6"/>
    </row>
    <row r="10766" spans="1:47" x14ac:dyDescent="0.3">
      <c r="A10766" s="6">
        <v>20724</v>
      </c>
      <c r="B10766" s="6" t="s">
        <v>33871</v>
      </c>
      <c r="C10766" s="6" t="s">
        <v>33872</v>
      </c>
      <c r="D10766" s="6">
        <v>4</v>
      </c>
      <c r="E10766" s="6">
        <v>0</v>
      </c>
      <c r="F10766" s="6"/>
      <c r="G10766" s="6">
        <v>100</v>
      </c>
      <c r="H10766" s="6"/>
      <c r="I10766" s="6">
        <v>15</v>
      </c>
      <c r="J10766" s="6"/>
      <c r="K10766" s="6">
        <v>1</v>
      </c>
      <c r="L10766" s="6" t="s">
        <v>12295</v>
      </c>
      <c r="M10766" s="6">
        <v>63</v>
      </c>
      <c r="N10766" s="6" t="e">
        <f>VLOOKUP(A10766,web_archive!D:AB,18,FALSE)</f>
        <v>#N/A</v>
      </c>
      <c r="O10766" s="6">
        <v>2</v>
      </c>
      <c r="P10766" s="6">
        <v>4</v>
      </c>
      <c r="Q10766" s="6"/>
      <c r="R10766" s="6">
        <v>1</v>
      </c>
      <c r="S10766" s="6">
        <v>1</v>
      </c>
      <c r="T10766" s="6">
        <v>5</v>
      </c>
      <c r="U10766" s="6" t="s">
        <v>33873</v>
      </c>
      <c r="V10766" s="6" t="s">
        <v>18361</v>
      </c>
      <c r="W10766" s="6" t="s">
        <v>33874</v>
      </c>
      <c r="X10766" s="6" t="s">
        <v>33875</v>
      </c>
      <c r="Y10766" s="6" t="s">
        <v>33876</v>
      </c>
      <c r="Z10766" s="6" t="s">
        <v>12762</v>
      </c>
      <c r="AA10766" s="6" t="s">
        <v>33874</v>
      </c>
      <c r="AB10766" s="6" t="s">
        <v>33875</v>
      </c>
      <c r="AC10766" s="6" t="s">
        <v>33877</v>
      </c>
      <c r="AD10766" s="6" t="s">
        <v>15059</v>
      </c>
      <c r="AE10766" s="6" t="s">
        <v>33874</v>
      </c>
      <c r="AF10766" s="6" t="s">
        <v>33875</v>
      </c>
      <c r="AG10766" s="6" t="s">
        <v>33878</v>
      </c>
      <c r="AH10766" s="6" t="s">
        <v>13183</v>
      </c>
      <c r="AI10766" s="6" t="s">
        <v>33874</v>
      </c>
      <c r="AJ10766" s="6" t="s">
        <v>33875</v>
      </c>
      <c r="AK10766" s="6" t="s">
        <v>33879</v>
      </c>
      <c r="AL10766" s="6" t="s">
        <v>12743</v>
      </c>
      <c r="AM10766" s="6" t="s">
        <v>33874</v>
      </c>
      <c r="AN10766" s="6" t="s">
        <v>33875</v>
      </c>
      <c r="AO10766" s="6" t="s">
        <v>33880</v>
      </c>
      <c r="AP10766" s="6" t="s">
        <v>12903</v>
      </c>
      <c r="AQ10766" s="6" t="s">
        <v>33874</v>
      </c>
      <c r="AR10766" s="6" t="s">
        <v>33875</v>
      </c>
      <c r="AS10766" s="6" t="s">
        <v>14415</v>
      </c>
      <c r="AT10766" s="6" t="s">
        <v>12299</v>
      </c>
      <c r="AU10766" s="6" t="s">
        <v>12299</v>
      </c>
    </row>
    <row r="10767" spans="1:47" x14ac:dyDescent="0.3">
      <c r="A10767" s="6">
        <v>20725</v>
      </c>
      <c r="B10767" s="6" t="s">
        <v>33881</v>
      </c>
      <c r="C10767" s="6" t="s">
        <v>33882</v>
      </c>
      <c r="D10767" s="6">
        <v>4</v>
      </c>
      <c r="E10767" s="6">
        <v>10</v>
      </c>
      <c r="F10767" s="6"/>
      <c r="G10767" s="6">
        <v>100</v>
      </c>
      <c r="H10767" s="4">
        <v>6.9444444444444441E-3</v>
      </c>
      <c r="I10767" s="6"/>
      <c r="J10767" s="6"/>
      <c r="K10767" s="6">
        <v>1</v>
      </c>
      <c r="L10767" s="6" t="s">
        <v>12295</v>
      </c>
      <c r="M10767" s="6">
        <v>63</v>
      </c>
      <c r="N10767" s="6" t="e">
        <f>VLOOKUP(A10767,web_archive!D:AB,18,FALSE)</f>
        <v>#N/A</v>
      </c>
      <c r="O10767" s="6">
        <v>2</v>
      </c>
      <c r="P10767" s="6">
        <v>4</v>
      </c>
      <c r="Q10767" s="6"/>
      <c r="R10767" s="6">
        <v>30</v>
      </c>
      <c r="S10767" s="6">
        <v>1</v>
      </c>
      <c r="T10767" s="6">
        <v>7</v>
      </c>
      <c r="U10767" s="6" t="s">
        <v>12542</v>
      </c>
      <c r="V10767" s="6" t="s">
        <v>12743</v>
      </c>
      <c r="W10767" s="6" t="s">
        <v>12368</v>
      </c>
      <c r="X10767" s="6" t="s">
        <v>12299</v>
      </c>
      <c r="Y10767" s="6" t="s">
        <v>12299</v>
      </c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  <c r="AP10767" s="6"/>
      <c r="AQ10767" s="6"/>
      <c r="AR10767" s="6"/>
      <c r="AS10767" s="6"/>
      <c r="AT10767" s="6"/>
      <c r="AU10767" s="6"/>
    </row>
    <row r="10768" spans="1:47" x14ac:dyDescent="0.3">
      <c r="A10768" s="6">
        <v>20727</v>
      </c>
      <c r="B10768" s="6" t="s">
        <v>33883</v>
      </c>
      <c r="C10768" s="6" t="s">
        <v>33884</v>
      </c>
      <c r="D10768" s="6">
        <v>4</v>
      </c>
      <c r="E10768" s="6">
        <v>10</v>
      </c>
      <c r="F10768" s="6"/>
      <c r="G10768" s="6">
        <v>0</v>
      </c>
      <c r="H10768" s="6"/>
      <c r="I10768" s="6"/>
      <c r="J10768" s="6"/>
      <c r="K10768" s="6">
        <v>0</v>
      </c>
      <c r="L10768" s="6" t="s">
        <v>12295</v>
      </c>
      <c r="M10768" s="6">
        <v>63</v>
      </c>
      <c r="N10768" s="6" t="e">
        <f>VLOOKUP(A10768,web_archive!D:AB,18,FALSE)</f>
        <v>#N/A</v>
      </c>
      <c r="O10768" s="6">
        <v>2</v>
      </c>
      <c r="P10768" s="6">
        <v>8192</v>
      </c>
      <c r="Q10768" s="6"/>
      <c r="R10768" s="6">
        <v>1</v>
      </c>
      <c r="S10768" s="6">
        <v>1</v>
      </c>
      <c r="T10768" s="6">
        <v>5</v>
      </c>
      <c r="U10768" s="6" t="s">
        <v>12299</v>
      </c>
      <c r="V10768" s="6" t="s">
        <v>12299</v>
      </c>
      <c r="W10768" s="6" t="s">
        <v>12299</v>
      </c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  <c r="AU10768" s="6"/>
    </row>
    <row r="10769" spans="1:35" x14ac:dyDescent="0.3">
      <c r="A10769" s="6">
        <v>20730</v>
      </c>
      <c r="B10769" s="6" t="s">
        <v>33885</v>
      </c>
      <c r="C10769" s="6" t="s">
        <v>33886</v>
      </c>
      <c r="D10769" s="6">
        <v>4</v>
      </c>
      <c r="E10769" s="6">
        <v>10</v>
      </c>
      <c r="F10769" s="6"/>
      <c r="G10769" s="6">
        <v>200</v>
      </c>
      <c r="H10769" s="6"/>
      <c r="I10769" s="6">
        <v>30</v>
      </c>
      <c r="J10769" s="6"/>
      <c r="K10769" s="6">
        <v>1</v>
      </c>
      <c r="L10769" s="6" t="s">
        <v>12295</v>
      </c>
      <c r="M10769" s="6">
        <v>63</v>
      </c>
      <c r="N10769" s="6" t="e">
        <f>VLOOKUP(A10769,web_archive!D:AB,18,FALSE)</f>
        <v>#N/A</v>
      </c>
      <c r="O10769" s="6">
        <v>2</v>
      </c>
      <c r="P10769" s="6">
        <v>8192</v>
      </c>
      <c r="Q10769" s="6"/>
      <c r="R10769" s="6">
        <v>80</v>
      </c>
      <c r="S10769" s="6"/>
      <c r="T10769" s="6"/>
      <c r="U10769" s="6" t="s">
        <v>12691</v>
      </c>
      <c r="V10769" s="6" t="s">
        <v>14823</v>
      </c>
      <c r="W10769" s="6" t="s">
        <v>33887</v>
      </c>
      <c r="X10769" s="6" t="s">
        <v>14596</v>
      </c>
      <c r="Y10769" s="6" t="s">
        <v>14532</v>
      </c>
      <c r="Z10769" s="6" t="s">
        <v>14281</v>
      </c>
      <c r="AA10769" s="6" t="s">
        <v>12299</v>
      </c>
      <c r="AB10769" s="6" t="s">
        <v>12299</v>
      </c>
      <c r="AC10769" s="6"/>
      <c r="AD10769" s="6"/>
      <c r="AE10769" s="6"/>
      <c r="AF10769" s="6"/>
      <c r="AG10769" s="6"/>
      <c r="AH10769" s="6"/>
      <c r="AI10769" s="6"/>
    </row>
    <row r="10770" spans="1:35" x14ac:dyDescent="0.3">
      <c r="A10770" s="6">
        <v>20732</v>
      </c>
      <c r="B10770" s="6" t="s">
        <v>33888</v>
      </c>
      <c r="C10770" s="6" t="s">
        <v>33889</v>
      </c>
      <c r="D10770" s="6">
        <v>4</v>
      </c>
      <c r="E10770" s="6">
        <v>25000</v>
      </c>
      <c r="F10770" s="6"/>
      <c r="G10770" s="6">
        <v>500</v>
      </c>
      <c r="H10770" s="6"/>
      <c r="I10770" s="6">
        <v>20</v>
      </c>
      <c r="J10770" s="6"/>
      <c r="K10770" s="6">
        <v>1</v>
      </c>
      <c r="L10770" s="6" t="s">
        <v>12230</v>
      </c>
      <c r="M10770" s="6">
        <v>56</v>
      </c>
      <c r="N10770" s="6" t="e">
        <f>VLOOKUP(A10770,web_archive!D:AB,18,FALSE)</f>
        <v>#N/A</v>
      </c>
      <c r="O10770" s="6">
        <v>2</v>
      </c>
      <c r="P10770" s="6">
        <v>4</v>
      </c>
      <c r="Q10770" s="6"/>
      <c r="R10770" s="6">
        <v>100</v>
      </c>
      <c r="S10770" s="6">
        <v>1</v>
      </c>
      <c r="T10770" s="6"/>
      <c r="U10770" s="6" t="s">
        <v>14944</v>
      </c>
      <c r="V10770" s="6" t="s">
        <v>33890</v>
      </c>
      <c r="W10770" s="6" t="s">
        <v>33891</v>
      </c>
      <c r="X10770" s="6" t="s">
        <v>12299</v>
      </c>
      <c r="Y10770" s="6" t="s">
        <v>12299</v>
      </c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/>
    </row>
    <row r="10771" spans="1:35" x14ac:dyDescent="0.3">
      <c r="A10771" s="6">
        <v>20733</v>
      </c>
      <c r="B10771" s="6" t="s">
        <v>33892</v>
      </c>
      <c r="C10771" s="6" t="s">
        <v>33893</v>
      </c>
      <c r="D10771" s="6">
        <v>4</v>
      </c>
      <c r="E10771" s="6">
        <v>10</v>
      </c>
      <c r="F10771" s="6"/>
      <c r="G10771" s="6">
        <v>1500</v>
      </c>
      <c r="H10771" s="6"/>
      <c r="I10771" s="6">
        <v>25</v>
      </c>
      <c r="J10771" s="6"/>
      <c r="K10771" s="6">
        <v>1</v>
      </c>
      <c r="L10771" s="6" t="s">
        <v>12230</v>
      </c>
      <c r="M10771" s="6">
        <v>56</v>
      </c>
      <c r="N10771" s="6" t="e">
        <f>VLOOKUP(A10771,web_archive!D:AB,18,FALSE)</f>
        <v>#N/A</v>
      </c>
      <c r="O10771" s="6">
        <v>2</v>
      </c>
      <c r="P10771" s="6">
        <v>4</v>
      </c>
      <c r="Q10771" s="6"/>
      <c r="R10771" s="6">
        <v>100</v>
      </c>
      <c r="S10771" s="6">
        <v>1</v>
      </c>
      <c r="T10771" s="6"/>
      <c r="U10771" s="6" t="s">
        <v>17772</v>
      </c>
      <c r="V10771" s="6" t="s">
        <v>33894</v>
      </c>
      <c r="W10771" s="6">
        <v>0</v>
      </c>
      <c r="X10771" s="6" t="s">
        <v>33895</v>
      </c>
      <c r="Y10771" s="6" t="s">
        <v>33896</v>
      </c>
      <c r="Z10771" s="6" t="s">
        <v>12299</v>
      </c>
      <c r="AA10771" s="6" t="s">
        <v>12299</v>
      </c>
      <c r="AB10771" s="6"/>
      <c r="AC10771" s="6"/>
      <c r="AD10771" s="6"/>
      <c r="AE10771" s="6"/>
      <c r="AF10771" s="6"/>
      <c r="AG10771" s="6"/>
      <c r="AH10771" s="6"/>
      <c r="AI10771" s="6"/>
    </row>
    <row r="10772" spans="1:35" x14ac:dyDescent="0.3">
      <c r="A10772" s="6">
        <v>20737</v>
      </c>
      <c r="B10772" s="6" t="s">
        <v>33897</v>
      </c>
      <c r="C10772" s="6" t="s">
        <v>33898</v>
      </c>
      <c r="D10772" s="6">
        <v>4</v>
      </c>
      <c r="E10772" s="6">
        <v>10</v>
      </c>
      <c r="F10772" s="6"/>
      <c r="G10772" s="6">
        <v>0</v>
      </c>
      <c r="H10772" s="6"/>
      <c r="I10772" s="6"/>
      <c r="J10772" s="6"/>
      <c r="K10772" s="6">
        <v>0</v>
      </c>
      <c r="L10772" s="6" t="s">
        <v>12295</v>
      </c>
      <c r="M10772" s="6">
        <v>63</v>
      </c>
      <c r="N10772" s="6" t="e">
        <f>VLOOKUP(A10772,web_archive!D:AB,18,FALSE)</f>
        <v>#N/A</v>
      </c>
      <c r="O10772" s="6">
        <v>2</v>
      </c>
      <c r="P10772" s="6">
        <v>8192</v>
      </c>
      <c r="Q10772" s="6"/>
      <c r="R10772" s="6">
        <v>1</v>
      </c>
      <c r="S10772" s="6">
        <v>0</v>
      </c>
      <c r="T10772" s="6">
        <v>6</v>
      </c>
      <c r="U10772" s="6" t="s">
        <v>12299</v>
      </c>
      <c r="V10772" s="6" t="s">
        <v>12299</v>
      </c>
      <c r="W10772" s="6" t="s">
        <v>12299</v>
      </c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/>
    </row>
    <row r="10773" spans="1:35" x14ac:dyDescent="0.3">
      <c r="A10773" s="6">
        <v>20743</v>
      </c>
      <c r="B10773" s="6" t="s">
        <v>33899</v>
      </c>
      <c r="C10773" s="6" t="s">
        <v>33900</v>
      </c>
      <c r="D10773" s="6">
        <v>4</v>
      </c>
      <c r="E10773" s="6">
        <v>10</v>
      </c>
      <c r="F10773" s="6"/>
      <c r="G10773" s="6">
        <v>0</v>
      </c>
      <c r="H10773" s="6"/>
      <c r="I10773" s="6">
        <v>25</v>
      </c>
      <c r="J10773" s="6"/>
      <c r="K10773" s="6">
        <v>1</v>
      </c>
      <c r="L10773" s="6" t="s">
        <v>12295</v>
      </c>
      <c r="M10773" s="6">
        <v>63</v>
      </c>
      <c r="N10773" s="6" t="e">
        <f>VLOOKUP(A10773,web_archive!D:AB,18,FALSE)</f>
        <v>#N/A</v>
      </c>
      <c r="O10773" s="6">
        <v>2</v>
      </c>
      <c r="P10773" s="6">
        <v>4</v>
      </c>
      <c r="Q10773" s="6"/>
      <c r="R10773" s="6">
        <v>125</v>
      </c>
      <c r="S10773" s="6">
        <v>0</v>
      </c>
      <c r="T10773" s="6"/>
      <c r="U10773" s="6" t="s">
        <v>14036</v>
      </c>
      <c r="V10773" s="6" t="s">
        <v>13179</v>
      </c>
      <c r="W10773" s="6" t="s">
        <v>15373</v>
      </c>
      <c r="X10773" s="6" t="s">
        <v>17635</v>
      </c>
      <c r="Y10773" s="6" t="s">
        <v>14281</v>
      </c>
      <c r="Z10773" s="6" t="s">
        <v>12299</v>
      </c>
      <c r="AA10773" s="6" t="s">
        <v>12299</v>
      </c>
      <c r="AB10773" s="6"/>
      <c r="AC10773" s="6"/>
      <c r="AD10773" s="6"/>
      <c r="AE10773" s="6"/>
      <c r="AF10773" s="6"/>
      <c r="AG10773" s="6"/>
      <c r="AH10773" s="6"/>
      <c r="AI10773" s="6"/>
    </row>
    <row r="10774" spans="1:35" x14ac:dyDescent="0.3">
      <c r="A10774" s="6">
        <v>20744</v>
      </c>
      <c r="B10774" s="6" t="s">
        <v>33901</v>
      </c>
      <c r="C10774" s="6" t="s">
        <v>33902</v>
      </c>
      <c r="D10774" s="6">
        <v>4</v>
      </c>
      <c r="E10774" s="6">
        <v>10</v>
      </c>
      <c r="F10774" s="6"/>
      <c r="G10774" s="6">
        <v>400</v>
      </c>
      <c r="H10774" s="6"/>
      <c r="I10774" s="6">
        <v>12</v>
      </c>
      <c r="J10774" s="6"/>
      <c r="K10774" s="6">
        <v>1</v>
      </c>
      <c r="L10774" s="6" t="s">
        <v>12295</v>
      </c>
      <c r="M10774" s="6">
        <v>63</v>
      </c>
      <c r="N10774" s="6" t="e">
        <f>VLOOKUP(A10774,web_archive!D:AB,18,FALSE)</f>
        <v>#N/A</v>
      </c>
      <c r="O10774" s="6">
        <v>2</v>
      </c>
      <c r="P10774" s="6">
        <v>4</v>
      </c>
      <c r="Q10774" s="6"/>
      <c r="R10774" s="6">
        <v>125</v>
      </c>
      <c r="S10774" s="6">
        <v>1</v>
      </c>
      <c r="T10774" s="6"/>
      <c r="U10774" s="6" t="s">
        <v>14036</v>
      </c>
      <c r="V10774" s="6" t="s">
        <v>13179</v>
      </c>
      <c r="W10774" s="6" t="s">
        <v>15373</v>
      </c>
      <c r="X10774" s="6" t="s">
        <v>17635</v>
      </c>
      <c r="Y10774" s="6" t="s">
        <v>33903</v>
      </c>
      <c r="Z10774" s="6" t="s">
        <v>33904</v>
      </c>
      <c r="AA10774" s="6" t="s">
        <v>33905</v>
      </c>
      <c r="AB10774" s="6" t="s">
        <v>13524</v>
      </c>
      <c r="AC10774" s="6" t="s">
        <v>12299</v>
      </c>
      <c r="AD10774" s="6" t="s">
        <v>12299</v>
      </c>
      <c r="AE10774" s="6"/>
      <c r="AF10774" s="6"/>
      <c r="AG10774" s="6"/>
      <c r="AH10774" s="6"/>
      <c r="AI10774" s="6"/>
    </row>
    <row r="10775" spans="1:35" x14ac:dyDescent="0.3">
      <c r="A10775" s="6">
        <v>20746</v>
      </c>
      <c r="B10775" s="6" t="s">
        <v>33906</v>
      </c>
      <c r="C10775" s="6" t="s">
        <v>33907</v>
      </c>
      <c r="D10775" s="6">
        <v>4</v>
      </c>
      <c r="E10775" s="6">
        <v>10</v>
      </c>
      <c r="F10775" s="6"/>
      <c r="G10775" s="6">
        <v>0</v>
      </c>
      <c r="H10775" s="6"/>
      <c r="I10775" s="6"/>
      <c r="J10775" s="6"/>
      <c r="K10775" s="6">
        <v>0</v>
      </c>
      <c r="L10775" s="6" t="s">
        <v>12295</v>
      </c>
      <c r="M10775" s="6">
        <v>63</v>
      </c>
      <c r="N10775" s="6" t="e">
        <f>VLOOKUP(A10775,web_archive!D:AB,18,FALSE)</f>
        <v>#N/A</v>
      </c>
      <c r="O10775" s="6">
        <v>2</v>
      </c>
      <c r="P10775" s="6">
        <v>8192</v>
      </c>
      <c r="Q10775" s="6"/>
      <c r="R10775" s="6">
        <v>1</v>
      </c>
      <c r="S10775" s="6">
        <v>0</v>
      </c>
      <c r="T10775" s="6">
        <v>8</v>
      </c>
      <c r="U10775" s="6" t="s">
        <v>12299</v>
      </c>
      <c r="V10775" s="6" t="s">
        <v>12299</v>
      </c>
      <c r="W10775" s="6" t="s">
        <v>12299</v>
      </c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/>
    </row>
    <row r="10776" spans="1:35" x14ac:dyDescent="0.3">
      <c r="A10776" s="6">
        <v>20748</v>
      </c>
      <c r="B10776" s="6" t="s">
        <v>33908</v>
      </c>
      <c r="C10776" s="6" t="s">
        <v>33909</v>
      </c>
      <c r="D10776" s="6">
        <v>4</v>
      </c>
      <c r="E10776" s="6">
        <v>10</v>
      </c>
      <c r="F10776" s="6"/>
      <c r="G10776" s="6">
        <v>600</v>
      </c>
      <c r="H10776" s="6"/>
      <c r="I10776" s="6">
        <v>20</v>
      </c>
      <c r="J10776" s="6"/>
      <c r="K10776" s="6">
        <v>0</v>
      </c>
      <c r="L10776" s="6" t="s">
        <v>12295</v>
      </c>
      <c r="M10776" s="6">
        <v>63</v>
      </c>
      <c r="N10776" s="6" t="e">
        <f>VLOOKUP(A10776,web_archive!D:AB,18,FALSE)</f>
        <v>#N/A</v>
      </c>
      <c r="O10776" s="6">
        <v>2</v>
      </c>
      <c r="P10776" s="6">
        <v>4</v>
      </c>
      <c r="Q10776" s="6"/>
      <c r="R10776" s="6">
        <v>120</v>
      </c>
      <c r="S10776" s="6">
        <v>1</v>
      </c>
      <c r="T10776" s="6"/>
      <c r="U10776" s="6" t="s">
        <v>33910</v>
      </c>
      <c r="V10776" s="6" t="s">
        <v>14331</v>
      </c>
      <c r="W10776" s="6" t="s">
        <v>33911</v>
      </c>
      <c r="X10776" s="6" t="s">
        <v>33912</v>
      </c>
      <c r="Y10776" s="6" t="s">
        <v>33913</v>
      </c>
      <c r="Z10776" s="6" t="s">
        <v>13179</v>
      </c>
      <c r="AA10776" s="6" t="s">
        <v>33914</v>
      </c>
      <c r="AB10776" s="6" t="s">
        <v>33915</v>
      </c>
      <c r="AC10776" s="6" t="s">
        <v>33916</v>
      </c>
      <c r="AD10776" s="6" t="s">
        <v>33917</v>
      </c>
      <c r="AE10776" s="6" t="s">
        <v>33918</v>
      </c>
      <c r="AF10776" s="6" t="s">
        <v>12299</v>
      </c>
      <c r="AG10776" s="6" t="s">
        <v>12299</v>
      </c>
      <c r="AH10776" s="6"/>
      <c r="AI10776" s="6"/>
    </row>
    <row r="10777" spans="1:35" x14ac:dyDescent="0.3">
      <c r="A10777" s="6">
        <v>20749</v>
      </c>
      <c r="B10777" s="6" t="s">
        <v>33919</v>
      </c>
      <c r="C10777" s="6" t="s">
        <v>33909</v>
      </c>
      <c r="D10777" s="6">
        <v>4</v>
      </c>
      <c r="E10777" s="6">
        <v>10</v>
      </c>
      <c r="F10777" s="6"/>
      <c r="G10777" s="6">
        <v>600</v>
      </c>
      <c r="H10777" s="6"/>
      <c r="I10777" s="6">
        <v>30</v>
      </c>
      <c r="J10777" s="6"/>
      <c r="K10777" s="6">
        <v>1</v>
      </c>
      <c r="L10777" s="6" t="s">
        <v>12295</v>
      </c>
      <c r="M10777" s="6">
        <v>63</v>
      </c>
      <c r="N10777" s="6" t="e">
        <f>VLOOKUP(A10777,web_archive!D:AB,18,FALSE)</f>
        <v>#N/A</v>
      </c>
      <c r="O10777" s="6">
        <v>2</v>
      </c>
      <c r="P10777" s="6">
        <v>4</v>
      </c>
      <c r="Q10777" s="6"/>
      <c r="R10777" s="6">
        <v>170</v>
      </c>
      <c r="S10777" s="6">
        <v>1</v>
      </c>
      <c r="T10777" s="6"/>
      <c r="U10777" s="6" t="s">
        <v>14944</v>
      </c>
      <c r="V10777" s="6" t="s">
        <v>31874</v>
      </c>
      <c r="W10777" s="6" t="s">
        <v>33920</v>
      </c>
      <c r="X10777" s="6" t="s">
        <v>14331</v>
      </c>
      <c r="Y10777" s="6" t="s">
        <v>33911</v>
      </c>
      <c r="Z10777" s="6" t="s">
        <v>33912</v>
      </c>
      <c r="AA10777" s="6" t="s">
        <v>33913</v>
      </c>
      <c r="AB10777" s="6" t="s">
        <v>13179</v>
      </c>
      <c r="AC10777" s="6" t="s">
        <v>33914</v>
      </c>
      <c r="AD10777" s="6" t="s">
        <v>33915</v>
      </c>
      <c r="AE10777" s="6" t="s">
        <v>33916</v>
      </c>
      <c r="AF10777" s="6" t="s">
        <v>33917</v>
      </c>
      <c r="AG10777" s="6" t="s">
        <v>33918</v>
      </c>
      <c r="AH10777" s="6" t="s">
        <v>12299</v>
      </c>
      <c r="AI10777" s="6" t="s">
        <v>12299</v>
      </c>
    </row>
    <row r="10778" spans="1:35" x14ac:dyDescent="0.3">
      <c r="A10778" s="6">
        <v>20753</v>
      </c>
      <c r="B10778" s="6" t="s">
        <v>33921</v>
      </c>
      <c r="C10778" s="6" t="s">
        <v>33922</v>
      </c>
      <c r="D10778" s="6">
        <v>4</v>
      </c>
      <c r="E10778" s="6">
        <v>0</v>
      </c>
      <c r="F10778" s="6"/>
      <c r="G10778" s="6">
        <v>700</v>
      </c>
      <c r="H10778" s="6"/>
      <c r="I10778" s="6">
        <v>20</v>
      </c>
      <c r="J10778" s="6">
        <v>1</v>
      </c>
      <c r="K10778" s="6">
        <v>1</v>
      </c>
      <c r="L10778" s="6" t="s">
        <v>12295</v>
      </c>
      <c r="M10778" s="6">
        <v>63</v>
      </c>
      <c r="N10778" s="6" t="e">
        <f>VLOOKUP(A10778,web_archive!D:AB,18,FALSE)</f>
        <v>#N/A</v>
      </c>
      <c r="O10778" s="6">
        <v>2</v>
      </c>
      <c r="P10778" s="6">
        <v>4</v>
      </c>
      <c r="Q10778" s="6"/>
      <c r="R10778" s="6">
        <v>65</v>
      </c>
      <c r="S10778" s="6">
        <v>1</v>
      </c>
      <c r="T10778" s="6"/>
      <c r="U10778" s="6" t="s">
        <v>14036</v>
      </c>
      <c r="V10778" s="6" t="s">
        <v>13179</v>
      </c>
      <c r="W10778" s="6" t="s">
        <v>12814</v>
      </c>
      <c r="X10778" s="6" t="s">
        <v>14742</v>
      </c>
      <c r="Y10778" s="6" t="s">
        <v>13639</v>
      </c>
      <c r="Z10778" s="6" t="s">
        <v>12299</v>
      </c>
      <c r="AA10778" s="6" t="s">
        <v>12299</v>
      </c>
      <c r="AB10778" s="6"/>
      <c r="AC10778" s="6"/>
      <c r="AD10778" s="6"/>
      <c r="AE10778" s="6"/>
      <c r="AF10778" s="6"/>
      <c r="AG10778" s="6"/>
      <c r="AH10778" s="6"/>
      <c r="AI10778" s="6"/>
    </row>
    <row r="10779" spans="1:35" x14ac:dyDescent="0.3">
      <c r="A10779" s="6">
        <v>20756</v>
      </c>
      <c r="B10779" s="6" t="s">
        <v>33923</v>
      </c>
      <c r="C10779" s="6" t="s">
        <v>33924</v>
      </c>
      <c r="D10779" s="6">
        <v>4</v>
      </c>
      <c r="E10779" s="6">
        <v>10</v>
      </c>
      <c r="F10779" s="6"/>
      <c r="G10779" s="6">
        <v>300</v>
      </c>
      <c r="H10779" s="6"/>
      <c r="I10779" s="6">
        <v>10</v>
      </c>
      <c r="J10779" s="6"/>
      <c r="K10779" s="6">
        <v>1</v>
      </c>
      <c r="L10779" s="6" t="s">
        <v>12295</v>
      </c>
      <c r="M10779" s="6">
        <v>63</v>
      </c>
      <c r="N10779" s="6" t="e">
        <f>VLOOKUP(A10779,web_archive!D:AB,18,FALSE)</f>
        <v>#N/A</v>
      </c>
      <c r="O10779" s="6">
        <v>2</v>
      </c>
      <c r="P10779" s="6">
        <v>4</v>
      </c>
      <c r="Q10779" s="6"/>
      <c r="R10779" s="6">
        <v>40</v>
      </c>
      <c r="S10779" s="6">
        <v>1</v>
      </c>
      <c r="T10779" s="6"/>
      <c r="U10779" s="6" t="s">
        <v>15134</v>
      </c>
      <c r="V10779" s="6" t="s">
        <v>13915</v>
      </c>
      <c r="W10779" s="6" t="s">
        <v>14738</v>
      </c>
      <c r="X10779" s="6" t="s">
        <v>12370</v>
      </c>
      <c r="Y10779" s="6" t="s">
        <v>12299</v>
      </c>
      <c r="Z10779" s="6" t="s">
        <v>12299</v>
      </c>
      <c r="AA10779" s="6"/>
      <c r="AB10779" s="6"/>
      <c r="AC10779" s="6"/>
      <c r="AD10779" s="6"/>
      <c r="AE10779" s="6"/>
      <c r="AF10779" s="6"/>
      <c r="AG10779" s="6"/>
      <c r="AH10779" s="6"/>
      <c r="AI10779" s="6"/>
    </row>
    <row r="10780" spans="1:35" x14ac:dyDescent="0.3">
      <c r="A10780" s="6">
        <v>20761</v>
      </c>
      <c r="B10780" s="6" t="s">
        <v>33925</v>
      </c>
      <c r="C10780" s="6" t="s">
        <v>33926</v>
      </c>
      <c r="D10780" s="6">
        <v>4</v>
      </c>
      <c r="E10780" s="6">
        <v>0</v>
      </c>
      <c r="F10780" s="6"/>
      <c r="G10780" s="6">
        <v>0</v>
      </c>
      <c r="H10780" s="6"/>
      <c r="I10780" s="6">
        <v>0</v>
      </c>
      <c r="J10780" s="6"/>
      <c r="K10780" s="6">
        <v>0</v>
      </c>
      <c r="L10780" s="6" t="s">
        <v>12295</v>
      </c>
      <c r="M10780" s="6">
        <v>63</v>
      </c>
      <c r="N10780" s="6" t="str">
        <f>VLOOKUP(A10780,web_archive!D:AB,18,FALSE)</f>
        <v>Normal / Upper / Baby</v>
      </c>
      <c r="O10780" s="6">
        <v>2</v>
      </c>
      <c r="P10780" s="6">
        <v>8192</v>
      </c>
      <c r="Q10780" s="6"/>
      <c r="R10780" s="6">
        <v>1</v>
      </c>
      <c r="S10780" s="6">
        <v>0</v>
      </c>
      <c r="T10780" s="6">
        <v>9</v>
      </c>
      <c r="U10780" s="6" t="s">
        <v>12299</v>
      </c>
      <c r="V10780" s="6" t="s">
        <v>12299</v>
      </c>
      <c r="W10780" s="6" t="s">
        <v>12299</v>
      </c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/>
    </row>
    <row r="10781" spans="1:35" x14ac:dyDescent="0.3">
      <c r="A10781" s="6">
        <v>20762</v>
      </c>
      <c r="B10781" s="6" t="s">
        <v>33927</v>
      </c>
      <c r="C10781" s="6" t="s">
        <v>33928</v>
      </c>
      <c r="D10781" s="6">
        <v>4</v>
      </c>
      <c r="E10781" s="6">
        <v>0</v>
      </c>
      <c r="F10781" s="6"/>
      <c r="G10781" s="6">
        <v>0</v>
      </c>
      <c r="H10781" s="6"/>
      <c r="I10781" s="6">
        <v>0</v>
      </c>
      <c r="J10781" s="6"/>
      <c r="K10781" s="6">
        <v>0</v>
      </c>
      <c r="L10781" s="6" t="s">
        <v>12295</v>
      </c>
      <c r="M10781" s="6">
        <v>63</v>
      </c>
      <c r="N10781" s="6" t="str">
        <f>VLOOKUP(A10781,web_archive!D:AB,18,FALSE)</f>
        <v>Normal / Upper / Baby</v>
      </c>
      <c r="O10781" s="6">
        <v>2</v>
      </c>
      <c r="P10781" s="6">
        <v>8192</v>
      </c>
      <c r="Q10781" s="6"/>
      <c r="R10781" s="6">
        <v>1</v>
      </c>
      <c r="S10781" s="6">
        <v>0</v>
      </c>
      <c r="T10781" s="6">
        <v>10</v>
      </c>
      <c r="U10781" s="6" t="s">
        <v>12299</v>
      </c>
      <c r="V10781" s="6" t="s">
        <v>12299</v>
      </c>
      <c r="W10781" s="6" t="s">
        <v>12299</v>
      </c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</row>
    <row r="10782" spans="1:35" x14ac:dyDescent="0.3">
      <c r="A10782" s="6">
        <v>20763</v>
      </c>
      <c r="B10782" s="6" t="s">
        <v>33929</v>
      </c>
      <c r="C10782" s="6" t="s">
        <v>33930</v>
      </c>
      <c r="D10782" s="6">
        <v>4</v>
      </c>
      <c r="E10782" s="6">
        <v>0</v>
      </c>
      <c r="F10782" s="6"/>
      <c r="G10782" s="6">
        <v>0</v>
      </c>
      <c r="H10782" s="6"/>
      <c r="I10782" s="6">
        <v>0</v>
      </c>
      <c r="J10782" s="6"/>
      <c r="K10782" s="6">
        <v>0</v>
      </c>
      <c r="L10782" s="6" t="s">
        <v>12295</v>
      </c>
      <c r="M10782" s="6">
        <v>63</v>
      </c>
      <c r="N10782" s="6" t="str">
        <f>VLOOKUP(A10782,web_archive!D:AB,18,FALSE)</f>
        <v>Normal / Upper / Baby</v>
      </c>
      <c r="O10782" s="6">
        <v>2</v>
      </c>
      <c r="P10782" s="6">
        <v>8192</v>
      </c>
      <c r="Q10782" s="6"/>
      <c r="R10782" s="6">
        <v>1</v>
      </c>
      <c r="S10782" s="6">
        <v>0</v>
      </c>
      <c r="T10782" s="6">
        <v>4</v>
      </c>
      <c r="U10782" s="6" t="s">
        <v>12299</v>
      </c>
      <c r="V10782" s="6" t="s">
        <v>12299</v>
      </c>
      <c r="W10782" s="6" t="s">
        <v>12299</v>
      </c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</row>
    <row r="10783" spans="1:35" x14ac:dyDescent="0.3">
      <c r="A10783" s="6">
        <v>20764</v>
      </c>
      <c r="B10783" s="6" t="s">
        <v>33931</v>
      </c>
      <c r="C10783" s="6" t="s">
        <v>33932</v>
      </c>
      <c r="D10783" s="6">
        <v>4</v>
      </c>
      <c r="E10783" s="6">
        <v>0</v>
      </c>
      <c r="F10783" s="6"/>
      <c r="G10783" s="6">
        <v>0</v>
      </c>
      <c r="H10783" s="6"/>
      <c r="I10783" s="6">
        <v>0</v>
      </c>
      <c r="J10783" s="6"/>
      <c r="K10783" s="6">
        <v>0</v>
      </c>
      <c r="L10783" s="6" t="s">
        <v>12295</v>
      </c>
      <c r="M10783" s="6">
        <v>63</v>
      </c>
      <c r="N10783" s="6" t="str">
        <f>VLOOKUP(A10783,web_archive!D:AB,18,FALSE)</f>
        <v>Normal / Upper / Baby</v>
      </c>
      <c r="O10783" s="6">
        <v>2</v>
      </c>
      <c r="P10783" s="6">
        <v>8192</v>
      </c>
      <c r="Q10783" s="6"/>
      <c r="R10783" s="6">
        <v>1</v>
      </c>
      <c r="S10783" s="6">
        <v>0</v>
      </c>
      <c r="T10783" s="6">
        <v>3</v>
      </c>
      <c r="U10783" s="6" t="s">
        <v>12299</v>
      </c>
      <c r="V10783" s="6" t="s">
        <v>12299</v>
      </c>
      <c r="W10783" s="6" t="s">
        <v>12299</v>
      </c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/>
    </row>
    <row r="10784" spans="1:35" x14ac:dyDescent="0.3">
      <c r="A10784" s="6">
        <v>20779</v>
      </c>
      <c r="B10784" s="6" t="s">
        <v>33933</v>
      </c>
      <c r="C10784" s="6" t="s">
        <v>33934</v>
      </c>
      <c r="D10784" s="6">
        <v>4</v>
      </c>
      <c r="E10784" s="6">
        <v>20</v>
      </c>
      <c r="F10784" s="6"/>
      <c r="G10784" s="6">
        <v>500</v>
      </c>
      <c r="H10784" s="6"/>
      <c r="I10784" s="6">
        <v>16</v>
      </c>
      <c r="J10784" s="6"/>
      <c r="K10784" s="6">
        <v>1</v>
      </c>
      <c r="L10784" s="6" t="s">
        <v>12295</v>
      </c>
      <c r="M10784" s="6">
        <v>63</v>
      </c>
      <c r="N10784" s="6" t="e">
        <f>VLOOKUP(A10784,web_archive!D:AB,18,FALSE)</f>
        <v>#N/A</v>
      </c>
      <c r="O10784" s="6">
        <v>2</v>
      </c>
      <c r="P10784" s="6">
        <v>4</v>
      </c>
      <c r="Q10784" s="6"/>
      <c r="R10784" s="6">
        <v>100</v>
      </c>
      <c r="S10784" s="6">
        <v>1</v>
      </c>
      <c r="T10784" s="6"/>
      <c r="U10784" s="6" t="s">
        <v>14729</v>
      </c>
      <c r="V10784" s="6" t="s">
        <v>33935</v>
      </c>
      <c r="W10784" s="6" t="s">
        <v>12831</v>
      </c>
      <c r="X10784" s="6" t="s">
        <v>12299</v>
      </c>
      <c r="Y10784" s="6" t="s">
        <v>12299</v>
      </c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/>
    </row>
    <row r="10785" spans="1:38" x14ac:dyDescent="0.3">
      <c r="A10785" s="6">
        <v>20780</v>
      </c>
      <c r="B10785" s="6" t="s">
        <v>33936</v>
      </c>
      <c r="C10785" s="6" t="s">
        <v>33937</v>
      </c>
      <c r="D10785" s="6">
        <v>4</v>
      </c>
      <c r="E10785" s="6">
        <v>32000</v>
      </c>
      <c r="F10785" s="6"/>
      <c r="G10785" s="6">
        <v>300</v>
      </c>
      <c r="H10785" s="6"/>
      <c r="I10785" s="6">
        <v>20</v>
      </c>
      <c r="J10785" s="6"/>
      <c r="K10785" s="6">
        <v>1</v>
      </c>
      <c r="L10785" s="6" t="s">
        <v>12295</v>
      </c>
      <c r="M10785" s="6">
        <v>63</v>
      </c>
      <c r="N10785" s="6" t="e">
        <f>VLOOKUP(A10785,web_archive!D:AB,18,FALSE)</f>
        <v>#N/A</v>
      </c>
      <c r="O10785" s="6">
        <v>2</v>
      </c>
      <c r="P10785" s="6">
        <v>4</v>
      </c>
      <c r="Q10785" s="6"/>
      <c r="R10785" s="6">
        <v>1</v>
      </c>
      <c r="S10785" s="6">
        <v>1</v>
      </c>
      <c r="T10785" s="6">
        <v>0</v>
      </c>
      <c r="U10785" s="6" t="s">
        <v>28775</v>
      </c>
      <c r="V10785" s="6" t="s">
        <v>13898</v>
      </c>
      <c r="W10785" s="6" t="s">
        <v>33938</v>
      </c>
      <c r="X10785" s="6" t="s">
        <v>28777</v>
      </c>
      <c r="Y10785" s="6" t="s">
        <v>12299</v>
      </c>
      <c r="Z10785" s="6" t="s">
        <v>12299</v>
      </c>
      <c r="AA10785" s="6"/>
      <c r="AB10785" s="6"/>
      <c r="AC10785" s="6"/>
      <c r="AD10785" s="6"/>
      <c r="AE10785" s="6"/>
      <c r="AF10785" s="6"/>
      <c r="AG10785" s="6"/>
      <c r="AH10785" s="6"/>
      <c r="AI10785" s="6"/>
      <c r="AJ10785" s="6"/>
      <c r="AK10785" s="6"/>
      <c r="AL10785" s="6"/>
    </row>
    <row r="10786" spans="1:38" x14ac:dyDescent="0.3">
      <c r="A10786" s="6">
        <v>20781</v>
      </c>
      <c r="B10786" s="6" t="s">
        <v>33939</v>
      </c>
      <c r="C10786" s="6" t="s">
        <v>33940</v>
      </c>
      <c r="D10786" s="6">
        <v>4</v>
      </c>
      <c r="E10786" s="6">
        <v>32000</v>
      </c>
      <c r="F10786" s="6"/>
      <c r="G10786" s="6">
        <v>300</v>
      </c>
      <c r="H10786" s="6"/>
      <c r="I10786" s="6">
        <v>20</v>
      </c>
      <c r="J10786" s="6"/>
      <c r="K10786" s="6">
        <v>1</v>
      </c>
      <c r="L10786" s="6" t="s">
        <v>12295</v>
      </c>
      <c r="M10786" s="6">
        <v>63</v>
      </c>
      <c r="N10786" s="6" t="e">
        <f>VLOOKUP(A10786,web_archive!D:AB,18,FALSE)</f>
        <v>#N/A</v>
      </c>
      <c r="O10786" s="6">
        <v>2</v>
      </c>
      <c r="P10786" s="6">
        <v>4</v>
      </c>
      <c r="Q10786" s="6"/>
      <c r="R10786" s="6">
        <v>1</v>
      </c>
      <c r="S10786" s="6">
        <v>1</v>
      </c>
      <c r="T10786" s="6">
        <v>0</v>
      </c>
      <c r="U10786" s="6" t="s">
        <v>28775</v>
      </c>
      <c r="V10786" s="6" t="s">
        <v>13898</v>
      </c>
      <c r="W10786" s="6" t="s">
        <v>17699</v>
      </c>
      <c r="X10786" s="6" t="s">
        <v>28780</v>
      </c>
      <c r="Y10786" s="6" t="s">
        <v>12299</v>
      </c>
      <c r="Z10786" s="6" t="s">
        <v>12299</v>
      </c>
      <c r="AA10786" s="6"/>
      <c r="AB10786" s="6"/>
      <c r="AC10786" s="6"/>
      <c r="AD10786" s="6"/>
      <c r="AE10786" s="6"/>
      <c r="AF10786" s="6"/>
      <c r="AG10786" s="6"/>
      <c r="AH10786" s="6"/>
      <c r="AI10786" s="6"/>
      <c r="AJ10786" s="6"/>
      <c r="AK10786" s="6"/>
      <c r="AL10786" s="6"/>
    </row>
    <row r="10787" spans="1:38" x14ac:dyDescent="0.3">
      <c r="A10787" s="6">
        <v>20782</v>
      </c>
      <c r="B10787" s="6" t="s">
        <v>33941</v>
      </c>
      <c r="C10787" s="6" t="s">
        <v>33942</v>
      </c>
      <c r="D10787" s="6">
        <v>4</v>
      </c>
      <c r="E10787" s="6">
        <v>32000</v>
      </c>
      <c r="F10787" s="6"/>
      <c r="G10787" s="6">
        <v>300</v>
      </c>
      <c r="H10787" s="6"/>
      <c r="I10787" s="6">
        <v>20</v>
      </c>
      <c r="J10787" s="6"/>
      <c r="K10787" s="6">
        <v>1</v>
      </c>
      <c r="L10787" s="6" t="s">
        <v>12295</v>
      </c>
      <c r="M10787" s="6">
        <v>63</v>
      </c>
      <c r="N10787" s="6" t="e">
        <f>VLOOKUP(A10787,web_archive!D:AB,18,FALSE)</f>
        <v>#N/A</v>
      </c>
      <c r="O10787" s="6">
        <v>2</v>
      </c>
      <c r="P10787" s="6">
        <v>4</v>
      </c>
      <c r="Q10787" s="6"/>
      <c r="R10787" s="6">
        <v>1</v>
      </c>
      <c r="S10787" s="6">
        <v>1</v>
      </c>
      <c r="T10787" s="6">
        <v>0</v>
      </c>
      <c r="U10787" s="6" t="s">
        <v>28775</v>
      </c>
      <c r="V10787" s="6" t="s">
        <v>13898</v>
      </c>
      <c r="W10787" s="6" t="s">
        <v>33943</v>
      </c>
      <c r="X10787" s="6" t="s">
        <v>28786</v>
      </c>
      <c r="Y10787" s="6" t="s">
        <v>12299</v>
      </c>
      <c r="Z10787" s="6" t="s">
        <v>12299</v>
      </c>
      <c r="AA10787" s="6"/>
      <c r="AB10787" s="6"/>
      <c r="AC10787" s="6"/>
      <c r="AD10787" s="6"/>
      <c r="AE10787" s="6"/>
      <c r="AF10787" s="6"/>
      <c r="AG10787" s="6"/>
      <c r="AH10787" s="6"/>
      <c r="AI10787" s="6"/>
      <c r="AJ10787" s="6"/>
      <c r="AK10787" s="6"/>
      <c r="AL10787" s="6"/>
    </row>
    <row r="10788" spans="1:38" x14ac:dyDescent="0.3">
      <c r="A10788" s="6">
        <v>20783</v>
      </c>
      <c r="B10788" s="6" t="s">
        <v>33944</v>
      </c>
      <c r="C10788" s="6" t="s">
        <v>33945</v>
      </c>
      <c r="D10788" s="6">
        <v>4</v>
      </c>
      <c r="E10788" s="6">
        <v>0</v>
      </c>
      <c r="F10788" s="6"/>
      <c r="G10788" s="6">
        <v>100</v>
      </c>
      <c r="H10788" s="6"/>
      <c r="I10788" s="6"/>
      <c r="J10788" s="6"/>
      <c r="K10788" s="6">
        <v>1</v>
      </c>
      <c r="L10788" s="6" t="s">
        <v>12295</v>
      </c>
      <c r="M10788" s="6">
        <v>63</v>
      </c>
      <c r="N10788" s="6" t="e">
        <f>VLOOKUP(A10788,web_archive!D:AB,18,FALSE)</f>
        <v>#N/A</v>
      </c>
      <c r="O10788" s="6">
        <v>2</v>
      </c>
      <c r="P10788" s="6">
        <v>4</v>
      </c>
      <c r="Q10788" s="6"/>
      <c r="R10788" s="6">
        <v>10</v>
      </c>
      <c r="S10788" s="6">
        <v>1</v>
      </c>
      <c r="T10788" s="6"/>
      <c r="U10788" s="6" t="s">
        <v>14724</v>
      </c>
      <c r="V10788" s="6" t="s">
        <v>13179</v>
      </c>
      <c r="W10788" s="6" t="s">
        <v>33946</v>
      </c>
      <c r="X10788" s="6" t="s">
        <v>33947</v>
      </c>
      <c r="Y10788" s="6" t="s">
        <v>13179</v>
      </c>
      <c r="Z10788" s="6" t="s">
        <v>15977</v>
      </c>
      <c r="AA10788" s="6" t="s">
        <v>12745</v>
      </c>
      <c r="AB10788" s="6" t="s">
        <v>12299</v>
      </c>
      <c r="AC10788" s="6" t="s">
        <v>12299</v>
      </c>
      <c r="AD10788" s="6"/>
      <c r="AE10788" s="6"/>
      <c r="AF10788" s="6"/>
      <c r="AG10788" s="6"/>
      <c r="AH10788" s="6"/>
      <c r="AI10788" s="6"/>
      <c r="AJ10788" s="6"/>
      <c r="AK10788" s="6"/>
      <c r="AL10788" s="6"/>
    </row>
    <row r="10789" spans="1:38" x14ac:dyDescent="0.3">
      <c r="A10789" s="6">
        <v>20787</v>
      </c>
      <c r="B10789" s="6" t="s">
        <v>33948</v>
      </c>
      <c r="C10789" s="6" t="s">
        <v>33949</v>
      </c>
      <c r="D10789" s="6">
        <v>4</v>
      </c>
      <c r="E10789" s="6">
        <v>32000</v>
      </c>
      <c r="F10789" s="6"/>
      <c r="G10789" s="6">
        <v>300</v>
      </c>
      <c r="H10789" s="6"/>
      <c r="I10789" s="6">
        <v>20</v>
      </c>
      <c r="J10789" s="6"/>
      <c r="K10789" s="6">
        <v>1</v>
      </c>
      <c r="L10789" s="6" t="s">
        <v>12295</v>
      </c>
      <c r="M10789" s="6">
        <v>63</v>
      </c>
      <c r="N10789" s="6" t="e">
        <f>VLOOKUP(A10789,web_archive!D:AB,18,FALSE)</f>
        <v>#N/A</v>
      </c>
      <c r="O10789" s="6">
        <v>2</v>
      </c>
      <c r="P10789" s="6">
        <v>4</v>
      </c>
      <c r="Q10789" s="6"/>
      <c r="R10789" s="6">
        <v>1</v>
      </c>
      <c r="S10789" s="6">
        <v>1</v>
      </c>
      <c r="T10789" s="6">
        <v>0</v>
      </c>
      <c r="U10789" s="6" t="s">
        <v>28775</v>
      </c>
      <c r="V10789" s="6" t="s">
        <v>13898</v>
      </c>
      <c r="W10789" s="6" t="s">
        <v>17562</v>
      </c>
      <c r="X10789" s="6" t="s">
        <v>28777</v>
      </c>
      <c r="Y10789" s="6" t="s">
        <v>12299</v>
      </c>
      <c r="Z10789" s="6" t="s">
        <v>12299</v>
      </c>
      <c r="AA10789" s="6"/>
      <c r="AB10789" s="6"/>
      <c r="AC10789" s="6"/>
      <c r="AD10789" s="6"/>
      <c r="AE10789" s="6"/>
      <c r="AF10789" s="6"/>
      <c r="AG10789" s="6"/>
      <c r="AH10789" s="6"/>
      <c r="AI10789" s="6"/>
      <c r="AJ10789" s="6"/>
      <c r="AK10789" s="6"/>
      <c r="AL10789" s="6"/>
    </row>
    <row r="10790" spans="1:38" x14ac:dyDescent="0.3">
      <c r="A10790" s="6">
        <v>20788</v>
      </c>
      <c r="B10790" s="6" t="s">
        <v>33950</v>
      </c>
      <c r="C10790" s="6" t="s">
        <v>33951</v>
      </c>
      <c r="D10790" s="6">
        <v>4</v>
      </c>
      <c r="E10790" s="6">
        <v>20</v>
      </c>
      <c r="F10790" s="6"/>
      <c r="G10790" s="6">
        <v>300</v>
      </c>
      <c r="H10790" s="6"/>
      <c r="I10790" s="6">
        <v>20</v>
      </c>
      <c r="J10790" s="6"/>
      <c r="K10790" s="6">
        <v>1</v>
      </c>
      <c r="L10790" s="6" t="s">
        <v>13892</v>
      </c>
      <c r="M10790" s="6">
        <v>7</v>
      </c>
      <c r="N10790" s="6" t="e">
        <f>VLOOKUP(A10790,web_archive!D:AB,18,FALSE)</f>
        <v>#N/A</v>
      </c>
      <c r="O10790" s="6">
        <v>2</v>
      </c>
      <c r="P10790" s="6">
        <v>4</v>
      </c>
      <c r="Q10790" s="6"/>
      <c r="R10790" s="6">
        <v>100</v>
      </c>
      <c r="S10790" s="6">
        <v>1</v>
      </c>
      <c r="T10790" s="6"/>
      <c r="U10790" s="6" t="s">
        <v>12640</v>
      </c>
      <c r="V10790" s="6" t="s">
        <v>14661</v>
      </c>
      <c r="W10790" s="6" t="s">
        <v>13179</v>
      </c>
      <c r="X10790" s="6" t="s">
        <v>12712</v>
      </c>
      <c r="Y10790" s="6" t="s">
        <v>14664</v>
      </c>
      <c r="Z10790" s="6" t="s">
        <v>12299</v>
      </c>
      <c r="AA10790" s="6" t="s">
        <v>12299</v>
      </c>
      <c r="AB10790" s="6"/>
      <c r="AC10790" s="6"/>
      <c r="AD10790" s="6"/>
      <c r="AE10790" s="6"/>
      <c r="AF10790" s="6"/>
      <c r="AG10790" s="6"/>
      <c r="AH10790" s="6"/>
      <c r="AI10790" s="6"/>
      <c r="AJ10790" s="6"/>
      <c r="AK10790" s="6"/>
      <c r="AL10790" s="6"/>
    </row>
    <row r="10791" spans="1:38" x14ac:dyDescent="0.3">
      <c r="A10791" s="6">
        <v>20789</v>
      </c>
      <c r="B10791" s="6" t="s">
        <v>33952</v>
      </c>
      <c r="C10791" s="6" t="s">
        <v>33953</v>
      </c>
      <c r="D10791" s="6">
        <v>4</v>
      </c>
      <c r="E10791" s="6">
        <v>20</v>
      </c>
      <c r="F10791" s="6"/>
      <c r="G10791" s="6">
        <v>400</v>
      </c>
      <c r="H10791" s="6"/>
      <c r="I10791" s="6">
        <v>25</v>
      </c>
      <c r="J10791" s="6"/>
      <c r="K10791" s="6">
        <v>1</v>
      </c>
      <c r="L10791" s="6" t="s">
        <v>13892</v>
      </c>
      <c r="M10791" s="6">
        <v>7</v>
      </c>
      <c r="N10791" s="6" t="str">
        <f>VLOOKUP(A10791,web_archive!D:AB,18,FALSE)</f>
        <v>Normal / Upper / Baby</v>
      </c>
      <c r="O10791" s="6">
        <v>2</v>
      </c>
      <c r="P10791" s="6">
        <v>4</v>
      </c>
      <c r="Q10791" s="6"/>
      <c r="R10791" s="6">
        <v>140</v>
      </c>
      <c r="S10791" s="6">
        <v>1</v>
      </c>
      <c r="T10791" s="6"/>
      <c r="U10791" s="6" t="s">
        <v>12640</v>
      </c>
      <c r="V10791" s="6" t="s">
        <v>33954</v>
      </c>
      <c r="W10791" s="6" t="s">
        <v>13179</v>
      </c>
      <c r="X10791" s="6" t="s">
        <v>33955</v>
      </c>
      <c r="Y10791" s="6" t="s">
        <v>33956</v>
      </c>
      <c r="Z10791" s="6" t="s">
        <v>16377</v>
      </c>
      <c r="AA10791" s="6" t="s">
        <v>12299</v>
      </c>
      <c r="AB10791" s="6" t="s">
        <v>12299</v>
      </c>
      <c r="AC10791" s="6"/>
      <c r="AD10791" s="6"/>
      <c r="AE10791" s="6"/>
      <c r="AF10791" s="6"/>
      <c r="AG10791" s="6"/>
      <c r="AH10791" s="6"/>
      <c r="AI10791" s="6"/>
      <c r="AJ10791" s="6"/>
      <c r="AK10791" s="6"/>
      <c r="AL10791" s="6"/>
    </row>
    <row r="10792" spans="1:38" x14ac:dyDescent="0.3">
      <c r="A10792" s="6">
        <v>20790</v>
      </c>
      <c r="B10792" s="6" t="s">
        <v>33957</v>
      </c>
      <c r="C10792" s="6" t="s">
        <v>33958</v>
      </c>
      <c r="D10792" s="6">
        <v>4</v>
      </c>
      <c r="E10792" s="6">
        <v>20</v>
      </c>
      <c r="F10792" s="6"/>
      <c r="G10792" s="6">
        <v>500</v>
      </c>
      <c r="H10792" s="6"/>
      <c r="I10792" s="6">
        <v>30</v>
      </c>
      <c r="J10792" s="6"/>
      <c r="K10792" s="6">
        <v>1</v>
      </c>
      <c r="L10792" s="6" t="s">
        <v>13892</v>
      </c>
      <c r="M10792" s="6">
        <v>7</v>
      </c>
      <c r="N10792" s="6" t="e">
        <f>VLOOKUP(A10792,web_archive!D:AB,18,FALSE)</f>
        <v>#N/A</v>
      </c>
      <c r="O10792" s="6">
        <v>2</v>
      </c>
      <c r="P10792" s="6">
        <v>4</v>
      </c>
      <c r="Q10792" s="6"/>
      <c r="R10792" s="6">
        <v>175</v>
      </c>
      <c r="S10792" s="6">
        <v>1</v>
      </c>
      <c r="T10792" s="6"/>
      <c r="U10792" s="6" t="s">
        <v>12640</v>
      </c>
      <c r="V10792" s="6" t="s">
        <v>14737</v>
      </c>
      <c r="W10792" s="6" t="s">
        <v>13179</v>
      </c>
      <c r="X10792" s="6" t="s">
        <v>33959</v>
      </c>
      <c r="Y10792" s="6" t="s">
        <v>14297</v>
      </c>
      <c r="Z10792" s="6" t="s">
        <v>33960</v>
      </c>
      <c r="AA10792" s="6" t="s">
        <v>33956</v>
      </c>
      <c r="AB10792" s="6" t="s">
        <v>16377</v>
      </c>
      <c r="AC10792" s="6" t="s">
        <v>12299</v>
      </c>
      <c r="AD10792" s="6" t="s">
        <v>12299</v>
      </c>
      <c r="AE10792" s="6"/>
      <c r="AF10792" s="6"/>
      <c r="AG10792" s="6"/>
      <c r="AH10792" s="6"/>
      <c r="AI10792" s="6"/>
      <c r="AJ10792" s="6"/>
      <c r="AK10792" s="6"/>
      <c r="AL10792" s="6"/>
    </row>
    <row r="10793" spans="1:38" x14ac:dyDescent="0.3">
      <c r="A10793" s="6">
        <v>20797</v>
      </c>
      <c r="B10793" s="6" t="s">
        <v>33961</v>
      </c>
      <c r="C10793" s="6" t="s">
        <v>33962</v>
      </c>
      <c r="D10793" s="6">
        <v>4</v>
      </c>
      <c r="E10793" s="6">
        <v>0</v>
      </c>
      <c r="F10793" s="6"/>
      <c r="G10793" s="6">
        <v>150</v>
      </c>
      <c r="H10793" s="6"/>
      <c r="I10793" s="6"/>
      <c r="J10793" s="6"/>
      <c r="K10793" s="6">
        <v>1</v>
      </c>
      <c r="L10793" s="6" t="s">
        <v>12295</v>
      </c>
      <c r="M10793" s="6">
        <v>63</v>
      </c>
      <c r="N10793" s="6" t="e">
        <f>VLOOKUP(A10793,web_archive!D:AB,18,FALSE)</f>
        <v>#N/A</v>
      </c>
      <c r="O10793" s="6">
        <v>2</v>
      </c>
      <c r="P10793" s="6">
        <v>4</v>
      </c>
      <c r="Q10793" s="6"/>
      <c r="R10793" s="6">
        <v>1</v>
      </c>
      <c r="S10793" s="6">
        <v>1</v>
      </c>
      <c r="T10793" s="6"/>
      <c r="U10793" s="6" t="s">
        <v>14525</v>
      </c>
      <c r="V10793" s="6" t="s">
        <v>14913</v>
      </c>
      <c r="W10793" s="6" t="s">
        <v>33963</v>
      </c>
      <c r="X10793" s="6" t="s">
        <v>33964</v>
      </c>
      <c r="Y10793" s="6" t="s">
        <v>33965</v>
      </c>
      <c r="Z10793" s="6" t="s">
        <v>33966</v>
      </c>
      <c r="AA10793" s="6" t="s">
        <v>12368</v>
      </c>
      <c r="AB10793" s="6" t="s">
        <v>12299</v>
      </c>
      <c r="AC10793" s="6" t="s">
        <v>12299</v>
      </c>
      <c r="AD10793" s="6"/>
      <c r="AE10793" s="6"/>
      <c r="AF10793" s="6"/>
      <c r="AG10793" s="6"/>
      <c r="AH10793" s="6"/>
      <c r="AI10793" s="6"/>
      <c r="AJ10793" s="6"/>
      <c r="AK10793" s="6"/>
      <c r="AL10793" s="6"/>
    </row>
    <row r="10794" spans="1:38" x14ac:dyDescent="0.3">
      <c r="A10794" s="6">
        <v>20798</v>
      </c>
      <c r="B10794" s="6" t="s">
        <v>33967</v>
      </c>
      <c r="C10794" s="6" t="s">
        <v>33968</v>
      </c>
      <c r="D10794" s="6">
        <v>4</v>
      </c>
      <c r="E10794" s="6">
        <v>0</v>
      </c>
      <c r="F10794" s="6"/>
      <c r="G10794" s="6">
        <v>0</v>
      </c>
      <c r="H10794" s="6"/>
      <c r="I10794" s="6"/>
      <c r="J10794" s="6"/>
      <c r="K10794" s="6">
        <v>0</v>
      </c>
      <c r="L10794" s="6" t="s">
        <v>12295</v>
      </c>
      <c r="M10794" s="6">
        <v>63</v>
      </c>
      <c r="N10794" s="6" t="e">
        <f>VLOOKUP(A10794,web_archive!D:AB,18,FALSE)</f>
        <v>#N/A</v>
      </c>
      <c r="O10794" s="6">
        <v>2</v>
      </c>
      <c r="P10794" s="6">
        <v>4096</v>
      </c>
      <c r="Q10794" s="6"/>
      <c r="R10794" s="6">
        <v>1</v>
      </c>
      <c r="S10794" s="6">
        <v>0</v>
      </c>
      <c r="T10794" s="6">
        <v>1450</v>
      </c>
      <c r="U10794" s="6" t="s">
        <v>12299</v>
      </c>
      <c r="V10794" s="6" t="s">
        <v>12299</v>
      </c>
      <c r="W10794" s="6" t="s">
        <v>12299</v>
      </c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/>
      <c r="AJ10794" s="6"/>
      <c r="AK10794" s="6"/>
      <c r="AL10794" s="6"/>
    </row>
    <row r="10795" spans="1:38" x14ac:dyDescent="0.3">
      <c r="A10795" s="6">
        <v>20815</v>
      </c>
      <c r="B10795" s="6" t="s">
        <v>33969</v>
      </c>
      <c r="C10795" s="6" t="s">
        <v>33970</v>
      </c>
      <c r="D10795" s="6">
        <v>4</v>
      </c>
      <c r="E10795" s="6">
        <v>0</v>
      </c>
      <c r="F10795" s="6"/>
      <c r="G10795" s="6">
        <v>300</v>
      </c>
      <c r="H10795" s="6"/>
      <c r="I10795" s="6">
        <v>18</v>
      </c>
      <c r="J10795" s="6"/>
      <c r="K10795" s="6">
        <v>1</v>
      </c>
      <c r="L10795" s="6" t="s">
        <v>12295</v>
      </c>
      <c r="M10795" s="6">
        <v>63</v>
      </c>
      <c r="N10795" s="6" t="e">
        <f>VLOOKUP(A10795,web_archive!D:AB,18,FALSE)</f>
        <v>#N/A</v>
      </c>
      <c r="O10795" s="6">
        <v>2</v>
      </c>
      <c r="P10795" s="6">
        <v>4</v>
      </c>
      <c r="Q10795" s="6"/>
      <c r="R10795" s="6">
        <v>1</v>
      </c>
      <c r="S10795" s="6">
        <v>1</v>
      </c>
      <c r="T10795" s="6"/>
      <c r="U10795" s="6" t="s">
        <v>12807</v>
      </c>
      <c r="V10795" s="6" t="s">
        <v>15810</v>
      </c>
      <c r="W10795" s="6" t="s">
        <v>13179</v>
      </c>
      <c r="X10795" s="6" t="s">
        <v>33971</v>
      </c>
      <c r="Y10795" s="6" t="s">
        <v>13306</v>
      </c>
      <c r="Z10795" s="6" t="s">
        <v>13307</v>
      </c>
      <c r="AA10795" s="6" t="s">
        <v>13454</v>
      </c>
      <c r="AB10795" s="6" t="s">
        <v>13066</v>
      </c>
      <c r="AC10795" s="6" t="s">
        <v>33972</v>
      </c>
      <c r="AD10795" s="6" t="s">
        <v>13306</v>
      </c>
      <c r="AE10795" s="6" t="s">
        <v>14737</v>
      </c>
      <c r="AF10795" s="6" t="s">
        <v>13454</v>
      </c>
      <c r="AG10795" s="6" t="s">
        <v>16372</v>
      </c>
      <c r="AH10795" s="6" t="s">
        <v>33973</v>
      </c>
      <c r="AI10795" s="6" t="s">
        <v>13454</v>
      </c>
      <c r="AJ10795" s="6" t="s">
        <v>31051</v>
      </c>
      <c r="AK10795" s="6" t="s">
        <v>12299</v>
      </c>
      <c r="AL10795" s="6" t="s">
        <v>12299</v>
      </c>
    </row>
    <row r="10796" spans="1:38" x14ac:dyDescent="0.3">
      <c r="A10796" s="6">
        <v>20819</v>
      </c>
      <c r="B10796" s="6" t="s">
        <v>33974</v>
      </c>
      <c r="C10796" s="6" t="s">
        <v>33975</v>
      </c>
      <c r="D10796" s="6">
        <v>4</v>
      </c>
      <c r="E10796" s="6">
        <v>0</v>
      </c>
      <c r="F10796" s="6"/>
      <c r="G10796" s="6">
        <v>500</v>
      </c>
      <c r="H10796" s="6"/>
      <c r="I10796" s="6">
        <v>0</v>
      </c>
      <c r="J10796" s="6"/>
      <c r="K10796" s="6">
        <v>1</v>
      </c>
      <c r="L10796" s="6" t="s">
        <v>12295</v>
      </c>
      <c r="M10796" s="6">
        <v>63</v>
      </c>
      <c r="N10796" s="6" t="e">
        <f>VLOOKUP(A10796,web_archive!D:AB,18,FALSE)</f>
        <v>#N/A</v>
      </c>
      <c r="O10796" s="6">
        <v>2</v>
      </c>
      <c r="P10796" s="6">
        <v>4</v>
      </c>
      <c r="Q10796" s="6"/>
      <c r="R10796" s="6">
        <v>40</v>
      </c>
      <c r="S10796" s="6">
        <v>0</v>
      </c>
      <c r="T10796" s="6">
        <v>0</v>
      </c>
      <c r="U10796" s="6" t="s">
        <v>12640</v>
      </c>
      <c r="V10796" s="6" t="s">
        <v>33976</v>
      </c>
      <c r="W10796" s="6" t="s">
        <v>12957</v>
      </c>
      <c r="X10796" s="6" t="s">
        <v>12299</v>
      </c>
      <c r="Y10796" s="6" t="s">
        <v>12299</v>
      </c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/>
      <c r="AJ10796" s="6"/>
      <c r="AK10796" s="6"/>
      <c r="AL10796" s="6"/>
    </row>
    <row r="10797" spans="1:38" x14ac:dyDescent="0.3">
      <c r="A10797" s="6">
        <v>20823</v>
      </c>
      <c r="B10797" s="6" t="s">
        <v>33977</v>
      </c>
      <c r="C10797" s="6" t="s">
        <v>33978</v>
      </c>
      <c r="D10797" s="6">
        <v>4</v>
      </c>
      <c r="E10797" s="6">
        <v>0</v>
      </c>
      <c r="F10797" s="6"/>
      <c r="G10797" s="6">
        <v>0</v>
      </c>
      <c r="H10797" s="6"/>
      <c r="I10797" s="6">
        <v>20</v>
      </c>
      <c r="J10797" s="6"/>
      <c r="K10797" s="6">
        <v>0</v>
      </c>
      <c r="L10797" s="6" t="s">
        <v>12295</v>
      </c>
      <c r="M10797" s="6">
        <v>63</v>
      </c>
      <c r="N10797" s="6" t="e">
        <f>VLOOKUP(A10797,web_archive!D:AB,18,FALSE)</f>
        <v>#N/A</v>
      </c>
      <c r="O10797" s="6">
        <v>2</v>
      </c>
      <c r="P10797" s="6">
        <v>4</v>
      </c>
      <c r="Q10797" s="6"/>
      <c r="R10797" s="6">
        <v>100</v>
      </c>
      <c r="S10797" s="6">
        <v>1</v>
      </c>
      <c r="T10797" s="6">
        <v>0</v>
      </c>
      <c r="U10797" s="6" t="s">
        <v>14036</v>
      </c>
      <c r="V10797" s="6" t="s">
        <v>13179</v>
      </c>
      <c r="W10797" s="6" t="s">
        <v>15373</v>
      </c>
      <c r="X10797" s="6" t="s">
        <v>33979</v>
      </c>
      <c r="Y10797" s="6" t="s">
        <v>33980</v>
      </c>
      <c r="Z10797" s="6" t="s">
        <v>33981</v>
      </c>
      <c r="AA10797" s="6" t="s">
        <v>15042</v>
      </c>
      <c r="AB10797" s="6" t="s">
        <v>14532</v>
      </c>
      <c r="AC10797" s="6" t="s">
        <v>14737</v>
      </c>
      <c r="AD10797" s="6" t="s">
        <v>13179</v>
      </c>
      <c r="AE10797" s="6" t="s">
        <v>33982</v>
      </c>
      <c r="AF10797" s="6" t="s">
        <v>12299</v>
      </c>
      <c r="AG10797" s="6" t="s">
        <v>12299</v>
      </c>
      <c r="AH10797" s="6"/>
      <c r="AI10797" s="6"/>
      <c r="AJ10797" s="6"/>
      <c r="AK10797" s="6"/>
      <c r="AL10797" s="6"/>
    </row>
    <row r="10798" spans="1:38" x14ac:dyDescent="0.3">
      <c r="A10798" s="6">
        <v>20824</v>
      </c>
      <c r="B10798" s="6" t="s">
        <v>33983</v>
      </c>
      <c r="C10798" s="6" t="s">
        <v>33984</v>
      </c>
      <c r="D10798" s="6">
        <v>4</v>
      </c>
      <c r="E10798" s="6">
        <v>0</v>
      </c>
      <c r="F10798" s="6"/>
      <c r="G10798" s="6">
        <v>0</v>
      </c>
      <c r="H10798" s="6"/>
      <c r="I10798" s="6">
        <v>25</v>
      </c>
      <c r="J10798" s="6"/>
      <c r="K10798" s="6">
        <v>0</v>
      </c>
      <c r="L10798" s="6" t="s">
        <v>12295</v>
      </c>
      <c r="M10798" s="6">
        <v>63</v>
      </c>
      <c r="N10798" s="6" t="e">
        <f>VLOOKUP(A10798,web_archive!D:AB,18,FALSE)</f>
        <v>#N/A</v>
      </c>
      <c r="O10798" s="6">
        <v>2</v>
      </c>
      <c r="P10798" s="6">
        <v>4</v>
      </c>
      <c r="Q10798" s="6"/>
      <c r="R10798" s="6">
        <v>130</v>
      </c>
      <c r="S10798" s="6">
        <v>1</v>
      </c>
      <c r="T10798" s="6">
        <v>0</v>
      </c>
      <c r="U10798" s="6" t="s">
        <v>14036</v>
      </c>
      <c r="V10798" s="6" t="s">
        <v>13179</v>
      </c>
      <c r="W10798" s="6" t="s">
        <v>15373</v>
      </c>
      <c r="X10798" s="6" t="s">
        <v>33985</v>
      </c>
      <c r="Y10798" s="6" t="s">
        <v>33980</v>
      </c>
      <c r="Z10798" s="6" t="s">
        <v>33986</v>
      </c>
      <c r="AA10798" s="6" t="s">
        <v>15042</v>
      </c>
      <c r="AB10798" s="6" t="s">
        <v>14532</v>
      </c>
      <c r="AC10798" s="6" t="s">
        <v>14737</v>
      </c>
      <c r="AD10798" s="6" t="s">
        <v>13179</v>
      </c>
      <c r="AE10798" s="6" t="s">
        <v>33987</v>
      </c>
      <c r="AF10798" s="6" t="s">
        <v>13179</v>
      </c>
      <c r="AG10798" s="6" t="s">
        <v>15285</v>
      </c>
      <c r="AH10798" s="6" t="s">
        <v>12299</v>
      </c>
      <c r="AI10798" s="6" t="s">
        <v>12299</v>
      </c>
      <c r="AJ10798" s="6"/>
      <c r="AK10798" s="6"/>
      <c r="AL10798" s="6"/>
    </row>
    <row r="10799" spans="1:38" x14ac:dyDescent="0.3">
      <c r="A10799" s="6">
        <v>20825</v>
      </c>
      <c r="B10799" s="6" t="s">
        <v>33988</v>
      </c>
      <c r="C10799" s="6" t="s">
        <v>33989</v>
      </c>
      <c r="D10799" s="6">
        <v>4</v>
      </c>
      <c r="E10799" s="6">
        <v>0</v>
      </c>
      <c r="F10799" s="6"/>
      <c r="G10799" s="6">
        <v>0</v>
      </c>
      <c r="H10799" s="6"/>
      <c r="I10799" s="6">
        <v>30</v>
      </c>
      <c r="J10799" s="6"/>
      <c r="K10799" s="6">
        <v>0</v>
      </c>
      <c r="L10799" s="6" t="s">
        <v>12295</v>
      </c>
      <c r="M10799" s="6">
        <v>63</v>
      </c>
      <c r="N10799" s="6" t="e">
        <f>VLOOKUP(A10799,web_archive!D:AB,18,FALSE)</f>
        <v>#N/A</v>
      </c>
      <c r="O10799" s="6">
        <v>2</v>
      </c>
      <c r="P10799" s="6">
        <v>4</v>
      </c>
      <c r="Q10799" s="6"/>
      <c r="R10799" s="6">
        <v>160</v>
      </c>
      <c r="S10799" s="6">
        <v>1</v>
      </c>
      <c r="T10799" s="6">
        <v>0</v>
      </c>
      <c r="U10799" s="6" t="s">
        <v>14036</v>
      </c>
      <c r="V10799" s="6" t="s">
        <v>14532</v>
      </c>
      <c r="W10799" s="6" t="s">
        <v>15373</v>
      </c>
      <c r="X10799" s="6" t="s">
        <v>33985</v>
      </c>
      <c r="Y10799" s="6" t="s">
        <v>18334</v>
      </c>
      <c r="Z10799" s="6" t="s">
        <v>33990</v>
      </c>
      <c r="AA10799" s="6" t="s">
        <v>13179</v>
      </c>
      <c r="AB10799" s="6" t="s">
        <v>33991</v>
      </c>
      <c r="AC10799" s="6" t="s">
        <v>16523</v>
      </c>
      <c r="AD10799" s="6" t="s">
        <v>12299</v>
      </c>
      <c r="AE10799" s="6" t="s">
        <v>12299</v>
      </c>
      <c r="AF10799" s="6"/>
      <c r="AG10799" s="6"/>
      <c r="AH10799" s="6"/>
      <c r="AI10799" s="6"/>
      <c r="AJ10799" s="6"/>
      <c r="AK10799" s="6"/>
      <c r="AL10799" s="6"/>
    </row>
    <row r="10800" spans="1:38" x14ac:dyDescent="0.3">
      <c r="A10800" s="6">
        <v>20826</v>
      </c>
      <c r="B10800" s="6" t="s">
        <v>33992</v>
      </c>
      <c r="C10800" s="6" t="s">
        <v>33993</v>
      </c>
      <c r="D10800" s="6">
        <v>4</v>
      </c>
      <c r="E10800" s="6">
        <v>0</v>
      </c>
      <c r="F10800" s="6"/>
      <c r="G10800" s="6">
        <v>200</v>
      </c>
      <c r="H10800" s="6"/>
      <c r="I10800" s="6">
        <v>18</v>
      </c>
      <c r="J10800" s="6"/>
      <c r="K10800" s="6">
        <v>1</v>
      </c>
      <c r="L10800" s="6" t="s">
        <v>12295</v>
      </c>
      <c r="M10800" s="6">
        <v>63</v>
      </c>
      <c r="N10800" s="6" t="e">
        <f>VLOOKUP(A10800,web_archive!D:AB,18,FALSE)</f>
        <v>#N/A</v>
      </c>
      <c r="O10800" s="6">
        <v>2</v>
      </c>
      <c r="P10800" s="6">
        <v>4</v>
      </c>
      <c r="Q10800" s="6"/>
      <c r="R10800" s="6">
        <v>1</v>
      </c>
      <c r="S10800" s="6">
        <v>1</v>
      </c>
      <c r="T10800" s="6">
        <v>18</v>
      </c>
      <c r="U10800" s="6" t="s">
        <v>12299</v>
      </c>
      <c r="V10800" s="6" t="s">
        <v>12299</v>
      </c>
      <c r="W10800" s="6" t="s">
        <v>12299</v>
      </c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/>
      <c r="AJ10800" s="6"/>
      <c r="AK10800" s="6"/>
      <c r="AL10800" s="6"/>
    </row>
    <row r="10801" spans="1:35" x14ac:dyDescent="0.3">
      <c r="A10801" s="6">
        <v>20830</v>
      </c>
      <c r="B10801" s="6" t="s">
        <v>33994</v>
      </c>
      <c r="C10801" s="6" t="s">
        <v>33995</v>
      </c>
      <c r="D10801" s="6">
        <v>4</v>
      </c>
      <c r="E10801" s="6">
        <v>0</v>
      </c>
      <c r="F10801" s="6"/>
      <c r="G10801" s="6">
        <v>200</v>
      </c>
      <c r="H10801" s="6"/>
      <c r="I10801" s="6">
        <v>18</v>
      </c>
      <c r="J10801" s="6"/>
      <c r="K10801" s="6">
        <v>1</v>
      </c>
      <c r="L10801" s="6" t="s">
        <v>12295</v>
      </c>
      <c r="M10801" s="6">
        <v>63</v>
      </c>
      <c r="N10801" s="6" t="e">
        <f>VLOOKUP(A10801,web_archive!D:AB,18,FALSE)</f>
        <v>#N/A</v>
      </c>
      <c r="O10801" s="6">
        <v>2</v>
      </c>
      <c r="P10801" s="6">
        <v>4</v>
      </c>
      <c r="Q10801" s="6"/>
      <c r="R10801" s="6">
        <v>1</v>
      </c>
      <c r="S10801" s="6">
        <v>1</v>
      </c>
      <c r="T10801" s="6">
        <v>8</v>
      </c>
      <c r="U10801" s="6" t="s">
        <v>12299</v>
      </c>
      <c r="V10801" s="6" t="s">
        <v>12299</v>
      </c>
      <c r="W10801" s="6" t="s">
        <v>12299</v>
      </c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/>
    </row>
    <row r="10802" spans="1:35" x14ac:dyDescent="0.3">
      <c r="A10802" s="6" t="s">
        <v>12401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 t="e">
        <f>VLOOKUP(A10802,web_archive!D:AB,18,FALSE)</f>
        <v>#N/A</v>
      </c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/>
    </row>
    <row r="10803" spans="1:35" x14ac:dyDescent="0.3">
      <c r="A10803" s="6" t="s">
        <v>33996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 t="e">
        <f>VLOOKUP(A10803,web_archive!D:AB,18,FALSE)</f>
        <v>#N/A</v>
      </c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/>
    </row>
    <row r="10804" spans="1:35" x14ac:dyDescent="0.3">
      <c r="A10804" s="6" t="s">
        <v>12401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 t="e">
        <f>VLOOKUP(A10804,web_archive!D:AB,18,FALSE)</f>
        <v>#N/A</v>
      </c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/>
    </row>
    <row r="10805" spans="1:35" x14ac:dyDescent="0.3">
      <c r="A10805" s="6">
        <v>21000</v>
      </c>
      <c r="B10805" s="6" t="s">
        <v>33997</v>
      </c>
      <c r="C10805" s="6" t="s">
        <v>33998</v>
      </c>
      <c r="D10805" s="6">
        <v>5</v>
      </c>
      <c r="E10805" s="6">
        <v>20</v>
      </c>
      <c r="F10805" s="6"/>
      <c r="G10805" s="6">
        <v>1500</v>
      </c>
      <c r="H10805" s="6">
        <v>100</v>
      </c>
      <c r="I10805" s="6"/>
      <c r="J10805" s="6">
        <v>1</v>
      </c>
      <c r="K10805" s="6">
        <v>1</v>
      </c>
      <c r="L10805" s="6" t="s">
        <v>12250</v>
      </c>
      <c r="M10805" s="6">
        <v>63</v>
      </c>
      <c r="N10805" s="6" t="e">
        <f>VLOOKUP(A10805,web_archive!D:AB,18,FALSE)</f>
        <v>#N/A</v>
      </c>
      <c r="O10805" s="6">
        <v>2</v>
      </c>
      <c r="P10805" s="6">
        <v>34</v>
      </c>
      <c r="Q10805" s="6">
        <v>3</v>
      </c>
      <c r="R10805" s="6">
        <v>1</v>
      </c>
      <c r="S10805" s="6">
        <v>1</v>
      </c>
      <c r="T10805" s="6">
        <v>3</v>
      </c>
      <c r="U10805" s="6" t="s">
        <v>12948</v>
      </c>
      <c r="V10805" s="6" t="s">
        <v>33999</v>
      </c>
      <c r="W10805" s="6" t="s">
        <v>25275</v>
      </c>
      <c r="X10805" s="6" t="s">
        <v>12951</v>
      </c>
      <c r="Y10805" s="6" t="s">
        <v>12299</v>
      </c>
      <c r="Z10805" s="6" t="s">
        <v>12299</v>
      </c>
      <c r="AA10805" s="6"/>
      <c r="AB10805" s="6"/>
      <c r="AC10805" s="6"/>
      <c r="AD10805" s="6"/>
      <c r="AE10805" s="6"/>
      <c r="AF10805" s="6"/>
      <c r="AG10805" s="6"/>
      <c r="AH10805" s="6"/>
      <c r="AI10805" s="6"/>
    </row>
    <row r="10806" spans="1:35" x14ac:dyDescent="0.3">
      <c r="A10806" s="6">
        <v>21001</v>
      </c>
      <c r="B10806" s="6" t="s">
        <v>34000</v>
      </c>
      <c r="C10806" s="6" t="s">
        <v>34001</v>
      </c>
      <c r="D10806" s="6">
        <v>5</v>
      </c>
      <c r="E10806" s="6">
        <v>20</v>
      </c>
      <c r="F10806" s="6"/>
      <c r="G10806" s="6">
        <v>3500</v>
      </c>
      <c r="H10806" s="6">
        <v>260</v>
      </c>
      <c r="I10806" s="6"/>
      <c r="J10806" s="6">
        <v>1</v>
      </c>
      <c r="K10806" s="6">
        <v>0</v>
      </c>
      <c r="L10806" s="6" t="s">
        <v>12250</v>
      </c>
      <c r="M10806" s="6">
        <v>63</v>
      </c>
      <c r="N10806" s="6" t="str">
        <f>VLOOKUP(A10806,web_archive!D:AB,18,FALSE)</f>
        <v>None</v>
      </c>
      <c r="O10806" s="6">
        <v>2</v>
      </c>
      <c r="P10806" s="6">
        <v>34</v>
      </c>
      <c r="Q10806" s="6">
        <v>4</v>
      </c>
      <c r="R10806" s="6">
        <v>95</v>
      </c>
      <c r="S10806" s="6">
        <v>1</v>
      </c>
      <c r="T10806" s="6">
        <v>3</v>
      </c>
      <c r="U10806" s="6" t="s">
        <v>12570</v>
      </c>
      <c r="V10806" s="6" t="s">
        <v>12551</v>
      </c>
      <c r="W10806" s="6" t="s">
        <v>13514</v>
      </c>
      <c r="X10806" s="6" t="s">
        <v>12551</v>
      </c>
      <c r="Y10806" s="6" t="s">
        <v>34002</v>
      </c>
      <c r="Z10806" s="6" t="s">
        <v>12551</v>
      </c>
      <c r="AA10806" s="6" t="s">
        <v>34003</v>
      </c>
      <c r="AB10806" s="6" t="s">
        <v>13352</v>
      </c>
      <c r="AC10806" s="6" t="s">
        <v>13353</v>
      </c>
      <c r="AD10806" s="6">
        <v>6000</v>
      </c>
      <c r="AE10806" s="6">
        <v>2000</v>
      </c>
      <c r="AF10806" s="6" t="s">
        <v>12682</v>
      </c>
      <c r="AG10806" s="6" t="s">
        <v>13355</v>
      </c>
      <c r="AH10806" s="6" t="s">
        <v>12299</v>
      </c>
      <c r="AI10806" s="6" t="s">
        <v>12299</v>
      </c>
    </row>
    <row r="10807" spans="1:35" x14ac:dyDescent="0.3">
      <c r="A10807" s="6">
        <v>21002</v>
      </c>
      <c r="B10807" s="6" t="s">
        <v>34004</v>
      </c>
      <c r="C10807" s="6" t="s">
        <v>34005</v>
      </c>
      <c r="D10807" s="6">
        <v>5</v>
      </c>
      <c r="E10807" s="6">
        <v>20</v>
      </c>
      <c r="F10807" s="6"/>
      <c r="G10807" s="6">
        <v>2500</v>
      </c>
      <c r="H10807" s="6">
        <v>100</v>
      </c>
      <c r="I10807" s="6"/>
      <c r="J10807" s="6">
        <v>1</v>
      </c>
      <c r="K10807" s="6">
        <v>0</v>
      </c>
      <c r="L10807" s="6" t="s">
        <v>12250</v>
      </c>
      <c r="M10807" s="6">
        <v>63</v>
      </c>
      <c r="N10807" s="6" t="str">
        <f>VLOOKUP(A10807,web_archive!D:AB,18,FALSE)</f>
        <v>None</v>
      </c>
      <c r="O10807" s="6">
        <v>2</v>
      </c>
      <c r="P10807" s="6">
        <v>34</v>
      </c>
      <c r="Q10807" s="6">
        <v>4</v>
      </c>
      <c r="R10807" s="6">
        <v>95</v>
      </c>
      <c r="S10807" s="6">
        <v>1</v>
      </c>
      <c r="T10807" s="6">
        <v>3</v>
      </c>
      <c r="U10807" s="6" t="s">
        <v>34006</v>
      </c>
      <c r="V10807" s="6" t="s">
        <v>12551</v>
      </c>
      <c r="W10807" s="6">
        <v>10000</v>
      </c>
      <c r="X10807" s="6" t="s">
        <v>12663</v>
      </c>
      <c r="Y10807" s="6" t="s">
        <v>12299</v>
      </c>
      <c r="Z10807" s="6" t="s">
        <v>12299</v>
      </c>
      <c r="AA10807" s="6"/>
      <c r="AB10807" s="6"/>
      <c r="AC10807" s="6"/>
      <c r="AD10807" s="6"/>
      <c r="AE10807" s="6"/>
      <c r="AF10807" s="6"/>
      <c r="AG10807" s="6"/>
      <c r="AH10807" s="6"/>
      <c r="AI10807" s="6"/>
    </row>
    <row r="10808" spans="1:35" x14ac:dyDescent="0.3">
      <c r="A10808" s="6">
        <v>21003</v>
      </c>
      <c r="B10808" s="6" t="s">
        <v>34007</v>
      </c>
      <c r="C10808" s="6" t="s">
        <v>6898</v>
      </c>
      <c r="D10808" s="6">
        <v>5</v>
      </c>
      <c r="E10808" s="6">
        <v>20</v>
      </c>
      <c r="F10808" s="6"/>
      <c r="G10808" s="6">
        <v>1000</v>
      </c>
      <c r="H10808" s="6">
        <v>155</v>
      </c>
      <c r="I10808" s="6"/>
      <c r="J10808" s="6">
        <v>1</v>
      </c>
      <c r="K10808" s="6">
        <v>2</v>
      </c>
      <c r="L10808" s="6" t="s">
        <v>12250</v>
      </c>
      <c r="M10808" s="6">
        <v>63</v>
      </c>
      <c r="N10808" s="6" t="str">
        <f>VLOOKUP(A10808,web_archive!D:AB,18,FALSE)</f>
        <v>None</v>
      </c>
      <c r="O10808" s="6">
        <v>2</v>
      </c>
      <c r="P10808" s="6">
        <v>34</v>
      </c>
      <c r="Q10808" s="6">
        <v>4</v>
      </c>
      <c r="R10808" s="6">
        <v>48</v>
      </c>
      <c r="S10808" s="6">
        <v>1</v>
      </c>
      <c r="T10808" s="6">
        <v>3</v>
      </c>
      <c r="U10808" s="6" t="s">
        <v>12636</v>
      </c>
      <c r="V10808" s="6" t="s">
        <v>12637</v>
      </c>
      <c r="W10808" s="6" t="s">
        <v>12638</v>
      </c>
      <c r="X10808" s="6" t="s">
        <v>12563</v>
      </c>
      <c r="Y10808" s="6" t="s">
        <v>12489</v>
      </c>
      <c r="Z10808" s="6" t="s">
        <v>12299</v>
      </c>
      <c r="AA10808" s="6" t="s">
        <v>12299</v>
      </c>
      <c r="AB10808" s="6"/>
      <c r="AC10808" s="6"/>
      <c r="AD10808" s="6"/>
      <c r="AE10808" s="6"/>
      <c r="AF10808" s="6"/>
      <c r="AG10808" s="6"/>
      <c r="AH10808" s="6"/>
      <c r="AI10808" s="6"/>
    </row>
    <row r="10809" spans="1:35" x14ac:dyDescent="0.3">
      <c r="A10809" s="6">
        <v>21004</v>
      </c>
      <c r="B10809" s="6" t="s">
        <v>34008</v>
      </c>
      <c r="C10809" s="6" t="s">
        <v>12751</v>
      </c>
      <c r="D10809" s="6">
        <v>5</v>
      </c>
      <c r="E10809" s="6">
        <v>20</v>
      </c>
      <c r="F10809" s="6"/>
      <c r="G10809" s="6">
        <v>3400</v>
      </c>
      <c r="H10809" s="6">
        <v>280</v>
      </c>
      <c r="I10809" s="6"/>
      <c r="J10809" s="6">
        <v>2</v>
      </c>
      <c r="K10809" s="6">
        <v>2</v>
      </c>
      <c r="L10809" s="6" t="s">
        <v>12250</v>
      </c>
      <c r="M10809" s="6">
        <v>63</v>
      </c>
      <c r="N10809" s="6" t="str">
        <f>VLOOKUP(A10809,web_archive!D:AB,18,FALSE)</f>
        <v>Normal / Upper / Baby</v>
      </c>
      <c r="O10809" s="6">
        <v>2</v>
      </c>
      <c r="P10809" s="6">
        <v>34</v>
      </c>
      <c r="Q10809" s="6">
        <v>3</v>
      </c>
      <c r="R10809" s="6">
        <v>100</v>
      </c>
      <c r="S10809" s="6">
        <v>1</v>
      </c>
      <c r="T10809" s="6">
        <v>3</v>
      </c>
      <c r="U10809" s="6" t="s">
        <v>12299</v>
      </c>
      <c r="V10809" s="6" t="s">
        <v>12299</v>
      </c>
      <c r="W10809" s="6" t="s">
        <v>12299</v>
      </c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/>
    </row>
    <row r="10810" spans="1:35" x14ac:dyDescent="0.3">
      <c r="A10810" s="6">
        <v>21005</v>
      </c>
      <c r="B10810" s="6" t="s">
        <v>34009</v>
      </c>
      <c r="C10810" s="6" t="s">
        <v>34010</v>
      </c>
      <c r="D10810" s="6">
        <v>5</v>
      </c>
      <c r="E10810" s="6">
        <v>20</v>
      </c>
      <c r="F10810" s="6"/>
      <c r="G10810" s="6">
        <v>0</v>
      </c>
      <c r="H10810" s="6">
        <v>95</v>
      </c>
      <c r="I10810" s="6"/>
      <c r="J10810" s="6">
        <v>1</v>
      </c>
      <c r="K10810" s="6">
        <v>1</v>
      </c>
      <c r="L10810" s="6" t="s">
        <v>12250</v>
      </c>
      <c r="M10810" s="6">
        <v>63</v>
      </c>
      <c r="N10810" s="6" t="str">
        <f>VLOOKUP(A10810,web_archive!D:AB,18,FALSE)</f>
        <v>None</v>
      </c>
      <c r="O10810" s="6">
        <v>2</v>
      </c>
      <c r="P10810" s="6">
        <v>34</v>
      </c>
      <c r="Q10810" s="6">
        <v>3</v>
      </c>
      <c r="R10810" s="6">
        <v>1</v>
      </c>
      <c r="S10810" s="6">
        <v>1</v>
      </c>
      <c r="T10810" s="6">
        <v>3</v>
      </c>
      <c r="U10810" s="6" t="s">
        <v>12948</v>
      </c>
      <c r="V10810" s="6" t="s">
        <v>34011</v>
      </c>
      <c r="W10810" s="6" t="s">
        <v>13578</v>
      </c>
      <c r="X10810" s="6" t="s">
        <v>12966</v>
      </c>
      <c r="Y10810" s="6" t="s">
        <v>12967</v>
      </c>
      <c r="Z10810" s="6" t="s">
        <v>12299</v>
      </c>
      <c r="AA10810" s="6" t="s">
        <v>12299</v>
      </c>
      <c r="AB10810" s="6"/>
      <c r="AC10810" s="6"/>
      <c r="AD10810" s="6"/>
      <c r="AE10810" s="6"/>
      <c r="AF10810" s="6"/>
      <c r="AG10810" s="6"/>
      <c r="AH10810" s="6"/>
      <c r="AI10810" s="6"/>
    </row>
    <row r="10811" spans="1:35" x14ac:dyDescent="0.3">
      <c r="A10811" s="6">
        <v>21006</v>
      </c>
      <c r="B10811" s="6" t="s">
        <v>34012</v>
      </c>
      <c r="C10811" s="6" t="s">
        <v>34013</v>
      </c>
      <c r="D10811" s="6">
        <v>5</v>
      </c>
      <c r="E10811" s="6">
        <v>0</v>
      </c>
      <c r="F10811" s="6"/>
      <c r="G10811" s="6">
        <v>0</v>
      </c>
      <c r="H10811" s="6">
        <v>150</v>
      </c>
      <c r="I10811" s="6"/>
      <c r="J10811" s="6">
        <v>1</v>
      </c>
      <c r="K10811" s="6">
        <v>0</v>
      </c>
      <c r="L10811" s="6" t="s">
        <v>12250</v>
      </c>
      <c r="M10811" s="6">
        <v>63</v>
      </c>
      <c r="N10811" s="6" t="str">
        <f>VLOOKUP(A10811,web_archive!D:AB,18,FALSE)</f>
        <v>None</v>
      </c>
      <c r="O10811" s="6">
        <v>2</v>
      </c>
      <c r="P10811" s="6">
        <v>34</v>
      </c>
      <c r="Q10811" s="6">
        <v>3</v>
      </c>
      <c r="R10811" s="6">
        <v>40</v>
      </c>
      <c r="S10811" s="6">
        <v>1</v>
      </c>
      <c r="T10811" s="6">
        <v>3</v>
      </c>
      <c r="U10811" s="6" t="s">
        <v>12570</v>
      </c>
      <c r="V10811" s="6" t="s">
        <v>12551</v>
      </c>
      <c r="W10811" s="6" t="s">
        <v>12973</v>
      </c>
      <c r="X10811" s="6" t="s">
        <v>12670</v>
      </c>
      <c r="Y10811" s="6" t="s">
        <v>12838</v>
      </c>
      <c r="Z10811" s="6" t="s">
        <v>12299</v>
      </c>
      <c r="AA10811" s="6" t="s">
        <v>12299</v>
      </c>
      <c r="AB10811" s="6"/>
      <c r="AC10811" s="6"/>
      <c r="AD10811" s="6"/>
      <c r="AE10811" s="6"/>
      <c r="AF10811" s="6"/>
      <c r="AG10811" s="6"/>
      <c r="AH10811" s="6"/>
      <c r="AI10811" s="6"/>
    </row>
    <row r="10812" spans="1:35" x14ac:dyDescent="0.3">
      <c r="A10812" s="6">
        <v>21007</v>
      </c>
      <c r="B10812" s="6" t="s">
        <v>34014</v>
      </c>
      <c r="C10812" s="6" t="s">
        <v>34015</v>
      </c>
      <c r="D10812" s="6">
        <v>5</v>
      </c>
      <c r="E10812" s="6">
        <v>20</v>
      </c>
      <c r="F10812" s="6"/>
      <c r="G10812" s="6">
        <v>2500</v>
      </c>
      <c r="H10812" s="6">
        <v>330</v>
      </c>
      <c r="I10812" s="6"/>
      <c r="J10812" s="6">
        <v>1</v>
      </c>
      <c r="K10812" s="6">
        <v>1</v>
      </c>
      <c r="L10812" s="6" t="s">
        <v>12250</v>
      </c>
      <c r="M10812" s="6">
        <v>63</v>
      </c>
      <c r="N10812" s="6" t="e">
        <f>VLOOKUP(A10812,web_archive!D:AB,18,FALSE)</f>
        <v>#N/A</v>
      </c>
      <c r="O10812" s="6">
        <v>2</v>
      </c>
      <c r="P10812" s="6">
        <v>34</v>
      </c>
      <c r="Q10812" s="6">
        <v>1</v>
      </c>
      <c r="R10812" s="6">
        <v>150</v>
      </c>
      <c r="S10812" s="6">
        <v>1</v>
      </c>
      <c r="T10812" s="6">
        <v>3</v>
      </c>
      <c r="U10812" s="6" t="s">
        <v>12691</v>
      </c>
      <c r="V10812" s="6" t="s">
        <v>12483</v>
      </c>
      <c r="W10812" s="6" t="s">
        <v>12299</v>
      </c>
      <c r="X10812" s="6" t="s">
        <v>12299</v>
      </c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/>
    </row>
    <row r="10813" spans="1:35" x14ac:dyDescent="0.3">
      <c r="A10813" s="6">
        <v>21008</v>
      </c>
      <c r="B10813" s="6" t="s">
        <v>34016</v>
      </c>
      <c r="C10813" s="6" t="s">
        <v>34017</v>
      </c>
      <c r="D10813" s="6">
        <v>5</v>
      </c>
      <c r="E10813" s="6">
        <v>20</v>
      </c>
      <c r="F10813" s="6"/>
      <c r="G10813" s="6">
        <v>1000</v>
      </c>
      <c r="H10813" s="6">
        <v>170</v>
      </c>
      <c r="I10813" s="6"/>
      <c r="J10813" s="6">
        <v>1</v>
      </c>
      <c r="K10813" s="6">
        <v>2</v>
      </c>
      <c r="L10813" s="6" t="s">
        <v>12250</v>
      </c>
      <c r="M10813" s="6">
        <v>63</v>
      </c>
      <c r="N10813" s="6" t="e">
        <f>VLOOKUP(A10813,web_archive!D:AB,18,FALSE)</f>
        <v>#N/A</v>
      </c>
      <c r="O10813" s="6">
        <v>2</v>
      </c>
      <c r="P10813" s="6">
        <v>34</v>
      </c>
      <c r="Q10813" s="6">
        <v>4</v>
      </c>
      <c r="R10813" s="6">
        <v>50</v>
      </c>
      <c r="S10813" s="6">
        <v>1</v>
      </c>
      <c r="T10813" s="6">
        <v>3</v>
      </c>
      <c r="U10813" s="6" t="s">
        <v>15355</v>
      </c>
      <c r="V10813" s="6" t="s">
        <v>34018</v>
      </c>
      <c r="W10813" s="6" t="s">
        <v>12886</v>
      </c>
      <c r="X10813" s="6">
        <v>1</v>
      </c>
      <c r="Y10813" s="6" t="s">
        <v>12370</v>
      </c>
      <c r="Z10813" s="6" t="s">
        <v>12299</v>
      </c>
      <c r="AA10813" s="6" t="s">
        <v>12299</v>
      </c>
      <c r="AB10813" s="6"/>
      <c r="AC10813" s="6"/>
      <c r="AD10813" s="6"/>
      <c r="AE10813" s="6"/>
      <c r="AF10813" s="6"/>
      <c r="AG10813" s="6"/>
      <c r="AH10813" s="6"/>
      <c r="AI10813" s="6"/>
    </row>
    <row r="10814" spans="1:35" x14ac:dyDescent="0.3">
      <c r="A10814" s="6">
        <v>21009</v>
      </c>
      <c r="B10814" s="6" t="s">
        <v>34019</v>
      </c>
      <c r="C10814" s="6" t="s">
        <v>34020</v>
      </c>
      <c r="D10814" s="6">
        <v>5</v>
      </c>
      <c r="E10814" s="6">
        <v>10</v>
      </c>
      <c r="F10814" s="6"/>
      <c r="G10814" s="6">
        <v>1300</v>
      </c>
      <c r="H10814" s="6" t="s">
        <v>34021</v>
      </c>
      <c r="I10814" s="6"/>
      <c r="J10814" s="6">
        <v>1</v>
      </c>
      <c r="K10814" s="6">
        <v>1</v>
      </c>
      <c r="L10814" s="6" t="s">
        <v>12250</v>
      </c>
      <c r="M10814" s="6">
        <v>63</v>
      </c>
      <c r="N10814" s="6" t="e">
        <f>VLOOKUP(A10814,web_archive!D:AB,18,FALSE)</f>
        <v>#N/A</v>
      </c>
      <c r="O10814" s="6">
        <v>2</v>
      </c>
      <c r="P10814" s="6">
        <v>34</v>
      </c>
      <c r="Q10814" s="6">
        <v>4</v>
      </c>
      <c r="R10814" s="6">
        <v>120</v>
      </c>
      <c r="S10814" s="6">
        <v>1</v>
      </c>
      <c r="T10814" s="6">
        <v>3</v>
      </c>
      <c r="U10814" s="6" t="s">
        <v>12542</v>
      </c>
      <c r="V10814" s="6" t="s">
        <v>13241</v>
      </c>
      <c r="W10814" s="6" t="s">
        <v>13242</v>
      </c>
      <c r="X10814" s="6" t="s">
        <v>13243</v>
      </c>
      <c r="Y10814" s="6">
        <v>50</v>
      </c>
      <c r="Z10814" s="6" t="s">
        <v>13244</v>
      </c>
      <c r="AA10814" s="6">
        <v>10</v>
      </c>
      <c r="AB10814" s="6" t="s">
        <v>13245</v>
      </c>
      <c r="AC10814" s="6">
        <v>100</v>
      </c>
      <c r="AD10814" s="6" t="s">
        <v>12581</v>
      </c>
      <c r="AE10814" s="6" t="s">
        <v>12299</v>
      </c>
      <c r="AF10814" s="6" t="s">
        <v>13246</v>
      </c>
      <c r="AG10814" s="6" t="s">
        <v>12298</v>
      </c>
      <c r="AH10814" s="6"/>
      <c r="AI10814" s="6"/>
    </row>
    <row r="10815" spans="1:35" x14ac:dyDescent="0.3">
      <c r="A10815" s="6">
        <v>21010</v>
      </c>
      <c r="B10815" s="6" t="s">
        <v>34022</v>
      </c>
      <c r="C10815" s="6" t="s">
        <v>34023</v>
      </c>
      <c r="D10815" s="6">
        <v>5</v>
      </c>
      <c r="E10815" s="6">
        <v>10</v>
      </c>
      <c r="F10815" s="6"/>
      <c r="G10815" s="6">
        <v>2000</v>
      </c>
      <c r="H10815" s="6">
        <v>225</v>
      </c>
      <c r="I10815" s="6"/>
      <c r="J10815" s="6">
        <v>1</v>
      </c>
      <c r="K10815" s="6">
        <v>1</v>
      </c>
      <c r="L10815" s="6" t="s">
        <v>12250</v>
      </c>
      <c r="M10815" s="6">
        <v>63</v>
      </c>
      <c r="N10815" s="6" t="e">
        <f>VLOOKUP(A10815,web_archive!D:AB,18,FALSE)</f>
        <v>#N/A</v>
      </c>
      <c r="O10815" s="6">
        <v>2</v>
      </c>
      <c r="P10815" s="6">
        <v>34</v>
      </c>
      <c r="Q10815" s="6">
        <v>3</v>
      </c>
      <c r="R10815" s="6">
        <v>100</v>
      </c>
      <c r="S10815" s="6">
        <v>1</v>
      </c>
      <c r="T10815" s="6">
        <v>3</v>
      </c>
      <c r="U10815" s="6" t="s">
        <v>12570</v>
      </c>
      <c r="V10815" s="6" t="s">
        <v>12798</v>
      </c>
      <c r="W10815" s="6" t="s">
        <v>13100</v>
      </c>
      <c r="X10815" s="6" t="s">
        <v>13041</v>
      </c>
      <c r="Y10815" s="6" t="s">
        <v>25335</v>
      </c>
      <c r="Z10815" s="6" t="s">
        <v>12675</v>
      </c>
      <c r="AA10815" s="6" t="s">
        <v>25336</v>
      </c>
      <c r="AB10815" s="6" t="s">
        <v>12299</v>
      </c>
      <c r="AC10815" s="6" t="s">
        <v>12299</v>
      </c>
      <c r="AD10815" s="6"/>
      <c r="AE10815" s="6"/>
      <c r="AF10815" s="6"/>
      <c r="AG10815" s="6"/>
      <c r="AH10815" s="6"/>
      <c r="AI10815" s="6"/>
    </row>
    <row r="10816" spans="1:35" x14ac:dyDescent="0.3">
      <c r="A10816" s="6">
        <v>21011</v>
      </c>
      <c r="B10816" s="6" t="s">
        <v>34024</v>
      </c>
      <c r="C10816" s="6" t="s">
        <v>34025</v>
      </c>
      <c r="D10816" s="6">
        <v>5</v>
      </c>
      <c r="E10816" s="6">
        <v>10</v>
      </c>
      <c r="F10816" s="6"/>
      <c r="G10816" s="6">
        <v>5000</v>
      </c>
      <c r="H10816" s="6">
        <v>300</v>
      </c>
      <c r="I10816" s="6"/>
      <c r="J10816" s="6">
        <v>1</v>
      </c>
      <c r="K10816" s="6">
        <v>1</v>
      </c>
      <c r="L10816" s="6" t="s">
        <v>12250</v>
      </c>
      <c r="M10816" s="6">
        <v>56</v>
      </c>
      <c r="N10816" s="6" t="e">
        <f>VLOOKUP(A10816,web_archive!D:AB,18,FALSE)</f>
        <v>#N/A</v>
      </c>
      <c r="O10816" s="6">
        <v>2</v>
      </c>
      <c r="P10816" s="6">
        <v>34</v>
      </c>
      <c r="Q10816" s="6">
        <v>4</v>
      </c>
      <c r="R10816" s="6">
        <v>130</v>
      </c>
      <c r="S10816" s="6">
        <v>1</v>
      </c>
      <c r="T10816" s="6">
        <v>3</v>
      </c>
      <c r="U10816" s="6" t="s">
        <v>12543</v>
      </c>
      <c r="V10816" s="6" t="s">
        <v>12956</v>
      </c>
      <c r="W10816" s="6" t="s">
        <v>34026</v>
      </c>
      <c r="X10816" s="6" t="s">
        <v>34027</v>
      </c>
      <c r="Y10816" s="6" t="s">
        <v>34028</v>
      </c>
      <c r="Z10816" s="6" t="s">
        <v>12299</v>
      </c>
      <c r="AA10816" s="6" t="s">
        <v>12299</v>
      </c>
      <c r="AB10816" s="6"/>
      <c r="AC10816" s="6"/>
      <c r="AD10816" s="6"/>
      <c r="AE10816" s="6"/>
      <c r="AF10816" s="6"/>
      <c r="AG10816" s="6"/>
      <c r="AH10816" s="6"/>
      <c r="AI10816" s="6"/>
    </row>
    <row r="10817" spans="1:37" x14ac:dyDescent="0.3">
      <c r="A10817" s="6">
        <v>21012</v>
      </c>
      <c r="B10817" s="6" t="s">
        <v>34029</v>
      </c>
      <c r="C10817" s="6" t="s">
        <v>34030</v>
      </c>
      <c r="D10817" s="6">
        <v>5</v>
      </c>
      <c r="E10817" s="6">
        <v>0</v>
      </c>
      <c r="F10817" s="6"/>
      <c r="G10817" s="6">
        <v>2200</v>
      </c>
      <c r="H10817" s="6" t="s">
        <v>34031</v>
      </c>
      <c r="I10817" s="6"/>
      <c r="J10817" s="6">
        <v>1</v>
      </c>
      <c r="K10817" s="6">
        <v>2</v>
      </c>
      <c r="L10817" s="6" t="s">
        <v>12284</v>
      </c>
      <c r="M10817" s="6">
        <v>56</v>
      </c>
      <c r="N10817" s="6" t="e">
        <f>VLOOKUP(A10817,web_archive!D:AB,18,FALSE)</f>
        <v>#N/A</v>
      </c>
      <c r="O10817" s="6">
        <v>2</v>
      </c>
      <c r="P10817" s="6">
        <v>34</v>
      </c>
      <c r="Q10817" s="6">
        <v>4</v>
      </c>
      <c r="R10817" s="6">
        <v>110</v>
      </c>
      <c r="S10817" s="6">
        <v>1</v>
      </c>
      <c r="T10817" s="6">
        <v>3</v>
      </c>
      <c r="U10817" s="6" t="s">
        <v>12299</v>
      </c>
      <c r="V10817" s="6" t="s">
        <v>12299</v>
      </c>
      <c r="W10817" s="6" t="s">
        <v>12299</v>
      </c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/>
      <c r="AJ10817" s="6"/>
      <c r="AK10817" s="6"/>
    </row>
    <row r="10818" spans="1:37" x14ac:dyDescent="0.3">
      <c r="A10818" s="6">
        <v>21013</v>
      </c>
      <c r="B10818" s="6" t="s">
        <v>34032</v>
      </c>
      <c r="C10818" s="6" t="s">
        <v>34033</v>
      </c>
      <c r="D10818" s="6">
        <v>5</v>
      </c>
      <c r="E10818" s="6">
        <v>0</v>
      </c>
      <c r="F10818" s="6"/>
      <c r="G10818" s="6">
        <v>2200</v>
      </c>
      <c r="H10818" s="6">
        <v>210</v>
      </c>
      <c r="I10818" s="6"/>
      <c r="J10818" s="6">
        <v>1</v>
      </c>
      <c r="K10818" s="6">
        <v>2</v>
      </c>
      <c r="L10818" s="6" t="s">
        <v>12284</v>
      </c>
      <c r="M10818" s="6">
        <v>56</v>
      </c>
      <c r="N10818" s="6" t="e">
        <f>VLOOKUP(A10818,web_archive!D:AB,18,FALSE)</f>
        <v>#N/A</v>
      </c>
      <c r="O10818" s="6">
        <v>2</v>
      </c>
      <c r="P10818" s="6">
        <v>34</v>
      </c>
      <c r="Q10818" s="6">
        <v>4</v>
      </c>
      <c r="R10818" s="6">
        <v>110</v>
      </c>
      <c r="S10818" s="6">
        <v>1</v>
      </c>
      <c r="T10818" s="6">
        <v>3</v>
      </c>
      <c r="U10818" s="6" t="s">
        <v>14284</v>
      </c>
      <c r="V10818" s="6" t="s">
        <v>34034</v>
      </c>
      <c r="W10818" s="6" t="s">
        <v>15036</v>
      </c>
      <c r="X10818" s="6" t="s">
        <v>34035</v>
      </c>
      <c r="Y10818" s="6" t="s">
        <v>12464</v>
      </c>
      <c r="Z10818" s="6" t="s">
        <v>12299</v>
      </c>
      <c r="AA10818" s="6" t="s">
        <v>12299</v>
      </c>
      <c r="AB10818" s="6"/>
      <c r="AC10818" s="6"/>
      <c r="AD10818" s="6"/>
      <c r="AE10818" s="6"/>
      <c r="AF10818" s="6"/>
      <c r="AG10818" s="6"/>
      <c r="AH10818" s="6"/>
      <c r="AI10818" s="6"/>
      <c r="AJ10818" s="6"/>
      <c r="AK10818" s="6"/>
    </row>
    <row r="10819" spans="1:37" x14ac:dyDescent="0.3">
      <c r="A10819" s="6">
        <v>21014</v>
      </c>
      <c r="B10819" s="6" t="s">
        <v>34036</v>
      </c>
      <c r="C10819" s="6" t="s">
        <v>34037</v>
      </c>
      <c r="D10819" s="6">
        <v>5</v>
      </c>
      <c r="E10819" s="6">
        <v>20</v>
      </c>
      <c r="F10819" s="6"/>
      <c r="G10819" s="6">
        <v>500</v>
      </c>
      <c r="H10819" s="6">
        <v>230</v>
      </c>
      <c r="I10819" s="6"/>
      <c r="J10819" s="6">
        <v>1</v>
      </c>
      <c r="K10819" s="6">
        <v>1</v>
      </c>
      <c r="L10819" s="6" t="s">
        <v>12250</v>
      </c>
      <c r="M10819" s="6">
        <v>56</v>
      </c>
      <c r="N10819" s="6" t="e">
        <f>VLOOKUP(A10819,web_archive!D:AB,18,FALSE)</f>
        <v>#N/A</v>
      </c>
      <c r="O10819" s="6">
        <v>2</v>
      </c>
      <c r="P10819" s="6">
        <v>34</v>
      </c>
      <c r="Q10819" s="6">
        <v>4</v>
      </c>
      <c r="R10819" s="6">
        <v>100</v>
      </c>
      <c r="S10819" s="6">
        <v>1</v>
      </c>
      <c r="T10819" s="6">
        <v>3</v>
      </c>
      <c r="U10819" s="6" t="s">
        <v>12299</v>
      </c>
      <c r="V10819" s="6" t="s">
        <v>12299</v>
      </c>
      <c r="W10819" s="6" t="s">
        <v>12299</v>
      </c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/>
      <c r="AJ10819" s="6"/>
      <c r="AK10819" s="6"/>
    </row>
    <row r="10820" spans="1:37" x14ac:dyDescent="0.3">
      <c r="A10820" s="6">
        <v>21015</v>
      </c>
      <c r="B10820" s="6" t="s">
        <v>34038</v>
      </c>
      <c r="C10820" s="6" t="s">
        <v>34039</v>
      </c>
      <c r="D10820" s="6">
        <v>5</v>
      </c>
      <c r="E10820" s="6">
        <v>20</v>
      </c>
      <c r="F10820" s="6"/>
      <c r="G10820" s="6">
        <v>1700</v>
      </c>
      <c r="H10820" s="6">
        <v>170</v>
      </c>
      <c r="I10820" s="6"/>
      <c r="J10820" s="6">
        <v>1</v>
      </c>
      <c r="K10820" s="6">
        <v>2</v>
      </c>
      <c r="L10820" s="6" t="s">
        <v>12250</v>
      </c>
      <c r="M10820" s="6">
        <v>63</v>
      </c>
      <c r="N10820" s="6" t="e">
        <f>VLOOKUP(A10820,web_archive!D:AB,18,FALSE)</f>
        <v>#N/A</v>
      </c>
      <c r="O10820" s="6">
        <v>2</v>
      </c>
      <c r="P10820" s="6">
        <v>34</v>
      </c>
      <c r="Q10820" s="6">
        <v>3</v>
      </c>
      <c r="R10820" s="6">
        <v>70</v>
      </c>
      <c r="S10820" s="6">
        <v>1</v>
      </c>
      <c r="T10820" s="6">
        <v>3</v>
      </c>
      <c r="U10820" s="6" t="s">
        <v>12948</v>
      </c>
      <c r="V10820" s="6" t="s">
        <v>13262</v>
      </c>
      <c r="W10820" s="6" t="s">
        <v>25714</v>
      </c>
      <c r="X10820" s="6" t="s">
        <v>25715</v>
      </c>
      <c r="Y10820" s="6" t="s">
        <v>25716</v>
      </c>
      <c r="Z10820" s="6" t="s">
        <v>12299</v>
      </c>
      <c r="AA10820" s="6" t="s">
        <v>12299</v>
      </c>
      <c r="AB10820" s="6"/>
      <c r="AC10820" s="6"/>
      <c r="AD10820" s="6"/>
      <c r="AE10820" s="6"/>
      <c r="AF10820" s="6"/>
      <c r="AG10820" s="6"/>
      <c r="AH10820" s="6"/>
      <c r="AI10820" s="6"/>
      <c r="AJ10820" s="6"/>
      <c r="AK10820" s="6"/>
    </row>
    <row r="10821" spans="1:37" x14ac:dyDescent="0.3">
      <c r="A10821" s="6">
        <v>21016</v>
      </c>
      <c r="B10821" s="6" t="s">
        <v>34040</v>
      </c>
      <c r="C10821" s="6" t="s">
        <v>34041</v>
      </c>
      <c r="D10821" s="6">
        <v>5</v>
      </c>
      <c r="E10821" s="6">
        <v>20</v>
      </c>
      <c r="F10821" s="6"/>
      <c r="G10821" s="6">
        <v>2200</v>
      </c>
      <c r="H10821" s="6">
        <v>220</v>
      </c>
      <c r="I10821" s="6"/>
      <c r="J10821" s="6">
        <v>1</v>
      </c>
      <c r="K10821" s="6">
        <v>1</v>
      </c>
      <c r="L10821" s="6" t="s">
        <v>12250</v>
      </c>
      <c r="M10821" s="6">
        <v>63</v>
      </c>
      <c r="N10821" s="6" t="e">
        <f>VLOOKUP(A10821,web_archive!D:AB,18,FALSE)</f>
        <v>#N/A</v>
      </c>
      <c r="O10821" s="6">
        <v>2</v>
      </c>
      <c r="P10821" s="6">
        <v>34</v>
      </c>
      <c r="Q10821" s="6">
        <v>4</v>
      </c>
      <c r="R10821" s="6">
        <v>160</v>
      </c>
      <c r="S10821" s="6">
        <v>1</v>
      </c>
      <c r="T10821" s="6">
        <v>3</v>
      </c>
      <c r="U10821" s="6" t="s">
        <v>13163</v>
      </c>
      <c r="V10821" s="6" t="s">
        <v>13164</v>
      </c>
      <c r="W10821" s="6" t="s">
        <v>12360</v>
      </c>
      <c r="X10821" s="6" t="s">
        <v>13165</v>
      </c>
      <c r="Y10821" s="6" t="s">
        <v>12299</v>
      </c>
      <c r="Z10821" s="6" t="s">
        <v>12299</v>
      </c>
      <c r="AA10821" s="6"/>
      <c r="AB10821" s="6"/>
      <c r="AC10821" s="6"/>
      <c r="AD10821" s="6"/>
      <c r="AE10821" s="6"/>
      <c r="AF10821" s="6"/>
      <c r="AG10821" s="6"/>
      <c r="AH10821" s="6"/>
      <c r="AI10821" s="6"/>
      <c r="AJ10821" s="6"/>
      <c r="AK10821" s="6"/>
    </row>
    <row r="10822" spans="1:37" x14ac:dyDescent="0.3">
      <c r="A10822" s="6">
        <v>21018</v>
      </c>
      <c r="B10822" s="6" t="s">
        <v>34042</v>
      </c>
      <c r="C10822" s="6" t="s">
        <v>34043</v>
      </c>
      <c r="D10822" s="6">
        <v>5</v>
      </c>
      <c r="E10822" s="6">
        <v>20</v>
      </c>
      <c r="F10822" s="6"/>
      <c r="G10822" s="6">
        <v>3400</v>
      </c>
      <c r="H10822" s="6">
        <v>340</v>
      </c>
      <c r="I10822" s="6"/>
      <c r="J10822" s="6">
        <v>1</v>
      </c>
      <c r="K10822" s="6">
        <v>2</v>
      </c>
      <c r="L10822" s="6" t="s">
        <v>12250</v>
      </c>
      <c r="M10822" s="6">
        <v>56</v>
      </c>
      <c r="N10822" s="6" t="e">
        <f>VLOOKUP(A10822,web_archive!D:AB,18,FALSE)</f>
        <v>#N/A</v>
      </c>
      <c r="O10822" s="6">
        <v>2</v>
      </c>
      <c r="P10822" s="6">
        <v>34</v>
      </c>
      <c r="Q10822" s="6">
        <v>4</v>
      </c>
      <c r="R10822" s="6">
        <v>170</v>
      </c>
      <c r="S10822" s="6">
        <v>1</v>
      </c>
      <c r="T10822" s="6">
        <v>3</v>
      </c>
      <c r="U10822" s="6" t="s">
        <v>16715</v>
      </c>
      <c r="V10822" s="6" t="s">
        <v>12675</v>
      </c>
      <c r="W10822" s="6" t="s">
        <v>34044</v>
      </c>
      <c r="X10822" s="6" t="s">
        <v>34045</v>
      </c>
      <c r="Y10822" s="6" t="s">
        <v>12298</v>
      </c>
      <c r="Z10822" s="6" t="s">
        <v>12299</v>
      </c>
      <c r="AA10822" s="6" t="s">
        <v>12299</v>
      </c>
      <c r="AB10822" s="6"/>
      <c r="AC10822" s="6"/>
      <c r="AD10822" s="6"/>
      <c r="AE10822" s="6"/>
      <c r="AF10822" s="6"/>
      <c r="AG10822" s="6"/>
      <c r="AH10822" s="6"/>
      <c r="AI10822" s="6"/>
      <c r="AJ10822" s="6"/>
      <c r="AK10822" s="6"/>
    </row>
    <row r="10823" spans="1:37" x14ac:dyDescent="0.3">
      <c r="A10823" s="6">
        <v>21019</v>
      </c>
      <c r="B10823" s="6" t="s">
        <v>34046</v>
      </c>
      <c r="C10823" s="6" t="s">
        <v>34046</v>
      </c>
      <c r="D10823" s="6">
        <v>5</v>
      </c>
      <c r="E10823" s="6">
        <v>0</v>
      </c>
      <c r="F10823" s="6"/>
      <c r="G10823" s="6">
        <v>4200</v>
      </c>
      <c r="H10823" s="6">
        <v>75</v>
      </c>
      <c r="I10823" s="6"/>
      <c r="J10823" s="6">
        <v>1</v>
      </c>
      <c r="K10823" s="6">
        <v>2</v>
      </c>
      <c r="L10823" s="6" t="s">
        <v>12284</v>
      </c>
      <c r="M10823" s="6">
        <v>56</v>
      </c>
      <c r="N10823" s="6" t="e">
        <f>VLOOKUP(A10823,web_archive!D:AB,18,FALSE)</f>
        <v>#N/A</v>
      </c>
      <c r="O10823" s="6">
        <v>2</v>
      </c>
      <c r="P10823" s="6">
        <v>34</v>
      </c>
      <c r="Q10823" s="6">
        <v>4</v>
      </c>
      <c r="R10823" s="6">
        <v>130</v>
      </c>
      <c r="S10823" s="6">
        <v>1</v>
      </c>
      <c r="T10823" s="6">
        <v>3</v>
      </c>
      <c r="U10823" s="6" t="s">
        <v>34047</v>
      </c>
      <c r="V10823" s="6" t="s">
        <v>34048</v>
      </c>
      <c r="W10823" s="6" t="s">
        <v>34049</v>
      </c>
      <c r="X10823" s="6" t="s">
        <v>34050</v>
      </c>
      <c r="Y10823" s="6" t="s">
        <v>34051</v>
      </c>
      <c r="Z10823" s="6" t="s">
        <v>34052</v>
      </c>
      <c r="AA10823" s="6" t="s">
        <v>34053</v>
      </c>
      <c r="AB10823" s="6" t="s">
        <v>13660</v>
      </c>
      <c r="AC10823" s="6">
        <v>4</v>
      </c>
      <c r="AD10823" s="6">
        <v>100</v>
      </c>
      <c r="AE10823" s="6" t="s">
        <v>34054</v>
      </c>
      <c r="AF10823" s="6" t="s">
        <v>34055</v>
      </c>
      <c r="AG10823" s="6" t="s">
        <v>34056</v>
      </c>
      <c r="AH10823" s="6">
        <v>5</v>
      </c>
      <c r="AI10823" s="6" t="s">
        <v>12413</v>
      </c>
      <c r="AJ10823" s="6" t="s">
        <v>12299</v>
      </c>
      <c r="AK10823" s="6" t="s">
        <v>12299</v>
      </c>
    </row>
    <row r="10824" spans="1:37" x14ac:dyDescent="0.3">
      <c r="A10824" s="6" t="s">
        <v>12401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 t="e">
        <f>VLOOKUP(A10824,web_archive!D:AB,18,FALSE)</f>
        <v>#N/A</v>
      </c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/>
      <c r="AJ10824" s="6"/>
      <c r="AK10824" s="6"/>
    </row>
    <row r="10825" spans="1:37" x14ac:dyDescent="0.3">
      <c r="A10825" s="6" t="s">
        <v>34057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 t="e">
        <f>VLOOKUP(A10825,web_archive!D:AB,18,FALSE)</f>
        <v>#N/A</v>
      </c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/>
      <c r="AJ10825" s="6"/>
      <c r="AK10825" s="6"/>
    </row>
    <row r="10826" spans="1:37" x14ac:dyDescent="0.3">
      <c r="A10826" s="6" t="s">
        <v>12401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 t="e">
        <f>VLOOKUP(A10826,web_archive!D:AB,18,FALSE)</f>
        <v>#N/A</v>
      </c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/>
      <c r="AJ10826" s="6"/>
      <c r="AK10826" s="6"/>
    </row>
    <row r="10827" spans="1:37" x14ac:dyDescent="0.3">
      <c r="A10827" s="6">
        <v>22000</v>
      </c>
      <c r="B10827" s="6" t="s">
        <v>34058</v>
      </c>
      <c r="C10827" s="6" t="s">
        <v>34059</v>
      </c>
      <c r="D10827" s="6">
        <v>4</v>
      </c>
      <c r="E10827" s="6">
        <v>20</v>
      </c>
      <c r="F10827" s="6"/>
      <c r="G10827" s="6">
        <v>600</v>
      </c>
      <c r="H10827" s="6"/>
      <c r="I10827" s="6">
        <v>25</v>
      </c>
      <c r="J10827" s="6"/>
      <c r="K10827" s="6">
        <v>0</v>
      </c>
      <c r="L10827" s="6" t="s">
        <v>12295</v>
      </c>
      <c r="M10827" s="6">
        <v>56</v>
      </c>
      <c r="N10827" s="6" t="str">
        <f>VLOOKUP(A10827,web_archive!D:AB,18,FALSE)</f>
        <v>None</v>
      </c>
      <c r="O10827" s="6">
        <v>2</v>
      </c>
      <c r="P10827" s="6">
        <v>64</v>
      </c>
      <c r="Q10827" s="6"/>
      <c r="R10827" s="6">
        <v>99</v>
      </c>
      <c r="S10827" s="6">
        <v>1</v>
      </c>
      <c r="T10827" s="6"/>
      <c r="U10827" s="6" t="s">
        <v>14729</v>
      </c>
      <c r="V10827" s="6" t="s">
        <v>34060</v>
      </c>
      <c r="W10827" s="6" t="s">
        <v>34061</v>
      </c>
      <c r="X10827" s="6" t="s">
        <v>34062</v>
      </c>
      <c r="Y10827" s="6" t="s">
        <v>12370</v>
      </c>
      <c r="Z10827" s="6" t="s">
        <v>12299</v>
      </c>
      <c r="AA10827" s="6" t="s">
        <v>12299</v>
      </c>
      <c r="AB10827" s="6"/>
      <c r="AC10827" s="6"/>
      <c r="AD10827" s="6"/>
      <c r="AE10827" s="6"/>
      <c r="AF10827" s="6"/>
      <c r="AG10827" s="6"/>
      <c r="AH10827" s="6"/>
      <c r="AI10827" s="6"/>
      <c r="AJ10827" s="6"/>
      <c r="AK10827" s="6"/>
    </row>
    <row r="10828" spans="1:37" x14ac:dyDescent="0.3">
      <c r="A10828" s="6">
        <v>22001</v>
      </c>
      <c r="B10828" s="6" t="s">
        <v>34063</v>
      </c>
      <c r="C10828" s="6" t="s">
        <v>34064</v>
      </c>
      <c r="D10828" s="6">
        <v>4</v>
      </c>
      <c r="E10828" s="6">
        <v>20</v>
      </c>
      <c r="F10828" s="6"/>
      <c r="G10828" s="6">
        <v>600</v>
      </c>
      <c r="H10828" s="6"/>
      <c r="I10828" s="6">
        <v>20</v>
      </c>
      <c r="J10828" s="6"/>
      <c r="K10828" s="6">
        <v>0</v>
      </c>
      <c r="L10828" s="6" t="s">
        <v>12295</v>
      </c>
      <c r="M10828" s="6">
        <v>56</v>
      </c>
      <c r="N10828" s="6" t="e">
        <f>VLOOKUP(A10828,web_archive!D:AB,18,FALSE)</f>
        <v>#N/A</v>
      </c>
      <c r="O10828" s="6">
        <v>2</v>
      </c>
      <c r="P10828" s="6">
        <v>64</v>
      </c>
      <c r="Q10828" s="6"/>
      <c r="R10828" s="6">
        <v>99</v>
      </c>
      <c r="S10828" s="6">
        <v>1</v>
      </c>
      <c r="T10828" s="6"/>
      <c r="U10828" s="6" t="s">
        <v>14616</v>
      </c>
      <c r="V10828" s="6" t="s">
        <v>13910</v>
      </c>
      <c r="W10828" s="6" t="s">
        <v>34060</v>
      </c>
      <c r="X10828" s="6" t="s">
        <v>34065</v>
      </c>
      <c r="Y10828" s="6" t="s">
        <v>34066</v>
      </c>
      <c r="Z10828" s="6" t="s">
        <v>22406</v>
      </c>
      <c r="AA10828" s="6" t="s">
        <v>12299</v>
      </c>
      <c r="AB10828" s="6" t="s">
        <v>12299</v>
      </c>
      <c r="AC10828" s="6"/>
      <c r="AD10828" s="6"/>
      <c r="AE10828" s="6"/>
      <c r="AF10828" s="6"/>
      <c r="AG10828" s="6"/>
      <c r="AH10828" s="6"/>
      <c r="AI10828" s="6"/>
      <c r="AJ10828" s="6"/>
      <c r="AK10828" s="6"/>
    </row>
    <row r="10829" spans="1:37" x14ac:dyDescent="0.3">
      <c r="A10829" s="6">
        <v>22002</v>
      </c>
      <c r="B10829" s="6" t="s">
        <v>34067</v>
      </c>
      <c r="C10829" s="6" t="s">
        <v>34068</v>
      </c>
      <c r="D10829" s="6">
        <v>4</v>
      </c>
      <c r="E10829" s="6">
        <v>20</v>
      </c>
      <c r="F10829" s="6"/>
      <c r="G10829" s="6">
        <v>600</v>
      </c>
      <c r="H10829" s="6"/>
      <c r="I10829" s="6">
        <v>25</v>
      </c>
      <c r="J10829" s="6"/>
      <c r="K10829" s="6">
        <v>0</v>
      </c>
      <c r="L10829" s="6" t="s">
        <v>12295</v>
      </c>
      <c r="M10829" s="6">
        <v>56</v>
      </c>
      <c r="N10829" s="6" t="str">
        <f>VLOOKUP(A10829,web_archive!D:AB,18,FALSE)</f>
        <v>Normal / Upper / Baby</v>
      </c>
      <c r="O10829" s="6">
        <v>2</v>
      </c>
      <c r="P10829" s="6">
        <v>64</v>
      </c>
      <c r="Q10829" s="6"/>
      <c r="R10829" s="6">
        <v>99</v>
      </c>
      <c r="S10829" s="6">
        <v>1</v>
      </c>
      <c r="T10829" s="6"/>
      <c r="U10829" s="6" t="s">
        <v>14729</v>
      </c>
      <c r="V10829" s="6" t="s">
        <v>34060</v>
      </c>
      <c r="W10829" s="6" t="s">
        <v>34069</v>
      </c>
      <c r="X10829" s="6" t="s">
        <v>34070</v>
      </c>
      <c r="Y10829" s="6" t="s">
        <v>12368</v>
      </c>
      <c r="Z10829" s="6" t="s">
        <v>12299</v>
      </c>
      <c r="AA10829" s="6" t="s">
        <v>12299</v>
      </c>
      <c r="AB10829" s="6"/>
      <c r="AC10829" s="6"/>
      <c r="AD10829" s="6"/>
      <c r="AE10829" s="6"/>
      <c r="AF10829" s="6"/>
      <c r="AG10829" s="6"/>
      <c r="AH10829" s="6"/>
      <c r="AI10829" s="6"/>
      <c r="AJ10829" s="6"/>
      <c r="AK10829" s="6"/>
    </row>
    <row r="10830" spans="1:37" x14ac:dyDescent="0.3">
      <c r="A10830" s="6">
        <v>22003</v>
      </c>
      <c r="B10830" s="6" t="s">
        <v>34071</v>
      </c>
      <c r="C10830" s="6" t="s">
        <v>34072</v>
      </c>
      <c r="D10830" s="6">
        <v>4</v>
      </c>
      <c r="E10830" s="6">
        <v>20</v>
      </c>
      <c r="F10830" s="6"/>
      <c r="G10830" s="6">
        <v>600</v>
      </c>
      <c r="H10830" s="6"/>
      <c r="I10830" s="6">
        <v>25</v>
      </c>
      <c r="J10830" s="6"/>
      <c r="K10830" s="6">
        <v>0</v>
      </c>
      <c r="L10830" s="6" t="s">
        <v>12295</v>
      </c>
      <c r="M10830" s="6">
        <v>56</v>
      </c>
      <c r="N10830" s="6" t="str">
        <f>VLOOKUP(A10830,web_archive!D:AB,18,FALSE)</f>
        <v>Normal / Upper / Baby</v>
      </c>
      <c r="O10830" s="6">
        <v>2</v>
      </c>
      <c r="P10830" s="6">
        <v>64</v>
      </c>
      <c r="Q10830" s="6"/>
      <c r="R10830" s="6">
        <v>99</v>
      </c>
      <c r="S10830" s="6">
        <v>1</v>
      </c>
      <c r="T10830" s="6"/>
      <c r="U10830" s="6" t="s">
        <v>14729</v>
      </c>
      <c r="V10830" s="6" t="s">
        <v>34073</v>
      </c>
      <c r="W10830" s="6" t="s">
        <v>34074</v>
      </c>
      <c r="X10830" s="6" t="s">
        <v>12663</v>
      </c>
      <c r="Y10830" s="6" t="s">
        <v>12299</v>
      </c>
      <c r="Z10830" s="6" t="s">
        <v>12299</v>
      </c>
      <c r="AA10830" s="6"/>
      <c r="AB10830" s="6"/>
      <c r="AC10830" s="6"/>
      <c r="AD10830" s="6"/>
      <c r="AE10830" s="6"/>
      <c r="AF10830" s="6"/>
      <c r="AG10830" s="6"/>
      <c r="AH10830" s="6"/>
      <c r="AI10830" s="6"/>
      <c r="AJ10830" s="6"/>
      <c r="AK10830" s="6"/>
    </row>
    <row r="10831" spans="1:37" x14ac:dyDescent="0.3">
      <c r="A10831" s="6">
        <v>22004</v>
      </c>
      <c r="B10831" s="6" t="s">
        <v>34075</v>
      </c>
      <c r="C10831" s="6" t="s">
        <v>34076</v>
      </c>
      <c r="D10831" s="6">
        <v>4</v>
      </c>
      <c r="E10831" s="6">
        <v>20</v>
      </c>
      <c r="F10831" s="6"/>
      <c r="G10831" s="6">
        <v>600</v>
      </c>
      <c r="H10831" s="6"/>
      <c r="I10831" s="6">
        <v>25</v>
      </c>
      <c r="J10831" s="6"/>
      <c r="K10831" s="6">
        <v>0</v>
      </c>
      <c r="L10831" s="6" t="s">
        <v>12295</v>
      </c>
      <c r="M10831" s="6">
        <v>56</v>
      </c>
      <c r="N10831" s="6" t="str">
        <f>VLOOKUP(A10831,web_archive!D:AB,18,FALSE)</f>
        <v>Normal / Upper / Baby</v>
      </c>
      <c r="O10831" s="6">
        <v>2</v>
      </c>
      <c r="P10831" s="6">
        <v>64</v>
      </c>
      <c r="Q10831" s="6"/>
      <c r="R10831" s="6">
        <v>99</v>
      </c>
      <c r="S10831" s="6">
        <v>1</v>
      </c>
      <c r="T10831" s="6"/>
      <c r="U10831" s="6" t="s">
        <v>14729</v>
      </c>
      <c r="V10831" s="6" t="s">
        <v>34060</v>
      </c>
      <c r="W10831" s="6" t="s">
        <v>34077</v>
      </c>
      <c r="X10831" s="6" t="s">
        <v>34078</v>
      </c>
      <c r="Y10831" s="6" t="s">
        <v>34079</v>
      </c>
      <c r="Z10831" s="6" t="s">
        <v>34080</v>
      </c>
      <c r="AA10831" s="6" t="s">
        <v>12299</v>
      </c>
      <c r="AB10831" s="6" t="s">
        <v>12299</v>
      </c>
      <c r="AC10831" s="6"/>
      <c r="AD10831" s="6"/>
      <c r="AE10831" s="6"/>
      <c r="AF10831" s="6"/>
      <c r="AG10831" s="6"/>
      <c r="AH10831" s="6"/>
      <c r="AI10831" s="6"/>
      <c r="AJ10831" s="6"/>
      <c r="AK10831" s="6"/>
    </row>
    <row r="10832" spans="1:37" x14ac:dyDescent="0.3">
      <c r="A10832" s="6">
        <v>22005</v>
      </c>
      <c r="B10832" s="6" t="s">
        <v>34081</v>
      </c>
      <c r="C10832" s="6" t="s">
        <v>34082</v>
      </c>
      <c r="D10832" s="6">
        <v>4</v>
      </c>
      <c r="E10832" s="6">
        <v>20</v>
      </c>
      <c r="F10832" s="6"/>
      <c r="G10832" s="6">
        <v>600</v>
      </c>
      <c r="H10832" s="6"/>
      <c r="I10832" s="6">
        <v>20</v>
      </c>
      <c r="J10832" s="6"/>
      <c r="K10832" s="6">
        <v>0</v>
      </c>
      <c r="L10832" s="6" t="s">
        <v>12295</v>
      </c>
      <c r="M10832" s="6">
        <v>56</v>
      </c>
      <c r="N10832" s="6" t="str">
        <f>VLOOKUP(A10832,web_archive!D:AB,18,FALSE)</f>
        <v>Normal / Upper / Baby</v>
      </c>
      <c r="O10832" s="6">
        <v>2</v>
      </c>
      <c r="P10832" s="6">
        <v>64</v>
      </c>
      <c r="Q10832" s="6"/>
      <c r="R10832" s="6">
        <v>99</v>
      </c>
      <c r="S10832" s="6">
        <v>1</v>
      </c>
      <c r="T10832" s="6"/>
      <c r="U10832" s="6" t="s">
        <v>14729</v>
      </c>
      <c r="V10832" s="6" t="s">
        <v>34060</v>
      </c>
      <c r="W10832" s="6" t="s">
        <v>34083</v>
      </c>
      <c r="X10832" s="6" t="s">
        <v>17990</v>
      </c>
      <c r="Y10832" s="6" t="s">
        <v>34084</v>
      </c>
      <c r="Z10832" s="6" t="s">
        <v>12486</v>
      </c>
      <c r="AA10832" s="6" t="s">
        <v>12299</v>
      </c>
      <c r="AB10832" s="6" t="s">
        <v>12299</v>
      </c>
      <c r="AC10832" s="6"/>
      <c r="AD10832" s="6"/>
      <c r="AE10832" s="6"/>
      <c r="AF10832" s="6"/>
      <c r="AG10832" s="6"/>
      <c r="AH10832" s="6"/>
      <c r="AI10832" s="6"/>
      <c r="AJ10832" s="6"/>
      <c r="AK10832" s="6"/>
    </row>
    <row r="10833" spans="1:28" x14ac:dyDescent="0.3">
      <c r="A10833" s="6">
        <v>22006</v>
      </c>
      <c r="B10833" s="6" t="s">
        <v>34085</v>
      </c>
      <c r="C10833" s="6" t="s">
        <v>34059</v>
      </c>
      <c r="D10833" s="6">
        <v>4</v>
      </c>
      <c r="E10833" s="6">
        <v>20</v>
      </c>
      <c r="F10833" s="6"/>
      <c r="G10833" s="6">
        <v>600</v>
      </c>
      <c r="H10833" s="6"/>
      <c r="I10833" s="6">
        <v>25</v>
      </c>
      <c r="J10833" s="6"/>
      <c r="K10833" s="6">
        <v>1</v>
      </c>
      <c r="L10833" s="6" t="s">
        <v>12295</v>
      </c>
      <c r="M10833" s="6">
        <v>56</v>
      </c>
      <c r="N10833" s="6" t="str">
        <f>VLOOKUP(A10833,web_archive!D:AB,18,FALSE)</f>
        <v>Normal / Upper / Baby</v>
      </c>
      <c r="O10833" s="6">
        <v>2</v>
      </c>
      <c r="P10833" s="6">
        <v>64</v>
      </c>
      <c r="Q10833" s="6"/>
      <c r="R10833" s="6">
        <v>99</v>
      </c>
      <c r="S10833" s="6">
        <v>1</v>
      </c>
      <c r="T10833" s="6"/>
      <c r="U10833" s="6" t="s">
        <v>14729</v>
      </c>
      <c r="V10833" s="6" t="s">
        <v>34060</v>
      </c>
      <c r="W10833" s="6" t="s">
        <v>34086</v>
      </c>
      <c r="X10833" s="6" t="s">
        <v>34062</v>
      </c>
      <c r="Y10833" s="6" t="s">
        <v>12370</v>
      </c>
      <c r="Z10833" s="6" t="s">
        <v>12299</v>
      </c>
      <c r="AA10833" s="6" t="s">
        <v>12299</v>
      </c>
      <c r="AB10833" s="6"/>
    </row>
    <row r="10834" spans="1:28" x14ac:dyDescent="0.3">
      <c r="A10834" s="6">
        <v>22007</v>
      </c>
      <c r="B10834" s="6" t="s">
        <v>34087</v>
      </c>
      <c r="C10834" s="6" t="s">
        <v>34072</v>
      </c>
      <c r="D10834" s="6">
        <v>4</v>
      </c>
      <c r="E10834" s="6">
        <v>20</v>
      </c>
      <c r="F10834" s="6"/>
      <c r="G10834" s="6">
        <v>600</v>
      </c>
      <c r="H10834" s="6"/>
      <c r="I10834" s="6">
        <v>25</v>
      </c>
      <c r="J10834" s="6"/>
      <c r="K10834" s="6">
        <v>1</v>
      </c>
      <c r="L10834" s="6" t="s">
        <v>12295</v>
      </c>
      <c r="M10834" s="6">
        <v>56</v>
      </c>
      <c r="N10834" s="6" t="str">
        <f>VLOOKUP(A10834,web_archive!D:AB,18,FALSE)</f>
        <v>Normal / Upper / Baby</v>
      </c>
      <c r="O10834" s="6">
        <v>2</v>
      </c>
      <c r="P10834" s="6">
        <v>64</v>
      </c>
      <c r="Q10834" s="6"/>
      <c r="R10834" s="6">
        <v>99</v>
      </c>
      <c r="S10834" s="6">
        <v>1</v>
      </c>
      <c r="T10834" s="6"/>
      <c r="U10834" s="6" t="s">
        <v>14729</v>
      </c>
      <c r="V10834" s="6" t="s">
        <v>34073</v>
      </c>
      <c r="W10834" s="6" t="s">
        <v>34074</v>
      </c>
      <c r="X10834" s="6" t="s">
        <v>12663</v>
      </c>
      <c r="Y10834" s="6" t="s">
        <v>12299</v>
      </c>
      <c r="Z10834" s="6" t="s">
        <v>12299</v>
      </c>
      <c r="AA10834" s="6"/>
      <c r="AB10834" s="6"/>
    </row>
    <row r="10835" spans="1:28" x14ac:dyDescent="0.3">
      <c r="A10835" s="6">
        <v>22008</v>
      </c>
      <c r="B10835" s="6" t="s">
        <v>34088</v>
      </c>
      <c r="C10835" s="6" t="s">
        <v>34076</v>
      </c>
      <c r="D10835" s="6">
        <v>4</v>
      </c>
      <c r="E10835" s="6">
        <v>20</v>
      </c>
      <c r="F10835" s="6"/>
      <c r="G10835" s="6">
        <v>600</v>
      </c>
      <c r="H10835" s="6"/>
      <c r="I10835" s="6">
        <v>25</v>
      </c>
      <c r="J10835" s="6"/>
      <c r="K10835" s="6">
        <v>1</v>
      </c>
      <c r="L10835" s="6" t="s">
        <v>12295</v>
      </c>
      <c r="M10835" s="6">
        <v>56</v>
      </c>
      <c r="N10835" s="6" t="str">
        <f>VLOOKUP(A10835,web_archive!D:AB,18,FALSE)</f>
        <v>Normal / Upper / Baby</v>
      </c>
      <c r="O10835" s="6">
        <v>2</v>
      </c>
      <c r="P10835" s="6">
        <v>64</v>
      </c>
      <c r="Q10835" s="6"/>
      <c r="R10835" s="6">
        <v>99</v>
      </c>
      <c r="S10835" s="6">
        <v>1</v>
      </c>
      <c r="T10835" s="6"/>
      <c r="U10835" s="6" t="s">
        <v>14729</v>
      </c>
      <c r="V10835" s="6" t="s">
        <v>34060</v>
      </c>
      <c r="W10835" s="6" t="s">
        <v>34077</v>
      </c>
      <c r="X10835" s="6" t="s">
        <v>34078</v>
      </c>
      <c r="Y10835" s="6" t="s">
        <v>34079</v>
      </c>
      <c r="Z10835" s="6" t="s">
        <v>34080</v>
      </c>
      <c r="AA10835" s="6" t="s">
        <v>12299</v>
      </c>
      <c r="AB10835" s="6" t="s">
        <v>12299</v>
      </c>
    </row>
    <row r="10836" spans="1:28" x14ac:dyDescent="0.3">
      <c r="A10836" s="6">
        <v>22009</v>
      </c>
      <c r="B10836" s="6" t="s">
        <v>34089</v>
      </c>
      <c r="C10836" s="6" t="s">
        <v>34064</v>
      </c>
      <c r="D10836" s="6">
        <v>4</v>
      </c>
      <c r="E10836" s="6">
        <v>20</v>
      </c>
      <c r="F10836" s="6"/>
      <c r="G10836" s="6">
        <v>600</v>
      </c>
      <c r="H10836" s="6"/>
      <c r="I10836" s="6">
        <v>20</v>
      </c>
      <c r="J10836" s="6"/>
      <c r="K10836" s="6">
        <v>1</v>
      </c>
      <c r="L10836" s="6" t="s">
        <v>12295</v>
      </c>
      <c r="M10836" s="6">
        <v>56</v>
      </c>
      <c r="N10836" s="6" t="str">
        <f>VLOOKUP(A10836,web_archive!D:AB,18,FALSE)</f>
        <v>Normal / Upper / Baby</v>
      </c>
      <c r="O10836" s="6">
        <v>2</v>
      </c>
      <c r="P10836" s="6">
        <v>64</v>
      </c>
      <c r="Q10836" s="6"/>
      <c r="R10836" s="6">
        <v>99</v>
      </c>
      <c r="S10836" s="6">
        <v>1</v>
      </c>
      <c r="T10836" s="6"/>
      <c r="U10836" s="6" t="s">
        <v>14616</v>
      </c>
      <c r="V10836" s="6" t="s">
        <v>13910</v>
      </c>
      <c r="W10836" s="6" t="s">
        <v>34060</v>
      </c>
      <c r="X10836" s="6" t="s">
        <v>34065</v>
      </c>
      <c r="Y10836" s="6" t="s">
        <v>34066</v>
      </c>
      <c r="Z10836" s="6" t="s">
        <v>22406</v>
      </c>
      <c r="AA10836" s="6" t="s">
        <v>12299</v>
      </c>
      <c r="AB10836" s="6" t="s">
        <v>12299</v>
      </c>
    </row>
    <row r="10837" spans="1:28" x14ac:dyDescent="0.3">
      <c r="A10837" s="6">
        <v>22010</v>
      </c>
      <c r="B10837" s="6" t="s">
        <v>34090</v>
      </c>
      <c r="C10837" s="6" t="s">
        <v>34068</v>
      </c>
      <c r="D10837" s="6">
        <v>4</v>
      </c>
      <c r="E10837" s="6">
        <v>20</v>
      </c>
      <c r="F10837" s="6"/>
      <c r="G10837" s="6">
        <v>600</v>
      </c>
      <c r="H10837" s="6"/>
      <c r="I10837" s="6">
        <v>25</v>
      </c>
      <c r="J10837" s="6"/>
      <c r="K10837" s="6">
        <v>1</v>
      </c>
      <c r="L10837" s="6" t="s">
        <v>12295</v>
      </c>
      <c r="M10837" s="6">
        <v>56</v>
      </c>
      <c r="N10837" s="6" t="e">
        <f>VLOOKUP(A10837,web_archive!D:AB,18,FALSE)</f>
        <v>#N/A</v>
      </c>
      <c r="O10837" s="6">
        <v>2</v>
      </c>
      <c r="P10837" s="6">
        <v>64</v>
      </c>
      <c r="Q10837" s="6"/>
      <c r="R10837" s="6">
        <v>99</v>
      </c>
      <c r="S10837" s="6">
        <v>1</v>
      </c>
      <c r="T10837" s="6"/>
      <c r="U10837" s="6" t="s">
        <v>14729</v>
      </c>
      <c r="V10837" s="6" t="s">
        <v>34060</v>
      </c>
      <c r="W10837" s="6" t="s">
        <v>34069</v>
      </c>
      <c r="X10837" s="6" t="s">
        <v>34070</v>
      </c>
      <c r="Y10837" s="6" t="s">
        <v>12368</v>
      </c>
      <c r="Z10837" s="6" t="s">
        <v>12299</v>
      </c>
      <c r="AA10837" s="6" t="s">
        <v>12299</v>
      </c>
      <c r="AB10837" s="6"/>
    </row>
    <row r="10838" spans="1:28" x14ac:dyDescent="0.3">
      <c r="A10838" s="6">
        <v>22011</v>
      </c>
      <c r="B10838" s="6" t="s">
        <v>34091</v>
      </c>
      <c r="C10838" s="6" t="s">
        <v>34082</v>
      </c>
      <c r="D10838" s="6">
        <v>4</v>
      </c>
      <c r="E10838" s="6">
        <v>20</v>
      </c>
      <c r="F10838" s="6"/>
      <c r="G10838" s="6">
        <v>600</v>
      </c>
      <c r="H10838" s="6"/>
      <c r="I10838" s="6">
        <v>20</v>
      </c>
      <c r="J10838" s="6"/>
      <c r="K10838" s="6">
        <v>1</v>
      </c>
      <c r="L10838" s="6" t="s">
        <v>12295</v>
      </c>
      <c r="M10838" s="6">
        <v>56</v>
      </c>
      <c r="N10838" s="6" t="e">
        <f>VLOOKUP(A10838,web_archive!D:AB,18,FALSE)</f>
        <v>#N/A</v>
      </c>
      <c r="O10838" s="6">
        <v>2</v>
      </c>
      <c r="P10838" s="6">
        <v>64</v>
      </c>
      <c r="Q10838" s="6"/>
      <c r="R10838" s="6">
        <v>99</v>
      </c>
      <c r="S10838" s="6">
        <v>1</v>
      </c>
      <c r="T10838" s="6"/>
      <c r="U10838" s="6" t="s">
        <v>14729</v>
      </c>
      <c r="V10838" s="6" t="s">
        <v>34060</v>
      </c>
      <c r="W10838" s="6" t="s">
        <v>34083</v>
      </c>
      <c r="X10838" s="6" t="s">
        <v>17990</v>
      </c>
      <c r="Y10838" s="6" t="s">
        <v>34084</v>
      </c>
      <c r="Z10838" s="6" t="s">
        <v>12486</v>
      </c>
      <c r="AA10838" s="6" t="s">
        <v>12299</v>
      </c>
      <c r="AB10838" s="6" t="s">
        <v>12299</v>
      </c>
    </row>
    <row r="10839" spans="1:28" x14ac:dyDescent="0.3">
      <c r="A10839" s="6">
        <v>22012</v>
      </c>
      <c r="B10839" s="6" t="s">
        <v>34092</v>
      </c>
      <c r="C10839" s="6" t="s">
        <v>34093</v>
      </c>
      <c r="D10839" s="6">
        <v>4</v>
      </c>
      <c r="E10839" s="6">
        <v>0</v>
      </c>
      <c r="F10839" s="6"/>
      <c r="G10839" s="6">
        <v>0</v>
      </c>
      <c r="H10839" s="6"/>
      <c r="I10839" s="6"/>
      <c r="J10839" s="6"/>
      <c r="K10839" s="6">
        <v>0</v>
      </c>
      <c r="L10839" s="6" t="s">
        <v>12295</v>
      </c>
      <c r="M10839" s="6">
        <v>63</v>
      </c>
      <c r="N10839" s="6" t="e">
        <f>VLOOKUP(A10839,web_archive!D:AB,18,FALSE)</f>
        <v>#N/A</v>
      </c>
      <c r="O10839" s="6">
        <v>2</v>
      </c>
      <c r="P10839" s="6">
        <v>64</v>
      </c>
      <c r="Q10839" s="6"/>
      <c r="R10839" s="6">
        <v>1</v>
      </c>
      <c r="S10839" s="6">
        <v>1</v>
      </c>
      <c r="T10839" s="6"/>
      <c r="U10839" s="6" t="s">
        <v>15618</v>
      </c>
      <c r="V10839" s="6" t="s">
        <v>13898</v>
      </c>
      <c r="W10839" s="6" t="s">
        <v>12489</v>
      </c>
      <c r="X10839" s="6" t="s">
        <v>12299</v>
      </c>
      <c r="Y10839" s="6" t="s">
        <v>12299</v>
      </c>
      <c r="Z10839" s="6"/>
      <c r="AA10839" s="6"/>
      <c r="AB10839" s="6"/>
    </row>
    <row r="10840" spans="1:28" x14ac:dyDescent="0.3">
      <c r="A10840" s="6">
        <v>22014</v>
      </c>
      <c r="B10840" s="6" t="s">
        <v>34094</v>
      </c>
      <c r="C10840" s="6" t="s">
        <v>34095</v>
      </c>
      <c r="D10840" s="6">
        <v>4</v>
      </c>
      <c r="E10840" s="6">
        <v>20</v>
      </c>
      <c r="F10840" s="6"/>
      <c r="G10840" s="6">
        <v>500</v>
      </c>
      <c r="H10840" s="6"/>
      <c r="I10840" s="6">
        <v>13</v>
      </c>
      <c r="J10840" s="6"/>
      <c r="K10840" s="6">
        <v>1</v>
      </c>
      <c r="L10840" s="6" t="s">
        <v>16044</v>
      </c>
      <c r="M10840" s="6">
        <v>63</v>
      </c>
      <c r="N10840" s="6" t="e">
        <f>VLOOKUP(A10840,web_archive!D:AB,18,FALSE)</f>
        <v>#N/A</v>
      </c>
      <c r="O10840" s="6">
        <v>2</v>
      </c>
      <c r="P10840" s="6">
        <v>64</v>
      </c>
      <c r="Q10840" s="6"/>
      <c r="R10840" s="6">
        <v>85</v>
      </c>
      <c r="S10840" s="6">
        <v>1</v>
      </c>
      <c r="T10840" s="6">
        <v>0</v>
      </c>
      <c r="U10840" s="6" t="s">
        <v>12807</v>
      </c>
      <c r="V10840" s="6" t="s">
        <v>34096</v>
      </c>
      <c r="W10840" s="6" t="s">
        <v>34097</v>
      </c>
      <c r="X10840" s="6" t="s">
        <v>34098</v>
      </c>
      <c r="Y10840" s="6" t="s">
        <v>16377</v>
      </c>
      <c r="Z10840" s="6" t="s">
        <v>12299</v>
      </c>
      <c r="AA10840" s="6" t="s">
        <v>12299</v>
      </c>
      <c r="AB10840" s="6"/>
    </row>
    <row r="10841" spans="1:28" x14ac:dyDescent="0.3">
      <c r="A10841" s="6">
        <v>22015</v>
      </c>
      <c r="B10841" s="6" t="s">
        <v>34099</v>
      </c>
      <c r="C10841" s="6" t="s">
        <v>34100</v>
      </c>
      <c r="D10841" s="6">
        <v>4</v>
      </c>
      <c r="E10841" s="6">
        <v>10000</v>
      </c>
      <c r="F10841" s="6"/>
      <c r="G10841" s="6">
        <v>300</v>
      </c>
      <c r="H10841" s="6"/>
      <c r="I10841" s="6">
        <v>8</v>
      </c>
      <c r="J10841" s="6"/>
      <c r="K10841" s="6">
        <v>1</v>
      </c>
      <c r="L10841" s="6" t="s">
        <v>12234</v>
      </c>
      <c r="M10841" s="6">
        <v>63</v>
      </c>
      <c r="N10841" s="6" t="e">
        <f>VLOOKUP(A10841,web_archive!D:AB,18,FALSE)</f>
        <v>#N/A</v>
      </c>
      <c r="O10841" s="6">
        <v>2</v>
      </c>
      <c r="P10841" s="6">
        <v>64</v>
      </c>
      <c r="Q10841" s="6"/>
      <c r="R10841" s="6">
        <v>99</v>
      </c>
      <c r="S10841" s="6">
        <v>1</v>
      </c>
      <c r="T10841" s="6">
        <v>0</v>
      </c>
      <c r="U10841" s="6" t="s">
        <v>13923</v>
      </c>
      <c r="V10841" s="6" t="s">
        <v>14738</v>
      </c>
      <c r="W10841" s="6" t="s">
        <v>12413</v>
      </c>
      <c r="X10841" s="6" t="s">
        <v>12299</v>
      </c>
      <c r="Y10841" s="6" t="s">
        <v>12299</v>
      </c>
      <c r="Z10841" s="6"/>
      <c r="AA10841" s="6"/>
      <c r="AB10841" s="6"/>
    </row>
    <row r="10842" spans="1:28" x14ac:dyDescent="0.3">
      <c r="A10842" s="6">
        <v>22018</v>
      </c>
      <c r="B10842" s="6" t="s">
        <v>34101</v>
      </c>
      <c r="C10842" s="6" t="s">
        <v>34102</v>
      </c>
      <c r="D10842" s="6">
        <v>4</v>
      </c>
      <c r="E10842" s="6">
        <v>10</v>
      </c>
      <c r="F10842" s="6"/>
      <c r="G10842" s="6">
        <v>300</v>
      </c>
      <c r="H10842" s="6"/>
      <c r="I10842" s="6">
        <v>15</v>
      </c>
      <c r="J10842" s="6"/>
      <c r="K10842" s="6">
        <v>1</v>
      </c>
      <c r="L10842" s="6" t="s">
        <v>12295</v>
      </c>
      <c r="M10842" s="6">
        <v>63</v>
      </c>
      <c r="N10842" s="6" t="e">
        <f>VLOOKUP(A10842,web_archive!D:AB,18,FALSE)</f>
        <v>#N/A</v>
      </c>
      <c r="O10842" s="6">
        <v>2</v>
      </c>
      <c r="P10842" s="6">
        <v>64</v>
      </c>
      <c r="Q10842" s="6"/>
      <c r="R10842" s="6">
        <v>50</v>
      </c>
      <c r="S10842" s="6">
        <v>1</v>
      </c>
      <c r="T10842" s="6"/>
      <c r="U10842" s="6" t="s">
        <v>34103</v>
      </c>
      <c r="V10842" s="6" t="s">
        <v>34104</v>
      </c>
      <c r="W10842" s="6" t="s">
        <v>34105</v>
      </c>
      <c r="X10842" s="6" t="s">
        <v>12299</v>
      </c>
      <c r="Y10842" s="6" t="s">
        <v>12299</v>
      </c>
      <c r="Z10842" s="6"/>
      <c r="AA10842" s="6"/>
      <c r="AB10842" s="6"/>
    </row>
    <row r="10843" spans="1:28" x14ac:dyDescent="0.3">
      <c r="A10843" s="6">
        <v>22033</v>
      </c>
      <c r="B10843" s="6" t="s">
        <v>34106</v>
      </c>
      <c r="C10843" s="6" t="s">
        <v>34107</v>
      </c>
      <c r="D10843" s="6">
        <v>4</v>
      </c>
      <c r="E10843" s="6">
        <v>10</v>
      </c>
      <c r="F10843" s="6"/>
      <c r="G10843" s="6">
        <v>0</v>
      </c>
      <c r="H10843" s="6"/>
      <c r="I10843" s="6"/>
      <c r="J10843" s="6"/>
      <c r="K10843" s="6">
        <v>1</v>
      </c>
      <c r="L10843" s="6" t="s">
        <v>12295</v>
      </c>
      <c r="M10843" s="6">
        <v>63</v>
      </c>
      <c r="N10843" s="6" t="e">
        <f>VLOOKUP(A10843,web_archive!D:AB,18,FALSE)</f>
        <v>#N/A</v>
      </c>
      <c r="O10843" s="6">
        <v>2</v>
      </c>
      <c r="P10843" s="6">
        <v>64</v>
      </c>
      <c r="Q10843" s="6"/>
      <c r="R10843" s="6">
        <v>120</v>
      </c>
      <c r="S10843" s="6">
        <v>1</v>
      </c>
      <c r="T10843" s="6"/>
      <c r="U10843" s="6" t="s">
        <v>14036</v>
      </c>
      <c r="V10843" s="6" t="s">
        <v>13454</v>
      </c>
      <c r="W10843" s="6" t="s">
        <v>34108</v>
      </c>
      <c r="X10843" s="6" t="s">
        <v>12299</v>
      </c>
      <c r="Y10843" s="6" t="s">
        <v>12299</v>
      </c>
      <c r="Z10843" s="6"/>
      <c r="AA10843" s="6"/>
      <c r="AB10843" s="6"/>
    </row>
    <row r="10844" spans="1:28" x14ac:dyDescent="0.3">
      <c r="A10844" s="6">
        <v>22034</v>
      </c>
      <c r="B10844" s="6" t="s">
        <v>34109</v>
      </c>
      <c r="C10844" s="6" t="s">
        <v>34110</v>
      </c>
      <c r="D10844" s="6">
        <v>4</v>
      </c>
      <c r="E10844" s="6">
        <v>0</v>
      </c>
      <c r="F10844" s="6"/>
      <c r="G10844" s="6">
        <v>500</v>
      </c>
      <c r="H10844" s="6"/>
      <c r="I10844" s="6">
        <v>10</v>
      </c>
      <c r="J10844" s="6"/>
      <c r="K10844" s="6">
        <v>0</v>
      </c>
      <c r="L10844" s="6" t="s">
        <v>12295</v>
      </c>
      <c r="M10844" s="6">
        <v>63</v>
      </c>
      <c r="N10844" s="6" t="e">
        <f>VLOOKUP(A10844,web_archive!D:AB,18,FALSE)</f>
        <v>#N/A</v>
      </c>
      <c r="O10844" s="6">
        <v>2</v>
      </c>
      <c r="P10844" s="6">
        <v>64</v>
      </c>
      <c r="Q10844" s="6"/>
      <c r="R10844" s="6">
        <v>50</v>
      </c>
      <c r="S10844" s="6">
        <v>1</v>
      </c>
      <c r="T10844" s="6"/>
      <c r="U10844" s="6" t="s">
        <v>12636</v>
      </c>
      <c r="V10844" s="6" t="s">
        <v>30995</v>
      </c>
      <c r="W10844" s="6" t="s">
        <v>34111</v>
      </c>
      <c r="X10844" s="6" t="s">
        <v>18097</v>
      </c>
      <c r="Y10844" s="6" t="s">
        <v>13121</v>
      </c>
      <c r="Z10844" s="6" t="s">
        <v>12299</v>
      </c>
      <c r="AA10844" s="6" t="s">
        <v>12299</v>
      </c>
      <c r="AB10844" s="6"/>
    </row>
    <row r="10845" spans="1:28" x14ac:dyDescent="0.3">
      <c r="A10845" s="6">
        <v>22035</v>
      </c>
      <c r="B10845" s="6" t="s">
        <v>34112</v>
      </c>
      <c r="C10845" s="6" t="s">
        <v>34113</v>
      </c>
      <c r="D10845" s="6">
        <v>4</v>
      </c>
      <c r="E10845" s="6">
        <v>10</v>
      </c>
      <c r="F10845" s="6"/>
      <c r="G10845" s="6">
        <v>300</v>
      </c>
      <c r="H10845" s="6"/>
      <c r="I10845" s="6">
        <v>10</v>
      </c>
      <c r="J10845" s="6"/>
      <c r="K10845" s="6">
        <v>1</v>
      </c>
      <c r="L10845" s="6" t="s">
        <v>12295</v>
      </c>
      <c r="M10845" s="6">
        <v>63</v>
      </c>
      <c r="N10845" s="6" t="e">
        <f>VLOOKUP(A10845,web_archive!D:AB,18,FALSE)</f>
        <v>#N/A</v>
      </c>
      <c r="O10845" s="6">
        <v>2</v>
      </c>
      <c r="P10845" s="6">
        <v>64</v>
      </c>
      <c r="Q10845" s="6"/>
      <c r="R10845" s="6">
        <v>160</v>
      </c>
      <c r="S10845" s="6">
        <v>1</v>
      </c>
      <c r="T10845" s="6"/>
      <c r="U10845" s="6" t="s">
        <v>34114</v>
      </c>
      <c r="V10845" s="6" t="s">
        <v>34115</v>
      </c>
      <c r="W10845" s="6" t="s">
        <v>12299</v>
      </c>
      <c r="X10845" s="6" t="s">
        <v>12299</v>
      </c>
      <c r="Y10845" s="6"/>
      <c r="Z10845" s="6"/>
      <c r="AA10845" s="6"/>
      <c r="AB10845" s="6"/>
    </row>
    <row r="10846" spans="1:28" x14ac:dyDescent="0.3">
      <c r="A10846" s="6">
        <v>22036</v>
      </c>
      <c r="B10846" s="6" t="s">
        <v>34116</v>
      </c>
      <c r="C10846" s="6" t="s">
        <v>34117</v>
      </c>
      <c r="D10846" s="6">
        <v>4</v>
      </c>
      <c r="E10846" s="6">
        <v>10</v>
      </c>
      <c r="F10846" s="6"/>
      <c r="G10846" s="6">
        <v>300</v>
      </c>
      <c r="H10846" s="6"/>
      <c r="I10846" s="6">
        <v>15</v>
      </c>
      <c r="J10846" s="6"/>
      <c r="K10846" s="6">
        <v>1</v>
      </c>
      <c r="L10846" s="6" t="s">
        <v>12295</v>
      </c>
      <c r="M10846" s="6">
        <v>63</v>
      </c>
      <c r="N10846" s="6" t="e">
        <f>VLOOKUP(A10846,web_archive!D:AB,18,FALSE)</f>
        <v>#N/A</v>
      </c>
      <c r="O10846" s="6">
        <v>2</v>
      </c>
      <c r="P10846" s="6">
        <v>64</v>
      </c>
      <c r="Q10846" s="6"/>
      <c r="R10846" s="6">
        <v>160</v>
      </c>
      <c r="S10846" s="6">
        <v>1</v>
      </c>
      <c r="T10846" s="6"/>
      <c r="U10846" s="6" t="s">
        <v>34118</v>
      </c>
      <c r="V10846" s="6" t="s">
        <v>34119</v>
      </c>
      <c r="W10846" s="6" t="s">
        <v>12299</v>
      </c>
      <c r="X10846" s="6" t="s">
        <v>12299</v>
      </c>
      <c r="Y10846" s="6"/>
      <c r="Z10846" s="6"/>
      <c r="AA10846" s="6"/>
      <c r="AB10846" s="6"/>
    </row>
    <row r="10847" spans="1:28" x14ac:dyDescent="0.3">
      <c r="A10847" s="6">
        <v>22037</v>
      </c>
      <c r="B10847" s="6" t="s">
        <v>34120</v>
      </c>
      <c r="C10847" s="6" t="s">
        <v>34121</v>
      </c>
      <c r="D10847" s="6">
        <v>4</v>
      </c>
      <c r="E10847" s="6">
        <v>10</v>
      </c>
      <c r="F10847" s="6"/>
      <c r="G10847" s="6">
        <v>300</v>
      </c>
      <c r="H10847" s="6"/>
      <c r="I10847" s="6">
        <v>10</v>
      </c>
      <c r="J10847" s="6"/>
      <c r="K10847" s="6">
        <v>1</v>
      </c>
      <c r="L10847" s="6" t="s">
        <v>12295</v>
      </c>
      <c r="M10847" s="6">
        <v>63</v>
      </c>
      <c r="N10847" s="6" t="e">
        <f>VLOOKUP(A10847,web_archive!D:AB,18,FALSE)</f>
        <v>#N/A</v>
      </c>
      <c r="O10847" s="6">
        <v>2</v>
      </c>
      <c r="P10847" s="6">
        <v>64</v>
      </c>
      <c r="Q10847" s="6"/>
      <c r="R10847" s="6">
        <v>160</v>
      </c>
      <c r="S10847" s="6">
        <v>1</v>
      </c>
      <c r="T10847" s="6"/>
      <c r="U10847" s="6" t="s">
        <v>34122</v>
      </c>
      <c r="V10847" s="6" t="s">
        <v>34123</v>
      </c>
      <c r="W10847" s="6" t="s">
        <v>12299</v>
      </c>
      <c r="X10847" s="6" t="s">
        <v>12299</v>
      </c>
      <c r="Y10847" s="6"/>
      <c r="Z10847" s="6"/>
      <c r="AA10847" s="6"/>
      <c r="AB10847" s="6"/>
    </row>
    <row r="10848" spans="1:28" x14ac:dyDescent="0.3">
      <c r="A10848" s="6">
        <v>22042</v>
      </c>
      <c r="B10848" s="6" t="s">
        <v>34124</v>
      </c>
      <c r="C10848" s="6" t="s">
        <v>34125</v>
      </c>
      <c r="D10848" s="6">
        <v>4</v>
      </c>
      <c r="E10848" s="6">
        <v>10</v>
      </c>
      <c r="F10848" s="6"/>
      <c r="G10848" s="6">
        <v>300</v>
      </c>
      <c r="H10848" s="6"/>
      <c r="I10848" s="6">
        <v>15</v>
      </c>
      <c r="J10848" s="6"/>
      <c r="K10848" s="6">
        <v>1</v>
      </c>
      <c r="L10848" s="6" t="s">
        <v>12295</v>
      </c>
      <c r="M10848" s="6">
        <v>63</v>
      </c>
      <c r="N10848" s="6" t="e">
        <f>VLOOKUP(A10848,web_archive!D:AB,18,FALSE)</f>
        <v>#N/A</v>
      </c>
      <c r="O10848" s="6">
        <v>2</v>
      </c>
      <c r="P10848" s="6">
        <v>64</v>
      </c>
      <c r="Q10848" s="6"/>
      <c r="R10848" s="6">
        <v>50</v>
      </c>
      <c r="S10848" s="6">
        <v>1</v>
      </c>
      <c r="T10848" s="6"/>
      <c r="U10848" s="6" t="s">
        <v>13315</v>
      </c>
      <c r="V10848" s="6" t="s">
        <v>18304</v>
      </c>
      <c r="W10848" s="6" t="s">
        <v>34126</v>
      </c>
      <c r="X10848" s="6" t="s">
        <v>12368</v>
      </c>
      <c r="Y10848" s="6" t="s">
        <v>12299</v>
      </c>
      <c r="Z10848" s="6" t="s">
        <v>12299</v>
      </c>
      <c r="AA10848" s="6"/>
      <c r="AB10848" s="6"/>
    </row>
    <row r="10849" spans="1:30" x14ac:dyDescent="0.3">
      <c r="A10849" s="6">
        <v>22043</v>
      </c>
      <c r="B10849" s="6" t="s">
        <v>34127</v>
      </c>
      <c r="C10849" s="6" t="s">
        <v>34128</v>
      </c>
      <c r="D10849" s="6">
        <v>4</v>
      </c>
      <c r="E10849" s="6">
        <v>25000</v>
      </c>
      <c r="F10849" s="6"/>
      <c r="G10849" s="6">
        <v>350</v>
      </c>
      <c r="H10849" s="6"/>
      <c r="I10849" s="6">
        <v>25</v>
      </c>
      <c r="J10849" s="6"/>
      <c r="K10849" s="6">
        <v>1</v>
      </c>
      <c r="L10849" s="6" t="s">
        <v>12230</v>
      </c>
      <c r="M10849" s="6">
        <v>56</v>
      </c>
      <c r="N10849" s="6" t="e">
        <f>VLOOKUP(A10849,web_archive!D:AB,18,FALSE)</f>
        <v>#N/A</v>
      </c>
      <c r="O10849" s="6">
        <v>2</v>
      </c>
      <c r="P10849" s="6">
        <v>64</v>
      </c>
      <c r="Q10849" s="6"/>
      <c r="R10849" s="6">
        <v>100</v>
      </c>
      <c r="S10849" s="6">
        <v>1</v>
      </c>
      <c r="T10849" s="6"/>
      <c r="U10849" s="6" t="s">
        <v>13056</v>
      </c>
      <c r="V10849" s="6" t="s">
        <v>34129</v>
      </c>
      <c r="W10849" s="6" t="s">
        <v>12299</v>
      </c>
      <c r="X10849" s="6" t="s">
        <v>12299</v>
      </c>
      <c r="Y10849" s="6"/>
      <c r="Z10849" s="6"/>
      <c r="AA10849" s="6"/>
      <c r="AB10849" s="6"/>
      <c r="AC10849" s="6"/>
      <c r="AD10849" s="6"/>
    </row>
    <row r="10850" spans="1:30" x14ac:dyDescent="0.3">
      <c r="A10850" s="6">
        <v>22044</v>
      </c>
      <c r="B10850" s="6" t="s">
        <v>34130</v>
      </c>
      <c r="C10850" s="6" t="s">
        <v>34131</v>
      </c>
      <c r="D10850" s="6">
        <v>4</v>
      </c>
      <c r="E10850" s="6">
        <v>10</v>
      </c>
      <c r="F10850" s="6"/>
      <c r="G10850" s="6">
        <v>1000</v>
      </c>
      <c r="H10850" s="6"/>
      <c r="I10850" s="6">
        <v>23</v>
      </c>
      <c r="J10850" s="6"/>
      <c r="K10850" s="6">
        <v>1</v>
      </c>
      <c r="L10850" s="6" t="s">
        <v>12230</v>
      </c>
      <c r="M10850" s="6">
        <v>56</v>
      </c>
      <c r="N10850" s="6" t="e">
        <f>VLOOKUP(A10850,web_archive!D:AB,18,FALSE)</f>
        <v>#N/A</v>
      </c>
      <c r="O10850" s="6">
        <v>2</v>
      </c>
      <c r="P10850" s="6">
        <v>64</v>
      </c>
      <c r="Q10850" s="6"/>
      <c r="R10850" s="6">
        <v>100</v>
      </c>
      <c r="S10850" s="6">
        <v>1</v>
      </c>
      <c r="T10850" s="6"/>
      <c r="U10850" s="6" t="s">
        <v>14284</v>
      </c>
      <c r="V10850" s="6" t="s">
        <v>34132</v>
      </c>
      <c r="W10850" s="6" t="s">
        <v>34133</v>
      </c>
      <c r="X10850" s="6" t="s">
        <v>34132</v>
      </c>
      <c r="Y10850" s="6" t="s">
        <v>34134</v>
      </c>
      <c r="Z10850" s="6" t="s">
        <v>12299</v>
      </c>
      <c r="AA10850" s="6" t="s">
        <v>12299</v>
      </c>
      <c r="AB10850" s="6"/>
      <c r="AC10850" s="6"/>
      <c r="AD10850" s="6"/>
    </row>
    <row r="10851" spans="1:30" x14ac:dyDescent="0.3">
      <c r="A10851" s="6">
        <v>22045</v>
      </c>
      <c r="B10851" s="6" t="s">
        <v>34135</v>
      </c>
      <c r="C10851" s="6" t="s">
        <v>34136</v>
      </c>
      <c r="D10851" s="6">
        <v>4</v>
      </c>
      <c r="E10851" s="6">
        <v>10</v>
      </c>
      <c r="F10851" s="6"/>
      <c r="G10851" s="6">
        <v>200</v>
      </c>
      <c r="H10851" s="6"/>
      <c r="I10851" s="6">
        <v>5</v>
      </c>
      <c r="J10851" s="6"/>
      <c r="K10851" s="6">
        <v>0</v>
      </c>
      <c r="L10851" s="6" t="s">
        <v>12295</v>
      </c>
      <c r="M10851" s="6">
        <v>63</v>
      </c>
      <c r="N10851" s="6" t="e">
        <f>VLOOKUP(A10851,web_archive!D:AB,18,FALSE)</f>
        <v>#N/A</v>
      </c>
      <c r="O10851" s="6">
        <v>2</v>
      </c>
      <c r="P10851" s="6">
        <v>64</v>
      </c>
      <c r="Q10851" s="6"/>
      <c r="R10851" s="6">
        <v>0</v>
      </c>
      <c r="S10851" s="6">
        <v>1</v>
      </c>
      <c r="T10851" s="6">
        <v>0</v>
      </c>
      <c r="U10851" s="6" t="s">
        <v>12640</v>
      </c>
      <c r="V10851" s="6" t="s">
        <v>18103</v>
      </c>
      <c r="W10851" s="6" t="s">
        <v>14345</v>
      </c>
      <c r="X10851" s="6">
        <v>10</v>
      </c>
      <c r="Y10851" s="6" t="s">
        <v>12820</v>
      </c>
      <c r="Z10851" s="6" t="s">
        <v>12299</v>
      </c>
      <c r="AA10851" s="6" t="s">
        <v>12299</v>
      </c>
      <c r="AB10851" s="6"/>
      <c r="AC10851" s="6"/>
      <c r="AD10851" s="6"/>
    </row>
    <row r="10852" spans="1:30" x14ac:dyDescent="0.3">
      <c r="A10852" s="6">
        <v>22046</v>
      </c>
      <c r="B10852" s="6" t="s">
        <v>34137</v>
      </c>
      <c r="C10852" s="6" t="s">
        <v>34138</v>
      </c>
      <c r="D10852" s="6">
        <v>4</v>
      </c>
      <c r="E10852" s="6">
        <v>10</v>
      </c>
      <c r="F10852" s="6"/>
      <c r="G10852" s="6">
        <v>0</v>
      </c>
      <c r="H10852" s="6"/>
      <c r="I10852" s="6">
        <v>26</v>
      </c>
      <c r="J10852" s="6"/>
      <c r="K10852" s="6">
        <v>0</v>
      </c>
      <c r="L10852" s="6" t="s">
        <v>12295</v>
      </c>
      <c r="M10852" s="6">
        <v>63</v>
      </c>
      <c r="N10852" s="6" t="e">
        <f>VLOOKUP(A10852,web_archive!D:AB,18,FALSE)</f>
        <v>#N/A</v>
      </c>
      <c r="O10852" s="6">
        <v>2</v>
      </c>
      <c r="P10852" s="6">
        <v>64</v>
      </c>
      <c r="Q10852" s="6"/>
      <c r="R10852" s="6">
        <v>125</v>
      </c>
      <c r="S10852" s="6">
        <v>1</v>
      </c>
      <c r="T10852" s="6"/>
      <c r="U10852" s="6" t="s">
        <v>13315</v>
      </c>
      <c r="V10852" s="6" t="s">
        <v>31211</v>
      </c>
      <c r="W10852" s="6" t="s">
        <v>12489</v>
      </c>
      <c r="X10852" s="6" t="s">
        <v>12299</v>
      </c>
      <c r="Y10852" s="6" t="s">
        <v>12299</v>
      </c>
      <c r="Z10852" s="6"/>
      <c r="AA10852" s="6"/>
      <c r="AB10852" s="6"/>
      <c r="AC10852" s="6"/>
      <c r="AD10852" s="6"/>
    </row>
    <row r="10853" spans="1:30" x14ac:dyDescent="0.3">
      <c r="A10853" s="6">
        <v>22047</v>
      </c>
      <c r="B10853" s="6" t="s">
        <v>34139</v>
      </c>
      <c r="C10853" s="6" t="s">
        <v>34140</v>
      </c>
      <c r="D10853" s="6">
        <v>4</v>
      </c>
      <c r="E10853" s="6">
        <v>10</v>
      </c>
      <c r="F10853" s="6"/>
      <c r="G10853" s="6">
        <v>250</v>
      </c>
      <c r="H10853" s="6"/>
      <c r="I10853" s="6">
        <v>13</v>
      </c>
      <c r="J10853" s="6"/>
      <c r="K10853" s="6">
        <v>0</v>
      </c>
      <c r="L10853" s="6" t="s">
        <v>12295</v>
      </c>
      <c r="M10853" s="6">
        <v>63</v>
      </c>
      <c r="N10853" s="6" t="e">
        <f>VLOOKUP(A10853,web_archive!D:AB,18,FALSE)</f>
        <v>#N/A</v>
      </c>
      <c r="O10853" s="6">
        <v>2</v>
      </c>
      <c r="P10853" s="6">
        <v>64</v>
      </c>
      <c r="Q10853" s="6"/>
      <c r="R10853" s="6">
        <v>125</v>
      </c>
      <c r="S10853" s="6">
        <v>1</v>
      </c>
      <c r="T10853" s="6"/>
      <c r="U10853" s="6" t="s">
        <v>13315</v>
      </c>
      <c r="V10853" s="6" t="s">
        <v>34141</v>
      </c>
      <c r="W10853" s="6" t="s">
        <v>34142</v>
      </c>
      <c r="X10853" s="6" t="s">
        <v>12956</v>
      </c>
      <c r="Y10853" s="6" t="s">
        <v>34143</v>
      </c>
      <c r="Z10853" s="6" t="s">
        <v>12956</v>
      </c>
      <c r="AA10853" s="6" t="s">
        <v>34144</v>
      </c>
      <c r="AB10853" s="6" t="s">
        <v>14415</v>
      </c>
      <c r="AC10853" s="6" t="s">
        <v>12299</v>
      </c>
      <c r="AD10853" s="6" t="s">
        <v>12299</v>
      </c>
    </row>
    <row r="10854" spans="1:30" x14ac:dyDescent="0.3">
      <c r="A10854" s="6">
        <v>22059</v>
      </c>
      <c r="B10854" s="6" t="s">
        <v>34145</v>
      </c>
      <c r="C10854" s="6" t="s">
        <v>34146</v>
      </c>
      <c r="D10854" s="6">
        <v>4</v>
      </c>
      <c r="E10854" s="6">
        <v>10</v>
      </c>
      <c r="F10854" s="6"/>
      <c r="G10854" s="6">
        <v>300</v>
      </c>
      <c r="H10854" s="6"/>
      <c r="I10854" s="6">
        <v>13</v>
      </c>
      <c r="J10854" s="6"/>
      <c r="K10854" s="6">
        <v>1</v>
      </c>
      <c r="L10854" s="6" t="s">
        <v>12295</v>
      </c>
      <c r="M10854" s="6">
        <v>63</v>
      </c>
      <c r="N10854" s="6" t="e">
        <f>VLOOKUP(A10854,web_archive!D:AB,18,FALSE)</f>
        <v>#N/A</v>
      </c>
      <c r="O10854" s="6">
        <v>2</v>
      </c>
      <c r="P10854" s="6">
        <v>64</v>
      </c>
      <c r="Q10854" s="6"/>
      <c r="R10854" s="6">
        <v>40</v>
      </c>
      <c r="S10854" s="6">
        <v>1</v>
      </c>
      <c r="T10854" s="6"/>
      <c r="U10854" s="6" t="s">
        <v>14938</v>
      </c>
      <c r="V10854" s="6" t="s">
        <v>13915</v>
      </c>
      <c r="W10854" s="6" t="s">
        <v>14738</v>
      </c>
      <c r="X10854" s="6" t="s">
        <v>12370</v>
      </c>
      <c r="Y10854" s="6" t="s">
        <v>12299</v>
      </c>
      <c r="Z10854" s="6" t="s">
        <v>12299</v>
      </c>
      <c r="AA10854" s="6"/>
      <c r="AB10854" s="6"/>
      <c r="AC10854" s="6"/>
      <c r="AD10854" s="6"/>
    </row>
    <row r="10855" spans="1:30" x14ac:dyDescent="0.3">
      <c r="A10855" s="6">
        <v>22064</v>
      </c>
      <c r="B10855" s="6" t="s">
        <v>34147</v>
      </c>
      <c r="C10855" s="6" t="s">
        <v>34148</v>
      </c>
      <c r="D10855" s="6">
        <v>4</v>
      </c>
      <c r="E10855" s="6">
        <v>0</v>
      </c>
      <c r="F10855" s="6"/>
      <c r="G10855" s="6">
        <v>1000</v>
      </c>
      <c r="H10855" s="6"/>
      <c r="I10855" s="6">
        <v>25</v>
      </c>
      <c r="J10855" s="6"/>
      <c r="K10855" s="6">
        <v>1</v>
      </c>
      <c r="L10855" s="6" t="s">
        <v>12295</v>
      </c>
      <c r="M10855" s="6">
        <v>63</v>
      </c>
      <c r="N10855" s="6" t="e">
        <f>VLOOKUP(A10855,web_archive!D:AB,18,FALSE)</f>
        <v>#N/A</v>
      </c>
      <c r="O10855" s="6">
        <v>2</v>
      </c>
      <c r="P10855" s="6">
        <v>64</v>
      </c>
      <c r="Q10855" s="6"/>
      <c r="R10855" s="6"/>
      <c r="S10855" s="6">
        <v>1</v>
      </c>
      <c r="T10855" s="6"/>
      <c r="U10855" s="6" t="s">
        <v>16188</v>
      </c>
      <c r="V10855" s="6" t="s">
        <v>13321</v>
      </c>
      <c r="W10855" s="6" t="s">
        <v>12299</v>
      </c>
      <c r="X10855" s="6" t="s">
        <v>12299</v>
      </c>
      <c r="Y10855" s="6"/>
      <c r="Z10855" s="6"/>
      <c r="AA10855" s="6"/>
      <c r="AB10855" s="6"/>
      <c r="AC10855" s="6"/>
      <c r="AD10855" s="6"/>
    </row>
    <row r="10856" spans="1:30" x14ac:dyDescent="0.3">
      <c r="A10856" s="6">
        <v>22067</v>
      </c>
      <c r="B10856" s="6" t="s">
        <v>34149</v>
      </c>
      <c r="C10856" s="6" t="s">
        <v>34150</v>
      </c>
      <c r="D10856" s="6">
        <v>4</v>
      </c>
      <c r="E10856" s="6">
        <v>10</v>
      </c>
      <c r="F10856" s="6"/>
      <c r="G10856" s="6">
        <v>400</v>
      </c>
      <c r="H10856" s="6"/>
      <c r="I10856" s="6">
        <v>10</v>
      </c>
      <c r="J10856" s="6"/>
      <c r="K10856" s="6">
        <v>0</v>
      </c>
      <c r="L10856" s="6" t="s">
        <v>14534</v>
      </c>
      <c r="M10856" s="6">
        <v>63</v>
      </c>
      <c r="N10856" s="6" t="e">
        <f>VLOOKUP(A10856,web_archive!D:AB,18,FALSE)</f>
        <v>#N/A</v>
      </c>
      <c r="O10856" s="6">
        <v>2</v>
      </c>
      <c r="P10856" s="6">
        <v>64</v>
      </c>
      <c r="Q10856" s="6"/>
      <c r="R10856" s="6">
        <v>1</v>
      </c>
      <c r="S10856" s="6">
        <v>1</v>
      </c>
      <c r="T10856" s="6"/>
      <c r="U10856" s="6" t="s">
        <v>34151</v>
      </c>
      <c r="V10856" s="6" t="s">
        <v>12368</v>
      </c>
      <c r="W10856" s="6" t="s">
        <v>12299</v>
      </c>
      <c r="X10856" s="6" t="s">
        <v>12299</v>
      </c>
      <c r="Y10856" s="6"/>
      <c r="Z10856" s="6"/>
      <c r="AA10856" s="6"/>
      <c r="AB10856" s="6"/>
      <c r="AC10856" s="6"/>
      <c r="AD10856" s="6"/>
    </row>
    <row r="10857" spans="1:30" x14ac:dyDescent="0.3">
      <c r="A10857" s="6">
        <v>22069</v>
      </c>
      <c r="B10857" s="6" t="s">
        <v>34152</v>
      </c>
      <c r="C10857" s="6" t="s">
        <v>34153</v>
      </c>
      <c r="D10857" s="6">
        <v>4</v>
      </c>
      <c r="E10857" s="6">
        <v>0</v>
      </c>
      <c r="F10857" s="6"/>
      <c r="G10857" s="6">
        <v>250</v>
      </c>
      <c r="H10857" s="6"/>
      <c r="I10857" s="6">
        <v>12</v>
      </c>
      <c r="J10857" s="6"/>
      <c r="K10857" s="6">
        <v>1</v>
      </c>
      <c r="L10857" s="6" t="s">
        <v>12295</v>
      </c>
      <c r="M10857" s="6">
        <v>63</v>
      </c>
      <c r="N10857" s="6" t="e">
        <f>VLOOKUP(A10857,web_archive!D:AB,18,FALSE)</f>
        <v>#N/A</v>
      </c>
      <c r="O10857" s="6">
        <v>2</v>
      </c>
      <c r="P10857" s="6">
        <v>64</v>
      </c>
      <c r="Q10857" s="6"/>
      <c r="R10857" s="6">
        <v>90</v>
      </c>
      <c r="S10857" s="6">
        <v>1</v>
      </c>
      <c r="T10857" s="6"/>
      <c r="U10857" s="6" t="s">
        <v>14525</v>
      </c>
      <c r="V10857" s="6" t="s">
        <v>18019</v>
      </c>
      <c r="W10857" s="6" t="s">
        <v>13179</v>
      </c>
      <c r="X10857" s="6" t="s">
        <v>34154</v>
      </c>
      <c r="Y10857" s="6" t="s">
        <v>34155</v>
      </c>
      <c r="Z10857" s="6" t="s">
        <v>16377</v>
      </c>
      <c r="AA10857" s="6" t="s">
        <v>12299</v>
      </c>
      <c r="AB10857" s="6" t="s">
        <v>12299</v>
      </c>
      <c r="AC10857" s="6"/>
      <c r="AD10857" s="6"/>
    </row>
    <row r="10858" spans="1:30" x14ac:dyDescent="0.3">
      <c r="A10858" s="6">
        <v>22072</v>
      </c>
      <c r="B10858" s="6" t="s">
        <v>34156</v>
      </c>
      <c r="C10858" s="6" t="s">
        <v>34156</v>
      </c>
      <c r="D10858" s="6">
        <v>4</v>
      </c>
      <c r="E10858" s="6">
        <v>0</v>
      </c>
      <c r="F10858" s="6"/>
      <c r="G10858" s="6">
        <v>500</v>
      </c>
      <c r="H10858" s="6"/>
      <c r="I10858" s="6">
        <v>10</v>
      </c>
      <c r="J10858" s="6"/>
      <c r="K10858" s="6">
        <v>1</v>
      </c>
      <c r="L10858" s="6" t="s">
        <v>12295</v>
      </c>
      <c r="M10858" s="6">
        <v>63</v>
      </c>
      <c r="N10858" s="6" t="e">
        <f>VLOOKUP(A10858,web_archive!D:AB,18,FALSE)</f>
        <v>#N/A</v>
      </c>
      <c r="O10858" s="6">
        <v>2</v>
      </c>
      <c r="P10858" s="6">
        <v>64</v>
      </c>
      <c r="Q10858" s="6"/>
      <c r="R10858" s="6">
        <v>100</v>
      </c>
      <c r="S10858" s="6">
        <v>1</v>
      </c>
      <c r="T10858" s="6"/>
      <c r="U10858" s="6" t="s">
        <v>34157</v>
      </c>
      <c r="V10858" s="6" t="s">
        <v>34158</v>
      </c>
      <c r="W10858" s="6" t="s">
        <v>34159</v>
      </c>
      <c r="X10858" s="6" t="s">
        <v>12464</v>
      </c>
      <c r="Y10858" s="6" t="s">
        <v>12299</v>
      </c>
      <c r="Z10858" s="6" t="s">
        <v>12299</v>
      </c>
      <c r="AA10858" s="6"/>
      <c r="AB10858" s="6"/>
      <c r="AC10858" s="6"/>
      <c r="AD10858" s="6"/>
    </row>
    <row r="10859" spans="1:30" x14ac:dyDescent="0.3">
      <c r="A10859" s="6">
        <v>22075</v>
      </c>
      <c r="B10859" s="6" t="s">
        <v>34160</v>
      </c>
      <c r="C10859" s="6" t="s">
        <v>34161</v>
      </c>
      <c r="D10859" s="6">
        <v>4</v>
      </c>
      <c r="E10859" s="6">
        <v>20</v>
      </c>
      <c r="F10859" s="6"/>
      <c r="G10859" s="6">
        <v>250</v>
      </c>
      <c r="H10859" s="6"/>
      <c r="I10859" s="6">
        <v>12</v>
      </c>
      <c r="J10859" s="6"/>
      <c r="K10859" s="6">
        <v>1</v>
      </c>
      <c r="L10859" s="6" t="s">
        <v>12295</v>
      </c>
      <c r="M10859" s="6">
        <v>63</v>
      </c>
      <c r="N10859" s="6" t="e">
        <f>VLOOKUP(A10859,web_archive!D:AB,18,FALSE)</f>
        <v>#N/A</v>
      </c>
      <c r="O10859" s="6">
        <v>2</v>
      </c>
      <c r="P10859" s="6">
        <v>64</v>
      </c>
      <c r="Q10859" s="6"/>
      <c r="R10859" s="6">
        <v>100</v>
      </c>
      <c r="S10859" s="6">
        <v>1</v>
      </c>
      <c r="T10859" s="6"/>
      <c r="U10859" s="6" t="s">
        <v>14729</v>
      </c>
      <c r="V10859" s="6" t="s">
        <v>33935</v>
      </c>
      <c r="W10859" s="6" t="s">
        <v>12831</v>
      </c>
      <c r="X10859" s="6" t="s">
        <v>12299</v>
      </c>
      <c r="Y10859" s="6" t="s">
        <v>12299</v>
      </c>
      <c r="Z10859" s="6"/>
      <c r="AA10859" s="6"/>
      <c r="AB10859" s="6"/>
      <c r="AC10859" s="6"/>
      <c r="AD10859" s="6"/>
    </row>
    <row r="10860" spans="1:30" x14ac:dyDescent="0.3">
      <c r="A10860" s="6">
        <v>22076</v>
      </c>
      <c r="B10860" s="6" t="s">
        <v>34162</v>
      </c>
      <c r="C10860" s="6" t="s">
        <v>34163</v>
      </c>
      <c r="D10860" s="6">
        <v>4</v>
      </c>
      <c r="E10860" s="6">
        <v>20</v>
      </c>
      <c r="F10860" s="6"/>
      <c r="G10860" s="6">
        <v>50</v>
      </c>
      <c r="H10860" s="6"/>
      <c r="I10860" s="6">
        <v>10</v>
      </c>
      <c r="J10860" s="6"/>
      <c r="K10860" s="6">
        <v>1</v>
      </c>
      <c r="L10860" s="6" t="s">
        <v>13892</v>
      </c>
      <c r="M10860" s="6">
        <v>7</v>
      </c>
      <c r="N10860" s="6" t="e">
        <f>VLOOKUP(A10860,web_archive!D:AB,18,FALSE)</f>
        <v>#N/A</v>
      </c>
      <c r="O10860" s="6">
        <v>2</v>
      </c>
      <c r="P10860" s="6">
        <v>64</v>
      </c>
      <c r="Q10860" s="6"/>
      <c r="R10860" s="6">
        <v>9</v>
      </c>
      <c r="S10860" s="6">
        <v>1</v>
      </c>
      <c r="T10860" s="6"/>
      <c r="U10860" s="6" t="s">
        <v>17737</v>
      </c>
      <c r="V10860" s="6">
        <v>2</v>
      </c>
      <c r="W10860" s="6" t="s">
        <v>12581</v>
      </c>
      <c r="X10860" s="6" t="s">
        <v>12299</v>
      </c>
      <c r="Y10860" s="6" t="s">
        <v>12299</v>
      </c>
      <c r="Z10860" s="6"/>
      <c r="AA10860" s="6"/>
      <c r="AB10860" s="6"/>
      <c r="AC10860" s="6"/>
      <c r="AD10860" s="6"/>
    </row>
    <row r="10861" spans="1:30" x14ac:dyDescent="0.3">
      <c r="A10861" s="6">
        <v>22077</v>
      </c>
      <c r="B10861" s="6" t="s">
        <v>34164</v>
      </c>
      <c r="C10861" s="6" t="s">
        <v>34165</v>
      </c>
      <c r="D10861" s="6">
        <v>4</v>
      </c>
      <c r="E10861" s="6">
        <v>20</v>
      </c>
      <c r="F10861" s="6"/>
      <c r="G10861" s="6">
        <v>100</v>
      </c>
      <c r="H10861" s="6"/>
      <c r="I10861" s="6">
        <v>20</v>
      </c>
      <c r="J10861" s="6"/>
      <c r="K10861" s="6">
        <v>1</v>
      </c>
      <c r="L10861" s="6" t="s">
        <v>13892</v>
      </c>
      <c r="M10861" s="6">
        <v>7</v>
      </c>
      <c r="N10861" s="6" t="e">
        <f>VLOOKUP(A10861,web_archive!D:AB,18,FALSE)</f>
        <v>#N/A</v>
      </c>
      <c r="O10861" s="6">
        <v>2</v>
      </c>
      <c r="P10861" s="6">
        <v>64</v>
      </c>
      <c r="Q10861" s="6"/>
      <c r="R10861" s="6">
        <v>18</v>
      </c>
      <c r="S10861" s="6">
        <v>1</v>
      </c>
      <c r="T10861" s="6"/>
      <c r="U10861" s="6" t="s">
        <v>12636</v>
      </c>
      <c r="V10861" s="6" t="s">
        <v>18255</v>
      </c>
      <c r="W10861" s="6">
        <v>4</v>
      </c>
      <c r="X10861" s="6" t="s">
        <v>14981</v>
      </c>
      <c r="Y10861" s="6">
        <v>1</v>
      </c>
      <c r="Z10861" s="6" t="s">
        <v>12581</v>
      </c>
      <c r="AA10861" s="6" t="s">
        <v>12299</v>
      </c>
      <c r="AB10861" s="6" t="s">
        <v>12299</v>
      </c>
      <c r="AC10861" s="6"/>
      <c r="AD10861" s="6"/>
    </row>
    <row r="10862" spans="1:30" x14ac:dyDescent="0.3">
      <c r="A10862" s="6">
        <v>22078</v>
      </c>
      <c r="B10862" s="6" t="s">
        <v>34166</v>
      </c>
      <c r="C10862" s="6" t="s">
        <v>34167</v>
      </c>
      <c r="D10862" s="6">
        <v>4</v>
      </c>
      <c r="E10862" s="6">
        <v>10</v>
      </c>
      <c r="F10862" s="6"/>
      <c r="G10862" s="6">
        <v>300</v>
      </c>
      <c r="H10862" s="6"/>
      <c r="I10862" s="6">
        <v>20</v>
      </c>
      <c r="J10862" s="6"/>
      <c r="K10862" s="6">
        <v>1</v>
      </c>
      <c r="L10862" s="6" t="s">
        <v>12295</v>
      </c>
      <c r="M10862" s="6">
        <v>63</v>
      </c>
      <c r="N10862" s="6" t="e">
        <f>VLOOKUP(A10862,web_archive!D:AB,18,FALSE)</f>
        <v>#N/A</v>
      </c>
      <c r="O10862" s="6">
        <v>2</v>
      </c>
      <c r="P10862" s="6">
        <v>64</v>
      </c>
      <c r="Q10862" s="6"/>
      <c r="R10862" s="6">
        <v>1</v>
      </c>
      <c r="S10862" s="6">
        <v>1</v>
      </c>
      <c r="T10862" s="6"/>
      <c r="U10862" s="6" t="s">
        <v>28775</v>
      </c>
      <c r="V10862" s="6" t="s">
        <v>13898</v>
      </c>
      <c r="W10862" s="6" t="s">
        <v>28776</v>
      </c>
      <c r="X10862" s="6" t="s">
        <v>28678</v>
      </c>
      <c r="Y10862" s="6" t="s">
        <v>12299</v>
      </c>
      <c r="Z10862" s="6" t="s">
        <v>12299</v>
      </c>
      <c r="AA10862" s="6"/>
      <c r="AB10862" s="6"/>
      <c r="AC10862" s="6"/>
      <c r="AD10862" s="6"/>
    </row>
    <row r="10863" spans="1:30" x14ac:dyDescent="0.3">
      <c r="A10863" s="6">
        <v>22079</v>
      </c>
      <c r="B10863" s="6" t="s">
        <v>34168</v>
      </c>
      <c r="C10863" s="6" t="s">
        <v>34169</v>
      </c>
      <c r="D10863" s="6">
        <v>4</v>
      </c>
      <c r="E10863" s="6">
        <v>10</v>
      </c>
      <c r="F10863" s="6"/>
      <c r="G10863" s="6">
        <v>300</v>
      </c>
      <c r="H10863" s="6"/>
      <c r="I10863" s="6">
        <v>20</v>
      </c>
      <c r="J10863" s="6"/>
      <c r="K10863" s="6">
        <v>1</v>
      </c>
      <c r="L10863" s="6" t="s">
        <v>12295</v>
      </c>
      <c r="M10863" s="6">
        <v>63</v>
      </c>
      <c r="N10863" s="6" t="e">
        <f>VLOOKUP(A10863,web_archive!D:AB,18,FALSE)</f>
        <v>#N/A</v>
      </c>
      <c r="O10863" s="6">
        <v>2</v>
      </c>
      <c r="P10863" s="6">
        <v>64</v>
      </c>
      <c r="Q10863" s="6"/>
      <c r="R10863" s="6">
        <v>1</v>
      </c>
      <c r="S10863" s="6">
        <v>1</v>
      </c>
      <c r="T10863" s="6"/>
      <c r="U10863" s="6" t="s">
        <v>28775</v>
      </c>
      <c r="V10863" s="6" t="s">
        <v>13898</v>
      </c>
      <c r="W10863" s="6" t="s">
        <v>17705</v>
      </c>
      <c r="X10863" s="6" t="s">
        <v>28678</v>
      </c>
      <c r="Y10863" s="6" t="s">
        <v>12299</v>
      </c>
      <c r="Z10863" s="6" t="s">
        <v>12299</v>
      </c>
      <c r="AA10863" s="6"/>
      <c r="AB10863" s="6"/>
      <c r="AC10863" s="6"/>
      <c r="AD10863" s="6"/>
    </row>
    <row r="10864" spans="1:30" x14ac:dyDescent="0.3">
      <c r="A10864" s="6">
        <v>22080</v>
      </c>
      <c r="B10864" s="6" t="s">
        <v>34170</v>
      </c>
      <c r="C10864" s="6" t="s">
        <v>34171</v>
      </c>
      <c r="D10864" s="6">
        <v>4</v>
      </c>
      <c r="E10864" s="6">
        <v>10</v>
      </c>
      <c r="F10864" s="6"/>
      <c r="G10864" s="6">
        <v>300</v>
      </c>
      <c r="H10864" s="6"/>
      <c r="I10864" s="6">
        <v>20</v>
      </c>
      <c r="J10864" s="6"/>
      <c r="K10864" s="6">
        <v>1</v>
      </c>
      <c r="L10864" s="6" t="s">
        <v>12295</v>
      </c>
      <c r="M10864" s="6">
        <v>63</v>
      </c>
      <c r="N10864" s="6" t="e">
        <f>VLOOKUP(A10864,web_archive!D:AB,18,FALSE)</f>
        <v>#N/A</v>
      </c>
      <c r="O10864" s="6">
        <v>2</v>
      </c>
      <c r="P10864" s="6">
        <v>64</v>
      </c>
      <c r="Q10864" s="6"/>
      <c r="R10864" s="6">
        <v>1</v>
      </c>
      <c r="S10864" s="6">
        <v>1</v>
      </c>
      <c r="T10864" s="6"/>
      <c r="U10864" s="6" t="s">
        <v>28775</v>
      </c>
      <c r="V10864" s="6" t="s">
        <v>13898</v>
      </c>
      <c r="W10864" s="6" t="s">
        <v>13696</v>
      </c>
      <c r="X10864" s="6" t="s">
        <v>28678</v>
      </c>
      <c r="Y10864" s="6" t="s">
        <v>12299</v>
      </c>
      <c r="Z10864" s="6" t="s">
        <v>12299</v>
      </c>
      <c r="AA10864" s="6"/>
      <c r="AB10864" s="6"/>
      <c r="AC10864" s="6"/>
      <c r="AD10864" s="6"/>
    </row>
    <row r="10865" spans="1:39" x14ac:dyDescent="0.3">
      <c r="A10865" s="6">
        <v>22081</v>
      </c>
      <c r="B10865" s="6" t="s">
        <v>34172</v>
      </c>
      <c r="C10865" s="6" t="s">
        <v>34173</v>
      </c>
      <c r="D10865" s="6">
        <v>4</v>
      </c>
      <c r="E10865" s="6">
        <v>10</v>
      </c>
      <c r="F10865" s="6"/>
      <c r="G10865" s="6">
        <v>300</v>
      </c>
      <c r="H10865" s="6"/>
      <c r="I10865" s="6">
        <v>20</v>
      </c>
      <c r="J10865" s="6"/>
      <c r="K10865" s="6">
        <v>1</v>
      </c>
      <c r="L10865" s="6" t="s">
        <v>12295</v>
      </c>
      <c r="M10865" s="6">
        <v>63</v>
      </c>
      <c r="N10865" s="6" t="e">
        <f>VLOOKUP(A10865,web_archive!D:AB,18,FALSE)</f>
        <v>#N/A</v>
      </c>
      <c r="O10865" s="6">
        <v>2</v>
      </c>
      <c r="P10865" s="6">
        <v>64</v>
      </c>
      <c r="Q10865" s="6"/>
      <c r="R10865" s="6">
        <v>1</v>
      </c>
      <c r="S10865" s="6">
        <v>1</v>
      </c>
      <c r="T10865" s="6"/>
      <c r="U10865" s="6" t="s">
        <v>28775</v>
      </c>
      <c r="V10865" s="6" t="s">
        <v>13898</v>
      </c>
      <c r="W10865" s="6" t="s">
        <v>28516</v>
      </c>
      <c r="X10865" s="6" t="s">
        <v>28678</v>
      </c>
      <c r="Y10865" s="6" t="s">
        <v>12299</v>
      </c>
      <c r="Z10865" s="6" t="s">
        <v>12299</v>
      </c>
      <c r="AA10865" s="6"/>
      <c r="AB10865" s="6"/>
      <c r="AC10865" s="6"/>
      <c r="AD10865" s="6"/>
      <c r="AE10865" s="6"/>
      <c r="AF10865" s="6"/>
      <c r="AG10865" s="6"/>
      <c r="AH10865" s="6"/>
      <c r="AI10865" s="6"/>
      <c r="AJ10865" s="6"/>
      <c r="AK10865" s="6"/>
      <c r="AL10865" s="6"/>
      <c r="AM10865" s="6"/>
    </row>
    <row r="10866" spans="1:39" x14ac:dyDescent="0.3">
      <c r="A10866" s="6">
        <v>22082</v>
      </c>
      <c r="B10866" s="6" t="s">
        <v>34174</v>
      </c>
      <c r="C10866" s="6" t="s">
        <v>34175</v>
      </c>
      <c r="D10866" s="6">
        <v>4</v>
      </c>
      <c r="E10866" s="6">
        <v>0</v>
      </c>
      <c r="F10866" s="6"/>
      <c r="G10866" s="6">
        <v>500</v>
      </c>
      <c r="H10866" s="6"/>
      <c r="I10866" s="6">
        <v>12</v>
      </c>
      <c r="J10866" s="6"/>
      <c r="K10866" s="6">
        <v>1</v>
      </c>
      <c r="L10866" s="6" t="s">
        <v>12295</v>
      </c>
      <c r="M10866" s="6">
        <v>63</v>
      </c>
      <c r="N10866" s="6" t="e">
        <f>VLOOKUP(A10866,web_archive!D:AB,18,FALSE)</f>
        <v>#N/A</v>
      </c>
      <c r="O10866" s="6">
        <v>2</v>
      </c>
      <c r="P10866" s="6">
        <v>64</v>
      </c>
      <c r="Q10866" s="6"/>
      <c r="R10866" s="6">
        <v>90</v>
      </c>
      <c r="S10866" s="6">
        <v>1</v>
      </c>
      <c r="T10866" s="6"/>
      <c r="U10866" s="6" t="s">
        <v>14724</v>
      </c>
      <c r="V10866" s="6" t="s">
        <v>13179</v>
      </c>
      <c r="W10866" s="6" t="s">
        <v>14661</v>
      </c>
      <c r="X10866" s="6" t="s">
        <v>13458</v>
      </c>
      <c r="Y10866" s="6" t="s">
        <v>14661</v>
      </c>
      <c r="Z10866" s="6" t="s">
        <v>13456</v>
      </c>
      <c r="AA10866" s="6" t="s">
        <v>14661</v>
      </c>
      <c r="AB10866" s="6" t="s">
        <v>12824</v>
      </c>
      <c r="AC10866" s="6" t="s">
        <v>34176</v>
      </c>
      <c r="AD10866" s="6" t="s">
        <v>13179</v>
      </c>
      <c r="AE10866" s="6" t="s">
        <v>34177</v>
      </c>
      <c r="AF10866" s="6" t="s">
        <v>13458</v>
      </c>
      <c r="AG10866" s="6" t="s">
        <v>34177</v>
      </c>
      <c r="AH10866" s="6" t="s">
        <v>13456</v>
      </c>
      <c r="AI10866" s="6" t="s">
        <v>34177</v>
      </c>
      <c r="AJ10866" s="6" t="s">
        <v>12824</v>
      </c>
      <c r="AK10866" s="6" t="s">
        <v>34178</v>
      </c>
      <c r="AL10866" s="6" t="s">
        <v>12299</v>
      </c>
      <c r="AM10866" s="6" t="s">
        <v>12299</v>
      </c>
    </row>
    <row r="10867" spans="1:39" x14ac:dyDescent="0.3">
      <c r="A10867" s="6">
        <v>22083</v>
      </c>
      <c r="B10867" s="6" t="s">
        <v>34179</v>
      </c>
      <c r="C10867" s="6" t="s">
        <v>34180</v>
      </c>
      <c r="D10867" s="6">
        <v>4</v>
      </c>
      <c r="E10867" s="6">
        <v>20</v>
      </c>
      <c r="F10867" s="6"/>
      <c r="G10867" s="6">
        <v>500</v>
      </c>
      <c r="H10867" s="6"/>
      <c r="I10867" s="6">
        <v>25</v>
      </c>
      <c r="J10867" s="6"/>
      <c r="K10867" s="6">
        <v>1</v>
      </c>
      <c r="L10867" s="6" t="s">
        <v>13892</v>
      </c>
      <c r="M10867" s="6">
        <v>7</v>
      </c>
      <c r="N10867" s="6" t="e">
        <f>VLOOKUP(A10867,web_archive!D:AB,18,FALSE)</f>
        <v>#N/A</v>
      </c>
      <c r="O10867" s="6">
        <v>2</v>
      </c>
      <c r="P10867" s="6">
        <v>64</v>
      </c>
      <c r="Q10867" s="6"/>
      <c r="R10867" s="6">
        <v>100</v>
      </c>
      <c r="S10867" s="6">
        <v>1</v>
      </c>
      <c r="T10867" s="6"/>
      <c r="U10867" s="6" t="s">
        <v>13923</v>
      </c>
      <c r="V10867" s="6" t="s">
        <v>13916</v>
      </c>
      <c r="W10867" s="6" t="s">
        <v>34181</v>
      </c>
      <c r="X10867" s="6" t="s">
        <v>34182</v>
      </c>
      <c r="Y10867" s="6" t="s">
        <v>34183</v>
      </c>
      <c r="Z10867" s="6" t="s">
        <v>12299</v>
      </c>
      <c r="AA10867" s="6" t="s">
        <v>12299</v>
      </c>
      <c r="AB10867" s="6"/>
      <c r="AC10867" s="6"/>
      <c r="AD10867" s="6"/>
      <c r="AE10867" s="6"/>
      <c r="AF10867" s="6"/>
      <c r="AG10867" s="6"/>
      <c r="AH10867" s="6"/>
      <c r="AI10867" s="6"/>
      <c r="AJ10867" s="6"/>
      <c r="AK10867" s="6"/>
      <c r="AL10867" s="6"/>
      <c r="AM10867" s="6"/>
    </row>
    <row r="10868" spans="1:39" x14ac:dyDescent="0.3">
      <c r="A10868" s="6">
        <v>22084</v>
      </c>
      <c r="B10868" s="6" t="s">
        <v>34184</v>
      </c>
      <c r="C10868" s="6" t="s">
        <v>34185</v>
      </c>
      <c r="D10868" s="6">
        <v>4</v>
      </c>
      <c r="E10868" s="6">
        <v>20</v>
      </c>
      <c r="F10868" s="6"/>
      <c r="G10868" s="6">
        <v>600</v>
      </c>
      <c r="H10868" s="6"/>
      <c r="I10868" s="6">
        <v>30</v>
      </c>
      <c r="J10868" s="6"/>
      <c r="K10868" s="6">
        <v>1</v>
      </c>
      <c r="L10868" s="6" t="s">
        <v>13892</v>
      </c>
      <c r="M10868" s="6">
        <v>7</v>
      </c>
      <c r="N10868" s="6" t="e">
        <f>VLOOKUP(A10868,web_archive!D:AB,18,FALSE)</f>
        <v>#N/A</v>
      </c>
      <c r="O10868" s="6">
        <v>2</v>
      </c>
      <c r="P10868" s="6">
        <v>64</v>
      </c>
      <c r="Q10868" s="6"/>
      <c r="R10868" s="6">
        <v>140</v>
      </c>
      <c r="S10868" s="6">
        <v>1</v>
      </c>
      <c r="T10868" s="6"/>
      <c r="U10868" s="6" t="s">
        <v>13923</v>
      </c>
      <c r="V10868" s="6" t="s">
        <v>14851</v>
      </c>
      <c r="W10868" s="6" t="s">
        <v>34186</v>
      </c>
      <c r="X10868" s="6" t="s">
        <v>34187</v>
      </c>
      <c r="Y10868" s="6" t="s">
        <v>34188</v>
      </c>
      <c r="Z10868" s="6" t="s">
        <v>12299</v>
      </c>
      <c r="AA10868" s="6" t="s">
        <v>12299</v>
      </c>
      <c r="AB10868" s="6"/>
      <c r="AC10868" s="6"/>
      <c r="AD10868" s="6"/>
      <c r="AE10868" s="6"/>
      <c r="AF10868" s="6"/>
      <c r="AG10868" s="6"/>
      <c r="AH10868" s="6"/>
      <c r="AI10868" s="6"/>
      <c r="AJ10868" s="6"/>
      <c r="AK10868" s="6"/>
      <c r="AL10868" s="6"/>
      <c r="AM10868" s="6"/>
    </row>
    <row r="10869" spans="1:39" x14ac:dyDescent="0.3">
      <c r="A10869" s="6">
        <v>22085</v>
      </c>
      <c r="B10869" s="6" t="s">
        <v>34189</v>
      </c>
      <c r="C10869" s="6" t="s">
        <v>34190</v>
      </c>
      <c r="D10869" s="6">
        <v>4</v>
      </c>
      <c r="E10869" s="6">
        <v>20</v>
      </c>
      <c r="F10869" s="6"/>
      <c r="G10869" s="6">
        <v>700</v>
      </c>
      <c r="H10869" s="6"/>
      <c r="I10869" s="6">
        <v>35</v>
      </c>
      <c r="J10869" s="6"/>
      <c r="K10869" s="6">
        <v>1</v>
      </c>
      <c r="L10869" s="6" t="s">
        <v>13892</v>
      </c>
      <c r="M10869" s="6">
        <v>7</v>
      </c>
      <c r="N10869" s="6" t="e">
        <f>VLOOKUP(A10869,web_archive!D:AB,18,FALSE)</f>
        <v>#N/A</v>
      </c>
      <c r="O10869" s="6">
        <v>2</v>
      </c>
      <c r="P10869" s="6">
        <v>64</v>
      </c>
      <c r="Q10869" s="6"/>
      <c r="R10869" s="6">
        <v>175</v>
      </c>
      <c r="S10869" s="6">
        <v>1</v>
      </c>
      <c r="T10869" s="6"/>
      <c r="U10869" s="6" t="s">
        <v>12807</v>
      </c>
      <c r="V10869" s="6" t="s">
        <v>16214</v>
      </c>
      <c r="W10869" s="6" t="s">
        <v>34191</v>
      </c>
      <c r="X10869" s="6" t="s">
        <v>28830</v>
      </c>
      <c r="Y10869" s="6" t="s">
        <v>34192</v>
      </c>
      <c r="Z10869" s="6" t="s">
        <v>34193</v>
      </c>
      <c r="AA10869" s="6" t="s">
        <v>12491</v>
      </c>
      <c r="AB10869" s="6" t="s">
        <v>12299</v>
      </c>
      <c r="AC10869" s="6" t="s">
        <v>12299</v>
      </c>
      <c r="AD10869" s="6"/>
      <c r="AE10869" s="6"/>
      <c r="AF10869" s="6"/>
      <c r="AG10869" s="6"/>
      <c r="AH10869" s="6"/>
      <c r="AI10869" s="6"/>
      <c r="AJ10869" s="6"/>
      <c r="AK10869" s="6"/>
      <c r="AL10869" s="6"/>
      <c r="AM10869" s="6"/>
    </row>
    <row r="10870" spans="1:39" x14ac:dyDescent="0.3">
      <c r="A10870" s="6">
        <v>22089</v>
      </c>
      <c r="B10870" s="6" t="s">
        <v>34194</v>
      </c>
      <c r="C10870" s="6" t="s">
        <v>34110</v>
      </c>
      <c r="D10870" s="6">
        <v>4</v>
      </c>
      <c r="E10870" s="6">
        <v>0</v>
      </c>
      <c r="F10870" s="6"/>
      <c r="G10870" s="6">
        <v>500</v>
      </c>
      <c r="H10870" s="6"/>
      <c r="I10870" s="6">
        <v>10</v>
      </c>
      <c r="J10870" s="6"/>
      <c r="K10870" s="6">
        <v>1</v>
      </c>
      <c r="L10870" s="6" t="s">
        <v>12295</v>
      </c>
      <c r="M10870" s="6">
        <v>63</v>
      </c>
      <c r="N10870" s="6" t="e">
        <f>VLOOKUP(A10870,web_archive!D:AB,18,FALSE)</f>
        <v>#N/A</v>
      </c>
      <c r="O10870" s="6">
        <v>2</v>
      </c>
      <c r="P10870" s="6">
        <v>64</v>
      </c>
      <c r="Q10870" s="6"/>
      <c r="R10870" s="6">
        <v>50</v>
      </c>
      <c r="S10870" s="6">
        <v>1</v>
      </c>
      <c r="T10870" s="6"/>
      <c r="U10870" s="6" t="s">
        <v>12636</v>
      </c>
      <c r="V10870" s="6" t="s">
        <v>30995</v>
      </c>
      <c r="W10870" s="6" t="s">
        <v>34111</v>
      </c>
      <c r="X10870" s="6" t="s">
        <v>18097</v>
      </c>
      <c r="Y10870" s="6" t="s">
        <v>13121</v>
      </c>
      <c r="Z10870" s="6" t="s">
        <v>12299</v>
      </c>
      <c r="AA10870" s="6" t="s">
        <v>12299</v>
      </c>
      <c r="AB10870" s="6"/>
      <c r="AC10870" s="6"/>
      <c r="AD10870" s="6"/>
      <c r="AE10870" s="6"/>
      <c r="AF10870" s="6"/>
      <c r="AG10870" s="6"/>
      <c r="AH10870" s="6"/>
      <c r="AI10870" s="6"/>
      <c r="AJ10870" s="6"/>
      <c r="AK10870" s="6"/>
      <c r="AL10870" s="6"/>
      <c r="AM10870" s="6"/>
    </row>
    <row r="10871" spans="1:39" x14ac:dyDescent="0.3">
      <c r="A10871" s="6">
        <v>22101</v>
      </c>
      <c r="B10871" s="6" t="s">
        <v>34195</v>
      </c>
      <c r="C10871" s="6" t="s">
        <v>34196</v>
      </c>
      <c r="D10871" s="6">
        <v>4</v>
      </c>
      <c r="E10871" s="6">
        <v>10</v>
      </c>
      <c r="F10871" s="6"/>
      <c r="G10871" s="6">
        <v>300</v>
      </c>
      <c r="H10871" s="6"/>
      <c r="I10871" s="6">
        <v>15</v>
      </c>
      <c r="J10871" s="6"/>
      <c r="K10871" s="6">
        <v>1</v>
      </c>
      <c r="L10871" s="6" t="s">
        <v>12295</v>
      </c>
      <c r="M10871" s="6">
        <v>63</v>
      </c>
      <c r="N10871" s="6" t="str">
        <f>VLOOKUP(A10871,web_archive!D:AB,18,FALSE)</f>
        <v>None</v>
      </c>
      <c r="O10871" s="6">
        <v>2</v>
      </c>
      <c r="P10871" s="6">
        <v>64</v>
      </c>
      <c r="Q10871" s="6"/>
      <c r="R10871" s="6">
        <v>1</v>
      </c>
      <c r="S10871" s="6">
        <v>1</v>
      </c>
      <c r="T10871" s="6"/>
      <c r="U10871" s="6" t="s">
        <v>12841</v>
      </c>
      <c r="V10871" s="6" t="s">
        <v>14010</v>
      </c>
      <c r="W10871" s="6" t="s">
        <v>12368</v>
      </c>
      <c r="X10871" s="6" t="s">
        <v>12299</v>
      </c>
      <c r="Y10871" s="6" t="s">
        <v>12299</v>
      </c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  <c r="AJ10871" s="6"/>
      <c r="AK10871" s="6"/>
      <c r="AL10871" s="6"/>
      <c r="AM10871" s="6"/>
    </row>
    <row r="10872" spans="1:39" x14ac:dyDescent="0.3">
      <c r="A10872" s="6">
        <v>22103</v>
      </c>
      <c r="B10872" s="6" t="s">
        <v>34197</v>
      </c>
      <c r="C10872" s="6" t="s">
        <v>34198</v>
      </c>
      <c r="D10872" s="6">
        <v>4</v>
      </c>
      <c r="E10872" s="6">
        <v>0</v>
      </c>
      <c r="F10872" s="6"/>
      <c r="G10872" s="6">
        <v>500</v>
      </c>
      <c r="H10872" s="6"/>
      <c r="I10872" s="6">
        <v>13</v>
      </c>
      <c r="J10872" s="6"/>
      <c r="K10872" s="6">
        <v>0</v>
      </c>
      <c r="L10872" s="6" t="s">
        <v>12295</v>
      </c>
      <c r="M10872" s="6">
        <v>63</v>
      </c>
      <c r="N10872" s="6" t="str">
        <f>VLOOKUP(A10872,web_archive!D:AB,18,FALSE)</f>
        <v>None</v>
      </c>
      <c r="O10872" s="6">
        <v>2</v>
      </c>
      <c r="P10872" s="6">
        <v>64</v>
      </c>
      <c r="Q10872" s="6"/>
      <c r="R10872" s="6">
        <v>100</v>
      </c>
      <c r="S10872" s="6">
        <v>1</v>
      </c>
      <c r="T10872" s="6"/>
      <c r="U10872" s="6" t="s">
        <v>14729</v>
      </c>
      <c r="V10872" s="6" t="s">
        <v>34199</v>
      </c>
      <c r="W10872" s="6" t="s">
        <v>34200</v>
      </c>
      <c r="X10872" s="6" t="s">
        <v>12299</v>
      </c>
      <c r="Y10872" s="6" t="s">
        <v>12299</v>
      </c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  <c r="AJ10872" s="6"/>
      <c r="AK10872" s="6"/>
      <c r="AL10872" s="6"/>
      <c r="AM10872" s="6"/>
    </row>
    <row r="10873" spans="1:39" x14ac:dyDescent="0.3">
      <c r="A10873" s="6">
        <v>22106</v>
      </c>
      <c r="B10873" s="6" t="s">
        <v>34201</v>
      </c>
      <c r="C10873" s="6" t="s">
        <v>34202</v>
      </c>
      <c r="D10873" s="6">
        <v>4</v>
      </c>
      <c r="E10873" s="6">
        <v>0</v>
      </c>
      <c r="F10873" s="6"/>
      <c r="G10873" s="6">
        <v>500</v>
      </c>
      <c r="H10873" s="6"/>
      <c r="I10873" s="6">
        <v>13</v>
      </c>
      <c r="J10873" s="6"/>
      <c r="K10873" s="6">
        <v>1</v>
      </c>
      <c r="L10873" s="6" t="s">
        <v>12295</v>
      </c>
      <c r="M10873" s="6">
        <v>63</v>
      </c>
      <c r="N10873" s="6" t="str">
        <f>VLOOKUP(A10873,web_archive!D:AB,18,FALSE)</f>
        <v>None</v>
      </c>
      <c r="O10873" s="6">
        <v>2</v>
      </c>
      <c r="P10873" s="6">
        <v>64</v>
      </c>
      <c r="Q10873" s="6"/>
      <c r="R10873" s="6">
        <v>1</v>
      </c>
      <c r="S10873" s="6">
        <v>1</v>
      </c>
      <c r="T10873" s="6"/>
      <c r="U10873" s="6" t="s">
        <v>12978</v>
      </c>
      <c r="V10873" s="6" t="s">
        <v>13898</v>
      </c>
      <c r="W10873" s="6" t="s">
        <v>14764</v>
      </c>
      <c r="X10873" s="6" t="s">
        <v>13526</v>
      </c>
      <c r="Y10873" s="6" t="s">
        <v>34203</v>
      </c>
      <c r="Z10873" s="6" t="s">
        <v>14823</v>
      </c>
      <c r="AA10873" s="6" t="s">
        <v>16389</v>
      </c>
      <c r="AB10873" s="6" t="s">
        <v>34204</v>
      </c>
      <c r="AC10873" s="6" t="s">
        <v>14823</v>
      </c>
      <c r="AD10873" s="6" t="s">
        <v>16389</v>
      </c>
      <c r="AE10873" s="6" t="s">
        <v>16390</v>
      </c>
      <c r="AF10873" s="6" t="s">
        <v>12299</v>
      </c>
      <c r="AG10873" s="6" t="s">
        <v>12299</v>
      </c>
      <c r="AH10873" s="6"/>
      <c r="AI10873" s="6"/>
      <c r="AJ10873" s="6"/>
      <c r="AK10873" s="6"/>
      <c r="AL10873" s="6"/>
      <c r="AM10873" s="6"/>
    </row>
    <row r="10874" spans="1:39" x14ac:dyDescent="0.3">
      <c r="A10874" s="6">
        <v>22122</v>
      </c>
      <c r="B10874" s="6" t="s">
        <v>34205</v>
      </c>
      <c r="C10874" s="6" t="s">
        <v>34206</v>
      </c>
      <c r="D10874" s="6">
        <v>4</v>
      </c>
      <c r="E10874" s="6">
        <v>0</v>
      </c>
      <c r="F10874" s="6"/>
      <c r="G10874" s="6">
        <v>0</v>
      </c>
      <c r="H10874" s="6"/>
      <c r="I10874" s="6">
        <v>22</v>
      </c>
      <c r="J10874" s="6"/>
      <c r="K10874" s="6">
        <v>0</v>
      </c>
      <c r="L10874" s="6" t="s">
        <v>12295</v>
      </c>
      <c r="M10874" s="6">
        <v>63</v>
      </c>
      <c r="N10874" s="6" t="e">
        <f>VLOOKUP(A10874,web_archive!D:AB,18,FALSE)</f>
        <v>#N/A</v>
      </c>
      <c r="O10874" s="6">
        <v>2</v>
      </c>
      <c r="P10874" s="6">
        <v>64</v>
      </c>
      <c r="Q10874" s="6"/>
      <c r="R10874" s="6">
        <v>100</v>
      </c>
      <c r="S10874" s="6">
        <v>1</v>
      </c>
      <c r="T10874" s="6"/>
      <c r="U10874" s="6" t="s">
        <v>12841</v>
      </c>
      <c r="V10874" s="6" t="s">
        <v>14883</v>
      </c>
      <c r="W10874" s="6" t="s">
        <v>34207</v>
      </c>
      <c r="X10874" s="6" t="s">
        <v>17498</v>
      </c>
      <c r="Y10874" s="6" t="s">
        <v>12299</v>
      </c>
      <c r="Z10874" s="6" t="s">
        <v>12299</v>
      </c>
      <c r="AA10874" s="6"/>
      <c r="AB10874" s="6"/>
      <c r="AC10874" s="6"/>
      <c r="AD10874" s="6"/>
      <c r="AE10874" s="6"/>
      <c r="AF10874" s="6"/>
      <c r="AG10874" s="6"/>
      <c r="AH10874" s="6"/>
      <c r="AI10874" s="6"/>
      <c r="AJ10874" s="6"/>
      <c r="AK10874" s="6"/>
      <c r="AL10874" s="6"/>
      <c r="AM10874" s="6"/>
    </row>
    <row r="10875" spans="1:39" x14ac:dyDescent="0.3">
      <c r="A10875" s="6">
        <v>22123</v>
      </c>
      <c r="B10875" s="6" t="s">
        <v>34208</v>
      </c>
      <c r="C10875" s="6" t="s">
        <v>34209</v>
      </c>
      <c r="D10875" s="6">
        <v>4</v>
      </c>
      <c r="E10875" s="6">
        <v>0</v>
      </c>
      <c r="F10875" s="6"/>
      <c r="G10875" s="6">
        <v>0</v>
      </c>
      <c r="H10875" s="6"/>
      <c r="I10875" s="6">
        <v>25</v>
      </c>
      <c r="J10875" s="6"/>
      <c r="K10875" s="6">
        <v>0</v>
      </c>
      <c r="L10875" s="6" t="s">
        <v>12295</v>
      </c>
      <c r="M10875" s="6">
        <v>63</v>
      </c>
      <c r="N10875" s="6" t="e">
        <f>VLOOKUP(A10875,web_archive!D:AB,18,FALSE)</f>
        <v>#N/A</v>
      </c>
      <c r="O10875" s="6">
        <v>2</v>
      </c>
      <c r="P10875" s="6">
        <v>64</v>
      </c>
      <c r="Q10875" s="6"/>
      <c r="R10875" s="6">
        <v>115</v>
      </c>
      <c r="S10875" s="6">
        <v>1</v>
      </c>
      <c r="T10875" s="6"/>
      <c r="U10875" s="6" t="s">
        <v>12841</v>
      </c>
      <c r="V10875" s="6" t="s">
        <v>14883</v>
      </c>
      <c r="W10875" s="6" t="s">
        <v>34210</v>
      </c>
      <c r="X10875" s="6" t="s">
        <v>17503</v>
      </c>
      <c r="Y10875" s="6" t="s">
        <v>12299</v>
      </c>
      <c r="Z10875" s="6" t="s">
        <v>12299</v>
      </c>
      <c r="AA10875" s="6"/>
      <c r="AB10875" s="6"/>
      <c r="AC10875" s="6"/>
      <c r="AD10875" s="6"/>
      <c r="AE10875" s="6"/>
      <c r="AF10875" s="6"/>
      <c r="AG10875" s="6"/>
      <c r="AH10875" s="6"/>
      <c r="AI10875" s="6"/>
      <c r="AJ10875" s="6"/>
      <c r="AK10875" s="6"/>
      <c r="AL10875" s="6"/>
      <c r="AM10875" s="6"/>
    </row>
    <row r="10876" spans="1:39" x14ac:dyDescent="0.3">
      <c r="A10876" s="6">
        <v>22124</v>
      </c>
      <c r="B10876" s="6" t="s">
        <v>34211</v>
      </c>
      <c r="C10876" s="6" t="s">
        <v>34212</v>
      </c>
      <c r="D10876" s="6">
        <v>4</v>
      </c>
      <c r="E10876" s="6">
        <v>0</v>
      </c>
      <c r="F10876" s="6"/>
      <c r="G10876" s="6">
        <v>0</v>
      </c>
      <c r="H10876" s="6"/>
      <c r="I10876" s="6">
        <v>27</v>
      </c>
      <c r="J10876" s="6"/>
      <c r="K10876" s="6">
        <v>0</v>
      </c>
      <c r="L10876" s="6" t="s">
        <v>12295</v>
      </c>
      <c r="M10876" s="6">
        <v>63</v>
      </c>
      <c r="N10876" s="6" t="e">
        <f>VLOOKUP(A10876,web_archive!D:AB,18,FALSE)</f>
        <v>#N/A</v>
      </c>
      <c r="O10876" s="6">
        <v>2</v>
      </c>
      <c r="P10876" s="6">
        <v>64</v>
      </c>
      <c r="Q10876" s="6"/>
      <c r="R10876" s="6">
        <v>130</v>
      </c>
      <c r="S10876" s="6">
        <v>1</v>
      </c>
      <c r="T10876" s="6"/>
      <c r="U10876" s="6" t="s">
        <v>12841</v>
      </c>
      <c r="V10876" s="6" t="s">
        <v>14987</v>
      </c>
      <c r="W10876" s="6" t="s">
        <v>34210</v>
      </c>
      <c r="X10876" s="6" t="s">
        <v>17503</v>
      </c>
      <c r="Y10876" s="6" t="s">
        <v>12299</v>
      </c>
      <c r="Z10876" s="6" t="s">
        <v>12299</v>
      </c>
      <c r="AA10876" s="6"/>
      <c r="AB10876" s="6"/>
      <c r="AC10876" s="6"/>
      <c r="AD10876" s="6"/>
      <c r="AE10876" s="6"/>
      <c r="AF10876" s="6"/>
      <c r="AG10876" s="6"/>
      <c r="AH10876" s="6"/>
      <c r="AI10876" s="6"/>
      <c r="AJ10876" s="6"/>
      <c r="AK10876" s="6"/>
      <c r="AL10876" s="6"/>
      <c r="AM10876" s="6"/>
    </row>
    <row r="10877" spans="1:39" x14ac:dyDescent="0.3">
      <c r="A10877" s="6">
        <v>22125</v>
      </c>
      <c r="B10877" s="6" t="s">
        <v>34213</v>
      </c>
      <c r="C10877" s="6" t="s">
        <v>34214</v>
      </c>
      <c r="D10877" s="6">
        <v>4</v>
      </c>
      <c r="E10877" s="6">
        <v>0</v>
      </c>
      <c r="F10877" s="6"/>
      <c r="G10877" s="6">
        <v>0</v>
      </c>
      <c r="H10877" s="6"/>
      <c r="I10877" s="6">
        <v>30</v>
      </c>
      <c r="J10877" s="6"/>
      <c r="K10877" s="6">
        <v>0</v>
      </c>
      <c r="L10877" s="6" t="s">
        <v>12295</v>
      </c>
      <c r="M10877" s="6">
        <v>63</v>
      </c>
      <c r="N10877" s="6" t="e">
        <f>VLOOKUP(A10877,web_archive!D:AB,18,FALSE)</f>
        <v>#N/A</v>
      </c>
      <c r="O10877" s="6">
        <v>2</v>
      </c>
      <c r="P10877" s="6">
        <v>64</v>
      </c>
      <c r="Q10877" s="6"/>
      <c r="R10877" s="6">
        <v>145</v>
      </c>
      <c r="S10877" s="6">
        <v>1</v>
      </c>
      <c r="T10877" s="6"/>
      <c r="U10877" s="6" t="s">
        <v>12841</v>
      </c>
      <c r="V10877" s="6" t="s">
        <v>14987</v>
      </c>
      <c r="W10877" s="6" t="s">
        <v>34215</v>
      </c>
      <c r="X10877" s="6" t="s">
        <v>12483</v>
      </c>
      <c r="Y10877" s="6" t="s">
        <v>12299</v>
      </c>
      <c r="Z10877" s="6" t="s">
        <v>12299</v>
      </c>
      <c r="AA10877" s="6"/>
      <c r="AB10877" s="6"/>
      <c r="AC10877" s="6"/>
      <c r="AD10877" s="6"/>
      <c r="AE10877" s="6"/>
      <c r="AF10877" s="6"/>
      <c r="AG10877" s="6"/>
      <c r="AH10877" s="6"/>
      <c r="AI10877" s="6"/>
      <c r="AJ10877" s="6"/>
      <c r="AK10877" s="6"/>
      <c r="AL10877" s="6"/>
      <c r="AM10877" s="6"/>
    </row>
    <row r="10878" spans="1:39" x14ac:dyDescent="0.3">
      <c r="A10878" s="6">
        <v>22126</v>
      </c>
      <c r="B10878" s="6" t="s">
        <v>34216</v>
      </c>
      <c r="C10878" s="6" t="s">
        <v>34217</v>
      </c>
      <c r="D10878" s="6">
        <v>4</v>
      </c>
      <c r="E10878" s="6">
        <v>0</v>
      </c>
      <c r="F10878" s="6"/>
      <c r="G10878" s="6">
        <v>0</v>
      </c>
      <c r="H10878" s="6"/>
      <c r="I10878" s="6">
        <v>30</v>
      </c>
      <c r="J10878" s="6"/>
      <c r="K10878" s="6">
        <v>0</v>
      </c>
      <c r="L10878" s="6" t="s">
        <v>12295</v>
      </c>
      <c r="M10878" s="6">
        <v>63</v>
      </c>
      <c r="N10878" s="6" t="e">
        <f>VLOOKUP(A10878,web_archive!D:AB,18,FALSE)</f>
        <v>#N/A</v>
      </c>
      <c r="O10878" s="6">
        <v>2</v>
      </c>
      <c r="P10878" s="6">
        <v>64</v>
      </c>
      <c r="Q10878" s="6"/>
      <c r="R10878" s="6">
        <v>160</v>
      </c>
      <c r="S10878" s="6">
        <v>1</v>
      </c>
      <c r="T10878" s="6"/>
      <c r="U10878" s="6" t="s">
        <v>12841</v>
      </c>
      <c r="V10878" s="6" t="s">
        <v>14987</v>
      </c>
      <c r="W10878" s="6" t="s">
        <v>34215</v>
      </c>
      <c r="X10878" s="6" t="s">
        <v>14172</v>
      </c>
      <c r="Y10878" s="6" t="s">
        <v>13639</v>
      </c>
      <c r="Z10878" s="6" t="s">
        <v>12299</v>
      </c>
      <c r="AA10878" s="6" t="s">
        <v>12299</v>
      </c>
      <c r="AB10878" s="6"/>
      <c r="AC10878" s="6"/>
      <c r="AD10878" s="6"/>
      <c r="AE10878" s="6"/>
      <c r="AF10878" s="6"/>
      <c r="AG10878" s="6"/>
      <c r="AH10878" s="6"/>
      <c r="AI10878" s="6"/>
      <c r="AJ10878" s="6"/>
      <c r="AK10878" s="6"/>
      <c r="AL10878" s="6"/>
      <c r="AM10878" s="6"/>
    </row>
    <row r="10879" spans="1:39" x14ac:dyDescent="0.3">
      <c r="A10879" s="6" t="s">
        <v>12401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 t="e">
        <f>VLOOKUP(A10879,web_archive!D:AB,18,FALSE)</f>
        <v>#N/A</v>
      </c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/>
      <c r="AJ10879" s="6"/>
      <c r="AK10879" s="6"/>
      <c r="AL10879" s="6"/>
      <c r="AM10879" s="6"/>
    </row>
    <row r="10880" spans="1:39" x14ac:dyDescent="0.3">
      <c r="A10880" s="6" t="s">
        <v>34218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 t="e">
        <f>VLOOKUP(A10880,web_archive!D:AB,18,FALSE)</f>
        <v>#N/A</v>
      </c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/>
      <c r="AJ10880" s="6"/>
      <c r="AK10880" s="6"/>
      <c r="AL10880" s="6"/>
      <c r="AM10880" s="6"/>
    </row>
    <row r="10881" spans="1:30" x14ac:dyDescent="0.3">
      <c r="A10881" s="6" t="s">
        <v>12401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 t="e">
        <f>VLOOKUP(A10881,web_archive!D:AB,18,FALSE)</f>
        <v>#N/A</v>
      </c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</row>
    <row r="10882" spans="1:30" x14ac:dyDescent="0.3">
      <c r="A10882" s="6">
        <v>22508</v>
      </c>
      <c r="B10882" s="6" t="s">
        <v>34219</v>
      </c>
      <c r="C10882" s="6" t="s">
        <v>19510</v>
      </c>
      <c r="D10882" s="6">
        <v>2</v>
      </c>
      <c r="E10882" s="6">
        <v>0</v>
      </c>
      <c r="F10882" s="6"/>
      <c r="G10882" s="6">
        <v>0</v>
      </c>
      <c r="H10882" s="6"/>
      <c r="I10882" s="6"/>
      <c r="J10882" s="6"/>
      <c r="K10882" s="6">
        <v>0</v>
      </c>
      <c r="L10882" s="6" t="s">
        <v>12295</v>
      </c>
      <c r="M10882" s="6">
        <v>63</v>
      </c>
      <c r="N10882" s="6" t="e">
        <f>VLOOKUP(A10882,web_archive!D:AB,18,FALSE)</f>
        <v>#N/A</v>
      </c>
      <c r="O10882" s="6">
        <v>2</v>
      </c>
      <c r="P10882" s="6"/>
      <c r="Q10882" s="6"/>
      <c r="R10882" s="6"/>
      <c r="S10882" s="6"/>
      <c r="T10882" s="6"/>
      <c r="U10882" s="6" t="s">
        <v>34220</v>
      </c>
      <c r="V10882" s="6">
        <v>171</v>
      </c>
      <c r="W10882" s="6" t="s">
        <v>34221</v>
      </c>
      <c r="X10882" s="6" t="s">
        <v>12299</v>
      </c>
      <c r="Y10882" s="6" t="s">
        <v>12299</v>
      </c>
      <c r="Z10882" s="6"/>
      <c r="AA10882" s="6"/>
      <c r="AB10882" s="6"/>
      <c r="AC10882" s="6"/>
      <c r="AD10882" s="6"/>
    </row>
    <row r="10883" spans="1:30" x14ac:dyDescent="0.3">
      <c r="A10883" s="6">
        <v>22507</v>
      </c>
      <c r="B10883" s="6" t="s">
        <v>34222</v>
      </c>
      <c r="C10883" s="6" t="s">
        <v>34223</v>
      </c>
      <c r="D10883" s="6">
        <v>2</v>
      </c>
      <c r="E10883" s="6">
        <v>10</v>
      </c>
      <c r="F10883" s="6"/>
      <c r="G10883" s="6">
        <v>10</v>
      </c>
      <c r="H10883" s="6"/>
      <c r="I10883" s="6"/>
      <c r="J10883" s="6"/>
      <c r="K10883" s="6"/>
      <c r="L10883" s="6" t="s">
        <v>12295</v>
      </c>
      <c r="M10883" s="6">
        <v>63</v>
      </c>
      <c r="N10883" s="6" t="e">
        <f>VLOOKUP(A10883,web_archive!D:AB,18,FALSE)</f>
        <v>#N/A</v>
      </c>
      <c r="O10883" s="6">
        <v>2</v>
      </c>
      <c r="P10883" s="6"/>
      <c r="Q10883" s="6"/>
      <c r="R10883" s="6"/>
      <c r="S10883" s="6"/>
      <c r="T10883" s="6"/>
      <c r="U10883" s="6" t="s">
        <v>34224</v>
      </c>
      <c r="V10883" s="6" t="s">
        <v>12299</v>
      </c>
      <c r="W10883" s="6" t="s">
        <v>12299</v>
      </c>
      <c r="X10883" s="6"/>
      <c r="Y10883" s="6"/>
      <c r="Z10883" s="6"/>
      <c r="AA10883" s="6"/>
      <c r="AB10883" s="6"/>
      <c r="AC10883" s="6"/>
      <c r="AD10883" s="6"/>
    </row>
    <row r="10884" spans="1:30" x14ac:dyDescent="0.3">
      <c r="A10884" s="6">
        <v>22510</v>
      </c>
      <c r="B10884" s="6" t="s">
        <v>34225</v>
      </c>
      <c r="C10884" s="6" t="s">
        <v>34226</v>
      </c>
      <c r="D10884" s="6">
        <v>2</v>
      </c>
      <c r="E10884" s="6">
        <v>10</v>
      </c>
      <c r="F10884" s="6"/>
      <c r="G10884" s="6">
        <v>10</v>
      </c>
      <c r="H10884" s="6"/>
      <c r="I10884" s="6"/>
      <c r="J10884" s="6"/>
      <c r="K10884" s="6">
        <v>0</v>
      </c>
      <c r="L10884" s="6" t="s">
        <v>12295</v>
      </c>
      <c r="M10884" s="6">
        <v>63</v>
      </c>
      <c r="N10884" s="6" t="e">
        <f>VLOOKUP(A10884,web_archive!D:AB,18,FALSE)</f>
        <v>#N/A</v>
      </c>
      <c r="O10884" s="6">
        <v>2</v>
      </c>
      <c r="P10884" s="6"/>
      <c r="Q10884" s="6"/>
      <c r="R10884" s="6"/>
      <c r="S10884" s="6"/>
      <c r="T10884" s="6"/>
      <c r="U10884" s="6" t="s">
        <v>34227</v>
      </c>
      <c r="V10884" s="6" t="s">
        <v>34228</v>
      </c>
      <c r="W10884" s="6">
        <v>6635</v>
      </c>
      <c r="X10884" s="6">
        <v>19598</v>
      </c>
      <c r="Y10884" s="6">
        <v>5658</v>
      </c>
      <c r="Z10884" s="6">
        <v>6238</v>
      </c>
      <c r="AA10884" s="6" t="s">
        <v>34229</v>
      </c>
      <c r="AB10884" s="6" t="s">
        <v>12368</v>
      </c>
      <c r="AC10884" s="6" t="s">
        <v>12299</v>
      </c>
      <c r="AD10884" s="6" t="s">
        <v>12299</v>
      </c>
    </row>
    <row r="10885" spans="1:30" x14ac:dyDescent="0.3">
      <c r="A10885" s="6">
        <v>22511</v>
      </c>
      <c r="B10885" s="6" t="s">
        <v>34230</v>
      </c>
      <c r="C10885" s="6" t="s">
        <v>34231</v>
      </c>
      <c r="D10885" s="6">
        <v>2</v>
      </c>
      <c r="E10885" s="6">
        <v>10</v>
      </c>
      <c r="F10885" s="6"/>
      <c r="G10885" s="6">
        <v>10</v>
      </c>
      <c r="H10885" s="6"/>
      <c r="I10885" s="6"/>
      <c r="J10885" s="6"/>
      <c r="K10885" s="6">
        <v>0</v>
      </c>
      <c r="L10885" s="6" t="s">
        <v>12295</v>
      </c>
      <c r="M10885" s="6">
        <v>63</v>
      </c>
      <c r="N10885" s="6" t="e">
        <f>VLOOKUP(A10885,web_archive!D:AB,18,FALSE)</f>
        <v>#N/A</v>
      </c>
      <c r="O10885" s="6">
        <v>2</v>
      </c>
      <c r="P10885" s="6"/>
      <c r="Q10885" s="6"/>
      <c r="R10885" s="6"/>
      <c r="S10885" s="6"/>
      <c r="T10885" s="6"/>
      <c r="U10885" s="6" t="s">
        <v>34232</v>
      </c>
      <c r="V10885" s="6" t="s">
        <v>34233</v>
      </c>
      <c r="W10885" s="6" t="s">
        <v>34234</v>
      </c>
      <c r="X10885" s="6">
        <v>300</v>
      </c>
      <c r="Y10885" s="6" t="s">
        <v>34235</v>
      </c>
      <c r="Z10885" s="6" t="s">
        <v>12299</v>
      </c>
      <c r="AA10885" s="6" t="s">
        <v>12299</v>
      </c>
      <c r="AB10885" s="6"/>
      <c r="AC10885" s="6"/>
      <c r="AD10885" s="6"/>
    </row>
    <row r="10886" spans="1:30" x14ac:dyDescent="0.3">
      <c r="A10886" s="6">
        <v>22513</v>
      </c>
      <c r="B10886" s="6" t="s">
        <v>34236</v>
      </c>
      <c r="C10886" s="6" t="s">
        <v>34237</v>
      </c>
      <c r="D10886" s="6">
        <v>2</v>
      </c>
      <c r="E10886" s="6">
        <v>10</v>
      </c>
      <c r="F10886" s="6"/>
      <c r="G10886" s="6">
        <v>100</v>
      </c>
      <c r="H10886" s="6"/>
      <c r="I10886" s="6"/>
      <c r="J10886" s="6"/>
      <c r="K10886" s="6">
        <v>0</v>
      </c>
      <c r="L10886" s="6" t="s">
        <v>12295</v>
      </c>
      <c r="M10886" s="6">
        <v>63</v>
      </c>
      <c r="N10886" s="6" t="e">
        <f>VLOOKUP(A10886,web_archive!D:AB,18,FALSE)</f>
        <v>#N/A</v>
      </c>
      <c r="O10886" s="6">
        <v>2</v>
      </c>
      <c r="P10886" s="6"/>
      <c r="Q10886" s="6"/>
      <c r="R10886" s="6"/>
      <c r="S10886" s="6"/>
      <c r="T10886" s="6"/>
      <c r="U10886" s="6" t="s">
        <v>34227</v>
      </c>
      <c r="V10886" s="6" t="s">
        <v>34228</v>
      </c>
      <c r="W10886" s="6">
        <v>12817</v>
      </c>
      <c r="X10886" s="6">
        <v>4403</v>
      </c>
      <c r="Y10886" s="6" t="s">
        <v>34238</v>
      </c>
      <c r="Z10886" s="6" t="s">
        <v>12368</v>
      </c>
      <c r="AA10886" s="6" t="s">
        <v>12299</v>
      </c>
      <c r="AB10886" s="6" t="s">
        <v>12299</v>
      </c>
      <c r="AC10886" s="6"/>
      <c r="AD10886" s="6"/>
    </row>
    <row r="10887" spans="1:30" x14ac:dyDescent="0.3">
      <c r="A10887" s="6">
        <v>22514</v>
      </c>
      <c r="B10887" s="6" t="s">
        <v>34239</v>
      </c>
      <c r="C10887" s="6" t="s">
        <v>34240</v>
      </c>
      <c r="D10887" s="6">
        <v>2</v>
      </c>
      <c r="E10887" s="6">
        <v>20</v>
      </c>
      <c r="F10887" s="6"/>
      <c r="G10887" s="6">
        <v>10</v>
      </c>
      <c r="H10887" s="6"/>
      <c r="I10887" s="6"/>
      <c r="J10887" s="6"/>
      <c r="K10887" s="6"/>
      <c r="L10887" s="6" t="s">
        <v>12295</v>
      </c>
      <c r="M10887" s="6">
        <v>63</v>
      </c>
      <c r="N10887" s="6" t="e">
        <f>VLOOKUP(A10887,web_archive!D:AB,18,FALSE)</f>
        <v>#N/A</v>
      </c>
      <c r="O10887" s="6">
        <v>2</v>
      </c>
      <c r="P10887" s="6"/>
      <c r="Q10887" s="6"/>
      <c r="R10887" s="6"/>
      <c r="S10887" s="6"/>
      <c r="T10887" s="6"/>
      <c r="U10887" s="6" t="s">
        <v>34241</v>
      </c>
      <c r="V10887" s="6" t="s">
        <v>34242</v>
      </c>
      <c r="W10887" s="6" t="s">
        <v>34242</v>
      </c>
      <c r="X10887" s="6" t="s">
        <v>12406</v>
      </c>
      <c r="Y10887" s="6" t="s">
        <v>12299</v>
      </c>
      <c r="Z10887" s="6" t="s">
        <v>12299</v>
      </c>
      <c r="AA10887" s="6"/>
      <c r="AB10887" s="6"/>
      <c r="AC10887" s="6"/>
      <c r="AD10887" s="6"/>
    </row>
    <row r="10888" spans="1:30" x14ac:dyDescent="0.3">
      <c r="A10888" s="6">
        <v>22515</v>
      </c>
      <c r="B10888" s="6" t="s">
        <v>34243</v>
      </c>
      <c r="C10888" s="6" t="s">
        <v>34244</v>
      </c>
      <c r="D10888" s="6">
        <v>3</v>
      </c>
      <c r="E10888" s="6">
        <v>10</v>
      </c>
      <c r="F10888" s="6"/>
      <c r="G10888" s="6">
        <v>300</v>
      </c>
      <c r="H10888" s="6"/>
      <c r="I10888" s="6"/>
      <c r="J10888" s="6"/>
      <c r="K10888" s="6"/>
      <c r="L10888" s="6"/>
      <c r="M10888" s="6"/>
      <c r="N10888" s="6" t="e">
        <f>VLOOKUP(A10888,web_archive!D:AB,18,FALSE)</f>
        <v>#N/A</v>
      </c>
      <c r="O10888" s="6"/>
      <c r="P10888" s="6"/>
      <c r="Q10888" s="6"/>
      <c r="R10888" s="6"/>
      <c r="S10888" s="6"/>
      <c r="T10888" s="6"/>
      <c r="U10888" s="6" t="s">
        <v>12299</v>
      </c>
      <c r="V10888" s="6" t="s">
        <v>12299</v>
      </c>
      <c r="W10888" s="6" t="s">
        <v>12299</v>
      </c>
      <c r="X10888" s="6"/>
      <c r="Y10888" s="6"/>
      <c r="Z10888" s="6"/>
      <c r="AA10888" s="6"/>
      <c r="AB10888" s="6"/>
      <c r="AC10888" s="6"/>
      <c r="AD10888" s="6"/>
    </row>
    <row r="10889" spans="1:30" x14ac:dyDescent="0.3">
      <c r="A10889" s="6">
        <v>22516</v>
      </c>
      <c r="B10889" s="6" t="s">
        <v>34245</v>
      </c>
      <c r="C10889" s="6" t="s">
        <v>34246</v>
      </c>
      <c r="D10889" s="6">
        <v>3</v>
      </c>
      <c r="E10889" s="6">
        <v>10</v>
      </c>
      <c r="F10889" s="6"/>
      <c r="G10889" s="6">
        <v>0</v>
      </c>
      <c r="H10889" s="6"/>
      <c r="I10889" s="6"/>
      <c r="J10889" s="6"/>
      <c r="K10889" s="6"/>
      <c r="L10889" s="6"/>
      <c r="M10889" s="6"/>
      <c r="N10889" s="6" t="e">
        <f>VLOOKUP(A10889,web_archive!D:AB,18,FALSE)</f>
        <v>#N/A</v>
      </c>
      <c r="O10889" s="6"/>
      <c r="P10889" s="6"/>
      <c r="Q10889" s="6"/>
      <c r="R10889" s="6"/>
      <c r="S10889" s="6"/>
      <c r="T10889" s="6"/>
      <c r="U10889" s="6" t="s">
        <v>12299</v>
      </c>
      <c r="V10889" s="6" t="s">
        <v>12299</v>
      </c>
      <c r="W10889" s="6" t="s">
        <v>12299</v>
      </c>
      <c r="X10889" s="6"/>
      <c r="Y10889" s="6"/>
      <c r="Z10889" s="6"/>
      <c r="AA10889" s="6"/>
      <c r="AB10889" s="6"/>
      <c r="AC10889" s="6"/>
      <c r="AD10889" s="6"/>
    </row>
    <row r="10890" spans="1:30" x14ac:dyDescent="0.3">
      <c r="A10890" s="6">
        <v>22517</v>
      </c>
      <c r="B10890" s="6" t="s">
        <v>34247</v>
      </c>
      <c r="C10890" s="6" t="s">
        <v>34248</v>
      </c>
      <c r="D10890" s="6">
        <v>3</v>
      </c>
      <c r="E10890" s="6">
        <v>10</v>
      </c>
      <c r="F10890" s="6"/>
      <c r="G10890" s="6">
        <v>0</v>
      </c>
      <c r="H10890" s="6"/>
      <c r="I10890" s="6"/>
      <c r="J10890" s="6"/>
      <c r="K10890" s="6"/>
      <c r="L10890" s="6"/>
      <c r="M10890" s="6"/>
      <c r="N10890" s="6" t="e">
        <f>VLOOKUP(A10890,web_archive!D:AB,18,FALSE)</f>
        <v>#N/A</v>
      </c>
      <c r="O10890" s="6"/>
      <c r="P10890" s="6"/>
      <c r="Q10890" s="6"/>
      <c r="R10890" s="6"/>
      <c r="S10890" s="6"/>
      <c r="T10890" s="6"/>
      <c r="U10890" s="6" t="s">
        <v>12299</v>
      </c>
      <c r="V10890" s="6" t="s">
        <v>12299</v>
      </c>
      <c r="W10890" s="6" t="s">
        <v>12299</v>
      </c>
      <c r="X10890" s="6"/>
      <c r="Y10890" s="6"/>
      <c r="Z10890" s="6"/>
      <c r="AA10890" s="6"/>
      <c r="AB10890" s="6"/>
      <c r="AC10890" s="6"/>
      <c r="AD10890" s="6"/>
    </row>
    <row r="10891" spans="1:30" x14ac:dyDescent="0.3">
      <c r="A10891" s="6">
        <v>22518</v>
      </c>
      <c r="B10891" s="6" t="s">
        <v>34249</v>
      </c>
      <c r="C10891" s="6" t="s">
        <v>34250</v>
      </c>
      <c r="D10891" s="6">
        <v>18</v>
      </c>
      <c r="E10891" s="6">
        <v>10</v>
      </c>
      <c r="F10891" s="6"/>
      <c r="G10891" s="6">
        <v>10</v>
      </c>
      <c r="H10891" s="6"/>
      <c r="I10891" s="6"/>
      <c r="J10891" s="6"/>
      <c r="K10891" s="6">
        <v>0</v>
      </c>
      <c r="L10891" s="6" t="s">
        <v>12295</v>
      </c>
      <c r="M10891" s="6">
        <v>63</v>
      </c>
      <c r="N10891" s="6" t="e">
        <f>VLOOKUP(A10891,web_archive!D:AB,18,FALSE)</f>
        <v>#N/A</v>
      </c>
      <c r="O10891" s="6">
        <v>2</v>
      </c>
      <c r="P10891" s="6"/>
      <c r="Q10891" s="6"/>
      <c r="R10891" s="6">
        <v>1</v>
      </c>
      <c r="S10891" s="6"/>
      <c r="T10891" s="6"/>
      <c r="U10891" s="6" t="s">
        <v>34251</v>
      </c>
      <c r="V10891" s="6" t="s">
        <v>12299</v>
      </c>
      <c r="W10891" s="6" t="s">
        <v>12299</v>
      </c>
      <c r="X10891" s="6"/>
      <c r="Y10891" s="6"/>
      <c r="Z10891" s="6"/>
      <c r="AA10891" s="6"/>
      <c r="AB10891" s="6"/>
      <c r="AC10891" s="6"/>
      <c r="AD10891" s="6"/>
    </row>
    <row r="10892" spans="1:30" x14ac:dyDescent="0.3">
      <c r="A10892" s="6">
        <v>22519</v>
      </c>
      <c r="B10892" s="6" t="s">
        <v>34252</v>
      </c>
      <c r="C10892" s="6" t="s">
        <v>34253</v>
      </c>
      <c r="D10892" s="6">
        <v>3</v>
      </c>
      <c r="E10892" s="6">
        <v>10</v>
      </c>
      <c r="F10892" s="6"/>
      <c r="G10892" s="6">
        <v>0</v>
      </c>
      <c r="H10892" s="6"/>
      <c r="I10892" s="6"/>
      <c r="J10892" s="6"/>
      <c r="K10892" s="6"/>
      <c r="L10892" s="6"/>
      <c r="M10892" s="6"/>
      <c r="N10892" s="6" t="e">
        <f>VLOOKUP(A10892,web_archive!D:AB,18,FALSE)</f>
        <v>#N/A</v>
      </c>
      <c r="O10892" s="6"/>
      <c r="P10892" s="6"/>
      <c r="Q10892" s="6"/>
      <c r="R10892" s="6"/>
      <c r="S10892" s="6"/>
      <c r="T10892" s="6"/>
      <c r="U10892" s="6" t="s">
        <v>12299</v>
      </c>
      <c r="V10892" s="6" t="s">
        <v>12299</v>
      </c>
      <c r="W10892" s="6" t="s">
        <v>12299</v>
      </c>
      <c r="X10892" s="6"/>
      <c r="Y10892" s="6"/>
      <c r="Z10892" s="6"/>
      <c r="AA10892" s="6"/>
      <c r="AB10892" s="6"/>
      <c r="AC10892" s="6"/>
      <c r="AD10892" s="6"/>
    </row>
    <row r="10893" spans="1:30" x14ac:dyDescent="0.3">
      <c r="A10893" s="6">
        <v>22520</v>
      </c>
      <c r="B10893" s="6" t="s">
        <v>34254</v>
      </c>
      <c r="C10893" s="6" t="s">
        <v>34255</v>
      </c>
      <c r="D10893" s="6">
        <v>3</v>
      </c>
      <c r="E10893" s="6">
        <v>10</v>
      </c>
      <c r="F10893" s="6"/>
      <c r="G10893" s="6">
        <v>0</v>
      </c>
      <c r="H10893" s="6"/>
      <c r="I10893" s="6"/>
      <c r="J10893" s="6"/>
      <c r="K10893" s="6"/>
      <c r="L10893" s="6"/>
      <c r="M10893" s="6"/>
      <c r="N10893" s="6" t="e">
        <f>VLOOKUP(A10893,web_archive!D:AB,18,FALSE)</f>
        <v>#N/A</v>
      </c>
      <c r="O10893" s="6"/>
      <c r="P10893" s="6"/>
      <c r="Q10893" s="6"/>
      <c r="R10893" s="6"/>
      <c r="S10893" s="6"/>
      <c r="T10893" s="6"/>
      <c r="U10893" s="6" t="s">
        <v>12299</v>
      </c>
      <c r="V10893" s="6" t="s">
        <v>12299</v>
      </c>
      <c r="W10893" s="6" t="s">
        <v>12299</v>
      </c>
      <c r="X10893" s="6"/>
      <c r="Y10893" s="6"/>
      <c r="Z10893" s="6"/>
      <c r="AA10893" s="6"/>
      <c r="AB10893" s="6"/>
      <c r="AC10893" s="6"/>
      <c r="AD10893" s="6"/>
    </row>
    <row r="10894" spans="1:30" x14ac:dyDescent="0.3">
      <c r="A10894" s="6">
        <v>22521</v>
      </c>
      <c r="B10894" s="6" t="s">
        <v>34256</v>
      </c>
      <c r="C10894" s="6" t="s">
        <v>24677</v>
      </c>
      <c r="D10894" s="6">
        <v>18</v>
      </c>
      <c r="E10894" s="6">
        <v>10</v>
      </c>
      <c r="F10894" s="6"/>
      <c r="G10894" s="6">
        <v>0</v>
      </c>
      <c r="H10894" s="6"/>
      <c r="I10894" s="6"/>
      <c r="J10894" s="6"/>
      <c r="K10894" s="6">
        <v>0</v>
      </c>
      <c r="L10894" s="6" t="s">
        <v>12295</v>
      </c>
      <c r="M10894" s="6">
        <v>63</v>
      </c>
      <c r="N10894" s="6" t="e">
        <f>VLOOKUP(A10894,web_archive!D:AB,18,FALSE)</f>
        <v>#N/A</v>
      </c>
      <c r="O10894" s="6">
        <v>2</v>
      </c>
      <c r="P10894" s="6"/>
      <c r="Q10894" s="6"/>
      <c r="R10894" s="6">
        <v>80</v>
      </c>
      <c r="S10894" s="6"/>
      <c r="T10894" s="6"/>
      <c r="U10894" s="6" t="s">
        <v>30337</v>
      </c>
      <c r="V10894" s="6" t="s">
        <v>12299</v>
      </c>
      <c r="W10894" s="6" t="s">
        <v>12299</v>
      </c>
      <c r="X10894" s="6"/>
      <c r="Y10894" s="6"/>
      <c r="Z10894" s="6"/>
      <c r="AA10894" s="6"/>
      <c r="AB10894" s="6"/>
      <c r="AC10894" s="6"/>
      <c r="AD10894" s="6"/>
    </row>
    <row r="10895" spans="1:30" x14ac:dyDescent="0.3">
      <c r="A10895" s="6">
        <v>22522</v>
      </c>
      <c r="B10895" s="6" t="s">
        <v>34257</v>
      </c>
      <c r="C10895" s="6" t="s">
        <v>34258</v>
      </c>
      <c r="D10895" s="6">
        <v>18</v>
      </c>
      <c r="E10895" s="6">
        <v>10</v>
      </c>
      <c r="F10895" s="6"/>
      <c r="G10895" s="6">
        <v>0</v>
      </c>
      <c r="H10895" s="6"/>
      <c r="I10895" s="6"/>
      <c r="J10895" s="6"/>
      <c r="K10895" s="6">
        <v>0</v>
      </c>
      <c r="L10895" s="6" t="s">
        <v>12295</v>
      </c>
      <c r="M10895" s="6">
        <v>63</v>
      </c>
      <c r="N10895" s="6" t="e">
        <f>VLOOKUP(A10895,web_archive!D:AB,18,FALSE)</f>
        <v>#N/A</v>
      </c>
      <c r="O10895" s="6">
        <v>2</v>
      </c>
      <c r="P10895" s="6"/>
      <c r="Q10895" s="6"/>
      <c r="R10895" s="6">
        <v>100</v>
      </c>
      <c r="S10895" s="6"/>
      <c r="T10895" s="6"/>
      <c r="U10895" s="6" t="s">
        <v>34259</v>
      </c>
      <c r="V10895" s="6" t="s">
        <v>12299</v>
      </c>
      <c r="W10895" s="6" t="s">
        <v>12299</v>
      </c>
      <c r="X10895" s="6"/>
      <c r="Y10895" s="6"/>
      <c r="Z10895" s="6"/>
      <c r="AA10895" s="6"/>
      <c r="AB10895" s="6"/>
      <c r="AC10895" s="6"/>
      <c r="AD10895" s="6"/>
    </row>
    <row r="10896" spans="1:30" x14ac:dyDescent="0.3">
      <c r="A10896" s="6">
        <v>22523</v>
      </c>
      <c r="B10896" s="6" t="s">
        <v>34260</v>
      </c>
      <c r="C10896" s="6" t="s">
        <v>34261</v>
      </c>
      <c r="D10896" s="6">
        <v>18</v>
      </c>
      <c r="E10896" s="6">
        <v>10</v>
      </c>
      <c r="F10896" s="6"/>
      <c r="G10896" s="6">
        <v>0</v>
      </c>
      <c r="H10896" s="6"/>
      <c r="I10896" s="6"/>
      <c r="J10896" s="6"/>
      <c r="K10896" s="6">
        <v>0</v>
      </c>
      <c r="L10896" s="6" t="s">
        <v>12295</v>
      </c>
      <c r="M10896" s="6">
        <v>63</v>
      </c>
      <c r="N10896" s="6" t="e">
        <f>VLOOKUP(A10896,web_archive!D:AB,18,FALSE)</f>
        <v>#N/A</v>
      </c>
      <c r="O10896" s="6">
        <v>2</v>
      </c>
      <c r="P10896" s="6"/>
      <c r="Q10896" s="6"/>
      <c r="R10896" s="6">
        <v>120</v>
      </c>
      <c r="S10896" s="6"/>
      <c r="T10896" s="6"/>
      <c r="U10896" s="6" t="s">
        <v>34262</v>
      </c>
      <c r="V10896" s="6" t="s">
        <v>12299</v>
      </c>
      <c r="W10896" s="6" t="s">
        <v>12299</v>
      </c>
      <c r="X10896" s="6"/>
      <c r="Y10896" s="6"/>
      <c r="Z10896" s="6"/>
      <c r="AA10896" s="6"/>
      <c r="AB10896" s="6"/>
      <c r="AC10896" s="6"/>
      <c r="AD10896" s="6"/>
    </row>
    <row r="10897" spans="1:25" x14ac:dyDescent="0.3">
      <c r="A10897" s="6">
        <v>22524</v>
      </c>
      <c r="B10897" s="6" t="s">
        <v>34263</v>
      </c>
      <c r="C10897" s="6" t="s">
        <v>34264</v>
      </c>
      <c r="D10897" s="6">
        <v>18</v>
      </c>
      <c r="E10897" s="6">
        <v>10</v>
      </c>
      <c r="F10897" s="6"/>
      <c r="G10897" s="6">
        <v>0</v>
      </c>
      <c r="H10897" s="6"/>
      <c r="I10897" s="6"/>
      <c r="J10897" s="6"/>
      <c r="K10897" s="6">
        <v>0</v>
      </c>
      <c r="L10897" s="6" t="s">
        <v>12295</v>
      </c>
      <c r="M10897" s="6">
        <v>63</v>
      </c>
      <c r="N10897" s="6" t="e">
        <f>VLOOKUP(A10897,web_archive!D:AB,18,FALSE)</f>
        <v>#N/A</v>
      </c>
      <c r="O10897" s="6">
        <v>2</v>
      </c>
      <c r="P10897" s="6"/>
      <c r="Q10897" s="6"/>
      <c r="R10897" s="6">
        <v>130</v>
      </c>
      <c r="S10897" s="6"/>
      <c r="T10897" s="6"/>
      <c r="U10897" s="6" t="s">
        <v>34265</v>
      </c>
      <c r="V10897" s="6" t="s">
        <v>12299</v>
      </c>
      <c r="W10897" s="6" t="s">
        <v>12299</v>
      </c>
      <c r="X10897" s="6"/>
      <c r="Y10897" s="6"/>
    </row>
    <row r="10898" spans="1:25" x14ac:dyDescent="0.3">
      <c r="A10898" s="6">
        <v>22525</v>
      </c>
      <c r="B10898" s="6" t="s">
        <v>34266</v>
      </c>
      <c r="C10898" s="6" t="s">
        <v>34267</v>
      </c>
      <c r="D10898" s="6">
        <v>18</v>
      </c>
      <c r="E10898" s="6">
        <v>10</v>
      </c>
      <c r="F10898" s="6"/>
      <c r="G10898" s="6">
        <v>0</v>
      </c>
      <c r="H10898" s="6"/>
      <c r="I10898" s="6"/>
      <c r="J10898" s="6"/>
      <c r="K10898" s="6">
        <v>0</v>
      </c>
      <c r="L10898" s="6" t="s">
        <v>12295</v>
      </c>
      <c r="M10898" s="6">
        <v>63</v>
      </c>
      <c r="N10898" s="6" t="e">
        <f>VLOOKUP(A10898,web_archive!D:AB,18,FALSE)</f>
        <v>#N/A</v>
      </c>
      <c r="O10898" s="6">
        <v>2</v>
      </c>
      <c r="P10898" s="6"/>
      <c r="Q10898" s="6"/>
      <c r="R10898" s="6">
        <v>140</v>
      </c>
      <c r="S10898" s="6"/>
      <c r="T10898" s="6"/>
      <c r="U10898" s="6" t="s">
        <v>34268</v>
      </c>
      <c r="V10898" s="6" t="s">
        <v>12299</v>
      </c>
      <c r="W10898" s="6" t="s">
        <v>12299</v>
      </c>
      <c r="X10898" s="6"/>
      <c r="Y10898" s="6"/>
    </row>
    <row r="10899" spans="1:25" x14ac:dyDescent="0.3">
      <c r="A10899" s="6">
        <v>22526</v>
      </c>
      <c r="B10899" s="6" t="s">
        <v>34269</v>
      </c>
      <c r="C10899" s="6" t="s">
        <v>34270</v>
      </c>
      <c r="D10899" s="6">
        <v>18</v>
      </c>
      <c r="E10899" s="6">
        <v>10</v>
      </c>
      <c r="F10899" s="6"/>
      <c r="G10899" s="6">
        <v>0</v>
      </c>
      <c r="H10899" s="6"/>
      <c r="I10899" s="6"/>
      <c r="J10899" s="6"/>
      <c r="K10899" s="6">
        <v>0</v>
      </c>
      <c r="L10899" s="6" t="s">
        <v>12295</v>
      </c>
      <c r="M10899" s="6">
        <v>63</v>
      </c>
      <c r="N10899" s="6" t="e">
        <f>VLOOKUP(A10899,web_archive!D:AB,18,FALSE)</f>
        <v>#N/A</v>
      </c>
      <c r="O10899" s="6">
        <v>2</v>
      </c>
      <c r="P10899" s="6"/>
      <c r="Q10899" s="6"/>
      <c r="R10899" s="6">
        <v>150</v>
      </c>
      <c r="S10899" s="6"/>
      <c r="T10899" s="6"/>
      <c r="U10899" s="6" t="s">
        <v>34271</v>
      </c>
      <c r="V10899" s="6" t="s">
        <v>12299</v>
      </c>
      <c r="W10899" s="6" t="s">
        <v>12299</v>
      </c>
      <c r="X10899" s="6"/>
      <c r="Y10899" s="6"/>
    </row>
    <row r="10900" spans="1:25" x14ac:dyDescent="0.3">
      <c r="A10900" s="6">
        <v>22527</v>
      </c>
      <c r="B10900" s="6" t="s">
        <v>34272</v>
      </c>
      <c r="C10900" s="6" t="s">
        <v>34273</v>
      </c>
      <c r="D10900" s="6">
        <v>18</v>
      </c>
      <c r="E10900" s="6">
        <v>10</v>
      </c>
      <c r="F10900" s="6"/>
      <c r="G10900" s="6">
        <v>0</v>
      </c>
      <c r="H10900" s="6"/>
      <c r="I10900" s="6"/>
      <c r="J10900" s="6"/>
      <c r="K10900" s="6">
        <v>0</v>
      </c>
      <c r="L10900" s="6" t="s">
        <v>12295</v>
      </c>
      <c r="M10900" s="6">
        <v>63</v>
      </c>
      <c r="N10900" s="6" t="e">
        <f>VLOOKUP(A10900,web_archive!D:AB,18,FALSE)</f>
        <v>#N/A</v>
      </c>
      <c r="O10900" s="6">
        <v>2</v>
      </c>
      <c r="P10900" s="6"/>
      <c r="Q10900" s="6"/>
      <c r="R10900" s="6">
        <v>160</v>
      </c>
      <c r="S10900" s="6"/>
      <c r="T10900" s="6"/>
      <c r="U10900" s="6" t="s">
        <v>34274</v>
      </c>
      <c r="V10900" s="6" t="s">
        <v>12299</v>
      </c>
      <c r="W10900" s="6" t="s">
        <v>12299</v>
      </c>
      <c r="X10900" s="6"/>
      <c r="Y10900" s="6"/>
    </row>
    <row r="10901" spans="1:25" x14ac:dyDescent="0.3">
      <c r="A10901" s="6">
        <v>22528</v>
      </c>
      <c r="B10901" s="6" t="s">
        <v>34275</v>
      </c>
      <c r="C10901" s="6" t="s">
        <v>34276</v>
      </c>
      <c r="D10901" s="6">
        <v>18</v>
      </c>
      <c r="E10901" s="6">
        <v>10</v>
      </c>
      <c r="F10901" s="6"/>
      <c r="G10901" s="6">
        <v>20</v>
      </c>
      <c r="H10901" s="6"/>
      <c r="I10901" s="6"/>
      <c r="J10901" s="6"/>
      <c r="K10901" s="6"/>
      <c r="L10901" s="6"/>
      <c r="M10901" s="6"/>
      <c r="N10901" s="6" t="e">
        <f>VLOOKUP(A10901,web_archive!D:AB,18,FALSE)</f>
        <v>#N/A</v>
      </c>
      <c r="O10901" s="6"/>
      <c r="P10901" s="6"/>
      <c r="Q10901" s="6"/>
      <c r="R10901" s="6"/>
      <c r="S10901" s="6"/>
      <c r="T10901" s="6"/>
      <c r="U10901" s="6" t="s">
        <v>30337</v>
      </c>
      <c r="V10901" s="6" t="s">
        <v>12299</v>
      </c>
      <c r="W10901" s="6" t="s">
        <v>12299</v>
      </c>
      <c r="X10901" s="6"/>
      <c r="Y10901" s="6"/>
    </row>
    <row r="10902" spans="1:25" x14ac:dyDescent="0.3">
      <c r="A10902" s="6">
        <v>22530</v>
      </c>
      <c r="B10902" s="6" t="s">
        <v>34277</v>
      </c>
      <c r="C10902" s="6" t="s">
        <v>34278</v>
      </c>
      <c r="D10902" s="6">
        <v>18</v>
      </c>
      <c r="E10902" s="6">
        <v>10</v>
      </c>
      <c r="F10902" s="6"/>
      <c r="G10902" s="6">
        <v>200</v>
      </c>
      <c r="H10902" s="6"/>
      <c r="I10902" s="6"/>
      <c r="J10902" s="6"/>
      <c r="K10902" s="6">
        <v>0</v>
      </c>
      <c r="L10902" s="6" t="s">
        <v>12295</v>
      </c>
      <c r="M10902" s="6">
        <v>63</v>
      </c>
      <c r="N10902" s="6" t="e">
        <f>VLOOKUP(A10902,web_archive!D:AB,18,FALSE)</f>
        <v>#N/A</v>
      </c>
      <c r="O10902" s="6">
        <v>2</v>
      </c>
      <c r="P10902" s="6"/>
      <c r="Q10902" s="6"/>
      <c r="R10902" s="6">
        <v>1</v>
      </c>
      <c r="S10902" s="6"/>
      <c r="T10902" s="6"/>
      <c r="U10902" s="6" t="s">
        <v>34279</v>
      </c>
      <c r="V10902" s="6" t="s">
        <v>12299</v>
      </c>
      <c r="W10902" s="6" t="s">
        <v>12299</v>
      </c>
      <c r="X10902" s="6"/>
      <c r="Y10902" s="6"/>
    </row>
    <row r="10903" spans="1:25" x14ac:dyDescent="0.3">
      <c r="A10903" s="6">
        <v>22531</v>
      </c>
      <c r="B10903" s="6" t="s">
        <v>34280</v>
      </c>
      <c r="C10903" s="6" t="s">
        <v>34281</v>
      </c>
      <c r="D10903" s="6">
        <v>18</v>
      </c>
      <c r="E10903" s="6">
        <v>10</v>
      </c>
      <c r="F10903" s="6"/>
      <c r="G10903" s="6">
        <v>200</v>
      </c>
      <c r="H10903" s="6"/>
      <c r="I10903" s="6"/>
      <c r="J10903" s="6"/>
      <c r="K10903" s="6">
        <v>0</v>
      </c>
      <c r="L10903" s="6" t="s">
        <v>12295</v>
      </c>
      <c r="M10903" s="6">
        <v>63</v>
      </c>
      <c r="N10903" s="6" t="e">
        <f>VLOOKUP(A10903,web_archive!D:AB,18,FALSE)</f>
        <v>#N/A</v>
      </c>
      <c r="O10903" s="6">
        <v>2</v>
      </c>
      <c r="P10903" s="6"/>
      <c r="Q10903" s="6"/>
      <c r="R10903" s="6">
        <v>1</v>
      </c>
      <c r="S10903" s="6"/>
      <c r="T10903" s="6"/>
      <c r="U10903" s="6" t="s">
        <v>34282</v>
      </c>
      <c r="V10903" s="6" t="s">
        <v>12299</v>
      </c>
      <c r="W10903" s="6" t="s">
        <v>12299</v>
      </c>
      <c r="X10903" s="6"/>
      <c r="Y10903" s="6"/>
    </row>
    <row r="10904" spans="1:25" x14ac:dyDescent="0.3">
      <c r="A10904" s="6">
        <v>22532</v>
      </c>
      <c r="B10904" s="6" t="s">
        <v>34283</v>
      </c>
      <c r="C10904" s="6" t="s">
        <v>34284</v>
      </c>
      <c r="D10904" s="6">
        <v>18</v>
      </c>
      <c r="E10904" s="6">
        <v>10</v>
      </c>
      <c r="F10904" s="6"/>
      <c r="G10904" s="6">
        <v>200</v>
      </c>
      <c r="H10904" s="6"/>
      <c r="I10904" s="6"/>
      <c r="J10904" s="6"/>
      <c r="K10904" s="6">
        <v>0</v>
      </c>
      <c r="L10904" s="6" t="s">
        <v>12295</v>
      </c>
      <c r="M10904" s="6">
        <v>63</v>
      </c>
      <c r="N10904" s="6" t="e">
        <f>VLOOKUP(A10904,web_archive!D:AB,18,FALSE)</f>
        <v>#N/A</v>
      </c>
      <c r="O10904" s="6">
        <v>2</v>
      </c>
      <c r="P10904" s="6"/>
      <c r="Q10904" s="6"/>
      <c r="R10904" s="6">
        <v>1</v>
      </c>
      <c r="S10904" s="6"/>
      <c r="T10904" s="6"/>
      <c r="U10904" s="6" t="s">
        <v>34285</v>
      </c>
      <c r="V10904" s="6" t="s">
        <v>12299</v>
      </c>
      <c r="W10904" s="6" t="s">
        <v>12299</v>
      </c>
      <c r="X10904" s="6"/>
      <c r="Y10904" s="6"/>
    </row>
    <row r="10905" spans="1:25" x14ac:dyDescent="0.3">
      <c r="A10905" s="6">
        <v>22533</v>
      </c>
      <c r="B10905" s="6" t="s">
        <v>34286</v>
      </c>
      <c r="C10905" s="6" t="s">
        <v>34287</v>
      </c>
      <c r="D10905" s="6">
        <v>18</v>
      </c>
      <c r="E10905" s="6">
        <v>10</v>
      </c>
      <c r="F10905" s="6"/>
      <c r="G10905" s="6">
        <v>200</v>
      </c>
      <c r="H10905" s="6"/>
      <c r="I10905" s="6"/>
      <c r="J10905" s="6"/>
      <c r="K10905" s="6">
        <v>0</v>
      </c>
      <c r="L10905" s="6" t="s">
        <v>12295</v>
      </c>
      <c r="M10905" s="6">
        <v>63</v>
      </c>
      <c r="N10905" s="6" t="e">
        <f>VLOOKUP(A10905,web_archive!D:AB,18,FALSE)</f>
        <v>#N/A</v>
      </c>
      <c r="O10905" s="6">
        <v>2</v>
      </c>
      <c r="P10905" s="6"/>
      <c r="Q10905" s="6"/>
      <c r="R10905" s="6">
        <v>1</v>
      </c>
      <c r="S10905" s="6"/>
      <c r="T10905" s="6"/>
      <c r="U10905" s="6" t="s">
        <v>30337</v>
      </c>
      <c r="V10905" s="6" t="s">
        <v>12299</v>
      </c>
      <c r="W10905" s="6" t="s">
        <v>12299</v>
      </c>
      <c r="X10905" s="6"/>
      <c r="Y10905" s="6"/>
    </row>
    <row r="10906" spans="1:25" x14ac:dyDescent="0.3">
      <c r="A10906" s="6">
        <v>22534</v>
      </c>
      <c r="B10906" s="6" t="s">
        <v>34288</v>
      </c>
      <c r="C10906" s="6" t="s">
        <v>34289</v>
      </c>
      <c r="D10906" s="6">
        <v>18</v>
      </c>
      <c r="E10906" s="6">
        <v>10</v>
      </c>
      <c r="F10906" s="6"/>
      <c r="G10906" s="6">
        <v>1000</v>
      </c>
      <c r="H10906" s="6"/>
      <c r="I10906" s="6"/>
      <c r="J10906" s="6"/>
      <c r="K10906" s="6">
        <v>0</v>
      </c>
      <c r="L10906" s="6" t="s">
        <v>12295</v>
      </c>
      <c r="M10906" s="6">
        <v>63</v>
      </c>
      <c r="N10906" s="6" t="e">
        <f>VLOOKUP(A10906,web_archive!D:AB,18,FALSE)</f>
        <v>#N/A</v>
      </c>
      <c r="O10906" s="6">
        <v>2</v>
      </c>
      <c r="P10906" s="6"/>
      <c r="Q10906" s="6"/>
      <c r="R10906" s="6">
        <v>1</v>
      </c>
      <c r="S10906" s="6"/>
      <c r="T10906" s="6"/>
      <c r="U10906" s="6" t="s">
        <v>34290</v>
      </c>
      <c r="V10906" s="6" t="s">
        <v>12299</v>
      </c>
      <c r="W10906" s="6" t="s">
        <v>12299</v>
      </c>
      <c r="X10906" s="6"/>
      <c r="Y10906" s="6"/>
    </row>
    <row r="10907" spans="1:25" x14ac:dyDescent="0.3">
      <c r="A10907" s="6">
        <v>22535</v>
      </c>
      <c r="B10907" s="6" t="s">
        <v>34291</v>
      </c>
      <c r="C10907" s="6" t="s">
        <v>34292</v>
      </c>
      <c r="D10907" s="6">
        <v>2</v>
      </c>
      <c r="E10907" s="6">
        <v>10</v>
      </c>
      <c r="F10907" s="6"/>
      <c r="G10907" s="6">
        <v>10</v>
      </c>
      <c r="H10907" s="6"/>
      <c r="I10907" s="6"/>
      <c r="J10907" s="6"/>
      <c r="K10907" s="6">
        <v>0</v>
      </c>
      <c r="L10907" s="6" t="s">
        <v>12295</v>
      </c>
      <c r="M10907" s="6">
        <v>63</v>
      </c>
      <c r="N10907" s="6" t="e">
        <f>VLOOKUP(A10907,web_archive!D:AB,18,FALSE)</f>
        <v>#N/A</v>
      </c>
      <c r="O10907" s="6">
        <v>2</v>
      </c>
      <c r="P10907" s="6"/>
      <c r="Q10907" s="6"/>
      <c r="R10907" s="6"/>
      <c r="S10907" s="6"/>
      <c r="T10907" s="6"/>
      <c r="U10907" s="6" t="s">
        <v>12299</v>
      </c>
      <c r="V10907" s="6" t="s">
        <v>12299</v>
      </c>
      <c r="W10907" s="6" t="s">
        <v>12299</v>
      </c>
      <c r="X10907" s="6"/>
      <c r="Y10907" s="6"/>
    </row>
    <row r="10908" spans="1:25" x14ac:dyDescent="0.3">
      <c r="A10908" s="6">
        <v>22536</v>
      </c>
      <c r="B10908" s="6" t="s">
        <v>34293</v>
      </c>
      <c r="C10908" s="6" t="s">
        <v>34294</v>
      </c>
      <c r="D10908" s="6">
        <v>2</v>
      </c>
      <c r="E10908" s="6">
        <v>10</v>
      </c>
      <c r="F10908" s="6"/>
      <c r="G10908" s="6">
        <v>10</v>
      </c>
      <c r="H10908" s="6"/>
      <c r="I10908" s="6"/>
      <c r="J10908" s="6"/>
      <c r="K10908" s="6">
        <v>0</v>
      </c>
      <c r="L10908" s="6" t="s">
        <v>12295</v>
      </c>
      <c r="M10908" s="6">
        <v>63</v>
      </c>
      <c r="N10908" s="6" t="e">
        <f>VLOOKUP(A10908,web_archive!D:AB,18,FALSE)</f>
        <v>#N/A</v>
      </c>
      <c r="O10908" s="6">
        <v>2</v>
      </c>
      <c r="P10908" s="6"/>
      <c r="Q10908" s="6"/>
      <c r="R10908" s="6"/>
      <c r="S10908" s="6"/>
      <c r="T10908" s="6"/>
      <c r="U10908" s="6" t="s">
        <v>12299</v>
      </c>
      <c r="V10908" s="6" t="s">
        <v>12299</v>
      </c>
      <c r="W10908" s="6" t="s">
        <v>12299</v>
      </c>
      <c r="X10908" s="6"/>
      <c r="Y10908" s="6"/>
    </row>
    <row r="10909" spans="1:25" x14ac:dyDescent="0.3">
      <c r="A10909" s="6">
        <v>22538</v>
      </c>
      <c r="B10909" s="6" t="s">
        <v>34295</v>
      </c>
      <c r="C10909" s="6" t="s">
        <v>34296</v>
      </c>
      <c r="D10909" s="6">
        <v>2</v>
      </c>
      <c r="E10909" s="6">
        <v>10</v>
      </c>
      <c r="F10909" s="6"/>
      <c r="G10909" s="6">
        <v>10</v>
      </c>
      <c r="H10909" s="6"/>
      <c r="I10909" s="6"/>
      <c r="J10909" s="6"/>
      <c r="K10909" s="6">
        <v>0</v>
      </c>
      <c r="L10909" s="6" t="s">
        <v>12295</v>
      </c>
      <c r="M10909" s="6">
        <v>63</v>
      </c>
      <c r="N10909" s="6" t="e">
        <f>VLOOKUP(A10909,web_archive!D:AB,18,FALSE)</f>
        <v>#N/A</v>
      </c>
      <c r="O10909" s="6">
        <v>2</v>
      </c>
      <c r="P10909" s="6"/>
      <c r="Q10909" s="6"/>
      <c r="R10909" s="6">
        <v>1</v>
      </c>
      <c r="S10909" s="6"/>
      <c r="T10909" s="6"/>
      <c r="U10909" s="6" t="s">
        <v>12299</v>
      </c>
      <c r="V10909" s="6" t="s">
        <v>12299</v>
      </c>
      <c r="W10909" s="6" t="s">
        <v>12299</v>
      </c>
      <c r="X10909" s="6"/>
      <c r="Y10909" s="6"/>
    </row>
    <row r="10910" spans="1:25" x14ac:dyDescent="0.3">
      <c r="A10910" s="6">
        <v>22540</v>
      </c>
      <c r="B10910" s="6" t="s">
        <v>34297</v>
      </c>
      <c r="C10910" s="6" t="s">
        <v>34298</v>
      </c>
      <c r="D10910" s="6">
        <v>11</v>
      </c>
      <c r="E10910" s="6">
        <v>2</v>
      </c>
      <c r="F10910" s="6"/>
      <c r="G10910" s="6">
        <v>100</v>
      </c>
      <c r="H10910" s="6"/>
      <c r="I10910" s="6"/>
      <c r="J10910" s="6"/>
      <c r="K10910" s="6"/>
      <c r="L10910" s="6" t="s">
        <v>12295</v>
      </c>
      <c r="M10910" s="6">
        <v>56</v>
      </c>
      <c r="N10910" s="6" t="e">
        <f>VLOOKUP(A10910,web_archive!D:AB,18,FALSE)</f>
        <v>#N/A</v>
      </c>
      <c r="O10910" s="6">
        <v>2</v>
      </c>
      <c r="P10910" s="6"/>
      <c r="Q10910" s="6"/>
      <c r="R10910" s="6"/>
      <c r="S10910" s="6"/>
      <c r="T10910" s="6"/>
      <c r="U10910" s="6" t="s">
        <v>34299</v>
      </c>
      <c r="V10910" s="6" t="s">
        <v>12368</v>
      </c>
      <c r="W10910" s="6" t="s">
        <v>12299</v>
      </c>
      <c r="X10910" s="6" t="s">
        <v>12299</v>
      </c>
      <c r="Y10910" s="6"/>
    </row>
    <row r="10911" spans="1:25" x14ac:dyDescent="0.3">
      <c r="A10911" s="6">
        <v>22541</v>
      </c>
      <c r="B10911" s="6" t="s">
        <v>34300</v>
      </c>
      <c r="C10911" s="6" t="s">
        <v>34301</v>
      </c>
      <c r="D10911" s="6">
        <v>18</v>
      </c>
      <c r="E10911" s="6">
        <v>10</v>
      </c>
      <c r="F10911" s="6"/>
      <c r="G10911" s="6">
        <v>10</v>
      </c>
      <c r="H10911" s="6"/>
      <c r="I10911" s="6"/>
      <c r="J10911" s="6"/>
      <c r="K10911" s="6">
        <v>0</v>
      </c>
      <c r="L10911" s="6" t="s">
        <v>12295</v>
      </c>
      <c r="M10911" s="6">
        <v>63</v>
      </c>
      <c r="N10911" s="6" t="e">
        <f>VLOOKUP(A10911,web_archive!D:AB,18,FALSE)</f>
        <v>#N/A</v>
      </c>
      <c r="O10911" s="6">
        <v>2</v>
      </c>
      <c r="P10911" s="6"/>
      <c r="Q10911" s="6"/>
      <c r="R10911" s="6"/>
      <c r="S10911" s="6"/>
      <c r="T10911" s="6"/>
      <c r="U10911" s="6" t="s">
        <v>12299</v>
      </c>
      <c r="V10911" s="6" t="s">
        <v>12299</v>
      </c>
      <c r="W10911" s="6" t="s">
        <v>12299</v>
      </c>
      <c r="X10911" s="6"/>
      <c r="Y10911" s="6"/>
    </row>
    <row r="10912" spans="1:25" x14ac:dyDescent="0.3">
      <c r="A10912" s="6">
        <v>22542</v>
      </c>
      <c r="B10912" s="6" t="s">
        <v>34302</v>
      </c>
      <c r="C10912" s="6" t="s">
        <v>2038</v>
      </c>
      <c r="D10912" s="6">
        <v>2</v>
      </c>
      <c r="E10912" s="6">
        <v>10</v>
      </c>
      <c r="F10912" s="6"/>
      <c r="G10912" s="6">
        <v>100</v>
      </c>
      <c r="H10912" s="6"/>
      <c r="I10912" s="6"/>
      <c r="J10912" s="6"/>
      <c r="K10912" s="6">
        <v>0</v>
      </c>
      <c r="L10912" s="6" t="s">
        <v>12295</v>
      </c>
      <c r="M10912" s="6">
        <v>63</v>
      </c>
      <c r="N10912" s="6" t="e">
        <f>VLOOKUP(A10912,web_archive!D:AB,18,FALSE)</f>
        <v>#N/A</v>
      </c>
      <c r="O10912" s="6">
        <v>2</v>
      </c>
      <c r="P10912" s="6"/>
      <c r="Q10912" s="6"/>
      <c r="R10912" s="6"/>
      <c r="S10912" s="6"/>
      <c r="T10912" s="6"/>
      <c r="U10912" s="6" t="s">
        <v>12450</v>
      </c>
      <c r="V10912" s="6">
        <v>1800000</v>
      </c>
      <c r="W10912" s="6" t="s">
        <v>12451</v>
      </c>
      <c r="X10912" s="6" t="s">
        <v>12299</v>
      </c>
      <c r="Y10912" s="6" t="s">
        <v>12299</v>
      </c>
    </row>
    <row r="10913" spans="1:28" x14ac:dyDescent="0.3">
      <c r="A10913" s="6">
        <v>22543</v>
      </c>
      <c r="B10913" s="6" t="s">
        <v>34303</v>
      </c>
      <c r="C10913" s="6" t="s">
        <v>907</v>
      </c>
      <c r="D10913" s="6">
        <v>2</v>
      </c>
      <c r="E10913" s="6">
        <v>10</v>
      </c>
      <c r="F10913" s="6"/>
      <c r="G10913" s="6">
        <v>200</v>
      </c>
      <c r="H10913" s="6"/>
      <c r="I10913" s="6"/>
      <c r="J10913" s="6"/>
      <c r="K10913" s="6">
        <v>0</v>
      </c>
      <c r="L10913" s="6" t="s">
        <v>34304</v>
      </c>
      <c r="M10913" s="6">
        <v>63</v>
      </c>
      <c r="N10913" s="6" t="e">
        <f>VLOOKUP(A10913,web_archive!D:AB,18,FALSE)</f>
        <v>#N/A</v>
      </c>
      <c r="O10913" s="6">
        <v>2</v>
      </c>
      <c r="P10913" s="6"/>
      <c r="Q10913" s="6"/>
      <c r="R10913" s="6"/>
      <c r="S10913" s="6"/>
      <c r="T10913" s="6"/>
      <c r="U10913" s="6" t="s">
        <v>12456</v>
      </c>
      <c r="V10913" s="6">
        <v>1800000</v>
      </c>
      <c r="W10913" s="6" t="s">
        <v>12457</v>
      </c>
      <c r="X10913" s="6" t="s">
        <v>12299</v>
      </c>
      <c r="Y10913" s="6" t="s">
        <v>12299</v>
      </c>
      <c r="Z10913" s="6"/>
      <c r="AA10913" s="6"/>
      <c r="AB10913" s="6"/>
    </row>
    <row r="10914" spans="1:28" x14ac:dyDescent="0.3">
      <c r="A10914" s="6">
        <v>22544</v>
      </c>
      <c r="B10914" s="6" t="s">
        <v>34305</v>
      </c>
      <c r="C10914" s="6" t="s">
        <v>649</v>
      </c>
      <c r="D10914" s="6">
        <v>2</v>
      </c>
      <c r="E10914" s="6">
        <v>10</v>
      </c>
      <c r="F10914" s="6"/>
      <c r="G10914" s="6">
        <v>150</v>
      </c>
      <c r="H10914" s="6"/>
      <c r="I10914" s="6"/>
      <c r="J10914" s="6"/>
      <c r="K10914" s="6">
        <v>0</v>
      </c>
      <c r="L10914" s="6" t="s">
        <v>12295</v>
      </c>
      <c r="M10914" s="6">
        <v>63</v>
      </c>
      <c r="N10914" s="6" t="e">
        <f>VLOOKUP(A10914,web_archive!D:AB,18,FALSE)</f>
        <v>#N/A</v>
      </c>
      <c r="O10914" s="6">
        <v>2</v>
      </c>
      <c r="P10914" s="6"/>
      <c r="Q10914" s="6"/>
      <c r="R10914" s="6"/>
      <c r="S10914" s="6"/>
      <c r="T10914" s="6"/>
      <c r="U10914" s="6" t="s">
        <v>12453</v>
      </c>
      <c r="V10914" s="6">
        <v>1800000</v>
      </c>
      <c r="W10914" s="6" t="s">
        <v>12454</v>
      </c>
      <c r="X10914" s="6" t="s">
        <v>12299</v>
      </c>
      <c r="Y10914" s="6" t="s">
        <v>12299</v>
      </c>
      <c r="Z10914" s="6"/>
      <c r="AA10914" s="6"/>
      <c r="AB10914" s="6"/>
    </row>
    <row r="10915" spans="1:28" x14ac:dyDescent="0.3">
      <c r="A10915" s="6">
        <v>22545</v>
      </c>
      <c r="B10915" s="6" t="s">
        <v>34306</v>
      </c>
      <c r="C10915" s="6" t="s">
        <v>9419</v>
      </c>
      <c r="D10915" s="6">
        <v>2</v>
      </c>
      <c r="E10915" s="6">
        <v>10</v>
      </c>
      <c r="F10915" s="6"/>
      <c r="G10915" s="6">
        <v>100</v>
      </c>
      <c r="H10915" s="6"/>
      <c r="I10915" s="6"/>
      <c r="J10915" s="6"/>
      <c r="K10915" s="6">
        <v>0</v>
      </c>
      <c r="L10915" s="6" t="s">
        <v>12295</v>
      </c>
      <c r="M10915" s="6">
        <v>63</v>
      </c>
      <c r="N10915" s="6" t="e">
        <f>VLOOKUP(A10915,web_archive!D:AB,18,FALSE)</f>
        <v>#N/A</v>
      </c>
      <c r="O10915" s="6">
        <v>2</v>
      </c>
      <c r="P10915" s="6"/>
      <c r="Q10915" s="6"/>
      <c r="R10915" s="6"/>
      <c r="S10915" s="6"/>
      <c r="T10915" s="6"/>
      <c r="U10915" s="6" t="s">
        <v>22634</v>
      </c>
      <c r="V10915" s="6">
        <v>5000</v>
      </c>
      <c r="W10915" s="6" t="s">
        <v>12370</v>
      </c>
      <c r="X10915" s="6" t="s">
        <v>12299</v>
      </c>
      <c r="Y10915" s="6" t="s">
        <v>12299</v>
      </c>
      <c r="Z10915" s="6"/>
      <c r="AA10915" s="6"/>
      <c r="AB10915" s="6"/>
    </row>
    <row r="10916" spans="1:28" x14ac:dyDescent="0.3">
      <c r="A10916" s="6">
        <v>22546</v>
      </c>
      <c r="B10916" s="6" t="s">
        <v>34307</v>
      </c>
      <c r="C10916" s="6" t="s">
        <v>9230</v>
      </c>
      <c r="D10916" s="6">
        <v>2</v>
      </c>
      <c r="E10916" s="6">
        <v>10</v>
      </c>
      <c r="F10916" s="6"/>
      <c r="G10916" s="6">
        <v>100</v>
      </c>
      <c r="H10916" s="6"/>
      <c r="I10916" s="6"/>
      <c r="J10916" s="6"/>
      <c r="K10916" s="6">
        <v>0</v>
      </c>
      <c r="L10916" s="6" t="s">
        <v>12295</v>
      </c>
      <c r="M10916" s="6">
        <v>63</v>
      </c>
      <c r="N10916" s="6" t="e">
        <f>VLOOKUP(A10916,web_archive!D:AB,18,FALSE)</f>
        <v>#N/A</v>
      </c>
      <c r="O10916" s="6">
        <v>2</v>
      </c>
      <c r="P10916" s="6"/>
      <c r="Q10916" s="6"/>
      <c r="R10916" s="6"/>
      <c r="S10916" s="6"/>
      <c r="T10916" s="6"/>
      <c r="U10916" s="6" t="s">
        <v>22635</v>
      </c>
      <c r="V10916" s="6">
        <v>5000</v>
      </c>
      <c r="W10916" s="6" t="s">
        <v>12413</v>
      </c>
      <c r="X10916" s="6" t="s">
        <v>12299</v>
      </c>
      <c r="Y10916" s="6" t="s">
        <v>12299</v>
      </c>
      <c r="Z10916" s="6"/>
      <c r="AA10916" s="6"/>
      <c r="AB10916" s="6"/>
    </row>
    <row r="10917" spans="1:28" x14ac:dyDescent="0.3">
      <c r="A10917" s="6">
        <v>22547</v>
      </c>
      <c r="B10917" s="6" t="s">
        <v>34308</v>
      </c>
      <c r="C10917" s="6" t="s">
        <v>34309</v>
      </c>
      <c r="D10917" s="6">
        <v>2</v>
      </c>
      <c r="E10917" s="6">
        <v>10</v>
      </c>
      <c r="F10917" s="6"/>
      <c r="G10917" s="6">
        <v>100</v>
      </c>
      <c r="H10917" s="6"/>
      <c r="I10917" s="6"/>
      <c r="J10917" s="6"/>
      <c r="K10917" s="6">
        <v>0</v>
      </c>
      <c r="L10917" s="6" t="s">
        <v>12295</v>
      </c>
      <c r="M10917" s="6">
        <v>63</v>
      </c>
      <c r="N10917" s="6" t="e">
        <f>VLOOKUP(A10917,web_archive!D:AB,18,FALSE)</f>
        <v>#N/A</v>
      </c>
      <c r="O10917" s="6">
        <v>2</v>
      </c>
      <c r="P10917" s="6"/>
      <c r="Q10917" s="6"/>
      <c r="R10917" s="6"/>
      <c r="S10917" s="6"/>
      <c r="T10917" s="6"/>
      <c r="U10917" s="6" t="s">
        <v>12299</v>
      </c>
      <c r="V10917" s="6" t="s">
        <v>12299</v>
      </c>
      <c r="W10917" s="6" t="s">
        <v>12299</v>
      </c>
      <c r="X10917" s="6"/>
      <c r="Y10917" s="6"/>
      <c r="Z10917" s="6"/>
      <c r="AA10917" s="6"/>
      <c r="AB10917" s="6"/>
    </row>
    <row r="10918" spans="1:28" x14ac:dyDescent="0.3">
      <c r="A10918" s="6">
        <v>22548</v>
      </c>
      <c r="B10918" s="6" t="s">
        <v>34310</v>
      </c>
      <c r="C10918" s="6" t="s">
        <v>34311</v>
      </c>
      <c r="D10918" s="6">
        <v>2</v>
      </c>
      <c r="E10918" s="6">
        <v>10</v>
      </c>
      <c r="F10918" s="6"/>
      <c r="G10918" s="6">
        <v>30</v>
      </c>
      <c r="H10918" s="6"/>
      <c r="I10918" s="6"/>
      <c r="J10918" s="6"/>
      <c r="K10918" s="6">
        <v>0</v>
      </c>
      <c r="L10918" s="6" t="s">
        <v>12295</v>
      </c>
      <c r="M10918" s="6">
        <v>63</v>
      </c>
      <c r="N10918" s="6" t="e">
        <f>VLOOKUP(A10918,web_archive!D:AB,18,FALSE)</f>
        <v>#N/A</v>
      </c>
      <c r="O10918" s="6">
        <v>2</v>
      </c>
      <c r="P10918" s="6"/>
      <c r="Q10918" s="6"/>
      <c r="R10918" s="6"/>
      <c r="S10918" s="6"/>
      <c r="T10918" s="6"/>
      <c r="U10918" s="6" t="s">
        <v>12299</v>
      </c>
      <c r="V10918" s="6" t="s">
        <v>12299</v>
      </c>
      <c r="W10918" s="6" t="s">
        <v>12299</v>
      </c>
      <c r="X10918" s="6"/>
      <c r="Y10918" s="6"/>
      <c r="Z10918" s="6"/>
      <c r="AA10918" s="6"/>
      <c r="AB10918" s="6"/>
    </row>
    <row r="10919" spans="1:28" x14ac:dyDescent="0.3">
      <c r="A10919" s="6">
        <v>22549</v>
      </c>
      <c r="B10919" s="6" t="s">
        <v>34312</v>
      </c>
      <c r="C10919" s="6" t="s">
        <v>7745</v>
      </c>
      <c r="D10919" s="6">
        <v>2</v>
      </c>
      <c r="E10919" s="6">
        <v>10</v>
      </c>
      <c r="F10919" s="6"/>
      <c r="G10919" s="6">
        <v>100</v>
      </c>
      <c r="H10919" s="6"/>
      <c r="I10919" s="6"/>
      <c r="J10919" s="6"/>
      <c r="K10919" s="6">
        <v>0</v>
      </c>
      <c r="L10919" s="6" t="s">
        <v>12295</v>
      </c>
      <c r="M10919" s="6">
        <v>63</v>
      </c>
      <c r="N10919" s="6" t="e">
        <f>VLOOKUP(A10919,web_archive!D:AB,18,FALSE)</f>
        <v>#N/A</v>
      </c>
      <c r="O10919" s="6">
        <v>2</v>
      </c>
      <c r="P10919" s="6"/>
      <c r="Q10919" s="6"/>
      <c r="R10919" s="6"/>
      <c r="S10919" s="6"/>
      <c r="T10919" s="6"/>
      <c r="U10919" s="6" t="s">
        <v>12477</v>
      </c>
      <c r="V10919" s="6">
        <v>60000</v>
      </c>
      <c r="W10919" s="6" t="s">
        <v>12478</v>
      </c>
      <c r="X10919" s="6">
        <v>60000</v>
      </c>
      <c r="Y10919" s="6" t="s">
        <v>12479</v>
      </c>
      <c r="Z10919" s="6" t="s">
        <v>12473</v>
      </c>
      <c r="AA10919" s="6" t="s">
        <v>12299</v>
      </c>
      <c r="AB10919" s="6" t="s">
        <v>12299</v>
      </c>
    </row>
    <row r="10920" spans="1:28" x14ac:dyDescent="0.3">
      <c r="A10920" s="6">
        <v>22550</v>
      </c>
      <c r="B10920" s="6" t="s">
        <v>34313</v>
      </c>
      <c r="C10920" s="6" t="s">
        <v>34314</v>
      </c>
      <c r="D10920" s="6">
        <v>2</v>
      </c>
      <c r="E10920" s="6">
        <v>10</v>
      </c>
      <c r="F10920" s="6"/>
      <c r="G10920" s="6">
        <v>70</v>
      </c>
      <c r="H10920" s="6"/>
      <c r="I10920" s="6"/>
      <c r="J10920" s="6"/>
      <c r="K10920" s="6">
        <v>0</v>
      </c>
      <c r="L10920" s="6" t="s">
        <v>12295</v>
      </c>
      <c r="M10920" s="6">
        <v>63</v>
      </c>
      <c r="N10920" s="6" t="e">
        <f>VLOOKUP(A10920,web_archive!D:AB,18,FALSE)</f>
        <v>#N/A</v>
      </c>
      <c r="O10920" s="6">
        <v>2</v>
      </c>
      <c r="P10920" s="6"/>
      <c r="Q10920" s="6"/>
      <c r="R10920" s="6"/>
      <c r="S10920" s="6"/>
      <c r="T10920" s="6"/>
      <c r="U10920" s="6" t="s">
        <v>12299</v>
      </c>
      <c r="V10920" s="6" t="s">
        <v>12299</v>
      </c>
      <c r="W10920" s="6" t="s">
        <v>12299</v>
      </c>
      <c r="X10920" s="6"/>
      <c r="Y10920" s="6"/>
      <c r="Z10920" s="6"/>
      <c r="AA10920" s="6"/>
      <c r="AB10920" s="6"/>
    </row>
    <row r="10921" spans="1:28" x14ac:dyDescent="0.3">
      <c r="A10921" s="6">
        <v>22551</v>
      </c>
      <c r="B10921" s="6" t="s">
        <v>34315</v>
      </c>
      <c r="C10921" s="6" t="s">
        <v>34316</v>
      </c>
      <c r="D10921" s="6">
        <v>2</v>
      </c>
      <c r="E10921" s="6">
        <v>10</v>
      </c>
      <c r="F10921" s="6"/>
      <c r="G10921" s="6">
        <v>70</v>
      </c>
      <c r="H10921" s="6"/>
      <c r="I10921" s="6"/>
      <c r="J10921" s="6"/>
      <c r="K10921" s="6">
        <v>0</v>
      </c>
      <c r="L10921" s="6" t="s">
        <v>12295</v>
      </c>
      <c r="M10921" s="6">
        <v>63</v>
      </c>
      <c r="N10921" s="6" t="e">
        <f>VLOOKUP(A10921,web_archive!D:AB,18,FALSE)</f>
        <v>#N/A</v>
      </c>
      <c r="O10921" s="6">
        <v>2</v>
      </c>
      <c r="P10921" s="6"/>
      <c r="Q10921" s="6"/>
      <c r="R10921" s="6"/>
      <c r="S10921" s="6"/>
      <c r="T10921" s="6"/>
      <c r="U10921" s="6" t="s">
        <v>12299</v>
      </c>
      <c r="V10921" s="6" t="s">
        <v>12299</v>
      </c>
      <c r="W10921" s="6" t="s">
        <v>12299</v>
      </c>
      <c r="X10921" s="6"/>
      <c r="Y10921" s="6"/>
      <c r="Z10921" s="6"/>
      <c r="AA10921" s="6"/>
      <c r="AB10921" s="6"/>
    </row>
    <row r="10922" spans="1:28" x14ac:dyDescent="0.3">
      <c r="A10922" s="6">
        <v>22552</v>
      </c>
      <c r="B10922" s="6" t="s">
        <v>34317</v>
      </c>
      <c r="C10922" s="6" t="s">
        <v>34318</v>
      </c>
      <c r="D10922" s="6">
        <v>2</v>
      </c>
      <c r="E10922" s="6">
        <v>10</v>
      </c>
      <c r="F10922" s="6"/>
      <c r="G10922" s="6">
        <v>70</v>
      </c>
      <c r="H10922" s="6"/>
      <c r="I10922" s="6"/>
      <c r="J10922" s="6"/>
      <c r="K10922" s="6">
        <v>0</v>
      </c>
      <c r="L10922" s="6" t="s">
        <v>12295</v>
      </c>
      <c r="M10922" s="6">
        <v>63</v>
      </c>
      <c r="N10922" s="6" t="e">
        <f>VLOOKUP(A10922,web_archive!D:AB,18,FALSE)</f>
        <v>#N/A</v>
      </c>
      <c r="O10922" s="6">
        <v>2</v>
      </c>
      <c r="P10922" s="6"/>
      <c r="Q10922" s="6"/>
      <c r="R10922" s="6"/>
      <c r="S10922" s="6"/>
      <c r="T10922" s="6"/>
      <c r="U10922" s="6" t="s">
        <v>12299</v>
      </c>
      <c r="V10922" s="6" t="s">
        <v>12299</v>
      </c>
      <c r="W10922" s="6" t="s">
        <v>12299</v>
      </c>
      <c r="X10922" s="6"/>
      <c r="Y10922" s="6"/>
      <c r="Z10922" s="6"/>
      <c r="AA10922" s="6"/>
      <c r="AB10922" s="6"/>
    </row>
    <row r="10923" spans="1:28" x14ac:dyDescent="0.3">
      <c r="A10923" s="6">
        <v>22553</v>
      </c>
      <c r="B10923" s="6" t="s">
        <v>34319</v>
      </c>
      <c r="C10923" s="6" t="s">
        <v>34320</v>
      </c>
      <c r="D10923" s="6">
        <v>2</v>
      </c>
      <c r="E10923" s="6">
        <v>10</v>
      </c>
      <c r="F10923" s="6"/>
      <c r="G10923" s="6">
        <v>70</v>
      </c>
      <c r="H10923" s="6"/>
      <c r="I10923" s="6"/>
      <c r="J10923" s="6"/>
      <c r="K10923" s="6">
        <v>0</v>
      </c>
      <c r="L10923" s="6" t="s">
        <v>12295</v>
      </c>
      <c r="M10923" s="6">
        <v>63</v>
      </c>
      <c r="N10923" s="6" t="e">
        <f>VLOOKUP(A10923,web_archive!D:AB,18,FALSE)</f>
        <v>#N/A</v>
      </c>
      <c r="O10923" s="6">
        <v>2</v>
      </c>
      <c r="P10923" s="6"/>
      <c r="Q10923" s="6"/>
      <c r="R10923" s="6"/>
      <c r="S10923" s="6"/>
      <c r="T10923" s="6"/>
      <c r="U10923" s="6" t="s">
        <v>12299</v>
      </c>
      <c r="V10923" s="6" t="s">
        <v>12299</v>
      </c>
      <c r="W10923" s="6" t="s">
        <v>12299</v>
      </c>
      <c r="X10923" s="6"/>
      <c r="Y10923" s="6"/>
      <c r="Z10923" s="6"/>
      <c r="AA10923" s="6"/>
      <c r="AB10923" s="6"/>
    </row>
    <row r="10924" spans="1:28" x14ac:dyDescent="0.3">
      <c r="A10924" s="6">
        <v>22554</v>
      </c>
      <c r="B10924" s="6" t="s">
        <v>34321</v>
      </c>
      <c r="C10924" s="6" t="s">
        <v>34322</v>
      </c>
      <c r="D10924" s="6">
        <v>18</v>
      </c>
      <c r="E10924" s="6">
        <v>10</v>
      </c>
      <c r="F10924" s="6"/>
      <c r="G10924" s="6">
        <v>200</v>
      </c>
      <c r="H10924" s="6"/>
      <c r="I10924" s="6"/>
      <c r="J10924" s="6"/>
      <c r="K10924" s="6">
        <v>0</v>
      </c>
      <c r="L10924" s="6" t="s">
        <v>12295</v>
      </c>
      <c r="M10924" s="6">
        <v>63</v>
      </c>
      <c r="N10924" s="6" t="e">
        <f>VLOOKUP(A10924,web_archive!D:AB,18,FALSE)</f>
        <v>#N/A</v>
      </c>
      <c r="O10924" s="6">
        <v>2</v>
      </c>
      <c r="P10924" s="6"/>
      <c r="Q10924" s="6"/>
      <c r="R10924" s="6"/>
      <c r="S10924" s="6"/>
      <c r="T10924" s="6"/>
      <c r="U10924" s="6" t="s">
        <v>22842</v>
      </c>
      <c r="V10924" s="6" t="s">
        <v>22843</v>
      </c>
      <c r="W10924" s="6" t="s">
        <v>22843</v>
      </c>
      <c r="X10924" s="6" t="s">
        <v>22843</v>
      </c>
      <c r="Y10924" s="6" t="s">
        <v>22843</v>
      </c>
      <c r="Z10924" s="6" t="s">
        <v>12406</v>
      </c>
      <c r="AA10924" s="6" t="s">
        <v>12299</v>
      </c>
      <c r="AB10924" s="6" t="s">
        <v>12299</v>
      </c>
    </row>
    <row r="10925" spans="1:28" x14ac:dyDescent="0.3">
      <c r="A10925" s="6">
        <v>22555</v>
      </c>
      <c r="B10925" s="6" t="s">
        <v>34323</v>
      </c>
      <c r="C10925" s="6" t="s">
        <v>34324</v>
      </c>
      <c r="D10925" s="6">
        <v>0</v>
      </c>
      <c r="E10925" s="6">
        <v>10</v>
      </c>
      <c r="F10925" s="6"/>
      <c r="G10925" s="6">
        <v>10</v>
      </c>
      <c r="H10925" s="6"/>
      <c r="I10925" s="6"/>
      <c r="J10925" s="6"/>
      <c r="K10925" s="6">
        <v>0</v>
      </c>
      <c r="L10925" s="6" t="s">
        <v>12295</v>
      </c>
      <c r="M10925" s="6">
        <v>63</v>
      </c>
      <c r="N10925" s="6" t="e">
        <f>VLOOKUP(A10925,web_archive!D:AB,18,FALSE)</f>
        <v>#N/A</v>
      </c>
      <c r="O10925" s="6">
        <v>2</v>
      </c>
      <c r="P10925" s="6"/>
      <c r="Q10925" s="6"/>
      <c r="R10925" s="6"/>
      <c r="S10925" s="6"/>
      <c r="T10925" s="6"/>
      <c r="U10925" s="6" t="s">
        <v>12299</v>
      </c>
      <c r="V10925" s="6" t="s">
        <v>12299</v>
      </c>
      <c r="W10925" s="6" t="s">
        <v>12299</v>
      </c>
      <c r="X10925" s="6"/>
      <c r="Y10925" s="6"/>
      <c r="Z10925" s="6"/>
      <c r="AA10925" s="6"/>
      <c r="AB10925" s="6"/>
    </row>
    <row r="10926" spans="1:28" x14ac:dyDescent="0.3">
      <c r="A10926" s="6">
        <v>22556</v>
      </c>
      <c r="B10926" s="6" t="s">
        <v>34325</v>
      </c>
      <c r="C10926" s="6" t="s">
        <v>34326</v>
      </c>
      <c r="D10926" s="6">
        <v>0</v>
      </c>
      <c r="E10926" s="6">
        <v>10</v>
      </c>
      <c r="F10926" s="6"/>
      <c r="G10926" s="6">
        <v>10</v>
      </c>
      <c r="H10926" s="6"/>
      <c r="I10926" s="6"/>
      <c r="J10926" s="6"/>
      <c r="K10926" s="6">
        <v>0</v>
      </c>
      <c r="L10926" s="6" t="s">
        <v>12295</v>
      </c>
      <c r="M10926" s="6">
        <v>63</v>
      </c>
      <c r="N10926" s="6" t="e">
        <f>VLOOKUP(A10926,web_archive!D:AB,18,FALSE)</f>
        <v>#N/A</v>
      </c>
      <c r="O10926" s="6">
        <v>2</v>
      </c>
      <c r="P10926" s="6"/>
      <c r="Q10926" s="6"/>
      <c r="R10926" s="6"/>
      <c r="S10926" s="6"/>
      <c r="T10926" s="6"/>
      <c r="U10926" s="6" t="s">
        <v>12299</v>
      </c>
      <c r="V10926" s="6" t="s">
        <v>12299</v>
      </c>
      <c r="W10926" s="6" t="s">
        <v>12299</v>
      </c>
      <c r="X10926" s="6"/>
      <c r="Y10926" s="6"/>
      <c r="Z10926" s="6"/>
      <c r="AA10926" s="6"/>
      <c r="AB10926" s="6"/>
    </row>
    <row r="10927" spans="1:28" x14ac:dyDescent="0.3">
      <c r="A10927" s="6">
        <v>22557</v>
      </c>
      <c r="B10927" s="6" t="s">
        <v>34327</v>
      </c>
      <c r="C10927" s="6" t="s">
        <v>34328</v>
      </c>
      <c r="D10927" s="6">
        <v>0</v>
      </c>
      <c r="E10927" s="6">
        <v>10</v>
      </c>
      <c r="F10927" s="6"/>
      <c r="G10927" s="6">
        <v>10</v>
      </c>
      <c r="H10927" s="6"/>
      <c r="I10927" s="6"/>
      <c r="J10927" s="6"/>
      <c r="K10927" s="6">
        <v>0</v>
      </c>
      <c r="L10927" s="6" t="s">
        <v>12295</v>
      </c>
      <c r="M10927" s="6">
        <v>63</v>
      </c>
      <c r="N10927" s="6" t="e">
        <f>VLOOKUP(A10927,web_archive!D:AB,18,FALSE)</f>
        <v>#N/A</v>
      </c>
      <c r="O10927" s="6">
        <v>2</v>
      </c>
      <c r="P10927" s="6"/>
      <c r="Q10927" s="6"/>
      <c r="R10927" s="6"/>
      <c r="S10927" s="6"/>
      <c r="T10927" s="6"/>
      <c r="U10927" s="6" t="s">
        <v>12299</v>
      </c>
      <c r="V10927" s="6" t="s">
        <v>12299</v>
      </c>
      <c r="W10927" s="6" t="s">
        <v>12299</v>
      </c>
      <c r="X10927" s="6"/>
      <c r="Y10927" s="6"/>
      <c r="Z10927" s="6"/>
      <c r="AA10927" s="6"/>
      <c r="AB10927" s="6"/>
    </row>
    <row r="10928" spans="1:28" x14ac:dyDescent="0.3">
      <c r="A10928" s="6">
        <v>22558</v>
      </c>
      <c r="B10928" s="6" t="s">
        <v>34329</v>
      </c>
      <c r="C10928" s="6" t="s">
        <v>34330</v>
      </c>
      <c r="D10928" s="6">
        <v>2</v>
      </c>
      <c r="E10928" s="6">
        <v>20</v>
      </c>
      <c r="F10928" s="6"/>
      <c r="G10928" s="6">
        <v>10</v>
      </c>
      <c r="H10928" s="6"/>
      <c r="I10928" s="6"/>
      <c r="J10928" s="6"/>
      <c r="K10928" s="6"/>
      <c r="L10928" s="6" t="s">
        <v>12295</v>
      </c>
      <c r="M10928" s="6">
        <v>63</v>
      </c>
      <c r="N10928" s="6" t="e">
        <f>VLOOKUP(A10928,web_archive!D:AB,18,FALSE)</f>
        <v>#N/A</v>
      </c>
      <c r="O10928" s="6">
        <v>2</v>
      </c>
      <c r="P10928" s="6"/>
      <c r="Q10928" s="6"/>
      <c r="R10928" s="6"/>
      <c r="S10928" s="6"/>
      <c r="T10928" s="6"/>
      <c r="U10928" s="6" t="s">
        <v>34331</v>
      </c>
      <c r="V10928" s="6" t="s">
        <v>12406</v>
      </c>
      <c r="W10928" s="6" t="s">
        <v>12299</v>
      </c>
      <c r="X10928" s="6" t="s">
        <v>12299</v>
      </c>
      <c r="Y10928" s="6"/>
      <c r="Z10928" s="6"/>
      <c r="AA10928" s="6"/>
      <c r="AB10928" s="6"/>
    </row>
    <row r="10929" spans="1:26" x14ac:dyDescent="0.3">
      <c r="A10929" s="6">
        <v>22559</v>
      </c>
      <c r="B10929" s="6" t="s">
        <v>34332</v>
      </c>
      <c r="C10929" s="6" t="s">
        <v>34333</v>
      </c>
      <c r="D10929" s="6">
        <v>11</v>
      </c>
      <c r="E10929" s="6">
        <v>20</v>
      </c>
      <c r="F10929" s="6"/>
      <c r="G10929" s="6">
        <v>100</v>
      </c>
      <c r="H10929" s="6"/>
      <c r="I10929" s="6"/>
      <c r="J10929" s="6"/>
      <c r="K10929" s="6"/>
      <c r="L10929" s="6" t="s">
        <v>12295</v>
      </c>
      <c r="M10929" s="6">
        <v>63</v>
      </c>
      <c r="N10929" s="6" t="e">
        <f>VLOOKUP(A10929,web_archive!D:AB,18,FALSE)</f>
        <v>#N/A</v>
      </c>
      <c r="O10929" s="6">
        <v>2</v>
      </c>
      <c r="P10929" s="6"/>
      <c r="Q10929" s="6"/>
      <c r="R10929" s="6"/>
      <c r="S10929" s="6"/>
      <c r="T10929" s="6"/>
      <c r="U10929" s="6" t="s">
        <v>12414</v>
      </c>
      <c r="V10929" s="6" t="s">
        <v>34334</v>
      </c>
      <c r="W10929" s="6" t="s">
        <v>12404</v>
      </c>
      <c r="X10929" s="6" t="s">
        <v>12299</v>
      </c>
      <c r="Y10929" s="6" t="s">
        <v>12299</v>
      </c>
      <c r="Z10929" s="6"/>
    </row>
    <row r="10930" spans="1:26" x14ac:dyDescent="0.3">
      <c r="A10930" s="6">
        <v>22563</v>
      </c>
      <c r="B10930" s="6" t="s">
        <v>34335</v>
      </c>
      <c r="C10930" s="6" t="s">
        <v>34336</v>
      </c>
      <c r="D10930" s="6">
        <v>2</v>
      </c>
      <c r="E10930" s="6">
        <v>0</v>
      </c>
      <c r="F10930" s="6"/>
      <c r="G10930" s="6">
        <v>0</v>
      </c>
      <c r="H10930" s="6"/>
      <c r="I10930" s="6"/>
      <c r="J10930" s="6"/>
      <c r="K10930" s="6"/>
      <c r="L10930" s="6" t="s">
        <v>12295</v>
      </c>
      <c r="M10930" s="6">
        <v>63</v>
      </c>
      <c r="N10930" s="6" t="e">
        <f>VLOOKUP(A10930,web_archive!D:AB,18,FALSE)</f>
        <v>#N/A</v>
      </c>
      <c r="O10930" s="6">
        <v>2</v>
      </c>
      <c r="P10930" s="6"/>
      <c r="Q10930" s="6"/>
      <c r="R10930" s="6"/>
      <c r="S10930" s="6"/>
      <c r="T10930" s="6"/>
      <c r="U10930" s="6" t="s">
        <v>30408</v>
      </c>
      <c r="V10930" s="6" t="s">
        <v>12299</v>
      </c>
      <c r="W10930" s="6" t="s">
        <v>12299</v>
      </c>
      <c r="X10930" s="6"/>
      <c r="Y10930" s="6"/>
      <c r="Z10930" s="6"/>
    </row>
    <row r="10931" spans="1:26" x14ac:dyDescent="0.3">
      <c r="A10931" s="6">
        <v>22566</v>
      </c>
      <c r="B10931" s="6" t="s">
        <v>34337</v>
      </c>
      <c r="C10931" s="6" t="s">
        <v>34338</v>
      </c>
      <c r="D10931" s="6">
        <v>3</v>
      </c>
      <c r="E10931" s="6">
        <v>20</v>
      </c>
      <c r="F10931" s="6"/>
      <c r="G10931" s="6">
        <v>0</v>
      </c>
      <c r="H10931" s="6"/>
      <c r="I10931" s="6"/>
      <c r="J10931" s="6"/>
      <c r="K10931" s="6"/>
      <c r="L10931" s="6"/>
      <c r="M10931" s="6"/>
      <c r="N10931" s="6" t="e">
        <f>VLOOKUP(A10931,web_archive!D:AB,18,FALSE)</f>
        <v>#N/A</v>
      </c>
      <c r="O10931" s="6"/>
      <c r="P10931" s="6"/>
      <c r="Q10931" s="6"/>
      <c r="R10931" s="6"/>
      <c r="S10931" s="6"/>
      <c r="T10931" s="6"/>
      <c r="U10931" s="6" t="s">
        <v>12299</v>
      </c>
      <c r="V10931" s="6" t="s">
        <v>12299</v>
      </c>
      <c r="W10931" s="6" t="s">
        <v>12299</v>
      </c>
      <c r="X10931" s="6"/>
      <c r="Y10931" s="6"/>
      <c r="Z10931" s="6"/>
    </row>
    <row r="10932" spans="1:26" x14ac:dyDescent="0.3">
      <c r="A10932" s="6">
        <v>22567</v>
      </c>
      <c r="B10932" s="6" t="s">
        <v>34339</v>
      </c>
      <c r="C10932" s="6" t="s">
        <v>34340</v>
      </c>
      <c r="D10932" s="6">
        <v>0</v>
      </c>
      <c r="E10932" s="6">
        <v>20</v>
      </c>
      <c r="F10932" s="6"/>
      <c r="G10932" s="6">
        <v>100</v>
      </c>
      <c r="H10932" s="6"/>
      <c r="I10932" s="6"/>
      <c r="J10932" s="6"/>
      <c r="K10932" s="6"/>
      <c r="L10932" s="6" t="s">
        <v>12295</v>
      </c>
      <c r="M10932" s="6">
        <v>63</v>
      </c>
      <c r="N10932" s="6" t="e">
        <f>VLOOKUP(A10932,web_archive!D:AB,18,FALSE)</f>
        <v>#N/A</v>
      </c>
      <c r="O10932" s="6">
        <v>2</v>
      </c>
      <c r="P10932" s="6"/>
      <c r="Q10932" s="6"/>
      <c r="R10932" s="6"/>
      <c r="S10932" s="6"/>
      <c r="T10932" s="6"/>
      <c r="U10932" s="6" t="s">
        <v>12299</v>
      </c>
      <c r="V10932" s="6" t="s">
        <v>12299</v>
      </c>
      <c r="W10932" s="6" t="s">
        <v>12299</v>
      </c>
      <c r="X10932" s="6"/>
      <c r="Y10932" s="6"/>
      <c r="Z10932" s="6"/>
    </row>
    <row r="10933" spans="1:26" x14ac:dyDescent="0.3">
      <c r="A10933" s="6">
        <v>22568</v>
      </c>
      <c r="B10933" s="6" t="s">
        <v>34341</v>
      </c>
      <c r="C10933" s="6" t="s">
        <v>34342</v>
      </c>
      <c r="D10933" s="6">
        <v>0</v>
      </c>
      <c r="E10933" s="6">
        <v>20</v>
      </c>
      <c r="F10933" s="6"/>
      <c r="G10933" s="6">
        <v>100</v>
      </c>
      <c r="H10933" s="6"/>
      <c r="I10933" s="6"/>
      <c r="J10933" s="6"/>
      <c r="K10933" s="6"/>
      <c r="L10933" s="6" t="s">
        <v>12295</v>
      </c>
      <c r="M10933" s="6">
        <v>63</v>
      </c>
      <c r="N10933" s="6" t="e">
        <f>VLOOKUP(A10933,web_archive!D:AB,18,FALSE)</f>
        <v>#N/A</v>
      </c>
      <c r="O10933" s="6"/>
      <c r="P10933" s="6">
        <v>2</v>
      </c>
      <c r="Q10933" s="6"/>
      <c r="R10933" s="6"/>
      <c r="S10933" s="6"/>
      <c r="T10933" s="6"/>
      <c r="U10933" s="6" t="s">
        <v>12299</v>
      </c>
      <c r="V10933" s="6" t="s">
        <v>12299</v>
      </c>
      <c r="W10933" s="6" t="s">
        <v>12299</v>
      </c>
      <c r="X10933" s="6"/>
      <c r="Y10933" s="6"/>
      <c r="Z10933" s="6"/>
    </row>
    <row r="10934" spans="1:26" x14ac:dyDescent="0.3">
      <c r="A10934" s="6">
        <v>22569</v>
      </c>
      <c r="B10934" s="6" t="s">
        <v>34343</v>
      </c>
      <c r="C10934" s="6" t="s">
        <v>34344</v>
      </c>
      <c r="D10934" s="6">
        <v>18</v>
      </c>
      <c r="E10934" s="6">
        <v>10</v>
      </c>
      <c r="F10934" s="6"/>
      <c r="G10934" s="6">
        <v>100</v>
      </c>
      <c r="H10934" s="6"/>
      <c r="I10934" s="6"/>
      <c r="J10934" s="6"/>
      <c r="K10934" s="6">
        <v>0</v>
      </c>
      <c r="L10934" s="6" t="s">
        <v>12295</v>
      </c>
      <c r="M10934" s="6">
        <v>63</v>
      </c>
      <c r="N10934" s="6" t="e">
        <f>VLOOKUP(A10934,web_archive!D:AB,18,FALSE)</f>
        <v>#N/A</v>
      </c>
      <c r="O10934" s="6">
        <v>2</v>
      </c>
      <c r="P10934" s="6"/>
      <c r="Q10934" s="6"/>
      <c r="R10934" s="6"/>
      <c r="S10934" s="6"/>
      <c r="T10934" s="6"/>
      <c r="U10934" s="6" t="s">
        <v>12299</v>
      </c>
      <c r="V10934" s="6" t="s">
        <v>12299</v>
      </c>
      <c r="W10934" s="6" t="s">
        <v>12299</v>
      </c>
      <c r="X10934" s="6"/>
      <c r="Y10934" s="6"/>
      <c r="Z10934" s="6"/>
    </row>
    <row r="10935" spans="1:26" x14ac:dyDescent="0.3">
      <c r="A10935" s="6">
        <v>22571</v>
      </c>
      <c r="B10935" s="6" t="s">
        <v>34345</v>
      </c>
      <c r="C10935" s="6" t="s">
        <v>34346</v>
      </c>
      <c r="D10935" s="6">
        <v>11</v>
      </c>
      <c r="E10935" s="6">
        <v>10</v>
      </c>
      <c r="F10935" s="6"/>
      <c r="G10935" s="6">
        <v>10</v>
      </c>
      <c r="H10935" s="6"/>
      <c r="I10935" s="6"/>
      <c r="J10935" s="6"/>
      <c r="K10935" s="6"/>
      <c r="L10935" s="6" t="s">
        <v>12295</v>
      </c>
      <c r="M10935" s="6">
        <v>63</v>
      </c>
      <c r="N10935" s="6" t="e">
        <f>VLOOKUP(A10935,web_archive!D:AB,18,FALSE)</f>
        <v>#N/A</v>
      </c>
      <c r="O10935" s="6">
        <v>2</v>
      </c>
      <c r="P10935" s="6"/>
      <c r="Q10935" s="6"/>
      <c r="R10935" s="6"/>
      <c r="S10935" s="6"/>
      <c r="T10935" s="6"/>
      <c r="U10935" s="6" t="s">
        <v>12299</v>
      </c>
      <c r="V10935" s="6" t="s">
        <v>12299</v>
      </c>
      <c r="W10935" s="6" t="s">
        <v>12299</v>
      </c>
      <c r="X10935" s="6"/>
      <c r="Y10935" s="6"/>
      <c r="Z10935" s="6"/>
    </row>
    <row r="10936" spans="1:26" x14ac:dyDescent="0.3">
      <c r="A10936" s="6">
        <v>22589</v>
      </c>
      <c r="B10936" s="6" t="s">
        <v>34347</v>
      </c>
      <c r="C10936" s="6" t="s">
        <v>34348</v>
      </c>
      <c r="D10936" s="6">
        <v>3</v>
      </c>
      <c r="E10936" s="6">
        <v>10</v>
      </c>
      <c r="F10936" s="6"/>
      <c r="G10936" s="6">
        <v>0</v>
      </c>
      <c r="H10936" s="6"/>
      <c r="I10936" s="6"/>
      <c r="J10936" s="6"/>
      <c r="K10936" s="6">
        <v>0</v>
      </c>
      <c r="L10936" s="6" t="s">
        <v>12295</v>
      </c>
      <c r="M10936" s="6">
        <v>63</v>
      </c>
      <c r="N10936" s="6" t="e">
        <f>VLOOKUP(A10936,web_archive!D:AB,18,FALSE)</f>
        <v>#N/A</v>
      </c>
      <c r="O10936" s="6">
        <v>2</v>
      </c>
      <c r="P10936" s="6"/>
      <c r="Q10936" s="6"/>
      <c r="R10936" s="6"/>
      <c r="S10936" s="6"/>
      <c r="T10936" s="6"/>
      <c r="U10936" s="6" t="s">
        <v>12299</v>
      </c>
      <c r="V10936" s="6" t="s">
        <v>12299</v>
      </c>
      <c r="W10936" s="6" t="s">
        <v>12299</v>
      </c>
      <c r="X10936" s="6"/>
      <c r="Y10936" s="6"/>
      <c r="Z10936" s="6"/>
    </row>
    <row r="10937" spans="1:26" x14ac:dyDescent="0.3">
      <c r="A10937" s="6">
        <v>22590</v>
      </c>
      <c r="B10937" s="6" t="s">
        <v>34349</v>
      </c>
      <c r="C10937" s="6" t="s">
        <v>34350</v>
      </c>
      <c r="D10937" s="6">
        <v>3</v>
      </c>
      <c r="E10937" s="6">
        <v>10</v>
      </c>
      <c r="F10937" s="6"/>
      <c r="G10937" s="6">
        <v>0</v>
      </c>
      <c r="H10937" s="6"/>
      <c r="I10937" s="6"/>
      <c r="J10937" s="6"/>
      <c r="K10937" s="6">
        <v>0</v>
      </c>
      <c r="L10937" s="6" t="s">
        <v>12295</v>
      </c>
      <c r="M10937" s="6">
        <v>63</v>
      </c>
      <c r="N10937" s="6" t="e">
        <f>VLOOKUP(A10937,web_archive!D:AB,18,FALSE)</f>
        <v>#N/A</v>
      </c>
      <c r="O10937" s="6">
        <v>2</v>
      </c>
      <c r="P10937" s="6"/>
      <c r="Q10937" s="6"/>
      <c r="R10937" s="6"/>
      <c r="S10937" s="6"/>
      <c r="T10937" s="6"/>
      <c r="U10937" s="6" t="s">
        <v>12299</v>
      </c>
      <c r="V10937" s="6" t="s">
        <v>12299</v>
      </c>
      <c r="W10937" s="6" t="s">
        <v>12299</v>
      </c>
      <c r="X10937" s="6"/>
      <c r="Y10937" s="6"/>
      <c r="Z10937" s="6"/>
    </row>
    <row r="10938" spans="1:26" x14ac:dyDescent="0.3">
      <c r="A10938" s="6">
        <v>22591</v>
      </c>
      <c r="B10938" s="6" t="s">
        <v>34351</v>
      </c>
      <c r="C10938" s="6" t="s">
        <v>34352</v>
      </c>
      <c r="D10938" s="6">
        <v>3</v>
      </c>
      <c r="E10938" s="6">
        <v>10</v>
      </c>
      <c r="F10938" s="6"/>
      <c r="G10938" s="6">
        <v>0</v>
      </c>
      <c r="H10938" s="6"/>
      <c r="I10938" s="6"/>
      <c r="J10938" s="6"/>
      <c r="K10938" s="6">
        <v>0</v>
      </c>
      <c r="L10938" s="6" t="s">
        <v>12295</v>
      </c>
      <c r="M10938" s="6">
        <v>63</v>
      </c>
      <c r="N10938" s="6" t="e">
        <f>VLOOKUP(A10938,web_archive!D:AB,18,FALSE)</f>
        <v>#N/A</v>
      </c>
      <c r="O10938" s="6">
        <v>2</v>
      </c>
      <c r="P10938" s="6"/>
      <c r="Q10938" s="6"/>
      <c r="R10938" s="6"/>
      <c r="S10938" s="6"/>
      <c r="T10938" s="6"/>
      <c r="U10938" s="6" t="s">
        <v>12299</v>
      </c>
      <c r="V10938" s="6" t="s">
        <v>12299</v>
      </c>
      <c r="W10938" s="6" t="s">
        <v>12299</v>
      </c>
      <c r="X10938" s="6"/>
      <c r="Y10938" s="6"/>
      <c r="Z10938" s="6"/>
    </row>
    <row r="10939" spans="1:26" x14ac:dyDescent="0.3">
      <c r="A10939" s="6">
        <v>22592</v>
      </c>
      <c r="B10939" s="6" t="s">
        <v>34353</v>
      </c>
      <c r="C10939" s="6" t="s">
        <v>34354</v>
      </c>
      <c r="D10939" s="6">
        <v>18</v>
      </c>
      <c r="E10939" s="6">
        <v>10</v>
      </c>
      <c r="F10939" s="6"/>
      <c r="G10939" s="6">
        <v>0</v>
      </c>
      <c r="H10939" s="6"/>
      <c r="I10939" s="6"/>
      <c r="J10939" s="6"/>
      <c r="K10939" s="6">
        <v>0</v>
      </c>
      <c r="L10939" s="6" t="s">
        <v>12295</v>
      </c>
      <c r="M10939" s="6">
        <v>63</v>
      </c>
      <c r="N10939" s="6" t="e">
        <f>VLOOKUP(A10939,web_archive!D:AB,18,FALSE)</f>
        <v>#N/A</v>
      </c>
      <c r="O10939" s="6">
        <v>2</v>
      </c>
      <c r="P10939" s="6"/>
      <c r="Q10939" s="6"/>
      <c r="R10939" s="6"/>
      <c r="S10939" s="6"/>
      <c r="T10939" s="6"/>
      <c r="U10939" s="6" t="s">
        <v>12299</v>
      </c>
      <c r="V10939" s="6" t="s">
        <v>12299</v>
      </c>
      <c r="W10939" s="6" t="s">
        <v>12299</v>
      </c>
      <c r="X10939" s="6"/>
      <c r="Y10939" s="6"/>
      <c r="Z10939" s="6"/>
    </row>
    <row r="10940" spans="1:26" x14ac:dyDescent="0.3">
      <c r="A10940" s="6">
        <v>22605</v>
      </c>
      <c r="B10940" s="6" t="s">
        <v>34355</v>
      </c>
      <c r="C10940" s="6" t="s">
        <v>23148</v>
      </c>
      <c r="D10940" s="6">
        <v>2</v>
      </c>
      <c r="E10940" s="6">
        <v>10</v>
      </c>
      <c r="F10940" s="6"/>
      <c r="G10940" s="6">
        <v>10</v>
      </c>
      <c r="H10940" s="6"/>
      <c r="I10940" s="6"/>
      <c r="J10940" s="6"/>
      <c r="K10940" s="6">
        <v>0</v>
      </c>
      <c r="L10940" s="6" t="s">
        <v>12295</v>
      </c>
      <c r="M10940" s="6">
        <v>63</v>
      </c>
      <c r="N10940" s="6" t="e">
        <f>VLOOKUP(A10940,web_archive!D:AB,18,FALSE)</f>
        <v>#N/A</v>
      </c>
      <c r="O10940" s="6">
        <v>2</v>
      </c>
      <c r="P10940" s="6"/>
      <c r="Q10940" s="6"/>
      <c r="R10940" s="6"/>
      <c r="S10940" s="6"/>
      <c r="T10940" s="6"/>
      <c r="U10940" s="6" t="s">
        <v>12299</v>
      </c>
      <c r="V10940" s="6" t="s">
        <v>12299</v>
      </c>
      <c r="W10940" s="6" t="s">
        <v>12299</v>
      </c>
      <c r="X10940" s="6"/>
      <c r="Y10940" s="6"/>
      <c r="Z10940" s="6"/>
    </row>
    <row r="10941" spans="1:26" x14ac:dyDescent="0.3">
      <c r="A10941" s="6">
        <v>22610</v>
      </c>
      <c r="B10941" s="6" t="s">
        <v>34356</v>
      </c>
      <c r="C10941" s="6" t="s">
        <v>34357</v>
      </c>
      <c r="D10941" s="6">
        <v>2</v>
      </c>
      <c r="E10941" s="6">
        <v>10</v>
      </c>
      <c r="F10941" s="6"/>
      <c r="G10941" s="6">
        <v>10</v>
      </c>
      <c r="H10941" s="6"/>
      <c r="I10941" s="6"/>
      <c r="J10941" s="6"/>
      <c r="K10941" s="6"/>
      <c r="L10941" s="6" t="s">
        <v>12295</v>
      </c>
      <c r="M10941" s="6">
        <v>63</v>
      </c>
      <c r="N10941" s="6" t="e">
        <f>VLOOKUP(A10941,web_archive!D:AB,18,FALSE)</f>
        <v>#N/A</v>
      </c>
      <c r="O10941" s="6">
        <v>2</v>
      </c>
      <c r="P10941" s="6"/>
      <c r="Q10941" s="6"/>
      <c r="R10941" s="6"/>
      <c r="S10941" s="6"/>
      <c r="T10941" s="6"/>
      <c r="U10941" s="6" t="s">
        <v>34358</v>
      </c>
      <c r="V10941" s="6" t="s">
        <v>34359</v>
      </c>
      <c r="W10941" s="6" t="s">
        <v>34360</v>
      </c>
      <c r="X10941" s="6" t="s">
        <v>12368</v>
      </c>
      <c r="Y10941" s="6" t="s">
        <v>12299</v>
      </c>
      <c r="Z10941" s="6" t="s">
        <v>12299</v>
      </c>
    </row>
    <row r="10942" spans="1:26" x14ac:dyDescent="0.3">
      <c r="A10942" s="6">
        <v>22611</v>
      </c>
      <c r="B10942" s="6" t="s">
        <v>34361</v>
      </c>
      <c r="C10942" s="6" t="s">
        <v>34362</v>
      </c>
      <c r="D10942" s="6">
        <v>11</v>
      </c>
      <c r="E10942" s="6">
        <v>10</v>
      </c>
      <c r="F10942" s="6"/>
      <c r="G10942" s="6">
        <v>10</v>
      </c>
      <c r="H10942" s="6"/>
      <c r="I10942" s="6"/>
      <c r="J10942" s="6"/>
      <c r="K10942" s="6"/>
      <c r="L10942" s="6" t="s">
        <v>12295</v>
      </c>
      <c r="M10942" s="6">
        <v>63</v>
      </c>
      <c r="N10942" s="6" t="e">
        <f>VLOOKUP(A10942,web_archive!D:AB,18,FALSE)</f>
        <v>#N/A</v>
      </c>
      <c r="O10942" s="6">
        <v>2</v>
      </c>
      <c r="P10942" s="6"/>
      <c r="Q10942" s="6"/>
      <c r="R10942" s="6"/>
      <c r="S10942" s="6"/>
      <c r="T10942" s="6"/>
      <c r="U10942" s="6" t="s">
        <v>30408</v>
      </c>
      <c r="V10942" s="6" t="s">
        <v>12299</v>
      </c>
      <c r="W10942" s="6" t="s">
        <v>12299</v>
      </c>
      <c r="X10942" s="6"/>
      <c r="Y10942" s="6"/>
      <c r="Z10942" s="6"/>
    </row>
    <row r="10943" spans="1:26" x14ac:dyDescent="0.3">
      <c r="A10943" s="6">
        <v>22612</v>
      </c>
      <c r="B10943" s="6" t="s">
        <v>34363</v>
      </c>
      <c r="C10943" s="6" t="s">
        <v>34364</v>
      </c>
      <c r="D10943" s="6">
        <v>11</v>
      </c>
      <c r="E10943" s="6">
        <v>10</v>
      </c>
      <c r="F10943" s="6"/>
      <c r="G10943" s="6">
        <v>50</v>
      </c>
      <c r="H10943" s="6"/>
      <c r="I10943" s="6"/>
      <c r="J10943" s="6"/>
      <c r="K10943" s="6"/>
      <c r="L10943" s="6" t="s">
        <v>12295</v>
      </c>
      <c r="M10943" s="6">
        <v>63</v>
      </c>
      <c r="N10943" s="6" t="e">
        <f>VLOOKUP(A10943,web_archive!D:AB,18,FALSE)</f>
        <v>#N/A</v>
      </c>
      <c r="O10943" s="6">
        <v>2</v>
      </c>
      <c r="P10943" s="6"/>
      <c r="Q10943" s="6"/>
      <c r="R10943" s="6"/>
      <c r="S10943" s="6"/>
      <c r="T10943" s="6"/>
      <c r="U10943" s="6" t="s">
        <v>30408</v>
      </c>
      <c r="V10943" s="6" t="s">
        <v>12299</v>
      </c>
      <c r="W10943" s="6" t="s">
        <v>12299</v>
      </c>
      <c r="X10943" s="6"/>
      <c r="Y10943" s="6"/>
      <c r="Z10943" s="6"/>
    </row>
    <row r="10944" spans="1:26" x14ac:dyDescent="0.3">
      <c r="A10944" s="6">
        <v>22613</v>
      </c>
      <c r="B10944" s="6" t="s">
        <v>34365</v>
      </c>
      <c r="C10944" s="6" t="s">
        <v>34366</v>
      </c>
      <c r="D10944" s="6">
        <v>11</v>
      </c>
      <c r="E10944" s="6">
        <v>10</v>
      </c>
      <c r="F10944" s="6"/>
      <c r="G10944" s="6">
        <v>50</v>
      </c>
      <c r="H10944" s="6"/>
      <c r="I10944" s="6"/>
      <c r="J10944" s="6"/>
      <c r="K10944" s="6"/>
      <c r="L10944" s="6" t="s">
        <v>12295</v>
      </c>
      <c r="M10944" s="6">
        <v>63</v>
      </c>
      <c r="N10944" s="6" t="e">
        <f>VLOOKUP(A10944,web_archive!D:AB,18,FALSE)</f>
        <v>#N/A</v>
      </c>
      <c r="O10944" s="6">
        <v>2</v>
      </c>
      <c r="P10944" s="6"/>
      <c r="Q10944" s="6"/>
      <c r="R10944" s="6"/>
      <c r="S10944" s="6"/>
      <c r="T10944" s="6"/>
      <c r="U10944" s="6" t="s">
        <v>30408</v>
      </c>
      <c r="V10944" s="6" t="s">
        <v>12299</v>
      </c>
      <c r="W10944" s="6" t="s">
        <v>12299</v>
      </c>
      <c r="X10944" s="6"/>
      <c r="Y10944" s="6"/>
      <c r="Z10944" s="6"/>
    </row>
    <row r="10945" spans="1:30" x14ac:dyDescent="0.3">
      <c r="A10945" s="6">
        <v>22614</v>
      </c>
      <c r="B10945" s="6" t="s">
        <v>34367</v>
      </c>
      <c r="C10945" s="6" t="s">
        <v>34368</v>
      </c>
      <c r="D10945" s="6">
        <v>2</v>
      </c>
      <c r="E10945" s="6">
        <v>2</v>
      </c>
      <c r="F10945" s="6"/>
      <c r="G10945" s="6">
        <v>0</v>
      </c>
      <c r="H10945" s="6"/>
      <c r="I10945" s="6"/>
      <c r="J10945" s="6"/>
      <c r="K10945" s="6"/>
      <c r="L10945" s="6" t="s">
        <v>12295</v>
      </c>
      <c r="M10945" s="6">
        <v>63</v>
      </c>
      <c r="N10945" s="6" t="e">
        <f>VLOOKUP(A10945,web_archive!D:AB,18,FALSE)</f>
        <v>#N/A</v>
      </c>
      <c r="O10945" s="6">
        <v>2</v>
      </c>
      <c r="P10945" s="6"/>
      <c r="Q10945" s="6"/>
      <c r="R10945" s="6"/>
      <c r="S10945" s="6"/>
      <c r="T10945" s="6"/>
      <c r="U10945" s="6" t="s">
        <v>23071</v>
      </c>
      <c r="V10945" s="6">
        <v>8640000</v>
      </c>
      <c r="W10945" s="6" t="s">
        <v>34369</v>
      </c>
      <c r="X10945" s="6">
        <v>8640000</v>
      </c>
      <c r="Y10945" s="6" t="s">
        <v>13911</v>
      </c>
      <c r="Z10945" s="6" t="s">
        <v>12299</v>
      </c>
      <c r="AA10945" s="6" t="s">
        <v>12299</v>
      </c>
      <c r="AB10945" s="6"/>
      <c r="AC10945" s="6"/>
      <c r="AD10945" s="6"/>
    </row>
    <row r="10946" spans="1:30" x14ac:dyDescent="0.3">
      <c r="A10946" s="6">
        <v>22617</v>
      </c>
      <c r="B10946" s="6" t="s">
        <v>34370</v>
      </c>
      <c r="C10946" s="6" t="s">
        <v>34371</v>
      </c>
      <c r="D10946" s="6">
        <v>18</v>
      </c>
      <c r="E10946" s="6">
        <v>10</v>
      </c>
      <c r="F10946" s="6"/>
      <c r="G10946" s="6">
        <v>10</v>
      </c>
      <c r="H10946" s="6"/>
      <c r="I10946" s="6"/>
      <c r="J10946" s="6"/>
      <c r="K10946" s="6">
        <v>0</v>
      </c>
      <c r="L10946" s="6" t="s">
        <v>12295</v>
      </c>
      <c r="M10946" s="6">
        <v>63</v>
      </c>
      <c r="N10946" s="6" t="e">
        <f>VLOOKUP(A10946,web_archive!D:AB,18,FALSE)</f>
        <v>#N/A</v>
      </c>
      <c r="O10946" s="6">
        <v>2</v>
      </c>
      <c r="P10946" s="6"/>
      <c r="Q10946" s="6"/>
      <c r="R10946" s="6"/>
      <c r="S10946" s="6"/>
      <c r="T10946" s="6"/>
      <c r="U10946" s="6" t="s">
        <v>12299</v>
      </c>
      <c r="V10946" s="6" t="s">
        <v>12299</v>
      </c>
      <c r="W10946" s="6" t="s">
        <v>12299</v>
      </c>
      <c r="X10946" s="6"/>
      <c r="Y10946" s="6"/>
      <c r="Z10946" s="6"/>
      <c r="AA10946" s="6"/>
      <c r="AB10946" s="6"/>
      <c r="AC10946" s="6"/>
      <c r="AD10946" s="6"/>
    </row>
    <row r="10947" spans="1:30" x14ac:dyDescent="0.3">
      <c r="A10947" s="6">
        <v>22618</v>
      </c>
      <c r="B10947" s="6" t="s">
        <v>34372</v>
      </c>
      <c r="C10947" s="6" t="s">
        <v>34373</v>
      </c>
      <c r="D10947" s="6">
        <v>18</v>
      </c>
      <c r="E10947" s="6">
        <v>10</v>
      </c>
      <c r="F10947" s="6"/>
      <c r="G10947" s="6">
        <v>10</v>
      </c>
      <c r="H10947" s="6"/>
      <c r="I10947" s="6"/>
      <c r="J10947" s="6"/>
      <c r="K10947" s="6">
        <v>0</v>
      </c>
      <c r="L10947" s="6" t="s">
        <v>12295</v>
      </c>
      <c r="M10947" s="6">
        <v>63</v>
      </c>
      <c r="N10947" s="6" t="e">
        <f>VLOOKUP(A10947,web_archive!D:AB,18,FALSE)</f>
        <v>#N/A</v>
      </c>
      <c r="O10947" s="6">
        <v>2</v>
      </c>
      <c r="P10947" s="6"/>
      <c r="Q10947" s="6"/>
      <c r="R10947" s="6"/>
      <c r="S10947" s="6"/>
      <c r="T10947" s="6"/>
      <c r="U10947" s="6" t="s">
        <v>12299</v>
      </c>
      <c r="V10947" s="6" t="s">
        <v>12299</v>
      </c>
      <c r="W10947" s="6" t="s">
        <v>12299</v>
      </c>
      <c r="X10947" s="6"/>
      <c r="Y10947" s="6"/>
      <c r="Z10947" s="6"/>
      <c r="AA10947" s="6"/>
      <c r="AB10947" s="6"/>
      <c r="AC10947" s="6"/>
      <c r="AD10947" s="6"/>
    </row>
    <row r="10948" spans="1:30" x14ac:dyDescent="0.3">
      <c r="A10948" s="6">
        <v>22619</v>
      </c>
      <c r="B10948" s="6" t="s">
        <v>34374</v>
      </c>
      <c r="C10948" s="6" t="s">
        <v>34375</v>
      </c>
      <c r="D10948" s="6">
        <v>2</v>
      </c>
      <c r="E10948" s="6">
        <v>0</v>
      </c>
      <c r="F10948" s="6"/>
      <c r="G10948" s="6">
        <v>0</v>
      </c>
      <c r="H10948" s="6"/>
      <c r="I10948" s="6"/>
      <c r="J10948" s="6"/>
      <c r="K10948" s="6"/>
      <c r="L10948" s="6" t="s">
        <v>12295</v>
      </c>
      <c r="M10948" s="6">
        <v>63</v>
      </c>
      <c r="N10948" s="6" t="e">
        <f>VLOOKUP(A10948,web_archive!D:AB,18,FALSE)</f>
        <v>#N/A</v>
      </c>
      <c r="O10948" s="6">
        <v>2</v>
      </c>
      <c r="P10948" s="6"/>
      <c r="Q10948" s="6"/>
      <c r="R10948" s="6"/>
      <c r="S10948" s="6"/>
      <c r="T10948" s="6"/>
      <c r="U10948" s="6" t="s">
        <v>34376</v>
      </c>
      <c r="V10948" s="6" t="s">
        <v>34377</v>
      </c>
      <c r="W10948" s="6" t="s">
        <v>12299</v>
      </c>
      <c r="X10948" s="6" t="s">
        <v>12299</v>
      </c>
      <c r="Y10948" s="6"/>
      <c r="Z10948" s="6"/>
      <c r="AA10948" s="6"/>
      <c r="AB10948" s="6"/>
      <c r="AC10948" s="6"/>
      <c r="AD10948" s="6"/>
    </row>
    <row r="10949" spans="1:30" x14ac:dyDescent="0.3">
      <c r="A10949" s="6">
        <v>22620</v>
      </c>
      <c r="B10949" s="6" t="s">
        <v>34378</v>
      </c>
      <c r="C10949" s="6" t="s">
        <v>34379</v>
      </c>
      <c r="D10949" s="6">
        <v>2</v>
      </c>
      <c r="E10949" s="6">
        <v>0</v>
      </c>
      <c r="F10949" s="6"/>
      <c r="G10949" s="6">
        <v>0</v>
      </c>
      <c r="H10949" s="6"/>
      <c r="I10949" s="6"/>
      <c r="J10949" s="6"/>
      <c r="K10949" s="6"/>
      <c r="L10949" s="6" t="s">
        <v>12295</v>
      </c>
      <c r="M10949" s="6">
        <v>63</v>
      </c>
      <c r="N10949" s="6" t="e">
        <f>VLOOKUP(A10949,web_archive!D:AB,18,FALSE)</f>
        <v>#N/A</v>
      </c>
      <c r="O10949" s="6">
        <v>2</v>
      </c>
      <c r="P10949" s="6"/>
      <c r="Q10949" s="6"/>
      <c r="R10949" s="6"/>
      <c r="S10949" s="6"/>
      <c r="T10949" s="6"/>
      <c r="U10949" s="6" t="s">
        <v>30408</v>
      </c>
      <c r="V10949" s="6" t="s">
        <v>12299</v>
      </c>
      <c r="W10949" s="6" t="s">
        <v>12299</v>
      </c>
      <c r="X10949" s="6"/>
      <c r="Y10949" s="6"/>
      <c r="Z10949" s="6"/>
      <c r="AA10949" s="6"/>
      <c r="AB10949" s="6"/>
      <c r="AC10949" s="6"/>
      <c r="AD10949" s="6"/>
    </row>
    <row r="10950" spans="1:30" x14ac:dyDescent="0.3">
      <c r="A10950" s="6">
        <v>22621</v>
      </c>
      <c r="B10950" s="6" t="s">
        <v>34380</v>
      </c>
      <c r="C10950" s="6" t="s">
        <v>34381</v>
      </c>
      <c r="D10950" s="6">
        <v>2</v>
      </c>
      <c r="E10950" s="6">
        <v>5000</v>
      </c>
      <c r="F10950" s="6"/>
      <c r="G10950" s="6">
        <v>250</v>
      </c>
      <c r="H10950" s="6"/>
      <c r="I10950" s="6"/>
      <c r="J10950" s="6"/>
      <c r="K10950" s="6"/>
      <c r="L10950" s="6" t="s">
        <v>12295</v>
      </c>
      <c r="M10950" s="6">
        <v>63</v>
      </c>
      <c r="N10950" s="6" t="e">
        <f>VLOOKUP(A10950,web_archive!D:AB,18,FALSE)</f>
        <v>#N/A</v>
      </c>
      <c r="O10950" s="6">
        <v>2</v>
      </c>
      <c r="P10950" s="6"/>
      <c r="Q10950" s="6"/>
      <c r="R10950" s="6"/>
      <c r="S10950" s="6"/>
      <c r="T10950" s="6"/>
      <c r="U10950" s="6" t="s">
        <v>34382</v>
      </c>
      <c r="V10950" s="6">
        <v>300000</v>
      </c>
      <c r="W10950" s="6" t="s">
        <v>34383</v>
      </c>
      <c r="X10950" s="6" t="s">
        <v>12491</v>
      </c>
      <c r="Y10950" s="6" t="s">
        <v>12299</v>
      </c>
      <c r="Z10950" s="6" t="s">
        <v>12299</v>
      </c>
      <c r="AA10950" s="6"/>
      <c r="AB10950" s="6"/>
      <c r="AC10950" s="6"/>
      <c r="AD10950" s="6"/>
    </row>
    <row r="10951" spans="1:30" x14ac:dyDescent="0.3">
      <c r="A10951" s="6">
        <v>22623</v>
      </c>
      <c r="B10951" s="6" t="s">
        <v>34384</v>
      </c>
      <c r="C10951" s="6" t="s">
        <v>34385</v>
      </c>
      <c r="D10951" s="6">
        <v>18</v>
      </c>
      <c r="E10951" s="6">
        <v>10</v>
      </c>
      <c r="F10951" s="6"/>
      <c r="G10951" s="6">
        <v>10</v>
      </c>
      <c r="H10951" s="6"/>
      <c r="I10951" s="6"/>
      <c r="J10951" s="6"/>
      <c r="K10951" s="6">
        <v>0</v>
      </c>
      <c r="L10951" s="6" t="s">
        <v>12295</v>
      </c>
      <c r="M10951" s="6">
        <v>63</v>
      </c>
      <c r="N10951" s="6" t="e">
        <f>VLOOKUP(A10951,web_archive!D:AB,18,FALSE)</f>
        <v>#N/A</v>
      </c>
      <c r="O10951" s="6">
        <v>2</v>
      </c>
      <c r="P10951" s="6"/>
      <c r="Q10951" s="6"/>
      <c r="R10951" s="6"/>
      <c r="S10951" s="6"/>
      <c r="T10951" s="6"/>
      <c r="U10951" s="6" t="s">
        <v>34358</v>
      </c>
      <c r="V10951" s="6" t="s">
        <v>34359</v>
      </c>
      <c r="W10951" s="6" t="s">
        <v>34360</v>
      </c>
      <c r="X10951" s="6" t="s">
        <v>12368</v>
      </c>
      <c r="Y10951" s="6" t="s">
        <v>12299</v>
      </c>
      <c r="Z10951" s="6" t="s">
        <v>12299</v>
      </c>
      <c r="AA10951" s="6"/>
      <c r="AB10951" s="6"/>
      <c r="AC10951" s="6"/>
      <c r="AD10951" s="6"/>
    </row>
    <row r="10952" spans="1:30" x14ac:dyDescent="0.3">
      <c r="A10952" s="6">
        <v>22624</v>
      </c>
      <c r="B10952" s="6" t="s">
        <v>34386</v>
      </c>
      <c r="C10952" s="6" t="s">
        <v>34387</v>
      </c>
      <c r="D10952" s="6">
        <v>0</v>
      </c>
      <c r="E10952" s="6">
        <v>0</v>
      </c>
      <c r="F10952" s="6"/>
      <c r="G10952" s="6">
        <v>0</v>
      </c>
      <c r="H10952" s="6"/>
      <c r="I10952" s="6"/>
      <c r="J10952" s="6"/>
      <c r="K10952" s="6"/>
      <c r="L10952" s="6" t="s">
        <v>12295</v>
      </c>
      <c r="M10952" s="6">
        <v>63</v>
      </c>
      <c r="N10952" s="6" t="e">
        <f>VLOOKUP(A10952,web_archive!D:AB,18,FALSE)</f>
        <v>#N/A</v>
      </c>
      <c r="O10952" s="6">
        <v>2</v>
      </c>
      <c r="P10952" s="6"/>
      <c r="Q10952" s="6"/>
      <c r="R10952" s="6"/>
      <c r="S10952" s="6"/>
      <c r="T10952" s="6"/>
      <c r="U10952" s="6" t="s">
        <v>12412</v>
      </c>
      <c r="V10952" s="6" t="s">
        <v>12298</v>
      </c>
      <c r="W10952" s="6" t="s">
        <v>12299</v>
      </c>
      <c r="X10952" s="6" t="s">
        <v>12299</v>
      </c>
      <c r="Y10952" s="6"/>
      <c r="Z10952" s="6"/>
      <c r="AA10952" s="6"/>
      <c r="AB10952" s="6"/>
      <c r="AC10952" s="6"/>
      <c r="AD10952" s="6"/>
    </row>
    <row r="10953" spans="1:30" x14ac:dyDescent="0.3">
      <c r="A10953" s="6">
        <v>22625</v>
      </c>
      <c r="B10953" s="6" t="s">
        <v>34388</v>
      </c>
      <c r="C10953" s="6" t="s">
        <v>34389</v>
      </c>
      <c r="D10953" s="6">
        <v>2</v>
      </c>
      <c r="E10953" s="6">
        <v>0</v>
      </c>
      <c r="F10953" s="6"/>
      <c r="G10953" s="6">
        <v>100</v>
      </c>
      <c r="H10953" s="6"/>
      <c r="I10953" s="6"/>
      <c r="J10953" s="6"/>
      <c r="K10953" s="6"/>
      <c r="L10953" s="6" t="s">
        <v>12295</v>
      </c>
      <c r="M10953" s="6">
        <v>63</v>
      </c>
      <c r="N10953" s="6" t="e">
        <f>VLOOKUP(A10953,web_archive!D:AB,18,FALSE)</f>
        <v>#N/A</v>
      </c>
      <c r="O10953" s="6">
        <v>2</v>
      </c>
      <c r="P10953" s="6"/>
      <c r="Q10953" s="6"/>
      <c r="R10953" s="6"/>
      <c r="S10953" s="6"/>
      <c r="T10953" s="6"/>
      <c r="U10953" s="6" t="s">
        <v>34390</v>
      </c>
      <c r="V10953" s="6">
        <v>600000</v>
      </c>
      <c r="W10953" s="6" t="s">
        <v>12298</v>
      </c>
      <c r="X10953" s="6" t="s">
        <v>12299</v>
      </c>
      <c r="Y10953" s="6" t="s">
        <v>12299</v>
      </c>
      <c r="Z10953" s="6"/>
      <c r="AA10953" s="6"/>
      <c r="AB10953" s="6"/>
      <c r="AC10953" s="6"/>
      <c r="AD10953" s="6"/>
    </row>
    <row r="10954" spans="1:30" x14ac:dyDescent="0.3">
      <c r="A10954" s="6">
        <v>22626</v>
      </c>
      <c r="B10954" s="6" t="s">
        <v>34391</v>
      </c>
      <c r="C10954" s="6" t="s">
        <v>34392</v>
      </c>
      <c r="D10954" s="6">
        <v>2</v>
      </c>
      <c r="E10954" s="6">
        <v>0</v>
      </c>
      <c r="F10954" s="6"/>
      <c r="G10954" s="6">
        <v>100</v>
      </c>
      <c r="H10954" s="6"/>
      <c r="I10954" s="6"/>
      <c r="J10954" s="6"/>
      <c r="K10954" s="6"/>
      <c r="L10954" s="6" t="s">
        <v>12295</v>
      </c>
      <c r="M10954" s="6">
        <v>63</v>
      </c>
      <c r="N10954" s="6" t="e">
        <f>VLOOKUP(A10954,web_archive!D:AB,18,FALSE)</f>
        <v>#N/A</v>
      </c>
      <c r="O10954" s="6">
        <v>2</v>
      </c>
      <c r="P10954" s="6"/>
      <c r="Q10954" s="6"/>
      <c r="R10954" s="6"/>
      <c r="S10954" s="6"/>
      <c r="T10954" s="6"/>
      <c r="U10954" s="6" t="s">
        <v>34393</v>
      </c>
      <c r="V10954" s="6" t="s">
        <v>25841</v>
      </c>
      <c r="W10954" s="6" t="s">
        <v>12299</v>
      </c>
      <c r="X10954" s="6" t="s">
        <v>12299</v>
      </c>
      <c r="Y10954" s="6"/>
      <c r="Z10954" s="6"/>
      <c r="AA10954" s="6"/>
      <c r="AB10954" s="6"/>
      <c r="AC10954" s="6"/>
      <c r="AD10954" s="6"/>
    </row>
    <row r="10955" spans="1:30" x14ac:dyDescent="0.3">
      <c r="A10955" s="6">
        <v>22627</v>
      </c>
      <c r="B10955" s="6" t="s">
        <v>34394</v>
      </c>
      <c r="C10955" s="6" t="s">
        <v>34395</v>
      </c>
      <c r="D10955" s="6">
        <v>2</v>
      </c>
      <c r="E10955" s="6">
        <v>0</v>
      </c>
      <c r="F10955" s="6"/>
      <c r="G10955" s="6">
        <v>100</v>
      </c>
      <c r="H10955" s="6"/>
      <c r="I10955" s="6"/>
      <c r="J10955" s="6"/>
      <c r="K10955" s="6"/>
      <c r="L10955" s="6" t="s">
        <v>12295</v>
      </c>
      <c r="M10955" s="6">
        <v>63</v>
      </c>
      <c r="N10955" s="6" t="e">
        <f>VLOOKUP(A10955,web_archive!D:AB,18,FALSE)</f>
        <v>#N/A</v>
      </c>
      <c r="O10955" s="6">
        <v>2</v>
      </c>
      <c r="P10955" s="6"/>
      <c r="Q10955" s="6"/>
      <c r="R10955" s="6"/>
      <c r="S10955" s="6"/>
      <c r="T10955" s="6"/>
      <c r="U10955" s="6" t="s">
        <v>34396</v>
      </c>
      <c r="V10955" s="6" t="s">
        <v>12600</v>
      </c>
      <c r="W10955" s="6" t="s">
        <v>12299</v>
      </c>
      <c r="X10955" s="6" t="s">
        <v>12299</v>
      </c>
      <c r="Y10955" s="6"/>
      <c r="Z10955" s="6"/>
      <c r="AA10955" s="6"/>
      <c r="AB10955" s="6"/>
      <c r="AC10955" s="6"/>
      <c r="AD10955" s="6"/>
    </row>
    <row r="10956" spans="1:30" x14ac:dyDescent="0.3">
      <c r="A10956" s="6">
        <v>22628</v>
      </c>
      <c r="B10956" s="6" t="s">
        <v>34397</v>
      </c>
      <c r="C10956" s="6" t="s">
        <v>34398</v>
      </c>
      <c r="D10956" s="6">
        <v>18</v>
      </c>
      <c r="E10956" s="6">
        <v>0</v>
      </c>
      <c r="F10956" s="6"/>
      <c r="G10956" s="6">
        <v>100</v>
      </c>
      <c r="H10956" s="6"/>
      <c r="I10956" s="6"/>
      <c r="J10956" s="6"/>
      <c r="K10956" s="6"/>
      <c r="L10956" s="6" t="s">
        <v>12295</v>
      </c>
      <c r="M10956" s="6">
        <v>63</v>
      </c>
      <c r="N10956" s="6" t="e">
        <f>VLOOKUP(A10956,web_archive!D:AB,18,FALSE)</f>
        <v>#N/A</v>
      </c>
      <c r="O10956" s="6">
        <v>2</v>
      </c>
      <c r="P10956" s="6"/>
      <c r="Q10956" s="6"/>
      <c r="R10956" s="6"/>
      <c r="S10956" s="6"/>
      <c r="T10956" s="6"/>
      <c r="U10956" s="6" t="s">
        <v>34399</v>
      </c>
      <c r="V10956" s="6" t="s">
        <v>34400</v>
      </c>
      <c r="W10956" s="6" t="s">
        <v>34401</v>
      </c>
      <c r="X10956" s="6" t="s">
        <v>34402</v>
      </c>
      <c r="Y10956" s="6" t="s">
        <v>34403</v>
      </c>
      <c r="Z10956" s="6" t="s">
        <v>34404</v>
      </c>
      <c r="AA10956" s="6" t="s">
        <v>34405</v>
      </c>
      <c r="AB10956" s="6" t="s">
        <v>12368</v>
      </c>
      <c r="AC10956" s="6" t="s">
        <v>12299</v>
      </c>
      <c r="AD10956" s="6" t="s">
        <v>12299</v>
      </c>
    </row>
    <row r="10957" spans="1:30" x14ac:dyDescent="0.3">
      <c r="A10957" s="6">
        <v>22629</v>
      </c>
      <c r="B10957" s="6" t="s">
        <v>34406</v>
      </c>
      <c r="C10957" s="6" t="s">
        <v>34407</v>
      </c>
      <c r="D10957" s="6">
        <v>18</v>
      </c>
      <c r="E10957" s="6">
        <v>0</v>
      </c>
      <c r="F10957" s="6"/>
      <c r="G10957" s="6">
        <v>100</v>
      </c>
      <c r="H10957" s="6"/>
      <c r="I10957" s="6"/>
      <c r="J10957" s="6"/>
      <c r="K10957" s="6"/>
      <c r="L10957" s="6" t="s">
        <v>12295</v>
      </c>
      <c r="M10957" s="6">
        <v>63</v>
      </c>
      <c r="N10957" s="6" t="e">
        <f>VLOOKUP(A10957,web_archive!D:AB,18,FALSE)</f>
        <v>#N/A</v>
      </c>
      <c r="O10957" s="6">
        <v>2</v>
      </c>
      <c r="P10957" s="6"/>
      <c r="Q10957" s="6"/>
      <c r="R10957" s="6"/>
      <c r="S10957" s="6"/>
      <c r="T10957" s="6"/>
      <c r="U10957" s="6" t="s">
        <v>34408</v>
      </c>
      <c r="V10957" s="6" t="s">
        <v>34409</v>
      </c>
      <c r="W10957" s="6" t="s">
        <v>29307</v>
      </c>
      <c r="X10957" s="6" t="s">
        <v>34410</v>
      </c>
      <c r="Y10957" s="6" t="s">
        <v>34404</v>
      </c>
      <c r="Z10957" s="6" t="s">
        <v>24680</v>
      </c>
      <c r="AA10957" s="6" t="s">
        <v>34411</v>
      </c>
      <c r="AB10957" s="6" t="s">
        <v>12368</v>
      </c>
      <c r="AC10957" s="6" t="s">
        <v>12299</v>
      </c>
      <c r="AD10957" s="6" t="s">
        <v>12299</v>
      </c>
    </row>
    <row r="10958" spans="1:30" x14ac:dyDescent="0.3">
      <c r="A10958" s="6">
        <v>22630</v>
      </c>
      <c r="B10958" s="6" t="s">
        <v>34412</v>
      </c>
      <c r="C10958" s="6" t="s">
        <v>34413</v>
      </c>
      <c r="D10958" s="6">
        <v>18</v>
      </c>
      <c r="E10958" s="6">
        <v>0</v>
      </c>
      <c r="F10958" s="6"/>
      <c r="G10958" s="6">
        <v>100</v>
      </c>
      <c r="H10958" s="6"/>
      <c r="I10958" s="6"/>
      <c r="J10958" s="6"/>
      <c r="K10958" s="6"/>
      <c r="L10958" s="6" t="s">
        <v>12295</v>
      </c>
      <c r="M10958" s="6">
        <v>63</v>
      </c>
      <c r="N10958" s="6" t="e">
        <f>VLOOKUP(A10958,web_archive!D:AB,18,FALSE)</f>
        <v>#N/A</v>
      </c>
      <c r="O10958" s="6">
        <v>2</v>
      </c>
      <c r="P10958" s="6"/>
      <c r="Q10958" s="6"/>
      <c r="R10958" s="6"/>
      <c r="S10958" s="6"/>
      <c r="T10958" s="6"/>
      <c r="U10958" s="6" t="s">
        <v>24925</v>
      </c>
      <c r="V10958" s="6" t="s">
        <v>26947</v>
      </c>
      <c r="W10958" s="6" t="s">
        <v>34414</v>
      </c>
      <c r="X10958" s="6" t="s">
        <v>34404</v>
      </c>
      <c r="Y10958" s="6" t="s">
        <v>24680</v>
      </c>
      <c r="Z10958" s="6" t="s">
        <v>34415</v>
      </c>
      <c r="AA10958" s="6" t="s">
        <v>12368</v>
      </c>
      <c r="AB10958" s="6" t="s">
        <v>12299</v>
      </c>
      <c r="AC10958" s="6" t="s">
        <v>12299</v>
      </c>
      <c r="AD10958" s="6"/>
    </row>
    <row r="10959" spans="1:30" x14ac:dyDescent="0.3">
      <c r="A10959" s="6">
        <v>22631</v>
      </c>
      <c r="B10959" s="6" t="s">
        <v>34416</v>
      </c>
      <c r="C10959" s="6" t="s">
        <v>34417</v>
      </c>
      <c r="D10959" s="6">
        <v>18</v>
      </c>
      <c r="E10959" s="6">
        <v>0</v>
      </c>
      <c r="F10959" s="6"/>
      <c r="G10959" s="6">
        <v>100</v>
      </c>
      <c r="H10959" s="6"/>
      <c r="I10959" s="6"/>
      <c r="J10959" s="6"/>
      <c r="K10959" s="6"/>
      <c r="L10959" s="6" t="s">
        <v>12295</v>
      </c>
      <c r="M10959" s="6">
        <v>63</v>
      </c>
      <c r="N10959" s="6" t="e">
        <f>VLOOKUP(A10959,web_archive!D:AB,18,FALSE)</f>
        <v>#N/A</v>
      </c>
      <c r="O10959" s="6">
        <v>2</v>
      </c>
      <c r="P10959" s="6"/>
      <c r="Q10959" s="6"/>
      <c r="R10959" s="6"/>
      <c r="S10959" s="6"/>
      <c r="T10959" s="6"/>
      <c r="U10959" s="6" t="s">
        <v>24892</v>
      </c>
      <c r="V10959" s="6" t="s">
        <v>34418</v>
      </c>
      <c r="W10959" s="6" t="s">
        <v>34419</v>
      </c>
      <c r="X10959" s="6" t="s">
        <v>12368</v>
      </c>
      <c r="Y10959" s="6" t="s">
        <v>12299</v>
      </c>
      <c r="Z10959" s="6" t="s">
        <v>12299</v>
      </c>
      <c r="AA10959" s="6"/>
      <c r="AB10959" s="6"/>
      <c r="AC10959" s="6"/>
      <c r="AD10959" s="6"/>
    </row>
    <row r="10960" spans="1:30" x14ac:dyDescent="0.3">
      <c r="A10960" s="6">
        <v>22640</v>
      </c>
      <c r="B10960" s="6" t="s">
        <v>34420</v>
      </c>
      <c r="C10960" s="6" t="s">
        <v>34398</v>
      </c>
      <c r="D10960" s="6">
        <v>18</v>
      </c>
      <c r="E10960" s="6">
        <v>0</v>
      </c>
      <c r="F10960" s="6"/>
      <c r="G10960" s="6">
        <v>100</v>
      </c>
      <c r="H10960" s="6"/>
      <c r="I10960" s="6"/>
      <c r="J10960" s="6"/>
      <c r="K10960" s="6"/>
      <c r="L10960" s="6" t="s">
        <v>12295</v>
      </c>
      <c r="M10960" s="6">
        <v>63</v>
      </c>
      <c r="N10960" s="6" t="e">
        <f>VLOOKUP(A10960,web_archive!D:AB,18,FALSE)</f>
        <v>#N/A</v>
      </c>
      <c r="O10960" s="6">
        <v>2</v>
      </c>
      <c r="P10960" s="6"/>
      <c r="Q10960" s="6"/>
      <c r="R10960" s="6"/>
      <c r="S10960" s="6"/>
      <c r="T10960" s="6"/>
      <c r="U10960" s="6" t="s">
        <v>34399</v>
      </c>
      <c r="V10960" s="6" t="s">
        <v>34400</v>
      </c>
      <c r="W10960" s="6" t="s">
        <v>34401</v>
      </c>
      <c r="X10960" s="6" t="s">
        <v>34402</v>
      </c>
      <c r="Y10960" s="6" t="s">
        <v>34403</v>
      </c>
      <c r="Z10960" s="6" t="s">
        <v>34404</v>
      </c>
      <c r="AA10960" s="6" t="s">
        <v>34421</v>
      </c>
      <c r="AB10960" s="6" t="s">
        <v>12368</v>
      </c>
      <c r="AC10960" s="6" t="s">
        <v>12299</v>
      </c>
      <c r="AD10960" s="6" t="s">
        <v>12299</v>
      </c>
    </row>
    <row r="10961" spans="1:30" x14ac:dyDescent="0.3">
      <c r="A10961" s="6">
        <v>22641</v>
      </c>
      <c r="B10961" s="6" t="s">
        <v>34422</v>
      </c>
      <c r="C10961" s="6" t="s">
        <v>34407</v>
      </c>
      <c r="D10961" s="6">
        <v>18</v>
      </c>
      <c r="E10961" s="6">
        <v>0</v>
      </c>
      <c r="F10961" s="6"/>
      <c r="G10961" s="6">
        <v>100</v>
      </c>
      <c r="H10961" s="6"/>
      <c r="I10961" s="6"/>
      <c r="J10961" s="6"/>
      <c r="K10961" s="6"/>
      <c r="L10961" s="6" t="s">
        <v>12295</v>
      </c>
      <c r="M10961" s="6">
        <v>63</v>
      </c>
      <c r="N10961" s="6" t="e">
        <f>VLOOKUP(A10961,web_archive!D:AB,18,FALSE)</f>
        <v>#N/A</v>
      </c>
      <c r="O10961" s="6">
        <v>2</v>
      </c>
      <c r="P10961" s="6"/>
      <c r="Q10961" s="6"/>
      <c r="R10961" s="6"/>
      <c r="S10961" s="6"/>
      <c r="T10961" s="6"/>
      <c r="U10961" s="6" t="s">
        <v>34408</v>
      </c>
      <c r="V10961" s="6" t="s">
        <v>34409</v>
      </c>
      <c r="W10961" s="6" t="s">
        <v>29307</v>
      </c>
      <c r="X10961" s="6" t="s">
        <v>34410</v>
      </c>
      <c r="Y10961" s="6" t="s">
        <v>34404</v>
      </c>
      <c r="Z10961" s="6" t="s">
        <v>24680</v>
      </c>
      <c r="AA10961" s="6" t="s">
        <v>34423</v>
      </c>
      <c r="AB10961" s="6" t="s">
        <v>12368</v>
      </c>
      <c r="AC10961" s="6" t="s">
        <v>12299</v>
      </c>
      <c r="AD10961" s="6" t="s">
        <v>12299</v>
      </c>
    </row>
    <row r="10962" spans="1:30" x14ac:dyDescent="0.3">
      <c r="A10962" s="6">
        <v>22642</v>
      </c>
      <c r="B10962" s="6" t="s">
        <v>34424</v>
      </c>
      <c r="C10962" s="6" t="s">
        <v>34413</v>
      </c>
      <c r="D10962" s="6">
        <v>18</v>
      </c>
      <c r="E10962" s="6">
        <v>0</v>
      </c>
      <c r="F10962" s="6"/>
      <c r="G10962" s="6">
        <v>100</v>
      </c>
      <c r="H10962" s="6"/>
      <c r="I10962" s="6"/>
      <c r="J10962" s="6"/>
      <c r="K10962" s="6"/>
      <c r="L10962" s="6" t="s">
        <v>12295</v>
      </c>
      <c r="M10962" s="6">
        <v>63</v>
      </c>
      <c r="N10962" s="6" t="e">
        <f>VLOOKUP(A10962,web_archive!D:AB,18,FALSE)</f>
        <v>#N/A</v>
      </c>
      <c r="O10962" s="6">
        <v>2</v>
      </c>
      <c r="P10962" s="6"/>
      <c r="Q10962" s="6"/>
      <c r="R10962" s="6"/>
      <c r="S10962" s="6"/>
      <c r="T10962" s="6"/>
      <c r="U10962" s="6" t="s">
        <v>24925</v>
      </c>
      <c r="V10962" s="6" t="s">
        <v>26947</v>
      </c>
      <c r="W10962" s="6" t="s">
        <v>34414</v>
      </c>
      <c r="X10962" s="6" t="s">
        <v>34404</v>
      </c>
      <c r="Y10962" s="6" t="s">
        <v>24680</v>
      </c>
      <c r="Z10962" s="6" t="s">
        <v>34425</v>
      </c>
      <c r="AA10962" s="6" t="s">
        <v>12368</v>
      </c>
      <c r="AB10962" s="6" t="s">
        <v>12299</v>
      </c>
      <c r="AC10962" s="6" t="s">
        <v>12299</v>
      </c>
      <c r="AD10962" s="6"/>
    </row>
    <row r="10963" spans="1:30" x14ac:dyDescent="0.3">
      <c r="A10963" s="6">
        <v>22643</v>
      </c>
      <c r="B10963" s="6" t="s">
        <v>34426</v>
      </c>
      <c r="C10963" s="6" t="s">
        <v>34417</v>
      </c>
      <c r="D10963" s="6">
        <v>18</v>
      </c>
      <c r="E10963" s="6">
        <v>0</v>
      </c>
      <c r="F10963" s="6"/>
      <c r="G10963" s="6">
        <v>100</v>
      </c>
      <c r="H10963" s="6"/>
      <c r="I10963" s="6"/>
      <c r="J10963" s="6"/>
      <c r="K10963" s="6"/>
      <c r="L10963" s="6" t="s">
        <v>12295</v>
      </c>
      <c r="M10963" s="6">
        <v>63</v>
      </c>
      <c r="N10963" s="6" t="e">
        <f>VLOOKUP(A10963,web_archive!D:AB,18,FALSE)</f>
        <v>#N/A</v>
      </c>
      <c r="O10963" s="6">
        <v>2</v>
      </c>
      <c r="P10963" s="6"/>
      <c r="Q10963" s="6"/>
      <c r="R10963" s="6"/>
      <c r="S10963" s="6"/>
      <c r="T10963" s="6"/>
      <c r="U10963" s="6" t="s">
        <v>24892</v>
      </c>
      <c r="V10963" s="6" t="s">
        <v>34418</v>
      </c>
      <c r="W10963" s="6" t="s">
        <v>34419</v>
      </c>
      <c r="X10963" s="6" t="s">
        <v>12368</v>
      </c>
      <c r="Y10963" s="6" t="s">
        <v>12299</v>
      </c>
      <c r="Z10963" s="6" t="s">
        <v>12299</v>
      </c>
      <c r="AA10963" s="6"/>
      <c r="AB10963" s="6"/>
      <c r="AC10963" s="6"/>
      <c r="AD10963" s="6"/>
    </row>
    <row r="10964" spans="1:30" x14ac:dyDescent="0.3">
      <c r="A10964" s="6">
        <v>22644</v>
      </c>
      <c r="B10964" s="6" t="s">
        <v>34427</v>
      </c>
      <c r="C10964" s="6" t="s">
        <v>34398</v>
      </c>
      <c r="D10964" s="6">
        <v>18</v>
      </c>
      <c r="E10964" s="6">
        <v>0</v>
      </c>
      <c r="F10964" s="6"/>
      <c r="G10964" s="6">
        <v>100</v>
      </c>
      <c r="H10964" s="6"/>
      <c r="I10964" s="6"/>
      <c r="J10964" s="6"/>
      <c r="K10964" s="6"/>
      <c r="L10964" s="6" t="s">
        <v>12295</v>
      </c>
      <c r="M10964" s="6">
        <v>63</v>
      </c>
      <c r="N10964" s="6" t="e">
        <f>VLOOKUP(A10964,web_archive!D:AB,18,FALSE)</f>
        <v>#N/A</v>
      </c>
      <c r="O10964" s="6">
        <v>2</v>
      </c>
      <c r="P10964" s="6"/>
      <c r="Q10964" s="6"/>
      <c r="R10964" s="6"/>
      <c r="S10964" s="6"/>
      <c r="T10964" s="6"/>
      <c r="U10964" s="6" t="s">
        <v>34399</v>
      </c>
      <c r="V10964" s="6" t="s">
        <v>34400</v>
      </c>
      <c r="W10964" s="6" t="s">
        <v>34401</v>
      </c>
      <c r="X10964" s="6" t="s">
        <v>34402</v>
      </c>
      <c r="Y10964" s="6" t="s">
        <v>34403</v>
      </c>
      <c r="Z10964" s="6" t="s">
        <v>34404</v>
      </c>
      <c r="AA10964" s="6" t="s">
        <v>34428</v>
      </c>
      <c r="AB10964" s="6" t="s">
        <v>12368</v>
      </c>
      <c r="AC10964" s="6" t="s">
        <v>12299</v>
      </c>
      <c r="AD10964" s="6" t="s">
        <v>12299</v>
      </c>
    </row>
    <row r="10965" spans="1:30" x14ac:dyDescent="0.3">
      <c r="A10965" s="6">
        <v>22645</v>
      </c>
      <c r="B10965" s="6" t="s">
        <v>34429</v>
      </c>
      <c r="C10965" s="6" t="s">
        <v>34407</v>
      </c>
      <c r="D10965" s="6">
        <v>18</v>
      </c>
      <c r="E10965" s="6">
        <v>0</v>
      </c>
      <c r="F10965" s="6"/>
      <c r="G10965" s="6">
        <v>100</v>
      </c>
      <c r="H10965" s="6"/>
      <c r="I10965" s="6"/>
      <c r="J10965" s="6"/>
      <c r="K10965" s="6"/>
      <c r="L10965" s="6" t="s">
        <v>12295</v>
      </c>
      <c r="M10965" s="6">
        <v>63</v>
      </c>
      <c r="N10965" s="6" t="e">
        <f>VLOOKUP(A10965,web_archive!D:AB,18,FALSE)</f>
        <v>#N/A</v>
      </c>
      <c r="O10965" s="6">
        <v>2</v>
      </c>
      <c r="P10965" s="6"/>
      <c r="Q10965" s="6"/>
      <c r="R10965" s="6"/>
      <c r="S10965" s="6"/>
      <c r="T10965" s="6"/>
      <c r="U10965" s="6" t="s">
        <v>34408</v>
      </c>
      <c r="V10965" s="6" t="s">
        <v>34409</v>
      </c>
      <c r="W10965" s="6" t="s">
        <v>29307</v>
      </c>
      <c r="X10965" s="6" t="s">
        <v>34410</v>
      </c>
      <c r="Y10965" s="6" t="s">
        <v>34404</v>
      </c>
      <c r="Z10965" s="6" t="s">
        <v>24680</v>
      </c>
      <c r="AA10965" s="6" t="s">
        <v>34430</v>
      </c>
      <c r="AB10965" s="6" t="s">
        <v>12368</v>
      </c>
      <c r="AC10965" s="6" t="s">
        <v>12299</v>
      </c>
      <c r="AD10965" s="6" t="s">
        <v>12299</v>
      </c>
    </row>
    <row r="10966" spans="1:30" x14ac:dyDescent="0.3">
      <c r="A10966" s="6">
        <v>22646</v>
      </c>
      <c r="B10966" s="6" t="s">
        <v>34431</v>
      </c>
      <c r="C10966" s="6" t="s">
        <v>34413</v>
      </c>
      <c r="D10966" s="6">
        <v>18</v>
      </c>
      <c r="E10966" s="6">
        <v>0</v>
      </c>
      <c r="F10966" s="6"/>
      <c r="G10966" s="6">
        <v>100</v>
      </c>
      <c r="H10966" s="6"/>
      <c r="I10966" s="6"/>
      <c r="J10966" s="6"/>
      <c r="K10966" s="6"/>
      <c r="L10966" s="6" t="s">
        <v>12295</v>
      </c>
      <c r="M10966" s="6">
        <v>63</v>
      </c>
      <c r="N10966" s="6" t="e">
        <f>VLOOKUP(A10966,web_archive!D:AB,18,FALSE)</f>
        <v>#N/A</v>
      </c>
      <c r="O10966" s="6">
        <v>2</v>
      </c>
      <c r="P10966" s="6"/>
      <c r="Q10966" s="6"/>
      <c r="R10966" s="6"/>
      <c r="S10966" s="6"/>
      <c r="T10966" s="6"/>
      <c r="U10966" s="6" t="s">
        <v>24925</v>
      </c>
      <c r="V10966" s="6" t="s">
        <v>26947</v>
      </c>
      <c r="W10966" s="6" t="s">
        <v>34414</v>
      </c>
      <c r="X10966" s="6" t="s">
        <v>34404</v>
      </c>
      <c r="Y10966" s="6" t="s">
        <v>24680</v>
      </c>
      <c r="Z10966" s="6" t="s">
        <v>34432</v>
      </c>
      <c r="AA10966" s="6" t="s">
        <v>12368</v>
      </c>
      <c r="AB10966" s="6" t="s">
        <v>12299</v>
      </c>
      <c r="AC10966" s="6" t="s">
        <v>12299</v>
      </c>
      <c r="AD10966" s="6"/>
    </row>
    <row r="10967" spans="1:30" x14ac:dyDescent="0.3">
      <c r="A10967" s="6">
        <v>22647</v>
      </c>
      <c r="B10967" s="6" t="s">
        <v>34433</v>
      </c>
      <c r="C10967" s="6" t="s">
        <v>34417</v>
      </c>
      <c r="D10967" s="6">
        <v>18</v>
      </c>
      <c r="E10967" s="6">
        <v>0</v>
      </c>
      <c r="F10967" s="6"/>
      <c r="G10967" s="6">
        <v>100</v>
      </c>
      <c r="H10967" s="6"/>
      <c r="I10967" s="6"/>
      <c r="J10967" s="6"/>
      <c r="K10967" s="6"/>
      <c r="L10967" s="6" t="s">
        <v>12295</v>
      </c>
      <c r="M10967" s="6">
        <v>63</v>
      </c>
      <c r="N10967" s="6" t="e">
        <f>VLOOKUP(A10967,web_archive!D:AB,18,FALSE)</f>
        <v>#N/A</v>
      </c>
      <c r="O10967" s="6">
        <v>2</v>
      </c>
      <c r="P10967" s="6"/>
      <c r="Q10967" s="6"/>
      <c r="R10967" s="6"/>
      <c r="S10967" s="6"/>
      <c r="T10967" s="6"/>
      <c r="U10967" s="6" t="s">
        <v>24892</v>
      </c>
      <c r="V10967" s="6" t="s">
        <v>34418</v>
      </c>
      <c r="W10967" s="6" t="s">
        <v>34419</v>
      </c>
      <c r="X10967" s="6" t="s">
        <v>12368</v>
      </c>
      <c r="Y10967" s="6" t="s">
        <v>12299</v>
      </c>
      <c r="Z10967" s="6" t="s">
        <v>12299</v>
      </c>
      <c r="AA10967" s="6"/>
      <c r="AB10967" s="6"/>
      <c r="AC10967" s="6"/>
      <c r="AD10967" s="6"/>
    </row>
    <row r="10968" spans="1:30" x14ac:dyDescent="0.3">
      <c r="A10968" s="6">
        <v>22648</v>
      </c>
      <c r="B10968" s="6" t="s">
        <v>34434</v>
      </c>
      <c r="C10968" s="6" t="s">
        <v>34435</v>
      </c>
      <c r="D10968" s="6">
        <v>2</v>
      </c>
      <c r="E10968" s="6">
        <v>20</v>
      </c>
      <c r="F10968" s="6"/>
      <c r="G10968" s="6">
        <v>10</v>
      </c>
      <c r="H10968" s="6"/>
      <c r="I10968" s="6"/>
      <c r="J10968" s="6"/>
      <c r="K10968" s="6"/>
      <c r="L10968" s="6" t="s">
        <v>12295</v>
      </c>
      <c r="M10968" s="6">
        <v>63</v>
      </c>
      <c r="N10968" s="6" t="e">
        <f>VLOOKUP(A10968,web_archive!D:AB,18,FALSE)</f>
        <v>#N/A</v>
      </c>
      <c r="O10968" s="6">
        <v>2</v>
      </c>
      <c r="P10968" s="6"/>
      <c r="Q10968" s="6"/>
      <c r="R10968" s="6"/>
      <c r="S10968" s="6"/>
      <c r="T10968" s="6"/>
      <c r="U10968" s="6" t="s">
        <v>22894</v>
      </c>
      <c r="V10968" s="6">
        <v>12539</v>
      </c>
      <c r="W10968" s="6">
        <v>6230</v>
      </c>
      <c r="X10968" s="6" t="s">
        <v>34436</v>
      </c>
      <c r="Y10968" s="6" t="s">
        <v>34437</v>
      </c>
      <c r="Z10968" s="6" t="s">
        <v>12368</v>
      </c>
      <c r="AA10968" s="6" t="s">
        <v>12299</v>
      </c>
      <c r="AB10968" s="6" t="s">
        <v>12299</v>
      </c>
      <c r="AC10968" s="6"/>
      <c r="AD10968" s="6"/>
    </row>
    <row r="10969" spans="1:30" x14ac:dyDescent="0.3">
      <c r="A10969" s="6">
        <v>22649</v>
      </c>
      <c r="B10969" s="6" t="s">
        <v>34438</v>
      </c>
      <c r="C10969" s="6" t="s">
        <v>34439</v>
      </c>
      <c r="D10969" s="6">
        <v>2</v>
      </c>
      <c r="E10969" s="6">
        <v>20</v>
      </c>
      <c r="F10969" s="6"/>
      <c r="G10969" s="6">
        <v>10</v>
      </c>
      <c r="H10969" s="6"/>
      <c r="I10969" s="6"/>
      <c r="J10969" s="6"/>
      <c r="K10969" s="6"/>
      <c r="L10969" s="6" t="s">
        <v>12295</v>
      </c>
      <c r="M10969" s="6">
        <v>63</v>
      </c>
      <c r="N10969" s="6" t="e">
        <f>VLOOKUP(A10969,web_archive!D:AB,18,FALSE)</f>
        <v>#N/A</v>
      </c>
      <c r="O10969" s="6">
        <v>2</v>
      </c>
      <c r="P10969" s="6"/>
      <c r="Q10969" s="6"/>
      <c r="R10969" s="6"/>
      <c r="S10969" s="6"/>
      <c r="T10969" s="6"/>
      <c r="U10969" s="6" t="s">
        <v>22894</v>
      </c>
      <c r="V10969" s="6">
        <v>603</v>
      </c>
      <c r="W10969" s="6">
        <v>6230</v>
      </c>
      <c r="X10969" s="6" t="s">
        <v>34436</v>
      </c>
      <c r="Y10969" s="6" t="s">
        <v>34437</v>
      </c>
      <c r="Z10969" s="6" t="s">
        <v>12368</v>
      </c>
      <c r="AA10969" s="6" t="s">
        <v>12299</v>
      </c>
      <c r="AB10969" s="6" t="s">
        <v>12299</v>
      </c>
      <c r="AC10969" s="6"/>
      <c r="AD10969" s="6"/>
    </row>
    <row r="10970" spans="1:30" x14ac:dyDescent="0.3">
      <c r="A10970" s="6">
        <v>22652</v>
      </c>
      <c r="B10970" s="6" t="s">
        <v>34440</v>
      </c>
      <c r="C10970" s="6" t="s">
        <v>34441</v>
      </c>
      <c r="D10970" s="6">
        <v>2</v>
      </c>
      <c r="E10970" s="6">
        <v>10</v>
      </c>
      <c r="F10970" s="6"/>
      <c r="G10970" s="6">
        <v>200</v>
      </c>
      <c r="H10970" s="6"/>
      <c r="I10970" s="6"/>
      <c r="J10970" s="6"/>
      <c r="K10970" s="6"/>
      <c r="L10970" s="6" t="s">
        <v>12295</v>
      </c>
      <c r="M10970" s="6">
        <v>63</v>
      </c>
      <c r="N10970" s="6" t="e">
        <f>VLOOKUP(A10970,web_archive!D:AB,18,FALSE)</f>
        <v>#N/A</v>
      </c>
      <c r="O10970" s="6">
        <v>2</v>
      </c>
      <c r="P10970" s="6"/>
      <c r="Q10970" s="6"/>
      <c r="R10970" s="6"/>
      <c r="S10970" s="6"/>
      <c r="T10970" s="6"/>
      <c r="U10970" s="6" t="s">
        <v>30408</v>
      </c>
      <c r="V10970" s="6" t="s">
        <v>12299</v>
      </c>
      <c r="W10970" s="6" t="s">
        <v>12299</v>
      </c>
      <c r="X10970" s="6"/>
      <c r="Y10970" s="6"/>
      <c r="Z10970" s="6"/>
      <c r="AA10970" s="6"/>
      <c r="AB10970" s="6"/>
      <c r="AC10970" s="6"/>
      <c r="AD10970" s="6"/>
    </row>
    <row r="10971" spans="1:30" x14ac:dyDescent="0.3">
      <c r="A10971" s="6">
        <v>22653</v>
      </c>
      <c r="B10971" s="6" t="s">
        <v>34442</v>
      </c>
      <c r="C10971" s="6" t="s">
        <v>34443</v>
      </c>
      <c r="D10971" s="6">
        <v>2</v>
      </c>
      <c r="E10971" s="6">
        <v>10000</v>
      </c>
      <c r="F10971" s="6"/>
      <c r="G10971" s="6">
        <v>50</v>
      </c>
      <c r="H10971" s="6"/>
      <c r="I10971" s="6"/>
      <c r="J10971" s="6"/>
      <c r="K10971" s="6"/>
      <c r="L10971" s="6" t="s">
        <v>12295</v>
      </c>
      <c r="M10971" s="6">
        <v>63</v>
      </c>
      <c r="N10971" s="6" t="e">
        <f>VLOOKUP(A10971,web_archive!D:AB,18,FALSE)</f>
        <v>#N/A</v>
      </c>
      <c r="O10971" s="6">
        <v>2</v>
      </c>
      <c r="P10971" s="6"/>
      <c r="Q10971" s="6"/>
      <c r="R10971" s="6"/>
      <c r="S10971" s="6"/>
      <c r="T10971" s="6"/>
      <c r="U10971" s="6" t="s">
        <v>30408</v>
      </c>
      <c r="V10971" s="6" t="s">
        <v>12299</v>
      </c>
      <c r="W10971" s="6" t="s">
        <v>12299</v>
      </c>
      <c r="X10971" s="6"/>
      <c r="Y10971" s="6"/>
      <c r="Z10971" s="6"/>
      <c r="AA10971" s="6"/>
      <c r="AB10971" s="6"/>
      <c r="AC10971" s="6"/>
      <c r="AD10971" s="6"/>
    </row>
    <row r="10972" spans="1:30" x14ac:dyDescent="0.3">
      <c r="A10972" s="6">
        <v>22654</v>
      </c>
      <c r="B10972" s="6" t="s">
        <v>34444</v>
      </c>
      <c r="C10972" s="6" t="s">
        <v>34445</v>
      </c>
      <c r="D10972" s="6">
        <v>3</v>
      </c>
      <c r="E10972" s="6">
        <v>20</v>
      </c>
      <c r="F10972" s="6"/>
      <c r="G10972" s="6">
        <v>50</v>
      </c>
      <c r="H10972" s="6"/>
      <c r="I10972" s="6"/>
      <c r="J10972" s="6"/>
      <c r="K10972" s="6"/>
      <c r="L10972" s="6"/>
      <c r="M10972" s="6"/>
      <c r="N10972" s="6" t="e">
        <f>VLOOKUP(A10972,web_archive!D:AB,18,FALSE)</f>
        <v>#N/A</v>
      </c>
      <c r="O10972" s="6"/>
      <c r="P10972" s="6"/>
      <c r="Q10972" s="6"/>
      <c r="R10972" s="6"/>
      <c r="S10972" s="6"/>
      <c r="T10972" s="6"/>
      <c r="U10972" s="6" t="s">
        <v>12299</v>
      </c>
      <c r="V10972" s="6" t="s">
        <v>12299</v>
      </c>
      <c r="W10972" s="6" t="s">
        <v>12299</v>
      </c>
      <c r="X10972" s="6"/>
      <c r="Y10972" s="6"/>
      <c r="Z10972" s="6"/>
      <c r="AA10972" s="6"/>
      <c r="AB10972" s="6"/>
      <c r="AC10972" s="6"/>
      <c r="AD10972" s="6"/>
    </row>
    <row r="10973" spans="1:30" x14ac:dyDescent="0.3">
      <c r="A10973" s="6">
        <v>22657</v>
      </c>
      <c r="B10973" s="6" t="s">
        <v>34446</v>
      </c>
      <c r="C10973" s="6" t="s">
        <v>20101</v>
      </c>
      <c r="D10973" s="6">
        <v>0</v>
      </c>
      <c r="E10973" s="6">
        <v>20</v>
      </c>
      <c r="F10973" s="6"/>
      <c r="G10973" s="6">
        <v>200</v>
      </c>
      <c r="H10973" s="6"/>
      <c r="I10973" s="6"/>
      <c r="J10973" s="6"/>
      <c r="K10973" s="6"/>
      <c r="L10973" s="6" t="s">
        <v>12295</v>
      </c>
      <c r="M10973" s="6">
        <v>63</v>
      </c>
      <c r="N10973" s="6" t="e">
        <f>VLOOKUP(A10973,web_archive!D:AB,18,FALSE)</f>
        <v>#N/A</v>
      </c>
      <c r="O10973" s="6">
        <v>2</v>
      </c>
      <c r="P10973" s="6"/>
      <c r="Q10973" s="6"/>
      <c r="R10973" s="6"/>
      <c r="S10973" s="6"/>
      <c r="T10973" s="6"/>
      <c r="U10973" s="6" t="s">
        <v>23303</v>
      </c>
      <c r="V10973" s="6" t="s">
        <v>12298</v>
      </c>
      <c r="W10973" s="6" t="s">
        <v>12299</v>
      </c>
      <c r="X10973" s="6" t="s">
        <v>12299</v>
      </c>
      <c r="Y10973" s="6"/>
      <c r="Z10973" s="6"/>
      <c r="AA10973" s="6"/>
      <c r="AB10973" s="6"/>
      <c r="AC10973" s="6"/>
      <c r="AD10973" s="6"/>
    </row>
    <row r="10974" spans="1:30" x14ac:dyDescent="0.3">
      <c r="A10974" s="6">
        <v>22659</v>
      </c>
      <c r="B10974" s="6" t="s">
        <v>34447</v>
      </c>
      <c r="C10974" s="6" t="s">
        <v>34448</v>
      </c>
      <c r="D10974" s="6">
        <v>0</v>
      </c>
      <c r="E10974" s="6">
        <v>20</v>
      </c>
      <c r="F10974" s="6"/>
      <c r="G10974" s="6">
        <v>100</v>
      </c>
      <c r="H10974" s="6"/>
      <c r="I10974" s="6"/>
      <c r="J10974" s="6"/>
      <c r="K10974" s="6"/>
      <c r="L10974" s="6" t="s">
        <v>12295</v>
      </c>
      <c r="M10974" s="6">
        <v>63</v>
      </c>
      <c r="N10974" s="6" t="e">
        <f>VLOOKUP(A10974,web_archive!D:AB,18,FALSE)</f>
        <v>#N/A</v>
      </c>
      <c r="O10974" s="6">
        <v>2</v>
      </c>
      <c r="P10974" s="6"/>
      <c r="Q10974" s="6"/>
      <c r="R10974" s="6"/>
      <c r="S10974" s="6"/>
      <c r="T10974" s="6"/>
      <c r="U10974" s="6" t="s">
        <v>34449</v>
      </c>
      <c r="V10974" s="6" t="s">
        <v>34450</v>
      </c>
      <c r="W10974" s="6" t="s">
        <v>34451</v>
      </c>
      <c r="X10974" s="6" t="s">
        <v>34452</v>
      </c>
      <c r="Y10974" s="6" t="s">
        <v>12299</v>
      </c>
      <c r="Z10974" s="6" t="s">
        <v>12299</v>
      </c>
      <c r="AA10974" s="6"/>
      <c r="AB10974" s="6"/>
      <c r="AC10974" s="6"/>
      <c r="AD10974" s="6"/>
    </row>
    <row r="10975" spans="1:30" x14ac:dyDescent="0.3">
      <c r="A10975" s="6">
        <v>22658</v>
      </c>
      <c r="B10975" s="6" t="s">
        <v>34453</v>
      </c>
      <c r="C10975" s="6" t="s">
        <v>34454</v>
      </c>
      <c r="D10975" s="6">
        <v>0</v>
      </c>
      <c r="E10975" s="6">
        <v>20</v>
      </c>
      <c r="F10975" s="6"/>
      <c r="G10975" s="6">
        <v>100</v>
      </c>
      <c r="H10975" s="6"/>
      <c r="I10975" s="6"/>
      <c r="J10975" s="6"/>
      <c r="K10975" s="6"/>
      <c r="L10975" s="6" t="s">
        <v>12295</v>
      </c>
      <c r="M10975" s="6">
        <v>63</v>
      </c>
      <c r="N10975" s="6" t="e">
        <f>VLOOKUP(A10975,web_archive!D:AB,18,FALSE)</f>
        <v>#N/A</v>
      </c>
      <c r="O10975" s="6">
        <v>2</v>
      </c>
      <c r="P10975" s="6"/>
      <c r="Q10975" s="6"/>
      <c r="R10975" s="6"/>
      <c r="S10975" s="6"/>
      <c r="T10975" s="6"/>
      <c r="U10975" s="6" t="s">
        <v>34455</v>
      </c>
      <c r="V10975" s="6" t="s">
        <v>34450</v>
      </c>
      <c r="W10975" s="6" t="s">
        <v>34456</v>
      </c>
      <c r="X10975" s="6" t="s">
        <v>34452</v>
      </c>
      <c r="Y10975" s="6" t="s">
        <v>12299</v>
      </c>
      <c r="Z10975" s="6" t="s">
        <v>12299</v>
      </c>
      <c r="AA10975" s="6"/>
      <c r="AB10975" s="6"/>
      <c r="AC10975" s="6"/>
      <c r="AD10975" s="6"/>
    </row>
    <row r="10976" spans="1:30" x14ac:dyDescent="0.3">
      <c r="A10976" s="6">
        <v>22669</v>
      </c>
      <c r="B10976" s="6" t="s">
        <v>34457</v>
      </c>
      <c r="C10976" s="6" t="s">
        <v>34458</v>
      </c>
      <c r="D10976" s="6">
        <v>2</v>
      </c>
      <c r="E10976" s="6">
        <v>0</v>
      </c>
      <c r="F10976" s="6"/>
      <c r="G10976" s="6">
        <v>200</v>
      </c>
      <c r="H10976" s="6"/>
      <c r="I10976" s="6"/>
      <c r="J10976" s="6"/>
      <c r="K10976" s="6"/>
      <c r="L10976" s="6" t="s">
        <v>12295</v>
      </c>
      <c r="M10976" s="6">
        <v>63</v>
      </c>
      <c r="N10976" s="6" t="e">
        <f>VLOOKUP(A10976,web_archive!D:AB,18,FALSE)</f>
        <v>#N/A</v>
      </c>
      <c r="O10976" s="6">
        <v>2</v>
      </c>
      <c r="P10976" s="6"/>
      <c r="Q10976" s="6"/>
      <c r="R10976" s="6"/>
      <c r="S10976" s="6"/>
      <c r="T10976" s="6"/>
      <c r="U10976" s="6" t="s">
        <v>34459</v>
      </c>
      <c r="V10976" s="6" t="s">
        <v>12299</v>
      </c>
      <c r="W10976" s="6" t="s">
        <v>12299</v>
      </c>
      <c r="X10976" s="6"/>
      <c r="Y10976" s="6"/>
      <c r="Z10976" s="6"/>
      <c r="AA10976" s="6"/>
      <c r="AB10976" s="6"/>
      <c r="AC10976" s="6"/>
      <c r="AD10976" s="6"/>
    </row>
    <row r="10977" spans="1:31" x14ac:dyDescent="0.3">
      <c r="A10977" s="6">
        <v>22670</v>
      </c>
      <c r="B10977" s="6" t="s">
        <v>34460</v>
      </c>
      <c r="C10977" s="6" t="s">
        <v>34461</v>
      </c>
      <c r="D10977" s="6">
        <v>2</v>
      </c>
      <c r="E10977" s="6">
        <v>10</v>
      </c>
      <c r="F10977" s="6"/>
      <c r="G10977" s="6">
        <v>10</v>
      </c>
      <c r="H10977" s="6"/>
      <c r="I10977" s="6"/>
      <c r="J10977" s="6"/>
      <c r="K10977" s="6"/>
      <c r="L10977" s="6" t="s">
        <v>12295</v>
      </c>
      <c r="M10977" s="6">
        <v>63</v>
      </c>
      <c r="N10977" s="6" t="e">
        <f>VLOOKUP(A10977,web_archive!D:AB,18,FALSE)</f>
        <v>#N/A</v>
      </c>
      <c r="O10977" s="6">
        <v>2</v>
      </c>
      <c r="P10977" s="6"/>
      <c r="Q10977" s="6"/>
      <c r="R10977" s="6"/>
      <c r="S10977" s="6"/>
      <c r="T10977" s="6"/>
      <c r="U10977" s="6" t="s">
        <v>34462</v>
      </c>
      <c r="V10977" s="6" t="s">
        <v>34463</v>
      </c>
      <c r="W10977" s="6">
        <v>193</v>
      </c>
      <c r="X10977" s="6" t="s">
        <v>34464</v>
      </c>
      <c r="Y10977" s="6" t="s">
        <v>34465</v>
      </c>
      <c r="Z10977" s="6">
        <v>3000</v>
      </c>
      <c r="AA10977" s="6" t="s">
        <v>34466</v>
      </c>
      <c r="AB10977" s="6">
        <v>347</v>
      </c>
      <c r="AC10977" s="6" t="s">
        <v>34467</v>
      </c>
      <c r="AD10977" s="6" t="s">
        <v>12299</v>
      </c>
      <c r="AE10977" s="6" t="s">
        <v>12299</v>
      </c>
    </row>
    <row r="10978" spans="1:31" x14ac:dyDescent="0.3">
      <c r="A10978" s="6">
        <v>22671</v>
      </c>
      <c r="B10978" s="6" t="s">
        <v>34468</v>
      </c>
      <c r="C10978" s="6" t="s">
        <v>34469</v>
      </c>
      <c r="D10978" s="6">
        <v>2</v>
      </c>
      <c r="E10978" s="6">
        <v>10</v>
      </c>
      <c r="F10978" s="6"/>
      <c r="G10978" s="6">
        <v>100</v>
      </c>
      <c r="H10978" s="6"/>
      <c r="I10978" s="6"/>
      <c r="J10978" s="6"/>
      <c r="K10978" s="6"/>
      <c r="L10978" s="6" t="s">
        <v>12295</v>
      </c>
      <c r="M10978" s="6">
        <v>63</v>
      </c>
      <c r="N10978" s="6" t="e">
        <f>VLOOKUP(A10978,web_archive!D:AB,18,FALSE)</f>
        <v>#N/A</v>
      </c>
      <c r="O10978" s="6">
        <v>2</v>
      </c>
      <c r="P10978" s="6"/>
      <c r="Q10978" s="6"/>
      <c r="R10978" s="6"/>
      <c r="S10978" s="6"/>
      <c r="T10978" s="6"/>
      <c r="U10978" s="6" t="s">
        <v>34470</v>
      </c>
      <c r="V10978" s="6" t="s">
        <v>12299</v>
      </c>
      <c r="W10978" s="6" t="s">
        <v>12299</v>
      </c>
      <c r="X10978" s="6"/>
      <c r="Y10978" s="6"/>
      <c r="Z10978" s="6"/>
      <c r="AA10978" s="6"/>
      <c r="AB10978" s="6"/>
      <c r="AC10978" s="6"/>
      <c r="AD10978" s="6"/>
      <c r="AE10978" s="6"/>
    </row>
    <row r="10979" spans="1:31" x14ac:dyDescent="0.3">
      <c r="A10979" s="6">
        <v>22672</v>
      </c>
      <c r="B10979" s="6" t="s">
        <v>34471</v>
      </c>
      <c r="C10979" s="6" t="s">
        <v>34472</v>
      </c>
      <c r="D10979" s="6">
        <v>2</v>
      </c>
      <c r="E10979" s="6">
        <v>10</v>
      </c>
      <c r="F10979" s="6"/>
      <c r="G10979" s="6">
        <v>100</v>
      </c>
      <c r="H10979" s="6"/>
      <c r="I10979" s="6"/>
      <c r="J10979" s="6"/>
      <c r="K10979" s="6"/>
      <c r="L10979" s="6" t="s">
        <v>12295</v>
      </c>
      <c r="M10979" s="6">
        <v>63</v>
      </c>
      <c r="N10979" s="6" t="e">
        <f>VLOOKUP(A10979,web_archive!D:AB,18,FALSE)</f>
        <v>#N/A</v>
      </c>
      <c r="O10979" s="6">
        <v>2</v>
      </c>
      <c r="P10979" s="6"/>
      <c r="Q10979" s="6"/>
      <c r="R10979" s="6"/>
      <c r="S10979" s="6"/>
      <c r="T10979" s="6"/>
      <c r="U10979" s="6" t="s">
        <v>34473</v>
      </c>
      <c r="V10979" s="6">
        <v>2566</v>
      </c>
      <c r="W10979" s="6">
        <v>2856</v>
      </c>
      <c r="X10979" s="6">
        <v>2857</v>
      </c>
      <c r="Y10979" s="6" t="s">
        <v>34474</v>
      </c>
      <c r="Z10979" s="6" t="s">
        <v>26242</v>
      </c>
      <c r="AA10979" s="6" t="s">
        <v>12299</v>
      </c>
      <c r="AB10979" s="6" t="s">
        <v>12299</v>
      </c>
      <c r="AC10979" s="6"/>
      <c r="AD10979" s="6"/>
      <c r="AE10979" s="6"/>
    </row>
    <row r="10980" spans="1:31" x14ac:dyDescent="0.3">
      <c r="A10980" s="6">
        <v>22673</v>
      </c>
      <c r="B10980" s="6" t="s">
        <v>34475</v>
      </c>
      <c r="C10980" s="6" t="s">
        <v>34476</v>
      </c>
      <c r="D10980" s="6">
        <v>2</v>
      </c>
      <c r="E10980" s="6">
        <v>10</v>
      </c>
      <c r="F10980" s="6"/>
      <c r="G10980" s="6">
        <v>100</v>
      </c>
      <c r="H10980" s="6"/>
      <c r="I10980" s="6"/>
      <c r="J10980" s="6"/>
      <c r="K10980" s="6"/>
      <c r="L10980" s="6" t="s">
        <v>12295</v>
      </c>
      <c r="M10980" s="6">
        <v>63</v>
      </c>
      <c r="N10980" s="6" t="e">
        <f>VLOOKUP(A10980,web_archive!D:AB,18,FALSE)</f>
        <v>#N/A</v>
      </c>
      <c r="O10980" s="6">
        <v>2</v>
      </c>
      <c r="P10980" s="6"/>
      <c r="Q10980" s="6"/>
      <c r="R10980" s="6"/>
      <c r="S10980" s="6"/>
      <c r="T10980" s="6"/>
      <c r="U10980" s="6" t="s">
        <v>34477</v>
      </c>
      <c r="V10980" s="6" t="s">
        <v>12600</v>
      </c>
      <c r="W10980" s="6" t="s">
        <v>12299</v>
      </c>
      <c r="X10980" s="6" t="s">
        <v>12299</v>
      </c>
      <c r="Y10980" s="6"/>
      <c r="Z10980" s="6"/>
      <c r="AA10980" s="6"/>
      <c r="AB10980" s="6"/>
      <c r="AC10980" s="6"/>
      <c r="AD10980" s="6"/>
      <c r="AE10980" s="6"/>
    </row>
    <row r="10981" spans="1:31" x14ac:dyDescent="0.3">
      <c r="A10981" s="6">
        <v>22674</v>
      </c>
      <c r="B10981" s="6" t="s">
        <v>34478</v>
      </c>
      <c r="C10981" s="6" t="s">
        <v>34479</v>
      </c>
      <c r="D10981" s="6">
        <v>2</v>
      </c>
      <c r="E10981" s="6">
        <v>10</v>
      </c>
      <c r="F10981" s="6"/>
      <c r="G10981" s="6">
        <v>100</v>
      </c>
      <c r="H10981" s="6"/>
      <c r="I10981" s="6"/>
      <c r="J10981" s="6"/>
      <c r="K10981" s="6"/>
      <c r="L10981" s="6" t="s">
        <v>12295</v>
      </c>
      <c r="M10981" s="6">
        <v>63</v>
      </c>
      <c r="N10981" s="6" t="e">
        <f>VLOOKUP(A10981,web_archive!D:AB,18,FALSE)</f>
        <v>#N/A</v>
      </c>
      <c r="O10981" s="6">
        <v>2</v>
      </c>
      <c r="P10981" s="6"/>
      <c r="Q10981" s="6"/>
      <c r="R10981" s="6"/>
      <c r="S10981" s="6"/>
      <c r="T10981" s="6"/>
      <c r="U10981" s="6" t="s">
        <v>34480</v>
      </c>
      <c r="V10981" s="6" t="s">
        <v>12299</v>
      </c>
      <c r="W10981" s="6" t="s">
        <v>12299</v>
      </c>
      <c r="X10981" s="6"/>
      <c r="Y10981" s="6"/>
      <c r="Z10981" s="6"/>
      <c r="AA10981" s="6"/>
      <c r="AB10981" s="6"/>
      <c r="AC10981" s="6"/>
      <c r="AD10981" s="6"/>
      <c r="AE10981" s="6"/>
    </row>
    <row r="10982" spans="1:31" x14ac:dyDescent="0.3">
      <c r="A10982" s="6">
        <v>22676</v>
      </c>
      <c r="B10982" s="6" t="s">
        <v>34481</v>
      </c>
      <c r="C10982" s="6" t="s">
        <v>34482</v>
      </c>
      <c r="D10982" s="6">
        <v>2</v>
      </c>
      <c r="E10982" s="6">
        <v>20</v>
      </c>
      <c r="F10982" s="6"/>
      <c r="G10982" s="6">
        <v>0</v>
      </c>
      <c r="H10982" s="6"/>
      <c r="I10982" s="6"/>
      <c r="J10982" s="6"/>
      <c r="K10982" s="6"/>
      <c r="L10982" s="6" t="s">
        <v>12295</v>
      </c>
      <c r="M10982" s="6">
        <v>63</v>
      </c>
      <c r="N10982" s="6" t="e">
        <f>VLOOKUP(A10982,web_archive!D:AB,18,FALSE)</f>
        <v>#N/A</v>
      </c>
      <c r="O10982" s="6">
        <v>2</v>
      </c>
      <c r="P10982" s="6"/>
      <c r="Q10982" s="6"/>
      <c r="R10982" s="6">
        <v>0</v>
      </c>
      <c r="S10982" s="6"/>
      <c r="T10982" s="6"/>
      <c r="U10982" s="6" t="s">
        <v>34483</v>
      </c>
      <c r="V10982" s="6" t="s">
        <v>26628</v>
      </c>
      <c r="W10982" s="6" t="s">
        <v>12457</v>
      </c>
      <c r="X10982" s="6" t="s">
        <v>12299</v>
      </c>
      <c r="Y10982" s="6" t="s">
        <v>12299</v>
      </c>
      <c r="Z10982" s="6"/>
      <c r="AA10982" s="6"/>
      <c r="AB10982" s="6"/>
      <c r="AC10982" s="6"/>
      <c r="AD10982" s="6"/>
      <c r="AE10982" s="6"/>
    </row>
    <row r="10983" spans="1:31" x14ac:dyDescent="0.3">
      <c r="A10983" s="6">
        <v>22675</v>
      </c>
      <c r="B10983" s="6" t="s">
        <v>34484</v>
      </c>
      <c r="C10983" s="6" t="s">
        <v>34485</v>
      </c>
      <c r="D10983" s="6">
        <v>2</v>
      </c>
      <c r="E10983" s="6">
        <v>20</v>
      </c>
      <c r="F10983" s="6"/>
      <c r="G10983" s="6">
        <v>10</v>
      </c>
      <c r="H10983" s="6"/>
      <c r="I10983" s="6"/>
      <c r="J10983" s="6"/>
      <c r="K10983" s="6"/>
      <c r="L10983" s="6" t="s">
        <v>12295</v>
      </c>
      <c r="M10983" s="6">
        <v>63</v>
      </c>
      <c r="N10983" s="6" t="e">
        <f>VLOOKUP(A10983,web_archive!D:AB,18,FALSE)</f>
        <v>#N/A</v>
      </c>
      <c r="O10983" s="6">
        <v>2</v>
      </c>
      <c r="P10983" s="6"/>
      <c r="Q10983" s="6"/>
      <c r="R10983" s="6"/>
      <c r="S10983" s="6"/>
      <c r="T10983" s="6"/>
      <c r="U10983" s="6" t="s">
        <v>22689</v>
      </c>
      <c r="V10983" s="6">
        <v>3600000</v>
      </c>
      <c r="W10983" s="6" t="s">
        <v>12486</v>
      </c>
      <c r="X10983" s="6" t="s">
        <v>12299</v>
      </c>
      <c r="Y10983" s="6" t="s">
        <v>12299</v>
      </c>
      <c r="Z10983" s="6"/>
      <c r="AA10983" s="6"/>
      <c r="AB10983" s="6"/>
      <c r="AC10983" s="6"/>
      <c r="AD10983" s="6"/>
      <c r="AE10983" s="6"/>
    </row>
    <row r="10984" spans="1:31" x14ac:dyDescent="0.3">
      <c r="A10984" s="6">
        <v>22679</v>
      </c>
      <c r="B10984" s="6" t="s">
        <v>34486</v>
      </c>
      <c r="C10984" s="6" t="s">
        <v>34487</v>
      </c>
      <c r="D10984" s="6">
        <v>18</v>
      </c>
      <c r="E10984" s="6">
        <v>10</v>
      </c>
      <c r="F10984" s="6"/>
      <c r="G10984" s="6">
        <v>0</v>
      </c>
      <c r="H10984" s="6"/>
      <c r="I10984" s="6"/>
      <c r="J10984" s="6"/>
      <c r="K10984" s="6">
        <v>0</v>
      </c>
      <c r="L10984" s="6" t="s">
        <v>12295</v>
      </c>
      <c r="M10984" s="6">
        <v>63</v>
      </c>
      <c r="N10984" s="6" t="e">
        <f>VLOOKUP(A10984,web_archive!D:AB,18,FALSE)</f>
        <v>#N/A</v>
      </c>
      <c r="O10984" s="6">
        <v>2</v>
      </c>
      <c r="P10984" s="6"/>
      <c r="Q10984" s="6"/>
      <c r="R10984" s="6">
        <v>170</v>
      </c>
      <c r="S10984" s="6"/>
      <c r="T10984" s="6"/>
      <c r="U10984" s="6" t="s">
        <v>30337</v>
      </c>
      <c r="V10984" s="6" t="s">
        <v>12299</v>
      </c>
      <c r="W10984" s="6" t="s">
        <v>12299</v>
      </c>
      <c r="X10984" s="6"/>
      <c r="Y10984" s="6"/>
      <c r="Z10984" s="6"/>
      <c r="AA10984" s="6"/>
      <c r="AB10984" s="6"/>
      <c r="AC10984" s="6"/>
      <c r="AD10984" s="6"/>
      <c r="AE10984" s="6"/>
    </row>
    <row r="10985" spans="1:31" x14ac:dyDescent="0.3">
      <c r="A10985" s="6">
        <v>22685</v>
      </c>
      <c r="B10985" s="6" t="s">
        <v>34488</v>
      </c>
      <c r="C10985" s="6" t="s">
        <v>34489</v>
      </c>
      <c r="D10985" s="6">
        <v>2</v>
      </c>
      <c r="E10985" s="6">
        <v>0</v>
      </c>
      <c r="F10985" s="6"/>
      <c r="G10985" s="6">
        <v>0</v>
      </c>
      <c r="H10985" s="6"/>
      <c r="I10985" s="6"/>
      <c r="J10985" s="6"/>
      <c r="K10985" s="6"/>
      <c r="L10985" s="6" t="s">
        <v>12295</v>
      </c>
      <c r="M10985" s="6">
        <v>63</v>
      </c>
      <c r="N10985" s="6" t="e">
        <f>VLOOKUP(A10985,web_archive!D:AB,18,FALSE)</f>
        <v>#N/A</v>
      </c>
      <c r="O10985" s="6">
        <v>2</v>
      </c>
      <c r="P10985" s="6"/>
      <c r="Q10985" s="6"/>
      <c r="R10985" s="6">
        <v>0</v>
      </c>
      <c r="S10985" s="6"/>
      <c r="T10985" s="6"/>
      <c r="U10985" s="6" t="s">
        <v>34490</v>
      </c>
      <c r="V10985" s="6" t="s">
        <v>12299</v>
      </c>
      <c r="W10985" s="6" t="s">
        <v>12299</v>
      </c>
      <c r="X10985" s="6"/>
      <c r="Y10985" s="6"/>
      <c r="Z10985" s="6"/>
      <c r="AA10985" s="6"/>
      <c r="AB10985" s="6"/>
      <c r="AC10985" s="6"/>
      <c r="AD10985" s="6"/>
      <c r="AE10985" s="6"/>
    </row>
    <row r="10986" spans="1:31" x14ac:dyDescent="0.3">
      <c r="A10986" s="6">
        <v>22686</v>
      </c>
      <c r="B10986" s="6" t="s">
        <v>34491</v>
      </c>
      <c r="C10986" s="6" t="s">
        <v>34492</v>
      </c>
      <c r="D10986" s="6">
        <v>0</v>
      </c>
      <c r="E10986" s="6">
        <v>0</v>
      </c>
      <c r="F10986" s="6"/>
      <c r="G10986" s="6">
        <v>50</v>
      </c>
      <c r="H10986" s="6"/>
      <c r="I10986" s="6"/>
      <c r="J10986" s="6"/>
      <c r="K10986" s="6"/>
      <c r="L10986" s="6" t="s">
        <v>12295</v>
      </c>
      <c r="M10986" s="6">
        <v>63</v>
      </c>
      <c r="N10986" s="6" t="e">
        <f>VLOOKUP(A10986,web_archive!D:AB,18,FALSE)</f>
        <v>#N/A</v>
      </c>
      <c r="O10986" s="6">
        <v>2</v>
      </c>
      <c r="P10986" s="6"/>
      <c r="Q10986" s="6"/>
      <c r="R10986" s="6">
        <v>0</v>
      </c>
      <c r="S10986" s="6"/>
      <c r="T10986" s="6"/>
      <c r="U10986" s="6" t="s">
        <v>22458</v>
      </c>
      <c r="V10986" s="6" t="s">
        <v>12491</v>
      </c>
      <c r="W10986" s="6" t="s">
        <v>12299</v>
      </c>
      <c r="X10986" s="6" t="s">
        <v>12299</v>
      </c>
      <c r="Y10986" s="6"/>
      <c r="Z10986" s="6"/>
      <c r="AA10986" s="6"/>
      <c r="AB10986" s="6"/>
      <c r="AC10986" s="6"/>
      <c r="AD10986" s="6"/>
      <c r="AE10986" s="6"/>
    </row>
    <row r="10987" spans="1:31" x14ac:dyDescent="0.3">
      <c r="A10987" s="6">
        <v>22687</v>
      </c>
      <c r="B10987" s="6" t="s">
        <v>34493</v>
      </c>
      <c r="C10987" s="6" t="s">
        <v>34494</v>
      </c>
      <c r="D10987" s="6">
        <v>3</v>
      </c>
      <c r="E10987" s="6">
        <v>10</v>
      </c>
      <c r="F10987" s="6"/>
      <c r="G10987" s="6">
        <v>1</v>
      </c>
      <c r="H10987" s="6"/>
      <c r="I10987" s="6"/>
      <c r="J10987" s="6"/>
      <c r="K10987" s="6">
        <v>0</v>
      </c>
      <c r="L10987" s="6" t="s">
        <v>12295</v>
      </c>
      <c r="M10987" s="6">
        <v>63</v>
      </c>
      <c r="N10987" s="6" t="e">
        <f>VLOOKUP(A10987,web_archive!D:AB,18,FALSE)</f>
        <v>#N/A</v>
      </c>
      <c r="O10987" s="6">
        <v>2</v>
      </c>
      <c r="P10987" s="6"/>
      <c r="Q10987" s="6"/>
      <c r="R10987" s="6"/>
      <c r="S10987" s="6"/>
      <c r="T10987" s="6"/>
      <c r="U10987" s="6" t="s">
        <v>30337</v>
      </c>
      <c r="V10987" s="6" t="s">
        <v>12299</v>
      </c>
      <c r="W10987" s="6" t="s">
        <v>12299</v>
      </c>
      <c r="X10987" s="6"/>
      <c r="Y10987" s="6"/>
      <c r="Z10987" s="6"/>
      <c r="AA10987" s="6"/>
      <c r="AB10987" s="6"/>
      <c r="AC10987" s="6"/>
      <c r="AD10987" s="6"/>
      <c r="AE10987" s="6"/>
    </row>
    <row r="10988" spans="1:31" x14ac:dyDescent="0.3">
      <c r="A10988" s="6">
        <v>22691</v>
      </c>
      <c r="B10988" s="6" t="s">
        <v>34495</v>
      </c>
      <c r="C10988" s="6" t="s">
        <v>34496</v>
      </c>
      <c r="D10988" s="6">
        <v>3</v>
      </c>
      <c r="E10988" s="6">
        <v>10</v>
      </c>
      <c r="F10988" s="6"/>
      <c r="G10988" s="6">
        <v>0</v>
      </c>
      <c r="H10988" s="6"/>
      <c r="I10988" s="6"/>
      <c r="J10988" s="6"/>
      <c r="K10988" s="6"/>
      <c r="L10988" s="6"/>
      <c r="M10988" s="6"/>
      <c r="N10988" s="6" t="e">
        <f>VLOOKUP(A10988,web_archive!D:AB,18,FALSE)</f>
        <v>#N/A</v>
      </c>
      <c r="O10988" s="6"/>
      <c r="P10988" s="6"/>
      <c r="Q10988" s="6"/>
      <c r="R10988" s="6"/>
      <c r="S10988" s="6"/>
      <c r="T10988" s="6"/>
      <c r="U10988" s="6" t="s">
        <v>12299</v>
      </c>
      <c r="V10988" s="6" t="s">
        <v>12299</v>
      </c>
      <c r="W10988" s="6" t="s">
        <v>12299</v>
      </c>
      <c r="X10988" s="6"/>
      <c r="Y10988" s="6"/>
      <c r="Z10988" s="6"/>
      <c r="AA10988" s="6"/>
      <c r="AB10988" s="6"/>
      <c r="AC10988" s="6"/>
      <c r="AD10988" s="6"/>
      <c r="AE10988" s="6"/>
    </row>
    <row r="10989" spans="1:31" x14ac:dyDescent="0.3">
      <c r="A10989" s="6">
        <v>22692</v>
      </c>
      <c r="B10989" s="6" t="s">
        <v>34497</v>
      </c>
      <c r="C10989" s="6" t="s">
        <v>34496</v>
      </c>
      <c r="D10989" s="6">
        <v>3</v>
      </c>
      <c r="E10989" s="6">
        <v>10</v>
      </c>
      <c r="F10989" s="6"/>
      <c r="G10989" s="6">
        <v>0</v>
      </c>
      <c r="H10989" s="6"/>
      <c r="I10989" s="6"/>
      <c r="J10989" s="6"/>
      <c r="K10989" s="6"/>
      <c r="L10989" s="6"/>
      <c r="M10989" s="6"/>
      <c r="N10989" s="6" t="e">
        <f>VLOOKUP(A10989,web_archive!D:AB,18,FALSE)</f>
        <v>#N/A</v>
      </c>
      <c r="O10989" s="6"/>
      <c r="P10989" s="6"/>
      <c r="Q10989" s="6"/>
      <c r="R10989" s="6"/>
      <c r="S10989" s="6"/>
      <c r="T10989" s="6"/>
      <c r="U10989" s="6" t="s">
        <v>12299</v>
      </c>
      <c r="V10989" s="6" t="s">
        <v>12299</v>
      </c>
      <c r="W10989" s="6" t="s">
        <v>12299</v>
      </c>
      <c r="X10989" s="6"/>
      <c r="Y10989" s="6"/>
      <c r="Z10989" s="6"/>
      <c r="AA10989" s="6"/>
      <c r="AB10989" s="6"/>
      <c r="AC10989" s="6"/>
      <c r="AD10989" s="6"/>
      <c r="AE10989" s="6"/>
    </row>
    <row r="10990" spans="1:31" x14ac:dyDescent="0.3">
      <c r="A10990" s="6">
        <v>22693</v>
      </c>
      <c r="B10990" s="6" t="s">
        <v>34498</v>
      </c>
      <c r="C10990" s="6" t="s">
        <v>34496</v>
      </c>
      <c r="D10990" s="6">
        <v>3</v>
      </c>
      <c r="E10990" s="6">
        <v>10</v>
      </c>
      <c r="F10990" s="6"/>
      <c r="G10990" s="6">
        <v>0</v>
      </c>
      <c r="H10990" s="6"/>
      <c r="I10990" s="6"/>
      <c r="J10990" s="6"/>
      <c r="K10990" s="6"/>
      <c r="L10990" s="6"/>
      <c r="M10990" s="6"/>
      <c r="N10990" s="6" t="e">
        <f>VLOOKUP(A10990,web_archive!D:AB,18,FALSE)</f>
        <v>#N/A</v>
      </c>
      <c r="O10990" s="6"/>
      <c r="P10990" s="6"/>
      <c r="Q10990" s="6"/>
      <c r="R10990" s="6"/>
      <c r="S10990" s="6"/>
      <c r="T10990" s="6"/>
      <c r="U10990" s="6" t="s">
        <v>12299</v>
      </c>
      <c r="V10990" s="6" t="s">
        <v>12299</v>
      </c>
      <c r="W10990" s="6" t="s">
        <v>12299</v>
      </c>
      <c r="X10990" s="6"/>
      <c r="Y10990" s="6"/>
      <c r="Z10990" s="6"/>
      <c r="AA10990" s="6"/>
      <c r="AB10990" s="6"/>
      <c r="AC10990" s="6"/>
      <c r="AD10990" s="6"/>
      <c r="AE10990" s="6"/>
    </row>
    <row r="10991" spans="1:31" x14ac:dyDescent="0.3">
      <c r="A10991" s="6">
        <v>22694</v>
      </c>
      <c r="B10991" s="6" t="s">
        <v>34499</v>
      </c>
      <c r="C10991" s="6" t="s">
        <v>34496</v>
      </c>
      <c r="D10991" s="6">
        <v>3</v>
      </c>
      <c r="E10991" s="6">
        <v>10</v>
      </c>
      <c r="F10991" s="6"/>
      <c r="G10991" s="6">
        <v>0</v>
      </c>
      <c r="H10991" s="6"/>
      <c r="I10991" s="6"/>
      <c r="J10991" s="6"/>
      <c r="K10991" s="6"/>
      <c r="L10991" s="6"/>
      <c r="M10991" s="6"/>
      <c r="N10991" s="6" t="e">
        <f>VLOOKUP(A10991,web_archive!D:AB,18,FALSE)</f>
        <v>#N/A</v>
      </c>
      <c r="O10991" s="6"/>
      <c r="P10991" s="6"/>
      <c r="Q10991" s="6"/>
      <c r="R10991" s="6"/>
      <c r="S10991" s="6"/>
      <c r="T10991" s="6"/>
      <c r="U10991" s="6" t="s">
        <v>12299</v>
      </c>
      <c r="V10991" s="6" t="s">
        <v>12299</v>
      </c>
      <c r="W10991" s="6" t="s">
        <v>12299</v>
      </c>
      <c r="X10991" s="6"/>
      <c r="Y10991" s="6"/>
      <c r="Z10991" s="6"/>
      <c r="AA10991" s="6"/>
      <c r="AB10991" s="6"/>
      <c r="AC10991" s="6"/>
      <c r="AD10991" s="6"/>
      <c r="AE10991" s="6"/>
    </row>
    <row r="10992" spans="1:31" x14ac:dyDescent="0.3">
      <c r="A10992" s="6">
        <v>22695</v>
      </c>
      <c r="B10992" s="6" t="s">
        <v>34500</v>
      </c>
      <c r="C10992" s="6" t="s">
        <v>34496</v>
      </c>
      <c r="D10992" s="6">
        <v>3</v>
      </c>
      <c r="E10992" s="6">
        <v>10</v>
      </c>
      <c r="F10992" s="6"/>
      <c r="G10992" s="6">
        <v>0</v>
      </c>
      <c r="H10992" s="6"/>
      <c r="I10992" s="6"/>
      <c r="J10992" s="6"/>
      <c r="K10992" s="6"/>
      <c r="L10992" s="6"/>
      <c r="M10992" s="6"/>
      <c r="N10992" s="6" t="e">
        <f>VLOOKUP(A10992,web_archive!D:AB,18,FALSE)</f>
        <v>#N/A</v>
      </c>
      <c r="O10992" s="6"/>
      <c r="P10992" s="6"/>
      <c r="Q10992" s="6"/>
      <c r="R10992" s="6"/>
      <c r="S10992" s="6"/>
      <c r="T10992" s="6"/>
      <c r="U10992" s="6" t="s">
        <v>12299</v>
      </c>
      <c r="V10992" s="6" t="s">
        <v>12299</v>
      </c>
      <c r="W10992" s="6" t="s">
        <v>12299</v>
      </c>
      <c r="X10992" s="6"/>
      <c r="Y10992" s="6"/>
      <c r="Z10992" s="6"/>
      <c r="AA10992" s="6"/>
      <c r="AB10992" s="6"/>
      <c r="AC10992" s="6"/>
      <c r="AD10992" s="6"/>
      <c r="AE10992" s="6"/>
    </row>
    <row r="10993" spans="1:30" x14ac:dyDescent="0.3">
      <c r="A10993" s="6">
        <v>22699</v>
      </c>
      <c r="B10993" s="6" t="s">
        <v>34501</v>
      </c>
      <c r="C10993" s="6" t="s">
        <v>34502</v>
      </c>
      <c r="D10993" s="6">
        <v>3</v>
      </c>
      <c r="E10993" s="6">
        <v>10</v>
      </c>
      <c r="F10993" s="6"/>
      <c r="G10993" s="6">
        <v>0</v>
      </c>
      <c r="H10993" s="6"/>
      <c r="I10993" s="6"/>
      <c r="J10993" s="6"/>
      <c r="K10993" s="6"/>
      <c r="L10993" s="6"/>
      <c r="M10993" s="6"/>
      <c r="N10993" s="6" t="e">
        <f>VLOOKUP(A10993,web_archive!D:AB,18,FALSE)</f>
        <v>#N/A</v>
      </c>
      <c r="O10993" s="6"/>
      <c r="P10993" s="6"/>
      <c r="Q10993" s="6"/>
      <c r="R10993" s="6"/>
      <c r="S10993" s="6"/>
      <c r="T10993" s="6"/>
      <c r="U10993" s="6" t="s">
        <v>12299</v>
      </c>
      <c r="V10993" s="6" t="s">
        <v>12299</v>
      </c>
      <c r="W10993" s="6" t="s">
        <v>12299</v>
      </c>
      <c r="X10993" s="6"/>
      <c r="Y10993" s="6"/>
      <c r="Z10993" s="6"/>
      <c r="AA10993" s="6"/>
      <c r="AB10993" s="6"/>
      <c r="AC10993" s="6"/>
      <c r="AD10993" s="6"/>
    </row>
    <row r="10994" spans="1:30" x14ac:dyDescent="0.3">
      <c r="A10994" s="6">
        <v>22700</v>
      </c>
      <c r="B10994" s="6" t="s">
        <v>34503</v>
      </c>
      <c r="C10994" s="6" t="s">
        <v>34504</v>
      </c>
      <c r="D10994" s="6">
        <v>18</v>
      </c>
      <c r="E10994" s="6">
        <v>10</v>
      </c>
      <c r="F10994" s="6"/>
      <c r="G10994" s="6">
        <v>0</v>
      </c>
      <c r="H10994" s="6"/>
      <c r="I10994" s="6"/>
      <c r="J10994" s="6"/>
      <c r="K10994" s="6">
        <v>0</v>
      </c>
      <c r="L10994" s="6" t="s">
        <v>12295</v>
      </c>
      <c r="M10994" s="6">
        <v>63</v>
      </c>
      <c r="N10994" s="6" t="e">
        <f>VLOOKUP(A10994,web_archive!D:AB,18,FALSE)</f>
        <v>#N/A</v>
      </c>
      <c r="O10994" s="6">
        <v>2</v>
      </c>
      <c r="P10994" s="6"/>
      <c r="Q10994" s="6"/>
      <c r="R10994" s="6"/>
      <c r="S10994" s="6"/>
      <c r="T10994" s="6"/>
      <c r="U10994" s="6" t="s">
        <v>34505</v>
      </c>
      <c r="V10994" s="6" t="s">
        <v>34506</v>
      </c>
      <c r="W10994" s="6" t="s">
        <v>34507</v>
      </c>
      <c r="X10994" s="6" t="s">
        <v>34508</v>
      </c>
      <c r="Y10994" s="6" t="s">
        <v>12299</v>
      </c>
      <c r="Z10994" s="6" t="s">
        <v>12299</v>
      </c>
      <c r="AA10994" s="6"/>
      <c r="AB10994" s="6"/>
      <c r="AC10994" s="6"/>
      <c r="AD10994" s="6"/>
    </row>
    <row r="10995" spans="1:30" x14ac:dyDescent="0.3">
      <c r="A10995" s="6">
        <v>22702</v>
      </c>
      <c r="B10995" s="6" t="s">
        <v>34509</v>
      </c>
      <c r="C10995" s="6" t="s">
        <v>34510</v>
      </c>
      <c r="D10995" s="6">
        <v>11</v>
      </c>
      <c r="E10995" s="6">
        <v>10</v>
      </c>
      <c r="F10995" s="6"/>
      <c r="G10995" s="6">
        <v>0</v>
      </c>
      <c r="H10995" s="6"/>
      <c r="I10995" s="6"/>
      <c r="J10995" s="6"/>
      <c r="K10995" s="6"/>
      <c r="L10995" s="6" t="s">
        <v>12295</v>
      </c>
      <c r="M10995" s="6">
        <v>63</v>
      </c>
      <c r="N10995" s="6" t="e">
        <f>VLOOKUP(A10995,web_archive!D:AB,18,FALSE)</f>
        <v>#N/A</v>
      </c>
      <c r="O10995" s="6">
        <v>2</v>
      </c>
      <c r="P10995" s="6"/>
      <c r="Q10995" s="6"/>
      <c r="R10995" s="6"/>
      <c r="S10995" s="6"/>
      <c r="T10995" s="6"/>
      <c r="U10995" s="6" t="s">
        <v>34511</v>
      </c>
      <c r="V10995" s="6" t="s">
        <v>34512</v>
      </c>
      <c r="W10995" s="6">
        <v>-1</v>
      </c>
      <c r="X10995" s="6" t="s">
        <v>34513</v>
      </c>
      <c r="Y10995" s="6" t="s">
        <v>12299</v>
      </c>
      <c r="Z10995" s="6" t="s">
        <v>12299</v>
      </c>
      <c r="AA10995" s="6"/>
      <c r="AB10995" s="6"/>
      <c r="AC10995" s="6"/>
      <c r="AD10995" s="6"/>
    </row>
    <row r="10996" spans="1:30" x14ac:dyDescent="0.3">
      <c r="A10996" s="6">
        <v>22703</v>
      </c>
      <c r="B10996" s="6" t="s">
        <v>34514</v>
      </c>
      <c r="C10996" s="6" t="s">
        <v>34510</v>
      </c>
      <c r="D10996" s="6">
        <v>11</v>
      </c>
      <c r="E10996" s="6">
        <v>10</v>
      </c>
      <c r="F10996" s="6"/>
      <c r="G10996" s="6">
        <v>0</v>
      </c>
      <c r="H10996" s="6"/>
      <c r="I10996" s="6"/>
      <c r="J10996" s="6"/>
      <c r="K10996" s="6"/>
      <c r="L10996" s="6" t="s">
        <v>12295</v>
      </c>
      <c r="M10996" s="6">
        <v>63</v>
      </c>
      <c r="N10996" s="6" t="e">
        <f>VLOOKUP(A10996,web_archive!D:AB,18,FALSE)</f>
        <v>#N/A</v>
      </c>
      <c r="O10996" s="6">
        <v>2</v>
      </c>
      <c r="P10996" s="6"/>
      <c r="Q10996" s="6"/>
      <c r="R10996" s="6"/>
      <c r="S10996" s="6"/>
      <c r="T10996" s="6"/>
      <c r="U10996" s="6" t="s">
        <v>34511</v>
      </c>
      <c r="V10996" s="6" t="s">
        <v>34515</v>
      </c>
      <c r="W10996" s="6">
        <v>-1</v>
      </c>
      <c r="X10996" s="6" t="s">
        <v>34516</v>
      </c>
      <c r="Y10996" s="6" t="s">
        <v>12299</v>
      </c>
      <c r="Z10996" s="6" t="s">
        <v>12299</v>
      </c>
      <c r="AA10996" s="6"/>
      <c r="AB10996" s="6"/>
      <c r="AC10996" s="6"/>
      <c r="AD10996" s="6"/>
    </row>
    <row r="10997" spans="1:30" x14ac:dyDescent="0.3">
      <c r="A10997" s="6">
        <v>22704</v>
      </c>
      <c r="B10997" s="6" t="s">
        <v>34517</v>
      </c>
      <c r="C10997" s="6" t="s">
        <v>34510</v>
      </c>
      <c r="D10997" s="6">
        <v>11</v>
      </c>
      <c r="E10997" s="6">
        <v>10</v>
      </c>
      <c r="F10997" s="6"/>
      <c r="G10997" s="6">
        <v>0</v>
      </c>
      <c r="H10997" s="6"/>
      <c r="I10997" s="6"/>
      <c r="J10997" s="6"/>
      <c r="K10997" s="6"/>
      <c r="L10997" s="6" t="s">
        <v>12295</v>
      </c>
      <c r="M10997" s="6">
        <v>63</v>
      </c>
      <c r="N10997" s="6" t="e">
        <f>VLOOKUP(A10997,web_archive!D:AB,18,FALSE)</f>
        <v>#N/A</v>
      </c>
      <c r="O10997" s="6">
        <v>2</v>
      </c>
      <c r="P10997" s="6"/>
      <c r="Q10997" s="6"/>
      <c r="R10997" s="6"/>
      <c r="S10997" s="6"/>
      <c r="T10997" s="6"/>
      <c r="U10997" s="6" t="s">
        <v>34511</v>
      </c>
      <c r="V10997" s="6" t="s">
        <v>34518</v>
      </c>
      <c r="W10997" s="6">
        <v>-1</v>
      </c>
      <c r="X10997" s="6" t="s">
        <v>34519</v>
      </c>
      <c r="Y10997" s="6" t="s">
        <v>12299</v>
      </c>
      <c r="Z10997" s="6" t="s">
        <v>12299</v>
      </c>
      <c r="AA10997" s="6"/>
      <c r="AB10997" s="6"/>
      <c r="AC10997" s="6"/>
      <c r="AD10997" s="6"/>
    </row>
    <row r="10998" spans="1:30" x14ac:dyDescent="0.3">
      <c r="A10998" s="6">
        <v>22705</v>
      </c>
      <c r="B10998" s="6" t="s">
        <v>34520</v>
      </c>
      <c r="C10998" s="6" t="s">
        <v>34510</v>
      </c>
      <c r="D10998" s="6">
        <v>11</v>
      </c>
      <c r="E10998" s="6">
        <v>10</v>
      </c>
      <c r="F10998" s="6"/>
      <c r="G10998" s="6">
        <v>0</v>
      </c>
      <c r="H10998" s="6"/>
      <c r="I10998" s="6"/>
      <c r="J10998" s="6"/>
      <c r="K10998" s="6"/>
      <c r="L10998" s="6" t="s">
        <v>12295</v>
      </c>
      <c r="M10998" s="6">
        <v>63</v>
      </c>
      <c r="N10998" s="6" t="e">
        <f>VLOOKUP(A10998,web_archive!D:AB,18,FALSE)</f>
        <v>#N/A</v>
      </c>
      <c r="O10998" s="6">
        <v>2</v>
      </c>
      <c r="P10998" s="6"/>
      <c r="Q10998" s="6"/>
      <c r="R10998" s="6"/>
      <c r="S10998" s="6"/>
      <c r="T10998" s="6"/>
      <c r="U10998" s="6" t="s">
        <v>34511</v>
      </c>
      <c r="V10998" s="6" t="s">
        <v>34521</v>
      </c>
      <c r="W10998" s="6">
        <v>-1</v>
      </c>
      <c r="X10998" s="6" t="s">
        <v>34522</v>
      </c>
      <c r="Y10998" s="6" t="s">
        <v>12299</v>
      </c>
      <c r="Z10998" s="6" t="s">
        <v>12299</v>
      </c>
      <c r="AA10998" s="6"/>
      <c r="AB10998" s="6"/>
      <c r="AC10998" s="6"/>
      <c r="AD10998" s="6"/>
    </row>
    <row r="10999" spans="1:30" x14ac:dyDescent="0.3">
      <c r="A10999" s="6">
        <v>22706</v>
      </c>
      <c r="B10999" s="6" t="s">
        <v>34523</v>
      </c>
      <c r="C10999" s="6" t="s">
        <v>34510</v>
      </c>
      <c r="D10999" s="6">
        <v>11</v>
      </c>
      <c r="E10999" s="6">
        <v>10</v>
      </c>
      <c r="F10999" s="6"/>
      <c r="G10999" s="6">
        <v>0</v>
      </c>
      <c r="H10999" s="6"/>
      <c r="I10999" s="6"/>
      <c r="J10999" s="6"/>
      <c r="K10999" s="6"/>
      <c r="L10999" s="6" t="s">
        <v>12295</v>
      </c>
      <c r="M10999" s="6">
        <v>63</v>
      </c>
      <c r="N10999" s="6" t="e">
        <f>VLOOKUP(A10999,web_archive!D:AB,18,FALSE)</f>
        <v>#N/A</v>
      </c>
      <c r="O10999" s="6">
        <v>2</v>
      </c>
      <c r="P10999" s="6"/>
      <c r="Q10999" s="6"/>
      <c r="R10999" s="6"/>
      <c r="S10999" s="6"/>
      <c r="T10999" s="6"/>
      <c r="U10999" s="6" t="s">
        <v>34511</v>
      </c>
      <c r="V10999" s="6" t="s">
        <v>34524</v>
      </c>
      <c r="W10999" s="6">
        <v>-1</v>
      </c>
      <c r="X10999" s="6" t="s">
        <v>34525</v>
      </c>
      <c r="Y10999" s="6" t="s">
        <v>12299</v>
      </c>
      <c r="Z10999" s="6" t="s">
        <v>12299</v>
      </c>
      <c r="AA10999" s="6"/>
      <c r="AB10999" s="6"/>
      <c r="AC10999" s="6"/>
      <c r="AD10999" s="6"/>
    </row>
    <row r="11000" spans="1:30" x14ac:dyDescent="0.3">
      <c r="A11000" s="6">
        <v>22707</v>
      </c>
      <c r="B11000" s="6" t="s">
        <v>34526</v>
      </c>
      <c r="C11000" s="6" t="s">
        <v>34510</v>
      </c>
      <c r="D11000" s="6">
        <v>11</v>
      </c>
      <c r="E11000" s="6">
        <v>10</v>
      </c>
      <c r="F11000" s="6"/>
      <c r="G11000" s="6">
        <v>0</v>
      </c>
      <c r="H11000" s="6"/>
      <c r="I11000" s="6"/>
      <c r="J11000" s="6"/>
      <c r="K11000" s="6"/>
      <c r="L11000" s="6" t="s">
        <v>12295</v>
      </c>
      <c r="M11000" s="6">
        <v>63</v>
      </c>
      <c r="N11000" s="6" t="e">
        <f>VLOOKUP(A11000,web_archive!D:AB,18,FALSE)</f>
        <v>#N/A</v>
      </c>
      <c r="O11000" s="6">
        <v>2</v>
      </c>
      <c r="P11000" s="6"/>
      <c r="Q11000" s="6"/>
      <c r="R11000" s="6"/>
      <c r="S11000" s="6"/>
      <c r="T11000" s="6"/>
      <c r="U11000" s="6" t="s">
        <v>34511</v>
      </c>
      <c r="V11000" s="6" t="s">
        <v>34527</v>
      </c>
      <c r="W11000" s="6">
        <v>-1</v>
      </c>
      <c r="X11000" s="6" t="s">
        <v>34528</v>
      </c>
      <c r="Y11000" s="6" t="s">
        <v>12299</v>
      </c>
      <c r="Z11000" s="6" t="s">
        <v>12299</v>
      </c>
      <c r="AA11000" s="6"/>
      <c r="AB11000" s="6"/>
      <c r="AC11000" s="6"/>
      <c r="AD11000" s="6"/>
    </row>
    <row r="11001" spans="1:30" x14ac:dyDescent="0.3">
      <c r="A11001" s="6">
        <v>22708</v>
      </c>
      <c r="B11001" s="6" t="s">
        <v>34529</v>
      </c>
      <c r="C11001" s="6" t="s">
        <v>34530</v>
      </c>
      <c r="D11001" s="6">
        <v>2</v>
      </c>
      <c r="E11001" s="6">
        <v>10</v>
      </c>
      <c r="F11001" s="6"/>
      <c r="G11001" s="6">
        <v>100</v>
      </c>
      <c r="H11001" s="6"/>
      <c r="I11001" s="6"/>
      <c r="J11001" s="6"/>
      <c r="K11001" s="6">
        <v>0</v>
      </c>
      <c r="L11001" s="6" t="s">
        <v>12295</v>
      </c>
      <c r="M11001" s="6">
        <v>63</v>
      </c>
      <c r="N11001" s="6" t="e">
        <f>VLOOKUP(A11001,web_archive!D:AB,18,FALSE)</f>
        <v>#N/A</v>
      </c>
      <c r="O11001" s="6">
        <v>2</v>
      </c>
      <c r="P11001" s="6"/>
      <c r="Q11001" s="6"/>
      <c r="R11001" s="6"/>
      <c r="S11001" s="6"/>
      <c r="T11001" s="6"/>
      <c r="U11001" s="6" t="s">
        <v>34531</v>
      </c>
      <c r="V11001" s="6" t="s">
        <v>12299</v>
      </c>
      <c r="W11001" s="6" t="s">
        <v>12299</v>
      </c>
      <c r="X11001" s="6"/>
      <c r="Y11001" s="6"/>
      <c r="Z11001" s="6"/>
      <c r="AA11001" s="6"/>
      <c r="AB11001" s="6"/>
      <c r="AC11001" s="6"/>
      <c r="AD11001" s="6"/>
    </row>
    <row r="11002" spans="1:30" x14ac:dyDescent="0.3">
      <c r="A11002" s="6">
        <v>22717</v>
      </c>
      <c r="B11002" s="6" t="s">
        <v>34532</v>
      </c>
      <c r="C11002" s="6" t="s">
        <v>34533</v>
      </c>
      <c r="D11002" s="6">
        <v>3</v>
      </c>
      <c r="E11002" s="6">
        <v>10</v>
      </c>
      <c r="F11002" s="6"/>
      <c r="G11002" s="6">
        <v>0</v>
      </c>
      <c r="H11002" s="6"/>
      <c r="I11002" s="6"/>
      <c r="J11002" s="6"/>
      <c r="K11002" s="6">
        <v>0</v>
      </c>
      <c r="L11002" s="6" t="s">
        <v>12295</v>
      </c>
      <c r="M11002" s="6">
        <v>63</v>
      </c>
      <c r="N11002" s="6" t="e">
        <f>VLOOKUP(A11002,web_archive!D:AB,18,FALSE)</f>
        <v>#N/A</v>
      </c>
      <c r="O11002" s="6">
        <v>2</v>
      </c>
      <c r="P11002" s="6"/>
      <c r="Q11002" s="6"/>
      <c r="R11002" s="6"/>
      <c r="S11002" s="6"/>
      <c r="T11002" s="6"/>
      <c r="U11002" s="6" t="s">
        <v>12299</v>
      </c>
      <c r="V11002" s="6" t="s">
        <v>12299</v>
      </c>
      <c r="W11002" s="6" t="s">
        <v>12299</v>
      </c>
      <c r="X11002" s="6"/>
      <c r="Y11002" s="6"/>
      <c r="Z11002" s="6"/>
      <c r="AA11002" s="6"/>
      <c r="AB11002" s="6"/>
      <c r="AC11002" s="6"/>
      <c r="AD11002" s="6"/>
    </row>
    <row r="11003" spans="1:30" x14ac:dyDescent="0.3">
      <c r="A11003" s="6">
        <v>22718</v>
      </c>
      <c r="B11003" s="6" t="s">
        <v>34534</v>
      </c>
      <c r="C11003" s="6" t="s">
        <v>34535</v>
      </c>
      <c r="D11003" s="6">
        <v>3</v>
      </c>
      <c r="E11003" s="6">
        <v>10</v>
      </c>
      <c r="F11003" s="6"/>
      <c r="G11003" s="6">
        <v>0</v>
      </c>
      <c r="H11003" s="6"/>
      <c r="I11003" s="6"/>
      <c r="J11003" s="6"/>
      <c r="K11003" s="6">
        <v>0</v>
      </c>
      <c r="L11003" s="6" t="s">
        <v>12295</v>
      </c>
      <c r="M11003" s="6">
        <v>63</v>
      </c>
      <c r="N11003" s="6" t="e">
        <f>VLOOKUP(A11003,web_archive!D:AB,18,FALSE)</f>
        <v>#N/A</v>
      </c>
      <c r="O11003" s="6">
        <v>2</v>
      </c>
      <c r="P11003" s="6"/>
      <c r="Q11003" s="6"/>
      <c r="R11003" s="6"/>
      <c r="S11003" s="6"/>
      <c r="T11003" s="6"/>
      <c r="U11003" s="6" t="s">
        <v>12299</v>
      </c>
      <c r="V11003" s="6" t="s">
        <v>12299</v>
      </c>
      <c r="W11003" s="6" t="s">
        <v>12299</v>
      </c>
      <c r="X11003" s="6"/>
      <c r="Y11003" s="6"/>
      <c r="Z11003" s="6"/>
      <c r="AA11003" s="6"/>
      <c r="AB11003" s="6"/>
      <c r="AC11003" s="6"/>
      <c r="AD11003" s="6"/>
    </row>
    <row r="11004" spans="1:30" x14ac:dyDescent="0.3">
      <c r="A11004" s="6">
        <v>22719</v>
      </c>
      <c r="B11004" s="6" t="s">
        <v>34536</v>
      </c>
      <c r="C11004" s="6" t="s">
        <v>34537</v>
      </c>
      <c r="D11004" s="6">
        <v>3</v>
      </c>
      <c r="E11004" s="6">
        <v>10</v>
      </c>
      <c r="F11004" s="6"/>
      <c r="G11004" s="6">
        <v>0</v>
      </c>
      <c r="H11004" s="6"/>
      <c r="I11004" s="6"/>
      <c r="J11004" s="6"/>
      <c r="K11004" s="6">
        <v>0</v>
      </c>
      <c r="L11004" s="6" t="s">
        <v>12295</v>
      </c>
      <c r="M11004" s="6">
        <v>63</v>
      </c>
      <c r="N11004" s="6" t="e">
        <f>VLOOKUP(A11004,web_archive!D:AB,18,FALSE)</f>
        <v>#N/A</v>
      </c>
      <c r="O11004" s="6">
        <v>2</v>
      </c>
      <c r="P11004" s="6"/>
      <c r="Q11004" s="6"/>
      <c r="R11004" s="6"/>
      <c r="S11004" s="6"/>
      <c r="T11004" s="6"/>
      <c r="U11004" s="6" t="s">
        <v>12299</v>
      </c>
      <c r="V11004" s="6" t="s">
        <v>12299</v>
      </c>
      <c r="W11004" s="6" t="s">
        <v>12299</v>
      </c>
      <c r="X11004" s="6"/>
      <c r="Y11004" s="6"/>
      <c r="Z11004" s="6"/>
      <c r="AA11004" s="6"/>
      <c r="AB11004" s="6"/>
      <c r="AC11004" s="6"/>
      <c r="AD11004" s="6"/>
    </row>
    <row r="11005" spans="1:30" x14ac:dyDescent="0.3">
      <c r="A11005" s="6">
        <v>22720</v>
      </c>
      <c r="B11005" s="6" t="s">
        <v>34538</v>
      </c>
      <c r="C11005" s="6" t="s">
        <v>34539</v>
      </c>
      <c r="D11005" s="6">
        <v>3</v>
      </c>
      <c r="E11005" s="6">
        <v>10</v>
      </c>
      <c r="F11005" s="6"/>
      <c r="G11005" s="6">
        <v>0</v>
      </c>
      <c r="H11005" s="6"/>
      <c r="I11005" s="6"/>
      <c r="J11005" s="6"/>
      <c r="K11005" s="6">
        <v>0</v>
      </c>
      <c r="L11005" s="6" t="s">
        <v>12295</v>
      </c>
      <c r="M11005" s="6">
        <v>63</v>
      </c>
      <c r="N11005" s="6" t="e">
        <f>VLOOKUP(A11005,web_archive!D:AB,18,FALSE)</f>
        <v>#N/A</v>
      </c>
      <c r="O11005" s="6">
        <v>2</v>
      </c>
      <c r="P11005" s="6"/>
      <c r="Q11005" s="6"/>
      <c r="R11005" s="6"/>
      <c r="S11005" s="6"/>
      <c r="T11005" s="6"/>
      <c r="U11005" s="6" t="s">
        <v>12299</v>
      </c>
      <c r="V11005" s="6" t="s">
        <v>12299</v>
      </c>
      <c r="W11005" s="6" t="s">
        <v>12299</v>
      </c>
      <c r="X11005" s="6"/>
      <c r="Y11005" s="6"/>
      <c r="Z11005" s="6"/>
      <c r="AA11005" s="6"/>
      <c r="AB11005" s="6"/>
      <c r="AC11005" s="6"/>
      <c r="AD11005" s="6"/>
    </row>
    <row r="11006" spans="1:30" x14ac:dyDescent="0.3">
      <c r="A11006" s="6">
        <v>22721</v>
      </c>
      <c r="B11006" s="6" t="s">
        <v>34540</v>
      </c>
      <c r="C11006" s="6" t="s">
        <v>34541</v>
      </c>
      <c r="D11006" s="6">
        <v>18</v>
      </c>
      <c r="E11006" s="6">
        <v>10</v>
      </c>
      <c r="F11006" s="6"/>
      <c r="G11006" s="6">
        <v>0</v>
      </c>
      <c r="H11006" s="6"/>
      <c r="I11006" s="6"/>
      <c r="J11006" s="6"/>
      <c r="K11006" s="6">
        <v>0</v>
      </c>
      <c r="L11006" s="6" t="s">
        <v>12295</v>
      </c>
      <c r="M11006" s="6">
        <v>63</v>
      </c>
      <c r="N11006" s="6" t="e">
        <f>VLOOKUP(A11006,web_archive!D:AB,18,FALSE)</f>
        <v>#N/A</v>
      </c>
      <c r="O11006" s="6">
        <v>2</v>
      </c>
      <c r="P11006" s="6"/>
      <c r="Q11006" s="6"/>
      <c r="R11006" s="6"/>
      <c r="S11006" s="6"/>
      <c r="T11006" s="6"/>
      <c r="U11006" s="6" t="s">
        <v>34531</v>
      </c>
      <c r="V11006" s="6" t="s">
        <v>12299</v>
      </c>
      <c r="W11006" s="6" t="s">
        <v>12299</v>
      </c>
      <c r="X11006" s="6"/>
      <c r="Y11006" s="6"/>
      <c r="Z11006" s="6"/>
      <c r="AA11006" s="6"/>
      <c r="AB11006" s="6"/>
      <c r="AC11006" s="6"/>
      <c r="AD11006" s="6"/>
    </row>
    <row r="11007" spans="1:30" x14ac:dyDescent="0.3">
      <c r="A11007" s="6">
        <v>22734</v>
      </c>
      <c r="B11007" s="6" t="s">
        <v>34542</v>
      </c>
      <c r="C11007" s="6" t="s">
        <v>34543</v>
      </c>
      <c r="D11007" s="6">
        <v>18</v>
      </c>
      <c r="E11007" s="6">
        <v>10</v>
      </c>
      <c r="F11007" s="6"/>
      <c r="G11007" s="6">
        <v>10</v>
      </c>
      <c r="H11007" s="6"/>
      <c r="I11007" s="6"/>
      <c r="J11007" s="6"/>
      <c r="K11007" s="6">
        <v>0</v>
      </c>
      <c r="L11007" s="6" t="s">
        <v>12295</v>
      </c>
      <c r="M11007" s="6">
        <v>63</v>
      </c>
      <c r="N11007" s="6" t="e">
        <f>VLOOKUP(A11007,web_archive!D:AB,18,FALSE)</f>
        <v>#N/A</v>
      </c>
      <c r="O11007" s="6">
        <v>2</v>
      </c>
      <c r="P11007" s="6"/>
      <c r="Q11007" s="6"/>
      <c r="R11007" s="6"/>
      <c r="S11007" s="6"/>
      <c r="T11007" s="6"/>
      <c r="U11007" s="6" t="s">
        <v>34544</v>
      </c>
      <c r="V11007" s="6" t="s">
        <v>34545</v>
      </c>
      <c r="W11007" s="6" t="s">
        <v>34546</v>
      </c>
      <c r="X11007" s="6" t="s">
        <v>12299</v>
      </c>
      <c r="Y11007" s="6" t="s">
        <v>12299</v>
      </c>
      <c r="Z11007" s="6"/>
      <c r="AA11007" s="6"/>
      <c r="AB11007" s="6"/>
      <c r="AC11007" s="6"/>
      <c r="AD11007" s="6"/>
    </row>
    <row r="11008" spans="1:30" x14ac:dyDescent="0.3">
      <c r="A11008" s="6">
        <v>22735</v>
      </c>
      <c r="B11008" s="6" t="s">
        <v>34547</v>
      </c>
      <c r="C11008" s="6" t="s">
        <v>34548</v>
      </c>
      <c r="D11008" s="6">
        <v>18</v>
      </c>
      <c r="E11008" s="6">
        <v>10</v>
      </c>
      <c r="F11008" s="6"/>
      <c r="G11008" s="6">
        <v>10</v>
      </c>
      <c r="H11008" s="6"/>
      <c r="I11008" s="6"/>
      <c r="J11008" s="6"/>
      <c r="K11008" s="6">
        <v>0</v>
      </c>
      <c r="L11008" s="6" t="s">
        <v>12295</v>
      </c>
      <c r="M11008" s="6">
        <v>63</v>
      </c>
      <c r="N11008" s="6" t="e">
        <f>VLOOKUP(A11008,web_archive!D:AB,18,FALSE)</f>
        <v>#N/A</v>
      </c>
      <c r="O11008" s="6">
        <v>2</v>
      </c>
      <c r="P11008" s="6"/>
      <c r="Q11008" s="6"/>
      <c r="R11008" s="6"/>
      <c r="S11008" s="6"/>
      <c r="T11008" s="6"/>
      <c r="U11008" s="6" t="s">
        <v>28300</v>
      </c>
      <c r="V11008" s="6">
        <v>6228</v>
      </c>
      <c r="W11008" s="6">
        <v>6232</v>
      </c>
      <c r="X11008" s="6">
        <v>24150</v>
      </c>
      <c r="Y11008" s="6">
        <v>19934</v>
      </c>
      <c r="Z11008" s="6">
        <v>6635</v>
      </c>
      <c r="AA11008" s="6" t="s">
        <v>28384</v>
      </c>
      <c r="AB11008" s="6" t="s">
        <v>12368</v>
      </c>
      <c r="AC11008" s="6" t="s">
        <v>12299</v>
      </c>
      <c r="AD11008" s="6" t="s">
        <v>12299</v>
      </c>
    </row>
    <row r="11009" spans="1:27" x14ac:dyDescent="0.3">
      <c r="A11009" s="6">
        <v>22736</v>
      </c>
      <c r="B11009" s="6" t="s">
        <v>34549</v>
      </c>
      <c r="C11009" s="6" t="s">
        <v>34550</v>
      </c>
      <c r="D11009" s="6">
        <v>2</v>
      </c>
      <c r="E11009" s="6">
        <v>10</v>
      </c>
      <c r="F11009" s="6"/>
      <c r="G11009" s="6">
        <v>100</v>
      </c>
      <c r="H11009" s="6"/>
      <c r="I11009" s="6"/>
      <c r="J11009" s="6"/>
      <c r="K11009" s="6">
        <v>0</v>
      </c>
      <c r="L11009" s="6" t="s">
        <v>12295</v>
      </c>
      <c r="M11009" s="6">
        <v>63</v>
      </c>
      <c r="N11009" s="6" t="e">
        <f>VLOOKUP(A11009,web_archive!D:AB,18,FALSE)</f>
        <v>#N/A</v>
      </c>
      <c r="O11009" s="6">
        <v>2</v>
      </c>
      <c r="P11009" s="6"/>
      <c r="Q11009" s="6"/>
      <c r="R11009" s="6"/>
      <c r="S11009" s="6"/>
      <c r="T11009" s="6"/>
      <c r="U11009" s="6" t="s">
        <v>34551</v>
      </c>
      <c r="V11009" s="6" t="s">
        <v>12368</v>
      </c>
      <c r="W11009" s="6" t="s">
        <v>12299</v>
      </c>
      <c r="X11009" s="6" t="s">
        <v>12299</v>
      </c>
      <c r="Y11009" s="6"/>
      <c r="Z11009" s="6"/>
      <c r="AA11009" s="6"/>
    </row>
    <row r="11010" spans="1:27" x14ac:dyDescent="0.3">
      <c r="A11010" s="6">
        <v>22737</v>
      </c>
      <c r="B11010" s="6" t="s">
        <v>34552</v>
      </c>
      <c r="C11010" s="6" t="s">
        <v>34553</v>
      </c>
      <c r="D11010" s="6">
        <v>18</v>
      </c>
      <c r="E11010" s="6">
        <v>10</v>
      </c>
      <c r="F11010" s="6"/>
      <c r="G11010" s="6">
        <v>250</v>
      </c>
      <c r="H11010" s="6"/>
      <c r="I11010" s="6"/>
      <c r="J11010" s="6"/>
      <c r="K11010" s="6">
        <v>0</v>
      </c>
      <c r="L11010" s="6" t="s">
        <v>12295</v>
      </c>
      <c r="M11010" s="6">
        <v>63</v>
      </c>
      <c r="N11010" s="6" t="e">
        <f>VLOOKUP(A11010,web_archive!D:AB,18,FALSE)</f>
        <v>#N/A</v>
      </c>
      <c r="O11010" s="6">
        <v>2</v>
      </c>
      <c r="P11010" s="6"/>
      <c r="Q11010" s="6"/>
      <c r="R11010" s="6"/>
      <c r="S11010" s="6"/>
      <c r="T11010" s="6"/>
      <c r="U11010" s="6" t="s">
        <v>34554</v>
      </c>
      <c r="V11010" s="6" t="s">
        <v>12667</v>
      </c>
      <c r="W11010" s="6" t="s">
        <v>12299</v>
      </c>
      <c r="X11010" s="6" t="s">
        <v>12299</v>
      </c>
      <c r="Y11010" s="6"/>
      <c r="Z11010" s="6"/>
      <c r="AA11010" s="6"/>
    </row>
    <row r="11011" spans="1:27" x14ac:dyDescent="0.3">
      <c r="A11011" s="6">
        <v>22738</v>
      </c>
      <c r="B11011" s="6" t="s">
        <v>34555</v>
      </c>
      <c r="C11011" s="6" t="s">
        <v>1720</v>
      </c>
      <c r="D11011" s="6">
        <v>18</v>
      </c>
      <c r="E11011" s="6">
        <v>10</v>
      </c>
      <c r="F11011" s="6"/>
      <c r="G11011" s="6">
        <v>250</v>
      </c>
      <c r="H11011" s="6"/>
      <c r="I11011" s="6"/>
      <c r="J11011" s="6"/>
      <c r="K11011" s="6">
        <v>0</v>
      </c>
      <c r="L11011" s="6" t="s">
        <v>12295</v>
      </c>
      <c r="M11011" s="6">
        <v>63</v>
      </c>
      <c r="N11011" s="6" t="e">
        <f>VLOOKUP(A11011,web_archive!D:AB,18,FALSE)</f>
        <v>#N/A</v>
      </c>
      <c r="O11011" s="6">
        <v>2</v>
      </c>
      <c r="P11011" s="6"/>
      <c r="Q11011" s="6"/>
      <c r="R11011" s="6"/>
      <c r="S11011" s="6"/>
      <c r="T11011" s="6"/>
      <c r="U11011" s="6" t="s">
        <v>34556</v>
      </c>
      <c r="V11011" s="6" t="s">
        <v>12667</v>
      </c>
      <c r="W11011" s="6" t="s">
        <v>12299</v>
      </c>
      <c r="X11011" s="6" t="s">
        <v>12299</v>
      </c>
      <c r="Y11011" s="6"/>
      <c r="Z11011" s="6"/>
      <c r="AA11011" s="6"/>
    </row>
    <row r="11012" spans="1:27" x14ac:dyDescent="0.3">
      <c r="A11012" s="6">
        <v>22739</v>
      </c>
      <c r="B11012" s="6" t="s">
        <v>34557</v>
      </c>
      <c r="C11012" s="6" t="s">
        <v>22911</v>
      </c>
      <c r="D11012" s="6">
        <v>18</v>
      </c>
      <c r="E11012" s="6">
        <v>10</v>
      </c>
      <c r="F11012" s="6"/>
      <c r="G11012" s="6">
        <v>350</v>
      </c>
      <c r="H11012" s="6"/>
      <c r="I11012" s="6"/>
      <c r="J11012" s="6"/>
      <c r="K11012" s="6">
        <v>0</v>
      </c>
      <c r="L11012" s="6" t="s">
        <v>12295</v>
      </c>
      <c r="M11012" s="6">
        <v>63</v>
      </c>
      <c r="N11012" s="6" t="e">
        <f>VLOOKUP(A11012,web_archive!D:AB,18,FALSE)</f>
        <v>#N/A</v>
      </c>
      <c r="O11012" s="6">
        <v>2</v>
      </c>
      <c r="P11012" s="6"/>
      <c r="Q11012" s="6"/>
      <c r="R11012" s="6"/>
      <c r="S11012" s="6"/>
      <c r="T11012" s="6"/>
      <c r="U11012" s="6" t="s">
        <v>34558</v>
      </c>
      <c r="V11012" s="6" t="s">
        <v>12667</v>
      </c>
      <c r="W11012" s="6" t="s">
        <v>12299</v>
      </c>
      <c r="X11012" s="6" t="s">
        <v>12299</v>
      </c>
      <c r="Y11012" s="6"/>
      <c r="Z11012" s="6"/>
      <c r="AA11012" s="6"/>
    </row>
    <row r="11013" spans="1:27" x14ac:dyDescent="0.3">
      <c r="A11013" s="6">
        <v>22740</v>
      </c>
      <c r="B11013" s="6" t="s">
        <v>34559</v>
      </c>
      <c r="C11013" s="6" t="s">
        <v>22913</v>
      </c>
      <c r="D11013" s="6">
        <v>18</v>
      </c>
      <c r="E11013" s="6">
        <v>10</v>
      </c>
      <c r="F11013" s="6"/>
      <c r="G11013" s="6">
        <v>350</v>
      </c>
      <c r="H11013" s="6"/>
      <c r="I11013" s="6"/>
      <c r="J11013" s="6"/>
      <c r="K11013" s="6">
        <v>0</v>
      </c>
      <c r="L11013" s="6" t="s">
        <v>12295</v>
      </c>
      <c r="M11013" s="6">
        <v>63</v>
      </c>
      <c r="N11013" s="6" t="e">
        <f>VLOOKUP(A11013,web_archive!D:AB,18,FALSE)</f>
        <v>#N/A</v>
      </c>
      <c r="O11013" s="6">
        <v>2</v>
      </c>
      <c r="P11013" s="6"/>
      <c r="Q11013" s="6"/>
      <c r="R11013" s="6"/>
      <c r="S11013" s="6"/>
      <c r="T11013" s="6"/>
      <c r="U11013" s="6" t="s">
        <v>34560</v>
      </c>
      <c r="V11013" s="6" t="s">
        <v>12667</v>
      </c>
      <c r="W11013" s="6" t="s">
        <v>12299</v>
      </c>
      <c r="X11013" s="6" t="s">
        <v>12299</v>
      </c>
      <c r="Y11013" s="6"/>
      <c r="Z11013" s="6"/>
      <c r="AA11013" s="6"/>
    </row>
    <row r="11014" spans="1:27" x14ac:dyDescent="0.3">
      <c r="A11014" s="6">
        <v>22741</v>
      </c>
      <c r="B11014" s="6" t="s">
        <v>34561</v>
      </c>
      <c r="C11014" s="6" t="s">
        <v>22915</v>
      </c>
      <c r="D11014" s="6">
        <v>18</v>
      </c>
      <c r="E11014" s="6">
        <v>10</v>
      </c>
      <c r="F11014" s="6"/>
      <c r="G11014" s="6">
        <v>350</v>
      </c>
      <c r="H11014" s="6"/>
      <c r="I11014" s="6"/>
      <c r="J11014" s="6"/>
      <c r="K11014" s="6">
        <v>0</v>
      </c>
      <c r="L11014" s="6" t="s">
        <v>12295</v>
      </c>
      <c r="M11014" s="6">
        <v>63</v>
      </c>
      <c r="N11014" s="6" t="e">
        <f>VLOOKUP(A11014,web_archive!D:AB,18,FALSE)</f>
        <v>#N/A</v>
      </c>
      <c r="O11014" s="6">
        <v>2</v>
      </c>
      <c r="P11014" s="6"/>
      <c r="Q11014" s="6"/>
      <c r="R11014" s="6"/>
      <c r="S11014" s="6"/>
      <c r="T11014" s="6"/>
      <c r="U11014" s="6" t="s">
        <v>34562</v>
      </c>
      <c r="V11014" s="6" t="s">
        <v>12667</v>
      </c>
      <c r="W11014" s="6" t="s">
        <v>12299</v>
      </c>
      <c r="X11014" s="6" t="s">
        <v>12299</v>
      </c>
      <c r="Y11014" s="6"/>
      <c r="Z11014" s="6"/>
      <c r="AA11014" s="6"/>
    </row>
    <row r="11015" spans="1:27" x14ac:dyDescent="0.3">
      <c r="A11015" s="6">
        <v>22742</v>
      </c>
      <c r="B11015" s="6" t="s">
        <v>34563</v>
      </c>
      <c r="C11015" s="6" t="s">
        <v>22917</v>
      </c>
      <c r="D11015" s="6">
        <v>18</v>
      </c>
      <c r="E11015" s="6">
        <v>10</v>
      </c>
      <c r="F11015" s="6"/>
      <c r="G11015" s="6">
        <v>350</v>
      </c>
      <c r="H11015" s="6"/>
      <c r="I11015" s="6"/>
      <c r="J11015" s="6"/>
      <c r="K11015" s="6">
        <v>0</v>
      </c>
      <c r="L11015" s="6" t="s">
        <v>12295</v>
      </c>
      <c r="M11015" s="6">
        <v>63</v>
      </c>
      <c r="N11015" s="6" t="e">
        <f>VLOOKUP(A11015,web_archive!D:AB,18,FALSE)</f>
        <v>#N/A</v>
      </c>
      <c r="O11015" s="6">
        <v>2</v>
      </c>
      <c r="P11015" s="6"/>
      <c r="Q11015" s="6"/>
      <c r="R11015" s="6"/>
      <c r="S11015" s="6"/>
      <c r="T11015" s="6"/>
      <c r="U11015" s="6" t="s">
        <v>34564</v>
      </c>
      <c r="V11015" s="6" t="s">
        <v>12667</v>
      </c>
      <c r="W11015" s="6" t="s">
        <v>12299</v>
      </c>
      <c r="X11015" s="6" t="s">
        <v>12299</v>
      </c>
      <c r="Y11015" s="6"/>
      <c r="Z11015" s="6"/>
      <c r="AA11015" s="6"/>
    </row>
    <row r="11016" spans="1:27" x14ac:dyDescent="0.3">
      <c r="A11016" s="6">
        <v>22743</v>
      </c>
      <c r="B11016" s="6" t="s">
        <v>34565</v>
      </c>
      <c r="C11016" s="6" t="s">
        <v>22919</v>
      </c>
      <c r="D11016" s="6">
        <v>18</v>
      </c>
      <c r="E11016" s="6">
        <v>10</v>
      </c>
      <c r="F11016" s="6"/>
      <c r="G11016" s="6">
        <v>350</v>
      </c>
      <c r="H11016" s="6"/>
      <c r="I11016" s="6"/>
      <c r="J11016" s="6"/>
      <c r="K11016" s="6">
        <v>0</v>
      </c>
      <c r="L11016" s="6" t="s">
        <v>12295</v>
      </c>
      <c r="M11016" s="6">
        <v>63</v>
      </c>
      <c r="N11016" s="6" t="e">
        <f>VLOOKUP(A11016,web_archive!D:AB,18,FALSE)</f>
        <v>#N/A</v>
      </c>
      <c r="O11016" s="6">
        <v>2</v>
      </c>
      <c r="P11016" s="6"/>
      <c r="Q11016" s="6"/>
      <c r="R11016" s="6"/>
      <c r="S11016" s="6"/>
      <c r="T11016" s="6"/>
      <c r="U11016" s="6" t="s">
        <v>34566</v>
      </c>
      <c r="V11016" s="6" t="s">
        <v>12667</v>
      </c>
      <c r="W11016" s="6" t="s">
        <v>12299</v>
      </c>
      <c r="X11016" s="6" t="s">
        <v>12299</v>
      </c>
      <c r="Y11016" s="6"/>
      <c r="Z11016" s="6"/>
      <c r="AA11016" s="6"/>
    </row>
    <row r="11017" spans="1:27" x14ac:dyDescent="0.3">
      <c r="A11017" s="6">
        <v>22744</v>
      </c>
      <c r="B11017" s="6" t="s">
        <v>34567</v>
      </c>
      <c r="C11017" s="6" t="s">
        <v>34568</v>
      </c>
      <c r="D11017" s="6">
        <v>18</v>
      </c>
      <c r="E11017" s="6">
        <v>10</v>
      </c>
      <c r="F11017" s="6"/>
      <c r="G11017" s="6">
        <v>250</v>
      </c>
      <c r="H11017" s="6"/>
      <c r="I11017" s="6"/>
      <c r="J11017" s="6"/>
      <c r="K11017" s="6">
        <v>0</v>
      </c>
      <c r="L11017" s="6" t="s">
        <v>12295</v>
      </c>
      <c r="M11017" s="6">
        <v>63</v>
      </c>
      <c r="N11017" s="6" t="e">
        <f>VLOOKUP(A11017,web_archive!D:AB,18,FALSE)</f>
        <v>#N/A</v>
      </c>
      <c r="O11017" s="6">
        <v>2</v>
      </c>
      <c r="P11017" s="6"/>
      <c r="Q11017" s="6"/>
      <c r="R11017" s="6"/>
      <c r="S11017" s="6"/>
      <c r="T11017" s="6"/>
      <c r="U11017" s="6" t="s">
        <v>34569</v>
      </c>
      <c r="V11017" s="6" t="s">
        <v>12667</v>
      </c>
      <c r="W11017" s="6" t="s">
        <v>12299</v>
      </c>
      <c r="X11017" s="6" t="s">
        <v>12299</v>
      </c>
      <c r="Y11017" s="6"/>
      <c r="Z11017" s="6"/>
      <c r="AA11017" s="6"/>
    </row>
    <row r="11018" spans="1:27" x14ac:dyDescent="0.3">
      <c r="A11018" s="6">
        <v>22745</v>
      </c>
      <c r="B11018" s="6" t="s">
        <v>34570</v>
      </c>
      <c r="C11018" s="6" t="s">
        <v>34571</v>
      </c>
      <c r="D11018" s="6">
        <v>18</v>
      </c>
      <c r="E11018" s="6">
        <v>10</v>
      </c>
      <c r="F11018" s="6"/>
      <c r="G11018" s="6">
        <v>250</v>
      </c>
      <c r="H11018" s="6"/>
      <c r="I11018" s="6"/>
      <c r="J11018" s="6"/>
      <c r="K11018" s="6">
        <v>0</v>
      </c>
      <c r="L11018" s="6" t="s">
        <v>12295</v>
      </c>
      <c r="M11018" s="6">
        <v>63</v>
      </c>
      <c r="N11018" s="6" t="e">
        <f>VLOOKUP(A11018,web_archive!D:AB,18,FALSE)</f>
        <v>#N/A</v>
      </c>
      <c r="O11018" s="6">
        <v>2</v>
      </c>
      <c r="P11018" s="6"/>
      <c r="Q11018" s="6"/>
      <c r="R11018" s="6"/>
      <c r="S11018" s="6"/>
      <c r="T11018" s="6"/>
      <c r="U11018" s="6" t="s">
        <v>34572</v>
      </c>
      <c r="V11018" s="6" t="s">
        <v>12667</v>
      </c>
      <c r="W11018" s="6" t="s">
        <v>12299</v>
      </c>
      <c r="X11018" s="6" t="s">
        <v>12299</v>
      </c>
      <c r="Y11018" s="6"/>
      <c r="Z11018" s="6"/>
      <c r="AA11018" s="6"/>
    </row>
    <row r="11019" spans="1:27" x14ac:dyDescent="0.3">
      <c r="A11019" s="6">
        <v>22746</v>
      </c>
      <c r="B11019" s="6" t="s">
        <v>34573</v>
      </c>
      <c r="C11019" s="6" t="s">
        <v>34574</v>
      </c>
      <c r="D11019" s="6">
        <v>18</v>
      </c>
      <c r="E11019" s="6">
        <v>10</v>
      </c>
      <c r="F11019" s="6"/>
      <c r="G11019" s="6">
        <v>250</v>
      </c>
      <c r="H11019" s="6"/>
      <c r="I11019" s="6"/>
      <c r="J11019" s="6"/>
      <c r="K11019" s="6">
        <v>0</v>
      </c>
      <c r="L11019" s="6" t="s">
        <v>12295</v>
      </c>
      <c r="M11019" s="6">
        <v>63</v>
      </c>
      <c r="N11019" s="6" t="e">
        <f>VLOOKUP(A11019,web_archive!D:AB,18,FALSE)</f>
        <v>#N/A</v>
      </c>
      <c r="O11019" s="6">
        <v>2</v>
      </c>
      <c r="P11019" s="6"/>
      <c r="Q11019" s="6"/>
      <c r="R11019" s="6"/>
      <c r="S11019" s="6"/>
      <c r="T11019" s="6"/>
      <c r="U11019" s="6" t="s">
        <v>34575</v>
      </c>
      <c r="V11019" s="6" t="s">
        <v>12667</v>
      </c>
      <c r="W11019" s="6" t="s">
        <v>12299</v>
      </c>
      <c r="X11019" s="6" t="s">
        <v>12299</v>
      </c>
      <c r="Y11019" s="6"/>
      <c r="Z11019" s="6"/>
      <c r="AA11019" s="6"/>
    </row>
    <row r="11020" spans="1:27" x14ac:dyDescent="0.3">
      <c r="A11020" s="6">
        <v>22747</v>
      </c>
      <c r="B11020" s="6" t="s">
        <v>34576</v>
      </c>
      <c r="C11020" s="6" t="s">
        <v>34577</v>
      </c>
      <c r="D11020" s="6">
        <v>18</v>
      </c>
      <c r="E11020" s="6">
        <v>10</v>
      </c>
      <c r="F11020" s="6"/>
      <c r="G11020" s="6">
        <v>250</v>
      </c>
      <c r="H11020" s="6"/>
      <c r="I11020" s="6"/>
      <c r="J11020" s="6"/>
      <c r="K11020" s="6">
        <v>0</v>
      </c>
      <c r="L11020" s="6" t="s">
        <v>12295</v>
      </c>
      <c r="M11020" s="6">
        <v>63</v>
      </c>
      <c r="N11020" s="6" t="e">
        <f>VLOOKUP(A11020,web_archive!D:AB,18,FALSE)</f>
        <v>#N/A</v>
      </c>
      <c r="O11020" s="6">
        <v>2</v>
      </c>
      <c r="P11020" s="6"/>
      <c r="Q11020" s="6"/>
      <c r="R11020" s="6"/>
      <c r="S11020" s="6"/>
      <c r="T11020" s="6"/>
      <c r="U11020" s="6" t="s">
        <v>34578</v>
      </c>
      <c r="V11020" s="6" t="s">
        <v>12667</v>
      </c>
      <c r="W11020" s="6" t="s">
        <v>12299</v>
      </c>
      <c r="X11020" s="6" t="s">
        <v>12299</v>
      </c>
      <c r="Y11020" s="6"/>
      <c r="Z11020" s="6"/>
      <c r="AA11020" s="6"/>
    </row>
    <row r="11021" spans="1:27" x14ac:dyDescent="0.3">
      <c r="A11021" s="6">
        <v>22748</v>
      </c>
      <c r="B11021" s="6" t="s">
        <v>34579</v>
      </c>
      <c r="C11021" s="6" t="s">
        <v>34580</v>
      </c>
      <c r="D11021" s="6">
        <v>18</v>
      </c>
      <c r="E11021" s="6">
        <v>10</v>
      </c>
      <c r="F11021" s="6"/>
      <c r="G11021" s="6">
        <v>250</v>
      </c>
      <c r="H11021" s="6"/>
      <c r="I11021" s="6"/>
      <c r="J11021" s="6"/>
      <c r="K11021" s="6">
        <v>0</v>
      </c>
      <c r="L11021" s="6" t="s">
        <v>12295</v>
      </c>
      <c r="M11021" s="6">
        <v>63</v>
      </c>
      <c r="N11021" s="6" t="e">
        <f>VLOOKUP(A11021,web_archive!D:AB,18,FALSE)</f>
        <v>#N/A</v>
      </c>
      <c r="O11021" s="6">
        <v>2</v>
      </c>
      <c r="P11021" s="6"/>
      <c r="Q11021" s="6"/>
      <c r="R11021" s="6"/>
      <c r="S11021" s="6"/>
      <c r="T11021" s="6"/>
      <c r="U11021" s="6" t="s">
        <v>34581</v>
      </c>
      <c r="V11021" s="6" t="s">
        <v>12667</v>
      </c>
      <c r="W11021" s="6" t="s">
        <v>12299</v>
      </c>
      <c r="X11021" s="6" t="s">
        <v>12299</v>
      </c>
      <c r="Y11021" s="6"/>
      <c r="Z11021" s="6"/>
      <c r="AA11021" s="6"/>
    </row>
    <row r="11022" spans="1:27" x14ac:dyDescent="0.3">
      <c r="A11022" s="6">
        <v>22749</v>
      </c>
      <c r="B11022" s="6" t="s">
        <v>34582</v>
      </c>
      <c r="C11022" s="6" t="s">
        <v>34583</v>
      </c>
      <c r="D11022" s="6">
        <v>18</v>
      </c>
      <c r="E11022" s="6">
        <v>10</v>
      </c>
      <c r="F11022" s="6"/>
      <c r="G11022" s="6">
        <v>250</v>
      </c>
      <c r="H11022" s="6"/>
      <c r="I11022" s="6"/>
      <c r="J11022" s="6"/>
      <c r="K11022" s="6">
        <v>0</v>
      </c>
      <c r="L11022" s="6" t="s">
        <v>12295</v>
      </c>
      <c r="M11022" s="6">
        <v>63</v>
      </c>
      <c r="N11022" s="6" t="e">
        <f>VLOOKUP(A11022,web_archive!D:AB,18,FALSE)</f>
        <v>#N/A</v>
      </c>
      <c r="O11022" s="6">
        <v>2</v>
      </c>
      <c r="P11022" s="6"/>
      <c r="Q11022" s="6"/>
      <c r="R11022" s="6"/>
      <c r="S11022" s="6"/>
      <c r="T11022" s="6"/>
      <c r="U11022" s="6" t="s">
        <v>34584</v>
      </c>
      <c r="V11022" s="6" t="s">
        <v>12667</v>
      </c>
      <c r="W11022" s="6" t="s">
        <v>12299</v>
      </c>
      <c r="X11022" s="6" t="s">
        <v>12299</v>
      </c>
      <c r="Y11022" s="6"/>
      <c r="Z11022" s="6"/>
      <c r="AA11022" s="6"/>
    </row>
    <row r="11023" spans="1:27" x14ac:dyDescent="0.3">
      <c r="A11023" s="6">
        <v>22750</v>
      </c>
      <c r="B11023" s="6" t="s">
        <v>34585</v>
      </c>
      <c r="C11023" s="6" t="s">
        <v>34586</v>
      </c>
      <c r="D11023" s="6">
        <v>2</v>
      </c>
      <c r="E11023" s="6">
        <v>10</v>
      </c>
      <c r="F11023" s="6"/>
      <c r="G11023" s="6">
        <v>10</v>
      </c>
      <c r="H11023" s="6"/>
      <c r="I11023" s="6"/>
      <c r="J11023" s="6"/>
      <c r="K11023" s="6">
        <v>0</v>
      </c>
      <c r="L11023" s="6" t="s">
        <v>12295</v>
      </c>
      <c r="M11023" s="6">
        <v>63</v>
      </c>
      <c r="N11023" s="6" t="e">
        <f>VLOOKUP(A11023,web_archive!D:AB,18,FALSE)</f>
        <v>#N/A</v>
      </c>
      <c r="O11023" s="6">
        <v>2</v>
      </c>
      <c r="P11023" s="6"/>
      <c r="Q11023" s="6"/>
      <c r="R11023" s="6"/>
      <c r="S11023" s="6"/>
      <c r="T11023" s="6"/>
      <c r="U11023" s="6" t="s">
        <v>34587</v>
      </c>
      <c r="V11023" s="6">
        <v>1200000</v>
      </c>
      <c r="W11023" s="6" t="s">
        <v>34588</v>
      </c>
      <c r="X11023" s="6">
        <v>2</v>
      </c>
      <c r="Y11023" s="6" t="s">
        <v>12489</v>
      </c>
      <c r="Z11023" s="6" t="s">
        <v>12299</v>
      </c>
      <c r="AA11023" s="6" t="s">
        <v>12299</v>
      </c>
    </row>
    <row r="11024" spans="1:27" x14ac:dyDescent="0.3">
      <c r="A11024" s="6">
        <v>22751</v>
      </c>
      <c r="B11024" s="6" t="s">
        <v>34589</v>
      </c>
      <c r="C11024" s="6" t="s">
        <v>34590</v>
      </c>
      <c r="D11024" s="6">
        <v>2</v>
      </c>
      <c r="E11024" s="6">
        <v>10</v>
      </c>
      <c r="F11024" s="6"/>
      <c r="G11024" s="6">
        <v>10</v>
      </c>
      <c r="H11024" s="6"/>
      <c r="I11024" s="6"/>
      <c r="J11024" s="6"/>
      <c r="K11024" s="6">
        <v>0</v>
      </c>
      <c r="L11024" s="6" t="s">
        <v>12295</v>
      </c>
      <c r="M11024" s="6">
        <v>63</v>
      </c>
      <c r="N11024" s="6" t="e">
        <f>VLOOKUP(A11024,web_archive!D:AB,18,FALSE)</f>
        <v>#N/A</v>
      </c>
      <c r="O11024" s="6">
        <v>2</v>
      </c>
      <c r="P11024" s="6"/>
      <c r="Q11024" s="6"/>
      <c r="R11024" s="6"/>
      <c r="S11024" s="6"/>
      <c r="T11024" s="6"/>
      <c r="U11024" s="6" t="s">
        <v>34591</v>
      </c>
      <c r="V11024" s="6">
        <v>1200000</v>
      </c>
      <c r="W11024" s="6" t="s">
        <v>34588</v>
      </c>
      <c r="X11024" s="6">
        <v>2</v>
      </c>
      <c r="Y11024" s="6" t="s">
        <v>12489</v>
      </c>
      <c r="Z11024" s="6" t="s">
        <v>12299</v>
      </c>
      <c r="AA11024" s="6" t="s">
        <v>12299</v>
      </c>
    </row>
    <row r="11025" spans="1:42" x14ac:dyDescent="0.3">
      <c r="A11025" s="6">
        <v>22752</v>
      </c>
      <c r="B11025" s="6" t="s">
        <v>34592</v>
      </c>
      <c r="C11025" s="6" t="s">
        <v>34593</v>
      </c>
      <c r="D11025" s="6">
        <v>2</v>
      </c>
      <c r="E11025" s="6">
        <v>10</v>
      </c>
      <c r="F11025" s="6"/>
      <c r="G11025" s="6">
        <v>10</v>
      </c>
      <c r="H11025" s="6"/>
      <c r="I11025" s="6"/>
      <c r="J11025" s="6"/>
      <c r="K11025" s="6">
        <v>0</v>
      </c>
      <c r="L11025" s="6" t="s">
        <v>12295</v>
      </c>
      <c r="M11025" s="6">
        <v>63</v>
      </c>
      <c r="N11025" s="6" t="e">
        <f>VLOOKUP(A11025,web_archive!D:AB,18,FALSE)</f>
        <v>#N/A</v>
      </c>
      <c r="O11025" s="6">
        <v>2</v>
      </c>
      <c r="P11025" s="6"/>
      <c r="Q11025" s="6"/>
      <c r="R11025" s="6"/>
      <c r="S11025" s="6"/>
      <c r="T11025" s="6"/>
      <c r="U11025" s="6" t="s">
        <v>34594</v>
      </c>
      <c r="V11025" s="6">
        <v>1200000</v>
      </c>
      <c r="W11025" s="6" t="s">
        <v>34595</v>
      </c>
      <c r="X11025" s="6" t="s">
        <v>12486</v>
      </c>
      <c r="Y11025" s="6" t="s">
        <v>12299</v>
      </c>
      <c r="Z11025" s="6" t="s">
        <v>12299</v>
      </c>
      <c r="AA11025" s="6"/>
      <c r="AB11025" s="6"/>
      <c r="AC11025" s="6"/>
      <c r="AD11025" s="6"/>
      <c r="AE11025" s="6"/>
      <c r="AF11025" s="6"/>
      <c r="AG11025" s="6"/>
      <c r="AH11025" s="6"/>
      <c r="AI11025" s="6"/>
      <c r="AJ11025" s="6"/>
      <c r="AK11025" s="6"/>
      <c r="AL11025" s="6"/>
      <c r="AM11025" s="6"/>
      <c r="AN11025" s="6"/>
      <c r="AO11025" s="6"/>
      <c r="AP11025" s="6"/>
    </row>
    <row r="11026" spans="1:42" x14ac:dyDescent="0.3">
      <c r="A11026" s="6">
        <v>22753</v>
      </c>
      <c r="B11026" s="6" t="s">
        <v>34596</v>
      </c>
      <c r="C11026" s="6" t="s">
        <v>34597</v>
      </c>
      <c r="D11026" s="6">
        <v>2</v>
      </c>
      <c r="E11026" s="6">
        <v>10</v>
      </c>
      <c r="F11026" s="6"/>
      <c r="G11026" s="6">
        <v>10</v>
      </c>
      <c r="H11026" s="6"/>
      <c r="I11026" s="6"/>
      <c r="J11026" s="6"/>
      <c r="K11026" s="6">
        <v>0</v>
      </c>
      <c r="L11026" s="6" t="s">
        <v>12295</v>
      </c>
      <c r="M11026" s="6">
        <v>63</v>
      </c>
      <c r="N11026" s="6" t="e">
        <f>VLOOKUP(A11026,web_archive!D:AB,18,FALSE)</f>
        <v>#N/A</v>
      </c>
      <c r="O11026" s="6">
        <v>2</v>
      </c>
      <c r="P11026" s="6"/>
      <c r="Q11026" s="6"/>
      <c r="R11026" s="6"/>
      <c r="S11026" s="6"/>
      <c r="T11026" s="6"/>
      <c r="U11026" s="6" t="s">
        <v>34598</v>
      </c>
      <c r="V11026" s="6">
        <v>1200000</v>
      </c>
      <c r="W11026" s="6" t="s">
        <v>34595</v>
      </c>
      <c r="X11026" s="6" t="s">
        <v>12486</v>
      </c>
      <c r="Y11026" s="6" t="s">
        <v>12299</v>
      </c>
      <c r="Z11026" s="6" t="s">
        <v>12299</v>
      </c>
      <c r="AA11026" s="6"/>
      <c r="AB11026" s="6"/>
      <c r="AC11026" s="6"/>
      <c r="AD11026" s="6"/>
      <c r="AE11026" s="6"/>
      <c r="AF11026" s="6"/>
      <c r="AG11026" s="6"/>
      <c r="AH11026" s="6"/>
      <c r="AI11026" s="6"/>
      <c r="AJ11026" s="6"/>
      <c r="AK11026" s="6"/>
      <c r="AL11026" s="6"/>
      <c r="AM11026" s="6"/>
      <c r="AN11026" s="6"/>
      <c r="AO11026" s="6"/>
      <c r="AP11026" s="6"/>
    </row>
    <row r="11027" spans="1:42" x14ac:dyDescent="0.3">
      <c r="A11027" s="6">
        <v>22754</v>
      </c>
      <c r="B11027" s="6" t="s">
        <v>34599</v>
      </c>
      <c r="C11027" s="6" t="s">
        <v>34600</v>
      </c>
      <c r="D11027" s="6">
        <v>2</v>
      </c>
      <c r="E11027" s="6">
        <v>10</v>
      </c>
      <c r="F11027" s="6"/>
      <c r="G11027" s="6">
        <v>10</v>
      </c>
      <c r="H11027" s="6"/>
      <c r="I11027" s="6"/>
      <c r="J11027" s="6"/>
      <c r="K11027" s="6">
        <v>0</v>
      </c>
      <c r="L11027" s="6" t="s">
        <v>12295</v>
      </c>
      <c r="M11027" s="6">
        <v>63</v>
      </c>
      <c r="N11027" s="6" t="e">
        <f>VLOOKUP(A11027,web_archive!D:AB,18,FALSE)</f>
        <v>#N/A</v>
      </c>
      <c r="O11027" s="6">
        <v>2</v>
      </c>
      <c r="P11027" s="6"/>
      <c r="Q11027" s="6"/>
      <c r="R11027" s="6"/>
      <c r="S11027" s="6"/>
      <c r="T11027" s="6"/>
      <c r="U11027" s="6" t="s">
        <v>34601</v>
      </c>
      <c r="V11027" s="6">
        <v>1200000</v>
      </c>
      <c r="W11027" s="6" t="s">
        <v>34595</v>
      </c>
      <c r="X11027" s="6" t="s">
        <v>12486</v>
      </c>
      <c r="Y11027" s="6" t="s">
        <v>12299</v>
      </c>
      <c r="Z11027" s="6" t="s">
        <v>12299</v>
      </c>
      <c r="AA11027" s="6"/>
      <c r="AB11027" s="6"/>
      <c r="AC11027" s="6"/>
      <c r="AD11027" s="6"/>
      <c r="AE11027" s="6"/>
      <c r="AF11027" s="6"/>
      <c r="AG11027" s="6"/>
      <c r="AH11027" s="6"/>
      <c r="AI11027" s="6"/>
      <c r="AJ11027" s="6"/>
      <c r="AK11027" s="6"/>
      <c r="AL11027" s="6"/>
      <c r="AM11027" s="6"/>
      <c r="AN11027" s="6"/>
      <c r="AO11027" s="6"/>
      <c r="AP11027" s="6"/>
    </row>
    <row r="11028" spans="1:42" x14ac:dyDescent="0.3">
      <c r="A11028" s="6">
        <v>22755</v>
      </c>
      <c r="B11028" s="6" t="s">
        <v>34602</v>
      </c>
      <c r="C11028" s="6" t="s">
        <v>34603</v>
      </c>
      <c r="D11028" s="6">
        <v>2</v>
      </c>
      <c r="E11028" s="6">
        <v>10</v>
      </c>
      <c r="F11028" s="6"/>
      <c r="G11028" s="6">
        <v>10</v>
      </c>
      <c r="H11028" s="6"/>
      <c r="I11028" s="6"/>
      <c r="J11028" s="6"/>
      <c r="K11028" s="6">
        <v>0</v>
      </c>
      <c r="L11028" s="6" t="s">
        <v>12295</v>
      </c>
      <c r="M11028" s="6">
        <v>63</v>
      </c>
      <c r="N11028" s="6" t="e">
        <f>VLOOKUP(A11028,web_archive!D:AB,18,FALSE)</f>
        <v>#N/A</v>
      </c>
      <c r="O11028" s="6">
        <v>2</v>
      </c>
      <c r="P11028" s="6"/>
      <c r="Q11028" s="6"/>
      <c r="R11028" s="6"/>
      <c r="S11028" s="6"/>
      <c r="T11028" s="6"/>
      <c r="U11028" s="6" t="s">
        <v>34604</v>
      </c>
      <c r="V11028" s="6">
        <v>1200000</v>
      </c>
      <c r="W11028" s="6" t="s">
        <v>34605</v>
      </c>
      <c r="X11028" s="6" t="s">
        <v>12370</v>
      </c>
      <c r="Y11028" s="6" t="s">
        <v>12299</v>
      </c>
      <c r="Z11028" s="6" t="s">
        <v>12299</v>
      </c>
      <c r="AA11028" s="6"/>
      <c r="AB11028" s="6"/>
      <c r="AC11028" s="6"/>
      <c r="AD11028" s="6"/>
      <c r="AE11028" s="6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  <c r="AP11028" s="6"/>
    </row>
    <row r="11029" spans="1:42" x14ac:dyDescent="0.3">
      <c r="A11029" s="6">
        <v>22756</v>
      </c>
      <c r="B11029" s="6" t="s">
        <v>34606</v>
      </c>
      <c r="C11029" s="6" t="s">
        <v>34607</v>
      </c>
      <c r="D11029" s="6">
        <v>2</v>
      </c>
      <c r="E11029" s="6">
        <v>10</v>
      </c>
      <c r="F11029" s="6"/>
      <c r="G11029" s="6">
        <v>100</v>
      </c>
      <c r="H11029" s="6"/>
      <c r="I11029" s="6"/>
      <c r="J11029" s="6"/>
      <c r="K11029" s="6">
        <v>0</v>
      </c>
      <c r="L11029" s="6" t="s">
        <v>12295</v>
      </c>
      <c r="M11029" s="6">
        <v>63</v>
      </c>
      <c r="N11029" s="6" t="e">
        <f>VLOOKUP(A11029,web_archive!D:AB,18,FALSE)</f>
        <v>#N/A</v>
      </c>
      <c r="O11029" s="6">
        <v>2</v>
      </c>
      <c r="P11029" s="6"/>
      <c r="Q11029" s="6"/>
      <c r="R11029" s="6"/>
      <c r="S11029" s="6"/>
      <c r="T11029" s="6"/>
      <c r="U11029" s="6" t="s">
        <v>24072</v>
      </c>
      <c r="V11029" s="6" t="s">
        <v>12368</v>
      </c>
      <c r="W11029" s="6" t="s">
        <v>12299</v>
      </c>
      <c r="X11029" s="6" t="s">
        <v>12299</v>
      </c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  <c r="AJ11029" s="6"/>
      <c r="AK11029" s="6"/>
      <c r="AL11029" s="6"/>
      <c r="AM11029" s="6"/>
      <c r="AN11029" s="6"/>
      <c r="AO11029" s="6"/>
      <c r="AP11029" s="6"/>
    </row>
    <row r="11030" spans="1:42" x14ac:dyDescent="0.3">
      <c r="A11030" s="6">
        <v>22757</v>
      </c>
      <c r="B11030" s="6" t="s">
        <v>34608</v>
      </c>
      <c r="C11030" s="6" t="s">
        <v>34609</v>
      </c>
      <c r="D11030" s="6">
        <v>18</v>
      </c>
      <c r="E11030" s="6">
        <v>10</v>
      </c>
      <c r="F11030" s="6"/>
      <c r="G11030" s="6">
        <v>200</v>
      </c>
      <c r="H11030" s="6"/>
      <c r="I11030" s="6"/>
      <c r="J11030" s="6"/>
      <c r="K11030" s="6">
        <v>0</v>
      </c>
      <c r="L11030" s="6" t="s">
        <v>12295</v>
      </c>
      <c r="M11030" s="6">
        <v>63</v>
      </c>
      <c r="N11030" s="6" t="e">
        <f>VLOOKUP(A11030,web_archive!D:AB,18,FALSE)</f>
        <v>#N/A</v>
      </c>
      <c r="O11030" s="6">
        <v>2</v>
      </c>
      <c r="P11030" s="6"/>
      <c r="Q11030" s="6"/>
      <c r="R11030" s="6"/>
      <c r="S11030" s="6"/>
      <c r="T11030" s="6"/>
      <c r="U11030" s="6" t="s">
        <v>34610</v>
      </c>
      <c r="V11030" s="6" t="s">
        <v>34611</v>
      </c>
      <c r="W11030" s="6" t="s">
        <v>12368</v>
      </c>
      <c r="X11030" s="6" t="s">
        <v>12299</v>
      </c>
      <c r="Y11030" s="6" t="s">
        <v>12299</v>
      </c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  <c r="AP11030" s="6"/>
    </row>
    <row r="11031" spans="1:42" x14ac:dyDescent="0.3">
      <c r="A11031" s="6">
        <v>22758</v>
      </c>
      <c r="B11031" s="6" t="s">
        <v>34612</v>
      </c>
      <c r="C11031" s="6" t="s">
        <v>34613</v>
      </c>
      <c r="D11031" s="6">
        <v>18</v>
      </c>
      <c r="E11031" s="6">
        <v>10</v>
      </c>
      <c r="F11031" s="6"/>
      <c r="G11031" s="6">
        <v>200</v>
      </c>
      <c r="H11031" s="6"/>
      <c r="I11031" s="6"/>
      <c r="J11031" s="6"/>
      <c r="K11031" s="6">
        <v>0</v>
      </c>
      <c r="L11031" s="6" t="s">
        <v>12295</v>
      </c>
      <c r="M11031" s="6">
        <v>63</v>
      </c>
      <c r="N11031" s="6" t="e">
        <f>VLOOKUP(A11031,web_archive!D:AB,18,FALSE)</f>
        <v>#N/A</v>
      </c>
      <c r="O11031" s="6">
        <v>2</v>
      </c>
      <c r="P11031" s="6"/>
      <c r="Q11031" s="6"/>
      <c r="R11031" s="6"/>
      <c r="S11031" s="6"/>
      <c r="T11031" s="6"/>
      <c r="U11031" s="6" t="s">
        <v>34614</v>
      </c>
      <c r="V11031" s="6" t="s">
        <v>34615</v>
      </c>
      <c r="W11031" s="6" t="s">
        <v>12368</v>
      </c>
      <c r="X11031" s="6" t="s">
        <v>12299</v>
      </c>
      <c r="Y11031" s="6" t="s">
        <v>12299</v>
      </c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  <c r="AP11031" s="6"/>
    </row>
    <row r="11032" spans="1:42" x14ac:dyDescent="0.3">
      <c r="A11032" s="6">
        <v>22759</v>
      </c>
      <c r="B11032" s="6" t="s">
        <v>34616</v>
      </c>
      <c r="C11032" s="6" t="s">
        <v>34617</v>
      </c>
      <c r="D11032" s="6">
        <v>18</v>
      </c>
      <c r="E11032" s="6">
        <v>10</v>
      </c>
      <c r="F11032" s="6"/>
      <c r="G11032" s="6">
        <v>0</v>
      </c>
      <c r="H11032" s="6"/>
      <c r="I11032" s="6"/>
      <c r="J11032" s="6"/>
      <c r="K11032" s="6"/>
      <c r="L11032" s="6" t="s">
        <v>12295</v>
      </c>
      <c r="M11032" s="6">
        <v>63</v>
      </c>
      <c r="N11032" s="6" t="e">
        <f>VLOOKUP(A11032,web_archive!D:AB,18,FALSE)</f>
        <v>#N/A</v>
      </c>
      <c r="O11032" s="6">
        <v>2</v>
      </c>
      <c r="P11032" s="6"/>
      <c r="Q11032" s="6"/>
      <c r="R11032" s="6"/>
      <c r="S11032" s="6"/>
      <c r="T11032" s="6"/>
      <c r="U11032" s="6" t="s">
        <v>34618</v>
      </c>
      <c r="V11032" s="6" t="s">
        <v>34619</v>
      </c>
      <c r="W11032" s="6" t="s">
        <v>12368</v>
      </c>
      <c r="X11032" s="6" t="s">
        <v>12299</v>
      </c>
      <c r="Y11032" s="6" t="s">
        <v>12299</v>
      </c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  <c r="AP11032" s="6"/>
    </row>
    <row r="11033" spans="1:42" x14ac:dyDescent="0.3">
      <c r="A11033" s="6">
        <v>22760</v>
      </c>
      <c r="B11033" s="6" t="s">
        <v>34620</v>
      </c>
      <c r="C11033" s="6" t="s">
        <v>34621</v>
      </c>
      <c r="D11033" s="6">
        <v>2</v>
      </c>
      <c r="E11033" s="6">
        <v>10</v>
      </c>
      <c r="F11033" s="6"/>
      <c r="G11033" s="6">
        <v>0</v>
      </c>
      <c r="H11033" s="6"/>
      <c r="I11033" s="6"/>
      <c r="J11033" s="6"/>
      <c r="K11033" s="6">
        <v>0</v>
      </c>
      <c r="L11033" s="6" t="s">
        <v>12295</v>
      </c>
      <c r="M11033" s="6">
        <v>63</v>
      </c>
      <c r="N11033" s="6" t="e">
        <f>VLOOKUP(A11033,web_archive!D:AB,18,FALSE)</f>
        <v>#N/A</v>
      </c>
      <c r="O11033" s="6">
        <v>2</v>
      </c>
      <c r="P11033" s="6"/>
      <c r="Q11033" s="6"/>
      <c r="R11033" s="6"/>
      <c r="S11033" s="6"/>
      <c r="T11033" s="6"/>
      <c r="U11033" s="6" t="s">
        <v>34622</v>
      </c>
      <c r="V11033" s="6" t="s">
        <v>12299</v>
      </c>
      <c r="W11033" s="6" t="s">
        <v>12299</v>
      </c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  <c r="AP11033" s="6"/>
    </row>
    <row r="11034" spans="1:42" x14ac:dyDescent="0.3">
      <c r="A11034" s="6">
        <v>22761</v>
      </c>
      <c r="B11034" s="6" t="s">
        <v>34623</v>
      </c>
      <c r="C11034" s="6" t="s">
        <v>34624</v>
      </c>
      <c r="D11034" s="6">
        <v>2</v>
      </c>
      <c r="E11034" s="6">
        <v>10</v>
      </c>
      <c r="F11034" s="6"/>
      <c r="G11034" s="6">
        <v>0</v>
      </c>
      <c r="H11034" s="6"/>
      <c r="I11034" s="6"/>
      <c r="J11034" s="6"/>
      <c r="K11034" s="6">
        <v>0</v>
      </c>
      <c r="L11034" s="6" t="s">
        <v>12295</v>
      </c>
      <c r="M11034" s="6">
        <v>63</v>
      </c>
      <c r="N11034" s="6" t="e">
        <f>VLOOKUP(A11034,web_archive!D:AB,18,FALSE)</f>
        <v>#N/A</v>
      </c>
      <c r="O11034" s="6">
        <v>2</v>
      </c>
      <c r="P11034" s="6"/>
      <c r="Q11034" s="6"/>
      <c r="R11034" s="6"/>
      <c r="S11034" s="6"/>
      <c r="T11034" s="6"/>
      <c r="U11034" s="6" t="s">
        <v>34622</v>
      </c>
      <c r="V11034" s="6" t="s">
        <v>12299</v>
      </c>
      <c r="W11034" s="6" t="s">
        <v>12299</v>
      </c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  <c r="AP11034" s="6"/>
    </row>
    <row r="11035" spans="1:42" x14ac:dyDescent="0.3">
      <c r="A11035" s="6">
        <v>22762</v>
      </c>
      <c r="B11035" s="6" t="s">
        <v>34625</v>
      </c>
      <c r="C11035" s="6" t="s">
        <v>34626</v>
      </c>
      <c r="D11035" s="6">
        <v>2</v>
      </c>
      <c r="E11035" s="6">
        <v>10</v>
      </c>
      <c r="F11035" s="6"/>
      <c r="G11035" s="6">
        <v>0</v>
      </c>
      <c r="H11035" s="6"/>
      <c r="I11035" s="6"/>
      <c r="J11035" s="6"/>
      <c r="K11035" s="6">
        <v>0</v>
      </c>
      <c r="L11035" s="6" t="s">
        <v>12295</v>
      </c>
      <c r="M11035" s="6">
        <v>63</v>
      </c>
      <c r="N11035" s="6" t="e">
        <f>VLOOKUP(A11035,web_archive!D:AB,18,FALSE)</f>
        <v>#N/A</v>
      </c>
      <c r="O11035" s="6">
        <v>2</v>
      </c>
      <c r="P11035" s="6"/>
      <c r="Q11035" s="6"/>
      <c r="R11035" s="6"/>
      <c r="S11035" s="6"/>
      <c r="T11035" s="6"/>
      <c r="U11035" s="6" t="s">
        <v>34622</v>
      </c>
      <c r="V11035" s="6" t="s">
        <v>12299</v>
      </c>
      <c r="W11035" s="6" t="s">
        <v>12299</v>
      </c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6"/>
      <c r="AP11035" s="6"/>
    </row>
    <row r="11036" spans="1:42" x14ac:dyDescent="0.3">
      <c r="A11036" s="6">
        <v>22764</v>
      </c>
      <c r="B11036" s="6" t="s">
        <v>34627</v>
      </c>
      <c r="C11036" s="6" t="s">
        <v>34276</v>
      </c>
      <c r="D11036" s="6">
        <v>18</v>
      </c>
      <c r="E11036" s="6">
        <v>10</v>
      </c>
      <c r="F11036" s="6"/>
      <c r="G11036" s="6">
        <v>10</v>
      </c>
      <c r="H11036" s="6"/>
      <c r="I11036" s="6"/>
      <c r="J11036" s="6"/>
      <c r="K11036" s="6">
        <v>0</v>
      </c>
      <c r="L11036" s="6" t="s">
        <v>12295</v>
      </c>
      <c r="M11036" s="6">
        <v>63</v>
      </c>
      <c r="N11036" s="6" t="e">
        <f>VLOOKUP(A11036,web_archive!D:AB,18,FALSE)</f>
        <v>#N/A</v>
      </c>
      <c r="O11036" s="6">
        <v>2</v>
      </c>
      <c r="P11036" s="6"/>
      <c r="Q11036" s="6"/>
      <c r="R11036" s="6">
        <v>1</v>
      </c>
      <c r="S11036" s="6"/>
      <c r="T11036" s="6"/>
      <c r="U11036" s="6" t="s">
        <v>34628</v>
      </c>
      <c r="V11036" s="6">
        <v>6116</v>
      </c>
      <c r="W11036" s="6">
        <v>6117</v>
      </c>
      <c r="X11036" s="6">
        <v>6118</v>
      </c>
      <c r="Y11036" s="6">
        <v>6129</v>
      </c>
      <c r="Z11036" s="6">
        <v>6130</v>
      </c>
      <c r="AA11036" s="6">
        <v>6130</v>
      </c>
      <c r="AB11036" s="6">
        <v>6132</v>
      </c>
      <c r="AC11036" s="6">
        <v>6133</v>
      </c>
      <c r="AD11036" s="6">
        <v>6134</v>
      </c>
      <c r="AE11036" s="6">
        <v>6135</v>
      </c>
      <c r="AF11036" s="6">
        <v>6136</v>
      </c>
      <c r="AG11036" s="6">
        <v>6137</v>
      </c>
      <c r="AH11036" s="6">
        <v>6138</v>
      </c>
      <c r="AI11036" s="6">
        <v>6139</v>
      </c>
      <c r="AJ11036" s="6">
        <v>6140</v>
      </c>
      <c r="AK11036" s="6">
        <v>6141</v>
      </c>
      <c r="AL11036" s="6">
        <v>6142</v>
      </c>
      <c r="AM11036" s="6" t="s">
        <v>34629</v>
      </c>
      <c r="AN11036" s="6" t="s">
        <v>12368</v>
      </c>
      <c r="AO11036" s="6" t="s">
        <v>12299</v>
      </c>
      <c r="AP11036" s="6" t="s">
        <v>12299</v>
      </c>
    </row>
    <row r="11037" spans="1:42" x14ac:dyDescent="0.3">
      <c r="A11037" s="6">
        <v>22770</v>
      </c>
      <c r="B11037" s="6" t="s">
        <v>34630</v>
      </c>
      <c r="C11037" s="6" t="s">
        <v>34631</v>
      </c>
      <c r="D11037" s="6">
        <v>0</v>
      </c>
      <c r="E11037" s="6">
        <v>10</v>
      </c>
      <c r="F11037" s="6"/>
      <c r="G11037" s="6">
        <v>10</v>
      </c>
      <c r="H11037" s="6"/>
      <c r="I11037" s="6"/>
      <c r="J11037" s="6"/>
      <c r="K11037" s="6">
        <v>0</v>
      </c>
      <c r="L11037" s="6" t="s">
        <v>12295</v>
      </c>
      <c r="M11037" s="6">
        <v>63</v>
      </c>
      <c r="N11037" s="6" t="e">
        <f>VLOOKUP(A11037,web_archive!D:AB,18,FALSE)</f>
        <v>#N/A</v>
      </c>
      <c r="O11037" s="6">
        <v>2</v>
      </c>
      <c r="P11037" s="6"/>
      <c r="Q11037" s="6"/>
      <c r="R11037" s="6"/>
      <c r="S11037" s="6"/>
      <c r="T11037" s="6"/>
      <c r="U11037" s="6" t="s">
        <v>34622</v>
      </c>
      <c r="V11037" s="6" t="s">
        <v>12299</v>
      </c>
      <c r="W11037" s="6" t="s">
        <v>12299</v>
      </c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  <c r="AP11037" s="6"/>
    </row>
    <row r="11038" spans="1:42" x14ac:dyDescent="0.3">
      <c r="A11038" s="6">
        <v>22771</v>
      </c>
      <c r="B11038" s="6" t="s">
        <v>34632</v>
      </c>
      <c r="C11038" s="6" t="s">
        <v>34633</v>
      </c>
      <c r="D11038" s="6">
        <v>0</v>
      </c>
      <c r="E11038" s="6">
        <v>10</v>
      </c>
      <c r="F11038" s="6"/>
      <c r="G11038" s="6">
        <v>10</v>
      </c>
      <c r="H11038" s="6"/>
      <c r="I11038" s="6"/>
      <c r="J11038" s="6"/>
      <c r="K11038" s="6"/>
      <c r="L11038" s="6" t="s">
        <v>12295</v>
      </c>
      <c r="M11038" s="6">
        <v>63</v>
      </c>
      <c r="N11038" s="6" t="e">
        <f>VLOOKUP(A11038,web_archive!D:AB,18,FALSE)</f>
        <v>#N/A</v>
      </c>
      <c r="O11038" s="6">
        <v>2</v>
      </c>
      <c r="P11038" s="6"/>
      <c r="Q11038" s="6"/>
      <c r="R11038" s="6"/>
      <c r="S11038" s="6"/>
      <c r="T11038" s="6"/>
      <c r="U11038" s="6" t="s">
        <v>34634</v>
      </c>
      <c r="V11038" s="6">
        <v>5000</v>
      </c>
      <c r="W11038" s="6" t="s">
        <v>12486</v>
      </c>
      <c r="X11038" s="6" t="s">
        <v>12299</v>
      </c>
      <c r="Y11038" s="6" t="s">
        <v>12299</v>
      </c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  <c r="AJ11038" s="6"/>
      <c r="AK11038" s="6"/>
      <c r="AL11038" s="6"/>
      <c r="AM11038" s="6"/>
      <c r="AN11038" s="6"/>
      <c r="AO11038" s="6"/>
      <c r="AP11038" s="6"/>
    </row>
    <row r="11039" spans="1:42" x14ac:dyDescent="0.3">
      <c r="A11039" s="6">
        <v>22772</v>
      </c>
      <c r="B11039" s="6" t="s">
        <v>34635</v>
      </c>
      <c r="C11039" s="6" t="s">
        <v>34636</v>
      </c>
      <c r="D11039" s="6">
        <v>0</v>
      </c>
      <c r="E11039" s="6">
        <v>10</v>
      </c>
      <c r="F11039" s="6"/>
      <c r="G11039" s="6">
        <v>10</v>
      </c>
      <c r="H11039" s="6"/>
      <c r="I11039" s="6"/>
      <c r="J11039" s="6"/>
      <c r="K11039" s="6"/>
      <c r="L11039" s="6" t="s">
        <v>12295</v>
      </c>
      <c r="M11039" s="6">
        <v>63</v>
      </c>
      <c r="N11039" s="6" t="e">
        <f>VLOOKUP(A11039,web_archive!D:AB,18,FALSE)</f>
        <v>#N/A</v>
      </c>
      <c r="O11039" s="6">
        <v>2</v>
      </c>
      <c r="P11039" s="6"/>
      <c r="Q11039" s="6"/>
      <c r="R11039" s="6"/>
      <c r="S11039" s="6"/>
      <c r="T11039" s="6"/>
      <c r="U11039" s="6" t="s">
        <v>34637</v>
      </c>
      <c r="V11039" s="6">
        <v>5000</v>
      </c>
      <c r="W11039" s="6" t="s">
        <v>12486</v>
      </c>
      <c r="X11039" s="6" t="s">
        <v>12299</v>
      </c>
      <c r="Y11039" s="6" t="s">
        <v>12299</v>
      </c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  <c r="AP11039" s="6"/>
    </row>
    <row r="11040" spans="1:42" x14ac:dyDescent="0.3">
      <c r="A11040" s="6">
        <v>22773</v>
      </c>
      <c r="B11040" s="6" t="s">
        <v>34638</v>
      </c>
      <c r="C11040" s="6" t="s">
        <v>34639</v>
      </c>
      <c r="D11040" s="6">
        <v>0</v>
      </c>
      <c r="E11040" s="6">
        <v>10</v>
      </c>
      <c r="F11040" s="6"/>
      <c r="G11040" s="6">
        <v>10</v>
      </c>
      <c r="H11040" s="6"/>
      <c r="I11040" s="6"/>
      <c r="J11040" s="6"/>
      <c r="K11040" s="6"/>
      <c r="L11040" s="6" t="s">
        <v>12295</v>
      </c>
      <c r="M11040" s="6">
        <v>63</v>
      </c>
      <c r="N11040" s="6" t="e">
        <f>VLOOKUP(A11040,web_archive!D:AB,18,FALSE)</f>
        <v>#N/A</v>
      </c>
      <c r="O11040" s="6">
        <v>2</v>
      </c>
      <c r="P11040" s="6"/>
      <c r="Q11040" s="6"/>
      <c r="R11040" s="6"/>
      <c r="S11040" s="6"/>
      <c r="T11040" s="6"/>
      <c r="U11040" s="6" t="s">
        <v>12450</v>
      </c>
      <c r="V11040" s="6">
        <v>5000</v>
      </c>
      <c r="W11040" s="6" t="s">
        <v>12491</v>
      </c>
      <c r="X11040" s="6" t="s">
        <v>12299</v>
      </c>
      <c r="Y11040" s="6" t="s">
        <v>12299</v>
      </c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6"/>
      <c r="AP11040" s="6"/>
    </row>
    <row r="11041" spans="1:32" x14ac:dyDescent="0.3">
      <c r="A11041" s="6">
        <v>22774</v>
      </c>
      <c r="B11041" s="6" t="s">
        <v>34640</v>
      </c>
      <c r="C11041" s="6" t="s">
        <v>34641</v>
      </c>
      <c r="D11041" s="6">
        <v>0</v>
      </c>
      <c r="E11041" s="6">
        <v>10</v>
      </c>
      <c r="F11041" s="6"/>
      <c r="G11041" s="6">
        <v>10</v>
      </c>
      <c r="H11041" s="6"/>
      <c r="I11041" s="6"/>
      <c r="J11041" s="6"/>
      <c r="K11041" s="6"/>
      <c r="L11041" s="6" t="s">
        <v>12295</v>
      </c>
      <c r="M11041" s="6">
        <v>63</v>
      </c>
      <c r="N11041" s="6" t="e">
        <f>VLOOKUP(A11041,web_archive!D:AB,18,FALSE)</f>
        <v>#N/A</v>
      </c>
      <c r="O11041" s="6">
        <v>2</v>
      </c>
      <c r="P11041" s="6"/>
      <c r="Q11041" s="6"/>
      <c r="R11041" s="6"/>
      <c r="S11041" s="6"/>
      <c r="T11041" s="6"/>
      <c r="U11041" s="6" t="s">
        <v>12463</v>
      </c>
      <c r="V11041" s="6">
        <v>5000</v>
      </c>
      <c r="W11041" s="6" t="s">
        <v>12464</v>
      </c>
      <c r="X11041" s="6" t="s">
        <v>12299</v>
      </c>
      <c r="Y11041" s="6" t="s">
        <v>12299</v>
      </c>
      <c r="Z11041" s="6"/>
      <c r="AA11041" s="6"/>
      <c r="AB11041" s="6"/>
      <c r="AC11041" s="6"/>
      <c r="AD11041" s="6"/>
      <c r="AE11041" s="6"/>
      <c r="AF11041" s="6"/>
    </row>
    <row r="11042" spans="1:32" x14ac:dyDescent="0.3">
      <c r="A11042" s="6">
        <v>22775</v>
      </c>
      <c r="B11042" s="6" t="s">
        <v>34642</v>
      </c>
      <c r="C11042" s="6" t="s">
        <v>34643</v>
      </c>
      <c r="D11042" s="6">
        <v>0</v>
      </c>
      <c r="E11042" s="6">
        <v>10</v>
      </c>
      <c r="F11042" s="6"/>
      <c r="G11042" s="6">
        <v>10</v>
      </c>
      <c r="H11042" s="6"/>
      <c r="I11042" s="6"/>
      <c r="J11042" s="6"/>
      <c r="K11042" s="6"/>
      <c r="L11042" s="6" t="s">
        <v>12295</v>
      </c>
      <c r="M11042" s="6">
        <v>63</v>
      </c>
      <c r="N11042" s="6" t="e">
        <f>VLOOKUP(A11042,web_archive!D:AB,18,FALSE)</f>
        <v>#N/A</v>
      </c>
      <c r="O11042" s="6">
        <v>2</v>
      </c>
      <c r="P11042" s="6"/>
      <c r="Q11042" s="6"/>
      <c r="R11042" s="6"/>
      <c r="S11042" s="6"/>
      <c r="T11042" s="6"/>
      <c r="U11042" s="6" t="s">
        <v>34644</v>
      </c>
      <c r="V11042" s="6">
        <v>5000</v>
      </c>
      <c r="W11042" s="6" t="s">
        <v>12486</v>
      </c>
      <c r="X11042" s="6" t="s">
        <v>12299</v>
      </c>
      <c r="Y11042" s="6" t="s">
        <v>12299</v>
      </c>
      <c r="Z11042" s="6"/>
      <c r="AA11042" s="6"/>
      <c r="AB11042" s="6"/>
      <c r="AC11042" s="6"/>
      <c r="AD11042" s="6"/>
      <c r="AE11042" s="6"/>
      <c r="AF11042" s="6"/>
    </row>
    <row r="11043" spans="1:32" x14ac:dyDescent="0.3">
      <c r="A11043" s="6">
        <v>22776</v>
      </c>
      <c r="B11043" s="6" t="s">
        <v>34645</v>
      </c>
      <c r="C11043" s="6" t="s">
        <v>34646</v>
      </c>
      <c r="D11043" s="6">
        <v>0</v>
      </c>
      <c r="E11043" s="6">
        <v>10</v>
      </c>
      <c r="F11043" s="6"/>
      <c r="G11043" s="6">
        <v>10</v>
      </c>
      <c r="H11043" s="6"/>
      <c r="I11043" s="6"/>
      <c r="J11043" s="6"/>
      <c r="K11043" s="6"/>
      <c r="L11043" s="6" t="s">
        <v>12295</v>
      </c>
      <c r="M11043" s="6">
        <v>63</v>
      </c>
      <c r="N11043" s="6" t="e">
        <f>VLOOKUP(A11043,web_archive!D:AB,18,FALSE)</f>
        <v>#N/A</v>
      </c>
      <c r="O11043" s="6">
        <v>2</v>
      </c>
      <c r="P11043" s="6"/>
      <c r="Q11043" s="6"/>
      <c r="R11043" s="6"/>
      <c r="S11043" s="6"/>
      <c r="T11043" s="6"/>
      <c r="U11043" s="6" t="s">
        <v>34647</v>
      </c>
      <c r="V11043" s="6">
        <v>5000</v>
      </c>
      <c r="W11043" s="6" t="s">
        <v>12486</v>
      </c>
      <c r="X11043" s="6" t="s">
        <v>12299</v>
      </c>
      <c r="Y11043" s="6" t="s">
        <v>12299</v>
      </c>
      <c r="Z11043" s="6"/>
      <c r="AA11043" s="6"/>
      <c r="AB11043" s="6"/>
      <c r="AC11043" s="6"/>
      <c r="AD11043" s="6"/>
      <c r="AE11043" s="6"/>
      <c r="AF11043" s="6"/>
    </row>
    <row r="11044" spans="1:32" x14ac:dyDescent="0.3">
      <c r="A11044" s="6">
        <v>22777</v>
      </c>
      <c r="B11044" s="6" t="s">
        <v>34648</v>
      </c>
      <c r="C11044" s="6" t="s">
        <v>34649</v>
      </c>
      <c r="D11044" s="6">
        <v>2</v>
      </c>
      <c r="E11044" s="6">
        <v>10</v>
      </c>
      <c r="F11044" s="6"/>
      <c r="G11044" s="6">
        <v>100</v>
      </c>
      <c r="H11044" s="6"/>
      <c r="I11044" s="6"/>
      <c r="J11044" s="6"/>
      <c r="K11044" s="6">
        <v>0</v>
      </c>
      <c r="L11044" s="6" t="s">
        <v>12295</v>
      </c>
      <c r="M11044" s="6">
        <v>63</v>
      </c>
      <c r="N11044" s="6" t="e">
        <f>VLOOKUP(A11044,web_archive!D:AB,18,FALSE)</f>
        <v>#N/A</v>
      </c>
      <c r="O11044" s="6">
        <v>2</v>
      </c>
      <c r="P11044" s="6"/>
      <c r="Q11044" s="6"/>
      <c r="R11044" s="6">
        <v>1</v>
      </c>
      <c r="S11044" s="6"/>
      <c r="T11044" s="6"/>
      <c r="U11044" s="6" t="s">
        <v>34650</v>
      </c>
      <c r="V11044" s="6" t="s">
        <v>12299</v>
      </c>
      <c r="W11044" s="6" t="s">
        <v>12299</v>
      </c>
      <c r="X11044" s="6"/>
      <c r="Y11044" s="6"/>
      <c r="Z11044" s="6"/>
      <c r="AA11044" s="6"/>
      <c r="AB11044" s="6"/>
      <c r="AC11044" s="6"/>
      <c r="AD11044" s="6"/>
      <c r="AE11044" s="6"/>
      <c r="AF11044" s="6"/>
    </row>
    <row r="11045" spans="1:32" x14ac:dyDescent="0.3">
      <c r="A11045" s="6">
        <v>22781</v>
      </c>
      <c r="B11045" s="6" t="s">
        <v>34651</v>
      </c>
      <c r="C11045" s="6" t="s">
        <v>34652</v>
      </c>
      <c r="D11045" s="6">
        <v>2</v>
      </c>
      <c r="E11045" s="6">
        <v>10</v>
      </c>
      <c r="F11045" s="6"/>
      <c r="G11045" s="6">
        <v>200</v>
      </c>
      <c r="H11045" s="6"/>
      <c r="I11045" s="6"/>
      <c r="J11045" s="6"/>
      <c r="K11045" s="6">
        <v>0</v>
      </c>
      <c r="L11045" s="6" t="s">
        <v>12295</v>
      </c>
      <c r="M11045" s="6">
        <v>63</v>
      </c>
      <c r="N11045" s="6" t="e">
        <f>VLOOKUP(A11045,web_archive!D:AB,18,FALSE)</f>
        <v>#N/A</v>
      </c>
      <c r="O11045" s="6">
        <v>2</v>
      </c>
      <c r="P11045" s="6"/>
      <c r="Q11045" s="6"/>
      <c r="R11045" s="6">
        <v>1</v>
      </c>
      <c r="S11045" s="6"/>
      <c r="T11045" s="6"/>
      <c r="U11045" s="6" t="s">
        <v>23978</v>
      </c>
      <c r="V11045" s="6" t="s">
        <v>34653</v>
      </c>
      <c r="W11045" s="6" t="s">
        <v>12299</v>
      </c>
      <c r="X11045" s="6" t="s">
        <v>12299</v>
      </c>
      <c r="Y11045" s="6"/>
      <c r="Z11045" s="6"/>
      <c r="AA11045" s="6"/>
      <c r="AB11045" s="6"/>
      <c r="AC11045" s="6"/>
      <c r="AD11045" s="6"/>
      <c r="AE11045" s="6"/>
      <c r="AF11045" s="6"/>
    </row>
    <row r="11046" spans="1:32" x14ac:dyDescent="0.3">
      <c r="A11046" s="6">
        <v>22782</v>
      </c>
      <c r="B11046" s="6" t="s">
        <v>34654</v>
      </c>
      <c r="C11046" s="6" t="s">
        <v>34655</v>
      </c>
      <c r="D11046" s="6">
        <v>2</v>
      </c>
      <c r="E11046" s="6">
        <v>10</v>
      </c>
      <c r="F11046" s="6"/>
      <c r="G11046" s="6">
        <v>200</v>
      </c>
      <c r="H11046" s="6"/>
      <c r="I11046" s="6"/>
      <c r="J11046" s="6"/>
      <c r="K11046" s="6">
        <v>0</v>
      </c>
      <c r="L11046" s="6" t="s">
        <v>12295</v>
      </c>
      <c r="M11046" s="6">
        <v>63</v>
      </c>
      <c r="N11046" s="6" t="e">
        <f>VLOOKUP(A11046,web_archive!D:AB,18,FALSE)</f>
        <v>#N/A</v>
      </c>
      <c r="O11046" s="6">
        <v>2</v>
      </c>
      <c r="P11046" s="6"/>
      <c r="Q11046" s="6"/>
      <c r="R11046" s="6">
        <v>1</v>
      </c>
      <c r="S11046" s="6"/>
      <c r="T11046" s="6"/>
      <c r="U11046" s="6" t="s">
        <v>23978</v>
      </c>
      <c r="V11046" s="6" t="s">
        <v>34656</v>
      </c>
      <c r="W11046" s="6" t="s">
        <v>12299</v>
      </c>
      <c r="X11046" s="6" t="s">
        <v>12299</v>
      </c>
      <c r="Y11046" s="6"/>
      <c r="Z11046" s="6"/>
      <c r="AA11046" s="6"/>
      <c r="AB11046" s="6"/>
      <c r="AC11046" s="6"/>
      <c r="AD11046" s="6"/>
      <c r="AE11046" s="6"/>
      <c r="AF11046" s="6"/>
    </row>
    <row r="11047" spans="1:32" x14ac:dyDescent="0.3">
      <c r="A11047" s="6">
        <v>22783</v>
      </c>
      <c r="B11047" s="6" t="s">
        <v>34657</v>
      </c>
      <c r="C11047" s="6" t="s">
        <v>34658</v>
      </c>
      <c r="D11047" s="6">
        <v>2</v>
      </c>
      <c r="E11047" s="6">
        <v>10</v>
      </c>
      <c r="F11047" s="6"/>
      <c r="G11047" s="6">
        <v>200</v>
      </c>
      <c r="H11047" s="6"/>
      <c r="I11047" s="6"/>
      <c r="J11047" s="6"/>
      <c r="K11047" s="6">
        <v>0</v>
      </c>
      <c r="L11047" s="6" t="s">
        <v>12295</v>
      </c>
      <c r="M11047" s="6">
        <v>63</v>
      </c>
      <c r="N11047" s="6" t="e">
        <f>VLOOKUP(A11047,web_archive!D:AB,18,FALSE)</f>
        <v>#N/A</v>
      </c>
      <c r="O11047" s="6">
        <v>2</v>
      </c>
      <c r="P11047" s="6"/>
      <c r="Q11047" s="6"/>
      <c r="R11047" s="6">
        <v>1</v>
      </c>
      <c r="S11047" s="6"/>
      <c r="T11047" s="6"/>
      <c r="U11047" s="6" t="s">
        <v>23978</v>
      </c>
      <c r="V11047" s="6" t="s">
        <v>27699</v>
      </c>
      <c r="W11047" s="6" t="s">
        <v>34659</v>
      </c>
      <c r="X11047" s="6" t="s">
        <v>12299</v>
      </c>
      <c r="Y11047" s="6" t="s">
        <v>12299</v>
      </c>
      <c r="Z11047" s="6"/>
      <c r="AA11047" s="6"/>
      <c r="AB11047" s="6"/>
      <c r="AC11047" s="6"/>
      <c r="AD11047" s="6"/>
      <c r="AE11047" s="6"/>
      <c r="AF11047" s="6"/>
    </row>
    <row r="11048" spans="1:32" x14ac:dyDescent="0.3">
      <c r="A11048" s="6">
        <v>22784</v>
      </c>
      <c r="B11048" s="6" t="s">
        <v>34660</v>
      </c>
      <c r="C11048" s="6" t="s">
        <v>34661</v>
      </c>
      <c r="D11048" s="6">
        <v>2</v>
      </c>
      <c r="E11048" s="6">
        <v>10</v>
      </c>
      <c r="F11048" s="6"/>
      <c r="G11048" s="6">
        <v>200</v>
      </c>
      <c r="H11048" s="6"/>
      <c r="I11048" s="6"/>
      <c r="J11048" s="6"/>
      <c r="K11048" s="6">
        <v>0</v>
      </c>
      <c r="L11048" s="6" t="s">
        <v>12295</v>
      </c>
      <c r="M11048" s="6">
        <v>63</v>
      </c>
      <c r="N11048" s="6" t="e">
        <f>VLOOKUP(A11048,web_archive!D:AB,18,FALSE)</f>
        <v>#N/A</v>
      </c>
      <c r="O11048" s="6">
        <v>2</v>
      </c>
      <c r="P11048" s="6"/>
      <c r="Q11048" s="6"/>
      <c r="R11048" s="6">
        <v>1</v>
      </c>
      <c r="S11048" s="6"/>
      <c r="T11048" s="6"/>
      <c r="U11048" s="6" t="s">
        <v>23978</v>
      </c>
      <c r="V11048" s="6" t="s">
        <v>34662</v>
      </c>
      <c r="W11048" s="6" t="s">
        <v>34663</v>
      </c>
      <c r="X11048" s="6" t="s">
        <v>34664</v>
      </c>
      <c r="Y11048" s="6" t="s">
        <v>12299</v>
      </c>
      <c r="Z11048" s="6" t="s">
        <v>12299</v>
      </c>
      <c r="AA11048" s="6"/>
      <c r="AB11048" s="6"/>
      <c r="AC11048" s="6"/>
      <c r="AD11048" s="6"/>
      <c r="AE11048" s="6"/>
      <c r="AF11048" s="6"/>
    </row>
    <row r="11049" spans="1:32" x14ac:dyDescent="0.3">
      <c r="A11049" s="6">
        <v>22802</v>
      </c>
      <c r="B11049" s="6" t="s">
        <v>34665</v>
      </c>
      <c r="C11049" s="6" t="s">
        <v>34666</v>
      </c>
      <c r="D11049" s="6">
        <v>3</v>
      </c>
      <c r="E11049" s="6">
        <v>10</v>
      </c>
      <c r="F11049" s="6"/>
      <c r="G11049" s="6">
        <v>10</v>
      </c>
      <c r="H11049" s="6"/>
      <c r="I11049" s="6"/>
      <c r="J11049" s="6"/>
      <c r="K11049" s="6"/>
      <c r="L11049" s="6"/>
      <c r="M11049" s="6"/>
      <c r="N11049" s="6" t="e">
        <f>VLOOKUP(A11049,web_archive!D:AB,18,FALSE)</f>
        <v>#N/A</v>
      </c>
      <c r="O11049" s="6"/>
      <c r="P11049" s="6"/>
      <c r="Q11049" s="6"/>
      <c r="R11049" s="6"/>
      <c r="S11049" s="6"/>
      <c r="T11049" s="6"/>
      <c r="U11049" s="6" t="s">
        <v>12299</v>
      </c>
      <c r="V11049" s="6" t="s">
        <v>12299</v>
      </c>
      <c r="W11049" s="6" t="s">
        <v>12299</v>
      </c>
      <c r="X11049" s="6"/>
      <c r="Y11049" s="6"/>
      <c r="Z11049" s="6"/>
      <c r="AA11049" s="6"/>
      <c r="AB11049" s="6"/>
      <c r="AC11049" s="6"/>
      <c r="AD11049" s="6"/>
      <c r="AE11049" s="6"/>
      <c r="AF11049" s="6"/>
    </row>
    <row r="11050" spans="1:32" x14ac:dyDescent="0.3">
      <c r="A11050" s="6">
        <v>22808</v>
      </c>
      <c r="B11050" s="6" t="s">
        <v>34667</v>
      </c>
      <c r="C11050" s="6" t="s">
        <v>34668</v>
      </c>
      <c r="D11050" s="6">
        <v>2</v>
      </c>
      <c r="E11050" s="6">
        <v>10</v>
      </c>
      <c r="F11050" s="6"/>
      <c r="G11050" s="6">
        <v>100</v>
      </c>
      <c r="H11050" s="6"/>
      <c r="I11050" s="6"/>
      <c r="J11050" s="6"/>
      <c r="K11050" s="6"/>
      <c r="L11050" s="6"/>
      <c r="M11050" s="6"/>
      <c r="N11050" s="6" t="e">
        <f>VLOOKUP(A11050,web_archive!D:AB,18,FALSE)</f>
        <v>#N/A</v>
      </c>
      <c r="O11050" s="6"/>
      <c r="P11050" s="6"/>
      <c r="Q11050" s="6"/>
      <c r="R11050" s="6"/>
      <c r="S11050" s="6"/>
      <c r="T11050" s="6"/>
      <c r="U11050" s="6" t="s">
        <v>12299</v>
      </c>
      <c r="V11050" s="6" t="s">
        <v>12299</v>
      </c>
      <c r="W11050" s="6" t="s">
        <v>12299</v>
      </c>
      <c r="X11050" s="6"/>
      <c r="Y11050" s="6"/>
      <c r="Z11050" s="6"/>
      <c r="AA11050" s="6"/>
      <c r="AB11050" s="6"/>
      <c r="AC11050" s="6"/>
      <c r="AD11050" s="6"/>
      <c r="AE11050" s="6"/>
      <c r="AF11050" s="6"/>
    </row>
    <row r="11051" spans="1:32" x14ac:dyDescent="0.3">
      <c r="A11051" s="6">
        <v>22812</v>
      </c>
      <c r="B11051" s="6" t="s">
        <v>34669</v>
      </c>
      <c r="C11051" s="6" t="s">
        <v>34670</v>
      </c>
      <c r="D11051" s="6">
        <v>2</v>
      </c>
      <c r="E11051" s="6">
        <v>10</v>
      </c>
      <c r="F11051" s="6"/>
      <c r="G11051" s="6">
        <v>10</v>
      </c>
      <c r="H11051" s="6"/>
      <c r="I11051" s="6"/>
      <c r="J11051" s="6"/>
      <c r="K11051" s="6">
        <v>0</v>
      </c>
      <c r="L11051" s="6" t="s">
        <v>12295</v>
      </c>
      <c r="M11051" s="6">
        <v>63</v>
      </c>
      <c r="N11051" s="6" t="e">
        <f>VLOOKUP(A11051,web_archive!D:AB,18,FALSE)</f>
        <v>#N/A</v>
      </c>
      <c r="O11051" s="6">
        <v>2</v>
      </c>
      <c r="P11051" s="6"/>
      <c r="Q11051" s="6"/>
      <c r="R11051" s="6">
        <v>1</v>
      </c>
      <c r="S11051" s="6"/>
      <c r="T11051" s="6"/>
      <c r="U11051" s="6" t="s">
        <v>22894</v>
      </c>
      <c r="V11051" s="6">
        <v>6228</v>
      </c>
      <c r="W11051" s="6">
        <v>6232</v>
      </c>
      <c r="X11051" s="6">
        <v>22813</v>
      </c>
      <c r="Y11051" s="6">
        <v>19937</v>
      </c>
      <c r="Z11051" s="6">
        <v>17314</v>
      </c>
      <c r="AA11051" s="6" t="s">
        <v>34671</v>
      </c>
      <c r="AB11051" s="6" t="s">
        <v>12368</v>
      </c>
      <c r="AC11051" s="6" t="s">
        <v>12299</v>
      </c>
      <c r="AD11051" s="6" t="s">
        <v>12299</v>
      </c>
      <c r="AE11051" s="6"/>
      <c r="AF11051" s="6"/>
    </row>
    <row r="11052" spans="1:32" x14ac:dyDescent="0.3">
      <c r="A11052" s="6">
        <v>22813</v>
      </c>
      <c r="B11052" s="6" t="s">
        <v>34672</v>
      </c>
      <c r="C11052" s="6" t="s">
        <v>34673</v>
      </c>
      <c r="D11052" s="6">
        <v>2</v>
      </c>
      <c r="E11052" s="6">
        <v>10</v>
      </c>
      <c r="F11052" s="6"/>
      <c r="G11052" s="6">
        <v>10</v>
      </c>
      <c r="H11052" s="6"/>
      <c r="I11052" s="6"/>
      <c r="J11052" s="6"/>
      <c r="K11052" s="6">
        <v>0</v>
      </c>
      <c r="L11052" s="6" t="s">
        <v>12295</v>
      </c>
      <c r="M11052" s="6">
        <v>63</v>
      </c>
      <c r="N11052" s="6" t="e">
        <f>VLOOKUP(A11052,web_archive!D:AB,18,FALSE)</f>
        <v>#N/A</v>
      </c>
      <c r="O11052" s="6">
        <v>2</v>
      </c>
      <c r="P11052" s="6"/>
      <c r="Q11052" s="6"/>
      <c r="R11052" s="6">
        <v>1</v>
      </c>
      <c r="S11052" s="6"/>
      <c r="T11052" s="6"/>
      <c r="U11052" s="6" t="s">
        <v>22894</v>
      </c>
      <c r="V11052" s="6">
        <v>24180</v>
      </c>
      <c r="W11052" s="6">
        <v>24181</v>
      </c>
      <c r="X11052" s="6">
        <v>24182</v>
      </c>
      <c r="Y11052" s="6">
        <v>24183</v>
      </c>
      <c r="Z11052" s="6">
        <v>24184</v>
      </c>
      <c r="AA11052" s="6" t="s">
        <v>34674</v>
      </c>
      <c r="AB11052" s="6" t="s">
        <v>12368</v>
      </c>
      <c r="AC11052" s="6" t="s">
        <v>12299</v>
      </c>
      <c r="AD11052" s="6" t="s">
        <v>12299</v>
      </c>
      <c r="AE11052" s="6"/>
      <c r="AF11052" s="6"/>
    </row>
    <row r="11053" spans="1:32" x14ac:dyDescent="0.3">
      <c r="A11053" s="6">
        <v>22814</v>
      </c>
      <c r="B11053" s="6" t="s">
        <v>34675</v>
      </c>
      <c r="C11053" s="6" t="s">
        <v>34676</v>
      </c>
      <c r="D11053" s="6">
        <v>3</v>
      </c>
      <c r="E11053" s="6">
        <v>10</v>
      </c>
      <c r="F11053" s="6"/>
      <c r="G11053" s="6">
        <v>0</v>
      </c>
      <c r="H11053" s="6"/>
      <c r="I11053" s="6"/>
      <c r="J11053" s="6"/>
      <c r="K11053" s="6"/>
      <c r="L11053" s="6"/>
      <c r="M11053" s="6"/>
      <c r="N11053" s="6" t="e">
        <f>VLOOKUP(A11053,web_archive!D:AB,18,FALSE)</f>
        <v>#N/A</v>
      </c>
      <c r="O11053" s="6"/>
      <c r="P11053" s="6"/>
      <c r="Q11053" s="6"/>
      <c r="R11053" s="6"/>
      <c r="S11053" s="6"/>
      <c r="T11053" s="6"/>
      <c r="U11053" s="6" t="s">
        <v>12299</v>
      </c>
      <c r="V11053" s="6" t="s">
        <v>12299</v>
      </c>
      <c r="W11053" s="6" t="s">
        <v>12299</v>
      </c>
      <c r="X11053" s="6"/>
      <c r="Y11053" s="6"/>
      <c r="Z11053" s="6"/>
      <c r="AA11053" s="6"/>
      <c r="AB11053" s="6"/>
      <c r="AC11053" s="6"/>
      <c r="AD11053" s="6"/>
      <c r="AE11053" s="6"/>
      <c r="AF11053" s="6"/>
    </row>
    <row r="11054" spans="1:32" x14ac:dyDescent="0.3">
      <c r="A11054" s="6">
        <v>22823</v>
      </c>
      <c r="B11054" s="6" t="s">
        <v>34677</v>
      </c>
      <c r="C11054" s="6" t="s">
        <v>34678</v>
      </c>
      <c r="D11054" s="6">
        <v>2</v>
      </c>
      <c r="E11054" s="6">
        <v>10</v>
      </c>
      <c r="F11054" s="6"/>
      <c r="G11054" s="6">
        <v>10</v>
      </c>
      <c r="H11054" s="6"/>
      <c r="I11054" s="6"/>
      <c r="J11054" s="6"/>
      <c r="K11054" s="6"/>
      <c r="L11054" s="6"/>
      <c r="M11054" s="6"/>
      <c r="N11054" s="6" t="e">
        <f>VLOOKUP(A11054,web_archive!D:AB,18,FALSE)</f>
        <v>#N/A</v>
      </c>
      <c r="O11054" s="6"/>
      <c r="P11054" s="6"/>
      <c r="Q11054" s="6"/>
      <c r="R11054" s="6"/>
      <c r="S11054" s="6"/>
      <c r="T11054" s="6"/>
      <c r="U11054" s="6" t="s">
        <v>28274</v>
      </c>
      <c r="V11054" s="6">
        <v>4491</v>
      </c>
      <c r="W11054" s="6">
        <v>6228</v>
      </c>
      <c r="X11054" s="6">
        <v>6232</v>
      </c>
      <c r="Y11054" s="6">
        <v>24196</v>
      </c>
      <c r="Z11054" s="6" t="s">
        <v>34679</v>
      </c>
      <c r="AA11054" s="6">
        <v>19882</v>
      </c>
      <c r="AB11054" s="6">
        <v>17474</v>
      </c>
      <c r="AC11054" s="6" t="s">
        <v>34671</v>
      </c>
      <c r="AD11054" s="6" t="s">
        <v>15504</v>
      </c>
      <c r="AE11054" s="6" t="s">
        <v>12299</v>
      </c>
      <c r="AF11054" s="6" t="s">
        <v>12299</v>
      </c>
    </row>
    <row r="11055" spans="1:32" x14ac:dyDescent="0.3">
      <c r="A11055" s="6">
        <v>22826</v>
      </c>
      <c r="B11055" s="6" t="s">
        <v>34680</v>
      </c>
      <c r="C11055" s="6" t="s">
        <v>34681</v>
      </c>
      <c r="D11055" s="6">
        <v>2</v>
      </c>
      <c r="E11055" s="6">
        <v>10</v>
      </c>
      <c r="F11055" s="6"/>
      <c r="G11055" s="6">
        <v>10</v>
      </c>
      <c r="H11055" s="6"/>
      <c r="I11055" s="6"/>
      <c r="J11055" s="6"/>
      <c r="K11055" s="6"/>
      <c r="L11055" s="6"/>
      <c r="M11055" s="6"/>
      <c r="N11055" s="6" t="e">
        <f>VLOOKUP(A11055,web_archive!D:AB,18,FALSE)</f>
        <v>#N/A</v>
      </c>
      <c r="O11055" s="6"/>
      <c r="P11055" s="6"/>
      <c r="Q11055" s="6"/>
      <c r="R11055" s="6"/>
      <c r="S11055" s="6"/>
      <c r="T11055" s="6"/>
      <c r="U11055" s="6" t="s">
        <v>12299</v>
      </c>
      <c r="V11055" s="6" t="s">
        <v>12299</v>
      </c>
      <c r="W11055" s="6" t="s">
        <v>12299</v>
      </c>
      <c r="X11055" s="6"/>
      <c r="Y11055" s="6"/>
      <c r="Z11055" s="6"/>
      <c r="AA11055" s="6"/>
      <c r="AB11055" s="6"/>
      <c r="AC11055" s="6"/>
      <c r="AD11055" s="6"/>
      <c r="AE11055" s="6"/>
      <c r="AF11055" s="6"/>
    </row>
    <row r="11056" spans="1:32" x14ac:dyDescent="0.3">
      <c r="A11056" s="6">
        <v>22827</v>
      </c>
      <c r="B11056" s="6" t="s">
        <v>34682</v>
      </c>
      <c r="C11056" s="6" t="s">
        <v>34683</v>
      </c>
      <c r="D11056" s="6">
        <v>2</v>
      </c>
      <c r="E11056" s="6">
        <v>10</v>
      </c>
      <c r="F11056" s="6"/>
      <c r="G11056" s="6">
        <v>10</v>
      </c>
      <c r="H11056" s="6"/>
      <c r="I11056" s="6"/>
      <c r="J11056" s="6"/>
      <c r="K11056" s="6"/>
      <c r="L11056" s="6"/>
      <c r="M11056" s="6"/>
      <c r="N11056" s="6" t="e">
        <f>VLOOKUP(A11056,web_archive!D:AB,18,FALSE)</f>
        <v>#N/A</v>
      </c>
      <c r="O11056" s="6"/>
      <c r="P11056" s="6"/>
      <c r="Q11056" s="6"/>
      <c r="R11056" s="6"/>
      <c r="S11056" s="6"/>
      <c r="T11056" s="6"/>
      <c r="U11056" s="6" t="s">
        <v>34622</v>
      </c>
      <c r="V11056" s="6" t="s">
        <v>12299</v>
      </c>
      <c r="W11056" s="6" t="s">
        <v>12299</v>
      </c>
      <c r="X11056" s="6"/>
      <c r="Y11056" s="6"/>
      <c r="Z11056" s="6"/>
      <c r="AA11056" s="6"/>
      <c r="AB11056" s="6"/>
      <c r="AC11056" s="6"/>
      <c r="AD11056" s="6"/>
      <c r="AE11056" s="6"/>
      <c r="AF11056" s="6"/>
    </row>
    <row r="11057" spans="1:39" x14ac:dyDescent="0.3">
      <c r="A11057" s="6">
        <v>22828</v>
      </c>
      <c r="B11057" s="6" t="s">
        <v>34684</v>
      </c>
      <c r="C11057" s="6" t="s">
        <v>34685</v>
      </c>
      <c r="D11057" s="6">
        <v>2</v>
      </c>
      <c r="E11057" s="6">
        <v>10</v>
      </c>
      <c r="F11057" s="6"/>
      <c r="G11057" s="6">
        <v>100</v>
      </c>
      <c r="H11057" s="6"/>
      <c r="I11057" s="6"/>
      <c r="J11057" s="6"/>
      <c r="K11057" s="6">
        <v>0</v>
      </c>
      <c r="L11057" s="6" t="s">
        <v>12295</v>
      </c>
      <c r="M11057" s="6">
        <v>63</v>
      </c>
      <c r="N11057" s="6" t="e">
        <f>VLOOKUP(A11057,web_archive!D:AB,18,FALSE)</f>
        <v>#N/A</v>
      </c>
      <c r="O11057" s="6">
        <v>2</v>
      </c>
      <c r="P11057" s="6"/>
      <c r="Q11057" s="6"/>
      <c r="R11057" s="6">
        <v>1</v>
      </c>
      <c r="S11057" s="6"/>
      <c r="T11057" s="6"/>
      <c r="U11057" s="6" t="s">
        <v>22894</v>
      </c>
      <c r="V11057" s="6">
        <v>22829</v>
      </c>
      <c r="W11057" s="6">
        <v>6232</v>
      </c>
      <c r="X11057" s="6">
        <v>6228</v>
      </c>
      <c r="Y11057" s="6">
        <v>24208</v>
      </c>
      <c r="Z11057" s="6">
        <v>24209</v>
      </c>
      <c r="AA11057" s="6" t="s">
        <v>34686</v>
      </c>
      <c r="AB11057" s="6" t="s">
        <v>34687</v>
      </c>
      <c r="AC11057" s="6" t="s">
        <v>12368</v>
      </c>
      <c r="AD11057" s="6" t="s">
        <v>12299</v>
      </c>
      <c r="AE11057" s="6" t="s">
        <v>12299</v>
      </c>
      <c r="AF11057" s="6"/>
      <c r="AG11057" s="6"/>
      <c r="AH11057" s="6"/>
      <c r="AI11057" s="6"/>
      <c r="AJ11057" s="6"/>
      <c r="AK11057" s="6"/>
      <c r="AL11057" s="6"/>
      <c r="AM11057" s="6"/>
    </row>
    <row r="11058" spans="1:39" x14ac:dyDescent="0.3">
      <c r="A11058" s="6">
        <v>22829</v>
      </c>
      <c r="B11058" s="6" t="s">
        <v>34688</v>
      </c>
      <c r="C11058" s="6" t="s">
        <v>34689</v>
      </c>
      <c r="D11058" s="6">
        <v>2</v>
      </c>
      <c r="E11058" s="6">
        <v>10</v>
      </c>
      <c r="F11058" s="6"/>
      <c r="G11058" s="6">
        <v>100</v>
      </c>
      <c r="H11058" s="6"/>
      <c r="I11058" s="6"/>
      <c r="J11058" s="6"/>
      <c r="K11058" s="6">
        <v>0</v>
      </c>
      <c r="L11058" s="6" t="s">
        <v>12295</v>
      </c>
      <c r="M11058" s="6">
        <v>63</v>
      </c>
      <c r="N11058" s="6" t="e">
        <f>VLOOKUP(A11058,web_archive!D:AB,18,FALSE)</f>
        <v>#N/A</v>
      </c>
      <c r="O11058" s="6">
        <v>2</v>
      </c>
      <c r="P11058" s="6"/>
      <c r="Q11058" s="6"/>
      <c r="R11058" s="6">
        <v>1</v>
      </c>
      <c r="S11058" s="6"/>
      <c r="T11058" s="6"/>
      <c r="U11058" s="6" t="s">
        <v>22894</v>
      </c>
      <c r="V11058" s="6">
        <v>4488</v>
      </c>
      <c r="W11058" s="6">
        <v>4497</v>
      </c>
      <c r="X11058" s="6">
        <v>4486</v>
      </c>
      <c r="Y11058" s="6">
        <v>4480</v>
      </c>
      <c r="Z11058" s="6">
        <v>4485</v>
      </c>
      <c r="AA11058" s="6">
        <v>4539</v>
      </c>
      <c r="AB11058" s="6">
        <v>4487</v>
      </c>
      <c r="AC11058" s="6">
        <v>4494</v>
      </c>
      <c r="AD11058" s="6">
        <v>4538</v>
      </c>
      <c r="AE11058" s="6">
        <v>4489</v>
      </c>
      <c r="AF11058" s="6">
        <v>4490</v>
      </c>
      <c r="AG11058" s="6">
        <v>4482</v>
      </c>
      <c r="AH11058" s="6">
        <v>4503</v>
      </c>
      <c r="AI11058" s="6">
        <v>4483</v>
      </c>
      <c r="AJ11058" s="6" t="s">
        <v>34690</v>
      </c>
      <c r="AK11058" s="6" t="s">
        <v>12368</v>
      </c>
      <c r="AL11058" s="6" t="s">
        <v>12299</v>
      </c>
      <c r="AM11058" s="6" t="s">
        <v>12299</v>
      </c>
    </row>
    <row r="11059" spans="1:39" x14ac:dyDescent="0.3">
      <c r="A11059" s="6">
        <v>22837</v>
      </c>
      <c r="B11059" s="6" t="s">
        <v>34691</v>
      </c>
      <c r="C11059" s="6" t="s">
        <v>34692</v>
      </c>
      <c r="D11059" s="6">
        <v>2</v>
      </c>
      <c r="E11059" s="6">
        <v>10</v>
      </c>
      <c r="F11059" s="6"/>
      <c r="G11059" s="6">
        <v>50</v>
      </c>
      <c r="H11059" s="6"/>
      <c r="I11059" s="6"/>
      <c r="J11059" s="6"/>
      <c r="K11059" s="6">
        <v>0</v>
      </c>
      <c r="L11059" s="6" t="s">
        <v>12295</v>
      </c>
      <c r="M11059" s="6">
        <v>63</v>
      </c>
      <c r="N11059" s="6" t="e">
        <f>VLOOKUP(A11059,web_archive!D:AB,18,FALSE)</f>
        <v>#N/A</v>
      </c>
      <c r="O11059" s="6">
        <v>2</v>
      </c>
      <c r="P11059" s="6"/>
      <c r="Q11059" s="6"/>
      <c r="R11059" s="6">
        <v>1</v>
      </c>
      <c r="S11059" s="6"/>
      <c r="T11059" s="6"/>
      <c r="U11059" s="6" t="s">
        <v>34693</v>
      </c>
      <c r="V11059" s="6" t="s">
        <v>12491</v>
      </c>
      <c r="W11059" s="6" t="s">
        <v>12299</v>
      </c>
      <c r="X11059" s="6" t="s">
        <v>12299</v>
      </c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/>
      <c r="AJ11059" s="6"/>
      <c r="AK11059" s="6"/>
      <c r="AL11059" s="6"/>
      <c r="AM11059" s="6"/>
    </row>
    <row r="11060" spans="1:39" x14ac:dyDescent="0.3">
      <c r="A11060" s="6">
        <v>22838</v>
      </c>
      <c r="B11060" s="6" t="s">
        <v>34694</v>
      </c>
      <c r="C11060" s="6" t="s">
        <v>34695</v>
      </c>
      <c r="D11060" s="6">
        <v>2</v>
      </c>
      <c r="E11060" s="6">
        <v>10</v>
      </c>
      <c r="F11060" s="6"/>
      <c r="G11060" s="6">
        <v>10</v>
      </c>
      <c r="H11060" s="6"/>
      <c r="I11060" s="6"/>
      <c r="J11060" s="6"/>
      <c r="K11060" s="6">
        <v>0</v>
      </c>
      <c r="L11060" s="6" t="s">
        <v>12295</v>
      </c>
      <c r="M11060" s="6">
        <v>63</v>
      </c>
      <c r="N11060" s="6" t="e">
        <f>VLOOKUP(A11060,web_archive!D:AB,18,FALSE)</f>
        <v>#N/A</v>
      </c>
      <c r="O11060" s="6">
        <v>2</v>
      </c>
      <c r="P11060" s="6"/>
      <c r="Q11060" s="6"/>
      <c r="R11060" s="6">
        <v>1</v>
      </c>
      <c r="S11060" s="6"/>
      <c r="T11060" s="6"/>
      <c r="U11060" s="6" t="s">
        <v>34696</v>
      </c>
      <c r="V11060" s="6" t="s">
        <v>12299</v>
      </c>
      <c r="W11060" s="6" t="s">
        <v>12299</v>
      </c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/>
      <c r="AJ11060" s="6"/>
      <c r="AK11060" s="6"/>
      <c r="AL11060" s="6"/>
      <c r="AM11060" s="6"/>
    </row>
    <row r="11061" spans="1:39" x14ac:dyDescent="0.3">
      <c r="A11061" s="6">
        <v>22842</v>
      </c>
      <c r="B11061" s="6" t="s">
        <v>34697</v>
      </c>
      <c r="C11061" s="6" t="s">
        <v>34698</v>
      </c>
      <c r="D11061" s="6">
        <v>2</v>
      </c>
      <c r="E11061" s="6">
        <v>10</v>
      </c>
      <c r="F11061" s="6"/>
      <c r="G11061" s="6">
        <v>10</v>
      </c>
      <c r="H11061" s="6"/>
      <c r="I11061" s="6"/>
      <c r="J11061" s="6"/>
      <c r="K11061" s="6">
        <v>0</v>
      </c>
      <c r="L11061" s="6" t="s">
        <v>12295</v>
      </c>
      <c r="M11061" s="6">
        <v>63</v>
      </c>
      <c r="N11061" s="6" t="e">
        <f>VLOOKUP(A11061,web_archive!D:AB,18,FALSE)</f>
        <v>#N/A</v>
      </c>
      <c r="O11061" s="6">
        <v>2</v>
      </c>
      <c r="P11061" s="6"/>
      <c r="Q11061" s="6"/>
      <c r="R11061" s="6">
        <v>1</v>
      </c>
      <c r="S11061" s="6"/>
      <c r="T11061" s="6"/>
      <c r="U11061" s="6" t="s">
        <v>22894</v>
      </c>
      <c r="V11061" s="6">
        <v>22846</v>
      </c>
      <c r="W11061" s="6">
        <v>6228</v>
      </c>
      <c r="X11061" s="6">
        <v>6232</v>
      </c>
      <c r="Y11061" s="6">
        <v>24223</v>
      </c>
      <c r="Z11061" s="6">
        <v>24227</v>
      </c>
      <c r="AA11061" s="6" t="s">
        <v>34686</v>
      </c>
      <c r="AB11061" s="6" t="s">
        <v>34699</v>
      </c>
      <c r="AC11061" s="6" t="s">
        <v>12368</v>
      </c>
      <c r="AD11061" s="6" t="s">
        <v>12299</v>
      </c>
      <c r="AE11061" s="6" t="s">
        <v>12299</v>
      </c>
      <c r="AF11061" s="6"/>
      <c r="AG11061" s="6"/>
      <c r="AH11061" s="6"/>
      <c r="AI11061" s="6"/>
      <c r="AJ11061" s="6"/>
      <c r="AK11061" s="6"/>
      <c r="AL11061" s="6"/>
      <c r="AM11061" s="6"/>
    </row>
    <row r="11062" spans="1:39" x14ac:dyDescent="0.3">
      <c r="A11062" s="6">
        <v>22843</v>
      </c>
      <c r="B11062" s="6" t="s">
        <v>34700</v>
      </c>
      <c r="C11062" s="6" t="s">
        <v>34701</v>
      </c>
      <c r="D11062" s="6">
        <v>2</v>
      </c>
      <c r="E11062" s="6">
        <v>10</v>
      </c>
      <c r="F11062" s="6"/>
      <c r="G11062" s="6">
        <v>10</v>
      </c>
      <c r="H11062" s="6"/>
      <c r="I11062" s="6"/>
      <c r="J11062" s="6"/>
      <c r="K11062" s="6"/>
      <c r="L11062" s="6" t="s">
        <v>12295</v>
      </c>
      <c r="M11062" s="6">
        <v>63</v>
      </c>
      <c r="N11062" s="6" t="e">
        <f>VLOOKUP(A11062,web_archive!D:AB,18,FALSE)</f>
        <v>#N/A</v>
      </c>
      <c r="O11062" s="6">
        <v>2</v>
      </c>
      <c r="P11062" s="6"/>
      <c r="Q11062" s="6"/>
      <c r="R11062" s="6"/>
      <c r="S11062" s="6"/>
      <c r="T11062" s="6"/>
      <c r="U11062" s="6" t="s">
        <v>34702</v>
      </c>
      <c r="V11062" s="6" t="s">
        <v>28974</v>
      </c>
      <c r="W11062" s="6" t="s">
        <v>12681</v>
      </c>
      <c r="X11062" s="6" t="s">
        <v>12820</v>
      </c>
      <c r="Y11062" s="6" t="s">
        <v>12299</v>
      </c>
      <c r="Z11062" s="6" t="s">
        <v>12299</v>
      </c>
      <c r="AA11062" s="6"/>
      <c r="AB11062" s="6"/>
      <c r="AC11062" s="6"/>
      <c r="AD11062" s="6"/>
      <c r="AE11062" s="6"/>
      <c r="AF11062" s="6"/>
      <c r="AG11062" s="6"/>
      <c r="AH11062" s="6"/>
      <c r="AI11062" s="6"/>
      <c r="AJ11062" s="6"/>
      <c r="AK11062" s="6"/>
      <c r="AL11062" s="6"/>
      <c r="AM11062" s="6"/>
    </row>
    <row r="11063" spans="1:39" x14ac:dyDescent="0.3">
      <c r="A11063" s="6">
        <v>22844</v>
      </c>
      <c r="B11063" s="6" t="s">
        <v>34703</v>
      </c>
      <c r="C11063" s="6" t="s">
        <v>34704</v>
      </c>
      <c r="D11063" s="6">
        <v>2</v>
      </c>
      <c r="E11063" s="6">
        <v>10</v>
      </c>
      <c r="F11063" s="6"/>
      <c r="G11063" s="6">
        <v>10</v>
      </c>
      <c r="H11063" s="6"/>
      <c r="I11063" s="6"/>
      <c r="J11063" s="6"/>
      <c r="K11063" s="6"/>
      <c r="L11063" s="6"/>
      <c r="M11063" s="6"/>
      <c r="N11063" s="6" t="e">
        <f>VLOOKUP(A11063,web_archive!D:AB,18,FALSE)</f>
        <v>#N/A</v>
      </c>
      <c r="O11063" s="6"/>
      <c r="P11063" s="6"/>
      <c r="Q11063" s="6"/>
      <c r="R11063" s="6"/>
      <c r="S11063" s="6"/>
      <c r="T11063" s="6"/>
      <c r="U11063" s="6" t="s">
        <v>34622</v>
      </c>
      <c r="V11063" s="6" t="s">
        <v>12299</v>
      </c>
      <c r="W11063" s="6" t="s">
        <v>12299</v>
      </c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/>
      <c r="AJ11063" s="6"/>
      <c r="AK11063" s="6"/>
      <c r="AL11063" s="6"/>
      <c r="AM11063" s="6"/>
    </row>
    <row r="11064" spans="1:39" x14ac:dyDescent="0.3">
      <c r="A11064" s="6">
        <v>22845</v>
      </c>
      <c r="B11064" s="6" t="s">
        <v>34705</v>
      </c>
      <c r="C11064" s="6" t="s">
        <v>34706</v>
      </c>
      <c r="D11064" s="6">
        <v>2</v>
      </c>
      <c r="E11064" s="6">
        <v>10</v>
      </c>
      <c r="F11064" s="6"/>
      <c r="G11064" s="6">
        <v>10</v>
      </c>
      <c r="H11064" s="6"/>
      <c r="I11064" s="6"/>
      <c r="J11064" s="6"/>
      <c r="K11064" s="6">
        <v>0</v>
      </c>
      <c r="L11064" s="6" t="s">
        <v>12295</v>
      </c>
      <c r="M11064" s="6">
        <v>63</v>
      </c>
      <c r="N11064" s="6" t="e">
        <f>VLOOKUP(A11064,web_archive!D:AB,18,FALSE)</f>
        <v>#N/A</v>
      </c>
      <c r="O11064" s="6">
        <v>2</v>
      </c>
      <c r="P11064" s="6"/>
      <c r="Q11064" s="6"/>
      <c r="R11064" s="6">
        <v>1</v>
      </c>
      <c r="S11064" s="6"/>
      <c r="T11064" s="6"/>
      <c r="U11064" s="6" t="s">
        <v>22894</v>
      </c>
      <c r="V11064" s="6">
        <v>4488</v>
      </c>
      <c r="W11064" s="6">
        <v>4497</v>
      </c>
      <c r="X11064" s="6">
        <v>4486</v>
      </c>
      <c r="Y11064" s="6">
        <v>4480</v>
      </c>
      <c r="Z11064" s="6">
        <v>4485</v>
      </c>
      <c r="AA11064" s="6">
        <v>4539</v>
      </c>
      <c r="AB11064" s="6">
        <v>4487</v>
      </c>
      <c r="AC11064" s="6">
        <v>4494</v>
      </c>
      <c r="AD11064" s="6">
        <v>4538</v>
      </c>
      <c r="AE11064" s="6">
        <v>4489</v>
      </c>
      <c r="AF11064" s="6">
        <v>4490</v>
      </c>
      <c r="AG11064" s="6">
        <v>4482</v>
      </c>
      <c r="AH11064" s="6">
        <v>4503</v>
      </c>
      <c r="AI11064" s="6" t="s">
        <v>34707</v>
      </c>
      <c r="AJ11064" s="6" t="s">
        <v>12368</v>
      </c>
      <c r="AK11064" s="6" t="s">
        <v>12299</v>
      </c>
      <c r="AL11064" s="6" t="s">
        <v>12299</v>
      </c>
      <c r="AM11064" s="6"/>
    </row>
    <row r="11065" spans="1:39" x14ac:dyDescent="0.3">
      <c r="A11065" s="6">
        <v>22846</v>
      </c>
      <c r="B11065" s="6" t="s">
        <v>34708</v>
      </c>
      <c r="C11065" s="6" t="s">
        <v>16566</v>
      </c>
      <c r="D11065" s="6">
        <v>2</v>
      </c>
      <c r="E11065" s="6">
        <v>10</v>
      </c>
      <c r="F11065" s="6"/>
      <c r="G11065" s="6">
        <v>10</v>
      </c>
      <c r="H11065" s="6"/>
      <c r="I11065" s="6"/>
      <c r="J11065" s="6"/>
      <c r="K11065" s="6"/>
      <c r="L11065" s="6" t="s">
        <v>12295</v>
      </c>
      <c r="M11065" s="6">
        <v>63</v>
      </c>
      <c r="N11065" s="6" t="e">
        <f>VLOOKUP(A11065,web_archive!D:AB,18,FALSE)</f>
        <v>#N/A</v>
      </c>
      <c r="O11065" s="6">
        <v>2</v>
      </c>
      <c r="P11065" s="6"/>
      <c r="Q11065" s="6"/>
      <c r="R11065" s="6"/>
      <c r="S11065" s="6"/>
      <c r="T11065" s="6"/>
      <c r="U11065" s="6" t="s">
        <v>34709</v>
      </c>
      <c r="V11065" s="6">
        <v>50</v>
      </c>
      <c r="W11065" s="6" t="s">
        <v>14554</v>
      </c>
      <c r="X11065" s="6" t="s">
        <v>12820</v>
      </c>
      <c r="Y11065" s="6" t="s">
        <v>12299</v>
      </c>
      <c r="Z11065" s="6" t="s">
        <v>12299</v>
      </c>
      <c r="AA11065" s="6"/>
      <c r="AB11065" s="6"/>
      <c r="AC11065" s="6"/>
      <c r="AD11065" s="6"/>
      <c r="AE11065" s="6"/>
      <c r="AF11065" s="6"/>
      <c r="AG11065" s="6"/>
      <c r="AH11065" s="6"/>
      <c r="AI11065" s="6"/>
      <c r="AJ11065" s="6"/>
      <c r="AK11065" s="6"/>
      <c r="AL11065" s="6"/>
      <c r="AM11065" s="6"/>
    </row>
    <row r="11066" spans="1:39" x14ac:dyDescent="0.3">
      <c r="A11066" s="6">
        <v>22847</v>
      </c>
      <c r="B11066" s="6" t="s">
        <v>34710</v>
      </c>
      <c r="C11066" s="6" t="s">
        <v>34711</v>
      </c>
      <c r="D11066" s="6">
        <v>2</v>
      </c>
      <c r="E11066" s="6">
        <v>10</v>
      </c>
      <c r="F11066" s="6"/>
      <c r="G11066" s="6">
        <v>10</v>
      </c>
      <c r="H11066" s="6"/>
      <c r="I11066" s="6"/>
      <c r="J11066" s="6"/>
      <c r="K11066" s="6"/>
      <c r="L11066" s="6" t="s">
        <v>12295</v>
      </c>
      <c r="M11066" s="6">
        <v>63</v>
      </c>
      <c r="N11066" s="6" t="e">
        <f>VLOOKUP(A11066,web_archive!D:AB,18,FALSE)</f>
        <v>#N/A</v>
      </c>
      <c r="O11066" s="6">
        <v>2</v>
      </c>
      <c r="P11066" s="6"/>
      <c r="Q11066" s="6"/>
      <c r="R11066" s="6"/>
      <c r="S11066" s="6"/>
      <c r="T11066" s="6"/>
      <c r="U11066" s="6" t="s">
        <v>34712</v>
      </c>
      <c r="V11066" s="6">
        <v>159</v>
      </c>
      <c r="W11066" s="6" t="s">
        <v>34713</v>
      </c>
      <c r="X11066" s="6" t="s">
        <v>12299</v>
      </c>
      <c r="Y11066" s="6" t="s">
        <v>12299</v>
      </c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/>
      <c r="AJ11066" s="6"/>
      <c r="AK11066" s="6"/>
      <c r="AL11066" s="6"/>
      <c r="AM11066" s="6"/>
    </row>
    <row r="11067" spans="1:39" x14ac:dyDescent="0.3">
      <c r="A11067" s="6">
        <v>22848</v>
      </c>
      <c r="B11067" s="6" t="s">
        <v>34714</v>
      </c>
      <c r="C11067" s="6" t="s">
        <v>34715</v>
      </c>
      <c r="D11067" s="6">
        <v>2</v>
      </c>
      <c r="E11067" s="6">
        <v>10</v>
      </c>
      <c r="F11067" s="6"/>
      <c r="G11067" s="6">
        <v>10</v>
      </c>
      <c r="H11067" s="6"/>
      <c r="I11067" s="6"/>
      <c r="J11067" s="6"/>
      <c r="K11067" s="6"/>
      <c r="L11067" s="6" t="s">
        <v>12295</v>
      </c>
      <c r="M11067" s="6">
        <v>63</v>
      </c>
      <c r="N11067" s="6" t="e">
        <f>VLOOKUP(A11067,web_archive!D:AB,18,FALSE)</f>
        <v>#N/A</v>
      </c>
      <c r="O11067" s="6">
        <v>2</v>
      </c>
      <c r="P11067" s="6"/>
      <c r="Q11067" s="6"/>
      <c r="R11067" s="6"/>
      <c r="S11067" s="6"/>
      <c r="T11067" s="6"/>
      <c r="U11067" s="6" t="s">
        <v>34716</v>
      </c>
      <c r="V11067" s="6">
        <v>0</v>
      </c>
      <c r="W11067" s="6" t="s">
        <v>34717</v>
      </c>
      <c r="X11067" s="6" t="s">
        <v>12299</v>
      </c>
      <c r="Y11067" s="6" t="s">
        <v>12299</v>
      </c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/>
      <c r="AJ11067" s="6"/>
      <c r="AK11067" s="6"/>
      <c r="AL11067" s="6"/>
      <c r="AM11067" s="6"/>
    </row>
    <row r="11068" spans="1:39" x14ac:dyDescent="0.3">
      <c r="A11068" s="6">
        <v>22849</v>
      </c>
      <c r="B11068" s="6" t="s">
        <v>34718</v>
      </c>
      <c r="C11068" s="6" t="s">
        <v>34719</v>
      </c>
      <c r="D11068" s="6">
        <v>2</v>
      </c>
      <c r="E11068" s="6">
        <v>10</v>
      </c>
      <c r="F11068" s="6"/>
      <c r="G11068" s="6">
        <v>10</v>
      </c>
      <c r="H11068" s="6"/>
      <c r="I11068" s="6"/>
      <c r="J11068" s="6"/>
      <c r="K11068" s="6"/>
      <c r="L11068" s="6" t="s">
        <v>12295</v>
      </c>
      <c r="M11068" s="6">
        <v>63</v>
      </c>
      <c r="N11068" s="6" t="e">
        <f>VLOOKUP(A11068,web_archive!D:AB,18,FALSE)</f>
        <v>#N/A</v>
      </c>
      <c r="O11068" s="6">
        <v>2</v>
      </c>
      <c r="P11068" s="6"/>
      <c r="Q11068" s="6"/>
      <c r="R11068" s="6"/>
      <c r="S11068" s="6"/>
      <c r="T11068" s="6"/>
      <c r="U11068" s="6" t="s">
        <v>34720</v>
      </c>
      <c r="V11068" s="6">
        <v>155</v>
      </c>
      <c r="W11068" s="6" t="s">
        <v>34721</v>
      </c>
      <c r="X11068" s="6" t="s">
        <v>12299</v>
      </c>
      <c r="Y11068" s="6" t="s">
        <v>12299</v>
      </c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/>
      <c r="AJ11068" s="6"/>
      <c r="AK11068" s="6"/>
      <c r="AL11068" s="6"/>
      <c r="AM11068" s="6"/>
    </row>
    <row r="11069" spans="1:39" x14ac:dyDescent="0.3">
      <c r="A11069" s="6">
        <v>22850</v>
      </c>
      <c r="B11069" s="6" t="s">
        <v>34722</v>
      </c>
      <c r="C11069" s="6" t="s">
        <v>34392</v>
      </c>
      <c r="D11069" s="6">
        <v>2</v>
      </c>
      <c r="E11069" s="6">
        <v>10</v>
      </c>
      <c r="F11069" s="6"/>
      <c r="G11069" s="6">
        <v>100</v>
      </c>
      <c r="H11069" s="6"/>
      <c r="I11069" s="6"/>
      <c r="J11069" s="6"/>
      <c r="K11069" s="6"/>
      <c r="L11069" s="6" t="s">
        <v>12295</v>
      </c>
      <c r="M11069" s="6">
        <v>63</v>
      </c>
      <c r="N11069" s="6" t="e">
        <f>VLOOKUP(A11069,web_archive!D:AB,18,FALSE)</f>
        <v>#N/A</v>
      </c>
      <c r="O11069" s="6">
        <v>2</v>
      </c>
      <c r="P11069" s="6"/>
      <c r="Q11069" s="6"/>
      <c r="R11069" s="6"/>
      <c r="S11069" s="6"/>
      <c r="T11069" s="6"/>
      <c r="U11069" s="6" t="s">
        <v>34393</v>
      </c>
      <c r="V11069" s="6" t="s">
        <v>25841</v>
      </c>
      <c r="W11069" s="6" t="s">
        <v>12299</v>
      </c>
      <c r="X11069" s="6" t="s">
        <v>12299</v>
      </c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/>
      <c r="AJ11069" s="6"/>
      <c r="AK11069" s="6"/>
      <c r="AL11069" s="6"/>
      <c r="AM11069" s="6"/>
    </row>
    <row r="11070" spans="1:39" x14ac:dyDescent="0.3">
      <c r="A11070" s="6">
        <v>22851</v>
      </c>
      <c r="B11070" s="6" t="s">
        <v>34723</v>
      </c>
      <c r="C11070" s="6" t="s">
        <v>34395</v>
      </c>
      <c r="D11070" s="6">
        <v>2</v>
      </c>
      <c r="E11070" s="6">
        <v>10</v>
      </c>
      <c r="F11070" s="6"/>
      <c r="G11070" s="6">
        <v>100</v>
      </c>
      <c r="H11070" s="6"/>
      <c r="I11070" s="6"/>
      <c r="J11070" s="6"/>
      <c r="K11070" s="6"/>
      <c r="L11070" s="6" t="s">
        <v>12295</v>
      </c>
      <c r="M11070" s="6">
        <v>63</v>
      </c>
      <c r="N11070" s="6" t="e">
        <f>VLOOKUP(A11070,web_archive!D:AB,18,FALSE)</f>
        <v>#N/A</v>
      </c>
      <c r="O11070" s="6">
        <v>2</v>
      </c>
      <c r="P11070" s="6"/>
      <c r="Q11070" s="6"/>
      <c r="R11070" s="6"/>
      <c r="S11070" s="6"/>
      <c r="T11070" s="6"/>
      <c r="U11070" s="6" t="s">
        <v>34396</v>
      </c>
      <c r="V11070" s="6" t="s">
        <v>12600</v>
      </c>
      <c r="W11070" s="6" t="s">
        <v>12299</v>
      </c>
      <c r="X11070" s="6" t="s">
        <v>12299</v>
      </c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/>
      <c r="AJ11070" s="6"/>
      <c r="AK11070" s="6"/>
      <c r="AL11070" s="6"/>
      <c r="AM11070" s="6"/>
    </row>
    <row r="11071" spans="1:39" x14ac:dyDescent="0.3">
      <c r="A11071" s="6">
        <v>22852</v>
      </c>
      <c r="B11071" s="6" t="s">
        <v>34724</v>
      </c>
      <c r="C11071" s="6" t="s">
        <v>34469</v>
      </c>
      <c r="D11071" s="6">
        <v>2</v>
      </c>
      <c r="E11071" s="6">
        <v>10</v>
      </c>
      <c r="F11071" s="6"/>
      <c r="G11071" s="6">
        <v>100</v>
      </c>
      <c r="H11071" s="6"/>
      <c r="I11071" s="6"/>
      <c r="J11071" s="6"/>
      <c r="K11071" s="6"/>
      <c r="L11071" s="6" t="s">
        <v>12295</v>
      </c>
      <c r="M11071" s="6">
        <v>63</v>
      </c>
      <c r="N11071" s="6" t="e">
        <f>VLOOKUP(A11071,web_archive!D:AB,18,FALSE)</f>
        <v>#N/A</v>
      </c>
      <c r="O11071" s="6">
        <v>2</v>
      </c>
      <c r="P11071" s="6"/>
      <c r="Q11071" s="6"/>
      <c r="R11071" s="6"/>
      <c r="S11071" s="6"/>
      <c r="T11071" s="6"/>
      <c r="U11071" s="6" t="s">
        <v>34470</v>
      </c>
      <c r="V11071" s="6" t="s">
        <v>12299</v>
      </c>
      <c r="W11071" s="6" t="s">
        <v>12299</v>
      </c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/>
      <c r="AJ11071" s="6"/>
      <c r="AK11071" s="6"/>
      <c r="AL11071" s="6"/>
      <c r="AM11071" s="6"/>
    </row>
    <row r="11072" spans="1:39" x14ac:dyDescent="0.3">
      <c r="A11072" s="6">
        <v>22853</v>
      </c>
      <c r="B11072" s="6" t="s">
        <v>34725</v>
      </c>
      <c r="C11072" s="6" t="s">
        <v>34472</v>
      </c>
      <c r="D11072" s="6">
        <v>2</v>
      </c>
      <c r="E11072" s="6">
        <v>10</v>
      </c>
      <c r="F11072" s="6"/>
      <c r="G11072" s="6">
        <v>100</v>
      </c>
      <c r="H11072" s="6"/>
      <c r="I11072" s="6"/>
      <c r="J11072" s="6"/>
      <c r="K11072" s="6"/>
      <c r="L11072" s="6" t="s">
        <v>12295</v>
      </c>
      <c r="M11072" s="6">
        <v>63</v>
      </c>
      <c r="N11072" s="6" t="e">
        <f>VLOOKUP(A11072,web_archive!D:AB,18,FALSE)</f>
        <v>#N/A</v>
      </c>
      <c r="O11072" s="6">
        <v>2</v>
      </c>
      <c r="P11072" s="6"/>
      <c r="Q11072" s="6"/>
      <c r="R11072" s="6"/>
      <c r="S11072" s="6"/>
      <c r="T11072" s="6"/>
      <c r="U11072" s="6" t="s">
        <v>34473</v>
      </c>
      <c r="V11072" s="6">
        <v>2566</v>
      </c>
      <c r="W11072" s="6">
        <v>2856</v>
      </c>
      <c r="X11072" s="6">
        <v>2857</v>
      </c>
      <c r="Y11072" s="6" t="s">
        <v>34474</v>
      </c>
      <c r="Z11072" s="6" t="s">
        <v>26242</v>
      </c>
      <c r="AA11072" s="6" t="s">
        <v>12299</v>
      </c>
      <c r="AB11072" s="6" t="s">
        <v>12299</v>
      </c>
      <c r="AC11072" s="6"/>
      <c r="AD11072" s="6"/>
      <c r="AE11072" s="6"/>
      <c r="AF11072" s="6"/>
      <c r="AG11072" s="6"/>
      <c r="AH11072" s="6"/>
      <c r="AI11072" s="6"/>
      <c r="AJ11072" s="6"/>
      <c r="AK11072" s="6"/>
      <c r="AL11072" s="6"/>
      <c r="AM11072" s="6"/>
    </row>
    <row r="11073" spans="1:34" x14ac:dyDescent="0.3">
      <c r="A11073" s="6">
        <v>22854</v>
      </c>
      <c r="B11073" s="6" t="s">
        <v>34726</v>
      </c>
      <c r="C11073" s="6" t="s">
        <v>34476</v>
      </c>
      <c r="D11073" s="6">
        <v>2</v>
      </c>
      <c r="E11073" s="6">
        <v>10</v>
      </c>
      <c r="F11073" s="6"/>
      <c r="G11073" s="6">
        <v>100</v>
      </c>
      <c r="H11073" s="6"/>
      <c r="I11073" s="6"/>
      <c r="J11073" s="6"/>
      <c r="K11073" s="6"/>
      <c r="L11073" s="6" t="s">
        <v>12295</v>
      </c>
      <c r="M11073" s="6">
        <v>63</v>
      </c>
      <c r="N11073" s="6" t="e">
        <f>VLOOKUP(A11073,web_archive!D:AB,18,FALSE)</f>
        <v>#N/A</v>
      </c>
      <c r="O11073" s="6">
        <v>2</v>
      </c>
      <c r="P11073" s="6"/>
      <c r="Q11073" s="6"/>
      <c r="R11073" s="6"/>
      <c r="S11073" s="6"/>
      <c r="T11073" s="6"/>
      <c r="U11073" s="6" t="s">
        <v>34477</v>
      </c>
      <c r="V11073" s="6" t="s">
        <v>12600</v>
      </c>
      <c r="W11073" s="6" t="s">
        <v>12299</v>
      </c>
      <c r="X11073" s="6" t="s">
        <v>12299</v>
      </c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</row>
    <row r="11074" spans="1:34" x14ac:dyDescent="0.3">
      <c r="A11074" s="6">
        <v>22855</v>
      </c>
      <c r="B11074" s="6" t="s">
        <v>34727</v>
      </c>
      <c r="C11074" s="6" t="s">
        <v>34479</v>
      </c>
      <c r="D11074" s="6">
        <v>2</v>
      </c>
      <c r="E11074" s="6">
        <v>10</v>
      </c>
      <c r="F11074" s="6"/>
      <c r="G11074" s="6">
        <v>100</v>
      </c>
      <c r="H11074" s="6"/>
      <c r="I11074" s="6"/>
      <c r="J11074" s="6"/>
      <c r="K11074" s="6"/>
      <c r="L11074" s="6" t="s">
        <v>12295</v>
      </c>
      <c r="M11074" s="6">
        <v>63</v>
      </c>
      <c r="N11074" s="6" t="e">
        <f>VLOOKUP(A11074,web_archive!D:AB,18,FALSE)</f>
        <v>#N/A</v>
      </c>
      <c r="O11074" s="6">
        <v>2</v>
      </c>
      <c r="P11074" s="6"/>
      <c r="Q11074" s="6"/>
      <c r="R11074" s="6"/>
      <c r="S11074" s="6"/>
      <c r="T11074" s="6"/>
      <c r="U11074" s="6" t="s">
        <v>34480</v>
      </c>
      <c r="V11074" s="6" t="s">
        <v>12299</v>
      </c>
      <c r="W11074" s="6" t="s">
        <v>12299</v>
      </c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</row>
    <row r="11075" spans="1:34" x14ac:dyDescent="0.3">
      <c r="A11075" s="6">
        <v>22856</v>
      </c>
      <c r="B11075" s="6" t="s">
        <v>34728</v>
      </c>
      <c r="C11075" s="6" t="s">
        <v>34550</v>
      </c>
      <c r="D11075" s="6">
        <v>2</v>
      </c>
      <c r="E11075" s="6">
        <v>10</v>
      </c>
      <c r="F11075" s="6"/>
      <c r="G11075" s="6">
        <v>100</v>
      </c>
      <c r="H11075" s="6"/>
      <c r="I11075" s="6"/>
      <c r="J11075" s="6"/>
      <c r="K11075" s="6"/>
      <c r="L11075" s="6" t="s">
        <v>12295</v>
      </c>
      <c r="M11075" s="6">
        <v>63</v>
      </c>
      <c r="N11075" s="6" t="e">
        <f>VLOOKUP(A11075,web_archive!D:AB,18,FALSE)</f>
        <v>#N/A</v>
      </c>
      <c r="O11075" s="6">
        <v>2</v>
      </c>
      <c r="P11075" s="6"/>
      <c r="Q11075" s="6"/>
      <c r="R11075" s="6"/>
      <c r="S11075" s="6"/>
      <c r="T11075" s="6"/>
      <c r="U11075" s="6" t="s">
        <v>34551</v>
      </c>
      <c r="V11075" s="6" t="s">
        <v>12368</v>
      </c>
      <c r="W11075" s="6" t="s">
        <v>12299</v>
      </c>
      <c r="X11075" s="6" t="s">
        <v>12299</v>
      </c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</row>
    <row r="11076" spans="1:34" x14ac:dyDescent="0.3">
      <c r="A11076" s="6">
        <v>22857</v>
      </c>
      <c r="B11076" s="6" t="s">
        <v>34729</v>
      </c>
      <c r="C11076" s="6" t="s">
        <v>34607</v>
      </c>
      <c r="D11076" s="6">
        <v>2</v>
      </c>
      <c r="E11076" s="6">
        <v>10</v>
      </c>
      <c r="F11076" s="6"/>
      <c r="G11076" s="6">
        <v>100</v>
      </c>
      <c r="H11076" s="6"/>
      <c r="I11076" s="6"/>
      <c r="J11076" s="6"/>
      <c r="K11076" s="6"/>
      <c r="L11076" s="6" t="s">
        <v>12295</v>
      </c>
      <c r="M11076" s="6">
        <v>63</v>
      </c>
      <c r="N11076" s="6" t="e">
        <f>VLOOKUP(A11076,web_archive!D:AB,18,FALSE)</f>
        <v>#N/A</v>
      </c>
      <c r="O11076" s="6">
        <v>2</v>
      </c>
      <c r="P11076" s="6"/>
      <c r="Q11076" s="6"/>
      <c r="R11076" s="6"/>
      <c r="S11076" s="6"/>
      <c r="T11076" s="6"/>
      <c r="U11076" s="6" t="s">
        <v>24072</v>
      </c>
      <c r="V11076" s="6" t="s">
        <v>12368</v>
      </c>
      <c r="W11076" s="6" t="s">
        <v>12299</v>
      </c>
      <c r="X11076" s="6" t="s">
        <v>12299</v>
      </c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</row>
    <row r="11077" spans="1:34" x14ac:dyDescent="0.3">
      <c r="A11077" s="6">
        <v>22858</v>
      </c>
      <c r="B11077" s="6" t="s">
        <v>34730</v>
      </c>
      <c r="C11077" s="6" t="s">
        <v>34731</v>
      </c>
      <c r="D11077" s="6">
        <v>2</v>
      </c>
      <c r="E11077" s="6">
        <v>10</v>
      </c>
      <c r="F11077" s="6"/>
      <c r="G11077" s="6">
        <v>100</v>
      </c>
      <c r="H11077" s="6"/>
      <c r="I11077" s="6"/>
      <c r="J11077" s="6"/>
      <c r="K11077" s="6"/>
      <c r="L11077" s="6" t="s">
        <v>12295</v>
      </c>
      <c r="M11077" s="6">
        <v>63</v>
      </c>
      <c r="N11077" s="6" t="e">
        <f>VLOOKUP(A11077,web_archive!D:AB,18,FALSE)</f>
        <v>#N/A</v>
      </c>
      <c r="O11077" s="6">
        <v>2</v>
      </c>
      <c r="P11077" s="6"/>
      <c r="Q11077" s="6"/>
      <c r="R11077" s="6"/>
      <c r="S11077" s="6"/>
      <c r="T11077" s="6"/>
      <c r="U11077" s="6" t="s">
        <v>34470</v>
      </c>
      <c r="V11077" s="6" t="s">
        <v>12299</v>
      </c>
      <c r="W11077" s="6" t="s">
        <v>12299</v>
      </c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</row>
    <row r="11078" spans="1:34" x14ac:dyDescent="0.3">
      <c r="A11078" s="6">
        <v>22859</v>
      </c>
      <c r="B11078" s="6" t="s">
        <v>34732</v>
      </c>
      <c r="C11078" s="6" t="s">
        <v>34733</v>
      </c>
      <c r="D11078" s="6">
        <v>2</v>
      </c>
      <c r="E11078" s="6">
        <v>10</v>
      </c>
      <c r="F11078" s="6"/>
      <c r="G11078" s="6">
        <v>100</v>
      </c>
      <c r="H11078" s="6"/>
      <c r="I11078" s="6"/>
      <c r="J11078" s="6"/>
      <c r="K11078" s="6"/>
      <c r="L11078" s="6" t="s">
        <v>12295</v>
      </c>
      <c r="M11078" s="6">
        <v>63</v>
      </c>
      <c r="N11078" s="6" t="e">
        <f>VLOOKUP(A11078,web_archive!D:AB,18,FALSE)</f>
        <v>#N/A</v>
      </c>
      <c r="O11078" s="6">
        <v>2</v>
      </c>
      <c r="P11078" s="6"/>
      <c r="Q11078" s="6"/>
      <c r="R11078" s="6"/>
      <c r="S11078" s="6"/>
      <c r="T11078" s="6"/>
      <c r="U11078" s="6" t="s">
        <v>34734</v>
      </c>
      <c r="V11078" s="6" t="s">
        <v>12491</v>
      </c>
      <c r="W11078" s="6" t="s">
        <v>12299</v>
      </c>
      <c r="X11078" s="6" t="s">
        <v>12299</v>
      </c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</row>
    <row r="11079" spans="1:34" x14ac:dyDescent="0.3">
      <c r="A11079" s="6">
        <v>22860</v>
      </c>
      <c r="B11079" s="6" t="s">
        <v>34735</v>
      </c>
      <c r="C11079" s="6" t="s">
        <v>34736</v>
      </c>
      <c r="D11079" s="6">
        <v>2</v>
      </c>
      <c r="E11079" s="6">
        <v>10</v>
      </c>
      <c r="F11079" s="6"/>
      <c r="G11079" s="6">
        <v>100</v>
      </c>
      <c r="H11079" s="6"/>
      <c r="I11079" s="6"/>
      <c r="J11079" s="6"/>
      <c r="K11079" s="6"/>
      <c r="L11079" s="6" t="s">
        <v>12295</v>
      </c>
      <c r="M11079" s="6">
        <v>63</v>
      </c>
      <c r="N11079" s="6" t="e">
        <f>VLOOKUP(A11079,web_archive!D:AB,18,FALSE)</f>
        <v>#N/A</v>
      </c>
      <c r="O11079" s="6">
        <v>2</v>
      </c>
      <c r="P11079" s="6"/>
      <c r="Q11079" s="6"/>
      <c r="R11079" s="6"/>
      <c r="S11079" s="6"/>
      <c r="T11079" s="6"/>
      <c r="U11079" s="6" t="s">
        <v>34473</v>
      </c>
      <c r="V11079" s="6">
        <v>2566</v>
      </c>
      <c r="W11079" s="6">
        <v>2856</v>
      </c>
      <c r="X11079" s="6">
        <v>2857</v>
      </c>
      <c r="Y11079" s="6" t="s">
        <v>34474</v>
      </c>
      <c r="Z11079" s="6" t="s">
        <v>26242</v>
      </c>
      <c r="AA11079" s="6" t="s">
        <v>12299</v>
      </c>
      <c r="AB11079" s="6" t="s">
        <v>12299</v>
      </c>
      <c r="AC11079" s="6"/>
      <c r="AD11079" s="6"/>
      <c r="AE11079" s="6"/>
      <c r="AF11079" s="6"/>
      <c r="AG11079" s="6"/>
      <c r="AH11079" s="6"/>
    </row>
    <row r="11080" spans="1:34" x14ac:dyDescent="0.3">
      <c r="A11080" s="6">
        <v>22861</v>
      </c>
      <c r="B11080" s="6" t="s">
        <v>34737</v>
      </c>
      <c r="C11080" s="6" t="s">
        <v>34738</v>
      </c>
      <c r="D11080" s="6">
        <v>2</v>
      </c>
      <c r="E11080" s="6">
        <v>10</v>
      </c>
      <c r="F11080" s="6"/>
      <c r="G11080" s="6">
        <v>100</v>
      </c>
      <c r="H11080" s="6"/>
      <c r="I11080" s="6"/>
      <c r="J11080" s="6"/>
      <c r="K11080" s="6"/>
      <c r="L11080" s="6" t="s">
        <v>12295</v>
      </c>
      <c r="M11080" s="6">
        <v>63</v>
      </c>
      <c r="N11080" s="6" t="e">
        <f>VLOOKUP(A11080,web_archive!D:AB,18,FALSE)</f>
        <v>#N/A</v>
      </c>
      <c r="O11080" s="6">
        <v>2</v>
      </c>
      <c r="P11080" s="6"/>
      <c r="Q11080" s="6"/>
      <c r="R11080" s="6"/>
      <c r="S11080" s="6"/>
      <c r="T11080" s="6"/>
      <c r="U11080" s="6" t="s">
        <v>34739</v>
      </c>
      <c r="V11080" s="6" t="s">
        <v>12489</v>
      </c>
      <c r="W11080" s="6" t="s">
        <v>12299</v>
      </c>
      <c r="X11080" s="6" t="s">
        <v>12299</v>
      </c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</row>
    <row r="11081" spans="1:34" x14ac:dyDescent="0.3">
      <c r="A11081" s="6">
        <v>22868</v>
      </c>
      <c r="B11081" s="6" t="s">
        <v>34740</v>
      </c>
      <c r="C11081" s="6" t="s">
        <v>34741</v>
      </c>
      <c r="D11081" s="6">
        <v>2</v>
      </c>
      <c r="E11081" s="6">
        <v>10</v>
      </c>
      <c r="F11081" s="6"/>
      <c r="G11081" s="6">
        <v>10</v>
      </c>
      <c r="H11081" s="6"/>
      <c r="I11081" s="6"/>
      <c r="J11081" s="6"/>
      <c r="K11081" s="6"/>
      <c r="L11081" s="6" t="s">
        <v>12295</v>
      </c>
      <c r="M11081" s="6">
        <v>63</v>
      </c>
      <c r="N11081" s="6" t="e">
        <f>VLOOKUP(A11081,web_archive!D:AB,18,FALSE)</f>
        <v>#N/A</v>
      </c>
      <c r="O11081" s="6">
        <v>2</v>
      </c>
      <c r="P11081" s="6"/>
      <c r="Q11081" s="6"/>
      <c r="R11081" s="6"/>
      <c r="S11081" s="6"/>
      <c r="T11081" s="6"/>
      <c r="U11081" s="6" t="s">
        <v>22894</v>
      </c>
      <c r="V11081" s="6">
        <v>6908</v>
      </c>
      <c r="W11081" s="6">
        <v>6943</v>
      </c>
      <c r="X11081" s="6">
        <v>6944</v>
      </c>
      <c r="Y11081" s="6">
        <v>6945</v>
      </c>
      <c r="Z11081" s="6">
        <v>6946</v>
      </c>
      <c r="AA11081" s="6">
        <v>6947</v>
      </c>
      <c r="AB11081" s="6">
        <v>6948</v>
      </c>
      <c r="AC11081" s="6">
        <v>6949</v>
      </c>
      <c r="AD11081" s="6">
        <v>6950</v>
      </c>
      <c r="AE11081" s="6" t="s">
        <v>34742</v>
      </c>
      <c r="AF11081" s="6" t="s">
        <v>12368</v>
      </c>
      <c r="AG11081" s="6" t="s">
        <v>12299</v>
      </c>
      <c r="AH11081" s="6" t="s">
        <v>12299</v>
      </c>
    </row>
    <row r="11082" spans="1:34" x14ac:dyDescent="0.3">
      <c r="A11082" s="6">
        <v>22869</v>
      </c>
      <c r="B11082" s="6" t="s">
        <v>34743</v>
      </c>
      <c r="C11082" s="6" t="s">
        <v>34744</v>
      </c>
      <c r="D11082" s="6">
        <v>2</v>
      </c>
      <c r="E11082" s="6">
        <v>10</v>
      </c>
      <c r="F11082" s="6"/>
      <c r="G11082" s="6">
        <v>100</v>
      </c>
      <c r="H11082" s="6"/>
      <c r="I11082" s="6"/>
      <c r="J11082" s="6"/>
      <c r="K11082" s="6"/>
      <c r="L11082" s="6" t="s">
        <v>12295</v>
      </c>
      <c r="M11082" s="6">
        <v>63</v>
      </c>
      <c r="N11082" s="6" t="e">
        <f>VLOOKUP(A11082,web_archive!D:AB,18,FALSE)</f>
        <v>#N/A</v>
      </c>
      <c r="O11082" s="6">
        <v>2</v>
      </c>
      <c r="P11082" s="6"/>
      <c r="Q11082" s="6"/>
      <c r="R11082" s="6">
        <v>50</v>
      </c>
      <c r="S11082" s="6"/>
      <c r="T11082" s="6"/>
      <c r="U11082" s="6" t="s">
        <v>12475</v>
      </c>
      <c r="V11082" s="6" t="s">
        <v>12299</v>
      </c>
      <c r="W11082" s="6" t="s">
        <v>12299</v>
      </c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</row>
    <row r="11083" spans="1:34" x14ac:dyDescent="0.3">
      <c r="A11083" s="6">
        <v>22870</v>
      </c>
      <c r="B11083" s="6" t="s">
        <v>34745</v>
      </c>
      <c r="C11083" s="6" t="s">
        <v>34746</v>
      </c>
      <c r="D11083" s="6">
        <v>3</v>
      </c>
      <c r="E11083" s="6">
        <v>0</v>
      </c>
      <c r="F11083" s="6"/>
      <c r="G11083" s="6">
        <v>10</v>
      </c>
      <c r="H11083" s="6"/>
      <c r="I11083" s="6"/>
      <c r="J11083" s="6"/>
      <c r="K11083" s="6">
        <v>0</v>
      </c>
      <c r="L11083" s="6"/>
      <c r="M11083" s="6"/>
      <c r="N11083" s="6" t="e">
        <f>VLOOKUP(A11083,web_archive!D:AB,18,FALSE)</f>
        <v>#N/A</v>
      </c>
      <c r="O11083" s="6"/>
      <c r="P11083" s="6"/>
      <c r="Q11083" s="6"/>
      <c r="R11083" s="6"/>
      <c r="S11083" s="6"/>
      <c r="T11083" s="6"/>
      <c r="U11083" s="6" t="s">
        <v>12299</v>
      </c>
      <c r="V11083" s="6" t="s">
        <v>12299</v>
      </c>
      <c r="W11083" s="6" t="s">
        <v>12299</v>
      </c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</row>
    <row r="11084" spans="1:34" x14ac:dyDescent="0.3">
      <c r="A11084" s="6">
        <v>22873</v>
      </c>
      <c r="B11084" s="6" t="s">
        <v>34747</v>
      </c>
      <c r="C11084" s="6" t="s">
        <v>34748</v>
      </c>
      <c r="D11084" s="6">
        <v>2</v>
      </c>
      <c r="E11084" s="6">
        <v>10</v>
      </c>
      <c r="F11084" s="6"/>
      <c r="G11084" s="6">
        <v>10</v>
      </c>
      <c r="H11084" s="6"/>
      <c r="I11084" s="6"/>
      <c r="J11084" s="6"/>
      <c r="K11084" s="6"/>
      <c r="L11084" s="6" t="s">
        <v>12295</v>
      </c>
      <c r="M11084" s="6">
        <v>63</v>
      </c>
      <c r="N11084" s="6" t="e">
        <f>VLOOKUP(A11084,web_archive!D:AB,18,FALSE)</f>
        <v>#N/A</v>
      </c>
      <c r="O11084" s="6">
        <v>2</v>
      </c>
      <c r="P11084" s="6"/>
      <c r="Q11084" s="6"/>
      <c r="R11084" s="6"/>
      <c r="S11084" s="6"/>
      <c r="T11084" s="6"/>
      <c r="U11084" s="6" t="s">
        <v>22894</v>
      </c>
      <c r="V11084" s="6">
        <v>22875</v>
      </c>
      <c r="W11084" s="6">
        <v>6238</v>
      </c>
      <c r="X11084" s="6">
        <v>6239</v>
      </c>
      <c r="Y11084" s="6">
        <v>6228</v>
      </c>
      <c r="Z11084" s="6">
        <v>6232</v>
      </c>
      <c r="AA11084" s="6">
        <v>24231</v>
      </c>
      <c r="AB11084" s="6">
        <v>24232</v>
      </c>
      <c r="AC11084" s="6">
        <v>17474</v>
      </c>
      <c r="AD11084" s="6" t="s">
        <v>34749</v>
      </c>
      <c r="AE11084" s="6" t="s">
        <v>12368</v>
      </c>
      <c r="AF11084" s="6" t="s">
        <v>12299</v>
      </c>
      <c r="AG11084" s="6" t="s">
        <v>12299</v>
      </c>
      <c r="AH11084" s="6"/>
    </row>
    <row r="11085" spans="1:34" x14ac:dyDescent="0.3">
      <c r="A11085" s="6">
        <v>22874</v>
      </c>
      <c r="B11085" s="6" t="s">
        <v>34750</v>
      </c>
      <c r="C11085" s="6" t="s">
        <v>34751</v>
      </c>
      <c r="D11085" s="6">
        <v>2</v>
      </c>
      <c r="E11085" s="6">
        <v>10</v>
      </c>
      <c r="F11085" s="6"/>
      <c r="G11085" s="6">
        <v>50</v>
      </c>
      <c r="H11085" s="6"/>
      <c r="I11085" s="6"/>
      <c r="J11085" s="6"/>
      <c r="K11085" s="6"/>
      <c r="L11085" s="6" t="s">
        <v>12295</v>
      </c>
      <c r="M11085" s="6">
        <v>63</v>
      </c>
      <c r="N11085" s="6" t="e">
        <f>VLOOKUP(A11085,web_archive!D:AB,18,FALSE)</f>
        <v>#N/A</v>
      </c>
      <c r="O11085" s="6">
        <v>2</v>
      </c>
      <c r="P11085" s="6"/>
      <c r="Q11085" s="6"/>
      <c r="R11085" s="6"/>
      <c r="S11085" s="6"/>
      <c r="T11085" s="6"/>
      <c r="U11085" s="6" t="s">
        <v>34622</v>
      </c>
      <c r="V11085" s="6" t="s">
        <v>12299</v>
      </c>
      <c r="W11085" s="6" t="s">
        <v>12299</v>
      </c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</row>
    <row r="11086" spans="1:34" x14ac:dyDescent="0.3">
      <c r="A11086" s="6">
        <v>22875</v>
      </c>
      <c r="B11086" s="6" t="s">
        <v>34752</v>
      </c>
      <c r="C11086" s="6" t="s">
        <v>34753</v>
      </c>
      <c r="D11086" s="6">
        <v>6</v>
      </c>
      <c r="E11086" s="6">
        <v>20</v>
      </c>
      <c r="F11086" s="6"/>
      <c r="G11086" s="6">
        <v>10</v>
      </c>
      <c r="H11086" s="6"/>
      <c r="I11086" s="6"/>
      <c r="J11086" s="6"/>
      <c r="K11086" s="6"/>
      <c r="L11086" s="6"/>
      <c r="M11086" s="6"/>
      <c r="N11086" s="6" t="e">
        <f>VLOOKUP(A11086,web_archive!D:AB,18,FALSE)</f>
        <v>#N/A</v>
      </c>
      <c r="O11086" s="6"/>
      <c r="P11086" s="6">
        <v>769</v>
      </c>
      <c r="Q11086" s="6"/>
      <c r="R11086" s="6"/>
      <c r="S11086" s="6"/>
      <c r="T11086" s="6"/>
      <c r="U11086" s="6" t="s">
        <v>13638</v>
      </c>
      <c r="V11086" s="6" t="s">
        <v>34754</v>
      </c>
      <c r="W11086" s="6" t="s">
        <v>12299</v>
      </c>
      <c r="X11086" s="6" t="s">
        <v>12299</v>
      </c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</row>
    <row r="11087" spans="1:34" x14ac:dyDescent="0.3">
      <c r="A11087" s="6">
        <v>22876</v>
      </c>
      <c r="B11087" s="6" t="s">
        <v>34755</v>
      </c>
      <c r="C11087" s="6" t="s">
        <v>34756</v>
      </c>
      <c r="D11087" s="6">
        <v>3</v>
      </c>
      <c r="E11087" s="6">
        <v>0</v>
      </c>
      <c r="F11087" s="6"/>
      <c r="G11087" s="6">
        <v>0</v>
      </c>
      <c r="H11087" s="6"/>
      <c r="I11087" s="6"/>
      <c r="J11087" s="6"/>
      <c r="K11087" s="6"/>
      <c r="L11087" s="6"/>
      <c r="M11087" s="6"/>
      <c r="N11087" s="6" t="e">
        <f>VLOOKUP(A11087,web_archive!D:AB,18,FALSE)</f>
        <v>#N/A</v>
      </c>
      <c r="O11087" s="6"/>
      <c r="P11087" s="6"/>
      <c r="Q11087" s="6"/>
      <c r="R11087" s="6"/>
      <c r="S11087" s="6"/>
      <c r="T11087" s="6"/>
      <c r="U11087" s="6" t="s">
        <v>34757</v>
      </c>
      <c r="V11087" s="6" t="s">
        <v>34758</v>
      </c>
      <c r="W11087" s="6" t="s">
        <v>12299</v>
      </c>
      <c r="X11087" s="6" t="s">
        <v>12299</v>
      </c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</row>
    <row r="11088" spans="1:34" x14ac:dyDescent="0.3">
      <c r="A11088" s="6">
        <v>22881</v>
      </c>
      <c r="B11088" s="6" t="s">
        <v>34759</v>
      </c>
      <c r="C11088" s="6" t="s">
        <v>34760</v>
      </c>
      <c r="D11088" s="6">
        <v>2</v>
      </c>
      <c r="E11088" s="6">
        <v>10</v>
      </c>
      <c r="F11088" s="6"/>
      <c r="G11088" s="6">
        <v>0</v>
      </c>
      <c r="H11088" s="6"/>
      <c r="I11088" s="6"/>
      <c r="J11088" s="6"/>
      <c r="K11088" s="6"/>
      <c r="L11088" s="6" t="s">
        <v>12295</v>
      </c>
      <c r="M11088" s="6">
        <v>63</v>
      </c>
      <c r="N11088" s="6" t="e">
        <f>VLOOKUP(A11088,web_archive!D:AB,18,FALSE)</f>
        <v>#N/A</v>
      </c>
      <c r="O11088" s="6">
        <v>2</v>
      </c>
      <c r="P11088" s="6"/>
      <c r="Q11088" s="6"/>
      <c r="R11088" s="6"/>
      <c r="S11088" s="6"/>
      <c r="T11088" s="6"/>
      <c r="U11088" s="6" t="s">
        <v>34761</v>
      </c>
      <c r="V11088" s="6" t="s">
        <v>12299</v>
      </c>
      <c r="W11088" s="6" t="s">
        <v>12299</v>
      </c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  <c r="AH11088" s="6"/>
    </row>
    <row r="11089" spans="1:32" x14ac:dyDescent="0.3">
      <c r="A11089" s="6">
        <v>22882</v>
      </c>
      <c r="B11089" s="6" t="s">
        <v>34762</v>
      </c>
      <c r="C11089" s="6" t="s">
        <v>34763</v>
      </c>
      <c r="D11089" s="6">
        <v>2</v>
      </c>
      <c r="E11089" s="6">
        <v>10</v>
      </c>
      <c r="F11089" s="6"/>
      <c r="G11089" s="6">
        <v>0</v>
      </c>
      <c r="H11089" s="6"/>
      <c r="I11089" s="6"/>
      <c r="J11089" s="6"/>
      <c r="K11089" s="6"/>
      <c r="L11089" s="6" t="s">
        <v>12295</v>
      </c>
      <c r="M11089" s="6">
        <v>63</v>
      </c>
      <c r="N11089" s="6" t="e">
        <f>VLOOKUP(A11089,web_archive!D:AB,18,FALSE)</f>
        <v>#N/A</v>
      </c>
      <c r="O11089" s="6">
        <v>2</v>
      </c>
      <c r="P11089" s="6"/>
      <c r="Q11089" s="6"/>
      <c r="R11089" s="6"/>
      <c r="S11089" s="6"/>
      <c r="T11089" s="6"/>
      <c r="U11089" s="6" t="s">
        <v>12465</v>
      </c>
      <c r="V11089" s="6" t="s">
        <v>12489</v>
      </c>
      <c r="W11089" s="6" t="s">
        <v>12299</v>
      </c>
      <c r="X11089" s="6" t="s">
        <v>12299</v>
      </c>
      <c r="Y11089" s="6"/>
      <c r="Z11089" s="6"/>
      <c r="AA11089" s="6"/>
      <c r="AB11089" s="6"/>
      <c r="AC11089" s="6"/>
      <c r="AD11089" s="6"/>
      <c r="AE11089" s="6"/>
      <c r="AF11089" s="6"/>
    </row>
    <row r="11090" spans="1:32" x14ac:dyDescent="0.3">
      <c r="A11090" s="6">
        <v>22883</v>
      </c>
      <c r="B11090" s="6" t="s">
        <v>34764</v>
      </c>
      <c r="C11090" s="6" t="s">
        <v>34731</v>
      </c>
      <c r="D11090" s="6">
        <v>2</v>
      </c>
      <c r="E11090" s="6">
        <v>10</v>
      </c>
      <c r="F11090" s="6"/>
      <c r="G11090" s="6">
        <v>100</v>
      </c>
      <c r="H11090" s="6"/>
      <c r="I11090" s="6"/>
      <c r="J11090" s="6"/>
      <c r="K11090" s="6"/>
      <c r="L11090" s="6" t="s">
        <v>12295</v>
      </c>
      <c r="M11090" s="6">
        <v>63</v>
      </c>
      <c r="N11090" s="6" t="e">
        <f>VLOOKUP(A11090,web_archive!D:AB,18,FALSE)</f>
        <v>#N/A</v>
      </c>
      <c r="O11090" s="6">
        <v>2</v>
      </c>
      <c r="P11090" s="6"/>
      <c r="Q11090" s="6"/>
      <c r="R11090" s="6"/>
      <c r="S11090" s="6"/>
      <c r="T11090" s="6"/>
      <c r="U11090" s="6" t="s">
        <v>34470</v>
      </c>
      <c r="V11090" s="6" t="s">
        <v>12299</v>
      </c>
      <c r="W11090" s="6" t="s">
        <v>12299</v>
      </c>
      <c r="X11090" s="6"/>
      <c r="Y11090" s="6"/>
      <c r="Z11090" s="6"/>
      <c r="AA11090" s="6"/>
      <c r="AB11090" s="6"/>
      <c r="AC11090" s="6"/>
      <c r="AD11090" s="6"/>
      <c r="AE11090" s="6"/>
      <c r="AF11090" s="6"/>
    </row>
    <row r="11091" spans="1:32" x14ac:dyDescent="0.3">
      <c r="A11091" s="6">
        <v>22884</v>
      </c>
      <c r="B11091" s="6" t="s">
        <v>34765</v>
      </c>
      <c r="C11091" s="6" t="s">
        <v>34733</v>
      </c>
      <c r="D11091" s="6">
        <v>2</v>
      </c>
      <c r="E11091" s="6">
        <v>10</v>
      </c>
      <c r="F11091" s="6"/>
      <c r="G11091" s="6">
        <v>100</v>
      </c>
      <c r="H11091" s="6"/>
      <c r="I11091" s="6"/>
      <c r="J11091" s="6"/>
      <c r="K11091" s="6"/>
      <c r="L11091" s="6" t="s">
        <v>12295</v>
      </c>
      <c r="M11091" s="6">
        <v>63</v>
      </c>
      <c r="N11091" s="6" t="e">
        <f>VLOOKUP(A11091,web_archive!D:AB,18,FALSE)</f>
        <v>#N/A</v>
      </c>
      <c r="O11091" s="6">
        <v>2</v>
      </c>
      <c r="P11091" s="6"/>
      <c r="Q11091" s="6"/>
      <c r="R11091" s="6"/>
      <c r="S11091" s="6"/>
      <c r="T11091" s="6"/>
      <c r="U11091" s="6" t="s">
        <v>34734</v>
      </c>
      <c r="V11091" s="6" t="s">
        <v>12491</v>
      </c>
      <c r="W11091" s="6" t="s">
        <v>12299</v>
      </c>
      <c r="X11091" s="6" t="s">
        <v>12299</v>
      </c>
      <c r="Y11091" s="6"/>
      <c r="Z11091" s="6"/>
      <c r="AA11091" s="6"/>
      <c r="AB11091" s="6"/>
      <c r="AC11091" s="6"/>
      <c r="AD11091" s="6"/>
      <c r="AE11091" s="6"/>
      <c r="AF11091" s="6"/>
    </row>
    <row r="11092" spans="1:32" x14ac:dyDescent="0.3">
      <c r="A11092" s="6">
        <v>22885</v>
      </c>
      <c r="B11092" s="6" t="s">
        <v>34766</v>
      </c>
      <c r="C11092" s="6" t="s">
        <v>34736</v>
      </c>
      <c r="D11092" s="6">
        <v>2</v>
      </c>
      <c r="E11092" s="6">
        <v>10</v>
      </c>
      <c r="F11092" s="6"/>
      <c r="G11092" s="6">
        <v>100</v>
      </c>
      <c r="H11092" s="6"/>
      <c r="I11092" s="6"/>
      <c r="J11092" s="6"/>
      <c r="K11092" s="6"/>
      <c r="L11092" s="6" t="s">
        <v>12295</v>
      </c>
      <c r="M11092" s="6">
        <v>63</v>
      </c>
      <c r="N11092" s="6" t="e">
        <f>VLOOKUP(A11092,web_archive!D:AB,18,FALSE)</f>
        <v>#N/A</v>
      </c>
      <c r="O11092" s="6">
        <v>2</v>
      </c>
      <c r="P11092" s="6"/>
      <c r="Q11092" s="6"/>
      <c r="R11092" s="6"/>
      <c r="S11092" s="6"/>
      <c r="T11092" s="6"/>
      <c r="U11092" s="6" t="s">
        <v>34473</v>
      </c>
      <c r="V11092" s="6">
        <v>2566</v>
      </c>
      <c r="W11092" s="6">
        <v>2856</v>
      </c>
      <c r="X11092" s="6">
        <v>2857</v>
      </c>
      <c r="Y11092" s="6" t="s">
        <v>34474</v>
      </c>
      <c r="Z11092" s="6" t="s">
        <v>26242</v>
      </c>
      <c r="AA11092" s="6" t="s">
        <v>12299</v>
      </c>
      <c r="AB11092" s="6" t="s">
        <v>12299</v>
      </c>
      <c r="AC11092" s="6"/>
      <c r="AD11092" s="6"/>
      <c r="AE11092" s="6"/>
      <c r="AF11092" s="6"/>
    </row>
    <row r="11093" spans="1:32" x14ac:dyDescent="0.3">
      <c r="A11093" s="6">
        <v>22886</v>
      </c>
      <c r="B11093" s="6" t="s">
        <v>34767</v>
      </c>
      <c r="C11093" s="6" t="s">
        <v>34738</v>
      </c>
      <c r="D11093" s="6">
        <v>2</v>
      </c>
      <c r="E11093" s="6">
        <v>10</v>
      </c>
      <c r="F11093" s="6"/>
      <c r="G11093" s="6">
        <v>100</v>
      </c>
      <c r="H11093" s="6"/>
      <c r="I11093" s="6"/>
      <c r="J11093" s="6"/>
      <c r="K11093" s="6"/>
      <c r="L11093" s="6" t="s">
        <v>12295</v>
      </c>
      <c r="M11093" s="6">
        <v>63</v>
      </c>
      <c r="N11093" s="6" t="e">
        <f>VLOOKUP(A11093,web_archive!D:AB,18,FALSE)</f>
        <v>#N/A</v>
      </c>
      <c r="O11093" s="6">
        <v>2</v>
      </c>
      <c r="P11093" s="6"/>
      <c r="Q11093" s="6"/>
      <c r="R11093" s="6"/>
      <c r="S11093" s="6"/>
      <c r="T11093" s="6"/>
      <c r="U11093" s="6" t="s">
        <v>34739</v>
      </c>
      <c r="V11093" s="6" t="s">
        <v>12489</v>
      </c>
      <c r="W11093" s="6" t="s">
        <v>12299</v>
      </c>
      <c r="X11093" s="6" t="s">
        <v>12299</v>
      </c>
      <c r="Y11093" s="6"/>
      <c r="Z11093" s="6"/>
      <c r="AA11093" s="6"/>
      <c r="AB11093" s="6"/>
      <c r="AC11093" s="6"/>
      <c r="AD11093" s="6"/>
      <c r="AE11093" s="6"/>
      <c r="AF11093" s="6"/>
    </row>
    <row r="11094" spans="1:32" x14ac:dyDescent="0.3">
      <c r="A11094" s="6">
        <v>22887</v>
      </c>
      <c r="B11094" s="6" t="s">
        <v>34768</v>
      </c>
      <c r="C11094" s="6" t="s">
        <v>34769</v>
      </c>
      <c r="D11094" s="6">
        <v>2</v>
      </c>
      <c r="E11094" s="6">
        <v>20</v>
      </c>
      <c r="F11094" s="6"/>
      <c r="G11094" s="6">
        <v>10</v>
      </c>
      <c r="H11094" s="6"/>
      <c r="I11094" s="6"/>
      <c r="J11094" s="6"/>
      <c r="K11094" s="6"/>
      <c r="L11094" s="6" t="s">
        <v>12295</v>
      </c>
      <c r="M11094" s="6">
        <v>63</v>
      </c>
      <c r="N11094" s="6" t="e">
        <f>VLOOKUP(A11094,web_archive!D:AB,18,FALSE)</f>
        <v>#N/A</v>
      </c>
      <c r="O11094" s="6">
        <v>2</v>
      </c>
      <c r="P11094" s="6"/>
      <c r="Q11094" s="6"/>
      <c r="R11094" s="6"/>
      <c r="S11094" s="6"/>
      <c r="T11094" s="6"/>
      <c r="U11094" s="6" t="s">
        <v>34770</v>
      </c>
      <c r="V11094" s="6" t="s">
        <v>34771</v>
      </c>
      <c r="W11094" s="6">
        <v>6230</v>
      </c>
      <c r="X11094" s="6">
        <v>6234</v>
      </c>
      <c r="Y11094" s="6" t="s">
        <v>34772</v>
      </c>
      <c r="Z11094" s="6" t="s">
        <v>12368</v>
      </c>
      <c r="AA11094" s="6" t="s">
        <v>12299</v>
      </c>
      <c r="AB11094" s="6" t="s">
        <v>12299</v>
      </c>
      <c r="AC11094" s="6"/>
      <c r="AD11094" s="6"/>
      <c r="AE11094" s="6"/>
      <c r="AF11094" s="6"/>
    </row>
    <row r="11095" spans="1:32" x14ac:dyDescent="0.3">
      <c r="A11095" s="6">
        <v>22888</v>
      </c>
      <c r="B11095" s="6" t="s">
        <v>34773</v>
      </c>
      <c r="C11095" s="6" t="s">
        <v>34774</v>
      </c>
      <c r="D11095" s="6">
        <v>2</v>
      </c>
      <c r="E11095" s="6">
        <v>10</v>
      </c>
      <c r="F11095" s="6"/>
      <c r="G11095" s="6">
        <v>10</v>
      </c>
      <c r="H11095" s="6"/>
      <c r="I11095" s="6"/>
      <c r="J11095" s="6"/>
      <c r="K11095" s="6"/>
      <c r="L11095" s="6" t="s">
        <v>12295</v>
      </c>
      <c r="M11095" s="6">
        <v>63</v>
      </c>
      <c r="N11095" s="6" t="e">
        <f>VLOOKUP(A11095,web_archive!D:AB,18,FALSE)</f>
        <v>#N/A</v>
      </c>
      <c r="O11095" s="6">
        <v>2</v>
      </c>
      <c r="P11095" s="6"/>
      <c r="Q11095" s="6"/>
      <c r="R11095" s="6"/>
      <c r="S11095" s="6"/>
      <c r="T11095" s="6"/>
      <c r="U11095" s="6" t="s">
        <v>22894</v>
      </c>
      <c r="V11095" s="6">
        <v>6238</v>
      </c>
      <c r="W11095" s="6">
        <v>6239</v>
      </c>
      <c r="X11095" s="6">
        <v>6228</v>
      </c>
      <c r="Y11095" s="6">
        <v>6232</v>
      </c>
      <c r="Z11095" s="6">
        <v>24240</v>
      </c>
      <c r="AA11095" s="6">
        <v>24241</v>
      </c>
      <c r="AB11095" s="6">
        <v>24242</v>
      </c>
      <c r="AC11095" s="6" t="s">
        <v>28384</v>
      </c>
      <c r="AD11095" s="6" t="s">
        <v>12368</v>
      </c>
      <c r="AE11095" s="6" t="s">
        <v>12299</v>
      </c>
      <c r="AF11095" s="6" t="s">
        <v>12299</v>
      </c>
    </row>
    <row r="11096" spans="1:32" x14ac:dyDescent="0.3">
      <c r="A11096" s="6">
        <v>22893</v>
      </c>
      <c r="B11096" s="6" t="s">
        <v>34775</v>
      </c>
      <c r="C11096" s="6" t="s">
        <v>34776</v>
      </c>
      <c r="D11096" s="6">
        <v>2</v>
      </c>
      <c r="E11096" s="6">
        <v>20</v>
      </c>
      <c r="F11096" s="6"/>
      <c r="G11096" s="6">
        <v>10</v>
      </c>
      <c r="H11096" s="6"/>
      <c r="I11096" s="6"/>
      <c r="J11096" s="6"/>
      <c r="K11096" s="6"/>
      <c r="L11096" s="6" t="s">
        <v>12295</v>
      </c>
      <c r="M11096" s="6">
        <v>63</v>
      </c>
      <c r="N11096" s="6" t="e">
        <f>VLOOKUP(A11096,web_archive!D:AB,18,FALSE)</f>
        <v>#N/A</v>
      </c>
      <c r="O11096" s="6">
        <v>2</v>
      </c>
      <c r="P11096" s="6"/>
      <c r="Q11096" s="6"/>
      <c r="R11096" s="6"/>
      <c r="S11096" s="6"/>
      <c r="T11096" s="6"/>
      <c r="U11096" s="6" t="s">
        <v>34777</v>
      </c>
      <c r="V11096" s="6" t="s">
        <v>12299</v>
      </c>
      <c r="W11096" s="6" t="s">
        <v>12299</v>
      </c>
      <c r="X11096" s="6"/>
      <c r="Y11096" s="6"/>
      <c r="Z11096" s="6"/>
      <c r="AA11096" s="6"/>
      <c r="AB11096" s="6"/>
      <c r="AC11096" s="6"/>
      <c r="AD11096" s="6"/>
      <c r="AE11096" s="6"/>
      <c r="AF11096" s="6"/>
    </row>
    <row r="11097" spans="1:32" x14ac:dyDescent="0.3">
      <c r="A11097" s="6">
        <v>22894</v>
      </c>
      <c r="B11097" s="6" t="s">
        <v>34778</v>
      </c>
      <c r="C11097" s="6" t="s">
        <v>34779</v>
      </c>
      <c r="D11097" s="6">
        <v>2</v>
      </c>
      <c r="E11097" s="6">
        <v>20</v>
      </c>
      <c r="F11097" s="6"/>
      <c r="G11097" s="6">
        <v>0</v>
      </c>
      <c r="H11097" s="6"/>
      <c r="I11097" s="6"/>
      <c r="J11097" s="6"/>
      <c r="K11097" s="6"/>
      <c r="L11097" s="6" t="s">
        <v>12295</v>
      </c>
      <c r="M11097" s="6">
        <v>63</v>
      </c>
      <c r="N11097" s="6" t="e">
        <f>VLOOKUP(A11097,web_archive!D:AB,18,FALSE)</f>
        <v>#N/A</v>
      </c>
      <c r="O11097" s="6">
        <v>2</v>
      </c>
      <c r="P11097" s="6"/>
      <c r="Q11097" s="6"/>
      <c r="R11097" s="6"/>
      <c r="S11097" s="6"/>
      <c r="T11097" s="6"/>
      <c r="U11097" s="6" t="s">
        <v>23081</v>
      </c>
      <c r="V11097" s="6" t="s">
        <v>12299</v>
      </c>
      <c r="W11097" s="6" t="s">
        <v>12299</v>
      </c>
      <c r="X11097" s="6"/>
      <c r="Y11097" s="6"/>
      <c r="Z11097" s="6"/>
      <c r="AA11097" s="6"/>
      <c r="AB11097" s="6"/>
      <c r="AC11097" s="6"/>
      <c r="AD11097" s="6"/>
      <c r="AE11097" s="6"/>
      <c r="AF11097" s="6"/>
    </row>
    <row r="11098" spans="1:32" x14ac:dyDescent="0.3">
      <c r="A11098" s="6">
        <v>22895</v>
      </c>
      <c r="B11098" s="6" t="s">
        <v>34780</v>
      </c>
      <c r="C11098" s="6" t="s">
        <v>34781</v>
      </c>
      <c r="D11098" s="6">
        <v>2</v>
      </c>
      <c r="E11098" s="6">
        <v>20</v>
      </c>
      <c r="F11098" s="6"/>
      <c r="G11098" s="6">
        <v>0</v>
      </c>
      <c r="H11098" s="6"/>
      <c r="I11098" s="6"/>
      <c r="J11098" s="6"/>
      <c r="K11098" s="6"/>
      <c r="L11098" s="6" t="s">
        <v>12295</v>
      </c>
      <c r="M11098" s="6">
        <v>63</v>
      </c>
      <c r="N11098" s="6" t="e">
        <f>VLOOKUP(A11098,web_archive!D:AB,18,FALSE)</f>
        <v>#N/A</v>
      </c>
      <c r="O11098" s="6">
        <v>2</v>
      </c>
      <c r="P11098" s="6"/>
      <c r="Q11098" s="6"/>
      <c r="R11098" s="6"/>
      <c r="S11098" s="6"/>
      <c r="T11098" s="6"/>
      <c r="U11098" s="6" t="s">
        <v>34782</v>
      </c>
      <c r="V11098" s="6" t="s">
        <v>34783</v>
      </c>
      <c r="W11098" s="6" t="s">
        <v>12299</v>
      </c>
      <c r="X11098" s="6" t="s">
        <v>12299</v>
      </c>
      <c r="Y11098" s="6"/>
      <c r="Z11098" s="6"/>
      <c r="AA11098" s="6"/>
      <c r="AB11098" s="6"/>
      <c r="AC11098" s="6"/>
      <c r="AD11098" s="6"/>
      <c r="AE11098" s="6"/>
      <c r="AF11098" s="6"/>
    </row>
    <row r="11099" spans="1:32" x14ac:dyDescent="0.3">
      <c r="A11099" s="6">
        <v>22896</v>
      </c>
      <c r="B11099" s="6" t="s">
        <v>34784</v>
      </c>
      <c r="C11099" s="6" t="s">
        <v>34785</v>
      </c>
      <c r="D11099" s="6">
        <v>2</v>
      </c>
      <c r="E11099" s="6">
        <v>20</v>
      </c>
      <c r="F11099" s="6"/>
      <c r="G11099" s="6">
        <v>0</v>
      </c>
      <c r="H11099" s="6"/>
      <c r="I11099" s="6"/>
      <c r="J11099" s="6"/>
      <c r="K11099" s="6"/>
      <c r="L11099" s="6" t="s">
        <v>12295</v>
      </c>
      <c r="M11099" s="6">
        <v>63</v>
      </c>
      <c r="N11099" s="6" t="e">
        <f>VLOOKUP(A11099,web_archive!D:AB,18,FALSE)</f>
        <v>#N/A</v>
      </c>
      <c r="O11099" s="6">
        <v>2</v>
      </c>
      <c r="P11099" s="6"/>
      <c r="Q11099" s="6"/>
      <c r="R11099" s="6"/>
      <c r="S11099" s="6"/>
      <c r="T11099" s="6"/>
      <c r="U11099" s="6" t="s">
        <v>34782</v>
      </c>
      <c r="V11099" s="6" t="s">
        <v>34783</v>
      </c>
      <c r="W11099" s="6" t="s">
        <v>12299</v>
      </c>
      <c r="X11099" s="6" t="s">
        <v>12299</v>
      </c>
      <c r="Y11099" s="6"/>
      <c r="Z11099" s="6"/>
      <c r="AA11099" s="6"/>
      <c r="AB11099" s="6"/>
      <c r="AC11099" s="6"/>
      <c r="AD11099" s="6"/>
      <c r="AE11099" s="6"/>
      <c r="AF11099" s="6"/>
    </row>
    <row r="11100" spans="1:32" x14ac:dyDescent="0.3">
      <c r="A11100" s="6">
        <v>22899</v>
      </c>
      <c r="B11100" s="6" t="s">
        <v>34786</v>
      </c>
      <c r="C11100" s="6" t="s">
        <v>34787</v>
      </c>
      <c r="D11100" s="6">
        <v>2</v>
      </c>
      <c r="E11100" s="6">
        <v>20</v>
      </c>
      <c r="F11100" s="6"/>
      <c r="G11100" s="6">
        <v>0</v>
      </c>
      <c r="H11100" s="6"/>
      <c r="I11100" s="6"/>
      <c r="J11100" s="6"/>
      <c r="K11100" s="6"/>
      <c r="L11100" s="6" t="s">
        <v>12295</v>
      </c>
      <c r="M11100" s="6">
        <v>63</v>
      </c>
      <c r="N11100" s="6" t="e">
        <f>VLOOKUP(A11100,web_archive!D:AB,18,FALSE)</f>
        <v>#N/A</v>
      </c>
      <c r="O11100" s="6">
        <v>2</v>
      </c>
      <c r="P11100" s="6"/>
      <c r="Q11100" s="6"/>
      <c r="R11100" s="6"/>
      <c r="S11100" s="6"/>
      <c r="T11100" s="6"/>
      <c r="U11100" s="6" t="s">
        <v>23899</v>
      </c>
      <c r="V11100" s="6" t="s">
        <v>34788</v>
      </c>
      <c r="W11100" s="6" t="s">
        <v>12298</v>
      </c>
      <c r="X11100" s="6" t="s">
        <v>12299</v>
      </c>
      <c r="Y11100" s="6" t="s">
        <v>12299</v>
      </c>
      <c r="Z11100" s="6"/>
      <c r="AA11100" s="6"/>
      <c r="AB11100" s="6"/>
      <c r="AC11100" s="6"/>
      <c r="AD11100" s="6"/>
      <c r="AE11100" s="6"/>
      <c r="AF11100" s="6"/>
    </row>
    <row r="11101" spans="1:32" x14ac:dyDescent="0.3">
      <c r="A11101" s="6">
        <v>22901</v>
      </c>
      <c r="B11101" s="6" t="s">
        <v>34789</v>
      </c>
      <c r="C11101" s="6" t="s">
        <v>34790</v>
      </c>
      <c r="D11101" s="6">
        <v>2</v>
      </c>
      <c r="E11101" s="6">
        <v>20</v>
      </c>
      <c r="F11101" s="6"/>
      <c r="G11101" s="6">
        <v>0</v>
      </c>
      <c r="H11101" s="6"/>
      <c r="I11101" s="6"/>
      <c r="J11101" s="6"/>
      <c r="K11101" s="6"/>
      <c r="L11101" s="6" t="s">
        <v>12295</v>
      </c>
      <c r="M11101" s="6">
        <v>63</v>
      </c>
      <c r="N11101" s="6" t="e">
        <f>VLOOKUP(A11101,web_archive!D:AB,18,FALSE)</f>
        <v>#N/A</v>
      </c>
      <c r="O11101" s="6">
        <v>2</v>
      </c>
      <c r="P11101" s="6"/>
      <c r="Q11101" s="6"/>
      <c r="R11101" s="6"/>
      <c r="S11101" s="6"/>
      <c r="T11101" s="6"/>
      <c r="U11101" s="6" t="s">
        <v>34791</v>
      </c>
      <c r="V11101" s="6" t="s">
        <v>12299</v>
      </c>
      <c r="W11101" s="6" t="s">
        <v>12299</v>
      </c>
      <c r="X11101" s="6"/>
      <c r="Y11101" s="6"/>
      <c r="Z11101" s="6"/>
      <c r="AA11101" s="6"/>
      <c r="AB11101" s="6"/>
      <c r="AC11101" s="6"/>
      <c r="AD11101" s="6"/>
      <c r="AE11101" s="6"/>
      <c r="AF11101" s="6"/>
    </row>
    <row r="11102" spans="1:32" x14ac:dyDescent="0.3">
      <c r="A11102" s="6">
        <v>22902</v>
      </c>
      <c r="B11102" s="6" t="s">
        <v>34792</v>
      </c>
      <c r="C11102" s="6" t="s">
        <v>34793</v>
      </c>
      <c r="D11102" s="6">
        <v>2</v>
      </c>
      <c r="E11102" s="6">
        <v>20</v>
      </c>
      <c r="F11102" s="6"/>
      <c r="G11102" s="6">
        <v>10</v>
      </c>
      <c r="H11102" s="6"/>
      <c r="I11102" s="6"/>
      <c r="J11102" s="6"/>
      <c r="K11102" s="6"/>
      <c r="L11102" s="6" t="s">
        <v>12295</v>
      </c>
      <c r="M11102" s="6">
        <v>63</v>
      </c>
      <c r="N11102" s="6" t="e">
        <f>VLOOKUP(A11102,web_archive!D:AB,18,FALSE)</f>
        <v>#N/A</v>
      </c>
      <c r="O11102" s="6">
        <v>2</v>
      </c>
      <c r="P11102" s="6"/>
      <c r="Q11102" s="6"/>
      <c r="R11102" s="6"/>
      <c r="S11102" s="6"/>
      <c r="T11102" s="6"/>
      <c r="U11102" s="6" t="s">
        <v>22894</v>
      </c>
      <c r="V11102" s="6">
        <v>6238</v>
      </c>
      <c r="W11102" s="6">
        <v>6239</v>
      </c>
      <c r="X11102" s="6">
        <v>17474</v>
      </c>
      <c r="Y11102" s="6">
        <v>22829</v>
      </c>
      <c r="Z11102" s="6">
        <v>24243</v>
      </c>
      <c r="AA11102" s="6">
        <v>24244</v>
      </c>
      <c r="AB11102" s="6" t="s">
        <v>34794</v>
      </c>
      <c r="AC11102" s="6" t="s">
        <v>12368</v>
      </c>
      <c r="AD11102" s="6" t="s">
        <v>12299</v>
      </c>
      <c r="AE11102" s="6" t="s">
        <v>12299</v>
      </c>
      <c r="AF11102" s="6"/>
    </row>
    <row r="11103" spans="1:32" x14ac:dyDescent="0.3">
      <c r="A11103" s="6">
        <v>22984</v>
      </c>
      <c r="B11103" s="6" t="s">
        <v>34795</v>
      </c>
      <c r="C11103" s="6" t="s">
        <v>34796</v>
      </c>
      <c r="D11103" s="6">
        <v>0</v>
      </c>
      <c r="E11103" s="6">
        <v>6</v>
      </c>
      <c r="F11103" s="6"/>
      <c r="G11103" s="6">
        <v>10</v>
      </c>
      <c r="H11103" s="6"/>
      <c r="I11103" s="6"/>
      <c r="J11103" s="6"/>
      <c r="K11103" s="6"/>
      <c r="L11103" s="6" t="s">
        <v>12295</v>
      </c>
      <c r="M11103" s="6">
        <v>63</v>
      </c>
      <c r="N11103" s="6" t="e">
        <f>VLOOKUP(A11103,web_archive!D:AB,18,FALSE)</f>
        <v>#N/A</v>
      </c>
      <c r="O11103" s="6">
        <v>2</v>
      </c>
      <c r="P11103" s="6"/>
      <c r="Q11103" s="6"/>
      <c r="R11103" s="6"/>
      <c r="S11103" s="6"/>
      <c r="T11103" s="6"/>
      <c r="U11103" s="6" t="s">
        <v>34797</v>
      </c>
      <c r="V11103" s="6">
        <v>180000</v>
      </c>
      <c r="W11103" s="6" t="s">
        <v>34798</v>
      </c>
      <c r="X11103" s="6" t="s">
        <v>12299</v>
      </c>
      <c r="Y11103" s="6" t="s">
        <v>12299</v>
      </c>
      <c r="Z11103" s="6"/>
      <c r="AA11103" s="6"/>
      <c r="AB11103" s="6"/>
      <c r="AC11103" s="6"/>
      <c r="AD11103" s="6"/>
      <c r="AE11103" s="6"/>
      <c r="AF11103" s="6"/>
    </row>
    <row r="11104" spans="1:32" x14ac:dyDescent="0.3">
      <c r="A11104" s="6">
        <v>22985</v>
      </c>
      <c r="B11104" s="6" t="s">
        <v>34799</v>
      </c>
      <c r="C11104" s="6" t="s">
        <v>34799</v>
      </c>
      <c r="D11104" s="6">
        <v>0</v>
      </c>
      <c r="E11104" s="6">
        <v>10</v>
      </c>
      <c r="F11104" s="6"/>
      <c r="G11104" s="6">
        <v>10</v>
      </c>
      <c r="H11104" s="6"/>
      <c r="I11104" s="6"/>
      <c r="J11104" s="6"/>
      <c r="K11104" s="6"/>
      <c r="L11104" s="6" t="s">
        <v>12295</v>
      </c>
      <c r="M11104" s="6">
        <v>63</v>
      </c>
      <c r="N11104" s="6" t="e">
        <f>VLOOKUP(A11104,web_archive!D:AB,18,FALSE)</f>
        <v>#N/A</v>
      </c>
      <c r="O11104" s="6">
        <v>2</v>
      </c>
      <c r="P11104" s="6"/>
      <c r="Q11104" s="6"/>
      <c r="R11104" s="6"/>
      <c r="S11104" s="6"/>
      <c r="T11104" s="6"/>
      <c r="U11104" s="6" t="s">
        <v>34800</v>
      </c>
      <c r="V11104" s="6">
        <v>180000</v>
      </c>
      <c r="W11104" s="6" t="s">
        <v>34798</v>
      </c>
      <c r="X11104" s="6" t="s">
        <v>12299</v>
      </c>
      <c r="Y11104" s="6" t="s">
        <v>12299</v>
      </c>
      <c r="Z11104" s="6"/>
      <c r="AA11104" s="6"/>
      <c r="AB11104" s="6"/>
      <c r="AC11104" s="6"/>
      <c r="AD11104" s="6"/>
      <c r="AE11104" s="6"/>
      <c r="AF11104" s="6"/>
    </row>
    <row r="11105" spans="1:25" x14ac:dyDescent="0.3">
      <c r="A11105" s="6" t="s">
        <v>20231</v>
      </c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 t="e">
        <f>VLOOKUP(A11105,web_archive!D:AB,18,FALSE)</f>
        <v>#N/A</v>
      </c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</row>
    <row r="11106" spans="1:25" x14ac:dyDescent="0.3">
      <c r="A11106" s="6">
        <v>23177</v>
      </c>
      <c r="B11106" s="6" t="s">
        <v>34801</v>
      </c>
      <c r="C11106" s="6" t="s">
        <v>23075</v>
      </c>
      <c r="D11106" s="6">
        <v>2</v>
      </c>
      <c r="E11106" s="6">
        <v>2</v>
      </c>
      <c r="F11106" s="6"/>
      <c r="G11106" s="6">
        <v>10</v>
      </c>
      <c r="H11106" s="6"/>
      <c r="I11106" s="6"/>
      <c r="J11106" s="6"/>
      <c r="K11106" s="6"/>
      <c r="L11106" s="6" t="s">
        <v>12295</v>
      </c>
      <c r="M11106" s="6">
        <v>63</v>
      </c>
      <c r="N11106" s="6" t="e">
        <f>VLOOKUP(A11106,web_archive!D:AB,18,FALSE)</f>
        <v>#N/A</v>
      </c>
      <c r="O11106" s="6">
        <v>2</v>
      </c>
      <c r="P11106" s="6"/>
      <c r="Q11106" s="6"/>
      <c r="R11106" s="6"/>
      <c r="S11106" s="6"/>
      <c r="T11106" s="6"/>
      <c r="U11106" s="6" t="s">
        <v>23076</v>
      </c>
      <c r="V11106" s="6" t="s">
        <v>12299</v>
      </c>
      <c r="W11106" s="6" t="s">
        <v>12299</v>
      </c>
      <c r="X11106" s="6"/>
      <c r="Y11106" s="6"/>
    </row>
    <row r="11107" spans="1:25" x14ac:dyDescent="0.3">
      <c r="A11107" s="6">
        <v>23191</v>
      </c>
      <c r="B11107" s="6" t="s">
        <v>34802</v>
      </c>
      <c r="C11107" s="6" t="s">
        <v>34803</v>
      </c>
      <c r="D11107" s="6">
        <v>11</v>
      </c>
      <c r="E11107" s="6">
        <v>10</v>
      </c>
      <c r="F11107" s="6"/>
      <c r="G11107" s="6">
        <v>10</v>
      </c>
      <c r="H11107" s="6"/>
      <c r="I11107" s="6"/>
      <c r="J11107" s="6"/>
      <c r="K11107" s="6"/>
      <c r="L11107" s="6" t="s">
        <v>12295</v>
      </c>
      <c r="M11107" s="6">
        <v>63</v>
      </c>
      <c r="N11107" s="6" t="e">
        <f>VLOOKUP(A11107,web_archive!D:AB,18,FALSE)</f>
        <v>#N/A</v>
      </c>
      <c r="O11107" s="6">
        <v>2</v>
      </c>
      <c r="P11107" s="6"/>
      <c r="Q11107" s="6"/>
      <c r="R11107" s="6"/>
      <c r="S11107" s="6"/>
      <c r="T11107" s="6"/>
      <c r="U11107" s="6" t="s">
        <v>34804</v>
      </c>
      <c r="V11107" s="6" t="s">
        <v>12491</v>
      </c>
      <c r="W11107" s="6" t="s">
        <v>12299</v>
      </c>
      <c r="X11107" s="6" t="s">
        <v>12299</v>
      </c>
      <c r="Y11107" s="6"/>
    </row>
    <row r="11108" spans="1:25" x14ac:dyDescent="0.3">
      <c r="A11108" s="6">
        <v>23192</v>
      </c>
      <c r="B11108" s="6" t="s">
        <v>34805</v>
      </c>
      <c r="C11108" s="6" t="s">
        <v>34806</v>
      </c>
      <c r="D11108" s="6">
        <v>11</v>
      </c>
      <c r="E11108" s="6">
        <v>10</v>
      </c>
      <c r="F11108" s="6"/>
      <c r="G11108" s="6">
        <v>10</v>
      </c>
      <c r="H11108" s="6"/>
      <c r="I11108" s="6"/>
      <c r="J11108" s="6"/>
      <c r="K11108" s="6"/>
      <c r="L11108" s="6" t="s">
        <v>12295</v>
      </c>
      <c r="M11108" s="6">
        <v>63</v>
      </c>
      <c r="N11108" s="6" t="e">
        <f>VLOOKUP(A11108,web_archive!D:AB,18,FALSE)</f>
        <v>#N/A</v>
      </c>
      <c r="O11108" s="6">
        <v>2</v>
      </c>
      <c r="P11108" s="6"/>
      <c r="Q11108" s="6"/>
      <c r="R11108" s="6"/>
      <c r="S11108" s="6"/>
      <c r="T11108" s="6"/>
      <c r="U11108" s="6" t="s">
        <v>34807</v>
      </c>
      <c r="V11108" s="6" t="s">
        <v>12491</v>
      </c>
      <c r="W11108" s="6" t="s">
        <v>12299</v>
      </c>
      <c r="X11108" s="6" t="s">
        <v>12299</v>
      </c>
      <c r="Y11108" s="6"/>
    </row>
    <row r="11109" spans="1:25" x14ac:dyDescent="0.3">
      <c r="A11109" s="6">
        <v>23193</v>
      </c>
      <c r="B11109" s="6" t="s">
        <v>34808</v>
      </c>
      <c r="C11109" s="6" t="s">
        <v>34809</v>
      </c>
      <c r="D11109" s="6">
        <v>11</v>
      </c>
      <c r="E11109" s="6">
        <v>10</v>
      </c>
      <c r="F11109" s="6"/>
      <c r="G11109" s="6">
        <v>10</v>
      </c>
      <c r="H11109" s="6"/>
      <c r="I11109" s="6"/>
      <c r="J11109" s="6"/>
      <c r="K11109" s="6"/>
      <c r="L11109" s="6" t="s">
        <v>12295</v>
      </c>
      <c r="M11109" s="6">
        <v>63</v>
      </c>
      <c r="N11109" s="6" t="e">
        <f>VLOOKUP(A11109,web_archive!D:AB,18,FALSE)</f>
        <v>#N/A</v>
      </c>
      <c r="O11109" s="6">
        <v>2</v>
      </c>
      <c r="P11109" s="6"/>
      <c r="Q11109" s="6"/>
      <c r="R11109" s="6"/>
      <c r="S11109" s="6"/>
      <c r="T11109" s="6"/>
      <c r="U11109" s="6" t="s">
        <v>34810</v>
      </c>
      <c r="V11109" s="6" t="s">
        <v>12491</v>
      </c>
      <c r="W11109" s="6" t="s">
        <v>12299</v>
      </c>
      <c r="X11109" s="6" t="s">
        <v>12299</v>
      </c>
      <c r="Y11109" s="6"/>
    </row>
    <row r="11110" spans="1:25" x14ac:dyDescent="0.3">
      <c r="A11110" s="6">
        <v>23194</v>
      </c>
      <c r="B11110" s="6" t="s">
        <v>34811</v>
      </c>
      <c r="C11110" s="6" t="s">
        <v>34812</v>
      </c>
      <c r="D11110" s="6">
        <v>11</v>
      </c>
      <c r="E11110" s="6">
        <v>10</v>
      </c>
      <c r="F11110" s="6"/>
      <c r="G11110" s="6">
        <v>10</v>
      </c>
      <c r="H11110" s="6"/>
      <c r="I11110" s="6"/>
      <c r="J11110" s="6"/>
      <c r="K11110" s="6"/>
      <c r="L11110" s="6" t="s">
        <v>12295</v>
      </c>
      <c r="M11110" s="6">
        <v>63</v>
      </c>
      <c r="N11110" s="6" t="e">
        <f>VLOOKUP(A11110,web_archive!D:AB,18,FALSE)</f>
        <v>#N/A</v>
      </c>
      <c r="O11110" s="6">
        <v>2</v>
      </c>
      <c r="P11110" s="6"/>
      <c r="Q11110" s="6"/>
      <c r="R11110" s="6"/>
      <c r="S11110" s="6"/>
      <c r="T11110" s="6"/>
      <c r="U11110" s="6" t="s">
        <v>34813</v>
      </c>
      <c r="V11110" s="6">
        <v>5</v>
      </c>
      <c r="W11110" s="6" t="s">
        <v>19087</v>
      </c>
      <c r="X11110" s="6" t="s">
        <v>12299</v>
      </c>
      <c r="Y11110" s="6" t="s">
        <v>12299</v>
      </c>
    </row>
    <row r="11111" spans="1:25" x14ac:dyDescent="0.3">
      <c r="A11111" s="6">
        <v>23196</v>
      </c>
      <c r="B11111" s="6" t="s">
        <v>34814</v>
      </c>
      <c r="C11111" s="6" t="s">
        <v>34815</v>
      </c>
      <c r="D11111" s="6">
        <v>18</v>
      </c>
      <c r="E11111" s="6">
        <v>10</v>
      </c>
      <c r="F11111" s="6"/>
      <c r="G11111" s="6">
        <v>10</v>
      </c>
      <c r="H11111" s="6"/>
      <c r="I11111" s="6"/>
      <c r="J11111" s="6"/>
      <c r="K11111" s="6">
        <v>0</v>
      </c>
      <c r="L11111" s="6" t="s">
        <v>12295</v>
      </c>
      <c r="M11111" s="6">
        <v>63</v>
      </c>
      <c r="N11111" s="6" t="e">
        <f>VLOOKUP(A11111,web_archive!D:AB,18,FALSE)</f>
        <v>#N/A</v>
      </c>
      <c r="O11111" s="6">
        <v>2</v>
      </c>
      <c r="P11111" s="6"/>
      <c r="Q11111" s="6"/>
      <c r="R11111" s="6">
        <v>1</v>
      </c>
      <c r="S11111" s="6"/>
      <c r="T11111" s="6"/>
      <c r="U11111" s="6" t="s">
        <v>34816</v>
      </c>
      <c r="V11111" s="6" t="s">
        <v>12299</v>
      </c>
      <c r="W11111" s="6" t="s">
        <v>12299</v>
      </c>
      <c r="X11111" s="6"/>
      <c r="Y11111" s="6"/>
    </row>
    <row r="11112" spans="1:25" x14ac:dyDescent="0.3">
      <c r="A11112" s="6" t="s">
        <v>12401</v>
      </c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 t="e">
        <f>VLOOKUP(A11112,web_archive!D:AB,18,FALSE)</f>
        <v>#N/A</v>
      </c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</row>
    <row r="11113" spans="1:25" x14ac:dyDescent="0.3">
      <c r="A11113" s="6" t="s">
        <v>34817</v>
      </c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 t="e">
        <f>VLOOKUP(A11113,web_archive!D:AB,18,FALSE)</f>
        <v>#N/A</v>
      </c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</row>
    <row r="11114" spans="1:25" x14ac:dyDescent="0.3">
      <c r="A11114" s="6" t="s">
        <v>12401</v>
      </c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 t="e">
        <f>VLOOKUP(A11114,web_archive!D:AB,18,FALSE)</f>
        <v>#N/A</v>
      </c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</row>
    <row r="11115" spans="1:25" x14ac:dyDescent="0.3">
      <c r="A11115" s="6">
        <v>24000</v>
      </c>
      <c r="B11115" s="6" t="s">
        <v>34818</v>
      </c>
      <c r="C11115" s="6" t="s">
        <v>34819</v>
      </c>
      <c r="D11115" s="6">
        <v>12</v>
      </c>
      <c r="E11115" s="6">
        <v>0</v>
      </c>
      <c r="F11115" s="6"/>
      <c r="G11115" s="6">
        <v>0</v>
      </c>
      <c r="H11115" s="6"/>
      <c r="I11115" s="6"/>
      <c r="J11115" s="6"/>
      <c r="K11115" s="6">
        <v>0</v>
      </c>
      <c r="L11115" s="6" t="s">
        <v>12295</v>
      </c>
      <c r="M11115" s="6">
        <v>63</v>
      </c>
      <c r="N11115" s="6" t="e">
        <f>VLOOKUP(A11115,web_archive!D:AB,18,FALSE)</f>
        <v>#N/A</v>
      </c>
      <c r="O11115" s="6">
        <v>2</v>
      </c>
      <c r="P11115" s="6">
        <v>65536</v>
      </c>
      <c r="Q11115" s="6"/>
      <c r="R11115" s="6">
        <v>1</v>
      </c>
      <c r="S11115" s="6"/>
      <c r="T11115" s="6"/>
      <c r="U11115" s="6" t="s">
        <v>12691</v>
      </c>
      <c r="V11115" s="6" t="s">
        <v>12368</v>
      </c>
      <c r="W11115" s="6" t="s">
        <v>12299</v>
      </c>
      <c r="X11115" s="6" t="s">
        <v>12299</v>
      </c>
      <c r="Y11115" s="6"/>
    </row>
    <row r="11116" spans="1:25" x14ac:dyDescent="0.3">
      <c r="A11116" s="6">
        <v>24001</v>
      </c>
      <c r="B11116" s="6" t="s">
        <v>34820</v>
      </c>
      <c r="C11116" s="6" t="s">
        <v>34821</v>
      </c>
      <c r="D11116" s="6">
        <v>12</v>
      </c>
      <c r="E11116" s="6">
        <v>0</v>
      </c>
      <c r="F11116" s="6"/>
      <c r="G11116" s="6">
        <v>0</v>
      </c>
      <c r="H11116" s="6"/>
      <c r="I11116" s="6"/>
      <c r="J11116" s="6"/>
      <c r="K11116" s="6">
        <v>0</v>
      </c>
      <c r="L11116" s="6" t="s">
        <v>12295</v>
      </c>
      <c r="M11116" s="6">
        <v>63</v>
      </c>
      <c r="N11116" s="6" t="e">
        <f>VLOOKUP(A11116,web_archive!D:AB,18,FALSE)</f>
        <v>#N/A</v>
      </c>
      <c r="O11116" s="6">
        <v>2</v>
      </c>
      <c r="P11116" s="6">
        <v>131072</v>
      </c>
      <c r="Q11116" s="6"/>
      <c r="R11116" s="6">
        <v>1</v>
      </c>
      <c r="S11116" s="6"/>
      <c r="T11116" s="6"/>
      <c r="U11116" s="6" t="s">
        <v>12858</v>
      </c>
      <c r="V11116" s="6" t="s">
        <v>12368</v>
      </c>
      <c r="W11116" s="6" t="s">
        <v>12299</v>
      </c>
      <c r="X11116" s="6" t="s">
        <v>12299</v>
      </c>
      <c r="Y11116" s="6"/>
    </row>
    <row r="11117" spans="1:25" x14ac:dyDescent="0.3">
      <c r="A11117" s="6">
        <v>24002</v>
      </c>
      <c r="B11117" s="6" t="s">
        <v>34822</v>
      </c>
      <c r="C11117" s="6" t="s">
        <v>34823</v>
      </c>
      <c r="D11117" s="6">
        <v>12</v>
      </c>
      <c r="E11117" s="6">
        <v>0</v>
      </c>
      <c r="F11117" s="6"/>
      <c r="G11117" s="6">
        <v>0</v>
      </c>
      <c r="H11117" s="6"/>
      <c r="I11117" s="6"/>
      <c r="J11117" s="6"/>
      <c r="K11117" s="6">
        <v>0</v>
      </c>
      <c r="L11117" s="6" t="s">
        <v>12295</v>
      </c>
      <c r="M11117" s="6">
        <v>63</v>
      </c>
      <c r="N11117" s="6" t="e">
        <f>VLOOKUP(A11117,web_archive!D:AB,18,FALSE)</f>
        <v>#N/A</v>
      </c>
      <c r="O11117" s="6">
        <v>2</v>
      </c>
      <c r="P11117" s="6">
        <v>262144</v>
      </c>
      <c r="Q11117" s="6"/>
      <c r="R11117" s="6">
        <v>1</v>
      </c>
      <c r="S11117" s="6"/>
      <c r="T11117" s="6"/>
      <c r="U11117" s="6" t="s">
        <v>12787</v>
      </c>
      <c r="V11117" s="6" t="s">
        <v>12368</v>
      </c>
      <c r="W11117" s="6" t="s">
        <v>12299</v>
      </c>
      <c r="X11117" s="6" t="s">
        <v>12299</v>
      </c>
      <c r="Y11117" s="6"/>
    </row>
    <row r="11118" spans="1:25" x14ac:dyDescent="0.3">
      <c r="A11118" s="6">
        <v>24003</v>
      </c>
      <c r="B11118" s="6" t="s">
        <v>34824</v>
      </c>
      <c r="C11118" s="6" t="s">
        <v>34825</v>
      </c>
      <c r="D11118" s="6">
        <v>12</v>
      </c>
      <c r="E11118" s="6">
        <v>0</v>
      </c>
      <c r="F11118" s="6"/>
      <c r="G11118" s="6">
        <v>0</v>
      </c>
      <c r="H11118" s="6"/>
      <c r="I11118" s="6"/>
      <c r="J11118" s="6"/>
      <c r="K11118" s="6">
        <v>0</v>
      </c>
      <c r="L11118" s="6" t="s">
        <v>12295</v>
      </c>
      <c r="M11118" s="6">
        <v>63</v>
      </c>
      <c r="N11118" s="6" t="e">
        <f>VLOOKUP(A11118,web_archive!D:AB,18,FALSE)</f>
        <v>#N/A</v>
      </c>
      <c r="O11118" s="6">
        <v>2</v>
      </c>
      <c r="P11118" s="6">
        <v>524288</v>
      </c>
      <c r="Q11118" s="6"/>
      <c r="R11118" s="6">
        <v>1</v>
      </c>
      <c r="S11118" s="6"/>
      <c r="T11118" s="6"/>
      <c r="U11118" s="6" t="s">
        <v>13315</v>
      </c>
      <c r="V11118" s="6" t="s">
        <v>12368</v>
      </c>
      <c r="W11118" s="6" t="s">
        <v>12299</v>
      </c>
      <c r="X11118" s="6" t="s">
        <v>12299</v>
      </c>
      <c r="Y11118" s="6"/>
    </row>
    <row r="11119" spans="1:25" x14ac:dyDescent="0.3">
      <c r="A11119" s="6">
        <v>24004</v>
      </c>
      <c r="B11119" s="6" t="s">
        <v>34826</v>
      </c>
      <c r="C11119" s="6" t="s">
        <v>34827</v>
      </c>
      <c r="D11119" s="6">
        <v>12</v>
      </c>
      <c r="E11119" s="6">
        <v>0</v>
      </c>
      <c r="F11119" s="6"/>
      <c r="G11119" s="6">
        <v>0</v>
      </c>
      <c r="H11119" s="6"/>
      <c r="I11119" s="6"/>
      <c r="J11119" s="6"/>
      <c r="K11119" s="6">
        <v>0</v>
      </c>
      <c r="L11119" s="6" t="s">
        <v>12295</v>
      </c>
      <c r="M11119" s="6">
        <v>63</v>
      </c>
      <c r="N11119" s="6" t="e">
        <f>VLOOKUP(A11119,web_archive!D:AB,18,FALSE)</f>
        <v>#N/A</v>
      </c>
      <c r="O11119" s="6">
        <v>2</v>
      </c>
      <c r="P11119" s="6">
        <v>1048576</v>
      </c>
      <c r="Q11119" s="6"/>
      <c r="R11119" s="6">
        <v>1</v>
      </c>
      <c r="S11119" s="6"/>
      <c r="T11119" s="6"/>
      <c r="U11119" s="6" t="s">
        <v>12660</v>
      </c>
      <c r="V11119" s="6" t="s">
        <v>12368</v>
      </c>
      <c r="W11119" s="6" t="s">
        <v>12299</v>
      </c>
      <c r="X11119" s="6" t="s">
        <v>12299</v>
      </c>
      <c r="Y11119" s="6"/>
    </row>
    <row r="11120" spans="1:25" x14ac:dyDescent="0.3">
      <c r="A11120" s="6">
        <v>24005</v>
      </c>
      <c r="B11120" s="6" t="s">
        <v>34828</v>
      </c>
      <c r="C11120" s="6" t="s">
        <v>34829</v>
      </c>
      <c r="D11120" s="6">
        <v>12</v>
      </c>
      <c r="E11120" s="6">
        <v>0</v>
      </c>
      <c r="F11120" s="6"/>
      <c r="G11120" s="6">
        <v>0</v>
      </c>
      <c r="H11120" s="6"/>
      <c r="I11120" s="6"/>
      <c r="J11120" s="6"/>
      <c r="K11120" s="6">
        <v>0</v>
      </c>
      <c r="L11120" s="6" t="s">
        <v>12295</v>
      </c>
      <c r="M11120" s="6">
        <v>63</v>
      </c>
      <c r="N11120" s="6" t="e">
        <f>VLOOKUP(A11120,web_archive!D:AB,18,FALSE)</f>
        <v>#N/A</v>
      </c>
      <c r="O11120" s="6">
        <v>2</v>
      </c>
      <c r="P11120" s="6">
        <v>2097152</v>
      </c>
      <c r="Q11120" s="6"/>
      <c r="R11120" s="6">
        <v>1</v>
      </c>
      <c r="S11120" s="6"/>
      <c r="T11120" s="6"/>
      <c r="U11120" s="6" t="s">
        <v>12542</v>
      </c>
      <c r="V11120" s="6" t="s">
        <v>12368</v>
      </c>
      <c r="W11120" s="6" t="s">
        <v>12299</v>
      </c>
      <c r="X11120" s="6" t="s">
        <v>12299</v>
      </c>
      <c r="Y11120" s="6"/>
    </row>
    <row r="11121" spans="1:26" x14ac:dyDescent="0.3">
      <c r="A11121" s="6">
        <v>24006</v>
      </c>
      <c r="B11121" s="6" t="s">
        <v>34830</v>
      </c>
      <c r="C11121" s="6" t="s">
        <v>34831</v>
      </c>
      <c r="D11121" s="6">
        <v>12</v>
      </c>
      <c r="E11121" s="6">
        <v>0</v>
      </c>
      <c r="F11121" s="6"/>
      <c r="G11121" s="6">
        <v>0</v>
      </c>
      <c r="H11121" s="6"/>
      <c r="I11121" s="6"/>
      <c r="J11121" s="6"/>
      <c r="K11121" s="6">
        <v>0</v>
      </c>
      <c r="L11121" s="6" t="s">
        <v>12295</v>
      </c>
      <c r="M11121" s="6">
        <v>63</v>
      </c>
      <c r="N11121" s="6" t="e">
        <f>VLOOKUP(A11121,web_archive!D:AB,18,FALSE)</f>
        <v>#N/A</v>
      </c>
      <c r="O11121" s="6">
        <v>2</v>
      </c>
      <c r="P11121" s="6">
        <v>65536</v>
      </c>
      <c r="Q11121" s="6"/>
      <c r="R11121" s="6">
        <v>30</v>
      </c>
      <c r="S11121" s="6"/>
      <c r="T11121" s="6"/>
      <c r="U11121" s="6" t="s">
        <v>12691</v>
      </c>
      <c r="V11121" s="6" t="s">
        <v>12600</v>
      </c>
      <c r="W11121" s="6" t="s">
        <v>12299</v>
      </c>
      <c r="X11121" s="6" t="s">
        <v>12299</v>
      </c>
      <c r="Y11121" s="6"/>
      <c r="Z11121" s="6"/>
    </row>
    <row r="11122" spans="1:26" x14ac:dyDescent="0.3">
      <c r="A11122" s="6">
        <v>24007</v>
      </c>
      <c r="B11122" s="6" t="s">
        <v>34832</v>
      </c>
      <c r="C11122" s="6" t="s">
        <v>34833</v>
      </c>
      <c r="D11122" s="6">
        <v>12</v>
      </c>
      <c r="E11122" s="6">
        <v>0</v>
      </c>
      <c r="F11122" s="6"/>
      <c r="G11122" s="6">
        <v>0</v>
      </c>
      <c r="H11122" s="6"/>
      <c r="I11122" s="6"/>
      <c r="J11122" s="6"/>
      <c r="K11122" s="6">
        <v>0</v>
      </c>
      <c r="L11122" s="6" t="s">
        <v>12295</v>
      </c>
      <c r="M11122" s="6">
        <v>63</v>
      </c>
      <c r="N11122" s="6" t="e">
        <f>VLOOKUP(A11122,web_archive!D:AB,18,FALSE)</f>
        <v>#N/A</v>
      </c>
      <c r="O11122" s="6">
        <v>2</v>
      </c>
      <c r="P11122" s="6">
        <v>131072</v>
      </c>
      <c r="Q11122" s="6"/>
      <c r="R11122" s="6">
        <v>30</v>
      </c>
      <c r="S11122" s="6"/>
      <c r="T11122" s="6"/>
      <c r="U11122" s="6" t="s">
        <v>12858</v>
      </c>
      <c r="V11122" s="6" t="s">
        <v>12600</v>
      </c>
      <c r="W11122" s="6" t="s">
        <v>12299</v>
      </c>
      <c r="X11122" s="6" t="s">
        <v>12299</v>
      </c>
      <c r="Y11122" s="6"/>
      <c r="Z11122" s="6"/>
    </row>
    <row r="11123" spans="1:26" x14ac:dyDescent="0.3">
      <c r="A11123" s="6">
        <v>24008</v>
      </c>
      <c r="B11123" s="6" t="s">
        <v>34834</v>
      </c>
      <c r="C11123" s="6" t="s">
        <v>34835</v>
      </c>
      <c r="D11123" s="6">
        <v>12</v>
      </c>
      <c r="E11123" s="6">
        <v>0</v>
      </c>
      <c r="F11123" s="6"/>
      <c r="G11123" s="6">
        <v>0</v>
      </c>
      <c r="H11123" s="6"/>
      <c r="I11123" s="6"/>
      <c r="J11123" s="6"/>
      <c r="K11123" s="6">
        <v>0</v>
      </c>
      <c r="L11123" s="6" t="s">
        <v>12295</v>
      </c>
      <c r="M11123" s="6">
        <v>63</v>
      </c>
      <c r="N11123" s="6" t="e">
        <f>VLOOKUP(A11123,web_archive!D:AB,18,FALSE)</f>
        <v>#N/A</v>
      </c>
      <c r="O11123" s="6">
        <v>2</v>
      </c>
      <c r="P11123" s="6">
        <v>262144</v>
      </c>
      <c r="Q11123" s="6"/>
      <c r="R11123" s="6">
        <v>60</v>
      </c>
      <c r="S11123" s="6"/>
      <c r="T11123" s="6"/>
      <c r="U11123" s="6" t="s">
        <v>12787</v>
      </c>
      <c r="V11123" s="6" t="s">
        <v>12600</v>
      </c>
      <c r="W11123" s="6" t="s">
        <v>12299</v>
      </c>
      <c r="X11123" s="6" t="s">
        <v>12299</v>
      </c>
      <c r="Y11123" s="6"/>
      <c r="Z11123" s="6"/>
    </row>
    <row r="11124" spans="1:26" x14ac:dyDescent="0.3">
      <c r="A11124" s="6">
        <v>24009</v>
      </c>
      <c r="B11124" s="6" t="s">
        <v>34836</v>
      </c>
      <c r="C11124" s="6" t="s">
        <v>34837</v>
      </c>
      <c r="D11124" s="6">
        <v>12</v>
      </c>
      <c r="E11124" s="6">
        <v>0</v>
      </c>
      <c r="F11124" s="6"/>
      <c r="G11124" s="6">
        <v>0</v>
      </c>
      <c r="H11124" s="6"/>
      <c r="I11124" s="6"/>
      <c r="J11124" s="6"/>
      <c r="K11124" s="6">
        <v>0</v>
      </c>
      <c r="L11124" s="6" t="s">
        <v>12295</v>
      </c>
      <c r="M11124" s="6">
        <v>63</v>
      </c>
      <c r="N11124" s="6" t="e">
        <f>VLOOKUP(A11124,web_archive!D:AB,18,FALSE)</f>
        <v>#N/A</v>
      </c>
      <c r="O11124" s="6">
        <v>2</v>
      </c>
      <c r="P11124" s="6">
        <v>524288</v>
      </c>
      <c r="Q11124" s="6"/>
      <c r="R11124" s="6">
        <v>90</v>
      </c>
      <c r="S11124" s="6"/>
      <c r="T11124" s="6"/>
      <c r="U11124" s="6" t="s">
        <v>13315</v>
      </c>
      <c r="V11124" s="6" t="s">
        <v>12600</v>
      </c>
      <c r="W11124" s="6" t="s">
        <v>12299</v>
      </c>
      <c r="X11124" s="6" t="s">
        <v>12299</v>
      </c>
      <c r="Y11124" s="6"/>
      <c r="Z11124" s="6"/>
    </row>
    <row r="11125" spans="1:26" x14ac:dyDescent="0.3">
      <c r="A11125" s="6">
        <v>24010</v>
      </c>
      <c r="B11125" s="6" t="s">
        <v>34838</v>
      </c>
      <c r="C11125" s="6" t="s">
        <v>34839</v>
      </c>
      <c r="D11125" s="6">
        <v>12</v>
      </c>
      <c r="E11125" s="6">
        <v>0</v>
      </c>
      <c r="F11125" s="6"/>
      <c r="G11125" s="6">
        <v>0</v>
      </c>
      <c r="H11125" s="6"/>
      <c r="I11125" s="6"/>
      <c r="J11125" s="6"/>
      <c r="K11125" s="6">
        <v>0</v>
      </c>
      <c r="L11125" s="6" t="s">
        <v>12295</v>
      </c>
      <c r="M11125" s="6">
        <v>63</v>
      </c>
      <c r="N11125" s="6" t="e">
        <f>VLOOKUP(A11125,web_archive!D:AB,18,FALSE)</f>
        <v>#N/A</v>
      </c>
      <c r="O11125" s="6">
        <v>2</v>
      </c>
      <c r="P11125" s="6">
        <v>1048576</v>
      </c>
      <c r="Q11125" s="6"/>
      <c r="R11125" s="6">
        <v>120</v>
      </c>
      <c r="S11125" s="6"/>
      <c r="T11125" s="6"/>
      <c r="U11125" s="6" t="s">
        <v>12660</v>
      </c>
      <c r="V11125" s="6" t="s">
        <v>12600</v>
      </c>
      <c r="W11125" s="6" t="s">
        <v>12299</v>
      </c>
      <c r="X11125" s="6" t="s">
        <v>12299</v>
      </c>
      <c r="Y11125" s="6"/>
      <c r="Z11125" s="6"/>
    </row>
    <row r="11126" spans="1:26" x14ac:dyDescent="0.3">
      <c r="A11126" s="6">
        <v>24011</v>
      </c>
      <c r="B11126" s="6" t="s">
        <v>34840</v>
      </c>
      <c r="C11126" s="6" t="s">
        <v>34841</v>
      </c>
      <c r="D11126" s="6">
        <v>12</v>
      </c>
      <c r="E11126" s="6">
        <v>0</v>
      </c>
      <c r="F11126" s="6"/>
      <c r="G11126" s="6">
        <v>0</v>
      </c>
      <c r="H11126" s="6"/>
      <c r="I11126" s="6"/>
      <c r="J11126" s="6"/>
      <c r="K11126" s="6">
        <v>0</v>
      </c>
      <c r="L11126" s="6" t="s">
        <v>12295</v>
      </c>
      <c r="M11126" s="6">
        <v>63</v>
      </c>
      <c r="N11126" s="6" t="e">
        <f>VLOOKUP(A11126,web_archive!D:AB,18,FALSE)</f>
        <v>#N/A</v>
      </c>
      <c r="O11126" s="6">
        <v>2</v>
      </c>
      <c r="P11126" s="6">
        <v>2097152</v>
      </c>
      <c r="Q11126" s="6"/>
      <c r="R11126" s="6">
        <v>150</v>
      </c>
      <c r="S11126" s="6"/>
      <c r="T11126" s="6"/>
      <c r="U11126" s="6" t="s">
        <v>12542</v>
      </c>
      <c r="V11126" s="6" t="s">
        <v>12600</v>
      </c>
      <c r="W11126" s="6" t="s">
        <v>12299</v>
      </c>
      <c r="X11126" s="6" t="s">
        <v>12299</v>
      </c>
      <c r="Y11126" s="6"/>
      <c r="Z11126" s="6"/>
    </row>
    <row r="11127" spans="1:26" x14ac:dyDescent="0.3">
      <c r="A11127" s="6">
        <v>24012</v>
      </c>
      <c r="B11127" s="6" t="s">
        <v>34842</v>
      </c>
      <c r="C11127" s="6" t="s">
        <v>34843</v>
      </c>
      <c r="D11127" s="6">
        <v>12</v>
      </c>
      <c r="E11127" s="6">
        <v>0</v>
      </c>
      <c r="F11127" s="6"/>
      <c r="G11127" s="6">
        <v>0</v>
      </c>
      <c r="H11127" s="6"/>
      <c r="I11127" s="6"/>
      <c r="J11127" s="6"/>
      <c r="K11127" s="6">
        <v>0</v>
      </c>
      <c r="L11127" s="6" t="s">
        <v>12295</v>
      </c>
      <c r="M11127" s="6">
        <v>63</v>
      </c>
      <c r="N11127" s="6" t="e">
        <f>VLOOKUP(A11127,web_archive!D:AB,18,FALSE)</f>
        <v>#N/A</v>
      </c>
      <c r="O11127" s="6">
        <v>2</v>
      </c>
      <c r="P11127" s="6">
        <v>131072</v>
      </c>
      <c r="Q11127" s="6"/>
      <c r="R11127" s="6">
        <v>1</v>
      </c>
      <c r="S11127" s="6"/>
      <c r="T11127" s="6"/>
      <c r="U11127" s="6" t="s">
        <v>12858</v>
      </c>
      <c r="V11127" s="6" t="s">
        <v>12368</v>
      </c>
      <c r="W11127" s="6" t="s">
        <v>12299</v>
      </c>
      <c r="X11127" s="6" t="s">
        <v>12299</v>
      </c>
      <c r="Y11127" s="6"/>
      <c r="Z11127" s="6"/>
    </row>
    <row r="11128" spans="1:26" x14ac:dyDescent="0.3">
      <c r="A11128" s="6">
        <v>24013</v>
      </c>
      <c r="B11128" s="6" t="s">
        <v>34844</v>
      </c>
      <c r="C11128" s="6" t="s">
        <v>34845</v>
      </c>
      <c r="D11128" s="6">
        <v>12</v>
      </c>
      <c r="E11128" s="6">
        <v>0</v>
      </c>
      <c r="F11128" s="6"/>
      <c r="G11128" s="6">
        <v>0</v>
      </c>
      <c r="H11128" s="6"/>
      <c r="I11128" s="6"/>
      <c r="J11128" s="6"/>
      <c r="K11128" s="6">
        <v>0</v>
      </c>
      <c r="L11128" s="6" t="s">
        <v>12295</v>
      </c>
      <c r="M11128" s="6">
        <v>63</v>
      </c>
      <c r="N11128" s="6" t="e">
        <f>VLOOKUP(A11128,web_archive!D:AB,18,FALSE)</f>
        <v>#N/A</v>
      </c>
      <c r="O11128" s="6">
        <v>2</v>
      </c>
      <c r="P11128" s="6">
        <v>65536</v>
      </c>
      <c r="Q11128" s="6"/>
      <c r="R11128" s="6">
        <v>1</v>
      </c>
      <c r="S11128" s="6"/>
      <c r="T11128" s="6"/>
      <c r="U11128" s="6" t="s">
        <v>12787</v>
      </c>
      <c r="V11128" s="6" t="s">
        <v>12368</v>
      </c>
      <c r="W11128" s="6" t="s">
        <v>12299</v>
      </c>
      <c r="X11128" s="6" t="s">
        <v>12299</v>
      </c>
      <c r="Y11128" s="6"/>
      <c r="Z11128" s="6"/>
    </row>
    <row r="11129" spans="1:26" x14ac:dyDescent="0.3">
      <c r="A11129" s="6">
        <v>24014</v>
      </c>
      <c r="B11129" s="6" t="s">
        <v>34846</v>
      </c>
      <c r="C11129" s="6" t="s">
        <v>34847</v>
      </c>
      <c r="D11129" s="6">
        <v>12</v>
      </c>
      <c r="E11129" s="6">
        <v>0</v>
      </c>
      <c r="F11129" s="6"/>
      <c r="G11129" s="6">
        <v>0</v>
      </c>
      <c r="H11129" s="6"/>
      <c r="I11129" s="6"/>
      <c r="J11129" s="6"/>
      <c r="K11129" s="6">
        <v>0</v>
      </c>
      <c r="L11129" s="6" t="s">
        <v>12295</v>
      </c>
      <c r="M11129" s="6">
        <v>63</v>
      </c>
      <c r="N11129" s="6" t="e">
        <f>VLOOKUP(A11129,web_archive!D:AB,18,FALSE)</f>
        <v>#N/A</v>
      </c>
      <c r="O11129" s="6">
        <v>2</v>
      </c>
      <c r="P11129" s="6">
        <v>524288</v>
      </c>
      <c r="Q11129" s="6"/>
      <c r="R11129" s="6">
        <v>1</v>
      </c>
      <c r="S11129" s="6"/>
      <c r="T11129" s="6"/>
      <c r="U11129" s="6" t="s">
        <v>13315</v>
      </c>
      <c r="V11129" s="6" t="s">
        <v>12368</v>
      </c>
      <c r="W11129" s="6" t="s">
        <v>12299</v>
      </c>
      <c r="X11129" s="6" t="s">
        <v>12299</v>
      </c>
      <c r="Y11129" s="6"/>
      <c r="Z11129" s="6"/>
    </row>
    <row r="11130" spans="1:26" x14ac:dyDescent="0.3">
      <c r="A11130" s="6">
        <v>24015</v>
      </c>
      <c r="B11130" s="6" t="s">
        <v>34848</v>
      </c>
      <c r="C11130" s="6" t="s">
        <v>34849</v>
      </c>
      <c r="D11130" s="6">
        <v>12</v>
      </c>
      <c r="E11130" s="6">
        <v>0</v>
      </c>
      <c r="F11130" s="6"/>
      <c r="G11130" s="6">
        <v>0</v>
      </c>
      <c r="H11130" s="6"/>
      <c r="I11130" s="6"/>
      <c r="J11130" s="6"/>
      <c r="K11130" s="6">
        <v>0</v>
      </c>
      <c r="L11130" s="6" t="s">
        <v>12295</v>
      </c>
      <c r="M11130" s="6">
        <v>63</v>
      </c>
      <c r="N11130" s="6" t="e">
        <f>VLOOKUP(A11130,web_archive!D:AB,18,FALSE)</f>
        <v>#N/A</v>
      </c>
      <c r="O11130" s="6">
        <v>2</v>
      </c>
      <c r="P11130" s="6">
        <v>262144</v>
      </c>
      <c r="Q11130" s="6"/>
      <c r="R11130" s="6">
        <v>1</v>
      </c>
      <c r="S11130" s="6"/>
      <c r="T11130" s="6"/>
      <c r="U11130" s="6" t="s">
        <v>12660</v>
      </c>
      <c r="V11130" s="6" t="s">
        <v>12368</v>
      </c>
      <c r="W11130" s="6" t="s">
        <v>12299</v>
      </c>
      <c r="X11130" s="6" t="s">
        <v>12299</v>
      </c>
      <c r="Y11130" s="6"/>
      <c r="Z11130" s="6"/>
    </row>
    <row r="11131" spans="1:26" x14ac:dyDescent="0.3">
      <c r="A11131" s="6">
        <v>24016</v>
      </c>
      <c r="B11131" s="6" t="s">
        <v>34850</v>
      </c>
      <c r="C11131" s="6" t="s">
        <v>34851</v>
      </c>
      <c r="D11131" s="6">
        <v>12</v>
      </c>
      <c r="E11131" s="6">
        <v>0</v>
      </c>
      <c r="F11131" s="6"/>
      <c r="G11131" s="6">
        <v>0</v>
      </c>
      <c r="H11131" s="6"/>
      <c r="I11131" s="6"/>
      <c r="J11131" s="6"/>
      <c r="K11131" s="6">
        <v>0</v>
      </c>
      <c r="L11131" s="6" t="s">
        <v>12295</v>
      </c>
      <c r="M11131" s="6">
        <v>63</v>
      </c>
      <c r="N11131" s="6" t="e">
        <f>VLOOKUP(A11131,web_archive!D:AB,18,FALSE)</f>
        <v>#N/A</v>
      </c>
      <c r="O11131" s="6">
        <v>2</v>
      </c>
      <c r="P11131" s="6">
        <v>1048576</v>
      </c>
      <c r="Q11131" s="6"/>
      <c r="R11131" s="6">
        <v>1</v>
      </c>
      <c r="S11131" s="6"/>
      <c r="T11131" s="6"/>
      <c r="U11131" s="6" t="s">
        <v>12542</v>
      </c>
      <c r="V11131" s="6" t="s">
        <v>12368</v>
      </c>
      <c r="W11131" s="6" t="s">
        <v>12299</v>
      </c>
      <c r="X11131" s="6" t="s">
        <v>12299</v>
      </c>
      <c r="Y11131" s="6"/>
      <c r="Z11131" s="6"/>
    </row>
    <row r="11132" spans="1:26" x14ac:dyDescent="0.3">
      <c r="A11132" s="6">
        <v>24017</v>
      </c>
      <c r="B11132" s="6" t="s">
        <v>34852</v>
      </c>
      <c r="C11132" s="6" t="s">
        <v>34853</v>
      </c>
      <c r="D11132" s="6">
        <v>12</v>
      </c>
      <c r="E11132" s="6">
        <v>0</v>
      </c>
      <c r="F11132" s="6"/>
      <c r="G11132" s="6">
        <v>0</v>
      </c>
      <c r="H11132" s="6"/>
      <c r="I11132" s="6"/>
      <c r="J11132" s="6"/>
      <c r="K11132" s="6">
        <v>0</v>
      </c>
      <c r="L11132" s="6" t="s">
        <v>12295</v>
      </c>
      <c r="M11132" s="6">
        <v>63</v>
      </c>
      <c r="N11132" s="6" t="e">
        <f>VLOOKUP(A11132,web_archive!D:AB,18,FALSE)</f>
        <v>#N/A</v>
      </c>
      <c r="O11132" s="6">
        <v>2</v>
      </c>
      <c r="P11132" s="6">
        <v>2097152</v>
      </c>
      <c r="Q11132" s="6"/>
      <c r="R11132" s="6">
        <v>1</v>
      </c>
      <c r="S11132" s="6"/>
      <c r="T11132" s="6"/>
      <c r="U11132" s="6" t="s">
        <v>12691</v>
      </c>
      <c r="V11132" s="6" t="s">
        <v>12368</v>
      </c>
      <c r="W11132" s="6" t="s">
        <v>12299</v>
      </c>
      <c r="X11132" s="6" t="s">
        <v>12299</v>
      </c>
      <c r="Y11132" s="6"/>
      <c r="Z11132" s="6"/>
    </row>
    <row r="11133" spans="1:26" x14ac:dyDescent="0.3">
      <c r="A11133" s="6">
        <v>24018</v>
      </c>
      <c r="B11133" s="6" t="s">
        <v>34854</v>
      </c>
      <c r="C11133" s="6" t="s">
        <v>34855</v>
      </c>
      <c r="D11133" s="6">
        <v>12</v>
      </c>
      <c r="E11133" s="6">
        <v>0</v>
      </c>
      <c r="F11133" s="6"/>
      <c r="G11133" s="6">
        <v>0</v>
      </c>
      <c r="H11133" s="6"/>
      <c r="I11133" s="6">
        <v>0</v>
      </c>
      <c r="J11133" s="6"/>
      <c r="K11133" s="6">
        <v>0</v>
      </c>
      <c r="L11133" s="6" t="s">
        <v>12295</v>
      </c>
      <c r="M11133" s="6">
        <v>63</v>
      </c>
      <c r="N11133" s="6" t="e">
        <f>VLOOKUP(A11133,web_archive!D:AB,18,FALSE)</f>
        <v>#N/A</v>
      </c>
      <c r="O11133" s="6">
        <v>2</v>
      </c>
      <c r="P11133" s="6">
        <v>1048576</v>
      </c>
      <c r="Q11133" s="6"/>
      <c r="R11133" s="6">
        <v>1</v>
      </c>
      <c r="S11133" s="6">
        <v>1</v>
      </c>
      <c r="T11133" s="6">
        <v>0</v>
      </c>
      <c r="U11133" s="6" t="s">
        <v>13056</v>
      </c>
      <c r="V11133" s="6" t="s">
        <v>34856</v>
      </c>
      <c r="W11133" s="6" t="s">
        <v>12299</v>
      </c>
      <c r="X11133" s="6" t="s">
        <v>12299</v>
      </c>
      <c r="Y11133" s="6"/>
      <c r="Z11133" s="6"/>
    </row>
    <row r="11134" spans="1:26" x14ac:dyDescent="0.3">
      <c r="A11134" s="6">
        <v>24019</v>
      </c>
      <c r="B11134" s="6" t="s">
        <v>34857</v>
      </c>
      <c r="C11134" s="6" t="s">
        <v>34858</v>
      </c>
      <c r="D11134" s="6">
        <v>12</v>
      </c>
      <c r="E11134" s="6">
        <v>0</v>
      </c>
      <c r="F11134" s="6"/>
      <c r="G11134" s="6">
        <v>0</v>
      </c>
      <c r="H11134" s="6"/>
      <c r="I11134" s="6">
        <v>0</v>
      </c>
      <c r="J11134" s="6"/>
      <c r="K11134" s="6">
        <v>0</v>
      </c>
      <c r="L11134" s="6" t="s">
        <v>12295</v>
      </c>
      <c r="M11134" s="6">
        <v>63</v>
      </c>
      <c r="N11134" s="6" t="e">
        <f>VLOOKUP(A11134,web_archive!D:AB,18,FALSE)</f>
        <v>#N/A</v>
      </c>
      <c r="O11134" s="6">
        <v>2</v>
      </c>
      <c r="P11134" s="6">
        <v>131072</v>
      </c>
      <c r="Q11134" s="6"/>
      <c r="R11134" s="6">
        <v>1</v>
      </c>
      <c r="S11134" s="6">
        <v>1</v>
      </c>
      <c r="T11134" s="6">
        <v>0</v>
      </c>
      <c r="U11134" s="6" t="s">
        <v>13138</v>
      </c>
      <c r="V11134" s="6" t="s">
        <v>34859</v>
      </c>
      <c r="W11134" s="6" t="s">
        <v>12675</v>
      </c>
      <c r="X11134" s="6" t="s">
        <v>14415</v>
      </c>
      <c r="Y11134" s="6" t="s">
        <v>12299</v>
      </c>
      <c r="Z11134" s="6" t="s">
        <v>12299</v>
      </c>
    </row>
    <row r="11135" spans="1:26" x14ac:dyDescent="0.3">
      <c r="A11135" s="6">
        <v>24020</v>
      </c>
      <c r="B11135" s="6" t="s">
        <v>34860</v>
      </c>
      <c r="C11135" s="6" t="s">
        <v>34861</v>
      </c>
      <c r="D11135" s="6">
        <v>12</v>
      </c>
      <c r="E11135" s="6">
        <v>0</v>
      </c>
      <c r="F11135" s="6"/>
      <c r="G11135" s="6">
        <v>0</v>
      </c>
      <c r="H11135" s="6"/>
      <c r="I11135" s="6">
        <v>0</v>
      </c>
      <c r="J11135" s="6"/>
      <c r="K11135" s="6">
        <v>0</v>
      </c>
      <c r="L11135" s="6" t="s">
        <v>12295</v>
      </c>
      <c r="M11135" s="6">
        <v>63</v>
      </c>
      <c r="N11135" s="6" t="e">
        <f>VLOOKUP(A11135,web_archive!D:AB,18,FALSE)</f>
        <v>#N/A</v>
      </c>
      <c r="O11135" s="6">
        <v>2</v>
      </c>
      <c r="P11135" s="6">
        <v>2097152</v>
      </c>
      <c r="Q11135" s="6"/>
      <c r="R11135" s="6">
        <v>1</v>
      </c>
      <c r="S11135" s="6">
        <v>1</v>
      </c>
      <c r="T11135" s="6">
        <v>0</v>
      </c>
      <c r="U11135" s="6" t="s">
        <v>13923</v>
      </c>
      <c r="V11135" s="6" t="s">
        <v>34862</v>
      </c>
      <c r="W11135" s="6" t="s">
        <v>14415</v>
      </c>
      <c r="X11135" s="6" t="s">
        <v>12299</v>
      </c>
      <c r="Y11135" s="6" t="s">
        <v>12299</v>
      </c>
      <c r="Z11135" s="6"/>
    </row>
    <row r="11136" spans="1:26" x14ac:dyDescent="0.3">
      <c r="A11136" s="6">
        <v>24021</v>
      </c>
      <c r="B11136" s="6" t="s">
        <v>34863</v>
      </c>
      <c r="C11136" s="6" t="s">
        <v>34864</v>
      </c>
      <c r="D11136" s="6">
        <v>12</v>
      </c>
      <c r="E11136" s="6">
        <v>0</v>
      </c>
      <c r="F11136" s="6"/>
      <c r="G11136" s="6">
        <v>0</v>
      </c>
      <c r="H11136" s="6"/>
      <c r="I11136" s="6">
        <v>0</v>
      </c>
      <c r="J11136" s="6"/>
      <c r="K11136" s="6">
        <v>0</v>
      </c>
      <c r="L11136" s="6" t="s">
        <v>12295</v>
      </c>
      <c r="M11136" s="6">
        <v>63</v>
      </c>
      <c r="N11136" s="6" t="e">
        <f>VLOOKUP(A11136,web_archive!D:AB,18,FALSE)</f>
        <v>#N/A</v>
      </c>
      <c r="O11136" s="6">
        <v>2</v>
      </c>
      <c r="P11136" s="6">
        <v>1048576</v>
      </c>
      <c r="Q11136" s="6"/>
      <c r="R11136" s="6">
        <v>1</v>
      </c>
      <c r="S11136" s="6">
        <v>1</v>
      </c>
      <c r="T11136" s="6">
        <v>0</v>
      </c>
      <c r="U11136" s="6" t="s">
        <v>13638</v>
      </c>
      <c r="V11136" s="6" t="s">
        <v>34865</v>
      </c>
      <c r="W11136" s="6" t="s">
        <v>12299</v>
      </c>
      <c r="X11136" s="6" t="s">
        <v>12299</v>
      </c>
      <c r="Y11136" s="6"/>
      <c r="Z11136" s="6"/>
    </row>
    <row r="11137" spans="1:27" x14ac:dyDescent="0.3">
      <c r="A11137" s="6">
        <v>24022</v>
      </c>
      <c r="B11137" s="6" t="s">
        <v>34866</v>
      </c>
      <c r="C11137" s="6" t="s">
        <v>34867</v>
      </c>
      <c r="D11137" s="6">
        <v>12</v>
      </c>
      <c r="E11137" s="6">
        <v>0</v>
      </c>
      <c r="F11137" s="6"/>
      <c r="G11137" s="6">
        <v>0</v>
      </c>
      <c r="H11137" s="6"/>
      <c r="I11137" s="6">
        <v>0</v>
      </c>
      <c r="J11137" s="6"/>
      <c r="K11137" s="6">
        <v>0</v>
      </c>
      <c r="L11137" s="6" t="s">
        <v>12295</v>
      </c>
      <c r="M11137" s="6">
        <v>63</v>
      </c>
      <c r="N11137" s="6" t="e">
        <f>VLOOKUP(A11137,web_archive!D:AB,18,FALSE)</f>
        <v>#N/A</v>
      </c>
      <c r="O11137" s="6">
        <v>2</v>
      </c>
      <c r="P11137" s="6">
        <v>131072</v>
      </c>
      <c r="Q11137" s="6"/>
      <c r="R11137" s="6">
        <v>1</v>
      </c>
      <c r="S11137" s="6">
        <v>1</v>
      </c>
      <c r="T11137" s="6">
        <v>0</v>
      </c>
      <c r="U11137" s="6" t="s">
        <v>13621</v>
      </c>
      <c r="V11137" s="6" t="s">
        <v>34868</v>
      </c>
      <c r="W11137" s="6" t="s">
        <v>14415</v>
      </c>
      <c r="X11137" s="6" t="s">
        <v>12299</v>
      </c>
      <c r="Y11137" s="6" t="s">
        <v>12299</v>
      </c>
      <c r="Z11137" s="6"/>
      <c r="AA11137" s="6"/>
    </row>
    <row r="11138" spans="1:27" x14ac:dyDescent="0.3">
      <c r="A11138" s="6">
        <v>24023</v>
      </c>
      <c r="B11138" s="6" t="s">
        <v>34869</v>
      </c>
      <c r="C11138" s="6" t="s">
        <v>34870</v>
      </c>
      <c r="D11138" s="6">
        <v>12</v>
      </c>
      <c r="E11138" s="6">
        <v>0</v>
      </c>
      <c r="F11138" s="6"/>
      <c r="G11138" s="6">
        <v>0</v>
      </c>
      <c r="H11138" s="6"/>
      <c r="I11138" s="6">
        <v>0</v>
      </c>
      <c r="J11138" s="6"/>
      <c r="K11138" s="6">
        <v>0</v>
      </c>
      <c r="L11138" s="6" t="s">
        <v>12295</v>
      </c>
      <c r="M11138" s="6">
        <v>63</v>
      </c>
      <c r="N11138" s="6" t="e">
        <f>VLOOKUP(A11138,web_archive!D:AB,18,FALSE)</f>
        <v>#N/A</v>
      </c>
      <c r="O11138" s="6">
        <v>2</v>
      </c>
      <c r="P11138" s="6">
        <v>2097152</v>
      </c>
      <c r="Q11138" s="6"/>
      <c r="R11138" s="6">
        <v>1</v>
      </c>
      <c r="S11138" s="6">
        <v>1</v>
      </c>
      <c r="T11138" s="6">
        <v>0</v>
      </c>
      <c r="U11138" s="6" t="s">
        <v>13227</v>
      </c>
      <c r="V11138" s="6" t="s">
        <v>34871</v>
      </c>
      <c r="W11138" s="6" t="s">
        <v>14415</v>
      </c>
      <c r="X11138" s="6" t="s">
        <v>12299</v>
      </c>
      <c r="Y11138" s="6" t="s">
        <v>12299</v>
      </c>
      <c r="Z11138" s="6"/>
      <c r="AA11138" s="6"/>
    </row>
    <row r="11139" spans="1:27" x14ac:dyDescent="0.3">
      <c r="A11139" s="6">
        <v>24024</v>
      </c>
      <c r="B11139" s="6" t="s">
        <v>34872</v>
      </c>
      <c r="C11139" s="6" t="s">
        <v>34873</v>
      </c>
      <c r="D11139" s="6">
        <v>12</v>
      </c>
      <c r="E11139" s="6">
        <v>0</v>
      </c>
      <c r="F11139" s="6"/>
      <c r="G11139" s="6">
        <v>0</v>
      </c>
      <c r="H11139" s="6"/>
      <c r="I11139" s="6"/>
      <c r="J11139" s="6"/>
      <c r="K11139" s="6">
        <v>0</v>
      </c>
      <c r="L11139" s="6" t="s">
        <v>12295</v>
      </c>
      <c r="M11139" s="6">
        <v>63</v>
      </c>
      <c r="N11139" s="6" t="e">
        <f>VLOOKUP(A11139,web_archive!D:AB,18,FALSE)</f>
        <v>#N/A</v>
      </c>
      <c r="O11139" s="6">
        <v>2</v>
      </c>
      <c r="P11139" s="6">
        <v>65536</v>
      </c>
      <c r="Q11139" s="6"/>
      <c r="R11139" s="6">
        <v>1</v>
      </c>
      <c r="S11139" s="6">
        <v>1</v>
      </c>
      <c r="T11139" s="6">
        <v>0</v>
      </c>
      <c r="U11139" s="6" t="s">
        <v>12640</v>
      </c>
      <c r="V11139" s="6" t="s">
        <v>34874</v>
      </c>
      <c r="W11139" s="6" t="s">
        <v>12299</v>
      </c>
      <c r="X11139" s="6" t="s">
        <v>12299</v>
      </c>
      <c r="Y11139" s="6"/>
      <c r="Z11139" s="6"/>
      <c r="AA11139" s="6"/>
    </row>
    <row r="11140" spans="1:27" x14ac:dyDescent="0.3">
      <c r="A11140" s="6">
        <v>24025</v>
      </c>
      <c r="B11140" s="6" t="s">
        <v>34875</v>
      </c>
      <c r="C11140" s="6" t="s">
        <v>34876</v>
      </c>
      <c r="D11140" s="6">
        <v>12</v>
      </c>
      <c r="E11140" s="6">
        <v>0</v>
      </c>
      <c r="F11140" s="6"/>
      <c r="G11140" s="6">
        <v>0</v>
      </c>
      <c r="H11140" s="6"/>
      <c r="I11140" s="6">
        <v>0</v>
      </c>
      <c r="J11140" s="6"/>
      <c r="K11140" s="6">
        <v>0</v>
      </c>
      <c r="L11140" s="6" t="s">
        <v>12295</v>
      </c>
      <c r="M11140" s="6">
        <v>63</v>
      </c>
      <c r="N11140" s="6" t="e">
        <f>VLOOKUP(A11140,web_archive!D:AB,18,FALSE)</f>
        <v>#N/A</v>
      </c>
      <c r="O11140" s="6">
        <v>2</v>
      </c>
      <c r="P11140" s="6">
        <v>524288</v>
      </c>
      <c r="Q11140" s="6"/>
      <c r="R11140" s="6">
        <v>1</v>
      </c>
      <c r="S11140" s="6">
        <v>1</v>
      </c>
      <c r="T11140" s="6">
        <v>0</v>
      </c>
      <c r="U11140" s="6" t="s">
        <v>13923</v>
      </c>
      <c r="V11140" s="6" t="s">
        <v>15882</v>
      </c>
      <c r="W11140" s="6" t="s">
        <v>34877</v>
      </c>
      <c r="X11140" s="6" t="s">
        <v>16146</v>
      </c>
      <c r="Y11140" s="6" t="s">
        <v>14415</v>
      </c>
      <c r="Z11140" s="6" t="s">
        <v>12299</v>
      </c>
      <c r="AA11140" s="6" t="s">
        <v>12299</v>
      </c>
    </row>
    <row r="11141" spans="1:27" x14ac:dyDescent="0.3">
      <c r="A11141" s="6">
        <v>24026</v>
      </c>
      <c r="B11141" s="6" t="s">
        <v>34878</v>
      </c>
      <c r="C11141" s="6" t="s">
        <v>34879</v>
      </c>
      <c r="D11141" s="6">
        <v>12</v>
      </c>
      <c r="E11141" s="6">
        <v>0</v>
      </c>
      <c r="F11141" s="6"/>
      <c r="G11141" s="6">
        <v>0</v>
      </c>
      <c r="H11141" s="6"/>
      <c r="I11141" s="6">
        <v>0</v>
      </c>
      <c r="J11141" s="6"/>
      <c r="K11141" s="6">
        <v>0</v>
      </c>
      <c r="L11141" s="6" t="s">
        <v>12295</v>
      </c>
      <c r="M11141" s="6">
        <v>63</v>
      </c>
      <c r="N11141" s="6" t="e">
        <f>VLOOKUP(A11141,web_archive!D:AB,18,FALSE)</f>
        <v>#N/A</v>
      </c>
      <c r="O11141" s="6">
        <v>2</v>
      </c>
      <c r="P11141" s="6">
        <v>262144</v>
      </c>
      <c r="Q11141" s="6"/>
      <c r="R11141" s="6">
        <v>1</v>
      </c>
      <c r="S11141" s="6">
        <v>1</v>
      </c>
      <c r="T11141" s="6">
        <v>0</v>
      </c>
      <c r="U11141" s="6" t="s">
        <v>12631</v>
      </c>
      <c r="V11141" s="6" t="s">
        <v>34880</v>
      </c>
      <c r="W11141" s="6" t="s">
        <v>12299</v>
      </c>
      <c r="X11141" s="6" t="s">
        <v>12299</v>
      </c>
      <c r="Y11141" s="6"/>
      <c r="Z11141" s="6"/>
      <c r="AA11141" s="6"/>
    </row>
    <row r="11142" spans="1:27" x14ac:dyDescent="0.3">
      <c r="A11142" s="6">
        <v>24027</v>
      </c>
      <c r="B11142" s="6" t="s">
        <v>34881</v>
      </c>
      <c r="C11142" s="6" t="s">
        <v>34882</v>
      </c>
      <c r="D11142" s="6">
        <v>12</v>
      </c>
      <c r="E11142" s="6">
        <v>0</v>
      </c>
      <c r="F11142" s="6"/>
      <c r="G11142" s="6">
        <v>0</v>
      </c>
      <c r="H11142" s="6"/>
      <c r="I11142" s="6">
        <v>0</v>
      </c>
      <c r="J11142" s="6"/>
      <c r="K11142" s="6">
        <v>0</v>
      </c>
      <c r="L11142" s="6" t="s">
        <v>12295</v>
      </c>
      <c r="M11142" s="6">
        <v>63</v>
      </c>
      <c r="N11142" s="6" t="e">
        <f>VLOOKUP(A11142,web_archive!D:AB,18,FALSE)</f>
        <v>#N/A</v>
      </c>
      <c r="O11142" s="6">
        <v>2</v>
      </c>
      <c r="P11142" s="6">
        <v>65536</v>
      </c>
      <c r="Q11142" s="6"/>
      <c r="R11142" s="6">
        <v>1</v>
      </c>
      <c r="S11142" s="6">
        <v>1</v>
      </c>
      <c r="T11142" s="6">
        <v>0</v>
      </c>
      <c r="U11142" s="6" t="s">
        <v>14036</v>
      </c>
      <c r="V11142" s="6">
        <v>0</v>
      </c>
      <c r="W11142" s="6" t="s">
        <v>12368</v>
      </c>
      <c r="X11142" s="6" t="s">
        <v>12299</v>
      </c>
      <c r="Y11142" s="6" t="s">
        <v>12299</v>
      </c>
      <c r="Z11142" s="6"/>
      <c r="AA11142" s="6"/>
    </row>
    <row r="11143" spans="1:27" x14ac:dyDescent="0.3">
      <c r="A11143" s="6">
        <v>24028</v>
      </c>
      <c r="B11143" s="6" t="s">
        <v>34883</v>
      </c>
      <c r="C11143" s="6" t="s">
        <v>34884</v>
      </c>
      <c r="D11143" s="6">
        <v>12</v>
      </c>
      <c r="E11143" s="6">
        <v>0</v>
      </c>
      <c r="F11143" s="6"/>
      <c r="G11143" s="6">
        <v>0</v>
      </c>
      <c r="H11143" s="6"/>
      <c r="I11143" s="6">
        <v>0</v>
      </c>
      <c r="J11143" s="6"/>
      <c r="K11143" s="6">
        <v>0</v>
      </c>
      <c r="L11143" s="6" t="s">
        <v>12295</v>
      </c>
      <c r="M11143" s="6">
        <v>63</v>
      </c>
      <c r="N11143" s="6" t="e">
        <f>VLOOKUP(A11143,web_archive!D:AB,18,FALSE)</f>
        <v>#N/A</v>
      </c>
      <c r="O11143" s="6">
        <v>2</v>
      </c>
      <c r="P11143" s="6">
        <v>65536</v>
      </c>
      <c r="Q11143" s="6"/>
      <c r="R11143" s="6">
        <v>1</v>
      </c>
      <c r="S11143" s="6">
        <v>1</v>
      </c>
      <c r="T11143" s="6">
        <v>0</v>
      </c>
      <c r="U11143" s="6" t="s">
        <v>13923</v>
      </c>
      <c r="V11143" s="6" t="s">
        <v>34885</v>
      </c>
      <c r="W11143" s="6" t="s">
        <v>14415</v>
      </c>
      <c r="X11143" s="6" t="s">
        <v>12299</v>
      </c>
      <c r="Y11143" s="6" t="s">
        <v>12299</v>
      </c>
      <c r="Z11143" s="6"/>
      <c r="AA11143" s="6"/>
    </row>
    <row r="11144" spans="1:27" x14ac:dyDescent="0.3">
      <c r="A11144" s="6">
        <v>24029</v>
      </c>
      <c r="B11144" s="6" t="s">
        <v>34886</v>
      </c>
      <c r="C11144" s="6" t="s">
        <v>34887</v>
      </c>
      <c r="D11144" s="6">
        <v>12</v>
      </c>
      <c r="E11144" s="6">
        <v>0</v>
      </c>
      <c r="F11144" s="6"/>
      <c r="G11144" s="6">
        <v>0</v>
      </c>
      <c r="H11144" s="6"/>
      <c r="I11144" s="6">
        <v>0</v>
      </c>
      <c r="J11144" s="6"/>
      <c r="K11144" s="6">
        <v>0</v>
      </c>
      <c r="L11144" s="6" t="s">
        <v>12295</v>
      </c>
      <c r="M11144" s="6">
        <v>63</v>
      </c>
      <c r="N11144" s="6" t="e">
        <f>VLOOKUP(A11144,web_archive!D:AB,18,FALSE)</f>
        <v>#N/A</v>
      </c>
      <c r="O11144" s="6">
        <v>2</v>
      </c>
      <c r="P11144" s="6">
        <v>65536</v>
      </c>
      <c r="Q11144" s="6"/>
      <c r="R11144" s="6">
        <v>1</v>
      </c>
      <c r="S11144" s="6">
        <v>1</v>
      </c>
      <c r="T11144" s="6">
        <v>0</v>
      </c>
      <c r="U11144" s="6" t="s">
        <v>12892</v>
      </c>
      <c r="V11144" s="6" t="s">
        <v>34880</v>
      </c>
      <c r="W11144" s="6" t="s">
        <v>12299</v>
      </c>
      <c r="X11144" s="6" t="s">
        <v>12299</v>
      </c>
      <c r="Y11144" s="6"/>
      <c r="Z11144" s="6"/>
      <c r="AA11144" s="6"/>
    </row>
    <row r="11145" spans="1:27" x14ac:dyDescent="0.3">
      <c r="A11145" s="6">
        <v>24030</v>
      </c>
      <c r="B11145" s="6" t="s">
        <v>34888</v>
      </c>
      <c r="C11145" s="6" t="s">
        <v>34889</v>
      </c>
      <c r="D11145" s="6">
        <v>12</v>
      </c>
      <c r="E11145" s="6">
        <v>0</v>
      </c>
      <c r="F11145" s="6"/>
      <c r="G11145" s="6">
        <v>0</v>
      </c>
      <c r="H11145" s="6"/>
      <c r="I11145" s="6">
        <v>0</v>
      </c>
      <c r="J11145" s="6"/>
      <c r="K11145" s="6">
        <v>0</v>
      </c>
      <c r="L11145" s="6" t="s">
        <v>12295</v>
      </c>
      <c r="M11145" s="6">
        <v>63</v>
      </c>
      <c r="N11145" s="6" t="e">
        <f>VLOOKUP(A11145,web_archive!D:AB,18,FALSE)</f>
        <v>#N/A</v>
      </c>
      <c r="O11145" s="6">
        <v>2</v>
      </c>
      <c r="P11145" s="6">
        <v>65536</v>
      </c>
      <c r="Q11145" s="6"/>
      <c r="R11145" s="6">
        <v>1</v>
      </c>
      <c r="S11145" s="6">
        <v>1</v>
      </c>
      <c r="T11145" s="6">
        <v>0</v>
      </c>
      <c r="U11145" s="6" t="s">
        <v>12636</v>
      </c>
      <c r="V11145" s="6" t="s">
        <v>34890</v>
      </c>
      <c r="W11145" s="6" t="s">
        <v>12299</v>
      </c>
      <c r="X11145" s="6" t="s">
        <v>12299</v>
      </c>
      <c r="Y11145" s="6"/>
      <c r="Z11145" s="6"/>
      <c r="AA11145" s="6"/>
    </row>
    <row r="11146" spans="1:27" x14ac:dyDescent="0.3">
      <c r="A11146" s="6">
        <v>24031</v>
      </c>
      <c r="B11146" s="6" t="s">
        <v>34891</v>
      </c>
      <c r="C11146" s="6" t="s">
        <v>34892</v>
      </c>
      <c r="D11146" s="6">
        <v>12</v>
      </c>
      <c r="E11146" s="6">
        <v>0</v>
      </c>
      <c r="F11146" s="6"/>
      <c r="G11146" s="6">
        <v>0</v>
      </c>
      <c r="H11146" s="6"/>
      <c r="I11146" s="6">
        <v>0</v>
      </c>
      <c r="J11146" s="6"/>
      <c r="K11146" s="6">
        <v>0</v>
      </c>
      <c r="L11146" s="6" t="s">
        <v>12295</v>
      </c>
      <c r="M11146" s="6">
        <v>63</v>
      </c>
      <c r="N11146" s="6" t="e">
        <f>VLOOKUP(A11146,web_archive!D:AB,18,FALSE)</f>
        <v>#N/A</v>
      </c>
      <c r="O11146" s="6">
        <v>2</v>
      </c>
      <c r="P11146" s="6">
        <v>131072</v>
      </c>
      <c r="Q11146" s="6"/>
      <c r="R11146" s="6">
        <v>1</v>
      </c>
      <c r="S11146" s="6">
        <v>1</v>
      </c>
      <c r="T11146" s="6">
        <v>0</v>
      </c>
      <c r="U11146" s="6" t="s">
        <v>13138</v>
      </c>
      <c r="V11146" s="6" t="s">
        <v>34893</v>
      </c>
      <c r="W11146" s="6" t="s">
        <v>14415</v>
      </c>
      <c r="X11146" s="6" t="s">
        <v>12299</v>
      </c>
      <c r="Y11146" s="6" t="s">
        <v>12299</v>
      </c>
      <c r="Z11146" s="6"/>
      <c r="AA11146" s="6"/>
    </row>
    <row r="11147" spans="1:27" x14ac:dyDescent="0.3">
      <c r="A11147" s="6">
        <v>24032</v>
      </c>
      <c r="B11147" s="6" t="s">
        <v>34894</v>
      </c>
      <c r="C11147" s="6" t="s">
        <v>34895</v>
      </c>
      <c r="D11147" s="6">
        <v>12</v>
      </c>
      <c r="E11147" s="6">
        <v>0</v>
      </c>
      <c r="F11147" s="6"/>
      <c r="G11147" s="6">
        <v>0</v>
      </c>
      <c r="H11147" s="6"/>
      <c r="I11147" s="6">
        <v>0</v>
      </c>
      <c r="J11147" s="6"/>
      <c r="K11147" s="6">
        <v>0</v>
      </c>
      <c r="L11147" s="6" t="s">
        <v>12295</v>
      </c>
      <c r="M11147" s="6">
        <v>63</v>
      </c>
      <c r="N11147" s="6" t="e">
        <f>VLOOKUP(A11147,web_archive!D:AB,18,FALSE)</f>
        <v>#N/A</v>
      </c>
      <c r="O11147" s="6">
        <v>2</v>
      </c>
      <c r="P11147" s="6">
        <v>131072</v>
      </c>
      <c r="Q11147" s="6"/>
      <c r="R11147" s="6">
        <v>1</v>
      </c>
      <c r="S11147" s="6">
        <v>1</v>
      </c>
      <c r="T11147" s="6">
        <v>0</v>
      </c>
      <c r="U11147" s="6" t="s">
        <v>13138</v>
      </c>
      <c r="V11147" s="6" t="s">
        <v>34896</v>
      </c>
      <c r="W11147" s="6" t="s">
        <v>14415</v>
      </c>
      <c r="X11147" s="6" t="s">
        <v>12299</v>
      </c>
      <c r="Y11147" s="6" t="s">
        <v>12299</v>
      </c>
      <c r="Z11147" s="6"/>
      <c r="AA11147" s="6"/>
    </row>
    <row r="11148" spans="1:27" x14ac:dyDescent="0.3">
      <c r="A11148" s="6">
        <v>24033</v>
      </c>
      <c r="B11148" s="6" t="s">
        <v>34897</v>
      </c>
      <c r="C11148" s="6" t="s">
        <v>34898</v>
      </c>
      <c r="D11148" s="6">
        <v>12</v>
      </c>
      <c r="E11148" s="6">
        <v>0</v>
      </c>
      <c r="F11148" s="6"/>
      <c r="G11148" s="6">
        <v>0</v>
      </c>
      <c r="H11148" s="4">
        <v>6.9444444444444441E-3</v>
      </c>
      <c r="I11148" s="6"/>
      <c r="J11148" s="6"/>
      <c r="K11148" s="6">
        <v>0</v>
      </c>
      <c r="L11148" s="6" t="s">
        <v>12295</v>
      </c>
      <c r="M11148" s="6">
        <v>63</v>
      </c>
      <c r="N11148" s="6" t="e">
        <f>VLOOKUP(A11148,web_archive!D:AB,18,FALSE)</f>
        <v>#N/A</v>
      </c>
      <c r="O11148" s="6">
        <v>2</v>
      </c>
      <c r="P11148" s="6">
        <v>131072</v>
      </c>
      <c r="Q11148" s="6"/>
      <c r="R11148" s="6">
        <v>1</v>
      </c>
      <c r="S11148" s="6">
        <v>1</v>
      </c>
      <c r="T11148" s="6"/>
      <c r="U11148" s="6" t="s">
        <v>34899</v>
      </c>
      <c r="V11148" s="6" t="s">
        <v>12491</v>
      </c>
      <c r="W11148" s="6" t="s">
        <v>12299</v>
      </c>
      <c r="X11148" s="6" t="s">
        <v>12299</v>
      </c>
      <c r="Y11148" s="6"/>
      <c r="Z11148" s="6"/>
      <c r="AA11148" s="6"/>
    </row>
    <row r="11149" spans="1:27" x14ac:dyDescent="0.3">
      <c r="A11149" s="6">
        <v>24034</v>
      </c>
      <c r="B11149" s="6" t="s">
        <v>34900</v>
      </c>
      <c r="C11149" s="6" t="s">
        <v>34901</v>
      </c>
      <c r="D11149" s="6">
        <v>12</v>
      </c>
      <c r="E11149" s="6">
        <v>0</v>
      </c>
      <c r="F11149" s="6"/>
      <c r="G11149" s="6">
        <v>0</v>
      </c>
      <c r="H11149" s="6"/>
      <c r="I11149" s="6">
        <v>0</v>
      </c>
      <c r="J11149" s="6"/>
      <c r="K11149" s="6">
        <v>0</v>
      </c>
      <c r="L11149" s="6" t="s">
        <v>12295</v>
      </c>
      <c r="M11149" s="6">
        <v>63</v>
      </c>
      <c r="N11149" s="6" t="e">
        <f>VLOOKUP(A11149,web_archive!D:AB,18,FALSE)</f>
        <v>#N/A</v>
      </c>
      <c r="O11149" s="6">
        <v>2</v>
      </c>
      <c r="P11149" s="6">
        <v>131072</v>
      </c>
      <c r="Q11149" s="6"/>
      <c r="R11149" s="6">
        <v>1</v>
      </c>
      <c r="S11149" s="6">
        <v>1</v>
      </c>
      <c r="T11149" s="6">
        <v>0</v>
      </c>
      <c r="U11149" s="6" t="s">
        <v>12787</v>
      </c>
      <c r="V11149" s="6" t="s">
        <v>34902</v>
      </c>
      <c r="W11149" s="6" t="s">
        <v>34903</v>
      </c>
      <c r="X11149" s="6" t="s">
        <v>14415</v>
      </c>
      <c r="Y11149" s="6" t="s">
        <v>12299</v>
      </c>
      <c r="Z11149" s="6" t="s">
        <v>12299</v>
      </c>
      <c r="AA11149" s="6"/>
    </row>
    <row r="11150" spans="1:27" x14ac:dyDescent="0.3">
      <c r="A11150" s="6">
        <v>24035</v>
      </c>
      <c r="B11150" s="6" t="s">
        <v>34904</v>
      </c>
      <c r="C11150" s="6" t="s">
        <v>34905</v>
      </c>
      <c r="D11150" s="6">
        <v>12</v>
      </c>
      <c r="E11150" s="6">
        <v>0</v>
      </c>
      <c r="F11150" s="6"/>
      <c r="G11150" s="6">
        <v>0</v>
      </c>
      <c r="H11150" s="6"/>
      <c r="I11150" s="6">
        <v>0</v>
      </c>
      <c r="J11150" s="6"/>
      <c r="K11150" s="6">
        <v>0</v>
      </c>
      <c r="L11150" s="6" t="s">
        <v>12295</v>
      </c>
      <c r="M11150" s="6">
        <v>63</v>
      </c>
      <c r="N11150" s="6" t="e">
        <f>VLOOKUP(A11150,web_archive!D:AB,18,FALSE)</f>
        <v>#N/A</v>
      </c>
      <c r="O11150" s="6">
        <v>2</v>
      </c>
      <c r="P11150" s="6">
        <v>1048576</v>
      </c>
      <c r="Q11150" s="6"/>
      <c r="R11150" s="6">
        <v>1</v>
      </c>
      <c r="S11150" s="6">
        <v>1</v>
      </c>
      <c r="T11150" s="6">
        <v>0</v>
      </c>
      <c r="U11150" s="6" t="s">
        <v>12691</v>
      </c>
      <c r="V11150" s="6" t="s">
        <v>34906</v>
      </c>
      <c r="W11150" s="6" t="s">
        <v>34907</v>
      </c>
      <c r="X11150" s="6" t="s">
        <v>14415</v>
      </c>
      <c r="Y11150" s="6" t="s">
        <v>12299</v>
      </c>
      <c r="Z11150" s="6" t="s">
        <v>12299</v>
      </c>
      <c r="AA11150" s="6"/>
    </row>
    <row r="11151" spans="1:27" x14ac:dyDescent="0.3">
      <c r="A11151" s="6">
        <v>24036</v>
      </c>
      <c r="B11151" s="6" t="s">
        <v>34908</v>
      </c>
      <c r="C11151" s="6" t="s">
        <v>34909</v>
      </c>
      <c r="D11151" s="6">
        <v>12</v>
      </c>
      <c r="E11151" s="6">
        <v>0</v>
      </c>
      <c r="F11151" s="6"/>
      <c r="G11151" s="6">
        <v>0</v>
      </c>
      <c r="H11151" s="6"/>
      <c r="I11151" s="6">
        <v>0</v>
      </c>
      <c r="J11151" s="6"/>
      <c r="K11151" s="6">
        <v>0</v>
      </c>
      <c r="L11151" s="6" t="s">
        <v>12295</v>
      </c>
      <c r="M11151" s="6">
        <v>63</v>
      </c>
      <c r="N11151" s="6" t="e">
        <f>VLOOKUP(A11151,web_archive!D:AB,18,FALSE)</f>
        <v>#N/A</v>
      </c>
      <c r="O11151" s="6">
        <v>2</v>
      </c>
      <c r="P11151" s="6">
        <v>2097152</v>
      </c>
      <c r="Q11151" s="6"/>
      <c r="R11151" s="6">
        <v>1</v>
      </c>
      <c r="S11151" s="6">
        <v>1</v>
      </c>
      <c r="T11151" s="6">
        <v>0</v>
      </c>
      <c r="U11151" s="6" t="s">
        <v>12542</v>
      </c>
      <c r="V11151" s="6" t="s">
        <v>34910</v>
      </c>
      <c r="W11151" s="6" t="s">
        <v>34911</v>
      </c>
      <c r="X11151" s="6" t="s">
        <v>14415</v>
      </c>
      <c r="Y11151" s="6" t="s">
        <v>12299</v>
      </c>
      <c r="Z11151" s="6" t="s">
        <v>12299</v>
      </c>
      <c r="AA11151" s="6"/>
    </row>
    <row r="11152" spans="1:27" x14ac:dyDescent="0.3">
      <c r="A11152" s="6">
        <v>24037</v>
      </c>
      <c r="B11152" s="6" t="s">
        <v>34912</v>
      </c>
      <c r="C11152" s="6" t="s">
        <v>34913</v>
      </c>
      <c r="D11152" s="6">
        <v>12</v>
      </c>
      <c r="E11152" s="6">
        <v>0</v>
      </c>
      <c r="F11152" s="6"/>
      <c r="G11152" s="6">
        <v>0</v>
      </c>
      <c r="H11152" s="6"/>
      <c r="I11152" s="6">
        <v>0</v>
      </c>
      <c r="J11152" s="6"/>
      <c r="K11152" s="6">
        <v>0</v>
      </c>
      <c r="L11152" s="6" t="s">
        <v>12295</v>
      </c>
      <c r="M11152" s="6">
        <v>63</v>
      </c>
      <c r="N11152" s="6" t="e">
        <f>VLOOKUP(A11152,web_archive!D:AB,18,FALSE)</f>
        <v>#N/A</v>
      </c>
      <c r="O11152" s="6">
        <v>2</v>
      </c>
      <c r="P11152" s="6">
        <v>65536</v>
      </c>
      <c r="Q11152" s="6"/>
      <c r="R11152" s="6">
        <v>1</v>
      </c>
      <c r="S11152" s="6">
        <v>1</v>
      </c>
      <c r="T11152" s="6">
        <v>0</v>
      </c>
      <c r="U11152" s="6" t="s">
        <v>12858</v>
      </c>
      <c r="V11152" s="6" t="s">
        <v>34914</v>
      </c>
      <c r="W11152" s="6" t="s">
        <v>34915</v>
      </c>
      <c r="X11152" s="6" t="s">
        <v>14415</v>
      </c>
      <c r="Y11152" s="6" t="s">
        <v>12299</v>
      </c>
      <c r="Z11152" s="6" t="s">
        <v>12299</v>
      </c>
      <c r="AA11152" s="6"/>
    </row>
    <row r="11153" spans="1:29" x14ac:dyDescent="0.3">
      <c r="A11153" s="6">
        <v>24038</v>
      </c>
      <c r="B11153" s="6" t="s">
        <v>34916</v>
      </c>
      <c r="C11153" s="6" t="s">
        <v>34917</v>
      </c>
      <c r="D11153" s="6">
        <v>12</v>
      </c>
      <c r="E11153" s="6">
        <v>0</v>
      </c>
      <c r="F11153" s="6"/>
      <c r="G11153" s="6">
        <v>0</v>
      </c>
      <c r="H11153" s="6"/>
      <c r="I11153" s="6">
        <v>0</v>
      </c>
      <c r="J11153" s="6"/>
      <c r="K11153" s="6">
        <v>0</v>
      </c>
      <c r="L11153" s="6" t="s">
        <v>12295</v>
      </c>
      <c r="M11153" s="6">
        <v>63</v>
      </c>
      <c r="N11153" s="6" t="e">
        <f>VLOOKUP(A11153,web_archive!D:AB,18,FALSE)</f>
        <v>#N/A</v>
      </c>
      <c r="O11153" s="6">
        <v>2</v>
      </c>
      <c r="P11153" s="6">
        <v>524288</v>
      </c>
      <c r="Q11153" s="6"/>
      <c r="R11153" s="6">
        <v>1</v>
      </c>
      <c r="S11153" s="6">
        <v>1</v>
      </c>
      <c r="T11153" s="6">
        <v>0</v>
      </c>
      <c r="U11153" s="6" t="s">
        <v>12660</v>
      </c>
      <c r="V11153" s="6" t="s">
        <v>34918</v>
      </c>
      <c r="W11153" s="6" t="s">
        <v>34919</v>
      </c>
      <c r="X11153" s="6" t="s">
        <v>14415</v>
      </c>
      <c r="Y11153" s="6" t="s">
        <v>12299</v>
      </c>
      <c r="Z11153" s="6" t="s">
        <v>12299</v>
      </c>
      <c r="AA11153" s="6"/>
      <c r="AB11153" s="6"/>
      <c r="AC11153" s="6"/>
    </row>
    <row r="11154" spans="1:29" x14ac:dyDescent="0.3">
      <c r="A11154" s="6">
        <v>24039</v>
      </c>
      <c r="B11154" s="6" t="s">
        <v>34920</v>
      </c>
      <c r="C11154" s="6" t="s">
        <v>34921</v>
      </c>
      <c r="D11154" s="6">
        <v>12</v>
      </c>
      <c r="E11154" s="6">
        <v>0</v>
      </c>
      <c r="F11154" s="6"/>
      <c r="G11154" s="6">
        <v>0</v>
      </c>
      <c r="H11154" s="6"/>
      <c r="I11154" s="6">
        <v>0</v>
      </c>
      <c r="J11154" s="6"/>
      <c r="K11154" s="6">
        <v>0</v>
      </c>
      <c r="L11154" s="6" t="s">
        <v>12295</v>
      </c>
      <c r="M11154" s="6">
        <v>63</v>
      </c>
      <c r="N11154" s="6" t="e">
        <f>VLOOKUP(A11154,web_archive!D:AB,18,FALSE)</f>
        <v>#N/A</v>
      </c>
      <c r="O11154" s="6">
        <v>2</v>
      </c>
      <c r="P11154" s="6">
        <v>262144</v>
      </c>
      <c r="Q11154" s="6"/>
      <c r="R11154" s="6">
        <v>1</v>
      </c>
      <c r="S11154" s="6">
        <v>1</v>
      </c>
      <c r="T11154" s="6">
        <v>0</v>
      </c>
      <c r="U11154" s="6" t="s">
        <v>13315</v>
      </c>
      <c r="V11154" s="6" t="s">
        <v>34922</v>
      </c>
      <c r="W11154" s="6" t="s">
        <v>34923</v>
      </c>
      <c r="X11154" s="6" t="s">
        <v>14415</v>
      </c>
      <c r="Y11154" s="6" t="s">
        <v>12299</v>
      </c>
      <c r="Z11154" s="6" t="s">
        <v>12299</v>
      </c>
      <c r="AA11154" s="6"/>
      <c r="AB11154" s="6"/>
      <c r="AC11154" s="6"/>
    </row>
    <row r="11155" spans="1:29" x14ac:dyDescent="0.3">
      <c r="A11155" s="6">
        <v>24040</v>
      </c>
      <c r="B11155" s="6" t="s">
        <v>34924</v>
      </c>
      <c r="C11155" s="6" t="s">
        <v>34925</v>
      </c>
      <c r="D11155" s="6">
        <v>12</v>
      </c>
      <c r="E11155" s="6">
        <v>0</v>
      </c>
      <c r="F11155" s="6"/>
      <c r="G11155" s="6">
        <v>0</v>
      </c>
      <c r="H11155" s="6"/>
      <c r="I11155" s="6">
        <v>0</v>
      </c>
      <c r="J11155" s="6"/>
      <c r="K11155" s="6">
        <v>0</v>
      </c>
      <c r="L11155" s="6" t="s">
        <v>12295</v>
      </c>
      <c r="M11155" s="6">
        <v>63</v>
      </c>
      <c r="N11155" s="6" t="e">
        <f>VLOOKUP(A11155,web_archive!D:AB,18,FALSE)</f>
        <v>#N/A</v>
      </c>
      <c r="O11155" s="6">
        <v>2</v>
      </c>
      <c r="P11155" s="6">
        <v>65536</v>
      </c>
      <c r="Q11155" s="6"/>
      <c r="R11155" s="6">
        <v>1</v>
      </c>
      <c r="S11155" s="6">
        <v>1</v>
      </c>
      <c r="T11155" s="6">
        <v>0</v>
      </c>
      <c r="U11155" s="6" t="s">
        <v>12787</v>
      </c>
      <c r="V11155" s="6" t="s">
        <v>12769</v>
      </c>
      <c r="W11155" s="6" t="s">
        <v>12753</v>
      </c>
      <c r="X11155" s="6" t="s">
        <v>12299</v>
      </c>
      <c r="Y11155" s="6" t="s">
        <v>12299</v>
      </c>
      <c r="Z11155" s="6"/>
      <c r="AA11155" s="6"/>
      <c r="AB11155" s="6"/>
      <c r="AC11155" s="6"/>
    </row>
    <row r="11156" spans="1:29" x14ac:dyDescent="0.3">
      <c r="A11156" s="6">
        <v>24041</v>
      </c>
      <c r="B11156" s="6" t="s">
        <v>34926</v>
      </c>
      <c r="C11156" s="6" t="s">
        <v>34927</v>
      </c>
      <c r="D11156" s="6">
        <v>12</v>
      </c>
      <c r="E11156" s="6">
        <v>0</v>
      </c>
      <c r="F11156" s="6"/>
      <c r="G11156" s="6">
        <v>0</v>
      </c>
      <c r="H11156" s="6"/>
      <c r="I11156" s="6">
        <v>0</v>
      </c>
      <c r="J11156" s="6"/>
      <c r="K11156" s="6">
        <v>0</v>
      </c>
      <c r="L11156" s="6" t="s">
        <v>12295</v>
      </c>
      <c r="M11156" s="6">
        <v>63</v>
      </c>
      <c r="N11156" s="6" t="e">
        <f>VLOOKUP(A11156,web_archive!D:AB,18,FALSE)</f>
        <v>#N/A</v>
      </c>
      <c r="O11156" s="6">
        <v>2</v>
      </c>
      <c r="P11156" s="6">
        <v>2097152</v>
      </c>
      <c r="Q11156" s="6"/>
      <c r="R11156" s="6">
        <v>1</v>
      </c>
      <c r="S11156" s="6">
        <v>1</v>
      </c>
      <c r="T11156" s="6">
        <v>0</v>
      </c>
      <c r="U11156" s="6" t="s">
        <v>12691</v>
      </c>
      <c r="V11156" s="6" t="s">
        <v>13156</v>
      </c>
      <c r="W11156" s="6" t="s">
        <v>12957</v>
      </c>
      <c r="X11156" s="6" t="s">
        <v>12299</v>
      </c>
      <c r="Y11156" s="6" t="s">
        <v>12299</v>
      </c>
      <c r="Z11156" s="6"/>
      <c r="AA11156" s="6"/>
      <c r="AB11156" s="6"/>
      <c r="AC11156" s="6"/>
    </row>
    <row r="11157" spans="1:29" x14ac:dyDescent="0.3">
      <c r="A11157" s="6">
        <v>24042</v>
      </c>
      <c r="B11157" s="6" t="s">
        <v>34928</v>
      </c>
      <c r="C11157" s="6" t="s">
        <v>34929</v>
      </c>
      <c r="D11157" s="6">
        <v>12</v>
      </c>
      <c r="E11157" s="6">
        <v>0</v>
      </c>
      <c r="F11157" s="6"/>
      <c r="G11157" s="6">
        <v>0</v>
      </c>
      <c r="H11157" s="6"/>
      <c r="I11157" s="6">
        <v>0</v>
      </c>
      <c r="J11157" s="6"/>
      <c r="K11157" s="6">
        <v>0</v>
      </c>
      <c r="L11157" s="6" t="s">
        <v>12295</v>
      </c>
      <c r="M11157" s="6">
        <v>63</v>
      </c>
      <c r="N11157" s="6" t="e">
        <f>VLOOKUP(A11157,web_archive!D:AB,18,FALSE)</f>
        <v>#N/A</v>
      </c>
      <c r="O11157" s="6">
        <v>2</v>
      </c>
      <c r="P11157" s="6">
        <v>1048576</v>
      </c>
      <c r="Q11157" s="6"/>
      <c r="R11157" s="6">
        <v>1</v>
      </c>
      <c r="S11157" s="6">
        <v>1</v>
      </c>
      <c r="T11157" s="6">
        <v>0</v>
      </c>
      <c r="U11157" s="6" t="s">
        <v>12542</v>
      </c>
      <c r="V11157" s="6" t="s">
        <v>15673</v>
      </c>
      <c r="W11157" s="6" t="s">
        <v>12957</v>
      </c>
      <c r="X11157" s="6" t="s">
        <v>12299</v>
      </c>
      <c r="Y11157" s="6" t="s">
        <v>12299</v>
      </c>
      <c r="Z11157" s="6"/>
      <c r="AA11157" s="6"/>
      <c r="AB11157" s="6"/>
      <c r="AC11157" s="6"/>
    </row>
    <row r="11158" spans="1:29" x14ac:dyDescent="0.3">
      <c r="A11158" s="6">
        <v>24043</v>
      </c>
      <c r="B11158" s="6" t="s">
        <v>34930</v>
      </c>
      <c r="C11158" s="6" t="s">
        <v>34931</v>
      </c>
      <c r="D11158" s="6">
        <v>12</v>
      </c>
      <c r="E11158" s="6">
        <v>0</v>
      </c>
      <c r="F11158" s="6"/>
      <c r="G11158" s="6">
        <v>0</v>
      </c>
      <c r="H11158" s="6"/>
      <c r="I11158" s="6">
        <v>0</v>
      </c>
      <c r="J11158" s="6"/>
      <c r="K11158" s="6">
        <v>0</v>
      </c>
      <c r="L11158" s="6" t="s">
        <v>12295</v>
      </c>
      <c r="M11158" s="6">
        <v>63</v>
      </c>
      <c r="N11158" s="6" t="e">
        <f>VLOOKUP(A11158,web_archive!D:AB,18,FALSE)</f>
        <v>#N/A</v>
      </c>
      <c r="O11158" s="6">
        <v>2</v>
      </c>
      <c r="P11158" s="6">
        <v>131072</v>
      </c>
      <c r="Q11158" s="6"/>
      <c r="R11158" s="6">
        <v>1</v>
      </c>
      <c r="S11158" s="6">
        <v>1</v>
      </c>
      <c r="T11158" s="6">
        <v>0</v>
      </c>
      <c r="U11158" s="6" t="s">
        <v>12858</v>
      </c>
      <c r="V11158" s="6" t="s">
        <v>16143</v>
      </c>
      <c r="W11158" s="6" t="s">
        <v>12957</v>
      </c>
      <c r="X11158" s="6" t="s">
        <v>12299</v>
      </c>
      <c r="Y11158" s="6" t="s">
        <v>12299</v>
      </c>
      <c r="Z11158" s="6"/>
      <c r="AA11158" s="6"/>
      <c r="AB11158" s="6"/>
      <c r="AC11158" s="6"/>
    </row>
    <row r="11159" spans="1:29" x14ac:dyDescent="0.3">
      <c r="A11159" s="6">
        <v>24044</v>
      </c>
      <c r="B11159" s="6" t="s">
        <v>34932</v>
      </c>
      <c r="C11159" s="6" t="s">
        <v>34933</v>
      </c>
      <c r="D11159" s="6">
        <v>12</v>
      </c>
      <c r="E11159" s="6">
        <v>0</v>
      </c>
      <c r="F11159" s="6"/>
      <c r="G11159" s="6">
        <v>0</v>
      </c>
      <c r="H11159" s="6"/>
      <c r="I11159" s="6">
        <v>0</v>
      </c>
      <c r="J11159" s="6"/>
      <c r="K11159" s="6">
        <v>0</v>
      </c>
      <c r="L11159" s="6" t="s">
        <v>12295</v>
      </c>
      <c r="M11159" s="6">
        <v>63</v>
      </c>
      <c r="N11159" s="6" t="e">
        <f>VLOOKUP(A11159,web_archive!D:AB,18,FALSE)</f>
        <v>#N/A</v>
      </c>
      <c r="O11159" s="6">
        <v>2</v>
      </c>
      <c r="P11159" s="6">
        <v>262144</v>
      </c>
      <c r="Q11159" s="6"/>
      <c r="R11159" s="6">
        <v>1</v>
      </c>
      <c r="S11159" s="6">
        <v>1</v>
      </c>
      <c r="T11159" s="6">
        <v>0</v>
      </c>
      <c r="U11159" s="6" t="s">
        <v>12660</v>
      </c>
      <c r="V11159" s="6" t="s">
        <v>16161</v>
      </c>
      <c r="W11159" s="6" t="s">
        <v>12957</v>
      </c>
      <c r="X11159" s="6" t="s">
        <v>12299</v>
      </c>
      <c r="Y11159" s="6" t="s">
        <v>12299</v>
      </c>
      <c r="Z11159" s="6"/>
      <c r="AA11159" s="6"/>
      <c r="AB11159" s="6"/>
      <c r="AC11159" s="6"/>
    </row>
    <row r="11160" spans="1:29" x14ac:dyDescent="0.3">
      <c r="A11160" s="6">
        <v>24045</v>
      </c>
      <c r="B11160" s="6" t="s">
        <v>34934</v>
      </c>
      <c r="C11160" s="6" t="s">
        <v>34935</v>
      </c>
      <c r="D11160" s="6">
        <v>12</v>
      </c>
      <c r="E11160" s="6">
        <v>0</v>
      </c>
      <c r="F11160" s="6"/>
      <c r="G11160" s="6">
        <v>0</v>
      </c>
      <c r="H11160" s="6"/>
      <c r="I11160" s="6">
        <v>0</v>
      </c>
      <c r="J11160" s="6"/>
      <c r="K11160" s="6">
        <v>0</v>
      </c>
      <c r="L11160" s="6" t="s">
        <v>12295</v>
      </c>
      <c r="M11160" s="6">
        <v>63</v>
      </c>
      <c r="N11160" s="6" t="e">
        <f>VLOOKUP(A11160,web_archive!D:AB,18,FALSE)</f>
        <v>#N/A</v>
      </c>
      <c r="O11160" s="6">
        <v>2</v>
      </c>
      <c r="P11160" s="6">
        <v>524288</v>
      </c>
      <c r="Q11160" s="6"/>
      <c r="R11160" s="6">
        <v>1</v>
      </c>
      <c r="S11160" s="6">
        <v>1</v>
      </c>
      <c r="T11160" s="6">
        <v>0</v>
      </c>
      <c r="U11160" s="6" t="s">
        <v>13315</v>
      </c>
      <c r="V11160" s="6" t="s">
        <v>14887</v>
      </c>
      <c r="W11160" s="6" t="s">
        <v>12957</v>
      </c>
      <c r="X11160" s="6" t="s">
        <v>12299</v>
      </c>
      <c r="Y11160" s="6" t="s">
        <v>12299</v>
      </c>
      <c r="Z11160" s="6"/>
      <c r="AA11160" s="6"/>
      <c r="AB11160" s="6"/>
      <c r="AC11160" s="6"/>
    </row>
    <row r="11161" spans="1:29" x14ac:dyDescent="0.3">
      <c r="A11161" s="6">
        <v>24046</v>
      </c>
      <c r="B11161" s="6" t="s">
        <v>34936</v>
      </c>
      <c r="C11161" s="6" t="s">
        <v>34937</v>
      </c>
      <c r="D11161" s="6">
        <v>12</v>
      </c>
      <c r="E11161" s="6">
        <v>0</v>
      </c>
      <c r="F11161" s="6"/>
      <c r="G11161" s="6">
        <v>0</v>
      </c>
      <c r="H11161" s="6"/>
      <c r="I11161" s="6">
        <v>0</v>
      </c>
      <c r="J11161" s="6"/>
      <c r="K11161" s="6">
        <v>0</v>
      </c>
      <c r="L11161" s="6" t="s">
        <v>12295</v>
      </c>
      <c r="M11161" s="6">
        <v>63</v>
      </c>
      <c r="N11161" s="6" t="e">
        <f>VLOOKUP(A11161,web_archive!D:AB,18,FALSE)</f>
        <v>#N/A</v>
      </c>
      <c r="O11161" s="6">
        <v>2</v>
      </c>
      <c r="P11161" s="6">
        <v>2097152</v>
      </c>
      <c r="Q11161" s="6"/>
      <c r="R11161" s="6">
        <v>1</v>
      </c>
      <c r="S11161" s="6">
        <v>1</v>
      </c>
      <c r="T11161" s="6">
        <v>0</v>
      </c>
      <c r="U11161" s="6" t="s">
        <v>14525</v>
      </c>
      <c r="V11161" s="6" t="s">
        <v>34938</v>
      </c>
      <c r="W11161" s="6" t="s">
        <v>12299</v>
      </c>
      <c r="X11161" s="6" t="s">
        <v>12299</v>
      </c>
      <c r="Y11161" s="6"/>
      <c r="Z11161" s="6"/>
      <c r="AA11161" s="6"/>
      <c r="AB11161" s="6"/>
      <c r="AC11161" s="6"/>
    </row>
    <row r="11162" spans="1:29" x14ac:dyDescent="0.3">
      <c r="A11162" s="6">
        <v>24047</v>
      </c>
      <c r="B11162" s="6" t="s">
        <v>34939</v>
      </c>
      <c r="C11162" s="6" t="s">
        <v>34940</v>
      </c>
      <c r="D11162" s="6">
        <v>12</v>
      </c>
      <c r="E11162" s="6">
        <v>0</v>
      </c>
      <c r="F11162" s="6"/>
      <c r="G11162" s="6">
        <v>0</v>
      </c>
      <c r="H11162" s="6"/>
      <c r="I11162" s="6"/>
      <c r="J11162" s="6"/>
      <c r="K11162" s="6">
        <v>0</v>
      </c>
      <c r="L11162" s="6" t="s">
        <v>12295</v>
      </c>
      <c r="M11162" s="6">
        <v>63</v>
      </c>
      <c r="N11162" s="6" t="e">
        <f>VLOOKUP(A11162,web_archive!D:AB,18,FALSE)</f>
        <v>#N/A</v>
      </c>
      <c r="O11162" s="6">
        <v>2</v>
      </c>
      <c r="P11162" s="6">
        <v>2097152</v>
      </c>
      <c r="Q11162" s="6"/>
      <c r="R11162" s="6">
        <v>1</v>
      </c>
      <c r="S11162" s="6">
        <v>1</v>
      </c>
      <c r="T11162" s="6"/>
      <c r="U11162" s="6" t="s">
        <v>28660</v>
      </c>
      <c r="V11162" s="6" t="s">
        <v>34941</v>
      </c>
      <c r="W11162" s="6" t="s">
        <v>12299</v>
      </c>
      <c r="X11162" s="6" t="s">
        <v>12299</v>
      </c>
      <c r="Y11162" s="6"/>
      <c r="Z11162" s="6"/>
      <c r="AA11162" s="6"/>
      <c r="AB11162" s="6"/>
      <c r="AC11162" s="6"/>
    </row>
    <row r="11163" spans="1:29" x14ac:dyDescent="0.3">
      <c r="A11163" s="6">
        <v>24048</v>
      </c>
      <c r="B11163" s="6" t="s">
        <v>34942</v>
      </c>
      <c r="C11163" s="6" t="s">
        <v>34943</v>
      </c>
      <c r="D11163" s="6">
        <v>12</v>
      </c>
      <c r="E11163" s="6">
        <v>0</v>
      </c>
      <c r="F11163" s="6"/>
      <c r="G11163" s="6">
        <v>0</v>
      </c>
      <c r="H11163" s="6"/>
      <c r="I11163" s="6"/>
      <c r="J11163" s="6"/>
      <c r="K11163" s="6">
        <v>0</v>
      </c>
      <c r="L11163" s="6" t="s">
        <v>12295</v>
      </c>
      <c r="M11163" s="6">
        <v>63</v>
      </c>
      <c r="N11163" s="6" t="e">
        <f>VLOOKUP(A11163,web_archive!D:AB,18,FALSE)</f>
        <v>#N/A</v>
      </c>
      <c r="O11163" s="6">
        <v>2</v>
      </c>
      <c r="P11163" s="6">
        <v>2097152</v>
      </c>
      <c r="Q11163" s="6"/>
      <c r="R11163" s="6">
        <v>1</v>
      </c>
      <c r="S11163" s="6">
        <v>1</v>
      </c>
      <c r="T11163" s="6"/>
      <c r="U11163" s="6" t="s">
        <v>16366</v>
      </c>
      <c r="V11163" s="6" t="s">
        <v>34941</v>
      </c>
      <c r="W11163" s="6" t="s">
        <v>12299</v>
      </c>
      <c r="X11163" s="6" t="s">
        <v>12299</v>
      </c>
      <c r="Y11163" s="6"/>
      <c r="Z11163" s="6"/>
      <c r="AA11163" s="6"/>
      <c r="AB11163" s="6"/>
      <c r="AC11163" s="6"/>
    </row>
    <row r="11164" spans="1:29" x14ac:dyDescent="0.3">
      <c r="A11164" s="6">
        <v>24049</v>
      </c>
      <c r="B11164" s="6" t="s">
        <v>34944</v>
      </c>
      <c r="C11164" s="6" t="s">
        <v>34945</v>
      </c>
      <c r="D11164" s="6">
        <v>12</v>
      </c>
      <c r="E11164" s="6">
        <v>0</v>
      </c>
      <c r="F11164" s="6"/>
      <c r="G11164" s="6">
        <v>0</v>
      </c>
      <c r="H11164" s="6"/>
      <c r="I11164" s="6"/>
      <c r="J11164" s="6"/>
      <c r="K11164" s="6">
        <v>0</v>
      </c>
      <c r="L11164" s="6" t="s">
        <v>12295</v>
      </c>
      <c r="M11164" s="6">
        <v>63</v>
      </c>
      <c r="N11164" s="6" t="e">
        <f>VLOOKUP(A11164,web_archive!D:AB,18,FALSE)</f>
        <v>#N/A</v>
      </c>
      <c r="O11164" s="6">
        <v>2</v>
      </c>
      <c r="P11164" s="6">
        <v>1048576</v>
      </c>
      <c r="Q11164" s="6"/>
      <c r="R11164" s="6">
        <v>1</v>
      </c>
      <c r="S11164" s="6">
        <v>1</v>
      </c>
      <c r="T11164" s="6"/>
      <c r="U11164" s="6" t="s">
        <v>13923</v>
      </c>
      <c r="V11164" s="6" t="s">
        <v>34946</v>
      </c>
      <c r="W11164" s="6" t="s">
        <v>34947</v>
      </c>
      <c r="X11164" s="6" t="s">
        <v>12299</v>
      </c>
      <c r="Y11164" s="6" t="s">
        <v>12299</v>
      </c>
      <c r="Z11164" s="6"/>
      <c r="AA11164" s="6"/>
      <c r="AB11164" s="6"/>
      <c r="AC11164" s="6"/>
    </row>
    <row r="11165" spans="1:29" x14ac:dyDescent="0.3">
      <c r="A11165" s="6">
        <v>24050</v>
      </c>
      <c r="B11165" s="6" t="s">
        <v>34948</v>
      </c>
      <c r="C11165" s="6" t="s">
        <v>34949</v>
      </c>
      <c r="D11165" s="6">
        <v>12</v>
      </c>
      <c r="E11165" s="6">
        <v>0</v>
      </c>
      <c r="F11165" s="6"/>
      <c r="G11165" s="6">
        <v>0</v>
      </c>
      <c r="H11165" s="6"/>
      <c r="I11165" s="6"/>
      <c r="J11165" s="6"/>
      <c r="K11165" s="6">
        <v>0</v>
      </c>
      <c r="L11165" s="6" t="s">
        <v>12295</v>
      </c>
      <c r="M11165" s="6">
        <v>63</v>
      </c>
      <c r="N11165" s="6" t="e">
        <f>VLOOKUP(A11165,web_archive!D:AB,18,FALSE)</f>
        <v>#N/A</v>
      </c>
      <c r="O11165" s="6">
        <v>2</v>
      </c>
      <c r="P11165" s="6">
        <v>1048576</v>
      </c>
      <c r="Q11165" s="6"/>
      <c r="R11165" s="6">
        <v>1</v>
      </c>
      <c r="S11165" s="6">
        <v>1</v>
      </c>
      <c r="T11165" s="6"/>
      <c r="U11165" s="6" t="s">
        <v>13227</v>
      </c>
      <c r="V11165" s="6" t="s">
        <v>34950</v>
      </c>
      <c r="W11165" s="6" t="s">
        <v>34947</v>
      </c>
      <c r="X11165" s="6" t="s">
        <v>12299</v>
      </c>
      <c r="Y11165" s="6" t="s">
        <v>12299</v>
      </c>
      <c r="Z11165" s="6"/>
      <c r="AA11165" s="6"/>
      <c r="AB11165" s="6"/>
      <c r="AC11165" s="6"/>
    </row>
    <row r="11166" spans="1:29" x14ac:dyDescent="0.3">
      <c r="A11166" s="6">
        <v>24051</v>
      </c>
      <c r="B11166" s="6" t="s">
        <v>34951</v>
      </c>
      <c r="C11166" s="6" t="s">
        <v>34952</v>
      </c>
      <c r="D11166" s="6">
        <v>12</v>
      </c>
      <c r="E11166" s="6">
        <v>0</v>
      </c>
      <c r="F11166" s="6"/>
      <c r="G11166" s="6">
        <v>0</v>
      </c>
      <c r="H11166" s="6"/>
      <c r="I11166" s="6">
        <v>0</v>
      </c>
      <c r="J11166" s="6"/>
      <c r="K11166" s="6">
        <v>0</v>
      </c>
      <c r="L11166" s="6" t="s">
        <v>12295</v>
      </c>
      <c r="M11166" s="6">
        <v>63</v>
      </c>
      <c r="N11166" s="6" t="e">
        <f>VLOOKUP(A11166,web_archive!D:AB,18,FALSE)</f>
        <v>#N/A</v>
      </c>
      <c r="O11166" s="6">
        <v>2</v>
      </c>
      <c r="P11166" s="6">
        <v>1048576</v>
      </c>
      <c r="Q11166" s="6"/>
      <c r="R11166" s="6">
        <v>1</v>
      </c>
      <c r="S11166" s="6">
        <v>1</v>
      </c>
      <c r="T11166" s="6">
        <v>0</v>
      </c>
      <c r="U11166" s="6" t="s">
        <v>12631</v>
      </c>
      <c r="V11166" s="6" t="s">
        <v>34880</v>
      </c>
      <c r="W11166" s="6" t="s">
        <v>12299</v>
      </c>
      <c r="X11166" s="6" t="s">
        <v>12299</v>
      </c>
      <c r="Y11166" s="6"/>
      <c r="Z11166" s="6"/>
      <c r="AA11166" s="6"/>
      <c r="AB11166" s="6"/>
      <c r="AC11166" s="6"/>
    </row>
    <row r="11167" spans="1:29" x14ac:dyDescent="0.3">
      <c r="A11167" s="6">
        <v>24052</v>
      </c>
      <c r="B11167" s="6" t="s">
        <v>34953</v>
      </c>
      <c r="C11167" s="6" t="s">
        <v>34954</v>
      </c>
      <c r="D11167" s="6">
        <v>12</v>
      </c>
      <c r="E11167" s="6">
        <v>0</v>
      </c>
      <c r="F11167" s="6"/>
      <c r="G11167" s="6">
        <v>0</v>
      </c>
      <c r="H11167" s="6"/>
      <c r="I11167" s="6">
        <v>0</v>
      </c>
      <c r="J11167" s="6"/>
      <c r="K11167" s="6">
        <v>0</v>
      </c>
      <c r="L11167" s="6" t="s">
        <v>12295</v>
      </c>
      <c r="M11167" s="6">
        <v>63</v>
      </c>
      <c r="N11167" s="6" t="e">
        <f>VLOOKUP(A11167,web_archive!D:AB,18,FALSE)</f>
        <v>#N/A</v>
      </c>
      <c r="O11167" s="6">
        <v>2</v>
      </c>
      <c r="P11167" s="6">
        <v>262144</v>
      </c>
      <c r="Q11167" s="6"/>
      <c r="R11167" s="6">
        <v>1</v>
      </c>
      <c r="S11167" s="6">
        <v>1</v>
      </c>
      <c r="T11167" s="6">
        <v>0</v>
      </c>
      <c r="U11167" s="6" t="s">
        <v>12978</v>
      </c>
      <c r="V11167" s="6">
        <v>7</v>
      </c>
      <c r="W11167" s="6" t="s">
        <v>34955</v>
      </c>
      <c r="X11167" s="6">
        <v>7</v>
      </c>
      <c r="Y11167" s="6" t="s">
        <v>34956</v>
      </c>
      <c r="Z11167" s="6">
        <v>7</v>
      </c>
      <c r="AA11167" s="6" t="s">
        <v>14415</v>
      </c>
      <c r="AB11167" s="6" t="s">
        <v>12299</v>
      </c>
      <c r="AC11167" s="6" t="s">
        <v>12299</v>
      </c>
    </row>
    <row r="11168" spans="1:29" x14ac:dyDescent="0.3">
      <c r="A11168" s="6">
        <v>24053</v>
      </c>
      <c r="B11168" s="6" t="s">
        <v>34957</v>
      </c>
      <c r="C11168" s="6" t="s">
        <v>34958</v>
      </c>
      <c r="D11168" s="6">
        <v>12</v>
      </c>
      <c r="E11168" s="6">
        <v>0</v>
      </c>
      <c r="F11168" s="6"/>
      <c r="G11168" s="6">
        <v>0</v>
      </c>
      <c r="H11168" s="6"/>
      <c r="I11168" s="6">
        <v>0</v>
      </c>
      <c r="J11168" s="6"/>
      <c r="K11168" s="6">
        <v>0</v>
      </c>
      <c r="L11168" s="6" t="s">
        <v>12295</v>
      </c>
      <c r="M11168" s="6">
        <v>63</v>
      </c>
      <c r="N11168" s="6" t="e">
        <f>VLOOKUP(A11168,web_archive!D:AB,18,FALSE)</f>
        <v>#N/A</v>
      </c>
      <c r="O11168" s="6">
        <v>2</v>
      </c>
      <c r="P11168" s="6">
        <v>262144</v>
      </c>
      <c r="Q11168" s="6"/>
      <c r="R11168" s="6">
        <v>1</v>
      </c>
      <c r="S11168" s="6">
        <v>1</v>
      </c>
      <c r="T11168" s="6">
        <v>0</v>
      </c>
      <c r="U11168" s="6" t="s">
        <v>12978</v>
      </c>
      <c r="V11168" s="6">
        <v>10</v>
      </c>
      <c r="W11168" s="6" t="s">
        <v>34955</v>
      </c>
      <c r="X11168" s="6">
        <v>10</v>
      </c>
      <c r="Y11168" s="6" t="s">
        <v>34956</v>
      </c>
      <c r="Z11168" s="6">
        <v>10</v>
      </c>
      <c r="AA11168" s="6" t="s">
        <v>14415</v>
      </c>
      <c r="AB11168" s="6" t="s">
        <v>12299</v>
      </c>
      <c r="AC11168" s="6" t="s">
        <v>12299</v>
      </c>
    </row>
    <row r="11169" spans="1:35" x14ac:dyDescent="0.3">
      <c r="A11169" s="6">
        <v>24054</v>
      </c>
      <c r="B11169" s="6" t="s">
        <v>34959</v>
      </c>
      <c r="C11169" s="6" t="s">
        <v>34960</v>
      </c>
      <c r="D11169" s="6">
        <v>12</v>
      </c>
      <c r="E11169" s="6">
        <v>0</v>
      </c>
      <c r="F11169" s="6"/>
      <c r="G11169" s="6">
        <v>0</v>
      </c>
      <c r="H11169" s="6"/>
      <c r="I11169" s="6">
        <v>0</v>
      </c>
      <c r="J11169" s="6"/>
      <c r="K11169" s="6">
        <v>0</v>
      </c>
      <c r="L11169" s="6" t="s">
        <v>12295</v>
      </c>
      <c r="M11169" s="6">
        <v>63</v>
      </c>
      <c r="N11169" s="6" t="e">
        <f>VLOOKUP(A11169,web_archive!D:AB,18,FALSE)</f>
        <v>#N/A</v>
      </c>
      <c r="O11169" s="6">
        <v>2</v>
      </c>
      <c r="P11169" s="6">
        <v>262144</v>
      </c>
      <c r="Q11169" s="6"/>
      <c r="R11169" s="6">
        <v>1</v>
      </c>
      <c r="S11169" s="6">
        <v>1</v>
      </c>
      <c r="T11169" s="6">
        <v>0</v>
      </c>
      <c r="U11169" s="6" t="s">
        <v>12978</v>
      </c>
      <c r="V11169" s="6">
        <v>2</v>
      </c>
      <c r="W11169" s="6" t="s">
        <v>34955</v>
      </c>
      <c r="X11169" s="6">
        <v>2</v>
      </c>
      <c r="Y11169" s="6" t="s">
        <v>34956</v>
      </c>
      <c r="Z11169" s="6">
        <v>2</v>
      </c>
      <c r="AA11169" s="6" t="s">
        <v>14415</v>
      </c>
      <c r="AB11169" s="6" t="s">
        <v>12299</v>
      </c>
      <c r="AC11169" s="6" t="s">
        <v>12299</v>
      </c>
      <c r="AD11169" s="6"/>
      <c r="AE11169" s="6"/>
      <c r="AF11169" s="6"/>
      <c r="AG11169" s="6"/>
      <c r="AH11169" s="6"/>
      <c r="AI11169" s="6"/>
    </row>
    <row r="11170" spans="1:35" x14ac:dyDescent="0.3">
      <c r="A11170" s="6">
        <v>24055</v>
      </c>
      <c r="B11170" s="6" t="s">
        <v>34961</v>
      </c>
      <c r="C11170" s="6" t="s">
        <v>34962</v>
      </c>
      <c r="D11170" s="6">
        <v>12</v>
      </c>
      <c r="E11170" s="6">
        <v>0</v>
      </c>
      <c r="F11170" s="6"/>
      <c r="G11170" s="6">
        <v>0</v>
      </c>
      <c r="H11170" s="6"/>
      <c r="I11170" s="6">
        <v>0</v>
      </c>
      <c r="J11170" s="6"/>
      <c r="K11170" s="6">
        <v>0</v>
      </c>
      <c r="L11170" s="6" t="s">
        <v>12295</v>
      </c>
      <c r="M11170" s="6">
        <v>63</v>
      </c>
      <c r="N11170" s="6" t="e">
        <f>VLOOKUP(A11170,web_archive!D:AB,18,FALSE)</f>
        <v>#N/A</v>
      </c>
      <c r="O11170" s="6">
        <v>2</v>
      </c>
      <c r="P11170" s="6">
        <v>262144</v>
      </c>
      <c r="Q11170" s="6"/>
      <c r="R11170" s="6">
        <v>1</v>
      </c>
      <c r="S11170" s="6">
        <v>1</v>
      </c>
      <c r="T11170" s="6">
        <v>0</v>
      </c>
      <c r="U11170" s="6" t="s">
        <v>12978</v>
      </c>
      <c r="V11170" s="6">
        <v>4</v>
      </c>
      <c r="W11170" s="6" t="s">
        <v>34955</v>
      </c>
      <c r="X11170" s="6">
        <v>4</v>
      </c>
      <c r="Y11170" s="6" t="s">
        <v>34956</v>
      </c>
      <c r="Z11170" s="6">
        <v>4</v>
      </c>
      <c r="AA11170" s="6" t="s">
        <v>14415</v>
      </c>
      <c r="AB11170" s="6" t="s">
        <v>12299</v>
      </c>
      <c r="AC11170" s="6" t="s">
        <v>12299</v>
      </c>
      <c r="AD11170" s="6"/>
      <c r="AE11170" s="6"/>
      <c r="AF11170" s="6"/>
      <c r="AG11170" s="6"/>
      <c r="AH11170" s="6"/>
      <c r="AI11170" s="6"/>
    </row>
    <row r="11171" spans="1:35" x14ac:dyDescent="0.3">
      <c r="A11171" s="6">
        <v>24056</v>
      </c>
      <c r="B11171" s="6" t="s">
        <v>34963</v>
      </c>
      <c r="C11171" s="6" t="s">
        <v>34964</v>
      </c>
      <c r="D11171" s="6">
        <v>12</v>
      </c>
      <c r="E11171" s="6">
        <v>0</v>
      </c>
      <c r="F11171" s="6"/>
      <c r="G11171" s="6">
        <v>0</v>
      </c>
      <c r="H11171" s="6"/>
      <c r="I11171" s="6">
        <v>0</v>
      </c>
      <c r="J11171" s="6"/>
      <c r="K11171" s="6">
        <v>0</v>
      </c>
      <c r="L11171" s="6" t="s">
        <v>12295</v>
      </c>
      <c r="M11171" s="6">
        <v>63</v>
      </c>
      <c r="N11171" s="6" t="e">
        <f>VLOOKUP(A11171,web_archive!D:AB,18,FALSE)</f>
        <v>#N/A</v>
      </c>
      <c r="O11171" s="6">
        <v>2</v>
      </c>
      <c r="P11171" s="6">
        <v>262144</v>
      </c>
      <c r="Q11171" s="6"/>
      <c r="R11171" s="6">
        <v>1</v>
      </c>
      <c r="S11171" s="6">
        <v>1</v>
      </c>
      <c r="T11171" s="6">
        <v>0</v>
      </c>
      <c r="U11171" s="6" t="s">
        <v>12978</v>
      </c>
      <c r="V11171" s="6">
        <v>5</v>
      </c>
      <c r="W11171" s="6" t="s">
        <v>34955</v>
      </c>
      <c r="X11171" s="6">
        <v>5</v>
      </c>
      <c r="Y11171" s="6" t="s">
        <v>34956</v>
      </c>
      <c r="Z11171" s="6">
        <v>5</v>
      </c>
      <c r="AA11171" s="6" t="s">
        <v>14415</v>
      </c>
      <c r="AB11171" s="6" t="s">
        <v>12299</v>
      </c>
      <c r="AC11171" s="6" t="s">
        <v>12299</v>
      </c>
      <c r="AD11171" s="6"/>
      <c r="AE11171" s="6"/>
      <c r="AF11171" s="6"/>
      <c r="AG11171" s="6"/>
      <c r="AH11171" s="6"/>
      <c r="AI11171" s="6"/>
    </row>
    <row r="11172" spans="1:35" x14ac:dyDescent="0.3">
      <c r="A11172" s="6">
        <v>24057</v>
      </c>
      <c r="B11172" s="6" t="s">
        <v>34965</v>
      </c>
      <c r="C11172" s="6" t="s">
        <v>34966</v>
      </c>
      <c r="D11172" s="6">
        <v>12</v>
      </c>
      <c r="E11172" s="6">
        <v>0</v>
      </c>
      <c r="F11172" s="6"/>
      <c r="G11172" s="6">
        <v>0</v>
      </c>
      <c r="H11172" s="6"/>
      <c r="I11172" s="6">
        <v>0</v>
      </c>
      <c r="J11172" s="6"/>
      <c r="K11172" s="6">
        <v>0</v>
      </c>
      <c r="L11172" s="6" t="s">
        <v>12295</v>
      </c>
      <c r="M11172" s="6">
        <v>63</v>
      </c>
      <c r="N11172" s="6" t="e">
        <f>VLOOKUP(A11172,web_archive!D:AB,18,FALSE)</f>
        <v>#N/A</v>
      </c>
      <c r="O11172" s="6">
        <v>2</v>
      </c>
      <c r="P11172" s="6">
        <v>262144</v>
      </c>
      <c r="Q11172" s="6"/>
      <c r="R11172" s="6">
        <v>1</v>
      </c>
      <c r="S11172" s="6">
        <v>1</v>
      </c>
      <c r="T11172" s="6">
        <v>0</v>
      </c>
      <c r="U11172" s="6" t="s">
        <v>12978</v>
      </c>
      <c r="V11172" s="6">
        <v>9</v>
      </c>
      <c r="W11172" s="6" t="s">
        <v>34955</v>
      </c>
      <c r="X11172" s="6">
        <v>9</v>
      </c>
      <c r="Y11172" s="6" t="s">
        <v>34956</v>
      </c>
      <c r="Z11172" s="6">
        <v>9</v>
      </c>
      <c r="AA11172" s="6" t="s">
        <v>14415</v>
      </c>
      <c r="AB11172" s="6" t="s">
        <v>12299</v>
      </c>
      <c r="AC11172" s="6" t="s">
        <v>12299</v>
      </c>
      <c r="AD11172" s="6"/>
      <c r="AE11172" s="6"/>
      <c r="AF11172" s="6"/>
      <c r="AG11172" s="6"/>
      <c r="AH11172" s="6"/>
      <c r="AI11172" s="6"/>
    </row>
    <row r="11173" spans="1:35" x14ac:dyDescent="0.3">
      <c r="A11173" s="6">
        <v>24058</v>
      </c>
      <c r="B11173" s="6" t="s">
        <v>34967</v>
      </c>
      <c r="C11173" s="6" t="s">
        <v>34968</v>
      </c>
      <c r="D11173" s="6">
        <v>12</v>
      </c>
      <c r="E11173" s="6">
        <v>0</v>
      </c>
      <c r="F11173" s="6"/>
      <c r="G11173" s="6">
        <v>0</v>
      </c>
      <c r="H11173" s="6"/>
      <c r="I11173" s="6">
        <v>0</v>
      </c>
      <c r="J11173" s="6"/>
      <c r="K11173" s="6">
        <v>0</v>
      </c>
      <c r="L11173" s="6" t="s">
        <v>12295</v>
      </c>
      <c r="M11173" s="6">
        <v>63</v>
      </c>
      <c r="N11173" s="6" t="e">
        <f>VLOOKUP(A11173,web_archive!D:AB,18,FALSE)</f>
        <v>#N/A</v>
      </c>
      <c r="O11173" s="6">
        <v>2</v>
      </c>
      <c r="P11173" s="6">
        <v>262144</v>
      </c>
      <c r="Q11173" s="6"/>
      <c r="R11173" s="6">
        <v>1</v>
      </c>
      <c r="S11173" s="6">
        <v>1</v>
      </c>
      <c r="T11173" s="6">
        <v>0</v>
      </c>
      <c r="U11173" s="6" t="s">
        <v>12978</v>
      </c>
      <c r="V11173" s="6">
        <v>8</v>
      </c>
      <c r="W11173" s="6" t="s">
        <v>34955</v>
      </c>
      <c r="X11173" s="6">
        <v>8</v>
      </c>
      <c r="Y11173" s="6" t="s">
        <v>34956</v>
      </c>
      <c r="Z11173" s="6">
        <v>8</v>
      </c>
      <c r="AA11173" s="6" t="s">
        <v>14415</v>
      </c>
      <c r="AB11173" s="6" t="s">
        <v>12299</v>
      </c>
      <c r="AC11173" s="6" t="s">
        <v>12299</v>
      </c>
      <c r="AD11173" s="6"/>
      <c r="AE11173" s="6"/>
      <c r="AF11173" s="6"/>
      <c r="AG11173" s="6"/>
      <c r="AH11173" s="6"/>
      <c r="AI11173" s="6"/>
    </row>
    <row r="11174" spans="1:35" x14ac:dyDescent="0.3">
      <c r="A11174" s="6">
        <v>24059</v>
      </c>
      <c r="B11174" s="6" t="s">
        <v>34969</v>
      </c>
      <c r="C11174" s="6" t="s">
        <v>34970</v>
      </c>
      <c r="D11174" s="6">
        <v>12</v>
      </c>
      <c r="E11174" s="6">
        <v>0</v>
      </c>
      <c r="F11174" s="6"/>
      <c r="G11174" s="6">
        <v>0</v>
      </c>
      <c r="H11174" s="6"/>
      <c r="I11174" s="6">
        <v>0</v>
      </c>
      <c r="J11174" s="6"/>
      <c r="K11174" s="6">
        <v>0</v>
      </c>
      <c r="L11174" s="6" t="s">
        <v>12295</v>
      </c>
      <c r="M11174" s="6">
        <v>63</v>
      </c>
      <c r="N11174" s="6" t="e">
        <f>VLOOKUP(A11174,web_archive!D:AB,18,FALSE)</f>
        <v>#N/A</v>
      </c>
      <c r="O11174" s="6">
        <v>2</v>
      </c>
      <c r="P11174" s="6">
        <v>262144</v>
      </c>
      <c r="Q11174" s="6"/>
      <c r="R11174" s="6">
        <v>1</v>
      </c>
      <c r="S11174" s="6">
        <v>1</v>
      </c>
      <c r="T11174" s="6">
        <v>0</v>
      </c>
      <c r="U11174" s="6" t="s">
        <v>12978</v>
      </c>
      <c r="V11174" s="6">
        <v>0</v>
      </c>
      <c r="W11174" s="6" t="s">
        <v>34955</v>
      </c>
      <c r="X11174" s="6">
        <v>0</v>
      </c>
      <c r="Y11174" s="6" t="s">
        <v>34956</v>
      </c>
      <c r="Z11174" s="6">
        <v>0</v>
      </c>
      <c r="AA11174" s="6" t="s">
        <v>14415</v>
      </c>
      <c r="AB11174" s="6" t="s">
        <v>12299</v>
      </c>
      <c r="AC11174" s="6" t="s">
        <v>12299</v>
      </c>
      <c r="AD11174" s="6"/>
      <c r="AE11174" s="6"/>
      <c r="AF11174" s="6"/>
      <c r="AG11174" s="6"/>
      <c r="AH11174" s="6"/>
      <c r="AI11174" s="6"/>
    </row>
    <row r="11175" spans="1:35" x14ac:dyDescent="0.3">
      <c r="A11175" s="6">
        <v>24060</v>
      </c>
      <c r="B11175" s="6" t="s">
        <v>34971</v>
      </c>
      <c r="C11175" s="6" t="s">
        <v>34972</v>
      </c>
      <c r="D11175" s="6">
        <v>12</v>
      </c>
      <c r="E11175" s="6">
        <v>0</v>
      </c>
      <c r="F11175" s="6"/>
      <c r="G11175" s="6">
        <v>0</v>
      </c>
      <c r="H11175" s="6"/>
      <c r="I11175" s="6">
        <v>0</v>
      </c>
      <c r="J11175" s="6"/>
      <c r="K11175" s="6">
        <v>0</v>
      </c>
      <c r="L11175" s="6" t="s">
        <v>12295</v>
      </c>
      <c r="M11175" s="6">
        <v>63</v>
      </c>
      <c r="N11175" s="6" t="e">
        <f>VLOOKUP(A11175,web_archive!D:AB,18,FALSE)</f>
        <v>#N/A</v>
      </c>
      <c r="O11175" s="6">
        <v>2</v>
      </c>
      <c r="P11175" s="6">
        <v>262144</v>
      </c>
      <c r="Q11175" s="6"/>
      <c r="R11175" s="6">
        <v>1</v>
      </c>
      <c r="S11175" s="6">
        <v>1</v>
      </c>
      <c r="T11175" s="6">
        <v>0</v>
      </c>
      <c r="U11175" s="6" t="s">
        <v>12978</v>
      </c>
      <c r="V11175" s="6">
        <v>1</v>
      </c>
      <c r="W11175" s="6" t="s">
        <v>34955</v>
      </c>
      <c r="X11175" s="6">
        <v>1</v>
      </c>
      <c r="Y11175" s="6" t="s">
        <v>34956</v>
      </c>
      <c r="Z11175" s="6">
        <v>1</v>
      </c>
      <c r="AA11175" s="6" t="s">
        <v>14415</v>
      </c>
      <c r="AB11175" s="6" t="s">
        <v>12299</v>
      </c>
      <c r="AC11175" s="6" t="s">
        <v>12299</v>
      </c>
      <c r="AD11175" s="6"/>
      <c r="AE11175" s="6"/>
      <c r="AF11175" s="6"/>
      <c r="AG11175" s="6"/>
      <c r="AH11175" s="6"/>
      <c r="AI11175" s="6"/>
    </row>
    <row r="11176" spans="1:35" x14ac:dyDescent="0.3">
      <c r="A11176" s="6">
        <v>24061</v>
      </c>
      <c r="B11176" s="6" t="s">
        <v>34973</v>
      </c>
      <c r="C11176" s="6" t="s">
        <v>34974</v>
      </c>
      <c r="D11176" s="6">
        <v>12</v>
      </c>
      <c r="E11176" s="6">
        <v>0</v>
      </c>
      <c r="F11176" s="6"/>
      <c r="G11176" s="6">
        <v>0</v>
      </c>
      <c r="H11176" s="6"/>
      <c r="I11176" s="6">
        <v>0</v>
      </c>
      <c r="J11176" s="6"/>
      <c r="K11176" s="6">
        <v>0</v>
      </c>
      <c r="L11176" s="6" t="s">
        <v>12295</v>
      </c>
      <c r="M11176" s="6">
        <v>63</v>
      </c>
      <c r="N11176" s="6" t="e">
        <f>VLOOKUP(A11176,web_archive!D:AB,18,FALSE)</f>
        <v>#N/A</v>
      </c>
      <c r="O11176" s="6">
        <v>2</v>
      </c>
      <c r="P11176" s="6">
        <v>262144</v>
      </c>
      <c r="Q11176" s="6"/>
      <c r="R11176" s="6">
        <v>1</v>
      </c>
      <c r="S11176" s="6">
        <v>1</v>
      </c>
      <c r="T11176" s="6">
        <v>0</v>
      </c>
      <c r="U11176" s="6" t="s">
        <v>12978</v>
      </c>
      <c r="V11176" s="6">
        <v>3</v>
      </c>
      <c r="W11176" s="6" t="s">
        <v>34955</v>
      </c>
      <c r="X11176" s="6">
        <v>3</v>
      </c>
      <c r="Y11176" s="6" t="s">
        <v>34956</v>
      </c>
      <c r="Z11176" s="6">
        <v>3</v>
      </c>
      <c r="AA11176" s="6" t="s">
        <v>14415</v>
      </c>
      <c r="AB11176" s="6" t="s">
        <v>12299</v>
      </c>
      <c r="AC11176" s="6" t="s">
        <v>12299</v>
      </c>
      <c r="AD11176" s="6"/>
      <c r="AE11176" s="6"/>
      <c r="AF11176" s="6"/>
      <c r="AG11176" s="6"/>
      <c r="AH11176" s="6"/>
      <c r="AI11176" s="6"/>
    </row>
    <row r="11177" spans="1:35" x14ac:dyDescent="0.3">
      <c r="A11177" s="6">
        <v>24062</v>
      </c>
      <c r="B11177" s="6" t="s">
        <v>34975</v>
      </c>
      <c r="C11177" s="6" t="s">
        <v>34976</v>
      </c>
      <c r="D11177" s="6">
        <v>12</v>
      </c>
      <c r="E11177" s="6">
        <v>0</v>
      </c>
      <c r="F11177" s="6"/>
      <c r="G11177" s="6">
        <v>0</v>
      </c>
      <c r="H11177" s="6"/>
      <c r="I11177" s="6">
        <v>0</v>
      </c>
      <c r="J11177" s="6"/>
      <c r="K11177" s="6">
        <v>0</v>
      </c>
      <c r="L11177" s="6" t="s">
        <v>12295</v>
      </c>
      <c r="M11177" s="6">
        <v>63</v>
      </c>
      <c r="N11177" s="6" t="e">
        <f>VLOOKUP(A11177,web_archive!D:AB,18,FALSE)</f>
        <v>#N/A</v>
      </c>
      <c r="O11177" s="6">
        <v>2</v>
      </c>
      <c r="P11177" s="6">
        <v>524288</v>
      </c>
      <c r="Q11177" s="6"/>
      <c r="R11177" s="6">
        <v>1</v>
      </c>
      <c r="S11177" s="6">
        <v>1</v>
      </c>
      <c r="T11177" s="6">
        <v>0</v>
      </c>
      <c r="U11177" s="6" t="s">
        <v>12570</v>
      </c>
      <c r="V11177" s="6">
        <v>7</v>
      </c>
      <c r="W11177" s="6" t="s">
        <v>31290</v>
      </c>
      <c r="X11177" s="6">
        <v>7</v>
      </c>
      <c r="Y11177" s="6" t="s">
        <v>34977</v>
      </c>
      <c r="Z11177" s="6">
        <v>7</v>
      </c>
      <c r="AA11177" s="6" t="s">
        <v>14467</v>
      </c>
      <c r="AB11177" s="6">
        <v>7</v>
      </c>
      <c r="AC11177" s="6" t="s">
        <v>34978</v>
      </c>
      <c r="AD11177" s="6">
        <v>7</v>
      </c>
      <c r="AE11177" s="6" t="s">
        <v>31290</v>
      </c>
      <c r="AF11177" s="6">
        <v>7</v>
      </c>
      <c r="AG11177" s="6" t="s">
        <v>16368</v>
      </c>
      <c r="AH11177" s="6" t="s">
        <v>12299</v>
      </c>
      <c r="AI11177" s="6" t="s">
        <v>12299</v>
      </c>
    </row>
    <row r="11178" spans="1:35" x14ac:dyDescent="0.3">
      <c r="A11178" s="6">
        <v>24063</v>
      </c>
      <c r="B11178" s="6" t="s">
        <v>34979</v>
      </c>
      <c r="C11178" s="6" t="s">
        <v>34980</v>
      </c>
      <c r="D11178" s="6">
        <v>12</v>
      </c>
      <c r="E11178" s="6">
        <v>0</v>
      </c>
      <c r="F11178" s="6"/>
      <c r="G11178" s="6">
        <v>0</v>
      </c>
      <c r="H11178" s="6"/>
      <c r="I11178" s="6">
        <v>0</v>
      </c>
      <c r="J11178" s="6"/>
      <c r="K11178" s="6">
        <v>0</v>
      </c>
      <c r="L11178" s="6" t="s">
        <v>12295</v>
      </c>
      <c r="M11178" s="6">
        <v>63</v>
      </c>
      <c r="N11178" s="6" t="e">
        <f>VLOOKUP(A11178,web_archive!D:AB,18,FALSE)</f>
        <v>#N/A</v>
      </c>
      <c r="O11178" s="6">
        <v>2</v>
      </c>
      <c r="P11178" s="6">
        <v>524288</v>
      </c>
      <c r="Q11178" s="6"/>
      <c r="R11178" s="6">
        <v>1</v>
      </c>
      <c r="S11178" s="6">
        <v>1</v>
      </c>
      <c r="T11178" s="6">
        <v>0</v>
      </c>
      <c r="U11178" s="6" t="s">
        <v>12570</v>
      </c>
      <c r="V11178" s="6">
        <v>10</v>
      </c>
      <c r="W11178" s="6" t="s">
        <v>31290</v>
      </c>
      <c r="X11178" s="6">
        <v>10</v>
      </c>
      <c r="Y11178" s="6" t="s">
        <v>34977</v>
      </c>
      <c r="Z11178" s="6">
        <v>10</v>
      </c>
      <c r="AA11178" s="6" t="s">
        <v>14467</v>
      </c>
      <c r="AB11178" s="6">
        <v>10</v>
      </c>
      <c r="AC11178" s="6" t="s">
        <v>34978</v>
      </c>
      <c r="AD11178" s="6">
        <v>10</v>
      </c>
      <c r="AE11178" s="6" t="s">
        <v>31290</v>
      </c>
      <c r="AF11178" s="6">
        <v>10</v>
      </c>
      <c r="AG11178" s="6" t="s">
        <v>16368</v>
      </c>
      <c r="AH11178" s="6" t="s">
        <v>12299</v>
      </c>
      <c r="AI11178" s="6" t="s">
        <v>12299</v>
      </c>
    </row>
    <row r="11179" spans="1:35" x14ac:dyDescent="0.3">
      <c r="A11179" s="6">
        <v>24064</v>
      </c>
      <c r="B11179" s="6" t="s">
        <v>34981</v>
      </c>
      <c r="C11179" s="6" t="s">
        <v>34982</v>
      </c>
      <c r="D11179" s="6">
        <v>12</v>
      </c>
      <c r="E11179" s="6">
        <v>0</v>
      </c>
      <c r="F11179" s="6"/>
      <c r="G11179" s="6">
        <v>0</v>
      </c>
      <c r="H11179" s="6"/>
      <c r="I11179" s="6">
        <v>0</v>
      </c>
      <c r="J11179" s="6"/>
      <c r="K11179" s="6">
        <v>0</v>
      </c>
      <c r="L11179" s="6" t="s">
        <v>12295</v>
      </c>
      <c r="M11179" s="6">
        <v>63</v>
      </c>
      <c r="N11179" s="6" t="e">
        <f>VLOOKUP(A11179,web_archive!D:AB,18,FALSE)</f>
        <v>#N/A</v>
      </c>
      <c r="O11179" s="6">
        <v>2</v>
      </c>
      <c r="P11179" s="6">
        <v>524288</v>
      </c>
      <c r="Q11179" s="6"/>
      <c r="R11179" s="6">
        <v>1</v>
      </c>
      <c r="S11179" s="6">
        <v>1</v>
      </c>
      <c r="T11179" s="6">
        <v>0</v>
      </c>
      <c r="U11179" s="6" t="s">
        <v>12570</v>
      </c>
      <c r="V11179" s="6">
        <v>3</v>
      </c>
      <c r="W11179" s="6" t="s">
        <v>31290</v>
      </c>
      <c r="X11179" s="6">
        <v>3</v>
      </c>
      <c r="Y11179" s="6" t="s">
        <v>34977</v>
      </c>
      <c r="Z11179" s="6">
        <v>3</v>
      </c>
      <c r="AA11179" s="6" t="s">
        <v>14467</v>
      </c>
      <c r="AB11179" s="6">
        <v>3</v>
      </c>
      <c r="AC11179" s="6" t="s">
        <v>34978</v>
      </c>
      <c r="AD11179" s="6">
        <v>3</v>
      </c>
      <c r="AE11179" s="6" t="s">
        <v>31290</v>
      </c>
      <c r="AF11179" s="6">
        <v>3</v>
      </c>
      <c r="AG11179" s="6" t="s">
        <v>16368</v>
      </c>
      <c r="AH11179" s="6" t="s">
        <v>12299</v>
      </c>
      <c r="AI11179" s="6" t="s">
        <v>12299</v>
      </c>
    </row>
    <row r="11180" spans="1:35" x14ac:dyDescent="0.3">
      <c r="A11180" s="6">
        <v>24065</v>
      </c>
      <c r="B11180" s="6" t="s">
        <v>34983</v>
      </c>
      <c r="C11180" s="6" t="s">
        <v>34984</v>
      </c>
      <c r="D11180" s="6">
        <v>12</v>
      </c>
      <c r="E11180" s="6">
        <v>0</v>
      </c>
      <c r="F11180" s="6"/>
      <c r="G11180" s="6">
        <v>0</v>
      </c>
      <c r="H11180" s="6"/>
      <c r="I11180" s="6">
        <v>0</v>
      </c>
      <c r="J11180" s="6"/>
      <c r="K11180" s="6">
        <v>0</v>
      </c>
      <c r="L11180" s="6" t="s">
        <v>12295</v>
      </c>
      <c r="M11180" s="6">
        <v>63</v>
      </c>
      <c r="N11180" s="6" t="e">
        <f>VLOOKUP(A11180,web_archive!D:AB,18,FALSE)</f>
        <v>#N/A</v>
      </c>
      <c r="O11180" s="6">
        <v>2</v>
      </c>
      <c r="P11180" s="6">
        <v>524288</v>
      </c>
      <c r="Q11180" s="6"/>
      <c r="R11180" s="6">
        <v>1</v>
      </c>
      <c r="S11180" s="6">
        <v>1</v>
      </c>
      <c r="T11180" s="6">
        <v>0</v>
      </c>
      <c r="U11180" s="6" t="s">
        <v>12570</v>
      </c>
      <c r="V11180" s="6">
        <v>2</v>
      </c>
      <c r="W11180" s="6" t="s">
        <v>31290</v>
      </c>
      <c r="X11180" s="6">
        <v>2</v>
      </c>
      <c r="Y11180" s="6" t="s">
        <v>34977</v>
      </c>
      <c r="Z11180" s="6">
        <v>2</v>
      </c>
      <c r="AA11180" s="6" t="s">
        <v>14467</v>
      </c>
      <c r="AB11180" s="6">
        <v>2</v>
      </c>
      <c r="AC11180" s="6" t="s">
        <v>34978</v>
      </c>
      <c r="AD11180" s="6">
        <v>2</v>
      </c>
      <c r="AE11180" s="6" t="s">
        <v>31290</v>
      </c>
      <c r="AF11180" s="6">
        <v>2</v>
      </c>
      <c r="AG11180" s="6" t="s">
        <v>16368</v>
      </c>
      <c r="AH11180" s="6" t="s">
        <v>12299</v>
      </c>
      <c r="AI11180" s="6" t="s">
        <v>12299</v>
      </c>
    </row>
    <row r="11181" spans="1:35" x14ac:dyDescent="0.3">
      <c r="A11181" s="6">
        <v>24066</v>
      </c>
      <c r="B11181" s="6" t="s">
        <v>34985</v>
      </c>
      <c r="C11181" s="6" t="s">
        <v>34986</v>
      </c>
      <c r="D11181" s="6">
        <v>12</v>
      </c>
      <c r="E11181" s="6">
        <v>0</v>
      </c>
      <c r="F11181" s="6"/>
      <c r="G11181" s="6">
        <v>0</v>
      </c>
      <c r="H11181" s="6"/>
      <c r="I11181" s="6">
        <v>0</v>
      </c>
      <c r="J11181" s="6"/>
      <c r="K11181" s="6">
        <v>0</v>
      </c>
      <c r="L11181" s="6" t="s">
        <v>12295</v>
      </c>
      <c r="M11181" s="6">
        <v>63</v>
      </c>
      <c r="N11181" s="6" t="e">
        <f>VLOOKUP(A11181,web_archive!D:AB,18,FALSE)</f>
        <v>#N/A</v>
      </c>
      <c r="O11181" s="6">
        <v>2</v>
      </c>
      <c r="P11181" s="6">
        <v>524288</v>
      </c>
      <c r="Q11181" s="6"/>
      <c r="R11181" s="6">
        <v>1</v>
      </c>
      <c r="S11181" s="6">
        <v>1</v>
      </c>
      <c r="T11181" s="6">
        <v>0</v>
      </c>
      <c r="U11181" s="6" t="s">
        <v>12570</v>
      </c>
      <c r="V11181" s="6">
        <v>4</v>
      </c>
      <c r="W11181" s="6" t="s">
        <v>31290</v>
      </c>
      <c r="X11181" s="6">
        <v>4</v>
      </c>
      <c r="Y11181" s="6" t="s">
        <v>34977</v>
      </c>
      <c r="Z11181" s="6">
        <v>4</v>
      </c>
      <c r="AA11181" s="6" t="s">
        <v>14467</v>
      </c>
      <c r="AB11181" s="6">
        <v>4</v>
      </c>
      <c r="AC11181" s="6" t="s">
        <v>34978</v>
      </c>
      <c r="AD11181" s="6">
        <v>4</v>
      </c>
      <c r="AE11181" s="6" t="s">
        <v>31290</v>
      </c>
      <c r="AF11181" s="6">
        <v>4</v>
      </c>
      <c r="AG11181" s="6" t="s">
        <v>16368</v>
      </c>
      <c r="AH11181" s="6" t="s">
        <v>12299</v>
      </c>
      <c r="AI11181" s="6" t="s">
        <v>12299</v>
      </c>
    </row>
    <row r="11182" spans="1:35" x14ac:dyDescent="0.3">
      <c r="A11182" s="6">
        <v>24067</v>
      </c>
      <c r="B11182" s="6" t="s">
        <v>34987</v>
      </c>
      <c r="C11182" s="6" t="s">
        <v>34988</v>
      </c>
      <c r="D11182" s="6">
        <v>12</v>
      </c>
      <c r="E11182" s="6">
        <v>0</v>
      </c>
      <c r="F11182" s="6"/>
      <c r="G11182" s="6">
        <v>0</v>
      </c>
      <c r="H11182" s="6"/>
      <c r="I11182" s="6">
        <v>0</v>
      </c>
      <c r="J11182" s="6"/>
      <c r="K11182" s="6">
        <v>0</v>
      </c>
      <c r="L11182" s="6" t="s">
        <v>12295</v>
      </c>
      <c r="M11182" s="6">
        <v>63</v>
      </c>
      <c r="N11182" s="6" t="e">
        <f>VLOOKUP(A11182,web_archive!D:AB,18,FALSE)</f>
        <v>#N/A</v>
      </c>
      <c r="O11182" s="6">
        <v>2</v>
      </c>
      <c r="P11182" s="6">
        <v>524288</v>
      </c>
      <c r="Q11182" s="6"/>
      <c r="R11182" s="6">
        <v>1</v>
      </c>
      <c r="S11182" s="6">
        <v>1</v>
      </c>
      <c r="T11182" s="6">
        <v>0</v>
      </c>
      <c r="U11182" s="6" t="s">
        <v>12570</v>
      </c>
      <c r="V11182" s="6">
        <v>5</v>
      </c>
      <c r="W11182" s="6" t="s">
        <v>31290</v>
      </c>
      <c r="X11182" s="6">
        <v>5</v>
      </c>
      <c r="Y11182" s="6" t="s">
        <v>34977</v>
      </c>
      <c r="Z11182" s="6">
        <v>5</v>
      </c>
      <c r="AA11182" s="6" t="s">
        <v>14467</v>
      </c>
      <c r="AB11182" s="6">
        <v>5</v>
      </c>
      <c r="AC11182" s="6" t="s">
        <v>34978</v>
      </c>
      <c r="AD11182" s="6">
        <v>5</v>
      </c>
      <c r="AE11182" s="6" t="s">
        <v>31290</v>
      </c>
      <c r="AF11182" s="6">
        <v>5</v>
      </c>
      <c r="AG11182" s="6" t="s">
        <v>16368</v>
      </c>
      <c r="AH11182" s="6" t="s">
        <v>12299</v>
      </c>
      <c r="AI11182" s="6" t="s">
        <v>12299</v>
      </c>
    </row>
    <row r="11183" spans="1:35" x14ac:dyDescent="0.3">
      <c r="A11183" s="6">
        <v>24068</v>
      </c>
      <c r="B11183" s="6" t="s">
        <v>34989</v>
      </c>
      <c r="C11183" s="6" t="s">
        <v>34990</v>
      </c>
      <c r="D11183" s="6">
        <v>12</v>
      </c>
      <c r="E11183" s="6">
        <v>0</v>
      </c>
      <c r="F11183" s="6"/>
      <c r="G11183" s="6">
        <v>0</v>
      </c>
      <c r="H11183" s="6"/>
      <c r="I11183" s="6">
        <v>0</v>
      </c>
      <c r="J11183" s="6"/>
      <c r="K11183" s="6">
        <v>0</v>
      </c>
      <c r="L11183" s="6" t="s">
        <v>12295</v>
      </c>
      <c r="M11183" s="6">
        <v>63</v>
      </c>
      <c r="N11183" s="6" t="e">
        <f>VLOOKUP(A11183,web_archive!D:AB,18,FALSE)</f>
        <v>#N/A</v>
      </c>
      <c r="O11183" s="6">
        <v>2</v>
      </c>
      <c r="P11183" s="6">
        <v>524288</v>
      </c>
      <c r="Q11183" s="6"/>
      <c r="R11183" s="6">
        <v>1</v>
      </c>
      <c r="S11183" s="6">
        <v>1</v>
      </c>
      <c r="T11183" s="6">
        <v>0</v>
      </c>
      <c r="U11183" s="6" t="s">
        <v>12570</v>
      </c>
      <c r="V11183" s="6">
        <v>8</v>
      </c>
      <c r="W11183" s="6" t="s">
        <v>31290</v>
      </c>
      <c r="X11183" s="6">
        <v>8</v>
      </c>
      <c r="Y11183" s="6" t="s">
        <v>34977</v>
      </c>
      <c r="Z11183" s="6">
        <v>8</v>
      </c>
      <c r="AA11183" s="6" t="s">
        <v>14467</v>
      </c>
      <c r="AB11183" s="6">
        <v>8</v>
      </c>
      <c r="AC11183" s="6" t="s">
        <v>34978</v>
      </c>
      <c r="AD11183" s="6">
        <v>8</v>
      </c>
      <c r="AE11183" s="6" t="s">
        <v>31290</v>
      </c>
      <c r="AF11183" s="6">
        <v>8</v>
      </c>
      <c r="AG11183" s="6" t="s">
        <v>16368</v>
      </c>
      <c r="AH11183" s="6" t="s">
        <v>12299</v>
      </c>
      <c r="AI11183" s="6" t="s">
        <v>12299</v>
      </c>
    </row>
    <row r="11184" spans="1:35" x14ac:dyDescent="0.3">
      <c r="A11184" s="6">
        <v>24069</v>
      </c>
      <c r="B11184" s="6" t="s">
        <v>34991</v>
      </c>
      <c r="C11184" s="6" t="s">
        <v>34992</v>
      </c>
      <c r="D11184" s="6">
        <v>12</v>
      </c>
      <c r="E11184" s="6">
        <v>0</v>
      </c>
      <c r="F11184" s="6"/>
      <c r="G11184" s="6">
        <v>0</v>
      </c>
      <c r="H11184" s="6"/>
      <c r="I11184" s="6">
        <v>0</v>
      </c>
      <c r="J11184" s="6"/>
      <c r="K11184" s="6">
        <v>0</v>
      </c>
      <c r="L11184" s="6" t="s">
        <v>12295</v>
      </c>
      <c r="M11184" s="6">
        <v>63</v>
      </c>
      <c r="N11184" s="6" t="e">
        <f>VLOOKUP(A11184,web_archive!D:AB,18,FALSE)</f>
        <v>#N/A</v>
      </c>
      <c r="O11184" s="6">
        <v>2</v>
      </c>
      <c r="P11184" s="6">
        <v>524288</v>
      </c>
      <c r="Q11184" s="6"/>
      <c r="R11184" s="6">
        <v>1</v>
      </c>
      <c r="S11184" s="6">
        <v>1</v>
      </c>
      <c r="T11184" s="6">
        <v>0</v>
      </c>
      <c r="U11184" s="6" t="s">
        <v>12570</v>
      </c>
      <c r="V11184" s="6">
        <v>0</v>
      </c>
      <c r="W11184" s="6" t="s">
        <v>31290</v>
      </c>
      <c r="X11184" s="6">
        <v>0</v>
      </c>
      <c r="Y11184" s="6" t="s">
        <v>34977</v>
      </c>
      <c r="Z11184" s="6">
        <v>0</v>
      </c>
      <c r="AA11184" s="6" t="s">
        <v>14467</v>
      </c>
      <c r="AB11184" s="6">
        <v>0</v>
      </c>
      <c r="AC11184" s="6" t="s">
        <v>34978</v>
      </c>
      <c r="AD11184" s="6">
        <v>0</v>
      </c>
      <c r="AE11184" s="6" t="s">
        <v>31290</v>
      </c>
      <c r="AF11184" s="6">
        <v>0</v>
      </c>
      <c r="AG11184" s="6" t="s">
        <v>16368</v>
      </c>
      <c r="AH11184" s="6" t="s">
        <v>12299</v>
      </c>
      <c r="AI11184" s="6" t="s">
        <v>12299</v>
      </c>
    </row>
    <row r="11185" spans="1:35" x14ac:dyDescent="0.3">
      <c r="A11185" s="6">
        <v>24070</v>
      </c>
      <c r="B11185" s="6" t="s">
        <v>34993</v>
      </c>
      <c r="C11185" s="6" t="s">
        <v>34994</v>
      </c>
      <c r="D11185" s="6">
        <v>12</v>
      </c>
      <c r="E11185" s="6">
        <v>0</v>
      </c>
      <c r="F11185" s="6"/>
      <c r="G11185" s="6">
        <v>0</v>
      </c>
      <c r="H11185" s="6"/>
      <c r="I11185" s="6">
        <v>0</v>
      </c>
      <c r="J11185" s="6"/>
      <c r="K11185" s="6">
        <v>0</v>
      </c>
      <c r="L11185" s="6" t="s">
        <v>12295</v>
      </c>
      <c r="M11185" s="6">
        <v>63</v>
      </c>
      <c r="N11185" s="6" t="e">
        <f>VLOOKUP(A11185,web_archive!D:AB,18,FALSE)</f>
        <v>#N/A</v>
      </c>
      <c r="O11185" s="6">
        <v>2</v>
      </c>
      <c r="P11185" s="6">
        <v>524288</v>
      </c>
      <c r="Q11185" s="6"/>
      <c r="R11185" s="6">
        <v>1</v>
      </c>
      <c r="S11185" s="6">
        <v>1</v>
      </c>
      <c r="T11185" s="6">
        <v>0</v>
      </c>
      <c r="U11185" s="6" t="s">
        <v>12570</v>
      </c>
      <c r="V11185" s="6">
        <v>1</v>
      </c>
      <c r="W11185" s="6" t="s">
        <v>31290</v>
      </c>
      <c r="X11185" s="6">
        <v>1</v>
      </c>
      <c r="Y11185" s="6" t="s">
        <v>34977</v>
      </c>
      <c r="Z11185" s="6">
        <v>1</v>
      </c>
      <c r="AA11185" s="6" t="s">
        <v>14467</v>
      </c>
      <c r="AB11185" s="6">
        <v>1</v>
      </c>
      <c r="AC11185" s="6" t="s">
        <v>34978</v>
      </c>
      <c r="AD11185" s="6">
        <v>1</v>
      </c>
      <c r="AE11185" s="6" t="s">
        <v>31290</v>
      </c>
      <c r="AF11185" s="6">
        <v>1</v>
      </c>
      <c r="AG11185" s="6" t="s">
        <v>16368</v>
      </c>
      <c r="AH11185" s="6" t="s">
        <v>12299</v>
      </c>
      <c r="AI11185" s="6" t="s">
        <v>12299</v>
      </c>
    </row>
    <row r="11186" spans="1:35" x14ac:dyDescent="0.3">
      <c r="A11186" s="6">
        <v>24071</v>
      </c>
      <c r="B11186" s="6" t="s">
        <v>34995</v>
      </c>
      <c r="C11186" s="6" t="s">
        <v>34996</v>
      </c>
      <c r="D11186" s="6">
        <v>12</v>
      </c>
      <c r="E11186" s="6">
        <v>0</v>
      </c>
      <c r="F11186" s="6"/>
      <c r="G11186" s="6">
        <v>0</v>
      </c>
      <c r="H11186" s="6"/>
      <c r="I11186" s="6">
        <v>0</v>
      </c>
      <c r="J11186" s="6"/>
      <c r="K11186" s="6">
        <v>0</v>
      </c>
      <c r="L11186" s="6" t="s">
        <v>12295</v>
      </c>
      <c r="M11186" s="6">
        <v>63</v>
      </c>
      <c r="N11186" s="6" t="e">
        <f>VLOOKUP(A11186,web_archive!D:AB,18,FALSE)</f>
        <v>#N/A</v>
      </c>
      <c r="O11186" s="6">
        <v>2</v>
      </c>
      <c r="P11186" s="6">
        <v>524288</v>
      </c>
      <c r="Q11186" s="6"/>
      <c r="R11186" s="6">
        <v>1</v>
      </c>
      <c r="S11186" s="6">
        <v>1</v>
      </c>
      <c r="T11186" s="6">
        <v>0</v>
      </c>
      <c r="U11186" s="6" t="s">
        <v>12570</v>
      </c>
      <c r="V11186" s="6">
        <v>9</v>
      </c>
      <c r="W11186" s="6" t="s">
        <v>31290</v>
      </c>
      <c r="X11186" s="6">
        <v>9</v>
      </c>
      <c r="Y11186" s="6" t="s">
        <v>34977</v>
      </c>
      <c r="Z11186" s="6">
        <v>9</v>
      </c>
      <c r="AA11186" s="6" t="s">
        <v>14467</v>
      </c>
      <c r="AB11186" s="6">
        <v>9</v>
      </c>
      <c r="AC11186" s="6" t="s">
        <v>34978</v>
      </c>
      <c r="AD11186" s="6">
        <v>9</v>
      </c>
      <c r="AE11186" s="6" t="s">
        <v>31290</v>
      </c>
      <c r="AF11186" s="6">
        <v>9</v>
      </c>
      <c r="AG11186" s="6" t="s">
        <v>16368</v>
      </c>
      <c r="AH11186" s="6" t="s">
        <v>12299</v>
      </c>
      <c r="AI11186" s="6" t="s">
        <v>12299</v>
      </c>
    </row>
    <row r="11187" spans="1:35" x14ac:dyDescent="0.3">
      <c r="A11187" s="6">
        <v>24072</v>
      </c>
      <c r="B11187" s="6" t="s">
        <v>34997</v>
      </c>
      <c r="C11187" s="6" t="s">
        <v>34998</v>
      </c>
      <c r="D11187" s="6">
        <v>12</v>
      </c>
      <c r="E11187" s="6">
        <v>0</v>
      </c>
      <c r="F11187" s="6"/>
      <c r="G11187" s="6">
        <v>0</v>
      </c>
      <c r="H11187" s="6"/>
      <c r="I11187" s="6">
        <v>0</v>
      </c>
      <c r="J11187" s="6"/>
      <c r="K11187" s="6">
        <v>0</v>
      </c>
      <c r="L11187" s="6" t="s">
        <v>12295</v>
      </c>
      <c r="M11187" s="6">
        <v>63</v>
      </c>
      <c r="N11187" s="6" t="e">
        <f>VLOOKUP(A11187,web_archive!D:AB,18,FALSE)</f>
        <v>#N/A</v>
      </c>
      <c r="O11187" s="6">
        <v>2</v>
      </c>
      <c r="P11187" s="6">
        <v>65536</v>
      </c>
      <c r="Q11187" s="6"/>
      <c r="R11187" s="6">
        <v>1</v>
      </c>
      <c r="S11187" s="6">
        <v>1</v>
      </c>
      <c r="T11187" s="6">
        <v>0</v>
      </c>
      <c r="U11187" s="6" t="s">
        <v>13069</v>
      </c>
      <c r="V11187" s="6">
        <v>2</v>
      </c>
      <c r="W11187" s="6" t="s">
        <v>34999</v>
      </c>
      <c r="X11187" s="6">
        <v>2</v>
      </c>
      <c r="Y11187" s="6" t="s">
        <v>35000</v>
      </c>
      <c r="Z11187" s="6">
        <v>2</v>
      </c>
      <c r="AA11187" s="6" t="s">
        <v>16368</v>
      </c>
      <c r="AB11187" s="6" t="s">
        <v>12299</v>
      </c>
      <c r="AC11187" s="6" t="s">
        <v>12299</v>
      </c>
      <c r="AD11187" s="6"/>
      <c r="AE11187" s="6"/>
      <c r="AF11187" s="6"/>
      <c r="AG11187" s="6"/>
      <c r="AH11187" s="6"/>
      <c r="AI11187" s="6"/>
    </row>
    <row r="11188" spans="1:35" x14ac:dyDescent="0.3">
      <c r="A11188" s="6">
        <v>24073</v>
      </c>
      <c r="B11188" s="6" t="s">
        <v>35001</v>
      </c>
      <c r="C11188" s="6" t="s">
        <v>35002</v>
      </c>
      <c r="D11188" s="6">
        <v>12</v>
      </c>
      <c r="E11188" s="6">
        <v>0</v>
      </c>
      <c r="F11188" s="6"/>
      <c r="G11188" s="6">
        <v>0</v>
      </c>
      <c r="H11188" s="6"/>
      <c r="I11188" s="6">
        <v>0</v>
      </c>
      <c r="J11188" s="6"/>
      <c r="K11188" s="6">
        <v>0</v>
      </c>
      <c r="L11188" s="6" t="s">
        <v>12295</v>
      </c>
      <c r="M11188" s="6">
        <v>63</v>
      </c>
      <c r="N11188" s="6" t="e">
        <f>VLOOKUP(A11188,web_archive!D:AB,18,FALSE)</f>
        <v>#N/A</v>
      </c>
      <c r="O11188" s="6">
        <v>2</v>
      </c>
      <c r="P11188" s="6">
        <v>65536</v>
      </c>
      <c r="Q11188" s="6"/>
      <c r="R11188" s="6">
        <v>1</v>
      </c>
      <c r="S11188" s="6">
        <v>1</v>
      </c>
      <c r="T11188" s="6">
        <v>0</v>
      </c>
      <c r="U11188" s="6" t="s">
        <v>13069</v>
      </c>
      <c r="V11188" s="6">
        <v>1</v>
      </c>
      <c r="W11188" s="6" t="s">
        <v>34999</v>
      </c>
      <c r="X11188" s="6">
        <v>1</v>
      </c>
      <c r="Y11188" s="6" t="s">
        <v>35000</v>
      </c>
      <c r="Z11188" s="6">
        <v>1</v>
      </c>
      <c r="AA11188" s="6" t="s">
        <v>16368</v>
      </c>
      <c r="AB11188" s="6" t="s">
        <v>12299</v>
      </c>
      <c r="AC11188" s="6" t="s">
        <v>12299</v>
      </c>
      <c r="AD11188" s="6"/>
      <c r="AE11188" s="6"/>
      <c r="AF11188" s="6"/>
      <c r="AG11188" s="6"/>
      <c r="AH11188" s="6"/>
      <c r="AI11188" s="6"/>
    </row>
    <row r="11189" spans="1:35" x14ac:dyDescent="0.3">
      <c r="A11189" s="6">
        <v>24074</v>
      </c>
      <c r="B11189" s="6" t="s">
        <v>35003</v>
      </c>
      <c r="C11189" s="6" t="s">
        <v>35004</v>
      </c>
      <c r="D11189" s="6">
        <v>12</v>
      </c>
      <c r="E11189" s="6">
        <v>0</v>
      </c>
      <c r="F11189" s="6"/>
      <c r="G11189" s="6">
        <v>0</v>
      </c>
      <c r="H11189" s="6"/>
      <c r="I11189" s="6">
        <v>0</v>
      </c>
      <c r="J11189" s="6"/>
      <c r="K11189" s="6">
        <v>0</v>
      </c>
      <c r="L11189" s="6" t="s">
        <v>12295</v>
      </c>
      <c r="M11189" s="6">
        <v>63</v>
      </c>
      <c r="N11189" s="6" t="e">
        <f>VLOOKUP(A11189,web_archive!D:AB,18,FALSE)</f>
        <v>#N/A</v>
      </c>
      <c r="O11189" s="6">
        <v>2</v>
      </c>
      <c r="P11189" s="6">
        <v>65536</v>
      </c>
      <c r="Q11189" s="6"/>
      <c r="R11189" s="6">
        <v>1</v>
      </c>
      <c r="S11189" s="6">
        <v>1</v>
      </c>
      <c r="T11189" s="6">
        <v>0</v>
      </c>
      <c r="U11189" s="6" t="s">
        <v>13069</v>
      </c>
      <c r="V11189" s="6">
        <v>0</v>
      </c>
      <c r="W11189" s="6" t="s">
        <v>34999</v>
      </c>
      <c r="X11189" s="6">
        <v>0</v>
      </c>
      <c r="Y11189" s="6" t="s">
        <v>35000</v>
      </c>
      <c r="Z11189" s="6">
        <v>0</v>
      </c>
      <c r="AA11189" s="6" t="s">
        <v>16368</v>
      </c>
      <c r="AB11189" s="6" t="s">
        <v>12299</v>
      </c>
      <c r="AC11189" s="6" t="s">
        <v>12299</v>
      </c>
      <c r="AD11189" s="6"/>
      <c r="AE11189" s="6"/>
      <c r="AF11189" s="6"/>
      <c r="AG11189" s="6"/>
      <c r="AH11189" s="6"/>
      <c r="AI11189" s="6"/>
    </row>
    <row r="11190" spans="1:35" x14ac:dyDescent="0.3">
      <c r="A11190" s="6">
        <v>24075</v>
      </c>
      <c r="B11190" s="6" t="s">
        <v>35005</v>
      </c>
      <c r="C11190" s="6" t="s">
        <v>35006</v>
      </c>
      <c r="D11190" s="6">
        <v>12</v>
      </c>
      <c r="E11190" s="6">
        <v>0</v>
      </c>
      <c r="F11190" s="6"/>
      <c r="G11190" s="6">
        <v>0</v>
      </c>
      <c r="H11190" s="6"/>
      <c r="I11190" s="6">
        <v>0</v>
      </c>
      <c r="J11190" s="6"/>
      <c r="K11190" s="6">
        <v>0</v>
      </c>
      <c r="L11190" s="6" t="s">
        <v>12295</v>
      </c>
      <c r="M11190" s="6">
        <v>63</v>
      </c>
      <c r="N11190" s="6" t="e">
        <f>VLOOKUP(A11190,web_archive!D:AB,18,FALSE)</f>
        <v>#N/A</v>
      </c>
      <c r="O11190" s="6">
        <v>2</v>
      </c>
      <c r="P11190" s="6">
        <v>131072</v>
      </c>
      <c r="Q11190" s="6"/>
      <c r="R11190" s="6">
        <v>1</v>
      </c>
      <c r="S11190" s="6">
        <v>1</v>
      </c>
      <c r="T11190" s="6">
        <v>0</v>
      </c>
      <c r="U11190" s="6" t="s">
        <v>12747</v>
      </c>
      <c r="V11190" s="6">
        <v>2</v>
      </c>
      <c r="W11190" s="6" t="s">
        <v>35007</v>
      </c>
      <c r="X11190" s="6">
        <v>2</v>
      </c>
      <c r="Y11190" s="6" t="s">
        <v>35008</v>
      </c>
      <c r="Z11190" s="6">
        <v>2</v>
      </c>
      <c r="AA11190" s="6" t="s">
        <v>16368</v>
      </c>
      <c r="AB11190" s="6" t="s">
        <v>12299</v>
      </c>
      <c r="AC11190" s="6" t="s">
        <v>12299</v>
      </c>
      <c r="AD11190" s="6"/>
      <c r="AE11190" s="6"/>
      <c r="AF11190" s="6"/>
      <c r="AG11190" s="6"/>
      <c r="AH11190" s="6"/>
      <c r="AI11190" s="6"/>
    </row>
    <row r="11191" spans="1:35" x14ac:dyDescent="0.3">
      <c r="A11191" s="6">
        <v>24076</v>
      </c>
      <c r="B11191" s="6" t="s">
        <v>35009</v>
      </c>
      <c r="C11191" s="6" t="s">
        <v>35010</v>
      </c>
      <c r="D11191" s="6">
        <v>12</v>
      </c>
      <c r="E11191" s="6">
        <v>0</v>
      </c>
      <c r="F11191" s="6"/>
      <c r="G11191" s="6">
        <v>0</v>
      </c>
      <c r="H11191" s="6"/>
      <c r="I11191" s="6">
        <v>0</v>
      </c>
      <c r="J11191" s="6"/>
      <c r="K11191" s="6">
        <v>0</v>
      </c>
      <c r="L11191" s="6" t="s">
        <v>12295</v>
      </c>
      <c r="M11191" s="6">
        <v>63</v>
      </c>
      <c r="N11191" s="6" t="e">
        <f>VLOOKUP(A11191,web_archive!D:AB,18,FALSE)</f>
        <v>#N/A</v>
      </c>
      <c r="O11191" s="6">
        <v>2</v>
      </c>
      <c r="P11191" s="6">
        <v>131072</v>
      </c>
      <c r="Q11191" s="6"/>
      <c r="R11191" s="6">
        <v>1</v>
      </c>
      <c r="S11191" s="6">
        <v>1</v>
      </c>
      <c r="T11191" s="6">
        <v>0</v>
      </c>
      <c r="U11191" s="6" t="s">
        <v>12747</v>
      </c>
      <c r="V11191" s="6">
        <v>1</v>
      </c>
      <c r="W11191" s="6" t="s">
        <v>35007</v>
      </c>
      <c r="X11191" s="6">
        <v>1</v>
      </c>
      <c r="Y11191" s="6" t="s">
        <v>35008</v>
      </c>
      <c r="Z11191" s="6">
        <v>1</v>
      </c>
      <c r="AA11191" s="6" t="s">
        <v>16368</v>
      </c>
      <c r="AB11191" s="6" t="s">
        <v>12299</v>
      </c>
      <c r="AC11191" s="6" t="s">
        <v>12299</v>
      </c>
      <c r="AD11191" s="6"/>
      <c r="AE11191" s="6"/>
      <c r="AF11191" s="6"/>
      <c r="AG11191" s="6"/>
      <c r="AH11191" s="6"/>
      <c r="AI11191" s="6"/>
    </row>
    <row r="11192" spans="1:35" x14ac:dyDescent="0.3">
      <c r="A11192" s="6">
        <v>24077</v>
      </c>
      <c r="B11192" s="6" t="s">
        <v>35011</v>
      </c>
      <c r="C11192" s="6" t="s">
        <v>35012</v>
      </c>
      <c r="D11192" s="6">
        <v>12</v>
      </c>
      <c r="E11192" s="6">
        <v>0</v>
      </c>
      <c r="F11192" s="6"/>
      <c r="G11192" s="6">
        <v>0</v>
      </c>
      <c r="H11192" s="6"/>
      <c r="I11192" s="6">
        <v>0</v>
      </c>
      <c r="J11192" s="6"/>
      <c r="K11192" s="6">
        <v>0</v>
      </c>
      <c r="L11192" s="6" t="s">
        <v>12295</v>
      </c>
      <c r="M11192" s="6">
        <v>63</v>
      </c>
      <c r="N11192" s="6" t="e">
        <f>VLOOKUP(A11192,web_archive!D:AB,18,FALSE)</f>
        <v>#N/A</v>
      </c>
      <c r="O11192" s="6">
        <v>2</v>
      </c>
      <c r="P11192" s="6">
        <v>131072</v>
      </c>
      <c r="Q11192" s="6"/>
      <c r="R11192" s="6">
        <v>1</v>
      </c>
      <c r="S11192" s="6">
        <v>1</v>
      </c>
      <c r="T11192" s="6">
        <v>0</v>
      </c>
      <c r="U11192" s="6" t="s">
        <v>12747</v>
      </c>
      <c r="V11192" s="6">
        <v>0</v>
      </c>
      <c r="W11192" s="6" t="s">
        <v>35007</v>
      </c>
      <c r="X11192" s="6">
        <v>0</v>
      </c>
      <c r="Y11192" s="6" t="s">
        <v>35008</v>
      </c>
      <c r="Z11192" s="6">
        <v>0</v>
      </c>
      <c r="AA11192" s="6" t="s">
        <v>16368</v>
      </c>
      <c r="AB11192" s="6" t="s">
        <v>12299</v>
      </c>
      <c r="AC11192" s="6" t="s">
        <v>12299</v>
      </c>
      <c r="AD11192" s="6"/>
      <c r="AE11192" s="6"/>
      <c r="AF11192" s="6"/>
      <c r="AG11192" s="6"/>
      <c r="AH11192" s="6"/>
      <c r="AI11192" s="6"/>
    </row>
    <row r="11193" spans="1:35" x14ac:dyDescent="0.3">
      <c r="A11193" s="6">
        <v>24078</v>
      </c>
      <c r="B11193" s="6" t="s">
        <v>35013</v>
      </c>
      <c r="C11193" s="6" t="s">
        <v>35014</v>
      </c>
      <c r="D11193" s="6">
        <v>12</v>
      </c>
      <c r="E11193" s="6">
        <v>0</v>
      </c>
      <c r="F11193" s="6"/>
      <c r="G11193" s="6">
        <v>0</v>
      </c>
      <c r="H11193" s="6"/>
      <c r="I11193" s="6"/>
      <c r="J11193" s="6"/>
      <c r="K11193" s="6"/>
      <c r="L11193" s="6" t="s">
        <v>12295</v>
      </c>
      <c r="M11193" s="6">
        <v>63</v>
      </c>
      <c r="N11193" s="6" t="e">
        <f>VLOOKUP(A11193,web_archive!D:AB,18,FALSE)</f>
        <v>#N/A</v>
      </c>
      <c r="O11193" s="6">
        <v>2</v>
      </c>
      <c r="P11193" s="6">
        <v>131072</v>
      </c>
      <c r="Q11193" s="6"/>
      <c r="R11193" s="6">
        <v>1</v>
      </c>
      <c r="S11193" s="6">
        <v>1</v>
      </c>
      <c r="T11193" s="6">
        <v>0</v>
      </c>
      <c r="U11193" s="6" t="s">
        <v>16126</v>
      </c>
      <c r="V11193" s="6" t="s">
        <v>35015</v>
      </c>
      <c r="W11193" s="6" t="s">
        <v>16833</v>
      </c>
      <c r="X11193" s="6" t="s">
        <v>12299</v>
      </c>
      <c r="Y11193" s="6" t="s">
        <v>12299</v>
      </c>
      <c r="Z11193" s="6"/>
      <c r="AA11193" s="6"/>
      <c r="AB11193" s="6"/>
      <c r="AC11193" s="6"/>
      <c r="AD11193" s="6"/>
      <c r="AE11193" s="6"/>
      <c r="AF11193" s="6"/>
      <c r="AG11193" s="6"/>
      <c r="AH11193" s="6"/>
      <c r="AI11193" s="6"/>
    </row>
    <row r="11194" spans="1:35" x14ac:dyDescent="0.3">
      <c r="A11194" s="6">
        <v>24079</v>
      </c>
      <c r="B11194" s="6" t="s">
        <v>35016</v>
      </c>
      <c r="C11194" s="6" t="s">
        <v>35017</v>
      </c>
      <c r="D11194" s="6">
        <v>12</v>
      </c>
      <c r="E11194" s="6">
        <v>0</v>
      </c>
      <c r="F11194" s="6"/>
      <c r="G11194" s="6">
        <v>0</v>
      </c>
      <c r="H11194" s="6"/>
      <c r="I11194" s="6"/>
      <c r="J11194" s="6"/>
      <c r="K11194" s="6"/>
      <c r="L11194" s="6" t="s">
        <v>12295</v>
      </c>
      <c r="M11194" s="6">
        <v>63</v>
      </c>
      <c r="N11194" s="6" t="e">
        <f>VLOOKUP(A11194,web_archive!D:AB,18,FALSE)</f>
        <v>#N/A</v>
      </c>
      <c r="O11194" s="6">
        <v>2</v>
      </c>
      <c r="P11194" s="6">
        <v>1048576</v>
      </c>
      <c r="Q11194" s="6"/>
      <c r="R11194" s="6">
        <v>1</v>
      </c>
      <c r="S11194" s="6">
        <v>1</v>
      </c>
      <c r="T11194" s="6"/>
      <c r="U11194" s="6" t="s">
        <v>13227</v>
      </c>
      <c r="V11194" s="6" t="s">
        <v>12370</v>
      </c>
      <c r="W11194" s="6" t="s">
        <v>12299</v>
      </c>
      <c r="X11194" s="6" t="s">
        <v>12299</v>
      </c>
      <c r="Y11194" s="6"/>
      <c r="Z11194" s="6"/>
      <c r="AA11194" s="6"/>
      <c r="AB11194" s="6"/>
      <c r="AC11194" s="6"/>
      <c r="AD11194" s="6"/>
      <c r="AE11194" s="6"/>
      <c r="AF11194" s="6"/>
      <c r="AG11194" s="6"/>
      <c r="AH11194" s="6"/>
      <c r="AI11194" s="6"/>
    </row>
    <row r="11195" spans="1:35" x14ac:dyDescent="0.3">
      <c r="A11195" s="6">
        <v>24080</v>
      </c>
      <c r="B11195" s="6" t="s">
        <v>35018</v>
      </c>
      <c r="C11195" s="6" t="s">
        <v>35019</v>
      </c>
      <c r="D11195" s="6">
        <v>12</v>
      </c>
      <c r="E11195" s="6">
        <v>0</v>
      </c>
      <c r="F11195" s="6"/>
      <c r="G11195" s="6">
        <v>0</v>
      </c>
      <c r="H11195" s="6"/>
      <c r="I11195" s="6"/>
      <c r="J11195" s="6"/>
      <c r="K11195" s="6"/>
      <c r="L11195" s="6" t="s">
        <v>12295</v>
      </c>
      <c r="M11195" s="6">
        <v>63</v>
      </c>
      <c r="N11195" s="6" t="e">
        <f>VLOOKUP(A11195,web_archive!D:AB,18,FALSE)</f>
        <v>#N/A</v>
      </c>
      <c r="O11195" s="6">
        <v>2</v>
      </c>
      <c r="P11195" s="6">
        <v>2097152</v>
      </c>
      <c r="Q11195" s="6"/>
      <c r="R11195" s="6">
        <v>1</v>
      </c>
      <c r="S11195" s="6">
        <v>1</v>
      </c>
      <c r="T11195" s="6"/>
      <c r="U11195" s="6" t="s">
        <v>12815</v>
      </c>
      <c r="V11195" s="6" t="s">
        <v>35020</v>
      </c>
      <c r="W11195" s="6" t="s">
        <v>12299</v>
      </c>
      <c r="X11195" s="6" t="s">
        <v>12299</v>
      </c>
      <c r="Y11195" s="6"/>
      <c r="Z11195" s="6"/>
      <c r="AA11195" s="6"/>
      <c r="AB11195" s="6"/>
      <c r="AC11195" s="6"/>
      <c r="AD11195" s="6"/>
      <c r="AE11195" s="6"/>
      <c r="AF11195" s="6"/>
      <c r="AG11195" s="6"/>
      <c r="AH11195" s="6"/>
      <c r="AI11195" s="6"/>
    </row>
    <row r="11196" spans="1:35" x14ac:dyDescent="0.3">
      <c r="A11196" s="6">
        <v>24081</v>
      </c>
      <c r="B11196" s="6" t="s">
        <v>35021</v>
      </c>
      <c r="C11196" s="6" t="s">
        <v>35022</v>
      </c>
      <c r="D11196" s="6">
        <v>12</v>
      </c>
      <c r="E11196" s="6">
        <v>0</v>
      </c>
      <c r="F11196" s="6"/>
      <c r="G11196" s="6">
        <v>0</v>
      </c>
      <c r="H11196" s="6"/>
      <c r="I11196" s="6"/>
      <c r="J11196" s="6"/>
      <c r="K11196" s="6"/>
      <c r="L11196" s="6" t="s">
        <v>12295</v>
      </c>
      <c r="M11196" s="6">
        <v>63</v>
      </c>
      <c r="N11196" s="6" t="e">
        <f>VLOOKUP(A11196,web_archive!D:AB,18,FALSE)</f>
        <v>#N/A</v>
      </c>
      <c r="O11196" s="6">
        <v>2</v>
      </c>
      <c r="P11196" s="6">
        <v>65536</v>
      </c>
      <c r="Q11196" s="6"/>
      <c r="R11196" s="6">
        <v>1</v>
      </c>
      <c r="S11196" s="6">
        <v>1</v>
      </c>
      <c r="T11196" s="6"/>
      <c r="U11196" s="6" t="s">
        <v>13923</v>
      </c>
      <c r="V11196" s="6" t="s">
        <v>35023</v>
      </c>
      <c r="W11196" s="6" t="s">
        <v>35024</v>
      </c>
      <c r="X11196" s="6" t="s">
        <v>12299</v>
      </c>
      <c r="Y11196" s="6" t="s">
        <v>12299</v>
      </c>
      <c r="Z11196" s="6"/>
      <c r="AA11196" s="6"/>
      <c r="AB11196" s="6"/>
      <c r="AC11196" s="6"/>
      <c r="AD11196" s="6"/>
      <c r="AE11196" s="6"/>
      <c r="AF11196" s="6"/>
      <c r="AG11196" s="6"/>
      <c r="AH11196" s="6"/>
      <c r="AI11196" s="6"/>
    </row>
    <row r="11197" spans="1:35" x14ac:dyDescent="0.3">
      <c r="A11197" s="6">
        <v>24082</v>
      </c>
      <c r="B11197" s="6" t="s">
        <v>35025</v>
      </c>
      <c r="C11197" s="6" t="s">
        <v>35026</v>
      </c>
      <c r="D11197" s="6">
        <v>12</v>
      </c>
      <c r="E11197" s="6">
        <v>0</v>
      </c>
      <c r="F11197" s="6"/>
      <c r="G11197" s="6">
        <v>0</v>
      </c>
      <c r="H11197" s="6"/>
      <c r="I11197" s="6"/>
      <c r="J11197" s="6"/>
      <c r="K11197" s="6"/>
      <c r="L11197" s="6" t="s">
        <v>12295</v>
      </c>
      <c r="M11197" s="6">
        <v>63</v>
      </c>
      <c r="N11197" s="6" t="e">
        <f>VLOOKUP(A11197,web_archive!D:AB,18,FALSE)</f>
        <v>#N/A</v>
      </c>
      <c r="O11197" s="6">
        <v>2</v>
      </c>
      <c r="P11197" s="6">
        <v>524288</v>
      </c>
      <c r="Q11197" s="6"/>
      <c r="R11197" s="6">
        <v>1</v>
      </c>
      <c r="S11197" s="6">
        <v>1</v>
      </c>
      <c r="T11197" s="6"/>
      <c r="U11197" s="6" t="s">
        <v>12807</v>
      </c>
      <c r="V11197" s="6" t="s">
        <v>35020</v>
      </c>
      <c r="W11197" s="6" t="s">
        <v>12299</v>
      </c>
      <c r="X11197" s="6" t="s">
        <v>12299</v>
      </c>
      <c r="Y11197" s="6"/>
      <c r="Z11197" s="6"/>
      <c r="AA11197" s="6"/>
      <c r="AB11197" s="6"/>
      <c r="AC11197" s="6"/>
      <c r="AD11197" s="6"/>
      <c r="AE11197" s="6"/>
      <c r="AF11197" s="6"/>
      <c r="AG11197" s="6"/>
      <c r="AH11197" s="6"/>
      <c r="AI11197" s="6"/>
    </row>
    <row r="11198" spans="1:35" x14ac:dyDescent="0.3">
      <c r="A11198" s="6">
        <v>24083</v>
      </c>
      <c r="B11198" s="6" t="s">
        <v>35027</v>
      </c>
      <c r="C11198" s="6" t="s">
        <v>35028</v>
      </c>
      <c r="D11198" s="6">
        <v>12</v>
      </c>
      <c r="E11198" s="6">
        <v>0</v>
      </c>
      <c r="F11198" s="6"/>
      <c r="G11198" s="6">
        <v>0</v>
      </c>
      <c r="H11198" s="6"/>
      <c r="I11198" s="6"/>
      <c r="J11198" s="6"/>
      <c r="K11198" s="6"/>
      <c r="L11198" s="6" t="s">
        <v>12295</v>
      </c>
      <c r="M11198" s="6">
        <v>63</v>
      </c>
      <c r="N11198" s="6" t="e">
        <f>VLOOKUP(A11198,web_archive!D:AB,18,FALSE)</f>
        <v>#N/A</v>
      </c>
      <c r="O11198" s="6">
        <v>2</v>
      </c>
      <c r="P11198" s="6">
        <v>262144</v>
      </c>
      <c r="Q11198" s="6"/>
      <c r="R11198" s="6">
        <v>1</v>
      </c>
      <c r="S11198" s="6">
        <v>1</v>
      </c>
      <c r="T11198" s="6"/>
      <c r="U11198" s="6" t="s">
        <v>14556</v>
      </c>
      <c r="V11198" s="6" t="s">
        <v>35029</v>
      </c>
      <c r="W11198" s="6" t="s">
        <v>12299</v>
      </c>
      <c r="X11198" s="6" t="s">
        <v>12299</v>
      </c>
      <c r="Y11198" s="6"/>
      <c r="Z11198" s="6"/>
      <c r="AA11198" s="6"/>
      <c r="AB11198" s="6"/>
      <c r="AC11198" s="6"/>
      <c r="AD11198" s="6"/>
      <c r="AE11198" s="6"/>
      <c r="AF11198" s="6"/>
      <c r="AG11198" s="6"/>
      <c r="AH11198" s="6"/>
      <c r="AI11198" s="6"/>
    </row>
    <row r="11199" spans="1:35" x14ac:dyDescent="0.3">
      <c r="A11199" s="6">
        <v>24084</v>
      </c>
      <c r="B11199" s="6" t="s">
        <v>35030</v>
      </c>
      <c r="C11199" s="6" t="s">
        <v>35031</v>
      </c>
      <c r="D11199" s="6">
        <v>12</v>
      </c>
      <c r="E11199" s="6">
        <v>0</v>
      </c>
      <c r="F11199" s="6"/>
      <c r="G11199" s="6">
        <v>0</v>
      </c>
      <c r="H11199" s="6"/>
      <c r="I11199" s="6"/>
      <c r="J11199" s="6"/>
      <c r="K11199" s="6">
        <v>0</v>
      </c>
      <c r="L11199" s="6" t="s">
        <v>12295</v>
      </c>
      <c r="M11199" s="6">
        <v>63</v>
      </c>
      <c r="N11199" s="6" t="e">
        <f>VLOOKUP(A11199,web_archive!D:AB,18,FALSE)</f>
        <v>#N/A</v>
      </c>
      <c r="O11199" s="6">
        <v>2</v>
      </c>
      <c r="P11199" s="6">
        <v>65536</v>
      </c>
      <c r="Q11199" s="6"/>
      <c r="R11199" s="6">
        <v>1</v>
      </c>
      <c r="S11199" s="6">
        <v>1</v>
      </c>
      <c r="T11199" s="6"/>
      <c r="U11199" s="6" t="s">
        <v>12636</v>
      </c>
      <c r="V11199" s="6" t="s">
        <v>33870</v>
      </c>
      <c r="W11199" s="6" t="s">
        <v>12299</v>
      </c>
      <c r="X11199" s="6" t="s">
        <v>12299</v>
      </c>
      <c r="Y11199" s="6"/>
      <c r="Z11199" s="6"/>
      <c r="AA11199" s="6"/>
      <c r="AB11199" s="6"/>
      <c r="AC11199" s="6"/>
      <c r="AD11199" s="6"/>
      <c r="AE11199" s="6"/>
      <c r="AF11199" s="6"/>
      <c r="AG11199" s="6"/>
      <c r="AH11199" s="6"/>
      <c r="AI11199" s="6"/>
    </row>
    <row r="11200" spans="1:35" x14ac:dyDescent="0.3">
      <c r="A11200" s="6">
        <v>24085</v>
      </c>
      <c r="B11200" s="6" t="s">
        <v>35032</v>
      </c>
      <c r="C11200" s="6" t="s">
        <v>35033</v>
      </c>
      <c r="D11200" s="6">
        <v>12</v>
      </c>
      <c r="E11200" s="6">
        <v>0</v>
      </c>
      <c r="F11200" s="6"/>
      <c r="G11200" s="6">
        <v>0</v>
      </c>
      <c r="H11200" s="6"/>
      <c r="I11200" s="6"/>
      <c r="J11200" s="6"/>
      <c r="K11200" s="6">
        <v>0</v>
      </c>
      <c r="L11200" s="6" t="s">
        <v>12295</v>
      </c>
      <c r="M11200" s="6">
        <v>63</v>
      </c>
      <c r="N11200" s="6" t="e">
        <f>VLOOKUP(A11200,web_archive!D:AB,18,FALSE)</f>
        <v>#N/A</v>
      </c>
      <c r="O11200" s="6">
        <v>2</v>
      </c>
      <c r="P11200" s="6">
        <v>524288</v>
      </c>
      <c r="Q11200" s="6"/>
      <c r="R11200" s="6">
        <v>1</v>
      </c>
      <c r="S11200" s="6">
        <v>1</v>
      </c>
      <c r="T11200" s="6"/>
      <c r="U11200" s="6" t="s">
        <v>12640</v>
      </c>
      <c r="V11200" s="6" t="s">
        <v>33870</v>
      </c>
      <c r="W11200" s="6" t="s">
        <v>12299</v>
      </c>
      <c r="X11200" s="6" t="s">
        <v>12299</v>
      </c>
      <c r="Y11200" s="6"/>
      <c r="Z11200" s="6"/>
      <c r="AA11200" s="6"/>
      <c r="AB11200" s="6"/>
      <c r="AC11200" s="6"/>
      <c r="AD11200" s="6"/>
      <c r="AE11200" s="6"/>
      <c r="AF11200" s="6"/>
      <c r="AG11200" s="6"/>
      <c r="AH11200" s="6"/>
      <c r="AI11200" s="6"/>
    </row>
    <row r="11201" spans="1:40" x14ac:dyDescent="0.3">
      <c r="A11201" s="6">
        <v>24086</v>
      </c>
      <c r="B11201" s="6" t="s">
        <v>35034</v>
      </c>
      <c r="C11201" s="6" t="s">
        <v>35035</v>
      </c>
      <c r="D11201" s="6">
        <v>12</v>
      </c>
      <c r="E11201" s="6">
        <v>0</v>
      </c>
      <c r="F11201" s="6"/>
      <c r="G11201" s="6">
        <v>0</v>
      </c>
      <c r="H11201" s="6"/>
      <c r="I11201" s="6"/>
      <c r="J11201" s="6"/>
      <c r="K11201" s="6">
        <v>0</v>
      </c>
      <c r="L11201" s="6" t="s">
        <v>12295</v>
      </c>
      <c r="M11201" s="6">
        <v>63</v>
      </c>
      <c r="N11201" s="6" t="e">
        <f>VLOOKUP(A11201,web_archive!D:AB,18,FALSE)</f>
        <v>#N/A</v>
      </c>
      <c r="O11201" s="6">
        <v>2</v>
      </c>
      <c r="P11201" s="6">
        <v>262144</v>
      </c>
      <c r="Q11201" s="6"/>
      <c r="R11201" s="6">
        <v>1</v>
      </c>
      <c r="S11201" s="6">
        <v>1</v>
      </c>
      <c r="T11201" s="6"/>
      <c r="U11201" s="6" t="s">
        <v>12631</v>
      </c>
      <c r="V11201" s="6" t="s">
        <v>33870</v>
      </c>
      <c r="W11201" s="6" t="s">
        <v>12299</v>
      </c>
      <c r="X11201" s="6" t="s">
        <v>12299</v>
      </c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  <c r="AI11201" s="6"/>
      <c r="AJ11201" s="6"/>
      <c r="AK11201" s="6"/>
      <c r="AL11201" s="6"/>
      <c r="AM11201" s="6"/>
      <c r="AN11201" s="6"/>
    </row>
    <row r="11202" spans="1:40" x14ac:dyDescent="0.3">
      <c r="A11202" s="6">
        <v>24087</v>
      </c>
      <c r="B11202" s="6" t="s">
        <v>35036</v>
      </c>
      <c r="C11202" s="6" t="s">
        <v>35037</v>
      </c>
      <c r="D11202" s="6">
        <v>12</v>
      </c>
      <c r="E11202" s="6">
        <v>0</v>
      </c>
      <c r="F11202" s="6"/>
      <c r="G11202" s="6">
        <v>0</v>
      </c>
      <c r="H11202" s="6"/>
      <c r="I11202" s="6"/>
      <c r="J11202" s="6"/>
      <c r="K11202" s="6">
        <v>0</v>
      </c>
      <c r="L11202" s="6" t="s">
        <v>12295</v>
      </c>
      <c r="M11202" s="6">
        <v>63</v>
      </c>
      <c r="N11202" s="6" t="e">
        <f>VLOOKUP(A11202,web_archive!D:AB,18,FALSE)</f>
        <v>#N/A</v>
      </c>
      <c r="O11202" s="6">
        <v>2</v>
      </c>
      <c r="P11202" s="6">
        <v>131072</v>
      </c>
      <c r="Q11202" s="6"/>
      <c r="R11202" s="6">
        <v>1</v>
      </c>
      <c r="S11202" s="6">
        <v>1</v>
      </c>
      <c r="T11202" s="6"/>
      <c r="U11202" s="6" t="s">
        <v>12892</v>
      </c>
      <c r="V11202" s="6" t="s">
        <v>33870</v>
      </c>
      <c r="W11202" s="6" t="s">
        <v>12299</v>
      </c>
      <c r="X11202" s="6" t="s">
        <v>12299</v>
      </c>
      <c r="Y11202" s="6"/>
      <c r="Z11202" s="6"/>
      <c r="AA11202" s="6"/>
      <c r="AB11202" s="6"/>
      <c r="AC11202" s="6"/>
      <c r="AD11202" s="6"/>
      <c r="AE11202" s="6"/>
      <c r="AF11202" s="6"/>
      <c r="AG11202" s="6"/>
      <c r="AH11202" s="6"/>
      <c r="AI11202" s="6"/>
      <c r="AJ11202" s="6"/>
      <c r="AK11202" s="6"/>
      <c r="AL11202" s="6"/>
      <c r="AM11202" s="6"/>
      <c r="AN11202" s="6"/>
    </row>
    <row r="11203" spans="1:40" x14ac:dyDescent="0.3">
      <c r="A11203" s="6">
        <v>24088</v>
      </c>
      <c r="B11203" s="6" t="s">
        <v>35038</v>
      </c>
      <c r="C11203" s="6" t="s">
        <v>35039</v>
      </c>
      <c r="D11203" s="6">
        <v>12</v>
      </c>
      <c r="E11203" s="6">
        <v>0</v>
      </c>
      <c r="F11203" s="6"/>
      <c r="G11203" s="6">
        <v>0</v>
      </c>
      <c r="H11203" s="6"/>
      <c r="I11203" s="6"/>
      <c r="J11203" s="6"/>
      <c r="K11203" s="6">
        <v>0</v>
      </c>
      <c r="L11203" s="6" t="s">
        <v>12295</v>
      </c>
      <c r="M11203" s="6">
        <v>63</v>
      </c>
      <c r="N11203" s="6" t="e">
        <f>VLOOKUP(A11203,web_archive!D:AB,18,FALSE)</f>
        <v>#N/A</v>
      </c>
      <c r="O11203" s="6">
        <v>2</v>
      </c>
      <c r="P11203" s="6">
        <v>1048576</v>
      </c>
      <c r="Q11203" s="6"/>
      <c r="R11203" s="6">
        <v>1</v>
      </c>
      <c r="S11203" s="6">
        <v>1</v>
      </c>
      <c r="T11203" s="6"/>
      <c r="U11203" s="6" t="s">
        <v>13621</v>
      </c>
      <c r="V11203" s="6" t="s">
        <v>33870</v>
      </c>
      <c r="W11203" s="6" t="s">
        <v>12299</v>
      </c>
      <c r="X11203" s="6" t="s">
        <v>12299</v>
      </c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  <c r="AI11203" s="6"/>
      <c r="AJ11203" s="6"/>
      <c r="AK11203" s="6"/>
      <c r="AL11203" s="6"/>
      <c r="AM11203" s="6"/>
      <c r="AN11203" s="6"/>
    </row>
    <row r="11204" spans="1:40" x14ac:dyDescent="0.3">
      <c r="A11204" s="6">
        <v>24089</v>
      </c>
      <c r="B11204" s="6" t="s">
        <v>35040</v>
      </c>
      <c r="C11204" s="6" t="s">
        <v>35041</v>
      </c>
      <c r="D11204" s="6">
        <v>12</v>
      </c>
      <c r="E11204" s="6">
        <v>0</v>
      </c>
      <c r="F11204" s="6"/>
      <c r="G11204" s="6">
        <v>0</v>
      </c>
      <c r="H11204" s="6"/>
      <c r="I11204" s="6"/>
      <c r="J11204" s="6"/>
      <c r="K11204" s="6">
        <v>0</v>
      </c>
      <c r="L11204" s="6" t="s">
        <v>12295</v>
      </c>
      <c r="M11204" s="6">
        <v>63</v>
      </c>
      <c r="N11204" s="6" t="e">
        <f>VLOOKUP(A11204,web_archive!D:AB,18,FALSE)</f>
        <v>#N/A</v>
      </c>
      <c r="O11204" s="6">
        <v>2</v>
      </c>
      <c r="P11204" s="6">
        <v>2097152</v>
      </c>
      <c r="Q11204" s="6"/>
      <c r="R11204" s="6">
        <v>1</v>
      </c>
      <c r="S11204" s="6">
        <v>1</v>
      </c>
      <c r="T11204" s="6"/>
      <c r="U11204" s="6" t="s">
        <v>13138</v>
      </c>
      <c r="V11204" s="6" t="s">
        <v>33870</v>
      </c>
      <c r="W11204" s="6" t="s">
        <v>12299</v>
      </c>
      <c r="X11204" s="6" t="s">
        <v>12299</v>
      </c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  <c r="AI11204" s="6"/>
      <c r="AJ11204" s="6"/>
      <c r="AK11204" s="6"/>
      <c r="AL11204" s="6"/>
      <c r="AM11204" s="6"/>
      <c r="AN11204" s="6"/>
    </row>
    <row r="11205" spans="1:40" x14ac:dyDescent="0.3">
      <c r="A11205" s="6">
        <v>24090</v>
      </c>
      <c r="B11205" s="6" t="s">
        <v>35042</v>
      </c>
      <c r="C11205" s="6" t="s">
        <v>35043</v>
      </c>
      <c r="D11205" s="6">
        <v>12</v>
      </c>
      <c r="E11205" s="6">
        <v>0</v>
      </c>
      <c r="F11205" s="6"/>
      <c r="G11205" s="6">
        <v>0</v>
      </c>
      <c r="H11205" s="6"/>
      <c r="I11205" s="6"/>
      <c r="J11205" s="6"/>
      <c r="K11205" s="6">
        <v>0</v>
      </c>
      <c r="L11205" s="6" t="s">
        <v>12295</v>
      </c>
      <c r="M11205" s="6">
        <v>63</v>
      </c>
      <c r="N11205" s="6" t="e">
        <f>VLOOKUP(A11205,web_archive!D:AB,18,FALSE)</f>
        <v>#N/A</v>
      </c>
      <c r="O11205" s="6">
        <v>2</v>
      </c>
      <c r="P11205" s="6">
        <v>262144</v>
      </c>
      <c r="Q11205" s="6"/>
      <c r="R11205" s="6">
        <v>1</v>
      </c>
      <c r="S11205" s="6">
        <v>1</v>
      </c>
      <c r="T11205" s="6"/>
      <c r="U11205" s="6" t="s">
        <v>12631</v>
      </c>
      <c r="V11205" s="6" t="s">
        <v>35044</v>
      </c>
      <c r="W11205" s="6" t="s">
        <v>12620</v>
      </c>
      <c r="X11205" s="6" t="s">
        <v>35045</v>
      </c>
      <c r="Y11205" s="6" t="s">
        <v>12556</v>
      </c>
      <c r="Z11205" s="6" t="s">
        <v>35045</v>
      </c>
      <c r="AA11205" s="6" t="s">
        <v>12563</v>
      </c>
      <c r="AB11205" s="6" t="s">
        <v>35045</v>
      </c>
      <c r="AC11205" s="6" t="s">
        <v>12670</v>
      </c>
      <c r="AD11205" s="6" t="s">
        <v>35045</v>
      </c>
      <c r="AE11205" s="6" t="s">
        <v>12592</v>
      </c>
      <c r="AF11205" s="6" t="s">
        <v>35046</v>
      </c>
      <c r="AG11205" s="6" t="s">
        <v>12864</v>
      </c>
      <c r="AH11205" s="6" t="s">
        <v>35046</v>
      </c>
      <c r="AI11205" s="6" t="s">
        <v>12862</v>
      </c>
      <c r="AJ11205" s="6" t="s">
        <v>35046</v>
      </c>
      <c r="AK11205" s="6" t="s">
        <v>12860</v>
      </c>
      <c r="AL11205" s="6" t="s">
        <v>16377</v>
      </c>
      <c r="AM11205" s="6" t="s">
        <v>12299</v>
      </c>
      <c r="AN11205" s="6" t="s">
        <v>12299</v>
      </c>
    </row>
    <row r="11206" spans="1:40" x14ac:dyDescent="0.3">
      <c r="A11206" s="6">
        <v>24091</v>
      </c>
      <c r="B11206" s="6" t="s">
        <v>35047</v>
      </c>
      <c r="C11206" s="6" t="s">
        <v>35048</v>
      </c>
      <c r="D11206" s="6">
        <v>12</v>
      </c>
      <c r="E11206" s="6">
        <v>0</v>
      </c>
      <c r="F11206" s="6"/>
      <c r="G11206" s="6">
        <v>0</v>
      </c>
      <c r="H11206" s="6"/>
      <c r="I11206" s="6"/>
      <c r="J11206" s="6"/>
      <c r="K11206" s="6">
        <v>0</v>
      </c>
      <c r="L11206" s="6" t="s">
        <v>12295</v>
      </c>
      <c r="M11206" s="6">
        <v>63</v>
      </c>
      <c r="N11206" s="6" t="e">
        <f>VLOOKUP(A11206,web_archive!D:AB,18,FALSE)</f>
        <v>#N/A</v>
      </c>
      <c r="O11206" s="6">
        <v>2</v>
      </c>
      <c r="P11206" s="6">
        <v>65536</v>
      </c>
      <c r="Q11206" s="6"/>
      <c r="R11206" s="6">
        <v>1</v>
      </c>
      <c r="S11206" s="6">
        <v>1</v>
      </c>
      <c r="T11206" s="6"/>
      <c r="U11206" s="6" t="s">
        <v>12631</v>
      </c>
      <c r="V11206" s="6" t="s">
        <v>14011</v>
      </c>
      <c r="W11206" s="6" t="s">
        <v>12592</v>
      </c>
      <c r="X11206" s="6" t="s">
        <v>12957</v>
      </c>
      <c r="Y11206" s="6" t="s">
        <v>12299</v>
      </c>
      <c r="Z11206" s="6" t="s">
        <v>12299</v>
      </c>
      <c r="AA11206" s="6"/>
      <c r="AB11206" s="6"/>
      <c r="AC11206" s="6"/>
      <c r="AD11206" s="6"/>
      <c r="AE11206" s="6"/>
      <c r="AF11206" s="6"/>
      <c r="AG11206" s="6"/>
      <c r="AH11206" s="6"/>
      <c r="AI11206" s="6"/>
      <c r="AJ11206" s="6"/>
      <c r="AK11206" s="6"/>
      <c r="AL11206" s="6"/>
      <c r="AM11206" s="6"/>
      <c r="AN11206" s="6"/>
    </row>
    <row r="11207" spans="1:40" x14ac:dyDescent="0.3">
      <c r="A11207" s="6">
        <v>24092</v>
      </c>
      <c r="B11207" s="6" t="s">
        <v>35049</v>
      </c>
      <c r="C11207" s="6" t="s">
        <v>35050</v>
      </c>
      <c r="D11207" s="6">
        <v>12</v>
      </c>
      <c r="E11207" s="6">
        <v>0</v>
      </c>
      <c r="F11207" s="6"/>
      <c r="G11207" s="6">
        <v>0</v>
      </c>
      <c r="H11207" s="6"/>
      <c r="I11207" s="6"/>
      <c r="J11207" s="6"/>
      <c r="K11207" s="6">
        <v>0</v>
      </c>
      <c r="L11207" s="6" t="s">
        <v>12295</v>
      </c>
      <c r="M11207" s="6">
        <v>63</v>
      </c>
      <c r="N11207" s="6" t="e">
        <f>VLOOKUP(A11207,web_archive!D:AB,18,FALSE)</f>
        <v>#N/A</v>
      </c>
      <c r="O11207" s="6">
        <v>2</v>
      </c>
      <c r="P11207" s="6">
        <v>524288</v>
      </c>
      <c r="Q11207" s="6"/>
      <c r="R11207" s="6">
        <v>1</v>
      </c>
      <c r="S11207" s="6">
        <v>1</v>
      </c>
      <c r="T11207" s="6"/>
      <c r="U11207" s="6" t="s">
        <v>12631</v>
      </c>
      <c r="V11207" s="6" t="s">
        <v>14011</v>
      </c>
      <c r="W11207" s="6" t="s">
        <v>12592</v>
      </c>
      <c r="X11207" s="6" t="s">
        <v>12957</v>
      </c>
      <c r="Y11207" s="6" t="s">
        <v>12299</v>
      </c>
      <c r="Z11207" s="6" t="s">
        <v>12299</v>
      </c>
      <c r="AA11207" s="6"/>
      <c r="AB11207" s="6"/>
      <c r="AC11207" s="6"/>
      <c r="AD11207" s="6"/>
      <c r="AE11207" s="6"/>
      <c r="AF11207" s="6"/>
      <c r="AG11207" s="6"/>
      <c r="AH11207" s="6"/>
      <c r="AI11207" s="6"/>
      <c r="AJ11207" s="6"/>
      <c r="AK11207" s="6"/>
      <c r="AL11207" s="6"/>
      <c r="AM11207" s="6"/>
      <c r="AN11207" s="6"/>
    </row>
    <row r="11208" spans="1:40" x14ac:dyDescent="0.3">
      <c r="A11208" s="6">
        <v>24093</v>
      </c>
      <c r="B11208" s="6" t="s">
        <v>35051</v>
      </c>
      <c r="C11208" s="6" t="s">
        <v>35052</v>
      </c>
      <c r="D11208" s="6">
        <v>12</v>
      </c>
      <c r="E11208" s="6">
        <v>0</v>
      </c>
      <c r="F11208" s="6"/>
      <c r="G11208" s="6">
        <v>0</v>
      </c>
      <c r="H11208" s="6"/>
      <c r="I11208" s="6"/>
      <c r="J11208" s="6"/>
      <c r="K11208" s="6">
        <v>0</v>
      </c>
      <c r="L11208" s="6" t="s">
        <v>12295</v>
      </c>
      <c r="M11208" s="6">
        <v>63</v>
      </c>
      <c r="N11208" s="6" t="e">
        <f>VLOOKUP(A11208,web_archive!D:AB,18,FALSE)</f>
        <v>#N/A</v>
      </c>
      <c r="O11208" s="6">
        <v>2</v>
      </c>
      <c r="P11208" s="6">
        <v>65536</v>
      </c>
      <c r="Q11208" s="6"/>
      <c r="R11208" s="6">
        <v>1</v>
      </c>
      <c r="S11208" s="6">
        <v>1</v>
      </c>
      <c r="T11208" s="6"/>
      <c r="U11208" s="6" t="s">
        <v>12631</v>
      </c>
      <c r="V11208" s="6" t="s">
        <v>14011</v>
      </c>
      <c r="W11208" s="6" t="s">
        <v>12864</v>
      </c>
      <c r="X11208" s="6" t="s">
        <v>12957</v>
      </c>
      <c r="Y11208" s="6" t="s">
        <v>12299</v>
      </c>
      <c r="Z11208" s="6" t="s">
        <v>12299</v>
      </c>
      <c r="AA11208" s="6"/>
      <c r="AB11208" s="6"/>
      <c r="AC11208" s="6"/>
      <c r="AD11208" s="6"/>
      <c r="AE11208" s="6"/>
      <c r="AF11208" s="6"/>
      <c r="AG11208" s="6"/>
      <c r="AH11208" s="6"/>
      <c r="AI11208" s="6"/>
      <c r="AJ11208" s="6"/>
      <c r="AK11208" s="6"/>
      <c r="AL11208" s="6"/>
      <c r="AM11208" s="6"/>
      <c r="AN11208" s="6"/>
    </row>
    <row r="11209" spans="1:40" x14ac:dyDescent="0.3">
      <c r="A11209" s="6">
        <v>24094</v>
      </c>
      <c r="B11209" s="6" t="s">
        <v>35053</v>
      </c>
      <c r="C11209" s="6" t="s">
        <v>35054</v>
      </c>
      <c r="D11209" s="6">
        <v>12</v>
      </c>
      <c r="E11209" s="6">
        <v>0</v>
      </c>
      <c r="F11209" s="6"/>
      <c r="G11209" s="6">
        <v>0</v>
      </c>
      <c r="H11209" s="6"/>
      <c r="I11209" s="6"/>
      <c r="J11209" s="6"/>
      <c r="K11209" s="6">
        <v>0</v>
      </c>
      <c r="L11209" s="6" t="s">
        <v>12295</v>
      </c>
      <c r="M11209" s="6">
        <v>63</v>
      </c>
      <c r="N11209" s="6" t="e">
        <f>VLOOKUP(A11209,web_archive!D:AB,18,FALSE)</f>
        <v>#N/A</v>
      </c>
      <c r="O11209" s="6">
        <v>2</v>
      </c>
      <c r="P11209" s="6">
        <v>524288</v>
      </c>
      <c r="Q11209" s="6"/>
      <c r="R11209" s="6">
        <v>1</v>
      </c>
      <c r="S11209" s="6">
        <v>1</v>
      </c>
      <c r="T11209" s="6"/>
      <c r="U11209" s="6" t="s">
        <v>12631</v>
      </c>
      <c r="V11209" s="6" t="s">
        <v>14011</v>
      </c>
      <c r="W11209" s="6" t="s">
        <v>12864</v>
      </c>
      <c r="X11209" s="6" t="s">
        <v>12957</v>
      </c>
      <c r="Y11209" s="6" t="s">
        <v>12299</v>
      </c>
      <c r="Z11209" s="6" t="s">
        <v>12299</v>
      </c>
      <c r="AA11209" s="6"/>
      <c r="AB11209" s="6"/>
      <c r="AC11209" s="6"/>
      <c r="AD11209" s="6"/>
      <c r="AE11209" s="6"/>
      <c r="AF11209" s="6"/>
      <c r="AG11209" s="6"/>
      <c r="AH11209" s="6"/>
      <c r="AI11209" s="6"/>
      <c r="AJ11209" s="6"/>
      <c r="AK11209" s="6"/>
      <c r="AL11209" s="6"/>
      <c r="AM11209" s="6"/>
      <c r="AN11209" s="6"/>
    </row>
    <row r="11210" spans="1:40" x14ac:dyDescent="0.3">
      <c r="A11210" s="6">
        <v>24095</v>
      </c>
      <c r="B11210" s="6" t="s">
        <v>35055</v>
      </c>
      <c r="C11210" s="6" t="s">
        <v>35056</v>
      </c>
      <c r="D11210" s="6">
        <v>12</v>
      </c>
      <c r="E11210" s="6">
        <v>0</v>
      </c>
      <c r="F11210" s="6"/>
      <c r="G11210" s="6">
        <v>0</v>
      </c>
      <c r="H11210" s="6"/>
      <c r="I11210" s="6"/>
      <c r="J11210" s="6"/>
      <c r="K11210" s="6">
        <v>0</v>
      </c>
      <c r="L11210" s="6" t="s">
        <v>12295</v>
      </c>
      <c r="M11210" s="6">
        <v>63</v>
      </c>
      <c r="N11210" s="6" t="e">
        <f>VLOOKUP(A11210,web_archive!D:AB,18,FALSE)</f>
        <v>#N/A</v>
      </c>
      <c r="O11210" s="6">
        <v>2</v>
      </c>
      <c r="P11210" s="6">
        <v>65536</v>
      </c>
      <c r="Q11210" s="6"/>
      <c r="R11210" s="6">
        <v>1</v>
      </c>
      <c r="S11210" s="6">
        <v>1</v>
      </c>
      <c r="T11210" s="6"/>
      <c r="U11210" s="6" t="s">
        <v>12631</v>
      </c>
      <c r="V11210" s="6" t="s">
        <v>14011</v>
      </c>
      <c r="W11210" s="6" t="s">
        <v>12862</v>
      </c>
      <c r="X11210" s="6" t="s">
        <v>12957</v>
      </c>
      <c r="Y11210" s="6" t="s">
        <v>12299</v>
      </c>
      <c r="Z11210" s="6" t="s">
        <v>12299</v>
      </c>
      <c r="AA11210" s="6"/>
      <c r="AB11210" s="6"/>
      <c r="AC11210" s="6"/>
      <c r="AD11210" s="6"/>
      <c r="AE11210" s="6"/>
      <c r="AF11210" s="6"/>
      <c r="AG11210" s="6"/>
      <c r="AH11210" s="6"/>
      <c r="AI11210" s="6"/>
      <c r="AJ11210" s="6"/>
      <c r="AK11210" s="6"/>
      <c r="AL11210" s="6"/>
      <c r="AM11210" s="6"/>
      <c r="AN11210" s="6"/>
    </row>
    <row r="11211" spans="1:40" x14ac:dyDescent="0.3">
      <c r="A11211" s="6">
        <v>24096</v>
      </c>
      <c r="B11211" s="6" t="s">
        <v>35057</v>
      </c>
      <c r="C11211" s="6" t="s">
        <v>35058</v>
      </c>
      <c r="D11211" s="6">
        <v>12</v>
      </c>
      <c r="E11211" s="6">
        <v>0</v>
      </c>
      <c r="F11211" s="6"/>
      <c r="G11211" s="6">
        <v>0</v>
      </c>
      <c r="H11211" s="6"/>
      <c r="I11211" s="6"/>
      <c r="J11211" s="6"/>
      <c r="K11211" s="6">
        <v>0</v>
      </c>
      <c r="L11211" s="6" t="s">
        <v>12295</v>
      </c>
      <c r="M11211" s="6">
        <v>63</v>
      </c>
      <c r="N11211" s="6" t="e">
        <f>VLOOKUP(A11211,web_archive!D:AB,18,FALSE)</f>
        <v>#N/A</v>
      </c>
      <c r="O11211" s="6">
        <v>2</v>
      </c>
      <c r="P11211" s="6">
        <v>524288</v>
      </c>
      <c r="Q11211" s="6"/>
      <c r="R11211" s="6">
        <v>1</v>
      </c>
      <c r="S11211" s="6">
        <v>1</v>
      </c>
      <c r="T11211" s="6"/>
      <c r="U11211" s="6" t="s">
        <v>12631</v>
      </c>
      <c r="V11211" s="6" t="s">
        <v>14011</v>
      </c>
      <c r="W11211" s="6" t="s">
        <v>12862</v>
      </c>
      <c r="X11211" s="6" t="s">
        <v>12957</v>
      </c>
      <c r="Y11211" s="6" t="s">
        <v>12299</v>
      </c>
      <c r="Z11211" s="6" t="s">
        <v>12299</v>
      </c>
      <c r="AA11211" s="6"/>
      <c r="AB11211" s="6"/>
      <c r="AC11211" s="6"/>
      <c r="AD11211" s="6"/>
      <c r="AE11211" s="6"/>
      <c r="AF11211" s="6"/>
      <c r="AG11211" s="6"/>
      <c r="AH11211" s="6"/>
      <c r="AI11211" s="6"/>
      <c r="AJ11211" s="6"/>
      <c r="AK11211" s="6"/>
      <c r="AL11211" s="6"/>
      <c r="AM11211" s="6"/>
      <c r="AN11211" s="6"/>
    </row>
    <row r="11212" spans="1:40" x14ac:dyDescent="0.3">
      <c r="A11212" s="6">
        <v>24097</v>
      </c>
      <c r="B11212" s="6" t="s">
        <v>35059</v>
      </c>
      <c r="C11212" s="6" t="s">
        <v>35060</v>
      </c>
      <c r="D11212" s="6">
        <v>12</v>
      </c>
      <c r="E11212" s="6">
        <v>0</v>
      </c>
      <c r="F11212" s="6"/>
      <c r="G11212" s="6">
        <v>0</v>
      </c>
      <c r="H11212" s="6"/>
      <c r="I11212" s="6"/>
      <c r="J11212" s="6"/>
      <c r="K11212" s="6">
        <v>0</v>
      </c>
      <c r="L11212" s="6" t="s">
        <v>12295</v>
      </c>
      <c r="M11212" s="6">
        <v>63</v>
      </c>
      <c r="N11212" s="6" t="e">
        <f>VLOOKUP(A11212,web_archive!D:AB,18,FALSE)</f>
        <v>#N/A</v>
      </c>
      <c r="O11212" s="6">
        <v>2</v>
      </c>
      <c r="P11212" s="6">
        <v>65536</v>
      </c>
      <c r="Q11212" s="6"/>
      <c r="R11212" s="6">
        <v>1</v>
      </c>
      <c r="S11212" s="6">
        <v>1</v>
      </c>
      <c r="T11212" s="6"/>
      <c r="U11212" s="6" t="s">
        <v>12631</v>
      </c>
      <c r="V11212" s="6" t="s">
        <v>14011</v>
      </c>
      <c r="W11212" s="6" t="s">
        <v>12860</v>
      </c>
      <c r="X11212" s="6" t="s">
        <v>12957</v>
      </c>
      <c r="Y11212" s="6" t="s">
        <v>12299</v>
      </c>
      <c r="Z11212" s="6" t="s">
        <v>12299</v>
      </c>
      <c r="AA11212" s="6"/>
      <c r="AB11212" s="6"/>
      <c r="AC11212" s="6"/>
      <c r="AD11212" s="6"/>
      <c r="AE11212" s="6"/>
      <c r="AF11212" s="6"/>
      <c r="AG11212" s="6"/>
      <c r="AH11212" s="6"/>
      <c r="AI11212" s="6"/>
      <c r="AJ11212" s="6"/>
      <c r="AK11212" s="6"/>
      <c r="AL11212" s="6"/>
      <c r="AM11212" s="6"/>
      <c r="AN11212" s="6"/>
    </row>
    <row r="11213" spans="1:40" x14ac:dyDescent="0.3">
      <c r="A11213" s="6">
        <v>24098</v>
      </c>
      <c r="B11213" s="6" t="s">
        <v>35061</v>
      </c>
      <c r="C11213" s="6" t="s">
        <v>35062</v>
      </c>
      <c r="D11213" s="6">
        <v>12</v>
      </c>
      <c r="E11213" s="6">
        <v>0</v>
      </c>
      <c r="F11213" s="6"/>
      <c r="G11213" s="6">
        <v>0</v>
      </c>
      <c r="H11213" s="6"/>
      <c r="I11213" s="6"/>
      <c r="J11213" s="6"/>
      <c r="K11213" s="6">
        <v>0</v>
      </c>
      <c r="L11213" s="6" t="s">
        <v>12295</v>
      </c>
      <c r="M11213" s="6">
        <v>63</v>
      </c>
      <c r="N11213" s="6" t="e">
        <f>VLOOKUP(A11213,web_archive!D:AB,18,FALSE)</f>
        <v>#N/A</v>
      </c>
      <c r="O11213" s="6">
        <v>2</v>
      </c>
      <c r="P11213" s="6">
        <v>524288</v>
      </c>
      <c r="Q11213" s="6"/>
      <c r="R11213" s="6">
        <v>1</v>
      </c>
      <c r="S11213" s="6">
        <v>1</v>
      </c>
      <c r="T11213" s="6"/>
      <c r="U11213" s="6" t="s">
        <v>12631</v>
      </c>
      <c r="V11213" s="6" t="s">
        <v>14011</v>
      </c>
      <c r="W11213" s="6" t="s">
        <v>12860</v>
      </c>
      <c r="X11213" s="6" t="s">
        <v>12957</v>
      </c>
      <c r="Y11213" s="6" t="s">
        <v>12299</v>
      </c>
      <c r="Z11213" s="6" t="s">
        <v>12299</v>
      </c>
      <c r="AA11213" s="6"/>
      <c r="AB11213" s="6"/>
      <c r="AC11213" s="6"/>
      <c r="AD11213" s="6"/>
      <c r="AE11213" s="6"/>
      <c r="AF11213" s="6"/>
      <c r="AG11213" s="6"/>
      <c r="AH11213" s="6"/>
      <c r="AI11213" s="6"/>
      <c r="AJ11213" s="6"/>
      <c r="AK11213" s="6"/>
      <c r="AL11213" s="6"/>
      <c r="AM11213" s="6"/>
      <c r="AN11213" s="6"/>
    </row>
    <row r="11214" spans="1:40" x14ac:dyDescent="0.3">
      <c r="A11214" s="6">
        <v>24099</v>
      </c>
      <c r="B11214" s="6" t="s">
        <v>35063</v>
      </c>
      <c r="C11214" s="6" t="s">
        <v>35064</v>
      </c>
      <c r="D11214" s="6">
        <v>12</v>
      </c>
      <c r="E11214" s="6">
        <v>10</v>
      </c>
      <c r="F11214" s="6"/>
      <c r="G11214" s="6">
        <v>0</v>
      </c>
      <c r="H11214" s="6"/>
      <c r="I11214" s="6"/>
      <c r="J11214" s="6"/>
      <c r="K11214" s="6">
        <v>0</v>
      </c>
      <c r="L11214" s="6" t="s">
        <v>12295</v>
      </c>
      <c r="M11214" s="6">
        <v>63</v>
      </c>
      <c r="N11214" s="6" t="e">
        <f>VLOOKUP(A11214,web_archive!D:AB,18,FALSE)</f>
        <v>#N/A</v>
      </c>
      <c r="O11214" s="6">
        <v>2</v>
      </c>
      <c r="P11214" s="6">
        <v>131072</v>
      </c>
      <c r="Q11214" s="6"/>
      <c r="R11214" s="6">
        <v>1</v>
      </c>
      <c r="S11214" s="6">
        <v>1</v>
      </c>
      <c r="T11214" s="6"/>
      <c r="U11214" s="6" t="s">
        <v>12631</v>
      </c>
      <c r="V11214" s="6" t="s">
        <v>14011</v>
      </c>
      <c r="W11214" s="6" t="s">
        <v>12556</v>
      </c>
      <c r="X11214" s="6" t="s">
        <v>12957</v>
      </c>
      <c r="Y11214" s="6" t="s">
        <v>12299</v>
      </c>
      <c r="Z11214" s="6" t="s">
        <v>12299</v>
      </c>
      <c r="AA11214" s="6"/>
      <c r="AB11214" s="6"/>
      <c r="AC11214" s="6"/>
      <c r="AD11214" s="6"/>
      <c r="AE11214" s="6"/>
      <c r="AF11214" s="6"/>
      <c r="AG11214" s="6"/>
      <c r="AH11214" s="6"/>
      <c r="AI11214" s="6"/>
      <c r="AJ11214" s="6"/>
      <c r="AK11214" s="6"/>
      <c r="AL11214" s="6"/>
      <c r="AM11214" s="6"/>
      <c r="AN11214" s="6"/>
    </row>
    <row r="11215" spans="1:40" x14ac:dyDescent="0.3">
      <c r="A11215" s="6">
        <v>24100</v>
      </c>
      <c r="B11215" s="6" t="s">
        <v>35065</v>
      </c>
      <c r="C11215" s="6" t="s">
        <v>35066</v>
      </c>
      <c r="D11215" s="6">
        <v>12</v>
      </c>
      <c r="E11215" s="6">
        <v>10</v>
      </c>
      <c r="F11215" s="6"/>
      <c r="G11215" s="6">
        <v>0</v>
      </c>
      <c r="H11215" s="6"/>
      <c r="I11215" s="6"/>
      <c r="J11215" s="6"/>
      <c r="K11215" s="6"/>
      <c r="L11215" s="6" t="s">
        <v>12295</v>
      </c>
      <c r="M11215" s="6">
        <v>63</v>
      </c>
      <c r="N11215" s="6" t="e">
        <f>VLOOKUP(A11215,web_archive!D:AB,18,FALSE)</f>
        <v>#N/A</v>
      </c>
      <c r="O11215" s="6">
        <v>2</v>
      </c>
      <c r="P11215" s="6">
        <v>1048576</v>
      </c>
      <c r="Q11215" s="6"/>
      <c r="R11215" s="6">
        <v>1</v>
      </c>
      <c r="S11215" s="6">
        <v>1</v>
      </c>
      <c r="T11215" s="6"/>
      <c r="U11215" s="6" t="s">
        <v>12631</v>
      </c>
      <c r="V11215" s="6" t="s">
        <v>14011</v>
      </c>
      <c r="W11215" s="6" t="s">
        <v>12556</v>
      </c>
      <c r="X11215" s="6" t="s">
        <v>12957</v>
      </c>
      <c r="Y11215" s="6" t="s">
        <v>12299</v>
      </c>
      <c r="Z11215" s="6" t="s">
        <v>12299</v>
      </c>
      <c r="AA11215" s="6"/>
      <c r="AB11215" s="6"/>
      <c r="AC11215" s="6"/>
      <c r="AD11215" s="6"/>
      <c r="AE11215" s="6"/>
      <c r="AF11215" s="6"/>
      <c r="AG11215" s="6"/>
      <c r="AH11215" s="6"/>
      <c r="AI11215" s="6"/>
      <c r="AJ11215" s="6"/>
      <c r="AK11215" s="6"/>
      <c r="AL11215" s="6"/>
      <c r="AM11215" s="6"/>
      <c r="AN11215" s="6"/>
    </row>
    <row r="11216" spans="1:40" x14ac:dyDescent="0.3">
      <c r="A11216" s="6">
        <v>24101</v>
      </c>
      <c r="B11216" s="6" t="s">
        <v>35067</v>
      </c>
      <c r="C11216" s="6" t="s">
        <v>35068</v>
      </c>
      <c r="D11216" s="6">
        <v>12</v>
      </c>
      <c r="E11216" s="6">
        <v>10</v>
      </c>
      <c r="F11216" s="6"/>
      <c r="G11216" s="6">
        <v>0</v>
      </c>
      <c r="H11216" s="6"/>
      <c r="I11216" s="6"/>
      <c r="J11216" s="6"/>
      <c r="K11216" s="6"/>
      <c r="L11216" s="6" t="s">
        <v>12295</v>
      </c>
      <c r="M11216" s="6">
        <v>63</v>
      </c>
      <c r="N11216" s="6" t="e">
        <f>VLOOKUP(A11216,web_archive!D:AB,18,FALSE)</f>
        <v>#N/A</v>
      </c>
      <c r="O11216" s="6">
        <v>2</v>
      </c>
      <c r="P11216" s="6">
        <v>2097152</v>
      </c>
      <c r="Q11216" s="6"/>
      <c r="R11216" s="6">
        <v>1</v>
      </c>
      <c r="S11216" s="6">
        <v>1</v>
      </c>
      <c r="T11216" s="6"/>
      <c r="U11216" s="6" t="s">
        <v>12631</v>
      </c>
      <c r="V11216" s="6" t="s">
        <v>14011</v>
      </c>
      <c r="W11216" s="6" t="s">
        <v>12556</v>
      </c>
      <c r="X11216" s="6" t="s">
        <v>12957</v>
      </c>
      <c r="Y11216" s="6" t="s">
        <v>12299</v>
      </c>
      <c r="Z11216" s="6" t="s">
        <v>12299</v>
      </c>
      <c r="AA11216" s="6"/>
      <c r="AB11216" s="6"/>
      <c r="AC11216" s="6"/>
      <c r="AD11216" s="6"/>
      <c r="AE11216" s="6"/>
      <c r="AF11216" s="6"/>
      <c r="AG11216" s="6"/>
      <c r="AH11216" s="6"/>
      <c r="AI11216" s="6"/>
      <c r="AJ11216" s="6"/>
      <c r="AK11216" s="6"/>
      <c r="AL11216" s="6"/>
      <c r="AM11216" s="6"/>
      <c r="AN11216" s="6"/>
    </row>
    <row r="11217" spans="1:26" x14ac:dyDescent="0.3">
      <c r="A11217" s="6">
        <v>24102</v>
      </c>
      <c r="B11217" s="6" t="s">
        <v>35069</v>
      </c>
      <c r="C11217" s="6" t="s">
        <v>35070</v>
      </c>
      <c r="D11217" s="6">
        <v>12</v>
      </c>
      <c r="E11217" s="6">
        <v>10</v>
      </c>
      <c r="F11217" s="6"/>
      <c r="G11217" s="6">
        <v>0</v>
      </c>
      <c r="H11217" s="6"/>
      <c r="I11217" s="6"/>
      <c r="J11217" s="6"/>
      <c r="K11217" s="6">
        <v>0</v>
      </c>
      <c r="L11217" s="6" t="s">
        <v>12295</v>
      </c>
      <c r="M11217" s="6">
        <v>63</v>
      </c>
      <c r="N11217" s="6" t="e">
        <f>VLOOKUP(A11217,web_archive!D:AB,18,FALSE)</f>
        <v>#N/A</v>
      </c>
      <c r="O11217" s="6">
        <v>2</v>
      </c>
      <c r="P11217" s="6">
        <v>1048576</v>
      </c>
      <c r="Q11217" s="6"/>
      <c r="R11217" s="6">
        <v>1</v>
      </c>
      <c r="S11217" s="6">
        <v>1</v>
      </c>
      <c r="T11217" s="6"/>
      <c r="U11217" s="6" t="s">
        <v>12631</v>
      </c>
      <c r="V11217" s="6" t="s">
        <v>14011</v>
      </c>
      <c r="W11217" s="6" t="s">
        <v>12670</v>
      </c>
      <c r="X11217" s="6" t="s">
        <v>12957</v>
      </c>
      <c r="Y11217" s="6" t="s">
        <v>12299</v>
      </c>
      <c r="Z11217" s="6" t="s">
        <v>12299</v>
      </c>
    </row>
    <row r="11218" spans="1:26" x14ac:dyDescent="0.3">
      <c r="A11218" s="6">
        <v>24103</v>
      </c>
      <c r="B11218" s="6" t="s">
        <v>35071</v>
      </c>
      <c r="C11218" s="6" t="s">
        <v>35072</v>
      </c>
      <c r="D11218" s="6">
        <v>12</v>
      </c>
      <c r="E11218" s="6">
        <v>10</v>
      </c>
      <c r="F11218" s="6"/>
      <c r="G11218" s="6">
        <v>0</v>
      </c>
      <c r="H11218" s="6"/>
      <c r="I11218" s="6"/>
      <c r="J11218" s="6"/>
      <c r="K11218" s="6">
        <v>0</v>
      </c>
      <c r="L11218" s="6" t="s">
        <v>12295</v>
      </c>
      <c r="M11218" s="6">
        <v>63</v>
      </c>
      <c r="N11218" s="6" t="e">
        <f>VLOOKUP(A11218,web_archive!D:AB,18,FALSE)</f>
        <v>#N/A</v>
      </c>
      <c r="O11218" s="6">
        <v>2</v>
      </c>
      <c r="P11218" s="6">
        <v>2097152</v>
      </c>
      <c r="Q11218" s="6"/>
      <c r="R11218" s="6">
        <v>1</v>
      </c>
      <c r="S11218" s="6">
        <v>1</v>
      </c>
      <c r="T11218" s="6"/>
      <c r="U11218" s="6" t="s">
        <v>12631</v>
      </c>
      <c r="V11218" s="6" t="s">
        <v>14011</v>
      </c>
      <c r="W11218" s="6" t="s">
        <v>12670</v>
      </c>
      <c r="X11218" s="6" t="s">
        <v>12957</v>
      </c>
      <c r="Y11218" s="6" t="s">
        <v>12299</v>
      </c>
      <c r="Z11218" s="6" t="s">
        <v>12299</v>
      </c>
    </row>
    <row r="11219" spans="1:26" x14ac:dyDescent="0.3">
      <c r="A11219" s="6">
        <v>24104</v>
      </c>
      <c r="B11219" s="6" t="s">
        <v>35073</v>
      </c>
      <c r="C11219" s="6" t="s">
        <v>35074</v>
      </c>
      <c r="D11219" s="6">
        <v>12</v>
      </c>
      <c r="E11219" s="6">
        <v>0</v>
      </c>
      <c r="F11219" s="6"/>
      <c r="G11219" s="6">
        <v>0</v>
      </c>
      <c r="H11219" s="6"/>
      <c r="I11219" s="6"/>
      <c r="J11219" s="6"/>
      <c r="K11219" s="6">
        <v>0</v>
      </c>
      <c r="L11219" s="6" t="s">
        <v>12295</v>
      </c>
      <c r="M11219" s="6">
        <v>63</v>
      </c>
      <c r="N11219" s="6" t="e">
        <f>VLOOKUP(A11219,web_archive!D:AB,18,FALSE)</f>
        <v>#N/A</v>
      </c>
      <c r="O11219" s="6">
        <v>2</v>
      </c>
      <c r="P11219" s="6">
        <v>131072</v>
      </c>
      <c r="Q11219" s="6"/>
      <c r="R11219" s="6">
        <v>1</v>
      </c>
      <c r="S11219" s="6">
        <v>1</v>
      </c>
      <c r="T11219" s="6"/>
      <c r="U11219" s="6" t="s">
        <v>12631</v>
      </c>
      <c r="V11219" s="6" t="s">
        <v>14011</v>
      </c>
      <c r="W11219" s="6" t="s">
        <v>12620</v>
      </c>
      <c r="X11219" s="6" t="s">
        <v>13321</v>
      </c>
      <c r="Y11219" s="6" t="s">
        <v>12299</v>
      </c>
      <c r="Z11219" s="6" t="s">
        <v>12299</v>
      </c>
    </row>
    <row r="11220" spans="1:26" x14ac:dyDescent="0.3">
      <c r="A11220" s="6">
        <v>24105</v>
      </c>
      <c r="B11220" s="6" t="s">
        <v>35075</v>
      </c>
      <c r="C11220" s="6" t="s">
        <v>35076</v>
      </c>
      <c r="D11220" s="6">
        <v>12</v>
      </c>
      <c r="E11220" s="6">
        <v>0</v>
      </c>
      <c r="F11220" s="6"/>
      <c r="G11220" s="6">
        <v>0</v>
      </c>
      <c r="H11220" s="6"/>
      <c r="I11220" s="6"/>
      <c r="J11220" s="6"/>
      <c r="K11220" s="6">
        <v>0</v>
      </c>
      <c r="L11220" s="6" t="s">
        <v>12295</v>
      </c>
      <c r="M11220" s="6">
        <v>63</v>
      </c>
      <c r="N11220" s="6" t="e">
        <f>VLOOKUP(A11220,web_archive!D:AB,18,FALSE)</f>
        <v>#N/A</v>
      </c>
      <c r="O11220" s="6">
        <v>2</v>
      </c>
      <c r="P11220" s="6">
        <v>1048576</v>
      </c>
      <c r="Q11220" s="6"/>
      <c r="R11220" s="6">
        <v>1</v>
      </c>
      <c r="S11220" s="6">
        <v>1</v>
      </c>
      <c r="T11220" s="6"/>
      <c r="U11220" s="6" t="s">
        <v>12631</v>
      </c>
      <c r="V11220" s="6" t="s">
        <v>14011</v>
      </c>
      <c r="W11220" s="6" t="s">
        <v>12620</v>
      </c>
      <c r="X11220" s="6" t="s">
        <v>12957</v>
      </c>
      <c r="Y11220" s="6" t="s">
        <v>12299</v>
      </c>
      <c r="Z11220" s="6" t="s">
        <v>12299</v>
      </c>
    </row>
    <row r="11221" spans="1:26" x14ac:dyDescent="0.3">
      <c r="A11221" s="6">
        <v>24106</v>
      </c>
      <c r="B11221" s="6" t="s">
        <v>35077</v>
      </c>
      <c r="C11221" s="6" t="s">
        <v>35078</v>
      </c>
      <c r="D11221" s="6">
        <v>12</v>
      </c>
      <c r="E11221" s="6">
        <v>0</v>
      </c>
      <c r="F11221" s="6"/>
      <c r="G11221" s="6">
        <v>0</v>
      </c>
      <c r="H11221" s="6"/>
      <c r="I11221" s="6"/>
      <c r="J11221" s="6"/>
      <c r="K11221" s="6">
        <v>0</v>
      </c>
      <c r="L11221" s="6" t="s">
        <v>12295</v>
      </c>
      <c r="M11221" s="6">
        <v>63</v>
      </c>
      <c r="N11221" s="6" t="e">
        <f>VLOOKUP(A11221,web_archive!D:AB,18,FALSE)</f>
        <v>#N/A</v>
      </c>
      <c r="O11221" s="6">
        <v>2</v>
      </c>
      <c r="P11221" s="6">
        <v>2097152</v>
      </c>
      <c r="Q11221" s="6"/>
      <c r="R11221" s="6">
        <v>1</v>
      </c>
      <c r="S11221" s="6">
        <v>1</v>
      </c>
      <c r="T11221" s="6"/>
      <c r="U11221" s="6" t="s">
        <v>12631</v>
      </c>
      <c r="V11221" s="6" t="s">
        <v>14011</v>
      </c>
      <c r="W11221" s="6" t="s">
        <v>12620</v>
      </c>
      <c r="X11221" s="6" t="s">
        <v>12957</v>
      </c>
      <c r="Y11221" s="6" t="s">
        <v>12299</v>
      </c>
      <c r="Z11221" s="6" t="s">
        <v>12299</v>
      </c>
    </row>
    <row r="11222" spans="1:26" x14ac:dyDescent="0.3">
      <c r="A11222" s="6">
        <v>24107</v>
      </c>
      <c r="B11222" s="6" t="s">
        <v>35079</v>
      </c>
      <c r="C11222" s="6" t="s">
        <v>35080</v>
      </c>
      <c r="D11222" s="6">
        <v>12</v>
      </c>
      <c r="E11222" s="6">
        <v>0</v>
      </c>
      <c r="F11222" s="6"/>
      <c r="G11222" s="6">
        <v>0</v>
      </c>
      <c r="H11222" s="6"/>
      <c r="I11222" s="6"/>
      <c r="J11222" s="6"/>
      <c r="K11222" s="6">
        <v>0</v>
      </c>
      <c r="L11222" s="6" t="s">
        <v>12295</v>
      </c>
      <c r="M11222" s="6">
        <v>63</v>
      </c>
      <c r="N11222" s="6" t="e">
        <f>VLOOKUP(A11222,web_archive!D:AB,18,FALSE)</f>
        <v>#N/A</v>
      </c>
      <c r="O11222" s="6">
        <v>2</v>
      </c>
      <c r="P11222" s="6">
        <v>1048576</v>
      </c>
      <c r="Q11222" s="6"/>
      <c r="R11222" s="6">
        <v>1</v>
      </c>
      <c r="S11222" s="6">
        <v>1</v>
      </c>
      <c r="T11222" s="6"/>
      <c r="U11222" s="6" t="s">
        <v>12631</v>
      </c>
      <c r="V11222" s="6" t="s">
        <v>14011</v>
      </c>
      <c r="W11222" s="6" t="s">
        <v>12563</v>
      </c>
      <c r="X11222" s="6" t="s">
        <v>12957</v>
      </c>
      <c r="Y11222" s="6" t="s">
        <v>12299</v>
      </c>
      <c r="Z11222" s="6" t="s">
        <v>12299</v>
      </c>
    </row>
    <row r="11223" spans="1:26" x14ac:dyDescent="0.3">
      <c r="A11223" s="6">
        <v>24108</v>
      </c>
      <c r="B11223" s="6" t="s">
        <v>35081</v>
      </c>
      <c r="C11223" s="6" t="s">
        <v>35082</v>
      </c>
      <c r="D11223" s="6">
        <v>12</v>
      </c>
      <c r="E11223" s="6">
        <v>0</v>
      </c>
      <c r="F11223" s="6"/>
      <c r="G11223" s="6">
        <v>0</v>
      </c>
      <c r="H11223" s="6"/>
      <c r="I11223" s="6"/>
      <c r="J11223" s="6"/>
      <c r="K11223" s="6">
        <v>0</v>
      </c>
      <c r="L11223" s="6" t="s">
        <v>12295</v>
      </c>
      <c r="M11223" s="6">
        <v>63</v>
      </c>
      <c r="N11223" s="6" t="e">
        <f>VLOOKUP(A11223,web_archive!D:AB,18,FALSE)</f>
        <v>#N/A</v>
      </c>
      <c r="O11223" s="6">
        <v>2</v>
      </c>
      <c r="P11223" s="6">
        <v>2097152</v>
      </c>
      <c r="Q11223" s="6"/>
      <c r="R11223" s="6">
        <v>1</v>
      </c>
      <c r="S11223" s="6">
        <v>1</v>
      </c>
      <c r="T11223" s="6"/>
      <c r="U11223" s="6" t="s">
        <v>12631</v>
      </c>
      <c r="V11223" s="6" t="s">
        <v>14011</v>
      </c>
      <c r="W11223" s="6" t="s">
        <v>12563</v>
      </c>
      <c r="X11223" s="6" t="s">
        <v>12957</v>
      </c>
      <c r="Y11223" s="6" t="s">
        <v>12299</v>
      </c>
      <c r="Z11223" s="6" t="s">
        <v>12299</v>
      </c>
    </row>
    <row r="11224" spans="1:26" x14ac:dyDescent="0.3">
      <c r="A11224" s="6">
        <v>24109</v>
      </c>
      <c r="B11224" s="6" t="s">
        <v>35083</v>
      </c>
      <c r="C11224" s="6" t="s">
        <v>35084</v>
      </c>
      <c r="D11224" s="6">
        <v>12</v>
      </c>
      <c r="E11224" s="6">
        <v>0</v>
      </c>
      <c r="F11224" s="6"/>
      <c r="G11224" s="6">
        <v>0</v>
      </c>
      <c r="H11224" s="6"/>
      <c r="I11224" s="6"/>
      <c r="J11224" s="6"/>
      <c r="K11224" s="6">
        <v>0</v>
      </c>
      <c r="L11224" s="6" t="s">
        <v>12295</v>
      </c>
      <c r="M11224" s="6">
        <v>63</v>
      </c>
      <c r="N11224" s="6" t="e">
        <f>VLOOKUP(A11224,web_archive!D:AB,18,FALSE)</f>
        <v>#N/A</v>
      </c>
      <c r="O11224" s="6">
        <v>2</v>
      </c>
      <c r="P11224" s="6">
        <v>1048576</v>
      </c>
      <c r="Q11224" s="6"/>
      <c r="R11224" s="6">
        <v>1</v>
      </c>
      <c r="S11224" s="6">
        <v>1</v>
      </c>
      <c r="T11224" s="6"/>
      <c r="U11224" s="6" t="s">
        <v>13638</v>
      </c>
      <c r="V11224" s="6" t="s">
        <v>35085</v>
      </c>
      <c r="W11224" s="6" t="s">
        <v>12299</v>
      </c>
      <c r="X11224" s="6" t="s">
        <v>12299</v>
      </c>
      <c r="Y11224" s="6"/>
      <c r="Z11224" s="6"/>
    </row>
    <row r="11225" spans="1:26" x14ac:dyDescent="0.3">
      <c r="A11225" s="6">
        <v>24110</v>
      </c>
      <c r="B11225" s="6" t="s">
        <v>35086</v>
      </c>
      <c r="C11225" s="6" t="s">
        <v>35087</v>
      </c>
      <c r="D11225" s="6">
        <v>12</v>
      </c>
      <c r="E11225" s="6">
        <v>0</v>
      </c>
      <c r="F11225" s="6"/>
      <c r="G11225" s="6">
        <v>0</v>
      </c>
      <c r="H11225" s="6"/>
      <c r="I11225" s="6"/>
      <c r="J11225" s="6"/>
      <c r="K11225" s="6">
        <v>0</v>
      </c>
      <c r="L11225" s="6" t="s">
        <v>12295</v>
      </c>
      <c r="M11225" s="6">
        <v>63</v>
      </c>
      <c r="N11225" s="6" t="e">
        <f>VLOOKUP(A11225,web_archive!D:AB,18,FALSE)</f>
        <v>#N/A</v>
      </c>
      <c r="O11225" s="6">
        <v>2</v>
      </c>
      <c r="P11225" s="6">
        <v>131072</v>
      </c>
      <c r="Q11225" s="6"/>
      <c r="R11225" s="6">
        <v>1</v>
      </c>
      <c r="S11225" s="6">
        <v>1</v>
      </c>
      <c r="T11225" s="6"/>
      <c r="U11225" s="6" t="s">
        <v>16366</v>
      </c>
      <c r="V11225" s="6" t="s">
        <v>35088</v>
      </c>
      <c r="W11225" s="6" t="s">
        <v>12299</v>
      </c>
      <c r="X11225" s="6" t="s">
        <v>12299</v>
      </c>
      <c r="Y11225" s="6"/>
      <c r="Z11225" s="6"/>
    </row>
    <row r="11226" spans="1:26" x14ac:dyDescent="0.3">
      <c r="A11226" s="6">
        <v>24111</v>
      </c>
      <c r="B11226" s="6" t="s">
        <v>35089</v>
      </c>
      <c r="C11226" s="6" t="s">
        <v>35090</v>
      </c>
      <c r="D11226" s="6">
        <v>12</v>
      </c>
      <c r="E11226" s="6">
        <v>0</v>
      </c>
      <c r="F11226" s="6"/>
      <c r="G11226" s="6">
        <v>0</v>
      </c>
      <c r="H11226" s="6"/>
      <c r="I11226" s="6"/>
      <c r="J11226" s="6"/>
      <c r="K11226" s="6">
        <v>0</v>
      </c>
      <c r="L11226" s="6" t="s">
        <v>12295</v>
      </c>
      <c r="M11226" s="6">
        <v>63</v>
      </c>
      <c r="N11226" s="6" t="e">
        <f>VLOOKUP(A11226,web_archive!D:AB,18,FALSE)</f>
        <v>#N/A</v>
      </c>
      <c r="O11226" s="6">
        <v>2</v>
      </c>
      <c r="P11226" s="6">
        <v>524288</v>
      </c>
      <c r="Q11226" s="6"/>
      <c r="R11226" s="6">
        <v>1</v>
      </c>
      <c r="S11226" s="6">
        <v>1</v>
      </c>
      <c r="T11226" s="6"/>
      <c r="U11226" s="6" t="s">
        <v>16126</v>
      </c>
      <c r="V11226" s="6" t="s">
        <v>35091</v>
      </c>
      <c r="W11226" s="6" t="s">
        <v>12491</v>
      </c>
      <c r="X11226" s="6" t="s">
        <v>12299</v>
      </c>
      <c r="Y11226" s="6" t="s">
        <v>12299</v>
      </c>
      <c r="Z11226" s="6"/>
    </row>
    <row r="11227" spans="1:26" x14ac:dyDescent="0.3">
      <c r="A11227" s="6">
        <v>24112</v>
      </c>
      <c r="B11227" s="6" t="s">
        <v>35092</v>
      </c>
      <c r="C11227" s="6" t="s">
        <v>35093</v>
      </c>
      <c r="D11227" s="6">
        <v>12</v>
      </c>
      <c r="E11227" s="6">
        <v>0</v>
      </c>
      <c r="F11227" s="6"/>
      <c r="G11227" s="6">
        <v>0</v>
      </c>
      <c r="H11227" s="6"/>
      <c r="I11227" s="6"/>
      <c r="J11227" s="6"/>
      <c r="K11227" s="6">
        <v>0</v>
      </c>
      <c r="L11227" s="6" t="s">
        <v>12295</v>
      </c>
      <c r="M11227" s="6">
        <v>63</v>
      </c>
      <c r="N11227" s="6" t="e">
        <f>VLOOKUP(A11227,web_archive!D:AB,18,FALSE)</f>
        <v>#N/A</v>
      </c>
      <c r="O11227" s="6">
        <v>2</v>
      </c>
      <c r="P11227" s="6">
        <v>65536</v>
      </c>
      <c r="Q11227" s="6"/>
      <c r="R11227" s="6">
        <v>1</v>
      </c>
      <c r="S11227" s="6">
        <v>1</v>
      </c>
      <c r="T11227" s="6"/>
      <c r="U11227" s="6" t="s">
        <v>16126</v>
      </c>
      <c r="V11227" s="6" t="s">
        <v>35094</v>
      </c>
      <c r="W11227" s="6" t="s">
        <v>12299</v>
      </c>
      <c r="X11227" s="6" t="s">
        <v>12299</v>
      </c>
      <c r="Y11227" s="6"/>
      <c r="Z11227" s="6"/>
    </row>
    <row r="11228" spans="1:26" x14ac:dyDescent="0.3">
      <c r="A11228" s="6">
        <v>24113</v>
      </c>
      <c r="B11228" s="6" t="s">
        <v>35095</v>
      </c>
      <c r="C11228" s="6" t="s">
        <v>35096</v>
      </c>
      <c r="D11228" s="6">
        <v>12</v>
      </c>
      <c r="E11228" s="6">
        <v>0</v>
      </c>
      <c r="F11228" s="6"/>
      <c r="G11228" s="6">
        <v>0</v>
      </c>
      <c r="H11228" s="6"/>
      <c r="I11228" s="6"/>
      <c r="J11228" s="6"/>
      <c r="K11228" s="6">
        <v>0</v>
      </c>
      <c r="L11228" s="6" t="s">
        <v>12295</v>
      </c>
      <c r="M11228" s="6">
        <v>63</v>
      </c>
      <c r="N11228" s="6" t="e">
        <f>VLOOKUP(A11228,web_archive!D:AB,18,FALSE)</f>
        <v>#N/A</v>
      </c>
      <c r="O11228" s="6">
        <v>2</v>
      </c>
      <c r="P11228" s="6">
        <v>262144</v>
      </c>
      <c r="Q11228" s="6"/>
      <c r="R11228" s="6">
        <v>1</v>
      </c>
      <c r="S11228" s="6">
        <v>1</v>
      </c>
      <c r="T11228" s="6"/>
      <c r="U11228" s="6" t="s">
        <v>16126</v>
      </c>
      <c r="V11228" s="6" t="s">
        <v>35097</v>
      </c>
      <c r="W11228" s="6" t="s">
        <v>12368</v>
      </c>
      <c r="X11228" s="6" t="s">
        <v>12299</v>
      </c>
      <c r="Y11228" s="6" t="s">
        <v>12299</v>
      </c>
      <c r="Z11228" s="6"/>
    </row>
    <row r="11229" spans="1:26" x14ac:dyDescent="0.3">
      <c r="A11229" s="6">
        <v>24114</v>
      </c>
      <c r="B11229" s="6" t="s">
        <v>35098</v>
      </c>
      <c r="C11229" s="6" t="s">
        <v>35099</v>
      </c>
      <c r="D11229" s="6">
        <v>12</v>
      </c>
      <c r="E11229" s="6">
        <v>0</v>
      </c>
      <c r="F11229" s="6"/>
      <c r="G11229" s="6">
        <v>0</v>
      </c>
      <c r="H11229" s="6"/>
      <c r="I11229" s="6"/>
      <c r="J11229" s="6"/>
      <c r="K11229" s="6">
        <v>0</v>
      </c>
      <c r="L11229" s="6" t="s">
        <v>12295</v>
      </c>
      <c r="M11229" s="6">
        <v>63</v>
      </c>
      <c r="N11229" s="6" t="e">
        <f>VLOOKUP(A11229,web_archive!D:AB,18,FALSE)</f>
        <v>#N/A</v>
      </c>
      <c r="O11229" s="6">
        <v>2</v>
      </c>
      <c r="P11229" s="6">
        <v>65536</v>
      </c>
      <c r="Q11229" s="6"/>
      <c r="R11229" s="6">
        <v>1</v>
      </c>
      <c r="S11229" s="6">
        <v>1</v>
      </c>
      <c r="T11229" s="6"/>
      <c r="U11229" s="6" t="s">
        <v>15273</v>
      </c>
      <c r="V11229" s="6" t="s">
        <v>28539</v>
      </c>
      <c r="W11229" s="6" t="s">
        <v>15483</v>
      </c>
      <c r="X11229" s="6" t="s">
        <v>35100</v>
      </c>
      <c r="Y11229" s="6" t="s">
        <v>12299</v>
      </c>
      <c r="Z11229" s="6" t="s">
        <v>12299</v>
      </c>
    </row>
    <row r="11230" spans="1:26" x14ac:dyDescent="0.3">
      <c r="A11230" s="6">
        <v>24115</v>
      </c>
      <c r="B11230" s="6" t="s">
        <v>35101</v>
      </c>
      <c r="C11230" s="6" t="s">
        <v>35102</v>
      </c>
      <c r="D11230" s="6">
        <v>12</v>
      </c>
      <c r="E11230" s="6">
        <v>0</v>
      </c>
      <c r="F11230" s="6"/>
      <c r="G11230" s="6">
        <v>0</v>
      </c>
      <c r="H11230" s="6"/>
      <c r="I11230" s="6"/>
      <c r="J11230" s="6"/>
      <c r="K11230" s="6">
        <v>0</v>
      </c>
      <c r="L11230" s="6" t="s">
        <v>12295</v>
      </c>
      <c r="M11230" s="6">
        <v>63</v>
      </c>
      <c r="N11230" s="6" t="e">
        <f>VLOOKUP(A11230,web_archive!D:AB,18,FALSE)</f>
        <v>#N/A</v>
      </c>
      <c r="O11230" s="6">
        <v>2</v>
      </c>
      <c r="P11230" s="6">
        <v>524288</v>
      </c>
      <c r="Q11230" s="6"/>
      <c r="R11230" s="6">
        <v>1</v>
      </c>
      <c r="S11230" s="6">
        <v>1</v>
      </c>
      <c r="T11230" s="6"/>
      <c r="U11230" s="6" t="s">
        <v>15273</v>
      </c>
      <c r="V11230" s="6" t="s">
        <v>28539</v>
      </c>
      <c r="W11230" s="6" t="s">
        <v>15483</v>
      </c>
      <c r="X11230" s="6" t="s">
        <v>35103</v>
      </c>
      <c r="Y11230" s="6" t="s">
        <v>12299</v>
      </c>
      <c r="Z11230" s="6" t="s">
        <v>12299</v>
      </c>
    </row>
    <row r="11231" spans="1:26" x14ac:dyDescent="0.3">
      <c r="A11231" s="6">
        <v>24116</v>
      </c>
      <c r="B11231" s="6" t="s">
        <v>35104</v>
      </c>
      <c r="C11231" s="6" t="s">
        <v>35105</v>
      </c>
      <c r="D11231" s="6">
        <v>12</v>
      </c>
      <c r="E11231" s="6">
        <v>0</v>
      </c>
      <c r="F11231" s="6"/>
      <c r="G11231" s="6">
        <v>0</v>
      </c>
      <c r="H11231" s="6"/>
      <c r="I11231" s="6"/>
      <c r="J11231" s="6"/>
      <c r="K11231" s="6">
        <v>0</v>
      </c>
      <c r="L11231" s="6" t="s">
        <v>12295</v>
      </c>
      <c r="M11231" s="6">
        <v>63</v>
      </c>
      <c r="N11231" s="6" t="e">
        <f>VLOOKUP(A11231,web_archive!D:AB,18,FALSE)</f>
        <v>#N/A</v>
      </c>
      <c r="O11231" s="6">
        <v>2</v>
      </c>
      <c r="P11231" s="6">
        <v>262144</v>
      </c>
      <c r="Q11231" s="6"/>
      <c r="R11231" s="6">
        <v>1</v>
      </c>
      <c r="S11231" s="6">
        <v>1</v>
      </c>
      <c r="T11231" s="6"/>
      <c r="U11231" s="6" t="s">
        <v>15273</v>
      </c>
      <c r="V11231" s="6" t="s">
        <v>28539</v>
      </c>
      <c r="W11231" s="6" t="s">
        <v>15483</v>
      </c>
      <c r="X11231" s="6" t="s">
        <v>35103</v>
      </c>
      <c r="Y11231" s="6" t="s">
        <v>12299</v>
      </c>
      <c r="Z11231" s="6" t="s">
        <v>12299</v>
      </c>
    </row>
    <row r="11232" spans="1:26" x14ac:dyDescent="0.3">
      <c r="A11232" s="6">
        <v>24117</v>
      </c>
      <c r="B11232" s="6" t="s">
        <v>35106</v>
      </c>
      <c r="C11232" s="6" t="s">
        <v>35107</v>
      </c>
      <c r="D11232" s="6">
        <v>12</v>
      </c>
      <c r="E11232" s="6">
        <v>0</v>
      </c>
      <c r="F11232" s="6"/>
      <c r="G11232" s="6">
        <v>0</v>
      </c>
      <c r="H11232" s="6"/>
      <c r="I11232" s="6"/>
      <c r="J11232" s="6"/>
      <c r="K11232" s="6">
        <v>0</v>
      </c>
      <c r="L11232" s="6" t="s">
        <v>12295</v>
      </c>
      <c r="M11232" s="6">
        <v>63</v>
      </c>
      <c r="N11232" s="6" t="e">
        <f>VLOOKUP(A11232,web_archive!D:AB,18,FALSE)</f>
        <v>#N/A</v>
      </c>
      <c r="O11232" s="6">
        <v>2</v>
      </c>
      <c r="P11232" s="6">
        <v>131072</v>
      </c>
      <c r="Q11232" s="6"/>
      <c r="R11232" s="6">
        <v>1</v>
      </c>
      <c r="S11232" s="6">
        <v>1</v>
      </c>
      <c r="T11232" s="6"/>
      <c r="U11232" s="6" t="s">
        <v>15273</v>
      </c>
      <c r="V11232" s="6" t="s">
        <v>28539</v>
      </c>
      <c r="W11232" s="6" t="s">
        <v>15483</v>
      </c>
      <c r="X11232" s="6" t="s">
        <v>35103</v>
      </c>
      <c r="Y11232" s="6" t="s">
        <v>12299</v>
      </c>
      <c r="Z11232" s="6" t="s">
        <v>12299</v>
      </c>
    </row>
    <row r="11233" spans="1:26" x14ac:dyDescent="0.3">
      <c r="A11233" s="6">
        <v>24118</v>
      </c>
      <c r="B11233" s="6" t="s">
        <v>35108</v>
      </c>
      <c r="C11233" s="6" t="s">
        <v>35109</v>
      </c>
      <c r="D11233" s="6">
        <v>12</v>
      </c>
      <c r="E11233" s="6">
        <v>0</v>
      </c>
      <c r="F11233" s="6"/>
      <c r="G11233" s="6">
        <v>0</v>
      </c>
      <c r="H11233" s="6"/>
      <c r="I11233" s="6"/>
      <c r="J11233" s="6"/>
      <c r="K11233" s="6">
        <v>0</v>
      </c>
      <c r="L11233" s="6" t="s">
        <v>12295</v>
      </c>
      <c r="M11233" s="6">
        <v>63</v>
      </c>
      <c r="N11233" s="6" t="e">
        <f>VLOOKUP(A11233,web_archive!D:AB,18,FALSE)</f>
        <v>#N/A</v>
      </c>
      <c r="O11233" s="6">
        <v>2</v>
      </c>
      <c r="P11233" s="6">
        <v>1048576</v>
      </c>
      <c r="Q11233" s="6"/>
      <c r="R11233" s="6">
        <v>1</v>
      </c>
      <c r="S11233" s="6">
        <v>1</v>
      </c>
      <c r="T11233" s="6"/>
      <c r="U11233" s="6" t="s">
        <v>15273</v>
      </c>
      <c r="V11233" s="6" t="s">
        <v>28539</v>
      </c>
      <c r="W11233" s="6" t="s">
        <v>15483</v>
      </c>
      <c r="X11233" s="6" t="s">
        <v>35103</v>
      </c>
      <c r="Y11233" s="6" t="s">
        <v>12299</v>
      </c>
      <c r="Z11233" s="6" t="s">
        <v>12299</v>
      </c>
    </row>
    <row r="11234" spans="1:26" x14ac:dyDescent="0.3">
      <c r="A11234" s="6">
        <v>24119</v>
      </c>
      <c r="B11234" s="6" t="s">
        <v>35110</v>
      </c>
      <c r="C11234" s="6" t="s">
        <v>35111</v>
      </c>
      <c r="D11234" s="6">
        <v>12</v>
      </c>
      <c r="E11234" s="6">
        <v>0</v>
      </c>
      <c r="F11234" s="6"/>
      <c r="G11234" s="6">
        <v>0</v>
      </c>
      <c r="H11234" s="6"/>
      <c r="I11234" s="6"/>
      <c r="J11234" s="6"/>
      <c r="K11234" s="6">
        <v>0</v>
      </c>
      <c r="L11234" s="6" t="s">
        <v>12295</v>
      </c>
      <c r="M11234" s="6">
        <v>63</v>
      </c>
      <c r="N11234" s="6" t="e">
        <f>VLOOKUP(A11234,web_archive!D:AB,18,FALSE)</f>
        <v>#N/A</v>
      </c>
      <c r="O11234" s="6">
        <v>2</v>
      </c>
      <c r="P11234" s="6">
        <v>2097152</v>
      </c>
      <c r="Q11234" s="6"/>
      <c r="R11234" s="6">
        <v>1</v>
      </c>
      <c r="S11234" s="6">
        <v>1</v>
      </c>
      <c r="T11234" s="6"/>
      <c r="U11234" s="6" t="s">
        <v>15273</v>
      </c>
      <c r="V11234" s="6" t="s">
        <v>28539</v>
      </c>
      <c r="W11234" s="6" t="s">
        <v>15483</v>
      </c>
      <c r="X11234" s="6" t="s">
        <v>35103</v>
      </c>
      <c r="Y11234" s="6" t="s">
        <v>12299</v>
      </c>
      <c r="Z11234" s="6" t="s">
        <v>12299</v>
      </c>
    </row>
    <row r="11235" spans="1:26" x14ac:dyDescent="0.3">
      <c r="A11235" s="6">
        <v>24120</v>
      </c>
      <c r="B11235" s="6" t="s">
        <v>35112</v>
      </c>
      <c r="C11235" s="6" t="s">
        <v>35113</v>
      </c>
      <c r="D11235" s="6">
        <v>12</v>
      </c>
      <c r="E11235" s="6">
        <v>0</v>
      </c>
      <c r="F11235" s="6"/>
      <c r="G11235" s="6">
        <v>0</v>
      </c>
      <c r="H11235" s="6"/>
      <c r="I11235" s="6"/>
      <c r="J11235" s="6"/>
      <c r="K11235" s="6">
        <v>0</v>
      </c>
      <c r="L11235" s="6" t="s">
        <v>12295</v>
      </c>
      <c r="M11235" s="6">
        <v>63</v>
      </c>
      <c r="N11235" s="6" t="e">
        <f>VLOOKUP(A11235,web_archive!D:AB,18,FALSE)</f>
        <v>#N/A</v>
      </c>
      <c r="O11235" s="6">
        <v>2</v>
      </c>
      <c r="P11235" s="6">
        <v>65536</v>
      </c>
      <c r="Q11235" s="6"/>
      <c r="R11235" s="6">
        <v>1</v>
      </c>
      <c r="S11235" s="6">
        <v>1</v>
      </c>
      <c r="T11235" s="6"/>
      <c r="U11235" s="6" t="s">
        <v>16158</v>
      </c>
      <c r="V11235" s="6" t="s">
        <v>28539</v>
      </c>
      <c r="W11235" s="6" t="s">
        <v>13742</v>
      </c>
      <c r="X11235" s="6" t="s">
        <v>35114</v>
      </c>
      <c r="Y11235" s="6" t="s">
        <v>12299</v>
      </c>
      <c r="Z11235" s="6" t="s">
        <v>12299</v>
      </c>
    </row>
    <row r="11236" spans="1:26" x14ac:dyDescent="0.3">
      <c r="A11236" s="6">
        <v>24121</v>
      </c>
      <c r="B11236" s="6" t="s">
        <v>35115</v>
      </c>
      <c r="C11236" s="6" t="s">
        <v>35116</v>
      </c>
      <c r="D11236" s="6">
        <v>12</v>
      </c>
      <c r="E11236" s="6">
        <v>0</v>
      </c>
      <c r="F11236" s="6"/>
      <c r="G11236" s="6">
        <v>0</v>
      </c>
      <c r="H11236" s="6"/>
      <c r="I11236" s="6"/>
      <c r="J11236" s="6"/>
      <c r="K11236" s="6">
        <v>0</v>
      </c>
      <c r="L11236" s="6" t="s">
        <v>12295</v>
      </c>
      <c r="M11236" s="6">
        <v>63</v>
      </c>
      <c r="N11236" s="6" t="e">
        <f>VLOOKUP(A11236,web_archive!D:AB,18,FALSE)</f>
        <v>#N/A</v>
      </c>
      <c r="O11236" s="6">
        <v>2</v>
      </c>
      <c r="P11236" s="6">
        <v>524288</v>
      </c>
      <c r="Q11236" s="6"/>
      <c r="R11236" s="6">
        <v>1</v>
      </c>
      <c r="S11236" s="6">
        <v>1</v>
      </c>
      <c r="T11236" s="6"/>
      <c r="U11236" s="6" t="s">
        <v>16158</v>
      </c>
      <c r="V11236" s="6" t="s">
        <v>28539</v>
      </c>
      <c r="W11236" s="6" t="s">
        <v>13742</v>
      </c>
      <c r="X11236" s="6" t="s">
        <v>35114</v>
      </c>
      <c r="Y11236" s="6" t="s">
        <v>12299</v>
      </c>
      <c r="Z11236" s="6" t="s">
        <v>12299</v>
      </c>
    </row>
    <row r="11237" spans="1:26" x14ac:dyDescent="0.3">
      <c r="A11237" s="6">
        <v>24122</v>
      </c>
      <c r="B11237" s="6" t="s">
        <v>35117</v>
      </c>
      <c r="C11237" s="6" t="s">
        <v>35118</v>
      </c>
      <c r="D11237" s="6">
        <v>12</v>
      </c>
      <c r="E11237" s="6">
        <v>0</v>
      </c>
      <c r="F11237" s="6"/>
      <c r="G11237" s="6">
        <v>0</v>
      </c>
      <c r="H11237" s="6"/>
      <c r="I11237" s="6"/>
      <c r="J11237" s="6"/>
      <c r="K11237" s="6">
        <v>0</v>
      </c>
      <c r="L11237" s="6" t="s">
        <v>12295</v>
      </c>
      <c r="M11237" s="6">
        <v>63</v>
      </c>
      <c r="N11237" s="6" t="e">
        <f>VLOOKUP(A11237,web_archive!D:AB,18,FALSE)</f>
        <v>#N/A</v>
      </c>
      <c r="O11237" s="6">
        <v>2</v>
      </c>
      <c r="P11237" s="6">
        <v>262144</v>
      </c>
      <c r="Q11237" s="6"/>
      <c r="R11237" s="6">
        <v>1</v>
      </c>
      <c r="S11237" s="6">
        <v>1</v>
      </c>
      <c r="T11237" s="6"/>
      <c r="U11237" s="6" t="s">
        <v>16158</v>
      </c>
      <c r="V11237" s="6" t="s">
        <v>28539</v>
      </c>
      <c r="W11237" s="6" t="s">
        <v>13742</v>
      </c>
      <c r="X11237" s="6" t="s">
        <v>35114</v>
      </c>
      <c r="Y11237" s="6" t="s">
        <v>12299</v>
      </c>
      <c r="Z11237" s="6" t="s">
        <v>12299</v>
      </c>
    </row>
    <row r="11238" spans="1:26" x14ac:dyDescent="0.3">
      <c r="A11238" s="6">
        <v>24123</v>
      </c>
      <c r="B11238" s="6" t="s">
        <v>35119</v>
      </c>
      <c r="C11238" s="6" t="s">
        <v>35120</v>
      </c>
      <c r="D11238" s="6">
        <v>12</v>
      </c>
      <c r="E11238" s="6">
        <v>0</v>
      </c>
      <c r="F11238" s="6"/>
      <c r="G11238" s="6">
        <v>0</v>
      </c>
      <c r="H11238" s="6"/>
      <c r="I11238" s="6"/>
      <c r="J11238" s="6"/>
      <c r="K11238" s="6">
        <v>0</v>
      </c>
      <c r="L11238" s="6" t="s">
        <v>12295</v>
      </c>
      <c r="M11238" s="6">
        <v>63</v>
      </c>
      <c r="N11238" s="6" t="e">
        <f>VLOOKUP(A11238,web_archive!D:AB,18,FALSE)</f>
        <v>#N/A</v>
      </c>
      <c r="O11238" s="6">
        <v>2</v>
      </c>
      <c r="P11238" s="6">
        <v>131072</v>
      </c>
      <c r="Q11238" s="6"/>
      <c r="R11238" s="6">
        <v>1</v>
      </c>
      <c r="S11238" s="6">
        <v>1</v>
      </c>
      <c r="T11238" s="6"/>
      <c r="U11238" s="6" t="s">
        <v>16158</v>
      </c>
      <c r="V11238" s="6" t="s">
        <v>28539</v>
      </c>
      <c r="W11238" s="6" t="s">
        <v>13742</v>
      </c>
      <c r="X11238" s="6" t="s">
        <v>35114</v>
      </c>
      <c r="Y11238" s="6" t="s">
        <v>12299</v>
      </c>
      <c r="Z11238" s="6" t="s">
        <v>12299</v>
      </c>
    </row>
    <row r="11239" spans="1:26" x14ac:dyDescent="0.3">
      <c r="A11239" s="6">
        <v>24124</v>
      </c>
      <c r="B11239" s="6" t="s">
        <v>35121</v>
      </c>
      <c r="C11239" s="6" t="s">
        <v>35122</v>
      </c>
      <c r="D11239" s="6">
        <v>12</v>
      </c>
      <c r="E11239" s="6">
        <v>0</v>
      </c>
      <c r="F11239" s="6"/>
      <c r="G11239" s="6">
        <v>0</v>
      </c>
      <c r="H11239" s="6"/>
      <c r="I11239" s="6"/>
      <c r="J11239" s="6"/>
      <c r="K11239" s="6">
        <v>0</v>
      </c>
      <c r="L11239" s="6" t="s">
        <v>12295</v>
      </c>
      <c r="M11239" s="6">
        <v>63</v>
      </c>
      <c r="N11239" s="6" t="e">
        <f>VLOOKUP(A11239,web_archive!D:AB,18,FALSE)</f>
        <v>#N/A</v>
      </c>
      <c r="O11239" s="6">
        <v>2</v>
      </c>
      <c r="P11239" s="6">
        <v>1048576</v>
      </c>
      <c r="Q11239" s="6"/>
      <c r="R11239" s="6">
        <v>1</v>
      </c>
      <c r="S11239" s="6">
        <v>1</v>
      </c>
      <c r="T11239" s="6"/>
      <c r="U11239" s="6" t="s">
        <v>16158</v>
      </c>
      <c r="V11239" s="6" t="s">
        <v>28539</v>
      </c>
      <c r="W11239" s="6" t="s">
        <v>13742</v>
      </c>
      <c r="X11239" s="6" t="s">
        <v>35114</v>
      </c>
      <c r="Y11239" s="6" t="s">
        <v>12299</v>
      </c>
      <c r="Z11239" s="6" t="s">
        <v>12299</v>
      </c>
    </row>
    <row r="11240" spans="1:26" x14ac:dyDescent="0.3">
      <c r="A11240" s="6">
        <v>24125</v>
      </c>
      <c r="B11240" s="6" t="s">
        <v>35123</v>
      </c>
      <c r="C11240" s="6" t="s">
        <v>35124</v>
      </c>
      <c r="D11240" s="6">
        <v>12</v>
      </c>
      <c r="E11240" s="6">
        <v>0</v>
      </c>
      <c r="F11240" s="6"/>
      <c r="G11240" s="6">
        <v>0</v>
      </c>
      <c r="H11240" s="6"/>
      <c r="I11240" s="6"/>
      <c r="J11240" s="6"/>
      <c r="K11240" s="6">
        <v>0</v>
      </c>
      <c r="L11240" s="6" t="s">
        <v>12295</v>
      </c>
      <c r="M11240" s="6">
        <v>63</v>
      </c>
      <c r="N11240" s="6" t="e">
        <f>VLOOKUP(A11240,web_archive!D:AB,18,FALSE)</f>
        <v>#N/A</v>
      </c>
      <c r="O11240" s="6">
        <v>2</v>
      </c>
      <c r="P11240" s="6">
        <v>2097152</v>
      </c>
      <c r="Q11240" s="6"/>
      <c r="R11240" s="6">
        <v>1</v>
      </c>
      <c r="S11240" s="6">
        <v>1</v>
      </c>
      <c r="T11240" s="6"/>
      <c r="U11240" s="6" t="s">
        <v>16158</v>
      </c>
      <c r="V11240" s="6" t="s">
        <v>28539</v>
      </c>
      <c r="W11240" s="6" t="s">
        <v>13742</v>
      </c>
      <c r="X11240" s="6" t="s">
        <v>35114</v>
      </c>
      <c r="Y11240" s="6" t="s">
        <v>12299</v>
      </c>
      <c r="Z11240" s="6" t="s">
        <v>12299</v>
      </c>
    </row>
    <row r="11241" spans="1:26" x14ac:dyDescent="0.3">
      <c r="A11241" s="6">
        <v>24126</v>
      </c>
      <c r="B11241" s="6" t="s">
        <v>35125</v>
      </c>
      <c r="C11241" s="6" t="s">
        <v>35126</v>
      </c>
      <c r="D11241" s="6">
        <v>12</v>
      </c>
      <c r="E11241" s="6">
        <v>0</v>
      </c>
      <c r="F11241" s="6"/>
      <c r="G11241" s="6">
        <v>0</v>
      </c>
      <c r="H11241" s="6"/>
      <c r="I11241" s="6"/>
      <c r="J11241" s="6"/>
      <c r="K11241" s="6">
        <v>0</v>
      </c>
      <c r="L11241" s="6" t="s">
        <v>12295</v>
      </c>
      <c r="M11241" s="6">
        <v>63</v>
      </c>
      <c r="N11241" s="6" t="e">
        <f>VLOOKUP(A11241,web_archive!D:AB,18,FALSE)</f>
        <v>#N/A</v>
      </c>
      <c r="O11241" s="6">
        <v>2</v>
      </c>
      <c r="P11241" s="6">
        <v>65536</v>
      </c>
      <c r="Q11241" s="6"/>
      <c r="R11241" s="6">
        <v>1</v>
      </c>
      <c r="S11241" s="6">
        <v>1</v>
      </c>
      <c r="T11241" s="6"/>
      <c r="U11241" s="6" t="s">
        <v>16154</v>
      </c>
      <c r="V11241" s="6" t="s">
        <v>28539</v>
      </c>
      <c r="W11241" s="6" t="s">
        <v>35127</v>
      </c>
      <c r="X11241" s="6" t="s">
        <v>35114</v>
      </c>
      <c r="Y11241" s="6" t="s">
        <v>12299</v>
      </c>
      <c r="Z11241" s="6" t="s">
        <v>16096</v>
      </c>
    </row>
    <row r="11242" spans="1:26" x14ac:dyDescent="0.3">
      <c r="A11242" s="6">
        <v>24127</v>
      </c>
      <c r="B11242" s="6" t="s">
        <v>35128</v>
      </c>
      <c r="C11242" s="6" t="s">
        <v>35129</v>
      </c>
      <c r="D11242" s="6">
        <v>12</v>
      </c>
      <c r="E11242" s="6">
        <v>0</v>
      </c>
      <c r="F11242" s="6"/>
      <c r="G11242" s="6">
        <v>0</v>
      </c>
      <c r="H11242" s="6"/>
      <c r="I11242" s="6"/>
      <c r="J11242" s="6"/>
      <c r="K11242" s="6">
        <v>0</v>
      </c>
      <c r="L11242" s="6" t="s">
        <v>12295</v>
      </c>
      <c r="M11242" s="6">
        <v>63</v>
      </c>
      <c r="N11242" s="6" t="e">
        <f>VLOOKUP(A11242,web_archive!D:AB,18,FALSE)</f>
        <v>#N/A</v>
      </c>
      <c r="O11242" s="6">
        <v>2</v>
      </c>
      <c r="P11242" s="6">
        <v>524288</v>
      </c>
      <c r="Q11242" s="6"/>
      <c r="R11242" s="6">
        <v>1</v>
      </c>
      <c r="S11242" s="6">
        <v>1</v>
      </c>
      <c r="T11242" s="6"/>
      <c r="U11242" s="6" t="s">
        <v>16154</v>
      </c>
      <c r="V11242" s="6" t="s">
        <v>28539</v>
      </c>
      <c r="W11242" s="6" t="s">
        <v>35127</v>
      </c>
      <c r="X11242" s="6" t="s">
        <v>35114</v>
      </c>
      <c r="Y11242" s="6" t="s">
        <v>12299</v>
      </c>
      <c r="Z11242" s="6" t="s">
        <v>16096</v>
      </c>
    </row>
    <row r="11243" spans="1:26" x14ac:dyDescent="0.3">
      <c r="A11243" s="6">
        <v>24128</v>
      </c>
      <c r="B11243" s="6" t="s">
        <v>35130</v>
      </c>
      <c r="C11243" s="6" t="s">
        <v>35131</v>
      </c>
      <c r="D11243" s="6">
        <v>12</v>
      </c>
      <c r="E11243" s="6">
        <v>0</v>
      </c>
      <c r="F11243" s="6"/>
      <c r="G11243" s="6">
        <v>0</v>
      </c>
      <c r="H11243" s="6"/>
      <c r="I11243" s="6"/>
      <c r="J11243" s="6"/>
      <c r="K11243" s="6">
        <v>0</v>
      </c>
      <c r="L11243" s="6" t="s">
        <v>12295</v>
      </c>
      <c r="M11243" s="6">
        <v>63</v>
      </c>
      <c r="N11243" s="6" t="e">
        <f>VLOOKUP(A11243,web_archive!D:AB,18,FALSE)</f>
        <v>#N/A</v>
      </c>
      <c r="O11243" s="6">
        <v>2</v>
      </c>
      <c r="P11243" s="6">
        <v>262144</v>
      </c>
      <c r="Q11243" s="6"/>
      <c r="R11243" s="6">
        <v>1</v>
      </c>
      <c r="S11243" s="6">
        <v>1</v>
      </c>
      <c r="T11243" s="6"/>
      <c r="U11243" s="6" t="s">
        <v>16154</v>
      </c>
      <c r="V11243" s="6" t="s">
        <v>28539</v>
      </c>
      <c r="W11243" s="6" t="s">
        <v>35127</v>
      </c>
      <c r="X11243" s="6" t="s">
        <v>35114</v>
      </c>
      <c r="Y11243" s="6" t="s">
        <v>12299</v>
      </c>
      <c r="Z11243" s="6" t="s">
        <v>16096</v>
      </c>
    </row>
    <row r="11244" spans="1:26" x14ac:dyDescent="0.3">
      <c r="A11244" s="6">
        <v>24129</v>
      </c>
      <c r="B11244" s="6" t="s">
        <v>35132</v>
      </c>
      <c r="C11244" s="6" t="s">
        <v>35133</v>
      </c>
      <c r="D11244" s="6">
        <v>12</v>
      </c>
      <c r="E11244" s="6">
        <v>0</v>
      </c>
      <c r="F11244" s="6"/>
      <c r="G11244" s="6">
        <v>0</v>
      </c>
      <c r="H11244" s="6"/>
      <c r="I11244" s="6"/>
      <c r="J11244" s="6"/>
      <c r="K11244" s="6">
        <v>0</v>
      </c>
      <c r="L11244" s="6" t="s">
        <v>12295</v>
      </c>
      <c r="M11244" s="6">
        <v>63</v>
      </c>
      <c r="N11244" s="6" t="e">
        <f>VLOOKUP(A11244,web_archive!D:AB,18,FALSE)</f>
        <v>#N/A</v>
      </c>
      <c r="O11244" s="6">
        <v>2</v>
      </c>
      <c r="P11244" s="6">
        <v>131072</v>
      </c>
      <c r="Q11244" s="6"/>
      <c r="R11244" s="6">
        <v>1</v>
      </c>
      <c r="S11244" s="6">
        <v>1</v>
      </c>
      <c r="T11244" s="6"/>
      <c r="U11244" s="6" t="s">
        <v>16154</v>
      </c>
      <c r="V11244" s="6" t="s">
        <v>28539</v>
      </c>
      <c r="W11244" s="6" t="s">
        <v>35127</v>
      </c>
      <c r="X11244" s="6" t="s">
        <v>35114</v>
      </c>
      <c r="Y11244" s="6" t="s">
        <v>12299</v>
      </c>
      <c r="Z11244" s="6" t="s">
        <v>16096</v>
      </c>
    </row>
    <row r="11245" spans="1:26" x14ac:dyDescent="0.3">
      <c r="A11245" s="6">
        <v>24130</v>
      </c>
      <c r="B11245" s="6" t="s">
        <v>35134</v>
      </c>
      <c r="C11245" s="6" t="s">
        <v>35135</v>
      </c>
      <c r="D11245" s="6">
        <v>12</v>
      </c>
      <c r="E11245" s="6">
        <v>0</v>
      </c>
      <c r="F11245" s="6"/>
      <c r="G11245" s="6">
        <v>0</v>
      </c>
      <c r="H11245" s="6"/>
      <c r="I11245" s="6"/>
      <c r="J11245" s="6"/>
      <c r="K11245" s="6">
        <v>0</v>
      </c>
      <c r="L11245" s="6" t="s">
        <v>12295</v>
      </c>
      <c r="M11245" s="6">
        <v>63</v>
      </c>
      <c r="N11245" s="6" t="e">
        <f>VLOOKUP(A11245,web_archive!D:AB,18,FALSE)</f>
        <v>#N/A</v>
      </c>
      <c r="O11245" s="6">
        <v>2</v>
      </c>
      <c r="P11245" s="6">
        <v>1048576</v>
      </c>
      <c r="Q11245" s="6"/>
      <c r="R11245" s="6">
        <v>1</v>
      </c>
      <c r="S11245" s="6">
        <v>1</v>
      </c>
      <c r="T11245" s="6"/>
      <c r="U11245" s="6" t="s">
        <v>16154</v>
      </c>
      <c r="V11245" s="6" t="s">
        <v>28539</v>
      </c>
      <c r="W11245" s="6" t="s">
        <v>35127</v>
      </c>
      <c r="X11245" s="6" t="s">
        <v>35114</v>
      </c>
      <c r="Y11245" s="6" t="s">
        <v>12299</v>
      </c>
      <c r="Z11245" s="6" t="s">
        <v>16096</v>
      </c>
    </row>
    <row r="11246" spans="1:26" x14ac:dyDescent="0.3">
      <c r="A11246" s="6">
        <v>24131</v>
      </c>
      <c r="B11246" s="6" t="s">
        <v>35136</v>
      </c>
      <c r="C11246" s="6" t="s">
        <v>35137</v>
      </c>
      <c r="D11246" s="6">
        <v>12</v>
      </c>
      <c r="E11246" s="6">
        <v>0</v>
      </c>
      <c r="F11246" s="6"/>
      <c r="G11246" s="6">
        <v>0</v>
      </c>
      <c r="H11246" s="6"/>
      <c r="I11246" s="6"/>
      <c r="J11246" s="6"/>
      <c r="K11246" s="6">
        <v>0</v>
      </c>
      <c r="L11246" s="6" t="s">
        <v>12295</v>
      </c>
      <c r="M11246" s="6">
        <v>63</v>
      </c>
      <c r="N11246" s="6" t="e">
        <f>VLOOKUP(A11246,web_archive!D:AB,18,FALSE)</f>
        <v>#N/A</v>
      </c>
      <c r="O11246" s="6">
        <v>2</v>
      </c>
      <c r="P11246" s="6">
        <v>2097152</v>
      </c>
      <c r="Q11246" s="6"/>
      <c r="R11246" s="6">
        <v>1</v>
      </c>
      <c r="S11246" s="6">
        <v>1</v>
      </c>
      <c r="T11246" s="6"/>
      <c r="U11246" s="6" t="s">
        <v>16154</v>
      </c>
      <c r="V11246" s="6" t="s">
        <v>28539</v>
      </c>
      <c r="W11246" s="6" t="s">
        <v>35127</v>
      </c>
      <c r="X11246" s="6" t="s">
        <v>35114</v>
      </c>
      <c r="Y11246" s="6" t="s">
        <v>12299</v>
      </c>
      <c r="Z11246" s="6" t="s">
        <v>16096</v>
      </c>
    </row>
    <row r="11247" spans="1:26" x14ac:dyDescent="0.3">
      <c r="A11247" s="6">
        <v>24132</v>
      </c>
      <c r="B11247" s="6" t="s">
        <v>35138</v>
      </c>
      <c r="C11247" s="6" t="s">
        <v>35139</v>
      </c>
      <c r="D11247" s="6">
        <v>12</v>
      </c>
      <c r="E11247" s="6">
        <v>0</v>
      </c>
      <c r="F11247" s="6"/>
      <c r="G11247" s="6">
        <v>0</v>
      </c>
      <c r="H11247" s="6"/>
      <c r="I11247" s="6"/>
      <c r="J11247" s="6"/>
      <c r="K11247" s="6">
        <v>0</v>
      </c>
      <c r="L11247" s="6" t="s">
        <v>12295</v>
      </c>
      <c r="M11247" s="6">
        <v>63</v>
      </c>
      <c r="N11247" s="6" t="e">
        <f>VLOOKUP(A11247,web_archive!D:AB,18,FALSE)</f>
        <v>#N/A</v>
      </c>
      <c r="O11247" s="6">
        <v>2</v>
      </c>
      <c r="P11247" s="6">
        <v>65536</v>
      </c>
      <c r="Q11247" s="6"/>
      <c r="R11247" s="6">
        <v>1</v>
      </c>
      <c r="S11247" s="6">
        <v>1</v>
      </c>
      <c r="T11247" s="6"/>
      <c r="U11247" s="6" t="s">
        <v>16167</v>
      </c>
      <c r="V11247" s="6" t="s">
        <v>28539</v>
      </c>
      <c r="W11247" s="6" t="s">
        <v>14952</v>
      </c>
      <c r="X11247" s="6" t="s">
        <v>35114</v>
      </c>
      <c r="Y11247" s="6" t="s">
        <v>12299</v>
      </c>
      <c r="Z11247" s="6" t="s">
        <v>16168</v>
      </c>
    </row>
    <row r="11248" spans="1:26" x14ac:dyDescent="0.3">
      <c r="A11248" s="6">
        <v>24133</v>
      </c>
      <c r="B11248" s="6" t="s">
        <v>35140</v>
      </c>
      <c r="C11248" s="6" t="s">
        <v>35141</v>
      </c>
      <c r="D11248" s="6">
        <v>12</v>
      </c>
      <c r="E11248" s="6">
        <v>0</v>
      </c>
      <c r="F11248" s="6"/>
      <c r="G11248" s="6">
        <v>0</v>
      </c>
      <c r="H11248" s="6"/>
      <c r="I11248" s="6"/>
      <c r="J11248" s="6"/>
      <c r="K11248" s="6">
        <v>0</v>
      </c>
      <c r="L11248" s="6" t="s">
        <v>12295</v>
      </c>
      <c r="M11248" s="6">
        <v>63</v>
      </c>
      <c r="N11248" s="6" t="e">
        <f>VLOOKUP(A11248,web_archive!D:AB,18,FALSE)</f>
        <v>#N/A</v>
      </c>
      <c r="O11248" s="6">
        <v>2</v>
      </c>
      <c r="P11248" s="6">
        <v>524288</v>
      </c>
      <c r="Q11248" s="6"/>
      <c r="R11248" s="6">
        <v>1</v>
      </c>
      <c r="S11248" s="6">
        <v>1</v>
      </c>
      <c r="T11248" s="6"/>
      <c r="U11248" s="6" t="s">
        <v>16167</v>
      </c>
      <c r="V11248" s="6" t="s">
        <v>28539</v>
      </c>
      <c r="W11248" s="6" t="s">
        <v>14952</v>
      </c>
      <c r="X11248" s="6" t="s">
        <v>35114</v>
      </c>
      <c r="Y11248" s="6" t="s">
        <v>12299</v>
      </c>
      <c r="Z11248" s="6" t="s">
        <v>16168</v>
      </c>
    </row>
    <row r="11249" spans="1:26" x14ac:dyDescent="0.3">
      <c r="A11249" s="6">
        <v>24134</v>
      </c>
      <c r="B11249" s="6" t="s">
        <v>35142</v>
      </c>
      <c r="C11249" s="6" t="s">
        <v>35143</v>
      </c>
      <c r="D11249" s="6">
        <v>12</v>
      </c>
      <c r="E11249" s="6">
        <v>0</v>
      </c>
      <c r="F11249" s="6"/>
      <c r="G11249" s="6">
        <v>0</v>
      </c>
      <c r="H11249" s="6"/>
      <c r="I11249" s="6"/>
      <c r="J11249" s="6"/>
      <c r="K11249" s="6">
        <v>0</v>
      </c>
      <c r="L11249" s="6" t="s">
        <v>12295</v>
      </c>
      <c r="M11249" s="6">
        <v>63</v>
      </c>
      <c r="N11249" s="6" t="e">
        <f>VLOOKUP(A11249,web_archive!D:AB,18,FALSE)</f>
        <v>#N/A</v>
      </c>
      <c r="O11249" s="6">
        <v>2</v>
      </c>
      <c r="P11249" s="6">
        <v>262144</v>
      </c>
      <c r="Q11249" s="6"/>
      <c r="R11249" s="6">
        <v>1</v>
      </c>
      <c r="S11249" s="6">
        <v>1</v>
      </c>
      <c r="T11249" s="6"/>
      <c r="U11249" s="6" t="s">
        <v>16167</v>
      </c>
      <c r="V11249" s="6" t="s">
        <v>28539</v>
      </c>
      <c r="W11249" s="6" t="s">
        <v>14952</v>
      </c>
      <c r="X11249" s="6" t="s">
        <v>35114</v>
      </c>
      <c r="Y11249" s="6" t="s">
        <v>12299</v>
      </c>
      <c r="Z11249" s="6" t="s">
        <v>16168</v>
      </c>
    </row>
    <row r="11250" spans="1:26" x14ac:dyDescent="0.3">
      <c r="A11250" s="6">
        <v>24135</v>
      </c>
      <c r="B11250" s="6" t="s">
        <v>35144</v>
      </c>
      <c r="C11250" s="6" t="s">
        <v>35145</v>
      </c>
      <c r="D11250" s="6">
        <v>12</v>
      </c>
      <c r="E11250" s="6">
        <v>0</v>
      </c>
      <c r="F11250" s="6"/>
      <c r="G11250" s="6">
        <v>0</v>
      </c>
      <c r="H11250" s="6"/>
      <c r="I11250" s="6"/>
      <c r="J11250" s="6"/>
      <c r="K11250" s="6">
        <v>0</v>
      </c>
      <c r="L11250" s="6" t="s">
        <v>12295</v>
      </c>
      <c r="M11250" s="6">
        <v>63</v>
      </c>
      <c r="N11250" s="6" t="e">
        <f>VLOOKUP(A11250,web_archive!D:AB,18,FALSE)</f>
        <v>#N/A</v>
      </c>
      <c r="O11250" s="6">
        <v>2</v>
      </c>
      <c r="P11250" s="6">
        <v>131072</v>
      </c>
      <c r="Q11250" s="6"/>
      <c r="R11250" s="6">
        <v>1</v>
      </c>
      <c r="S11250" s="6">
        <v>1</v>
      </c>
      <c r="T11250" s="6"/>
      <c r="U11250" s="6" t="s">
        <v>16167</v>
      </c>
      <c r="V11250" s="6" t="s">
        <v>28539</v>
      </c>
      <c r="W11250" s="6" t="s">
        <v>14952</v>
      </c>
      <c r="X11250" s="6" t="s">
        <v>35114</v>
      </c>
      <c r="Y11250" s="6" t="s">
        <v>12299</v>
      </c>
      <c r="Z11250" s="6" t="s">
        <v>16168</v>
      </c>
    </row>
    <row r="11251" spans="1:26" x14ac:dyDescent="0.3">
      <c r="A11251" s="6">
        <v>24136</v>
      </c>
      <c r="B11251" s="6" t="s">
        <v>35146</v>
      </c>
      <c r="C11251" s="6" t="s">
        <v>35147</v>
      </c>
      <c r="D11251" s="6">
        <v>12</v>
      </c>
      <c r="E11251" s="6">
        <v>0</v>
      </c>
      <c r="F11251" s="6"/>
      <c r="G11251" s="6">
        <v>0</v>
      </c>
      <c r="H11251" s="6"/>
      <c r="I11251" s="6"/>
      <c r="J11251" s="6"/>
      <c r="K11251" s="6">
        <v>0</v>
      </c>
      <c r="L11251" s="6" t="s">
        <v>12295</v>
      </c>
      <c r="M11251" s="6">
        <v>63</v>
      </c>
      <c r="N11251" s="6" t="e">
        <f>VLOOKUP(A11251,web_archive!D:AB,18,FALSE)</f>
        <v>#N/A</v>
      </c>
      <c r="O11251" s="6">
        <v>2</v>
      </c>
      <c r="P11251" s="6">
        <v>1048576</v>
      </c>
      <c r="Q11251" s="6"/>
      <c r="R11251" s="6">
        <v>1</v>
      </c>
      <c r="S11251" s="6">
        <v>1</v>
      </c>
      <c r="T11251" s="6"/>
      <c r="U11251" s="6" t="s">
        <v>16167</v>
      </c>
      <c r="V11251" s="6" t="s">
        <v>28539</v>
      </c>
      <c r="W11251" s="6" t="s">
        <v>14952</v>
      </c>
      <c r="X11251" s="6" t="s">
        <v>35114</v>
      </c>
      <c r="Y11251" s="6" t="s">
        <v>12299</v>
      </c>
      <c r="Z11251" s="6" t="s">
        <v>16168</v>
      </c>
    </row>
    <row r="11252" spans="1:26" x14ac:dyDescent="0.3">
      <c r="A11252" s="6">
        <v>24137</v>
      </c>
      <c r="B11252" s="6" t="s">
        <v>35148</v>
      </c>
      <c r="C11252" s="6" t="s">
        <v>35149</v>
      </c>
      <c r="D11252" s="6">
        <v>12</v>
      </c>
      <c r="E11252" s="6">
        <v>0</v>
      </c>
      <c r="F11252" s="6"/>
      <c r="G11252" s="6">
        <v>0</v>
      </c>
      <c r="H11252" s="6"/>
      <c r="I11252" s="6"/>
      <c r="J11252" s="6"/>
      <c r="K11252" s="6">
        <v>0</v>
      </c>
      <c r="L11252" s="6" t="s">
        <v>12295</v>
      </c>
      <c r="M11252" s="6">
        <v>63</v>
      </c>
      <c r="N11252" s="6" t="e">
        <f>VLOOKUP(A11252,web_archive!D:AB,18,FALSE)</f>
        <v>#N/A</v>
      </c>
      <c r="O11252" s="6">
        <v>2</v>
      </c>
      <c r="P11252" s="6">
        <v>2097152</v>
      </c>
      <c r="Q11252" s="6"/>
      <c r="R11252" s="6">
        <v>1</v>
      </c>
      <c r="S11252" s="6">
        <v>1</v>
      </c>
      <c r="T11252" s="6"/>
      <c r="U11252" s="6" t="s">
        <v>16167</v>
      </c>
      <c r="V11252" s="6" t="s">
        <v>28539</v>
      </c>
      <c r="W11252" s="6" t="s">
        <v>14952</v>
      </c>
      <c r="X11252" s="6" t="s">
        <v>35114</v>
      </c>
      <c r="Y11252" s="6" t="s">
        <v>12299</v>
      </c>
      <c r="Z11252" s="6" t="s">
        <v>16168</v>
      </c>
    </row>
    <row r="11253" spans="1:26" x14ac:dyDescent="0.3">
      <c r="A11253" s="6">
        <v>24138</v>
      </c>
      <c r="B11253" s="6" t="s">
        <v>35150</v>
      </c>
      <c r="C11253" s="6" t="s">
        <v>35151</v>
      </c>
      <c r="D11253" s="6">
        <v>12</v>
      </c>
      <c r="E11253" s="6">
        <v>0</v>
      </c>
      <c r="F11253" s="6"/>
      <c r="G11253" s="6">
        <v>0</v>
      </c>
      <c r="H11253" s="6"/>
      <c r="I11253" s="6"/>
      <c r="J11253" s="6"/>
      <c r="K11253" s="6">
        <v>0</v>
      </c>
      <c r="L11253" s="6" t="s">
        <v>12295</v>
      </c>
      <c r="M11253" s="6">
        <v>63</v>
      </c>
      <c r="N11253" s="6" t="e">
        <f>VLOOKUP(A11253,web_archive!D:AB,18,FALSE)</f>
        <v>#N/A</v>
      </c>
      <c r="O11253" s="6">
        <v>2</v>
      </c>
      <c r="P11253" s="6">
        <v>65536</v>
      </c>
      <c r="Q11253" s="6"/>
      <c r="R11253" s="6">
        <v>1</v>
      </c>
      <c r="S11253" s="6">
        <v>1</v>
      </c>
      <c r="T11253" s="6"/>
      <c r="U11253" s="6" t="s">
        <v>16152</v>
      </c>
      <c r="V11253" s="6" t="s">
        <v>28539</v>
      </c>
      <c r="W11253" s="6" t="s">
        <v>16268</v>
      </c>
      <c r="X11253" s="6" t="s">
        <v>35114</v>
      </c>
      <c r="Y11253" s="6" t="s">
        <v>12299</v>
      </c>
      <c r="Z11253" s="6" t="s">
        <v>12299</v>
      </c>
    </row>
    <row r="11254" spans="1:26" x14ac:dyDescent="0.3">
      <c r="A11254" s="6">
        <v>24139</v>
      </c>
      <c r="B11254" s="6" t="s">
        <v>35152</v>
      </c>
      <c r="C11254" s="6" t="s">
        <v>35153</v>
      </c>
      <c r="D11254" s="6">
        <v>12</v>
      </c>
      <c r="E11254" s="6">
        <v>0</v>
      </c>
      <c r="F11254" s="6"/>
      <c r="G11254" s="6">
        <v>0</v>
      </c>
      <c r="H11254" s="6"/>
      <c r="I11254" s="6"/>
      <c r="J11254" s="6"/>
      <c r="K11254" s="6">
        <v>0</v>
      </c>
      <c r="L11254" s="6" t="s">
        <v>12295</v>
      </c>
      <c r="M11254" s="6">
        <v>63</v>
      </c>
      <c r="N11254" s="6" t="e">
        <f>VLOOKUP(A11254,web_archive!D:AB,18,FALSE)</f>
        <v>#N/A</v>
      </c>
      <c r="O11254" s="6">
        <v>2</v>
      </c>
      <c r="P11254" s="6">
        <v>524288</v>
      </c>
      <c r="Q11254" s="6"/>
      <c r="R11254" s="6">
        <v>1</v>
      </c>
      <c r="S11254" s="6">
        <v>1</v>
      </c>
      <c r="T11254" s="6"/>
      <c r="U11254" s="6" t="s">
        <v>16152</v>
      </c>
      <c r="V11254" s="6" t="s">
        <v>28539</v>
      </c>
      <c r="W11254" s="6" t="s">
        <v>16268</v>
      </c>
      <c r="X11254" s="6" t="s">
        <v>35114</v>
      </c>
      <c r="Y11254" s="6" t="s">
        <v>12299</v>
      </c>
      <c r="Z11254" s="6" t="s">
        <v>12299</v>
      </c>
    </row>
    <row r="11255" spans="1:26" x14ac:dyDescent="0.3">
      <c r="A11255" s="6">
        <v>24140</v>
      </c>
      <c r="B11255" s="6" t="s">
        <v>35154</v>
      </c>
      <c r="C11255" s="6" t="s">
        <v>35155</v>
      </c>
      <c r="D11255" s="6">
        <v>12</v>
      </c>
      <c r="E11255" s="6">
        <v>0</v>
      </c>
      <c r="F11255" s="6"/>
      <c r="G11255" s="6">
        <v>0</v>
      </c>
      <c r="H11255" s="6"/>
      <c r="I11255" s="6"/>
      <c r="J11255" s="6"/>
      <c r="K11255" s="6">
        <v>0</v>
      </c>
      <c r="L11255" s="6" t="s">
        <v>12295</v>
      </c>
      <c r="M11255" s="6">
        <v>63</v>
      </c>
      <c r="N11255" s="6" t="e">
        <f>VLOOKUP(A11255,web_archive!D:AB,18,FALSE)</f>
        <v>#N/A</v>
      </c>
      <c r="O11255" s="6">
        <v>2</v>
      </c>
      <c r="P11255" s="6">
        <v>262144</v>
      </c>
      <c r="Q11255" s="6"/>
      <c r="R11255" s="6">
        <v>1</v>
      </c>
      <c r="S11255" s="6">
        <v>1</v>
      </c>
      <c r="T11255" s="6"/>
      <c r="U11255" s="6" t="s">
        <v>16152</v>
      </c>
      <c r="V11255" s="6" t="s">
        <v>28539</v>
      </c>
      <c r="W11255" s="6" t="s">
        <v>16268</v>
      </c>
      <c r="X11255" s="6" t="s">
        <v>35114</v>
      </c>
      <c r="Y11255" s="6" t="s">
        <v>12299</v>
      </c>
      <c r="Z11255" s="6" t="s">
        <v>12299</v>
      </c>
    </row>
    <row r="11256" spans="1:26" x14ac:dyDescent="0.3">
      <c r="A11256" s="6">
        <v>24141</v>
      </c>
      <c r="B11256" s="6" t="s">
        <v>35156</v>
      </c>
      <c r="C11256" s="6" t="s">
        <v>35157</v>
      </c>
      <c r="D11256" s="6">
        <v>12</v>
      </c>
      <c r="E11256" s="6">
        <v>0</v>
      </c>
      <c r="F11256" s="6"/>
      <c r="G11256" s="6">
        <v>0</v>
      </c>
      <c r="H11256" s="6"/>
      <c r="I11256" s="6"/>
      <c r="J11256" s="6"/>
      <c r="K11256" s="6">
        <v>0</v>
      </c>
      <c r="L11256" s="6" t="s">
        <v>12295</v>
      </c>
      <c r="M11256" s="6">
        <v>63</v>
      </c>
      <c r="N11256" s="6" t="e">
        <f>VLOOKUP(A11256,web_archive!D:AB,18,FALSE)</f>
        <v>#N/A</v>
      </c>
      <c r="O11256" s="6">
        <v>2</v>
      </c>
      <c r="P11256" s="6">
        <v>131072</v>
      </c>
      <c r="Q11256" s="6"/>
      <c r="R11256" s="6">
        <v>1</v>
      </c>
      <c r="S11256" s="6">
        <v>1</v>
      </c>
      <c r="T11256" s="6"/>
      <c r="U11256" s="6" t="s">
        <v>16152</v>
      </c>
      <c r="V11256" s="6" t="s">
        <v>28539</v>
      </c>
      <c r="W11256" s="6" t="s">
        <v>16268</v>
      </c>
      <c r="X11256" s="6" t="s">
        <v>35114</v>
      </c>
      <c r="Y11256" s="6" t="s">
        <v>12299</v>
      </c>
      <c r="Z11256" s="6" t="s">
        <v>12299</v>
      </c>
    </row>
    <row r="11257" spans="1:26" x14ac:dyDescent="0.3">
      <c r="A11257" s="6">
        <v>24142</v>
      </c>
      <c r="B11257" s="6" t="s">
        <v>35158</v>
      </c>
      <c r="C11257" s="6" t="s">
        <v>35159</v>
      </c>
      <c r="D11257" s="6">
        <v>12</v>
      </c>
      <c r="E11257" s="6">
        <v>0</v>
      </c>
      <c r="F11257" s="6"/>
      <c r="G11257" s="6">
        <v>0</v>
      </c>
      <c r="H11257" s="6"/>
      <c r="I11257" s="6"/>
      <c r="J11257" s="6"/>
      <c r="K11257" s="6">
        <v>0</v>
      </c>
      <c r="L11257" s="6" t="s">
        <v>12295</v>
      </c>
      <c r="M11257" s="6">
        <v>63</v>
      </c>
      <c r="N11257" s="6" t="e">
        <f>VLOOKUP(A11257,web_archive!D:AB,18,FALSE)</f>
        <v>#N/A</v>
      </c>
      <c r="O11257" s="6">
        <v>2</v>
      </c>
      <c r="P11257" s="6">
        <v>1048576</v>
      </c>
      <c r="Q11257" s="6"/>
      <c r="R11257" s="6">
        <v>1</v>
      </c>
      <c r="S11257" s="6">
        <v>1</v>
      </c>
      <c r="T11257" s="6"/>
      <c r="U11257" s="6" t="s">
        <v>16152</v>
      </c>
      <c r="V11257" s="6" t="s">
        <v>28539</v>
      </c>
      <c r="W11257" s="6" t="s">
        <v>16268</v>
      </c>
      <c r="X11257" s="6" t="s">
        <v>35114</v>
      </c>
      <c r="Y11257" s="6" t="s">
        <v>12299</v>
      </c>
      <c r="Z11257" s="6" t="s">
        <v>12299</v>
      </c>
    </row>
    <row r="11258" spans="1:26" x14ac:dyDescent="0.3">
      <c r="A11258" s="6">
        <v>24143</v>
      </c>
      <c r="B11258" s="6" t="s">
        <v>35160</v>
      </c>
      <c r="C11258" s="6" t="s">
        <v>35161</v>
      </c>
      <c r="D11258" s="6">
        <v>12</v>
      </c>
      <c r="E11258" s="6">
        <v>0</v>
      </c>
      <c r="F11258" s="6"/>
      <c r="G11258" s="6">
        <v>0</v>
      </c>
      <c r="H11258" s="6"/>
      <c r="I11258" s="6"/>
      <c r="J11258" s="6"/>
      <c r="K11258" s="6">
        <v>0</v>
      </c>
      <c r="L11258" s="6" t="s">
        <v>12295</v>
      </c>
      <c r="M11258" s="6">
        <v>63</v>
      </c>
      <c r="N11258" s="6" t="e">
        <f>VLOOKUP(A11258,web_archive!D:AB,18,FALSE)</f>
        <v>#N/A</v>
      </c>
      <c r="O11258" s="6">
        <v>2</v>
      </c>
      <c r="P11258" s="6">
        <v>2097152</v>
      </c>
      <c r="Q11258" s="6"/>
      <c r="R11258" s="6">
        <v>1</v>
      </c>
      <c r="S11258" s="6">
        <v>1</v>
      </c>
      <c r="T11258" s="6"/>
      <c r="U11258" s="6" t="s">
        <v>16152</v>
      </c>
      <c r="V11258" s="6" t="s">
        <v>28539</v>
      </c>
      <c r="W11258" s="6" t="s">
        <v>16268</v>
      </c>
      <c r="X11258" s="6" t="s">
        <v>35114</v>
      </c>
      <c r="Y11258" s="6" t="s">
        <v>12299</v>
      </c>
      <c r="Z11258" s="6" t="s">
        <v>12299</v>
      </c>
    </row>
    <row r="11259" spans="1:26" x14ac:dyDescent="0.3">
      <c r="A11259" s="6">
        <v>24144</v>
      </c>
      <c r="B11259" s="6" t="s">
        <v>35162</v>
      </c>
      <c r="C11259" s="6" t="s">
        <v>35163</v>
      </c>
      <c r="D11259" s="6">
        <v>12</v>
      </c>
      <c r="E11259" s="6">
        <v>0</v>
      </c>
      <c r="F11259" s="6"/>
      <c r="G11259" s="6">
        <v>0</v>
      </c>
      <c r="H11259" s="6"/>
      <c r="I11259" s="6"/>
      <c r="J11259" s="6"/>
      <c r="K11259" s="6">
        <v>0</v>
      </c>
      <c r="L11259" s="6" t="s">
        <v>12295</v>
      </c>
      <c r="M11259" s="6">
        <v>63</v>
      </c>
      <c r="N11259" s="6" t="e">
        <f>VLOOKUP(A11259,web_archive!D:AB,18,FALSE)</f>
        <v>#N/A</v>
      </c>
      <c r="O11259" s="6">
        <v>2</v>
      </c>
      <c r="P11259" s="6">
        <v>65536</v>
      </c>
      <c r="Q11259" s="6"/>
      <c r="R11259" s="6">
        <v>1</v>
      </c>
      <c r="S11259" s="6">
        <v>1</v>
      </c>
      <c r="T11259" s="6"/>
      <c r="U11259" s="6" t="s">
        <v>16190</v>
      </c>
      <c r="V11259" s="6" t="s">
        <v>28539</v>
      </c>
      <c r="W11259" s="6" t="s">
        <v>31198</v>
      </c>
      <c r="X11259" s="6" t="s">
        <v>35114</v>
      </c>
      <c r="Y11259" s="6" t="s">
        <v>12299</v>
      </c>
      <c r="Z11259" s="6" t="s">
        <v>12299</v>
      </c>
    </row>
    <row r="11260" spans="1:26" x14ac:dyDescent="0.3">
      <c r="A11260" s="6">
        <v>24145</v>
      </c>
      <c r="B11260" s="6" t="s">
        <v>35164</v>
      </c>
      <c r="C11260" s="6" t="s">
        <v>35165</v>
      </c>
      <c r="D11260" s="6">
        <v>12</v>
      </c>
      <c r="E11260" s="6">
        <v>0</v>
      </c>
      <c r="F11260" s="6"/>
      <c r="G11260" s="6">
        <v>0</v>
      </c>
      <c r="H11260" s="6"/>
      <c r="I11260" s="6"/>
      <c r="J11260" s="6"/>
      <c r="K11260" s="6">
        <v>0</v>
      </c>
      <c r="L11260" s="6" t="s">
        <v>12295</v>
      </c>
      <c r="M11260" s="6">
        <v>63</v>
      </c>
      <c r="N11260" s="6" t="e">
        <f>VLOOKUP(A11260,web_archive!D:AB,18,FALSE)</f>
        <v>#N/A</v>
      </c>
      <c r="O11260" s="6">
        <v>2</v>
      </c>
      <c r="P11260" s="6">
        <v>524288</v>
      </c>
      <c r="Q11260" s="6"/>
      <c r="R11260" s="6">
        <v>1</v>
      </c>
      <c r="S11260" s="6">
        <v>1</v>
      </c>
      <c r="T11260" s="6"/>
      <c r="U11260" s="6" t="s">
        <v>16190</v>
      </c>
      <c r="V11260" s="6" t="s">
        <v>28539</v>
      </c>
      <c r="W11260" s="6" t="s">
        <v>31198</v>
      </c>
      <c r="X11260" s="6" t="s">
        <v>35114</v>
      </c>
      <c r="Y11260" s="6" t="s">
        <v>12299</v>
      </c>
      <c r="Z11260" s="6" t="s">
        <v>12299</v>
      </c>
    </row>
    <row r="11261" spans="1:26" x14ac:dyDescent="0.3">
      <c r="A11261" s="6">
        <v>24146</v>
      </c>
      <c r="B11261" s="6" t="s">
        <v>35166</v>
      </c>
      <c r="C11261" s="6" t="s">
        <v>35167</v>
      </c>
      <c r="D11261" s="6">
        <v>12</v>
      </c>
      <c r="E11261" s="6">
        <v>0</v>
      </c>
      <c r="F11261" s="6"/>
      <c r="G11261" s="6">
        <v>0</v>
      </c>
      <c r="H11261" s="6"/>
      <c r="I11261" s="6"/>
      <c r="J11261" s="6"/>
      <c r="K11261" s="6">
        <v>0</v>
      </c>
      <c r="L11261" s="6" t="s">
        <v>12295</v>
      </c>
      <c r="M11261" s="6">
        <v>63</v>
      </c>
      <c r="N11261" s="6" t="e">
        <f>VLOOKUP(A11261,web_archive!D:AB,18,FALSE)</f>
        <v>#N/A</v>
      </c>
      <c r="O11261" s="6">
        <v>2</v>
      </c>
      <c r="P11261" s="6">
        <v>262144</v>
      </c>
      <c r="Q11261" s="6"/>
      <c r="R11261" s="6">
        <v>1</v>
      </c>
      <c r="S11261" s="6">
        <v>1</v>
      </c>
      <c r="T11261" s="6"/>
      <c r="U11261" s="6" t="s">
        <v>16190</v>
      </c>
      <c r="V11261" s="6" t="s">
        <v>28539</v>
      </c>
      <c r="W11261" s="6" t="s">
        <v>31198</v>
      </c>
      <c r="X11261" s="6" t="s">
        <v>35114</v>
      </c>
      <c r="Y11261" s="6" t="s">
        <v>12299</v>
      </c>
      <c r="Z11261" s="6" t="s">
        <v>12299</v>
      </c>
    </row>
    <row r="11262" spans="1:26" x14ac:dyDescent="0.3">
      <c r="A11262" s="6">
        <v>24147</v>
      </c>
      <c r="B11262" s="6" t="s">
        <v>35168</v>
      </c>
      <c r="C11262" s="6" t="s">
        <v>35169</v>
      </c>
      <c r="D11262" s="6">
        <v>12</v>
      </c>
      <c r="E11262" s="6">
        <v>0</v>
      </c>
      <c r="F11262" s="6"/>
      <c r="G11262" s="6">
        <v>0</v>
      </c>
      <c r="H11262" s="6"/>
      <c r="I11262" s="6"/>
      <c r="J11262" s="6"/>
      <c r="K11262" s="6">
        <v>0</v>
      </c>
      <c r="L11262" s="6" t="s">
        <v>12295</v>
      </c>
      <c r="M11262" s="6">
        <v>63</v>
      </c>
      <c r="N11262" s="6" t="e">
        <f>VLOOKUP(A11262,web_archive!D:AB,18,FALSE)</f>
        <v>#N/A</v>
      </c>
      <c r="O11262" s="6">
        <v>2</v>
      </c>
      <c r="P11262" s="6">
        <v>131072</v>
      </c>
      <c r="Q11262" s="6"/>
      <c r="R11262" s="6">
        <v>1</v>
      </c>
      <c r="S11262" s="6">
        <v>1</v>
      </c>
      <c r="T11262" s="6"/>
      <c r="U11262" s="6" t="s">
        <v>16190</v>
      </c>
      <c r="V11262" s="6" t="s">
        <v>28539</v>
      </c>
      <c r="W11262" s="6" t="s">
        <v>31198</v>
      </c>
      <c r="X11262" s="6" t="s">
        <v>35114</v>
      </c>
      <c r="Y11262" s="6" t="s">
        <v>12299</v>
      </c>
      <c r="Z11262" s="6" t="s">
        <v>12299</v>
      </c>
    </row>
    <row r="11263" spans="1:26" x14ac:dyDescent="0.3">
      <c r="A11263" s="6">
        <v>24148</v>
      </c>
      <c r="B11263" s="6" t="s">
        <v>35170</v>
      </c>
      <c r="C11263" s="6" t="s">
        <v>35171</v>
      </c>
      <c r="D11263" s="6">
        <v>12</v>
      </c>
      <c r="E11263" s="6">
        <v>0</v>
      </c>
      <c r="F11263" s="6"/>
      <c r="G11263" s="6">
        <v>0</v>
      </c>
      <c r="H11263" s="6"/>
      <c r="I11263" s="6"/>
      <c r="J11263" s="6"/>
      <c r="K11263" s="6">
        <v>0</v>
      </c>
      <c r="L11263" s="6" t="s">
        <v>12295</v>
      </c>
      <c r="M11263" s="6">
        <v>63</v>
      </c>
      <c r="N11263" s="6" t="e">
        <f>VLOOKUP(A11263,web_archive!D:AB,18,FALSE)</f>
        <v>#N/A</v>
      </c>
      <c r="O11263" s="6">
        <v>2</v>
      </c>
      <c r="P11263" s="6">
        <v>1048576</v>
      </c>
      <c r="Q11263" s="6"/>
      <c r="R11263" s="6">
        <v>1</v>
      </c>
      <c r="S11263" s="6">
        <v>1</v>
      </c>
      <c r="T11263" s="6"/>
      <c r="U11263" s="6" t="s">
        <v>16190</v>
      </c>
      <c r="V11263" s="6" t="s">
        <v>28539</v>
      </c>
      <c r="W11263" s="6" t="s">
        <v>31198</v>
      </c>
      <c r="X11263" s="6" t="s">
        <v>35114</v>
      </c>
      <c r="Y11263" s="6" t="s">
        <v>12299</v>
      </c>
      <c r="Z11263" s="6" t="s">
        <v>12299</v>
      </c>
    </row>
    <row r="11264" spans="1:26" x14ac:dyDescent="0.3">
      <c r="A11264" s="6">
        <v>24149</v>
      </c>
      <c r="B11264" s="6" t="s">
        <v>35172</v>
      </c>
      <c r="C11264" s="6" t="s">
        <v>35173</v>
      </c>
      <c r="D11264" s="6">
        <v>12</v>
      </c>
      <c r="E11264" s="6">
        <v>0</v>
      </c>
      <c r="F11264" s="6"/>
      <c r="G11264" s="6">
        <v>0</v>
      </c>
      <c r="H11264" s="6"/>
      <c r="I11264" s="6"/>
      <c r="J11264" s="6"/>
      <c r="K11264" s="6">
        <v>0</v>
      </c>
      <c r="L11264" s="6" t="s">
        <v>12295</v>
      </c>
      <c r="M11264" s="6">
        <v>63</v>
      </c>
      <c r="N11264" s="6" t="e">
        <f>VLOOKUP(A11264,web_archive!D:AB,18,FALSE)</f>
        <v>#N/A</v>
      </c>
      <c r="O11264" s="6">
        <v>2</v>
      </c>
      <c r="P11264" s="6">
        <v>2097152</v>
      </c>
      <c r="Q11264" s="6"/>
      <c r="R11264" s="6">
        <v>1</v>
      </c>
      <c r="S11264" s="6">
        <v>1</v>
      </c>
      <c r="T11264" s="6"/>
      <c r="U11264" s="6" t="s">
        <v>16190</v>
      </c>
      <c r="V11264" s="6" t="s">
        <v>28539</v>
      </c>
      <c r="W11264" s="6" t="s">
        <v>31198</v>
      </c>
      <c r="X11264" s="6" t="s">
        <v>35114</v>
      </c>
      <c r="Y11264" s="6" t="s">
        <v>12299</v>
      </c>
      <c r="Z11264" s="6" t="s">
        <v>12299</v>
      </c>
    </row>
    <row r="11265" spans="1:25" x14ac:dyDescent="0.3">
      <c r="A11265" s="6">
        <v>24150</v>
      </c>
      <c r="B11265" s="6" t="s">
        <v>35174</v>
      </c>
      <c r="C11265" s="6" t="s">
        <v>35175</v>
      </c>
      <c r="D11265" s="6">
        <v>12</v>
      </c>
      <c r="E11265" s="6">
        <v>0</v>
      </c>
      <c r="F11265" s="6"/>
      <c r="G11265" s="6">
        <v>0</v>
      </c>
      <c r="H11265" s="6"/>
      <c r="I11265" s="6"/>
      <c r="J11265" s="6"/>
      <c r="K11265" s="6">
        <v>0</v>
      </c>
      <c r="L11265" s="6" t="s">
        <v>12295</v>
      </c>
      <c r="M11265" s="6">
        <v>63</v>
      </c>
      <c r="N11265" s="6" t="e">
        <f>VLOOKUP(A11265,web_archive!D:AB,18,FALSE)</f>
        <v>#N/A</v>
      </c>
      <c r="O11265" s="6">
        <v>2</v>
      </c>
      <c r="P11265" s="6">
        <v>1048576</v>
      </c>
      <c r="Q11265" s="6"/>
      <c r="R11265" s="6">
        <v>1</v>
      </c>
      <c r="S11265" s="6">
        <v>1</v>
      </c>
      <c r="T11265" s="6"/>
      <c r="U11265" s="6" t="s">
        <v>13078</v>
      </c>
      <c r="V11265" s="6" t="s">
        <v>12748</v>
      </c>
      <c r="W11265" s="6" t="s">
        <v>35176</v>
      </c>
      <c r="X11265" s="6" t="s">
        <v>12299</v>
      </c>
      <c r="Y11265" s="6" t="s">
        <v>12299</v>
      </c>
    </row>
    <row r="11266" spans="1:25" x14ac:dyDescent="0.3">
      <c r="A11266" s="6">
        <v>24151</v>
      </c>
      <c r="B11266" s="6" t="s">
        <v>35177</v>
      </c>
      <c r="C11266" s="6" t="s">
        <v>35178</v>
      </c>
      <c r="D11266" s="6">
        <v>12</v>
      </c>
      <c r="E11266" s="6">
        <v>0</v>
      </c>
      <c r="F11266" s="6"/>
      <c r="G11266" s="6">
        <v>0</v>
      </c>
      <c r="H11266" s="6"/>
      <c r="I11266" s="6"/>
      <c r="J11266" s="6"/>
      <c r="K11266" s="6">
        <v>0</v>
      </c>
      <c r="L11266" s="6" t="s">
        <v>12295</v>
      </c>
      <c r="M11266" s="6">
        <v>63</v>
      </c>
      <c r="N11266" s="6" t="e">
        <f>VLOOKUP(A11266,web_archive!D:AB,18,FALSE)</f>
        <v>#N/A</v>
      </c>
      <c r="O11266" s="6">
        <v>2</v>
      </c>
      <c r="P11266" s="6">
        <v>2097152</v>
      </c>
      <c r="Q11266" s="6"/>
      <c r="R11266" s="6">
        <v>1</v>
      </c>
      <c r="S11266" s="6">
        <v>1</v>
      </c>
      <c r="T11266" s="6"/>
      <c r="U11266" s="6" t="s">
        <v>13078</v>
      </c>
      <c r="V11266" s="6" t="s">
        <v>12748</v>
      </c>
      <c r="W11266" s="6" t="s">
        <v>35176</v>
      </c>
      <c r="X11266" s="6" t="s">
        <v>12299</v>
      </c>
      <c r="Y11266" s="6" t="s">
        <v>12299</v>
      </c>
    </row>
    <row r="11267" spans="1:25" x14ac:dyDescent="0.3">
      <c r="A11267" s="6">
        <v>24152</v>
      </c>
      <c r="B11267" s="6" t="s">
        <v>35179</v>
      </c>
      <c r="C11267" s="6" t="s">
        <v>35180</v>
      </c>
      <c r="D11267" s="6">
        <v>12</v>
      </c>
      <c r="E11267" s="6">
        <v>0</v>
      </c>
      <c r="F11267" s="6"/>
      <c r="G11267" s="6">
        <v>0</v>
      </c>
      <c r="H11267" s="6"/>
      <c r="I11267" s="6"/>
      <c r="J11267" s="6"/>
      <c r="K11267" s="6">
        <v>0</v>
      </c>
      <c r="L11267" s="6" t="s">
        <v>12295</v>
      </c>
      <c r="M11267" s="6">
        <v>63</v>
      </c>
      <c r="N11267" s="6" t="e">
        <f>VLOOKUP(A11267,web_archive!D:AB,18,FALSE)</f>
        <v>#N/A</v>
      </c>
      <c r="O11267" s="6">
        <v>2</v>
      </c>
      <c r="P11267" s="6">
        <v>131072</v>
      </c>
      <c r="Q11267" s="6"/>
      <c r="R11267" s="6">
        <v>1</v>
      </c>
      <c r="S11267" s="6">
        <v>1</v>
      </c>
      <c r="T11267" s="6"/>
      <c r="U11267" s="6" t="s">
        <v>13138</v>
      </c>
      <c r="V11267" s="6" t="s">
        <v>33870</v>
      </c>
      <c r="W11267" s="6" t="s">
        <v>12299</v>
      </c>
      <c r="X11267" s="6" t="s">
        <v>12299</v>
      </c>
      <c r="Y11267" s="6"/>
    </row>
    <row r="11268" spans="1:25" x14ac:dyDescent="0.3">
      <c r="A11268" s="6">
        <v>24153</v>
      </c>
      <c r="B11268" s="6" t="s">
        <v>35181</v>
      </c>
      <c r="C11268" s="6" t="s">
        <v>35182</v>
      </c>
      <c r="D11268" s="6">
        <v>12</v>
      </c>
      <c r="E11268" s="6">
        <v>0</v>
      </c>
      <c r="F11268" s="6"/>
      <c r="G11268" s="6">
        <v>0</v>
      </c>
      <c r="H11268" s="6"/>
      <c r="I11268" s="6"/>
      <c r="J11268" s="6"/>
      <c r="K11268" s="6">
        <v>0</v>
      </c>
      <c r="L11268" s="6" t="s">
        <v>12295</v>
      </c>
      <c r="M11268" s="6">
        <v>63</v>
      </c>
      <c r="N11268" s="6" t="e">
        <f>VLOOKUP(A11268,web_archive!D:AB,18,FALSE)</f>
        <v>#N/A</v>
      </c>
      <c r="O11268" s="6">
        <v>2</v>
      </c>
      <c r="P11268" s="6">
        <v>1048576</v>
      </c>
      <c r="Q11268" s="6"/>
      <c r="R11268" s="6">
        <v>1</v>
      </c>
      <c r="S11268" s="6">
        <v>1</v>
      </c>
      <c r="T11268" s="6"/>
      <c r="U11268" s="6" t="s">
        <v>12892</v>
      </c>
      <c r="V11268" s="6" t="s">
        <v>33870</v>
      </c>
      <c r="W11268" s="6" t="s">
        <v>12299</v>
      </c>
      <c r="X11268" s="6" t="s">
        <v>12299</v>
      </c>
      <c r="Y11268" s="6"/>
    </row>
    <row r="11269" spans="1:25" x14ac:dyDescent="0.3">
      <c r="A11269" s="6">
        <v>24154</v>
      </c>
      <c r="B11269" s="6" t="s">
        <v>35183</v>
      </c>
      <c r="C11269" s="6" t="s">
        <v>35184</v>
      </c>
      <c r="D11269" s="6">
        <v>12</v>
      </c>
      <c r="E11269" s="6">
        <v>0</v>
      </c>
      <c r="F11269" s="6"/>
      <c r="G11269" s="6">
        <v>0</v>
      </c>
      <c r="H11269" s="6"/>
      <c r="I11269" s="6"/>
      <c r="J11269" s="6"/>
      <c r="K11269" s="6">
        <v>0</v>
      </c>
      <c r="L11269" s="6" t="s">
        <v>12295</v>
      </c>
      <c r="M11269" s="6">
        <v>63</v>
      </c>
      <c r="N11269" s="6" t="e">
        <f>VLOOKUP(A11269,web_archive!D:AB,18,FALSE)</f>
        <v>#N/A</v>
      </c>
      <c r="O11269" s="6">
        <v>2</v>
      </c>
      <c r="P11269" s="6">
        <v>65536</v>
      </c>
      <c r="Q11269" s="6"/>
      <c r="R11269" s="6">
        <v>1</v>
      </c>
      <c r="S11269" s="6">
        <v>1</v>
      </c>
      <c r="T11269" s="6"/>
      <c r="U11269" s="6" t="s">
        <v>12631</v>
      </c>
      <c r="V11269" s="6" t="s">
        <v>33870</v>
      </c>
      <c r="W11269" s="6" t="s">
        <v>12299</v>
      </c>
      <c r="X11269" s="6" t="s">
        <v>12299</v>
      </c>
      <c r="Y11269" s="6"/>
    </row>
    <row r="11270" spans="1:25" x14ac:dyDescent="0.3">
      <c r="A11270" s="6">
        <v>24155</v>
      </c>
      <c r="B11270" s="6" t="s">
        <v>35185</v>
      </c>
      <c r="C11270" s="6" t="s">
        <v>35186</v>
      </c>
      <c r="D11270" s="6">
        <v>12</v>
      </c>
      <c r="E11270" s="6">
        <v>0</v>
      </c>
      <c r="F11270" s="6"/>
      <c r="G11270" s="6">
        <v>0</v>
      </c>
      <c r="H11270" s="6"/>
      <c r="I11270" s="6"/>
      <c r="J11270" s="6"/>
      <c r="K11270" s="6">
        <v>0</v>
      </c>
      <c r="L11270" s="6" t="s">
        <v>12295</v>
      </c>
      <c r="M11270" s="6">
        <v>63</v>
      </c>
      <c r="N11270" s="6" t="e">
        <f>VLOOKUP(A11270,web_archive!D:AB,18,FALSE)</f>
        <v>#N/A</v>
      </c>
      <c r="O11270" s="6">
        <v>2</v>
      </c>
      <c r="P11270" s="6">
        <v>2097152</v>
      </c>
      <c r="Q11270" s="6"/>
      <c r="R11270" s="6">
        <v>1</v>
      </c>
      <c r="S11270" s="6">
        <v>1</v>
      </c>
      <c r="T11270" s="6"/>
      <c r="U11270" s="6" t="s">
        <v>14525</v>
      </c>
      <c r="V11270" s="6" t="s">
        <v>12753</v>
      </c>
      <c r="W11270" s="6" t="s">
        <v>12299</v>
      </c>
      <c r="X11270" s="6" t="s">
        <v>12299</v>
      </c>
      <c r="Y11270" s="6"/>
    </row>
    <row r="11271" spans="1:25" x14ac:dyDescent="0.3">
      <c r="A11271" s="6">
        <v>24156</v>
      </c>
      <c r="B11271" s="6" t="s">
        <v>35187</v>
      </c>
      <c r="C11271" s="6" t="s">
        <v>35188</v>
      </c>
      <c r="D11271" s="6">
        <v>12</v>
      </c>
      <c r="E11271" s="6">
        <v>0</v>
      </c>
      <c r="F11271" s="6"/>
      <c r="G11271" s="6">
        <v>0</v>
      </c>
      <c r="H11271" s="6"/>
      <c r="I11271" s="6"/>
      <c r="J11271" s="6"/>
      <c r="K11271" s="6">
        <v>0</v>
      </c>
      <c r="L11271" s="6" t="s">
        <v>12295</v>
      </c>
      <c r="M11271" s="6">
        <v>63</v>
      </c>
      <c r="N11271" s="6" t="e">
        <f>VLOOKUP(A11271,web_archive!D:AB,18,FALSE)</f>
        <v>#N/A</v>
      </c>
      <c r="O11271" s="6">
        <v>2</v>
      </c>
      <c r="P11271" s="6">
        <v>131072</v>
      </c>
      <c r="Q11271" s="6"/>
      <c r="R11271" s="6">
        <v>1</v>
      </c>
      <c r="S11271" s="6">
        <v>1</v>
      </c>
      <c r="T11271" s="6"/>
      <c r="U11271" s="6" t="s">
        <v>35189</v>
      </c>
      <c r="V11271" s="6" t="s">
        <v>12549</v>
      </c>
      <c r="W11271" s="6" t="s">
        <v>33870</v>
      </c>
      <c r="X11271" s="6" t="s">
        <v>12299</v>
      </c>
      <c r="Y11271" s="6" t="s">
        <v>12299</v>
      </c>
    </row>
    <row r="11272" spans="1:25" x14ac:dyDescent="0.3">
      <c r="A11272" s="6">
        <v>24157</v>
      </c>
      <c r="B11272" s="6" t="s">
        <v>35190</v>
      </c>
      <c r="C11272" s="6" t="s">
        <v>35191</v>
      </c>
      <c r="D11272" s="6">
        <v>12</v>
      </c>
      <c r="E11272" s="6">
        <v>0</v>
      </c>
      <c r="F11272" s="6"/>
      <c r="G11272" s="6">
        <v>0</v>
      </c>
      <c r="H11272" s="6"/>
      <c r="I11272" s="6"/>
      <c r="J11272" s="6"/>
      <c r="K11272" s="6">
        <v>0</v>
      </c>
      <c r="L11272" s="6" t="s">
        <v>12295</v>
      </c>
      <c r="M11272" s="6">
        <v>63</v>
      </c>
      <c r="N11272" s="6" t="e">
        <f>VLOOKUP(A11272,web_archive!D:AB,18,FALSE)</f>
        <v>#N/A</v>
      </c>
      <c r="O11272" s="6">
        <v>2</v>
      </c>
      <c r="P11272" s="6">
        <v>131072</v>
      </c>
      <c r="Q11272" s="6"/>
      <c r="R11272" s="6">
        <v>1</v>
      </c>
      <c r="S11272" s="6">
        <v>1</v>
      </c>
      <c r="T11272" s="6"/>
      <c r="U11272" s="6" t="s">
        <v>35189</v>
      </c>
      <c r="V11272" s="6" t="s">
        <v>12798</v>
      </c>
      <c r="W11272" s="6" t="s">
        <v>33870</v>
      </c>
      <c r="X11272" s="6" t="s">
        <v>12299</v>
      </c>
      <c r="Y11272" s="6" t="s">
        <v>12299</v>
      </c>
    </row>
    <row r="11273" spans="1:25" x14ac:dyDescent="0.3">
      <c r="A11273" s="6">
        <v>24158</v>
      </c>
      <c r="B11273" s="6" t="s">
        <v>35192</v>
      </c>
      <c r="C11273" s="6" t="s">
        <v>35193</v>
      </c>
      <c r="D11273" s="6">
        <v>12</v>
      </c>
      <c r="E11273" s="6">
        <v>0</v>
      </c>
      <c r="F11273" s="6"/>
      <c r="G11273" s="6">
        <v>0</v>
      </c>
      <c r="H11273" s="6"/>
      <c r="I11273" s="6"/>
      <c r="J11273" s="6"/>
      <c r="K11273" s="6">
        <v>0</v>
      </c>
      <c r="L11273" s="6" t="s">
        <v>12295</v>
      </c>
      <c r="M11273" s="6">
        <v>63</v>
      </c>
      <c r="N11273" s="6" t="e">
        <f>VLOOKUP(A11273,web_archive!D:AB,18,FALSE)</f>
        <v>#N/A</v>
      </c>
      <c r="O11273" s="6">
        <v>2</v>
      </c>
      <c r="P11273" s="6">
        <v>131072</v>
      </c>
      <c r="Q11273" s="6"/>
      <c r="R11273" s="6">
        <v>1</v>
      </c>
      <c r="S11273" s="6">
        <v>1</v>
      </c>
      <c r="T11273" s="6"/>
      <c r="U11273" s="6" t="s">
        <v>35189</v>
      </c>
      <c r="V11273" s="6" t="s">
        <v>12802</v>
      </c>
      <c r="W11273" s="6" t="s">
        <v>33870</v>
      </c>
      <c r="X11273" s="6" t="s">
        <v>12299</v>
      </c>
      <c r="Y11273" s="6" t="s">
        <v>12299</v>
      </c>
    </row>
    <row r="11274" spans="1:25" x14ac:dyDescent="0.3">
      <c r="A11274" s="6">
        <v>24159</v>
      </c>
      <c r="B11274" s="6" t="s">
        <v>35194</v>
      </c>
      <c r="C11274" s="6" t="s">
        <v>35195</v>
      </c>
      <c r="D11274" s="6">
        <v>12</v>
      </c>
      <c r="E11274" s="6">
        <v>0</v>
      </c>
      <c r="F11274" s="6"/>
      <c r="G11274" s="6">
        <v>0</v>
      </c>
      <c r="H11274" s="6"/>
      <c r="I11274" s="6"/>
      <c r="J11274" s="6"/>
      <c r="K11274" s="6">
        <v>0</v>
      </c>
      <c r="L11274" s="6" t="s">
        <v>12295</v>
      </c>
      <c r="M11274" s="6">
        <v>63</v>
      </c>
      <c r="N11274" s="6" t="e">
        <f>VLOOKUP(A11274,web_archive!D:AB,18,FALSE)</f>
        <v>#N/A</v>
      </c>
      <c r="O11274" s="6">
        <v>2</v>
      </c>
      <c r="P11274" s="6">
        <v>131072</v>
      </c>
      <c r="Q11274" s="6"/>
      <c r="R11274" s="6">
        <v>1</v>
      </c>
      <c r="S11274" s="6">
        <v>1</v>
      </c>
      <c r="T11274" s="6"/>
      <c r="U11274" s="6" t="s">
        <v>35189</v>
      </c>
      <c r="V11274" s="6" t="s">
        <v>14784</v>
      </c>
      <c r="W11274" s="6" t="s">
        <v>33870</v>
      </c>
      <c r="X11274" s="6" t="s">
        <v>12299</v>
      </c>
      <c r="Y11274" s="6" t="s">
        <v>12299</v>
      </c>
    </row>
    <row r="11275" spans="1:25" x14ac:dyDescent="0.3">
      <c r="A11275" s="6">
        <v>24160</v>
      </c>
      <c r="B11275" s="6" t="s">
        <v>35196</v>
      </c>
      <c r="C11275" s="6" t="s">
        <v>35197</v>
      </c>
      <c r="D11275" s="6">
        <v>12</v>
      </c>
      <c r="E11275" s="6">
        <v>0</v>
      </c>
      <c r="F11275" s="6"/>
      <c r="G11275" s="6">
        <v>0</v>
      </c>
      <c r="H11275" s="6"/>
      <c r="I11275" s="6"/>
      <c r="J11275" s="6"/>
      <c r="K11275" s="6">
        <v>0</v>
      </c>
      <c r="L11275" s="6" t="s">
        <v>12295</v>
      </c>
      <c r="M11275" s="6">
        <v>63</v>
      </c>
      <c r="N11275" s="6" t="e">
        <f>VLOOKUP(A11275,web_archive!D:AB,18,FALSE)</f>
        <v>#N/A</v>
      </c>
      <c r="O11275" s="6">
        <v>2</v>
      </c>
      <c r="P11275" s="6">
        <v>131072</v>
      </c>
      <c r="Q11275" s="6"/>
      <c r="R11275" s="6">
        <v>1</v>
      </c>
      <c r="S11275" s="6">
        <v>1</v>
      </c>
      <c r="T11275" s="6"/>
      <c r="U11275" s="6" t="s">
        <v>35189</v>
      </c>
      <c r="V11275" s="6" t="s">
        <v>12616</v>
      </c>
      <c r="W11275" s="6" t="s">
        <v>33870</v>
      </c>
      <c r="X11275" s="6" t="s">
        <v>12299</v>
      </c>
      <c r="Y11275" s="6" t="s">
        <v>12299</v>
      </c>
    </row>
    <row r="11276" spans="1:25" x14ac:dyDescent="0.3">
      <c r="A11276" s="6">
        <v>24161</v>
      </c>
      <c r="B11276" s="6" t="s">
        <v>35198</v>
      </c>
      <c r="C11276" s="6" t="s">
        <v>35199</v>
      </c>
      <c r="D11276" s="6">
        <v>12</v>
      </c>
      <c r="E11276" s="6">
        <v>0</v>
      </c>
      <c r="F11276" s="6"/>
      <c r="G11276" s="6">
        <v>0</v>
      </c>
      <c r="H11276" s="6"/>
      <c r="I11276" s="6"/>
      <c r="J11276" s="6"/>
      <c r="K11276" s="6">
        <v>0</v>
      </c>
      <c r="L11276" s="6" t="s">
        <v>12295</v>
      </c>
      <c r="M11276" s="6">
        <v>63</v>
      </c>
      <c r="N11276" s="6" t="e">
        <f>VLOOKUP(A11276,web_archive!D:AB,18,FALSE)</f>
        <v>#N/A</v>
      </c>
      <c r="O11276" s="6">
        <v>2</v>
      </c>
      <c r="P11276" s="6">
        <v>131072</v>
      </c>
      <c r="Q11276" s="6"/>
      <c r="R11276" s="6">
        <v>1</v>
      </c>
      <c r="S11276" s="6">
        <v>1</v>
      </c>
      <c r="T11276" s="6"/>
      <c r="U11276" s="6" t="s">
        <v>35189</v>
      </c>
      <c r="V11276" s="6" t="s">
        <v>12648</v>
      </c>
      <c r="W11276" s="6" t="s">
        <v>33870</v>
      </c>
      <c r="X11276" s="6" t="s">
        <v>12299</v>
      </c>
      <c r="Y11276" s="6" t="s">
        <v>12299</v>
      </c>
    </row>
    <row r="11277" spans="1:25" x14ac:dyDescent="0.3">
      <c r="A11277" s="6">
        <v>24162</v>
      </c>
      <c r="B11277" s="6" t="s">
        <v>35200</v>
      </c>
      <c r="C11277" s="6" t="s">
        <v>35201</v>
      </c>
      <c r="D11277" s="6">
        <v>12</v>
      </c>
      <c r="E11277" s="6">
        <v>0</v>
      </c>
      <c r="F11277" s="6"/>
      <c r="G11277" s="6">
        <v>0</v>
      </c>
      <c r="H11277" s="6"/>
      <c r="I11277" s="6"/>
      <c r="J11277" s="6"/>
      <c r="K11277" s="6">
        <v>0</v>
      </c>
      <c r="L11277" s="6" t="s">
        <v>12295</v>
      </c>
      <c r="M11277" s="6">
        <v>63</v>
      </c>
      <c r="N11277" s="6" t="e">
        <f>VLOOKUP(A11277,web_archive!D:AB,18,FALSE)</f>
        <v>#N/A</v>
      </c>
      <c r="O11277" s="6">
        <v>2</v>
      </c>
      <c r="P11277" s="6">
        <v>131072</v>
      </c>
      <c r="Q11277" s="6"/>
      <c r="R11277" s="6">
        <v>1</v>
      </c>
      <c r="S11277" s="6">
        <v>1</v>
      </c>
      <c r="T11277" s="6"/>
      <c r="U11277" s="6" t="s">
        <v>35189</v>
      </c>
      <c r="V11277" s="6" t="s">
        <v>13285</v>
      </c>
      <c r="W11277" s="6" t="s">
        <v>33870</v>
      </c>
      <c r="X11277" s="6" t="s">
        <v>12299</v>
      </c>
      <c r="Y11277" s="6" t="s">
        <v>12299</v>
      </c>
    </row>
    <row r="11278" spans="1:25" x14ac:dyDescent="0.3">
      <c r="A11278" s="6">
        <v>24163</v>
      </c>
      <c r="B11278" s="6" t="s">
        <v>35202</v>
      </c>
      <c r="C11278" s="6" t="s">
        <v>35203</v>
      </c>
      <c r="D11278" s="6">
        <v>12</v>
      </c>
      <c r="E11278" s="6">
        <v>0</v>
      </c>
      <c r="F11278" s="6"/>
      <c r="G11278" s="6">
        <v>0</v>
      </c>
      <c r="H11278" s="6"/>
      <c r="I11278" s="6"/>
      <c r="J11278" s="6"/>
      <c r="K11278" s="6">
        <v>0</v>
      </c>
      <c r="L11278" s="6" t="s">
        <v>12295</v>
      </c>
      <c r="M11278" s="6">
        <v>63</v>
      </c>
      <c r="N11278" s="6" t="e">
        <f>VLOOKUP(A11278,web_archive!D:AB,18,FALSE)</f>
        <v>#N/A</v>
      </c>
      <c r="O11278" s="6">
        <v>2</v>
      </c>
      <c r="P11278" s="6">
        <v>131072</v>
      </c>
      <c r="Q11278" s="6"/>
      <c r="R11278" s="6">
        <v>1</v>
      </c>
      <c r="S11278" s="6">
        <v>1</v>
      </c>
      <c r="T11278" s="6"/>
      <c r="U11278" s="6" t="s">
        <v>35189</v>
      </c>
      <c r="V11278" s="6" t="s">
        <v>14742</v>
      </c>
      <c r="W11278" s="6" t="s">
        <v>33870</v>
      </c>
      <c r="X11278" s="6" t="s">
        <v>12299</v>
      </c>
      <c r="Y11278" s="6" t="s">
        <v>12299</v>
      </c>
    </row>
    <row r="11279" spans="1:25" x14ac:dyDescent="0.3">
      <c r="A11279" s="6">
        <v>24164</v>
      </c>
      <c r="B11279" s="6" t="s">
        <v>35204</v>
      </c>
      <c r="C11279" s="6" t="s">
        <v>35205</v>
      </c>
      <c r="D11279" s="6">
        <v>12</v>
      </c>
      <c r="E11279" s="6">
        <v>0</v>
      </c>
      <c r="F11279" s="6"/>
      <c r="G11279" s="6">
        <v>0</v>
      </c>
      <c r="H11279" s="6"/>
      <c r="I11279" s="6"/>
      <c r="J11279" s="6"/>
      <c r="K11279" s="6">
        <v>0</v>
      </c>
      <c r="L11279" s="6" t="s">
        <v>12295</v>
      </c>
      <c r="M11279" s="6">
        <v>63</v>
      </c>
      <c r="N11279" s="6" t="e">
        <f>VLOOKUP(A11279,web_archive!D:AB,18,FALSE)</f>
        <v>#N/A</v>
      </c>
      <c r="O11279" s="6">
        <v>2</v>
      </c>
      <c r="P11279" s="6">
        <v>131072</v>
      </c>
      <c r="Q11279" s="6"/>
      <c r="R11279" s="6">
        <v>1</v>
      </c>
      <c r="S11279" s="6">
        <v>1</v>
      </c>
      <c r="T11279" s="6"/>
      <c r="U11279" s="6" t="s">
        <v>35189</v>
      </c>
      <c r="V11279" s="6" t="s">
        <v>13041</v>
      </c>
      <c r="W11279" s="6" t="s">
        <v>33870</v>
      </c>
      <c r="X11279" s="6" t="s">
        <v>12299</v>
      </c>
      <c r="Y11279" s="6" t="s">
        <v>12299</v>
      </c>
    </row>
    <row r="11280" spans="1:25" x14ac:dyDescent="0.3">
      <c r="A11280" s="6">
        <v>24165</v>
      </c>
      <c r="B11280" s="6" t="s">
        <v>35206</v>
      </c>
      <c r="C11280" s="6" t="s">
        <v>35207</v>
      </c>
      <c r="D11280" s="6">
        <v>12</v>
      </c>
      <c r="E11280" s="6">
        <v>0</v>
      </c>
      <c r="F11280" s="6"/>
      <c r="G11280" s="6">
        <v>0</v>
      </c>
      <c r="H11280" s="6"/>
      <c r="I11280" s="6"/>
      <c r="J11280" s="6"/>
      <c r="K11280" s="6">
        <v>0</v>
      </c>
      <c r="L11280" s="6" t="s">
        <v>12295</v>
      </c>
      <c r="M11280" s="6">
        <v>63</v>
      </c>
      <c r="N11280" s="6" t="e">
        <f>VLOOKUP(A11280,web_archive!D:AB,18,FALSE)</f>
        <v>#N/A</v>
      </c>
      <c r="O11280" s="6">
        <v>2</v>
      </c>
      <c r="P11280" s="6">
        <v>131072</v>
      </c>
      <c r="Q11280" s="6"/>
      <c r="R11280" s="6">
        <v>1</v>
      </c>
      <c r="S11280" s="6">
        <v>1</v>
      </c>
      <c r="T11280" s="6"/>
      <c r="U11280" s="6" t="s">
        <v>35189</v>
      </c>
      <c r="V11280" s="6" t="s">
        <v>12571</v>
      </c>
      <c r="W11280" s="6" t="s">
        <v>33870</v>
      </c>
      <c r="X11280" s="6" t="s">
        <v>12299</v>
      </c>
      <c r="Y11280" s="6" t="s">
        <v>12299</v>
      </c>
    </row>
    <row r="11281" spans="1:27" x14ac:dyDescent="0.3">
      <c r="A11281" s="6">
        <v>24166</v>
      </c>
      <c r="B11281" s="6" t="s">
        <v>35208</v>
      </c>
      <c r="C11281" s="6" t="s">
        <v>35209</v>
      </c>
      <c r="D11281" s="6">
        <v>12</v>
      </c>
      <c r="E11281" s="6">
        <v>0</v>
      </c>
      <c r="F11281" s="6"/>
      <c r="G11281" s="6">
        <v>0</v>
      </c>
      <c r="H11281" s="6"/>
      <c r="I11281" s="6"/>
      <c r="J11281" s="6"/>
      <c r="K11281" s="6">
        <v>0</v>
      </c>
      <c r="L11281" s="6" t="s">
        <v>12295</v>
      </c>
      <c r="M11281" s="6">
        <v>63</v>
      </c>
      <c r="N11281" s="6" t="e">
        <f>VLOOKUP(A11281,web_archive!D:AB,18,FALSE)</f>
        <v>#N/A</v>
      </c>
      <c r="O11281" s="6">
        <v>2</v>
      </c>
      <c r="P11281" s="6">
        <v>1048576</v>
      </c>
      <c r="Q11281" s="6"/>
      <c r="R11281" s="6">
        <v>1</v>
      </c>
      <c r="S11281" s="6">
        <v>1</v>
      </c>
      <c r="T11281" s="6"/>
      <c r="U11281" s="6" t="s">
        <v>35210</v>
      </c>
      <c r="V11281" s="6" t="s">
        <v>13898</v>
      </c>
      <c r="W11281" s="6" t="s">
        <v>35211</v>
      </c>
      <c r="X11281" s="6" t="s">
        <v>12551</v>
      </c>
      <c r="Y11281" s="6" t="s">
        <v>35212</v>
      </c>
      <c r="Z11281" s="6" t="s">
        <v>12299</v>
      </c>
      <c r="AA11281" s="6" t="s">
        <v>12299</v>
      </c>
    </row>
    <row r="11282" spans="1:27" x14ac:dyDescent="0.3">
      <c r="A11282" s="6">
        <v>24167</v>
      </c>
      <c r="B11282" s="6" t="s">
        <v>35213</v>
      </c>
      <c r="C11282" s="6" t="s">
        <v>35214</v>
      </c>
      <c r="D11282" s="6">
        <v>12</v>
      </c>
      <c r="E11282" s="6">
        <v>0</v>
      </c>
      <c r="F11282" s="6"/>
      <c r="G11282" s="6">
        <v>0</v>
      </c>
      <c r="H11282" s="6"/>
      <c r="I11282" s="6"/>
      <c r="J11282" s="6"/>
      <c r="K11282" s="6">
        <v>0</v>
      </c>
      <c r="L11282" s="6" t="s">
        <v>12295</v>
      </c>
      <c r="M11282" s="6">
        <v>63</v>
      </c>
      <c r="N11282" s="6" t="e">
        <f>VLOOKUP(A11282,web_archive!D:AB,18,FALSE)</f>
        <v>#N/A</v>
      </c>
      <c r="O11282" s="6">
        <v>2</v>
      </c>
      <c r="P11282" s="6">
        <v>2097152</v>
      </c>
      <c r="Q11282" s="6"/>
      <c r="R11282" s="6">
        <v>1</v>
      </c>
      <c r="S11282" s="6">
        <v>1</v>
      </c>
      <c r="T11282" s="6"/>
      <c r="U11282" s="6" t="s">
        <v>35210</v>
      </c>
      <c r="V11282" s="6" t="s">
        <v>13898</v>
      </c>
      <c r="W11282" s="6" t="s">
        <v>35211</v>
      </c>
      <c r="X11282" s="6" t="s">
        <v>12551</v>
      </c>
      <c r="Y11282" s="6" t="s">
        <v>35212</v>
      </c>
      <c r="Z11282" s="6" t="s">
        <v>12299</v>
      </c>
      <c r="AA11282" s="6" t="s">
        <v>12299</v>
      </c>
    </row>
    <row r="11283" spans="1:27" x14ac:dyDescent="0.3">
      <c r="A11283" s="6">
        <v>24168</v>
      </c>
      <c r="B11283" s="6" t="s">
        <v>35215</v>
      </c>
      <c r="C11283" s="6" t="s">
        <v>35216</v>
      </c>
      <c r="D11283" s="6">
        <v>12</v>
      </c>
      <c r="E11283" s="6">
        <v>0</v>
      </c>
      <c r="F11283" s="6"/>
      <c r="G11283" s="6">
        <v>0</v>
      </c>
      <c r="H11283" s="6"/>
      <c r="I11283" s="6"/>
      <c r="J11283" s="6"/>
      <c r="K11283" s="6">
        <v>0</v>
      </c>
      <c r="L11283" s="6" t="s">
        <v>12295</v>
      </c>
      <c r="M11283" s="6">
        <v>63</v>
      </c>
      <c r="N11283" s="6" t="e">
        <f>VLOOKUP(A11283,web_archive!D:AB,18,FALSE)</f>
        <v>#N/A</v>
      </c>
      <c r="O11283" s="6">
        <v>2</v>
      </c>
      <c r="P11283" s="6">
        <v>1048576</v>
      </c>
      <c r="Q11283" s="6"/>
      <c r="R11283" s="6">
        <v>1</v>
      </c>
      <c r="S11283" s="6">
        <v>1</v>
      </c>
      <c r="T11283" s="6"/>
      <c r="U11283" s="6" t="s">
        <v>16364</v>
      </c>
      <c r="V11283" s="6" t="s">
        <v>12565</v>
      </c>
      <c r="W11283" s="6" t="s">
        <v>33870</v>
      </c>
      <c r="X11283" s="6" t="s">
        <v>12299</v>
      </c>
      <c r="Y11283" s="6" t="s">
        <v>12299</v>
      </c>
      <c r="Z11283" s="6"/>
      <c r="AA11283" s="6"/>
    </row>
    <row r="11284" spans="1:27" x14ac:dyDescent="0.3">
      <c r="A11284" s="6">
        <v>24169</v>
      </c>
      <c r="B11284" s="6" t="s">
        <v>35217</v>
      </c>
      <c r="C11284" s="6" t="s">
        <v>35218</v>
      </c>
      <c r="D11284" s="6">
        <v>12</v>
      </c>
      <c r="E11284" s="6">
        <v>0</v>
      </c>
      <c r="F11284" s="6"/>
      <c r="G11284" s="6">
        <v>0</v>
      </c>
      <c r="H11284" s="6"/>
      <c r="I11284" s="6"/>
      <c r="J11284" s="6"/>
      <c r="K11284" s="6">
        <v>0</v>
      </c>
      <c r="L11284" s="6" t="s">
        <v>12295</v>
      </c>
      <c r="M11284" s="6">
        <v>63</v>
      </c>
      <c r="N11284" s="6" t="e">
        <f>VLOOKUP(A11284,web_archive!D:AB,18,FALSE)</f>
        <v>#N/A</v>
      </c>
      <c r="O11284" s="6">
        <v>2</v>
      </c>
      <c r="P11284" s="6">
        <v>2097152</v>
      </c>
      <c r="Q11284" s="6"/>
      <c r="R11284" s="6">
        <v>1</v>
      </c>
      <c r="S11284" s="6">
        <v>1</v>
      </c>
      <c r="T11284" s="6"/>
      <c r="U11284" s="6" t="s">
        <v>16364</v>
      </c>
      <c r="V11284" s="6" t="s">
        <v>12565</v>
      </c>
      <c r="W11284" s="6" t="s">
        <v>33870</v>
      </c>
      <c r="X11284" s="6" t="s">
        <v>12299</v>
      </c>
      <c r="Y11284" s="6" t="s">
        <v>12299</v>
      </c>
      <c r="Z11284" s="6"/>
      <c r="AA11284" s="6"/>
    </row>
    <row r="11285" spans="1:27" x14ac:dyDescent="0.3">
      <c r="A11285" s="6">
        <v>24170</v>
      </c>
      <c r="B11285" s="6" t="s">
        <v>35219</v>
      </c>
      <c r="C11285" s="6" t="s">
        <v>35220</v>
      </c>
      <c r="D11285" s="6">
        <v>12</v>
      </c>
      <c r="E11285" s="6">
        <v>0</v>
      </c>
      <c r="F11285" s="6"/>
      <c r="G11285" s="6">
        <v>0</v>
      </c>
      <c r="H11285" s="6"/>
      <c r="I11285" s="6"/>
      <c r="J11285" s="6"/>
      <c r="K11285" s="6">
        <v>0</v>
      </c>
      <c r="L11285" s="6" t="s">
        <v>12295</v>
      </c>
      <c r="M11285" s="6">
        <v>63</v>
      </c>
      <c r="N11285" s="6" t="e">
        <f>VLOOKUP(A11285,web_archive!D:AB,18,FALSE)</f>
        <v>#N/A</v>
      </c>
      <c r="O11285" s="6">
        <v>2</v>
      </c>
      <c r="P11285" s="6">
        <v>131072</v>
      </c>
      <c r="Q11285" s="6"/>
      <c r="R11285" s="6">
        <v>1</v>
      </c>
      <c r="S11285" s="6">
        <v>1</v>
      </c>
      <c r="T11285" s="6"/>
      <c r="U11285" s="6" t="s">
        <v>35221</v>
      </c>
      <c r="V11285" s="6" t="s">
        <v>12549</v>
      </c>
      <c r="W11285" s="6" t="s">
        <v>33870</v>
      </c>
      <c r="X11285" s="6" t="s">
        <v>12299</v>
      </c>
      <c r="Y11285" s="6" t="s">
        <v>12299</v>
      </c>
      <c r="Z11285" s="6"/>
      <c r="AA11285" s="6"/>
    </row>
    <row r="11286" spans="1:27" x14ac:dyDescent="0.3">
      <c r="A11286" s="6">
        <v>24171</v>
      </c>
      <c r="B11286" s="6" t="s">
        <v>35222</v>
      </c>
      <c r="C11286" s="6" t="s">
        <v>35223</v>
      </c>
      <c r="D11286" s="6">
        <v>12</v>
      </c>
      <c r="E11286" s="6">
        <v>0</v>
      </c>
      <c r="F11286" s="6"/>
      <c r="G11286" s="6">
        <v>0</v>
      </c>
      <c r="H11286" s="6"/>
      <c r="I11286" s="6"/>
      <c r="J11286" s="6"/>
      <c r="K11286" s="6">
        <v>0</v>
      </c>
      <c r="L11286" s="6" t="s">
        <v>12295</v>
      </c>
      <c r="M11286" s="6">
        <v>63</v>
      </c>
      <c r="N11286" s="6" t="e">
        <f>VLOOKUP(A11286,web_archive!D:AB,18,FALSE)</f>
        <v>#N/A</v>
      </c>
      <c r="O11286" s="6">
        <v>2</v>
      </c>
      <c r="P11286" s="6">
        <v>131072</v>
      </c>
      <c r="Q11286" s="6"/>
      <c r="R11286" s="6">
        <v>1</v>
      </c>
      <c r="S11286" s="6">
        <v>1</v>
      </c>
      <c r="T11286" s="6"/>
      <c r="U11286" s="6" t="s">
        <v>35221</v>
      </c>
      <c r="V11286" s="6" t="s">
        <v>12798</v>
      </c>
      <c r="W11286" s="6" t="s">
        <v>33870</v>
      </c>
      <c r="X11286" s="6" t="s">
        <v>12299</v>
      </c>
      <c r="Y11286" s="6" t="s">
        <v>12299</v>
      </c>
      <c r="Z11286" s="6"/>
      <c r="AA11286" s="6"/>
    </row>
    <row r="11287" spans="1:27" x14ac:dyDescent="0.3">
      <c r="A11287" s="6">
        <v>24172</v>
      </c>
      <c r="B11287" s="6" t="s">
        <v>35224</v>
      </c>
      <c r="C11287" s="6" t="s">
        <v>35225</v>
      </c>
      <c r="D11287" s="6">
        <v>12</v>
      </c>
      <c r="E11287" s="6">
        <v>0</v>
      </c>
      <c r="F11287" s="6"/>
      <c r="G11287" s="6">
        <v>0</v>
      </c>
      <c r="H11287" s="6"/>
      <c r="I11287" s="6"/>
      <c r="J11287" s="6"/>
      <c r="K11287" s="6">
        <v>0</v>
      </c>
      <c r="L11287" s="6" t="s">
        <v>12295</v>
      </c>
      <c r="M11287" s="6">
        <v>63</v>
      </c>
      <c r="N11287" s="6" t="e">
        <f>VLOOKUP(A11287,web_archive!D:AB,18,FALSE)</f>
        <v>#N/A</v>
      </c>
      <c r="O11287" s="6">
        <v>2</v>
      </c>
      <c r="P11287" s="6">
        <v>131072</v>
      </c>
      <c r="Q11287" s="6"/>
      <c r="R11287" s="6">
        <v>1</v>
      </c>
      <c r="S11287" s="6">
        <v>1</v>
      </c>
      <c r="T11287" s="6"/>
      <c r="U11287" s="6" t="s">
        <v>35221</v>
      </c>
      <c r="V11287" s="6" t="s">
        <v>12802</v>
      </c>
      <c r="W11287" s="6" t="s">
        <v>33870</v>
      </c>
      <c r="X11287" s="6" t="s">
        <v>12299</v>
      </c>
      <c r="Y11287" s="6" t="s">
        <v>12299</v>
      </c>
      <c r="Z11287" s="6"/>
      <c r="AA11287" s="6"/>
    </row>
    <row r="11288" spans="1:27" x14ac:dyDescent="0.3">
      <c r="A11288" s="6">
        <v>24173</v>
      </c>
      <c r="B11288" s="6" t="s">
        <v>35226</v>
      </c>
      <c r="C11288" s="6" t="s">
        <v>35227</v>
      </c>
      <c r="D11288" s="6">
        <v>12</v>
      </c>
      <c r="E11288" s="6">
        <v>0</v>
      </c>
      <c r="F11288" s="6"/>
      <c r="G11288" s="6">
        <v>0</v>
      </c>
      <c r="H11288" s="6"/>
      <c r="I11288" s="6"/>
      <c r="J11288" s="6"/>
      <c r="K11288" s="6">
        <v>0</v>
      </c>
      <c r="L11288" s="6" t="s">
        <v>12295</v>
      </c>
      <c r="M11288" s="6">
        <v>63</v>
      </c>
      <c r="N11288" s="6" t="e">
        <f>VLOOKUP(A11288,web_archive!D:AB,18,FALSE)</f>
        <v>#N/A</v>
      </c>
      <c r="O11288" s="6">
        <v>2</v>
      </c>
      <c r="P11288" s="6">
        <v>131072</v>
      </c>
      <c r="Q11288" s="6"/>
      <c r="R11288" s="6">
        <v>1</v>
      </c>
      <c r="S11288" s="6">
        <v>1</v>
      </c>
      <c r="T11288" s="6"/>
      <c r="U11288" s="6" t="s">
        <v>35221</v>
      </c>
      <c r="V11288" s="6" t="s">
        <v>14784</v>
      </c>
      <c r="W11288" s="6" t="s">
        <v>33870</v>
      </c>
      <c r="X11288" s="6" t="s">
        <v>12299</v>
      </c>
      <c r="Y11288" s="6" t="s">
        <v>12299</v>
      </c>
      <c r="Z11288" s="6"/>
      <c r="AA11288" s="6"/>
    </row>
    <row r="11289" spans="1:27" x14ac:dyDescent="0.3">
      <c r="A11289" s="6">
        <v>24174</v>
      </c>
      <c r="B11289" s="6" t="s">
        <v>35228</v>
      </c>
      <c r="C11289" s="6" t="s">
        <v>35229</v>
      </c>
      <c r="D11289" s="6">
        <v>12</v>
      </c>
      <c r="E11289" s="6">
        <v>0</v>
      </c>
      <c r="F11289" s="6"/>
      <c r="G11289" s="6">
        <v>0</v>
      </c>
      <c r="H11289" s="6"/>
      <c r="I11289" s="6"/>
      <c r="J11289" s="6"/>
      <c r="K11289" s="6">
        <v>0</v>
      </c>
      <c r="L11289" s="6" t="s">
        <v>12295</v>
      </c>
      <c r="M11289" s="6">
        <v>63</v>
      </c>
      <c r="N11289" s="6" t="e">
        <f>VLOOKUP(A11289,web_archive!D:AB,18,FALSE)</f>
        <v>#N/A</v>
      </c>
      <c r="O11289" s="6">
        <v>2</v>
      </c>
      <c r="P11289" s="6">
        <v>131072</v>
      </c>
      <c r="Q11289" s="6"/>
      <c r="R11289" s="6">
        <v>1</v>
      </c>
      <c r="S11289" s="6">
        <v>1</v>
      </c>
      <c r="T11289" s="6"/>
      <c r="U11289" s="6" t="s">
        <v>35221</v>
      </c>
      <c r="V11289" s="6" t="s">
        <v>12616</v>
      </c>
      <c r="W11289" s="6" t="s">
        <v>33870</v>
      </c>
      <c r="X11289" s="6" t="s">
        <v>12299</v>
      </c>
      <c r="Y11289" s="6" t="s">
        <v>12299</v>
      </c>
      <c r="Z11289" s="6"/>
      <c r="AA11289" s="6"/>
    </row>
    <row r="11290" spans="1:27" x14ac:dyDescent="0.3">
      <c r="A11290" s="6">
        <v>24175</v>
      </c>
      <c r="B11290" s="6" t="s">
        <v>35230</v>
      </c>
      <c r="C11290" s="6" t="s">
        <v>35231</v>
      </c>
      <c r="D11290" s="6">
        <v>12</v>
      </c>
      <c r="E11290" s="6">
        <v>0</v>
      </c>
      <c r="F11290" s="6"/>
      <c r="G11290" s="6">
        <v>0</v>
      </c>
      <c r="H11290" s="6"/>
      <c r="I11290" s="6"/>
      <c r="J11290" s="6"/>
      <c r="K11290" s="6">
        <v>0</v>
      </c>
      <c r="L11290" s="6" t="s">
        <v>12295</v>
      </c>
      <c r="M11290" s="6">
        <v>63</v>
      </c>
      <c r="N11290" s="6" t="e">
        <f>VLOOKUP(A11290,web_archive!D:AB,18,FALSE)</f>
        <v>#N/A</v>
      </c>
      <c r="O11290" s="6">
        <v>2</v>
      </c>
      <c r="P11290" s="6">
        <v>131072</v>
      </c>
      <c r="Q11290" s="6"/>
      <c r="R11290" s="6">
        <v>1</v>
      </c>
      <c r="S11290" s="6">
        <v>1</v>
      </c>
      <c r="T11290" s="6"/>
      <c r="U11290" s="6" t="s">
        <v>35221</v>
      </c>
      <c r="V11290" s="6" t="s">
        <v>12648</v>
      </c>
      <c r="W11290" s="6" t="s">
        <v>33870</v>
      </c>
      <c r="X11290" s="6" t="s">
        <v>12299</v>
      </c>
      <c r="Y11290" s="6" t="s">
        <v>12299</v>
      </c>
      <c r="Z11290" s="6"/>
      <c r="AA11290" s="6"/>
    </row>
    <row r="11291" spans="1:27" x14ac:dyDescent="0.3">
      <c r="A11291" s="6">
        <v>24176</v>
      </c>
      <c r="B11291" s="6" t="s">
        <v>35232</v>
      </c>
      <c r="C11291" s="6" t="s">
        <v>35233</v>
      </c>
      <c r="D11291" s="6">
        <v>12</v>
      </c>
      <c r="E11291" s="6">
        <v>0</v>
      </c>
      <c r="F11291" s="6"/>
      <c r="G11291" s="6">
        <v>0</v>
      </c>
      <c r="H11291" s="6"/>
      <c r="I11291" s="6"/>
      <c r="J11291" s="6"/>
      <c r="K11291" s="6">
        <v>0</v>
      </c>
      <c r="L11291" s="6" t="s">
        <v>12295</v>
      </c>
      <c r="M11291" s="6">
        <v>63</v>
      </c>
      <c r="N11291" s="6" t="e">
        <f>VLOOKUP(A11291,web_archive!D:AB,18,FALSE)</f>
        <v>#N/A</v>
      </c>
      <c r="O11291" s="6">
        <v>2</v>
      </c>
      <c r="P11291" s="6">
        <v>131072</v>
      </c>
      <c r="Q11291" s="6"/>
      <c r="R11291" s="6">
        <v>1</v>
      </c>
      <c r="S11291" s="6">
        <v>1</v>
      </c>
      <c r="T11291" s="6"/>
      <c r="U11291" s="6" t="s">
        <v>35221</v>
      </c>
      <c r="V11291" s="6" t="s">
        <v>13285</v>
      </c>
      <c r="W11291" s="6" t="s">
        <v>33870</v>
      </c>
      <c r="X11291" s="6" t="s">
        <v>12299</v>
      </c>
      <c r="Y11291" s="6" t="s">
        <v>12299</v>
      </c>
      <c r="Z11291" s="6"/>
      <c r="AA11291" s="6"/>
    </row>
    <row r="11292" spans="1:27" x14ac:dyDescent="0.3">
      <c r="A11292" s="6">
        <v>24177</v>
      </c>
      <c r="B11292" s="6" t="s">
        <v>35234</v>
      </c>
      <c r="C11292" s="6" t="s">
        <v>35235</v>
      </c>
      <c r="D11292" s="6">
        <v>12</v>
      </c>
      <c r="E11292" s="6">
        <v>0</v>
      </c>
      <c r="F11292" s="6"/>
      <c r="G11292" s="6">
        <v>0</v>
      </c>
      <c r="H11292" s="6"/>
      <c r="I11292" s="6"/>
      <c r="J11292" s="6"/>
      <c r="K11292" s="6">
        <v>0</v>
      </c>
      <c r="L11292" s="6" t="s">
        <v>12295</v>
      </c>
      <c r="M11292" s="6">
        <v>63</v>
      </c>
      <c r="N11292" s="6" t="e">
        <f>VLOOKUP(A11292,web_archive!D:AB,18,FALSE)</f>
        <v>#N/A</v>
      </c>
      <c r="O11292" s="6">
        <v>2</v>
      </c>
      <c r="P11292" s="6">
        <v>131072</v>
      </c>
      <c r="Q11292" s="6"/>
      <c r="R11292" s="6">
        <v>1</v>
      </c>
      <c r="S11292" s="6">
        <v>1</v>
      </c>
      <c r="T11292" s="6"/>
      <c r="U11292" s="6" t="s">
        <v>35221</v>
      </c>
      <c r="V11292" s="6" t="s">
        <v>14742</v>
      </c>
      <c r="W11292" s="6" t="s">
        <v>33870</v>
      </c>
      <c r="X11292" s="6" t="s">
        <v>12299</v>
      </c>
      <c r="Y11292" s="6" t="s">
        <v>12299</v>
      </c>
      <c r="Z11292" s="6"/>
      <c r="AA11292" s="6"/>
    </row>
    <row r="11293" spans="1:27" x14ac:dyDescent="0.3">
      <c r="A11293" s="6">
        <v>24178</v>
      </c>
      <c r="B11293" s="6" t="s">
        <v>35236</v>
      </c>
      <c r="C11293" s="6" t="s">
        <v>35237</v>
      </c>
      <c r="D11293" s="6">
        <v>12</v>
      </c>
      <c r="E11293" s="6">
        <v>0</v>
      </c>
      <c r="F11293" s="6"/>
      <c r="G11293" s="6">
        <v>0</v>
      </c>
      <c r="H11293" s="6"/>
      <c r="I11293" s="6"/>
      <c r="J11293" s="6"/>
      <c r="K11293" s="6">
        <v>0</v>
      </c>
      <c r="L11293" s="6" t="s">
        <v>12295</v>
      </c>
      <c r="M11293" s="6">
        <v>63</v>
      </c>
      <c r="N11293" s="6" t="e">
        <f>VLOOKUP(A11293,web_archive!D:AB,18,FALSE)</f>
        <v>#N/A</v>
      </c>
      <c r="O11293" s="6">
        <v>2</v>
      </c>
      <c r="P11293" s="6">
        <v>131072</v>
      </c>
      <c r="Q11293" s="6"/>
      <c r="R11293" s="6">
        <v>1</v>
      </c>
      <c r="S11293" s="6">
        <v>1</v>
      </c>
      <c r="T11293" s="6"/>
      <c r="U11293" s="6" t="s">
        <v>35221</v>
      </c>
      <c r="V11293" s="6" t="s">
        <v>13041</v>
      </c>
      <c r="W11293" s="6" t="s">
        <v>33870</v>
      </c>
      <c r="X11293" s="6" t="s">
        <v>12299</v>
      </c>
      <c r="Y11293" s="6" t="s">
        <v>12299</v>
      </c>
      <c r="Z11293" s="6"/>
      <c r="AA11293" s="6"/>
    </row>
    <row r="11294" spans="1:27" x14ac:dyDescent="0.3">
      <c r="A11294" s="6">
        <v>24179</v>
      </c>
      <c r="B11294" s="6" t="s">
        <v>35238</v>
      </c>
      <c r="C11294" s="6" t="s">
        <v>35239</v>
      </c>
      <c r="D11294" s="6">
        <v>12</v>
      </c>
      <c r="E11294" s="6">
        <v>0</v>
      </c>
      <c r="F11294" s="6"/>
      <c r="G11294" s="6">
        <v>0</v>
      </c>
      <c r="H11294" s="6"/>
      <c r="I11294" s="6"/>
      <c r="J11294" s="6"/>
      <c r="K11294" s="6">
        <v>0</v>
      </c>
      <c r="L11294" s="6" t="s">
        <v>12295</v>
      </c>
      <c r="M11294" s="6">
        <v>63</v>
      </c>
      <c r="N11294" s="6" t="e">
        <f>VLOOKUP(A11294,web_archive!D:AB,18,FALSE)</f>
        <v>#N/A</v>
      </c>
      <c r="O11294" s="6">
        <v>2</v>
      </c>
      <c r="P11294" s="6">
        <v>131072</v>
      </c>
      <c r="Q11294" s="6"/>
      <c r="R11294" s="6">
        <v>1</v>
      </c>
      <c r="S11294" s="6">
        <v>1</v>
      </c>
      <c r="T11294" s="6"/>
      <c r="U11294" s="6" t="s">
        <v>35221</v>
      </c>
      <c r="V11294" s="6" t="s">
        <v>12571</v>
      </c>
      <c r="W11294" s="6" t="s">
        <v>33870</v>
      </c>
      <c r="X11294" s="6" t="s">
        <v>12299</v>
      </c>
      <c r="Y11294" s="6" t="s">
        <v>12299</v>
      </c>
      <c r="Z11294" s="6"/>
      <c r="AA11294" s="6"/>
    </row>
    <row r="11295" spans="1:27" x14ac:dyDescent="0.3">
      <c r="A11295" s="6">
        <v>24180</v>
      </c>
      <c r="B11295" s="6" t="s">
        <v>35240</v>
      </c>
      <c r="C11295" s="6" t="s">
        <v>35241</v>
      </c>
      <c r="D11295" s="6">
        <v>12</v>
      </c>
      <c r="E11295" s="6">
        <v>0</v>
      </c>
      <c r="F11295" s="6"/>
      <c r="G11295" s="6">
        <v>0</v>
      </c>
      <c r="H11295" s="6"/>
      <c r="I11295" s="6"/>
      <c r="J11295" s="6"/>
      <c r="K11295" s="6">
        <v>0</v>
      </c>
      <c r="L11295" s="6" t="s">
        <v>12295</v>
      </c>
      <c r="M11295" s="6">
        <v>63</v>
      </c>
      <c r="N11295" s="6" t="e">
        <f>VLOOKUP(A11295,web_archive!D:AB,18,FALSE)</f>
        <v>#N/A</v>
      </c>
      <c r="O11295" s="6">
        <v>2</v>
      </c>
      <c r="P11295" s="6">
        <v>65536</v>
      </c>
      <c r="Q11295" s="6"/>
      <c r="R11295" s="6">
        <v>1</v>
      </c>
      <c r="S11295" s="6">
        <v>1</v>
      </c>
      <c r="T11295" s="6"/>
      <c r="U11295" s="6" t="s">
        <v>14525</v>
      </c>
      <c r="V11295" s="6" t="s">
        <v>28619</v>
      </c>
      <c r="W11295" s="6" t="s">
        <v>12299</v>
      </c>
      <c r="X11295" s="6" t="s">
        <v>12299</v>
      </c>
      <c r="Y11295" s="6"/>
      <c r="Z11295" s="6"/>
      <c r="AA11295" s="6"/>
    </row>
    <row r="11296" spans="1:27" x14ac:dyDescent="0.3">
      <c r="A11296" s="6">
        <v>24181</v>
      </c>
      <c r="B11296" s="6" t="s">
        <v>35242</v>
      </c>
      <c r="C11296" s="6" t="s">
        <v>35243</v>
      </c>
      <c r="D11296" s="6">
        <v>12</v>
      </c>
      <c r="E11296" s="6">
        <v>0</v>
      </c>
      <c r="F11296" s="6"/>
      <c r="G11296" s="6">
        <v>0</v>
      </c>
      <c r="H11296" s="6"/>
      <c r="I11296" s="6"/>
      <c r="J11296" s="6"/>
      <c r="K11296" s="6">
        <v>0</v>
      </c>
      <c r="L11296" s="6" t="s">
        <v>12295</v>
      </c>
      <c r="M11296" s="6">
        <v>63</v>
      </c>
      <c r="N11296" s="6" t="e">
        <f>VLOOKUP(A11296,web_archive!D:AB,18,FALSE)</f>
        <v>#N/A</v>
      </c>
      <c r="O11296" s="6">
        <v>2</v>
      </c>
      <c r="P11296" s="6">
        <v>524288</v>
      </c>
      <c r="Q11296" s="6"/>
      <c r="R11296" s="6">
        <v>1</v>
      </c>
      <c r="S11296" s="6">
        <v>1</v>
      </c>
      <c r="T11296" s="6"/>
      <c r="U11296" s="6" t="s">
        <v>13227</v>
      </c>
      <c r="V11296" s="6" t="s">
        <v>35244</v>
      </c>
      <c r="W11296" s="6" t="s">
        <v>12299</v>
      </c>
      <c r="X11296" s="6" t="s">
        <v>12299</v>
      </c>
      <c r="Y11296" s="6"/>
      <c r="Z11296" s="6"/>
      <c r="AA11296" s="6"/>
    </row>
    <row r="11297" spans="1:27" x14ac:dyDescent="0.3">
      <c r="A11297" s="6">
        <v>24182</v>
      </c>
      <c r="B11297" s="6" t="s">
        <v>35245</v>
      </c>
      <c r="C11297" s="6" t="s">
        <v>35246</v>
      </c>
      <c r="D11297" s="6">
        <v>12</v>
      </c>
      <c r="E11297" s="6">
        <v>0</v>
      </c>
      <c r="F11297" s="6"/>
      <c r="G11297" s="6">
        <v>0</v>
      </c>
      <c r="H11297" s="6"/>
      <c r="I11297" s="6"/>
      <c r="J11297" s="6"/>
      <c r="K11297" s="6">
        <v>0</v>
      </c>
      <c r="L11297" s="6" t="s">
        <v>12295</v>
      </c>
      <c r="M11297" s="6">
        <v>63</v>
      </c>
      <c r="N11297" s="6" t="e">
        <f>VLOOKUP(A11297,web_archive!D:AB,18,FALSE)</f>
        <v>#N/A</v>
      </c>
      <c r="O11297" s="6">
        <v>2</v>
      </c>
      <c r="P11297" s="6">
        <v>262144</v>
      </c>
      <c r="Q11297" s="6"/>
      <c r="R11297" s="6">
        <v>1</v>
      </c>
      <c r="S11297" s="6">
        <v>1</v>
      </c>
      <c r="T11297" s="6"/>
      <c r="U11297" s="6" t="s">
        <v>12631</v>
      </c>
      <c r="V11297" s="6" t="s">
        <v>33870</v>
      </c>
      <c r="W11297" s="6" t="s">
        <v>12299</v>
      </c>
      <c r="X11297" s="6" t="s">
        <v>12299</v>
      </c>
      <c r="Y11297" s="6"/>
      <c r="Z11297" s="6"/>
      <c r="AA11297" s="6"/>
    </row>
    <row r="11298" spans="1:27" x14ac:dyDescent="0.3">
      <c r="A11298" s="6">
        <v>24183</v>
      </c>
      <c r="B11298" s="6" t="s">
        <v>35247</v>
      </c>
      <c r="C11298" s="6" t="s">
        <v>35248</v>
      </c>
      <c r="D11298" s="6">
        <v>12</v>
      </c>
      <c r="E11298" s="6">
        <v>0</v>
      </c>
      <c r="F11298" s="6"/>
      <c r="G11298" s="6">
        <v>0</v>
      </c>
      <c r="H11298" s="6"/>
      <c r="I11298" s="6"/>
      <c r="J11298" s="6"/>
      <c r="K11298" s="6">
        <v>0</v>
      </c>
      <c r="L11298" s="6" t="s">
        <v>12295</v>
      </c>
      <c r="M11298" s="6">
        <v>63</v>
      </c>
      <c r="N11298" s="6" t="e">
        <f>VLOOKUP(A11298,web_archive!D:AB,18,FALSE)</f>
        <v>#N/A</v>
      </c>
      <c r="O11298" s="6">
        <v>2</v>
      </c>
      <c r="P11298" s="6">
        <v>131072</v>
      </c>
      <c r="Q11298" s="6"/>
      <c r="R11298" s="6">
        <v>1</v>
      </c>
      <c r="S11298" s="6">
        <v>1</v>
      </c>
      <c r="T11298" s="6"/>
      <c r="U11298" s="6" t="s">
        <v>13923</v>
      </c>
      <c r="V11298" s="6" t="s">
        <v>35249</v>
      </c>
      <c r="W11298" s="6" t="s">
        <v>12299</v>
      </c>
      <c r="X11298" s="6" t="s">
        <v>12299</v>
      </c>
      <c r="Y11298" s="6"/>
      <c r="Z11298" s="6"/>
      <c r="AA11298" s="6"/>
    </row>
    <row r="11299" spans="1:27" x14ac:dyDescent="0.3">
      <c r="A11299" s="6">
        <v>24184</v>
      </c>
      <c r="B11299" s="6" t="s">
        <v>35250</v>
      </c>
      <c r="C11299" s="6" t="s">
        <v>35251</v>
      </c>
      <c r="D11299" s="6">
        <v>12</v>
      </c>
      <c r="E11299" s="6">
        <v>0</v>
      </c>
      <c r="F11299" s="6"/>
      <c r="G11299" s="6">
        <v>0</v>
      </c>
      <c r="H11299" s="6"/>
      <c r="I11299" s="6"/>
      <c r="J11299" s="6"/>
      <c r="K11299" s="6">
        <v>0</v>
      </c>
      <c r="L11299" s="6" t="s">
        <v>12295</v>
      </c>
      <c r="M11299" s="6">
        <v>63</v>
      </c>
      <c r="N11299" s="6" t="e">
        <f>VLOOKUP(A11299,web_archive!D:AB,18,FALSE)</f>
        <v>#N/A</v>
      </c>
      <c r="O11299" s="6">
        <v>2</v>
      </c>
      <c r="P11299" s="6">
        <v>1048576</v>
      </c>
      <c r="Q11299" s="6"/>
      <c r="R11299" s="6">
        <v>1</v>
      </c>
      <c r="S11299" s="6">
        <v>1</v>
      </c>
      <c r="T11299" s="6"/>
      <c r="U11299" s="6" t="s">
        <v>13621</v>
      </c>
      <c r="V11299" s="6" t="s">
        <v>33870</v>
      </c>
      <c r="W11299" s="6" t="s">
        <v>12299</v>
      </c>
      <c r="X11299" s="6" t="s">
        <v>12299</v>
      </c>
      <c r="Y11299" s="6"/>
      <c r="Z11299" s="6"/>
      <c r="AA11299" s="6"/>
    </row>
    <row r="11300" spans="1:27" x14ac:dyDescent="0.3">
      <c r="A11300" s="6">
        <v>24185</v>
      </c>
      <c r="B11300" s="6" t="s">
        <v>35252</v>
      </c>
      <c r="C11300" s="6" t="s">
        <v>35253</v>
      </c>
      <c r="D11300" s="6">
        <v>12</v>
      </c>
      <c r="E11300" s="6">
        <v>0</v>
      </c>
      <c r="F11300" s="6"/>
      <c r="G11300" s="6">
        <v>0</v>
      </c>
      <c r="H11300" s="6"/>
      <c r="I11300" s="6"/>
      <c r="J11300" s="6"/>
      <c r="K11300" s="6">
        <v>0</v>
      </c>
      <c r="L11300" s="6" t="s">
        <v>12295</v>
      </c>
      <c r="M11300" s="6">
        <v>63</v>
      </c>
      <c r="N11300" s="6" t="e">
        <f>VLOOKUP(A11300,web_archive!D:AB,18,FALSE)</f>
        <v>#N/A</v>
      </c>
      <c r="O11300" s="6">
        <v>2</v>
      </c>
      <c r="P11300" s="6">
        <v>2097152</v>
      </c>
      <c r="Q11300" s="6"/>
      <c r="R11300" s="6">
        <v>1</v>
      </c>
      <c r="S11300" s="6">
        <v>1</v>
      </c>
      <c r="T11300" s="6"/>
      <c r="U11300" s="6" t="s">
        <v>13138</v>
      </c>
      <c r="V11300" s="6" t="s">
        <v>33870</v>
      </c>
      <c r="W11300" s="6" t="s">
        <v>12299</v>
      </c>
      <c r="X11300" s="6" t="s">
        <v>12299</v>
      </c>
      <c r="Y11300" s="6"/>
      <c r="Z11300" s="6"/>
      <c r="AA11300" s="6"/>
    </row>
    <row r="11301" spans="1:27" x14ac:dyDescent="0.3">
      <c r="A11301" s="6">
        <v>24186</v>
      </c>
      <c r="B11301" s="6" t="s">
        <v>35254</v>
      </c>
      <c r="C11301" s="6" t="s">
        <v>35255</v>
      </c>
      <c r="D11301" s="6">
        <v>12</v>
      </c>
      <c r="E11301" s="6">
        <v>0</v>
      </c>
      <c r="F11301" s="6"/>
      <c r="G11301" s="6">
        <v>0</v>
      </c>
      <c r="H11301" s="6"/>
      <c r="I11301" s="6"/>
      <c r="J11301" s="6"/>
      <c r="K11301" s="6">
        <v>0</v>
      </c>
      <c r="L11301" s="6" t="s">
        <v>12295</v>
      </c>
      <c r="M11301" s="6">
        <v>63</v>
      </c>
      <c r="N11301" s="6" t="e">
        <f>VLOOKUP(A11301,web_archive!D:AB,18,FALSE)</f>
        <v>#N/A</v>
      </c>
      <c r="O11301" s="6">
        <v>2</v>
      </c>
      <c r="P11301" s="6">
        <v>65536</v>
      </c>
      <c r="Q11301" s="6"/>
      <c r="R11301" s="6">
        <v>1</v>
      </c>
      <c r="S11301" s="6">
        <v>1</v>
      </c>
      <c r="T11301" s="6"/>
      <c r="U11301" s="6" t="s">
        <v>17107</v>
      </c>
      <c r="V11301" s="6" t="s">
        <v>13179</v>
      </c>
      <c r="W11301" s="6" t="s">
        <v>35256</v>
      </c>
      <c r="X11301" s="6" t="s">
        <v>13179</v>
      </c>
      <c r="Y11301" s="6" t="s">
        <v>35257</v>
      </c>
      <c r="Z11301" s="6" t="s">
        <v>12299</v>
      </c>
      <c r="AA11301" s="6" t="s">
        <v>12299</v>
      </c>
    </row>
    <row r="11302" spans="1:27" x14ac:dyDescent="0.3">
      <c r="A11302" s="6">
        <v>24187</v>
      </c>
      <c r="B11302" s="6" t="s">
        <v>35258</v>
      </c>
      <c r="C11302" s="6" t="s">
        <v>35259</v>
      </c>
      <c r="D11302" s="6">
        <v>12</v>
      </c>
      <c r="E11302" s="6">
        <v>0</v>
      </c>
      <c r="F11302" s="6"/>
      <c r="G11302" s="6">
        <v>0</v>
      </c>
      <c r="H11302" s="6"/>
      <c r="I11302" s="6"/>
      <c r="J11302" s="6"/>
      <c r="K11302" s="6">
        <v>0</v>
      </c>
      <c r="L11302" s="6" t="s">
        <v>12295</v>
      </c>
      <c r="M11302" s="6">
        <v>63</v>
      </c>
      <c r="N11302" s="6" t="e">
        <f>VLOOKUP(A11302,web_archive!D:AB,18,FALSE)</f>
        <v>#N/A</v>
      </c>
      <c r="O11302" s="6">
        <v>2</v>
      </c>
      <c r="P11302" s="6">
        <v>65536</v>
      </c>
      <c r="Q11302" s="6"/>
      <c r="R11302" s="6">
        <v>1</v>
      </c>
      <c r="S11302" s="6">
        <v>1</v>
      </c>
      <c r="T11302" s="6"/>
      <c r="U11302" s="6" t="s">
        <v>17107</v>
      </c>
      <c r="V11302" s="6" t="s">
        <v>13306</v>
      </c>
      <c r="W11302" s="6" t="s">
        <v>35256</v>
      </c>
      <c r="X11302" s="6" t="s">
        <v>13306</v>
      </c>
      <c r="Y11302" s="6" t="s">
        <v>35257</v>
      </c>
      <c r="Z11302" s="6" t="s">
        <v>12299</v>
      </c>
      <c r="AA11302" s="6" t="s">
        <v>12299</v>
      </c>
    </row>
    <row r="11303" spans="1:27" x14ac:dyDescent="0.3">
      <c r="A11303" s="6">
        <v>24188</v>
      </c>
      <c r="B11303" s="6" t="s">
        <v>35260</v>
      </c>
      <c r="C11303" s="6" t="s">
        <v>35261</v>
      </c>
      <c r="D11303" s="6">
        <v>12</v>
      </c>
      <c r="E11303" s="6">
        <v>0</v>
      </c>
      <c r="F11303" s="6"/>
      <c r="G11303" s="6">
        <v>0</v>
      </c>
      <c r="H11303" s="6"/>
      <c r="I11303" s="6"/>
      <c r="J11303" s="6"/>
      <c r="K11303" s="6">
        <v>0</v>
      </c>
      <c r="L11303" s="6" t="s">
        <v>12295</v>
      </c>
      <c r="M11303" s="6">
        <v>63</v>
      </c>
      <c r="N11303" s="6" t="e">
        <f>VLOOKUP(A11303,web_archive!D:AB,18,FALSE)</f>
        <v>#N/A</v>
      </c>
      <c r="O11303" s="6">
        <v>2</v>
      </c>
      <c r="P11303" s="6">
        <v>65536</v>
      </c>
      <c r="Q11303" s="6"/>
      <c r="R11303" s="6">
        <v>1</v>
      </c>
      <c r="S11303" s="6">
        <v>1</v>
      </c>
      <c r="T11303" s="6"/>
      <c r="U11303" s="6" t="s">
        <v>17107</v>
      </c>
      <c r="V11303" s="6" t="s">
        <v>13456</v>
      </c>
      <c r="W11303" s="6" t="s">
        <v>35256</v>
      </c>
      <c r="X11303" s="6" t="s">
        <v>13456</v>
      </c>
      <c r="Y11303" s="6" t="s">
        <v>35257</v>
      </c>
      <c r="Z11303" s="6" t="s">
        <v>12299</v>
      </c>
      <c r="AA11303" s="6" t="s">
        <v>12299</v>
      </c>
    </row>
    <row r="11304" spans="1:27" x14ac:dyDescent="0.3">
      <c r="A11304" s="6">
        <v>24189</v>
      </c>
      <c r="B11304" s="6" t="s">
        <v>35262</v>
      </c>
      <c r="C11304" s="6" t="s">
        <v>35263</v>
      </c>
      <c r="D11304" s="6">
        <v>12</v>
      </c>
      <c r="E11304" s="6">
        <v>0</v>
      </c>
      <c r="F11304" s="6"/>
      <c r="G11304" s="6">
        <v>0</v>
      </c>
      <c r="H11304" s="6"/>
      <c r="I11304" s="6"/>
      <c r="J11304" s="6"/>
      <c r="K11304" s="6">
        <v>0</v>
      </c>
      <c r="L11304" s="6" t="s">
        <v>12295</v>
      </c>
      <c r="M11304" s="6">
        <v>63</v>
      </c>
      <c r="N11304" s="6" t="e">
        <f>VLOOKUP(A11304,web_archive!D:AB,18,FALSE)</f>
        <v>#N/A</v>
      </c>
      <c r="O11304" s="6">
        <v>2</v>
      </c>
      <c r="P11304" s="6">
        <v>65536</v>
      </c>
      <c r="Q11304" s="6"/>
      <c r="R11304" s="6">
        <v>1</v>
      </c>
      <c r="S11304" s="6">
        <v>1</v>
      </c>
      <c r="T11304" s="6"/>
      <c r="U11304" s="6" t="s">
        <v>17107</v>
      </c>
      <c r="V11304" s="6" t="s">
        <v>12822</v>
      </c>
      <c r="W11304" s="6" t="s">
        <v>35256</v>
      </c>
      <c r="X11304" s="6" t="s">
        <v>12822</v>
      </c>
      <c r="Y11304" s="6" t="s">
        <v>35257</v>
      </c>
      <c r="Z11304" s="6" t="s">
        <v>12299</v>
      </c>
      <c r="AA11304" s="6" t="s">
        <v>12299</v>
      </c>
    </row>
    <row r="11305" spans="1:27" x14ac:dyDescent="0.3">
      <c r="A11305" s="6">
        <v>24190</v>
      </c>
      <c r="B11305" s="6" t="s">
        <v>35264</v>
      </c>
      <c r="C11305" s="6" t="s">
        <v>35265</v>
      </c>
      <c r="D11305" s="6">
        <v>12</v>
      </c>
      <c r="E11305" s="6">
        <v>0</v>
      </c>
      <c r="F11305" s="6"/>
      <c r="G11305" s="6">
        <v>0</v>
      </c>
      <c r="H11305" s="6"/>
      <c r="I11305" s="6"/>
      <c r="J11305" s="6"/>
      <c r="K11305" s="6">
        <v>0</v>
      </c>
      <c r="L11305" s="6" t="s">
        <v>12295</v>
      </c>
      <c r="M11305" s="6">
        <v>63</v>
      </c>
      <c r="N11305" s="6" t="e">
        <f>VLOOKUP(A11305,web_archive!D:AB,18,FALSE)</f>
        <v>#N/A</v>
      </c>
      <c r="O11305" s="6">
        <v>2</v>
      </c>
      <c r="P11305" s="6">
        <v>65536</v>
      </c>
      <c r="Q11305" s="6"/>
      <c r="R11305" s="6">
        <v>1</v>
      </c>
      <c r="S11305" s="6">
        <v>1</v>
      </c>
      <c r="T11305" s="6"/>
      <c r="U11305" s="6" t="s">
        <v>17107</v>
      </c>
      <c r="V11305" s="6" t="s">
        <v>13458</v>
      </c>
      <c r="W11305" s="6" t="s">
        <v>35256</v>
      </c>
      <c r="X11305" s="6" t="s">
        <v>13458</v>
      </c>
      <c r="Y11305" s="6" t="s">
        <v>35257</v>
      </c>
      <c r="Z11305" s="6" t="s">
        <v>12299</v>
      </c>
      <c r="AA11305" s="6" t="s">
        <v>12299</v>
      </c>
    </row>
    <row r="11306" spans="1:27" x14ac:dyDescent="0.3">
      <c r="A11306" s="6">
        <v>24191</v>
      </c>
      <c r="B11306" s="6" t="s">
        <v>35266</v>
      </c>
      <c r="C11306" s="6" t="s">
        <v>35267</v>
      </c>
      <c r="D11306" s="6">
        <v>12</v>
      </c>
      <c r="E11306" s="6">
        <v>0</v>
      </c>
      <c r="F11306" s="6"/>
      <c r="G11306" s="6">
        <v>0</v>
      </c>
      <c r="H11306" s="6"/>
      <c r="I11306" s="6"/>
      <c r="J11306" s="6"/>
      <c r="K11306" s="6">
        <v>0</v>
      </c>
      <c r="L11306" s="6" t="s">
        <v>12295</v>
      </c>
      <c r="M11306" s="6">
        <v>63</v>
      </c>
      <c r="N11306" s="6" t="e">
        <f>VLOOKUP(A11306,web_archive!D:AB,18,FALSE)</f>
        <v>#N/A</v>
      </c>
      <c r="O11306" s="6">
        <v>2</v>
      </c>
      <c r="P11306" s="6">
        <v>65536</v>
      </c>
      <c r="Q11306" s="6"/>
      <c r="R11306" s="6">
        <v>1</v>
      </c>
      <c r="S11306" s="6">
        <v>1</v>
      </c>
      <c r="T11306" s="6"/>
      <c r="U11306" s="6" t="s">
        <v>17107</v>
      </c>
      <c r="V11306" s="6" t="s">
        <v>12824</v>
      </c>
      <c r="W11306" s="6" t="s">
        <v>35256</v>
      </c>
      <c r="X11306" s="6" t="s">
        <v>12824</v>
      </c>
      <c r="Y11306" s="6" t="s">
        <v>35257</v>
      </c>
      <c r="Z11306" s="6" t="s">
        <v>12299</v>
      </c>
      <c r="AA11306" s="6" t="s">
        <v>12299</v>
      </c>
    </row>
    <row r="11307" spans="1:27" x14ac:dyDescent="0.3">
      <c r="A11307" s="6">
        <v>24192</v>
      </c>
      <c r="B11307" s="6" t="s">
        <v>35268</v>
      </c>
      <c r="C11307" s="6" t="s">
        <v>35269</v>
      </c>
      <c r="D11307" s="6">
        <v>12</v>
      </c>
      <c r="E11307" s="6">
        <v>0</v>
      </c>
      <c r="F11307" s="6"/>
      <c r="G11307" s="6">
        <v>0</v>
      </c>
      <c r="H11307" s="6"/>
      <c r="I11307" s="6"/>
      <c r="J11307" s="6"/>
      <c r="K11307" s="6">
        <v>0</v>
      </c>
      <c r="L11307" s="6" t="s">
        <v>12295</v>
      </c>
      <c r="M11307" s="6">
        <v>63</v>
      </c>
      <c r="N11307" s="6" t="e">
        <f>VLOOKUP(A11307,web_archive!D:AB,18,FALSE)</f>
        <v>#N/A</v>
      </c>
      <c r="O11307" s="6">
        <v>2</v>
      </c>
      <c r="P11307" s="6">
        <v>65536</v>
      </c>
      <c r="Q11307" s="6"/>
      <c r="R11307" s="6">
        <v>1</v>
      </c>
      <c r="S11307" s="6">
        <v>1</v>
      </c>
      <c r="T11307" s="6"/>
      <c r="U11307" s="6" t="s">
        <v>17107</v>
      </c>
      <c r="V11307" s="6" t="s">
        <v>14566</v>
      </c>
      <c r="W11307" s="6" t="s">
        <v>35256</v>
      </c>
      <c r="X11307" s="6" t="s">
        <v>14566</v>
      </c>
      <c r="Y11307" s="6" t="s">
        <v>35257</v>
      </c>
      <c r="Z11307" s="6" t="s">
        <v>12299</v>
      </c>
      <c r="AA11307" s="6" t="s">
        <v>12299</v>
      </c>
    </row>
    <row r="11308" spans="1:27" x14ac:dyDescent="0.3">
      <c r="A11308" s="6">
        <v>24193</v>
      </c>
      <c r="B11308" s="6" t="s">
        <v>35270</v>
      </c>
      <c r="C11308" s="6" t="s">
        <v>35271</v>
      </c>
      <c r="D11308" s="6">
        <v>12</v>
      </c>
      <c r="E11308" s="6">
        <v>0</v>
      </c>
      <c r="F11308" s="6"/>
      <c r="G11308" s="6">
        <v>0</v>
      </c>
      <c r="H11308" s="6"/>
      <c r="I11308" s="6"/>
      <c r="J11308" s="6"/>
      <c r="K11308" s="6">
        <v>0</v>
      </c>
      <c r="L11308" s="6" t="s">
        <v>12295</v>
      </c>
      <c r="M11308" s="6">
        <v>63</v>
      </c>
      <c r="N11308" s="6" t="e">
        <f>VLOOKUP(A11308,web_archive!D:AB,18,FALSE)</f>
        <v>#N/A</v>
      </c>
      <c r="O11308" s="6">
        <v>2</v>
      </c>
      <c r="P11308" s="6">
        <v>65536</v>
      </c>
      <c r="Q11308" s="6"/>
      <c r="R11308" s="6">
        <v>1</v>
      </c>
      <c r="S11308" s="6">
        <v>1</v>
      </c>
      <c r="T11308" s="6"/>
      <c r="U11308" s="6" t="s">
        <v>17107</v>
      </c>
      <c r="V11308" s="6" t="s">
        <v>13454</v>
      </c>
      <c r="W11308" s="6" t="s">
        <v>35256</v>
      </c>
      <c r="X11308" s="6" t="s">
        <v>13454</v>
      </c>
      <c r="Y11308" s="6" t="s">
        <v>35257</v>
      </c>
      <c r="Z11308" s="6" t="s">
        <v>12299</v>
      </c>
      <c r="AA11308" s="6" t="s">
        <v>12299</v>
      </c>
    </row>
    <row r="11309" spans="1:27" x14ac:dyDescent="0.3">
      <c r="A11309" s="6">
        <v>24194</v>
      </c>
      <c r="B11309" s="6" t="s">
        <v>35272</v>
      </c>
      <c r="C11309" s="6" t="s">
        <v>35273</v>
      </c>
      <c r="D11309" s="6">
        <v>12</v>
      </c>
      <c r="E11309" s="6">
        <v>0</v>
      </c>
      <c r="F11309" s="6"/>
      <c r="G11309" s="6">
        <v>0</v>
      </c>
      <c r="H11309" s="6"/>
      <c r="I11309" s="6"/>
      <c r="J11309" s="6"/>
      <c r="K11309" s="6">
        <v>0</v>
      </c>
      <c r="L11309" s="6" t="s">
        <v>12295</v>
      </c>
      <c r="M11309" s="6">
        <v>63</v>
      </c>
      <c r="N11309" s="6" t="e">
        <f>VLOOKUP(A11309,web_archive!D:AB,18,FALSE)</f>
        <v>#N/A</v>
      </c>
      <c r="O11309" s="6">
        <v>2</v>
      </c>
      <c r="P11309" s="6">
        <v>65536</v>
      </c>
      <c r="Q11309" s="6"/>
      <c r="R11309" s="6">
        <v>1</v>
      </c>
      <c r="S11309" s="6">
        <v>1</v>
      </c>
      <c r="T11309" s="6"/>
      <c r="U11309" s="6" t="s">
        <v>17107</v>
      </c>
      <c r="V11309" s="6" t="s">
        <v>12588</v>
      </c>
      <c r="W11309" s="6" t="s">
        <v>35256</v>
      </c>
      <c r="X11309" s="6" t="s">
        <v>12588</v>
      </c>
      <c r="Y11309" s="6" t="s">
        <v>35257</v>
      </c>
      <c r="Z11309" s="6" t="s">
        <v>12299</v>
      </c>
      <c r="AA11309" s="6" t="s">
        <v>12299</v>
      </c>
    </row>
    <row r="11310" spans="1:27" x14ac:dyDescent="0.3">
      <c r="A11310" s="6">
        <v>24195</v>
      </c>
      <c r="B11310" s="6" t="s">
        <v>35274</v>
      </c>
      <c r="C11310" s="6" t="s">
        <v>35275</v>
      </c>
      <c r="D11310" s="6">
        <v>12</v>
      </c>
      <c r="E11310" s="6">
        <v>0</v>
      </c>
      <c r="F11310" s="6"/>
      <c r="G11310" s="6">
        <v>0</v>
      </c>
      <c r="H11310" s="6"/>
      <c r="I11310" s="6"/>
      <c r="J11310" s="6"/>
      <c r="K11310" s="6">
        <v>0</v>
      </c>
      <c r="L11310" s="6" t="s">
        <v>12295</v>
      </c>
      <c r="M11310" s="6">
        <v>63</v>
      </c>
      <c r="N11310" s="6" t="e">
        <f>VLOOKUP(A11310,web_archive!D:AB,18,FALSE)</f>
        <v>#N/A</v>
      </c>
      <c r="O11310" s="6">
        <v>2</v>
      </c>
      <c r="P11310" s="6">
        <v>65536</v>
      </c>
      <c r="Q11310" s="6"/>
      <c r="R11310" s="6">
        <v>1</v>
      </c>
      <c r="S11310" s="6">
        <v>1</v>
      </c>
      <c r="T11310" s="6"/>
      <c r="U11310" s="6" t="s">
        <v>17107</v>
      </c>
      <c r="V11310" s="6" t="s">
        <v>14535</v>
      </c>
      <c r="W11310" s="6" t="s">
        <v>35256</v>
      </c>
      <c r="X11310" s="6" t="s">
        <v>14535</v>
      </c>
      <c r="Y11310" s="6" t="s">
        <v>35257</v>
      </c>
      <c r="Z11310" s="6" t="s">
        <v>12299</v>
      </c>
      <c r="AA11310" s="6" t="s">
        <v>12299</v>
      </c>
    </row>
    <row r="11311" spans="1:27" x14ac:dyDescent="0.3">
      <c r="A11311" s="6">
        <v>24196</v>
      </c>
      <c r="B11311" s="6" t="s">
        <v>35276</v>
      </c>
      <c r="C11311" s="6" t="s">
        <v>35277</v>
      </c>
      <c r="D11311" s="6">
        <v>12</v>
      </c>
      <c r="E11311" s="6">
        <v>0</v>
      </c>
      <c r="F11311" s="6"/>
      <c r="G11311" s="6">
        <v>0</v>
      </c>
      <c r="H11311" s="6"/>
      <c r="I11311" s="6"/>
      <c r="J11311" s="6"/>
      <c r="K11311" s="6">
        <v>0</v>
      </c>
      <c r="L11311" s="6" t="s">
        <v>12295</v>
      </c>
      <c r="M11311" s="6">
        <v>63</v>
      </c>
      <c r="N11311" s="6" t="e">
        <f>VLOOKUP(A11311,web_archive!D:AB,18,FALSE)</f>
        <v>#N/A</v>
      </c>
      <c r="O11311" s="6">
        <v>2</v>
      </c>
      <c r="P11311" s="6">
        <v>524288</v>
      </c>
      <c r="Q11311" s="6"/>
      <c r="R11311" s="6">
        <v>1</v>
      </c>
      <c r="S11311" s="6">
        <v>1</v>
      </c>
      <c r="T11311" s="6"/>
      <c r="U11311" s="6" t="s">
        <v>12640</v>
      </c>
      <c r="V11311" s="6" t="s">
        <v>33870</v>
      </c>
      <c r="W11311" s="6" t="s">
        <v>12299</v>
      </c>
      <c r="X11311" s="6" t="s">
        <v>12299</v>
      </c>
      <c r="Y11311" s="6"/>
      <c r="Z11311" s="6"/>
      <c r="AA11311" s="6"/>
    </row>
    <row r="11312" spans="1:27" x14ac:dyDescent="0.3">
      <c r="A11312" s="6">
        <v>24197</v>
      </c>
      <c r="B11312" s="6" t="s">
        <v>35278</v>
      </c>
      <c r="C11312" s="6" t="s">
        <v>35279</v>
      </c>
      <c r="D11312" s="6">
        <v>12</v>
      </c>
      <c r="E11312" s="6">
        <v>0</v>
      </c>
      <c r="F11312" s="6"/>
      <c r="G11312" s="6">
        <v>0</v>
      </c>
      <c r="H11312" s="6"/>
      <c r="I11312" s="6"/>
      <c r="J11312" s="6"/>
      <c r="K11312" s="6">
        <v>0</v>
      </c>
      <c r="L11312" s="6" t="s">
        <v>12295</v>
      </c>
      <c r="M11312" s="6">
        <v>63</v>
      </c>
      <c r="N11312" s="6" t="e">
        <f>VLOOKUP(A11312,web_archive!D:AB,18,FALSE)</f>
        <v>#N/A</v>
      </c>
      <c r="O11312" s="6">
        <v>2</v>
      </c>
      <c r="P11312" s="6">
        <v>65536</v>
      </c>
      <c r="Q11312" s="6"/>
      <c r="R11312" s="6">
        <v>1</v>
      </c>
      <c r="S11312" s="6">
        <v>1</v>
      </c>
      <c r="T11312" s="6"/>
      <c r="U11312" s="6" t="s">
        <v>12640</v>
      </c>
      <c r="V11312" s="6" t="s">
        <v>33870</v>
      </c>
      <c r="W11312" s="6" t="s">
        <v>12299</v>
      </c>
      <c r="X11312" s="6" t="s">
        <v>12299</v>
      </c>
      <c r="Y11312" s="6"/>
      <c r="Z11312" s="6"/>
      <c r="AA11312" s="6"/>
    </row>
    <row r="11313" spans="1:25" x14ac:dyDescent="0.3">
      <c r="A11313" s="6">
        <v>24198</v>
      </c>
      <c r="B11313" s="6" t="s">
        <v>35280</v>
      </c>
      <c r="C11313" s="6" t="s">
        <v>35281</v>
      </c>
      <c r="D11313" s="6">
        <v>12</v>
      </c>
      <c r="E11313" s="6">
        <v>0</v>
      </c>
      <c r="F11313" s="6"/>
      <c r="G11313" s="6">
        <v>0</v>
      </c>
      <c r="H11313" s="6"/>
      <c r="I11313" s="6"/>
      <c r="J11313" s="6"/>
      <c r="K11313" s="6">
        <v>0</v>
      </c>
      <c r="L11313" s="6" t="s">
        <v>12295</v>
      </c>
      <c r="M11313" s="6">
        <v>63</v>
      </c>
      <c r="N11313" s="6" t="e">
        <f>VLOOKUP(A11313,web_archive!D:AB,18,FALSE)</f>
        <v>#N/A</v>
      </c>
      <c r="O11313" s="6">
        <v>2</v>
      </c>
      <c r="P11313" s="6">
        <v>262144</v>
      </c>
      <c r="Q11313" s="6"/>
      <c r="R11313" s="6">
        <v>1</v>
      </c>
      <c r="S11313" s="6">
        <v>1</v>
      </c>
      <c r="T11313" s="6"/>
      <c r="U11313" s="6" t="s">
        <v>14724</v>
      </c>
      <c r="V11313" s="6" t="s">
        <v>13179</v>
      </c>
      <c r="W11313" s="6" t="s">
        <v>35282</v>
      </c>
      <c r="X11313" s="6" t="s">
        <v>12299</v>
      </c>
      <c r="Y11313" s="6" t="s">
        <v>12299</v>
      </c>
    </row>
    <row r="11314" spans="1:25" x14ac:dyDescent="0.3">
      <c r="A11314" s="6">
        <v>24199</v>
      </c>
      <c r="B11314" s="6" t="s">
        <v>35283</v>
      </c>
      <c r="C11314" s="6" t="s">
        <v>35284</v>
      </c>
      <c r="D11314" s="6">
        <v>12</v>
      </c>
      <c r="E11314" s="6">
        <v>0</v>
      </c>
      <c r="F11314" s="6"/>
      <c r="G11314" s="6">
        <v>0</v>
      </c>
      <c r="H11314" s="6"/>
      <c r="I11314" s="6"/>
      <c r="J11314" s="6"/>
      <c r="K11314" s="6">
        <v>0</v>
      </c>
      <c r="L11314" s="6" t="s">
        <v>12295</v>
      </c>
      <c r="M11314" s="6">
        <v>63</v>
      </c>
      <c r="N11314" s="6" t="e">
        <f>VLOOKUP(A11314,web_archive!D:AB,18,FALSE)</f>
        <v>#N/A</v>
      </c>
      <c r="O11314" s="6">
        <v>2</v>
      </c>
      <c r="P11314" s="6">
        <v>262144</v>
      </c>
      <c r="Q11314" s="6"/>
      <c r="R11314" s="6">
        <v>1</v>
      </c>
      <c r="S11314" s="6">
        <v>1</v>
      </c>
      <c r="T11314" s="6"/>
      <c r="U11314" s="6" t="s">
        <v>14724</v>
      </c>
      <c r="V11314" s="6" t="s">
        <v>13306</v>
      </c>
      <c r="W11314" s="6" t="s">
        <v>35282</v>
      </c>
      <c r="X11314" s="6" t="s">
        <v>12299</v>
      </c>
      <c r="Y11314" s="6" t="s">
        <v>12299</v>
      </c>
    </row>
    <row r="11315" spans="1:25" x14ac:dyDescent="0.3">
      <c r="A11315" s="6">
        <v>24200</v>
      </c>
      <c r="B11315" s="6" t="s">
        <v>35285</v>
      </c>
      <c r="C11315" s="6" t="s">
        <v>35286</v>
      </c>
      <c r="D11315" s="6">
        <v>12</v>
      </c>
      <c r="E11315" s="6">
        <v>0</v>
      </c>
      <c r="F11315" s="6"/>
      <c r="G11315" s="6">
        <v>0</v>
      </c>
      <c r="H11315" s="6"/>
      <c r="I11315" s="6"/>
      <c r="J11315" s="6"/>
      <c r="K11315" s="6">
        <v>0</v>
      </c>
      <c r="L11315" s="6" t="s">
        <v>12295</v>
      </c>
      <c r="M11315" s="6">
        <v>63</v>
      </c>
      <c r="N11315" s="6" t="e">
        <f>VLOOKUP(A11315,web_archive!D:AB,18,FALSE)</f>
        <v>#N/A</v>
      </c>
      <c r="O11315" s="6">
        <v>2</v>
      </c>
      <c r="P11315" s="6">
        <v>262144</v>
      </c>
      <c r="Q11315" s="6"/>
      <c r="R11315" s="6">
        <v>1</v>
      </c>
      <c r="S11315" s="6">
        <v>1</v>
      </c>
      <c r="T11315" s="6"/>
      <c r="U11315" s="6" t="s">
        <v>14724</v>
      </c>
      <c r="V11315" s="6" t="s">
        <v>13456</v>
      </c>
      <c r="W11315" s="6" t="s">
        <v>35282</v>
      </c>
      <c r="X11315" s="6" t="s">
        <v>12299</v>
      </c>
      <c r="Y11315" s="6" t="s">
        <v>12299</v>
      </c>
    </row>
    <row r="11316" spans="1:25" x14ac:dyDescent="0.3">
      <c r="A11316" s="6">
        <v>24201</v>
      </c>
      <c r="B11316" s="6" t="s">
        <v>35287</v>
      </c>
      <c r="C11316" s="6" t="s">
        <v>35288</v>
      </c>
      <c r="D11316" s="6">
        <v>12</v>
      </c>
      <c r="E11316" s="6">
        <v>0</v>
      </c>
      <c r="F11316" s="6"/>
      <c r="G11316" s="6">
        <v>0</v>
      </c>
      <c r="H11316" s="6"/>
      <c r="I11316" s="6"/>
      <c r="J11316" s="6"/>
      <c r="K11316" s="6">
        <v>0</v>
      </c>
      <c r="L11316" s="6" t="s">
        <v>12295</v>
      </c>
      <c r="M11316" s="6">
        <v>63</v>
      </c>
      <c r="N11316" s="6" t="e">
        <f>VLOOKUP(A11316,web_archive!D:AB,18,FALSE)</f>
        <v>#N/A</v>
      </c>
      <c r="O11316" s="6">
        <v>2</v>
      </c>
      <c r="P11316" s="6">
        <v>262144</v>
      </c>
      <c r="Q11316" s="6"/>
      <c r="R11316" s="6">
        <v>1</v>
      </c>
      <c r="S11316" s="6">
        <v>1</v>
      </c>
      <c r="T11316" s="6"/>
      <c r="U11316" s="6" t="s">
        <v>14724</v>
      </c>
      <c r="V11316" s="6" t="s">
        <v>12822</v>
      </c>
      <c r="W11316" s="6" t="s">
        <v>35282</v>
      </c>
      <c r="X11316" s="6" t="s">
        <v>12299</v>
      </c>
      <c r="Y11316" s="6" t="s">
        <v>12299</v>
      </c>
    </row>
    <row r="11317" spans="1:25" x14ac:dyDescent="0.3">
      <c r="A11317" s="6">
        <v>24202</v>
      </c>
      <c r="B11317" s="6" t="s">
        <v>35289</v>
      </c>
      <c r="C11317" s="6" t="s">
        <v>35290</v>
      </c>
      <c r="D11317" s="6">
        <v>12</v>
      </c>
      <c r="E11317" s="6">
        <v>0</v>
      </c>
      <c r="F11317" s="6"/>
      <c r="G11317" s="6">
        <v>0</v>
      </c>
      <c r="H11317" s="6"/>
      <c r="I11317" s="6"/>
      <c r="J11317" s="6"/>
      <c r="K11317" s="6">
        <v>0</v>
      </c>
      <c r="L11317" s="6" t="s">
        <v>12295</v>
      </c>
      <c r="M11317" s="6">
        <v>63</v>
      </c>
      <c r="N11317" s="6" t="e">
        <f>VLOOKUP(A11317,web_archive!D:AB,18,FALSE)</f>
        <v>#N/A</v>
      </c>
      <c r="O11317" s="6">
        <v>2</v>
      </c>
      <c r="P11317" s="6">
        <v>262144</v>
      </c>
      <c r="Q11317" s="6"/>
      <c r="R11317" s="6">
        <v>1</v>
      </c>
      <c r="S11317" s="6">
        <v>1</v>
      </c>
      <c r="T11317" s="6"/>
      <c r="U11317" s="6" t="s">
        <v>14724</v>
      </c>
      <c r="V11317" s="6" t="s">
        <v>13458</v>
      </c>
      <c r="W11317" s="6" t="s">
        <v>35282</v>
      </c>
      <c r="X11317" s="6" t="s">
        <v>12299</v>
      </c>
      <c r="Y11317" s="6" t="s">
        <v>12299</v>
      </c>
    </row>
    <row r="11318" spans="1:25" x14ac:dyDescent="0.3">
      <c r="A11318" s="6">
        <v>24203</v>
      </c>
      <c r="B11318" s="6" t="s">
        <v>35291</v>
      </c>
      <c r="C11318" s="6" t="s">
        <v>35292</v>
      </c>
      <c r="D11318" s="6">
        <v>12</v>
      </c>
      <c r="E11318" s="6">
        <v>0</v>
      </c>
      <c r="F11318" s="6"/>
      <c r="G11318" s="6">
        <v>0</v>
      </c>
      <c r="H11318" s="6"/>
      <c r="I11318" s="6"/>
      <c r="J11318" s="6"/>
      <c r="K11318" s="6">
        <v>0</v>
      </c>
      <c r="L11318" s="6" t="s">
        <v>12295</v>
      </c>
      <c r="M11318" s="6">
        <v>63</v>
      </c>
      <c r="N11318" s="6" t="e">
        <f>VLOOKUP(A11318,web_archive!D:AB,18,FALSE)</f>
        <v>#N/A</v>
      </c>
      <c r="O11318" s="6">
        <v>2</v>
      </c>
      <c r="P11318" s="6">
        <v>262144</v>
      </c>
      <c r="Q11318" s="6"/>
      <c r="R11318" s="6">
        <v>1</v>
      </c>
      <c r="S11318" s="6">
        <v>1</v>
      </c>
      <c r="T11318" s="6"/>
      <c r="U11318" s="6" t="s">
        <v>14724</v>
      </c>
      <c r="V11318" s="6" t="s">
        <v>12824</v>
      </c>
      <c r="W11318" s="6" t="s">
        <v>35282</v>
      </c>
      <c r="X11318" s="6" t="s">
        <v>12299</v>
      </c>
      <c r="Y11318" s="6" t="s">
        <v>12299</v>
      </c>
    </row>
    <row r="11319" spans="1:25" x14ac:dyDescent="0.3">
      <c r="A11319" s="6">
        <v>24204</v>
      </c>
      <c r="B11319" s="6" t="s">
        <v>35293</v>
      </c>
      <c r="C11319" s="6" t="s">
        <v>35294</v>
      </c>
      <c r="D11319" s="6">
        <v>12</v>
      </c>
      <c r="E11319" s="6">
        <v>0</v>
      </c>
      <c r="F11319" s="6"/>
      <c r="G11319" s="6">
        <v>0</v>
      </c>
      <c r="H11319" s="6"/>
      <c r="I11319" s="6"/>
      <c r="J11319" s="6"/>
      <c r="K11319" s="6">
        <v>0</v>
      </c>
      <c r="L11319" s="6" t="s">
        <v>12295</v>
      </c>
      <c r="M11319" s="6">
        <v>63</v>
      </c>
      <c r="N11319" s="6" t="e">
        <f>VLOOKUP(A11319,web_archive!D:AB,18,FALSE)</f>
        <v>#N/A</v>
      </c>
      <c r="O11319" s="6">
        <v>2</v>
      </c>
      <c r="P11319" s="6">
        <v>262144</v>
      </c>
      <c r="Q11319" s="6"/>
      <c r="R11319" s="6">
        <v>1</v>
      </c>
      <c r="S11319" s="6">
        <v>1</v>
      </c>
      <c r="T11319" s="6"/>
      <c r="U11319" s="6" t="s">
        <v>14724</v>
      </c>
      <c r="V11319" s="6" t="s">
        <v>14566</v>
      </c>
      <c r="W11319" s="6" t="s">
        <v>35282</v>
      </c>
      <c r="X11319" s="6" t="s">
        <v>12299</v>
      </c>
      <c r="Y11319" s="6" t="s">
        <v>12299</v>
      </c>
    </row>
    <row r="11320" spans="1:25" x14ac:dyDescent="0.3">
      <c r="A11320" s="6">
        <v>24205</v>
      </c>
      <c r="B11320" s="6" t="s">
        <v>35295</v>
      </c>
      <c r="C11320" s="6" t="s">
        <v>35296</v>
      </c>
      <c r="D11320" s="6">
        <v>12</v>
      </c>
      <c r="E11320" s="6">
        <v>0</v>
      </c>
      <c r="F11320" s="6"/>
      <c r="G11320" s="6">
        <v>0</v>
      </c>
      <c r="H11320" s="6"/>
      <c r="I11320" s="6"/>
      <c r="J11320" s="6"/>
      <c r="K11320" s="6">
        <v>0</v>
      </c>
      <c r="L11320" s="6" t="s">
        <v>12295</v>
      </c>
      <c r="M11320" s="6">
        <v>63</v>
      </c>
      <c r="N11320" s="6" t="e">
        <f>VLOOKUP(A11320,web_archive!D:AB,18,FALSE)</f>
        <v>#N/A</v>
      </c>
      <c r="O11320" s="6">
        <v>2</v>
      </c>
      <c r="P11320" s="6">
        <v>262144</v>
      </c>
      <c r="Q11320" s="6"/>
      <c r="R11320" s="6">
        <v>1</v>
      </c>
      <c r="S11320" s="6">
        <v>1</v>
      </c>
      <c r="T11320" s="6"/>
      <c r="U11320" s="6" t="s">
        <v>14724</v>
      </c>
      <c r="V11320" s="6" t="s">
        <v>13454</v>
      </c>
      <c r="W11320" s="6" t="s">
        <v>35282</v>
      </c>
      <c r="X11320" s="6" t="s">
        <v>12299</v>
      </c>
      <c r="Y11320" s="6" t="s">
        <v>12299</v>
      </c>
    </row>
    <row r="11321" spans="1:25" x14ac:dyDescent="0.3">
      <c r="A11321" s="6">
        <v>24206</v>
      </c>
      <c r="B11321" s="6" t="s">
        <v>35297</v>
      </c>
      <c r="C11321" s="6" t="s">
        <v>35298</v>
      </c>
      <c r="D11321" s="6">
        <v>12</v>
      </c>
      <c r="E11321" s="6">
        <v>0</v>
      </c>
      <c r="F11321" s="6"/>
      <c r="G11321" s="6">
        <v>0</v>
      </c>
      <c r="H11321" s="6"/>
      <c r="I11321" s="6"/>
      <c r="J11321" s="6"/>
      <c r="K11321" s="6">
        <v>0</v>
      </c>
      <c r="L11321" s="6" t="s">
        <v>12295</v>
      </c>
      <c r="M11321" s="6">
        <v>63</v>
      </c>
      <c r="N11321" s="6" t="e">
        <f>VLOOKUP(A11321,web_archive!D:AB,18,FALSE)</f>
        <v>#N/A</v>
      </c>
      <c r="O11321" s="6">
        <v>2</v>
      </c>
      <c r="P11321" s="6">
        <v>262144</v>
      </c>
      <c r="Q11321" s="6"/>
      <c r="R11321" s="6">
        <v>1</v>
      </c>
      <c r="S11321" s="6">
        <v>1</v>
      </c>
      <c r="T11321" s="6"/>
      <c r="U11321" s="6" t="s">
        <v>14724</v>
      </c>
      <c r="V11321" s="6" t="s">
        <v>12588</v>
      </c>
      <c r="W11321" s="6" t="s">
        <v>35282</v>
      </c>
      <c r="X11321" s="6" t="s">
        <v>12299</v>
      </c>
      <c r="Y11321" s="6" t="s">
        <v>12299</v>
      </c>
    </row>
    <row r="11322" spans="1:25" x14ac:dyDescent="0.3">
      <c r="A11322" s="6">
        <v>24207</v>
      </c>
      <c r="B11322" s="6" t="s">
        <v>35299</v>
      </c>
      <c r="C11322" s="6" t="s">
        <v>35300</v>
      </c>
      <c r="D11322" s="6">
        <v>12</v>
      </c>
      <c r="E11322" s="6">
        <v>0</v>
      </c>
      <c r="F11322" s="6"/>
      <c r="G11322" s="6">
        <v>0</v>
      </c>
      <c r="H11322" s="6"/>
      <c r="I11322" s="6"/>
      <c r="J11322" s="6"/>
      <c r="K11322" s="6">
        <v>0</v>
      </c>
      <c r="L11322" s="6" t="s">
        <v>12295</v>
      </c>
      <c r="M11322" s="6">
        <v>63</v>
      </c>
      <c r="N11322" s="6" t="e">
        <f>VLOOKUP(A11322,web_archive!D:AB,18,FALSE)</f>
        <v>#N/A</v>
      </c>
      <c r="O11322" s="6">
        <v>2</v>
      </c>
      <c r="P11322" s="6">
        <v>262144</v>
      </c>
      <c r="Q11322" s="6"/>
      <c r="R11322" s="6">
        <v>1</v>
      </c>
      <c r="S11322" s="6">
        <v>1</v>
      </c>
      <c r="T11322" s="6"/>
      <c r="U11322" s="6" t="s">
        <v>14724</v>
      </c>
      <c r="V11322" s="6" t="s">
        <v>14535</v>
      </c>
      <c r="W11322" s="6" t="s">
        <v>35282</v>
      </c>
      <c r="X11322" s="6" t="s">
        <v>12299</v>
      </c>
      <c r="Y11322" s="6" t="s">
        <v>12299</v>
      </c>
    </row>
    <row r="11323" spans="1:25" x14ac:dyDescent="0.3">
      <c r="A11323" s="6">
        <v>24208</v>
      </c>
      <c r="B11323" s="6" t="s">
        <v>35301</v>
      </c>
      <c r="C11323" s="6" t="s">
        <v>35302</v>
      </c>
      <c r="D11323" s="6">
        <v>12</v>
      </c>
      <c r="E11323" s="6">
        <v>20</v>
      </c>
      <c r="F11323" s="6"/>
      <c r="G11323" s="6">
        <v>100</v>
      </c>
      <c r="H11323" s="6"/>
      <c r="I11323" s="6"/>
      <c r="J11323" s="6"/>
      <c r="K11323" s="6">
        <v>0</v>
      </c>
      <c r="L11323" s="6" t="s">
        <v>12295</v>
      </c>
      <c r="M11323" s="6">
        <v>63</v>
      </c>
      <c r="N11323" s="6" t="e">
        <f>VLOOKUP(A11323,web_archive!D:AB,18,FALSE)</f>
        <v>#N/A</v>
      </c>
      <c r="O11323" s="6">
        <v>2</v>
      </c>
      <c r="P11323" s="6">
        <v>524288</v>
      </c>
      <c r="Q11323" s="6"/>
      <c r="R11323" s="6" t="s">
        <v>35303</v>
      </c>
      <c r="S11323" s="6">
        <v>1</v>
      </c>
      <c r="T11323" s="6"/>
      <c r="U11323" s="6" t="s">
        <v>15618</v>
      </c>
      <c r="V11323" s="6" t="s">
        <v>13898</v>
      </c>
      <c r="W11323" s="6" t="s">
        <v>12368</v>
      </c>
      <c r="X11323" s="6" t="s">
        <v>12299</v>
      </c>
      <c r="Y11323" s="6" t="s">
        <v>12299</v>
      </c>
    </row>
    <row r="11324" spans="1:25" x14ac:dyDescent="0.3">
      <c r="A11324" s="6">
        <v>24209</v>
      </c>
      <c r="B11324" s="6" t="s">
        <v>35304</v>
      </c>
      <c r="C11324" s="6" t="s">
        <v>35305</v>
      </c>
      <c r="D11324" s="6">
        <v>12</v>
      </c>
      <c r="E11324" s="6">
        <v>0</v>
      </c>
      <c r="F11324" s="6"/>
      <c r="G11324" s="6">
        <v>0</v>
      </c>
      <c r="H11324" s="6"/>
      <c r="I11324" s="6"/>
      <c r="J11324" s="6"/>
      <c r="K11324" s="6">
        <v>0</v>
      </c>
      <c r="L11324" s="6" t="s">
        <v>12295</v>
      </c>
      <c r="M11324" s="6">
        <v>63</v>
      </c>
      <c r="N11324" s="6" t="e">
        <f>VLOOKUP(A11324,web_archive!D:AB,18,FALSE)</f>
        <v>#N/A</v>
      </c>
      <c r="O11324" s="6">
        <v>2</v>
      </c>
      <c r="P11324" s="6">
        <v>262144</v>
      </c>
      <c r="Q11324" s="6"/>
      <c r="R11324" s="6" t="s">
        <v>35303</v>
      </c>
      <c r="S11324" s="6">
        <v>1</v>
      </c>
      <c r="T11324" s="6"/>
      <c r="U11324" s="6" t="s">
        <v>15618</v>
      </c>
      <c r="V11324" s="6" t="s">
        <v>13898</v>
      </c>
      <c r="W11324" s="6" t="s">
        <v>35306</v>
      </c>
      <c r="X11324" s="6" t="s">
        <v>12299</v>
      </c>
      <c r="Y11324" s="6" t="s">
        <v>12299</v>
      </c>
    </row>
    <row r="11325" spans="1:25" x14ac:dyDescent="0.3">
      <c r="A11325" s="6">
        <v>24210</v>
      </c>
      <c r="B11325" s="6" t="s">
        <v>35307</v>
      </c>
      <c r="C11325" s="6" t="s">
        <v>35308</v>
      </c>
      <c r="D11325" s="6">
        <v>12</v>
      </c>
      <c r="E11325" s="6">
        <v>20</v>
      </c>
      <c r="F11325" s="6"/>
      <c r="G11325" s="6">
        <v>0</v>
      </c>
      <c r="H11325" s="6"/>
      <c r="I11325" s="6"/>
      <c r="J11325" s="6"/>
      <c r="K11325" s="6">
        <v>0</v>
      </c>
      <c r="L11325" s="6" t="s">
        <v>12295</v>
      </c>
      <c r="M11325" s="6">
        <v>63</v>
      </c>
      <c r="N11325" s="6" t="e">
        <f>VLOOKUP(A11325,web_archive!D:AB,18,FALSE)</f>
        <v>#N/A</v>
      </c>
      <c r="O11325" s="6">
        <v>2</v>
      </c>
      <c r="P11325" s="6">
        <v>524288</v>
      </c>
      <c r="Q11325" s="6"/>
      <c r="R11325" s="4">
        <v>7.5694444444444439E-2</v>
      </c>
      <c r="S11325" s="6">
        <v>1</v>
      </c>
      <c r="T11325" s="6"/>
      <c r="U11325" s="6" t="s">
        <v>15618</v>
      </c>
      <c r="V11325" s="6" t="s">
        <v>13898</v>
      </c>
      <c r="W11325" s="6" t="s">
        <v>12957</v>
      </c>
      <c r="X11325" s="6" t="s">
        <v>12299</v>
      </c>
      <c r="Y11325" s="6" t="s">
        <v>12299</v>
      </c>
    </row>
    <row r="11326" spans="1:25" x14ac:dyDescent="0.3">
      <c r="A11326" s="6">
        <v>24211</v>
      </c>
      <c r="B11326" s="6" t="s">
        <v>35309</v>
      </c>
      <c r="C11326" s="6" t="s">
        <v>35310</v>
      </c>
      <c r="D11326" s="6">
        <v>12</v>
      </c>
      <c r="E11326" s="6">
        <v>0</v>
      </c>
      <c r="F11326" s="6"/>
      <c r="G11326" s="6">
        <v>0</v>
      </c>
      <c r="H11326" s="6"/>
      <c r="I11326" s="6"/>
      <c r="J11326" s="6"/>
      <c r="K11326" s="6">
        <v>0</v>
      </c>
      <c r="L11326" s="6" t="s">
        <v>12295</v>
      </c>
      <c r="M11326" s="6">
        <v>63</v>
      </c>
      <c r="N11326" s="6" t="e">
        <f>VLOOKUP(A11326,web_archive!D:AB,18,FALSE)</f>
        <v>#N/A</v>
      </c>
      <c r="O11326" s="6">
        <v>2</v>
      </c>
      <c r="P11326" s="6">
        <v>262144</v>
      </c>
      <c r="Q11326" s="6"/>
      <c r="R11326" s="4">
        <v>7.5694444444444439E-2</v>
      </c>
      <c r="S11326" s="6">
        <v>1</v>
      </c>
      <c r="T11326" s="6"/>
      <c r="U11326" s="6" t="s">
        <v>15618</v>
      </c>
      <c r="V11326" s="6" t="s">
        <v>13898</v>
      </c>
      <c r="W11326" s="6" t="s">
        <v>12957</v>
      </c>
      <c r="X11326" s="6" t="s">
        <v>12299</v>
      </c>
      <c r="Y11326" s="6" t="s">
        <v>12299</v>
      </c>
    </row>
    <row r="11327" spans="1:25" x14ac:dyDescent="0.3">
      <c r="A11327" s="6">
        <v>24212</v>
      </c>
      <c r="B11327" s="6" t="s">
        <v>35311</v>
      </c>
      <c r="C11327" s="6" t="s">
        <v>35312</v>
      </c>
      <c r="D11327" s="6">
        <v>12</v>
      </c>
      <c r="E11327" s="6">
        <v>0</v>
      </c>
      <c r="F11327" s="6"/>
      <c r="G11327" s="6">
        <v>0</v>
      </c>
      <c r="H11327" s="6"/>
      <c r="I11327" s="6"/>
      <c r="J11327" s="6"/>
      <c r="K11327" s="6">
        <v>0</v>
      </c>
      <c r="L11327" s="6" t="s">
        <v>12295</v>
      </c>
      <c r="M11327" s="6">
        <v>63</v>
      </c>
      <c r="N11327" s="6" t="e">
        <f>VLOOKUP(A11327,web_archive!D:AB,18,FALSE)</f>
        <v>#N/A</v>
      </c>
      <c r="O11327" s="6">
        <v>2</v>
      </c>
      <c r="P11327" s="6">
        <v>524288</v>
      </c>
      <c r="Q11327" s="6"/>
      <c r="R11327" s="6" t="s">
        <v>35313</v>
      </c>
      <c r="S11327" s="6">
        <v>1</v>
      </c>
      <c r="T11327" s="6"/>
      <c r="U11327" s="6" t="s">
        <v>15618</v>
      </c>
      <c r="V11327" s="6" t="s">
        <v>13898</v>
      </c>
      <c r="W11327" s="6" t="s">
        <v>12753</v>
      </c>
      <c r="X11327" s="6" t="s">
        <v>12299</v>
      </c>
      <c r="Y11327" s="6" t="s">
        <v>12299</v>
      </c>
    </row>
    <row r="11328" spans="1:25" x14ac:dyDescent="0.3">
      <c r="A11328" s="6">
        <v>24213</v>
      </c>
      <c r="B11328" s="6" t="s">
        <v>35314</v>
      </c>
      <c r="C11328" s="6" t="s">
        <v>35315</v>
      </c>
      <c r="D11328" s="6">
        <v>12</v>
      </c>
      <c r="E11328" s="6">
        <v>0</v>
      </c>
      <c r="F11328" s="6"/>
      <c r="G11328" s="6">
        <v>0</v>
      </c>
      <c r="H11328" s="6"/>
      <c r="I11328" s="6"/>
      <c r="J11328" s="6"/>
      <c r="K11328" s="6">
        <v>0</v>
      </c>
      <c r="L11328" s="6" t="s">
        <v>12295</v>
      </c>
      <c r="M11328" s="6">
        <v>63</v>
      </c>
      <c r="N11328" s="6" t="e">
        <f>VLOOKUP(A11328,web_archive!D:AB,18,FALSE)</f>
        <v>#N/A</v>
      </c>
      <c r="O11328" s="6">
        <v>2</v>
      </c>
      <c r="P11328" s="6">
        <v>262144</v>
      </c>
      <c r="Q11328" s="6"/>
      <c r="R11328" s="6" t="s">
        <v>35313</v>
      </c>
      <c r="S11328" s="6">
        <v>1</v>
      </c>
      <c r="T11328" s="6"/>
      <c r="U11328" s="6" t="s">
        <v>15618</v>
      </c>
      <c r="V11328" s="6" t="s">
        <v>13898</v>
      </c>
      <c r="W11328" s="6" t="s">
        <v>12753</v>
      </c>
      <c r="X11328" s="6" t="s">
        <v>12299</v>
      </c>
      <c r="Y11328" s="6" t="s">
        <v>12299</v>
      </c>
    </row>
    <row r="11329" spans="1:29" x14ac:dyDescent="0.3">
      <c r="A11329" s="6">
        <v>24214</v>
      </c>
      <c r="B11329" s="6" t="s">
        <v>35316</v>
      </c>
      <c r="C11329" s="6" t="s">
        <v>35317</v>
      </c>
      <c r="D11329" s="6">
        <v>12</v>
      </c>
      <c r="E11329" s="6">
        <v>20</v>
      </c>
      <c r="F11329" s="6"/>
      <c r="G11329" s="6">
        <v>0</v>
      </c>
      <c r="H11329" s="6"/>
      <c r="I11329" s="6"/>
      <c r="J11329" s="6"/>
      <c r="K11329" s="6">
        <v>0</v>
      </c>
      <c r="L11329" s="6" t="s">
        <v>12295</v>
      </c>
      <c r="M11329" s="6">
        <v>63</v>
      </c>
      <c r="N11329" s="6" t="e">
        <f>VLOOKUP(A11329,web_archive!D:AB,18,FALSE)</f>
        <v>#N/A</v>
      </c>
      <c r="O11329" s="6">
        <v>2</v>
      </c>
      <c r="P11329" s="6">
        <v>524288</v>
      </c>
      <c r="Q11329" s="6"/>
      <c r="R11329" s="6" t="s">
        <v>35318</v>
      </c>
      <c r="S11329" s="6">
        <v>1</v>
      </c>
      <c r="T11329" s="6"/>
      <c r="U11329" s="6" t="s">
        <v>15618</v>
      </c>
      <c r="V11329" s="6" t="s">
        <v>13898</v>
      </c>
      <c r="W11329" s="6" t="s">
        <v>13230</v>
      </c>
      <c r="X11329" s="6" t="s">
        <v>12299</v>
      </c>
      <c r="Y11329" s="6" t="s">
        <v>12299</v>
      </c>
      <c r="Z11329" s="6"/>
      <c r="AA11329" s="6"/>
      <c r="AB11329" s="6"/>
      <c r="AC11329" s="6"/>
    </row>
    <row r="11330" spans="1:29" x14ac:dyDescent="0.3">
      <c r="A11330" s="6">
        <v>24215</v>
      </c>
      <c r="B11330" s="6" t="s">
        <v>35319</v>
      </c>
      <c r="C11330" s="6" t="s">
        <v>35320</v>
      </c>
      <c r="D11330" s="6">
        <v>12</v>
      </c>
      <c r="E11330" s="6">
        <v>0</v>
      </c>
      <c r="F11330" s="6"/>
      <c r="G11330" s="6">
        <v>0</v>
      </c>
      <c r="H11330" s="6"/>
      <c r="I11330" s="6"/>
      <c r="J11330" s="6"/>
      <c r="K11330" s="6">
        <v>0</v>
      </c>
      <c r="L11330" s="6" t="s">
        <v>12295</v>
      </c>
      <c r="M11330" s="6">
        <v>63</v>
      </c>
      <c r="N11330" s="6" t="e">
        <f>VLOOKUP(A11330,web_archive!D:AB,18,FALSE)</f>
        <v>#N/A</v>
      </c>
      <c r="O11330" s="6">
        <v>2</v>
      </c>
      <c r="P11330" s="6">
        <v>262144</v>
      </c>
      <c r="Q11330" s="6"/>
      <c r="R11330" s="6" t="s">
        <v>35318</v>
      </c>
      <c r="S11330" s="6">
        <v>1</v>
      </c>
      <c r="T11330" s="6"/>
      <c r="U11330" s="6" t="s">
        <v>15618</v>
      </c>
      <c r="V11330" s="6" t="s">
        <v>13898</v>
      </c>
      <c r="W11330" s="6" t="s">
        <v>13230</v>
      </c>
      <c r="X11330" s="6" t="s">
        <v>12299</v>
      </c>
      <c r="Y11330" s="6" t="s">
        <v>12299</v>
      </c>
      <c r="Z11330" s="6"/>
      <c r="AA11330" s="6"/>
      <c r="AB11330" s="6"/>
      <c r="AC11330" s="6"/>
    </row>
    <row r="11331" spans="1:29" x14ac:dyDescent="0.3">
      <c r="A11331" s="6">
        <v>24216</v>
      </c>
      <c r="B11331" s="6" t="s">
        <v>35321</v>
      </c>
      <c r="C11331" s="6" t="s">
        <v>35322</v>
      </c>
      <c r="D11331" s="6">
        <v>12</v>
      </c>
      <c r="E11331" s="6">
        <v>10</v>
      </c>
      <c r="F11331" s="6"/>
      <c r="G11331" s="6">
        <v>0</v>
      </c>
      <c r="H11331" s="6"/>
      <c r="I11331" s="6"/>
      <c r="J11331" s="6"/>
      <c r="K11331" s="6">
        <v>0</v>
      </c>
      <c r="L11331" s="6" t="s">
        <v>12295</v>
      </c>
      <c r="M11331" s="6">
        <v>63</v>
      </c>
      <c r="N11331" s="6" t="e">
        <f>VLOOKUP(A11331,web_archive!D:AB,18,FALSE)</f>
        <v>#N/A</v>
      </c>
      <c r="O11331" s="6">
        <v>2</v>
      </c>
      <c r="P11331" s="6">
        <v>65536</v>
      </c>
      <c r="Q11331" s="6"/>
      <c r="R11331" s="6">
        <v>1</v>
      </c>
      <c r="S11331" s="6">
        <v>1</v>
      </c>
      <c r="T11331" s="6"/>
      <c r="U11331" s="6" t="s">
        <v>35323</v>
      </c>
      <c r="V11331" s="6" t="s">
        <v>35324</v>
      </c>
      <c r="W11331" s="6" t="s">
        <v>35325</v>
      </c>
      <c r="X11331" s="6">
        <v>3000</v>
      </c>
      <c r="Y11331" s="6" t="s">
        <v>31680</v>
      </c>
      <c r="Z11331" s="6" t="s">
        <v>12299</v>
      </c>
      <c r="AA11331" s="6" t="s">
        <v>12299</v>
      </c>
      <c r="AB11331" s="6"/>
      <c r="AC11331" s="6"/>
    </row>
    <row r="11332" spans="1:29" x14ac:dyDescent="0.3">
      <c r="A11332" s="6">
        <v>24217</v>
      </c>
      <c r="B11332" s="6" t="s">
        <v>35326</v>
      </c>
      <c r="C11332" s="6" t="s">
        <v>35327</v>
      </c>
      <c r="D11332" s="6">
        <v>12</v>
      </c>
      <c r="E11332" s="6">
        <v>10</v>
      </c>
      <c r="F11332" s="6"/>
      <c r="G11332" s="6">
        <v>0</v>
      </c>
      <c r="H11332" s="6"/>
      <c r="I11332" s="6"/>
      <c r="J11332" s="6"/>
      <c r="K11332" s="6">
        <v>0</v>
      </c>
      <c r="L11332" s="6" t="s">
        <v>12295</v>
      </c>
      <c r="M11332" s="6">
        <v>63</v>
      </c>
      <c r="N11332" s="6" t="e">
        <f>VLOOKUP(A11332,web_archive!D:AB,18,FALSE)</f>
        <v>#N/A</v>
      </c>
      <c r="O11332" s="6">
        <v>2</v>
      </c>
      <c r="P11332" s="6">
        <v>1048576</v>
      </c>
      <c r="Q11332" s="6"/>
      <c r="R11332" s="6">
        <v>1</v>
      </c>
      <c r="S11332" s="6">
        <v>1</v>
      </c>
      <c r="T11332" s="6"/>
      <c r="U11332" s="6" t="s">
        <v>35328</v>
      </c>
      <c r="V11332" s="6" t="s">
        <v>35329</v>
      </c>
      <c r="W11332" s="6" t="s">
        <v>14415</v>
      </c>
      <c r="X11332" s="6" t="s">
        <v>12299</v>
      </c>
      <c r="Y11332" s="6" t="s">
        <v>12299</v>
      </c>
      <c r="Z11332" s="6"/>
      <c r="AA11332" s="6"/>
      <c r="AB11332" s="6"/>
      <c r="AC11332" s="6"/>
    </row>
    <row r="11333" spans="1:29" x14ac:dyDescent="0.3">
      <c r="A11333" s="6">
        <v>24218</v>
      </c>
      <c r="B11333" s="6" t="s">
        <v>35330</v>
      </c>
      <c r="C11333" s="6" t="s">
        <v>35331</v>
      </c>
      <c r="D11333" s="6">
        <v>12</v>
      </c>
      <c r="E11333" s="6">
        <v>10</v>
      </c>
      <c r="F11333" s="6"/>
      <c r="G11333" s="6">
        <v>0</v>
      </c>
      <c r="H11333" s="6"/>
      <c r="I11333" s="6"/>
      <c r="J11333" s="6"/>
      <c r="K11333" s="6">
        <v>0</v>
      </c>
      <c r="L11333" s="6" t="s">
        <v>12295</v>
      </c>
      <c r="M11333" s="6">
        <v>63</v>
      </c>
      <c r="N11333" s="6" t="e">
        <f>VLOOKUP(A11333,web_archive!D:AB,18,FALSE)</f>
        <v>#N/A</v>
      </c>
      <c r="O11333" s="6">
        <v>2</v>
      </c>
      <c r="P11333" s="6">
        <v>2097152</v>
      </c>
      <c r="Q11333" s="6"/>
      <c r="R11333" s="6">
        <v>1</v>
      </c>
      <c r="S11333" s="6">
        <v>1</v>
      </c>
      <c r="T11333" s="6"/>
      <c r="U11333" s="6" t="s">
        <v>35332</v>
      </c>
      <c r="V11333" s="6" t="s">
        <v>35329</v>
      </c>
      <c r="W11333" s="6" t="s">
        <v>14415</v>
      </c>
      <c r="X11333" s="6" t="s">
        <v>12299</v>
      </c>
      <c r="Y11333" s="6" t="s">
        <v>12299</v>
      </c>
      <c r="Z11333" s="6"/>
      <c r="AA11333" s="6"/>
      <c r="AB11333" s="6"/>
      <c r="AC11333" s="6"/>
    </row>
    <row r="11334" spans="1:29" x14ac:dyDescent="0.3">
      <c r="A11334" s="6">
        <v>24219</v>
      </c>
      <c r="B11334" s="6" t="s">
        <v>35333</v>
      </c>
      <c r="C11334" s="6" t="s">
        <v>35334</v>
      </c>
      <c r="D11334" s="6">
        <v>12</v>
      </c>
      <c r="E11334" s="6">
        <v>10</v>
      </c>
      <c r="F11334" s="6"/>
      <c r="G11334" s="6">
        <v>0</v>
      </c>
      <c r="H11334" s="6"/>
      <c r="I11334" s="6"/>
      <c r="J11334" s="6"/>
      <c r="K11334" s="6">
        <v>0</v>
      </c>
      <c r="L11334" s="6" t="s">
        <v>12295</v>
      </c>
      <c r="M11334" s="6">
        <v>63</v>
      </c>
      <c r="N11334" s="6" t="e">
        <f>VLOOKUP(A11334,web_archive!D:AB,18,FALSE)</f>
        <v>#N/A</v>
      </c>
      <c r="O11334" s="6">
        <v>2</v>
      </c>
      <c r="P11334" s="6">
        <v>65536</v>
      </c>
      <c r="Q11334" s="6"/>
      <c r="R11334" s="6">
        <v>1</v>
      </c>
      <c r="S11334" s="6">
        <v>1</v>
      </c>
      <c r="T11334" s="6"/>
      <c r="U11334" s="6" t="s">
        <v>35335</v>
      </c>
      <c r="V11334" s="6" t="s">
        <v>35336</v>
      </c>
      <c r="W11334" s="6" t="s">
        <v>35337</v>
      </c>
      <c r="X11334" s="6" t="s">
        <v>17590</v>
      </c>
      <c r="Y11334" s="6" t="s">
        <v>35338</v>
      </c>
      <c r="Z11334" s="6">
        <v>100</v>
      </c>
      <c r="AA11334" s="6" t="s">
        <v>14710</v>
      </c>
      <c r="AB11334" s="6" t="s">
        <v>12299</v>
      </c>
      <c r="AC11334" s="6" t="s">
        <v>12299</v>
      </c>
    </row>
    <row r="11335" spans="1:29" x14ac:dyDescent="0.3">
      <c r="A11335" s="6">
        <v>24220</v>
      </c>
      <c r="B11335" s="6" t="s">
        <v>35339</v>
      </c>
      <c r="C11335" s="6" t="s">
        <v>35340</v>
      </c>
      <c r="D11335" s="6">
        <v>12</v>
      </c>
      <c r="E11335" s="6">
        <v>10</v>
      </c>
      <c r="F11335" s="6"/>
      <c r="G11335" s="6">
        <v>0</v>
      </c>
      <c r="H11335" s="6"/>
      <c r="I11335" s="6"/>
      <c r="J11335" s="6"/>
      <c r="K11335" s="6">
        <v>0</v>
      </c>
      <c r="L11335" s="6" t="s">
        <v>12295</v>
      </c>
      <c r="M11335" s="6">
        <v>63</v>
      </c>
      <c r="N11335" s="6" t="e">
        <f>VLOOKUP(A11335,web_archive!D:AB,18,FALSE)</f>
        <v>#N/A</v>
      </c>
      <c r="O11335" s="6">
        <v>2</v>
      </c>
      <c r="P11335" s="6">
        <v>65536</v>
      </c>
      <c r="Q11335" s="6"/>
      <c r="R11335" s="6">
        <v>1</v>
      </c>
      <c r="S11335" s="6">
        <v>1</v>
      </c>
      <c r="T11335" s="6"/>
      <c r="U11335" s="6" t="s">
        <v>35335</v>
      </c>
      <c r="V11335" s="6" t="s">
        <v>35341</v>
      </c>
      <c r="W11335" s="6" t="s">
        <v>35337</v>
      </c>
      <c r="X11335" s="6" t="s">
        <v>17590</v>
      </c>
      <c r="Y11335" s="6" t="s">
        <v>35338</v>
      </c>
      <c r="Z11335" s="6">
        <v>100</v>
      </c>
      <c r="AA11335" s="6" t="s">
        <v>14710</v>
      </c>
      <c r="AB11335" s="6" t="s">
        <v>12299</v>
      </c>
      <c r="AC11335" s="6" t="s">
        <v>12299</v>
      </c>
    </row>
    <row r="11336" spans="1:29" x14ac:dyDescent="0.3">
      <c r="A11336" s="6">
        <v>24221</v>
      </c>
      <c r="B11336" s="6" t="s">
        <v>35342</v>
      </c>
      <c r="C11336" s="6" t="s">
        <v>35343</v>
      </c>
      <c r="D11336" s="6">
        <v>12</v>
      </c>
      <c r="E11336" s="6">
        <v>10</v>
      </c>
      <c r="F11336" s="6"/>
      <c r="G11336" s="6">
        <v>0</v>
      </c>
      <c r="H11336" s="6"/>
      <c r="I11336" s="6"/>
      <c r="J11336" s="6"/>
      <c r="K11336" s="6">
        <v>0</v>
      </c>
      <c r="L11336" s="6" t="s">
        <v>12295</v>
      </c>
      <c r="M11336" s="6">
        <v>63</v>
      </c>
      <c r="N11336" s="6" t="e">
        <f>VLOOKUP(A11336,web_archive!D:AB,18,FALSE)</f>
        <v>#N/A</v>
      </c>
      <c r="O11336" s="6">
        <v>2</v>
      </c>
      <c r="P11336" s="6">
        <v>65536</v>
      </c>
      <c r="Q11336" s="6"/>
      <c r="R11336" s="6">
        <v>1</v>
      </c>
      <c r="S11336" s="6">
        <v>1</v>
      </c>
      <c r="T11336" s="6"/>
      <c r="U11336" s="6" t="s">
        <v>35335</v>
      </c>
      <c r="V11336" s="6" t="s">
        <v>35344</v>
      </c>
      <c r="W11336" s="6" t="s">
        <v>35337</v>
      </c>
      <c r="X11336" s="6" t="s">
        <v>17590</v>
      </c>
      <c r="Y11336" s="6" t="s">
        <v>35338</v>
      </c>
      <c r="Z11336" s="6">
        <v>100</v>
      </c>
      <c r="AA11336" s="6" t="s">
        <v>14710</v>
      </c>
      <c r="AB11336" s="6" t="s">
        <v>12299</v>
      </c>
      <c r="AC11336" s="6" t="s">
        <v>12299</v>
      </c>
    </row>
    <row r="11337" spans="1:29" x14ac:dyDescent="0.3">
      <c r="A11337" s="6">
        <v>24222</v>
      </c>
      <c r="B11337" s="6" t="s">
        <v>35345</v>
      </c>
      <c r="C11337" s="6" t="s">
        <v>35346</v>
      </c>
      <c r="D11337" s="6">
        <v>12</v>
      </c>
      <c r="E11337" s="6">
        <v>10</v>
      </c>
      <c r="F11337" s="6"/>
      <c r="G11337" s="6">
        <v>0</v>
      </c>
      <c r="H11337" s="6"/>
      <c r="I11337" s="6"/>
      <c r="J11337" s="6"/>
      <c r="K11337" s="6">
        <v>0</v>
      </c>
      <c r="L11337" s="6" t="s">
        <v>12295</v>
      </c>
      <c r="M11337" s="6">
        <v>63</v>
      </c>
      <c r="N11337" s="6" t="e">
        <f>VLOOKUP(A11337,web_archive!D:AB,18,FALSE)</f>
        <v>#N/A</v>
      </c>
      <c r="O11337" s="6">
        <v>2</v>
      </c>
      <c r="P11337" s="6">
        <v>65536</v>
      </c>
      <c r="Q11337" s="6"/>
      <c r="R11337" s="6">
        <v>1</v>
      </c>
      <c r="S11337" s="6">
        <v>1</v>
      </c>
      <c r="T11337" s="6"/>
      <c r="U11337" s="6" t="s">
        <v>35335</v>
      </c>
      <c r="V11337" s="6" t="s">
        <v>35347</v>
      </c>
      <c r="W11337" s="6" t="s">
        <v>35337</v>
      </c>
      <c r="X11337" s="6" t="s">
        <v>17590</v>
      </c>
      <c r="Y11337" s="6" t="s">
        <v>35338</v>
      </c>
      <c r="Z11337" s="6">
        <v>100</v>
      </c>
      <c r="AA11337" s="6" t="s">
        <v>14710</v>
      </c>
      <c r="AB11337" s="6" t="s">
        <v>12299</v>
      </c>
      <c r="AC11337" s="6" t="s">
        <v>12299</v>
      </c>
    </row>
    <row r="11338" spans="1:29" x14ac:dyDescent="0.3">
      <c r="A11338" s="6">
        <v>24223</v>
      </c>
      <c r="B11338" s="6" t="s">
        <v>35348</v>
      </c>
      <c r="C11338" s="6" t="s">
        <v>35349</v>
      </c>
      <c r="D11338" s="6">
        <v>12</v>
      </c>
      <c r="E11338" s="6">
        <v>10</v>
      </c>
      <c r="F11338" s="6"/>
      <c r="G11338" s="6">
        <v>0</v>
      </c>
      <c r="H11338" s="6"/>
      <c r="I11338" s="6"/>
      <c r="J11338" s="6"/>
      <c r="K11338" s="6">
        <v>0</v>
      </c>
      <c r="L11338" s="6" t="s">
        <v>12295</v>
      </c>
      <c r="M11338" s="6">
        <v>56</v>
      </c>
      <c r="N11338" s="6" t="e">
        <f>VLOOKUP(A11338,web_archive!D:AB,18,FALSE)</f>
        <v>#N/A</v>
      </c>
      <c r="O11338" s="6">
        <v>2</v>
      </c>
      <c r="P11338" s="6">
        <v>131072</v>
      </c>
      <c r="Q11338" s="6"/>
      <c r="R11338" s="6">
        <v>100</v>
      </c>
      <c r="S11338" s="6">
        <v>1</v>
      </c>
      <c r="T11338" s="6"/>
      <c r="U11338" s="6" t="s">
        <v>35350</v>
      </c>
      <c r="V11338" s="6" t="s">
        <v>16451</v>
      </c>
      <c r="W11338" s="6" t="s">
        <v>12675</v>
      </c>
      <c r="X11338" s="6" t="s">
        <v>12753</v>
      </c>
      <c r="Y11338" s="6" t="s">
        <v>12299</v>
      </c>
      <c r="Z11338" s="6" t="s">
        <v>12299</v>
      </c>
      <c r="AA11338" s="6"/>
      <c r="AB11338" s="6"/>
      <c r="AC11338" s="6"/>
    </row>
    <row r="11339" spans="1:29" x14ac:dyDescent="0.3">
      <c r="A11339" s="6">
        <v>24224</v>
      </c>
      <c r="B11339" s="6" t="s">
        <v>35351</v>
      </c>
      <c r="C11339" s="6" t="s">
        <v>35352</v>
      </c>
      <c r="D11339" s="6">
        <v>12</v>
      </c>
      <c r="E11339" s="6">
        <v>10</v>
      </c>
      <c r="F11339" s="6"/>
      <c r="G11339" s="6">
        <v>0</v>
      </c>
      <c r="H11339" s="6"/>
      <c r="I11339" s="6"/>
      <c r="J11339" s="6"/>
      <c r="K11339" s="6">
        <v>0</v>
      </c>
      <c r="L11339" s="6" t="s">
        <v>12295</v>
      </c>
      <c r="M11339" s="6">
        <v>63</v>
      </c>
      <c r="N11339" s="6" t="e">
        <f>VLOOKUP(A11339,web_archive!D:AB,18,FALSE)</f>
        <v>#N/A</v>
      </c>
      <c r="O11339" s="6">
        <v>2</v>
      </c>
      <c r="P11339" s="6">
        <v>131072</v>
      </c>
      <c r="Q11339" s="6"/>
      <c r="R11339" s="6">
        <v>70</v>
      </c>
      <c r="S11339" s="6">
        <v>1</v>
      </c>
      <c r="T11339" s="6"/>
      <c r="U11339" s="6" t="s">
        <v>16715</v>
      </c>
      <c r="V11339" s="6" t="s">
        <v>12675</v>
      </c>
      <c r="W11339" s="6" t="s">
        <v>35282</v>
      </c>
      <c r="X11339" s="6" t="s">
        <v>12299</v>
      </c>
      <c r="Y11339" s="6" t="s">
        <v>12299</v>
      </c>
      <c r="Z11339" s="6"/>
      <c r="AA11339" s="6"/>
      <c r="AB11339" s="6"/>
      <c r="AC11339" s="6"/>
    </row>
    <row r="11340" spans="1:29" x14ac:dyDescent="0.3">
      <c r="A11340" s="6">
        <v>24225</v>
      </c>
      <c r="B11340" s="6" t="s">
        <v>35353</v>
      </c>
      <c r="C11340" s="6" t="s">
        <v>35354</v>
      </c>
      <c r="D11340" s="6">
        <v>12</v>
      </c>
      <c r="E11340" s="6">
        <v>10</v>
      </c>
      <c r="F11340" s="6"/>
      <c r="G11340" s="6">
        <v>0</v>
      </c>
      <c r="H11340" s="6"/>
      <c r="I11340" s="6"/>
      <c r="J11340" s="6"/>
      <c r="K11340" s="6">
        <v>0</v>
      </c>
      <c r="L11340" s="6" t="s">
        <v>12295</v>
      </c>
      <c r="M11340" s="6">
        <v>63</v>
      </c>
      <c r="N11340" s="6" t="e">
        <f>VLOOKUP(A11340,web_archive!D:AB,18,FALSE)</f>
        <v>#N/A</v>
      </c>
      <c r="O11340" s="6">
        <v>2</v>
      </c>
      <c r="P11340" s="6">
        <v>1048576</v>
      </c>
      <c r="Q11340" s="6"/>
      <c r="R11340" s="6">
        <v>70</v>
      </c>
      <c r="S11340" s="6">
        <v>1</v>
      </c>
      <c r="T11340" s="6"/>
      <c r="U11340" s="6" t="s">
        <v>35332</v>
      </c>
      <c r="V11340" s="6" t="s">
        <v>35355</v>
      </c>
      <c r="W11340" s="6" t="s">
        <v>35356</v>
      </c>
      <c r="X11340" s="6" t="s">
        <v>12368</v>
      </c>
      <c r="Y11340" s="6" t="s">
        <v>12299</v>
      </c>
      <c r="Z11340" s="6" t="s">
        <v>12299</v>
      </c>
      <c r="AA11340" s="6"/>
      <c r="AB11340" s="6"/>
      <c r="AC11340" s="6"/>
    </row>
    <row r="11341" spans="1:29" x14ac:dyDescent="0.3">
      <c r="A11341" s="6">
        <v>24226</v>
      </c>
      <c r="B11341" s="6" t="s">
        <v>35357</v>
      </c>
      <c r="C11341" s="6" t="s">
        <v>35358</v>
      </c>
      <c r="D11341" s="6">
        <v>12</v>
      </c>
      <c r="E11341" s="6">
        <v>10</v>
      </c>
      <c r="F11341" s="6"/>
      <c r="G11341" s="6">
        <v>0</v>
      </c>
      <c r="H11341" s="6"/>
      <c r="I11341" s="6"/>
      <c r="J11341" s="6"/>
      <c r="K11341" s="6">
        <v>0</v>
      </c>
      <c r="L11341" s="6" t="s">
        <v>12295</v>
      </c>
      <c r="M11341" s="6">
        <v>63</v>
      </c>
      <c r="N11341" s="6" t="e">
        <f>VLOOKUP(A11341,web_archive!D:AB,18,FALSE)</f>
        <v>#N/A</v>
      </c>
      <c r="O11341" s="6">
        <v>2</v>
      </c>
      <c r="P11341" s="6">
        <v>2097152</v>
      </c>
      <c r="Q11341" s="6"/>
      <c r="R11341" s="6">
        <v>70</v>
      </c>
      <c r="S11341" s="6">
        <v>1</v>
      </c>
      <c r="T11341" s="6"/>
      <c r="U11341" s="6" t="s">
        <v>35332</v>
      </c>
      <c r="V11341" s="6" t="s">
        <v>35355</v>
      </c>
      <c r="W11341" s="6" t="s">
        <v>35356</v>
      </c>
      <c r="X11341" s="6" t="s">
        <v>12368</v>
      </c>
      <c r="Y11341" s="6" t="s">
        <v>12299</v>
      </c>
      <c r="Z11341" s="6" t="s">
        <v>12299</v>
      </c>
      <c r="AA11341" s="6"/>
      <c r="AB11341" s="6"/>
      <c r="AC11341" s="6"/>
    </row>
    <row r="11342" spans="1:29" x14ac:dyDescent="0.3">
      <c r="A11342" s="6">
        <v>24227</v>
      </c>
      <c r="B11342" s="6" t="s">
        <v>35359</v>
      </c>
      <c r="C11342" s="6" t="s">
        <v>35360</v>
      </c>
      <c r="D11342" s="6">
        <v>12</v>
      </c>
      <c r="E11342" s="6">
        <v>10</v>
      </c>
      <c r="F11342" s="6"/>
      <c r="G11342" s="6">
        <v>0</v>
      </c>
      <c r="H11342" s="6"/>
      <c r="I11342" s="6"/>
      <c r="J11342" s="6"/>
      <c r="K11342" s="6">
        <v>0</v>
      </c>
      <c r="L11342" s="6" t="s">
        <v>12295</v>
      </c>
      <c r="M11342" s="6">
        <v>56</v>
      </c>
      <c r="N11342" s="6" t="e">
        <f>VLOOKUP(A11342,web_archive!D:AB,18,FALSE)</f>
        <v>#N/A</v>
      </c>
      <c r="O11342" s="6">
        <v>2</v>
      </c>
      <c r="P11342" s="6">
        <v>131072</v>
      </c>
      <c r="Q11342" s="6"/>
      <c r="R11342" s="6">
        <v>100</v>
      </c>
      <c r="S11342" s="6">
        <v>1</v>
      </c>
      <c r="T11342" s="6"/>
      <c r="U11342" s="6" t="s">
        <v>13621</v>
      </c>
      <c r="V11342" s="6" t="s">
        <v>13861</v>
      </c>
      <c r="W11342" s="6" t="s">
        <v>12753</v>
      </c>
      <c r="X11342" s="6" t="s">
        <v>12299</v>
      </c>
      <c r="Y11342" s="6" t="s">
        <v>12299</v>
      </c>
      <c r="Z11342" s="6"/>
      <c r="AA11342" s="6"/>
      <c r="AB11342" s="6"/>
      <c r="AC11342" s="6"/>
    </row>
    <row r="11343" spans="1:29" x14ac:dyDescent="0.3">
      <c r="A11343" s="6">
        <v>24228</v>
      </c>
      <c r="B11343" s="6" t="s">
        <v>35361</v>
      </c>
      <c r="C11343" s="6" t="s">
        <v>35362</v>
      </c>
      <c r="D11343" s="6">
        <v>12</v>
      </c>
      <c r="E11343" s="6">
        <v>10</v>
      </c>
      <c r="F11343" s="6"/>
      <c r="G11343" s="6">
        <v>0</v>
      </c>
      <c r="H11343" s="6"/>
      <c r="I11343" s="6"/>
      <c r="J11343" s="6"/>
      <c r="K11343" s="6">
        <v>0</v>
      </c>
      <c r="L11343" s="6" t="s">
        <v>12295</v>
      </c>
      <c r="M11343" s="6">
        <v>63</v>
      </c>
      <c r="N11343" s="6" t="e">
        <f>VLOOKUP(A11343,web_archive!D:AB,18,FALSE)</f>
        <v>#N/A</v>
      </c>
      <c r="O11343" s="6">
        <v>2</v>
      </c>
      <c r="P11343" s="6">
        <v>131072</v>
      </c>
      <c r="Q11343" s="6"/>
      <c r="R11343" s="6">
        <v>70</v>
      </c>
      <c r="S11343" s="6">
        <v>1</v>
      </c>
      <c r="T11343" s="6"/>
      <c r="U11343" s="6" t="s">
        <v>13945</v>
      </c>
      <c r="V11343" s="6" t="s">
        <v>35282</v>
      </c>
      <c r="W11343" s="6" t="s">
        <v>12299</v>
      </c>
      <c r="X11343" s="6" t="s">
        <v>12299</v>
      </c>
      <c r="Y11343" s="6"/>
      <c r="Z11343" s="6"/>
      <c r="AA11343" s="6"/>
      <c r="AB11343" s="6"/>
      <c r="AC11343" s="6"/>
    </row>
    <row r="11344" spans="1:29" x14ac:dyDescent="0.3">
      <c r="A11344" s="6">
        <v>24229</v>
      </c>
      <c r="B11344" s="6" t="s">
        <v>35363</v>
      </c>
      <c r="C11344" s="6" t="s">
        <v>35364</v>
      </c>
      <c r="D11344" s="6">
        <v>12</v>
      </c>
      <c r="E11344" s="6">
        <v>10</v>
      </c>
      <c r="F11344" s="6"/>
      <c r="G11344" s="6">
        <v>0</v>
      </c>
      <c r="H11344" s="6"/>
      <c r="I11344" s="6"/>
      <c r="J11344" s="6"/>
      <c r="K11344" s="6">
        <v>0</v>
      </c>
      <c r="L11344" s="6" t="s">
        <v>12295</v>
      </c>
      <c r="M11344" s="6">
        <v>63</v>
      </c>
      <c r="N11344" s="6" t="e">
        <f>VLOOKUP(A11344,web_archive!D:AB,18,FALSE)</f>
        <v>#N/A</v>
      </c>
      <c r="O11344" s="6">
        <v>2</v>
      </c>
      <c r="P11344" s="6">
        <v>1048576</v>
      </c>
      <c r="Q11344" s="6"/>
      <c r="R11344" s="6">
        <v>70</v>
      </c>
      <c r="S11344" s="6">
        <v>1</v>
      </c>
      <c r="T11344" s="6"/>
      <c r="U11344" s="6" t="s">
        <v>13854</v>
      </c>
      <c r="V11344" s="6" t="s">
        <v>35355</v>
      </c>
      <c r="W11344" s="6" t="s">
        <v>35365</v>
      </c>
      <c r="X11344" s="6" t="s">
        <v>12368</v>
      </c>
      <c r="Y11344" s="6" t="s">
        <v>12299</v>
      </c>
      <c r="Z11344" s="6" t="s">
        <v>12299</v>
      </c>
      <c r="AA11344" s="6"/>
      <c r="AB11344" s="6"/>
      <c r="AC11344" s="6"/>
    </row>
    <row r="11345" spans="1:28" x14ac:dyDescent="0.3">
      <c r="A11345" s="6">
        <v>24230</v>
      </c>
      <c r="B11345" s="6" t="s">
        <v>35366</v>
      </c>
      <c r="C11345" s="6" t="s">
        <v>35367</v>
      </c>
      <c r="D11345" s="6">
        <v>12</v>
      </c>
      <c r="E11345" s="6">
        <v>10</v>
      </c>
      <c r="F11345" s="6"/>
      <c r="G11345" s="6">
        <v>0</v>
      </c>
      <c r="H11345" s="6"/>
      <c r="I11345" s="6"/>
      <c r="J11345" s="6"/>
      <c r="K11345" s="6">
        <v>0</v>
      </c>
      <c r="L11345" s="6" t="s">
        <v>12295</v>
      </c>
      <c r="M11345" s="6">
        <v>63</v>
      </c>
      <c r="N11345" s="6" t="e">
        <f>VLOOKUP(A11345,web_archive!D:AB,18,FALSE)</f>
        <v>#N/A</v>
      </c>
      <c r="O11345" s="6">
        <v>2</v>
      </c>
      <c r="P11345" s="6">
        <v>2097152</v>
      </c>
      <c r="Q11345" s="6"/>
      <c r="R11345" s="6">
        <v>70</v>
      </c>
      <c r="S11345" s="6">
        <v>1</v>
      </c>
      <c r="T11345" s="6"/>
      <c r="U11345" s="6" t="s">
        <v>13854</v>
      </c>
      <c r="V11345" s="6" t="s">
        <v>35355</v>
      </c>
      <c r="W11345" s="6" t="s">
        <v>35365</v>
      </c>
      <c r="X11345" s="6" t="s">
        <v>12368</v>
      </c>
      <c r="Y11345" s="6" t="s">
        <v>12299</v>
      </c>
      <c r="Z11345" s="6" t="s">
        <v>12299</v>
      </c>
      <c r="AA11345" s="6"/>
      <c r="AB11345" s="6"/>
    </row>
    <row r="11346" spans="1:28" x14ac:dyDescent="0.3">
      <c r="A11346" s="6">
        <v>24231</v>
      </c>
      <c r="B11346" s="6" t="s">
        <v>35368</v>
      </c>
      <c r="C11346" s="6" t="s">
        <v>35369</v>
      </c>
      <c r="D11346" s="6">
        <v>12</v>
      </c>
      <c r="E11346" s="6">
        <v>0</v>
      </c>
      <c r="F11346" s="6"/>
      <c r="G11346" s="6">
        <v>0</v>
      </c>
      <c r="H11346" s="6"/>
      <c r="I11346" s="6"/>
      <c r="J11346" s="6"/>
      <c r="K11346" s="6">
        <v>0</v>
      </c>
      <c r="L11346" s="6" t="s">
        <v>12295</v>
      </c>
      <c r="M11346" s="6">
        <v>63</v>
      </c>
      <c r="N11346" s="6" t="e">
        <f>VLOOKUP(A11346,web_archive!D:AB,18,FALSE)</f>
        <v>#N/A</v>
      </c>
      <c r="O11346" s="6">
        <v>2</v>
      </c>
      <c r="P11346" s="6">
        <v>524288</v>
      </c>
      <c r="Q11346" s="6"/>
      <c r="R11346" s="6">
        <v>1</v>
      </c>
      <c r="S11346" s="6">
        <v>1</v>
      </c>
      <c r="T11346" s="6"/>
      <c r="U11346" s="6" t="s">
        <v>12640</v>
      </c>
      <c r="V11346" s="6" t="s">
        <v>35370</v>
      </c>
      <c r="W11346" s="6" t="s">
        <v>35371</v>
      </c>
      <c r="X11346" s="6" t="s">
        <v>35372</v>
      </c>
      <c r="Y11346" s="6" t="s">
        <v>14415</v>
      </c>
      <c r="Z11346" s="6" t="s">
        <v>12299</v>
      </c>
      <c r="AA11346" s="6" t="s">
        <v>12299</v>
      </c>
      <c r="AB11346" s="6"/>
    </row>
    <row r="11347" spans="1:28" x14ac:dyDescent="0.3">
      <c r="A11347" s="6">
        <v>24232</v>
      </c>
      <c r="B11347" s="6" t="s">
        <v>35373</v>
      </c>
      <c r="C11347" s="6" t="s">
        <v>35374</v>
      </c>
      <c r="D11347" s="6">
        <v>12</v>
      </c>
      <c r="E11347" s="6">
        <v>0</v>
      </c>
      <c r="F11347" s="6"/>
      <c r="G11347" s="6">
        <v>0</v>
      </c>
      <c r="H11347" s="6"/>
      <c r="I11347" s="6"/>
      <c r="J11347" s="6"/>
      <c r="K11347" s="6">
        <v>0</v>
      </c>
      <c r="L11347" s="6" t="s">
        <v>12295</v>
      </c>
      <c r="M11347" s="6">
        <v>63</v>
      </c>
      <c r="N11347" s="6" t="e">
        <f>VLOOKUP(A11347,web_archive!D:AB,18,FALSE)</f>
        <v>#N/A</v>
      </c>
      <c r="O11347" s="6">
        <v>2</v>
      </c>
      <c r="P11347" s="6">
        <v>262144</v>
      </c>
      <c r="Q11347" s="6"/>
      <c r="R11347" s="6">
        <v>1</v>
      </c>
      <c r="S11347" s="6">
        <v>1</v>
      </c>
      <c r="T11347" s="6"/>
      <c r="U11347" s="6" t="s">
        <v>12636</v>
      </c>
      <c r="V11347" s="6" t="s">
        <v>35370</v>
      </c>
      <c r="W11347" s="6" t="s">
        <v>35371</v>
      </c>
      <c r="X11347" s="6" t="s">
        <v>35372</v>
      </c>
      <c r="Y11347" s="6" t="s">
        <v>14415</v>
      </c>
      <c r="Z11347" s="6" t="s">
        <v>12299</v>
      </c>
      <c r="AA11347" s="6" t="s">
        <v>12299</v>
      </c>
      <c r="AB11347" s="6"/>
    </row>
    <row r="11348" spans="1:28" x14ac:dyDescent="0.3">
      <c r="A11348" s="6">
        <v>24233</v>
      </c>
      <c r="B11348" s="6" t="s">
        <v>35375</v>
      </c>
      <c r="C11348" s="6" t="s">
        <v>35376</v>
      </c>
      <c r="D11348" s="6">
        <v>12</v>
      </c>
      <c r="E11348" s="6">
        <v>0</v>
      </c>
      <c r="F11348" s="6"/>
      <c r="G11348" s="6">
        <v>0</v>
      </c>
      <c r="H11348" s="6"/>
      <c r="I11348" s="6"/>
      <c r="J11348" s="6"/>
      <c r="K11348" s="6">
        <v>0</v>
      </c>
      <c r="L11348" s="6" t="s">
        <v>12295</v>
      </c>
      <c r="M11348" s="6">
        <v>63</v>
      </c>
      <c r="N11348" s="6" t="e">
        <f>VLOOKUP(A11348,web_archive!D:AB,18,FALSE)</f>
        <v>#N/A</v>
      </c>
      <c r="O11348" s="6">
        <v>2</v>
      </c>
      <c r="P11348" s="6">
        <v>131072</v>
      </c>
      <c r="Q11348" s="6"/>
      <c r="R11348" s="6">
        <v>100</v>
      </c>
      <c r="S11348" s="6">
        <v>1</v>
      </c>
      <c r="T11348" s="6"/>
      <c r="U11348" s="6" t="s">
        <v>35377</v>
      </c>
      <c r="V11348" s="6" t="s">
        <v>14502</v>
      </c>
      <c r="W11348" s="6" t="s">
        <v>18603</v>
      </c>
      <c r="X11348" s="6" t="s">
        <v>12675</v>
      </c>
      <c r="Y11348" s="6" t="s">
        <v>35378</v>
      </c>
      <c r="Z11348" s="6" t="s">
        <v>16377</v>
      </c>
      <c r="AA11348" s="6" t="s">
        <v>12299</v>
      </c>
      <c r="AB11348" s="6" t="s">
        <v>12299</v>
      </c>
    </row>
    <row r="11349" spans="1:28" x14ac:dyDescent="0.3">
      <c r="A11349" s="6">
        <v>24234</v>
      </c>
      <c r="B11349" s="6" t="s">
        <v>35379</v>
      </c>
      <c r="C11349" s="6" t="s">
        <v>35380</v>
      </c>
      <c r="D11349" s="6">
        <v>12</v>
      </c>
      <c r="E11349" s="6">
        <v>0</v>
      </c>
      <c r="F11349" s="6"/>
      <c r="G11349" s="6">
        <v>0</v>
      </c>
      <c r="H11349" s="6"/>
      <c r="I11349" s="6"/>
      <c r="J11349" s="6"/>
      <c r="K11349" s="6">
        <v>0</v>
      </c>
      <c r="L11349" s="6" t="s">
        <v>12295</v>
      </c>
      <c r="M11349" s="6">
        <v>63</v>
      </c>
      <c r="N11349" s="6" t="e">
        <f>VLOOKUP(A11349,web_archive!D:AB,18,FALSE)</f>
        <v>#N/A</v>
      </c>
      <c r="O11349" s="6">
        <v>2</v>
      </c>
      <c r="P11349" s="6">
        <v>1048576</v>
      </c>
      <c r="Q11349" s="6"/>
      <c r="R11349" s="6">
        <v>1</v>
      </c>
      <c r="S11349" s="6">
        <v>1</v>
      </c>
      <c r="T11349" s="6"/>
      <c r="U11349" s="6" t="s">
        <v>35381</v>
      </c>
      <c r="V11349" s="6" t="s">
        <v>13072</v>
      </c>
      <c r="W11349" s="6" t="s">
        <v>16612</v>
      </c>
      <c r="X11349" s="6" t="s">
        <v>13072</v>
      </c>
      <c r="Y11349" s="6" t="s">
        <v>16576</v>
      </c>
      <c r="Z11349" s="6" t="s">
        <v>12299</v>
      </c>
      <c r="AA11349" s="6" t="s">
        <v>12299</v>
      </c>
      <c r="AB11349" s="6"/>
    </row>
    <row r="11350" spans="1:28" x14ac:dyDescent="0.3">
      <c r="A11350" s="6">
        <v>24235</v>
      </c>
      <c r="B11350" s="6" t="s">
        <v>35382</v>
      </c>
      <c r="C11350" s="6" t="s">
        <v>35383</v>
      </c>
      <c r="D11350" s="6">
        <v>12</v>
      </c>
      <c r="E11350" s="6">
        <v>0</v>
      </c>
      <c r="F11350" s="6"/>
      <c r="G11350" s="6">
        <v>0</v>
      </c>
      <c r="H11350" s="6"/>
      <c r="I11350" s="6"/>
      <c r="J11350" s="6"/>
      <c r="K11350" s="6">
        <v>0</v>
      </c>
      <c r="L11350" s="6" t="s">
        <v>12295</v>
      </c>
      <c r="M11350" s="6">
        <v>63</v>
      </c>
      <c r="N11350" s="6" t="e">
        <f>VLOOKUP(A11350,web_archive!D:AB,18,FALSE)</f>
        <v>#N/A</v>
      </c>
      <c r="O11350" s="6">
        <v>2</v>
      </c>
      <c r="P11350" s="6">
        <v>2097152</v>
      </c>
      <c r="Q11350" s="6"/>
      <c r="R11350" s="6">
        <v>1</v>
      </c>
      <c r="S11350" s="6">
        <v>1</v>
      </c>
      <c r="T11350" s="6"/>
      <c r="U11350" s="6" t="s">
        <v>35381</v>
      </c>
      <c r="V11350" s="6" t="s">
        <v>13072</v>
      </c>
      <c r="W11350" s="6" t="s">
        <v>16612</v>
      </c>
      <c r="X11350" s="6" t="s">
        <v>13072</v>
      </c>
      <c r="Y11350" s="6" t="s">
        <v>16576</v>
      </c>
      <c r="Z11350" s="6" t="s">
        <v>12299</v>
      </c>
      <c r="AA11350" s="6" t="s">
        <v>12299</v>
      </c>
      <c r="AB11350" s="6"/>
    </row>
    <row r="11351" spans="1:28" x14ac:dyDescent="0.3">
      <c r="A11351" s="6">
        <v>24236</v>
      </c>
      <c r="B11351" s="6" t="s">
        <v>35384</v>
      </c>
      <c r="C11351" s="6" t="s">
        <v>35385</v>
      </c>
      <c r="D11351" s="6">
        <v>12</v>
      </c>
      <c r="E11351" s="6">
        <v>0</v>
      </c>
      <c r="F11351" s="6"/>
      <c r="G11351" s="6">
        <v>0</v>
      </c>
      <c r="H11351" s="6"/>
      <c r="I11351" s="6"/>
      <c r="J11351" s="6"/>
      <c r="K11351" s="6">
        <v>0</v>
      </c>
      <c r="L11351" s="6" t="s">
        <v>12295</v>
      </c>
      <c r="M11351" s="6">
        <v>63</v>
      </c>
      <c r="N11351" s="6" t="e">
        <f>VLOOKUP(A11351,web_archive!D:AB,18,FALSE)</f>
        <v>#N/A</v>
      </c>
      <c r="O11351" s="6">
        <v>2</v>
      </c>
      <c r="P11351" s="6">
        <v>1048576</v>
      </c>
      <c r="Q11351" s="6"/>
      <c r="R11351" s="6">
        <v>1</v>
      </c>
      <c r="S11351" s="6">
        <v>1</v>
      </c>
      <c r="T11351" s="6"/>
      <c r="U11351" s="6" t="s">
        <v>35381</v>
      </c>
      <c r="V11351" s="6" t="s">
        <v>13070</v>
      </c>
      <c r="W11351" s="6" t="s">
        <v>16612</v>
      </c>
      <c r="X11351" s="6" t="s">
        <v>13070</v>
      </c>
      <c r="Y11351" s="6" t="s">
        <v>16576</v>
      </c>
      <c r="Z11351" s="6" t="s">
        <v>12299</v>
      </c>
      <c r="AA11351" s="6" t="s">
        <v>12299</v>
      </c>
      <c r="AB11351" s="6"/>
    </row>
    <row r="11352" spans="1:28" x14ac:dyDescent="0.3">
      <c r="A11352" s="6">
        <v>24237</v>
      </c>
      <c r="B11352" s="6" t="s">
        <v>35386</v>
      </c>
      <c r="C11352" s="6" t="s">
        <v>35387</v>
      </c>
      <c r="D11352" s="6">
        <v>12</v>
      </c>
      <c r="E11352" s="6">
        <v>0</v>
      </c>
      <c r="F11352" s="6"/>
      <c r="G11352" s="6">
        <v>0</v>
      </c>
      <c r="H11352" s="6"/>
      <c r="I11352" s="6"/>
      <c r="J11352" s="6"/>
      <c r="K11352" s="6">
        <v>0</v>
      </c>
      <c r="L11352" s="6" t="s">
        <v>12295</v>
      </c>
      <c r="M11352" s="6">
        <v>63</v>
      </c>
      <c r="N11352" s="6" t="e">
        <f>VLOOKUP(A11352,web_archive!D:AB,18,FALSE)</f>
        <v>#N/A</v>
      </c>
      <c r="O11352" s="6">
        <v>2</v>
      </c>
      <c r="P11352" s="6">
        <v>2097152</v>
      </c>
      <c r="Q11352" s="6"/>
      <c r="R11352" s="6">
        <v>1</v>
      </c>
      <c r="S11352" s="6">
        <v>1</v>
      </c>
      <c r="T11352" s="6"/>
      <c r="U11352" s="6" t="s">
        <v>35381</v>
      </c>
      <c r="V11352" s="6" t="s">
        <v>13070</v>
      </c>
      <c r="W11352" s="6" t="s">
        <v>16612</v>
      </c>
      <c r="X11352" s="6" t="s">
        <v>13070</v>
      </c>
      <c r="Y11352" s="6" t="s">
        <v>16576</v>
      </c>
      <c r="Z11352" s="6" t="s">
        <v>12299</v>
      </c>
      <c r="AA11352" s="6" t="s">
        <v>12299</v>
      </c>
      <c r="AB11352" s="6"/>
    </row>
    <row r="11353" spans="1:28" x14ac:dyDescent="0.3">
      <c r="A11353" s="6">
        <v>24238</v>
      </c>
      <c r="B11353" s="6" t="s">
        <v>35388</v>
      </c>
      <c r="C11353" s="6" t="s">
        <v>35389</v>
      </c>
      <c r="D11353" s="6">
        <v>12</v>
      </c>
      <c r="E11353" s="6">
        <v>0</v>
      </c>
      <c r="F11353" s="6"/>
      <c r="G11353" s="6">
        <v>0</v>
      </c>
      <c r="H11353" s="6"/>
      <c r="I11353" s="6"/>
      <c r="J11353" s="6"/>
      <c r="K11353" s="6">
        <v>0</v>
      </c>
      <c r="L11353" s="6" t="s">
        <v>12295</v>
      </c>
      <c r="M11353" s="6">
        <v>63</v>
      </c>
      <c r="N11353" s="6" t="e">
        <f>VLOOKUP(A11353,web_archive!D:AB,18,FALSE)</f>
        <v>#N/A</v>
      </c>
      <c r="O11353" s="6">
        <v>2</v>
      </c>
      <c r="P11353" s="6">
        <v>1048576</v>
      </c>
      <c r="Q11353" s="6"/>
      <c r="R11353" s="6">
        <v>1</v>
      </c>
      <c r="S11353" s="6">
        <v>1</v>
      </c>
      <c r="T11353" s="6"/>
      <c r="U11353" s="6" t="s">
        <v>35381</v>
      </c>
      <c r="V11353" s="6" t="s">
        <v>16164</v>
      </c>
      <c r="W11353" s="6" t="s">
        <v>16612</v>
      </c>
      <c r="X11353" s="6" t="s">
        <v>16164</v>
      </c>
      <c r="Y11353" s="6" t="s">
        <v>16576</v>
      </c>
      <c r="Z11353" s="6" t="s">
        <v>12299</v>
      </c>
      <c r="AA11353" s="6" t="s">
        <v>12299</v>
      </c>
      <c r="AB11353" s="6"/>
    </row>
    <row r="11354" spans="1:28" x14ac:dyDescent="0.3">
      <c r="A11354" s="6">
        <v>24239</v>
      </c>
      <c r="B11354" s="6" t="s">
        <v>35390</v>
      </c>
      <c r="C11354" s="6" t="s">
        <v>35391</v>
      </c>
      <c r="D11354" s="6">
        <v>12</v>
      </c>
      <c r="E11354" s="6">
        <v>0</v>
      </c>
      <c r="F11354" s="6"/>
      <c r="G11354" s="6">
        <v>0</v>
      </c>
      <c r="H11354" s="6"/>
      <c r="I11354" s="6"/>
      <c r="J11354" s="6"/>
      <c r="K11354" s="6">
        <v>0</v>
      </c>
      <c r="L11354" s="6" t="s">
        <v>12295</v>
      </c>
      <c r="M11354" s="6">
        <v>63</v>
      </c>
      <c r="N11354" s="6" t="e">
        <f>VLOOKUP(A11354,web_archive!D:AB,18,FALSE)</f>
        <v>#N/A</v>
      </c>
      <c r="O11354" s="6">
        <v>2</v>
      </c>
      <c r="P11354" s="6">
        <v>2097152</v>
      </c>
      <c r="Q11354" s="6"/>
      <c r="R11354" s="6">
        <v>1</v>
      </c>
      <c r="S11354" s="6">
        <v>1</v>
      </c>
      <c r="T11354" s="6"/>
      <c r="U11354" s="6" t="s">
        <v>35381</v>
      </c>
      <c r="V11354" s="6" t="s">
        <v>16164</v>
      </c>
      <c r="W11354" s="6" t="s">
        <v>16612</v>
      </c>
      <c r="X11354" s="6" t="s">
        <v>16164</v>
      </c>
      <c r="Y11354" s="6" t="s">
        <v>16576</v>
      </c>
      <c r="Z11354" s="6" t="s">
        <v>12299</v>
      </c>
      <c r="AA11354" s="6" t="s">
        <v>12299</v>
      </c>
      <c r="AB11354" s="6"/>
    </row>
    <row r="11355" spans="1:28" x14ac:dyDescent="0.3">
      <c r="A11355" s="6">
        <v>24240</v>
      </c>
      <c r="B11355" s="6" t="s">
        <v>35392</v>
      </c>
      <c r="C11355" s="6" t="s">
        <v>35393</v>
      </c>
      <c r="D11355" s="6">
        <v>12</v>
      </c>
      <c r="E11355" s="6">
        <v>0</v>
      </c>
      <c r="F11355" s="6"/>
      <c r="G11355" s="6">
        <v>0</v>
      </c>
      <c r="H11355" s="6"/>
      <c r="I11355" s="6"/>
      <c r="J11355" s="6"/>
      <c r="K11355" s="6">
        <v>0</v>
      </c>
      <c r="L11355" s="6" t="s">
        <v>12295</v>
      </c>
      <c r="M11355" s="6">
        <v>63</v>
      </c>
      <c r="N11355" s="6" t="e">
        <f>VLOOKUP(A11355,web_archive!D:AB,18,FALSE)</f>
        <v>#N/A</v>
      </c>
      <c r="O11355" s="6">
        <v>2</v>
      </c>
      <c r="P11355" s="6">
        <v>524288</v>
      </c>
      <c r="Q11355" s="6"/>
      <c r="R11355" s="6">
        <v>1</v>
      </c>
      <c r="S11355" s="6"/>
      <c r="T11355" s="6"/>
      <c r="U11355" s="6" t="s">
        <v>13621</v>
      </c>
      <c r="V11355" s="6" t="s">
        <v>34450</v>
      </c>
      <c r="W11355" s="6" t="s">
        <v>35394</v>
      </c>
      <c r="X11355" s="6" t="s">
        <v>12299</v>
      </c>
      <c r="Y11355" s="6" t="s">
        <v>12299</v>
      </c>
      <c r="Z11355" s="6"/>
      <c r="AA11355" s="6"/>
      <c r="AB11355" s="6"/>
    </row>
    <row r="11356" spans="1:28" x14ac:dyDescent="0.3">
      <c r="A11356" s="6">
        <v>24241</v>
      </c>
      <c r="B11356" s="6" t="s">
        <v>35395</v>
      </c>
      <c r="C11356" s="6" t="s">
        <v>35396</v>
      </c>
      <c r="D11356" s="6">
        <v>12</v>
      </c>
      <c r="E11356" s="6">
        <v>0</v>
      </c>
      <c r="F11356" s="6"/>
      <c r="G11356" s="6">
        <v>0</v>
      </c>
      <c r="H11356" s="6"/>
      <c r="I11356" s="6"/>
      <c r="J11356" s="6"/>
      <c r="K11356" s="6">
        <v>0</v>
      </c>
      <c r="L11356" s="6" t="s">
        <v>12295</v>
      </c>
      <c r="M11356" s="6">
        <v>63</v>
      </c>
      <c r="N11356" s="6" t="e">
        <f>VLOOKUP(A11356,web_archive!D:AB,18,FALSE)</f>
        <v>#N/A</v>
      </c>
      <c r="O11356" s="6">
        <v>2</v>
      </c>
      <c r="P11356" s="6">
        <v>262144</v>
      </c>
      <c r="Q11356" s="6"/>
      <c r="R11356" s="6">
        <v>1</v>
      </c>
      <c r="S11356" s="6"/>
      <c r="T11356" s="6"/>
      <c r="U11356" s="6" t="s">
        <v>13621</v>
      </c>
      <c r="V11356" s="6" t="s">
        <v>34450</v>
      </c>
      <c r="W11356" s="6" t="s">
        <v>35394</v>
      </c>
      <c r="X11356" s="6" t="s">
        <v>12299</v>
      </c>
      <c r="Y11356" s="6" t="s">
        <v>12299</v>
      </c>
      <c r="Z11356" s="6"/>
      <c r="AA11356" s="6"/>
      <c r="AB11356" s="6"/>
    </row>
    <row r="11357" spans="1:28" x14ac:dyDescent="0.3">
      <c r="A11357" s="6">
        <v>24242</v>
      </c>
      <c r="B11357" s="6" t="s">
        <v>35397</v>
      </c>
      <c r="C11357" s="6" t="s">
        <v>35398</v>
      </c>
      <c r="D11357" s="6">
        <v>12</v>
      </c>
      <c r="E11357" s="6">
        <v>0</v>
      </c>
      <c r="F11357" s="6"/>
      <c r="G11357" s="6">
        <v>0</v>
      </c>
      <c r="H11357" s="6"/>
      <c r="I11357" s="6"/>
      <c r="J11357" s="6"/>
      <c r="K11357" s="6">
        <v>0</v>
      </c>
      <c r="L11357" s="6" t="s">
        <v>12295</v>
      </c>
      <c r="M11357" s="6">
        <v>63</v>
      </c>
      <c r="N11357" s="6" t="e">
        <f>VLOOKUP(A11357,web_archive!D:AB,18,FALSE)</f>
        <v>#N/A</v>
      </c>
      <c r="O11357" s="6">
        <v>2</v>
      </c>
      <c r="P11357" s="6">
        <v>65536</v>
      </c>
      <c r="Q11357" s="6"/>
      <c r="R11357" s="6">
        <v>1</v>
      </c>
      <c r="S11357" s="6"/>
      <c r="T11357" s="6"/>
      <c r="U11357" s="6" t="s">
        <v>13621</v>
      </c>
      <c r="V11357" s="6" t="s">
        <v>34450</v>
      </c>
      <c r="W11357" s="6" t="s">
        <v>35394</v>
      </c>
      <c r="X11357" s="6" t="s">
        <v>12299</v>
      </c>
      <c r="Y11357" s="6" t="s">
        <v>12299</v>
      </c>
      <c r="Z11357" s="6"/>
      <c r="AA11357" s="6"/>
      <c r="AB11357" s="6"/>
    </row>
    <row r="11358" spans="1:28" x14ac:dyDescent="0.3">
      <c r="A11358" s="6">
        <v>24243</v>
      </c>
      <c r="B11358" s="6" t="s">
        <v>35399</v>
      </c>
      <c r="C11358" s="6" t="s">
        <v>35400</v>
      </c>
      <c r="D11358" s="6">
        <v>12</v>
      </c>
      <c r="E11358" s="6">
        <v>0</v>
      </c>
      <c r="F11358" s="6"/>
      <c r="G11358" s="6">
        <v>0</v>
      </c>
      <c r="H11358" s="6"/>
      <c r="I11358" s="6"/>
      <c r="J11358" s="6"/>
      <c r="K11358" s="6">
        <v>0</v>
      </c>
      <c r="L11358" s="6" t="s">
        <v>12295</v>
      </c>
      <c r="M11358" s="6">
        <v>63</v>
      </c>
      <c r="N11358" s="6" t="e">
        <f>VLOOKUP(A11358,web_archive!D:AB,18,FALSE)</f>
        <v>#N/A</v>
      </c>
      <c r="O11358" s="6">
        <v>2</v>
      </c>
      <c r="P11358" s="6">
        <v>524288</v>
      </c>
      <c r="Q11358" s="6"/>
      <c r="R11358" s="6">
        <v>1</v>
      </c>
      <c r="S11358" s="6">
        <v>1</v>
      </c>
      <c r="T11358" s="6"/>
      <c r="U11358" s="6" t="s">
        <v>35401</v>
      </c>
      <c r="V11358" s="6" t="s">
        <v>35402</v>
      </c>
      <c r="W11358" s="6" t="s">
        <v>12299</v>
      </c>
      <c r="X11358" s="6" t="s">
        <v>12299</v>
      </c>
      <c r="Y11358" s="6"/>
      <c r="Z11358" s="6"/>
      <c r="AA11358" s="6"/>
      <c r="AB11358" s="6"/>
    </row>
    <row r="11359" spans="1:28" x14ac:dyDescent="0.3">
      <c r="A11359" s="6">
        <v>24244</v>
      </c>
      <c r="B11359" s="6" t="s">
        <v>35403</v>
      </c>
      <c r="C11359" s="6" t="s">
        <v>35404</v>
      </c>
      <c r="D11359" s="6">
        <v>12</v>
      </c>
      <c r="E11359" s="6">
        <v>0</v>
      </c>
      <c r="F11359" s="6"/>
      <c r="G11359" s="6">
        <v>0</v>
      </c>
      <c r="H11359" s="6"/>
      <c r="I11359" s="6"/>
      <c r="J11359" s="6"/>
      <c r="K11359" s="6">
        <v>0</v>
      </c>
      <c r="L11359" s="6" t="s">
        <v>12295</v>
      </c>
      <c r="M11359" s="6">
        <v>63</v>
      </c>
      <c r="N11359" s="6" t="e">
        <f>VLOOKUP(A11359,web_archive!D:AB,18,FALSE)</f>
        <v>#N/A</v>
      </c>
      <c r="O11359" s="6">
        <v>2</v>
      </c>
      <c r="P11359" s="6">
        <v>262144</v>
      </c>
      <c r="Q11359" s="6"/>
      <c r="R11359" s="6">
        <v>1</v>
      </c>
      <c r="S11359" s="6">
        <v>1</v>
      </c>
      <c r="T11359" s="6"/>
      <c r="U11359" s="6" t="s">
        <v>35401</v>
      </c>
      <c r="V11359" s="6" t="s">
        <v>35402</v>
      </c>
      <c r="W11359" s="6" t="s">
        <v>12299</v>
      </c>
      <c r="X11359" s="6" t="s">
        <v>12299</v>
      </c>
      <c r="Y11359" s="6"/>
      <c r="Z11359" s="6"/>
      <c r="AA11359" s="6"/>
      <c r="AB11359" s="6"/>
    </row>
    <row r="11360" spans="1:28" x14ac:dyDescent="0.3">
      <c r="A11360" s="6">
        <v>24245</v>
      </c>
      <c r="B11360" s="6" t="s">
        <v>35405</v>
      </c>
      <c r="C11360" s="6" t="s">
        <v>35406</v>
      </c>
      <c r="D11360" s="6">
        <v>12</v>
      </c>
      <c r="E11360" s="6">
        <v>0</v>
      </c>
      <c r="F11360" s="6"/>
      <c r="G11360" s="6">
        <v>0</v>
      </c>
      <c r="H11360" s="6"/>
      <c r="I11360" s="6"/>
      <c r="J11360" s="6"/>
      <c r="K11360" s="6">
        <v>0</v>
      </c>
      <c r="L11360" s="6" t="s">
        <v>12295</v>
      </c>
      <c r="M11360" s="6">
        <v>63</v>
      </c>
      <c r="N11360" s="6" t="e">
        <f>VLOOKUP(A11360,web_archive!D:AB,18,FALSE)</f>
        <v>#N/A</v>
      </c>
      <c r="O11360" s="6">
        <v>2</v>
      </c>
      <c r="P11360" s="6">
        <v>65536</v>
      </c>
      <c r="Q11360" s="6"/>
      <c r="R11360" s="6">
        <v>1</v>
      </c>
      <c r="S11360" s="6">
        <v>1</v>
      </c>
      <c r="T11360" s="6"/>
      <c r="U11360" s="6" t="s">
        <v>35401</v>
      </c>
      <c r="V11360" s="6" t="s">
        <v>35402</v>
      </c>
      <c r="W11360" s="6" t="s">
        <v>12299</v>
      </c>
      <c r="X11360" s="6" t="s">
        <v>12299</v>
      </c>
      <c r="Y11360" s="6"/>
      <c r="Z11360" s="6"/>
      <c r="AA11360" s="6"/>
      <c r="AB11360" s="6"/>
    </row>
    <row r="11361" spans="1:29" x14ac:dyDescent="0.3">
      <c r="A11361" s="6">
        <v>24246</v>
      </c>
      <c r="B11361" s="6" t="s">
        <v>35407</v>
      </c>
      <c r="C11361" s="6" t="s">
        <v>35408</v>
      </c>
      <c r="D11361" s="6">
        <v>12</v>
      </c>
      <c r="E11361" s="6">
        <v>0</v>
      </c>
      <c r="F11361" s="6"/>
      <c r="G11361" s="6">
        <v>0</v>
      </c>
      <c r="H11361" s="6"/>
      <c r="I11361" s="6"/>
      <c r="J11361" s="6"/>
      <c r="K11361" s="6">
        <v>0</v>
      </c>
      <c r="L11361" s="6" t="s">
        <v>12295</v>
      </c>
      <c r="M11361" s="6">
        <v>63</v>
      </c>
      <c r="N11361" s="6" t="e">
        <f>VLOOKUP(A11361,web_archive!D:AB,18,FALSE)</f>
        <v>#N/A</v>
      </c>
      <c r="O11361" s="6">
        <v>2</v>
      </c>
      <c r="P11361" s="6">
        <v>1048576</v>
      </c>
      <c r="Q11361" s="6"/>
      <c r="R11361" s="6">
        <v>1</v>
      </c>
      <c r="S11361" s="6">
        <v>1</v>
      </c>
      <c r="T11361" s="6"/>
      <c r="U11361" s="6" t="s">
        <v>35409</v>
      </c>
      <c r="V11361" s="6" t="s">
        <v>12739</v>
      </c>
      <c r="W11361" s="6" t="s">
        <v>35410</v>
      </c>
      <c r="X11361" s="6" t="s">
        <v>12299</v>
      </c>
      <c r="Y11361" s="6" t="s">
        <v>12299</v>
      </c>
      <c r="Z11361" s="6"/>
      <c r="AA11361" s="6"/>
      <c r="AB11361" s="6"/>
      <c r="AC11361" s="6"/>
    </row>
    <row r="11362" spans="1:29" x14ac:dyDescent="0.3">
      <c r="A11362" s="6">
        <v>24247</v>
      </c>
      <c r="B11362" s="6" t="s">
        <v>35411</v>
      </c>
      <c r="C11362" s="6" t="s">
        <v>35412</v>
      </c>
      <c r="D11362" s="6">
        <v>12</v>
      </c>
      <c r="E11362" s="6">
        <v>0</v>
      </c>
      <c r="F11362" s="6"/>
      <c r="G11362" s="6">
        <v>0</v>
      </c>
      <c r="H11362" s="6"/>
      <c r="I11362" s="6"/>
      <c r="J11362" s="6"/>
      <c r="K11362" s="6">
        <v>0</v>
      </c>
      <c r="L11362" s="6" t="s">
        <v>12295</v>
      </c>
      <c r="M11362" s="6">
        <v>63</v>
      </c>
      <c r="N11362" s="6" t="e">
        <f>VLOOKUP(A11362,web_archive!D:AB,18,FALSE)</f>
        <v>#N/A</v>
      </c>
      <c r="O11362" s="6">
        <v>2</v>
      </c>
      <c r="P11362" s="6">
        <v>1048576</v>
      </c>
      <c r="Q11362" s="6"/>
      <c r="R11362" s="6">
        <v>1</v>
      </c>
      <c r="S11362" s="6">
        <v>1</v>
      </c>
      <c r="T11362" s="6"/>
      <c r="U11362" s="6" t="s">
        <v>35409</v>
      </c>
      <c r="V11362" s="6" t="s">
        <v>12994</v>
      </c>
      <c r="W11362" s="6" t="s">
        <v>35410</v>
      </c>
      <c r="X11362" s="6" t="s">
        <v>12299</v>
      </c>
      <c r="Y11362" s="6" t="s">
        <v>12299</v>
      </c>
      <c r="Z11362" s="6"/>
      <c r="AA11362" s="6"/>
      <c r="AB11362" s="6"/>
      <c r="AC11362" s="6"/>
    </row>
    <row r="11363" spans="1:29" x14ac:dyDescent="0.3">
      <c r="A11363" s="6">
        <v>24248</v>
      </c>
      <c r="B11363" s="6" t="s">
        <v>35413</v>
      </c>
      <c r="C11363" s="6" t="s">
        <v>35414</v>
      </c>
      <c r="D11363" s="6">
        <v>12</v>
      </c>
      <c r="E11363" s="6">
        <v>0</v>
      </c>
      <c r="F11363" s="6"/>
      <c r="G11363" s="6">
        <v>0</v>
      </c>
      <c r="H11363" s="6"/>
      <c r="I11363" s="6"/>
      <c r="J11363" s="6"/>
      <c r="K11363" s="6">
        <v>0</v>
      </c>
      <c r="L11363" s="6" t="s">
        <v>12295</v>
      </c>
      <c r="M11363" s="6">
        <v>63</v>
      </c>
      <c r="N11363" s="6" t="e">
        <f>VLOOKUP(A11363,web_archive!D:AB,18,FALSE)</f>
        <v>#N/A</v>
      </c>
      <c r="O11363" s="6">
        <v>2</v>
      </c>
      <c r="P11363" s="6">
        <v>1048576</v>
      </c>
      <c r="Q11363" s="6"/>
      <c r="R11363" s="6">
        <v>1</v>
      </c>
      <c r="S11363" s="6">
        <v>1</v>
      </c>
      <c r="T11363" s="6"/>
      <c r="U11363" s="6" t="s">
        <v>35409</v>
      </c>
      <c r="V11363" s="6" t="s">
        <v>13742</v>
      </c>
      <c r="W11363" s="6" t="s">
        <v>35410</v>
      </c>
      <c r="X11363" s="6" t="s">
        <v>12299</v>
      </c>
      <c r="Y11363" s="6" t="s">
        <v>12299</v>
      </c>
      <c r="Z11363" s="6"/>
      <c r="AA11363" s="6"/>
      <c r="AB11363" s="6"/>
      <c r="AC11363" s="6"/>
    </row>
    <row r="11364" spans="1:29" x14ac:dyDescent="0.3">
      <c r="A11364" s="6">
        <v>24249</v>
      </c>
      <c r="B11364" s="6" t="s">
        <v>35415</v>
      </c>
      <c r="C11364" s="6" t="s">
        <v>35416</v>
      </c>
      <c r="D11364" s="6">
        <v>12</v>
      </c>
      <c r="E11364" s="6">
        <v>0</v>
      </c>
      <c r="F11364" s="6"/>
      <c r="G11364" s="6">
        <v>0</v>
      </c>
      <c r="H11364" s="6"/>
      <c r="I11364" s="6"/>
      <c r="J11364" s="6"/>
      <c r="K11364" s="6">
        <v>0</v>
      </c>
      <c r="L11364" s="6" t="s">
        <v>12295</v>
      </c>
      <c r="M11364" s="6">
        <v>63</v>
      </c>
      <c r="N11364" s="6" t="e">
        <f>VLOOKUP(A11364,web_archive!D:AB,18,FALSE)</f>
        <v>#N/A</v>
      </c>
      <c r="O11364" s="6">
        <v>2</v>
      </c>
      <c r="P11364" s="6">
        <v>1048576</v>
      </c>
      <c r="Q11364" s="6"/>
      <c r="R11364" s="6">
        <v>1</v>
      </c>
      <c r="S11364" s="6">
        <v>1</v>
      </c>
      <c r="T11364" s="6"/>
      <c r="U11364" s="6" t="s">
        <v>35409</v>
      </c>
      <c r="V11364" s="6" t="s">
        <v>12560</v>
      </c>
      <c r="W11364" s="6" t="s">
        <v>35417</v>
      </c>
      <c r="X11364" s="6" t="s">
        <v>12567</v>
      </c>
      <c r="Y11364" s="6" t="s">
        <v>35417</v>
      </c>
      <c r="Z11364" s="6" t="s">
        <v>12652</v>
      </c>
      <c r="AA11364" s="6" t="s">
        <v>35410</v>
      </c>
      <c r="AB11364" s="6" t="s">
        <v>12299</v>
      </c>
      <c r="AC11364" s="6" t="s">
        <v>12299</v>
      </c>
    </row>
    <row r="11365" spans="1:29" x14ac:dyDescent="0.3">
      <c r="A11365" s="6">
        <v>24250</v>
      </c>
      <c r="B11365" s="6" t="s">
        <v>35418</v>
      </c>
      <c r="C11365" s="6" t="s">
        <v>35419</v>
      </c>
      <c r="D11365" s="6">
        <v>12</v>
      </c>
      <c r="E11365" s="6">
        <v>0</v>
      </c>
      <c r="F11365" s="6"/>
      <c r="G11365" s="6">
        <v>0</v>
      </c>
      <c r="H11365" s="6"/>
      <c r="I11365" s="6"/>
      <c r="J11365" s="6"/>
      <c r="K11365" s="6">
        <v>0</v>
      </c>
      <c r="L11365" s="6" t="s">
        <v>12295</v>
      </c>
      <c r="M11365" s="6">
        <v>63</v>
      </c>
      <c r="N11365" s="6" t="e">
        <f>VLOOKUP(A11365,web_archive!D:AB,18,FALSE)</f>
        <v>#N/A</v>
      </c>
      <c r="O11365" s="6">
        <v>2</v>
      </c>
      <c r="P11365" s="6">
        <v>2097152</v>
      </c>
      <c r="Q11365" s="6"/>
      <c r="R11365" s="6">
        <v>1</v>
      </c>
      <c r="S11365" s="6"/>
      <c r="T11365" s="6"/>
      <c r="U11365" s="6" t="s">
        <v>13218</v>
      </c>
      <c r="V11365" s="6" t="s">
        <v>13209</v>
      </c>
      <c r="W11365" s="6" t="s">
        <v>35420</v>
      </c>
      <c r="X11365" s="6" t="s">
        <v>12299</v>
      </c>
      <c r="Y11365" s="6" t="s">
        <v>12299</v>
      </c>
      <c r="Z11365" s="6"/>
      <c r="AA11365" s="6"/>
      <c r="AB11365" s="6"/>
      <c r="AC11365" s="6"/>
    </row>
    <row r="11366" spans="1:29" x14ac:dyDescent="0.3">
      <c r="A11366" s="6">
        <v>24251</v>
      </c>
      <c r="B11366" s="6" t="s">
        <v>35421</v>
      </c>
      <c r="C11366" s="6" t="s">
        <v>35422</v>
      </c>
      <c r="D11366" s="6">
        <v>12</v>
      </c>
      <c r="E11366" s="6">
        <v>0</v>
      </c>
      <c r="F11366" s="6"/>
      <c r="G11366" s="6">
        <v>0</v>
      </c>
      <c r="H11366" s="6"/>
      <c r="I11366" s="6"/>
      <c r="J11366" s="6"/>
      <c r="K11366" s="6">
        <v>0</v>
      </c>
      <c r="L11366" s="6" t="s">
        <v>12295</v>
      </c>
      <c r="M11366" s="6">
        <v>63</v>
      </c>
      <c r="N11366" s="6" t="e">
        <f>VLOOKUP(A11366,web_archive!D:AB,18,FALSE)</f>
        <v>#N/A</v>
      </c>
      <c r="O11366" s="6">
        <v>2</v>
      </c>
      <c r="P11366" s="6">
        <v>2097152</v>
      </c>
      <c r="Q11366" s="6"/>
      <c r="R11366" s="6">
        <v>1</v>
      </c>
      <c r="S11366" s="6"/>
      <c r="T11366" s="6"/>
      <c r="U11366" s="6" t="s">
        <v>13218</v>
      </c>
      <c r="V11366" s="6" t="s">
        <v>13444</v>
      </c>
      <c r="W11366" s="6" t="s">
        <v>35420</v>
      </c>
      <c r="X11366" s="6" t="s">
        <v>12299</v>
      </c>
      <c r="Y11366" s="6" t="s">
        <v>12299</v>
      </c>
      <c r="Z11366" s="6"/>
      <c r="AA11366" s="6"/>
      <c r="AB11366" s="6"/>
      <c r="AC11366" s="6"/>
    </row>
    <row r="11367" spans="1:29" x14ac:dyDescent="0.3">
      <c r="A11367" s="6">
        <v>24252</v>
      </c>
      <c r="B11367" s="6" t="s">
        <v>35423</v>
      </c>
      <c r="C11367" s="6" t="s">
        <v>35424</v>
      </c>
      <c r="D11367" s="6">
        <v>12</v>
      </c>
      <c r="E11367" s="6">
        <v>0</v>
      </c>
      <c r="F11367" s="6"/>
      <c r="G11367" s="6">
        <v>0</v>
      </c>
      <c r="H11367" s="6"/>
      <c r="I11367" s="6"/>
      <c r="J11367" s="6"/>
      <c r="K11367" s="6">
        <v>0</v>
      </c>
      <c r="L11367" s="6" t="s">
        <v>12295</v>
      </c>
      <c r="M11367" s="6">
        <v>63</v>
      </c>
      <c r="N11367" s="6" t="e">
        <f>VLOOKUP(A11367,web_archive!D:AB,18,FALSE)</f>
        <v>#N/A</v>
      </c>
      <c r="O11367" s="6">
        <v>2</v>
      </c>
      <c r="P11367" s="6">
        <v>2097152</v>
      </c>
      <c r="Q11367" s="6"/>
      <c r="R11367" s="6">
        <v>1</v>
      </c>
      <c r="S11367" s="6"/>
      <c r="T11367" s="6"/>
      <c r="U11367" s="6" t="s">
        <v>13218</v>
      </c>
      <c r="V11367" s="6" t="s">
        <v>13691</v>
      </c>
      <c r="W11367" s="6" t="s">
        <v>35420</v>
      </c>
      <c r="X11367" s="6" t="s">
        <v>12299</v>
      </c>
      <c r="Y11367" s="6" t="s">
        <v>12299</v>
      </c>
      <c r="Z11367" s="6"/>
      <c r="AA11367" s="6"/>
      <c r="AB11367" s="6"/>
      <c r="AC11367" s="6"/>
    </row>
    <row r="11368" spans="1:29" x14ac:dyDescent="0.3">
      <c r="A11368" s="6">
        <v>24253</v>
      </c>
      <c r="B11368" s="6" t="s">
        <v>35425</v>
      </c>
      <c r="C11368" s="6" t="s">
        <v>35426</v>
      </c>
      <c r="D11368" s="6">
        <v>12</v>
      </c>
      <c r="E11368" s="6">
        <v>0</v>
      </c>
      <c r="F11368" s="6"/>
      <c r="G11368" s="6">
        <v>0</v>
      </c>
      <c r="H11368" s="6"/>
      <c r="I11368" s="6"/>
      <c r="J11368" s="6"/>
      <c r="K11368" s="6">
        <v>0</v>
      </c>
      <c r="L11368" s="6" t="s">
        <v>12295</v>
      </c>
      <c r="M11368" s="6">
        <v>63</v>
      </c>
      <c r="N11368" s="6" t="e">
        <f>VLOOKUP(A11368,web_archive!D:AB,18,FALSE)</f>
        <v>#N/A</v>
      </c>
      <c r="O11368" s="6">
        <v>2</v>
      </c>
      <c r="P11368" s="6">
        <v>2097152</v>
      </c>
      <c r="Q11368" s="6"/>
      <c r="R11368" s="6">
        <v>1</v>
      </c>
      <c r="S11368" s="6"/>
      <c r="T11368" s="6"/>
      <c r="U11368" s="6" t="s">
        <v>13218</v>
      </c>
      <c r="V11368" s="6" t="s">
        <v>16224</v>
      </c>
      <c r="W11368" s="6" t="s">
        <v>35420</v>
      </c>
      <c r="X11368" s="6" t="s">
        <v>12299</v>
      </c>
      <c r="Y11368" s="6" t="s">
        <v>12299</v>
      </c>
      <c r="Z11368" s="6"/>
      <c r="AA11368" s="6"/>
      <c r="AB11368" s="6"/>
      <c r="AC11368" s="6"/>
    </row>
    <row r="11369" spans="1:29" x14ac:dyDescent="0.3">
      <c r="A11369" s="6">
        <v>24254</v>
      </c>
      <c r="B11369" s="6" t="s">
        <v>35427</v>
      </c>
      <c r="C11369" s="6" t="s">
        <v>35428</v>
      </c>
      <c r="D11369" s="6">
        <v>12</v>
      </c>
      <c r="E11369" s="6">
        <v>0</v>
      </c>
      <c r="F11369" s="6"/>
      <c r="G11369" s="6">
        <v>0</v>
      </c>
      <c r="H11369" s="6"/>
      <c r="I11369" s="6"/>
      <c r="J11369" s="6"/>
      <c r="K11369" s="6">
        <v>0</v>
      </c>
      <c r="L11369" s="6" t="s">
        <v>12295</v>
      </c>
      <c r="M11369" s="6">
        <v>63</v>
      </c>
      <c r="N11369" s="6" t="e">
        <f>VLOOKUP(A11369,web_archive!D:AB,18,FALSE)</f>
        <v>#N/A</v>
      </c>
      <c r="O11369" s="6">
        <v>2</v>
      </c>
      <c r="P11369" s="6">
        <v>2097152</v>
      </c>
      <c r="Q11369" s="6"/>
      <c r="R11369" s="6">
        <v>1</v>
      </c>
      <c r="S11369" s="6"/>
      <c r="T11369" s="6"/>
      <c r="U11369" s="6" t="s">
        <v>35429</v>
      </c>
      <c r="V11369" s="6" t="s">
        <v>13458</v>
      </c>
      <c r="W11369" s="6" t="s">
        <v>35420</v>
      </c>
      <c r="X11369" s="6" t="s">
        <v>12299</v>
      </c>
      <c r="Y11369" s="6" t="s">
        <v>12299</v>
      </c>
      <c r="Z11369" s="6"/>
      <c r="AA11369" s="6"/>
      <c r="AB11369" s="6"/>
      <c r="AC11369" s="6"/>
    </row>
    <row r="11370" spans="1:29" x14ac:dyDescent="0.3">
      <c r="A11370" s="6">
        <v>24255</v>
      </c>
      <c r="B11370" s="6" t="s">
        <v>35430</v>
      </c>
      <c r="C11370" s="6" t="s">
        <v>35431</v>
      </c>
      <c r="D11370" s="6">
        <v>12</v>
      </c>
      <c r="E11370" s="6">
        <v>0</v>
      </c>
      <c r="F11370" s="6"/>
      <c r="G11370" s="6">
        <v>0</v>
      </c>
      <c r="H11370" s="6"/>
      <c r="I11370" s="6"/>
      <c r="J11370" s="6"/>
      <c r="K11370" s="6">
        <v>0</v>
      </c>
      <c r="L11370" s="6" t="s">
        <v>12295</v>
      </c>
      <c r="M11370" s="6">
        <v>63</v>
      </c>
      <c r="N11370" s="6" t="e">
        <f>VLOOKUP(A11370,web_archive!D:AB,18,FALSE)</f>
        <v>#N/A</v>
      </c>
      <c r="O11370" s="6">
        <v>2</v>
      </c>
      <c r="P11370" s="6">
        <v>2097152</v>
      </c>
      <c r="Q11370" s="6"/>
      <c r="R11370" s="6">
        <v>1</v>
      </c>
      <c r="S11370" s="6"/>
      <c r="T11370" s="6"/>
      <c r="U11370" s="6" t="s">
        <v>13218</v>
      </c>
      <c r="V11370" s="6" t="s">
        <v>16226</v>
      </c>
      <c r="W11370" s="6" t="s">
        <v>35420</v>
      </c>
      <c r="X11370" s="6" t="s">
        <v>12299</v>
      </c>
      <c r="Y11370" s="6" t="s">
        <v>12299</v>
      </c>
      <c r="Z11370" s="6"/>
      <c r="AA11370" s="6"/>
      <c r="AB11370" s="6"/>
      <c r="AC11370" s="6"/>
    </row>
    <row r="11371" spans="1:29" x14ac:dyDescent="0.3">
      <c r="A11371" s="6">
        <v>24330</v>
      </c>
      <c r="B11371" s="6" t="s">
        <v>35432</v>
      </c>
      <c r="C11371" s="6" t="s">
        <v>35433</v>
      </c>
      <c r="D11371" s="6">
        <v>12</v>
      </c>
      <c r="E11371" s="6">
        <v>0</v>
      </c>
      <c r="F11371" s="6"/>
      <c r="G11371" s="6">
        <v>0</v>
      </c>
      <c r="H11371" s="6"/>
      <c r="I11371" s="6"/>
      <c r="J11371" s="6"/>
      <c r="K11371" s="6">
        <v>0</v>
      </c>
      <c r="L11371" s="6" t="s">
        <v>12295</v>
      </c>
      <c r="M11371" s="6">
        <v>63</v>
      </c>
      <c r="N11371" s="6" t="e">
        <f>VLOOKUP(A11371,web_archive!D:AB,18,FALSE)</f>
        <v>#N/A</v>
      </c>
      <c r="O11371" s="6">
        <v>2</v>
      </c>
      <c r="P11371" s="6">
        <v>65536</v>
      </c>
      <c r="Q11371" s="6"/>
      <c r="R11371" s="6">
        <v>1</v>
      </c>
      <c r="S11371" s="6"/>
      <c r="T11371" s="6"/>
      <c r="U11371" s="6" t="s">
        <v>12542</v>
      </c>
      <c r="V11371" s="6" t="s">
        <v>13501</v>
      </c>
      <c r="W11371" s="6" t="s">
        <v>17635</v>
      </c>
      <c r="X11371" s="6" t="s">
        <v>35434</v>
      </c>
      <c r="Y11371" s="6" t="s">
        <v>12299</v>
      </c>
      <c r="Z11371" s="6" t="s">
        <v>12299</v>
      </c>
      <c r="AA11371" s="6"/>
      <c r="AB11371" s="6"/>
      <c r="AC11371" s="6"/>
    </row>
    <row r="11372" spans="1:29" x14ac:dyDescent="0.3">
      <c r="A11372" s="6" t="s">
        <v>12401</v>
      </c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 t="e">
        <f>VLOOKUP(A11372,web_archive!D:AB,18,FALSE)</f>
        <v>#N/A</v>
      </c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</row>
    <row r="11373" spans="1:29" x14ac:dyDescent="0.3">
      <c r="A11373" s="6" t="s">
        <v>35435</v>
      </c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 t="e">
        <f>VLOOKUP(A11373,web_archive!D:AB,18,FALSE)</f>
        <v>#N/A</v>
      </c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</row>
    <row r="11374" spans="1:29" x14ac:dyDescent="0.3">
      <c r="A11374" s="6" t="s">
        <v>12401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 t="e">
        <f>VLOOKUP(A11374,web_archive!D:AB,18,FALSE)</f>
        <v>#N/A</v>
      </c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</row>
    <row r="11375" spans="1:29" x14ac:dyDescent="0.3">
      <c r="A11375" s="6">
        <v>25043</v>
      </c>
      <c r="B11375" s="6" t="s">
        <v>35436</v>
      </c>
      <c r="C11375" s="6" t="s">
        <v>35437</v>
      </c>
      <c r="D11375" s="6">
        <v>3</v>
      </c>
      <c r="E11375" s="6">
        <v>0</v>
      </c>
      <c r="F11375" s="6"/>
      <c r="G11375" s="6">
        <v>0</v>
      </c>
      <c r="H11375" s="6"/>
      <c r="I11375" s="6"/>
      <c r="J11375" s="6"/>
      <c r="K11375" s="6"/>
      <c r="L11375" s="6"/>
      <c r="M11375" s="6"/>
      <c r="N11375" s="6" t="e">
        <f>VLOOKUP(A11375,web_archive!D:AB,18,FALSE)</f>
        <v>#N/A</v>
      </c>
      <c r="O11375" s="6"/>
      <c r="P11375" s="6"/>
      <c r="Q11375" s="6"/>
      <c r="R11375" s="6"/>
      <c r="S11375" s="6"/>
      <c r="T11375" s="6"/>
      <c r="U11375" s="6" t="s">
        <v>12299</v>
      </c>
      <c r="V11375" s="6" t="s">
        <v>12299</v>
      </c>
      <c r="W11375" s="6" t="s">
        <v>12299</v>
      </c>
      <c r="X11375" s="6"/>
      <c r="Y11375" s="6"/>
      <c r="Z11375" s="6"/>
      <c r="AA11375" s="6"/>
      <c r="AB11375" s="6"/>
      <c r="AC11375" s="6"/>
    </row>
    <row r="11376" spans="1:29" x14ac:dyDescent="0.3">
      <c r="A11376" s="6">
        <v>25044</v>
      </c>
      <c r="B11376" s="6" t="s">
        <v>35438</v>
      </c>
      <c r="C11376" s="6" t="s">
        <v>35439</v>
      </c>
      <c r="D11376" s="6">
        <v>3</v>
      </c>
      <c r="E11376" s="6">
        <v>0</v>
      </c>
      <c r="F11376" s="6"/>
      <c r="G11376" s="6">
        <v>10</v>
      </c>
      <c r="H11376" s="6"/>
      <c r="I11376" s="6"/>
      <c r="J11376" s="6"/>
      <c r="K11376" s="6"/>
      <c r="L11376" s="6"/>
      <c r="M11376" s="6"/>
      <c r="N11376" s="6" t="e">
        <f>VLOOKUP(A11376,web_archive!D:AB,18,FALSE)</f>
        <v>#N/A</v>
      </c>
      <c r="O11376" s="6"/>
      <c r="P11376" s="6"/>
      <c r="Q11376" s="6"/>
      <c r="R11376" s="6"/>
      <c r="S11376" s="6"/>
      <c r="T11376" s="6"/>
      <c r="U11376" s="6" t="s">
        <v>12299</v>
      </c>
      <c r="V11376" s="6" t="s">
        <v>12299</v>
      </c>
      <c r="W11376" s="6" t="s">
        <v>12299</v>
      </c>
      <c r="X11376" s="6"/>
      <c r="Y11376" s="6"/>
      <c r="Z11376" s="6"/>
      <c r="AA11376" s="6"/>
      <c r="AB11376" s="6"/>
      <c r="AC11376" s="6"/>
    </row>
    <row r="11377" spans="1:23" x14ac:dyDescent="0.3">
      <c r="A11377" s="6">
        <v>25045</v>
      </c>
      <c r="B11377" s="6" t="s">
        <v>35440</v>
      </c>
      <c r="C11377" s="6" t="s">
        <v>35441</v>
      </c>
      <c r="D11377" s="6">
        <v>3</v>
      </c>
      <c r="E11377" s="6">
        <v>0</v>
      </c>
      <c r="F11377" s="6"/>
      <c r="G11377" s="6">
        <v>0</v>
      </c>
      <c r="H11377" s="6"/>
      <c r="I11377" s="6"/>
      <c r="J11377" s="6"/>
      <c r="K11377" s="6"/>
      <c r="L11377" s="6"/>
      <c r="M11377" s="6"/>
      <c r="N11377" s="6" t="e">
        <f>VLOOKUP(A11377,web_archive!D:AB,18,FALSE)</f>
        <v>#N/A</v>
      </c>
      <c r="O11377" s="6"/>
      <c r="P11377" s="6"/>
      <c r="Q11377" s="6"/>
      <c r="R11377" s="6"/>
      <c r="S11377" s="6"/>
      <c r="T11377" s="6"/>
      <c r="U11377" s="6" t="s">
        <v>12299</v>
      </c>
      <c r="V11377" s="6" t="s">
        <v>12299</v>
      </c>
      <c r="W11377" s="6" t="s">
        <v>12299</v>
      </c>
    </row>
    <row r="11378" spans="1:23" x14ac:dyDescent="0.3">
      <c r="A11378" s="6">
        <v>25046</v>
      </c>
      <c r="B11378" s="6" t="s">
        <v>35442</v>
      </c>
      <c r="C11378" s="6" t="s">
        <v>35443</v>
      </c>
      <c r="D11378" s="6">
        <v>3</v>
      </c>
      <c r="E11378" s="6">
        <v>0</v>
      </c>
      <c r="F11378" s="6"/>
      <c r="G11378" s="6">
        <v>0</v>
      </c>
      <c r="H11378" s="6"/>
      <c r="I11378" s="6"/>
      <c r="J11378" s="6"/>
      <c r="K11378" s="6"/>
      <c r="L11378" s="6"/>
      <c r="M11378" s="6"/>
      <c r="N11378" s="6" t="e">
        <f>VLOOKUP(A11378,web_archive!D:AB,18,FALSE)</f>
        <v>#N/A</v>
      </c>
      <c r="O11378" s="6"/>
      <c r="P11378" s="6"/>
      <c r="Q11378" s="6"/>
      <c r="R11378" s="6"/>
      <c r="S11378" s="6"/>
      <c r="T11378" s="6"/>
      <c r="U11378" s="6" t="s">
        <v>12299</v>
      </c>
      <c r="V11378" s="6" t="s">
        <v>12299</v>
      </c>
      <c r="W11378" s="6" t="s">
        <v>12299</v>
      </c>
    </row>
    <row r="11379" spans="1:23" x14ac:dyDescent="0.3">
      <c r="A11379" s="6">
        <v>25047</v>
      </c>
      <c r="B11379" s="6" t="s">
        <v>35444</v>
      </c>
      <c r="C11379" s="6" t="s">
        <v>35444</v>
      </c>
      <c r="D11379" s="6">
        <v>3</v>
      </c>
      <c r="E11379" s="6">
        <v>0</v>
      </c>
      <c r="F11379" s="6"/>
      <c r="G11379" s="6">
        <v>0</v>
      </c>
      <c r="H11379" s="6"/>
      <c r="I11379" s="6"/>
      <c r="J11379" s="6"/>
      <c r="K11379" s="6"/>
      <c r="L11379" s="6"/>
      <c r="M11379" s="6"/>
      <c r="N11379" s="6" t="e">
        <f>VLOOKUP(A11379,web_archive!D:AB,18,FALSE)</f>
        <v>#N/A</v>
      </c>
      <c r="O11379" s="6"/>
      <c r="P11379" s="6"/>
      <c r="Q11379" s="6"/>
      <c r="R11379" s="6"/>
      <c r="S11379" s="6"/>
      <c r="T11379" s="6"/>
      <c r="U11379" s="6" t="s">
        <v>12299</v>
      </c>
      <c r="V11379" s="6" t="s">
        <v>12299</v>
      </c>
      <c r="W11379" s="6" t="s">
        <v>12299</v>
      </c>
    </row>
    <row r="11380" spans="1:23" x14ac:dyDescent="0.3">
      <c r="A11380" s="6">
        <v>25048</v>
      </c>
      <c r="B11380" s="6" t="s">
        <v>35445</v>
      </c>
      <c r="C11380" s="6" t="s">
        <v>35446</v>
      </c>
      <c r="D11380" s="6">
        <v>3</v>
      </c>
      <c r="E11380" s="6">
        <v>0</v>
      </c>
      <c r="F11380" s="6"/>
      <c r="G11380" s="6">
        <v>0</v>
      </c>
      <c r="H11380" s="6"/>
      <c r="I11380" s="6"/>
      <c r="J11380" s="6"/>
      <c r="K11380" s="6"/>
      <c r="L11380" s="6"/>
      <c r="M11380" s="6"/>
      <c r="N11380" s="6" t="e">
        <f>VLOOKUP(A11380,web_archive!D:AB,18,FALSE)</f>
        <v>#N/A</v>
      </c>
      <c r="O11380" s="6"/>
      <c r="P11380" s="6"/>
      <c r="Q11380" s="6"/>
      <c r="R11380" s="6"/>
      <c r="S11380" s="6"/>
      <c r="T11380" s="6"/>
      <c r="U11380" s="6" t="s">
        <v>12299</v>
      </c>
      <c r="V11380" s="6" t="s">
        <v>12299</v>
      </c>
      <c r="W11380" s="6" t="s">
        <v>12299</v>
      </c>
    </row>
    <row r="11381" spans="1:23" x14ac:dyDescent="0.3">
      <c r="A11381" s="6">
        <v>25049</v>
      </c>
      <c r="B11381" s="6" t="s">
        <v>35447</v>
      </c>
      <c r="C11381" s="6" t="s">
        <v>35448</v>
      </c>
      <c r="D11381" s="6">
        <v>3</v>
      </c>
      <c r="E11381" s="6">
        <v>0</v>
      </c>
      <c r="F11381" s="6"/>
      <c r="G11381" s="6">
        <v>0</v>
      </c>
      <c r="H11381" s="6"/>
      <c r="I11381" s="6"/>
      <c r="J11381" s="6"/>
      <c r="K11381" s="6"/>
      <c r="L11381" s="6"/>
      <c r="M11381" s="6"/>
      <c r="N11381" s="6" t="e">
        <f>VLOOKUP(A11381,web_archive!D:AB,18,FALSE)</f>
        <v>#N/A</v>
      </c>
      <c r="O11381" s="6"/>
      <c r="P11381" s="6"/>
      <c r="Q11381" s="6"/>
      <c r="R11381" s="6"/>
      <c r="S11381" s="6"/>
      <c r="T11381" s="6"/>
      <c r="U11381" s="6" t="s">
        <v>12299</v>
      </c>
      <c r="V11381" s="6" t="s">
        <v>12299</v>
      </c>
      <c r="W11381" s="6" t="s">
        <v>12299</v>
      </c>
    </row>
    <row r="11382" spans="1:23" x14ac:dyDescent="0.3">
      <c r="A11382" s="6">
        <v>25132</v>
      </c>
      <c r="B11382" s="6" t="s">
        <v>35449</v>
      </c>
      <c r="C11382" s="6" t="s">
        <v>35450</v>
      </c>
      <c r="D11382" s="6">
        <v>3</v>
      </c>
      <c r="E11382" s="6">
        <v>0</v>
      </c>
      <c r="F11382" s="6"/>
      <c r="G11382" s="6">
        <v>0</v>
      </c>
      <c r="H11382" s="6"/>
      <c r="I11382" s="6"/>
      <c r="J11382" s="6"/>
      <c r="K11382" s="6"/>
      <c r="L11382" s="6"/>
      <c r="M11382" s="6"/>
      <c r="N11382" s="6" t="e">
        <f>VLOOKUP(A11382,web_archive!D:AB,18,FALSE)</f>
        <v>#N/A</v>
      </c>
      <c r="O11382" s="6"/>
      <c r="P11382" s="6"/>
      <c r="Q11382" s="6"/>
      <c r="R11382" s="6"/>
      <c r="S11382" s="6"/>
      <c r="T11382" s="6"/>
      <c r="U11382" s="6" t="s">
        <v>12299</v>
      </c>
      <c r="V11382" s="6" t="s">
        <v>12299</v>
      </c>
      <c r="W11382" s="6" t="s">
        <v>12299</v>
      </c>
    </row>
    <row r="11383" spans="1:23" x14ac:dyDescent="0.3">
      <c r="A11383" s="6">
        <v>25133</v>
      </c>
      <c r="B11383" s="6" t="s">
        <v>35451</v>
      </c>
      <c r="C11383" s="6" t="s">
        <v>35452</v>
      </c>
      <c r="D11383" s="6">
        <v>3</v>
      </c>
      <c r="E11383" s="6">
        <v>0</v>
      </c>
      <c r="F11383" s="6"/>
      <c r="G11383" s="6">
        <v>0</v>
      </c>
      <c r="H11383" s="6"/>
      <c r="I11383" s="6"/>
      <c r="J11383" s="6"/>
      <c r="K11383" s="6"/>
      <c r="L11383" s="6"/>
      <c r="M11383" s="6"/>
      <c r="N11383" s="6" t="e">
        <f>VLOOKUP(A11383,web_archive!D:AB,18,FALSE)</f>
        <v>#N/A</v>
      </c>
      <c r="O11383" s="6"/>
      <c r="P11383" s="6"/>
      <c r="Q11383" s="6"/>
      <c r="R11383" s="6"/>
      <c r="S11383" s="6"/>
      <c r="T11383" s="6"/>
      <c r="U11383" s="6" t="s">
        <v>12299</v>
      </c>
      <c r="V11383" s="6" t="s">
        <v>12299</v>
      </c>
      <c r="W11383" s="6" t="s">
        <v>12299</v>
      </c>
    </row>
    <row r="11384" spans="1:23" x14ac:dyDescent="0.3">
      <c r="A11384" s="6">
        <v>25142</v>
      </c>
      <c r="B11384" s="6" t="s">
        <v>35453</v>
      </c>
      <c r="C11384" s="6" t="s">
        <v>35454</v>
      </c>
      <c r="D11384" s="6">
        <v>3</v>
      </c>
      <c r="E11384" s="6"/>
      <c r="F11384" s="6">
        <v>0</v>
      </c>
      <c r="G11384" s="6">
        <v>0</v>
      </c>
      <c r="H11384" s="6"/>
      <c r="I11384" s="6"/>
      <c r="J11384" s="6"/>
      <c r="K11384" s="6"/>
      <c r="L11384" s="6"/>
      <c r="M11384" s="6"/>
      <c r="N11384" s="6" t="e">
        <f>VLOOKUP(A11384,web_archive!D:AB,18,FALSE)</f>
        <v>#N/A</v>
      </c>
      <c r="O11384" s="6"/>
      <c r="P11384" s="6"/>
      <c r="Q11384" s="6"/>
      <c r="R11384" s="6"/>
      <c r="S11384" s="6"/>
      <c r="T11384" s="6"/>
      <c r="U11384" s="6" t="s">
        <v>12299</v>
      </c>
      <c r="V11384" s="6" t="s">
        <v>12299</v>
      </c>
      <c r="W11384" s="6" t="s">
        <v>12299</v>
      </c>
    </row>
    <row r="11385" spans="1:23" x14ac:dyDescent="0.3">
      <c r="A11385" s="6">
        <v>25143</v>
      </c>
      <c r="B11385" s="6" t="s">
        <v>35455</v>
      </c>
      <c r="C11385" s="6" t="s">
        <v>35456</v>
      </c>
      <c r="D11385" s="6">
        <v>3</v>
      </c>
      <c r="E11385" s="6">
        <v>0</v>
      </c>
      <c r="F11385" s="6"/>
      <c r="G11385" s="6">
        <v>0</v>
      </c>
      <c r="H11385" s="6"/>
      <c r="I11385" s="6"/>
      <c r="J11385" s="6"/>
      <c r="K11385" s="6"/>
      <c r="L11385" s="6"/>
      <c r="M11385" s="6"/>
      <c r="N11385" s="6" t="e">
        <f>VLOOKUP(A11385,web_archive!D:AB,18,FALSE)</f>
        <v>#N/A</v>
      </c>
      <c r="O11385" s="6"/>
      <c r="P11385" s="6"/>
      <c r="Q11385" s="6"/>
      <c r="R11385" s="6"/>
      <c r="S11385" s="6"/>
      <c r="T11385" s="6"/>
      <c r="U11385" s="6" t="s">
        <v>12299</v>
      </c>
      <c r="V11385" s="6" t="s">
        <v>12299</v>
      </c>
      <c r="W11385" s="6" t="s">
        <v>12299</v>
      </c>
    </row>
    <row r="11386" spans="1:23" x14ac:dyDescent="0.3">
      <c r="A11386" s="6">
        <v>25144</v>
      </c>
      <c r="B11386" s="6" t="s">
        <v>35457</v>
      </c>
      <c r="C11386" s="6" t="s">
        <v>35458</v>
      </c>
      <c r="D11386" s="6">
        <v>3</v>
      </c>
      <c r="E11386" s="6">
        <v>0</v>
      </c>
      <c r="F11386" s="6"/>
      <c r="G11386" s="6">
        <v>0</v>
      </c>
      <c r="H11386" s="6"/>
      <c r="I11386" s="6"/>
      <c r="J11386" s="6"/>
      <c r="K11386" s="6"/>
      <c r="L11386" s="6"/>
      <c r="M11386" s="6"/>
      <c r="N11386" s="6" t="e">
        <f>VLOOKUP(A11386,web_archive!D:AB,18,FALSE)</f>
        <v>#N/A</v>
      </c>
      <c r="O11386" s="6"/>
      <c r="P11386" s="6"/>
      <c r="Q11386" s="6"/>
      <c r="R11386" s="6"/>
      <c r="S11386" s="6"/>
      <c r="T11386" s="6"/>
      <c r="U11386" s="6" t="s">
        <v>12299</v>
      </c>
      <c r="V11386" s="6" t="s">
        <v>12299</v>
      </c>
      <c r="W11386" s="6" t="s">
        <v>12299</v>
      </c>
    </row>
    <row r="11387" spans="1:23" x14ac:dyDescent="0.3">
      <c r="A11387" s="6">
        <v>25145</v>
      </c>
      <c r="B11387" s="6" t="s">
        <v>35459</v>
      </c>
      <c r="C11387" s="6" t="s">
        <v>35460</v>
      </c>
      <c r="D11387" s="6">
        <v>3</v>
      </c>
      <c r="E11387" s="6">
        <v>0</v>
      </c>
      <c r="F11387" s="6"/>
      <c r="G11387" s="6">
        <v>0</v>
      </c>
      <c r="H11387" s="6"/>
      <c r="I11387" s="6"/>
      <c r="J11387" s="6"/>
      <c r="K11387" s="6"/>
      <c r="L11387" s="6"/>
      <c r="M11387" s="6"/>
      <c r="N11387" s="6" t="e">
        <f>VLOOKUP(A11387,web_archive!D:AB,18,FALSE)</f>
        <v>#N/A</v>
      </c>
      <c r="O11387" s="6"/>
      <c r="P11387" s="6"/>
      <c r="Q11387" s="6"/>
      <c r="R11387" s="6"/>
      <c r="S11387" s="6"/>
      <c r="T11387" s="6"/>
      <c r="U11387" s="6" t="s">
        <v>12299</v>
      </c>
      <c r="V11387" s="6" t="s">
        <v>12299</v>
      </c>
      <c r="W11387" s="6" t="s">
        <v>12299</v>
      </c>
    </row>
    <row r="11388" spans="1:23" x14ac:dyDescent="0.3">
      <c r="A11388" s="6">
        <v>25146</v>
      </c>
      <c r="B11388" s="6" t="s">
        <v>35461</v>
      </c>
      <c r="C11388" s="6" t="s">
        <v>35462</v>
      </c>
      <c r="D11388" s="6">
        <v>3</v>
      </c>
      <c r="E11388" s="6">
        <v>0</v>
      </c>
      <c r="F11388" s="6"/>
      <c r="G11388" s="6">
        <v>0</v>
      </c>
      <c r="H11388" s="6"/>
      <c r="I11388" s="6"/>
      <c r="J11388" s="6"/>
      <c r="K11388" s="6"/>
      <c r="L11388" s="6"/>
      <c r="M11388" s="6"/>
      <c r="N11388" s="6" t="e">
        <f>VLOOKUP(A11388,web_archive!D:AB,18,FALSE)</f>
        <v>#N/A</v>
      </c>
      <c r="O11388" s="6"/>
      <c r="P11388" s="6"/>
      <c r="Q11388" s="6"/>
      <c r="R11388" s="6"/>
      <c r="S11388" s="6"/>
      <c r="T11388" s="6"/>
      <c r="U11388" s="6" t="s">
        <v>12299</v>
      </c>
      <c r="V11388" s="6" t="s">
        <v>12299</v>
      </c>
      <c r="W11388" s="6" t="s">
        <v>12299</v>
      </c>
    </row>
    <row r="11389" spans="1:23" x14ac:dyDescent="0.3">
      <c r="A11389" s="6">
        <v>25147</v>
      </c>
      <c r="B11389" s="6" t="s">
        <v>35463</v>
      </c>
      <c r="C11389" s="6" t="s">
        <v>35464</v>
      </c>
      <c r="D11389" s="6">
        <v>3</v>
      </c>
      <c r="E11389" s="6">
        <v>0</v>
      </c>
      <c r="F11389" s="6"/>
      <c r="G11389" s="6">
        <v>0</v>
      </c>
      <c r="H11389" s="6"/>
      <c r="I11389" s="6"/>
      <c r="J11389" s="6"/>
      <c r="K11389" s="6"/>
      <c r="L11389" s="6"/>
      <c r="M11389" s="6"/>
      <c r="N11389" s="6" t="e">
        <f>VLOOKUP(A11389,web_archive!D:AB,18,FALSE)</f>
        <v>#N/A</v>
      </c>
      <c r="O11389" s="6"/>
      <c r="P11389" s="6"/>
      <c r="Q11389" s="6"/>
      <c r="R11389" s="6"/>
      <c r="S11389" s="6"/>
      <c r="T11389" s="6"/>
      <c r="U11389" s="6" t="s">
        <v>12299</v>
      </c>
      <c r="V11389" s="6" t="s">
        <v>12299</v>
      </c>
      <c r="W11389" s="6" t="s">
        <v>12299</v>
      </c>
    </row>
    <row r="11390" spans="1:23" x14ac:dyDescent="0.3">
      <c r="A11390" s="6">
        <v>25148</v>
      </c>
      <c r="B11390" s="6" t="s">
        <v>35465</v>
      </c>
      <c r="C11390" s="6" t="s">
        <v>35466</v>
      </c>
      <c r="D11390" s="6">
        <v>3</v>
      </c>
      <c r="E11390" s="6">
        <v>0</v>
      </c>
      <c r="F11390" s="6"/>
      <c r="G11390" s="6">
        <v>0</v>
      </c>
      <c r="H11390" s="6"/>
      <c r="I11390" s="6"/>
      <c r="J11390" s="6"/>
      <c r="K11390" s="6"/>
      <c r="L11390" s="6"/>
      <c r="M11390" s="6"/>
      <c r="N11390" s="6" t="e">
        <f>VLOOKUP(A11390,web_archive!D:AB,18,FALSE)</f>
        <v>#N/A</v>
      </c>
      <c r="O11390" s="6"/>
      <c r="P11390" s="6"/>
      <c r="Q11390" s="6"/>
      <c r="R11390" s="6"/>
      <c r="S11390" s="6"/>
      <c r="T11390" s="6"/>
      <c r="U11390" s="6" t="s">
        <v>12299</v>
      </c>
      <c r="V11390" s="6" t="s">
        <v>12299</v>
      </c>
      <c r="W11390" s="6" t="s">
        <v>12299</v>
      </c>
    </row>
    <row r="11391" spans="1:23" x14ac:dyDescent="0.3">
      <c r="A11391" s="6">
        <v>25149</v>
      </c>
      <c r="B11391" s="6" t="s">
        <v>35467</v>
      </c>
      <c r="C11391" s="6" t="s">
        <v>35468</v>
      </c>
      <c r="D11391" s="6">
        <v>3</v>
      </c>
      <c r="E11391" s="6">
        <v>0</v>
      </c>
      <c r="F11391" s="6"/>
      <c r="G11391" s="6">
        <v>0</v>
      </c>
      <c r="H11391" s="6"/>
      <c r="I11391" s="6"/>
      <c r="J11391" s="6"/>
      <c r="K11391" s="6"/>
      <c r="L11391" s="6"/>
      <c r="M11391" s="6"/>
      <c r="N11391" s="6" t="e">
        <f>VLOOKUP(A11391,web_archive!D:AB,18,FALSE)</f>
        <v>#N/A</v>
      </c>
      <c r="O11391" s="6"/>
      <c r="P11391" s="6"/>
      <c r="Q11391" s="6"/>
      <c r="R11391" s="6"/>
      <c r="S11391" s="6"/>
      <c r="T11391" s="6"/>
      <c r="U11391" s="6" t="s">
        <v>12299</v>
      </c>
      <c r="V11391" s="6" t="s">
        <v>12299</v>
      </c>
      <c r="W11391" s="6" t="s">
        <v>12299</v>
      </c>
    </row>
    <row r="11392" spans="1:23" x14ac:dyDescent="0.3">
      <c r="A11392" s="6">
        <v>25150</v>
      </c>
      <c r="B11392" s="6" t="s">
        <v>35469</v>
      </c>
      <c r="C11392" s="6" t="s">
        <v>35470</v>
      </c>
      <c r="D11392" s="6">
        <v>3</v>
      </c>
      <c r="E11392" s="6">
        <v>0</v>
      </c>
      <c r="F11392" s="6"/>
      <c r="G11392" s="6">
        <v>0</v>
      </c>
      <c r="H11392" s="6"/>
      <c r="I11392" s="6"/>
      <c r="J11392" s="6"/>
      <c r="K11392" s="6"/>
      <c r="L11392" s="6"/>
      <c r="M11392" s="6"/>
      <c r="N11392" s="6" t="e">
        <f>VLOOKUP(A11392,web_archive!D:AB,18,FALSE)</f>
        <v>#N/A</v>
      </c>
      <c r="O11392" s="6"/>
      <c r="P11392" s="6"/>
      <c r="Q11392" s="6"/>
      <c r="R11392" s="6"/>
      <c r="S11392" s="6"/>
      <c r="T11392" s="6"/>
      <c r="U11392" s="6" t="s">
        <v>12299</v>
      </c>
      <c r="V11392" s="6" t="s">
        <v>12299</v>
      </c>
      <c r="W11392" s="6" t="s">
        <v>12299</v>
      </c>
    </row>
    <row r="11393" spans="1:28" x14ac:dyDescent="0.3">
      <c r="A11393" s="6">
        <v>25223</v>
      </c>
      <c r="B11393" s="6" t="s">
        <v>35471</v>
      </c>
      <c r="C11393" s="6" t="s">
        <v>35472</v>
      </c>
      <c r="D11393" s="6">
        <v>3</v>
      </c>
      <c r="E11393" s="6">
        <v>0</v>
      </c>
      <c r="F11393" s="6"/>
      <c r="G11393" s="6">
        <v>0</v>
      </c>
      <c r="H11393" s="6"/>
      <c r="I11393" s="6"/>
      <c r="J11393" s="6"/>
      <c r="K11393" s="6"/>
      <c r="L11393" s="6"/>
      <c r="M11393" s="6"/>
      <c r="N11393" s="6" t="e">
        <f>VLOOKUP(A11393,web_archive!D:AB,18,FALSE)</f>
        <v>#N/A</v>
      </c>
      <c r="O11393" s="6"/>
      <c r="P11393" s="6"/>
      <c r="Q11393" s="6"/>
      <c r="R11393" s="6"/>
      <c r="S11393" s="6"/>
      <c r="T11393" s="6"/>
      <c r="U11393" s="6" t="s">
        <v>12299</v>
      </c>
      <c r="V11393" s="6" t="s">
        <v>12299</v>
      </c>
      <c r="W11393" s="6" t="s">
        <v>12299</v>
      </c>
      <c r="X11393" s="6"/>
      <c r="Y11393" s="6"/>
      <c r="Z11393" s="6"/>
      <c r="AA11393" s="6"/>
      <c r="AB11393" s="6"/>
    </row>
    <row r="11394" spans="1:28" x14ac:dyDescent="0.3">
      <c r="A11394" s="6">
        <v>25238</v>
      </c>
      <c r="B11394" s="6" t="s">
        <v>35473</v>
      </c>
      <c r="C11394" s="6" t="s">
        <v>35474</v>
      </c>
      <c r="D11394" s="6">
        <v>3</v>
      </c>
      <c r="E11394" s="6">
        <v>0</v>
      </c>
      <c r="F11394" s="6"/>
      <c r="G11394" s="6">
        <v>0</v>
      </c>
      <c r="H11394" s="6"/>
      <c r="I11394" s="6"/>
      <c r="J11394" s="6"/>
      <c r="K11394" s="6"/>
      <c r="L11394" s="6"/>
      <c r="M11394" s="6"/>
      <c r="N11394" s="6" t="e">
        <f>VLOOKUP(A11394,web_archive!D:AB,18,FALSE)</f>
        <v>#N/A</v>
      </c>
      <c r="O11394" s="6"/>
      <c r="P11394" s="6"/>
      <c r="Q11394" s="6"/>
      <c r="R11394" s="6"/>
      <c r="S11394" s="6"/>
      <c r="T11394" s="6"/>
      <c r="U11394" s="6" t="s">
        <v>12299</v>
      </c>
      <c r="V11394" s="6" t="s">
        <v>12299</v>
      </c>
      <c r="W11394" s="6" t="s">
        <v>12299</v>
      </c>
      <c r="X11394" s="6"/>
      <c r="Y11394" s="6"/>
      <c r="Z11394" s="6"/>
      <c r="AA11394" s="6"/>
      <c r="AB11394" s="6"/>
    </row>
    <row r="11395" spans="1:28" x14ac:dyDescent="0.3">
      <c r="A11395" s="6">
        <v>25239</v>
      </c>
      <c r="B11395" s="6" t="s">
        <v>35475</v>
      </c>
      <c r="C11395" s="6" t="s">
        <v>35476</v>
      </c>
      <c r="D11395" s="6">
        <v>3</v>
      </c>
      <c r="E11395" s="6">
        <v>0</v>
      </c>
      <c r="F11395" s="6"/>
      <c r="G11395" s="6">
        <v>0</v>
      </c>
      <c r="H11395" s="6"/>
      <c r="I11395" s="6"/>
      <c r="J11395" s="6"/>
      <c r="K11395" s="6"/>
      <c r="L11395" s="6"/>
      <c r="M11395" s="6"/>
      <c r="N11395" s="6" t="e">
        <f>VLOOKUP(A11395,web_archive!D:AB,18,FALSE)</f>
        <v>#N/A</v>
      </c>
      <c r="O11395" s="6"/>
      <c r="P11395" s="6"/>
      <c r="Q11395" s="6"/>
      <c r="R11395" s="6"/>
      <c r="S11395" s="6"/>
      <c r="T11395" s="6"/>
      <c r="U11395" s="6" t="s">
        <v>12299</v>
      </c>
      <c r="V11395" s="6" t="s">
        <v>12299</v>
      </c>
      <c r="W11395" s="6" t="s">
        <v>12299</v>
      </c>
      <c r="X11395" s="6"/>
      <c r="Y11395" s="6"/>
      <c r="Z11395" s="6"/>
      <c r="AA11395" s="6"/>
      <c r="AB11395" s="6"/>
    </row>
    <row r="11396" spans="1:28" x14ac:dyDescent="0.3">
      <c r="A11396" s="6" t="s">
        <v>12401</v>
      </c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 t="e">
        <f>VLOOKUP(A11396,web_archive!D:AB,18,FALSE)</f>
        <v>#N/A</v>
      </c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</row>
    <row r="11397" spans="1:28" x14ac:dyDescent="0.3">
      <c r="A11397" s="6" t="s">
        <v>35477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 t="e">
        <f>VLOOKUP(A11397,web_archive!D:AB,18,FALSE)</f>
        <v>#N/A</v>
      </c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</row>
    <row r="11398" spans="1:28" x14ac:dyDescent="0.3">
      <c r="A11398" s="6" t="s">
        <v>12401</v>
      </c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 t="e">
        <f>VLOOKUP(A11398,web_archive!D:AB,18,FALSE)</f>
        <v>#N/A</v>
      </c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</row>
    <row r="11399" spans="1:28" x14ac:dyDescent="0.3">
      <c r="A11399" s="6">
        <v>26100</v>
      </c>
      <c r="B11399" s="6" t="s">
        <v>35478</v>
      </c>
      <c r="C11399" s="6" t="s">
        <v>35479</v>
      </c>
      <c r="D11399" s="6">
        <v>5</v>
      </c>
      <c r="E11399" s="6">
        <v>20</v>
      </c>
      <c r="F11399" s="6"/>
      <c r="G11399" s="6">
        <v>0</v>
      </c>
      <c r="H11399" s="6" t="s">
        <v>35480</v>
      </c>
      <c r="I11399" s="6"/>
      <c r="J11399" s="6">
        <v>1</v>
      </c>
      <c r="K11399" s="6">
        <v>0</v>
      </c>
      <c r="L11399" s="6" t="s">
        <v>13892</v>
      </c>
      <c r="M11399" s="6">
        <v>7</v>
      </c>
      <c r="N11399" s="6" t="e">
        <f>VLOOKUP(A11399,web_archive!D:AB,18,FALSE)</f>
        <v>#N/A</v>
      </c>
      <c r="O11399" s="6">
        <v>2</v>
      </c>
      <c r="P11399" s="6">
        <v>2</v>
      </c>
      <c r="Q11399" s="6">
        <v>2</v>
      </c>
      <c r="R11399" s="6">
        <v>40</v>
      </c>
      <c r="S11399" s="6">
        <v>0</v>
      </c>
      <c r="T11399" s="6">
        <v>10</v>
      </c>
      <c r="U11399" s="6" t="s">
        <v>12858</v>
      </c>
      <c r="V11399" s="6" t="s">
        <v>28516</v>
      </c>
      <c r="W11399" s="6" t="s">
        <v>18248</v>
      </c>
      <c r="X11399" s="6" t="s">
        <v>12454</v>
      </c>
      <c r="Y11399" s="6" t="s">
        <v>12299</v>
      </c>
      <c r="Z11399" s="6" t="s">
        <v>12299</v>
      </c>
      <c r="AA11399" s="6"/>
      <c r="AB11399" s="6"/>
    </row>
    <row r="11400" spans="1:28" x14ac:dyDescent="0.3">
      <c r="A11400" s="6">
        <v>26101</v>
      </c>
      <c r="B11400" s="6" t="s">
        <v>35481</v>
      </c>
      <c r="C11400" s="6" t="s">
        <v>35482</v>
      </c>
      <c r="D11400" s="6">
        <v>5</v>
      </c>
      <c r="E11400" s="6">
        <v>20</v>
      </c>
      <c r="F11400" s="6"/>
      <c r="G11400" s="6">
        <v>0</v>
      </c>
      <c r="H11400" s="6" t="s">
        <v>35483</v>
      </c>
      <c r="I11400" s="6"/>
      <c r="J11400" s="6">
        <v>1</v>
      </c>
      <c r="K11400" s="6">
        <v>0</v>
      </c>
      <c r="L11400" s="6" t="s">
        <v>13892</v>
      </c>
      <c r="M11400" s="6">
        <v>7</v>
      </c>
      <c r="N11400" s="6" t="e">
        <f>VLOOKUP(A11400,web_archive!D:AB,18,FALSE)</f>
        <v>#N/A</v>
      </c>
      <c r="O11400" s="6">
        <v>2</v>
      </c>
      <c r="P11400" s="6">
        <v>2</v>
      </c>
      <c r="Q11400" s="6">
        <v>3</v>
      </c>
      <c r="R11400" s="6">
        <v>60</v>
      </c>
      <c r="S11400" s="6">
        <v>0</v>
      </c>
      <c r="T11400" s="6">
        <v>10</v>
      </c>
      <c r="U11400" s="6" t="s">
        <v>12858</v>
      </c>
      <c r="V11400" s="6" t="s">
        <v>13256</v>
      </c>
      <c r="W11400" s="6" t="s">
        <v>18792</v>
      </c>
      <c r="X11400" s="6" t="s">
        <v>13459</v>
      </c>
      <c r="Y11400" s="6" t="s">
        <v>12299</v>
      </c>
      <c r="Z11400" s="6" t="s">
        <v>12299</v>
      </c>
      <c r="AA11400" s="6"/>
      <c r="AB11400" s="6"/>
    </row>
    <row r="11401" spans="1:28" x14ac:dyDescent="0.3">
      <c r="A11401" s="6">
        <v>26110</v>
      </c>
      <c r="B11401" s="6" t="s">
        <v>35484</v>
      </c>
      <c r="C11401" s="6" t="s">
        <v>35485</v>
      </c>
      <c r="D11401" s="6">
        <v>5</v>
      </c>
      <c r="E11401" s="6">
        <v>20</v>
      </c>
      <c r="F11401" s="6"/>
      <c r="G11401" s="6">
        <v>500</v>
      </c>
      <c r="H11401" s="6">
        <v>0.51388888888888895</v>
      </c>
      <c r="I11401" s="6"/>
      <c r="J11401" s="6">
        <v>1</v>
      </c>
      <c r="K11401" s="6">
        <v>2</v>
      </c>
      <c r="L11401" s="6" t="s">
        <v>12271</v>
      </c>
      <c r="M11401" s="6">
        <v>63</v>
      </c>
      <c r="N11401" s="6" t="e">
        <f>VLOOKUP(A11401,web_archive!D:AB,18,FALSE)</f>
        <v>#N/A</v>
      </c>
      <c r="O11401" s="6">
        <v>2</v>
      </c>
      <c r="P11401" s="6">
        <v>2</v>
      </c>
      <c r="Q11401" s="6">
        <v>4</v>
      </c>
      <c r="R11401" s="6">
        <v>99</v>
      </c>
      <c r="S11401" s="6">
        <v>1</v>
      </c>
      <c r="T11401" s="6">
        <v>10</v>
      </c>
      <c r="U11401" s="6" t="s">
        <v>12542</v>
      </c>
      <c r="V11401" s="6" t="s">
        <v>12942</v>
      </c>
      <c r="W11401" s="6" t="s">
        <v>35486</v>
      </c>
      <c r="X11401" s="6" t="s">
        <v>13744</v>
      </c>
      <c r="Y11401" s="6" t="s">
        <v>12299</v>
      </c>
      <c r="Z11401" s="6" t="s">
        <v>12299</v>
      </c>
      <c r="AA11401" s="6"/>
      <c r="AB11401" s="6"/>
    </row>
    <row r="11402" spans="1:28" x14ac:dyDescent="0.3">
      <c r="A11402" s="6" t="s">
        <v>12401</v>
      </c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 t="e">
        <f>VLOOKUP(A11402,web_archive!D:AB,18,FALSE)</f>
        <v>#N/A</v>
      </c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</row>
    <row r="11403" spans="1:28" x14ac:dyDescent="0.3">
      <c r="A11403" s="6" t="s">
        <v>35487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 t="e">
        <f>VLOOKUP(A11403,web_archive!D:AB,18,FALSE)</f>
        <v>#N/A</v>
      </c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</row>
    <row r="11404" spans="1:28" x14ac:dyDescent="0.3">
      <c r="A11404" s="6" t="s">
        <v>12401</v>
      </c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 t="e">
        <f>VLOOKUP(A11404,web_archive!D:AB,18,FALSE)</f>
        <v>#N/A</v>
      </c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</row>
    <row r="11405" spans="1:28" x14ac:dyDescent="0.3">
      <c r="A11405" s="6">
        <v>27012</v>
      </c>
      <c r="B11405" s="6" t="s">
        <v>35488</v>
      </c>
      <c r="C11405" s="6" t="s">
        <v>35489</v>
      </c>
      <c r="D11405" s="6">
        <v>6</v>
      </c>
      <c r="E11405" s="6">
        <v>20</v>
      </c>
      <c r="F11405" s="6"/>
      <c r="G11405" s="6">
        <v>10</v>
      </c>
      <c r="H11405" s="6"/>
      <c r="I11405" s="6"/>
      <c r="J11405" s="6"/>
      <c r="K11405" s="6"/>
      <c r="L11405" s="6" t="s">
        <v>12295</v>
      </c>
      <c r="M11405" s="6">
        <v>63</v>
      </c>
      <c r="N11405" s="6" t="e">
        <f>VLOOKUP(A11405,web_archive!D:AB,18,FALSE)</f>
        <v>#N/A</v>
      </c>
      <c r="O11405" s="6">
        <v>2</v>
      </c>
      <c r="P11405" s="6">
        <v>16</v>
      </c>
      <c r="Q11405" s="6"/>
      <c r="R11405" s="6"/>
      <c r="S11405" s="6"/>
      <c r="T11405" s="6"/>
      <c r="U11405" s="6" t="s">
        <v>12807</v>
      </c>
      <c r="V11405" s="6" t="s">
        <v>35490</v>
      </c>
      <c r="W11405" s="6" t="s">
        <v>12737</v>
      </c>
      <c r="X11405" s="6" t="s">
        <v>12299</v>
      </c>
      <c r="Y11405" s="6" t="s">
        <v>12299</v>
      </c>
      <c r="Z11405" s="6"/>
      <c r="AA11405" s="6"/>
      <c r="AB11405" s="6"/>
    </row>
    <row r="11406" spans="1:28" x14ac:dyDescent="0.3">
      <c r="A11406" s="6">
        <v>27013</v>
      </c>
      <c r="B11406" s="6" t="s">
        <v>35491</v>
      </c>
      <c r="C11406" s="6" t="s">
        <v>35492</v>
      </c>
      <c r="D11406" s="6">
        <v>6</v>
      </c>
      <c r="E11406" s="6">
        <v>20</v>
      </c>
      <c r="F11406" s="6"/>
      <c r="G11406" s="6">
        <v>10</v>
      </c>
      <c r="H11406" s="6"/>
      <c r="I11406" s="6"/>
      <c r="J11406" s="6"/>
      <c r="K11406" s="6"/>
      <c r="L11406" s="6" t="s">
        <v>12295</v>
      </c>
      <c r="M11406" s="6">
        <v>63</v>
      </c>
      <c r="N11406" s="6" t="e">
        <f>VLOOKUP(A11406,web_archive!D:AB,18,FALSE)</f>
        <v>#N/A</v>
      </c>
      <c r="O11406" s="6">
        <v>2</v>
      </c>
      <c r="P11406" s="6">
        <v>2</v>
      </c>
      <c r="Q11406" s="6"/>
      <c r="R11406" s="6"/>
      <c r="S11406" s="6"/>
      <c r="T11406" s="6"/>
      <c r="U11406" s="6" t="s">
        <v>12919</v>
      </c>
      <c r="V11406" s="6" t="s">
        <v>35493</v>
      </c>
      <c r="W11406" s="6" t="s">
        <v>35494</v>
      </c>
      <c r="X11406" s="6" t="s">
        <v>12299</v>
      </c>
      <c r="Y11406" s="6" t="s">
        <v>12299</v>
      </c>
      <c r="Z11406" s="6"/>
      <c r="AA11406" s="6"/>
      <c r="AB11406" s="6"/>
    </row>
    <row r="11407" spans="1:28" x14ac:dyDescent="0.3">
      <c r="A11407" s="6">
        <v>27014</v>
      </c>
      <c r="B11407" s="6" t="s">
        <v>35495</v>
      </c>
      <c r="C11407" s="6" t="s">
        <v>35496</v>
      </c>
      <c r="D11407" s="6">
        <v>6</v>
      </c>
      <c r="E11407" s="6">
        <v>20</v>
      </c>
      <c r="F11407" s="6"/>
      <c r="G11407" s="6">
        <v>10</v>
      </c>
      <c r="H11407" s="6"/>
      <c r="I11407" s="6"/>
      <c r="J11407" s="6"/>
      <c r="K11407" s="6"/>
      <c r="L11407" s="6" t="s">
        <v>12295</v>
      </c>
      <c r="M11407" s="6">
        <v>63</v>
      </c>
      <c r="N11407" s="6" t="e">
        <f>VLOOKUP(A11407,web_archive!D:AB,18,FALSE)</f>
        <v>#N/A</v>
      </c>
      <c r="O11407" s="6">
        <v>2</v>
      </c>
      <c r="P11407" s="6">
        <v>64</v>
      </c>
      <c r="Q11407" s="6"/>
      <c r="R11407" s="6"/>
      <c r="S11407" s="6"/>
      <c r="T11407" s="6"/>
      <c r="U11407" s="6" t="s">
        <v>12807</v>
      </c>
      <c r="V11407" s="6" t="s">
        <v>35497</v>
      </c>
      <c r="W11407" s="6">
        <v>1000</v>
      </c>
      <c r="X11407" s="6" t="s">
        <v>17590</v>
      </c>
      <c r="Y11407" s="6">
        <v>30</v>
      </c>
      <c r="Z11407" s="6" t="s">
        <v>12708</v>
      </c>
      <c r="AA11407" s="6" t="s">
        <v>12299</v>
      </c>
      <c r="AB11407" s="6" t="s">
        <v>12299</v>
      </c>
    </row>
    <row r="11408" spans="1:28" x14ac:dyDescent="0.3">
      <c r="A11408" s="6">
        <v>27015</v>
      </c>
      <c r="B11408" s="6" t="s">
        <v>35498</v>
      </c>
      <c r="C11408" s="6" t="s">
        <v>35499</v>
      </c>
      <c r="D11408" s="6">
        <v>6</v>
      </c>
      <c r="E11408" s="6">
        <v>20</v>
      </c>
      <c r="F11408" s="6"/>
      <c r="G11408" s="6">
        <v>10</v>
      </c>
      <c r="H11408" s="6"/>
      <c r="I11408" s="6"/>
      <c r="J11408" s="6"/>
      <c r="K11408" s="6"/>
      <c r="L11408" s="6" t="s">
        <v>12295</v>
      </c>
      <c r="M11408" s="6">
        <v>63</v>
      </c>
      <c r="N11408" s="6" t="e">
        <f>VLOOKUP(A11408,web_archive!D:AB,18,FALSE)</f>
        <v>#N/A</v>
      </c>
      <c r="O11408" s="6">
        <v>2</v>
      </c>
      <c r="P11408" s="6">
        <v>769</v>
      </c>
      <c r="Q11408" s="6"/>
      <c r="R11408" s="6"/>
      <c r="S11408" s="6"/>
      <c r="T11408" s="6"/>
      <c r="U11408" s="6" t="s">
        <v>14556</v>
      </c>
      <c r="V11408" s="6" t="s">
        <v>35500</v>
      </c>
      <c r="W11408" s="6" t="s">
        <v>35501</v>
      </c>
      <c r="X11408" s="6" t="s">
        <v>35502</v>
      </c>
      <c r="Y11408" s="6" t="s">
        <v>35503</v>
      </c>
      <c r="Z11408" s="6" t="s">
        <v>12299</v>
      </c>
      <c r="AA11408" s="6" t="s">
        <v>12299</v>
      </c>
      <c r="AB11408" s="6"/>
    </row>
    <row r="11409" spans="1:36" x14ac:dyDescent="0.3">
      <c r="A11409" s="6">
        <v>27016</v>
      </c>
      <c r="B11409" s="6" t="s">
        <v>35504</v>
      </c>
      <c r="C11409" s="6" t="s">
        <v>35505</v>
      </c>
      <c r="D11409" s="6">
        <v>6</v>
      </c>
      <c r="E11409" s="6">
        <v>20</v>
      </c>
      <c r="F11409" s="6"/>
      <c r="G11409" s="6">
        <v>10</v>
      </c>
      <c r="H11409" s="6"/>
      <c r="I11409" s="6"/>
      <c r="J11409" s="6"/>
      <c r="K11409" s="6"/>
      <c r="L11409" s="6" t="s">
        <v>12295</v>
      </c>
      <c r="M11409" s="6">
        <v>63</v>
      </c>
      <c r="N11409" s="6" t="e">
        <f>VLOOKUP(A11409,web_archive!D:AB,18,FALSE)</f>
        <v>#N/A</v>
      </c>
      <c r="O11409" s="6">
        <v>2</v>
      </c>
      <c r="P11409" s="6">
        <v>2</v>
      </c>
      <c r="Q11409" s="6"/>
      <c r="R11409" s="6"/>
      <c r="S11409" s="6"/>
      <c r="T11409" s="6"/>
      <c r="U11409" s="6" t="s">
        <v>16356</v>
      </c>
      <c r="V11409" s="6" t="s">
        <v>14742</v>
      </c>
      <c r="W11409" s="6" t="s">
        <v>12486</v>
      </c>
      <c r="X11409" s="6" t="s">
        <v>12299</v>
      </c>
      <c r="Y11409" s="6" t="s">
        <v>12299</v>
      </c>
      <c r="Z11409" s="6"/>
      <c r="AA11409" s="6"/>
      <c r="AB11409" s="6"/>
      <c r="AC11409" s="6"/>
      <c r="AD11409" s="6"/>
      <c r="AE11409" s="6"/>
      <c r="AF11409" s="6"/>
      <c r="AG11409" s="6"/>
      <c r="AH11409" s="6"/>
      <c r="AI11409" s="6"/>
      <c r="AJ11409" s="6"/>
    </row>
    <row r="11410" spans="1:36" x14ac:dyDescent="0.3">
      <c r="A11410" s="6">
        <v>27017</v>
      </c>
      <c r="B11410" s="6" t="s">
        <v>35506</v>
      </c>
      <c r="C11410" s="6" t="s">
        <v>35507</v>
      </c>
      <c r="D11410" s="6">
        <v>6</v>
      </c>
      <c r="E11410" s="6">
        <v>20</v>
      </c>
      <c r="F11410" s="6"/>
      <c r="G11410" s="6">
        <v>10</v>
      </c>
      <c r="H11410" s="6"/>
      <c r="I11410" s="6"/>
      <c r="J11410" s="6"/>
      <c r="K11410" s="6"/>
      <c r="L11410" s="6" t="s">
        <v>12295</v>
      </c>
      <c r="M11410" s="6">
        <v>63</v>
      </c>
      <c r="N11410" s="6" t="e">
        <f>VLOOKUP(A11410,web_archive!D:AB,18,FALSE)</f>
        <v>#N/A</v>
      </c>
      <c r="O11410" s="6">
        <v>2</v>
      </c>
      <c r="P11410" s="6">
        <v>4</v>
      </c>
      <c r="Q11410" s="6"/>
      <c r="R11410" s="6"/>
      <c r="S11410" s="6"/>
      <c r="T11410" s="6"/>
      <c r="U11410" s="6" t="s">
        <v>12978</v>
      </c>
      <c r="V11410" s="6" t="s">
        <v>14742</v>
      </c>
      <c r="W11410" s="6" t="s">
        <v>35508</v>
      </c>
      <c r="X11410" s="6" t="s">
        <v>12299</v>
      </c>
      <c r="Y11410" s="6" t="s">
        <v>12299</v>
      </c>
      <c r="Z11410" s="6"/>
      <c r="AA11410" s="6"/>
      <c r="AB11410" s="6"/>
      <c r="AC11410" s="6"/>
      <c r="AD11410" s="6"/>
      <c r="AE11410" s="6"/>
      <c r="AF11410" s="6"/>
      <c r="AG11410" s="6"/>
      <c r="AH11410" s="6"/>
      <c r="AI11410" s="6"/>
      <c r="AJ11410" s="6"/>
    </row>
    <row r="11411" spans="1:36" x14ac:dyDescent="0.3">
      <c r="A11411" s="6">
        <v>27018</v>
      </c>
      <c r="B11411" s="6" t="s">
        <v>35509</v>
      </c>
      <c r="C11411" s="6" t="s">
        <v>35510</v>
      </c>
      <c r="D11411" s="6">
        <v>6</v>
      </c>
      <c r="E11411" s="6">
        <v>20</v>
      </c>
      <c r="F11411" s="6"/>
      <c r="G11411" s="6">
        <v>10</v>
      </c>
      <c r="H11411" s="6"/>
      <c r="I11411" s="6"/>
      <c r="J11411" s="6"/>
      <c r="K11411" s="6"/>
      <c r="L11411" s="6" t="s">
        <v>12295</v>
      </c>
      <c r="M11411" s="6">
        <v>63</v>
      </c>
      <c r="N11411" s="6" t="e">
        <f>VLOOKUP(A11411,web_archive!D:AB,18,FALSE)</f>
        <v>#N/A</v>
      </c>
      <c r="O11411" s="6">
        <v>2</v>
      </c>
      <c r="P11411" s="6">
        <v>136</v>
      </c>
      <c r="Q11411" s="6"/>
      <c r="R11411" s="6"/>
      <c r="S11411" s="6"/>
      <c r="T11411" s="6"/>
      <c r="U11411" s="6" t="s">
        <v>17772</v>
      </c>
      <c r="V11411" s="6" t="s">
        <v>35511</v>
      </c>
      <c r="W11411" s="6" t="s">
        <v>12299</v>
      </c>
      <c r="X11411" s="6" t="s">
        <v>12299</v>
      </c>
      <c r="Y11411" s="6"/>
      <c r="Z11411" s="6"/>
      <c r="AA11411" s="6"/>
      <c r="AB11411" s="6"/>
      <c r="AC11411" s="6"/>
      <c r="AD11411" s="6"/>
      <c r="AE11411" s="6"/>
      <c r="AF11411" s="6"/>
      <c r="AG11411" s="6"/>
      <c r="AH11411" s="6"/>
      <c r="AI11411" s="6"/>
      <c r="AJ11411" s="6"/>
    </row>
    <row r="11412" spans="1:36" x14ac:dyDescent="0.3">
      <c r="A11412" s="6">
        <v>27019</v>
      </c>
      <c r="B11412" s="6" t="s">
        <v>35512</v>
      </c>
      <c r="C11412" s="6" t="s">
        <v>35513</v>
      </c>
      <c r="D11412" s="6">
        <v>6</v>
      </c>
      <c r="E11412" s="6">
        <v>20</v>
      </c>
      <c r="F11412" s="6"/>
      <c r="G11412" s="6">
        <v>10</v>
      </c>
      <c r="H11412" s="6"/>
      <c r="I11412" s="6"/>
      <c r="J11412" s="6"/>
      <c r="K11412" s="6"/>
      <c r="L11412" s="6" t="s">
        <v>12295</v>
      </c>
      <c r="M11412" s="6">
        <v>63</v>
      </c>
      <c r="N11412" s="6" t="e">
        <f>VLOOKUP(A11412,web_archive!D:AB,18,FALSE)</f>
        <v>#N/A</v>
      </c>
      <c r="O11412" s="6">
        <v>2</v>
      </c>
      <c r="P11412" s="6">
        <v>136</v>
      </c>
      <c r="Q11412" s="6"/>
      <c r="R11412" s="6"/>
      <c r="S11412" s="6"/>
      <c r="T11412" s="6"/>
      <c r="U11412" s="6" t="s">
        <v>12892</v>
      </c>
      <c r="V11412" s="6" t="s">
        <v>35514</v>
      </c>
      <c r="W11412" s="6" t="s">
        <v>12299</v>
      </c>
      <c r="X11412" s="6" t="s">
        <v>12299</v>
      </c>
      <c r="Y11412" s="6"/>
      <c r="Z11412" s="6"/>
      <c r="AA11412" s="6"/>
      <c r="AB11412" s="6"/>
      <c r="AC11412" s="6"/>
      <c r="AD11412" s="6"/>
      <c r="AE11412" s="6"/>
      <c r="AF11412" s="6"/>
      <c r="AG11412" s="6"/>
      <c r="AH11412" s="6"/>
      <c r="AI11412" s="6"/>
      <c r="AJ11412" s="6"/>
    </row>
    <row r="11413" spans="1:36" x14ac:dyDescent="0.3">
      <c r="A11413" s="6">
        <v>27020</v>
      </c>
      <c r="B11413" s="6" t="s">
        <v>35515</v>
      </c>
      <c r="C11413" s="6" t="s">
        <v>35516</v>
      </c>
      <c r="D11413" s="6">
        <v>6</v>
      </c>
      <c r="E11413" s="6">
        <v>20</v>
      </c>
      <c r="F11413" s="6"/>
      <c r="G11413" s="6">
        <v>10</v>
      </c>
      <c r="H11413" s="6"/>
      <c r="I11413" s="6"/>
      <c r="J11413" s="6"/>
      <c r="K11413" s="6"/>
      <c r="L11413" s="6" t="s">
        <v>12295</v>
      </c>
      <c r="M11413" s="6">
        <v>63</v>
      </c>
      <c r="N11413" s="6" t="e">
        <f>VLOOKUP(A11413,web_archive!D:AB,18,FALSE)</f>
        <v>#N/A</v>
      </c>
      <c r="O11413" s="6">
        <v>2</v>
      </c>
      <c r="P11413" s="6">
        <v>2</v>
      </c>
      <c r="Q11413" s="6"/>
      <c r="R11413" s="6"/>
      <c r="S11413" s="6"/>
      <c r="T11413" s="6"/>
      <c r="U11413" s="6" t="s">
        <v>12674</v>
      </c>
      <c r="V11413" s="6" t="s">
        <v>12675</v>
      </c>
      <c r="W11413" s="6" t="s">
        <v>12923</v>
      </c>
      <c r="X11413" s="6" t="s">
        <v>13718</v>
      </c>
      <c r="Y11413" s="6">
        <v>2</v>
      </c>
      <c r="Z11413" s="6" t="s">
        <v>35517</v>
      </c>
      <c r="AA11413" s="6" t="s">
        <v>12299</v>
      </c>
      <c r="AB11413" s="6" t="s">
        <v>12299</v>
      </c>
      <c r="AC11413" s="6"/>
      <c r="AD11413" s="6"/>
      <c r="AE11413" s="6"/>
      <c r="AF11413" s="6"/>
      <c r="AG11413" s="6"/>
      <c r="AH11413" s="6"/>
      <c r="AI11413" s="6"/>
      <c r="AJ11413" s="6"/>
    </row>
    <row r="11414" spans="1:36" x14ac:dyDescent="0.3">
      <c r="A11414" s="6">
        <v>27025</v>
      </c>
      <c r="B11414" s="6" t="s">
        <v>35518</v>
      </c>
      <c r="C11414" s="6" t="s">
        <v>35519</v>
      </c>
      <c r="D11414" s="6">
        <v>6</v>
      </c>
      <c r="E11414" s="6">
        <v>20</v>
      </c>
      <c r="F11414" s="6"/>
      <c r="G11414" s="6">
        <v>10</v>
      </c>
      <c r="H11414" s="6"/>
      <c r="I11414" s="6"/>
      <c r="J11414" s="6"/>
      <c r="K11414" s="6"/>
      <c r="L11414" s="6" t="s">
        <v>12295</v>
      </c>
      <c r="M11414" s="6">
        <v>63</v>
      </c>
      <c r="N11414" s="6" t="e">
        <f>VLOOKUP(A11414,web_archive!D:AB,18,FALSE)</f>
        <v>#N/A</v>
      </c>
      <c r="O11414" s="6">
        <v>2</v>
      </c>
      <c r="P11414" s="6">
        <v>136</v>
      </c>
      <c r="Q11414" s="6"/>
      <c r="R11414" s="6"/>
      <c r="S11414" s="6"/>
      <c r="T11414" s="6"/>
      <c r="U11414" s="6" t="s">
        <v>12631</v>
      </c>
      <c r="V11414" s="6" t="s">
        <v>14990</v>
      </c>
      <c r="W11414" s="6" t="s">
        <v>16148</v>
      </c>
      <c r="X11414" s="6" t="s">
        <v>12862</v>
      </c>
      <c r="Y11414" s="6" t="s">
        <v>35520</v>
      </c>
      <c r="Z11414" s="6" t="s">
        <v>12675</v>
      </c>
      <c r="AA11414" s="6" t="s">
        <v>15529</v>
      </c>
      <c r="AB11414" s="6" t="s">
        <v>35521</v>
      </c>
      <c r="AC11414" s="6" t="s">
        <v>35522</v>
      </c>
      <c r="AD11414" s="6" t="s">
        <v>35523</v>
      </c>
      <c r="AE11414" s="6">
        <v>20</v>
      </c>
      <c r="AF11414" s="6">
        <v>7000</v>
      </c>
      <c r="AG11414" s="6" t="s">
        <v>13354</v>
      </c>
      <c r="AH11414" s="6" t="s">
        <v>35524</v>
      </c>
      <c r="AI11414" s="6" t="s">
        <v>12299</v>
      </c>
      <c r="AJ11414" s="6" t="s">
        <v>12299</v>
      </c>
    </row>
    <row r="11415" spans="1:36" x14ac:dyDescent="0.3">
      <c r="A11415" s="6">
        <v>27026</v>
      </c>
      <c r="B11415" s="6" t="s">
        <v>35525</v>
      </c>
      <c r="C11415" s="6" t="s">
        <v>35526</v>
      </c>
      <c r="D11415" s="6">
        <v>6</v>
      </c>
      <c r="E11415" s="6">
        <v>20</v>
      </c>
      <c r="F11415" s="6"/>
      <c r="G11415" s="6">
        <v>10</v>
      </c>
      <c r="H11415" s="6"/>
      <c r="I11415" s="6"/>
      <c r="J11415" s="6"/>
      <c r="K11415" s="6"/>
      <c r="L11415" s="6" t="s">
        <v>12295</v>
      </c>
      <c r="M11415" s="6">
        <v>63</v>
      </c>
      <c r="N11415" s="6" t="e">
        <f>VLOOKUP(A11415,web_archive!D:AB,18,FALSE)</f>
        <v>#N/A</v>
      </c>
      <c r="O11415" s="6">
        <v>2</v>
      </c>
      <c r="P11415" s="6">
        <v>136</v>
      </c>
      <c r="Q11415" s="6"/>
      <c r="R11415" s="6"/>
      <c r="S11415" s="6"/>
      <c r="T11415" s="6"/>
      <c r="U11415" s="6" t="s">
        <v>35527</v>
      </c>
      <c r="V11415" s="6" t="s">
        <v>13289</v>
      </c>
      <c r="W11415" s="6" t="s">
        <v>35528</v>
      </c>
      <c r="X11415" s="6" t="s">
        <v>13289</v>
      </c>
      <c r="Y11415" s="6" t="s">
        <v>12413</v>
      </c>
      <c r="Z11415" s="6" t="s">
        <v>12299</v>
      </c>
      <c r="AA11415" s="6" t="s">
        <v>12299</v>
      </c>
      <c r="AB11415" s="6"/>
      <c r="AC11415" s="6"/>
      <c r="AD11415" s="6"/>
      <c r="AE11415" s="6"/>
      <c r="AF11415" s="6"/>
      <c r="AG11415" s="6"/>
      <c r="AH11415" s="6"/>
      <c r="AI11415" s="6"/>
      <c r="AJ11415" s="6"/>
    </row>
    <row r="11416" spans="1:36" x14ac:dyDescent="0.3">
      <c r="A11416" s="6">
        <v>27027</v>
      </c>
      <c r="B11416" s="6" t="s">
        <v>35529</v>
      </c>
      <c r="C11416" s="6" t="s">
        <v>35530</v>
      </c>
      <c r="D11416" s="6">
        <v>6</v>
      </c>
      <c r="E11416" s="6">
        <v>20</v>
      </c>
      <c r="F11416" s="6"/>
      <c r="G11416" s="6">
        <v>10</v>
      </c>
      <c r="H11416" s="6"/>
      <c r="I11416" s="6"/>
      <c r="J11416" s="6"/>
      <c r="K11416" s="6"/>
      <c r="L11416" s="6" t="s">
        <v>12295</v>
      </c>
      <c r="M11416" s="6">
        <v>63</v>
      </c>
      <c r="N11416" s="6" t="e">
        <f>VLOOKUP(A11416,web_archive!D:AB,18,FALSE)</f>
        <v>#N/A</v>
      </c>
      <c r="O11416" s="6">
        <v>2</v>
      </c>
      <c r="P11416" s="6">
        <v>16</v>
      </c>
      <c r="Q11416" s="6"/>
      <c r="R11416" s="6"/>
      <c r="S11416" s="6"/>
      <c r="T11416" s="6"/>
      <c r="U11416" s="6" t="s">
        <v>12631</v>
      </c>
      <c r="V11416" s="6" t="s">
        <v>35531</v>
      </c>
      <c r="W11416" s="6" t="s">
        <v>13458</v>
      </c>
      <c r="X11416" s="6" t="s">
        <v>12489</v>
      </c>
      <c r="Y11416" s="6" t="s">
        <v>12299</v>
      </c>
      <c r="Z11416" s="6" t="s">
        <v>12299</v>
      </c>
      <c r="AA11416" s="6"/>
      <c r="AB11416" s="6"/>
      <c r="AC11416" s="6"/>
      <c r="AD11416" s="6"/>
      <c r="AE11416" s="6"/>
      <c r="AF11416" s="6"/>
      <c r="AG11416" s="6"/>
      <c r="AH11416" s="6"/>
      <c r="AI11416" s="6"/>
      <c r="AJ11416" s="6"/>
    </row>
    <row r="11417" spans="1:36" x14ac:dyDescent="0.3">
      <c r="A11417" s="6">
        <v>27028</v>
      </c>
      <c r="B11417" s="6" t="s">
        <v>35532</v>
      </c>
      <c r="C11417" s="6" t="s">
        <v>35533</v>
      </c>
      <c r="D11417" s="6">
        <v>6</v>
      </c>
      <c r="E11417" s="6">
        <v>20</v>
      </c>
      <c r="F11417" s="6"/>
      <c r="G11417" s="6">
        <v>10</v>
      </c>
      <c r="H11417" s="6"/>
      <c r="I11417" s="6"/>
      <c r="J11417" s="6"/>
      <c r="K11417" s="6"/>
      <c r="L11417" s="6" t="s">
        <v>12295</v>
      </c>
      <c r="M11417" s="6">
        <v>63</v>
      </c>
      <c r="N11417" s="6" t="e">
        <f>VLOOKUP(A11417,web_archive!D:AB,18,FALSE)</f>
        <v>#N/A</v>
      </c>
      <c r="O11417" s="6">
        <v>2</v>
      </c>
      <c r="P11417" s="6">
        <v>2</v>
      </c>
      <c r="Q11417" s="6"/>
      <c r="R11417" s="6"/>
      <c r="S11417" s="6"/>
      <c r="T11417" s="6"/>
      <c r="U11417" s="6" t="s">
        <v>35534</v>
      </c>
      <c r="V11417" s="6" t="s">
        <v>12822</v>
      </c>
      <c r="W11417" s="6" t="s">
        <v>35535</v>
      </c>
      <c r="X11417" s="6" t="s">
        <v>12299</v>
      </c>
      <c r="Y11417" s="6" t="s">
        <v>12299</v>
      </c>
      <c r="Z11417" s="6"/>
      <c r="AA11417" s="6"/>
      <c r="AB11417" s="6"/>
      <c r="AC11417" s="6"/>
      <c r="AD11417" s="6"/>
      <c r="AE11417" s="6"/>
      <c r="AF11417" s="6"/>
      <c r="AG11417" s="6"/>
      <c r="AH11417" s="6"/>
      <c r="AI11417" s="6"/>
      <c r="AJ11417" s="6"/>
    </row>
    <row r="11418" spans="1:36" x14ac:dyDescent="0.3">
      <c r="A11418" s="6">
        <v>27029</v>
      </c>
      <c r="B11418" s="6" t="s">
        <v>35536</v>
      </c>
      <c r="C11418" s="6" t="s">
        <v>35537</v>
      </c>
      <c r="D11418" s="6">
        <v>6</v>
      </c>
      <c r="E11418" s="6">
        <v>20</v>
      </c>
      <c r="F11418" s="6"/>
      <c r="G11418" s="6">
        <v>10</v>
      </c>
      <c r="H11418" s="6"/>
      <c r="I11418" s="6"/>
      <c r="J11418" s="6"/>
      <c r="K11418" s="6"/>
      <c r="L11418" s="6" t="s">
        <v>12295</v>
      </c>
      <c r="M11418" s="6">
        <v>63</v>
      </c>
      <c r="N11418" s="6" t="e">
        <f>VLOOKUP(A11418,web_archive!D:AB,18,FALSE)</f>
        <v>#N/A</v>
      </c>
      <c r="O11418" s="6">
        <v>2</v>
      </c>
      <c r="P11418" s="6">
        <v>32</v>
      </c>
      <c r="Q11418" s="6"/>
      <c r="R11418" s="6"/>
      <c r="S11418" s="6"/>
      <c r="T11418" s="6"/>
      <c r="U11418" s="6" t="s">
        <v>14036</v>
      </c>
      <c r="V11418" s="6" t="s">
        <v>13458</v>
      </c>
      <c r="W11418" s="6" t="s">
        <v>16473</v>
      </c>
      <c r="X11418" s="6" t="s">
        <v>13458</v>
      </c>
      <c r="Y11418" s="6" t="s">
        <v>12491</v>
      </c>
      <c r="Z11418" s="6" t="s">
        <v>12299</v>
      </c>
      <c r="AA11418" s="6" t="s">
        <v>12299</v>
      </c>
      <c r="AB11418" s="6"/>
      <c r="AC11418" s="6"/>
      <c r="AD11418" s="6"/>
      <c r="AE11418" s="6"/>
      <c r="AF11418" s="6"/>
      <c r="AG11418" s="6"/>
      <c r="AH11418" s="6"/>
      <c r="AI11418" s="6"/>
      <c r="AJ11418" s="6"/>
    </row>
    <row r="11419" spans="1:36" x14ac:dyDescent="0.3">
      <c r="A11419" s="6">
        <v>27030</v>
      </c>
      <c r="B11419" s="6" t="s">
        <v>35538</v>
      </c>
      <c r="C11419" s="6" t="s">
        <v>35539</v>
      </c>
      <c r="D11419" s="6">
        <v>6</v>
      </c>
      <c r="E11419" s="6">
        <v>20</v>
      </c>
      <c r="F11419" s="6"/>
      <c r="G11419" s="6">
        <v>10</v>
      </c>
      <c r="H11419" s="6"/>
      <c r="I11419" s="6"/>
      <c r="J11419" s="6"/>
      <c r="K11419" s="6"/>
      <c r="L11419" s="6" t="s">
        <v>12295</v>
      </c>
      <c r="M11419" s="6">
        <v>63</v>
      </c>
      <c r="N11419" s="6" t="e">
        <f>VLOOKUP(A11419,web_archive!D:AB,18,FALSE)</f>
        <v>#N/A</v>
      </c>
      <c r="O11419" s="6">
        <v>2</v>
      </c>
      <c r="P11419" s="6">
        <v>769</v>
      </c>
      <c r="Q11419" s="6"/>
      <c r="R11419" s="6"/>
      <c r="S11419" s="6"/>
      <c r="T11419" s="6"/>
      <c r="U11419" s="6" t="s">
        <v>16291</v>
      </c>
      <c r="V11419" s="6" t="s">
        <v>13131</v>
      </c>
      <c r="W11419" s="6">
        <v>700</v>
      </c>
      <c r="X11419" s="6" t="s">
        <v>35540</v>
      </c>
      <c r="Y11419" s="6" t="s">
        <v>12299</v>
      </c>
      <c r="Z11419" s="6" t="s">
        <v>12299</v>
      </c>
      <c r="AA11419" s="6"/>
      <c r="AB11419" s="6"/>
      <c r="AC11419" s="6"/>
      <c r="AD11419" s="6"/>
      <c r="AE11419" s="6"/>
      <c r="AF11419" s="6"/>
      <c r="AG11419" s="6"/>
      <c r="AH11419" s="6"/>
      <c r="AI11419" s="6"/>
      <c r="AJ11419" s="6"/>
    </row>
    <row r="11420" spans="1:36" x14ac:dyDescent="0.3">
      <c r="A11420" s="6">
        <v>27147</v>
      </c>
      <c r="B11420" s="6" t="s">
        <v>35541</v>
      </c>
      <c r="C11420" s="6" t="s">
        <v>35542</v>
      </c>
      <c r="D11420" s="6">
        <v>6</v>
      </c>
      <c r="E11420" s="6">
        <v>20</v>
      </c>
      <c r="F11420" s="6"/>
      <c r="G11420" s="6">
        <v>10</v>
      </c>
      <c r="H11420" s="6"/>
      <c r="I11420" s="6"/>
      <c r="J11420" s="6"/>
      <c r="K11420" s="6"/>
      <c r="L11420" s="6"/>
      <c r="M11420" s="6"/>
      <c r="N11420" s="6" t="e">
        <f>VLOOKUP(A11420,web_archive!D:AB,18,FALSE)</f>
        <v>#N/A</v>
      </c>
      <c r="O11420" s="6"/>
      <c r="P11420" s="6">
        <v>136</v>
      </c>
      <c r="Q11420" s="6"/>
      <c r="R11420" s="6"/>
      <c r="S11420" s="6"/>
      <c r="T11420" s="6"/>
      <c r="U11420" s="6" t="s">
        <v>12892</v>
      </c>
      <c r="V11420" s="6" t="s">
        <v>35543</v>
      </c>
      <c r="W11420" s="6" t="s">
        <v>12299</v>
      </c>
      <c r="X11420" s="6" t="s">
        <v>12299</v>
      </c>
      <c r="Y11420" s="6"/>
      <c r="Z11420" s="6"/>
      <c r="AA11420" s="6"/>
      <c r="AB11420" s="6"/>
      <c r="AC11420" s="6"/>
      <c r="AD11420" s="6"/>
      <c r="AE11420" s="6"/>
      <c r="AF11420" s="6"/>
      <c r="AG11420" s="6"/>
      <c r="AH11420" s="6"/>
      <c r="AI11420" s="6"/>
      <c r="AJ11420" s="6"/>
    </row>
    <row r="11421" spans="1:36" x14ac:dyDescent="0.3">
      <c r="A11421" s="6">
        <v>27148</v>
      </c>
      <c r="B11421" s="6" t="s">
        <v>35544</v>
      </c>
      <c r="C11421" s="6" t="s">
        <v>35545</v>
      </c>
      <c r="D11421" s="6">
        <v>6</v>
      </c>
      <c r="E11421" s="6">
        <v>20</v>
      </c>
      <c r="F11421" s="6"/>
      <c r="G11421" s="6">
        <v>10</v>
      </c>
      <c r="H11421" s="6"/>
      <c r="I11421" s="6"/>
      <c r="J11421" s="6"/>
      <c r="K11421" s="6"/>
      <c r="L11421" s="6"/>
      <c r="M11421" s="6"/>
      <c r="N11421" s="6" t="e">
        <f>VLOOKUP(A11421,web_archive!D:AB,18,FALSE)</f>
        <v>#N/A</v>
      </c>
      <c r="O11421" s="6"/>
      <c r="P11421" s="6">
        <v>136</v>
      </c>
      <c r="Q11421" s="6"/>
      <c r="R11421" s="6"/>
      <c r="S11421" s="6"/>
      <c r="T11421" s="6"/>
      <c r="U11421" s="6" t="s">
        <v>12640</v>
      </c>
      <c r="V11421" s="6" t="s">
        <v>35546</v>
      </c>
      <c r="W11421" s="6" t="s">
        <v>12299</v>
      </c>
      <c r="X11421" s="6" t="s">
        <v>12299</v>
      </c>
      <c r="Y11421" s="6"/>
      <c r="Z11421" s="6"/>
      <c r="AA11421" s="6"/>
      <c r="AB11421" s="6"/>
      <c r="AC11421" s="6"/>
      <c r="AD11421" s="6"/>
      <c r="AE11421" s="6"/>
      <c r="AF11421" s="6"/>
      <c r="AG11421" s="6"/>
      <c r="AH11421" s="6"/>
      <c r="AI11421" s="6"/>
      <c r="AJ11421" s="6"/>
    </row>
    <row r="11422" spans="1:36" x14ac:dyDescent="0.3">
      <c r="A11422" s="6">
        <v>27149</v>
      </c>
      <c r="B11422" s="6" t="s">
        <v>35547</v>
      </c>
      <c r="C11422" s="6" t="s">
        <v>35548</v>
      </c>
      <c r="D11422" s="6">
        <v>6</v>
      </c>
      <c r="E11422" s="6">
        <v>20</v>
      </c>
      <c r="F11422" s="6"/>
      <c r="G11422" s="6">
        <v>10</v>
      </c>
      <c r="H11422" s="6"/>
      <c r="I11422" s="6"/>
      <c r="J11422" s="6"/>
      <c r="K11422" s="6"/>
      <c r="L11422" s="6"/>
      <c r="M11422" s="6"/>
      <c r="N11422" s="6" t="e">
        <f>VLOOKUP(A11422,web_archive!D:AB,18,FALSE)</f>
        <v>#N/A</v>
      </c>
      <c r="O11422" s="6"/>
      <c r="P11422" s="6">
        <v>2</v>
      </c>
      <c r="Q11422" s="6"/>
      <c r="R11422" s="6"/>
      <c r="S11422" s="6"/>
      <c r="T11422" s="6"/>
      <c r="U11422" s="6" t="s">
        <v>35549</v>
      </c>
      <c r="V11422" s="6" t="s">
        <v>35550</v>
      </c>
      <c r="W11422" s="6" t="s">
        <v>35551</v>
      </c>
      <c r="X11422" s="6" t="s">
        <v>12299</v>
      </c>
      <c r="Y11422" s="6" t="s">
        <v>12299</v>
      </c>
      <c r="Z11422" s="6"/>
      <c r="AA11422" s="6"/>
      <c r="AB11422" s="6"/>
      <c r="AC11422" s="6"/>
      <c r="AD11422" s="6"/>
      <c r="AE11422" s="6"/>
      <c r="AF11422" s="6"/>
      <c r="AG11422" s="6"/>
      <c r="AH11422" s="6"/>
      <c r="AI11422" s="6"/>
      <c r="AJ11422" s="6"/>
    </row>
    <row r="11423" spans="1:36" x14ac:dyDescent="0.3">
      <c r="A11423" s="6">
        <v>27150</v>
      </c>
      <c r="B11423" s="6" t="s">
        <v>35552</v>
      </c>
      <c r="C11423" s="6" t="s">
        <v>35553</v>
      </c>
      <c r="D11423" s="6">
        <v>6</v>
      </c>
      <c r="E11423" s="6">
        <v>20</v>
      </c>
      <c r="F11423" s="6"/>
      <c r="G11423" s="6">
        <v>10</v>
      </c>
      <c r="H11423" s="6"/>
      <c r="I11423" s="6"/>
      <c r="J11423" s="6"/>
      <c r="K11423" s="6"/>
      <c r="L11423" s="6"/>
      <c r="M11423" s="6"/>
      <c r="N11423" s="6" t="e">
        <f>VLOOKUP(A11423,web_archive!D:AB,18,FALSE)</f>
        <v>#N/A</v>
      </c>
      <c r="O11423" s="6"/>
      <c r="P11423" s="6">
        <v>64</v>
      </c>
      <c r="Q11423" s="6"/>
      <c r="R11423" s="6"/>
      <c r="S11423" s="6"/>
      <c r="T11423" s="6"/>
      <c r="U11423" s="6" t="s">
        <v>13923</v>
      </c>
      <c r="V11423" s="6" t="s">
        <v>28596</v>
      </c>
      <c r="W11423" s="6" t="s">
        <v>35554</v>
      </c>
      <c r="X11423" s="6" t="s">
        <v>17122</v>
      </c>
      <c r="Y11423" s="6" t="s">
        <v>13000</v>
      </c>
      <c r="Z11423" s="6" t="s">
        <v>12299</v>
      </c>
      <c r="AA11423" s="6" t="s">
        <v>12299</v>
      </c>
      <c r="AB11423" s="6"/>
      <c r="AC11423" s="6"/>
      <c r="AD11423" s="6"/>
      <c r="AE11423" s="6"/>
      <c r="AF11423" s="6"/>
      <c r="AG11423" s="6"/>
      <c r="AH11423" s="6"/>
      <c r="AI11423" s="6"/>
      <c r="AJ11423" s="6"/>
    </row>
    <row r="11424" spans="1:36" x14ac:dyDescent="0.3">
      <c r="A11424" s="6">
        <v>27151</v>
      </c>
      <c r="B11424" s="6" t="s">
        <v>35555</v>
      </c>
      <c r="C11424" s="6" t="s">
        <v>35556</v>
      </c>
      <c r="D11424" s="6">
        <v>6</v>
      </c>
      <c r="E11424" s="6">
        <v>20</v>
      </c>
      <c r="F11424" s="6"/>
      <c r="G11424" s="6">
        <v>10</v>
      </c>
      <c r="H11424" s="6"/>
      <c r="I11424" s="6"/>
      <c r="J11424" s="6"/>
      <c r="K11424" s="6"/>
      <c r="L11424" s="6"/>
      <c r="M11424" s="6"/>
      <c r="N11424" s="6" t="e">
        <f>VLOOKUP(A11424,web_archive!D:AB,18,FALSE)</f>
        <v>#N/A</v>
      </c>
      <c r="O11424" s="6"/>
      <c r="P11424" s="6">
        <v>16</v>
      </c>
      <c r="Q11424" s="6"/>
      <c r="R11424" s="6"/>
      <c r="S11424" s="6"/>
      <c r="T11424" s="6"/>
      <c r="U11424" s="6" t="s">
        <v>16216</v>
      </c>
      <c r="V11424" s="6" t="s">
        <v>35557</v>
      </c>
      <c r="W11424" s="6" t="s">
        <v>35558</v>
      </c>
      <c r="X11424" s="6" t="s">
        <v>12491</v>
      </c>
      <c r="Y11424" s="6" t="s">
        <v>12299</v>
      </c>
      <c r="Z11424" s="6" t="s">
        <v>12299</v>
      </c>
      <c r="AA11424" s="6"/>
      <c r="AB11424" s="6"/>
      <c r="AC11424" s="6"/>
      <c r="AD11424" s="6"/>
      <c r="AE11424" s="6"/>
      <c r="AF11424" s="6"/>
      <c r="AG11424" s="6"/>
      <c r="AH11424" s="6"/>
      <c r="AI11424" s="6"/>
      <c r="AJ11424" s="6"/>
    </row>
    <row r="11425" spans="1:33" x14ac:dyDescent="0.3">
      <c r="A11425" s="6">
        <v>27152</v>
      </c>
      <c r="B11425" s="6" t="s">
        <v>35559</v>
      </c>
      <c r="C11425" s="6" t="s">
        <v>35560</v>
      </c>
      <c r="D11425" s="6">
        <v>6</v>
      </c>
      <c r="E11425" s="6">
        <v>20</v>
      </c>
      <c r="F11425" s="6"/>
      <c r="G11425" s="6">
        <v>10</v>
      </c>
      <c r="H11425" s="6"/>
      <c r="I11425" s="6"/>
      <c r="J11425" s="6"/>
      <c r="K11425" s="6"/>
      <c r="L11425" s="6"/>
      <c r="M11425" s="6"/>
      <c r="N11425" s="6" t="e">
        <f>VLOOKUP(A11425,web_archive!D:AB,18,FALSE)</f>
        <v>#N/A</v>
      </c>
      <c r="O11425" s="6"/>
      <c r="P11425" s="6">
        <v>64</v>
      </c>
      <c r="Q11425" s="6"/>
      <c r="R11425" s="6"/>
      <c r="S11425" s="6"/>
      <c r="T11425" s="6"/>
      <c r="U11425" s="6" t="s">
        <v>12807</v>
      </c>
      <c r="V11425" s="6" t="s">
        <v>35561</v>
      </c>
      <c r="W11425" s="6" t="s">
        <v>31937</v>
      </c>
      <c r="X11425" s="6" t="s">
        <v>16377</v>
      </c>
      <c r="Y11425" s="6" t="s">
        <v>12299</v>
      </c>
      <c r="Z11425" s="6" t="s">
        <v>12299</v>
      </c>
      <c r="AA11425" s="6"/>
      <c r="AB11425" s="6"/>
      <c r="AC11425" s="6"/>
      <c r="AD11425" s="6"/>
      <c r="AE11425" s="6"/>
      <c r="AF11425" s="6"/>
      <c r="AG11425" s="6"/>
    </row>
    <row r="11426" spans="1:33" x14ac:dyDescent="0.3">
      <c r="A11426" s="6">
        <v>27157</v>
      </c>
      <c r="B11426" s="6" t="s">
        <v>35562</v>
      </c>
      <c r="C11426" s="6" t="s">
        <v>35563</v>
      </c>
      <c r="D11426" s="6">
        <v>6</v>
      </c>
      <c r="E11426" s="6">
        <v>20</v>
      </c>
      <c r="F11426" s="6"/>
      <c r="G11426" s="6">
        <v>10</v>
      </c>
      <c r="H11426" s="6"/>
      <c r="I11426" s="6"/>
      <c r="J11426" s="6"/>
      <c r="K11426" s="6"/>
      <c r="L11426" s="6"/>
      <c r="M11426" s="6"/>
      <c r="N11426" s="6" t="e">
        <f>VLOOKUP(A11426,web_archive!D:AB,18,FALSE)</f>
        <v>#N/A</v>
      </c>
      <c r="O11426" s="6"/>
      <c r="P11426" s="6">
        <v>16</v>
      </c>
      <c r="Q11426" s="6"/>
      <c r="R11426" s="6"/>
      <c r="S11426" s="6"/>
      <c r="T11426" s="6"/>
      <c r="U11426" s="6" t="s">
        <v>17107</v>
      </c>
      <c r="V11426" s="6" t="s">
        <v>13456</v>
      </c>
      <c r="W11426" s="6" t="s">
        <v>35564</v>
      </c>
      <c r="X11426" s="6" t="s">
        <v>12822</v>
      </c>
      <c r="Y11426" s="6" t="s">
        <v>35565</v>
      </c>
      <c r="Z11426" s="6" t="s">
        <v>13456</v>
      </c>
      <c r="AA11426" s="6" t="s">
        <v>35566</v>
      </c>
      <c r="AB11426" s="6" t="s">
        <v>12822</v>
      </c>
      <c r="AC11426" s="6" t="s">
        <v>13639</v>
      </c>
      <c r="AD11426" s="6" t="s">
        <v>12299</v>
      </c>
      <c r="AE11426" s="6" t="s">
        <v>12299</v>
      </c>
      <c r="AF11426" s="6"/>
      <c r="AG11426" s="6"/>
    </row>
    <row r="11427" spans="1:33" x14ac:dyDescent="0.3">
      <c r="A11427" s="6">
        <v>27158</v>
      </c>
      <c r="B11427" s="6" t="s">
        <v>35567</v>
      </c>
      <c r="C11427" s="6" t="s">
        <v>35568</v>
      </c>
      <c r="D11427" s="6">
        <v>6</v>
      </c>
      <c r="E11427" s="6">
        <v>20</v>
      </c>
      <c r="F11427" s="6"/>
      <c r="G11427" s="6">
        <v>10</v>
      </c>
      <c r="H11427" s="6"/>
      <c r="I11427" s="6"/>
      <c r="J11427" s="6"/>
      <c r="K11427" s="6"/>
      <c r="L11427" s="6"/>
      <c r="M11427" s="6"/>
      <c r="N11427" s="6" t="e">
        <f>VLOOKUP(A11427,web_archive!D:AB,18,FALSE)</f>
        <v>#N/A</v>
      </c>
      <c r="O11427" s="6"/>
      <c r="P11427" s="6">
        <v>32</v>
      </c>
      <c r="Q11427" s="6"/>
      <c r="R11427" s="6"/>
      <c r="S11427" s="6"/>
      <c r="T11427" s="6"/>
      <c r="U11427" s="6" t="s">
        <v>14036</v>
      </c>
      <c r="V11427" s="6" t="s">
        <v>12824</v>
      </c>
      <c r="W11427" s="6" t="s">
        <v>12486</v>
      </c>
      <c r="X11427" s="6" t="s">
        <v>12299</v>
      </c>
      <c r="Y11427" s="6" t="s">
        <v>12299</v>
      </c>
      <c r="Z11427" s="6"/>
      <c r="AA11427" s="6"/>
      <c r="AB11427" s="6"/>
      <c r="AC11427" s="6"/>
      <c r="AD11427" s="6"/>
      <c r="AE11427" s="6"/>
      <c r="AF11427" s="6"/>
      <c r="AG11427" s="6"/>
    </row>
    <row r="11428" spans="1:33" x14ac:dyDescent="0.3">
      <c r="A11428" s="6">
        <v>27159</v>
      </c>
      <c r="B11428" s="6" t="s">
        <v>35569</v>
      </c>
      <c r="C11428" s="6" t="s">
        <v>35570</v>
      </c>
      <c r="D11428" s="6">
        <v>6</v>
      </c>
      <c r="E11428" s="6">
        <v>20</v>
      </c>
      <c r="F11428" s="6"/>
      <c r="G11428" s="6">
        <v>10</v>
      </c>
      <c r="H11428" s="6"/>
      <c r="I11428" s="6"/>
      <c r="J11428" s="6"/>
      <c r="K11428" s="6"/>
      <c r="L11428" s="6"/>
      <c r="M11428" s="6"/>
      <c r="N11428" s="6" t="e">
        <f>VLOOKUP(A11428,web_archive!D:AB,18,FALSE)</f>
        <v>#N/A</v>
      </c>
      <c r="O11428" s="6"/>
      <c r="P11428" s="6">
        <v>769</v>
      </c>
      <c r="Q11428" s="6"/>
      <c r="R11428" s="6"/>
      <c r="S11428" s="6"/>
      <c r="T11428" s="6"/>
      <c r="U11428" s="6" t="s">
        <v>13728</v>
      </c>
      <c r="V11428" s="6" t="s">
        <v>12798</v>
      </c>
      <c r="W11428" s="6" t="s">
        <v>35571</v>
      </c>
      <c r="X11428" s="6" t="s">
        <v>12299</v>
      </c>
      <c r="Y11428" s="6" t="s">
        <v>12299</v>
      </c>
      <c r="Z11428" s="6"/>
      <c r="AA11428" s="6"/>
      <c r="AB11428" s="6"/>
      <c r="AC11428" s="6"/>
      <c r="AD11428" s="6"/>
      <c r="AE11428" s="6"/>
      <c r="AF11428" s="6"/>
      <c r="AG11428" s="6"/>
    </row>
    <row r="11429" spans="1:33" x14ac:dyDescent="0.3">
      <c r="A11429" s="6">
        <v>27160</v>
      </c>
      <c r="B11429" s="6" t="s">
        <v>35572</v>
      </c>
      <c r="C11429" s="6" t="s">
        <v>35573</v>
      </c>
      <c r="D11429" s="6">
        <v>6</v>
      </c>
      <c r="E11429" s="6">
        <v>20</v>
      </c>
      <c r="F11429" s="6"/>
      <c r="G11429" s="6">
        <v>10</v>
      </c>
      <c r="H11429" s="6"/>
      <c r="I11429" s="6"/>
      <c r="J11429" s="6"/>
      <c r="K11429" s="6"/>
      <c r="L11429" s="6"/>
      <c r="M11429" s="6"/>
      <c r="N11429" s="6" t="e">
        <f>VLOOKUP(A11429,web_archive!D:AB,18,FALSE)</f>
        <v>#N/A</v>
      </c>
      <c r="O11429" s="6"/>
      <c r="P11429" s="6">
        <v>64</v>
      </c>
      <c r="Q11429" s="6"/>
      <c r="R11429" s="6"/>
      <c r="S11429" s="6"/>
      <c r="T11429" s="6"/>
      <c r="U11429" s="6" t="s">
        <v>12640</v>
      </c>
      <c r="V11429" s="6" t="s">
        <v>31794</v>
      </c>
      <c r="W11429" s="6" t="s">
        <v>12299</v>
      </c>
      <c r="X11429" s="6" t="s">
        <v>12299</v>
      </c>
      <c r="Y11429" s="6"/>
      <c r="Z11429" s="6"/>
      <c r="AA11429" s="6"/>
      <c r="AB11429" s="6"/>
      <c r="AC11429" s="6"/>
      <c r="AD11429" s="6"/>
      <c r="AE11429" s="6"/>
      <c r="AF11429" s="6"/>
      <c r="AG11429" s="6"/>
    </row>
    <row r="11430" spans="1:33" x14ac:dyDescent="0.3">
      <c r="A11430" s="6">
        <v>27161</v>
      </c>
      <c r="B11430" s="6" t="s">
        <v>35574</v>
      </c>
      <c r="C11430" s="6" t="s">
        <v>35575</v>
      </c>
      <c r="D11430" s="6">
        <v>6</v>
      </c>
      <c r="E11430" s="6">
        <v>20</v>
      </c>
      <c r="F11430" s="6"/>
      <c r="G11430" s="6">
        <v>10</v>
      </c>
      <c r="H11430" s="6"/>
      <c r="I11430" s="6"/>
      <c r="J11430" s="6"/>
      <c r="K11430" s="6"/>
      <c r="L11430" s="6"/>
      <c r="M11430" s="6"/>
      <c r="N11430" s="6" t="e">
        <f>VLOOKUP(A11430,web_archive!D:AB,18,FALSE)</f>
        <v>#N/A</v>
      </c>
      <c r="O11430" s="6"/>
      <c r="P11430" s="6">
        <v>136</v>
      </c>
      <c r="Q11430" s="6"/>
      <c r="R11430" s="6"/>
      <c r="S11430" s="6"/>
      <c r="T11430" s="6"/>
      <c r="U11430" s="6" t="s">
        <v>35576</v>
      </c>
      <c r="V11430" s="6" t="s">
        <v>13458</v>
      </c>
      <c r="W11430" s="6" t="s">
        <v>35577</v>
      </c>
      <c r="X11430" s="6" t="s">
        <v>12822</v>
      </c>
      <c r="Y11430" s="6" t="s">
        <v>12483</v>
      </c>
      <c r="Z11430" s="6" t="s">
        <v>12299</v>
      </c>
      <c r="AA11430" s="6" t="s">
        <v>12299</v>
      </c>
      <c r="AB11430" s="6"/>
      <c r="AC11430" s="6"/>
      <c r="AD11430" s="6"/>
      <c r="AE11430" s="6"/>
      <c r="AF11430" s="6"/>
      <c r="AG11430" s="6"/>
    </row>
    <row r="11431" spans="1:33" x14ac:dyDescent="0.3">
      <c r="A11431" s="6">
        <v>27162</v>
      </c>
      <c r="B11431" s="6" t="s">
        <v>35578</v>
      </c>
      <c r="C11431" s="6" t="s">
        <v>35579</v>
      </c>
      <c r="D11431" s="6">
        <v>6</v>
      </c>
      <c r="E11431" s="6">
        <v>20</v>
      </c>
      <c r="F11431" s="6"/>
      <c r="G11431" s="6">
        <v>10</v>
      </c>
      <c r="H11431" s="6"/>
      <c r="I11431" s="6"/>
      <c r="J11431" s="6"/>
      <c r="K11431" s="6"/>
      <c r="L11431" s="6"/>
      <c r="M11431" s="6"/>
      <c r="N11431" s="6" t="e">
        <f>VLOOKUP(A11431,web_archive!D:AB,18,FALSE)</f>
        <v>#N/A</v>
      </c>
      <c r="O11431" s="6"/>
      <c r="P11431" s="6">
        <v>769</v>
      </c>
      <c r="Q11431" s="6"/>
      <c r="R11431" s="6"/>
      <c r="S11431" s="6"/>
      <c r="T11431" s="6"/>
      <c r="U11431" s="6" t="s">
        <v>13181</v>
      </c>
      <c r="V11431" s="6" t="s">
        <v>34450</v>
      </c>
      <c r="W11431" s="6" t="s">
        <v>12370</v>
      </c>
      <c r="X11431" s="6" t="s">
        <v>12299</v>
      </c>
      <c r="Y11431" s="6" t="s">
        <v>12299</v>
      </c>
      <c r="Z11431" s="6"/>
      <c r="AA11431" s="6"/>
      <c r="AB11431" s="6"/>
      <c r="AC11431" s="6"/>
      <c r="AD11431" s="6"/>
      <c r="AE11431" s="6"/>
      <c r="AF11431" s="6"/>
      <c r="AG11431" s="6"/>
    </row>
    <row r="11432" spans="1:33" x14ac:dyDescent="0.3">
      <c r="A11432" s="6" t="s">
        <v>12401</v>
      </c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 t="e">
        <f>VLOOKUP(A11432,web_archive!D:AB,18,FALSE)</f>
        <v>#N/A</v>
      </c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</row>
    <row r="11433" spans="1:33" x14ac:dyDescent="0.3">
      <c r="A11433" s="6" t="s">
        <v>35580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 t="e">
        <f>VLOOKUP(A11433,web_archive!D:AB,18,FALSE)</f>
        <v>#N/A</v>
      </c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</row>
    <row r="11434" spans="1:33" x14ac:dyDescent="0.3">
      <c r="A11434" s="6" t="s">
        <v>12401</v>
      </c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 t="e">
        <f>VLOOKUP(A11434,web_archive!D:AB,18,FALSE)</f>
        <v>#N/A</v>
      </c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</row>
    <row r="11435" spans="1:33" x14ac:dyDescent="0.3">
      <c r="A11435" s="6">
        <v>28000</v>
      </c>
      <c r="B11435" s="6" t="s">
        <v>35581</v>
      </c>
      <c r="C11435" s="6" t="s">
        <v>35582</v>
      </c>
      <c r="D11435" s="6">
        <v>5</v>
      </c>
      <c r="E11435" s="6">
        <v>10</v>
      </c>
      <c r="F11435" s="6"/>
      <c r="G11435" s="6">
        <v>1800</v>
      </c>
      <c r="H11435" s="6" t="s">
        <v>35583</v>
      </c>
      <c r="I11435" s="6"/>
      <c r="J11435" s="6"/>
      <c r="K11435" s="6">
        <v>1</v>
      </c>
      <c r="L11435" s="6" t="s">
        <v>12240</v>
      </c>
      <c r="M11435" s="6">
        <v>63</v>
      </c>
      <c r="N11435" s="6" t="e">
        <f>VLOOKUP(A11435,web_archive!D:AB,18,FALSE)</f>
        <v>#N/A</v>
      </c>
      <c r="O11435" s="6">
        <v>2</v>
      </c>
      <c r="P11435" s="6">
        <v>34</v>
      </c>
      <c r="Q11435" s="6">
        <v>4</v>
      </c>
      <c r="R11435" s="6">
        <v>120</v>
      </c>
      <c r="S11435" s="6">
        <v>1</v>
      </c>
      <c r="T11435" s="6">
        <v>16</v>
      </c>
      <c r="U11435" s="6" t="s">
        <v>12542</v>
      </c>
      <c r="V11435" s="6" t="s">
        <v>13241</v>
      </c>
      <c r="W11435" s="6" t="s">
        <v>13242</v>
      </c>
      <c r="X11435" s="6" t="s">
        <v>35584</v>
      </c>
      <c r="Y11435" s="6" t="s">
        <v>12675</v>
      </c>
      <c r="Z11435" s="6" t="s">
        <v>13245</v>
      </c>
      <c r="AA11435" s="6">
        <v>100</v>
      </c>
      <c r="AB11435" s="6" t="s">
        <v>12581</v>
      </c>
      <c r="AC11435" s="6" t="s">
        <v>12299</v>
      </c>
      <c r="AD11435" s="6" t="s">
        <v>12299</v>
      </c>
      <c r="AE11435" s="6"/>
      <c r="AF11435" s="6"/>
      <c r="AG11435" s="6"/>
    </row>
    <row r="11436" spans="1:33" x14ac:dyDescent="0.3">
      <c r="A11436" s="6">
        <v>28001</v>
      </c>
      <c r="B11436" s="6" t="s">
        <v>35585</v>
      </c>
      <c r="C11436" s="6" t="s">
        <v>35586</v>
      </c>
      <c r="D11436" s="6">
        <v>5</v>
      </c>
      <c r="E11436" s="6">
        <v>10</v>
      </c>
      <c r="F11436" s="6"/>
      <c r="G11436" s="6">
        <v>1200</v>
      </c>
      <c r="H11436" s="6">
        <v>120</v>
      </c>
      <c r="I11436" s="6"/>
      <c r="J11436" s="6">
        <v>1</v>
      </c>
      <c r="K11436" s="6">
        <v>1</v>
      </c>
      <c r="L11436" s="6" t="s">
        <v>12240</v>
      </c>
      <c r="M11436" s="6">
        <v>63</v>
      </c>
      <c r="N11436" s="6" t="e">
        <f>VLOOKUP(A11436,web_archive!D:AB,18,FALSE)</f>
        <v>#N/A</v>
      </c>
      <c r="O11436" s="6">
        <v>2</v>
      </c>
      <c r="P11436" s="6">
        <v>34</v>
      </c>
      <c r="Q11436" s="6">
        <v>3</v>
      </c>
      <c r="R11436" s="6">
        <v>100</v>
      </c>
      <c r="S11436" s="6">
        <v>1</v>
      </c>
      <c r="T11436" s="6">
        <v>16</v>
      </c>
      <c r="U11436" s="6" t="s">
        <v>12570</v>
      </c>
      <c r="V11436" s="6" t="s">
        <v>12798</v>
      </c>
      <c r="W11436" s="6" t="s">
        <v>13100</v>
      </c>
      <c r="X11436" s="6" t="s">
        <v>13041</v>
      </c>
      <c r="Y11436" s="6" t="s">
        <v>35587</v>
      </c>
      <c r="Z11436" s="6" t="s">
        <v>12675</v>
      </c>
      <c r="AA11436" s="6" t="s">
        <v>35588</v>
      </c>
      <c r="AB11436" s="6" t="s">
        <v>12675</v>
      </c>
      <c r="AC11436" s="6" t="s">
        <v>17785</v>
      </c>
      <c r="AD11436" s="6" t="s">
        <v>12299</v>
      </c>
      <c r="AE11436" s="6" t="s">
        <v>12299</v>
      </c>
      <c r="AF11436" s="6"/>
      <c r="AG11436" s="6"/>
    </row>
    <row r="11437" spans="1:33" x14ac:dyDescent="0.3">
      <c r="A11437" s="6">
        <v>28002</v>
      </c>
      <c r="B11437" s="6" t="s">
        <v>35589</v>
      </c>
      <c r="C11437" s="6" t="s">
        <v>35590</v>
      </c>
      <c r="D11437" s="6">
        <v>5</v>
      </c>
      <c r="E11437" s="6">
        <v>20</v>
      </c>
      <c r="F11437" s="6"/>
      <c r="G11437" s="6">
        <v>0</v>
      </c>
      <c r="H11437" s="6">
        <v>130</v>
      </c>
      <c r="I11437" s="6"/>
      <c r="J11437" s="6">
        <v>1</v>
      </c>
      <c r="K11437" s="6">
        <v>0</v>
      </c>
      <c r="L11437" s="6" t="s">
        <v>12240</v>
      </c>
      <c r="M11437" s="6">
        <v>63</v>
      </c>
      <c r="N11437" s="6" t="e">
        <f>VLOOKUP(A11437,web_archive!D:AB,18,FALSE)</f>
        <v>#N/A</v>
      </c>
      <c r="O11437" s="6">
        <v>2</v>
      </c>
      <c r="P11437" s="6">
        <v>34</v>
      </c>
      <c r="Q11437" s="6">
        <v>3</v>
      </c>
      <c r="R11437" s="6">
        <v>80</v>
      </c>
      <c r="S11437" s="6">
        <v>1</v>
      </c>
      <c r="T11437" s="6">
        <v>16</v>
      </c>
      <c r="U11437" s="6" t="s">
        <v>12691</v>
      </c>
      <c r="V11437" s="6" t="s">
        <v>12743</v>
      </c>
      <c r="W11437" s="6" t="s">
        <v>12903</v>
      </c>
      <c r="X11437" s="6" t="s">
        <v>12904</v>
      </c>
      <c r="Y11437" s="6" t="s">
        <v>12549</v>
      </c>
      <c r="Z11437" s="6" t="s">
        <v>13598</v>
      </c>
      <c r="AA11437" s="6" t="s">
        <v>12551</v>
      </c>
      <c r="AB11437" s="6" t="s">
        <v>35591</v>
      </c>
      <c r="AC11437" s="6" t="s">
        <v>13120</v>
      </c>
      <c r="AD11437" s="6" t="s">
        <v>25263</v>
      </c>
      <c r="AE11437" s="6" t="s">
        <v>12368</v>
      </c>
      <c r="AF11437" s="6" t="s">
        <v>12299</v>
      </c>
      <c r="AG11437" s="6" t="s">
        <v>12299</v>
      </c>
    </row>
    <row r="11438" spans="1:33" x14ac:dyDescent="0.3">
      <c r="A11438" s="6">
        <v>28005</v>
      </c>
      <c r="B11438" s="6" t="s">
        <v>35592</v>
      </c>
      <c r="C11438" s="6" t="s">
        <v>35593</v>
      </c>
      <c r="D11438" s="6">
        <v>5</v>
      </c>
      <c r="E11438" s="6">
        <v>10</v>
      </c>
      <c r="F11438" s="6"/>
      <c r="G11438" s="6">
        <v>1200</v>
      </c>
      <c r="H11438" s="6">
        <v>190</v>
      </c>
      <c r="I11438" s="6"/>
      <c r="J11438" s="6">
        <v>1</v>
      </c>
      <c r="K11438" s="6">
        <v>1</v>
      </c>
      <c r="L11438" s="6" t="s">
        <v>12240</v>
      </c>
      <c r="M11438" s="6">
        <v>56</v>
      </c>
      <c r="N11438" s="6" t="e">
        <f>VLOOKUP(A11438,web_archive!D:AB,18,FALSE)</f>
        <v>#N/A</v>
      </c>
      <c r="O11438" s="6">
        <v>2</v>
      </c>
      <c r="P11438" s="6">
        <v>34</v>
      </c>
      <c r="Q11438" s="6">
        <v>3</v>
      </c>
      <c r="R11438" s="6">
        <v>100</v>
      </c>
      <c r="S11438" s="6">
        <v>1</v>
      </c>
      <c r="T11438" s="6">
        <v>16</v>
      </c>
      <c r="U11438" s="6" t="s">
        <v>13315</v>
      </c>
      <c r="V11438" s="6" t="s">
        <v>12575</v>
      </c>
      <c r="W11438" s="6" t="s">
        <v>12491</v>
      </c>
      <c r="X11438" s="6" t="s">
        <v>12299</v>
      </c>
      <c r="Y11438" s="6" t="s">
        <v>12299</v>
      </c>
      <c r="Z11438" s="6"/>
      <c r="AA11438" s="6"/>
      <c r="AB11438" s="6"/>
      <c r="AC11438" s="6"/>
      <c r="AD11438" s="6"/>
      <c r="AE11438" s="6"/>
      <c r="AF11438" s="6"/>
      <c r="AG11438" s="6"/>
    </row>
    <row r="11439" spans="1:33" x14ac:dyDescent="0.3">
      <c r="A11439" s="6">
        <v>28006</v>
      </c>
      <c r="B11439" s="6" t="s">
        <v>35594</v>
      </c>
      <c r="C11439" s="6" t="s">
        <v>35595</v>
      </c>
      <c r="D11439" s="6">
        <v>5</v>
      </c>
      <c r="E11439" s="6">
        <v>0</v>
      </c>
      <c r="F11439" s="6"/>
      <c r="G11439" s="6">
        <v>1200</v>
      </c>
      <c r="H11439" s="6">
        <v>190</v>
      </c>
      <c r="I11439" s="6"/>
      <c r="J11439" s="6">
        <v>1</v>
      </c>
      <c r="K11439" s="6">
        <v>2</v>
      </c>
      <c r="L11439" s="6" t="s">
        <v>12240</v>
      </c>
      <c r="M11439" s="6">
        <v>56</v>
      </c>
      <c r="N11439" s="6" t="e">
        <f>VLOOKUP(A11439,web_archive!D:AB,18,FALSE)</f>
        <v>#N/A</v>
      </c>
      <c r="O11439" s="6">
        <v>2</v>
      </c>
      <c r="P11439" s="6">
        <v>34</v>
      </c>
      <c r="Q11439" s="6">
        <v>3</v>
      </c>
      <c r="R11439" s="6">
        <v>120</v>
      </c>
      <c r="S11439" s="6">
        <v>1</v>
      </c>
      <c r="T11439" s="6">
        <v>16</v>
      </c>
      <c r="U11439" s="6" t="s">
        <v>13315</v>
      </c>
      <c r="V11439" s="6" t="s">
        <v>35596</v>
      </c>
      <c r="W11439" s="6" t="s">
        <v>12663</v>
      </c>
      <c r="X11439" s="6" t="s">
        <v>12299</v>
      </c>
      <c r="Y11439" s="6" t="s">
        <v>12299</v>
      </c>
      <c r="Z11439" s="6"/>
      <c r="AA11439" s="6"/>
      <c r="AB11439" s="6"/>
      <c r="AC11439" s="6"/>
      <c r="AD11439" s="6"/>
      <c r="AE11439" s="6"/>
      <c r="AF11439" s="6"/>
      <c r="AG11439" s="6"/>
    </row>
    <row r="11440" spans="1:33" x14ac:dyDescent="0.3">
      <c r="A11440" s="6">
        <v>28007</v>
      </c>
      <c r="B11440" s="6" t="s">
        <v>35597</v>
      </c>
      <c r="C11440" s="6" t="s">
        <v>35598</v>
      </c>
      <c r="D11440" s="6">
        <v>5</v>
      </c>
      <c r="E11440" s="6">
        <v>20</v>
      </c>
      <c r="F11440" s="6"/>
      <c r="G11440" s="6">
        <v>1300</v>
      </c>
      <c r="H11440" s="6">
        <v>130</v>
      </c>
      <c r="I11440" s="6"/>
      <c r="J11440" s="6">
        <v>1</v>
      </c>
      <c r="K11440" s="6">
        <v>2</v>
      </c>
      <c r="L11440" s="6" t="s">
        <v>12240</v>
      </c>
      <c r="M11440" s="6">
        <v>63</v>
      </c>
      <c r="N11440" s="6" t="e">
        <f>VLOOKUP(A11440,web_archive!D:AB,18,FALSE)</f>
        <v>#N/A</v>
      </c>
      <c r="O11440" s="6">
        <v>2</v>
      </c>
      <c r="P11440" s="6">
        <v>34</v>
      </c>
      <c r="Q11440" s="6">
        <v>3</v>
      </c>
      <c r="R11440" s="6">
        <v>70</v>
      </c>
      <c r="S11440" s="6">
        <v>1</v>
      </c>
      <c r="T11440" s="6">
        <v>16</v>
      </c>
      <c r="U11440" s="6" t="s">
        <v>12948</v>
      </c>
      <c r="V11440" s="6" t="s">
        <v>13262</v>
      </c>
      <c r="W11440" s="6" t="s">
        <v>13263</v>
      </c>
      <c r="X11440" s="6" t="s">
        <v>12299</v>
      </c>
      <c r="Y11440" s="6" t="s">
        <v>12299</v>
      </c>
      <c r="Z11440" s="6"/>
      <c r="AA11440" s="6"/>
      <c r="AB11440" s="6"/>
      <c r="AC11440" s="6"/>
      <c r="AD11440" s="6"/>
      <c r="AE11440" s="6"/>
      <c r="AF11440" s="6"/>
      <c r="AG11440" s="6"/>
    </row>
    <row r="11441" spans="1:33" x14ac:dyDescent="0.3">
      <c r="A11441" s="6">
        <v>28008</v>
      </c>
      <c r="B11441" s="6" t="s">
        <v>35599</v>
      </c>
      <c r="C11441" s="6" t="s">
        <v>35600</v>
      </c>
      <c r="D11441" s="6">
        <v>5</v>
      </c>
      <c r="E11441" s="6">
        <v>20</v>
      </c>
      <c r="F11441" s="6"/>
      <c r="G11441" s="6">
        <v>1800</v>
      </c>
      <c r="H11441" s="6">
        <v>180</v>
      </c>
      <c r="I11441" s="6"/>
      <c r="J11441" s="6">
        <v>1</v>
      </c>
      <c r="K11441" s="6">
        <v>1</v>
      </c>
      <c r="L11441" s="6" t="s">
        <v>12240</v>
      </c>
      <c r="M11441" s="6">
        <v>63</v>
      </c>
      <c r="N11441" s="6" t="e">
        <f>VLOOKUP(A11441,web_archive!D:AB,18,FALSE)</f>
        <v>#N/A</v>
      </c>
      <c r="O11441" s="6">
        <v>2</v>
      </c>
      <c r="P11441" s="6">
        <v>34</v>
      </c>
      <c r="Q11441" s="6">
        <v>4</v>
      </c>
      <c r="R11441" s="6">
        <v>160</v>
      </c>
      <c r="S11441" s="6">
        <v>1</v>
      </c>
      <c r="T11441" s="6">
        <v>16</v>
      </c>
      <c r="U11441" s="6" t="s">
        <v>13163</v>
      </c>
      <c r="V11441" s="6" t="s">
        <v>13164</v>
      </c>
      <c r="W11441" s="6" t="s">
        <v>12360</v>
      </c>
      <c r="X11441" s="6" t="s">
        <v>13165</v>
      </c>
      <c r="Y11441" s="6" t="s">
        <v>12299</v>
      </c>
      <c r="Z11441" s="6" t="s">
        <v>12299</v>
      </c>
      <c r="AA11441" s="6"/>
      <c r="AB11441" s="6"/>
      <c r="AC11441" s="6"/>
      <c r="AD11441" s="6"/>
      <c r="AE11441" s="6"/>
      <c r="AF11441" s="6"/>
      <c r="AG11441" s="6"/>
    </row>
    <row r="11442" spans="1:33" x14ac:dyDescent="0.3">
      <c r="A11442" s="6">
        <v>28010</v>
      </c>
      <c r="B11442" s="6" t="s">
        <v>35601</v>
      </c>
      <c r="C11442" s="6" t="s">
        <v>35602</v>
      </c>
      <c r="D11442" s="6">
        <v>5</v>
      </c>
      <c r="E11442" s="6">
        <v>20</v>
      </c>
      <c r="F11442" s="6"/>
      <c r="G11442" s="6">
        <v>2500</v>
      </c>
      <c r="H11442" s="6">
        <v>300</v>
      </c>
      <c r="I11442" s="6"/>
      <c r="J11442" s="6">
        <v>1</v>
      </c>
      <c r="K11442" s="6">
        <v>2</v>
      </c>
      <c r="L11442" s="6" t="s">
        <v>12240</v>
      </c>
      <c r="M11442" s="6">
        <v>56</v>
      </c>
      <c r="N11442" s="6" t="e">
        <f>VLOOKUP(A11442,web_archive!D:AB,18,FALSE)</f>
        <v>#N/A</v>
      </c>
      <c r="O11442" s="6">
        <v>2</v>
      </c>
      <c r="P11442" s="6">
        <v>34</v>
      </c>
      <c r="Q11442" s="6">
        <v>4</v>
      </c>
      <c r="R11442" s="6">
        <v>170</v>
      </c>
      <c r="S11442" s="6">
        <v>1</v>
      </c>
      <c r="T11442" s="6">
        <v>16</v>
      </c>
      <c r="U11442" s="6" t="s">
        <v>16715</v>
      </c>
      <c r="V11442" s="6" t="s">
        <v>12675</v>
      </c>
      <c r="W11442" s="6" t="s">
        <v>35603</v>
      </c>
      <c r="X11442" s="6" t="s">
        <v>34045</v>
      </c>
      <c r="Y11442" s="6" t="s">
        <v>12368</v>
      </c>
      <c r="Z11442" s="6" t="s">
        <v>12299</v>
      </c>
      <c r="AA11442" s="6" t="s">
        <v>12299</v>
      </c>
      <c r="AB11442" s="6"/>
      <c r="AC11442" s="6"/>
      <c r="AD11442" s="6"/>
      <c r="AE11442" s="6"/>
      <c r="AF11442" s="6"/>
      <c r="AG11442" s="6"/>
    </row>
    <row r="11443" spans="1:33" x14ac:dyDescent="0.3">
      <c r="A11443" s="6">
        <v>28011</v>
      </c>
      <c r="B11443" s="6" t="s">
        <v>35604</v>
      </c>
      <c r="C11443" s="6" t="s">
        <v>35605</v>
      </c>
      <c r="D11443" s="6">
        <v>5</v>
      </c>
      <c r="E11443" s="6">
        <v>20</v>
      </c>
      <c r="F11443" s="6"/>
      <c r="G11443" s="6">
        <v>650</v>
      </c>
      <c r="H11443" s="6">
        <v>123</v>
      </c>
      <c r="I11443" s="6"/>
      <c r="J11443" s="6">
        <v>1</v>
      </c>
      <c r="K11443" s="6">
        <v>1</v>
      </c>
      <c r="L11443" s="6" t="s">
        <v>12240</v>
      </c>
      <c r="M11443" s="6">
        <v>63</v>
      </c>
      <c r="N11443" s="6" t="e">
        <f>VLOOKUP(A11443,web_archive!D:AB,18,FALSE)</f>
        <v>#N/A</v>
      </c>
      <c r="O11443" s="6">
        <v>2</v>
      </c>
      <c r="P11443" s="6">
        <v>34</v>
      </c>
      <c r="Q11443" s="6">
        <v>3</v>
      </c>
      <c r="R11443" s="6">
        <v>1</v>
      </c>
      <c r="S11443" s="6">
        <v>1</v>
      </c>
      <c r="T11443" s="6">
        <v>16</v>
      </c>
      <c r="U11443" s="6" t="s">
        <v>13138</v>
      </c>
      <c r="V11443" s="6" t="s">
        <v>14304</v>
      </c>
      <c r="W11443" s="6" t="s">
        <v>14305</v>
      </c>
      <c r="X11443" s="6" t="s">
        <v>12299</v>
      </c>
      <c r="Y11443" s="6" t="s">
        <v>12299</v>
      </c>
      <c r="Z11443" s="6"/>
      <c r="AA11443" s="6"/>
      <c r="AB11443" s="6"/>
      <c r="AC11443" s="6"/>
      <c r="AD11443" s="6"/>
      <c r="AE11443" s="6"/>
      <c r="AF11443" s="6"/>
      <c r="AG11443" s="6"/>
    </row>
    <row r="11444" spans="1:33" x14ac:dyDescent="0.3">
      <c r="A11444" s="6" t="s">
        <v>12401</v>
      </c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 t="e">
        <f>VLOOKUP(A11444,web_archive!D:AB,18,FALSE)</f>
        <v>#N/A</v>
      </c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</row>
    <row r="11445" spans="1:33" x14ac:dyDescent="0.3">
      <c r="A11445" s="6" t="s">
        <v>35606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 t="e">
        <f>VLOOKUP(A11445,web_archive!D:AB,18,FALSE)</f>
        <v>#N/A</v>
      </c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</row>
    <row r="11446" spans="1:33" x14ac:dyDescent="0.3">
      <c r="A11446" s="6" t="s">
        <v>12401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 t="e">
        <f>VLOOKUP(A11446,web_archive!D:AB,18,FALSE)</f>
        <v>#N/A</v>
      </c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</row>
    <row r="11447" spans="1:33" x14ac:dyDescent="0.3">
      <c r="A11447" s="6">
        <v>28100</v>
      </c>
      <c r="B11447" s="6" t="s">
        <v>35607</v>
      </c>
      <c r="C11447" s="6" t="s">
        <v>35608</v>
      </c>
      <c r="D11447" s="6">
        <v>5</v>
      </c>
      <c r="E11447" s="6">
        <v>10</v>
      </c>
      <c r="F11447" s="6"/>
      <c r="G11447" s="6">
        <v>4000</v>
      </c>
      <c r="H11447" s="6" t="s">
        <v>35609</v>
      </c>
      <c r="I11447" s="6"/>
      <c r="J11447" s="6"/>
      <c r="K11447" s="6">
        <v>1</v>
      </c>
      <c r="L11447" s="6" t="s">
        <v>12230</v>
      </c>
      <c r="M11447" s="6">
        <v>63</v>
      </c>
      <c r="N11447" s="6" t="e">
        <f>VLOOKUP(A11447,web_archive!D:AB,18,FALSE)</f>
        <v>#N/A</v>
      </c>
      <c r="O11447" s="6">
        <v>2</v>
      </c>
      <c r="P11447" s="6">
        <v>34</v>
      </c>
      <c r="Q11447" s="6">
        <v>4</v>
      </c>
      <c r="R11447" s="6">
        <v>120</v>
      </c>
      <c r="S11447" s="6">
        <v>1</v>
      </c>
      <c r="T11447" s="6">
        <v>7</v>
      </c>
      <c r="U11447" s="6" t="s">
        <v>12542</v>
      </c>
      <c r="V11447" s="6" t="s">
        <v>13241</v>
      </c>
      <c r="W11447" s="6" t="s">
        <v>13242</v>
      </c>
      <c r="X11447" s="6" t="s">
        <v>35584</v>
      </c>
      <c r="Y11447" s="6" t="s">
        <v>12675</v>
      </c>
      <c r="Z11447" s="6" t="s">
        <v>13245</v>
      </c>
      <c r="AA11447" s="6">
        <v>100</v>
      </c>
      <c r="AB11447" s="6" t="s">
        <v>12581</v>
      </c>
      <c r="AC11447" s="6" t="s">
        <v>12299</v>
      </c>
      <c r="AD11447" s="6" t="s">
        <v>12299</v>
      </c>
      <c r="AE11447" s="6"/>
      <c r="AF11447" s="6"/>
      <c r="AG11447" s="6"/>
    </row>
    <row r="11448" spans="1:33" x14ac:dyDescent="0.3">
      <c r="A11448" s="6">
        <v>28101</v>
      </c>
      <c r="B11448" s="6" t="s">
        <v>35610</v>
      </c>
      <c r="C11448" s="6" t="s">
        <v>35611</v>
      </c>
      <c r="D11448" s="6">
        <v>5</v>
      </c>
      <c r="E11448" s="6">
        <v>10</v>
      </c>
      <c r="F11448" s="6"/>
      <c r="G11448" s="6">
        <v>4000</v>
      </c>
      <c r="H11448" s="6">
        <v>320</v>
      </c>
      <c r="I11448" s="6"/>
      <c r="J11448" s="6"/>
      <c r="K11448" s="6">
        <v>1</v>
      </c>
      <c r="L11448" s="6" t="s">
        <v>12230</v>
      </c>
      <c r="M11448" s="6">
        <v>56</v>
      </c>
      <c r="N11448" s="6" t="e">
        <f>VLOOKUP(A11448,web_archive!D:AB,18,FALSE)</f>
        <v>#N/A</v>
      </c>
      <c r="O11448" s="6">
        <v>2</v>
      </c>
      <c r="P11448" s="6">
        <v>34</v>
      </c>
      <c r="Q11448" s="6">
        <v>4</v>
      </c>
      <c r="R11448" s="6">
        <v>130</v>
      </c>
      <c r="S11448" s="6">
        <v>1</v>
      </c>
      <c r="T11448" s="6">
        <v>7</v>
      </c>
      <c r="U11448" s="6" t="s">
        <v>12554</v>
      </c>
      <c r="V11448" s="6" t="s">
        <v>35612</v>
      </c>
      <c r="W11448" s="6" t="s">
        <v>17175</v>
      </c>
      <c r="X11448" s="6" t="s">
        <v>35613</v>
      </c>
      <c r="Y11448" s="6" t="s">
        <v>12299</v>
      </c>
      <c r="Z11448" s="6" t="s">
        <v>12299</v>
      </c>
      <c r="AA11448" s="6"/>
      <c r="AB11448" s="6"/>
      <c r="AC11448" s="6"/>
      <c r="AD11448" s="6"/>
      <c r="AE11448" s="6"/>
      <c r="AF11448" s="6"/>
      <c r="AG11448" s="6"/>
    </row>
    <row r="11449" spans="1:33" x14ac:dyDescent="0.3">
      <c r="A11449" s="6">
        <v>28102</v>
      </c>
      <c r="B11449" s="6" t="s">
        <v>35614</v>
      </c>
      <c r="C11449" s="6" t="s">
        <v>35615</v>
      </c>
      <c r="D11449" s="6">
        <v>5</v>
      </c>
      <c r="E11449" s="6">
        <v>20</v>
      </c>
      <c r="F11449" s="6"/>
      <c r="G11449" s="6">
        <v>0</v>
      </c>
      <c r="H11449" s="6">
        <v>200</v>
      </c>
      <c r="I11449" s="6"/>
      <c r="J11449" s="6">
        <v>1</v>
      </c>
      <c r="K11449" s="6">
        <v>0</v>
      </c>
      <c r="L11449" s="6" t="s">
        <v>12977</v>
      </c>
      <c r="M11449" s="6">
        <v>63</v>
      </c>
      <c r="N11449" s="6" t="e">
        <f>VLOOKUP(A11449,web_archive!D:AB,18,FALSE)</f>
        <v>#N/A</v>
      </c>
      <c r="O11449" s="6">
        <v>2</v>
      </c>
      <c r="P11449" s="6">
        <v>34</v>
      </c>
      <c r="Q11449" s="6">
        <v>3</v>
      </c>
      <c r="R11449" s="6">
        <v>80</v>
      </c>
      <c r="S11449" s="6">
        <v>1</v>
      </c>
      <c r="T11449" s="6">
        <v>7</v>
      </c>
      <c r="U11449" s="6" t="s">
        <v>12691</v>
      </c>
      <c r="V11449" s="6" t="s">
        <v>13043</v>
      </c>
      <c r="W11449" s="6" t="s">
        <v>12549</v>
      </c>
      <c r="X11449" s="6" t="s">
        <v>13417</v>
      </c>
      <c r="Y11449" s="6" t="s">
        <v>12551</v>
      </c>
      <c r="Z11449" s="6" t="s">
        <v>14198</v>
      </c>
      <c r="AA11449" s="6" t="s">
        <v>12549</v>
      </c>
      <c r="AB11449" s="6" t="s">
        <v>13251</v>
      </c>
      <c r="AC11449" s="6" t="s">
        <v>12551</v>
      </c>
      <c r="AD11449" s="6" t="s">
        <v>12825</v>
      </c>
      <c r="AE11449" s="6" t="s">
        <v>12368</v>
      </c>
      <c r="AF11449" s="6" t="s">
        <v>12299</v>
      </c>
      <c r="AG11449" s="6" t="s">
        <v>12299</v>
      </c>
    </row>
    <row r="11450" spans="1:33" x14ac:dyDescent="0.3">
      <c r="A11450" s="6">
        <v>28103</v>
      </c>
      <c r="B11450" s="6" t="s">
        <v>35616</v>
      </c>
      <c r="C11450" s="6" t="s">
        <v>35617</v>
      </c>
      <c r="D11450" s="6">
        <v>5</v>
      </c>
      <c r="E11450" s="6">
        <v>10</v>
      </c>
      <c r="F11450" s="6"/>
      <c r="G11450" s="6">
        <v>3000</v>
      </c>
      <c r="H11450" s="6">
        <v>330</v>
      </c>
      <c r="I11450" s="6"/>
      <c r="J11450" s="6">
        <v>1</v>
      </c>
      <c r="K11450" s="6">
        <v>1</v>
      </c>
      <c r="L11450" s="6" t="s">
        <v>12230</v>
      </c>
      <c r="M11450" s="6">
        <v>56</v>
      </c>
      <c r="N11450" s="6" t="e">
        <f>VLOOKUP(A11450,web_archive!D:AB,18,FALSE)</f>
        <v>#N/A</v>
      </c>
      <c r="O11450" s="6">
        <v>2</v>
      </c>
      <c r="P11450" s="6">
        <v>34</v>
      </c>
      <c r="Q11450" s="6">
        <v>3</v>
      </c>
      <c r="R11450" s="6">
        <v>1</v>
      </c>
      <c r="S11450" s="6">
        <v>1</v>
      </c>
      <c r="T11450" s="6">
        <v>7</v>
      </c>
      <c r="U11450" s="6" t="s">
        <v>12691</v>
      </c>
      <c r="V11450" s="6" t="s">
        <v>13021</v>
      </c>
      <c r="W11450" s="6" t="s">
        <v>12491</v>
      </c>
      <c r="X11450" s="6" t="s">
        <v>12299</v>
      </c>
      <c r="Y11450" s="6" t="s">
        <v>12299</v>
      </c>
      <c r="Z11450" s="6"/>
      <c r="AA11450" s="6"/>
      <c r="AB11450" s="6"/>
      <c r="AC11450" s="6"/>
      <c r="AD11450" s="6"/>
      <c r="AE11450" s="6"/>
      <c r="AF11450" s="6"/>
      <c r="AG11450" s="6"/>
    </row>
    <row r="11451" spans="1:33" x14ac:dyDescent="0.3">
      <c r="A11451" s="6">
        <v>28104</v>
      </c>
      <c r="B11451" s="6" t="s">
        <v>35618</v>
      </c>
      <c r="C11451" s="6" t="s">
        <v>35619</v>
      </c>
      <c r="D11451" s="6">
        <v>5</v>
      </c>
      <c r="E11451" s="6">
        <v>0</v>
      </c>
      <c r="F11451" s="6"/>
      <c r="G11451" s="6">
        <v>3000</v>
      </c>
      <c r="H11451" s="6">
        <v>330</v>
      </c>
      <c r="I11451" s="6"/>
      <c r="J11451" s="6">
        <v>1</v>
      </c>
      <c r="K11451" s="6">
        <v>2</v>
      </c>
      <c r="L11451" s="6" t="s">
        <v>12230</v>
      </c>
      <c r="M11451" s="6">
        <v>56</v>
      </c>
      <c r="N11451" s="6" t="e">
        <f>VLOOKUP(A11451,web_archive!D:AB,18,FALSE)</f>
        <v>#N/A</v>
      </c>
      <c r="O11451" s="6">
        <v>2</v>
      </c>
      <c r="P11451" s="6">
        <v>34</v>
      </c>
      <c r="Q11451" s="6">
        <v>3</v>
      </c>
      <c r="R11451" s="6">
        <v>120</v>
      </c>
      <c r="S11451" s="6">
        <v>1</v>
      </c>
      <c r="T11451" s="6">
        <v>7</v>
      </c>
      <c r="U11451" s="6" t="s">
        <v>12691</v>
      </c>
      <c r="V11451" s="6" t="s">
        <v>14289</v>
      </c>
      <c r="W11451" s="6" t="s">
        <v>12663</v>
      </c>
      <c r="X11451" s="6" t="s">
        <v>12299</v>
      </c>
      <c r="Y11451" s="6" t="s">
        <v>12299</v>
      </c>
      <c r="Z11451" s="6"/>
      <c r="AA11451" s="6"/>
      <c r="AB11451" s="6"/>
      <c r="AC11451" s="6"/>
      <c r="AD11451" s="6"/>
      <c r="AE11451" s="6"/>
      <c r="AF11451" s="6"/>
      <c r="AG11451" s="6"/>
    </row>
    <row r="11452" spans="1:33" x14ac:dyDescent="0.3">
      <c r="A11452" s="6">
        <v>28105</v>
      </c>
      <c r="B11452" s="6" t="s">
        <v>35620</v>
      </c>
      <c r="C11452" s="6" t="s">
        <v>35621</v>
      </c>
      <c r="D11452" s="6">
        <v>5</v>
      </c>
      <c r="E11452" s="6">
        <v>10</v>
      </c>
      <c r="F11452" s="6"/>
      <c r="G11452" s="6">
        <v>500</v>
      </c>
      <c r="H11452" s="6">
        <v>265</v>
      </c>
      <c r="I11452" s="6"/>
      <c r="J11452" s="6">
        <v>1</v>
      </c>
      <c r="K11452" s="6">
        <v>1</v>
      </c>
      <c r="L11452" s="6" t="s">
        <v>12977</v>
      </c>
      <c r="M11452" s="6">
        <v>56</v>
      </c>
      <c r="N11452" s="6" t="e">
        <f>VLOOKUP(A11452,web_archive!D:AB,18,FALSE)</f>
        <v>#N/A</v>
      </c>
      <c r="O11452" s="6">
        <v>2</v>
      </c>
      <c r="P11452" s="6">
        <v>34</v>
      </c>
      <c r="Q11452" s="6">
        <v>4</v>
      </c>
      <c r="R11452" s="6">
        <v>100</v>
      </c>
      <c r="S11452" s="6">
        <v>1</v>
      </c>
      <c r="T11452" s="6">
        <v>7</v>
      </c>
      <c r="U11452" s="6" t="s">
        <v>12299</v>
      </c>
      <c r="V11452" s="6" t="s">
        <v>12299</v>
      </c>
      <c r="W11452" s="6" t="s">
        <v>12299</v>
      </c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</row>
    <row r="11453" spans="1:33" x14ac:dyDescent="0.3">
      <c r="A11453" s="6">
        <v>28106</v>
      </c>
      <c r="B11453" s="6" t="s">
        <v>35622</v>
      </c>
      <c r="C11453" s="6" t="s">
        <v>35623</v>
      </c>
      <c r="D11453" s="6">
        <v>5</v>
      </c>
      <c r="E11453" s="6">
        <v>20</v>
      </c>
      <c r="F11453" s="6"/>
      <c r="G11453" s="6">
        <v>2000</v>
      </c>
      <c r="H11453" s="6">
        <v>200</v>
      </c>
      <c r="I11453" s="6"/>
      <c r="J11453" s="6">
        <v>1</v>
      </c>
      <c r="K11453" s="6">
        <v>2</v>
      </c>
      <c r="L11453" s="6" t="s">
        <v>12977</v>
      </c>
      <c r="M11453" s="6">
        <v>63</v>
      </c>
      <c r="N11453" s="6" t="e">
        <f>VLOOKUP(A11453,web_archive!D:AB,18,FALSE)</f>
        <v>#N/A</v>
      </c>
      <c r="O11453" s="6">
        <v>2</v>
      </c>
      <c r="P11453" s="6">
        <v>34</v>
      </c>
      <c r="Q11453" s="6">
        <v>3</v>
      </c>
      <c r="R11453" s="6">
        <v>70</v>
      </c>
      <c r="S11453" s="6">
        <v>1</v>
      </c>
      <c r="T11453" s="6">
        <v>7</v>
      </c>
      <c r="U11453" s="6" t="s">
        <v>12948</v>
      </c>
      <c r="V11453" s="6" t="s">
        <v>13262</v>
      </c>
      <c r="W11453" s="6" t="s">
        <v>13889</v>
      </c>
      <c r="X11453" s="6" t="s">
        <v>12368</v>
      </c>
      <c r="Y11453" s="6" t="s">
        <v>12299</v>
      </c>
      <c r="Z11453" s="6" t="s">
        <v>12299</v>
      </c>
      <c r="AA11453" s="6"/>
      <c r="AB11453" s="6"/>
      <c r="AC11453" s="6"/>
      <c r="AD11453" s="6"/>
      <c r="AE11453" s="6"/>
      <c r="AF11453" s="6"/>
      <c r="AG11453" s="6"/>
    </row>
    <row r="11454" spans="1:33" x14ac:dyDescent="0.3">
      <c r="A11454" s="6">
        <v>28107</v>
      </c>
      <c r="B11454" s="6" t="s">
        <v>35624</v>
      </c>
      <c r="C11454" s="6" t="s">
        <v>35625</v>
      </c>
      <c r="D11454" s="6">
        <v>5</v>
      </c>
      <c r="E11454" s="6">
        <v>20</v>
      </c>
      <c r="F11454" s="6"/>
      <c r="G11454" s="6">
        <v>2500</v>
      </c>
      <c r="H11454" s="6">
        <v>250</v>
      </c>
      <c r="I11454" s="6"/>
      <c r="J11454" s="6">
        <v>1</v>
      </c>
      <c r="K11454" s="6">
        <v>1</v>
      </c>
      <c r="L11454" s="6" t="s">
        <v>12977</v>
      </c>
      <c r="M11454" s="6">
        <v>63</v>
      </c>
      <c r="N11454" s="6" t="e">
        <f>VLOOKUP(A11454,web_archive!D:AB,18,FALSE)</f>
        <v>#N/A</v>
      </c>
      <c r="O11454" s="6">
        <v>2</v>
      </c>
      <c r="P11454" s="6">
        <v>34</v>
      </c>
      <c r="Q11454" s="6">
        <v>4</v>
      </c>
      <c r="R11454" s="6">
        <v>160</v>
      </c>
      <c r="S11454" s="6">
        <v>1</v>
      </c>
      <c r="T11454" s="6">
        <v>7</v>
      </c>
      <c r="U11454" s="6" t="s">
        <v>13163</v>
      </c>
      <c r="V11454" s="6" t="s">
        <v>13164</v>
      </c>
      <c r="W11454" s="6" t="s">
        <v>12360</v>
      </c>
      <c r="X11454" s="6" t="s">
        <v>28950</v>
      </c>
      <c r="Y11454" s="6" t="s">
        <v>12368</v>
      </c>
      <c r="Z11454" s="6" t="s">
        <v>12299</v>
      </c>
      <c r="AA11454" s="6" t="s">
        <v>12299</v>
      </c>
      <c r="AB11454" s="6"/>
      <c r="AC11454" s="6"/>
      <c r="AD11454" s="6"/>
      <c r="AE11454" s="6"/>
      <c r="AF11454" s="6"/>
      <c r="AG11454" s="6"/>
    </row>
    <row r="11455" spans="1:33" x14ac:dyDescent="0.3">
      <c r="A11455" s="6">
        <v>28110</v>
      </c>
      <c r="B11455" s="6" t="s">
        <v>35626</v>
      </c>
      <c r="C11455" s="6" t="s">
        <v>35627</v>
      </c>
      <c r="D11455" s="6">
        <v>5</v>
      </c>
      <c r="E11455" s="6">
        <v>20</v>
      </c>
      <c r="F11455" s="6"/>
      <c r="G11455" s="6">
        <v>1000</v>
      </c>
      <c r="H11455" s="6">
        <v>190</v>
      </c>
      <c r="I11455" s="6"/>
      <c r="J11455" s="6">
        <v>1</v>
      </c>
      <c r="K11455" s="6">
        <v>1</v>
      </c>
      <c r="L11455" s="6" t="s">
        <v>12977</v>
      </c>
      <c r="M11455" s="6">
        <v>63</v>
      </c>
      <c r="N11455" s="6" t="e">
        <f>VLOOKUP(A11455,web_archive!D:AB,18,FALSE)</f>
        <v>#N/A</v>
      </c>
      <c r="O11455" s="6">
        <v>2</v>
      </c>
      <c r="P11455" s="6">
        <v>34</v>
      </c>
      <c r="Q11455" s="6">
        <v>3</v>
      </c>
      <c r="R11455" s="6">
        <v>1</v>
      </c>
      <c r="S11455" s="6">
        <v>1</v>
      </c>
      <c r="T11455" s="6">
        <v>7</v>
      </c>
      <c r="U11455" s="6" t="s">
        <v>13138</v>
      </c>
      <c r="V11455" s="6" t="s">
        <v>14304</v>
      </c>
      <c r="W11455" s="6" t="s">
        <v>14305</v>
      </c>
      <c r="X11455" s="6" t="s">
        <v>12299</v>
      </c>
      <c r="Y11455" s="6" t="s">
        <v>12299</v>
      </c>
      <c r="Z11455" s="6"/>
      <c r="AA11455" s="6"/>
      <c r="AB11455" s="6"/>
      <c r="AC11455" s="6"/>
      <c r="AD11455" s="6"/>
      <c r="AE11455" s="6"/>
      <c r="AF11455" s="6"/>
      <c r="AG11455" s="6"/>
    </row>
    <row r="11456" spans="1:33" x14ac:dyDescent="0.3">
      <c r="A11456" s="6" t="s">
        <v>12401</v>
      </c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 t="e">
        <f>VLOOKUP(A11456,web_archive!D:AB,18,FALSE)</f>
        <v>#N/A</v>
      </c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</row>
    <row r="11457" spans="1:41" x14ac:dyDescent="0.3">
      <c r="A11457" s="6" t="s">
        <v>35628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 t="e">
        <f>VLOOKUP(A11457,web_archive!D:AB,18,FALSE)</f>
        <v>#N/A</v>
      </c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  <c r="AI11457" s="6"/>
      <c r="AJ11457" s="6"/>
      <c r="AK11457" s="6"/>
      <c r="AL11457" s="6"/>
      <c r="AM11457" s="6"/>
      <c r="AN11457" s="6"/>
      <c r="AO11457" s="6"/>
    </row>
    <row r="11458" spans="1:41" x14ac:dyDescent="0.3">
      <c r="A11458" s="6" t="s">
        <v>12401</v>
      </c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 t="e">
        <f>VLOOKUP(A11458,web_archive!D:AB,18,FALSE)</f>
        <v>#N/A</v>
      </c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  <c r="AI11458" s="6"/>
      <c r="AJ11458" s="6"/>
      <c r="AK11458" s="6"/>
      <c r="AL11458" s="6"/>
      <c r="AM11458" s="6"/>
      <c r="AN11458" s="6"/>
      <c r="AO11458" s="6"/>
    </row>
    <row r="11459" spans="1:41" x14ac:dyDescent="0.3">
      <c r="A11459" s="6">
        <v>28200</v>
      </c>
      <c r="B11459" s="6" t="s">
        <v>35629</v>
      </c>
      <c r="C11459" s="6" t="s">
        <v>35630</v>
      </c>
      <c r="D11459" s="6">
        <v>5</v>
      </c>
      <c r="E11459" s="6">
        <v>2700000</v>
      </c>
      <c r="F11459" s="6"/>
      <c r="G11459" s="6">
        <v>2400</v>
      </c>
      <c r="H11459" s="6">
        <v>410</v>
      </c>
      <c r="I11459" s="6"/>
      <c r="J11459" s="6">
        <v>9</v>
      </c>
      <c r="K11459" s="6">
        <v>1</v>
      </c>
      <c r="L11459" s="6" t="s">
        <v>25402</v>
      </c>
      <c r="M11459" s="6">
        <v>63</v>
      </c>
      <c r="N11459" s="6" t="e">
        <f>VLOOKUP(A11459,web_archive!D:AB,18,FALSE)</f>
        <v>#N/A</v>
      </c>
      <c r="O11459" s="6">
        <v>2</v>
      </c>
      <c r="P11459" s="6">
        <v>34</v>
      </c>
      <c r="Q11459" s="6">
        <v>4</v>
      </c>
      <c r="R11459" s="6">
        <v>110</v>
      </c>
      <c r="S11459" s="6">
        <v>1</v>
      </c>
      <c r="T11459" s="6">
        <v>21</v>
      </c>
      <c r="U11459" s="6" t="s">
        <v>12299</v>
      </c>
      <c r="V11459" s="6" t="s">
        <v>12299</v>
      </c>
      <c r="W11459" s="6" t="s">
        <v>12299</v>
      </c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  <c r="AI11459" s="6"/>
      <c r="AJ11459" s="6"/>
      <c r="AK11459" s="6"/>
      <c r="AL11459" s="6"/>
      <c r="AM11459" s="6"/>
      <c r="AN11459" s="6"/>
      <c r="AO11459" s="6"/>
    </row>
    <row r="11460" spans="1:41" x14ac:dyDescent="0.3">
      <c r="A11460" s="6">
        <v>28201</v>
      </c>
      <c r="B11460" s="6" t="s">
        <v>35631</v>
      </c>
      <c r="C11460" s="6" t="s">
        <v>18622</v>
      </c>
      <c r="D11460" s="6">
        <v>5</v>
      </c>
      <c r="E11460" s="6">
        <v>2800000</v>
      </c>
      <c r="F11460" s="6"/>
      <c r="G11460" s="6">
        <v>2000</v>
      </c>
      <c r="H11460" s="6">
        <v>480</v>
      </c>
      <c r="I11460" s="6"/>
      <c r="J11460" s="6">
        <v>9</v>
      </c>
      <c r="K11460" s="6">
        <v>0</v>
      </c>
      <c r="L11460" s="6" t="s">
        <v>25402</v>
      </c>
      <c r="M11460" s="6">
        <v>63</v>
      </c>
      <c r="N11460" s="6" t="e">
        <f>VLOOKUP(A11460,web_archive!D:AB,18,FALSE)</f>
        <v>#N/A</v>
      </c>
      <c r="O11460" s="6">
        <v>2</v>
      </c>
      <c r="P11460" s="6">
        <v>34</v>
      </c>
      <c r="Q11460" s="6">
        <v>4</v>
      </c>
      <c r="R11460" s="6">
        <v>141</v>
      </c>
      <c r="S11460" s="6">
        <v>1</v>
      </c>
      <c r="T11460" s="6">
        <v>21</v>
      </c>
      <c r="U11460" s="6" t="s">
        <v>12702</v>
      </c>
      <c r="V11460" s="6" t="s">
        <v>12945</v>
      </c>
      <c r="W11460" s="6">
        <v>1</v>
      </c>
      <c r="X11460" s="6" t="s">
        <v>12370</v>
      </c>
      <c r="Y11460" s="6" t="s">
        <v>12299</v>
      </c>
      <c r="Z11460" s="6" t="s">
        <v>12299</v>
      </c>
      <c r="AA11460" s="6"/>
      <c r="AB11460" s="6"/>
      <c r="AC11460" s="6"/>
      <c r="AD11460" s="6"/>
      <c r="AE11460" s="6"/>
      <c r="AF11460" s="6"/>
      <c r="AG11460" s="6"/>
      <c r="AH11460" s="6"/>
      <c r="AI11460" s="6"/>
      <c r="AJ11460" s="6"/>
      <c r="AK11460" s="6"/>
      <c r="AL11460" s="6"/>
      <c r="AM11460" s="6"/>
      <c r="AN11460" s="6"/>
      <c r="AO11460" s="6"/>
    </row>
    <row r="11461" spans="1:41" x14ac:dyDescent="0.3">
      <c r="A11461" s="6">
        <v>28202</v>
      </c>
      <c r="B11461" s="6" t="s">
        <v>35632</v>
      </c>
      <c r="C11461" s="6" t="s">
        <v>18622</v>
      </c>
      <c r="D11461" s="6">
        <v>5</v>
      </c>
      <c r="E11461" s="6">
        <v>2800000</v>
      </c>
      <c r="F11461" s="6"/>
      <c r="G11461" s="6">
        <v>2000</v>
      </c>
      <c r="H11461" s="6">
        <v>480</v>
      </c>
      <c r="I11461" s="6"/>
      <c r="J11461" s="6">
        <v>9</v>
      </c>
      <c r="K11461" s="6">
        <v>1</v>
      </c>
      <c r="L11461" s="6" t="s">
        <v>25402</v>
      </c>
      <c r="M11461" s="6">
        <v>63</v>
      </c>
      <c r="N11461" s="6" t="e">
        <f>VLOOKUP(A11461,web_archive!D:AB,18,FALSE)</f>
        <v>#N/A</v>
      </c>
      <c r="O11461" s="6">
        <v>2</v>
      </c>
      <c r="P11461" s="6">
        <v>34</v>
      </c>
      <c r="Q11461" s="6">
        <v>4</v>
      </c>
      <c r="R11461" s="6">
        <v>141</v>
      </c>
      <c r="S11461" s="6">
        <v>1</v>
      </c>
      <c r="T11461" s="6">
        <v>21</v>
      </c>
      <c r="U11461" s="6" t="s">
        <v>12702</v>
      </c>
      <c r="V11461" s="6" t="s">
        <v>12945</v>
      </c>
      <c r="W11461" s="6">
        <v>1</v>
      </c>
      <c r="X11461" s="6" t="s">
        <v>12370</v>
      </c>
      <c r="Y11461" s="6" t="s">
        <v>12299</v>
      </c>
      <c r="Z11461" s="6" t="s">
        <v>12299</v>
      </c>
      <c r="AA11461" s="6"/>
      <c r="AB11461" s="6"/>
      <c r="AC11461" s="6"/>
      <c r="AD11461" s="6"/>
      <c r="AE11461" s="6"/>
      <c r="AF11461" s="6"/>
      <c r="AG11461" s="6"/>
      <c r="AH11461" s="6"/>
      <c r="AI11461" s="6"/>
      <c r="AJ11461" s="6"/>
      <c r="AK11461" s="6"/>
      <c r="AL11461" s="6"/>
      <c r="AM11461" s="6"/>
      <c r="AN11461" s="6"/>
      <c r="AO11461" s="6"/>
    </row>
    <row r="11462" spans="1:41" x14ac:dyDescent="0.3">
      <c r="A11462" s="6">
        <v>28203</v>
      </c>
      <c r="B11462" s="6" t="s">
        <v>35633</v>
      </c>
      <c r="C11462" s="6" t="s">
        <v>35634</v>
      </c>
      <c r="D11462" s="6">
        <v>5</v>
      </c>
      <c r="E11462" s="6">
        <v>0</v>
      </c>
      <c r="F11462" s="6"/>
      <c r="G11462" s="6">
        <v>0</v>
      </c>
      <c r="H11462" s="6">
        <v>50</v>
      </c>
      <c r="I11462" s="6"/>
      <c r="J11462" s="6">
        <v>9</v>
      </c>
      <c r="K11462" s="6">
        <v>0</v>
      </c>
      <c r="L11462" s="6" t="s">
        <v>14863</v>
      </c>
      <c r="M11462" s="6">
        <v>63</v>
      </c>
      <c r="N11462" s="6" t="e">
        <f>VLOOKUP(A11462,web_archive!D:AB,18,FALSE)</f>
        <v>#N/A</v>
      </c>
      <c r="O11462" s="6">
        <v>2</v>
      </c>
      <c r="P11462" s="6">
        <v>34</v>
      </c>
      <c r="Q11462" s="6">
        <v>3</v>
      </c>
      <c r="R11462" s="6">
        <v>80</v>
      </c>
      <c r="S11462" s="6">
        <v>1</v>
      </c>
      <c r="T11462" s="6">
        <v>18</v>
      </c>
      <c r="U11462" s="6" t="s">
        <v>12858</v>
      </c>
      <c r="V11462" s="6" t="s">
        <v>17714</v>
      </c>
      <c r="W11462" s="6" t="s">
        <v>17568</v>
      </c>
      <c r="X11462" s="6" t="s">
        <v>35635</v>
      </c>
      <c r="Y11462" s="6" t="s">
        <v>12549</v>
      </c>
      <c r="Z11462" s="6" t="s">
        <v>13417</v>
      </c>
      <c r="AA11462" s="6" t="s">
        <v>12551</v>
      </c>
      <c r="AB11462" s="6" t="s">
        <v>35636</v>
      </c>
      <c r="AC11462" s="6" t="s">
        <v>25436</v>
      </c>
      <c r="AD11462" s="6" t="s">
        <v>35637</v>
      </c>
      <c r="AE11462" s="6" t="s">
        <v>12549</v>
      </c>
      <c r="AF11462" s="6" t="s">
        <v>13251</v>
      </c>
      <c r="AG11462" s="6" t="s">
        <v>12551</v>
      </c>
      <c r="AH11462" s="6" t="s">
        <v>12825</v>
      </c>
      <c r="AI11462" s="6" t="s">
        <v>12368</v>
      </c>
      <c r="AJ11462" s="6" t="s">
        <v>12299</v>
      </c>
      <c r="AK11462" s="6" t="s">
        <v>12299</v>
      </c>
      <c r="AL11462" s="6"/>
      <c r="AM11462" s="6"/>
      <c r="AN11462" s="6"/>
      <c r="AO11462" s="6"/>
    </row>
    <row r="11463" spans="1:41" x14ac:dyDescent="0.3">
      <c r="A11463" s="6">
        <v>28204</v>
      </c>
      <c r="B11463" s="6" t="s">
        <v>35638</v>
      </c>
      <c r="C11463" s="6" t="s">
        <v>35639</v>
      </c>
      <c r="D11463" s="6">
        <v>5</v>
      </c>
      <c r="E11463" s="6">
        <v>0</v>
      </c>
      <c r="F11463" s="6"/>
      <c r="G11463" s="6">
        <v>0</v>
      </c>
      <c r="H11463" s="6">
        <v>100</v>
      </c>
      <c r="I11463" s="6"/>
      <c r="J11463" s="6">
        <v>9</v>
      </c>
      <c r="K11463" s="6">
        <v>0</v>
      </c>
      <c r="L11463" s="6" t="s">
        <v>14863</v>
      </c>
      <c r="M11463" s="6">
        <v>63</v>
      </c>
      <c r="N11463" s="6" t="e">
        <f>VLOOKUP(A11463,web_archive!D:AB,18,FALSE)</f>
        <v>#N/A</v>
      </c>
      <c r="O11463" s="6">
        <v>2</v>
      </c>
      <c r="P11463" s="6">
        <v>34</v>
      </c>
      <c r="Q11463" s="6">
        <v>3</v>
      </c>
      <c r="R11463" s="6">
        <v>80</v>
      </c>
      <c r="S11463" s="6">
        <v>1</v>
      </c>
      <c r="T11463" s="6">
        <v>20</v>
      </c>
      <c r="U11463" s="6" t="s">
        <v>12858</v>
      </c>
      <c r="V11463" s="6" t="s">
        <v>25454</v>
      </c>
      <c r="W11463" s="6" t="s">
        <v>12904</v>
      </c>
      <c r="X11463" s="6" t="s">
        <v>12549</v>
      </c>
      <c r="Y11463" s="6" t="s">
        <v>13417</v>
      </c>
      <c r="Z11463" s="6" t="s">
        <v>12551</v>
      </c>
      <c r="AA11463" s="6" t="s">
        <v>14198</v>
      </c>
      <c r="AB11463" s="6" t="s">
        <v>12549</v>
      </c>
      <c r="AC11463" s="6" t="s">
        <v>13251</v>
      </c>
      <c r="AD11463" s="6" t="s">
        <v>12551</v>
      </c>
      <c r="AE11463" s="6" t="s">
        <v>35640</v>
      </c>
      <c r="AF11463" s="6" t="s">
        <v>25452</v>
      </c>
      <c r="AG11463" s="6">
        <v>100</v>
      </c>
      <c r="AH11463" s="6" t="s">
        <v>17590</v>
      </c>
      <c r="AI11463" s="6">
        <v>30</v>
      </c>
      <c r="AJ11463" s="6">
        <v>6000</v>
      </c>
      <c r="AK11463" s="6" t="s">
        <v>12682</v>
      </c>
      <c r="AL11463" s="6" t="s">
        <v>25453</v>
      </c>
      <c r="AM11463" s="6" t="s">
        <v>12368</v>
      </c>
      <c r="AN11463" s="6" t="s">
        <v>12299</v>
      </c>
      <c r="AO11463" s="6" t="s">
        <v>12299</v>
      </c>
    </row>
    <row r="11464" spans="1:41" x14ac:dyDescent="0.3">
      <c r="A11464" s="6" t="s">
        <v>12401</v>
      </c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 t="e">
        <f>VLOOKUP(A11464,web_archive!D:AB,18,FALSE)</f>
        <v>#N/A</v>
      </c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  <c r="AI11464" s="6"/>
      <c r="AJ11464" s="6"/>
      <c r="AK11464" s="6"/>
      <c r="AL11464" s="6"/>
      <c r="AM11464" s="6"/>
      <c r="AN11464" s="6"/>
      <c r="AO11464" s="6"/>
    </row>
    <row r="11465" spans="1:41" x14ac:dyDescent="0.3">
      <c r="A11465" s="6" t="s">
        <v>35641</v>
      </c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 t="e">
        <f>VLOOKUP(A11465,web_archive!D:AB,18,FALSE)</f>
        <v>#N/A</v>
      </c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  <c r="AH11465" s="6"/>
      <c r="AI11465" s="6"/>
      <c r="AJ11465" s="6"/>
      <c r="AK11465" s="6"/>
      <c r="AL11465" s="6"/>
      <c r="AM11465" s="6"/>
      <c r="AN11465" s="6"/>
      <c r="AO11465" s="6"/>
    </row>
    <row r="11466" spans="1:41" x14ac:dyDescent="0.3">
      <c r="A11466" s="6" t="s">
        <v>12401</v>
      </c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 t="e">
        <f>VLOOKUP(A11466,web_archive!D:AB,18,FALSE)</f>
        <v>#N/A</v>
      </c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  <c r="AI11466" s="6"/>
      <c r="AJ11466" s="6"/>
      <c r="AK11466" s="6"/>
      <c r="AL11466" s="6"/>
      <c r="AM11466" s="6"/>
      <c r="AN11466" s="6"/>
      <c r="AO11466" s="6"/>
    </row>
    <row r="11467" spans="1:41" x14ac:dyDescent="0.3">
      <c r="A11467" s="6">
        <v>28302</v>
      </c>
      <c r="B11467" s="6" t="s">
        <v>35642</v>
      </c>
      <c r="C11467" s="6" t="s">
        <v>10376</v>
      </c>
      <c r="D11467" s="6">
        <v>4</v>
      </c>
      <c r="E11467" s="6">
        <v>20</v>
      </c>
      <c r="F11467" s="6"/>
      <c r="G11467" s="6">
        <v>500</v>
      </c>
      <c r="H11467" s="6"/>
      <c r="I11467" s="6">
        <v>1</v>
      </c>
      <c r="J11467" s="6"/>
      <c r="K11467" s="6">
        <v>1</v>
      </c>
      <c r="L11467" s="6" t="s">
        <v>14571</v>
      </c>
      <c r="M11467" s="6">
        <v>18</v>
      </c>
      <c r="N11467" s="6" t="e">
        <f>VLOOKUP(A11467,web_archive!D:AB,18,FALSE)</f>
        <v>#N/A</v>
      </c>
      <c r="O11467" s="6">
        <v>2</v>
      </c>
      <c r="P11467" s="6">
        <v>136</v>
      </c>
      <c r="Q11467" s="6"/>
      <c r="R11467" s="6">
        <v>1</v>
      </c>
      <c r="S11467" s="6">
        <v>0</v>
      </c>
      <c r="T11467" s="6">
        <v>0</v>
      </c>
      <c r="U11467" s="6" t="s">
        <v>14525</v>
      </c>
      <c r="V11467" s="6" t="s">
        <v>13482</v>
      </c>
      <c r="W11467" s="6" t="s">
        <v>13526</v>
      </c>
      <c r="X11467" s="6" t="s">
        <v>12491</v>
      </c>
      <c r="Y11467" s="6" t="s">
        <v>12299</v>
      </c>
      <c r="Z11467" s="6" t="s">
        <v>12299</v>
      </c>
      <c r="AA11467" s="6"/>
      <c r="AB11467" s="6"/>
      <c r="AC11467" s="6"/>
      <c r="AD11467" s="6"/>
      <c r="AE11467" s="6"/>
      <c r="AF11467" s="6"/>
      <c r="AG11467" s="6"/>
      <c r="AH11467" s="6"/>
      <c r="AI11467" s="6"/>
      <c r="AJ11467" s="6"/>
      <c r="AK11467" s="6"/>
      <c r="AL11467" s="6"/>
      <c r="AM11467" s="6"/>
      <c r="AN11467" s="6"/>
      <c r="AO11467" s="6"/>
    </row>
    <row r="11468" spans="1:41" x14ac:dyDescent="0.3">
      <c r="A11468" s="6">
        <v>28303</v>
      </c>
      <c r="B11468" s="6" t="s">
        <v>35643</v>
      </c>
      <c r="C11468" s="6" t="s">
        <v>10380</v>
      </c>
      <c r="D11468" s="6">
        <v>4</v>
      </c>
      <c r="E11468" s="6">
        <v>20</v>
      </c>
      <c r="F11468" s="6"/>
      <c r="G11468" s="6">
        <v>500</v>
      </c>
      <c r="H11468" s="6"/>
      <c r="I11468" s="6">
        <v>1</v>
      </c>
      <c r="J11468" s="6"/>
      <c r="K11468" s="6">
        <v>1</v>
      </c>
      <c r="L11468" s="6" t="s">
        <v>14571</v>
      </c>
      <c r="M11468" s="6">
        <v>18</v>
      </c>
      <c r="N11468" s="6" t="e">
        <f>VLOOKUP(A11468,web_archive!D:AB,18,FALSE)</f>
        <v>#N/A</v>
      </c>
      <c r="O11468" s="6">
        <v>2</v>
      </c>
      <c r="P11468" s="6">
        <v>136</v>
      </c>
      <c r="Q11468" s="6"/>
      <c r="R11468" s="6">
        <v>1</v>
      </c>
      <c r="S11468" s="6">
        <v>0</v>
      </c>
      <c r="T11468" s="6">
        <v>0</v>
      </c>
      <c r="U11468" s="6" t="s">
        <v>14525</v>
      </c>
      <c r="V11468" s="6" t="s">
        <v>13062</v>
      </c>
      <c r="W11468" s="6" t="s">
        <v>15437</v>
      </c>
      <c r="X11468" s="6" t="s">
        <v>12489</v>
      </c>
      <c r="Y11468" s="6" t="s">
        <v>12299</v>
      </c>
      <c r="Z11468" s="6" t="s">
        <v>12299</v>
      </c>
      <c r="AA11468" s="6"/>
      <c r="AB11468" s="6"/>
      <c r="AC11468" s="6"/>
      <c r="AD11468" s="6"/>
      <c r="AE11468" s="6"/>
      <c r="AF11468" s="6"/>
      <c r="AG11468" s="6"/>
      <c r="AH11468" s="6"/>
      <c r="AI11468" s="6"/>
      <c r="AJ11468" s="6"/>
      <c r="AK11468" s="6"/>
      <c r="AL11468" s="6"/>
      <c r="AM11468" s="6"/>
      <c r="AN11468" s="6"/>
      <c r="AO11468" s="6"/>
    </row>
    <row r="11469" spans="1:41" x14ac:dyDescent="0.3">
      <c r="A11469" s="6">
        <v>28304</v>
      </c>
      <c r="B11469" s="6" t="s">
        <v>35644</v>
      </c>
      <c r="C11469" s="6" t="s">
        <v>10384</v>
      </c>
      <c r="D11469" s="6">
        <v>4</v>
      </c>
      <c r="E11469" s="6">
        <v>20</v>
      </c>
      <c r="F11469" s="6"/>
      <c r="G11469" s="6">
        <v>500</v>
      </c>
      <c r="H11469" s="6"/>
      <c r="I11469" s="6">
        <v>1</v>
      </c>
      <c r="J11469" s="6"/>
      <c r="K11469" s="6">
        <v>1</v>
      </c>
      <c r="L11469" s="6" t="s">
        <v>14571</v>
      </c>
      <c r="M11469" s="6">
        <v>18</v>
      </c>
      <c r="N11469" s="6" t="e">
        <f>VLOOKUP(A11469,web_archive!D:AB,18,FALSE)</f>
        <v>#N/A</v>
      </c>
      <c r="O11469" s="6">
        <v>2</v>
      </c>
      <c r="P11469" s="6">
        <v>136</v>
      </c>
      <c r="Q11469" s="6"/>
      <c r="R11469" s="6">
        <v>1</v>
      </c>
      <c r="S11469" s="6">
        <v>0</v>
      </c>
      <c r="T11469" s="6">
        <v>0</v>
      </c>
      <c r="U11469" s="6" t="s">
        <v>14525</v>
      </c>
      <c r="V11469" s="6" t="s">
        <v>14397</v>
      </c>
      <c r="W11469" s="6" t="s">
        <v>12868</v>
      </c>
      <c r="X11469" s="6" t="s">
        <v>12491</v>
      </c>
      <c r="Y11469" s="6" t="s">
        <v>12299</v>
      </c>
      <c r="Z11469" s="6" t="s">
        <v>12299</v>
      </c>
      <c r="AA11469" s="6"/>
      <c r="AB11469" s="6"/>
      <c r="AC11469" s="6"/>
      <c r="AD11469" s="6"/>
      <c r="AE11469" s="6"/>
      <c r="AF11469" s="6"/>
      <c r="AG11469" s="6"/>
      <c r="AH11469" s="6"/>
      <c r="AI11469" s="6"/>
      <c r="AJ11469" s="6"/>
      <c r="AK11469" s="6"/>
      <c r="AL11469" s="6"/>
      <c r="AM11469" s="6"/>
      <c r="AN11469" s="6"/>
      <c r="AO11469" s="6"/>
    </row>
    <row r="11470" spans="1:41" x14ac:dyDescent="0.3">
      <c r="A11470" s="6">
        <v>28305</v>
      </c>
      <c r="B11470" s="6" t="s">
        <v>35645</v>
      </c>
      <c r="C11470" s="6" t="s">
        <v>10388</v>
      </c>
      <c r="D11470" s="6">
        <v>4</v>
      </c>
      <c r="E11470" s="6">
        <v>20</v>
      </c>
      <c r="F11470" s="6"/>
      <c r="G11470" s="6">
        <v>500</v>
      </c>
      <c r="H11470" s="6"/>
      <c r="I11470" s="6">
        <v>1</v>
      </c>
      <c r="J11470" s="6"/>
      <c r="K11470" s="6">
        <v>1</v>
      </c>
      <c r="L11470" s="6" t="s">
        <v>14571</v>
      </c>
      <c r="M11470" s="6">
        <v>18</v>
      </c>
      <c r="N11470" s="6" t="e">
        <f>VLOOKUP(A11470,web_archive!D:AB,18,FALSE)</f>
        <v>#N/A</v>
      </c>
      <c r="O11470" s="6">
        <v>2</v>
      </c>
      <c r="P11470" s="6">
        <v>136</v>
      </c>
      <c r="Q11470" s="6"/>
      <c r="R11470" s="6">
        <v>1</v>
      </c>
      <c r="S11470" s="6">
        <v>0</v>
      </c>
      <c r="T11470" s="6">
        <v>0</v>
      </c>
      <c r="U11470" s="6" t="s">
        <v>14525</v>
      </c>
      <c r="V11470" s="6" t="s">
        <v>13470</v>
      </c>
      <c r="W11470" s="6" t="s">
        <v>15438</v>
      </c>
      <c r="X11470" s="6" t="s">
        <v>12489</v>
      </c>
      <c r="Y11470" s="6" t="s">
        <v>12299</v>
      </c>
      <c r="Z11470" s="6" t="s">
        <v>12299</v>
      </c>
      <c r="AA11470" s="6"/>
      <c r="AB11470" s="6"/>
      <c r="AC11470" s="6"/>
      <c r="AD11470" s="6"/>
      <c r="AE11470" s="6"/>
      <c r="AF11470" s="6"/>
      <c r="AG11470" s="6"/>
      <c r="AH11470" s="6"/>
      <c r="AI11470" s="6"/>
      <c r="AJ11470" s="6"/>
      <c r="AK11470" s="6"/>
      <c r="AL11470" s="6"/>
      <c r="AM11470" s="6"/>
      <c r="AN11470" s="6"/>
      <c r="AO11470" s="6"/>
    </row>
    <row r="11471" spans="1:41" x14ac:dyDescent="0.3">
      <c r="A11471" s="6">
        <v>28306</v>
      </c>
      <c r="B11471" s="6" t="s">
        <v>35646</v>
      </c>
      <c r="C11471" s="6" t="s">
        <v>35647</v>
      </c>
      <c r="D11471" s="6">
        <v>4</v>
      </c>
      <c r="E11471" s="6">
        <v>20</v>
      </c>
      <c r="F11471" s="6"/>
      <c r="G11471" s="6">
        <v>100</v>
      </c>
      <c r="H11471" s="6"/>
      <c r="I11471" s="6">
        <v>5</v>
      </c>
      <c r="J11471" s="6"/>
      <c r="K11471" s="6">
        <v>0</v>
      </c>
      <c r="L11471" s="6" t="s">
        <v>12295</v>
      </c>
      <c r="M11471" s="6">
        <v>63</v>
      </c>
      <c r="N11471" s="6" t="e">
        <f>VLOOKUP(A11471,web_archive!D:AB,18,FALSE)</f>
        <v>#N/A</v>
      </c>
      <c r="O11471" s="6">
        <v>2</v>
      </c>
      <c r="P11471" s="6">
        <v>136</v>
      </c>
      <c r="Q11471" s="6"/>
      <c r="R11471" s="6">
        <v>1</v>
      </c>
      <c r="S11471" s="6">
        <v>0</v>
      </c>
      <c r="T11471" s="6"/>
      <c r="U11471" s="6" t="s">
        <v>12841</v>
      </c>
      <c r="V11471" s="6" t="s">
        <v>14526</v>
      </c>
      <c r="W11471" s="6" t="s">
        <v>14337</v>
      </c>
      <c r="X11471" s="6" t="s">
        <v>14254</v>
      </c>
      <c r="Y11471" s="6">
        <v>5</v>
      </c>
      <c r="Z11471" s="6" t="s">
        <v>12413</v>
      </c>
      <c r="AA11471" s="6" t="s">
        <v>12299</v>
      </c>
      <c r="AB11471" s="6" t="s">
        <v>12299</v>
      </c>
      <c r="AC11471" s="6"/>
      <c r="AD11471" s="6"/>
      <c r="AE11471" s="6"/>
      <c r="AF11471" s="6"/>
      <c r="AG11471" s="6"/>
      <c r="AH11471" s="6"/>
      <c r="AI11471" s="6"/>
      <c r="AJ11471" s="6"/>
      <c r="AK11471" s="6"/>
      <c r="AL11471" s="6"/>
      <c r="AM11471" s="6"/>
      <c r="AN11471" s="6"/>
      <c r="AO11471" s="6"/>
    </row>
    <row r="11472" spans="1:41" x14ac:dyDescent="0.3">
      <c r="A11472" s="6">
        <v>28315</v>
      </c>
      <c r="B11472" s="6" t="s">
        <v>35648</v>
      </c>
      <c r="C11472" s="6" t="s">
        <v>35648</v>
      </c>
      <c r="D11472" s="6">
        <v>4</v>
      </c>
      <c r="E11472" s="6">
        <v>200</v>
      </c>
      <c r="F11472" s="6"/>
      <c r="G11472" s="6">
        <v>200</v>
      </c>
      <c r="H11472" s="6"/>
      <c r="I11472" s="6"/>
      <c r="J11472" s="6"/>
      <c r="K11472" s="6">
        <v>0</v>
      </c>
      <c r="L11472" s="6" t="s">
        <v>12295</v>
      </c>
      <c r="M11472" s="6">
        <v>63</v>
      </c>
      <c r="N11472" s="6" t="e">
        <f>VLOOKUP(A11472,web_archive!D:AB,18,FALSE)</f>
        <v>#N/A</v>
      </c>
      <c r="O11472" s="6">
        <v>2</v>
      </c>
      <c r="P11472" s="6">
        <v>136</v>
      </c>
      <c r="Q11472" s="6"/>
      <c r="R11472" s="6">
        <v>1</v>
      </c>
      <c r="S11472" s="6">
        <v>0</v>
      </c>
      <c r="T11472" s="6"/>
      <c r="U11472" s="6" t="s">
        <v>12674</v>
      </c>
      <c r="V11472" s="6" t="s">
        <v>12675</v>
      </c>
      <c r="W11472" s="6" t="s">
        <v>12368</v>
      </c>
      <c r="X11472" s="6" t="s">
        <v>12299</v>
      </c>
      <c r="Y11472" s="6" t="s">
        <v>12299</v>
      </c>
      <c r="Z11472" s="6"/>
      <c r="AA11472" s="6"/>
      <c r="AB11472" s="6"/>
      <c r="AC11472" s="6"/>
      <c r="AD11472" s="6"/>
      <c r="AE11472" s="6"/>
      <c r="AF11472" s="6"/>
      <c r="AG11472" s="6"/>
      <c r="AH11472" s="6"/>
      <c r="AI11472" s="6"/>
      <c r="AJ11472" s="6"/>
      <c r="AK11472" s="6"/>
      <c r="AL11472" s="6"/>
      <c r="AM11472" s="6"/>
      <c r="AN11472" s="6"/>
      <c r="AO11472" s="6"/>
    </row>
    <row r="11473" spans="1:28" x14ac:dyDescent="0.3">
      <c r="A11473" s="6">
        <v>28316</v>
      </c>
      <c r="B11473" s="6" t="s">
        <v>35649</v>
      </c>
      <c r="C11473" s="6" t="s">
        <v>35649</v>
      </c>
      <c r="D11473" s="6">
        <v>4</v>
      </c>
      <c r="E11473" s="6">
        <v>200</v>
      </c>
      <c r="F11473" s="6"/>
      <c r="G11473" s="6">
        <v>200</v>
      </c>
      <c r="H11473" s="6"/>
      <c r="I11473" s="6"/>
      <c r="J11473" s="6"/>
      <c r="K11473" s="6">
        <v>1</v>
      </c>
      <c r="L11473" s="6" t="s">
        <v>12295</v>
      </c>
      <c r="M11473" s="6">
        <v>63</v>
      </c>
      <c r="N11473" s="6" t="e">
        <f>VLOOKUP(A11473,web_archive!D:AB,18,FALSE)</f>
        <v>#N/A</v>
      </c>
      <c r="O11473" s="6">
        <v>2</v>
      </c>
      <c r="P11473" s="6">
        <v>136</v>
      </c>
      <c r="Q11473" s="6"/>
      <c r="R11473" s="6">
        <v>1</v>
      </c>
      <c r="S11473" s="6">
        <v>0</v>
      </c>
      <c r="T11473" s="6"/>
      <c r="U11473" s="6" t="s">
        <v>12674</v>
      </c>
      <c r="V11473" s="6" t="s">
        <v>12675</v>
      </c>
      <c r="W11473" s="6" t="s">
        <v>12368</v>
      </c>
      <c r="X11473" s="6" t="s">
        <v>12299</v>
      </c>
      <c r="Y11473" s="6" t="s">
        <v>12299</v>
      </c>
      <c r="Z11473" s="6"/>
      <c r="AA11473" s="6"/>
      <c r="AB11473" s="6"/>
    </row>
    <row r="11474" spans="1:28" x14ac:dyDescent="0.3">
      <c r="A11474" s="6">
        <v>28317</v>
      </c>
      <c r="B11474" s="6" t="s">
        <v>35650</v>
      </c>
      <c r="C11474" s="6" t="s">
        <v>35650</v>
      </c>
      <c r="D11474" s="6">
        <v>4</v>
      </c>
      <c r="E11474" s="6">
        <v>200</v>
      </c>
      <c r="F11474" s="6"/>
      <c r="G11474" s="6">
        <v>200</v>
      </c>
      <c r="H11474" s="6"/>
      <c r="I11474" s="6"/>
      <c r="J11474" s="6"/>
      <c r="K11474" s="6">
        <v>0</v>
      </c>
      <c r="L11474" s="6" t="s">
        <v>12295</v>
      </c>
      <c r="M11474" s="6">
        <v>63</v>
      </c>
      <c r="N11474" s="6" t="e">
        <f>VLOOKUP(A11474,web_archive!D:AB,18,FALSE)</f>
        <v>#N/A</v>
      </c>
      <c r="O11474" s="6">
        <v>2</v>
      </c>
      <c r="P11474" s="6">
        <v>136</v>
      </c>
      <c r="Q11474" s="6"/>
      <c r="R11474" s="6">
        <v>1</v>
      </c>
      <c r="S11474" s="6">
        <v>0</v>
      </c>
      <c r="T11474" s="6"/>
      <c r="U11474" s="6" t="s">
        <v>12674</v>
      </c>
      <c r="V11474" s="6" t="s">
        <v>12675</v>
      </c>
      <c r="W11474" s="6" t="s">
        <v>12368</v>
      </c>
      <c r="X11474" s="6" t="s">
        <v>12299</v>
      </c>
      <c r="Y11474" s="6" t="s">
        <v>12299</v>
      </c>
      <c r="Z11474" s="6"/>
      <c r="AA11474" s="6"/>
      <c r="AB11474" s="6"/>
    </row>
    <row r="11475" spans="1:28" x14ac:dyDescent="0.3">
      <c r="A11475" s="6">
        <v>28318</v>
      </c>
      <c r="B11475" s="6" t="s">
        <v>35651</v>
      </c>
      <c r="C11475" s="6" t="s">
        <v>35651</v>
      </c>
      <c r="D11475" s="6">
        <v>4</v>
      </c>
      <c r="E11475" s="6">
        <v>200</v>
      </c>
      <c r="F11475" s="6"/>
      <c r="G11475" s="6">
        <v>200</v>
      </c>
      <c r="H11475" s="6"/>
      <c r="I11475" s="6"/>
      <c r="J11475" s="6"/>
      <c r="K11475" s="6">
        <v>1</v>
      </c>
      <c r="L11475" s="6" t="s">
        <v>12295</v>
      </c>
      <c r="M11475" s="6">
        <v>63</v>
      </c>
      <c r="N11475" s="6" t="e">
        <f>VLOOKUP(A11475,web_archive!D:AB,18,FALSE)</f>
        <v>#N/A</v>
      </c>
      <c r="O11475" s="6">
        <v>2</v>
      </c>
      <c r="P11475" s="6">
        <v>136</v>
      </c>
      <c r="Q11475" s="6"/>
      <c r="R11475" s="6">
        <v>1</v>
      </c>
      <c r="S11475" s="6">
        <v>0</v>
      </c>
      <c r="T11475" s="6"/>
      <c r="U11475" s="6" t="s">
        <v>12674</v>
      </c>
      <c r="V11475" s="6" t="s">
        <v>12675</v>
      </c>
      <c r="W11475" s="6" t="s">
        <v>12368</v>
      </c>
      <c r="X11475" s="6" t="s">
        <v>12299</v>
      </c>
      <c r="Y11475" s="6" t="s">
        <v>12299</v>
      </c>
      <c r="Z11475" s="6"/>
      <c r="AA11475" s="6"/>
      <c r="AB11475" s="6"/>
    </row>
    <row r="11476" spans="1:28" x14ac:dyDescent="0.3">
      <c r="A11476" s="6">
        <v>28310</v>
      </c>
      <c r="B11476" s="6" t="s">
        <v>35652</v>
      </c>
      <c r="C11476" s="6" t="s">
        <v>35653</v>
      </c>
      <c r="D11476" s="6">
        <v>4</v>
      </c>
      <c r="E11476" s="6">
        <v>10</v>
      </c>
      <c r="F11476" s="6"/>
      <c r="G11476" s="6">
        <v>100</v>
      </c>
      <c r="H11476" s="6"/>
      <c r="I11476" s="6"/>
      <c r="J11476" s="6"/>
      <c r="K11476" s="6">
        <v>0</v>
      </c>
      <c r="L11476" s="6" t="s">
        <v>12295</v>
      </c>
      <c r="M11476" s="6">
        <v>63</v>
      </c>
      <c r="N11476" s="6" t="e">
        <f>VLOOKUP(A11476,web_archive!D:AB,18,FALSE)</f>
        <v>#N/A</v>
      </c>
      <c r="O11476" s="6">
        <v>2</v>
      </c>
      <c r="P11476" s="6">
        <v>128</v>
      </c>
      <c r="Q11476" s="6"/>
      <c r="R11476" s="6">
        <v>145</v>
      </c>
      <c r="S11476" s="6">
        <v>0</v>
      </c>
      <c r="T11476" s="6"/>
      <c r="U11476" s="6" t="s">
        <v>16158</v>
      </c>
      <c r="V11476" s="6" t="s">
        <v>12368</v>
      </c>
      <c r="W11476" s="6" t="s">
        <v>12299</v>
      </c>
      <c r="X11476" s="6" t="s">
        <v>12299</v>
      </c>
      <c r="Y11476" s="6"/>
      <c r="Z11476" s="6"/>
      <c r="AA11476" s="6"/>
      <c r="AB11476" s="6"/>
    </row>
    <row r="11477" spans="1:28" x14ac:dyDescent="0.3">
      <c r="A11477" s="6">
        <v>28311</v>
      </c>
      <c r="B11477" s="6" t="s">
        <v>35654</v>
      </c>
      <c r="C11477" s="6" t="s">
        <v>35655</v>
      </c>
      <c r="D11477" s="6">
        <v>4</v>
      </c>
      <c r="E11477" s="6">
        <v>10</v>
      </c>
      <c r="F11477" s="6"/>
      <c r="G11477" s="6">
        <v>100</v>
      </c>
      <c r="H11477" s="6"/>
      <c r="I11477" s="6"/>
      <c r="J11477" s="6"/>
      <c r="K11477" s="6">
        <v>0</v>
      </c>
      <c r="L11477" s="6" t="s">
        <v>12295</v>
      </c>
      <c r="M11477" s="6">
        <v>63</v>
      </c>
      <c r="N11477" s="6" t="e">
        <f>VLOOKUP(A11477,web_archive!D:AB,18,FALSE)</f>
        <v>#N/A</v>
      </c>
      <c r="O11477" s="6">
        <v>2</v>
      </c>
      <c r="P11477" s="6">
        <v>8</v>
      </c>
      <c r="Q11477" s="6"/>
      <c r="R11477" s="6">
        <v>145</v>
      </c>
      <c r="S11477" s="6">
        <v>0</v>
      </c>
      <c r="T11477" s="6"/>
      <c r="U11477" s="6" t="s">
        <v>16152</v>
      </c>
      <c r="V11477" s="6" t="s">
        <v>12368</v>
      </c>
      <c r="W11477" s="6" t="s">
        <v>12299</v>
      </c>
      <c r="X11477" s="6" t="s">
        <v>12299</v>
      </c>
      <c r="Y11477" s="6"/>
      <c r="Z11477" s="6"/>
      <c r="AA11477" s="6"/>
      <c r="AB11477" s="6"/>
    </row>
    <row r="11478" spans="1:28" x14ac:dyDescent="0.3">
      <c r="A11478" s="6">
        <v>28321</v>
      </c>
      <c r="B11478" s="6" t="s">
        <v>35656</v>
      </c>
      <c r="C11478" s="6" t="s">
        <v>35657</v>
      </c>
      <c r="D11478" s="6">
        <v>4</v>
      </c>
      <c r="E11478" s="6">
        <v>0</v>
      </c>
      <c r="F11478" s="6"/>
      <c r="G11478" s="6">
        <v>100</v>
      </c>
      <c r="H11478" s="6"/>
      <c r="I11478" s="6">
        <v>5</v>
      </c>
      <c r="J11478" s="6"/>
      <c r="K11478" s="6">
        <v>1</v>
      </c>
      <c r="L11478" s="6" t="s">
        <v>14002</v>
      </c>
      <c r="M11478" s="6">
        <v>63</v>
      </c>
      <c r="N11478" s="6" t="e">
        <f>VLOOKUP(A11478,web_archive!D:AB,18,FALSE)</f>
        <v>#N/A</v>
      </c>
      <c r="O11478" s="6">
        <v>2</v>
      </c>
      <c r="P11478" s="6">
        <v>136</v>
      </c>
      <c r="Q11478" s="6"/>
      <c r="R11478" s="6">
        <v>80</v>
      </c>
      <c r="S11478" s="6">
        <v>0</v>
      </c>
      <c r="T11478" s="6"/>
      <c r="U11478" s="6" t="s">
        <v>12858</v>
      </c>
      <c r="V11478" s="6" t="s">
        <v>14557</v>
      </c>
      <c r="W11478" s="6" t="s">
        <v>19123</v>
      </c>
      <c r="X11478" s="6" t="s">
        <v>35658</v>
      </c>
      <c r="Y11478" s="6" t="s">
        <v>12299</v>
      </c>
      <c r="Z11478" s="6" t="s">
        <v>12299</v>
      </c>
      <c r="AA11478" s="6"/>
      <c r="AB11478" s="6"/>
    </row>
    <row r="11479" spans="1:28" x14ac:dyDescent="0.3">
      <c r="A11479" s="6">
        <v>28322</v>
      </c>
      <c r="B11479" s="6" t="s">
        <v>35659</v>
      </c>
      <c r="C11479" s="6" t="s">
        <v>35660</v>
      </c>
      <c r="D11479" s="6">
        <v>4</v>
      </c>
      <c r="E11479" s="6">
        <v>0</v>
      </c>
      <c r="F11479" s="6"/>
      <c r="G11479" s="6">
        <v>100</v>
      </c>
      <c r="H11479" s="6"/>
      <c r="I11479" s="6">
        <v>5</v>
      </c>
      <c r="J11479" s="6"/>
      <c r="K11479" s="6">
        <v>1</v>
      </c>
      <c r="L11479" s="6" t="s">
        <v>14002</v>
      </c>
      <c r="M11479" s="6">
        <v>63</v>
      </c>
      <c r="N11479" s="6" t="e">
        <f>VLOOKUP(A11479,web_archive!D:AB,18,FALSE)</f>
        <v>#N/A</v>
      </c>
      <c r="O11479" s="6">
        <v>2</v>
      </c>
      <c r="P11479" s="6">
        <v>136</v>
      </c>
      <c r="Q11479" s="6"/>
      <c r="R11479" s="6">
        <v>80</v>
      </c>
      <c r="S11479" s="6">
        <v>0</v>
      </c>
      <c r="T11479" s="6"/>
      <c r="U11479" s="6" t="s">
        <v>12858</v>
      </c>
      <c r="V11479" s="6" t="s">
        <v>13825</v>
      </c>
      <c r="W11479" s="6" t="s">
        <v>13639</v>
      </c>
      <c r="X11479" s="6" t="s">
        <v>12299</v>
      </c>
      <c r="Y11479" s="6" t="s">
        <v>12299</v>
      </c>
      <c r="Z11479" s="6"/>
      <c r="AA11479" s="6"/>
      <c r="AB11479" s="6"/>
    </row>
    <row r="11480" spans="1:28" x14ac:dyDescent="0.3">
      <c r="A11480" s="6">
        <v>28326</v>
      </c>
      <c r="B11480" s="6" t="s">
        <v>35661</v>
      </c>
      <c r="C11480" s="6" t="s">
        <v>35662</v>
      </c>
      <c r="D11480" s="6">
        <v>4</v>
      </c>
      <c r="E11480" s="6">
        <v>10</v>
      </c>
      <c r="F11480" s="6"/>
      <c r="G11480" s="6">
        <v>100</v>
      </c>
      <c r="H11480" s="6"/>
      <c r="I11480" s="6"/>
      <c r="J11480" s="6"/>
      <c r="K11480" s="6">
        <v>1</v>
      </c>
      <c r="L11480" s="6" t="s">
        <v>12295</v>
      </c>
      <c r="M11480" s="6">
        <v>63</v>
      </c>
      <c r="N11480" s="6" t="e">
        <f>VLOOKUP(A11480,web_archive!D:AB,18,FALSE)</f>
        <v>#N/A</v>
      </c>
      <c r="O11480" s="6">
        <v>2</v>
      </c>
      <c r="P11480" s="6">
        <v>136</v>
      </c>
      <c r="Q11480" s="6"/>
      <c r="R11480" s="6">
        <v>100</v>
      </c>
      <c r="S11480" s="6">
        <v>0</v>
      </c>
      <c r="T11480" s="6"/>
      <c r="U11480" s="6" t="s">
        <v>12691</v>
      </c>
      <c r="V11480" s="6" t="s">
        <v>12451</v>
      </c>
      <c r="W11480" s="6" t="s">
        <v>12299</v>
      </c>
      <c r="X11480" s="6" t="s">
        <v>12299</v>
      </c>
      <c r="Y11480" s="6"/>
      <c r="Z11480" s="6"/>
      <c r="AA11480" s="6"/>
      <c r="AB11480" s="6"/>
    </row>
    <row r="11481" spans="1:28" x14ac:dyDescent="0.3">
      <c r="A11481" s="6">
        <v>28327</v>
      </c>
      <c r="B11481" s="6" t="s">
        <v>35663</v>
      </c>
      <c r="C11481" s="6" t="s">
        <v>35664</v>
      </c>
      <c r="D11481" s="6">
        <v>4</v>
      </c>
      <c r="E11481" s="6">
        <v>10</v>
      </c>
      <c r="F11481" s="6"/>
      <c r="G11481" s="6">
        <v>100</v>
      </c>
      <c r="H11481" s="6"/>
      <c r="I11481" s="6"/>
      <c r="J11481" s="6"/>
      <c r="K11481" s="6">
        <v>1</v>
      </c>
      <c r="L11481" s="6" t="s">
        <v>12295</v>
      </c>
      <c r="M11481" s="6">
        <v>63</v>
      </c>
      <c r="N11481" s="6" t="e">
        <f>VLOOKUP(A11481,web_archive!D:AB,18,FALSE)</f>
        <v>#N/A</v>
      </c>
      <c r="O11481" s="6">
        <v>2</v>
      </c>
      <c r="P11481" s="6">
        <v>136</v>
      </c>
      <c r="Q11481" s="6"/>
      <c r="R11481" s="6">
        <v>100</v>
      </c>
      <c r="S11481" s="6">
        <v>0</v>
      </c>
      <c r="T11481" s="6"/>
      <c r="U11481" s="6" t="s">
        <v>12542</v>
      </c>
      <c r="V11481" s="6" t="s">
        <v>12451</v>
      </c>
      <c r="W11481" s="6" t="s">
        <v>12299</v>
      </c>
      <c r="X11481" s="6" t="s">
        <v>12299</v>
      </c>
      <c r="Y11481" s="6"/>
      <c r="Z11481" s="6"/>
      <c r="AA11481" s="6"/>
      <c r="AB11481" s="6"/>
    </row>
    <row r="11482" spans="1:28" x14ac:dyDescent="0.3">
      <c r="A11482" s="6">
        <v>28332</v>
      </c>
      <c r="B11482" s="6" t="s">
        <v>35665</v>
      </c>
      <c r="C11482" s="6" t="s">
        <v>35666</v>
      </c>
      <c r="D11482" s="6">
        <v>4</v>
      </c>
      <c r="E11482" s="6">
        <v>10</v>
      </c>
      <c r="F11482" s="6"/>
      <c r="G11482" s="6">
        <v>100</v>
      </c>
      <c r="H11482" s="6"/>
      <c r="I11482" s="6"/>
      <c r="J11482" s="6"/>
      <c r="K11482" s="6">
        <v>0</v>
      </c>
      <c r="L11482" s="6" t="s">
        <v>12295</v>
      </c>
      <c r="M11482" s="6">
        <v>63</v>
      </c>
      <c r="N11482" s="6" t="e">
        <f>VLOOKUP(A11482,web_archive!D:AB,18,FALSE)</f>
        <v>#N/A</v>
      </c>
      <c r="O11482" s="6">
        <v>2</v>
      </c>
      <c r="P11482" s="6">
        <v>136</v>
      </c>
      <c r="Q11482" s="6"/>
      <c r="R11482" s="6">
        <v>1</v>
      </c>
      <c r="S11482" s="6">
        <v>0</v>
      </c>
      <c r="T11482" s="6"/>
      <c r="U11482" s="6" t="s">
        <v>12787</v>
      </c>
      <c r="V11482" s="6" t="s">
        <v>35667</v>
      </c>
      <c r="W11482" s="6" t="s">
        <v>15659</v>
      </c>
      <c r="X11482" s="6">
        <v>50</v>
      </c>
      <c r="Y11482" s="6">
        <v>2000</v>
      </c>
      <c r="Z11482" s="6" t="s">
        <v>35668</v>
      </c>
      <c r="AA11482" s="6" t="s">
        <v>12299</v>
      </c>
      <c r="AB11482" s="6" t="s">
        <v>12299</v>
      </c>
    </row>
    <row r="11483" spans="1:28" x14ac:dyDescent="0.3">
      <c r="A11483" s="6">
        <v>28333</v>
      </c>
      <c r="B11483" s="6" t="s">
        <v>35669</v>
      </c>
      <c r="C11483" s="6" t="s">
        <v>35670</v>
      </c>
      <c r="D11483" s="6">
        <v>4</v>
      </c>
      <c r="E11483" s="6">
        <v>10</v>
      </c>
      <c r="F11483" s="6"/>
      <c r="G11483" s="6">
        <v>0</v>
      </c>
      <c r="H11483" s="6"/>
      <c r="I11483" s="6"/>
      <c r="J11483" s="6"/>
      <c r="K11483" s="6">
        <v>1</v>
      </c>
      <c r="L11483" s="6" t="s">
        <v>12295</v>
      </c>
      <c r="M11483" s="6">
        <v>63</v>
      </c>
      <c r="N11483" s="6" t="e">
        <f>VLOOKUP(A11483,web_archive!D:AB,18,FALSE)</f>
        <v>#N/A</v>
      </c>
      <c r="O11483" s="6">
        <v>2</v>
      </c>
      <c r="P11483" s="6">
        <v>136</v>
      </c>
      <c r="Q11483" s="6"/>
      <c r="R11483" s="6">
        <v>1</v>
      </c>
      <c r="S11483" s="6">
        <v>0</v>
      </c>
      <c r="T11483" s="6"/>
      <c r="U11483" s="6" t="s">
        <v>12807</v>
      </c>
      <c r="V11483" s="6" t="s">
        <v>18110</v>
      </c>
      <c r="W11483" s="6" t="s">
        <v>12404</v>
      </c>
      <c r="X11483" s="6" t="s">
        <v>12299</v>
      </c>
      <c r="Y11483" s="6" t="s">
        <v>12299</v>
      </c>
      <c r="Z11483" s="6"/>
      <c r="AA11483" s="6"/>
      <c r="AB11483" s="6"/>
    </row>
    <row r="11484" spans="1:28" x14ac:dyDescent="0.3">
      <c r="A11484" s="6">
        <v>28342</v>
      </c>
      <c r="B11484" s="6" t="s">
        <v>35671</v>
      </c>
      <c r="C11484" s="6" t="s">
        <v>35672</v>
      </c>
      <c r="D11484" s="6">
        <v>4</v>
      </c>
      <c r="E11484" s="6">
        <v>0</v>
      </c>
      <c r="F11484" s="6"/>
      <c r="G11484" s="6">
        <v>200</v>
      </c>
      <c r="H11484" s="6"/>
      <c r="I11484" s="6">
        <v>3</v>
      </c>
      <c r="J11484" s="6"/>
      <c r="K11484" s="6">
        <v>1</v>
      </c>
      <c r="L11484" s="6" t="s">
        <v>12295</v>
      </c>
      <c r="M11484" s="6">
        <v>63</v>
      </c>
      <c r="N11484" s="6" t="e">
        <f>VLOOKUP(A11484,web_archive!D:AB,18,FALSE)</f>
        <v>#N/A</v>
      </c>
      <c r="O11484" s="6">
        <v>2</v>
      </c>
      <c r="P11484" s="6">
        <v>136</v>
      </c>
      <c r="Q11484" s="6"/>
      <c r="R11484" s="6"/>
      <c r="S11484" s="6">
        <v>0</v>
      </c>
      <c r="T11484" s="6"/>
      <c r="U11484" s="6" t="s">
        <v>12636</v>
      </c>
      <c r="V11484" s="6" t="s">
        <v>12491</v>
      </c>
      <c r="W11484" s="6" t="s">
        <v>12299</v>
      </c>
      <c r="X11484" s="6" t="s">
        <v>12299</v>
      </c>
      <c r="Y11484" s="6"/>
      <c r="Z11484" s="6"/>
      <c r="AA11484" s="6"/>
      <c r="AB11484" s="6"/>
    </row>
    <row r="11485" spans="1:28" x14ac:dyDescent="0.3">
      <c r="A11485" s="6">
        <v>28354</v>
      </c>
      <c r="B11485" s="6" t="s">
        <v>35673</v>
      </c>
      <c r="C11485" s="6" t="s">
        <v>35674</v>
      </c>
      <c r="D11485" s="6">
        <v>4</v>
      </c>
      <c r="E11485" s="6">
        <v>0</v>
      </c>
      <c r="F11485" s="6"/>
      <c r="G11485" s="6">
        <v>100</v>
      </c>
      <c r="H11485" s="6"/>
      <c r="I11485" s="6">
        <v>0</v>
      </c>
      <c r="J11485" s="6"/>
      <c r="K11485" s="6">
        <v>1</v>
      </c>
      <c r="L11485" s="6" t="s">
        <v>12295</v>
      </c>
      <c r="M11485" s="6">
        <v>63</v>
      </c>
      <c r="N11485" s="6" t="e">
        <f>VLOOKUP(A11485,web_archive!D:AB,18,FALSE)</f>
        <v>#N/A</v>
      </c>
      <c r="O11485" s="6">
        <v>2</v>
      </c>
      <c r="P11485" s="6">
        <v>136</v>
      </c>
      <c r="Q11485" s="6"/>
      <c r="R11485" s="6">
        <v>1</v>
      </c>
      <c r="S11485" s="6">
        <v>0</v>
      </c>
      <c r="T11485" s="6">
        <v>0</v>
      </c>
      <c r="U11485" s="6" t="s">
        <v>35675</v>
      </c>
      <c r="V11485" s="6" t="s">
        <v>12299</v>
      </c>
      <c r="W11485" s="6" t="s">
        <v>12299</v>
      </c>
      <c r="X11485" s="6"/>
      <c r="Y11485" s="6"/>
      <c r="Z11485" s="6"/>
      <c r="AA11485" s="6"/>
      <c r="AB11485" s="6"/>
    </row>
    <row r="11486" spans="1:28" x14ac:dyDescent="0.3">
      <c r="A11486" s="6">
        <v>28355</v>
      </c>
      <c r="B11486" s="6" t="s">
        <v>35676</v>
      </c>
      <c r="C11486" s="6" t="s">
        <v>22549</v>
      </c>
      <c r="D11486" s="6">
        <v>4</v>
      </c>
      <c r="E11486" s="6">
        <v>0</v>
      </c>
      <c r="F11486" s="6"/>
      <c r="G11486" s="6">
        <v>100</v>
      </c>
      <c r="H11486" s="6"/>
      <c r="I11486" s="6">
        <v>0</v>
      </c>
      <c r="J11486" s="6"/>
      <c r="K11486" s="6">
        <v>1</v>
      </c>
      <c r="L11486" s="6" t="s">
        <v>12295</v>
      </c>
      <c r="M11486" s="6">
        <v>63</v>
      </c>
      <c r="N11486" s="6" t="e">
        <f>VLOOKUP(A11486,web_archive!D:AB,18,FALSE)</f>
        <v>#N/A</v>
      </c>
      <c r="O11486" s="6">
        <v>2</v>
      </c>
      <c r="P11486" s="6">
        <v>136</v>
      </c>
      <c r="Q11486" s="6"/>
      <c r="R11486" s="6">
        <v>1</v>
      </c>
      <c r="S11486" s="6">
        <v>0</v>
      </c>
      <c r="T11486" s="6">
        <v>0</v>
      </c>
      <c r="U11486" s="6" t="s">
        <v>35675</v>
      </c>
      <c r="V11486" s="6" t="s">
        <v>12299</v>
      </c>
      <c r="W11486" s="6" t="s">
        <v>12299</v>
      </c>
      <c r="X11486" s="6"/>
      <c r="Y11486" s="6"/>
      <c r="Z11486" s="6"/>
      <c r="AA11486" s="6"/>
      <c r="AB11486" s="6"/>
    </row>
    <row r="11487" spans="1:28" x14ac:dyDescent="0.3">
      <c r="A11487" s="6">
        <v>28356</v>
      </c>
      <c r="B11487" s="6" t="s">
        <v>35677</v>
      </c>
      <c r="C11487" s="6" t="s">
        <v>35678</v>
      </c>
      <c r="D11487" s="6">
        <v>4</v>
      </c>
      <c r="E11487" s="6">
        <v>0</v>
      </c>
      <c r="F11487" s="6"/>
      <c r="G11487" s="6">
        <v>100</v>
      </c>
      <c r="H11487" s="6"/>
      <c r="I11487" s="6">
        <v>0</v>
      </c>
      <c r="J11487" s="6"/>
      <c r="K11487" s="6">
        <v>0</v>
      </c>
      <c r="L11487" s="6" t="s">
        <v>12295</v>
      </c>
      <c r="M11487" s="6">
        <v>63</v>
      </c>
      <c r="N11487" s="6" t="e">
        <f>VLOOKUP(A11487,web_archive!D:AB,18,FALSE)</f>
        <v>#N/A</v>
      </c>
      <c r="O11487" s="6">
        <v>2</v>
      </c>
      <c r="P11487" s="6">
        <v>136</v>
      </c>
      <c r="Q11487" s="6"/>
      <c r="R11487" s="6">
        <v>1</v>
      </c>
      <c r="S11487" s="6">
        <v>0</v>
      </c>
      <c r="T11487" s="6">
        <v>0</v>
      </c>
      <c r="U11487" s="6" t="s">
        <v>35679</v>
      </c>
      <c r="V11487" s="6">
        <v>159</v>
      </c>
      <c r="W11487" s="6" t="s">
        <v>35680</v>
      </c>
      <c r="X11487" s="6" t="s">
        <v>12299</v>
      </c>
      <c r="Y11487" s="6" t="s">
        <v>12299</v>
      </c>
      <c r="Z11487" s="6"/>
      <c r="AA11487" s="6"/>
      <c r="AB11487" s="6"/>
    </row>
    <row r="11488" spans="1:28" x14ac:dyDescent="0.3">
      <c r="A11488" s="6">
        <v>28358</v>
      </c>
      <c r="B11488" s="6" t="s">
        <v>35681</v>
      </c>
      <c r="C11488" s="6" t="s">
        <v>35682</v>
      </c>
      <c r="D11488" s="6">
        <v>4</v>
      </c>
      <c r="E11488" s="6">
        <v>0</v>
      </c>
      <c r="F11488" s="6"/>
      <c r="G11488" s="6">
        <v>100</v>
      </c>
      <c r="H11488" s="6"/>
      <c r="I11488" s="6"/>
      <c r="J11488" s="6"/>
      <c r="K11488" s="6">
        <v>1</v>
      </c>
      <c r="L11488" s="6" t="s">
        <v>12295</v>
      </c>
      <c r="M11488" s="6">
        <v>63</v>
      </c>
      <c r="N11488" s="6" t="e">
        <f>VLOOKUP(A11488,web_archive!D:AB,18,FALSE)</f>
        <v>#N/A</v>
      </c>
      <c r="O11488" s="6">
        <v>2</v>
      </c>
      <c r="P11488" s="6">
        <v>136</v>
      </c>
      <c r="Q11488" s="6"/>
      <c r="R11488" s="6">
        <v>100</v>
      </c>
      <c r="S11488" s="6">
        <v>0</v>
      </c>
      <c r="T11488" s="6"/>
      <c r="U11488" s="6" t="s">
        <v>12787</v>
      </c>
      <c r="V11488" s="6" t="s">
        <v>12942</v>
      </c>
      <c r="W11488" s="6" t="s">
        <v>15816</v>
      </c>
      <c r="X11488" s="6" t="s">
        <v>12563</v>
      </c>
      <c r="Y11488" s="6" t="s">
        <v>12491</v>
      </c>
      <c r="Z11488" s="6" t="s">
        <v>12299</v>
      </c>
      <c r="AA11488" s="6" t="s">
        <v>35683</v>
      </c>
      <c r="AB11488" s="6"/>
    </row>
    <row r="11489" spans="1:40" x14ac:dyDescent="0.3">
      <c r="A11489" s="6">
        <v>28372</v>
      </c>
      <c r="B11489" s="6" t="s">
        <v>35684</v>
      </c>
      <c r="C11489" s="6" t="s">
        <v>35685</v>
      </c>
      <c r="D11489" s="6">
        <v>4</v>
      </c>
      <c r="E11489" s="6">
        <v>0</v>
      </c>
      <c r="F11489" s="6"/>
      <c r="G11489" s="6">
        <v>500</v>
      </c>
      <c r="H11489" s="6"/>
      <c r="I11489" s="6">
        <v>3</v>
      </c>
      <c r="J11489" s="6"/>
      <c r="K11489" s="6">
        <v>1</v>
      </c>
      <c r="L11489" s="6" t="s">
        <v>12295</v>
      </c>
      <c r="M11489" s="6">
        <v>63</v>
      </c>
      <c r="N11489" s="6" t="e">
        <f>VLOOKUP(A11489,web_archive!D:AB,18,FALSE)</f>
        <v>#N/A</v>
      </c>
      <c r="O11489" s="6">
        <v>2</v>
      </c>
      <c r="P11489" s="6">
        <v>136</v>
      </c>
      <c r="Q11489" s="6"/>
      <c r="R11489" s="6">
        <v>50</v>
      </c>
      <c r="S11489" s="6">
        <v>0</v>
      </c>
      <c r="T11489" s="6"/>
      <c r="U11489" s="6" t="s">
        <v>12691</v>
      </c>
      <c r="V11489" s="6" t="s">
        <v>13183</v>
      </c>
      <c r="W11489" s="6" t="s">
        <v>35686</v>
      </c>
      <c r="X11489" s="6" t="s">
        <v>35687</v>
      </c>
      <c r="Y11489" s="6" t="s">
        <v>12404</v>
      </c>
      <c r="Z11489" s="6" t="s">
        <v>12299</v>
      </c>
      <c r="AA11489" s="6" t="s">
        <v>12299</v>
      </c>
      <c r="AB11489" s="6"/>
      <c r="AC11489" s="6"/>
      <c r="AD11489" s="6"/>
      <c r="AE11489" s="6"/>
      <c r="AF11489" s="6"/>
      <c r="AG11489" s="6"/>
      <c r="AH11489" s="6"/>
      <c r="AI11489" s="6"/>
      <c r="AJ11489" s="6"/>
      <c r="AK11489" s="6"/>
      <c r="AL11489" s="6"/>
      <c r="AM11489" s="6"/>
      <c r="AN11489" s="6"/>
    </row>
    <row r="11490" spans="1:40" x14ac:dyDescent="0.3">
      <c r="A11490" s="6">
        <v>28374</v>
      </c>
      <c r="B11490" s="6" t="s">
        <v>35688</v>
      </c>
      <c r="C11490" s="6" t="s">
        <v>35689</v>
      </c>
      <c r="D11490" s="6">
        <v>4</v>
      </c>
      <c r="E11490" s="6">
        <v>20</v>
      </c>
      <c r="F11490" s="6"/>
      <c r="G11490" s="6">
        <v>100</v>
      </c>
      <c r="H11490" s="6"/>
      <c r="I11490" s="6">
        <v>0</v>
      </c>
      <c r="J11490" s="6"/>
      <c r="K11490" s="6">
        <v>0</v>
      </c>
      <c r="L11490" s="6" t="s">
        <v>13892</v>
      </c>
      <c r="M11490" s="6">
        <v>7</v>
      </c>
      <c r="N11490" s="6" t="e">
        <f>VLOOKUP(A11490,web_archive!D:AB,18,FALSE)</f>
        <v>#N/A</v>
      </c>
      <c r="O11490" s="6">
        <v>2</v>
      </c>
      <c r="P11490" s="6">
        <v>136</v>
      </c>
      <c r="Q11490" s="6"/>
      <c r="R11490" s="6">
        <v>1</v>
      </c>
      <c r="S11490" s="6">
        <v>0</v>
      </c>
      <c r="T11490" s="6"/>
      <c r="U11490" s="6" t="s">
        <v>15618</v>
      </c>
      <c r="V11490" s="6" t="s">
        <v>13898</v>
      </c>
      <c r="W11490" s="6" t="s">
        <v>35690</v>
      </c>
      <c r="X11490" s="6" t="s">
        <v>35691</v>
      </c>
      <c r="Y11490" s="6" t="s">
        <v>35692</v>
      </c>
      <c r="Z11490" s="6" t="s">
        <v>35693</v>
      </c>
      <c r="AA11490" s="6" t="s">
        <v>35694</v>
      </c>
      <c r="AB11490" s="6" t="s">
        <v>35695</v>
      </c>
      <c r="AC11490" s="6" t="s">
        <v>12299</v>
      </c>
      <c r="AD11490" s="6" t="s">
        <v>12299</v>
      </c>
      <c r="AE11490" s="6"/>
      <c r="AF11490" s="6"/>
      <c r="AG11490" s="6"/>
      <c r="AH11490" s="6"/>
      <c r="AI11490" s="6"/>
      <c r="AJ11490" s="6"/>
      <c r="AK11490" s="6"/>
      <c r="AL11490" s="6"/>
      <c r="AM11490" s="6"/>
      <c r="AN11490" s="6"/>
    </row>
    <row r="11491" spans="1:40" x14ac:dyDescent="0.3">
      <c r="A11491" s="6">
        <v>28377</v>
      </c>
      <c r="B11491" s="6" t="s">
        <v>35696</v>
      </c>
      <c r="C11491" s="6" t="s">
        <v>35697</v>
      </c>
      <c r="D11491" s="6">
        <v>4</v>
      </c>
      <c r="E11491" s="6">
        <v>0</v>
      </c>
      <c r="F11491" s="6"/>
      <c r="G11491" s="6">
        <v>100</v>
      </c>
      <c r="H11491" s="6"/>
      <c r="I11491" s="6"/>
      <c r="J11491" s="6"/>
      <c r="K11491" s="6">
        <v>1</v>
      </c>
      <c r="L11491" s="6" t="s">
        <v>12295</v>
      </c>
      <c r="M11491" s="6">
        <v>63</v>
      </c>
      <c r="N11491" s="6" t="e">
        <f>VLOOKUP(A11491,web_archive!D:AB,18,FALSE)</f>
        <v>#N/A</v>
      </c>
      <c r="O11491" s="6">
        <v>2</v>
      </c>
      <c r="P11491" s="6">
        <v>136</v>
      </c>
      <c r="Q11491" s="6"/>
      <c r="R11491" s="6">
        <v>20</v>
      </c>
      <c r="S11491" s="6">
        <v>0</v>
      </c>
      <c r="T11491" s="6"/>
      <c r="U11491" s="6" t="s">
        <v>35576</v>
      </c>
      <c r="V11491" s="6" t="s">
        <v>13458</v>
      </c>
      <c r="W11491" s="6" t="s">
        <v>32755</v>
      </c>
      <c r="X11491" s="6" t="s">
        <v>13456</v>
      </c>
      <c r="Y11491" s="6" t="s">
        <v>32755</v>
      </c>
      <c r="Z11491" s="6" t="s">
        <v>12822</v>
      </c>
      <c r="AA11491" s="6" t="s">
        <v>32755</v>
      </c>
      <c r="AB11491" s="6" t="s">
        <v>12824</v>
      </c>
      <c r="AC11491" s="6" t="s">
        <v>35698</v>
      </c>
      <c r="AD11491" s="6" t="s">
        <v>12567</v>
      </c>
      <c r="AE11491" s="6" t="s">
        <v>35699</v>
      </c>
      <c r="AF11491" s="6" t="s">
        <v>12560</v>
      </c>
      <c r="AG11491" s="6" t="s">
        <v>35699</v>
      </c>
      <c r="AH11491" s="6" t="s">
        <v>12652</v>
      </c>
      <c r="AI11491" s="6" t="s">
        <v>35699</v>
      </c>
      <c r="AJ11491" s="6" t="s">
        <v>13594</v>
      </c>
      <c r="AK11491" s="6" t="s">
        <v>35700</v>
      </c>
      <c r="AL11491" s="6" t="s">
        <v>12299</v>
      </c>
      <c r="AM11491" s="6" t="s">
        <v>12299</v>
      </c>
      <c r="AN11491" s="6"/>
    </row>
    <row r="11492" spans="1:40" x14ac:dyDescent="0.3">
      <c r="A11492" s="6">
        <v>28380</v>
      </c>
      <c r="B11492" s="6" t="s">
        <v>35701</v>
      </c>
      <c r="C11492" s="6" t="s">
        <v>35702</v>
      </c>
      <c r="D11492" s="6">
        <v>4</v>
      </c>
      <c r="E11492" s="6">
        <v>20</v>
      </c>
      <c r="F11492" s="6"/>
      <c r="G11492" s="6">
        <v>100</v>
      </c>
      <c r="H11492" s="6"/>
      <c r="I11492" s="6">
        <v>0</v>
      </c>
      <c r="J11492" s="6"/>
      <c r="K11492" s="6">
        <v>1</v>
      </c>
      <c r="L11492" s="6" t="s">
        <v>13892</v>
      </c>
      <c r="M11492" s="6">
        <v>7</v>
      </c>
      <c r="N11492" s="6" t="e">
        <f>VLOOKUP(A11492,web_archive!D:AB,18,FALSE)</f>
        <v>#N/A</v>
      </c>
      <c r="O11492" s="6">
        <v>2</v>
      </c>
      <c r="P11492" s="6">
        <v>136</v>
      </c>
      <c r="Q11492" s="6"/>
      <c r="R11492" s="6">
        <v>100</v>
      </c>
      <c r="S11492" s="6">
        <v>0</v>
      </c>
      <c r="T11492" s="6"/>
      <c r="U11492" s="6" t="s">
        <v>12679</v>
      </c>
      <c r="V11492" s="6" t="s">
        <v>35703</v>
      </c>
      <c r="W11492" s="6" t="s">
        <v>35704</v>
      </c>
      <c r="X11492" s="6" t="s">
        <v>35705</v>
      </c>
      <c r="Y11492" s="6" t="s">
        <v>12299</v>
      </c>
      <c r="Z11492" s="6" t="s">
        <v>12299</v>
      </c>
      <c r="AA11492" s="6"/>
      <c r="AB11492" s="6"/>
      <c r="AC11492" s="6"/>
      <c r="AD11492" s="6"/>
      <c r="AE11492" s="6"/>
      <c r="AF11492" s="6"/>
      <c r="AG11492" s="6"/>
      <c r="AH11492" s="6"/>
      <c r="AI11492" s="6"/>
      <c r="AJ11492" s="6"/>
      <c r="AK11492" s="6"/>
      <c r="AL11492" s="6"/>
      <c r="AM11492" s="6"/>
      <c r="AN11492" s="6"/>
    </row>
    <row r="11493" spans="1:40" x14ac:dyDescent="0.3">
      <c r="A11493" s="6">
        <v>28381</v>
      </c>
      <c r="B11493" s="6" t="s">
        <v>35706</v>
      </c>
      <c r="C11493" s="6" t="s">
        <v>35707</v>
      </c>
      <c r="D11493" s="6">
        <v>4</v>
      </c>
      <c r="E11493" s="6">
        <v>20</v>
      </c>
      <c r="F11493" s="6"/>
      <c r="G11493" s="6">
        <v>10</v>
      </c>
      <c r="H11493" s="6"/>
      <c r="I11493" s="6">
        <v>0</v>
      </c>
      <c r="J11493" s="6"/>
      <c r="K11493" s="6">
        <v>1</v>
      </c>
      <c r="L11493" s="6" t="s">
        <v>13892</v>
      </c>
      <c r="M11493" s="6">
        <v>7</v>
      </c>
      <c r="N11493" s="6" t="e">
        <f>VLOOKUP(A11493,web_archive!D:AB,18,FALSE)</f>
        <v>#N/A</v>
      </c>
      <c r="O11493" s="6">
        <v>2</v>
      </c>
      <c r="P11493" s="6">
        <v>136</v>
      </c>
      <c r="Q11493" s="6"/>
      <c r="R11493" s="6">
        <v>100</v>
      </c>
      <c r="S11493" s="6">
        <v>0</v>
      </c>
      <c r="T11493" s="6"/>
      <c r="U11493" s="6" t="s">
        <v>13447</v>
      </c>
      <c r="V11493" s="6" t="s">
        <v>35703</v>
      </c>
      <c r="W11493" s="6" t="s">
        <v>35708</v>
      </c>
      <c r="X11493" s="6" t="s">
        <v>35709</v>
      </c>
      <c r="Y11493" s="6" t="s">
        <v>12299</v>
      </c>
      <c r="Z11493" s="6" t="s">
        <v>12299</v>
      </c>
      <c r="AA11493" s="6"/>
      <c r="AB11493" s="6"/>
      <c r="AC11493" s="6"/>
      <c r="AD11493" s="6"/>
      <c r="AE11493" s="6"/>
      <c r="AF11493" s="6"/>
      <c r="AG11493" s="6"/>
      <c r="AH11493" s="6"/>
      <c r="AI11493" s="6"/>
      <c r="AJ11493" s="6"/>
      <c r="AK11493" s="6"/>
      <c r="AL11493" s="6"/>
      <c r="AM11493" s="6"/>
      <c r="AN11493" s="6"/>
    </row>
    <row r="11494" spans="1:40" x14ac:dyDescent="0.3">
      <c r="A11494" s="6">
        <v>28382</v>
      </c>
      <c r="B11494" s="6" t="s">
        <v>35710</v>
      </c>
      <c r="C11494" s="6" t="s">
        <v>35711</v>
      </c>
      <c r="D11494" s="6">
        <v>4</v>
      </c>
      <c r="E11494" s="6">
        <v>20</v>
      </c>
      <c r="F11494" s="6"/>
      <c r="G11494" s="6">
        <v>10</v>
      </c>
      <c r="H11494" s="6"/>
      <c r="I11494" s="6">
        <v>0</v>
      </c>
      <c r="J11494" s="6"/>
      <c r="K11494" s="6">
        <v>1</v>
      </c>
      <c r="L11494" s="6" t="s">
        <v>13892</v>
      </c>
      <c r="M11494" s="6">
        <v>7</v>
      </c>
      <c r="N11494" s="6" t="e">
        <f>VLOOKUP(A11494,web_archive!D:AB,18,FALSE)</f>
        <v>#N/A</v>
      </c>
      <c r="O11494" s="6">
        <v>2</v>
      </c>
      <c r="P11494" s="6">
        <v>136</v>
      </c>
      <c r="Q11494" s="6"/>
      <c r="R11494" s="6">
        <v>100</v>
      </c>
      <c r="S11494" s="6">
        <v>0</v>
      </c>
      <c r="T11494" s="6"/>
      <c r="U11494" s="6" t="s">
        <v>14525</v>
      </c>
      <c r="V11494" s="6" t="s">
        <v>18847</v>
      </c>
      <c r="W11494" s="6" t="s">
        <v>35712</v>
      </c>
      <c r="X11494" s="6" t="s">
        <v>35613</v>
      </c>
      <c r="Y11494" s="6" t="s">
        <v>12299</v>
      </c>
      <c r="Z11494" s="6" t="s">
        <v>12299</v>
      </c>
      <c r="AA11494" s="6"/>
      <c r="AB11494" s="6"/>
      <c r="AC11494" s="6"/>
      <c r="AD11494" s="6"/>
      <c r="AE11494" s="6"/>
      <c r="AF11494" s="6"/>
      <c r="AG11494" s="6"/>
      <c r="AH11494" s="6"/>
      <c r="AI11494" s="6"/>
      <c r="AJ11494" s="6"/>
      <c r="AK11494" s="6"/>
      <c r="AL11494" s="6"/>
      <c r="AM11494" s="6"/>
      <c r="AN11494" s="6"/>
    </row>
    <row r="11495" spans="1:40" x14ac:dyDescent="0.3">
      <c r="A11495" s="6">
        <v>28386</v>
      </c>
      <c r="B11495" s="6" t="s">
        <v>35713</v>
      </c>
      <c r="C11495" s="6" t="s">
        <v>35714</v>
      </c>
      <c r="D11495" s="6">
        <v>4</v>
      </c>
      <c r="E11495" s="6">
        <v>0</v>
      </c>
      <c r="F11495" s="6"/>
      <c r="G11495" s="6">
        <v>100</v>
      </c>
      <c r="H11495" s="6"/>
      <c r="I11495" s="6"/>
      <c r="J11495" s="6"/>
      <c r="K11495" s="6">
        <v>1</v>
      </c>
      <c r="L11495" s="6" t="s">
        <v>12295</v>
      </c>
      <c r="M11495" s="6">
        <v>63</v>
      </c>
      <c r="N11495" s="6" t="e">
        <f>VLOOKUP(A11495,web_archive!D:AB,18,FALSE)</f>
        <v>#N/A</v>
      </c>
      <c r="O11495" s="6">
        <v>2</v>
      </c>
      <c r="P11495" s="6">
        <v>136</v>
      </c>
      <c r="Q11495" s="6"/>
      <c r="R11495" s="6">
        <v>20</v>
      </c>
      <c r="S11495" s="6">
        <v>0</v>
      </c>
      <c r="T11495" s="6"/>
      <c r="U11495" s="6" t="s">
        <v>13056</v>
      </c>
      <c r="V11495" s="6" t="s">
        <v>14842</v>
      </c>
      <c r="W11495" s="6" t="s">
        <v>15879</v>
      </c>
      <c r="X11495" s="6" t="s">
        <v>14137</v>
      </c>
      <c r="Y11495" s="6" t="s">
        <v>35715</v>
      </c>
      <c r="Z11495" s="6" t="s">
        <v>28681</v>
      </c>
      <c r="AA11495" s="6" t="s">
        <v>35716</v>
      </c>
      <c r="AB11495" s="6" t="s">
        <v>35717</v>
      </c>
      <c r="AC11495" s="6" t="s">
        <v>35718</v>
      </c>
      <c r="AD11495" s="6" t="s">
        <v>14171</v>
      </c>
      <c r="AE11495" s="6" t="s">
        <v>35719</v>
      </c>
      <c r="AF11495" s="6" t="s">
        <v>12299</v>
      </c>
      <c r="AG11495" s="6" t="s">
        <v>12299</v>
      </c>
      <c r="AH11495" s="6"/>
      <c r="AI11495" s="6"/>
      <c r="AJ11495" s="6"/>
      <c r="AK11495" s="6"/>
      <c r="AL11495" s="6"/>
      <c r="AM11495" s="6"/>
      <c r="AN11495" s="6"/>
    </row>
    <row r="11496" spans="1:40" x14ac:dyDescent="0.3">
      <c r="A11496" s="6">
        <v>28391</v>
      </c>
      <c r="B11496" s="6" t="s">
        <v>35720</v>
      </c>
      <c r="C11496" s="6" t="s">
        <v>35721</v>
      </c>
      <c r="D11496" s="6">
        <v>12</v>
      </c>
      <c r="E11496" s="6">
        <v>0</v>
      </c>
      <c r="F11496" s="6"/>
      <c r="G11496" s="6">
        <v>0</v>
      </c>
      <c r="H11496" s="6"/>
      <c r="I11496" s="6"/>
      <c r="J11496" s="6"/>
      <c r="K11496" s="6">
        <v>0</v>
      </c>
      <c r="L11496" s="6" t="s">
        <v>12295</v>
      </c>
      <c r="M11496" s="6">
        <v>63</v>
      </c>
      <c r="N11496" s="6" t="e">
        <f>VLOOKUP(A11496,web_archive!D:AB,18,FALSE)</f>
        <v>#N/A</v>
      </c>
      <c r="O11496" s="6">
        <v>2</v>
      </c>
      <c r="P11496" s="6">
        <v>1048576</v>
      </c>
      <c r="Q11496" s="6"/>
      <c r="R11496" s="6">
        <v>1</v>
      </c>
      <c r="S11496" s="6">
        <v>1</v>
      </c>
      <c r="T11496" s="6"/>
      <c r="U11496" s="6" t="s">
        <v>35722</v>
      </c>
      <c r="V11496" s="6" t="s">
        <v>35723</v>
      </c>
      <c r="W11496" s="6" t="s">
        <v>35724</v>
      </c>
      <c r="X11496" s="6">
        <v>200</v>
      </c>
      <c r="Y11496" s="6">
        <v>5000</v>
      </c>
      <c r="Z11496" s="6" t="s">
        <v>35725</v>
      </c>
      <c r="AA11496" s="6" t="s">
        <v>14423</v>
      </c>
      <c r="AB11496" s="6" t="s">
        <v>12299</v>
      </c>
      <c r="AC11496" s="6" t="s">
        <v>12299</v>
      </c>
      <c r="AD11496" s="6"/>
      <c r="AE11496" s="6"/>
      <c r="AF11496" s="6"/>
      <c r="AG11496" s="6"/>
      <c r="AH11496" s="6"/>
      <c r="AI11496" s="6"/>
      <c r="AJ11496" s="6"/>
      <c r="AK11496" s="6"/>
      <c r="AL11496" s="6"/>
      <c r="AM11496" s="6"/>
      <c r="AN11496" s="6"/>
    </row>
    <row r="11497" spans="1:40" x14ac:dyDescent="0.3">
      <c r="A11497" s="6">
        <v>28392</v>
      </c>
      <c r="B11497" s="6" t="s">
        <v>35726</v>
      </c>
      <c r="C11497" s="6" t="s">
        <v>35727</v>
      </c>
      <c r="D11497" s="6">
        <v>12</v>
      </c>
      <c r="E11497" s="6">
        <v>0</v>
      </c>
      <c r="F11497" s="6"/>
      <c r="G11497" s="6">
        <v>0</v>
      </c>
      <c r="H11497" s="6"/>
      <c r="I11497" s="6"/>
      <c r="J11497" s="6"/>
      <c r="K11497" s="6">
        <v>0</v>
      </c>
      <c r="L11497" s="6" t="s">
        <v>12295</v>
      </c>
      <c r="M11497" s="6">
        <v>63</v>
      </c>
      <c r="N11497" s="6" t="e">
        <f>VLOOKUP(A11497,web_archive!D:AB,18,FALSE)</f>
        <v>#N/A</v>
      </c>
      <c r="O11497" s="6">
        <v>2</v>
      </c>
      <c r="P11497" s="6">
        <v>1048576</v>
      </c>
      <c r="Q11497" s="6"/>
      <c r="R11497" s="6">
        <v>1</v>
      </c>
      <c r="S11497" s="6">
        <v>1</v>
      </c>
      <c r="T11497" s="6"/>
      <c r="U11497" s="6" t="s">
        <v>35722</v>
      </c>
      <c r="V11497" s="6" t="s">
        <v>35728</v>
      </c>
      <c r="W11497" s="6" t="s">
        <v>35724</v>
      </c>
      <c r="X11497" s="6">
        <v>200</v>
      </c>
      <c r="Y11497" s="6">
        <v>5000</v>
      </c>
      <c r="Z11497" s="6" t="s">
        <v>14049</v>
      </c>
      <c r="AA11497" s="6" t="s">
        <v>14423</v>
      </c>
      <c r="AB11497" s="6" t="s">
        <v>12299</v>
      </c>
      <c r="AC11497" s="6" t="s">
        <v>12299</v>
      </c>
      <c r="AD11497" s="6"/>
      <c r="AE11497" s="6"/>
      <c r="AF11497" s="6"/>
      <c r="AG11497" s="6"/>
      <c r="AH11497" s="6"/>
      <c r="AI11497" s="6"/>
      <c r="AJ11497" s="6"/>
      <c r="AK11497" s="6"/>
      <c r="AL11497" s="6"/>
      <c r="AM11497" s="6"/>
      <c r="AN11497" s="6"/>
    </row>
    <row r="11498" spans="1:40" x14ac:dyDescent="0.3">
      <c r="A11498" s="6">
        <v>28410</v>
      </c>
      <c r="B11498" s="6" t="s">
        <v>35729</v>
      </c>
      <c r="C11498" s="6" t="s">
        <v>35730</v>
      </c>
      <c r="D11498" s="6">
        <v>4</v>
      </c>
      <c r="E11498" s="6">
        <v>0</v>
      </c>
      <c r="F11498" s="6"/>
      <c r="G11498" s="6">
        <v>500</v>
      </c>
      <c r="H11498" s="6"/>
      <c r="I11498" s="6">
        <v>3</v>
      </c>
      <c r="J11498" s="6"/>
      <c r="K11498" s="6">
        <v>1</v>
      </c>
      <c r="L11498" s="6" t="s">
        <v>12295</v>
      </c>
      <c r="M11498" s="6">
        <v>63</v>
      </c>
      <c r="N11498" s="6" t="e">
        <f>VLOOKUP(A11498,web_archive!D:AB,18,FALSE)</f>
        <v>#N/A</v>
      </c>
      <c r="O11498" s="6">
        <v>2</v>
      </c>
      <c r="P11498" s="6">
        <v>136</v>
      </c>
      <c r="Q11498" s="6"/>
      <c r="R11498" s="6">
        <v>50</v>
      </c>
      <c r="S11498" s="6">
        <v>0</v>
      </c>
      <c r="T11498" s="6"/>
      <c r="U11498" s="6" t="s">
        <v>12858</v>
      </c>
      <c r="V11498" s="6" t="s">
        <v>12582</v>
      </c>
      <c r="W11498" s="6" t="s">
        <v>13256</v>
      </c>
      <c r="X11498" s="6" t="s">
        <v>14450</v>
      </c>
      <c r="Y11498" s="6" t="s">
        <v>35731</v>
      </c>
      <c r="Z11498" s="6" t="s">
        <v>35732</v>
      </c>
      <c r="AA11498" s="6" t="s">
        <v>35733</v>
      </c>
      <c r="AB11498" s="6" t="s">
        <v>35734</v>
      </c>
      <c r="AC11498" s="6" t="s">
        <v>35735</v>
      </c>
      <c r="AD11498" s="6" t="s">
        <v>35736</v>
      </c>
      <c r="AE11498" s="6" t="s">
        <v>35737</v>
      </c>
      <c r="AF11498" s="6" t="s">
        <v>35738</v>
      </c>
      <c r="AG11498" s="6" t="s">
        <v>12299</v>
      </c>
      <c r="AH11498" s="6" t="s">
        <v>12299</v>
      </c>
      <c r="AI11498" s="6"/>
      <c r="AJ11498" s="6"/>
      <c r="AK11498" s="6"/>
      <c r="AL11498" s="6"/>
      <c r="AM11498" s="6"/>
      <c r="AN11498" s="6"/>
    </row>
    <row r="11499" spans="1:40" x14ac:dyDescent="0.3">
      <c r="A11499" s="6">
        <v>28411</v>
      </c>
      <c r="B11499" s="6" t="s">
        <v>35739</v>
      </c>
      <c r="C11499" s="6" t="s">
        <v>35740</v>
      </c>
      <c r="D11499" s="6">
        <v>4</v>
      </c>
      <c r="E11499" s="6">
        <v>0</v>
      </c>
      <c r="F11499" s="6"/>
      <c r="G11499" s="6">
        <v>500</v>
      </c>
      <c r="H11499" s="6"/>
      <c r="I11499" s="6">
        <v>3</v>
      </c>
      <c r="J11499" s="6"/>
      <c r="K11499" s="6">
        <v>1</v>
      </c>
      <c r="L11499" s="6" t="s">
        <v>12295</v>
      </c>
      <c r="M11499" s="6">
        <v>63</v>
      </c>
      <c r="N11499" s="6" t="e">
        <f>VLOOKUP(A11499,web_archive!D:AB,18,FALSE)</f>
        <v>#N/A</v>
      </c>
      <c r="O11499" s="6">
        <v>2</v>
      </c>
      <c r="P11499" s="6">
        <v>136</v>
      </c>
      <c r="Q11499" s="6"/>
      <c r="R11499" s="6">
        <v>50</v>
      </c>
      <c r="S11499" s="6">
        <v>0</v>
      </c>
      <c r="T11499" s="6"/>
      <c r="U11499" s="6" t="s">
        <v>12858</v>
      </c>
      <c r="V11499" s="6" t="s">
        <v>12711</v>
      </c>
      <c r="W11499" s="6" t="s">
        <v>13256</v>
      </c>
      <c r="X11499" s="6" t="s">
        <v>14450</v>
      </c>
      <c r="Y11499" s="6" t="s">
        <v>14229</v>
      </c>
      <c r="Z11499" s="6" t="s">
        <v>35741</v>
      </c>
      <c r="AA11499" s="6" t="s">
        <v>14230</v>
      </c>
      <c r="AB11499" s="6" t="s">
        <v>35741</v>
      </c>
      <c r="AC11499" s="6" t="s">
        <v>14334</v>
      </c>
      <c r="AD11499" s="6" t="s">
        <v>35741</v>
      </c>
      <c r="AE11499" s="6" t="s">
        <v>15923</v>
      </c>
      <c r="AF11499" s="6" t="s">
        <v>35742</v>
      </c>
      <c r="AG11499" s="6" t="s">
        <v>15923</v>
      </c>
      <c r="AH11499" s="6" t="s">
        <v>35743</v>
      </c>
      <c r="AI11499" s="6" t="s">
        <v>35744</v>
      </c>
      <c r="AJ11499" s="6" t="s">
        <v>35736</v>
      </c>
      <c r="AK11499" s="6" t="s">
        <v>35737</v>
      </c>
      <c r="AL11499" s="6" t="s">
        <v>35738</v>
      </c>
      <c r="AM11499" s="6" t="s">
        <v>12299</v>
      </c>
      <c r="AN11499" s="6" t="s">
        <v>12299</v>
      </c>
    </row>
    <row r="11500" spans="1:40" x14ac:dyDescent="0.3">
      <c r="A11500" s="6">
        <v>28413</v>
      </c>
      <c r="B11500" s="6" t="s">
        <v>35745</v>
      </c>
      <c r="C11500" s="6" t="s">
        <v>35746</v>
      </c>
      <c r="D11500" s="6">
        <v>4</v>
      </c>
      <c r="E11500" s="6">
        <v>0</v>
      </c>
      <c r="F11500" s="6"/>
      <c r="G11500" s="6">
        <v>100</v>
      </c>
      <c r="H11500" s="6"/>
      <c r="I11500" s="6">
        <v>1</v>
      </c>
      <c r="J11500" s="6"/>
      <c r="K11500" s="6">
        <v>1</v>
      </c>
      <c r="L11500" s="6" t="s">
        <v>13892</v>
      </c>
      <c r="M11500" s="6">
        <v>63</v>
      </c>
      <c r="N11500" s="6" t="e">
        <f>VLOOKUP(A11500,web_archive!D:AB,18,FALSE)</f>
        <v>#N/A</v>
      </c>
      <c r="O11500" s="6">
        <v>2</v>
      </c>
      <c r="P11500" s="6">
        <v>136</v>
      </c>
      <c r="Q11500" s="6"/>
      <c r="R11500" s="6">
        <v>100</v>
      </c>
      <c r="S11500" s="6"/>
      <c r="T11500" s="6"/>
      <c r="U11500" s="6" t="s">
        <v>12660</v>
      </c>
      <c r="V11500" s="6" t="s">
        <v>12368</v>
      </c>
      <c r="W11500" s="6" t="s">
        <v>12299</v>
      </c>
      <c r="X11500" s="6" t="s">
        <v>12299</v>
      </c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  <c r="AI11500" s="6"/>
      <c r="AJ11500" s="6"/>
      <c r="AK11500" s="6"/>
      <c r="AL11500" s="6"/>
      <c r="AM11500" s="6"/>
      <c r="AN11500" s="6"/>
    </row>
    <row r="11501" spans="1:40" x14ac:dyDescent="0.3">
      <c r="A11501" s="6">
        <v>28414</v>
      </c>
      <c r="B11501" s="6" t="s">
        <v>35747</v>
      </c>
      <c r="C11501" s="6" t="s">
        <v>35748</v>
      </c>
      <c r="D11501" s="6">
        <v>4</v>
      </c>
      <c r="E11501" s="6">
        <v>0</v>
      </c>
      <c r="F11501" s="6"/>
      <c r="G11501" s="6">
        <v>100</v>
      </c>
      <c r="H11501" s="6"/>
      <c r="I11501" s="6">
        <v>1</v>
      </c>
      <c r="J11501" s="6"/>
      <c r="K11501" s="6">
        <v>1</v>
      </c>
      <c r="L11501" s="6" t="s">
        <v>13892</v>
      </c>
      <c r="M11501" s="6">
        <v>63</v>
      </c>
      <c r="N11501" s="6" t="e">
        <f>VLOOKUP(A11501,web_archive!D:AB,18,FALSE)</f>
        <v>#N/A</v>
      </c>
      <c r="O11501" s="6">
        <v>2</v>
      </c>
      <c r="P11501" s="6">
        <v>136</v>
      </c>
      <c r="Q11501" s="6"/>
      <c r="R11501" s="6">
        <v>140</v>
      </c>
      <c r="S11501" s="6"/>
      <c r="T11501" s="6"/>
      <c r="U11501" s="6" t="s">
        <v>12660</v>
      </c>
      <c r="V11501" s="6" t="s">
        <v>12600</v>
      </c>
      <c r="W11501" s="6" t="s">
        <v>12299</v>
      </c>
      <c r="X11501" s="6" t="s">
        <v>12299</v>
      </c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  <c r="AI11501" s="6"/>
      <c r="AJ11501" s="6"/>
      <c r="AK11501" s="6"/>
      <c r="AL11501" s="6"/>
      <c r="AM11501" s="6"/>
      <c r="AN11501" s="6"/>
    </row>
    <row r="11502" spans="1:40" x14ac:dyDescent="0.3">
      <c r="A11502" s="6">
        <v>28415</v>
      </c>
      <c r="B11502" s="6" t="s">
        <v>35749</v>
      </c>
      <c r="C11502" s="6" t="s">
        <v>35750</v>
      </c>
      <c r="D11502" s="6">
        <v>4</v>
      </c>
      <c r="E11502" s="6">
        <v>0</v>
      </c>
      <c r="F11502" s="6"/>
      <c r="G11502" s="6">
        <v>100</v>
      </c>
      <c r="H11502" s="6"/>
      <c r="I11502" s="6">
        <v>1</v>
      </c>
      <c r="J11502" s="6"/>
      <c r="K11502" s="6">
        <v>1</v>
      </c>
      <c r="L11502" s="6" t="s">
        <v>13892</v>
      </c>
      <c r="M11502" s="6">
        <v>63</v>
      </c>
      <c r="N11502" s="6" t="e">
        <f>VLOOKUP(A11502,web_archive!D:AB,18,FALSE)</f>
        <v>#N/A</v>
      </c>
      <c r="O11502" s="6">
        <v>2</v>
      </c>
      <c r="P11502" s="6">
        <v>136</v>
      </c>
      <c r="Q11502" s="6"/>
      <c r="R11502" s="6">
        <v>175</v>
      </c>
      <c r="S11502" s="6"/>
      <c r="T11502" s="6"/>
      <c r="U11502" s="6" t="s">
        <v>12660</v>
      </c>
      <c r="V11502" s="6" t="s">
        <v>12404</v>
      </c>
      <c r="W11502" s="6" t="s">
        <v>12299</v>
      </c>
      <c r="X11502" s="6" t="s">
        <v>12299</v>
      </c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  <c r="AI11502" s="6"/>
      <c r="AJ11502" s="6"/>
      <c r="AK11502" s="6"/>
      <c r="AL11502" s="6"/>
      <c r="AM11502" s="6"/>
      <c r="AN11502" s="6"/>
    </row>
    <row r="11503" spans="1:40" x14ac:dyDescent="0.3">
      <c r="A11503" s="6">
        <v>28416</v>
      </c>
      <c r="B11503" s="6" t="s">
        <v>35751</v>
      </c>
      <c r="C11503" s="6" t="s">
        <v>35752</v>
      </c>
      <c r="D11503" s="6">
        <v>4</v>
      </c>
      <c r="E11503" s="6">
        <v>0</v>
      </c>
      <c r="F11503" s="6"/>
      <c r="G11503" s="6">
        <v>100</v>
      </c>
      <c r="H11503" s="6"/>
      <c r="I11503" s="6">
        <v>1</v>
      </c>
      <c r="J11503" s="6"/>
      <c r="K11503" s="6">
        <v>1</v>
      </c>
      <c r="L11503" s="6" t="s">
        <v>13892</v>
      </c>
      <c r="M11503" s="6">
        <v>63</v>
      </c>
      <c r="N11503" s="6" t="e">
        <f>VLOOKUP(A11503,web_archive!D:AB,18,FALSE)</f>
        <v>#N/A</v>
      </c>
      <c r="O11503" s="6">
        <v>2</v>
      </c>
      <c r="P11503" s="6">
        <v>136</v>
      </c>
      <c r="Q11503" s="6"/>
      <c r="R11503" s="6">
        <v>100</v>
      </c>
      <c r="S11503" s="6"/>
      <c r="T11503" s="6"/>
      <c r="U11503" s="6" t="s">
        <v>12542</v>
      </c>
      <c r="V11503" s="6" t="s">
        <v>12368</v>
      </c>
      <c r="W11503" s="6" t="s">
        <v>12299</v>
      </c>
      <c r="X11503" s="6" t="s">
        <v>12299</v>
      </c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  <c r="AI11503" s="6"/>
      <c r="AJ11503" s="6"/>
      <c r="AK11503" s="6"/>
      <c r="AL11503" s="6"/>
      <c r="AM11503" s="6"/>
      <c r="AN11503" s="6"/>
    </row>
    <row r="11504" spans="1:40" x14ac:dyDescent="0.3">
      <c r="A11504" s="6">
        <v>28417</v>
      </c>
      <c r="B11504" s="6" t="s">
        <v>35753</v>
      </c>
      <c r="C11504" s="6" t="s">
        <v>35754</v>
      </c>
      <c r="D11504" s="6">
        <v>4</v>
      </c>
      <c r="E11504" s="6">
        <v>0</v>
      </c>
      <c r="F11504" s="6"/>
      <c r="G11504" s="6">
        <v>100</v>
      </c>
      <c r="H11504" s="6"/>
      <c r="I11504" s="6">
        <v>1</v>
      </c>
      <c r="J11504" s="6"/>
      <c r="K11504" s="6">
        <v>1</v>
      </c>
      <c r="L11504" s="6" t="s">
        <v>13892</v>
      </c>
      <c r="M11504" s="6">
        <v>63</v>
      </c>
      <c r="N11504" s="6" t="e">
        <f>VLOOKUP(A11504,web_archive!D:AB,18,FALSE)</f>
        <v>#N/A</v>
      </c>
      <c r="O11504" s="6">
        <v>2</v>
      </c>
      <c r="P11504" s="6">
        <v>136</v>
      </c>
      <c r="Q11504" s="6"/>
      <c r="R11504" s="6">
        <v>140</v>
      </c>
      <c r="S11504" s="6"/>
      <c r="T11504" s="6"/>
      <c r="U11504" s="6" t="s">
        <v>12542</v>
      </c>
      <c r="V11504" s="6" t="s">
        <v>12600</v>
      </c>
      <c r="W11504" s="6" t="s">
        <v>12299</v>
      </c>
      <c r="X11504" s="6" t="s">
        <v>12299</v>
      </c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  <c r="AI11504" s="6"/>
      <c r="AJ11504" s="6"/>
      <c r="AK11504" s="6"/>
      <c r="AL11504" s="6"/>
      <c r="AM11504" s="6"/>
      <c r="AN11504" s="6"/>
    </row>
    <row r="11505" spans="1:29" x14ac:dyDescent="0.3">
      <c r="A11505" s="6">
        <v>28418</v>
      </c>
      <c r="B11505" s="6" t="s">
        <v>35755</v>
      </c>
      <c r="C11505" s="6" t="s">
        <v>35756</v>
      </c>
      <c r="D11505" s="6">
        <v>4</v>
      </c>
      <c r="E11505" s="6">
        <v>0</v>
      </c>
      <c r="F11505" s="6"/>
      <c r="G11505" s="6">
        <v>100</v>
      </c>
      <c r="H11505" s="6"/>
      <c r="I11505" s="6">
        <v>1</v>
      </c>
      <c r="J11505" s="6"/>
      <c r="K11505" s="6">
        <v>1</v>
      </c>
      <c r="L11505" s="6" t="s">
        <v>13892</v>
      </c>
      <c r="M11505" s="6">
        <v>63</v>
      </c>
      <c r="N11505" s="6" t="e">
        <f>VLOOKUP(A11505,web_archive!D:AB,18,FALSE)</f>
        <v>#N/A</v>
      </c>
      <c r="O11505" s="6">
        <v>2</v>
      </c>
      <c r="P11505" s="6">
        <v>136</v>
      </c>
      <c r="Q11505" s="6"/>
      <c r="R11505" s="6">
        <v>175</v>
      </c>
      <c r="S11505" s="6"/>
      <c r="T11505" s="6"/>
      <c r="U11505" s="6" t="s">
        <v>12542</v>
      </c>
      <c r="V11505" s="6" t="s">
        <v>12404</v>
      </c>
      <c r="W11505" s="6" t="s">
        <v>12299</v>
      </c>
      <c r="X11505" s="6" t="s">
        <v>12299</v>
      </c>
      <c r="Y11505" s="6"/>
      <c r="Z11505" s="6"/>
      <c r="AA11505" s="6"/>
      <c r="AB11505" s="6"/>
      <c r="AC11505" s="6"/>
    </row>
    <row r="11506" spans="1:29" x14ac:dyDescent="0.3">
      <c r="A11506" s="6">
        <v>28419</v>
      </c>
      <c r="B11506" s="6" t="s">
        <v>35757</v>
      </c>
      <c r="C11506" s="6" t="s">
        <v>35758</v>
      </c>
      <c r="D11506" s="6">
        <v>4</v>
      </c>
      <c r="E11506" s="6">
        <v>0</v>
      </c>
      <c r="F11506" s="6"/>
      <c r="G11506" s="6">
        <v>100</v>
      </c>
      <c r="H11506" s="6"/>
      <c r="I11506" s="6">
        <v>1</v>
      </c>
      <c r="J11506" s="6"/>
      <c r="K11506" s="6">
        <v>1</v>
      </c>
      <c r="L11506" s="6" t="s">
        <v>13892</v>
      </c>
      <c r="M11506" s="6">
        <v>63</v>
      </c>
      <c r="N11506" s="6" t="e">
        <f>VLOOKUP(A11506,web_archive!D:AB,18,FALSE)</f>
        <v>#N/A</v>
      </c>
      <c r="O11506" s="6">
        <v>2</v>
      </c>
      <c r="P11506" s="6">
        <v>136</v>
      </c>
      <c r="Q11506" s="6"/>
      <c r="R11506" s="6">
        <v>100</v>
      </c>
      <c r="S11506" s="6"/>
      <c r="T11506" s="6"/>
      <c r="U11506" s="6" t="s">
        <v>12858</v>
      </c>
      <c r="V11506" s="6" t="s">
        <v>12368</v>
      </c>
      <c r="W11506" s="6" t="s">
        <v>12299</v>
      </c>
      <c r="X11506" s="6" t="s">
        <v>12299</v>
      </c>
      <c r="Y11506" s="6"/>
      <c r="Z11506" s="6"/>
      <c r="AA11506" s="6"/>
      <c r="AB11506" s="6"/>
      <c r="AC11506" s="6"/>
    </row>
    <row r="11507" spans="1:29" x14ac:dyDescent="0.3">
      <c r="A11507" s="6">
        <v>28420</v>
      </c>
      <c r="B11507" s="6" t="s">
        <v>35759</v>
      </c>
      <c r="C11507" s="6" t="s">
        <v>35760</v>
      </c>
      <c r="D11507" s="6">
        <v>4</v>
      </c>
      <c r="E11507" s="6">
        <v>0</v>
      </c>
      <c r="F11507" s="6"/>
      <c r="G11507" s="6">
        <v>100</v>
      </c>
      <c r="H11507" s="6"/>
      <c r="I11507" s="6">
        <v>1</v>
      </c>
      <c r="J11507" s="6"/>
      <c r="K11507" s="6">
        <v>1</v>
      </c>
      <c r="L11507" s="6" t="s">
        <v>13892</v>
      </c>
      <c r="M11507" s="6">
        <v>63</v>
      </c>
      <c r="N11507" s="6" t="e">
        <f>VLOOKUP(A11507,web_archive!D:AB,18,FALSE)</f>
        <v>#N/A</v>
      </c>
      <c r="O11507" s="6">
        <v>2</v>
      </c>
      <c r="P11507" s="6">
        <v>136</v>
      </c>
      <c r="Q11507" s="6"/>
      <c r="R11507" s="6">
        <v>140</v>
      </c>
      <c r="S11507" s="6"/>
      <c r="T11507" s="6"/>
      <c r="U11507" s="6" t="s">
        <v>12858</v>
      </c>
      <c r="V11507" s="6" t="s">
        <v>12600</v>
      </c>
      <c r="W11507" s="6" t="s">
        <v>12299</v>
      </c>
      <c r="X11507" s="6" t="s">
        <v>12299</v>
      </c>
      <c r="Y11507" s="6"/>
      <c r="Z11507" s="6"/>
      <c r="AA11507" s="6"/>
      <c r="AB11507" s="6"/>
      <c r="AC11507" s="6"/>
    </row>
    <row r="11508" spans="1:29" x14ac:dyDescent="0.3">
      <c r="A11508" s="6">
        <v>28421</v>
      </c>
      <c r="B11508" s="6" t="s">
        <v>35761</v>
      </c>
      <c r="C11508" s="6" t="s">
        <v>35762</v>
      </c>
      <c r="D11508" s="6">
        <v>4</v>
      </c>
      <c r="E11508" s="6">
        <v>0</v>
      </c>
      <c r="F11508" s="6"/>
      <c r="G11508" s="6">
        <v>100</v>
      </c>
      <c r="H11508" s="6"/>
      <c r="I11508" s="6">
        <v>1</v>
      </c>
      <c r="J11508" s="6"/>
      <c r="K11508" s="6">
        <v>1</v>
      </c>
      <c r="L11508" s="6" t="s">
        <v>13892</v>
      </c>
      <c r="M11508" s="6">
        <v>63</v>
      </c>
      <c r="N11508" s="6" t="e">
        <f>VLOOKUP(A11508,web_archive!D:AB,18,FALSE)</f>
        <v>#N/A</v>
      </c>
      <c r="O11508" s="6">
        <v>2</v>
      </c>
      <c r="P11508" s="6">
        <v>136</v>
      </c>
      <c r="Q11508" s="6"/>
      <c r="R11508" s="6">
        <v>175</v>
      </c>
      <c r="S11508" s="6"/>
      <c r="T11508" s="6"/>
      <c r="U11508" s="6" t="s">
        <v>12858</v>
      </c>
      <c r="V11508" s="6" t="s">
        <v>12404</v>
      </c>
      <c r="W11508" s="6" t="s">
        <v>12299</v>
      </c>
      <c r="X11508" s="6" t="s">
        <v>12299</v>
      </c>
      <c r="Y11508" s="6"/>
      <c r="Z11508" s="6"/>
      <c r="AA11508" s="6"/>
      <c r="AB11508" s="6"/>
      <c r="AC11508" s="6"/>
    </row>
    <row r="11509" spans="1:29" x14ac:dyDescent="0.3">
      <c r="A11509" s="6">
        <v>28422</v>
      </c>
      <c r="B11509" s="6" t="s">
        <v>35763</v>
      </c>
      <c r="C11509" s="6" t="s">
        <v>35764</v>
      </c>
      <c r="D11509" s="6">
        <v>4</v>
      </c>
      <c r="E11509" s="6">
        <v>0</v>
      </c>
      <c r="F11509" s="6"/>
      <c r="G11509" s="6">
        <v>100</v>
      </c>
      <c r="H11509" s="6"/>
      <c r="I11509" s="6">
        <v>1</v>
      </c>
      <c r="J11509" s="6"/>
      <c r="K11509" s="6">
        <v>1</v>
      </c>
      <c r="L11509" s="6" t="s">
        <v>13892</v>
      </c>
      <c r="M11509" s="6">
        <v>63</v>
      </c>
      <c r="N11509" s="6" t="e">
        <f>VLOOKUP(A11509,web_archive!D:AB,18,FALSE)</f>
        <v>#N/A</v>
      </c>
      <c r="O11509" s="6">
        <v>2</v>
      </c>
      <c r="P11509" s="6">
        <v>136</v>
      </c>
      <c r="Q11509" s="6"/>
      <c r="R11509" s="6">
        <v>100</v>
      </c>
      <c r="S11509" s="6"/>
      <c r="T11509" s="6"/>
      <c r="U11509" s="6" t="s">
        <v>18845</v>
      </c>
      <c r="V11509" s="6" t="s">
        <v>13951</v>
      </c>
      <c r="W11509" s="6" t="s">
        <v>35528</v>
      </c>
      <c r="X11509" s="6" t="s">
        <v>13951</v>
      </c>
      <c r="Y11509" s="6" t="s">
        <v>35765</v>
      </c>
      <c r="Z11509" s="6" t="s">
        <v>12299</v>
      </c>
      <c r="AA11509" s="6" t="s">
        <v>12299</v>
      </c>
      <c r="AB11509" s="6"/>
      <c r="AC11509" s="6"/>
    </row>
    <row r="11510" spans="1:29" x14ac:dyDescent="0.3">
      <c r="A11510" s="6">
        <v>28423</v>
      </c>
      <c r="B11510" s="6" t="s">
        <v>35766</v>
      </c>
      <c r="C11510" s="6" t="s">
        <v>35767</v>
      </c>
      <c r="D11510" s="6">
        <v>4</v>
      </c>
      <c r="E11510" s="6">
        <v>0</v>
      </c>
      <c r="F11510" s="6"/>
      <c r="G11510" s="6">
        <v>100</v>
      </c>
      <c r="H11510" s="6"/>
      <c r="I11510" s="6">
        <v>1</v>
      </c>
      <c r="J11510" s="6"/>
      <c r="K11510" s="6">
        <v>1</v>
      </c>
      <c r="L11510" s="6" t="s">
        <v>13892</v>
      </c>
      <c r="M11510" s="6">
        <v>63</v>
      </c>
      <c r="N11510" s="6" t="e">
        <f>VLOOKUP(A11510,web_archive!D:AB,18,FALSE)</f>
        <v>#N/A</v>
      </c>
      <c r="O11510" s="6">
        <v>2</v>
      </c>
      <c r="P11510" s="6">
        <v>136</v>
      </c>
      <c r="Q11510" s="6"/>
      <c r="R11510" s="6">
        <v>100</v>
      </c>
      <c r="S11510" s="6"/>
      <c r="T11510" s="6"/>
      <c r="U11510" s="6" t="s">
        <v>14279</v>
      </c>
      <c r="V11510" s="6" t="s">
        <v>35708</v>
      </c>
      <c r="W11510" s="6" t="s">
        <v>35768</v>
      </c>
      <c r="X11510" s="6" t="s">
        <v>35708</v>
      </c>
      <c r="Y11510" s="6" t="s">
        <v>13949</v>
      </c>
      <c r="Z11510" s="6" t="s">
        <v>35769</v>
      </c>
      <c r="AA11510" s="6" t="s">
        <v>12489</v>
      </c>
      <c r="AB11510" s="6" t="s">
        <v>12299</v>
      </c>
      <c r="AC11510" s="6" t="s">
        <v>12299</v>
      </c>
    </row>
    <row r="11511" spans="1:29" x14ac:dyDescent="0.3">
      <c r="A11511" s="6">
        <v>28424</v>
      </c>
      <c r="B11511" s="6" t="s">
        <v>35770</v>
      </c>
      <c r="C11511" s="6" t="s">
        <v>35771</v>
      </c>
      <c r="D11511" s="6">
        <v>4</v>
      </c>
      <c r="E11511" s="6">
        <v>0</v>
      </c>
      <c r="F11511" s="6"/>
      <c r="G11511" s="6">
        <v>100</v>
      </c>
      <c r="H11511" s="6"/>
      <c r="I11511" s="6">
        <v>1</v>
      </c>
      <c r="J11511" s="6"/>
      <c r="K11511" s="6">
        <v>1</v>
      </c>
      <c r="L11511" s="6" t="s">
        <v>13892</v>
      </c>
      <c r="M11511" s="6">
        <v>63</v>
      </c>
      <c r="N11511" s="6" t="e">
        <f>VLOOKUP(A11511,web_archive!D:AB,18,FALSE)</f>
        <v>#N/A</v>
      </c>
      <c r="O11511" s="6">
        <v>2</v>
      </c>
      <c r="P11511" s="6">
        <v>136</v>
      </c>
      <c r="Q11511" s="6"/>
      <c r="R11511" s="6">
        <v>100</v>
      </c>
      <c r="S11511" s="6"/>
      <c r="T11511" s="6"/>
      <c r="U11511" s="6" t="s">
        <v>18845</v>
      </c>
      <c r="V11511" s="6" t="s">
        <v>13977</v>
      </c>
      <c r="W11511" s="6" t="s">
        <v>35528</v>
      </c>
      <c r="X11511" s="6" t="s">
        <v>13977</v>
      </c>
      <c r="Y11511" s="6" t="s">
        <v>35772</v>
      </c>
      <c r="Z11511" s="6" t="s">
        <v>12299</v>
      </c>
      <c r="AA11511" s="6" t="s">
        <v>12299</v>
      </c>
      <c r="AB11511" s="6"/>
      <c r="AC11511" s="6"/>
    </row>
    <row r="11512" spans="1:29" x14ac:dyDescent="0.3">
      <c r="A11512" s="6">
        <v>28443</v>
      </c>
      <c r="B11512" s="6" t="s">
        <v>35773</v>
      </c>
      <c r="C11512" s="6" t="s">
        <v>35774</v>
      </c>
      <c r="D11512" s="6">
        <v>4</v>
      </c>
      <c r="E11512" s="6">
        <v>0</v>
      </c>
      <c r="F11512" s="6"/>
      <c r="G11512" s="6">
        <v>0</v>
      </c>
      <c r="H11512" s="6"/>
      <c r="I11512" s="6">
        <v>0</v>
      </c>
      <c r="J11512" s="6"/>
      <c r="K11512" s="6">
        <v>0</v>
      </c>
      <c r="L11512" s="6" t="s">
        <v>12295</v>
      </c>
      <c r="M11512" s="6">
        <v>63</v>
      </c>
      <c r="N11512" s="6" t="e">
        <f>VLOOKUP(A11512,web_archive!D:AB,18,FALSE)</f>
        <v>#N/A</v>
      </c>
      <c r="O11512" s="6">
        <v>2</v>
      </c>
      <c r="P11512" s="6">
        <v>136</v>
      </c>
      <c r="Q11512" s="6"/>
      <c r="R11512" s="6">
        <v>100</v>
      </c>
      <c r="S11512" s="6"/>
      <c r="T11512" s="6"/>
      <c r="U11512" s="6" t="s">
        <v>12674</v>
      </c>
      <c r="V11512" s="6" t="s">
        <v>12675</v>
      </c>
      <c r="W11512" s="6" t="s">
        <v>12600</v>
      </c>
      <c r="X11512" s="6" t="s">
        <v>12299</v>
      </c>
      <c r="Y11512" s="6" t="s">
        <v>12299</v>
      </c>
      <c r="Z11512" s="6"/>
      <c r="AA11512" s="6"/>
      <c r="AB11512" s="6"/>
      <c r="AC11512" s="6"/>
    </row>
    <row r="11513" spans="1:29" x14ac:dyDescent="0.3">
      <c r="A11513" s="6">
        <v>28444</v>
      </c>
      <c r="B11513" s="6" t="s">
        <v>35775</v>
      </c>
      <c r="C11513" s="6" t="s">
        <v>35776</v>
      </c>
      <c r="D11513" s="6">
        <v>4</v>
      </c>
      <c r="E11513" s="6">
        <v>0</v>
      </c>
      <c r="F11513" s="6"/>
      <c r="G11513" s="6">
        <v>0</v>
      </c>
      <c r="H11513" s="6"/>
      <c r="I11513" s="6">
        <v>0</v>
      </c>
      <c r="J11513" s="6"/>
      <c r="K11513" s="6">
        <v>0</v>
      </c>
      <c r="L11513" s="6" t="s">
        <v>12295</v>
      </c>
      <c r="M11513" s="6">
        <v>63</v>
      </c>
      <c r="N11513" s="6" t="e">
        <f>VLOOKUP(A11513,web_archive!D:AB,18,FALSE)</f>
        <v>#N/A</v>
      </c>
      <c r="O11513" s="6">
        <v>2</v>
      </c>
      <c r="P11513" s="6">
        <v>136</v>
      </c>
      <c r="Q11513" s="6"/>
      <c r="R11513" s="6">
        <v>100</v>
      </c>
      <c r="S11513" s="6"/>
      <c r="T11513" s="6"/>
      <c r="U11513" s="6" t="s">
        <v>12691</v>
      </c>
      <c r="V11513" s="6" t="s">
        <v>12368</v>
      </c>
      <c r="W11513" s="6" t="s">
        <v>12299</v>
      </c>
      <c r="X11513" s="6" t="s">
        <v>12299</v>
      </c>
      <c r="Y11513" s="6"/>
      <c r="Z11513" s="6"/>
      <c r="AA11513" s="6"/>
      <c r="AB11513" s="6"/>
      <c r="AC11513" s="6"/>
    </row>
    <row r="11514" spans="1:29" x14ac:dyDescent="0.3">
      <c r="A11514" s="6">
        <v>28445</v>
      </c>
      <c r="B11514" s="6" t="s">
        <v>35777</v>
      </c>
      <c r="C11514" s="6" t="s">
        <v>35778</v>
      </c>
      <c r="D11514" s="6">
        <v>4</v>
      </c>
      <c r="E11514" s="6">
        <v>0</v>
      </c>
      <c r="F11514" s="6"/>
      <c r="G11514" s="6">
        <v>0</v>
      </c>
      <c r="H11514" s="6"/>
      <c r="I11514" s="6">
        <v>0</v>
      </c>
      <c r="J11514" s="6"/>
      <c r="K11514" s="6">
        <v>0</v>
      </c>
      <c r="L11514" s="6" t="s">
        <v>12295</v>
      </c>
      <c r="M11514" s="6">
        <v>63</v>
      </c>
      <c r="N11514" s="6" t="e">
        <f>VLOOKUP(A11514,web_archive!D:AB,18,FALSE)</f>
        <v>#N/A</v>
      </c>
      <c r="O11514" s="6">
        <v>2</v>
      </c>
      <c r="P11514" s="6">
        <v>136</v>
      </c>
      <c r="Q11514" s="6"/>
      <c r="R11514" s="6">
        <v>115</v>
      </c>
      <c r="S11514" s="6"/>
      <c r="T11514" s="6"/>
      <c r="U11514" s="6" t="s">
        <v>12674</v>
      </c>
      <c r="V11514" s="6" t="s">
        <v>12675</v>
      </c>
      <c r="W11514" s="6" t="s">
        <v>12404</v>
      </c>
      <c r="X11514" s="6" t="s">
        <v>12299</v>
      </c>
      <c r="Y11514" s="6" t="s">
        <v>12299</v>
      </c>
      <c r="Z11514" s="6"/>
      <c r="AA11514" s="6"/>
      <c r="AB11514" s="6"/>
      <c r="AC11514" s="6"/>
    </row>
    <row r="11515" spans="1:29" x14ac:dyDescent="0.3">
      <c r="A11515" s="6">
        <v>28446</v>
      </c>
      <c r="B11515" s="6" t="s">
        <v>35779</v>
      </c>
      <c r="C11515" s="6" t="s">
        <v>35780</v>
      </c>
      <c r="D11515" s="6">
        <v>4</v>
      </c>
      <c r="E11515" s="6">
        <v>0</v>
      </c>
      <c r="F11515" s="6"/>
      <c r="G11515" s="6">
        <v>0</v>
      </c>
      <c r="H11515" s="6"/>
      <c r="I11515" s="6">
        <v>0</v>
      </c>
      <c r="J11515" s="6"/>
      <c r="K11515" s="6">
        <v>0</v>
      </c>
      <c r="L11515" s="6" t="s">
        <v>12295</v>
      </c>
      <c r="M11515" s="6">
        <v>63</v>
      </c>
      <c r="N11515" s="6" t="e">
        <f>VLOOKUP(A11515,web_archive!D:AB,18,FALSE)</f>
        <v>#N/A</v>
      </c>
      <c r="O11515" s="6">
        <v>2</v>
      </c>
      <c r="P11515" s="6">
        <v>136</v>
      </c>
      <c r="Q11515" s="6"/>
      <c r="R11515" s="6">
        <v>115</v>
      </c>
      <c r="S11515" s="6"/>
      <c r="T11515" s="6"/>
      <c r="U11515" s="6" t="s">
        <v>12691</v>
      </c>
      <c r="V11515" s="6" t="s">
        <v>12600</v>
      </c>
      <c r="W11515" s="6" t="s">
        <v>12299</v>
      </c>
      <c r="X11515" s="6" t="s">
        <v>12299</v>
      </c>
      <c r="Y11515" s="6"/>
      <c r="Z11515" s="6"/>
      <c r="AA11515" s="6"/>
      <c r="AB11515" s="6"/>
      <c r="AC11515" s="6"/>
    </row>
    <row r="11516" spans="1:29" x14ac:dyDescent="0.3">
      <c r="A11516" s="6">
        <v>28447</v>
      </c>
      <c r="B11516" s="6" t="s">
        <v>35781</v>
      </c>
      <c r="C11516" s="6" t="s">
        <v>35782</v>
      </c>
      <c r="D11516" s="6">
        <v>4</v>
      </c>
      <c r="E11516" s="6">
        <v>0</v>
      </c>
      <c r="F11516" s="6"/>
      <c r="G11516" s="6">
        <v>0</v>
      </c>
      <c r="H11516" s="6"/>
      <c r="I11516" s="6">
        <v>0</v>
      </c>
      <c r="J11516" s="6"/>
      <c r="K11516" s="6">
        <v>0</v>
      </c>
      <c r="L11516" s="6" t="s">
        <v>12295</v>
      </c>
      <c r="M11516" s="6">
        <v>63</v>
      </c>
      <c r="N11516" s="6" t="e">
        <f>VLOOKUP(A11516,web_archive!D:AB,18,FALSE)</f>
        <v>#N/A</v>
      </c>
      <c r="O11516" s="6">
        <v>2</v>
      </c>
      <c r="P11516" s="6">
        <v>136</v>
      </c>
      <c r="Q11516" s="6"/>
      <c r="R11516" s="6">
        <v>130</v>
      </c>
      <c r="S11516" s="6"/>
      <c r="T11516" s="6"/>
      <c r="U11516" s="6" t="s">
        <v>12674</v>
      </c>
      <c r="V11516" s="6" t="s">
        <v>12675</v>
      </c>
      <c r="W11516" s="6" t="s">
        <v>12451</v>
      </c>
      <c r="X11516" s="6" t="s">
        <v>12299</v>
      </c>
      <c r="Y11516" s="6" t="s">
        <v>12299</v>
      </c>
      <c r="Z11516" s="6"/>
      <c r="AA11516" s="6"/>
      <c r="AB11516" s="6"/>
      <c r="AC11516" s="6"/>
    </row>
    <row r="11517" spans="1:29" x14ac:dyDescent="0.3">
      <c r="A11517" s="6">
        <v>28448</v>
      </c>
      <c r="B11517" s="6" t="s">
        <v>35783</v>
      </c>
      <c r="C11517" s="6" t="s">
        <v>35784</v>
      </c>
      <c r="D11517" s="6">
        <v>4</v>
      </c>
      <c r="E11517" s="6">
        <v>0</v>
      </c>
      <c r="F11517" s="6"/>
      <c r="G11517" s="6">
        <v>0</v>
      </c>
      <c r="H11517" s="6"/>
      <c r="I11517" s="6">
        <v>0</v>
      </c>
      <c r="J11517" s="6"/>
      <c r="K11517" s="6">
        <v>0</v>
      </c>
      <c r="L11517" s="6" t="s">
        <v>12295</v>
      </c>
      <c r="M11517" s="6">
        <v>63</v>
      </c>
      <c r="N11517" s="6" t="e">
        <f>VLOOKUP(A11517,web_archive!D:AB,18,FALSE)</f>
        <v>#N/A</v>
      </c>
      <c r="O11517" s="6">
        <v>2</v>
      </c>
      <c r="P11517" s="6">
        <v>136</v>
      </c>
      <c r="Q11517" s="6"/>
      <c r="R11517" s="6">
        <v>130</v>
      </c>
      <c r="S11517" s="6"/>
      <c r="T11517" s="6"/>
      <c r="U11517" s="6" t="s">
        <v>12691</v>
      </c>
      <c r="V11517" s="6" t="s">
        <v>12404</v>
      </c>
      <c r="W11517" s="6" t="s">
        <v>12299</v>
      </c>
      <c r="X11517" s="6" t="s">
        <v>12299</v>
      </c>
      <c r="Y11517" s="6"/>
      <c r="Z11517" s="6"/>
      <c r="AA11517" s="6"/>
      <c r="AB11517" s="6"/>
      <c r="AC11517" s="6"/>
    </row>
    <row r="11518" spans="1:29" x14ac:dyDescent="0.3">
      <c r="A11518" s="6">
        <v>28449</v>
      </c>
      <c r="B11518" s="6" t="s">
        <v>35785</v>
      </c>
      <c r="C11518" s="6" t="s">
        <v>35786</v>
      </c>
      <c r="D11518" s="6">
        <v>4</v>
      </c>
      <c r="E11518" s="6">
        <v>0</v>
      </c>
      <c r="F11518" s="6"/>
      <c r="G11518" s="6">
        <v>0</v>
      </c>
      <c r="H11518" s="6"/>
      <c r="I11518" s="6">
        <v>0</v>
      </c>
      <c r="J11518" s="6"/>
      <c r="K11518" s="6">
        <v>0</v>
      </c>
      <c r="L11518" s="6" t="s">
        <v>12295</v>
      </c>
      <c r="M11518" s="6">
        <v>63</v>
      </c>
      <c r="N11518" s="6" t="e">
        <f>VLOOKUP(A11518,web_archive!D:AB,18,FALSE)</f>
        <v>#N/A</v>
      </c>
      <c r="O11518" s="6">
        <v>2</v>
      </c>
      <c r="P11518" s="6">
        <v>136</v>
      </c>
      <c r="Q11518" s="6"/>
      <c r="R11518" s="6">
        <v>145</v>
      </c>
      <c r="S11518" s="6"/>
      <c r="T11518" s="6"/>
      <c r="U11518" s="6" t="s">
        <v>12674</v>
      </c>
      <c r="V11518" s="6" t="s">
        <v>12675</v>
      </c>
      <c r="W11518" s="6" t="s">
        <v>12491</v>
      </c>
      <c r="X11518" s="6" t="s">
        <v>12299</v>
      </c>
      <c r="Y11518" s="6" t="s">
        <v>12299</v>
      </c>
      <c r="Z11518" s="6"/>
      <c r="AA11518" s="6"/>
      <c r="AB11518" s="6"/>
      <c r="AC11518" s="6"/>
    </row>
    <row r="11519" spans="1:29" x14ac:dyDescent="0.3">
      <c r="A11519" s="6">
        <v>28450</v>
      </c>
      <c r="B11519" s="6" t="s">
        <v>35787</v>
      </c>
      <c r="C11519" s="6" t="s">
        <v>35788</v>
      </c>
      <c r="D11519" s="6">
        <v>4</v>
      </c>
      <c r="E11519" s="6">
        <v>0</v>
      </c>
      <c r="F11519" s="6"/>
      <c r="G11519" s="6">
        <v>0</v>
      </c>
      <c r="H11519" s="6"/>
      <c r="I11519" s="6">
        <v>0</v>
      </c>
      <c r="J11519" s="6"/>
      <c r="K11519" s="6">
        <v>0</v>
      </c>
      <c r="L11519" s="6" t="s">
        <v>12295</v>
      </c>
      <c r="M11519" s="6">
        <v>63</v>
      </c>
      <c r="N11519" s="6" t="e">
        <f>VLOOKUP(A11519,web_archive!D:AB,18,FALSE)</f>
        <v>#N/A</v>
      </c>
      <c r="O11519" s="6">
        <v>2</v>
      </c>
      <c r="P11519" s="6">
        <v>136</v>
      </c>
      <c r="Q11519" s="6"/>
      <c r="R11519" s="6">
        <v>145</v>
      </c>
      <c r="S11519" s="6"/>
      <c r="T11519" s="6"/>
      <c r="U11519" s="6" t="s">
        <v>12691</v>
      </c>
      <c r="V11519" s="6" t="s">
        <v>12451</v>
      </c>
      <c r="W11519" s="6" t="s">
        <v>12299</v>
      </c>
      <c r="X11519" s="6" t="s">
        <v>12299</v>
      </c>
      <c r="Y11519" s="6"/>
      <c r="Z11519" s="6"/>
      <c r="AA11519" s="6"/>
      <c r="AB11519" s="6"/>
      <c r="AC11519" s="6"/>
    </row>
    <row r="11520" spans="1:29" x14ac:dyDescent="0.3">
      <c r="A11520" s="6">
        <v>28451</v>
      </c>
      <c r="B11520" s="6" t="s">
        <v>35789</v>
      </c>
      <c r="C11520" s="6" t="s">
        <v>35790</v>
      </c>
      <c r="D11520" s="6">
        <v>4</v>
      </c>
      <c r="E11520" s="6">
        <v>0</v>
      </c>
      <c r="F11520" s="6"/>
      <c r="G11520" s="6">
        <v>0</v>
      </c>
      <c r="H11520" s="6"/>
      <c r="I11520" s="6">
        <v>0</v>
      </c>
      <c r="J11520" s="6"/>
      <c r="K11520" s="6">
        <v>0</v>
      </c>
      <c r="L11520" s="6" t="s">
        <v>12295</v>
      </c>
      <c r="M11520" s="6">
        <v>63</v>
      </c>
      <c r="N11520" s="6" t="e">
        <f>VLOOKUP(A11520,web_archive!D:AB,18,FALSE)</f>
        <v>#N/A</v>
      </c>
      <c r="O11520" s="6">
        <v>2</v>
      </c>
      <c r="P11520" s="6">
        <v>136</v>
      </c>
      <c r="Q11520" s="6"/>
      <c r="R11520" s="6">
        <v>160</v>
      </c>
      <c r="S11520" s="6"/>
      <c r="T11520" s="6"/>
      <c r="U11520" s="6" t="s">
        <v>12674</v>
      </c>
      <c r="V11520" s="6" t="s">
        <v>12675</v>
      </c>
      <c r="W11520" s="6" t="s">
        <v>35791</v>
      </c>
      <c r="X11520" s="6" t="s">
        <v>12368</v>
      </c>
      <c r="Y11520" s="6" t="s">
        <v>12299</v>
      </c>
      <c r="Z11520" s="6" t="s">
        <v>12299</v>
      </c>
      <c r="AA11520" s="6"/>
      <c r="AB11520" s="6"/>
      <c r="AC11520" s="6"/>
    </row>
    <row r="11521" spans="1:25" x14ac:dyDescent="0.3">
      <c r="A11521" s="6">
        <v>28452</v>
      </c>
      <c r="B11521" s="6" t="s">
        <v>35792</v>
      </c>
      <c r="C11521" s="6" t="s">
        <v>35793</v>
      </c>
      <c r="D11521" s="6">
        <v>4</v>
      </c>
      <c r="E11521" s="6">
        <v>0</v>
      </c>
      <c r="F11521" s="6"/>
      <c r="G11521" s="6">
        <v>0</v>
      </c>
      <c r="H11521" s="6"/>
      <c r="I11521" s="6">
        <v>0</v>
      </c>
      <c r="J11521" s="6"/>
      <c r="K11521" s="6">
        <v>0</v>
      </c>
      <c r="L11521" s="6" t="s">
        <v>12295</v>
      </c>
      <c r="M11521" s="6">
        <v>63</v>
      </c>
      <c r="N11521" s="6" t="e">
        <f>VLOOKUP(A11521,web_archive!D:AB,18,FALSE)</f>
        <v>#N/A</v>
      </c>
      <c r="O11521" s="6">
        <v>2</v>
      </c>
      <c r="P11521" s="6">
        <v>136</v>
      </c>
      <c r="Q11521" s="6"/>
      <c r="R11521" s="6">
        <v>160</v>
      </c>
      <c r="S11521" s="6"/>
      <c r="T11521" s="6"/>
      <c r="U11521" s="6" t="s">
        <v>12691</v>
      </c>
      <c r="V11521" s="6" t="s">
        <v>19073</v>
      </c>
      <c r="W11521" s="6" t="s">
        <v>12368</v>
      </c>
      <c r="X11521" s="6" t="s">
        <v>12299</v>
      </c>
      <c r="Y11521" s="6" t="s">
        <v>12299</v>
      </c>
    </row>
    <row r="11522" spans="1:25" x14ac:dyDescent="0.3">
      <c r="A11522" s="6">
        <v>28453</v>
      </c>
      <c r="B11522" s="6" t="s">
        <v>35794</v>
      </c>
      <c r="C11522" s="6" t="s">
        <v>35795</v>
      </c>
      <c r="D11522" s="6">
        <v>4</v>
      </c>
      <c r="E11522" s="6">
        <v>0</v>
      </c>
      <c r="F11522" s="6"/>
      <c r="G11522" s="6">
        <v>0</v>
      </c>
      <c r="H11522" s="6"/>
      <c r="I11522" s="6">
        <v>0</v>
      </c>
      <c r="J11522" s="6"/>
      <c r="K11522" s="6">
        <v>0</v>
      </c>
      <c r="L11522" s="6" t="s">
        <v>12295</v>
      </c>
      <c r="M11522" s="6">
        <v>63</v>
      </c>
      <c r="N11522" s="6" t="e">
        <f>VLOOKUP(A11522,web_archive!D:AB,18,FALSE)</f>
        <v>#N/A</v>
      </c>
      <c r="O11522" s="6">
        <v>2</v>
      </c>
      <c r="P11522" s="6">
        <v>136</v>
      </c>
      <c r="Q11522" s="6"/>
      <c r="R11522" s="6">
        <v>100</v>
      </c>
      <c r="S11522" s="6"/>
      <c r="T11522" s="6"/>
      <c r="U11522" s="6" t="s">
        <v>13512</v>
      </c>
      <c r="V11522" s="6" t="s">
        <v>12600</v>
      </c>
      <c r="W11522" s="6" t="s">
        <v>12299</v>
      </c>
      <c r="X11522" s="6" t="s">
        <v>12299</v>
      </c>
      <c r="Y11522" s="6"/>
    </row>
    <row r="11523" spans="1:25" x14ac:dyDescent="0.3">
      <c r="A11523" s="6">
        <v>28454</v>
      </c>
      <c r="B11523" s="6" t="s">
        <v>35796</v>
      </c>
      <c r="C11523" s="6" t="s">
        <v>35797</v>
      </c>
      <c r="D11523" s="6">
        <v>4</v>
      </c>
      <c r="E11523" s="6">
        <v>0</v>
      </c>
      <c r="F11523" s="6"/>
      <c r="G11523" s="6">
        <v>0</v>
      </c>
      <c r="H11523" s="6"/>
      <c r="I11523" s="6">
        <v>0</v>
      </c>
      <c r="J11523" s="6"/>
      <c r="K11523" s="6">
        <v>0</v>
      </c>
      <c r="L11523" s="6" t="s">
        <v>12295</v>
      </c>
      <c r="M11523" s="6">
        <v>63</v>
      </c>
      <c r="N11523" s="6" t="e">
        <f>VLOOKUP(A11523,web_archive!D:AB,18,FALSE)</f>
        <v>#N/A</v>
      </c>
      <c r="O11523" s="6">
        <v>2</v>
      </c>
      <c r="P11523" s="6">
        <v>136</v>
      </c>
      <c r="Q11523" s="6"/>
      <c r="R11523" s="6">
        <v>100</v>
      </c>
      <c r="S11523" s="6"/>
      <c r="T11523" s="6"/>
      <c r="U11523" s="6" t="s">
        <v>12542</v>
      </c>
      <c r="V11523" s="6" t="s">
        <v>12368</v>
      </c>
      <c r="W11523" s="6" t="s">
        <v>12299</v>
      </c>
      <c r="X11523" s="6" t="s">
        <v>12299</v>
      </c>
      <c r="Y11523" s="6"/>
    </row>
    <row r="11524" spans="1:25" x14ac:dyDescent="0.3">
      <c r="A11524" s="6">
        <v>28455</v>
      </c>
      <c r="B11524" s="6" t="s">
        <v>35798</v>
      </c>
      <c r="C11524" s="6" t="s">
        <v>35799</v>
      </c>
      <c r="D11524" s="6">
        <v>4</v>
      </c>
      <c r="E11524" s="6">
        <v>0</v>
      </c>
      <c r="F11524" s="6"/>
      <c r="G11524" s="6">
        <v>0</v>
      </c>
      <c r="H11524" s="6"/>
      <c r="I11524" s="6">
        <v>0</v>
      </c>
      <c r="J11524" s="6"/>
      <c r="K11524" s="6">
        <v>0</v>
      </c>
      <c r="L11524" s="6" t="s">
        <v>12295</v>
      </c>
      <c r="M11524" s="6">
        <v>63</v>
      </c>
      <c r="N11524" s="6" t="e">
        <f>VLOOKUP(A11524,web_archive!D:AB,18,FALSE)</f>
        <v>#N/A</v>
      </c>
      <c r="O11524" s="6">
        <v>2</v>
      </c>
      <c r="P11524" s="6">
        <v>136</v>
      </c>
      <c r="Q11524" s="6"/>
      <c r="R11524" s="6">
        <v>115</v>
      </c>
      <c r="S11524" s="6"/>
      <c r="T11524" s="6"/>
      <c r="U11524" s="6" t="s">
        <v>13512</v>
      </c>
      <c r="V11524" s="6" t="s">
        <v>12404</v>
      </c>
      <c r="W11524" s="6" t="s">
        <v>12299</v>
      </c>
      <c r="X11524" s="6" t="s">
        <v>12299</v>
      </c>
      <c r="Y11524" s="6"/>
    </row>
    <row r="11525" spans="1:25" x14ac:dyDescent="0.3">
      <c r="A11525" s="6">
        <v>28456</v>
      </c>
      <c r="B11525" s="6" t="s">
        <v>35800</v>
      </c>
      <c r="C11525" s="6" t="s">
        <v>35801</v>
      </c>
      <c r="D11525" s="6">
        <v>4</v>
      </c>
      <c r="E11525" s="6">
        <v>0</v>
      </c>
      <c r="F11525" s="6"/>
      <c r="G11525" s="6">
        <v>0</v>
      </c>
      <c r="H11525" s="6"/>
      <c r="I11525" s="6">
        <v>0</v>
      </c>
      <c r="J11525" s="6"/>
      <c r="K11525" s="6">
        <v>0</v>
      </c>
      <c r="L11525" s="6" t="s">
        <v>12295</v>
      </c>
      <c r="M11525" s="6">
        <v>63</v>
      </c>
      <c r="N11525" s="6" t="e">
        <f>VLOOKUP(A11525,web_archive!D:AB,18,FALSE)</f>
        <v>#N/A</v>
      </c>
      <c r="O11525" s="6">
        <v>2</v>
      </c>
      <c r="P11525" s="6">
        <v>136</v>
      </c>
      <c r="Q11525" s="6"/>
      <c r="R11525" s="6">
        <v>115</v>
      </c>
      <c r="S11525" s="6"/>
      <c r="T11525" s="6"/>
      <c r="U11525" s="6" t="s">
        <v>12542</v>
      </c>
      <c r="V11525" s="6" t="s">
        <v>12600</v>
      </c>
      <c r="W11525" s="6" t="s">
        <v>12299</v>
      </c>
      <c r="X11525" s="6" t="s">
        <v>12299</v>
      </c>
      <c r="Y11525" s="6"/>
    </row>
    <row r="11526" spans="1:25" x14ac:dyDescent="0.3">
      <c r="A11526" s="6">
        <v>28457</v>
      </c>
      <c r="B11526" s="6" t="s">
        <v>35802</v>
      </c>
      <c r="C11526" s="6" t="s">
        <v>35803</v>
      </c>
      <c r="D11526" s="6">
        <v>4</v>
      </c>
      <c r="E11526" s="6">
        <v>0</v>
      </c>
      <c r="F11526" s="6"/>
      <c r="G11526" s="6">
        <v>0</v>
      </c>
      <c r="H11526" s="6"/>
      <c r="I11526" s="6">
        <v>0</v>
      </c>
      <c r="J11526" s="6"/>
      <c r="K11526" s="6">
        <v>0</v>
      </c>
      <c r="L11526" s="6" t="s">
        <v>12295</v>
      </c>
      <c r="M11526" s="6">
        <v>63</v>
      </c>
      <c r="N11526" s="6" t="e">
        <f>VLOOKUP(A11526,web_archive!D:AB,18,FALSE)</f>
        <v>#N/A</v>
      </c>
      <c r="O11526" s="6">
        <v>2</v>
      </c>
      <c r="P11526" s="6">
        <v>136</v>
      </c>
      <c r="Q11526" s="6"/>
      <c r="R11526" s="6">
        <v>130</v>
      </c>
      <c r="S11526" s="6"/>
      <c r="T11526" s="6"/>
      <c r="U11526" s="6" t="s">
        <v>13512</v>
      </c>
      <c r="V11526" s="6" t="s">
        <v>12451</v>
      </c>
      <c r="W11526" s="6" t="s">
        <v>12299</v>
      </c>
      <c r="X11526" s="6" t="s">
        <v>12299</v>
      </c>
      <c r="Y11526" s="6"/>
    </row>
    <row r="11527" spans="1:25" x14ac:dyDescent="0.3">
      <c r="A11527" s="6">
        <v>28458</v>
      </c>
      <c r="B11527" s="6" t="s">
        <v>35804</v>
      </c>
      <c r="C11527" s="6" t="s">
        <v>35805</v>
      </c>
      <c r="D11527" s="6">
        <v>4</v>
      </c>
      <c r="E11527" s="6">
        <v>0</v>
      </c>
      <c r="F11527" s="6"/>
      <c r="G11527" s="6">
        <v>0</v>
      </c>
      <c r="H11527" s="6"/>
      <c r="I11527" s="6">
        <v>0</v>
      </c>
      <c r="J11527" s="6"/>
      <c r="K11527" s="6">
        <v>0</v>
      </c>
      <c r="L11527" s="6" t="s">
        <v>12295</v>
      </c>
      <c r="M11527" s="6">
        <v>63</v>
      </c>
      <c r="N11527" s="6" t="e">
        <f>VLOOKUP(A11527,web_archive!D:AB,18,FALSE)</f>
        <v>#N/A</v>
      </c>
      <c r="O11527" s="6">
        <v>2</v>
      </c>
      <c r="P11527" s="6">
        <v>136</v>
      </c>
      <c r="Q11527" s="6"/>
      <c r="R11527" s="6">
        <v>130</v>
      </c>
      <c r="S11527" s="6"/>
      <c r="T11527" s="6"/>
      <c r="U11527" s="6" t="s">
        <v>12542</v>
      </c>
      <c r="V11527" s="6" t="s">
        <v>12404</v>
      </c>
      <c r="W11527" s="6" t="s">
        <v>12299</v>
      </c>
      <c r="X11527" s="6" t="s">
        <v>12299</v>
      </c>
      <c r="Y11527" s="6"/>
    </row>
    <row r="11528" spans="1:25" x14ac:dyDescent="0.3">
      <c r="A11528" s="6">
        <v>28459</v>
      </c>
      <c r="B11528" s="6" t="s">
        <v>35806</v>
      </c>
      <c r="C11528" s="6" t="s">
        <v>35807</v>
      </c>
      <c r="D11528" s="6">
        <v>4</v>
      </c>
      <c r="E11528" s="6">
        <v>0</v>
      </c>
      <c r="F11528" s="6"/>
      <c r="G11528" s="6">
        <v>0</v>
      </c>
      <c r="H11528" s="6"/>
      <c r="I11528" s="6">
        <v>0</v>
      </c>
      <c r="J11528" s="6"/>
      <c r="K11528" s="6">
        <v>0</v>
      </c>
      <c r="L11528" s="6" t="s">
        <v>12295</v>
      </c>
      <c r="M11528" s="6">
        <v>63</v>
      </c>
      <c r="N11528" s="6" t="e">
        <f>VLOOKUP(A11528,web_archive!D:AB,18,FALSE)</f>
        <v>#N/A</v>
      </c>
      <c r="O11528" s="6">
        <v>2</v>
      </c>
      <c r="P11528" s="6">
        <v>136</v>
      </c>
      <c r="Q11528" s="6"/>
      <c r="R11528" s="6">
        <v>145</v>
      </c>
      <c r="S11528" s="6"/>
      <c r="T11528" s="6"/>
      <c r="U11528" s="6" t="s">
        <v>13512</v>
      </c>
      <c r="V11528" s="6" t="s">
        <v>12491</v>
      </c>
      <c r="W11528" s="6" t="s">
        <v>12299</v>
      </c>
      <c r="X11528" s="6" t="s">
        <v>12299</v>
      </c>
      <c r="Y11528" s="6"/>
    </row>
    <row r="11529" spans="1:25" x14ac:dyDescent="0.3">
      <c r="A11529" s="6">
        <v>28460</v>
      </c>
      <c r="B11529" s="6" t="s">
        <v>35808</v>
      </c>
      <c r="C11529" s="6" t="s">
        <v>35809</v>
      </c>
      <c r="D11529" s="6">
        <v>4</v>
      </c>
      <c r="E11529" s="6">
        <v>0</v>
      </c>
      <c r="F11529" s="6"/>
      <c r="G11529" s="6">
        <v>0</v>
      </c>
      <c r="H11529" s="6"/>
      <c r="I11529" s="6">
        <v>0</v>
      </c>
      <c r="J11529" s="6"/>
      <c r="K11529" s="6">
        <v>0</v>
      </c>
      <c r="L11529" s="6" t="s">
        <v>12295</v>
      </c>
      <c r="M11529" s="6">
        <v>63</v>
      </c>
      <c r="N11529" s="6" t="e">
        <f>VLOOKUP(A11529,web_archive!D:AB,18,FALSE)</f>
        <v>#N/A</v>
      </c>
      <c r="O11529" s="6">
        <v>2</v>
      </c>
      <c r="P11529" s="6">
        <v>136</v>
      </c>
      <c r="Q11529" s="6"/>
      <c r="R11529" s="6">
        <v>145</v>
      </c>
      <c r="S11529" s="6"/>
      <c r="T11529" s="6"/>
      <c r="U11529" s="6" t="s">
        <v>12542</v>
      </c>
      <c r="V11529" s="6" t="s">
        <v>12451</v>
      </c>
      <c r="W11529" s="6" t="s">
        <v>12299</v>
      </c>
      <c r="X11529" s="6" t="s">
        <v>12299</v>
      </c>
      <c r="Y11529" s="6"/>
    </row>
    <row r="11530" spans="1:25" x14ac:dyDescent="0.3">
      <c r="A11530" s="6">
        <v>28461</v>
      </c>
      <c r="B11530" s="6" t="s">
        <v>35810</v>
      </c>
      <c r="C11530" s="6" t="s">
        <v>35811</v>
      </c>
      <c r="D11530" s="6">
        <v>4</v>
      </c>
      <c r="E11530" s="6">
        <v>0</v>
      </c>
      <c r="F11530" s="6"/>
      <c r="G11530" s="6">
        <v>0</v>
      </c>
      <c r="H11530" s="6"/>
      <c r="I11530" s="6">
        <v>0</v>
      </c>
      <c r="J11530" s="6"/>
      <c r="K11530" s="6">
        <v>0</v>
      </c>
      <c r="L11530" s="6" t="s">
        <v>12295</v>
      </c>
      <c r="M11530" s="6">
        <v>63</v>
      </c>
      <c r="N11530" s="6" t="e">
        <f>VLOOKUP(A11530,web_archive!D:AB,18,FALSE)</f>
        <v>#N/A</v>
      </c>
      <c r="O11530" s="6">
        <v>2</v>
      </c>
      <c r="P11530" s="6">
        <v>136</v>
      </c>
      <c r="Q11530" s="6"/>
      <c r="R11530" s="6">
        <v>160</v>
      </c>
      <c r="S11530" s="6"/>
      <c r="T11530" s="6"/>
      <c r="U11530" s="6" t="s">
        <v>13512</v>
      </c>
      <c r="V11530" s="6" t="s">
        <v>35791</v>
      </c>
      <c r="W11530" s="6" t="s">
        <v>12368</v>
      </c>
      <c r="X11530" s="6" t="s">
        <v>12299</v>
      </c>
      <c r="Y11530" s="6" t="s">
        <v>12299</v>
      </c>
    </row>
    <row r="11531" spans="1:25" x14ac:dyDescent="0.3">
      <c r="A11531" s="6">
        <v>28462</v>
      </c>
      <c r="B11531" s="6" t="s">
        <v>35812</v>
      </c>
      <c r="C11531" s="6" t="s">
        <v>35813</v>
      </c>
      <c r="D11531" s="6">
        <v>4</v>
      </c>
      <c r="E11531" s="6">
        <v>0</v>
      </c>
      <c r="F11531" s="6"/>
      <c r="G11531" s="6">
        <v>0</v>
      </c>
      <c r="H11531" s="6"/>
      <c r="I11531" s="6">
        <v>0</v>
      </c>
      <c r="J11531" s="6"/>
      <c r="K11531" s="6">
        <v>0</v>
      </c>
      <c r="L11531" s="6" t="s">
        <v>12295</v>
      </c>
      <c r="M11531" s="6">
        <v>63</v>
      </c>
      <c r="N11531" s="6" t="e">
        <f>VLOOKUP(A11531,web_archive!D:AB,18,FALSE)</f>
        <v>#N/A</v>
      </c>
      <c r="O11531" s="6">
        <v>2</v>
      </c>
      <c r="P11531" s="6">
        <v>136</v>
      </c>
      <c r="Q11531" s="6"/>
      <c r="R11531" s="6">
        <v>160</v>
      </c>
      <c r="S11531" s="6"/>
      <c r="T11531" s="6"/>
      <c r="U11531" s="6" t="s">
        <v>12542</v>
      </c>
      <c r="V11531" s="6" t="s">
        <v>19073</v>
      </c>
      <c r="W11531" s="6" t="s">
        <v>12368</v>
      </c>
      <c r="X11531" s="6" t="s">
        <v>12299</v>
      </c>
      <c r="Y11531" s="6" t="s">
        <v>12299</v>
      </c>
    </row>
    <row r="11532" spans="1:25" x14ac:dyDescent="0.3">
      <c r="A11532" s="6">
        <v>28463</v>
      </c>
      <c r="B11532" s="6" t="s">
        <v>35814</v>
      </c>
      <c r="C11532" s="6" t="s">
        <v>35815</v>
      </c>
      <c r="D11532" s="6">
        <v>4</v>
      </c>
      <c r="E11532" s="6">
        <v>0</v>
      </c>
      <c r="F11532" s="6"/>
      <c r="G11532" s="6">
        <v>0</v>
      </c>
      <c r="H11532" s="6"/>
      <c r="I11532" s="6">
        <v>0</v>
      </c>
      <c r="J11532" s="6"/>
      <c r="K11532" s="6">
        <v>0</v>
      </c>
      <c r="L11532" s="6" t="s">
        <v>12295</v>
      </c>
      <c r="M11532" s="6">
        <v>63</v>
      </c>
      <c r="N11532" s="6" t="e">
        <f>VLOOKUP(A11532,web_archive!D:AB,18,FALSE)</f>
        <v>#N/A</v>
      </c>
      <c r="O11532" s="6">
        <v>2</v>
      </c>
      <c r="P11532" s="6">
        <v>136</v>
      </c>
      <c r="Q11532" s="6"/>
      <c r="R11532" s="6">
        <v>100</v>
      </c>
      <c r="S11532" s="6"/>
      <c r="T11532" s="6"/>
      <c r="U11532" s="6" t="s">
        <v>13909</v>
      </c>
      <c r="V11532" s="6" t="s">
        <v>12368</v>
      </c>
      <c r="W11532" s="6" t="s">
        <v>12299</v>
      </c>
      <c r="X11532" s="6" t="s">
        <v>12299</v>
      </c>
      <c r="Y11532" s="6"/>
    </row>
    <row r="11533" spans="1:25" x14ac:dyDescent="0.3">
      <c r="A11533" s="6">
        <v>28464</v>
      </c>
      <c r="B11533" s="6" t="s">
        <v>35816</v>
      </c>
      <c r="C11533" s="6" t="s">
        <v>35817</v>
      </c>
      <c r="D11533" s="6">
        <v>4</v>
      </c>
      <c r="E11533" s="6">
        <v>0</v>
      </c>
      <c r="F11533" s="6"/>
      <c r="G11533" s="6">
        <v>0</v>
      </c>
      <c r="H11533" s="6"/>
      <c r="I11533" s="6">
        <v>0</v>
      </c>
      <c r="J11533" s="6"/>
      <c r="K11533" s="6">
        <v>0</v>
      </c>
      <c r="L11533" s="6" t="s">
        <v>12295</v>
      </c>
      <c r="M11533" s="6">
        <v>63</v>
      </c>
      <c r="N11533" s="6" t="e">
        <f>VLOOKUP(A11533,web_archive!D:AB,18,FALSE)</f>
        <v>#N/A</v>
      </c>
      <c r="O11533" s="6">
        <v>2</v>
      </c>
      <c r="P11533" s="6">
        <v>136</v>
      </c>
      <c r="Q11533" s="6"/>
      <c r="R11533" s="6">
        <v>100</v>
      </c>
      <c r="S11533" s="6"/>
      <c r="T11533" s="6"/>
      <c r="U11533" s="6" t="s">
        <v>12858</v>
      </c>
      <c r="V11533" s="6" t="s">
        <v>12368</v>
      </c>
      <c r="W11533" s="6" t="s">
        <v>12299</v>
      </c>
      <c r="X11533" s="6" t="s">
        <v>12299</v>
      </c>
      <c r="Y11533" s="6"/>
    </row>
    <row r="11534" spans="1:25" x14ac:dyDescent="0.3">
      <c r="A11534" s="6">
        <v>28465</v>
      </c>
      <c r="B11534" s="6" t="s">
        <v>35818</v>
      </c>
      <c r="C11534" s="6" t="s">
        <v>35819</v>
      </c>
      <c r="D11534" s="6">
        <v>4</v>
      </c>
      <c r="E11534" s="6">
        <v>0</v>
      </c>
      <c r="F11534" s="6"/>
      <c r="G11534" s="6">
        <v>0</v>
      </c>
      <c r="H11534" s="6"/>
      <c r="I11534" s="6">
        <v>0</v>
      </c>
      <c r="J11534" s="6"/>
      <c r="K11534" s="6">
        <v>0</v>
      </c>
      <c r="L11534" s="6" t="s">
        <v>12295</v>
      </c>
      <c r="M11534" s="6">
        <v>63</v>
      </c>
      <c r="N11534" s="6" t="e">
        <f>VLOOKUP(A11534,web_archive!D:AB,18,FALSE)</f>
        <v>#N/A</v>
      </c>
      <c r="O11534" s="6">
        <v>2</v>
      </c>
      <c r="P11534" s="6">
        <v>136</v>
      </c>
      <c r="Q11534" s="6"/>
      <c r="R11534" s="6">
        <v>115</v>
      </c>
      <c r="S11534" s="6"/>
      <c r="T11534" s="6"/>
      <c r="U11534" s="6" t="s">
        <v>13909</v>
      </c>
      <c r="V11534" s="6" t="s">
        <v>12600</v>
      </c>
      <c r="W11534" s="6" t="s">
        <v>12299</v>
      </c>
      <c r="X11534" s="6" t="s">
        <v>12299</v>
      </c>
      <c r="Y11534" s="6"/>
    </row>
    <row r="11535" spans="1:25" x14ac:dyDescent="0.3">
      <c r="A11535" s="6">
        <v>28466</v>
      </c>
      <c r="B11535" s="6" t="s">
        <v>35820</v>
      </c>
      <c r="C11535" s="6" t="s">
        <v>35821</v>
      </c>
      <c r="D11535" s="6">
        <v>4</v>
      </c>
      <c r="E11535" s="6">
        <v>0</v>
      </c>
      <c r="F11535" s="6"/>
      <c r="G11535" s="6">
        <v>0</v>
      </c>
      <c r="H11535" s="6"/>
      <c r="I11535" s="6">
        <v>0</v>
      </c>
      <c r="J11535" s="6"/>
      <c r="K11535" s="6">
        <v>0</v>
      </c>
      <c r="L11535" s="6" t="s">
        <v>12295</v>
      </c>
      <c r="M11535" s="6">
        <v>63</v>
      </c>
      <c r="N11535" s="6" t="e">
        <f>VLOOKUP(A11535,web_archive!D:AB,18,FALSE)</f>
        <v>#N/A</v>
      </c>
      <c r="O11535" s="6">
        <v>2</v>
      </c>
      <c r="P11535" s="6">
        <v>136</v>
      </c>
      <c r="Q11535" s="6"/>
      <c r="R11535" s="6">
        <v>115</v>
      </c>
      <c r="S11535" s="6"/>
      <c r="T11535" s="6"/>
      <c r="U11535" s="6" t="s">
        <v>12858</v>
      </c>
      <c r="V11535" s="6" t="s">
        <v>12600</v>
      </c>
      <c r="W11535" s="6" t="s">
        <v>12299</v>
      </c>
      <c r="X11535" s="6" t="s">
        <v>12299</v>
      </c>
      <c r="Y11535" s="6"/>
    </row>
    <row r="11536" spans="1:25" x14ac:dyDescent="0.3">
      <c r="A11536" s="6">
        <v>28467</v>
      </c>
      <c r="B11536" s="6" t="s">
        <v>35822</v>
      </c>
      <c r="C11536" s="6" t="s">
        <v>35823</v>
      </c>
      <c r="D11536" s="6">
        <v>4</v>
      </c>
      <c r="E11536" s="6">
        <v>0</v>
      </c>
      <c r="F11536" s="6"/>
      <c r="G11536" s="6">
        <v>0</v>
      </c>
      <c r="H11536" s="6"/>
      <c r="I11536" s="6">
        <v>0</v>
      </c>
      <c r="J11536" s="6"/>
      <c r="K11536" s="6">
        <v>0</v>
      </c>
      <c r="L11536" s="6" t="s">
        <v>12295</v>
      </c>
      <c r="M11536" s="6">
        <v>63</v>
      </c>
      <c r="N11536" s="6" t="e">
        <f>VLOOKUP(A11536,web_archive!D:AB,18,FALSE)</f>
        <v>#N/A</v>
      </c>
      <c r="O11536" s="6">
        <v>2</v>
      </c>
      <c r="P11536" s="6">
        <v>136</v>
      </c>
      <c r="Q11536" s="6"/>
      <c r="R11536" s="6">
        <v>130</v>
      </c>
      <c r="S11536" s="6"/>
      <c r="T11536" s="6"/>
      <c r="U11536" s="6" t="s">
        <v>13909</v>
      </c>
      <c r="V11536" s="6" t="s">
        <v>12404</v>
      </c>
      <c r="W11536" s="6" t="s">
        <v>12299</v>
      </c>
      <c r="X11536" s="6" t="s">
        <v>12299</v>
      </c>
      <c r="Y11536" s="6"/>
    </row>
    <row r="11537" spans="1:33" x14ac:dyDescent="0.3">
      <c r="A11537" s="6">
        <v>28468</v>
      </c>
      <c r="B11537" s="6" t="s">
        <v>35824</v>
      </c>
      <c r="C11537" s="6" t="s">
        <v>35825</v>
      </c>
      <c r="D11537" s="6">
        <v>4</v>
      </c>
      <c r="E11537" s="6">
        <v>0</v>
      </c>
      <c r="F11537" s="6"/>
      <c r="G11537" s="6">
        <v>0</v>
      </c>
      <c r="H11537" s="6"/>
      <c r="I11537" s="6">
        <v>0</v>
      </c>
      <c r="J11537" s="6"/>
      <c r="K11537" s="6">
        <v>0</v>
      </c>
      <c r="L11537" s="6" t="s">
        <v>12295</v>
      </c>
      <c r="M11537" s="6">
        <v>63</v>
      </c>
      <c r="N11537" s="6" t="e">
        <f>VLOOKUP(A11537,web_archive!D:AB,18,FALSE)</f>
        <v>#N/A</v>
      </c>
      <c r="O11537" s="6">
        <v>2</v>
      </c>
      <c r="P11537" s="6">
        <v>136</v>
      </c>
      <c r="Q11537" s="6"/>
      <c r="R11537" s="6">
        <v>130</v>
      </c>
      <c r="S11537" s="6"/>
      <c r="T11537" s="6"/>
      <c r="U11537" s="6" t="s">
        <v>12858</v>
      </c>
      <c r="V11537" s="6" t="s">
        <v>12404</v>
      </c>
      <c r="W11537" s="6" t="s">
        <v>12299</v>
      </c>
      <c r="X11537" s="6" t="s">
        <v>12299</v>
      </c>
      <c r="Y11537" s="6"/>
      <c r="Z11537" s="6"/>
      <c r="AA11537" s="6"/>
      <c r="AB11537" s="6"/>
      <c r="AC11537" s="6"/>
      <c r="AD11537" s="6"/>
      <c r="AE11537" s="6"/>
      <c r="AF11537" s="6"/>
      <c r="AG11537" s="6"/>
    </row>
    <row r="11538" spans="1:33" x14ac:dyDescent="0.3">
      <c r="A11538" s="6">
        <v>28469</v>
      </c>
      <c r="B11538" s="6" t="s">
        <v>35826</v>
      </c>
      <c r="C11538" s="6" t="s">
        <v>35827</v>
      </c>
      <c r="D11538" s="6">
        <v>4</v>
      </c>
      <c r="E11538" s="6">
        <v>0</v>
      </c>
      <c r="F11538" s="6"/>
      <c r="G11538" s="6">
        <v>0</v>
      </c>
      <c r="H11538" s="6"/>
      <c r="I11538" s="6">
        <v>0</v>
      </c>
      <c r="J11538" s="6"/>
      <c r="K11538" s="6">
        <v>0</v>
      </c>
      <c r="L11538" s="6" t="s">
        <v>12295</v>
      </c>
      <c r="M11538" s="6">
        <v>63</v>
      </c>
      <c r="N11538" s="6" t="e">
        <f>VLOOKUP(A11538,web_archive!D:AB,18,FALSE)</f>
        <v>#N/A</v>
      </c>
      <c r="O11538" s="6">
        <v>2</v>
      </c>
      <c r="P11538" s="6">
        <v>136</v>
      </c>
      <c r="Q11538" s="6"/>
      <c r="R11538" s="6">
        <v>145</v>
      </c>
      <c r="S11538" s="6"/>
      <c r="T11538" s="6"/>
      <c r="U11538" s="6" t="s">
        <v>13909</v>
      </c>
      <c r="V11538" s="6" t="s">
        <v>12451</v>
      </c>
      <c r="W11538" s="6" t="s">
        <v>12299</v>
      </c>
      <c r="X11538" s="6" t="s">
        <v>12299</v>
      </c>
      <c r="Y11538" s="6"/>
      <c r="Z11538" s="6"/>
      <c r="AA11538" s="6"/>
      <c r="AB11538" s="6"/>
      <c r="AC11538" s="6"/>
      <c r="AD11538" s="6"/>
      <c r="AE11538" s="6"/>
      <c r="AF11538" s="6"/>
      <c r="AG11538" s="6"/>
    </row>
    <row r="11539" spans="1:33" x14ac:dyDescent="0.3">
      <c r="A11539" s="6">
        <v>28470</v>
      </c>
      <c r="B11539" s="6" t="s">
        <v>35828</v>
      </c>
      <c r="C11539" s="6" t="s">
        <v>35829</v>
      </c>
      <c r="D11539" s="6">
        <v>4</v>
      </c>
      <c r="E11539" s="6">
        <v>0</v>
      </c>
      <c r="F11539" s="6"/>
      <c r="G11539" s="6">
        <v>0</v>
      </c>
      <c r="H11539" s="6"/>
      <c r="I11539" s="6">
        <v>0</v>
      </c>
      <c r="J11539" s="6"/>
      <c r="K11539" s="6">
        <v>0</v>
      </c>
      <c r="L11539" s="6" t="s">
        <v>12295</v>
      </c>
      <c r="M11539" s="6">
        <v>63</v>
      </c>
      <c r="N11539" s="6" t="e">
        <f>VLOOKUP(A11539,web_archive!D:AB,18,FALSE)</f>
        <v>#N/A</v>
      </c>
      <c r="O11539" s="6">
        <v>2</v>
      </c>
      <c r="P11539" s="6">
        <v>136</v>
      </c>
      <c r="Q11539" s="6"/>
      <c r="R11539" s="6">
        <v>145</v>
      </c>
      <c r="S11539" s="6"/>
      <c r="T11539" s="6"/>
      <c r="U11539" s="6" t="s">
        <v>12858</v>
      </c>
      <c r="V11539" s="6" t="s">
        <v>12451</v>
      </c>
      <c r="W11539" s="6" t="s">
        <v>12299</v>
      </c>
      <c r="X11539" s="6" t="s">
        <v>12299</v>
      </c>
      <c r="Y11539" s="6"/>
      <c r="Z11539" s="6"/>
      <c r="AA11539" s="6"/>
      <c r="AB11539" s="6"/>
      <c r="AC11539" s="6"/>
      <c r="AD11539" s="6"/>
      <c r="AE11539" s="6"/>
      <c r="AF11539" s="6"/>
      <c r="AG11539" s="6"/>
    </row>
    <row r="11540" spans="1:33" x14ac:dyDescent="0.3">
      <c r="A11540" s="6">
        <v>28471</v>
      </c>
      <c r="B11540" s="6" t="s">
        <v>35830</v>
      </c>
      <c r="C11540" s="6" t="s">
        <v>35831</v>
      </c>
      <c r="D11540" s="6">
        <v>4</v>
      </c>
      <c r="E11540" s="6">
        <v>0</v>
      </c>
      <c r="F11540" s="6"/>
      <c r="G11540" s="6">
        <v>0</v>
      </c>
      <c r="H11540" s="6"/>
      <c r="I11540" s="6">
        <v>0</v>
      </c>
      <c r="J11540" s="6"/>
      <c r="K11540" s="6">
        <v>0</v>
      </c>
      <c r="L11540" s="6" t="s">
        <v>12295</v>
      </c>
      <c r="M11540" s="6">
        <v>63</v>
      </c>
      <c r="N11540" s="6" t="e">
        <f>VLOOKUP(A11540,web_archive!D:AB,18,FALSE)</f>
        <v>#N/A</v>
      </c>
      <c r="O11540" s="6">
        <v>2</v>
      </c>
      <c r="P11540" s="6">
        <v>136</v>
      </c>
      <c r="Q11540" s="6"/>
      <c r="R11540" s="6">
        <v>160</v>
      </c>
      <c r="S11540" s="6"/>
      <c r="T11540" s="6"/>
      <c r="U11540" s="6" t="s">
        <v>13909</v>
      </c>
      <c r="V11540" s="6" t="s">
        <v>35832</v>
      </c>
      <c r="W11540" s="6" t="s">
        <v>12368</v>
      </c>
      <c r="X11540" s="6" t="s">
        <v>12299</v>
      </c>
      <c r="Y11540" s="6" t="s">
        <v>12299</v>
      </c>
      <c r="Z11540" s="6"/>
      <c r="AA11540" s="6"/>
      <c r="AB11540" s="6"/>
      <c r="AC11540" s="6"/>
      <c r="AD11540" s="6"/>
      <c r="AE11540" s="6"/>
      <c r="AF11540" s="6"/>
      <c r="AG11540" s="6"/>
    </row>
    <row r="11541" spans="1:33" x14ac:dyDescent="0.3">
      <c r="A11541" s="6">
        <v>28472</v>
      </c>
      <c r="B11541" s="6" t="s">
        <v>35833</v>
      </c>
      <c r="C11541" s="6" t="s">
        <v>35834</v>
      </c>
      <c r="D11541" s="6">
        <v>4</v>
      </c>
      <c r="E11541" s="6">
        <v>0</v>
      </c>
      <c r="F11541" s="6"/>
      <c r="G11541" s="6">
        <v>0</v>
      </c>
      <c r="H11541" s="6"/>
      <c r="I11541" s="6">
        <v>0</v>
      </c>
      <c r="J11541" s="6"/>
      <c r="K11541" s="6">
        <v>0</v>
      </c>
      <c r="L11541" s="6" t="s">
        <v>12295</v>
      </c>
      <c r="M11541" s="6">
        <v>63</v>
      </c>
      <c r="N11541" s="6" t="e">
        <f>VLOOKUP(A11541,web_archive!D:AB,18,FALSE)</f>
        <v>#N/A</v>
      </c>
      <c r="O11541" s="6">
        <v>2</v>
      </c>
      <c r="P11541" s="6">
        <v>136</v>
      </c>
      <c r="Q11541" s="6"/>
      <c r="R11541" s="6">
        <v>160</v>
      </c>
      <c r="S11541" s="6"/>
      <c r="T11541" s="6"/>
      <c r="U11541" s="6" t="s">
        <v>12858</v>
      </c>
      <c r="V11541" s="6" t="s">
        <v>19073</v>
      </c>
      <c r="W11541" s="6" t="s">
        <v>12368</v>
      </c>
      <c r="X11541" s="6" t="s">
        <v>12299</v>
      </c>
      <c r="Y11541" s="6" t="s">
        <v>12299</v>
      </c>
      <c r="Z11541" s="6"/>
      <c r="AA11541" s="6"/>
      <c r="AB11541" s="6"/>
      <c r="AC11541" s="6"/>
      <c r="AD11541" s="6"/>
      <c r="AE11541" s="6"/>
      <c r="AF11541" s="6"/>
      <c r="AG11541" s="6"/>
    </row>
    <row r="11542" spans="1:33" x14ac:dyDescent="0.3">
      <c r="A11542" s="6">
        <v>28483</v>
      </c>
      <c r="B11542" s="6" t="s">
        <v>35835</v>
      </c>
      <c r="C11542" s="6" t="s">
        <v>35836</v>
      </c>
      <c r="D11542" s="6">
        <v>4</v>
      </c>
      <c r="E11542" s="6">
        <v>0</v>
      </c>
      <c r="F11542" s="6"/>
      <c r="G11542" s="6">
        <v>10</v>
      </c>
      <c r="H11542" s="6"/>
      <c r="I11542" s="6">
        <v>1</v>
      </c>
      <c r="J11542" s="6"/>
      <c r="K11542" s="6">
        <v>1</v>
      </c>
      <c r="L11542" s="6" t="s">
        <v>12295</v>
      </c>
      <c r="M11542" s="6">
        <v>63</v>
      </c>
      <c r="N11542" s="6" t="e">
        <f>VLOOKUP(A11542,web_archive!D:AB,18,FALSE)</f>
        <v>#N/A</v>
      </c>
      <c r="O11542" s="6">
        <v>2</v>
      </c>
      <c r="P11542" s="6">
        <v>136</v>
      </c>
      <c r="Q11542" s="6"/>
      <c r="R11542" s="6">
        <v>99</v>
      </c>
      <c r="S11542" s="6"/>
      <c r="T11542" s="6"/>
      <c r="U11542" s="6" t="s">
        <v>35837</v>
      </c>
      <c r="V11542" s="6" t="s">
        <v>35838</v>
      </c>
      <c r="W11542" s="6" t="s">
        <v>35839</v>
      </c>
      <c r="X11542" s="6" t="s">
        <v>13269</v>
      </c>
      <c r="Y11542" s="6" t="s">
        <v>12299</v>
      </c>
      <c r="Z11542" s="6" t="s">
        <v>12299</v>
      </c>
      <c r="AA11542" s="6"/>
      <c r="AB11542" s="6"/>
      <c r="AC11542" s="6"/>
      <c r="AD11542" s="6"/>
      <c r="AE11542" s="6"/>
      <c r="AF11542" s="6"/>
      <c r="AG11542" s="6"/>
    </row>
    <row r="11543" spans="1:33" x14ac:dyDescent="0.3">
      <c r="A11543" s="6">
        <v>28499</v>
      </c>
      <c r="B11543" s="6" t="s">
        <v>35840</v>
      </c>
      <c r="C11543" s="6" t="s">
        <v>35841</v>
      </c>
      <c r="D11543" s="6">
        <v>4</v>
      </c>
      <c r="E11543" s="6">
        <v>0</v>
      </c>
      <c r="F11543" s="6"/>
      <c r="G11543" s="6">
        <v>100</v>
      </c>
      <c r="H11543" s="6"/>
      <c r="I11543" s="6">
        <v>0</v>
      </c>
      <c r="J11543" s="6"/>
      <c r="K11543" s="6">
        <v>0</v>
      </c>
      <c r="L11543" s="6" t="s">
        <v>12295</v>
      </c>
      <c r="M11543" s="6">
        <v>63</v>
      </c>
      <c r="N11543" s="6" t="e">
        <f>VLOOKUP(A11543,web_archive!D:AB,18,FALSE)</f>
        <v>#N/A</v>
      </c>
      <c r="O11543" s="6">
        <v>2</v>
      </c>
      <c r="P11543" s="6">
        <v>136</v>
      </c>
      <c r="Q11543" s="6"/>
      <c r="R11543" s="6">
        <v>100</v>
      </c>
      <c r="S11543" s="6"/>
      <c r="T11543" s="6"/>
      <c r="U11543" s="6" t="s">
        <v>12841</v>
      </c>
      <c r="V11543" s="6" t="s">
        <v>12904</v>
      </c>
      <c r="W11543" s="6" t="s">
        <v>13898</v>
      </c>
      <c r="X11543" s="6" t="s">
        <v>31290</v>
      </c>
      <c r="Y11543" s="6" t="s">
        <v>13898</v>
      </c>
      <c r="Z11543" s="6" t="s">
        <v>35842</v>
      </c>
      <c r="AA11543" s="6" t="s">
        <v>12904</v>
      </c>
      <c r="AB11543" s="6" t="s">
        <v>13898</v>
      </c>
      <c r="AC11543" s="6" t="s">
        <v>31290</v>
      </c>
      <c r="AD11543" s="6" t="s">
        <v>13898</v>
      </c>
      <c r="AE11543" s="6" t="s">
        <v>16368</v>
      </c>
      <c r="AF11543" s="6" t="s">
        <v>12299</v>
      </c>
      <c r="AG11543" s="6" t="s">
        <v>12299</v>
      </c>
    </row>
    <row r="11544" spans="1:33" x14ac:dyDescent="0.3">
      <c r="A11544" s="6" t="s">
        <v>12401</v>
      </c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 t="e">
        <f>VLOOKUP(A11544,web_archive!D:AB,18,FALSE)</f>
        <v>#N/A</v>
      </c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</row>
    <row r="11545" spans="1:33" x14ac:dyDescent="0.3">
      <c r="A11545" s="6" t="s">
        <v>35843</v>
      </c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 t="e">
        <f>VLOOKUP(A11545,web_archive!D:AB,18,FALSE)</f>
        <v>#N/A</v>
      </c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</row>
    <row r="11546" spans="1:33" x14ac:dyDescent="0.3">
      <c r="A11546" s="6" t="s">
        <v>12401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 t="e">
        <f>VLOOKUP(A11546,web_archive!D:AB,18,FALSE)</f>
        <v>#N/A</v>
      </c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</row>
    <row r="11547" spans="1:33" x14ac:dyDescent="0.3">
      <c r="A11547" s="6">
        <v>28600</v>
      </c>
      <c r="B11547" s="6" t="s">
        <v>35844</v>
      </c>
      <c r="C11547" s="6" t="s">
        <v>35845</v>
      </c>
      <c r="D11547" s="6">
        <v>5</v>
      </c>
      <c r="E11547" s="6">
        <v>10</v>
      </c>
      <c r="F11547" s="6"/>
      <c r="G11547" s="6">
        <v>500</v>
      </c>
      <c r="H11547" s="6">
        <v>160</v>
      </c>
      <c r="I11547" s="6"/>
      <c r="J11547" s="6">
        <v>1</v>
      </c>
      <c r="K11547" s="6">
        <v>1</v>
      </c>
      <c r="L11547" s="6" t="s">
        <v>13806</v>
      </c>
      <c r="M11547" s="6">
        <v>56</v>
      </c>
      <c r="N11547" s="6" t="e">
        <f>VLOOKUP(A11547,web_archive!D:AB,18,FALSE)</f>
        <v>#N/A</v>
      </c>
      <c r="O11547" s="6">
        <v>2</v>
      </c>
      <c r="P11547" s="6">
        <v>2</v>
      </c>
      <c r="Q11547" s="6">
        <v>3</v>
      </c>
      <c r="R11547" s="6">
        <v>100</v>
      </c>
      <c r="S11547" s="6">
        <v>1</v>
      </c>
      <c r="T11547" s="6">
        <v>15</v>
      </c>
      <c r="U11547" s="6" t="s">
        <v>13315</v>
      </c>
      <c r="V11547" s="6" t="s">
        <v>13494</v>
      </c>
      <c r="W11547" s="6" t="s">
        <v>12491</v>
      </c>
      <c r="X11547" s="6" t="s">
        <v>12299</v>
      </c>
      <c r="Y11547" s="6" t="s">
        <v>12299</v>
      </c>
      <c r="Z11547" s="6"/>
      <c r="AA11547" s="6"/>
      <c r="AB11547" s="6"/>
      <c r="AC11547" s="6"/>
      <c r="AD11547" s="6"/>
      <c r="AE11547" s="6"/>
      <c r="AF11547" s="6"/>
      <c r="AG11547" s="6"/>
    </row>
    <row r="11548" spans="1:33" x14ac:dyDescent="0.3">
      <c r="A11548" s="6">
        <v>28601</v>
      </c>
      <c r="B11548" s="6" t="s">
        <v>35846</v>
      </c>
      <c r="C11548" s="6" t="s">
        <v>35847</v>
      </c>
      <c r="D11548" s="6">
        <v>5</v>
      </c>
      <c r="E11548" s="6">
        <v>0</v>
      </c>
      <c r="F11548" s="6"/>
      <c r="G11548" s="6">
        <v>500</v>
      </c>
      <c r="H11548" s="6">
        <v>160</v>
      </c>
      <c r="I11548" s="6"/>
      <c r="J11548" s="6">
        <v>1</v>
      </c>
      <c r="K11548" s="6">
        <v>2</v>
      </c>
      <c r="L11548" s="6" t="s">
        <v>35848</v>
      </c>
      <c r="M11548" s="6">
        <v>63</v>
      </c>
      <c r="N11548" s="6" t="e">
        <f>VLOOKUP(A11548,web_archive!D:AB,18,FALSE)</f>
        <v>#N/A</v>
      </c>
      <c r="O11548" s="6">
        <v>2</v>
      </c>
      <c r="P11548" s="6">
        <v>2</v>
      </c>
      <c r="Q11548" s="6">
        <v>3</v>
      </c>
      <c r="R11548" s="6">
        <v>120</v>
      </c>
      <c r="S11548" s="6">
        <v>1</v>
      </c>
      <c r="T11548" s="6">
        <v>15</v>
      </c>
      <c r="U11548" s="6" t="s">
        <v>12660</v>
      </c>
      <c r="V11548" s="6" t="s">
        <v>13024</v>
      </c>
      <c r="W11548" s="6" t="s">
        <v>12663</v>
      </c>
      <c r="X11548" s="6" t="s">
        <v>12299</v>
      </c>
      <c r="Y11548" s="6" t="s">
        <v>12299</v>
      </c>
      <c r="Z11548" s="6"/>
      <c r="AA11548" s="6"/>
      <c r="AB11548" s="6"/>
      <c r="AC11548" s="6"/>
      <c r="AD11548" s="6"/>
      <c r="AE11548" s="6"/>
      <c r="AF11548" s="6"/>
      <c r="AG11548" s="6"/>
    </row>
    <row r="11549" spans="1:33" x14ac:dyDescent="0.3">
      <c r="A11549" s="6">
        <v>28602</v>
      </c>
      <c r="B11549" s="6" t="s">
        <v>35849</v>
      </c>
      <c r="C11549" s="6" t="s">
        <v>35850</v>
      </c>
      <c r="D11549" s="6">
        <v>5</v>
      </c>
      <c r="E11549" s="6">
        <v>0</v>
      </c>
      <c r="F11549" s="6"/>
      <c r="G11549" s="6">
        <v>500</v>
      </c>
      <c r="H11549" s="6" t="s">
        <v>13771</v>
      </c>
      <c r="I11549" s="6"/>
      <c r="J11549" s="6">
        <v>1</v>
      </c>
      <c r="K11549" s="6">
        <v>2</v>
      </c>
      <c r="L11549" s="6" t="s">
        <v>35848</v>
      </c>
      <c r="M11549" s="6">
        <v>63</v>
      </c>
      <c r="N11549" s="6" t="e">
        <f>VLOOKUP(A11549,web_archive!D:AB,18,FALSE)</f>
        <v>#N/A</v>
      </c>
      <c r="O11549" s="6">
        <v>2</v>
      </c>
      <c r="P11549" s="6">
        <v>2</v>
      </c>
      <c r="Q11549" s="6">
        <v>3</v>
      </c>
      <c r="R11549" s="6">
        <v>110</v>
      </c>
      <c r="S11549" s="6">
        <v>1</v>
      </c>
      <c r="T11549" s="6">
        <v>15</v>
      </c>
      <c r="U11549" s="6" t="s">
        <v>12542</v>
      </c>
      <c r="V11549" s="6" t="s">
        <v>13184</v>
      </c>
      <c r="W11549" s="6" t="s">
        <v>35851</v>
      </c>
      <c r="X11549" s="6" t="s">
        <v>13693</v>
      </c>
      <c r="Y11549" s="6" t="s">
        <v>35852</v>
      </c>
      <c r="Z11549" s="6" t="s">
        <v>35853</v>
      </c>
      <c r="AA11549" s="6" t="s">
        <v>12299</v>
      </c>
      <c r="AB11549" s="6" t="s">
        <v>12299</v>
      </c>
      <c r="AC11549" s="6"/>
      <c r="AD11549" s="6"/>
      <c r="AE11549" s="6"/>
      <c r="AF11549" s="6"/>
      <c r="AG11549" s="6"/>
    </row>
    <row r="11550" spans="1:33" x14ac:dyDescent="0.3">
      <c r="A11550" s="6">
        <v>28604</v>
      </c>
      <c r="B11550" s="6" t="s">
        <v>35854</v>
      </c>
      <c r="C11550" s="6" t="s">
        <v>35855</v>
      </c>
      <c r="D11550" s="6">
        <v>5</v>
      </c>
      <c r="E11550" s="6">
        <v>20</v>
      </c>
      <c r="F11550" s="6"/>
      <c r="G11550" s="6">
        <v>450</v>
      </c>
      <c r="H11550" s="6">
        <v>45</v>
      </c>
      <c r="I11550" s="6"/>
      <c r="J11550" s="6">
        <v>1</v>
      </c>
      <c r="K11550" s="6">
        <v>2</v>
      </c>
      <c r="L11550" s="6" t="s">
        <v>12233</v>
      </c>
      <c r="M11550" s="6">
        <v>63</v>
      </c>
      <c r="N11550" s="6" t="e">
        <f>VLOOKUP(A11550,web_archive!D:AB,18,FALSE)</f>
        <v>#N/A</v>
      </c>
      <c r="O11550" s="6">
        <v>2</v>
      </c>
      <c r="P11550" s="6">
        <v>2</v>
      </c>
      <c r="Q11550" s="6">
        <v>3</v>
      </c>
      <c r="R11550" s="6">
        <v>70</v>
      </c>
      <c r="S11550" s="6">
        <v>1</v>
      </c>
      <c r="T11550" s="6">
        <v>15</v>
      </c>
      <c r="U11550" s="6" t="s">
        <v>12948</v>
      </c>
      <c r="V11550" s="6" t="s">
        <v>13262</v>
      </c>
      <c r="W11550" s="6" t="s">
        <v>25714</v>
      </c>
      <c r="X11550" s="6" t="s">
        <v>25715</v>
      </c>
      <c r="Y11550" s="6" t="s">
        <v>25716</v>
      </c>
      <c r="Z11550" s="6" t="s">
        <v>12299</v>
      </c>
      <c r="AA11550" s="6" t="s">
        <v>12299</v>
      </c>
      <c r="AB11550" s="6"/>
      <c r="AC11550" s="6"/>
      <c r="AD11550" s="6"/>
      <c r="AE11550" s="6"/>
      <c r="AF11550" s="6"/>
      <c r="AG11550" s="6"/>
    </row>
    <row r="11551" spans="1:33" x14ac:dyDescent="0.3">
      <c r="A11551" s="6">
        <v>28605</v>
      </c>
      <c r="B11551" s="6" t="s">
        <v>35856</v>
      </c>
      <c r="C11551" s="6" t="s">
        <v>35857</v>
      </c>
      <c r="D11551" s="6">
        <v>5</v>
      </c>
      <c r="E11551" s="6">
        <v>20</v>
      </c>
      <c r="F11551" s="6"/>
      <c r="G11551" s="6">
        <v>950</v>
      </c>
      <c r="H11551" s="6">
        <v>95</v>
      </c>
      <c r="I11551" s="6"/>
      <c r="J11551" s="6">
        <v>1</v>
      </c>
      <c r="K11551" s="6">
        <v>1</v>
      </c>
      <c r="L11551" s="6" t="s">
        <v>35858</v>
      </c>
      <c r="M11551" s="6">
        <v>63</v>
      </c>
      <c r="N11551" s="6" t="e">
        <f>VLOOKUP(A11551,web_archive!D:AB,18,FALSE)</f>
        <v>#N/A</v>
      </c>
      <c r="O11551" s="6">
        <v>2</v>
      </c>
      <c r="P11551" s="6">
        <v>2</v>
      </c>
      <c r="Q11551" s="6">
        <v>4</v>
      </c>
      <c r="R11551" s="6">
        <v>160</v>
      </c>
      <c r="S11551" s="6">
        <v>1</v>
      </c>
      <c r="T11551" s="6">
        <v>15</v>
      </c>
      <c r="U11551" s="6" t="s">
        <v>13163</v>
      </c>
      <c r="V11551" s="6" t="s">
        <v>13164</v>
      </c>
      <c r="W11551" s="6" t="s">
        <v>12360</v>
      </c>
      <c r="X11551" s="6" t="s">
        <v>14208</v>
      </c>
      <c r="Y11551" s="6" t="s">
        <v>13164</v>
      </c>
      <c r="Z11551" s="6" t="s">
        <v>12360</v>
      </c>
      <c r="AA11551" s="6" t="s">
        <v>28950</v>
      </c>
      <c r="AB11551" s="6" t="s">
        <v>12368</v>
      </c>
      <c r="AC11551" s="6" t="s">
        <v>12299</v>
      </c>
      <c r="AD11551" s="6" t="s">
        <v>12299</v>
      </c>
      <c r="AE11551" s="6"/>
      <c r="AF11551" s="6"/>
      <c r="AG11551" s="6"/>
    </row>
    <row r="11552" spans="1:33" x14ac:dyDescent="0.3">
      <c r="A11552" s="6">
        <v>28606</v>
      </c>
      <c r="B11552" s="6" t="s">
        <v>35859</v>
      </c>
      <c r="C11552" s="6" t="s">
        <v>35860</v>
      </c>
      <c r="D11552" s="6">
        <v>5</v>
      </c>
      <c r="E11552" s="6">
        <v>20</v>
      </c>
      <c r="F11552" s="6"/>
      <c r="G11552" s="6">
        <v>220</v>
      </c>
      <c r="H11552" s="6">
        <v>42</v>
      </c>
      <c r="I11552" s="6"/>
      <c r="J11552" s="6">
        <v>1</v>
      </c>
      <c r="K11552" s="6">
        <v>1</v>
      </c>
      <c r="L11552" s="6" t="s">
        <v>12233</v>
      </c>
      <c r="M11552" s="6">
        <v>63</v>
      </c>
      <c r="N11552" s="6" t="e">
        <f>VLOOKUP(A11552,web_archive!D:AB,18,FALSE)</f>
        <v>#N/A</v>
      </c>
      <c r="O11552" s="6">
        <v>2</v>
      </c>
      <c r="P11552" s="6">
        <v>2</v>
      </c>
      <c r="Q11552" s="6">
        <v>3</v>
      </c>
      <c r="R11552" s="6">
        <v>1</v>
      </c>
      <c r="S11552" s="6">
        <v>1</v>
      </c>
      <c r="T11552" s="6">
        <v>15</v>
      </c>
      <c r="U11552" s="6" t="s">
        <v>13138</v>
      </c>
      <c r="V11552" s="6" t="s">
        <v>14304</v>
      </c>
      <c r="W11552" s="6" t="s">
        <v>14305</v>
      </c>
      <c r="X11552" s="6" t="s">
        <v>12299</v>
      </c>
      <c r="Y11552" s="6" t="s">
        <v>12299</v>
      </c>
      <c r="Z11552" s="6"/>
      <c r="AA11552" s="6"/>
      <c r="AB11552" s="6"/>
      <c r="AC11552" s="6"/>
      <c r="AD11552" s="6"/>
      <c r="AE11552" s="6"/>
      <c r="AF11552" s="6"/>
      <c r="AG11552" s="6"/>
    </row>
    <row r="11553" spans="1:40" x14ac:dyDescent="0.3">
      <c r="A11553" s="6" t="s">
        <v>12401</v>
      </c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 t="e">
        <f>VLOOKUP(A11553,web_archive!D:AB,18,FALSE)</f>
        <v>#N/A</v>
      </c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  <c r="AH11553" s="6"/>
      <c r="AI11553" s="6"/>
      <c r="AJ11553" s="6"/>
      <c r="AK11553" s="6"/>
      <c r="AL11553" s="6"/>
      <c r="AM11553" s="6"/>
      <c r="AN11553" s="6"/>
    </row>
    <row r="11554" spans="1:40" x14ac:dyDescent="0.3">
      <c r="A11554" s="6" t="s">
        <v>35861</v>
      </c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 t="e">
        <f>VLOOKUP(A11554,web_archive!D:AB,18,FALSE)</f>
        <v>#N/A</v>
      </c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  <c r="AI11554" s="6"/>
      <c r="AJ11554" s="6"/>
      <c r="AK11554" s="6"/>
      <c r="AL11554" s="6"/>
      <c r="AM11554" s="6"/>
      <c r="AN11554" s="6"/>
    </row>
    <row r="11555" spans="1:40" x14ac:dyDescent="0.3">
      <c r="A11555" s="6" t="s">
        <v>12401</v>
      </c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 t="e">
        <f>VLOOKUP(A11555,web_archive!D:AB,18,FALSE)</f>
        <v>#N/A</v>
      </c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  <c r="AH11555" s="6"/>
      <c r="AI11555" s="6"/>
      <c r="AJ11555" s="6"/>
      <c r="AK11555" s="6"/>
      <c r="AL11555" s="6"/>
      <c r="AM11555" s="6"/>
      <c r="AN11555" s="6"/>
    </row>
    <row r="11556" spans="1:40" x14ac:dyDescent="0.3">
      <c r="A11556" s="6">
        <v>28700</v>
      </c>
      <c r="B11556" s="6" t="s">
        <v>35862</v>
      </c>
      <c r="C11556" s="6" t="s">
        <v>35863</v>
      </c>
      <c r="D11556" s="6">
        <v>5</v>
      </c>
      <c r="E11556" s="6">
        <v>0</v>
      </c>
      <c r="F11556" s="6"/>
      <c r="G11556" s="6">
        <v>1000</v>
      </c>
      <c r="H11556" s="6">
        <v>160</v>
      </c>
      <c r="I11556" s="6"/>
      <c r="J11556" s="6">
        <v>1</v>
      </c>
      <c r="K11556" s="6">
        <v>2</v>
      </c>
      <c r="L11556" s="6" t="s">
        <v>12270</v>
      </c>
      <c r="M11556" s="6">
        <v>56</v>
      </c>
      <c r="N11556" s="6" t="e">
        <f>VLOOKUP(A11556,web_archive!D:AB,18,FALSE)</f>
        <v>#N/A</v>
      </c>
      <c r="O11556" s="6">
        <v>2</v>
      </c>
      <c r="P11556" s="6">
        <v>2</v>
      </c>
      <c r="Q11556" s="6">
        <v>3</v>
      </c>
      <c r="R11556" s="6">
        <v>120</v>
      </c>
      <c r="S11556" s="6">
        <v>1</v>
      </c>
      <c r="T11556" s="6">
        <v>1</v>
      </c>
      <c r="U11556" s="6" t="s">
        <v>12691</v>
      </c>
      <c r="V11556" s="6" t="s">
        <v>13024</v>
      </c>
      <c r="W11556" s="6" t="s">
        <v>12663</v>
      </c>
      <c r="X11556" s="6" t="s">
        <v>12299</v>
      </c>
      <c r="Y11556" s="6" t="s">
        <v>12299</v>
      </c>
      <c r="Z11556" s="6"/>
      <c r="AA11556" s="6"/>
      <c r="AB11556" s="6"/>
      <c r="AC11556" s="6"/>
      <c r="AD11556" s="6"/>
      <c r="AE11556" s="6"/>
      <c r="AF11556" s="6"/>
      <c r="AG11556" s="6"/>
      <c r="AH11556" s="6"/>
      <c r="AI11556" s="6"/>
      <c r="AJ11556" s="6"/>
      <c r="AK11556" s="6"/>
      <c r="AL11556" s="6"/>
      <c r="AM11556" s="6"/>
      <c r="AN11556" s="6"/>
    </row>
    <row r="11557" spans="1:40" x14ac:dyDescent="0.3">
      <c r="A11557" s="6">
        <v>28701</v>
      </c>
      <c r="B11557" s="6" t="s">
        <v>35864</v>
      </c>
      <c r="C11557" s="6" t="s">
        <v>35865</v>
      </c>
      <c r="D11557" s="6">
        <v>5</v>
      </c>
      <c r="E11557" s="6">
        <v>0</v>
      </c>
      <c r="F11557" s="6"/>
      <c r="G11557" s="6">
        <v>500</v>
      </c>
      <c r="H11557" s="6">
        <v>160</v>
      </c>
      <c r="I11557" s="6"/>
      <c r="J11557" s="6">
        <v>1</v>
      </c>
      <c r="K11557" s="6">
        <v>2</v>
      </c>
      <c r="L11557" s="6" t="s">
        <v>13544</v>
      </c>
      <c r="M11557" s="6">
        <v>56</v>
      </c>
      <c r="N11557" s="6" t="e">
        <f>VLOOKUP(A11557,web_archive!D:AB,18,FALSE)</f>
        <v>#N/A</v>
      </c>
      <c r="O11557" s="6">
        <v>2</v>
      </c>
      <c r="P11557" s="6">
        <v>2</v>
      </c>
      <c r="Q11557" s="6">
        <v>3</v>
      </c>
      <c r="R11557" s="6">
        <v>120</v>
      </c>
      <c r="S11557" s="6">
        <v>1</v>
      </c>
      <c r="T11557" s="6">
        <v>1</v>
      </c>
      <c r="U11557" s="6" t="s">
        <v>12660</v>
      </c>
      <c r="V11557" s="6" t="s">
        <v>13024</v>
      </c>
      <c r="W11557" s="6" t="s">
        <v>12663</v>
      </c>
      <c r="X11557" s="6" t="s">
        <v>12299</v>
      </c>
      <c r="Y11557" s="6" t="s">
        <v>12299</v>
      </c>
      <c r="Z11557" s="6"/>
      <c r="AA11557" s="6"/>
      <c r="AB11557" s="6"/>
      <c r="AC11557" s="6"/>
      <c r="AD11557" s="6"/>
      <c r="AE11557" s="6"/>
      <c r="AF11557" s="6"/>
      <c r="AG11557" s="6"/>
      <c r="AH11557" s="6"/>
      <c r="AI11557" s="6"/>
      <c r="AJ11557" s="6"/>
      <c r="AK11557" s="6"/>
      <c r="AL11557" s="6"/>
      <c r="AM11557" s="6"/>
      <c r="AN11557" s="6"/>
    </row>
    <row r="11558" spans="1:40" x14ac:dyDescent="0.3">
      <c r="A11558" s="6">
        <v>28702</v>
      </c>
      <c r="B11558" s="6" t="s">
        <v>35866</v>
      </c>
      <c r="C11558" s="6" t="s">
        <v>35867</v>
      </c>
      <c r="D11558" s="6">
        <v>5</v>
      </c>
      <c r="E11558" s="6">
        <v>0</v>
      </c>
      <c r="F11558" s="6"/>
      <c r="G11558" s="6">
        <v>1000</v>
      </c>
      <c r="H11558" s="6" t="s">
        <v>35868</v>
      </c>
      <c r="I11558" s="6"/>
      <c r="J11558" s="6">
        <v>1</v>
      </c>
      <c r="K11558" s="6">
        <v>2</v>
      </c>
      <c r="L11558" s="6" t="s">
        <v>35869</v>
      </c>
      <c r="M11558" s="6">
        <v>63</v>
      </c>
      <c r="N11558" s="6" t="e">
        <f>VLOOKUP(A11558,web_archive!D:AB,18,FALSE)</f>
        <v>#N/A</v>
      </c>
      <c r="O11558" s="6">
        <v>2</v>
      </c>
      <c r="P11558" s="6">
        <v>2</v>
      </c>
      <c r="Q11558" s="6">
        <v>3</v>
      </c>
      <c r="R11558" s="6">
        <v>120</v>
      </c>
      <c r="S11558" s="6">
        <v>1</v>
      </c>
      <c r="T11558" s="6">
        <v>1</v>
      </c>
      <c r="U11558" s="6" t="s">
        <v>12299</v>
      </c>
      <c r="V11558" s="6" t="s">
        <v>12299</v>
      </c>
      <c r="W11558" s="6" t="s">
        <v>12299</v>
      </c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  <c r="AH11558" s="6"/>
      <c r="AI11558" s="6"/>
      <c r="AJ11558" s="6"/>
      <c r="AK11558" s="6"/>
      <c r="AL11558" s="6"/>
      <c r="AM11558" s="6"/>
      <c r="AN11558" s="6"/>
    </row>
    <row r="11559" spans="1:40" x14ac:dyDescent="0.3">
      <c r="A11559" s="6">
        <v>28703</v>
      </c>
      <c r="B11559" s="6" t="s">
        <v>35870</v>
      </c>
      <c r="C11559" s="6" t="s">
        <v>35871</v>
      </c>
      <c r="D11559" s="6">
        <v>5</v>
      </c>
      <c r="E11559" s="6">
        <v>10</v>
      </c>
      <c r="F11559" s="6"/>
      <c r="G11559" s="6">
        <v>500</v>
      </c>
      <c r="H11559" s="6">
        <v>125</v>
      </c>
      <c r="I11559" s="6"/>
      <c r="J11559" s="6">
        <v>1</v>
      </c>
      <c r="K11559" s="6">
        <v>1</v>
      </c>
      <c r="L11559" s="6" t="s">
        <v>25315</v>
      </c>
      <c r="M11559" s="6">
        <v>56</v>
      </c>
      <c r="N11559" s="6" t="e">
        <f>VLOOKUP(A11559,web_archive!D:AB,18,FALSE)</f>
        <v>#N/A</v>
      </c>
      <c r="O11559" s="6">
        <v>2</v>
      </c>
      <c r="P11559" s="6">
        <v>2</v>
      </c>
      <c r="Q11559" s="6">
        <v>4</v>
      </c>
      <c r="R11559" s="6">
        <v>100</v>
      </c>
      <c r="S11559" s="6">
        <v>1</v>
      </c>
      <c r="T11559" s="6">
        <v>1</v>
      </c>
      <c r="U11559" s="6" t="s">
        <v>12299</v>
      </c>
      <c r="V11559" s="6" t="s">
        <v>12299</v>
      </c>
      <c r="W11559" s="6" t="s">
        <v>12299</v>
      </c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  <c r="AH11559" s="6"/>
      <c r="AI11559" s="6"/>
      <c r="AJ11559" s="6"/>
      <c r="AK11559" s="6"/>
      <c r="AL11559" s="6"/>
      <c r="AM11559" s="6"/>
      <c r="AN11559" s="6"/>
    </row>
    <row r="11560" spans="1:40" x14ac:dyDescent="0.3">
      <c r="A11560" s="6">
        <v>28705</v>
      </c>
      <c r="B11560" s="6" t="s">
        <v>35872</v>
      </c>
      <c r="C11560" s="6" t="s">
        <v>35873</v>
      </c>
      <c r="D11560" s="6">
        <v>5</v>
      </c>
      <c r="E11560" s="6">
        <v>20</v>
      </c>
      <c r="F11560" s="6"/>
      <c r="G11560" s="6">
        <v>550</v>
      </c>
      <c r="H11560" s="6">
        <v>55</v>
      </c>
      <c r="I11560" s="6"/>
      <c r="J11560" s="6">
        <v>1</v>
      </c>
      <c r="K11560" s="6">
        <v>2</v>
      </c>
      <c r="L11560" s="6" t="s">
        <v>25315</v>
      </c>
      <c r="M11560" s="6">
        <v>63</v>
      </c>
      <c r="N11560" s="6" t="e">
        <f>VLOOKUP(A11560,web_archive!D:AB,18,FALSE)</f>
        <v>#N/A</v>
      </c>
      <c r="O11560" s="6">
        <v>2</v>
      </c>
      <c r="P11560" s="6">
        <v>2</v>
      </c>
      <c r="Q11560" s="6">
        <v>3</v>
      </c>
      <c r="R11560" s="6">
        <v>70</v>
      </c>
      <c r="S11560" s="6">
        <v>1</v>
      </c>
      <c r="T11560" s="6">
        <v>1</v>
      </c>
      <c r="U11560" s="6" t="s">
        <v>12948</v>
      </c>
      <c r="V11560" s="6" t="s">
        <v>13262</v>
      </c>
      <c r="W11560" s="6" t="s">
        <v>25714</v>
      </c>
      <c r="X11560" s="6" t="s">
        <v>25715</v>
      </c>
      <c r="Y11560" s="6" t="s">
        <v>25716</v>
      </c>
      <c r="Z11560" s="6" t="s">
        <v>12299</v>
      </c>
      <c r="AA11560" s="6" t="s">
        <v>12299</v>
      </c>
      <c r="AB11560" s="6"/>
      <c r="AC11560" s="6"/>
      <c r="AD11560" s="6"/>
      <c r="AE11560" s="6"/>
      <c r="AF11560" s="6"/>
      <c r="AG11560" s="6"/>
      <c r="AH11560" s="6"/>
      <c r="AI11560" s="6"/>
      <c r="AJ11560" s="6"/>
      <c r="AK11560" s="6"/>
      <c r="AL11560" s="6"/>
      <c r="AM11560" s="6"/>
      <c r="AN11560" s="6"/>
    </row>
    <row r="11561" spans="1:40" x14ac:dyDescent="0.3">
      <c r="A11561" s="6">
        <v>28706</v>
      </c>
      <c r="B11561" s="6" t="s">
        <v>35874</v>
      </c>
      <c r="C11561" s="6" t="s">
        <v>35875</v>
      </c>
      <c r="D11561" s="6">
        <v>5</v>
      </c>
      <c r="E11561" s="6">
        <v>20</v>
      </c>
      <c r="F11561" s="6"/>
      <c r="G11561" s="6">
        <v>1050</v>
      </c>
      <c r="H11561" s="3">
        <v>4.4097222222222223</v>
      </c>
      <c r="I11561" s="6"/>
      <c r="J11561" s="6">
        <v>1</v>
      </c>
      <c r="K11561" s="6">
        <v>1</v>
      </c>
      <c r="L11561" s="6" t="s">
        <v>25315</v>
      </c>
      <c r="M11561" s="6">
        <v>63</v>
      </c>
      <c r="N11561" s="6" t="e">
        <f>VLOOKUP(A11561,web_archive!D:AB,18,FALSE)</f>
        <v>#N/A</v>
      </c>
      <c r="O11561" s="6">
        <v>2</v>
      </c>
      <c r="P11561" s="6">
        <v>2</v>
      </c>
      <c r="Q11561" s="6">
        <v>4</v>
      </c>
      <c r="R11561" s="6">
        <v>160</v>
      </c>
      <c r="S11561" s="6">
        <v>1</v>
      </c>
      <c r="T11561" s="6">
        <v>1</v>
      </c>
      <c r="U11561" s="6" t="s">
        <v>13163</v>
      </c>
      <c r="V11561" s="6" t="s">
        <v>13164</v>
      </c>
      <c r="W11561" s="6" t="s">
        <v>12360</v>
      </c>
      <c r="X11561" s="6" t="s">
        <v>14208</v>
      </c>
      <c r="Y11561" s="6" t="s">
        <v>13164</v>
      </c>
      <c r="Z11561" s="6" t="s">
        <v>12360</v>
      </c>
      <c r="AA11561" s="6" t="s">
        <v>14209</v>
      </c>
      <c r="AB11561" s="6" t="s">
        <v>12299</v>
      </c>
      <c r="AC11561" s="6" t="s">
        <v>12299</v>
      </c>
      <c r="AD11561" s="6"/>
      <c r="AE11561" s="6"/>
      <c r="AF11561" s="6"/>
      <c r="AG11561" s="6"/>
      <c r="AH11561" s="6"/>
      <c r="AI11561" s="6"/>
      <c r="AJ11561" s="6"/>
      <c r="AK11561" s="6"/>
      <c r="AL11561" s="6"/>
      <c r="AM11561" s="6"/>
      <c r="AN11561" s="6"/>
    </row>
    <row r="11562" spans="1:40" x14ac:dyDescent="0.3">
      <c r="A11562" s="6" t="s">
        <v>12401</v>
      </c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 t="e">
        <f>VLOOKUP(A11562,web_archive!D:AB,18,FALSE)</f>
        <v>#N/A</v>
      </c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  <c r="AH11562" s="6"/>
      <c r="AI11562" s="6"/>
      <c r="AJ11562" s="6"/>
      <c r="AK11562" s="6"/>
      <c r="AL11562" s="6"/>
      <c r="AM11562" s="6"/>
      <c r="AN11562" s="6"/>
    </row>
    <row r="11563" spans="1:40" x14ac:dyDescent="0.3">
      <c r="A11563" s="6" t="s">
        <v>35876</v>
      </c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 t="e">
        <f>VLOOKUP(A11563,web_archive!D:AB,18,FALSE)</f>
        <v>#N/A</v>
      </c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  <c r="AI11563" s="6"/>
      <c r="AJ11563" s="6"/>
      <c r="AK11563" s="6"/>
      <c r="AL11563" s="6"/>
      <c r="AM11563" s="6"/>
      <c r="AN11563" s="6"/>
    </row>
    <row r="11564" spans="1:40" x14ac:dyDescent="0.3">
      <c r="A11564" s="6" t="s">
        <v>12401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 t="e">
        <f>VLOOKUP(A11564,web_archive!D:AB,18,FALSE)</f>
        <v>#N/A</v>
      </c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  <c r="AI11564" s="6"/>
      <c r="AJ11564" s="6"/>
      <c r="AK11564" s="6"/>
      <c r="AL11564" s="6"/>
      <c r="AM11564" s="6"/>
      <c r="AN11564" s="6"/>
    </row>
    <row r="11565" spans="1:40" x14ac:dyDescent="0.3">
      <c r="A11565" s="6">
        <v>28900</v>
      </c>
      <c r="B11565" s="6" t="s">
        <v>35877</v>
      </c>
      <c r="C11565" s="6" t="s">
        <v>35878</v>
      </c>
      <c r="D11565" s="6">
        <v>4</v>
      </c>
      <c r="E11565" s="6">
        <v>20</v>
      </c>
      <c r="F11565" s="6"/>
      <c r="G11565" s="6">
        <v>3000</v>
      </c>
      <c r="H11565" s="6"/>
      <c r="I11565" s="6">
        <v>30</v>
      </c>
      <c r="J11565" s="6"/>
      <c r="K11565" s="6">
        <v>1</v>
      </c>
      <c r="L11565" s="6" t="s">
        <v>12295</v>
      </c>
      <c r="M11565" s="6">
        <v>63</v>
      </c>
      <c r="N11565" s="6" t="e">
        <f>VLOOKUP(A11565,web_archive!D:AB,18,FALSE)</f>
        <v>#N/A</v>
      </c>
      <c r="O11565" s="6">
        <v>2</v>
      </c>
      <c r="P11565" s="6">
        <v>32</v>
      </c>
      <c r="Q11565" s="6"/>
      <c r="R11565" s="6">
        <v>100</v>
      </c>
      <c r="S11565" s="6">
        <v>1</v>
      </c>
      <c r="T11565" s="6">
        <v>1</v>
      </c>
      <c r="U11565" s="6" t="s">
        <v>35879</v>
      </c>
      <c r="V11565" s="6" t="s">
        <v>16080</v>
      </c>
      <c r="W11565" s="6" t="s">
        <v>15475</v>
      </c>
      <c r="X11565" s="6">
        <v>3</v>
      </c>
      <c r="Y11565" s="6" t="s">
        <v>35880</v>
      </c>
      <c r="Z11565" s="6" t="s">
        <v>35881</v>
      </c>
      <c r="AA11565" s="6" t="s">
        <v>16377</v>
      </c>
      <c r="AB11565" s="6" t="s">
        <v>12299</v>
      </c>
      <c r="AC11565" s="6" t="s">
        <v>12299</v>
      </c>
      <c r="AD11565" s="6"/>
      <c r="AE11565" s="6"/>
      <c r="AF11565" s="6"/>
      <c r="AG11565" s="6"/>
      <c r="AH11565" s="6"/>
      <c r="AI11565" s="6"/>
      <c r="AJ11565" s="6"/>
      <c r="AK11565" s="6"/>
      <c r="AL11565" s="6"/>
      <c r="AM11565" s="6"/>
      <c r="AN11565" s="6"/>
    </row>
    <row r="11566" spans="1:40" x14ac:dyDescent="0.3">
      <c r="A11566" s="6">
        <v>28901</v>
      </c>
      <c r="B11566" s="6" t="s">
        <v>35882</v>
      </c>
      <c r="C11566" s="6" t="s">
        <v>35883</v>
      </c>
      <c r="D11566" s="6">
        <v>4</v>
      </c>
      <c r="E11566" s="6">
        <v>20</v>
      </c>
      <c r="F11566" s="6"/>
      <c r="G11566" s="6">
        <v>100</v>
      </c>
      <c r="H11566" s="6"/>
      <c r="I11566" s="6">
        <v>0</v>
      </c>
      <c r="J11566" s="6"/>
      <c r="K11566" s="6">
        <v>0</v>
      </c>
      <c r="L11566" s="6" t="s">
        <v>12295</v>
      </c>
      <c r="M11566" s="6">
        <v>63</v>
      </c>
      <c r="N11566" s="6" t="e">
        <f>VLOOKUP(A11566,web_archive!D:AB,18,FALSE)</f>
        <v>#N/A</v>
      </c>
      <c r="O11566" s="6">
        <v>2</v>
      </c>
      <c r="P11566" s="6">
        <v>32</v>
      </c>
      <c r="Q11566" s="6"/>
      <c r="R11566" s="6">
        <v>1</v>
      </c>
      <c r="S11566" s="6">
        <v>1</v>
      </c>
      <c r="T11566" s="6">
        <v>1</v>
      </c>
      <c r="U11566" s="6" t="s">
        <v>12752</v>
      </c>
      <c r="V11566" s="6" t="s">
        <v>13043</v>
      </c>
      <c r="W11566" s="6" t="s">
        <v>13898</v>
      </c>
      <c r="X11566" s="6" t="s">
        <v>15118</v>
      </c>
      <c r="Y11566" s="6" t="s">
        <v>13898</v>
      </c>
      <c r="Z11566" s="6" t="s">
        <v>35884</v>
      </c>
      <c r="AA11566" s="6" t="s">
        <v>35885</v>
      </c>
      <c r="AB11566" s="6" t="s">
        <v>35886</v>
      </c>
      <c r="AC11566" s="6">
        <v>10</v>
      </c>
      <c r="AD11566" s="6">
        <v>2000</v>
      </c>
      <c r="AE11566" s="6" t="s">
        <v>13686</v>
      </c>
      <c r="AF11566" s="6" t="s">
        <v>35887</v>
      </c>
      <c r="AG11566" s="6" t="s">
        <v>14502</v>
      </c>
      <c r="AH11566" s="6" t="s">
        <v>35888</v>
      </c>
      <c r="AI11566" s="6" t="s">
        <v>15885</v>
      </c>
      <c r="AJ11566" s="6" t="s">
        <v>35889</v>
      </c>
      <c r="AK11566" s="6" t="s">
        <v>35890</v>
      </c>
      <c r="AL11566" s="6" t="s">
        <v>16286</v>
      </c>
      <c r="AM11566" s="6" t="s">
        <v>12299</v>
      </c>
      <c r="AN11566" s="6" t="s">
        <v>12299</v>
      </c>
    </row>
    <row r="11567" spans="1:40" x14ac:dyDescent="0.3">
      <c r="A11567" s="6">
        <v>28902</v>
      </c>
      <c r="B11567" s="6" t="s">
        <v>35891</v>
      </c>
      <c r="C11567" s="6" t="s">
        <v>35892</v>
      </c>
      <c r="D11567" s="6">
        <v>4</v>
      </c>
      <c r="E11567" s="6">
        <v>20</v>
      </c>
      <c r="F11567" s="6"/>
      <c r="G11567" s="6">
        <v>100</v>
      </c>
      <c r="H11567" s="6"/>
      <c r="I11567" s="6">
        <v>0</v>
      </c>
      <c r="J11567" s="6"/>
      <c r="K11567" s="6">
        <v>1</v>
      </c>
      <c r="L11567" s="6" t="s">
        <v>12295</v>
      </c>
      <c r="M11567" s="6">
        <v>63</v>
      </c>
      <c r="N11567" s="6" t="e">
        <f>VLOOKUP(A11567,web_archive!D:AB,18,FALSE)</f>
        <v>#N/A</v>
      </c>
      <c r="O11567" s="6">
        <v>2</v>
      </c>
      <c r="P11567" s="6">
        <v>32</v>
      </c>
      <c r="Q11567" s="6"/>
      <c r="R11567" s="6">
        <v>1</v>
      </c>
      <c r="S11567" s="6">
        <v>1</v>
      </c>
      <c r="T11567" s="6">
        <v>1</v>
      </c>
      <c r="U11567" s="6" t="s">
        <v>12570</v>
      </c>
      <c r="V11567" s="6" t="s">
        <v>13898</v>
      </c>
      <c r="W11567" s="6" t="s">
        <v>15118</v>
      </c>
      <c r="X11567" s="6" t="s">
        <v>13898</v>
      </c>
      <c r="Y11567" s="6" t="s">
        <v>35884</v>
      </c>
      <c r="Z11567" s="6" t="s">
        <v>35885</v>
      </c>
      <c r="AA11567" s="6" t="s">
        <v>35886</v>
      </c>
      <c r="AB11567" s="6">
        <v>10</v>
      </c>
      <c r="AC11567" s="6">
        <v>2000</v>
      </c>
      <c r="AD11567" s="6" t="s">
        <v>13686</v>
      </c>
      <c r="AE11567" s="6" t="s">
        <v>35887</v>
      </c>
      <c r="AF11567" s="6" t="s">
        <v>14502</v>
      </c>
      <c r="AG11567" s="6" t="s">
        <v>35888</v>
      </c>
      <c r="AH11567" s="6" t="s">
        <v>15885</v>
      </c>
      <c r="AI11567" s="6" t="s">
        <v>35889</v>
      </c>
      <c r="AJ11567" s="6" t="s">
        <v>35890</v>
      </c>
      <c r="AK11567" s="6" t="s">
        <v>16286</v>
      </c>
      <c r="AL11567" s="6" t="s">
        <v>12299</v>
      </c>
      <c r="AM11567" s="6" t="s">
        <v>12299</v>
      </c>
      <c r="AN11567" s="6"/>
    </row>
    <row r="11568" spans="1:40" x14ac:dyDescent="0.3">
      <c r="A11568" s="6">
        <v>28903</v>
      </c>
      <c r="B11568" s="6" t="s">
        <v>35893</v>
      </c>
      <c r="C11568" s="6" t="s">
        <v>35893</v>
      </c>
      <c r="D11568" s="6">
        <v>4</v>
      </c>
      <c r="E11568" s="6">
        <v>0</v>
      </c>
      <c r="F11568" s="6"/>
      <c r="G11568" s="6">
        <v>500</v>
      </c>
      <c r="H11568" s="6"/>
      <c r="I11568" s="6">
        <v>1</v>
      </c>
      <c r="J11568" s="6"/>
      <c r="K11568" s="6">
        <v>1</v>
      </c>
      <c r="L11568" s="6" t="s">
        <v>12295</v>
      </c>
      <c r="M11568" s="6">
        <v>63</v>
      </c>
      <c r="N11568" s="6" t="e">
        <f>VLOOKUP(A11568,web_archive!D:AB,18,FALSE)</f>
        <v>#N/A</v>
      </c>
      <c r="O11568" s="6">
        <v>2</v>
      </c>
      <c r="P11568" s="6">
        <v>32</v>
      </c>
      <c r="Q11568" s="6"/>
      <c r="R11568" s="6">
        <v>1</v>
      </c>
      <c r="S11568" s="6">
        <v>1</v>
      </c>
      <c r="T11568" s="6">
        <v>1</v>
      </c>
      <c r="U11568" s="6" t="s">
        <v>15291</v>
      </c>
      <c r="V11568" s="6" t="s">
        <v>35894</v>
      </c>
      <c r="W11568" s="6" t="s">
        <v>35895</v>
      </c>
      <c r="X11568" s="6" t="s">
        <v>16214</v>
      </c>
      <c r="Y11568" s="6" t="s">
        <v>13744</v>
      </c>
      <c r="Z11568" s="6" t="s">
        <v>12299</v>
      </c>
      <c r="AA11568" s="6" t="s">
        <v>12299</v>
      </c>
      <c r="AB11568" s="6"/>
      <c r="AC11568" s="6"/>
      <c r="AD11568" s="6"/>
      <c r="AE11568" s="6"/>
      <c r="AF11568" s="6"/>
      <c r="AG11568" s="6"/>
      <c r="AH11568" s="6"/>
      <c r="AI11568" s="6"/>
      <c r="AJ11568" s="6"/>
      <c r="AK11568" s="6"/>
      <c r="AL11568" s="6"/>
      <c r="AM11568" s="6"/>
      <c r="AN11568" s="6"/>
    </row>
    <row r="11569" spans="1:43" x14ac:dyDescent="0.3">
      <c r="A11569" s="6">
        <v>28904</v>
      </c>
      <c r="B11569" s="6" t="s">
        <v>35896</v>
      </c>
      <c r="C11569" s="6" t="s">
        <v>35897</v>
      </c>
      <c r="D11569" s="6">
        <v>4</v>
      </c>
      <c r="E11569" s="6">
        <v>20</v>
      </c>
      <c r="F11569" s="6"/>
      <c r="G11569" s="6">
        <v>300</v>
      </c>
      <c r="H11569" s="6"/>
      <c r="I11569" s="6">
        <v>60</v>
      </c>
      <c r="J11569" s="6"/>
      <c r="K11569" s="6">
        <v>1</v>
      </c>
      <c r="L11569" s="6" t="s">
        <v>12295</v>
      </c>
      <c r="M11569" s="6">
        <v>63</v>
      </c>
      <c r="N11569" s="6" t="e">
        <f>VLOOKUP(A11569,web_archive!D:AB,18,FALSE)</f>
        <v>#N/A</v>
      </c>
      <c r="O11569" s="6">
        <v>2</v>
      </c>
      <c r="P11569" s="6">
        <v>32</v>
      </c>
      <c r="Q11569" s="6"/>
      <c r="R11569" s="6">
        <v>100</v>
      </c>
      <c r="S11569" s="6">
        <v>1</v>
      </c>
      <c r="T11569" s="6">
        <v>1</v>
      </c>
      <c r="U11569" s="6" t="s">
        <v>35898</v>
      </c>
      <c r="V11569" s="6" t="s">
        <v>35899</v>
      </c>
      <c r="W11569" s="6" t="s">
        <v>12299</v>
      </c>
      <c r="X11569" s="6" t="s">
        <v>12299</v>
      </c>
      <c r="Y11569" s="6"/>
      <c r="Z11569" s="6"/>
      <c r="AA11569" s="6"/>
      <c r="AB11569" s="6"/>
      <c r="AC11569" s="6"/>
      <c r="AD11569" s="6"/>
      <c r="AE11569" s="6"/>
      <c r="AF11569" s="6"/>
      <c r="AG11569" s="6"/>
      <c r="AH11569" s="6"/>
      <c r="AI11569" s="6"/>
      <c r="AJ11569" s="6"/>
      <c r="AK11569" s="6"/>
      <c r="AL11569" s="6"/>
      <c r="AM11569" s="6"/>
      <c r="AN11569" s="6"/>
      <c r="AO11569" s="6"/>
      <c r="AP11569" s="6"/>
      <c r="AQ11569" s="6"/>
    </row>
    <row r="11570" spans="1:43" x14ac:dyDescent="0.3">
      <c r="A11570" s="6">
        <v>28905</v>
      </c>
      <c r="B11570" s="6" t="s">
        <v>35900</v>
      </c>
      <c r="C11570" s="6" t="s">
        <v>35901</v>
      </c>
      <c r="D11570" s="6">
        <v>4</v>
      </c>
      <c r="E11570" s="6">
        <v>20</v>
      </c>
      <c r="F11570" s="6"/>
      <c r="G11570" s="6">
        <v>300</v>
      </c>
      <c r="H11570" s="6"/>
      <c r="I11570" s="6">
        <v>60</v>
      </c>
      <c r="J11570" s="6"/>
      <c r="K11570" s="6">
        <v>1</v>
      </c>
      <c r="L11570" s="6" t="s">
        <v>12295</v>
      </c>
      <c r="M11570" s="6">
        <v>63</v>
      </c>
      <c r="N11570" s="6" t="e">
        <f>VLOOKUP(A11570,web_archive!D:AB,18,FALSE)</f>
        <v>#N/A</v>
      </c>
      <c r="O11570" s="6">
        <v>2</v>
      </c>
      <c r="P11570" s="6">
        <v>32</v>
      </c>
      <c r="Q11570" s="6"/>
      <c r="R11570" s="6">
        <v>100</v>
      </c>
      <c r="S11570" s="6">
        <v>1</v>
      </c>
      <c r="T11570" s="6">
        <v>1</v>
      </c>
      <c r="U11570" s="6" t="s">
        <v>35902</v>
      </c>
      <c r="V11570" s="6" t="s">
        <v>35903</v>
      </c>
      <c r="W11570" s="6" t="s">
        <v>12299</v>
      </c>
      <c r="X11570" s="6" t="s">
        <v>12299</v>
      </c>
      <c r="Y11570" s="6"/>
      <c r="Z11570" s="6"/>
      <c r="AA11570" s="6"/>
      <c r="AB11570" s="6"/>
      <c r="AC11570" s="6"/>
      <c r="AD11570" s="6"/>
      <c r="AE11570" s="6"/>
      <c r="AF11570" s="6"/>
      <c r="AG11570" s="6"/>
      <c r="AH11570" s="6"/>
      <c r="AI11570" s="6"/>
      <c r="AJ11570" s="6"/>
      <c r="AK11570" s="6"/>
      <c r="AL11570" s="6"/>
      <c r="AM11570" s="6"/>
      <c r="AN11570" s="6"/>
      <c r="AO11570" s="6"/>
      <c r="AP11570" s="6"/>
      <c r="AQ11570" s="6"/>
    </row>
    <row r="11571" spans="1:43" x14ac:dyDescent="0.3">
      <c r="A11571" s="6">
        <v>28906</v>
      </c>
      <c r="B11571" s="6" t="s">
        <v>35904</v>
      </c>
      <c r="C11571" s="6" t="s">
        <v>35905</v>
      </c>
      <c r="D11571" s="6">
        <v>4</v>
      </c>
      <c r="E11571" s="6">
        <v>0</v>
      </c>
      <c r="F11571" s="6"/>
      <c r="G11571" s="6">
        <v>500</v>
      </c>
      <c r="H11571" s="6"/>
      <c r="I11571" s="6">
        <v>80</v>
      </c>
      <c r="J11571" s="6"/>
      <c r="K11571" s="6">
        <v>1</v>
      </c>
      <c r="L11571" s="6" t="s">
        <v>12295</v>
      </c>
      <c r="M11571" s="6">
        <v>63</v>
      </c>
      <c r="N11571" s="6" t="e">
        <f>VLOOKUP(A11571,web_archive!D:AB,18,FALSE)</f>
        <v>#N/A</v>
      </c>
      <c r="O11571" s="6">
        <v>2</v>
      </c>
      <c r="P11571" s="6">
        <v>32</v>
      </c>
      <c r="Q11571" s="6"/>
      <c r="R11571" s="6">
        <v>90</v>
      </c>
      <c r="S11571" s="6">
        <v>1</v>
      </c>
      <c r="T11571" s="6">
        <v>1</v>
      </c>
      <c r="U11571" s="6" t="s">
        <v>14036</v>
      </c>
      <c r="V11571" s="6" t="s">
        <v>13458</v>
      </c>
      <c r="W11571" s="6" t="s">
        <v>35906</v>
      </c>
      <c r="X11571" s="6" t="s">
        <v>35907</v>
      </c>
      <c r="Y11571" s="6" t="s">
        <v>12299</v>
      </c>
      <c r="Z11571" s="6" t="s">
        <v>12299</v>
      </c>
      <c r="AA11571" s="6"/>
      <c r="AB11571" s="6"/>
      <c r="AC11571" s="6"/>
      <c r="AD11571" s="6"/>
      <c r="AE11571" s="6"/>
      <c r="AF11571" s="6"/>
      <c r="AG11571" s="6"/>
      <c r="AH11571" s="6"/>
      <c r="AI11571" s="6"/>
      <c r="AJ11571" s="6"/>
      <c r="AK11571" s="6"/>
      <c r="AL11571" s="6"/>
      <c r="AM11571" s="6"/>
      <c r="AN11571" s="6"/>
      <c r="AO11571" s="6"/>
      <c r="AP11571" s="6"/>
      <c r="AQ11571" s="6"/>
    </row>
    <row r="11572" spans="1:43" x14ac:dyDescent="0.3">
      <c r="A11572" s="6">
        <v>28907</v>
      </c>
      <c r="B11572" s="6" t="s">
        <v>35908</v>
      </c>
      <c r="C11572" s="6" t="s">
        <v>35909</v>
      </c>
      <c r="D11572" s="6">
        <v>4</v>
      </c>
      <c r="E11572" s="6">
        <v>0</v>
      </c>
      <c r="F11572" s="6"/>
      <c r="G11572" s="6">
        <v>500</v>
      </c>
      <c r="H11572" s="6"/>
      <c r="I11572" s="6">
        <v>80</v>
      </c>
      <c r="J11572" s="6"/>
      <c r="K11572" s="6">
        <v>1</v>
      </c>
      <c r="L11572" s="6" t="s">
        <v>12295</v>
      </c>
      <c r="M11572" s="6">
        <v>63</v>
      </c>
      <c r="N11572" s="6" t="e">
        <f>VLOOKUP(A11572,web_archive!D:AB,18,FALSE)</f>
        <v>#N/A</v>
      </c>
      <c r="O11572" s="6">
        <v>2</v>
      </c>
      <c r="P11572" s="6">
        <v>32</v>
      </c>
      <c r="Q11572" s="6"/>
      <c r="R11572" s="6">
        <v>90</v>
      </c>
      <c r="S11572" s="6">
        <v>1</v>
      </c>
      <c r="T11572" s="6">
        <v>1</v>
      </c>
      <c r="U11572" s="6" t="s">
        <v>14036</v>
      </c>
      <c r="V11572" s="6" t="s">
        <v>12824</v>
      </c>
      <c r="W11572" s="6" t="s">
        <v>35906</v>
      </c>
      <c r="X11572" s="6" t="s">
        <v>35907</v>
      </c>
      <c r="Y11572" s="6" t="s">
        <v>12299</v>
      </c>
      <c r="Z11572" s="6" t="s">
        <v>12299</v>
      </c>
      <c r="AA11572" s="6"/>
      <c r="AB11572" s="6"/>
      <c r="AC11572" s="6"/>
      <c r="AD11572" s="6"/>
      <c r="AE11572" s="6"/>
      <c r="AF11572" s="6"/>
      <c r="AG11572" s="6"/>
      <c r="AH11572" s="6"/>
      <c r="AI11572" s="6"/>
      <c r="AJ11572" s="6"/>
      <c r="AK11572" s="6"/>
      <c r="AL11572" s="6"/>
      <c r="AM11572" s="6"/>
      <c r="AN11572" s="6"/>
      <c r="AO11572" s="6"/>
      <c r="AP11572" s="6"/>
      <c r="AQ11572" s="6"/>
    </row>
    <row r="11573" spans="1:43" x14ac:dyDescent="0.3">
      <c r="A11573" s="6">
        <v>28908</v>
      </c>
      <c r="B11573" s="6" t="s">
        <v>35910</v>
      </c>
      <c r="C11573" s="6" t="s">
        <v>35911</v>
      </c>
      <c r="D11573" s="6">
        <v>4</v>
      </c>
      <c r="E11573" s="6">
        <v>0</v>
      </c>
      <c r="F11573" s="6"/>
      <c r="G11573" s="6">
        <v>500</v>
      </c>
      <c r="H11573" s="6"/>
      <c r="I11573" s="6">
        <v>80</v>
      </c>
      <c r="J11573" s="6"/>
      <c r="K11573" s="6">
        <v>1</v>
      </c>
      <c r="L11573" s="6" t="s">
        <v>12295</v>
      </c>
      <c r="M11573" s="6">
        <v>63</v>
      </c>
      <c r="N11573" s="6" t="e">
        <f>VLOOKUP(A11573,web_archive!D:AB,18,FALSE)</f>
        <v>#N/A</v>
      </c>
      <c r="O11573" s="6">
        <v>2</v>
      </c>
      <c r="P11573" s="6">
        <v>32</v>
      </c>
      <c r="Q11573" s="6"/>
      <c r="R11573" s="6">
        <v>90</v>
      </c>
      <c r="S11573" s="6">
        <v>1</v>
      </c>
      <c r="T11573" s="6">
        <v>1</v>
      </c>
      <c r="U11573" s="6" t="s">
        <v>14036</v>
      </c>
      <c r="V11573" s="6" t="s">
        <v>13456</v>
      </c>
      <c r="W11573" s="6" t="s">
        <v>35906</v>
      </c>
      <c r="X11573" s="6" t="s">
        <v>35907</v>
      </c>
      <c r="Y11573" s="6" t="s">
        <v>12299</v>
      </c>
      <c r="Z11573" s="6" t="s">
        <v>12299</v>
      </c>
      <c r="AA11573" s="6"/>
      <c r="AB11573" s="6"/>
      <c r="AC11573" s="6"/>
      <c r="AD11573" s="6"/>
      <c r="AE11573" s="6"/>
      <c r="AF11573" s="6"/>
      <c r="AG11573" s="6"/>
      <c r="AH11573" s="6"/>
      <c r="AI11573" s="6"/>
      <c r="AJ11573" s="6"/>
      <c r="AK11573" s="6"/>
      <c r="AL11573" s="6"/>
      <c r="AM11573" s="6"/>
      <c r="AN11573" s="6"/>
      <c r="AO11573" s="6"/>
      <c r="AP11573" s="6"/>
      <c r="AQ11573" s="6"/>
    </row>
    <row r="11574" spans="1:43" x14ac:dyDescent="0.3">
      <c r="A11574" s="6">
        <v>28909</v>
      </c>
      <c r="B11574" s="6" t="s">
        <v>35912</v>
      </c>
      <c r="C11574" s="6" t="s">
        <v>35913</v>
      </c>
      <c r="D11574" s="6">
        <v>4</v>
      </c>
      <c r="E11574" s="6">
        <v>0</v>
      </c>
      <c r="F11574" s="6"/>
      <c r="G11574" s="6">
        <v>500</v>
      </c>
      <c r="H11574" s="6"/>
      <c r="I11574" s="6">
        <v>80</v>
      </c>
      <c r="J11574" s="6"/>
      <c r="K11574" s="6">
        <v>1</v>
      </c>
      <c r="L11574" s="6" t="s">
        <v>12295</v>
      </c>
      <c r="M11574" s="6">
        <v>63</v>
      </c>
      <c r="N11574" s="6" t="e">
        <f>VLOOKUP(A11574,web_archive!D:AB,18,FALSE)</f>
        <v>#N/A</v>
      </c>
      <c r="O11574" s="6">
        <v>2</v>
      </c>
      <c r="P11574" s="6">
        <v>32</v>
      </c>
      <c r="Q11574" s="6"/>
      <c r="R11574" s="6">
        <v>90</v>
      </c>
      <c r="S11574" s="6">
        <v>1</v>
      </c>
      <c r="T11574" s="6">
        <v>1</v>
      </c>
      <c r="U11574" s="6" t="s">
        <v>14036</v>
      </c>
      <c r="V11574" s="6" t="s">
        <v>12822</v>
      </c>
      <c r="W11574" s="6" t="s">
        <v>35906</v>
      </c>
      <c r="X11574" s="6" t="s">
        <v>35907</v>
      </c>
      <c r="Y11574" s="6" t="s">
        <v>12299</v>
      </c>
      <c r="Z11574" s="6" t="s">
        <v>12299</v>
      </c>
      <c r="AA11574" s="6"/>
      <c r="AB11574" s="6"/>
      <c r="AC11574" s="6"/>
      <c r="AD11574" s="6"/>
      <c r="AE11574" s="6"/>
      <c r="AF11574" s="6"/>
      <c r="AG11574" s="6"/>
      <c r="AH11574" s="6"/>
      <c r="AI11574" s="6"/>
      <c r="AJ11574" s="6"/>
      <c r="AK11574" s="6"/>
      <c r="AL11574" s="6"/>
      <c r="AM11574" s="6"/>
      <c r="AN11574" s="6"/>
      <c r="AO11574" s="6"/>
      <c r="AP11574" s="6"/>
      <c r="AQ11574" s="6"/>
    </row>
    <row r="11575" spans="1:43" x14ac:dyDescent="0.3">
      <c r="A11575" s="6">
        <v>28910</v>
      </c>
      <c r="B11575" s="6" t="s">
        <v>35914</v>
      </c>
      <c r="C11575" s="6" t="s">
        <v>35915</v>
      </c>
      <c r="D11575" s="6">
        <v>4</v>
      </c>
      <c r="E11575" s="6">
        <v>20</v>
      </c>
      <c r="F11575" s="6"/>
      <c r="G11575" s="6">
        <v>800</v>
      </c>
      <c r="H11575" s="6"/>
      <c r="I11575" s="6">
        <v>80</v>
      </c>
      <c r="J11575" s="6"/>
      <c r="K11575" s="6">
        <v>1</v>
      </c>
      <c r="L11575" s="6" t="s">
        <v>12295</v>
      </c>
      <c r="M11575" s="6">
        <v>63</v>
      </c>
      <c r="N11575" s="6" t="e">
        <f>VLOOKUP(A11575,web_archive!D:AB,18,FALSE)</f>
        <v>#N/A</v>
      </c>
      <c r="O11575" s="6">
        <v>2</v>
      </c>
      <c r="P11575" s="6">
        <v>32</v>
      </c>
      <c r="Q11575" s="6"/>
      <c r="R11575" s="6">
        <v>100</v>
      </c>
      <c r="S11575" s="6">
        <v>1</v>
      </c>
      <c r="T11575" s="6">
        <v>1</v>
      </c>
      <c r="U11575" s="6" t="s">
        <v>13389</v>
      </c>
      <c r="V11575" s="6" t="s">
        <v>35916</v>
      </c>
      <c r="W11575" s="6" t="s">
        <v>35917</v>
      </c>
      <c r="X11575" s="6" t="s">
        <v>35918</v>
      </c>
      <c r="Y11575" s="6" t="s">
        <v>13000</v>
      </c>
      <c r="Z11575" s="6" t="s">
        <v>12299</v>
      </c>
      <c r="AA11575" s="6" t="s">
        <v>12299</v>
      </c>
      <c r="AB11575" s="6"/>
      <c r="AC11575" s="6"/>
      <c r="AD11575" s="6"/>
      <c r="AE11575" s="6"/>
      <c r="AF11575" s="6"/>
      <c r="AG11575" s="6"/>
      <c r="AH11575" s="6"/>
      <c r="AI11575" s="6"/>
      <c r="AJ11575" s="6"/>
      <c r="AK11575" s="6"/>
      <c r="AL11575" s="6"/>
      <c r="AM11575" s="6"/>
      <c r="AN11575" s="6"/>
      <c r="AO11575" s="6"/>
      <c r="AP11575" s="6"/>
      <c r="AQ11575" s="6"/>
    </row>
    <row r="11576" spans="1:43" x14ac:dyDescent="0.3">
      <c r="A11576" s="6">
        <v>28913</v>
      </c>
      <c r="B11576" s="6" t="s">
        <v>35919</v>
      </c>
      <c r="C11576" s="6" t="s">
        <v>35920</v>
      </c>
      <c r="D11576" s="6">
        <v>4</v>
      </c>
      <c r="E11576" s="6">
        <v>20</v>
      </c>
      <c r="F11576" s="6"/>
      <c r="G11576" s="6">
        <v>100</v>
      </c>
      <c r="H11576" s="6"/>
      <c r="I11576" s="6">
        <v>50</v>
      </c>
      <c r="J11576" s="6"/>
      <c r="K11576" s="6">
        <v>1</v>
      </c>
      <c r="L11576" s="6" t="s">
        <v>12295</v>
      </c>
      <c r="M11576" s="6">
        <v>63</v>
      </c>
      <c r="N11576" s="6" t="e">
        <f>VLOOKUP(A11576,web_archive!D:AB,18,FALSE)</f>
        <v>#N/A</v>
      </c>
      <c r="O11576" s="6">
        <v>2</v>
      </c>
      <c r="P11576" s="6">
        <v>32</v>
      </c>
      <c r="Q11576" s="6"/>
      <c r="R11576" s="6">
        <v>100</v>
      </c>
      <c r="S11576" s="6">
        <v>1</v>
      </c>
      <c r="T11576" s="6">
        <v>1</v>
      </c>
      <c r="U11576" s="6" t="s">
        <v>13056</v>
      </c>
      <c r="V11576" s="6" t="s">
        <v>35921</v>
      </c>
      <c r="W11576" s="6" t="s">
        <v>12565</v>
      </c>
      <c r="X11576" s="6" t="s">
        <v>14737</v>
      </c>
      <c r="Y11576" s="6" t="s">
        <v>13179</v>
      </c>
      <c r="Z11576" s="6" t="s">
        <v>35922</v>
      </c>
      <c r="AA11576" s="6" t="s">
        <v>12565</v>
      </c>
      <c r="AB11576" s="6" t="s">
        <v>12883</v>
      </c>
      <c r="AC11576" s="6" t="s">
        <v>35923</v>
      </c>
      <c r="AD11576" s="6" t="s">
        <v>12565</v>
      </c>
      <c r="AE11576" s="6" t="s">
        <v>18474</v>
      </c>
      <c r="AF11576" s="6" t="s">
        <v>13121</v>
      </c>
      <c r="AG11576" s="6" t="s">
        <v>12299</v>
      </c>
      <c r="AH11576" s="6" t="s">
        <v>12299</v>
      </c>
      <c r="AI11576" s="6"/>
      <c r="AJ11576" s="6"/>
      <c r="AK11576" s="6"/>
      <c r="AL11576" s="6"/>
      <c r="AM11576" s="6"/>
      <c r="AN11576" s="6"/>
      <c r="AO11576" s="6"/>
      <c r="AP11576" s="6"/>
      <c r="AQ11576" s="6"/>
    </row>
    <row r="11577" spans="1:43" x14ac:dyDescent="0.3">
      <c r="A11577" s="6">
        <v>28915</v>
      </c>
      <c r="B11577" s="6" t="s">
        <v>35924</v>
      </c>
      <c r="C11577" s="6" t="s">
        <v>35925</v>
      </c>
      <c r="D11577" s="6">
        <v>4</v>
      </c>
      <c r="E11577" s="6">
        <v>20</v>
      </c>
      <c r="F11577" s="6"/>
      <c r="G11577" s="6">
        <v>3500</v>
      </c>
      <c r="H11577" s="6"/>
      <c r="I11577" s="6">
        <v>90</v>
      </c>
      <c r="J11577" s="6"/>
      <c r="K11577" s="6">
        <v>1</v>
      </c>
      <c r="L11577" s="6" t="s">
        <v>12295</v>
      </c>
      <c r="M11577" s="6">
        <v>63</v>
      </c>
      <c r="N11577" s="6" t="e">
        <f>VLOOKUP(A11577,web_archive!D:AB,18,FALSE)</f>
        <v>#N/A</v>
      </c>
      <c r="O11577" s="6">
        <v>2</v>
      </c>
      <c r="P11577" s="6">
        <v>32</v>
      </c>
      <c r="Q11577" s="6"/>
      <c r="R11577" s="6">
        <v>50</v>
      </c>
      <c r="S11577" s="6">
        <v>1</v>
      </c>
      <c r="T11577" s="6">
        <v>1</v>
      </c>
      <c r="U11577" s="6" t="s">
        <v>12570</v>
      </c>
      <c r="V11577" s="6" t="s">
        <v>13898</v>
      </c>
      <c r="W11577" s="6" t="s">
        <v>25440</v>
      </c>
      <c r="X11577" s="6" t="s">
        <v>35926</v>
      </c>
      <c r="Y11577" s="6" t="s">
        <v>13898</v>
      </c>
      <c r="Z11577" s="6" t="s">
        <v>25469</v>
      </c>
      <c r="AA11577" s="6" t="s">
        <v>12299</v>
      </c>
      <c r="AB11577" s="6" t="s">
        <v>12299</v>
      </c>
      <c r="AC11577" s="6"/>
      <c r="AD11577" s="6"/>
      <c r="AE11577" s="6"/>
      <c r="AF11577" s="6"/>
      <c r="AG11577" s="6"/>
      <c r="AH11577" s="6"/>
      <c r="AI11577" s="6"/>
      <c r="AJ11577" s="6"/>
      <c r="AK11577" s="6"/>
      <c r="AL11577" s="6"/>
      <c r="AM11577" s="6"/>
      <c r="AN11577" s="6"/>
      <c r="AO11577" s="6"/>
      <c r="AP11577" s="6"/>
      <c r="AQ11577" s="6"/>
    </row>
    <row r="11578" spans="1:43" x14ac:dyDescent="0.3">
      <c r="A11578" s="6">
        <v>28916</v>
      </c>
      <c r="B11578" s="6" t="s">
        <v>35927</v>
      </c>
      <c r="C11578" s="6" t="s">
        <v>35928</v>
      </c>
      <c r="D11578" s="6">
        <v>4</v>
      </c>
      <c r="E11578" s="6">
        <v>20</v>
      </c>
      <c r="F11578" s="6"/>
      <c r="G11578" s="6">
        <v>2000</v>
      </c>
      <c r="H11578" s="6"/>
      <c r="I11578" s="6">
        <v>150</v>
      </c>
      <c r="J11578" s="6"/>
      <c r="K11578" s="6">
        <v>1</v>
      </c>
      <c r="L11578" s="6" t="s">
        <v>12295</v>
      </c>
      <c r="M11578" s="6">
        <v>63</v>
      </c>
      <c r="N11578" s="6" t="e">
        <f>VLOOKUP(A11578,web_archive!D:AB,18,FALSE)</f>
        <v>#N/A</v>
      </c>
      <c r="O11578" s="6">
        <v>2</v>
      </c>
      <c r="P11578" s="6">
        <v>32</v>
      </c>
      <c r="Q11578" s="6"/>
      <c r="R11578" s="6">
        <v>90</v>
      </c>
      <c r="S11578" s="6">
        <v>1</v>
      </c>
      <c r="T11578" s="6">
        <v>1</v>
      </c>
      <c r="U11578" s="6" t="s">
        <v>14525</v>
      </c>
      <c r="V11578" s="6" t="s">
        <v>14737</v>
      </c>
      <c r="W11578" s="6" t="s">
        <v>12822</v>
      </c>
      <c r="X11578" s="6" t="s">
        <v>12823</v>
      </c>
      <c r="Y11578" s="6" t="s">
        <v>12822</v>
      </c>
      <c r="Z11578" s="6" t="s">
        <v>32755</v>
      </c>
      <c r="AA11578" s="6" t="s">
        <v>12822</v>
      </c>
      <c r="AB11578" s="6" t="s">
        <v>35929</v>
      </c>
      <c r="AC11578" s="6" t="s">
        <v>12822</v>
      </c>
      <c r="AD11578" s="6" t="s">
        <v>35930</v>
      </c>
      <c r="AE11578" s="6" t="s">
        <v>12822</v>
      </c>
      <c r="AF11578" s="6" t="s">
        <v>35931</v>
      </c>
      <c r="AG11578" s="6" t="s">
        <v>12822</v>
      </c>
      <c r="AH11578" s="6" t="s">
        <v>35932</v>
      </c>
      <c r="AI11578" s="6" t="s">
        <v>35933</v>
      </c>
      <c r="AJ11578" s="6" t="s">
        <v>35934</v>
      </c>
      <c r="AK11578" s="6" t="s">
        <v>18271</v>
      </c>
      <c r="AL11578" s="6" t="s">
        <v>35935</v>
      </c>
      <c r="AM11578" s="6" t="s">
        <v>35936</v>
      </c>
      <c r="AN11578" s="6" t="s">
        <v>35937</v>
      </c>
      <c r="AO11578" s="6" t="s">
        <v>15285</v>
      </c>
      <c r="AP11578" s="6" t="s">
        <v>12299</v>
      </c>
      <c r="AQ11578" s="6" t="s">
        <v>12299</v>
      </c>
    </row>
    <row r="11579" spans="1:43" x14ac:dyDescent="0.3">
      <c r="A11579" s="6">
        <v>28920</v>
      </c>
      <c r="B11579" s="6" t="s">
        <v>35938</v>
      </c>
      <c r="C11579" s="6" t="s">
        <v>35939</v>
      </c>
      <c r="D11579" s="6">
        <v>4</v>
      </c>
      <c r="E11579" s="6">
        <v>20</v>
      </c>
      <c r="F11579" s="6"/>
      <c r="G11579" s="6">
        <v>1000</v>
      </c>
      <c r="H11579" s="6"/>
      <c r="I11579" s="6">
        <v>50</v>
      </c>
      <c r="J11579" s="6"/>
      <c r="K11579" s="6">
        <v>0</v>
      </c>
      <c r="L11579" s="6" t="s">
        <v>12295</v>
      </c>
      <c r="M11579" s="6">
        <v>63</v>
      </c>
      <c r="N11579" s="6" t="e">
        <f>VLOOKUP(A11579,web_archive!D:AB,18,FALSE)</f>
        <v>#N/A</v>
      </c>
      <c r="O11579" s="6">
        <v>2</v>
      </c>
      <c r="P11579" s="6">
        <v>32</v>
      </c>
      <c r="Q11579" s="6"/>
      <c r="R11579" s="6">
        <v>100</v>
      </c>
      <c r="S11579" s="6">
        <v>1</v>
      </c>
      <c r="T11579" s="6">
        <v>1</v>
      </c>
      <c r="U11579" s="6" t="s">
        <v>35940</v>
      </c>
      <c r="V11579" s="6" t="s">
        <v>35941</v>
      </c>
      <c r="W11579" s="6" t="s">
        <v>12299</v>
      </c>
      <c r="X11579" s="6" t="s">
        <v>12299</v>
      </c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  <c r="AI11579" s="6"/>
      <c r="AJ11579" s="6"/>
      <c r="AK11579" s="6"/>
      <c r="AL11579" s="6"/>
      <c r="AM11579" s="6"/>
      <c r="AN11579" s="6"/>
      <c r="AO11579" s="6"/>
      <c r="AP11579" s="6"/>
      <c r="AQ11579" s="6"/>
    </row>
    <row r="11580" spans="1:43" x14ac:dyDescent="0.3">
      <c r="A11580" s="6" t="s">
        <v>12401</v>
      </c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 t="e">
        <f>VLOOKUP(A11580,web_archive!D:AB,18,FALSE)</f>
        <v>#N/A</v>
      </c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  <c r="AH11580" s="6"/>
      <c r="AI11580" s="6"/>
      <c r="AJ11580" s="6"/>
      <c r="AK11580" s="6"/>
      <c r="AL11580" s="6"/>
      <c r="AM11580" s="6"/>
      <c r="AN11580" s="6"/>
      <c r="AO11580" s="6"/>
      <c r="AP11580" s="6"/>
      <c r="AQ11580" s="6"/>
    </row>
    <row r="11581" spans="1:43" x14ac:dyDescent="0.3">
      <c r="A11581" s="6" t="s">
        <v>35942</v>
      </c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 t="e">
        <f>VLOOKUP(A11581,web_archive!D:AB,18,FALSE)</f>
        <v>#N/A</v>
      </c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/>
      <c r="AJ11581" s="6"/>
      <c r="AK11581" s="6"/>
      <c r="AL11581" s="6"/>
      <c r="AM11581" s="6"/>
      <c r="AN11581" s="6"/>
      <c r="AO11581" s="6"/>
      <c r="AP11581" s="6"/>
      <c r="AQ11581" s="6"/>
    </row>
    <row r="11582" spans="1:43" x14ac:dyDescent="0.3">
      <c r="A11582" s="6" t="s">
        <v>12401</v>
      </c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 t="e">
        <f>VLOOKUP(A11582,web_archive!D:AB,18,FALSE)</f>
        <v>#N/A</v>
      </c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/>
      <c r="AJ11582" s="6"/>
      <c r="AK11582" s="6"/>
      <c r="AL11582" s="6"/>
      <c r="AM11582" s="6"/>
      <c r="AN11582" s="6"/>
      <c r="AO11582" s="6"/>
      <c r="AP11582" s="6"/>
      <c r="AQ11582" s="6"/>
    </row>
    <row r="11583" spans="1:43" x14ac:dyDescent="0.3">
      <c r="A11583" s="6">
        <v>29000</v>
      </c>
      <c r="B11583" s="6" t="s">
        <v>35943</v>
      </c>
      <c r="C11583" s="6" t="s">
        <v>35944</v>
      </c>
      <c r="D11583" s="6">
        <v>6</v>
      </c>
      <c r="E11583" s="6">
        <v>20</v>
      </c>
      <c r="F11583" s="6"/>
      <c r="G11583" s="6"/>
      <c r="H11583" s="6"/>
      <c r="I11583" s="6"/>
      <c r="J11583" s="6"/>
      <c r="K11583" s="6"/>
      <c r="L11583" s="6"/>
      <c r="M11583" s="6"/>
      <c r="N11583" s="6" t="e">
        <f>VLOOKUP(A11583,web_archive!D:AB,18,FALSE)</f>
        <v>#N/A</v>
      </c>
      <c r="O11583" s="6"/>
      <c r="P11583" s="6"/>
      <c r="Q11583" s="6"/>
      <c r="R11583" s="6"/>
      <c r="S11583" s="6"/>
      <c r="T11583" s="6"/>
      <c r="U11583" s="6" t="s">
        <v>35945</v>
      </c>
      <c r="V11583" s="6" t="s">
        <v>35946</v>
      </c>
      <c r="W11583" s="6" t="s">
        <v>13441</v>
      </c>
      <c r="X11583" s="6" t="s">
        <v>12299</v>
      </c>
      <c r="Y11583" s="6" t="s">
        <v>12299</v>
      </c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/>
      <c r="AJ11583" s="6"/>
      <c r="AK11583" s="6"/>
      <c r="AL11583" s="6"/>
      <c r="AM11583" s="6"/>
      <c r="AN11583" s="6"/>
      <c r="AO11583" s="6"/>
      <c r="AP11583" s="6"/>
      <c r="AQ11583" s="6"/>
    </row>
    <row r="11584" spans="1:43" x14ac:dyDescent="0.3">
      <c r="A11584" s="6">
        <v>29001</v>
      </c>
      <c r="B11584" s="6" t="s">
        <v>35947</v>
      </c>
      <c r="C11584" s="6" t="s">
        <v>35948</v>
      </c>
      <c r="D11584" s="6">
        <v>6</v>
      </c>
      <c r="E11584" s="6">
        <v>20</v>
      </c>
      <c r="F11584" s="6"/>
      <c r="G11584" s="6"/>
      <c r="H11584" s="6"/>
      <c r="I11584" s="6"/>
      <c r="J11584" s="6"/>
      <c r="K11584" s="6"/>
      <c r="L11584" s="6"/>
      <c r="M11584" s="6"/>
      <c r="N11584" s="6" t="e">
        <f>VLOOKUP(A11584,web_archive!D:AB,18,FALSE)</f>
        <v>#N/A</v>
      </c>
      <c r="O11584" s="6"/>
      <c r="P11584" s="6"/>
      <c r="Q11584" s="6"/>
      <c r="R11584" s="6"/>
      <c r="S11584" s="6"/>
      <c r="T11584" s="6"/>
      <c r="U11584" s="6" t="s">
        <v>35945</v>
      </c>
      <c r="V11584" s="6" t="s">
        <v>35949</v>
      </c>
      <c r="W11584" s="6" t="s">
        <v>13505</v>
      </c>
      <c r="X11584" s="6" t="s">
        <v>17785</v>
      </c>
      <c r="Y11584" s="6" t="s">
        <v>12299</v>
      </c>
      <c r="Z11584" s="6" t="s">
        <v>12299</v>
      </c>
      <c r="AA11584" s="6"/>
      <c r="AB11584" s="6"/>
      <c r="AC11584" s="6"/>
      <c r="AD11584" s="6"/>
      <c r="AE11584" s="6"/>
      <c r="AF11584" s="6"/>
      <c r="AG11584" s="6"/>
      <c r="AH11584" s="6"/>
      <c r="AI11584" s="6"/>
      <c r="AJ11584" s="6"/>
      <c r="AK11584" s="6"/>
      <c r="AL11584" s="6"/>
      <c r="AM11584" s="6"/>
      <c r="AN11584" s="6"/>
      <c r="AO11584" s="6"/>
      <c r="AP11584" s="6"/>
      <c r="AQ11584" s="6"/>
    </row>
    <row r="11585" spans="1:28" x14ac:dyDescent="0.3">
      <c r="A11585" s="6">
        <v>29002</v>
      </c>
      <c r="B11585" s="6" t="s">
        <v>35950</v>
      </c>
      <c r="C11585" s="6" t="s">
        <v>35951</v>
      </c>
      <c r="D11585" s="6">
        <v>6</v>
      </c>
      <c r="E11585" s="6">
        <v>20</v>
      </c>
      <c r="F11585" s="6"/>
      <c r="G11585" s="6"/>
      <c r="H11585" s="6"/>
      <c r="I11585" s="6"/>
      <c r="J11585" s="6"/>
      <c r="K11585" s="6"/>
      <c r="L11585" s="6"/>
      <c r="M11585" s="6"/>
      <c r="N11585" s="6" t="e">
        <f>VLOOKUP(A11585,web_archive!D:AB,18,FALSE)</f>
        <v>#N/A</v>
      </c>
      <c r="O11585" s="6"/>
      <c r="P11585" s="6"/>
      <c r="Q11585" s="6"/>
      <c r="R11585" s="6"/>
      <c r="S11585" s="6"/>
      <c r="T11585" s="6"/>
      <c r="U11585" s="6" t="s">
        <v>35945</v>
      </c>
      <c r="V11585" s="6" t="s">
        <v>35952</v>
      </c>
      <c r="W11585" s="6" t="s">
        <v>13505</v>
      </c>
      <c r="X11585" s="6" t="s">
        <v>35953</v>
      </c>
      <c r="Y11585" s="6" t="s">
        <v>13505</v>
      </c>
      <c r="Z11585" s="6" t="s">
        <v>16368</v>
      </c>
      <c r="AA11585" s="6" t="s">
        <v>12299</v>
      </c>
      <c r="AB11585" s="6" t="s">
        <v>12299</v>
      </c>
    </row>
    <row r="11586" spans="1:28" x14ac:dyDescent="0.3">
      <c r="A11586" s="6">
        <v>29003</v>
      </c>
      <c r="B11586" s="6" t="s">
        <v>35954</v>
      </c>
      <c r="C11586" s="6" t="s">
        <v>35955</v>
      </c>
      <c r="D11586" s="6">
        <v>6</v>
      </c>
      <c r="E11586" s="6">
        <v>20</v>
      </c>
      <c r="F11586" s="6"/>
      <c r="G11586" s="6"/>
      <c r="H11586" s="6"/>
      <c r="I11586" s="6"/>
      <c r="J11586" s="6"/>
      <c r="K11586" s="6"/>
      <c r="L11586" s="6"/>
      <c r="M11586" s="6"/>
      <c r="N11586" s="6" t="e">
        <f>VLOOKUP(A11586,web_archive!D:AB,18,FALSE)</f>
        <v>#N/A</v>
      </c>
      <c r="O11586" s="6"/>
      <c r="P11586" s="6"/>
      <c r="Q11586" s="6"/>
      <c r="R11586" s="6"/>
      <c r="S11586" s="6"/>
      <c r="T11586" s="6"/>
      <c r="U11586" s="6" t="s">
        <v>35956</v>
      </c>
      <c r="V11586" s="6" t="s">
        <v>35957</v>
      </c>
      <c r="W11586" s="6" t="s">
        <v>13441</v>
      </c>
      <c r="X11586" s="6" t="s">
        <v>12299</v>
      </c>
      <c r="Y11586" s="6" t="s">
        <v>12299</v>
      </c>
      <c r="Z11586" s="6"/>
      <c r="AA11586" s="6"/>
      <c r="AB11586" s="6"/>
    </row>
    <row r="11587" spans="1:28" x14ac:dyDescent="0.3">
      <c r="A11587" s="6">
        <v>29004</v>
      </c>
      <c r="B11587" s="6" t="s">
        <v>35958</v>
      </c>
      <c r="C11587" s="6" t="s">
        <v>35959</v>
      </c>
      <c r="D11587" s="6">
        <v>6</v>
      </c>
      <c r="E11587" s="6">
        <v>20</v>
      </c>
      <c r="F11587" s="6"/>
      <c r="G11587" s="6"/>
      <c r="H11587" s="6"/>
      <c r="I11587" s="6"/>
      <c r="J11587" s="6"/>
      <c r="K11587" s="6"/>
      <c r="L11587" s="6"/>
      <c r="M11587" s="6"/>
      <c r="N11587" s="6" t="e">
        <f>VLOOKUP(A11587,web_archive!D:AB,18,FALSE)</f>
        <v>#N/A</v>
      </c>
      <c r="O11587" s="6"/>
      <c r="P11587" s="6"/>
      <c r="Q11587" s="6"/>
      <c r="R11587" s="6"/>
      <c r="S11587" s="6"/>
      <c r="T11587" s="6"/>
      <c r="U11587" s="6" t="s">
        <v>35956</v>
      </c>
      <c r="V11587" s="6" t="s">
        <v>35960</v>
      </c>
      <c r="W11587" s="6" t="s">
        <v>18312</v>
      </c>
      <c r="X11587" s="6" t="s">
        <v>17785</v>
      </c>
      <c r="Y11587" s="6" t="s">
        <v>12299</v>
      </c>
      <c r="Z11587" s="6" t="s">
        <v>12299</v>
      </c>
      <c r="AA11587" s="6"/>
      <c r="AB11587" s="6"/>
    </row>
    <row r="11588" spans="1:28" x14ac:dyDescent="0.3">
      <c r="A11588" s="6">
        <v>29005</v>
      </c>
      <c r="B11588" s="6" t="s">
        <v>35961</v>
      </c>
      <c r="C11588" s="6" t="s">
        <v>35962</v>
      </c>
      <c r="D11588" s="6">
        <v>6</v>
      </c>
      <c r="E11588" s="6">
        <v>20</v>
      </c>
      <c r="F11588" s="6"/>
      <c r="G11588" s="6"/>
      <c r="H11588" s="6"/>
      <c r="I11588" s="6"/>
      <c r="J11588" s="6"/>
      <c r="K11588" s="6"/>
      <c r="L11588" s="6"/>
      <c r="M11588" s="6"/>
      <c r="N11588" s="6" t="e">
        <f>VLOOKUP(A11588,web_archive!D:AB,18,FALSE)</f>
        <v>#N/A</v>
      </c>
      <c r="O11588" s="6"/>
      <c r="P11588" s="6"/>
      <c r="Q11588" s="6"/>
      <c r="R11588" s="6"/>
      <c r="S11588" s="6"/>
      <c r="T11588" s="6"/>
      <c r="U11588" s="6" t="s">
        <v>35956</v>
      </c>
      <c r="V11588" s="6" t="s">
        <v>35963</v>
      </c>
      <c r="W11588" s="6" t="s">
        <v>18312</v>
      </c>
      <c r="X11588" s="6" t="s">
        <v>35964</v>
      </c>
      <c r="Y11588" s="6" t="s">
        <v>18312</v>
      </c>
      <c r="Z11588" s="6" t="s">
        <v>16368</v>
      </c>
      <c r="AA11588" s="6" t="s">
        <v>12299</v>
      </c>
      <c r="AB11588" s="6" t="s">
        <v>12299</v>
      </c>
    </row>
    <row r="11589" spans="1:28" x14ac:dyDescent="0.3">
      <c r="A11589" s="6">
        <v>29006</v>
      </c>
      <c r="B11589" s="6" t="s">
        <v>35965</v>
      </c>
      <c r="C11589" s="6" t="s">
        <v>35966</v>
      </c>
      <c r="D11589" s="6">
        <v>6</v>
      </c>
      <c r="E11589" s="6">
        <v>20</v>
      </c>
      <c r="F11589" s="6"/>
      <c r="G11589" s="6"/>
      <c r="H11589" s="6"/>
      <c r="I11589" s="6"/>
      <c r="J11589" s="6"/>
      <c r="K11589" s="6"/>
      <c r="L11589" s="6"/>
      <c r="M11589" s="6"/>
      <c r="N11589" s="6" t="e">
        <f>VLOOKUP(A11589,web_archive!D:AB,18,FALSE)</f>
        <v>#N/A</v>
      </c>
      <c r="O11589" s="6"/>
      <c r="P11589" s="6"/>
      <c r="Q11589" s="6"/>
      <c r="R11589" s="6"/>
      <c r="S11589" s="6"/>
      <c r="T11589" s="6"/>
      <c r="U11589" s="6" t="s">
        <v>35967</v>
      </c>
      <c r="V11589" s="6" t="s">
        <v>35968</v>
      </c>
      <c r="W11589" s="6" t="s">
        <v>13441</v>
      </c>
      <c r="X11589" s="6" t="s">
        <v>12299</v>
      </c>
      <c r="Y11589" s="6" t="s">
        <v>12299</v>
      </c>
      <c r="Z11589" s="6"/>
      <c r="AA11589" s="6"/>
      <c r="AB11589" s="6"/>
    </row>
    <row r="11590" spans="1:28" x14ac:dyDescent="0.3">
      <c r="A11590" s="6">
        <v>29007</v>
      </c>
      <c r="B11590" s="6" t="s">
        <v>35969</v>
      </c>
      <c r="C11590" s="6" t="s">
        <v>35970</v>
      </c>
      <c r="D11590" s="6">
        <v>6</v>
      </c>
      <c r="E11590" s="6">
        <v>20</v>
      </c>
      <c r="F11590" s="6"/>
      <c r="G11590" s="6"/>
      <c r="H11590" s="6"/>
      <c r="I11590" s="6"/>
      <c r="J11590" s="6"/>
      <c r="K11590" s="6"/>
      <c r="L11590" s="6"/>
      <c r="M11590" s="6"/>
      <c r="N11590" s="6" t="e">
        <f>VLOOKUP(A11590,web_archive!D:AB,18,FALSE)</f>
        <v>#N/A</v>
      </c>
      <c r="O11590" s="6"/>
      <c r="P11590" s="6"/>
      <c r="Q11590" s="6"/>
      <c r="R11590" s="6"/>
      <c r="S11590" s="6"/>
      <c r="T11590" s="6"/>
      <c r="U11590" s="6" t="s">
        <v>35967</v>
      </c>
      <c r="V11590" s="6" t="s">
        <v>35971</v>
      </c>
      <c r="W11590" s="6" t="s">
        <v>31543</v>
      </c>
      <c r="X11590" s="6" t="s">
        <v>17785</v>
      </c>
      <c r="Y11590" s="6" t="s">
        <v>12299</v>
      </c>
      <c r="Z11590" s="6" t="s">
        <v>12299</v>
      </c>
      <c r="AA11590" s="6"/>
      <c r="AB11590" s="6"/>
    </row>
    <row r="11591" spans="1:28" x14ac:dyDescent="0.3">
      <c r="A11591" s="6">
        <v>29008</v>
      </c>
      <c r="B11591" s="6" t="s">
        <v>35972</v>
      </c>
      <c r="C11591" s="6" t="s">
        <v>35973</v>
      </c>
      <c r="D11591" s="6">
        <v>6</v>
      </c>
      <c r="E11591" s="6">
        <v>20</v>
      </c>
      <c r="F11591" s="6"/>
      <c r="G11591" s="6"/>
      <c r="H11591" s="6"/>
      <c r="I11591" s="6"/>
      <c r="J11591" s="6"/>
      <c r="K11591" s="6"/>
      <c r="L11591" s="6"/>
      <c r="M11591" s="6"/>
      <c r="N11591" s="6" t="e">
        <f>VLOOKUP(A11591,web_archive!D:AB,18,FALSE)</f>
        <v>#N/A</v>
      </c>
      <c r="O11591" s="6"/>
      <c r="P11591" s="6"/>
      <c r="Q11591" s="6"/>
      <c r="R11591" s="6"/>
      <c r="S11591" s="6"/>
      <c r="T11591" s="6"/>
      <c r="U11591" s="6" t="s">
        <v>35967</v>
      </c>
      <c r="V11591" s="6" t="s">
        <v>35974</v>
      </c>
      <c r="W11591" s="6" t="s">
        <v>31543</v>
      </c>
      <c r="X11591" s="6" t="s">
        <v>35975</v>
      </c>
      <c r="Y11591" s="6" t="s">
        <v>31543</v>
      </c>
      <c r="Z11591" s="6" t="s">
        <v>35976</v>
      </c>
      <c r="AA11591" s="6" t="s">
        <v>12299</v>
      </c>
      <c r="AB11591" s="6" t="s">
        <v>12299</v>
      </c>
    </row>
    <row r="11592" spans="1:28" x14ac:dyDescent="0.3">
      <c r="A11592" s="6">
        <v>29009</v>
      </c>
      <c r="B11592" s="6" t="s">
        <v>35977</v>
      </c>
      <c r="C11592" s="6" t="s">
        <v>35978</v>
      </c>
      <c r="D11592" s="6">
        <v>6</v>
      </c>
      <c r="E11592" s="6">
        <v>20</v>
      </c>
      <c r="F11592" s="6"/>
      <c r="G11592" s="6"/>
      <c r="H11592" s="6"/>
      <c r="I11592" s="6"/>
      <c r="J11592" s="6"/>
      <c r="K11592" s="6"/>
      <c r="L11592" s="6"/>
      <c r="M11592" s="6"/>
      <c r="N11592" s="6" t="e">
        <f>VLOOKUP(A11592,web_archive!D:AB,18,FALSE)</f>
        <v>#N/A</v>
      </c>
      <c r="O11592" s="6"/>
      <c r="P11592" s="6"/>
      <c r="Q11592" s="6"/>
      <c r="R11592" s="6"/>
      <c r="S11592" s="6"/>
      <c r="T11592" s="6"/>
      <c r="U11592" s="6" t="s">
        <v>35979</v>
      </c>
      <c r="V11592" s="6" t="s">
        <v>35980</v>
      </c>
      <c r="W11592" s="6" t="s">
        <v>13441</v>
      </c>
      <c r="X11592" s="6" t="s">
        <v>12299</v>
      </c>
      <c r="Y11592" s="6" t="s">
        <v>12299</v>
      </c>
      <c r="Z11592" s="6"/>
      <c r="AA11592" s="6"/>
      <c r="AB11592" s="6"/>
    </row>
    <row r="11593" spans="1:28" x14ac:dyDescent="0.3">
      <c r="A11593" s="6">
        <v>29010</v>
      </c>
      <c r="B11593" s="6" t="s">
        <v>35981</v>
      </c>
      <c r="C11593" s="6" t="s">
        <v>35982</v>
      </c>
      <c r="D11593" s="6">
        <v>6</v>
      </c>
      <c r="E11593" s="6">
        <v>20</v>
      </c>
      <c r="F11593" s="6"/>
      <c r="G11593" s="6"/>
      <c r="H11593" s="6"/>
      <c r="I11593" s="6"/>
      <c r="J11593" s="6"/>
      <c r="K11593" s="6"/>
      <c r="L11593" s="6"/>
      <c r="M11593" s="6"/>
      <c r="N11593" s="6" t="e">
        <f>VLOOKUP(A11593,web_archive!D:AB,18,FALSE)</f>
        <v>#N/A</v>
      </c>
      <c r="O11593" s="6"/>
      <c r="P11593" s="6"/>
      <c r="Q11593" s="6"/>
      <c r="R11593" s="6"/>
      <c r="S11593" s="6"/>
      <c r="T11593" s="6"/>
      <c r="U11593" s="6" t="s">
        <v>35979</v>
      </c>
      <c r="V11593" s="6" t="s">
        <v>35983</v>
      </c>
      <c r="W11593" s="6" t="s">
        <v>14764</v>
      </c>
      <c r="X11593" s="6" t="s">
        <v>17785</v>
      </c>
      <c r="Y11593" s="6" t="s">
        <v>12299</v>
      </c>
      <c r="Z11593" s="6" t="s">
        <v>12299</v>
      </c>
      <c r="AA11593" s="6"/>
      <c r="AB11593" s="6"/>
    </row>
    <row r="11594" spans="1:28" x14ac:dyDescent="0.3">
      <c r="A11594" s="6">
        <v>29011</v>
      </c>
      <c r="B11594" s="6" t="s">
        <v>35984</v>
      </c>
      <c r="C11594" s="6" t="s">
        <v>35985</v>
      </c>
      <c r="D11594" s="6">
        <v>6</v>
      </c>
      <c r="E11594" s="6">
        <v>20</v>
      </c>
      <c r="F11594" s="6"/>
      <c r="G11594" s="6"/>
      <c r="H11594" s="6"/>
      <c r="I11594" s="6"/>
      <c r="J11594" s="6"/>
      <c r="K11594" s="6"/>
      <c r="L11594" s="6"/>
      <c r="M11594" s="6"/>
      <c r="N11594" s="6" t="e">
        <f>VLOOKUP(A11594,web_archive!D:AB,18,FALSE)</f>
        <v>#N/A</v>
      </c>
      <c r="O11594" s="6"/>
      <c r="P11594" s="6"/>
      <c r="Q11594" s="6"/>
      <c r="R11594" s="6"/>
      <c r="S11594" s="6"/>
      <c r="T11594" s="6"/>
      <c r="U11594" s="6" t="s">
        <v>35979</v>
      </c>
      <c r="V11594" s="6" t="s">
        <v>35986</v>
      </c>
      <c r="W11594" s="6" t="s">
        <v>14764</v>
      </c>
      <c r="X11594" s="6" t="s">
        <v>35987</v>
      </c>
      <c r="Y11594" s="6" t="s">
        <v>14764</v>
      </c>
      <c r="Z11594" s="6" t="s">
        <v>16368</v>
      </c>
      <c r="AA11594" s="6" t="s">
        <v>12299</v>
      </c>
      <c r="AB11594" s="6" t="s">
        <v>12299</v>
      </c>
    </row>
    <row r="11595" spans="1:28" x14ac:dyDescent="0.3">
      <c r="A11595" s="6">
        <v>29061</v>
      </c>
      <c r="B11595" s="6" t="s">
        <v>35988</v>
      </c>
      <c r="C11595" s="6" t="s">
        <v>35988</v>
      </c>
      <c r="D11595" s="6">
        <v>6</v>
      </c>
      <c r="E11595" s="6">
        <v>10</v>
      </c>
      <c r="F11595" s="6"/>
      <c r="G11595" s="6">
        <v>0</v>
      </c>
      <c r="H11595" s="6"/>
      <c r="I11595" s="6"/>
      <c r="J11595" s="6"/>
      <c r="K11595" s="6"/>
      <c r="L11595" s="6"/>
      <c r="M11595" s="6"/>
      <c r="N11595" s="6" t="e">
        <f>VLOOKUP(A11595,web_archive!D:AB,18,FALSE)</f>
        <v>#N/A</v>
      </c>
      <c r="O11595" s="6"/>
      <c r="P11595" s="6"/>
      <c r="Q11595" s="6"/>
      <c r="R11595" s="6"/>
      <c r="S11595" s="6"/>
      <c r="T11595" s="6"/>
      <c r="U11595" s="6" t="s">
        <v>12674</v>
      </c>
      <c r="V11595" s="6" t="s">
        <v>12675</v>
      </c>
      <c r="W11595" s="6" t="s">
        <v>15438</v>
      </c>
      <c r="X11595" s="6" t="s">
        <v>12404</v>
      </c>
      <c r="Y11595" s="6" t="s">
        <v>12299</v>
      </c>
      <c r="Z11595" s="6" t="s">
        <v>12299</v>
      </c>
      <c r="AA11595" s="6"/>
      <c r="AB11595" s="6"/>
    </row>
    <row r="11596" spans="1:28" x14ac:dyDescent="0.3">
      <c r="A11596" s="6">
        <v>29062</v>
      </c>
      <c r="B11596" s="6" t="s">
        <v>35989</v>
      </c>
      <c r="C11596" s="6" t="s">
        <v>35989</v>
      </c>
      <c r="D11596" s="6">
        <v>6</v>
      </c>
      <c r="E11596" s="6">
        <v>10</v>
      </c>
      <c r="F11596" s="6"/>
      <c r="G11596" s="6">
        <v>0</v>
      </c>
      <c r="H11596" s="6"/>
      <c r="I11596" s="6"/>
      <c r="J11596" s="6"/>
      <c r="K11596" s="6"/>
      <c r="L11596" s="6"/>
      <c r="M11596" s="6"/>
      <c r="N11596" s="6" t="e">
        <f>VLOOKUP(A11596,web_archive!D:AB,18,FALSE)</f>
        <v>#N/A</v>
      </c>
      <c r="O11596" s="6"/>
      <c r="P11596" s="6"/>
      <c r="Q11596" s="6"/>
      <c r="R11596" s="6"/>
      <c r="S11596" s="6"/>
      <c r="T11596" s="6"/>
      <c r="U11596" s="6" t="s">
        <v>12674</v>
      </c>
      <c r="V11596" s="6" t="s">
        <v>12675</v>
      </c>
      <c r="W11596" s="6" t="s">
        <v>17442</v>
      </c>
      <c r="X11596" s="6" t="s">
        <v>12454</v>
      </c>
      <c r="Y11596" s="6" t="s">
        <v>12299</v>
      </c>
      <c r="Z11596" s="6" t="s">
        <v>12299</v>
      </c>
      <c r="AA11596" s="6"/>
      <c r="AB11596" s="6"/>
    </row>
    <row r="11597" spans="1:28" x14ac:dyDescent="0.3">
      <c r="A11597" s="6">
        <v>29063</v>
      </c>
      <c r="B11597" s="6" t="s">
        <v>35990</v>
      </c>
      <c r="C11597" s="6" t="s">
        <v>35990</v>
      </c>
      <c r="D11597" s="6">
        <v>6</v>
      </c>
      <c r="E11597" s="6">
        <v>10</v>
      </c>
      <c r="F11597" s="6"/>
      <c r="G11597" s="6">
        <v>0</v>
      </c>
      <c r="H11597" s="6"/>
      <c r="I11597" s="6"/>
      <c r="J11597" s="6"/>
      <c r="K11597" s="6"/>
      <c r="L11597" s="6"/>
      <c r="M11597" s="6"/>
      <c r="N11597" s="6" t="e">
        <f>VLOOKUP(A11597,web_archive!D:AB,18,FALSE)</f>
        <v>#N/A</v>
      </c>
      <c r="O11597" s="6"/>
      <c r="P11597" s="6"/>
      <c r="Q11597" s="6"/>
      <c r="R11597" s="6"/>
      <c r="S11597" s="6"/>
      <c r="T11597" s="6"/>
      <c r="U11597" s="6" t="s">
        <v>12674</v>
      </c>
      <c r="V11597" s="6" t="s">
        <v>12675</v>
      </c>
      <c r="W11597" s="6" t="s">
        <v>17439</v>
      </c>
      <c r="X11597" s="6" t="s">
        <v>12457</v>
      </c>
      <c r="Y11597" s="6" t="s">
        <v>12299</v>
      </c>
      <c r="Z11597" s="6" t="s">
        <v>12299</v>
      </c>
      <c r="AA11597" s="6"/>
      <c r="AB11597" s="6"/>
    </row>
    <row r="11598" spans="1:28" x14ac:dyDescent="0.3">
      <c r="A11598" s="6">
        <v>29064</v>
      </c>
      <c r="B11598" s="6" t="s">
        <v>35991</v>
      </c>
      <c r="C11598" s="6" t="s">
        <v>35991</v>
      </c>
      <c r="D11598" s="6">
        <v>6</v>
      </c>
      <c r="E11598" s="6">
        <v>10</v>
      </c>
      <c r="F11598" s="6"/>
      <c r="G11598" s="6">
        <v>0</v>
      </c>
      <c r="H11598" s="6"/>
      <c r="I11598" s="6"/>
      <c r="J11598" s="6"/>
      <c r="K11598" s="6"/>
      <c r="L11598" s="6"/>
      <c r="M11598" s="6"/>
      <c r="N11598" s="6" t="e">
        <f>VLOOKUP(A11598,web_archive!D:AB,18,FALSE)</f>
        <v>#N/A</v>
      </c>
      <c r="O11598" s="6"/>
      <c r="P11598" s="6"/>
      <c r="Q11598" s="6"/>
      <c r="R11598" s="6"/>
      <c r="S11598" s="6"/>
      <c r="T11598" s="6"/>
      <c r="U11598" s="6" t="s">
        <v>12674</v>
      </c>
      <c r="V11598" s="6" t="s">
        <v>12675</v>
      </c>
      <c r="W11598" s="6" t="s">
        <v>17436</v>
      </c>
      <c r="X11598" s="6" t="s">
        <v>14122</v>
      </c>
      <c r="Y11598" s="6" t="s">
        <v>12299</v>
      </c>
      <c r="Z11598" s="6" t="s">
        <v>12299</v>
      </c>
      <c r="AA11598" s="6"/>
      <c r="AB11598" s="6"/>
    </row>
    <row r="11599" spans="1:28" x14ac:dyDescent="0.3">
      <c r="A11599" s="6">
        <v>29065</v>
      </c>
      <c r="B11599" s="6" t="s">
        <v>35992</v>
      </c>
      <c r="C11599" s="6" t="s">
        <v>35992</v>
      </c>
      <c r="D11599" s="6">
        <v>6</v>
      </c>
      <c r="E11599" s="6">
        <v>10</v>
      </c>
      <c r="F11599" s="6"/>
      <c r="G11599" s="6">
        <v>0</v>
      </c>
      <c r="H11599" s="6"/>
      <c r="I11599" s="6"/>
      <c r="J11599" s="6"/>
      <c r="K11599" s="6"/>
      <c r="L11599" s="6"/>
      <c r="M11599" s="6"/>
      <c r="N11599" s="6" t="e">
        <f>VLOOKUP(A11599,web_archive!D:AB,18,FALSE)</f>
        <v>#N/A</v>
      </c>
      <c r="O11599" s="6"/>
      <c r="P11599" s="6"/>
      <c r="Q11599" s="6"/>
      <c r="R11599" s="6"/>
      <c r="S11599" s="6"/>
      <c r="T11599" s="6"/>
      <c r="U11599" s="6" t="s">
        <v>12674</v>
      </c>
      <c r="V11599" s="6" t="s">
        <v>12675</v>
      </c>
      <c r="W11599" s="6" t="s">
        <v>17433</v>
      </c>
      <c r="X11599" s="6" t="s">
        <v>12649</v>
      </c>
      <c r="Y11599" s="6" t="s">
        <v>12299</v>
      </c>
      <c r="Z11599" s="6" t="s">
        <v>12299</v>
      </c>
      <c r="AA11599" s="6"/>
      <c r="AB11599" s="6"/>
    </row>
    <row r="11600" spans="1:28" x14ac:dyDescent="0.3">
      <c r="A11600" s="6">
        <v>29066</v>
      </c>
      <c r="B11600" s="6" t="s">
        <v>35993</v>
      </c>
      <c r="C11600" s="6" t="s">
        <v>35993</v>
      </c>
      <c r="D11600" s="6">
        <v>6</v>
      </c>
      <c r="E11600" s="6">
        <v>10</v>
      </c>
      <c r="F11600" s="6"/>
      <c r="G11600" s="6">
        <v>0</v>
      </c>
      <c r="H11600" s="6"/>
      <c r="I11600" s="6"/>
      <c r="J11600" s="6"/>
      <c r="K11600" s="6"/>
      <c r="L11600" s="6"/>
      <c r="M11600" s="6"/>
      <c r="N11600" s="6" t="e">
        <f>VLOOKUP(A11600,web_archive!D:AB,18,FALSE)</f>
        <v>#N/A</v>
      </c>
      <c r="O11600" s="6"/>
      <c r="P11600" s="6"/>
      <c r="Q11600" s="6"/>
      <c r="R11600" s="6"/>
      <c r="S11600" s="6"/>
      <c r="T11600" s="6"/>
      <c r="U11600" s="6" t="s">
        <v>12674</v>
      </c>
      <c r="V11600" s="6" t="s">
        <v>12675</v>
      </c>
      <c r="W11600" s="6" t="s">
        <v>17458</v>
      </c>
      <c r="X11600" s="6" t="s">
        <v>17503</v>
      </c>
      <c r="Y11600" s="6" t="s">
        <v>12299</v>
      </c>
      <c r="Z11600" s="6" t="s">
        <v>12299</v>
      </c>
      <c r="AA11600" s="6"/>
      <c r="AB11600" s="6"/>
    </row>
    <row r="11601" spans="1:26" x14ac:dyDescent="0.3">
      <c r="A11601" s="6">
        <v>29067</v>
      </c>
      <c r="B11601" s="6" t="s">
        <v>35994</v>
      </c>
      <c r="C11601" s="6" t="s">
        <v>35994</v>
      </c>
      <c r="D11601" s="6">
        <v>6</v>
      </c>
      <c r="E11601" s="6">
        <v>10</v>
      </c>
      <c r="F11601" s="6"/>
      <c r="G11601" s="6">
        <v>0</v>
      </c>
      <c r="H11601" s="6"/>
      <c r="I11601" s="6"/>
      <c r="J11601" s="6"/>
      <c r="K11601" s="6"/>
      <c r="L11601" s="6"/>
      <c r="M11601" s="6"/>
      <c r="N11601" s="6" t="e">
        <f>VLOOKUP(A11601,web_archive!D:AB,18,FALSE)</f>
        <v>#N/A</v>
      </c>
      <c r="O11601" s="6"/>
      <c r="P11601" s="6"/>
      <c r="Q11601" s="6"/>
      <c r="R11601" s="6"/>
      <c r="S11601" s="6"/>
      <c r="T11601" s="6"/>
      <c r="U11601" s="6" t="s">
        <v>12674</v>
      </c>
      <c r="V11601" s="6" t="s">
        <v>12675</v>
      </c>
      <c r="W11601" s="6" t="s">
        <v>17461</v>
      </c>
      <c r="X11601" s="6" t="s">
        <v>17664</v>
      </c>
      <c r="Y11601" s="6" t="s">
        <v>12299</v>
      </c>
      <c r="Z11601" s="6" t="s">
        <v>12299</v>
      </c>
    </row>
    <row r="11602" spans="1:26" x14ac:dyDescent="0.3">
      <c r="A11602" s="6">
        <v>29068</v>
      </c>
      <c r="B11602" s="6" t="s">
        <v>35995</v>
      </c>
      <c r="C11602" s="6" t="s">
        <v>35995</v>
      </c>
      <c r="D11602" s="6">
        <v>6</v>
      </c>
      <c r="E11602" s="6">
        <v>10</v>
      </c>
      <c r="F11602" s="6"/>
      <c r="G11602" s="6">
        <v>0</v>
      </c>
      <c r="H11602" s="6"/>
      <c r="I11602" s="6"/>
      <c r="J11602" s="6"/>
      <c r="K11602" s="6"/>
      <c r="L11602" s="6"/>
      <c r="M11602" s="6"/>
      <c r="N11602" s="6" t="e">
        <f>VLOOKUP(A11602,web_archive!D:AB,18,FALSE)</f>
        <v>#N/A</v>
      </c>
      <c r="O11602" s="6"/>
      <c r="P11602" s="6"/>
      <c r="Q11602" s="6"/>
      <c r="R11602" s="6"/>
      <c r="S11602" s="6"/>
      <c r="T11602" s="6"/>
      <c r="U11602" s="6" t="s">
        <v>12674</v>
      </c>
      <c r="V11602" s="6" t="s">
        <v>12675</v>
      </c>
      <c r="W11602" s="6" t="s">
        <v>17464</v>
      </c>
      <c r="X11602" s="6" t="s">
        <v>23146</v>
      </c>
      <c r="Y11602" s="6" t="s">
        <v>12299</v>
      </c>
      <c r="Z11602" s="6" t="s">
        <v>12299</v>
      </c>
    </row>
    <row r="11603" spans="1:26" x14ac:dyDescent="0.3">
      <c r="A11603" s="6">
        <v>29069</v>
      </c>
      <c r="B11603" s="6" t="s">
        <v>35996</v>
      </c>
      <c r="C11603" s="6" t="s">
        <v>35996</v>
      </c>
      <c r="D11603" s="6">
        <v>6</v>
      </c>
      <c r="E11603" s="6">
        <v>10</v>
      </c>
      <c r="F11603" s="6"/>
      <c r="G11603" s="6">
        <v>0</v>
      </c>
      <c r="H11603" s="6"/>
      <c r="I11603" s="6"/>
      <c r="J11603" s="6"/>
      <c r="K11603" s="6"/>
      <c r="L11603" s="6"/>
      <c r="M11603" s="6"/>
      <c r="N11603" s="6" t="e">
        <f>VLOOKUP(A11603,web_archive!D:AB,18,FALSE)</f>
        <v>#N/A</v>
      </c>
      <c r="O11603" s="6"/>
      <c r="P11603" s="6"/>
      <c r="Q11603" s="6"/>
      <c r="R11603" s="6"/>
      <c r="S11603" s="6"/>
      <c r="T11603" s="6"/>
      <c r="U11603" s="6" t="s">
        <v>12674</v>
      </c>
      <c r="V11603" s="6" t="s">
        <v>12675</v>
      </c>
      <c r="W11603" s="6" t="s">
        <v>17467</v>
      </c>
      <c r="X11603" s="6" t="s">
        <v>34721</v>
      </c>
      <c r="Y11603" s="6" t="s">
        <v>12299</v>
      </c>
      <c r="Z11603" s="6" t="s">
        <v>12299</v>
      </c>
    </row>
    <row r="11604" spans="1:26" x14ac:dyDescent="0.3">
      <c r="A11604" s="6">
        <v>29070</v>
      </c>
      <c r="B11604" s="6" t="s">
        <v>35997</v>
      </c>
      <c r="C11604" s="6" t="s">
        <v>35997</v>
      </c>
      <c r="D11604" s="6">
        <v>6</v>
      </c>
      <c r="E11604" s="6">
        <v>10</v>
      </c>
      <c r="F11604" s="6"/>
      <c r="G11604" s="6">
        <v>0</v>
      </c>
      <c r="H11604" s="6"/>
      <c r="I11604" s="6"/>
      <c r="J11604" s="6"/>
      <c r="K11604" s="6"/>
      <c r="L11604" s="6"/>
      <c r="M11604" s="6"/>
      <c r="N11604" s="6" t="e">
        <f>VLOOKUP(A11604,web_archive!D:AB,18,FALSE)</f>
        <v>#N/A</v>
      </c>
      <c r="O11604" s="6"/>
      <c r="P11604" s="6"/>
      <c r="Q11604" s="6"/>
      <c r="R11604" s="6"/>
      <c r="S11604" s="6"/>
      <c r="T11604" s="6"/>
      <c r="U11604" s="6" t="s">
        <v>12674</v>
      </c>
      <c r="V11604" s="6" t="s">
        <v>12675</v>
      </c>
      <c r="W11604" s="6" t="s">
        <v>35998</v>
      </c>
      <c r="X11604" s="6" t="s">
        <v>12486</v>
      </c>
      <c r="Y11604" s="6" t="s">
        <v>12299</v>
      </c>
      <c r="Z11604" s="6" t="s">
        <v>12299</v>
      </c>
    </row>
    <row r="11605" spans="1:26" x14ac:dyDescent="0.3">
      <c r="A11605" s="6">
        <v>29071</v>
      </c>
      <c r="B11605" s="6" t="s">
        <v>35999</v>
      </c>
      <c r="C11605" s="6" t="s">
        <v>35999</v>
      </c>
      <c r="D11605" s="6">
        <v>6</v>
      </c>
      <c r="E11605" s="6">
        <v>10</v>
      </c>
      <c r="F11605" s="6"/>
      <c r="G11605" s="6">
        <v>0</v>
      </c>
      <c r="H11605" s="6"/>
      <c r="I11605" s="6"/>
      <c r="J11605" s="6"/>
      <c r="K11605" s="6"/>
      <c r="L11605" s="6"/>
      <c r="M11605" s="6"/>
      <c r="N11605" s="6" t="e">
        <f>VLOOKUP(A11605,web_archive!D:AB,18,FALSE)</f>
        <v>#N/A</v>
      </c>
      <c r="O11605" s="6"/>
      <c r="P11605" s="6"/>
      <c r="Q11605" s="6"/>
      <c r="R11605" s="6"/>
      <c r="S11605" s="6"/>
      <c r="T11605" s="6"/>
      <c r="U11605" s="6" t="s">
        <v>13512</v>
      </c>
      <c r="V11605" s="6" t="s">
        <v>36000</v>
      </c>
      <c r="W11605" s="6" t="s">
        <v>12473</v>
      </c>
      <c r="X11605" s="6" t="s">
        <v>12299</v>
      </c>
      <c r="Y11605" s="6" t="s">
        <v>12299</v>
      </c>
      <c r="Z11605" s="6"/>
    </row>
    <row r="11606" spans="1:26" x14ac:dyDescent="0.3">
      <c r="A11606" s="6">
        <v>29072</v>
      </c>
      <c r="B11606" s="6" t="s">
        <v>36001</v>
      </c>
      <c r="C11606" s="6" t="s">
        <v>36001</v>
      </c>
      <c r="D11606" s="6">
        <v>6</v>
      </c>
      <c r="E11606" s="6">
        <v>10</v>
      </c>
      <c r="F11606" s="6"/>
      <c r="G11606" s="6">
        <v>0</v>
      </c>
      <c r="H11606" s="6"/>
      <c r="I11606" s="6"/>
      <c r="J11606" s="6"/>
      <c r="K11606" s="6"/>
      <c r="L11606" s="6"/>
      <c r="M11606" s="6"/>
      <c r="N11606" s="6" t="e">
        <f>VLOOKUP(A11606,web_archive!D:AB,18,FALSE)</f>
        <v>#N/A</v>
      </c>
      <c r="O11606" s="6"/>
      <c r="P11606" s="6"/>
      <c r="Q11606" s="6"/>
      <c r="R11606" s="6"/>
      <c r="S11606" s="6"/>
      <c r="T11606" s="6"/>
      <c r="U11606" s="6" t="s">
        <v>13512</v>
      </c>
      <c r="V11606" s="6" t="s">
        <v>36002</v>
      </c>
      <c r="W11606" s="6" t="s">
        <v>36003</v>
      </c>
      <c r="X11606" s="6" t="s">
        <v>12299</v>
      </c>
      <c r="Y11606" s="6" t="s">
        <v>12299</v>
      </c>
      <c r="Z11606" s="6"/>
    </row>
    <row r="11607" spans="1:26" x14ac:dyDescent="0.3">
      <c r="A11607" s="6">
        <v>29073</v>
      </c>
      <c r="B11607" s="6" t="s">
        <v>36004</v>
      </c>
      <c r="C11607" s="6" t="s">
        <v>36004</v>
      </c>
      <c r="D11607" s="6">
        <v>6</v>
      </c>
      <c r="E11607" s="6">
        <v>10</v>
      </c>
      <c r="F11607" s="6"/>
      <c r="G11607" s="6">
        <v>0</v>
      </c>
      <c r="H11607" s="6"/>
      <c r="I11607" s="6"/>
      <c r="J11607" s="6"/>
      <c r="K11607" s="6"/>
      <c r="L11607" s="6"/>
      <c r="M11607" s="6"/>
      <c r="N11607" s="6" t="e">
        <f>VLOOKUP(A11607,web_archive!D:AB,18,FALSE)</f>
        <v>#N/A</v>
      </c>
      <c r="O11607" s="6"/>
      <c r="P11607" s="6"/>
      <c r="Q11607" s="6"/>
      <c r="R11607" s="6"/>
      <c r="S11607" s="6"/>
      <c r="T11607" s="6"/>
      <c r="U11607" s="6" t="s">
        <v>13512</v>
      </c>
      <c r="V11607" s="6" t="s">
        <v>36005</v>
      </c>
      <c r="W11607" s="6" t="s">
        <v>17604</v>
      </c>
      <c r="X11607" s="6" t="s">
        <v>12299</v>
      </c>
      <c r="Y11607" s="6" t="s">
        <v>12299</v>
      </c>
      <c r="Z11607" s="6"/>
    </row>
    <row r="11608" spans="1:26" x14ac:dyDescent="0.3">
      <c r="A11608" s="6">
        <v>29074</v>
      </c>
      <c r="B11608" s="6" t="s">
        <v>36006</v>
      </c>
      <c r="C11608" s="6" t="s">
        <v>36006</v>
      </c>
      <c r="D11608" s="6">
        <v>6</v>
      </c>
      <c r="E11608" s="6">
        <v>10</v>
      </c>
      <c r="F11608" s="6"/>
      <c r="G11608" s="6">
        <v>0</v>
      </c>
      <c r="H11608" s="6"/>
      <c r="I11608" s="6"/>
      <c r="J11608" s="6"/>
      <c r="K11608" s="6"/>
      <c r="L11608" s="6"/>
      <c r="M11608" s="6"/>
      <c r="N11608" s="6" t="e">
        <f>VLOOKUP(A11608,web_archive!D:AB,18,FALSE)</f>
        <v>#N/A</v>
      </c>
      <c r="O11608" s="6"/>
      <c r="P11608" s="6"/>
      <c r="Q11608" s="6"/>
      <c r="R11608" s="6"/>
      <c r="S11608" s="6"/>
      <c r="T11608" s="6"/>
      <c r="U11608" s="6" t="s">
        <v>13512</v>
      </c>
      <c r="V11608" s="6" t="s">
        <v>36007</v>
      </c>
      <c r="W11608" s="6" t="s">
        <v>36008</v>
      </c>
      <c r="X11608" s="6" t="s">
        <v>12299</v>
      </c>
      <c r="Y11608" s="6" t="s">
        <v>12299</v>
      </c>
      <c r="Z11608" s="6"/>
    </row>
    <row r="11609" spans="1:26" x14ac:dyDescent="0.3">
      <c r="A11609" s="6">
        <v>29075</v>
      </c>
      <c r="B11609" s="6" t="s">
        <v>36009</v>
      </c>
      <c r="C11609" s="6" t="s">
        <v>36009</v>
      </c>
      <c r="D11609" s="6">
        <v>6</v>
      </c>
      <c r="E11609" s="6">
        <v>10</v>
      </c>
      <c r="F11609" s="6"/>
      <c r="G11609" s="6">
        <v>0</v>
      </c>
      <c r="H11609" s="6"/>
      <c r="I11609" s="6"/>
      <c r="J11609" s="6"/>
      <c r="K11609" s="6"/>
      <c r="L11609" s="6"/>
      <c r="M11609" s="6"/>
      <c r="N11609" s="6" t="e">
        <f>VLOOKUP(A11609,web_archive!D:AB,18,FALSE)</f>
        <v>#N/A</v>
      </c>
      <c r="O11609" s="6"/>
      <c r="P11609" s="6"/>
      <c r="Q11609" s="6"/>
      <c r="R11609" s="6"/>
      <c r="S11609" s="6"/>
      <c r="T11609" s="6"/>
      <c r="U11609" s="6" t="s">
        <v>13512</v>
      </c>
      <c r="V11609" s="6" t="s">
        <v>36010</v>
      </c>
      <c r="W11609" s="6" t="s">
        <v>36011</v>
      </c>
      <c r="X11609" s="6" t="s">
        <v>12299</v>
      </c>
      <c r="Y11609" s="6" t="s">
        <v>12299</v>
      </c>
      <c r="Z11609" s="6"/>
    </row>
    <row r="11610" spans="1:26" x14ac:dyDescent="0.3">
      <c r="A11610" s="6">
        <v>29076</v>
      </c>
      <c r="B11610" s="6" t="s">
        <v>36012</v>
      </c>
      <c r="C11610" s="6" t="s">
        <v>36012</v>
      </c>
      <c r="D11610" s="6">
        <v>6</v>
      </c>
      <c r="E11610" s="6">
        <v>10</v>
      </c>
      <c r="F11610" s="6"/>
      <c r="G11610" s="6">
        <v>0</v>
      </c>
      <c r="H11610" s="6"/>
      <c r="I11610" s="6"/>
      <c r="J11610" s="6"/>
      <c r="K11610" s="6"/>
      <c r="L11610" s="6"/>
      <c r="M11610" s="6"/>
      <c r="N11610" s="6" t="e">
        <f>VLOOKUP(A11610,web_archive!D:AB,18,FALSE)</f>
        <v>#N/A</v>
      </c>
      <c r="O11610" s="6"/>
      <c r="P11610" s="6"/>
      <c r="Q11610" s="6"/>
      <c r="R11610" s="6"/>
      <c r="S11610" s="6"/>
      <c r="T11610" s="6"/>
      <c r="U11610" s="6" t="s">
        <v>13512</v>
      </c>
      <c r="V11610" s="6" t="s">
        <v>36013</v>
      </c>
      <c r="W11610" s="6" t="s">
        <v>13343</v>
      </c>
      <c r="X11610" s="6" t="s">
        <v>12299</v>
      </c>
      <c r="Y11610" s="6" t="s">
        <v>12299</v>
      </c>
      <c r="Z11610" s="6"/>
    </row>
    <row r="11611" spans="1:26" x14ac:dyDescent="0.3">
      <c r="A11611" s="6">
        <v>29077</v>
      </c>
      <c r="B11611" s="6" t="s">
        <v>36014</v>
      </c>
      <c r="C11611" s="6" t="s">
        <v>36014</v>
      </c>
      <c r="D11611" s="6">
        <v>6</v>
      </c>
      <c r="E11611" s="6">
        <v>10</v>
      </c>
      <c r="F11611" s="6"/>
      <c r="G11611" s="6">
        <v>0</v>
      </c>
      <c r="H11611" s="6"/>
      <c r="I11611" s="6"/>
      <c r="J11611" s="6"/>
      <c r="K11611" s="6"/>
      <c r="L11611" s="6"/>
      <c r="M11611" s="6"/>
      <c r="N11611" s="6" t="e">
        <f>VLOOKUP(A11611,web_archive!D:AB,18,FALSE)</f>
        <v>#N/A</v>
      </c>
      <c r="O11611" s="6"/>
      <c r="P11611" s="6"/>
      <c r="Q11611" s="6"/>
      <c r="R11611" s="6"/>
      <c r="S11611" s="6"/>
      <c r="T11611" s="6"/>
      <c r="U11611" s="6" t="s">
        <v>13512</v>
      </c>
      <c r="V11611" s="6" t="s">
        <v>36015</v>
      </c>
      <c r="W11611" s="6" t="s">
        <v>36016</v>
      </c>
      <c r="X11611" s="6" t="s">
        <v>12299</v>
      </c>
      <c r="Y11611" s="6" t="s">
        <v>12299</v>
      </c>
      <c r="Z11611" s="6"/>
    </row>
    <row r="11612" spans="1:26" x14ac:dyDescent="0.3">
      <c r="A11612" s="6">
        <v>29078</v>
      </c>
      <c r="B11612" s="6" t="s">
        <v>36017</v>
      </c>
      <c r="C11612" s="6" t="s">
        <v>36017</v>
      </c>
      <c r="D11612" s="6">
        <v>6</v>
      </c>
      <c r="E11612" s="6">
        <v>10</v>
      </c>
      <c r="F11612" s="6"/>
      <c r="G11612" s="6">
        <v>0</v>
      </c>
      <c r="H11612" s="6"/>
      <c r="I11612" s="6"/>
      <c r="J11612" s="6"/>
      <c r="K11612" s="6"/>
      <c r="L11612" s="6"/>
      <c r="M11612" s="6"/>
      <c r="N11612" s="6" t="e">
        <f>VLOOKUP(A11612,web_archive!D:AB,18,FALSE)</f>
        <v>#N/A</v>
      </c>
      <c r="O11612" s="6"/>
      <c r="P11612" s="6"/>
      <c r="Q11612" s="6"/>
      <c r="R11612" s="6"/>
      <c r="S11612" s="6"/>
      <c r="T11612" s="6"/>
      <c r="U11612" s="6" t="s">
        <v>13512</v>
      </c>
      <c r="V11612" s="6" t="s">
        <v>36018</v>
      </c>
      <c r="W11612" s="6" t="s">
        <v>36019</v>
      </c>
      <c r="X11612" s="6" t="s">
        <v>12299</v>
      </c>
      <c r="Y11612" s="6" t="s">
        <v>12299</v>
      </c>
      <c r="Z11612" s="6"/>
    </row>
    <row r="11613" spans="1:26" x14ac:dyDescent="0.3">
      <c r="A11613" s="6">
        <v>29079</v>
      </c>
      <c r="B11613" s="6" t="s">
        <v>36020</v>
      </c>
      <c r="C11613" s="6" t="s">
        <v>36020</v>
      </c>
      <c r="D11613" s="6">
        <v>6</v>
      </c>
      <c r="E11613" s="6">
        <v>10</v>
      </c>
      <c r="F11613" s="6"/>
      <c r="G11613" s="6">
        <v>0</v>
      </c>
      <c r="H11613" s="6"/>
      <c r="I11613" s="6"/>
      <c r="J11613" s="6"/>
      <c r="K11613" s="6"/>
      <c r="L11613" s="6"/>
      <c r="M11613" s="6"/>
      <c r="N11613" s="6" t="e">
        <f>VLOOKUP(A11613,web_archive!D:AB,18,FALSE)</f>
        <v>#N/A</v>
      </c>
      <c r="O11613" s="6"/>
      <c r="P11613" s="6"/>
      <c r="Q11613" s="6"/>
      <c r="R11613" s="6"/>
      <c r="S11613" s="6"/>
      <c r="T11613" s="6"/>
      <c r="U11613" s="6" t="s">
        <v>13512</v>
      </c>
      <c r="V11613" s="6" t="s">
        <v>36021</v>
      </c>
      <c r="W11613" s="6" t="s">
        <v>36022</v>
      </c>
      <c r="X11613" s="6" t="s">
        <v>12299</v>
      </c>
      <c r="Y11613" s="6" t="s">
        <v>12299</v>
      </c>
      <c r="Z11613" s="6"/>
    </row>
    <row r="11614" spans="1:26" x14ac:dyDescent="0.3">
      <c r="A11614" s="6">
        <v>29080</v>
      </c>
      <c r="B11614" s="6" t="s">
        <v>36023</v>
      </c>
      <c r="C11614" s="6" t="s">
        <v>36023</v>
      </c>
      <c r="D11614" s="6">
        <v>6</v>
      </c>
      <c r="E11614" s="6">
        <v>10</v>
      </c>
      <c r="F11614" s="6"/>
      <c r="G11614" s="6">
        <v>0</v>
      </c>
      <c r="H11614" s="6"/>
      <c r="I11614" s="6"/>
      <c r="J11614" s="6"/>
      <c r="K11614" s="6"/>
      <c r="L11614" s="6"/>
      <c r="M11614" s="6"/>
      <c r="N11614" s="6" t="e">
        <f>VLOOKUP(A11614,web_archive!D:AB,18,FALSE)</f>
        <v>#N/A</v>
      </c>
      <c r="O11614" s="6"/>
      <c r="P11614" s="6"/>
      <c r="Q11614" s="6"/>
      <c r="R11614" s="6"/>
      <c r="S11614" s="6"/>
      <c r="T11614" s="6"/>
      <c r="U11614" s="6" t="s">
        <v>13512</v>
      </c>
      <c r="V11614" s="6" t="s">
        <v>36024</v>
      </c>
      <c r="W11614" s="6" t="s">
        <v>35613</v>
      </c>
      <c r="X11614" s="6" t="s">
        <v>12299</v>
      </c>
      <c r="Y11614" s="6" t="s">
        <v>12299</v>
      </c>
      <c r="Z11614" s="6"/>
    </row>
    <row r="11615" spans="1:26" x14ac:dyDescent="0.3">
      <c r="A11615" s="6">
        <v>29081</v>
      </c>
      <c r="B11615" s="6" t="s">
        <v>36025</v>
      </c>
      <c r="C11615" s="6" t="s">
        <v>36025</v>
      </c>
      <c r="D11615" s="6">
        <v>6</v>
      </c>
      <c r="E11615" s="6">
        <v>10</v>
      </c>
      <c r="F11615" s="6"/>
      <c r="G11615" s="6">
        <v>0</v>
      </c>
      <c r="H11615" s="6"/>
      <c r="I11615" s="6"/>
      <c r="J11615" s="6"/>
      <c r="K11615" s="6"/>
      <c r="L11615" s="6"/>
      <c r="M11615" s="6"/>
      <c r="N11615" s="6" t="e">
        <f>VLOOKUP(A11615,web_archive!D:AB,18,FALSE)</f>
        <v>#N/A</v>
      </c>
      <c r="O11615" s="6"/>
      <c r="P11615" s="6"/>
      <c r="Q11615" s="6"/>
      <c r="R11615" s="6"/>
      <c r="S11615" s="6"/>
      <c r="T11615" s="6"/>
      <c r="U11615" s="6" t="s">
        <v>15355</v>
      </c>
      <c r="V11615" s="6" t="s">
        <v>15270</v>
      </c>
      <c r="W11615" s="6" t="s">
        <v>12404</v>
      </c>
      <c r="X11615" s="6" t="s">
        <v>12299</v>
      </c>
      <c r="Y11615" s="6" t="s">
        <v>12299</v>
      </c>
      <c r="Z11615" s="6"/>
    </row>
    <row r="11616" spans="1:26" x14ac:dyDescent="0.3">
      <c r="A11616" s="6">
        <v>29082</v>
      </c>
      <c r="B11616" s="6" t="s">
        <v>36026</v>
      </c>
      <c r="C11616" s="6" t="s">
        <v>36026</v>
      </c>
      <c r="D11616" s="6">
        <v>6</v>
      </c>
      <c r="E11616" s="6">
        <v>10</v>
      </c>
      <c r="F11616" s="6"/>
      <c r="G11616" s="6">
        <v>0</v>
      </c>
      <c r="H11616" s="6"/>
      <c r="I11616" s="6"/>
      <c r="J11616" s="6"/>
      <c r="K11616" s="6"/>
      <c r="L11616" s="6"/>
      <c r="M11616" s="6"/>
      <c r="N11616" s="6" t="e">
        <f>VLOOKUP(A11616,web_archive!D:AB,18,FALSE)</f>
        <v>#N/A</v>
      </c>
      <c r="O11616" s="6"/>
      <c r="P11616" s="6"/>
      <c r="Q11616" s="6"/>
      <c r="R11616" s="6"/>
      <c r="S11616" s="6"/>
      <c r="T11616" s="6"/>
      <c r="U11616" s="6" t="s">
        <v>15355</v>
      </c>
      <c r="V11616" s="6" t="s">
        <v>15905</v>
      </c>
      <c r="W11616" s="6" t="s">
        <v>12454</v>
      </c>
      <c r="X11616" s="6" t="s">
        <v>12299</v>
      </c>
      <c r="Y11616" s="6" t="s">
        <v>12299</v>
      </c>
      <c r="Z11616" s="6"/>
    </row>
    <row r="11617" spans="1:25" x14ac:dyDescent="0.3">
      <c r="A11617" s="6">
        <v>29083</v>
      </c>
      <c r="B11617" s="6" t="s">
        <v>36027</v>
      </c>
      <c r="C11617" s="6" t="s">
        <v>36027</v>
      </c>
      <c r="D11617" s="6">
        <v>6</v>
      </c>
      <c r="E11617" s="6">
        <v>10</v>
      </c>
      <c r="F11617" s="6"/>
      <c r="G11617" s="6">
        <v>0</v>
      </c>
      <c r="H11617" s="6"/>
      <c r="I11617" s="6"/>
      <c r="J11617" s="6"/>
      <c r="K11617" s="6"/>
      <c r="L11617" s="6"/>
      <c r="M11617" s="6"/>
      <c r="N11617" s="6" t="e">
        <f>VLOOKUP(A11617,web_archive!D:AB,18,FALSE)</f>
        <v>#N/A</v>
      </c>
      <c r="O11617" s="6"/>
      <c r="P11617" s="6"/>
      <c r="Q11617" s="6"/>
      <c r="R11617" s="6"/>
      <c r="S11617" s="6"/>
      <c r="T11617" s="6"/>
      <c r="U11617" s="6" t="s">
        <v>15355</v>
      </c>
      <c r="V11617" s="6" t="s">
        <v>36028</v>
      </c>
      <c r="W11617" s="6" t="s">
        <v>12457</v>
      </c>
      <c r="X11617" s="6" t="s">
        <v>12299</v>
      </c>
      <c r="Y11617" s="6" t="s">
        <v>12299</v>
      </c>
    </row>
    <row r="11618" spans="1:25" x14ac:dyDescent="0.3">
      <c r="A11618" s="6">
        <v>29084</v>
      </c>
      <c r="B11618" s="6" t="s">
        <v>36029</v>
      </c>
      <c r="C11618" s="6" t="s">
        <v>36029</v>
      </c>
      <c r="D11618" s="6">
        <v>6</v>
      </c>
      <c r="E11618" s="6">
        <v>10</v>
      </c>
      <c r="F11618" s="6"/>
      <c r="G11618" s="6">
        <v>0</v>
      </c>
      <c r="H11618" s="6"/>
      <c r="I11618" s="6"/>
      <c r="J11618" s="6"/>
      <c r="K11618" s="6"/>
      <c r="L11618" s="6"/>
      <c r="M11618" s="6"/>
      <c r="N11618" s="6" t="e">
        <f>VLOOKUP(A11618,web_archive!D:AB,18,FALSE)</f>
        <v>#N/A</v>
      </c>
      <c r="O11618" s="6"/>
      <c r="P11618" s="6"/>
      <c r="Q11618" s="6"/>
      <c r="R11618" s="6"/>
      <c r="S11618" s="6"/>
      <c r="T11618" s="6"/>
      <c r="U11618" s="6" t="s">
        <v>15355</v>
      </c>
      <c r="V11618" s="6" t="s">
        <v>36030</v>
      </c>
      <c r="W11618" s="6" t="s">
        <v>14122</v>
      </c>
      <c r="X11618" s="6" t="s">
        <v>12299</v>
      </c>
      <c r="Y11618" s="6" t="s">
        <v>12299</v>
      </c>
    </row>
    <row r="11619" spans="1:25" x14ac:dyDescent="0.3">
      <c r="A11619" s="6">
        <v>29085</v>
      </c>
      <c r="B11619" s="6" t="s">
        <v>36031</v>
      </c>
      <c r="C11619" s="6" t="s">
        <v>36031</v>
      </c>
      <c r="D11619" s="6">
        <v>6</v>
      </c>
      <c r="E11619" s="6">
        <v>10</v>
      </c>
      <c r="F11619" s="6"/>
      <c r="G11619" s="6">
        <v>0</v>
      </c>
      <c r="H11619" s="6"/>
      <c r="I11619" s="6"/>
      <c r="J11619" s="6"/>
      <c r="K11619" s="6"/>
      <c r="L11619" s="6"/>
      <c r="M11619" s="6"/>
      <c r="N11619" s="6" t="e">
        <f>VLOOKUP(A11619,web_archive!D:AB,18,FALSE)</f>
        <v>#N/A</v>
      </c>
      <c r="O11619" s="6"/>
      <c r="P11619" s="6"/>
      <c r="Q11619" s="6"/>
      <c r="R11619" s="6"/>
      <c r="S11619" s="6"/>
      <c r="T11619" s="6"/>
      <c r="U11619" s="6" t="s">
        <v>15355</v>
      </c>
      <c r="V11619" s="6" t="s">
        <v>36032</v>
      </c>
      <c r="W11619" s="6" t="s">
        <v>12649</v>
      </c>
      <c r="X11619" s="6" t="s">
        <v>12299</v>
      </c>
      <c r="Y11619" s="6" t="s">
        <v>12299</v>
      </c>
    </row>
    <row r="11620" spans="1:25" x14ac:dyDescent="0.3">
      <c r="A11620" s="6">
        <v>29086</v>
      </c>
      <c r="B11620" s="6" t="s">
        <v>36033</v>
      </c>
      <c r="C11620" s="6" t="s">
        <v>36033</v>
      </c>
      <c r="D11620" s="6">
        <v>6</v>
      </c>
      <c r="E11620" s="6">
        <v>10</v>
      </c>
      <c r="F11620" s="6"/>
      <c r="G11620" s="6">
        <v>0</v>
      </c>
      <c r="H11620" s="6"/>
      <c r="I11620" s="6"/>
      <c r="J11620" s="6"/>
      <c r="K11620" s="6"/>
      <c r="L11620" s="6"/>
      <c r="M11620" s="6"/>
      <c r="N11620" s="6" t="e">
        <f>VLOOKUP(A11620,web_archive!D:AB,18,FALSE)</f>
        <v>#N/A</v>
      </c>
      <c r="O11620" s="6"/>
      <c r="P11620" s="6"/>
      <c r="Q11620" s="6"/>
      <c r="R11620" s="6"/>
      <c r="S11620" s="6"/>
      <c r="T11620" s="6"/>
      <c r="U11620" s="6" t="s">
        <v>15355</v>
      </c>
      <c r="V11620" s="6" t="s">
        <v>36034</v>
      </c>
      <c r="W11620" s="6" t="s">
        <v>17503</v>
      </c>
      <c r="X11620" s="6" t="s">
        <v>12299</v>
      </c>
      <c r="Y11620" s="6" t="s">
        <v>12299</v>
      </c>
    </row>
    <row r="11621" spans="1:25" x14ac:dyDescent="0.3">
      <c r="A11621" s="6">
        <v>29087</v>
      </c>
      <c r="B11621" s="6" t="s">
        <v>36035</v>
      </c>
      <c r="C11621" s="6" t="s">
        <v>36035</v>
      </c>
      <c r="D11621" s="6">
        <v>6</v>
      </c>
      <c r="E11621" s="6">
        <v>10</v>
      </c>
      <c r="F11621" s="6"/>
      <c r="G11621" s="6">
        <v>0</v>
      </c>
      <c r="H11621" s="6"/>
      <c r="I11621" s="6"/>
      <c r="J11621" s="6"/>
      <c r="K11621" s="6"/>
      <c r="L11621" s="6"/>
      <c r="M11621" s="6"/>
      <c r="N11621" s="6" t="e">
        <f>VLOOKUP(A11621,web_archive!D:AB,18,FALSE)</f>
        <v>#N/A</v>
      </c>
      <c r="O11621" s="6"/>
      <c r="P11621" s="6"/>
      <c r="Q11621" s="6"/>
      <c r="R11621" s="6"/>
      <c r="S11621" s="6"/>
      <c r="T11621" s="6"/>
      <c r="U11621" s="6" t="s">
        <v>15355</v>
      </c>
      <c r="V11621" s="6" t="s">
        <v>36036</v>
      </c>
      <c r="W11621" s="6" t="s">
        <v>17664</v>
      </c>
      <c r="X11621" s="6" t="s">
        <v>12299</v>
      </c>
      <c r="Y11621" s="6" t="s">
        <v>12299</v>
      </c>
    </row>
    <row r="11622" spans="1:25" x14ac:dyDescent="0.3">
      <c r="A11622" s="6">
        <v>29088</v>
      </c>
      <c r="B11622" s="6" t="s">
        <v>36037</v>
      </c>
      <c r="C11622" s="6" t="s">
        <v>36037</v>
      </c>
      <c r="D11622" s="6">
        <v>6</v>
      </c>
      <c r="E11622" s="6">
        <v>10</v>
      </c>
      <c r="F11622" s="6"/>
      <c r="G11622" s="6">
        <v>0</v>
      </c>
      <c r="H11622" s="6"/>
      <c r="I11622" s="6"/>
      <c r="J11622" s="6"/>
      <c r="K11622" s="6"/>
      <c r="L11622" s="6"/>
      <c r="M11622" s="6"/>
      <c r="N11622" s="6" t="e">
        <f>VLOOKUP(A11622,web_archive!D:AB,18,FALSE)</f>
        <v>#N/A</v>
      </c>
      <c r="O11622" s="6"/>
      <c r="P11622" s="6"/>
      <c r="Q11622" s="6"/>
      <c r="R11622" s="6"/>
      <c r="S11622" s="6"/>
      <c r="T11622" s="6"/>
      <c r="U11622" s="6" t="s">
        <v>15355</v>
      </c>
      <c r="V11622" s="6" t="s">
        <v>36038</v>
      </c>
      <c r="W11622" s="6" t="s">
        <v>23146</v>
      </c>
      <c r="X11622" s="6" t="s">
        <v>12299</v>
      </c>
      <c r="Y11622" s="6" t="s">
        <v>12299</v>
      </c>
    </row>
    <row r="11623" spans="1:25" x14ac:dyDescent="0.3">
      <c r="A11623" s="6">
        <v>29089</v>
      </c>
      <c r="B11623" s="6" t="s">
        <v>36039</v>
      </c>
      <c r="C11623" s="6" t="s">
        <v>36039</v>
      </c>
      <c r="D11623" s="6">
        <v>6</v>
      </c>
      <c r="E11623" s="6">
        <v>10</v>
      </c>
      <c r="F11623" s="6"/>
      <c r="G11623" s="6">
        <v>0</v>
      </c>
      <c r="H11623" s="6"/>
      <c r="I11623" s="6"/>
      <c r="J11623" s="6"/>
      <c r="K11623" s="6"/>
      <c r="L11623" s="6"/>
      <c r="M11623" s="6"/>
      <c r="N11623" s="6" t="e">
        <f>VLOOKUP(A11623,web_archive!D:AB,18,FALSE)</f>
        <v>#N/A</v>
      </c>
      <c r="O11623" s="6"/>
      <c r="P11623" s="6"/>
      <c r="Q11623" s="6"/>
      <c r="R11623" s="6"/>
      <c r="S11623" s="6"/>
      <c r="T11623" s="6"/>
      <c r="U11623" s="6" t="s">
        <v>15355</v>
      </c>
      <c r="V11623" s="6" t="s">
        <v>36040</v>
      </c>
      <c r="W11623" s="6" t="s">
        <v>34721</v>
      </c>
      <c r="X11623" s="6" t="s">
        <v>12299</v>
      </c>
      <c r="Y11623" s="6" t="s">
        <v>12299</v>
      </c>
    </row>
    <row r="11624" spans="1:25" x14ac:dyDescent="0.3">
      <c r="A11624" s="6">
        <v>29090</v>
      </c>
      <c r="B11624" s="6" t="s">
        <v>36041</v>
      </c>
      <c r="C11624" s="6" t="s">
        <v>36041</v>
      </c>
      <c r="D11624" s="6">
        <v>6</v>
      </c>
      <c r="E11624" s="6">
        <v>10</v>
      </c>
      <c r="F11624" s="6"/>
      <c r="G11624" s="6">
        <v>0</v>
      </c>
      <c r="H11624" s="6"/>
      <c r="I11624" s="6"/>
      <c r="J11624" s="6"/>
      <c r="K11624" s="6"/>
      <c r="L11624" s="6"/>
      <c r="M11624" s="6"/>
      <c r="N11624" s="6" t="e">
        <f>VLOOKUP(A11624,web_archive!D:AB,18,FALSE)</f>
        <v>#N/A</v>
      </c>
      <c r="O11624" s="6"/>
      <c r="P11624" s="6"/>
      <c r="Q11624" s="6"/>
      <c r="R11624" s="6"/>
      <c r="S11624" s="6"/>
      <c r="T11624" s="6"/>
      <c r="U11624" s="6" t="s">
        <v>15355</v>
      </c>
      <c r="V11624" s="6" t="s">
        <v>36042</v>
      </c>
      <c r="W11624" s="6" t="s">
        <v>12486</v>
      </c>
      <c r="X11624" s="6" t="s">
        <v>12299</v>
      </c>
      <c r="Y11624" s="6" t="s">
        <v>12299</v>
      </c>
    </row>
    <row r="11625" spans="1:25" x14ac:dyDescent="0.3">
      <c r="A11625" s="6">
        <v>29091</v>
      </c>
      <c r="B11625" s="6" t="s">
        <v>36043</v>
      </c>
      <c r="C11625" s="6" t="s">
        <v>36043</v>
      </c>
      <c r="D11625" s="6">
        <v>6</v>
      </c>
      <c r="E11625" s="6">
        <v>10</v>
      </c>
      <c r="F11625" s="6"/>
      <c r="G11625" s="6">
        <v>0</v>
      </c>
      <c r="H11625" s="6"/>
      <c r="I11625" s="6"/>
      <c r="J11625" s="6"/>
      <c r="K11625" s="6"/>
      <c r="L11625" s="6"/>
      <c r="M11625" s="6"/>
      <c r="N11625" s="6" t="e">
        <f>VLOOKUP(A11625,web_archive!D:AB,18,FALSE)</f>
        <v>#N/A</v>
      </c>
      <c r="O11625" s="6"/>
      <c r="P11625" s="6"/>
      <c r="Q11625" s="6"/>
      <c r="R11625" s="6"/>
      <c r="S11625" s="6"/>
      <c r="T11625" s="6"/>
      <c r="U11625" s="6" t="s">
        <v>13909</v>
      </c>
      <c r="V11625" s="6" t="s">
        <v>25440</v>
      </c>
      <c r="W11625" s="6" t="s">
        <v>12368</v>
      </c>
      <c r="X11625" s="6" t="s">
        <v>12299</v>
      </c>
      <c r="Y11625" s="6" t="s">
        <v>12299</v>
      </c>
    </row>
    <row r="11626" spans="1:25" x14ac:dyDescent="0.3">
      <c r="A11626" s="6">
        <v>29092</v>
      </c>
      <c r="B11626" s="6" t="s">
        <v>36044</v>
      </c>
      <c r="C11626" s="6" t="s">
        <v>36044</v>
      </c>
      <c r="D11626" s="6">
        <v>6</v>
      </c>
      <c r="E11626" s="6">
        <v>10</v>
      </c>
      <c r="F11626" s="6"/>
      <c r="G11626" s="6">
        <v>0</v>
      </c>
      <c r="H11626" s="6"/>
      <c r="I11626" s="6"/>
      <c r="J11626" s="6"/>
      <c r="K11626" s="6"/>
      <c r="L11626" s="6"/>
      <c r="M11626" s="6"/>
      <c r="N11626" s="6" t="e">
        <f>VLOOKUP(A11626,web_archive!D:AB,18,FALSE)</f>
        <v>#N/A</v>
      </c>
      <c r="O11626" s="6"/>
      <c r="P11626" s="6"/>
      <c r="Q11626" s="6"/>
      <c r="R11626" s="6"/>
      <c r="S11626" s="6"/>
      <c r="T11626" s="6"/>
      <c r="U11626" s="6" t="s">
        <v>13909</v>
      </c>
      <c r="V11626" s="6" t="s">
        <v>36045</v>
      </c>
      <c r="W11626" s="6" t="s">
        <v>12600</v>
      </c>
      <c r="X11626" s="6" t="s">
        <v>12299</v>
      </c>
      <c r="Y11626" s="6" t="s">
        <v>12299</v>
      </c>
    </row>
    <row r="11627" spans="1:25" x14ac:dyDescent="0.3">
      <c r="A11627" s="6">
        <v>29093</v>
      </c>
      <c r="B11627" s="6" t="s">
        <v>36046</v>
      </c>
      <c r="C11627" s="6" t="s">
        <v>36046</v>
      </c>
      <c r="D11627" s="6">
        <v>6</v>
      </c>
      <c r="E11627" s="6">
        <v>10</v>
      </c>
      <c r="F11627" s="6"/>
      <c r="G11627" s="6">
        <v>0</v>
      </c>
      <c r="H11627" s="6"/>
      <c r="I11627" s="6"/>
      <c r="J11627" s="6"/>
      <c r="K11627" s="6"/>
      <c r="L11627" s="6"/>
      <c r="M11627" s="6"/>
      <c r="N11627" s="6" t="e">
        <f>VLOOKUP(A11627,web_archive!D:AB,18,FALSE)</f>
        <v>#N/A</v>
      </c>
      <c r="O11627" s="6"/>
      <c r="P11627" s="6"/>
      <c r="Q11627" s="6"/>
      <c r="R11627" s="6"/>
      <c r="S11627" s="6"/>
      <c r="T11627" s="6"/>
      <c r="U11627" s="6" t="s">
        <v>13909</v>
      </c>
      <c r="V11627" s="6" t="s">
        <v>36047</v>
      </c>
      <c r="W11627" s="6" t="s">
        <v>12404</v>
      </c>
      <c r="X11627" s="6" t="s">
        <v>12299</v>
      </c>
      <c r="Y11627" s="6" t="s">
        <v>12299</v>
      </c>
    </row>
    <row r="11628" spans="1:25" x14ac:dyDescent="0.3">
      <c r="A11628" s="6">
        <v>29094</v>
      </c>
      <c r="B11628" s="6" t="s">
        <v>36048</v>
      </c>
      <c r="C11628" s="6" t="s">
        <v>36048</v>
      </c>
      <c r="D11628" s="6">
        <v>6</v>
      </c>
      <c r="E11628" s="6">
        <v>10</v>
      </c>
      <c r="F11628" s="6"/>
      <c r="G11628" s="6">
        <v>0</v>
      </c>
      <c r="H11628" s="6"/>
      <c r="I11628" s="6"/>
      <c r="J11628" s="6"/>
      <c r="K11628" s="6"/>
      <c r="L11628" s="6"/>
      <c r="M11628" s="6"/>
      <c r="N11628" s="6" t="e">
        <f>VLOOKUP(A11628,web_archive!D:AB,18,FALSE)</f>
        <v>#N/A</v>
      </c>
      <c r="O11628" s="6"/>
      <c r="P11628" s="6"/>
      <c r="Q11628" s="6"/>
      <c r="R11628" s="6"/>
      <c r="S11628" s="6"/>
      <c r="T11628" s="6"/>
      <c r="U11628" s="6" t="s">
        <v>13909</v>
      </c>
      <c r="V11628" s="6" t="s">
        <v>36049</v>
      </c>
      <c r="W11628" s="6" t="s">
        <v>12451</v>
      </c>
      <c r="X11628" s="6" t="s">
        <v>12299</v>
      </c>
      <c r="Y11628" s="6" t="s">
        <v>12299</v>
      </c>
    </row>
    <row r="11629" spans="1:25" x14ac:dyDescent="0.3">
      <c r="A11629" s="6">
        <v>29095</v>
      </c>
      <c r="B11629" s="6" t="s">
        <v>36050</v>
      </c>
      <c r="C11629" s="6" t="s">
        <v>36050</v>
      </c>
      <c r="D11629" s="6">
        <v>6</v>
      </c>
      <c r="E11629" s="6">
        <v>10</v>
      </c>
      <c r="F11629" s="6"/>
      <c r="G11629" s="6">
        <v>0</v>
      </c>
      <c r="H11629" s="6"/>
      <c r="I11629" s="6"/>
      <c r="J11629" s="6"/>
      <c r="K11629" s="6"/>
      <c r="L11629" s="6"/>
      <c r="M11629" s="6"/>
      <c r="N11629" s="6" t="e">
        <f>VLOOKUP(A11629,web_archive!D:AB,18,FALSE)</f>
        <v>#N/A</v>
      </c>
      <c r="O11629" s="6"/>
      <c r="P11629" s="6"/>
      <c r="Q11629" s="6"/>
      <c r="R11629" s="6"/>
      <c r="S11629" s="6"/>
      <c r="T11629" s="6"/>
      <c r="U11629" s="6" t="s">
        <v>13909</v>
      </c>
      <c r="V11629" s="6" t="s">
        <v>12906</v>
      </c>
      <c r="W11629" s="6" t="s">
        <v>12491</v>
      </c>
      <c r="X11629" s="6" t="s">
        <v>12299</v>
      </c>
      <c r="Y11629" s="6" t="s">
        <v>12299</v>
      </c>
    </row>
    <row r="11630" spans="1:25" x14ac:dyDescent="0.3">
      <c r="A11630" s="6">
        <v>29096</v>
      </c>
      <c r="B11630" s="6" t="s">
        <v>36051</v>
      </c>
      <c r="C11630" s="6" t="s">
        <v>36051</v>
      </c>
      <c r="D11630" s="6">
        <v>6</v>
      </c>
      <c r="E11630" s="6">
        <v>10</v>
      </c>
      <c r="F11630" s="6"/>
      <c r="G11630" s="6">
        <v>0</v>
      </c>
      <c r="H11630" s="6"/>
      <c r="I11630" s="6"/>
      <c r="J11630" s="6"/>
      <c r="K11630" s="6"/>
      <c r="L11630" s="6"/>
      <c r="M11630" s="6"/>
      <c r="N11630" s="6" t="e">
        <f>VLOOKUP(A11630,web_archive!D:AB,18,FALSE)</f>
        <v>#N/A</v>
      </c>
      <c r="O11630" s="6"/>
      <c r="P11630" s="6"/>
      <c r="Q11630" s="6"/>
      <c r="R11630" s="6"/>
      <c r="S11630" s="6"/>
      <c r="T11630" s="6"/>
      <c r="U11630" s="6" t="s">
        <v>13909</v>
      </c>
      <c r="V11630" s="6" t="s">
        <v>36052</v>
      </c>
      <c r="W11630" s="6" t="s">
        <v>12454</v>
      </c>
      <c r="X11630" s="6" t="s">
        <v>12299</v>
      </c>
      <c r="Y11630" s="6" t="s">
        <v>12299</v>
      </c>
    </row>
    <row r="11631" spans="1:25" x14ac:dyDescent="0.3">
      <c r="A11631" s="6">
        <v>29097</v>
      </c>
      <c r="B11631" s="6" t="s">
        <v>36053</v>
      </c>
      <c r="C11631" s="6" t="s">
        <v>36053</v>
      </c>
      <c r="D11631" s="6">
        <v>6</v>
      </c>
      <c r="E11631" s="6">
        <v>10</v>
      </c>
      <c r="F11631" s="6"/>
      <c r="G11631" s="6">
        <v>0</v>
      </c>
      <c r="H11631" s="6"/>
      <c r="I11631" s="6"/>
      <c r="J11631" s="6"/>
      <c r="K11631" s="6"/>
      <c r="L11631" s="6"/>
      <c r="M11631" s="6"/>
      <c r="N11631" s="6" t="e">
        <f>VLOOKUP(A11631,web_archive!D:AB,18,FALSE)</f>
        <v>#N/A</v>
      </c>
      <c r="O11631" s="6"/>
      <c r="P11631" s="6"/>
      <c r="Q11631" s="6"/>
      <c r="R11631" s="6"/>
      <c r="S11631" s="6"/>
      <c r="T11631" s="6"/>
      <c r="U11631" s="6" t="s">
        <v>13909</v>
      </c>
      <c r="V11631" s="6" t="s">
        <v>36054</v>
      </c>
      <c r="W11631" s="6" t="s">
        <v>13459</v>
      </c>
      <c r="X11631" s="6" t="s">
        <v>12299</v>
      </c>
      <c r="Y11631" s="6" t="s">
        <v>12299</v>
      </c>
    </row>
    <row r="11632" spans="1:25" x14ac:dyDescent="0.3">
      <c r="A11632" s="6">
        <v>29098</v>
      </c>
      <c r="B11632" s="6" t="s">
        <v>36055</v>
      </c>
      <c r="C11632" s="6" t="s">
        <v>36055</v>
      </c>
      <c r="D11632" s="6">
        <v>6</v>
      </c>
      <c r="E11632" s="6">
        <v>10</v>
      </c>
      <c r="F11632" s="6"/>
      <c r="G11632" s="6">
        <v>0</v>
      </c>
      <c r="H11632" s="6"/>
      <c r="I11632" s="6"/>
      <c r="J11632" s="6"/>
      <c r="K11632" s="6"/>
      <c r="L11632" s="6"/>
      <c r="M11632" s="6"/>
      <c r="N11632" s="6" t="e">
        <f>VLOOKUP(A11632,web_archive!D:AB,18,FALSE)</f>
        <v>#N/A</v>
      </c>
      <c r="O11632" s="6"/>
      <c r="P11632" s="6"/>
      <c r="Q11632" s="6"/>
      <c r="R11632" s="6"/>
      <c r="S11632" s="6"/>
      <c r="T11632" s="6"/>
      <c r="U11632" s="6" t="s">
        <v>13909</v>
      </c>
      <c r="V11632" s="6" t="s">
        <v>36056</v>
      </c>
      <c r="W11632" s="6" t="s">
        <v>12663</v>
      </c>
      <c r="X11632" s="6" t="s">
        <v>12299</v>
      </c>
      <c r="Y11632" s="6" t="s">
        <v>12299</v>
      </c>
    </row>
    <row r="11633" spans="1:25" x14ac:dyDescent="0.3">
      <c r="A11633" s="6">
        <v>29099</v>
      </c>
      <c r="B11633" s="6" t="s">
        <v>36057</v>
      </c>
      <c r="C11633" s="6" t="s">
        <v>36057</v>
      </c>
      <c r="D11633" s="6">
        <v>6</v>
      </c>
      <c r="E11633" s="6">
        <v>10</v>
      </c>
      <c r="F11633" s="6"/>
      <c r="G11633" s="6">
        <v>0</v>
      </c>
      <c r="H11633" s="6"/>
      <c r="I11633" s="6"/>
      <c r="J11633" s="6"/>
      <c r="K11633" s="6"/>
      <c r="L11633" s="6"/>
      <c r="M11633" s="6"/>
      <c r="N11633" s="6" t="e">
        <f>VLOOKUP(A11633,web_archive!D:AB,18,FALSE)</f>
        <v>#N/A</v>
      </c>
      <c r="O11633" s="6"/>
      <c r="P11633" s="6"/>
      <c r="Q11633" s="6"/>
      <c r="R11633" s="6"/>
      <c r="S11633" s="6"/>
      <c r="T11633" s="6"/>
      <c r="U11633" s="6" t="s">
        <v>13909</v>
      </c>
      <c r="V11633" s="6" t="s">
        <v>36058</v>
      </c>
      <c r="W11633" s="6" t="s">
        <v>12457</v>
      </c>
      <c r="X11633" s="6" t="s">
        <v>12299</v>
      </c>
      <c r="Y11633" s="6" t="s">
        <v>12299</v>
      </c>
    </row>
    <row r="11634" spans="1:25" x14ac:dyDescent="0.3">
      <c r="A11634" s="6">
        <v>29100</v>
      </c>
      <c r="B11634" s="6" t="s">
        <v>36059</v>
      </c>
      <c r="C11634" s="6" t="s">
        <v>36059</v>
      </c>
      <c r="D11634" s="6">
        <v>6</v>
      </c>
      <c r="E11634" s="6">
        <v>10</v>
      </c>
      <c r="F11634" s="6"/>
      <c r="G11634" s="6">
        <v>0</v>
      </c>
      <c r="H11634" s="6"/>
      <c r="I11634" s="6"/>
      <c r="J11634" s="6"/>
      <c r="K11634" s="6"/>
      <c r="L11634" s="6"/>
      <c r="M11634" s="6"/>
      <c r="N11634" s="6" t="e">
        <f>VLOOKUP(A11634,web_archive!D:AB,18,FALSE)</f>
        <v>#N/A</v>
      </c>
      <c r="O11634" s="6"/>
      <c r="P11634" s="6"/>
      <c r="Q11634" s="6"/>
      <c r="R11634" s="6"/>
      <c r="S11634" s="6"/>
      <c r="T11634" s="6"/>
      <c r="U11634" s="6" t="s">
        <v>13909</v>
      </c>
      <c r="V11634" s="6" t="s">
        <v>36060</v>
      </c>
      <c r="W11634" s="6" t="s">
        <v>12489</v>
      </c>
      <c r="X11634" s="6" t="s">
        <v>12299</v>
      </c>
      <c r="Y11634" s="6" t="s">
        <v>12299</v>
      </c>
    </row>
    <row r="11635" spans="1:25" x14ac:dyDescent="0.3">
      <c r="A11635" s="6">
        <v>29101</v>
      </c>
      <c r="B11635" s="6" t="s">
        <v>36061</v>
      </c>
      <c r="C11635" s="6" t="s">
        <v>36061</v>
      </c>
      <c r="D11635" s="6">
        <v>6</v>
      </c>
      <c r="E11635" s="6">
        <v>10</v>
      </c>
      <c r="F11635" s="6"/>
      <c r="G11635" s="6">
        <v>0</v>
      </c>
      <c r="H11635" s="6"/>
      <c r="I11635" s="6"/>
      <c r="J11635" s="6"/>
      <c r="K11635" s="6"/>
      <c r="L11635" s="6"/>
      <c r="M11635" s="6"/>
      <c r="N11635" s="6" t="e">
        <f>VLOOKUP(A11635,web_archive!D:AB,18,FALSE)</f>
        <v>#N/A</v>
      </c>
      <c r="O11635" s="6"/>
      <c r="P11635" s="6"/>
      <c r="Q11635" s="6"/>
      <c r="R11635" s="6"/>
      <c r="S11635" s="6"/>
      <c r="T11635" s="6"/>
      <c r="U11635" s="6" t="s">
        <v>12807</v>
      </c>
      <c r="V11635" s="6" t="s">
        <v>12661</v>
      </c>
      <c r="W11635" s="6" t="s">
        <v>12649</v>
      </c>
      <c r="X11635" s="6" t="s">
        <v>12299</v>
      </c>
      <c r="Y11635" s="6" t="s">
        <v>12299</v>
      </c>
    </row>
    <row r="11636" spans="1:25" x14ac:dyDescent="0.3">
      <c r="A11636" s="6">
        <v>29102</v>
      </c>
      <c r="B11636" s="6" t="s">
        <v>36062</v>
      </c>
      <c r="C11636" s="6" t="s">
        <v>36062</v>
      </c>
      <c r="D11636" s="6">
        <v>6</v>
      </c>
      <c r="E11636" s="6">
        <v>10</v>
      </c>
      <c r="F11636" s="6"/>
      <c r="G11636" s="6">
        <v>0</v>
      </c>
      <c r="H11636" s="6"/>
      <c r="I11636" s="6"/>
      <c r="J11636" s="6"/>
      <c r="K11636" s="6"/>
      <c r="L11636" s="6"/>
      <c r="M11636" s="6"/>
      <c r="N11636" s="6" t="e">
        <f>VLOOKUP(A11636,web_archive!D:AB,18,FALSE)</f>
        <v>#N/A</v>
      </c>
      <c r="O11636" s="6"/>
      <c r="P11636" s="6"/>
      <c r="Q11636" s="6"/>
      <c r="R11636" s="6"/>
      <c r="S11636" s="6"/>
      <c r="T11636" s="6"/>
      <c r="U11636" s="6" t="s">
        <v>12807</v>
      </c>
      <c r="V11636" s="6" t="s">
        <v>16153</v>
      </c>
      <c r="W11636" s="6" t="s">
        <v>12486</v>
      </c>
      <c r="X11636" s="6" t="s">
        <v>12299</v>
      </c>
      <c r="Y11636" s="6" t="s">
        <v>12299</v>
      </c>
    </row>
    <row r="11637" spans="1:25" x14ac:dyDescent="0.3">
      <c r="A11637" s="6">
        <v>29103</v>
      </c>
      <c r="B11637" s="6" t="s">
        <v>36063</v>
      </c>
      <c r="C11637" s="6" t="s">
        <v>36063</v>
      </c>
      <c r="D11637" s="6">
        <v>6</v>
      </c>
      <c r="E11637" s="6">
        <v>10</v>
      </c>
      <c r="F11637" s="6"/>
      <c r="G11637" s="6">
        <v>0</v>
      </c>
      <c r="H11637" s="6"/>
      <c r="I11637" s="6"/>
      <c r="J11637" s="6"/>
      <c r="K11637" s="6"/>
      <c r="L11637" s="6"/>
      <c r="M11637" s="6"/>
      <c r="N11637" s="6" t="e">
        <f>VLOOKUP(A11637,web_archive!D:AB,18,FALSE)</f>
        <v>#N/A</v>
      </c>
      <c r="O11637" s="6"/>
      <c r="P11637" s="6"/>
      <c r="Q11637" s="6"/>
      <c r="R11637" s="6"/>
      <c r="S11637" s="6"/>
      <c r="T11637" s="6"/>
      <c r="U11637" s="6" t="s">
        <v>12807</v>
      </c>
      <c r="V11637" s="6" t="s">
        <v>36064</v>
      </c>
      <c r="W11637" s="6" t="s">
        <v>25340</v>
      </c>
      <c r="X11637" s="6" t="s">
        <v>12299</v>
      </c>
      <c r="Y11637" s="6" t="s">
        <v>12299</v>
      </c>
    </row>
    <row r="11638" spans="1:25" x14ac:dyDescent="0.3">
      <c r="A11638" s="6">
        <v>29104</v>
      </c>
      <c r="B11638" s="6" t="s">
        <v>36065</v>
      </c>
      <c r="C11638" s="6" t="s">
        <v>36065</v>
      </c>
      <c r="D11638" s="6">
        <v>6</v>
      </c>
      <c r="E11638" s="6">
        <v>10</v>
      </c>
      <c r="F11638" s="6"/>
      <c r="G11638" s="6">
        <v>0</v>
      </c>
      <c r="H11638" s="6"/>
      <c r="I11638" s="6"/>
      <c r="J11638" s="6"/>
      <c r="K11638" s="6"/>
      <c r="L11638" s="6"/>
      <c r="M11638" s="6"/>
      <c r="N11638" s="6" t="e">
        <f>VLOOKUP(A11638,web_archive!D:AB,18,FALSE)</f>
        <v>#N/A</v>
      </c>
      <c r="O11638" s="6"/>
      <c r="P11638" s="6"/>
      <c r="Q11638" s="6"/>
      <c r="R11638" s="6"/>
      <c r="S11638" s="6"/>
      <c r="T11638" s="6"/>
      <c r="U11638" s="6" t="s">
        <v>12807</v>
      </c>
      <c r="V11638" s="6" t="s">
        <v>36066</v>
      </c>
      <c r="W11638" s="6" t="s">
        <v>22406</v>
      </c>
      <c r="X11638" s="6" t="s">
        <v>12299</v>
      </c>
      <c r="Y11638" s="6" t="s">
        <v>12299</v>
      </c>
    </row>
    <row r="11639" spans="1:25" x14ac:dyDescent="0.3">
      <c r="A11639" s="6">
        <v>29105</v>
      </c>
      <c r="B11639" s="6" t="s">
        <v>36067</v>
      </c>
      <c r="C11639" s="6" t="s">
        <v>36067</v>
      </c>
      <c r="D11639" s="6">
        <v>6</v>
      </c>
      <c r="E11639" s="6">
        <v>10</v>
      </c>
      <c r="F11639" s="6"/>
      <c r="G11639" s="6">
        <v>0</v>
      </c>
      <c r="H11639" s="6"/>
      <c r="I11639" s="6"/>
      <c r="J11639" s="6"/>
      <c r="K11639" s="6"/>
      <c r="L11639" s="6"/>
      <c r="M11639" s="6"/>
      <c r="N11639" s="6" t="e">
        <f>VLOOKUP(A11639,web_archive!D:AB,18,FALSE)</f>
        <v>#N/A</v>
      </c>
      <c r="O11639" s="6"/>
      <c r="P11639" s="6"/>
      <c r="Q11639" s="6"/>
      <c r="R11639" s="6"/>
      <c r="S11639" s="6"/>
      <c r="T11639" s="6"/>
      <c r="U11639" s="6" t="s">
        <v>12807</v>
      </c>
      <c r="V11639" s="6" t="s">
        <v>16238</v>
      </c>
      <c r="W11639" s="6" t="s">
        <v>17581</v>
      </c>
      <c r="X11639" s="6" t="s">
        <v>12299</v>
      </c>
      <c r="Y11639" s="6" t="s">
        <v>12299</v>
      </c>
    </row>
    <row r="11640" spans="1:25" x14ac:dyDescent="0.3">
      <c r="A11640" s="6">
        <v>29106</v>
      </c>
      <c r="B11640" s="6" t="s">
        <v>36068</v>
      </c>
      <c r="C11640" s="6" t="s">
        <v>36068</v>
      </c>
      <c r="D11640" s="6">
        <v>6</v>
      </c>
      <c r="E11640" s="6">
        <v>10</v>
      </c>
      <c r="F11640" s="6"/>
      <c r="G11640" s="6">
        <v>0</v>
      </c>
      <c r="H11640" s="6"/>
      <c r="I11640" s="6"/>
      <c r="J11640" s="6"/>
      <c r="K11640" s="6"/>
      <c r="L11640" s="6"/>
      <c r="M11640" s="6"/>
      <c r="N11640" s="6" t="e">
        <f>VLOOKUP(A11640,web_archive!D:AB,18,FALSE)</f>
        <v>#N/A</v>
      </c>
      <c r="O11640" s="6"/>
      <c r="P11640" s="6"/>
      <c r="Q11640" s="6"/>
      <c r="R11640" s="6"/>
      <c r="S11640" s="6"/>
      <c r="T11640" s="6"/>
      <c r="U11640" s="6" t="s">
        <v>12807</v>
      </c>
      <c r="V11640" s="6" t="s">
        <v>36069</v>
      </c>
      <c r="W11640" s="6" t="s">
        <v>12842</v>
      </c>
      <c r="X11640" s="6" t="s">
        <v>12299</v>
      </c>
      <c r="Y11640" s="6" t="s">
        <v>12299</v>
      </c>
    </row>
    <row r="11641" spans="1:25" x14ac:dyDescent="0.3">
      <c r="A11641" s="6">
        <v>29107</v>
      </c>
      <c r="B11641" s="6" t="s">
        <v>36070</v>
      </c>
      <c r="C11641" s="6" t="s">
        <v>36070</v>
      </c>
      <c r="D11641" s="6">
        <v>6</v>
      </c>
      <c r="E11641" s="6">
        <v>10</v>
      </c>
      <c r="F11641" s="6"/>
      <c r="G11641" s="6">
        <v>0</v>
      </c>
      <c r="H11641" s="6"/>
      <c r="I11641" s="6"/>
      <c r="J11641" s="6"/>
      <c r="K11641" s="6"/>
      <c r="L11641" s="6"/>
      <c r="M11641" s="6"/>
      <c r="N11641" s="6" t="e">
        <f>VLOOKUP(A11641,web_archive!D:AB,18,FALSE)</f>
        <v>#N/A</v>
      </c>
      <c r="O11641" s="6"/>
      <c r="P11641" s="6"/>
      <c r="Q11641" s="6"/>
      <c r="R11641" s="6"/>
      <c r="S11641" s="6"/>
      <c r="T11641" s="6"/>
      <c r="U11641" s="6" t="s">
        <v>12807</v>
      </c>
      <c r="V11641" s="6" t="s">
        <v>36071</v>
      </c>
      <c r="W11641" s="6" t="s">
        <v>36072</v>
      </c>
      <c r="X11641" s="6" t="s">
        <v>12299</v>
      </c>
      <c r="Y11641" s="6" t="s">
        <v>12299</v>
      </c>
    </row>
    <row r="11642" spans="1:25" x14ac:dyDescent="0.3">
      <c r="A11642" s="6">
        <v>29108</v>
      </c>
      <c r="B11642" s="6" t="s">
        <v>36073</v>
      </c>
      <c r="C11642" s="6" t="s">
        <v>36073</v>
      </c>
      <c r="D11642" s="6">
        <v>6</v>
      </c>
      <c r="E11642" s="6">
        <v>10</v>
      </c>
      <c r="F11642" s="6"/>
      <c r="G11642" s="6">
        <v>0</v>
      </c>
      <c r="H11642" s="6"/>
      <c r="I11642" s="6"/>
      <c r="J11642" s="6"/>
      <c r="K11642" s="6"/>
      <c r="L11642" s="6"/>
      <c r="M11642" s="6"/>
      <c r="N11642" s="6" t="e">
        <f>VLOOKUP(A11642,web_archive!D:AB,18,FALSE)</f>
        <v>#N/A</v>
      </c>
      <c r="O11642" s="6"/>
      <c r="P11642" s="6"/>
      <c r="Q11642" s="6"/>
      <c r="R11642" s="6"/>
      <c r="S11642" s="6"/>
      <c r="T11642" s="6"/>
      <c r="U11642" s="6" t="s">
        <v>12807</v>
      </c>
      <c r="V11642" s="6" t="s">
        <v>36074</v>
      </c>
      <c r="W11642" s="6" t="s">
        <v>24034</v>
      </c>
      <c r="X11642" s="6" t="s">
        <v>12299</v>
      </c>
      <c r="Y11642" s="6" t="s">
        <v>12299</v>
      </c>
    </row>
    <row r="11643" spans="1:25" x14ac:dyDescent="0.3">
      <c r="A11643" s="6">
        <v>29109</v>
      </c>
      <c r="B11643" s="6" t="s">
        <v>36075</v>
      </c>
      <c r="C11643" s="6" t="s">
        <v>36075</v>
      </c>
      <c r="D11643" s="6">
        <v>6</v>
      </c>
      <c r="E11643" s="6">
        <v>10</v>
      </c>
      <c r="F11643" s="6"/>
      <c r="G11643" s="6">
        <v>0</v>
      </c>
      <c r="H11643" s="6"/>
      <c r="I11643" s="6"/>
      <c r="J11643" s="6"/>
      <c r="K11643" s="6"/>
      <c r="L11643" s="6"/>
      <c r="M11643" s="6"/>
      <c r="N11643" s="6" t="e">
        <f>VLOOKUP(A11643,web_archive!D:AB,18,FALSE)</f>
        <v>#N/A</v>
      </c>
      <c r="O11643" s="6"/>
      <c r="P11643" s="6"/>
      <c r="Q11643" s="6"/>
      <c r="R11643" s="6"/>
      <c r="S11643" s="6"/>
      <c r="T11643" s="6"/>
      <c r="U11643" s="6" t="s">
        <v>12807</v>
      </c>
      <c r="V11643" s="6" t="s">
        <v>36076</v>
      </c>
      <c r="W11643" s="6" t="s">
        <v>36077</v>
      </c>
      <c r="X11643" s="6" t="s">
        <v>12299</v>
      </c>
      <c r="Y11643" s="6" t="s">
        <v>12299</v>
      </c>
    </row>
    <row r="11644" spans="1:25" x14ac:dyDescent="0.3">
      <c r="A11644" s="6">
        <v>29110</v>
      </c>
      <c r="B11644" s="6" t="s">
        <v>36078</v>
      </c>
      <c r="C11644" s="6" t="s">
        <v>36078</v>
      </c>
      <c r="D11644" s="6">
        <v>6</v>
      </c>
      <c r="E11644" s="6">
        <v>10</v>
      </c>
      <c r="F11644" s="6"/>
      <c r="G11644" s="6">
        <v>0</v>
      </c>
      <c r="H11644" s="6"/>
      <c r="I11644" s="6"/>
      <c r="J11644" s="6"/>
      <c r="K11644" s="6"/>
      <c r="L11644" s="6"/>
      <c r="M11644" s="6"/>
      <c r="N11644" s="6" t="e">
        <f>VLOOKUP(A11644,web_archive!D:AB,18,FALSE)</f>
        <v>#N/A</v>
      </c>
      <c r="O11644" s="6"/>
      <c r="P11644" s="6"/>
      <c r="Q11644" s="6"/>
      <c r="R11644" s="6"/>
      <c r="S11644" s="6"/>
      <c r="T11644" s="6"/>
      <c r="U11644" s="6" t="s">
        <v>12807</v>
      </c>
      <c r="V11644" s="6" t="s">
        <v>36079</v>
      </c>
      <c r="W11644" s="6" t="s">
        <v>12894</v>
      </c>
      <c r="X11644" s="6" t="s">
        <v>12299</v>
      </c>
      <c r="Y11644" s="6" t="s">
        <v>12299</v>
      </c>
    </row>
    <row r="11645" spans="1:25" x14ac:dyDescent="0.3">
      <c r="A11645" s="6">
        <v>29111</v>
      </c>
      <c r="B11645" s="6" t="s">
        <v>36080</v>
      </c>
      <c r="C11645" s="6" t="s">
        <v>36080</v>
      </c>
      <c r="D11645" s="6">
        <v>6</v>
      </c>
      <c r="E11645" s="6">
        <v>10</v>
      </c>
      <c r="F11645" s="6"/>
      <c r="G11645" s="6">
        <v>0</v>
      </c>
      <c r="H11645" s="6"/>
      <c r="I11645" s="6"/>
      <c r="J11645" s="6"/>
      <c r="K11645" s="6"/>
      <c r="L11645" s="6"/>
      <c r="M11645" s="6"/>
      <c r="N11645" s="6" t="e">
        <f>VLOOKUP(A11645,web_archive!D:AB,18,FALSE)</f>
        <v>#N/A</v>
      </c>
      <c r="O11645" s="6"/>
      <c r="P11645" s="6"/>
      <c r="Q11645" s="6"/>
      <c r="R11645" s="6"/>
      <c r="S11645" s="6"/>
      <c r="T11645" s="6"/>
      <c r="U11645" s="6" t="s">
        <v>13447</v>
      </c>
      <c r="V11645" s="6" t="s">
        <v>14734</v>
      </c>
      <c r="W11645" s="6" t="s">
        <v>12404</v>
      </c>
      <c r="X11645" s="6" t="s">
        <v>12299</v>
      </c>
      <c r="Y11645" s="6" t="s">
        <v>12299</v>
      </c>
    </row>
    <row r="11646" spans="1:25" x14ac:dyDescent="0.3">
      <c r="A11646" s="6">
        <v>29112</v>
      </c>
      <c r="B11646" s="6" t="s">
        <v>36081</v>
      </c>
      <c r="C11646" s="6" t="s">
        <v>36081</v>
      </c>
      <c r="D11646" s="6">
        <v>6</v>
      </c>
      <c r="E11646" s="6">
        <v>10</v>
      </c>
      <c r="F11646" s="6"/>
      <c r="G11646" s="6">
        <v>0</v>
      </c>
      <c r="H11646" s="6"/>
      <c r="I11646" s="6"/>
      <c r="J11646" s="6"/>
      <c r="K11646" s="6"/>
      <c r="L11646" s="6"/>
      <c r="M11646" s="6"/>
      <c r="N11646" s="6" t="e">
        <f>VLOOKUP(A11646,web_archive!D:AB,18,FALSE)</f>
        <v>#N/A</v>
      </c>
      <c r="O11646" s="6"/>
      <c r="P11646" s="6"/>
      <c r="Q11646" s="6"/>
      <c r="R11646" s="6"/>
      <c r="S11646" s="6"/>
      <c r="T11646" s="6"/>
      <c r="U11646" s="6" t="s">
        <v>13447</v>
      </c>
      <c r="V11646" s="6" t="s">
        <v>14582</v>
      </c>
      <c r="W11646" s="6" t="s">
        <v>12454</v>
      </c>
      <c r="X11646" s="6" t="s">
        <v>12299</v>
      </c>
      <c r="Y11646" s="6" t="s">
        <v>12299</v>
      </c>
    </row>
    <row r="11647" spans="1:25" x14ac:dyDescent="0.3">
      <c r="A11647" s="6">
        <v>29113</v>
      </c>
      <c r="B11647" s="6" t="s">
        <v>36082</v>
      </c>
      <c r="C11647" s="6" t="s">
        <v>36082</v>
      </c>
      <c r="D11647" s="6">
        <v>6</v>
      </c>
      <c r="E11647" s="6">
        <v>10</v>
      </c>
      <c r="F11647" s="6"/>
      <c r="G11647" s="6">
        <v>0</v>
      </c>
      <c r="H11647" s="6"/>
      <c r="I11647" s="6"/>
      <c r="J11647" s="6"/>
      <c r="K11647" s="6"/>
      <c r="L11647" s="6"/>
      <c r="M11647" s="6"/>
      <c r="N11647" s="6" t="e">
        <f>VLOOKUP(A11647,web_archive!D:AB,18,FALSE)</f>
        <v>#N/A</v>
      </c>
      <c r="O11647" s="6"/>
      <c r="P11647" s="6"/>
      <c r="Q11647" s="6"/>
      <c r="R11647" s="6"/>
      <c r="S11647" s="6"/>
      <c r="T11647" s="6"/>
      <c r="U11647" s="6" t="s">
        <v>13447</v>
      </c>
      <c r="V11647" s="6" t="s">
        <v>36083</v>
      </c>
      <c r="W11647" s="6" t="s">
        <v>12457</v>
      </c>
      <c r="X11647" s="6" t="s">
        <v>12299</v>
      </c>
      <c r="Y11647" s="6" t="s">
        <v>12299</v>
      </c>
    </row>
    <row r="11648" spans="1:25" x14ac:dyDescent="0.3">
      <c r="A11648" s="6">
        <v>29114</v>
      </c>
      <c r="B11648" s="6" t="s">
        <v>36084</v>
      </c>
      <c r="C11648" s="6" t="s">
        <v>36084</v>
      </c>
      <c r="D11648" s="6">
        <v>6</v>
      </c>
      <c r="E11648" s="6">
        <v>10</v>
      </c>
      <c r="F11648" s="6"/>
      <c r="G11648" s="6">
        <v>0</v>
      </c>
      <c r="H11648" s="6"/>
      <c r="I11648" s="6"/>
      <c r="J11648" s="6"/>
      <c r="K11648" s="6"/>
      <c r="L11648" s="6"/>
      <c r="M11648" s="6"/>
      <c r="N11648" s="6" t="e">
        <f>VLOOKUP(A11648,web_archive!D:AB,18,FALSE)</f>
        <v>#N/A</v>
      </c>
      <c r="O11648" s="6"/>
      <c r="P11648" s="6"/>
      <c r="Q11648" s="6"/>
      <c r="R11648" s="6"/>
      <c r="S11648" s="6"/>
      <c r="T11648" s="6"/>
      <c r="U11648" s="6" t="s">
        <v>13447</v>
      </c>
      <c r="V11648" s="6" t="s">
        <v>14536</v>
      </c>
      <c r="W11648" s="6" t="s">
        <v>14122</v>
      </c>
      <c r="X11648" s="6" t="s">
        <v>12299</v>
      </c>
      <c r="Y11648" s="6" t="s">
        <v>12299</v>
      </c>
    </row>
    <row r="11649" spans="1:26" x14ac:dyDescent="0.3">
      <c r="A11649" s="6">
        <v>29115</v>
      </c>
      <c r="B11649" s="6" t="s">
        <v>36085</v>
      </c>
      <c r="C11649" s="6" t="s">
        <v>36085</v>
      </c>
      <c r="D11649" s="6">
        <v>6</v>
      </c>
      <c r="E11649" s="6">
        <v>10</v>
      </c>
      <c r="F11649" s="6"/>
      <c r="G11649" s="6">
        <v>0</v>
      </c>
      <c r="H11649" s="6"/>
      <c r="I11649" s="6"/>
      <c r="J11649" s="6"/>
      <c r="K11649" s="6"/>
      <c r="L11649" s="6"/>
      <c r="M11649" s="6"/>
      <c r="N11649" s="6" t="e">
        <f>VLOOKUP(A11649,web_archive!D:AB,18,FALSE)</f>
        <v>#N/A</v>
      </c>
      <c r="O11649" s="6"/>
      <c r="P11649" s="6"/>
      <c r="Q11649" s="6"/>
      <c r="R11649" s="6"/>
      <c r="S11649" s="6"/>
      <c r="T11649" s="6"/>
      <c r="U11649" s="6" t="s">
        <v>13447</v>
      </c>
      <c r="V11649" s="6" t="s">
        <v>36086</v>
      </c>
      <c r="W11649" s="6" t="s">
        <v>12649</v>
      </c>
      <c r="X11649" s="6" t="s">
        <v>12299</v>
      </c>
      <c r="Y11649" s="6" t="s">
        <v>12299</v>
      </c>
      <c r="Z11649" s="6"/>
    </row>
    <row r="11650" spans="1:26" x14ac:dyDescent="0.3">
      <c r="A11650" s="6">
        <v>29116</v>
      </c>
      <c r="B11650" s="6" t="s">
        <v>36087</v>
      </c>
      <c r="C11650" s="6" t="s">
        <v>36087</v>
      </c>
      <c r="D11650" s="6">
        <v>6</v>
      </c>
      <c r="E11650" s="6">
        <v>10</v>
      </c>
      <c r="F11650" s="6"/>
      <c r="G11650" s="6">
        <v>0</v>
      </c>
      <c r="H11650" s="6"/>
      <c r="I11650" s="6"/>
      <c r="J11650" s="6"/>
      <c r="K11650" s="6"/>
      <c r="L11650" s="6"/>
      <c r="M11650" s="6"/>
      <c r="N11650" s="6" t="e">
        <f>VLOOKUP(A11650,web_archive!D:AB,18,FALSE)</f>
        <v>#N/A</v>
      </c>
      <c r="O11650" s="6"/>
      <c r="P11650" s="6"/>
      <c r="Q11650" s="6"/>
      <c r="R11650" s="6"/>
      <c r="S11650" s="6"/>
      <c r="T11650" s="6"/>
      <c r="U11650" s="6" t="s">
        <v>13447</v>
      </c>
      <c r="V11650" s="6" t="s">
        <v>14990</v>
      </c>
      <c r="W11650" s="6" t="s">
        <v>17503</v>
      </c>
      <c r="X11650" s="6" t="s">
        <v>12299</v>
      </c>
      <c r="Y11650" s="6" t="s">
        <v>12299</v>
      </c>
      <c r="Z11650" s="6"/>
    </row>
    <row r="11651" spans="1:26" x14ac:dyDescent="0.3">
      <c r="A11651" s="6">
        <v>29117</v>
      </c>
      <c r="B11651" s="6" t="s">
        <v>36088</v>
      </c>
      <c r="C11651" s="6" t="s">
        <v>36088</v>
      </c>
      <c r="D11651" s="6">
        <v>6</v>
      </c>
      <c r="E11651" s="6">
        <v>10</v>
      </c>
      <c r="F11651" s="6"/>
      <c r="G11651" s="6">
        <v>0</v>
      </c>
      <c r="H11651" s="6"/>
      <c r="I11651" s="6"/>
      <c r="J11651" s="6"/>
      <c r="K11651" s="6"/>
      <c r="L11651" s="6"/>
      <c r="M11651" s="6"/>
      <c r="N11651" s="6" t="e">
        <f>VLOOKUP(A11651,web_archive!D:AB,18,FALSE)</f>
        <v>#N/A</v>
      </c>
      <c r="O11651" s="6"/>
      <c r="P11651" s="6"/>
      <c r="Q11651" s="6"/>
      <c r="R11651" s="6"/>
      <c r="S11651" s="6"/>
      <c r="T11651" s="6"/>
      <c r="U11651" s="6" t="s">
        <v>13447</v>
      </c>
      <c r="V11651" s="6" t="s">
        <v>36089</v>
      </c>
      <c r="W11651" s="6" t="s">
        <v>17664</v>
      </c>
      <c r="X11651" s="6" t="s">
        <v>12299</v>
      </c>
      <c r="Y11651" s="6" t="s">
        <v>12299</v>
      </c>
      <c r="Z11651" s="6"/>
    </row>
    <row r="11652" spans="1:26" x14ac:dyDescent="0.3">
      <c r="A11652" s="6">
        <v>29118</v>
      </c>
      <c r="B11652" s="6" t="s">
        <v>36090</v>
      </c>
      <c r="C11652" s="6" t="s">
        <v>36090</v>
      </c>
      <c r="D11652" s="6">
        <v>6</v>
      </c>
      <c r="E11652" s="6">
        <v>10</v>
      </c>
      <c r="F11652" s="6"/>
      <c r="G11652" s="6">
        <v>0</v>
      </c>
      <c r="H11652" s="6"/>
      <c r="I11652" s="6"/>
      <c r="J11652" s="6"/>
      <c r="K11652" s="6"/>
      <c r="L11652" s="6"/>
      <c r="M11652" s="6"/>
      <c r="N11652" s="6" t="e">
        <f>VLOOKUP(A11652,web_archive!D:AB,18,FALSE)</f>
        <v>#N/A</v>
      </c>
      <c r="O11652" s="6"/>
      <c r="P11652" s="6"/>
      <c r="Q11652" s="6"/>
      <c r="R11652" s="6"/>
      <c r="S11652" s="6"/>
      <c r="T11652" s="6"/>
      <c r="U11652" s="6" t="s">
        <v>13447</v>
      </c>
      <c r="V11652" s="6" t="s">
        <v>15769</v>
      </c>
      <c r="W11652" s="6" t="s">
        <v>23146</v>
      </c>
      <c r="X11652" s="6" t="s">
        <v>12299</v>
      </c>
      <c r="Y11652" s="6" t="s">
        <v>12299</v>
      </c>
      <c r="Z11652" s="6"/>
    </row>
    <row r="11653" spans="1:26" x14ac:dyDescent="0.3">
      <c r="A11653" s="6">
        <v>29119</v>
      </c>
      <c r="B11653" s="6" t="s">
        <v>36091</v>
      </c>
      <c r="C11653" s="6" t="s">
        <v>36091</v>
      </c>
      <c r="D11653" s="6">
        <v>6</v>
      </c>
      <c r="E11653" s="6">
        <v>10</v>
      </c>
      <c r="F11653" s="6"/>
      <c r="G11653" s="6">
        <v>0</v>
      </c>
      <c r="H11653" s="6"/>
      <c r="I11653" s="6"/>
      <c r="J11653" s="6"/>
      <c r="K11653" s="6"/>
      <c r="L11653" s="6"/>
      <c r="M11653" s="6"/>
      <c r="N11653" s="6" t="e">
        <f>VLOOKUP(A11653,web_archive!D:AB,18,FALSE)</f>
        <v>#N/A</v>
      </c>
      <c r="O11653" s="6"/>
      <c r="P11653" s="6"/>
      <c r="Q11653" s="6"/>
      <c r="R11653" s="6"/>
      <c r="S11653" s="6"/>
      <c r="T11653" s="6"/>
      <c r="U11653" s="6" t="s">
        <v>13447</v>
      </c>
      <c r="V11653" s="6" t="s">
        <v>36092</v>
      </c>
      <c r="W11653" s="6" t="s">
        <v>34721</v>
      </c>
      <c r="X11653" s="6" t="s">
        <v>12299</v>
      </c>
      <c r="Y11653" s="6" t="s">
        <v>12299</v>
      </c>
      <c r="Z11653" s="6"/>
    </row>
    <row r="11654" spans="1:26" x14ac:dyDescent="0.3">
      <c r="A11654" s="6">
        <v>29120</v>
      </c>
      <c r="B11654" s="6" t="s">
        <v>36093</v>
      </c>
      <c r="C11654" s="6" t="s">
        <v>36093</v>
      </c>
      <c r="D11654" s="6">
        <v>6</v>
      </c>
      <c r="E11654" s="6">
        <v>10</v>
      </c>
      <c r="F11654" s="6"/>
      <c r="G11654" s="6">
        <v>0</v>
      </c>
      <c r="H11654" s="6"/>
      <c r="I11654" s="6"/>
      <c r="J11654" s="6"/>
      <c r="K11654" s="6"/>
      <c r="L11654" s="6"/>
      <c r="M11654" s="6"/>
      <c r="N11654" s="6" t="e">
        <f>VLOOKUP(A11654,web_archive!D:AB,18,FALSE)</f>
        <v>#N/A</v>
      </c>
      <c r="O11654" s="6"/>
      <c r="P11654" s="6"/>
      <c r="Q11654" s="6"/>
      <c r="R11654" s="6"/>
      <c r="S11654" s="6"/>
      <c r="T11654" s="6"/>
      <c r="U11654" s="6" t="s">
        <v>13447</v>
      </c>
      <c r="V11654" s="6" t="s">
        <v>36094</v>
      </c>
      <c r="W11654" s="6" t="s">
        <v>12486</v>
      </c>
      <c r="X11654" s="6" t="s">
        <v>12299</v>
      </c>
      <c r="Y11654" s="6" t="s">
        <v>12299</v>
      </c>
      <c r="Z11654" s="6"/>
    </row>
    <row r="11655" spans="1:26" x14ac:dyDescent="0.3">
      <c r="A11655" s="6">
        <v>29121</v>
      </c>
      <c r="B11655" s="6" t="s">
        <v>36095</v>
      </c>
      <c r="C11655" s="6" t="s">
        <v>36096</v>
      </c>
      <c r="D11655" s="6">
        <v>6</v>
      </c>
      <c r="E11655" s="6">
        <v>10</v>
      </c>
      <c r="F11655" s="6"/>
      <c r="G11655" s="6">
        <v>0</v>
      </c>
      <c r="H11655" s="6"/>
      <c r="I11655" s="6"/>
      <c r="J11655" s="6"/>
      <c r="K11655" s="6"/>
      <c r="L11655" s="6"/>
      <c r="M11655" s="6"/>
      <c r="N11655" s="6" t="e">
        <f>VLOOKUP(A11655,web_archive!D:AB,18,FALSE)</f>
        <v>#N/A</v>
      </c>
      <c r="O11655" s="6"/>
      <c r="P11655" s="6"/>
      <c r="Q11655" s="6"/>
      <c r="R11655" s="6"/>
      <c r="S11655" s="6"/>
      <c r="T11655" s="6"/>
      <c r="U11655" s="6" t="s">
        <v>13163</v>
      </c>
      <c r="V11655" s="6" t="s">
        <v>15984</v>
      </c>
      <c r="W11655" s="6" t="s">
        <v>13643</v>
      </c>
      <c r="X11655" s="6" t="s">
        <v>12820</v>
      </c>
      <c r="Y11655" s="6" t="s">
        <v>12299</v>
      </c>
      <c r="Z11655" s="6" t="s">
        <v>12299</v>
      </c>
    </row>
    <row r="11656" spans="1:26" x14ac:dyDescent="0.3">
      <c r="A11656" s="6">
        <v>29122</v>
      </c>
      <c r="B11656" s="6" t="s">
        <v>36097</v>
      </c>
      <c r="C11656" s="6" t="s">
        <v>36098</v>
      </c>
      <c r="D11656" s="6">
        <v>6</v>
      </c>
      <c r="E11656" s="6">
        <v>10</v>
      </c>
      <c r="F11656" s="6"/>
      <c r="G11656" s="6">
        <v>0</v>
      </c>
      <c r="H11656" s="6"/>
      <c r="I11656" s="6"/>
      <c r="J11656" s="6"/>
      <c r="K11656" s="6"/>
      <c r="L11656" s="6"/>
      <c r="M11656" s="6"/>
      <c r="N11656" s="6" t="e">
        <f>VLOOKUP(A11656,web_archive!D:AB,18,FALSE)</f>
        <v>#N/A</v>
      </c>
      <c r="O11656" s="6"/>
      <c r="P11656" s="6"/>
      <c r="Q11656" s="6"/>
      <c r="R11656" s="6"/>
      <c r="S11656" s="6"/>
      <c r="T11656" s="6"/>
      <c r="U11656" s="6" t="s">
        <v>13163</v>
      </c>
      <c r="V11656" s="6" t="s">
        <v>36099</v>
      </c>
      <c r="W11656" s="6" t="s">
        <v>18947</v>
      </c>
      <c r="X11656" s="6" t="s">
        <v>16220</v>
      </c>
      <c r="Y11656" s="6" t="s">
        <v>12299</v>
      </c>
      <c r="Z11656" s="6" t="s">
        <v>12299</v>
      </c>
    </row>
    <row r="11657" spans="1:26" x14ac:dyDescent="0.3">
      <c r="A11657" s="6">
        <v>29123</v>
      </c>
      <c r="B11657" s="6" t="s">
        <v>36100</v>
      </c>
      <c r="C11657" s="6" t="s">
        <v>36101</v>
      </c>
      <c r="D11657" s="6">
        <v>6</v>
      </c>
      <c r="E11657" s="6">
        <v>10</v>
      </c>
      <c r="F11657" s="6"/>
      <c r="G11657" s="6">
        <v>0</v>
      </c>
      <c r="H11657" s="6"/>
      <c r="I11657" s="6"/>
      <c r="J11657" s="6"/>
      <c r="K11657" s="6"/>
      <c r="L11657" s="6"/>
      <c r="M11657" s="6"/>
      <c r="N11657" s="6" t="e">
        <f>VLOOKUP(A11657,web_archive!D:AB,18,FALSE)</f>
        <v>#N/A</v>
      </c>
      <c r="O11657" s="6"/>
      <c r="P11657" s="6"/>
      <c r="Q11657" s="6"/>
      <c r="R11657" s="6"/>
      <c r="S11657" s="6"/>
      <c r="T11657" s="6"/>
      <c r="U11657" s="6" t="s">
        <v>13621</v>
      </c>
      <c r="V11657" s="6" t="s">
        <v>13609</v>
      </c>
      <c r="W11657" s="6" t="s">
        <v>31399</v>
      </c>
      <c r="X11657" s="6" t="s">
        <v>12483</v>
      </c>
      <c r="Y11657" s="6" t="s">
        <v>12299</v>
      </c>
      <c r="Z11657" s="6" t="s">
        <v>12299</v>
      </c>
    </row>
    <row r="11658" spans="1:26" x14ac:dyDescent="0.3">
      <c r="A11658" s="6">
        <v>29124</v>
      </c>
      <c r="B11658" s="6" t="s">
        <v>36102</v>
      </c>
      <c r="C11658" s="6" t="s">
        <v>36103</v>
      </c>
      <c r="D11658" s="6">
        <v>6</v>
      </c>
      <c r="E11658" s="6">
        <v>10</v>
      </c>
      <c r="F11658" s="6"/>
      <c r="G11658" s="6">
        <v>0</v>
      </c>
      <c r="H11658" s="6"/>
      <c r="I11658" s="6"/>
      <c r="J11658" s="6"/>
      <c r="K11658" s="6"/>
      <c r="L11658" s="6"/>
      <c r="M11658" s="6"/>
      <c r="N11658" s="6" t="e">
        <f>VLOOKUP(A11658,web_archive!D:AB,18,FALSE)</f>
        <v>#N/A</v>
      </c>
      <c r="O11658" s="6"/>
      <c r="P11658" s="6"/>
      <c r="Q11658" s="6"/>
      <c r="R11658" s="6"/>
      <c r="S11658" s="6"/>
      <c r="T11658" s="6"/>
      <c r="U11658" s="6" t="s">
        <v>13621</v>
      </c>
      <c r="V11658" s="6" t="s">
        <v>36104</v>
      </c>
      <c r="W11658" s="6" t="s">
        <v>36105</v>
      </c>
      <c r="X11658" s="6" t="s">
        <v>12749</v>
      </c>
      <c r="Y11658" s="6" t="s">
        <v>12299</v>
      </c>
      <c r="Z11658" s="6" t="s">
        <v>12299</v>
      </c>
    </row>
    <row r="11659" spans="1:26" x14ac:dyDescent="0.3">
      <c r="A11659" s="6">
        <v>29125</v>
      </c>
      <c r="B11659" s="6" t="s">
        <v>36106</v>
      </c>
      <c r="C11659" s="6" t="s">
        <v>36107</v>
      </c>
      <c r="D11659" s="6">
        <v>6</v>
      </c>
      <c r="E11659" s="6">
        <v>10</v>
      </c>
      <c r="F11659" s="6"/>
      <c r="G11659" s="6">
        <v>0</v>
      </c>
      <c r="H11659" s="6"/>
      <c r="I11659" s="6"/>
      <c r="J11659" s="6"/>
      <c r="K11659" s="6"/>
      <c r="L11659" s="6"/>
      <c r="M11659" s="6"/>
      <c r="N11659" s="6" t="e">
        <f>VLOOKUP(A11659,web_archive!D:AB,18,FALSE)</f>
        <v>#N/A</v>
      </c>
      <c r="O11659" s="6"/>
      <c r="P11659" s="6"/>
      <c r="Q11659" s="6"/>
      <c r="R11659" s="6"/>
      <c r="S11659" s="6"/>
      <c r="T11659" s="6"/>
      <c r="U11659" s="6" t="s">
        <v>13909</v>
      </c>
      <c r="V11659" s="6" t="s">
        <v>14842</v>
      </c>
      <c r="W11659" s="6" t="s">
        <v>12491</v>
      </c>
      <c r="X11659" s="6" t="s">
        <v>12299</v>
      </c>
      <c r="Y11659" s="6" t="s">
        <v>12299</v>
      </c>
      <c r="Z11659" s="6"/>
    </row>
    <row r="11660" spans="1:26" x14ac:dyDescent="0.3">
      <c r="A11660" s="6">
        <v>29126</v>
      </c>
      <c r="B11660" s="6" t="s">
        <v>36108</v>
      </c>
      <c r="C11660" s="6" t="s">
        <v>36109</v>
      </c>
      <c r="D11660" s="6">
        <v>6</v>
      </c>
      <c r="E11660" s="6">
        <v>10</v>
      </c>
      <c r="F11660" s="6"/>
      <c r="G11660" s="6">
        <v>0</v>
      </c>
      <c r="H11660" s="6"/>
      <c r="I11660" s="6"/>
      <c r="J11660" s="6"/>
      <c r="K11660" s="6"/>
      <c r="L11660" s="6"/>
      <c r="M11660" s="6"/>
      <c r="N11660" s="6" t="e">
        <f>VLOOKUP(A11660,web_archive!D:AB,18,FALSE)</f>
        <v>#N/A</v>
      </c>
      <c r="O11660" s="6"/>
      <c r="P11660" s="6"/>
      <c r="Q11660" s="6"/>
      <c r="R11660" s="6"/>
      <c r="S11660" s="6"/>
      <c r="T11660" s="6"/>
      <c r="U11660" s="6" t="s">
        <v>13909</v>
      </c>
      <c r="V11660" s="6" t="s">
        <v>15270</v>
      </c>
      <c r="W11660" s="6" t="s">
        <v>12489</v>
      </c>
      <c r="X11660" s="6" t="s">
        <v>12299</v>
      </c>
      <c r="Y11660" s="6" t="s">
        <v>12299</v>
      </c>
      <c r="Z11660" s="6"/>
    </row>
    <row r="11661" spans="1:26" x14ac:dyDescent="0.3">
      <c r="A11661" s="6">
        <v>29146</v>
      </c>
      <c r="B11661" s="6" t="s">
        <v>36110</v>
      </c>
      <c r="C11661" s="6" t="s">
        <v>36111</v>
      </c>
      <c r="D11661" s="6">
        <v>6</v>
      </c>
      <c r="E11661" s="6">
        <v>10</v>
      </c>
      <c r="F11661" s="6"/>
      <c r="G11661" s="6">
        <v>0</v>
      </c>
      <c r="H11661" s="6"/>
      <c r="I11661" s="6"/>
      <c r="J11661" s="6"/>
      <c r="K11661" s="6"/>
      <c r="L11661" s="6"/>
      <c r="M11661" s="6"/>
      <c r="N11661" s="6" t="e">
        <f>VLOOKUP(A11661,web_archive!D:AB,18,FALSE)</f>
        <v>#N/A</v>
      </c>
      <c r="O11661" s="6"/>
      <c r="P11661" s="6"/>
      <c r="Q11661" s="6"/>
      <c r="R11661" s="6"/>
      <c r="S11661" s="6"/>
      <c r="T11661" s="6"/>
      <c r="U11661" s="6" t="s">
        <v>31345</v>
      </c>
      <c r="V11661" s="6" t="s">
        <v>12368</v>
      </c>
      <c r="W11661" s="6" t="s">
        <v>12299</v>
      </c>
      <c r="X11661" s="6" t="s">
        <v>12299</v>
      </c>
      <c r="Y11661" s="6"/>
      <c r="Z11661" s="6"/>
    </row>
    <row r="11662" spans="1:26" x14ac:dyDescent="0.3">
      <c r="A11662" s="6">
        <v>29147</v>
      </c>
      <c r="B11662" s="6" t="s">
        <v>36112</v>
      </c>
      <c r="C11662" s="6" t="s">
        <v>36112</v>
      </c>
      <c r="D11662" s="6">
        <v>6</v>
      </c>
      <c r="E11662" s="6">
        <v>10</v>
      </c>
      <c r="F11662" s="6"/>
      <c r="G11662" s="6">
        <v>0</v>
      </c>
      <c r="H11662" s="6"/>
      <c r="I11662" s="6"/>
      <c r="J11662" s="6"/>
      <c r="K11662" s="6"/>
      <c r="L11662" s="6"/>
      <c r="M11662" s="6"/>
      <c r="N11662" s="6" t="e">
        <f>VLOOKUP(A11662,web_archive!D:AB,18,FALSE)</f>
        <v>#N/A</v>
      </c>
      <c r="O11662" s="6"/>
      <c r="P11662" s="6"/>
      <c r="Q11662" s="6"/>
      <c r="R11662" s="6"/>
      <c r="S11662" s="6"/>
      <c r="T11662" s="6"/>
      <c r="U11662" s="6" t="s">
        <v>32113</v>
      </c>
      <c r="V11662" s="6" t="s">
        <v>12368</v>
      </c>
      <c r="W11662" s="6" t="s">
        <v>12299</v>
      </c>
      <c r="X11662" s="6" t="s">
        <v>12299</v>
      </c>
      <c r="Y11662" s="6"/>
      <c r="Z11662" s="6"/>
    </row>
    <row r="11663" spans="1:26" x14ac:dyDescent="0.3">
      <c r="A11663" s="6">
        <v>29148</v>
      </c>
      <c r="B11663" s="6" t="s">
        <v>36113</v>
      </c>
      <c r="C11663" s="6" t="s">
        <v>36114</v>
      </c>
      <c r="D11663" s="6">
        <v>6</v>
      </c>
      <c r="E11663" s="6">
        <v>10</v>
      </c>
      <c r="F11663" s="6"/>
      <c r="G11663" s="6">
        <v>0</v>
      </c>
      <c r="H11663" s="6"/>
      <c r="I11663" s="6"/>
      <c r="J11663" s="6"/>
      <c r="K11663" s="6"/>
      <c r="L11663" s="6" t="s">
        <v>12295</v>
      </c>
      <c r="M11663" s="6">
        <v>63</v>
      </c>
      <c r="N11663" s="6" t="e">
        <f>VLOOKUP(A11663,web_archive!D:AB,18,FALSE)</f>
        <v>#N/A</v>
      </c>
      <c r="O11663" s="6">
        <v>2</v>
      </c>
      <c r="P11663" s="6">
        <v>64</v>
      </c>
      <c r="Q11663" s="6"/>
      <c r="R11663" s="6"/>
      <c r="S11663" s="6"/>
      <c r="T11663" s="6"/>
      <c r="U11663" s="6" t="s">
        <v>12691</v>
      </c>
      <c r="V11663" s="6" t="s">
        <v>12368</v>
      </c>
      <c r="W11663" s="6" t="s">
        <v>12299</v>
      </c>
      <c r="X11663" s="6" t="s">
        <v>12299</v>
      </c>
      <c r="Y11663" s="6"/>
      <c r="Z11663" s="6"/>
    </row>
    <row r="11664" spans="1:26" x14ac:dyDescent="0.3">
      <c r="A11664" s="6">
        <v>29149</v>
      </c>
      <c r="B11664" s="6" t="s">
        <v>36115</v>
      </c>
      <c r="C11664" s="6" t="s">
        <v>36116</v>
      </c>
      <c r="D11664" s="6">
        <v>6</v>
      </c>
      <c r="E11664" s="6">
        <v>10</v>
      </c>
      <c r="F11664" s="6"/>
      <c r="G11664" s="6">
        <v>0</v>
      </c>
      <c r="H11664" s="6"/>
      <c r="I11664" s="6"/>
      <c r="J11664" s="6"/>
      <c r="K11664" s="6"/>
      <c r="L11664" s="6" t="s">
        <v>12295</v>
      </c>
      <c r="M11664" s="6">
        <v>63</v>
      </c>
      <c r="N11664" s="6" t="e">
        <f>VLOOKUP(A11664,web_archive!D:AB,18,FALSE)</f>
        <v>#N/A</v>
      </c>
      <c r="O11664" s="6">
        <v>2</v>
      </c>
      <c r="P11664" s="6">
        <v>64</v>
      </c>
      <c r="Q11664" s="6"/>
      <c r="R11664" s="6"/>
      <c r="S11664" s="6"/>
      <c r="T11664" s="6"/>
      <c r="U11664" s="6" t="s">
        <v>12542</v>
      </c>
      <c r="V11664" s="6" t="s">
        <v>12368</v>
      </c>
      <c r="W11664" s="6" t="s">
        <v>12299</v>
      </c>
      <c r="X11664" s="6" t="s">
        <v>12299</v>
      </c>
      <c r="Y11664" s="6"/>
      <c r="Z11664" s="6"/>
    </row>
    <row r="11665" spans="1:28" x14ac:dyDescent="0.3">
      <c r="A11665" s="6">
        <v>29150</v>
      </c>
      <c r="B11665" s="6" t="s">
        <v>36117</v>
      </c>
      <c r="C11665" s="6" t="s">
        <v>36118</v>
      </c>
      <c r="D11665" s="6">
        <v>6</v>
      </c>
      <c r="E11665" s="6">
        <v>10</v>
      </c>
      <c r="F11665" s="6"/>
      <c r="G11665" s="6">
        <v>0</v>
      </c>
      <c r="H11665" s="6"/>
      <c r="I11665" s="6"/>
      <c r="J11665" s="6"/>
      <c r="K11665" s="6"/>
      <c r="L11665" s="6" t="s">
        <v>12295</v>
      </c>
      <c r="M11665" s="6">
        <v>63</v>
      </c>
      <c r="N11665" s="6" t="e">
        <f>VLOOKUP(A11665,web_archive!D:AB,18,FALSE)</f>
        <v>#N/A</v>
      </c>
      <c r="O11665" s="6">
        <v>2</v>
      </c>
      <c r="P11665" s="6">
        <v>64</v>
      </c>
      <c r="Q11665" s="6"/>
      <c r="R11665" s="6"/>
      <c r="S11665" s="6"/>
      <c r="T11665" s="6"/>
      <c r="U11665" s="6" t="s">
        <v>13315</v>
      </c>
      <c r="V11665" s="6" t="s">
        <v>12368</v>
      </c>
      <c r="W11665" s="6" t="s">
        <v>12299</v>
      </c>
      <c r="X11665" s="6" t="s">
        <v>12299</v>
      </c>
      <c r="Y11665" s="6"/>
      <c r="Z11665" s="6"/>
      <c r="AA11665" s="6"/>
      <c r="AB11665" s="6"/>
    </row>
    <row r="11666" spans="1:28" x14ac:dyDescent="0.3">
      <c r="A11666" s="6">
        <v>29151</v>
      </c>
      <c r="B11666" s="6" t="s">
        <v>36119</v>
      </c>
      <c r="C11666" s="6" t="s">
        <v>36120</v>
      </c>
      <c r="D11666" s="6">
        <v>6</v>
      </c>
      <c r="E11666" s="6">
        <v>10</v>
      </c>
      <c r="F11666" s="6"/>
      <c r="G11666" s="6">
        <v>0</v>
      </c>
      <c r="H11666" s="6"/>
      <c r="I11666" s="6"/>
      <c r="J11666" s="6"/>
      <c r="K11666" s="6"/>
      <c r="L11666" s="6" t="s">
        <v>12295</v>
      </c>
      <c r="M11666" s="6">
        <v>63</v>
      </c>
      <c r="N11666" s="6" t="e">
        <f>VLOOKUP(A11666,web_archive!D:AB,18,FALSE)</f>
        <v>#N/A</v>
      </c>
      <c r="O11666" s="6">
        <v>2</v>
      </c>
      <c r="P11666" s="6">
        <v>64</v>
      </c>
      <c r="Q11666" s="6"/>
      <c r="R11666" s="6"/>
      <c r="S11666" s="6"/>
      <c r="T11666" s="6"/>
      <c r="U11666" s="6" t="s">
        <v>12660</v>
      </c>
      <c r="V11666" s="6" t="s">
        <v>12368</v>
      </c>
      <c r="W11666" s="6" t="s">
        <v>12299</v>
      </c>
      <c r="X11666" s="6" t="s">
        <v>12299</v>
      </c>
      <c r="Y11666" s="6"/>
      <c r="Z11666" s="6"/>
      <c r="AA11666" s="6"/>
      <c r="AB11666" s="6"/>
    </row>
    <row r="11667" spans="1:28" x14ac:dyDescent="0.3">
      <c r="A11667" s="6">
        <v>29152</v>
      </c>
      <c r="B11667" s="6" t="s">
        <v>36121</v>
      </c>
      <c r="C11667" s="6" t="s">
        <v>36122</v>
      </c>
      <c r="D11667" s="6">
        <v>6</v>
      </c>
      <c r="E11667" s="6">
        <v>10</v>
      </c>
      <c r="F11667" s="6"/>
      <c r="G11667" s="6">
        <v>0</v>
      </c>
      <c r="H11667" s="6"/>
      <c r="I11667" s="6"/>
      <c r="J11667" s="6"/>
      <c r="K11667" s="6"/>
      <c r="L11667" s="6" t="s">
        <v>12295</v>
      </c>
      <c r="M11667" s="6">
        <v>63</v>
      </c>
      <c r="N11667" s="6" t="e">
        <f>VLOOKUP(A11667,web_archive!D:AB,18,FALSE)</f>
        <v>#N/A</v>
      </c>
      <c r="O11667" s="6">
        <v>2</v>
      </c>
      <c r="P11667" s="6">
        <v>64</v>
      </c>
      <c r="Q11667" s="6"/>
      <c r="R11667" s="6"/>
      <c r="S11667" s="6"/>
      <c r="T11667" s="6"/>
      <c r="U11667" s="6" t="s">
        <v>12858</v>
      </c>
      <c r="V11667" s="6" t="s">
        <v>12368</v>
      </c>
      <c r="W11667" s="6" t="s">
        <v>12299</v>
      </c>
      <c r="X11667" s="6" t="s">
        <v>12299</v>
      </c>
      <c r="Y11667" s="6"/>
      <c r="Z11667" s="6"/>
      <c r="AA11667" s="6"/>
      <c r="AB11667" s="6"/>
    </row>
    <row r="11668" spans="1:28" x14ac:dyDescent="0.3">
      <c r="A11668" s="6">
        <v>29153</v>
      </c>
      <c r="B11668" s="6" t="s">
        <v>36123</v>
      </c>
      <c r="C11668" s="6" t="s">
        <v>36124</v>
      </c>
      <c r="D11668" s="6">
        <v>6</v>
      </c>
      <c r="E11668" s="6">
        <v>10</v>
      </c>
      <c r="F11668" s="6"/>
      <c r="G11668" s="6">
        <v>0</v>
      </c>
      <c r="H11668" s="6"/>
      <c r="I11668" s="6"/>
      <c r="J11668" s="6"/>
      <c r="K11668" s="6"/>
      <c r="L11668" s="6" t="s">
        <v>12295</v>
      </c>
      <c r="M11668" s="6">
        <v>63</v>
      </c>
      <c r="N11668" s="6" t="e">
        <f>VLOOKUP(A11668,web_archive!D:AB,18,FALSE)</f>
        <v>#N/A</v>
      </c>
      <c r="O11668" s="6">
        <v>2</v>
      </c>
      <c r="P11668" s="6">
        <v>64</v>
      </c>
      <c r="Q11668" s="6"/>
      <c r="R11668" s="6"/>
      <c r="S11668" s="6"/>
      <c r="T11668" s="6"/>
      <c r="U11668" s="6" t="s">
        <v>12787</v>
      </c>
      <c r="V11668" s="6" t="s">
        <v>12368</v>
      </c>
      <c r="W11668" s="6" t="s">
        <v>12299</v>
      </c>
      <c r="X11668" s="6" t="s">
        <v>12299</v>
      </c>
      <c r="Y11668" s="6"/>
      <c r="Z11668" s="6"/>
      <c r="AA11668" s="6"/>
      <c r="AB11668" s="6"/>
    </row>
    <row r="11669" spans="1:28" x14ac:dyDescent="0.3">
      <c r="A11669" s="6" t="s">
        <v>12401</v>
      </c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 t="e">
        <f>VLOOKUP(A11669,web_archive!D:AB,18,FALSE)</f>
        <v>#N/A</v>
      </c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</row>
    <row r="11670" spans="1:28" x14ac:dyDescent="0.3">
      <c r="A11670" s="6" t="s">
        <v>36125</v>
      </c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 t="e">
        <f>VLOOKUP(A11670,web_archive!D:AB,18,FALSE)</f>
        <v>#N/A</v>
      </c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</row>
    <row r="11671" spans="1:28" x14ac:dyDescent="0.3">
      <c r="A11671" s="6" t="s">
        <v>12401</v>
      </c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 t="e">
        <f>VLOOKUP(A11671,web_archive!D:AB,18,FALSE)</f>
        <v>#N/A</v>
      </c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</row>
    <row r="11672" spans="1:28" x14ac:dyDescent="0.3">
      <c r="A11672" s="6">
        <v>31006</v>
      </c>
      <c r="B11672" s="6" t="s">
        <v>36126</v>
      </c>
      <c r="C11672" s="6" t="s">
        <v>36127</v>
      </c>
      <c r="D11672" s="6">
        <v>6</v>
      </c>
      <c r="E11672" s="6">
        <v>20</v>
      </c>
      <c r="F11672" s="6"/>
      <c r="G11672" s="6">
        <v>10</v>
      </c>
      <c r="H11672" s="6"/>
      <c r="I11672" s="6"/>
      <c r="J11672" s="6"/>
      <c r="K11672" s="6"/>
      <c r="L11672" s="6"/>
      <c r="M11672" s="6"/>
      <c r="N11672" s="6" t="str">
        <f>VLOOKUP(A11672,web_archive!D:AB,18,FALSE)</f>
        <v>Normal / Upper / Baby</v>
      </c>
      <c r="O11672" s="6"/>
      <c r="P11672" s="6">
        <v>16</v>
      </c>
      <c r="Q11672" s="6"/>
      <c r="R11672" s="6"/>
      <c r="S11672" s="6"/>
      <c r="T11672" s="6"/>
      <c r="U11672" s="6" t="s">
        <v>12978</v>
      </c>
      <c r="V11672" s="6" t="s">
        <v>13041</v>
      </c>
      <c r="W11672" s="6" t="s">
        <v>12489</v>
      </c>
      <c r="X11672" s="6" t="s">
        <v>12299</v>
      </c>
      <c r="Y11672" s="6" t="s">
        <v>12299</v>
      </c>
      <c r="Z11672" s="6"/>
      <c r="AA11672" s="6"/>
      <c r="AB11672" s="6"/>
    </row>
    <row r="11673" spans="1:28" x14ac:dyDescent="0.3">
      <c r="A11673" s="6">
        <v>31007</v>
      </c>
      <c r="B11673" s="6" t="s">
        <v>36128</v>
      </c>
      <c r="C11673" s="6" t="s">
        <v>36129</v>
      </c>
      <c r="D11673" s="6">
        <v>6</v>
      </c>
      <c r="E11673" s="6">
        <v>20</v>
      </c>
      <c r="F11673" s="6"/>
      <c r="G11673" s="6">
        <v>10</v>
      </c>
      <c r="H11673" s="6"/>
      <c r="I11673" s="6"/>
      <c r="J11673" s="6"/>
      <c r="K11673" s="6"/>
      <c r="L11673" s="6"/>
      <c r="M11673" s="6"/>
      <c r="N11673" s="6" t="str">
        <f>VLOOKUP(A11673,web_archive!D:AB,18,FALSE)</f>
        <v>Normal / Upper / Baby</v>
      </c>
      <c r="O11673" s="6"/>
      <c r="P11673" s="6">
        <v>16</v>
      </c>
      <c r="Q11673" s="6"/>
      <c r="R11673" s="6"/>
      <c r="S11673" s="6"/>
      <c r="T11673" s="6"/>
      <c r="U11673" s="6" t="s">
        <v>14815</v>
      </c>
      <c r="V11673" s="6" t="s">
        <v>36130</v>
      </c>
      <c r="W11673" s="6" t="s">
        <v>13041</v>
      </c>
      <c r="X11673" s="6" t="s">
        <v>12489</v>
      </c>
      <c r="Y11673" s="6" t="s">
        <v>12299</v>
      </c>
      <c r="Z11673" s="6" t="s">
        <v>12299</v>
      </c>
      <c r="AA11673" s="6"/>
      <c r="AB11673" s="6"/>
    </row>
    <row r="11674" spans="1:28" x14ac:dyDescent="0.3">
      <c r="A11674" s="6">
        <v>31008</v>
      </c>
      <c r="B11674" s="6" t="s">
        <v>36131</v>
      </c>
      <c r="C11674" s="6" t="s">
        <v>36132</v>
      </c>
      <c r="D11674" s="6">
        <v>6</v>
      </c>
      <c r="E11674" s="6">
        <v>20</v>
      </c>
      <c r="F11674" s="6"/>
      <c r="G11674" s="6">
        <v>10</v>
      </c>
      <c r="H11674" s="6"/>
      <c r="I11674" s="6"/>
      <c r="J11674" s="6"/>
      <c r="K11674" s="6"/>
      <c r="L11674" s="6"/>
      <c r="M11674" s="6"/>
      <c r="N11674" s="6" t="str">
        <f>VLOOKUP(A11674,web_archive!D:AB,18,FALSE)</f>
        <v>Normal / Upper / Baby</v>
      </c>
      <c r="O11674" s="6"/>
      <c r="P11674" s="6">
        <v>64</v>
      </c>
      <c r="Q11674" s="6"/>
      <c r="R11674" s="6"/>
      <c r="S11674" s="6"/>
      <c r="T11674" s="6"/>
      <c r="U11674" s="6" t="s">
        <v>17737</v>
      </c>
      <c r="V11674" s="6" t="s">
        <v>36133</v>
      </c>
      <c r="W11674" s="6" t="s">
        <v>36134</v>
      </c>
      <c r="X11674" s="6" t="s">
        <v>36135</v>
      </c>
      <c r="Y11674" s="6" t="s">
        <v>36136</v>
      </c>
      <c r="Z11674" s="6" t="s">
        <v>12299</v>
      </c>
      <c r="AA11674" s="6" t="s">
        <v>12299</v>
      </c>
      <c r="AB11674" s="6"/>
    </row>
    <row r="11675" spans="1:28" x14ac:dyDescent="0.3">
      <c r="A11675" s="6">
        <v>31009</v>
      </c>
      <c r="B11675" s="6" t="s">
        <v>36137</v>
      </c>
      <c r="C11675" s="6" t="s">
        <v>36138</v>
      </c>
      <c r="D11675" s="6">
        <v>6</v>
      </c>
      <c r="E11675" s="6">
        <v>20</v>
      </c>
      <c r="F11675" s="6"/>
      <c r="G11675" s="6">
        <v>10</v>
      </c>
      <c r="H11675" s="6"/>
      <c r="I11675" s="6"/>
      <c r="J11675" s="6"/>
      <c r="K11675" s="6"/>
      <c r="L11675" s="6"/>
      <c r="M11675" s="6"/>
      <c r="N11675" s="6" t="str">
        <f>VLOOKUP(A11675,web_archive!D:AB,18,FALSE)</f>
        <v>Normal / Upper / Baby</v>
      </c>
      <c r="O11675" s="6"/>
      <c r="P11675" s="6">
        <v>64</v>
      </c>
      <c r="Q11675" s="6"/>
      <c r="R11675" s="6"/>
      <c r="S11675" s="6"/>
      <c r="T11675" s="6"/>
      <c r="U11675" s="6" t="s">
        <v>17737</v>
      </c>
      <c r="V11675" s="6" t="s">
        <v>36139</v>
      </c>
      <c r="W11675" s="6" t="s">
        <v>36134</v>
      </c>
      <c r="X11675" s="6" t="s">
        <v>36140</v>
      </c>
      <c r="Y11675" s="6" t="s">
        <v>36141</v>
      </c>
      <c r="Z11675" s="6" t="s">
        <v>12299</v>
      </c>
      <c r="AA11675" s="6" t="s">
        <v>12299</v>
      </c>
      <c r="AB11675" s="6"/>
    </row>
    <row r="11676" spans="1:28" x14ac:dyDescent="0.3">
      <c r="A11676" s="6">
        <v>31010</v>
      </c>
      <c r="B11676" s="6" t="s">
        <v>36142</v>
      </c>
      <c r="C11676" s="6" t="s">
        <v>36143</v>
      </c>
      <c r="D11676" s="6">
        <v>6</v>
      </c>
      <c r="E11676" s="6">
        <v>20</v>
      </c>
      <c r="F11676" s="6"/>
      <c r="G11676" s="6">
        <v>10</v>
      </c>
      <c r="H11676" s="6"/>
      <c r="I11676" s="6"/>
      <c r="J11676" s="6"/>
      <c r="K11676" s="6"/>
      <c r="L11676" s="6"/>
      <c r="M11676" s="6"/>
      <c r="N11676" s="6" t="str">
        <f>VLOOKUP(A11676,web_archive!D:AB,18,FALSE)</f>
        <v>Normal / Upper / Baby</v>
      </c>
      <c r="O11676" s="6"/>
      <c r="P11676" s="6">
        <v>64</v>
      </c>
      <c r="Q11676" s="6"/>
      <c r="R11676" s="6"/>
      <c r="S11676" s="6"/>
      <c r="T11676" s="6"/>
      <c r="U11676" s="6" t="s">
        <v>36144</v>
      </c>
      <c r="V11676" s="6" t="s">
        <v>36145</v>
      </c>
      <c r="W11676" s="6" t="s">
        <v>36146</v>
      </c>
      <c r="X11676" s="6" t="s">
        <v>36147</v>
      </c>
      <c r="Y11676" s="6" t="s">
        <v>36148</v>
      </c>
      <c r="Z11676" s="6" t="s">
        <v>12299</v>
      </c>
      <c r="AA11676" s="6" t="s">
        <v>12299</v>
      </c>
      <c r="AB11676" s="6"/>
    </row>
    <row r="11677" spans="1:28" x14ac:dyDescent="0.3">
      <c r="A11677" s="6">
        <v>31011</v>
      </c>
      <c r="B11677" s="6" t="s">
        <v>36149</v>
      </c>
      <c r="C11677" s="6" t="s">
        <v>36150</v>
      </c>
      <c r="D11677" s="6">
        <v>6</v>
      </c>
      <c r="E11677" s="6">
        <v>20</v>
      </c>
      <c r="F11677" s="6"/>
      <c r="G11677" s="6">
        <v>10</v>
      </c>
      <c r="H11677" s="6"/>
      <c r="I11677" s="6"/>
      <c r="J11677" s="6"/>
      <c r="K11677" s="6"/>
      <c r="L11677" s="6"/>
      <c r="M11677" s="6"/>
      <c r="N11677" s="6" t="str">
        <f>VLOOKUP(A11677,web_archive!D:AB,18,FALSE)</f>
        <v>Normal / Upper / Baby</v>
      </c>
      <c r="O11677" s="6"/>
      <c r="P11677" s="6">
        <v>64</v>
      </c>
      <c r="Q11677" s="6"/>
      <c r="R11677" s="6"/>
      <c r="S11677" s="6"/>
      <c r="T11677" s="6"/>
      <c r="U11677" s="6" t="s">
        <v>36144</v>
      </c>
      <c r="V11677" s="6" t="s">
        <v>36151</v>
      </c>
      <c r="W11677" s="6" t="s">
        <v>36146</v>
      </c>
      <c r="X11677" s="6" t="s">
        <v>36152</v>
      </c>
      <c r="Y11677" s="6" t="s">
        <v>36153</v>
      </c>
      <c r="Z11677" s="6" t="s">
        <v>12299</v>
      </c>
      <c r="AA11677" s="6" t="s">
        <v>12299</v>
      </c>
      <c r="AB11677" s="6"/>
    </row>
    <row r="11678" spans="1:28" x14ac:dyDescent="0.3">
      <c r="A11678" s="6">
        <v>31012</v>
      </c>
      <c r="B11678" s="6" t="s">
        <v>36154</v>
      </c>
      <c r="C11678" s="6" t="s">
        <v>36155</v>
      </c>
      <c r="D11678" s="6">
        <v>6</v>
      </c>
      <c r="E11678" s="6">
        <v>20</v>
      </c>
      <c r="F11678" s="6"/>
      <c r="G11678" s="6">
        <v>10</v>
      </c>
      <c r="H11678" s="6"/>
      <c r="I11678" s="6"/>
      <c r="J11678" s="6"/>
      <c r="K11678" s="6"/>
      <c r="L11678" s="6"/>
      <c r="M11678" s="6"/>
      <c r="N11678" s="6" t="str">
        <f>VLOOKUP(A11678,web_archive!D:AB,18,FALSE)</f>
        <v>Normal / Upper / Baby</v>
      </c>
      <c r="O11678" s="6"/>
      <c r="P11678" s="6">
        <v>2</v>
      </c>
      <c r="Q11678" s="6"/>
      <c r="R11678" s="6"/>
      <c r="S11678" s="6"/>
      <c r="T11678" s="6"/>
      <c r="U11678" s="6" t="s">
        <v>12919</v>
      </c>
      <c r="V11678" s="6" t="s">
        <v>32039</v>
      </c>
      <c r="W11678" s="6" t="s">
        <v>14450</v>
      </c>
      <c r="X11678" s="6" t="s">
        <v>32040</v>
      </c>
      <c r="Y11678" s="6" t="s">
        <v>36156</v>
      </c>
      <c r="Z11678" s="6" t="s">
        <v>36157</v>
      </c>
      <c r="AA11678" s="6" t="s">
        <v>12299</v>
      </c>
      <c r="AB11678" s="6" t="s">
        <v>12299</v>
      </c>
    </row>
    <row r="11679" spans="1:28" x14ac:dyDescent="0.3">
      <c r="A11679" s="6">
        <v>31013</v>
      </c>
      <c r="B11679" s="6" t="s">
        <v>36158</v>
      </c>
      <c r="C11679" s="6" t="s">
        <v>36159</v>
      </c>
      <c r="D11679" s="6">
        <v>6</v>
      </c>
      <c r="E11679" s="6">
        <v>20</v>
      </c>
      <c r="F11679" s="6"/>
      <c r="G11679" s="6">
        <v>10</v>
      </c>
      <c r="H11679" s="6"/>
      <c r="I11679" s="6"/>
      <c r="J11679" s="6"/>
      <c r="K11679" s="6"/>
      <c r="L11679" s="6"/>
      <c r="M11679" s="6"/>
      <c r="N11679" s="6" t="str">
        <f>VLOOKUP(A11679,web_archive!D:AB,18,FALSE)</f>
        <v>Normal / Upper / Baby</v>
      </c>
      <c r="O11679" s="6"/>
      <c r="P11679" s="6">
        <v>2</v>
      </c>
      <c r="Q11679" s="6"/>
      <c r="R11679" s="6"/>
      <c r="S11679" s="6"/>
      <c r="T11679" s="6"/>
      <c r="U11679" s="6" t="s">
        <v>12919</v>
      </c>
      <c r="V11679" s="6" t="s">
        <v>32039</v>
      </c>
      <c r="W11679" s="6" t="s">
        <v>14133</v>
      </c>
      <c r="X11679" s="6" t="s">
        <v>32040</v>
      </c>
      <c r="Y11679" s="6" t="s">
        <v>36160</v>
      </c>
      <c r="Z11679" s="6" t="s">
        <v>36161</v>
      </c>
      <c r="AA11679" s="6" t="s">
        <v>12299</v>
      </c>
      <c r="AB11679" s="6" t="s">
        <v>12299</v>
      </c>
    </row>
    <row r="11680" spans="1:28" x14ac:dyDescent="0.3">
      <c r="A11680" s="6">
        <v>31014</v>
      </c>
      <c r="B11680" s="6" t="s">
        <v>36162</v>
      </c>
      <c r="C11680" s="6" t="s">
        <v>36163</v>
      </c>
      <c r="D11680" s="6">
        <v>6</v>
      </c>
      <c r="E11680" s="6">
        <v>20</v>
      </c>
      <c r="F11680" s="6"/>
      <c r="G11680" s="6">
        <v>10</v>
      </c>
      <c r="H11680" s="6"/>
      <c r="I11680" s="6"/>
      <c r="J11680" s="6"/>
      <c r="K11680" s="6"/>
      <c r="L11680" s="6"/>
      <c r="M11680" s="6"/>
      <c r="N11680" s="6" t="str">
        <f>VLOOKUP(A11680,web_archive!D:AB,18,FALSE)</f>
        <v>Normal / Upper / Baby</v>
      </c>
      <c r="O11680" s="6"/>
      <c r="P11680" s="6">
        <v>4</v>
      </c>
      <c r="Q11680" s="6"/>
      <c r="R11680" s="6"/>
      <c r="S11680" s="6"/>
      <c r="T11680" s="6"/>
      <c r="U11680" s="6" t="s">
        <v>14525</v>
      </c>
      <c r="V11680" s="6" t="s">
        <v>18140</v>
      </c>
      <c r="W11680" s="6" t="s">
        <v>36164</v>
      </c>
      <c r="X11680" s="6" t="s">
        <v>36165</v>
      </c>
      <c r="Y11680" s="6" t="s">
        <v>16317</v>
      </c>
      <c r="Z11680" s="6" t="s">
        <v>12299</v>
      </c>
      <c r="AA11680" s="6" t="s">
        <v>12299</v>
      </c>
      <c r="AB11680" s="6"/>
    </row>
    <row r="11681" spans="1:29" x14ac:dyDescent="0.3">
      <c r="A11681" s="6">
        <v>31015</v>
      </c>
      <c r="B11681" s="6" t="s">
        <v>36166</v>
      </c>
      <c r="C11681" s="6" t="s">
        <v>36167</v>
      </c>
      <c r="D11681" s="6">
        <v>6</v>
      </c>
      <c r="E11681" s="6">
        <v>20</v>
      </c>
      <c r="F11681" s="6"/>
      <c r="G11681" s="6">
        <v>10</v>
      </c>
      <c r="H11681" s="6"/>
      <c r="I11681" s="6"/>
      <c r="J11681" s="6"/>
      <c r="K11681" s="6"/>
      <c r="L11681" s="6"/>
      <c r="M11681" s="6"/>
      <c r="N11681" s="6" t="str">
        <f>VLOOKUP(A11681,web_archive!D:AB,18,FALSE)</f>
        <v>Normal / Upper / Baby</v>
      </c>
      <c r="O11681" s="6"/>
      <c r="P11681" s="6">
        <v>4</v>
      </c>
      <c r="Q11681" s="6"/>
      <c r="R11681" s="6"/>
      <c r="S11681" s="6"/>
      <c r="T11681" s="6"/>
      <c r="U11681" s="6" t="s">
        <v>14525</v>
      </c>
      <c r="V11681" s="6" t="s">
        <v>14913</v>
      </c>
      <c r="W11681" s="6" t="s">
        <v>36168</v>
      </c>
      <c r="X11681" s="6" t="s">
        <v>36165</v>
      </c>
      <c r="Y11681" s="6" t="s">
        <v>36169</v>
      </c>
      <c r="Z11681" s="6" t="s">
        <v>12299</v>
      </c>
      <c r="AA11681" s="6" t="s">
        <v>12299</v>
      </c>
      <c r="AB11681" s="6"/>
      <c r="AC11681" s="6"/>
    </row>
    <row r="11682" spans="1:29" x14ac:dyDescent="0.3">
      <c r="A11682" s="6">
        <v>31016</v>
      </c>
      <c r="B11682" s="6" t="s">
        <v>36170</v>
      </c>
      <c r="C11682" s="6" t="s">
        <v>36171</v>
      </c>
      <c r="D11682" s="6">
        <v>6</v>
      </c>
      <c r="E11682" s="6">
        <v>20</v>
      </c>
      <c r="F11682" s="6"/>
      <c r="G11682" s="6">
        <v>10</v>
      </c>
      <c r="H11682" s="6"/>
      <c r="I11682" s="6"/>
      <c r="J11682" s="6"/>
      <c r="K11682" s="6"/>
      <c r="L11682" s="6"/>
      <c r="M11682" s="6"/>
      <c r="N11682" s="6" t="e">
        <f>VLOOKUP(A11682,web_archive!D:AB,18,FALSE)</f>
        <v>#N/A</v>
      </c>
      <c r="O11682" s="6"/>
      <c r="P11682" s="6">
        <v>16</v>
      </c>
      <c r="Q11682" s="6"/>
      <c r="R11682" s="6"/>
      <c r="S11682" s="6"/>
      <c r="T11682" s="6"/>
      <c r="U11682" s="6" t="s">
        <v>13923</v>
      </c>
      <c r="V11682" s="6" t="s">
        <v>28596</v>
      </c>
      <c r="W11682" s="6" t="s">
        <v>28772</v>
      </c>
      <c r="X11682" s="6" t="s">
        <v>13694</v>
      </c>
      <c r="Y11682" s="6" t="s">
        <v>12299</v>
      </c>
      <c r="Z11682" s="6" t="s">
        <v>12299</v>
      </c>
      <c r="AA11682" s="6"/>
      <c r="AB11682" s="6"/>
      <c r="AC11682" s="6"/>
    </row>
    <row r="11683" spans="1:29" x14ac:dyDescent="0.3">
      <c r="A11683" s="6">
        <v>31017</v>
      </c>
      <c r="B11683" s="6" t="s">
        <v>36172</v>
      </c>
      <c r="C11683" s="6" t="s">
        <v>36173</v>
      </c>
      <c r="D11683" s="6">
        <v>6</v>
      </c>
      <c r="E11683" s="6">
        <v>20</v>
      </c>
      <c r="F11683" s="6"/>
      <c r="G11683" s="6">
        <v>10</v>
      </c>
      <c r="H11683" s="6"/>
      <c r="I11683" s="6"/>
      <c r="J11683" s="6"/>
      <c r="K11683" s="6"/>
      <c r="L11683" s="6"/>
      <c r="M11683" s="6"/>
      <c r="N11683" s="6" t="str">
        <f>VLOOKUP(A11683,web_archive!D:AB,18,FALSE)</f>
        <v>Normal / Upper / Baby</v>
      </c>
      <c r="O11683" s="6"/>
      <c r="P11683" s="6">
        <v>64</v>
      </c>
      <c r="Q11683" s="6"/>
      <c r="R11683" s="6"/>
      <c r="S11683" s="6"/>
      <c r="T11683" s="6"/>
      <c r="U11683" s="6" t="s">
        <v>16715</v>
      </c>
      <c r="V11683" s="6" t="s">
        <v>12675</v>
      </c>
      <c r="W11683" s="6" t="s">
        <v>36174</v>
      </c>
      <c r="X11683" s="6" t="s">
        <v>36175</v>
      </c>
      <c r="Y11683" s="6" t="s">
        <v>36176</v>
      </c>
      <c r="Z11683" s="6" t="s">
        <v>12299</v>
      </c>
      <c r="AA11683" s="6" t="s">
        <v>12299</v>
      </c>
      <c r="AB11683" s="6"/>
      <c r="AC11683" s="6"/>
    </row>
    <row r="11684" spans="1:29" x14ac:dyDescent="0.3">
      <c r="A11684" s="6">
        <v>31018</v>
      </c>
      <c r="B11684" s="6" t="s">
        <v>36177</v>
      </c>
      <c r="C11684" s="6" t="s">
        <v>36178</v>
      </c>
      <c r="D11684" s="6">
        <v>6</v>
      </c>
      <c r="E11684" s="6">
        <v>20</v>
      </c>
      <c r="F11684" s="6"/>
      <c r="G11684" s="6">
        <v>10</v>
      </c>
      <c r="H11684" s="6"/>
      <c r="I11684" s="6"/>
      <c r="J11684" s="6"/>
      <c r="K11684" s="6"/>
      <c r="L11684" s="6"/>
      <c r="M11684" s="6"/>
      <c r="N11684" s="6" t="e">
        <f>VLOOKUP(A11684,web_archive!D:AB,18,FALSE)</f>
        <v>#N/A</v>
      </c>
      <c r="O11684" s="6"/>
      <c r="P11684" s="6">
        <v>2</v>
      </c>
      <c r="Q11684" s="6"/>
      <c r="R11684" s="6"/>
      <c r="S11684" s="6"/>
      <c r="T11684" s="6"/>
      <c r="U11684" s="6" t="s">
        <v>13923</v>
      </c>
      <c r="V11684" s="6" t="s">
        <v>36179</v>
      </c>
      <c r="W11684" s="6" t="s">
        <v>12563</v>
      </c>
      <c r="X11684" s="6">
        <v>300</v>
      </c>
      <c r="Y11684" s="6" t="s">
        <v>36180</v>
      </c>
      <c r="Z11684" s="6" t="s">
        <v>12299</v>
      </c>
      <c r="AA11684" s="6" t="s">
        <v>12299</v>
      </c>
      <c r="AB11684" s="6"/>
      <c r="AC11684" s="6"/>
    </row>
    <row r="11685" spans="1:29" x14ac:dyDescent="0.3">
      <c r="A11685" s="6">
        <v>31019</v>
      </c>
      <c r="B11685" s="6" t="s">
        <v>36181</v>
      </c>
      <c r="C11685" s="6" t="s">
        <v>36182</v>
      </c>
      <c r="D11685" s="6">
        <v>6</v>
      </c>
      <c r="E11685" s="6">
        <v>20</v>
      </c>
      <c r="F11685" s="6"/>
      <c r="G11685" s="6">
        <v>10</v>
      </c>
      <c r="H11685" s="6"/>
      <c r="I11685" s="6"/>
      <c r="J11685" s="6"/>
      <c r="K11685" s="6"/>
      <c r="L11685" s="6"/>
      <c r="M11685" s="6"/>
      <c r="N11685" s="6" t="e">
        <f>VLOOKUP(A11685,web_archive!D:AB,18,FALSE)</f>
        <v>#N/A</v>
      </c>
      <c r="O11685" s="6"/>
      <c r="P11685" s="6">
        <v>16</v>
      </c>
      <c r="Q11685" s="6"/>
      <c r="R11685" s="6"/>
      <c r="S11685" s="6"/>
      <c r="T11685" s="6"/>
      <c r="U11685" s="6" t="s">
        <v>12807</v>
      </c>
      <c r="V11685" s="6" t="s">
        <v>36183</v>
      </c>
      <c r="W11685" s="6" t="s">
        <v>12563</v>
      </c>
      <c r="X11685" s="6">
        <v>300</v>
      </c>
      <c r="Y11685" s="6" t="s">
        <v>36180</v>
      </c>
      <c r="Z11685" s="6" t="s">
        <v>12299</v>
      </c>
      <c r="AA11685" s="6" t="s">
        <v>12299</v>
      </c>
      <c r="AB11685" s="6"/>
      <c r="AC11685" s="6"/>
    </row>
    <row r="11686" spans="1:29" x14ac:dyDescent="0.3">
      <c r="A11686" s="6">
        <v>31020</v>
      </c>
      <c r="B11686" s="6" t="s">
        <v>36184</v>
      </c>
      <c r="C11686" s="6" t="s">
        <v>36185</v>
      </c>
      <c r="D11686" s="6">
        <v>6</v>
      </c>
      <c r="E11686" s="6">
        <v>20</v>
      </c>
      <c r="F11686" s="6"/>
      <c r="G11686" s="6">
        <v>10</v>
      </c>
      <c r="H11686" s="6"/>
      <c r="I11686" s="6"/>
      <c r="J11686" s="6"/>
      <c r="K11686" s="6"/>
      <c r="L11686" s="6"/>
      <c r="M11686" s="6"/>
      <c r="N11686" s="6" t="e">
        <f>VLOOKUP(A11686,web_archive!D:AB,18,FALSE)</f>
        <v>#N/A</v>
      </c>
      <c r="O11686" s="6"/>
      <c r="P11686" s="6">
        <v>16</v>
      </c>
      <c r="Q11686" s="6"/>
      <c r="R11686" s="6"/>
      <c r="S11686" s="6"/>
      <c r="T11686" s="6"/>
      <c r="U11686" s="6" t="s">
        <v>12807</v>
      </c>
      <c r="V11686" s="6" t="s">
        <v>36183</v>
      </c>
      <c r="W11686" s="6" t="s">
        <v>12563</v>
      </c>
      <c r="X11686" s="6">
        <v>300</v>
      </c>
      <c r="Y11686" s="6" t="s">
        <v>36186</v>
      </c>
      <c r="Z11686" s="6" t="s">
        <v>12299</v>
      </c>
      <c r="AA11686" s="6" t="s">
        <v>12299</v>
      </c>
      <c r="AB11686" s="6"/>
      <c r="AC11686" s="6"/>
    </row>
    <row r="11687" spans="1:29" x14ac:dyDescent="0.3">
      <c r="A11687" s="6">
        <v>31021</v>
      </c>
      <c r="B11687" s="6" t="s">
        <v>36187</v>
      </c>
      <c r="C11687" s="6" t="s">
        <v>36188</v>
      </c>
      <c r="D11687" s="6">
        <v>6</v>
      </c>
      <c r="E11687" s="6">
        <v>20</v>
      </c>
      <c r="F11687" s="6"/>
      <c r="G11687" s="6">
        <v>10</v>
      </c>
      <c r="H11687" s="6"/>
      <c r="I11687" s="6"/>
      <c r="J11687" s="6"/>
      <c r="K11687" s="6"/>
      <c r="L11687" s="6"/>
      <c r="M11687" s="6"/>
      <c r="N11687" s="6" t="e">
        <f>VLOOKUP(A11687,web_archive!D:AB,18,FALSE)</f>
        <v>#N/A</v>
      </c>
      <c r="O11687" s="6"/>
      <c r="P11687" s="6">
        <v>2</v>
      </c>
      <c r="Q11687" s="6"/>
      <c r="R11687" s="6"/>
      <c r="S11687" s="6"/>
      <c r="T11687" s="6"/>
      <c r="U11687" s="6" t="s">
        <v>13056</v>
      </c>
      <c r="V11687" s="6" t="s">
        <v>16451</v>
      </c>
      <c r="W11687" s="6" t="s">
        <v>12675</v>
      </c>
      <c r="X11687" s="6" t="s">
        <v>17628</v>
      </c>
      <c r="Y11687" s="6" t="s">
        <v>12299</v>
      </c>
      <c r="Z11687" s="6" t="s">
        <v>12299</v>
      </c>
      <c r="AA11687" s="6"/>
      <c r="AB11687" s="6"/>
      <c r="AC11687" s="6"/>
    </row>
    <row r="11688" spans="1:29" x14ac:dyDescent="0.3">
      <c r="A11688" s="6">
        <v>31022</v>
      </c>
      <c r="B11688" s="6" t="s">
        <v>36189</v>
      </c>
      <c r="C11688" s="6" t="s">
        <v>36190</v>
      </c>
      <c r="D11688" s="6">
        <v>6</v>
      </c>
      <c r="E11688" s="6">
        <v>20</v>
      </c>
      <c r="F11688" s="6"/>
      <c r="G11688" s="6">
        <v>10</v>
      </c>
      <c r="H11688" s="6"/>
      <c r="I11688" s="6"/>
      <c r="J11688" s="6"/>
      <c r="K11688" s="6"/>
      <c r="L11688" s="6"/>
      <c r="M11688" s="6"/>
      <c r="N11688" s="6" t="e">
        <f>VLOOKUP(A11688,web_archive!D:AB,18,FALSE)</f>
        <v>#N/A</v>
      </c>
      <c r="O11688" s="6"/>
      <c r="P11688" s="6">
        <v>64</v>
      </c>
      <c r="Q11688" s="6"/>
      <c r="R11688" s="6"/>
      <c r="S11688" s="6"/>
      <c r="T11688" s="6"/>
      <c r="U11688" s="6" t="s">
        <v>36191</v>
      </c>
      <c r="V11688" s="6" t="s">
        <v>36192</v>
      </c>
      <c r="W11688" s="6" t="s">
        <v>12563</v>
      </c>
      <c r="X11688" s="6" t="s">
        <v>36193</v>
      </c>
      <c r="Y11688" s="6" t="s">
        <v>12299</v>
      </c>
      <c r="Z11688" s="6" t="s">
        <v>12299</v>
      </c>
      <c r="AA11688" s="6"/>
      <c r="AB11688" s="6"/>
      <c r="AC11688" s="6"/>
    </row>
    <row r="11689" spans="1:29" x14ac:dyDescent="0.3">
      <c r="A11689" s="6">
        <v>31023</v>
      </c>
      <c r="B11689" s="6" t="s">
        <v>36194</v>
      </c>
      <c r="C11689" s="6" t="s">
        <v>36195</v>
      </c>
      <c r="D11689" s="6">
        <v>6</v>
      </c>
      <c r="E11689" s="6">
        <v>20</v>
      </c>
      <c r="F11689" s="6"/>
      <c r="G11689" s="6">
        <v>10</v>
      </c>
      <c r="H11689" s="6"/>
      <c r="I11689" s="6"/>
      <c r="J11689" s="6"/>
      <c r="K11689" s="6"/>
      <c r="L11689" s="6"/>
      <c r="M11689" s="6"/>
      <c r="N11689" s="6" t="e">
        <f>VLOOKUP(A11689,web_archive!D:AB,18,FALSE)</f>
        <v>#N/A</v>
      </c>
      <c r="O11689" s="6"/>
      <c r="P11689" s="6">
        <v>2</v>
      </c>
      <c r="Q11689" s="6"/>
      <c r="R11689" s="6"/>
      <c r="S11689" s="6"/>
      <c r="T11689" s="6"/>
      <c r="U11689" s="6" t="s">
        <v>13512</v>
      </c>
      <c r="V11689" s="6" t="s">
        <v>32034</v>
      </c>
      <c r="W11689" s="6" t="s">
        <v>12886</v>
      </c>
      <c r="X11689" s="6">
        <v>5</v>
      </c>
      <c r="Y11689" s="6" t="s">
        <v>36196</v>
      </c>
      <c r="Z11689" s="6" t="s">
        <v>13686</v>
      </c>
      <c r="AA11689" s="6" t="s">
        <v>12298</v>
      </c>
      <c r="AB11689" s="6" t="s">
        <v>12299</v>
      </c>
      <c r="AC11689" s="6" t="s">
        <v>12299</v>
      </c>
    </row>
    <row r="11690" spans="1:29" x14ac:dyDescent="0.3">
      <c r="A11690" s="6" t="s">
        <v>12401</v>
      </c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 t="e">
        <f>VLOOKUP(A11690,web_archive!D:AB,18,FALSE)</f>
        <v>#N/A</v>
      </c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</row>
    <row r="11691" spans="1:29" x14ac:dyDescent="0.3">
      <c r="A11691" s="6" t="s">
        <v>36197</v>
      </c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 t="e">
        <f>VLOOKUP(A11691,web_archive!D:AB,18,FALSE)</f>
        <v>#N/A</v>
      </c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</row>
    <row r="11692" spans="1:29" x14ac:dyDescent="0.3">
      <c r="A11692" s="6" t="s">
        <v>12401</v>
      </c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 t="e">
        <f>VLOOKUP(A11692,web_archive!D:AB,18,FALSE)</f>
        <v>#N/A</v>
      </c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</row>
    <row r="11693" spans="1:29" x14ac:dyDescent="0.3">
      <c r="A11693" s="6">
        <v>31027</v>
      </c>
      <c r="B11693" s="6" t="s">
        <v>36198</v>
      </c>
      <c r="C11693" s="6" t="s">
        <v>36199</v>
      </c>
      <c r="D11693" s="6">
        <v>4</v>
      </c>
      <c r="E11693" s="6">
        <v>0</v>
      </c>
      <c r="F11693" s="6"/>
      <c r="G11693" s="6">
        <v>0</v>
      </c>
      <c r="H11693" s="6"/>
      <c r="I11693" s="6"/>
      <c r="J11693" s="6"/>
      <c r="K11693" s="6">
        <v>0</v>
      </c>
      <c r="L11693" s="6" t="s">
        <v>12295</v>
      </c>
      <c r="M11693" s="6">
        <v>63</v>
      </c>
      <c r="N11693" s="6" t="e">
        <f>VLOOKUP(A11693,web_archive!D:AB,18,FALSE)</f>
        <v>#N/A</v>
      </c>
      <c r="O11693" s="6">
        <v>2</v>
      </c>
      <c r="P11693" s="6">
        <v>1024</v>
      </c>
      <c r="Q11693" s="6"/>
      <c r="R11693" s="6">
        <v>1</v>
      </c>
      <c r="S11693" s="6">
        <v>0</v>
      </c>
      <c r="T11693" s="6">
        <v>1480</v>
      </c>
      <c r="U11693" s="6" t="s">
        <v>12299</v>
      </c>
      <c r="V11693" s="6" t="s">
        <v>12299</v>
      </c>
      <c r="W11693" s="6" t="s">
        <v>12299</v>
      </c>
      <c r="X11693" s="6"/>
      <c r="Y11693" s="6"/>
      <c r="Z11693" s="6"/>
      <c r="AA11693" s="6"/>
      <c r="AB11693" s="6"/>
      <c r="AC11693" s="6"/>
    </row>
    <row r="11694" spans="1:29" x14ac:dyDescent="0.3">
      <c r="A11694" s="6">
        <v>31028</v>
      </c>
      <c r="B11694" s="6" t="s">
        <v>36200</v>
      </c>
      <c r="C11694" s="6" t="s">
        <v>36201</v>
      </c>
      <c r="D11694" s="6">
        <v>4</v>
      </c>
      <c r="E11694" s="6">
        <v>0</v>
      </c>
      <c r="F11694" s="6"/>
      <c r="G11694" s="6">
        <v>0</v>
      </c>
      <c r="H11694" s="6"/>
      <c r="I11694" s="6"/>
      <c r="J11694" s="6"/>
      <c r="K11694" s="6">
        <v>0</v>
      </c>
      <c r="L11694" s="6" t="s">
        <v>12295</v>
      </c>
      <c r="M11694" s="6">
        <v>63</v>
      </c>
      <c r="N11694" s="6" t="e">
        <f>VLOOKUP(A11694,web_archive!D:AB,18,FALSE)</f>
        <v>#N/A</v>
      </c>
      <c r="O11694" s="6">
        <v>2</v>
      </c>
      <c r="P11694" s="6">
        <v>1024</v>
      </c>
      <c r="Q11694" s="6"/>
      <c r="R11694" s="6">
        <v>1</v>
      </c>
      <c r="S11694" s="6">
        <v>0</v>
      </c>
      <c r="T11694" s="6">
        <v>1481</v>
      </c>
      <c r="U11694" s="6" t="s">
        <v>12299</v>
      </c>
      <c r="V11694" s="6" t="s">
        <v>12299</v>
      </c>
      <c r="W11694" s="6" t="s">
        <v>12299</v>
      </c>
      <c r="X11694" s="6"/>
      <c r="Y11694" s="6"/>
      <c r="Z11694" s="6"/>
      <c r="AA11694" s="6"/>
      <c r="AB11694" s="6"/>
      <c r="AC11694" s="6"/>
    </row>
    <row r="11695" spans="1:29" x14ac:dyDescent="0.3">
      <c r="A11695" s="6">
        <v>31029</v>
      </c>
      <c r="B11695" s="6" t="s">
        <v>36202</v>
      </c>
      <c r="C11695" s="6" t="s">
        <v>36203</v>
      </c>
      <c r="D11695" s="6">
        <v>4</v>
      </c>
      <c r="E11695" s="6">
        <v>0</v>
      </c>
      <c r="F11695" s="6"/>
      <c r="G11695" s="6">
        <v>0</v>
      </c>
      <c r="H11695" s="6"/>
      <c r="I11695" s="6"/>
      <c r="J11695" s="6"/>
      <c r="K11695" s="6">
        <v>0</v>
      </c>
      <c r="L11695" s="6" t="s">
        <v>12295</v>
      </c>
      <c r="M11695" s="6">
        <v>63</v>
      </c>
      <c r="N11695" s="6" t="e">
        <f>VLOOKUP(A11695,web_archive!D:AB,18,FALSE)</f>
        <v>#N/A</v>
      </c>
      <c r="O11695" s="6">
        <v>2</v>
      </c>
      <c r="P11695" s="6">
        <v>4096</v>
      </c>
      <c r="Q11695" s="6"/>
      <c r="R11695" s="6">
        <v>1</v>
      </c>
      <c r="S11695" s="6">
        <v>0</v>
      </c>
      <c r="T11695" s="6">
        <v>1482</v>
      </c>
      <c r="U11695" s="6" t="s">
        <v>12299</v>
      </c>
      <c r="V11695" s="6" t="s">
        <v>12299</v>
      </c>
      <c r="W11695" s="6" t="s">
        <v>12299</v>
      </c>
      <c r="X11695" s="6"/>
      <c r="Y11695" s="6"/>
      <c r="Z11695" s="6"/>
      <c r="AA11695" s="6"/>
      <c r="AB11695" s="6"/>
      <c r="AC11695" s="6"/>
    </row>
    <row r="11696" spans="1:29" x14ac:dyDescent="0.3">
      <c r="A11696" s="6">
        <v>31030</v>
      </c>
      <c r="B11696" s="6" t="s">
        <v>36204</v>
      </c>
      <c r="C11696" s="6" t="s">
        <v>36205</v>
      </c>
      <c r="D11696" s="6">
        <v>4</v>
      </c>
      <c r="E11696" s="6">
        <v>0</v>
      </c>
      <c r="F11696" s="6"/>
      <c r="G11696" s="6">
        <v>0</v>
      </c>
      <c r="H11696" s="6"/>
      <c r="I11696" s="6"/>
      <c r="J11696" s="6"/>
      <c r="K11696" s="6">
        <v>0</v>
      </c>
      <c r="L11696" s="6" t="s">
        <v>12295</v>
      </c>
      <c r="M11696" s="6">
        <v>63</v>
      </c>
      <c r="N11696" s="6" t="e">
        <f>VLOOKUP(A11696,web_archive!D:AB,18,FALSE)</f>
        <v>#N/A</v>
      </c>
      <c r="O11696" s="6">
        <v>2</v>
      </c>
      <c r="P11696" s="6">
        <v>7168</v>
      </c>
      <c r="Q11696" s="6"/>
      <c r="R11696" s="6">
        <v>1</v>
      </c>
      <c r="S11696" s="6">
        <v>0</v>
      </c>
      <c r="T11696" s="6">
        <v>483</v>
      </c>
      <c r="U11696" s="6" t="s">
        <v>12299</v>
      </c>
      <c r="V11696" s="6" t="s">
        <v>12299</v>
      </c>
      <c r="W11696" s="6" t="s">
        <v>12299</v>
      </c>
      <c r="X11696" s="6"/>
      <c r="Y11696" s="6"/>
      <c r="Z11696" s="6"/>
      <c r="AA11696" s="6"/>
      <c r="AB11696" s="6"/>
      <c r="AC11696" s="6"/>
    </row>
    <row r="11697" spans="1:23" x14ac:dyDescent="0.3">
      <c r="A11697" s="6">
        <v>31031</v>
      </c>
      <c r="B11697" s="6" t="s">
        <v>36206</v>
      </c>
      <c r="C11697" s="6" t="s">
        <v>36207</v>
      </c>
      <c r="D11697" s="6">
        <v>4</v>
      </c>
      <c r="E11697" s="6">
        <v>0</v>
      </c>
      <c r="F11697" s="6"/>
      <c r="G11697" s="6">
        <v>0</v>
      </c>
      <c r="H11697" s="6"/>
      <c r="I11697" s="6"/>
      <c r="J11697" s="6"/>
      <c r="K11697" s="6">
        <v>0</v>
      </c>
      <c r="L11697" s="6" t="s">
        <v>12295</v>
      </c>
      <c r="M11697" s="6">
        <v>63</v>
      </c>
      <c r="N11697" s="6" t="e">
        <f>VLOOKUP(A11697,web_archive!D:AB,18,FALSE)</f>
        <v>#N/A</v>
      </c>
      <c r="O11697" s="6">
        <v>2</v>
      </c>
      <c r="P11697" s="6">
        <v>1024</v>
      </c>
      <c r="Q11697" s="6"/>
      <c r="R11697" s="6">
        <v>1</v>
      </c>
      <c r="S11697" s="6">
        <v>0</v>
      </c>
      <c r="T11697" s="6">
        <v>1483</v>
      </c>
      <c r="U11697" s="6" t="s">
        <v>12299</v>
      </c>
      <c r="V11697" s="6" t="s">
        <v>12299</v>
      </c>
      <c r="W11697" s="6" t="s">
        <v>12299</v>
      </c>
    </row>
    <row r="11698" spans="1:23" x14ac:dyDescent="0.3">
      <c r="A11698" s="6">
        <v>31032</v>
      </c>
      <c r="B11698" s="6" t="s">
        <v>36208</v>
      </c>
      <c r="C11698" s="6" t="s">
        <v>36209</v>
      </c>
      <c r="D11698" s="6">
        <v>4</v>
      </c>
      <c r="E11698" s="6">
        <v>0</v>
      </c>
      <c r="F11698" s="6"/>
      <c r="G11698" s="6">
        <v>0</v>
      </c>
      <c r="H11698" s="6"/>
      <c r="I11698" s="6"/>
      <c r="J11698" s="6"/>
      <c r="K11698" s="6">
        <v>0</v>
      </c>
      <c r="L11698" s="6" t="s">
        <v>12295</v>
      </c>
      <c r="M11698" s="6">
        <v>63</v>
      </c>
      <c r="N11698" s="6" t="e">
        <f>VLOOKUP(A11698,web_archive!D:AB,18,FALSE)</f>
        <v>#N/A</v>
      </c>
      <c r="O11698" s="6">
        <v>2</v>
      </c>
      <c r="P11698" s="6">
        <v>1024</v>
      </c>
      <c r="Q11698" s="6"/>
      <c r="R11698" s="6">
        <v>1</v>
      </c>
      <c r="S11698" s="6">
        <v>0</v>
      </c>
      <c r="T11698" s="6">
        <v>1484</v>
      </c>
      <c r="U11698" s="6" t="s">
        <v>12299</v>
      </c>
      <c r="V11698" s="6" t="s">
        <v>12299</v>
      </c>
      <c r="W11698" s="6" t="s">
        <v>12299</v>
      </c>
    </row>
    <row r="11699" spans="1:23" x14ac:dyDescent="0.3">
      <c r="A11699" s="6">
        <v>31033</v>
      </c>
      <c r="B11699" s="6" t="s">
        <v>36210</v>
      </c>
      <c r="C11699" s="6" t="s">
        <v>36211</v>
      </c>
      <c r="D11699" s="6">
        <v>4</v>
      </c>
      <c r="E11699" s="6">
        <v>0</v>
      </c>
      <c r="F11699" s="6"/>
      <c r="G11699" s="6">
        <v>0</v>
      </c>
      <c r="H11699" s="6"/>
      <c r="I11699" s="6"/>
      <c r="J11699" s="6"/>
      <c r="K11699" s="6">
        <v>0</v>
      </c>
      <c r="L11699" s="6" t="s">
        <v>12295</v>
      </c>
      <c r="M11699" s="6">
        <v>63</v>
      </c>
      <c r="N11699" s="6" t="e">
        <f>VLOOKUP(A11699,web_archive!D:AB,18,FALSE)</f>
        <v>#N/A</v>
      </c>
      <c r="O11699" s="6">
        <v>2</v>
      </c>
      <c r="P11699" s="6">
        <v>7168</v>
      </c>
      <c r="Q11699" s="6"/>
      <c r="R11699" s="6">
        <v>1</v>
      </c>
      <c r="S11699" s="6">
        <v>0</v>
      </c>
      <c r="T11699" s="6">
        <v>1485</v>
      </c>
      <c r="U11699" s="6" t="s">
        <v>12299</v>
      </c>
      <c r="V11699" s="6" t="s">
        <v>12299</v>
      </c>
      <c r="W11699" s="6" t="s">
        <v>12299</v>
      </c>
    </row>
    <row r="11700" spans="1:23" x14ac:dyDescent="0.3">
      <c r="A11700" s="6">
        <v>31034</v>
      </c>
      <c r="B11700" s="6" t="s">
        <v>36212</v>
      </c>
      <c r="C11700" s="6" t="s">
        <v>36213</v>
      </c>
      <c r="D11700" s="6">
        <v>4</v>
      </c>
      <c r="E11700" s="6">
        <v>0</v>
      </c>
      <c r="F11700" s="6"/>
      <c r="G11700" s="6">
        <v>0</v>
      </c>
      <c r="H11700" s="6"/>
      <c r="I11700" s="6"/>
      <c r="J11700" s="6"/>
      <c r="K11700" s="6">
        <v>0</v>
      </c>
      <c r="L11700" s="6" t="s">
        <v>12295</v>
      </c>
      <c r="M11700" s="6">
        <v>63</v>
      </c>
      <c r="N11700" s="6" t="e">
        <f>VLOOKUP(A11700,web_archive!D:AB,18,FALSE)</f>
        <v>#N/A</v>
      </c>
      <c r="O11700" s="6">
        <v>2</v>
      </c>
      <c r="P11700" s="6">
        <v>1024</v>
      </c>
      <c r="Q11700" s="6"/>
      <c r="R11700" s="6">
        <v>1</v>
      </c>
      <c r="S11700" s="6">
        <v>0</v>
      </c>
      <c r="T11700" s="6">
        <v>592</v>
      </c>
      <c r="U11700" s="6" t="s">
        <v>12299</v>
      </c>
      <c r="V11700" s="6" t="s">
        <v>12299</v>
      </c>
      <c r="W11700" s="6" t="s">
        <v>12299</v>
      </c>
    </row>
    <row r="11701" spans="1:23" x14ac:dyDescent="0.3">
      <c r="A11701" s="6">
        <v>31035</v>
      </c>
      <c r="B11701" s="6" t="s">
        <v>36214</v>
      </c>
      <c r="C11701" s="6" t="s">
        <v>36215</v>
      </c>
      <c r="D11701" s="6">
        <v>4</v>
      </c>
      <c r="E11701" s="6">
        <v>0</v>
      </c>
      <c r="F11701" s="6"/>
      <c r="G11701" s="6">
        <v>0</v>
      </c>
      <c r="H11701" s="6"/>
      <c r="I11701" s="6"/>
      <c r="J11701" s="6"/>
      <c r="K11701" s="6">
        <v>0</v>
      </c>
      <c r="L11701" s="6" t="s">
        <v>12295</v>
      </c>
      <c r="M11701" s="6">
        <v>63</v>
      </c>
      <c r="N11701" s="6" t="e">
        <f>VLOOKUP(A11701,web_archive!D:AB,18,FALSE)</f>
        <v>#N/A</v>
      </c>
      <c r="O11701" s="6">
        <v>2</v>
      </c>
      <c r="P11701" s="6">
        <v>1024</v>
      </c>
      <c r="Q11701" s="6"/>
      <c r="R11701" s="6">
        <v>1</v>
      </c>
      <c r="S11701" s="6">
        <v>0</v>
      </c>
      <c r="T11701" s="6">
        <v>107</v>
      </c>
      <c r="U11701" s="6" t="s">
        <v>12299</v>
      </c>
      <c r="V11701" s="6" t="s">
        <v>12299</v>
      </c>
      <c r="W11701" s="6" t="s">
        <v>12299</v>
      </c>
    </row>
    <row r="11702" spans="1:23" x14ac:dyDescent="0.3">
      <c r="A11702" s="6">
        <v>31036</v>
      </c>
      <c r="B11702" s="6" t="s">
        <v>36216</v>
      </c>
      <c r="C11702" s="6" t="s">
        <v>36217</v>
      </c>
      <c r="D11702" s="6">
        <v>4</v>
      </c>
      <c r="E11702" s="6">
        <v>0</v>
      </c>
      <c r="F11702" s="6"/>
      <c r="G11702" s="6">
        <v>0</v>
      </c>
      <c r="H11702" s="6"/>
      <c r="I11702" s="6"/>
      <c r="J11702" s="6"/>
      <c r="K11702" s="6">
        <v>0</v>
      </c>
      <c r="L11702" s="6" t="s">
        <v>12295</v>
      </c>
      <c r="M11702" s="6">
        <v>63</v>
      </c>
      <c r="N11702" s="6" t="e">
        <f>VLOOKUP(A11702,web_archive!D:AB,18,FALSE)</f>
        <v>#N/A</v>
      </c>
      <c r="O11702" s="6">
        <v>2</v>
      </c>
      <c r="P11702" s="6">
        <v>1024</v>
      </c>
      <c r="Q11702" s="6"/>
      <c r="R11702" s="6">
        <v>1</v>
      </c>
      <c r="S11702" s="6">
        <v>0</v>
      </c>
      <c r="T11702" s="6">
        <v>227</v>
      </c>
      <c r="U11702" s="6" t="s">
        <v>12299</v>
      </c>
      <c r="V11702" s="6" t="s">
        <v>12299</v>
      </c>
      <c r="W11702" s="6" t="s">
        <v>12299</v>
      </c>
    </row>
    <row r="11703" spans="1:23" x14ac:dyDescent="0.3">
      <c r="A11703" s="6">
        <v>31037</v>
      </c>
      <c r="B11703" s="6" t="s">
        <v>36218</v>
      </c>
      <c r="C11703" s="6" t="s">
        <v>36219</v>
      </c>
      <c r="D11703" s="6">
        <v>4</v>
      </c>
      <c r="E11703" s="6">
        <v>0</v>
      </c>
      <c r="F11703" s="6"/>
      <c r="G11703" s="6">
        <v>0</v>
      </c>
      <c r="H11703" s="6"/>
      <c r="I11703" s="6"/>
      <c r="J11703" s="6"/>
      <c r="K11703" s="6">
        <v>0</v>
      </c>
      <c r="L11703" s="6" t="s">
        <v>12295</v>
      </c>
      <c r="M11703" s="6">
        <v>63</v>
      </c>
      <c r="N11703" s="6" t="e">
        <f>VLOOKUP(A11703,web_archive!D:AB,18,FALSE)</f>
        <v>#N/A</v>
      </c>
      <c r="O11703" s="6">
        <v>2</v>
      </c>
      <c r="P11703" s="6">
        <v>1024</v>
      </c>
      <c r="Q11703" s="6"/>
      <c r="R11703" s="6">
        <v>1</v>
      </c>
      <c r="S11703" s="6">
        <v>0</v>
      </c>
      <c r="T11703" s="6">
        <v>226</v>
      </c>
      <c r="U11703" s="6" t="s">
        <v>12299</v>
      </c>
      <c r="V11703" s="6" t="s">
        <v>12299</v>
      </c>
      <c r="W11703" s="6" t="s">
        <v>12299</v>
      </c>
    </row>
    <row r="11704" spans="1:23" x14ac:dyDescent="0.3">
      <c r="A11704" s="6">
        <v>31038</v>
      </c>
      <c r="B11704" s="6" t="s">
        <v>36220</v>
      </c>
      <c r="C11704" s="6" t="s">
        <v>36221</v>
      </c>
      <c r="D11704" s="6">
        <v>4</v>
      </c>
      <c r="E11704" s="6">
        <v>0</v>
      </c>
      <c r="F11704" s="6"/>
      <c r="G11704" s="6">
        <v>0</v>
      </c>
      <c r="H11704" s="6"/>
      <c r="I11704" s="6"/>
      <c r="J11704" s="6"/>
      <c r="K11704" s="6">
        <v>0</v>
      </c>
      <c r="L11704" s="6" t="s">
        <v>12295</v>
      </c>
      <c r="M11704" s="6">
        <v>63</v>
      </c>
      <c r="N11704" s="6" t="e">
        <f>VLOOKUP(A11704,web_archive!D:AB,18,FALSE)</f>
        <v>#N/A</v>
      </c>
      <c r="O11704" s="6">
        <v>2</v>
      </c>
      <c r="P11704" s="6">
        <v>1024</v>
      </c>
      <c r="Q11704" s="6"/>
      <c r="R11704" s="6">
        <v>1</v>
      </c>
      <c r="S11704" s="6">
        <v>0</v>
      </c>
      <c r="T11704" s="6">
        <v>1174</v>
      </c>
      <c r="U11704" s="6" t="s">
        <v>12299</v>
      </c>
      <c r="V11704" s="6" t="s">
        <v>12299</v>
      </c>
      <c r="W11704" s="6" t="s">
        <v>12299</v>
      </c>
    </row>
    <row r="11705" spans="1:23" x14ac:dyDescent="0.3">
      <c r="A11705" s="6">
        <v>31039</v>
      </c>
      <c r="B11705" s="6" t="s">
        <v>36222</v>
      </c>
      <c r="C11705" s="6" t="s">
        <v>36223</v>
      </c>
      <c r="D11705" s="6">
        <v>4</v>
      </c>
      <c r="E11705" s="6">
        <v>0</v>
      </c>
      <c r="F11705" s="6"/>
      <c r="G11705" s="6">
        <v>0</v>
      </c>
      <c r="H11705" s="6"/>
      <c r="I11705" s="6"/>
      <c r="J11705" s="6"/>
      <c r="K11705" s="6">
        <v>0</v>
      </c>
      <c r="L11705" s="6" t="s">
        <v>12295</v>
      </c>
      <c r="M11705" s="6">
        <v>63</v>
      </c>
      <c r="N11705" s="6" t="e">
        <f>VLOOKUP(A11705,web_archive!D:AB,18,FALSE)</f>
        <v>#N/A</v>
      </c>
      <c r="O11705" s="6">
        <v>2</v>
      </c>
      <c r="P11705" s="6">
        <v>1024</v>
      </c>
      <c r="Q11705" s="6"/>
      <c r="R11705" s="6">
        <v>1</v>
      </c>
      <c r="S11705" s="6">
        <v>0</v>
      </c>
      <c r="T11705" s="6">
        <v>1491</v>
      </c>
      <c r="U11705" s="6" t="s">
        <v>12299</v>
      </c>
      <c r="V11705" s="6" t="s">
        <v>12299</v>
      </c>
      <c r="W11705" s="6" t="s">
        <v>12299</v>
      </c>
    </row>
    <row r="11706" spans="1:23" x14ac:dyDescent="0.3">
      <c r="A11706" s="6">
        <v>31040</v>
      </c>
      <c r="B11706" s="6" t="s">
        <v>36224</v>
      </c>
      <c r="C11706" s="6" t="s">
        <v>36225</v>
      </c>
      <c r="D11706" s="6">
        <v>4</v>
      </c>
      <c r="E11706" s="6">
        <v>0</v>
      </c>
      <c r="F11706" s="6"/>
      <c r="G11706" s="6">
        <v>0</v>
      </c>
      <c r="H11706" s="6"/>
      <c r="I11706" s="6"/>
      <c r="J11706" s="6"/>
      <c r="K11706" s="6">
        <v>0</v>
      </c>
      <c r="L11706" s="6" t="s">
        <v>12295</v>
      </c>
      <c r="M11706" s="6">
        <v>63</v>
      </c>
      <c r="N11706" s="6" t="e">
        <f>VLOOKUP(A11706,web_archive!D:AB,18,FALSE)</f>
        <v>#N/A</v>
      </c>
      <c r="O11706" s="6">
        <v>2</v>
      </c>
      <c r="P11706" s="6">
        <v>1024</v>
      </c>
      <c r="Q11706" s="6"/>
      <c r="R11706" s="6">
        <v>1</v>
      </c>
      <c r="S11706" s="6">
        <v>0</v>
      </c>
      <c r="T11706" s="6">
        <v>1279</v>
      </c>
      <c r="U11706" s="6" t="s">
        <v>12299</v>
      </c>
      <c r="V11706" s="6" t="s">
        <v>12299</v>
      </c>
      <c r="W11706" s="6" t="s">
        <v>12299</v>
      </c>
    </row>
    <row r="11707" spans="1:23" x14ac:dyDescent="0.3">
      <c r="A11707" s="6">
        <v>31041</v>
      </c>
      <c r="B11707" s="6" t="s">
        <v>36226</v>
      </c>
      <c r="C11707" s="6" t="s">
        <v>36227</v>
      </c>
      <c r="D11707" s="6">
        <v>4</v>
      </c>
      <c r="E11707" s="6">
        <v>0</v>
      </c>
      <c r="F11707" s="6"/>
      <c r="G11707" s="6">
        <v>0</v>
      </c>
      <c r="H11707" s="6"/>
      <c r="I11707" s="6"/>
      <c r="J11707" s="6"/>
      <c r="K11707" s="6">
        <v>0</v>
      </c>
      <c r="L11707" s="6" t="s">
        <v>12295</v>
      </c>
      <c r="M11707" s="6">
        <v>63</v>
      </c>
      <c r="N11707" s="6" t="e">
        <f>VLOOKUP(A11707,web_archive!D:AB,18,FALSE)</f>
        <v>#N/A</v>
      </c>
      <c r="O11707" s="6">
        <v>2</v>
      </c>
      <c r="P11707" s="6">
        <v>1024</v>
      </c>
      <c r="Q11707" s="6"/>
      <c r="R11707" s="6">
        <v>1</v>
      </c>
      <c r="S11707" s="6">
        <v>0</v>
      </c>
      <c r="T11707" s="6">
        <v>816</v>
      </c>
      <c r="U11707" s="6" t="s">
        <v>12299</v>
      </c>
      <c r="V11707" s="6" t="s">
        <v>12299</v>
      </c>
      <c r="W11707" s="6" t="s">
        <v>12299</v>
      </c>
    </row>
    <row r="11708" spans="1:23" x14ac:dyDescent="0.3">
      <c r="A11708" s="6">
        <v>31042</v>
      </c>
      <c r="B11708" s="6" t="s">
        <v>36228</v>
      </c>
      <c r="C11708" s="6" t="s">
        <v>36229</v>
      </c>
      <c r="D11708" s="6">
        <v>4</v>
      </c>
      <c r="E11708" s="6">
        <v>0</v>
      </c>
      <c r="F11708" s="6"/>
      <c r="G11708" s="6">
        <v>0</v>
      </c>
      <c r="H11708" s="6"/>
      <c r="I11708" s="6"/>
      <c r="J11708" s="6"/>
      <c r="K11708" s="6">
        <v>0</v>
      </c>
      <c r="L11708" s="6" t="s">
        <v>12295</v>
      </c>
      <c r="M11708" s="6">
        <v>63</v>
      </c>
      <c r="N11708" s="6" t="e">
        <f>VLOOKUP(A11708,web_archive!D:AB,18,FALSE)</f>
        <v>#N/A</v>
      </c>
      <c r="O11708" s="6">
        <v>2</v>
      </c>
      <c r="P11708" s="6">
        <v>1024</v>
      </c>
      <c r="Q11708" s="6"/>
      <c r="R11708" s="6">
        <v>1</v>
      </c>
      <c r="S11708" s="6">
        <v>0</v>
      </c>
      <c r="T11708" s="6">
        <v>1220</v>
      </c>
      <c r="U11708" s="6" t="s">
        <v>12299</v>
      </c>
      <c r="V11708" s="6" t="s">
        <v>12299</v>
      </c>
      <c r="W11708" s="6" t="s">
        <v>12299</v>
      </c>
    </row>
    <row r="11709" spans="1:23" x14ac:dyDescent="0.3">
      <c r="A11709" s="6">
        <v>31043</v>
      </c>
      <c r="B11709" s="6" t="s">
        <v>36230</v>
      </c>
      <c r="C11709" s="6" t="s">
        <v>36231</v>
      </c>
      <c r="D11709" s="6">
        <v>4</v>
      </c>
      <c r="E11709" s="6">
        <v>0</v>
      </c>
      <c r="F11709" s="6"/>
      <c r="G11709" s="6">
        <v>0</v>
      </c>
      <c r="H11709" s="6"/>
      <c r="I11709" s="6"/>
      <c r="J11709" s="6"/>
      <c r="K11709" s="6">
        <v>0</v>
      </c>
      <c r="L11709" s="6" t="s">
        <v>12295</v>
      </c>
      <c r="M11709" s="6">
        <v>63</v>
      </c>
      <c r="N11709" s="6" t="e">
        <f>VLOOKUP(A11709,web_archive!D:AB,18,FALSE)</f>
        <v>#N/A</v>
      </c>
      <c r="O11709" s="6">
        <v>2</v>
      </c>
      <c r="P11709" s="6">
        <v>1024</v>
      </c>
      <c r="Q11709" s="6"/>
      <c r="R11709" s="6">
        <v>1</v>
      </c>
      <c r="S11709" s="6">
        <v>0</v>
      </c>
      <c r="T11709" s="6">
        <v>248</v>
      </c>
      <c r="U11709" s="6" t="s">
        <v>12299</v>
      </c>
      <c r="V11709" s="6" t="s">
        <v>12299</v>
      </c>
      <c r="W11709" s="6" t="s">
        <v>12299</v>
      </c>
    </row>
    <row r="11710" spans="1:23" x14ac:dyDescent="0.3">
      <c r="A11710" s="6">
        <v>31044</v>
      </c>
      <c r="B11710" s="6" t="s">
        <v>36232</v>
      </c>
      <c r="C11710" s="6" t="s">
        <v>36233</v>
      </c>
      <c r="D11710" s="6">
        <v>4</v>
      </c>
      <c r="E11710" s="6">
        <v>0</v>
      </c>
      <c r="F11710" s="6"/>
      <c r="G11710" s="6">
        <v>0</v>
      </c>
      <c r="H11710" s="6"/>
      <c r="I11710" s="6"/>
      <c r="J11710" s="6"/>
      <c r="K11710" s="6">
        <v>0</v>
      </c>
      <c r="L11710" s="6" t="s">
        <v>12295</v>
      </c>
      <c r="M11710" s="6">
        <v>63</v>
      </c>
      <c r="N11710" s="6" t="e">
        <f>VLOOKUP(A11710,web_archive!D:AB,18,FALSE)</f>
        <v>#N/A</v>
      </c>
      <c r="O11710" s="6">
        <v>2</v>
      </c>
      <c r="P11710" s="6">
        <v>1024</v>
      </c>
      <c r="Q11710" s="6"/>
      <c r="R11710" s="6">
        <v>1</v>
      </c>
      <c r="S11710" s="6">
        <v>0</v>
      </c>
      <c r="T11710" s="6">
        <v>276</v>
      </c>
      <c r="U11710" s="6" t="s">
        <v>12299</v>
      </c>
      <c r="V11710" s="6" t="s">
        <v>12299</v>
      </c>
      <c r="W11710" s="6" t="s">
        <v>12299</v>
      </c>
    </row>
    <row r="11711" spans="1:23" x14ac:dyDescent="0.3">
      <c r="A11711" s="6">
        <v>31045</v>
      </c>
      <c r="B11711" s="6" t="s">
        <v>36234</v>
      </c>
      <c r="C11711" s="6" t="s">
        <v>36235</v>
      </c>
      <c r="D11711" s="6">
        <v>4</v>
      </c>
      <c r="E11711" s="6">
        <v>0</v>
      </c>
      <c r="F11711" s="6"/>
      <c r="G11711" s="6">
        <v>0</v>
      </c>
      <c r="H11711" s="6"/>
      <c r="I11711" s="6"/>
      <c r="J11711" s="6"/>
      <c r="K11711" s="6">
        <v>0</v>
      </c>
      <c r="L11711" s="6" t="s">
        <v>12295</v>
      </c>
      <c r="M11711" s="6">
        <v>63</v>
      </c>
      <c r="N11711" s="6" t="e">
        <f>VLOOKUP(A11711,web_archive!D:AB,18,FALSE)</f>
        <v>#N/A</v>
      </c>
      <c r="O11711" s="6">
        <v>2</v>
      </c>
      <c r="P11711" s="6">
        <v>4096</v>
      </c>
      <c r="Q11711" s="6"/>
      <c r="R11711" s="6">
        <v>1</v>
      </c>
      <c r="S11711" s="6">
        <v>0</v>
      </c>
      <c r="T11711" s="6">
        <v>1492</v>
      </c>
      <c r="U11711" s="6" t="s">
        <v>12299</v>
      </c>
      <c r="V11711" s="6" t="s">
        <v>12299</v>
      </c>
      <c r="W11711" s="6" t="s">
        <v>12299</v>
      </c>
    </row>
    <row r="11712" spans="1:23" x14ac:dyDescent="0.3">
      <c r="A11712" s="6">
        <v>31046</v>
      </c>
      <c r="B11712" s="6" t="s">
        <v>36236</v>
      </c>
      <c r="C11712" s="6" t="s">
        <v>36237</v>
      </c>
      <c r="D11712" s="6">
        <v>4</v>
      </c>
      <c r="E11712" s="6">
        <v>0</v>
      </c>
      <c r="F11712" s="6"/>
      <c r="G11712" s="6">
        <v>0</v>
      </c>
      <c r="H11712" s="6"/>
      <c r="I11712" s="6"/>
      <c r="J11712" s="6"/>
      <c r="K11712" s="6">
        <v>0</v>
      </c>
      <c r="L11712" s="6" t="s">
        <v>12295</v>
      </c>
      <c r="M11712" s="6">
        <v>63</v>
      </c>
      <c r="N11712" s="6" t="e">
        <f>VLOOKUP(A11712,web_archive!D:AB,18,FALSE)</f>
        <v>#N/A</v>
      </c>
      <c r="O11712" s="6">
        <v>2</v>
      </c>
      <c r="P11712" s="6">
        <v>1024</v>
      </c>
      <c r="Q11712" s="6"/>
      <c r="R11712" s="6">
        <v>1</v>
      </c>
      <c r="S11712" s="6">
        <v>0</v>
      </c>
      <c r="T11712" s="6">
        <v>1493</v>
      </c>
      <c r="U11712" s="6" t="s">
        <v>12299</v>
      </c>
      <c r="V11712" s="6" t="s">
        <v>12299</v>
      </c>
      <c r="W11712" s="6" t="s">
        <v>12299</v>
      </c>
    </row>
    <row r="11713" spans="1:23" x14ac:dyDescent="0.3">
      <c r="A11713" s="6">
        <v>31047</v>
      </c>
      <c r="B11713" s="6" t="s">
        <v>36238</v>
      </c>
      <c r="C11713" s="6" t="s">
        <v>36239</v>
      </c>
      <c r="D11713" s="6">
        <v>4</v>
      </c>
      <c r="E11713" s="6">
        <v>0</v>
      </c>
      <c r="F11713" s="6"/>
      <c r="G11713" s="6">
        <v>0</v>
      </c>
      <c r="H11713" s="6"/>
      <c r="I11713" s="6"/>
      <c r="J11713" s="6"/>
      <c r="K11713" s="6">
        <v>0</v>
      </c>
      <c r="L11713" s="6" t="s">
        <v>12295</v>
      </c>
      <c r="M11713" s="6">
        <v>63</v>
      </c>
      <c r="N11713" s="6" t="e">
        <f>VLOOKUP(A11713,web_archive!D:AB,18,FALSE)</f>
        <v>#N/A</v>
      </c>
      <c r="O11713" s="6">
        <v>2</v>
      </c>
      <c r="P11713" s="6">
        <v>2048</v>
      </c>
      <c r="Q11713" s="6"/>
      <c r="R11713" s="6">
        <v>1</v>
      </c>
      <c r="S11713" s="6">
        <v>0</v>
      </c>
      <c r="T11713" s="6">
        <v>1494</v>
      </c>
      <c r="U11713" s="6" t="s">
        <v>12299</v>
      </c>
      <c r="V11713" s="6" t="s">
        <v>12299</v>
      </c>
      <c r="W11713" s="6" t="s">
        <v>12299</v>
      </c>
    </row>
    <row r="11714" spans="1:23" x14ac:dyDescent="0.3">
      <c r="A11714" s="6">
        <v>31048</v>
      </c>
      <c r="B11714" s="6" t="s">
        <v>36240</v>
      </c>
      <c r="C11714" s="6" t="s">
        <v>36241</v>
      </c>
      <c r="D11714" s="6">
        <v>4</v>
      </c>
      <c r="E11714" s="6">
        <v>0</v>
      </c>
      <c r="F11714" s="6"/>
      <c r="G11714" s="6">
        <v>0</v>
      </c>
      <c r="H11714" s="6"/>
      <c r="I11714" s="6"/>
      <c r="J11714" s="6"/>
      <c r="K11714" s="6">
        <v>0</v>
      </c>
      <c r="L11714" s="6" t="s">
        <v>12295</v>
      </c>
      <c r="M11714" s="6">
        <v>63</v>
      </c>
      <c r="N11714" s="6" t="e">
        <f>VLOOKUP(A11714,web_archive!D:AB,18,FALSE)</f>
        <v>#N/A</v>
      </c>
      <c r="O11714" s="6">
        <v>2</v>
      </c>
      <c r="P11714" s="6">
        <v>1024</v>
      </c>
      <c r="Q11714" s="6"/>
      <c r="R11714" s="6">
        <v>1</v>
      </c>
      <c r="S11714" s="6">
        <v>0</v>
      </c>
      <c r="T11714" s="6">
        <v>1495</v>
      </c>
      <c r="U11714" s="6" t="s">
        <v>12299</v>
      </c>
      <c r="V11714" s="6" t="s">
        <v>12299</v>
      </c>
      <c r="W11714" s="6" t="s">
        <v>12299</v>
      </c>
    </row>
    <row r="11715" spans="1:23" x14ac:dyDescent="0.3">
      <c r="A11715" s="6">
        <v>31049</v>
      </c>
      <c r="B11715" s="6" t="s">
        <v>36242</v>
      </c>
      <c r="C11715" s="6" t="s">
        <v>36243</v>
      </c>
      <c r="D11715" s="6">
        <v>4</v>
      </c>
      <c r="E11715" s="6">
        <v>0</v>
      </c>
      <c r="F11715" s="6"/>
      <c r="G11715" s="6">
        <v>0</v>
      </c>
      <c r="H11715" s="6"/>
      <c r="I11715" s="6"/>
      <c r="J11715" s="6"/>
      <c r="K11715" s="6">
        <v>0</v>
      </c>
      <c r="L11715" s="6" t="s">
        <v>12295</v>
      </c>
      <c r="M11715" s="6">
        <v>63</v>
      </c>
      <c r="N11715" s="6" t="e">
        <f>VLOOKUP(A11715,web_archive!D:AB,18,FALSE)</f>
        <v>#N/A</v>
      </c>
      <c r="O11715" s="6">
        <v>2</v>
      </c>
      <c r="P11715" s="6">
        <v>1024</v>
      </c>
      <c r="Q11715" s="6"/>
      <c r="R11715" s="6">
        <v>1</v>
      </c>
      <c r="S11715" s="6">
        <v>0</v>
      </c>
      <c r="T11715" s="6">
        <v>948</v>
      </c>
      <c r="U11715" s="6" t="s">
        <v>12299</v>
      </c>
      <c r="V11715" s="6" t="s">
        <v>12299</v>
      </c>
      <c r="W11715" s="6" t="s">
        <v>12299</v>
      </c>
    </row>
    <row r="11716" spans="1:23" x14ac:dyDescent="0.3">
      <c r="A11716" s="6">
        <v>31050</v>
      </c>
      <c r="B11716" s="6" t="s">
        <v>36244</v>
      </c>
      <c r="C11716" s="6" t="s">
        <v>36245</v>
      </c>
      <c r="D11716" s="6">
        <v>4</v>
      </c>
      <c r="E11716" s="6">
        <v>0</v>
      </c>
      <c r="F11716" s="6"/>
      <c r="G11716" s="6">
        <v>0</v>
      </c>
      <c r="H11716" s="6"/>
      <c r="I11716" s="6"/>
      <c r="J11716" s="6"/>
      <c r="K11716" s="6">
        <v>0</v>
      </c>
      <c r="L11716" s="6" t="s">
        <v>12295</v>
      </c>
      <c r="M11716" s="6">
        <v>63</v>
      </c>
      <c r="N11716" s="6" t="e">
        <f>VLOOKUP(A11716,web_archive!D:AB,18,FALSE)</f>
        <v>#N/A</v>
      </c>
      <c r="O11716" s="6">
        <v>2</v>
      </c>
      <c r="P11716" s="6">
        <v>1024</v>
      </c>
      <c r="Q11716" s="6"/>
      <c r="R11716" s="6">
        <v>1</v>
      </c>
      <c r="S11716" s="6">
        <v>0</v>
      </c>
      <c r="T11716" s="6">
        <v>1236</v>
      </c>
      <c r="U11716" s="6" t="s">
        <v>12299</v>
      </c>
      <c r="V11716" s="6" t="s">
        <v>12299</v>
      </c>
      <c r="W11716" s="6" t="s">
        <v>12299</v>
      </c>
    </row>
    <row r="11717" spans="1:23" x14ac:dyDescent="0.3">
      <c r="A11717" s="6">
        <v>31051</v>
      </c>
      <c r="B11717" s="6" t="s">
        <v>36246</v>
      </c>
      <c r="C11717" s="6" t="s">
        <v>36247</v>
      </c>
      <c r="D11717" s="6">
        <v>4</v>
      </c>
      <c r="E11717" s="6">
        <v>0</v>
      </c>
      <c r="F11717" s="6"/>
      <c r="G11717" s="6">
        <v>0</v>
      </c>
      <c r="H11717" s="6"/>
      <c r="I11717" s="6"/>
      <c r="J11717" s="6"/>
      <c r="K11717" s="6">
        <v>0</v>
      </c>
      <c r="L11717" s="6" t="s">
        <v>12295</v>
      </c>
      <c r="M11717" s="6">
        <v>63</v>
      </c>
      <c r="N11717" s="6" t="e">
        <f>VLOOKUP(A11717,web_archive!D:AB,18,FALSE)</f>
        <v>#N/A</v>
      </c>
      <c r="O11717" s="6">
        <v>2</v>
      </c>
      <c r="P11717" s="6">
        <v>1024</v>
      </c>
      <c r="Q11717" s="6"/>
      <c r="R11717" s="6">
        <v>1</v>
      </c>
      <c r="S11717" s="6">
        <v>0</v>
      </c>
      <c r="T11717" s="6">
        <v>1496</v>
      </c>
      <c r="U11717" s="6" t="s">
        <v>12299</v>
      </c>
      <c r="V11717" s="6" t="s">
        <v>12299</v>
      </c>
      <c r="W11717" s="6" t="s">
        <v>12299</v>
      </c>
    </row>
    <row r="11718" spans="1:23" x14ac:dyDescent="0.3">
      <c r="A11718" s="6">
        <v>31052</v>
      </c>
      <c r="B11718" s="6" t="s">
        <v>36248</v>
      </c>
      <c r="C11718" s="6" t="s">
        <v>36249</v>
      </c>
      <c r="D11718" s="6">
        <v>4</v>
      </c>
      <c r="E11718" s="6">
        <v>0</v>
      </c>
      <c r="F11718" s="6"/>
      <c r="G11718" s="6">
        <v>0</v>
      </c>
      <c r="H11718" s="6"/>
      <c r="I11718" s="6"/>
      <c r="J11718" s="6"/>
      <c r="K11718" s="6">
        <v>0</v>
      </c>
      <c r="L11718" s="6" t="s">
        <v>12295</v>
      </c>
      <c r="M11718" s="6">
        <v>63</v>
      </c>
      <c r="N11718" s="6" t="e">
        <f>VLOOKUP(A11718,web_archive!D:AB,18,FALSE)</f>
        <v>#N/A</v>
      </c>
      <c r="O11718" s="6">
        <v>2</v>
      </c>
      <c r="P11718" s="6">
        <v>7168</v>
      </c>
      <c r="Q11718" s="6"/>
      <c r="R11718" s="6">
        <v>1</v>
      </c>
      <c r="S11718" s="6">
        <v>0</v>
      </c>
      <c r="T11718" s="6">
        <v>1497</v>
      </c>
      <c r="U11718" s="6" t="s">
        <v>12299</v>
      </c>
      <c r="V11718" s="6" t="s">
        <v>12299</v>
      </c>
      <c r="W11718" s="6" t="s">
        <v>12299</v>
      </c>
    </row>
    <row r="11719" spans="1:23" x14ac:dyDescent="0.3">
      <c r="A11719" s="6">
        <v>31053</v>
      </c>
      <c r="B11719" s="6" t="s">
        <v>36250</v>
      </c>
      <c r="C11719" s="6" t="s">
        <v>36251</v>
      </c>
      <c r="D11719" s="6">
        <v>4</v>
      </c>
      <c r="E11719" s="6">
        <v>0</v>
      </c>
      <c r="F11719" s="6"/>
      <c r="G11719" s="6">
        <v>0</v>
      </c>
      <c r="H11719" s="6"/>
      <c r="I11719" s="6"/>
      <c r="J11719" s="6"/>
      <c r="K11719" s="6">
        <v>0</v>
      </c>
      <c r="L11719" s="6" t="s">
        <v>12295</v>
      </c>
      <c r="M11719" s="6">
        <v>63</v>
      </c>
      <c r="N11719" s="6" t="e">
        <f>VLOOKUP(A11719,web_archive!D:AB,18,FALSE)</f>
        <v>#N/A</v>
      </c>
      <c r="O11719" s="6">
        <v>2</v>
      </c>
      <c r="P11719" s="6">
        <v>1024</v>
      </c>
      <c r="Q11719" s="6"/>
      <c r="R11719" s="6">
        <v>1</v>
      </c>
      <c r="S11719" s="6">
        <v>0</v>
      </c>
      <c r="T11719" s="6">
        <v>495</v>
      </c>
      <c r="U11719" s="6" t="s">
        <v>12299</v>
      </c>
      <c r="V11719" s="6" t="s">
        <v>12299</v>
      </c>
      <c r="W11719" s="6" t="s">
        <v>12299</v>
      </c>
    </row>
    <row r="11720" spans="1:23" x14ac:dyDescent="0.3">
      <c r="A11720" s="6">
        <v>31054</v>
      </c>
      <c r="B11720" s="6" t="s">
        <v>36252</v>
      </c>
      <c r="C11720" s="6" t="s">
        <v>36253</v>
      </c>
      <c r="D11720" s="6">
        <v>4</v>
      </c>
      <c r="E11720" s="6">
        <v>0</v>
      </c>
      <c r="F11720" s="6"/>
      <c r="G11720" s="6">
        <v>0</v>
      </c>
      <c r="H11720" s="6"/>
      <c r="I11720" s="6"/>
      <c r="J11720" s="6"/>
      <c r="K11720" s="6">
        <v>0</v>
      </c>
      <c r="L11720" s="6" t="s">
        <v>12295</v>
      </c>
      <c r="M11720" s="6">
        <v>63</v>
      </c>
      <c r="N11720" s="6" t="e">
        <f>VLOOKUP(A11720,web_archive!D:AB,18,FALSE)</f>
        <v>#N/A</v>
      </c>
      <c r="O11720" s="6">
        <v>2</v>
      </c>
      <c r="P11720" s="6">
        <v>1024</v>
      </c>
      <c r="Q11720" s="6"/>
      <c r="R11720" s="6">
        <v>1</v>
      </c>
      <c r="S11720" s="6">
        <v>0</v>
      </c>
      <c r="T11720" s="6">
        <v>504</v>
      </c>
      <c r="U11720" s="6" t="s">
        <v>12299</v>
      </c>
      <c r="V11720" s="6" t="s">
        <v>12299</v>
      </c>
      <c r="W11720" s="6" t="s">
        <v>12299</v>
      </c>
    </row>
    <row r="11721" spans="1:23" x14ac:dyDescent="0.3">
      <c r="A11721" s="6">
        <v>31055</v>
      </c>
      <c r="B11721" s="6" t="s">
        <v>36254</v>
      </c>
      <c r="C11721" s="6" t="s">
        <v>36255</v>
      </c>
      <c r="D11721" s="6">
        <v>4</v>
      </c>
      <c r="E11721" s="6">
        <v>0</v>
      </c>
      <c r="F11721" s="6"/>
      <c r="G11721" s="6">
        <v>0</v>
      </c>
      <c r="H11721" s="6"/>
      <c r="I11721" s="6"/>
      <c r="J11721" s="6"/>
      <c r="K11721" s="6">
        <v>0</v>
      </c>
      <c r="L11721" s="6" t="s">
        <v>12295</v>
      </c>
      <c r="M11721" s="6">
        <v>63</v>
      </c>
      <c r="N11721" s="6" t="e">
        <f>VLOOKUP(A11721,web_archive!D:AB,18,FALSE)</f>
        <v>#N/A</v>
      </c>
      <c r="O11721" s="6">
        <v>2</v>
      </c>
      <c r="P11721" s="6">
        <v>4096</v>
      </c>
      <c r="Q11721" s="6"/>
      <c r="R11721" s="6">
        <v>1</v>
      </c>
      <c r="S11721" s="6">
        <v>0</v>
      </c>
      <c r="T11721" s="6">
        <v>1499</v>
      </c>
      <c r="U11721" s="6" t="s">
        <v>12299</v>
      </c>
      <c r="V11721" s="6" t="s">
        <v>12299</v>
      </c>
      <c r="W11721" s="6" t="s">
        <v>12299</v>
      </c>
    </row>
    <row r="11722" spans="1:23" x14ac:dyDescent="0.3">
      <c r="A11722" s="6">
        <v>31057</v>
      </c>
      <c r="B11722" s="6" t="s">
        <v>36256</v>
      </c>
      <c r="C11722" s="6" t="s">
        <v>36257</v>
      </c>
      <c r="D11722" s="6">
        <v>4</v>
      </c>
      <c r="E11722" s="6">
        <v>0</v>
      </c>
      <c r="F11722" s="6"/>
      <c r="G11722" s="6">
        <v>0</v>
      </c>
      <c r="H11722" s="6"/>
      <c r="I11722" s="6"/>
      <c r="J11722" s="6"/>
      <c r="K11722" s="6">
        <v>0</v>
      </c>
      <c r="L11722" s="6" t="s">
        <v>12295</v>
      </c>
      <c r="M11722" s="6">
        <v>63</v>
      </c>
      <c r="N11722" s="6" t="e">
        <f>VLOOKUP(A11722,web_archive!D:AB,18,FALSE)</f>
        <v>#N/A</v>
      </c>
      <c r="O11722" s="6">
        <v>2</v>
      </c>
      <c r="P11722" s="6">
        <v>4096</v>
      </c>
      <c r="Q11722" s="6"/>
      <c r="R11722" s="6">
        <v>1</v>
      </c>
      <c r="S11722" s="6">
        <v>0</v>
      </c>
      <c r="T11722" s="6">
        <v>1501</v>
      </c>
      <c r="U11722" s="6" t="s">
        <v>12299</v>
      </c>
      <c r="V11722" s="6" t="s">
        <v>12299</v>
      </c>
      <c r="W11722" s="6" t="s">
        <v>12299</v>
      </c>
    </row>
    <row r="11723" spans="1:23" x14ac:dyDescent="0.3">
      <c r="A11723" s="6">
        <v>31058</v>
      </c>
      <c r="B11723" s="6" t="s">
        <v>36258</v>
      </c>
      <c r="C11723" s="6" t="s">
        <v>36259</v>
      </c>
      <c r="D11723" s="6">
        <v>4</v>
      </c>
      <c r="E11723" s="6">
        <v>0</v>
      </c>
      <c r="F11723" s="6"/>
      <c r="G11723" s="6">
        <v>0</v>
      </c>
      <c r="H11723" s="6"/>
      <c r="I11723" s="6"/>
      <c r="J11723" s="6"/>
      <c r="K11723" s="6">
        <v>0</v>
      </c>
      <c r="L11723" s="6" t="s">
        <v>12295</v>
      </c>
      <c r="M11723" s="6">
        <v>63</v>
      </c>
      <c r="N11723" s="6" t="e">
        <f>VLOOKUP(A11723,web_archive!D:AB,18,FALSE)</f>
        <v>#N/A</v>
      </c>
      <c r="O11723" s="6">
        <v>2</v>
      </c>
      <c r="P11723" s="6">
        <v>1024</v>
      </c>
      <c r="Q11723" s="6"/>
      <c r="R11723" s="6">
        <v>1</v>
      </c>
      <c r="S11723" s="6">
        <v>0</v>
      </c>
      <c r="T11723" s="6">
        <v>777</v>
      </c>
      <c r="U11723" s="6" t="s">
        <v>12299</v>
      </c>
      <c r="V11723" s="6" t="s">
        <v>12299</v>
      </c>
      <c r="W11723" s="6" t="s">
        <v>12299</v>
      </c>
    </row>
    <row r="11724" spans="1:23" x14ac:dyDescent="0.3">
      <c r="A11724" s="6">
        <v>31059</v>
      </c>
      <c r="B11724" s="6" t="s">
        <v>36260</v>
      </c>
      <c r="C11724" s="6" t="s">
        <v>36261</v>
      </c>
      <c r="D11724" s="6">
        <v>4</v>
      </c>
      <c r="E11724" s="6">
        <v>0</v>
      </c>
      <c r="F11724" s="6"/>
      <c r="G11724" s="6">
        <v>0</v>
      </c>
      <c r="H11724" s="6"/>
      <c r="I11724" s="6"/>
      <c r="J11724" s="6"/>
      <c r="K11724" s="6">
        <v>0</v>
      </c>
      <c r="L11724" s="6" t="s">
        <v>12295</v>
      </c>
      <c r="M11724" s="6">
        <v>63</v>
      </c>
      <c r="N11724" s="6" t="e">
        <f>VLOOKUP(A11724,web_archive!D:AB,18,FALSE)</f>
        <v>#N/A</v>
      </c>
      <c r="O11724" s="6">
        <v>2</v>
      </c>
      <c r="P11724" s="6">
        <v>1024</v>
      </c>
      <c r="Q11724" s="6"/>
      <c r="R11724" s="6">
        <v>1</v>
      </c>
      <c r="S11724" s="6">
        <v>0</v>
      </c>
      <c r="T11724" s="6">
        <v>798</v>
      </c>
      <c r="U11724" s="6" t="s">
        <v>12299</v>
      </c>
      <c r="V11724" s="6" t="s">
        <v>12299</v>
      </c>
      <c r="W11724" s="6" t="s">
        <v>12299</v>
      </c>
    </row>
    <row r="11725" spans="1:23" x14ac:dyDescent="0.3">
      <c r="A11725" s="6">
        <v>31060</v>
      </c>
      <c r="B11725" s="6" t="s">
        <v>36262</v>
      </c>
      <c r="C11725" s="6" t="s">
        <v>36263</v>
      </c>
      <c r="D11725" s="6">
        <v>4</v>
      </c>
      <c r="E11725" s="6">
        <v>0</v>
      </c>
      <c r="F11725" s="6"/>
      <c r="G11725" s="6">
        <v>0</v>
      </c>
      <c r="H11725" s="6"/>
      <c r="I11725" s="6"/>
      <c r="J11725" s="6"/>
      <c r="K11725" s="6">
        <v>0</v>
      </c>
      <c r="L11725" s="6" t="s">
        <v>12295</v>
      </c>
      <c r="M11725" s="6">
        <v>63</v>
      </c>
      <c r="N11725" s="6" t="e">
        <f>VLOOKUP(A11725,web_archive!D:AB,18,FALSE)</f>
        <v>#N/A</v>
      </c>
      <c r="O11725" s="6">
        <v>2</v>
      </c>
      <c r="P11725" s="6">
        <v>1024</v>
      </c>
      <c r="Q11725" s="6"/>
      <c r="R11725" s="6">
        <v>1</v>
      </c>
      <c r="S11725" s="6">
        <v>0</v>
      </c>
      <c r="T11725" s="6">
        <v>793</v>
      </c>
      <c r="U11725" s="6" t="s">
        <v>12299</v>
      </c>
      <c r="V11725" s="6" t="s">
        <v>12299</v>
      </c>
      <c r="W11725" s="6" t="s">
        <v>12299</v>
      </c>
    </row>
    <row r="11726" spans="1:23" x14ac:dyDescent="0.3">
      <c r="A11726" s="6">
        <v>31061</v>
      </c>
      <c r="B11726" s="6" t="s">
        <v>36264</v>
      </c>
      <c r="C11726" s="6" t="s">
        <v>36265</v>
      </c>
      <c r="D11726" s="6">
        <v>4</v>
      </c>
      <c r="E11726" s="6">
        <v>0</v>
      </c>
      <c r="F11726" s="6"/>
      <c r="G11726" s="6">
        <v>0</v>
      </c>
      <c r="H11726" s="6"/>
      <c r="I11726" s="6"/>
      <c r="J11726" s="6"/>
      <c r="K11726" s="6">
        <v>0</v>
      </c>
      <c r="L11726" s="6" t="s">
        <v>12295</v>
      </c>
      <c r="M11726" s="6">
        <v>63</v>
      </c>
      <c r="N11726" s="6" t="e">
        <f>VLOOKUP(A11726,web_archive!D:AB,18,FALSE)</f>
        <v>#N/A</v>
      </c>
      <c r="O11726" s="6">
        <v>2</v>
      </c>
      <c r="P11726" s="6">
        <v>1024</v>
      </c>
      <c r="Q11726" s="6"/>
      <c r="R11726" s="6">
        <v>1</v>
      </c>
      <c r="S11726" s="6">
        <v>0</v>
      </c>
      <c r="T11726" s="6">
        <v>470</v>
      </c>
      <c r="U11726" s="6" t="s">
        <v>12299</v>
      </c>
      <c r="V11726" s="6" t="s">
        <v>12299</v>
      </c>
      <c r="W11726" s="6" t="s">
        <v>12299</v>
      </c>
    </row>
    <row r="11727" spans="1:23" x14ac:dyDescent="0.3">
      <c r="A11727" s="6">
        <v>31062</v>
      </c>
      <c r="B11727" s="6" t="s">
        <v>36266</v>
      </c>
      <c r="C11727" s="6" t="s">
        <v>36267</v>
      </c>
      <c r="D11727" s="6">
        <v>4</v>
      </c>
      <c r="E11727" s="6">
        <v>0</v>
      </c>
      <c r="F11727" s="6"/>
      <c r="G11727" s="6">
        <v>0</v>
      </c>
      <c r="H11727" s="6"/>
      <c r="I11727" s="6"/>
      <c r="J11727" s="6"/>
      <c r="K11727" s="6">
        <v>0</v>
      </c>
      <c r="L11727" s="6" t="s">
        <v>12295</v>
      </c>
      <c r="M11727" s="6">
        <v>63</v>
      </c>
      <c r="N11727" s="6" t="e">
        <f>VLOOKUP(A11727,web_archive!D:AB,18,FALSE)</f>
        <v>#N/A</v>
      </c>
      <c r="O11727" s="6">
        <v>2</v>
      </c>
      <c r="P11727" s="6">
        <v>1024</v>
      </c>
      <c r="Q11727" s="6"/>
      <c r="R11727" s="6">
        <v>1</v>
      </c>
      <c r="S11727" s="6">
        <v>0</v>
      </c>
      <c r="T11727" s="6">
        <v>1502</v>
      </c>
      <c r="U11727" s="6" t="s">
        <v>12299</v>
      </c>
      <c r="V11727" s="6" t="s">
        <v>12299</v>
      </c>
      <c r="W11727" s="6" t="s">
        <v>12299</v>
      </c>
    </row>
    <row r="11728" spans="1:23" x14ac:dyDescent="0.3">
      <c r="A11728" s="6">
        <v>31063</v>
      </c>
      <c r="B11728" s="6" t="s">
        <v>36268</v>
      </c>
      <c r="C11728" s="6" t="s">
        <v>36269</v>
      </c>
      <c r="D11728" s="6">
        <v>4</v>
      </c>
      <c r="E11728" s="6">
        <v>0</v>
      </c>
      <c r="F11728" s="6"/>
      <c r="G11728" s="6">
        <v>0</v>
      </c>
      <c r="H11728" s="6"/>
      <c r="I11728" s="6"/>
      <c r="J11728" s="6"/>
      <c r="K11728" s="6">
        <v>0</v>
      </c>
      <c r="L11728" s="6" t="s">
        <v>12295</v>
      </c>
      <c r="M11728" s="6">
        <v>63</v>
      </c>
      <c r="N11728" s="6" t="e">
        <f>VLOOKUP(A11728,web_archive!D:AB,18,FALSE)</f>
        <v>#N/A</v>
      </c>
      <c r="O11728" s="6">
        <v>2</v>
      </c>
      <c r="P11728" s="6">
        <v>1024</v>
      </c>
      <c r="Q11728" s="6"/>
      <c r="R11728" s="6">
        <v>1</v>
      </c>
      <c r="S11728" s="6">
        <v>0</v>
      </c>
      <c r="T11728" s="6">
        <v>1503</v>
      </c>
      <c r="U11728" s="6" t="s">
        <v>12299</v>
      </c>
      <c r="V11728" s="6" t="s">
        <v>12299</v>
      </c>
      <c r="W11728" s="6" t="s">
        <v>12299</v>
      </c>
    </row>
    <row r="11729" spans="1:23" x14ac:dyDescent="0.3">
      <c r="A11729" s="6">
        <v>31064</v>
      </c>
      <c r="B11729" s="6" t="s">
        <v>36270</v>
      </c>
      <c r="C11729" s="6" t="s">
        <v>36271</v>
      </c>
      <c r="D11729" s="6">
        <v>4</v>
      </c>
      <c r="E11729" s="6">
        <v>0</v>
      </c>
      <c r="F11729" s="6"/>
      <c r="G11729" s="6">
        <v>0</v>
      </c>
      <c r="H11729" s="6"/>
      <c r="I11729" s="6"/>
      <c r="J11729" s="6"/>
      <c r="K11729" s="6">
        <v>0</v>
      </c>
      <c r="L11729" s="6" t="s">
        <v>12295</v>
      </c>
      <c r="M11729" s="6">
        <v>63</v>
      </c>
      <c r="N11729" s="6" t="e">
        <f>VLOOKUP(A11729,web_archive!D:AB,18,FALSE)</f>
        <v>#N/A</v>
      </c>
      <c r="O11729" s="6">
        <v>2</v>
      </c>
      <c r="P11729" s="6">
        <v>1024</v>
      </c>
      <c r="Q11729" s="6"/>
      <c r="R11729" s="6">
        <v>1</v>
      </c>
      <c r="S11729" s="6">
        <v>0</v>
      </c>
      <c r="T11729" s="6">
        <v>1504</v>
      </c>
      <c r="U11729" s="6" t="s">
        <v>12299</v>
      </c>
      <c r="V11729" s="6" t="s">
        <v>12299</v>
      </c>
      <c r="W11729" s="6" t="s">
        <v>12299</v>
      </c>
    </row>
    <row r="11730" spans="1:23" x14ac:dyDescent="0.3">
      <c r="A11730" s="6">
        <v>31065</v>
      </c>
      <c r="B11730" s="6" t="s">
        <v>36272</v>
      </c>
      <c r="C11730" s="6" t="s">
        <v>36273</v>
      </c>
      <c r="D11730" s="6">
        <v>4</v>
      </c>
      <c r="E11730" s="6">
        <v>0</v>
      </c>
      <c r="F11730" s="6"/>
      <c r="G11730" s="6">
        <v>0</v>
      </c>
      <c r="H11730" s="6"/>
      <c r="I11730" s="6"/>
      <c r="J11730" s="6"/>
      <c r="K11730" s="6">
        <v>0</v>
      </c>
      <c r="L11730" s="6" t="s">
        <v>12295</v>
      </c>
      <c r="M11730" s="6">
        <v>63</v>
      </c>
      <c r="N11730" s="6" t="e">
        <f>VLOOKUP(A11730,web_archive!D:AB,18,FALSE)</f>
        <v>#N/A</v>
      </c>
      <c r="O11730" s="6">
        <v>2</v>
      </c>
      <c r="P11730" s="6">
        <v>1024</v>
      </c>
      <c r="Q11730" s="6"/>
      <c r="R11730" s="6">
        <v>1</v>
      </c>
      <c r="S11730" s="6">
        <v>0</v>
      </c>
      <c r="T11730" s="6">
        <v>1505</v>
      </c>
      <c r="U11730" s="6" t="s">
        <v>12299</v>
      </c>
      <c r="V11730" s="6" t="s">
        <v>12299</v>
      </c>
      <c r="W11730" s="6" t="s">
        <v>12299</v>
      </c>
    </row>
    <row r="11731" spans="1:23" x14ac:dyDescent="0.3">
      <c r="A11731" s="6">
        <v>31066</v>
      </c>
      <c r="B11731" s="6" t="s">
        <v>36274</v>
      </c>
      <c r="C11731" s="6" t="s">
        <v>36275</v>
      </c>
      <c r="D11731" s="6">
        <v>4</v>
      </c>
      <c r="E11731" s="6">
        <v>0</v>
      </c>
      <c r="F11731" s="6"/>
      <c r="G11731" s="6">
        <v>0</v>
      </c>
      <c r="H11731" s="6"/>
      <c r="I11731" s="6"/>
      <c r="J11731" s="6"/>
      <c r="K11731" s="6">
        <v>0</v>
      </c>
      <c r="L11731" s="6" t="s">
        <v>12295</v>
      </c>
      <c r="M11731" s="6">
        <v>63</v>
      </c>
      <c r="N11731" s="6" t="e">
        <f>VLOOKUP(A11731,web_archive!D:AB,18,FALSE)</f>
        <v>#N/A</v>
      </c>
      <c r="O11731" s="6">
        <v>2</v>
      </c>
      <c r="P11731" s="6">
        <v>1024</v>
      </c>
      <c r="Q11731" s="6"/>
      <c r="R11731" s="6">
        <v>1</v>
      </c>
      <c r="S11731" s="6">
        <v>0</v>
      </c>
      <c r="T11731" s="6">
        <v>1506</v>
      </c>
      <c r="U11731" s="6" t="s">
        <v>12299</v>
      </c>
      <c r="V11731" s="6" t="s">
        <v>12299</v>
      </c>
      <c r="W11731" s="6" t="s">
        <v>12299</v>
      </c>
    </row>
    <row r="11732" spans="1:23" x14ac:dyDescent="0.3">
      <c r="A11732" s="6">
        <v>31067</v>
      </c>
      <c r="B11732" s="6" t="s">
        <v>36276</v>
      </c>
      <c r="C11732" s="6" t="s">
        <v>36277</v>
      </c>
      <c r="D11732" s="6">
        <v>4</v>
      </c>
      <c r="E11732" s="6">
        <v>0</v>
      </c>
      <c r="F11732" s="6"/>
      <c r="G11732" s="6">
        <v>0</v>
      </c>
      <c r="H11732" s="6"/>
      <c r="I11732" s="6"/>
      <c r="J11732" s="6"/>
      <c r="K11732" s="6">
        <v>0</v>
      </c>
      <c r="L11732" s="6" t="s">
        <v>12295</v>
      </c>
      <c r="M11732" s="6">
        <v>63</v>
      </c>
      <c r="N11732" s="6" t="e">
        <f>VLOOKUP(A11732,web_archive!D:AB,18,FALSE)</f>
        <v>#N/A</v>
      </c>
      <c r="O11732" s="6">
        <v>2</v>
      </c>
      <c r="P11732" s="6">
        <v>1024</v>
      </c>
      <c r="Q11732" s="6"/>
      <c r="R11732" s="6">
        <v>1</v>
      </c>
      <c r="S11732" s="6">
        <v>0</v>
      </c>
      <c r="T11732" s="6">
        <v>1507</v>
      </c>
      <c r="U11732" s="6" t="s">
        <v>12299</v>
      </c>
      <c r="V11732" s="6" t="s">
        <v>12299</v>
      </c>
      <c r="W11732" s="6" t="s">
        <v>12299</v>
      </c>
    </row>
    <row r="11733" spans="1:23" x14ac:dyDescent="0.3">
      <c r="A11733" s="6">
        <v>31068</v>
      </c>
      <c r="B11733" s="6" t="s">
        <v>36278</v>
      </c>
      <c r="C11733" s="6" t="s">
        <v>36279</v>
      </c>
      <c r="D11733" s="6">
        <v>4</v>
      </c>
      <c r="E11733" s="6">
        <v>0</v>
      </c>
      <c r="F11733" s="6"/>
      <c r="G11733" s="6">
        <v>0</v>
      </c>
      <c r="H11733" s="6"/>
      <c r="I11733" s="6"/>
      <c r="J11733" s="6"/>
      <c r="K11733" s="6">
        <v>0</v>
      </c>
      <c r="L11733" s="6" t="s">
        <v>12295</v>
      </c>
      <c r="M11733" s="6">
        <v>63</v>
      </c>
      <c r="N11733" s="6" t="e">
        <f>VLOOKUP(A11733,web_archive!D:AB,18,FALSE)</f>
        <v>#N/A</v>
      </c>
      <c r="O11733" s="6">
        <v>2</v>
      </c>
      <c r="P11733" s="6">
        <v>1024</v>
      </c>
      <c r="Q11733" s="6"/>
      <c r="R11733" s="6">
        <v>1</v>
      </c>
      <c r="S11733" s="6">
        <v>0</v>
      </c>
      <c r="T11733" s="6">
        <v>1508</v>
      </c>
      <c r="U11733" s="6" t="s">
        <v>12299</v>
      </c>
      <c r="V11733" s="6" t="s">
        <v>12299</v>
      </c>
      <c r="W11733" s="6" t="s">
        <v>12299</v>
      </c>
    </row>
    <row r="11734" spans="1:23" x14ac:dyDescent="0.3">
      <c r="A11734" s="6">
        <v>31069</v>
      </c>
      <c r="B11734" s="6" t="s">
        <v>36280</v>
      </c>
      <c r="C11734" s="6" t="s">
        <v>36281</v>
      </c>
      <c r="D11734" s="6">
        <v>4</v>
      </c>
      <c r="E11734" s="6">
        <v>0</v>
      </c>
      <c r="F11734" s="6"/>
      <c r="G11734" s="6">
        <v>0</v>
      </c>
      <c r="H11734" s="6"/>
      <c r="I11734" s="6"/>
      <c r="J11734" s="6"/>
      <c r="K11734" s="6">
        <v>0</v>
      </c>
      <c r="L11734" s="6" t="s">
        <v>12295</v>
      </c>
      <c r="M11734" s="6">
        <v>63</v>
      </c>
      <c r="N11734" s="6" t="e">
        <f>VLOOKUP(A11734,web_archive!D:AB,18,FALSE)</f>
        <v>#N/A</v>
      </c>
      <c r="O11734" s="6">
        <v>2</v>
      </c>
      <c r="P11734" s="6">
        <v>1024</v>
      </c>
      <c r="Q11734" s="6"/>
      <c r="R11734" s="6">
        <v>1</v>
      </c>
      <c r="S11734" s="6">
        <v>0</v>
      </c>
      <c r="T11734" s="6">
        <v>1509</v>
      </c>
      <c r="U11734" s="6" t="s">
        <v>12299</v>
      </c>
      <c r="V11734" s="6" t="s">
        <v>12299</v>
      </c>
      <c r="W11734" s="6" t="s">
        <v>12299</v>
      </c>
    </row>
    <row r="11735" spans="1:23" x14ac:dyDescent="0.3">
      <c r="A11735" s="6">
        <v>31070</v>
      </c>
      <c r="B11735" s="6" t="s">
        <v>36282</v>
      </c>
      <c r="C11735" s="6" t="s">
        <v>36283</v>
      </c>
      <c r="D11735" s="6">
        <v>4</v>
      </c>
      <c r="E11735" s="6">
        <v>0</v>
      </c>
      <c r="F11735" s="6"/>
      <c r="G11735" s="6">
        <v>0</v>
      </c>
      <c r="H11735" s="6"/>
      <c r="I11735" s="6"/>
      <c r="J11735" s="6"/>
      <c r="K11735" s="6">
        <v>0</v>
      </c>
      <c r="L11735" s="6" t="s">
        <v>12295</v>
      </c>
      <c r="M11735" s="6">
        <v>63</v>
      </c>
      <c r="N11735" s="6" t="e">
        <f>VLOOKUP(A11735,web_archive!D:AB,18,FALSE)</f>
        <v>#N/A</v>
      </c>
      <c r="O11735" s="6">
        <v>2</v>
      </c>
      <c r="P11735" s="6">
        <v>1024</v>
      </c>
      <c r="Q11735" s="6"/>
      <c r="R11735" s="6">
        <v>1</v>
      </c>
      <c r="S11735" s="6">
        <v>0</v>
      </c>
      <c r="T11735" s="6">
        <v>1510</v>
      </c>
      <c r="U11735" s="6" t="s">
        <v>12299</v>
      </c>
      <c r="V11735" s="6" t="s">
        <v>12299</v>
      </c>
      <c r="W11735" s="6" t="s">
        <v>12299</v>
      </c>
    </row>
    <row r="11736" spans="1:23" x14ac:dyDescent="0.3">
      <c r="A11736" s="6">
        <v>31071</v>
      </c>
      <c r="B11736" s="6" t="s">
        <v>36284</v>
      </c>
      <c r="C11736" s="6" t="s">
        <v>36285</v>
      </c>
      <c r="D11736" s="6">
        <v>4</v>
      </c>
      <c r="E11736" s="6">
        <v>0</v>
      </c>
      <c r="F11736" s="6"/>
      <c r="G11736" s="6">
        <v>0</v>
      </c>
      <c r="H11736" s="6"/>
      <c r="I11736" s="6"/>
      <c r="J11736" s="6"/>
      <c r="K11736" s="6">
        <v>0</v>
      </c>
      <c r="L11736" s="6" t="s">
        <v>12295</v>
      </c>
      <c r="M11736" s="6">
        <v>63</v>
      </c>
      <c r="N11736" s="6" t="e">
        <f>VLOOKUP(A11736,web_archive!D:AB,18,FALSE)</f>
        <v>#N/A</v>
      </c>
      <c r="O11736" s="6">
        <v>2</v>
      </c>
      <c r="P11736" s="6">
        <v>1024</v>
      </c>
      <c r="Q11736" s="6"/>
      <c r="R11736" s="6">
        <v>1</v>
      </c>
      <c r="S11736" s="6">
        <v>0</v>
      </c>
      <c r="T11736" s="6">
        <v>1511</v>
      </c>
      <c r="U11736" s="6" t="s">
        <v>12299</v>
      </c>
      <c r="V11736" s="6" t="s">
        <v>12299</v>
      </c>
      <c r="W11736" s="6" t="s">
        <v>12299</v>
      </c>
    </row>
    <row r="11737" spans="1:23" x14ac:dyDescent="0.3">
      <c r="A11737" s="6">
        <v>31072</v>
      </c>
      <c r="B11737" s="6" t="s">
        <v>36286</v>
      </c>
      <c r="C11737" s="6" t="s">
        <v>36287</v>
      </c>
      <c r="D11737" s="6">
        <v>4</v>
      </c>
      <c r="E11737" s="6">
        <v>0</v>
      </c>
      <c r="F11737" s="6"/>
      <c r="G11737" s="6">
        <v>0</v>
      </c>
      <c r="H11737" s="6"/>
      <c r="I11737" s="6"/>
      <c r="J11737" s="6"/>
      <c r="K11737" s="6">
        <v>0</v>
      </c>
      <c r="L11737" s="6" t="s">
        <v>12295</v>
      </c>
      <c r="M11737" s="6">
        <v>63</v>
      </c>
      <c r="N11737" s="6" t="e">
        <f>VLOOKUP(A11737,web_archive!D:AB,18,FALSE)</f>
        <v>#N/A</v>
      </c>
      <c r="O11737" s="6">
        <v>2</v>
      </c>
      <c r="P11737" s="6">
        <v>1024</v>
      </c>
      <c r="Q11737" s="6"/>
      <c r="R11737" s="6">
        <v>1</v>
      </c>
      <c r="S11737" s="6">
        <v>0</v>
      </c>
      <c r="T11737" s="6">
        <v>1512</v>
      </c>
      <c r="U11737" s="6" t="s">
        <v>12299</v>
      </c>
      <c r="V11737" s="6" t="s">
        <v>12299</v>
      </c>
      <c r="W11737" s="6" t="s">
        <v>12299</v>
      </c>
    </row>
    <row r="11738" spans="1:23" x14ac:dyDescent="0.3">
      <c r="A11738" s="6">
        <v>31073</v>
      </c>
      <c r="B11738" s="6" t="s">
        <v>36288</v>
      </c>
      <c r="C11738" s="6" t="s">
        <v>36289</v>
      </c>
      <c r="D11738" s="6">
        <v>4</v>
      </c>
      <c r="E11738" s="6">
        <v>0</v>
      </c>
      <c r="F11738" s="6"/>
      <c r="G11738" s="6">
        <v>0</v>
      </c>
      <c r="H11738" s="6"/>
      <c r="I11738" s="6"/>
      <c r="J11738" s="6"/>
      <c r="K11738" s="6">
        <v>0</v>
      </c>
      <c r="L11738" s="6" t="s">
        <v>12295</v>
      </c>
      <c r="M11738" s="6">
        <v>63</v>
      </c>
      <c r="N11738" s="6" t="e">
        <f>VLOOKUP(A11738,web_archive!D:AB,18,FALSE)</f>
        <v>#N/A</v>
      </c>
      <c r="O11738" s="6">
        <v>2</v>
      </c>
      <c r="P11738" s="6">
        <v>1024</v>
      </c>
      <c r="Q11738" s="6"/>
      <c r="R11738" s="6">
        <v>1</v>
      </c>
      <c r="S11738" s="6">
        <v>0</v>
      </c>
      <c r="T11738" s="6">
        <v>1513</v>
      </c>
      <c r="U11738" s="6" t="s">
        <v>12299</v>
      </c>
      <c r="V11738" s="6" t="s">
        <v>12299</v>
      </c>
      <c r="W11738" s="6" t="s">
        <v>12299</v>
      </c>
    </row>
    <row r="11739" spans="1:23" x14ac:dyDescent="0.3">
      <c r="A11739" s="6">
        <v>31074</v>
      </c>
      <c r="B11739" s="6" t="s">
        <v>36290</v>
      </c>
      <c r="C11739" s="6" t="s">
        <v>36291</v>
      </c>
      <c r="D11739" s="6">
        <v>4</v>
      </c>
      <c r="E11739" s="6">
        <v>0</v>
      </c>
      <c r="F11739" s="6"/>
      <c r="G11739" s="6">
        <v>0</v>
      </c>
      <c r="H11739" s="6"/>
      <c r="I11739" s="6"/>
      <c r="J11739" s="6"/>
      <c r="K11739" s="6">
        <v>0</v>
      </c>
      <c r="L11739" s="6" t="s">
        <v>12295</v>
      </c>
      <c r="M11739" s="6">
        <v>63</v>
      </c>
      <c r="N11739" s="6" t="e">
        <f>VLOOKUP(A11739,web_archive!D:AB,18,FALSE)</f>
        <v>#N/A</v>
      </c>
      <c r="O11739" s="6">
        <v>2</v>
      </c>
      <c r="P11739" s="6">
        <v>1024</v>
      </c>
      <c r="Q11739" s="6"/>
      <c r="R11739" s="6">
        <v>1</v>
      </c>
      <c r="S11739" s="6">
        <v>0</v>
      </c>
      <c r="T11739" s="6">
        <v>1514</v>
      </c>
      <c r="U11739" s="6" t="s">
        <v>12299</v>
      </c>
      <c r="V11739" s="6" t="s">
        <v>12299</v>
      </c>
      <c r="W11739" s="6" t="s">
        <v>12299</v>
      </c>
    </row>
    <row r="11740" spans="1:23" x14ac:dyDescent="0.3">
      <c r="A11740" s="6">
        <v>31075</v>
      </c>
      <c r="B11740" s="6" t="s">
        <v>36292</v>
      </c>
      <c r="C11740" s="6" t="s">
        <v>36293</v>
      </c>
      <c r="D11740" s="6">
        <v>4</v>
      </c>
      <c r="E11740" s="6">
        <v>0</v>
      </c>
      <c r="F11740" s="6"/>
      <c r="G11740" s="6">
        <v>0</v>
      </c>
      <c r="H11740" s="6"/>
      <c r="I11740" s="6"/>
      <c r="J11740" s="6"/>
      <c r="K11740" s="6">
        <v>0</v>
      </c>
      <c r="L11740" s="6" t="s">
        <v>12295</v>
      </c>
      <c r="M11740" s="6">
        <v>63</v>
      </c>
      <c r="N11740" s="6" t="e">
        <f>VLOOKUP(A11740,web_archive!D:AB,18,FALSE)</f>
        <v>#N/A</v>
      </c>
      <c r="O11740" s="6">
        <v>2</v>
      </c>
      <c r="P11740" s="6">
        <v>1024</v>
      </c>
      <c r="Q11740" s="6"/>
      <c r="R11740" s="6">
        <v>1</v>
      </c>
      <c r="S11740" s="6">
        <v>0</v>
      </c>
      <c r="T11740" s="6">
        <v>1515</v>
      </c>
      <c r="U11740" s="6" t="s">
        <v>12299</v>
      </c>
      <c r="V11740" s="6" t="s">
        <v>12299</v>
      </c>
      <c r="W11740" s="6" t="s">
        <v>12299</v>
      </c>
    </row>
    <row r="11741" spans="1:23" x14ac:dyDescent="0.3">
      <c r="A11741" s="6">
        <v>31076</v>
      </c>
      <c r="B11741" s="6" t="s">
        <v>36294</v>
      </c>
      <c r="C11741" s="6" t="s">
        <v>36295</v>
      </c>
      <c r="D11741" s="6">
        <v>4</v>
      </c>
      <c r="E11741" s="6">
        <v>0</v>
      </c>
      <c r="F11741" s="6"/>
      <c r="G11741" s="6">
        <v>0</v>
      </c>
      <c r="H11741" s="6"/>
      <c r="I11741" s="6"/>
      <c r="J11741" s="6"/>
      <c r="K11741" s="6">
        <v>0</v>
      </c>
      <c r="L11741" s="6" t="s">
        <v>12295</v>
      </c>
      <c r="M11741" s="6">
        <v>63</v>
      </c>
      <c r="N11741" s="6" t="e">
        <f>VLOOKUP(A11741,web_archive!D:AB,18,FALSE)</f>
        <v>#N/A</v>
      </c>
      <c r="O11741" s="6">
        <v>2</v>
      </c>
      <c r="P11741" s="6">
        <v>1024</v>
      </c>
      <c r="Q11741" s="6"/>
      <c r="R11741" s="6">
        <v>1</v>
      </c>
      <c r="S11741" s="6">
        <v>0</v>
      </c>
      <c r="T11741" s="6">
        <v>1516</v>
      </c>
      <c r="U11741" s="6" t="s">
        <v>12299</v>
      </c>
      <c r="V11741" s="6" t="s">
        <v>12299</v>
      </c>
      <c r="W11741" s="6" t="s">
        <v>12299</v>
      </c>
    </row>
    <row r="11742" spans="1:23" x14ac:dyDescent="0.3">
      <c r="A11742" s="6">
        <v>31077</v>
      </c>
      <c r="B11742" s="6" t="s">
        <v>36296</v>
      </c>
      <c r="C11742" s="6" t="s">
        <v>36297</v>
      </c>
      <c r="D11742" s="6">
        <v>4</v>
      </c>
      <c r="E11742" s="6">
        <v>0</v>
      </c>
      <c r="F11742" s="6"/>
      <c r="G11742" s="6">
        <v>0</v>
      </c>
      <c r="H11742" s="6"/>
      <c r="I11742" s="6"/>
      <c r="J11742" s="6"/>
      <c r="K11742" s="6">
        <v>0</v>
      </c>
      <c r="L11742" s="6" t="s">
        <v>12295</v>
      </c>
      <c r="M11742" s="6">
        <v>63</v>
      </c>
      <c r="N11742" s="6" t="e">
        <f>VLOOKUP(A11742,web_archive!D:AB,18,FALSE)</f>
        <v>#N/A</v>
      </c>
      <c r="O11742" s="6">
        <v>2</v>
      </c>
      <c r="P11742" s="6">
        <v>1024</v>
      </c>
      <c r="Q11742" s="6"/>
      <c r="R11742" s="6">
        <v>1</v>
      </c>
      <c r="S11742" s="6">
        <v>0</v>
      </c>
      <c r="T11742" s="6">
        <v>1517</v>
      </c>
      <c r="U11742" s="6" t="s">
        <v>12299</v>
      </c>
      <c r="V11742" s="6" t="s">
        <v>12299</v>
      </c>
      <c r="W11742" s="6" t="s">
        <v>12299</v>
      </c>
    </row>
    <row r="11743" spans="1:23" x14ac:dyDescent="0.3">
      <c r="A11743" s="6">
        <v>31078</v>
      </c>
      <c r="B11743" s="6" t="s">
        <v>36298</v>
      </c>
      <c r="C11743" s="6" t="s">
        <v>36299</v>
      </c>
      <c r="D11743" s="6">
        <v>4</v>
      </c>
      <c r="E11743" s="6">
        <v>0</v>
      </c>
      <c r="F11743" s="6"/>
      <c r="G11743" s="6">
        <v>0</v>
      </c>
      <c r="H11743" s="6"/>
      <c r="I11743" s="6"/>
      <c r="J11743" s="6"/>
      <c r="K11743" s="6">
        <v>0</v>
      </c>
      <c r="L11743" s="6" t="s">
        <v>12295</v>
      </c>
      <c r="M11743" s="6">
        <v>63</v>
      </c>
      <c r="N11743" s="6" t="e">
        <f>VLOOKUP(A11743,web_archive!D:AB,18,FALSE)</f>
        <v>#N/A</v>
      </c>
      <c r="O11743" s="6">
        <v>2</v>
      </c>
      <c r="P11743" s="6">
        <v>1024</v>
      </c>
      <c r="Q11743" s="6"/>
      <c r="R11743" s="6">
        <v>1</v>
      </c>
      <c r="S11743" s="6">
        <v>0</v>
      </c>
      <c r="T11743" s="6">
        <v>1518</v>
      </c>
      <c r="U11743" s="6" t="s">
        <v>12299</v>
      </c>
      <c r="V11743" s="6" t="s">
        <v>12299</v>
      </c>
      <c r="W11743" s="6" t="s">
        <v>12299</v>
      </c>
    </row>
    <row r="11744" spans="1:23" x14ac:dyDescent="0.3">
      <c r="A11744" s="6">
        <v>31079</v>
      </c>
      <c r="B11744" s="6" t="s">
        <v>36300</v>
      </c>
      <c r="C11744" s="6" t="s">
        <v>36301</v>
      </c>
      <c r="D11744" s="6">
        <v>4</v>
      </c>
      <c r="E11744" s="6">
        <v>0</v>
      </c>
      <c r="F11744" s="6"/>
      <c r="G11744" s="6">
        <v>0</v>
      </c>
      <c r="H11744" s="6"/>
      <c r="I11744" s="6"/>
      <c r="J11744" s="6"/>
      <c r="K11744" s="6">
        <v>0</v>
      </c>
      <c r="L11744" s="6" t="s">
        <v>12295</v>
      </c>
      <c r="M11744" s="6">
        <v>63</v>
      </c>
      <c r="N11744" s="6" t="e">
        <f>VLOOKUP(A11744,web_archive!D:AB,18,FALSE)</f>
        <v>#N/A</v>
      </c>
      <c r="O11744" s="6">
        <v>2</v>
      </c>
      <c r="P11744" s="6">
        <v>1024</v>
      </c>
      <c r="Q11744" s="6"/>
      <c r="R11744" s="6">
        <v>1</v>
      </c>
      <c r="S11744" s="6">
        <v>0</v>
      </c>
      <c r="T11744" s="6">
        <v>1519</v>
      </c>
      <c r="U11744" s="6" t="s">
        <v>12299</v>
      </c>
      <c r="V11744" s="6" t="s">
        <v>12299</v>
      </c>
      <c r="W11744" s="6" t="s">
        <v>12299</v>
      </c>
    </row>
    <row r="11745" spans="1:23" x14ac:dyDescent="0.3">
      <c r="A11745" s="6">
        <v>31080</v>
      </c>
      <c r="B11745" s="6" t="s">
        <v>36302</v>
      </c>
      <c r="C11745" s="6" t="s">
        <v>36303</v>
      </c>
      <c r="D11745" s="6">
        <v>4</v>
      </c>
      <c r="E11745" s="6">
        <v>0</v>
      </c>
      <c r="F11745" s="6"/>
      <c r="G11745" s="6">
        <v>0</v>
      </c>
      <c r="H11745" s="6"/>
      <c r="I11745" s="6"/>
      <c r="J11745" s="6"/>
      <c r="K11745" s="6">
        <v>0</v>
      </c>
      <c r="L11745" s="6" t="s">
        <v>12295</v>
      </c>
      <c r="M11745" s="6">
        <v>63</v>
      </c>
      <c r="N11745" s="6" t="e">
        <f>VLOOKUP(A11745,web_archive!D:AB,18,FALSE)</f>
        <v>#N/A</v>
      </c>
      <c r="O11745" s="6">
        <v>2</v>
      </c>
      <c r="P11745" s="6">
        <v>1024</v>
      </c>
      <c r="Q11745" s="6"/>
      <c r="R11745" s="6">
        <v>1</v>
      </c>
      <c r="S11745" s="6">
        <v>0</v>
      </c>
      <c r="T11745" s="6">
        <v>1520</v>
      </c>
      <c r="U11745" s="6" t="s">
        <v>12299</v>
      </c>
      <c r="V11745" s="6" t="s">
        <v>12299</v>
      </c>
      <c r="W11745" s="6" t="s">
        <v>12299</v>
      </c>
    </row>
    <row r="11746" spans="1:23" x14ac:dyDescent="0.3">
      <c r="A11746" s="6">
        <v>31081</v>
      </c>
      <c r="B11746" s="6" t="s">
        <v>36304</v>
      </c>
      <c r="C11746" s="6" t="s">
        <v>36305</v>
      </c>
      <c r="D11746" s="6">
        <v>4</v>
      </c>
      <c r="E11746" s="6">
        <v>0</v>
      </c>
      <c r="F11746" s="6"/>
      <c r="G11746" s="6">
        <v>0</v>
      </c>
      <c r="H11746" s="6"/>
      <c r="I11746" s="6"/>
      <c r="J11746" s="6"/>
      <c r="K11746" s="6">
        <v>0</v>
      </c>
      <c r="L11746" s="6" t="s">
        <v>12295</v>
      </c>
      <c r="M11746" s="6">
        <v>63</v>
      </c>
      <c r="N11746" s="6" t="e">
        <f>VLOOKUP(A11746,web_archive!D:AB,18,FALSE)</f>
        <v>#N/A</v>
      </c>
      <c r="O11746" s="6">
        <v>2</v>
      </c>
      <c r="P11746" s="6">
        <v>1024</v>
      </c>
      <c r="Q11746" s="6"/>
      <c r="R11746" s="6">
        <v>1</v>
      </c>
      <c r="S11746" s="6">
        <v>0</v>
      </c>
      <c r="T11746" s="6">
        <v>1521</v>
      </c>
      <c r="U11746" s="6" t="s">
        <v>12299</v>
      </c>
      <c r="V11746" s="6" t="s">
        <v>12299</v>
      </c>
      <c r="W11746" s="6" t="s">
        <v>12299</v>
      </c>
    </row>
    <row r="11747" spans="1:23" x14ac:dyDescent="0.3">
      <c r="A11747" s="6">
        <v>31082</v>
      </c>
      <c r="B11747" s="6" t="s">
        <v>36306</v>
      </c>
      <c r="C11747" s="6" t="s">
        <v>36307</v>
      </c>
      <c r="D11747" s="6">
        <v>4</v>
      </c>
      <c r="E11747" s="6">
        <v>0</v>
      </c>
      <c r="F11747" s="6"/>
      <c r="G11747" s="6">
        <v>0</v>
      </c>
      <c r="H11747" s="6"/>
      <c r="I11747" s="6"/>
      <c r="J11747" s="6"/>
      <c r="K11747" s="6">
        <v>0</v>
      </c>
      <c r="L11747" s="6" t="s">
        <v>12295</v>
      </c>
      <c r="M11747" s="6">
        <v>63</v>
      </c>
      <c r="N11747" s="6" t="e">
        <f>VLOOKUP(A11747,web_archive!D:AB,18,FALSE)</f>
        <v>#N/A</v>
      </c>
      <c r="O11747" s="6">
        <v>2</v>
      </c>
      <c r="P11747" s="6">
        <v>1024</v>
      </c>
      <c r="Q11747" s="6"/>
      <c r="R11747" s="6">
        <v>1</v>
      </c>
      <c r="S11747" s="6">
        <v>0</v>
      </c>
      <c r="T11747" s="6">
        <v>1522</v>
      </c>
      <c r="U11747" s="6" t="s">
        <v>12299</v>
      </c>
      <c r="V11747" s="6" t="s">
        <v>12299</v>
      </c>
      <c r="W11747" s="6" t="s">
        <v>12299</v>
      </c>
    </row>
    <row r="11748" spans="1:23" x14ac:dyDescent="0.3">
      <c r="A11748" s="6">
        <v>31083</v>
      </c>
      <c r="B11748" s="6" t="s">
        <v>36308</v>
      </c>
      <c r="C11748" s="6" t="s">
        <v>36309</v>
      </c>
      <c r="D11748" s="6">
        <v>4</v>
      </c>
      <c r="E11748" s="6">
        <v>0</v>
      </c>
      <c r="F11748" s="6"/>
      <c r="G11748" s="6">
        <v>0</v>
      </c>
      <c r="H11748" s="6"/>
      <c r="I11748" s="6"/>
      <c r="J11748" s="6"/>
      <c r="K11748" s="6">
        <v>0</v>
      </c>
      <c r="L11748" s="6" t="s">
        <v>12295</v>
      </c>
      <c r="M11748" s="6">
        <v>63</v>
      </c>
      <c r="N11748" s="6" t="e">
        <f>VLOOKUP(A11748,web_archive!D:AB,18,FALSE)</f>
        <v>#N/A</v>
      </c>
      <c r="O11748" s="6">
        <v>2</v>
      </c>
      <c r="P11748" s="6">
        <v>1024</v>
      </c>
      <c r="Q11748" s="6"/>
      <c r="R11748" s="6">
        <v>1</v>
      </c>
      <c r="S11748" s="6">
        <v>0</v>
      </c>
      <c r="T11748" s="6">
        <v>1523</v>
      </c>
      <c r="U11748" s="6" t="s">
        <v>12299</v>
      </c>
      <c r="V11748" s="6" t="s">
        <v>12299</v>
      </c>
      <c r="W11748" s="6" t="s">
        <v>12299</v>
      </c>
    </row>
    <row r="11749" spans="1:23" x14ac:dyDescent="0.3">
      <c r="A11749" s="6">
        <v>31084</v>
      </c>
      <c r="B11749" s="6" t="s">
        <v>36310</v>
      </c>
      <c r="C11749" s="6" t="s">
        <v>36311</v>
      </c>
      <c r="D11749" s="6">
        <v>4</v>
      </c>
      <c r="E11749" s="6">
        <v>0</v>
      </c>
      <c r="F11749" s="6"/>
      <c r="G11749" s="6">
        <v>0</v>
      </c>
      <c r="H11749" s="6"/>
      <c r="I11749" s="6"/>
      <c r="J11749" s="6"/>
      <c r="K11749" s="6">
        <v>0</v>
      </c>
      <c r="L11749" s="6" t="s">
        <v>12295</v>
      </c>
      <c r="M11749" s="6">
        <v>63</v>
      </c>
      <c r="N11749" s="6" t="e">
        <f>VLOOKUP(A11749,web_archive!D:AB,18,FALSE)</f>
        <v>#N/A</v>
      </c>
      <c r="O11749" s="6">
        <v>2</v>
      </c>
      <c r="P11749" s="6">
        <v>1024</v>
      </c>
      <c r="Q11749" s="6"/>
      <c r="R11749" s="6">
        <v>1</v>
      </c>
      <c r="S11749" s="6">
        <v>0</v>
      </c>
      <c r="T11749" s="6">
        <v>1524</v>
      </c>
      <c r="U11749" s="6" t="s">
        <v>12299</v>
      </c>
      <c r="V11749" s="6" t="s">
        <v>12299</v>
      </c>
      <c r="W11749" s="6" t="s">
        <v>12299</v>
      </c>
    </row>
    <row r="11750" spans="1:23" x14ac:dyDescent="0.3">
      <c r="A11750" s="6">
        <v>31085</v>
      </c>
      <c r="B11750" s="6" t="s">
        <v>36312</v>
      </c>
      <c r="C11750" s="6" t="s">
        <v>36313</v>
      </c>
      <c r="D11750" s="6">
        <v>4</v>
      </c>
      <c r="E11750" s="6">
        <v>0</v>
      </c>
      <c r="F11750" s="6"/>
      <c r="G11750" s="6">
        <v>0</v>
      </c>
      <c r="H11750" s="6"/>
      <c r="I11750" s="6"/>
      <c r="J11750" s="6"/>
      <c r="K11750" s="6">
        <v>0</v>
      </c>
      <c r="L11750" s="6" t="s">
        <v>12295</v>
      </c>
      <c r="M11750" s="6">
        <v>63</v>
      </c>
      <c r="N11750" s="6" t="e">
        <f>VLOOKUP(A11750,web_archive!D:AB,18,FALSE)</f>
        <v>#N/A</v>
      </c>
      <c r="O11750" s="6">
        <v>2</v>
      </c>
      <c r="P11750" s="6">
        <v>1024</v>
      </c>
      <c r="Q11750" s="6"/>
      <c r="R11750" s="6">
        <v>1</v>
      </c>
      <c r="S11750" s="6">
        <v>0</v>
      </c>
      <c r="T11750" s="6">
        <v>1525</v>
      </c>
      <c r="U11750" s="6" t="s">
        <v>12299</v>
      </c>
      <c r="V11750" s="6" t="s">
        <v>12299</v>
      </c>
      <c r="W11750" s="6" t="s">
        <v>12299</v>
      </c>
    </row>
    <row r="11751" spans="1:23" x14ac:dyDescent="0.3">
      <c r="A11751" s="6">
        <v>31086</v>
      </c>
      <c r="B11751" s="6" t="s">
        <v>36314</v>
      </c>
      <c r="C11751" s="6" t="s">
        <v>36315</v>
      </c>
      <c r="D11751" s="6">
        <v>4</v>
      </c>
      <c r="E11751" s="6">
        <v>0</v>
      </c>
      <c r="F11751" s="6"/>
      <c r="G11751" s="6">
        <v>0</v>
      </c>
      <c r="H11751" s="6"/>
      <c r="I11751" s="6"/>
      <c r="J11751" s="6"/>
      <c r="K11751" s="6">
        <v>0</v>
      </c>
      <c r="L11751" s="6" t="s">
        <v>12295</v>
      </c>
      <c r="M11751" s="6">
        <v>63</v>
      </c>
      <c r="N11751" s="6" t="e">
        <f>VLOOKUP(A11751,web_archive!D:AB,18,FALSE)</f>
        <v>#N/A</v>
      </c>
      <c r="O11751" s="6">
        <v>2</v>
      </c>
      <c r="P11751" s="6">
        <v>1024</v>
      </c>
      <c r="Q11751" s="6"/>
      <c r="R11751" s="6">
        <v>1</v>
      </c>
      <c r="S11751" s="6">
        <v>0</v>
      </c>
      <c r="T11751" s="6">
        <v>1526</v>
      </c>
      <c r="U11751" s="6" t="s">
        <v>12299</v>
      </c>
      <c r="V11751" s="6" t="s">
        <v>12299</v>
      </c>
      <c r="W11751" s="6" t="s">
        <v>12299</v>
      </c>
    </row>
    <row r="11752" spans="1:23" x14ac:dyDescent="0.3">
      <c r="A11752" s="6">
        <v>31087</v>
      </c>
      <c r="B11752" s="6" t="s">
        <v>36316</v>
      </c>
      <c r="C11752" s="6" t="s">
        <v>36317</v>
      </c>
      <c r="D11752" s="6">
        <v>4</v>
      </c>
      <c r="E11752" s="6">
        <v>0</v>
      </c>
      <c r="F11752" s="6"/>
      <c r="G11752" s="6">
        <v>0</v>
      </c>
      <c r="H11752" s="6"/>
      <c r="I11752" s="6"/>
      <c r="J11752" s="6"/>
      <c r="K11752" s="6">
        <v>0</v>
      </c>
      <c r="L11752" s="6" t="s">
        <v>12295</v>
      </c>
      <c r="M11752" s="6">
        <v>63</v>
      </c>
      <c r="N11752" s="6" t="e">
        <f>VLOOKUP(A11752,web_archive!D:AB,18,FALSE)</f>
        <v>#N/A</v>
      </c>
      <c r="O11752" s="6">
        <v>2</v>
      </c>
      <c r="P11752" s="6">
        <v>4096</v>
      </c>
      <c r="Q11752" s="6"/>
      <c r="R11752" s="6">
        <v>1</v>
      </c>
      <c r="S11752" s="6">
        <v>0</v>
      </c>
      <c r="T11752" s="6">
        <v>1349</v>
      </c>
      <c r="U11752" s="6" t="s">
        <v>12299</v>
      </c>
      <c r="V11752" s="6" t="s">
        <v>12299</v>
      </c>
      <c r="W11752" s="6" t="s">
        <v>12299</v>
      </c>
    </row>
    <row r="11753" spans="1:23" x14ac:dyDescent="0.3">
      <c r="A11753" s="6">
        <v>31088</v>
      </c>
      <c r="B11753" s="6" t="s">
        <v>36318</v>
      </c>
      <c r="C11753" s="6" t="s">
        <v>36319</v>
      </c>
      <c r="D11753" s="6">
        <v>4</v>
      </c>
      <c r="E11753" s="6">
        <v>0</v>
      </c>
      <c r="F11753" s="6"/>
      <c r="G11753" s="6">
        <v>0</v>
      </c>
      <c r="H11753" s="6"/>
      <c r="I11753" s="6"/>
      <c r="J11753" s="6"/>
      <c r="K11753" s="6">
        <v>0</v>
      </c>
      <c r="L11753" s="6" t="s">
        <v>12295</v>
      </c>
      <c r="M11753" s="6">
        <v>63</v>
      </c>
      <c r="N11753" s="6" t="e">
        <f>VLOOKUP(A11753,web_archive!D:AB,18,FALSE)</f>
        <v>#N/A</v>
      </c>
      <c r="O11753" s="6">
        <v>2</v>
      </c>
      <c r="P11753" s="6">
        <v>1024</v>
      </c>
      <c r="Q11753" s="6"/>
      <c r="R11753" s="6">
        <v>1</v>
      </c>
      <c r="S11753" s="6">
        <v>0</v>
      </c>
      <c r="T11753" s="6">
        <v>1421</v>
      </c>
      <c r="U11753" s="6" t="s">
        <v>12299</v>
      </c>
      <c r="V11753" s="6" t="s">
        <v>12299</v>
      </c>
      <c r="W11753" s="6" t="s">
        <v>12299</v>
      </c>
    </row>
    <row r="11754" spans="1:23" x14ac:dyDescent="0.3">
      <c r="A11754" s="6">
        <v>31089</v>
      </c>
      <c r="B11754" s="6" t="s">
        <v>36320</v>
      </c>
      <c r="C11754" s="6" t="s">
        <v>36321</v>
      </c>
      <c r="D11754" s="6">
        <v>4</v>
      </c>
      <c r="E11754" s="6">
        <v>0</v>
      </c>
      <c r="F11754" s="6"/>
      <c r="G11754" s="6">
        <v>0</v>
      </c>
      <c r="H11754" s="6"/>
      <c r="I11754" s="6"/>
      <c r="J11754" s="6"/>
      <c r="K11754" s="6">
        <v>0</v>
      </c>
      <c r="L11754" s="6" t="s">
        <v>12295</v>
      </c>
      <c r="M11754" s="6">
        <v>63</v>
      </c>
      <c r="N11754" s="6" t="e">
        <f>VLOOKUP(A11754,web_archive!D:AB,18,FALSE)</f>
        <v>#N/A</v>
      </c>
      <c r="O11754" s="6">
        <v>2</v>
      </c>
      <c r="P11754" s="6">
        <v>2048</v>
      </c>
      <c r="Q11754" s="6"/>
      <c r="R11754" s="6">
        <v>1</v>
      </c>
      <c r="S11754" s="6">
        <v>0</v>
      </c>
      <c r="T11754" s="6">
        <v>0</v>
      </c>
      <c r="U11754" s="6" t="s">
        <v>12299</v>
      </c>
      <c r="V11754" s="6" t="s">
        <v>12299</v>
      </c>
      <c r="W11754" s="6" t="s">
        <v>12299</v>
      </c>
    </row>
    <row r="11755" spans="1:23" x14ac:dyDescent="0.3">
      <c r="A11755" s="6">
        <v>31090</v>
      </c>
      <c r="B11755" s="6" t="s">
        <v>36322</v>
      </c>
      <c r="C11755" s="6" t="s">
        <v>36323</v>
      </c>
      <c r="D11755" s="6">
        <v>4</v>
      </c>
      <c r="E11755" s="6">
        <v>0</v>
      </c>
      <c r="F11755" s="6"/>
      <c r="G11755" s="6">
        <v>0</v>
      </c>
      <c r="H11755" s="6"/>
      <c r="I11755" s="6"/>
      <c r="J11755" s="6"/>
      <c r="K11755" s="6">
        <v>0</v>
      </c>
      <c r="L11755" s="6" t="s">
        <v>12295</v>
      </c>
      <c r="M11755" s="6">
        <v>63</v>
      </c>
      <c r="N11755" s="6" t="e">
        <f>VLOOKUP(A11755,web_archive!D:AB,18,FALSE)</f>
        <v>#N/A</v>
      </c>
      <c r="O11755" s="6">
        <v>2</v>
      </c>
      <c r="P11755" s="6">
        <v>1024</v>
      </c>
      <c r="Q11755" s="6"/>
      <c r="R11755" s="6">
        <v>1</v>
      </c>
      <c r="S11755" s="6">
        <v>0</v>
      </c>
      <c r="T11755" s="6">
        <v>348</v>
      </c>
      <c r="U11755" s="6" t="s">
        <v>12299</v>
      </c>
      <c r="V11755" s="6" t="s">
        <v>12299</v>
      </c>
      <c r="W11755" s="6" t="s">
        <v>12299</v>
      </c>
    </row>
    <row r="11756" spans="1:23" x14ac:dyDescent="0.3">
      <c r="A11756" s="6">
        <v>31091</v>
      </c>
      <c r="B11756" s="6" t="s">
        <v>36324</v>
      </c>
      <c r="C11756" s="6" t="s">
        <v>36325</v>
      </c>
      <c r="D11756" s="6">
        <v>4</v>
      </c>
      <c r="E11756" s="6">
        <v>0</v>
      </c>
      <c r="F11756" s="6"/>
      <c r="G11756" s="6">
        <v>0</v>
      </c>
      <c r="H11756" s="6"/>
      <c r="I11756" s="6"/>
      <c r="J11756" s="6"/>
      <c r="K11756" s="6">
        <v>0</v>
      </c>
      <c r="L11756" s="6" t="s">
        <v>12295</v>
      </c>
      <c r="M11756" s="6">
        <v>63</v>
      </c>
      <c r="N11756" s="6" t="e">
        <f>VLOOKUP(A11756,web_archive!D:AB,18,FALSE)</f>
        <v>#N/A</v>
      </c>
      <c r="O11756" s="6">
        <v>2</v>
      </c>
      <c r="P11756" s="6">
        <v>1024</v>
      </c>
      <c r="Q11756" s="6"/>
      <c r="R11756" s="6">
        <v>1</v>
      </c>
      <c r="S11756" s="6">
        <v>0</v>
      </c>
      <c r="T11756" s="6">
        <v>0</v>
      </c>
      <c r="U11756" s="6" t="s">
        <v>12299</v>
      </c>
      <c r="V11756" s="6" t="s">
        <v>12299</v>
      </c>
      <c r="W11756" s="6" t="s">
        <v>12299</v>
      </c>
    </row>
    <row r="11757" spans="1:23" x14ac:dyDescent="0.3">
      <c r="A11757" s="6">
        <v>31092</v>
      </c>
      <c r="B11757" s="6" t="s">
        <v>36326</v>
      </c>
      <c r="C11757" s="6" t="s">
        <v>36327</v>
      </c>
      <c r="D11757" s="6">
        <v>4</v>
      </c>
      <c r="E11757" s="6">
        <v>0</v>
      </c>
      <c r="F11757" s="6"/>
      <c r="G11757" s="6">
        <v>0</v>
      </c>
      <c r="H11757" s="6"/>
      <c r="I11757" s="6"/>
      <c r="J11757" s="6"/>
      <c r="K11757" s="6">
        <v>0</v>
      </c>
      <c r="L11757" s="6" t="s">
        <v>12295</v>
      </c>
      <c r="M11757" s="6">
        <v>63</v>
      </c>
      <c r="N11757" s="6" t="e">
        <f>VLOOKUP(A11757,web_archive!D:AB,18,FALSE)</f>
        <v>#N/A</v>
      </c>
      <c r="O11757" s="6">
        <v>2</v>
      </c>
      <c r="P11757" s="6">
        <v>1024</v>
      </c>
      <c r="Q11757" s="6"/>
      <c r="R11757" s="6">
        <v>1</v>
      </c>
      <c r="S11757" s="6">
        <v>0</v>
      </c>
      <c r="T11757" s="6">
        <v>845</v>
      </c>
      <c r="U11757" s="6" t="s">
        <v>12299</v>
      </c>
      <c r="V11757" s="6" t="s">
        <v>12299</v>
      </c>
      <c r="W11757" s="6" t="s">
        <v>12299</v>
      </c>
    </row>
    <row r="11758" spans="1:23" x14ac:dyDescent="0.3">
      <c r="A11758" s="6">
        <v>31093</v>
      </c>
      <c r="B11758" s="6" t="s">
        <v>36328</v>
      </c>
      <c r="C11758" s="6" t="s">
        <v>36329</v>
      </c>
      <c r="D11758" s="6">
        <v>4</v>
      </c>
      <c r="E11758" s="6">
        <v>0</v>
      </c>
      <c r="F11758" s="6"/>
      <c r="G11758" s="6">
        <v>0</v>
      </c>
      <c r="H11758" s="6"/>
      <c r="I11758" s="6"/>
      <c r="J11758" s="6"/>
      <c r="K11758" s="6">
        <v>0</v>
      </c>
      <c r="L11758" s="6" t="s">
        <v>12295</v>
      </c>
      <c r="M11758" s="6">
        <v>63</v>
      </c>
      <c r="N11758" s="6" t="e">
        <f>VLOOKUP(A11758,web_archive!D:AB,18,FALSE)</f>
        <v>#N/A</v>
      </c>
      <c r="O11758" s="6">
        <v>2</v>
      </c>
      <c r="P11758" s="6">
        <v>4096</v>
      </c>
      <c r="Q11758" s="6"/>
      <c r="R11758" s="6">
        <v>1</v>
      </c>
      <c r="S11758" s="6">
        <v>0</v>
      </c>
      <c r="T11758" s="6">
        <v>1531</v>
      </c>
      <c r="U11758" s="6" t="s">
        <v>12299</v>
      </c>
      <c r="V11758" s="6" t="s">
        <v>12299</v>
      </c>
      <c r="W11758" s="6" t="s">
        <v>12299</v>
      </c>
    </row>
    <row r="11759" spans="1:23" x14ac:dyDescent="0.3">
      <c r="A11759" s="6">
        <v>31094</v>
      </c>
      <c r="B11759" s="6" t="s">
        <v>36330</v>
      </c>
      <c r="C11759" s="6" t="s">
        <v>36331</v>
      </c>
      <c r="D11759" s="6">
        <v>4</v>
      </c>
      <c r="E11759" s="6">
        <v>0</v>
      </c>
      <c r="F11759" s="6"/>
      <c r="G11759" s="6">
        <v>0</v>
      </c>
      <c r="H11759" s="6"/>
      <c r="I11759" s="6"/>
      <c r="J11759" s="6"/>
      <c r="K11759" s="6">
        <v>0</v>
      </c>
      <c r="L11759" s="6" t="s">
        <v>12295</v>
      </c>
      <c r="M11759" s="6">
        <v>63</v>
      </c>
      <c r="N11759" s="6" t="e">
        <f>VLOOKUP(A11759,web_archive!D:AB,18,FALSE)</f>
        <v>#N/A</v>
      </c>
      <c r="O11759" s="6">
        <v>2</v>
      </c>
      <c r="P11759" s="6">
        <v>1024</v>
      </c>
      <c r="Q11759" s="6"/>
      <c r="R11759" s="6">
        <v>1</v>
      </c>
      <c r="S11759" s="6">
        <v>0</v>
      </c>
      <c r="T11759" s="6">
        <v>494</v>
      </c>
      <c r="U11759" s="6" t="s">
        <v>12299</v>
      </c>
      <c r="V11759" s="6" t="s">
        <v>12299</v>
      </c>
      <c r="W11759" s="6" t="s">
        <v>12299</v>
      </c>
    </row>
    <row r="11760" spans="1:23" x14ac:dyDescent="0.3">
      <c r="A11760" s="6">
        <v>31095</v>
      </c>
      <c r="B11760" s="6" t="s">
        <v>36332</v>
      </c>
      <c r="C11760" s="6" t="s">
        <v>36333</v>
      </c>
      <c r="D11760" s="6">
        <v>4</v>
      </c>
      <c r="E11760" s="6">
        <v>0</v>
      </c>
      <c r="F11760" s="6"/>
      <c r="G11760" s="6">
        <v>0</v>
      </c>
      <c r="H11760" s="6"/>
      <c r="I11760" s="6"/>
      <c r="J11760" s="6"/>
      <c r="K11760" s="6">
        <v>0</v>
      </c>
      <c r="L11760" s="6" t="s">
        <v>12295</v>
      </c>
      <c r="M11760" s="6">
        <v>63</v>
      </c>
      <c r="N11760" s="6" t="e">
        <f>VLOOKUP(A11760,web_archive!D:AB,18,FALSE)</f>
        <v>#N/A</v>
      </c>
      <c r="O11760" s="6">
        <v>2</v>
      </c>
      <c r="P11760" s="6">
        <v>1024</v>
      </c>
      <c r="Q11760" s="6"/>
      <c r="R11760" s="6">
        <v>1</v>
      </c>
      <c r="S11760" s="6">
        <v>0</v>
      </c>
      <c r="T11760" s="6">
        <v>1532</v>
      </c>
      <c r="U11760" s="6" t="s">
        <v>12299</v>
      </c>
      <c r="V11760" s="6" t="s">
        <v>12299</v>
      </c>
      <c r="W11760" s="6" t="s">
        <v>12299</v>
      </c>
    </row>
    <row r="11761" spans="1:23" x14ac:dyDescent="0.3">
      <c r="A11761" s="6">
        <v>31096</v>
      </c>
      <c r="B11761" s="6" t="s">
        <v>36334</v>
      </c>
      <c r="C11761" s="6" t="s">
        <v>36335</v>
      </c>
      <c r="D11761" s="6">
        <v>4</v>
      </c>
      <c r="E11761" s="6">
        <v>0</v>
      </c>
      <c r="F11761" s="6"/>
      <c r="G11761" s="6">
        <v>0</v>
      </c>
      <c r="H11761" s="6"/>
      <c r="I11761" s="6"/>
      <c r="J11761" s="6"/>
      <c r="K11761" s="6">
        <v>0</v>
      </c>
      <c r="L11761" s="6" t="s">
        <v>12295</v>
      </c>
      <c r="M11761" s="6">
        <v>63</v>
      </c>
      <c r="N11761" s="6" t="e">
        <f>VLOOKUP(A11761,web_archive!D:AB,18,FALSE)</f>
        <v>#N/A</v>
      </c>
      <c r="O11761" s="6">
        <v>2</v>
      </c>
      <c r="P11761" s="6">
        <v>2048</v>
      </c>
      <c r="Q11761" s="6"/>
      <c r="R11761" s="6">
        <v>1</v>
      </c>
      <c r="S11761" s="6">
        <v>0</v>
      </c>
      <c r="T11761" s="6">
        <v>1533</v>
      </c>
      <c r="U11761" s="6" t="s">
        <v>12299</v>
      </c>
      <c r="V11761" s="6" t="s">
        <v>12299</v>
      </c>
      <c r="W11761" s="6" t="s">
        <v>12299</v>
      </c>
    </row>
    <row r="11762" spans="1:23" x14ac:dyDescent="0.3">
      <c r="A11762" s="6">
        <v>31097</v>
      </c>
      <c r="B11762" s="6" t="s">
        <v>36336</v>
      </c>
      <c r="C11762" s="6" t="s">
        <v>36337</v>
      </c>
      <c r="D11762" s="6">
        <v>4</v>
      </c>
      <c r="E11762" s="6">
        <v>0</v>
      </c>
      <c r="F11762" s="6"/>
      <c r="G11762" s="6">
        <v>0</v>
      </c>
      <c r="H11762" s="6"/>
      <c r="I11762" s="6"/>
      <c r="J11762" s="6"/>
      <c r="K11762" s="6">
        <v>0</v>
      </c>
      <c r="L11762" s="6" t="s">
        <v>12295</v>
      </c>
      <c r="M11762" s="6">
        <v>63</v>
      </c>
      <c r="N11762" s="6" t="e">
        <f>VLOOKUP(A11762,web_archive!D:AB,18,FALSE)</f>
        <v>#N/A</v>
      </c>
      <c r="O11762" s="6">
        <v>2</v>
      </c>
      <c r="P11762" s="6">
        <v>1024</v>
      </c>
      <c r="Q11762" s="6"/>
      <c r="R11762" s="6">
        <v>1</v>
      </c>
      <c r="S11762" s="6">
        <v>0</v>
      </c>
      <c r="T11762" s="6">
        <v>1534</v>
      </c>
      <c r="U11762" s="6" t="s">
        <v>12299</v>
      </c>
      <c r="V11762" s="6" t="s">
        <v>12299</v>
      </c>
      <c r="W11762" s="6" t="s">
        <v>12299</v>
      </c>
    </row>
    <row r="11763" spans="1:23" x14ac:dyDescent="0.3">
      <c r="A11763" s="6">
        <v>31098</v>
      </c>
      <c r="B11763" s="6" t="s">
        <v>36338</v>
      </c>
      <c r="C11763" s="6" t="s">
        <v>36339</v>
      </c>
      <c r="D11763" s="6">
        <v>4</v>
      </c>
      <c r="E11763" s="6">
        <v>0</v>
      </c>
      <c r="F11763" s="6"/>
      <c r="G11763" s="6">
        <v>0</v>
      </c>
      <c r="H11763" s="6"/>
      <c r="I11763" s="6"/>
      <c r="J11763" s="6"/>
      <c r="K11763" s="6">
        <v>0</v>
      </c>
      <c r="L11763" s="6" t="s">
        <v>12295</v>
      </c>
      <c r="M11763" s="6">
        <v>63</v>
      </c>
      <c r="N11763" s="6" t="e">
        <f>VLOOKUP(A11763,web_archive!D:AB,18,FALSE)</f>
        <v>#N/A</v>
      </c>
      <c r="O11763" s="6">
        <v>2</v>
      </c>
      <c r="P11763" s="6">
        <v>1024</v>
      </c>
      <c r="Q11763" s="6"/>
      <c r="R11763" s="6">
        <v>1</v>
      </c>
      <c r="S11763" s="6">
        <v>0</v>
      </c>
      <c r="T11763" s="6">
        <v>1535</v>
      </c>
      <c r="U11763" s="6" t="s">
        <v>12299</v>
      </c>
      <c r="V11763" s="6" t="s">
        <v>12299</v>
      </c>
      <c r="W11763" s="6" t="s">
        <v>12299</v>
      </c>
    </row>
    <row r="11764" spans="1:23" x14ac:dyDescent="0.3">
      <c r="A11764" s="6">
        <v>31099</v>
      </c>
      <c r="B11764" s="6" t="s">
        <v>36340</v>
      </c>
      <c r="C11764" s="6" t="s">
        <v>36341</v>
      </c>
      <c r="D11764" s="6">
        <v>4</v>
      </c>
      <c r="E11764" s="6">
        <v>0</v>
      </c>
      <c r="F11764" s="6"/>
      <c r="G11764" s="6">
        <v>0</v>
      </c>
      <c r="H11764" s="6"/>
      <c r="I11764" s="6"/>
      <c r="J11764" s="6"/>
      <c r="K11764" s="6">
        <v>0</v>
      </c>
      <c r="L11764" s="6" t="s">
        <v>12295</v>
      </c>
      <c r="M11764" s="6">
        <v>63</v>
      </c>
      <c r="N11764" s="6" t="e">
        <f>VLOOKUP(A11764,web_archive!D:AB,18,FALSE)</f>
        <v>#N/A</v>
      </c>
      <c r="O11764" s="6">
        <v>2</v>
      </c>
      <c r="P11764" s="6">
        <v>1024</v>
      </c>
      <c r="Q11764" s="6"/>
      <c r="R11764" s="6">
        <v>1</v>
      </c>
      <c r="S11764" s="6">
        <v>0</v>
      </c>
      <c r="T11764" s="6">
        <v>1536</v>
      </c>
      <c r="U11764" s="6" t="s">
        <v>12299</v>
      </c>
      <c r="V11764" s="6" t="s">
        <v>12299</v>
      </c>
      <c r="W11764" s="6" t="s">
        <v>12299</v>
      </c>
    </row>
    <row r="11765" spans="1:23" x14ac:dyDescent="0.3">
      <c r="A11765" s="6">
        <v>31100</v>
      </c>
      <c r="B11765" s="6" t="s">
        <v>36342</v>
      </c>
      <c r="C11765" s="6" t="s">
        <v>36343</v>
      </c>
      <c r="D11765" s="6">
        <v>4</v>
      </c>
      <c r="E11765" s="6">
        <v>0</v>
      </c>
      <c r="F11765" s="6"/>
      <c r="G11765" s="6">
        <v>0</v>
      </c>
      <c r="H11765" s="6"/>
      <c r="I11765" s="6"/>
      <c r="J11765" s="6"/>
      <c r="K11765" s="6">
        <v>0</v>
      </c>
      <c r="L11765" s="6" t="s">
        <v>12295</v>
      </c>
      <c r="M11765" s="6">
        <v>63</v>
      </c>
      <c r="N11765" s="6" t="e">
        <f>VLOOKUP(A11765,web_archive!D:AB,18,FALSE)</f>
        <v>#N/A</v>
      </c>
      <c r="O11765" s="6">
        <v>2</v>
      </c>
      <c r="P11765" s="6">
        <v>1024</v>
      </c>
      <c r="Q11765" s="6"/>
      <c r="R11765" s="6">
        <v>1</v>
      </c>
      <c r="S11765" s="6">
        <v>0</v>
      </c>
      <c r="T11765" s="6">
        <v>1537</v>
      </c>
      <c r="U11765" s="6" t="s">
        <v>12299</v>
      </c>
      <c r="V11765" s="6" t="s">
        <v>12299</v>
      </c>
      <c r="W11765" s="6" t="s">
        <v>12299</v>
      </c>
    </row>
    <row r="11766" spans="1:23" x14ac:dyDescent="0.3">
      <c r="A11766" s="6">
        <v>31101</v>
      </c>
      <c r="B11766" s="6" t="s">
        <v>36344</v>
      </c>
      <c r="C11766" s="6" t="s">
        <v>36345</v>
      </c>
      <c r="D11766" s="6">
        <v>4</v>
      </c>
      <c r="E11766" s="6">
        <v>0</v>
      </c>
      <c r="F11766" s="6"/>
      <c r="G11766" s="6">
        <v>0</v>
      </c>
      <c r="H11766" s="6"/>
      <c r="I11766" s="6"/>
      <c r="J11766" s="6"/>
      <c r="K11766" s="6">
        <v>0</v>
      </c>
      <c r="L11766" s="6" t="s">
        <v>12295</v>
      </c>
      <c r="M11766" s="6">
        <v>63</v>
      </c>
      <c r="N11766" s="6" t="e">
        <f>VLOOKUP(A11766,web_archive!D:AB,18,FALSE)</f>
        <v>#N/A</v>
      </c>
      <c r="O11766" s="6">
        <v>2</v>
      </c>
      <c r="P11766" s="6">
        <v>1024</v>
      </c>
      <c r="Q11766" s="6"/>
      <c r="R11766" s="6">
        <v>1</v>
      </c>
      <c r="S11766" s="6">
        <v>0</v>
      </c>
      <c r="T11766" s="6">
        <v>1538</v>
      </c>
      <c r="U11766" s="6" t="s">
        <v>12299</v>
      </c>
      <c r="V11766" s="6" t="s">
        <v>12299</v>
      </c>
      <c r="W11766" s="6" t="s">
        <v>12299</v>
      </c>
    </row>
    <row r="11767" spans="1:23" x14ac:dyDescent="0.3">
      <c r="A11767" s="6">
        <v>31102</v>
      </c>
      <c r="B11767" s="6" t="s">
        <v>36346</v>
      </c>
      <c r="C11767" s="6" t="s">
        <v>36347</v>
      </c>
      <c r="D11767" s="6">
        <v>4</v>
      </c>
      <c r="E11767" s="6">
        <v>0</v>
      </c>
      <c r="F11767" s="6"/>
      <c r="G11767" s="6">
        <v>0</v>
      </c>
      <c r="H11767" s="6"/>
      <c r="I11767" s="6"/>
      <c r="J11767" s="6"/>
      <c r="K11767" s="6">
        <v>0</v>
      </c>
      <c r="L11767" s="6" t="s">
        <v>12295</v>
      </c>
      <c r="M11767" s="6">
        <v>63</v>
      </c>
      <c r="N11767" s="6" t="e">
        <f>VLOOKUP(A11767,web_archive!D:AB,18,FALSE)</f>
        <v>#N/A</v>
      </c>
      <c r="O11767" s="6">
        <v>2</v>
      </c>
      <c r="P11767" s="6">
        <v>1024</v>
      </c>
      <c r="Q11767" s="6"/>
      <c r="R11767" s="6">
        <v>1</v>
      </c>
      <c r="S11767" s="6">
        <v>0</v>
      </c>
      <c r="T11767" s="6">
        <v>1539</v>
      </c>
      <c r="U11767" s="6" t="s">
        <v>12299</v>
      </c>
      <c r="V11767" s="6" t="s">
        <v>12299</v>
      </c>
      <c r="W11767" s="6" t="s">
        <v>12299</v>
      </c>
    </row>
    <row r="11768" spans="1:23" x14ac:dyDescent="0.3">
      <c r="A11768" s="6">
        <v>31103</v>
      </c>
      <c r="B11768" s="6" t="s">
        <v>36348</v>
      </c>
      <c r="C11768" s="6" t="s">
        <v>36349</v>
      </c>
      <c r="D11768" s="6">
        <v>4</v>
      </c>
      <c r="E11768" s="6">
        <v>0</v>
      </c>
      <c r="F11768" s="6"/>
      <c r="G11768" s="6">
        <v>0</v>
      </c>
      <c r="H11768" s="6"/>
      <c r="I11768" s="6"/>
      <c r="J11768" s="6"/>
      <c r="K11768" s="6">
        <v>0</v>
      </c>
      <c r="L11768" s="6" t="s">
        <v>12295</v>
      </c>
      <c r="M11768" s="6">
        <v>63</v>
      </c>
      <c r="N11768" s="6" t="e">
        <f>VLOOKUP(A11768,web_archive!D:AB,18,FALSE)</f>
        <v>#N/A</v>
      </c>
      <c r="O11768" s="6">
        <v>2</v>
      </c>
      <c r="P11768" s="6">
        <v>1024</v>
      </c>
      <c r="Q11768" s="6"/>
      <c r="R11768" s="6">
        <v>1</v>
      </c>
      <c r="S11768" s="6">
        <v>0</v>
      </c>
      <c r="T11768" s="6">
        <v>1540</v>
      </c>
      <c r="U11768" s="6" t="s">
        <v>12299</v>
      </c>
      <c r="V11768" s="6" t="s">
        <v>12299</v>
      </c>
      <c r="W11768" s="6" t="s">
        <v>12299</v>
      </c>
    </row>
    <row r="11769" spans="1:23" x14ac:dyDescent="0.3">
      <c r="A11769" s="6">
        <v>31104</v>
      </c>
      <c r="B11769" s="6" t="s">
        <v>36350</v>
      </c>
      <c r="C11769" s="6" t="s">
        <v>36351</v>
      </c>
      <c r="D11769" s="6">
        <v>4</v>
      </c>
      <c r="E11769" s="6">
        <v>0</v>
      </c>
      <c r="F11769" s="6"/>
      <c r="G11769" s="6">
        <v>0</v>
      </c>
      <c r="H11769" s="6"/>
      <c r="I11769" s="6"/>
      <c r="J11769" s="6"/>
      <c r="K11769" s="6">
        <v>0</v>
      </c>
      <c r="L11769" s="6" t="s">
        <v>12295</v>
      </c>
      <c r="M11769" s="6">
        <v>63</v>
      </c>
      <c r="N11769" s="6" t="e">
        <f>VLOOKUP(A11769,web_archive!D:AB,18,FALSE)</f>
        <v>#N/A</v>
      </c>
      <c r="O11769" s="6">
        <v>2</v>
      </c>
      <c r="P11769" s="6">
        <v>1024</v>
      </c>
      <c r="Q11769" s="6"/>
      <c r="R11769" s="6">
        <v>1</v>
      </c>
      <c r="S11769" s="6">
        <v>0</v>
      </c>
      <c r="T11769" s="6">
        <v>722</v>
      </c>
      <c r="U11769" s="6" t="s">
        <v>12299</v>
      </c>
      <c r="V11769" s="6" t="s">
        <v>12299</v>
      </c>
      <c r="W11769" s="6" t="s">
        <v>12299</v>
      </c>
    </row>
    <row r="11770" spans="1:23" x14ac:dyDescent="0.3">
      <c r="A11770" s="6">
        <v>31105</v>
      </c>
      <c r="B11770" s="6" t="s">
        <v>36352</v>
      </c>
      <c r="C11770" s="6" t="s">
        <v>36353</v>
      </c>
      <c r="D11770" s="6">
        <v>4</v>
      </c>
      <c r="E11770" s="6">
        <v>0</v>
      </c>
      <c r="F11770" s="6"/>
      <c r="G11770" s="6">
        <v>0</v>
      </c>
      <c r="H11770" s="6"/>
      <c r="I11770" s="6"/>
      <c r="J11770" s="6"/>
      <c r="K11770" s="6">
        <v>0</v>
      </c>
      <c r="L11770" s="6" t="s">
        <v>12295</v>
      </c>
      <c r="M11770" s="6">
        <v>63</v>
      </c>
      <c r="N11770" s="6" t="e">
        <f>VLOOKUP(A11770,web_archive!D:AB,18,FALSE)</f>
        <v>#N/A</v>
      </c>
      <c r="O11770" s="6">
        <v>2</v>
      </c>
      <c r="P11770" s="6">
        <v>1024</v>
      </c>
      <c r="Q11770" s="6"/>
      <c r="R11770" s="6">
        <v>1</v>
      </c>
      <c r="S11770" s="6">
        <v>0</v>
      </c>
      <c r="T11770" s="6">
        <v>1541</v>
      </c>
      <c r="U11770" s="6" t="s">
        <v>12299</v>
      </c>
      <c r="V11770" s="6" t="s">
        <v>12299</v>
      </c>
      <c r="W11770" s="6" t="s">
        <v>12299</v>
      </c>
    </row>
    <row r="11771" spans="1:23" x14ac:dyDescent="0.3">
      <c r="A11771" s="6">
        <v>31106</v>
      </c>
      <c r="B11771" s="6" t="s">
        <v>36354</v>
      </c>
      <c r="C11771" s="6" t="s">
        <v>36355</v>
      </c>
      <c r="D11771" s="6">
        <v>4</v>
      </c>
      <c r="E11771" s="6">
        <v>0</v>
      </c>
      <c r="F11771" s="6"/>
      <c r="G11771" s="6">
        <v>0</v>
      </c>
      <c r="H11771" s="6"/>
      <c r="I11771" s="6"/>
      <c r="J11771" s="6"/>
      <c r="K11771" s="6">
        <v>0</v>
      </c>
      <c r="L11771" s="6" t="s">
        <v>12295</v>
      </c>
      <c r="M11771" s="6">
        <v>63</v>
      </c>
      <c r="N11771" s="6" t="e">
        <f>VLOOKUP(A11771,web_archive!D:AB,18,FALSE)</f>
        <v>#N/A</v>
      </c>
      <c r="O11771" s="6">
        <v>2</v>
      </c>
      <c r="P11771" s="6">
        <v>2048</v>
      </c>
      <c r="Q11771" s="6"/>
      <c r="R11771" s="6">
        <v>1</v>
      </c>
      <c r="S11771" s="6">
        <v>0</v>
      </c>
      <c r="T11771" s="6">
        <v>697</v>
      </c>
      <c r="U11771" s="6" t="s">
        <v>12299</v>
      </c>
      <c r="V11771" s="6" t="s">
        <v>12299</v>
      </c>
      <c r="W11771" s="6" t="s">
        <v>12299</v>
      </c>
    </row>
    <row r="11772" spans="1:23" x14ac:dyDescent="0.3">
      <c r="A11772" s="6">
        <v>31107</v>
      </c>
      <c r="B11772" s="6" t="s">
        <v>36356</v>
      </c>
      <c r="C11772" s="6" t="s">
        <v>36357</v>
      </c>
      <c r="D11772" s="6">
        <v>4</v>
      </c>
      <c r="E11772" s="6">
        <v>0</v>
      </c>
      <c r="F11772" s="6"/>
      <c r="G11772" s="6">
        <v>0</v>
      </c>
      <c r="H11772" s="6"/>
      <c r="I11772" s="6"/>
      <c r="J11772" s="6"/>
      <c r="K11772" s="6">
        <v>0</v>
      </c>
      <c r="L11772" s="6" t="s">
        <v>12295</v>
      </c>
      <c r="M11772" s="6">
        <v>63</v>
      </c>
      <c r="N11772" s="6" t="e">
        <f>VLOOKUP(A11772,web_archive!D:AB,18,FALSE)</f>
        <v>#N/A</v>
      </c>
      <c r="O11772" s="6">
        <v>2</v>
      </c>
      <c r="P11772" s="6">
        <v>2048</v>
      </c>
      <c r="Q11772" s="6"/>
      <c r="R11772" s="6">
        <v>1</v>
      </c>
      <c r="S11772" s="6">
        <v>0</v>
      </c>
      <c r="T11772" s="6">
        <v>698</v>
      </c>
      <c r="U11772" s="6" t="s">
        <v>12299</v>
      </c>
      <c r="V11772" s="6" t="s">
        <v>12299</v>
      </c>
      <c r="W11772" s="6" t="s">
        <v>12299</v>
      </c>
    </row>
    <row r="11773" spans="1:23" x14ac:dyDescent="0.3">
      <c r="A11773" s="6">
        <v>31113</v>
      </c>
      <c r="B11773" s="6" t="s">
        <v>36358</v>
      </c>
      <c r="C11773" s="6" t="s">
        <v>36359</v>
      </c>
      <c r="D11773" s="6">
        <v>4</v>
      </c>
      <c r="E11773" s="6">
        <v>0</v>
      </c>
      <c r="F11773" s="6"/>
      <c r="G11773" s="6">
        <v>0</v>
      </c>
      <c r="H11773" s="6"/>
      <c r="I11773" s="6"/>
      <c r="J11773" s="6"/>
      <c r="K11773" s="6">
        <v>0</v>
      </c>
      <c r="L11773" s="6" t="s">
        <v>12295</v>
      </c>
      <c r="M11773" s="6">
        <v>63</v>
      </c>
      <c r="N11773" s="6" t="e">
        <f>VLOOKUP(A11773,web_archive!D:AB,18,FALSE)</f>
        <v>#N/A</v>
      </c>
      <c r="O11773" s="6">
        <v>2</v>
      </c>
      <c r="P11773" s="6">
        <v>1024</v>
      </c>
      <c r="Q11773" s="6"/>
      <c r="R11773" s="6">
        <v>1</v>
      </c>
      <c r="S11773" s="6">
        <v>0</v>
      </c>
      <c r="T11773" s="6">
        <v>60</v>
      </c>
      <c r="U11773" s="6" t="s">
        <v>12299</v>
      </c>
      <c r="V11773" s="6" t="s">
        <v>12299</v>
      </c>
      <c r="W11773" s="6" t="s">
        <v>12299</v>
      </c>
    </row>
    <row r="11774" spans="1:23" x14ac:dyDescent="0.3">
      <c r="A11774" s="6">
        <v>31114</v>
      </c>
      <c r="B11774" s="6" t="s">
        <v>36360</v>
      </c>
      <c r="C11774" s="6" t="s">
        <v>36361</v>
      </c>
      <c r="D11774" s="6">
        <v>4</v>
      </c>
      <c r="E11774" s="6">
        <v>0</v>
      </c>
      <c r="F11774" s="6"/>
      <c r="G11774" s="6">
        <v>0</v>
      </c>
      <c r="H11774" s="6"/>
      <c r="I11774" s="6"/>
      <c r="J11774" s="6"/>
      <c r="K11774" s="6">
        <v>0</v>
      </c>
      <c r="L11774" s="6" t="s">
        <v>12295</v>
      </c>
      <c r="M11774" s="6">
        <v>63</v>
      </c>
      <c r="N11774" s="6" t="e">
        <f>VLOOKUP(A11774,web_archive!D:AB,18,FALSE)</f>
        <v>#N/A</v>
      </c>
      <c r="O11774" s="6">
        <v>2</v>
      </c>
      <c r="P11774" s="6">
        <v>1024</v>
      </c>
      <c r="Q11774" s="6"/>
      <c r="R11774" s="6">
        <v>1</v>
      </c>
      <c r="S11774" s="6">
        <v>0</v>
      </c>
      <c r="T11774" s="6">
        <v>80</v>
      </c>
      <c r="U11774" s="6" t="s">
        <v>12299</v>
      </c>
      <c r="V11774" s="6" t="s">
        <v>12299</v>
      </c>
      <c r="W11774" s="6" t="s">
        <v>12299</v>
      </c>
    </row>
    <row r="11775" spans="1:23" x14ac:dyDescent="0.3">
      <c r="A11775" s="6">
        <v>31117</v>
      </c>
      <c r="B11775" s="6" t="s">
        <v>36362</v>
      </c>
      <c r="C11775" s="6" t="s">
        <v>36363</v>
      </c>
      <c r="D11775" s="6">
        <v>4</v>
      </c>
      <c r="E11775" s="6">
        <v>0</v>
      </c>
      <c r="F11775" s="6"/>
      <c r="G11775" s="6">
        <v>0</v>
      </c>
      <c r="H11775" s="6"/>
      <c r="I11775" s="6"/>
      <c r="J11775" s="6"/>
      <c r="K11775" s="6">
        <v>0</v>
      </c>
      <c r="L11775" s="6" t="s">
        <v>12295</v>
      </c>
      <c r="M11775" s="6">
        <v>63</v>
      </c>
      <c r="N11775" s="6" t="e">
        <f>VLOOKUP(A11775,web_archive!D:AB,18,FALSE)</f>
        <v>#N/A</v>
      </c>
      <c r="O11775" s="6">
        <v>2</v>
      </c>
      <c r="P11775" s="6">
        <v>7168</v>
      </c>
      <c r="Q11775" s="6"/>
      <c r="R11775" s="6">
        <v>1</v>
      </c>
      <c r="S11775" s="6">
        <v>0</v>
      </c>
      <c r="T11775" s="6">
        <v>660</v>
      </c>
      <c r="U11775" s="6" t="s">
        <v>12299</v>
      </c>
      <c r="V11775" s="6" t="s">
        <v>12299</v>
      </c>
      <c r="W11775" s="6" t="s">
        <v>12299</v>
      </c>
    </row>
    <row r="11776" spans="1:23" x14ac:dyDescent="0.3">
      <c r="A11776" s="6">
        <v>31118</v>
      </c>
      <c r="B11776" s="6" t="s">
        <v>36364</v>
      </c>
      <c r="C11776" s="6" t="s">
        <v>36365</v>
      </c>
      <c r="D11776" s="6">
        <v>4</v>
      </c>
      <c r="E11776" s="6">
        <v>0</v>
      </c>
      <c r="F11776" s="6"/>
      <c r="G11776" s="6">
        <v>0</v>
      </c>
      <c r="H11776" s="6"/>
      <c r="I11776" s="6"/>
      <c r="J11776" s="6"/>
      <c r="K11776" s="6">
        <v>0</v>
      </c>
      <c r="L11776" s="6" t="s">
        <v>12295</v>
      </c>
      <c r="M11776" s="6">
        <v>63</v>
      </c>
      <c r="N11776" s="6" t="e">
        <f>VLOOKUP(A11776,web_archive!D:AB,18,FALSE)</f>
        <v>#N/A</v>
      </c>
      <c r="O11776" s="6">
        <v>2</v>
      </c>
      <c r="P11776" s="6">
        <v>6144</v>
      </c>
      <c r="Q11776" s="6"/>
      <c r="R11776" s="6">
        <v>1</v>
      </c>
      <c r="S11776" s="6">
        <v>0</v>
      </c>
      <c r="T11776" s="6">
        <v>984</v>
      </c>
      <c r="U11776" s="6" t="s">
        <v>12299</v>
      </c>
      <c r="V11776" s="6" t="s">
        <v>12299</v>
      </c>
      <c r="W11776" s="6" t="s">
        <v>12299</v>
      </c>
    </row>
    <row r="11777" spans="1:23" x14ac:dyDescent="0.3">
      <c r="A11777" s="6">
        <v>31119</v>
      </c>
      <c r="B11777" s="6" t="s">
        <v>36366</v>
      </c>
      <c r="C11777" s="6" t="s">
        <v>36367</v>
      </c>
      <c r="D11777" s="6">
        <v>4</v>
      </c>
      <c r="E11777" s="6">
        <v>0</v>
      </c>
      <c r="F11777" s="6"/>
      <c r="G11777" s="6">
        <v>0</v>
      </c>
      <c r="H11777" s="6"/>
      <c r="I11777" s="6"/>
      <c r="J11777" s="6"/>
      <c r="K11777" s="6">
        <v>0</v>
      </c>
      <c r="L11777" s="6" t="s">
        <v>12295</v>
      </c>
      <c r="M11777" s="6">
        <v>63</v>
      </c>
      <c r="N11777" s="6" t="e">
        <f>VLOOKUP(A11777,web_archive!D:AB,18,FALSE)</f>
        <v>#N/A</v>
      </c>
      <c r="O11777" s="6">
        <v>2</v>
      </c>
      <c r="P11777" s="6">
        <v>1024</v>
      </c>
      <c r="Q11777" s="6"/>
      <c r="R11777" s="6">
        <v>1</v>
      </c>
      <c r="S11777" s="6">
        <v>0</v>
      </c>
      <c r="T11777" s="6">
        <v>285</v>
      </c>
      <c r="U11777" s="6" t="s">
        <v>12299</v>
      </c>
      <c r="V11777" s="6" t="s">
        <v>12299</v>
      </c>
      <c r="W11777" s="6" t="s">
        <v>12299</v>
      </c>
    </row>
    <row r="11778" spans="1:23" x14ac:dyDescent="0.3">
      <c r="A11778" s="6">
        <v>31120</v>
      </c>
      <c r="B11778" s="6" t="s">
        <v>36368</v>
      </c>
      <c r="C11778" s="6" t="s">
        <v>36369</v>
      </c>
      <c r="D11778" s="6">
        <v>4</v>
      </c>
      <c r="E11778" s="6">
        <v>0</v>
      </c>
      <c r="F11778" s="6"/>
      <c r="G11778" s="6">
        <v>0</v>
      </c>
      <c r="H11778" s="6"/>
      <c r="I11778" s="6"/>
      <c r="J11778" s="6"/>
      <c r="K11778" s="6">
        <v>0</v>
      </c>
      <c r="L11778" s="6" t="s">
        <v>12295</v>
      </c>
      <c r="M11778" s="6">
        <v>63</v>
      </c>
      <c r="N11778" s="6" t="e">
        <f>VLOOKUP(A11778,web_archive!D:AB,18,FALSE)</f>
        <v>#N/A</v>
      </c>
      <c r="O11778" s="6">
        <v>2</v>
      </c>
      <c r="P11778" s="6">
        <v>2048</v>
      </c>
      <c r="Q11778" s="6"/>
      <c r="R11778" s="6">
        <v>1</v>
      </c>
      <c r="S11778" s="6">
        <v>0</v>
      </c>
      <c r="T11778" s="6">
        <v>1548</v>
      </c>
      <c r="U11778" s="6" t="s">
        <v>12299</v>
      </c>
      <c r="V11778" s="6" t="s">
        <v>12299</v>
      </c>
      <c r="W11778" s="6" t="s">
        <v>12299</v>
      </c>
    </row>
    <row r="11779" spans="1:23" x14ac:dyDescent="0.3">
      <c r="A11779" s="6">
        <v>31121</v>
      </c>
      <c r="B11779" s="6" t="s">
        <v>36370</v>
      </c>
      <c r="C11779" s="6" t="s">
        <v>36371</v>
      </c>
      <c r="D11779" s="6">
        <v>4</v>
      </c>
      <c r="E11779" s="6">
        <v>0</v>
      </c>
      <c r="F11779" s="6"/>
      <c r="G11779" s="6">
        <v>0</v>
      </c>
      <c r="H11779" s="6"/>
      <c r="I11779" s="6"/>
      <c r="J11779" s="6"/>
      <c r="K11779" s="6">
        <v>0</v>
      </c>
      <c r="L11779" s="6" t="s">
        <v>12295</v>
      </c>
      <c r="M11779" s="6">
        <v>63</v>
      </c>
      <c r="N11779" s="6" t="e">
        <f>VLOOKUP(A11779,web_archive!D:AB,18,FALSE)</f>
        <v>#N/A</v>
      </c>
      <c r="O11779" s="6">
        <v>2</v>
      </c>
      <c r="P11779" s="6">
        <v>4096</v>
      </c>
      <c r="Q11779" s="6"/>
      <c r="R11779" s="6">
        <v>1</v>
      </c>
      <c r="S11779" s="6">
        <v>0</v>
      </c>
      <c r="T11779" s="6">
        <v>1549</v>
      </c>
      <c r="U11779" s="6" t="s">
        <v>12299</v>
      </c>
      <c r="V11779" s="6" t="s">
        <v>12299</v>
      </c>
      <c r="W11779" s="6" t="s">
        <v>12299</v>
      </c>
    </row>
    <row r="11780" spans="1:23" x14ac:dyDescent="0.3">
      <c r="A11780" s="6">
        <v>31122</v>
      </c>
      <c r="B11780" s="6" t="s">
        <v>36372</v>
      </c>
      <c r="C11780" s="6" t="s">
        <v>36373</v>
      </c>
      <c r="D11780" s="6">
        <v>4</v>
      </c>
      <c r="E11780" s="6">
        <v>0</v>
      </c>
      <c r="F11780" s="6"/>
      <c r="G11780" s="6">
        <v>0</v>
      </c>
      <c r="H11780" s="6"/>
      <c r="I11780" s="6"/>
      <c r="J11780" s="6"/>
      <c r="K11780" s="6">
        <v>0</v>
      </c>
      <c r="L11780" s="6" t="s">
        <v>12295</v>
      </c>
      <c r="M11780" s="6">
        <v>63</v>
      </c>
      <c r="N11780" s="6" t="e">
        <f>VLOOKUP(A11780,web_archive!D:AB,18,FALSE)</f>
        <v>#N/A</v>
      </c>
      <c r="O11780" s="6">
        <v>2</v>
      </c>
      <c r="P11780" s="6">
        <v>2048</v>
      </c>
      <c r="Q11780" s="6"/>
      <c r="R11780" s="6">
        <v>1</v>
      </c>
      <c r="S11780" s="6">
        <v>0</v>
      </c>
      <c r="T11780" s="6">
        <v>1550</v>
      </c>
      <c r="U11780" s="6" t="s">
        <v>12299</v>
      </c>
      <c r="V11780" s="6" t="s">
        <v>12299</v>
      </c>
      <c r="W11780" s="6" t="s">
        <v>12299</v>
      </c>
    </row>
    <row r="11781" spans="1:23" x14ac:dyDescent="0.3">
      <c r="A11781" s="6">
        <v>31123</v>
      </c>
      <c r="B11781" s="6" t="s">
        <v>36374</v>
      </c>
      <c r="C11781" s="6" t="s">
        <v>36375</v>
      </c>
      <c r="D11781" s="6">
        <v>4</v>
      </c>
      <c r="E11781" s="6">
        <v>0</v>
      </c>
      <c r="F11781" s="6"/>
      <c r="G11781" s="6">
        <v>0</v>
      </c>
      <c r="H11781" s="6"/>
      <c r="I11781" s="6"/>
      <c r="J11781" s="6"/>
      <c r="K11781" s="6">
        <v>0</v>
      </c>
      <c r="L11781" s="6" t="s">
        <v>12295</v>
      </c>
      <c r="M11781" s="6">
        <v>63</v>
      </c>
      <c r="N11781" s="6" t="e">
        <f>VLOOKUP(A11781,web_archive!D:AB,18,FALSE)</f>
        <v>#N/A</v>
      </c>
      <c r="O11781" s="6">
        <v>2</v>
      </c>
      <c r="P11781" s="6">
        <v>1024</v>
      </c>
      <c r="Q11781" s="6"/>
      <c r="R11781" s="6">
        <v>1</v>
      </c>
      <c r="S11781" s="6">
        <v>0</v>
      </c>
      <c r="T11781" s="6">
        <v>1551</v>
      </c>
      <c r="U11781" s="6" t="s">
        <v>12299</v>
      </c>
      <c r="V11781" s="6" t="s">
        <v>12299</v>
      </c>
      <c r="W11781" s="6" t="s">
        <v>12299</v>
      </c>
    </row>
    <row r="11782" spans="1:23" x14ac:dyDescent="0.3">
      <c r="A11782" s="6">
        <v>31124</v>
      </c>
      <c r="B11782" s="6" t="s">
        <v>36376</v>
      </c>
      <c r="C11782" s="6" t="s">
        <v>36377</v>
      </c>
      <c r="D11782" s="6">
        <v>4</v>
      </c>
      <c r="E11782" s="6">
        <v>0</v>
      </c>
      <c r="F11782" s="6"/>
      <c r="G11782" s="6">
        <v>0</v>
      </c>
      <c r="H11782" s="6"/>
      <c r="I11782" s="6"/>
      <c r="J11782" s="6"/>
      <c r="K11782" s="6">
        <v>0</v>
      </c>
      <c r="L11782" s="6" t="s">
        <v>12295</v>
      </c>
      <c r="M11782" s="6">
        <v>63</v>
      </c>
      <c r="N11782" s="6" t="e">
        <f>VLOOKUP(A11782,web_archive!D:AB,18,FALSE)</f>
        <v>#N/A</v>
      </c>
      <c r="O11782" s="6">
        <v>2</v>
      </c>
      <c r="P11782" s="6">
        <v>1024</v>
      </c>
      <c r="Q11782" s="6"/>
      <c r="R11782" s="6">
        <v>1</v>
      </c>
      <c r="S11782" s="6">
        <v>0</v>
      </c>
      <c r="T11782" s="6">
        <v>785</v>
      </c>
      <c r="U11782" s="6" t="s">
        <v>12299</v>
      </c>
      <c r="V11782" s="6" t="s">
        <v>12299</v>
      </c>
      <c r="W11782" s="6" t="s">
        <v>12299</v>
      </c>
    </row>
    <row r="11783" spans="1:23" x14ac:dyDescent="0.3">
      <c r="A11783" s="6">
        <v>31125</v>
      </c>
      <c r="B11783" s="6" t="s">
        <v>36378</v>
      </c>
      <c r="C11783" s="6" t="s">
        <v>36379</v>
      </c>
      <c r="D11783" s="6">
        <v>4</v>
      </c>
      <c r="E11783" s="6">
        <v>0</v>
      </c>
      <c r="F11783" s="6"/>
      <c r="G11783" s="6">
        <v>0</v>
      </c>
      <c r="H11783" s="6"/>
      <c r="I11783" s="6"/>
      <c r="J11783" s="6"/>
      <c r="K11783" s="6">
        <v>0</v>
      </c>
      <c r="L11783" s="6" t="s">
        <v>12295</v>
      </c>
      <c r="M11783" s="6">
        <v>63</v>
      </c>
      <c r="N11783" s="6" t="e">
        <f>VLOOKUP(A11783,web_archive!D:AB,18,FALSE)</f>
        <v>#N/A</v>
      </c>
      <c r="O11783" s="6">
        <v>2</v>
      </c>
      <c r="P11783" s="6">
        <v>1024</v>
      </c>
      <c r="Q11783" s="6"/>
      <c r="R11783" s="6">
        <v>1</v>
      </c>
      <c r="S11783" s="6">
        <v>0</v>
      </c>
      <c r="T11783" s="6">
        <v>1360</v>
      </c>
      <c r="U11783" s="6" t="s">
        <v>12299</v>
      </c>
      <c r="V11783" s="6" t="s">
        <v>12299</v>
      </c>
      <c r="W11783" s="6" t="s">
        <v>12299</v>
      </c>
    </row>
    <row r="11784" spans="1:23" x14ac:dyDescent="0.3">
      <c r="A11784" s="6">
        <v>31126</v>
      </c>
      <c r="B11784" s="6" t="s">
        <v>36380</v>
      </c>
      <c r="C11784" s="6" t="s">
        <v>36381</v>
      </c>
      <c r="D11784" s="6">
        <v>4</v>
      </c>
      <c r="E11784" s="6">
        <v>0</v>
      </c>
      <c r="F11784" s="6"/>
      <c r="G11784" s="6">
        <v>0</v>
      </c>
      <c r="H11784" s="6"/>
      <c r="I11784" s="6"/>
      <c r="J11784" s="6"/>
      <c r="K11784" s="6">
        <v>0</v>
      </c>
      <c r="L11784" s="6" t="s">
        <v>12295</v>
      </c>
      <c r="M11784" s="6">
        <v>63</v>
      </c>
      <c r="N11784" s="6" t="e">
        <f>VLOOKUP(A11784,web_archive!D:AB,18,FALSE)</f>
        <v>#N/A</v>
      </c>
      <c r="O11784" s="6">
        <v>2</v>
      </c>
      <c r="P11784" s="6">
        <v>1024</v>
      </c>
      <c r="Q11784" s="6"/>
      <c r="R11784" s="6">
        <v>1</v>
      </c>
      <c r="S11784" s="6">
        <v>0</v>
      </c>
      <c r="T11784" s="6">
        <v>756</v>
      </c>
      <c r="U11784" s="6" t="s">
        <v>12299</v>
      </c>
      <c r="V11784" s="6" t="s">
        <v>12299</v>
      </c>
      <c r="W11784" s="6" t="s">
        <v>12299</v>
      </c>
    </row>
    <row r="11785" spans="1:23" x14ac:dyDescent="0.3">
      <c r="A11785" s="6">
        <v>31127</v>
      </c>
      <c r="B11785" s="6" t="s">
        <v>36382</v>
      </c>
      <c r="C11785" s="6" t="s">
        <v>36383</v>
      </c>
      <c r="D11785" s="6">
        <v>4</v>
      </c>
      <c r="E11785" s="6">
        <v>0</v>
      </c>
      <c r="F11785" s="6"/>
      <c r="G11785" s="6">
        <v>0</v>
      </c>
      <c r="H11785" s="6"/>
      <c r="I11785" s="6"/>
      <c r="J11785" s="6"/>
      <c r="K11785" s="6">
        <v>0</v>
      </c>
      <c r="L11785" s="6" t="s">
        <v>12295</v>
      </c>
      <c r="M11785" s="6">
        <v>63</v>
      </c>
      <c r="N11785" s="6" t="e">
        <f>VLOOKUP(A11785,web_archive!D:AB,18,FALSE)</f>
        <v>#N/A</v>
      </c>
      <c r="O11785" s="6">
        <v>2</v>
      </c>
      <c r="P11785" s="6">
        <v>1024</v>
      </c>
      <c r="Q11785" s="6"/>
      <c r="R11785" s="6">
        <v>1</v>
      </c>
      <c r="S11785" s="6">
        <v>0</v>
      </c>
      <c r="T11785" s="6">
        <v>482</v>
      </c>
      <c r="U11785" s="6" t="s">
        <v>12299</v>
      </c>
      <c r="V11785" s="6" t="s">
        <v>12299</v>
      </c>
      <c r="W11785" s="6" t="s">
        <v>12299</v>
      </c>
    </row>
    <row r="11786" spans="1:23" x14ac:dyDescent="0.3">
      <c r="A11786" s="6">
        <v>31128</v>
      </c>
      <c r="B11786" s="6" t="s">
        <v>36384</v>
      </c>
      <c r="C11786" s="6" t="s">
        <v>36385</v>
      </c>
      <c r="D11786" s="6">
        <v>4</v>
      </c>
      <c r="E11786" s="6">
        <v>0</v>
      </c>
      <c r="F11786" s="6"/>
      <c r="G11786" s="6">
        <v>0</v>
      </c>
      <c r="H11786" s="6"/>
      <c r="I11786" s="6"/>
      <c r="J11786" s="6"/>
      <c r="K11786" s="6">
        <v>0</v>
      </c>
      <c r="L11786" s="6" t="s">
        <v>12295</v>
      </c>
      <c r="M11786" s="6">
        <v>63</v>
      </c>
      <c r="N11786" s="6" t="e">
        <f>VLOOKUP(A11786,web_archive!D:AB,18,FALSE)</f>
        <v>#N/A</v>
      </c>
      <c r="O11786" s="6">
        <v>2</v>
      </c>
      <c r="P11786" s="6">
        <v>1024</v>
      </c>
      <c r="Q11786" s="6"/>
      <c r="R11786" s="6">
        <v>1</v>
      </c>
      <c r="S11786" s="6">
        <v>0</v>
      </c>
      <c r="T11786" s="6">
        <v>223</v>
      </c>
      <c r="U11786" s="6" t="s">
        <v>12299</v>
      </c>
      <c r="V11786" s="6" t="s">
        <v>12299</v>
      </c>
      <c r="W11786" s="6" t="s">
        <v>12299</v>
      </c>
    </row>
    <row r="11787" spans="1:23" x14ac:dyDescent="0.3">
      <c r="A11787" s="6">
        <v>31129</v>
      </c>
      <c r="B11787" s="6" t="s">
        <v>36386</v>
      </c>
      <c r="C11787" s="6" t="s">
        <v>36365</v>
      </c>
      <c r="D11787" s="6">
        <v>4</v>
      </c>
      <c r="E11787" s="6">
        <v>0</v>
      </c>
      <c r="F11787" s="6"/>
      <c r="G11787" s="6">
        <v>0</v>
      </c>
      <c r="H11787" s="6"/>
      <c r="I11787" s="6"/>
      <c r="J11787" s="6"/>
      <c r="K11787" s="6">
        <v>0</v>
      </c>
      <c r="L11787" s="6" t="s">
        <v>12295</v>
      </c>
      <c r="M11787" s="6">
        <v>63</v>
      </c>
      <c r="N11787" s="6" t="e">
        <f>VLOOKUP(A11787,web_archive!D:AB,18,FALSE)</f>
        <v>#N/A</v>
      </c>
      <c r="O11787" s="6">
        <v>2</v>
      </c>
      <c r="P11787" s="6">
        <v>6144</v>
      </c>
      <c r="Q11787" s="6"/>
      <c r="R11787" s="6">
        <v>1</v>
      </c>
      <c r="S11787" s="6">
        <v>0</v>
      </c>
      <c r="T11787" s="6">
        <v>75</v>
      </c>
      <c r="U11787" s="6" t="s">
        <v>12299</v>
      </c>
      <c r="V11787" s="6" t="s">
        <v>12299</v>
      </c>
      <c r="W11787" s="6" t="s">
        <v>12299</v>
      </c>
    </row>
    <row r="11788" spans="1:23" x14ac:dyDescent="0.3">
      <c r="A11788" s="6">
        <v>31130</v>
      </c>
      <c r="B11788" s="6" t="s">
        <v>36387</v>
      </c>
      <c r="C11788" s="6" t="s">
        <v>36388</v>
      </c>
      <c r="D11788" s="6">
        <v>4</v>
      </c>
      <c r="E11788" s="6">
        <v>0</v>
      </c>
      <c r="F11788" s="6"/>
      <c r="G11788" s="6">
        <v>0</v>
      </c>
      <c r="H11788" s="6"/>
      <c r="I11788" s="6"/>
      <c r="J11788" s="6"/>
      <c r="K11788" s="6">
        <v>0</v>
      </c>
      <c r="L11788" s="6" t="s">
        <v>12295</v>
      </c>
      <c r="M11788" s="6">
        <v>63</v>
      </c>
      <c r="N11788" s="6" t="e">
        <f>VLOOKUP(A11788,web_archive!D:AB,18,FALSE)</f>
        <v>#N/A</v>
      </c>
      <c r="O11788" s="6">
        <v>2</v>
      </c>
      <c r="P11788" s="6">
        <v>1024</v>
      </c>
      <c r="Q11788" s="6"/>
      <c r="R11788" s="6">
        <v>1</v>
      </c>
      <c r="S11788" s="6">
        <v>0</v>
      </c>
      <c r="T11788" s="6">
        <v>96</v>
      </c>
      <c r="U11788" s="6" t="s">
        <v>12299</v>
      </c>
      <c r="V11788" s="6" t="s">
        <v>12299</v>
      </c>
      <c r="W11788" s="6" t="s">
        <v>12299</v>
      </c>
    </row>
    <row r="11789" spans="1:23" x14ac:dyDescent="0.3">
      <c r="A11789" s="6">
        <v>31131</v>
      </c>
      <c r="B11789" s="6" t="s">
        <v>36389</v>
      </c>
      <c r="C11789" s="6" t="s">
        <v>36390</v>
      </c>
      <c r="D11789" s="6">
        <v>4</v>
      </c>
      <c r="E11789" s="6">
        <v>0</v>
      </c>
      <c r="F11789" s="6"/>
      <c r="G11789" s="6">
        <v>0</v>
      </c>
      <c r="H11789" s="6"/>
      <c r="I11789" s="6"/>
      <c r="J11789" s="6"/>
      <c r="K11789" s="6">
        <v>0</v>
      </c>
      <c r="L11789" s="6" t="s">
        <v>12295</v>
      </c>
      <c r="M11789" s="6">
        <v>63</v>
      </c>
      <c r="N11789" s="6" t="e">
        <f>VLOOKUP(A11789,web_archive!D:AB,18,FALSE)</f>
        <v>#N/A</v>
      </c>
      <c r="O11789" s="6">
        <v>2</v>
      </c>
      <c r="P11789" s="6">
        <v>1024</v>
      </c>
      <c r="Q11789" s="6"/>
      <c r="R11789" s="6">
        <v>1</v>
      </c>
      <c r="S11789" s="6">
        <v>0</v>
      </c>
      <c r="T11789" s="6">
        <v>35</v>
      </c>
      <c r="U11789" s="6" t="s">
        <v>12299</v>
      </c>
      <c r="V11789" s="6" t="s">
        <v>12299</v>
      </c>
      <c r="W11789" s="6" t="s">
        <v>12299</v>
      </c>
    </row>
    <row r="11790" spans="1:23" x14ac:dyDescent="0.3">
      <c r="A11790" s="6">
        <v>31132</v>
      </c>
      <c r="B11790" s="6" t="s">
        <v>36391</v>
      </c>
      <c r="C11790" s="6" t="s">
        <v>36392</v>
      </c>
      <c r="D11790" s="6">
        <v>4</v>
      </c>
      <c r="E11790" s="6">
        <v>0</v>
      </c>
      <c r="F11790" s="6"/>
      <c r="G11790" s="6">
        <v>0</v>
      </c>
      <c r="H11790" s="6"/>
      <c r="I11790" s="6"/>
      <c r="J11790" s="6"/>
      <c r="K11790" s="6">
        <v>0</v>
      </c>
      <c r="L11790" s="6" t="s">
        <v>12295</v>
      </c>
      <c r="M11790" s="6">
        <v>63</v>
      </c>
      <c r="N11790" s="6" t="e">
        <f>VLOOKUP(A11790,web_archive!D:AB,18,FALSE)</f>
        <v>#N/A</v>
      </c>
      <c r="O11790" s="6">
        <v>2</v>
      </c>
      <c r="P11790" s="6">
        <v>1024</v>
      </c>
      <c r="Q11790" s="6"/>
      <c r="R11790" s="6">
        <v>1</v>
      </c>
      <c r="S11790" s="6">
        <v>0</v>
      </c>
      <c r="T11790" s="6">
        <v>1554</v>
      </c>
      <c r="U11790" s="6" t="s">
        <v>12299</v>
      </c>
      <c r="V11790" s="6" t="s">
        <v>12299</v>
      </c>
      <c r="W11790" s="6" t="s">
        <v>12299</v>
      </c>
    </row>
    <row r="11791" spans="1:23" x14ac:dyDescent="0.3">
      <c r="A11791" s="6">
        <v>31133</v>
      </c>
      <c r="B11791" s="6" t="s">
        <v>36393</v>
      </c>
      <c r="C11791" s="6" t="s">
        <v>36394</v>
      </c>
      <c r="D11791" s="6">
        <v>4</v>
      </c>
      <c r="E11791" s="6">
        <v>0</v>
      </c>
      <c r="F11791" s="6"/>
      <c r="G11791" s="6">
        <v>0</v>
      </c>
      <c r="H11791" s="6"/>
      <c r="I11791" s="6"/>
      <c r="J11791" s="6"/>
      <c r="K11791" s="6">
        <v>0</v>
      </c>
      <c r="L11791" s="6" t="s">
        <v>12295</v>
      </c>
      <c r="M11791" s="6">
        <v>63</v>
      </c>
      <c r="N11791" s="6" t="e">
        <f>VLOOKUP(A11791,web_archive!D:AB,18,FALSE)</f>
        <v>#N/A</v>
      </c>
      <c r="O11791" s="6">
        <v>2</v>
      </c>
      <c r="P11791" s="6">
        <v>2048</v>
      </c>
      <c r="Q11791" s="6"/>
      <c r="R11791" s="6">
        <v>1</v>
      </c>
      <c r="S11791" s="6">
        <v>0</v>
      </c>
      <c r="T11791" s="6">
        <v>1202</v>
      </c>
      <c r="U11791" s="6" t="s">
        <v>12299</v>
      </c>
      <c r="V11791" s="6" t="s">
        <v>12299</v>
      </c>
      <c r="W11791" s="6" t="s">
        <v>12299</v>
      </c>
    </row>
    <row r="11792" spans="1:23" x14ac:dyDescent="0.3">
      <c r="A11792" s="6">
        <v>31134</v>
      </c>
      <c r="B11792" s="6" t="s">
        <v>36395</v>
      </c>
      <c r="C11792" s="6" t="s">
        <v>36396</v>
      </c>
      <c r="D11792" s="6">
        <v>4</v>
      </c>
      <c r="E11792" s="6">
        <v>0</v>
      </c>
      <c r="F11792" s="6"/>
      <c r="G11792" s="6">
        <v>0</v>
      </c>
      <c r="H11792" s="6"/>
      <c r="I11792" s="6"/>
      <c r="J11792" s="6"/>
      <c r="K11792" s="6">
        <v>0</v>
      </c>
      <c r="L11792" s="6" t="s">
        <v>12295</v>
      </c>
      <c r="M11792" s="6">
        <v>63</v>
      </c>
      <c r="N11792" s="6" t="e">
        <f>VLOOKUP(A11792,web_archive!D:AB,18,FALSE)</f>
        <v>#N/A</v>
      </c>
      <c r="O11792" s="6">
        <v>2</v>
      </c>
      <c r="P11792" s="6">
        <v>4096</v>
      </c>
      <c r="Q11792" s="6"/>
      <c r="R11792" s="6">
        <v>1</v>
      </c>
      <c r="S11792" s="6">
        <v>0</v>
      </c>
      <c r="T11792" s="6">
        <v>1116</v>
      </c>
      <c r="U11792" s="6" t="s">
        <v>12299</v>
      </c>
      <c r="V11792" s="6" t="s">
        <v>12299</v>
      </c>
      <c r="W11792" s="6" t="s">
        <v>12299</v>
      </c>
    </row>
    <row r="11793" spans="1:25" x14ac:dyDescent="0.3">
      <c r="A11793" s="6">
        <v>31135</v>
      </c>
      <c r="B11793" s="6" t="s">
        <v>36397</v>
      </c>
      <c r="C11793" s="6" t="s">
        <v>36398</v>
      </c>
      <c r="D11793" s="6">
        <v>4</v>
      </c>
      <c r="E11793" s="6">
        <v>0</v>
      </c>
      <c r="F11793" s="6"/>
      <c r="G11793" s="6">
        <v>0</v>
      </c>
      <c r="H11793" s="6"/>
      <c r="I11793" s="6"/>
      <c r="J11793" s="6"/>
      <c r="K11793" s="6">
        <v>0</v>
      </c>
      <c r="L11793" s="6" t="s">
        <v>12295</v>
      </c>
      <c r="M11793" s="6">
        <v>63</v>
      </c>
      <c r="N11793" s="6" t="e">
        <f>VLOOKUP(A11793,web_archive!D:AB,18,FALSE)</f>
        <v>#N/A</v>
      </c>
      <c r="O11793" s="6">
        <v>2</v>
      </c>
      <c r="P11793" s="6">
        <v>1024</v>
      </c>
      <c r="Q11793" s="6"/>
      <c r="R11793" s="6">
        <v>1</v>
      </c>
      <c r="S11793" s="6">
        <v>0</v>
      </c>
      <c r="T11793" s="6">
        <v>707</v>
      </c>
      <c r="U11793" s="6" t="s">
        <v>12299</v>
      </c>
      <c r="V11793" s="6" t="s">
        <v>12299</v>
      </c>
      <c r="W11793" s="6" t="s">
        <v>12299</v>
      </c>
      <c r="X11793" s="6"/>
      <c r="Y11793" s="6"/>
    </row>
    <row r="11794" spans="1:25" x14ac:dyDescent="0.3">
      <c r="A11794" s="6">
        <v>31136</v>
      </c>
      <c r="B11794" s="6" t="s">
        <v>36399</v>
      </c>
      <c r="C11794" s="6" t="s">
        <v>36400</v>
      </c>
      <c r="D11794" s="6">
        <v>4</v>
      </c>
      <c r="E11794" s="6">
        <v>0</v>
      </c>
      <c r="F11794" s="6"/>
      <c r="G11794" s="6">
        <v>0</v>
      </c>
      <c r="H11794" s="6"/>
      <c r="I11794" s="6"/>
      <c r="J11794" s="6"/>
      <c r="K11794" s="6">
        <v>0</v>
      </c>
      <c r="L11794" s="6" t="s">
        <v>12295</v>
      </c>
      <c r="M11794" s="6">
        <v>63</v>
      </c>
      <c r="N11794" s="6" t="e">
        <f>VLOOKUP(A11794,web_archive!D:AB,18,FALSE)</f>
        <v>#N/A</v>
      </c>
      <c r="O11794" s="6">
        <v>2</v>
      </c>
      <c r="P11794" s="6">
        <v>1024</v>
      </c>
      <c r="Q11794" s="6"/>
      <c r="R11794" s="6">
        <v>1</v>
      </c>
      <c r="S11794" s="6">
        <v>0</v>
      </c>
      <c r="T11794" s="6">
        <v>1555</v>
      </c>
      <c r="U11794" s="6" t="s">
        <v>12299</v>
      </c>
      <c r="V11794" s="6" t="s">
        <v>12299</v>
      </c>
      <c r="W11794" s="6" t="s">
        <v>12299</v>
      </c>
      <c r="X11794" s="6"/>
      <c r="Y11794" s="6"/>
    </row>
    <row r="11795" spans="1:25" x14ac:dyDescent="0.3">
      <c r="A11795" s="6">
        <v>31137</v>
      </c>
      <c r="B11795" s="6" t="s">
        <v>36401</v>
      </c>
      <c r="C11795" s="6" t="s">
        <v>36402</v>
      </c>
      <c r="D11795" s="6">
        <v>4</v>
      </c>
      <c r="E11795" s="6">
        <v>0</v>
      </c>
      <c r="F11795" s="6"/>
      <c r="G11795" s="6">
        <v>0</v>
      </c>
      <c r="H11795" s="6"/>
      <c r="I11795" s="6"/>
      <c r="J11795" s="6"/>
      <c r="K11795" s="6">
        <v>0</v>
      </c>
      <c r="L11795" s="6" t="s">
        <v>12295</v>
      </c>
      <c r="M11795" s="6">
        <v>63</v>
      </c>
      <c r="N11795" s="6" t="e">
        <f>VLOOKUP(A11795,web_archive!D:AB,18,FALSE)</f>
        <v>#N/A</v>
      </c>
      <c r="O11795" s="6">
        <v>2</v>
      </c>
      <c r="P11795" s="6">
        <v>1024</v>
      </c>
      <c r="Q11795" s="6"/>
      <c r="R11795" s="6">
        <v>1</v>
      </c>
      <c r="S11795" s="6">
        <v>0</v>
      </c>
      <c r="T11795" s="6">
        <v>1556</v>
      </c>
      <c r="U11795" s="6" t="s">
        <v>12299</v>
      </c>
      <c r="V11795" s="6" t="s">
        <v>12299</v>
      </c>
      <c r="W11795" s="6" t="s">
        <v>12299</v>
      </c>
      <c r="X11795" s="6"/>
      <c r="Y11795" s="6"/>
    </row>
    <row r="11796" spans="1:25" x14ac:dyDescent="0.3">
      <c r="A11796" s="6">
        <v>31138</v>
      </c>
      <c r="B11796" s="6" t="s">
        <v>36403</v>
      </c>
      <c r="C11796" s="6" t="s">
        <v>36404</v>
      </c>
      <c r="D11796" s="6">
        <v>4</v>
      </c>
      <c r="E11796" s="6">
        <v>0</v>
      </c>
      <c r="F11796" s="6"/>
      <c r="G11796" s="6">
        <v>0</v>
      </c>
      <c r="H11796" s="6"/>
      <c r="I11796" s="6"/>
      <c r="J11796" s="6"/>
      <c r="K11796" s="6">
        <v>0</v>
      </c>
      <c r="L11796" s="6" t="s">
        <v>12295</v>
      </c>
      <c r="M11796" s="6">
        <v>63</v>
      </c>
      <c r="N11796" s="6" t="e">
        <f>VLOOKUP(A11796,web_archive!D:AB,18,FALSE)</f>
        <v>#N/A</v>
      </c>
      <c r="O11796" s="6">
        <v>2</v>
      </c>
      <c r="P11796" s="6">
        <v>1024</v>
      </c>
      <c r="Q11796" s="6"/>
      <c r="R11796" s="6">
        <v>1</v>
      </c>
      <c r="S11796" s="6">
        <v>0</v>
      </c>
      <c r="T11796" s="6">
        <v>1557</v>
      </c>
      <c r="U11796" s="6" t="s">
        <v>12299</v>
      </c>
      <c r="V11796" s="6" t="s">
        <v>12299</v>
      </c>
      <c r="W11796" s="6" t="s">
        <v>12299</v>
      </c>
      <c r="X11796" s="6"/>
      <c r="Y11796" s="6"/>
    </row>
    <row r="11797" spans="1:25" x14ac:dyDescent="0.3">
      <c r="A11797" s="6">
        <v>31139</v>
      </c>
      <c r="B11797" s="6" t="s">
        <v>36405</v>
      </c>
      <c r="C11797" s="6" t="s">
        <v>36406</v>
      </c>
      <c r="D11797" s="6">
        <v>4</v>
      </c>
      <c r="E11797" s="6">
        <v>0</v>
      </c>
      <c r="F11797" s="6"/>
      <c r="G11797" s="6">
        <v>0</v>
      </c>
      <c r="H11797" s="6"/>
      <c r="I11797" s="6"/>
      <c r="J11797" s="6"/>
      <c r="K11797" s="6">
        <v>0</v>
      </c>
      <c r="L11797" s="6" t="s">
        <v>12295</v>
      </c>
      <c r="M11797" s="6">
        <v>63</v>
      </c>
      <c r="N11797" s="6" t="e">
        <f>VLOOKUP(A11797,web_archive!D:AB,18,FALSE)</f>
        <v>#N/A</v>
      </c>
      <c r="O11797" s="6">
        <v>2</v>
      </c>
      <c r="P11797" s="6">
        <v>1024</v>
      </c>
      <c r="Q11797" s="6"/>
      <c r="R11797" s="6">
        <v>1</v>
      </c>
      <c r="S11797" s="6">
        <v>0</v>
      </c>
      <c r="T11797" s="6">
        <v>1558</v>
      </c>
      <c r="U11797" s="6" t="s">
        <v>12299</v>
      </c>
      <c r="V11797" s="6" t="s">
        <v>12299</v>
      </c>
      <c r="W11797" s="6" t="s">
        <v>12299</v>
      </c>
      <c r="X11797" s="6"/>
      <c r="Y11797" s="6"/>
    </row>
    <row r="11798" spans="1:25" x14ac:dyDescent="0.3">
      <c r="A11798" s="6">
        <v>31140</v>
      </c>
      <c r="B11798" s="6" t="s">
        <v>36407</v>
      </c>
      <c r="C11798" s="6" t="s">
        <v>32320</v>
      </c>
      <c r="D11798" s="6">
        <v>4</v>
      </c>
      <c r="E11798" s="6">
        <v>0</v>
      </c>
      <c r="F11798" s="6"/>
      <c r="G11798" s="6">
        <v>0</v>
      </c>
      <c r="H11798" s="6"/>
      <c r="I11798" s="6">
        <v>0</v>
      </c>
      <c r="J11798" s="6"/>
      <c r="K11798" s="6">
        <v>0</v>
      </c>
      <c r="L11798" s="6" t="s">
        <v>12295</v>
      </c>
      <c r="M11798" s="6">
        <v>63</v>
      </c>
      <c r="N11798" s="6" t="e">
        <f>VLOOKUP(A11798,web_archive!D:AB,18,FALSE)</f>
        <v>#N/A</v>
      </c>
      <c r="O11798" s="6">
        <v>2</v>
      </c>
      <c r="P11798" s="6">
        <v>1024</v>
      </c>
      <c r="Q11798" s="6"/>
      <c r="R11798" s="6">
        <v>1</v>
      </c>
      <c r="S11798" s="6">
        <v>0</v>
      </c>
      <c r="T11798" s="6">
        <v>159</v>
      </c>
      <c r="U11798" s="6" t="s">
        <v>12299</v>
      </c>
      <c r="V11798" s="6" t="s">
        <v>12299</v>
      </c>
      <c r="W11798" s="6" t="s">
        <v>12299</v>
      </c>
      <c r="X11798" s="6"/>
      <c r="Y11798" s="6"/>
    </row>
    <row r="11799" spans="1:25" x14ac:dyDescent="0.3">
      <c r="A11799" s="6">
        <v>31141</v>
      </c>
      <c r="B11799" s="6" t="s">
        <v>36408</v>
      </c>
      <c r="C11799" s="6" t="s">
        <v>36409</v>
      </c>
      <c r="D11799" s="6">
        <v>4</v>
      </c>
      <c r="E11799" s="6">
        <v>0</v>
      </c>
      <c r="F11799" s="6"/>
      <c r="G11799" s="6">
        <v>0</v>
      </c>
      <c r="H11799" s="6"/>
      <c r="I11799" s="6">
        <v>0</v>
      </c>
      <c r="J11799" s="6"/>
      <c r="K11799" s="6">
        <v>0</v>
      </c>
      <c r="L11799" s="6" t="s">
        <v>12295</v>
      </c>
      <c r="M11799" s="6">
        <v>63</v>
      </c>
      <c r="N11799" s="6" t="e">
        <f>VLOOKUP(A11799,web_archive!D:AB,18,FALSE)</f>
        <v>#N/A</v>
      </c>
      <c r="O11799" s="6">
        <v>2</v>
      </c>
      <c r="P11799" s="6">
        <v>1024</v>
      </c>
      <c r="Q11799" s="6"/>
      <c r="R11799" s="6">
        <v>1</v>
      </c>
      <c r="S11799" s="6">
        <v>0</v>
      </c>
      <c r="T11799" s="6">
        <v>533</v>
      </c>
      <c r="U11799" s="6" t="s">
        <v>12299</v>
      </c>
      <c r="V11799" s="6" t="s">
        <v>12299</v>
      </c>
      <c r="W11799" s="6" t="s">
        <v>12299</v>
      </c>
      <c r="X11799" s="6"/>
      <c r="Y11799" s="6"/>
    </row>
    <row r="11800" spans="1:25" x14ac:dyDescent="0.3">
      <c r="A11800" s="6">
        <v>31142</v>
      </c>
      <c r="B11800" s="6" t="s">
        <v>36410</v>
      </c>
      <c r="C11800" s="6" t="s">
        <v>36411</v>
      </c>
      <c r="D11800" s="6">
        <v>4</v>
      </c>
      <c r="E11800" s="6">
        <v>0</v>
      </c>
      <c r="F11800" s="6"/>
      <c r="G11800" s="6">
        <v>0</v>
      </c>
      <c r="H11800" s="6"/>
      <c r="I11800" s="6"/>
      <c r="J11800" s="6"/>
      <c r="K11800" s="6">
        <v>0</v>
      </c>
      <c r="L11800" s="6" t="s">
        <v>12295</v>
      </c>
      <c r="M11800" s="6">
        <v>63</v>
      </c>
      <c r="N11800" s="6" t="e">
        <f>VLOOKUP(A11800,web_archive!D:AB,18,FALSE)</f>
        <v>#N/A</v>
      </c>
      <c r="O11800" s="6">
        <v>2</v>
      </c>
      <c r="P11800" s="6">
        <v>4096</v>
      </c>
      <c r="Q11800" s="6"/>
      <c r="R11800" s="6">
        <v>1</v>
      </c>
      <c r="S11800" s="6">
        <v>0</v>
      </c>
      <c r="T11800" s="6">
        <v>1309</v>
      </c>
      <c r="U11800" s="6" t="s">
        <v>12299</v>
      </c>
      <c r="V11800" s="6" t="s">
        <v>33427</v>
      </c>
      <c r="W11800" s="6">
        <v>-1</v>
      </c>
      <c r="X11800" s="6" t="s">
        <v>12298</v>
      </c>
      <c r="Y11800" s="6" t="s">
        <v>33428</v>
      </c>
    </row>
    <row r="11801" spans="1:25" x14ac:dyDescent="0.3">
      <c r="A11801" s="6">
        <v>31144</v>
      </c>
      <c r="B11801" s="6" t="s">
        <v>36412</v>
      </c>
      <c r="C11801" s="6" t="s">
        <v>36413</v>
      </c>
      <c r="D11801" s="6">
        <v>4</v>
      </c>
      <c r="E11801" s="6">
        <v>0</v>
      </c>
      <c r="F11801" s="6"/>
      <c r="G11801" s="6">
        <v>0</v>
      </c>
      <c r="H11801" s="6"/>
      <c r="I11801" s="6"/>
      <c r="J11801" s="6"/>
      <c r="K11801" s="6">
        <v>0</v>
      </c>
      <c r="L11801" s="6" t="s">
        <v>12295</v>
      </c>
      <c r="M11801" s="6">
        <v>63</v>
      </c>
      <c r="N11801" s="6" t="e">
        <f>VLOOKUP(A11801,web_archive!D:AB,18,FALSE)</f>
        <v>#N/A</v>
      </c>
      <c r="O11801" s="6">
        <v>2</v>
      </c>
      <c r="P11801" s="6">
        <v>1024</v>
      </c>
      <c r="Q11801" s="6"/>
      <c r="R11801" s="6">
        <v>1</v>
      </c>
      <c r="S11801" s="6">
        <v>0</v>
      </c>
      <c r="T11801" s="6">
        <v>809</v>
      </c>
      <c r="U11801" s="6" t="s">
        <v>12299</v>
      </c>
      <c r="V11801" s="6" t="s">
        <v>12299</v>
      </c>
      <c r="W11801" s="6" t="s">
        <v>12299</v>
      </c>
      <c r="X11801" s="6"/>
      <c r="Y11801" s="6"/>
    </row>
    <row r="11802" spans="1:25" x14ac:dyDescent="0.3">
      <c r="A11802" s="6">
        <v>31145</v>
      </c>
      <c r="B11802" s="6" t="s">
        <v>36414</v>
      </c>
      <c r="C11802" s="6" t="s">
        <v>36415</v>
      </c>
      <c r="D11802" s="6">
        <v>4</v>
      </c>
      <c r="E11802" s="6">
        <v>0</v>
      </c>
      <c r="F11802" s="6"/>
      <c r="G11802" s="6">
        <v>0</v>
      </c>
      <c r="H11802" s="6"/>
      <c r="I11802" s="6">
        <v>0</v>
      </c>
      <c r="J11802" s="6"/>
      <c r="K11802" s="6">
        <v>0</v>
      </c>
      <c r="L11802" s="6" t="s">
        <v>12295</v>
      </c>
      <c r="M11802" s="6">
        <v>63</v>
      </c>
      <c r="N11802" s="6" t="e">
        <f>VLOOKUP(A11802,web_archive!D:AB,18,FALSE)</f>
        <v>#N/A</v>
      </c>
      <c r="O11802" s="6">
        <v>2</v>
      </c>
      <c r="P11802" s="6">
        <v>1024</v>
      </c>
      <c r="Q11802" s="6"/>
      <c r="R11802" s="6">
        <v>1</v>
      </c>
      <c r="S11802" s="6">
        <v>0</v>
      </c>
      <c r="T11802" s="6">
        <v>1249</v>
      </c>
      <c r="U11802" s="6" t="s">
        <v>12299</v>
      </c>
      <c r="V11802" s="6" t="s">
        <v>12299</v>
      </c>
      <c r="W11802" s="6" t="s">
        <v>12299</v>
      </c>
      <c r="X11802" s="6"/>
      <c r="Y11802" s="6"/>
    </row>
    <row r="11803" spans="1:25" x14ac:dyDescent="0.3">
      <c r="A11803" s="6">
        <v>31146</v>
      </c>
      <c r="B11803" s="6" t="s">
        <v>36416</v>
      </c>
      <c r="C11803" s="6" t="s">
        <v>36417</v>
      </c>
      <c r="D11803" s="6">
        <v>4</v>
      </c>
      <c r="E11803" s="6">
        <v>0</v>
      </c>
      <c r="F11803" s="6"/>
      <c r="G11803" s="6">
        <v>0</v>
      </c>
      <c r="H11803" s="6"/>
      <c r="I11803" s="6"/>
      <c r="J11803" s="6"/>
      <c r="K11803" s="6">
        <v>0</v>
      </c>
      <c r="L11803" s="6" t="s">
        <v>12295</v>
      </c>
      <c r="M11803" s="6">
        <v>63</v>
      </c>
      <c r="N11803" s="6" t="e">
        <f>VLOOKUP(A11803,web_archive!D:AB,18,FALSE)</f>
        <v>#N/A</v>
      </c>
      <c r="O11803" s="6">
        <v>2</v>
      </c>
      <c r="P11803" s="6">
        <v>2048</v>
      </c>
      <c r="Q11803" s="6"/>
      <c r="R11803" s="6">
        <v>1</v>
      </c>
      <c r="S11803" s="6">
        <v>0</v>
      </c>
      <c r="T11803" s="6">
        <v>1357</v>
      </c>
      <c r="U11803" s="6" t="s">
        <v>12299</v>
      </c>
      <c r="V11803" s="6" t="s">
        <v>12299</v>
      </c>
      <c r="W11803" s="6" t="s">
        <v>12299</v>
      </c>
      <c r="X11803" s="6"/>
      <c r="Y11803" s="6"/>
    </row>
    <row r="11804" spans="1:25" x14ac:dyDescent="0.3">
      <c r="A11804" s="6">
        <v>31147</v>
      </c>
      <c r="B11804" s="6" t="s">
        <v>36418</v>
      </c>
      <c r="C11804" s="6" t="s">
        <v>36419</v>
      </c>
      <c r="D11804" s="6">
        <v>4</v>
      </c>
      <c r="E11804" s="6">
        <v>0</v>
      </c>
      <c r="F11804" s="6"/>
      <c r="G11804" s="6">
        <v>0</v>
      </c>
      <c r="H11804" s="6"/>
      <c r="I11804" s="6">
        <v>0</v>
      </c>
      <c r="J11804" s="6"/>
      <c r="K11804" s="6">
        <v>0</v>
      </c>
      <c r="L11804" s="6" t="s">
        <v>12295</v>
      </c>
      <c r="M11804" s="6">
        <v>63</v>
      </c>
      <c r="N11804" s="6" t="e">
        <f>VLOOKUP(A11804,web_archive!D:AB,18,FALSE)</f>
        <v>#N/A</v>
      </c>
      <c r="O11804" s="6">
        <v>2</v>
      </c>
      <c r="P11804" s="6">
        <v>1024</v>
      </c>
      <c r="Q11804" s="6"/>
      <c r="R11804" s="6">
        <v>1</v>
      </c>
      <c r="S11804" s="6">
        <v>0</v>
      </c>
      <c r="T11804" s="6">
        <v>781</v>
      </c>
      <c r="U11804" s="6" t="s">
        <v>12299</v>
      </c>
      <c r="V11804" s="6" t="s">
        <v>12299</v>
      </c>
      <c r="W11804" s="6" t="s">
        <v>12299</v>
      </c>
      <c r="X11804" s="6"/>
      <c r="Y11804" s="6"/>
    </row>
    <row r="11805" spans="1:25" x14ac:dyDescent="0.3">
      <c r="A11805" s="6">
        <v>31148</v>
      </c>
      <c r="B11805" s="6" t="s">
        <v>36420</v>
      </c>
      <c r="C11805" s="6" t="s">
        <v>36421</v>
      </c>
      <c r="D11805" s="6">
        <v>4</v>
      </c>
      <c r="E11805" s="6">
        <v>0</v>
      </c>
      <c r="F11805" s="6"/>
      <c r="G11805" s="6">
        <v>0</v>
      </c>
      <c r="H11805" s="6"/>
      <c r="I11805" s="6">
        <v>0</v>
      </c>
      <c r="J11805" s="6"/>
      <c r="K11805" s="6">
        <v>0</v>
      </c>
      <c r="L11805" s="6" t="s">
        <v>12295</v>
      </c>
      <c r="M11805" s="6">
        <v>63</v>
      </c>
      <c r="N11805" s="6" t="e">
        <f>VLOOKUP(A11805,web_archive!D:AB,18,FALSE)</f>
        <v>#N/A</v>
      </c>
      <c r="O11805" s="6">
        <v>2</v>
      </c>
      <c r="P11805" s="6">
        <v>1024</v>
      </c>
      <c r="Q11805" s="6"/>
      <c r="R11805" s="6">
        <v>1</v>
      </c>
      <c r="S11805" s="6">
        <v>0</v>
      </c>
      <c r="T11805" s="6">
        <v>359</v>
      </c>
      <c r="U11805" s="6" t="s">
        <v>12299</v>
      </c>
      <c r="V11805" s="6" t="s">
        <v>12299</v>
      </c>
      <c r="W11805" s="6" t="s">
        <v>12299</v>
      </c>
      <c r="X11805" s="6"/>
      <c r="Y11805" s="6"/>
    </row>
    <row r="11806" spans="1:25" x14ac:dyDescent="0.3">
      <c r="A11806" s="6">
        <v>31149</v>
      </c>
      <c r="B11806" s="6" t="s">
        <v>36422</v>
      </c>
      <c r="C11806" s="6" t="s">
        <v>36423</v>
      </c>
      <c r="D11806" s="6">
        <v>4</v>
      </c>
      <c r="E11806" s="6">
        <v>0</v>
      </c>
      <c r="F11806" s="6"/>
      <c r="G11806" s="6">
        <v>0</v>
      </c>
      <c r="H11806" s="6"/>
      <c r="I11806" s="6">
        <v>0</v>
      </c>
      <c r="J11806" s="6"/>
      <c r="K11806" s="6">
        <v>0</v>
      </c>
      <c r="L11806" s="6" t="s">
        <v>12295</v>
      </c>
      <c r="M11806" s="6">
        <v>63</v>
      </c>
      <c r="N11806" s="6" t="e">
        <f>VLOOKUP(A11806,web_archive!D:AB,18,FALSE)</f>
        <v>#N/A</v>
      </c>
      <c r="O11806" s="6">
        <v>2</v>
      </c>
      <c r="P11806" s="6">
        <v>1024</v>
      </c>
      <c r="Q11806" s="6"/>
      <c r="R11806" s="6">
        <v>1</v>
      </c>
      <c r="S11806" s="6">
        <v>0</v>
      </c>
      <c r="T11806" s="6">
        <v>1563</v>
      </c>
      <c r="U11806" s="6" t="s">
        <v>12299</v>
      </c>
      <c r="V11806" s="6" t="s">
        <v>12299</v>
      </c>
      <c r="W11806" s="6" t="s">
        <v>12299</v>
      </c>
      <c r="X11806" s="6"/>
      <c r="Y11806" s="6"/>
    </row>
    <row r="11807" spans="1:25" x14ac:dyDescent="0.3">
      <c r="A11807" s="6">
        <v>31150</v>
      </c>
      <c r="B11807" s="6" t="s">
        <v>36424</v>
      </c>
      <c r="C11807" s="6" t="s">
        <v>36425</v>
      </c>
      <c r="D11807" s="6">
        <v>4</v>
      </c>
      <c r="E11807" s="6">
        <v>0</v>
      </c>
      <c r="F11807" s="6"/>
      <c r="G11807" s="6">
        <v>0</v>
      </c>
      <c r="H11807" s="6"/>
      <c r="I11807" s="6">
        <v>0</v>
      </c>
      <c r="J11807" s="6"/>
      <c r="K11807" s="6">
        <v>0</v>
      </c>
      <c r="L11807" s="6" t="s">
        <v>12295</v>
      </c>
      <c r="M11807" s="6">
        <v>63</v>
      </c>
      <c r="N11807" s="6" t="e">
        <f>VLOOKUP(A11807,web_archive!D:AB,18,FALSE)</f>
        <v>#N/A</v>
      </c>
      <c r="O11807" s="6">
        <v>2</v>
      </c>
      <c r="P11807" s="6">
        <v>1024</v>
      </c>
      <c r="Q11807" s="6"/>
      <c r="R11807" s="6">
        <v>1</v>
      </c>
      <c r="S11807" s="6">
        <v>0</v>
      </c>
      <c r="T11807" s="6">
        <v>1564</v>
      </c>
      <c r="U11807" s="6" t="s">
        <v>12299</v>
      </c>
      <c r="V11807" s="6" t="s">
        <v>12299</v>
      </c>
      <c r="W11807" s="6" t="s">
        <v>12299</v>
      </c>
      <c r="X11807" s="6"/>
      <c r="Y11807" s="6"/>
    </row>
    <row r="11808" spans="1:25" x14ac:dyDescent="0.3">
      <c r="A11808" s="6">
        <v>31151</v>
      </c>
      <c r="B11808" s="6" t="s">
        <v>36426</v>
      </c>
      <c r="C11808" s="6" t="s">
        <v>36427</v>
      </c>
      <c r="D11808" s="6">
        <v>4</v>
      </c>
      <c r="E11808" s="6">
        <v>0</v>
      </c>
      <c r="F11808" s="6"/>
      <c r="G11808" s="6">
        <v>0</v>
      </c>
      <c r="H11808" s="6"/>
      <c r="I11808" s="6">
        <v>0</v>
      </c>
      <c r="J11808" s="6"/>
      <c r="K11808" s="6">
        <v>0</v>
      </c>
      <c r="L11808" s="6" t="s">
        <v>12295</v>
      </c>
      <c r="M11808" s="6">
        <v>63</v>
      </c>
      <c r="N11808" s="6" t="e">
        <f>VLOOKUP(A11808,web_archive!D:AB,18,FALSE)</f>
        <v>#N/A</v>
      </c>
      <c r="O11808" s="6">
        <v>2</v>
      </c>
      <c r="P11808" s="6">
        <v>1024</v>
      </c>
      <c r="Q11808" s="6"/>
      <c r="R11808" s="6">
        <v>1</v>
      </c>
      <c r="S11808" s="6">
        <v>0</v>
      </c>
      <c r="T11808" s="6">
        <v>1565</v>
      </c>
      <c r="U11808" s="6" t="s">
        <v>12299</v>
      </c>
      <c r="V11808" s="6" t="s">
        <v>12299</v>
      </c>
      <c r="W11808" s="6" t="s">
        <v>12299</v>
      </c>
      <c r="X11808" s="6"/>
      <c r="Y11808" s="6"/>
    </row>
    <row r="11809" spans="1:23" x14ac:dyDescent="0.3">
      <c r="A11809" s="6">
        <v>31152</v>
      </c>
      <c r="B11809" s="6" t="s">
        <v>36428</v>
      </c>
      <c r="C11809" s="6" t="s">
        <v>36429</v>
      </c>
      <c r="D11809" s="6">
        <v>4</v>
      </c>
      <c r="E11809" s="6">
        <v>0</v>
      </c>
      <c r="F11809" s="6"/>
      <c r="G11809" s="6">
        <v>0</v>
      </c>
      <c r="H11809" s="6"/>
      <c r="I11809" s="6">
        <v>0</v>
      </c>
      <c r="J11809" s="6"/>
      <c r="K11809" s="6">
        <v>0</v>
      </c>
      <c r="L11809" s="6" t="s">
        <v>12295</v>
      </c>
      <c r="M11809" s="6">
        <v>63</v>
      </c>
      <c r="N11809" s="6" t="e">
        <f>VLOOKUP(A11809,web_archive!D:AB,18,FALSE)</f>
        <v>#N/A</v>
      </c>
      <c r="O11809" s="6">
        <v>2</v>
      </c>
      <c r="P11809" s="6">
        <v>4096</v>
      </c>
      <c r="Q11809" s="6"/>
      <c r="R11809" s="6">
        <v>1</v>
      </c>
      <c r="S11809" s="6">
        <v>0</v>
      </c>
      <c r="T11809" s="6">
        <v>1566</v>
      </c>
      <c r="U11809" s="6" t="s">
        <v>12299</v>
      </c>
      <c r="V11809" s="6" t="s">
        <v>12299</v>
      </c>
      <c r="W11809" s="6" t="s">
        <v>12299</v>
      </c>
    </row>
    <row r="11810" spans="1:23" x14ac:dyDescent="0.3">
      <c r="A11810" s="6">
        <v>31153</v>
      </c>
      <c r="B11810" s="6" t="s">
        <v>36430</v>
      </c>
      <c r="C11810" s="6" t="s">
        <v>36409</v>
      </c>
      <c r="D11810" s="6">
        <v>4</v>
      </c>
      <c r="E11810" s="6">
        <v>0</v>
      </c>
      <c r="F11810" s="6"/>
      <c r="G11810" s="6">
        <v>0</v>
      </c>
      <c r="H11810" s="6"/>
      <c r="I11810" s="6">
        <v>0</v>
      </c>
      <c r="J11810" s="6"/>
      <c r="K11810" s="6">
        <v>0</v>
      </c>
      <c r="L11810" s="6" t="s">
        <v>12295</v>
      </c>
      <c r="M11810" s="6">
        <v>63</v>
      </c>
      <c r="N11810" s="6" t="e">
        <f>VLOOKUP(A11810,web_archive!D:AB,18,FALSE)</f>
        <v>#N/A</v>
      </c>
      <c r="O11810" s="6">
        <v>2</v>
      </c>
      <c r="P11810" s="6">
        <v>1024</v>
      </c>
      <c r="Q11810" s="6"/>
      <c r="R11810" s="6">
        <v>1</v>
      </c>
      <c r="S11810" s="6">
        <v>0</v>
      </c>
      <c r="T11810" s="6">
        <v>1567</v>
      </c>
      <c r="U11810" s="6" t="s">
        <v>12299</v>
      </c>
      <c r="V11810" s="6" t="s">
        <v>12299</v>
      </c>
      <c r="W11810" s="6" t="s">
        <v>12299</v>
      </c>
    </row>
    <row r="11811" spans="1:23" x14ac:dyDescent="0.3">
      <c r="A11811" s="6">
        <v>31160</v>
      </c>
      <c r="B11811" s="6" t="s">
        <v>36431</v>
      </c>
      <c r="C11811" s="6" t="s">
        <v>36432</v>
      </c>
      <c r="D11811" s="6">
        <v>4</v>
      </c>
      <c r="E11811" s="6">
        <v>0</v>
      </c>
      <c r="F11811" s="6"/>
      <c r="G11811" s="6">
        <v>0</v>
      </c>
      <c r="H11811" s="6"/>
      <c r="I11811" s="6">
        <v>0</v>
      </c>
      <c r="J11811" s="6"/>
      <c r="K11811" s="6">
        <v>0</v>
      </c>
      <c r="L11811" s="6" t="s">
        <v>12295</v>
      </c>
      <c r="M11811" s="6">
        <v>63</v>
      </c>
      <c r="N11811" s="6" t="e">
        <f>VLOOKUP(A11811,web_archive!D:AB,18,FALSE)</f>
        <v>#N/A</v>
      </c>
      <c r="O11811" s="6">
        <v>2</v>
      </c>
      <c r="P11811" s="6">
        <v>1024</v>
      </c>
      <c r="Q11811" s="6"/>
      <c r="R11811" s="6">
        <v>1</v>
      </c>
      <c r="S11811" s="6">
        <v>0</v>
      </c>
      <c r="T11811" s="6">
        <v>1361</v>
      </c>
      <c r="U11811" s="6" t="s">
        <v>12299</v>
      </c>
      <c r="V11811" s="6" t="s">
        <v>12299</v>
      </c>
      <c r="W11811" s="6" t="s">
        <v>12299</v>
      </c>
    </row>
    <row r="11812" spans="1:23" x14ac:dyDescent="0.3">
      <c r="A11812" s="6">
        <v>31161</v>
      </c>
      <c r="B11812" s="6" t="s">
        <v>36433</v>
      </c>
      <c r="C11812" s="6" t="s">
        <v>36434</v>
      </c>
      <c r="D11812" s="6">
        <v>4</v>
      </c>
      <c r="E11812" s="6">
        <v>0</v>
      </c>
      <c r="F11812" s="6"/>
      <c r="G11812" s="6">
        <v>0</v>
      </c>
      <c r="H11812" s="6"/>
      <c r="I11812" s="6">
        <v>0</v>
      </c>
      <c r="J11812" s="6"/>
      <c r="K11812" s="6">
        <v>0</v>
      </c>
      <c r="L11812" s="6" t="s">
        <v>12295</v>
      </c>
      <c r="M11812" s="6">
        <v>63</v>
      </c>
      <c r="N11812" s="6" t="e">
        <f>VLOOKUP(A11812,web_archive!D:AB,18,FALSE)</f>
        <v>#N/A</v>
      </c>
      <c r="O11812" s="6">
        <v>2</v>
      </c>
      <c r="P11812" s="6">
        <v>3072</v>
      </c>
      <c r="Q11812" s="6"/>
      <c r="R11812" s="6">
        <v>1</v>
      </c>
      <c r="S11812" s="6">
        <v>0</v>
      </c>
      <c r="T11812" s="6">
        <v>181</v>
      </c>
      <c r="U11812" s="6" t="s">
        <v>12299</v>
      </c>
      <c r="V11812" s="6" t="s">
        <v>12299</v>
      </c>
      <c r="W11812" s="6" t="s">
        <v>12299</v>
      </c>
    </row>
    <row r="11813" spans="1:23" x14ac:dyDescent="0.3">
      <c r="A11813" s="6">
        <v>31162</v>
      </c>
      <c r="B11813" s="6" t="s">
        <v>36435</v>
      </c>
      <c r="C11813" s="6" t="s">
        <v>36436</v>
      </c>
      <c r="D11813" s="6">
        <v>4</v>
      </c>
      <c r="E11813" s="6">
        <v>0</v>
      </c>
      <c r="F11813" s="6"/>
      <c r="G11813" s="6">
        <v>0</v>
      </c>
      <c r="H11813" s="6"/>
      <c r="I11813" s="6">
        <v>0</v>
      </c>
      <c r="J11813" s="6"/>
      <c r="K11813" s="6">
        <v>0</v>
      </c>
      <c r="L11813" s="6" t="s">
        <v>12295</v>
      </c>
      <c r="M11813" s="6">
        <v>63</v>
      </c>
      <c r="N11813" s="6" t="e">
        <f>VLOOKUP(A11813,web_archive!D:AB,18,FALSE)</f>
        <v>#N/A</v>
      </c>
      <c r="O11813" s="6">
        <v>2</v>
      </c>
      <c r="P11813" s="6">
        <v>4096</v>
      </c>
      <c r="Q11813" s="6"/>
      <c r="R11813" s="6">
        <v>1</v>
      </c>
      <c r="S11813" s="6">
        <v>0</v>
      </c>
      <c r="T11813" s="6">
        <v>1129</v>
      </c>
      <c r="U11813" s="6" t="s">
        <v>12299</v>
      </c>
      <c r="V11813" s="6" t="s">
        <v>12299</v>
      </c>
      <c r="W11813" s="6" t="s">
        <v>12299</v>
      </c>
    </row>
    <row r="11814" spans="1:23" x14ac:dyDescent="0.3">
      <c r="A11814" s="6">
        <v>31163</v>
      </c>
      <c r="B11814" s="6" t="s">
        <v>36437</v>
      </c>
      <c r="C11814" s="6" t="s">
        <v>36438</v>
      </c>
      <c r="D11814" s="6">
        <v>4</v>
      </c>
      <c r="E11814" s="6">
        <v>0</v>
      </c>
      <c r="F11814" s="6"/>
      <c r="G11814" s="6">
        <v>0</v>
      </c>
      <c r="H11814" s="6"/>
      <c r="I11814" s="6">
        <v>0</v>
      </c>
      <c r="J11814" s="6"/>
      <c r="K11814" s="6">
        <v>0</v>
      </c>
      <c r="L11814" s="6" t="s">
        <v>12295</v>
      </c>
      <c r="M11814" s="6">
        <v>63</v>
      </c>
      <c r="N11814" s="6" t="e">
        <f>VLOOKUP(A11814,web_archive!D:AB,18,FALSE)</f>
        <v>#N/A</v>
      </c>
      <c r="O11814" s="6">
        <v>2</v>
      </c>
      <c r="P11814" s="6">
        <v>1024</v>
      </c>
      <c r="Q11814" s="6"/>
      <c r="R11814" s="6">
        <v>1</v>
      </c>
      <c r="S11814" s="6">
        <v>0</v>
      </c>
      <c r="T11814" s="6">
        <v>205</v>
      </c>
      <c r="U11814" s="6" t="s">
        <v>12299</v>
      </c>
      <c r="V11814" s="6" t="s">
        <v>12299</v>
      </c>
      <c r="W11814" s="6" t="s">
        <v>12299</v>
      </c>
    </row>
    <row r="11815" spans="1:23" x14ac:dyDescent="0.3">
      <c r="A11815" s="6">
        <v>31164</v>
      </c>
      <c r="B11815" s="6" t="s">
        <v>36439</v>
      </c>
      <c r="C11815" s="6" t="s">
        <v>36440</v>
      </c>
      <c r="D11815" s="6">
        <v>4</v>
      </c>
      <c r="E11815" s="6">
        <v>0</v>
      </c>
      <c r="F11815" s="6"/>
      <c r="G11815" s="6">
        <v>0</v>
      </c>
      <c r="H11815" s="6"/>
      <c r="I11815" s="6">
        <v>0</v>
      </c>
      <c r="J11815" s="6"/>
      <c r="K11815" s="6">
        <v>0</v>
      </c>
      <c r="L11815" s="6" t="s">
        <v>12295</v>
      </c>
      <c r="M11815" s="6">
        <v>63</v>
      </c>
      <c r="N11815" s="6" t="e">
        <f>VLOOKUP(A11815,web_archive!D:AB,18,FALSE)</f>
        <v>#N/A</v>
      </c>
      <c r="O11815" s="6">
        <v>2</v>
      </c>
      <c r="P11815" s="6">
        <v>4096</v>
      </c>
      <c r="Q11815" s="6"/>
      <c r="R11815" s="6">
        <v>1</v>
      </c>
      <c r="S11815" s="6">
        <v>0</v>
      </c>
      <c r="T11815" s="6">
        <v>1572</v>
      </c>
      <c r="U11815" s="6" t="s">
        <v>12299</v>
      </c>
      <c r="V11815" s="6" t="s">
        <v>12299</v>
      </c>
      <c r="W11815" s="6" t="s">
        <v>12299</v>
      </c>
    </row>
    <row r="11816" spans="1:23" x14ac:dyDescent="0.3">
      <c r="A11816" s="6">
        <v>31165</v>
      </c>
      <c r="B11816" s="6" t="s">
        <v>36441</v>
      </c>
      <c r="C11816" s="6" t="s">
        <v>36442</v>
      </c>
      <c r="D11816" s="6">
        <v>4</v>
      </c>
      <c r="E11816" s="6">
        <v>0</v>
      </c>
      <c r="F11816" s="6"/>
      <c r="G11816" s="6">
        <v>0</v>
      </c>
      <c r="H11816" s="6"/>
      <c r="I11816" s="6">
        <v>0</v>
      </c>
      <c r="J11816" s="6"/>
      <c r="K11816" s="6">
        <v>0</v>
      </c>
      <c r="L11816" s="6" t="s">
        <v>12295</v>
      </c>
      <c r="M11816" s="6">
        <v>63</v>
      </c>
      <c r="N11816" s="6" t="e">
        <f>VLOOKUP(A11816,web_archive!D:AB,18,FALSE)</f>
        <v>#N/A</v>
      </c>
      <c r="O11816" s="6">
        <v>2</v>
      </c>
      <c r="P11816" s="6">
        <v>1024</v>
      </c>
      <c r="Q11816" s="6"/>
      <c r="R11816" s="6">
        <v>1</v>
      </c>
      <c r="S11816" s="6">
        <v>0</v>
      </c>
      <c r="T11816" s="6">
        <v>1574</v>
      </c>
      <c r="U11816" s="6" t="s">
        <v>12299</v>
      </c>
      <c r="V11816" s="6" t="s">
        <v>12299</v>
      </c>
      <c r="W11816" s="6" t="s">
        <v>12299</v>
      </c>
    </row>
    <row r="11817" spans="1:23" x14ac:dyDescent="0.3">
      <c r="A11817" s="6">
        <v>31166</v>
      </c>
      <c r="B11817" s="6" t="s">
        <v>36443</v>
      </c>
      <c r="C11817" s="6" t="s">
        <v>36444</v>
      </c>
      <c r="D11817" s="6">
        <v>4</v>
      </c>
      <c r="E11817" s="6">
        <v>0</v>
      </c>
      <c r="F11817" s="6"/>
      <c r="G11817" s="6">
        <v>0</v>
      </c>
      <c r="H11817" s="6"/>
      <c r="I11817" s="6">
        <v>0</v>
      </c>
      <c r="J11817" s="6"/>
      <c r="K11817" s="6">
        <v>0</v>
      </c>
      <c r="L11817" s="6" t="s">
        <v>12295</v>
      </c>
      <c r="M11817" s="6">
        <v>63</v>
      </c>
      <c r="N11817" s="6" t="e">
        <f>VLOOKUP(A11817,web_archive!D:AB,18,FALSE)</f>
        <v>#N/A</v>
      </c>
      <c r="O11817" s="6">
        <v>2</v>
      </c>
      <c r="P11817" s="6">
        <v>1024</v>
      </c>
      <c r="Q11817" s="6"/>
      <c r="R11817" s="6">
        <v>1</v>
      </c>
      <c r="S11817" s="6">
        <v>0</v>
      </c>
      <c r="T11817" s="6">
        <v>1571</v>
      </c>
      <c r="U11817" s="6" t="s">
        <v>12299</v>
      </c>
      <c r="V11817" s="6" t="s">
        <v>12299</v>
      </c>
      <c r="W11817" s="6" t="s">
        <v>12299</v>
      </c>
    </row>
    <row r="11818" spans="1:23" x14ac:dyDescent="0.3">
      <c r="A11818" s="6">
        <v>31167</v>
      </c>
      <c r="B11818" s="6" t="s">
        <v>36445</v>
      </c>
      <c r="C11818" s="6" t="s">
        <v>36446</v>
      </c>
      <c r="D11818" s="6">
        <v>4</v>
      </c>
      <c r="E11818" s="6">
        <v>0</v>
      </c>
      <c r="F11818" s="6"/>
      <c r="G11818" s="6">
        <v>0</v>
      </c>
      <c r="H11818" s="6"/>
      <c r="I11818" s="6">
        <v>0</v>
      </c>
      <c r="J11818" s="6"/>
      <c r="K11818" s="6">
        <v>0</v>
      </c>
      <c r="L11818" s="6" t="s">
        <v>12295</v>
      </c>
      <c r="M11818" s="6">
        <v>63</v>
      </c>
      <c r="N11818" s="6" t="e">
        <f>VLOOKUP(A11818,web_archive!D:AB,18,FALSE)</f>
        <v>#N/A</v>
      </c>
      <c r="O11818" s="6">
        <v>2</v>
      </c>
      <c r="P11818" s="6">
        <v>2048</v>
      </c>
      <c r="Q11818" s="6"/>
      <c r="R11818" s="6">
        <v>1</v>
      </c>
      <c r="S11818" s="6">
        <v>0</v>
      </c>
      <c r="T11818" s="6">
        <v>1575</v>
      </c>
      <c r="U11818" s="6" t="s">
        <v>12299</v>
      </c>
      <c r="V11818" s="6" t="s">
        <v>12299</v>
      </c>
      <c r="W11818" s="6" t="s">
        <v>12299</v>
      </c>
    </row>
    <row r="11819" spans="1:23" x14ac:dyDescent="0.3">
      <c r="A11819" s="6">
        <v>31168</v>
      </c>
      <c r="B11819" s="6" t="s">
        <v>36447</v>
      </c>
      <c r="C11819" s="6" t="s">
        <v>36448</v>
      </c>
      <c r="D11819" s="6">
        <v>4</v>
      </c>
      <c r="E11819" s="6">
        <v>0</v>
      </c>
      <c r="F11819" s="6"/>
      <c r="G11819" s="6">
        <v>0</v>
      </c>
      <c r="H11819" s="6"/>
      <c r="I11819" s="6">
        <v>0</v>
      </c>
      <c r="J11819" s="6"/>
      <c r="K11819" s="6">
        <v>0</v>
      </c>
      <c r="L11819" s="6" t="s">
        <v>12295</v>
      </c>
      <c r="M11819" s="6">
        <v>63</v>
      </c>
      <c r="N11819" s="6" t="e">
        <f>VLOOKUP(A11819,web_archive!D:AB,18,FALSE)</f>
        <v>#N/A</v>
      </c>
      <c r="O11819" s="6">
        <v>2</v>
      </c>
      <c r="P11819" s="6">
        <v>2048</v>
      </c>
      <c r="Q11819" s="6"/>
      <c r="R11819" s="6">
        <v>1</v>
      </c>
      <c r="S11819" s="6">
        <v>0</v>
      </c>
      <c r="T11819" s="6">
        <v>1573</v>
      </c>
      <c r="U11819" s="6" t="s">
        <v>12299</v>
      </c>
      <c r="V11819" s="6" t="s">
        <v>12299</v>
      </c>
      <c r="W11819" s="6" t="s">
        <v>12299</v>
      </c>
    </row>
    <row r="11820" spans="1:23" x14ac:dyDescent="0.3">
      <c r="A11820" s="6">
        <v>31169</v>
      </c>
      <c r="B11820" s="6" t="s">
        <v>36449</v>
      </c>
      <c r="C11820" s="6" t="s">
        <v>36450</v>
      </c>
      <c r="D11820" s="6">
        <v>4</v>
      </c>
      <c r="E11820" s="6">
        <v>0</v>
      </c>
      <c r="F11820" s="6"/>
      <c r="G11820" s="6">
        <v>0</v>
      </c>
      <c r="H11820" s="6"/>
      <c r="I11820" s="6">
        <v>0</v>
      </c>
      <c r="J11820" s="6"/>
      <c r="K11820" s="6">
        <v>0</v>
      </c>
      <c r="L11820" s="6" t="s">
        <v>12295</v>
      </c>
      <c r="M11820" s="6">
        <v>63</v>
      </c>
      <c r="N11820" s="6" t="e">
        <f>VLOOKUP(A11820,web_archive!D:AB,18,FALSE)</f>
        <v>#N/A</v>
      </c>
      <c r="O11820" s="6">
        <v>2</v>
      </c>
      <c r="P11820" s="6">
        <v>1024</v>
      </c>
      <c r="Q11820" s="6"/>
      <c r="R11820" s="6">
        <v>1</v>
      </c>
      <c r="S11820" s="6">
        <v>0</v>
      </c>
      <c r="T11820" s="6">
        <v>486</v>
      </c>
      <c r="U11820" s="6" t="s">
        <v>12299</v>
      </c>
      <c r="V11820" s="6" t="s">
        <v>12299</v>
      </c>
      <c r="W11820" s="6" t="s">
        <v>12299</v>
      </c>
    </row>
    <row r="11821" spans="1:23" x14ac:dyDescent="0.3">
      <c r="A11821" s="6">
        <v>31170</v>
      </c>
      <c r="B11821" s="6" t="s">
        <v>36451</v>
      </c>
      <c r="C11821" s="6" t="s">
        <v>36452</v>
      </c>
      <c r="D11821" s="6">
        <v>4</v>
      </c>
      <c r="E11821" s="6">
        <v>0</v>
      </c>
      <c r="F11821" s="6"/>
      <c r="G11821" s="6">
        <v>0</v>
      </c>
      <c r="H11821" s="6"/>
      <c r="I11821" s="6">
        <v>0</v>
      </c>
      <c r="J11821" s="6"/>
      <c r="K11821" s="6">
        <v>0</v>
      </c>
      <c r="L11821" s="6" t="s">
        <v>12295</v>
      </c>
      <c r="M11821" s="6">
        <v>63</v>
      </c>
      <c r="N11821" s="6" t="e">
        <f>VLOOKUP(A11821,web_archive!D:AB,18,FALSE)</f>
        <v>#N/A</v>
      </c>
      <c r="O11821" s="6">
        <v>2</v>
      </c>
      <c r="P11821" s="6">
        <v>1024</v>
      </c>
      <c r="Q11821" s="6"/>
      <c r="R11821" s="6">
        <v>1</v>
      </c>
      <c r="S11821" s="6">
        <v>0</v>
      </c>
      <c r="T11821" s="6">
        <v>493</v>
      </c>
      <c r="U11821" s="6" t="s">
        <v>12299</v>
      </c>
      <c r="V11821" s="6" t="s">
        <v>12299</v>
      </c>
      <c r="W11821" s="6" t="s">
        <v>12299</v>
      </c>
    </row>
    <row r="11822" spans="1:23" x14ac:dyDescent="0.3">
      <c r="A11822" s="6">
        <v>31171</v>
      </c>
      <c r="B11822" s="6" t="s">
        <v>36453</v>
      </c>
      <c r="C11822" s="6" t="s">
        <v>36454</v>
      </c>
      <c r="D11822" s="6">
        <v>4</v>
      </c>
      <c r="E11822" s="6">
        <v>0</v>
      </c>
      <c r="F11822" s="6"/>
      <c r="G11822" s="6">
        <v>0</v>
      </c>
      <c r="H11822" s="6"/>
      <c r="I11822" s="6">
        <v>0</v>
      </c>
      <c r="J11822" s="6"/>
      <c r="K11822" s="6">
        <v>0</v>
      </c>
      <c r="L11822" s="6" t="s">
        <v>12295</v>
      </c>
      <c r="M11822" s="6">
        <v>63</v>
      </c>
      <c r="N11822" s="6" t="e">
        <f>VLOOKUP(A11822,web_archive!D:AB,18,FALSE)</f>
        <v>#N/A</v>
      </c>
      <c r="O11822" s="6">
        <v>2</v>
      </c>
      <c r="P11822" s="6">
        <v>1024</v>
      </c>
      <c r="Q11822" s="6"/>
      <c r="R11822" s="6">
        <v>1</v>
      </c>
      <c r="S11822" s="6">
        <v>0</v>
      </c>
      <c r="T11822" s="6">
        <v>182</v>
      </c>
      <c r="U11822" s="6" t="s">
        <v>12299</v>
      </c>
      <c r="V11822" s="6" t="s">
        <v>12299</v>
      </c>
      <c r="W11822" s="6" t="s">
        <v>12299</v>
      </c>
    </row>
    <row r="11823" spans="1:23" x14ac:dyDescent="0.3">
      <c r="A11823" s="6">
        <v>31172</v>
      </c>
      <c r="B11823" s="6" t="s">
        <v>36455</v>
      </c>
      <c r="C11823" s="6" t="s">
        <v>36456</v>
      </c>
      <c r="D11823" s="6">
        <v>4</v>
      </c>
      <c r="E11823" s="6">
        <v>0</v>
      </c>
      <c r="F11823" s="6"/>
      <c r="G11823" s="6">
        <v>0</v>
      </c>
      <c r="H11823" s="6"/>
      <c r="I11823" s="6"/>
      <c r="J11823" s="6"/>
      <c r="K11823" s="6">
        <v>0</v>
      </c>
      <c r="L11823" s="6" t="s">
        <v>12295</v>
      </c>
      <c r="M11823" s="6">
        <v>63</v>
      </c>
      <c r="N11823" s="6" t="e">
        <f>VLOOKUP(A11823,web_archive!D:AB,18,FALSE)</f>
        <v>#N/A</v>
      </c>
      <c r="O11823" s="6">
        <v>2</v>
      </c>
      <c r="P11823" s="6">
        <v>7168</v>
      </c>
      <c r="Q11823" s="6"/>
      <c r="R11823" s="6">
        <v>1</v>
      </c>
      <c r="S11823" s="6">
        <v>0</v>
      </c>
      <c r="T11823" s="6">
        <v>1576</v>
      </c>
      <c r="U11823" s="6" t="s">
        <v>12299</v>
      </c>
      <c r="V11823" s="6" t="s">
        <v>12299</v>
      </c>
      <c r="W11823" s="6" t="s">
        <v>12299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823"/>
  <sheetViews>
    <sheetView topLeftCell="A983" workbookViewId="0">
      <selection activeCell="J998" sqref="J998"/>
    </sheetView>
  </sheetViews>
  <sheetFormatPr defaultRowHeight="14.4" x14ac:dyDescent="0.3"/>
  <cols>
    <col min="1" max="1" width="19.6640625" bestFit="1" customWidth="1"/>
    <col min="4" max="4" width="20.5546875" bestFit="1" customWidth="1"/>
    <col min="5" max="5" width="10.109375" customWidth="1"/>
    <col min="7" max="7" width="18.21875" style="6" customWidth="1"/>
    <col min="8" max="8" width="10.109375" customWidth="1"/>
    <col min="10" max="10" width="29.77734375" bestFit="1" customWidth="1"/>
    <col min="11" max="11" width="10.109375" customWidth="1"/>
  </cols>
  <sheetData>
    <row r="1" spans="1:11" x14ac:dyDescent="0.3">
      <c r="A1" t="s">
        <v>36457</v>
      </c>
      <c r="B1" t="s">
        <v>12196</v>
      </c>
      <c r="D1" t="s">
        <v>12197</v>
      </c>
      <c r="E1" t="s">
        <v>36459</v>
      </c>
      <c r="G1" s="6" t="s">
        <v>36461</v>
      </c>
      <c r="H1" s="6" t="s">
        <v>36459</v>
      </c>
      <c r="J1" s="6" t="s">
        <v>37898</v>
      </c>
      <c r="K1" s="6" t="s">
        <v>36459</v>
      </c>
    </row>
    <row r="2" spans="1:11" x14ac:dyDescent="0.3">
      <c r="A2" t="s">
        <v>36</v>
      </c>
      <c r="B2">
        <v>63</v>
      </c>
      <c r="D2" t="s">
        <v>38</v>
      </c>
      <c r="E2" t="str">
        <f>"2"</f>
        <v>2</v>
      </c>
      <c r="G2" s="6" t="s">
        <v>29</v>
      </c>
      <c r="H2" t="str">
        <f>""</f>
        <v/>
      </c>
      <c r="J2" t="s">
        <v>36462</v>
      </c>
      <c r="K2">
        <v>1</v>
      </c>
    </row>
    <row r="3" spans="1:11" x14ac:dyDescent="0.3">
      <c r="A3" t="s">
        <v>787</v>
      </c>
      <c r="B3">
        <v>18</v>
      </c>
      <c r="D3" t="s">
        <v>30</v>
      </c>
      <c r="E3" t="str">
        <f>""</f>
        <v/>
      </c>
      <c r="G3" s="6" t="s">
        <v>61</v>
      </c>
      <c r="H3" t="str">
        <f>"001"</f>
        <v>001</v>
      </c>
      <c r="J3" t="s">
        <v>36463</v>
      </c>
      <c r="K3">
        <v>2</v>
      </c>
    </row>
    <row r="4" spans="1:11" x14ac:dyDescent="0.3">
      <c r="D4" t="s">
        <v>789</v>
      </c>
      <c r="E4" t="str">
        <f>"1"</f>
        <v>1</v>
      </c>
      <c r="G4" s="6" t="s">
        <v>72</v>
      </c>
      <c r="H4" t="str">
        <f>"256"</f>
        <v>256</v>
      </c>
      <c r="J4" t="s">
        <v>36464</v>
      </c>
      <c r="K4">
        <v>3</v>
      </c>
    </row>
    <row r="5" spans="1:11" x14ac:dyDescent="0.3">
      <c r="D5" t="s">
        <v>73</v>
      </c>
      <c r="E5" t="str">
        <f>"0"</f>
        <v>0</v>
      </c>
      <c r="G5" s="6" t="s">
        <v>82</v>
      </c>
      <c r="H5" t="str">
        <f>"136"</f>
        <v>136</v>
      </c>
      <c r="J5" t="s">
        <v>36465</v>
      </c>
      <c r="K5">
        <v>4</v>
      </c>
    </row>
    <row r="6" spans="1:11" x14ac:dyDescent="0.3">
      <c r="G6" s="6" t="s">
        <v>101</v>
      </c>
      <c r="H6" t="str">
        <f>"769"</f>
        <v>769</v>
      </c>
      <c r="J6" t="s">
        <v>36466</v>
      </c>
      <c r="K6">
        <v>5</v>
      </c>
    </row>
    <row r="7" spans="1:11" x14ac:dyDescent="0.3">
      <c r="G7" s="6" t="s">
        <v>106</v>
      </c>
      <c r="H7" t="str">
        <f>"064"</f>
        <v>064</v>
      </c>
      <c r="J7" t="s">
        <v>36467</v>
      </c>
      <c r="K7">
        <v>6</v>
      </c>
    </row>
    <row r="8" spans="1:11" x14ac:dyDescent="0.3">
      <c r="G8" s="6" t="s">
        <v>59</v>
      </c>
      <c r="H8" t="str">
        <f>"016"</f>
        <v>016</v>
      </c>
      <c r="J8" t="s">
        <v>36468</v>
      </c>
      <c r="K8">
        <v>7</v>
      </c>
    </row>
    <row r="9" spans="1:11" x14ac:dyDescent="0.3">
      <c r="G9" s="6" t="s">
        <v>141</v>
      </c>
      <c r="H9" t="str">
        <f>"768"</f>
        <v>768</v>
      </c>
      <c r="J9" t="s">
        <v>36469</v>
      </c>
      <c r="K9">
        <v>8</v>
      </c>
    </row>
    <row r="10" spans="1:11" x14ac:dyDescent="0.3">
      <c r="G10" s="6" t="s">
        <v>166</v>
      </c>
      <c r="H10" t="str">
        <f>"034"</f>
        <v>034</v>
      </c>
      <c r="J10" t="s">
        <v>36470</v>
      </c>
      <c r="K10">
        <v>9</v>
      </c>
    </row>
    <row r="11" spans="1:11" x14ac:dyDescent="0.3">
      <c r="G11" s="6" t="s">
        <v>184</v>
      </c>
      <c r="H11" t="str">
        <f>"513"</f>
        <v>513</v>
      </c>
      <c r="J11" t="s">
        <v>36471</v>
      </c>
      <c r="K11">
        <v>10</v>
      </c>
    </row>
    <row r="12" spans="1:11" x14ac:dyDescent="0.3">
      <c r="G12" s="6" t="s">
        <v>189</v>
      </c>
      <c r="H12" t="str">
        <f>"512"</f>
        <v>512</v>
      </c>
      <c r="J12" t="s">
        <v>36472</v>
      </c>
      <c r="K12">
        <v>11</v>
      </c>
    </row>
    <row r="13" spans="1:11" x14ac:dyDescent="0.3">
      <c r="G13" s="6" t="s">
        <v>206</v>
      </c>
      <c r="H13" t="str">
        <f>"032"</f>
        <v>032</v>
      </c>
      <c r="J13" t="s">
        <v>36473</v>
      </c>
      <c r="K13">
        <v>12</v>
      </c>
    </row>
    <row r="14" spans="1:11" x14ac:dyDescent="0.3">
      <c r="G14" s="6" t="s">
        <v>223</v>
      </c>
      <c r="H14" t="str">
        <f>"004"</f>
        <v>004</v>
      </c>
      <c r="J14" t="s">
        <v>36474</v>
      </c>
      <c r="K14">
        <v>13</v>
      </c>
    </row>
    <row r="15" spans="1:11" x14ac:dyDescent="0.3">
      <c r="G15" s="6" t="s">
        <v>262</v>
      </c>
      <c r="H15" t="str">
        <f>"002"</f>
        <v>002</v>
      </c>
      <c r="J15" t="s">
        <v>36475</v>
      </c>
      <c r="K15">
        <v>14</v>
      </c>
    </row>
    <row r="16" spans="1:11" x14ac:dyDescent="0.3">
      <c r="G16" s="6" t="s">
        <v>428</v>
      </c>
      <c r="H16" t="str">
        <f>"32768"</f>
        <v>32768</v>
      </c>
      <c r="J16" t="s">
        <v>36476</v>
      </c>
      <c r="K16">
        <v>15</v>
      </c>
    </row>
    <row r="17" spans="7:11" x14ac:dyDescent="0.3">
      <c r="J17" t="s">
        <v>36477</v>
      </c>
      <c r="K17">
        <v>16</v>
      </c>
    </row>
    <row r="18" spans="7:11" x14ac:dyDescent="0.3">
      <c r="G18"/>
      <c r="J18" t="s">
        <v>36478</v>
      </c>
      <c r="K18">
        <v>17</v>
      </c>
    </row>
    <row r="19" spans="7:11" x14ac:dyDescent="0.3">
      <c r="G19"/>
      <c r="J19" t="s">
        <v>36479</v>
      </c>
      <c r="K19">
        <v>18</v>
      </c>
    </row>
    <row r="20" spans="7:11" x14ac:dyDescent="0.3">
      <c r="G20"/>
      <c r="J20" t="s">
        <v>36480</v>
      </c>
      <c r="K20">
        <v>19</v>
      </c>
    </row>
    <row r="21" spans="7:11" x14ac:dyDescent="0.3">
      <c r="G21"/>
      <c r="J21" t="s">
        <v>36481</v>
      </c>
      <c r="K21">
        <v>20</v>
      </c>
    </row>
    <row r="22" spans="7:11" x14ac:dyDescent="0.3">
      <c r="G22"/>
      <c r="J22" t="s">
        <v>36482</v>
      </c>
      <c r="K22">
        <v>21</v>
      </c>
    </row>
    <row r="23" spans="7:11" x14ac:dyDescent="0.3">
      <c r="G23"/>
      <c r="J23" t="s">
        <v>36483</v>
      </c>
      <c r="K23">
        <v>22</v>
      </c>
    </row>
    <row r="24" spans="7:11" x14ac:dyDescent="0.3">
      <c r="G24"/>
      <c r="J24" t="s">
        <v>36484</v>
      </c>
      <c r="K24">
        <v>23</v>
      </c>
    </row>
    <row r="25" spans="7:11" x14ac:dyDescent="0.3">
      <c r="G25"/>
      <c r="J25" t="s">
        <v>36485</v>
      </c>
      <c r="K25">
        <v>24</v>
      </c>
    </row>
    <row r="26" spans="7:11" x14ac:dyDescent="0.3">
      <c r="G26"/>
      <c r="J26" t="s">
        <v>36486</v>
      </c>
      <c r="K26">
        <v>25</v>
      </c>
    </row>
    <row r="27" spans="7:11" x14ac:dyDescent="0.3">
      <c r="G27"/>
      <c r="J27" t="s">
        <v>36487</v>
      </c>
      <c r="K27">
        <v>26</v>
      </c>
    </row>
    <row r="28" spans="7:11" x14ac:dyDescent="0.3">
      <c r="G28"/>
      <c r="J28" t="s">
        <v>36488</v>
      </c>
      <c r="K28">
        <v>27</v>
      </c>
    </row>
    <row r="29" spans="7:11" x14ac:dyDescent="0.3">
      <c r="G29"/>
      <c r="J29" t="s">
        <v>36489</v>
      </c>
      <c r="K29">
        <v>28</v>
      </c>
    </row>
    <row r="30" spans="7:11" x14ac:dyDescent="0.3">
      <c r="G30"/>
      <c r="J30" t="s">
        <v>36490</v>
      </c>
      <c r="K30">
        <v>29</v>
      </c>
    </row>
    <row r="31" spans="7:11" x14ac:dyDescent="0.3">
      <c r="G31"/>
      <c r="J31" t="s">
        <v>36491</v>
      </c>
      <c r="K31">
        <v>30</v>
      </c>
    </row>
    <row r="32" spans="7:11" x14ac:dyDescent="0.3">
      <c r="G32"/>
      <c r="J32" t="s">
        <v>36492</v>
      </c>
      <c r="K32">
        <v>31</v>
      </c>
    </row>
    <row r="33" spans="7:11" x14ac:dyDescent="0.3">
      <c r="G33"/>
      <c r="J33" t="s">
        <v>36493</v>
      </c>
      <c r="K33">
        <v>32</v>
      </c>
    </row>
    <row r="34" spans="7:11" x14ac:dyDescent="0.3">
      <c r="G34"/>
      <c r="J34" t="s">
        <v>36494</v>
      </c>
      <c r="K34">
        <v>33</v>
      </c>
    </row>
    <row r="35" spans="7:11" x14ac:dyDescent="0.3">
      <c r="G35"/>
      <c r="J35" t="s">
        <v>36495</v>
      </c>
      <c r="K35">
        <v>34</v>
      </c>
    </row>
    <row r="36" spans="7:11" x14ac:dyDescent="0.3">
      <c r="G36"/>
      <c r="J36" t="s">
        <v>36496</v>
      </c>
      <c r="K36">
        <v>35</v>
      </c>
    </row>
    <row r="37" spans="7:11" x14ac:dyDescent="0.3">
      <c r="G37"/>
      <c r="J37" t="s">
        <v>36497</v>
      </c>
      <c r="K37">
        <v>36</v>
      </c>
    </row>
    <row r="38" spans="7:11" x14ac:dyDescent="0.3">
      <c r="G38"/>
      <c r="J38" t="s">
        <v>36498</v>
      </c>
      <c r="K38">
        <v>37</v>
      </c>
    </row>
    <row r="39" spans="7:11" x14ac:dyDescent="0.3">
      <c r="G39"/>
      <c r="J39" t="s">
        <v>36499</v>
      </c>
      <c r="K39">
        <v>38</v>
      </c>
    </row>
    <row r="40" spans="7:11" x14ac:dyDescent="0.3">
      <c r="G40"/>
      <c r="J40" t="s">
        <v>36500</v>
      </c>
      <c r="K40">
        <v>39</v>
      </c>
    </row>
    <row r="41" spans="7:11" x14ac:dyDescent="0.3">
      <c r="G41"/>
      <c r="J41" t="s">
        <v>36501</v>
      </c>
      <c r="K41">
        <v>40</v>
      </c>
    </row>
    <row r="42" spans="7:11" x14ac:dyDescent="0.3">
      <c r="G42"/>
      <c r="J42" t="s">
        <v>36502</v>
      </c>
      <c r="K42">
        <v>41</v>
      </c>
    </row>
    <row r="43" spans="7:11" x14ac:dyDescent="0.3">
      <c r="G43"/>
      <c r="J43" t="s">
        <v>36503</v>
      </c>
      <c r="K43">
        <v>42</v>
      </c>
    </row>
    <row r="44" spans="7:11" x14ac:dyDescent="0.3">
      <c r="G44"/>
      <c r="J44" t="s">
        <v>36504</v>
      </c>
      <c r="K44">
        <v>43</v>
      </c>
    </row>
    <row r="45" spans="7:11" x14ac:dyDescent="0.3">
      <c r="G45"/>
      <c r="J45" t="s">
        <v>36505</v>
      </c>
      <c r="K45">
        <v>44</v>
      </c>
    </row>
    <row r="46" spans="7:11" x14ac:dyDescent="0.3">
      <c r="G46"/>
      <c r="J46" t="s">
        <v>36506</v>
      </c>
      <c r="K46">
        <v>45</v>
      </c>
    </row>
    <row r="47" spans="7:11" x14ac:dyDescent="0.3">
      <c r="G47"/>
      <c r="J47" t="s">
        <v>36507</v>
      </c>
      <c r="K47">
        <v>46</v>
      </c>
    </row>
    <row r="48" spans="7:11" x14ac:dyDescent="0.3">
      <c r="G48"/>
      <c r="J48" t="s">
        <v>36508</v>
      </c>
      <c r="K48">
        <v>47</v>
      </c>
    </row>
    <row r="49" spans="7:11" x14ac:dyDescent="0.3">
      <c r="G49"/>
      <c r="J49" t="s">
        <v>36509</v>
      </c>
      <c r="K49">
        <v>48</v>
      </c>
    </row>
    <row r="50" spans="7:11" x14ac:dyDescent="0.3">
      <c r="G50"/>
      <c r="J50" t="s">
        <v>36510</v>
      </c>
      <c r="K50">
        <v>49</v>
      </c>
    </row>
    <row r="51" spans="7:11" x14ac:dyDescent="0.3">
      <c r="G51"/>
      <c r="J51" t="s">
        <v>36511</v>
      </c>
      <c r="K51">
        <v>50</v>
      </c>
    </row>
    <row r="52" spans="7:11" x14ac:dyDescent="0.3">
      <c r="G52"/>
      <c r="J52" t="s">
        <v>36512</v>
      </c>
      <c r="K52">
        <v>51</v>
      </c>
    </row>
    <row r="53" spans="7:11" x14ac:dyDescent="0.3">
      <c r="G53"/>
      <c r="J53" t="s">
        <v>36513</v>
      </c>
      <c r="K53">
        <v>52</v>
      </c>
    </row>
    <row r="54" spans="7:11" x14ac:dyDescent="0.3">
      <c r="G54"/>
      <c r="J54" t="s">
        <v>36514</v>
      </c>
      <c r="K54">
        <v>53</v>
      </c>
    </row>
    <row r="55" spans="7:11" x14ac:dyDescent="0.3">
      <c r="G55"/>
      <c r="J55" t="s">
        <v>36515</v>
      </c>
      <c r="K55">
        <v>54</v>
      </c>
    </row>
    <row r="56" spans="7:11" x14ac:dyDescent="0.3">
      <c r="G56"/>
      <c r="J56" t="s">
        <v>36516</v>
      </c>
      <c r="K56">
        <v>55</v>
      </c>
    </row>
    <row r="57" spans="7:11" x14ac:dyDescent="0.3">
      <c r="G57"/>
      <c r="J57" t="s">
        <v>36517</v>
      </c>
      <c r="K57">
        <v>56</v>
      </c>
    </row>
    <row r="58" spans="7:11" x14ac:dyDescent="0.3">
      <c r="G58"/>
      <c r="J58" t="s">
        <v>36518</v>
      </c>
      <c r="K58">
        <v>57</v>
      </c>
    </row>
    <row r="59" spans="7:11" x14ac:dyDescent="0.3">
      <c r="G59"/>
      <c r="J59" t="s">
        <v>36519</v>
      </c>
      <c r="K59">
        <v>58</v>
      </c>
    </row>
    <row r="60" spans="7:11" x14ac:dyDescent="0.3">
      <c r="G60"/>
      <c r="J60" t="s">
        <v>36520</v>
      </c>
      <c r="K60">
        <v>59</v>
      </c>
    </row>
    <row r="61" spans="7:11" x14ac:dyDescent="0.3">
      <c r="G61"/>
      <c r="J61" t="s">
        <v>36521</v>
      </c>
      <c r="K61">
        <v>60</v>
      </c>
    </row>
    <row r="62" spans="7:11" x14ac:dyDescent="0.3">
      <c r="G62"/>
      <c r="J62" t="s">
        <v>36522</v>
      </c>
      <c r="K62">
        <v>61</v>
      </c>
    </row>
    <row r="63" spans="7:11" x14ac:dyDescent="0.3">
      <c r="G63"/>
      <c r="J63" t="s">
        <v>36523</v>
      </c>
      <c r="K63">
        <v>62</v>
      </c>
    </row>
    <row r="64" spans="7:11" x14ac:dyDescent="0.3">
      <c r="G64"/>
      <c r="J64" t="s">
        <v>36524</v>
      </c>
      <c r="K64">
        <v>63</v>
      </c>
    </row>
    <row r="65" spans="7:11" x14ac:dyDescent="0.3">
      <c r="G65"/>
      <c r="J65" t="s">
        <v>36525</v>
      </c>
      <c r="K65">
        <v>64</v>
      </c>
    </row>
    <row r="66" spans="7:11" x14ac:dyDescent="0.3">
      <c r="G66"/>
      <c r="J66" t="s">
        <v>36526</v>
      </c>
      <c r="K66">
        <v>65</v>
      </c>
    </row>
    <row r="67" spans="7:11" x14ac:dyDescent="0.3">
      <c r="G67"/>
      <c r="J67" t="s">
        <v>36527</v>
      </c>
      <c r="K67">
        <v>66</v>
      </c>
    </row>
    <row r="68" spans="7:11" x14ac:dyDescent="0.3">
      <c r="G68"/>
      <c r="J68" t="s">
        <v>36528</v>
      </c>
      <c r="K68">
        <v>67</v>
      </c>
    </row>
    <row r="69" spans="7:11" x14ac:dyDescent="0.3">
      <c r="G69"/>
      <c r="J69" t="s">
        <v>36529</v>
      </c>
      <c r="K69">
        <v>68</v>
      </c>
    </row>
    <row r="70" spans="7:11" x14ac:dyDescent="0.3">
      <c r="G70"/>
      <c r="J70" t="s">
        <v>36530</v>
      </c>
      <c r="K70">
        <v>69</v>
      </c>
    </row>
    <row r="71" spans="7:11" x14ac:dyDescent="0.3">
      <c r="G71"/>
      <c r="J71" t="s">
        <v>36531</v>
      </c>
      <c r="K71">
        <v>70</v>
      </c>
    </row>
    <row r="72" spans="7:11" x14ac:dyDescent="0.3">
      <c r="G72"/>
      <c r="J72" t="s">
        <v>36532</v>
      </c>
      <c r="K72">
        <v>71</v>
      </c>
    </row>
    <row r="73" spans="7:11" x14ac:dyDescent="0.3">
      <c r="G73"/>
      <c r="J73" t="s">
        <v>36533</v>
      </c>
      <c r="K73">
        <v>72</v>
      </c>
    </row>
    <row r="74" spans="7:11" x14ac:dyDescent="0.3">
      <c r="G74"/>
      <c r="J74" t="s">
        <v>36534</v>
      </c>
      <c r="K74">
        <v>73</v>
      </c>
    </row>
    <row r="75" spans="7:11" x14ac:dyDescent="0.3">
      <c r="G75"/>
      <c r="J75" t="s">
        <v>36535</v>
      </c>
      <c r="K75">
        <v>74</v>
      </c>
    </row>
    <row r="76" spans="7:11" x14ac:dyDescent="0.3">
      <c r="G76"/>
      <c r="J76" t="s">
        <v>36536</v>
      </c>
      <c r="K76">
        <v>75</v>
      </c>
    </row>
    <row r="77" spans="7:11" x14ac:dyDescent="0.3">
      <c r="G77"/>
      <c r="J77" t="s">
        <v>36537</v>
      </c>
      <c r="K77">
        <v>76</v>
      </c>
    </row>
    <row r="78" spans="7:11" x14ac:dyDescent="0.3">
      <c r="G78"/>
      <c r="J78" t="s">
        <v>36538</v>
      </c>
      <c r="K78">
        <v>77</v>
      </c>
    </row>
    <row r="79" spans="7:11" x14ac:dyDescent="0.3">
      <c r="G79"/>
      <c r="J79" t="s">
        <v>36539</v>
      </c>
      <c r="K79">
        <v>78</v>
      </c>
    </row>
    <row r="80" spans="7:11" x14ac:dyDescent="0.3">
      <c r="G80"/>
      <c r="J80" t="s">
        <v>36540</v>
      </c>
      <c r="K80">
        <v>79</v>
      </c>
    </row>
    <row r="81" spans="7:11" x14ac:dyDescent="0.3">
      <c r="G81"/>
      <c r="J81" t="s">
        <v>36541</v>
      </c>
      <c r="K81">
        <v>80</v>
      </c>
    </row>
    <row r="82" spans="7:11" x14ac:dyDescent="0.3">
      <c r="G82"/>
      <c r="J82" t="s">
        <v>36542</v>
      </c>
      <c r="K82">
        <v>81</v>
      </c>
    </row>
    <row r="83" spans="7:11" x14ac:dyDescent="0.3">
      <c r="G83"/>
      <c r="J83" t="s">
        <v>36543</v>
      </c>
      <c r="K83">
        <v>82</v>
      </c>
    </row>
    <row r="84" spans="7:11" x14ac:dyDescent="0.3">
      <c r="G84"/>
      <c r="J84" t="s">
        <v>36544</v>
      </c>
      <c r="K84">
        <v>83</v>
      </c>
    </row>
    <row r="85" spans="7:11" x14ac:dyDescent="0.3">
      <c r="G85"/>
      <c r="J85" t="s">
        <v>36545</v>
      </c>
      <c r="K85">
        <v>84</v>
      </c>
    </row>
    <row r="86" spans="7:11" x14ac:dyDescent="0.3">
      <c r="G86"/>
      <c r="J86" t="s">
        <v>36546</v>
      </c>
      <c r="K86">
        <v>85</v>
      </c>
    </row>
    <row r="87" spans="7:11" x14ac:dyDescent="0.3">
      <c r="G87"/>
      <c r="J87" t="s">
        <v>36547</v>
      </c>
      <c r="K87">
        <v>86</v>
      </c>
    </row>
    <row r="88" spans="7:11" x14ac:dyDescent="0.3">
      <c r="G88"/>
      <c r="J88" t="s">
        <v>36548</v>
      </c>
      <c r="K88">
        <v>87</v>
      </c>
    </row>
    <row r="89" spans="7:11" x14ac:dyDescent="0.3">
      <c r="G89"/>
      <c r="J89" t="s">
        <v>36549</v>
      </c>
      <c r="K89">
        <v>88</v>
      </c>
    </row>
    <row r="90" spans="7:11" x14ac:dyDescent="0.3">
      <c r="G90"/>
      <c r="J90" t="s">
        <v>36550</v>
      </c>
      <c r="K90">
        <v>89</v>
      </c>
    </row>
    <row r="91" spans="7:11" x14ac:dyDescent="0.3">
      <c r="G91"/>
      <c r="J91" t="s">
        <v>36551</v>
      </c>
      <c r="K91">
        <v>90</v>
      </c>
    </row>
    <row r="92" spans="7:11" x14ac:dyDescent="0.3">
      <c r="G92"/>
      <c r="J92" t="s">
        <v>36552</v>
      </c>
      <c r="K92">
        <v>91</v>
      </c>
    </row>
    <row r="93" spans="7:11" x14ac:dyDescent="0.3">
      <c r="G93"/>
      <c r="J93" t="s">
        <v>36553</v>
      </c>
      <c r="K93">
        <v>92</v>
      </c>
    </row>
    <row r="94" spans="7:11" x14ac:dyDescent="0.3">
      <c r="G94"/>
      <c r="J94" t="s">
        <v>36554</v>
      </c>
      <c r="K94">
        <v>93</v>
      </c>
    </row>
    <row r="95" spans="7:11" x14ac:dyDescent="0.3">
      <c r="G95"/>
      <c r="J95" t="s">
        <v>36555</v>
      </c>
      <c r="K95">
        <v>94</v>
      </c>
    </row>
    <row r="96" spans="7:11" x14ac:dyDescent="0.3">
      <c r="G96"/>
      <c r="J96" t="s">
        <v>36556</v>
      </c>
      <c r="K96">
        <v>95</v>
      </c>
    </row>
    <row r="97" spans="7:11" x14ac:dyDescent="0.3">
      <c r="G97"/>
      <c r="J97" t="s">
        <v>36557</v>
      </c>
      <c r="K97">
        <v>96</v>
      </c>
    </row>
    <row r="98" spans="7:11" x14ac:dyDescent="0.3">
      <c r="G98"/>
      <c r="J98" t="s">
        <v>36558</v>
      </c>
      <c r="K98">
        <v>97</v>
      </c>
    </row>
    <row r="99" spans="7:11" x14ac:dyDescent="0.3">
      <c r="G99"/>
      <c r="J99" t="s">
        <v>36559</v>
      </c>
      <c r="K99">
        <v>98</v>
      </c>
    </row>
    <row r="100" spans="7:11" x14ac:dyDescent="0.3">
      <c r="G100"/>
      <c r="J100" t="s">
        <v>36560</v>
      </c>
      <c r="K100">
        <v>99</v>
      </c>
    </row>
    <row r="101" spans="7:11" x14ac:dyDescent="0.3">
      <c r="G101"/>
      <c r="J101" t="s">
        <v>36561</v>
      </c>
      <c r="K101">
        <v>100</v>
      </c>
    </row>
    <row r="102" spans="7:11" x14ac:dyDescent="0.3">
      <c r="G102"/>
      <c r="J102" t="s">
        <v>36562</v>
      </c>
      <c r="K102">
        <v>101</v>
      </c>
    </row>
    <row r="103" spans="7:11" x14ac:dyDescent="0.3">
      <c r="G103"/>
      <c r="J103" t="s">
        <v>36563</v>
      </c>
      <c r="K103">
        <v>102</v>
      </c>
    </row>
    <row r="104" spans="7:11" x14ac:dyDescent="0.3">
      <c r="G104"/>
      <c r="J104" t="s">
        <v>36564</v>
      </c>
      <c r="K104">
        <v>103</v>
      </c>
    </row>
    <row r="105" spans="7:11" x14ac:dyDescent="0.3">
      <c r="G105"/>
      <c r="J105" t="s">
        <v>36565</v>
      </c>
      <c r="K105">
        <v>104</v>
      </c>
    </row>
    <row r="106" spans="7:11" x14ac:dyDescent="0.3">
      <c r="G106"/>
      <c r="J106" t="s">
        <v>36566</v>
      </c>
      <c r="K106">
        <v>105</v>
      </c>
    </row>
    <row r="107" spans="7:11" x14ac:dyDescent="0.3">
      <c r="G107"/>
      <c r="J107" t="s">
        <v>36567</v>
      </c>
      <c r="K107">
        <v>106</v>
      </c>
    </row>
    <row r="108" spans="7:11" x14ac:dyDescent="0.3">
      <c r="G108"/>
      <c r="J108" t="s">
        <v>36568</v>
      </c>
      <c r="K108">
        <v>107</v>
      </c>
    </row>
    <row r="109" spans="7:11" x14ac:dyDescent="0.3">
      <c r="G109"/>
      <c r="J109" t="s">
        <v>36569</v>
      </c>
      <c r="K109">
        <v>108</v>
      </c>
    </row>
    <row r="110" spans="7:11" x14ac:dyDescent="0.3">
      <c r="G110"/>
      <c r="J110" t="s">
        <v>36570</v>
      </c>
      <c r="K110">
        <v>109</v>
      </c>
    </row>
    <row r="111" spans="7:11" x14ac:dyDescent="0.3">
      <c r="G111"/>
      <c r="J111" t="s">
        <v>36571</v>
      </c>
      <c r="K111">
        <v>110</v>
      </c>
    </row>
    <row r="112" spans="7:11" x14ac:dyDescent="0.3">
      <c r="G112"/>
      <c r="J112" t="s">
        <v>36572</v>
      </c>
      <c r="K112">
        <v>111</v>
      </c>
    </row>
    <row r="113" spans="7:11" x14ac:dyDescent="0.3">
      <c r="G113"/>
      <c r="J113" t="s">
        <v>36573</v>
      </c>
      <c r="K113">
        <v>112</v>
      </c>
    </row>
    <row r="114" spans="7:11" x14ac:dyDescent="0.3">
      <c r="G114"/>
      <c r="J114" t="s">
        <v>36574</v>
      </c>
      <c r="K114">
        <v>113</v>
      </c>
    </row>
    <row r="115" spans="7:11" x14ac:dyDescent="0.3">
      <c r="G115"/>
      <c r="J115" t="s">
        <v>36575</v>
      </c>
      <c r="K115">
        <v>114</v>
      </c>
    </row>
    <row r="116" spans="7:11" x14ac:dyDescent="0.3">
      <c r="G116"/>
      <c r="J116" t="s">
        <v>36576</v>
      </c>
      <c r="K116">
        <v>115</v>
      </c>
    </row>
    <row r="117" spans="7:11" x14ac:dyDescent="0.3">
      <c r="G117"/>
      <c r="J117" t="s">
        <v>36577</v>
      </c>
      <c r="K117">
        <v>116</v>
      </c>
    </row>
    <row r="118" spans="7:11" x14ac:dyDescent="0.3">
      <c r="G118"/>
      <c r="J118" t="s">
        <v>36578</v>
      </c>
      <c r="K118">
        <v>117</v>
      </c>
    </row>
    <row r="119" spans="7:11" x14ac:dyDescent="0.3">
      <c r="G119"/>
      <c r="J119" t="s">
        <v>36579</v>
      </c>
      <c r="K119">
        <v>118</v>
      </c>
    </row>
    <row r="120" spans="7:11" x14ac:dyDescent="0.3">
      <c r="G120"/>
      <c r="J120" t="s">
        <v>36580</v>
      </c>
      <c r="K120">
        <v>119</v>
      </c>
    </row>
    <row r="121" spans="7:11" x14ac:dyDescent="0.3">
      <c r="G121"/>
      <c r="J121" t="s">
        <v>36581</v>
      </c>
      <c r="K121">
        <v>120</v>
      </c>
    </row>
    <row r="122" spans="7:11" x14ac:dyDescent="0.3">
      <c r="G122"/>
      <c r="J122" t="s">
        <v>36582</v>
      </c>
      <c r="K122">
        <v>121</v>
      </c>
    </row>
    <row r="123" spans="7:11" x14ac:dyDescent="0.3">
      <c r="G123"/>
      <c r="J123" t="s">
        <v>36583</v>
      </c>
      <c r="K123">
        <v>122</v>
      </c>
    </row>
    <row r="124" spans="7:11" x14ac:dyDescent="0.3">
      <c r="G124"/>
      <c r="J124" t="s">
        <v>36584</v>
      </c>
      <c r="K124">
        <v>123</v>
      </c>
    </row>
    <row r="125" spans="7:11" x14ac:dyDescent="0.3">
      <c r="G125"/>
      <c r="J125" t="s">
        <v>36585</v>
      </c>
      <c r="K125">
        <v>124</v>
      </c>
    </row>
    <row r="126" spans="7:11" x14ac:dyDescent="0.3">
      <c r="G126"/>
      <c r="J126" t="s">
        <v>36586</v>
      </c>
      <c r="K126">
        <v>125</v>
      </c>
    </row>
    <row r="127" spans="7:11" x14ac:dyDescent="0.3">
      <c r="G127"/>
      <c r="J127" t="s">
        <v>36587</v>
      </c>
      <c r="K127">
        <v>126</v>
      </c>
    </row>
    <row r="128" spans="7:11" x14ac:dyDescent="0.3">
      <c r="G128"/>
      <c r="J128" t="s">
        <v>36588</v>
      </c>
      <c r="K128">
        <v>127</v>
      </c>
    </row>
    <row r="129" spans="7:11" x14ac:dyDescent="0.3">
      <c r="G129"/>
      <c r="J129" t="s">
        <v>36589</v>
      </c>
      <c r="K129">
        <v>128</v>
      </c>
    </row>
    <row r="130" spans="7:11" x14ac:dyDescent="0.3">
      <c r="G130"/>
      <c r="J130" t="s">
        <v>36590</v>
      </c>
      <c r="K130">
        <v>129</v>
      </c>
    </row>
    <row r="131" spans="7:11" x14ac:dyDescent="0.3">
      <c r="G131"/>
      <c r="J131" t="s">
        <v>36591</v>
      </c>
      <c r="K131">
        <v>130</v>
      </c>
    </row>
    <row r="132" spans="7:11" x14ac:dyDescent="0.3">
      <c r="G132"/>
      <c r="J132" t="s">
        <v>36592</v>
      </c>
      <c r="K132">
        <v>131</v>
      </c>
    </row>
    <row r="133" spans="7:11" x14ac:dyDescent="0.3">
      <c r="G133"/>
      <c r="J133" t="s">
        <v>36593</v>
      </c>
      <c r="K133">
        <v>132</v>
      </c>
    </row>
    <row r="134" spans="7:11" x14ac:dyDescent="0.3">
      <c r="G134"/>
      <c r="J134" t="s">
        <v>36594</v>
      </c>
      <c r="K134">
        <v>133</v>
      </c>
    </row>
    <row r="135" spans="7:11" x14ac:dyDescent="0.3">
      <c r="G135"/>
      <c r="J135" t="s">
        <v>36595</v>
      </c>
      <c r="K135">
        <v>134</v>
      </c>
    </row>
    <row r="136" spans="7:11" x14ac:dyDescent="0.3">
      <c r="G136"/>
      <c r="J136" t="s">
        <v>36596</v>
      </c>
      <c r="K136">
        <v>135</v>
      </c>
    </row>
    <row r="137" spans="7:11" x14ac:dyDescent="0.3">
      <c r="G137"/>
      <c r="J137" t="s">
        <v>36597</v>
      </c>
      <c r="K137">
        <v>136</v>
      </c>
    </row>
    <row r="138" spans="7:11" x14ac:dyDescent="0.3">
      <c r="G138"/>
      <c r="J138" t="s">
        <v>36598</v>
      </c>
      <c r="K138">
        <v>137</v>
      </c>
    </row>
    <row r="139" spans="7:11" x14ac:dyDescent="0.3">
      <c r="G139"/>
      <c r="J139" t="s">
        <v>36599</v>
      </c>
      <c r="K139">
        <v>138</v>
      </c>
    </row>
    <row r="140" spans="7:11" x14ac:dyDescent="0.3">
      <c r="G140"/>
      <c r="J140" t="s">
        <v>36600</v>
      </c>
      <c r="K140">
        <v>139</v>
      </c>
    </row>
    <row r="141" spans="7:11" x14ac:dyDescent="0.3">
      <c r="G141"/>
      <c r="J141" t="s">
        <v>36601</v>
      </c>
      <c r="K141">
        <v>140</v>
      </c>
    </row>
    <row r="142" spans="7:11" x14ac:dyDescent="0.3">
      <c r="G142"/>
      <c r="J142" t="s">
        <v>36602</v>
      </c>
      <c r="K142">
        <v>141</v>
      </c>
    </row>
    <row r="143" spans="7:11" x14ac:dyDescent="0.3">
      <c r="G143"/>
      <c r="J143" t="s">
        <v>36603</v>
      </c>
      <c r="K143">
        <v>142</v>
      </c>
    </row>
    <row r="144" spans="7:11" x14ac:dyDescent="0.3">
      <c r="G144"/>
      <c r="J144" t="s">
        <v>36604</v>
      </c>
      <c r="K144">
        <v>143</v>
      </c>
    </row>
    <row r="145" spans="7:11" x14ac:dyDescent="0.3">
      <c r="G145"/>
      <c r="J145" t="s">
        <v>36605</v>
      </c>
      <c r="K145">
        <v>144</v>
      </c>
    </row>
    <row r="146" spans="7:11" x14ac:dyDescent="0.3">
      <c r="G146"/>
      <c r="J146" t="s">
        <v>36606</v>
      </c>
      <c r="K146">
        <v>145</v>
      </c>
    </row>
    <row r="147" spans="7:11" x14ac:dyDescent="0.3">
      <c r="G147"/>
      <c r="J147" t="s">
        <v>36607</v>
      </c>
      <c r="K147">
        <v>146</v>
      </c>
    </row>
    <row r="148" spans="7:11" x14ac:dyDescent="0.3">
      <c r="G148"/>
      <c r="J148" t="s">
        <v>36608</v>
      </c>
      <c r="K148">
        <v>147</v>
      </c>
    </row>
    <row r="149" spans="7:11" x14ac:dyDescent="0.3">
      <c r="G149"/>
      <c r="J149" t="s">
        <v>36609</v>
      </c>
      <c r="K149">
        <v>148</v>
      </c>
    </row>
    <row r="150" spans="7:11" x14ac:dyDescent="0.3">
      <c r="G150"/>
      <c r="J150" t="s">
        <v>36610</v>
      </c>
      <c r="K150">
        <v>149</v>
      </c>
    </row>
    <row r="151" spans="7:11" x14ac:dyDescent="0.3">
      <c r="G151"/>
      <c r="J151" t="s">
        <v>36611</v>
      </c>
      <c r="K151">
        <v>150</v>
      </c>
    </row>
    <row r="152" spans="7:11" x14ac:dyDescent="0.3">
      <c r="G152"/>
      <c r="J152" t="s">
        <v>36612</v>
      </c>
      <c r="K152">
        <v>151</v>
      </c>
    </row>
    <row r="153" spans="7:11" x14ac:dyDescent="0.3">
      <c r="G153"/>
      <c r="J153" t="s">
        <v>36613</v>
      </c>
      <c r="K153">
        <v>152</v>
      </c>
    </row>
    <row r="154" spans="7:11" x14ac:dyDescent="0.3">
      <c r="G154"/>
      <c r="J154" t="s">
        <v>36614</v>
      </c>
      <c r="K154">
        <v>153</v>
      </c>
    </row>
    <row r="155" spans="7:11" x14ac:dyDescent="0.3">
      <c r="G155"/>
      <c r="J155" t="s">
        <v>36615</v>
      </c>
      <c r="K155">
        <v>154</v>
      </c>
    </row>
    <row r="156" spans="7:11" x14ac:dyDescent="0.3">
      <c r="G156"/>
      <c r="J156" t="s">
        <v>36616</v>
      </c>
      <c r="K156">
        <v>155</v>
      </c>
    </row>
    <row r="157" spans="7:11" x14ac:dyDescent="0.3">
      <c r="G157"/>
      <c r="J157" t="s">
        <v>36617</v>
      </c>
      <c r="K157">
        <v>156</v>
      </c>
    </row>
    <row r="158" spans="7:11" x14ac:dyDescent="0.3">
      <c r="G158"/>
      <c r="J158" t="s">
        <v>36618</v>
      </c>
      <c r="K158">
        <v>157</v>
      </c>
    </row>
    <row r="159" spans="7:11" x14ac:dyDescent="0.3">
      <c r="G159"/>
      <c r="J159" t="s">
        <v>36619</v>
      </c>
      <c r="K159">
        <v>158</v>
      </c>
    </row>
    <row r="160" spans="7:11" x14ac:dyDescent="0.3">
      <c r="G160"/>
      <c r="J160" t="s">
        <v>36620</v>
      </c>
      <c r="K160">
        <v>159</v>
      </c>
    </row>
    <row r="161" spans="7:11" x14ac:dyDescent="0.3">
      <c r="G161"/>
      <c r="J161" t="s">
        <v>36621</v>
      </c>
      <c r="K161">
        <v>160</v>
      </c>
    </row>
    <row r="162" spans="7:11" x14ac:dyDescent="0.3">
      <c r="G162"/>
      <c r="J162" t="s">
        <v>36622</v>
      </c>
      <c r="K162">
        <v>161</v>
      </c>
    </row>
    <row r="163" spans="7:11" x14ac:dyDescent="0.3">
      <c r="G163"/>
      <c r="J163" t="s">
        <v>36623</v>
      </c>
      <c r="K163">
        <v>162</v>
      </c>
    </row>
    <row r="164" spans="7:11" x14ac:dyDescent="0.3">
      <c r="G164"/>
      <c r="J164" t="s">
        <v>36624</v>
      </c>
      <c r="K164">
        <v>163</v>
      </c>
    </row>
    <row r="165" spans="7:11" x14ac:dyDescent="0.3">
      <c r="G165"/>
      <c r="J165" t="s">
        <v>36625</v>
      </c>
      <c r="K165">
        <v>164</v>
      </c>
    </row>
    <row r="166" spans="7:11" x14ac:dyDescent="0.3">
      <c r="G166"/>
      <c r="J166" t="s">
        <v>36626</v>
      </c>
      <c r="K166">
        <v>165</v>
      </c>
    </row>
    <row r="167" spans="7:11" x14ac:dyDescent="0.3">
      <c r="G167"/>
      <c r="J167" t="s">
        <v>36627</v>
      </c>
      <c r="K167">
        <v>166</v>
      </c>
    </row>
    <row r="168" spans="7:11" x14ac:dyDescent="0.3">
      <c r="G168"/>
      <c r="J168" t="s">
        <v>36628</v>
      </c>
      <c r="K168">
        <v>167</v>
      </c>
    </row>
    <row r="169" spans="7:11" x14ac:dyDescent="0.3">
      <c r="G169"/>
      <c r="J169" t="s">
        <v>36629</v>
      </c>
      <c r="K169">
        <v>168</v>
      </c>
    </row>
    <row r="170" spans="7:11" x14ac:dyDescent="0.3">
      <c r="G170"/>
      <c r="J170" t="s">
        <v>36630</v>
      </c>
      <c r="K170">
        <v>169</v>
      </c>
    </row>
    <row r="171" spans="7:11" x14ac:dyDescent="0.3">
      <c r="G171"/>
      <c r="J171" t="s">
        <v>36631</v>
      </c>
      <c r="K171">
        <v>170</v>
      </c>
    </row>
    <row r="172" spans="7:11" x14ac:dyDescent="0.3">
      <c r="G172"/>
      <c r="J172" t="s">
        <v>36632</v>
      </c>
      <c r="K172">
        <v>171</v>
      </c>
    </row>
    <row r="173" spans="7:11" x14ac:dyDescent="0.3">
      <c r="G173"/>
      <c r="J173" t="s">
        <v>36633</v>
      </c>
      <c r="K173">
        <v>172</v>
      </c>
    </row>
    <row r="174" spans="7:11" x14ac:dyDescent="0.3">
      <c r="G174"/>
      <c r="J174" t="s">
        <v>36634</v>
      </c>
      <c r="K174">
        <v>173</v>
      </c>
    </row>
    <row r="175" spans="7:11" x14ac:dyDescent="0.3">
      <c r="G175"/>
      <c r="J175" t="s">
        <v>36635</v>
      </c>
      <c r="K175">
        <v>174</v>
      </c>
    </row>
    <row r="176" spans="7:11" x14ac:dyDescent="0.3">
      <c r="G176"/>
      <c r="J176" t="s">
        <v>36636</v>
      </c>
      <c r="K176">
        <v>175</v>
      </c>
    </row>
    <row r="177" spans="7:11" x14ac:dyDescent="0.3">
      <c r="G177"/>
      <c r="J177" t="s">
        <v>36637</v>
      </c>
      <c r="K177">
        <v>176</v>
      </c>
    </row>
    <row r="178" spans="7:11" x14ac:dyDescent="0.3">
      <c r="G178"/>
      <c r="J178" t="s">
        <v>36638</v>
      </c>
      <c r="K178">
        <v>177</v>
      </c>
    </row>
    <row r="179" spans="7:11" x14ac:dyDescent="0.3">
      <c r="G179"/>
      <c r="J179" t="s">
        <v>36639</v>
      </c>
      <c r="K179">
        <v>178</v>
      </c>
    </row>
    <row r="180" spans="7:11" x14ac:dyDescent="0.3">
      <c r="G180"/>
      <c r="J180" t="s">
        <v>36640</v>
      </c>
      <c r="K180">
        <v>179</v>
      </c>
    </row>
    <row r="181" spans="7:11" x14ac:dyDescent="0.3">
      <c r="G181"/>
      <c r="J181" t="s">
        <v>36641</v>
      </c>
      <c r="K181">
        <v>180</v>
      </c>
    </row>
    <row r="182" spans="7:11" x14ac:dyDescent="0.3">
      <c r="G182"/>
      <c r="J182" t="s">
        <v>36642</v>
      </c>
      <c r="K182">
        <v>181</v>
      </c>
    </row>
    <row r="183" spans="7:11" x14ac:dyDescent="0.3">
      <c r="G183"/>
      <c r="J183" t="s">
        <v>36643</v>
      </c>
      <c r="K183">
        <v>182</v>
      </c>
    </row>
    <row r="184" spans="7:11" x14ac:dyDescent="0.3">
      <c r="G184"/>
      <c r="J184" t="s">
        <v>36644</v>
      </c>
      <c r="K184">
        <v>183</v>
      </c>
    </row>
    <row r="185" spans="7:11" x14ac:dyDescent="0.3">
      <c r="G185"/>
      <c r="J185" t="s">
        <v>36645</v>
      </c>
      <c r="K185">
        <v>184</v>
      </c>
    </row>
    <row r="186" spans="7:11" x14ac:dyDescent="0.3">
      <c r="G186"/>
      <c r="J186" t="s">
        <v>36646</v>
      </c>
      <c r="K186">
        <v>185</v>
      </c>
    </row>
    <row r="187" spans="7:11" x14ac:dyDescent="0.3">
      <c r="G187"/>
      <c r="J187" t="s">
        <v>36647</v>
      </c>
      <c r="K187">
        <v>186</v>
      </c>
    </row>
    <row r="188" spans="7:11" x14ac:dyDescent="0.3">
      <c r="G188"/>
      <c r="J188" t="s">
        <v>36648</v>
      </c>
      <c r="K188">
        <v>187</v>
      </c>
    </row>
    <row r="189" spans="7:11" x14ac:dyDescent="0.3">
      <c r="G189"/>
      <c r="J189" t="s">
        <v>36649</v>
      </c>
      <c r="K189">
        <v>188</v>
      </c>
    </row>
    <row r="190" spans="7:11" x14ac:dyDescent="0.3">
      <c r="G190"/>
      <c r="J190" t="s">
        <v>36650</v>
      </c>
      <c r="K190">
        <v>189</v>
      </c>
    </row>
    <row r="191" spans="7:11" x14ac:dyDescent="0.3">
      <c r="G191"/>
      <c r="J191" t="s">
        <v>36651</v>
      </c>
      <c r="K191">
        <v>190</v>
      </c>
    </row>
    <row r="192" spans="7:11" x14ac:dyDescent="0.3">
      <c r="G192"/>
      <c r="J192" t="s">
        <v>36652</v>
      </c>
      <c r="K192">
        <v>191</v>
      </c>
    </row>
    <row r="193" spans="7:11" x14ac:dyDescent="0.3">
      <c r="G193"/>
      <c r="J193" t="s">
        <v>36653</v>
      </c>
      <c r="K193">
        <v>192</v>
      </c>
    </row>
    <row r="194" spans="7:11" x14ac:dyDescent="0.3">
      <c r="G194"/>
      <c r="J194" t="s">
        <v>36654</v>
      </c>
      <c r="K194">
        <v>193</v>
      </c>
    </row>
    <row r="195" spans="7:11" x14ac:dyDescent="0.3">
      <c r="G195"/>
      <c r="J195" t="s">
        <v>36655</v>
      </c>
      <c r="K195">
        <v>194</v>
      </c>
    </row>
    <row r="196" spans="7:11" x14ac:dyDescent="0.3">
      <c r="G196"/>
      <c r="J196" t="s">
        <v>36656</v>
      </c>
      <c r="K196">
        <v>195</v>
      </c>
    </row>
    <row r="197" spans="7:11" x14ac:dyDescent="0.3">
      <c r="G197"/>
      <c r="J197" t="s">
        <v>36657</v>
      </c>
      <c r="K197">
        <v>196</v>
      </c>
    </row>
    <row r="198" spans="7:11" x14ac:dyDescent="0.3">
      <c r="G198"/>
      <c r="J198" t="s">
        <v>36658</v>
      </c>
      <c r="K198">
        <v>197</v>
      </c>
    </row>
    <row r="199" spans="7:11" x14ac:dyDescent="0.3">
      <c r="G199"/>
      <c r="J199" t="s">
        <v>36659</v>
      </c>
      <c r="K199">
        <v>198</v>
      </c>
    </row>
    <row r="200" spans="7:11" x14ac:dyDescent="0.3">
      <c r="G200"/>
      <c r="J200" t="s">
        <v>36660</v>
      </c>
      <c r="K200">
        <v>199</v>
      </c>
    </row>
    <row r="201" spans="7:11" x14ac:dyDescent="0.3">
      <c r="G201"/>
      <c r="J201" t="s">
        <v>36661</v>
      </c>
      <c r="K201">
        <v>200</v>
      </c>
    </row>
    <row r="202" spans="7:11" x14ac:dyDescent="0.3">
      <c r="G202"/>
      <c r="J202" t="s">
        <v>36662</v>
      </c>
      <c r="K202">
        <v>201</v>
      </c>
    </row>
    <row r="203" spans="7:11" x14ac:dyDescent="0.3">
      <c r="G203"/>
      <c r="J203" t="s">
        <v>36663</v>
      </c>
      <c r="K203">
        <v>202</v>
      </c>
    </row>
    <row r="204" spans="7:11" x14ac:dyDescent="0.3">
      <c r="G204"/>
      <c r="J204" t="s">
        <v>36664</v>
      </c>
      <c r="K204">
        <v>203</v>
      </c>
    </row>
    <row r="205" spans="7:11" x14ac:dyDescent="0.3">
      <c r="G205"/>
      <c r="J205" t="s">
        <v>36665</v>
      </c>
      <c r="K205">
        <v>204</v>
      </c>
    </row>
    <row r="206" spans="7:11" x14ac:dyDescent="0.3">
      <c r="G206"/>
      <c r="J206" t="s">
        <v>36666</v>
      </c>
      <c r="K206">
        <v>205</v>
      </c>
    </row>
    <row r="207" spans="7:11" x14ac:dyDescent="0.3">
      <c r="G207"/>
      <c r="J207" t="s">
        <v>36667</v>
      </c>
      <c r="K207">
        <v>206</v>
      </c>
    </row>
    <row r="208" spans="7:11" x14ac:dyDescent="0.3">
      <c r="G208"/>
      <c r="J208" t="s">
        <v>36668</v>
      </c>
      <c r="K208">
        <v>207</v>
      </c>
    </row>
    <row r="209" spans="7:11" x14ac:dyDescent="0.3">
      <c r="G209"/>
      <c r="J209" t="s">
        <v>36669</v>
      </c>
      <c r="K209">
        <v>208</v>
      </c>
    </row>
    <row r="210" spans="7:11" x14ac:dyDescent="0.3">
      <c r="G210"/>
      <c r="J210" t="s">
        <v>36670</v>
      </c>
      <c r="K210">
        <v>209</v>
      </c>
    </row>
    <row r="211" spans="7:11" x14ac:dyDescent="0.3">
      <c r="G211"/>
      <c r="J211" t="s">
        <v>36671</v>
      </c>
      <c r="K211">
        <v>210</v>
      </c>
    </row>
    <row r="212" spans="7:11" x14ac:dyDescent="0.3">
      <c r="G212"/>
      <c r="J212" t="s">
        <v>36672</v>
      </c>
      <c r="K212">
        <v>211</v>
      </c>
    </row>
    <row r="213" spans="7:11" x14ac:dyDescent="0.3">
      <c r="G213"/>
      <c r="J213" t="s">
        <v>36673</v>
      </c>
      <c r="K213">
        <v>212</v>
      </c>
    </row>
    <row r="214" spans="7:11" x14ac:dyDescent="0.3">
      <c r="G214"/>
      <c r="J214" t="s">
        <v>36674</v>
      </c>
      <c r="K214">
        <v>213</v>
      </c>
    </row>
    <row r="215" spans="7:11" x14ac:dyDescent="0.3">
      <c r="G215"/>
      <c r="J215" t="s">
        <v>36675</v>
      </c>
      <c r="K215">
        <v>214</v>
      </c>
    </row>
    <row r="216" spans="7:11" x14ac:dyDescent="0.3">
      <c r="G216"/>
      <c r="J216" t="s">
        <v>36676</v>
      </c>
      <c r="K216">
        <v>215</v>
      </c>
    </row>
    <row r="217" spans="7:11" x14ac:dyDescent="0.3">
      <c r="G217"/>
      <c r="J217" t="s">
        <v>36677</v>
      </c>
      <c r="K217">
        <v>216</v>
      </c>
    </row>
    <row r="218" spans="7:11" x14ac:dyDescent="0.3">
      <c r="G218"/>
      <c r="J218" t="s">
        <v>36678</v>
      </c>
      <c r="K218">
        <v>217</v>
      </c>
    </row>
    <row r="219" spans="7:11" x14ac:dyDescent="0.3">
      <c r="G219"/>
      <c r="J219" t="s">
        <v>36679</v>
      </c>
      <c r="K219">
        <v>218</v>
      </c>
    </row>
    <row r="220" spans="7:11" x14ac:dyDescent="0.3">
      <c r="G220"/>
      <c r="J220" t="s">
        <v>36680</v>
      </c>
      <c r="K220">
        <v>219</v>
      </c>
    </row>
    <row r="221" spans="7:11" x14ac:dyDescent="0.3">
      <c r="G221"/>
      <c r="J221" t="s">
        <v>36681</v>
      </c>
      <c r="K221">
        <v>220</v>
      </c>
    </row>
    <row r="222" spans="7:11" x14ac:dyDescent="0.3">
      <c r="G222"/>
      <c r="J222" t="s">
        <v>36682</v>
      </c>
      <c r="K222">
        <v>221</v>
      </c>
    </row>
    <row r="223" spans="7:11" x14ac:dyDescent="0.3">
      <c r="G223"/>
      <c r="J223" t="s">
        <v>36683</v>
      </c>
      <c r="K223">
        <v>222</v>
      </c>
    </row>
    <row r="224" spans="7:11" x14ac:dyDescent="0.3">
      <c r="G224"/>
      <c r="J224" t="s">
        <v>36684</v>
      </c>
      <c r="K224">
        <v>223</v>
      </c>
    </row>
    <row r="225" spans="7:11" x14ac:dyDescent="0.3">
      <c r="G225"/>
      <c r="J225" t="s">
        <v>36685</v>
      </c>
      <c r="K225">
        <v>224</v>
      </c>
    </row>
    <row r="226" spans="7:11" x14ac:dyDescent="0.3">
      <c r="G226"/>
      <c r="J226" t="s">
        <v>36686</v>
      </c>
      <c r="K226">
        <v>225</v>
      </c>
    </row>
    <row r="227" spans="7:11" x14ac:dyDescent="0.3">
      <c r="G227"/>
      <c r="J227" t="s">
        <v>36687</v>
      </c>
      <c r="K227">
        <v>226</v>
      </c>
    </row>
    <row r="228" spans="7:11" x14ac:dyDescent="0.3">
      <c r="G228"/>
      <c r="J228" t="s">
        <v>36688</v>
      </c>
      <c r="K228">
        <v>227</v>
      </c>
    </row>
    <row r="229" spans="7:11" x14ac:dyDescent="0.3">
      <c r="G229"/>
      <c r="J229" t="s">
        <v>36689</v>
      </c>
      <c r="K229">
        <v>228</v>
      </c>
    </row>
    <row r="230" spans="7:11" x14ac:dyDescent="0.3">
      <c r="G230"/>
      <c r="J230" t="s">
        <v>36690</v>
      </c>
      <c r="K230">
        <v>229</v>
      </c>
    </row>
    <row r="231" spans="7:11" x14ac:dyDescent="0.3">
      <c r="G231"/>
      <c r="J231" t="s">
        <v>36691</v>
      </c>
      <c r="K231">
        <v>230</v>
      </c>
    </row>
    <row r="232" spans="7:11" x14ac:dyDescent="0.3">
      <c r="G232"/>
      <c r="J232" t="s">
        <v>36692</v>
      </c>
      <c r="K232">
        <v>231</v>
      </c>
    </row>
    <row r="233" spans="7:11" x14ac:dyDescent="0.3">
      <c r="G233"/>
      <c r="J233" t="s">
        <v>36693</v>
      </c>
      <c r="K233">
        <v>232</v>
      </c>
    </row>
    <row r="234" spans="7:11" x14ac:dyDescent="0.3">
      <c r="G234"/>
      <c r="J234" t="s">
        <v>36694</v>
      </c>
      <c r="K234">
        <v>233</v>
      </c>
    </row>
    <row r="235" spans="7:11" x14ac:dyDescent="0.3">
      <c r="G235"/>
      <c r="J235" t="s">
        <v>36695</v>
      </c>
      <c r="K235">
        <v>234</v>
      </c>
    </row>
    <row r="236" spans="7:11" x14ac:dyDescent="0.3">
      <c r="G236"/>
      <c r="J236" t="s">
        <v>36696</v>
      </c>
      <c r="K236">
        <v>235</v>
      </c>
    </row>
    <row r="237" spans="7:11" x14ac:dyDescent="0.3">
      <c r="G237"/>
      <c r="J237" t="s">
        <v>36697</v>
      </c>
      <c r="K237">
        <v>236</v>
      </c>
    </row>
    <row r="238" spans="7:11" x14ac:dyDescent="0.3">
      <c r="G238"/>
      <c r="J238" t="s">
        <v>36698</v>
      </c>
      <c r="K238">
        <v>237</v>
      </c>
    </row>
    <row r="239" spans="7:11" x14ac:dyDescent="0.3">
      <c r="G239"/>
      <c r="J239" t="s">
        <v>36699</v>
      </c>
      <c r="K239">
        <v>238</v>
      </c>
    </row>
    <row r="240" spans="7:11" x14ac:dyDescent="0.3">
      <c r="G240"/>
      <c r="J240" t="s">
        <v>36700</v>
      </c>
      <c r="K240">
        <v>239</v>
      </c>
    </row>
    <row r="241" spans="7:11" x14ac:dyDescent="0.3">
      <c r="G241"/>
      <c r="J241" t="s">
        <v>36701</v>
      </c>
      <c r="K241">
        <v>240</v>
      </c>
    </row>
    <row r="242" spans="7:11" x14ac:dyDescent="0.3">
      <c r="G242"/>
      <c r="J242" t="s">
        <v>36702</v>
      </c>
      <c r="K242">
        <v>241</v>
      </c>
    </row>
    <row r="243" spans="7:11" x14ac:dyDescent="0.3">
      <c r="G243"/>
      <c r="J243" t="s">
        <v>36703</v>
      </c>
      <c r="K243">
        <v>242</v>
      </c>
    </row>
    <row r="244" spans="7:11" x14ac:dyDescent="0.3">
      <c r="G244"/>
      <c r="J244" t="s">
        <v>36704</v>
      </c>
      <c r="K244">
        <v>243</v>
      </c>
    </row>
    <row r="245" spans="7:11" x14ac:dyDescent="0.3">
      <c r="G245"/>
      <c r="J245" t="s">
        <v>36705</v>
      </c>
      <c r="K245">
        <v>244</v>
      </c>
    </row>
    <row r="246" spans="7:11" x14ac:dyDescent="0.3">
      <c r="G246"/>
      <c r="J246" t="s">
        <v>36706</v>
      </c>
      <c r="K246">
        <v>245</v>
      </c>
    </row>
    <row r="247" spans="7:11" x14ac:dyDescent="0.3">
      <c r="G247"/>
      <c r="J247" t="s">
        <v>36707</v>
      </c>
      <c r="K247">
        <v>246</v>
      </c>
    </row>
    <row r="248" spans="7:11" x14ac:dyDescent="0.3">
      <c r="G248"/>
      <c r="J248" t="s">
        <v>36708</v>
      </c>
      <c r="K248">
        <v>247</v>
      </c>
    </row>
    <row r="249" spans="7:11" x14ac:dyDescent="0.3">
      <c r="G249"/>
      <c r="J249" t="s">
        <v>36709</v>
      </c>
      <c r="K249">
        <v>248</v>
      </c>
    </row>
    <row r="250" spans="7:11" x14ac:dyDescent="0.3">
      <c r="G250"/>
      <c r="J250" t="s">
        <v>36710</v>
      </c>
      <c r="K250">
        <v>249</v>
      </c>
    </row>
    <row r="251" spans="7:11" x14ac:dyDescent="0.3">
      <c r="G251"/>
      <c r="J251" t="s">
        <v>36711</v>
      </c>
      <c r="K251">
        <v>250</v>
      </c>
    </row>
    <row r="252" spans="7:11" x14ac:dyDescent="0.3">
      <c r="G252"/>
      <c r="J252" t="s">
        <v>36712</v>
      </c>
      <c r="K252">
        <v>251</v>
      </c>
    </row>
    <row r="253" spans="7:11" x14ac:dyDescent="0.3">
      <c r="G253"/>
      <c r="J253" t="s">
        <v>36713</v>
      </c>
      <c r="K253">
        <v>252</v>
      </c>
    </row>
    <row r="254" spans="7:11" x14ac:dyDescent="0.3">
      <c r="G254"/>
      <c r="J254" t="s">
        <v>36714</v>
      </c>
      <c r="K254">
        <v>253</v>
      </c>
    </row>
    <row r="255" spans="7:11" x14ac:dyDescent="0.3">
      <c r="G255"/>
      <c r="J255" t="s">
        <v>36715</v>
      </c>
      <c r="K255">
        <v>254</v>
      </c>
    </row>
    <row r="256" spans="7:11" x14ac:dyDescent="0.3">
      <c r="G256"/>
      <c r="J256" t="s">
        <v>36716</v>
      </c>
      <c r="K256">
        <v>255</v>
      </c>
    </row>
    <row r="257" spans="7:11" x14ac:dyDescent="0.3">
      <c r="G257"/>
      <c r="J257" t="s">
        <v>36717</v>
      </c>
      <c r="K257">
        <v>256</v>
      </c>
    </row>
    <row r="258" spans="7:11" x14ac:dyDescent="0.3">
      <c r="G258"/>
      <c r="J258" t="s">
        <v>36718</v>
      </c>
      <c r="K258">
        <v>257</v>
      </c>
    </row>
    <row r="259" spans="7:11" x14ac:dyDescent="0.3">
      <c r="G259"/>
      <c r="J259" t="s">
        <v>36719</v>
      </c>
      <c r="K259">
        <v>258</v>
      </c>
    </row>
    <row r="260" spans="7:11" x14ac:dyDescent="0.3">
      <c r="G260"/>
      <c r="J260" t="s">
        <v>36720</v>
      </c>
      <c r="K260">
        <v>259</v>
      </c>
    </row>
    <row r="261" spans="7:11" x14ac:dyDescent="0.3">
      <c r="G261"/>
      <c r="J261" t="s">
        <v>36721</v>
      </c>
      <c r="K261">
        <v>260</v>
      </c>
    </row>
    <row r="262" spans="7:11" x14ac:dyDescent="0.3">
      <c r="G262"/>
      <c r="J262" t="s">
        <v>36722</v>
      </c>
      <c r="K262">
        <v>261</v>
      </c>
    </row>
    <row r="263" spans="7:11" x14ac:dyDescent="0.3">
      <c r="G263"/>
      <c r="J263" t="s">
        <v>36723</v>
      </c>
      <c r="K263">
        <v>262</v>
      </c>
    </row>
    <row r="264" spans="7:11" x14ac:dyDescent="0.3">
      <c r="G264"/>
      <c r="J264" t="s">
        <v>36724</v>
      </c>
      <c r="K264">
        <v>263</v>
      </c>
    </row>
    <row r="265" spans="7:11" x14ac:dyDescent="0.3">
      <c r="G265"/>
      <c r="J265" t="s">
        <v>36725</v>
      </c>
      <c r="K265">
        <v>264</v>
      </c>
    </row>
    <row r="266" spans="7:11" x14ac:dyDescent="0.3">
      <c r="G266"/>
      <c r="J266" t="s">
        <v>36726</v>
      </c>
      <c r="K266">
        <v>265</v>
      </c>
    </row>
    <row r="267" spans="7:11" x14ac:dyDescent="0.3">
      <c r="G267"/>
      <c r="J267" t="s">
        <v>36727</v>
      </c>
      <c r="K267">
        <v>266</v>
      </c>
    </row>
    <row r="268" spans="7:11" x14ac:dyDescent="0.3">
      <c r="G268"/>
      <c r="J268" t="s">
        <v>36728</v>
      </c>
      <c r="K268">
        <v>267</v>
      </c>
    </row>
    <row r="269" spans="7:11" x14ac:dyDescent="0.3">
      <c r="G269"/>
      <c r="J269" t="s">
        <v>36729</v>
      </c>
      <c r="K269">
        <v>268</v>
      </c>
    </row>
    <row r="270" spans="7:11" x14ac:dyDescent="0.3">
      <c r="G270"/>
      <c r="J270" t="s">
        <v>36730</v>
      </c>
      <c r="K270">
        <v>269</v>
      </c>
    </row>
    <row r="271" spans="7:11" x14ac:dyDescent="0.3">
      <c r="G271"/>
      <c r="J271" t="s">
        <v>36731</v>
      </c>
      <c r="K271">
        <v>270</v>
      </c>
    </row>
    <row r="272" spans="7:11" x14ac:dyDescent="0.3">
      <c r="G272"/>
      <c r="J272" t="s">
        <v>36732</v>
      </c>
      <c r="K272">
        <v>271</v>
      </c>
    </row>
    <row r="273" spans="7:11" x14ac:dyDescent="0.3">
      <c r="G273"/>
      <c r="J273" t="s">
        <v>36733</v>
      </c>
      <c r="K273">
        <v>272</v>
      </c>
    </row>
    <row r="274" spans="7:11" x14ac:dyDescent="0.3">
      <c r="G274"/>
      <c r="J274" t="s">
        <v>36734</v>
      </c>
      <c r="K274">
        <v>273</v>
      </c>
    </row>
    <row r="275" spans="7:11" x14ac:dyDescent="0.3">
      <c r="G275"/>
      <c r="J275" t="s">
        <v>36735</v>
      </c>
      <c r="K275">
        <v>274</v>
      </c>
    </row>
    <row r="276" spans="7:11" x14ac:dyDescent="0.3">
      <c r="G276"/>
      <c r="J276" t="s">
        <v>36736</v>
      </c>
      <c r="K276">
        <v>275</v>
      </c>
    </row>
    <row r="277" spans="7:11" x14ac:dyDescent="0.3">
      <c r="G277"/>
      <c r="J277" t="s">
        <v>36737</v>
      </c>
      <c r="K277">
        <v>276</v>
      </c>
    </row>
    <row r="278" spans="7:11" x14ac:dyDescent="0.3">
      <c r="G278"/>
      <c r="J278" t="s">
        <v>36738</v>
      </c>
      <c r="K278">
        <v>277</v>
      </c>
    </row>
    <row r="279" spans="7:11" x14ac:dyDescent="0.3">
      <c r="G279"/>
      <c r="J279" t="s">
        <v>36739</v>
      </c>
      <c r="K279">
        <v>278</v>
      </c>
    </row>
    <row r="280" spans="7:11" x14ac:dyDescent="0.3">
      <c r="G280"/>
      <c r="J280" t="s">
        <v>36740</v>
      </c>
      <c r="K280">
        <v>279</v>
      </c>
    </row>
    <row r="281" spans="7:11" x14ac:dyDescent="0.3">
      <c r="G281"/>
      <c r="J281" t="s">
        <v>36741</v>
      </c>
      <c r="K281">
        <v>280</v>
      </c>
    </row>
    <row r="282" spans="7:11" x14ac:dyDescent="0.3">
      <c r="G282"/>
      <c r="J282" t="s">
        <v>36742</v>
      </c>
      <c r="K282">
        <v>281</v>
      </c>
    </row>
    <row r="283" spans="7:11" x14ac:dyDescent="0.3">
      <c r="G283"/>
      <c r="J283" t="s">
        <v>36743</v>
      </c>
      <c r="K283">
        <v>282</v>
      </c>
    </row>
    <row r="284" spans="7:11" x14ac:dyDescent="0.3">
      <c r="G284"/>
      <c r="J284" t="s">
        <v>36744</v>
      </c>
      <c r="K284">
        <v>283</v>
      </c>
    </row>
    <row r="285" spans="7:11" x14ac:dyDescent="0.3">
      <c r="G285"/>
      <c r="J285" t="s">
        <v>36745</v>
      </c>
      <c r="K285">
        <v>284</v>
      </c>
    </row>
    <row r="286" spans="7:11" x14ac:dyDescent="0.3">
      <c r="G286"/>
      <c r="J286" t="s">
        <v>36746</v>
      </c>
      <c r="K286">
        <v>285</v>
      </c>
    </row>
    <row r="287" spans="7:11" x14ac:dyDescent="0.3">
      <c r="G287"/>
      <c r="J287" t="s">
        <v>36747</v>
      </c>
      <c r="K287">
        <v>286</v>
      </c>
    </row>
    <row r="288" spans="7:11" x14ac:dyDescent="0.3">
      <c r="G288"/>
      <c r="J288" t="s">
        <v>36748</v>
      </c>
      <c r="K288">
        <v>287</v>
      </c>
    </row>
    <row r="289" spans="7:11" x14ac:dyDescent="0.3">
      <c r="G289"/>
      <c r="J289" t="s">
        <v>36749</v>
      </c>
      <c r="K289">
        <v>288</v>
      </c>
    </row>
    <row r="290" spans="7:11" x14ac:dyDescent="0.3">
      <c r="G290"/>
      <c r="J290" t="s">
        <v>36750</v>
      </c>
      <c r="K290">
        <v>289</v>
      </c>
    </row>
    <row r="291" spans="7:11" x14ac:dyDescent="0.3">
      <c r="G291"/>
      <c r="J291" t="s">
        <v>36751</v>
      </c>
      <c r="K291">
        <v>290</v>
      </c>
    </row>
    <row r="292" spans="7:11" x14ac:dyDescent="0.3">
      <c r="G292"/>
      <c r="J292" t="s">
        <v>36752</v>
      </c>
      <c r="K292">
        <v>291</v>
      </c>
    </row>
    <row r="293" spans="7:11" x14ac:dyDescent="0.3">
      <c r="G293"/>
      <c r="J293" t="s">
        <v>36753</v>
      </c>
      <c r="K293">
        <v>292</v>
      </c>
    </row>
    <row r="294" spans="7:11" x14ac:dyDescent="0.3">
      <c r="G294"/>
      <c r="J294" t="s">
        <v>36754</v>
      </c>
      <c r="K294">
        <v>293</v>
      </c>
    </row>
    <row r="295" spans="7:11" x14ac:dyDescent="0.3">
      <c r="G295"/>
      <c r="J295" t="s">
        <v>36755</v>
      </c>
      <c r="K295">
        <v>294</v>
      </c>
    </row>
    <row r="296" spans="7:11" x14ac:dyDescent="0.3">
      <c r="G296"/>
      <c r="J296" t="s">
        <v>36756</v>
      </c>
      <c r="K296">
        <v>295</v>
      </c>
    </row>
    <row r="297" spans="7:11" x14ac:dyDescent="0.3">
      <c r="G297"/>
      <c r="J297" t="s">
        <v>36757</v>
      </c>
      <c r="K297">
        <v>296</v>
      </c>
    </row>
    <row r="298" spans="7:11" x14ac:dyDescent="0.3">
      <c r="G298"/>
      <c r="J298" t="s">
        <v>36758</v>
      </c>
      <c r="K298">
        <v>297</v>
      </c>
    </row>
    <row r="299" spans="7:11" x14ac:dyDescent="0.3">
      <c r="G299"/>
      <c r="J299" t="s">
        <v>36759</v>
      </c>
      <c r="K299">
        <v>298</v>
      </c>
    </row>
    <row r="300" spans="7:11" x14ac:dyDescent="0.3">
      <c r="G300"/>
      <c r="J300" t="s">
        <v>36760</v>
      </c>
      <c r="K300">
        <v>299</v>
      </c>
    </row>
    <row r="301" spans="7:11" x14ac:dyDescent="0.3">
      <c r="G301"/>
      <c r="J301" t="s">
        <v>36761</v>
      </c>
      <c r="K301">
        <v>300</v>
      </c>
    </row>
    <row r="302" spans="7:11" x14ac:dyDescent="0.3">
      <c r="G302"/>
      <c r="J302" t="s">
        <v>36762</v>
      </c>
      <c r="K302">
        <v>301</v>
      </c>
    </row>
    <row r="303" spans="7:11" x14ac:dyDescent="0.3">
      <c r="G303"/>
      <c r="J303" t="s">
        <v>36763</v>
      </c>
      <c r="K303">
        <v>302</v>
      </c>
    </row>
    <row r="304" spans="7:11" x14ac:dyDescent="0.3">
      <c r="G304"/>
      <c r="J304" t="s">
        <v>36764</v>
      </c>
      <c r="K304">
        <v>303</v>
      </c>
    </row>
    <row r="305" spans="7:11" x14ac:dyDescent="0.3">
      <c r="G305"/>
      <c r="J305" t="s">
        <v>36765</v>
      </c>
      <c r="K305">
        <v>304</v>
      </c>
    </row>
    <row r="306" spans="7:11" x14ac:dyDescent="0.3">
      <c r="G306"/>
      <c r="J306" t="s">
        <v>36766</v>
      </c>
      <c r="K306">
        <v>305</v>
      </c>
    </row>
    <row r="307" spans="7:11" x14ac:dyDescent="0.3">
      <c r="G307"/>
      <c r="J307" t="s">
        <v>36767</v>
      </c>
      <c r="K307">
        <v>306</v>
      </c>
    </row>
    <row r="308" spans="7:11" x14ac:dyDescent="0.3">
      <c r="G308"/>
      <c r="J308" t="s">
        <v>36768</v>
      </c>
      <c r="K308">
        <v>307</v>
      </c>
    </row>
    <row r="309" spans="7:11" x14ac:dyDescent="0.3">
      <c r="G309"/>
      <c r="J309" t="s">
        <v>36769</v>
      </c>
      <c r="K309">
        <v>308</v>
      </c>
    </row>
    <row r="310" spans="7:11" x14ac:dyDescent="0.3">
      <c r="G310"/>
      <c r="J310" t="s">
        <v>36770</v>
      </c>
      <c r="K310">
        <v>309</v>
      </c>
    </row>
    <row r="311" spans="7:11" x14ac:dyDescent="0.3">
      <c r="G311"/>
      <c r="J311" t="s">
        <v>36771</v>
      </c>
      <c r="K311">
        <v>310</v>
      </c>
    </row>
    <row r="312" spans="7:11" x14ac:dyDescent="0.3">
      <c r="G312"/>
      <c r="J312" t="s">
        <v>36772</v>
      </c>
      <c r="K312">
        <v>311</v>
      </c>
    </row>
    <row r="313" spans="7:11" x14ac:dyDescent="0.3">
      <c r="G313"/>
      <c r="J313" t="s">
        <v>36773</v>
      </c>
      <c r="K313">
        <v>312</v>
      </c>
    </row>
    <row r="314" spans="7:11" x14ac:dyDescent="0.3">
      <c r="G314"/>
      <c r="J314" t="s">
        <v>36774</v>
      </c>
      <c r="K314">
        <v>313</v>
      </c>
    </row>
    <row r="315" spans="7:11" x14ac:dyDescent="0.3">
      <c r="G315"/>
      <c r="J315" t="s">
        <v>36775</v>
      </c>
      <c r="K315">
        <v>314</v>
      </c>
    </row>
    <row r="316" spans="7:11" x14ac:dyDescent="0.3">
      <c r="G316"/>
      <c r="J316" t="s">
        <v>36776</v>
      </c>
      <c r="K316">
        <v>315</v>
      </c>
    </row>
    <row r="317" spans="7:11" x14ac:dyDescent="0.3">
      <c r="G317"/>
      <c r="J317" t="s">
        <v>36777</v>
      </c>
      <c r="K317">
        <v>316</v>
      </c>
    </row>
    <row r="318" spans="7:11" x14ac:dyDescent="0.3">
      <c r="G318"/>
      <c r="J318" t="s">
        <v>36778</v>
      </c>
      <c r="K318">
        <v>317</v>
      </c>
    </row>
    <row r="319" spans="7:11" x14ac:dyDescent="0.3">
      <c r="G319"/>
      <c r="J319" t="s">
        <v>36779</v>
      </c>
      <c r="K319">
        <v>318</v>
      </c>
    </row>
    <row r="320" spans="7:11" x14ac:dyDescent="0.3">
      <c r="G320"/>
      <c r="J320" t="s">
        <v>36780</v>
      </c>
      <c r="K320">
        <v>319</v>
      </c>
    </row>
    <row r="321" spans="7:11" x14ac:dyDescent="0.3">
      <c r="G321"/>
      <c r="J321" t="s">
        <v>36781</v>
      </c>
      <c r="K321">
        <v>320</v>
      </c>
    </row>
    <row r="322" spans="7:11" x14ac:dyDescent="0.3">
      <c r="G322"/>
      <c r="J322" t="s">
        <v>36782</v>
      </c>
      <c r="K322">
        <v>321</v>
      </c>
    </row>
    <row r="323" spans="7:11" x14ac:dyDescent="0.3">
      <c r="G323"/>
      <c r="J323" t="s">
        <v>36783</v>
      </c>
      <c r="K323">
        <v>322</v>
      </c>
    </row>
    <row r="324" spans="7:11" x14ac:dyDescent="0.3">
      <c r="G324"/>
      <c r="J324" t="s">
        <v>36784</v>
      </c>
      <c r="K324">
        <v>323</v>
      </c>
    </row>
    <row r="325" spans="7:11" x14ac:dyDescent="0.3">
      <c r="G325"/>
      <c r="J325" t="s">
        <v>36785</v>
      </c>
      <c r="K325">
        <v>324</v>
      </c>
    </row>
    <row r="326" spans="7:11" x14ac:dyDescent="0.3">
      <c r="G326"/>
      <c r="J326" t="s">
        <v>36786</v>
      </c>
      <c r="K326">
        <v>325</v>
      </c>
    </row>
    <row r="327" spans="7:11" x14ac:dyDescent="0.3">
      <c r="G327"/>
      <c r="J327" t="s">
        <v>36787</v>
      </c>
      <c r="K327">
        <v>326</v>
      </c>
    </row>
    <row r="328" spans="7:11" x14ac:dyDescent="0.3">
      <c r="G328"/>
      <c r="J328" t="s">
        <v>36788</v>
      </c>
      <c r="K328">
        <v>327</v>
      </c>
    </row>
    <row r="329" spans="7:11" x14ac:dyDescent="0.3">
      <c r="G329"/>
      <c r="J329" t="s">
        <v>36789</v>
      </c>
      <c r="K329">
        <v>328</v>
      </c>
    </row>
    <row r="330" spans="7:11" x14ac:dyDescent="0.3">
      <c r="G330"/>
      <c r="J330" t="s">
        <v>36790</v>
      </c>
      <c r="K330">
        <v>329</v>
      </c>
    </row>
    <row r="331" spans="7:11" x14ac:dyDescent="0.3">
      <c r="G331"/>
      <c r="J331" t="s">
        <v>36791</v>
      </c>
      <c r="K331">
        <v>330</v>
      </c>
    </row>
    <row r="332" spans="7:11" x14ac:dyDescent="0.3">
      <c r="G332"/>
      <c r="J332" t="s">
        <v>36792</v>
      </c>
      <c r="K332">
        <v>331</v>
      </c>
    </row>
    <row r="333" spans="7:11" x14ac:dyDescent="0.3">
      <c r="G333"/>
      <c r="J333" t="s">
        <v>36793</v>
      </c>
      <c r="K333">
        <v>332</v>
      </c>
    </row>
    <row r="334" spans="7:11" x14ac:dyDescent="0.3">
      <c r="G334"/>
      <c r="J334" t="s">
        <v>36794</v>
      </c>
      <c r="K334">
        <v>333</v>
      </c>
    </row>
    <row r="335" spans="7:11" x14ac:dyDescent="0.3">
      <c r="G335"/>
      <c r="J335" t="s">
        <v>36795</v>
      </c>
      <c r="K335">
        <v>334</v>
      </c>
    </row>
    <row r="336" spans="7:11" x14ac:dyDescent="0.3">
      <c r="G336"/>
      <c r="J336" t="s">
        <v>36796</v>
      </c>
      <c r="K336">
        <v>335</v>
      </c>
    </row>
    <row r="337" spans="7:11" x14ac:dyDescent="0.3">
      <c r="G337"/>
      <c r="J337" t="s">
        <v>36797</v>
      </c>
      <c r="K337">
        <v>336</v>
      </c>
    </row>
    <row r="338" spans="7:11" x14ac:dyDescent="0.3">
      <c r="G338"/>
      <c r="J338" t="s">
        <v>36798</v>
      </c>
      <c r="K338">
        <v>337</v>
      </c>
    </row>
    <row r="339" spans="7:11" x14ac:dyDescent="0.3">
      <c r="G339"/>
      <c r="J339" t="s">
        <v>36799</v>
      </c>
      <c r="K339">
        <v>338</v>
      </c>
    </row>
    <row r="340" spans="7:11" x14ac:dyDescent="0.3">
      <c r="G340"/>
      <c r="J340" t="s">
        <v>36800</v>
      </c>
      <c r="K340">
        <v>339</v>
      </c>
    </row>
    <row r="341" spans="7:11" x14ac:dyDescent="0.3">
      <c r="G341"/>
      <c r="J341" t="s">
        <v>36801</v>
      </c>
      <c r="K341">
        <v>340</v>
      </c>
    </row>
    <row r="342" spans="7:11" x14ac:dyDescent="0.3">
      <c r="G342"/>
      <c r="J342" t="s">
        <v>36802</v>
      </c>
      <c r="K342">
        <v>341</v>
      </c>
    </row>
    <row r="343" spans="7:11" x14ac:dyDescent="0.3">
      <c r="G343"/>
      <c r="J343" t="s">
        <v>36803</v>
      </c>
      <c r="K343">
        <v>342</v>
      </c>
    </row>
    <row r="344" spans="7:11" x14ac:dyDescent="0.3">
      <c r="G344"/>
      <c r="J344" t="s">
        <v>36804</v>
      </c>
      <c r="K344">
        <v>343</v>
      </c>
    </row>
    <row r="345" spans="7:11" x14ac:dyDescent="0.3">
      <c r="G345"/>
      <c r="J345" t="s">
        <v>36805</v>
      </c>
      <c r="K345">
        <v>344</v>
      </c>
    </row>
    <row r="346" spans="7:11" x14ac:dyDescent="0.3">
      <c r="G346"/>
      <c r="J346" t="s">
        <v>36806</v>
      </c>
      <c r="K346">
        <v>345</v>
      </c>
    </row>
    <row r="347" spans="7:11" x14ac:dyDescent="0.3">
      <c r="G347"/>
      <c r="J347" t="s">
        <v>36807</v>
      </c>
      <c r="K347">
        <v>346</v>
      </c>
    </row>
    <row r="348" spans="7:11" x14ac:dyDescent="0.3">
      <c r="G348"/>
      <c r="J348" t="s">
        <v>36808</v>
      </c>
      <c r="K348">
        <v>347</v>
      </c>
    </row>
    <row r="349" spans="7:11" x14ac:dyDescent="0.3">
      <c r="G349"/>
      <c r="J349" t="s">
        <v>36809</v>
      </c>
      <c r="K349">
        <v>348</v>
      </c>
    </row>
    <row r="350" spans="7:11" x14ac:dyDescent="0.3">
      <c r="G350"/>
      <c r="J350" t="s">
        <v>36810</v>
      </c>
      <c r="K350">
        <v>349</v>
      </c>
    </row>
    <row r="351" spans="7:11" x14ac:dyDescent="0.3">
      <c r="G351"/>
      <c r="J351" t="s">
        <v>36811</v>
      </c>
      <c r="K351">
        <v>350</v>
      </c>
    </row>
    <row r="352" spans="7:11" x14ac:dyDescent="0.3">
      <c r="G352"/>
      <c r="J352" t="s">
        <v>36812</v>
      </c>
      <c r="K352">
        <v>351</v>
      </c>
    </row>
    <row r="353" spans="7:11" x14ac:dyDescent="0.3">
      <c r="G353"/>
      <c r="J353" t="s">
        <v>36813</v>
      </c>
      <c r="K353">
        <v>352</v>
      </c>
    </row>
    <row r="354" spans="7:11" x14ac:dyDescent="0.3">
      <c r="G354"/>
      <c r="J354" t="s">
        <v>36814</v>
      </c>
      <c r="K354">
        <v>353</v>
      </c>
    </row>
    <row r="355" spans="7:11" x14ac:dyDescent="0.3">
      <c r="G355"/>
      <c r="J355" t="s">
        <v>36815</v>
      </c>
      <c r="K355">
        <v>354</v>
      </c>
    </row>
    <row r="356" spans="7:11" x14ac:dyDescent="0.3">
      <c r="G356"/>
      <c r="J356" t="s">
        <v>36816</v>
      </c>
      <c r="K356">
        <v>355</v>
      </c>
    </row>
    <row r="357" spans="7:11" x14ac:dyDescent="0.3">
      <c r="G357"/>
      <c r="J357" t="s">
        <v>36817</v>
      </c>
      <c r="K357">
        <v>356</v>
      </c>
    </row>
    <row r="358" spans="7:11" x14ac:dyDescent="0.3">
      <c r="G358"/>
      <c r="J358" t="s">
        <v>36818</v>
      </c>
      <c r="K358">
        <v>357</v>
      </c>
    </row>
    <row r="359" spans="7:11" x14ac:dyDescent="0.3">
      <c r="G359"/>
      <c r="J359" t="s">
        <v>36819</v>
      </c>
      <c r="K359">
        <v>358</v>
      </c>
    </row>
    <row r="360" spans="7:11" x14ac:dyDescent="0.3">
      <c r="G360"/>
      <c r="J360" t="s">
        <v>36820</v>
      </c>
      <c r="K360">
        <v>359</v>
      </c>
    </row>
    <row r="361" spans="7:11" x14ac:dyDescent="0.3">
      <c r="G361"/>
      <c r="J361" t="s">
        <v>36821</v>
      </c>
      <c r="K361">
        <v>360</v>
      </c>
    </row>
    <row r="362" spans="7:11" x14ac:dyDescent="0.3">
      <c r="G362"/>
      <c r="J362" t="s">
        <v>36822</v>
      </c>
      <c r="K362">
        <v>361</v>
      </c>
    </row>
    <row r="363" spans="7:11" x14ac:dyDescent="0.3">
      <c r="G363"/>
      <c r="J363" t="s">
        <v>36823</v>
      </c>
      <c r="K363">
        <v>362</v>
      </c>
    </row>
    <row r="364" spans="7:11" x14ac:dyDescent="0.3">
      <c r="G364"/>
      <c r="J364" t="s">
        <v>36824</v>
      </c>
      <c r="K364">
        <v>363</v>
      </c>
    </row>
    <row r="365" spans="7:11" x14ac:dyDescent="0.3">
      <c r="G365"/>
      <c r="J365" t="s">
        <v>36825</v>
      </c>
      <c r="K365">
        <v>364</v>
      </c>
    </row>
    <row r="366" spans="7:11" x14ac:dyDescent="0.3">
      <c r="G366"/>
      <c r="J366" t="s">
        <v>36826</v>
      </c>
      <c r="K366">
        <v>365</v>
      </c>
    </row>
    <row r="367" spans="7:11" x14ac:dyDescent="0.3">
      <c r="G367"/>
      <c r="J367" t="s">
        <v>36827</v>
      </c>
      <c r="K367">
        <v>366</v>
      </c>
    </row>
    <row r="368" spans="7:11" x14ac:dyDescent="0.3">
      <c r="G368"/>
      <c r="J368" t="s">
        <v>36828</v>
      </c>
      <c r="K368">
        <v>367</v>
      </c>
    </row>
    <row r="369" spans="7:11" x14ac:dyDescent="0.3">
      <c r="G369"/>
      <c r="J369" t="s">
        <v>36829</v>
      </c>
      <c r="K369">
        <v>368</v>
      </c>
    </row>
    <row r="370" spans="7:11" x14ac:dyDescent="0.3">
      <c r="G370"/>
      <c r="J370" t="s">
        <v>36830</v>
      </c>
      <c r="K370">
        <v>369</v>
      </c>
    </row>
    <row r="371" spans="7:11" x14ac:dyDescent="0.3">
      <c r="G371"/>
      <c r="J371" t="s">
        <v>36831</v>
      </c>
      <c r="K371">
        <v>370</v>
      </c>
    </row>
    <row r="372" spans="7:11" x14ac:dyDescent="0.3">
      <c r="G372"/>
      <c r="J372" t="s">
        <v>36832</v>
      </c>
      <c r="K372">
        <v>371</v>
      </c>
    </row>
    <row r="373" spans="7:11" x14ac:dyDescent="0.3">
      <c r="G373"/>
      <c r="J373" t="s">
        <v>36833</v>
      </c>
      <c r="K373">
        <v>372</v>
      </c>
    </row>
    <row r="374" spans="7:11" x14ac:dyDescent="0.3">
      <c r="G374"/>
      <c r="J374" t="s">
        <v>36834</v>
      </c>
      <c r="K374">
        <v>373</v>
      </c>
    </row>
    <row r="375" spans="7:11" x14ac:dyDescent="0.3">
      <c r="G375"/>
      <c r="J375" t="s">
        <v>36835</v>
      </c>
      <c r="K375">
        <v>374</v>
      </c>
    </row>
    <row r="376" spans="7:11" x14ac:dyDescent="0.3">
      <c r="G376"/>
      <c r="J376" t="s">
        <v>36836</v>
      </c>
      <c r="K376">
        <v>375</v>
      </c>
    </row>
    <row r="377" spans="7:11" x14ac:dyDescent="0.3">
      <c r="G377"/>
      <c r="J377" t="s">
        <v>36837</v>
      </c>
      <c r="K377">
        <v>376</v>
      </c>
    </row>
    <row r="378" spans="7:11" x14ac:dyDescent="0.3">
      <c r="G378"/>
      <c r="J378" t="s">
        <v>36838</v>
      </c>
      <c r="K378">
        <v>377</v>
      </c>
    </row>
    <row r="379" spans="7:11" x14ac:dyDescent="0.3">
      <c r="G379"/>
      <c r="J379" t="s">
        <v>36839</v>
      </c>
      <c r="K379">
        <v>378</v>
      </c>
    </row>
    <row r="380" spans="7:11" x14ac:dyDescent="0.3">
      <c r="G380"/>
      <c r="J380" t="s">
        <v>36840</v>
      </c>
      <c r="K380">
        <v>379</v>
      </c>
    </row>
    <row r="381" spans="7:11" x14ac:dyDescent="0.3">
      <c r="G381"/>
      <c r="J381" t="s">
        <v>36841</v>
      </c>
      <c r="K381">
        <v>380</v>
      </c>
    </row>
    <row r="382" spans="7:11" x14ac:dyDescent="0.3">
      <c r="G382"/>
      <c r="J382" t="s">
        <v>36842</v>
      </c>
      <c r="K382">
        <v>381</v>
      </c>
    </row>
    <row r="383" spans="7:11" x14ac:dyDescent="0.3">
      <c r="G383"/>
      <c r="J383" t="s">
        <v>36843</v>
      </c>
      <c r="K383">
        <v>382</v>
      </c>
    </row>
    <row r="384" spans="7:11" x14ac:dyDescent="0.3">
      <c r="G384"/>
      <c r="J384" t="s">
        <v>36844</v>
      </c>
      <c r="K384">
        <v>383</v>
      </c>
    </row>
    <row r="385" spans="7:11" x14ac:dyDescent="0.3">
      <c r="G385"/>
      <c r="J385" t="s">
        <v>36845</v>
      </c>
      <c r="K385">
        <v>384</v>
      </c>
    </row>
    <row r="386" spans="7:11" x14ac:dyDescent="0.3">
      <c r="G386"/>
      <c r="J386" t="s">
        <v>36846</v>
      </c>
      <c r="K386">
        <v>385</v>
      </c>
    </row>
    <row r="387" spans="7:11" x14ac:dyDescent="0.3">
      <c r="G387"/>
      <c r="J387" t="s">
        <v>36847</v>
      </c>
      <c r="K387">
        <v>386</v>
      </c>
    </row>
    <row r="388" spans="7:11" x14ac:dyDescent="0.3">
      <c r="G388"/>
      <c r="J388" t="s">
        <v>36848</v>
      </c>
      <c r="K388">
        <v>387</v>
      </c>
    </row>
    <row r="389" spans="7:11" x14ac:dyDescent="0.3">
      <c r="G389"/>
      <c r="J389" t="s">
        <v>36849</v>
      </c>
      <c r="K389">
        <v>388</v>
      </c>
    </row>
    <row r="390" spans="7:11" x14ac:dyDescent="0.3">
      <c r="G390"/>
      <c r="J390" t="s">
        <v>36850</v>
      </c>
      <c r="K390">
        <v>389</v>
      </c>
    </row>
    <row r="391" spans="7:11" x14ac:dyDescent="0.3">
      <c r="G391"/>
      <c r="J391" t="s">
        <v>36851</v>
      </c>
      <c r="K391">
        <v>390</v>
      </c>
    </row>
    <row r="392" spans="7:11" x14ac:dyDescent="0.3">
      <c r="G392"/>
      <c r="J392" t="s">
        <v>36852</v>
      </c>
      <c r="K392">
        <v>391</v>
      </c>
    </row>
    <row r="393" spans="7:11" x14ac:dyDescent="0.3">
      <c r="G393"/>
      <c r="J393" t="s">
        <v>36853</v>
      </c>
      <c r="K393">
        <v>392</v>
      </c>
    </row>
    <row r="394" spans="7:11" x14ac:dyDescent="0.3">
      <c r="G394"/>
      <c r="J394" t="s">
        <v>36854</v>
      </c>
      <c r="K394">
        <v>393</v>
      </c>
    </row>
    <row r="395" spans="7:11" x14ac:dyDescent="0.3">
      <c r="G395"/>
      <c r="J395" t="s">
        <v>36855</v>
      </c>
      <c r="K395">
        <v>394</v>
      </c>
    </row>
    <row r="396" spans="7:11" x14ac:dyDescent="0.3">
      <c r="G396"/>
      <c r="J396" t="s">
        <v>36856</v>
      </c>
      <c r="K396">
        <v>395</v>
      </c>
    </row>
    <row r="397" spans="7:11" x14ac:dyDescent="0.3">
      <c r="G397"/>
      <c r="J397" t="s">
        <v>36857</v>
      </c>
      <c r="K397">
        <v>396</v>
      </c>
    </row>
    <row r="398" spans="7:11" x14ac:dyDescent="0.3">
      <c r="G398"/>
      <c r="J398" t="s">
        <v>36858</v>
      </c>
      <c r="K398">
        <v>397</v>
      </c>
    </row>
    <row r="399" spans="7:11" x14ac:dyDescent="0.3">
      <c r="G399"/>
      <c r="J399" t="s">
        <v>36859</v>
      </c>
      <c r="K399">
        <v>398</v>
      </c>
    </row>
    <row r="400" spans="7:11" x14ac:dyDescent="0.3">
      <c r="G400"/>
      <c r="J400" t="s">
        <v>36860</v>
      </c>
      <c r="K400">
        <v>399</v>
      </c>
    </row>
    <row r="401" spans="7:11" x14ac:dyDescent="0.3">
      <c r="G401"/>
      <c r="J401" t="s">
        <v>36861</v>
      </c>
      <c r="K401">
        <v>400</v>
      </c>
    </row>
    <row r="402" spans="7:11" x14ac:dyDescent="0.3">
      <c r="G402"/>
      <c r="J402" t="s">
        <v>36862</v>
      </c>
      <c r="K402">
        <v>401</v>
      </c>
    </row>
    <row r="403" spans="7:11" x14ac:dyDescent="0.3">
      <c r="G403"/>
      <c r="J403" t="s">
        <v>11912</v>
      </c>
      <c r="K403">
        <v>402</v>
      </c>
    </row>
    <row r="404" spans="7:11" x14ac:dyDescent="0.3">
      <c r="G404"/>
      <c r="J404" t="s">
        <v>36863</v>
      </c>
      <c r="K404">
        <v>403</v>
      </c>
    </row>
    <row r="405" spans="7:11" x14ac:dyDescent="0.3">
      <c r="G405"/>
      <c r="J405" t="s">
        <v>36864</v>
      </c>
      <c r="K405">
        <v>404</v>
      </c>
    </row>
    <row r="406" spans="7:11" x14ac:dyDescent="0.3">
      <c r="G406"/>
      <c r="J406" t="s">
        <v>36865</v>
      </c>
      <c r="K406">
        <v>405</v>
      </c>
    </row>
    <row r="407" spans="7:11" x14ac:dyDescent="0.3">
      <c r="G407"/>
      <c r="J407" t="s">
        <v>36866</v>
      </c>
      <c r="K407">
        <v>406</v>
      </c>
    </row>
    <row r="408" spans="7:11" x14ac:dyDescent="0.3">
      <c r="G408"/>
      <c r="J408" t="s">
        <v>36867</v>
      </c>
      <c r="K408">
        <v>407</v>
      </c>
    </row>
    <row r="409" spans="7:11" x14ac:dyDescent="0.3">
      <c r="G409"/>
      <c r="J409" t="s">
        <v>36868</v>
      </c>
      <c r="K409">
        <v>408</v>
      </c>
    </row>
    <row r="410" spans="7:11" x14ac:dyDescent="0.3">
      <c r="G410"/>
      <c r="J410" t="s">
        <v>36869</v>
      </c>
      <c r="K410">
        <v>409</v>
      </c>
    </row>
    <row r="411" spans="7:11" x14ac:dyDescent="0.3">
      <c r="G411"/>
      <c r="J411" t="s">
        <v>36870</v>
      </c>
      <c r="K411">
        <v>410</v>
      </c>
    </row>
    <row r="412" spans="7:11" x14ac:dyDescent="0.3">
      <c r="G412"/>
      <c r="J412" t="s">
        <v>36871</v>
      </c>
      <c r="K412">
        <v>411</v>
      </c>
    </row>
    <row r="413" spans="7:11" x14ac:dyDescent="0.3">
      <c r="G413"/>
      <c r="J413" t="s">
        <v>36872</v>
      </c>
      <c r="K413">
        <v>412</v>
      </c>
    </row>
    <row r="414" spans="7:11" x14ac:dyDescent="0.3">
      <c r="G414"/>
      <c r="J414" t="s">
        <v>36873</v>
      </c>
      <c r="K414">
        <v>413</v>
      </c>
    </row>
    <row r="415" spans="7:11" x14ac:dyDescent="0.3">
      <c r="G415"/>
      <c r="J415" t="s">
        <v>36874</v>
      </c>
      <c r="K415">
        <v>414</v>
      </c>
    </row>
    <row r="416" spans="7:11" x14ac:dyDescent="0.3">
      <c r="G416"/>
      <c r="J416" t="s">
        <v>36875</v>
      </c>
      <c r="K416">
        <v>415</v>
      </c>
    </row>
    <row r="417" spans="7:11" x14ac:dyDescent="0.3">
      <c r="G417"/>
      <c r="J417" t="s">
        <v>36876</v>
      </c>
      <c r="K417">
        <v>416</v>
      </c>
    </row>
    <row r="418" spans="7:11" x14ac:dyDescent="0.3">
      <c r="G418"/>
      <c r="J418" t="s">
        <v>36877</v>
      </c>
      <c r="K418">
        <v>417</v>
      </c>
    </row>
    <row r="419" spans="7:11" x14ac:dyDescent="0.3">
      <c r="G419"/>
      <c r="J419" t="s">
        <v>36878</v>
      </c>
      <c r="K419">
        <v>418</v>
      </c>
    </row>
    <row r="420" spans="7:11" x14ac:dyDescent="0.3">
      <c r="G420"/>
      <c r="J420" t="s">
        <v>36879</v>
      </c>
      <c r="K420">
        <v>419</v>
      </c>
    </row>
    <row r="421" spans="7:11" x14ac:dyDescent="0.3">
      <c r="G421"/>
      <c r="J421" t="s">
        <v>36880</v>
      </c>
      <c r="K421">
        <v>420</v>
      </c>
    </row>
    <row r="422" spans="7:11" x14ac:dyDescent="0.3">
      <c r="G422"/>
      <c r="J422" t="s">
        <v>36881</v>
      </c>
      <c r="K422">
        <v>421</v>
      </c>
    </row>
    <row r="423" spans="7:11" x14ac:dyDescent="0.3">
      <c r="G423"/>
      <c r="J423" t="s">
        <v>36882</v>
      </c>
      <c r="K423">
        <v>422</v>
      </c>
    </row>
    <row r="424" spans="7:11" x14ac:dyDescent="0.3">
      <c r="G424"/>
      <c r="J424" t="s">
        <v>36883</v>
      </c>
      <c r="K424">
        <v>423</v>
      </c>
    </row>
    <row r="425" spans="7:11" x14ac:dyDescent="0.3">
      <c r="G425"/>
      <c r="J425" t="s">
        <v>36884</v>
      </c>
      <c r="K425">
        <v>424</v>
      </c>
    </row>
    <row r="426" spans="7:11" x14ac:dyDescent="0.3">
      <c r="G426"/>
      <c r="J426" t="s">
        <v>36885</v>
      </c>
      <c r="K426">
        <v>425</v>
      </c>
    </row>
    <row r="427" spans="7:11" x14ac:dyDescent="0.3">
      <c r="G427"/>
      <c r="J427" t="s">
        <v>36886</v>
      </c>
      <c r="K427">
        <v>426</v>
      </c>
    </row>
    <row r="428" spans="7:11" x14ac:dyDescent="0.3">
      <c r="G428"/>
      <c r="J428" t="s">
        <v>36887</v>
      </c>
      <c r="K428">
        <v>427</v>
      </c>
    </row>
    <row r="429" spans="7:11" x14ac:dyDescent="0.3">
      <c r="G429"/>
      <c r="J429" t="s">
        <v>36888</v>
      </c>
      <c r="K429">
        <v>428</v>
      </c>
    </row>
    <row r="430" spans="7:11" x14ac:dyDescent="0.3">
      <c r="G430"/>
      <c r="J430" t="s">
        <v>36889</v>
      </c>
      <c r="K430">
        <v>429</v>
      </c>
    </row>
    <row r="431" spans="7:11" x14ac:dyDescent="0.3">
      <c r="G431"/>
      <c r="J431" t="s">
        <v>36890</v>
      </c>
      <c r="K431">
        <v>430</v>
      </c>
    </row>
    <row r="432" spans="7:11" x14ac:dyDescent="0.3">
      <c r="G432"/>
      <c r="J432" t="s">
        <v>36891</v>
      </c>
      <c r="K432">
        <v>431</v>
      </c>
    </row>
    <row r="433" spans="7:11" x14ac:dyDescent="0.3">
      <c r="G433"/>
      <c r="J433" t="s">
        <v>36892</v>
      </c>
      <c r="K433">
        <v>432</v>
      </c>
    </row>
    <row r="434" spans="7:11" x14ac:dyDescent="0.3">
      <c r="G434"/>
      <c r="J434" t="s">
        <v>36893</v>
      </c>
      <c r="K434">
        <v>433</v>
      </c>
    </row>
    <row r="435" spans="7:11" x14ac:dyDescent="0.3">
      <c r="G435"/>
      <c r="J435" t="s">
        <v>36894</v>
      </c>
      <c r="K435">
        <v>434</v>
      </c>
    </row>
    <row r="436" spans="7:11" x14ac:dyDescent="0.3">
      <c r="G436"/>
      <c r="J436" t="s">
        <v>36895</v>
      </c>
      <c r="K436">
        <v>435</v>
      </c>
    </row>
    <row r="437" spans="7:11" x14ac:dyDescent="0.3">
      <c r="G437"/>
      <c r="J437" t="s">
        <v>36896</v>
      </c>
      <c r="K437">
        <v>436</v>
      </c>
    </row>
    <row r="438" spans="7:11" x14ac:dyDescent="0.3">
      <c r="G438"/>
      <c r="J438" t="s">
        <v>36897</v>
      </c>
      <c r="K438">
        <v>437</v>
      </c>
    </row>
    <row r="439" spans="7:11" x14ac:dyDescent="0.3">
      <c r="G439"/>
      <c r="J439" t="s">
        <v>36898</v>
      </c>
      <c r="K439">
        <v>438</v>
      </c>
    </row>
    <row r="440" spans="7:11" x14ac:dyDescent="0.3">
      <c r="G440"/>
      <c r="J440" t="s">
        <v>36899</v>
      </c>
      <c r="K440">
        <v>439</v>
      </c>
    </row>
    <row r="441" spans="7:11" x14ac:dyDescent="0.3">
      <c r="G441"/>
      <c r="J441" t="s">
        <v>36900</v>
      </c>
      <c r="K441">
        <v>440</v>
      </c>
    </row>
    <row r="442" spans="7:11" x14ac:dyDescent="0.3">
      <c r="G442"/>
      <c r="J442" t="s">
        <v>36901</v>
      </c>
      <c r="K442">
        <v>441</v>
      </c>
    </row>
    <row r="443" spans="7:11" x14ac:dyDescent="0.3">
      <c r="G443"/>
      <c r="J443" t="s">
        <v>36902</v>
      </c>
      <c r="K443">
        <v>442</v>
      </c>
    </row>
    <row r="444" spans="7:11" x14ac:dyDescent="0.3">
      <c r="G444"/>
      <c r="J444" t="s">
        <v>36903</v>
      </c>
      <c r="K444">
        <v>443</v>
      </c>
    </row>
    <row r="445" spans="7:11" x14ac:dyDescent="0.3">
      <c r="G445"/>
      <c r="J445" t="s">
        <v>36904</v>
      </c>
      <c r="K445">
        <v>444</v>
      </c>
    </row>
    <row r="446" spans="7:11" x14ac:dyDescent="0.3">
      <c r="G446"/>
      <c r="J446" t="s">
        <v>36905</v>
      </c>
      <c r="K446">
        <v>445</v>
      </c>
    </row>
    <row r="447" spans="7:11" x14ac:dyDescent="0.3">
      <c r="G447"/>
      <c r="J447" t="s">
        <v>36906</v>
      </c>
      <c r="K447">
        <v>446</v>
      </c>
    </row>
    <row r="448" spans="7:11" x14ac:dyDescent="0.3">
      <c r="G448"/>
      <c r="J448" t="s">
        <v>36907</v>
      </c>
      <c r="K448">
        <v>447</v>
      </c>
    </row>
    <row r="449" spans="7:11" x14ac:dyDescent="0.3">
      <c r="G449"/>
      <c r="J449" t="s">
        <v>36908</v>
      </c>
      <c r="K449">
        <v>448</v>
      </c>
    </row>
    <row r="450" spans="7:11" x14ac:dyDescent="0.3">
      <c r="G450"/>
      <c r="J450" t="s">
        <v>36909</v>
      </c>
      <c r="K450">
        <v>449</v>
      </c>
    </row>
    <row r="451" spans="7:11" x14ac:dyDescent="0.3">
      <c r="G451"/>
      <c r="J451" t="s">
        <v>36910</v>
      </c>
      <c r="K451">
        <v>450</v>
      </c>
    </row>
    <row r="452" spans="7:11" x14ac:dyDescent="0.3">
      <c r="G452"/>
      <c r="J452" t="s">
        <v>36911</v>
      </c>
      <c r="K452">
        <v>451</v>
      </c>
    </row>
    <row r="453" spans="7:11" x14ac:dyDescent="0.3">
      <c r="G453"/>
      <c r="J453" t="s">
        <v>36912</v>
      </c>
      <c r="K453">
        <v>452</v>
      </c>
    </row>
    <row r="454" spans="7:11" x14ac:dyDescent="0.3">
      <c r="G454"/>
      <c r="J454" t="s">
        <v>36913</v>
      </c>
      <c r="K454">
        <v>453</v>
      </c>
    </row>
    <row r="455" spans="7:11" x14ac:dyDescent="0.3">
      <c r="G455"/>
      <c r="J455" t="s">
        <v>36914</v>
      </c>
      <c r="K455">
        <v>454</v>
      </c>
    </row>
    <row r="456" spans="7:11" x14ac:dyDescent="0.3">
      <c r="G456"/>
      <c r="J456" t="s">
        <v>36915</v>
      </c>
      <c r="K456">
        <v>455</v>
      </c>
    </row>
    <row r="457" spans="7:11" x14ac:dyDescent="0.3">
      <c r="G457"/>
      <c r="J457" t="s">
        <v>36916</v>
      </c>
      <c r="K457">
        <v>456</v>
      </c>
    </row>
    <row r="458" spans="7:11" x14ac:dyDescent="0.3">
      <c r="G458"/>
      <c r="J458" t="s">
        <v>36917</v>
      </c>
      <c r="K458">
        <v>457</v>
      </c>
    </row>
    <row r="459" spans="7:11" x14ac:dyDescent="0.3">
      <c r="G459"/>
      <c r="J459" t="s">
        <v>36918</v>
      </c>
      <c r="K459">
        <v>458</v>
      </c>
    </row>
    <row r="460" spans="7:11" x14ac:dyDescent="0.3">
      <c r="G460"/>
      <c r="J460" t="s">
        <v>36919</v>
      </c>
      <c r="K460">
        <v>459</v>
      </c>
    </row>
    <row r="461" spans="7:11" x14ac:dyDescent="0.3">
      <c r="G461"/>
      <c r="J461" t="s">
        <v>36920</v>
      </c>
      <c r="K461">
        <v>460</v>
      </c>
    </row>
    <row r="462" spans="7:11" x14ac:dyDescent="0.3">
      <c r="G462"/>
      <c r="J462" t="s">
        <v>36921</v>
      </c>
      <c r="K462">
        <v>461</v>
      </c>
    </row>
    <row r="463" spans="7:11" x14ac:dyDescent="0.3">
      <c r="G463"/>
      <c r="J463" t="s">
        <v>36922</v>
      </c>
      <c r="K463">
        <v>462</v>
      </c>
    </row>
    <row r="464" spans="7:11" x14ac:dyDescent="0.3">
      <c r="G464"/>
      <c r="J464" t="s">
        <v>36923</v>
      </c>
      <c r="K464">
        <v>463</v>
      </c>
    </row>
    <row r="465" spans="7:11" x14ac:dyDescent="0.3">
      <c r="G465"/>
      <c r="J465" t="s">
        <v>36924</v>
      </c>
      <c r="K465">
        <v>464</v>
      </c>
    </row>
    <row r="466" spans="7:11" x14ac:dyDescent="0.3">
      <c r="G466"/>
      <c r="J466" t="s">
        <v>36925</v>
      </c>
      <c r="K466">
        <v>465</v>
      </c>
    </row>
    <row r="467" spans="7:11" x14ac:dyDescent="0.3">
      <c r="G467"/>
      <c r="J467" t="s">
        <v>36926</v>
      </c>
      <c r="K467">
        <v>466</v>
      </c>
    </row>
    <row r="468" spans="7:11" x14ac:dyDescent="0.3">
      <c r="G468"/>
      <c r="J468" t="s">
        <v>36927</v>
      </c>
      <c r="K468">
        <v>467</v>
      </c>
    </row>
    <row r="469" spans="7:11" x14ac:dyDescent="0.3">
      <c r="G469"/>
      <c r="J469" t="s">
        <v>36928</v>
      </c>
      <c r="K469">
        <v>468</v>
      </c>
    </row>
    <row r="470" spans="7:11" x14ac:dyDescent="0.3">
      <c r="G470"/>
      <c r="J470" t="s">
        <v>36929</v>
      </c>
      <c r="K470">
        <v>469</v>
      </c>
    </row>
    <row r="471" spans="7:11" x14ac:dyDescent="0.3">
      <c r="G471"/>
      <c r="J471" t="s">
        <v>36930</v>
      </c>
      <c r="K471">
        <v>470</v>
      </c>
    </row>
    <row r="472" spans="7:11" x14ac:dyDescent="0.3">
      <c r="G472"/>
      <c r="J472" t="s">
        <v>36931</v>
      </c>
      <c r="K472">
        <v>471</v>
      </c>
    </row>
    <row r="473" spans="7:11" x14ac:dyDescent="0.3">
      <c r="G473"/>
      <c r="J473" t="s">
        <v>36932</v>
      </c>
      <c r="K473">
        <v>472</v>
      </c>
    </row>
    <row r="474" spans="7:11" x14ac:dyDescent="0.3">
      <c r="G474"/>
      <c r="J474" t="s">
        <v>36933</v>
      </c>
      <c r="K474">
        <v>473</v>
      </c>
    </row>
    <row r="475" spans="7:11" x14ac:dyDescent="0.3">
      <c r="G475"/>
      <c r="J475" t="s">
        <v>36934</v>
      </c>
      <c r="K475">
        <v>474</v>
      </c>
    </row>
    <row r="476" spans="7:11" x14ac:dyDescent="0.3">
      <c r="G476"/>
      <c r="J476" t="s">
        <v>36935</v>
      </c>
      <c r="K476">
        <v>475</v>
      </c>
    </row>
    <row r="477" spans="7:11" x14ac:dyDescent="0.3">
      <c r="G477"/>
      <c r="J477" t="s">
        <v>36936</v>
      </c>
      <c r="K477">
        <v>476</v>
      </c>
    </row>
    <row r="478" spans="7:11" x14ac:dyDescent="0.3">
      <c r="G478"/>
      <c r="J478" t="s">
        <v>36937</v>
      </c>
      <c r="K478">
        <v>477</v>
      </c>
    </row>
    <row r="479" spans="7:11" x14ac:dyDescent="0.3">
      <c r="G479"/>
      <c r="J479" t="s">
        <v>36938</v>
      </c>
      <c r="K479">
        <v>478</v>
      </c>
    </row>
    <row r="480" spans="7:11" x14ac:dyDescent="0.3">
      <c r="G480"/>
      <c r="J480" t="s">
        <v>36939</v>
      </c>
      <c r="K480">
        <v>479</v>
      </c>
    </row>
    <row r="481" spans="7:11" x14ac:dyDescent="0.3">
      <c r="G481"/>
      <c r="J481" t="s">
        <v>36940</v>
      </c>
      <c r="K481">
        <v>480</v>
      </c>
    </row>
    <row r="482" spans="7:11" x14ac:dyDescent="0.3">
      <c r="G482"/>
      <c r="J482" t="s">
        <v>36941</v>
      </c>
      <c r="K482">
        <v>481</v>
      </c>
    </row>
    <row r="483" spans="7:11" x14ac:dyDescent="0.3">
      <c r="G483"/>
      <c r="J483" t="s">
        <v>36942</v>
      </c>
      <c r="K483">
        <v>482</v>
      </c>
    </row>
    <row r="484" spans="7:11" x14ac:dyDescent="0.3">
      <c r="G484"/>
      <c r="J484" t="s">
        <v>36943</v>
      </c>
      <c r="K484">
        <v>483</v>
      </c>
    </row>
    <row r="485" spans="7:11" x14ac:dyDescent="0.3">
      <c r="G485"/>
      <c r="J485" t="s">
        <v>36944</v>
      </c>
      <c r="K485">
        <v>484</v>
      </c>
    </row>
    <row r="486" spans="7:11" x14ac:dyDescent="0.3">
      <c r="G486"/>
      <c r="J486" t="s">
        <v>36945</v>
      </c>
      <c r="K486">
        <v>485</v>
      </c>
    </row>
    <row r="487" spans="7:11" x14ac:dyDescent="0.3">
      <c r="G487"/>
      <c r="J487" t="s">
        <v>36946</v>
      </c>
      <c r="K487">
        <v>486</v>
      </c>
    </row>
    <row r="488" spans="7:11" x14ac:dyDescent="0.3">
      <c r="G488"/>
      <c r="J488" t="s">
        <v>36947</v>
      </c>
      <c r="K488">
        <v>487</v>
      </c>
    </row>
    <row r="489" spans="7:11" x14ac:dyDescent="0.3">
      <c r="G489"/>
      <c r="J489" t="s">
        <v>36948</v>
      </c>
      <c r="K489">
        <v>488</v>
      </c>
    </row>
    <row r="490" spans="7:11" x14ac:dyDescent="0.3">
      <c r="G490"/>
      <c r="J490" t="s">
        <v>36949</v>
      </c>
      <c r="K490">
        <v>489</v>
      </c>
    </row>
    <row r="491" spans="7:11" x14ac:dyDescent="0.3">
      <c r="G491"/>
      <c r="J491" t="s">
        <v>36950</v>
      </c>
      <c r="K491">
        <v>490</v>
      </c>
    </row>
    <row r="492" spans="7:11" x14ac:dyDescent="0.3">
      <c r="G492"/>
      <c r="J492" t="s">
        <v>36951</v>
      </c>
      <c r="K492">
        <v>491</v>
      </c>
    </row>
    <row r="493" spans="7:11" x14ac:dyDescent="0.3">
      <c r="G493"/>
      <c r="J493" t="s">
        <v>36952</v>
      </c>
      <c r="K493">
        <v>492</v>
      </c>
    </row>
    <row r="494" spans="7:11" x14ac:dyDescent="0.3">
      <c r="G494"/>
      <c r="J494" t="s">
        <v>36953</v>
      </c>
      <c r="K494">
        <v>493</v>
      </c>
    </row>
    <row r="495" spans="7:11" x14ac:dyDescent="0.3">
      <c r="G495"/>
      <c r="J495" t="s">
        <v>36954</v>
      </c>
      <c r="K495">
        <v>494</v>
      </c>
    </row>
    <row r="496" spans="7:11" x14ac:dyDescent="0.3">
      <c r="G496"/>
      <c r="J496" t="s">
        <v>36955</v>
      </c>
      <c r="K496">
        <v>495</v>
      </c>
    </row>
    <row r="497" spans="7:11" x14ac:dyDescent="0.3">
      <c r="G497"/>
      <c r="J497" t="s">
        <v>36956</v>
      </c>
      <c r="K497">
        <v>496</v>
      </c>
    </row>
    <row r="498" spans="7:11" x14ac:dyDescent="0.3">
      <c r="G498"/>
      <c r="J498" t="s">
        <v>36957</v>
      </c>
      <c r="K498">
        <v>497</v>
      </c>
    </row>
    <row r="499" spans="7:11" x14ac:dyDescent="0.3">
      <c r="G499"/>
      <c r="J499" t="s">
        <v>36958</v>
      </c>
      <c r="K499">
        <v>498</v>
      </c>
    </row>
    <row r="500" spans="7:11" x14ac:dyDescent="0.3">
      <c r="G500"/>
      <c r="J500" t="s">
        <v>36959</v>
      </c>
      <c r="K500">
        <v>499</v>
      </c>
    </row>
    <row r="501" spans="7:11" x14ac:dyDescent="0.3">
      <c r="G501"/>
      <c r="J501" t="s">
        <v>36960</v>
      </c>
      <c r="K501">
        <v>500</v>
      </c>
    </row>
    <row r="502" spans="7:11" x14ac:dyDescent="0.3">
      <c r="G502"/>
      <c r="J502" t="s">
        <v>36961</v>
      </c>
      <c r="K502">
        <v>501</v>
      </c>
    </row>
    <row r="503" spans="7:11" x14ac:dyDescent="0.3">
      <c r="G503"/>
      <c r="J503" t="s">
        <v>36962</v>
      </c>
      <c r="K503">
        <v>502</v>
      </c>
    </row>
    <row r="504" spans="7:11" x14ac:dyDescent="0.3">
      <c r="G504"/>
      <c r="J504" t="s">
        <v>36963</v>
      </c>
      <c r="K504">
        <v>503</v>
      </c>
    </row>
    <row r="505" spans="7:11" x14ac:dyDescent="0.3">
      <c r="G505"/>
      <c r="J505" t="s">
        <v>36964</v>
      </c>
      <c r="K505">
        <v>504</v>
      </c>
    </row>
    <row r="506" spans="7:11" x14ac:dyDescent="0.3">
      <c r="G506"/>
      <c r="J506" t="s">
        <v>36965</v>
      </c>
      <c r="K506">
        <v>505</v>
      </c>
    </row>
    <row r="507" spans="7:11" x14ac:dyDescent="0.3">
      <c r="G507"/>
      <c r="J507" t="s">
        <v>36966</v>
      </c>
      <c r="K507">
        <v>506</v>
      </c>
    </row>
    <row r="508" spans="7:11" x14ac:dyDescent="0.3">
      <c r="G508"/>
      <c r="J508" t="s">
        <v>36967</v>
      </c>
      <c r="K508">
        <v>507</v>
      </c>
    </row>
    <row r="509" spans="7:11" x14ac:dyDescent="0.3">
      <c r="G509"/>
      <c r="J509" t="s">
        <v>36968</v>
      </c>
      <c r="K509">
        <v>508</v>
      </c>
    </row>
    <row r="510" spans="7:11" x14ac:dyDescent="0.3">
      <c r="G510"/>
      <c r="J510" t="s">
        <v>36969</v>
      </c>
      <c r="K510">
        <v>509</v>
      </c>
    </row>
    <row r="511" spans="7:11" x14ac:dyDescent="0.3">
      <c r="G511"/>
      <c r="J511" t="s">
        <v>36970</v>
      </c>
      <c r="K511">
        <v>510</v>
      </c>
    </row>
    <row r="512" spans="7:11" x14ac:dyDescent="0.3">
      <c r="G512"/>
      <c r="J512" t="s">
        <v>36971</v>
      </c>
      <c r="K512">
        <v>511</v>
      </c>
    </row>
    <row r="513" spans="7:11" x14ac:dyDescent="0.3">
      <c r="G513"/>
      <c r="J513" t="s">
        <v>36972</v>
      </c>
      <c r="K513">
        <v>512</v>
      </c>
    </row>
    <row r="514" spans="7:11" x14ac:dyDescent="0.3">
      <c r="G514"/>
      <c r="J514" t="s">
        <v>36973</v>
      </c>
      <c r="K514">
        <v>513</v>
      </c>
    </row>
    <row r="515" spans="7:11" x14ac:dyDescent="0.3">
      <c r="G515"/>
      <c r="J515" t="s">
        <v>36974</v>
      </c>
      <c r="K515">
        <v>514</v>
      </c>
    </row>
    <row r="516" spans="7:11" x14ac:dyDescent="0.3">
      <c r="G516"/>
      <c r="J516" t="s">
        <v>36975</v>
      </c>
      <c r="K516">
        <v>515</v>
      </c>
    </row>
    <row r="517" spans="7:11" x14ac:dyDescent="0.3">
      <c r="G517"/>
      <c r="J517" t="s">
        <v>36976</v>
      </c>
      <c r="K517">
        <v>516</v>
      </c>
    </row>
    <row r="518" spans="7:11" x14ac:dyDescent="0.3">
      <c r="G518"/>
      <c r="J518" t="s">
        <v>36977</v>
      </c>
      <c r="K518">
        <v>517</v>
      </c>
    </row>
    <row r="519" spans="7:11" x14ac:dyDescent="0.3">
      <c r="G519"/>
      <c r="J519" t="s">
        <v>36978</v>
      </c>
      <c r="K519">
        <v>518</v>
      </c>
    </row>
    <row r="520" spans="7:11" x14ac:dyDescent="0.3">
      <c r="G520"/>
      <c r="J520" t="s">
        <v>36979</v>
      </c>
      <c r="K520">
        <v>519</v>
      </c>
    </row>
    <row r="521" spans="7:11" x14ac:dyDescent="0.3">
      <c r="G521"/>
      <c r="J521" t="s">
        <v>36980</v>
      </c>
      <c r="K521">
        <v>520</v>
      </c>
    </row>
    <row r="522" spans="7:11" x14ac:dyDescent="0.3">
      <c r="G522"/>
      <c r="J522" t="s">
        <v>36981</v>
      </c>
      <c r="K522">
        <v>521</v>
      </c>
    </row>
    <row r="523" spans="7:11" x14ac:dyDescent="0.3">
      <c r="G523"/>
      <c r="J523" t="s">
        <v>36982</v>
      </c>
      <c r="K523">
        <v>522</v>
      </c>
    </row>
    <row r="524" spans="7:11" x14ac:dyDescent="0.3">
      <c r="G524"/>
      <c r="J524" t="s">
        <v>36983</v>
      </c>
      <c r="K524">
        <v>523</v>
      </c>
    </row>
    <row r="525" spans="7:11" x14ac:dyDescent="0.3">
      <c r="G525"/>
      <c r="J525" t="s">
        <v>36984</v>
      </c>
      <c r="K525">
        <v>524</v>
      </c>
    </row>
    <row r="526" spans="7:11" x14ac:dyDescent="0.3">
      <c r="G526"/>
      <c r="J526" t="s">
        <v>36985</v>
      </c>
      <c r="K526">
        <v>525</v>
      </c>
    </row>
    <row r="527" spans="7:11" x14ac:dyDescent="0.3">
      <c r="G527"/>
      <c r="J527" t="s">
        <v>36986</v>
      </c>
      <c r="K527">
        <v>526</v>
      </c>
    </row>
    <row r="528" spans="7:11" x14ac:dyDescent="0.3">
      <c r="G528"/>
      <c r="J528" t="s">
        <v>36987</v>
      </c>
      <c r="K528">
        <v>527</v>
      </c>
    </row>
    <row r="529" spans="7:11" x14ac:dyDescent="0.3">
      <c r="G529"/>
      <c r="J529" t="s">
        <v>36988</v>
      </c>
      <c r="K529">
        <v>528</v>
      </c>
    </row>
    <row r="530" spans="7:11" x14ac:dyDescent="0.3">
      <c r="G530"/>
      <c r="J530" t="s">
        <v>36989</v>
      </c>
      <c r="K530">
        <v>529</v>
      </c>
    </row>
    <row r="531" spans="7:11" x14ac:dyDescent="0.3">
      <c r="G531"/>
      <c r="J531" t="s">
        <v>36990</v>
      </c>
      <c r="K531">
        <v>530</v>
      </c>
    </row>
    <row r="532" spans="7:11" x14ac:dyDescent="0.3">
      <c r="G532"/>
      <c r="J532" t="s">
        <v>36991</v>
      </c>
      <c r="K532">
        <v>531</v>
      </c>
    </row>
    <row r="533" spans="7:11" x14ac:dyDescent="0.3">
      <c r="G533"/>
      <c r="J533" t="s">
        <v>36992</v>
      </c>
      <c r="K533">
        <v>532</v>
      </c>
    </row>
    <row r="534" spans="7:11" x14ac:dyDescent="0.3">
      <c r="G534"/>
      <c r="J534" t="s">
        <v>36993</v>
      </c>
      <c r="K534">
        <v>533</v>
      </c>
    </row>
    <row r="535" spans="7:11" x14ac:dyDescent="0.3">
      <c r="G535"/>
      <c r="J535" t="s">
        <v>36994</v>
      </c>
      <c r="K535">
        <v>534</v>
      </c>
    </row>
    <row r="536" spans="7:11" x14ac:dyDescent="0.3">
      <c r="G536"/>
      <c r="J536" t="s">
        <v>36995</v>
      </c>
      <c r="K536">
        <v>535</v>
      </c>
    </row>
    <row r="537" spans="7:11" x14ac:dyDescent="0.3">
      <c r="G537"/>
      <c r="J537" t="s">
        <v>36996</v>
      </c>
      <c r="K537">
        <v>536</v>
      </c>
    </row>
    <row r="538" spans="7:11" x14ac:dyDescent="0.3">
      <c r="G538"/>
      <c r="J538" t="s">
        <v>36997</v>
      </c>
      <c r="K538">
        <v>537</v>
      </c>
    </row>
    <row r="539" spans="7:11" x14ac:dyDescent="0.3">
      <c r="G539"/>
      <c r="J539" t="s">
        <v>36998</v>
      </c>
      <c r="K539">
        <v>538</v>
      </c>
    </row>
    <row r="540" spans="7:11" x14ac:dyDescent="0.3">
      <c r="G540"/>
      <c r="J540" t="s">
        <v>36999</v>
      </c>
      <c r="K540">
        <v>539</v>
      </c>
    </row>
    <row r="541" spans="7:11" x14ac:dyDescent="0.3">
      <c r="G541"/>
      <c r="J541" t="s">
        <v>37000</v>
      </c>
      <c r="K541">
        <v>540</v>
      </c>
    </row>
    <row r="542" spans="7:11" x14ac:dyDescent="0.3">
      <c r="G542"/>
      <c r="J542" t="s">
        <v>37001</v>
      </c>
      <c r="K542">
        <v>541</v>
      </c>
    </row>
    <row r="543" spans="7:11" x14ac:dyDescent="0.3">
      <c r="G543"/>
      <c r="J543" t="s">
        <v>37002</v>
      </c>
      <c r="K543">
        <v>542</v>
      </c>
    </row>
    <row r="544" spans="7:11" x14ac:dyDescent="0.3">
      <c r="G544"/>
      <c r="J544">
        <v>543</v>
      </c>
      <c r="K544">
        <v>543</v>
      </c>
    </row>
    <row r="545" spans="7:11" x14ac:dyDescent="0.3">
      <c r="G545"/>
      <c r="J545" t="s">
        <v>37003</v>
      </c>
      <c r="K545">
        <v>544</v>
      </c>
    </row>
    <row r="546" spans="7:11" x14ac:dyDescent="0.3">
      <c r="G546"/>
      <c r="J546" t="s">
        <v>37004</v>
      </c>
      <c r="K546">
        <v>545</v>
      </c>
    </row>
    <row r="547" spans="7:11" x14ac:dyDescent="0.3">
      <c r="G547"/>
      <c r="J547" t="s">
        <v>37005</v>
      </c>
      <c r="K547">
        <v>546</v>
      </c>
    </row>
    <row r="548" spans="7:11" x14ac:dyDescent="0.3">
      <c r="G548"/>
      <c r="J548" t="s">
        <v>37006</v>
      </c>
      <c r="K548">
        <v>547</v>
      </c>
    </row>
    <row r="549" spans="7:11" x14ac:dyDescent="0.3">
      <c r="G549"/>
      <c r="J549" t="s">
        <v>37007</v>
      </c>
      <c r="K549">
        <v>548</v>
      </c>
    </row>
    <row r="550" spans="7:11" x14ac:dyDescent="0.3">
      <c r="G550"/>
      <c r="J550" t="s">
        <v>37008</v>
      </c>
      <c r="K550">
        <v>549</v>
      </c>
    </row>
    <row r="551" spans="7:11" x14ac:dyDescent="0.3">
      <c r="G551"/>
      <c r="J551" t="s">
        <v>37009</v>
      </c>
      <c r="K551">
        <v>550</v>
      </c>
    </row>
    <row r="552" spans="7:11" x14ac:dyDescent="0.3">
      <c r="G552"/>
      <c r="J552" t="s">
        <v>37010</v>
      </c>
      <c r="K552">
        <v>551</v>
      </c>
    </row>
    <row r="553" spans="7:11" x14ac:dyDescent="0.3">
      <c r="G553"/>
      <c r="J553" t="s">
        <v>37011</v>
      </c>
      <c r="K553">
        <v>552</v>
      </c>
    </row>
    <row r="554" spans="7:11" x14ac:dyDescent="0.3">
      <c r="G554"/>
      <c r="J554" t="s">
        <v>37012</v>
      </c>
      <c r="K554">
        <v>553</v>
      </c>
    </row>
    <row r="555" spans="7:11" x14ac:dyDescent="0.3">
      <c r="G555"/>
      <c r="J555" t="s">
        <v>37013</v>
      </c>
      <c r="K555">
        <v>554</v>
      </c>
    </row>
    <row r="556" spans="7:11" x14ac:dyDescent="0.3">
      <c r="G556"/>
      <c r="J556" t="s">
        <v>37014</v>
      </c>
      <c r="K556">
        <v>555</v>
      </c>
    </row>
    <row r="557" spans="7:11" x14ac:dyDescent="0.3">
      <c r="G557"/>
      <c r="J557" t="s">
        <v>37015</v>
      </c>
      <c r="K557">
        <v>556</v>
      </c>
    </row>
    <row r="558" spans="7:11" x14ac:dyDescent="0.3">
      <c r="G558"/>
      <c r="J558" t="s">
        <v>37016</v>
      </c>
      <c r="K558">
        <v>557</v>
      </c>
    </row>
    <row r="559" spans="7:11" x14ac:dyDescent="0.3">
      <c r="G559"/>
      <c r="J559" t="s">
        <v>37017</v>
      </c>
      <c r="K559">
        <v>558</v>
      </c>
    </row>
    <row r="560" spans="7:11" x14ac:dyDescent="0.3">
      <c r="G560"/>
      <c r="J560" t="s">
        <v>37018</v>
      </c>
      <c r="K560">
        <v>559</v>
      </c>
    </row>
    <row r="561" spans="7:11" x14ac:dyDescent="0.3">
      <c r="G561"/>
      <c r="J561" t="s">
        <v>37019</v>
      </c>
      <c r="K561">
        <v>560</v>
      </c>
    </row>
    <row r="562" spans="7:11" x14ac:dyDescent="0.3">
      <c r="G562"/>
      <c r="J562" t="s">
        <v>37020</v>
      </c>
      <c r="K562">
        <v>561</v>
      </c>
    </row>
    <row r="563" spans="7:11" x14ac:dyDescent="0.3">
      <c r="G563"/>
      <c r="J563" t="s">
        <v>37021</v>
      </c>
      <c r="K563">
        <v>562</v>
      </c>
    </row>
    <row r="564" spans="7:11" x14ac:dyDescent="0.3">
      <c r="G564"/>
      <c r="J564" t="s">
        <v>37022</v>
      </c>
      <c r="K564">
        <v>563</v>
      </c>
    </row>
    <row r="565" spans="7:11" x14ac:dyDescent="0.3">
      <c r="G565"/>
      <c r="J565" t="s">
        <v>37023</v>
      </c>
      <c r="K565">
        <v>564</v>
      </c>
    </row>
    <row r="566" spans="7:11" x14ac:dyDescent="0.3">
      <c r="G566"/>
      <c r="J566" t="s">
        <v>37024</v>
      </c>
      <c r="K566">
        <v>565</v>
      </c>
    </row>
    <row r="567" spans="7:11" x14ac:dyDescent="0.3">
      <c r="G567"/>
      <c r="J567" t="s">
        <v>37025</v>
      </c>
      <c r="K567">
        <v>566</v>
      </c>
    </row>
    <row r="568" spans="7:11" x14ac:dyDescent="0.3">
      <c r="G568"/>
      <c r="J568" t="s">
        <v>37026</v>
      </c>
      <c r="K568">
        <v>567</v>
      </c>
    </row>
    <row r="569" spans="7:11" x14ac:dyDescent="0.3">
      <c r="G569"/>
      <c r="J569" t="s">
        <v>37027</v>
      </c>
      <c r="K569">
        <v>568</v>
      </c>
    </row>
    <row r="570" spans="7:11" x14ac:dyDescent="0.3">
      <c r="G570"/>
      <c r="J570" t="s">
        <v>37028</v>
      </c>
      <c r="K570">
        <v>569</v>
      </c>
    </row>
    <row r="571" spans="7:11" x14ac:dyDescent="0.3">
      <c r="G571"/>
      <c r="J571" t="s">
        <v>37029</v>
      </c>
      <c r="K571">
        <v>570</v>
      </c>
    </row>
    <row r="572" spans="7:11" x14ac:dyDescent="0.3">
      <c r="G572"/>
      <c r="J572" t="s">
        <v>37030</v>
      </c>
      <c r="K572">
        <v>571</v>
      </c>
    </row>
    <row r="573" spans="7:11" x14ac:dyDescent="0.3">
      <c r="G573"/>
      <c r="J573" t="s">
        <v>37031</v>
      </c>
      <c r="K573">
        <v>572</v>
      </c>
    </row>
    <row r="574" spans="7:11" x14ac:dyDescent="0.3">
      <c r="G574"/>
      <c r="J574" t="s">
        <v>37032</v>
      </c>
      <c r="K574">
        <v>573</v>
      </c>
    </row>
    <row r="575" spans="7:11" x14ac:dyDescent="0.3">
      <c r="G575"/>
      <c r="J575" t="s">
        <v>37033</v>
      </c>
      <c r="K575">
        <v>574</v>
      </c>
    </row>
    <row r="576" spans="7:11" x14ac:dyDescent="0.3">
      <c r="G576"/>
      <c r="J576" t="s">
        <v>37034</v>
      </c>
      <c r="K576">
        <v>575</v>
      </c>
    </row>
    <row r="577" spans="7:11" x14ac:dyDescent="0.3">
      <c r="G577"/>
      <c r="J577" t="s">
        <v>37035</v>
      </c>
      <c r="K577">
        <v>576</v>
      </c>
    </row>
    <row r="578" spans="7:11" x14ac:dyDescent="0.3">
      <c r="G578"/>
      <c r="J578" t="s">
        <v>37036</v>
      </c>
      <c r="K578">
        <v>577</v>
      </c>
    </row>
    <row r="579" spans="7:11" x14ac:dyDescent="0.3">
      <c r="G579"/>
      <c r="J579" t="s">
        <v>37037</v>
      </c>
      <c r="K579">
        <v>578</v>
      </c>
    </row>
    <row r="580" spans="7:11" x14ac:dyDescent="0.3">
      <c r="G580"/>
      <c r="J580" t="s">
        <v>37038</v>
      </c>
      <c r="K580">
        <v>579</v>
      </c>
    </row>
    <row r="581" spans="7:11" x14ac:dyDescent="0.3">
      <c r="G581"/>
      <c r="J581" t="s">
        <v>37039</v>
      </c>
      <c r="K581">
        <v>580</v>
      </c>
    </row>
    <row r="582" spans="7:11" x14ac:dyDescent="0.3">
      <c r="G582"/>
      <c r="J582" t="s">
        <v>37040</v>
      </c>
      <c r="K582">
        <v>581</v>
      </c>
    </row>
    <row r="583" spans="7:11" x14ac:dyDescent="0.3">
      <c r="G583"/>
      <c r="J583" t="s">
        <v>37041</v>
      </c>
      <c r="K583">
        <v>582</v>
      </c>
    </row>
    <row r="584" spans="7:11" x14ac:dyDescent="0.3">
      <c r="G584"/>
      <c r="J584" t="s">
        <v>37042</v>
      </c>
      <c r="K584">
        <v>583</v>
      </c>
    </row>
    <row r="585" spans="7:11" x14ac:dyDescent="0.3">
      <c r="G585"/>
      <c r="J585" t="s">
        <v>37043</v>
      </c>
      <c r="K585">
        <v>584</v>
      </c>
    </row>
    <row r="586" spans="7:11" x14ac:dyDescent="0.3">
      <c r="G586"/>
      <c r="J586" t="s">
        <v>37044</v>
      </c>
      <c r="K586">
        <v>585</v>
      </c>
    </row>
    <row r="587" spans="7:11" x14ac:dyDescent="0.3">
      <c r="G587"/>
      <c r="J587" t="s">
        <v>37045</v>
      </c>
      <c r="K587">
        <v>586</v>
      </c>
    </row>
    <row r="588" spans="7:11" x14ac:dyDescent="0.3">
      <c r="G588"/>
      <c r="J588" t="s">
        <v>37046</v>
      </c>
      <c r="K588">
        <v>587</v>
      </c>
    </row>
    <row r="589" spans="7:11" x14ac:dyDescent="0.3">
      <c r="G589"/>
      <c r="J589" t="s">
        <v>37047</v>
      </c>
      <c r="K589">
        <v>588</v>
      </c>
    </row>
    <row r="590" spans="7:11" x14ac:dyDescent="0.3">
      <c r="G590"/>
      <c r="J590" t="s">
        <v>37048</v>
      </c>
      <c r="K590">
        <v>589</v>
      </c>
    </row>
    <row r="591" spans="7:11" x14ac:dyDescent="0.3">
      <c r="G591"/>
      <c r="J591" t="s">
        <v>37049</v>
      </c>
      <c r="K591">
        <v>590</v>
      </c>
    </row>
    <row r="592" spans="7:11" x14ac:dyDescent="0.3">
      <c r="G592"/>
      <c r="J592" t="s">
        <v>37050</v>
      </c>
      <c r="K592">
        <v>591</v>
      </c>
    </row>
    <row r="593" spans="7:11" x14ac:dyDescent="0.3">
      <c r="G593"/>
      <c r="J593" t="s">
        <v>37051</v>
      </c>
      <c r="K593">
        <v>592</v>
      </c>
    </row>
    <row r="594" spans="7:11" x14ac:dyDescent="0.3">
      <c r="G594"/>
      <c r="J594" t="s">
        <v>37052</v>
      </c>
      <c r="K594">
        <v>593</v>
      </c>
    </row>
    <row r="595" spans="7:11" x14ac:dyDescent="0.3">
      <c r="G595"/>
      <c r="J595" t="s">
        <v>37053</v>
      </c>
      <c r="K595">
        <v>594</v>
      </c>
    </row>
    <row r="596" spans="7:11" x14ac:dyDescent="0.3">
      <c r="G596"/>
      <c r="J596" t="s">
        <v>37054</v>
      </c>
      <c r="K596">
        <v>595</v>
      </c>
    </row>
    <row r="597" spans="7:11" x14ac:dyDescent="0.3">
      <c r="G597"/>
      <c r="J597" t="s">
        <v>37055</v>
      </c>
      <c r="K597">
        <v>596</v>
      </c>
    </row>
    <row r="598" spans="7:11" x14ac:dyDescent="0.3">
      <c r="G598"/>
      <c r="J598" t="s">
        <v>37056</v>
      </c>
      <c r="K598">
        <v>597</v>
      </c>
    </row>
    <row r="599" spans="7:11" x14ac:dyDescent="0.3">
      <c r="G599"/>
      <c r="J599" t="s">
        <v>37057</v>
      </c>
      <c r="K599">
        <v>598</v>
      </c>
    </row>
    <row r="600" spans="7:11" x14ac:dyDescent="0.3">
      <c r="G600"/>
      <c r="J600" t="s">
        <v>37058</v>
      </c>
      <c r="K600">
        <v>599</v>
      </c>
    </row>
    <row r="601" spans="7:11" x14ac:dyDescent="0.3">
      <c r="G601"/>
      <c r="J601" t="s">
        <v>37059</v>
      </c>
      <c r="K601">
        <v>600</v>
      </c>
    </row>
    <row r="602" spans="7:11" x14ac:dyDescent="0.3">
      <c r="G602"/>
      <c r="J602" t="s">
        <v>37060</v>
      </c>
      <c r="K602">
        <v>601</v>
      </c>
    </row>
    <row r="603" spans="7:11" x14ac:dyDescent="0.3">
      <c r="G603"/>
      <c r="J603" t="s">
        <v>37061</v>
      </c>
      <c r="K603">
        <v>602</v>
      </c>
    </row>
    <row r="604" spans="7:11" x14ac:dyDescent="0.3">
      <c r="G604"/>
      <c r="J604" t="s">
        <v>37062</v>
      </c>
      <c r="K604">
        <v>603</v>
      </c>
    </row>
    <row r="605" spans="7:11" x14ac:dyDescent="0.3">
      <c r="G605"/>
      <c r="J605" t="s">
        <v>37063</v>
      </c>
      <c r="K605">
        <v>604</v>
      </c>
    </row>
    <row r="606" spans="7:11" x14ac:dyDescent="0.3">
      <c r="G606"/>
      <c r="J606" t="s">
        <v>37064</v>
      </c>
      <c r="K606">
        <v>605</v>
      </c>
    </row>
    <row r="607" spans="7:11" x14ac:dyDescent="0.3">
      <c r="G607"/>
      <c r="J607" t="s">
        <v>37065</v>
      </c>
      <c r="K607">
        <v>606</v>
      </c>
    </row>
    <row r="608" spans="7:11" x14ac:dyDescent="0.3">
      <c r="G608"/>
      <c r="J608" t="s">
        <v>37066</v>
      </c>
      <c r="K608">
        <v>607</v>
      </c>
    </row>
    <row r="609" spans="7:11" x14ac:dyDescent="0.3">
      <c r="G609"/>
      <c r="J609" t="s">
        <v>37067</v>
      </c>
      <c r="K609">
        <v>608</v>
      </c>
    </row>
    <row r="610" spans="7:11" x14ac:dyDescent="0.3">
      <c r="G610"/>
      <c r="J610" t="s">
        <v>37068</v>
      </c>
      <c r="K610">
        <v>609</v>
      </c>
    </row>
    <row r="611" spans="7:11" x14ac:dyDescent="0.3">
      <c r="G611"/>
      <c r="J611" t="s">
        <v>37069</v>
      </c>
      <c r="K611">
        <v>610</v>
      </c>
    </row>
    <row r="612" spans="7:11" x14ac:dyDescent="0.3">
      <c r="G612"/>
      <c r="J612" t="s">
        <v>37070</v>
      </c>
      <c r="K612">
        <v>611</v>
      </c>
    </row>
    <row r="613" spans="7:11" x14ac:dyDescent="0.3">
      <c r="G613"/>
      <c r="J613">
        <v>612</v>
      </c>
      <c r="K613">
        <v>612</v>
      </c>
    </row>
    <row r="614" spans="7:11" x14ac:dyDescent="0.3">
      <c r="G614"/>
      <c r="J614" t="s">
        <v>37071</v>
      </c>
      <c r="K614">
        <v>613</v>
      </c>
    </row>
    <row r="615" spans="7:11" x14ac:dyDescent="0.3">
      <c r="G615"/>
      <c r="J615" t="s">
        <v>37072</v>
      </c>
      <c r="K615">
        <v>614</v>
      </c>
    </row>
    <row r="616" spans="7:11" x14ac:dyDescent="0.3">
      <c r="G616"/>
      <c r="J616" t="s">
        <v>37073</v>
      </c>
      <c r="K616">
        <v>615</v>
      </c>
    </row>
    <row r="617" spans="7:11" x14ac:dyDescent="0.3">
      <c r="G617"/>
      <c r="J617" t="s">
        <v>37074</v>
      </c>
      <c r="K617">
        <v>616</v>
      </c>
    </row>
    <row r="618" spans="7:11" x14ac:dyDescent="0.3">
      <c r="G618"/>
      <c r="J618" t="s">
        <v>37075</v>
      </c>
      <c r="K618">
        <v>617</v>
      </c>
    </row>
    <row r="619" spans="7:11" x14ac:dyDescent="0.3">
      <c r="G619"/>
      <c r="J619" t="s">
        <v>37076</v>
      </c>
      <c r="K619">
        <v>618</v>
      </c>
    </row>
    <row r="620" spans="7:11" x14ac:dyDescent="0.3">
      <c r="G620"/>
      <c r="J620" t="s">
        <v>37077</v>
      </c>
      <c r="K620">
        <v>619</v>
      </c>
    </row>
    <row r="621" spans="7:11" x14ac:dyDescent="0.3">
      <c r="G621"/>
      <c r="J621" t="s">
        <v>37078</v>
      </c>
      <c r="K621">
        <v>620</v>
      </c>
    </row>
    <row r="622" spans="7:11" x14ac:dyDescent="0.3">
      <c r="G622"/>
      <c r="J622" t="s">
        <v>37079</v>
      </c>
      <c r="K622">
        <v>621</v>
      </c>
    </row>
    <row r="623" spans="7:11" x14ac:dyDescent="0.3">
      <c r="G623"/>
      <c r="J623" t="s">
        <v>37080</v>
      </c>
      <c r="K623">
        <v>622</v>
      </c>
    </row>
    <row r="624" spans="7:11" x14ac:dyDescent="0.3">
      <c r="G624"/>
      <c r="J624" t="s">
        <v>37081</v>
      </c>
      <c r="K624">
        <v>623</v>
      </c>
    </row>
    <row r="625" spans="7:11" x14ac:dyDescent="0.3">
      <c r="G625"/>
      <c r="J625" t="s">
        <v>37082</v>
      </c>
      <c r="K625">
        <v>624</v>
      </c>
    </row>
    <row r="626" spans="7:11" x14ac:dyDescent="0.3">
      <c r="G626"/>
      <c r="J626" t="s">
        <v>37083</v>
      </c>
      <c r="K626">
        <v>625</v>
      </c>
    </row>
    <row r="627" spans="7:11" x14ac:dyDescent="0.3">
      <c r="G627"/>
      <c r="J627" t="s">
        <v>37084</v>
      </c>
      <c r="K627">
        <v>626</v>
      </c>
    </row>
    <row r="628" spans="7:11" x14ac:dyDescent="0.3">
      <c r="G628"/>
      <c r="J628">
        <v>627</v>
      </c>
      <c r="K628">
        <v>627</v>
      </c>
    </row>
    <row r="629" spans="7:11" x14ac:dyDescent="0.3">
      <c r="G629"/>
      <c r="J629" t="s">
        <v>37085</v>
      </c>
      <c r="K629">
        <v>628</v>
      </c>
    </row>
    <row r="630" spans="7:11" x14ac:dyDescent="0.3">
      <c r="G630"/>
      <c r="J630">
        <v>629</v>
      </c>
      <c r="K630">
        <v>629</v>
      </c>
    </row>
    <row r="631" spans="7:11" x14ac:dyDescent="0.3">
      <c r="G631"/>
      <c r="J631">
        <v>630</v>
      </c>
      <c r="K631">
        <v>630</v>
      </c>
    </row>
    <row r="632" spans="7:11" x14ac:dyDescent="0.3">
      <c r="G632"/>
      <c r="J632">
        <v>631</v>
      </c>
      <c r="K632">
        <v>631</v>
      </c>
    </row>
    <row r="633" spans="7:11" x14ac:dyDescent="0.3">
      <c r="G633"/>
      <c r="J633">
        <v>632</v>
      </c>
      <c r="K633">
        <v>632</v>
      </c>
    </row>
    <row r="634" spans="7:11" x14ac:dyDescent="0.3">
      <c r="G634"/>
      <c r="J634">
        <v>633</v>
      </c>
      <c r="K634">
        <v>633</v>
      </c>
    </row>
    <row r="635" spans="7:11" x14ac:dyDescent="0.3">
      <c r="G635"/>
      <c r="J635">
        <v>634</v>
      </c>
      <c r="K635">
        <v>634</v>
      </c>
    </row>
    <row r="636" spans="7:11" x14ac:dyDescent="0.3">
      <c r="G636"/>
      <c r="J636">
        <v>635</v>
      </c>
      <c r="K636">
        <v>635</v>
      </c>
    </row>
    <row r="637" spans="7:11" x14ac:dyDescent="0.3">
      <c r="G637"/>
      <c r="J637" t="s">
        <v>37086</v>
      </c>
      <c r="K637">
        <v>636</v>
      </c>
    </row>
    <row r="638" spans="7:11" x14ac:dyDescent="0.3">
      <c r="G638"/>
      <c r="J638" t="s">
        <v>37087</v>
      </c>
      <c r="K638">
        <v>637</v>
      </c>
    </row>
    <row r="639" spans="7:11" x14ac:dyDescent="0.3">
      <c r="G639"/>
      <c r="J639" t="s">
        <v>37088</v>
      </c>
      <c r="K639">
        <v>638</v>
      </c>
    </row>
    <row r="640" spans="7:11" x14ac:dyDescent="0.3">
      <c r="G640"/>
      <c r="J640" t="s">
        <v>37089</v>
      </c>
      <c r="K640">
        <v>639</v>
      </c>
    </row>
    <row r="641" spans="7:11" x14ac:dyDescent="0.3">
      <c r="G641"/>
      <c r="J641" t="s">
        <v>37090</v>
      </c>
      <c r="K641">
        <v>640</v>
      </c>
    </row>
    <row r="642" spans="7:11" x14ac:dyDescent="0.3">
      <c r="G642"/>
      <c r="J642" t="s">
        <v>37091</v>
      </c>
      <c r="K642">
        <v>641</v>
      </c>
    </row>
    <row r="643" spans="7:11" x14ac:dyDescent="0.3">
      <c r="G643"/>
      <c r="J643" t="s">
        <v>37092</v>
      </c>
      <c r="K643">
        <v>642</v>
      </c>
    </row>
    <row r="644" spans="7:11" x14ac:dyDescent="0.3">
      <c r="G644"/>
      <c r="J644" t="s">
        <v>37093</v>
      </c>
      <c r="K644">
        <v>643</v>
      </c>
    </row>
    <row r="645" spans="7:11" x14ac:dyDescent="0.3">
      <c r="G645"/>
      <c r="J645" t="s">
        <v>37094</v>
      </c>
      <c r="K645">
        <v>644</v>
      </c>
    </row>
    <row r="646" spans="7:11" x14ac:dyDescent="0.3">
      <c r="G646"/>
      <c r="J646" t="s">
        <v>37095</v>
      </c>
      <c r="K646">
        <v>645</v>
      </c>
    </row>
    <row r="647" spans="7:11" x14ac:dyDescent="0.3">
      <c r="G647"/>
      <c r="J647" t="s">
        <v>37096</v>
      </c>
      <c r="K647">
        <v>646</v>
      </c>
    </row>
    <row r="648" spans="7:11" x14ac:dyDescent="0.3">
      <c r="G648"/>
      <c r="J648" t="s">
        <v>37097</v>
      </c>
      <c r="K648">
        <v>647</v>
      </c>
    </row>
    <row r="649" spans="7:11" x14ac:dyDescent="0.3">
      <c r="G649"/>
      <c r="J649" t="s">
        <v>37098</v>
      </c>
      <c r="K649">
        <v>648</v>
      </c>
    </row>
    <row r="650" spans="7:11" x14ac:dyDescent="0.3">
      <c r="G650"/>
      <c r="J650" t="s">
        <v>37099</v>
      </c>
      <c r="K650">
        <v>649</v>
      </c>
    </row>
    <row r="651" spans="7:11" x14ac:dyDescent="0.3">
      <c r="G651"/>
      <c r="J651" t="s">
        <v>37100</v>
      </c>
      <c r="K651">
        <v>650</v>
      </c>
    </row>
    <row r="652" spans="7:11" x14ac:dyDescent="0.3">
      <c r="G652"/>
      <c r="J652" t="s">
        <v>37101</v>
      </c>
      <c r="K652">
        <v>651</v>
      </c>
    </row>
    <row r="653" spans="7:11" x14ac:dyDescent="0.3">
      <c r="G653"/>
      <c r="J653" t="s">
        <v>37102</v>
      </c>
      <c r="K653">
        <v>652</v>
      </c>
    </row>
    <row r="654" spans="7:11" x14ac:dyDescent="0.3">
      <c r="G654"/>
      <c r="J654" t="s">
        <v>37103</v>
      </c>
      <c r="K654">
        <v>653</v>
      </c>
    </row>
    <row r="655" spans="7:11" x14ac:dyDescent="0.3">
      <c r="G655"/>
      <c r="J655" t="s">
        <v>37104</v>
      </c>
      <c r="K655">
        <v>654</v>
      </c>
    </row>
    <row r="656" spans="7:11" x14ac:dyDescent="0.3">
      <c r="G656"/>
      <c r="J656" t="s">
        <v>37105</v>
      </c>
      <c r="K656">
        <v>655</v>
      </c>
    </row>
    <row r="657" spans="7:11" x14ac:dyDescent="0.3">
      <c r="G657"/>
      <c r="J657" t="s">
        <v>37106</v>
      </c>
      <c r="K657">
        <v>656</v>
      </c>
    </row>
    <row r="658" spans="7:11" x14ac:dyDescent="0.3">
      <c r="G658"/>
      <c r="J658" t="s">
        <v>37107</v>
      </c>
      <c r="K658">
        <v>657</v>
      </c>
    </row>
    <row r="659" spans="7:11" x14ac:dyDescent="0.3">
      <c r="G659"/>
      <c r="J659" t="s">
        <v>37108</v>
      </c>
      <c r="K659">
        <v>658</v>
      </c>
    </row>
    <row r="660" spans="7:11" x14ac:dyDescent="0.3">
      <c r="G660"/>
      <c r="J660" t="s">
        <v>37109</v>
      </c>
      <c r="K660">
        <v>659</v>
      </c>
    </row>
    <row r="661" spans="7:11" x14ac:dyDescent="0.3">
      <c r="G661"/>
      <c r="J661" t="s">
        <v>37110</v>
      </c>
      <c r="K661">
        <v>660</v>
      </c>
    </row>
    <row r="662" spans="7:11" x14ac:dyDescent="0.3">
      <c r="G662"/>
      <c r="J662" t="s">
        <v>37111</v>
      </c>
      <c r="K662">
        <v>661</v>
      </c>
    </row>
    <row r="663" spans="7:11" x14ac:dyDescent="0.3">
      <c r="G663"/>
      <c r="J663" t="s">
        <v>37112</v>
      </c>
      <c r="K663">
        <v>662</v>
      </c>
    </row>
    <row r="664" spans="7:11" x14ac:dyDescent="0.3">
      <c r="G664"/>
      <c r="J664" t="s">
        <v>37113</v>
      </c>
      <c r="K664">
        <v>663</v>
      </c>
    </row>
    <row r="665" spans="7:11" x14ac:dyDescent="0.3">
      <c r="G665"/>
      <c r="J665" t="s">
        <v>37114</v>
      </c>
      <c r="K665">
        <v>664</v>
      </c>
    </row>
    <row r="666" spans="7:11" x14ac:dyDescent="0.3">
      <c r="G666"/>
      <c r="J666" t="s">
        <v>37115</v>
      </c>
      <c r="K666">
        <v>665</v>
      </c>
    </row>
    <row r="667" spans="7:11" x14ac:dyDescent="0.3">
      <c r="G667"/>
      <c r="J667" t="s">
        <v>37116</v>
      </c>
      <c r="K667">
        <v>666</v>
      </c>
    </row>
    <row r="668" spans="7:11" x14ac:dyDescent="0.3">
      <c r="G668"/>
      <c r="J668" t="s">
        <v>37117</v>
      </c>
      <c r="K668">
        <v>667</v>
      </c>
    </row>
    <row r="669" spans="7:11" x14ac:dyDescent="0.3">
      <c r="G669"/>
      <c r="J669" t="s">
        <v>37118</v>
      </c>
      <c r="K669">
        <v>668</v>
      </c>
    </row>
    <row r="670" spans="7:11" x14ac:dyDescent="0.3">
      <c r="G670"/>
      <c r="J670" t="s">
        <v>37119</v>
      </c>
      <c r="K670">
        <v>669</v>
      </c>
    </row>
    <row r="671" spans="7:11" x14ac:dyDescent="0.3">
      <c r="G671"/>
      <c r="J671" t="s">
        <v>37120</v>
      </c>
      <c r="K671">
        <v>670</v>
      </c>
    </row>
    <row r="672" spans="7:11" x14ac:dyDescent="0.3">
      <c r="G672"/>
      <c r="J672" t="s">
        <v>37121</v>
      </c>
      <c r="K672">
        <v>671</v>
      </c>
    </row>
    <row r="673" spans="7:11" x14ac:dyDescent="0.3">
      <c r="G673"/>
      <c r="J673" t="s">
        <v>37122</v>
      </c>
      <c r="K673">
        <v>672</v>
      </c>
    </row>
    <row r="674" spans="7:11" x14ac:dyDescent="0.3">
      <c r="G674"/>
      <c r="J674" t="s">
        <v>37123</v>
      </c>
      <c r="K674">
        <v>673</v>
      </c>
    </row>
    <row r="675" spans="7:11" x14ac:dyDescent="0.3">
      <c r="G675"/>
      <c r="J675" t="s">
        <v>37124</v>
      </c>
      <c r="K675">
        <v>674</v>
      </c>
    </row>
    <row r="676" spans="7:11" x14ac:dyDescent="0.3">
      <c r="G676"/>
      <c r="J676" t="s">
        <v>37125</v>
      </c>
      <c r="K676">
        <v>675</v>
      </c>
    </row>
    <row r="677" spans="7:11" x14ac:dyDescent="0.3">
      <c r="G677"/>
      <c r="J677" t="s">
        <v>37126</v>
      </c>
      <c r="K677">
        <v>676</v>
      </c>
    </row>
    <row r="678" spans="7:11" x14ac:dyDescent="0.3">
      <c r="G678"/>
      <c r="J678" t="s">
        <v>37127</v>
      </c>
      <c r="K678">
        <v>677</v>
      </c>
    </row>
    <row r="679" spans="7:11" x14ac:dyDescent="0.3">
      <c r="G679"/>
      <c r="J679" t="s">
        <v>37128</v>
      </c>
      <c r="K679">
        <v>678</v>
      </c>
    </row>
    <row r="680" spans="7:11" x14ac:dyDescent="0.3">
      <c r="G680"/>
      <c r="J680" t="s">
        <v>37129</v>
      </c>
      <c r="K680">
        <v>679</v>
      </c>
    </row>
    <row r="681" spans="7:11" x14ac:dyDescent="0.3">
      <c r="G681"/>
      <c r="J681" t="s">
        <v>37130</v>
      </c>
      <c r="K681">
        <v>680</v>
      </c>
    </row>
    <row r="682" spans="7:11" x14ac:dyDescent="0.3">
      <c r="G682"/>
      <c r="J682" t="s">
        <v>37131</v>
      </c>
      <c r="K682">
        <v>681</v>
      </c>
    </row>
    <row r="683" spans="7:11" x14ac:dyDescent="0.3">
      <c r="G683"/>
      <c r="J683" t="s">
        <v>37132</v>
      </c>
      <c r="K683">
        <v>682</v>
      </c>
    </row>
    <row r="684" spans="7:11" x14ac:dyDescent="0.3">
      <c r="G684"/>
      <c r="J684" t="s">
        <v>37133</v>
      </c>
      <c r="K684">
        <v>683</v>
      </c>
    </row>
    <row r="685" spans="7:11" x14ac:dyDescent="0.3">
      <c r="G685"/>
      <c r="J685" t="s">
        <v>37134</v>
      </c>
      <c r="K685">
        <v>684</v>
      </c>
    </row>
    <row r="686" spans="7:11" x14ac:dyDescent="0.3">
      <c r="G686"/>
      <c r="J686" t="s">
        <v>37135</v>
      </c>
      <c r="K686">
        <v>685</v>
      </c>
    </row>
    <row r="687" spans="7:11" x14ac:dyDescent="0.3">
      <c r="G687"/>
      <c r="J687" t="s">
        <v>37136</v>
      </c>
      <c r="K687">
        <v>686</v>
      </c>
    </row>
    <row r="688" spans="7:11" x14ac:dyDescent="0.3">
      <c r="G688"/>
      <c r="J688" t="s">
        <v>37137</v>
      </c>
      <c r="K688">
        <v>687</v>
      </c>
    </row>
    <row r="689" spans="7:11" x14ac:dyDescent="0.3">
      <c r="G689"/>
      <c r="J689" t="s">
        <v>37138</v>
      </c>
      <c r="K689">
        <v>688</v>
      </c>
    </row>
    <row r="690" spans="7:11" x14ac:dyDescent="0.3">
      <c r="G690"/>
      <c r="J690" t="s">
        <v>37139</v>
      </c>
      <c r="K690">
        <v>689</v>
      </c>
    </row>
    <row r="691" spans="7:11" x14ac:dyDescent="0.3">
      <c r="G691"/>
      <c r="J691" t="s">
        <v>37140</v>
      </c>
      <c r="K691">
        <v>690</v>
      </c>
    </row>
    <row r="692" spans="7:11" x14ac:dyDescent="0.3">
      <c r="G692"/>
      <c r="J692" t="s">
        <v>37141</v>
      </c>
      <c r="K692">
        <v>691</v>
      </c>
    </row>
    <row r="693" spans="7:11" x14ac:dyDescent="0.3">
      <c r="G693"/>
      <c r="J693" t="s">
        <v>37142</v>
      </c>
      <c r="K693">
        <v>692</v>
      </c>
    </row>
    <row r="694" spans="7:11" x14ac:dyDescent="0.3">
      <c r="G694"/>
      <c r="J694" t="s">
        <v>37143</v>
      </c>
      <c r="K694">
        <v>693</v>
      </c>
    </row>
    <row r="695" spans="7:11" x14ac:dyDescent="0.3">
      <c r="G695"/>
      <c r="J695" t="s">
        <v>37144</v>
      </c>
      <c r="K695">
        <v>694</v>
      </c>
    </row>
    <row r="696" spans="7:11" x14ac:dyDescent="0.3">
      <c r="G696"/>
      <c r="J696" t="s">
        <v>37145</v>
      </c>
      <c r="K696">
        <v>695</v>
      </c>
    </row>
    <row r="697" spans="7:11" x14ac:dyDescent="0.3">
      <c r="G697"/>
      <c r="J697" t="s">
        <v>37146</v>
      </c>
      <c r="K697">
        <v>696</v>
      </c>
    </row>
    <row r="698" spans="7:11" x14ac:dyDescent="0.3">
      <c r="G698"/>
      <c r="J698" t="s">
        <v>37147</v>
      </c>
      <c r="K698">
        <v>697</v>
      </c>
    </row>
    <row r="699" spans="7:11" x14ac:dyDescent="0.3">
      <c r="G699"/>
      <c r="J699" t="s">
        <v>37148</v>
      </c>
      <c r="K699">
        <v>698</v>
      </c>
    </row>
    <row r="700" spans="7:11" x14ac:dyDescent="0.3">
      <c r="G700"/>
      <c r="J700" t="s">
        <v>37149</v>
      </c>
      <c r="K700">
        <v>699</v>
      </c>
    </row>
    <row r="701" spans="7:11" x14ac:dyDescent="0.3">
      <c r="G701"/>
      <c r="J701" t="s">
        <v>37150</v>
      </c>
      <c r="K701">
        <v>700</v>
      </c>
    </row>
    <row r="702" spans="7:11" x14ac:dyDescent="0.3">
      <c r="G702"/>
      <c r="J702" t="s">
        <v>37151</v>
      </c>
      <c r="K702">
        <v>701</v>
      </c>
    </row>
    <row r="703" spans="7:11" x14ac:dyDescent="0.3">
      <c r="G703"/>
      <c r="J703" t="s">
        <v>37152</v>
      </c>
      <c r="K703">
        <v>702</v>
      </c>
    </row>
    <row r="704" spans="7:11" x14ac:dyDescent="0.3">
      <c r="G704"/>
      <c r="J704" t="s">
        <v>37153</v>
      </c>
      <c r="K704">
        <v>703</v>
      </c>
    </row>
    <row r="705" spans="7:11" x14ac:dyDescent="0.3">
      <c r="G705"/>
      <c r="J705" t="s">
        <v>37154</v>
      </c>
      <c r="K705">
        <v>704</v>
      </c>
    </row>
    <row r="706" spans="7:11" x14ac:dyDescent="0.3">
      <c r="G706"/>
      <c r="J706" t="s">
        <v>37155</v>
      </c>
      <c r="K706">
        <v>705</v>
      </c>
    </row>
    <row r="707" spans="7:11" x14ac:dyDescent="0.3">
      <c r="G707"/>
      <c r="J707" t="s">
        <v>37156</v>
      </c>
      <c r="K707">
        <v>706</v>
      </c>
    </row>
    <row r="708" spans="7:11" x14ac:dyDescent="0.3">
      <c r="G708"/>
      <c r="J708" t="s">
        <v>37157</v>
      </c>
      <c r="K708">
        <v>707</v>
      </c>
    </row>
    <row r="709" spans="7:11" x14ac:dyDescent="0.3">
      <c r="G709"/>
      <c r="J709" t="s">
        <v>37158</v>
      </c>
      <c r="K709">
        <v>708</v>
      </c>
    </row>
    <row r="710" spans="7:11" x14ac:dyDescent="0.3">
      <c r="G710"/>
      <c r="J710" t="s">
        <v>37159</v>
      </c>
      <c r="K710">
        <v>709</v>
      </c>
    </row>
    <row r="711" spans="7:11" x14ac:dyDescent="0.3">
      <c r="G711"/>
      <c r="J711" t="s">
        <v>37160</v>
      </c>
      <c r="K711">
        <v>710</v>
      </c>
    </row>
    <row r="712" spans="7:11" x14ac:dyDescent="0.3">
      <c r="G712"/>
      <c r="J712" t="s">
        <v>37161</v>
      </c>
      <c r="K712">
        <v>711</v>
      </c>
    </row>
    <row r="713" spans="7:11" x14ac:dyDescent="0.3">
      <c r="G713"/>
      <c r="J713" t="s">
        <v>37162</v>
      </c>
      <c r="K713">
        <v>712</v>
      </c>
    </row>
    <row r="714" spans="7:11" x14ac:dyDescent="0.3">
      <c r="G714"/>
      <c r="J714" t="s">
        <v>37163</v>
      </c>
      <c r="K714">
        <v>713</v>
      </c>
    </row>
    <row r="715" spans="7:11" x14ac:dyDescent="0.3">
      <c r="G715"/>
      <c r="J715" t="s">
        <v>37164</v>
      </c>
      <c r="K715">
        <v>714</v>
      </c>
    </row>
    <row r="716" spans="7:11" x14ac:dyDescent="0.3">
      <c r="G716"/>
      <c r="J716" t="s">
        <v>37165</v>
      </c>
      <c r="K716">
        <v>715</v>
      </c>
    </row>
    <row r="717" spans="7:11" x14ac:dyDescent="0.3">
      <c r="G717"/>
      <c r="J717" t="s">
        <v>37166</v>
      </c>
      <c r="K717">
        <v>716</v>
      </c>
    </row>
    <row r="718" spans="7:11" x14ac:dyDescent="0.3">
      <c r="G718"/>
      <c r="J718" t="s">
        <v>37167</v>
      </c>
      <c r="K718">
        <v>717</v>
      </c>
    </row>
    <row r="719" spans="7:11" x14ac:dyDescent="0.3">
      <c r="G719"/>
      <c r="J719" t="s">
        <v>37168</v>
      </c>
      <c r="K719">
        <v>718</v>
      </c>
    </row>
    <row r="720" spans="7:11" x14ac:dyDescent="0.3">
      <c r="G720"/>
      <c r="J720" t="s">
        <v>37169</v>
      </c>
      <c r="K720">
        <v>719</v>
      </c>
    </row>
    <row r="721" spans="7:11" x14ac:dyDescent="0.3">
      <c r="G721"/>
      <c r="J721" t="s">
        <v>37170</v>
      </c>
      <c r="K721">
        <v>720</v>
      </c>
    </row>
    <row r="722" spans="7:11" x14ac:dyDescent="0.3">
      <c r="G722"/>
      <c r="J722" t="s">
        <v>37171</v>
      </c>
      <c r="K722">
        <v>721</v>
      </c>
    </row>
    <row r="723" spans="7:11" x14ac:dyDescent="0.3">
      <c r="G723"/>
      <c r="J723" t="s">
        <v>37172</v>
      </c>
      <c r="K723">
        <v>722</v>
      </c>
    </row>
    <row r="724" spans="7:11" x14ac:dyDescent="0.3">
      <c r="G724"/>
      <c r="J724" t="s">
        <v>37173</v>
      </c>
      <c r="K724">
        <v>723</v>
      </c>
    </row>
    <row r="725" spans="7:11" x14ac:dyDescent="0.3">
      <c r="G725"/>
      <c r="J725" t="s">
        <v>37174</v>
      </c>
      <c r="K725">
        <v>724</v>
      </c>
    </row>
    <row r="726" spans="7:11" x14ac:dyDescent="0.3">
      <c r="G726"/>
      <c r="J726" t="s">
        <v>37175</v>
      </c>
      <c r="K726">
        <v>725</v>
      </c>
    </row>
    <row r="727" spans="7:11" x14ac:dyDescent="0.3">
      <c r="G727"/>
      <c r="J727" t="s">
        <v>37176</v>
      </c>
      <c r="K727">
        <v>726</v>
      </c>
    </row>
    <row r="728" spans="7:11" x14ac:dyDescent="0.3">
      <c r="G728"/>
      <c r="J728" t="s">
        <v>37177</v>
      </c>
      <c r="K728">
        <v>727</v>
      </c>
    </row>
    <row r="729" spans="7:11" x14ac:dyDescent="0.3">
      <c r="G729"/>
      <c r="J729" t="s">
        <v>37178</v>
      </c>
      <c r="K729">
        <v>728</v>
      </c>
    </row>
    <row r="730" spans="7:11" x14ac:dyDescent="0.3">
      <c r="G730"/>
      <c r="J730" t="s">
        <v>37179</v>
      </c>
      <c r="K730">
        <v>729</v>
      </c>
    </row>
    <row r="731" spans="7:11" x14ac:dyDescent="0.3">
      <c r="G731"/>
      <c r="J731" t="s">
        <v>37180</v>
      </c>
      <c r="K731">
        <v>730</v>
      </c>
    </row>
    <row r="732" spans="7:11" x14ac:dyDescent="0.3">
      <c r="G732"/>
      <c r="J732" t="s">
        <v>37181</v>
      </c>
      <c r="K732">
        <v>731</v>
      </c>
    </row>
    <row r="733" spans="7:11" x14ac:dyDescent="0.3">
      <c r="G733"/>
      <c r="J733" t="s">
        <v>37182</v>
      </c>
      <c r="K733">
        <v>732</v>
      </c>
    </row>
    <row r="734" spans="7:11" x14ac:dyDescent="0.3">
      <c r="G734"/>
      <c r="J734" t="s">
        <v>37183</v>
      </c>
      <c r="K734">
        <v>733</v>
      </c>
    </row>
    <row r="735" spans="7:11" x14ac:dyDescent="0.3">
      <c r="G735"/>
      <c r="J735" t="s">
        <v>37184</v>
      </c>
      <c r="K735">
        <v>734</v>
      </c>
    </row>
    <row r="736" spans="7:11" x14ac:dyDescent="0.3">
      <c r="G736"/>
      <c r="J736" t="s">
        <v>37185</v>
      </c>
      <c r="K736">
        <v>735</v>
      </c>
    </row>
    <row r="737" spans="7:11" x14ac:dyDescent="0.3">
      <c r="G737"/>
      <c r="J737" t="s">
        <v>37186</v>
      </c>
      <c r="K737">
        <v>736</v>
      </c>
    </row>
    <row r="738" spans="7:11" x14ac:dyDescent="0.3">
      <c r="G738"/>
      <c r="J738" t="s">
        <v>37187</v>
      </c>
      <c r="K738">
        <v>737</v>
      </c>
    </row>
    <row r="739" spans="7:11" x14ac:dyDescent="0.3">
      <c r="G739"/>
      <c r="J739" t="s">
        <v>37188</v>
      </c>
      <c r="K739">
        <v>738</v>
      </c>
    </row>
    <row r="740" spans="7:11" x14ac:dyDescent="0.3">
      <c r="G740"/>
      <c r="J740" t="s">
        <v>37189</v>
      </c>
      <c r="K740">
        <v>739</v>
      </c>
    </row>
    <row r="741" spans="7:11" x14ac:dyDescent="0.3">
      <c r="G741"/>
      <c r="J741" t="s">
        <v>37190</v>
      </c>
      <c r="K741">
        <v>740</v>
      </c>
    </row>
    <row r="742" spans="7:11" x14ac:dyDescent="0.3">
      <c r="G742"/>
      <c r="J742" t="s">
        <v>37191</v>
      </c>
      <c r="K742">
        <v>741</v>
      </c>
    </row>
    <row r="743" spans="7:11" x14ac:dyDescent="0.3">
      <c r="G743"/>
      <c r="J743" t="s">
        <v>37192</v>
      </c>
      <c r="K743">
        <v>742</v>
      </c>
    </row>
    <row r="744" spans="7:11" x14ac:dyDescent="0.3">
      <c r="G744"/>
      <c r="J744" t="s">
        <v>37193</v>
      </c>
      <c r="K744">
        <v>743</v>
      </c>
    </row>
    <row r="745" spans="7:11" x14ac:dyDescent="0.3">
      <c r="G745"/>
      <c r="J745" t="s">
        <v>37194</v>
      </c>
      <c r="K745">
        <v>744</v>
      </c>
    </row>
    <row r="746" spans="7:11" x14ac:dyDescent="0.3">
      <c r="G746"/>
      <c r="J746" t="s">
        <v>37195</v>
      </c>
      <c r="K746">
        <v>745</v>
      </c>
    </row>
    <row r="747" spans="7:11" x14ac:dyDescent="0.3">
      <c r="G747"/>
      <c r="J747" t="s">
        <v>37196</v>
      </c>
      <c r="K747">
        <v>746</v>
      </c>
    </row>
    <row r="748" spans="7:11" x14ac:dyDescent="0.3">
      <c r="G748"/>
      <c r="J748" t="s">
        <v>37197</v>
      </c>
      <c r="K748">
        <v>747</v>
      </c>
    </row>
    <row r="749" spans="7:11" x14ac:dyDescent="0.3">
      <c r="G749"/>
      <c r="J749" t="s">
        <v>37198</v>
      </c>
      <c r="K749">
        <v>748</v>
      </c>
    </row>
    <row r="750" spans="7:11" x14ac:dyDescent="0.3">
      <c r="G750"/>
      <c r="J750" t="s">
        <v>37199</v>
      </c>
      <c r="K750">
        <v>749</v>
      </c>
    </row>
    <row r="751" spans="7:11" x14ac:dyDescent="0.3">
      <c r="G751"/>
      <c r="J751" t="s">
        <v>37200</v>
      </c>
      <c r="K751">
        <v>750</v>
      </c>
    </row>
    <row r="752" spans="7:11" x14ac:dyDescent="0.3">
      <c r="G752"/>
      <c r="J752" t="s">
        <v>37201</v>
      </c>
      <c r="K752">
        <v>751</v>
      </c>
    </row>
    <row r="753" spans="7:11" x14ac:dyDescent="0.3">
      <c r="G753"/>
      <c r="J753" t="s">
        <v>37202</v>
      </c>
      <c r="K753">
        <v>752</v>
      </c>
    </row>
    <row r="754" spans="7:11" x14ac:dyDescent="0.3">
      <c r="G754"/>
      <c r="J754" t="s">
        <v>37203</v>
      </c>
      <c r="K754">
        <v>753</v>
      </c>
    </row>
    <row r="755" spans="7:11" x14ac:dyDescent="0.3">
      <c r="G755"/>
      <c r="J755" t="s">
        <v>37204</v>
      </c>
      <c r="K755">
        <v>754</v>
      </c>
    </row>
    <row r="756" spans="7:11" x14ac:dyDescent="0.3">
      <c r="G756"/>
      <c r="J756" t="s">
        <v>37205</v>
      </c>
      <c r="K756">
        <v>755</v>
      </c>
    </row>
    <row r="757" spans="7:11" x14ac:dyDescent="0.3">
      <c r="G757"/>
      <c r="J757" t="s">
        <v>37206</v>
      </c>
      <c r="K757">
        <v>756</v>
      </c>
    </row>
    <row r="758" spans="7:11" x14ac:dyDescent="0.3">
      <c r="G758"/>
      <c r="J758" t="s">
        <v>37207</v>
      </c>
      <c r="K758">
        <v>757</v>
      </c>
    </row>
    <row r="759" spans="7:11" x14ac:dyDescent="0.3">
      <c r="G759"/>
      <c r="J759" t="s">
        <v>37208</v>
      </c>
      <c r="K759">
        <v>758</v>
      </c>
    </row>
    <row r="760" spans="7:11" x14ac:dyDescent="0.3">
      <c r="G760"/>
      <c r="J760" t="s">
        <v>37209</v>
      </c>
      <c r="K760">
        <v>759</v>
      </c>
    </row>
    <row r="761" spans="7:11" x14ac:dyDescent="0.3">
      <c r="G761"/>
      <c r="J761" t="s">
        <v>37210</v>
      </c>
      <c r="K761">
        <v>760</v>
      </c>
    </row>
    <row r="762" spans="7:11" x14ac:dyDescent="0.3">
      <c r="G762"/>
      <c r="J762" t="s">
        <v>37211</v>
      </c>
      <c r="K762">
        <v>761</v>
      </c>
    </row>
    <row r="763" spans="7:11" x14ac:dyDescent="0.3">
      <c r="G763"/>
      <c r="J763" t="s">
        <v>37212</v>
      </c>
      <c r="K763">
        <v>762</v>
      </c>
    </row>
    <row r="764" spans="7:11" x14ac:dyDescent="0.3">
      <c r="G764"/>
      <c r="J764" t="s">
        <v>37213</v>
      </c>
      <c r="K764">
        <v>763</v>
      </c>
    </row>
    <row r="765" spans="7:11" x14ac:dyDescent="0.3">
      <c r="G765"/>
      <c r="J765" t="s">
        <v>37214</v>
      </c>
      <c r="K765">
        <v>764</v>
      </c>
    </row>
    <row r="766" spans="7:11" x14ac:dyDescent="0.3">
      <c r="G766"/>
      <c r="J766" t="s">
        <v>37215</v>
      </c>
      <c r="K766">
        <v>765</v>
      </c>
    </row>
    <row r="767" spans="7:11" x14ac:dyDescent="0.3">
      <c r="G767"/>
      <c r="J767" t="s">
        <v>37216</v>
      </c>
      <c r="K767">
        <v>766</v>
      </c>
    </row>
    <row r="768" spans="7:11" x14ac:dyDescent="0.3">
      <c r="G768"/>
      <c r="J768" t="s">
        <v>37217</v>
      </c>
      <c r="K768">
        <v>767</v>
      </c>
    </row>
    <row r="769" spans="7:11" x14ac:dyDescent="0.3">
      <c r="G769"/>
      <c r="J769" t="s">
        <v>37218</v>
      </c>
      <c r="K769">
        <v>768</v>
      </c>
    </row>
    <row r="770" spans="7:11" x14ac:dyDescent="0.3">
      <c r="G770"/>
      <c r="J770" t="s">
        <v>37219</v>
      </c>
      <c r="K770">
        <v>769</v>
      </c>
    </row>
    <row r="771" spans="7:11" x14ac:dyDescent="0.3">
      <c r="G771"/>
      <c r="J771" t="s">
        <v>37220</v>
      </c>
      <c r="K771">
        <v>770</v>
      </c>
    </row>
    <row r="772" spans="7:11" x14ac:dyDescent="0.3">
      <c r="G772"/>
      <c r="J772" t="s">
        <v>37221</v>
      </c>
      <c r="K772">
        <v>771</v>
      </c>
    </row>
    <row r="773" spans="7:11" x14ac:dyDescent="0.3">
      <c r="G773"/>
      <c r="J773" t="s">
        <v>37222</v>
      </c>
      <c r="K773">
        <v>772</v>
      </c>
    </row>
    <row r="774" spans="7:11" x14ac:dyDescent="0.3">
      <c r="G774"/>
      <c r="J774" t="s">
        <v>37223</v>
      </c>
      <c r="K774">
        <v>773</v>
      </c>
    </row>
    <row r="775" spans="7:11" x14ac:dyDescent="0.3">
      <c r="G775"/>
      <c r="J775" t="s">
        <v>37224</v>
      </c>
      <c r="K775">
        <v>774</v>
      </c>
    </row>
    <row r="776" spans="7:11" x14ac:dyDescent="0.3">
      <c r="G776"/>
      <c r="J776" t="s">
        <v>37225</v>
      </c>
      <c r="K776">
        <v>775</v>
      </c>
    </row>
    <row r="777" spans="7:11" x14ac:dyDescent="0.3">
      <c r="G777"/>
      <c r="J777" t="s">
        <v>37226</v>
      </c>
      <c r="K777">
        <v>776</v>
      </c>
    </row>
    <row r="778" spans="7:11" x14ac:dyDescent="0.3">
      <c r="G778"/>
      <c r="J778" t="s">
        <v>37227</v>
      </c>
      <c r="K778">
        <v>777</v>
      </c>
    </row>
    <row r="779" spans="7:11" x14ac:dyDescent="0.3">
      <c r="G779"/>
      <c r="J779" t="s">
        <v>37228</v>
      </c>
      <c r="K779">
        <v>778</v>
      </c>
    </row>
    <row r="780" spans="7:11" x14ac:dyDescent="0.3">
      <c r="G780"/>
      <c r="J780" t="s">
        <v>37229</v>
      </c>
      <c r="K780">
        <v>779</v>
      </c>
    </row>
    <row r="781" spans="7:11" x14ac:dyDescent="0.3">
      <c r="G781"/>
      <c r="J781" t="s">
        <v>37230</v>
      </c>
      <c r="K781">
        <v>780</v>
      </c>
    </row>
    <row r="782" spans="7:11" x14ac:dyDescent="0.3">
      <c r="G782"/>
      <c r="J782" t="s">
        <v>37231</v>
      </c>
      <c r="K782">
        <v>781</v>
      </c>
    </row>
    <row r="783" spans="7:11" x14ac:dyDescent="0.3">
      <c r="G783"/>
      <c r="J783" t="s">
        <v>37232</v>
      </c>
      <c r="K783">
        <v>782</v>
      </c>
    </row>
    <row r="784" spans="7:11" x14ac:dyDescent="0.3">
      <c r="G784"/>
      <c r="J784" t="s">
        <v>37233</v>
      </c>
      <c r="K784">
        <v>783</v>
      </c>
    </row>
    <row r="785" spans="7:11" x14ac:dyDescent="0.3">
      <c r="G785"/>
      <c r="J785" t="s">
        <v>37234</v>
      </c>
      <c r="K785">
        <v>784</v>
      </c>
    </row>
    <row r="786" spans="7:11" x14ac:dyDescent="0.3">
      <c r="G786"/>
      <c r="J786" t="s">
        <v>37235</v>
      </c>
      <c r="K786">
        <v>785</v>
      </c>
    </row>
    <row r="787" spans="7:11" x14ac:dyDescent="0.3">
      <c r="G787"/>
      <c r="J787" t="s">
        <v>37236</v>
      </c>
      <c r="K787">
        <v>786</v>
      </c>
    </row>
    <row r="788" spans="7:11" x14ac:dyDescent="0.3">
      <c r="G788"/>
      <c r="J788" t="s">
        <v>37237</v>
      </c>
      <c r="K788">
        <v>787</v>
      </c>
    </row>
    <row r="789" spans="7:11" x14ac:dyDescent="0.3">
      <c r="G789"/>
      <c r="J789" t="s">
        <v>37238</v>
      </c>
      <c r="K789">
        <v>788</v>
      </c>
    </row>
    <row r="790" spans="7:11" x14ac:dyDescent="0.3">
      <c r="G790"/>
      <c r="J790" t="s">
        <v>37239</v>
      </c>
      <c r="K790">
        <v>789</v>
      </c>
    </row>
    <row r="791" spans="7:11" x14ac:dyDescent="0.3">
      <c r="G791"/>
      <c r="J791" t="s">
        <v>37240</v>
      </c>
      <c r="K791">
        <v>790</v>
      </c>
    </row>
    <row r="792" spans="7:11" x14ac:dyDescent="0.3">
      <c r="G792"/>
      <c r="J792" t="s">
        <v>37241</v>
      </c>
      <c r="K792">
        <v>791</v>
      </c>
    </row>
    <row r="793" spans="7:11" x14ac:dyDescent="0.3">
      <c r="G793"/>
      <c r="J793" t="s">
        <v>37242</v>
      </c>
      <c r="K793">
        <v>792</v>
      </c>
    </row>
    <row r="794" spans="7:11" x14ac:dyDescent="0.3">
      <c r="G794"/>
      <c r="J794" t="s">
        <v>37243</v>
      </c>
      <c r="K794">
        <v>793</v>
      </c>
    </row>
    <row r="795" spans="7:11" x14ac:dyDescent="0.3">
      <c r="G795"/>
      <c r="J795" t="s">
        <v>37244</v>
      </c>
      <c r="K795">
        <v>794</v>
      </c>
    </row>
    <row r="796" spans="7:11" x14ac:dyDescent="0.3">
      <c r="G796"/>
      <c r="J796" t="s">
        <v>37245</v>
      </c>
      <c r="K796">
        <v>795</v>
      </c>
    </row>
    <row r="797" spans="7:11" x14ac:dyDescent="0.3">
      <c r="G797"/>
      <c r="J797" t="s">
        <v>37246</v>
      </c>
      <c r="K797">
        <v>796</v>
      </c>
    </row>
    <row r="798" spans="7:11" x14ac:dyDescent="0.3">
      <c r="G798"/>
      <c r="J798" t="s">
        <v>37247</v>
      </c>
      <c r="K798">
        <v>797</v>
      </c>
    </row>
    <row r="799" spans="7:11" x14ac:dyDescent="0.3">
      <c r="G799"/>
      <c r="J799" t="s">
        <v>37248</v>
      </c>
      <c r="K799">
        <v>798</v>
      </c>
    </row>
    <row r="800" spans="7:11" x14ac:dyDescent="0.3">
      <c r="G800"/>
      <c r="J800" t="s">
        <v>37249</v>
      </c>
      <c r="K800">
        <v>799</v>
      </c>
    </row>
    <row r="801" spans="7:11" x14ac:dyDescent="0.3">
      <c r="G801"/>
      <c r="J801" t="s">
        <v>37250</v>
      </c>
      <c r="K801">
        <v>800</v>
      </c>
    </row>
    <row r="802" spans="7:11" x14ac:dyDescent="0.3">
      <c r="G802"/>
      <c r="J802" t="s">
        <v>37251</v>
      </c>
      <c r="K802">
        <v>801</v>
      </c>
    </row>
    <row r="803" spans="7:11" x14ac:dyDescent="0.3">
      <c r="G803"/>
      <c r="J803" t="s">
        <v>37252</v>
      </c>
      <c r="K803">
        <v>802</v>
      </c>
    </row>
    <row r="804" spans="7:11" x14ac:dyDescent="0.3">
      <c r="G804"/>
      <c r="J804" t="s">
        <v>37253</v>
      </c>
      <c r="K804">
        <v>803</v>
      </c>
    </row>
    <row r="805" spans="7:11" x14ac:dyDescent="0.3">
      <c r="G805"/>
      <c r="J805" t="s">
        <v>37254</v>
      </c>
      <c r="K805">
        <v>804</v>
      </c>
    </row>
    <row r="806" spans="7:11" x14ac:dyDescent="0.3">
      <c r="G806"/>
      <c r="J806" t="s">
        <v>37255</v>
      </c>
      <c r="K806">
        <v>805</v>
      </c>
    </row>
    <row r="807" spans="7:11" x14ac:dyDescent="0.3">
      <c r="G807"/>
      <c r="J807" t="s">
        <v>37256</v>
      </c>
      <c r="K807">
        <v>806</v>
      </c>
    </row>
    <row r="808" spans="7:11" x14ac:dyDescent="0.3">
      <c r="G808"/>
      <c r="J808" t="s">
        <v>37257</v>
      </c>
      <c r="K808">
        <v>807</v>
      </c>
    </row>
    <row r="809" spans="7:11" x14ac:dyDescent="0.3">
      <c r="G809"/>
      <c r="J809" t="s">
        <v>37258</v>
      </c>
      <c r="K809">
        <v>808</v>
      </c>
    </row>
    <row r="810" spans="7:11" x14ac:dyDescent="0.3">
      <c r="G810"/>
      <c r="J810" t="s">
        <v>37259</v>
      </c>
      <c r="K810">
        <v>809</v>
      </c>
    </row>
    <row r="811" spans="7:11" x14ac:dyDescent="0.3">
      <c r="G811"/>
      <c r="J811" t="s">
        <v>37260</v>
      </c>
      <c r="K811">
        <v>810</v>
      </c>
    </row>
    <row r="812" spans="7:11" x14ac:dyDescent="0.3">
      <c r="G812"/>
      <c r="J812" t="s">
        <v>37261</v>
      </c>
      <c r="K812">
        <v>811</v>
      </c>
    </row>
    <row r="813" spans="7:11" x14ac:dyDescent="0.3">
      <c r="G813"/>
      <c r="J813" t="s">
        <v>37262</v>
      </c>
      <c r="K813">
        <v>812</v>
      </c>
    </row>
    <row r="814" spans="7:11" x14ac:dyDescent="0.3">
      <c r="G814"/>
      <c r="J814" t="s">
        <v>37263</v>
      </c>
      <c r="K814">
        <v>813</v>
      </c>
    </row>
    <row r="815" spans="7:11" x14ac:dyDescent="0.3">
      <c r="G815"/>
      <c r="J815" t="s">
        <v>37264</v>
      </c>
      <c r="K815">
        <v>814</v>
      </c>
    </row>
    <row r="816" spans="7:11" x14ac:dyDescent="0.3">
      <c r="G816"/>
      <c r="J816" t="s">
        <v>37265</v>
      </c>
      <c r="K816">
        <v>815</v>
      </c>
    </row>
    <row r="817" spans="7:11" x14ac:dyDescent="0.3">
      <c r="G817"/>
      <c r="J817" t="s">
        <v>37266</v>
      </c>
      <c r="K817">
        <v>816</v>
      </c>
    </row>
    <row r="818" spans="7:11" x14ac:dyDescent="0.3">
      <c r="G818"/>
      <c r="J818" t="s">
        <v>37267</v>
      </c>
      <c r="K818">
        <v>818</v>
      </c>
    </row>
    <row r="819" spans="7:11" x14ac:dyDescent="0.3">
      <c r="G819"/>
      <c r="J819" t="s">
        <v>37268</v>
      </c>
      <c r="K819">
        <v>819</v>
      </c>
    </row>
    <row r="820" spans="7:11" x14ac:dyDescent="0.3">
      <c r="G820"/>
      <c r="J820" t="s">
        <v>37269</v>
      </c>
      <c r="K820">
        <v>817</v>
      </c>
    </row>
    <row r="821" spans="7:11" x14ac:dyDescent="0.3">
      <c r="G821"/>
      <c r="J821" t="s">
        <v>37270</v>
      </c>
      <c r="K821">
        <v>820</v>
      </c>
    </row>
    <row r="822" spans="7:11" x14ac:dyDescent="0.3">
      <c r="G822"/>
      <c r="J822" t="s">
        <v>37271</v>
      </c>
      <c r="K822">
        <v>821</v>
      </c>
    </row>
    <row r="823" spans="7:11" x14ac:dyDescent="0.3">
      <c r="G823"/>
      <c r="J823" t="s">
        <v>37272</v>
      </c>
      <c r="K823">
        <v>822</v>
      </c>
    </row>
    <row r="824" spans="7:11" x14ac:dyDescent="0.3">
      <c r="G824"/>
      <c r="J824" t="s">
        <v>37273</v>
      </c>
      <c r="K824">
        <v>823</v>
      </c>
    </row>
    <row r="825" spans="7:11" x14ac:dyDescent="0.3">
      <c r="G825"/>
      <c r="J825" t="s">
        <v>37274</v>
      </c>
      <c r="K825">
        <v>824</v>
      </c>
    </row>
    <row r="826" spans="7:11" x14ac:dyDescent="0.3">
      <c r="G826"/>
      <c r="J826" t="s">
        <v>37275</v>
      </c>
      <c r="K826">
        <v>825</v>
      </c>
    </row>
    <row r="827" spans="7:11" x14ac:dyDescent="0.3">
      <c r="G827"/>
      <c r="J827" t="s">
        <v>37276</v>
      </c>
      <c r="K827">
        <v>826</v>
      </c>
    </row>
    <row r="828" spans="7:11" x14ac:dyDescent="0.3">
      <c r="G828"/>
      <c r="J828" t="s">
        <v>37277</v>
      </c>
      <c r="K828">
        <v>827</v>
      </c>
    </row>
    <row r="829" spans="7:11" x14ac:dyDescent="0.3">
      <c r="G829"/>
      <c r="J829" t="s">
        <v>37278</v>
      </c>
      <c r="K829">
        <v>828</v>
      </c>
    </row>
    <row r="830" spans="7:11" x14ac:dyDescent="0.3">
      <c r="G830"/>
      <c r="J830" t="s">
        <v>37279</v>
      </c>
      <c r="K830">
        <v>829</v>
      </c>
    </row>
    <row r="831" spans="7:11" x14ac:dyDescent="0.3">
      <c r="G831"/>
      <c r="J831" t="s">
        <v>37280</v>
      </c>
      <c r="K831">
        <v>830</v>
      </c>
    </row>
    <row r="832" spans="7:11" x14ac:dyDescent="0.3">
      <c r="G832"/>
      <c r="J832" t="s">
        <v>37281</v>
      </c>
      <c r="K832">
        <v>831</v>
      </c>
    </row>
    <row r="833" spans="7:11" x14ac:dyDescent="0.3">
      <c r="G833"/>
      <c r="J833" t="s">
        <v>37282</v>
      </c>
      <c r="K833">
        <v>832</v>
      </c>
    </row>
    <row r="834" spans="7:11" x14ac:dyDescent="0.3">
      <c r="G834"/>
      <c r="J834" t="s">
        <v>37283</v>
      </c>
      <c r="K834">
        <v>836</v>
      </c>
    </row>
    <row r="835" spans="7:11" x14ac:dyDescent="0.3">
      <c r="G835"/>
      <c r="J835" t="s">
        <v>37284</v>
      </c>
      <c r="K835">
        <v>837</v>
      </c>
    </row>
    <row r="836" spans="7:11" x14ac:dyDescent="0.3">
      <c r="G836"/>
      <c r="J836" t="s">
        <v>37285</v>
      </c>
      <c r="K836">
        <v>838</v>
      </c>
    </row>
    <row r="837" spans="7:11" x14ac:dyDescent="0.3">
      <c r="G837"/>
      <c r="J837" t="s">
        <v>37286</v>
      </c>
      <c r="K837">
        <v>839</v>
      </c>
    </row>
    <row r="838" spans="7:11" x14ac:dyDescent="0.3">
      <c r="G838"/>
      <c r="J838" t="s">
        <v>37287</v>
      </c>
      <c r="K838">
        <v>840</v>
      </c>
    </row>
    <row r="839" spans="7:11" x14ac:dyDescent="0.3">
      <c r="G839"/>
      <c r="J839" t="s">
        <v>37288</v>
      </c>
      <c r="K839">
        <v>841</v>
      </c>
    </row>
    <row r="840" spans="7:11" x14ac:dyDescent="0.3">
      <c r="G840"/>
      <c r="J840" t="s">
        <v>37289</v>
      </c>
      <c r="K840">
        <v>842</v>
      </c>
    </row>
    <row r="841" spans="7:11" x14ac:dyDescent="0.3">
      <c r="G841"/>
      <c r="J841" t="s">
        <v>37290</v>
      </c>
      <c r="K841">
        <v>843</v>
      </c>
    </row>
    <row r="842" spans="7:11" x14ac:dyDescent="0.3">
      <c r="G842"/>
      <c r="J842" t="s">
        <v>37291</v>
      </c>
      <c r="K842">
        <v>844</v>
      </c>
    </row>
    <row r="843" spans="7:11" x14ac:dyDescent="0.3">
      <c r="G843"/>
      <c r="J843" t="s">
        <v>37292</v>
      </c>
      <c r="K843">
        <v>845</v>
      </c>
    </row>
    <row r="844" spans="7:11" x14ac:dyDescent="0.3">
      <c r="G844"/>
      <c r="J844" t="s">
        <v>37293</v>
      </c>
      <c r="K844">
        <v>846</v>
      </c>
    </row>
    <row r="845" spans="7:11" x14ac:dyDescent="0.3">
      <c r="G845"/>
      <c r="J845" t="s">
        <v>37294</v>
      </c>
      <c r="K845">
        <v>847</v>
      </c>
    </row>
    <row r="846" spans="7:11" x14ac:dyDescent="0.3">
      <c r="G846"/>
      <c r="J846" t="s">
        <v>37295</v>
      </c>
      <c r="K846">
        <v>848</v>
      </c>
    </row>
    <row r="847" spans="7:11" x14ac:dyDescent="0.3">
      <c r="G847"/>
      <c r="J847" t="s">
        <v>37296</v>
      </c>
      <c r="K847">
        <v>849</v>
      </c>
    </row>
    <row r="848" spans="7:11" x14ac:dyDescent="0.3">
      <c r="G848"/>
      <c r="J848" t="s">
        <v>37297</v>
      </c>
      <c r="K848">
        <v>850</v>
      </c>
    </row>
    <row r="849" spans="7:11" x14ac:dyDescent="0.3">
      <c r="G849"/>
      <c r="J849" t="s">
        <v>37298</v>
      </c>
      <c r="K849">
        <v>851</v>
      </c>
    </row>
    <row r="850" spans="7:11" x14ac:dyDescent="0.3">
      <c r="G850"/>
      <c r="J850" t="s">
        <v>37299</v>
      </c>
      <c r="K850">
        <v>852</v>
      </c>
    </row>
    <row r="851" spans="7:11" x14ac:dyDescent="0.3">
      <c r="G851"/>
      <c r="J851" t="s">
        <v>37300</v>
      </c>
      <c r="K851">
        <v>853</v>
      </c>
    </row>
    <row r="852" spans="7:11" x14ac:dyDescent="0.3">
      <c r="G852"/>
      <c r="J852" t="s">
        <v>37301</v>
      </c>
      <c r="K852">
        <v>854</v>
      </c>
    </row>
    <row r="853" spans="7:11" x14ac:dyDescent="0.3">
      <c r="G853"/>
      <c r="J853" t="s">
        <v>37302</v>
      </c>
      <c r="K853">
        <v>855</v>
      </c>
    </row>
    <row r="854" spans="7:11" x14ac:dyDescent="0.3">
      <c r="G854"/>
      <c r="J854" t="s">
        <v>37303</v>
      </c>
      <c r="K854">
        <v>856</v>
      </c>
    </row>
    <row r="855" spans="7:11" x14ac:dyDescent="0.3">
      <c r="G855"/>
      <c r="J855" t="s">
        <v>37304</v>
      </c>
      <c r="K855">
        <v>857</v>
      </c>
    </row>
    <row r="856" spans="7:11" x14ac:dyDescent="0.3">
      <c r="G856"/>
      <c r="J856" t="s">
        <v>37305</v>
      </c>
      <c r="K856">
        <v>858</v>
      </c>
    </row>
    <row r="857" spans="7:11" x14ac:dyDescent="0.3">
      <c r="G857"/>
      <c r="J857" t="s">
        <v>37306</v>
      </c>
      <c r="K857">
        <v>859</v>
      </c>
    </row>
    <row r="858" spans="7:11" x14ac:dyDescent="0.3">
      <c r="G858"/>
      <c r="J858" t="s">
        <v>37307</v>
      </c>
      <c r="K858">
        <v>860</v>
      </c>
    </row>
    <row r="859" spans="7:11" x14ac:dyDescent="0.3">
      <c r="G859"/>
      <c r="J859" t="s">
        <v>37308</v>
      </c>
      <c r="K859">
        <v>861</v>
      </c>
    </row>
    <row r="860" spans="7:11" x14ac:dyDescent="0.3">
      <c r="G860"/>
      <c r="J860" t="s">
        <v>37309</v>
      </c>
      <c r="K860">
        <v>862</v>
      </c>
    </row>
    <row r="861" spans="7:11" x14ac:dyDescent="0.3">
      <c r="G861"/>
      <c r="J861" t="s">
        <v>37310</v>
      </c>
      <c r="K861">
        <v>863</v>
      </c>
    </row>
    <row r="862" spans="7:11" x14ac:dyDescent="0.3">
      <c r="G862"/>
      <c r="J862" t="s">
        <v>37311</v>
      </c>
      <c r="K862">
        <v>864</v>
      </c>
    </row>
    <row r="863" spans="7:11" x14ac:dyDescent="0.3">
      <c r="G863"/>
      <c r="J863" t="s">
        <v>37312</v>
      </c>
      <c r="K863">
        <v>865</v>
      </c>
    </row>
    <row r="864" spans="7:11" x14ac:dyDescent="0.3">
      <c r="G864"/>
      <c r="J864" t="s">
        <v>37313</v>
      </c>
      <c r="K864">
        <v>866</v>
      </c>
    </row>
    <row r="865" spans="7:11" x14ac:dyDescent="0.3">
      <c r="G865"/>
      <c r="J865" t="s">
        <v>37314</v>
      </c>
      <c r="K865">
        <v>867</v>
      </c>
    </row>
    <row r="866" spans="7:11" x14ac:dyDescent="0.3">
      <c r="G866"/>
      <c r="J866" t="s">
        <v>37315</v>
      </c>
      <c r="K866">
        <v>868</v>
      </c>
    </row>
    <row r="867" spans="7:11" x14ac:dyDescent="0.3">
      <c r="G867"/>
      <c r="J867" t="s">
        <v>37316</v>
      </c>
      <c r="K867">
        <v>869</v>
      </c>
    </row>
    <row r="868" spans="7:11" x14ac:dyDescent="0.3">
      <c r="G868"/>
      <c r="J868" t="s">
        <v>37317</v>
      </c>
      <c r="K868">
        <v>870</v>
      </c>
    </row>
    <row r="869" spans="7:11" x14ac:dyDescent="0.3">
      <c r="G869"/>
      <c r="J869" t="s">
        <v>37318</v>
      </c>
      <c r="K869">
        <v>871</v>
      </c>
    </row>
    <row r="870" spans="7:11" x14ac:dyDescent="0.3">
      <c r="G870"/>
      <c r="J870" t="s">
        <v>37319</v>
      </c>
      <c r="K870">
        <v>872</v>
      </c>
    </row>
    <row r="871" spans="7:11" x14ac:dyDescent="0.3">
      <c r="G871"/>
      <c r="J871" t="s">
        <v>37320</v>
      </c>
      <c r="K871">
        <v>873</v>
      </c>
    </row>
    <row r="872" spans="7:11" x14ac:dyDescent="0.3">
      <c r="G872"/>
      <c r="J872" t="s">
        <v>37321</v>
      </c>
      <c r="K872">
        <v>874</v>
      </c>
    </row>
    <row r="873" spans="7:11" x14ac:dyDescent="0.3">
      <c r="G873"/>
      <c r="J873" t="s">
        <v>37322</v>
      </c>
      <c r="K873">
        <v>876</v>
      </c>
    </row>
    <row r="874" spans="7:11" x14ac:dyDescent="0.3">
      <c r="G874"/>
      <c r="J874" t="s">
        <v>37323</v>
      </c>
      <c r="K874">
        <v>877</v>
      </c>
    </row>
    <row r="875" spans="7:11" x14ac:dyDescent="0.3">
      <c r="G875"/>
      <c r="J875" t="s">
        <v>37324</v>
      </c>
      <c r="K875">
        <v>878</v>
      </c>
    </row>
    <row r="876" spans="7:11" x14ac:dyDescent="0.3">
      <c r="G876"/>
      <c r="J876" t="s">
        <v>37325</v>
      </c>
      <c r="K876">
        <v>879</v>
      </c>
    </row>
    <row r="877" spans="7:11" x14ac:dyDescent="0.3">
      <c r="G877"/>
      <c r="J877" t="s">
        <v>37326</v>
      </c>
      <c r="K877">
        <v>880</v>
      </c>
    </row>
    <row r="878" spans="7:11" x14ac:dyDescent="0.3">
      <c r="G878"/>
      <c r="J878" t="s">
        <v>37327</v>
      </c>
      <c r="K878">
        <v>881</v>
      </c>
    </row>
    <row r="879" spans="7:11" x14ac:dyDescent="0.3">
      <c r="G879"/>
      <c r="J879" t="s">
        <v>37328</v>
      </c>
      <c r="K879">
        <v>882</v>
      </c>
    </row>
    <row r="880" spans="7:11" x14ac:dyDescent="0.3">
      <c r="G880"/>
      <c r="J880" t="s">
        <v>37329</v>
      </c>
      <c r="K880">
        <v>883</v>
      </c>
    </row>
    <row r="881" spans="7:11" x14ac:dyDescent="0.3">
      <c r="G881"/>
      <c r="J881" t="s">
        <v>37330</v>
      </c>
      <c r="K881">
        <v>884</v>
      </c>
    </row>
    <row r="882" spans="7:11" x14ac:dyDescent="0.3">
      <c r="G882"/>
      <c r="J882" t="s">
        <v>37331</v>
      </c>
      <c r="K882">
        <v>885</v>
      </c>
    </row>
    <row r="883" spans="7:11" x14ac:dyDescent="0.3">
      <c r="G883"/>
      <c r="J883" t="s">
        <v>37332</v>
      </c>
      <c r="K883">
        <v>886</v>
      </c>
    </row>
    <row r="884" spans="7:11" x14ac:dyDescent="0.3">
      <c r="G884"/>
      <c r="J884" t="s">
        <v>37333</v>
      </c>
      <c r="K884">
        <v>887</v>
      </c>
    </row>
    <row r="885" spans="7:11" x14ac:dyDescent="0.3">
      <c r="G885"/>
      <c r="J885" t="s">
        <v>37334</v>
      </c>
      <c r="K885">
        <v>888</v>
      </c>
    </row>
    <row r="886" spans="7:11" x14ac:dyDescent="0.3">
      <c r="G886"/>
      <c r="J886" t="s">
        <v>37335</v>
      </c>
      <c r="K886">
        <v>889</v>
      </c>
    </row>
    <row r="887" spans="7:11" x14ac:dyDescent="0.3">
      <c r="G887"/>
      <c r="J887" t="s">
        <v>37336</v>
      </c>
      <c r="K887">
        <v>890</v>
      </c>
    </row>
    <row r="888" spans="7:11" x14ac:dyDescent="0.3">
      <c r="G888"/>
      <c r="J888" t="s">
        <v>37337</v>
      </c>
      <c r="K888">
        <v>891</v>
      </c>
    </row>
    <row r="889" spans="7:11" x14ac:dyDescent="0.3">
      <c r="G889"/>
      <c r="J889" t="s">
        <v>37338</v>
      </c>
      <c r="K889">
        <v>892</v>
      </c>
    </row>
    <row r="890" spans="7:11" x14ac:dyDescent="0.3">
      <c r="G890"/>
      <c r="J890" t="s">
        <v>37339</v>
      </c>
      <c r="K890">
        <v>875</v>
      </c>
    </row>
    <row r="891" spans="7:11" x14ac:dyDescent="0.3">
      <c r="G891"/>
      <c r="J891" t="s">
        <v>37340</v>
      </c>
      <c r="K891">
        <v>893</v>
      </c>
    </row>
    <row r="892" spans="7:11" x14ac:dyDescent="0.3">
      <c r="G892"/>
      <c r="J892" t="s">
        <v>37341</v>
      </c>
      <c r="K892">
        <v>894</v>
      </c>
    </row>
    <row r="893" spans="7:11" x14ac:dyDescent="0.3">
      <c r="G893"/>
      <c r="J893" t="s">
        <v>37342</v>
      </c>
      <c r="K893">
        <v>895</v>
      </c>
    </row>
    <row r="894" spans="7:11" x14ac:dyDescent="0.3">
      <c r="G894"/>
      <c r="J894" t="s">
        <v>37343</v>
      </c>
      <c r="K894">
        <v>896</v>
      </c>
    </row>
    <row r="895" spans="7:11" x14ac:dyDescent="0.3">
      <c r="G895"/>
      <c r="J895" t="s">
        <v>37344</v>
      </c>
      <c r="K895">
        <v>897</v>
      </c>
    </row>
    <row r="896" spans="7:11" x14ac:dyDescent="0.3">
      <c r="G896"/>
      <c r="J896" t="s">
        <v>37345</v>
      </c>
      <c r="K896">
        <v>898</v>
      </c>
    </row>
    <row r="897" spans="7:11" x14ac:dyDescent="0.3">
      <c r="G897"/>
      <c r="J897" t="s">
        <v>37346</v>
      </c>
      <c r="K897">
        <v>899</v>
      </c>
    </row>
    <row r="898" spans="7:11" x14ac:dyDescent="0.3">
      <c r="G898"/>
      <c r="J898" t="s">
        <v>37347</v>
      </c>
      <c r="K898">
        <v>900</v>
      </c>
    </row>
    <row r="899" spans="7:11" x14ac:dyDescent="0.3">
      <c r="G899"/>
      <c r="J899" t="s">
        <v>37348</v>
      </c>
      <c r="K899">
        <v>901</v>
      </c>
    </row>
    <row r="900" spans="7:11" x14ac:dyDescent="0.3">
      <c r="G900"/>
      <c r="J900" t="s">
        <v>37349</v>
      </c>
      <c r="K900">
        <v>902</v>
      </c>
    </row>
    <row r="901" spans="7:11" x14ac:dyDescent="0.3">
      <c r="G901"/>
      <c r="J901" t="s">
        <v>37350</v>
      </c>
      <c r="K901">
        <v>903</v>
      </c>
    </row>
    <row r="902" spans="7:11" x14ac:dyDescent="0.3">
      <c r="G902"/>
      <c r="J902" t="s">
        <v>37351</v>
      </c>
      <c r="K902">
        <v>904</v>
      </c>
    </row>
    <row r="903" spans="7:11" x14ac:dyDescent="0.3">
      <c r="G903"/>
      <c r="J903" t="s">
        <v>37352</v>
      </c>
      <c r="K903">
        <v>905</v>
      </c>
    </row>
    <row r="904" spans="7:11" x14ac:dyDescent="0.3">
      <c r="G904"/>
      <c r="J904" t="s">
        <v>37353</v>
      </c>
      <c r="K904">
        <v>906</v>
      </c>
    </row>
    <row r="905" spans="7:11" x14ac:dyDescent="0.3">
      <c r="G905"/>
      <c r="J905" t="s">
        <v>37354</v>
      </c>
      <c r="K905">
        <v>907</v>
      </c>
    </row>
    <row r="906" spans="7:11" x14ac:dyDescent="0.3">
      <c r="G906"/>
      <c r="J906" t="s">
        <v>37355</v>
      </c>
      <c r="K906">
        <v>908</v>
      </c>
    </row>
    <row r="907" spans="7:11" x14ac:dyDescent="0.3">
      <c r="G907"/>
      <c r="J907" t="s">
        <v>37356</v>
      </c>
      <c r="K907">
        <v>909</v>
      </c>
    </row>
    <row r="908" spans="7:11" x14ac:dyDescent="0.3">
      <c r="G908"/>
      <c r="J908" t="s">
        <v>37357</v>
      </c>
      <c r="K908">
        <v>910</v>
      </c>
    </row>
    <row r="909" spans="7:11" x14ac:dyDescent="0.3">
      <c r="G909"/>
      <c r="J909" t="s">
        <v>37358</v>
      </c>
      <c r="K909">
        <v>911</v>
      </c>
    </row>
    <row r="910" spans="7:11" x14ac:dyDescent="0.3">
      <c r="G910"/>
      <c r="J910" t="s">
        <v>37359</v>
      </c>
      <c r="K910">
        <v>912</v>
      </c>
    </row>
    <row r="911" spans="7:11" x14ac:dyDescent="0.3">
      <c r="G911"/>
      <c r="J911" t="s">
        <v>37360</v>
      </c>
      <c r="K911">
        <v>913</v>
      </c>
    </row>
    <row r="912" spans="7:11" x14ac:dyDescent="0.3">
      <c r="G912"/>
      <c r="J912" t="s">
        <v>37361</v>
      </c>
      <c r="K912">
        <v>914</v>
      </c>
    </row>
    <row r="913" spans="7:11" x14ac:dyDescent="0.3">
      <c r="G913"/>
      <c r="J913" t="s">
        <v>37362</v>
      </c>
      <c r="K913">
        <v>915</v>
      </c>
    </row>
    <row r="914" spans="7:11" x14ac:dyDescent="0.3">
      <c r="G914"/>
      <c r="J914" t="s">
        <v>37363</v>
      </c>
      <c r="K914">
        <v>916</v>
      </c>
    </row>
    <row r="915" spans="7:11" x14ac:dyDescent="0.3">
      <c r="G915"/>
      <c r="J915" t="s">
        <v>37364</v>
      </c>
      <c r="K915">
        <v>917</v>
      </c>
    </row>
    <row r="916" spans="7:11" x14ac:dyDescent="0.3">
      <c r="G916"/>
      <c r="J916" t="s">
        <v>37365</v>
      </c>
      <c r="K916">
        <v>918</v>
      </c>
    </row>
    <row r="917" spans="7:11" x14ac:dyDescent="0.3">
      <c r="G917"/>
      <c r="J917" t="s">
        <v>37366</v>
      </c>
      <c r="K917">
        <v>919</v>
      </c>
    </row>
    <row r="918" spans="7:11" x14ac:dyDescent="0.3">
      <c r="G918"/>
      <c r="J918" t="s">
        <v>37367</v>
      </c>
      <c r="K918">
        <v>920</v>
      </c>
    </row>
    <row r="919" spans="7:11" x14ac:dyDescent="0.3">
      <c r="G919"/>
      <c r="J919" t="s">
        <v>37368</v>
      </c>
      <c r="K919">
        <v>921</v>
      </c>
    </row>
    <row r="920" spans="7:11" x14ac:dyDescent="0.3">
      <c r="G920"/>
      <c r="J920" t="s">
        <v>37369</v>
      </c>
      <c r="K920">
        <v>922</v>
      </c>
    </row>
    <row r="921" spans="7:11" x14ac:dyDescent="0.3">
      <c r="G921"/>
      <c r="J921" t="s">
        <v>37370</v>
      </c>
      <c r="K921">
        <v>923</v>
      </c>
    </row>
    <row r="922" spans="7:11" x14ac:dyDescent="0.3">
      <c r="G922"/>
      <c r="J922" t="s">
        <v>37371</v>
      </c>
      <c r="K922">
        <v>924</v>
      </c>
    </row>
    <row r="923" spans="7:11" x14ac:dyDescent="0.3">
      <c r="G923"/>
      <c r="J923" t="s">
        <v>37372</v>
      </c>
      <c r="K923">
        <v>925</v>
      </c>
    </row>
    <row r="924" spans="7:11" x14ac:dyDescent="0.3">
      <c r="G924"/>
      <c r="J924" t="s">
        <v>37373</v>
      </c>
      <c r="K924">
        <v>926</v>
      </c>
    </row>
    <row r="925" spans="7:11" x14ac:dyDescent="0.3">
      <c r="G925"/>
      <c r="J925" t="s">
        <v>37374</v>
      </c>
      <c r="K925">
        <v>927</v>
      </c>
    </row>
    <row r="926" spans="7:11" x14ac:dyDescent="0.3">
      <c r="G926"/>
      <c r="J926" t="s">
        <v>37375</v>
      </c>
      <c r="K926">
        <v>928</v>
      </c>
    </row>
    <row r="927" spans="7:11" x14ac:dyDescent="0.3">
      <c r="G927"/>
      <c r="J927" t="s">
        <v>37376</v>
      </c>
      <c r="K927">
        <v>929</v>
      </c>
    </row>
    <row r="928" spans="7:11" x14ac:dyDescent="0.3">
      <c r="G928"/>
      <c r="J928" t="s">
        <v>37377</v>
      </c>
      <c r="K928">
        <v>930</v>
      </c>
    </row>
    <row r="929" spans="7:11" x14ac:dyDescent="0.3">
      <c r="G929"/>
      <c r="J929" t="s">
        <v>37378</v>
      </c>
      <c r="K929">
        <v>931</v>
      </c>
    </row>
    <row r="930" spans="7:11" x14ac:dyDescent="0.3">
      <c r="G930"/>
      <c r="J930" t="s">
        <v>37379</v>
      </c>
      <c r="K930">
        <v>932</v>
      </c>
    </row>
    <row r="931" spans="7:11" x14ac:dyDescent="0.3">
      <c r="G931"/>
      <c r="J931" t="s">
        <v>37380</v>
      </c>
      <c r="K931">
        <v>933</v>
      </c>
    </row>
    <row r="932" spans="7:11" x14ac:dyDescent="0.3">
      <c r="G932"/>
      <c r="J932" t="s">
        <v>37381</v>
      </c>
      <c r="K932">
        <v>934</v>
      </c>
    </row>
    <row r="933" spans="7:11" x14ac:dyDescent="0.3">
      <c r="G933"/>
      <c r="J933" t="s">
        <v>37382</v>
      </c>
      <c r="K933">
        <v>935</v>
      </c>
    </row>
    <row r="934" spans="7:11" x14ac:dyDescent="0.3">
      <c r="G934"/>
      <c r="J934" t="s">
        <v>37383</v>
      </c>
      <c r="K934">
        <v>936</v>
      </c>
    </row>
    <row r="935" spans="7:11" x14ac:dyDescent="0.3">
      <c r="G935"/>
      <c r="J935" t="s">
        <v>37384</v>
      </c>
      <c r="K935">
        <v>937</v>
      </c>
    </row>
    <row r="936" spans="7:11" x14ac:dyDescent="0.3">
      <c r="G936"/>
      <c r="J936" t="s">
        <v>37385</v>
      </c>
      <c r="K936">
        <v>938</v>
      </c>
    </row>
    <row r="937" spans="7:11" x14ac:dyDescent="0.3">
      <c r="G937"/>
      <c r="J937" t="s">
        <v>37386</v>
      </c>
      <c r="K937">
        <v>939</v>
      </c>
    </row>
    <row r="938" spans="7:11" x14ac:dyDescent="0.3">
      <c r="G938"/>
      <c r="J938" t="s">
        <v>37387</v>
      </c>
      <c r="K938">
        <v>940</v>
      </c>
    </row>
    <row r="939" spans="7:11" x14ac:dyDescent="0.3">
      <c r="G939"/>
      <c r="J939" t="s">
        <v>37388</v>
      </c>
      <c r="K939">
        <v>941</v>
      </c>
    </row>
    <row r="940" spans="7:11" x14ac:dyDescent="0.3">
      <c r="G940"/>
      <c r="J940" t="s">
        <v>37389</v>
      </c>
      <c r="K940">
        <v>942</v>
      </c>
    </row>
    <row r="941" spans="7:11" x14ac:dyDescent="0.3">
      <c r="G941"/>
      <c r="J941" t="s">
        <v>37390</v>
      </c>
      <c r="K941">
        <v>943</v>
      </c>
    </row>
    <row r="942" spans="7:11" x14ac:dyDescent="0.3">
      <c r="G942"/>
      <c r="J942" t="s">
        <v>37391</v>
      </c>
      <c r="K942">
        <v>944</v>
      </c>
    </row>
    <row r="943" spans="7:11" x14ac:dyDescent="0.3">
      <c r="G943"/>
      <c r="J943" t="s">
        <v>37392</v>
      </c>
      <c r="K943">
        <v>945</v>
      </c>
    </row>
    <row r="944" spans="7:11" x14ac:dyDescent="0.3">
      <c r="G944"/>
      <c r="J944" t="s">
        <v>37393</v>
      </c>
      <c r="K944">
        <v>946</v>
      </c>
    </row>
    <row r="945" spans="7:11" x14ac:dyDescent="0.3">
      <c r="G945"/>
      <c r="J945" t="s">
        <v>37394</v>
      </c>
      <c r="K945">
        <v>947</v>
      </c>
    </row>
    <row r="946" spans="7:11" x14ac:dyDescent="0.3">
      <c r="G946"/>
      <c r="J946" t="s">
        <v>37395</v>
      </c>
      <c r="K946">
        <v>948</v>
      </c>
    </row>
    <row r="947" spans="7:11" x14ac:dyDescent="0.3">
      <c r="G947"/>
      <c r="J947" t="s">
        <v>37396</v>
      </c>
      <c r="K947">
        <v>949</v>
      </c>
    </row>
    <row r="948" spans="7:11" x14ac:dyDescent="0.3">
      <c r="G948"/>
      <c r="J948" t="s">
        <v>37397</v>
      </c>
      <c r="K948">
        <v>950</v>
      </c>
    </row>
    <row r="949" spans="7:11" x14ac:dyDescent="0.3">
      <c r="G949"/>
      <c r="J949" t="s">
        <v>37398</v>
      </c>
      <c r="K949">
        <v>951</v>
      </c>
    </row>
    <row r="950" spans="7:11" x14ac:dyDescent="0.3">
      <c r="G950"/>
      <c r="J950" t="s">
        <v>37399</v>
      </c>
      <c r="K950">
        <v>952</v>
      </c>
    </row>
    <row r="951" spans="7:11" x14ac:dyDescent="0.3">
      <c r="G951"/>
      <c r="J951" t="s">
        <v>37400</v>
      </c>
      <c r="K951">
        <v>953</v>
      </c>
    </row>
    <row r="952" spans="7:11" x14ac:dyDescent="0.3">
      <c r="G952"/>
      <c r="J952" t="s">
        <v>37401</v>
      </c>
      <c r="K952">
        <v>954</v>
      </c>
    </row>
    <row r="953" spans="7:11" x14ac:dyDescent="0.3">
      <c r="G953"/>
      <c r="J953" t="s">
        <v>31631</v>
      </c>
      <c r="K953">
        <v>955</v>
      </c>
    </row>
    <row r="954" spans="7:11" x14ac:dyDescent="0.3">
      <c r="G954"/>
      <c r="J954" t="s">
        <v>31634</v>
      </c>
      <c r="K954">
        <v>956</v>
      </c>
    </row>
    <row r="955" spans="7:11" x14ac:dyDescent="0.3">
      <c r="G955"/>
      <c r="J955" t="s">
        <v>31637</v>
      </c>
      <c r="K955">
        <v>957</v>
      </c>
    </row>
    <row r="956" spans="7:11" x14ac:dyDescent="0.3">
      <c r="G956"/>
      <c r="J956" t="s">
        <v>31641</v>
      </c>
      <c r="K956">
        <v>958</v>
      </c>
    </row>
    <row r="957" spans="7:11" x14ac:dyDescent="0.3">
      <c r="G957"/>
      <c r="J957" t="s">
        <v>31643</v>
      </c>
      <c r="K957">
        <v>959</v>
      </c>
    </row>
    <row r="958" spans="7:11" x14ac:dyDescent="0.3">
      <c r="G958"/>
      <c r="J958" t="s">
        <v>37402</v>
      </c>
      <c r="K958">
        <v>960</v>
      </c>
    </row>
    <row r="959" spans="7:11" x14ac:dyDescent="0.3">
      <c r="G959"/>
      <c r="J959" t="s">
        <v>37403</v>
      </c>
      <c r="K959">
        <v>961</v>
      </c>
    </row>
    <row r="960" spans="7:11" x14ac:dyDescent="0.3">
      <c r="G960"/>
      <c r="J960" t="s">
        <v>37404</v>
      </c>
      <c r="K960">
        <v>962</v>
      </c>
    </row>
    <row r="961" spans="7:11" x14ac:dyDescent="0.3">
      <c r="G961"/>
      <c r="J961" t="s">
        <v>37405</v>
      </c>
      <c r="K961">
        <v>963</v>
      </c>
    </row>
    <row r="962" spans="7:11" x14ac:dyDescent="0.3">
      <c r="G962"/>
      <c r="J962" t="s">
        <v>37406</v>
      </c>
      <c r="K962">
        <v>964</v>
      </c>
    </row>
    <row r="963" spans="7:11" x14ac:dyDescent="0.3">
      <c r="G963"/>
      <c r="J963" t="s">
        <v>37407</v>
      </c>
      <c r="K963">
        <v>965</v>
      </c>
    </row>
    <row r="964" spans="7:11" x14ac:dyDescent="0.3">
      <c r="G964"/>
      <c r="J964" t="s">
        <v>37408</v>
      </c>
      <c r="K964">
        <v>966</v>
      </c>
    </row>
    <row r="965" spans="7:11" x14ac:dyDescent="0.3">
      <c r="G965"/>
      <c r="J965" t="s">
        <v>37409</v>
      </c>
      <c r="K965">
        <v>967</v>
      </c>
    </row>
    <row r="966" spans="7:11" x14ac:dyDescent="0.3">
      <c r="G966"/>
      <c r="J966" t="s">
        <v>37410</v>
      </c>
      <c r="K966">
        <v>968</v>
      </c>
    </row>
    <row r="967" spans="7:11" x14ac:dyDescent="0.3">
      <c r="G967"/>
      <c r="J967" t="s">
        <v>37411</v>
      </c>
      <c r="K967">
        <v>969</v>
      </c>
    </row>
    <row r="968" spans="7:11" x14ac:dyDescent="0.3">
      <c r="G968"/>
      <c r="J968" t="s">
        <v>37412</v>
      </c>
      <c r="K968">
        <v>970</v>
      </c>
    </row>
    <row r="969" spans="7:11" x14ac:dyDescent="0.3">
      <c r="G969"/>
      <c r="J969" t="s">
        <v>37413</v>
      </c>
      <c r="K969">
        <v>971</v>
      </c>
    </row>
    <row r="970" spans="7:11" x14ac:dyDescent="0.3">
      <c r="G970"/>
      <c r="J970" t="s">
        <v>37414</v>
      </c>
      <c r="K970">
        <v>972</v>
      </c>
    </row>
    <row r="971" spans="7:11" x14ac:dyDescent="0.3">
      <c r="G971"/>
      <c r="J971" t="s">
        <v>37415</v>
      </c>
      <c r="K971">
        <v>973</v>
      </c>
    </row>
    <row r="972" spans="7:11" x14ac:dyDescent="0.3">
      <c r="G972"/>
      <c r="J972" t="s">
        <v>37416</v>
      </c>
      <c r="K972">
        <v>974</v>
      </c>
    </row>
    <row r="973" spans="7:11" x14ac:dyDescent="0.3">
      <c r="G973"/>
      <c r="J973" t="s">
        <v>37417</v>
      </c>
      <c r="K973">
        <v>975</v>
      </c>
    </row>
    <row r="974" spans="7:11" x14ac:dyDescent="0.3">
      <c r="G974"/>
      <c r="J974" t="s">
        <v>37418</v>
      </c>
      <c r="K974">
        <v>976</v>
      </c>
    </row>
    <row r="975" spans="7:11" x14ac:dyDescent="0.3">
      <c r="G975"/>
      <c r="J975" t="s">
        <v>37419</v>
      </c>
      <c r="K975">
        <v>977</v>
      </c>
    </row>
    <row r="976" spans="7:11" x14ac:dyDescent="0.3">
      <c r="G976"/>
      <c r="J976" t="s">
        <v>37420</v>
      </c>
      <c r="K976">
        <v>978</v>
      </c>
    </row>
    <row r="977" spans="7:11" x14ac:dyDescent="0.3">
      <c r="G977"/>
      <c r="J977" t="s">
        <v>31706</v>
      </c>
      <c r="K977">
        <v>981</v>
      </c>
    </row>
    <row r="978" spans="7:11" x14ac:dyDescent="0.3">
      <c r="G978"/>
      <c r="J978" t="s">
        <v>37421</v>
      </c>
      <c r="K978">
        <v>982</v>
      </c>
    </row>
    <row r="979" spans="7:11" x14ac:dyDescent="0.3">
      <c r="G979"/>
      <c r="J979" t="s">
        <v>31714</v>
      </c>
      <c r="K979">
        <v>983</v>
      </c>
    </row>
    <row r="980" spans="7:11" x14ac:dyDescent="0.3">
      <c r="G980"/>
      <c r="J980" t="s">
        <v>37422</v>
      </c>
      <c r="K980">
        <v>984</v>
      </c>
    </row>
    <row r="981" spans="7:11" x14ac:dyDescent="0.3">
      <c r="G981"/>
      <c r="J981" t="s">
        <v>37423</v>
      </c>
      <c r="K981">
        <v>985</v>
      </c>
    </row>
    <row r="982" spans="7:11" x14ac:dyDescent="0.3">
      <c r="G982"/>
      <c r="J982" t="s">
        <v>31722</v>
      </c>
      <c r="K982">
        <v>986</v>
      </c>
    </row>
    <row r="983" spans="7:11" x14ac:dyDescent="0.3">
      <c r="G983"/>
      <c r="J983" t="s">
        <v>37424</v>
      </c>
      <c r="K983">
        <v>989</v>
      </c>
    </row>
    <row r="984" spans="7:11" x14ac:dyDescent="0.3">
      <c r="G984"/>
      <c r="J984" t="s">
        <v>32609</v>
      </c>
      <c r="K984">
        <v>987</v>
      </c>
    </row>
    <row r="985" spans="7:11" x14ac:dyDescent="0.3">
      <c r="G985"/>
      <c r="J985" t="s">
        <v>32611</v>
      </c>
      <c r="K985">
        <v>988</v>
      </c>
    </row>
    <row r="986" spans="7:11" x14ac:dyDescent="0.3">
      <c r="G986"/>
      <c r="J986" t="s">
        <v>32613</v>
      </c>
      <c r="K986">
        <v>990</v>
      </c>
    </row>
    <row r="987" spans="7:11" x14ac:dyDescent="0.3">
      <c r="G987"/>
      <c r="J987" t="s">
        <v>31730</v>
      </c>
      <c r="K987">
        <v>991</v>
      </c>
    </row>
    <row r="988" spans="7:11" x14ac:dyDescent="0.3">
      <c r="G988"/>
      <c r="J988" t="s">
        <v>37425</v>
      </c>
      <c r="K988">
        <v>992</v>
      </c>
    </row>
    <row r="989" spans="7:11" x14ac:dyDescent="0.3">
      <c r="G989"/>
      <c r="J989" t="s">
        <v>37426</v>
      </c>
      <c r="K989">
        <v>993</v>
      </c>
    </row>
    <row r="990" spans="7:11" x14ac:dyDescent="0.3">
      <c r="G990"/>
      <c r="J990" t="s">
        <v>37427</v>
      </c>
      <c r="K990">
        <v>994</v>
      </c>
    </row>
    <row r="991" spans="7:11" x14ac:dyDescent="0.3">
      <c r="G991"/>
      <c r="J991" t="s">
        <v>31734</v>
      </c>
      <c r="K991">
        <v>995</v>
      </c>
    </row>
    <row r="992" spans="7:11" x14ac:dyDescent="0.3">
      <c r="G992"/>
      <c r="J992" t="s">
        <v>37428</v>
      </c>
      <c r="K992">
        <v>996</v>
      </c>
    </row>
    <row r="993" spans="7:11" x14ac:dyDescent="0.3">
      <c r="G993"/>
      <c r="J993" t="s">
        <v>37429</v>
      </c>
      <c r="K993">
        <v>997</v>
      </c>
    </row>
    <row r="994" spans="7:11" x14ac:dyDescent="0.3">
      <c r="G994"/>
      <c r="J994" t="s">
        <v>37430</v>
      </c>
      <c r="K994">
        <v>998</v>
      </c>
    </row>
    <row r="995" spans="7:11" x14ac:dyDescent="0.3">
      <c r="G995"/>
      <c r="J995" t="s">
        <v>19037</v>
      </c>
      <c r="K995">
        <v>999</v>
      </c>
    </row>
    <row r="996" spans="7:11" x14ac:dyDescent="0.3">
      <c r="G996"/>
      <c r="J996" t="s">
        <v>19040</v>
      </c>
      <c r="K996">
        <v>1000</v>
      </c>
    </row>
    <row r="997" spans="7:11" x14ac:dyDescent="0.3">
      <c r="G997"/>
      <c r="J997" t="s">
        <v>19043</v>
      </c>
      <c r="K997">
        <v>1001</v>
      </c>
    </row>
    <row r="998" spans="7:11" x14ac:dyDescent="0.3">
      <c r="G998"/>
      <c r="J998" t="s">
        <v>37431</v>
      </c>
      <c r="K998">
        <v>1002</v>
      </c>
    </row>
    <row r="999" spans="7:11" x14ac:dyDescent="0.3">
      <c r="G999"/>
      <c r="J999" t="s">
        <v>31738</v>
      </c>
      <c r="K999">
        <v>1003</v>
      </c>
    </row>
    <row r="1000" spans="7:11" x14ac:dyDescent="0.3">
      <c r="G1000"/>
      <c r="J1000" t="s">
        <v>37432</v>
      </c>
      <c r="K1000">
        <v>1004</v>
      </c>
    </row>
    <row r="1001" spans="7:11" x14ac:dyDescent="0.3">
      <c r="G1001"/>
      <c r="J1001" t="s">
        <v>37433</v>
      </c>
      <c r="K1001">
        <v>1005</v>
      </c>
    </row>
    <row r="1002" spans="7:11" x14ac:dyDescent="0.3">
      <c r="G1002"/>
      <c r="J1002" t="s">
        <v>37434</v>
      </c>
      <c r="K1002">
        <v>1006</v>
      </c>
    </row>
    <row r="1003" spans="7:11" x14ac:dyDescent="0.3">
      <c r="G1003"/>
      <c r="J1003" t="s">
        <v>37435</v>
      </c>
      <c r="K1003">
        <v>1007</v>
      </c>
    </row>
    <row r="1004" spans="7:11" x14ac:dyDescent="0.3">
      <c r="G1004"/>
      <c r="J1004" t="s">
        <v>37436</v>
      </c>
      <c r="K1004">
        <v>1008</v>
      </c>
    </row>
    <row r="1005" spans="7:11" x14ac:dyDescent="0.3">
      <c r="G1005"/>
      <c r="J1005" t="s">
        <v>37437</v>
      </c>
      <c r="K1005">
        <v>1009</v>
      </c>
    </row>
    <row r="1006" spans="7:11" x14ac:dyDescent="0.3">
      <c r="G1006"/>
      <c r="J1006" t="s">
        <v>37438</v>
      </c>
      <c r="K1006">
        <v>1010</v>
      </c>
    </row>
    <row r="1007" spans="7:11" x14ac:dyDescent="0.3">
      <c r="G1007"/>
      <c r="J1007" t="s">
        <v>37439</v>
      </c>
      <c r="K1007">
        <v>1011</v>
      </c>
    </row>
    <row r="1008" spans="7:11" x14ac:dyDescent="0.3">
      <c r="G1008"/>
      <c r="J1008" t="s">
        <v>37440</v>
      </c>
      <c r="K1008">
        <v>1012</v>
      </c>
    </row>
    <row r="1009" spans="7:11" x14ac:dyDescent="0.3">
      <c r="G1009"/>
      <c r="J1009" t="s">
        <v>37441</v>
      </c>
      <c r="K1009">
        <v>1013</v>
      </c>
    </row>
    <row r="1010" spans="7:11" x14ac:dyDescent="0.3">
      <c r="G1010"/>
      <c r="J1010" t="s">
        <v>37442</v>
      </c>
      <c r="K1010">
        <v>1014</v>
      </c>
    </row>
    <row r="1011" spans="7:11" x14ac:dyDescent="0.3">
      <c r="G1011"/>
      <c r="J1011" t="s">
        <v>37443</v>
      </c>
      <c r="K1011">
        <v>1015</v>
      </c>
    </row>
    <row r="1012" spans="7:11" x14ac:dyDescent="0.3">
      <c r="G1012"/>
      <c r="J1012" t="s">
        <v>37444</v>
      </c>
      <c r="K1012">
        <v>1016</v>
      </c>
    </row>
    <row r="1013" spans="7:11" x14ac:dyDescent="0.3">
      <c r="G1013"/>
      <c r="J1013" t="s">
        <v>37445</v>
      </c>
      <c r="K1013">
        <v>1017</v>
      </c>
    </row>
    <row r="1014" spans="7:11" x14ac:dyDescent="0.3">
      <c r="G1014"/>
      <c r="J1014" t="s">
        <v>37446</v>
      </c>
      <c r="K1014">
        <v>1018</v>
      </c>
    </row>
    <row r="1015" spans="7:11" x14ac:dyDescent="0.3">
      <c r="G1015"/>
      <c r="J1015" t="s">
        <v>37447</v>
      </c>
      <c r="K1015">
        <v>1019</v>
      </c>
    </row>
    <row r="1016" spans="7:11" x14ac:dyDescent="0.3">
      <c r="G1016"/>
      <c r="J1016" t="s">
        <v>37448</v>
      </c>
      <c r="K1016">
        <v>1020</v>
      </c>
    </row>
    <row r="1017" spans="7:11" x14ac:dyDescent="0.3">
      <c r="G1017"/>
      <c r="J1017" t="s">
        <v>37449</v>
      </c>
      <c r="K1017">
        <v>1021</v>
      </c>
    </row>
    <row r="1018" spans="7:11" x14ac:dyDescent="0.3">
      <c r="G1018"/>
      <c r="J1018" t="s">
        <v>37450</v>
      </c>
      <c r="K1018">
        <v>1022</v>
      </c>
    </row>
    <row r="1019" spans="7:11" x14ac:dyDescent="0.3">
      <c r="G1019"/>
      <c r="J1019" t="s">
        <v>37451</v>
      </c>
      <c r="K1019">
        <v>1023</v>
      </c>
    </row>
    <row r="1020" spans="7:11" x14ac:dyDescent="0.3">
      <c r="G1020"/>
      <c r="J1020" t="s">
        <v>37452</v>
      </c>
      <c r="K1020">
        <v>1024</v>
      </c>
    </row>
    <row r="1021" spans="7:11" x14ac:dyDescent="0.3">
      <c r="G1021"/>
      <c r="J1021" t="s">
        <v>37453</v>
      </c>
      <c r="K1021">
        <v>1025</v>
      </c>
    </row>
    <row r="1022" spans="7:11" x14ac:dyDescent="0.3">
      <c r="G1022"/>
      <c r="J1022" t="s">
        <v>37454</v>
      </c>
      <c r="K1022">
        <v>1026</v>
      </c>
    </row>
    <row r="1023" spans="7:11" x14ac:dyDescent="0.3">
      <c r="G1023"/>
      <c r="J1023" t="s">
        <v>37455</v>
      </c>
      <c r="K1023">
        <v>1027</v>
      </c>
    </row>
    <row r="1024" spans="7:11" x14ac:dyDescent="0.3">
      <c r="G1024"/>
      <c r="J1024" t="s">
        <v>37456</v>
      </c>
      <c r="K1024">
        <v>1028</v>
      </c>
    </row>
    <row r="1025" spans="7:11" x14ac:dyDescent="0.3">
      <c r="G1025"/>
      <c r="J1025" t="s">
        <v>37457</v>
      </c>
      <c r="K1025">
        <v>1029</v>
      </c>
    </row>
    <row r="1026" spans="7:11" x14ac:dyDescent="0.3">
      <c r="G1026"/>
      <c r="J1026" t="s">
        <v>37458</v>
      </c>
      <c r="K1026">
        <v>1030</v>
      </c>
    </row>
    <row r="1027" spans="7:11" x14ac:dyDescent="0.3">
      <c r="G1027"/>
      <c r="J1027" t="s">
        <v>37459</v>
      </c>
      <c r="K1027">
        <v>1031</v>
      </c>
    </row>
    <row r="1028" spans="7:11" x14ac:dyDescent="0.3">
      <c r="G1028"/>
      <c r="J1028" t="s">
        <v>37460</v>
      </c>
      <c r="K1028">
        <v>1032</v>
      </c>
    </row>
    <row r="1029" spans="7:11" x14ac:dyDescent="0.3">
      <c r="G1029"/>
      <c r="J1029" t="s">
        <v>37461</v>
      </c>
      <c r="K1029">
        <v>1033</v>
      </c>
    </row>
    <row r="1030" spans="7:11" x14ac:dyDescent="0.3">
      <c r="G1030"/>
      <c r="J1030" t="s">
        <v>37462</v>
      </c>
      <c r="K1030">
        <v>1034</v>
      </c>
    </row>
    <row r="1031" spans="7:11" x14ac:dyDescent="0.3">
      <c r="G1031"/>
      <c r="J1031" t="s">
        <v>37463</v>
      </c>
      <c r="K1031">
        <v>1035</v>
      </c>
    </row>
    <row r="1032" spans="7:11" x14ac:dyDescent="0.3">
      <c r="G1032"/>
      <c r="J1032" t="s">
        <v>37464</v>
      </c>
      <c r="K1032">
        <v>1036</v>
      </c>
    </row>
    <row r="1033" spans="7:11" x14ac:dyDescent="0.3">
      <c r="G1033"/>
      <c r="J1033" t="s">
        <v>37465</v>
      </c>
      <c r="K1033">
        <v>1037</v>
      </c>
    </row>
    <row r="1034" spans="7:11" x14ac:dyDescent="0.3">
      <c r="G1034"/>
      <c r="J1034" t="s">
        <v>37466</v>
      </c>
      <c r="K1034">
        <v>1038</v>
      </c>
    </row>
    <row r="1035" spans="7:11" x14ac:dyDescent="0.3">
      <c r="G1035"/>
      <c r="J1035" t="s">
        <v>37467</v>
      </c>
      <c r="K1035">
        <v>1039</v>
      </c>
    </row>
    <row r="1036" spans="7:11" x14ac:dyDescent="0.3">
      <c r="G1036"/>
      <c r="J1036" t="s">
        <v>37468</v>
      </c>
      <c r="K1036">
        <v>1040</v>
      </c>
    </row>
    <row r="1037" spans="7:11" x14ac:dyDescent="0.3">
      <c r="G1037"/>
      <c r="J1037" t="s">
        <v>37469</v>
      </c>
      <c r="K1037">
        <v>1041</v>
      </c>
    </row>
    <row r="1038" spans="7:11" x14ac:dyDescent="0.3">
      <c r="G1038"/>
      <c r="J1038" t="s">
        <v>37470</v>
      </c>
      <c r="K1038">
        <v>1042</v>
      </c>
    </row>
    <row r="1039" spans="7:11" x14ac:dyDescent="0.3">
      <c r="G1039"/>
      <c r="J1039" t="s">
        <v>37471</v>
      </c>
      <c r="K1039">
        <v>1043</v>
      </c>
    </row>
    <row r="1040" spans="7:11" x14ac:dyDescent="0.3">
      <c r="G1040"/>
      <c r="J1040" t="s">
        <v>37472</v>
      </c>
      <c r="K1040">
        <v>1044</v>
      </c>
    </row>
    <row r="1041" spans="7:11" x14ac:dyDescent="0.3">
      <c r="G1041"/>
      <c r="J1041" t="s">
        <v>37473</v>
      </c>
      <c r="K1041">
        <v>1045</v>
      </c>
    </row>
    <row r="1042" spans="7:11" x14ac:dyDescent="0.3">
      <c r="G1042"/>
      <c r="J1042" t="s">
        <v>37474</v>
      </c>
      <c r="K1042">
        <v>1046</v>
      </c>
    </row>
    <row r="1043" spans="7:11" x14ac:dyDescent="0.3">
      <c r="G1043"/>
      <c r="J1043" t="s">
        <v>37475</v>
      </c>
      <c r="K1043">
        <v>1047</v>
      </c>
    </row>
    <row r="1044" spans="7:11" x14ac:dyDescent="0.3">
      <c r="G1044"/>
      <c r="J1044" t="s">
        <v>37476</v>
      </c>
      <c r="K1044">
        <v>1048</v>
      </c>
    </row>
    <row r="1045" spans="7:11" x14ac:dyDescent="0.3">
      <c r="G1045"/>
      <c r="J1045" t="s">
        <v>37477</v>
      </c>
      <c r="K1045">
        <v>1049</v>
      </c>
    </row>
    <row r="1046" spans="7:11" x14ac:dyDescent="0.3">
      <c r="G1046"/>
      <c r="J1046" t="s">
        <v>37478</v>
      </c>
      <c r="K1046">
        <v>1050</v>
      </c>
    </row>
    <row r="1047" spans="7:11" x14ac:dyDescent="0.3">
      <c r="G1047"/>
      <c r="J1047" t="s">
        <v>37479</v>
      </c>
      <c r="K1047">
        <v>1051</v>
      </c>
    </row>
    <row r="1048" spans="7:11" x14ac:dyDescent="0.3">
      <c r="G1048"/>
      <c r="J1048" t="s">
        <v>37480</v>
      </c>
      <c r="K1048">
        <v>1052</v>
      </c>
    </row>
    <row r="1049" spans="7:11" x14ac:dyDescent="0.3">
      <c r="G1049"/>
      <c r="J1049" t="s">
        <v>37481</v>
      </c>
      <c r="K1049">
        <v>1053</v>
      </c>
    </row>
    <row r="1050" spans="7:11" x14ac:dyDescent="0.3">
      <c r="G1050"/>
      <c r="J1050" t="s">
        <v>37482</v>
      </c>
      <c r="K1050">
        <v>1054</v>
      </c>
    </row>
    <row r="1051" spans="7:11" x14ac:dyDescent="0.3">
      <c r="G1051"/>
      <c r="J1051" t="s">
        <v>37483</v>
      </c>
      <c r="K1051">
        <v>1055</v>
      </c>
    </row>
    <row r="1052" spans="7:11" x14ac:dyDescent="0.3">
      <c r="G1052"/>
      <c r="J1052" t="s">
        <v>37484</v>
      </c>
      <c r="K1052">
        <v>1056</v>
      </c>
    </row>
    <row r="1053" spans="7:11" x14ac:dyDescent="0.3">
      <c r="G1053"/>
      <c r="J1053" t="s">
        <v>37485</v>
      </c>
      <c r="K1053">
        <v>1057</v>
      </c>
    </row>
    <row r="1054" spans="7:11" x14ac:dyDescent="0.3">
      <c r="G1054"/>
      <c r="J1054" t="s">
        <v>37486</v>
      </c>
      <c r="K1054">
        <v>1058</v>
      </c>
    </row>
    <row r="1055" spans="7:11" x14ac:dyDescent="0.3">
      <c r="G1055"/>
      <c r="J1055" t="s">
        <v>37487</v>
      </c>
      <c r="K1055">
        <v>1059</v>
      </c>
    </row>
    <row r="1056" spans="7:11" x14ac:dyDescent="0.3">
      <c r="G1056"/>
      <c r="J1056" t="s">
        <v>37488</v>
      </c>
      <c r="K1056">
        <v>1062</v>
      </c>
    </row>
    <row r="1057" spans="7:11" x14ac:dyDescent="0.3">
      <c r="G1057"/>
      <c r="J1057" t="s">
        <v>37489</v>
      </c>
      <c r="K1057">
        <v>1063</v>
      </c>
    </row>
    <row r="1058" spans="7:11" x14ac:dyDescent="0.3">
      <c r="G1058"/>
      <c r="J1058" t="s">
        <v>37490</v>
      </c>
      <c r="K1058">
        <v>1064</v>
      </c>
    </row>
    <row r="1059" spans="7:11" x14ac:dyDescent="0.3">
      <c r="G1059"/>
      <c r="J1059" t="s">
        <v>37491</v>
      </c>
      <c r="K1059">
        <v>1065</v>
      </c>
    </row>
    <row r="1060" spans="7:11" x14ac:dyDescent="0.3">
      <c r="G1060"/>
      <c r="J1060" t="s">
        <v>37492</v>
      </c>
      <c r="K1060">
        <v>1066</v>
      </c>
    </row>
    <row r="1061" spans="7:11" x14ac:dyDescent="0.3">
      <c r="G1061"/>
      <c r="J1061" t="s">
        <v>37493</v>
      </c>
      <c r="K1061">
        <v>1067</v>
      </c>
    </row>
    <row r="1062" spans="7:11" x14ac:dyDescent="0.3">
      <c r="G1062"/>
      <c r="J1062" t="s">
        <v>37494</v>
      </c>
      <c r="K1062">
        <v>1068</v>
      </c>
    </row>
    <row r="1063" spans="7:11" x14ac:dyDescent="0.3">
      <c r="G1063"/>
      <c r="J1063" t="s">
        <v>37495</v>
      </c>
      <c r="K1063">
        <v>1069</v>
      </c>
    </row>
    <row r="1064" spans="7:11" x14ac:dyDescent="0.3">
      <c r="G1064"/>
      <c r="J1064" t="s">
        <v>37496</v>
      </c>
      <c r="K1064">
        <v>1070</v>
      </c>
    </row>
    <row r="1065" spans="7:11" x14ac:dyDescent="0.3">
      <c r="G1065"/>
      <c r="J1065" t="s">
        <v>37497</v>
      </c>
      <c r="K1065">
        <v>1071</v>
      </c>
    </row>
    <row r="1066" spans="7:11" x14ac:dyDescent="0.3">
      <c r="G1066"/>
      <c r="J1066" t="s">
        <v>37498</v>
      </c>
      <c r="K1066">
        <v>1072</v>
      </c>
    </row>
    <row r="1067" spans="7:11" x14ac:dyDescent="0.3">
      <c r="G1067"/>
      <c r="J1067" t="s">
        <v>37499</v>
      </c>
      <c r="K1067">
        <v>1073</v>
      </c>
    </row>
    <row r="1068" spans="7:11" x14ac:dyDescent="0.3">
      <c r="G1068"/>
      <c r="J1068" t="s">
        <v>37500</v>
      </c>
      <c r="K1068">
        <v>1074</v>
      </c>
    </row>
    <row r="1069" spans="7:11" x14ac:dyDescent="0.3">
      <c r="G1069"/>
      <c r="J1069" t="s">
        <v>37501</v>
      </c>
      <c r="K1069">
        <v>1075</v>
      </c>
    </row>
    <row r="1070" spans="7:11" x14ac:dyDescent="0.3">
      <c r="G1070"/>
      <c r="J1070" t="s">
        <v>37502</v>
      </c>
      <c r="K1070">
        <v>1076</v>
      </c>
    </row>
    <row r="1071" spans="7:11" x14ac:dyDescent="0.3">
      <c r="G1071"/>
      <c r="J1071" t="s">
        <v>37503</v>
      </c>
      <c r="K1071">
        <v>1077</v>
      </c>
    </row>
    <row r="1072" spans="7:11" x14ac:dyDescent="0.3">
      <c r="G1072"/>
      <c r="J1072" t="s">
        <v>37504</v>
      </c>
      <c r="K1072">
        <v>1078</v>
      </c>
    </row>
    <row r="1073" spans="7:11" x14ac:dyDescent="0.3">
      <c r="G1073"/>
      <c r="J1073" t="s">
        <v>37505</v>
      </c>
      <c r="K1073">
        <v>1079</v>
      </c>
    </row>
    <row r="1074" spans="7:11" x14ac:dyDescent="0.3">
      <c r="G1074"/>
      <c r="J1074" t="s">
        <v>37506</v>
      </c>
      <c r="K1074">
        <v>1080</v>
      </c>
    </row>
    <row r="1075" spans="7:11" x14ac:dyDescent="0.3">
      <c r="G1075"/>
      <c r="J1075" t="s">
        <v>37507</v>
      </c>
      <c r="K1075">
        <v>1081</v>
      </c>
    </row>
    <row r="1076" spans="7:11" x14ac:dyDescent="0.3">
      <c r="G1076"/>
      <c r="J1076" t="s">
        <v>37508</v>
      </c>
      <c r="K1076">
        <v>1082</v>
      </c>
    </row>
    <row r="1077" spans="7:11" x14ac:dyDescent="0.3">
      <c r="G1077"/>
      <c r="J1077" t="s">
        <v>37509</v>
      </c>
      <c r="K1077">
        <v>1083</v>
      </c>
    </row>
    <row r="1078" spans="7:11" x14ac:dyDescent="0.3">
      <c r="G1078"/>
      <c r="J1078" t="s">
        <v>37510</v>
      </c>
      <c r="K1078">
        <v>1084</v>
      </c>
    </row>
    <row r="1079" spans="7:11" x14ac:dyDescent="0.3">
      <c r="G1079"/>
      <c r="J1079" t="s">
        <v>37511</v>
      </c>
      <c r="K1079">
        <v>1085</v>
      </c>
    </row>
    <row r="1080" spans="7:11" x14ac:dyDescent="0.3">
      <c r="G1080"/>
      <c r="J1080" t="s">
        <v>37512</v>
      </c>
      <c r="K1080">
        <v>1086</v>
      </c>
    </row>
    <row r="1081" spans="7:11" x14ac:dyDescent="0.3">
      <c r="G1081"/>
      <c r="J1081" t="s">
        <v>37513</v>
      </c>
      <c r="K1081">
        <v>1087</v>
      </c>
    </row>
    <row r="1082" spans="7:11" x14ac:dyDescent="0.3">
      <c r="G1082"/>
      <c r="J1082" t="s">
        <v>37514</v>
      </c>
      <c r="K1082">
        <v>1088</v>
      </c>
    </row>
    <row r="1083" spans="7:11" x14ac:dyDescent="0.3">
      <c r="G1083"/>
      <c r="J1083" t="s">
        <v>37515</v>
      </c>
      <c r="K1083">
        <v>1089</v>
      </c>
    </row>
    <row r="1084" spans="7:11" x14ac:dyDescent="0.3">
      <c r="G1084"/>
      <c r="J1084" t="s">
        <v>37516</v>
      </c>
      <c r="K1084">
        <v>1090</v>
      </c>
    </row>
    <row r="1085" spans="7:11" x14ac:dyDescent="0.3">
      <c r="G1085"/>
      <c r="J1085" t="s">
        <v>37517</v>
      </c>
      <c r="K1085">
        <v>1091</v>
      </c>
    </row>
    <row r="1086" spans="7:11" x14ac:dyDescent="0.3">
      <c r="G1086"/>
      <c r="J1086" t="s">
        <v>37518</v>
      </c>
      <c r="K1086">
        <v>1092</v>
      </c>
    </row>
    <row r="1087" spans="7:11" x14ac:dyDescent="0.3">
      <c r="G1087"/>
      <c r="J1087" t="s">
        <v>37519</v>
      </c>
      <c r="K1087">
        <v>1093</v>
      </c>
    </row>
    <row r="1088" spans="7:11" x14ac:dyDescent="0.3">
      <c r="G1088"/>
      <c r="J1088" t="s">
        <v>37520</v>
      </c>
      <c r="K1088">
        <v>1094</v>
      </c>
    </row>
    <row r="1089" spans="7:11" x14ac:dyDescent="0.3">
      <c r="G1089"/>
      <c r="J1089" t="s">
        <v>37521</v>
      </c>
      <c r="K1089">
        <v>1095</v>
      </c>
    </row>
    <row r="1090" spans="7:11" x14ac:dyDescent="0.3">
      <c r="G1090"/>
      <c r="J1090" t="s">
        <v>37522</v>
      </c>
      <c r="K1090">
        <v>1096</v>
      </c>
    </row>
    <row r="1091" spans="7:11" x14ac:dyDescent="0.3">
      <c r="G1091"/>
      <c r="J1091" t="s">
        <v>37523</v>
      </c>
      <c r="K1091">
        <v>1097</v>
      </c>
    </row>
    <row r="1092" spans="7:11" x14ac:dyDescent="0.3">
      <c r="G1092"/>
      <c r="J1092" t="s">
        <v>37524</v>
      </c>
      <c r="K1092">
        <v>1098</v>
      </c>
    </row>
    <row r="1093" spans="7:11" x14ac:dyDescent="0.3">
      <c r="G1093"/>
      <c r="J1093" t="s">
        <v>37525</v>
      </c>
      <c r="K1093">
        <v>1099</v>
      </c>
    </row>
    <row r="1094" spans="7:11" x14ac:dyDescent="0.3">
      <c r="G1094"/>
      <c r="J1094" t="s">
        <v>37526</v>
      </c>
      <c r="K1094">
        <v>1100</v>
      </c>
    </row>
    <row r="1095" spans="7:11" x14ac:dyDescent="0.3">
      <c r="G1095"/>
      <c r="J1095" t="s">
        <v>37527</v>
      </c>
      <c r="K1095">
        <v>1101</v>
      </c>
    </row>
    <row r="1096" spans="7:11" x14ac:dyDescent="0.3">
      <c r="G1096"/>
      <c r="J1096" t="s">
        <v>37528</v>
      </c>
      <c r="K1096">
        <v>1102</v>
      </c>
    </row>
    <row r="1097" spans="7:11" x14ac:dyDescent="0.3">
      <c r="G1097"/>
      <c r="J1097" t="s">
        <v>37529</v>
      </c>
      <c r="K1097">
        <v>1103</v>
      </c>
    </row>
    <row r="1098" spans="7:11" x14ac:dyDescent="0.3">
      <c r="G1098"/>
      <c r="J1098" t="s">
        <v>37530</v>
      </c>
      <c r="K1098">
        <v>1104</v>
      </c>
    </row>
    <row r="1099" spans="7:11" x14ac:dyDescent="0.3">
      <c r="G1099"/>
      <c r="J1099" t="s">
        <v>37531</v>
      </c>
      <c r="K1099">
        <v>1105</v>
      </c>
    </row>
    <row r="1100" spans="7:11" x14ac:dyDescent="0.3">
      <c r="G1100"/>
      <c r="J1100" t="s">
        <v>19067</v>
      </c>
      <c r="K1100">
        <v>1106</v>
      </c>
    </row>
    <row r="1101" spans="7:11" x14ac:dyDescent="0.3">
      <c r="G1101"/>
      <c r="J1101" t="s">
        <v>19071</v>
      </c>
      <c r="K1101">
        <v>1107</v>
      </c>
    </row>
    <row r="1102" spans="7:11" x14ac:dyDescent="0.3">
      <c r="G1102"/>
      <c r="J1102" t="s">
        <v>19074</v>
      </c>
      <c r="K1102">
        <v>1108</v>
      </c>
    </row>
    <row r="1103" spans="7:11" x14ac:dyDescent="0.3">
      <c r="G1103"/>
      <c r="J1103" t="s">
        <v>37532</v>
      </c>
      <c r="K1103">
        <v>1109</v>
      </c>
    </row>
    <row r="1104" spans="7:11" x14ac:dyDescent="0.3">
      <c r="G1104"/>
      <c r="J1104" t="s">
        <v>37533</v>
      </c>
      <c r="K1104">
        <v>1110</v>
      </c>
    </row>
    <row r="1105" spans="7:11" x14ac:dyDescent="0.3">
      <c r="G1105"/>
      <c r="J1105" t="s">
        <v>37534</v>
      </c>
      <c r="K1105">
        <v>1111</v>
      </c>
    </row>
    <row r="1106" spans="7:11" x14ac:dyDescent="0.3">
      <c r="G1106"/>
      <c r="J1106" t="s">
        <v>37535</v>
      </c>
      <c r="K1106">
        <v>1112</v>
      </c>
    </row>
    <row r="1107" spans="7:11" x14ac:dyDescent="0.3">
      <c r="G1107"/>
      <c r="J1107" t="s">
        <v>37536</v>
      </c>
      <c r="K1107">
        <v>1113</v>
      </c>
    </row>
    <row r="1108" spans="7:11" x14ac:dyDescent="0.3">
      <c r="G1108"/>
      <c r="J1108" t="s">
        <v>37537</v>
      </c>
      <c r="K1108">
        <v>1114</v>
      </c>
    </row>
    <row r="1109" spans="7:11" x14ac:dyDescent="0.3">
      <c r="G1109"/>
      <c r="J1109" t="s">
        <v>37538</v>
      </c>
      <c r="K1109">
        <v>1115</v>
      </c>
    </row>
    <row r="1110" spans="7:11" x14ac:dyDescent="0.3">
      <c r="G1110"/>
      <c r="J1110" t="s">
        <v>37539</v>
      </c>
      <c r="K1110">
        <v>1116</v>
      </c>
    </row>
    <row r="1111" spans="7:11" x14ac:dyDescent="0.3">
      <c r="G1111"/>
      <c r="J1111" t="s">
        <v>37540</v>
      </c>
      <c r="K1111">
        <v>1117</v>
      </c>
    </row>
    <row r="1112" spans="7:11" x14ac:dyDescent="0.3">
      <c r="G1112"/>
      <c r="J1112" t="s">
        <v>37541</v>
      </c>
      <c r="K1112">
        <v>1118</v>
      </c>
    </row>
    <row r="1113" spans="7:11" x14ac:dyDescent="0.3">
      <c r="G1113"/>
      <c r="J1113" t="s">
        <v>37542</v>
      </c>
      <c r="K1113">
        <v>1119</v>
      </c>
    </row>
    <row r="1114" spans="7:11" x14ac:dyDescent="0.3">
      <c r="G1114"/>
      <c r="J1114" t="s">
        <v>37543</v>
      </c>
      <c r="K1114">
        <v>1120</v>
      </c>
    </row>
    <row r="1115" spans="7:11" x14ac:dyDescent="0.3">
      <c r="G1115"/>
      <c r="J1115" t="s">
        <v>37544</v>
      </c>
      <c r="K1115">
        <v>1121</v>
      </c>
    </row>
    <row r="1116" spans="7:11" x14ac:dyDescent="0.3">
      <c r="G1116"/>
      <c r="J1116" t="s">
        <v>37545</v>
      </c>
      <c r="K1116">
        <v>1122</v>
      </c>
    </row>
    <row r="1117" spans="7:11" x14ac:dyDescent="0.3">
      <c r="G1117"/>
      <c r="J1117" t="s">
        <v>37546</v>
      </c>
      <c r="K1117">
        <v>1123</v>
      </c>
    </row>
    <row r="1118" spans="7:11" x14ac:dyDescent="0.3">
      <c r="G1118"/>
      <c r="J1118" t="s">
        <v>37547</v>
      </c>
      <c r="K1118">
        <v>1124</v>
      </c>
    </row>
    <row r="1119" spans="7:11" x14ac:dyDescent="0.3">
      <c r="G1119"/>
      <c r="J1119" t="s">
        <v>37548</v>
      </c>
      <c r="K1119">
        <v>1125</v>
      </c>
    </row>
    <row r="1120" spans="7:11" x14ac:dyDescent="0.3">
      <c r="G1120"/>
      <c r="J1120" t="s">
        <v>37549</v>
      </c>
      <c r="K1120">
        <v>1126</v>
      </c>
    </row>
    <row r="1121" spans="7:11" x14ac:dyDescent="0.3">
      <c r="G1121"/>
      <c r="J1121" t="s">
        <v>37550</v>
      </c>
      <c r="K1121">
        <v>1127</v>
      </c>
    </row>
    <row r="1122" spans="7:11" x14ac:dyDescent="0.3">
      <c r="G1122"/>
      <c r="J1122" t="s">
        <v>37551</v>
      </c>
      <c r="K1122">
        <v>1128</v>
      </c>
    </row>
    <row r="1123" spans="7:11" x14ac:dyDescent="0.3">
      <c r="G1123"/>
      <c r="J1123" t="s">
        <v>37552</v>
      </c>
      <c r="K1123">
        <v>1129</v>
      </c>
    </row>
    <row r="1124" spans="7:11" x14ac:dyDescent="0.3">
      <c r="G1124"/>
      <c r="J1124" t="s">
        <v>37553</v>
      </c>
      <c r="K1124">
        <v>1130</v>
      </c>
    </row>
    <row r="1125" spans="7:11" x14ac:dyDescent="0.3">
      <c r="G1125"/>
      <c r="J1125" t="s">
        <v>37554</v>
      </c>
      <c r="K1125">
        <v>1131</v>
      </c>
    </row>
    <row r="1126" spans="7:11" x14ac:dyDescent="0.3">
      <c r="G1126"/>
      <c r="J1126" t="s">
        <v>37555</v>
      </c>
      <c r="K1126">
        <v>1132</v>
      </c>
    </row>
    <row r="1127" spans="7:11" x14ac:dyDescent="0.3">
      <c r="G1127"/>
      <c r="J1127" t="s">
        <v>37556</v>
      </c>
      <c r="K1127">
        <v>1133</v>
      </c>
    </row>
    <row r="1128" spans="7:11" x14ac:dyDescent="0.3">
      <c r="G1128"/>
      <c r="J1128" t="s">
        <v>37557</v>
      </c>
      <c r="K1128">
        <v>1134</v>
      </c>
    </row>
    <row r="1129" spans="7:11" x14ac:dyDescent="0.3">
      <c r="G1129"/>
      <c r="J1129" t="s">
        <v>37558</v>
      </c>
      <c r="K1129">
        <v>1135</v>
      </c>
    </row>
    <row r="1130" spans="7:11" x14ac:dyDescent="0.3">
      <c r="G1130"/>
      <c r="J1130" t="s">
        <v>37559</v>
      </c>
      <c r="K1130">
        <v>1136</v>
      </c>
    </row>
    <row r="1131" spans="7:11" x14ac:dyDescent="0.3">
      <c r="G1131"/>
      <c r="J1131" t="s">
        <v>37560</v>
      </c>
      <c r="K1131">
        <v>1137</v>
      </c>
    </row>
    <row r="1132" spans="7:11" x14ac:dyDescent="0.3">
      <c r="G1132"/>
      <c r="J1132" t="s">
        <v>37561</v>
      </c>
      <c r="K1132">
        <v>1138</v>
      </c>
    </row>
    <row r="1133" spans="7:11" x14ac:dyDescent="0.3">
      <c r="G1133"/>
      <c r="J1133" t="s">
        <v>37562</v>
      </c>
      <c r="K1133">
        <v>1139</v>
      </c>
    </row>
    <row r="1134" spans="7:11" x14ac:dyDescent="0.3">
      <c r="G1134"/>
      <c r="J1134" t="s">
        <v>37563</v>
      </c>
      <c r="K1134">
        <v>1140</v>
      </c>
    </row>
    <row r="1135" spans="7:11" x14ac:dyDescent="0.3">
      <c r="G1135"/>
      <c r="J1135" t="s">
        <v>37564</v>
      </c>
      <c r="K1135">
        <v>1141</v>
      </c>
    </row>
    <row r="1136" spans="7:11" x14ac:dyDescent="0.3">
      <c r="G1136"/>
      <c r="J1136" t="s">
        <v>37565</v>
      </c>
      <c r="K1136">
        <v>1142</v>
      </c>
    </row>
    <row r="1137" spans="7:11" x14ac:dyDescent="0.3">
      <c r="G1137"/>
      <c r="J1137" t="s">
        <v>37566</v>
      </c>
      <c r="K1137">
        <v>1143</v>
      </c>
    </row>
    <row r="1138" spans="7:11" x14ac:dyDescent="0.3">
      <c r="G1138"/>
      <c r="J1138" t="s">
        <v>32894</v>
      </c>
      <c r="K1138">
        <v>1144</v>
      </c>
    </row>
    <row r="1139" spans="7:11" x14ac:dyDescent="0.3">
      <c r="G1139"/>
      <c r="J1139" t="s">
        <v>32896</v>
      </c>
      <c r="K1139">
        <v>1145</v>
      </c>
    </row>
    <row r="1140" spans="7:11" x14ac:dyDescent="0.3">
      <c r="G1140"/>
      <c r="J1140" t="s">
        <v>32898</v>
      </c>
      <c r="K1140">
        <v>1146</v>
      </c>
    </row>
    <row r="1141" spans="7:11" x14ac:dyDescent="0.3">
      <c r="G1141"/>
      <c r="J1141" t="s">
        <v>32900</v>
      </c>
      <c r="K1141">
        <v>1147</v>
      </c>
    </row>
    <row r="1142" spans="7:11" x14ac:dyDescent="0.3">
      <c r="G1142"/>
      <c r="J1142" t="s">
        <v>32902</v>
      </c>
      <c r="K1142">
        <v>1148</v>
      </c>
    </row>
    <row r="1143" spans="7:11" x14ac:dyDescent="0.3">
      <c r="G1143"/>
      <c r="J1143" t="s">
        <v>37567</v>
      </c>
      <c r="K1143">
        <v>1149</v>
      </c>
    </row>
    <row r="1144" spans="7:11" x14ac:dyDescent="0.3">
      <c r="G1144"/>
      <c r="J1144" t="s">
        <v>37568</v>
      </c>
      <c r="K1144">
        <v>1150</v>
      </c>
    </row>
    <row r="1145" spans="7:11" x14ac:dyDescent="0.3">
      <c r="G1145"/>
      <c r="J1145" t="s">
        <v>37569</v>
      </c>
      <c r="K1145">
        <v>1151</v>
      </c>
    </row>
    <row r="1146" spans="7:11" x14ac:dyDescent="0.3">
      <c r="G1146"/>
      <c r="J1146" t="s">
        <v>37570</v>
      </c>
      <c r="K1146">
        <v>1152</v>
      </c>
    </row>
    <row r="1147" spans="7:11" x14ac:dyDescent="0.3">
      <c r="G1147"/>
      <c r="J1147" t="s">
        <v>37571</v>
      </c>
      <c r="K1147">
        <v>1153</v>
      </c>
    </row>
    <row r="1148" spans="7:11" x14ac:dyDescent="0.3">
      <c r="G1148"/>
      <c r="J1148" t="s">
        <v>37572</v>
      </c>
      <c r="K1148">
        <v>1154</v>
      </c>
    </row>
    <row r="1149" spans="7:11" x14ac:dyDescent="0.3">
      <c r="G1149"/>
      <c r="J1149" t="s">
        <v>37573</v>
      </c>
      <c r="K1149">
        <v>1155</v>
      </c>
    </row>
    <row r="1150" spans="7:11" x14ac:dyDescent="0.3">
      <c r="G1150"/>
      <c r="J1150" t="s">
        <v>37574</v>
      </c>
      <c r="K1150">
        <v>1156</v>
      </c>
    </row>
    <row r="1151" spans="7:11" x14ac:dyDescent="0.3">
      <c r="G1151"/>
      <c r="J1151" t="s">
        <v>37575</v>
      </c>
      <c r="K1151">
        <v>1157</v>
      </c>
    </row>
    <row r="1152" spans="7:11" x14ac:dyDescent="0.3">
      <c r="G1152"/>
      <c r="J1152" t="s">
        <v>37576</v>
      </c>
      <c r="K1152">
        <v>1158</v>
      </c>
    </row>
    <row r="1153" spans="7:11" x14ac:dyDescent="0.3">
      <c r="G1153"/>
      <c r="J1153" t="s">
        <v>37577</v>
      </c>
      <c r="K1153">
        <v>1159</v>
      </c>
    </row>
    <row r="1154" spans="7:11" x14ac:dyDescent="0.3">
      <c r="G1154"/>
      <c r="J1154" t="s">
        <v>37578</v>
      </c>
      <c r="K1154">
        <v>1160</v>
      </c>
    </row>
    <row r="1155" spans="7:11" x14ac:dyDescent="0.3">
      <c r="G1155"/>
      <c r="J1155" t="s">
        <v>28738</v>
      </c>
      <c r="K1155">
        <v>1161</v>
      </c>
    </row>
    <row r="1156" spans="7:11" x14ac:dyDescent="0.3">
      <c r="G1156"/>
      <c r="J1156" t="s">
        <v>37579</v>
      </c>
      <c r="K1156">
        <v>1162</v>
      </c>
    </row>
    <row r="1157" spans="7:11" x14ac:dyDescent="0.3">
      <c r="G1157"/>
      <c r="J1157" t="s">
        <v>28741</v>
      </c>
      <c r="K1157">
        <v>1163</v>
      </c>
    </row>
    <row r="1158" spans="7:11" x14ac:dyDescent="0.3">
      <c r="G1158"/>
      <c r="J1158" t="s">
        <v>37580</v>
      </c>
      <c r="K1158">
        <v>1164</v>
      </c>
    </row>
    <row r="1159" spans="7:11" x14ac:dyDescent="0.3">
      <c r="G1159"/>
      <c r="J1159" t="s">
        <v>37581</v>
      </c>
      <c r="K1159">
        <v>1165</v>
      </c>
    </row>
    <row r="1160" spans="7:11" x14ac:dyDescent="0.3">
      <c r="G1160"/>
      <c r="J1160" t="s">
        <v>37582</v>
      </c>
      <c r="K1160">
        <v>1166</v>
      </c>
    </row>
    <row r="1161" spans="7:11" x14ac:dyDescent="0.3">
      <c r="G1161"/>
      <c r="J1161" t="s">
        <v>19084</v>
      </c>
      <c r="K1161">
        <v>1167</v>
      </c>
    </row>
    <row r="1162" spans="7:11" x14ac:dyDescent="0.3">
      <c r="G1162"/>
      <c r="J1162" t="s">
        <v>37583</v>
      </c>
      <c r="K1162">
        <v>1168</v>
      </c>
    </row>
    <row r="1163" spans="7:11" x14ac:dyDescent="0.3">
      <c r="G1163"/>
      <c r="J1163" t="s">
        <v>37584</v>
      </c>
      <c r="K1163">
        <v>1169</v>
      </c>
    </row>
    <row r="1164" spans="7:11" x14ac:dyDescent="0.3">
      <c r="G1164"/>
      <c r="J1164" t="s">
        <v>19089</v>
      </c>
      <c r="K1164">
        <v>1170</v>
      </c>
    </row>
    <row r="1165" spans="7:11" x14ac:dyDescent="0.3">
      <c r="G1165"/>
      <c r="J1165" t="s">
        <v>37585</v>
      </c>
      <c r="K1165">
        <v>1171</v>
      </c>
    </row>
    <row r="1166" spans="7:11" x14ac:dyDescent="0.3">
      <c r="G1166"/>
      <c r="J1166" t="s">
        <v>37586</v>
      </c>
      <c r="K1166">
        <v>1172</v>
      </c>
    </row>
    <row r="1167" spans="7:11" x14ac:dyDescent="0.3">
      <c r="G1167"/>
      <c r="J1167" t="s">
        <v>37587</v>
      </c>
      <c r="K1167">
        <v>1173</v>
      </c>
    </row>
    <row r="1168" spans="7:11" x14ac:dyDescent="0.3">
      <c r="G1168"/>
      <c r="J1168" t="s">
        <v>37588</v>
      </c>
      <c r="K1168">
        <v>1174</v>
      </c>
    </row>
    <row r="1169" spans="7:11" x14ac:dyDescent="0.3">
      <c r="G1169"/>
      <c r="J1169" t="s">
        <v>37589</v>
      </c>
      <c r="K1169">
        <v>1175</v>
      </c>
    </row>
    <row r="1170" spans="7:11" x14ac:dyDescent="0.3">
      <c r="G1170"/>
      <c r="J1170" t="s">
        <v>37590</v>
      </c>
      <c r="K1170">
        <v>1176</v>
      </c>
    </row>
    <row r="1171" spans="7:11" x14ac:dyDescent="0.3">
      <c r="G1171"/>
      <c r="J1171" t="s">
        <v>37591</v>
      </c>
      <c r="K1171">
        <v>1177</v>
      </c>
    </row>
    <row r="1172" spans="7:11" x14ac:dyDescent="0.3">
      <c r="G1172"/>
      <c r="J1172" t="s">
        <v>37592</v>
      </c>
      <c r="K1172">
        <v>1178</v>
      </c>
    </row>
    <row r="1173" spans="7:11" x14ac:dyDescent="0.3">
      <c r="G1173"/>
      <c r="J1173" t="s">
        <v>37593</v>
      </c>
      <c r="K1173">
        <v>1179</v>
      </c>
    </row>
    <row r="1174" spans="7:11" x14ac:dyDescent="0.3">
      <c r="G1174"/>
      <c r="J1174" t="s">
        <v>37594</v>
      </c>
      <c r="K1174">
        <v>1180</v>
      </c>
    </row>
    <row r="1175" spans="7:11" x14ac:dyDescent="0.3">
      <c r="G1175"/>
      <c r="J1175" t="s">
        <v>37595</v>
      </c>
      <c r="K1175">
        <v>1181</v>
      </c>
    </row>
    <row r="1176" spans="7:11" x14ac:dyDescent="0.3">
      <c r="G1176"/>
      <c r="J1176" t="s">
        <v>37596</v>
      </c>
      <c r="K1176">
        <v>1182</v>
      </c>
    </row>
    <row r="1177" spans="7:11" x14ac:dyDescent="0.3">
      <c r="G1177"/>
      <c r="J1177" t="s">
        <v>32028</v>
      </c>
      <c r="K1177">
        <v>1183</v>
      </c>
    </row>
    <row r="1178" spans="7:11" x14ac:dyDescent="0.3">
      <c r="G1178"/>
      <c r="J1178" t="s">
        <v>37597</v>
      </c>
      <c r="K1178">
        <v>1184</v>
      </c>
    </row>
    <row r="1179" spans="7:11" x14ac:dyDescent="0.3">
      <c r="G1179"/>
      <c r="J1179" t="s">
        <v>37598</v>
      </c>
      <c r="K1179">
        <v>1185</v>
      </c>
    </row>
    <row r="1180" spans="7:11" x14ac:dyDescent="0.3">
      <c r="G1180"/>
      <c r="J1180" t="s">
        <v>37599</v>
      </c>
      <c r="K1180">
        <v>1186</v>
      </c>
    </row>
    <row r="1181" spans="7:11" x14ac:dyDescent="0.3">
      <c r="G1181"/>
      <c r="J1181" t="s">
        <v>37600</v>
      </c>
      <c r="K1181">
        <v>1187</v>
      </c>
    </row>
    <row r="1182" spans="7:11" x14ac:dyDescent="0.3">
      <c r="G1182"/>
      <c r="J1182" t="s">
        <v>37601</v>
      </c>
      <c r="K1182">
        <v>1188</v>
      </c>
    </row>
    <row r="1183" spans="7:11" x14ac:dyDescent="0.3">
      <c r="G1183"/>
      <c r="J1183" t="s">
        <v>32932</v>
      </c>
      <c r="K1183">
        <v>1189</v>
      </c>
    </row>
    <row r="1184" spans="7:11" x14ac:dyDescent="0.3">
      <c r="G1184"/>
      <c r="J1184" t="s">
        <v>37602</v>
      </c>
      <c r="K1184">
        <v>1190</v>
      </c>
    </row>
    <row r="1185" spans="7:11" x14ac:dyDescent="0.3">
      <c r="G1185"/>
      <c r="J1185" t="s">
        <v>37603</v>
      </c>
      <c r="K1185">
        <v>1191</v>
      </c>
    </row>
    <row r="1186" spans="7:11" x14ac:dyDescent="0.3">
      <c r="G1186"/>
      <c r="J1186" t="s">
        <v>37604</v>
      </c>
      <c r="K1186">
        <v>1192</v>
      </c>
    </row>
    <row r="1187" spans="7:11" x14ac:dyDescent="0.3">
      <c r="G1187"/>
      <c r="J1187" t="s">
        <v>37605</v>
      </c>
      <c r="K1187">
        <v>1193</v>
      </c>
    </row>
    <row r="1188" spans="7:11" x14ac:dyDescent="0.3">
      <c r="G1188"/>
      <c r="J1188" t="s">
        <v>37606</v>
      </c>
      <c r="K1188">
        <v>1194</v>
      </c>
    </row>
    <row r="1189" spans="7:11" x14ac:dyDescent="0.3">
      <c r="G1189"/>
      <c r="J1189" t="s">
        <v>37607</v>
      </c>
      <c r="K1189">
        <v>1195</v>
      </c>
    </row>
    <row r="1190" spans="7:11" x14ac:dyDescent="0.3">
      <c r="G1190"/>
      <c r="J1190" t="s">
        <v>37608</v>
      </c>
      <c r="K1190">
        <v>1196</v>
      </c>
    </row>
    <row r="1191" spans="7:11" x14ac:dyDescent="0.3">
      <c r="G1191"/>
      <c r="J1191" t="s">
        <v>37609</v>
      </c>
      <c r="K1191">
        <v>1197</v>
      </c>
    </row>
    <row r="1192" spans="7:11" x14ac:dyDescent="0.3">
      <c r="G1192"/>
      <c r="J1192" t="s">
        <v>37610</v>
      </c>
      <c r="K1192">
        <v>1198</v>
      </c>
    </row>
    <row r="1193" spans="7:11" x14ac:dyDescent="0.3">
      <c r="G1193"/>
      <c r="J1193" t="s">
        <v>37611</v>
      </c>
      <c r="K1193">
        <v>1199</v>
      </c>
    </row>
    <row r="1194" spans="7:11" x14ac:dyDescent="0.3">
      <c r="G1194"/>
      <c r="J1194" t="s">
        <v>37612</v>
      </c>
      <c r="K1194">
        <v>1200</v>
      </c>
    </row>
    <row r="1195" spans="7:11" x14ac:dyDescent="0.3">
      <c r="G1195"/>
      <c r="J1195" t="s">
        <v>31955</v>
      </c>
      <c r="K1195">
        <v>1201</v>
      </c>
    </row>
    <row r="1196" spans="7:11" x14ac:dyDescent="0.3">
      <c r="G1196"/>
      <c r="J1196" t="s">
        <v>19091</v>
      </c>
      <c r="K1196">
        <v>1202</v>
      </c>
    </row>
    <row r="1197" spans="7:11" x14ac:dyDescent="0.3">
      <c r="G1197"/>
      <c r="J1197" t="s">
        <v>19103</v>
      </c>
      <c r="K1197">
        <v>1203</v>
      </c>
    </row>
    <row r="1198" spans="7:11" x14ac:dyDescent="0.3">
      <c r="G1198"/>
      <c r="J1198" t="s">
        <v>32964</v>
      </c>
      <c r="K1198">
        <v>1204</v>
      </c>
    </row>
    <row r="1199" spans="7:11" x14ac:dyDescent="0.3">
      <c r="G1199"/>
      <c r="J1199" t="s">
        <v>32966</v>
      </c>
      <c r="K1199">
        <v>1205</v>
      </c>
    </row>
    <row r="1200" spans="7:11" x14ac:dyDescent="0.3">
      <c r="G1200"/>
      <c r="J1200" t="s">
        <v>32968</v>
      </c>
      <c r="K1200">
        <v>1206</v>
      </c>
    </row>
    <row r="1201" spans="7:11" x14ac:dyDescent="0.3">
      <c r="G1201"/>
      <c r="J1201" t="s">
        <v>37613</v>
      </c>
      <c r="K1201">
        <v>1207</v>
      </c>
    </row>
    <row r="1202" spans="7:11" x14ac:dyDescent="0.3">
      <c r="G1202"/>
      <c r="J1202" t="s">
        <v>37614</v>
      </c>
      <c r="K1202">
        <v>1208</v>
      </c>
    </row>
    <row r="1203" spans="7:11" x14ac:dyDescent="0.3">
      <c r="G1203"/>
      <c r="J1203" t="s">
        <v>32974</v>
      </c>
      <c r="K1203">
        <v>1209</v>
      </c>
    </row>
    <row r="1204" spans="7:11" x14ac:dyDescent="0.3">
      <c r="G1204"/>
      <c r="J1204" t="s">
        <v>37615</v>
      </c>
      <c r="K1204">
        <v>1210</v>
      </c>
    </row>
    <row r="1205" spans="7:11" x14ac:dyDescent="0.3">
      <c r="G1205"/>
      <c r="J1205" t="s">
        <v>37616</v>
      </c>
      <c r="K1205">
        <v>1211</v>
      </c>
    </row>
    <row r="1206" spans="7:11" x14ac:dyDescent="0.3">
      <c r="G1206"/>
      <c r="J1206" t="s">
        <v>37617</v>
      </c>
      <c r="K1206">
        <v>1212</v>
      </c>
    </row>
    <row r="1207" spans="7:11" x14ac:dyDescent="0.3">
      <c r="G1207"/>
      <c r="J1207" t="s">
        <v>37618</v>
      </c>
      <c r="K1207">
        <v>1213</v>
      </c>
    </row>
    <row r="1208" spans="7:11" x14ac:dyDescent="0.3">
      <c r="G1208"/>
      <c r="J1208" t="s">
        <v>37619</v>
      </c>
      <c r="K1208">
        <v>1214</v>
      </c>
    </row>
    <row r="1209" spans="7:11" x14ac:dyDescent="0.3">
      <c r="G1209"/>
      <c r="J1209" t="s">
        <v>37620</v>
      </c>
      <c r="K1209">
        <v>1215</v>
      </c>
    </row>
    <row r="1210" spans="7:11" x14ac:dyDescent="0.3">
      <c r="G1210"/>
      <c r="J1210" t="s">
        <v>37621</v>
      </c>
      <c r="K1210">
        <v>1216</v>
      </c>
    </row>
    <row r="1211" spans="7:11" x14ac:dyDescent="0.3">
      <c r="G1211"/>
      <c r="J1211" t="s">
        <v>37622</v>
      </c>
      <c r="K1211">
        <v>1217</v>
      </c>
    </row>
    <row r="1212" spans="7:11" x14ac:dyDescent="0.3">
      <c r="G1212"/>
      <c r="J1212" t="s">
        <v>37623</v>
      </c>
      <c r="K1212">
        <v>1218</v>
      </c>
    </row>
    <row r="1213" spans="7:11" x14ac:dyDescent="0.3">
      <c r="G1213"/>
      <c r="J1213" t="s">
        <v>37624</v>
      </c>
      <c r="K1213">
        <v>1219</v>
      </c>
    </row>
    <row r="1214" spans="7:11" x14ac:dyDescent="0.3">
      <c r="G1214"/>
      <c r="J1214" t="s">
        <v>37625</v>
      </c>
      <c r="K1214">
        <v>1220</v>
      </c>
    </row>
    <row r="1215" spans="7:11" x14ac:dyDescent="0.3">
      <c r="G1215"/>
      <c r="J1215" t="s">
        <v>37626</v>
      </c>
      <c r="K1215">
        <v>1221</v>
      </c>
    </row>
    <row r="1216" spans="7:11" x14ac:dyDescent="0.3">
      <c r="G1216"/>
      <c r="J1216" t="s">
        <v>37627</v>
      </c>
      <c r="K1216">
        <v>1222</v>
      </c>
    </row>
    <row r="1217" spans="7:11" x14ac:dyDescent="0.3">
      <c r="G1217"/>
      <c r="J1217" t="s">
        <v>37628</v>
      </c>
      <c r="K1217">
        <v>1223</v>
      </c>
    </row>
    <row r="1218" spans="7:11" x14ac:dyDescent="0.3">
      <c r="G1218"/>
      <c r="J1218" t="s">
        <v>37629</v>
      </c>
      <c r="K1218">
        <v>1224</v>
      </c>
    </row>
    <row r="1219" spans="7:11" x14ac:dyDescent="0.3">
      <c r="G1219"/>
      <c r="J1219" t="s">
        <v>37630</v>
      </c>
      <c r="K1219">
        <v>1225</v>
      </c>
    </row>
    <row r="1220" spans="7:11" x14ac:dyDescent="0.3">
      <c r="G1220"/>
      <c r="J1220" t="s">
        <v>37631</v>
      </c>
      <c r="K1220">
        <v>1226</v>
      </c>
    </row>
    <row r="1221" spans="7:11" x14ac:dyDescent="0.3">
      <c r="G1221"/>
      <c r="J1221" t="s">
        <v>37632</v>
      </c>
      <c r="K1221">
        <v>1227</v>
      </c>
    </row>
    <row r="1222" spans="7:11" x14ac:dyDescent="0.3">
      <c r="G1222"/>
      <c r="J1222" t="s">
        <v>37633</v>
      </c>
      <c r="K1222">
        <v>1228</v>
      </c>
    </row>
    <row r="1223" spans="7:11" x14ac:dyDescent="0.3">
      <c r="G1223"/>
      <c r="J1223" t="s">
        <v>37634</v>
      </c>
      <c r="K1223">
        <v>1229</v>
      </c>
    </row>
    <row r="1224" spans="7:11" x14ac:dyDescent="0.3">
      <c r="G1224"/>
      <c r="J1224" t="s">
        <v>37635</v>
      </c>
      <c r="K1224">
        <v>1230</v>
      </c>
    </row>
    <row r="1225" spans="7:11" x14ac:dyDescent="0.3">
      <c r="G1225"/>
      <c r="J1225" t="s">
        <v>37636</v>
      </c>
      <c r="K1225">
        <v>1231</v>
      </c>
    </row>
    <row r="1226" spans="7:11" x14ac:dyDescent="0.3">
      <c r="G1226"/>
      <c r="J1226" t="s">
        <v>31971</v>
      </c>
      <c r="K1226">
        <v>1232</v>
      </c>
    </row>
    <row r="1227" spans="7:11" x14ac:dyDescent="0.3">
      <c r="G1227"/>
      <c r="J1227" t="s">
        <v>37637</v>
      </c>
      <c r="K1227">
        <v>1233</v>
      </c>
    </row>
    <row r="1228" spans="7:11" x14ac:dyDescent="0.3">
      <c r="G1228"/>
      <c r="J1228" t="s">
        <v>37638</v>
      </c>
      <c r="K1228">
        <v>1234</v>
      </c>
    </row>
    <row r="1229" spans="7:11" x14ac:dyDescent="0.3">
      <c r="G1229"/>
      <c r="J1229" t="s">
        <v>37639</v>
      </c>
      <c r="K1229">
        <v>1235</v>
      </c>
    </row>
    <row r="1230" spans="7:11" x14ac:dyDescent="0.3">
      <c r="G1230"/>
      <c r="J1230" t="s">
        <v>37640</v>
      </c>
      <c r="K1230">
        <v>1236</v>
      </c>
    </row>
    <row r="1231" spans="7:11" x14ac:dyDescent="0.3">
      <c r="G1231"/>
      <c r="J1231" t="s">
        <v>37641</v>
      </c>
      <c r="K1231">
        <v>1237</v>
      </c>
    </row>
    <row r="1232" spans="7:11" x14ac:dyDescent="0.3">
      <c r="G1232"/>
      <c r="J1232" t="s">
        <v>37642</v>
      </c>
      <c r="K1232">
        <v>1238</v>
      </c>
    </row>
    <row r="1233" spans="7:11" x14ac:dyDescent="0.3">
      <c r="G1233"/>
      <c r="J1233" t="s">
        <v>37643</v>
      </c>
      <c r="K1233">
        <v>1239</v>
      </c>
    </row>
    <row r="1234" spans="7:11" x14ac:dyDescent="0.3">
      <c r="G1234"/>
      <c r="J1234" t="s">
        <v>37644</v>
      </c>
      <c r="K1234">
        <v>1240</v>
      </c>
    </row>
    <row r="1235" spans="7:11" x14ac:dyDescent="0.3">
      <c r="G1235"/>
      <c r="J1235" t="s">
        <v>37645</v>
      </c>
      <c r="K1235">
        <v>1241</v>
      </c>
    </row>
    <row r="1236" spans="7:11" x14ac:dyDescent="0.3">
      <c r="G1236"/>
      <c r="J1236" t="s">
        <v>37646</v>
      </c>
      <c r="K1236">
        <v>1242</v>
      </c>
    </row>
    <row r="1237" spans="7:11" x14ac:dyDescent="0.3">
      <c r="G1237"/>
      <c r="J1237" t="s">
        <v>37647</v>
      </c>
      <c r="K1237">
        <v>1243</v>
      </c>
    </row>
    <row r="1238" spans="7:11" x14ac:dyDescent="0.3">
      <c r="G1238"/>
      <c r="J1238" t="s">
        <v>37648</v>
      </c>
      <c r="K1238">
        <v>1244</v>
      </c>
    </row>
    <row r="1239" spans="7:11" x14ac:dyDescent="0.3">
      <c r="G1239"/>
      <c r="J1239" t="s">
        <v>37649</v>
      </c>
      <c r="K1239">
        <v>1245</v>
      </c>
    </row>
    <row r="1240" spans="7:11" x14ac:dyDescent="0.3">
      <c r="G1240"/>
      <c r="J1240" t="s">
        <v>37650</v>
      </c>
      <c r="K1240">
        <v>1246</v>
      </c>
    </row>
    <row r="1241" spans="7:11" x14ac:dyDescent="0.3">
      <c r="G1241"/>
      <c r="J1241" t="s">
        <v>37651</v>
      </c>
      <c r="K1241">
        <v>1247</v>
      </c>
    </row>
    <row r="1242" spans="7:11" x14ac:dyDescent="0.3">
      <c r="G1242"/>
      <c r="J1242" t="s">
        <v>37652</v>
      </c>
      <c r="K1242">
        <v>1248</v>
      </c>
    </row>
    <row r="1243" spans="7:11" x14ac:dyDescent="0.3">
      <c r="G1243"/>
      <c r="J1243" t="s">
        <v>37653</v>
      </c>
      <c r="K1243">
        <v>1249</v>
      </c>
    </row>
    <row r="1244" spans="7:11" x14ac:dyDescent="0.3">
      <c r="G1244"/>
      <c r="J1244" t="s">
        <v>31980</v>
      </c>
      <c r="K1244">
        <v>1250</v>
      </c>
    </row>
    <row r="1245" spans="7:11" x14ac:dyDescent="0.3">
      <c r="G1245"/>
      <c r="J1245" t="s">
        <v>37654</v>
      </c>
      <c r="K1245">
        <v>1251</v>
      </c>
    </row>
    <row r="1246" spans="7:11" x14ac:dyDescent="0.3">
      <c r="G1246"/>
      <c r="J1246" t="s">
        <v>37655</v>
      </c>
      <c r="K1246">
        <v>1252</v>
      </c>
    </row>
    <row r="1247" spans="7:11" x14ac:dyDescent="0.3">
      <c r="G1247"/>
      <c r="J1247" t="s">
        <v>37656</v>
      </c>
      <c r="K1247">
        <v>1253</v>
      </c>
    </row>
    <row r="1248" spans="7:11" x14ac:dyDescent="0.3">
      <c r="G1248"/>
      <c r="J1248" t="s">
        <v>37657</v>
      </c>
      <c r="K1248">
        <v>1254</v>
      </c>
    </row>
    <row r="1249" spans="7:11" x14ac:dyDescent="0.3">
      <c r="G1249"/>
      <c r="J1249" t="s">
        <v>37658</v>
      </c>
      <c r="K1249">
        <v>1255</v>
      </c>
    </row>
    <row r="1250" spans="7:11" x14ac:dyDescent="0.3">
      <c r="G1250"/>
      <c r="J1250" t="s">
        <v>37659</v>
      </c>
      <c r="K1250">
        <v>1256</v>
      </c>
    </row>
    <row r="1251" spans="7:11" x14ac:dyDescent="0.3">
      <c r="G1251"/>
      <c r="J1251" t="s">
        <v>37660</v>
      </c>
      <c r="K1251">
        <v>1257</v>
      </c>
    </row>
    <row r="1252" spans="7:11" x14ac:dyDescent="0.3">
      <c r="G1252"/>
      <c r="J1252" t="s">
        <v>37661</v>
      </c>
      <c r="K1252">
        <v>1258</v>
      </c>
    </row>
    <row r="1253" spans="7:11" x14ac:dyDescent="0.3">
      <c r="G1253"/>
      <c r="J1253" t="s">
        <v>37662</v>
      </c>
      <c r="K1253">
        <v>1259</v>
      </c>
    </row>
    <row r="1254" spans="7:11" x14ac:dyDescent="0.3">
      <c r="G1254"/>
      <c r="J1254" t="s">
        <v>33177</v>
      </c>
      <c r="K1254">
        <v>1260</v>
      </c>
    </row>
    <row r="1255" spans="7:11" x14ac:dyDescent="0.3">
      <c r="G1255"/>
      <c r="J1255" t="s">
        <v>37663</v>
      </c>
      <c r="K1255">
        <v>1261</v>
      </c>
    </row>
    <row r="1256" spans="7:11" x14ac:dyDescent="0.3">
      <c r="G1256"/>
      <c r="J1256" t="s">
        <v>37664</v>
      </c>
      <c r="K1256">
        <v>1262</v>
      </c>
    </row>
    <row r="1257" spans="7:11" x14ac:dyDescent="0.3">
      <c r="G1257"/>
      <c r="J1257" t="s">
        <v>37665</v>
      </c>
      <c r="K1257">
        <v>1263</v>
      </c>
    </row>
    <row r="1258" spans="7:11" x14ac:dyDescent="0.3">
      <c r="G1258"/>
      <c r="J1258" t="s">
        <v>37666</v>
      </c>
      <c r="K1258">
        <v>1264</v>
      </c>
    </row>
    <row r="1259" spans="7:11" x14ac:dyDescent="0.3">
      <c r="G1259"/>
      <c r="J1259" t="s">
        <v>37667</v>
      </c>
      <c r="K1259">
        <v>1265</v>
      </c>
    </row>
    <row r="1260" spans="7:11" x14ac:dyDescent="0.3">
      <c r="G1260"/>
      <c r="J1260" t="s">
        <v>37668</v>
      </c>
      <c r="K1260">
        <v>1266</v>
      </c>
    </row>
    <row r="1261" spans="7:11" x14ac:dyDescent="0.3">
      <c r="G1261"/>
      <c r="J1261" t="s">
        <v>37669</v>
      </c>
      <c r="K1261">
        <v>1267</v>
      </c>
    </row>
    <row r="1262" spans="7:11" x14ac:dyDescent="0.3">
      <c r="G1262"/>
      <c r="J1262" t="s">
        <v>37670</v>
      </c>
      <c r="K1262">
        <v>1268</v>
      </c>
    </row>
    <row r="1263" spans="7:11" x14ac:dyDescent="0.3">
      <c r="G1263"/>
      <c r="J1263" t="s">
        <v>37671</v>
      </c>
      <c r="K1263">
        <v>1269</v>
      </c>
    </row>
    <row r="1264" spans="7:11" x14ac:dyDescent="0.3">
      <c r="G1264"/>
      <c r="J1264" t="s">
        <v>37672</v>
      </c>
      <c r="K1264">
        <v>1270</v>
      </c>
    </row>
    <row r="1265" spans="7:11" x14ac:dyDescent="0.3">
      <c r="G1265"/>
      <c r="J1265" t="s">
        <v>37673</v>
      </c>
      <c r="K1265">
        <v>1271</v>
      </c>
    </row>
    <row r="1266" spans="7:11" x14ac:dyDescent="0.3">
      <c r="G1266"/>
      <c r="J1266" t="s">
        <v>37674</v>
      </c>
      <c r="K1266">
        <v>1272</v>
      </c>
    </row>
    <row r="1267" spans="7:11" x14ac:dyDescent="0.3">
      <c r="G1267"/>
      <c r="J1267" t="s">
        <v>37675</v>
      </c>
      <c r="K1267">
        <v>1273</v>
      </c>
    </row>
    <row r="1268" spans="7:11" x14ac:dyDescent="0.3">
      <c r="G1268"/>
      <c r="J1268" t="s">
        <v>37676</v>
      </c>
      <c r="K1268">
        <v>1274</v>
      </c>
    </row>
    <row r="1269" spans="7:11" x14ac:dyDescent="0.3">
      <c r="G1269"/>
      <c r="J1269" t="s">
        <v>37677</v>
      </c>
      <c r="K1269">
        <v>1275</v>
      </c>
    </row>
    <row r="1270" spans="7:11" x14ac:dyDescent="0.3">
      <c r="G1270"/>
      <c r="J1270" t="s">
        <v>37678</v>
      </c>
      <c r="K1270">
        <v>1276</v>
      </c>
    </row>
    <row r="1271" spans="7:11" x14ac:dyDescent="0.3">
      <c r="G1271"/>
      <c r="J1271" t="s">
        <v>37679</v>
      </c>
      <c r="K1271">
        <v>1277</v>
      </c>
    </row>
    <row r="1272" spans="7:11" x14ac:dyDescent="0.3">
      <c r="G1272"/>
      <c r="J1272" t="s">
        <v>37680</v>
      </c>
      <c r="K1272">
        <v>1278</v>
      </c>
    </row>
    <row r="1273" spans="7:11" x14ac:dyDescent="0.3">
      <c r="G1273"/>
      <c r="J1273" t="s">
        <v>37681</v>
      </c>
      <c r="K1273">
        <v>1279</v>
      </c>
    </row>
    <row r="1274" spans="7:11" x14ac:dyDescent="0.3">
      <c r="G1274"/>
      <c r="J1274" t="s">
        <v>37682</v>
      </c>
      <c r="K1274">
        <v>1280</v>
      </c>
    </row>
    <row r="1275" spans="7:11" x14ac:dyDescent="0.3">
      <c r="G1275"/>
      <c r="J1275" t="s">
        <v>7939</v>
      </c>
      <c r="K1275">
        <v>1281</v>
      </c>
    </row>
    <row r="1276" spans="7:11" x14ac:dyDescent="0.3">
      <c r="G1276"/>
      <c r="J1276" t="s">
        <v>37683</v>
      </c>
      <c r="K1276">
        <v>1282</v>
      </c>
    </row>
    <row r="1277" spans="7:11" x14ac:dyDescent="0.3">
      <c r="G1277"/>
      <c r="J1277" t="s">
        <v>37684</v>
      </c>
      <c r="K1277">
        <v>1283</v>
      </c>
    </row>
    <row r="1278" spans="7:11" x14ac:dyDescent="0.3">
      <c r="G1278"/>
      <c r="J1278" t="s">
        <v>37685</v>
      </c>
      <c r="K1278">
        <v>1284</v>
      </c>
    </row>
    <row r="1279" spans="7:11" x14ac:dyDescent="0.3">
      <c r="G1279"/>
      <c r="J1279" t="s">
        <v>37686</v>
      </c>
      <c r="K1279">
        <v>1285</v>
      </c>
    </row>
    <row r="1280" spans="7:11" x14ac:dyDescent="0.3">
      <c r="G1280"/>
      <c r="J1280" t="s">
        <v>37687</v>
      </c>
      <c r="K1280">
        <v>1286</v>
      </c>
    </row>
    <row r="1281" spans="7:11" x14ac:dyDescent="0.3">
      <c r="G1281"/>
      <c r="J1281" t="s">
        <v>37688</v>
      </c>
      <c r="K1281">
        <v>1287</v>
      </c>
    </row>
    <row r="1282" spans="7:11" x14ac:dyDescent="0.3">
      <c r="G1282"/>
      <c r="J1282" t="s">
        <v>33284</v>
      </c>
      <c r="K1282">
        <v>1288</v>
      </c>
    </row>
    <row r="1283" spans="7:11" x14ac:dyDescent="0.3">
      <c r="G1283"/>
      <c r="J1283" t="s">
        <v>37689</v>
      </c>
      <c r="K1283">
        <v>1289</v>
      </c>
    </row>
    <row r="1284" spans="7:11" x14ac:dyDescent="0.3">
      <c r="G1284"/>
      <c r="J1284" t="s">
        <v>37690</v>
      </c>
      <c r="K1284">
        <v>1290</v>
      </c>
    </row>
    <row r="1285" spans="7:11" x14ac:dyDescent="0.3">
      <c r="G1285"/>
      <c r="J1285" t="s">
        <v>37691</v>
      </c>
      <c r="K1285">
        <v>1291</v>
      </c>
    </row>
    <row r="1286" spans="7:11" x14ac:dyDescent="0.3">
      <c r="G1286"/>
      <c r="J1286" t="s">
        <v>37692</v>
      </c>
      <c r="K1286">
        <v>1292</v>
      </c>
    </row>
    <row r="1287" spans="7:11" x14ac:dyDescent="0.3">
      <c r="G1287"/>
      <c r="J1287" t="s">
        <v>37693</v>
      </c>
      <c r="K1287">
        <v>1293</v>
      </c>
    </row>
    <row r="1288" spans="7:11" x14ac:dyDescent="0.3">
      <c r="G1288"/>
      <c r="J1288" t="s">
        <v>37694</v>
      </c>
      <c r="K1288">
        <v>1294</v>
      </c>
    </row>
    <row r="1289" spans="7:11" x14ac:dyDescent="0.3">
      <c r="G1289"/>
      <c r="J1289" t="s">
        <v>37695</v>
      </c>
      <c r="K1289">
        <v>1295</v>
      </c>
    </row>
    <row r="1290" spans="7:11" x14ac:dyDescent="0.3">
      <c r="G1290"/>
      <c r="J1290" t="s">
        <v>37696</v>
      </c>
      <c r="K1290">
        <v>1296</v>
      </c>
    </row>
    <row r="1291" spans="7:11" x14ac:dyDescent="0.3">
      <c r="G1291"/>
      <c r="J1291" t="s">
        <v>37697</v>
      </c>
      <c r="K1291">
        <v>1297</v>
      </c>
    </row>
    <row r="1292" spans="7:11" x14ac:dyDescent="0.3">
      <c r="G1292"/>
      <c r="J1292" t="s">
        <v>37698</v>
      </c>
      <c r="K1292">
        <v>1298</v>
      </c>
    </row>
    <row r="1293" spans="7:11" x14ac:dyDescent="0.3">
      <c r="G1293"/>
      <c r="J1293" t="s">
        <v>37699</v>
      </c>
      <c r="K1293">
        <v>1299</v>
      </c>
    </row>
    <row r="1294" spans="7:11" x14ac:dyDescent="0.3">
      <c r="G1294"/>
      <c r="J1294" t="s">
        <v>37700</v>
      </c>
      <c r="K1294">
        <v>1300</v>
      </c>
    </row>
    <row r="1295" spans="7:11" x14ac:dyDescent="0.3">
      <c r="G1295"/>
      <c r="J1295" t="s">
        <v>37701</v>
      </c>
      <c r="K1295">
        <v>1301</v>
      </c>
    </row>
    <row r="1296" spans="7:11" x14ac:dyDescent="0.3">
      <c r="G1296"/>
      <c r="J1296" t="s">
        <v>37702</v>
      </c>
      <c r="K1296">
        <v>1302</v>
      </c>
    </row>
    <row r="1297" spans="7:11" x14ac:dyDescent="0.3">
      <c r="G1297"/>
      <c r="J1297" t="s">
        <v>37703</v>
      </c>
      <c r="K1297">
        <v>1303</v>
      </c>
    </row>
    <row r="1298" spans="7:11" x14ac:dyDescent="0.3">
      <c r="G1298"/>
      <c r="J1298" t="s">
        <v>37704</v>
      </c>
      <c r="K1298">
        <v>1304</v>
      </c>
    </row>
    <row r="1299" spans="7:11" x14ac:dyDescent="0.3">
      <c r="G1299"/>
      <c r="J1299" t="s">
        <v>37705</v>
      </c>
      <c r="K1299">
        <v>1305</v>
      </c>
    </row>
    <row r="1300" spans="7:11" x14ac:dyDescent="0.3">
      <c r="G1300"/>
      <c r="J1300" t="s">
        <v>37706</v>
      </c>
      <c r="K1300">
        <v>1306</v>
      </c>
    </row>
    <row r="1301" spans="7:11" x14ac:dyDescent="0.3">
      <c r="G1301"/>
      <c r="J1301" t="s">
        <v>37707</v>
      </c>
      <c r="K1301">
        <v>1307</v>
      </c>
    </row>
    <row r="1302" spans="7:11" x14ac:dyDescent="0.3">
      <c r="G1302"/>
      <c r="J1302" t="s">
        <v>37708</v>
      </c>
      <c r="K1302">
        <v>1308</v>
      </c>
    </row>
    <row r="1303" spans="7:11" x14ac:dyDescent="0.3">
      <c r="G1303"/>
      <c r="J1303" t="s">
        <v>37709</v>
      </c>
      <c r="K1303">
        <v>1309</v>
      </c>
    </row>
    <row r="1304" spans="7:11" x14ac:dyDescent="0.3">
      <c r="G1304"/>
      <c r="J1304" t="s">
        <v>37710</v>
      </c>
      <c r="K1304">
        <v>1310</v>
      </c>
    </row>
    <row r="1305" spans="7:11" x14ac:dyDescent="0.3">
      <c r="G1305"/>
      <c r="J1305" t="s">
        <v>37711</v>
      </c>
      <c r="K1305">
        <v>1311</v>
      </c>
    </row>
    <row r="1306" spans="7:11" x14ac:dyDescent="0.3">
      <c r="G1306"/>
      <c r="J1306" t="s">
        <v>37712</v>
      </c>
      <c r="K1306">
        <v>1312</v>
      </c>
    </row>
    <row r="1307" spans="7:11" x14ac:dyDescent="0.3">
      <c r="G1307"/>
      <c r="J1307" t="s">
        <v>37713</v>
      </c>
      <c r="K1307">
        <v>1313</v>
      </c>
    </row>
    <row r="1308" spans="7:11" x14ac:dyDescent="0.3">
      <c r="G1308"/>
      <c r="J1308" t="s">
        <v>37714</v>
      </c>
      <c r="K1308">
        <v>1314</v>
      </c>
    </row>
    <row r="1309" spans="7:11" x14ac:dyDescent="0.3">
      <c r="G1309"/>
      <c r="J1309" t="s">
        <v>37715</v>
      </c>
      <c r="K1309">
        <v>1315</v>
      </c>
    </row>
    <row r="1310" spans="7:11" x14ac:dyDescent="0.3">
      <c r="G1310"/>
      <c r="J1310" t="s">
        <v>37716</v>
      </c>
      <c r="K1310">
        <v>1316</v>
      </c>
    </row>
    <row r="1311" spans="7:11" x14ac:dyDescent="0.3">
      <c r="G1311"/>
      <c r="J1311" t="s">
        <v>37717</v>
      </c>
      <c r="K1311">
        <v>1317</v>
      </c>
    </row>
    <row r="1312" spans="7:11" x14ac:dyDescent="0.3">
      <c r="G1312"/>
      <c r="J1312" t="s">
        <v>37718</v>
      </c>
      <c r="K1312">
        <v>1318</v>
      </c>
    </row>
    <row r="1313" spans="7:11" x14ac:dyDescent="0.3">
      <c r="G1313"/>
      <c r="J1313" t="s">
        <v>5262</v>
      </c>
      <c r="K1313">
        <v>1319</v>
      </c>
    </row>
    <row r="1314" spans="7:11" x14ac:dyDescent="0.3">
      <c r="G1314"/>
      <c r="J1314" t="s">
        <v>37719</v>
      </c>
      <c r="K1314">
        <v>1320</v>
      </c>
    </row>
    <row r="1315" spans="7:11" x14ac:dyDescent="0.3">
      <c r="G1315"/>
      <c r="J1315" t="s">
        <v>37720</v>
      </c>
      <c r="K1315">
        <v>1321</v>
      </c>
    </row>
    <row r="1316" spans="7:11" x14ac:dyDescent="0.3">
      <c r="G1316"/>
      <c r="J1316" t="s">
        <v>37721</v>
      </c>
      <c r="K1316">
        <v>1322</v>
      </c>
    </row>
    <row r="1317" spans="7:11" x14ac:dyDescent="0.3">
      <c r="G1317"/>
      <c r="J1317" t="s">
        <v>19110</v>
      </c>
      <c r="K1317">
        <v>1323</v>
      </c>
    </row>
    <row r="1318" spans="7:11" x14ac:dyDescent="0.3">
      <c r="G1318"/>
      <c r="J1318" t="s">
        <v>37722</v>
      </c>
      <c r="K1318">
        <v>1324</v>
      </c>
    </row>
    <row r="1319" spans="7:11" x14ac:dyDescent="0.3">
      <c r="G1319"/>
      <c r="J1319" t="s">
        <v>37723</v>
      </c>
      <c r="K1319">
        <v>1325</v>
      </c>
    </row>
    <row r="1320" spans="7:11" x14ac:dyDescent="0.3">
      <c r="G1320"/>
      <c r="J1320" t="s">
        <v>37724</v>
      </c>
      <c r="K1320">
        <v>1326</v>
      </c>
    </row>
    <row r="1321" spans="7:11" x14ac:dyDescent="0.3">
      <c r="G1321"/>
      <c r="J1321" t="s">
        <v>37725</v>
      </c>
      <c r="K1321">
        <v>1327</v>
      </c>
    </row>
    <row r="1322" spans="7:11" x14ac:dyDescent="0.3">
      <c r="G1322"/>
      <c r="J1322" t="s">
        <v>37726</v>
      </c>
      <c r="K1322">
        <v>1328</v>
      </c>
    </row>
    <row r="1323" spans="7:11" x14ac:dyDescent="0.3">
      <c r="G1323"/>
      <c r="J1323" t="s">
        <v>37727</v>
      </c>
      <c r="K1323">
        <v>1329</v>
      </c>
    </row>
    <row r="1324" spans="7:11" x14ac:dyDescent="0.3">
      <c r="G1324"/>
      <c r="J1324" t="s">
        <v>37728</v>
      </c>
      <c r="K1324">
        <v>1330</v>
      </c>
    </row>
    <row r="1325" spans="7:11" x14ac:dyDescent="0.3">
      <c r="G1325"/>
      <c r="J1325" t="s">
        <v>37729</v>
      </c>
      <c r="K1325">
        <v>1331</v>
      </c>
    </row>
    <row r="1326" spans="7:11" x14ac:dyDescent="0.3">
      <c r="G1326"/>
      <c r="J1326" t="s">
        <v>37730</v>
      </c>
      <c r="K1326">
        <v>1332</v>
      </c>
    </row>
    <row r="1327" spans="7:11" x14ac:dyDescent="0.3">
      <c r="G1327"/>
      <c r="J1327" t="s">
        <v>37731</v>
      </c>
      <c r="K1327">
        <v>1333</v>
      </c>
    </row>
    <row r="1328" spans="7:11" x14ac:dyDescent="0.3">
      <c r="G1328"/>
      <c r="J1328" t="s">
        <v>37732</v>
      </c>
      <c r="K1328">
        <v>1334</v>
      </c>
    </row>
    <row r="1329" spans="7:11" x14ac:dyDescent="0.3">
      <c r="G1329"/>
      <c r="J1329" t="s">
        <v>37733</v>
      </c>
      <c r="K1329">
        <v>1335</v>
      </c>
    </row>
    <row r="1330" spans="7:11" x14ac:dyDescent="0.3">
      <c r="G1330"/>
      <c r="J1330" t="s">
        <v>37734</v>
      </c>
      <c r="K1330">
        <v>1336</v>
      </c>
    </row>
    <row r="1331" spans="7:11" x14ac:dyDescent="0.3">
      <c r="G1331"/>
      <c r="J1331" t="s">
        <v>37735</v>
      </c>
      <c r="K1331">
        <v>1337</v>
      </c>
    </row>
    <row r="1332" spans="7:11" x14ac:dyDescent="0.3">
      <c r="G1332"/>
      <c r="J1332" t="s">
        <v>37736</v>
      </c>
      <c r="K1332">
        <v>1338</v>
      </c>
    </row>
    <row r="1333" spans="7:11" x14ac:dyDescent="0.3">
      <c r="G1333"/>
      <c r="J1333" t="s">
        <v>37737</v>
      </c>
      <c r="K1333">
        <v>1339</v>
      </c>
    </row>
    <row r="1334" spans="7:11" x14ac:dyDescent="0.3">
      <c r="G1334"/>
      <c r="J1334" t="s">
        <v>37738</v>
      </c>
      <c r="K1334">
        <v>1340</v>
      </c>
    </row>
    <row r="1335" spans="7:11" x14ac:dyDescent="0.3">
      <c r="G1335"/>
      <c r="J1335" t="s">
        <v>33524</v>
      </c>
      <c r="K1335">
        <v>1341</v>
      </c>
    </row>
    <row r="1336" spans="7:11" x14ac:dyDescent="0.3">
      <c r="G1336"/>
      <c r="J1336" t="s">
        <v>33526</v>
      </c>
      <c r="K1336">
        <v>1342</v>
      </c>
    </row>
    <row r="1337" spans="7:11" x14ac:dyDescent="0.3">
      <c r="G1337"/>
      <c r="J1337" t="s">
        <v>33530</v>
      </c>
      <c r="K1337">
        <v>1343</v>
      </c>
    </row>
    <row r="1338" spans="7:11" x14ac:dyDescent="0.3">
      <c r="G1338"/>
      <c r="J1338" t="s">
        <v>37739</v>
      </c>
      <c r="K1338">
        <v>1344</v>
      </c>
    </row>
    <row r="1339" spans="7:11" x14ac:dyDescent="0.3">
      <c r="G1339"/>
      <c r="J1339" t="s">
        <v>37740</v>
      </c>
      <c r="K1339">
        <v>1345</v>
      </c>
    </row>
    <row r="1340" spans="7:11" x14ac:dyDescent="0.3">
      <c r="G1340"/>
      <c r="J1340" t="s">
        <v>1538</v>
      </c>
      <c r="K1340">
        <v>1346</v>
      </c>
    </row>
    <row r="1341" spans="7:11" x14ac:dyDescent="0.3">
      <c r="G1341"/>
      <c r="J1341" t="s">
        <v>37741</v>
      </c>
      <c r="K1341">
        <v>1347</v>
      </c>
    </row>
    <row r="1342" spans="7:11" x14ac:dyDescent="0.3">
      <c r="G1342"/>
      <c r="J1342" t="s">
        <v>37742</v>
      </c>
      <c r="K1342">
        <v>1348</v>
      </c>
    </row>
    <row r="1343" spans="7:11" x14ac:dyDescent="0.3">
      <c r="G1343"/>
      <c r="J1343" t="s">
        <v>37743</v>
      </c>
      <c r="K1343">
        <v>1349</v>
      </c>
    </row>
    <row r="1344" spans="7:11" x14ac:dyDescent="0.3">
      <c r="G1344"/>
      <c r="J1344" t="s">
        <v>37744</v>
      </c>
      <c r="K1344">
        <v>1350</v>
      </c>
    </row>
    <row r="1345" spans="7:11" x14ac:dyDescent="0.3">
      <c r="G1345"/>
      <c r="J1345" t="s">
        <v>37745</v>
      </c>
      <c r="K1345">
        <v>1351</v>
      </c>
    </row>
    <row r="1346" spans="7:11" x14ac:dyDescent="0.3">
      <c r="G1346"/>
      <c r="J1346" t="s">
        <v>37746</v>
      </c>
      <c r="K1346">
        <v>1352</v>
      </c>
    </row>
    <row r="1347" spans="7:11" x14ac:dyDescent="0.3">
      <c r="G1347"/>
      <c r="J1347" t="s">
        <v>37747</v>
      </c>
      <c r="K1347">
        <v>1353</v>
      </c>
    </row>
    <row r="1348" spans="7:11" x14ac:dyDescent="0.3">
      <c r="G1348"/>
      <c r="J1348" t="s">
        <v>37748</v>
      </c>
      <c r="K1348">
        <v>1354</v>
      </c>
    </row>
    <row r="1349" spans="7:11" x14ac:dyDescent="0.3">
      <c r="G1349"/>
      <c r="J1349" t="s">
        <v>37749</v>
      </c>
      <c r="K1349">
        <v>1355</v>
      </c>
    </row>
    <row r="1350" spans="7:11" x14ac:dyDescent="0.3">
      <c r="G1350"/>
      <c r="J1350" t="s">
        <v>37750</v>
      </c>
      <c r="K1350">
        <v>1356</v>
      </c>
    </row>
    <row r="1351" spans="7:11" x14ac:dyDescent="0.3">
      <c r="G1351"/>
      <c r="J1351" t="s">
        <v>19115</v>
      </c>
      <c r="K1351">
        <v>1357</v>
      </c>
    </row>
    <row r="1352" spans="7:11" x14ac:dyDescent="0.3">
      <c r="G1352"/>
      <c r="J1352" t="s">
        <v>19121</v>
      </c>
      <c r="K1352">
        <v>1358</v>
      </c>
    </row>
    <row r="1353" spans="7:11" x14ac:dyDescent="0.3">
      <c r="G1353"/>
      <c r="J1353" t="s">
        <v>19125</v>
      </c>
      <c r="K1353">
        <v>1359</v>
      </c>
    </row>
    <row r="1354" spans="7:11" x14ac:dyDescent="0.3">
      <c r="G1354"/>
      <c r="J1354" t="s">
        <v>19129</v>
      </c>
      <c r="K1354">
        <v>1360</v>
      </c>
    </row>
    <row r="1355" spans="7:11" x14ac:dyDescent="0.3">
      <c r="G1355"/>
      <c r="J1355" t="s">
        <v>37751</v>
      </c>
      <c r="K1355">
        <v>1361</v>
      </c>
    </row>
    <row r="1356" spans="7:11" x14ac:dyDescent="0.3">
      <c r="G1356"/>
      <c r="J1356" t="s">
        <v>37752</v>
      </c>
      <c r="K1356">
        <v>1362</v>
      </c>
    </row>
    <row r="1357" spans="7:11" x14ac:dyDescent="0.3">
      <c r="G1357"/>
      <c r="J1357" t="s">
        <v>37753</v>
      </c>
      <c r="K1357">
        <v>1363</v>
      </c>
    </row>
    <row r="1358" spans="7:11" x14ac:dyDescent="0.3">
      <c r="G1358"/>
      <c r="J1358" t="s">
        <v>37754</v>
      </c>
      <c r="K1358">
        <v>1364</v>
      </c>
    </row>
    <row r="1359" spans="7:11" x14ac:dyDescent="0.3">
      <c r="G1359"/>
      <c r="J1359" t="s">
        <v>37755</v>
      </c>
      <c r="K1359">
        <v>1365</v>
      </c>
    </row>
    <row r="1360" spans="7:11" x14ac:dyDescent="0.3">
      <c r="G1360"/>
      <c r="J1360" t="s">
        <v>32010</v>
      </c>
      <c r="K1360">
        <v>1366</v>
      </c>
    </row>
    <row r="1361" spans="7:11" x14ac:dyDescent="0.3">
      <c r="G1361"/>
      <c r="J1361" t="s">
        <v>32013</v>
      </c>
      <c r="K1361">
        <v>1367</v>
      </c>
    </row>
    <row r="1362" spans="7:11" x14ac:dyDescent="0.3">
      <c r="G1362"/>
      <c r="J1362" t="s">
        <v>37756</v>
      </c>
      <c r="K1362">
        <v>1368</v>
      </c>
    </row>
    <row r="1363" spans="7:11" x14ac:dyDescent="0.3">
      <c r="G1363"/>
      <c r="J1363" t="s">
        <v>33590</v>
      </c>
      <c r="K1363">
        <v>1369</v>
      </c>
    </row>
    <row r="1364" spans="7:11" x14ac:dyDescent="0.3">
      <c r="G1364"/>
      <c r="J1364" t="s">
        <v>19132</v>
      </c>
      <c r="K1364">
        <v>1370</v>
      </c>
    </row>
    <row r="1365" spans="7:11" x14ac:dyDescent="0.3">
      <c r="G1365"/>
      <c r="J1365" t="s">
        <v>37757</v>
      </c>
      <c r="K1365">
        <v>1371</v>
      </c>
    </row>
    <row r="1366" spans="7:11" x14ac:dyDescent="0.3">
      <c r="G1366"/>
      <c r="J1366" t="s">
        <v>37758</v>
      </c>
      <c r="K1366">
        <v>1372</v>
      </c>
    </row>
    <row r="1367" spans="7:11" x14ac:dyDescent="0.3">
      <c r="G1367"/>
      <c r="J1367" t="s">
        <v>37759</v>
      </c>
      <c r="K1367">
        <v>1373</v>
      </c>
    </row>
    <row r="1368" spans="7:11" x14ac:dyDescent="0.3">
      <c r="G1368"/>
      <c r="J1368" t="s">
        <v>37760</v>
      </c>
      <c r="K1368">
        <v>1374</v>
      </c>
    </row>
    <row r="1369" spans="7:11" x14ac:dyDescent="0.3">
      <c r="G1369"/>
      <c r="J1369" t="s">
        <v>37761</v>
      </c>
      <c r="K1369">
        <v>1375</v>
      </c>
    </row>
    <row r="1370" spans="7:11" x14ac:dyDescent="0.3">
      <c r="G1370"/>
      <c r="J1370" t="s">
        <v>37762</v>
      </c>
      <c r="K1370">
        <v>1376</v>
      </c>
    </row>
    <row r="1371" spans="7:11" x14ac:dyDescent="0.3">
      <c r="G1371"/>
      <c r="J1371" t="s">
        <v>37763</v>
      </c>
      <c r="K1371">
        <v>1377</v>
      </c>
    </row>
    <row r="1372" spans="7:11" x14ac:dyDescent="0.3">
      <c r="G1372"/>
      <c r="J1372" t="s">
        <v>37764</v>
      </c>
      <c r="K1372">
        <v>1378</v>
      </c>
    </row>
    <row r="1373" spans="7:11" x14ac:dyDescent="0.3">
      <c r="G1373"/>
      <c r="J1373" t="s">
        <v>37765</v>
      </c>
      <c r="K1373">
        <v>1379</v>
      </c>
    </row>
    <row r="1374" spans="7:11" x14ac:dyDescent="0.3">
      <c r="G1374"/>
      <c r="J1374" t="s">
        <v>19144</v>
      </c>
      <c r="K1374">
        <v>1380</v>
      </c>
    </row>
    <row r="1375" spans="7:11" x14ac:dyDescent="0.3">
      <c r="G1375"/>
      <c r="J1375" t="s">
        <v>19147</v>
      </c>
      <c r="K1375">
        <v>1381</v>
      </c>
    </row>
    <row r="1376" spans="7:11" x14ac:dyDescent="0.3">
      <c r="G1376"/>
      <c r="J1376" t="s">
        <v>37766</v>
      </c>
      <c r="K1376">
        <v>1382</v>
      </c>
    </row>
    <row r="1377" spans="7:11" x14ac:dyDescent="0.3">
      <c r="G1377"/>
      <c r="J1377" t="s">
        <v>37767</v>
      </c>
      <c r="K1377">
        <v>1383</v>
      </c>
    </row>
    <row r="1378" spans="7:11" x14ac:dyDescent="0.3">
      <c r="G1378"/>
      <c r="J1378" t="s">
        <v>37768</v>
      </c>
      <c r="K1378">
        <v>1384</v>
      </c>
    </row>
    <row r="1379" spans="7:11" x14ac:dyDescent="0.3">
      <c r="G1379"/>
      <c r="J1379" t="s">
        <v>37769</v>
      </c>
      <c r="K1379">
        <v>1385</v>
      </c>
    </row>
    <row r="1380" spans="7:11" x14ac:dyDescent="0.3">
      <c r="G1380"/>
      <c r="J1380" t="s">
        <v>37770</v>
      </c>
      <c r="K1380">
        <v>1386</v>
      </c>
    </row>
    <row r="1381" spans="7:11" x14ac:dyDescent="0.3">
      <c r="G1381"/>
      <c r="J1381" t="s">
        <v>37771</v>
      </c>
      <c r="K1381">
        <v>1387</v>
      </c>
    </row>
    <row r="1382" spans="7:11" x14ac:dyDescent="0.3">
      <c r="G1382"/>
      <c r="J1382" t="s">
        <v>37772</v>
      </c>
      <c r="K1382">
        <v>1388</v>
      </c>
    </row>
    <row r="1383" spans="7:11" x14ac:dyDescent="0.3">
      <c r="G1383"/>
      <c r="J1383" t="s">
        <v>37773</v>
      </c>
      <c r="K1383">
        <v>1389</v>
      </c>
    </row>
    <row r="1384" spans="7:11" x14ac:dyDescent="0.3">
      <c r="G1384"/>
      <c r="J1384" t="s">
        <v>37774</v>
      </c>
      <c r="K1384">
        <v>1390</v>
      </c>
    </row>
    <row r="1385" spans="7:11" x14ac:dyDescent="0.3">
      <c r="G1385"/>
      <c r="J1385" t="s">
        <v>37775</v>
      </c>
      <c r="K1385">
        <v>1391</v>
      </c>
    </row>
    <row r="1386" spans="7:11" x14ac:dyDescent="0.3">
      <c r="G1386"/>
      <c r="J1386" t="s">
        <v>37776</v>
      </c>
      <c r="K1386">
        <v>1392</v>
      </c>
    </row>
    <row r="1387" spans="7:11" x14ac:dyDescent="0.3">
      <c r="G1387"/>
      <c r="J1387" t="s">
        <v>37777</v>
      </c>
      <c r="K1387">
        <v>1393</v>
      </c>
    </row>
    <row r="1388" spans="7:11" x14ac:dyDescent="0.3">
      <c r="G1388"/>
      <c r="J1388" t="s">
        <v>37778</v>
      </c>
      <c r="K1388">
        <v>1394</v>
      </c>
    </row>
    <row r="1389" spans="7:11" x14ac:dyDescent="0.3">
      <c r="G1389"/>
      <c r="J1389" t="s">
        <v>37779</v>
      </c>
      <c r="K1389">
        <v>1395</v>
      </c>
    </row>
    <row r="1390" spans="7:11" x14ac:dyDescent="0.3">
      <c r="G1390"/>
      <c r="J1390" t="s">
        <v>37780</v>
      </c>
      <c r="K1390">
        <v>1396</v>
      </c>
    </row>
    <row r="1391" spans="7:11" x14ac:dyDescent="0.3">
      <c r="G1391"/>
      <c r="J1391" t="s">
        <v>37781</v>
      </c>
      <c r="K1391">
        <v>1397</v>
      </c>
    </row>
    <row r="1392" spans="7:11" x14ac:dyDescent="0.3">
      <c r="G1392"/>
      <c r="J1392" t="s">
        <v>37782</v>
      </c>
      <c r="K1392">
        <v>1398</v>
      </c>
    </row>
    <row r="1393" spans="7:11" x14ac:dyDescent="0.3">
      <c r="G1393"/>
      <c r="J1393" t="s">
        <v>37783</v>
      </c>
      <c r="K1393">
        <v>1399</v>
      </c>
    </row>
    <row r="1394" spans="7:11" x14ac:dyDescent="0.3">
      <c r="G1394"/>
      <c r="J1394" t="s">
        <v>37784</v>
      </c>
      <c r="K1394">
        <v>1400</v>
      </c>
    </row>
    <row r="1395" spans="7:11" x14ac:dyDescent="0.3">
      <c r="G1395"/>
      <c r="J1395" t="s">
        <v>37785</v>
      </c>
      <c r="K1395">
        <v>1401</v>
      </c>
    </row>
    <row r="1396" spans="7:11" x14ac:dyDescent="0.3">
      <c r="G1396"/>
      <c r="J1396" t="s">
        <v>37786</v>
      </c>
      <c r="K1396">
        <v>1402</v>
      </c>
    </row>
    <row r="1397" spans="7:11" x14ac:dyDescent="0.3">
      <c r="G1397"/>
      <c r="J1397" t="s">
        <v>37787</v>
      </c>
      <c r="K1397">
        <v>1403</v>
      </c>
    </row>
    <row r="1398" spans="7:11" x14ac:dyDescent="0.3">
      <c r="G1398"/>
      <c r="J1398" t="s">
        <v>37788</v>
      </c>
      <c r="K1398">
        <v>1404</v>
      </c>
    </row>
    <row r="1399" spans="7:11" x14ac:dyDescent="0.3">
      <c r="G1399"/>
      <c r="J1399" t="s">
        <v>37789</v>
      </c>
      <c r="K1399">
        <v>1405</v>
      </c>
    </row>
    <row r="1400" spans="7:11" x14ac:dyDescent="0.3">
      <c r="G1400"/>
      <c r="J1400" t="s">
        <v>37790</v>
      </c>
      <c r="K1400">
        <v>1406</v>
      </c>
    </row>
    <row r="1401" spans="7:11" x14ac:dyDescent="0.3">
      <c r="G1401"/>
      <c r="J1401" t="s">
        <v>37791</v>
      </c>
      <c r="K1401">
        <v>1407</v>
      </c>
    </row>
    <row r="1402" spans="7:11" x14ac:dyDescent="0.3">
      <c r="G1402"/>
      <c r="J1402" t="s">
        <v>37792</v>
      </c>
      <c r="K1402">
        <v>1408</v>
      </c>
    </row>
    <row r="1403" spans="7:11" x14ac:dyDescent="0.3">
      <c r="G1403"/>
      <c r="J1403" t="s">
        <v>19149</v>
      </c>
      <c r="K1403">
        <v>1409</v>
      </c>
    </row>
    <row r="1404" spans="7:11" x14ac:dyDescent="0.3">
      <c r="G1404"/>
      <c r="J1404" t="s">
        <v>37793</v>
      </c>
      <c r="K1404">
        <v>1410</v>
      </c>
    </row>
    <row r="1405" spans="7:11" x14ac:dyDescent="0.3">
      <c r="G1405"/>
      <c r="J1405" t="s">
        <v>37794</v>
      </c>
      <c r="K1405">
        <v>1411</v>
      </c>
    </row>
    <row r="1406" spans="7:11" x14ac:dyDescent="0.3">
      <c r="G1406"/>
      <c r="J1406" t="s">
        <v>37795</v>
      </c>
      <c r="K1406">
        <v>1412</v>
      </c>
    </row>
    <row r="1407" spans="7:11" x14ac:dyDescent="0.3">
      <c r="G1407"/>
      <c r="J1407" t="s">
        <v>37796</v>
      </c>
      <c r="K1407">
        <v>1413</v>
      </c>
    </row>
    <row r="1408" spans="7:11" x14ac:dyDescent="0.3">
      <c r="G1408"/>
      <c r="J1408" t="s">
        <v>37797</v>
      </c>
      <c r="K1408">
        <v>1414</v>
      </c>
    </row>
    <row r="1409" spans="7:11" x14ac:dyDescent="0.3">
      <c r="G1409"/>
      <c r="J1409" t="s">
        <v>37798</v>
      </c>
      <c r="K1409">
        <v>1415</v>
      </c>
    </row>
    <row r="1410" spans="7:11" x14ac:dyDescent="0.3">
      <c r="G1410"/>
      <c r="J1410" t="s">
        <v>37799</v>
      </c>
      <c r="K1410">
        <v>1416</v>
      </c>
    </row>
    <row r="1411" spans="7:11" x14ac:dyDescent="0.3">
      <c r="G1411"/>
      <c r="J1411" t="s">
        <v>37800</v>
      </c>
      <c r="K1411">
        <v>1417</v>
      </c>
    </row>
    <row r="1412" spans="7:11" x14ac:dyDescent="0.3">
      <c r="G1412"/>
      <c r="J1412" t="s">
        <v>37801</v>
      </c>
      <c r="K1412">
        <v>1418</v>
      </c>
    </row>
    <row r="1413" spans="7:11" x14ac:dyDescent="0.3">
      <c r="G1413"/>
      <c r="J1413" t="s">
        <v>37802</v>
      </c>
      <c r="K1413">
        <v>1419</v>
      </c>
    </row>
    <row r="1414" spans="7:11" x14ac:dyDescent="0.3">
      <c r="G1414"/>
      <c r="J1414" t="s">
        <v>37803</v>
      </c>
      <c r="K1414">
        <v>1420</v>
      </c>
    </row>
    <row r="1415" spans="7:11" x14ac:dyDescent="0.3">
      <c r="G1415"/>
      <c r="J1415" t="s">
        <v>37804</v>
      </c>
      <c r="K1415">
        <v>1421</v>
      </c>
    </row>
    <row r="1416" spans="7:11" x14ac:dyDescent="0.3">
      <c r="G1416"/>
      <c r="J1416" t="s">
        <v>37805</v>
      </c>
      <c r="K1416">
        <v>1422</v>
      </c>
    </row>
    <row r="1417" spans="7:11" x14ac:dyDescent="0.3">
      <c r="G1417"/>
      <c r="J1417" t="s">
        <v>32030</v>
      </c>
      <c r="K1417">
        <v>1423</v>
      </c>
    </row>
    <row r="1418" spans="7:11" x14ac:dyDescent="0.3">
      <c r="G1418"/>
      <c r="J1418" t="s">
        <v>32032</v>
      </c>
      <c r="K1418">
        <v>1424</v>
      </c>
    </row>
    <row r="1419" spans="7:11" x14ac:dyDescent="0.3">
      <c r="G1419"/>
      <c r="J1419" t="s">
        <v>37806</v>
      </c>
      <c r="K1419">
        <v>1425</v>
      </c>
    </row>
    <row r="1420" spans="7:11" x14ac:dyDescent="0.3">
      <c r="G1420"/>
      <c r="J1420" t="s">
        <v>33712</v>
      </c>
      <c r="K1420">
        <v>1426</v>
      </c>
    </row>
    <row r="1421" spans="7:11" x14ac:dyDescent="0.3">
      <c r="G1421"/>
      <c r="J1421" t="s">
        <v>33714</v>
      </c>
      <c r="K1421">
        <v>1427</v>
      </c>
    </row>
    <row r="1422" spans="7:11" x14ac:dyDescent="0.3">
      <c r="G1422"/>
      <c r="J1422" t="s">
        <v>33716</v>
      </c>
      <c r="K1422">
        <v>1428</v>
      </c>
    </row>
    <row r="1423" spans="7:11" x14ac:dyDescent="0.3">
      <c r="G1423"/>
      <c r="J1423" t="s">
        <v>33718</v>
      </c>
      <c r="K1423">
        <v>1429</v>
      </c>
    </row>
    <row r="1424" spans="7:11" x14ac:dyDescent="0.3">
      <c r="G1424"/>
      <c r="J1424" t="s">
        <v>33720</v>
      </c>
      <c r="K1424">
        <v>1430</v>
      </c>
    </row>
    <row r="1425" spans="7:11" x14ac:dyDescent="0.3">
      <c r="G1425"/>
      <c r="J1425" t="s">
        <v>33722</v>
      </c>
      <c r="K1425">
        <v>1431</v>
      </c>
    </row>
    <row r="1426" spans="7:11" x14ac:dyDescent="0.3">
      <c r="G1426"/>
      <c r="J1426" t="s">
        <v>33724</v>
      </c>
      <c r="K1426">
        <v>1432</v>
      </c>
    </row>
    <row r="1427" spans="7:11" x14ac:dyDescent="0.3">
      <c r="G1427"/>
      <c r="J1427" t="s">
        <v>33726</v>
      </c>
      <c r="K1427">
        <v>1433</v>
      </c>
    </row>
    <row r="1428" spans="7:11" x14ac:dyDescent="0.3">
      <c r="G1428"/>
      <c r="J1428" t="s">
        <v>33728</v>
      </c>
      <c r="K1428">
        <v>1434</v>
      </c>
    </row>
    <row r="1429" spans="7:11" x14ac:dyDescent="0.3">
      <c r="G1429"/>
      <c r="J1429" t="s">
        <v>33730</v>
      </c>
      <c r="K1429">
        <v>1435</v>
      </c>
    </row>
    <row r="1430" spans="7:11" x14ac:dyDescent="0.3">
      <c r="G1430"/>
      <c r="J1430" t="s">
        <v>33732</v>
      </c>
      <c r="K1430">
        <v>1436</v>
      </c>
    </row>
    <row r="1431" spans="7:11" x14ac:dyDescent="0.3">
      <c r="G1431"/>
      <c r="J1431" t="s">
        <v>33734</v>
      </c>
      <c r="K1431">
        <v>1437</v>
      </c>
    </row>
    <row r="1432" spans="7:11" x14ac:dyDescent="0.3">
      <c r="G1432"/>
      <c r="J1432" t="s">
        <v>33736</v>
      </c>
      <c r="K1432">
        <v>1438</v>
      </c>
    </row>
    <row r="1433" spans="7:11" x14ac:dyDescent="0.3">
      <c r="G1433"/>
      <c r="J1433" t="s">
        <v>37807</v>
      </c>
      <c r="K1433">
        <v>1439</v>
      </c>
    </row>
    <row r="1434" spans="7:11" x14ac:dyDescent="0.3">
      <c r="G1434"/>
      <c r="J1434" t="s">
        <v>37808</v>
      </c>
      <c r="K1434">
        <v>1440</v>
      </c>
    </row>
    <row r="1435" spans="7:11" x14ac:dyDescent="0.3">
      <c r="G1435"/>
      <c r="J1435" t="s">
        <v>37809</v>
      </c>
      <c r="K1435">
        <v>1441</v>
      </c>
    </row>
    <row r="1436" spans="7:11" x14ac:dyDescent="0.3">
      <c r="G1436"/>
      <c r="J1436" t="s">
        <v>37810</v>
      </c>
      <c r="K1436">
        <v>1442</v>
      </c>
    </row>
    <row r="1437" spans="7:11" x14ac:dyDescent="0.3">
      <c r="G1437"/>
      <c r="J1437" t="s">
        <v>37811</v>
      </c>
      <c r="K1437">
        <v>1443</v>
      </c>
    </row>
    <row r="1438" spans="7:11" x14ac:dyDescent="0.3">
      <c r="G1438"/>
      <c r="J1438" t="s">
        <v>37812</v>
      </c>
      <c r="K1438">
        <v>1444</v>
      </c>
    </row>
    <row r="1439" spans="7:11" x14ac:dyDescent="0.3">
      <c r="G1439"/>
      <c r="J1439" t="s">
        <v>37813</v>
      </c>
      <c r="K1439">
        <v>1445</v>
      </c>
    </row>
    <row r="1440" spans="7:11" x14ac:dyDescent="0.3">
      <c r="G1440"/>
      <c r="J1440" t="s">
        <v>37814</v>
      </c>
      <c r="K1440">
        <v>1446</v>
      </c>
    </row>
    <row r="1441" spans="7:11" x14ac:dyDescent="0.3">
      <c r="G1441"/>
      <c r="J1441" t="s">
        <v>37815</v>
      </c>
      <c r="K1441">
        <v>1447</v>
      </c>
    </row>
    <row r="1442" spans="7:11" x14ac:dyDescent="0.3">
      <c r="G1442"/>
      <c r="J1442" t="s">
        <v>37816</v>
      </c>
      <c r="K1442">
        <v>1448</v>
      </c>
    </row>
    <row r="1443" spans="7:11" x14ac:dyDescent="0.3">
      <c r="G1443"/>
      <c r="J1443" t="s">
        <v>37817</v>
      </c>
      <c r="K1443">
        <v>1449</v>
      </c>
    </row>
    <row r="1444" spans="7:11" x14ac:dyDescent="0.3">
      <c r="G1444"/>
      <c r="J1444" t="s">
        <v>33967</v>
      </c>
      <c r="K1444">
        <v>1450</v>
      </c>
    </row>
    <row r="1445" spans="7:11" x14ac:dyDescent="0.3">
      <c r="G1445"/>
      <c r="J1445" t="s">
        <v>37818</v>
      </c>
      <c r="K1445">
        <v>1451</v>
      </c>
    </row>
    <row r="1446" spans="7:11" x14ac:dyDescent="0.3">
      <c r="G1446"/>
      <c r="J1446" t="s">
        <v>37819</v>
      </c>
      <c r="K1446">
        <v>1452</v>
      </c>
    </row>
    <row r="1447" spans="7:11" x14ac:dyDescent="0.3">
      <c r="G1447"/>
      <c r="J1447" t="s">
        <v>33774</v>
      </c>
      <c r="K1447">
        <v>1453</v>
      </c>
    </row>
    <row r="1448" spans="7:11" x14ac:dyDescent="0.3">
      <c r="G1448"/>
      <c r="J1448" t="s">
        <v>37820</v>
      </c>
      <c r="K1448">
        <v>1454</v>
      </c>
    </row>
    <row r="1449" spans="7:11" x14ac:dyDescent="0.3">
      <c r="G1449"/>
      <c r="J1449" t="s">
        <v>37821</v>
      </c>
      <c r="K1449">
        <v>1455</v>
      </c>
    </row>
    <row r="1450" spans="7:11" x14ac:dyDescent="0.3">
      <c r="G1450"/>
      <c r="J1450" t="s">
        <v>37822</v>
      </c>
      <c r="K1450">
        <v>1456</v>
      </c>
    </row>
    <row r="1451" spans="7:11" x14ac:dyDescent="0.3">
      <c r="G1451"/>
      <c r="J1451" t="s">
        <v>37823</v>
      </c>
      <c r="K1451">
        <v>1457</v>
      </c>
    </row>
    <row r="1452" spans="7:11" x14ac:dyDescent="0.3">
      <c r="G1452"/>
      <c r="J1452" t="s">
        <v>37824</v>
      </c>
      <c r="K1452">
        <v>1458</v>
      </c>
    </row>
    <row r="1453" spans="7:11" x14ac:dyDescent="0.3">
      <c r="G1453"/>
      <c r="J1453" t="s">
        <v>33782</v>
      </c>
      <c r="K1453">
        <v>1460</v>
      </c>
    </row>
    <row r="1454" spans="7:11" x14ac:dyDescent="0.3">
      <c r="G1454"/>
      <c r="J1454" t="s">
        <v>37825</v>
      </c>
      <c r="K1454">
        <v>1461</v>
      </c>
    </row>
    <row r="1455" spans="7:11" x14ac:dyDescent="0.3">
      <c r="G1455"/>
      <c r="J1455" t="s">
        <v>37826</v>
      </c>
      <c r="K1455">
        <v>1462</v>
      </c>
    </row>
    <row r="1456" spans="7:11" x14ac:dyDescent="0.3">
      <c r="G1456"/>
      <c r="J1456" t="s">
        <v>37827</v>
      </c>
      <c r="K1456">
        <v>1463</v>
      </c>
    </row>
    <row r="1457" spans="7:11" x14ac:dyDescent="0.3">
      <c r="G1457"/>
      <c r="J1457" t="s">
        <v>37828</v>
      </c>
      <c r="K1457">
        <v>1464</v>
      </c>
    </row>
    <row r="1458" spans="7:11" x14ac:dyDescent="0.3">
      <c r="G1458"/>
      <c r="J1458" t="s">
        <v>37829</v>
      </c>
      <c r="K1458">
        <v>1465</v>
      </c>
    </row>
    <row r="1459" spans="7:11" x14ac:dyDescent="0.3">
      <c r="G1459"/>
      <c r="J1459" t="s">
        <v>37830</v>
      </c>
      <c r="K1459">
        <v>1466</v>
      </c>
    </row>
    <row r="1460" spans="7:11" x14ac:dyDescent="0.3">
      <c r="G1460"/>
      <c r="J1460" t="s">
        <v>37831</v>
      </c>
      <c r="K1460">
        <v>1467</v>
      </c>
    </row>
    <row r="1461" spans="7:11" x14ac:dyDescent="0.3">
      <c r="G1461"/>
      <c r="J1461" t="s">
        <v>37832</v>
      </c>
      <c r="K1461">
        <v>1468</v>
      </c>
    </row>
    <row r="1462" spans="7:11" x14ac:dyDescent="0.3">
      <c r="G1462"/>
      <c r="J1462" t="s">
        <v>37833</v>
      </c>
      <c r="K1462">
        <v>1469</v>
      </c>
    </row>
    <row r="1463" spans="7:11" x14ac:dyDescent="0.3">
      <c r="G1463"/>
      <c r="J1463" t="s">
        <v>37834</v>
      </c>
      <c r="K1463">
        <v>1470</v>
      </c>
    </row>
    <row r="1464" spans="7:11" x14ac:dyDescent="0.3">
      <c r="G1464"/>
      <c r="J1464" t="s">
        <v>37835</v>
      </c>
      <c r="K1464">
        <v>1471</v>
      </c>
    </row>
    <row r="1465" spans="7:11" x14ac:dyDescent="0.3">
      <c r="G1465"/>
      <c r="J1465" t="s">
        <v>37836</v>
      </c>
      <c r="K1465">
        <v>1472</v>
      </c>
    </row>
    <row r="1466" spans="7:11" x14ac:dyDescent="0.3">
      <c r="G1466"/>
      <c r="J1466" t="s">
        <v>37837</v>
      </c>
      <c r="K1466">
        <v>1473</v>
      </c>
    </row>
    <row r="1467" spans="7:11" x14ac:dyDescent="0.3">
      <c r="G1467"/>
      <c r="J1467" t="s">
        <v>37838</v>
      </c>
      <c r="K1467">
        <v>1474</v>
      </c>
    </row>
    <row r="1468" spans="7:11" x14ac:dyDescent="0.3">
      <c r="G1468"/>
      <c r="J1468" t="s">
        <v>37839</v>
      </c>
      <c r="K1468">
        <v>1475</v>
      </c>
    </row>
    <row r="1469" spans="7:11" x14ac:dyDescent="0.3">
      <c r="G1469"/>
      <c r="J1469" t="s">
        <v>37840</v>
      </c>
      <c r="K1469">
        <v>1476</v>
      </c>
    </row>
    <row r="1470" spans="7:11" x14ac:dyDescent="0.3">
      <c r="G1470"/>
      <c r="J1470" t="s">
        <v>37841</v>
      </c>
      <c r="K1470">
        <v>1477</v>
      </c>
    </row>
    <row r="1471" spans="7:11" x14ac:dyDescent="0.3">
      <c r="G1471"/>
      <c r="J1471" t="s">
        <v>32087</v>
      </c>
      <c r="K1471">
        <v>1478</v>
      </c>
    </row>
    <row r="1472" spans="7:11" x14ac:dyDescent="0.3">
      <c r="G1472"/>
      <c r="J1472" t="s">
        <v>37842</v>
      </c>
      <c r="K1472">
        <v>1479</v>
      </c>
    </row>
    <row r="1473" spans="7:11" x14ac:dyDescent="0.3">
      <c r="G1473"/>
      <c r="J1473" t="s">
        <v>36198</v>
      </c>
      <c r="K1473">
        <v>1480</v>
      </c>
    </row>
    <row r="1474" spans="7:11" x14ac:dyDescent="0.3">
      <c r="G1474"/>
      <c r="J1474" t="s">
        <v>36200</v>
      </c>
      <c r="K1474">
        <v>1481</v>
      </c>
    </row>
    <row r="1475" spans="7:11" x14ac:dyDescent="0.3">
      <c r="G1475"/>
      <c r="J1475" t="s">
        <v>36202</v>
      </c>
      <c r="K1475">
        <v>1482</v>
      </c>
    </row>
    <row r="1476" spans="7:11" x14ac:dyDescent="0.3">
      <c r="G1476"/>
      <c r="J1476" t="s">
        <v>37843</v>
      </c>
      <c r="K1476">
        <v>1483</v>
      </c>
    </row>
    <row r="1477" spans="7:11" x14ac:dyDescent="0.3">
      <c r="G1477"/>
      <c r="J1477" t="s">
        <v>37844</v>
      </c>
      <c r="K1477">
        <v>1484</v>
      </c>
    </row>
    <row r="1478" spans="7:11" x14ac:dyDescent="0.3">
      <c r="G1478"/>
      <c r="J1478" t="s">
        <v>37845</v>
      </c>
      <c r="K1478">
        <v>1485</v>
      </c>
    </row>
    <row r="1479" spans="7:11" x14ac:dyDescent="0.3">
      <c r="G1479"/>
      <c r="J1479" t="s">
        <v>32065</v>
      </c>
      <c r="K1479">
        <v>1486</v>
      </c>
    </row>
    <row r="1480" spans="7:11" x14ac:dyDescent="0.3">
      <c r="G1480"/>
      <c r="J1480" t="s">
        <v>37846</v>
      </c>
      <c r="K1480">
        <v>1487</v>
      </c>
    </row>
    <row r="1481" spans="7:11" x14ac:dyDescent="0.3">
      <c r="G1481"/>
      <c r="J1481" t="s">
        <v>32063</v>
      </c>
      <c r="K1481">
        <v>1488</v>
      </c>
    </row>
    <row r="1482" spans="7:11" x14ac:dyDescent="0.3">
      <c r="G1482"/>
      <c r="J1482" t="s">
        <v>37847</v>
      </c>
      <c r="K1482">
        <v>1489</v>
      </c>
    </row>
    <row r="1483" spans="7:11" x14ac:dyDescent="0.3">
      <c r="G1483"/>
      <c r="J1483" t="s">
        <v>37848</v>
      </c>
      <c r="K1483">
        <v>1490</v>
      </c>
    </row>
    <row r="1484" spans="7:11" x14ac:dyDescent="0.3">
      <c r="G1484"/>
      <c r="J1484" t="s">
        <v>37849</v>
      </c>
      <c r="K1484">
        <v>1491</v>
      </c>
    </row>
    <row r="1485" spans="7:11" x14ac:dyDescent="0.3">
      <c r="G1485"/>
      <c r="J1485" t="s">
        <v>37850</v>
      </c>
      <c r="K1485">
        <v>1492</v>
      </c>
    </row>
    <row r="1486" spans="7:11" x14ac:dyDescent="0.3">
      <c r="G1486"/>
      <c r="J1486" t="s">
        <v>37851</v>
      </c>
      <c r="K1486">
        <v>1493</v>
      </c>
    </row>
    <row r="1487" spans="7:11" x14ac:dyDescent="0.3">
      <c r="G1487"/>
      <c r="J1487" t="s">
        <v>37852</v>
      </c>
      <c r="K1487">
        <v>1494</v>
      </c>
    </row>
    <row r="1488" spans="7:11" x14ac:dyDescent="0.3">
      <c r="G1488"/>
      <c r="J1488" t="s">
        <v>37853</v>
      </c>
      <c r="K1488">
        <v>1495</v>
      </c>
    </row>
    <row r="1489" spans="7:11" x14ac:dyDescent="0.3">
      <c r="G1489"/>
      <c r="J1489" t="s">
        <v>37854</v>
      </c>
      <c r="K1489">
        <v>1496</v>
      </c>
    </row>
    <row r="1490" spans="7:11" x14ac:dyDescent="0.3">
      <c r="G1490"/>
      <c r="J1490" t="s">
        <v>37855</v>
      </c>
      <c r="K1490">
        <v>1497</v>
      </c>
    </row>
    <row r="1491" spans="7:11" x14ac:dyDescent="0.3">
      <c r="G1491"/>
      <c r="J1491" t="s">
        <v>32122</v>
      </c>
      <c r="K1491">
        <v>1498</v>
      </c>
    </row>
    <row r="1492" spans="7:11" x14ac:dyDescent="0.3">
      <c r="G1492"/>
      <c r="J1492" t="s">
        <v>36254</v>
      </c>
      <c r="K1492">
        <v>1499</v>
      </c>
    </row>
    <row r="1493" spans="7:11" x14ac:dyDescent="0.3">
      <c r="G1493"/>
      <c r="J1493" t="s">
        <v>37856</v>
      </c>
      <c r="K1493">
        <v>1500</v>
      </c>
    </row>
    <row r="1494" spans="7:11" x14ac:dyDescent="0.3">
      <c r="G1494"/>
      <c r="J1494" t="s">
        <v>37857</v>
      </c>
      <c r="K1494">
        <v>1501</v>
      </c>
    </row>
    <row r="1495" spans="7:11" x14ac:dyDescent="0.3">
      <c r="G1495"/>
      <c r="J1495" t="s">
        <v>37858</v>
      </c>
      <c r="K1495">
        <v>1502</v>
      </c>
    </row>
    <row r="1496" spans="7:11" x14ac:dyDescent="0.3">
      <c r="G1496"/>
      <c r="J1496" t="s">
        <v>37859</v>
      </c>
      <c r="K1496">
        <v>1503</v>
      </c>
    </row>
    <row r="1497" spans="7:11" x14ac:dyDescent="0.3">
      <c r="G1497"/>
      <c r="J1497" t="s">
        <v>37860</v>
      </c>
      <c r="K1497">
        <v>1504</v>
      </c>
    </row>
    <row r="1498" spans="7:11" x14ac:dyDescent="0.3">
      <c r="G1498"/>
      <c r="J1498" t="s">
        <v>37861</v>
      </c>
      <c r="K1498">
        <v>1505</v>
      </c>
    </row>
    <row r="1499" spans="7:11" x14ac:dyDescent="0.3">
      <c r="G1499"/>
      <c r="J1499" t="s">
        <v>37862</v>
      </c>
      <c r="K1499">
        <v>1506</v>
      </c>
    </row>
    <row r="1500" spans="7:11" x14ac:dyDescent="0.3">
      <c r="G1500"/>
      <c r="J1500" t="s">
        <v>37863</v>
      </c>
      <c r="K1500">
        <v>1507</v>
      </c>
    </row>
    <row r="1501" spans="7:11" x14ac:dyDescent="0.3">
      <c r="G1501"/>
      <c r="J1501" t="s">
        <v>37864</v>
      </c>
      <c r="K1501">
        <v>1508</v>
      </c>
    </row>
    <row r="1502" spans="7:11" x14ac:dyDescent="0.3">
      <c r="G1502"/>
      <c r="J1502" t="s">
        <v>37865</v>
      </c>
      <c r="K1502">
        <v>1509</v>
      </c>
    </row>
    <row r="1503" spans="7:11" x14ac:dyDescent="0.3">
      <c r="G1503"/>
      <c r="J1503" t="s">
        <v>37866</v>
      </c>
      <c r="K1503">
        <v>1510</v>
      </c>
    </row>
    <row r="1504" spans="7:11" x14ac:dyDescent="0.3">
      <c r="G1504"/>
      <c r="J1504" t="s">
        <v>37867</v>
      </c>
      <c r="K1504">
        <v>1511</v>
      </c>
    </row>
    <row r="1505" spans="7:11" x14ac:dyDescent="0.3">
      <c r="G1505"/>
      <c r="J1505" t="s">
        <v>37868</v>
      </c>
      <c r="K1505">
        <v>1512</v>
      </c>
    </row>
    <row r="1506" spans="7:11" x14ac:dyDescent="0.3">
      <c r="G1506"/>
      <c r="J1506" t="s">
        <v>37869</v>
      </c>
      <c r="K1506">
        <v>1513</v>
      </c>
    </row>
    <row r="1507" spans="7:11" x14ac:dyDescent="0.3">
      <c r="G1507"/>
      <c r="J1507" t="s">
        <v>37870</v>
      </c>
      <c r="K1507">
        <v>1514</v>
      </c>
    </row>
    <row r="1508" spans="7:11" x14ac:dyDescent="0.3">
      <c r="G1508"/>
      <c r="J1508" t="s">
        <v>37871</v>
      </c>
      <c r="K1508">
        <v>1515</v>
      </c>
    </row>
    <row r="1509" spans="7:11" x14ac:dyDescent="0.3">
      <c r="G1509"/>
      <c r="J1509" t="s">
        <v>37872</v>
      </c>
      <c r="K1509">
        <v>1516</v>
      </c>
    </row>
    <row r="1510" spans="7:11" x14ac:dyDescent="0.3">
      <c r="G1510"/>
      <c r="J1510" t="s">
        <v>37873</v>
      </c>
      <c r="K1510">
        <v>1517</v>
      </c>
    </row>
    <row r="1511" spans="7:11" x14ac:dyDescent="0.3">
      <c r="G1511"/>
      <c r="J1511" t="s">
        <v>37874</v>
      </c>
      <c r="K1511">
        <v>1518</v>
      </c>
    </row>
    <row r="1512" spans="7:11" x14ac:dyDescent="0.3">
      <c r="G1512"/>
      <c r="J1512" t="s">
        <v>37875</v>
      </c>
      <c r="K1512">
        <v>1519</v>
      </c>
    </row>
    <row r="1513" spans="7:11" x14ac:dyDescent="0.3">
      <c r="G1513"/>
      <c r="J1513" t="s">
        <v>37876</v>
      </c>
      <c r="K1513">
        <v>1520</v>
      </c>
    </row>
    <row r="1514" spans="7:11" x14ac:dyDescent="0.3">
      <c r="G1514"/>
      <c r="J1514" t="s">
        <v>37877</v>
      </c>
      <c r="K1514">
        <v>1521</v>
      </c>
    </row>
    <row r="1515" spans="7:11" x14ac:dyDescent="0.3">
      <c r="G1515"/>
      <c r="J1515" t="s">
        <v>37878</v>
      </c>
      <c r="K1515">
        <v>1522</v>
      </c>
    </row>
    <row r="1516" spans="7:11" x14ac:dyDescent="0.3">
      <c r="G1516"/>
      <c r="J1516" t="s">
        <v>37879</v>
      </c>
      <c r="K1516">
        <v>1523</v>
      </c>
    </row>
    <row r="1517" spans="7:11" x14ac:dyDescent="0.3">
      <c r="G1517"/>
      <c r="J1517" t="s">
        <v>37880</v>
      </c>
      <c r="K1517">
        <v>1524</v>
      </c>
    </row>
    <row r="1518" spans="7:11" x14ac:dyDescent="0.3">
      <c r="G1518"/>
      <c r="J1518" t="s">
        <v>37881</v>
      </c>
      <c r="K1518">
        <v>1525</v>
      </c>
    </row>
    <row r="1519" spans="7:11" x14ac:dyDescent="0.3">
      <c r="G1519"/>
      <c r="J1519" t="s">
        <v>37882</v>
      </c>
      <c r="K1519">
        <v>1526</v>
      </c>
    </row>
    <row r="1520" spans="7:11" x14ac:dyDescent="0.3">
      <c r="G1520"/>
      <c r="J1520" t="s">
        <v>37883</v>
      </c>
      <c r="K1520">
        <v>1527</v>
      </c>
    </row>
    <row r="1521" spans="7:11" x14ac:dyDescent="0.3">
      <c r="G1521"/>
      <c r="J1521" t="s">
        <v>37884</v>
      </c>
      <c r="K1521">
        <v>1528</v>
      </c>
    </row>
    <row r="1522" spans="7:11" x14ac:dyDescent="0.3">
      <c r="G1522"/>
      <c r="J1522" t="s">
        <v>32130</v>
      </c>
      <c r="K1522">
        <v>1529</v>
      </c>
    </row>
    <row r="1523" spans="7:11" x14ac:dyDescent="0.3">
      <c r="G1523"/>
      <c r="J1523" t="s">
        <v>32137</v>
      </c>
      <c r="K1523">
        <v>1530</v>
      </c>
    </row>
    <row r="1524" spans="7:11" x14ac:dyDescent="0.3">
      <c r="G1524"/>
      <c r="J1524" t="s">
        <v>37885</v>
      </c>
      <c r="K1524">
        <v>1531</v>
      </c>
    </row>
    <row r="1525" spans="7:11" x14ac:dyDescent="0.3">
      <c r="G1525"/>
      <c r="J1525" t="s">
        <v>36332</v>
      </c>
      <c r="K1525">
        <v>1532</v>
      </c>
    </row>
    <row r="1526" spans="7:11" x14ac:dyDescent="0.3">
      <c r="G1526"/>
      <c r="J1526" t="s">
        <v>36334</v>
      </c>
      <c r="K1526">
        <v>1533</v>
      </c>
    </row>
    <row r="1527" spans="7:11" x14ac:dyDescent="0.3">
      <c r="G1527"/>
      <c r="J1527" t="s">
        <v>36336</v>
      </c>
      <c r="K1527">
        <v>1534</v>
      </c>
    </row>
    <row r="1528" spans="7:11" x14ac:dyDescent="0.3">
      <c r="G1528"/>
      <c r="J1528" t="s">
        <v>36338</v>
      </c>
      <c r="K1528">
        <v>1535</v>
      </c>
    </row>
    <row r="1529" spans="7:11" x14ac:dyDescent="0.3">
      <c r="G1529"/>
      <c r="J1529" t="s">
        <v>36340</v>
      </c>
      <c r="K1529">
        <v>1536</v>
      </c>
    </row>
    <row r="1530" spans="7:11" x14ac:dyDescent="0.3">
      <c r="G1530"/>
      <c r="J1530" t="s">
        <v>36342</v>
      </c>
      <c r="K1530">
        <v>1537</v>
      </c>
    </row>
    <row r="1531" spans="7:11" x14ac:dyDescent="0.3">
      <c r="G1531"/>
      <c r="J1531" t="s">
        <v>36344</v>
      </c>
      <c r="K1531">
        <v>1538</v>
      </c>
    </row>
    <row r="1532" spans="7:11" x14ac:dyDescent="0.3">
      <c r="G1532"/>
      <c r="J1532" t="s">
        <v>36346</v>
      </c>
      <c r="K1532">
        <v>1539</v>
      </c>
    </row>
    <row r="1533" spans="7:11" x14ac:dyDescent="0.3">
      <c r="G1533"/>
      <c r="J1533" t="s">
        <v>36348</v>
      </c>
      <c r="K1533">
        <v>1540</v>
      </c>
    </row>
    <row r="1534" spans="7:11" x14ac:dyDescent="0.3">
      <c r="G1534"/>
      <c r="J1534" t="s">
        <v>37886</v>
      </c>
      <c r="K1534">
        <v>1541</v>
      </c>
    </row>
    <row r="1535" spans="7:11" x14ac:dyDescent="0.3">
      <c r="G1535"/>
      <c r="J1535" t="s">
        <v>11039</v>
      </c>
      <c r="K1535">
        <v>1601</v>
      </c>
    </row>
    <row r="1536" spans="7:11" x14ac:dyDescent="0.3">
      <c r="G1536"/>
      <c r="J1536" t="s">
        <v>11040</v>
      </c>
      <c r="K1536">
        <v>1602</v>
      </c>
    </row>
    <row r="1537" spans="7:11" x14ac:dyDescent="0.3">
      <c r="G1537"/>
      <c r="J1537" t="s">
        <v>11041</v>
      </c>
      <c r="K1537">
        <v>1603</v>
      </c>
    </row>
    <row r="1538" spans="7:11" x14ac:dyDescent="0.3">
      <c r="G1538"/>
      <c r="J1538" t="s">
        <v>11042</v>
      </c>
      <c r="K1538">
        <v>1604</v>
      </c>
    </row>
    <row r="1539" spans="7:11" x14ac:dyDescent="0.3">
      <c r="G1539"/>
      <c r="J1539" t="s">
        <v>11043</v>
      </c>
      <c r="K1539">
        <v>1605</v>
      </c>
    </row>
    <row r="1540" spans="7:11" x14ac:dyDescent="0.3">
      <c r="G1540"/>
      <c r="J1540" t="s">
        <v>11044</v>
      </c>
      <c r="K1540">
        <v>1606</v>
      </c>
    </row>
    <row r="1541" spans="7:11" x14ac:dyDescent="0.3">
      <c r="G1541"/>
      <c r="J1541" t="s">
        <v>37887</v>
      </c>
      <c r="K1541">
        <v>1607</v>
      </c>
    </row>
    <row r="1542" spans="7:11" x14ac:dyDescent="0.3">
      <c r="G1542"/>
      <c r="J1542" t="s">
        <v>11046</v>
      </c>
      <c r="K1542">
        <v>1608</v>
      </c>
    </row>
    <row r="1543" spans="7:11" x14ac:dyDescent="0.3">
      <c r="G1543"/>
      <c r="J1543" t="s">
        <v>11047</v>
      </c>
      <c r="K1543">
        <v>1609</v>
      </c>
    </row>
    <row r="1544" spans="7:11" x14ac:dyDescent="0.3">
      <c r="G1544"/>
      <c r="J1544" t="s">
        <v>11048</v>
      </c>
      <c r="K1544">
        <v>1610</v>
      </c>
    </row>
    <row r="1545" spans="7:11" x14ac:dyDescent="0.3">
      <c r="G1545"/>
      <c r="J1545" t="s">
        <v>11049</v>
      </c>
      <c r="K1545">
        <v>1611</v>
      </c>
    </row>
    <row r="1546" spans="7:11" x14ac:dyDescent="0.3">
      <c r="G1546"/>
      <c r="J1546" t="s">
        <v>11050</v>
      </c>
      <c r="K1546">
        <v>1612</v>
      </c>
    </row>
    <row r="1547" spans="7:11" x14ac:dyDescent="0.3">
      <c r="G1547"/>
      <c r="J1547" t="s">
        <v>11052</v>
      </c>
      <c r="K1547">
        <v>1613</v>
      </c>
    </row>
    <row r="1548" spans="7:11" x14ac:dyDescent="0.3">
      <c r="G1548"/>
      <c r="J1548" t="s">
        <v>11054</v>
      </c>
      <c r="K1548">
        <v>1614</v>
      </c>
    </row>
    <row r="1549" spans="7:11" x14ac:dyDescent="0.3">
      <c r="G1549"/>
      <c r="J1549" t="s">
        <v>11056</v>
      </c>
      <c r="K1549">
        <v>1615</v>
      </c>
    </row>
    <row r="1550" spans="7:11" x14ac:dyDescent="0.3">
      <c r="G1550"/>
      <c r="J1550" t="s">
        <v>11058</v>
      </c>
      <c r="K1550">
        <v>1616</v>
      </c>
    </row>
    <row r="1551" spans="7:11" x14ac:dyDescent="0.3">
      <c r="G1551"/>
      <c r="J1551" t="s">
        <v>11059</v>
      </c>
      <c r="K1551">
        <v>1617</v>
      </c>
    </row>
    <row r="1552" spans="7:11" x14ac:dyDescent="0.3">
      <c r="G1552"/>
      <c r="J1552" t="s">
        <v>11060</v>
      </c>
      <c r="K1552">
        <v>1618</v>
      </c>
    </row>
    <row r="1553" spans="7:11" x14ac:dyDescent="0.3">
      <c r="G1553"/>
      <c r="J1553" t="s">
        <v>11061</v>
      </c>
      <c r="K1553">
        <v>1619</v>
      </c>
    </row>
    <row r="1554" spans="7:11" x14ac:dyDescent="0.3">
      <c r="G1554"/>
      <c r="J1554" t="s">
        <v>11063</v>
      </c>
      <c r="K1554">
        <v>1620</v>
      </c>
    </row>
    <row r="1555" spans="7:11" x14ac:dyDescent="0.3">
      <c r="G1555"/>
      <c r="J1555" t="s">
        <v>11065</v>
      </c>
      <c r="K1555">
        <v>1621</v>
      </c>
    </row>
    <row r="1556" spans="7:11" x14ac:dyDescent="0.3">
      <c r="G1556"/>
      <c r="J1556" t="s">
        <v>11067</v>
      </c>
      <c r="K1556">
        <v>1622</v>
      </c>
    </row>
    <row r="1557" spans="7:11" x14ac:dyDescent="0.3">
      <c r="G1557"/>
      <c r="J1557" t="s">
        <v>11069</v>
      </c>
      <c r="K1557">
        <v>1623</v>
      </c>
    </row>
    <row r="1558" spans="7:11" x14ac:dyDescent="0.3">
      <c r="G1558"/>
      <c r="J1558" t="s">
        <v>11071</v>
      </c>
      <c r="K1558">
        <v>1624</v>
      </c>
    </row>
    <row r="1559" spans="7:11" x14ac:dyDescent="0.3">
      <c r="G1559"/>
      <c r="J1559" t="s">
        <v>11073</v>
      </c>
      <c r="K1559">
        <v>1625</v>
      </c>
    </row>
    <row r="1560" spans="7:11" x14ac:dyDescent="0.3">
      <c r="G1560"/>
      <c r="J1560" t="s">
        <v>11075</v>
      </c>
      <c r="K1560">
        <v>1626</v>
      </c>
    </row>
    <row r="1561" spans="7:11" x14ac:dyDescent="0.3">
      <c r="G1561"/>
      <c r="J1561" t="s">
        <v>11077</v>
      </c>
      <c r="K1561">
        <v>1627</v>
      </c>
    </row>
    <row r="1562" spans="7:11" x14ac:dyDescent="0.3">
      <c r="G1562"/>
      <c r="J1562" t="s">
        <v>11078</v>
      </c>
      <c r="K1562">
        <v>1628</v>
      </c>
    </row>
    <row r="1563" spans="7:11" x14ac:dyDescent="0.3">
      <c r="G1563"/>
      <c r="J1563" t="s">
        <v>11079</v>
      </c>
      <c r="K1563">
        <v>1629</v>
      </c>
    </row>
    <row r="1564" spans="7:11" x14ac:dyDescent="0.3">
      <c r="G1564"/>
      <c r="J1564" t="s">
        <v>11080</v>
      </c>
      <c r="K1564">
        <v>1630</v>
      </c>
    </row>
    <row r="1565" spans="7:11" x14ac:dyDescent="0.3">
      <c r="G1565"/>
      <c r="J1565" t="s">
        <v>11081</v>
      </c>
      <c r="K1565">
        <v>1631</v>
      </c>
    </row>
    <row r="1566" spans="7:11" x14ac:dyDescent="0.3">
      <c r="G1566"/>
      <c r="J1566" t="s">
        <v>11083</v>
      </c>
      <c r="K1566">
        <v>1632</v>
      </c>
    </row>
    <row r="1567" spans="7:11" x14ac:dyDescent="0.3">
      <c r="G1567"/>
      <c r="J1567" t="s">
        <v>11085</v>
      </c>
      <c r="K1567">
        <v>1633</v>
      </c>
    </row>
    <row r="1568" spans="7:11" x14ac:dyDescent="0.3">
      <c r="G1568"/>
      <c r="J1568" t="s">
        <v>11087</v>
      </c>
      <c r="K1568">
        <v>1634</v>
      </c>
    </row>
    <row r="1569" spans="7:11" x14ac:dyDescent="0.3">
      <c r="G1569"/>
      <c r="J1569" t="s">
        <v>11089</v>
      </c>
      <c r="K1569">
        <v>1635</v>
      </c>
    </row>
    <row r="1570" spans="7:11" x14ac:dyDescent="0.3">
      <c r="G1570"/>
      <c r="J1570" t="s">
        <v>11091</v>
      </c>
      <c r="K1570">
        <v>1636</v>
      </c>
    </row>
    <row r="1571" spans="7:11" x14ac:dyDescent="0.3">
      <c r="G1571"/>
      <c r="J1571" t="s">
        <v>11093</v>
      </c>
      <c r="K1571">
        <v>1637</v>
      </c>
    </row>
    <row r="1572" spans="7:11" x14ac:dyDescent="0.3">
      <c r="G1572"/>
      <c r="J1572" t="s">
        <v>11095</v>
      </c>
      <c r="K1572">
        <v>1638</v>
      </c>
    </row>
    <row r="1573" spans="7:11" x14ac:dyDescent="0.3">
      <c r="G1573"/>
      <c r="J1573" t="s">
        <v>11097</v>
      </c>
      <c r="K1573">
        <v>1639</v>
      </c>
    </row>
    <row r="1574" spans="7:11" x14ac:dyDescent="0.3">
      <c r="G1574"/>
      <c r="J1574" t="s">
        <v>11099</v>
      </c>
      <c r="K1574">
        <v>1640</v>
      </c>
    </row>
    <row r="1575" spans="7:11" x14ac:dyDescent="0.3">
      <c r="G1575"/>
      <c r="J1575" t="s">
        <v>11101</v>
      </c>
      <c r="K1575">
        <v>1641</v>
      </c>
    </row>
    <row r="1576" spans="7:11" x14ac:dyDescent="0.3">
      <c r="G1576"/>
      <c r="J1576" t="s">
        <v>11103</v>
      </c>
      <c r="K1576">
        <v>1642</v>
      </c>
    </row>
    <row r="1577" spans="7:11" x14ac:dyDescent="0.3">
      <c r="G1577"/>
      <c r="J1577" t="s">
        <v>11104</v>
      </c>
      <c r="K1577">
        <v>1643</v>
      </c>
    </row>
    <row r="1578" spans="7:11" x14ac:dyDescent="0.3">
      <c r="G1578"/>
      <c r="J1578" t="s">
        <v>11105</v>
      </c>
      <c r="K1578">
        <v>1644</v>
      </c>
    </row>
    <row r="1579" spans="7:11" x14ac:dyDescent="0.3">
      <c r="G1579"/>
      <c r="J1579" t="s">
        <v>11106</v>
      </c>
      <c r="K1579">
        <v>1645</v>
      </c>
    </row>
    <row r="1580" spans="7:11" x14ac:dyDescent="0.3">
      <c r="G1580"/>
      <c r="J1580" t="s">
        <v>37888</v>
      </c>
      <c r="K1580">
        <v>1646</v>
      </c>
    </row>
    <row r="1581" spans="7:11" x14ac:dyDescent="0.3">
      <c r="G1581"/>
      <c r="J1581" t="s">
        <v>11107</v>
      </c>
      <c r="K1581">
        <v>1647</v>
      </c>
    </row>
    <row r="1582" spans="7:11" x14ac:dyDescent="0.3">
      <c r="G1582"/>
      <c r="J1582" t="s">
        <v>11108</v>
      </c>
      <c r="K1582">
        <v>1648</v>
      </c>
    </row>
    <row r="1583" spans="7:11" x14ac:dyDescent="0.3">
      <c r="G1583"/>
      <c r="J1583" t="s">
        <v>11110</v>
      </c>
      <c r="K1583">
        <v>1649</v>
      </c>
    </row>
    <row r="1584" spans="7:11" x14ac:dyDescent="0.3">
      <c r="G1584"/>
      <c r="J1584" t="s">
        <v>11112</v>
      </c>
      <c r="K1584">
        <v>1650</v>
      </c>
    </row>
    <row r="1585" spans="7:11" x14ac:dyDescent="0.3">
      <c r="G1585"/>
      <c r="J1585" t="s">
        <v>11114</v>
      </c>
      <c r="K1585">
        <v>1651</v>
      </c>
    </row>
    <row r="1586" spans="7:11" x14ac:dyDescent="0.3">
      <c r="G1586"/>
      <c r="J1586" t="s">
        <v>11116</v>
      </c>
      <c r="K1586">
        <v>1652</v>
      </c>
    </row>
    <row r="1587" spans="7:11" x14ac:dyDescent="0.3">
      <c r="G1587"/>
      <c r="J1587" t="s">
        <v>11118</v>
      </c>
      <c r="K1587">
        <v>1653</v>
      </c>
    </row>
    <row r="1588" spans="7:11" x14ac:dyDescent="0.3">
      <c r="G1588"/>
      <c r="J1588" t="s">
        <v>11120</v>
      </c>
      <c r="K1588">
        <v>1654</v>
      </c>
    </row>
    <row r="1589" spans="7:11" x14ac:dyDescent="0.3">
      <c r="G1589"/>
      <c r="J1589" t="s">
        <v>11122</v>
      </c>
      <c r="K1589">
        <v>1655</v>
      </c>
    </row>
    <row r="1590" spans="7:11" x14ac:dyDescent="0.3">
      <c r="G1590"/>
      <c r="J1590" t="s">
        <v>11124</v>
      </c>
      <c r="K1590">
        <v>1656</v>
      </c>
    </row>
    <row r="1591" spans="7:11" x14ac:dyDescent="0.3">
      <c r="G1591"/>
      <c r="J1591" t="s">
        <v>11125</v>
      </c>
      <c r="K1591">
        <v>1657</v>
      </c>
    </row>
    <row r="1592" spans="7:11" x14ac:dyDescent="0.3">
      <c r="G1592"/>
      <c r="J1592" t="s">
        <v>11126</v>
      </c>
      <c r="K1592">
        <v>1658</v>
      </c>
    </row>
    <row r="1593" spans="7:11" x14ac:dyDescent="0.3">
      <c r="G1593"/>
      <c r="J1593" t="s">
        <v>11127</v>
      </c>
      <c r="K1593">
        <v>1659</v>
      </c>
    </row>
    <row r="1594" spans="7:11" x14ac:dyDescent="0.3">
      <c r="G1594"/>
      <c r="J1594" t="s">
        <v>11129</v>
      </c>
      <c r="K1594">
        <v>1660</v>
      </c>
    </row>
    <row r="1595" spans="7:11" x14ac:dyDescent="0.3">
      <c r="G1595"/>
      <c r="J1595" t="s">
        <v>37889</v>
      </c>
      <c r="K1595">
        <v>1661</v>
      </c>
    </row>
    <row r="1596" spans="7:11" x14ac:dyDescent="0.3">
      <c r="G1596"/>
      <c r="J1596" t="s">
        <v>37890</v>
      </c>
      <c r="K1596">
        <v>1662</v>
      </c>
    </row>
    <row r="1597" spans="7:11" x14ac:dyDescent="0.3">
      <c r="G1597"/>
      <c r="J1597" t="s">
        <v>11133</v>
      </c>
      <c r="K1597">
        <v>1663</v>
      </c>
    </row>
    <row r="1598" spans="7:11" x14ac:dyDescent="0.3">
      <c r="G1598"/>
      <c r="J1598" t="s">
        <v>11134</v>
      </c>
      <c r="K1598">
        <v>1664</v>
      </c>
    </row>
    <row r="1599" spans="7:11" x14ac:dyDescent="0.3">
      <c r="G1599"/>
      <c r="J1599" t="s">
        <v>11135</v>
      </c>
      <c r="K1599">
        <v>1665</v>
      </c>
    </row>
    <row r="1600" spans="7:11" x14ac:dyDescent="0.3">
      <c r="G1600"/>
      <c r="J1600" t="s">
        <v>11136</v>
      </c>
      <c r="K1600">
        <v>1666</v>
      </c>
    </row>
    <row r="1601" spans="7:11" x14ac:dyDescent="0.3">
      <c r="G1601"/>
      <c r="J1601" t="s">
        <v>11137</v>
      </c>
      <c r="K1601">
        <v>1667</v>
      </c>
    </row>
    <row r="1602" spans="7:11" x14ac:dyDescent="0.3">
      <c r="G1602"/>
      <c r="J1602" t="s">
        <v>11138</v>
      </c>
      <c r="K1602">
        <v>1668</v>
      </c>
    </row>
    <row r="1603" spans="7:11" x14ac:dyDescent="0.3">
      <c r="G1603"/>
      <c r="J1603" t="s">
        <v>11140</v>
      </c>
      <c r="K1603">
        <v>1669</v>
      </c>
    </row>
    <row r="1604" spans="7:11" x14ac:dyDescent="0.3">
      <c r="G1604"/>
      <c r="J1604" t="s">
        <v>11142</v>
      </c>
      <c r="K1604">
        <v>1670</v>
      </c>
    </row>
    <row r="1605" spans="7:11" x14ac:dyDescent="0.3">
      <c r="G1605"/>
      <c r="J1605" t="s">
        <v>11144</v>
      </c>
      <c r="K1605">
        <v>1671</v>
      </c>
    </row>
    <row r="1606" spans="7:11" x14ac:dyDescent="0.3">
      <c r="G1606"/>
      <c r="J1606" t="s">
        <v>11146</v>
      </c>
      <c r="K1606">
        <v>1672</v>
      </c>
    </row>
    <row r="1607" spans="7:11" x14ac:dyDescent="0.3">
      <c r="G1607"/>
      <c r="J1607" t="s">
        <v>11148</v>
      </c>
      <c r="K1607">
        <v>1673</v>
      </c>
    </row>
    <row r="1608" spans="7:11" x14ac:dyDescent="0.3">
      <c r="G1608"/>
      <c r="J1608" t="s">
        <v>11150</v>
      </c>
      <c r="K1608">
        <v>1674</v>
      </c>
    </row>
    <row r="1609" spans="7:11" x14ac:dyDescent="0.3">
      <c r="G1609"/>
      <c r="J1609" t="s">
        <v>11152</v>
      </c>
      <c r="K1609">
        <v>1675</v>
      </c>
    </row>
    <row r="1610" spans="7:11" x14ac:dyDescent="0.3">
      <c r="G1610"/>
      <c r="J1610" t="s">
        <v>11154</v>
      </c>
      <c r="K1610">
        <v>1676</v>
      </c>
    </row>
    <row r="1611" spans="7:11" x14ac:dyDescent="0.3">
      <c r="G1611"/>
      <c r="J1611" t="s">
        <v>11156</v>
      </c>
      <c r="K1611">
        <v>1677</v>
      </c>
    </row>
    <row r="1612" spans="7:11" x14ac:dyDescent="0.3">
      <c r="G1612"/>
      <c r="J1612" t="s">
        <v>11158</v>
      </c>
      <c r="K1612">
        <v>1678</v>
      </c>
    </row>
    <row r="1613" spans="7:11" x14ac:dyDescent="0.3">
      <c r="G1613"/>
      <c r="J1613" t="s">
        <v>11159</v>
      </c>
      <c r="K1613">
        <v>1679</v>
      </c>
    </row>
    <row r="1614" spans="7:11" x14ac:dyDescent="0.3">
      <c r="G1614"/>
      <c r="J1614" t="s">
        <v>11160</v>
      </c>
      <c r="K1614">
        <v>1680</v>
      </c>
    </row>
    <row r="1615" spans="7:11" x14ac:dyDescent="0.3">
      <c r="G1615"/>
      <c r="J1615" t="s">
        <v>11161</v>
      </c>
      <c r="K1615">
        <v>1681</v>
      </c>
    </row>
    <row r="1616" spans="7:11" x14ac:dyDescent="0.3">
      <c r="G1616"/>
      <c r="J1616" t="s">
        <v>11162</v>
      </c>
      <c r="K1616">
        <v>1682</v>
      </c>
    </row>
    <row r="1617" spans="7:11" x14ac:dyDescent="0.3">
      <c r="G1617"/>
      <c r="J1617" t="s">
        <v>11163</v>
      </c>
      <c r="K1617">
        <v>1683</v>
      </c>
    </row>
    <row r="1618" spans="7:11" x14ac:dyDescent="0.3">
      <c r="G1618"/>
      <c r="J1618" t="s">
        <v>11164</v>
      </c>
      <c r="K1618">
        <v>1684</v>
      </c>
    </row>
    <row r="1619" spans="7:11" x14ac:dyDescent="0.3">
      <c r="G1619"/>
      <c r="J1619" t="s">
        <v>11165</v>
      </c>
      <c r="K1619">
        <v>1685</v>
      </c>
    </row>
    <row r="1620" spans="7:11" x14ac:dyDescent="0.3">
      <c r="G1620"/>
      <c r="J1620" t="s">
        <v>11166</v>
      </c>
      <c r="K1620">
        <v>1686</v>
      </c>
    </row>
    <row r="1621" spans="7:11" x14ac:dyDescent="0.3">
      <c r="G1621"/>
      <c r="J1621" t="s">
        <v>11167</v>
      </c>
      <c r="K1621">
        <v>1687</v>
      </c>
    </row>
    <row r="1622" spans="7:11" x14ac:dyDescent="0.3">
      <c r="G1622"/>
      <c r="J1622" t="s">
        <v>11168</v>
      </c>
      <c r="K1622">
        <v>1688</v>
      </c>
    </row>
    <row r="1623" spans="7:11" x14ac:dyDescent="0.3">
      <c r="G1623"/>
      <c r="J1623" t="s">
        <v>11169</v>
      </c>
      <c r="K1623">
        <v>1689</v>
      </c>
    </row>
    <row r="1624" spans="7:11" x14ac:dyDescent="0.3">
      <c r="G1624"/>
      <c r="J1624" t="s">
        <v>11171</v>
      </c>
      <c r="K1624">
        <v>1690</v>
      </c>
    </row>
    <row r="1625" spans="7:11" x14ac:dyDescent="0.3">
      <c r="G1625"/>
      <c r="J1625" t="s">
        <v>11173</v>
      </c>
      <c r="K1625">
        <v>1691</v>
      </c>
    </row>
    <row r="1626" spans="7:11" x14ac:dyDescent="0.3">
      <c r="G1626"/>
      <c r="J1626" t="s">
        <v>11174</v>
      </c>
      <c r="K1626">
        <v>1692</v>
      </c>
    </row>
    <row r="1627" spans="7:11" x14ac:dyDescent="0.3">
      <c r="G1627"/>
      <c r="J1627" t="s">
        <v>11175</v>
      </c>
      <c r="K1627">
        <v>1693</v>
      </c>
    </row>
    <row r="1628" spans="7:11" x14ac:dyDescent="0.3">
      <c r="G1628"/>
      <c r="J1628" t="s">
        <v>11176</v>
      </c>
      <c r="K1628">
        <v>1694</v>
      </c>
    </row>
    <row r="1629" spans="7:11" x14ac:dyDescent="0.3">
      <c r="G1629"/>
      <c r="J1629" t="s">
        <v>11177</v>
      </c>
      <c r="K1629">
        <v>1695</v>
      </c>
    </row>
    <row r="1630" spans="7:11" x14ac:dyDescent="0.3">
      <c r="G1630"/>
      <c r="J1630" t="s">
        <v>11178</v>
      </c>
      <c r="K1630">
        <v>1696</v>
      </c>
    </row>
    <row r="1631" spans="7:11" x14ac:dyDescent="0.3">
      <c r="G1631"/>
      <c r="J1631" t="s">
        <v>11180</v>
      </c>
      <c r="K1631">
        <v>1697</v>
      </c>
    </row>
    <row r="1632" spans="7:11" x14ac:dyDescent="0.3">
      <c r="G1632"/>
      <c r="J1632" t="s">
        <v>11182</v>
      </c>
      <c r="K1632">
        <v>1698</v>
      </c>
    </row>
    <row r="1633" spans="7:11" x14ac:dyDescent="0.3">
      <c r="G1633"/>
      <c r="J1633" t="s">
        <v>11184</v>
      </c>
      <c r="K1633">
        <v>1699</v>
      </c>
    </row>
    <row r="1634" spans="7:11" x14ac:dyDescent="0.3">
      <c r="G1634"/>
      <c r="J1634" t="s">
        <v>11186</v>
      </c>
      <c r="K1634">
        <v>1700</v>
      </c>
    </row>
    <row r="1635" spans="7:11" x14ac:dyDescent="0.3">
      <c r="G1635"/>
      <c r="J1635" t="s">
        <v>11188</v>
      </c>
      <c r="K1635">
        <v>1701</v>
      </c>
    </row>
    <row r="1636" spans="7:11" x14ac:dyDescent="0.3">
      <c r="G1636"/>
      <c r="J1636" t="s">
        <v>11190</v>
      </c>
      <c r="K1636">
        <v>1702</v>
      </c>
    </row>
    <row r="1637" spans="7:11" x14ac:dyDescent="0.3">
      <c r="G1637"/>
      <c r="J1637" t="s">
        <v>11192</v>
      </c>
      <c r="K1637">
        <v>1703</v>
      </c>
    </row>
    <row r="1638" spans="7:11" x14ac:dyDescent="0.3">
      <c r="G1638"/>
      <c r="J1638" t="s">
        <v>11207</v>
      </c>
      <c r="K1638">
        <v>1704</v>
      </c>
    </row>
    <row r="1639" spans="7:11" x14ac:dyDescent="0.3">
      <c r="G1639"/>
      <c r="J1639" t="s">
        <v>11208</v>
      </c>
      <c r="K1639">
        <v>1705</v>
      </c>
    </row>
    <row r="1640" spans="7:11" x14ac:dyDescent="0.3">
      <c r="G1640"/>
      <c r="J1640" t="s">
        <v>11209</v>
      </c>
      <c r="K1640">
        <v>1706</v>
      </c>
    </row>
    <row r="1641" spans="7:11" x14ac:dyDescent="0.3">
      <c r="G1641"/>
      <c r="J1641" t="s">
        <v>11210</v>
      </c>
      <c r="K1641">
        <v>1707</v>
      </c>
    </row>
    <row r="1642" spans="7:11" x14ac:dyDescent="0.3">
      <c r="G1642"/>
      <c r="J1642" t="s">
        <v>11211</v>
      </c>
      <c r="K1642">
        <v>1708</v>
      </c>
    </row>
    <row r="1643" spans="7:11" x14ac:dyDescent="0.3">
      <c r="G1643"/>
      <c r="J1643" t="s">
        <v>11225</v>
      </c>
      <c r="K1643">
        <v>1709</v>
      </c>
    </row>
    <row r="1644" spans="7:11" x14ac:dyDescent="0.3">
      <c r="G1644"/>
      <c r="J1644" t="s">
        <v>11226</v>
      </c>
      <c r="K1644">
        <v>1710</v>
      </c>
    </row>
    <row r="1645" spans="7:11" x14ac:dyDescent="0.3">
      <c r="G1645"/>
      <c r="J1645" t="s">
        <v>11227</v>
      </c>
      <c r="K1645">
        <v>1711</v>
      </c>
    </row>
    <row r="1646" spans="7:11" x14ac:dyDescent="0.3">
      <c r="G1646"/>
      <c r="J1646" t="s">
        <v>11228</v>
      </c>
      <c r="K1646">
        <v>1712</v>
      </c>
    </row>
    <row r="1647" spans="7:11" x14ac:dyDescent="0.3">
      <c r="G1647"/>
      <c r="J1647" t="s">
        <v>11230</v>
      </c>
      <c r="K1647">
        <v>1713</v>
      </c>
    </row>
    <row r="1648" spans="7:11" x14ac:dyDescent="0.3">
      <c r="G1648"/>
      <c r="J1648" t="s">
        <v>11232</v>
      </c>
      <c r="K1648">
        <v>1714</v>
      </c>
    </row>
    <row r="1649" spans="7:11" x14ac:dyDescent="0.3">
      <c r="G1649"/>
      <c r="J1649" t="s">
        <v>11233</v>
      </c>
      <c r="K1649">
        <v>1715</v>
      </c>
    </row>
    <row r="1650" spans="7:11" x14ac:dyDescent="0.3">
      <c r="G1650"/>
      <c r="J1650" t="s">
        <v>11234</v>
      </c>
      <c r="K1650">
        <v>1716</v>
      </c>
    </row>
    <row r="1651" spans="7:11" x14ac:dyDescent="0.3">
      <c r="G1651"/>
      <c r="J1651" t="s">
        <v>11235</v>
      </c>
      <c r="K1651">
        <v>1717</v>
      </c>
    </row>
    <row r="1652" spans="7:11" x14ac:dyDescent="0.3">
      <c r="G1652"/>
      <c r="J1652" t="s">
        <v>11236</v>
      </c>
      <c r="K1652">
        <v>1718</v>
      </c>
    </row>
    <row r="1653" spans="7:11" x14ac:dyDescent="0.3">
      <c r="G1653"/>
      <c r="J1653" t="s">
        <v>11237</v>
      </c>
      <c r="K1653">
        <v>1719</v>
      </c>
    </row>
    <row r="1654" spans="7:11" x14ac:dyDescent="0.3">
      <c r="G1654"/>
      <c r="J1654" t="s">
        <v>11238</v>
      </c>
      <c r="K1654">
        <v>1720</v>
      </c>
    </row>
    <row r="1655" spans="7:11" x14ac:dyDescent="0.3">
      <c r="G1655"/>
      <c r="J1655" t="s">
        <v>37891</v>
      </c>
      <c r="K1655">
        <v>1721</v>
      </c>
    </row>
    <row r="1656" spans="7:11" x14ac:dyDescent="0.3">
      <c r="G1656"/>
      <c r="J1656" t="s">
        <v>11239</v>
      </c>
      <c r="K1656">
        <v>1722</v>
      </c>
    </row>
    <row r="1657" spans="7:11" x14ac:dyDescent="0.3">
      <c r="G1657"/>
      <c r="J1657" t="s">
        <v>11240</v>
      </c>
      <c r="K1657">
        <v>1723</v>
      </c>
    </row>
    <row r="1658" spans="7:11" x14ac:dyDescent="0.3">
      <c r="G1658"/>
      <c r="J1658" t="s">
        <v>11242</v>
      </c>
      <c r="K1658">
        <v>1724</v>
      </c>
    </row>
    <row r="1659" spans="7:11" x14ac:dyDescent="0.3">
      <c r="G1659"/>
      <c r="J1659" t="s">
        <v>11243</v>
      </c>
      <c r="K1659">
        <v>1725</v>
      </c>
    </row>
    <row r="1660" spans="7:11" x14ac:dyDescent="0.3">
      <c r="G1660"/>
      <c r="J1660" t="s">
        <v>11244</v>
      </c>
      <c r="K1660">
        <v>1726</v>
      </c>
    </row>
    <row r="1661" spans="7:11" x14ac:dyDescent="0.3">
      <c r="G1661"/>
      <c r="J1661" t="s">
        <v>11245</v>
      </c>
      <c r="K1661">
        <v>1727</v>
      </c>
    </row>
    <row r="1662" spans="7:11" x14ac:dyDescent="0.3">
      <c r="G1662"/>
      <c r="J1662" t="s">
        <v>11246</v>
      </c>
      <c r="K1662">
        <v>1728</v>
      </c>
    </row>
    <row r="1663" spans="7:11" x14ac:dyDescent="0.3">
      <c r="G1663"/>
      <c r="J1663" t="s">
        <v>11247</v>
      </c>
      <c r="K1663">
        <v>1729</v>
      </c>
    </row>
    <row r="1664" spans="7:11" x14ac:dyDescent="0.3">
      <c r="G1664"/>
      <c r="J1664" t="s">
        <v>11248</v>
      </c>
      <c r="K1664">
        <v>1730</v>
      </c>
    </row>
    <row r="1665" spans="7:11" x14ac:dyDescent="0.3">
      <c r="G1665"/>
      <c r="J1665" t="s">
        <v>11249</v>
      </c>
      <c r="K1665">
        <v>1731</v>
      </c>
    </row>
    <row r="1666" spans="7:11" x14ac:dyDescent="0.3">
      <c r="G1666"/>
      <c r="J1666" t="s">
        <v>11250</v>
      </c>
      <c r="K1666">
        <v>1732</v>
      </c>
    </row>
    <row r="1667" spans="7:11" x14ac:dyDescent="0.3">
      <c r="G1667"/>
      <c r="J1667" t="s">
        <v>11251</v>
      </c>
      <c r="K1667">
        <v>1733</v>
      </c>
    </row>
    <row r="1668" spans="7:11" x14ac:dyDescent="0.3">
      <c r="G1668"/>
      <c r="J1668" t="s">
        <v>11253</v>
      </c>
      <c r="K1668">
        <v>1734</v>
      </c>
    </row>
    <row r="1669" spans="7:11" x14ac:dyDescent="0.3">
      <c r="G1669"/>
      <c r="J1669" t="s">
        <v>11254</v>
      </c>
      <c r="K1669">
        <v>1735</v>
      </c>
    </row>
    <row r="1670" spans="7:11" x14ac:dyDescent="0.3">
      <c r="G1670"/>
      <c r="J1670" t="s">
        <v>11255</v>
      </c>
      <c r="K1670">
        <v>1736</v>
      </c>
    </row>
    <row r="1671" spans="7:11" x14ac:dyDescent="0.3">
      <c r="G1671"/>
      <c r="J1671" t="s">
        <v>11256</v>
      </c>
      <c r="K1671">
        <v>1737</v>
      </c>
    </row>
    <row r="1672" spans="7:11" x14ac:dyDescent="0.3">
      <c r="G1672"/>
      <c r="J1672" t="s">
        <v>11258</v>
      </c>
      <c r="K1672">
        <v>1738</v>
      </c>
    </row>
    <row r="1673" spans="7:11" x14ac:dyDescent="0.3">
      <c r="G1673"/>
      <c r="J1673" t="s">
        <v>11259</v>
      </c>
      <c r="K1673">
        <v>1739</v>
      </c>
    </row>
    <row r="1674" spans="7:11" x14ac:dyDescent="0.3">
      <c r="G1674"/>
      <c r="J1674" t="s">
        <v>11260</v>
      </c>
      <c r="K1674">
        <v>1740</v>
      </c>
    </row>
    <row r="1675" spans="7:11" x14ac:dyDescent="0.3">
      <c r="G1675"/>
      <c r="J1675" t="s">
        <v>37892</v>
      </c>
      <c r="K1675">
        <v>1741</v>
      </c>
    </row>
    <row r="1676" spans="7:11" x14ac:dyDescent="0.3">
      <c r="G1676"/>
      <c r="J1676" t="s">
        <v>37893</v>
      </c>
      <c r="K1676">
        <v>1742</v>
      </c>
    </row>
    <row r="1677" spans="7:11" x14ac:dyDescent="0.3">
      <c r="G1677"/>
      <c r="J1677" t="s">
        <v>11262</v>
      </c>
      <c r="K1677">
        <v>1743</v>
      </c>
    </row>
    <row r="1678" spans="7:11" x14ac:dyDescent="0.3">
      <c r="G1678"/>
      <c r="J1678" t="s">
        <v>11264</v>
      </c>
      <c r="K1678">
        <v>1744</v>
      </c>
    </row>
    <row r="1679" spans="7:11" x14ac:dyDescent="0.3">
      <c r="G1679"/>
      <c r="J1679" t="s">
        <v>11266</v>
      </c>
      <c r="K1679">
        <v>1745</v>
      </c>
    </row>
    <row r="1680" spans="7:11" x14ac:dyDescent="0.3">
      <c r="G1680"/>
      <c r="J1680" t="s">
        <v>11268</v>
      </c>
      <c r="K1680">
        <v>1746</v>
      </c>
    </row>
    <row r="1681" spans="7:11" x14ac:dyDescent="0.3">
      <c r="G1681"/>
      <c r="J1681" t="s">
        <v>11270</v>
      </c>
      <c r="K1681">
        <v>1747</v>
      </c>
    </row>
    <row r="1682" spans="7:11" x14ac:dyDescent="0.3">
      <c r="G1682"/>
      <c r="J1682" t="s">
        <v>11272</v>
      </c>
      <c r="K1682">
        <v>1748</v>
      </c>
    </row>
    <row r="1683" spans="7:11" x14ac:dyDescent="0.3">
      <c r="G1683"/>
      <c r="J1683" t="s">
        <v>11274</v>
      </c>
      <c r="K1683">
        <v>1749</v>
      </c>
    </row>
    <row r="1684" spans="7:11" x14ac:dyDescent="0.3">
      <c r="G1684"/>
      <c r="J1684" t="s">
        <v>11276</v>
      </c>
      <c r="K1684">
        <v>1750</v>
      </c>
    </row>
    <row r="1685" spans="7:11" x14ac:dyDescent="0.3">
      <c r="G1685"/>
      <c r="J1685" t="s">
        <v>11278</v>
      </c>
      <c r="K1685">
        <v>1751</v>
      </c>
    </row>
    <row r="1686" spans="7:11" x14ac:dyDescent="0.3">
      <c r="G1686"/>
      <c r="J1686" t="s">
        <v>11279</v>
      </c>
      <c r="K1686">
        <v>1752</v>
      </c>
    </row>
    <row r="1687" spans="7:11" x14ac:dyDescent="0.3">
      <c r="G1687"/>
      <c r="J1687" t="s">
        <v>11280</v>
      </c>
      <c r="K1687">
        <v>1753</v>
      </c>
    </row>
    <row r="1688" spans="7:11" x14ac:dyDescent="0.3">
      <c r="G1688"/>
      <c r="J1688" t="s">
        <v>11281</v>
      </c>
      <c r="K1688">
        <v>1754</v>
      </c>
    </row>
    <row r="1689" spans="7:11" x14ac:dyDescent="0.3">
      <c r="G1689"/>
      <c r="J1689" t="s">
        <v>11282</v>
      </c>
      <c r="K1689">
        <v>1755</v>
      </c>
    </row>
    <row r="1690" spans="7:11" x14ac:dyDescent="0.3">
      <c r="G1690"/>
      <c r="J1690" t="s">
        <v>11283</v>
      </c>
      <c r="K1690">
        <v>1756</v>
      </c>
    </row>
    <row r="1691" spans="7:11" x14ac:dyDescent="0.3">
      <c r="G1691"/>
      <c r="J1691" t="s">
        <v>11284</v>
      </c>
      <c r="K1691">
        <v>1757</v>
      </c>
    </row>
    <row r="1692" spans="7:11" x14ac:dyDescent="0.3">
      <c r="G1692"/>
      <c r="J1692" t="s">
        <v>11285</v>
      </c>
      <c r="K1692">
        <v>1758</v>
      </c>
    </row>
    <row r="1693" spans="7:11" x14ac:dyDescent="0.3">
      <c r="G1693"/>
      <c r="J1693" t="s">
        <v>11286</v>
      </c>
      <c r="K1693">
        <v>1759</v>
      </c>
    </row>
    <row r="1694" spans="7:11" x14ac:dyDescent="0.3">
      <c r="G1694"/>
      <c r="J1694" t="s">
        <v>11287</v>
      </c>
      <c r="K1694">
        <v>1760</v>
      </c>
    </row>
    <row r="1695" spans="7:11" x14ac:dyDescent="0.3">
      <c r="G1695"/>
      <c r="J1695" t="s">
        <v>11288</v>
      </c>
      <c r="K1695">
        <v>1761</v>
      </c>
    </row>
    <row r="1696" spans="7:11" x14ac:dyDescent="0.3">
      <c r="G1696"/>
      <c r="J1696" t="s">
        <v>11289</v>
      </c>
      <c r="K1696">
        <v>1762</v>
      </c>
    </row>
    <row r="1697" spans="7:11" x14ac:dyDescent="0.3">
      <c r="G1697"/>
      <c r="J1697" t="s">
        <v>11290</v>
      </c>
      <c r="K1697">
        <v>1763</v>
      </c>
    </row>
    <row r="1698" spans="7:11" x14ac:dyDescent="0.3">
      <c r="G1698"/>
      <c r="J1698" t="s">
        <v>11291</v>
      </c>
      <c r="K1698">
        <v>1764</v>
      </c>
    </row>
    <row r="1699" spans="7:11" x14ac:dyDescent="0.3">
      <c r="G1699"/>
      <c r="J1699" t="s">
        <v>11292</v>
      </c>
      <c r="K1699">
        <v>1765</v>
      </c>
    </row>
    <row r="1700" spans="7:11" x14ac:dyDescent="0.3">
      <c r="G1700"/>
      <c r="J1700" t="s">
        <v>11293</v>
      </c>
      <c r="K1700">
        <v>1766</v>
      </c>
    </row>
    <row r="1701" spans="7:11" x14ac:dyDescent="0.3">
      <c r="G1701"/>
      <c r="J1701" t="s">
        <v>11294</v>
      </c>
      <c r="K1701">
        <v>1767</v>
      </c>
    </row>
    <row r="1702" spans="7:11" x14ac:dyDescent="0.3">
      <c r="G1702"/>
      <c r="J1702" t="s">
        <v>11295</v>
      </c>
      <c r="K1702">
        <v>1768</v>
      </c>
    </row>
    <row r="1703" spans="7:11" x14ac:dyDescent="0.3">
      <c r="G1703"/>
      <c r="J1703" t="s">
        <v>11296</v>
      </c>
      <c r="K1703">
        <v>1769</v>
      </c>
    </row>
    <row r="1704" spans="7:11" x14ac:dyDescent="0.3">
      <c r="G1704"/>
      <c r="J1704" t="s">
        <v>11298</v>
      </c>
      <c r="K1704">
        <v>1770</v>
      </c>
    </row>
    <row r="1705" spans="7:11" x14ac:dyDescent="0.3">
      <c r="G1705"/>
      <c r="J1705" t="s">
        <v>11299</v>
      </c>
      <c r="K1705">
        <v>1771</v>
      </c>
    </row>
    <row r="1706" spans="7:11" x14ac:dyDescent="0.3">
      <c r="G1706"/>
      <c r="J1706" t="s">
        <v>11300</v>
      </c>
      <c r="K1706">
        <v>1772</v>
      </c>
    </row>
    <row r="1707" spans="7:11" x14ac:dyDescent="0.3">
      <c r="G1707"/>
      <c r="J1707" t="s">
        <v>11301</v>
      </c>
      <c r="K1707">
        <v>1773</v>
      </c>
    </row>
    <row r="1708" spans="7:11" x14ac:dyDescent="0.3">
      <c r="G1708"/>
      <c r="J1708" t="s">
        <v>11302</v>
      </c>
      <c r="K1708">
        <v>1774</v>
      </c>
    </row>
    <row r="1709" spans="7:11" x14ac:dyDescent="0.3">
      <c r="G1709"/>
      <c r="J1709" t="s">
        <v>11303</v>
      </c>
      <c r="K1709">
        <v>1775</v>
      </c>
    </row>
    <row r="1710" spans="7:11" x14ac:dyDescent="0.3">
      <c r="G1710"/>
      <c r="J1710" t="s">
        <v>11305</v>
      </c>
      <c r="K1710">
        <v>1776</v>
      </c>
    </row>
    <row r="1711" spans="7:11" x14ac:dyDescent="0.3">
      <c r="G1711"/>
      <c r="J1711" t="s">
        <v>11307</v>
      </c>
      <c r="K1711">
        <v>1777</v>
      </c>
    </row>
    <row r="1712" spans="7:11" x14ac:dyDescent="0.3">
      <c r="G1712"/>
      <c r="J1712" t="s">
        <v>11309</v>
      </c>
      <c r="K1712">
        <v>1778</v>
      </c>
    </row>
    <row r="1713" spans="7:11" x14ac:dyDescent="0.3">
      <c r="G1713"/>
      <c r="J1713" t="s">
        <v>11311</v>
      </c>
      <c r="K1713">
        <v>1779</v>
      </c>
    </row>
    <row r="1714" spans="7:11" x14ac:dyDescent="0.3">
      <c r="G1714"/>
      <c r="J1714" t="s">
        <v>11313</v>
      </c>
      <c r="K1714">
        <v>1780</v>
      </c>
    </row>
    <row r="1715" spans="7:11" x14ac:dyDescent="0.3">
      <c r="G1715"/>
      <c r="J1715" t="s">
        <v>11315</v>
      </c>
      <c r="K1715">
        <v>1781</v>
      </c>
    </row>
    <row r="1716" spans="7:11" x14ac:dyDescent="0.3">
      <c r="G1716"/>
      <c r="J1716" t="s">
        <v>11317</v>
      </c>
      <c r="K1716">
        <v>1782</v>
      </c>
    </row>
    <row r="1717" spans="7:11" x14ac:dyDescent="0.3">
      <c r="G1717"/>
      <c r="J1717" t="s">
        <v>11318</v>
      </c>
      <c r="K1717">
        <v>1783</v>
      </c>
    </row>
    <row r="1718" spans="7:11" x14ac:dyDescent="0.3">
      <c r="G1718"/>
      <c r="J1718" t="s">
        <v>11319</v>
      </c>
      <c r="K1718">
        <v>1784</v>
      </c>
    </row>
    <row r="1719" spans="7:11" x14ac:dyDescent="0.3">
      <c r="G1719"/>
      <c r="J1719" t="s">
        <v>11320</v>
      </c>
      <c r="K1719">
        <v>1785</v>
      </c>
    </row>
    <row r="1720" spans="7:11" x14ac:dyDescent="0.3">
      <c r="G1720"/>
      <c r="J1720" t="s">
        <v>11321</v>
      </c>
      <c r="K1720">
        <v>1786</v>
      </c>
    </row>
    <row r="1721" spans="7:11" x14ac:dyDescent="0.3">
      <c r="G1721"/>
      <c r="J1721" t="s">
        <v>11322</v>
      </c>
      <c r="K1721">
        <v>1787</v>
      </c>
    </row>
    <row r="1722" spans="7:11" x14ac:dyDescent="0.3">
      <c r="G1722"/>
      <c r="J1722" t="s">
        <v>11324</v>
      </c>
      <c r="K1722">
        <v>1788</v>
      </c>
    </row>
    <row r="1723" spans="7:11" x14ac:dyDescent="0.3">
      <c r="G1723"/>
      <c r="J1723" t="s">
        <v>11325</v>
      </c>
      <c r="K1723">
        <v>1789</v>
      </c>
    </row>
    <row r="1724" spans="7:11" x14ac:dyDescent="0.3">
      <c r="G1724"/>
      <c r="J1724" t="s">
        <v>11326</v>
      </c>
      <c r="K1724">
        <v>1790</v>
      </c>
    </row>
    <row r="1725" spans="7:11" x14ac:dyDescent="0.3">
      <c r="G1725"/>
      <c r="J1725" t="s">
        <v>11327</v>
      </c>
      <c r="K1725">
        <v>1791</v>
      </c>
    </row>
    <row r="1726" spans="7:11" x14ac:dyDescent="0.3">
      <c r="G1726"/>
      <c r="J1726" t="s">
        <v>11328</v>
      </c>
      <c r="K1726">
        <v>1792</v>
      </c>
    </row>
    <row r="1727" spans="7:11" x14ac:dyDescent="0.3">
      <c r="G1727"/>
      <c r="J1727" t="s">
        <v>11329</v>
      </c>
      <c r="K1727">
        <v>1793</v>
      </c>
    </row>
    <row r="1728" spans="7:11" x14ac:dyDescent="0.3">
      <c r="G1728"/>
      <c r="J1728" t="s">
        <v>11330</v>
      </c>
      <c r="K1728">
        <v>1794</v>
      </c>
    </row>
    <row r="1729" spans="7:11" x14ac:dyDescent="0.3">
      <c r="G1729"/>
      <c r="J1729" t="s">
        <v>11331</v>
      </c>
      <c r="K1729">
        <v>1795</v>
      </c>
    </row>
    <row r="1730" spans="7:11" x14ac:dyDescent="0.3">
      <c r="G1730"/>
      <c r="J1730" t="s">
        <v>11332</v>
      </c>
      <c r="K1730">
        <v>1796</v>
      </c>
    </row>
    <row r="1731" spans="7:11" x14ac:dyDescent="0.3">
      <c r="G1731"/>
      <c r="J1731" t="s">
        <v>11333</v>
      </c>
      <c r="K1731">
        <v>1797</v>
      </c>
    </row>
    <row r="1732" spans="7:11" x14ac:dyDescent="0.3">
      <c r="G1732"/>
      <c r="J1732" t="s">
        <v>11334</v>
      </c>
      <c r="K1732">
        <v>1798</v>
      </c>
    </row>
    <row r="1733" spans="7:11" x14ac:dyDescent="0.3">
      <c r="G1733"/>
      <c r="J1733" t="s">
        <v>11335</v>
      </c>
      <c r="K1733">
        <v>1799</v>
      </c>
    </row>
    <row r="1734" spans="7:11" x14ac:dyDescent="0.3">
      <c r="G1734"/>
      <c r="J1734" t="s">
        <v>36661</v>
      </c>
      <c r="K1734">
        <v>1800</v>
      </c>
    </row>
    <row r="1735" spans="7:11" x14ac:dyDescent="0.3">
      <c r="G1735"/>
      <c r="J1735" t="s">
        <v>11337</v>
      </c>
      <c r="K1735">
        <v>1801</v>
      </c>
    </row>
    <row r="1736" spans="7:11" x14ac:dyDescent="0.3">
      <c r="G1736"/>
      <c r="J1736" t="s">
        <v>11339</v>
      </c>
      <c r="K1736">
        <v>1802</v>
      </c>
    </row>
    <row r="1737" spans="7:11" x14ac:dyDescent="0.3">
      <c r="G1737"/>
      <c r="J1737" t="s">
        <v>11341</v>
      </c>
      <c r="K1737">
        <v>1803</v>
      </c>
    </row>
    <row r="1738" spans="7:11" x14ac:dyDescent="0.3">
      <c r="G1738"/>
      <c r="J1738" t="s">
        <v>11343</v>
      </c>
      <c r="K1738">
        <v>1804</v>
      </c>
    </row>
    <row r="1739" spans="7:11" x14ac:dyDescent="0.3">
      <c r="G1739"/>
      <c r="J1739" t="s">
        <v>11345</v>
      </c>
      <c r="K1739">
        <v>1805</v>
      </c>
    </row>
    <row r="1740" spans="7:11" x14ac:dyDescent="0.3">
      <c r="G1740"/>
      <c r="J1740" t="s">
        <v>11347</v>
      </c>
      <c r="K1740">
        <v>1806</v>
      </c>
    </row>
    <row r="1741" spans="7:11" x14ac:dyDescent="0.3">
      <c r="G1741"/>
      <c r="J1741" t="s">
        <v>11349</v>
      </c>
      <c r="K1741">
        <v>1807</v>
      </c>
    </row>
    <row r="1742" spans="7:11" x14ac:dyDescent="0.3">
      <c r="G1742"/>
      <c r="J1742" t="s">
        <v>11351</v>
      </c>
      <c r="K1742">
        <v>1808</v>
      </c>
    </row>
    <row r="1743" spans="7:11" x14ac:dyDescent="0.3">
      <c r="G1743"/>
      <c r="J1743" t="s">
        <v>11353</v>
      </c>
      <c r="K1743">
        <v>1809</v>
      </c>
    </row>
    <row r="1744" spans="7:11" x14ac:dyDescent="0.3">
      <c r="G1744"/>
      <c r="J1744" t="s">
        <v>11354</v>
      </c>
      <c r="K1744">
        <v>1810</v>
      </c>
    </row>
    <row r="1745" spans="7:11" x14ac:dyDescent="0.3">
      <c r="G1745"/>
      <c r="J1745" t="s">
        <v>11355</v>
      </c>
      <c r="K1745">
        <v>1811</v>
      </c>
    </row>
    <row r="1746" spans="7:11" x14ac:dyDescent="0.3">
      <c r="G1746"/>
      <c r="J1746" t="s">
        <v>11356</v>
      </c>
      <c r="K1746">
        <v>1812</v>
      </c>
    </row>
    <row r="1747" spans="7:11" x14ac:dyDescent="0.3">
      <c r="G1747"/>
      <c r="J1747" t="s">
        <v>11357</v>
      </c>
      <c r="K1747">
        <v>1813</v>
      </c>
    </row>
    <row r="1748" spans="7:11" x14ac:dyDescent="0.3">
      <c r="G1748"/>
      <c r="J1748" t="s">
        <v>11359</v>
      </c>
      <c r="K1748">
        <v>1814</v>
      </c>
    </row>
    <row r="1749" spans="7:11" x14ac:dyDescent="0.3">
      <c r="G1749"/>
      <c r="J1749" t="s">
        <v>11360</v>
      </c>
      <c r="K1749">
        <v>1815</v>
      </c>
    </row>
    <row r="1750" spans="7:11" x14ac:dyDescent="0.3">
      <c r="G1750"/>
      <c r="J1750" t="s">
        <v>11361</v>
      </c>
      <c r="K1750">
        <v>1816</v>
      </c>
    </row>
    <row r="1751" spans="7:11" x14ac:dyDescent="0.3">
      <c r="G1751"/>
      <c r="J1751" t="s">
        <v>11362</v>
      </c>
      <c r="K1751">
        <v>1817</v>
      </c>
    </row>
    <row r="1752" spans="7:11" x14ac:dyDescent="0.3">
      <c r="G1752"/>
      <c r="J1752" t="s">
        <v>11363</v>
      </c>
      <c r="K1752">
        <v>1818</v>
      </c>
    </row>
    <row r="1753" spans="7:11" x14ac:dyDescent="0.3">
      <c r="G1753"/>
      <c r="J1753" t="s">
        <v>37894</v>
      </c>
      <c r="K1753">
        <v>1819</v>
      </c>
    </row>
    <row r="1754" spans="7:11" x14ac:dyDescent="0.3">
      <c r="G1754"/>
      <c r="J1754" t="s">
        <v>11365</v>
      </c>
      <c r="K1754">
        <v>1820</v>
      </c>
    </row>
    <row r="1755" spans="7:11" x14ac:dyDescent="0.3">
      <c r="G1755"/>
      <c r="J1755" t="s">
        <v>11366</v>
      </c>
      <c r="K1755">
        <v>1821</v>
      </c>
    </row>
    <row r="1756" spans="7:11" x14ac:dyDescent="0.3">
      <c r="G1756"/>
      <c r="J1756" t="s">
        <v>11367</v>
      </c>
      <c r="K1756">
        <v>1822</v>
      </c>
    </row>
    <row r="1757" spans="7:11" x14ac:dyDescent="0.3">
      <c r="G1757"/>
      <c r="J1757" t="s">
        <v>11368</v>
      </c>
      <c r="K1757">
        <v>1823</v>
      </c>
    </row>
    <row r="1758" spans="7:11" x14ac:dyDescent="0.3">
      <c r="G1758"/>
      <c r="J1758" t="s">
        <v>11369</v>
      </c>
      <c r="K1758">
        <v>1824</v>
      </c>
    </row>
    <row r="1759" spans="7:11" x14ac:dyDescent="0.3">
      <c r="G1759"/>
      <c r="J1759" t="s">
        <v>11370</v>
      </c>
      <c r="K1759">
        <v>1825</v>
      </c>
    </row>
    <row r="1760" spans="7:11" x14ac:dyDescent="0.3">
      <c r="G1760"/>
      <c r="J1760" t="s">
        <v>11371</v>
      </c>
      <c r="K1760">
        <v>1826</v>
      </c>
    </row>
    <row r="1761" spans="7:11" x14ac:dyDescent="0.3">
      <c r="G1761"/>
      <c r="J1761" t="s">
        <v>11372</v>
      </c>
      <c r="K1761">
        <v>1827</v>
      </c>
    </row>
    <row r="1762" spans="7:11" x14ac:dyDescent="0.3">
      <c r="G1762"/>
      <c r="J1762" t="s">
        <v>11373</v>
      </c>
      <c r="K1762">
        <v>1828</v>
      </c>
    </row>
    <row r="1763" spans="7:11" x14ac:dyDescent="0.3">
      <c r="G1763"/>
      <c r="J1763" t="s">
        <v>11374</v>
      </c>
      <c r="K1763">
        <v>1829</v>
      </c>
    </row>
    <row r="1764" spans="7:11" x14ac:dyDescent="0.3">
      <c r="G1764"/>
      <c r="J1764" t="s">
        <v>11376</v>
      </c>
      <c r="K1764">
        <v>1830</v>
      </c>
    </row>
    <row r="1765" spans="7:11" x14ac:dyDescent="0.3">
      <c r="G1765"/>
      <c r="J1765" t="s">
        <v>11378</v>
      </c>
      <c r="K1765">
        <v>1831</v>
      </c>
    </row>
    <row r="1766" spans="7:11" x14ac:dyDescent="0.3">
      <c r="G1766"/>
      <c r="J1766" t="s">
        <v>11379</v>
      </c>
      <c r="K1766">
        <v>1832</v>
      </c>
    </row>
    <row r="1767" spans="7:11" x14ac:dyDescent="0.3">
      <c r="G1767"/>
      <c r="J1767" t="s">
        <v>11380</v>
      </c>
      <c r="K1767">
        <v>1833</v>
      </c>
    </row>
    <row r="1768" spans="7:11" x14ac:dyDescent="0.3">
      <c r="G1768"/>
      <c r="J1768" t="s">
        <v>11381</v>
      </c>
      <c r="K1768">
        <v>1834</v>
      </c>
    </row>
    <row r="1769" spans="7:11" x14ac:dyDescent="0.3">
      <c r="G1769"/>
      <c r="J1769" t="s">
        <v>11382</v>
      </c>
      <c r="K1769">
        <v>1835</v>
      </c>
    </row>
    <row r="1770" spans="7:11" x14ac:dyDescent="0.3">
      <c r="G1770"/>
      <c r="J1770" t="s">
        <v>11383</v>
      </c>
      <c r="K1770">
        <v>1836</v>
      </c>
    </row>
    <row r="1771" spans="7:11" x14ac:dyDescent="0.3">
      <c r="G1771"/>
      <c r="J1771" t="s">
        <v>11384</v>
      </c>
      <c r="K1771">
        <v>1837</v>
      </c>
    </row>
    <row r="1772" spans="7:11" x14ac:dyDescent="0.3">
      <c r="G1772"/>
      <c r="J1772" t="s">
        <v>11385</v>
      </c>
      <c r="K1772">
        <v>1838</v>
      </c>
    </row>
    <row r="1773" spans="7:11" x14ac:dyDescent="0.3">
      <c r="G1773"/>
      <c r="J1773" t="s">
        <v>11386</v>
      </c>
      <c r="K1773">
        <v>1839</v>
      </c>
    </row>
    <row r="1774" spans="7:11" x14ac:dyDescent="0.3">
      <c r="G1774"/>
      <c r="J1774" t="s">
        <v>11387</v>
      </c>
      <c r="K1774">
        <v>1840</v>
      </c>
    </row>
    <row r="1775" spans="7:11" x14ac:dyDescent="0.3">
      <c r="G1775"/>
      <c r="J1775" t="s">
        <v>11389</v>
      </c>
      <c r="K1775">
        <v>1841</v>
      </c>
    </row>
    <row r="1776" spans="7:11" x14ac:dyDescent="0.3">
      <c r="G1776"/>
      <c r="J1776" t="s">
        <v>11390</v>
      </c>
      <c r="K1776">
        <v>1842</v>
      </c>
    </row>
    <row r="1777" spans="7:11" x14ac:dyDescent="0.3">
      <c r="G1777"/>
      <c r="J1777" t="s">
        <v>11391</v>
      </c>
      <c r="K1777">
        <v>1843</v>
      </c>
    </row>
    <row r="1778" spans="7:11" x14ac:dyDescent="0.3">
      <c r="G1778"/>
      <c r="J1778" t="s">
        <v>11392</v>
      </c>
      <c r="K1778">
        <v>1844</v>
      </c>
    </row>
    <row r="1779" spans="7:11" x14ac:dyDescent="0.3">
      <c r="G1779"/>
      <c r="J1779" t="s">
        <v>11394</v>
      </c>
      <c r="K1779">
        <v>1845</v>
      </c>
    </row>
    <row r="1780" spans="7:11" x14ac:dyDescent="0.3">
      <c r="G1780"/>
      <c r="J1780" t="s">
        <v>11395</v>
      </c>
      <c r="K1780">
        <v>1846</v>
      </c>
    </row>
    <row r="1781" spans="7:11" x14ac:dyDescent="0.3">
      <c r="G1781"/>
      <c r="J1781" t="s">
        <v>11396</v>
      </c>
      <c r="K1781">
        <v>1847</v>
      </c>
    </row>
    <row r="1782" spans="7:11" x14ac:dyDescent="0.3">
      <c r="G1782"/>
      <c r="J1782" t="s">
        <v>11397</v>
      </c>
      <c r="K1782">
        <v>1848</v>
      </c>
    </row>
    <row r="1783" spans="7:11" x14ac:dyDescent="0.3">
      <c r="G1783"/>
      <c r="J1783" t="s">
        <v>11398</v>
      </c>
      <c r="K1783">
        <v>1849</v>
      </c>
    </row>
    <row r="1784" spans="7:11" x14ac:dyDescent="0.3">
      <c r="G1784"/>
      <c r="J1784" t="s">
        <v>11399</v>
      </c>
      <c r="K1784">
        <v>1850</v>
      </c>
    </row>
    <row r="1785" spans="7:11" x14ac:dyDescent="0.3">
      <c r="G1785"/>
      <c r="J1785" t="s">
        <v>11400</v>
      </c>
      <c r="K1785">
        <v>1851</v>
      </c>
    </row>
    <row r="1786" spans="7:11" x14ac:dyDescent="0.3">
      <c r="G1786"/>
      <c r="J1786" t="s">
        <v>11401</v>
      </c>
      <c r="K1786">
        <v>1852</v>
      </c>
    </row>
    <row r="1787" spans="7:11" x14ac:dyDescent="0.3">
      <c r="G1787"/>
      <c r="J1787" t="s">
        <v>11402</v>
      </c>
      <c r="K1787">
        <v>1853</v>
      </c>
    </row>
    <row r="1788" spans="7:11" x14ac:dyDescent="0.3">
      <c r="G1788"/>
      <c r="J1788" t="s">
        <v>11403</v>
      </c>
      <c r="K1788">
        <v>1854</v>
      </c>
    </row>
    <row r="1789" spans="7:11" x14ac:dyDescent="0.3">
      <c r="G1789"/>
      <c r="J1789" t="s">
        <v>11404</v>
      </c>
      <c r="K1789">
        <v>1855</v>
      </c>
    </row>
    <row r="1790" spans="7:11" x14ac:dyDescent="0.3">
      <c r="G1790"/>
      <c r="J1790" t="s">
        <v>11405</v>
      </c>
      <c r="K1790">
        <v>1856</v>
      </c>
    </row>
    <row r="1791" spans="7:11" x14ac:dyDescent="0.3">
      <c r="G1791"/>
      <c r="J1791" t="s">
        <v>11406</v>
      </c>
      <c r="K1791">
        <v>1857</v>
      </c>
    </row>
    <row r="1792" spans="7:11" x14ac:dyDescent="0.3">
      <c r="G1792"/>
      <c r="J1792" t="s">
        <v>11407</v>
      </c>
      <c r="K1792">
        <v>1858</v>
      </c>
    </row>
    <row r="1793" spans="7:11" x14ac:dyDescent="0.3">
      <c r="G1793"/>
      <c r="J1793" t="s">
        <v>11408</v>
      </c>
      <c r="K1793">
        <v>1859</v>
      </c>
    </row>
    <row r="1794" spans="7:11" x14ac:dyDescent="0.3">
      <c r="G1794"/>
      <c r="J1794" t="s">
        <v>11409</v>
      </c>
      <c r="K1794">
        <v>1860</v>
      </c>
    </row>
    <row r="1795" spans="7:11" x14ac:dyDescent="0.3">
      <c r="G1795"/>
      <c r="J1795" t="s">
        <v>11410</v>
      </c>
      <c r="K1795">
        <v>1861</v>
      </c>
    </row>
    <row r="1796" spans="7:11" x14ac:dyDescent="0.3">
      <c r="G1796"/>
      <c r="J1796" t="s">
        <v>11411</v>
      </c>
      <c r="K1796">
        <v>1862</v>
      </c>
    </row>
    <row r="1797" spans="7:11" x14ac:dyDescent="0.3">
      <c r="G1797"/>
      <c r="J1797" t="s">
        <v>11412</v>
      </c>
      <c r="K1797">
        <v>1863</v>
      </c>
    </row>
    <row r="1798" spans="7:11" x14ac:dyDescent="0.3">
      <c r="G1798"/>
      <c r="J1798" t="s">
        <v>11413</v>
      </c>
      <c r="K1798">
        <v>1864</v>
      </c>
    </row>
    <row r="1799" spans="7:11" x14ac:dyDescent="0.3">
      <c r="G1799"/>
      <c r="J1799" t="s">
        <v>11415</v>
      </c>
      <c r="K1799">
        <v>1865</v>
      </c>
    </row>
    <row r="1800" spans="7:11" x14ac:dyDescent="0.3">
      <c r="G1800"/>
      <c r="J1800" t="s">
        <v>11416</v>
      </c>
      <c r="K1800">
        <v>1866</v>
      </c>
    </row>
    <row r="1801" spans="7:11" x14ac:dyDescent="0.3">
      <c r="G1801"/>
      <c r="J1801" t="s">
        <v>37895</v>
      </c>
      <c r="K1801">
        <v>1867</v>
      </c>
    </row>
    <row r="1802" spans="7:11" x14ac:dyDescent="0.3">
      <c r="G1802"/>
      <c r="J1802" t="s">
        <v>11417</v>
      </c>
      <c r="K1802">
        <v>1868</v>
      </c>
    </row>
    <row r="1803" spans="7:11" x14ac:dyDescent="0.3">
      <c r="G1803"/>
      <c r="J1803" t="s">
        <v>11418</v>
      </c>
      <c r="K1803">
        <v>1869</v>
      </c>
    </row>
    <row r="1804" spans="7:11" x14ac:dyDescent="0.3">
      <c r="G1804"/>
      <c r="J1804" t="s">
        <v>11419</v>
      </c>
      <c r="K1804">
        <v>1870</v>
      </c>
    </row>
    <row r="1805" spans="7:11" x14ac:dyDescent="0.3">
      <c r="G1805"/>
      <c r="J1805" t="s">
        <v>11421</v>
      </c>
      <c r="K1805">
        <v>1871</v>
      </c>
    </row>
    <row r="1806" spans="7:11" x14ac:dyDescent="0.3">
      <c r="G1806"/>
      <c r="J1806" t="s">
        <v>11422</v>
      </c>
      <c r="K1806">
        <v>1872</v>
      </c>
    </row>
    <row r="1807" spans="7:11" x14ac:dyDescent="0.3">
      <c r="G1807"/>
      <c r="J1807" t="s">
        <v>11423</v>
      </c>
      <c r="K1807">
        <v>1873</v>
      </c>
    </row>
    <row r="1808" spans="7:11" x14ac:dyDescent="0.3">
      <c r="G1808"/>
      <c r="J1808" t="s">
        <v>11424</v>
      </c>
      <c r="K1808">
        <v>1874</v>
      </c>
    </row>
    <row r="1809" spans="7:11" x14ac:dyDescent="0.3">
      <c r="G1809"/>
      <c r="J1809" t="s">
        <v>11425</v>
      </c>
      <c r="K1809">
        <v>1875</v>
      </c>
    </row>
    <row r="1810" spans="7:11" x14ac:dyDescent="0.3">
      <c r="G1810"/>
      <c r="J1810" t="s">
        <v>11426</v>
      </c>
      <c r="K1810">
        <v>1876</v>
      </c>
    </row>
    <row r="1811" spans="7:11" x14ac:dyDescent="0.3">
      <c r="G1811"/>
      <c r="J1811" t="s">
        <v>11427</v>
      </c>
      <c r="K1811">
        <v>1877</v>
      </c>
    </row>
    <row r="1812" spans="7:11" x14ac:dyDescent="0.3">
      <c r="G1812"/>
      <c r="J1812" t="s">
        <v>11428</v>
      </c>
      <c r="K1812">
        <v>1878</v>
      </c>
    </row>
    <row r="1813" spans="7:11" x14ac:dyDescent="0.3">
      <c r="G1813"/>
      <c r="J1813" t="s">
        <v>11429</v>
      </c>
      <c r="K1813">
        <v>1879</v>
      </c>
    </row>
    <row r="1814" spans="7:11" x14ac:dyDescent="0.3">
      <c r="G1814"/>
      <c r="J1814" t="s">
        <v>11430</v>
      </c>
      <c r="K1814">
        <v>1880</v>
      </c>
    </row>
    <row r="1815" spans="7:11" x14ac:dyDescent="0.3">
      <c r="G1815"/>
      <c r="J1815" t="s">
        <v>11431</v>
      </c>
      <c r="K1815">
        <v>1881</v>
      </c>
    </row>
    <row r="1816" spans="7:11" x14ac:dyDescent="0.3">
      <c r="G1816"/>
      <c r="J1816" t="s">
        <v>11432</v>
      </c>
      <c r="K1816">
        <v>1882</v>
      </c>
    </row>
    <row r="1817" spans="7:11" x14ac:dyDescent="0.3">
      <c r="G1817"/>
      <c r="J1817" t="s">
        <v>11433</v>
      </c>
      <c r="K1817">
        <v>1883</v>
      </c>
    </row>
    <row r="1818" spans="7:11" x14ac:dyDescent="0.3">
      <c r="G1818"/>
      <c r="J1818" t="s">
        <v>11434</v>
      </c>
      <c r="K1818">
        <v>1884</v>
      </c>
    </row>
    <row r="1819" spans="7:11" x14ac:dyDescent="0.3">
      <c r="G1819"/>
      <c r="J1819" t="s">
        <v>11435</v>
      </c>
      <c r="K1819">
        <v>1885</v>
      </c>
    </row>
    <row r="1820" spans="7:11" x14ac:dyDescent="0.3">
      <c r="G1820"/>
      <c r="J1820" t="s">
        <v>11436</v>
      </c>
      <c r="K1820">
        <v>1886</v>
      </c>
    </row>
    <row r="1821" spans="7:11" x14ac:dyDescent="0.3">
      <c r="G1821"/>
      <c r="J1821" t="s">
        <v>11438</v>
      </c>
      <c r="K1821">
        <v>1887</v>
      </c>
    </row>
    <row r="1822" spans="7:11" x14ac:dyDescent="0.3">
      <c r="G1822"/>
      <c r="J1822" t="s">
        <v>11440</v>
      </c>
      <c r="K1822">
        <v>1888</v>
      </c>
    </row>
    <row r="1823" spans="7:11" x14ac:dyDescent="0.3">
      <c r="G1823"/>
      <c r="J1823" t="s">
        <v>11442</v>
      </c>
      <c r="K1823">
        <v>1889</v>
      </c>
    </row>
    <row r="1824" spans="7:11" x14ac:dyDescent="0.3">
      <c r="G1824"/>
      <c r="J1824" t="s">
        <v>11444</v>
      </c>
      <c r="K1824">
        <v>1890</v>
      </c>
    </row>
    <row r="1825" spans="7:11" x14ac:dyDescent="0.3">
      <c r="G1825"/>
      <c r="J1825" t="s">
        <v>11446</v>
      </c>
      <c r="K1825">
        <v>1891</v>
      </c>
    </row>
    <row r="1826" spans="7:11" x14ac:dyDescent="0.3">
      <c r="G1826"/>
      <c r="J1826" t="s">
        <v>11448</v>
      </c>
      <c r="K1826">
        <v>1892</v>
      </c>
    </row>
    <row r="1827" spans="7:11" x14ac:dyDescent="0.3">
      <c r="G1827"/>
      <c r="J1827" t="s">
        <v>11450</v>
      </c>
      <c r="K1827">
        <v>1893</v>
      </c>
    </row>
    <row r="1828" spans="7:11" x14ac:dyDescent="0.3">
      <c r="G1828"/>
      <c r="J1828" t="s">
        <v>11452</v>
      </c>
      <c r="K1828">
        <v>1894</v>
      </c>
    </row>
    <row r="1829" spans="7:11" x14ac:dyDescent="0.3">
      <c r="G1829"/>
      <c r="J1829" t="s">
        <v>11455</v>
      </c>
      <c r="K1829">
        <v>1895</v>
      </c>
    </row>
    <row r="1830" spans="7:11" x14ac:dyDescent="0.3">
      <c r="G1830"/>
      <c r="J1830" t="s">
        <v>11456</v>
      </c>
      <c r="K1830">
        <v>1896</v>
      </c>
    </row>
    <row r="1831" spans="7:11" x14ac:dyDescent="0.3">
      <c r="G1831"/>
      <c r="J1831" t="s">
        <v>11457</v>
      </c>
      <c r="K1831">
        <v>1897</v>
      </c>
    </row>
    <row r="1832" spans="7:11" x14ac:dyDescent="0.3">
      <c r="G1832"/>
      <c r="J1832" t="s">
        <v>11458</v>
      </c>
      <c r="K1832">
        <v>1898</v>
      </c>
    </row>
    <row r="1833" spans="7:11" x14ac:dyDescent="0.3">
      <c r="G1833"/>
      <c r="J1833" t="s">
        <v>11459</v>
      </c>
      <c r="K1833">
        <v>1899</v>
      </c>
    </row>
    <row r="1834" spans="7:11" x14ac:dyDescent="0.3">
      <c r="G1834"/>
      <c r="J1834" t="s">
        <v>11460</v>
      </c>
      <c r="K1834">
        <v>1900</v>
      </c>
    </row>
    <row r="1835" spans="7:11" x14ac:dyDescent="0.3">
      <c r="G1835"/>
      <c r="J1835" t="s">
        <v>11461</v>
      </c>
      <c r="K1835">
        <v>1901</v>
      </c>
    </row>
    <row r="1836" spans="7:11" x14ac:dyDescent="0.3">
      <c r="G1836"/>
      <c r="J1836" t="s">
        <v>11462</v>
      </c>
      <c r="K1836">
        <v>1902</v>
      </c>
    </row>
    <row r="1837" spans="7:11" x14ac:dyDescent="0.3">
      <c r="G1837"/>
      <c r="J1837" t="s">
        <v>11463</v>
      </c>
      <c r="K1837">
        <v>1903</v>
      </c>
    </row>
    <row r="1838" spans="7:11" x14ac:dyDescent="0.3">
      <c r="G1838"/>
      <c r="J1838" t="s">
        <v>11464</v>
      </c>
      <c r="K1838">
        <v>1904</v>
      </c>
    </row>
    <row r="1839" spans="7:11" x14ac:dyDescent="0.3">
      <c r="G1839"/>
      <c r="J1839" t="s">
        <v>11466</v>
      </c>
      <c r="K1839">
        <v>1905</v>
      </c>
    </row>
    <row r="1840" spans="7:11" x14ac:dyDescent="0.3">
      <c r="G1840"/>
      <c r="J1840" t="s">
        <v>11467</v>
      </c>
      <c r="K1840">
        <v>1906</v>
      </c>
    </row>
    <row r="1841" spans="7:11" x14ac:dyDescent="0.3">
      <c r="G1841"/>
      <c r="J1841" t="s">
        <v>11468</v>
      </c>
      <c r="K1841">
        <v>1907</v>
      </c>
    </row>
    <row r="1842" spans="7:11" x14ac:dyDescent="0.3">
      <c r="G1842"/>
      <c r="J1842" t="s">
        <v>11469</v>
      </c>
      <c r="K1842">
        <v>1908</v>
      </c>
    </row>
    <row r="1843" spans="7:11" x14ac:dyDescent="0.3">
      <c r="G1843"/>
      <c r="J1843" t="s">
        <v>11470</v>
      </c>
      <c r="K1843">
        <v>1909</v>
      </c>
    </row>
    <row r="1844" spans="7:11" x14ac:dyDescent="0.3">
      <c r="G1844"/>
      <c r="J1844" t="s">
        <v>11471</v>
      </c>
      <c r="K1844">
        <v>1910</v>
      </c>
    </row>
    <row r="1845" spans="7:11" x14ac:dyDescent="0.3">
      <c r="G1845"/>
      <c r="J1845" t="s">
        <v>11474</v>
      </c>
      <c r="K1845">
        <v>1911</v>
      </c>
    </row>
    <row r="1846" spans="7:11" x14ac:dyDescent="0.3">
      <c r="G1846"/>
      <c r="J1846" t="s">
        <v>11475</v>
      </c>
      <c r="K1846">
        <v>1912</v>
      </c>
    </row>
    <row r="1847" spans="7:11" x14ac:dyDescent="0.3">
      <c r="G1847"/>
      <c r="J1847" t="s">
        <v>11477</v>
      </c>
      <c r="K1847">
        <v>1913</v>
      </c>
    </row>
    <row r="1848" spans="7:11" x14ac:dyDescent="0.3">
      <c r="G1848"/>
      <c r="J1848" t="s">
        <v>11479</v>
      </c>
      <c r="K1848">
        <v>1914</v>
      </c>
    </row>
    <row r="1849" spans="7:11" x14ac:dyDescent="0.3">
      <c r="G1849"/>
      <c r="J1849" t="s">
        <v>11481</v>
      </c>
      <c r="K1849">
        <v>1915</v>
      </c>
    </row>
    <row r="1850" spans="7:11" x14ac:dyDescent="0.3">
      <c r="G1850"/>
      <c r="J1850" t="s">
        <v>11483</v>
      </c>
      <c r="K1850">
        <v>1916</v>
      </c>
    </row>
    <row r="1851" spans="7:11" x14ac:dyDescent="0.3">
      <c r="G1851"/>
      <c r="J1851" t="s">
        <v>11485</v>
      </c>
      <c r="K1851">
        <v>1917</v>
      </c>
    </row>
    <row r="1852" spans="7:11" x14ac:dyDescent="0.3">
      <c r="G1852"/>
      <c r="J1852" t="s">
        <v>11487</v>
      </c>
      <c r="K1852">
        <v>1918</v>
      </c>
    </row>
    <row r="1853" spans="7:11" x14ac:dyDescent="0.3">
      <c r="G1853"/>
      <c r="J1853" t="s">
        <v>11489</v>
      </c>
      <c r="K1853">
        <v>1919</v>
      </c>
    </row>
    <row r="1854" spans="7:11" x14ac:dyDescent="0.3">
      <c r="G1854"/>
      <c r="J1854" t="s">
        <v>11491</v>
      </c>
      <c r="K1854">
        <v>1920</v>
      </c>
    </row>
    <row r="1855" spans="7:11" x14ac:dyDescent="0.3">
      <c r="G1855"/>
      <c r="J1855" t="s">
        <v>11492</v>
      </c>
      <c r="K1855">
        <v>1921</v>
      </c>
    </row>
    <row r="1856" spans="7:11" x14ac:dyDescent="0.3">
      <c r="G1856"/>
      <c r="J1856" t="s">
        <v>11493</v>
      </c>
      <c r="K1856">
        <v>1922</v>
      </c>
    </row>
    <row r="1857" spans="7:11" x14ac:dyDescent="0.3">
      <c r="G1857"/>
      <c r="J1857" t="s">
        <v>11494</v>
      </c>
      <c r="K1857">
        <v>1923</v>
      </c>
    </row>
    <row r="1858" spans="7:11" x14ac:dyDescent="0.3">
      <c r="G1858"/>
      <c r="J1858" t="s">
        <v>11495</v>
      </c>
      <c r="K1858">
        <v>1924</v>
      </c>
    </row>
    <row r="1859" spans="7:11" x14ac:dyDescent="0.3">
      <c r="G1859"/>
      <c r="J1859" t="s">
        <v>11496</v>
      </c>
      <c r="K1859">
        <v>1925</v>
      </c>
    </row>
    <row r="1860" spans="7:11" x14ac:dyDescent="0.3">
      <c r="G1860"/>
      <c r="J1860" t="s">
        <v>11497</v>
      </c>
      <c r="K1860">
        <v>1926</v>
      </c>
    </row>
    <row r="1861" spans="7:11" x14ac:dyDescent="0.3">
      <c r="G1861"/>
      <c r="J1861" t="s">
        <v>11498</v>
      </c>
      <c r="K1861">
        <v>1927</v>
      </c>
    </row>
    <row r="1862" spans="7:11" x14ac:dyDescent="0.3">
      <c r="G1862"/>
      <c r="J1862" t="s">
        <v>11499</v>
      </c>
      <c r="K1862">
        <v>1928</v>
      </c>
    </row>
    <row r="1863" spans="7:11" x14ac:dyDescent="0.3">
      <c r="G1863"/>
      <c r="J1863" t="s">
        <v>11500</v>
      </c>
      <c r="K1863">
        <v>1929</v>
      </c>
    </row>
    <row r="1864" spans="7:11" x14ac:dyDescent="0.3">
      <c r="G1864"/>
      <c r="J1864" t="s">
        <v>11501</v>
      </c>
      <c r="K1864">
        <v>1930</v>
      </c>
    </row>
    <row r="1865" spans="7:11" x14ac:dyDescent="0.3">
      <c r="G1865"/>
      <c r="J1865" t="s">
        <v>11502</v>
      </c>
      <c r="K1865">
        <v>1931</v>
      </c>
    </row>
    <row r="1866" spans="7:11" x14ac:dyDescent="0.3">
      <c r="G1866"/>
      <c r="J1866" t="s">
        <v>11503</v>
      </c>
      <c r="K1866">
        <v>1932</v>
      </c>
    </row>
    <row r="1867" spans="7:11" x14ac:dyDescent="0.3">
      <c r="G1867"/>
      <c r="J1867" t="s">
        <v>11504</v>
      </c>
      <c r="K1867">
        <v>1933</v>
      </c>
    </row>
    <row r="1868" spans="7:11" x14ac:dyDescent="0.3">
      <c r="G1868"/>
      <c r="J1868" t="s">
        <v>11505</v>
      </c>
      <c r="K1868">
        <v>1934</v>
      </c>
    </row>
    <row r="1869" spans="7:11" x14ac:dyDescent="0.3">
      <c r="G1869"/>
      <c r="J1869" t="s">
        <v>11507</v>
      </c>
      <c r="K1869">
        <v>1935</v>
      </c>
    </row>
    <row r="1870" spans="7:11" x14ac:dyDescent="0.3">
      <c r="G1870"/>
      <c r="J1870" t="s">
        <v>11508</v>
      </c>
      <c r="K1870">
        <v>1936</v>
      </c>
    </row>
    <row r="1871" spans="7:11" x14ac:dyDescent="0.3">
      <c r="G1871"/>
      <c r="J1871" t="s">
        <v>11509</v>
      </c>
      <c r="K1871">
        <v>1937</v>
      </c>
    </row>
    <row r="1872" spans="7:11" x14ac:dyDescent="0.3">
      <c r="G1872"/>
      <c r="J1872" t="s">
        <v>11510</v>
      </c>
      <c r="K1872">
        <v>1938</v>
      </c>
    </row>
    <row r="1873" spans="7:11" x14ac:dyDescent="0.3">
      <c r="G1873"/>
      <c r="J1873" t="s">
        <v>11511</v>
      </c>
      <c r="K1873">
        <v>1939</v>
      </c>
    </row>
    <row r="1874" spans="7:11" x14ac:dyDescent="0.3">
      <c r="G1874"/>
      <c r="J1874" t="s">
        <v>11512</v>
      </c>
      <c r="K1874">
        <v>1940</v>
      </c>
    </row>
    <row r="1875" spans="7:11" x14ac:dyDescent="0.3">
      <c r="G1875"/>
      <c r="J1875" t="s">
        <v>11513</v>
      </c>
      <c r="K1875">
        <v>1941</v>
      </c>
    </row>
    <row r="1876" spans="7:11" x14ac:dyDescent="0.3">
      <c r="G1876"/>
      <c r="J1876" t="s">
        <v>11514</v>
      </c>
      <c r="K1876">
        <v>1942</v>
      </c>
    </row>
    <row r="1877" spans="7:11" x14ac:dyDescent="0.3">
      <c r="G1877"/>
      <c r="J1877" t="s">
        <v>11515</v>
      </c>
      <c r="K1877">
        <v>1943</v>
      </c>
    </row>
    <row r="1878" spans="7:11" x14ac:dyDescent="0.3">
      <c r="G1878"/>
      <c r="J1878" t="s">
        <v>11516</v>
      </c>
      <c r="K1878">
        <v>1944</v>
      </c>
    </row>
    <row r="1879" spans="7:11" x14ac:dyDescent="0.3">
      <c r="G1879"/>
      <c r="J1879" t="s">
        <v>11517</v>
      </c>
      <c r="K1879">
        <v>1945</v>
      </c>
    </row>
    <row r="1880" spans="7:11" x14ac:dyDescent="0.3">
      <c r="G1880"/>
      <c r="J1880" t="s">
        <v>11518</v>
      </c>
      <c r="K1880">
        <v>1946</v>
      </c>
    </row>
    <row r="1881" spans="7:11" x14ac:dyDescent="0.3">
      <c r="G1881"/>
      <c r="J1881" t="s">
        <v>11519</v>
      </c>
      <c r="K1881">
        <v>1947</v>
      </c>
    </row>
    <row r="1882" spans="7:11" x14ac:dyDescent="0.3">
      <c r="G1882"/>
      <c r="J1882" t="s">
        <v>11520</v>
      </c>
      <c r="K1882">
        <v>1948</v>
      </c>
    </row>
    <row r="1883" spans="7:11" x14ac:dyDescent="0.3">
      <c r="G1883"/>
      <c r="J1883" t="s">
        <v>11521</v>
      </c>
      <c r="K1883">
        <v>1949</v>
      </c>
    </row>
    <row r="1884" spans="7:11" x14ac:dyDescent="0.3">
      <c r="G1884"/>
      <c r="J1884" t="s">
        <v>11522</v>
      </c>
      <c r="K1884">
        <v>1950</v>
      </c>
    </row>
    <row r="1885" spans="7:11" x14ac:dyDescent="0.3">
      <c r="G1885"/>
      <c r="J1885" t="s">
        <v>11523</v>
      </c>
      <c r="K1885">
        <v>1951</v>
      </c>
    </row>
    <row r="1886" spans="7:11" x14ac:dyDescent="0.3">
      <c r="G1886"/>
      <c r="J1886" t="s">
        <v>11524</v>
      </c>
      <c r="K1886">
        <v>1952</v>
      </c>
    </row>
    <row r="1887" spans="7:11" x14ac:dyDescent="0.3">
      <c r="G1887"/>
      <c r="J1887" t="s">
        <v>37896</v>
      </c>
      <c r="K1887">
        <v>1953</v>
      </c>
    </row>
    <row r="1888" spans="7:11" x14ac:dyDescent="0.3">
      <c r="G1888"/>
      <c r="J1888" t="s">
        <v>11525</v>
      </c>
      <c r="K1888">
        <v>1954</v>
      </c>
    </row>
    <row r="1889" spans="7:11" x14ac:dyDescent="0.3">
      <c r="G1889"/>
      <c r="J1889" t="s">
        <v>11526</v>
      </c>
      <c r="K1889">
        <v>1955</v>
      </c>
    </row>
    <row r="1890" spans="7:11" x14ac:dyDescent="0.3">
      <c r="G1890"/>
      <c r="J1890" t="s">
        <v>11527</v>
      </c>
      <c r="K1890">
        <v>1956</v>
      </c>
    </row>
    <row r="1891" spans="7:11" x14ac:dyDescent="0.3">
      <c r="G1891"/>
      <c r="J1891" t="s">
        <v>11528</v>
      </c>
      <c r="K1891">
        <v>1957</v>
      </c>
    </row>
    <row r="1892" spans="7:11" x14ac:dyDescent="0.3">
      <c r="G1892"/>
      <c r="J1892" t="s">
        <v>11529</v>
      </c>
      <c r="K1892">
        <v>1958</v>
      </c>
    </row>
    <row r="1893" spans="7:11" x14ac:dyDescent="0.3">
      <c r="G1893"/>
      <c r="J1893" t="s">
        <v>11530</v>
      </c>
      <c r="K1893">
        <v>1959</v>
      </c>
    </row>
    <row r="1894" spans="7:11" x14ac:dyDescent="0.3">
      <c r="G1894"/>
      <c r="J1894" t="s">
        <v>11531</v>
      </c>
      <c r="K1894">
        <v>1960</v>
      </c>
    </row>
    <row r="1895" spans="7:11" x14ac:dyDescent="0.3">
      <c r="G1895"/>
      <c r="J1895" t="s">
        <v>11534</v>
      </c>
      <c r="K1895">
        <v>1961</v>
      </c>
    </row>
    <row r="1896" spans="7:11" x14ac:dyDescent="0.3">
      <c r="G1896"/>
      <c r="J1896" t="s">
        <v>11535</v>
      </c>
      <c r="K1896">
        <v>1962</v>
      </c>
    </row>
    <row r="1897" spans="7:11" x14ac:dyDescent="0.3">
      <c r="G1897"/>
      <c r="J1897" t="s">
        <v>11536</v>
      </c>
      <c r="K1897">
        <v>1963</v>
      </c>
    </row>
    <row r="1898" spans="7:11" x14ac:dyDescent="0.3">
      <c r="G1898"/>
      <c r="J1898" t="s">
        <v>11537</v>
      </c>
      <c r="K1898">
        <v>1964</v>
      </c>
    </row>
    <row r="1899" spans="7:11" x14ac:dyDescent="0.3">
      <c r="G1899"/>
      <c r="J1899" t="s">
        <v>11538</v>
      </c>
      <c r="K1899">
        <v>1965</v>
      </c>
    </row>
    <row r="1900" spans="7:11" x14ac:dyDescent="0.3">
      <c r="G1900"/>
      <c r="J1900" t="s">
        <v>11540</v>
      </c>
      <c r="K1900">
        <v>1966</v>
      </c>
    </row>
    <row r="1901" spans="7:11" x14ac:dyDescent="0.3">
      <c r="G1901"/>
      <c r="J1901" t="s">
        <v>11542</v>
      </c>
      <c r="K1901">
        <v>1967</v>
      </c>
    </row>
    <row r="1902" spans="7:11" x14ac:dyDescent="0.3">
      <c r="G1902"/>
      <c r="J1902" t="s">
        <v>11544</v>
      </c>
      <c r="K1902">
        <v>1968</v>
      </c>
    </row>
    <row r="1903" spans="7:11" x14ac:dyDescent="0.3">
      <c r="G1903"/>
      <c r="J1903" t="s">
        <v>11545</v>
      </c>
      <c r="K1903">
        <v>1969</v>
      </c>
    </row>
    <row r="1904" spans="7:11" x14ac:dyDescent="0.3">
      <c r="G1904"/>
      <c r="J1904" t="s">
        <v>11546</v>
      </c>
      <c r="K1904">
        <v>1970</v>
      </c>
    </row>
    <row r="1905" spans="7:11" x14ac:dyDescent="0.3">
      <c r="G1905"/>
      <c r="J1905" t="s">
        <v>11547</v>
      </c>
      <c r="K1905">
        <v>1971</v>
      </c>
    </row>
    <row r="1906" spans="7:11" x14ac:dyDescent="0.3">
      <c r="G1906"/>
      <c r="J1906" t="s">
        <v>11548</v>
      </c>
      <c r="K1906">
        <v>1972</v>
      </c>
    </row>
    <row r="1907" spans="7:11" x14ac:dyDescent="0.3">
      <c r="G1907"/>
      <c r="J1907" t="s">
        <v>11549</v>
      </c>
      <c r="K1907">
        <v>1973</v>
      </c>
    </row>
    <row r="1908" spans="7:11" x14ac:dyDescent="0.3">
      <c r="G1908"/>
      <c r="J1908" t="s">
        <v>11567</v>
      </c>
      <c r="K1908">
        <v>1974</v>
      </c>
    </row>
    <row r="1909" spans="7:11" x14ac:dyDescent="0.3">
      <c r="G1909"/>
      <c r="J1909" t="s">
        <v>11568</v>
      </c>
      <c r="K1909">
        <v>1975</v>
      </c>
    </row>
    <row r="1910" spans="7:11" x14ac:dyDescent="0.3">
      <c r="G1910"/>
      <c r="J1910" t="s">
        <v>11569</v>
      </c>
      <c r="K1910">
        <v>1976</v>
      </c>
    </row>
    <row r="1911" spans="7:11" x14ac:dyDescent="0.3">
      <c r="G1911"/>
      <c r="J1911" t="s">
        <v>11571</v>
      </c>
      <c r="K1911">
        <v>1977</v>
      </c>
    </row>
    <row r="1912" spans="7:11" x14ac:dyDescent="0.3">
      <c r="G1912"/>
      <c r="J1912" t="s">
        <v>11573</v>
      </c>
      <c r="K1912">
        <v>1978</v>
      </c>
    </row>
    <row r="1913" spans="7:11" x14ac:dyDescent="0.3">
      <c r="G1913"/>
      <c r="J1913" t="s">
        <v>11575</v>
      </c>
      <c r="K1913">
        <v>1979</v>
      </c>
    </row>
    <row r="1914" spans="7:11" x14ac:dyDescent="0.3">
      <c r="G1914"/>
      <c r="J1914" t="s">
        <v>11577</v>
      </c>
      <c r="K1914">
        <v>1980</v>
      </c>
    </row>
    <row r="1915" spans="7:11" x14ac:dyDescent="0.3">
      <c r="G1915"/>
      <c r="J1915" t="s">
        <v>11579</v>
      </c>
      <c r="K1915">
        <v>1981</v>
      </c>
    </row>
    <row r="1916" spans="7:11" x14ac:dyDescent="0.3">
      <c r="G1916"/>
      <c r="J1916" t="s">
        <v>11581</v>
      </c>
      <c r="K1916">
        <v>1982</v>
      </c>
    </row>
    <row r="1917" spans="7:11" x14ac:dyDescent="0.3">
      <c r="G1917"/>
      <c r="J1917" t="s">
        <v>11583</v>
      </c>
      <c r="K1917">
        <v>1983</v>
      </c>
    </row>
    <row r="1918" spans="7:11" x14ac:dyDescent="0.3">
      <c r="G1918"/>
      <c r="J1918" t="s">
        <v>11585</v>
      </c>
      <c r="K1918">
        <v>1984</v>
      </c>
    </row>
    <row r="1919" spans="7:11" x14ac:dyDescent="0.3">
      <c r="G1919"/>
      <c r="J1919" t="s">
        <v>11587</v>
      </c>
      <c r="K1919">
        <v>1985</v>
      </c>
    </row>
    <row r="1920" spans="7:11" x14ac:dyDescent="0.3">
      <c r="G1920"/>
      <c r="J1920" t="s">
        <v>11589</v>
      </c>
      <c r="K1920">
        <v>1986</v>
      </c>
    </row>
    <row r="1921" spans="7:11" x14ac:dyDescent="0.3">
      <c r="G1921"/>
      <c r="J1921" t="s">
        <v>11590</v>
      </c>
      <c r="K1921">
        <v>1987</v>
      </c>
    </row>
    <row r="1922" spans="7:11" x14ac:dyDescent="0.3">
      <c r="G1922"/>
      <c r="J1922" t="s">
        <v>11591</v>
      </c>
      <c r="K1922">
        <v>1988</v>
      </c>
    </row>
    <row r="1923" spans="7:11" x14ac:dyDescent="0.3">
      <c r="G1923"/>
      <c r="J1923" t="s">
        <v>11592</v>
      </c>
      <c r="K1923">
        <v>1989</v>
      </c>
    </row>
    <row r="1924" spans="7:11" x14ac:dyDescent="0.3">
      <c r="G1924"/>
      <c r="J1924" t="s">
        <v>11593</v>
      </c>
      <c r="K1924">
        <v>1990</v>
      </c>
    </row>
    <row r="1925" spans="7:11" x14ac:dyDescent="0.3">
      <c r="G1925"/>
      <c r="J1925" t="s">
        <v>11594</v>
      </c>
      <c r="K1925">
        <v>1991</v>
      </c>
    </row>
    <row r="1926" spans="7:11" x14ac:dyDescent="0.3">
      <c r="G1926"/>
      <c r="J1926" t="s">
        <v>11595</v>
      </c>
      <c r="K1926">
        <v>1992</v>
      </c>
    </row>
    <row r="1927" spans="7:11" x14ac:dyDescent="0.3">
      <c r="G1927"/>
      <c r="J1927" t="s">
        <v>11596</v>
      </c>
      <c r="K1927">
        <v>1993</v>
      </c>
    </row>
    <row r="1928" spans="7:11" x14ac:dyDescent="0.3">
      <c r="G1928"/>
      <c r="J1928" t="s">
        <v>11598</v>
      </c>
      <c r="K1928">
        <v>1994</v>
      </c>
    </row>
    <row r="1929" spans="7:11" x14ac:dyDescent="0.3">
      <c r="G1929"/>
      <c r="J1929" t="s">
        <v>11599</v>
      </c>
      <c r="K1929">
        <v>1995</v>
      </c>
    </row>
    <row r="1930" spans="7:11" x14ac:dyDescent="0.3">
      <c r="G1930"/>
      <c r="J1930" t="s">
        <v>11600</v>
      </c>
      <c r="K1930">
        <v>1996</v>
      </c>
    </row>
    <row r="1931" spans="7:11" x14ac:dyDescent="0.3">
      <c r="G1931"/>
      <c r="J1931" t="s">
        <v>11601</v>
      </c>
      <c r="K1931">
        <v>1997</v>
      </c>
    </row>
    <row r="1932" spans="7:11" x14ac:dyDescent="0.3">
      <c r="G1932"/>
      <c r="J1932" t="s">
        <v>11602</v>
      </c>
      <c r="K1932">
        <v>1998</v>
      </c>
    </row>
    <row r="1933" spans="7:11" x14ac:dyDescent="0.3">
      <c r="G1933"/>
      <c r="J1933" t="s">
        <v>11603</v>
      </c>
      <c r="K1933">
        <v>1999</v>
      </c>
    </row>
    <row r="1934" spans="7:11" x14ac:dyDescent="0.3">
      <c r="G1934"/>
      <c r="J1934" t="s">
        <v>11605</v>
      </c>
      <c r="K1934">
        <v>2000</v>
      </c>
    </row>
    <row r="1935" spans="7:11" x14ac:dyDescent="0.3">
      <c r="G1935"/>
      <c r="J1935" t="s">
        <v>11607</v>
      </c>
      <c r="K1935">
        <v>2001</v>
      </c>
    </row>
    <row r="1936" spans="7:11" x14ac:dyDescent="0.3">
      <c r="G1936"/>
      <c r="J1936" t="s">
        <v>11610</v>
      </c>
      <c r="K1936">
        <v>2002</v>
      </c>
    </row>
    <row r="1937" spans="7:11" x14ac:dyDescent="0.3">
      <c r="G1937"/>
      <c r="J1937" t="s">
        <v>11611</v>
      </c>
      <c r="K1937">
        <v>2003</v>
      </c>
    </row>
    <row r="1938" spans="7:11" x14ac:dyDescent="0.3">
      <c r="G1938"/>
      <c r="J1938" t="s">
        <v>11612</v>
      </c>
      <c r="K1938">
        <v>2004</v>
      </c>
    </row>
    <row r="1939" spans="7:11" x14ac:dyDescent="0.3">
      <c r="G1939"/>
      <c r="J1939" t="s">
        <v>11614</v>
      </c>
      <c r="K1939">
        <v>2005</v>
      </c>
    </row>
    <row r="1940" spans="7:11" x14ac:dyDescent="0.3">
      <c r="G1940"/>
      <c r="J1940" t="s">
        <v>11615</v>
      </c>
      <c r="K1940">
        <v>2006</v>
      </c>
    </row>
    <row r="1941" spans="7:11" x14ac:dyDescent="0.3">
      <c r="G1941"/>
      <c r="J1941" t="s">
        <v>11616</v>
      </c>
      <c r="K1941">
        <v>2007</v>
      </c>
    </row>
    <row r="1942" spans="7:11" x14ac:dyDescent="0.3">
      <c r="G1942"/>
      <c r="J1942" t="s">
        <v>11617</v>
      </c>
      <c r="K1942">
        <v>2008</v>
      </c>
    </row>
    <row r="1943" spans="7:11" x14ac:dyDescent="0.3">
      <c r="G1943"/>
      <c r="J1943" t="s">
        <v>11618</v>
      </c>
      <c r="K1943">
        <v>2009</v>
      </c>
    </row>
    <row r="1944" spans="7:11" x14ac:dyDescent="0.3">
      <c r="G1944"/>
      <c r="J1944" t="s">
        <v>11620</v>
      </c>
      <c r="K1944">
        <v>2010</v>
      </c>
    </row>
    <row r="1945" spans="7:11" x14ac:dyDescent="0.3">
      <c r="G1945"/>
      <c r="J1945" t="s">
        <v>11621</v>
      </c>
      <c r="K1945">
        <v>2011</v>
      </c>
    </row>
    <row r="1946" spans="7:11" x14ac:dyDescent="0.3">
      <c r="G1946"/>
      <c r="J1946" t="s">
        <v>11623</v>
      </c>
      <c r="K1946">
        <v>2012</v>
      </c>
    </row>
    <row r="1947" spans="7:11" x14ac:dyDescent="0.3">
      <c r="G1947"/>
      <c r="J1947" t="s">
        <v>11625</v>
      </c>
      <c r="K1947">
        <v>2013</v>
      </c>
    </row>
    <row r="1948" spans="7:11" x14ac:dyDescent="0.3">
      <c r="G1948"/>
      <c r="J1948" t="s">
        <v>11627</v>
      </c>
      <c r="K1948">
        <v>2014</v>
      </c>
    </row>
    <row r="1949" spans="7:11" x14ac:dyDescent="0.3">
      <c r="G1949"/>
      <c r="J1949" t="s">
        <v>11629</v>
      </c>
      <c r="K1949">
        <v>2015</v>
      </c>
    </row>
    <row r="1950" spans="7:11" x14ac:dyDescent="0.3">
      <c r="G1950"/>
      <c r="J1950" t="s">
        <v>11630</v>
      </c>
      <c r="K1950">
        <v>2016</v>
      </c>
    </row>
    <row r="1951" spans="7:11" x14ac:dyDescent="0.3">
      <c r="G1951"/>
      <c r="J1951" t="s">
        <v>9244</v>
      </c>
      <c r="K1951">
        <v>2017</v>
      </c>
    </row>
    <row r="1952" spans="7:11" x14ac:dyDescent="0.3">
      <c r="G1952"/>
      <c r="J1952" t="s">
        <v>11631</v>
      </c>
      <c r="K1952">
        <v>2018</v>
      </c>
    </row>
    <row r="1953" spans="7:11" x14ac:dyDescent="0.3">
      <c r="G1953"/>
      <c r="J1953" t="s">
        <v>11632</v>
      </c>
      <c r="K1953">
        <v>2019</v>
      </c>
    </row>
    <row r="1954" spans="7:11" x14ac:dyDescent="0.3">
      <c r="G1954"/>
      <c r="J1954" t="s">
        <v>11633</v>
      </c>
      <c r="K1954">
        <v>2020</v>
      </c>
    </row>
    <row r="1955" spans="7:11" x14ac:dyDescent="0.3">
      <c r="G1955"/>
      <c r="J1955" t="s">
        <v>11634</v>
      </c>
      <c r="K1955">
        <v>2021</v>
      </c>
    </row>
    <row r="1956" spans="7:11" x14ac:dyDescent="0.3">
      <c r="G1956"/>
      <c r="J1956" t="s">
        <v>11635</v>
      </c>
      <c r="K1956">
        <v>2022</v>
      </c>
    </row>
    <row r="1957" spans="7:11" x14ac:dyDescent="0.3">
      <c r="G1957"/>
      <c r="J1957" t="s">
        <v>11636</v>
      </c>
      <c r="K1957">
        <v>2023</v>
      </c>
    </row>
    <row r="1958" spans="7:11" x14ac:dyDescent="0.3">
      <c r="G1958"/>
      <c r="J1958" t="s">
        <v>11637</v>
      </c>
      <c r="K1958">
        <v>2024</v>
      </c>
    </row>
    <row r="1959" spans="7:11" x14ac:dyDescent="0.3">
      <c r="G1959"/>
      <c r="J1959" t="s">
        <v>11638</v>
      </c>
      <c r="K1959">
        <v>2025</v>
      </c>
    </row>
    <row r="1960" spans="7:11" x14ac:dyDescent="0.3">
      <c r="G1960"/>
      <c r="J1960" t="s">
        <v>11639</v>
      </c>
      <c r="K1960">
        <v>2026</v>
      </c>
    </row>
    <row r="1961" spans="7:11" x14ac:dyDescent="0.3">
      <c r="G1961"/>
      <c r="J1961" t="s">
        <v>11640</v>
      </c>
      <c r="K1961">
        <v>2027</v>
      </c>
    </row>
    <row r="1962" spans="7:11" x14ac:dyDescent="0.3">
      <c r="G1962"/>
      <c r="J1962" t="s">
        <v>11641</v>
      </c>
      <c r="K1962">
        <v>2028</v>
      </c>
    </row>
    <row r="1963" spans="7:11" x14ac:dyDescent="0.3">
      <c r="G1963"/>
      <c r="J1963" t="s">
        <v>11642</v>
      </c>
      <c r="K1963">
        <v>2029</v>
      </c>
    </row>
    <row r="1964" spans="7:11" x14ac:dyDescent="0.3">
      <c r="G1964"/>
      <c r="J1964" t="s">
        <v>11643</v>
      </c>
      <c r="K1964">
        <v>2030</v>
      </c>
    </row>
    <row r="1965" spans="7:11" x14ac:dyDescent="0.3">
      <c r="G1965"/>
      <c r="J1965" t="s">
        <v>11644</v>
      </c>
      <c r="K1965">
        <v>2031</v>
      </c>
    </row>
    <row r="1966" spans="7:11" x14ac:dyDescent="0.3">
      <c r="G1966"/>
      <c r="J1966" t="s">
        <v>11645</v>
      </c>
      <c r="K1966">
        <v>2032</v>
      </c>
    </row>
    <row r="1967" spans="7:11" x14ac:dyDescent="0.3">
      <c r="G1967"/>
      <c r="J1967" t="s">
        <v>11646</v>
      </c>
      <c r="K1967">
        <v>2033</v>
      </c>
    </row>
    <row r="1968" spans="7:11" x14ac:dyDescent="0.3">
      <c r="G1968"/>
      <c r="J1968" t="s">
        <v>11648</v>
      </c>
      <c r="K1968">
        <v>2034</v>
      </c>
    </row>
    <row r="1969" spans="7:11" x14ac:dyDescent="0.3">
      <c r="G1969"/>
      <c r="J1969" t="s">
        <v>11649</v>
      </c>
      <c r="K1969">
        <v>2035</v>
      </c>
    </row>
    <row r="1970" spans="7:11" x14ac:dyDescent="0.3">
      <c r="G1970"/>
      <c r="J1970" t="s">
        <v>11650</v>
      </c>
      <c r="K1970">
        <v>2036</v>
      </c>
    </row>
    <row r="1971" spans="7:11" x14ac:dyDescent="0.3">
      <c r="G1971"/>
      <c r="J1971" t="s">
        <v>11651</v>
      </c>
      <c r="K1971">
        <v>2037</v>
      </c>
    </row>
    <row r="1972" spans="7:11" x14ac:dyDescent="0.3">
      <c r="G1972"/>
      <c r="J1972" t="s">
        <v>11652</v>
      </c>
      <c r="K1972">
        <v>2038</v>
      </c>
    </row>
    <row r="1973" spans="7:11" x14ac:dyDescent="0.3">
      <c r="G1973"/>
      <c r="J1973" t="s">
        <v>11653</v>
      </c>
      <c r="K1973">
        <v>2039</v>
      </c>
    </row>
    <row r="1974" spans="7:11" x14ac:dyDescent="0.3">
      <c r="G1974"/>
      <c r="J1974" t="s">
        <v>11654</v>
      </c>
      <c r="K1974">
        <v>2040</v>
      </c>
    </row>
    <row r="1975" spans="7:11" x14ac:dyDescent="0.3">
      <c r="G1975"/>
      <c r="J1975" t="s">
        <v>11655</v>
      </c>
      <c r="K1975">
        <v>2041</v>
      </c>
    </row>
    <row r="1976" spans="7:11" x14ac:dyDescent="0.3">
      <c r="G1976"/>
      <c r="J1976" t="s">
        <v>11656</v>
      </c>
      <c r="K1976">
        <v>2042</v>
      </c>
    </row>
    <row r="1977" spans="7:11" x14ac:dyDescent="0.3">
      <c r="G1977"/>
      <c r="J1977" t="s">
        <v>11657</v>
      </c>
      <c r="K1977">
        <v>2043</v>
      </c>
    </row>
    <row r="1978" spans="7:11" x14ac:dyDescent="0.3">
      <c r="G1978"/>
      <c r="J1978" t="s">
        <v>11658</v>
      </c>
      <c r="K1978">
        <v>2044</v>
      </c>
    </row>
    <row r="1979" spans="7:11" x14ac:dyDescent="0.3">
      <c r="G1979"/>
      <c r="J1979" t="s">
        <v>11659</v>
      </c>
      <c r="K1979">
        <v>2045</v>
      </c>
    </row>
    <row r="1980" spans="7:11" x14ac:dyDescent="0.3">
      <c r="G1980"/>
      <c r="J1980" t="s">
        <v>11660</v>
      </c>
      <c r="K1980">
        <v>2046</v>
      </c>
    </row>
    <row r="1981" spans="7:11" x14ac:dyDescent="0.3">
      <c r="G1981"/>
      <c r="J1981" t="s">
        <v>11661</v>
      </c>
      <c r="K1981">
        <v>2047</v>
      </c>
    </row>
    <row r="1982" spans="7:11" x14ac:dyDescent="0.3">
      <c r="G1982"/>
      <c r="J1982" t="s">
        <v>11662</v>
      </c>
      <c r="K1982">
        <v>2048</v>
      </c>
    </row>
    <row r="1983" spans="7:11" x14ac:dyDescent="0.3">
      <c r="G1983"/>
      <c r="J1983" t="s">
        <v>11663</v>
      </c>
      <c r="K1983">
        <v>2049</v>
      </c>
    </row>
    <row r="1984" spans="7:11" x14ac:dyDescent="0.3">
      <c r="G1984"/>
      <c r="J1984" t="s">
        <v>11664</v>
      </c>
      <c r="K1984">
        <v>2050</v>
      </c>
    </row>
    <row r="1985" spans="7:11" x14ac:dyDescent="0.3">
      <c r="G1985"/>
      <c r="J1985" t="s">
        <v>11665</v>
      </c>
      <c r="K1985">
        <v>2051</v>
      </c>
    </row>
    <row r="1986" spans="7:11" x14ac:dyDescent="0.3">
      <c r="G1986"/>
      <c r="J1986" t="s">
        <v>11666</v>
      </c>
      <c r="K1986">
        <v>2052</v>
      </c>
    </row>
    <row r="1987" spans="7:11" x14ac:dyDescent="0.3">
      <c r="G1987"/>
      <c r="J1987" t="s">
        <v>11667</v>
      </c>
      <c r="K1987">
        <v>2053</v>
      </c>
    </row>
    <row r="1988" spans="7:11" x14ac:dyDescent="0.3">
      <c r="G1988"/>
      <c r="J1988" t="s">
        <v>11668</v>
      </c>
      <c r="K1988">
        <v>2054</v>
      </c>
    </row>
    <row r="1989" spans="7:11" x14ac:dyDescent="0.3">
      <c r="G1989"/>
      <c r="J1989" t="s">
        <v>11669</v>
      </c>
      <c r="K1989">
        <v>2055</v>
      </c>
    </row>
    <row r="1990" spans="7:11" x14ac:dyDescent="0.3">
      <c r="G1990"/>
      <c r="J1990" t="s">
        <v>11670</v>
      </c>
      <c r="K1990">
        <v>2056</v>
      </c>
    </row>
    <row r="1991" spans="7:11" x14ac:dyDescent="0.3">
      <c r="G1991"/>
      <c r="J1991" t="s">
        <v>11671</v>
      </c>
      <c r="K1991">
        <v>2057</v>
      </c>
    </row>
    <row r="1992" spans="7:11" x14ac:dyDescent="0.3">
      <c r="G1992"/>
      <c r="J1992" t="s">
        <v>11672</v>
      </c>
      <c r="K1992">
        <v>2058</v>
      </c>
    </row>
    <row r="1993" spans="7:11" x14ac:dyDescent="0.3">
      <c r="G1993"/>
      <c r="J1993" t="s">
        <v>11673</v>
      </c>
      <c r="K1993">
        <v>2059</v>
      </c>
    </row>
    <row r="1994" spans="7:11" x14ac:dyDescent="0.3">
      <c r="G1994"/>
      <c r="J1994" t="s">
        <v>11674</v>
      </c>
      <c r="K1994">
        <v>2060</v>
      </c>
    </row>
    <row r="1995" spans="7:11" x14ac:dyDescent="0.3">
      <c r="G1995"/>
      <c r="J1995" t="s">
        <v>11675</v>
      </c>
      <c r="K1995">
        <v>2061</v>
      </c>
    </row>
    <row r="1996" spans="7:11" x14ac:dyDescent="0.3">
      <c r="G1996"/>
      <c r="J1996" t="s">
        <v>11677</v>
      </c>
      <c r="K1996">
        <v>2062</v>
      </c>
    </row>
    <row r="1997" spans="7:11" x14ac:dyDescent="0.3">
      <c r="G1997"/>
      <c r="J1997" t="s">
        <v>11678</v>
      </c>
      <c r="K1997">
        <v>2063</v>
      </c>
    </row>
    <row r="1998" spans="7:11" x14ac:dyDescent="0.3">
      <c r="G1998"/>
      <c r="J1998" t="s">
        <v>11679</v>
      </c>
      <c r="K1998">
        <v>2064</v>
      </c>
    </row>
    <row r="1999" spans="7:11" x14ac:dyDescent="0.3">
      <c r="G1999"/>
      <c r="J1999" t="s">
        <v>11681</v>
      </c>
      <c r="K1999">
        <v>2065</v>
      </c>
    </row>
    <row r="2000" spans="7:11" x14ac:dyDescent="0.3">
      <c r="G2000"/>
      <c r="J2000" t="s">
        <v>11683</v>
      </c>
      <c r="K2000">
        <v>2066</v>
      </c>
    </row>
    <row r="2001" spans="7:11" x14ac:dyDescent="0.3">
      <c r="G2001"/>
      <c r="J2001" t="s">
        <v>11685</v>
      </c>
      <c r="K2001">
        <v>2067</v>
      </c>
    </row>
    <row r="2002" spans="7:11" x14ac:dyDescent="0.3">
      <c r="G2002"/>
      <c r="J2002" t="s">
        <v>11686</v>
      </c>
      <c r="K2002">
        <v>2068</v>
      </c>
    </row>
    <row r="2003" spans="7:11" x14ac:dyDescent="0.3">
      <c r="G2003"/>
      <c r="J2003" t="s">
        <v>11687</v>
      </c>
      <c r="K2003">
        <v>2069</v>
      </c>
    </row>
    <row r="2004" spans="7:11" x14ac:dyDescent="0.3">
      <c r="G2004"/>
      <c r="J2004" t="s">
        <v>11688</v>
      </c>
      <c r="K2004">
        <v>2070</v>
      </c>
    </row>
    <row r="2005" spans="7:11" x14ac:dyDescent="0.3">
      <c r="G2005"/>
      <c r="J2005" t="s">
        <v>11689</v>
      </c>
      <c r="K2005">
        <v>2071</v>
      </c>
    </row>
    <row r="2006" spans="7:11" x14ac:dyDescent="0.3">
      <c r="G2006"/>
      <c r="J2006" t="s">
        <v>11690</v>
      </c>
      <c r="K2006">
        <v>2072</v>
      </c>
    </row>
    <row r="2007" spans="7:11" x14ac:dyDescent="0.3">
      <c r="G2007"/>
      <c r="J2007" t="s">
        <v>11691</v>
      </c>
      <c r="K2007">
        <v>2073</v>
      </c>
    </row>
    <row r="2008" spans="7:11" x14ac:dyDescent="0.3">
      <c r="G2008"/>
      <c r="J2008" t="s">
        <v>11692</v>
      </c>
      <c r="K2008">
        <v>2074</v>
      </c>
    </row>
    <row r="2009" spans="7:11" x14ac:dyDescent="0.3">
      <c r="G2009"/>
      <c r="J2009" t="s">
        <v>11693</v>
      </c>
      <c r="K2009">
        <v>2075</v>
      </c>
    </row>
    <row r="2010" spans="7:11" x14ac:dyDescent="0.3">
      <c r="G2010"/>
      <c r="J2010" t="s">
        <v>11695</v>
      </c>
      <c r="K2010">
        <v>2076</v>
      </c>
    </row>
    <row r="2011" spans="7:11" x14ac:dyDescent="0.3">
      <c r="G2011"/>
      <c r="J2011" t="s">
        <v>11696</v>
      </c>
      <c r="K2011">
        <v>2077</v>
      </c>
    </row>
    <row r="2012" spans="7:11" x14ac:dyDescent="0.3">
      <c r="G2012"/>
      <c r="J2012" t="s">
        <v>11697</v>
      </c>
      <c r="K2012">
        <v>2078</v>
      </c>
    </row>
    <row r="2013" spans="7:11" x14ac:dyDescent="0.3">
      <c r="G2013"/>
      <c r="J2013" t="s">
        <v>11698</v>
      </c>
      <c r="K2013">
        <v>2079</v>
      </c>
    </row>
    <row r="2014" spans="7:11" x14ac:dyDescent="0.3">
      <c r="G2014"/>
      <c r="J2014" t="s">
        <v>11699</v>
      </c>
      <c r="K2014">
        <v>2080</v>
      </c>
    </row>
    <row r="2015" spans="7:11" x14ac:dyDescent="0.3">
      <c r="G2015"/>
      <c r="J2015" t="s">
        <v>11701</v>
      </c>
      <c r="K2015">
        <v>2081</v>
      </c>
    </row>
    <row r="2016" spans="7:11" x14ac:dyDescent="0.3">
      <c r="G2016"/>
      <c r="J2016" t="s">
        <v>11703</v>
      </c>
      <c r="K2016">
        <v>2082</v>
      </c>
    </row>
    <row r="2017" spans="7:11" x14ac:dyDescent="0.3">
      <c r="G2017"/>
      <c r="J2017" t="s">
        <v>11704</v>
      </c>
      <c r="K2017">
        <v>2083</v>
      </c>
    </row>
    <row r="2018" spans="7:11" x14ac:dyDescent="0.3">
      <c r="G2018"/>
      <c r="J2018" t="s">
        <v>11705</v>
      </c>
      <c r="K2018">
        <v>2084</v>
      </c>
    </row>
    <row r="2019" spans="7:11" x14ac:dyDescent="0.3">
      <c r="G2019"/>
      <c r="J2019" t="s">
        <v>11706</v>
      </c>
      <c r="K2019">
        <v>2085</v>
      </c>
    </row>
    <row r="2020" spans="7:11" x14ac:dyDescent="0.3">
      <c r="G2020"/>
      <c r="J2020" t="s">
        <v>11707</v>
      </c>
      <c r="K2020">
        <v>2086</v>
      </c>
    </row>
    <row r="2021" spans="7:11" x14ac:dyDescent="0.3">
      <c r="G2021"/>
      <c r="J2021" t="s">
        <v>11708</v>
      </c>
      <c r="K2021">
        <v>2087</v>
      </c>
    </row>
    <row r="2022" spans="7:11" x14ac:dyDescent="0.3">
      <c r="G2022"/>
      <c r="J2022" t="s">
        <v>37897</v>
      </c>
      <c r="K2022">
        <v>2088</v>
      </c>
    </row>
    <row r="2023" spans="7:11" x14ac:dyDescent="0.3">
      <c r="G2023"/>
    </row>
    <row r="2024" spans="7:11" x14ac:dyDescent="0.3">
      <c r="G2024"/>
    </row>
    <row r="2025" spans="7:11" x14ac:dyDescent="0.3">
      <c r="G2025"/>
    </row>
    <row r="2026" spans="7:11" x14ac:dyDescent="0.3">
      <c r="G2026"/>
    </row>
    <row r="2027" spans="7:11" x14ac:dyDescent="0.3">
      <c r="G2027"/>
    </row>
    <row r="2028" spans="7:11" x14ac:dyDescent="0.3">
      <c r="G2028"/>
    </row>
    <row r="2029" spans="7:11" x14ac:dyDescent="0.3">
      <c r="G2029"/>
    </row>
    <row r="2030" spans="7:11" x14ac:dyDescent="0.3">
      <c r="G2030"/>
    </row>
    <row r="2031" spans="7:11" x14ac:dyDescent="0.3">
      <c r="G2031"/>
    </row>
    <row r="2032" spans="7:11" x14ac:dyDescent="0.3">
      <c r="G2032"/>
    </row>
    <row r="2033" spans="7:7" x14ac:dyDescent="0.3">
      <c r="G2033"/>
    </row>
    <row r="2034" spans="7:7" x14ac:dyDescent="0.3">
      <c r="G2034"/>
    </row>
    <row r="2035" spans="7:7" x14ac:dyDescent="0.3">
      <c r="G2035"/>
    </row>
    <row r="2036" spans="7:7" x14ac:dyDescent="0.3">
      <c r="G2036"/>
    </row>
    <row r="2037" spans="7:7" x14ac:dyDescent="0.3">
      <c r="G2037"/>
    </row>
    <row r="2038" spans="7:7" x14ac:dyDescent="0.3">
      <c r="G2038"/>
    </row>
    <row r="2039" spans="7:7" x14ac:dyDescent="0.3">
      <c r="G2039"/>
    </row>
    <row r="2040" spans="7:7" x14ac:dyDescent="0.3">
      <c r="G2040"/>
    </row>
    <row r="2041" spans="7:7" x14ac:dyDescent="0.3">
      <c r="G2041"/>
    </row>
    <row r="2042" spans="7:7" x14ac:dyDescent="0.3">
      <c r="G2042"/>
    </row>
    <row r="2043" spans="7:7" x14ac:dyDescent="0.3">
      <c r="G2043"/>
    </row>
    <row r="2044" spans="7:7" x14ac:dyDescent="0.3">
      <c r="G2044"/>
    </row>
    <row r="2045" spans="7:7" x14ac:dyDescent="0.3">
      <c r="G2045"/>
    </row>
    <row r="2046" spans="7:7" x14ac:dyDescent="0.3">
      <c r="G2046"/>
    </row>
    <row r="2047" spans="7:7" x14ac:dyDescent="0.3">
      <c r="G2047"/>
    </row>
    <row r="2048" spans="7:7" x14ac:dyDescent="0.3">
      <c r="G2048"/>
    </row>
    <row r="2049" spans="7:7" x14ac:dyDescent="0.3">
      <c r="G2049"/>
    </row>
    <row r="2050" spans="7:7" x14ac:dyDescent="0.3">
      <c r="G2050"/>
    </row>
    <row r="2051" spans="7:7" x14ac:dyDescent="0.3">
      <c r="G2051"/>
    </row>
    <row r="2052" spans="7:7" x14ac:dyDescent="0.3">
      <c r="G2052"/>
    </row>
    <row r="2053" spans="7:7" x14ac:dyDescent="0.3">
      <c r="G2053"/>
    </row>
    <row r="2054" spans="7:7" x14ac:dyDescent="0.3">
      <c r="G2054"/>
    </row>
    <row r="2055" spans="7:7" x14ac:dyDescent="0.3">
      <c r="G2055"/>
    </row>
    <row r="2056" spans="7:7" x14ac:dyDescent="0.3">
      <c r="G2056"/>
    </row>
    <row r="2057" spans="7:7" x14ac:dyDescent="0.3">
      <c r="G2057"/>
    </row>
    <row r="2058" spans="7:7" x14ac:dyDescent="0.3">
      <c r="G2058"/>
    </row>
    <row r="2059" spans="7:7" x14ac:dyDescent="0.3">
      <c r="G2059"/>
    </row>
    <row r="2060" spans="7:7" x14ac:dyDescent="0.3">
      <c r="G2060"/>
    </row>
    <row r="2061" spans="7:7" x14ac:dyDescent="0.3">
      <c r="G2061"/>
    </row>
    <row r="2062" spans="7:7" x14ac:dyDescent="0.3">
      <c r="G2062"/>
    </row>
    <row r="2063" spans="7:7" x14ac:dyDescent="0.3">
      <c r="G2063"/>
    </row>
    <row r="2064" spans="7:7" x14ac:dyDescent="0.3">
      <c r="G2064"/>
    </row>
    <row r="2065" spans="7:7" x14ac:dyDescent="0.3">
      <c r="G2065"/>
    </row>
    <row r="2066" spans="7:7" x14ac:dyDescent="0.3">
      <c r="G2066"/>
    </row>
    <row r="2067" spans="7:7" x14ac:dyDescent="0.3">
      <c r="G2067"/>
    </row>
    <row r="2068" spans="7:7" x14ac:dyDescent="0.3">
      <c r="G2068"/>
    </row>
    <row r="2069" spans="7:7" x14ac:dyDescent="0.3">
      <c r="G2069"/>
    </row>
    <row r="2070" spans="7:7" x14ac:dyDescent="0.3">
      <c r="G2070"/>
    </row>
    <row r="2071" spans="7:7" x14ac:dyDescent="0.3">
      <c r="G2071"/>
    </row>
    <row r="2072" spans="7:7" x14ac:dyDescent="0.3">
      <c r="G2072"/>
    </row>
    <row r="2073" spans="7:7" x14ac:dyDescent="0.3">
      <c r="G2073"/>
    </row>
    <row r="2074" spans="7:7" x14ac:dyDescent="0.3">
      <c r="G2074"/>
    </row>
    <row r="2075" spans="7:7" x14ac:dyDescent="0.3">
      <c r="G2075"/>
    </row>
    <row r="2076" spans="7:7" x14ac:dyDescent="0.3">
      <c r="G2076"/>
    </row>
    <row r="2077" spans="7:7" x14ac:dyDescent="0.3">
      <c r="G2077"/>
    </row>
    <row r="2078" spans="7:7" x14ac:dyDescent="0.3">
      <c r="G2078"/>
    </row>
    <row r="2079" spans="7:7" x14ac:dyDescent="0.3">
      <c r="G2079"/>
    </row>
    <row r="2080" spans="7:7" x14ac:dyDescent="0.3">
      <c r="G2080"/>
    </row>
    <row r="2081" spans="7:7" x14ac:dyDescent="0.3">
      <c r="G2081"/>
    </row>
    <row r="2082" spans="7:7" x14ac:dyDescent="0.3">
      <c r="G2082"/>
    </row>
    <row r="2083" spans="7:7" x14ac:dyDescent="0.3">
      <c r="G2083"/>
    </row>
    <row r="2084" spans="7:7" x14ac:dyDescent="0.3">
      <c r="G2084"/>
    </row>
    <row r="2085" spans="7:7" x14ac:dyDescent="0.3">
      <c r="G2085"/>
    </row>
    <row r="2086" spans="7:7" x14ac:dyDescent="0.3">
      <c r="G2086"/>
    </row>
    <row r="2087" spans="7:7" x14ac:dyDescent="0.3">
      <c r="G2087"/>
    </row>
    <row r="2088" spans="7:7" x14ac:dyDescent="0.3">
      <c r="G2088"/>
    </row>
    <row r="2089" spans="7:7" x14ac:dyDescent="0.3">
      <c r="G2089"/>
    </row>
    <row r="2090" spans="7:7" x14ac:dyDescent="0.3">
      <c r="G2090"/>
    </row>
    <row r="2091" spans="7:7" x14ac:dyDescent="0.3">
      <c r="G2091"/>
    </row>
    <row r="2092" spans="7:7" x14ac:dyDescent="0.3">
      <c r="G2092"/>
    </row>
    <row r="2093" spans="7:7" x14ac:dyDescent="0.3">
      <c r="G2093"/>
    </row>
    <row r="2094" spans="7:7" x14ac:dyDescent="0.3">
      <c r="G2094"/>
    </row>
    <row r="2095" spans="7:7" x14ac:dyDescent="0.3">
      <c r="G2095"/>
    </row>
    <row r="2096" spans="7:7" x14ac:dyDescent="0.3">
      <c r="G2096"/>
    </row>
    <row r="2097" spans="7:7" x14ac:dyDescent="0.3">
      <c r="G2097"/>
    </row>
    <row r="2098" spans="7:7" x14ac:dyDescent="0.3">
      <c r="G2098"/>
    </row>
    <row r="2099" spans="7:7" x14ac:dyDescent="0.3">
      <c r="G2099"/>
    </row>
    <row r="2100" spans="7:7" x14ac:dyDescent="0.3">
      <c r="G2100"/>
    </row>
    <row r="2101" spans="7:7" x14ac:dyDescent="0.3">
      <c r="G2101"/>
    </row>
    <row r="2102" spans="7:7" x14ac:dyDescent="0.3">
      <c r="G2102"/>
    </row>
    <row r="2103" spans="7:7" x14ac:dyDescent="0.3">
      <c r="G2103"/>
    </row>
    <row r="2104" spans="7:7" x14ac:dyDescent="0.3">
      <c r="G2104"/>
    </row>
    <row r="2105" spans="7:7" x14ac:dyDescent="0.3">
      <c r="G2105"/>
    </row>
    <row r="2106" spans="7:7" x14ac:dyDescent="0.3">
      <c r="G2106"/>
    </row>
    <row r="2107" spans="7:7" x14ac:dyDescent="0.3">
      <c r="G2107"/>
    </row>
    <row r="2108" spans="7:7" x14ac:dyDescent="0.3">
      <c r="G2108"/>
    </row>
    <row r="2109" spans="7:7" x14ac:dyDescent="0.3">
      <c r="G2109"/>
    </row>
    <row r="2110" spans="7:7" x14ac:dyDescent="0.3">
      <c r="G2110"/>
    </row>
    <row r="2111" spans="7:7" x14ac:dyDescent="0.3">
      <c r="G2111"/>
    </row>
    <row r="2112" spans="7:7" x14ac:dyDescent="0.3">
      <c r="G2112"/>
    </row>
    <row r="2113" spans="7:7" x14ac:dyDescent="0.3">
      <c r="G2113"/>
    </row>
    <row r="2114" spans="7:7" x14ac:dyDescent="0.3">
      <c r="G2114"/>
    </row>
    <row r="2115" spans="7:7" x14ac:dyDescent="0.3">
      <c r="G2115"/>
    </row>
    <row r="2116" spans="7:7" x14ac:dyDescent="0.3">
      <c r="G2116"/>
    </row>
    <row r="2117" spans="7:7" x14ac:dyDescent="0.3">
      <c r="G2117"/>
    </row>
    <row r="2118" spans="7:7" x14ac:dyDescent="0.3">
      <c r="G2118"/>
    </row>
    <row r="2119" spans="7:7" x14ac:dyDescent="0.3">
      <c r="G2119"/>
    </row>
    <row r="2120" spans="7:7" x14ac:dyDescent="0.3">
      <c r="G2120"/>
    </row>
    <row r="2121" spans="7:7" x14ac:dyDescent="0.3">
      <c r="G2121"/>
    </row>
    <row r="2122" spans="7:7" x14ac:dyDescent="0.3">
      <c r="G2122"/>
    </row>
    <row r="2123" spans="7:7" x14ac:dyDescent="0.3">
      <c r="G2123"/>
    </row>
    <row r="2124" spans="7:7" x14ac:dyDescent="0.3">
      <c r="G2124"/>
    </row>
    <row r="2125" spans="7:7" x14ac:dyDescent="0.3">
      <c r="G2125"/>
    </row>
    <row r="2126" spans="7:7" x14ac:dyDescent="0.3">
      <c r="G2126"/>
    </row>
    <row r="2127" spans="7:7" x14ac:dyDescent="0.3">
      <c r="G2127"/>
    </row>
    <row r="2128" spans="7:7" x14ac:dyDescent="0.3">
      <c r="G2128"/>
    </row>
    <row r="2129" spans="7:7" x14ac:dyDescent="0.3">
      <c r="G2129"/>
    </row>
    <row r="2130" spans="7:7" x14ac:dyDescent="0.3">
      <c r="G2130"/>
    </row>
    <row r="2131" spans="7:7" x14ac:dyDescent="0.3">
      <c r="G2131"/>
    </row>
    <row r="2132" spans="7:7" x14ac:dyDescent="0.3">
      <c r="G2132"/>
    </row>
    <row r="2133" spans="7:7" x14ac:dyDescent="0.3">
      <c r="G2133"/>
    </row>
    <row r="2134" spans="7:7" x14ac:dyDescent="0.3">
      <c r="G2134"/>
    </row>
    <row r="2135" spans="7:7" x14ac:dyDescent="0.3">
      <c r="G2135"/>
    </row>
    <row r="2136" spans="7:7" x14ac:dyDescent="0.3">
      <c r="G2136"/>
    </row>
    <row r="2137" spans="7:7" x14ac:dyDescent="0.3">
      <c r="G2137"/>
    </row>
    <row r="2138" spans="7:7" x14ac:dyDescent="0.3">
      <c r="G2138"/>
    </row>
    <row r="2139" spans="7:7" x14ac:dyDescent="0.3">
      <c r="G2139"/>
    </row>
    <row r="2140" spans="7:7" x14ac:dyDescent="0.3">
      <c r="G2140"/>
    </row>
    <row r="2141" spans="7:7" x14ac:dyDescent="0.3">
      <c r="G2141"/>
    </row>
    <row r="2142" spans="7:7" x14ac:dyDescent="0.3">
      <c r="G2142"/>
    </row>
    <row r="2143" spans="7:7" x14ac:dyDescent="0.3">
      <c r="G2143"/>
    </row>
    <row r="2144" spans="7:7" x14ac:dyDescent="0.3">
      <c r="G2144"/>
    </row>
    <row r="2145" spans="7:7" x14ac:dyDescent="0.3">
      <c r="G2145"/>
    </row>
    <row r="2146" spans="7:7" x14ac:dyDescent="0.3">
      <c r="G2146"/>
    </row>
    <row r="2147" spans="7:7" x14ac:dyDescent="0.3">
      <c r="G2147"/>
    </row>
    <row r="2148" spans="7:7" x14ac:dyDescent="0.3">
      <c r="G2148"/>
    </row>
    <row r="2149" spans="7:7" x14ac:dyDescent="0.3">
      <c r="G2149"/>
    </row>
    <row r="2150" spans="7:7" x14ac:dyDescent="0.3">
      <c r="G2150"/>
    </row>
    <row r="2151" spans="7:7" x14ac:dyDescent="0.3">
      <c r="G2151"/>
    </row>
    <row r="2152" spans="7:7" x14ac:dyDescent="0.3">
      <c r="G2152"/>
    </row>
    <row r="2153" spans="7:7" x14ac:dyDescent="0.3">
      <c r="G2153"/>
    </row>
    <row r="2154" spans="7:7" x14ac:dyDescent="0.3">
      <c r="G2154"/>
    </row>
    <row r="2155" spans="7:7" x14ac:dyDescent="0.3">
      <c r="G2155"/>
    </row>
    <row r="2156" spans="7:7" x14ac:dyDescent="0.3">
      <c r="G2156"/>
    </row>
    <row r="2157" spans="7:7" x14ac:dyDescent="0.3">
      <c r="G2157"/>
    </row>
    <row r="2158" spans="7:7" x14ac:dyDescent="0.3">
      <c r="G2158"/>
    </row>
    <row r="2159" spans="7:7" x14ac:dyDescent="0.3">
      <c r="G2159"/>
    </row>
    <row r="2160" spans="7:7" x14ac:dyDescent="0.3">
      <c r="G2160"/>
    </row>
    <row r="2161" spans="7:7" x14ac:dyDescent="0.3">
      <c r="G2161"/>
    </row>
    <row r="2162" spans="7:7" x14ac:dyDescent="0.3">
      <c r="G2162"/>
    </row>
    <row r="2163" spans="7:7" x14ac:dyDescent="0.3">
      <c r="G2163"/>
    </row>
    <row r="2164" spans="7:7" x14ac:dyDescent="0.3">
      <c r="G2164"/>
    </row>
    <row r="2165" spans="7:7" x14ac:dyDescent="0.3">
      <c r="G2165"/>
    </row>
    <row r="2166" spans="7:7" x14ac:dyDescent="0.3">
      <c r="G2166"/>
    </row>
    <row r="2167" spans="7:7" x14ac:dyDescent="0.3">
      <c r="G2167"/>
    </row>
    <row r="2168" spans="7:7" x14ac:dyDescent="0.3">
      <c r="G2168"/>
    </row>
    <row r="2169" spans="7:7" x14ac:dyDescent="0.3">
      <c r="G2169"/>
    </row>
    <row r="2170" spans="7:7" x14ac:dyDescent="0.3">
      <c r="G2170"/>
    </row>
    <row r="2171" spans="7:7" x14ac:dyDescent="0.3">
      <c r="G2171"/>
    </row>
    <row r="2172" spans="7:7" x14ac:dyDescent="0.3">
      <c r="G2172"/>
    </row>
    <row r="2173" spans="7:7" x14ac:dyDescent="0.3">
      <c r="G2173"/>
    </row>
    <row r="2174" spans="7:7" x14ac:dyDescent="0.3">
      <c r="G2174"/>
    </row>
    <row r="2175" spans="7:7" x14ac:dyDescent="0.3">
      <c r="G2175"/>
    </row>
    <row r="2176" spans="7:7" x14ac:dyDescent="0.3">
      <c r="G2176"/>
    </row>
    <row r="2177" spans="7:7" x14ac:dyDescent="0.3">
      <c r="G2177"/>
    </row>
    <row r="2178" spans="7:7" x14ac:dyDescent="0.3">
      <c r="G2178"/>
    </row>
    <row r="2179" spans="7:7" x14ac:dyDescent="0.3">
      <c r="G2179"/>
    </row>
    <row r="2180" spans="7:7" x14ac:dyDescent="0.3">
      <c r="G2180"/>
    </row>
    <row r="2181" spans="7:7" x14ac:dyDescent="0.3">
      <c r="G2181"/>
    </row>
    <row r="2182" spans="7:7" x14ac:dyDescent="0.3">
      <c r="G2182"/>
    </row>
    <row r="2183" spans="7:7" x14ac:dyDescent="0.3">
      <c r="G2183"/>
    </row>
    <row r="2184" spans="7:7" x14ac:dyDescent="0.3">
      <c r="G2184"/>
    </row>
    <row r="2185" spans="7:7" x14ac:dyDescent="0.3">
      <c r="G2185"/>
    </row>
    <row r="2186" spans="7:7" x14ac:dyDescent="0.3">
      <c r="G2186"/>
    </row>
    <row r="2187" spans="7:7" x14ac:dyDescent="0.3">
      <c r="G2187"/>
    </row>
    <row r="2188" spans="7:7" x14ac:dyDescent="0.3">
      <c r="G2188"/>
    </row>
    <row r="2189" spans="7:7" x14ac:dyDescent="0.3">
      <c r="G2189"/>
    </row>
    <row r="2190" spans="7:7" x14ac:dyDescent="0.3">
      <c r="G2190"/>
    </row>
    <row r="2191" spans="7:7" x14ac:dyDescent="0.3">
      <c r="G2191"/>
    </row>
    <row r="2192" spans="7:7" x14ac:dyDescent="0.3">
      <c r="G2192"/>
    </row>
    <row r="2193" spans="7:7" x14ac:dyDescent="0.3">
      <c r="G2193"/>
    </row>
    <row r="2194" spans="7:7" x14ac:dyDescent="0.3">
      <c r="G2194"/>
    </row>
    <row r="2195" spans="7:7" x14ac:dyDescent="0.3">
      <c r="G2195"/>
    </row>
    <row r="2196" spans="7:7" x14ac:dyDescent="0.3">
      <c r="G2196"/>
    </row>
    <row r="2197" spans="7:7" x14ac:dyDescent="0.3">
      <c r="G2197"/>
    </row>
    <row r="2198" spans="7:7" x14ac:dyDescent="0.3">
      <c r="G2198"/>
    </row>
    <row r="2199" spans="7:7" x14ac:dyDescent="0.3">
      <c r="G2199"/>
    </row>
    <row r="2200" spans="7:7" x14ac:dyDescent="0.3">
      <c r="G2200"/>
    </row>
    <row r="2201" spans="7:7" x14ac:dyDescent="0.3">
      <c r="G2201"/>
    </row>
    <row r="2202" spans="7:7" x14ac:dyDescent="0.3">
      <c r="G2202"/>
    </row>
    <row r="2203" spans="7:7" x14ac:dyDescent="0.3">
      <c r="G2203"/>
    </row>
    <row r="2204" spans="7:7" x14ac:dyDescent="0.3">
      <c r="G2204"/>
    </row>
    <row r="2205" spans="7:7" x14ac:dyDescent="0.3">
      <c r="G2205"/>
    </row>
    <row r="2206" spans="7:7" x14ac:dyDescent="0.3">
      <c r="G2206"/>
    </row>
    <row r="2207" spans="7:7" x14ac:dyDescent="0.3">
      <c r="G2207"/>
    </row>
    <row r="2208" spans="7:7" x14ac:dyDescent="0.3">
      <c r="G2208"/>
    </row>
    <row r="2209" spans="7:7" x14ac:dyDescent="0.3">
      <c r="G2209"/>
    </row>
    <row r="2210" spans="7:7" x14ac:dyDescent="0.3">
      <c r="G2210"/>
    </row>
    <row r="2211" spans="7:7" x14ac:dyDescent="0.3">
      <c r="G2211"/>
    </row>
    <row r="2212" spans="7:7" x14ac:dyDescent="0.3">
      <c r="G2212"/>
    </row>
    <row r="2213" spans="7:7" x14ac:dyDescent="0.3">
      <c r="G2213"/>
    </row>
    <row r="2214" spans="7:7" x14ac:dyDescent="0.3">
      <c r="G2214"/>
    </row>
    <row r="2215" spans="7:7" x14ac:dyDescent="0.3">
      <c r="G2215"/>
    </row>
    <row r="2216" spans="7:7" x14ac:dyDescent="0.3">
      <c r="G2216"/>
    </row>
    <row r="2217" spans="7:7" x14ac:dyDescent="0.3">
      <c r="G2217"/>
    </row>
    <row r="2218" spans="7:7" x14ac:dyDescent="0.3">
      <c r="G2218"/>
    </row>
    <row r="2219" spans="7:7" x14ac:dyDescent="0.3">
      <c r="G2219"/>
    </row>
    <row r="2220" spans="7:7" x14ac:dyDescent="0.3">
      <c r="G2220"/>
    </row>
    <row r="2221" spans="7:7" x14ac:dyDescent="0.3">
      <c r="G2221"/>
    </row>
    <row r="2222" spans="7:7" x14ac:dyDescent="0.3">
      <c r="G2222"/>
    </row>
    <row r="2223" spans="7:7" x14ac:dyDescent="0.3">
      <c r="G2223"/>
    </row>
    <row r="2224" spans="7:7" x14ac:dyDescent="0.3">
      <c r="G2224"/>
    </row>
    <row r="2225" spans="7:7" x14ac:dyDescent="0.3">
      <c r="G2225"/>
    </row>
    <row r="2226" spans="7:7" x14ac:dyDescent="0.3">
      <c r="G2226"/>
    </row>
    <row r="2227" spans="7:7" x14ac:dyDescent="0.3">
      <c r="G2227"/>
    </row>
    <row r="2228" spans="7:7" x14ac:dyDescent="0.3">
      <c r="G2228"/>
    </row>
    <row r="2229" spans="7:7" x14ac:dyDescent="0.3">
      <c r="G2229"/>
    </row>
    <row r="2230" spans="7:7" x14ac:dyDescent="0.3">
      <c r="G2230"/>
    </row>
    <row r="2231" spans="7:7" x14ac:dyDescent="0.3">
      <c r="G2231"/>
    </row>
    <row r="2232" spans="7:7" x14ac:dyDescent="0.3">
      <c r="G2232"/>
    </row>
    <row r="2233" spans="7:7" x14ac:dyDescent="0.3">
      <c r="G2233"/>
    </row>
    <row r="2234" spans="7:7" x14ac:dyDescent="0.3">
      <c r="G2234"/>
    </row>
    <row r="2235" spans="7:7" x14ac:dyDescent="0.3">
      <c r="G2235"/>
    </row>
    <row r="2236" spans="7:7" x14ac:dyDescent="0.3">
      <c r="G2236"/>
    </row>
    <row r="2237" spans="7:7" x14ac:dyDescent="0.3">
      <c r="G2237"/>
    </row>
    <row r="2238" spans="7:7" x14ac:dyDescent="0.3">
      <c r="G2238"/>
    </row>
    <row r="2239" spans="7:7" x14ac:dyDescent="0.3">
      <c r="G2239"/>
    </row>
    <row r="2240" spans="7:7" x14ac:dyDescent="0.3">
      <c r="G2240"/>
    </row>
    <row r="2241" spans="7:7" x14ac:dyDescent="0.3">
      <c r="G2241"/>
    </row>
    <row r="2242" spans="7:7" x14ac:dyDescent="0.3">
      <c r="G2242"/>
    </row>
    <row r="2243" spans="7:7" x14ac:dyDescent="0.3">
      <c r="G2243"/>
    </row>
    <row r="2244" spans="7:7" x14ac:dyDescent="0.3">
      <c r="G2244"/>
    </row>
    <row r="2245" spans="7:7" x14ac:dyDescent="0.3">
      <c r="G2245"/>
    </row>
    <row r="2246" spans="7:7" x14ac:dyDescent="0.3">
      <c r="G2246"/>
    </row>
    <row r="2247" spans="7:7" x14ac:dyDescent="0.3">
      <c r="G2247"/>
    </row>
    <row r="2248" spans="7:7" x14ac:dyDescent="0.3">
      <c r="G2248"/>
    </row>
    <row r="2249" spans="7:7" x14ac:dyDescent="0.3">
      <c r="G2249"/>
    </row>
    <row r="2250" spans="7:7" x14ac:dyDescent="0.3">
      <c r="G2250"/>
    </row>
    <row r="2251" spans="7:7" x14ac:dyDescent="0.3">
      <c r="G2251"/>
    </row>
    <row r="2252" spans="7:7" x14ac:dyDescent="0.3">
      <c r="G2252"/>
    </row>
    <row r="2253" spans="7:7" x14ac:dyDescent="0.3">
      <c r="G2253"/>
    </row>
    <row r="2254" spans="7:7" x14ac:dyDescent="0.3">
      <c r="G2254"/>
    </row>
    <row r="2255" spans="7:7" x14ac:dyDescent="0.3">
      <c r="G2255"/>
    </row>
    <row r="2256" spans="7:7" x14ac:dyDescent="0.3">
      <c r="G2256"/>
    </row>
    <row r="2257" spans="7:7" x14ac:dyDescent="0.3">
      <c r="G2257"/>
    </row>
    <row r="2258" spans="7:7" x14ac:dyDescent="0.3">
      <c r="G2258"/>
    </row>
    <row r="2259" spans="7:7" x14ac:dyDescent="0.3">
      <c r="G2259"/>
    </row>
    <row r="2260" spans="7:7" x14ac:dyDescent="0.3">
      <c r="G2260"/>
    </row>
    <row r="2261" spans="7:7" x14ac:dyDescent="0.3">
      <c r="G2261"/>
    </row>
    <row r="2262" spans="7:7" x14ac:dyDescent="0.3">
      <c r="G2262"/>
    </row>
    <row r="2263" spans="7:7" x14ac:dyDescent="0.3">
      <c r="G2263"/>
    </row>
    <row r="2264" spans="7:7" x14ac:dyDescent="0.3">
      <c r="G2264"/>
    </row>
    <row r="2265" spans="7:7" x14ac:dyDescent="0.3">
      <c r="G2265"/>
    </row>
    <row r="2266" spans="7:7" x14ac:dyDescent="0.3">
      <c r="G2266"/>
    </row>
    <row r="2267" spans="7:7" x14ac:dyDescent="0.3">
      <c r="G2267"/>
    </row>
    <row r="2268" spans="7:7" x14ac:dyDescent="0.3">
      <c r="G2268"/>
    </row>
    <row r="2269" spans="7:7" x14ac:dyDescent="0.3">
      <c r="G2269"/>
    </row>
    <row r="2270" spans="7:7" x14ac:dyDescent="0.3">
      <c r="G2270"/>
    </row>
    <row r="2271" spans="7:7" x14ac:dyDescent="0.3">
      <c r="G2271"/>
    </row>
    <row r="2272" spans="7:7" x14ac:dyDescent="0.3">
      <c r="G2272"/>
    </row>
    <row r="2273" spans="7:7" x14ac:dyDescent="0.3">
      <c r="G2273"/>
    </row>
    <row r="2274" spans="7:7" x14ac:dyDescent="0.3">
      <c r="G2274"/>
    </row>
    <row r="2275" spans="7:7" x14ac:dyDescent="0.3">
      <c r="G2275"/>
    </row>
    <row r="2276" spans="7:7" x14ac:dyDescent="0.3">
      <c r="G2276"/>
    </row>
    <row r="2277" spans="7:7" x14ac:dyDescent="0.3">
      <c r="G2277"/>
    </row>
    <row r="2278" spans="7:7" x14ac:dyDescent="0.3">
      <c r="G2278"/>
    </row>
    <row r="2279" spans="7:7" x14ac:dyDescent="0.3">
      <c r="G2279"/>
    </row>
    <row r="2280" spans="7:7" x14ac:dyDescent="0.3">
      <c r="G2280"/>
    </row>
    <row r="2281" spans="7:7" x14ac:dyDescent="0.3">
      <c r="G2281"/>
    </row>
    <row r="2282" spans="7:7" x14ac:dyDescent="0.3">
      <c r="G2282"/>
    </row>
    <row r="2283" spans="7:7" x14ac:dyDescent="0.3">
      <c r="G2283"/>
    </row>
    <row r="2284" spans="7:7" x14ac:dyDescent="0.3">
      <c r="G2284"/>
    </row>
    <row r="2285" spans="7:7" x14ac:dyDescent="0.3">
      <c r="G2285"/>
    </row>
    <row r="2286" spans="7:7" x14ac:dyDescent="0.3">
      <c r="G2286"/>
    </row>
    <row r="2287" spans="7:7" x14ac:dyDescent="0.3">
      <c r="G2287"/>
    </row>
    <row r="2288" spans="7:7" x14ac:dyDescent="0.3">
      <c r="G2288"/>
    </row>
    <row r="2289" spans="7:7" x14ac:dyDescent="0.3">
      <c r="G2289"/>
    </row>
    <row r="2290" spans="7:7" x14ac:dyDescent="0.3">
      <c r="G2290"/>
    </row>
    <row r="2291" spans="7:7" x14ac:dyDescent="0.3">
      <c r="G2291"/>
    </row>
    <row r="2292" spans="7:7" x14ac:dyDescent="0.3">
      <c r="G2292"/>
    </row>
    <row r="2293" spans="7:7" x14ac:dyDescent="0.3">
      <c r="G2293"/>
    </row>
    <row r="2294" spans="7:7" x14ac:dyDescent="0.3">
      <c r="G2294"/>
    </row>
    <row r="2295" spans="7:7" x14ac:dyDescent="0.3">
      <c r="G2295"/>
    </row>
    <row r="2296" spans="7:7" x14ac:dyDescent="0.3">
      <c r="G2296"/>
    </row>
    <row r="2297" spans="7:7" x14ac:dyDescent="0.3">
      <c r="G2297"/>
    </row>
    <row r="2298" spans="7:7" x14ac:dyDescent="0.3">
      <c r="G2298"/>
    </row>
    <row r="2299" spans="7:7" x14ac:dyDescent="0.3">
      <c r="G2299"/>
    </row>
    <row r="2300" spans="7:7" x14ac:dyDescent="0.3">
      <c r="G2300"/>
    </row>
    <row r="2301" spans="7:7" x14ac:dyDescent="0.3">
      <c r="G2301"/>
    </row>
    <row r="2302" spans="7:7" x14ac:dyDescent="0.3">
      <c r="G2302"/>
    </row>
    <row r="2303" spans="7:7" x14ac:dyDescent="0.3">
      <c r="G2303"/>
    </row>
    <row r="2304" spans="7:7" x14ac:dyDescent="0.3">
      <c r="G2304"/>
    </row>
    <row r="2305" spans="7:7" x14ac:dyDescent="0.3">
      <c r="G2305"/>
    </row>
    <row r="2306" spans="7:7" x14ac:dyDescent="0.3">
      <c r="G2306"/>
    </row>
    <row r="2307" spans="7:7" x14ac:dyDescent="0.3">
      <c r="G2307"/>
    </row>
    <row r="2308" spans="7:7" x14ac:dyDescent="0.3">
      <c r="G2308"/>
    </row>
    <row r="2309" spans="7:7" x14ac:dyDescent="0.3">
      <c r="G2309"/>
    </row>
    <row r="2310" spans="7:7" x14ac:dyDescent="0.3">
      <c r="G2310"/>
    </row>
    <row r="2311" spans="7:7" x14ac:dyDescent="0.3">
      <c r="G2311"/>
    </row>
    <row r="2312" spans="7:7" x14ac:dyDescent="0.3">
      <c r="G2312"/>
    </row>
    <row r="2313" spans="7:7" x14ac:dyDescent="0.3">
      <c r="G2313"/>
    </row>
    <row r="2314" spans="7:7" x14ac:dyDescent="0.3">
      <c r="G2314"/>
    </row>
    <row r="2315" spans="7:7" x14ac:dyDescent="0.3">
      <c r="G2315"/>
    </row>
    <row r="2316" spans="7:7" x14ac:dyDescent="0.3">
      <c r="G2316"/>
    </row>
    <row r="2317" spans="7:7" x14ac:dyDescent="0.3">
      <c r="G2317"/>
    </row>
    <row r="2318" spans="7:7" x14ac:dyDescent="0.3">
      <c r="G2318"/>
    </row>
    <row r="2319" spans="7:7" x14ac:dyDescent="0.3">
      <c r="G2319"/>
    </row>
    <row r="2320" spans="7:7" x14ac:dyDescent="0.3">
      <c r="G2320"/>
    </row>
    <row r="2321" spans="7:7" x14ac:dyDescent="0.3">
      <c r="G2321"/>
    </row>
    <row r="2322" spans="7:7" x14ac:dyDescent="0.3">
      <c r="G2322"/>
    </row>
    <row r="2323" spans="7:7" x14ac:dyDescent="0.3">
      <c r="G2323"/>
    </row>
    <row r="2324" spans="7:7" x14ac:dyDescent="0.3">
      <c r="G2324"/>
    </row>
    <row r="2325" spans="7:7" x14ac:dyDescent="0.3">
      <c r="G2325"/>
    </row>
    <row r="2326" spans="7:7" x14ac:dyDescent="0.3">
      <c r="G2326"/>
    </row>
    <row r="2327" spans="7:7" x14ac:dyDescent="0.3">
      <c r="G2327"/>
    </row>
    <row r="2328" spans="7:7" x14ac:dyDescent="0.3">
      <c r="G2328"/>
    </row>
    <row r="2329" spans="7:7" x14ac:dyDescent="0.3">
      <c r="G2329"/>
    </row>
    <row r="2330" spans="7:7" x14ac:dyDescent="0.3">
      <c r="G2330"/>
    </row>
    <row r="2331" spans="7:7" x14ac:dyDescent="0.3">
      <c r="G2331"/>
    </row>
    <row r="2332" spans="7:7" x14ac:dyDescent="0.3">
      <c r="G2332"/>
    </row>
    <row r="2333" spans="7:7" x14ac:dyDescent="0.3">
      <c r="G2333"/>
    </row>
    <row r="2334" spans="7:7" x14ac:dyDescent="0.3">
      <c r="G2334"/>
    </row>
    <row r="2335" spans="7:7" x14ac:dyDescent="0.3">
      <c r="G2335"/>
    </row>
    <row r="2336" spans="7:7" x14ac:dyDescent="0.3">
      <c r="G2336"/>
    </row>
    <row r="2337" spans="7:7" x14ac:dyDescent="0.3">
      <c r="G2337"/>
    </row>
    <row r="2338" spans="7:7" x14ac:dyDescent="0.3">
      <c r="G2338"/>
    </row>
    <row r="2339" spans="7:7" x14ac:dyDescent="0.3">
      <c r="G2339"/>
    </row>
    <row r="2340" spans="7:7" x14ac:dyDescent="0.3">
      <c r="G2340"/>
    </row>
    <row r="2341" spans="7:7" x14ac:dyDescent="0.3">
      <c r="G2341"/>
    </row>
    <row r="2342" spans="7:7" x14ac:dyDescent="0.3">
      <c r="G2342"/>
    </row>
    <row r="2343" spans="7:7" x14ac:dyDescent="0.3">
      <c r="G2343"/>
    </row>
    <row r="2344" spans="7:7" x14ac:dyDescent="0.3">
      <c r="G2344"/>
    </row>
    <row r="2345" spans="7:7" x14ac:dyDescent="0.3">
      <c r="G2345"/>
    </row>
    <row r="2346" spans="7:7" x14ac:dyDescent="0.3">
      <c r="G2346"/>
    </row>
    <row r="2347" spans="7:7" x14ac:dyDescent="0.3">
      <c r="G2347"/>
    </row>
    <row r="2348" spans="7:7" x14ac:dyDescent="0.3">
      <c r="G2348"/>
    </row>
    <row r="2349" spans="7:7" x14ac:dyDescent="0.3">
      <c r="G2349"/>
    </row>
    <row r="2350" spans="7:7" x14ac:dyDescent="0.3">
      <c r="G2350"/>
    </row>
    <row r="2351" spans="7:7" x14ac:dyDescent="0.3">
      <c r="G2351"/>
    </row>
    <row r="2352" spans="7:7" x14ac:dyDescent="0.3">
      <c r="G2352"/>
    </row>
    <row r="2353" spans="7:7" x14ac:dyDescent="0.3">
      <c r="G2353"/>
    </row>
    <row r="2354" spans="7:7" x14ac:dyDescent="0.3">
      <c r="G2354"/>
    </row>
    <row r="2355" spans="7:7" x14ac:dyDescent="0.3">
      <c r="G2355"/>
    </row>
    <row r="2356" spans="7:7" x14ac:dyDescent="0.3">
      <c r="G2356"/>
    </row>
    <row r="2357" spans="7:7" x14ac:dyDescent="0.3">
      <c r="G2357"/>
    </row>
    <row r="2358" spans="7:7" x14ac:dyDescent="0.3">
      <c r="G2358"/>
    </row>
    <row r="2359" spans="7:7" x14ac:dyDescent="0.3">
      <c r="G2359"/>
    </row>
    <row r="2360" spans="7:7" x14ac:dyDescent="0.3">
      <c r="G2360"/>
    </row>
    <row r="2361" spans="7:7" x14ac:dyDescent="0.3">
      <c r="G2361"/>
    </row>
    <row r="2362" spans="7:7" x14ac:dyDescent="0.3">
      <c r="G2362"/>
    </row>
    <row r="2363" spans="7:7" x14ac:dyDescent="0.3">
      <c r="G2363"/>
    </row>
    <row r="2364" spans="7:7" x14ac:dyDescent="0.3">
      <c r="G2364"/>
    </row>
    <row r="2365" spans="7:7" x14ac:dyDescent="0.3">
      <c r="G2365"/>
    </row>
    <row r="2366" spans="7:7" x14ac:dyDescent="0.3">
      <c r="G2366"/>
    </row>
    <row r="2367" spans="7:7" x14ac:dyDescent="0.3">
      <c r="G2367"/>
    </row>
    <row r="2368" spans="7:7" x14ac:dyDescent="0.3">
      <c r="G2368"/>
    </row>
    <row r="2369" spans="7:7" x14ac:dyDescent="0.3">
      <c r="G2369"/>
    </row>
    <row r="2370" spans="7:7" x14ac:dyDescent="0.3">
      <c r="G2370"/>
    </row>
    <row r="2371" spans="7:7" x14ac:dyDescent="0.3">
      <c r="G2371"/>
    </row>
    <row r="2372" spans="7:7" x14ac:dyDescent="0.3">
      <c r="G2372"/>
    </row>
    <row r="2373" spans="7:7" x14ac:dyDescent="0.3">
      <c r="G2373"/>
    </row>
    <row r="2374" spans="7:7" x14ac:dyDescent="0.3">
      <c r="G2374"/>
    </row>
    <row r="2375" spans="7:7" x14ac:dyDescent="0.3">
      <c r="G2375"/>
    </row>
    <row r="2376" spans="7:7" x14ac:dyDescent="0.3">
      <c r="G2376"/>
    </row>
    <row r="2377" spans="7:7" x14ac:dyDescent="0.3">
      <c r="G2377"/>
    </row>
    <row r="2378" spans="7:7" x14ac:dyDescent="0.3">
      <c r="G2378"/>
    </row>
    <row r="2379" spans="7:7" x14ac:dyDescent="0.3">
      <c r="G2379"/>
    </row>
    <row r="2380" spans="7:7" x14ac:dyDescent="0.3">
      <c r="G2380"/>
    </row>
    <row r="2381" spans="7:7" x14ac:dyDescent="0.3">
      <c r="G2381"/>
    </row>
    <row r="2382" spans="7:7" x14ac:dyDescent="0.3">
      <c r="G2382"/>
    </row>
    <row r="2383" spans="7:7" x14ac:dyDescent="0.3">
      <c r="G2383"/>
    </row>
    <row r="2384" spans="7:7" x14ac:dyDescent="0.3">
      <c r="G2384"/>
    </row>
    <row r="2385" spans="7:7" x14ac:dyDescent="0.3">
      <c r="G2385"/>
    </row>
    <row r="2386" spans="7:7" x14ac:dyDescent="0.3">
      <c r="G2386"/>
    </row>
    <row r="2387" spans="7:7" x14ac:dyDescent="0.3">
      <c r="G2387"/>
    </row>
    <row r="2388" spans="7:7" x14ac:dyDescent="0.3">
      <c r="G2388"/>
    </row>
    <row r="2389" spans="7:7" x14ac:dyDescent="0.3">
      <c r="G2389"/>
    </row>
    <row r="2390" spans="7:7" x14ac:dyDescent="0.3">
      <c r="G2390"/>
    </row>
    <row r="2391" spans="7:7" x14ac:dyDescent="0.3">
      <c r="G2391"/>
    </row>
    <row r="2392" spans="7:7" x14ac:dyDescent="0.3">
      <c r="G2392"/>
    </row>
    <row r="2393" spans="7:7" x14ac:dyDescent="0.3">
      <c r="G2393"/>
    </row>
    <row r="2394" spans="7:7" x14ac:dyDescent="0.3">
      <c r="G2394"/>
    </row>
    <row r="2395" spans="7:7" x14ac:dyDescent="0.3">
      <c r="G2395"/>
    </row>
    <row r="2396" spans="7:7" x14ac:dyDescent="0.3">
      <c r="G2396"/>
    </row>
    <row r="2397" spans="7:7" x14ac:dyDescent="0.3">
      <c r="G2397"/>
    </row>
    <row r="2398" spans="7:7" x14ac:dyDescent="0.3">
      <c r="G2398"/>
    </row>
    <row r="2399" spans="7:7" x14ac:dyDescent="0.3">
      <c r="G2399"/>
    </row>
    <row r="2400" spans="7:7" x14ac:dyDescent="0.3">
      <c r="G2400"/>
    </row>
    <row r="2401" spans="7:7" x14ac:dyDescent="0.3">
      <c r="G2401"/>
    </row>
    <row r="2402" spans="7:7" x14ac:dyDescent="0.3">
      <c r="G2402"/>
    </row>
    <row r="2403" spans="7:7" x14ac:dyDescent="0.3">
      <c r="G2403"/>
    </row>
    <row r="2404" spans="7:7" x14ac:dyDescent="0.3">
      <c r="G2404"/>
    </row>
    <row r="2405" spans="7:7" x14ac:dyDescent="0.3">
      <c r="G2405"/>
    </row>
    <row r="2406" spans="7:7" x14ac:dyDescent="0.3">
      <c r="G2406"/>
    </row>
    <row r="2407" spans="7:7" x14ac:dyDescent="0.3">
      <c r="G2407"/>
    </row>
    <row r="2408" spans="7:7" x14ac:dyDescent="0.3">
      <c r="G2408"/>
    </row>
    <row r="2409" spans="7:7" x14ac:dyDescent="0.3">
      <c r="G2409"/>
    </row>
    <row r="2410" spans="7:7" x14ac:dyDescent="0.3">
      <c r="G2410"/>
    </row>
    <row r="2411" spans="7:7" x14ac:dyDescent="0.3">
      <c r="G2411"/>
    </row>
    <row r="2412" spans="7:7" x14ac:dyDescent="0.3">
      <c r="G2412"/>
    </row>
    <row r="2413" spans="7:7" x14ac:dyDescent="0.3">
      <c r="G2413"/>
    </row>
    <row r="2414" spans="7:7" x14ac:dyDescent="0.3">
      <c r="G2414"/>
    </row>
    <row r="2415" spans="7:7" x14ac:dyDescent="0.3">
      <c r="G2415"/>
    </row>
    <row r="2416" spans="7:7" x14ac:dyDescent="0.3">
      <c r="G2416"/>
    </row>
    <row r="2417" spans="7:7" x14ac:dyDescent="0.3">
      <c r="G2417"/>
    </row>
    <row r="2418" spans="7:7" x14ac:dyDescent="0.3">
      <c r="G2418"/>
    </row>
    <row r="2419" spans="7:7" x14ac:dyDescent="0.3">
      <c r="G2419"/>
    </row>
    <row r="2420" spans="7:7" x14ac:dyDescent="0.3">
      <c r="G2420"/>
    </row>
    <row r="2421" spans="7:7" x14ac:dyDescent="0.3">
      <c r="G2421"/>
    </row>
    <row r="2422" spans="7:7" x14ac:dyDescent="0.3">
      <c r="G2422"/>
    </row>
    <row r="2423" spans="7:7" x14ac:dyDescent="0.3">
      <c r="G2423"/>
    </row>
    <row r="2424" spans="7:7" x14ac:dyDescent="0.3">
      <c r="G2424"/>
    </row>
    <row r="2425" spans="7:7" x14ac:dyDescent="0.3">
      <c r="G2425"/>
    </row>
    <row r="2426" spans="7:7" x14ac:dyDescent="0.3">
      <c r="G2426"/>
    </row>
    <row r="2427" spans="7:7" x14ac:dyDescent="0.3">
      <c r="G2427"/>
    </row>
    <row r="2428" spans="7:7" x14ac:dyDescent="0.3">
      <c r="G2428"/>
    </row>
    <row r="2429" spans="7:7" x14ac:dyDescent="0.3">
      <c r="G2429"/>
    </row>
    <row r="2430" spans="7:7" x14ac:dyDescent="0.3">
      <c r="G2430"/>
    </row>
    <row r="2431" spans="7:7" x14ac:dyDescent="0.3">
      <c r="G2431"/>
    </row>
    <row r="2432" spans="7:7" x14ac:dyDescent="0.3">
      <c r="G2432"/>
    </row>
    <row r="2433" spans="7:7" x14ac:dyDescent="0.3">
      <c r="G2433"/>
    </row>
    <row r="2434" spans="7:7" x14ac:dyDescent="0.3">
      <c r="G2434"/>
    </row>
    <row r="2435" spans="7:7" x14ac:dyDescent="0.3">
      <c r="G2435"/>
    </row>
    <row r="2436" spans="7:7" x14ac:dyDescent="0.3">
      <c r="G2436"/>
    </row>
    <row r="2437" spans="7:7" x14ac:dyDescent="0.3">
      <c r="G2437"/>
    </row>
    <row r="2438" spans="7:7" x14ac:dyDescent="0.3">
      <c r="G2438"/>
    </row>
    <row r="2439" spans="7:7" x14ac:dyDescent="0.3">
      <c r="G2439"/>
    </row>
    <row r="2440" spans="7:7" x14ac:dyDescent="0.3">
      <c r="G2440"/>
    </row>
    <row r="2441" spans="7:7" x14ac:dyDescent="0.3">
      <c r="G2441"/>
    </row>
    <row r="2442" spans="7:7" x14ac:dyDescent="0.3">
      <c r="G2442"/>
    </row>
    <row r="2443" spans="7:7" x14ac:dyDescent="0.3">
      <c r="G2443"/>
    </row>
    <row r="2444" spans="7:7" x14ac:dyDescent="0.3">
      <c r="G2444"/>
    </row>
    <row r="2445" spans="7:7" x14ac:dyDescent="0.3">
      <c r="G2445"/>
    </row>
    <row r="2446" spans="7:7" x14ac:dyDescent="0.3">
      <c r="G2446"/>
    </row>
    <row r="2447" spans="7:7" x14ac:dyDescent="0.3">
      <c r="G2447"/>
    </row>
    <row r="2448" spans="7:7" x14ac:dyDescent="0.3">
      <c r="G2448"/>
    </row>
    <row r="2449" spans="7:7" x14ac:dyDescent="0.3">
      <c r="G2449"/>
    </row>
    <row r="2450" spans="7:7" x14ac:dyDescent="0.3">
      <c r="G2450"/>
    </row>
    <row r="2451" spans="7:7" x14ac:dyDescent="0.3">
      <c r="G2451"/>
    </row>
    <row r="2452" spans="7:7" x14ac:dyDescent="0.3">
      <c r="G2452"/>
    </row>
    <row r="2453" spans="7:7" x14ac:dyDescent="0.3">
      <c r="G2453"/>
    </row>
    <row r="2454" spans="7:7" x14ac:dyDescent="0.3">
      <c r="G2454"/>
    </row>
    <row r="2455" spans="7:7" x14ac:dyDescent="0.3">
      <c r="G2455"/>
    </row>
    <row r="2456" spans="7:7" x14ac:dyDescent="0.3">
      <c r="G2456"/>
    </row>
    <row r="2457" spans="7:7" x14ac:dyDescent="0.3">
      <c r="G2457"/>
    </row>
    <row r="2458" spans="7:7" x14ac:dyDescent="0.3">
      <c r="G2458"/>
    </row>
    <row r="2459" spans="7:7" x14ac:dyDescent="0.3">
      <c r="G2459"/>
    </row>
    <row r="2460" spans="7:7" x14ac:dyDescent="0.3">
      <c r="G2460"/>
    </row>
    <row r="2461" spans="7:7" x14ac:dyDescent="0.3">
      <c r="G2461"/>
    </row>
    <row r="2462" spans="7:7" x14ac:dyDescent="0.3">
      <c r="G2462"/>
    </row>
    <row r="2463" spans="7:7" x14ac:dyDescent="0.3">
      <c r="G2463"/>
    </row>
    <row r="2464" spans="7:7" x14ac:dyDescent="0.3">
      <c r="G2464"/>
    </row>
    <row r="2465" spans="7:7" x14ac:dyDescent="0.3">
      <c r="G2465"/>
    </row>
    <row r="2466" spans="7:7" x14ac:dyDescent="0.3">
      <c r="G2466"/>
    </row>
    <row r="2467" spans="7:7" x14ac:dyDescent="0.3">
      <c r="G2467"/>
    </row>
    <row r="2468" spans="7:7" x14ac:dyDescent="0.3">
      <c r="G2468"/>
    </row>
    <row r="2469" spans="7:7" x14ac:dyDescent="0.3">
      <c r="G2469"/>
    </row>
    <row r="2470" spans="7:7" x14ac:dyDescent="0.3">
      <c r="G2470"/>
    </row>
    <row r="2471" spans="7:7" x14ac:dyDescent="0.3">
      <c r="G2471"/>
    </row>
    <row r="2472" spans="7:7" x14ac:dyDescent="0.3">
      <c r="G2472"/>
    </row>
    <row r="2473" spans="7:7" x14ac:dyDescent="0.3">
      <c r="G2473"/>
    </row>
    <row r="2474" spans="7:7" x14ac:dyDescent="0.3">
      <c r="G2474"/>
    </row>
    <row r="2475" spans="7:7" x14ac:dyDescent="0.3">
      <c r="G2475"/>
    </row>
    <row r="2476" spans="7:7" x14ac:dyDescent="0.3">
      <c r="G2476"/>
    </row>
    <row r="2477" spans="7:7" x14ac:dyDescent="0.3">
      <c r="G2477"/>
    </row>
    <row r="2478" spans="7:7" x14ac:dyDescent="0.3">
      <c r="G2478"/>
    </row>
    <row r="2479" spans="7:7" x14ac:dyDescent="0.3">
      <c r="G2479"/>
    </row>
    <row r="2480" spans="7:7" x14ac:dyDescent="0.3">
      <c r="G2480"/>
    </row>
    <row r="2481" spans="7:7" x14ac:dyDescent="0.3">
      <c r="G2481"/>
    </row>
    <row r="2482" spans="7:7" x14ac:dyDescent="0.3">
      <c r="G2482"/>
    </row>
    <row r="2483" spans="7:7" x14ac:dyDescent="0.3">
      <c r="G2483"/>
    </row>
    <row r="2484" spans="7:7" x14ac:dyDescent="0.3">
      <c r="G2484"/>
    </row>
    <row r="2485" spans="7:7" x14ac:dyDescent="0.3">
      <c r="G2485"/>
    </row>
    <row r="2486" spans="7:7" x14ac:dyDescent="0.3">
      <c r="G2486"/>
    </row>
    <row r="2487" spans="7:7" x14ac:dyDescent="0.3">
      <c r="G2487"/>
    </row>
    <row r="2488" spans="7:7" x14ac:dyDescent="0.3">
      <c r="G2488"/>
    </row>
    <row r="2489" spans="7:7" x14ac:dyDescent="0.3">
      <c r="G2489"/>
    </row>
    <row r="2490" spans="7:7" x14ac:dyDescent="0.3">
      <c r="G2490"/>
    </row>
    <row r="2491" spans="7:7" x14ac:dyDescent="0.3">
      <c r="G2491"/>
    </row>
    <row r="2492" spans="7:7" x14ac:dyDescent="0.3">
      <c r="G2492"/>
    </row>
    <row r="2493" spans="7:7" x14ac:dyDescent="0.3">
      <c r="G2493"/>
    </row>
    <row r="2494" spans="7:7" x14ac:dyDescent="0.3">
      <c r="G2494"/>
    </row>
    <row r="2495" spans="7:7" x14ac:dyDescent="0.3">
      <c r="G2495"/>
    </row>
    <row r="2496" spans="7:7" x14ac:dyDescent="0.3">
      <c r="G2496"/>
    </row>
    <row r="2497" spans="7:7" x14ac:dyDescent="0.3">
      <c r="G2497"/>
    </row>
    <row r="2498" spans="7:7" x14ac:dyDescent="0.3">
      <c r="G2498"/>
    </row>
    <row r="2499" spans="7:7" x14ac:dyDescent="0.3">
      <c r="G2499"/>
    </row>
    <row r="2500" spans="7:7" x14ac:dyDescent="0.3">
      <c r="G2500"/>
    </row>
    <row r="2501" spans="7:7" x14ac:dyDescent="0.3">
      <c r="G2501"/>
    </row>
    <row r="2502" spans="7:7" x14ac:dyDescent="0.3">
      <c r="G2502"/>
    </row>
    <row r="2503" spans="7:7" x14ac:dyDescent="0.3">
      <c r="G2503"/>
    </row>
    <row r="2504" spans="7:7" x14ac:dyDescent="0.3">
      <c r="G2504"/>
    </row>
    <row r="2505" spans="7:7" x14ac:dyDescent="0.3">
      <c r="G2505"/>
    </row>
    <row r="2506" spans="7:7" x14ac:dyDescent="0.3">
      <c r="G2506"/>
    </row>
    <row r="2507" spans="7:7" x14ac:dyDescent="0.3">
      <c r="G2507"/>
    </row>
    <row r="2508" spans="7:7" x14ac:dyDescent="0.3">
      <c r="G2508"/>
    </row>
    <row r="2509" spans="7:7" x14ac:dyDescent="0.3">
      <c r="G2509"/>
    </row>
    <row r="2510" spans="7:7" x14ac:dyDescent="0.3">
      <c r="G2510"/>
    </row>
    <row r="2511" spans="7:7" x14ac:dyDescent="0.3">
      <c r="G2511"/>
    </row>
    <row r="2512" spans="7:7" x14ac:dyDescent="0.3">
      <c r="G2512"/>
    </row>
    <row r="2513" spans="7:7" x14ac:dyDescent="0.3">
      <c r="G2513"/>
    </row>
    <row r="2514" spans="7:7" x14ac:dyDescent="0.3">
      <c r="G2514"/>
    </row>
    <row r="2515" spans="7:7" x14ac:dyDescent="0.3">
      <c r="G2515"/>
    </row>
    <row r="2516" spans="7:7" x14ac:dyDescent="0.3">
      <c r="G2516"/>
    </row>
    <row r="2517" spans="7:7" x14ac:dyDescent="0.3">
      <c r="G2517"/>
    </row>
    <row r="2518" spans="7:7" x14ac:dyDescent="0.3">
      <c r="G2518"/>
    </row>
    <row r="2519" spans="7:7" x14ac:dyDescent="0.3">
      <c r="G2519"/>
    </row>
    <row r="2520" spans="7:7" x14ac:dyDescent="0.3">
      <c r="G2520"/>
    </row>
    <row r="2521" spans="7:7" x14ac:dyDescent="0.3">
      <c r="G2521"/>
    </row>
    <row r="2522" spans="7:7" x14ac:dyDescent="0.3">
      <c r="G2522"/>
    </row>
    <row r="2523" spans="7:7" x14ac:dyDescent="0.3">
      <c r="G2523"/>
    </row>
    <row r="2524" spans="7:7" x14ac:dyDescent="0.3">
      <c r="G2524"/>
    </row>
    <row r="2525" spans="7:7" x14ac:dyDescent="0.3">
      <c r="G2525"/>
    </row>
    <row r="2526" spans="7:7" x14ac:dyDescent="0.3">
      <c r="G2526"/>
    </row>
    <row r="2527" spans="7:7" x14ac:dyDescent="0.3">
      <c r="G2527"/>
    </row>
    <row r="2528" spans="7:7" x14ac:dyDescent="0.3">
      <c r="G2528"/>
    </row>
    <row r="2529" spans="7:7" x14ac:dyDescent="0.3">
      <c r="G2529"/>
    </row>
    <row r="2530" spans="7:7" x14ac:dyDescent="0.3">
      <c r="G2530"/>
    </row>
    <row r="2531" spans="7:7" x14ac:dyDescent="0.3">
      <c r="G2531"/>
    </row>
    <row r="2532" spans="7:7" x14ac:dyDescent="0.3">
      <c r="G2532"/>
    </row>
    <row r="2533" spans="7:7" x14ac:dyDescent="0.3">
      <c r="G2533"/>
    </row>
    <row r="2534" spans="7:7" x14ac:dyDescent="0.3">
      <c r="G2534"/>
    </row>
    <row r="2535" spans="7:7" x14ac:dyDescent="0.3">
      <c r="G2535"/>
    </row>
    <row r="2536" spans="7:7" x14ac:dyDescent="0.3">
      <c r="G2536"/>
    </row>
    <row r="2537" spans="7:7" x14ac:dyDescent="0.3">
      <c r="G2537"/>
    </row>
    <row r="2538" spans="7:7" x14ac:dyDescent="0.3">
      <c r="G2538"/>
    </row>
    <row r="2539" spans="7:7" x14ac:dyDescent="0.3">
      <c r="G2539"/>
    </row>
    <row r="2540" spans="7:7" x14ac:dyDescent="0.3">
      <c r="G2540"/>
    </row>
    <row r="2541" spans="7:7" x14ac:dyDescent="0.3">
      <c r="G2541"/>
    </row>
    <row r="2542" spans="7:7" x14ac:dyDescent="0.3">
      <c r="G2542"/>
    </row>
    <row r="2543" spans="7:7" x14ac:dyDescent="0.3">
      <c r="G2543"/>
    </row>
    <row r="2544" spans="7:7" x14ac:dyDescent="0.3">
      <c r="G2544"/>
    </row>
    <row r="2545" spans="7:7" x14ac:dyDescent="0.3">
      <c r="G2545"/>
    </row>
    <row r="2546" spans="7:7" x14ac:dyDescent="0.3">
      <c r="G2546"/>
    </row>
    <row r="2547" spans="7:7" x14ac:dyDescent="0.3">
      <c r="G2547"/>
    </row>
    <row r="2548" spans="7:7" x14ac:dyDescent="0.3">
      <c r="G2548"/>
    </row>
    <row r="2549" spans="7:7" x14ac:dyDescent="0.3">
      <c r="G2549"/>
    </row>
    <row r="2550" spans="7:7" x14ac:dyDescent="0.3">
      <c r="G2550"/>
    </row>
    <row r="2551" spans="7:7" x14ac:dyDescent="0.3">
      <c r="G2551"/>
    </row>
    <row r="2552" spans="7:7" x14ac:dyDescent="0.3">
      <c r="G2552"/>
    </row>
    <row r="2553" spans="7:7" x14ac:dyDescent="0.3">
      <c r="G2553"/>
    </row>
    <row r="2554" spans="7:7" x14ac:dyDescent="0.3">
      <c r="G2554"/>
    </row>
    <row r="2555" spans="7:7" x14ac:dyDescent="0.3">
      <c r="G2555"/>
    </row>
    <row r="2556" spans="7:7" x14ac:dyDescent="0.3">
      <c r="G2556"/>
    </row>
    <row r="2557" spans="7:7" x14ac:dyDescent="0.3">
      <c r="G2557"/>
    </row>
    <row r="2558" spans="7:7" x14ac:dyDescent="0.3">
      <c r="G2558"/>
    </row>
    <row r="2559" spans="7:7" x14ac:dyDescent="0.3">
      <c r="G2559"/>
    </row>
    <row r="2560" spans="7:7" x14ac:dyDescent="0.3">
      <c r="G2560"/>
    </row>
    <row r="2561" spans="7:7" x14ac:dyDescent="0.3">
      <c r="G2561"/>
    </row>
    <row r="2562" spans="7:7" x14ac:dyDescent="0.3">
      <c r="G2562"/>
    </row>
    <row r="2563" spans="7:7" x14ac:dyDescent="0.3">
      <c r="G2563"/>
    </row>
    <row r="2564" spans="7:7" x14ac:dyDescent="0.3">
      <c r="G2564"/>
    </row>
    <row r="2565" spans="7:7" x14ac:dyDescent="0.3">
      <c r="G2565"/>
    </row>
    <row r="2566" spans="7:7" x14ac:dyDescent="0.3">
      <c r="G2566"/>
    </row>
    <row r="2567" spans="7:7" x14ac:dyDescent="0.3">
      <c r="G2567"/>
    </row>
    <row r="2568" spans="7:7" x14ac:dyDescent="0.3">
      <c r="G2568"/>
    </row>
    <row r="2569" spans="7:7" x14ac:dyDescent="0.3">
      <c r="G2569"/>
    </row>
    <row r="2570" spans="7:7" x14ac:dyDescent="0.3">
      <c r="G2570"/>
    </row>
    <row r="2571" spans="7:7" x14ac:dyDescent="0.3">
      <c r="G2571"/>
    </row>
    <row r="2572" spans="7:7" x14ac:dyDescent="0.3">
      <c r="G2572"/>
    </row>
    <row r="2573" spans="7:7" x14ac:dyDescent="0.3">
      <c r="G2573"/>
    </row>
    <row r="2574" spans="7:7" x14ac:dyDescent="0.3">
      <c r="G2574"/>
    </row>
    <row r="2575" spans="7:7" x14ac:dyDescent="0.3">
      <c r="G2575"/>
    </row>
    <row r="2576" spans="7:7" x14ac:dyDescent="0.3">
      <c r="G2576"/>
    </row>
    <row r="2577" spans="7:7" x14ac:dyDescent="0.3">
      <c r="G2577"/>
    </row>
    <row r="2578" spans="7:7" x14ac:dyDescent="0.3">
      <c r="G2578"/>
    </row>
    <row r="2579" spans="7:7" x14ac:dyDescent="0.3">
      <c r="G2579"/>
    </row>
    <row r="2580" spans="7:7" x14ac:dyDescent="0.3">
      <c r="G2580"/>
    </row>
    <row r="2581" spans="7:7" x14ac:dyDescent="0.3">
      <c r="G2581"/>
    </row>
    <row r="2582" spans="7:7" x14ac:dyDescent="0.3">
      <c r="G2582"/>
    </row>
    <row r="2583" spans="7:7" x14ac:dyDescent="0.3">
      <c r="G2583"/>
    </row>
    <row r="2584" spans="7:7" x14ac:dyDescent="0.3">
      <c r="G2584"/>
    </row>
    <row r="2585" spans="7:7" x14ac:dyDescent="0.3">
      <c r="G2585"/>
    </row>
    <row r="2586" spans="7:7" x14ac:dyDescent="0.3">
      <c r="G2586"/>
    </row>
    <row r="2587" spans="7:7" x14ac:dyDescent="0.3">
      <c r="G2587"/>
    </row>
    <row r="2588" spans="7:7" x14ac:dyDescent="0.3">
      <c r="G2588"/>
    </row>
    <row r="2589" spans="7:7" x14ac:dyDescent="0.3">
      <c r="G2589"/>
    </row>
    <row r="2590" spans="7:7" x14ac:dyDescent="0.3">
      <c r="G2590"/>
    </row>
    <row r="2591" spans="7:7" x14ac:dyDescent="0.3">
      <c r="G2591"/>
    </row>
    <row r="2592" spans="7:7" x14ac:dyDescent="0.3">
      <c r="G2592"/>
    </row>
    <row r="2593" spans="7:7" x14ac:dyDescent="0.3">
      <c r="G2593"/>
    </row>
    <row r="2594" spans="7:7" x14ac:dyDescent="0.3">
      <c r="G2594"/>
    </row>
    <row r="2595" spans="7:7" x14ac:dyDescent="0.3">
      <c r="G2595"/>
    </row>
    <row r="2596" spans="7:7" x14ac:dyDescent="0.3">
      <c r="G2596"/>
    </row>
    <row r="2597" spans="7:7" x14ac:dyDescent="0.3">
      <c r="G2597"/>
    </row>
    <row r="2598" spans="7:7" x14ac:dyDescent="0.3">
      <c r="G2598"/>
    </row>
    <row r="2599" spans="7:7" x14ac:dyDescent="0.3">
      <c r="G2599"/>
    </row>
    <row r="2600" spans="7:7" x14ac:dyDescent="0.3">
      <c r="G2600"/>
    </row>
    <row r="2601" spans="7:7" x14ac:dyDescent="0.3">
      <c r="G2601"/>
    </row>
    <row r="2602" spans="7:7" x14ac:dyDescent="0.3">
      <c r="G2602"/>
    </row>
    <row r="2603" spans="7:7" x14ac:dyDescent="0.3">
      <c r="G2603"/>
    </row>
    <row r="2604" spans="7:7" x14ac:dyDescent="0.3">
      <c r="G2604"/>
    </row>
    <row r="2605" spans="7:7" x14ac:dyDescent="0.3">
      <c r="G2605"/>
    </row>
    <row r="2606" spans="7:7" x14ac:dyDescent="0.3">
      <c r="G2606"/>
    </row>
    <row r="2607" spans="7:7" x14ac:dyDescent="0.3">
      <c r="G2607"/>
    </row>
    <row r="2608" spans="7:7" x14ac:dyDescent="0.3">
      <c r="G2608"/>
    </row>
    <row r="2609" spans="7:7" x14ac:dyDescent="0.3">
      <c r="G2609"/>
    </row>
    <row r="2610" spans="7:7" x14ac:dyDescent="0.3">
      <c r="G2610"/>
    </row>
    <row r="2611" spans="7:7" x14ac:dyDescent="0.3">
      <c r="G2611"/>
    </row>
    <row r="2612" spans="7:7" x14ac:dyDescent="0.3">
      <c r="G2612"/>
    </row>
    <row r="2613" spans="7:7" x14ac:dyDescent="0.3">
      <c r="G2613"/>
    </row>
    <row r="2614" spans="7:7" x14ac:dyDescent="0.3">
      <c r="G2614"/>
    </row>
    <row r="2615" spans="7:7" x14ac:dyDescent="0.3">
      <c r="G2615"/>
    </row>
    <row r="2616" spans="7:7" x14ac:dyDescent="0.3">
      <c r="G2616"/>
    </row>
    <row r="2617" spans="7:7" x14ac:dyDescent="0.3">
      <c r="G2617"/>
    </row>
    <row r="2618" spans="7:7" x14ac:dyDescent="0.3">
      <c r="G2618"/>
    </row>
    <row r="2619" spans="7:7" x14ac:dyDescent="0.3">
      <c r="G2619"/>
    </row>
    <row r="2620" spans="7:7" x14ac:dyDescent="0.3">
      <c r="G2620"/>
    </row>
    <row r="2621" spans="7:7" x14ac:dyDescent="0.3">
      <c r="G2621"/>
    </row>
    <row r="2622" spans="7:7" x14ac:dyDescent="0.3">
      <c r="G2622"/>
    </row>
    <row r="2623" spans="7:7" x14ac:dyDescent="0.3">
      <c r="G2623"/>
    </row>
    <row r="2624" spans="7:7" x14ac:dyDescent="0.3">
      <c r="G2624"/>
    </row>
    <row r="2625" spans="7:7" x14ac:dyDescent="0.3">
      <c r="G2625"/>
    </row>
    <row r="2626" spans="7:7" x14ac:dyDescent="0.3">
      <c r="G2626"/>
    </row>
    <row r="2627" spans="7:7" x14ac:dyDescent="0.3">
      <c r="G2627"/>
    </row>
    <row r="2628" spans="7:7" x14ac:dyDescent="0.3">
      <c r="G2628"/>
    </row>
    <row r="2629" spans="7:7" x14ac:dyDescent="0.3">
      <c r="G2629"/>
    </row>
    <row r="2630" spans="7:7" x14ac:dyDescent="0.3">
      <c r="G2630"/>
    </row>
    <row r="2631" spans="7:7" x14ac:dyDescent="0.3">
      <c r="G2631"/>
    </row>
    <row r="2632" spans="7:7" x14ac:dyDescent="0.3">
      <c r="G2632"/>
    </row>
    <row r="2633" spans="7:7" x14ac:dyDescent="0.3">
      <c r="G2633"/>
    </row>
    <row r="2634" spans="7:7" x14ac:dyDescent="0.3">
      <c r="G2634"/>
    </row>
    <row r="2635" spans="7:7" x14ac:dyDescent="0.3">
      <c r="G2635"/>
    </row>
    <row r="2636" spans="7:7" x14ac:dyDescent="0.3">
      <c r="G2636"/>
    </row>
    <row r="2637" spans="7:7" x14ac:dyDescent="0.3">
      <c r="G2637"/>
    </row>
    <row r="2638" spans="7:7" x14ac:dyDescent="0.3">
      <c r="G2638"/>
    </row>
    <row r="2639" spans="7:7" x14ac:dyDescent="0.3">
      <c r="G2639"/>
    </row>
    <row r="2640" spans="7:7" x14ac:dyDescent="0.3">
      <c r="G2640"/>
    </row>
    <row r="2641" spans="7:7" x14ac:dyDescent="0.3">
      <c r="G2641"/>
    </row>
    <row r="2642" spans="7:7" x14ac:dyDescent="0.3">
      <c r="G2642"/>
    </row>
    <row r="2643" spans="7:7" x14ac:dyDescent="0.3">
      <c r="G2643"/>
    </row>
    <row r="2644" spans="7:7" x14ac:dyDescent="0.3">
      <c r="G2644"/>
    </row>
    <row r="2645" spans="7:7" x14ac:dyDescent="0.3">
      <c r="G2645"/>
    </row>
    <row r="2646" spans="7:7" x14ac:dyDescent="0.3">
      <c r="G2646"/>
    </row>
    <row r="2647" spans="7:7" x14ac:dyDescent="0.3">
      <c r="G2647"/>
    </row>
    <row r="2648" spans="7:7" x14ac:dyDescent="0.3">
      <c r="G2648"/>
    </row>
    <row r="2649" spans="7:7" x14ac:dyDescent="0.3">
      <c r="G2649"/>
    </row>
    <row r="2650" spans="7:7" x14ac:dyDescent="0.3">
      <c r="G2650"/>
    </row>
    <row r="2651" spans="7:7" x14ac:dyDescent="0.3">
      <c r="G2651"/>
    </row>
    <row r="2652" spans="7:7" x14ac:dyDescent="0.3">
      <c r="G2652"/>
    </row>
    <row r="2653" spans="7:7" x14ac:dyDescent="0.3">
      <c r="G2653"/>
    </row>
    <row r="2654" spans="7:7" x14ac:dyDescent="0.3">
      <c r="G2654"/>
    </row>
    <row r="2655" spans="7:7" x14ac:dyDescent="0.3">
      <c r="G2655"/>
    </row>
    <row r="2656" spans="7:7" x14ac:dyDescent="0.3">
      <c r="G2656"/>
    </row>
    <row r="2657" spans="7:7" x14ac:dyDescent="0.3">
      <c r="G2657"/>
    </row>
    <row r="2658" spans="7:7" x14ac:dyDescent="0.3">
      <c r="G2658"/>
    </row>
    <row r="2659" spans="7:7" x14ac:dyDescent="0.3">
      <c r="G2659"/>
    </row>
    <row r="2660" spans="7:7" x14ac:dyDescent="0.3">
      <c r="G2660"/>
    </row>
    <row r="2661" spans="7:7" x14ac:dyDescent="0.3">
      <c r="G2661"/>
    </row>
    <row r="2662" spans="7:7" x14ac:dyDescent="0.3">
      <c r="G2662"/>
    </row>
    <row r="2663" spans="7:7" x14ac:dyDescent="0.3">
      <c r="G2663"/>
    </row>
    <row r="2664" spans="7:7" x14ac:dyDescent="0.3">
      <c r="G2664"/>
    </row>
    <row r="2665" spans="7:7" x14ac:dyDescent="0.3">
      <c r="G2665"/>
    </row>
    <row r="2666" spans="7:7" x14ac:dyDescent="0.3">
      <c r="G2666"/>
    </row>
    <row r="2667" spans="7:7" x14ac:dyDescent="0.3">
      <c r="G2667"/>
    </row>
    <row r="2668" spans="7:7" x14ac:dyDescent="0.3">
      <c r="G2668"/>
    </row>
    <row r="2669" spans="7:7" x14ac:dyDescent="0.3">
      <c r="G2669"/>
    </row>
    <row r="2670" spans="7:7" x14ac:dyDescent="0.3">
      <c r="G2670"/>
    </row>
    <row r="2671" spans="7:7" x14ac:dyDescent="0.3">
      <c r="G2671"/>
    </row>
    <row r="2672" spans="7:7" x14ac:dyDescent="0.3">
      <c r="G2672"/>
    </row>
    <row r="2673" spans="7:7" x14ac:dyDescent="0.3">
      <c r="G2673"/>
    </row>
    <row r="2674" spans="7:7" x14ac:dyDescent="0.3">
      <c r="G2674"/>
    </row>
    <row r="2675" spans="7:7" x14ac:dyDescent="0.3">
      <c r="G2675"/>
    </row>
    <row r="2676" spans="7:7" x14ac:dyDescent="0.3">
      <c r="G2676"/>
    </row>
    <row r="2677" spans="7:7" x14ac:dyDescent="0.3">
      <c r="G2677"/>
    </row>
    <row r="2678" spans="7:7" x14ac:dyDescent="0.3">
      <c r="G2678"/>
    </row>
    <row r="2679" spans="7:7" x14ac:dyDescent="0.3">
      <c r="G2679"/>
    </row>
    <row r="2680" spans="7:7" x14ac:dyDescent="0.3">
      <c r="G2680"/>
    </row>
    <row r="2681" spans="7:7" x14ac:dyDescent="0.3">
      <c r="G2681"/>
    </row>
    <row r="2682" spans="7:7" x14ac:dyDescent="0.3">
      <c r="G2682"/>
    </row>
    <row r="2683" spans="7:7" x14ac:dyDescent="0.3">
      <c r="G2683"/>
    </row>
    <row r="2684" spans="7:7" x14ac:dyDescent="0.3">
      <c r="G2684"/>
    </row>
    <row r="2685" spans="7:7" x14ac:dyDescent="0.3">
      <c r="G2685"/>
    </row>
    <row r="2686" spans="7:7" x14ac:dyDescent="0.3">
      <c r="G2686"/>
    </row>
    <row r="2687" spans="7:7" x14ac:dyDescent="0.3">
      <c r="G2687"/>
    </row>
    <row r="2688" spans="7:7" x14ac:dyDescent="0.3">
      <c r="G2688"/>
    </row>
    <row r="2689" spans="7:7" x14ac:dyDescent="0.3">
      <c r="G2689"/>
    </row>
    <row r="2690" spans="7:7" x14ac:dyDescent="0.3">
      <c r="G2690"/>
    </row>
    <row r="2691" spans="7:7" x14ac:dyDescent="0.3">
      <c r="G2691"/>
    </row>
    <row r="2692" spans="7:7" x14ac:dyDescent="0.3">
      <c r="G2692"/>
    </row>
    <row r="2693" spans="7:7" x14ac:dyDescent="0.3">
      <c r="G2693"/>
    </row>
    <row r="2694" spans="7:7" x14ac:dyDescent="0.3">
      <c r="G2694"/>
    </row>
    <row r="2695" spans="7:7" x14ac:dyDescent="0.3">
      <c r="G2695"/>
    </row>
    <row r="2696" spans="7:7" x14ac:dyDescent="0.3">
      <c r="G2696"/>
    </row>
    <row r="2697" spans="7:7" x14ac:dyDescent="0.3">
      <c r="G2697"/>
    </row>
    <row r="2698" spans="7:7" x14ac:dyDescent="0.3">
      <c r="G2698"/>
    </row>
    <row r="2699" spans="7:7" x14ac:dyDescent="0.3">
      <c r="G2699"/>
    </row>
    <row r="2700" spans="7:7" x14ac:dyDescent="0.3">
      <c r="G2700"/>
    </row>
    <row r="2701" spans="7:7" x14ac:dyDescent="0.3">
      <c r="G2701"/>
    </row>
    <row r="2702" spans="7:7" x14ac:dyDescent="0.3">
      <c r="G2702"/>
    </row>
    <row r="2703" spans="7:7" x14ac:dyDescent="0.3">
      <c r="G2703"/>
    </row>
    <row r="2704" spans="7:7" x14ac:dyDescent="0.3">
      <c r="G2704"/>
    </row>
    <row r="2705" spans="7:7" x14ac:dyDescent="0.3">
      <c r="G2705"/>
    </row>
    <row r="2706" spans="7:7" x14ac:dyDescent="0.3">
      <c r="G2706"/>
    </row>
    <row r="2707" spans="7:7" x14ac:dyDescent="0.3">
      <c r="G2707"/>
    </row>
    <row r="2708" spans="7:7" x14ac:dyDescent="0.3">
      <c r="G2708"/>
    </row>
    <row r="2709" spans="7:7" x14ac:dyDescent="0.3">
      <c r="G2709"/>
    </row>
    <row r="2710" spans="7:7" x14ac:dyDescent="0.3">
      <c r="G2710"/>
    </row>
    <row r="2711" spans="7:7" x14ac:dyDescent="0.3">
      <c r="G2711"/>
    </row>
    <row r="2712" spans="7:7" x14ac:dyDescent="0.3">
      <c r="G2712"/>
    </row>
    <row r="2713" spans="7:7" x14ac:dyDescent="0.3">
      <c r="G2713"/>
    </row>
    <row r="2714" spans="7:7" x14ac:dyDescent="0.3">
      <c r="G2714"/>
    </row>
    <row r="2715" spans="7:7" x14ac:dyDescent="0.3">
      <c r="G2715"/>
    </row>
    <row r="2716" spans="7:7" x14ac:dyDescent="0.3">
      <c r="G2716"/>
    </row>
    <row r="2717" spans="7:7" x14ac:dyDescent="0.3">
      <c r="G2717"/>
    </row>
    <row r="2718" spans="7:7" x14ac:dyDescent="0.3">
      <c r="G2718"/>
    </row>
    <row r="2719" spans="7:7" x14ac:dyDescent="0.3">
      <c r="G2719"/>
    </row>
    <row r="2720" spans="7:7" x14ac:dyDescent="0.3">
      <c r="G2720"/>
    </row>
    <row r="2721" spans="7:7" x14ac:dyDescent="0.3">
      <c r="G2721"/>
    </row>
    <row r="2722" spans="7:7" x14ac:dyDescent="0.3">
      <c r="G2722"/>
    </row>
    <row r="2723" spans="7:7" x14ac:dyDescent="0.3">
      <c r="G2723"/>
    </row>
    <row r="2724" spans="7:7" x14ac:dyDescent="0.3">
      <c r="G2724"/>
    </row>
    <row r="2725" spans="7:7" x14ac:dyDescent="0.3">
      <c r="G2725"/>
    </row>
    <row r="2726" spans="7:7" x14ac:dyDescent="0.3">
      <c r="G2726"/>
    </row>
    <row r="2727" spans="7:7" x14ac:dyDescent="0.3">
      <c r="G2727"/>
    </row>
    <row r="2728" spans="7:7" x14ac:dyDescent="0.3">
      <c r="G2728"/>
    </row>
    <row r="2729" spans="7:7" x14ac:dyDescent="0.3">
      <c r="G2729"/>
    </row>
    <row r="2730" spans="7:7" x14ac:dyDescent="0.3">
      <c r="G2730"/>
    </row>
    <row r="2731" spans="7:7" x14ac:dyDescent="0.3">
      <c r="G2731"/>
    </row>
    <row r="2732" spans="7:7" x14ac:dyDescent="0.3">
      <c r="G2732"/>
    </row>
    <row r="2733" spans="7:7" x14ac:dyDescent="0.3">
      <c r="G2733"/>
    </row>
    <row r="2734" spans="7:7" x14ac:dyDescent="0.3">
      <c r="G2734"/>
    </row>
    <row r="2735" spans="7:7" x14ac:dyDescent="0.3">
      <c r="G2735"/>
    </row>
    <row r="2736" spans="7:7" x14ac:dyDescent="0.3">
      <c r="G2736"/>
    </row>
    <row r="2737" spans="7:7" x14ac:dyDescent="0.3">
      <c r="G2737"/>
    </row>
    <row r="2738" spans="7:7" x14ac:dyDescent="0.3">
      <c r="G2738"/>
    </row>
    <row r="2739" spans="7:7" x14ac:dyDescent="0.3">
      <c r="G2739"/>
    </row>
    <row r="2740" spans="7:7" x14ac:dyDescent="0.3">
      <c r="G2740"/>
    </row>
    <row r="2741" spans="7:7" x14ac:dyDescent="0.3">
      <c r="G2741"/>
    </row>
    <row r="2742" spans="7:7" x14ac:dyDescent="0.3">
      <c r="G2742"/>
    </row>
    <row r="2743" spans="7:7" x14ac:dyDescent="0.3">
      <c r="G2743"/>
    </row>
    <row r="2744" spans="7:7" x14ac:dyDescent="0.3">
      <c r="G2744"/>
    </row>
    <row r="2745" spans="7:7" x14ac:dyDescent="0.3">
      <c r="G2745"/>
    </row>
    <row r="2746" spans="7:7" x14ac:dyDescent="0.3">
      <c r="G2746"/>
    </row>
    <row r="2747" spans="7:7" x14ac:dyDescent="0.3">
      <c r="G2747"/>
    </row>
    <row r="2748" spans="7:7" x14ac:dyDescent="0.3">
      <c r="G2748"/>
    </row>
    <row r="2749" spans="7:7" x14ac:dyDescent="0.3">
      <c r="G2749"/>
    </row>
    <row r="2750" spans="7:7" x14ac:dyDescent="0.3">
      <c r="G2750"/>
    </row>
    <row r="2751" spans="7:7" x14ac:dyDescent="0.3">
      <c r="G2751"/>
    </row>
    <row r="2752" spans="7:7" x14ac:dyDescent="0.3">
      <c r="G2752"/>
    </row>
    <row r="2753" spans="7:7" x14ac:dyDescent="0.3">
      <c r="G2753"/>
    </row>
    <row r="2754" spans="7:7" x14ac:dyDescent="0.3">
      <c r="G2754"/>
    </row>
    <row r="2755" spans="7:7" x14ac:dyDescent="0.3">
      <c r="G2755"/>
    </row>
    <row r="2756" spans="7:7" x14ac:dyDescent="0.3">
      <c r="G2756"/>
    </row>
    <row r="2757" spans="7:7" x14ac:dyDescent="0.3">
      <c r="G2757"/>
    </row>
    <row r="2758" spans="7:7" x14ac:dyDescent="0.3">
      <c r="G2758"/>
    </row>
    <row r="2759" spans="7:7" x14ac:dyDescent="0.3">
      <c r="G2759"/>
    </row>
    <row r="2760" spans="7:7" x14ac:dyDescent="0.3">
      <c r="G2760"/>
    </row>
    <row r="2761" spans="7:7" x14ac:dyDescent="0.3">
      <c r="G2761"/>
    </row>
    <row r="2762" spans="7:7" x14ac:dyDescent="0.3">
      <c r="G2762"/>
    </row>
    <row r="2763" spans="7:7" x14ac:dyDescent="0.3">
      <c r="G2763"/>
    </row>
    <row r="2764" spans="7:7" x14ac:dyDescent="0.3">
      <c r="G2764"/>
    </row>
    <row r="2765" spans="7:7" x14ac:dyDescent="0.3">
      <c r="G2765"/>
    </row>
    <row r="2766" spans="7:7" x14ac:dyDescent="0.3">
      <c r="G2766"/>
    </row>
    <row r="2767" spans="7:7" x14ac:dyDescent="0.3">
      <c r="G2767"/>
    </row>
    <row r="2768" spans="7:7" x14ac:dyDescent="0.3">
      <c r="G2768"/>
    </row>
    <row r="2769" spans="7:7" x14ac:dyDescent="0.3">
      <c r="G2769"/>
    </row>
    <row r="2770" spans="7:7" x14ac:dyDescent="0.3">
      <c r="G2770"/>
    </row>
    <row r="2771" spans="7:7" x14ac:dyDescent="0.3">
      <c r="G2771"/>
    </row>
    <row r="2772" spans="7:7" x14ac:dyDescent="0.3">
      <c r="G2772"/>
    </row>
    <row r="2773" spans="7:7" x14ac:dyDescent="0.3">
      <c r="G2773"/>
    </row>
    <row r="2774" spans="7:7" x14ac:dyDescent="0.3">
      <c r="G2774"/>
    </row>
    <row r="2775" spans="7:7" x14ac:dyDescent="0.3">
      <c r="G2775"/>
    </row>
    <row r="2776" spans="7:7" x14ac:dyDescent="0.3">
      <c r="G2776"/>
    </row>
    <row r="2777" spans="7:7" x14ac:dyDescent="0.3">
      <c r="G2777"/>
    </row>
    <row r="2778" spans="7:7" x14ac:dyDescent="0.3">
      <c r="G2778"/>
    </row>
    <row r="2779" spans="7:7" x14ac:dyDescent="0.3">
      <c r="G2779"/>
    </row>
    <row r="2780" spans="7:7" x14ac:dyDescent="0.3">
      <c r="G2780"/>
    </row>
    <row r="2781" spans="7:7" x14ac:dyDescent="0.3">
      <c r="G2781"/>
    </row>
    <row r="2782" spans="7:7" x14ac:dyDescent="0.3">
      <c r="G2782"/>
    </row>
    <row r="2783" spans="7:7" x14ac:dyDescent="0.3">
      <c r="G2783"/>
    </row>
    <row r="2784" spans="7:7" x14ac:dyDescent="0.3">
      <c r="G2784"/>
    </row>
    <row r="2785" spans="7:7" x14ac:dyDescent="0.3">
      <c r="G2785"/>
    </row>
    <row r="2786" spans="7:7" x14ac:dyDescent="0.3">
      <c r="G2786"/>
    </row>
    <row r="2787" spans="7:7" x14ac:dyDescent="0.3">
      <c r="G2787"/>
    </row>
    <row r="2788" spans="7:7" x14ac:dyDescent="0.3">
      <c r="G2788"/>
    </row>
    <row r="2789" spans="7:7" x14ac:dyDescent="0.3">
      <c r="G2789"/>
    </row>
    <row r="2790" spans="7:7" x14ac:dyDescent="0.3">
      <c r="G2790"/>
    </row>
    <row r="2791" spans="7:7" x14ac:dyDescent="0.3">
      <c r="G2791"/>
    </row>
    <row r="2792" spans="7:7" x14ac:dyDescent="0.3">
      <c r="G2792"/>
    </row>
    <row r="2793" spans="7:7" x14ac:dyDescent="0.3">
      <c r="G2793"/>
    </row>
    <row r="2794" spans="7:7" x14ac:dyDescent="0.3">
      <c r="G2794"/>
    </row>
    <row r="2795" spans="7:7" x14ac:dyDescent="0.3">
      <c r="G2795"/>
    </row>
    <row r="2796" spans="7:7" x14ac:dyDescent="0.3">
      <c r="G2796"/>
    </row>
    <row r="2797" spans="7:7" x14ac:dyDescent="0.3">
      <c r="G2797"/>
    </row>
    <row r="2798" spans="7:7" x14ac:dyDescent="0.3">
      <c r="G2798"/>
    </row>
    <row r="2799" spans="7:7" x14ac:dyDescent="0.3">
      <c r="G2799"/>
    </row>
    <row r="2800" spans="7:7" x14ac:dyDescent="0.3">
      <c r="G2800"/>
    </row>
    <row r="2801" spans="7:7" x14ac:dyDescent="0.3">
      <c r="G2801"/>
    </row>
    <row r="2802" spans="7:7" x14ac:dyDescent="0.3">
      <c r="G2802"/>
    </row>
    <row r="2803" spans="7:7" x14ac:dyDescent="0.3">
      <c r="G2803"/>
    </row>
    <row r="2804" spans="7:7" x14ac:dyDescent="0.3">
      <c r="G2804"/>
    </row>
    <row r="2805" spans="7:7" x14ac:dyDescent="0.3">
      <c r="G2805"/>
    </row>
    <row r="2806" spans="7:7" x14ac:dyDescent="0.3">
      <c r="G2806"/>
    </row>
    <row r="2807" spans="7:7" x14ac:dyDescent="0.3">
      <c r="G2807"/>
    </row>
    <row r="2808" spans="7:7" x14ac:dyDescent="0.3">
      <c r="G2808"/>
    </row>
    <row r="2809" spans="7:7" x14ac:dyDescent="0.3">
      <c r="G2809"/>
    </row>
    <row r="2810" spans="7:7" x14ac:dyDescent="0.3">
      <c r="G2810"/>
    </row>
    <row r="2811" spans="7:7" x14ac:dyDescent="0.3">
      <c r="G2811"/>
    </row>
    <row r="2812" spans="7:7" x14ac:dyDescent="0.3">
      <c r="G2812"/>
    </row>
    <row r="2813" spans="7:7" x14ac:dyDescent="0.3">
      <c r="G2813"/>
    </row>
    <row r="2814" spans="7:7" x14ac:dyDescent="0.3">
      <c r="G2814"/>
    </row>
    <row r="2815" spans="7:7" x14ac:dyDescent="0.3">
      <c r="G2815"/>
    </row>
    <row r="2816" spans="7:7" x14ac:dyDescent="0.3">
      <c r="G2816"/>
    </row>
    <row r="2817" spans="7:7" x14ac:dyDescent="0.3">
      <c r="G2817"/>
    </row>
    <row r="2818" spans="7:7" x14ac:dyDescent="0.3">
      <c r="G2818"/>
    </row>
    <row r="2819" spans="7:7" x14ac:dyDescent="0.3">
      <c r="G2819"/>
    </row>
    <row r="2820" spans="7:7" x14ac:dyDescent="0.3">
      <c r="G2820"/>
    </row>
    <row r="2821" spans="7:7" x14ac:dyDescent="0.3">
      <c r="G2821"/>
    </row>
    <row r="2822" spans="7:7" x14ac:dyDescent="0.3">
      <c r="G2822"/>
    </row>
    <row r="2823" spans="7:7" x14ac:dyDescent="0.3">
      <c r="G2823"/>
    </row>
    <row r="2824" spans="7:7" x14ac:dyDescent="0.3">
      <c r="G2824"/>
    </row>
    <row r="2825" spans="7:7" x14ac:dyDescent="0.3">
      <c r="G2825"/>
    </row>
    <row r="2826" spans="7:7" x14ac:dyDescent="0.3">
      <c r="G2826"/>
    </row>
    <row r="2827" spans="7:7" x14ac:dyDescent="0.3">
      <c r="G2827"/>
    </row>
    <row r="2828" spans="7:7" x14ac:dyDescent="0.3">
      <c r="G2828"/>
    </row>
    <row r="2829" spans="7:7" x14ac:dyDescent="0.3">
      <c r="G2829"/>
    </row>
    <row r="2830" spans="7:7" x14ac:dyDescent="0.3">
      <c r="G2830"/>
    </row>
    <row r="2831" spans="7:7" x14ac:dyDescent="0.3">
      <c r="G2831"/>
    </row>
    <row r="2832" spans="7:7" x14ac:dyDescent="0.3">
      <c r="G2832"/>
    </row>
    <row r="2833" spans="7:7" x14ac:dyDescent="0.3">
      <c r="G2833"/>
    </row>
    <row r="2834" spans="7:7" x14ac:dyDescent="0.3">
      <c r="G2834"/>
    </row>
    <row r="2835" spans="7:7" x14ac:dyDescent="0.3">
      <c r="G2835"/>
    </row>
    <row r="2836" spans="7:7" x14ac:dyDescent="0.3">
      <c r="G2836"/>
    </row>
    <row r="2837" spans="7:7" x14ac:dyDescent="0.3">
      <c r="G2837"/>
    </row>
    <row r="2838" spans="7:7" x14ac:dyDescent="0.3">
      <c r="G2838"/>
    </row>
    <row r="2839" spans="7:7" x14ac:dyDescent="0.3">
      <c r="G2839"/>
    </row>
    <row r="2840" spans="7:7" x14ac:dyDescent="0.3">
      <c r="G2840"/>
    </row>
    <row r="2841" spans="7:7" x14ac:dyDescent="0.3">
      <c r="G2841"/>
    </row>
    <row r="2842" spans="7:7" x14ac:dyDescent="0.3">
      <c r="G2842"/>
    </row>
    <row r="2843" spans="7:7" x14ac:dyDescent="0.3">
      <c r="G2843"/>
    </row>
    <row r="2844" spans="7:7" x14ac:dyDescent="0.3">
      <c r="G2844"/>
    </row>
    <row r="2845" spans="7:7" x14ac:dyDescent="0.3">
      <c r="G2845"/>
    </row>
    <row r="2846" spans="7:7" x14ac:dyDescent="0.3">
      <c r="G2846"/>
    </row>
    <row r="2847" spans="7:7" x14ac:dyDescent="0.3">
      <c r="G2847"/>
    </row>
    <row r="2848" spans="7:7" x14ac:dyDescent="0.3">
      <c r="G2848"/>
    </row>
    <row r="2849" spans="7:7" x14ac:dyDescent="0.3">
      <c r="G2849"/>
    </row>
    <row r="2850" spans="7:7" x14ac:dyDescent="0.3">
      <c r="G2850"/>
    </row>
    <row r="2851" spans="7:7" x14ac:dyDescent="0.3">
      <c r="G2851"/>
    </row>
    <row r="2852" spans="7:7" x14ac:dyDescent="0.3">
      <c r="G2852"/>
    </row>
    <row r="2853" spans="7:7" x14ac:dyDescent="0.3">
      <c r="G2853"/>
    </row>
    <row r="2854" spans="7:7" x14ac:dyDescent="0.3">
      <c r="G2854"/>
    </row>
    <row r="2855" spans="7:7" x14ac:dyDescent="0.3">
      <c r="G2855"/>
    </row>
    <row r="2856" spans="7:7" x14ac:dyDescent="0.3">
      <c r="G2856"/>
    </row>
    <row r="2857" spans="7:7" x14ac:dyDescent="0.3">
      <c r="G2857"/>
    </row>
    <row r="2858" spans="7:7" x14ac:dyDescent="0.3">
      <c r="G2858"/>
    </row>
    <row r="2859" spans="7:7" x14ac:dyDescent="0.3">
      <c r="G2859"/>
    </row>
    <row r="2860" spans="7:7" x14ac:dyDescent="0.3">
      <c r="G2860"/>
    </row>
    <row r="2861" spans="7:7" x14ac:dyDescent="0.3">
      <c r="G2861"/>
    </row>
    <row r="2862" spans="7:7" x14ac:dyDescent="0.3">
      <c r="G2862"/>
    </row>
    <row r="2863" spans="7:7" x14ac:dyDescent="0.3">
      <c r="G2863"/>
    </row>
    <row r="2864" spans="7:7" x14ac:dyDescent="0.3">
      <c r="G2864"/>
    </row>
    <row r="2865" spans="7:7" x14ac:dyDescent="0.3">
      <c r="G2865"/>
    </row>
    <row r="2866" spans="7:7" x14ac:dyDescent="0.3">
      <c r="G2866"/>
    </row>
    <row r="2867" spans="7:7" x14ac:dyDescent="0.3">
      <c r="G2867"/>
    </row>
    <row r="2868" spans="7:7" x14ac:dyDescent="0.3">
      <c r="G2868"/>
    </row>
    <row r="2869" spans="7:7" x14ac:dyDescent="0.3">
      <c r="G2869"/>
    </row>
    <row r="2870" spans="7:7" x14ac:dyDescent="0.3">
      <c r="G2870"/>
    </row>
    <row r="2871" spans="7:7" x14ac:dyDescent="0.3">
      <c r="G2871"/>
    </row>
    <row r="2872" spans="7:7" x14ac:dyDescent="0.3">
      <c r="G2872"/>
    </row>
    <row r="2873" spans="7:7" x14ac:dyDescent="0.3">
      <c r="G2873"/>
    </row>
    <row r="2874" spans="7:7" x14ac:dyDescent="0.3">
      <c r="G2874"/>
    </row>
    <row r="2875" spans="7:7" x14ac:dyDescent="0.3">
      <c r="G2875"/>
    </row>
    <row r="2876" spans="7:7" x14ac:dyDescent="0.3">
      <c r="G2876"/>
    </row>
    <row r="2877" spans="7:7" x14ac:dyDescent="0.3">
      <c r="G2877"/>
    </row>
    <row r="2878" spans="7:7" x14ac:dyDescent="0.3">
      <c r="G2878"/>
    </row>
    <row r="2879" spans="7:7" x14ac:dyDescent="0.3">
      <c r="G2879"/>
    </row>
    <row r="2880" spans="7:7" x14ac:dyDescent="0.3">
      <c r="G2880"/>
    </row>
    <row r="2881" spans="7:7" x14ac:dyDescent="0.3">
      <c r="G2881"/>
    </row>
    <row r="2882" spans="7:7" x14ac:dyDescent="0.3">
      <c r="G2882"/>
    </row>
    <row r="2883" spans="7:7" x14ac:dyDescent="0.3">
      <c r="G2883"/>
    </row>
    <row r="2884" spans="7:7" x14ac:dyDescent="0.3">
      <c r="G2884"/>
    </row>
    <row r="2885" spans="7:7" x14ac:dyDescent="0.3">
      <c r="G2885"/>
    </row>
    <row r="2886" spans="7:7" x14ac:dyDescent="0.3">
      <c r="G2886"/>
    </row>
    <row r="2887" spans="7:7" x14ac:dyDescent="0.3">
      <c r="G2887"/>
    </row>
    <row r="2888" spans="7:7" x14ac:dyDescent="0.3">
      <c r="G2888"/>
    </row>
    <row r="2889" spans="7:7" x14ac:dyDescent="0.3">
      <c r="G2889"/>
    </row>
    <row r="2890" spans="7:7" x14ac:dyDescent="0.3">
      <c r="G2890"/>
    </row>
    <row r="2891" spans="7:7" x14ac:dyDescent="0.3">
      <c r="G2891"/>
    </row>
    <row r="2892" spans="7:7" x14ac:dyDescent="0.3">
      <c r="G2892"/>
    </row>
    <row r="2893" spans="7:7" x14ac:dyDescent="0.3">
      <c r="G2893"/>
    </row>
    <row r="2894" spans="7:7" x14ac:dyDescent="0.3">
      <c r="G2894"/>
    </row>
    <row r="2895" spans="7:7" x14ac:dyDescent="0.3">
      <c r="G2895"/>
    </row>
    <row r="2896" spans="7:7" x14ac:dyDescent="0.3">
      <c r="G2896"/>
    </row>
    <row r="2897" spans="7:7" x14ac:dyDescent="0.3">
      <c r="G2897"/>
    </row>
    <row r="2898" spans="7:7" x14ac:dyDescent="0.3">
      <c r="G2898"/>
    </row>
    <row r="2899" spans="7:7" x14ac:dyDescent="0.3">
      <c r="G2899"/>
    </row>
    <row r="2900" spans="7:7" x14ac:dyDescent="0.3">
      <c r="G2900"/>
    </row>
    <row r="2901" spans="7:7" x14ac:dyDescent="0.3">
      <c r="G2901"/>
    </row>
    <row r="2902" spans="7:7" x14ac:dyDescent="0.3">
      <c r="G2902"/>
    </row>
    <row r="2903" spans="7:7" x14ac:dyDescent="0.3">
      <c r="G2903"/>
    </row>
    <row r="2904" spans="7:7" x14ac:dyDescent="0.3">
      <c r="G2904"/>
    </row>
    <row r="2905" spans="7:7" x14ac:dyDescent="0.3">
      <c r="G2905"/>
    </row>
    <row r="2906" spans="7:7" x14ac:dyDescent="0.3">
      <c r="G2906"/>
    </row>
    <row r="2907" spans="7:7" x14ac:dyDescent="0.3">
      <c r="G2907"/>
    </row>
    <row r="2908" spans="7:7" x14ac:dyDescent="0.3">
      <c r="G2908"/>
    </row>
    <row r="2909" spans="7:7" x14ac:dyDescent="0.3">
      <c r="G2909"/>
    </row>
    <row r="2910" spans="7:7" x14ac:dyDescent="0.3">
      <c r="G2910"/>
    </row>
    <row r="2911" spans="7:7" x14ac:dyDescent="0.3">
      <c r="G2911"/>
    </row>
    <row r="2912" spans="7:7" x14ac:dyDescent="0.3">
      <c r="G2912"/>
    </row>
    <row r="2913" spans="7:7" x14ac:dyDescent="0.3">
      <c r="G2913"/>
    </row>
    <row r="2914" spans="7:7" x14ac:dyDescent="0.3">
      <c r="G2914"/>
    </row>
    <row r="2915" spans="7:7" x14ac:dyDescent="0.3">
      <c r="G2915"/>
    </row>
    <row r="2916" spans="7:7" x14ac:dyDescent="0.3">
      <c r="G2916"/>
    </row>
    <row r="2917" spans="7:7" x14ac:dyDescent="0.3">
      <c r="G2917"/>
    </row>
    <row r="2918" spans="7:7" x14ac:dyDescent="0.3">
      <c r="G2918"/>
    </row>
    <row r="2919" spans="7:7" x14ac:dyDescent="0.3">
      <c r="G2919"/>
    </row>
    <row r="2920" spans="7:7" x14ac:dyDescent="0.3">
      <c r="G2920"/>
    </row>
    <row r="2921" spans="7:7" x14ac:dyDescent="0.3">
      <c r="G2921"/>
    </row>
    <row r="2922" spans="7:7" x14ac:dyDescent="0.3">
      <c r="G2922"/>
    </row>
    <row r="2923" spans="7:7" x14ac:dyDescent="0.3">
      <c r="G2923"/>
    </row>
    <row r="2924" spans="7:7" x14ac:dyDescent="0.3">
      <c r="G2924"/>
    </row>
    <row r="2925" spans="7:7" x14ac:dyDescent="0.3">
      <c r="G2925"/>
    </row>
    <row r="2926" spans="7:7" x14ac:dyDescent="0.3">
      <c r="G2926"/>
    </row>
    <row r="2927" spans="7:7" x14ac:dyDescent="0.3">
      <c r="G2927"/>
    </row>
    <row r="2928" spans="7:7" x14ac:dyDescent="0.3">
      <c r="G2928"/>
    </row>
    <row r="2929" spans="7:7" x14ac:dyDescent="0.3">
      <c r="G2929"/>
    </row>
    <row r="2930" spans="7:7" x14ac:dyDescent="0.3">
      <c r="G2930"/>
    </row>
    <row r="2931" spans="7:7" x14ac:dyDescent="0.3">
      <c r="G2931"/>
    </row>
    <row r="2932" spans="7:7" x14ac:dyDescent="0.3">
      <c r="G2932"/>
    </row>
    <row r="2933" spans="7:7" x14ac:dyDescent="0.3">
      <c r="G2933"/>
    </row>
    <row r="2934" spans="7:7" x14ac:dyDescent="0.3">
      <c r="G2934"/>
    </row>
    <row r="2935" spans="7:7" x14ac:dyDescent="0.3">
      <c r="G2935"/>
    </row>
    <row r="2936" spans="7:7" x14ac:dyDescent="0.3">
      <c r="G2936"/>
    </row>
    <row r="2937" spans="7:7" x14ac:dyDescent="0.3">
      <c r="G2937"/>
    </row>
    <row r="2938" spans="7:7" x14ac:dyDescent="0.3">
      <c r="G2938"/>
    </row>
    <row r="2939" spans="7:7" x14ac:dyDescent="0.3">
      <c r="G2939"/>
    </row>
    <row r="2940" spans="7:7" x14ac:dyDescent="0.3">
      <c r="G2940"/>
    </row>
    <row r="2941" spans="7:7" x14ac:dyDescent="0.3">
      <c r="G2941"/>
    </row>
    <row r="2942" spans="7:7" x14ac:dyDescent="0.3">
      <c r="G2942"/>
    </row>
    <row r="2943" spans="7:7" x14ac:dyDescent="0.3">
      <c r="G2943"/>
    </row>
    <row r="2944" spans="7:7" x14ac:dyDescent="0.3">
      <c r="G2944"/>
    </row>
    <row r="2945" spans="7:7" x14ac:dyDescent="0.3">
      <c r="G2945"/>
    </row>
    <row r="2946" spans="7:7" x14ac:dyDescent="0.3">
      <c r="G2946"/>
    </row>
    <row r="2947" spans="7:7" x14ac:dyDescent="0.3">
      <c r="G2947"/>
    </row>
    <row r="2948" spans="7:7" x14ac:dyDescent="0.3">
      <c r="G2948"/>
    </row>
    <row r="2949" spans="7:7" x14ac:dyDescent="0.3">
      <c r="G2949"/>
    </row>
    <row r="2950" spans="7:7" x14ac:dyDescent="0.3">
      <c r="G2950"/>
    </row>
    <row r="2951" spans="7:7" x14ac:dyDescent="0.3">
      <c r="G2951"/>
    </row>
    <row r="2952" spans="7:7" x14ac:dyDescent="0.3">
      <c r="G2952"/>
    </row>
    <row r="2953" spans="7:7" x14ac:dyDescent="0.3">
      <c r="G2953"/>
    </row>
    <row r="2954" spans="7:7" x14ac:dyDescent="0.3">
      <c r="G2954"/>
    </row>
    <row r="2955" spans="7:7" x14ac:dyDescent="0.3">
      <c r="G2955"/>
    </row>
    <row r="2956" spans="7:7" x14ac:dyDescent="0.3">
      <c r="G2956"/>
    </row>
    <row r="2957" spans="7:7" x14ac:dyDescent="0.3">
      <c r="G2957"/>
    </row>
    <row r="2958" spans="7:7" x14ac:dyDescent="0.3">
      <c r="G2958"/>
    </row>
    <row r="2959" spans="7:7" x14ac:dyDescent="0.3">
      <c r="G2959"/>
    </row>
    <row r="2960" spans="7:7" x14ac:dyDescent="0.3">
      <c r="G2960"/>
    </row>
    <row r="2961" spans="7:7" x14ac:dyDescent="0.3">
      <c r="G2961"/>
    </row>
    <row r="2962" spans="7:7" x14ac:dyDescent="0.3">
      <c r="G2962"/>
    </row>
    <row r="2963" spans="7:7" x14ac:dyDescent="0.3">
      <c r="G2963"/>
    </row>
    <row r="2964" spans="7:7" x14ac:dyDescent="0.3">
      <c r="G2964"/>
    </row>
    <row r="2965" spans="7:7" x14ac:dyDescent="0.3">
      <c r="G2965"/>
    </row>
    <row r="2966" spans="7:7" x14ac:dyDescent="0.3">
      <c r="G2966"/>
    </row>
    <row r="2967" spans="7:7" x14ac:dyDescent="0.3">
      <c r="G2967"/>
    </row>
    <row r="2968" spans="7:7" x14ac:dyDescent="0.3">
      <c r="G2968"/>
    </row>
    <row r="2969" spans="7:7" x14ac:dyDescent="0.3">
      <c r="G2969"/>
    </row>
    <row r="2970" spans="7:7" x14ac:dyDescent="0.3">
      <c r="G2970"/>
    </row>
    <row r="2971" spans="7:7" x14ac:dyDescent="0.3">
      <c r="G2971"/>
    </row>
    <row r="2972" spans="7:7" x14ac:dyDescent="0.3">
      <c r="G2972"/>
    </row>
    <row r="2973" spans="7:7" x14ac:dyDescent="0.3">
      <c r="G2973"/>
    </row>
    <row r="2974" spans="7:7" x14ac:dyDescent="0.3">
      <c r="G2974"/>
    </row>
    <row r="2975" spans="7:7" x14ac:dyDescent="0.3">
      <c r="G2975"/>
    </row>
    <row r="2976" spans="7:7" x14ac:dyDescent="0.3">
      <c r="G2976"/>
    </row>
    <row r="2977" spans="7:7" x14ac:dyDescent="0.3">
      <c r="G2977"/>
    </row>
    <row r="2978" spans="7:7" x14ac:dyDescent="0.3">
      <c r="G2978"/>
    </row>
    <row r="2979" spans="7:7" x14ac:dyDescent="0.3">
      <c r="G2979"/>
    </row>
    <row r="2980" spans="7:7" x14ac:dyDescent="0.3">
      <c r="G2980"/>
    </row>
    <row r="2981" spans="7:7" x14ac:dyDescent="0.3">
      <c r="G2981"/>
    </row>
    <row r="2982" spans="7:7" x14ac:dyDescent="0.3">
      <c r="G2982"/>
    </row>
    <row r="2983" spans="7:7" x14ac:dyDescent="0.3">
      <c r="G2983"/>
    </row>
    <row r="2984" spans="7:7" x14ac:dyDescent="0.3">
      <c r="G2984"/>
    </row>
    <row r="2985" spans="7:7" x14ac:dyDescent="0.3">
      <c r="G2985"/>
    </row>
    <row r="2986" spans="7:7" x14ac:dyDescent="0.3">
      <c r="G2986"/>
    </row>
    <row r="2987" spans="7:7" x14ac:dyDescent="0.3">
      <c r="G2987"/>
    </row>
    <row r="2988" spans="7:7" x14ac:dyDescent="0.3">
      <c r="G2988"/>
    </row>
    <row r="2989" spans="7:7" x14ac:dyDescent="0.3">
      <c r="G2989"/>
    </row>
    <row r="2990" spans="7:7" x14ac:dyDescent="0.3">
      <c r="G2990"/>
    </row>
    <row r="2991" spans="7:7" x14ac:dyDescent="0.3">
      <c r="G2991"/>
    </row>
    <row r="2992" spans="7:7" x14ac:dyDescent="0.3">
      <c r="G2992"/>
    </row>
    <row r="2993" spans="7:7" x14ac:dyDescent="0.3">
      <c r="G2993"/>
    </row>
    <row r="2994" spans="7:7" x14ac:dyDescent="0.3">
      <c r="G2994"/>
    </row>
    <row r="2995" spans="7:7" x14ac:dyDescent="0.3">
      <c r="G2995"/>
    </row>
    <row r="2996" spans="7:7" x14ac:dyDescent="0.3">
      <c r="G2996"/>
    </row>
    <row r="2997" spans="7:7" x14ac:dyDescent="0.3">
      <c r="G2997"/>
    </row>
    <row r="2998" spans="7:7" x14ac:dyDescent="0.3">
      <c r="G2998"/>
    </row>
    <row r="2999" spans="7:7" x14ac:dyDescent="0.3">
      <c r="G2999"/>
    </row>
    <row r="3000" spans="7:7" x14ac:dyDescent="0.3">
      <c r="G3000"/>
    </row>
    <row r="3001" spans="7:7" x14ac:dyDescent="0.3">
      <c r="G3001"/>
    </row>
    <row r="3002" spans="7:7" x14ac:dyDescent="0.3">
      <c r="G3002"/>
    </row>
    <row r="3003" spans="7:7" x14ac:dyDescent="0.3">
      <c r="G3003"/>
    </row>
    <row r="3004" spans="7:7" x14ac:dyDescent="0.3">
      <c r="G3004"/>
    </row>
    <row r="3005" spans="7:7" x14ac:dyDescent="0.3">
      <c r="G3005"/>
    </row>
    <row r="3006" spans="7:7" x14ac:dyDescent="0.3">
      <c r="G3006"/>
    </row>
    <row r="3007" spans="7:7" x14ac:dyDescent="0.3">
      <c r="G3007"/>
    </row>
    <row r="3008" spans="7:7" x14ac:dyDescent="0.3">
      <c r="G3008"/>
    </row>
    <row r="3009" spans="7:7" x14ac:dyDescent="0.3">
      <c r="G3009"/>
    </row>
    <row r="3010" spans="7:7" x14ac:dyDescent="0.3">
      <c r="G3010"/>
    </row>
    <row r="3011" spans="7:7" x14ac:dyDescent="0.3">
      <c r="G3011"/>
    </row>
    <row r="3012" spans="7:7" x14ac:dyDescent="0.3">
      <c r="G3012"/>
    </row>
    <row r="3013" spans="7:7" x14ac:dyDescent="0.3">
      <c r="G3013"/>
    </row>
    <row r="3014" spans="7:7" x14ac:dyDescent="0.3">
      <c r="G3014"/>
    </row>
    <row r="3015" spans="7:7" x14ac:dyDescent="0.3">
      <c r="G3015"/>
    </row>
    <row r="3016" spans="7:7" x14ac:dyDescent="0.3">
      <c r="G3016"/>
    </row>
    <row r="3017" spans="7:7" x14ac:dyDescent="0.3">
      <c r="G3017"/>
    </row>
    <row r="3018" spans="7:7" x14ac:dyDescent="0.3">
      <c r="G3018"/>
    </row>
    <row r="3019" spans="7:7" x14ac:dyDescent="0.3">
      <c r="G3019"/>
    </row>
    <row r="3020" spans="7:7" x14ac:dyDescent="0.3">
      <c r="G3020"/>
    </row>
    <row r="3021" spans="7:7" x14ac:dyDescent="0.3">
      <c r="G3021"/>
    </row>
    <row r="3022" spans="7:7" x14ac:dyDescent="0.3">
      <c r="G3022"/>
    </row>
    <row r="3023" spans="7:7" x14ac:dyDescent="0.3">
      <c r="G3023"/>
    </row>
    <row r="3024" spans="7:7" x14ac:dyDescent="0.3">
      <c r="G3024"/>
    </row>
    <row r="3025" spans="7:7" x14ac:dyDescent="0.3">
      <c r="G3025"/>
    </row>
    <row r="3026" spans="7:7" x14ac:dyDescent="0.3">
      <c r="G3026"/>
    </row>
    <row r="3027" spans="7:7" x14ac:dyDescent="0.3">
      <c r="G3027"/>
    </row>
    <row r="3028" spans="7:7" x14ac:dyDescent="0.3">
      <c r="G3028"/>
    </row>
    <row r="3029" spans="7:7" x14ac:dyDescent="0.3">
      <c r="G3029"/>
    </row>
    <row r="3030" spans="7:7" x14ac:dyDescent="0.3">
      <c r="G3030"/>
    </row>
    <row r="3031" spans="7:7" x14ac:dyDescent="0.3">
      <c r="G3031"/>
    </row>
    <row r="3032" spans="7:7" x14ac:dyDescent="0.3">
      <c r="G3032"/>
    </row>
    <row r="3033" spans="7:7" x14ac:dyDescent="0.3">
      <c r="G3033"/>
    </row>
    <row r="3034" spans="7:7" x14ac:dyDescent="0.3">
      <c r="G3034"/>
    </row>
    <row r="3035" spans="7:7" x14ac:dyDescent="0.3">
      <c r="G3035"/>
    </row>
    <row r="3036" spans="7:7" x14ac:dyDescent="0.3">
      <c r="G3036"/>
    </row>
    <row r="3037" spans="7:7" x14ac:dyDescent="0.3">
      <c r="G3037"/>
    </row>
    <row r="3038" spans="7:7" x14ac:dyDescent="0.3">
      <c r="G3038"/>
    </row>
    <row r="3039" spans="7:7" x14ac:dyDescent="0.3">
      <c r="G3039"/>
    </row>
    <row r="3040" spans="7:7" x14ac:dyDescent="0.3">
      <c r="G3040"/>
    </row>
    <row r="3041" spans="7:7" x14ac:dyDescent="0.3">
      <c r="G3041"/>
    </row>
    <row r="3042" spans="7:7" x14ac:dyDescent="0.3">
      <c r="G3042"/>
    </row>
    <row r="3043" spans="7:7" x14ac:dyDescent="0.3">
      <c r="G3043"/>
    </row>
    <row r="3044" spans="7:7" x14ac:dyDescent="0.3">
      <c r="G3044"/>
    </row>
    <row r="3045" spans="7:7" x14ac:dyDescent="0.3">
      <c r="G3045"/>
    </row>
    <row r="3046" spans="7:7" x14ac:dyDescent="0.3">
      <c r="G3046"/>
    </row>
    <row r="3047" spans="7:7" x14ac:dyDescent="0.3">
      <c r="G3047"/>
    </row>
    <row r="3048" spans="7:7" x14ac:dyDescent="0.3">
      <c r="G3048"/>
    </row>
    <row r="3049" spans="7:7" x14ac:dyDescent="0.3">
      <c r="G3049"/>
    </row>
    <row r="3050" spans="7:7" x14ac:dyDescent="0.3">
      <c r="G3050"/>
    </row>
    <row r="3051" spans="7:7" x14ac:dyDescent="0.3">
      <c r="G3051"/>
    </row>
    <row r="3052" spans="7:7" x14ac:dyDescent="0.3">
      <c r="G3052"/>
    </row>
    <row r="3053" spans="7:7" x14ac:dyDescent="0.3">
      <c r="G3053"/>
    </row>
    <row r="3054" spans="7:7" x14ac:dyDescent="0.3">
      <c r="G3054"/>
    </row>
    <row r="3055" spans="7:7" x14ac:dyDescent="0.3">
      <c r="G3055"/>
    </row>
    <row r="3056" spans="7:7" x14ac:dyDescent="0.3">
      <c r="G3056"/>
    </row>
    <row r="3057" spans="7:7" x14ac:dyDescent="0.3">
      <c r="G3057"/>
    </row>
    <row r="3058" spans="7:7" x14ac:dyDescent="0.3">
      <c r="G3058"/>
    </row>
    <row r="3059" spans="7:7" x14ac:dyDescent="0.3">
      <c r="G3059"/>
    </row>
    <row r="3060" spans="7:7" x14ac:dyDescent="0.3">
      <c r="G3060"/>
    </row>
    <row r="3061" spans="7:7" x14ac:dyDescent="0.3">
      <c r="G3061"/>
    </row>
    <row r="3062" spans="7:7" x14ac:dyDescent="0.3">
      <c r="G3062"/>
    </row>
    <row r="3063" spans="7:7" x14ac:dyDescent="0.3">
      <c r="G3063"/>
    </row>
    <row r="3064" spans="7:7" x14ac:dyDescent="0.3">
      <c r="G3064"/>
    </row>
    <row r="3065" spans="7:7" x14ac:dyDescent="0.3">
      <c r="G3065"/>
    </row>
    <row r="3066" spans="7:7" x14ac:dyDescent="0.3">
      <c r="G3066"/>
    </row>
    <row r="3067" spans="7:7" x14ac:dyDescent="0.3">
      <c r="G3067"/>
    </row>
    <row r="3068" spans="7:7" x14ac:dyDescent="0.3">
      <c r="G3068"/>
    </row>
    <row r="3069" spans="7:7" x14ac:dyDescent="0.3">
      <c r="G3069"/>
    </row>
    <row r="3070" spans="7:7" x14ac:dyDescent="0.3">
      <c r="G3070"/>
    </row>
    <row r="3071" spans="7:7" x14ac:dyDescent="0.3">
      <c r="G3071"/>
    </row>
    <row r="3072" spans="7:7" x14ac:dyDescent="0.3">
      <c r="G3072"/>
    </row>
    <row r="3073" spans="7:7" x14ac:dyDescent="0.3">
      <c r="G3073"/>
    </row>
    <row r="3074" spans="7:7" x14ac:dyDescent="0.3">
      <c r="G3074"/>
    </row>
    <row r="3075" spans="7:7" x14ac:dyDescent="0.3">
      <c r="G3075"/>
    </row>
    <row r="3076" spans="7:7" x14ac:dyDescent="0.3">
      <c r="G3076"/>
    </row>
    <row r="3077" spans="7:7" x14ac:dyDescent="0.3">
      <c r="G3077"/>
    </row>
    <row r="3078" spans="7:7" x14ac:dyDescent="0.3">
      <c r="G3078"/>
    </row>
    <row r="3079" spans="7:7" x14ac:dyDescent="0.3">
      <c r="G3079"/>
    </row>
    <row r="3080" spans="7:7" x14ac:dyDescent="0.3">
      <c r="G3080"/>
    </row>
    <row r="3081" spans="7:7" x14ac:dyDescent="0.3">
      <c r="G3081"/>
    </row>
    <row r="3082" spans="7:7" x14ac:dyDescent="0.3">
      <c r="G3082"/>
    </row>
    <row r="3083" spans="7:7" x14ac:dyDescent="0.3">
      <c r="G3083"/>
    </row>
    <row r="3084" spans="7:7" x14ac:dyDescent="0.3">
      <c r="G3084"/>
    </row>
    <row r="3085" spans="7:7" x14ac:dyDescent="0.3">
      <c r="G3085"/>
    </row>
    <row r="3086" spans="7:7" x14ac:dyDescent="0.3">
      <c r="G3086"/>
    </row>
    <row r="3087" spans="7:7" x14ac:dyDescent="0.3">
      <c r="G3087"/>
    </row>
    <row r="3088" spans="7:7" x14ac:dyDescent="0.3">
      <c r="G3088"/>
    </row>
    <row r="3089" spans="7:7" x14ac:dyDescent="0.3">
      <c r="G3089"/>
    </row>
    <row r="3090" spans="7:7" x14ac:dyDescent="0.3">
      <c r="G3090"/>
    </row>
    <row r="3091" spans="7:7" x14ac:dyDescent="0.3">
      <c r="G3091"/>
    </row>
    <row r="3092" spans="7:7" x14ac:dyDescent="0.3">
      <c r="G3092"/>
    </row>
    <row r="3093" spans="7:7" x14ac:dyDescent="0.3">
      <c r="G3093"/>
    </row>
    <row r="3094" spans="7:7" x14ac:dyDescent="0.3">
      <c r="G3094"/>
    </row>
    <row r="3095" spans="7:7" x14ac:dyDescent="0.3">
      <c r="G3095"/>
    </row>
    <row r="3096" spans="7:7" x14ac:dyDescent="0.3">
      <c r="G3096"/>
    </row>
    <row r="3097" spans="7:7" x14ac:dyDescent="0.3">
      <c r="G3097"/>
    </row>
    <row r="3098" spans="7:7" x14ac:dyDescent="0.3">
      <c r="G3098"/>
    </row>
    <row r="3099" spans="7:7" x14ac:dyDescent="0.3">
      <c r="G3099"/>
    </row>
    <row r="3100" spans="7:7" x14ac:dyDescent="0.3">
      <c r="G3100"/>
    </row>
    <row r="3101" spans="7:7" x14ac:dyDescent="0.3">
      <c r="G3101"/>
    </row>
    <row r="3102" spans="7:7" x14ac:dyDescent="0.3">
      <c r="G3102"/>
    </row>
    <row r="3103" spans="7:7" x14ac:dyDescent="0.3">
      <c r="G3103"/>
    </row>
    <row r="3104" spans="7:7" x14ac:dyDescent="0.3">
      <c r="G3104"/>
    </row>
    <row r="3105" spans="7:7" x14ac:dyDescent="0.3">
      <c r="G3105"/>
    </row>
    <row r="3106" spans="7:7" x14ac:dyDescent="0.3">
      <c r="G3106"/>
    </row>
    <row r="3107" spans="7:7" x14ac:dyDescent="0.3">
      <c r="G3107"/>
    </row>
    <row r="3108" spans="7:7" x14ac:dyDescent="0.3">
      <c r="G3108"/>
    </row>
    <row r="3109" spans="7:7" x14ac:dyDescent="0.3">
      <c r="G3109"/>
    </row>
    <row r="3110" spans="7:7" x14ac:dyDescent="0.3">
      <c r="G3110"/>
    </row>
    <row r="3111" spans="7:7" x14ac:dyDescent="0.3">
      <c r="G3111"/>
    </row>
    <row r="3112" spans="7:7" x14ac:dyDescent="0.3">
      <c r="G3112"/>
    </row>
    <row r="3113" spans="7:7" x14ac:dyDescent="0.3">
      <c r="G3113"/>
    </row>
    <row r="3114" spans="7:7" x14ac:dyDescent="0.3">
      <c r="G3114"/>
    </row>
    <row r="3115" spans="7:7" x14ac:dyDescent="0.3">
      <c r="G3115"/>
    </row>
    <row r="3116" spans="7:7" x14ac:dyDescent="0.3">
      <c r="G3116"/>
    </row>
    <row r="3117" spans="7:7" x14ac:dyDescent="0.3">
      <c r="G3117"/>
    </row>
    <row r="3118" spans="7:7" x14ac:dyDescent="0.3">
      <c r="G3118"/>
    </row>
    <row r="3119" spans="7:7" x14ac:dyDescent="0.3">
      <c r="G3119"/>
    </row>
    <row r="3120" spans="7:7" x14ac:dyDescent="0.3">
      <c r="G3120"/>
    </row>
    <row r="3121" spans="7:7" x14ac:dyDescent="0.3">
      <c r="G3121"/>
    </row>
    <row r="3122" spans="7:7" x14ac:dyDescent="0.3">
      <c r="G3122"/>
    </row>
    <row r="3123" spans="7:7" x14ac:dyDescent="0.3">
      <c r="G3123"/>
    </row>
    <row r="3124" spans="7:7" x14ac:dyDescent="0.3">
      <c r="G3124"/>
    </row>
    <row r="3125" spans="7:7" x14ac:dyDescent="0.3">
      <c r="G3125"/>
    </row>
    <row r="3126" spans="7:7" x14ac:dyDescent="0.3">
      <c r="G3126"/>
    </row>
    <row r="3127" spans="7:7" x14ac:dyDescent="0.3">
      <c r="G3127"/>
    </row>
    <row r="3128" spans="7:7" x14ac:dyDescent="0.3">
      <c r="G3128"/>
    </row>
    <row r="3129" spans="7:7" x14ac:dyDescent="0.3">
      <c r="G3129"/>
    </row>
    <row r="3130" spans="7:7" x14ac:dyDescent="0.3">
      <c r="G3130"/>
    </row>
    <row r="3131" spans="7:7" x14ac:dyDescent="0.3">
      <c r="G3131"/>
    </row>
    <row r="3132" spans="7:7" x14ac:dyDescent="0.3">
      <c r="G3132"/>
    </row>
    <row r="3133" spans="7:7" x14ac:dyDescent="0.3">
      <c r="G3133"/>
    </row>
    <row r="3134" spans="7:7" x14ac:dyDescent="0.3">
      <c r="G3134"/>
    </row>
    <row r="3135" spans="7:7" x14ac:dyDescent="0.3">
      <c r="G3135"/>
    </row>
    <row r="3136" spans="7:7" x14ac:dyDescent="0.3">
      <c r="G3136"/>
    </row>
    <row r="3137" spans="7:7" x14ac:dyDescent="0.3">
      <c r="G3137"/>
    </row>
    <row r="3138" spans="7:7" x14ac:dyDescent="0.3">
      <c r="G3138"/>
    </row>
    <row r="3139" spans="7:7" x14ac:dyDescent="0.3">
      <c r="G3139"/>
    </row>
    <row r="3140" spans="7:7" x14ac:dyDescent="0.3">
      <c r="G3140"/>
    </row>
    <row r="3141" spans="7:7" x14ac:dyDescent="0.3">
      <c r="G3141"/>
    </row>
    <row r="3142" spans="7:7" x14ac:dyDescent="0.3">
      <c r="G3142"/>
    </row>
    <row r="3143" spans="7:7" x14ac:dyDescent="0.3">
      <c r="G3143"/>
    </row>
    <row r="3144" spans="7:7" x14ac:dyDescent="0.3">
      <c r="G3144"/>
    </row>
    <row r="3145" spans="7:7" x14ac:dyDescent="0.3">
      <c r="G3145"/>
    </row>
    <row r="3146" spans="7:7" x14ac:dyDescent="0.3">
      <c r="G3146"/>
    </row>
    <row r="3147" spans="7:7" x14ac:dyDescent="0.3">
      <c r="G3147"/>
    </row>
    <row r="3148" spans="7:7" x14ac:dyDescent="0.3">
      <c r="G3148"/>
    </row>
    <row r="3149" spans="7:7" x14ac:dyDescent="0.3">
      <c r="G3149"/>
    </row>
    <row r="3150" spans="7:7" x14ac:dyDescent="0.3">
      <c r="G3150"/>
    </row>
    <row r="3151" spans="7:7" x14ac:dyDescent="0.3">
      <c r="G3151"/>
    </row>
    <row r="3152" spans="7:7" x14ac:dyDescent="0.3">
      <c r="G3152"/>
    </row>
    <row r="3153" spans="7:7" x14ac:dyDescent="0.3">
      <c r="G3153"/>
    </row>
    <row r="3154" spans="7:7" x14ac:dyDescent="0.3">
      <c r="G3154"/>
    </row>
    <row r="3155" spans="7:7" x14ac:dyDescent="0.3">
      <c r="G3155"/>
    </row>
    <row r="3156" spans="7:7" x14ac:dyDescent="0.3">
      <c r="G3156"/>
    </row>
    <row r="3157" spans="7:7" x14ac:dyDescent="0.3">
      <c r="G3157"/>
    </row>
    <row r="3158" spans="7:7" x14ac:dyDescent="0.3">
      <c r="G3158"/>
    </row>
    <row r="3159" spans="7:7" x14ac:dyDescent="0.3">
      <c r="G3159"/>
    </row>
    <row r="3160" spans="7:7" x14ac:dyDescent="0.3">
      <c r="G3160"/>
    </row>
    <row r="3161" spans="7:7" x14ac:dyDescent="0.3">
      <c r="G3161"/>
    </row>
    <row r="3162" spans="7:7" x14ac:dyDescent="0.3">
      <c r="G3162"/>
    </row>
    <row r="3163" spans="7:7" x14ac:dyDescent="0.3">
      <c r="G3163"/>
    </row>
    <row r="3164" spans="7:7" x14ac:dyDescent="0.3">
      <c r="G3164"/>
    </row>
    <row r="3165" spans="7:7" x14ac:dyDescent="0.3">
      <c r="G3165"/>
    </row>
    <row r="3166" spans="7:7" x14ac:dyDescent="0.3">
      <c r="G3166"/>
    </row>
    <row r="3167" spans="7:7" x14ac:dyDescent="0.3">
      <c r="G3167"/>
    </row>
    <row r="3168" spans="7:7" x14ac:dyDescent="0.3">
      <c r="G3168"/>
    </row>
    <row r="3169" spans="7:7" x14ac:dyDescent="0.3">
      <c r="G3169"/>
    </row>
    <row r="3170" spans="7:7" x14ac:dyDescent="0.3">
      <c r="G3170"/>
    </row>
    <row r="3171" spans="7:7" x14ac:dyDescent="0.3">
      <c r="G3171"/>
    </row>
    <row r="3172" spans="7:7" x14ac:dyDescent="0.3">
      <c r="G3172"/>
    </row>
    <row r="3173" spans="7:7" x14ac:dyDescent="0.3">
      <c r="G3173"/>
    </row>
    <row r="3174" spans="7:7" x14ac:dyDescent="0.3">
      <c r="G3174"/>
    </row>
    <row r="3175" spans="7:7" x14ac:dyDescent="0.3">
      <c r="G3175"/>
    </row>
    <row r="3176" spans="7:7" x14ac:dyDescent="0.3">
      <c r="G3176"/>
    </row>
    <row r="3177" spans="7:7" x14ac:dyDescent="0.3">
      <c r="G3177"/>
    </row>
    <row r="3178" spans="7:7" x14ac:dyDescent="0.3">
      <c r="G3178"/>
    </row>
    <row r="3179" spans="7:7" x14ac:dyDescent="0.3">
      <c r="G3179"/>
    </row>
    <row r="3180" spans="7:7" x14ac:dyDescent="0.3">
      <c r="G3180"/>
    </row>
    <row r="3181" spans="7:7" x14ac:dyDescent="0.3">
      <c r="G3181"/>
    </row>
    <row r="3182" spans="7:7" x14ac:dyDescent="0.3">
      <c r="G3182"/>
    </row>
    <row r="3183" spans="7:7" x14ac:dyDescent="0.3">
      <c r="G3183"/>
    </row>
    <row r="3184" spans="7:7" x14ac:dyDescent="0.3">
      <c r="G3184"/>
    </row>
    <row r="3185" spans="7:7" x14ac:dyDescent="0.3">
      <c r="G3185"/>
    </row>
    <row r="3186" spans="7:7" x14ac:dyDescent="0.3">
      <c r="G3186"/>
    </row>
    <row r="3187" spans="7:7" x14ac:dyDescent="0.3">
      <c r="G3187"/>
    </row>
    <row r="3188" spans="7:7" x14ac:dyDescent="0.3">
      <c r="G3188"/>
    </row>
    <row r="3189" spans="7:7" x14ac:dyDescent="0.3">
      <c r="G3189"/>
    </row>
    <row r="3190" spans="7:7" x14ac:dyDescent="0.3">
      <c r="G3190"/>
    </row>
    <row r="3191" spans="7:7" x14ac:dyDescent="0.3">
      <c r="G3191"/>
    </row>
    <row r="3192" spans="7:7" x14ac:dyDescent="0.3">
      <c r="G3192"/>
    </row>
    <row r="3193" spans="7:7" x14ac:dyDescent="0.3">
      <c r="G3193"/>
    </row>
    <row r="3194" spans="7:7" x14ac:dyDescent="0.3">
      <c r="G3194"/>
    </row>
    <row r="3195" spans="7:7" x14ac:dyDescent="0.3">
      <c r="G3195"/>
    </row>
    <row r="3196" spans="7:7" x14ac:dyDescent="0.3">
      <c r="G3196"/>
    </row>
    <row r="3197" spans="7:7" x14ac:dyDescent="0.3">
      <c r="G3197"/>
    </row>
    <row r="3198" spans="7:7" x14ac:dyDescent="0.3">
      <c r="G3198"/>
    </row>
    <row r="3199" spans="7:7" x14ac:dyDescent="0.3">
      <c r="G3199"/>
    </row>
    <row r="3200" spans="7:7" x14ac:dyDescent="0.3">
      <c r="G3200"/>
    </row>
    <row r="3201" spans="7:7" x14ac:dyDescent="0.3">
      <c r="G3201"/>
    </row>
    <row r="3202" spans="7:7" x14ac:dyDescent="0.3">
      <c r="G3202"/>
    </row>
    <row r="3203" spans="7:7" x14ac:dyDescent="0.3">
      <c r="G3203"/>
    </row>
    <row r="3204" spans="7:7" x14ac:dyDescent="0.3">
      <c r="G3204"/>
    </row>
    <row r="3205" spans="7:7" x14ac:dyDescent="0.3">
      <c r="G3205"/>
    </row>
    <row r="3206" spans="7:7" x14ac:dyDescent="0.3">
      <c r="G3206"/>
    </row>
    <row r="3207" spans="7:7" x14ac:dyDescent="0.3">
      <c r="G3207"/>
    </row>
    <row r="3208" spans="7:7" x14ac:dyDescent="0.3">
      <c r="G3208"/>
    </row>
    <row r="3209" spans="7:7" x14ac:dyDescent="0.3">
      <c r="G3209"/>
    </row>
    <row r="3210" spans="7:7" x14ac:dyDescent="0.3">
      <c r="G3210"/>
    </row>
    <row r="3211" spans="7:7" x14ac:dyDescent="0.3">
      <c r="G3211"/>
    </row>
    <row r="3212" spans="7:7" x14ac:dyDescent="0.3">
      <c r="G3212"/>
    </row>
    <row r="3213" spans="7:7" x14ac:dyDescent="0.3">
      <c r="G3213"/>
    </row>
    <row r="3214" spans="7:7" x14ac:dyDescent="0.3">
      <c r="G3214"/>
    </row>
    <row r="3215" spans="7:7" x14ac:dyDescent="0.3">
      <c r="G3215"/>
    </row>
    <row r="3216" spans="7:7" x14ac:dyDescent="0.3">
      <c r="G3216"/>
    </row>
    <row r="3217" spans="7:7" x14ac:dyDescent="0.3">
      <c r="G3217"/>
    </row>
    <row r="3218" spans="7:7" x14ac:dyDescent="0.3">
      <c r="G3218"/>
    </row>
    <row r="3219" spans="7:7" x14ac:dyDescent="0.3">
      <c r="G3219"/>
    </row>
    <row r="3220" spans="7:7" x14ac:dyDescent="0.3">
      <c r="G3220"/>
    </row>
    <row r="3221" spans="7:7" x14ac:dyDescent="0.3">
      <c r="G3221"/>
    </row>
    <row r="3222" spans="7:7" x14ac:dyDescent="0.3">
      <c r="G3222"/>
    </row>
    <row r="3223" spans="7:7" x14ac:dyDescent="0.3">
      <c r="G3223"/>
    </row>
    <row r="3224" spans="7:7" x14ac:dyDescent="0.3">
      <c r="G3224"/>
    </row>
    <row r="3225" spans="7:7" x14ac:dyDescent="0.3">
      <c r="G3225"/>
    </row>
    <row r="3226" spans="7:7" x14ac:dyDescent="0.3">
      <c r="G3226"/>
    </row>
    <row r="3227" spans="7:7" x14ac:dyDescent="0.3">
      <c r="G3227"/>
    </row>
    <row r="3228" spans="7:7" x14ac:dyDescent="0.3">
      <c r="G3228"/>
    </row>
    <row r="3229" spans="7:7" x14ac:dyDescent="0.3">
      <c r="G3229"/>
    </row>
    <row r="3230" spans="7:7" x14ac:dyDescent="0.3">
      <c r="G3230"/>
    </row>
    <row r="3231" spans="7:7" x14ac:dyDescent="0.3">
      <c r="G3231"/>
    </row>
    <row r="3232" spans="7:7" x14ac:dyDescent="0.3">
      <c r="G3232"/>
    </row>
    <row r="3233" spans="7:7" x14ac:dyDescent="0.3">
      <c r="G3233"/>
    </row>
    <row r="3234" spans="7:7" x14ac:dyDescent="0.3">
      <c r="G3234"/>
    </row>
    <row r="3235" spans="7:7" x14ac:dyDescent="0.3">
      <c r="G3235"/>
    </row>
    <row r="3236" spans="7:7" x14ac:dyDescent="0.3">
      <c r="G3236"/>
    </row>
    <row r="3237" spans="7:7" x14ac:dyDescent="0.3">
      <c r="G3237"/>
    </row>
    <row r="3238" spans="7:7" x14ac:dyDescent="0.3">
      <c r="G3238"/>
    </row>
    <row r="3239" spans="7:7" x14ac:dyDescent="0.3">
      <c r="G3239"/>
    </row>
    <row r="3240" spans="7:7" x14ac:dyDescent="0.3">
      <c r="G3240"/>
    </row>
    <row r="3241" spans="7:7" x14ac:dyDescent="0.3">
      <c r="G3241"/>
    </row>
    <row r="3242" spans="7:7" x14ac:dyDescent="0.3">
      <c r="G3242"/>
    </row>
    <row r="3243" spans="7:7" x14ac:dyDescent="0.3">
      <c r="G3243"/>
    </row>
    <row r="3244" spans="7:7" x14ac:dyDescent="0.3">
      <c r="G3244"/>
    </row>
    <row r="3245" spans="7:7" x14ac:dyDescent="0.3">
      <c r="G3245"/>
    </row>
    <row r="3246" spans="7:7" x14ac:dyDescent="0.3">
      <c r="G3246"/>
    </row>
    <row r="3247" spans="7:7" x14ac:dyDescent="0.3">
      <c r="G3247"/>
    </row>
    <row r="3248" spans="7:7" x14ac:dyDescent="0.3">
      <c r="G3248"/>
    </row>
    <row r="3249" spans="7:7" x14ac:dyDescent="0.3">
      <c r="G3249"/>
    </row>
    <row r="3250" spans="7:7" x14ac:dyDescent="0.3">
      <c r="G3250"/>
    </row>
    <row r="3251" spans="7:7" x14ac:dyDescent="0.3">
      <c r="G3251"/>
    </row>
    <row r="3252" spans="7:7" x14ac:dyDescent="0.3">
      <c r="G3252"/>
    </row>
    <row r="3253" spans="7:7" x14ac:dyDescent="0.3">
      <c r="G3253"/>
    </row>
    <row r="3254" spans="7:7" x14ac:dyDescent="0.3">
      <c r="G3254"/>
    </row>
    <row r="3255" spans="7:7" x14ac:dyDescent="0.3">
      <c r="G3255"/>
    </row>
    <row r="3256" spans="7:7" x14ac:dyDescent="0.3">
      <c r="G3256"/>
    </row>
    <row r="3257" spans="7:7" x14ac:dyDescent="0.3">
      <c r="G3257"/>
    </row>
    <row r="3258" spans="7:7" x14ac:dyDescent="0.3">
      <c r="G3258"/>
    </row>
    <row r="3259" spans="7:7" x14ac:dyDescent="0.3">
      <c r="G3259"/>
    </row>
    <row r="3260" spans="7:7" x14ac:dyDescent="0.3">
      <c r="G3260"/>
    </row>
    <row r="3261" spans="7:7" x14ac:dyDescent="0.3">
      <c r="G3261"/>
    </row>
    <row r="3262" spans="7:7" x14ac:dyDescent="0.3">
      <c r="G3262"/>
    </row>
    <row r="3263" spans="7:7" x14ac:dyDescent="0.3">
      <c r="G3263"/>
    </row>
    <row r="3264" spans="7:7" x14ac:dyDescent="0.3">
      <c r="G3264"/>
    </row>
    <row r="3265" spans="7:7" x14ac:dyDescent="0.3">
      <c r="G3265"/>
    </row>
    <row r="3266" spans="7:7" x14ac:dyDescent="0.3">
      <c r="G3266"/>
    </row>
    <row r="3267" spans="7:7" x14ac:dyDescent="0.3">
      <c r="G3267"/>
    </row>
    <row r="3268" spans="7:7" x14ac:dyDescent="0.3">
      <c r="G3268"/>
    </row>
    <row r="3269" spans="7:7" x14ac:dyDescent="0.3">
      <c r="G3269"/>
    </row>
    <row r="3270" spans="7:7" x14ac:dyDescent="0.3">
      <c r="G3270"/>
    </row>
    <row r="3271" spans="7:7" x14ac:dyDescent="0.3">
      <c r="G3271"/>
    </row>
    <row r="3272" spans="7:7" x14ac:dyDescent="0.3">
      <c r="G3272"/>
    </row>
    <row r="3273" spans="7:7" x14ac:dyDescent="0.3">
      <c r="G3273"/>
    </row>
    <row r="3274" spans="7:7" x14ac:dyDescent="0.3">
      <c r="G3274"/>
    </row>
    <row r="3275" spans="7:7" x14ac:dyDescent="0.3">
      <c r="G3275"/>
    </row>
    <row r="3276" spans="7:7" x14ac:dyDescent="0.3">
      <c r="G3276"/>
    </row>
    <row r="3277" spans="7:7" x14ac:dyDescent="0.3">
      <c r="G3277"/>
    </row>
    <row r="3278" spans="7:7" x14ac:dyDescent="0.3">
      <c r="G3278"/>
    </row>
    <row r="3279" spans="7:7" x14ac:dyDescent="0.3">
      <c r="G3279"/>
    </row>
    <row r="3280" spans="7:7" x14ac:dyDescent="0.3">
      <c r="G3280"/>
    </row>
    <row r="3281" spans="7:7" x14ac:dyDescent="0.3">
      <c r="G3281"/>
    </row>
    <row r="3282" spans="7:7" x14ac:dyDescent="0.3">
      <c r="G3282"/>
    </row>
    <row r="3283" spans="7:7" x14ac:dyDescent="0.3">
      <c r="G3283"/>
    </row>
    <row r="3284" spans="7:7" x14ac:dyDescent="0.3">
      <c r="G3284"/>
    </row>
    <row r="3285" spans="7:7" x14ac:dyDescent="0.3">
      <c r="G3285"/>
    </row>
    <row r="3286" spans="7:7" x14ac:dyDescent="0.3">
      <c r="G3286"/>
    </row>
    <row r="3287" spans="7:7" x14ac:dyDescent="0.3">
      <c r="G3287"/>
    </row>
    <row r="3288" spans="7:7" x14ac:dyDescent="0.3">
      <c r="G3288"/>
    </row>
    <row r="3289" spans="7:7" x14ac:dyDescent="0.3">
      <c r="G3289"/>
    </row>
    <row r="3290" spans="7:7" x14ac:dyDescent="0.3">
      <c r="G3290"/>
    </row>
    <row r="3291" spans="7:7" x14ac:dyDescent="0.3">
      <c r="G3291"/>
    </row>
    <row r="3292" spans="7:7" x14ac:dyDescent="0.3">
      <c r="G3292"/>
    </row>
    <row r="3293" spans="7:7" x14ac:dyDescent="0.3">
      <c r="G3293"/>
    </row>
    <row r="3294" spans="7:7" x14ac:dyDescent="0.3">
      <c r="G3294"/>
    </row>
    <row r="3295" spans="7:7" x14ac:dyDescent="0.3">
      <c r="G3295"/>
    </row>
    <row r="3296" spans="7:7" x14ac:dyDescent="0.3">
      <c r="G3296"/>
    </row>
    <row r="3297" spans="7:7" x14ac:dyDescent="0.3">
      <c r="G3297"/>
    </row>
    <row r="3298" spans="7:7" x14ac:dyDescent="0.3">
      <c r="G3298"/>
    </row>
    <row r="3299" spans="7:7" x14ac:dyDescent="0.3">
      <c r="G3299"/>
    </row>
    <row r="3300" spans="7:7" x14ac:dyDescent="0.3">
      <c r="G3300"/>
    </row>
    <row r="3301" spans="7:7" x14ac:dyDescent="0.3">
      <c r="G3301"/>
    </row>
    <row r="3302" spans="7:7" x14ac:dyDescent="0.3">
      <c r="G3302"/>
    </row>
    <row r="3303" spans="7:7" x14ac:dyDescent="0.3">
      <c r="G3303"/>
    </row>
    <row r="3304" spans="7:7" x14ac:dyDescent="0.3">
      <c r="G3304"/>
    </row>
    <row r="3305" spans="7:7" x14ac:dyDescent="0.3">
      <c r="G3305"/>
    </row>
    <row r="3306" spans="7:7" x14ac:dyDescent="0.3">
      <c r="G3306"/>
    </row>
    <row r="3307" spans="7:7" x14ac:dyDescent="0.3">
      <c r="G3307"/>
    </row>
    <row r="3308" spans="7:7" x14ac:dyDescent="0.3">
      <c r="G3308"/>
    </row>
    <row r="3309" spans="7:7" x14ac:dyDescent="0.3">
      <c r="G3309"/>
    </row>
    <row r="3310" spans="7:7" x14ac:dyDescent="0.3">
      <c r="G3310"/>
    </row>
    <row r="3311" spans="7:7" x14ac:dyDescent="0.3">
      <c r="G3311"/>
    </row>
    <row r="3312" spans="7:7" x14ac:dyDescent="0.3">
      <c r="G3312"/>
    </row>
    <row r="3313" spans="7:7" x14ac:dyDescent="0.3">
      <c r="G3313"/>
    </row>
    <row r="3314" spans="7:7" x14ac:dyDescent="0.3">
      <c r="G3314"/>
    </row>
    <row r="3315" spans="7:7" x14ac:dyDescent="0.3">
      <c r="G3315"/>
    </row>
    <row r="3316" spans="7:7" x14ac:dyDescent="0.3">
      <c r="G3316"/>
    </row>
    <row r="3317" spans="7:7" x14ac:dyDescent="0.3">
      <c r="G3317"/>
    </row>
    <row r="3318" spans="7:7" x14ac:dyDescent="0.3">
      <c r="G3318"/>
    </row>
    <row r="3319" spans="7:7" x14ac:dyDescent="0.3">
      <c r="G3319"/>
    </row>
    <row r="3320" spans="7:7" x14ac:dyDescent="0.3">
      <c r="G3320"/>
    </row>
    <row r="3321" spans="7:7" x14ac:dyDescent="0.3">
      <c r="G3321"/>
    </row>
    <row r="3322" spans="7:7" x14ac:dyDescent="0.3">
      <c r="G3322"/>
    </row>
    <row r="3323" spans="7:7" x14ac:dyDescent="0.3">
      <c r="G3323"/>
    </row>
    <row r="3324" spans="7:7" x14ac:dyDescent="0.3">
      <c r="G3324"/>
    </row>
    <row r="3325" spans="7:7" x14ac:dyDescent="0.3">
      <c r="G3325"/>
    </row>
    <row r="3326" spans="7:7" x14ac:dyDescent="0.3">
      <c r="G3326"/>
    </row>
    <row r="3327" spans="7:7" x14ac:dyDescent="0.3">
      <c r="G3327"/>
    </row>
    <row r="3328" spans="7:7" x14ac:dyDescent="0.3">
      <c r="G3328"/>
    </row>
    <row r="3329" spans="7:7" x14ac:dyDescent="0.3">
      <c r="G3329"/>
    </row>
    <row r="3330" spans="7:7" x14ac:dyDescent="0.3">
      <c r="G3330"/>
    </row>
    <row r="3331" spans="7:7" x14ac:dyDescent="0.3">
      <c r="G3331"/>
    </row>
    <row r="3332" spans="7:7" x14ac:dyDescent="0.3">
      <c r="G3332"/>
    </row>
    <row r="3333" spans="7:7" x14ac:dyDescent="0.3">
      <c r="G3333"/>
    </row>
    <row r="3334" spans="7:7" x14ac:dyDescent="0.3">
      <c r="G3334"/>
    </row>
    <row r="3335" spans="7:7" x14ac:dyDescent="0.3">
      <c r="G3335"/>
    </row>
    <row r="3336" spans="7:7" x14ac:dyDescent="0.3">
      <c r="G3336"/>
    </row>
    <row r="3337" spans="7:7" x14ac:dyDescent="0.3">
      <c r="G3337"/>
    </row>
    <row r="3338" spans="7:7" x14ac:dyDescent="0.3">
      <c r="G3338"/>
    </row>
    <row r="3339" spans="7:7" x14ac:dyDescent="0.3">
      <c r="G3339"/>
    </row>
    <row r="3340" spans="7:7" x14ac:dyDescent="0.3">
      <c r="G3340"/>
    </row>
    <row r="3341" spans="7:7" x14ac:dyDescent="0.3">
      <c r="G3341"/>
    </row>
    <row r="3342" spans="7:7" x14ac:dyDescent="0.3">
      <c r="G3342"/>
    </row>
    <row r="3343" spans="7:7" x14ac:dyDescent="0.3">
      <c r="G3343"/>
    </row>
    <row r="3344" spans="7:7" x14ac:dyDescent="0.3">
      <c r="G3344"/>
    </row>
    <row r="3345" spans="7:7" x14ac:dyDescent="0.3">
      <c r="G3345"/>
    </row>
    <row r="3346" spans="7:7" x14ac:dyDescent="0.3">
      <c r="G3346"/>
    </row>
    <row r="3347" spans="7:7" x14ac:dyDescent="0.3">
      <c r="G3347"/>
    </row>
    <row r="3348" spans="7:7" x14ac:dyDescent="0.3">
      <c r="G3348"/>
    </row>
    <row r="3349" spans="7:7" x14ac:dyDescent="0.3">
      <c r="G3349"/>
    </row>
    <row r="3350" spans="7:7" x14ac:dyDescent="0.3">
      <c r="G3350"/>
    </row>
    <row r="3351" spans="7:7" x14ac:dyDescent="0.3">
      <c r="G3351"/>
    </row>
    <row r="3352" spans="7:7" x14ac:dyDescent="0.3">
      <c r="G3352"/>
    </row>
    <row r="3353" spans="7:7" x14ac:dyDescent="0.3">
      <c r="G3353"/>
    </row>
    <row r="3354" spans="7:7" x14ac:dyDescent="0.3">
      <c r="G3354"/>
    </row>
    <row r="3355" spans="7:7" x14ac:dyDescent="0.3">
      <c r="G3355"/>
    </row>
    <row r="3356" spans="7:7" x14ac:dyDescent="0.3">
      <c r="G3356"/>
    </row>
    <row r="3357" spans="7:7" x14ac:dyDescent="0.3">
      <c r="G3357"/>
    </row>
    <row r="3358" spans="7:7" x14ac:dyDescent="0.3">
      <c r="G3358"/>
    </row>
    <row r="3359" spans="7:7" x14ac:dyDescent="0.3">
      <c r="G3359"/>
    </row>
    <row r="3360" spans="7:7" x14ac:dyDescent="0.3">
      <c r="G3360"/>
    </row>
    <row r="3361" spans="7:7" x14ac:dyDescent="0.3">
      <c r="G3361"/>
    </row>
    <row r="3362" spans="7:7" x14ac:dyDescent="0.3">
      <c r="G3362"/>
    </row>
    <row r="3363" spans="7:7" x14ac:dyDescent="0.3">
      <c r="G3363"/>
    </row>
    <row r="3364" spans="7:7" x14ac:dyDescent="0.3">
      <c r="G3364"/>
    </row>
    <row r="3365" spans="7:7" x14ac:dyDescent="0.3">
      <c r="G3365"/>
    </row>
    <row r="3366" spans="7:7" x14ac:dyDescent="0.3">
      <c r="G3366"/>
    </row>
    <row r="3367" spans="7:7" x14ac:dyDescent="0.3">
      <c r="G3367"/>
    </row>
    <row r="3368" spans="7:7" x14ac:dyDescent="0.3">
      <c r="G3368"/>
    </row>
    <row r="3369" spans="7:7" x14ac:dyDescent="0.3">
      <c r="G3369"/>
    </row>
    <row r="3370" spans="7:7" x14ac:dyDescent="0.3">
      <c r="G3370"/>
    </row>
    <row r="3371" spans="7:7" x14ac:dyDescent="0.3">
      <c r="G3371"/>
    </row>
    <row r="3372" spans="7:7" x14ac:dyDescent="0.3">
      <c r="G3372"/>
    </row>
    <row r="3373" spans="7:7" x14ac:dyDescent="0.3">
      <c r="G3373"/>
    </row>
    <row r="3374" spans="7:7" x14ac:dyDescent="0.3">
      <c r="G3374"/>
    </row>
    <row r="3375" spans="7:7" x14ac:dyDescent="0.3">
      <c r="G3375"/>
    </row>
    <row r="3376" spans="7:7" x14ac:dyDescent="0.3">
      <c r="G3376"/>
    </row>
    <row r="3377" spans="7:7" x14ac:dyDescent="0.3">
      <c r="G3377"/>
    </row>
    <row r="3378" spans="7:7" x14ac:dyDescent="0.3">
      <c r="G3378"/>
    </row>
    <row r="3379" spans="7:7" x14ac:dyDescent="0.3">
      <c r="G3379"/>
    </row>
    <row r="3380" spans="7:7" x14ac:dyDescent="0.3">
      <c r="G3380"/>
    </row>
    <row r="3381" spans="7:7" x14ac:dyDescent="0.3">
      <c r="G3381"/>
    </row>
    <row r="3382" spans="7:7" x14ac:dyDescent="0.3">
      <c r="G3382"/>
    </row>
    <row r="3383" spans="7:7" x14ac:dyDescent="0.3">
      <c r="G3383"/>
    </row>
    <row r="3384" spans="7:7" x14ac:dyDescent="0.3">
      <c r="G3384"/>
    </row>
    <row r="3385" spans="7:7" x14ac:dyDescent="0.3">
      <c r="G3385"/>
    </row>
    <row r="3386" spans="7:7" x14ac:dyDescent="0.3">
      <c r="G3386"/>
    </row>
    <row r="3387" spans="7:7" x14ac:dyDescent="0.3">
      <c r="G3387"/>
    </row>
    <row r="3388" spans="7:7" x14ac:dyDescent="0.3">
      <c r="G3388"/>
    </row>
    <row r="3389" spans="7:7" x14ac:dyDescent="0.3">
      <c r="G3389"/>
    </row>
    <row r="3390" spans="7:7" x14ac:dyDescent="0.3">
      <c r="G3390"/>
    </row>
    <row r="3391" spans="7:7" x14ac:dyDescent="0.3">
      <c r="G3391"/>
    </row>
    <row r="3392" spans="7:7" x14ac:dyDescent="0.3">
      <c r="G3392"/>
    </row>
    <row r="3393" spans="7:7" x14ac:dyDescent="0.3">
      <c r="G3393"/>
    </row>
    <row r="3394" spans="7:7" x14ac:dyDescent="0.3">
      <c r="G3394"/>
    </row>
    <row r="3395" spans="7:7" x14ac:dyDescent="0.3">
      <c r="G3395"/>
    </row>
    <row r="3396" spans="7:7" x14ac:dyDescent="0.3">
      <c r="G3396"/>
    </row>
    <row r="3397" spans="7:7" x14ac:dyDescent="0.3">
      <c r="G3397"/>
    </row>
    <row r="3398" spans="7:7" x14ac:dyDescent="0.3">
      <c r="G3398"/>
    </row>
    <row r="3399" spans="7:7" x14ac:dyDescent="0.3">
      <c r="G3399"/>
    </row>
    <row r="3400" spans="7:7" x14ac:dyDescent="0.3">
      <c r="G3400"/>
    </row>
    <row r="3401" spans="7:7" x14ac:dyDescent="0.3">
      <c r="G3401"/>
    </row>
    <row r="3402" spans="7:7" x14ac:dyDescent="0.3">
      <c r="G3402"/>
    </row>
    <row r="3403" spans="7:7" x14ac:dyDescent="0.3">
      <c r="G3403"/>
    </row>
    <row r="3404" spans="7:7" x14ac:dyDescent="0.3">
      <c r="G3404"/>
    </row>
    <row r="3405" spans="7:7" x14ac:dyDescent="0.3">
      <c r="G3405"/>
    </row>
    <row r="3406" spans="7:7" x14ac:dyDescent="0.3">
      <c r="G3406"/>
    </row>
    <row r="3407" spans="7:7" x14ac:dyDescent="0.3">
      <c r="G3407"/>
    </row>
    <row r="3408" spans="7:7" x14ac:dyDescent="0.3">
      <c r="G3408"/>
    </row>
    <row r="3409" spans="7:7" x14ac:dyDescent="0.3">
      <c r="G3409"/>
    </row>
    <row r="3410" spans="7:7" x14ac:dyDescent="0.3">
      <c r="G3410"/>
    </row>
    <row r="3411" spans="7:7" x14ac:dyDescent="0.3">
      <c r="G3411"/>
    </row>
    <row r="3412" spans="7:7" x14ac:dyDescent="0.3">
      <c r="G3412"/>
    </row>
    <row r="3413" spans="7:7" x14ac:dyDescent="0.3">
      <c r="G3413"/>
    </row>
    <row r="3414" spans="7:7" x14ac:dyDescent="0.3">
      <c r="G3414"/>
    </row>
    <row r="3415" spans="7:7" x14ac:dyDescent="0.3">
      <c r="G3415"/>
    </row>
    <row r="3416" spans="7:7" x14ac:dyDescent="0.3">
      <c r="G3416"/>
    </row>
    <row r="3417" spans="7:7" x14ac:dyDescent="0.3">
      <c r="G3417"/>
    </row>
    <row r="3418" spans="7:7" x14ac:dyDescent="0.3">
      <c r="G3418"/>
    </row>
    <row r="3419" spans="7:7" x14ac:dyDescent="0.3">
      <c r="G3419"/>
    </row>
    <row r="3420" spans="7:7" x14ac:dyDescent="0.3">
      <c r="G3420"/>
    </row>
    <row r="3421" spans="7:7" x14ac:dyDescent="0.3">
      <c r="G3421"/>
    </row>
    <row r="3422" spans="7:7" x14ac:dyDescent="0.3">
      <c r="G3422"/>
    </row>
    <row r="3423" spans="7:7" x14ac:dyDescent="0.3">
      <c r="G3423"/>
    </row>
    <row r="3424" spans="7:7" x14ac:dyDescent="0.3">
      <c r="G3424"/>
    </row>
    <row r="3425" spans="7:7" x14ac:dyDescent="0.3">
      <c r="G3425"/>
    </row>
    <row r="3426" spans="7:7" x14ac:dyDescent="0.3">
      <c r="G3426"/>
    </row>
    <row r="3427" spans="7:7" x14ac:dyDescent="0.3">
      <c r="G3427"/>
    </row>
    <row r="3428" spans="7:7" x14ac:dyDescent="0.3">
      <c r="G3428"/>
    </row>
    <row r="3429" spans="7:7" x14ac:dyDescent="0.3">
      <c r="G3429"/>
    </row>
    <row r="3430" spans="7:7" x14ac:dyDescent="0.3">
      <c r="G3430"/>
    </row>
    <row r="3431" spans="7:7" x14ac:dyDescent="0.3">
      <c r="G3431"/>
    </row>
    <row r="3432" spans="7:7" x14ac:dyDescent="0.3">
      <c r="G3432"/>
    </row>
    <row r="3433" spans="7:7" x14ac:dyDescent="0.3">
      <c r="G3433"/>
    </row>
    <row r="3434" spans="7:7" x14ac:dyDescent="0.3">
      <c r="G3434"/>
    </row>
    <row r="3435" spans="7:7" x14ac:dyDescent="0.3">
      <c r="G3435"/>
    </row>
    <row r="3436" spans="7:7" x14ac:dyDescent="0.3">
      <c r="G3436"/>
    </row>
    <row r="3437" spans="7:7" x14ac:dyDescent="0.3">
      <c r="G3437"/>
    </row>
    <row r="3438" spans="7:7" x14ac:dyDescent="0.3">
      <c r="G3438"/>
    </row>
    <row r="3439" spans="7:7" x14ac:dyDescent="0.3">
      <c r="G3439"/>
    </row>
    <row r="3440" spans="7:7" x14ac:dyDescent="0.3">
      <c r="G3440"/>
    </row>
    <row r="3441" spans="7:7" x14ac:dyDescent="0.3">
      <c r="G3441"/>
    </row>
    <row r="3442" spans="7:7" x14ac:dyDescent="0.3">
      <c r="G3442"/>
    </row>
    <row r="3443" spans="7:7" x14ac:dyDescent="0.3">
      <c r="G3443"/>
    </row>
    <row r="3444" spans="7:7" x14ac:dyDescent="0.3">
      <c r="G3444"/>
    </row>
    <row r="3445" spans="7:7" x14ac:dyDescent="0.3">
      <c r="G3445"/>
    </row>
    <row r="3446" spans="7:7" x14ac:dyDescent="0.3">
      <c r="G3446"/>
    </row>
    <row r="3447" spans="7:7" x14ac:dyDescent="0.3">
      <c r="G3447"/>
    </row>
    <row r="3448" spans="7:7" x14ac:dyDescent="0.3">
      <c r="G3448"/>
    </row>
    <row r="3449" spans="7:7" x14ac:dyDescent="0.3">
      <c r="G3449"/>
    </row>
    <row r="3450" spans="7:7" x14ac:dyDescent="0.3">
      <c r="G3450"/>
    </row>
    <row r="3451" spans="7:7" x14ac:dyDescent="0.3">
      <c r="G3451"/>
    </row>
    <row r="3452" spans="7:7" x14ac:dyDescent="0.3">
      <c r="G3452"/>
    </row>
    <row r="3453" spans="7:7" x14ac:dyDescent="0.3">
      <c r="G3453"/>
    </row>
    <row r="3454" spans="7:7" x14ac:dyDescent="0.3">
      <c r="G3454"/>
    </row>
    <row r="3455" spans="7:7" x14ac:dyDescent="0.3">
      <c r="G3455"/>
    </row>
    <row r="3456" spans="7:7" x14ac:dyDescent="0.3">
      <c r="G3456"/>
    </row>
    <row r="3457" spans="7:7" x14ac:dyDescent="0.3">
      <c r="G3457"/>
    </row>
    <row r="3458" spans="7:7" x14ac:dyDescent="0.3">
      <c r="G3458"/>
    </row>
    <row r="3459" spans="7:7" x14ac:dyDescent="0.3">
      <c r="G3459"/>
    </row>
    <row r="3460" spans="7:7" x14ac:dyDescent="0.3">
      <c r="G3460"/>
    </row>
    <row r="3461" spans="7:7" x14ac:dyDescent="0.3">
      <c r="G3461"/>
    </row>
    <row r="3462" spans="7:7" x14ac:dyDescent="0.3">
      <c r="G3462"/>
    </row>
    <row r="3463" spans="7:7" x14ac:dyDescent="0.3">
      <c r="G3463"/>
    </row>
    <row r="3464" spans="7:7" x14ac:dyDescent="0.3">
      <c r="G3464"/>
    </row>
    <row r="3465" spans="7:7" x14ac:dyDescent="0.3">
      <c r="G3465"/>
    </row>
    <row r="3466" spans="7:7" x14ac:dyDescent="0.3">
      <c r="G3466"/>
    </row>
    <row r="3467" spans="7:7" x14ac:dyDescent="0.3">
      <c r="G3467"/>
    </row>
    <row r="3468" spans="7:7" x14ac:dyDescent="0.3">
      <c r="G3468"/>
    </row>
    <row r="3469" spans="7:7" x14ac:dyDescent="0.3">
      <c r="G3469"/>
    </row>
    <row r="3470" spans="7:7" x14ac:dyDescent="0.3">
      <c r="G3470"/>
    </row>
    <row r="3471" spans="7:7" x14ac:dyDescent="0.3">
      <c r="G3471"/>
    </row>
    <row r="3472" spans="7:7" x14ac:dyDescent="0.3">
      <c r="G3472"/>
    </row>
    <row r="3473" spans="7:7" x14ac:dyDescent="0.3">
      <c r="G3473"/>
    </row>
    <row r="3474" spans="7:7" x14ac:dyDescent="0.3">
      <c r="G3474"/>
    </row>
    <row r="3475" spans="7:7" x14ac:dyDescent="0.3">
      <c r="G3475"/>
    </row>
    <row r="3476" spans="7:7" x14ac:dyDescent="0.3">
      <c r="G3476"/>
    </row>
    <row r="3477" spans="7:7" x14ac:dyDescent="0.3">
      <c r="G3477"/>
    </row>
    <row r="3478" spans="7:7" x14ac:dyDescent="0.3">
      <c r="G3478"/>
    </row>
    <row r="3479" spans="7:7" x14ac:dyDescent="0.3">
      <c r="G3479"/>
    </row>
    <row r="3480" spans="7:7" x14ac:dyDescent="0.3">
      <c r="G3480"/>
    </row>
    <row r="3481" spans="7:7" x14ac:dyDescent="0.3">
      <c r="G3481"/>
    </row>
    <row r="3482" spans="7:7" x14ac:dyDescent="0.3">
      <c r="G3482"/>
    </row>
    <row r="3483" spans="7:7" x14ac:dyDescent="0.3">
      <c r="G3483"/>
    </row>
    <row r="3484" spans="7:7" x14ac:dyDescent="0.3">
      <c r="G3484"/>
    </row>
    <row r="3485" spans="7:7" x14ac:dyDescent="0.3">
      <c r="G3485"/>
    </row>
    <row r="3486" spans="7:7" x14ac:dyDescent="0.3">
      <c r="G3486"/>
    </row>
    <row r="3487" spans="7:7" x14ac:dyDescent="0.3">
      <c r="G3487"/>
    </row>
    <row r="3488" spans="7:7" x14ac:dyDescent="0.3">
      <c r="G3488"/>
    </row>
    <row r="3489" spans="7:7" x14ac:dyDescent="0.3">
      <c r="G3489"/>
    </row>
    <row r="3490" spans="7:7" x14ac:dyDescent="0.3">
      <c r="G3490"/>
    </row>
    <row r="3491" spans="7:7" x14ac:dyDescent="0.3">
      <c r="G3491"/>
    </row>
    <row r="3492" spans="7:7" x14ac:dyDescent="0.3">
      <c r="G3492"/>
    </row>
    <row r="3493" spans="7:7" x14ac:dyDescent="0.3">
      <c r="G3493"/>
    </row>
    <row r="3494" spans="7:7" x14ac:dyDescent="0.3">
      <c r="G3494"/>
    </row>
    <row r="3495" spans="7:7" x14ac:dyDescent="0.3">
      <c r="G3495"/>
    </row>
    <row r="3496" spans="7:7" x14ac:dyDescent="0.3">
      <c r="G3496"/>
    </row>
    <row r="3497" spans="7:7" x14ac:dyDescent="0.3">
      <c r="G3497"/>
    </row>
    <row r="3498" spans="7:7" x14ac:dyDescent="0.3">
      <c r="G3498"/>
    </row>
    <row r="3499" spans="7:7" x14ac:dyDescent="0.3">
      <c r="G3499"/>
    </row>
    <row r="3500" spans="7:7" x14ac:dyDescent="0.3">
      <c r="G3500"/>
    </row>
    <row r="3501" spans="7:7" x14ac:dyDescent="0.3">
      <c r="G3501"/>
    </row>
    <row r="3502" spans="7:7" x14ac:dyDescent="0.3">
      <c r="G3502"/>
    </row>
    <row r="3503" spans="7:7" x14ac:dyDescent="0.3">
      <c r="G3503"/>
    </row>
    <row r="3504" spans="7:7" x14ac:dyDescent="0.3">
      <c r="G3504"/>
    </row>
    <row r="3505" spans="7:7" x14ac:dyDescent="0.3">
      <c r="G3505"/>
    </row>
    <row r="3506" spans="7:7" x14ac:dyDescent="0.3">
      <c r="G3506"/>
    </row>
    <row r="3507" spans="7:7" x14ac:dyDescent="0.3">
      <c r="G3507"/>
    </row>
    <row r="3508" spans="7:7" x14ac:dyDescent="0.3">
      <c r="G3508"/>
    </row>
    <row r="3509" spans="7:7" x14ac:dyDescent="0.3">
      <c r="G3509"/>
    </row>
    <row r="3510" spans="7:7" x14ac:dyDescent="0.3">
      <c r="G3510"/>
    </row>
    <row r="3511" spans="7:7" x14ac:dyDescent="0.3">
      <c r="G3511"/>
    </row>
    <row r="3512" spans="7:7" x14ac:dyDescent="0.3">
      <c r="G3512"/>
    </row>
    <row r="3513" spans="7:7" x14ac:dyDescent="0.3">
      <c r="G3513"/>
    </row>
    <row r="3514" spans="7:7" x14ac:dyDescent="0.3">
      <c r="G3514"/>
    </row>
    <row r="3515" spans="7:7" x14ac:dyDescent="0.3">
      <c r="G3515"/>
    </row>
    <row r="3516" spans="7:7" x14ac:dyDescent="0.3">
      <c r="G3516"/>
    </row>
    <row r="3517" spans="7:7" x14ac:dyDescent="0.3">
      <c r="G3517"/>
    </row>
    <row r="3518" spans="7:7" x14ac:dyDescent="0.3">
      <c r="G3518"/>
    </row>
    <row r="3519" spans="7:7" x14ac:dyDescent="0.3">
      <c r="G3519"/>
    </row>
    <row r="3520" spans="7:7" x14ac:dyDescent="0.3">
      <c r="G3520"/>
    </row>
    <row r="3521" spans="7:7" x14ac:dyDescent="0.3">
      <c r="G3521"/>
    </row>
    <row r="3522" spans="7:7" x14ac:dyDescent="0.3">
      <c r="G3522"/>
    </row>
    <row r="3523" spans="7:7" x14ac:dyDescent="0.3">
      <c r="G3523"/>
    </row>
    <row r="3524" spans="7:7" x14ac:dyDescent="0.3">
      <c r="G3524"/>
    </row>
    <row r="3525" spans="7:7" x14ac:dyDescent="0.3">
      <c r="G3525"/>
    </row>
    <row r="3526" spans="7:7" x14ac:dyDescent="0.3">
      <c r="G3526"/>
    </row>
    <row r="3527" spans="7:7" x14ac:dyDescent="0.3">
      <c r="G3527"/>
    </row>
    <row r="3528" spans="7:7" x14ac:dyDescent="0.3">
      <c r="G3528"/>
    </row>
    <row r="3529" spans="7:7" x14ac:dyDescent="0.3">
      <c r="G3529"/>
    </row>
    <row r="3530" spans="7:7" x14ac:dyDescent="0.3">
      <c r="G3530"/>
    </row>
    <row r="3531" spans="7:7" x14ac:dyDescent="0.3">
      <c r="G3531"/>
    </row>
    <row r="3532" spans="7:7" x14ac:dyDescent="0.3">
      <c r="G3532"/>
    </row>
    <row r="3533" spans="7:7" x14ac:dyDescent="0.3">
      <c r="G3533"/>
    </row>
    <row r="3534" spans="7:7" x14ac:dyDescent="0.3">
      <c r="G3534"/>
    </row>
    <row r="3535" spans="7:7" x14ac:dyDescent="0.3">
      <c r="G3535"/>
    </row>
    <row r="3536" spans="7:7" x14ac:dyDescent="0.3">
      <c r="G3536"/>
    </row>
    <row r="3537" spans="7:7" x14ac:dyDescent="0.3">
      <c r="G3537"/>
    </row>
    <row r="3538" spans="7:7" x14ac:dyDescent="0.3">
      <c r="G3538"/>
    </row>
    <row r="3539" spans="7:7" x14ac:dyDescent="0.3">
      <c r="G3539"/>
    </row>
    <row r="3540" spans="7:7" x14ac:dyDescent="0.3">
      <c r="G3540"/>
    </row>
    <row r="3541" spans="7:7" x14ac:dyDescent="0.3">
      <c r="G3541"/>
    </row>
    <row r="3542" spans="7:7" x14ac:dyDescent="0.3">
      <c r="G3542"/>
    </row>
    <row r="3543" spans="7:7" x14ac:dyDescent="0.3">
      <c r="G3543"/>
    </row>
    <row r="3544" spans="7:7" x14ac:dyDescent="0.3">
      <c r="G3544"/>
    </row>
    <row r="3545" spans="7:7" x14ac:dyDescent="0.3">
      <c r="G3545"/>
    </row>
    <row r="3546" spans="7:7" x14ac:dyDescent="0.3">
      <c r="G3546"/>
    </row>
    <row r="3547" spans="7:7" x14ac:dyDescent="0.3">
      <c r="G3547"/>
    </row>
    <row r="3548" spans="7:7" x14ac:dyDescent="0.3">
      <c r="G3548"/>
    </row>
    <row r="3549" spans="7:7" x14ac:dyDescent="0.3">
      <c r="G3549"/>
    </row>
    <row r="3550" spans="7:7" x14ac:dyDescent="0.3">
      <c r="G3550"/>
    </row>
    <row r="3551" spans="7:7" x14ac:dyDescent="0.3">
      <c r="G3551"/>
    </row>
    <row r="3552" spans="7:7" x14ac:dyDescent="0.3">
      <c r="G3552"/>
    </row>
    <row r="3553" spans="7:7" x14ac:dyDescent="0.3">
      <c r="G3553"/>
    </row>
    <row r="3554" spans="7:7" x14ac:dyDescent="0.3">
      <c r="G3554"/>
    </row>
    <row r="3555" spans="7:7" x14ac:dyDescent="0.3">
      <c r="G3555"/>
    </row>
    <row r="3556" spans="7:7" x14ac:dyDescent="0.3">
      <c r="G3556"/>
    </row>
    <row r="3557" spans="7:7" x14ac:dyDescent="0.3">
      <c r="G3557"/>
    </row>
    <row r="3558" spans="7:7" x14ac:dyDescent="0.3">
      <c r="G3558"/>
    </row>
    <row r="3559" spans="7:7" x14ac:dyDescent="0.3">
      <c r="G3559"/>
    </row>
    <row r="3560" spans="7:7" x14ac:dyDescent="0.3">
      <c r="G3560"/>
    </row>
    <row r="3561" spans="7:7" x14ac:dyDescent="0.3">
      <c r="G3561"/>
    </row>
    <row r="3562" spans="7:7" x14ac:dyDescent="0.3">
      <c r="G3562"/>
    </row>
    <row r="3563" spans="7:7" x14ac:dyDescent="0.3">
      <c r="G3563"/>
    </row>
    <row r="3564" spans="7:7" x14ac:dyDescent="0.3">
      <c r="G3564"/>
    </row>
    <row r="3565" spans="7:7" x14ac:dyDescent="0.3">
      <c r="G3565"/>
    </row>
    <row r="3566" spans="7:7" x14ac:dyDescent="0.3">
      <c r="G3566"/>
    </row>
    <row r="3567" spans="7:7" x14ac:dyDescent="0.3">
      <c r="G3567"/>
    </row>
    <row r="3568" spans="7:7" x14ac:dyDescent="0.3">
      <c r="G3568"/>
    </row>
    <row r="3569" spans="7:7" x14ac:dyDescent="0.3">
      <c r="G3569"/>
    </row>
    <row r="3570" spans="7:7" x14ac:dyDescent="0.3">
      <c r="G3570"/>
    </row>
    <row r="3571" spans="7:7" x14ac:dyDescent="0.3">
      <c r="G3571"/>
    </row>
    <row r="3572" spans="7:7" x14ac:dyDescent="0.3">
      <c r="G3572"/>
    </row>
    <row r="3573" spans="7:7" x14ac:dyDescent="0.3">
      <c r="G3573"/>
    </row>
    <row r="3574" spans="7:7" x14ac:dyDescent="0.3">
      <c r="G3574"/>
    </row>
    <row r="3575" spans="7:7" x14ac:dyDescent="0.3">
      <c r="G3575"/>
    </row>
    <row r="3576" spans="7:7" x14ac:dyDescent="0.3">
      <c r="G3576"/>
    </row>
    <row r="3577" spans="7:7" x14ac:dyDescent="0.3">
      <c r="G3577"/>
    </row>
    <row r="3578" spans="7:7" x14ac:dyDescent="0.3">
      <c r="G3578"/>
    </row>
    <row r="3579" spans="7:7" x14ac:dyDescent="0.3">
      <c r="G3579"/>
    </row>
    <row r="3580" spans="7:7" x14ac:dyDescent="0.3">
      <c r="G3580"/>
    </row>
    <row r="3581" spans="7:7" x14ac:dyDescent="0.3">
      <c r="G3581"/>
    </row>
    <row r="3582" spans="7:7" x14ac:dyDescent="0.3">
      <c r="G3582"/>
    </row>
    <row r="3583" spans="7:7" x14ac:dyDescent="0.3">
      <c r="G3583"/>
    </row>
    <row r="3584" spans="7:7" x14ac:dyDescent="0.3">
      <c r="G3584"/>
    </row>
    <row r="3585" spans="7:7" x14ac:dyDescent="0.3">
      <c r="G3585"/>
    </row>
    <row r="3586" spans="7:7" x14ac:dyDescent="0.3">
      <c r="G3586"/>
    </row>
    <row r="3587" spans="7:7" x14ac:dyDescent="0.3">
      <c r="G3587"/>
    </row>
    <row r="3588" spans="7:7" x14ac:dyDescent="0.3">
      <c r="G3588"/>
    </row>
    <row r="3589" spans="7:7" x14ac:dyDescent="0.3">
      <c r="G3589"/>
    </row>
    <row r="3590" spans="7:7" x14ac:dyDescent="0.3">
      <c r="G3590"/>
    </row>
    <row r="3591" spans="7:7" x14ac:dyDescent="0.3">
      <c r="G3591"/>
    </row>
    <row r="3592" spans="7:7" x14ac:dyDescent="0.3">
      <c r="G3592"/>
    </row>
    <row r="3593" spans="7:7" x14ac:dyDescent="0.3">
      <c r="G3593"/>
    </row>
    <row r="3594" spans="7:7" x14ac:dyDescent="0.3">
      <c r="G3594"/>
    </row>
    <row r="3595" spans="7:7" x14ac:dyDescent="0.3">
      <c r="G3595"/>
    </row>
    <row r="3596" spans="7:7" x14ac:dyDescent="0.3">
      <c r="G3596"/>
    </row>
    <row r="3597" spans="7:7" x14ac:dyDescent="0.3">
      <c r="G3597"/>
    </row>
    <row r="3598" spans="7:7" x14ac:dyDescent="0.3">
      <c r="G3598"/>
    </row>
    <row r="3599" spans="7:7" x14ac:dyDescent="0.3">
      <c r="G3599"/>
    </row>
    <row r="3600" spans="7:7" x14ac:dyDescent="0.3">
      <c r="G3600"/>
    </row>
    <row r="3601" spans="7:7" x14ac:dyDescent="0.3">
      <c r="G3601"/>
    </row>
    <row r="3602" spans="7:7" x14ac:dyDescent="0.3">
      <c r="G3602"/>
    </row>
    <row r="3603" spans="7:7" x14ac:dyDescent="0.3">
      <c r="G3603"/>
    </row>
    <row r="3604" spans="7:7" x14ac:dyDescent="0.3">
      <c r="G3604"/>
    </row>
    <row r="3605" spans="7:7" x14ac:dyDescent="0.3">
      <c r="G3605"/>
    </row>
    <row r="3606" spans="7:7" x14ac:dyDescent="0.3">
      <c r="G3606"/>
    </row>
    <row r="3607" spans="7:7" x14ac:dyDescent="0.3">
      <c r="G3607"/>
    </row>
    <row r="3608" spans="7:7" x14ac:dyDescent="0.3">
      <c r="G3608"/>
    </row>
    <row r="3609" spans="7:7" x14ac:dyDescent="0.3">
      <c r="G3609"/>
    </row>
    <row r="3610" spans="7:7" x14ac:dyDescent="0.3">
      <c r="G3610"/>
    </row>
    <row r="3611" spans="7:7" x14ac:dyDescent="0.3">
      <c r="G3611"/>
    </row>
    <row r="3612" spans="7:7" x14ac:dyDescent="0.3">
      <c r="G3612"/>
    </row>
    <row r="3613" spans="7:7" x14ac:dyDescent="0.3">
      <c r="G3613"/>
    </row>
    <row r="3614" spans="7:7" x14ac:dyDescent="0.3">
      <c r="G3614"/>
    </row>
    <row r="3615" spans="7:7" x14ac:dyDescent="0.3">
      <c r="G3615"/>
    </row>
    <row r="3616" spans="7:7" x14ac:dyDescent="0.3">
      <c r="G3616"/>
    </row>
    <row r="3617" spans="7:7" x14ac:dyDescent="0.3">
      <c r="G3617"/>
    </row>
    <row r="3618" spans="7:7" x14ac:dyDescent="0.3">
      <c r="G3618"/>
    </row>
    <row r="3619" spans="7:7" x14ac:dyDescent="0.3">
      <c r="G3619"/>
    </row>
    <row r="3620" spans="7:7" x14ac:dyDescent="0.3">
      <c r="G3620"/>
    </row>
    <row r="3621" spans="7:7" x14ac:dyDescent="0.3">
      <c r="G3621"/>
    </row>
    <row r="3622" spans="7:7" x14ac:dyDescent="0.3">
      <c r="G3622"/>
    </row>
    <row r="3623" spans="7:7" x14ac:dyDescent="0.3">
      <c r="G3623"/>
    </row>
    <row r="3624" spans="7:7" x14ac:dyDescent="0.3">
      <c r="G3624"/>
    </row>
    <row r="3625" spans="7:7" x14ac:dyDescent="0.3">
      <c r="G3625"/>
    </row>
    <row r="3626" spans="7:7" x14ac:dyDescent="0.3">
      <c r="G3626"/>
    </row>
    <row r="3627" spans="7:7" x14ac:dyDescent="0.3">
      <c r="G3627"/>
    </row>
    <row r="3628" spans="7:7" x14ac:dyDescent="0.3">
      <c r="G3628"/>
    </row>
    <row r="3629" spans="7:7" x14ac:dyDescent="0.3">
      <c r="G3629"/>
    </row>
    <row r="3630" spans="7:7" x14ac:dyDescent="0.3">
      <c r="G3630"/>
    </row>
    <row r="3631" spans="7:7" x14ac:dyDescent="0.3">
      <c r="G3631"/>
    </row>
    <row r="3632" spans="7:7" x14ac:dyDescent="0.3">
      <c r="G3632"/>
    </row>
    <row r="3633" spans="7:7" x14ac:dyDescent="0.3">
      <c r="G3633"/>
    </row>
    <row r="3634" spans="7:7" x14ac:dyDescent="0.3">
      <c r="G3634"/>
    </row>
    <row r="3635" spans="7:7" x14ac:dyDescent="0.3">
      <c r="G3635"/>
    </row>
    <row r="3636" spans="7:7" x14ac:dyDescent="0.3">
      <c r="G3636"/>
    </row>
    <row r="3637" spans="7:7" x14ac:dyDescent="0.3">
      <c r="G3637"/>
    </row>
    <row r="3638" spans="7:7" x14ac:dyDescent="0.3">
      <c r="G3638"/>
    </row>
    <row r="3639" spans="7:7" x14ac:dyDescent="0.3">
      <c r="G3639"/>
    </row>
    <row r="3640" spans="7:7" x14ac:dyDescent="0.3">
      <c r="G3640"/>
    </row>
    <row r="3641" spans="7:7" x14ac:dyDescent="0.3">
      <c r="G3641"/>
    </row>
    <row r="3642" spans="7:7" x14ac:dyDescent="0.3">
      <c r="G3642"/>
    </row>
    <row r="3643" spans="7:7" x14ac:dyDescent="0.3">
      <c r="G3643"/>
    </row>
    <row r="3644" spans="7:7" x14ac:dyDescent="0.3">
      <c r="G3644"/>
    </row>
    <row r="3645" spans="7:7" x14ac:dyDescent="0.3">
      <c r="G3645"/>
    </row>
    <row r="3646" spans="7:7" x14ac:dyDescent="0.3">
      <c r="G3646"/>
    </row>
    <row r="3647" spans="7:7" x14ac:dyDescent="0.3">
      <c r="G3647"/>
    </row>
    <row r="3648" spans="7:7" x14ac:dyDescent="0.3">
      <c r="G3648"/>
    </row>
    <row r="3649" spans="7:7" x14ac:dyDescent="0.3">
      <c r="G3649"/>
    </row>
    <row r="3650" spans="7:7" x14ac:dyDescent="0.3">
      <c r="G3650"/>
    </row>
    <row r="3651" spans="7:7" x14ac:dyDescent="0.3">
      <c r="G3651"/>
    </row>
    <row r="3652" spans="7:7" x14ac:dyDescent="0.3">
      <c r="G3652"/>
    </row>
    <row r="3653" spans="7:7" x14ac:dyDescent="0.3">
      <c r="G3653"/>
    </row>
    <row r="3654" spans="7:7" x14ac:dyDescent="0.3">
      <c r="G3654"/>
    </row>
    <row r="3655" spans="7:7" x14ac:dyDescent="0.3">
      <c r="G3655"/>
    </row>
    <row r="3656" spans="7:7" x14ac:dyDescent="0.3">
      <c r="G3656"/>
    </row>
    <row r="3657" spans="7:7" x14ac:dyDescent="0.3">
      <c r="G3657"/>
    </row>
    <row r="3658" spans="7:7" x14ac:dyDescent="0.3">
      <c r="G3658"/>
    </row>
    <row r="3659" spans="7:7" x14ac:dyDescent="0.3">
      <c r="G3659"/>
    </row>
    <row r="3660" spans="7:7" x14ac:dyDescent="0.3">
      <c r="G3660"/>
    </row>
    <row r="3661" spans="7:7" x14ac:dyDescent="0.3">
      <c r="G3661"/>
    </row>
    <row r="3662" spans="7:7" x14ac:dyDescent="0.3">
      <c r="G3662"/>
    </row>
    <row r="3663" spans="7:7" x14ac:dyDescent="0.3">
      <c r="G3663"/>
    </row>
    <row r="3664" spans="7:7" x14ac:dyDescent="0.3">
      <c r="G3664"/>
    </row>
    <row r="3665" spans="7:7" x14ac:dyDescent="0.3">
      <c r="G3665"/>
    </row>
    <row r="3666" spans="7:7" x14ac:dyDescent="0.3">
      <c r="G3666"/>
    </row>
    <row r="3667" spans="7:7" x14ac:dyDescent="0.3">
      <c r="G3667"/>
    </row>
    <row r="3668" spans="7:7" x14ac:dyDescent="0.3">
      <c r="G3668"/>
    </row>
    <row r="3669" spans="7:7" x14ac:dyDescent="0.3">
      <c r="G3669"/>
    </row>
    <row r="3670" spans="7:7" x14ac:dyDescent="0.3">
      <c r="G3670"/>
    </row>
    <row r="3671" spans="7:7" x14ac:dyDescent="0.3">
      <c r="G3671"/>
    </row>
    <row r="3672" spans="7:7" x14ac:dyDescent="0.3">
      <c r="G3672"/>
    </row>
    <row r="3673" spans="7:7" x14ac:dyDescent="0.3">
      <c r="G3673"/>
    </row>
    <row r="3674" spans="7:7" x14ac:dyDescent="0.3">
      <c r="G3674"/>
    </row>
    <row r="3675" spans="7:7" x14ac:dyDescent="0.3">
      <c r="G3675"/>
    </row>
    <row r="3676" spans="7:7" x14ac:dyDescent="0.3">
      <c r="G3676"/>
    </row>
    <row r="3677" spans="7:7" x14ac:dyDescent="0.3">
      <c r="G3677"/>
    </row>
    <row r="3678" spans="7:7" x14ac:dyDescent="0.3">
      <c r="G3678"/>
    </row>
    <row r="3679" spans="7:7" x14ac:dyDescent="0.3">
      <c r="G3679"/>
    </row>
    <row r="3680" spans="7:7" x14ac:dyDescent="0.3">
      <c r="G3680"/>
    </row>
    <row r="3681" spans="7:7" x14ac:dyDescent="0.3">
      <c r="G3681"/>
    </row>
    <row r="3682" spans="7:7" x14ac:dyDescent="0.3">
      <c r="G3682"/>
    </row>
    <row r="3683" spans="7:7" x14ac:dyDescent="0.3">
      <c r="G3683"/>
    </row>
    <row r="3684" spans="7:7" x14ac:dyDescent="0.3">
      <c r="G3684"/>
    </row>
    <row r="3685" spans="7:7" x14ac:dyDescent="0.3">
      <c r="G3685"/>
    </row>
    <row r="3686" spans="7:7" x14ac:dyDescent="0.3">
      <c r="G3686"/>
    </row>
    <row r="3687" spans="7:7" x14ac:dyDescent="0.3">
      <c r="G3687"/>
    </row>
    <row r="3688" spans="7:7" x14ac:dyDescent="0.3">
      <c r="G3688"/>
    </row>
    <row r="3689" spans="7:7" x14ac:dyDescent="0.3">
      <c r="G3689"/>
    </row>
    <row r="3690" spans="7:7" x14ac:dyDescent="0.3">
      <c r="G3690"/>
    </row>
    <row r="3691" spans="7:7" x14ac:dyDescent="0.3">
      <c r="G3691"/>
    </row>
    <row r="3692" spans="7:7" x14ac:dyDescent="0.3">
      <c r="G3692"/>
    </row>
    <row r="3693" spans="7:7" x14ac:dyDescent="0.3">
      <c r="G3693"/>
    </row>
    <row r="3694" spans="7:7" x14ac:dyDescent="0.3">
      <c r="G3694"/>
    </row>
    <row r="3695" spans="7:7" x14ac:dyDescent="0.3">
      <c r="G3695"/>
    </row>
    <row r="3696" spans="7:7" x14ac:dyDescent="0.3">
      <c r="G3696"/>
    </row>
    <row r="3697" spans="7:7" x14ac:dyDescent="0.3">
      <c r="G3697"/>
    </row>
    <row r="3698" spans="7:7" x14ac:dyDescent="0.3">
      <c r="G3698"/>
    </row>
    <row r="3699" spans="7:7" x14ac:dyDescent="0.3">
      <c r="G3699"/>
    </row>
    <row r="3700" spans="7:7" x14ac:dyDescent="0.3">
      <c r="G3700"/>
    </row>
    <row r="3701" spans="7:7" x14ac:dyDescent="0.3">
      <c r="G3701"/>
    </row>
    <row r="3702" spans="7:7" x14ac:dyDescent="0.3">
      <c r="G3702"/>
    </row>
    <row r="3703" spans="7:7" x14ac:dyDescent="0.3">
      <c r="G3703"/>
    </row>
    <row r="3704" spans="7:7" x14ac:dyDescent="0.3">
      <c r="G3704"/>
    </row>
    <row r="3705" spans="7:7" x14ac:dyDescent="0.3">
      <c r="G3705"/>
    </row>
    <row r="3706" spans="7:7" x14ac:dyDescent="0.3">
      <c r="G3706"/>
    </row>
    <row r="3707" spans="7:7" x14ac:dyDescent="0.3">
      <c r="G3707"/>
    </row>
    <row r="3708" spans="7:7" x14ac:dyDescent="0.3">
      <c r="G3708"/>
    </row>
    <row r="3709" spans="7:7" x14ac:dyDescent="0.3">
      <c r="G3709"/>
    </row>
    <row r="3710" spans="7:7" x14ac:dyDescent="0.3">
      <c r="G3710"/>
    </row>
    <row r="3711" spans="7:7" x14ac:dyDescent="0.3">
      <c r="G3711"/>
    </row>
    <row r="3712" spans="7:7" x14ac:dyDescent="0.3">
      <c r="G3712"/>
    </row>
    <row r="3713" spans="7:7" x14ac:dyDescent="0.3">
      <c r="G3713"/>
    </row>
    <row r="3714" spans="7:7" x14ac:dyDescent="0.3">
      <c r="G3714"/>
    </row>
    <row r="3715" spans="7:7" x14ac:dyDescent="0.3">
      <c r="G3715"/>
    </row>
    <row r="3716" spans="7:7" x14ac:dyDescent="0.3">
      <c r="G3716"/>
    </row>
    <row r="3717" spans="7:7" x14ac:dyDescent="0.3">
      <c r="G3717"/>
    </row>
    <row r="3718" spans="7:7" x14ac:dyDescent="0.3">
      <c r="G3718"/>
    </row>
    <row r="3719" spans="7:7" x14ac:dyDescent="0.3">
      <c r="G3719"/>
    </row>
    <row r="3720" spans="7:7" x14ac:dyDescent="0.3">
      <c r="G3720"/>
    </row>
    <row r="3721" spans="7:7" x14ac:dyDescent="0.3">
      <c r="G3721"/>
    </row>
    <row r="3722" spans="7:7" x14ac:dyDescent="0.3">
      <c r="G3722"/>
    </row>
    <row r="3723" spans="7:7" x14ac:dyDescent="0.3">
      <c r="G3723"/>
    </row>
    <row r="3724" spans="7:7" x14ac:dyDescent="0.3">
      <c r="G3724"/>
    </row>
    <row r="3725" spans="7:7" x14ac:dyDescent="0.3">
      <c r="G3725"/>
    </row>
    <row r="3726" spans="7:7" x14ac:dyDescent="0.3">
      <c r="G3726"/>
    </row>
    <row r="3727" spans="7:7" x14ac:dyDescent="0.3">
      <c r="G3727"/>
    </row>
    <row r="3728" spans="7:7" x14ac:dyDescent="0.3">
      <c r="G3728"/>
    </row>
    <row r="3729" spans="7:7" x14ac:dyDescent="0.3">
      <c r="G3729"/>
    </row>
    <row r="3730" spans="7:7" x14ac:dyDescent="0.3">
      <c r="G3730"/>
    </row>
    <row r="3731" spans="7:7" x14ac:dyDescent="0.3">
      <c r="G3731"/>
    </row>
    <row r="3732" spans="7:7" x14ac:dyDescent="0.3">
      <c r="G3732"/>
    </row>
    <row r="3733" spans="7:7" x14ac:dyDescent="0.3">
      <c r="G3733"/>
    </row>
    <row r="3734" spans="7:7" x14ac:dyDescent="0.3">
      <c r="G3734"/>
    </row>
    <row r="3735" spans="7:7" x14ac:dyDescent="0.3">
      <c r="G3735"/>
    </row>
    <row r="3736" spans="7:7" x14ac:dyDescent="0.3">
      <c r="G3736"/>
    </row>
    <row r="3737" spans="7:7" x14ac:dyDescent="0.3">
      <c r="G3737"/>
    </row>
    <row r="3738" spans="7:7" x14ac:dyDescent="0.3">
      <c r="G3738"/>
    </row>
    <row r="3739" spans="7:7" x14ac:dyDescent="0.3">
      <c r="G3739"/>
    </row>
    <row r="3740" spans="7:7" x14ac:dyDescent="0.3">
      <c r="G3740"/>
    </row>
    <row r="3741" spans="7:7" x14ac:dyDescent="0.3">
      <c r="G3741"/>
    </row>
    <row r="3742" spans="7:7" x14ac:dyDescent="0.3">
      <c r="G3742"/>
    </row>
    <row r="3743" spans="7:7" x14ac:dyDescent="0.3">
      <c r="G3743"/>
    </row>
    <row r="3744" spans="7:7" x14ac:dyDescent="0.3">
      <c r="G3744"/>
    </row>
    <row r="3745" spans="7:7" x14ac:dyDescent="0.3">
      <c r="G3745"/>
    </row>
    <row r="3746" spans="7:7" x14ac:dyDescent="0.3">
      <c r="G3746"/>
    </row>
    <row r="3747" spans="7:7" x14ac:dyDescent="0.3">
      <c r="G3747"/>
    </row>
    <row r="3748" spans="7:7" x14ac:dyDescent="0.3">
      <c r="G3748"/>
    </row>
    <row r="3749" spans="7:7" x14ac:dyDescent="0.3">
      <c r="G3749"/>
    </row>
    <row r="3750" spans="7:7" x14ac:dyDescent="0.3">
      <c r="G3750"/>
    </row>
    <row r="3751" spans="7:7" x14ac:dyDescent="0.3">
      <c r="G3751"/>
    </row>
    <row r="3752" spans="7:7" x14ac:dyDescent="0.3">
      <c r="G3752"/>
    </row>
    <row r="3753" spans="7:7" x14ac:dyDescent="0.3">
      <c r="G3753"/>
    </row>
    <row r="3754" spans="7:7" x14ac:dyDescent="0.3">
      <c r="G3754"/>
    </row>
    <row r="3755" spans="7:7" x14ac:dyDescent="0.3">
      <c r="G3755"/>
    </row>
    <row r="3756" spans="7:7" x14ac:dyDescent="0.3">
      <c r="G3756"/>
    </row>
    <row r="3757" spans="7:7" x14ac:dyDescent="0.3">
      <c r="G3757"/>
    </row>
    <row r="3758" spans="7:7" x14ac:dyDescent="0.3">
      <c r="G3758"/>
    </row>
    <row r="3759" spans="7:7" x14ac:dyDescent="0.3">
      <c r="G3759"/>
    </row>
    <row r="3760" spans="7:7" x14ac:dyDescent="0.3">
      <c r="G3760"/>
    </row>
    <row r="3761" spans="7:7" x14ac:dyDescent="0.3">
      <c r="G3761"/>
    </row>
    <row r="3762" spans="7:7" x14ac:dyDescent="0.3">
      <c r="G3762"/>
    </row>
    <row r="3763" spans="7:7" x14ac:dyDescent="0.3">
      <c r="G3763"/>
    </row>
    <row r="3764" spans="7:7" x14ac:dyDescent="0.3">
      <c r="G3764"/>
    </row>
    <row r="3765" spans="7:7" x14ac:dyDescent="0.3">
      <c r="G3765"/>
    </row>
    <row r="3766" spans="7:7" x14ac:dyDescent="0.3">
      <c r="G3766"/>
    </row>
    <row r="3767" spans="7:7" x14ac:dyDescent="0.3">
      <c r="G3767"/>
    </row>
    <row r="3768" spans="7:7" x14ac:dyDescent="0.3">
      <c r="G3768"/>
    </row>
    <row r="3769" spans="7:7" x14ac:dyDescent="0.3">
      <c r="G3769"/>
    </row>
    <row r="3770" spans="7:7" x14ac:dyDescent="0.3">
      <c r="G3770"/>
    </row>
    <row r="3771" spans="7:7" x14ac:dyDescent="0.3">
      <c r="G3771"/>
    </row>
    <row r="3772" spans="7:7" x14ac:dyDescent="0.3">
      <c r="G3772"/>
    </row>
    <row r="3773" spans="7:7" x14ac:dyDescent="0.3">
      <c r="G3773"/>
    </row>
    <row r="3774" spans="7:7" x14ac:dyDescent="0.3">
      <c r="G3774"/>
    </row>
    <row r="3775" spans="7:7" x14ac:dyDescent="0.3">
      <c r="G3775"/>
    </row>
    <row r="3776" spans="7:7" x14ac:dyDescent="0.3">
      <c r="G3776"/>
    </row>
    <row r="3777" spans="7:7" x14ac:dyDescent="0.3">
      <c r="G3777"/>
    </row>
    <row r="3778" spans="7:7" x14ac:dyDescent="0.3">
      <c r="G3778"/>
    </row>
    <row r="3779" spans="7:7" x14ac:dyDescent="0.3">
      <c r="G3779"/>
    </row>
    <row r="3780" spans="7:7" x14ac:dyDescent="0.3">
      <c r="G3780"/>
    </row>
    <row r="3781" spans="7:7" x14ac:dyDescent="0.3">
      <c r="G3781"/>
    </row>
    <row r="3782" spans="7:7" x14ac:dyDescent="0.3">
      <c r="G3782"/>
    </row>
    <row r="3783" spans="7:7" x14ac:dyDescent="0.3">
      <c r="G3783"/>
    </row>
    <row r="3784" spans="7:7" x14ac:dyDescent="0.3">
      <c r="G3784"/>
    </row>
    <row r="3785" spans="7:7" x14ac:dyDescent="0.3">
      <c r="G3785"/>
    </row>
    <row r="3786" spans="7:7" x14ac:dyDescent="0.3">
      <c r="G3786"/>
    </row>
    <row r="3787" spans="7:7" x14ac:dyDescent="0.3">
      <c r="G3787"/>
    </row>
    <row r="3788" spans="7:7" x14ac:dyDescent="0.3">
      <c r="G3788"/>
    </row>
    <row r="3789" spans="7:7" x14ac:dyDescent="0.3">
      <c r="G3789"/>
    </row>
    <row r="3790" spans="7:7" x14ac:dyDescent="0.3">
      <c r="G3790"/>
    </row>
    <row r="3791" spans="7:7" x14ac:dyDescent="0.3">
      <c r="G3791"/>
    </row>
    <row r="3792" spans="7:7" x14ac:dyDescent="0.3">
      <c r="G3792"/>
    </row>
    <row r="3793" spans="7:7" x14ac:dyDescent="0.3">
      <c r="G3793"/>
    </row>
    <row r="3794" spans="7:7" x14ac:dyDescent="0.3">
      <c r="G3794"/>
    </row>
    <row r="3795" spans="7:7" x14ac:dyDescent="0.3">
      <c r="G3795"/>
    </row>
    <row r="3796" spans="7:7" x14ac:dyDescent="0.3">
      <c r="G3796"/>
    </row>
    <row r="3797" spans="7:7" x14ac:dyDescent="0.3">
      <c r="G3797"/>
    </row>
    <row r="3798" spans="7:7" x14ac:dyDescent="0.3">
      <c r="G3798"/>
    </row>
    <row r="3799" spans="7:7" x14ac:dyDescent="0.3">
      <c r="G3799"/>
    </row>
    <row r="3800" spans="7:7" x14ac:dyDescent="0.3">
      <c r="G3800"/>
    </row>
    <row r="3801" spans="7:7" x14ac:dyDescent="0.3">
      <c r="G3801"/>
    </row>
    <row r="3802" spans="7:7" x14ac:dyDescent="0.3">
      <c r="G3802"/>
    </row>
    <row r="3803" spans="7:7" x14ac:dyDescent="0.3">
      <c r="G3803"/>
    </row>
    <row r="3804" spans="7:7" x14ac:dyDescent="0.3">
      <c r="G3804"/>
    </row>
    <row r="3805" spans="7:7" x14ac:dyDescent="0.3">
      <c r="G3805"/>
    </row>
    <row r="3806" spans="7:7" x14ac:dyDescent="0.3">
      <c r="G3806"/>
    </row>
    <row r="3807" spans="7:7" x14ac:dyDescent="0.3">
      <c r="G3807"/>
    </row>
    <row r="3808" spans="7:7" x14ac:dyDescent="0.3">
      <c r="G3808"/>
    </row>
    <row r="3809" spans="7:7" x14ac:dyDescent="0.3">
      <c r="G3809"/>
    </row>
    <row r="3810" spans="7:7" x14ac:dyDescent="0.3">
      <c r="G3810"/>
    </row>
    <row r="3811" spans="7:7" x14ac:dyDescent="0.3">
      <c r="G3811"/>
    </row>
    <row r="3812" spans="7:7" x14ac:dyDescent="0.3">
      <c r="G3812"/>
    </row>
    <row r="3813" spans="7:7" x14ac:dyDescent="0.3">
      <c r="G3813"/>
    </row>
    <row r="3814" spans="7:7" x14ac:dyDescent="0.3">
      <c r="G3814"/>
    </row>
    <row r="3815" spans="7:7" x14ac:dyDescent="0.3">
      <c r="G3815"/>
    </row>
    <row r="3816" spans="7:7" x14ac:dyDescent="0.3">
      <c r="G3816"/>
    </row>
    <row r="3817" spans="7:7" x14ac:dyDescent="0.3">
      <c r="G3817"/>
    </row>
    <row r="3818" spans="7:7" x14ac:dyDescent="0.3">
      <c r="G3818"/>
    </row>
    <row r="3819" spans="7:7" x14ac:dyDescent="0.3">
      <c r="G3819"/>
    </row>
    <row r="3820" spans="7:7" x14ac:dyDescent="0.3">
      <c r="G3820"/>
    </row>
    <row r="3821" spans="7:7" x14ac:dyDescent="0.3">
      <c r="G3821"/>
    </row>
    <row r="3822" spans="7:7" x14ac:dyDescent="0.3">
      <c r="G3822"/>
    </row>
    <row r="3823" spans="7:7" x14ac:dyDescent="0.3">
      <c r="G3823"/>
    </row>
    <row r="3824" spans="7:7" x14ac:dyDescent="0.3">
      <c r="G3824"/>
    </row>
    <row r="3825" spans="7:7" x14ac:dyDescent="0.3">
      <c r="G3825"/>
    </row>
    <row r="3826" spans="7:7" x14ac:dyDescent="0.3">
      <c r="G3826"/>
    </row>
    <row r="3827" spans="7:7" x14ac:dyDescent="0.3">
      <c r="G3827"/>
    </row>
    <row r="3828" spans="7:7" x14ac:dyDescent="0.3">
      <c r="G3828"/>
    </row>
    <row r="3829" spans="7:7" x14ac:dyDescent="0.3">
      <c r="G3829"/>
    </row>
    <row r="3830" spans="7:7" x14ac:dyDescent="0.3">
      <c r="G3830"/>
    </row>
    <row r="3831" spans="7:7" x14ac:dyDescent="0.3">
      <c r="G3831"/>
    </row>
    <row r="3832" spans="7:7" x14ac:dyDescent="0.3">
      <c r="G3832"/>
    </row>
    <row r="3833" spans="7:7" x14ac:dyDescent="0.3">
      <c r="G3833"/>
    </row>
    <row r="3834" spans="7:7" x14ac:dyDescent="0.3">
      <c r="G3834"/>
    </row>
    <row r="3835" spans="7:7" x14ac:dyDescent="0.3">
      <c r="G3835"/>
    </row>
    <row r="3836" spans="7:7" x14ac:dyDescent="0.3">
      <c r="G3836"/>
    </row>
    <row r="3837" spans="7:7" x14ac:dyDescent="0.3">
      <c r="G3837"/>
    </row>
    <row r="3838" spans="7:7" x14ac:dyDescent="0.3">
      <c r="G3838"/>
    </row>
    <row r="3839" spans="7:7" x14ac:dyDescent="0.3">
      <c r="G3839"/>
    </row>
    <row r="3840" spans="7:7" x14ac:dyDescent="0.3">
      <c r="G3840"/>
    </row>
    <row r="3841" spans="7:7" x14ac:dyDescent="0.3">
      <c r="G3841"/>
    </row>
    <row r="3842" spans="7:7" x14ac:dyDescent="0.3">
      <c r="G3842"/>
    </row>
    <row r="3843" spans="7:7" x14ac:dyDescent="0.3">
      <c r="G3843"/>
    </row>
    <row r="3844" spans="7:7" x14ac:dyDescent="0.3">
      <c r="G3844"/>
    </row>
    <row r="3845" spans="7:7" x14ac:dyDescent="0.3">
      <c r="G3845"/>
    </row>
    <row r="3846" spans="7:7" x14ac:dyDescent="0.3">
      <c r="G3846"/>
    </row>
    <row r="3847" spans="7:7" x14ac:dyDescent="0.3">
      <c r="G3847"/>
    </row>
    <row r="3848" spans="7:7" x14ac:dyDescent="0.3">
      <c r="G3848"/>
    </row>
    <row r="3849" spans="7:7" x14ac:dyDescent="0.3">
      <c r="G3849"/>
    </row>
    <row r="3850" spans="7:7" x14ac:dyDescent="0.3">
      <c r="G3850"/>
    </row>
    <row r="3851" spans="7:7" x14ac:dyDescent="0.3">
      <c r="G3851"/>
    </row>
    <row r="3852" spans="7:7" x14ac:dyDescent="0.3">
      <c r="G3852"/>
    </row>
    <row r="3853" spans="7:7" x14ac:dyDescent="0.3">
      <c r="G3853"/>
    </row>
    <row r="3854" spans="7:7" x14ac:dyDescent="0.3">
      <c r="G3854"/>
    </row>
    <row r="3855" spans="7:7" x14ac:dyDescent="0.3">
      <c r="G3855"/>
    </row>
    <row r="3856" spans="7:7" x14ac:dyDescent="0.3">
      <c r="G3856"/>
    </row>
    <row r="3857" spans="7:7" x14ac:dyDescent="0.3">
      <c r="G3857"/>
    </row>
    <row r="3858" spans="7:7" x14ac:dyDescent="0.3">
      <c r="G3858"/>
    </row>
    <row r="3859" spans="7:7" x14ac:dyDescent="0.3">
      <c r="G3859"/>
    </row>
    <row r="3860" spans="7:7" x14ac:dyDescent="0.3">
      <c r="G3860"/>
    </row>
    <row r="3861" spans="7:7" x14ac:dyDescent="0.3">
      <c r="G3861"/>
    </row>
    <row r="3862" spans="7:7" x14ac:dyDescent="0.3">
      <c r="G3862"/>
    </row>
    <row r="3863" spans="7:7" x14ac:dyDescent="0.3">
      <c r="G3863"/>
    </row>
    <row r="3864" spans="7:7" x14ac:dyDescent="0.3">
      <c r="G3864"/>
    </row>
    <row r="3865" spans="7:7" x14ac:dyDescent="0.3">
      <c r="G3865"/>
    </row>
    <row r="3866" spans="7:7" x14ac:dyDescent="0.3">
      <c r="G3866"/>
    </row>
    <row r="3867" spans="7:7" x14ac:dyDescent="0.3">
      <c r="G3867"/>
    </row>
    <row r="3868" spans="7:7" x14ac:dyDescent="0.3">
      <c r="G3868"/>
    </row>
    <row r="3869" spans="7:7" x14ac:dyDescent="0.3">
      <c r="G3869"/>
    </row>
    <row r="3870" spans="7:7" x14ac:dyDescent="0.3">
      <c r="G3870"/>
    </row>
    <row r="3871" spans="7:7" x14ac:dyDescent="0.3">
      <c r="G3871"/>
    </row>
    <row r="3872" spans="7:7" x14ac:dyDescent="0.3">
      <c r="G3872"/>
    </row>
    <row r="3873" spans="7:7" x14ac:dyDescent="0.3">
      <c r="G3873"/>
    </row>
    <row r="3874" spans="7:7" x14ac:dyDescent="0.3">
      <c r="G3874"/>
    </row>
    <row r="3875" spans="7:7" x14ac:dyDescent="0.3">
      <c r="G3875"/>
    </row>
    <row r="3876" spans="7:7" x14ac:dyDescent="0.3">
      <c r="G3876"/>
    </row>
    <row r="3877" spans="7:7" x14ac:dyDescent="0.3">
      <c r="G3877"/>
    </row>
    <row r="3878" spans="7:7" x14ac:dyDescent="0.3">
      <c r="G3878"/>
    </row>
    <row r="3879" spans="7:7" x14ac:dyDescent="0.3">
      <c r="G3879"/>
    </row>
    <row r="3880" spans="7:7" x14ac:dyDescent="0.3">
      <c r="G3880"/>
    </row>
    <row r="3881" spans="7:7" x14ac:dyDescent="0.3">
      <c r="G3881"/>
    </row>
    <row r="3882" spans="7:7" x14ac:dyDescent="0.3">
      <c r="G3882"/>
    </row>
    <row r="3883" spans="7:7" x14ac:dyDescent="0.3">
      <c r="G3883"/>
    </row>
    <row r="3884" spans="7:7" x14ac:dyDescent="0.3">
      <c r="G3884"/>
    </row>
    <row r="3885" spans="7:7" x14ac:dyDescent="0.3">
      <c r="G3885"/>
    </row>
    <row r="3886" spans="7:7" x14ac:dyDescent="0.3">
      <c r="G3886"/>
    </row>
    <row r="3887" spans="7:7" x14ac:dyDescent="0.3">
      <c r="G3887"/>
    </row>
    <row r="3888" spans="7:7" x14ac:dyDescent="0.3">
      <c r="G3888"/>
    </row>
    <row r="3889" spans="7:7" x14ac:dyDescent="0.3">
      <c r="G3889"/>
    </row>
    <row r="3890" spans="7:7" x14ac:dyDescent="0.3">
      <c r="G3890"/>
    </row>
    <row r="3891" spans="7:7" x14ac:dyDescent="0.3">
      <c r="G3891"/>
    </row>
    <row r="3892" spans="7:7" x14ac:dyDescent="0.3">
      <c r="G3892"/>
    </row>
    <row r="3893" spans="7:7" x14ac:dyDescent="0.3">
      <c r="G3893"/>
    </row>
    <row r="3894" spans="7:7" x14ac:dyDescent="0.3">
      <c r="G3894"/>
    </row>
    <row r="3895" spans="7:7" x14ac:dyDescent="0.3">
      <c r="G3895"/>
    </row>
    <row r="3896" spans="7:7" x14ac:dyDescent="0.3">
      <c r="G3896"/>
    </row>
    <row r="3897" spans="7:7" x14ac:dyDescent="0.3">
      <c r="G3897"/>
    </row>
    <row r="3898" spans="7:7" x14ac:dyDescent="0.3">
      <c r="G3898"/>
    </row>
    <row r="3899" spans="7:7" x14ac:dyDescent="0.3">
      <c r="G3899"/>
    </row>
    <row r="3900" spans="7:7" x14ac:dyDescent="0.3">
      <c r="G3900"/>
    </row>
    <row r="3901" spans="7:7" x14ac:dyDescent="0.3">
      <c r="G3901"/>
    </row>
    <row r="3902" spans="7:7" x14ac:dyDescent="0.3">
      <c r="G3902"/>
    </row>
    <row r="3903" spans="7:7" x14ac:dyDescent="0.3">
      <c r="G3903"/>
    </row>
    <row r="3904" spans="7:7" x14ac:dyDescent="0.3">
      <c r="G3904"/>
    </row>
    <row r="3905" spans="7:7" x14ac:dyDescent="0.3">
      <c r="G3905"/>
    </row>
    <row r="3906" spans="7:7" x14ac:dyDescent="0.3">
      <c r="G3906"/>
    </row>
    <row r="3907" spans="7:7" x14ac:dyDescent="0.3">
      <c r="G3907"/>
    </row>
    <row r="3908" spans="7:7" x14ac:dyDescent="0.3">
      <c r="G3908"/>
    </row>
    <row r="3909" spans="7:7" x14ac:dyDescent="0.3">
      <c r="G3909"/>
    </row>
    <row r="3910" spans="7:7" x14ac:dyDescent="0.3">
      <c r="G3910"/>
    </row>
    <row r="3911" spans="7:7" x14ac:dyDescent="0.3">
      <c r="G3911"/>
    </row>
    <row r="3912" spans="7:7" x14ac:dyDescent="0.3">
      <c r="G3912"/>
    </row>
    <row r="3913" spans="7:7" x14ac:dyDescent="0.3">
      <c r="G3913"/>
    </row>
    <row r="3914" spans="7:7" x14ac:dyDescent="0.3">
      <c r="G3914"/>
    </row>
    <row r="3915" spans="7:7" x14ac:dyDescent="0.3">
      <c r="G3915"/>
    </row>
    <row r="3916" spans="7:7" x14ac:dyDescent="0.3">
      <c r="G3916"/>
    </row>
    <row r="3917" spans="7:7" x14ac:dyDescent="0.3">
      <c r="G3917"/>
    </row>
    <row r="3918" spans="7:7" x14ac:dyDescent="0.3">
      <c r="G3918"/>
    </row>
    <row r="3919" spans="7:7" x14ac:dyDescent="0.3">
      <c r="G3919"/>
    </row>
    <row r="3920" spans="7:7" x14ac:dyDescent="0.3">
      <c r="G3920"/>
    </row>
    <row r="3921" spans="7:7" x14ac:dyDescent="0.3">
      <c r="G3921"/>
    </row>
    <row r="3922" spans="7:7" x14ac:dyDescent="0.3">
      <c r="G3922"/>
    </row>
    <row r="3923" spans="7:7" x14ac:dyDescent="0.3">
      <c r="G3923"/>
    </row>
    <row r="3924" spans="7:7" x14ac:dyDescent="0.3">
      <c r="G3924"/>
    </row>
    <row r="3925" spans="7:7" x14ac:dyDescent="0.3">
      <c r="G3925"/>
    </row>
    <row r="3926" spans="7:7" x14ac:dyDescent="0.3">
      <c r="G3926"/>
    </row>
    <row r="3927" spans="7:7" x14ac:dyDescent="0.3">
      <c r="G3927"/>
    </row>
    <row r="3928" spans="7:7" x14ac:dyDescent="0.3">
      <c r="G3928"/>
    </row>
    <row r="3929" spans="7:7" x14ac:dyDescent="0.3">
      <c r="G3929"/>
    </row>
    <row r="3930" spans="7:7" x14ac:dyDescent="0.3">
      <c r="G3930"/>
    </row>
    <row r="3931" spans="7:7" x14ac:dyDescent="0.3">
      <c r="G3931"/>
    </row>
    <row r="3932" spans="7:7" x14ac:dyDescent="0.3">
      <c r="G3932"/>
    </row>
    <row r="3933" spans="7:7" x14ac:dyDescent="0.3">
      <c r="G3933"/>
    </row>
    <row r="3934" spans="7:7" x14ac:dyDescent="0.3">
      <c r="G3934"/>
    </row>
    <row r="3935" spans="7:7" x14ac:dyDescent="0.3">
      <c r="G3935"/>
    </row>
    <row r="3936" spans="7:7" x14ac:dyDescent="0.3">
      <c r="G3936"/>
    </row>
    <row r="3937" spans="7:7" x14ac:dyDescent="0.3">
      <c r="G3937"/>
    </row>
    <row r="3938" spans="7:7" x14ac:dyDescent="0.3">
      <c r="G3938"/>
    </row>
    <row r="3939" spans="7:7" x14ac:dyDescent="0.3">
      <c r="G3939"/>
    </row>
    <row r="3940" spans="7:7" x14ac:dyDescent="0.3">
      <c r="G3940"/>
    </row>
    <row r="3941" spans="7:7" x14ac:dyDescent="0.3">
      <c r="G3941"/>
    </row>
    <row r="3942" spans="7:7" x14ac:dyDescent="0.3">
      <c r="G3942"/>
    </row>
    <row r="3943" spans="7:7" x14ac:dyDescent="0.3">
      <c r="G3943"/>
    </row>
    <row r="3944" spans="7:7" x14ac:dyDescent="0.3">
      <c r="G3944"/>
    </row>
    <row r="3945" spans="7:7" x14ac:dyDescent="0.3">
      <c r="G3945"/>
    </row>
    <row r="3946" spans="7:7" x14ac:dyDescent="0.3">
      <c r="G3946"/>
    </row>
    <row r="3947" spans="7:7" x14ac:dyDescent="0.3">
      <c r="G3947"/>
    </row>
    <row r="3948" spans="7:7" x14ac:dyDescent="0.3">
      <c r="G3948"/>
    </row>
    <row r="3949" spans="7:7" x14ac:dyDescent="0.3">
      <c r="G3949"/>
    </row>
    <row r="3950" spans="7:7" x14ac:dyDescent="0.3">
      <c r="G3950"/>
    </row>
    <row r="3951" spans="7:7" x14ac:dyDescent="0.3">
      <c r="G3951"/>
    </row>
    <row r="3952" spans="7:7" x14ac:dyDescent="0.3">
      <c r="G3952"/>
    </row>
    <row r="3953" spans="7:7" x14ac:dyDescent="0.3">
      <c r="G3953"/>
    </row>
    <row r="3954" spans="7:7" x14ac:dyDescent="0.3">
      <c r="G3954"/>
    </row>
    <row r="3955" spans="7:7" x14ac:dyDescent="0.3">
      <c r="G3955"/>
    </row>
    <row r="3956" spans="7:7" x14ac:dyDescent="0.3">
      <c r="G3956"/>
    </row>
    <row r="3957" spans="7:7" x14ac:dyDescent="0.3">
      <c r="G3957"/>
    </row>
    <row r="3958" spans="7:7" x14ac:dyDescent="0.3">
      <c r="G3958"/>
    </row>
    <row r="3959" spans="7:7" x14ac:dyDescent="0.3">
      <c r="G3959"/>
    </row>
    <row r="3960" spans="7:7" x14ac:dyDescent="0.3">
      <c r="G3960"/>
    </row>
    <row r="3961" spans="7:7" x14ac:dyDescent="0.3">
      <c r="G3961"/>
    </row>
    <row r="3962" spans="7:7" x14ac:dyDescent="0.3">
      <c r="G3962"/>
    </row>
    <row r="3963" spans="7:7" x14ac:dyDescent="0.3">
      <c r="G3963"/>
    </row>
    <row r="3964" spans="7:7" x14ac:dyDescent="0.3">
      <c r="G3964"/>
    </row>
    <row r="3965" spans="7:7" x14ac:dyDescent="0.3">
      <c r="G3965"/>
    </row>
    <row r="3966" spans="7:7" x14ac:dyDescent="0.3">
      <c r="G3966"/>
    </row>
    <row r="3967" spans="7:7" x14ac:dyDescent="0.3">
      <c r="G3967"/>
    </row>
    <row r="3968" spans="7:7" x14ac:dyDescent="0.3">
      <c r="G3968"/>
    </row>
    <row r="3969" spans="7:7" x14ac:dyDescent="0.3">
      <c r="G3969"/>
    </row>
    <row r="3970" spans="7:7" x14ac:dyDescent="0.3">
      <c r="G3970"/>
    </row>
    <row r="3971" spans="7:7" x14ac:dyDescent="0.3">
      <c r="G3971"/>
    </row>
    <row r="3972" spans="7:7" x14ac:dyDescent="0.3">
      <c r="G3972"/>
    </row>
    <row r="3973" spans="7:7" x14ac:dyDescent="0.3">
      <c r="G3973"/>
    </row>
    <row r="3974" spans="7:7" x14ac:dyDescent="0.3">
      <c r="G3974"/>
    </row>
    <row r="3975" spans="7:7" x14ac:dyDescent="0.3">
      <c r="G3975"/>
    </row>
    <row r="3976" spans="7:7" x14ac:dyDescent="0.3">
      <c r="G3976"/>
    </row>
    <row r="3977" spans="7:7" x14ac:dyDescent="0.3">
      <c r="G3977"/>
    </row>
    <row r="3978" spans="7:7" x14ac:dyDescent="0.3">
      <c r="G3978"/>
    </row>
    <row r="3979" spans="7:7" x14ac:dyDescent="0.3">
      <c r="G3979"/>
    </row>
    <row r="3980" spans="7:7" x14ac:dyDescent="0.3">
      <c r="G3980"/>
    </row>
    <row r="3981" spans="7:7" x14ac:dyDescent="0.3">
      <c r="G3981"/>
    </row>
    <row r="3982" spans="7:7" x14ac:dyDescent="0.3">
      <c r="G3982"/>
    </row>
    <row r="3983" spans="7:7" x14ac:dyDescent="0.3">
      <c r="G3983"/>
    </row>
    <row r="3984" spans="7:7" x14ac:dyDescent="0.3">
      <c r="G3984"/>
    </row>
    <row r="3985" spans="7:7" x14ac:dyDescent="0.3">
      <c r="G3985"/>
    </row>
    <row r="3986" spans="7:7" x14ac:dyDescent="0.3">
      <c r="G3986"/>
    </row>
    <row r="3987" spans="7:7" x14ac:dyDescent="0.3">
      <c r="G3987"/>
    </row>
    <row r="3988" spans="7:7" x14ac:dyDescent="0.3">
      <c r="G3988"/>
    </row>
    <row r="3989" spans="7:7" x14ac:dyDescent="0.3">
      <c r="G3989"/>
    </row>
    <row r="3990" spans="7:7" x14ac:dyDescent="0.3">
      <c r="G3990"/>
    </row>
    <row r="3991" spans="7:7" x14ac:dyDescent="0.3">
      <c r="G3991"/>
    </row>
    <row r="3992" spans="7:7" x14ac:dyDescent="0.3">
      <c r="G3992"/>
    </row>
    <row r="3993" spans="7:7" x14ac:dyDescent="0.3">
      <c r="G3993"/>
    </row>
    <row r="3994" spans="7:7" x14ac:dyDescent="0.3">
      <c r="G3994"/>
    </row>
    <row r="3995" spans="7:7" x14ac:dyDescent="0.3">
      <c r="G3995"/>
    </row>
    <row r="3996" spans="7:7" x14ac:dyDescent="0.3">
      <c r="G3996"/>
    </row>
    <row r="3997" spans="7:7" x14ac:dyDescent="0.3">
      <c r="G3997"/>
    </row>
    <row r="3998" spans="7:7" x14ac:dyDescent="0.3">
      <c r="G3998"/>
    </row>
    <row r="3999" spans="7:7" x14ac:dyDescent="0.3">
      <c r="G3999"/>
    </row>
    <row r="4000" spans="7:7" x14ac:dyDescent="0.3">
      <c r="G4000"/>
    </row>
    <row r="4001" spans="7:7" x14ac:dyDescent="0.3">
      <c r="G4001"/>
    </row>
    <row r="4002" spans="7:7" x14ac:dyDescent="0.3">
      <c r="G4002"/>
    </row>
    <row r="4003" spans="7:7" x14ac:dyDescent="0.3">
      <c r="G4003"/>
    </row>
    <row r="4004" spans="7:7" x14ac:dyDescent="0.3">
      <c r="G4004"/>
    </row>
    <row r="4005" spans="7:7" x14ac:dyDescent="0.3">
      <c r="G4005"/>
    </row>
    <row r="4006" spans="7:7" x14ac:dyDescent="0.3">
      <c r="G4006"/>
    </row>
    <row r="4007" spans="7:7" x14ac:dyDescent="0.3">
      <c r="G4007"/>
    </row>
    <row r="4008" spans="7:7" x14ac:dyDescent="0.3">
      <c r="G4008"/>
    </row>
    <row r="4009" spans="7:7" x14ac:dyDescent="0.3">
      <c r="G4009"/>
    </row>
    <row r="4010" spans="7:7" x14ac:dyDescent="0.3">
      <c r="G4010"/>
    </row>
    <row r="4011" spans="7:7" x14ac:dyDescent="0.3">
      <c r="G4011"/>
    </row>
    <row r="4012" spans="7:7" x14ac:dyDescent="0.3">
      <c r="G4012"/>
    </row>
    <row r="4013" spans="7:7" x14ac:dyDescent="0.3">
      <c r="G4013"/>
    </row>
    <row r="4014" spans="7:7" x14ac:dyDescent="0.3">
      <c r="G4014"/>
    </row>
    <row r="4015" spans="7:7" x14ac:dyDescent="0.3">
      <c r="G4015"/>
    </row>
    <row r="4016" spans="7:7" x14ac:dyDescent="0.3">
      <c r="G4016"/>
    </row>
    <row r="4017" spans="7:7" x14ac:dyDescent="0.3">
      <c r="G4017"/>
    </row>
    <row r="4018" spans="7:7" x14ac:dyDescent="0.3">
      <c r="G4018"/>
    </row>
    <row r="4019" spans="7:7" x14ac:dyDescent="0.3">
      <c r="G4019"/>
    </row>
    <row r="4020" spans="7:7" x14ac:dyDescent="0.3">
      <c r="G4020"/>
    </row>
    <row r="4021" spans="7:7" x14ac:dyDescent="0.3">
      <c r="G4021"/>
    </row>
    <row r="4022" spans="7:7" x14ac:dyDescent="0.3">
      <c r="G4022"/>
    </row>
    <row r="4023" spans="7:7" x14ac:dyDescent="0.3">
      <c r="G4023"/>
    </row>
    <row r="4024" spans="7:7" x14ac:dyDescent="0.3">
      <c r="G4024"/>
    </row>
    <row r="4025" spans="7:7" x14ac:dyDescent="0.3">
      <c r="G4025"/>
    </row>
    <row r="4026" spans="7:7" x14ac:dyDescent="0.3">
      <c r="G4026"/>
    </row>
    <row r="4027" spans="7:7" x14ac:dyDescent="0.3">
      <c r="G4027"/>
    </row>
    <row r="4028" spans="7:7" x14ac:dyDescent="0.3">
      <c r="G4028"/>
    </row>
    <row r="4029" spans="7:7" x14ac:dyDescent="0.3">
      <c r="G4029"/>
    </row>
    <row r="4030" spans="7:7" x14ac:dyDescent="0.3">
      <c r="G4030"/>
    </row>
    <row r="4031" spans="7:7" x14ac:dyDescent="0.3">
      <c r="G4031"/>
    </row>
    <row r="4032" spans="7:7" x14ac:dyDescent="0.3">
      <c r="G4032"/>
    </row>
    <row r="4033" spans="7:7" x14ac:dyDescent="0.3">
      <c r="G4033"/>
    </row>
    <row r="4034" spans="7:7" x14ac:dyDescent="0.3">
      <c r="G4034"/>
    </row>
    <row r="4035" spans="7:7" x14ac:dyDescent="0.3">
      <c r="G4035"/>
    </row>
    <row r="4036" spans="7:7" x14ac:dyDescent="0.3">
      <c r="G4036"/>
    </row>
    <row r="4037" spans="7:7" x14ac:dyDescent="0.3">
      <c r="G4037"/>
    </row>
    <row r="4038" spans="7:7" x14ac:dyDescent="0.3">
      <c r="G4038"/>
    </row>
    <row r="4039" spans="7:7" x14ac:dyDescent="0.3">
      <c r="G4039"/>
    </row>
    <row r="4040" spans="7:7" x14ac:dyDescent="0.3">
      <c r="G4040"/>
    </row>
    <row r="4041" spans="7:7" x14ac:dyDescent="0.3">
      <c r="G4041"/>
    </row>
    <row r="4042" spans="7:7" x14ac:dyDescent="0.3">
      <c r="G4042"/>
    </row>
    <row r="4043" spans="7:7" x14ac:dyDescent="0.3">
      <c r="G4043"/>
    </row>
    <row r="4044" spans="7:7" x14ac:dyDescent="0.3">
      <c r="G4044"/>
    </row>
    <row r="4045" spans="7:7" x14ac:dyDescent="0.3">
      <c r="G4045"/>
    </row>
    <row r="4046" spans="7:7" x14ac:dyDescent="0.3">
      <c r="G4046"/>
    </row>
    <row r="4047" spans="7:7" x14ac:dyDescent="0.3">
      <c r="G4047"/>
    </row>
    <row r="4048" spans="7:7" x14ac:dyDescent="0.3">
      <c r="G4048"/>
    </row>
    <row r="4049" spans="7:7" x14ac:dyDescent="0.3">
      <c r="G4049"/>
    </row>
    <row r="4050" spans="7:7" x14ac:dyDescent="0.3">
      <c r="G4050"/>
    </row>
    <row r="4051" spans="7:7" x14ac:dyDescent="0.3">
      <c r="G4051"/>
    </row>
    <row r="4052" spans="7:7" x14ac:dyDescent="0.3">
      <c r="G4052"/>
    </row>
    <row r="4053" spans="7:7" x14ac:dyDescent="0.3">
      <c r="G4053"/>
    </row>
    <row r="4054" spans="7:7" x14ac:dyDescent="0.3">
      <c r="G4054"/>
    </row>
    <row r="4055" spans="7:7" x14ac:dyDescent="0.3">
      <c r="G4055"/>
    </row>
    <row r="4056" spans="7:7" x14ac:dyDescent="0.3">
      <c r="G4056"/>
    </row>
    <row r="4057" spans="7:7" x14ac:dyDescent="0.3">
      <c r="G4057"/>
    </row>
    <row r="4058" spans="7:7" x14ac:dyDescent="0.3">
      <c r="G4058"/>
    </row>
    <row r="4059" spans="7:7" x14ac:dyDescent="0.3">
      <c r="G4059"/>
    </row>
    <row r="4060" spans="7:7" x14ac:dyDescent="0.3">
      <c r="G4060"/>
    </row>
    <row r="4061" spans="7:7" x14ac:dyDescent="0.3">
      <c r="G4061"/>
    </row>
    <row r="4062" spans="7:7" x14ac:dyDescent="0.3">
      <c r="G4062"/>
    </row>
    <row r="4063" spans="7:7" x14ac:dyDescent="0.3">
      <c r="G4063"/>
    </row>
    <row r="4064" spans="7:7" x14ac:dyDescent="0.3">
      <c r="G4064"/>
    </row>
    <row r="4065" spans="7:7" x14ac:dyDescent="0.3">
      <c r="G4065"/>
    </row>
    <row r="4066" spans="7:7" x14ac:dyDescent="0.3">
      <c r="G4066"/>
    </row>
    <row r="4067" spans="7:7" x14ac:dyDescent="0.3">
      <c r="G4067"/>
    </row>
    <row r="4068" spans="7:7" x14ac:dyDescent="0.3">
      <c r="G4068"/>
    </row>
    <row r="4069" spans="7:7" x14ac:dyDescent="0.3">
      <c r="G4069"/>
    </row>
    <row r="4070" spans="7:7" x14ac:dyDescent="0.3">
      <c r="G4070"/>
    </row>
    <row r="4071" spans="7:7" x14ac:dyDescent="0.3">
      <c r="G4071"/>
    </row>
    <row r="4072" spans="7:7" x14ac:dyDescent="0.3">
      <c r="G4072"/>
    </row>
    <row r="4073" spans="7:7" x14ac:dyDescent="0.3">
      <c r="G4073"/>
    </row>
    <row r="4074" spans="7:7" x14ac:dyDescent="0.3">
      <c r="G4074"/>
    </row>
    <row r="4075" spans="7:7" x14ac:dyDescent="0.3">
      <c r="G4075"/>
    </row>
    <row r="4076" spans="7:7" x14ac:dyDescent="0.3">
      <c r="G4076"/>
    </row>
    <row r="4077" spans="7:7" x14ac:dyDescent="0.3">
      <c r="G4077"/>
    </row>
    <row r="4078" spans="7:7" x14ac:dyDescent="0.3">
      <c r="G4078"/>
    </row>
    <row r="4079" spans="7:7" x14ac:dyDescent="0.3">
      <c r="G4079"/>
    </row>
    <row r="4080" spans="7:7" x14ac:dyDescent="0.3">
      <c r="G4080"/>
    </row>
    <row r="4081" spans="7:7" x14ac:dyDescent="0.3">
      <c r="G4081"/>
    </row>
    <row r="4082" spans="7:7" x14ac:dyDescent="0.3">
      <c r="G4082"/>
    </row>
    <row r="4083" spans="7:7" x14ac:dyDescent="0.3">
      <c r="G4083"/>
    </row>
    <row r="4084" spans="7:7" x14ac:dyDescent="0.3">
      <c r="G4084"/>
    </row>
    <row r="4085" spans="7:7" x14ac:dyDescent="0.3">
      <c r="G4085"/>
    </row>
    <row r="4086" spans="7:7" x14ac:dyDescent="0.3">
      <c r="G4086"/>
    </row>
    <row r="4087" spans="7:7" x14ac:dyDescent="0.3">
      <c r="G4087"/>
    </row>
    <row r="4088" spans="7:7" x14ac:dyDescent="0.3">
      <c r="G4088"/>
    </row>
    <row r="4089" spans="7:7" x14ac:dyDescent="0.3">
      <c r="G4089"/>
    </row>
    <row r="4090" spans="7:7" x14ac:dyDescent="0.3">
      <c r="G4090"/>
    </row>
    <row r="4091" spans="7:7" x14ac:dyDescent="0.3">
      <c r="G4091"/>
    </row>
    <row r="4092" spans="7:7" x14ac:dyDescent="0.3">
      <c r="G4092"/>
    </row>
    <row r="4093" spans="7:7" x14ac:dyDescent="0.3">
      <c r="G4093"/>
    </row>
    <row r="4094" spans="7:7" x14ac:dyDescent="0.3">
      <c r="G4094"/>
    </row>
    <row r="4095" spans="7:7" x14ac:dyDescent="0.3">
      <c r="G4095"/>
    </row>
    <row r="4096" spans="7:7" x14ac:dyDescent="0.3">
      <c r="G4096"/>
    </row>
    <row r="4097" spans="7:7" x14ac:dyDescent="0.3">
      <c r="G4097"/>
    </row>
    <row r="4098" spans="7:7" x14ac:dyDescent="0.3">
      <c r="G4098"/>
    </row>
    <row r="4099" spans="7:7" x14ac:dyDescent="0.3">
      <c r="G4099"/>
    </row>
    <row r="4100" spans="7:7" x14ac:dyDescent="0.3">
      <c r="G4100"/>
    </row>
    <row r="4101" spans="7:7" x14ac:dyDescent="0.3">
      <c r="G4101"/>
    </row>
    <row r="4102" spans="7:7" x14ac:dyDescent="0.3">
      <c r="G4102"/>
    </row>
    <row r="4103" spans="7:7" x14ac:dyDescent="0.3">
      <c r="G4103"/>
    </row>
    <row r="4104" spans="7:7" x14ac:dyDescent="0.3">
      <c r="G4104"/>
    </row>
    <row r="4105" spans="7:7" x14ac:dyDescent="0.3">
      <c r="G4105"/>
    </row>
    <row r="4106" spans="7:7" x14ac:dyDescent="0.3">
      <c r="G4106"/>
    </row>
    <row r="4107" spans="7:7" x14ac:dyDescent="0.3">
      <c r="G4107"/>
    </row>
    <row r="4108" spans="7:7" x14ac:dyDescent="0.3">
      <c r="G4108"/>
    </row>
    <row r="4109" spans="7:7" x14ac:dyDescent="0.3">
      <c r="G4109"/>
    </row>
    <row r="4110" spans="7:7" x14ac:dyDescent="0.3">
      <c r="G4110"/>
    </row>
    <row r="4111" spans="7:7" x14ac:dyDescent="0.3">
      <c r="G4111"/>
    </row>
    <row r="4112" spans="7:7" x14ac:dyDescent="0.3">
      <c r="G4112"/>
    </row>
    <row r="4113" spans="7:7" x14ac:dyDescent="0.3">
      <c r="G4113"/>
    </row>
    <row r="4114" spans="7:7" x14ac:dyDescent="0.3">
      <c r="G4114"/>
    </row>
    <row r="4115" spans="7:7" x14ac:dyDescent="0.3">
      <c r="G4115"/>
    </row>
    <row r="4116" spans="7:7" x14ac:dyDescent="0.3">
      <c r="G4116"/>
    </row>
    <row r="4117" spans="7:7" x14ac:dyDescent="0.3">
      <c r="G4117"/>
    </row>
    <row r="4118" spans="7:7" x14ac:dyDescent="0.3">
      <c r="G4118"/>
    </row>
    <row r="4119" spans="7:7" x14ac:dyDescent="0.3">
      <c r="G4119"/>
    </row>
    <row r="4120" spans="7:7" x14ac:dyDescent="0.3">
      <c r="G4120"/>
    </row>
    <row r="4121" spans="7:7" x14ac:dyDescent="0.3">
      <c r="G4121"/>
    </row>
    <row r="4122" spans="7:7" x14ac:dyDescent="0.3">
      <c r="G4122"/>
    </row>
    <row r="4123" spans="7:7" x14ac:dyDescent="0.3">
      <c r="G4123"/>
    </row>
    <row r="4124" spans="7:7" x14ac:dyDescent="0.3">
      <c r="G4124"/>
    </row>
    <row r="4125" spans="7:7" x14ac:dyDescent="0.3">
      <c r="G4125"/>
    </row>
    <row r="4126" spans="7:7" x14ac:dyDescent="0.3">
      <c r="G4126"/>
    </row>
    <row r="4127" spans="7:7" x14ac:dyDescent="0.3">
      <c r="G4127"/>
    </row>
    <row r="4128" spans="7:7" x14ac:dyDescent="0.3">
      <c r="G4128"/>
    </row>
    <row r="4129" spans="7:7" x14ac:dyDescent="0.3">
      <c r="G4129"/>
    </row>
    <row r="4130" spans="7:7" x14ac:dyDescent="0.3">
      <c r="G4130"/>
    </row>
    <row r="4131" spans="7:7" x14ac:dyDescent="0.3">
      <c r="G4131"/>
    </row>
    <row r="4132" spans="7:7" x14ac:dyDescent="0.3">
      <c r="G4132"/>
    </row>
    <row r="4133" spans="7:7" x14ac:dyDescent="0.3">
      <c r="G4133"/>
    </row>
    <row r="4134" spans="7:7" x14ac:dyDescent="0.3">
      <c r="G4134"/>
    </row>
    <row r="4135" spans="7:7" x14ac:dyDescent="0.3">
      <c r="G4135"/>
    </row>
    <row r="4136" spans="7:7" x14ac:dyDescent="0.3">
      <c r="G4136"/>
    </row>
    <row r="4137" spans="7:7" x14ac:dyDescent="0.3">
      <c r="G4137"/>
    </row>
    <row r="4138" spans="7:7" x14ac:dyDescent="0.3">
      <c r="G4138"/>
    </row>
    <row r="4139" spans="7:7" x14ac:dyDescent="0.3">
      <c r="G4139"/>
    </row>
    <row r="4140" spans="7:7" x14ac:dyDescent="0.3">
      <c r="G4140"/>
    </row>
    <row r="4141" spans="7:7" x14ac:dyDescent="0.3">
      <c r="G4141"/>
    </row>
    <row r="4142" spans="7:7" x14ac:dyDescent="0.3">
      <c r="G4142"/>
    </row>
    <row r="4143" spans="7:7" x14ac:dyDescent="0.3">
      <c r="G4143"/>
    </row>
    <row r="4144" spans="7:7" x14ac:dyDescent="0.3">
      <c r="G4144"/>
    </row>
    <row r="4145" spans="7:7" x14ac:dyDescent="0.3">
      <c r="G4145"/>
    </row>
    <row r="4146" spans="7:7" x14ac:dyDescent="0.3">
      <c r="G4146"/>
    </row>
    <row r="4147" spans="7:7" x14ac:dyDescent="0.3">
      <c r="G4147"/>
    </row>
    <row r="4148" spans="7:7" x14ac:dyDescent="0.3">
      <c r="G4148"/>
    </row>
    <row r="4149" spans="7:7" x14ac:dyDescent="0.3">
      <c r="G4149"/>
    </row>
    <row r="4150" spans="7:7" x14ac:dyDescent="0.3">
      <c r="G4150"/>
    </row>
    <row r="4151" spans="7:7" x14ac:dyDescent="0.3">
      <c r="G4151"/>
    </row>
    <row r="4152" spans="7:7" x14ac:dyDescent="0.3">
      <c r="G4152"/>
    </row>
    <row r="4153" spans="7:7" x14ac:dyDescent="0.3">
      <c r="G4153"/>
    </row>
    <row r="4154" spans="7:7" x14ac:dyDescent="0.3">
      <c r="G4154"/>
    </row>
    <row r="4155" spans="7:7" x14ac:dyDescent="0.3">
      <c r="G4155"/>
    </row>
    <row r="4156" spans="7:7" x14ac:dyDescent="0.3">
      <c r="G4156"/>
    </row>
    <row r="4157" spans="7:7" x14ac:dyDescent="0.3">
      <c r="G4157"/>
    </row>
    <row r="4158" spans="7:7" x14ac:dyDescent="0.3">
      <c r="G4158"/>
    </row>
    <row r="4159" spans="7:7" x14ac:dyDescent="0.3">
      <c r="G4159"/>
    </row>
    <row r="4160" spans="7:7" x14ac:dyDescent="0.3">
      <c r="G4160"/>
    </row>
    <row r="4161" spans="7:7" x14ac:dyDescent="0.3">
      <c r="G4161"/>
    </row>
    <row r="4162" spans="7:7" x14ac:dyDescent="0.3">
      <c r="G4162"/>
    </row>
    <row r="4163" spans="7:7" x14ac:dyDescent="0.3">
      <c r="G4163"/>
    </row>
    <row r="4164" spans="7:7" x14ac:dyDescent="0.3">
      <c r="G4164"/>
    </row>
    <row r="4165" spans="7:7" x14ac:dyDescent="0.3">
      <c r="G4165"/>
    </row>
    <row r="4166" spans="7:7" x14ac:dyDescent="0.3">
      <c r="G4166"/>
    </row>
    <row r="4167" spans="7:7" x14ac:dyDescent="0.3">
      <c r="G4167"/>
    </row>
    <row r="4168" spans="7:7" x14ac:dyDescent="0.3">
      <c r="G4168"/>
    </row>
    <row r="4169" spans="7:7" x14ac:dyDescent="0.3">
      <c r="G4169"/>
    </row>
    <row r="4170" spans="7:7" x14ac:dyDescent="0.3">
      <c r="G4170"/>
    </row>
    <row r="4171" spans="7:7" x14ac:dyDescent="0.3">
      <c r="G4171"/>
    </row>
    <row r="4172" spans="7:7" x14ac:dyDescent="0.3">
      <c r="G4172"/>
    </row>
    <row r="4173" spans="7:7" x14ac:dyDescent="0.3">
      <c r="G4173"/>
    </row>
    <row r="4174" spans="7:7" x14ac:dyDescent="0.3">
      <c r="G4174"/>
    </row>
    <row r="4175" spans="7:7" x14ac:dyDescent="0.3">
      <c r="G4175"/>
    </row>
    <row r="4176" spans="7:7" x14ac:dyDescent="0.3">
      <c r="G4176"/>
    </row>
    <row r="4177" spans="7:7" x14ac:dyDescent="0.3">
      <c r="G4177"/>
    </row>
    <row r="4178" spans="7:7" x14ac:dyDescent="0.3">
      <c r="G4178"/>
    </row>
    <row r="4179" spans="7:7" x14ac:dyDescent="0.3">
      <c r="G4179"/>
    </row>
    <row r="4180" spans="7:7" x14ac:dyDescent="0.3">
      <c r="G4180"/>
    </row>
    <row r="4181" spans="7:7" x14ac:dyDescent="0.3">
      <c r="G4181"/>
    </row>
    <row r="4182" spans="7:7" x14ac:dyDescent="0.3">
      <c r="G4182"/>
    </row>
    <row r="4183" spans="7:7" x14ac:dyDescent="0.3">
      <c r="G4183"/>
    </row>
    <row r="4184" spans="7:7" x14ac:dyDescent="0.3">
      <c r="G4184"/>
    </row>
    <row r="4185" spans="7:7" x14ac:dyDescent="0.3">
      <c r="G4185"/>
    </row>
    <row r="4186" spans="7:7" x14ac:dyDescent="0.3">
      <c r="G4186"/>
    </row>
    <row r="4187" spans="7:7" x14ac:dyDescent="0.3">
      <c r="G4187"/>
    </row>
    <row r="4188" spans="7:7" x14ac:dyDescent="0.3">
      <c r="G4188"/>
    </row>
    <row r="4189" spans="7:7" x14ac:dyDescent="0.3">
      <c r="G4189"/>
    </row>
    <row r="4190" spans="7:7" x14ac:dyDescent="0.3">
      <c r="G4190"/>
    </row>
    <row r="4191" spans="7:7" x14ac:dyDescent="0.3">
      <c r="G4191"/>
    </row>
    <row r="4192" spans="7:7" x14ac:dyDescent="0.3">
      <c r="G4192"/>
    </row>
    <row r="4193" spans="7:7" x14ac:dyDescent="0.3">
      <c r="G4193"/>
    </row>
    <row r="4194" spans="7:7" x14ac:dyDescent="0.3">
      <c r="G4194"/>
    </row>
    <row r="4195" spans="7:7" x14ac:dyDescent="0.3">
      <c r="G4195"/>
    </row>
    <row r="4196" spans="7:7" x14ac:dyDescent="0.3">
      <c r="G4196"/>
    </row>
    <row r="4197" spans="7:7" x14ac:dyDescent="0.3">
      <c r="G4197"/>
    </row>
    <row r="4198" spans="7:7" x14ac:dyDescent="0.3">
      <c r="G4198"/>
    </row>
    <row r="4199" spans="7:7" x14ac:dyDescent="0.3">
      <c r="G4199"/>
    </row>
    <row r="4200" spans="7:7" x14ac:dyDescent="0.3">
      <c r="G4200"/>
    </row>
    <row r="4201" spans="7:7" x14ac:dyDescent="0.3">
      <c r="G4201"/>
    </row>
    <row r="4202" spans="7:7" x14ac:dyDescent="0.3">
      <c r="G4202"/>
    </row>
    <row r="4203" spans="7:7" x14ac:dyDescent="0.3">
      <c r="G4203"/>
    </row>
    <row r="4204" spans="7:7" x14ac:dyDescent="0.3">
      <c r="G4204"/>
    </row>
    <row r="4205" spans="7:7" x14ac:dyDescent="0.3">
      <c r="G4205"/>
    </row>
    <row r="4206" spans="7:7" x14ac:dyDescent="0.3">
      <c r="G4206"/>
    </row>
    <row r="4207" spans="7:7" x14ac:dyDescent="0.3">
      <c r="G4207"/>
    </row>
    <row r="4208" spans="7:7" x14ac:dyDescent="0.3">
      <c r="G4208"/>
    </row>
    <row r="4209" spans="7:7" x14ac:dyDescent="0.3">
      <c r="G4209"/>
    </row>
    <row r="4210" spans="7:7" x14ac:dyDescent="0.3">
      <c r="G4210"/>
    </row>
    <row r="4211" spans="7:7" x14ac:dyDescent="0.3">
      <c r="G4211"/>
    </row>
    <row r="4212" spans="7:7" x14ac:dyDescent="0.3">
      <c r="G4212"/>
    </row>
    <row r="4213" spans="7:7" x14ac:dyDescent="0.3">
      <c r="G4213"/>
    </row>
    <row r="4214" spans="7:7" x14ac:dyDescent="0.3">
      <c r="G4214"/>
    </row>
    <row r="4215" spans="7:7" x14ac:dyDescent="0.3">
      <c r="G4215"/>
    </row>
    <row r="4216" spans="7:7" x14ac:dyDescent="0.3">
      <c r="G4216"/>
    </row>
    <row r="4217" spans="7:7" x14ac:dyDescent="0.3">
      <c r="G4217"/>
    </row>
    <row r="4218" spans="7:7" x14ac:dyDescent="0.3">
      <c r="G4218"/>
    </row>
    <row r="4219" spans="7:7" x14ac:dyDescent="0.3">
      <c r="G4219"/>
    </row>
    <row r="4220" spans="7:7" x14ac:dyDescent="0.3">
      <c r="G4220"/>
    </row>
    <row r="4221" spans="7:7" x14ac:dyDescent="0.3">
      <c r="G4221"/>
    </row>
    <row r="4222" spans="7:7" x14ac:dyDescent="0.3">
      <c r="G4222"/>
    </row>
    <row r="4223" spans="7:7" x14ac:dyDescent="0.3">
      <c r="G4223"/>
    </row>
    <row r="4224" spans="7:7" x14ac:dyDescent="0.3">
      <c r="G4224"/>
    </row>
    <row r="4225" spans="7:7" x14ac:dyDescent="0.3">
      <c r="G4225"/>
    </row>
    <row r="4226" spans="7:7" x14ac:dyDescent="0.3">
      <c r="G4226"/>
    </row>
    <row r="4227" spans="7:7" x14ac:dyDescent="0.3">
      <c r="G4227"/>
    </row>
    <row r="4228" spans="7:7" x14ac:dyDescent="0.3">
      <c r="G4228"/>
    </row>
    <row r="4229" spans="7:7" x14ac:dyDescent="0.3">
      <c r="G4229"/>
    </row>
    <row r="4230" spans="7:7" x14ac:dyDescent="0.3">
      <c r="G4230"/>
    </row>
    <row r="4231" spans="7:7" x14ac:dyDescent="0.3">
      <c r="G4231"/>
    </row>
    <row r="4232" spans="7:7" x14ac:dyDescent="0.3">
      <c r="G4232"/>
    </row>
    <row r="4233" spans="7:7" x14ac:dyDescent="0.3">
      <c r="G4233"/>
    </row>
    <row r="4234" spans="7:7" x14ac:dyDescent="0.3">
      <c r="G4234"/>
    </row>
    <row r="4235" spans="7:7" x14ac:dyDescent="0.3">
      <c r="G4235"/>
    </row>
    <row r="4236" spans="7:7" x14ac:dyDescent="0.3">
      <c r="G4236"/>
    </row>
    <row r="4237" spans="7:7" x14ac:dyDescent="0.3">
      <c r="G4237"/>
    </row>
    <row r="4238" spans="7:7" x14ac:dyDescent="0.3">
      <c r="G4238"/>
    </row>
    <row r="4239" spans="7:7" x14ac:dyDescent="0.3">
      <c r="G4239"/>
    </row>
    <row r="4240" spans="7:7" x14ac:dyDescent="0.3">
      <c r="G4240"/>
    </row>
    <row r="4241" spans="7:7" x14ac:dyDescent="0.3">
      <c r="G4241"/>
    </row>
    <row r="4242" spans="7:7" x14ac:dyDescent="0.3">
      <c r="G4242"/>
    </row>
    <row r="4243" spans="7:7" x14ac:dyDescent="0.3">
      <c r="G4243"/>
    </row>
    <row r="4244" spans="7:7" x14ac:dyDescent="0.3">
      <c r="G4244"/>
    </row>
    <row r="4245" spans="7:7" x14ac:dyDescent="0.3">
      <c r="G4245"/>
    </row>
    <row r="4246" spans="7:7" x14ac:dyDescent="0.3">
      <c r="G4246"/>
    </row>
    <row r="4247" spans="7:7" x14ac:dyDescent="0.3">
      <c r="G4247"/>
    </row>
    <row r="4248" spans="7:7" x14ac:dyDescent="0.3">
      <c r="G4248"/>
    </row>
    <row r="4249" spans="7:7" x14ac:dyDescent="0.3">
      <c r="G4249"/>
    </row>
    <row r="4250" spans="7:7" x14ac:dyDescent="0.3">
      <c r="G4250"/>
    </row>
    <row r="4251" spans="7:7" x14ac:dyDescent="0.3">
      <c r="G4251"/>
    </row>
    <row r="4252" spans="7:7" x14ac:dyDescent="0.3">
      <c r="G4252"/>
    </row>
    <row r="4253" spans="7:7" x14ac:dyDescent="0.3">
      <c r="G4253"/>
    </row>
    <row r="4254" spans="7:7" x14ac:dyDescent="0.3">
      <c r="G4254"/>
    </row>
    <row r="4255" spans="7:7" x14ac:dyDescent="0.3">
      <c r="G4255"/>
    </row>
    <row r="4256" spans="7:7" x14ac:dyDescent="0.3">
      <c r="G4256"/>
    </row>
    <row r="4257" spans="7:7" x14ac:dyDescent="0.3">
      <c r="G4257"/>
    </row>
    <row r="4258" spans="7:7" x14ac:dyDescent="0.3">
      <c r="G4258"/>
    </row>
    <row r="4259" spans="7:7" x14ac:dyDescent="0.3">
      <c r="G4259"/>
    </row>
    <row r="4260" spans="7:7" x14ac:dyDescent="0.3">
      <c r="G4260"/>
    </row>
    <row r="4261" spans="7:7" x14ac:dyDescent="0.3">
      <c r="G4261"/>
    </row>
    <row r="4262" spans="7:7" x14ac:dyDescent="0.3">
      <c r="G4262"/>
    </row>
    <row r="4263" spans="7:7" x14ac:dyDescent="0.3">
      <c r="G4263"/>
    </row>
    <row r="4264" spans="7:7" x14ac:dyDescent="0.3">
      <c r="G4264"/>
    </row>
    <row r="4265" spans="7:7" x14ac:dyDescent="0.3">
      <c r="G4265"/>
    </row>
    <row r="4266" spans="7:7" x14ac:dyDescent="0.3">
      <c r="G4266"/>
    </row>
    <row r="4267" spans="7:7" x14ac:dyDescent="0.3">
      <c r="G4267"/>
    </row>
    <row r="4268" spans="7:7" x14ac:dyDescent="0.3">
      <c r="G4268"/>
    </row>
    <row r="4269" spans="7:7" x14ac:dyDescent="0.3">
      <c r="G4269"/>
    </row>
    <row r="4270" spans="7:7" x14ac:dyDescent="0.3">
      <c r="G4270"/>
    </row>
    <row r="4271" spans="7:7" x14ac:dyDescent="0.3">
      <c r="G4271"/>
    </row>
    <row r="4272" spans="7:7" x14ac:dyDescent="0.3">
      <c r="G4272"/>
    </row>
    <row r="4273" spans="7:7" x14ac:dyDescent="0.3">
      <c r="G4273"/>
    </row>
    <row r="4274" spans="7:7" x14ac:dyDescent="0.3">
      <c r="G4274"/>
    </row>
    <row r="4275" spans="7:7" x14ac:dyDescent="0.3">
      <c r="G4275"/>
    </row>
    <row r="4276" spans="7:7" x14ac:dyDescent="0.3">
      <c r="G4276"/>
    </row>
    <row r="4277" spans="7:7" x14ac:dyDescent="0.3">
      <c r="G4277"/>
    </row>
    <row r="4278" spans="7:7" x14ac:dyDescent="0.3">
      <c r="G4278"/>
    </row>
    <row r="4279" spans="7:7" x14ac:dyDescent="0.3">
      <c r="G4279"/>
    </row>
    <row r="4280" spans="7:7" x14ac:dyDescent="0.3">
      <c r="G4280"/>
    </row>
    <row r="4281" spans="7:7" x14ac:dyDescent="0.3">
      <c r="G4281"/>
    </row>
    <row r="4282" spans="7:7" x14ac:dyDescent="0.3">
      <c r="G4282"/>
    </row>
    <row r="4283" spans="7:7" x14ac:dyDescent="0.3">
      <c r="G4283"/>
    </row>
    <row r="4284" spans="7:7" x14ac:dyDescent="0.3">
      <c r="G4284"/>
    </row>
    <row r="4285" spans="7:7" x14ac:dyDescent="0.3">
      <c r="G4285"/>
    </row>
    <row r="4286" spans="7:7" x14ac:dyDescent="0.3">
      <c r="G4286"/>
    </row>
    <row r="4287" spans="7:7" x14ac:dyDescent="0.3">
      <c r="G4287"/>
    </row>
    <row r="4288" spans="7:7" x14ac:dyDescent="0.3">
      <c r="G4288"/>
    </row>
    <row r="4289" spans="7:7" x14ac:dyDescent="0.3">
      <c r="G4289"/>
    </row>
    <row r="4290" spans="7:7" x14ac:dyDescent="0.3">
      <c r="G4290"/>
    </row>
    <row r="4291" spans="7:7" x14ac:dyDescent="0.3">
      <c r="G4291"/>
    </row>
    <row r="4292" spans="7:7" x14ac:dyDescent="0.3">
      <c r="G4292"/>
    </row>
    <row r="4293" spans="7:7" x14ac:dyDescent="0.3">
      <c r="G4293"/>
    </row>
    <row r="4294" spans="7:7" x14ac:dyDescent="0.3">
      <c r="G4294"/>
    </row>
    <row r="4295" spans="7:7" x14ac:dyDescent="0.3">
      <c r="G4295"/>
    </row>
    <row r="4296" spans="7:7" x14ac:dyDescent="0.3">
      <c r="G4296"/>
    </row>
    <row r="4297" spans="7:7" x14ac:dyDescent="0.3">
      <c r="G4297"/>
    </row>
    <row r="4298" spans="7:7" x14ac:dyDescent="0.3">
      <c r="G4298"/>
    </row>
    <row r="4299" spans="7:7" x14ac:dyDescent="0.3">
      <c r="G4299"/>
    </row>
    <row r="4300" spans="7:7" x14ac:dyDescent="0.3">
      <c r="G4300"/>
    </row>
    <row r="4301" spans="7:7" x14ac:dyDescent="0.3">
      <c r="G4301"/>
    </row>
    <row r="4302" spans="7:7" x14ac:dyDescent="0.3">
      <c r="G4302"/>
    </row>
    <row r="4303" spans="7:7" x14ac:dyDescent="0.3">
      <c r="G4303"/>
    </row>
    <row r="4304" spans="7:7" x14ac:dyDescent="0.3">
      <c r="G4304"/>
    </row>
    <row r="4305" spans="7:7" x14ac:dyDescent="0.3">
      <c r="G4305"/>
    </row>
    <row r="4306" spans="7:7" x14ac:dyDescent="0.3">
      <c r="G4306"/>
    </row>
    <row r="4307" spans="7:7" x14ac:dyDescent="0.3">
      <c r="G4307"/>
    </row>
    <row r="4308" spans="7:7" x14ac:dyDescent="0.3">
      <c r="G4308"/>
    </row>
    <row r="4309" spans="7:7" x14ac:dyDescent="0.3">
      <c r="G4309"/>
    </row>
    <row r="4310" spans="7:7" x14ac:dyDescent="0.3">
      <c r="G4310"/>
    </row>
    <row r="4311" spans="7:7" x14ac:dyDescent="0.3">
      <c r="G4311"/>
    </row>
    <row r="4312" spans="7:7" x14ac:dyDescent="0.3">
      <c r="G4312"/>
    </row>
    <row r="4313" spans="7:7" x14ac:dyDescent="0.3">
      <c r="G4313"/>
    </row>
    <row r="4314" spans="7:7" x14ac:dyDescent="0.3">
      <c r="G4314"/>
    </row>
    <row r="4315" spans="7:7" x14ac:dyDescent="0.3">
      <c r="G4315"/>
    </row>
    <row r="4316" spans="7:7" x14ac:dyDescent="0.3">
      <c r="G4316"/>
    </row>
    <row r="4317" spans="7:7" x14ac:dyDescent="0.3">
      <c r="G4317"/>
    </row>
    <row r="4318" spans="7:7" x14ac:dyDescent="0.3">
      <c r="G4318"/>
    </row>
    <row r="4319" spans="7:7" x14ac:dyDescent="0.3">
      <c r="G4319"/>
    </row>
    <row r="4320" spans="7:7" x14ac:dyDescent="0.3">
      <c r="G4320"/>
    </row>
    <row r="4321" spans="7:7" x14ac:dyDescent="0.3">
      <c r="G4321"/>
    </row>
    <row r="4322" spans="7:7" x14ac:dyDescent="0.3">
      <c r="G4322"/>
    </row>
    <row r="4323" spans="7:7" x14ac:dyDescent="0.3">
      <c r="G4323"/>
    </row>
    <row r="4324" spans="7:7" x14ac:dyDescent="0.3">
      <c r="G4324"/>
    </row>
    <row r="4325" spans="7:7" x14ac:dyDescent="0.3">
      <c r="G4325"/>
    </row>
    <row r="4326" spans="7:7" x14ac:dyDescent="0.3">
      <c r="G4326"/>
    </row>
    <row r="4327" spans="7:7" x14ac:dyDescent="0.3">
      <c r="G4327"/>
    </row>
    <row r="4328" spans="7:7" x14ac:dyDescent="0.3">
      <c r="G4328"/>
    </row>
    <row r="4329" spans="7:7" x14ac:dyDescent="0.3">
      <c r="G4329"/>
    </row>
    <row r="4330" spans="7:7" x14ac:dyDescent="0.3">
      <c r="G4330"/>
    </row>
    <row r="4331" spans="7:7" x14ac:dyDescent="0.3">
      <c r="G4331"/>
    </row>
    <row r="4332" spans="7:7" x14ac:dyDescent="0.3">
      <c r="G4332"/>
    </row>
    <row r="4333" spans="7:7" x14ac:dyDescent="0.3">
      <c r="G4333"/>
    </row>
    <row r="4334" spans="7:7" x14ac:dyDescent="0.3">
      <c r="G4334"/>
    </row>
    <row r="4335" spans="7:7" x14ac:dyDescent="0.3">
      <c r="G4335"/>
    </row>
    <row r="4336" spans="7:7" x14ac:dyDescent="0.3">
      <c r="G4336"/>
    </row>
    <row r="4337" spans="7:7" x14ac:dyDescent="0.3">
      <c r="G4337"/>
    </row>
    <row r="4338" spans="7:7" x14ac:dyDescent="0.3">
      <c r="G4338"/>
    </row>
    <row r="4339" spans="7:7" x14ac:dyDescent="0.3">
      <c r="G4339"/>
    </row>
    <row r="4340" spans="7:7" x14ac:dyDescent="0.3">
      <c r="G4340"/>
    </row>
    <row r="4341" spans="7:7" x14ac:dyDescent="0.3">
      <c r="G4341"/>
    </row>
    <row r="4342" spans="7:7" x14ac:dyDescent="0.3">
      <c r="G4342"/>
    </row>
    <row r="4343" spans="7:7" x14ac:dyDescent="0.3">
      <c r="G4343"/>
    </row>
    <row r="4344" spans="7:7" x14ac:dyDescent="0.3">
      <c r="G4344"/>
    </row>
    <row r="4345" spans="7:7" x14ac:dyDescent="0.3">
      <c r="G4345"/>
    </row>
    <row r="4346" spans="7:7" x14ac:dyDescent="0.3">
      <c r="G4346"/>
    </row>
    <row r="4347" spans="7:7" x14ac:dyDescent="0.3">
      <c r="G4347"/>
    </row>
    <row r="4348" spans="7:7" x14ac:dyDescent="0.3">
      <c r="G4348"/>
    </row>
    <row r="4349" spans="7:7" x14ac:dyDescent="0.3">
      <c r="G4349"/>
    </row>
    <row r="4350" spans="7:7" x14ac:dyDescent="0.3">
      <c r="G4350"/>
    </row>
    <row r="4351" spans="7:7" x14ac:dyDescent="0.3">
      <c r="G4351"/>
    </row>
    <row r="4352" spans="7:7" x14ac:dyDescent="0.3">
      <c r="G4352"/>
    </row>
    <row r="4353" spans="7:7" x14ac:dyDescent="0.3">
      <c r="G4353"/>
    </row>
    <row r="4354" spans="7:7" x14ac:dyDescent="0.3">
      <c r="G4354"/>
    </row>
    <row r="4355" spans="7:7" x14ac:dyDescent="0.3">
      <c r="G4355"/>
    </row>
    <row r="4356" spans="7:7" x14ac:dyDescent="0.3">
      <c r="G4356"/>
    </row>
    <row r="4357" spans="7:7" x14ac:dyDescent="0.3">
      <c r="G4357"/>
    </row>
    <row r="4358" spans="7:7" x14ac:dyDescent="0.3">
      <c r="G4358"/>
    </row>
    <row r="4359" spans="7:7" x14ac:dyDescent="0.3">
      <c r="G4359"/>
    </row>
    <row r="4360" spans="7:7" x14ac:dyDescent="0.3">
      <c r="G4360"/>
    </row>
    <row r="4361" spans="7:7" x14ac:dyDescent="0.3">
      <c r="G4361"/>
    </row>
    <row r="4362" spans="7:7" x14ac:dyDescent="0.3">
      <c r="G4362"/>
    </row>
    <row r="4363" spans="7:7" x14ac:dyDescent="0.3">
      <c r="G4363"/>
    </row>
    <row r="4364" spans="7:7" x14ac:dyDescent="0.3">
      <c r="G4364"/>
    </row>
    <row r="4365" spans="7:7" x14ac:dyDescent="0.3">
      <c r="G4365"/>
    </row>
    <row r="4366" spans="7:7" x14ac:dyDescent="0.3">
      <c r="G4366"/>
    </row>
    <row r="4367" spans="7:7" x14ac:dyDescent="0.3">
      <c r="G4367"/>
    </row>
    <row r="4368" spans="7:7" x14ac:dyDescent="0.3">
      <c r="G4368"/>
    </row>
    <row r="4369" spans="7:7" x14ac:dyDescent="0.3">
      <c r="G4369"/>
    </row>
    <row r="4370" spans="7:7" x14ac:dyDescent="0.3">
      <c r="G4370"/>
    </row>
    <row r="4371" spans="7:7" x14ac:dyDescent="0.3">
      <c r="G4371"/>
    </row>
    <row r="4372" spans="7:7" x14ac:dyDescent="0.3">
      <c r="G4372"/>
    </row>
    <row r="4373" spans="7:7" x14ac:dyDescent="0.3">
      <c r="G4373"/>
    </row>
    <row r="4374" spans="7:7" x14ac:dyDescent="0.3">
      <c r="G4374"/>
    </row>
    <row r="4375" spans="7:7" x14ac:dyDescent="0.3">
      <c r="G4375"/>
    </row>
    <row r="4376" spans="7:7" x14ac:dyDescent="0.3">
      <c r="G4376"/>
    </row>
    <row r="4377" spans="7:7" x14ac:dyDescent="0.3">
      <c r="G4377"/>
    </row>
    <row r="4378" spans="7:7" x14ac:dyDescent="0.3">
      <c r="G4378"/>
    </row>
    <row r="4379" spans="7:7" x14ac:dyDescent="0.3">
      <c r="G4379"/>
    </row>
    <row r="4380" spans="7:7" x14ac:dyDescent="0.3">
      <c r="G4380"/>
    </row>
    <row r="4381" spans="7:7" x14ac:dyDescent="0.3">
      <c r="G4381"/>
    </row>
    <row r="4382" spans="7:7" x14ac:dyDescent="0.3">
      <c r="G4382"/>
    </row>
    <row r="4383" spans="7:7" x14ac:dyDescent="0.3">
      <c r="G4383"/>
    </row>
    <row r="4384" spans="7:7" x14ac:dyDescent="0.3">
      <c r="G4384"/>
    </row>
    <row r="4385" spans="7:7" x14ac:dyDescent="0.3">
      <c r="G4385"/>
    </row>
    <row r="4386" spans="7:7" x14ac:dyDescent="0.3">
      <c r="G4386"/>
    </row>
    <row r="4387" spans="7:7" x14ac:dyDescent="0.3">
      <c r="G4387"/>
    </row>
    <row r="4388" spans="7:7" x14ac:dyDescent="0.3">
      <c r="G4388"/>
    </row>
    <row r="4389" spans="7:7" x14ac:dyDescent="0.3">
      <c r="G4389"/>
    </row>
    <row r="4390" spans="7:7" x14ac:dyDescent="0.3">
      <c r="G4390"/>
    </row>
    <row r="4391" spans="7:7" x14ac:dyDescent="0.3">
      <c r="G4391"/>
    </row>
    <row r="4392" spans="7:7" x14ac:dyDescent="0.3">
      <c r="G4392"/>
    </row>
    <row r="4393" spans="7:7" x14ac:dyDescent="0.3">
      <c r="G4393"/>
    </row>
    <row r="4394" spans="7:7" x14ac:dyDescent="0.3">
      <c r="G4394"/>
    </row>
    <row r="4395" spans="7:7" x14ac:dyDescent="0.3">
      <c r="G4395"/>
    </row>
    <row r="4396" spans="7:7" x14ac:dyDescent="0.3">
      <c r="G4396"/>
    </row>
    <row r="4397" spans="7:7" x14ac:dyDescent="0.3">
      <c r="G4397"/>
    </row>
    <row r="4398" spans="7:7" x14ac:dyDescent="0.3">
      <c r="G4398"/>
    </row>
    <row r="4399" spans="7:7" x14ac:dyDescent="0.3">
      <c r="G4399"/>
    </row>
    <row r="4400" spans="7:7" x14ac:dyDescent="0.3">
      <c r="G4400"/>
    </row>
    <row r="4401" spans="7:7" x14ac:dyDescent="0.3">
      <c r="G4401"/>
    </row>
    <row r="4402" spans="7:7" x14ac:dyDescent="0.3">
      <c r="G4402"/>
    </row>
    <row r="4403" spans="7:7" x14ac:dyDescent="0.3">
      <c r="G4403"/>
    </row>
    <row r="4404" spans="7:7" x14ac:dyDescent="0.3">
      <c r="G4404"/>
    </row>
    <row r="4405" spans="7:7" x14ac:dyDescent="0.3">
      <c r="G4405"/>
    </row>
    <row r="4406" spans="7:7" x14ac:dyDescent="0.3">
      <c r="G4406"/>
    </row>
    <row r="4407" spans="7:7" x14ac:dyDescent="0.3">
      <c r="G4407"/>
    </row>
    <row r="4408" spans="7:7" x14ac:dyDescent="0.3">
      <c r="G4408"/>
    </row>
    <row r="4409" spans="7:7" x14ac:dyDescent="0.3">
      <c r="G4409"/>
    </row>
    <row r="4410" spans="7:7" x14ac:dyDescent="0.3">
      <c r="G4410"/>
    </row>
    <row r="4411" spans="7:7" x14ac:dyDescent="0.3">
      <c r="G4411"/>
    </row>
    <row r="4412" spans="7:7" x14ac:dyDescent="0.3">
      <c r="G4412"/>
    </row>
    <row r="4413" spans="7:7" x14ac:dyDescent="0.3">
      <c r="G4413"/>
    </row>
    <row r="4414" spans="7:7" x14ac:dyDescent="0.3">
      <c r="G4414"/>
    </row>
    <row r="4415" spans="7:7" x14ac:dyDescent="0.3">
      <c r="G4415"/>
    </row>
    <row r="4416" spans="7:7" x14ac:dyDescent="0.3">
      <c r="G4416"/>
    </row>
    <row r="4417" spans="7:7" x14ac:dyDescent="0.3">
      <c r="G4417"/>
    </row>
    <row r="4418" spans="7:7" x14ac:dyDescent="0.3">
      <c r="G4418"/>
    </row>
    <row r="4419" spans="7:7" x14ac:dyDescent="0.3">
      <c r="G4419"/>
    </row>
    <row r="4420" spans="7:7" x14ac:dyDescent="0.3">
      <c r="G4420"/>
    </row>
    <row r="4421" spans="7:7" x14ac:dyDescent="0.3">
      <c r="G4421"/>
    </row>
    <row r="4422" spans="7:7" x14ac:dyDescent="0.3">
      <c r="G4422"/>
    </row>
    <row r="4423" spans="7:7" x14ac:dyDescent="0.3">
      <c r="G4423"/>
    </row>
    <row r="4424" spans="7:7" x14ac:dyDescent="0.3">
      <c r="G4424"/>
    </row>
    <row r="4425" spans="7:7" x14ac:dyDescent="0.3">
      <c r="G4425"/>
    </row>
    <row r="4426" spans="7:7" x14ac:dyDescent="0.3">
      <c r="G4426"/>
    </row>
    <row r="4427" spans="7:7" x14ac:dyDescent="0.3">
      <c r="G4427"/>
    </row>
    <row r="4428" spans="7:7" x14ac:dyDescent="0.3">
      <c r="G4428"/>
    </row>
    <row r="4429" spans="7:7" x14ac:dyDescent="0.3">
      <c r="G4429"/>
    </row>
    <row r="4430" spans="7:7" x14ac:dyDescent="0.3">
      <c r="G4430"/>
    </row>
    <row r="4431" spans="7:7" x14ac:dyDescent="0.3">
      <c r="G4431"/>
    </row>
    <row r="4432" spans="7:7" x14ac:dyDescent="0.3">
      <c r="G4432"/>
    </row>
    <row r="4433" spans="7:7" x14ac:dyDescent="0.3">
      <c r="G4433"/>
    </row>
    <row r="4434" spans="7:7" x14ac:dyDescent="0.3">
      <c r="G4434"/>
    </row>
    <row r="4435" spans="7:7" x14ac:dyDescent="0.3">
      <c r="G4435"/>
    </row>
    <row r="4436" spans="7:7" x14ac:dyDescent="0.3">
      <c r="G4436"/>
    </row>
    <row r="4437" spans="7:7" x14ac:dyDescent="0.3">
      <c r="G4437"/>
    </row>
    <row r="4438" spans="7:7" x14ac:dyDescent="0.3">
      <c r="G4438"/>
    </row>
    <row r="4439" spans="7:7" x14ac:dyDescent="0.3">
      <c r="G4439"/>
    </row>
    <row r="4440" spans="7:7" x14ac:dyDescent="0.3">
      <c r="G4440"/>
    </row>
    <row r="4441" spans="7:7" x14ac:dyDescent="0.3">
      <c r="G4441"/>
    </row>
    <row r="4442" spans="7:7" x14ac:dyDescent="0.3">
      <c r="G4442"/>
    </row>
    <row r="4443" spans="7:7" x14ac:dyDescent="0.3">
      <c r="G4443"/>
    </row>
    <row r="4444" spans="7:7" x14ac:dyDescent="0.3">
      <c r="G4444"/>
    </row>
    <row r="4445" spans="7:7" x14ac:dyDescent="0.3">
      <c r="G4445"/>
    </row>
    <row r="4446" spans="7:7" x14ac:dyDescent="0.3">
      <c r="G4446"/>
    </row>
    <row r="4447" spans="7:7" x14ac:dyDescent="0.3">
      <c r="G4447"/>
    </row>
    <row r="4448" spans="7:7" x14ac:dyDescent="0.3">
      <c r="G4448"/>
    </row>
    <row r="4449" spans="7:7" x14ac:dyDescent="0.3">
      <c r="G4449"/>
    </row>
    <row r="4450" spans="7:7" x14ac:dyDescent="0.3">
      <c r="G4450"/>
    </row>
    <row r="4451" spans="7:7" x14ac:dyDescent="0.3">
      <c r="G4451"/>
    </row>
    <row r="4452" spans="7:7" x14ac:dyDescent="0.3">
      <c r="G4452"/>
    </row>
    <row r="4453" spans="7:7" x14ac:dyDescent="0.3">
      <c r="G4453"/>
    </row>
    <row r="4454" spans="7:7" x14ac:dyDescent="0.3">
      <c r="G4454"/>
    </row>
    <row r="4455" spans="7:7" x14ac:dyDescent="0.3">
      <c r="G4455"/>
    </row>
    <row r="4456" spans="7:7" x14ac:dyDescent="0.3">
      <c r="G4456"/>
    </row>
    <row r="4457" spans="7:7" x14ac:dyDescent="0.3">
      <c r="G4457"/>
    </row>
    <row r="4458" spans="7:7" x14ac:dyDescent="0.3">
      <c r="G4458"/>
    </row>
    <row r="4459" spans="7:7" x14ac:dyDescent="0.3">
      <c r="G4459"/>
    </row>
    <row r="4460" spans="7:7" x14ac:dyDescent="0.3">
      <c r="G4460"/>
    </row>
    <row r="4461" spans="7:7" x14ac:dyDescent="0.3">
      <c r="G4461"/>
    </row>
    <row r="4462" spans="7:7" x14ac:dyDescent="0.3">
      <c r="G4462"/>
    </row>
    <row r="4463" spans="7:7" x14ac:dyDescent="0.3">
      <c r="G4463"/>
    </row>
    <row r="4464" spans="7:7" x14ac:dyDescent="0.3">
      <c r="G4464"/>
    </row>
    <row r="4465" spans="7:7" x14ac:dyDescent="0.3">
      <c r="G4465"/>
    </row>
    <row r="4466" spans="7:7" x14ac:dyDescent="0.3">
      <c r="G4466"/>
    </row>
    <row r="4467" spans="7:7" x14ac:dyDescent="0.3">
      <c r="G4467"/>
    </row>
    <row r="4468" spans="7:7" x14ac:dyDescent="0.3">
      <c r="G4468"/>
    </row>
    <row r="4469" spans="7:7" x14ac:dyDescent="0.3">
      <c r="G4469"/>
    </row>
    <row r="4470" spans="7:7" x14ac:dyDescent="0.3">
      <c r="G4470"/>
    </row>
    <row r="4471" spans="7:7" x14ac:dyDescent="0.3">
      <c r="G4471"/>
    </row>
    <row r="4472" spans="7:7" x14ac:dyDescent="0.3">
      <c r="G4472"/>
    </row>
    <row r="4473" spans="7:7" x14ac:dyDescent="0.3">
      <c r="G4473"/>
    </row>
    <row r="4474" spans="7:7" x14ac:dyDescent="0.3">
      <c r="G4474"/>
    </row>
    <row r="4475" spans="7:7" x14ac:dyDescent="0.3">
      <c r="G4475"/>
    </row>
    <row r="4476" spans="7:7" x14ac:dyDescent="0.3">
      <c r="G4476"/>
    </row>
    <row r="4477" spans="7:7" x14ac:dyDescent="0.3">
      <c r="G4477"/>
    </row>
    <row r="4478" spans="7:7" x14ac:dyDescent="0.3">
      <c r="G4478"/>
    </row>
    <row r="4479" spans="7:7" x14ac:dyDescent="0.3">
      <c r="G4479"/>
    </row>
    <row r="4480" spans="7:7" x14ac:dyDescent="0.3">
      <c r="G4480"/>
    </row>
    <row r="4481" spans="7:7" x14ac:dyDescent="0.3">
      <c r="G4481"/>
    </row>
    <row r="4482" spans="7:7" x14ac:dyDescent="0.3">
      <c r="G4482"/>
    </row>
    <row r="4483" spans="7:7" x14ac:dyDescent="0.3">
      <c r="G4483"/>
    </row>
    <row r="4484" spans="7:7" x14ac:dyDescent="0.3">
      <c r="G4484"/>
    </row>
    <row r="4485" spans="7:7" x14ac:dyDescent="0.3">
      <c r="G4485"/>
    </row>
    <row r="4486" spans="7:7" x14ac:dyDescent="0.3">
      <c r="G4486"/>
    </row>
    <row r="4487" spans="7:7" x14ac:dyDescent="0.3">
      <c r="G4487"/>
    </row>
    <row r="4488" spans="7:7" x14ac:dyDescent="0.3">
      <c r="G4488"/>
    </row>
    <row r="4489" spans="7:7" x14ac:dyDescent="0.3">
      <c r="G4489"/>
    </row>
    <row r="4490" spans="7:7" x14ac:dyDescent="0.3">
      <c r="G4490"/>
    </row>
    <row r="4491" spans="7:7" x14ac:dyDescent="0.3">
      <c r="G4491"/>
    </row>
    <row r="4492" spans="7:7" x14ac:dyDescent="0.3">
      <c r="G4492"/>
    </row>
    <row r="4493" spans="7:7" x14ac:dyDescent="0.3">
      <c r="G4493"/>
    </row>
    <row r="4494" spans="7:7" x14ac:dyDescent="0.3">
      <c r="G4494"/>
    </row>
    <row r="4495" spans="7:7" x14ac:dyDescent="0.3">
      <c r="G4495"/>
    </row>
    <row r="4496" spans="7:7" x14ac:dyDescent="0.3">
      <c r="G4496"/>
    </row>
    <row r="4497" spans="7:7" x14ac:dyDescent="0.3">
      <c r="G4497"/>
    </row>
    <row r="4498" spans="7:7" x14ac:dyDescent="0.3">
      <c r="G4498"/>
    </row>
    <row r="4499" spans="7:7" x14ac:dyDescent="0.3">
      <c r="G4499"/>
    </row>
    <row r="4500" spans="7:7" x14ac:dyDescent="0.3">
      <c r="G4500"/>
    </row>
    <row r="4501" spans="7:7" x14ac:dyDescent="0.3">
      <c r="G4501"/>
    </row>
    <row r="4502" spans="7:7" x14ac:dyDescent="0.3">
      <c r="G4502"/>
    </row>
    <row r="4503" spans="7:7" x14ac:dyDescent="0.3">
      <c r="G4503"/>
    </row>
    <row r="4504" spans="7:7" x14ac:dyDescent="0.3">
      <c r="G4504"/>
    </row>
    <row r="4505" spans="7:7" x14ac:dyDescent="0.3">
      <c r="G4505"/>
    </row>
    <row r="4506" spans="7:7" x14ac:dyDescent="0.3">
      <c r="G4506"/>
    </row>
    <row r="4507" spans="7:7" x14ac:dyDescent="0.3">
      <c r="G4507"/>
    </row>
    <row r="4508" spans="7:7" x14ac:dyDescent="0.3">
      <c r="G4508"/>
    </row>
    <row r="4509" spans="7:7" x14ac:dyDescent="0.3">
      <c r="G4509"/>
    </row>
    <row r="4510" spans="7:7" x14ac:dyDescent="0.3">
      <c r="G4510"/>
    </row>
    <row r="4511" spans="7:7" x14ac:dyDescent="0.3">
      <c r="G4511"/>
    </row>
    <row r="4512" spans="7:7" x14ac:dyDescent="0.3">
      <c r="G4512"/>
    </row>
    <row r="4513" spans="7:7" x14ac:dyDescent="0.3">
      <c r="G4513"/>
    </row>
    <row r="4514" spans="7:7" x14ac:dyDescent="0.3">
      <c r="G4514"/>
    </row>
    <row r="4515" spans="7:7" x14ac:dyDescent="0.3">
      <c r="G4515"/>
    </row>
    <row r="4516" spans="7:7" x14ac:dyDescent="0.3">
      <c r="G4516"/>
    </row>
    <row r="4517" spans="7:7" x14ac:dyDescent="0.3">
      <c r="G4517"/>
    </row>
    <row r="4518" spans="7:7" x14ac:dyDescent="0.3">
      <c r="G4518"/>
    </row>
    <row r="4519" spans="7:7" x14ac:dyDescent="0.3">
      <c r="G4519"/>
    </row>
    <row r="4520" spans="7:7" x14ac:dyDescent="0.3">
      <c r="G4520"/>
    </row>
    <row r="4521" spans="7:7" x14ac:dyDescent="0.3">
      <c r="G4521"/>
    </row>
    <row r="4522" spans="7:7" x14ac:dyDescent="0.3">
      <c r="G4522"/>
    </row>
    <row r="4523" spans="7:7" x14ac:dyDescent="0.3">
      <c r="G4523"/>
    </row>
    <row r="4524" spans="7:7" x14ac:dyDescent="0.3">
      <c r="G4524"/>
    </row>
    <row r="4525" spans="7:7" x14ac:dyDescent="0.3">
      <c r="G4525"/>
    </row>
    <row r="4526" spans="7:7" x14ac:dyDescent="0.3">
      <c r="G4526"/>
    </row>
    <row r="4527" spans="7:7" x14ac:dyDescent="0.3">
      <c r="G4527"/>
    </row>
    <row r="4528" spans="7:7" x14ac:dyDescent="0.3">
      <c r="G4528"/>
    </row>
    <row r="4529" spans="7:7" x14ac:dyDescent="0.3">
      <c r="G4529"/>
    </row>
    <row r="4530" spans="7:7" x14ac:dyDescent="0.3">
      <c r="G4530"/>
    </row>
    <row r="4531" spans="7:7" x14ac:dyDescent="0.3">
      <c r="G4531"/>
    </row>
    <row r="4532" spans="7:7" x14ac:dyDescent="0.3">
      <c r="G4532"/>
    </row>
    <row r="4533" spans="7:7" x14ac:dyDescent="0.3">
      <c r="G4533"/>
    </row>
    <row r="4534" spans="7:7" x14ac:dyDescent="0.3">
      <c r="G4534"/>
    </row>
    <row r="4535" spans="7:7" x14ac:dyDescent="0.3">
      <c r="G4535"/>
    </row>
    <row r="4536" spans="7:7" x14ac:dyDescent="0.3">
      <c r="G4536"/>
    </row>
    <row r="4537" spans="7:7" x14ac:dyDescent="0.3">
      <c r="G4537"/>
    </row>
    <row r="4538" spans="7:7" x14ac:dyDescent="0.3">
      <c r="G4538"/>
    </row>
    <row r="4539" spans="7:7" x14ac:dyDescent="0.3">
      <c r="G4539"/>
    </row>
    <row r="4540" spans="7:7" x14ac:dyDescent="0.3">
      <c r="G4540"/>
    </row>
    <row r="4541" spans="7:7" x14ac:dyDescent="0.3">
      <c r="G4541"/>
    </row>
    <row r="4542" spans="7:7" x14ac:dyDescent="0.3">
      <c r="G4542"/>
    </row>
    <row r="4543" spans="7:7" x14ac:dyDescent="0.3">
      <c r="G4543"/>
    </row>
    <row r="4544" spans="7:7" x14ac:dyDescent="0.3">
      <c r="G4544"/>
    </row>
    <row r="4545" spans="7:7" x14ac:dyDescent="0.3">
      <c r="G4545"/>
    </row>
    <row r="4546" spans="7:7" x14ac:dyDescent="0.3">
      <c r="G4546"/>
    </row>
    <row r="4547" spans="7:7" x14ac:dyDescent="0.3">
      <c r="G4547"/>
    </row>
    <row r="4548" spans="7:7" x14ac:dyDescent="0.3">
      <c r="G4548"/>
    </row>
    <row r="4549" spans="7:7" x14ac:dyDescent="0.3">
      <c r="G4549"/>
    </row>
    <row r="4550" spans="7:7" x14ac:dyDescent="0.3">
      <c r="G4550"/>
    </row>
    <row r="4551" spans="7:7" x14ac:dyDescent="0.3">
      <c r="G4551"/>
    </row>
    <row r="4552" spans="7:7" x14ac:dyDescent="0.3">
      <c r="G4552"/>
    </row>
    <row r="4553" spans="7:7" x14ac:dyDescent="0.3">
      <c r="G4553"/>
    </row>
    <row r="4554" spans="7:7" x14ac:dyDescent="0.3">
      <c r="G4554"/>
    </row>
    <row r="4555" spans="7:7" x14ac:dyDescent="0.3">
      <c r="G4555"/>
    </row>
    <row r="4556" spans="7:7" x14ac:dyDescent="0.3">
      <c r="G4556"/>
    </row>
    <row r="4557" spans="7:7" x14ac:dyDescent="0.3">
      <c r="G4557"/>
    </row>
    <row r="4558" spans="7:7" x14ac:dyDescent="0.3">
      <c r="G4558"/>
    </row>
    <row r="4559" spans="7:7" x14ac:dyDescent="0.3">
      <c r="G4559"/>
    </row>
    <row r="4560" spans="7:7" x14ac:dyDescent="0.3">
      <c r="G4560"/>
    </row>
    <row r="4561" spans="7:7" x14ac:dyDescent="0.3">
      <c r="G4561"/>
    </row>
    <row r="4562" spans="7:7" x14ac:dyDescent="0.3">
      <c r="G4562"/>
    </row>
    <row r="4563" spans="7:7" x14ac:dyDescent="0.3">
      <c r="G4563"/>
    </row>
    <row r="4564" spans="7:7" x14ac:dyDescent="0.3">
      <c r="G4564"/>
    </row>
    <row r="4565" spans="7:7" x14ac:dyDescent="0.3">
      <c r="G4565"/>
    </row>
    <row r="4566" spans="7:7" x14ac:dyDescent="0.3">
      <c r="G4566"/>
    </row>
    <row r="4567" spans="7:7" x14ac:dyDescent="0.3">
      <c r="G4567"/>
    </row>
    <row r="4568" spans="7:7" x14ac:dyDescent="0.3">
      <c r="G4568"/>
    </row>
    <row r="4569" spans="7:7" x14ac:dyDescent="0.3">
      <c r="G4569"/>
    </row>
    <row r="4570" spans="7:7" x14ac:dyDescent="0.3">
      <c r="G4570"/>
    </row>
    <row r="4571" spans="7:7" x14ac:dyDescent="0.3">
      <c r="G4571"/>
    </row>
    <row r="4572" spans="7:7" x14ac:dyDescent="0.3">
      <c r="G4572"/>
    </row>
    <row r="4573" spans="7:7" x14ac:dyDescent="0.3">
      <c r="G4573"/>
    </row>
    <row r="4574" spans="7:7" x14ac:dyDescent="0.3">
      <c r="G4574"/>
    </row>
    <row r="4575" spans="7:7" x14ac:dyDescent="0.3">
      <c r="G4575"/>
    </row>
    <row r="4576" spans="7:7" x14ac:dyDescent="0.3">
      <c r="G4576"/>
    </row>
    <row r="4577" spans="7:7" x14ac:dyDescent="0.3">
      <c r="G4577"/>
    </row>
    <row r="4578" spans="7:7" x14ac:dyDescent="0.3">
      <c r="G4578"/>
    </row>
    <row r="4579" spans="7:7" x14ac:dyDescent="0.3">
      <c r="G4579"/>
    </row>
    <row r="4580" spans="7:7" x14ac:dyDescent="0.3">
      <c r="G4580"/>
    </row>
    <row r="4581" spans="7:7" x14ac:dyDescent="0.3">
      <c r="G4581"/>
    </row>
    <row r="4582" spans="7:7" x14ac:dyDescent="0.3">
      <c r="G4582"/>
    </row>
    <row r="4583" spans="7:7" x14ac:dyDescent="0.3">
      <c r="G4583"/>
    </row>
    <row r="4584" spans="7:7" x14ac:dyDescent="0.3">
      <c r="G4584"/>
    </row>
    <row r="4585" spans="7:7" x14ac:dyDescent="0.3">
      <c r="G4585"/>
    </row>
    <row r="4586" spans="7:7" x14ac:dyDescent="0.3">
      <c r="G4586"/>
    </row>
    <row r="4587" spans="7:7" x14ac:dyDescent="0.3">
      <c r="G4587"/>
    </row>
    <row r="4588" spans="7:7" x14ac:dyDescent="0.3">
      <c r="G4588"/>
    </row>
    <row r="4589" spans="7:7" x14ac:dyDescent="0.3">
      <c r="G4589"/>
    </row>
    <row r="4590" spans="7:7" x14ac:dyDescent="0.3">
      <c r="G4590"/>
    </row>
    <row r="4591" spans="7:7" x14ac:dyDescent="0.3">
      <c r="G4591"/>
    </row>
    <row r="4592" spans="7:7" x14ac:dyDescent="0.3">
      <c r="G4592"/>
    </row>
    <row r="4593" spans="7:7" x14ac:dyDescent="0.3">
      <c r="G4593"/>
    </row>
    <row r="4594" spans="7:7" x14ac:dyDescent="0.3">
      <c r="G4594"/>
    </row>
    <row r="4595" spans="7:7" x14ac:dyDescent="0.3">
      <c r="G4595"/>
    </row>
    <row r="4596" spans="7:7" x14ac:dyDescent="0.3">
      <c r="G4596"/>
    </row>
    <row r="4597" spans="7:7" x14ac:dyDescent="0.3">
      <c r="G4597"/>
    </row>
    <row r="4598" spans="7:7" x14ac:dyDescent="0.3">
      <c r="G4598"/>
    </row>
    <row r="4599" spans="7:7" x14ac:dyDescent="0.3">
      <c r="G4599"/>
    </row>
    <row r="4600" spans="7:7" x14ac:dyDescent="0.3">
      <c r="G4600"/>
    </row>
    <row r="4601" spans="7:7" x14ac:dyDescent="0.3">
      <c r="G4601"/>
    </row>
    <row r="4602" spans="7:7" x14ac:dyDescent="0.3">
      <c r="G4602"/>
    </row>
    <row r="4603" spans="7:7" x14ac:dyDescent="0.3">
      <c r="G4603"/>
    </row>
    <row r="4604" spans="7:7" x14ac:dyDescent="0.3">
      <c r="G4604"/>
    </row>
    <row r="4605" spans="7:7" x14ac:dyDescent="0.3">
      <c r="G4605"/>
    </row>
    <row r="4606" spans="7:7" x14ac:dyDescent="0.3">
      <c r="G4606"/>
    </row>
    <row r="4607" spans="7:7" x14ac:dyDescent="0.3">
      <c r="G4607"/>
    </row>
    <row r="4608" spans="7:7" x14ac:dyDescent="0.3">
      <c r="G4608"/>
    </row>
    <row r="4609" spans="7:7" x14ac:dyDescent="0.3">
      <c r="G4609"/>
    </row>
    <row r="4610" spans="7:7" x14ac:dyDescent="0.3">
      <c r="G4610"/>
    </row>
    <row r="4611" spans="7:7" x14ac:dyDescent="0.3">
      <c r="G4611"/>
    </row>
    <row r="4612" spans="7:7" x14ac:dyDescent="0.3">
      <c r="G4612"/>
    </row>
    <row r="4613" spans="7:7" x14ac:dyDescent="0.3">
      <c r="G4613"/>
    </row>
    <row r="4614" spans="7:7" x14ac:dyDescent="0.3">
      <c r="G4614"/>
    </row>
    <row r="4615" spans="7:7" x14ac:dyDescent="0.3">
      <c r="G4615"/>
    </row>
    <row r="4616" spans="7:7" x14ac:dyDescent="0.3">
      <c r="G4616"/>
    </row>
    <row r="4617" spans="7:7" x14ac:dyDescent="0.3">
      <c r="G4617"/>
    </row>
    <row r="4618" spans="7:7" x14ac:dyDescent="0.3">
      <c r="G4618"/>
    </row>
    <row r="4619" spans="7:7" x14ac:dyDescent="0.3">
      <c r="G4619"/>
    </row>
    <row r="4620" spans="7:7" x14ac:dyDescent="0.3">
      <c r="G4620"/>
    </row>
    <row r="4621" spans="7:7" x14ac:dyDescent="0.3">
      <c r="G4621"/>
    </row>
    <row r="4622" spans="7:7" x14ac:dyDescent="0.3">
      <c r="G4622"/>
    </row>
    <row r="4623" spans="7:7" x14ac:dyDescent="0.3">
      <c r="G4623"/>
    </row>
    <row r="4624" spans="7:7" x14ac:dyDescent="0.3">
      <c r="G4624"/>
    </row>
    <row r="4625" spans="7:7" x14ac:dyDescent="0.3">
      <c r="G4625"/>
    </row>
    <row r="4626" spans="7:7" x14ac:dyDescent="0.3">
      <c r="G4626"/>
    </row>
    <row r="4627" spans="7:7" x14ac:dyDescent="0.3">
      <c r="G4627"/>
    </row>
    <row r="4628" spans="7:7" x14ac:dyDescent="0.3">
      <c r="G4628"/>
    </row>
    <row r="4629" spans="7:7" x14ac:dyDescent="0.3">
      <c r="G4629"/>
    </row>
    <row r="4630" spans="7:7" x14ac:dyDescent="0.3">
      <c r="G4630"/>
    </row>
    <row r="4631" spans="7:7" x14ac:dyDescent="0.3">
      <c r="G4631"/>
    </row>
    <row r="4632" spans="7:7" x14ac:dyDescent="0.3">
      <c r="G4632"/>
    </row>
    <row r="4633" spans="7:7" x14ac:dyDescent="0.3">
      <c r="G4633"/>
    </row>
    <row r="4634" spans="7:7" x14ac:dyDescent="0.3">
      <c r="G4634"/>
    </row>
    <row r="4635" spans="7:7" x14ac:dyDescent="0.3">
      <c r="G4635"/>
    </row>
    <row r="4636" spans="7:7" x14ac:dyDescent="0.3">
      <c r="G4636"/>
    </row>
    <row r="4637" spans="7:7" x14ac:dyDescent="0.3">
      <c r="G4637"/>
    </row>
    <row r="4638" spans="7:7" x14ac:dyDescent="0.3">
      <c r="G4638"/>
    </row>
    <row r="4639" spans="7:7" x14ac:dyDescent="0.3">
      <c r="G4639"/>
    </row>
    <row r="4640" spans="7:7" x14ac:dyDescent="0.3">
      <c r="G4640"/>
    </row>
    <row r="4641" spans="7:7" x14ac:dyDescent="0.3">
      <c r="G4641"/>
    </row>
    <row r="4642" spans="7:7" x14ac:dyDescent="0.3">
      <c r="G4642"/>
    </row>
    <row r="4643" spans="7:7" x14ac:dyDescent="0.3">
      <c r="G4643"/>
    </row>
    <row r="4644" spans="7:7" x14ac:dyDescent="0.3">
      <c r="G4644"/>
    </row>
    <row r="4645" spans="7:7" x14ac:dyDescent="0.3">
      <c r="G4645"/>
    </row>
    <row r="4646" spans="7:7" x14ac:dyDescent="0.3">
      <c r="G4646"/>
    </row>
    <row r="4647" spans="7:7" x14ac:dyDescent="0.3">
      <c r="G4647"/>
    </row>
    <row r="4648" spans="7:7" x14ac:dyDescent="0.3">
      <c r="G4648"/>
    </row>
    <row r="4649" spans="7:7" x14ac:dyDescent="0.3">
      <c r="G4649"/>
    </row>
    <row r="4650" spans="7:7" x14ac:dyDescent="0.3">
      <c r="G4650"/>
    </row>
    <row r="4651" spans="7:7" x14ac:dyDescent="0.3">
      <c r="G4651"/>
    </row>
    <row r="4652" spans="7:7" x14ac:dyDescent="0.3">
      <c r="G4652"/>
    </row>
    <row r="4653" spans="7:7" x14ac:dyDescent="0.3">
      <c r="G4653"/>
    </row>
    <row r="4654" spans="7:7" x14ac:dyDescent="0.3">
      <c r="G4654"/>
    </row>
    <row r="4655" spans="7:7" x14ac:dyDescent="0.3">
      <c r="G4655"/>
    </row>
    <row r="4656" spans="7:7" x14ac:dyDescent="0.3">
      <c r="G4656"/>
    </row>
    <row r="4657" spans="7:7" x14ac:dyDescent="0.3">
      <c r="G4657"/>
    </row>
    <row r="4658" spans="7:7" x14ac:dyDescent="0.3">
      <c r="G4658"/>
    </row>
    <row r="4659" spans="7:7" x14ac:dyDescent="0.3">
      <c r="G4659"/>
    </row>
    <row r="4660" spans="7:7" x14ac:dyDescent="0.3">
      <c r="G4660"/>
    </row>
    <row r="4661" spans="7:7" x14ac:dyDescent="0.3">
      <c r="G4661"/>
    </row>
    <row r="4662" spans="7:7" x14ac:dyDescent="0.3">
      <c r="G4662"/>
    </row>
    <row r="4663" spans="7:7" x14ac:dyDescent="0.3">
      <c r="G4663"/>
    </row>
    <row r="4664" spans="7:7" x14ac:dyDescent="0.3">
      <c r="G4664"/>
    </row>
    <row r="4665" spans="7:7" x14ac:dyDescent="0.3">
      <c r="G4665"/>
    </row>
    <row r="4666" spans="7:7" x14ac:dyDescent="0.3">
      <c r="G4666"/>
    </row>
    <row r="4667" spans="7:7" x14ac:dyDescent="0.3">
      <c r="G4667"/>
    </row>
    <row r="4668" spans="7:7" x14ac:dyDescent="0.3">
      <c r="G4668"/>
    </row>
    <row r="4669" spans="7:7" x14ac:dyDescent="0.3">
      <c r="G4669"/>
    </row>
    <row r="4670" spans="7:7" x14ac:dyDescent="0.3">
      <c r="G4670"/>
    </row>
    <row r="4671" spans="7:7" x14ac:dyDescent="0.3">
      <c r="G4671"/>
    </row>
    <row r="4672" spans="7:7" x14ac:dyDescent="0.3">
      <c r="G4672"/>
    </row>
    <row r="4673" spans="7:7" x14ac:dyDescent="0.3">
      <c r="G4673"/>
    </row>
    <row r="4674" spans="7:7" x14ac:dyDescent="0.3">
      <c r="G4674"/>
    </row>
    <row r="4675" spans="7:7" x14ac:dyDescent="0.3">
      <c r="G4675"/>
    </row>
    <row r="4676" spans="7:7" x14ac:dyDescent="0.3">
      <c r="G4676"/>
    </row>
    <row r="4677" spans="7:7" x14ac:dyDescent="0.3">
      <c r="G4677"/>
    </row>
    <row r="4678" spans="7:7" x14ac:dyDescent="0.3">
      <c r="G4678"/>
    </row>
    <row r="4679" spans="7:7" x14ac:dyDescent="0.3">
      <c r="G4679"/>
    </row>
    <row r="4680" spans="7:7" x14ac:dyDescent="0.3">
      <c r="G4680"/>
    </row>
    <row r="4681" spans="7:7" x14ac:dyDescent="0.3">
      <c r="G4681"/>
    </row>
    <row r="4682" spans="7:7" x14ac:dyDescent="0.3">
      <c r="G4682"/>
    </row>
    <row r="4683" spans="7:7" x14ac:dyDescent="0.3">
      <c r="G4683"/>
    </row>
    <row r="4684" spans="7:7" x14ac:dyDescent="0.3">
      <c r="G4684"/>
    </row>
    <row r="4685" spans="7:7" x14ac:dyDescent="0.3">
      <c r="G4685"/>
    </row>
    <row r="4686" spans="7:7" x14ac:dyDescent="0.3">
      <c r="G4686"/>
    </row>
    <row r="4687" spans="7:7" x14ac:dyDescent="0.3">
      <c r="G4687"/>
    </row>
    <row r="4688" spans="7:7" x14ac:dyDescent="0.3">
      <c r="G4688"/>
    </row>
    <row r="4689" spans="7:7" x14ac:dyDescent="0.3">
      <c r="G4689"/>
    </row>
    <row r="4690" spans="7:7" x14ac:dyDescent="0.3">
      <c r="G4690"/>
    </row>
    <row r="4691" spans="7:7" x14ac:dyDescent="0.3">
      <c r="G4691"/>
    </row>
    <row r="4692" spans="7:7" x14ac:dyDescent="0.3">
      <c r="G4692"/>
    </row>
    <row r="4693" spans="7:7" x14ac:dyDescent="0.3">
      <c r="G4693"/>
    </row>
    <row r="4694" spans="7:7" x14ac:dyDescent="0.3">
      <c r="G4694"/>
    </row>
    <row r="4695" spans="7:7" x14ac:dyDescent="0.3">
      <c r="G4695"/>
    </row>
    <row r="4696" spans="7:7" x14ac:dyDescent="0.3">
      <c r="G4696"/>
    </row>
    <row r="4697" spans="7:7" x14ac:dyDescent="0.3">
      <c r="G4697"/>
    </row>
    <row r="4698" spans="7:7" x14ac:dyDescent="0.3">
      <c r="G4698"/>
    </row>
    <row r="4699" spans="7:7" x14ac:dyDescent="0.3">
      <c r="G4699"/>
    </row>
    <row r="4700" spans="7:7" x14ac:dyDescent="0.3">
      <c r="G4700"/>
    </row>
    <row r="4701" spans="7:7" x14ac:dyDescent="0.3">
      <c r="G4701"/>
    </row>
    <row r="4702" spans="7:7" x14ac:dyDescent="0.3">
      <c r="G4702"/>
    </row>
    <row r="4703" spans="7:7" x14ac:dyDescent="0.3">
      <c r="G4703"/>
    </row>
    <row r="4704" spans="7:7" x14ac:dyDescent="0.3">
      <c r="G4704"/>
    </row>
    <row r="4705" spans="7:7" x14ac:dyDescent="0.3">
      <c r="G4705"/>
    </row>
    <row r="4706" spans="7:7" x14ac:dyDescent="0.3">
      <c r="G4706"/>
    </row>
    <row r="4707" spans="7:7" x14ac:dyDescent="0.3">
      <c r="G4707"/>
    </row>
    <row r="4708" spans="7:7" x14ac:dyDescent="0.3">
      <c r="G4708"/>
    </row>
    <row r="4709" spans="7:7" x14ac:dyDescent="0.3">
      <c r="G4709"/>
    </row>
    <row r="4710" spans="7:7" x14ac:dyDescent="0.3">
      <c r="G4710"/>
    </row>
    <row r="4711" spans="7:7" x14ac:dyDescent="0.3">
      <c r="G4711"/>
    </row>
    <row r="4712" spans="7:7" x14ac:dyDescent="0.3">
      <c r="G4712"/>
    </row>
    <row r="4713" spans="7:7" x14ac:dyDescent="0.3">
      <c r="G4713"/>
    </row>
    <row r="4714" spans="7:7" x14ac:dyDescent="0.3">
      <c r="G4714"/>
    </row>
    <row r="4715" spans="7:7" x14ac:dyDescent="0.3">
      <c r="G4715"/>
    </row>
    <row r="4716" spans="7:7" x14ac:dyDescent="0.3">
      <c r="G4716"/>
    </row>
    <row r="4717" spans="7:7" x14ac:dyDescent="0.3">
      <c r="G4717"/>
    </row>
    <row r="4718" spans="7:7" x14ac:dyDescent="0.3">
      <c r="G4718"/>
    </row>
    <row r="4719" spans="7:7" x14ac:dyDescent="0.3">
      <c r="G4719"/>
    </row>
    <row r="4720" spans="7:7" x14ac:dyDescent="0.3">
      <c r="G4720"/>
    </row>
    <row r="4721" spans="7:7" x14ac:dyDescent="0.3">
      <c r="G4721"/>
    </row>
    <row r="4722" spans="7:7" x14ac:dyDescent="0.3">
      <c r="G4722"/>
    </row>
    <row r="4723" spans="7:7" x14ac:dyDescent="0.3">
      <c r="G4723"/>
    </row>
    <row r="4724" spans="7:7" x14ac:dyDescent="0.3">
      <c r="G4724"/>
    </row>
    <row r="4725" spans="7:7" x14ac:dyDescent="0.3">
      <c r="G4725"/>
    </row>
    <row r="4726" spans="7:7" x14ac:dyDescent="0.3">
      <c r="G4726"/>
    </row>
    <row r="4727" spans="7:7" x14ac:dyDescent="0.3">
      <c r="G4727"/>
    </row>
    <row r="4728" spans="7:7" x14ac:dyDescent="0.3">
      <c r="G4728"/>
    </row>
    <row r="4729" spans="7:7" x14ac:dyDescent="0.3">
      <c r="G4729"/>
    </row>
    <row r="4730" spans="7:7" x14ac:dyDescent="0.3">
      <c r="G4730"/>
    </row>
    <row r="4731" spans="7:7" x14ac:dyDescent="0.3">
      <c r="G4731"/>
    </row>
    <row r="4732" spans="7:7" x14ac:dyDescent="0.3">
      <c r="G4732"/>
    </row>
    <row r="4733" spans="7:7" x14ac:dyDescent="0.3">
      <c r="G4733"/>
    </row>
    <row r="4734" spans="7:7" x14ac:dyDescent="0.3">
      <c r="G4734"/>
    </row>
    <row r="4735" spans="7:7" x14ac:dyDescent="0.3">
      <c r="G4735"/>
    </row>
    <row r="4736" spans="7:7" x14ac:dyDescent="0.3">
      <c r="G4736"/>
    </row>
    <row r="4737" spans="7:7" x14ac:dyDescent="0.3">
      <c r="G4737"/>
    </row>
    <row r="4738" spans="7:7" x14ac:dyDescent="0.3">
      <c r="G4738"/>
    </row>
    <row r="4739" spans="7:7" x14ac:dyDescent="0.3">
      <c r="G4739"/>
    </row>
    <row r="4740" spans="7:7" x14ac:dyDescent="0.3">
      <c r="G4740"/>
    </row>
    <row r="4741" spans="7:7" x14ac:dyDescent="0.3">
      <c r="G4741"/>
    </row>
    <row r="4742" spans="7:7" x14ac:dyDescent="0.3">
      <c r="G4742"/>
    </row>
    <row r="4743" spans="7:7" x14ac:dyDescent="0.3">
      <c r="G4743"/>
    </row>
    <row r="4744" spans="7:7" x14ac:dyDescent="0.3">
      <c r="G4744"/>
    </row>
    <row r="4745" spans="7:7" x14ac:dyDescent="0.3">
      <c r="G4745"/>
    </row>
    <row r="4746" spans="7:7" x14ac:dyDescent="0.3">
      <c r="G4746"/>
    </row>
    <row r="4747" spans="7:7" x14ac:dyDescent="0.3">
      <c r="G4747"/>
    </row>
    <row r="4748" spans="7:7" x14ac:dyDescent="0.3">
      <c r="G4748"/>
    </row>
    <row r="4749" spans="7:7" x14ac:dyDescent="0.3">
      <c r="G4749"/>
    </row>
    <row r="4750" spans="7:7" x14ac:dyDescent="0.3">
      <c r="G4750"/>
    </row>
    <row r="4751" spans="7:7" x14ac:dyDescent="0.3">
      <c r="G4751"/>
    </row>
    <row r="4752" spans="7:7" x14ac:dyDescent="0.3">
      <c r="G4752"/>
    </row>
    <row r="4753" spans="7:7" x14ac:dyDescent="0.3">
      <c r="G4753"/>
    </row>
    <row r="4754" spans="7:7" x14ac:dyDescent="0.3">
      <c r="G4754"/>
    </row>
    <row r="4755" spans="7:7" x14ac:dyDescent="0.3">
      <c r="G4755"/>
    </row>
    <row r="4756" spans="7:7" x14ac:dyDescent="0.3">
      <c r="G4756"/>
    </row>
    <row r="4757" spans="7:7" x14ac:dyDescent="0.3">
      <c r="G4757"/>
    </row>
    <row r="4758" spans="7:7" x14ac:dyDescent="0.3">
      <c r="G4758"/>
    </row>
    <row r="4759" spans="7:7" x14ac:dyDescent="0.3">
      <c r="G4759"/>
    </row>
    <row r="4760" spans="7:7" x14ac:dyDescent="0.3">
      <c r="G4760"/>
    </row>
    <row r="4761" spans="7:7" x14ac:dyDescent="0.3">
      <c r="G4761"/>
    </row>
    <row r="4762" spans="7:7" x14ac:dyDescent="0.3">
      <c r="G4762"/>
    </row>
    <row r="4763" spans="7:7" x14ac:dyDescent="0.3">
      <c r="G4763"/>
    </row>
    <row r="4764" spans="7:7" x14ac:dyDescent="0.3">
      <c r="G4764"/>
    </row>
    <row r="4765" spans="7:7" x14ac:dyDescent="0.3">
      <c r="G4765"/>
    </row>
    <row r="4766" spans="7:7" x14ac:dyDescent="0.3">
      <c r="G4766"/>
    </row>
    <row r="4767" spans="7:7" x14ac:dyDescent="0.3">
      <c r="G4767"/>
    </row>
    <row r="4768" spans="7:7" x14ac:dyDescent="0.3">
      <c r="G4768"/>
    </row>
    <row r="4769" spans="7:7" x14ac:dyDescent="0.3">
      <c r="G4769"/>
    </row>
    <row r="4770" spans="7:7" x14ac:dyDescent="0.3">
      <c r="G4770"/>
    </row>
    <row r="4771" spans="7:7" x14ac:dyDescent="0.3">
      <c r="G4771"/>
    </row>
    <row r="4772" spans="7:7" x14ac:dyDescent="0.3">
      <c r="G4772"/>
    </row>
    <row r="4773" spans="7:7" x14ac:dyDescent="0.3">
      <c r="G4773"/>
    </row>
    <row r="4774" spans="7:7" x14ac:dyDescent="0.3">
      <c r="G4774"/>
    </row>
    <row r="4775" spans="7:7" x14ac:dyDescent="0.3">
      <c r="G4775"/>
    </row>
    <row r="4776" spans="7:7" x14ac:dyDescent="0.3">
      <c r="G4776"/>
    </row>
    <row r="4777" spans="7:7" x14ac:dyDescent="0.3">
      <c r="G4777"/>
    </row>
    <row r="4778" spans="7:7" x14ac:dyDescent="0.3">
      <c r="G4778"/>
    </row>
    <row r="4779" spans="7:7" x14ac:dyDescent="0.3">
      <c r="G4779"/>
    </row>
    <row r="4780" spans="7:7" x14ac:dyDescent="0.3">
      <c r="G4780"/>
    </row>
    <row r="4781" spans="7:7" x14ac:dyDescent="0.3">
      <c r="G4781"/>
    </row>
    <row r="4782" spans="7:7" x14ac:dyDescent="0.3">
      <c r="G4782"/>
    </row>
    <row r="4783" spans="7:7" x14ac:dyDescent="0.3">
      <c r="G4783"/>
    </row>
    <row r="4784" spans="7:7" x14ac:dyDescent="0.3">
      <c r="G4784"/>
    </row>
    <row r="4785" spans="7:7" x14ac:dyDescent="0.3">
      <c r="G4785"/>
    </row>
    <row r="4786" spans="7:7" x14ac:dyDescent="0.3">
      <c r="G4786"/>
    </row>
    <row r="4787" spans="7:7" x14ac:dyDescent="0.3">
      <c r="G4787"/>
    </row>
    <row r="4788" spans="7:7" x14ac:dyDescent="0.3">
      <c r="G4788"/>
    </row>
    <row r="4789" spans="7:7" x14ac:dyDescent="0.3">
      <c r="G4789"/>
    </row>
    <row r="4790" spans="7:7" x14ac:dyDescent="0.3">
      <c r="G4790"/>
    </row>
    <row r="4791" spans="7:7" x14ac:dyDescent="0.3">
      <c r="G4791"/>
    </row>
    <row r="4792" spans="7:7" x14ac:dyDescent="0.3">
      <c r="G4792"/>
    </row>
    <row r="4793" spans="7:7" x14ac:dyDescent="0.3">
      <c r="G4793"/>
    </row>
    <row r="4794" spans="7:7" x14ac:dyDescent="0.3">
      <c r="G4794"/>
    </row>
    <row r="4795" spans="7:7" x14ac:dyDescent="0.3">
      <c r="G4795"/>
    </row>
    <row r="4796" spans="7:7" x14ac:dyDescent="0.3">
      <c r="G4796"/>
    </row>
    <row r="4797" spans="7:7" x14ac:dyDescent="0.3">
      <c r="G4797"/>
    </row>
    <row r="4798" spans="7:7" x14ac:dyDescent="0.3">
      <c r="G4798"/>
    </row>
    <row r="4799" spans="7:7" x14ac:dyDescent="0.3">
      <c r="G4799"/>
    </row>
    <row r="4800" spans="7:7" x14ac:dyDescent="0.3">
      <c r="G4800"/>
    </row>
    <row r="4801" spans="7:7" x14ac:dyDescent="0.3">
      <c r="G4801"/>
    </row>
    <row r="4802" spans="7:7" x14ac:dyDescent="0.3">
      <c r="G4802"/>
    </row>
    <row r="4803" spans="7:7" x14ac:dyDescent="0.3">
      <c r="G4803"/>
    </row>
    <row r="4804" spans="7:7" x14ac:dyDescent="0.3">
      <c r="G4804"/>
    </row>
    <row r="4805" spans="7:7" x14ac:dyDescent="0.3">
      <c r="G4805"/>
    </row>
    <row r="4806" spans="7:7" x14ac:dyDescent="0.3">
      <c r="G4806"/>
    </row>
    <row r="4807" spans="7:7" x14ac:dyDescent="0.3">
      <c r="G4807"/>
    </row>
    <row r="4808" spans="7:7" x14ac:dyDescent="0.3">
      <c r="G4808"/>
    </row>
    <row r="4809" spans="7:7" x14ac:dyDescent="0.3">
      <c r="G4809"/>
    </row>
    <row r="4810" spans="7:7" x14ac:dyDescent="0.3">
      <c r="G4810"/>
    </row>
    <row r="4811" spans="7:7" x14ac:dyDescent="0.3">
      <c r="G4811"/>
    </row>
    <row r="4812" spans="7:7" x14ac:dyDescent="0.3">
      <c r="G4812"/>
    </row>
    <row r="4813" spans="7:7" x14ac:dyDescent="0.3">
      <c r="G4813"/>
    </row>
    <row r="4814" spans="7:7" x14ac:dyDescent="0.3">
      <c r="G4814"/>
    </row>
    <row r="4815" spans="7:7" x14ac:dyDescent="0.3">
      <c r="G4815"/>
    </row>
    <row r="4816" spans="7:7" x14ac:dyDescent="0.3">
      <c r="G4816"/>
    </row>
    <row r="4817" spans="7:7" x14ac:dyDescent="0.3">
      <c r="G4817"/>
    </row>
    <row r="4818" spans="7:7" x14ac:dyDescent="0.3">
      <c r="G4818"/>
    </row>
    <row r="4819" spans="7:7" x14ac:dyDescent="0.3">
      <c r="G4819"/>
    </row>
    <row r="4820" spans="7:7" x14ac:dyDescent="0.3">
      <c r="G4820"/>
    </row>
    <row r="4821" spans="7:7" x14ac:dyDescent="0.3">
      <c r="G4821"/>
    </row>
    <row r="4822" spans="7:7" x14ac:dyDescent="0.3">
      <c r="G4822"/>
    </row>
    <row r="4823" spans="7:7" x14ac:dyDescent="0.3">
      <c r="G4823"/>
    </row>
    <row r="4824" spans="7:7" x14ac:dyDescent="0.3">
      <c r="G4824"/>
    </row>
    <row r="4825" spans="7:7" x14ac:dyDescent="0.3">
      <c r="G4825"/>
    </row>
    <row r="4826" spans="7:7" x14ac:dyDescent="0.3">
      <c r="G4826"/>
    </row>
    <row r="4827" spans="7:7" x14ac:dyDescent="0.3">
      <c r="G4827"/>
    </row>
    <row r="4828" spans="7:7" x14ac:dyDescent="0.3">
      <c r="G4828"/>
    </row>
    <row r="4829" spans="7:7" x14ac:dyDescent="0.3">
      <c r="G4829"/>
    </row>
    <row r="4830" spans="7:7" x14ac:dyDescent="0.3">
      <c r="G4830"/>
    </row>
    <row r="4831" spans="7:7" x14ac:dyDescent="0.3">
      <c r="G4831"/>
    </row>
    <row r="4832" spans="7:7" x14ac:dyDescent="0.3">
      <c r="G4832"/>
    </row>
    <row r="4833" spans="7:7" x14ac:dyDescent="0.3">
      <c r="G4833"/>
    </row>
    <row r="4834" spans="7:7" x14ac:dyDescent="0.3">
      <c r="G4834"/>
    </row>
    <row r="4835" spans="7:7" x14ac:dyDescent="0.3">
      <c r="G4835"/>
    </row>
    <row r="4836" spans="7:7" x14ac:dyDescent="0.3">
      <c r="G4836"/>
    </row>
    <row r="4837" spans="7:7" x14ac:dyDescent="0.3">
      <c r="G4837"/>
    </row>
    <row r="4838" spans="7:7" x14ac:dyDescent="0.3">
      <c r="G4838"/>
    </row>
    <row r="4839" spans="7:7" x14ac:dyDescent="0.3">
      <c r="G4839"/>
    </row>
    <row r="4840" spans="7:7" x14ac:dyDescent="0.3">
      <c r="G4840"/>
    </row>
    <row r="4841" spans="7:7" x14ac:dyDescent="0.3">
      <c r="G4841"/>
    </row>
    <row r="4842" spans="7:7" x14ac:dyDescent="0.3">
      <c r="G4842"/>
    </row>
    <row r="4843" spans="7:7" x14ac:dyDescent="0.3">
      <c r="G4843"/>
    </row>
    <row r="4844" spans="7:7" x14ac:dyDescent="0.3">
      <c r="G4844"/>
    </row>
    <row r="4845" spans="7:7" x14ac:dyDescent="0.3">
      <c r="G4845"/>
    </row>
    <row r="4846" spans="7:7" x14ac:dyDescent="0.3">
      <c r="G4846"/>
    </row>
    <row r="4847" spans="7:7" x14ac:dyDescent="0.3">
      <c r="G4847"/>
    </row>
    <row r="4848" spans="7:7" x14ac:dyDescent="0.3">
      <c r="G4848"/>
    </row>
    <row r="4849" spans="7:7" x14ac:dyDescent="0.3">
      <c r="G4849"/>
    </row>
    <row r="4850" spans="7:7" x14ac:dyDescent="0.3">
      <c r="G4850"/>
    </row>
    <row r="4851" spans="7:7" x14ac:dyDescent="0.3">
      <c r="G4851"/>
    </row>
    <row r="4852" spans="7:7" x14ac:dyDescent="0.3">
      <c r="G4852"/>
    </row>
    <row r="4853" spans="7:7" x14ac:dyDescent="0.3">
      <c r="G4853"/>
    </row>
    <row r="4854" spans="7:7" x14ac:dyDescent="0.3">
      <c r="G4854"/>
    </row>
    <row r="4855" spans="7:7" x14ac:dyDescent="0.3">
      <c r="G4855"/>
    </row>
    <row r="4856" spans="7:7" x14ac:dyDescent="0.3">
      <c r="G4856"/>
    </row>
    <row r="4857" spans="7:7" x14ac:dyDescent="0.3">
      <c r="G4857"/>
    </row>
    <row r="4858" spans="7:7" x14ac:dyDescent="0.3">
      <c r="G4858"/>
    </row>
    <row r="4859" spans="7:7" x14ac:dyDescent="0.3">
      <c r="G4859"/>
    </row>
    <row r="4860" spans="7:7" x14ac:dyDescent="0.3">
      <c r="G4860"/>
    </row>
    <row r="4861" spans="7:7" x14ac:dyDescent="0.3">
      <c r="G4861"/>
    </row>
    <row r="4862" spans="7:7" x14ac:dyDescent="0.3">
      <c r="G4862"/>
    </row>
    <row r="4863" spans="7:7" x14ac:dyDescent="0.3">
      <c r="G4863"/>
    </row>
    <row r="4864" spans="7:7" x14ac:dyDescent="0.3">
      <c r="G4864"/>
    </row>
    <row r="4865" spans="7:7" x14ac:dyDescent="0.3">
      <c r="G4865"/>
    </row>
    <row r="4866" spans="7:7" x14ac:dyDescent="0.3">
      <c r="G4866"/>
    </row>
    <row r="4867" spans="7:7" x14ac:dyDescent="0.3">
      <c r="G4867"/>
    </row>
    <row r="4868" spans="7:7" x14ac:dyDescent="0.3">
      <c r="G4868"/>
    </row>
    <row r="4869" spans="7:7" x14ac:dyDescent="0.3">
      <c r="G4869"/>
    </row>
    <row r="4870" spans="7:7" x14ac:dyDescent="0.3">
      <c r="G4870"/>
    </row>
    <row r="4871" spans="7:7" x14ac:dyDescent="0.3">
      <c r="G4871"/>
    </row>
    <row r="4872" spans="7:7" x14ac:dyDescent="0.3">
      <c r="G4872"/>
    </row>
    <row r="4873" spans="7:7" x14ac:dyDescent="0.3">
      <c r="G4873"/>
    </row>
    <row r="4874" spans="7:7" x14ac:dyDescent="0.3">
      <c r="G4874"/>
    </row>
    <row r="4875" spans="7:7" x14ac:dyDescent="0.3">
      <c r="G4875"/>
    </row>
    <row r="4876" spans="7:7" x14ac:dyDescent="0.3">
      <c r="G4876"/>
    </row>
    <row r="4877" spans="7:7" x14ac:dyDescent="0.3">
      <c r="G4877"/>
    </row>
    <row r="4878" spans="7:7" x14ac:dyDescent="0.3">
      <c r="G4878"/>
    </row>
    <row r="4879" spans="7:7" x14ac:dyDescent="0.3">
      <c r="G4879"/>
    </row>
    <row r="4880" spans="7:7" x14ac:dyDescent="0.3">
      <c r="G4880"/>
    </row>
    <row r="4881" spans="7:7" x14ac:dyDescent="0.3">
      <c r="G4881"/>
    </row>
    <row r="4882" spans="7:7" x14ac:dyDescent="0.3">
      <c r="G4882"/>
    </row>
    <row r="4883" spans="7:7" x14ac:dyDescent="0.3">
      <c r="G4883"/>
    </row>
    <row r="4884" spans="7:7" x14ac:dyDescent="0.3">
      <c r="G4884"/>
    </row>
    <row r="4885" spans="7:7" x14ac:dyDescent="0.3">
      <c r="G4885"/>
    </row>
    <row r="4886" spans="7:7" x14ac:dyDescent="0.3">
      <c r="G4886"/>
    </row>
    <row r="4887" spans="7:7" x14ac:dyDescent="0.3">
      <c r="G4887"/>
    </row>
    <row r="4888" spans="7:7" x14ac:dyDescent="0.3">
      <c r="G4888"/>
    </row>
    <row r="4889" spans="7:7" x14ac:dyDescent="0.3">
      <c r="G4889"/>
    </row>
    <row r="4890" spans="7:7" x14ac:dyDescent="0.3">
      <c r="G4890"/>
    </row>
    <row r="4891" spans="7:7" x14ac:dyDescent="0.3">
      <c r="G4891"/>
    </row>
    <row r="4892" spans="7:7" x14ac:dyDescent="0.3">
      <c r="G4892"/>
    </row>
    <row r="4893" spans="7:7" x14ac:dyDescent="0.3">
      <c r="G4893"/>
    </row>
    <row r="4894" spans="7:7" x14ac:dyDescent="0.3">
      <c r="G4894"/>
    </row>
    <row r="4895" spans="7:7" x14ac:dyDescent="0.3">
      <c r="G4895"/>
    </row>
    <row r="4896" spans="7:7" x14ac:dyDescent="0.3">
      <c r="G4896"/>
    </row>
    <row r="4897" spans="7:7" x14ac:dyDescent="0.3">
      <c r="G4897"/>
    </row>
    <row r="4898" spans="7:7" x14ac:dyDescent="0.3">
      <c r="G4898"/>
    </row>
    <row r="4899" spans="7:7" x14ac:dyDescent="0.3">
      <c r="G4899"/>
    </row>
    <row r="4900" spans="7:7" x14ac:dyDescent="0.3">
      <c r="G4900"/>
    </row>
    <row r="4901" spans="7:7" x14ac:dyDescent="0.3">
      <c r="G4901"/>
    </row>
    <row r="4902" spans="7:7" x14ac:dyDescent="0.3">
      <c r="G4902"/>
    </row>
    <row r="4903" spans="7:7" x14ac:dyDescent="0.3">
      <c r="G4903"/>
    </row>
    <row r="4904" spans="7:7" x14ac:dyDescent="0.3">
      <c r="G4904"/>
    </row>
    <row r="4905" spans="7:7" x14ac:dyDescent="0.3">
      <c r="G4905"/>
    </row>
    <row r="4906" spans="7:7" x14ac:dyDescent="0.3">
      <c r="G4906"/>
    </row>
    <row r="4907" spans="7:7" x14ac:dyDescent="0.3">
      <c r="G4907"/>
    </row>
    <row r="4908" spans="7:7" x14ac:dyDescent="0.3">
      <c r="G4908"/>
    </row>
    <row r="4909" spans="7:7" x14ac:dyDescent="0.3">
      <c r="G4909"/>
    </row>
    <row r="4910" spans="7:7" x14ac:dyDescent="0.3">
      <c r="G4910"/>
    </row>
    <row r="4911" spans="7:7" x14ac:dyDescent="0.3">
      <c r="G4911"/>
    </row>
    <row r="4912" spans="7:7" x14ac:dyDescent="0.3">
      <c r="G4912"/>
    </row>
    <row r="4913" spans="7:7" x14ac:dyDescent="0.3">
      <c r="G4913"/>
    </row>
    <row r="4914" spans="7:7" x14ac:dyDescent="0.3">
      <c r="G4914"/>
    </row>
    <row r="4915" spans="7:7" x14ac:dyDescent="0.3">
      <c r="G4915"/>
    </row>
    <row r="4916" spans="7:7" x14ac:dyDescent="0.3">
      <c r="G4916"/>
    </row>
    <row r="4917" spans="7:7" x14ac:dyDescent="0.3">
      <c r="G4917"/>
    </row>
    <row r="4918" spans="7:7" x14ac:dyDescent="0.3">
      <c r="G4918"/>
    </row>
    <row r="4919" spans="7:7" x14ac:dyDescent="0.3">
      <c r="G4919"/>
    </row>
    <row r="4920" spans="7:7" x14ac:dyDescent="0.3">
      <c r="G4920"/>
    </row>
    <row r="4921" spans="7:7" x14ac:dyDescent="0.3">
      <c r="G4921"/>
    </row>
    <row r="4922" spans="7:7" x14ac:dyDescent="0.3">
      <c r="G4922"/>
    </row>
    <row r="4923" spans="7:7" x14ac:dyDescent="0.3">
      <c r="G4923"/>
    </row>
    <row r="4924" spans="7:7" x14ac:dyDescent="0.3">
      <c r="G4924"/>
    </row>
    <row r="4925" spans="7:7" x14ac:dyDescent="0.3">
      <c r="G4925"/>
    </row>
    <row r="4926" spans="7:7" x14ac:dyDescent="0.3">
      <c r="G4926"/>
    </row>
    <row r="4927" spans="7:7" x14ac:dyDescent="0.3">
      <c r="G4927"/>
    </row>
    <row r="4928" spans="7:7" x14ac:dyDescent="0.3">
      <c r="G4928"/>
    </row>
    <row r="4929" spans="7:7" x14ac:dyDescent="0.3">
      <c r="G4929"/>
    </row>
    <row r="4930" spans="7:7" x14ac:dyDescent="0.3">
      <c r="G4930"/>
    </row>
    <row r="4931" spans="7:7" x14ac:dyDescent="0.3">
      <c r="G4931"/>
    </row>
    <row r="4932" spans="7:7" x14ac:dyDescent="0.3">
      <c r="G4932"/>
    </row>
    <row r="4933" spans="7:7" x14ac:dyDescent="0.3">
      <c r="G4933"/>
    </row>
    <row r="4934" spans="7:7" x14ac:dyDescent="0.3">
      <c r="G4934"/>
    </row>
    <row r="4935" spans="7:7" x14ac:dyDescent="0.3">
      <c r="G4935"/>
    </row>
    <row r="4936" spans="7:7" x14ac:dyDescent="0.3">
      <c r="G4936"/>
    </row>
    <row r="4937" spans="7:7" x14ac:dyDescent="0.3">
      <c r="G4937"/>
    </row>
    <row r="4938" spans="7:7" x14ac:dyDescent="0.3">
      <c r="G4938"/>
    </row>
    <row r="4939" spans="7:7" x14ac:dyDescent="0.3">
      <c r="G4939"/>
    </row>
    <row r="4940" spans="7:7" x14ac:dyDescent="0.3">
      <c r="G4940"/>
    </row>
    <row r="4941" spans="7:7" x14ac:dyDescent="0.3">
      <c r="G4941"/>
    </row>
    <row r="4942" spans="7:7" x14ac:dyDescent="0.3">
      <c r="G4942"/>
    </row>
    <row r="4943" spans="7:7" x14ac:dyDescent="0.3">
      <c r="G4943"/>
    </row>
    <row r="4944" spans="7:7" x14ac:dyDescent="0.3">
      <c r="G4944"/>
    </row>
    <row r="4945" spans="7:7" x14ac:dyDescent="0.3">
      <c r="G4945"/>
    </row>
    <row r="4946" spans="7:7" x14ac:dyDescent="0.3">
      <c r="G4946"/>
    </row>
    <row r="4947" spans="7:7" x14ac:dyDescent="0.3">
      <c r="G4947"/>
    </row>
    <row r="4948" spans="7:7" x14ac:dyDescent="0.3">
      <c r="G4948"/>
    </row>
    <row r="4949" spans="7:7" x14ac:dyDescent="0.3">
      <c r="G4949"/>
    </row>
    <row r="4950" spans="7:7" x14ac:dyDescent="0.3">
      <c r="G4950"/>
    </row>
    <row r="4951" spans="7:7" x14ac:dyDescent="0.3">
      <c r="G4951"/>
    </row>
    <row r="4952" spans="7:7" x14ac:dyDescent="0.3">
      <c r="G4952"/>
    </row>
    <row r="4953" spans="7:7" x14ac:dyDescent="0.3">
      <c r="G4953"/>
    </row>
    <row r="4954" spans="7:7" x14ac:dyDescent="0.3">
      <c r="G4954"/>
    </row>
    <row r="4955" spans="7:7" x14ac:dyDescent="0.3">
      <c r="G4955"/>
    </row>
    <row r="4956" spans="7:7" x14ac:dyDescent="0.3">
      <c r="G4956"/>
    </row>
    <row r="4957" spans="7:7" x14ac:dyDescent="0.3">
      <c r="G4957"/>
    </row>
    <row r="4958" spans="7:7" x14ac:dyDescent="0.3">
      <c r="G4958"/>
    </row>
    <row r="4959" spans="7:7" x14ac:dyDescent="0.3">
      <c r="G4959"/>
    </row>
    <row r="4960" spans="7:7" x14ac:dyDescent="0.3">
      <c r="G4960"/>
    </row>
    <row r="4961" spans="7:7" x14ac:dyDescent="0.3">
      <c r="G4961"/>
    </row>
    <row r="4962" spans="7:7" x14ac:dyDescent="0.3">
      <c r="G4962"/>
    </row>
    <row r="4963" spans="7:7" x14ac:dyDescent="0.3">
      <c r="G4963"/>
    </row>
    <row r="4964" spans="7:7" x14ac:dyDescent="0.3">
      <c r="G4964"/>
    </row>
    <row r="4965" spans="7:7" x14ac:dyDescent="0.3">
      <c r="G4965"/>
    </row>
    <row r="4966" spans="7:7" x14ac:dyDescent="0.3">
      <c r="G4966"/>
    </row>
    <row r="4967" spans="7:7" x14ac:dyDescent="0.3">
      <c r="G4967"/>
    </row>
    <row r="4968" spans="7:7" x14ac:dyDescent="0.3">
      <c r="G4968"/>
    </row>
    <row r="4969" spans="7:7" x14ac:dyDescent="0.3">
      <c r="G4969"/>
    </row>
    <row r="4970" spans="7:7" x14ac:dyDescent="0.3">
      <c r="G4970"/>
    </row>
    <row r="4971" spans="7:7" x14ac:dyDescent="0.3">
      <c r="G4971"/>
    </row>
    <row r="4972" spans="7:7" x14ac:dyDescent="0.3">
      <c r="G4972"/>
    </row>
    <row r="4973" spans="7:7" x14ac:dyDescent="0.3">
      <c r="G4973"/>
    </row>
    <row r="4974" spans="7:7" x14ac:dyDescent="0.3">
      <c r="G4974"/>
    </row>
    <row r="4975" spans="7:7" x14ac:dyDescent="0.3">
      <c r="G4975"/>
    </row>
    <row r="4976" spans="7:7" x14ac:dyDescent="0.3">
      <c r="G4976"/>
    </row>
    <row r="4977" spans="7:7" x14ac:dyDescent="0.3">
      <c r="G4977"/>
    </row>
    <row r="4978" spans="7:7" x14ac:dyDescent="0.3">
      <c r="G4978"/>
    </row>
    <row r="4979" spans="7:7" x14ac:dyDescent="0.3">
      <c r="G4979"/>
    </row>
    <row r="4980" spans="7:7" x14ac:dyDescent="0.3">
      <c r="G4980"/>
    </row>
    <row r="4981" spans="7:7" x14ac:dyDescent="0.3">
      <c r="G4981"/>
    </row>
    <row r="4982" spans="7:7" x14ac:dyDescent="0.3">
      <c r="G4982"/>
    </row>
    <row r="4983" spans="7:7" x14ac:dyDescent="0.3">
      <c r="G4983"/>
    </row>
    <row r="4984" spans="7:7" x14ac:dyDescent="0.3">
      <c r="G4984"/>
    </row>
    <row r="4985" spans="7:7" x14ac:dyDescent="0.3">
      <c r="G4985"/>
    </row>
    <row r="4986" spans="7:7" x14ac:dyDescent="0.3">
      <c r="G4986"/>
    </row>
    <row r="4987" spans="7:7" x14ac:dyDescent="0.3">
      <c r="G4987"/>
    </row>
    <row r="4988" spans="7:7" x14ac:dyDescent="0.3">
      <c r="G4988"/>
    </row>
    <row r="4989" spans="7:7" x14ac:dyDescent="0.3">
      <c r="G4989"/>
    </row>
    <row r="4990" spans="7:7" x14ac:dyDescent="0.3">
      <c r="G4990"/>
    </row>
    <row r="4991" spans="7:7" x14ac:dyDescent="0.3">
      <c r="G4991"/>
    </row>
    <row r="4992" spans="7:7" x14ac:dyDescent="0.3">
      <c r="G4992"/>
    </row>
    <row r="4993" spans="7:7" x14ac:dyDescent="0.3">
      <c r="G4993"/>
    </row>
    <row r="4994" spans="7:7" x14ac:dyDescent="0.3">
      <c r="G4994"/>
    </row>
    <row r="4995" spans="7:7" x14ac:dyDescent="0.3">
      <c r="G4995"/>
    </row>
    <row r="4996" spans="7:7" x14ac:dyDescent="0.3">
      <c r="G4996"/>
    </row>
    <row r="4997" spans="7:7" x14ac:dyDescent="0.3">
      <c r="G4997"/>
    </row>
    <row r="4998" spans="7:7" x14ac:dyDescent="0.3">
      <c r="G4998"/>
    </row>
    <row r="4999" spans="7:7" x14ac:dyDescent="0.3">
      <c r="G4999"/>
    </row>
    <row r="5000" spans="7:7" x14ac:dyDescent="0.3">
      <c r="G5000"/>
    </row>
    <row r="5001" spans="7:7" x14ac:dyDescent="0.3">
      <c r="G5001"/>
    </row>
    <row r="5002" spans="7:7" x14ac:dyDescent="0.3">
      <c r="G5002"/>
    </row>
    <row r="5003" spans="7:7" x14ac:dyDescent="0.3">
      <c r="G5003"/>
    </row>
    <row r="5004" spans="7:7" x14ac:dyDescent="0.3">
      <c r="G5004"/>
    </row>
    <row r="5005" spans="7:7" x14ac:dyDescent="0.3">
      <c r="G5005"/>
    </row>
    <row r="5006" spans="7:7" x14ac:dyDescent="0.3">
      <c r="G5006"/>
    </row>
    <row r="5007" spans="7:7" x14ac:dyDescent="0.3">
      <c r="G5007"/>
    </row>
    <row r="5008" spans="7:7" x14ac:dyDescent="0.3">
      <c r="G5008"/>
    </row>
    <row r="5009" spans="7:7" x14ac:dyDescent="0.3">
      <c r="G5009"/>
    </row>
    <row r="5010" spans="7:7" x14ac:dyDescent="0.3">
      <c r="G5010"/>
    </row>
    <row r="5011" spans="7:7" x14ac:dyDescent="0.3">
      <c r="G5011"/>
    </row>
    <row r="5012" spans="7:7" x14ac:dyDescent="0.3">
      <c r="G5012"/>
    </row>
    <row r="5013" spans="7:7" x14ac:dyDescent="0.3">
      <c r="G5013"/>
    </row>
    <row r="5014" spans="7:7" x14ac:dyDescent="0.3">
      <c r="G5014"/>
    </row>
    <row r="5015" spans="7:7" x14ac:dyDescent="0.3">
      <c r="G5015"/>
    </row>
    <row r="5016" spans="7:7" x14ac:dyDescent="0.3">
      <c r="G5016"/>
    </row>
    <row r="5017" spans="7:7" x14ac:dyDescent="0.3">
      <c r="G5017"/>
    </row>
    <row r="5018" spans="7:7" x14ac:dyDescent="0.3">
      <c r="G5018"/>
    </row>
    <row r="5019" spans="7:7" x14ac:dyDescent="0.3">
      <c r="G5019"/>
    </row>
    <row r="5020" spans="7:7" x14ac:dyDescent="0.3">
      <c r="G5020"/>
    </row>
    <row r="5021" spans="7:7" x14ac:dyDescent="0.3">
      <c r="G5021"/>
    </row>
    <row r="5022" spans="7:7" x14ac:dyDescent="0.3">
      <c r="G5022"/>
    </row>
    <row r="5023" spans="7:7" x14ac:dyDescent="0.3">
      <c r="G5023"/>
    </row>
    <row r="5024" spans="7:7" x14ac:dyDescent="0.3">
      <c r="G5024"/>
    </row>
    <row r="5025" spans="7:7" x14ac:dyDescent="0.3">
      <c r="G5025"/>
    </row>
    <row r="5026" spans="7:7" x14ac:dyDescent="0.3">
      <c r="G5026"/>
    </row>
    <row r="5027" spans="7:7" x14ac:dyDescent="0.3">
      <c r="G5027"/>
    </row>
    <row r="5028" spans="7:7" x14ac:dyDescent="0.3">
      <c r="G5028"/>
    </row>
    <row r="5029" spans="7:7" x14ac:dyDescent="0.3">
      <c r="G5029"/>
    </row>
    <row r="5030" spans="7:7" x14ac:dyDescent="0.3">
      <c r="G5030"/>
    </row>
    <row r="5031" spans="7:7" x14ac:dyDescent="0.3">
      <c r="G5031"/>
    </row>
    <row r="5032" spans="7:7" x14ac:dyDescent="0.3">
      <c r="G5032"/>
    </row>
    <row r="5033" spans="7:7" x14ac:dyDescent="0.3">
      <c r="G5033"/>
    </row>
    <row r="5034" spans="7:7" x14ac:dyDescent="0.3">
      <c r="G5034"/>
    </row>
    <row r="5035" spans="7:7" x14ac:dyDescent="0.3">
      <c r="G5035"/>
    </row>
    <row r="5036" spans="7:7" x14ac:dyDescent="0.3">
      <c r="G5036"/>
    </row>
    <row r="5037" spans="7:7" x14ac:dyDescent="0.3">
      <c r="G5037"/>
    </row>
    <row r="5038" spans="7:7" x14ac:dyDescent="0.3">
      <c r="G5038"/>
    </row>
    <row r="5039" spans="7:7" x14ac:dyDescent="0.3">
      <c r="G5039"/>
    </row>
    <row r="5040" spans="7:7" x14ac:dyDescent="0.3">
      <c r="G5040"/>
    </row>
    <row r="5041" spans="7:7" x14ac:dyDescent="0.3">
      <c r="G5041"/>
    </row>
    <row r="5042" spans="7:7" x14ac:dyDescent="0.3">
      <c r="G5042"/>
    </row>
    <row r="5043" spans="7:7" x14ac:dyDescent="0.3">
      <c r="G5043"/>
    </row>
    <row r="5044" spans="7:7" x14ac:dyDescent="0.3">
      <c r="G5044"/>
    </row>
    <row r="5045" spans="7:7" x14ac:dyDescent="0.3">
      <c r="G5045"/>
    </row>
    <row r="5046" spans="7:7" x14ac:dyDescent="0.3">
      <c r="G5046"/>
    </row>
    <row r="5047" spans="7:7" x14ac:dyDescent="0.3">
      <c r="G5047"/>
    </row>
    <row r="5048" spans="7:7" x14ac:dyDescent="0.3">
      <c r="G5048"/>
    </row>
    <row r="5049" spans="7:7" x14ac:dyDescent="0.3">
      <c r="G5049"/>
    </row>
    <row r="5050" spans="7:7" x14ac:dyDescent="0.3">
      <c r="G5050"/>
    </row>
    <row r="5051" spans="7:7" x14ac:dyDescent="0.3">
      <c r="G5051"/>
    </row>
    <row r="5052" spans="7:7" x14ac:dyDescent="0.3">
      <c r="G5052"/>
    </row>
    <row r="5053" spans="7:7" x14ac:dyDescent="0.3">
      <c r="G5053"/>
    </row>
    <row r="5054" spans="7:7" x14ac:dyDescent="0.3">
      <c r="G5054"/>
    </row>
    <row r="5055" spans="7:7" x14ac:dyDescent="0.3">
      <c r="G5055"/>
    </row>
    <row r="5056" spans="7:7" x14ac:dyDescent="0.3">
      <c r="G5056"/>
    </row>
    <row r="5057" spans="7:7" x14ac:dyDescent="0.3">
      <c r="G5057"/>
    </row>
    <row r="5058" spans="7:7" x14ac:dyDescent="0.3">
      <c r="G5058"/>
    </row>
    <row r="5059" spans="7:7" x14ac:dyDescent="0.3">
      <c r="G5059"/>
    </row>
    <row r="5060" spans="7:7" x14ac:dyDescent="0.3">
      <c r="G5060"/>
    </row>
    <row r="5061" spans="7:7" x14ac:dyDescent="0.3">
      <c r="G5061"/>
    </row>
    <row r="5062" spans="7:7" x14ac:dyDescent="0.3">
      <c r="G5062"/>
    </row>
    <row r="5063" spans="7:7" x14ac:dyDescent="0.3">
      <c r="G5063"/>
    </row>
    <row r="5064" spans="7:7" x14ac:dyDescent="0.3">
      <c r="G5064"/>
    </row>
    <row r="5065" spans="7:7" x14ac:dyDescent="0.3">
      <c r="G5065"/>
    </row>
    <row r="5066" spans="7:7" x14ac:dyDescent="0.3">
      <c r="G5066"/>
    </row>
    <row r="5067" spans="7:7" x14ac:dyDescent="0.3">
      <c r="G5067"/>
    </row>
    <row r="5068" spans="7:7" x14ac:dyDescent="0.3">
      <c r="G5068"/>
    </row>
    <row r="5069" spans="7:7" x14ac:dyDescent="0.3">
      <c r="G5069"/>
    </row>
    <row r="5070" spans="7:7" x14ac:dyDescent="0.3">
      <c r="G5070"/>
    </row>
    <row r="5071" spans="7:7" x14ac:dyDescent="0.3">
      <c r="G5071"/>
    </row>
    <row r="5072" spans="7:7" x14ac:dyDescent="0.3">
      <c r="G5072"/>
    </row>
    <row r="5073" spans="7:7" x14ac:dyDescent="0.3">
      <c r="G5073"/>
    </row>
    <row r="5074" spans="7:7" x14ac:dyDescent="0.3">
      <c r="G5074"/>
    </row>
    <row r="5075" spans="7:7" x14ac:dyDescent="0.3">
      <c r="G5075"/>
    </row>
    <row r="5076" spans="7:7" x14ac:dyDescent="0.3">
      <c r="G5076"/>
    </row>
    <row r="5077" spans="7:7" x14ac:dyDescent="0.3">
      <c r="G5077"/>
    </row>
    <row r="5078" spans="7:7" x14ac:dyDescent="0.3">
      <c r="G5078"/>
    </row>
    <row r="5079" spans="7:7" x14ac:dyDescent="0.3">
      <c r="G5079"/>
    </row>
    <row r="5080" spans="7:7" x14ac:dyDescent="0.3">
      <c r="G5080"/>
    </row>
    <row r="5081" spans="7:7" x14ac:dyDescent="0.3">
      <c r="G5081"/>
    </row>
    <row r="5082" spans="7:7" x14ac:dyDescent="0.3">
      <c r="G5082"/>
    </row>
    <row r="5083" spans="7:7" x14ac:dyDescent="0.3">
      <c r="G5083"/>
    </row>
    <row r="5084" spans="7:7" x14ac:dyDescent="0.3">
      <c r="G5084"/>
    </row>
    <row r="5085" spans="7:7" x14ac:dyDescent="0.3">
      <c r="G5085"/>
    </row>
    <row r="5086" spans="7:7" x14ac:dyDescent="0.3">
      <c r="G5086"/>
    </row>
    <row r="5087" spans="7:7" x14ac:dyDescent="0.3">
      <c r="G5087"/>
    </row>
    <row r="5088" spans="7:7" x14ac:dyDescent="0.3">
      <c r="G5088"/>
    </row>
    <row r="5089" spans="7:7" x14ac:dyDescent="0.3">
      <c r="G5089"/>
    </row>
    <row r="5090" spans="7:7" x14ac:dyDescent="0.3">
      <c r="G5090"/>
    </row>
    <row r="5091" spans="7:7" x14ac:dyDescent="0.3">
      <c r="G5091"/>
    </row>
    <row r="5092" spans="7:7" x14ac:dyDescent="0.3">
      <c r="G5092"/>
    </row>
    <row r="5093" spans="7:7" x14ac:dyDescent="0.3">
      <c r="G5093"/>
    </row>
    <row r="5094" spans="7:7" x14ac:dyDescent="0.3">
      <c r="G5094"/>
    </row>
    <row r="5095" spans="7:7" x14ac:dyDescent="0.3">
      <c r="G5095"/>
    </row>
    <row r="5096" spans="7:7" x14ac:dyDescent="0.3">
      <c r="G5096"/>
    </row>
    <row r="5097" spans="7:7" x14ac:dyDescent="0.3">
      <c r="G5097"/>
    </row>
    <row r="5098" spans="7:7" x14ac:dyDescent="0.3">
      <c r="G5098"/>
    </row>
    <row r="5099" spans="7:7" x14ac:dyDescent="0.3">
      <c r="G5099"/>
    </row>
    <row r="5100" spans="7:7" x14ac:dyDescent="0.3">
      <c r="G5100"/>
    </row>
    <row r="5101" spans="7:7" x14ac:dyDescent="0.3">
      <c r="G5101"/>
    </row>
    <row r="5102" spans="7:7" x14ac:dyDescent="0.3">
      <c r="G5102"/>
    </row>
    <row r="5103" spans="7:7" x14ac:dyDescent="0.3">
      <c r="G5103"/>
    </row>
    <row r="5104" spans="7:7" x14ac:dyDescent="0.3">
      <c r="G5104"/>
    </row>
    <row r="5105" spans="7:7" x14ac:dyDescent="0.3">
      <c r="G5105"/>
    </row>
    <row r="5106" spans="7:7" x14ac:dyDescent="0.3">
      <c r="G5106"/>
    </row>
    <row r="5107" spans="7:7" x14ac:dyDescent="0.3">
      <c r="G5107"/>
    </row>
    <row r="5108" spans="7:7" x14ac:dyDescent="0.3">
      <c r="G5108"/>
    </row>
    <row r="5109" spans="7:7" x14ac:dyDescent="0.3">
      <c r="G5109"/>
    </row>
    <row r="5110" spans="7:7" x14ac:dyDescent="0.3">
      <c r="G5110"/>
    </row>
    <row r="5111" spans="7:7" x14ac:dyDescent="0.3">
      <c r="G5111"/>
    </row>
    <row r="5112" spans="7:7" x14ac:dyDescent="0.3">
      <c r="G5112"/>
    </row>
    <row r="5113" spans="7:7" x14ac:dyDescent="0.3">
      <c r="G5113"/>
    </row>
    <row r="5114" spans="7:7" x14ac:dyDescent="0.3">
      <c r="G5114"/>
    </row>
    <row r="5115" spans="7:7" x14ac:dyDescent="0.3">
      <c r="G5115"/>
    </row>
    <row r="5116" spans="7:7" x14ac:dyDescent="0.3">
      <c r="G5116"/>
    </row>
    <row r="5117" spans="7:7" x14ac:dyDescent="0.3">
      <c r="G5117"/>
    </row>
    <row r="5118" spans="7:7" x14ac:dyDescent="0.3">
      <c r="G5118"/>
    </row>
    <row r="5119" spans="7:7" x14ac:dyDescent="0.3">
      <c r="G5119"/>
    </row>
    <row r="5120" spans="7:7" x14ac:dyDescent="0.3">
      <c r="G5120"/>
    </row>
    <row r="5121" spans="7:7" x14ac:dyDescent="0.3">
      <c r="G5121"/>
    </row>
    <row r="5122" spans="7:7" x14ac:dyDescent="0.3">
      <c r="G5122"/>
    </row>
    <row r="5123" spans="7:7" x14ac:dyDescent="0.3">
      <c r="G5123"/>
    </row>
    <row r="5124" spans="7:7" x14ac:dyDescent="0.3">
      <c r="G5124"/>
    </row>
    <row r="5125" spans="7:7" x14ac:dyDescent="0.3">
      <c r="G5125"/>
    </row>
    <row r="5126" spans="7:7" x14ac:dyDescent="0.3">
      <c r="G5126"/>
    </row>
    <row r="5127" spans="7:7" x14ac:dyDescent="0.3">
      <c r="G5127"/>
    </row>
    <row r="5128" spans="7:7" x14ac:dyDescent="0.3">
      <c r="G5128"/>
    </row>
    <row r="5129" spans="7:7" x14ac:dyDescent="0.3">
      <c r="G5129"/>
    </row>
    <row r="5130" spans="7:7" x14ac:dyDescent="0.3">
      <c r="G5130"/>
    </row>
    <row r="5131" spans="7:7" x14ac:dyDescent="0.3">
      <c r="G5131"/>
    </row>
    <row r="5132" spans="7:7" x14ac:dyDescent="0.3">
      <c r="G5132"/>
    </row>
    <row r="5133" spans="7:7" x14ac:dyDescent="0.3">
      <c r="G5133"/>
    </row>
    <row r="5134" spans="7:7" x14ac:dyDescent="0.3">
      <c r="G5134"/>
    </row>
    <row r="5135" spans="7:7" x14ac:dyDescent="0.3">
      <c r="G5135"/>
    </row>
    <row r="5136" spans="7:7" x14ac:dyDescent="0.3">
      <c r="G5136"/>
    </row>
    <row r="5137" spans="7:7" x14ac:dyDescent="0.3">
      <c r="G5137"/>
    </row>
    <row r="5138" spans="7:7" x14ac:dyDescent="0.3">
      <c r="G5138"/>
    </row>
    <row r="5139" spans="7:7" x14ac:dyDescent="0.3">
      <c r="G5139"/>
    </row>
    <row r="5140" spans="7:7" x14ac:dyDescent="0.3">
      <c r="G5140"/>
    </row>
    <row r="5141" spans="7:7" x14ac:dyDescent="0.3">
      <c r="G5141"/>
    </row>
    <row r="5142" spans="7:7" x14ac:dyDescent="0.3">
      <c r="G5142"/>
    </row>
    <row r="5143" spans="7:7" x14ac:dyDescent="0.3">
      <c r="G5143"/>
    </row>
    <row r="5144" spans="7:7" x14ac:dyDescent="0.3">
      <c r="G5144"/>
    </row>
    <row r="5145" spans="7:7" x14ac:dyDescent="0.3">
      <c r="G5145"/>
    </row>
    <row r="5146" spans="7:7" x14ac:dyDescent="0.3">
      <c r="G5146"/>
    </row>
    <row r="5147" spans="7:7" x14ac:dyDescent="0.3">
      <c r="G5147"/>
    </row>
    <row r="5148" spans="7:7" x14ac:dyDescent="0.3">
      <c r="G5148"/>
    </row>
    <row r="5149" spans="7:7" x14ac:dyDescent="0.3">
      <c r="G5149"/>
    </row>
    <row r="5150" spans="7:7" x14ac:dyDescent="0.3">
      <c r="G5150"/>
    </row>
    <row r="5151" spans="7:7" x14ac:dyDescent="0.3">
      <c r="G5151"/>
    </row>
    <row r="5152" spans="7:7" x14ac:dyDescent="0.3">
      <c r="G5152"/>
    </row>
    <row r="5153" spans="7:7" x14ac:dyDescent="0.3">
      <c r="G5153"/>
    </row>
    <row r="5154" spans="7:7" x14ac:dyDescent="0.3">
      <c r="G5154"/>
    </row>
    <row r="5155" spans="7:7" x14ac:dyDescent="0.3">
      <c r="G5155"/>
    </row>
    <row r="5156" spans="7:7" x14ac:dyDescent="0.3">
      <c r="G5156"/>
    </row>
    <row r="5157" spans="7:7" x14ac:dyDescent="0.3">
      <c r="G5157"/>
    </row>
    <row r="5158" spans="7:7" x14ac:dyDescent="0.3">
      <c r="G5158"/>
    </row>
    <row r="5159" spans="7:7" x14ac:dyDescent="0.3">
      <c r="G5159"/>
    </row>
    <row r="5160" spans="7:7" x14ac:dyDescent="0.3">
      <c r="G5160"/>
    </row>
    <row r="5161" spans="7:7" x14ac:dyDescent="0.3">
      <c r="G5161"/>
    </row>
    <row r="5162" spans="7:7" x14ac:dyDescent="0.3">
      <c r="G5162"/>
    </row>
    <row r="5163" spans="7:7" x14ac:dyDescent="0.3">
      <c r="G5163"/>
    </row>
    <row r="5164" spans="7:7" x14ac:dyDescent="0.3">
      <c r="G5164"/>
    </row>
    <row r="5165" spans="7:7" x14ac:dyDescent="0.3">
      <c r="G5165"/>
    </row>
    <row r="5166" spans="7:7" x14ac:dyDescent="0.3">
      <c r="G5166"/>
    </row>
    <row r="5167" spans="7:7" x14ac:dyDescent="0.3">
      <c r="G5167"/>
    </row>
    <row r="5168" spans="7:7" x14ac:dyDescent="0.3">
      <c r="G5168"/>
    </row>
    <row r="5169" spans="7:7" x14ac:dyDescent="0.3">
      <c r="G5169"/>
    </row>
    <row r="5170" spans="7:7" x14ac:dyDescent="0.3">
      <c r="G5170"/>
    </row>
    <row r="5171" spans="7:7" x14ac:dyDescent="0.3">
      <c r="G5171"/>
    </row>
    <row r="5172" spans="7:7" x14ac:dyDescent="0.3">
      <c r="G5172"/>
    </row>
    <row r="5173" spans="7:7" x14ac:dyDescent="0.3">
      <c r="G5173"/>
    </row>
    <row r="5174" spans="7:7" x14ac:dyDescent="0.3">
      <c r="G5174"/>
    </row>
    <row r="5175" spans="7:7" x14ac:dyDescent="0.3">
      <c r="G5175"/>
    </row>
    <row r="5176" spans="7:7" x14ac:dyDescent="0.3">
      <c r="G5176"/>
    </row>
    <row r="5177" spans="7:7" x14ac:dyDescent="0.3">
      <c r="G5177"/>
    </row>
    <row r="5178" spans="7:7" x14ac:dyDescent="0.3">
      <c r="G5178"/>
    </row>
    <row r="5179" spans="7:7" x14ac:dyDescent="0.3">
      <c r="G5179"/>
    </row>
    <row r="5180" spans="7:7" x14ac:dyDescent="0.3">
      <c r="G5180"/>
    </row>
    <row r="5181" spans="7:7" x14ac:dyDescent="0.3">
      <c r="G5181"/>
    </row>
    <row r="5182" spans="7:7" x14ac:dyDescent="0.3">
      <c r="G5182"/>
    </row>
    <row r="5183" spans="7:7" x14ac:dyDescent="0.3">
      <c r="G5183"/>
    </row>
    <row r="5184" spans="7:7" x14ac:dyDescent="0.3">
      <c r="G5184"/>
    </row>
    <row r="5185" spans="7:7" x14ac:dyDescent="0.3">
      <c r="G5185"/>
    </row>
    <row r="5186" spans="7:7" x14ac:dyDescent="0.3">
      <c r="G5186"/>
    </row>
    <row r="5187" spans="7:7" x14ac:dyDescent="0.3">
      <c r="G5187"/>
    </row>
    <row r="5188" spans="7:7" x14ac:dyDescent="0.3">
      <c r="G5188"/>
    </row>
    <row r="5189" spans="7:7" x14ac:dyDescent="0.3">
      <c r="G5189"/>
    </row>
    <row r="5190" spans="7:7" x14ac:dyDescent="0.3">
      <c r="G5190"/>
    </row>
    <row r="5191" spans="7:7" x14ac:dyDescent="0.3">
      <c r="G5191"/>
    </row>
    <row r="5192" spans="7:7" x14ac:dyDescent="0.3">
      <c r="G5192"/>
    </row>
    <row r="5193" spans="7:7" x14ac:dyDescent="0.3">
      <c r="G5193"/>
    </row>
    <row r="5194" spans="7:7" x14ac:dyDescent="0.3">
      <c r="G5194"/>
    </row>
    <row r="5195" spans="7:7" x14ac:dyDescent="0.3">
      <c r="G5195"/>
    </row>
    <row r="5196" spans="7:7" x14ac:dyDescent="0.3">
      <c r="G5196"/>
    </row>
    <row r="5197" spans="7:7" x14ac:dyDescent="0.3">
      <c r="G5197"/>
    </row>
    <row r="5198" spans="7:7" x14ac:dyDescent="0.3">
      <c r="G5198"/>
    </row>
    <row r="5199" spans="7:7" x14ac:dyDescent="0.3">
      <c r="G5199"/>
    </row>
    <row r="5200" spans="7:7" x14ac:dyDescent="0.3">
      <c r="G5200"/>
    </row>
    <row r="5201" spans="7:7" x14ac:dyDescent="0.3">
      <c r="G5201"/>
    </row>
    <row r="5202" spans="7:7" x14ac:dyDescent="0.3">
      <c r="G5202"/>
    </row>
    <row r="5203" spans="7:7" x14ac:dyDescent="0.3">
      <c r="G5203"/>
    </row>
    <row r="5204" spans="7:7" x14ac:dyDescent="0.3">
      <c r="G5204"/>
    </row>
    <row r="5205" spans="7:7" x14ac:dyDescent="0.3">
      <c r="G5205"/>
    </row>
    <row r="5206" spans="7:7" x14ac:dyDescent="0.3">
      <c r="G5206"/>
    </row>
    <row r="5207" spans="7:7" x14ac:dyDescent="0.3">
      <c r="G5207"/>
    </row>
    <row r="5208" spans="7:7" x14ac:dyDescent="0.3">
      <c r="G5208"/>
    </row>
    <row r="5209" spans="7:7" x14ac:dyDescent="0.3">
      <c r="G5209"/>
    </row>
    <row r="5210" spans="7:7" x14ac:dyDescent="0.3">
      <c r="G5210"/>
    </row>
    <row r="5211" spans="7:7" x14ac:dyDescent="0.3">
      <c r="G5211"/>
    </row>
    <row r="5212" spans="7:7" x14ac:dyDescent="0.3">
      <c r="G5212"/>
    </row>
    <row r="5213" spans="7:7" x14ac:dyDescent="0.3">
      <c r="G5213"/>
    </row>
    <row r="5214" spans="7:7" x14ac:dyDescent="0.3">
      <c r="G5214"/>
    </row>
    <row r="5215" spans="7:7" x14ac:dyDescent="0.3">
      <c r="G5215"/>
    </row>
    <row r="5216" spans="7:7" x14ac:dyDescent="0.3">
      <c r="G5216"/>
    </row>
    <row r="5217" spans="7:7" x14ac:dyDescent="0.3">
      <c r="G5217"/>
    </row>
    <row r="5218" spans="7:7" x14ac:dyDescent="0.3">
      <c r="G5218"/>
    </row>
    <row r="5219" spans="7:7" x14ac:dyDescent="0.3">
      <c r="G5219"/>
    </row>
    <row r="5220" spans="7:7" x14ac:dyDescent="0.3">
      <c r="G5220"/>
    </row>
    <row r="5221" spans="7:7" x14ac:dyDescent="0.3">
      <c r="G5221"/>
    </row>
    <row r="5222" spans="7:7" x14ac:dyDescent="0.3">
      <c r="G5222"/>
    </row>
    <row r="5223" spans="7:7" x14ac:dyDescent="0.3">
      <c r="G5223"/>
    </row>
    <row r="5224" spans="7:7" x14ac:dyDescent="0.3">
      <c r="G5224"/>
    </row>
    <row r="5225" spans="7:7" x14ac:dyDescent="0.3">
      <c r="G5225"/>
    </row>
    <row r="5226" spans="7:7" x14ac:dyDescent="0.3">
      <c r="G5226"/>
    </row>
    <row r="5227" spans="7:7" x14ac:dyDescent="0.3">
      <c r="G5227"/>
    </row>
    <row r="5228" spans="7:7" x14ac:dyDescent="0.3">
      <c r="G5228"/>
    </row>
    <row r="5229" spans="7:7" x14ac:dyDescent="0.3">
      <c r="G5229"/>
    </row>
    <row r="5230" spans="7:7" x14ac:dyDescent="0.3">
      <c r="G5230"/>
    </row>
    <row r="5231" spans="7:7" x14ac:dyDescent="0.3">
      <c r="G5231"/>
    </row>
    <row r="5232" spans="7:7" x14ac:dyDescent="0.3">
      <c r="G5232"/>
    </row>
    <row r="5233" spans="7:7" x14ac:dyDescent="0.3">
      <c r="G5233"/>
    </row>
    <row r="5234" spans="7:7" x14ac:dyDescent="0.3">
      <c r="G5234"/>
    </row>
    <row r="5235" spans="7:7" x14ac:dyDescent="0.3">
      <c r="G5235"/>
    </row>
    <row r="5236" spans="7:7" x14ac:dyDescent="0.3">
      <c r="G5236"/>
    </row>
    <row r="5237" spans="7:7" x14ac:dyDescent="0.3">
      <c r="G5237"/>
    </row>
    <row r="5238" spans="7:7" x14ac:dyDescent="0.3">
      <c r="G5238"/>
    </row>
    <row r="5239" spans="7:7" x14ac:dyDescent="0.3">
      <c r="G5239"/>
    </row>
    <row r="5240" spans="7:7" x14ac:dyDescent="0.3">
      <c r="G5240"/>
    </row>
    <row r="5241" spans="7:7" x14ac:dyDescent="0.3">
      <c r="G5241"/>
    </row>
    <row r="5242" spans="7:7" x14ac:dyDescent="0.3">
      <c r="G5242"/>
    </row>
    <row r="5243" spans="7:7" x14ac:dyDescent="0.3">
      <c r="G5243"/>
    </row>
    <row r="5244" spans="7:7" x14ac:dyDescent="0.3">
      <c r="G5244"/>
    </row>
    <row r="5245" spans="7:7" x14ac:dyDescent="0.3">
      <c r="G5245"/>
    </row>
    <row r="5246" spans="7:7" x14ac:dyDescent="0.3">
      <c r="G5246"/>
    </row>
    <row r="5247" spans="7:7" x14ac:dyDescent="0.3">
      <c r="G5247"/>
    </row>
    <row r="5248" spans="7:7" x14ac:dyDescent="0.3">
      <c r="G5248"/>
    </row>
    <row r="5249" spans="7:7" x14ac:dyDescent="0.3">
      <c r="G5249"/>
    </row>
    <row r="5250" spans="7:7" x14ac:dyDescent="0.3">
      <c r="G5250"/>
    </row>
    <row r="5251" spans="7:7" x14ac:dyDescent="0.3">
      <c r="G5251"/>
    </row>
    <row r="5252" spans="7:7" x14ac:dyDescent="0.3">
      <c r="G5252"/>
    </row>
    <row r="5253" spans="7:7" x14ac:dyDescent="0.3">
      <c r="G5253"/>
    </row>
    <row r="5254" spans="7:7" x14ac:dyDescent="0.3">
      <c r="G5254"/>
    </row>
    <row r="5255" spans="7:7" x14ac:dyDescent="0.3">
      <c r="G5255"/>
    </row>
    <row r="5256" spans="7:7" x14ac:dyDescent="0.3">
      <c r="G5256"/>
    </row>
    <row r="5257" spans="7:7" x14ac:dyDescent="0.3">
      <c r="G5257"/>
    </row>
    <row r="5258" spans="7:7" x14ac:dyDescent="0.3">
      <c r="G5258"/>
    </row>
    <row r="5259" spans="7:7" x14ac:dyDescent="0.3">
      <c r="G5259"/>
    </row>
    <row r="5260" spans="7:7" x14ac:dyDescent="0.3">
      <c r="G5260"/>
    </row>
    <row r="5261" spans="7:7" x14ac:dyDescent="0.3">
      <c r="G5261"/>
    </row>
    <row r="5262" spans="7:7" x14ac:dyDescent="0.3">
      <c r="G5262"/>
    </row>
    <row r="5263" spans="7:7" x14ac:dyDescent="0.3">
      <c r="G5263"/>
    </row>
    <row r="5264" spans="7:7" x14ac:dyDescent="0.3">
      <c r="G5264"/>
    </row>
    <row r="5265" spans="7:7" x14ac:dyDescent="0.3">
      <c r="G5265"/>
    </row>
    <row r="5266" spans="7:7" x14ac:dyDescent="0.3">
      <c r="G5266"/>
    </row>
    <row r="5267" spans="7:7" x14ac:dyDescent="0.3">
      <c r="G5267"/>
    </row>
    <row r="5268" spans="7:7" x14ac:dyDescent="0.3">
      <c r="G5268"/>
    </row>
    <row r="5269" spans="7:7" x14ac:dyDescent="0.3">
      <c r="G5269"/>
    </row>
    <row r="5270" spans="7:7" x14ac:dyDescent="0.3">
      <c r="G5270"/>
    </row>
    <row r="5271" spans="7:7" x14ac:dyDescent="0.3">
      <c r="G5271"/>
    </row>
    <row r="5272" spans="7:7" x14ac:dyDescent="0.3">
      <c r="G5272"/>
    </row>
    <row r="5273" spans="7:7" x14ac:dyDescent="0.3">
      <c r="G5273"/>
    </row>
    <row r="5274" spans="7:7" x14ac:dyDescent="0.3">
      <c r="G5274"/>
    </row>
    <row r="5275" spans="7:7" x14ac:dyDescent="0.3">
      <c r="G5275"/>
    </row>
    <row r="5276" spans="7:7" x14ac:dyDescent="0.3">
      <c r="G5276"/>
    </row>
    <row r="5277" spans="7:7" x14ac:dyDescent="0.3">
      <c r="G5277"/>
    </row>
    <row r="5278" spans="7:7" x14ac:dyDescent="0.3">
      <c r="G5278"/>
    </row>
    <row r="5279" spans="7:7" x14ac:dyDescent="0.3">
      <c r="G5279"/>
    </row>
    <row r="5280" spans="7:7" x14ac:dyDescent="0.3">
      <c r="G5280"/>
    </row>
    <row r="5281" spans="7:7" x14ac:dyDescent="0.3">
      <c r="G5281"/>
    </row>
    <row r="5282" spans="7:7" x14ac:dyDescent="0.3">
      <c r="G5282"/>
    </row>
    <row r="5283" spans="7:7" x14ac:dyDescent="0.3">
      <c r="G5283"/>
    </row>
    <row r="5284" spans="7:7" x14ac:dyDescent="0.3">
      <c r="G5284"/>
    </row>
    <row r="5285" spans="7:7" x14ac:dyDescent="0.3">
      <c r="G5285"/>
    </row>
    <row r="5286" spans="7:7" x14ac:dyDescent="0.3">
      <c r="G5286"/>
    </row>
    <row r="5287" spans="7:7" x14ac:dyDescent="0.3">
      <c r="G5287"/>
    </row>
    <row r="5288" spans="7:7" x14ac:dyDescent="0.3">
      <c r="G5288"/>
    </row>
    <row r="5289" spans="7:7" x14ac:dyDescent="0.3">
      <c r="G5289"/>
    </row>
    <row r="5290" spans="7:7" x14ac:dyDescent="0.3">
      <c r="G5290"/>
    </row>
    <row r="5291" spans="7:7" x14ac:dyDescent="0.3">
      <c r="G5291"/>
    </row>
    <row r="5292" spans="7:7" x14ac:dyDescent="0.3">
      <c r="G5292"/>
    </row>
    <row r="5293" spans="7:7" x14ac:dyDescent="0.3">
      <c r="G5293"/>
    </row>
    <row r="5294" spans="7:7" x14ac:dyDescent="0.3">
      <c r="G5294"/>
    </row>
    <row r="5295" spans="7:7" x14ac:dyDescent="0.3">
      <c r="G5295"/>
    </row>
    <row r="5296" spans="7:7" x14ac:dyDescent="0.3">
      <c r="G5296"/>
    </row>
    <row r="5297" spans="7:7" x14ac:dyDescent="0.3">
      <c r="G5297"/>
    </row>
    <row r="5298" spans="7:7" x14ac:dyDescent="0.3">
      <c r="G5298"/>
    </row>
    <row r="5299" spans="7:7" x14ac:dyDescent="0.3">
      <c r="G5299"/>
    </row>
    <row r="5300" spans="7:7" x14ac:dyDescent="0.3">
      <c r="G5300"/>
    </row>
    <row r="5301" spans="7:7" x14ac:dyDescent="0.3">
      <c r="G5301"/>
    </row>
    <row r="5302" spans="7:7" x14ac:dyDescent="0.3">
      <c r="G5302"/>
    </row>
    <row r="5303" spans="7:7" x14ac:dyDescent="0.3">
      <c r="G5303"/>
    </row>
    <row r="5304" spans="7:7" x14ac:dyDescent="0.3">
      <c r="G5304"/>
    </row>
    <row r="5305" spans="7:7" x14ac:dyDescent="0.3">
      <c r="G5305"/>
    </row>
    <row r="5306" spans="7:7" x14ac:dyDescent="0.3">
      <c r="G5306"/>
    </row>
    <row r="5307" spans="7:7" x14ac:dyDescent="0.3">
      <c r="G5307"/>
    </row>
    <row r="5308" spans="7:7" x14ac:dyDescent="0.3">
      <c r="G5308"/>
    </row>
    <row r="5309" spans="7:7" x14ac:dyDescent="0.3">
      <c r="G5309"/>
    </row>
    <row r="5310" spans="7:7" x14ac:dyDescent="0.3">
      <c r="G5310"/>
    </row>
    <row r="5311" spans="7:7" x14ac:dyDescent="0.3">
      <c r="G5311"/>
    </row>
    <row r="5312" spans="7:7" x14ac:dyDescent="0.3">
      <c r="G5312"/>
    </row>
    <row r="5313" spans="7:7" x14ac:dyDescent="0.3">
      <c r="G5313"/>
    </row>
    <row r="5314" spans="7:7" x14ac:dyDescent="0.3">
      <c r="G5314"/>
    </row>
    <row r="5315" spans="7:7" x14ac:dyDescent="0.3">
      <c r="G5315"/>
    </row>
    <row r="5316" spans="7:7" x14ac:dyDescent="0.3">
      <c r="G5316"/>
    </row>
    <row r="5317" spans="7:7" x14ac:dyDescent="0.3">
      <c r="G5317"/>
    </row>
    <row r="5318" spans="7:7" x14ac:dyDescent="0.3">
      <c r="G5318"/>
    </row>
    <row r="5319" spans="7:7" x14ac:dyDescent="0.3">
      <c r="G5319"/>
    </row>
    <row r="5320" spans="7:7" x14ac:dyDescent="0.3">
      <c r="G5320"/>
    </row>
    <row r="5321" spans="7:7" x14ac:dyDescent="0.3">
      <c r="G5321"/>
    </row>
    <row r="5322" spans="7:7" x14ac:dyDescent="0.3">
      <c r="G5322"/>
    </row>
    <row r="5323" spans="7:7" x14ac:dyDescent="0.3">
      <c r="G5323"/>
    </row>
    <row r="5324" spans="7:7" x14ac:dyDescent="0.3">
      <c r="G5324"/>
    </row>
    <row r="5325" spans="7:7" x14ac:dyDescent="0.3">
      <c r="G5325"/>
    </row>
    <row r="5326" spans="7:7" x14ac:dyDescent="0.3">
      <c r="G5326"/>
    </row>
    <row r="5327" spans="7:7" x14ac:dyDescent="0.3">
      <c r="G5327"/>
    </row>
    <row r="5328" spans="7:7" x14ac:dyDescent="0.3">
      <c r="G5328"/>
    </row>
    <row r="5329" spans="7:7" x14ac:dyDescent="0.3">
      <c r="G5329"/>
    </row>
    <row r="5330" spans="7:7" x14ac:dyDescent="0.3">
      <c r="G5330"/>
    </row>
    <row r="5331" spans="7:7" x14ac:dyDescent="0.3">
      <c r="G5331"/>
    </row>
    <row r="5332" spans="7:7" x14ac:dyDescent="0.3">
      <c r="G5332"/>
    </row>
    <row r="5333" spans="7:7" x14ac:dyDescent="0.3">
      <c r="G5333"/>
    </row>
    <row r="5334" spans="7:7" x14ac:dyDescent="0.3">
      <c r="G5334"/>
    </row>
    <row r="5335" spans="7:7" x14ac:dyDescent="0.3">
      <c r="G5335"/>
    </row>
    <row r="5336" spans="7:7" x14ac:dyDescent="0.3">
      <c r="G5336"/>
    </row>
    <row r="5337" spans="7:7" x14ac:dyDescent="0.3">
      <c r="G5337"/>
    </row>
    <row r="5338" spans="7:7" x14ac:dyDescent="0.3">
      <c r="G5338"/>
    </row>
    <row r="5339" spans="7:7" x14ac:dyDescent="0.3">
      <c r="G5339"/>
    </row>
    <row r="5340" spans="7:7" x14ac:dyDescent="0.3">
      <c r="G5340"/>
    </row>
    <row r="5341" spans="7:7" x14ac:dyDescent="0.3">
      <c r="G5341"/>
    </row>
    <row r="5342" spans="7:7" x14ac:dyDescent="0.3">
      <c r="G5342"/>
    </row>
    <row r="5343" spans="7:7" x14ac:dyDescent="0.3">
      <c r="G5343"/>
    </row>
    <row r="5344" spans="7:7" x14ac:dyDescent="0.3">
      <c r="G5344"/>
    </row>
    <row r="5345" spans="7:7" x14ac:dyDescent="0.3">
      <c r="G5345"/>
    </row>
    <row r="5346" spans="7:7" x14ac:dyDescent="0.3">
      <c r="G5346"/>
    </row>
    <row r="5347" spans="7:7" x14ac:dyDescent="0.3">
      <c r="G5347"/>
    </row>
    <row r="5348" spans="7:7" x14ac:dyDescent="0.3">
      <c r="G5348"/>
    </row>
    <row r="5349" spans="7:7" x14ac:dyDescent="0.3">
      <c r="G5349"/>
    </row>
    <row r="5350" spans="7:7" x14ac:dyDescent="0.3">
      <c r="G5350"/>
    </row>
    <row r="5351" spans="7:7" x14ac:dyDescent="0.3">
      <c r="G5351"/>
    </row>
    <row r="5352" spans="7:7" x14ac:dyDescent="0.3">
      <c r="G5352"/>
    </row>
    <row r="5353" spans="7:7" x14ac:dyDescent="0.3">
      <c r="G5353"/>
    </row>
    <row r="5354" spans="7:7" x14ac:dyDescent="0.3">
      <c r="G5354"/>
    </row>
    <row r="5355" spans="7:7" x14ac:dyDescent="0.3">
      <c r="G5355"/>
    </row>
    <row r="5356" spans="7:7" x14ac:dyDescent="0.3">
      <c r="G5356"/>
    </row>
    <row r="5357" spans="7:7" x14ac:dyDescent="0.3">
      <c r="G5357"/>
    </row>
    <row r="5358" spans="7:7" x14ac:dyDescent="0.3">
      <c r="G5358"/>
    </row>
    <row r="5359" spans="7:7" x14ac:dyDescent="0.3">
      <c r="G5359"/>
    </row>
    <row r="5360" spans="7:7" x14ac:dyDescent="0.3">
      <c r="G5360"/>
    </row>
    <row r="5361" spans="7:7" x14ac:dyDescent="0.3">
      <c r="G5361"/>
    </row>
    <row r="5362" spans="7:7" x14ac:dyDescent="0.3">
      <c r="G5362"/>
    </row>
    <row r="5363" spans="7:7" x14ac:dyDescent="0.3">
      <c r="G5363"/>
    </row>
    <row r="5364" spans="7:7" x14ac:dyDescent="0.3">
      <c r="G5364"/>
    </row>
    <row r="5365" spans="7:7" x14ac:dyDescent="0.3">
      <c r="G5365"/>
    </row>
    <row r="5366" spans="7:7" x14ac:dyDescent="0.3">
      <c r="G5366"/>
    </row>
    <row r="5367" spans="7:7" x14ac:dyDescent="0.3">
      <c r="G5367"/>
    </row>
    <row r="5368" spans="7:7" x14ac:dyDescent="0.3">
      <c r="G5368"/>
    </row>
    <row r="5369" spans="7:7" x14ac:dyDescent="0.3">
      <c r="G5369"/>
    </row>
    <row r="5370" spans="7:7" x14ac:dyDescent="0.3">
      <c r="G5370"/>
    </row>
    <row r="5371" spans="7:7" x14ac:dyDescent="0.3">
      <c r="G5371"/>
    </row>
    <row r="5372" spans="7:7" x14ac:dyDescent="0.3">
      <c r="G5372"/>
    </row>
    <row r="5373" spans="7:7" x14ac:dyDescent="0.3">
      <c r="G5373"/>
    </row>
    <row r="5374" spans="7:7" x14ac:dyDescent="0.3">
      <c r="G5374"/>
    </row>
    <row r="5375" spans="7:7" x14ac:dyDescent="0.3">
      <c r="G5375"/>
    </row>
    <row r="5376" spans="7:7" x14ac:dyDescent="0.3">
      <c r="G5376"/>
    </row>
    <row r="5377" spans="7:7" x14ac:dyDescent="0.3">
      <c r="G5377"/>
    </row>
    <row r="5378" spans="7:7" x14ac:dyDescent="0.3">
      <c r="G5378"/>
    </row>
    <row r="5379" spans="7:7" x14ac:dyDescent="0.3">
      <c r="G5379"/>
    </row>
    <row r="5380" spans="7:7" x14ac:dyDescent="0.3">
      <c r="G5380"/>
    </row>
    <row r="5381" spans="7:7" x14ac:dyDescent="0.3">
      <c r="G5381"/>
    </row>
    <row r="5382" spans="7:7" x14ac:dyDescent="0.3">
      <c r="G5382"/>
    </row>
    <row r="5383" spans="7:7" x14ac:dyDescent="0.3">
      <c r="G5383"/>
    </row>
    <row r="5384" spans="7:7" x14ac:dyDescent="0.3">
      <c r="G5384"/>
    </row>
    <row r="5385" spans="7:7" x14ac:dyDescent="0.3">
      <c r="G5385"/>
    </row>
    <row r="5386" spans="7:7" x14ac:dyDescent="0.3">
      <c r="G5386"/>
    </row>
    <row r="5387" spans="7:7" x14ac:dyDescent="0.3">
      <c r="G5387"/>
    </row>
    <row r="5388" spans="7:7" x14ac:dyDescent="0.3">
      <c r="G5388"/>
    </row>
    <row r="5389" spans="7:7" x14ac:dyDescent="0.3">
      <c r="G5389"/>
    </row>
    <row r="5390" spans="7:7" x14ac:dyDescent="0.3">
      <c r="G5390"/>
    </row>
    <row r="5391" spans="7:7" x14ac:dyDescent="0.3">
      <c r="G5391"/>
    </row>
    <row r="5392" spans="7:7" x14ac:dyDescent="0.3">
      <c r="G5392"/>
    </row>
    <row r="5393" spans="7:7" x14ac:dyDescent="0.3">
      <c r="G5393"/>
    </row>
    <row r="5394" spans="7:7" x14ac:dyDescent="0.3">
      <c r="G5394"/>
    </row>
    <row r="5395" spans="7:7" x14ac:dyDescent="0.3">
      <c r="G5395"/>
    </row>
    <row r="5396" spans="7:7" x14ac:dyDescent="0.3">
      <c r="G5396"/>
    </row>
    <row r="5397" spans="7:7" x14ac:dyDescent="0.3">
      <c r="G5397"/>
    </row>
    <row r="5398" spans="7:7" x14ac:dyDescent="0.3">
      <c r="G5398"/>
    </row>
    <row r="5399" spans="7:7" x14ac:dyDescent="0.3">
      <c r="G5399"/>
    </row>
    <row r="5400" spans="7:7" x14ac:dyDescent="0.3">
      <c r="G5400"/>
    </row>
    <row r="5401" spans="7:7" x14ac:dyDescent="0.3">
      <c r="G5401"/>
    </row>
    <row r="5402" spans="7:7" x14ac:dyDescent="0.3">
      <c r="G5402"/>
    </row>
    <row r="5403" spans="7:7" x14ac:dyDescent="0.3">
      <c r="G5403"/>
    </row>
    <row r="5404" spans="7:7" x14ac:dyDescent="0.3">
      <c r="G5404"/>
    </row>
    <row r="5405" spans="7:7" x14ac:dyDescent="0.3">
      <c r="G5405"/>
    </row>
    <row r="5406" spans="7:7" x14ac:dyDescent="0.3">
      <c r="G5406"/>
    </row>
    <row r="5407" spans="7:7" x14ac:dyDescent="0.3">
      <c r="G5407"/>
    </row>
    <row r="5408" spans="7:7" x14ac:dyDescent="0.3">
      <c r="G5408"/>
    </row>
    <row r="5409" spans="7:7" x14ac:dyDescent="0.3">
      <c r="G5409"/>
    </row>
    <row r="5410" spans="7:7" x14ac:dyDescent="0.3">
      <c r="G5410"/>
    </row>
    <row r="5411" spans="7:7" x14ac:dyDescent="0.3">
      <c r="G5411"/>
    </row>
    <row r="5412" spans="7:7" x14ac:dyDescent="0.3">
      <c r="G5412"/>
    </row>
    <row r="5413" spans="7:7" x14ac:dyDescent="0.3">
      <c r="G5413"/>
    </row>
    <row r="5414" spans="7:7" x14ac:dyDescent="0.3">
      <c r="G5414"/>
    </row>
    <row r="5415" spans="7:7" x14ac:dyDescent="0.3">
      <c r="G5415"/>
    </row>
    <row r="5416" spans="7:7" x14ac:dyDescent="0.3">
      <c r="G5416"/>
    </row>
    <row r="5417" spans="7:7" x14ac:dyDescent="0.3">
      <c r="G5417"/>
    </row>
    <row r="5418" spans="7:7" x14ac:dyDescent="0.3">
      <c r="G5418"/>
    </row>
    <row r="5419" spans="7:7" x14ac:dyDescent="0.3">
      <c r="G5419"/>
    </row>
    <row r="5420" spans="7:7" x14ac:dyDescent="0.3">
      <c r="G5420"/>
    </row>
    <row r="5421" spans="7:7" x14ac:dyDescent="0.3">
      <c r="G5421"/>
    </row>
    <row r="5422" spans="7:7" x14ac:dyDescent="0.3">
      <c r="G5422"/>
    </row>
    <row r="5423" spans="7:7" x14ac:dyDescent="0.3">
      <c r="G5423"/>
    </row>
    <row r="5424" spans="7:7" x14ac:dyDescent="0.3">
      <c r="G5424"/>
    </row>
    <row r="5425" spans="7:7" x14ac:dyDescent="0.3">
      <c r="G5425"/>
    </row>
    <row r="5426" spans="7:7" x14ac:dyDescent="0.3">
      <c r="G5426"/>
    </row>
    <row r="5427" spans="7:7" x14ac:dyDescent="0.3">
      <c r="G5427"/>
    </row>
    <row r="5428" spans="7:7" x14ac:dyDescent="0.3">
      <c r="G5428"/>
    </row>
    <row r="5429" spans="7:7" x14ac:dyDescent="0.3">
      <c r="G5429"/>
    </row>
    <row r="5430" spans="7:7" x14ac:dyDescent="0.3">
      <c r="G5430"/>
    </row>
    <row r="5431" spans="7:7" x14ac:dyDescent="0.3">
      <c r="G5431"/>
    </row>
    <row r="5432" spans="7:7" x14ac:dyDescent="0.3">
      <c r="G5432"/>
    </row>
    <row r="5433" spans="7:7" x14ac:dyDescent="0.3">
      <c r="G5433"/>
    </row>
    <row r="5434" spans="7:7" x14ac:dyDescent="0.3">
      <c r="G5434"/>
    </row>
    <row r="5435" spans="7:7" x14ac:dyDescent="0.3">
      <c r="G5435"/>
    </row>
    <row r="5436" spans="7:7" x14ac:dyDescent="0.3">
      <c r="G5436"/>
    </row>
    <row r="5437" spans="7:7" x14ac:dyDescent="0.3">
      <c r="G5437"/>
    </row>
    <row r="5438" spans="7:7" x14ac:dyDescent="0.3">
      <c r="G5438"/>
    </row>
    <row r="5439" spans="7:7" x14ac:dyDescent="0.3">
      <c r="G5439"/>
    </row>
    <row r="5440" spans="7:7" x14ac:dyDescent="0.3">
      <c r="G5440"/>
    </row>
    <row r="5441" spans="7:7" x14ac:dyDescent="0.3">
      <c r="G5441"/>
    </row>
    <row r="5442" spans="7:7" x14ac:dyDescent="0.3">
      <c r="G5442"/>
    </row>
    <row r="5443" spans="7:7" x14ac:dyDescent="0.3">
      <c r="G5443"/>
    </row>
    <row r="5444" spans="7:7" x14ac:dyDescent="0.3">
      <c r="G5444"/>
    </row>
    <row r="5445" spans="7:7" x14ac:dyDescent="0.3">
      <c r="G5445"/>
    </row>
    <row r="5446" spans="7:7" x14ac:dyDescent="0.3">
      <c r="G5446"/>
    </row>
    <row r="5447" spans="7:7" x14ac:dyDescent="0.3">
      <c r="G5447"/>
    </row>
    <row r="5448" spans="7:7" x14ac:dyDescent="0.3">
      <c r="G5448"/>
    </row>
    <row r="5449" spans="7:7" x14ac:dyDescent="0.3">
      <c r="G5449"/>
    </row>
    <row r="5450" spans="7:7" x14ac:dyDescent="0.3">
      <c r="G5450"/>
    </row>
    <row r="5451" spans="7:7" x14ac:dyDescent="0.3">
      <c r="G5451"/>
    </row>
    <row r="5452" spans="7:7" x14ac:dyDescent="0.3">
      <c r="G5452"/>
    </row>
    <row r="5453" spans="7:7" x14ac:dyDescent="0.3">
      <c r="G5453"/>
    </row>
    <row r="5454" spans="7:7" x14ac:dyDescent="0.3">
      <c r="G5454"/>
    </row>
    <row r="5455" spans="7:7" x14ac:dyDescent="0.3">
      <c r="G5455"/>
    </row>
    <row r="5456" spans="7:7" x14ac:dyDescent="0.3">
      <c r="G5456"/>
    </row>
    <row r="5457" spans="7:7" x14ac:dyDescent="0.3">
      <c r="G5457"/>
    </row>
    <row r="5458" spans="7:7" x14ac:dyDescent="0.3">
      <c r="G5458"/>
    </row>
    <row r="5459" spans="7:7" x14ac:dyDescent="0.3">
      <c r="G5459"/>
    </row>
    <row r="5460" spans="7:7" x14ac:dyDescent="0.3">
      <c r="G5460"/>
    </row>
    <row r="5461" spans="7:7" x14ac:dyDescent="0.3">
      <c r="G5461"/>
    </row>
    <row r="5462" spans="7:7" x14ac:dyDescent="0.3">
      <c r="G5462"/>
    </row>
    <row r="5463" spans="7:7" x14ac:dyDescent="0.3">
      <c r="G5463"/>
    </row>
    <row r="5464" spans="7:7" x14ac:dyDescent="0.3">
      <c r="G5464"/>
    </row>
    <row r="5465" spans="7:7" x14ac:dyDescent="0.3">
      <c r="G5465"/>
    </row>
    <row r="5466" spans="7:7" x14ac:dyDescent="0.3">
      <c r="G5466"/>
    </row>
    <row r="5467" spans="7:7" x14ac:dyDescent="0.3">
      <c r="G5467"/>
    </row>
    <row r="5468" spans="7:7" x14ac:dyDescent="0.3">
      <c r="G5468"/>
    </row>
    <row r="5469" spans="7:7" x14ac:dyDescent="0.3">
      <c r="G5469"/>
    </row>
    <row r="5470" spans="7:7" x14ac:dyDescent="0.3">
      <c r="G5470"/>
    </row>
    <row r="5471" spans="7:7" x14ac:dyDescent="0.3">
      <c r="G5471"/>
    </row>
    <row r="5472" spans="7:7" x14ac:dyDescent="0.3">
      <c r="G5472"/>
    </row>
    <row r="5473" spans="7:7" x14ac:dyDescent="0.3">
      <c r="G5473"/>
    </row>
    <row r="5474" spans="7:7" x14ac:dyDescent="0.3">
      <c r="G5474"/>
    </row>
    <row r="5475" spans="7:7" x14ac:dyDescent="0.3">
      <c r="G5475"/>
    </row>
    <row r="5476" spans="7:7" x14ac:dyDescent="0.3">
      <c r="G5476"/>
    </row>
    <row r="5477" spans="7:7" x14ac:dyDescent="0.3">
      <c r="G5477"/>
    </row>
    <row r="5478" spans="7:7" x14ac:dyDescent="0.3">
      <c r="G5478"/>
    </row>
    <row r="5479" spans="7:7" x14ac:dyDescent="0.3">
      <c r="G5479"/>
    </row>
    <row r="5480" spans="7:7" x14ac:dyDescent="0.3">
      <c r="G5480"/>
    </row>
    <row r="5481" spans="7:7" x14ac:dyDescent="0.3">
      <c r="G5481"/>
    </row>
    <row r="5482" spans="7:7" x14ac:dyDescent="0.3">
      <c r="G5482"/>
    </row>
    <row r="5483" spans="7:7" x14ac:dyDescent="0.3">
      <c r="G5483"/>
    </row>
    <row r="5484" spans="7:7" x14ac:dyDescent="0.3">
      <c r="G5484"/>
    </row>
    <row r="5485" spans="7:7" x14ac:dyDescent="0.3">
      <c r="G5485"/>
    </row>
    <row r="5486" spans="7:7" x14ac:dyDescent="0.3">
      <c r="G5486"/>
    </row>
    <row r="5487" spans="7:7" x14ac:dyDescent="0.3">
      <c r="G5487"/>
    </row>
    <row r="5488" spans="7:7" x14ac:dyDescent="0.3">
      <c r="G5488"/>
    </row>
    <row r="5489" spans="7:7" x14ac:dyDescent="0.3">
      <c r="G5489"/>
    </row>
    <row r="5490" spans="7:7" x14ac:dyDescent="0.3">
      <c r="G5490"/>
    </row>
    <row r="5491" spans="7:7" x14ac:dyDescent="0.3">
      <c r="G5491"/>
    </row>
    <row r="5492" spans="7:7" x14ac:dyDescent="0.3">
      <c r="G5492"/>
    </row>
    <row r="5493" spans="7:7" x14ac:dyDescent="0.3">
      <c r="G5493"/>
    </row>
    <row r="5494" spans="7:7" x14ac:dyDescent="0.3">
      <c r="G5494"/>
    </row>
    <row r="5495" spans="7:7" x14ac:dyDescent="0.3">
      <c r="G5495"/>
    </row>
    <row r="5496" spans="7:7" x14ac:dyDescent="0.3">
      <c r="G5496"/>
    </row>
    <row r="5497" spans="7:7" x14ac:dyDescent="0.3">
      <c r="G5497"/>
    </row>
    <row r="5498" spans="7:7" x14ac:dyDescent="0.3">
      <c r="G5498"/>
    </row>
    <row r="5499" spans="7:7" x14ac:dyDescent="0.3">
      <c r="G5499"/>
    </row>
    <row r="5500" spans="7:7" x14ac:dyDescent="0.3">
      <c r="G5500"/>
    </row>
    <row r="5501" spans="7:7" x14ac:dyDescent="0.3">
      <c r="G5501"/>
    </row>
    <row r="5502" spans="7:7" x14ac:dyDescent="0.3">
      <c r="G5502"/>
    </row>
    <row r="5503" spans="7:7" x14ac:dyDescent="0.3">
      <c r="G5503"/>
    </row>
    <row r="5504" spans="7:7" x14ac:dyDescent="0.3">
      <c r="G5504"/>
    </row>
    <row r="5505" spans="7:7" x14ac:dyDescent="0.3">
      <c r="G5505"/>
    </row>
    <row r="5506" spans="7:7" x14ac:dyDescent="0.3">
      <c r="G5506"/>
    </row>
    <row r="5507" spans="7:7" x14ac:dyDescent="0.3">
      <c r="G5507"/>
    </row>
    <row r="5508" spans="7:7" x14ac:dyDescent="0.3">
      <c r="G5508"/>
    </row>
    <row r="5509" spans="7:7" x14ac:dyDescent="0.3">
      <c r="G5509"/>
    </row>
    <row r="5510" spans="7:7" x14ac:dyDescent="0.3">
      <c r="G5510"/>
    </row>
    <row r="5511" spans="7:7" x14ac:dyDescent="0.3">
      <c r="G5511"/>
    </row>
    <row r="5512" spans="7:7" x14ac:dyDescent="0.3">
      <c r="G5512"/>
    </row>
    <row r="5513" spans="7:7" x14ac:dyDescent="0.3">
      <c r="G5513"/>
    </row>
    <row r="5514" spans="7:7" x14ac:dyDescent="0.3">
      <c r="G5514"/>
    </row>
    <row r="5515" spans="7:7" x14ac:dyDescent="0.3">
      <c r="G5515"/>
    </row>
    <row r="5516" spans="7:7" x14ac:dyDescent="0.3">
      <c r="G5516"/>
    </row>
    <row r="5517" spans="7:7" x14ac:dyDescent="0.3">
      <c r="G5517"/>
    </row>
    <row r="5518" spans="7:7" x14ac:dyDescent="0.3">
      <c r="G5518"/>
    </row>
    <row r="5519" spans="7:7" x14ac:dyDescent="0.3">
      <c r="G5519"/>
    </row>
    <row r="5520" spans="7:7" x14ac:dyDescent="0.3">
      <c r="G5520"/>
    </row>
    <row r="5521" spans="7:7" x14ac:dyDescent="0.3">
      <c r="G5521"/>
    </row>
    <row r="5522" spans="7:7" x14ac:dyDescent="0.3">
      <c r="G5522"/>
    </row>
    <row r="5523" spans="7:7" x14ac:dyDescent="0.3">
      <c r="G5523"/>
    </row>
    <row r="5524" spans="7:7" x14ac:dyDescent="0.3">
      <c r="G5524"/>
    </row>
    <row r="5525" spans="7:7" x14ac:dyDescent="0.3">
      <c r="G5525"/>
    </row>
    <row r="5526" spans="7:7" x14ac:dyDescent="0.3">
      <c r="G5526"/>
    </row>
    <row r="5527" spans="7:7" x14ac:dyDescent="0.3">
      <c r="G5527"/>
    </row>
    <row r="5528" spans="7:7" x14ac:dyDescent="0.3">
      <c r="G5528"/>
    </row>
    <row r="5529" spans="7:7" x14ac:dyDescent="0.3">
      <c r="G5529"/>
    </row>
    <row r="5530" spans="7:7" x14ac:dyDescent="0.3">
      <c r="G5530"/>
    </row>
    <row r="5531" spans="7:7" x14ac:dyDescent="0.3">
      <c r="G5531"/>
    </row>
    <row r="5532" spans="7:7" x14ac:dyDescent="0.3">
      <c r="G5532"/>
    </row>
    <row r="5533" spans="7:7" x14ac:dyDescent="0.3">
      <c r="G5533"/>
    </row>
    <row r="5534" spans="7:7" x14ac:dyDescent="0.3">
      <c r="G5534"/>
    </row>
    <row r="5535" spans="7:7" x14ac:dyDescent="0.3">
      <c r="G5535"/>
    </row>
    <row r="5536" spans="7:7" x14ac:dyDescent="0.3">
      <c r="G5536"/>
    </row>
    <row r="5537" spans="7:7" x14ac:dyDescent="0.3">
      <c r="G5537"/>
    </row>
    <row r="5538" spans="7:7" x14ac:dyDescent="0.3">
      <c r="G5538"/>
    </row>
    <row r="5539" spans="7:7" x14ac:dyDescent="0.3">
      <c r="G5539"/>
    </row>
    <row r="5540" spans="7:7" x14ac:dyDescent="0.3">
      <c r="G5540"/>
    </row>
    <row r="5541" spans="7:7" x14ac:dyDescent="0.3">
      <c r="G5541"/>
    </row>
    <row r="5542" spans="7:7" x14ac:dyDescent="0.3">
      <c r="G5542"/>
    </row>
    <row r="5543" spans="7:7" x14ac:dyDescent="0.3">
      <c r="G5543"/>
    </row>
    <row r="5544" spans="7:7" x14ac:dyDescent="0.3">
      <c r="G5544"/>
    </row>
    <row r="5545" spans="7:7" x14ac:dyDescent="0.3">
      <c r="G5545"/>
    </row>
    <row r="5546" spans="7:7" x14ac:dyDescent="0.3">
      <c r="G5546"/>
    </row>
    <row r="5547" spans="7:7" x14ac:dyDescent="0.3">
      <c r="G5547"/>
    </row>
    <row r="5548" spans="7:7" x14ac:dyDescent="0.3">
      <c r="G5548"/>
    </row>
    <row r="5549" spans="7:7" x14ac:dyDescent="0.3">
      <c r="G5549"/>
    </row>
    <row r="5550" spans="7:7" x14ac:dyDescent="0.3">
      <c r="G5550"/>
    </row>
    <row r="5551" spans="7:7" x14ac:dyDescent="0.3">
      <c r="G5551"/>
    </row>
    <row r="5552" spans="7:7" x14ac:dyDescent="0.3">
      <c r="G5552"/>
    </row>
    <row r="5553" spans="7:7" x14ac:dyDescent="0.3">
      <c r="G5553"/>
    </row>
    <row r="5554" spans="7:7" x14ac:dyDescent="0.3">
      <c r="G5554"/>
    </row>
    <row r="5555" spans="7:7" x14ac:dyDescent="0.3">
      <c r="G5555"/>
    </row>
    <row r="5556" spans="7:7" x14ac:dyDescent="0.3">
      <c r="G5556"/>
    </row>
    <row r="5557" spans="7:7" x14ac:dyDescent="0.3">
      <c r="G5557"/>
    </row>
    <row r="5558" spans="7:7" x14ac:dyDescent="0.3">
      <c r="G5558"/>
    </row>
    <row r="5559" spans="7:7" x14ac:dyDescent="0.3">
      <c r="G5559"/>
    </row>
    <row r="5560" spans="7:7" x14ac:dyDescent="0.3">
      <c r="G5560"/>
    </row>
    <row r="5561" spans="7:7" x14ac:dyDescent="0.3">
      <c r="G5561"/>
    </row>
    <row r="5562" spans="7:7" x14ac:dyDescent="0.3">
      <c r="G5562"/>
    </row>
    <row r="5563" spans="7:7" x14ac:dyDescent="0.3">
      <c r="G5563"/>
    </row>
    <row r="5564" spans="7:7" x14ac:dyDescent="0.3">
      <c r="G5564"/>
    </row>
    <row r="5565" spans="7:7" x14ac:dyDescent="0.3">
      <c r="G5565"/>
    </row>
    <row r="5566" spans="7:7" x14ac:dyDescent="0.3">
      <c r="G5566"/>
    </row>
    <row r="5567" spans="7:7" x14ac:dyDescent="0.3">
      <c r="G5567"/>
    </row>
    <row r="5568" spans="7:7" x14ac:dyDescent="0.3">
      <c r="G5568"/>
    </row>
    <row r="5569" spans="7:7" x14ac:dyDescent="0.3">
      <c r="G5569"/>
    </row>
    <row r="5570" spans="7:7" x14ac:dyDescent="0.3">
      <c r="G5570"/>
    </row>
    <row r="5571" spans="7:7" x14ac:dyDescent="0.3">
      <c r="G5571"/>
    </row>
    <row r="5572" spans="7:7" x14ac:dyDescent="0.3">
      <c r="G5572"/>
    </row>
    <row r="5573" spans="7:7" x14ac:dyDescent="0.3">
      <c r="G5573"/>
    </row>
    <row r="5574" spans="7:7" x14ac:dyDescent="0.3">
      <c r="G5574"/>
    </row>
    <row r="5575" spans="7:7" x14ac:dyDescent="0.3">
      <c r="G5575"/>
    </row>
    <row r="5576" spans="7:7" x14ac:dyDescent="0.3">
      <c r="G5576"/>
    </row>
    <row r="5577" spans="7:7" x14ac:dyDescent="0.3">
      <c r="G5577"/>
    </row>
    <row r="5578" spans="7:7" x14ac:dyDescent="0.3">
      <c r="G5578"/>
    </row>
    <row r="5579" spans="7:7" x14ac:dyDescent="0.3">
      <c r="G5579"/>
    </row>
    <row r="5580" spans="7:7" x14ac:dyDescent="0.3">
      <c r="G5580"/>
    </row>
    <row r="5581" spans="7:7" x14ac:dyDescent="0.3">
      <c r="G5581"/>
    </row>
    <row r="5582" spans="7:7" x14ac:dyDescent="0.3">
      <c r="G5582"/>
    </row>
    <row r="5583" spans="7:7" x14ac:dyDescent="0.3">
      <c r="G5583"/>
    </row>
    <row r="5584" spans="7:7" x14ac:dyDescent="0.3">
      <c r="G5584"/>
    </row>
    <row r="5585" spans="7:7" x14ac:dyDescent="0.3">
      <c r="G5585"/>
    </row>
    <row r="5586" spans="7:7" x14ac:dyDescent="0.3">
      <c r="G5586"/>
    </row>
    <row r="5587" spans="7:7" x14ac:dyDescent="0.3">
      <c r="G5587"/>
    </row>
    <row r="5588" spans="7:7" x14ac:dyDescent="0.3">
      <c r="G5588"/>
    </row>
    <row r="5589" spans="7:7" x14ac:dyDescent="0.3">
      <c r="G5589"/>
    </row>
    <row r="5590" spans="7:7" x14ac:dyDescent="0.3">
      <c r="G5590"/>
    </row>
    <row r="5591" spans="7:7" x14ac:dyDescent="0.3">
      <c r="G5591"/>
    </row>
    <row r="5592" spans="7:7" x14ac:dyDescent="0.3">
      <c r="G5592"/>
    </row>
    <row r="5593" spans="7:7" x14ac:dyDescent="0.3">
      <c r="G5593"/>
    </row>
    <row r="5594" spans="7:7" x14ac:dyDescent="0.3">
      <c r="G5594"/>
    </row>
    <row r="5595" spans="7:7" x14ac:dyDescent="0.3">
      <c r="G5595"/>
    </row>
    <row r="5596" spans="7:7" x14ac:dyDescent="0.3">
      <c r="G5596"/>
    </row>
    <row r="5597" spans="7:7" x14ac:dyDescent="0.3">
      <c r="G5597"/>
    </row>
    <row r="5598" spans="7:7" x14ac:dyDescent="0.3">
      <c r="G5598"/>
    </row>
    <row r="5599" spans="7:7" x14ac:dyDescent="0.3">
      <c r="G5599"/>
    </row>
    <row r="5600" spans="7:7" x14ac:dyDescent="0.3">
      <c r="G5600"/>
    </row>
    <row r="5601" spans="7:7" x14ac:dyDescent="0.3">
      <c r="G5601"/>
    </row>
    <row r="5602" spans="7:7" x14ac:dyDescent="0.3">
      <c r="G5602"/>
    </row>
    <row r="5603" spans="7:7" x14ac:dyDescent="0.3">
      <c r="G5603"/>
    </row>
    <row r="5604" spans="7:7" x14ac:dyDescent="0.3">
      <c r="G5604"/>
    </row>
    <row r="5605" spans="7:7" x14ac:dyDescent="0.3">
      <c r="G5605"/>
    </row>
    <row r="5606" spans="7:7" x14ac:dyDescent="0.3">
      <c r="G5606"/>
    </row>
    <row r="5607" spans="7:7" x14ac:dyDescent="0.3">
      <c r="G5607"/>
    </row>
    <row r="5608" spans="7:7" x14ac:dyDescent="0.3">
      <c r="G5608"/>
    </row>
    <row r="5609" spans="7:7" x14ac:dyDescent="0.3">
      <c r="G5609"/>
    </row>
    <row r="5610" spans="7:7" x14ac:dyDescent="0.3">
      <c r="G5610"/>
    </row>
    <row r="5611" spans="7:7" x14ac:dyDescent="0.3">
      <c r="G5611"/>
    </row>
    <row r="5612" spans="7:7" x14ac:dyDescent="0.3">
      <c r="G5612"/>
    </row>
    <row r="5613" spans="7:7" x14ac:dyDescent="0.3">
      <c r="G5613"/>
    </row>
    <row r="5614" spans="7:7" x14ac:dyDescent="0.3">
      <c r="G5614"/>
    </row>
    <row r="5615" spans="7:7" x14ac:dyDescent="0.3">
      <c r="G5615"/>
    </row>
    <row r="5616" spans="7:7" x14ac:dyDescent="0.3">
      <c r="G5616"/>
    </row>
    <row r="5617" spans="7:7" x14ac:dyDescent="0.3">
      <c r="G5617"/>
    </row>
    <row r="5618" spans="7:7" x14ac:dyDescent="0.3">
      <c r="G5618"/>
    </row>
    <row r="5619" spans="7:7" x14ac:dyDescent="0.3">
      <c r="G5619"/>
    </row>
    <row r="5620" spans="7:7" x14ac:dyDescent="0.3">
      <c r="G5620"/>
    </row>
    <row r="5621" spans="7:7" x14ac:dyDescent="0.3">
      <c r="G5621"/>
    </row>
    <row r="5622" spans="7:7" x14ac:dyDescent="0.3">
      <c r="G5622"/>
    </row>
    <row r="5623" spans="7:7" x14ac:dyDescent="0.3">
      <c r="G5623"/>
    </row>
    <row r="5624" spans="7:7" x14ac:dyDescent="0.3">
      <c r="G5624"/>
    </row>
    <row r="5625" spans="7:7" x14ac:dyDescent="0.3">
      <c r="G5625"/>
    </row>
    <row r="5626" spans="7:7" x14ac:dyDescent="0.3">
      <c r="G5626"/>
    </row>
    <row r="5627" spans="7:7" x14ac:dyDescent="0.3">
      <c r="G5627"/>
    </row>
    <row r="5628" spans="7:7" x14ac:dyDescent="0.3">
      <c r="G5628"/>
    </row>
    <row r="5629" spans="7:7" x14ac:dyDescent="0.3">
      <c r="G5629"/>
    </row>
    <row r="5630" spans="7:7" x14ac:dyDescent="0.3">
      <c r="G5630"/>
    </row>
    <row r="5631" spans="7:7" x14ac:dyDescent="0.3">
      <c r="G5631"/>
    </row>
    <row r="5632" spans="7:7" x14ac:dyDescent="0.3">
      <c r="G5632"/>
    </row>
    <row r="5633" spans="7:7" x14ac:dyDescent="0.3">
      <c r="G5633"/>
    </row>
    <row r="5634" spans="7:7" x14ac:dyDescent="0.3">
      <c r="G5634"/>
    </row>
    <row r="5635" spans="7:7" x14ac:dyDescent="0.3">
      <c r="G5635"/>
    </row>
    <row r="5636" spans="7:7" x14ac:dyDescent="0.3">
      <c r="G5636"/>
    </row>
    <row r="5637" spans="7:7" x14ac:dyDescent="0.3">
      <c r="G5637"/>
    </row>
    <row r="5638" spans="7:7" x14ac:dyDescent="0.3">
      <c r="G5638"/>
    </row>
    <row r="5639" spans="7:7" x14ac:dyDescent="0.3">
      <c r="G5639"/>
    </row>
    <row r="5640" spans="7:7" x14ac:dyDescent="0.3">
      <c r="G5640"/>
    </row>
    <row r="5641" spans="7:7" x14ac:dyDescent="0.3">
      <c r="G5641"/>
    </row>
    <row r="5642" spans="7:7" x14ac:dyDescent="0.3">
      <c r="G5642"/>
    </row>
    <row r="5643" spans="7:7" x14ac:dyDescent="0.3">
      <c r="G5643"/>
    </row>
    <row r="5644" spans="7:7" x14ac:dyDescent="0.3">
      <c r="G5644"/>
    </row>
    <row r="5645" spans="7:7" x14ac:dyDescent="0.3">
      <c r="G5645"/>
    </row>
    <row r="5646" spans="7:7" x14ac:dyDescent="0.3">
      <c r="G5646"/>
    </row>
    <row r="5647" spans="7:7" x14ac:dyDescent="0.3">
      <c r="G5647"/>
    </row>
    <row r="5648" spans="7:7" x14ac:dyDescent="0.3">
      <c r="G5648"/>
    </row>
    <row r="5649" spans="7:7" x14ac:dyDescent="0.3">
      <c r="G5649"/>
    </row>
    <row r="5650" spans="7:7" x14ac:dyDescent="0.3">
      <c r="G5650"/>
    </row>
    <row r="5651" spans="7:7" x14ac:dyDescent="0.3">
      <c r="G5651"/>
    </row>
    <row r="5652" spans="7:7" x14ac:dyDescent="0.3">
      <c r="G5652"/>
    </row>
    <row r="5653" spans="7:7" x14ac:dyDescent="0.3">
      <c r="G5653"/>
    </row>
    <row r="5654" spans="7:7" x14ac:dyDescent="0.3">
      <c r="G5654"/>
    </row>
    <row r="5655" spans="7:7" x14ac:dyDescent="0.3">
      <c r="G5655"/>
    </row>
    <row r="5656" spans="7:7" x14ac:dyDescent="0.3">
      <c r="G5656"/>
    </row>
    <row r="5657" spans="7:7" x14ac:dyDescent="0.3">
      <c r="G5657"/>
    </row>
    <row r="5658" spans="7:7" x14ac:dyDescent="0.3">
      <c r="G5658"/>
    </row>
    <row r="5659" spans="7:7" x14ac:dyDescent="0.3">
      <c r="G5659"/>
    </row>
    <row r="5660" spans="7:7" x14ac:dyDescent="0.3">
      <c r="G5660"/>
    </row>
    <row r="5661" spans="7:7" x14ac:dyDescent="0.3">
      <c r="G5661"/>
    </row>
    <row r="5662" spans="7:7" x14ac:dyDescent="0.3">
      <c r="G5662"/>
    </row>
    <row r="5663" spans="7:7" x14ac:dyDescent="0.3">
      <c r="G5663"/>
    </row>
    <row r="5664" spans="7:7" x14ac:dyDescent="0.3">
      <c r="G5664"/>
    </row>
    <row r="5665" spans="7:7" x14ac:dyDescent="0.3">
      <c r="G5665"/>
    </row>
    <row r="5666" spans="7:7" x14ac:dyDescent="0.3">
      <c r="G5666"/>
    </row>
    <row r="5667" spans="7:7" x14ac:dyDescent="0.3">
      <c r="G5667"/>
    </row>
    <row r="5668" spans="7:7" x14ac:dyDescent="0.3">
      <c r="G5668"/>
    </row>
    <row r="5669" spans="7:7" x14ac:dyDescent="0.3">
      <c r="G5669"/>
    </row>
    <row r="5670" spans="7:7" x14ac:dyDescent="0.3">
      <c r="G5670"/>
    </row>
    <row r="5671" spans="7:7" x14ac:dyDescent="0.3">
      <c r="G5671"/>
    </row>
    <row r="5672" spans="7:7" x14ac:dyDescent="0.3">
      <c r="G5672"/>
    </row>
    <row r="5673" spans="7:7" x14ac:dyDescent="0.3">
      <c r="G5673"/>
    </row>
    <row r="5674" spans="7:7" x14ac:dyDescent="0.3">
      <c r="G5674"/>
    </row>
    <row r="5675" spans="7:7" x14ac:dyDescent="0.3">
      <c r="G5675"/>
    </row>
    <row r="5676" spans="7:7" x14ac:dyDescent="0.3">
      <c r="G5676"/>
    </row>
    <row r="5677" spans="7:7" x14ac:dyDescent="0.3">
      <c r="G5677"/>
    </row>
    <row r="5678" spans="7:7" x14ac:dyDescent="0.3">
      <c r="G5678"/>
    </row>
    <row r="5679" spans="7:7" x14ac:dyDescent="0.3">
      <c r="G5679"/>
    </row>
    <row r="5680" spans="7:7" x14ac:dyDescent="0.3">
      <c r="G5680"/>
    </row>
    <row r="5681" spans="7:7" x14ac:dyDescent="0.3">
      <c r="G5681"/>
    </row>
    <row r="5682" spans="7:7" x14ac:dyDescent="0.3">
      <c r="G5682"/>
    </row>
    <row r="5683" spans="7:7" x14ac:dyDescent="0.3">
      <c r="G5683"/>
    </row>
    <row r="5684" spans="7:7" x14ac:dyDescent="0.3">
      <c r="G5684"/>
    </row>
    <row r="5685" spans="7:7" x14ac:dyDescent="0.3">
      <c r="G5685"/>
    </row>
    <row r="5686" spans="7:7" x14ac:dyDescent="0.3">
      <c r="G5686"/>
    </row>
    <row r="5687" spans="7:7" x14ac:dyDescent="0.3">
      <c r="G5687"/>
    </row>
    <row r="5688" spans="7:7" x14ac:dyDescent="0.3">
      <c r="G5688"/>
    </row>
    <row r="5689" spans="7:7" x14ac:dyDescent="0.3">
      <c r="G5689"/>
    </row>
    <row r="5690" spans="7:7" x14ac:dyDescent="0.3">
      <c r="G5690"/>
    </row>
    <row r="5691" spans="7:7" x14ac:dyDescent="0.3">
      <c r="G5691"/>
    </row>
    <row r="5692" spans="7:7" x14ac:dyDescent="0.3">
      <c r="G5692"/>
    </row>
    <row r="5693" spans="7:7" x14ac:dyDescent="0.3">
      <c r="G5693"/>
    </row>
    <row r="5694" spans="7:7" x14ac:dyDescent="0.3">
      <c r="G5694"/>
    </row>
    <row r="5695" spans="7:7" x14ac:dyDescent="0.3">
      <c r="G5695"/>
    </row>
    <row r="5696" spans="7:7" x14ac:dyDescent="0.3">
      <c r="G5696"/>
    </row>
    <row r="5697" spans="7:7" x14ac:dyDescent="0.3">
      <c r="G5697"/>
    </row>
    <row r="5698" spans="7:7" x14ac:dyDescent="0.3">
      <c r="G5698"/>
    </row>
    <row r="5699" spans="7:7" x14ac:dyDescent="0.3">
      <c r="G5699"/>
    </row>
    <row r="5700" spans="7:7" x14ac:dyDescent="0.3">
      <c r="G5700"/>
    </row>
    <row r="5701" spans="7:7" x14ac:dyDescent="0.3">
      <c r="G5701"/>
    </row>
    <row r="5702" spans="7:7" x14ac:dyDescent="0.3">
      <c r="G5702"/>
    </row>
    <row r="5703" spans="7:7" x14ac:dyDescent="0.3">
      <c r="G5703"/>
    </row>
    <row r="5704" spans="7:7" x14ac:dyDescent="0.3">
      <c r="G5704"/>
    </row>
    <row r="5705" spans="7:7" x14ac:dyDescent="0.3">
      <c r="G5705"/>
    </row>
    <row r="5706" spans="7:7" x14ac:dyDescent="0.3">
      <c r="G5706"/>
    </row>
    <row r="5707" spans="7:7" x14ac:dyDescent="0.3">
      <c r="G5707"/>
    </row>
    <row r="5708" spans="7:7" x14ac:dyDescent="0.3">
      <c r="G5708"/>
    </row>
    <row r="5709" spans="7:7" x14ac:dyDescent="0.3">
      <c r="G5709"/>
    </row>
    <row r="5710" spans="7:7" x14ac:dyDescent="0.3">
      <c r="G5710"/>
    </row>
    <row r="5711" spans="7:7" x14ac:dyDescent="0.3">
      <c r="G5711"/>
    </row>
    <row r="5712" spans="7:7" x14ac:dyDescent="0.3">
      <c r="G5712"/>
    </row>
    <row r="5713" spans="7:7" x14ac:dyDescent="0.3">
      <c r="G5713"/>
    </row>
    <row r="5714" spans="7:7" x14ac:dyDescent="0.3">
      <c r="G5714"/>
    </row>
    <row r="5715" spans="7:7" x14ac:dyDescent="0.3">
      <c r="G5715"/>
    </row>
    <row r="5716" spans="7:7" x14ac:dyDescent="0.3">
      <c r="G5716"/>
    </row>
    <row r="5717" spans="7:7" x14ac:dyDescent="0.3">
      <c r="G5717"/>
    </row>
    <row r="5718" spans="7:7" x14ac:dyDescent="0.3">
      <c r="G5718"/>
    </row>
    <row r="5719" spans="7:7" x14ac:dyDescent="0.3">
      <c r="G5719"/>
    </row>
    <row r="5720" spans="7:7" x14ac:dyDescent="0.3">
      <c r="G5720"/>
    </row>
    <row r="5721" spans="7:7" x14ac:dyDescent="0.3">
      <c r="G5721"/>
    </row>
    <row r="5722" spans="7:7" x14ac:dyDescent="0.3">
      <c r="G5722"/>
    </row>
    <row r="5723" spans="7:7" x14ac:dyDescent="0.3">
      <c r="G5723"/>
    </row>
    <row r="5724" spans="7:7" x14ac:dyDescent="0.3">
      <c r="G5724"/>
    </row>
    <row r="5725" spans="7:7" x14ac:dyDescent="0.3">
      <c r="G5725"/>
    </row>
    <row r="5726" spans="7:7" x14ac:dyDescent="0.3">
      <c r="G5726"/>
    </row>
    <row r="5727" spans="7:7" x14ac:dyDescent="0.3">
      <c r="G5727"/>
    </row>
    <row r="5728" spans="7:7" x14ac:dyDescent="0.3">
      <c r="G5728"/>
    </row>
    <row r="5729" spans="7:7" x14ac:dyDescent="0.3">
      <c r="G5729"/>
    </row>
    <row r="5730" spans="7:7" x14ac:dyDescent="0.3">
      <c r="G5730"/>
    </row>
    <row r="5731" spans="7:7" x14ac:dyDescent="0.3">
      <c r="G5731"/>
    </row>
    <row r="5732" spans="7:7" x14ac:dyDescent="0.3">
      <c r="G5732"/>
    </row>
    <row r="5733" spans="7:7" x14ac:dyDescent="0.3">
      <c r="G5733"/>
    </row>
    <row r="5734" spans="7:7" x14ac:dyDescent="0.3">
      <c r="G5734"/>
    </row>
    <row r="5735" spans="7:7" x14ac:dyDescent="0.3">
      <c r="G5735"/>
    </row>
    <row r="5736" spans="7:7" x14ac:dyDescent="0.3">
      <c r="G5736"/>
    </row>
    <row r="5737" spans="7:7" x14ac:dyDescent="0.3">
      <c r="G5737"/>
    </row>
    <row r="5738" spans="7:7" x14ac:dyDescent="0.3">
      <c r="G5738"/>
    </row>
    <row r="5739" spans="7:7" x14ac:dyDescent="0.3">
      <c r="G5739"/>
    </row>
    <row r="5740" spans="7:7" x14ac:dyDescent="0.3">
      <c r="G5740"/>
    </row>
    <row r="5741" spans="7:7" x14ac:dyDescent="0.3">
      <c r="G5741"/>
    </row>
    <row r="5742" spans="7:7" x14ac:dyDescent="0.3">
      <c r="G5742"/>
    </row>
    <row r="5743" spans="7:7" x14ac:dyDescent="0.3">
      <c r="G5743"/>
    </row>
    <row r="5744" spans="7:7" x14ac:dyDescent="0.3">
      <c r="G5744"/>
    </row>
    <row r="5745" spans="7:7" x14ac:dyDescent="0.3">
      <c r="G5745"/>
    </row>
    <row r="5746" spans="7:7" x14ac:dyDescent="0.3">
      <c r="G5746"/>
    </row>
    <row r="5747" spans="7:7" x14ac:dyDescent="0.3">
      <c r="G5747"/>
    </row>
    <row r="5748" spans="7:7" x14ac:dyDescent="0.3">
      <c r="G5748"/>
    </row>
    <row r="5749" spans="7:7" x14ac:dyDescent="0.3">
      <c r="G5749"/>
    </row>
    <row r="5750" spans="7:7" x14ac:dyDescent="0.3">
      <c r="G5750"/>
    </row>
    <row r="5751" spans="7:7" x14ac:dyDescent="0.3">
      <c r="G5751"/>
    </row>
    <row r="5752" spans="7:7" x14ac:dyDescent="0.3">
      <c r="G5752"/>
    </row>
    <row r="5753" spans="7:7" x14ac:dyDescent="0.3">
      <c r="G5753"/>
    </row>
    <row r="5754" spans="7:7" x14ac:dyDescent="0.3">
      <c r="G5754"/>
    </row>
    <row r="5755" spans="7:7" x14ac:dyDescent="0.3">
      <c r="G5755"/>
    </row>
    <row r="5756" spans="7:7" x14ac:dyDescent="0.3">
      <c r="G5756"/>
    </row>
    <row r="5757" spans="7:7" x14ac:dyDescent="0.3">
      <c r="G5757"/>
    </row>
    <row r="5758" spans="7:7" x14ac:dyDescent="0.3">
      <c r="G5758"/>
    </row>
    <row r="5759" spans="7:7" x14ac:dyDescent="0.3">
      <c r="G5759"/>
    </row>
    <row r="5760" spans="7:7" x14ac:dyDescent="0.3">
      <c r="G5760"/>
    </row>
    <row r="5761" spans="7:7" x14ac:dyDescent="0.3">
      <c r="G5761"/>
    </row>
    <row r="5762" spans="7:7" x14ac:dyDescent="0.3">
      <c r="G5762"/>
    </row>
    <row r="5763" spans="7:7" x14ac:dyDescent="0.3">
      <c r="G5763"/>
    </row>
    <row r="5764" spans="7:7" x14ac:dyDescent="0.3">
      <c r="G5764"/>
    </row>
    <row r="5765" spans="7:7" x14ac:dyDescent="0.3">
      <c r="G5765"/>
    </row>
    <row r="5766" spans="7:7" x14ac:dyDescent="0.3">
      <c r="G5766"/>
    </row>
    <row r="5767" spans="7:7" x14ac:dyDescent="0.3">
      <c r="G5767"/>
    </row>
    <row r="5768" spans="7:7" x14ac:dyDescent="0.3">
      <c r="G5768"/>
    </row>
    <row r="5769" spans="7:7" x14ac:dyDescent="0.3">
      <c r="G5769"/>
    </row>
    <row r="5770" spans="7:7" x14ac:dyDescent="0.3">
      <c r="G5770"/>
    </row>
    <row r="5771" spans="7:7" x14ac:dyDescent="0.3">
      <c r="G5771"/>
    </row>
    <row r="5772" spans="7:7" x14ac:dyDescent="0.3">
      <c r="G5772"/>
    </row>
    <row r="5773" spans="7:7" x14ac:dyDescent="0.3">
      <c r="G5773"/>
    </row>
    <row r="5774" spans="7:7" x14ac:dyDescent="0.3">
      <c r="G5774"/>
    </row>
    <row r="5775" spans="7:7" x14ac:dyDescent="0.3">
      <c r="G5775"/>
    </row>
    <row r="5776" spans="7:7" x14ac:dyDescent="0.3">
      <c r="G5776"/>
    </row>
    <row r="5777" spans="7:7" x14ac:dyDescent="0.3">
      <c r="G5777"/>
    </row>
    <row r="5778" spans="7:7" x14ac:dyDescent="0.3">
      <c r="G5778"/>
    </row>
    <row r="5779" spans="7:7" x14ac:dyDescent="0.3">
      <c r="G5779"/>
    </row>
    <row r="5780" spans="7:7" x14ac:dyDescent="0.3">
      <c r="G5780"/>
    </row>
    <row r="5781" spans="7:7" x14ac:dyDescent="0.3">
      <c r="G5781"/>
    </row>
    <row r="5782" spans="7:7" x14ac:dyDescent="0.3">
      <c r="G5782"/>
    </row>
    <row r="5783" spans="7:7" x14ac:dyDescent="0.3">
      <c r="G5783"/>
    </row>
    <row r="5784" spans="7:7" x14ac:dyDescent="0.3">
      <c r="G5784"/>
    </row>
    <row r="5785" spans="7:7" x14ac:dyDescent="0.3">
      <c r="G5785"/>
    </row>
    <row r="5786" spans="7:7" x14ac:dyDescent="0.3">
      <c r="G5786"/>
    </row>
    <row r="5787" spans="7:7" x14ac:dyDescent="0.3">
      <c r="G5787"/>
    </row>
    <row r="5788" spans="7:7" x14ac:dyDescent="0.3">
      <c r="G5788"/>
    </row>
    <row r="5789" spans="7:7" x14ac:dyDescent="0.3">
      <c r="G5789"/>
    </row>
    <row r="5790" spans="7:7" x14ac:dyDescent="0.3">
      <c r="G5790"/>
    </row>
    <row r="5791" spans="7:7" x14ac:dyDescent="0.3">
      <c r="G5791"/>
    </row>
    <row r="5792" spans="7:7" x14ac:dyDescent="0.3">
      <c r="G5792"/>
    </row>
    <row r="5793" spans="7:7" x14ac:dyDescent="0.3">
      <c r="G5793"/>
    </row>
    <row r="5794" spans="7:7" x14ac:dyDescent="0.3">
      <c r="G5794"/>
    </row>
    <row r="5795" spans="7:7" x14ac:dyDescent="0.3">
      <c r="G5795"/>
    </row>
    <row r="5796" spans="7:7" x14ac:dyDescent="0.3">
      <c r="G5796"/>
    </row>
    <row r="5797" spans="7:7" x14ac:dyDescent="0.3">
      <c r="G5797"/>
    </row>
    <row r="5798" spans="7:7" x14ac:dyDescent="0.3">
      <c r="G5798"/>
    </row>
    <row r="5799" spans="7:7" x14ac:dyDescent="0.3">
      <c r="G5799"/>
    </row>
    <row r="5800" spans="7:7" x14ac:dyDescent="0.3">
      <c r="G5800"/>
    </row>
    <row r="5801" spans="7:7" x14ac:dyDescent="0.3">
      <c r="G5801"/>
    </row>
    <row r="5802" spans="7:7" x14ac:dyDescent="0.3">
      <c r="G5802"/>
    </row>
    <row r="5803" spans="7:7" x14ac:dyDescent="0.3">
      <c r="G5803"/>
    </row>
    <row r="5804" spans="7:7" x14ac:dyDescent="0.3">
      <c r="G5804"/>
    </row>
    <row r="5805" spans="7:7" x14ac:dyDescent="0.3">
      <c r="G5805"/>
    </row>
    <row r="5806" spans="7:7" x14ac:dyDescent="0.3">
      <c r="G5806"/>
    </row>
    <row r="5807" spans="7:7" x14ac:dyDescent="0.3">
      <c r="G5807"/>
    </row>
    <row r="5808" spans="7:7" x14ac:dyDescent="0.3">
      <c r="G5808"/>
    </row>
    <row r="5809" spans="7:7" x14ac:dyDescent="0.3">
      <c r="G5809"/>
    </row>
    <row r="5810" spans="7:7" x14ac:dyDescent="0.3">
      <c r="G5810"/>
    </row>
    <row r="5811" spans="7:7" x14ac:dyDescent="0.3">
      <c r="G5811"/>
    </row>
    <row r="5812" spans="7:7" x14ac:dyDescent="0.3">
      <c r="G5812"/>
    </row>
    <row r="5813" spans="7:7" x14ac:dyDescent="0.3">
      <c r="G5813"/>
    </row>
    <row r="5814" spans="7:7" x14ac:dyDescent="0.3">
      <c r="G5814"/>
    </row>
    <row r="5815" spans="7:7" x14ac:dyDescent="0.3">
      <c r="G5815"/>
    </row>
    <row r="5816" spans="7:7" x14ac:dyDescent="0.3">
      <c r="G5816"/>
    </row>
    <row r="5817" spans="7:7" x14ac:dyDescent="0.3">
      <c r="G5817"/>
    </row>
    <row r="5818" spans="7:7" x14ac:dyDescent="0.3">
      <c r="G5818"/>
    </row>
    <row r="5819" spans="7:7" x14ac:dyDescent="0.3">
      <c r="G5819"/>
    </row>
    <row r="5820" spans="7:7" x14ac:dyDescent="0.3">
      <c r="G5820"/>
    </row>
    <row r="5821" spans="7:7" x14ac:dyDescent="0.3">
      <c r="G5821"/>
    </row>
    <row r="5822" spans="7:7" x14ac:dyDescent="0.3">
      <c r="G5822"/>
    </row>
    <row r="5823" spans="7:7" x14ac:dyDescent="0.3">
      <c r="G5823"/>
    </row>
    <row r="5824" spans="7:7" x14ac:dyDescent="0.3">
      <c r="G5824"/>
    </row>
    <row r="5825" spans="7:7" x14ac:dyDescent="0.3">
      <c r="G5825"/>
    </row>
    <row r="5826" spans="7:7" x14ac:dyDescent="0.3">
      <c r="G5826"/>
    </row>
    <row r="5827" spans="7:7" x14ac:dyDescent="0.3">
      <c r="G5827"/>
    </row>
    <row r="5828" spans="7:7" x14ac:dyDescent="0.3">
      <c r="G5828"/>
    </row>
    <row r="5829" spans="7:7" x14ac:dyDescent="0.3">
      <c r="G5829"/>
    </row>
    <row r="5830" spans="7:7" x14ac:dyDescent="0.3">
      <c r="G5830"/>
    </row>
    <row r="5831" spans="7:7" x14ac:dyDescent="0.3">
      <c r="G5831"/>
    </row>
    <row r="5832" spans="7:7" x14ac:dyDescent="0.3">
      <c r="G5832"/>
    </row>
    <row r="5833" spans="7:7" x14ac:dyDescent="0.3">
      <c r="G5833"/>
    </row>
    <row r="5834" spans="7:7" x14ac:dyDescent="0.3">
      <c r="G5834"/>
    </row>
    <row r="5835" spans="7:7" x14ac:dyDescent="0.3">
      <c r="G5835"/>
    </row>
    <row r="5836" spans="7:7" x14ac:dyDescent="0.3">
      <c r="G5836"/>
    </row>
    <row r="5837" spans="7:7" x14ac:dyDescent="0.3">
      <c r="G5837"/>
    </row>
    <row r="5838" spans="7:7" x14ac:dyDescent="0.3">
      <c r="G5838"/>
    </row>
    <row r="5839" spans="7:7" x14ac:dyDescent="0.3">
      <c r="G5839"/>
    </row>
    <row r="5840" spans="7:7" x14ac:dyDescent="0.3">
      <c r="G5840"/>
    </row>
    <row r="5841" spans="7:7" x14ac:dyDescent="0.3">
      <c r="G5841"/>
    </row>
    <row r="5842" spans="7:7" x14ac:dyDescent="0.3">
      <c r="G5842"/>
    </row>
    <row r="5843" spans="7:7" x14ac:dyDescent="0.3">
      <c r="G5843"/>
    </row>
    <row r="5844" spans="7:7" x14ac:dyDescent="0.3">
      <c r="G5844"/>
    </row>
    <row r="5845" spans="7:7" x14ac:dyDescent="0.3">
      <c r="G5845"/>
    </row>
    <row r="5846" spans="7:7" x14ac:dyDescent="0.3">
      <c r="G5846"/>
    </row>
    <row r="5847" spans="7:7" x14ac:dyDescent="0.3">
      <c r="G5847"/>
    </row>
    <row r="5848" spans="7:7" x14ac:dyDescent="0.3">
      <c r="G5848"/>
    </row>
    <row r="5849" spans="7:7" x14ac:dyDescent="0.3">
      <c r="G5849"/>
    </row>
    <row r="5850" spans="7:7" x14ac:dyDescent="0.3">
      <c r="G5850"/>
    </row>
    <row r="5851" spans="7:7" x14ac:dyDescent="0.3">
      <c r="G5851"/>
    </row>
    <row r="5852" spans="7:7" x14ac:dyDescent="0.3">
      <c r="G5852"/>
    </row>
    <row r="5853" spans="7:7" x14ac:dyDescent="0.3">
      <c r="G5853"/>
    </row>
    <row r="5854" spans="7:7" x14ac:dyDescent="0.3">
      <c r="G5854"/>
    </row>
    <row r="5855" spans="7:7" x14ac:dyDescent="0.3">
      <c r="G5855"/>
    </row>
    <row r="5856" spans="7:7" x14ac:dyDescent="0.3">
      <c r="G5856"/>
    </row>
    <row r="5857" spans="7:7" x14ac:dyDescent="0.3">
      <c r="G5857"/>
    </row>
    <row r="5858" spans="7:7" x14ac:dyDescent="0.3">
      <c r="G5858"/>
    </row>
    <row r="5859" spans="7:7" x14ac:dyDescent="0.3">
      <c r="G5859"/>
    </row>
    <row r="5860" spans="7:7" x14ac:dyDescent="0.3">
      <c r="G5860"/>
    </row>
    <row r="5861" spans="7:7" x14ac:dyDescent="0.3">
      <c r="G5861"/>
    </row>
    <row r="5862" spans="7:7" x14ac:dyDescent="0.3">
      <c r="G5862"/>
    </row>
    <row r="5863" spans="7:7" x14ac:dyDescent="0.3">
      <c r="G5863"/>
    </row>
    <row r="5864" spans="7:7" x14ac:dyDescent="0.3">
      <c r="G5864"/>
    </row>
    <row r="5865" spans="7:7" x14ac:dyDescent="0.3">
      <c r="G5865"/>
    </row>
    <row r="5866" spans="7:7" x14ac:dyDescent="0.3">
      <c r="G5866"/>
    </row>
    <row r="5867" spans="7:7" x14ac:dyDescent="0.3">
      <c r="G5867"/>
    </row>
    <row r="5868" spans="7:7" x14ac:dyDescent="0.3">
      <c r="G5868"/>
    </row>
    <row r="5869" spans="7:7" x14ac:dyDescent="0.3">
      <c r="G5869"/>
    </row>
    <row r="5870" spans="7:7" x14ac:dyDescent="0.3">
      <c r="G5870"/>
    </row>
    <row r="5871" spans="7:7" x14ac:dyDescent="0.3">
      <c r="G5871"/>
    </row>
    <row r="5872" spans="7:7" x14ac:dyDescent="0.3">
      <c r="G5872"/>
    </row>
    <row r="5873" spans="7:7" x14ac:dyDescent="0.3">
      <c r="G5873"/>
    </row>
    <row r="5874" spans="7:7" x14ac:dyDescent="0.3">
      <c r="G5874"/>
    </row>
    <row r="5875" spans="7:7" x14ac:dyDescent="0.3">
      <c r="G5875"/>
    </row>
    <row r="5876" spans="7:7" x14ac:dyDescent="0.3">
      <c r="G5876"/>
    </row>
    <row r="5877" spans="7:7" x14ac:dyDescent="0.3">
      <c r="G5877"/>
    </row>
    <row r="5878" spans="7:7" x14ac:dyDescent="0.3">
      <c r="G5878"/>
    </row>
    <row r="5879" spans="7:7" x14ac:dyDescent="0.3">
      <c r="G5879"/>
    </row>
    <row r="5880" spans="7:7" x14ac:dyDescent="0.3">
      <c r="G5880"/>
    </row>
    <row r="5881" spans="7:7" x14ac:dyDescent="0.3">
      <c r="G5881"/>
    </row>
    <row r="5882" spans="7:7" x14ac:dyDescent="0.3">
      <c r="G5882"/>
    </row>
    <row r="5883" spans="7:7" x14ac:dyDescent="0.3">
      <c r="G5883"/>
    </row>
    <row r="5884" spans="7:7" x14ac:dyDescent="0.3">
      <c r="G5884"/>
    </row>
    <row r="5885" spans="7:7" x14ac:dyDescent="0.3">
      <c r="G5885"/>
    </row>
    <row r="5886" spans="7:7" x14ac:dyDescent="0.3">
      <c r="G5886"/>
    </row>
    <row r="5887" spans="7:7" x14ac:dyDescent="0.3">
      <c r="G5887"/>
    </row>
    <row r="5888" spans="7:7" x14ac:dyDescent="0.3">
      <c r="G5888"/>
    </row>
    <row r="5889" spans="7:7" x14ac:dyDescent="0.3">
      <c r="G5889"/>
    </row>
    <row r="5890" spans="7:7" x14ac:dyDescent="0.3">
      <c r="G5890"/>
    </row>
    <row r="5891" spans="7:7" x14ac:dyDescent="0.3">
      <c r="G5891"/>
    </row>
    <row r="5892" spans="7:7" x14ac:dyDescent="0.3">
      <c r="G5892"/>
    </row>
    <row r="5893" spans="7:7" x14ac:dyDescent="0.3">
      <c r="G5893"/>
    </row>
    <row r="5894" spans="7:7" x14ac:dyDescent="0.3">
      <c r="G5894"/>
    </row>
    <row r="5895" spans="7:7" x14ac:dyDescent="0.3">
      <c r="G5895"/>
    </row>
    <row r="5896" spans="7:7" x14ac:dyDescent="0.3">
      <c r="G5896"/>
    </row>
    <row r="5897" spans="7:7" x14ac:dyDescent="0.3">
      <c r="G5897"/>
    </row>
    <row r="5898" spans="7:7" x14ac:dyDescent="0.3">
      <c r="G5898"/>
    </row>
    <row r="5899" spans="7:7" x14ac:dyDescent="0.3">
      <c r="G5899"/>
    </row>
    <row r="5900" spans="7:7" x14ac:dyDescent="0.3">
      <c r="G5900"/>
    </row>
    <row r="5901" spans="7:7" x14ac:dyDescent="0.3">
      <c r="G5901"/>
    </row>
    <row r="5902" spans="7:7" x14ac:dyDescent="0.3">
      <c r="G5902"/>
    </row>
    <row r="5903" spans="7:7" x14ac:dyDescent="0.3">
      <c r="G5903"/>
    </row>
    <row r="5904" spans="7:7" x14ac:dyDescent="0.3">
      <c r="G5904"/>
    </row>
    <row r="5905" spans="7:7" x14ac:dyDescent="0.3">
      <c r="G5905"/>
    </row>
    <row r="5906" spans="7:7" x14ac:dyDescent="0.3">
      <c r="G5906"/>
    </row>
    <row r="5907" spans="7:7" x14ac:dyDescent="0.3">
      <c r="G5907"/>
    </row>
    <row r="5908" spans="7:7" x14ac:dyDescent="0.3">
      <c r="G5908"/>
    </row>
    <row r="5909" spans="7:7" x14ac:dyDescent="0.3">
      <c r="G5909"/>
    </row>
    <row r="5910" spans="7:7" x14ac:dyDescent="0.3">
      <c r="G5910"/>
    </row>
    <row r="5911" spans="7:7" x14ac:dyDescent="0.3">
      <c r="G5911"/>
    </row>
    <row r="5912" spans="7:7" x14ac:dyDescent="0.3">
      <c r="G5912"/>
    </row>
    <row r="5913" spans="7:7" x14ac:dyDescent="0.3">
      <c r="G5913"/>
    </row>
    <row r="5914" spans="7:7" x14ac:dyDescent="0.3">
      <c r="G5914"/>
    </row>
    <row r="5915" spans="7:7" x14ac:dyDescent="0.3">
      <c r="G5915"/>
    </row>
    <row r="5916" spans="7:7" x14ac:dyDescent="0.3">
      <c r="G5916"/>
    </row>
    <row r="5917" spans="7:7" x14ac:dyDescent="0.3">
      <c r="G5917"/>
    </row>
    <row r="5918" spans="7:7" x14ac:dyDescent="0.3">
      <c r="G5918"/>
    </row>
    <row r="5919" spans="7:7" x14ac:dyDescent="0.3">
      <c r="G5919"/>
    </row>
    <row r="5920" spans="7:7" x14ac:dyDescent="0.3">
      <c r="G5920"/>
    </row>
    <row r="5921" spans="7:7" x14ac:dyDescent="0.3">
      <c r="G5921"/>
    </row>
    <row r="5922" spans="7:7" x14ac:dyDescent="0.3">
      <c r="G5922"/>
    </row>
    <row r="5923" spans="7:7" x14ac:dyDescent="0.3">
      <c r="G5923"/>
    </row>
    <row r="5924" spans="7:7" x14ac:dyDescent="0.3">
      <c r="G5924"/>
    </row>
    <row r="5925" spans="7:7" x14ac:dyDescent="0.3">
      <c r="G5925"/>
    </row>
    <row r="5926" spans="7:7" x14ac:dyDescent="0.3">
      <c r="G5926"/>
    </row>
    <row r="5927" spans="7:7" x14ac:dyDescent="0.3">
      <c r="G5927"/>
    </row>
    <row r="5928" spans="7:7" x14ac:dyDescent="0.3">
      <c r="G5928"/>
    </row>
    <row r="5929" spans="7:7" x14ac:dyDescent="0.3">
      <c r="G5929"/>
    </row>
    <row r="5930" spans="7:7" x14ac:dyDescent="0.3">
      <c r="G5930"/>
    </row>
    <row r="5931" spans="7:7" x14ac:dyDescent="0.3">
      <c r="G5931"/>
    </row>
    <row r="5932" spans="7:7" x14ac:dyDescent="0.3">
      <c r="G5932"/>
    </row>
    <row r="5933" spans="7:7" x14ac:dyDescent="0.3">
      <c r="G5933"/>
    </row>
    <row r="5934" spans="7:7" x14ac:dyDescent="0.3">
      <c r="G5934"/>
    </row>
    <row r="5935" spans="7:7" x14ac:dyDescent="0.3">
      <c r="G5935"/>
    </row>
    <row r="5936" spans="7:7" x14ac:dyDescent="0.3">
      <c r="G5936"/>
    </row>
    <row r="5937" spans="7:7" x14ac:dyDescent="0.3">
      <c r="G5937"/>
    </row>
    <row r="5938" spans="7:7" x14ac:dyDescent="0.3">
      <c r="G5938"/>
    </row>
    <row r="5939" spans="7:7" x14ac:dyDescent="0.3">
      <c r="G5939"/>
    </row>
    <row r="5940" spans="7:7" x14ac:dyDescent="0.3">
      <c r="G5940"/>
    </row>
    <row r="5941" spans="7:7" x14ac:dyDescent="0.3">
      <c r="G5941"/>
    </row>
    <row r="5942" spans="7:7" x14ac:dyDescent="0.3">
      <c r="G5942"/>
    </row>
    <row r="5943" spans="7:7" x14ac:dyDescent="0.3">
      <c r="G5943"/>
    </row>
    <row r="5944" spans="7:7" x14ac:dyDescent="0.3">
      <c r="G5944"/>
    </row>
    <row r="5945" spans="7:7" x14ac:dyDescent="0.3">
      <c r="G5945"/>
    </row>
    <row r="5946" spans="7:7" x14ac:dyDescent="0.3">
      <c r="G5946"/>
    </row>
    <row r="5947" spans="7:7" x14ac:dyDescent="0.3">
      <c r="G5947"/>
    </row>
    <row r="5948" spans="7:7" x14ac:dyDescent="0.3">
      <c r="G5948"/>
    </row>
    <row r="5949" spans="7:7" x14ac:dyDescent="0.3">
      <c r="G5949"/>
    </row>
    <row r="5950" spans="7:7" x14ac:dyDescent="0.3">
      <c r="G5950"/>
    </row>
    <row r="5951" spans="7:7" x14ac:dyDescent="0.3">
      <c r="G5951"/>
    </row>
    <row r="5952" spans="7:7" x14ac:dyDescent="0.3">
      <c r="G5952"/>
    </row>
    <row r="5953" spans="7:7" x14ac:dyDescent="0.3">
      <c r="G5953"/>
    </row>
    <row r="5954" spans="7:7" x14ac:dyDescent="0.3">
      <c r="G5954"/>
    </row>
    <row r="5955" spans="7:7" x14ac:dyDescent="0.3">
      <c r="G5955"/>
    </row>
    <row r="5956" spans="7:7" x14ac:dyDescent="0.3">
      <c r="G5956"/>
    </row>
    <row r="5957" spans="7:7" x14ac:dyDescent="0.3">
      <c r="G5957"/>
    </row>
    <row r="5958" spans="7:7" x14ac:dyDescent="0.3">
      <c r="G5958"/>
    </row>
    <row r="5959" spans="7:7" x14ac:dyDescent="0.3">
      <c r="G5959"/>
    </row>
    <row r="5960" spans="7:7" x14ac:dyDescent="0.3">
      <c r="G5960"/>
    </row>
    <row r="5961" spans="7:7" x14ac:dyDescent="0.3">
      <c r="G5961"/>
    </row>
    <row r="5962" spans="7:7" x14ac:dyDescent="0.3">
      <c r="G5962"/>
    </row>
    <row r="5963" spans="7:7" x14ac:dyDescent="0.3">
      <c r="G5963"/>
    </row>
    <row r="5964" spans="7:7" x14ac:dyDescent="0.3">
      <c r="G5964"/>
    </row>
    <row r="5965" spans="7:7" x14ac:dyDescent="0.3">
      <c r="G5965"/>
    </row>
    <row r="5966" spans="7:7" x14ac:dyDescent="0.3">
      <c r="G5966"/>
    </row>
    <row r="5967" spans="7:7" x14ac:dyDescent="0.3">
      <c r="G5967"/>
    </row>
    <row r="5968" spans="7:7" x14ac:dyDescent="0.3">
      <c r="G5968"/>
    </row>
    <row r="5969" spans="7:7" x14ac:dyDescent="0.3">
      <c r="G5969"/>
    </row>
    <row r="5970" spans="7:7" x14ac:dyDescent="0.3">
      <c r="G5970"/>
    </row>
    <row r="5971" spans="7:7" x14ac:dyDescent="0.3">
      <c r="G5971"/>
    </row>
    <row r="5972" spans="7:7" x14ac:dyDescent="0.3">
      <c r="G5972"/>
    </row>
    <row r="5973" spans="7:7" x14ac:dyDescent="0.3">
      <c r="G5973"/>
    </row>
    <row r="5974" spans="7:7" x14ac:dyDescent="0.3">
      <c r="G5974"/>
    </row>
    <row r="5975" spans="7:7" x14ac:dyDescent="0.3">
      <c r="G5975"/>
    </row>
    <row r="5976" spans="7:7" x14ac:dyDescent="0.3">
      <c r="G5976"/>
    </row>
    <row r="5977" spans="7:7" x14ac:dyDescent="0.3">
      <c r="G5977"/>
    </row>
    <row r="5978" spans="7:7" x14ac:dyDescent="0.3">
      <c r="G5978"/>
    </row>
    <row r="5979" spans="7:7" x14ac:dyDescent="0.3">
      <c r="G5979"/>
    </row>
    <row r="5980" spans="7:7" x14ac:dyDescent="0.3">
      <c r="G5980"/>
    </row>
    <row r="5981" spans="7:7" x14ac:dyDescent="0.3">
      <c r="G5981"/>
    </row>
    <row r="5982" spans="7:7" x14ac:dyDescent="0.3">
      <c r="G5982"/>
    </row>
    <row r="5983" spans="7:7" x14ac:dyDescent="0.3">
      <c r="G5983"/>
    </row>
    <row r="5984" spans="7:7" x14ac:dyDescent="0.3">
      <c r="G5984"/>
    </row>
    <row r="5985" spans="7:7" x14ac:dyDescent="0.3">
      <c r="G5985"/>
    </row>
    <row r="5986" spans="7:7" x14ac:dyDescent="0.3">
      <c r="G5986"/>
    </row>
    <row r="5987" spans="7:7" x14ac:dyDescent="0.3">
      <c r="G5987"/>
    </row>
    <row r="5988" spans="7:7" x14ac:dyDescent="0.3">
      <c r="G5988"/>
    </row>
    <row r="5989" spans="7:7" x14ac:dyDescent="0.3">
      <c r="G5989"/>
    </row>
    <row r="5990" spans="7:7" x14ac:dyDescent="0.3">
      <c r="G5990"/>
    </row>
    <row r="5991" spans="7:7" x14ac:dyDescent="0.3">
      <c r="G5991"/>
    </row>
    <row r="5992" spans="7:7" x14ac:dyDescent="0.3">
      <c r="G5992"/>
    </row>
    <row r="5993" spans="7:7" x14ac:dyDescent="0.3">
      <c r="G5993"/>
    </row>
    <row r="5994" spans="7:7" x14ac:dyDescent="0.3">
      <c r="G5994"/>
    </row>
    <row r="5995" spans="7:7" x14ac:dyDescent="0.3">
      <c r="G5995"/>
    </row>
    <row r="5996" spans="7:7" x14ac:dyDescent="0.3">
      <c r="G5996"/>
    </row>
    <row r="5997" spans="7:7" x14ac:dyDescent="0.3">
      <c r="G5997"/>
    </row>
    <row r="5998" spans="7:7" x14ac:dyDescent="0.3">
      <c r="G5998"/>
    </row>
    <row r="5999" spans="7:7" x14ac:dyDescent="0.3">
      <c r="G5999"/>
    </row>
    <row r="6000" spans="7:7" x14ac:dyDescent="0.3">
      <c r="G6000"/>
    </row>
    <row r="6001" spans="7:7" x14ac:dyDescent="0.3">
      <c r="G6001"/>
    </row>
    <row r="6002" spans="7:7" x14ac:dyDescent="0.3">
      <c r="G6002"/>
    </row>
    <row r="6003" spans="7:7" x14ac:dyDescent="0.3">
      <c r="G6003"/>
    </row>
    <row r="6004" spans="7:7" x14ac:dyDescent="0.3">
      <c r="G6004"/>
    </row>
    <row r="6005" spans="7:7" x14ac:dyDescent="0.3">
      <c r="G6005"/>
    </row>
    <row r="6006" spans="7:7" x14ac:dyDescent="0.3">
      <c r="G6006"/>
    </row>
    <row r="6007" spans="7:7" x14ac:dyDescent="0.3">
      <c r="G6007"/>
    </row>
    <row r="6008" spans="7:7" x14ac:dyDescent="0.3">
      <c r="G6008"/>
    </row>
    <row r="6009" spans="7:7" x14ac:dyDescent="0.3">
      <c r="G6009"/>
    </row>
    <row r="6010" spans="7:7" x14ac:dyDescent="0.3">
      <c r="G6010"/>
    </row>
    <row r="6011" spans="7:7" x14ac:dyDescent="0.3">
      <c r="G6011"/>
    </row>
    <row r="6012" spans="7:7" x14ac:dyDescent="0.3">
      <c r="G6012"/>
    </row>
    <row r="6013" spans="7:7" x14ac:dyDescent="0.3">
      <c r="G6013"/>
    </row>
    <row r="6014" spans="7:7" x14ac:dyDescent="0.3">
      <c r="G6014"/>
    </row>
    <row r="6015" spans="7:7" x14ac:dyDescent="0.3">
      <c r="G6015"/>
    </row>
    <row r="6016" spans="7:7" x14ac:dyDescent="0.3">
      <c r="G6016"/>
    </row>
    <row r="6017" spans="7:7" x14ac:dyDescent="0.3">
      <c r="G6017"/>
    </row>
    <row r="6018" spans="7:7" x14ac:dyDescent="0.3">
      <c r="G6018"/>
    </row>
    <row r="6019" spans="7:7" x14ac:dyDescent="0.3">
      <c r="G6019"/>
    </row>
    <row r="6020" spans="7:7" x14ac:dyDescent="0.3">
      <c r="G6020"/>
    </row>
    <row r="6021" spans="7:7" x14ac:dyDescent="0.3">
      <c r="G6021"/>
    </row>
    <row r="6022" spans="7:7" x14ac:dyDescent="0.3">
      <c r="G6022"/>
    </row>
    <row r="6023" spans="7:7" x14ac:dyDescent="0.3">
      <c r="G6023"/>
    </row>
    <row r="6024" spans="7:7" x14ac:dyDescent="0.3">
      <c r="G6024"/>
    </row>
    <row r="6025" spans="7:7" x14ac:dyDescent="0.3">
      <c r="G6025"/>
    </row>
    <row r="6026" spans="7:7" x14ac:dyDescent="0.3">
      <c r="G6026"/>
    </row>
    <row r="6027" spans="7:7" x14ac:dyDescent="0.3">
      <c r="G6027"/>
    </row>
    <row r="6028" spans="7:7" x14ac:dyDescent="0.3">
      <c r="G6028"/>
    </row>
    <row r="6029" spans="7:7" x14ac:dyDescent="0.3">
      <c r="G6029"/>
    </row>
    <row r="6030" spans="7:7" x14ac:dyDescent="0.3">
      <c r="G6030"/>
    </row>
    <row r="6031" spans="7:7" x14ac:dyDescent="0.3">
      <c r="G6031"/>
    </row>
    <row r="6032" spans="7:7" x14ac:dyDescent="0.3">
      <c r="G6032"/>
    </row>
    <row r="6033" spans="7:7" x14ac:dyDescent="0.3">
      <c r="G6033"/>
    </row>
    <row r="6034" spans="7:7" x14ac:dyDescent="0.3">
      <c r="G6034"/>
    </row>
    <row r="6035" spans="7:7" x14ac:dyDescent="0.3">
      <c r="G6035"/>
    </row>
    <row r="6036" spans="7:7" x14ac:dyDescent="0.3">
      <c r="G6036"/>
    </row>
    <row r="6037" spans="7:7" x14ac:dyDescent="0.3">
      <c r="G6037"/>
    </row>
    <row r="6038" spans="7:7" x14ac:dyDescent="0.3">
      <c r="G6038"/>
    </row>
    <row r="6039" spans="7:7" x14ac:dyDescent="0.3">
      <c r="G6039"/>
    </row>
    <row r="6040" spans="7:7" x14ac:dyDescent="0.3">
      <c r="G6040"/>
    </row>
    <row r="6041" spans="7:7" x14ac:dyDescent="0.3">
      <c r="G6041"/>
    </row>
    <row r="6042" spans="7:7" x14ac:dyDescent="0.3">
      <c r="G6042"/>
    </row>
    <row r="6043" spans="7:7" x14ac:dyDescent="0.3">
      <c r="G6043"/>
    </row>
    <row r="6044" spans="7:7" x14ac:dyDescent="0.3">
      <c r="G6044"/>
    </row>
    <row r="6045" spans="7:7" x14ac:dyDescent="0.3">
      <c r="G6045"/>
    </row>
    <row r="6046" spans="7:7" x14ac:dyDescent="0.3">
      <c r="G6046"/>
    </row>
    <row r="6047" spans="7:7" x14ac:dyDescent="0.3">
      <c r="G6047"/>
    </row>
    <row r="6048" spans="7:7" x14ac:dyDescent="0.3">
      <c r="G6048"/>
    </row>
    <row r="6049" spans="7:7" x14ac:dyDescent="0.3">
      <c r="G6049"/>
    </row>
    <row r="6050" spans="7:7" x14ac:dyDescent="0.3">
      <c r="G6050"/>
    </row>
    <row r="6051" spans="7:7" x14ac:dyDescent="0.3">
      <c r="G6051"/>
    </row>
    <row r="6052" spans="7:7" x14ac:dyDescent="0.3">
      <c r="G6052"/>
    </row>
    <row r="6053" spans="7:7" x14ac:dyDescent="0.3">
      <c r="G6053"/>
    </row>
    <row r="6054" spans="7:7" x14ac:dyDescent="0.3">
      <c r="G6054"/>
    </row>
    <row r="6055" spans="7:7" x14ac:dyDescent="0.3">
      <c r="G6055"/>
    </row>
    <row r="6056" spans="7:7" x14ac:dyDescent="0.3">
      <c r="G6056"/>
    </row>
    <row r="6057" spans="7:7" x14ac:dyDescent="0.3">
      <c r="G6057"/>
    </row>
    <row r="6058" spans="7:7" x14ac:dyDescent="0.3">
      <c r="G6058"/>
    </row>
    <row r="6059" spans="7:7" x14ac:dyDescent="0.3">
      <c r="G6059"/>
    </row>
    <row r="6060" spans="7:7" x14ac:dyDescent="0.3">
      <c r="G6060"/>
    </row>
    <row r="6061" spans="7:7" x14ac:dyDescent="0.3">
      <c r="G6061"/>
    </row>
    <row r="6062" spans="7:7" x14ac:dyDescent="0.3">
      <c r="G6062"/>
    </row>
    <row r="6063" spans="7:7" x14ac:dyDescent="0.3">
      <c r="G6063"/>
    </row>
    <row r="6064" spans="7:7" x14ac:dyDescent="0.3">
      <c r="G6064"/>
    </row>
    <row r="6065" spans="7:7" x14ac:dyDescent="0.3">
      <c r="G6065"/>
    </row>
    <row r="6066" spans="7:7" x14ac:dyDescent="0.3">
      <c r="G6066"/>
    </row>
    <row r="6067" spans="7:7" x14ac:dyDescent="0.3">
      <c r="G6067"/>
    </row>
    <row r="6068" spans="7:7" x14ac:dyDescent="0.3">
      <c r="G6068"/>
    </row>
    <row r="6069" spans="7:7" x14ac:dyDescent="0.3">
      <c r="G6069"/>
    </row>
    <row r="6070" spans="7:7" x14ac:dyDescent="0.3">
      <c r="G6070"/>
    </row>
    <row r="6071" spans="7:7" x14ac:dyDescent="0.3">
      <c r="G6071"/>
    </row>
    <row r="6072" spans="7:7" x14ac:dyDescent="0.3">
      <c r="G6072"/>
    </row>
    <row r="6073" spans="7:7" x14ac:dyDescent="0.3">
      <c r="G6073"/>
    </row>
    <row r="6074" spans="7:7" x14ac:dyDescent="0.3">
      <c r="G6074"/>
    </row>
    <row r="6075" spans="7:7" x14ac:dyDescent="0.3">
      <c r="G6075"/>
    </row>
    <row r="6076" spans="7:7" x14ac:dyDescent="0.3">
      <c r="G6076"/>
    </row>
    <row r="6077" spans="7:7" x14ac:dyDescent="0.3">
      <c r="G6077"/>
    </row>
    <row r="6078" spans="7:7" x14ac:dyDescent="0.3">
      <c r="G6078"/>
    </row>
    <row r="6079" spans="7:7" x14ac:dyDescent="0.3">
      <c r="G6079"/>
    </row>
    <row r="6080" spans="7:7" x14ac:dyDescent="0.3">
      <c r="G6080"/>
    </row>
    <row r="6081" spans="7:7" x14ac:dyDescent="0.3">
      <c r="G6081"/>
    </row>
    <row r="6082" spans="7:7" x14ac:dyDescent="0.3">
      <c r="G6082"/>
    </row>
    <row r="6083" spans="7:7" x14ac:dyDescent="0.3">
      <c r="G6083"/>
    </row>
    <row r="6084" spans="7:7" x14ac:dyDescent="0.3">
      <c r="G6084"/>
    </row>
    <row r="6085" spans="7:7" x14ac:dyDescent="0.3">
      <c r="G6085"/>
    </row>
    <row r="6086" spans="7:7" x14ac:dyDescent="0.3">
      <c r="G6086"/>
    </row>
    <row r="6087" spans="7:7" x14ac:dyDescent="0.3">
      <c r="G6087"/>
    </row>
    <row r="6088" spans="7:7" x14ac:dyDescent="0.3">
      <c r="G6088"/>
    </row>
    <row r="6089" spans="7:7" x14ac:dyDescent="0.3">
      <c r="G6089"/>
    </row>
    <row r="6090" spans="7:7" x14ac:dyDescent="0.3">
      <c r="G6090"/>
    </row>
    <row r="6091" spans="7:7" x14ac:dyDescent="0.3">
      <c r="G6091"/>
    </row>
    <row r="6092" spans="7:7" x14ac:dyDescent="0.3">
      <c r="G6092"/>
    </row>
    <row r="6093" spans="7:7" x14ac:dyDescent="0.3">
      <c r="G6093"/>
    </row>
    <row r="6094" spans="7:7" x14ac:dyDescent="0.3">
      <c r="G6094"/>
    </row>
    <row r="6095" spans="7:7" x14ac:dyDescent="0.3">
      <c r="G6095"/>
    </row>
    <row r="6096" spans="7:7" x14ac:dyDescent="0.3">
      <c r="G6096"/>
    </row>
    <row r="6097" spans="7:7" x14ac:dyDescent="0.3">
      <c r="G6097"/>
    </row>
    <row r="6098" spans="7:7" x14ac:dyDescent="0.3">
      <c r="G6098"/>
    </row>
    <row r="6099" spans="7:7" x14ac:dyDescent="0.3">
      <c r="G6099"/>
    </row>
    <row r="6100" spans="7:7" x14ac:dyDescent="0.3">
      <c r="G6100"/>
    </row>
    <row r="6101" spans="7:7" x14ac:dyDescent="0.3">
      <c r="G6101"/>
    </row>
    <row r="6102" spans="7:7" x14ac:dyDescent="0.3">
      <c r="G6102"/>
    </row>
    <row r="6103" spans="7:7" x14ac:dyDescent="0.3">
      <c r="G6103"/>
    </row>
    <row r="6104" spans="7:7" x14ac:dyDescent="0.3">
      <c r="G6104"/>
    </row>
    <row r="6105" spans="7:7" x14ac:dyDescent="0.3">
      <c r="G6105"/>
    </row>
    <row r="6106" spans="7:7" x14ac:dyDescent="0.3">
      <c r="G6106"/>
    </row>
    <row r="6107" spans="7:7" x14ac:dyDescent="0.3">
      <c r="G6107"/>
    </row>
    <row r="6108" spans="7:7" x14ac:dyDescent="0.3">
      <c r="G6108"/>
    </row>
    <row r="6109" spans="7:7" x14ac:dyDescent="0.3">
      <c r="G6109"/>
    </row>
    <row r="6110" spans="7:7" x14ac:dyDescent="0.3">
      <c r="G6110"/>
    </row>
    <row r="6111" spans="7:7" x14ac:dyDescent="0.3">
      <c r="G6111"/>
    </row>
    <row r="6112" spans="7:7" x14ac:dyDescent="0.3">
      <c r="G6112"/>
    </row>
    <row r="6113" spans="7:7" x14ac:dyDescent="0.3">
      <c r="G6113"/>
    </row>
    <row r="6114" spans="7:7" x14ac:dyDescent="0.3">
      <c r="G6114"/>
    </row>
    <row r="6115" spans="7:7" x14ac:dyDescent="0.3">
      <c r="G6115"/>
    </row>
    <row r="6116" spans="7:7" x14ac:dyDescent="0.3">
      <c r="G6116"/>
    </row>
    <row r="6117" spans="7:7" x14ac:dyDescent="0.3">
      <c r="G6117"/>
    </row>
    <row r="6118" spans="7:7" x14ac:dyDescent="0.3">
      <c r="G6118"/>
    </row>
    <row r="6119" spans="7:7" x14ac:dyDescent="0.3">
      <c r="G6119"/>
    </row>
    <row r="6120" spans="7:7" x14ac:dyDescent="0.3">
      <c r="G6120"/>
    </row>
    <row r="6121" spans="7:7" x14ac:dyDescent="0.3">
      <c r="G6121"/>
    </row>
    <row r="6122" spans="7:7" x14ac:dyDescent="0.3">
      <c r="G6122"/>
    </row>
    <row r="6123" spans="7:7" x14ac:dyDescent="0.3">
      <c r="G6123"/>
    </row>
    <row r="6124" spans="7:7" x14ac:dyDescent="0.3">
      <c r="G6124"/>
    </row>
    <row r="6125" spans="7:7" x14ac:dyDescent="0.3">
      <c r="G6125"/>
    </row>
    <row r="6126" spans="7:7" x14ac:dyDescent="0.3">
      <c r="G6126"/>
    </row>
    <row r="6127" spans="7:7" x14ac:dyDescent="0.3">
      <c r="G6127"/>
    </row>
    <row r="6128" spans="7:7" x14ac:dyDescent="0.3">
      <c r="G6128"/>
    </row>
    <row r="6129" spans="7:7" x14ac:dyDescent="0.3">
      <c r="G6129"/>
    </row>
    <row r="6130" spans="7:7" x14ac:dyDescent="0.3">
      <c r="G6130"/>
    </row>
    <row r="6131" spans="7:7" x14ac:dyDescent="0.3">
      <c r="G6131"/>
    </row>
    <row r="6132" spans="7:7" x14ac:dyDescent="0.3">
      <c r="G6132"/>
    </row>
    <row r="6133" spans="7:7" x14ac:dyDescent="0.3">
      <c r="G6133"/>
    </row>
    <row r="6134" spans="7:7" x14ac:dyDescent="0.3">
      <c r="G6134"/>
    </row>
    <row r="6135" spans="7:7" x14ac:dyDescent="0.3">
      <c r="G6135"/>
    </row>
    <row r="6136" spans="7:7" x14ac:dyDescent="0.3">
      <c r="G6136"/>
    </row>
    <row r="6137" spans="7:7" x14ac:dyDescent="0.3">
      <c r="G6137"/>
    </row>
    <row r="6138" spans="7:7" x14ac:dyDescent="0.3">
      <c r="G6138"/>
    </row>
    <row r="6139" spans="7:7" x14ac:dyDescent="0.3">
      <c r="G6139"/>
    </row>
    <row r="6140" spans="7:7" x14ac:dyDescent="0.3">
      <c r="G6140"/>
    </row>
    <row r="6141" spans="7:7" x14ac:dyDescent="0.3">
      <c r="G6141"/>
    </row>
    <row r="6142" spans="7:7" x14ac:dyDescent="0.3">
      <c r="G6142"/>
    </row>
    <row r="6143" spans="7:7" x14ac:dyDescent="0.3">
      <c r="G6143"/>
    </row>
    <row r="6144" spans="7:7" x14ac:dyDescent="0.3">
      <c r="G6144"/>
    </row>
    <row r="6145" spans="7:7" x14ac:dyDescent="0.3">
      <c r="G6145"/>
    </row>
    <row r="6146" spans="7:7" x14ac:dyDescent="0.3">
      <c r="G6146"/>
    </row>
    <row r="6147" spans="7:7" x14ac:dyDescent="0.3">
      <c r="G6147"/>
    </row>
    <row r="6148" spans="7:7" x14ac:dyDescent="0.3">
      <c r="G6148"/>
    </row>
    <row r="6149" spans="7:7" x14ac:dyDescent="0.3">
      <c r="G6149"/>
    </row>
    <row r="6150" spans="7:7" x14ac:dyDescent="0.3">
      <c r="G6150"/>
    </row>
    <row r="6151" spans="7:7" x14ac:dyDescent="0.3">
      <c r="G6151"/>
    </row>
    <row r="6152" spans="7:7" x14ac:dyDescent="0.3">
      <c r="G6152"/>
    </row>
    <row r="6153" spans="7:7" x14ac:dyDescent="0.3">
      <c r="G6153"/>
    </row>
    <row r="6154" spans="7:7" x14ac:dyDescent="0.3">
      <c r="G6154"/>
    </row>
    <row r="6155" spans="7:7" x14ac:dyDescent="0.3">
      <c r="G6155"/>
    </row>
    <row r="6156" spans="7:7" x14ac:dyDescent="0.3">
      <c r="G6156"/>
    </row>
    <row r="6157" spans="7:7" x14ac:dyDescent="0.3">
      <c r="G6157"/>
    </row>
    <row r="6158" spans="7:7" x14ac:dyDescent="0.3">
      <c r="G6158"/>
    </row>
    <row r="6159" spans="7:7" x14ac:dyDescent="0.3">
      <c r="G6159"/>
    </row>
    <row r="6160" spans="7:7" x14ac:dyDescent="0.3">
      <c r="G6160"/>
    </row>
    <row r="6161" spans="7:7" x14ac:dyDescent="0.3">
      <c r="G6161"/>
    </row>
    <row r="6162" spans="7:7" x14ac:dyDescent="0.3">
      <c r="G6162"/>
    </row>
    <row r="6163" spans="7:7" x14ac:dyDescent="0.3">
      <c r="G6163"/>
    </row>
    <row r="6164" spans="7:7" x14ac:dyDescent="0.3">
      <c r="G6164"/>
    </row>
    <row r="6165" spans="7:7" x14ac:dyDescent="0.3">
      <c r="G6165"/>
    </row>
    <row r="6166" spans="7:7" x14ac:dyDescent="0.3">
      <c r="G6166"/>
    </row>
    <row r="6167" spans="7:7" x14ac:dyDescent="0.3">
      <c r="G6167"/>
    </row>
    <row r="6168" spans="7:7" x14ac:dyDescent="0.3">
      <c r="G6168"/>
    </row>
    <row r="6169" spans="7:7" x14ac:dyDescent="0.3">
      <c r="G6169"/>
    </row>
    <row r="6170" spans="7:7" x14ac:dyDescent="0.3">
      <c r="G6170"/>
    </row>
    <row r="6171" spans="7:7" x14ac:dyDescent="0.3">
      <c r="G6171"/>
    </row>
    <row r="6172" spans="7:7" x14ac:dyDescent="0.3">
      <c r="G6172"/>
    </row>
    <row r="6173" spans="7:7" x14ac:dyDescent="0.3">
      <c r="G6173"/>
    </row>
    <row r="6174" spans="7:7" x14ac:dyDescent="0.3">
      <c r="G6174"/>
    </row>
    <row r="6175" spans="7:7" x14ac:dyDescent="0.3">
      <c r="G6175"/>
    </row>
    <row r="6176" spans="7:7" x14ac:dyDescent="0.3">
      <c r="G6176"/>
    </row>
    <row r="6177" spans="7:7" x14ac:dyDescent="0.3">
      <c r="G6177"/>
    </row>
    <row r="6178" spans="7:7" x14ac:dyDescent="0.3">
      <c r="G6178"/>
    </row>
    <row r="6179" spans="7:7" x14ac:dyDescent="0.3">
      <c r="G6179"/>
    </row>
    <row r="6180" spans="7:7" x14ac:dyDescent="0.3">
      <c r="G6180"/>
    </row>
    <row r="6181" spans="7:7" x14ac:dyDescent="0.3">
      <c r="G6181"/>
    </row>
    <row r="6182" spans="7:7" x14ac:dyDescent="0.3">
      <c r="G6182"/>
    </row>
    <row r="6183" spans="7:7" x14ac:dyDescent="0.3">
      <c r="G6183"/>
    </row>
    <row r="6184" spans="7:7" x14ac:dyDescent="0.3">
      <c r="G6184"/>
    </row>
    <row r="6185" spans="7:7" x14ac:dyDescent="0.3">
      <c r="G6185"/>
    </row>
    <row r="6186" spans="7:7" x14ac:dyDescent="0.3">
      <c r="G6186"/>
    </row>
    <row r="6187" spans="7:7" x14ac:dyDescent="0.3">
      <c r="G6187"/>
    </row>
    <row r="6188" spans="7:7" x14ac:dyDescent="0.3">
      <c r="G6188"/>
    </row>
    <row r="6189" spans="7:7" x14ac:dyDescent="0.3">
      <c r="G6189"/>
    </row>
    <row r="6190" spans="7:7" x14ac:dyDescent="0.3">
      <c r="G6190"/>
    </row>
    <row r="6191" spans="7:7" x14ac:dyDescent="0.3">
      <c r="G6191"/>
    </row>
    <row r="6192" spans="7:7" x14ac:dyDescent="0.3">
      <c r="G6192"/>
    </row>
    <row r="6193" spans="7:7" x14ac:dyDescent="0.3">
      <c r="G6193"/>
    </row>
    <row r="6194" spans="7:7" x14ac:dyDescent="0.3">
      <c r="G6194"/>
    </row>
    <row r="6195" spans="7:7" x14ac:dyDescent="0.3">
      <c r="G6195"/>
    </row>
    <row r="6196" spans="7:7" x14ac:dyDescent="0.3">
      <c r="G6196"/>
    </row>
    <row r="6197" spans="7:7" x14ac:dyDescent="0.3">
      <c r="G6197"/>
    </row>
    <row r="6198" spans="7:7" x14ac:dyDescent="0.3">
      <c r="G6198"/>
    </row>
    <row r="6199" spans="7:7" x14ac:dyDescent="0.3">
      <c r="G6199"/>
    </row>
    <row r="6200" spans="7:7" x14ac:dyDescent="0.3">
      <c r="G6200"/>
    </row>
    <row r="6201" spans="7:7" x14ac:dyDescent="0.3">
      <c r="G6201"/>
    </row>
    <row r="6202" spans="7:7" x14ac:dyDescent="0.3">
      <c r="G6202"/>
    </row>
    <row r="6203" spans="7:7" x14ac:dyDescent="0.3">
      <c r="G6203"/>
    </row>
    <row r="6204" spans="7:7" x14ac:dyDescent="0.3">
      <c r="G6204"/>
    </row>
    <row r="6205" spans="7:7" x14ac:dyDescent="0.3">
      <c r="G6205"/>
    </row>
    <row r="6206" spans="7:7" x14ac:dyDescent="0.3">
      <c r="G6206"/>
    </row>
    <row r="6207" spans="7:7" x14ac:dyDescent="0.3">
      <c r="G6207"/>
    </row>
    <row r="6208" spans="7:7" x14ac:dyDescent="0.3">
      <c r="G6208"/>
    </row>
    <row r="6209" spans="7:7" x14ac:dyDescent="0.3">
      <c r="G6209"/>
    </row>
    <row r="6210" spans="7:7" x14ac:dyDescent="0.3">
      <c r="G6210"/>
    </row>
    <row r="6211" spans="7:7" x14ac:dyDescent="0.3">
      <c r="G6211"/>
    </row>
    <row r="6212" spans="7:7" x14ac:dyDescent="0.3">
      <c r="G6212"/>
    </row>
    <row r="6213" spans="7:7" x14ac:dyDescent="0.3">
      <c r="G6213"/>
    </row>
    <row r="6214" spans="7:7" x14ac:dyDescent="0.3">
      <c r="G6214"/>
    </row>
    <row r="6215" spans="7:7" x14ac:dyDescent="0.3">
      <c r="G6215"/>
    </row>
    <row r="6216" spans="7:7" x14ac:dyDescent="0.3">
      <c r="G6216"/>
    </row>
    <row r="6217" spans="7:7" x14ac:dyDescent="0.3">
      <c r="G6217"/>
    </row>
    <row r="6218" spans="7:7" x14ac:dyDescent="0.3">
      <c r="G6218"/>
    </row>
    <row r="6219" spans="7:7" x14ac:dyDescent="0.3">
      <c r="G6219"/>
    </row>
    <row r="6220" spans="7:7" x14ac:dyDescent="0.3">
      <c r="G6220"/>
    </row>
    <row r="6221" spans="7:7" x14ac:dyDescent="0.3">
      <c r="G6221"/>
    </row>
    <row r="6222" spans="7:7" x14ac:dyDescent="0.3">
      <c r="G6222"/>
    </row>
    <row r="6223" spans="7:7" x14ac:dyDescent="0.3">
      <c r="G6223"/>
    </row>
    <row r="6224" spans="7:7" x14ac:dyDescent="0.3">
      <c r="G6224"/>
    </row>
    <row r="6225" spans="7:7" x14ac:dyDescent="0.3">
      <c r="G6225"/>
    </row>
    <row r="6226" spans="7:7" x14ac:dyDescent="0.3">
      <c r="G6226"/>
    </row>
    <row r="6227" spans="7:7" x14ac:dyDescent="0.3">
      <c r="G6227"/>
    </row>
    <row r="6228" spans="7:7" x14ac:dyDescent="0.3">
      <c r="G6228"/>
    </row>
    <row r="6229" spans="7:7" x14ac:dyDescent="0.3">
      <c r="G6229"/>
    </row>
    <row r="6230" spans="7:7" x14ac:dyDescent="0.3">
      <c r="G6230"/>
    </row>
    <row r="6231" spans="7:7" x14ac:dyDescent="0.3">
      <c r="G6231"/>
    </row>
    <row r="6232" spans="7:7" x14ac:dyDescent="0.3">
      <c r="G6232"/>
    </row>
    <row r="6233" spans="7:7" x14ac:dyDescent="0.3">
      <c r="G6233"/>
    </row>
    <row r="6234" spans="7:7" x14ac:dyDescent="0.3">
      <c r="G6234"/>
    </row>
    <row r="6235" spans="7:7" x14ac:dyDescent="0.3">
      <c r="G6235"/>
    </row>
    <row r="6236" spans="7:7" x14ac:dyDescent="0.3">
      <c r="G6236"/>
    </row>
    <row r="6237" spans="7:7" x14ac:dyDescent="0.3">
      <c r="G6237"/>
    </row>
    <row r="6238" spans="7:7" x14ac:dyDescent="0.3">
      <c r="G6238"/>
    </row>
    <row r="6239" spans="7:7" x14ac:dyDescent="0.3">
      <c r="G6239"/>
    </row>
    <row r="6240" spans="7:7" x14ac:dyDescent="0.3">
      <c r="G6240"/>
    </row>
    <row r="6241" spans="7:7" x14ac:dyDescent="0.3">
      <c r="G6241"/>
    </row>
    <row r="6242" spans="7:7" x14ac:dyDescent="0.3">
      <c r="G6242"/>
    </row>
    <row r="6243" spans="7:7" x14ac:dyDescent="0.3">
      <c r="G6243"/>
    </row>
    <row r="6244" spans="7:7" x14ac:dyDescent="0.3">
      <c r="G6244"/>
    </row>
    <row r="6245" spans="7:7" x14ac:dyDescent="0.3">
      <c r="G6245"/>
    </row>
    <row r="6246" spans="7:7" x14ac:dyDescent="0.3">
      <c r="G6246"/>
    </row>
    <row r="6247" spans="7:7" x14ac:dyDescent="0.3">
      <c r="G6247"/>
    </row>
    <row r="6248" spans="7:7" x14ac:dyDescent="0.3">
      <c r="G6248"/>
    </row>
    <row r="6249" spans="7:7" x14ac:dyDescent="0.3">
      <c r="G6249"/>
    </row>
    <row r="6250" spans="7:7" x14ac:dyDescent="0.3">
      <c r="G6250"/>
    </row>
    <row r="6251" spans="7:7" x14ac:dyDescent="0.3">
      <c r="G6251"/>
    </row>
    <row r="6252" spans="7:7" x14ac:dyDescent="0.3">
      <c r="G6252"/>
    </row>
    <row r="6253" spans="7:7" x14ac:dyDescent="0.3">
      <c r="G6253"/>
    </row>
    <row r="6254" spans="7:7" x14ac:dyDescent="0.3">
      <c r="G6254"/>
    </row>
    <row r="6255" spans="7:7" x14ac:dyDescent="0.3">
      <c r="G6255"/>
    </row>
    <row r="6256" spans="7:7" x14ac:dyDescent="0.3">
      <c r="G6256"/>
    </row>
    <row r="6257" spans="7:7" x14ac:dyDescent="0.3">
      <c r="G6257"/>
    </row>
    <row r="6258" spans="7:7" x14ac:dyDescent="0.3">
      <c r="G6258"/>
    </row>
    <row r="6259" spans="7:7" x14ac:dyDescent="0.3">
      <c r="G6259"/>
    </row>
    <row r="6260" spans="7:7" x14ac:dyDescent="0.3">
      <c r="G6260"/>
    </row>
    <row r="6261" spans="7:7" x14ac:dyDescent="0.3">
      <c r="G6261"/>
    </row>
    <row r="6262" spans="7:7" x14ac:dyDescent="0.3">
      <c r="G6262"/>
    </row>
    <row r="6263" spans="7:7" x14ac:dyDescent="0.3">
      <c r="G6263"/>
    </row>
    <row r="6264" spans="7:7" x14ac:dyDescent="0.3">
      <c r="G6264"/>
    </row>
    <row r="6265" spans="7:7" x14ac:dyDescent="0.3">
      <c r="G6265"/>
    </row>
    <row r="6266" spans="7:7" x14ac:dyDescent="0.3">
      <c r="G6266"/>
    </row>
    <row r="6267" spans="7:7" x14ac:dyDescent="0.3">
      <c r="G6267"/>
    </row>
    <row r="6268" spans="7:7" x14ac:dyDescent="0.3">
      <c r="G6268"/>
    </row>
    <row r="6269" spans="7:7" x14ac:dyDescent="0.3">
      <c r="G6269"/>
    </row>
    <row r="6270" spans="7:7" x14ac:dyDescent="0.3">
      <c r="G6270"/>
    </row>
    <row r="6271" spans="7:7" x14ac:dyDescent="0.3">
      <c r="G6271"/>
    </row>
    <row r="6272" spans="7:7" x14ac:dyDescent="0.3">
      <c r="G6272"/>
    </row>
    <row r="6273" spans="7:7" x14ac:dyDescent="0.3">
      <c r="G6273"/>
    </row>
    <row r="6274" spans="7:7" x14ac:dyDescent="0.3">
      <c r="G6274"/>
    </row>
    <row r="6275" spans="7:7" x14ac:dyDescent="0.3">
      <c r="G6275"/>
    </row>
    <row r="6276" spans="7:7" x14ac:dyDescent="0.3">
      <c r="G6276"/>
    </row>
    <row r="6277" spans="7:7" x14ac:dyDescent="0.3">
      <c r="G6277"/>
    </row>
    <row r="6278" spans="7:7" x14ac:dyDescent="0.3">
      <c r="G6278"/>
    </row>
    <row r="6279" spans="7:7" x14ac:dyDescent="0.3">
      <c r="G6279"/>
    </row>
    <row r="6280" spans="7:7" x14ac:dyDescent="0.3">
      <c r="G6280"/>
    </row>
    <row r="6281" spans="7:7" x14ac:dyDescent="0.3">
      <c r="G6281"/>
    </row>
    <row r="6282" spans="7:7" x14ac:dyDescent="0.3">
      <c r="G6282"/>
    </row>
    <row r="6283" spans="7:7" x14ac:dyDescent="0.3">
      <c r="G6283"/>
    </row>
    <row r="6284" spans="7:7" x14ac:dyDescent="0.3">
      <c r="G6284"/>
    </row>
    <row r="6285" spans="7:7" x14ac:dyDescent="0.3">
      <c r="G6285"/>
    </row>
    <row r="6286" spans="7:7" x14ac:dyDescent="0.3">
      <c r="G6286"/>
    </row>
    <row r="6287" spans="7:7" x14ac:dyDescent="0.3">
      <c r="G6287"/>
    </row>
    <row r="6288" spans="7:7" x14ac:dyDescent="0.3">
      <c r="G6288"/>
    </row>
    <row r="6289" spans="7:7" x14ac:dyDescent="0.3">
      <c r="G6289"/>
    </row>
    <row r="6290" spans="7:7" x14ac:dyDescent="0.3">
      <c r="G6290"/>
    </row>
    <row r="6291" spans="7:7" x14ac:dyDescent="0.3">
      <c r="G6291"/>
    </row>
    <row r="6292" spans="7:7" x14ac:dyDescent="0.3">
      <c r="G6292"/>
    </row>
    <row r="6293" spans="7:7" x14ac:dyDescent="0.3">
      <c r="G6293"/>
    </row>
    <row r="6294" spans="7:7" x14ac:dyDescent="0.3">
      <c r="G6294"/>
    </row>
    <row r="6295" spans="7:7" x14ac:dyDescent="0.3">
      <c r="G6295"/>
    </row>
    <row r="6296" spans="7:7" x14ac:dyDescent="0.3">
      <c r="G6296"/>
    </row>
    <row r="6297" spans="7:7" x14ac:dyDescent="0.3">
      <c r="G6297"/>
    </row>
    <row r="6298" spans="7:7" x14ac:dyDescent="0.3">
      <c r="G6298"/>
    </row>
    <row r="6299" spans="7:7" x14ac:dyDescent="0.3">
      <c r="G6299"/>
    </row>
    <row r="6300" spans="7:7" x14ac:dyDescent="0.3">
      <c r="G6300"/>
    </row>
    <row r="6301" spans="7:7" x14ac:dyDescent="0.3">
      <c r="G6301"/>
    </row>
    <row r="6302" spans="7:7" x14ac:dyDescent="0.3">
      <c r="G6302"/>
    </row>
    <row r="6303" spans="7:7" x14ac:dyDescent="0.3">
      <c r="G6303"/>
    </row>
    <row r="6304" spans="7:7" x14ac:dyDescent="0.3">
      <c r="G6304"/>
    </row>
    <row r="6305" spans="7:7" x14ac:dyDescent="0.3">
      <c r="G6305"/>
    </row>
    <row r="6306" spans="7:7" x14ac:dyDescent="0.3">
      <c r="G6306"/>
    </row>
    <row r="6307" spans="7:7" x14ac:dyDescent="0.3">
      <c r="G6307"/>
    </row>
    <row r="6308" spans="7:7" x14ac:dyDescent="0.3">
      <c r="G6308"/>
    </row>
    <row r="6309" spans="7:7" x14ac:dyDescent="0.3">
      <c r="G6309"/>
    </row>
    <row r="6310" spans="7:7" x14ac:dyDescent="0.3">
      <c r="G6310"/>
    </row>
    <row r="6311" spans="7:7" x14ac:dyDescent="0.3">
      <c r="G6311"/>
    </row>
    <row r="6312" spans="7:7" x14ac:dyDescent="0.3">
      <c r="G6312"/>
    </row>
    <row r="6313" spans="7:7" x14ac:dyDescent="0.3">
      <c r="G6313"/>
    </row>
    <row r="6314" spans="7:7" x14ac:dyDescent="0.3">
      <c r="G6314"/>
    </row>
    <row r="6315" spans="7:7" x14ac:dyDescent="0.3">
      <c r="G6315"/>
    </row>
    <row r="6316" spans="7:7" x14ac:dyDescent="0.3">
      <c r="G6316"/>
    </row>
    <row r="6317" spans="7:7" x14ac:dyDescent="0.3">
      <c r="G6317"/>
    </row>
    <row r="6318" spans="7:7" x14ac:dyDescent="0.3">
      <c r="G6318"/>
    </row>
    <row r="6319" spans="7:7" x14ac:dyDescent="0.3">
      <c r="G6319"/>
    </row>
    <row r="6320" spans="7:7" x14ac:dyDescent="0.3">
      <c r="G6320"/>
    </row>
    <row r="6321" spans="7:7" x14ac:dyDescent="0.3">
      <c r="G6321"/>
    </row>
    <row r="6322" spans="7:7" x14ac:dyDescent="0.3">
      <c r="G6322"/>
    </row>
    <row r="6323" spans="7:7" x14ac:dyDescent="0.3">
      <c r="G6323"/>
    </row>
    <row r="6324" spans="7:7" x14ac:dyDescent="0.3">
      <c r="G6324"/>
    </row>
    <row r="6325" spans="7:7" x14ac:dyDescent="0.3">
      <c r="G6325"/>
    </row>
    <row r="6326" spans="7:7" x14ac:dyDescent="0.3">
      <c r="G6326"/>
    </row>
    <row r="6327" spans="7:7" x14ac:dyDescent="0.3">
      <c r="G6327"/>
    </row>
    <row r="6328" spans="7:7" x14ac:dyDescent="0.3">
      <c r="G6328"/>
    </row>
    <row r="6329" spans="7:7" x14ac:dyDescent="0.3">
      <c r="G6329"/>
    </row>
    <row r="6330" spans="7:7" x14ac:dyDescent="0.3">
      <c r="G6330"/>
    </row>
    <row r="6331" spans="7:7" x14ac:dyDescent="0.3">
      <c r="G6331"/>
    </row>
    <row r="6332" spans="7:7" x14ac:dyDescent="0.3">
      <c r="G6332"/>
    </row>
    <row r="6333" spans="7:7" x14ac:dyDescent="0.3">
      <c r="G6333"/>
    </row>
    <row r="6334" spans="7:7" x14ac:dyDescent="0.3">
      <c r="G6334"/>
    </row>
    <row r="6335" spans="7:7" x14ac:dyDescent="0.3">
      <c r="G6335"/>
    </row>
    <row r="6336" spans="7:7" x14ac:dyDescent="0.3">
      <c r="G6336"/>
    </row>
    <row r="6337" spans="7:7" x14ac:dyDescent="0.3">
      <c r="G6337"/>
    </row>
    <row r="6338" spans="7:7" x14ac:dyDescent="0.3">
      <c r="G6338"/>
    </row>
    <row r="6339" spans="7:7" x14ac:dyDescent="0.3">
      <c r="G6339"/>
    </row>
    <row r="6340" spans="7:7" x14ac:dyDescent="0.3">
      <c r="G6340"/>
    </row>
    <row r="6341" spans="7:7" x14ac:dyDescent="0.3">
      <c r="G6341"/>
    </row>
    <row r="6342" spans="7:7" x14ac:dyDescent="0.3">
      <c r="G6342"/>
    </row>
    <row r="6343" spans="7:7" x14ac:dyDescent="0.3">
      <c r="G6343"/>
    </row>
    <row r="6344" spans="7:7" x14ac:dyDescent="0.3">
      <c r="G6344"/>
    </row>
    <row r="6345" spans="7:7" x14ac:dyDescent="0.3">
      <c r="G6345"/>
    </row>
    <row r="6346" spans="7:7" x14ac:dyDescent="0.3">
      <c r="G6346"/>
    </row>
    <row r="6347" spans="7:7" x14ac:dyDescent="0.3">
      <c r="G6347"/>
    </row>
    <row r="6348" spans="7:7" x14ac:dyDescent="0.3">
      <c r="G6348"/>
    </row>
    <row r="6349" spans="7:7" x14ac:dyDescent="0.3">
      <c r="G6349"/>
    </row>
    <row r="6350" spans="7:7" x14ac:dyDescent="0.3">
      <c r="G6350"/>
    </row>
    <row r="6351" spans="7:7" x14ac:dyDescent="0.3">
      <c r="G6351"/>
    </row>
    <row r="6352" spans="7:7" x14ac:dyDescent="0.3">
      <c r="G6352"/>
    </row>
    <row r="6353" spans="7:7" x14ac:dyDescent="0.3">
      <c r="G6353"/>
    </row>
    <row r="6354" spans="7:7" x14ac:dyDescent="0.3">
      <c r="G6354"/>
    </row>
    <row r="6355" spans="7:7" x14ac:dyDescent="0.3">
      <c r="G6355"/>
    </row>
    <row r="6356" spans="7:7" x14ac:dyDescent="0.3">
      <c r="G6356"/>
    </row>
    <row r="6357" spans="7:7" x14ac:dyDescent="0.3">
      <c r="G6357"/>
    </row>
    <row r="6358" spans="7:7" x14ac:dyDescent="0.3">
      <c r="G6358"/>
    </row>
    <row r="6359" spans="7:7" x14ac:dyDescent="0.3">
      <c r="G6359"/>
    </row>
    <row r="6360" spans="7:7" x14ac:dyDescent="0.3">
      <c r="G6360"/>
    </row>
    <row r="6361" spans="7:7" x14ac:dyDescent="0.3">
      <c r="G6361"/>
    </row>
    <row r="6362" spans="7:7" x14ac:dyDescent="0.3">
      <c r="G6362"/>
    </row>
    <row r="6363" spans="7:7" x14ac:dyDescent="0.3">
      <c r="G6363"/>
    </row>
    <row r="6364" spans="7:7" x14ac:dyDescent="0.3">
      <c r="G6364"/>
    </row>
    <row r="6365" spans="7:7" x14ac:dyDescent="0.3">
      <c r="G6365"/>
    </row>
    <row r="6366" spans="7:7" x14ac:dyDescent="0.3">
      <c r="G6366"/>
    </row>
    <row r="6367" spans="7:7" x14ac:dyDescent="0.3">
      <c r="G6367"/>
    </row>
    <row r="6368" spans="7:7" x14ac:dyDescent="0.3">
      <c r="G6368"/>
    </row>
    <row r="6369" spans="7:7" x14ac:dyDescent="0.3">
      <c r="G6369"/>
    </row>
    <row r="6370" spans="7:7" x14ac:dyDescent="0.3">
      <c r="G6370"/>
    </row>
    <row r="6371" spans="7:7" x14ac:dyDescent="0.3">
      <c r="G6371"/>
    </row>
    <row r="6372" spans="7:7" x14ac:dyDescent="0.3">
      <c r="G6372"/>
    </row>
    <row r="6373" spans="7:7" x14ac:dyDescent="0.3">
      <c r="G6373"/>
    </row>
    <row r="6374" spans="7:7" x14ac:dyDescent="0.3">
      <c r="G6374"/>
    </row>
    <row r="6375" spans="7:7" x14ac:dyDescent="0.3">
      <c r="G6375"/>
    </row>
    <row r="6376" spans="7:7" x14ac:dyDescent="0.3">
      <c r="G6376"/>
    </row>
    <row r="6377" spans="7:7" x14ac:dyDescent="0.3">
      <c r="G6377"/>
    </row>
    <row r="6378" spans="7:7" x14ac:dyDescent="0.3">
      <c r="G6378"/>
    </row>
    <row r="6379" spans="7:7" x14ac:dyDescent="0.3">
      <c r="G6379"/>
    </row>
    <row r="6380" spans="7:7" x14ac:dyDescent="0.3">
      <c r="G6380"/>
    </row>
    <row r="6381" spans="7:7" x14ac:dyDescent="0.3">
      <c r="G6381"/>
    </row>
    <row r="6382" spans="7:7" x14ac:dyDescent="0.3">
      <c r="G6382"/>
    </row>
    <row r="6383" spans="7:7" x14ac:dyDescent="0.3">
      <c r="G6383"/>
    </row>
    <row r="6384" spans="7:7" x14ac:dyDescent="0.3">
      <c r="G6384"/>
    </row>
    <row r="6385" spans="7:7" x14ac:dyDescent="0.3">
      <c r="G6385"/>
    </row>
    <row r="6386" spans="7:7" x14ac:dyDescent="0.3">
      <c r="G6386"/>
    </row>
    <row r="6387" spans="7:7" x14ac:dyDescent="0.3">
      <c r="G6387"/>
    </row>
    <row r="6388" spans="7:7" x14ac:dyDescent="0.3">
      <c r="G6388"/>
    </row>
    <row r="6389" spans="7:7" x14ac:dyDescent="0.3">
      <c r="G6389"/>
    </row>
    <row r="6390" spans="7:7" x14ac:dyDescent="0.3">
      <c r="G6390"/>
    </row>
    <row r="6391" spans="7:7" x14ac:dyDescent="0.3">
      <c r="G6391"/>
    </row>
    <row r="6392" spans="7:7" x14ac:dyDescent="0.3">
      <c r="G6392"/>
    </row>
    <row r="6393" spans="7:7" x14ac:dyDescent="0.3">
      <c r="G6393"/>
    </row>
    <row r="6394" spans="7:7" x14ac:dyDescent="0.3">
      <c r="G6394"/>
    </row>
    <row r="6395" spans="7:7" x14ac:dyDescent="0.3">
      <c r="G6395"/>
    </row>
    <row r="6396" spans="7:7" x14ac:dyDescent="0.3">
      <c r="G6396"/>
    </row>
    <row r="6397" spans="7:7" x14ac:dyDescent="0.3">
      <c r="G6397"/>
    </row>
    <row r="6398" spans="7:7" x14ac:dyDescent="0.3">
      <c r="G6398"/>
    </row>
    <row r="6399" spans="7:7" x14ac:dyDescent="0.3">
      <c r="G6399"/>
    </row>
    <row r="6400" spans="7:7" x14ac:dyDescent="0.3">
      <c r="G6400"/>
    </row>
    <row r="6401" spans="7:7" x14ac:dyDescent="0.3">
      <c r="G6401"/>
    </row>
    <row r="6402" spans="7:7" x14ac:dyDescent="0.3">
      <c r="G6402"/>
    </row>
    <row r="6403" spans="7:7" x14ac:dyDescent="0.3">
      <c r="G6403"/>
    </row>
    <row r="6404" spans="7:7" x14ac:dyDescent="0.3">
      <c r="G6404"/>
    </row>
    <row r="6405" spans="7:7" x14ac:dyDescent="0.3">
      <c r="G6405"/>
    </row>
    <row r="6406" spans="7:7" x14ac:dyDescent="0.3">
      <c r="G6406"/>
    </row>
    <row r="6407" spans="7:7" x14ac:dyDescent="0.3">
      <c r="G6407"/>
    </row>
    <row r="6408" spans="7:7" x14ac:dyDescent="0.3">
      <c r="G6408"/>
    </row>
    <row r="6409" spans="7:7" x14ac:dyDescent="0.3">
      <c r="G6409"/>
    </row>
    <row r="6410" spans="7:7" x14ac:dyDescent="0.3">
      <c r="G6410"/>
    </row>
    <row r="6411" spans="7:7" x14ac:dyDescent="0.3">
      <c r="G6411"/>
    </row>
    <row r="6412" spans="7:7" x14ac:dyDescent="0.3">
      <c r="G6412"/>
    </row>
    <row r="6413" spans="7:7" x14ac:dyDescent="0.3">
      <c r="G6413"/>
    </row>
    <row r="6414" spans="7:7" x14ac:dyDescent="0.3">
      <c r="G6414"/>
    </row>
    <row r="6415" spans="7:7" x14ac:dyDescent="0.3">
      <c r="G6415"/>
    </row>
    <row r="6416" spans="7:7" x14ac:dyDescent="0.3">
      <c r="G6416"/>
    </row>
    <row r="6417" spans="7:7" x14ac:dyDescent="0.3">
      <c r="G6417"/>
    </row>
    <row r="6418" spans="7:7" x14ac:dyDescent="0.3">
      <c r="G6418"/>
    </row>
    <row r="6419" spans="7:7" x14ac:dyDescent="0.3">
      <c r="G6419"/>
    </row>
    <row r="6420" spans="7:7" x14ac:dyDescent="0.3">
      <c r="G6420"/>
    </row>
    <row r="6421" spans="7:7" x14ac:dyDescent="0.3">
      <c r="G6421"/>
    </row>
    <row r="6422" spans="7:7" x14ac:dyDescent="0.3">
      <c r="G6422"/>
    </row>
    <row r="6423" spans="7:7" x14ac:dyDescent="0.3">
      <c r="G6423"/>
    </row>
    <row r="6424" spans="7:7" x14ac:dyDescent="0.3">
      <c r="G6424"/>
    </row>
    <row r="6425" spans="7:7" x14ac:dyDescent="0.3">
      <c r="G6425"/>
    </row>
    <row r="6426" spans="7:7" x14ac:dyDescent="0.3">
      <c r="G6426"/>
    </row>
    <row r="6427" spans="7:7" x14ac:dyDescent="0.3">
      <c r="G6427"/>
    </row>
    <row r="6428" spans="7:7" x14ac:dyDescent="0.3">
      <c r="G6428"/>
    </row>
    <row r="6429" spans="7:7" x14ac:dyDescent="0.3">
      <c r="G6429"/>
    </row>
    <row r="6430" spans="7:7" x14ac:dyDescent="0.3">
      <c r="G6430"/>
    </row>
    <row r="6431" spans="7:7" x14ac:dyDescent="0.3">
      <c r="G6431"/>
    </row>
    <row r="6432" spans="7:7" x14ac:dyDescent="0.3">
      <c r="G6432"/>
    </row>
    <row r="6433" spans="7:7" x14ac:dyDescent="0.3">
      <c r="G6433"/>
    </row>
    <row r="6434" spans="7:7" x14ac:dyDescent="0.3">
      <c r="G6434"/>
    </row>
    <row r="6435" spans="7:7" x14ac:dyDescent="0.3">
      <c r="G6435"/>
    </row>
    <row r="6436" spans="7:7" x14ac:dyDescent="0.3">
      <c r="G6436"/>
    </row>
    <row r="6437" spans="7:7" x14ac:dyDescent="0.3">
      <c r="G6437"/>
    </row>
    <row r="6438" spans="7:7" x14ac:dyDescent="0.3">
      <c r="G6438"/>
    </row>
    <row r="6439" spans="7:7" x14ac:dyDescent="0.3">
      <c r="G6439"/>
    </row>
    <row r="6440" spans="7:7" x14ac:dyDescent="0.3">
      <c r="G6440"/>
    </row>
    <row r="6441" spans="7:7" x14ac:dyDescent="0.3">
      <c r="G6441"/>
    </row>
    <row r="6442" spans="7:7" x14ac:dyDescent="0.3">
      <c r="G6442"/>
    </row>
    <row r="6443" spans="7:7" x14ac:dyDescent="0.3">
      <c r="G6443"/>
    </row>
    <row r="6444" spans="7:7" x14ac:dyDescent="0.3">
      <c r="G6444"/>
    </row>
    <row r="6445" spans="7:7" x14ac:dyDescent="0.3">
      <c r="G6445"/>
    </row>
    <row r="6446" spans="7:7" x14ac:dyDescent="0.3">
      <c r="G6446"/>
    </row>
    <row r="6447" spans="7:7" x14ac:dyDescent="0.3">
      <c r="G6447"/>
    </row>
    <row r="6448" spans="7:7" x14ac:dyDescent="0.3">
      <c r="G6448"/>
    </row>
    <row r="6449" spans="7:7" x14ac:dyDescent="0.3">
      <c r="G6449"/>
    </row>
    <row r="6450" spans="7:7" x14ac:dyDescent="0.3">
      <c r="G6450"/>
    </row>
    <row r="6451" spans="7:7" x14ac:dyDescent="0.3">
      <c r="G6451"/>
    </row>
    <row r="6452" spans="7:7" x14ac:dyDescent="0.3">
      <c r="G6452"/>
    </row>
    <row r="6453" spans="7:7" x14ac:dyDescent="0.3">
      <c r="G6453"/>
    </row>
    <row r="6454" spans="7:7" x14ac:dyDescent="0.3">
      <c r="G6454"/>
    </row>
    <row r="6455" spans="7:7" x14ac:dyDescent="0.3">
      <c r="G6455"/>
    </row>
    <row r="6456" spans="7:7" x14ac:dyDescent="0.3">
      <c r="G6456"/>
    </row>
    <row r="6457" spans="7:7" x14ac:dyDescent="0.3">
      <c r="G6457"/>
    </row>
    <row r="6458" spans="7:7" x14ac:dyDescent="0.3">
      <c r="G6458"/>
    </row>
    <row r="6459" spans="7:7" x14ac:dyDescent="0.3">
      <c r="G6459"/>
    </row>
    <row r="6460" spans="7:7" x14ac:dyDescent="0.3">
      <c r="G6460"/>
    </row>
    <row r="6461" spans="7:7" x14ac:dyDescent="0.3">
      <c r="G6461"/>
    </row>
    <row r="6462" spans="7:7" x14ac:dyDescent="0.3">
      <c r="G6462"/>
    </row>
    <row r="6463" spans="7:7" x14ac:dyDescent="0.3">
      <c r="G6463"/>
    </row>
    <row r="6464" spans="7:7" x14ac:dyDescent="0.3">
      <c r="G6464"/>
    </row>
    <row r="6465" spans="7:7" x14ac:dyDescent="0.3">
      <c r="G6465"/>
    </row>
    <row r="6466" spans="7:7" x14ac:dyDescent="0.3">
      <c r="G6466"/>
    </row>
    <row r="6467" spans="7:7" x14ac:dyDescent="0.3">
      <c r="G6467"/>
    </row>
    <row r="6468" spans="7:7" x14ac:dyDescent="0.3">
      <c r="G6468"/>
    </row>
    <row r="6469" spans="7:7" x14ac:dyDescent="0.3">
      <c r="G6469"/>
    </row>
    <row r="6470" spans="7:7" x14ac:dyDescent="0.3">
      <c r="G6470"/>
    </row>
    <row r="6471" spans="7:7" x14ac:dyDescent="0.3">
      <c r="G6471"/>
    </row>
    <row r="6472" spans="7:7" x14ac:dyDescent="0.3">
      <c r="G6472"/>
    </row>
    <row r="6473" spans="7:7" x14ac:dyDescent="0.3">
      <c r="G6473"/>
    </row>
    <row r="6474" spans="7:7" x14ac:dyDescent="0.3">
      <c r="G6474"/>
    </row>
    <row r="6475" spans="7:7" x14ac:dyDescent="0.3">
      <c r="G6475"/>
    </row>
    <row r="6476" spans="7:7" x14ac:dyDescent="0.3">
      <c r="G6476"/>
    </row>
    <row r="6477" spans="7:7" x14ac:dyDescent="0.3">
      <c r="G6477"/>
    </row>
    <row r="6478" spans="7:7" x14ac:dyDescent="0.3">
      <c r="G6478"/>
    </row>
    <row r="6479" spans="7:7" x14ac:dyDescent="0.3">
      <c r="G6479"/>
    </row>
    <row r="6480" spans="7:7" x14ac:dyDescent="0.3">
      <c r="G6480"/>
    </row>
    <row r="6481" spans="7:7" x14ac:dyDescent="0.3">
      <c r="G6481"/>
    </row>
    <row r="6482" spans="7:7" x14ac:dyDescent="0.3">
      <c r="G6482"/>
    </row>
    <row r="6483" spans="7:7" x14ac:dyDescent="0.3">
      <c r="G6483"/>
    </row>
    <row r="6484" spans="7:7" x14ac:dyDescent="0.3">
      <c r="G6484"/>
    </row>
    <row r="6485" spans="7:7" x14ac:dyDescent="0.3">
      <c r="G6485"/>
    </row>
    <row r="6486" spans="7:7" x14ac:dyDescent="0.3">
      <c r="G6486"/>
    </row>
    <row r="6487" spans="7:7" x14ac:dyDescent="0.3">
      <c r="G6487"/>
    </row>
    <row r="6488" spans="7:7" x14ac:dyDescent="0.3">
      <c r="G6488"/>
    </row>
    <row r="6489" spans="7:7" x14ac:dyDescent="0.3">
      <c r="G6489"/>
    </row>
    <row r="6490" spans="7:7" x14ac:dyDescent="0.3">
      <c r="G6490"/>
    </row>
    <row r="6491" spans="7:7" x14ac:dyDescent="0.3">
      <c r="G6491"/>
    </row>
    <row r="6492" spans="7:7" x14ac:dyDescent="0.3">
      <c r="G6492"/>
    </row>
    <row r="6493" spans="7:7" x14ac:dyDescent="0.3">
      <c r="G6493"/>
    </row>
    <row r="6494" spans="7:7" x14ac:dyDescent="0.3">
      <c r="G6494"/>
    </row>
    <row r="6495" spans="7:7" x14ac:dyDescent="0.3">
      <c r="G6495"/>
    </row>
    <row r="6496" spans="7:7" x14ac:dyDescent="0.3">
      <c r="G6496"/>
    </row>
    <row r="6497" spans="7:7" x14ac:dyDescent="0.3">
      <c r="G6497"/>
    </row>
    <row r="6498" spans="7:7" x14ac:dyDescent="0.3">
      <c r="G6498"/>
    </row>
    <row r="6499" spans="7:7" x14ac:dyDescent="0.3">
      <c r="G6499"/>
    </row>
    <row r="6500" spans="7:7" x14ac:dyDescent="0.3">
      <c r="G6500"/>
    </row>
    <row r="6501" spans="7:7" x14ac:dyDescent="0.3">
      <c r="G6501"/>
    </row>
    <row r="6502" spans="7:7" x14ac:dyDescent="0.3">
      <c r="G6502"/>
    </row>
    <row r="6503" spans="7:7" x14ac:dyDescent="0.3">
      <c r="G6503"/>
    </row>
    <row r="6504" spans="7:7" x14ac:dyDescent="0.3">
      <c r="G6504"/>
    </row>
    <row r="6505" spans="7:7" x14ac:dyDescent="0.3">
      <c r="G6505"/>
    </row>
    <row r="6506" spans="7:7" x14ac:dyDescent="0.3">
      <c r="G6506"/>
    </row>
    <row r="6507" spans="7:7" x14ac:dyDescent="0.3">
      <c r="G6507"/>
    </row>
    <row r="6508" spans="7:7" x14ac:dyDescent="0.3">
      <c r="G6508"/>
    </row>
    <row r="6509" spans="7:7" x14ac:dyDescent="0.3">
      <c r="G6509"/>
    </row>
    <row r="6510" spans="7:7" x14ac:dyDescent="0.3">
      <c r="G6510"/>
    </row>
    <row r="6511" spans="7:7" x14ac:dyDescent="0.3">
      <c r="G6511"/>
    </row>
    <row r="6512" spans="7:7" x14ac:dyDescent="0.3">
      <c r="G6512"/>
    </row>
    <row r="6513" spans="7:7" x14ac:dyDescent="0.3">
      <c r="G6513"/>
    </row>
    <row r="6514" spans="7:7" x14ac:dyDescent="0.3">
      <c r="G6514"/>
    </row>
    <row r="6515" spans="7:7" x14ac:dyDescent="0.3">
      <c r="G6515"/>
    </row>
    <row r="6516" spans="7:7" x14ac:dyDescent="0.3">
      <c r="G6516"/>
    </row>
    <row r="6517" spans="7:7" x14ac:dyDescent="0.3">
      <c r="G6517"/>
    </row>
    <row r="6518" spans="7:7" x14ac:dyDescent="0.3">
      <c r="G6518"/>
    </row>
    <row r="6519" spans="7:7" x14ac:dyDescent="0.3">
      <c r="G6519"/>
    </row>
    <row r="6520" spans="7:7" x14ac:dyDescent="0.3">
      <c r="G6520"/>
    </row>
    <row r="6521" spans="7:7" x14ac:dyDescent="0.3">
      <c r="G6521"/>
    </row>
    <row r="6522" spans="7:7" x14ac:dyDescent="0.3">
      <c r="G6522"/>
    </row>
    <row r="6523" spans="7:7" x14ac:dyDescent="0.3">
      <c r="G6523"/>
    </row>
    <row r="6524" spans="7:7" x14ac:dyDescent="0.3">
      <c r="G6524"/>
    </row>
    <row r="6525" spans="7:7" x14ac:dyDescent="0.3">
      <c r="G6525"/>
    </row>
    <row r="6526" spans="7:7" x14ac:dyDescent="0.3">
      <c r="G6526"/>
    </row>
    <row r="6527" spans="7:7" x14ac:dyDescent="0.3">
      <c r="G6527"/>
    </row>
    <row r="6528" spans="7:7" x14ac:dyDescent="0.3">
      <c r="G6528"/>
    </row>
    <row r="6529" spans="7:7" x14ac:dyDescent="0.3">
      <c r="G6529"/>
    </row>
    <row r="6530" spans="7:7" x14ac:dyDescent="0.3">
      <c r="G6530"/>
    </row>
    <row r="6531" spans="7:7" x14ac:dyDescent="0.3">
      <c r="G6531"/>
    </row>
    <row r="6532" spans="7:7" x14ac:dyDescent="0.3">
      <c r="G6532"/>
    </row>
    <row r="6533" spans="7:7" x14ac:dyDescent="0.3">
      <c r="G6533"/>
    </row>
    <row r="6534" spans="7:7" x14ac:dyDescent="0.3">
      <c r="G6534"/>
    </row>
    <row r="6535" spans="7:7" x14ac:dyDescent="0.3">
      <c r="G6535"/>
    </row>
    <row r="6536" spans="7:7" x14ac:dyDescent="0.3">
      <c r="G6536"/>
    </row>
    <row r="6537" spans="7:7" x14ac:dyDescent="0.3">
      <c r="G6537"/>
    </row>
    <row r="6538" spans="7:7" x14ac:dyDescent="0.3">
      <c r="G6538"/>
    </row>
    <row r="6539" spans="7:7" x14ac:dyDescent="0.3">
      <c r="G6539"/>
    </row>
    <row r="6540" spans="7:7" x14ac:dyDescent="0.3">
      <c r="G6540"/>
    </row>
    <row r="6541" spans="7:7" x14ac:dyDescent="0.3">
      <c r="G6541"/>
    </row>
    <row r="6542" spans="7:7" x14ac:dyDescent="0.3">
      <c r="G6542"/>
    </row>
    <row r="6543" spans="7:7" x14ac:dyDescent="0.3">
      <c r="G6543"/>
    </row>
    <row r="6544" spans="7:7" x14ac:dyDescent="0.3">
      <c r="G6544"/>
    </row>
    <row r="6545" spans="7:7" x14ac:dyDescent="0.3">
      <c r="G6545"/>
    </row>
    <row r="6546" spans="7:7" x14ac:dyDescent="0.3">
      <c r="G6546"/>
    </row>
    <row r="6547" spans="7:7" x14ac:dyDescent="0.3">
      <c r="G6547"/>
    </row>
    <row r="6548" spans="7:7" x14ac:dyDescent="0.3">
      <c r="G6548"/>
    </row>
    <row r="6549" spans="7:7" x14ac:dyDescent="0.3">
      <c r="G6549"/>
    </row>
    <row r="6550" spans="7:7" x14ac:dyDescent="0.3">
      <c r="G6550"/>
    </row>
    <row r="6551" spans="7:7" x14ac:dyDescent="0.3">
      <c r="G6551"/>
    </row>
    <row r="6552" spans="7:7" x14ac:dyDescent="0.3">
      <c r="G6552"/>
    </row>
    <row r="6553" spans="7:7" x14ac:dyDescent="0.3">
      <c r="G6553"/>
    </row>
    <row r="6554" spans="7:7" x14ac:dyDescent="0.3">
      <c r="G6554"/>
    </row>
    <row r="6555" spans="7:7" x14ac:dyDescent="0.3">
      <c r="G6555"/>
    </row>
    <row r="6556" spans="7:7" x14ac:dyDescent="0.3">
      <c r="G6556"/>
    </row>
    <row r="6557" spans="7:7" x14ac:dyDescent="0.3">
      <c r="G6557"/>
    </row>
    <row r="6558" spans="7:7" x14ac:dyDescent="0.3">
      <c r="G6558"/>
    </row>
    <row r="6559" spans="7:7" x14ac:dyDescent="0.3">
      <c r="G6559"/>
    </row>
    <row r="6560" spans="7:7" x14ac:dyDescent="0.3">
      <c r="G6560"/>
    </row>
    <row r="6561" spans="7:7" x14ac:dyDescent="0.3">
      <c r="G6561"/>
    </row>
    <row r="6562" spans="7:7" x14ac:dyDescent="0.3">
      <c r="G6562"/>
    </row>
    <row r="6563" spans="7:7" x14ac:dyDescent="0.3">
      <c r="G6563"/>
    </row>
    <row r="6564" spans="7:7" x14ac:dyDescent="0.3">
      <c r="G6564"/>
    </row>
    <row r="6565" spans="7:7" x14ac:dyDescent="0.3">
      <c r="G6565"/>
    </row>
    <row r="6566" spans="7:7" x14ac:dyDescent="0.3">
      <c r="G6566"/>
    </row>
    <row r="6567" spans="7:7" x14ac:dyDescent="0.3">
      <c r="G6567"/>
    </row>
    <row r="6568" spans="7:7" x14ac:dyDescent="0.3">
      <c r="G6568"/>
    </row>
    <row r="6569" spans="7:7" x14ac:dyDescent="0.3">
      <c r="G6569"/>
    </row>
    <row r="6570" spans="7:7" x14ac:dyDescent="0.3">
      <c r="G6570"/>
    </row>
    <row r="6571" spans="7:7" x14ac:dyDescent="0.3">
      <c r="G6571"/>
    </row>
    <row r="6572" spans="7:7" x14ac:dyDescent="0.3">
      <c r="G6572"/>
    </row>
    <row r="6573" spans="7:7" x14ac:dyDescent="0.3">
      <c r="G6573"/>
    </row>
    <row r="6574" spans="7:7" x14ac:dyDescent="0.3">
      <c r="G6574"/>
    </row>
    <row r="6575" spans="7:7" x14ac:dyDescent="0.3">
      <c r="G6575"/>
    </row>
    <row r="6576" spans="7:7" x14ac:dyDescent="0.3">
      <c r="G6576"/>
    </row>
    <row r="6577" spans="7:7" x14ac:dyDescent="0.3">
      <c r="G6577"/>
    </row>
    <row r="6578" spans="7:7" x14ac:dyDescent="0.3">
      <c r="G6578"/>
    </row>
    <row r="6579" spans="7:7" x14ac:dyDescent="0.3">
      <c r="G6579"/>
    </row>
    <row r="6580" spans="7:7" x14ac:dyDescent="0.3">
      <c r="G6580"/>
    </row>
    <row r="6581" spans="7:7" x14ac:dyDescent="0.3">
      <c r="G6581"/>
    </row>
    <row r="6582" spans="7:7" x14ac:dyDescent="0.3">
      <c r="G6582"/>
    </row>
    <row r="6583" spans="7:7" x14ac:dyDescent="0.3">
      <c r="G6583"/>
    </row>
    <row r="6584" spans="7:7" x14ac:dyDescent="0.3">
      <c r="G6584"/>
    </row>
    <row r="6585" spans="7:7" x14ac:dyDescent="0.3">
      <c r="G6585"/>
    </row>
    <row r="6586" spans="7:7" x14ac:dyDescent="0.3">
      <c r="G6586"/>
    </row>
    <row r="6587" spans="7:7" x14ac:dyDescent="0.3">
      <c r="G6587"/>
    </row>
    <row r="6588" spans="7:7" x14ac:dyDescent="0.3">
      <c r="G6588"/>
    </row>
    <row r="6589" spans="7:7" x14ac:dyDescent="0.3">
      <c r="G6589"/>
    </row>
    <row r="6590" spans="7:7" x14ac:dyDescent="0.3">
      <c r="G6590"/>
    </row>
    <row r="6591" spans="7:7" x14ac:dyDescent="0.3">
      <c r="G6591"/>
    </row>
    <row r="6592" spans="7:7" x14ac:dyDescent="0.3">
      <c r="G6592"/>
    </row>
    <row r="6593" spans="7:7" x14ac:dyDescent="0.3">
      <c r="G6593"/>
    </row>
    <row r="6594" spans="7:7" x14ac:dyDescent="0.3">
      <c r="G6594"/>
    </row>
    <row r="6595" spans="7:7" x14ac:dyDescent="0.3">
      <c r="G6595"/>
    </row>
    <row r="6596" spans="7:7" x14ac:dyDescent="0.3">
      <c r="G6596"/>
    </row>
    <row r="6597" spans="7:7" x14ac:dyDescent="0.3">
      <c r="G6597"/>
    </row>
    <row r="6598" spans="7:7" x14ac:dyDescent="0.3">
      <c r="G6598"/>
    </row>
    <row r="6599" spans="7:7" x14ac:dyDescent="0.3">
      <c r="G6599"/>
    </row>
    <row r="6600" spans="7:7" x14ac:dyDescent="0.3">
      <c r="G6600"/>
    </row>
    <row r="6601" spans="7:7" x14ac:dyDescent="0.3">
      <c r="G6601"/>
    </row>
    <row r="6602" spans="7:7" x14ac:dyDescent="0.3">
      <c r="G6602"/>
    </row>
    <row r="6603" spans="7:7" x14ac:dyDescent="0.3">
      <c r="G6603"/>
    </row>
    <row r="6604" spans="7:7" x14ac:dyDescent="0.3">
      <c r="G6604"/>
    </row>
    <row r="6605" spans="7:7" x14ac:dyDescent="0.3">
      <c r="G6605"/>
    </row>
    <row r="6606" spans="7:7" x14ac:dyDescent="0.3">
      <c r="G6606"/>
    </row>
    <row r="6607" spans="7:7" x14ac:dyDescent="0.3">
      <c r="G6607"/>
    </row>
    <row r="6608" spans="7:7" x14ac:dyDescent="0.3">
      <c r="G6608"/>
    </row>
    <row r="6609" spans="7:7" x14ac:dyDescent="0.3">
      <c r="G6609"/>
    </row>
    <row r="6610" spans="7:7" x14ac:dyDescent="0.3">
      <c r="G6610"/>
    </row>
    <row r="6611" spans="7:7" x14ac:dyDescent="0.3">
      <c r="G6611"/>
    </row>
    <row r="6612" spans="7:7" x14ac:dyDescent="0.3">
      <c r="G6612"/>
    </row>
    <row r="6613" spans="7:7" x14ac:dyDescent="0.3">
      <c r="G6613"/>
    </row>
    <row r="6614" spans="7:7" x14ac:dyDescent="0.3">
      <c r="G6614"/>
    </row>
    <row r="6615" spans="7:7" x14ac:dyDescent="0.3">
      <c r="G6615"/>
    </row>
    <row r="6616" spans="7:7" x14ac:dyDescent="0.3">
      <c r="G6616"/>
    </row>
    <row r="6617" spans="7:7" x14ac:dyDescent="0.3">
      <c r="G6617"/>
    </row>
    <row r="6618" spans="7:7" x14ac:dyDescent="0.3">
      <c r="G6618"/>
    </row>
    <row r="6619" spans="7:7" x14ac:dyDescent="0.3">
      <c r="G6619"/>
    </row>
    <row r="6620" spans="7:7" x14ac:dyDescent="0.3">
      <c r="G6620"/>
    </row>
    <row r="6621" spans="7:7" x14ac:dyDescent="0.3">
      <c r="G6621"/>
    </row>
    <row r="6622" spans="7:7" x14ac:dyDescent="0.3">
      <c r="G6622"/>
    </row>
    <row r="6623" spans="7:7" x14ac:dyDescent="0.3">
      <c r="G6623"/>
    </row>
    <row r="6624" spans="7:7" x14ac:dyDescent="0.3">
      <c r="G6624"/>
    </row>
    <row r="6625" spans="7:7" x14ac:dyDescent="0.3">
      <c r="G6625"/>
    </row>
    <row r="6626" spans="7:7" x14ac:dyDescent="0.3">
      <c r="G6626"/>
    </row>
    <row r="6627" spans="7:7" x14ac:dyDescent="0.3">
      <c r="G6627"/>
    </row>
    <row r="6628" spans="7:7" x14ac:dyDescent="0.3">
      <c r="G6628"/>
    </row>
    <row r="6629" spans="7:7" x14ac:dyDescent="0.3">
      <c r="G6629"/>
    </row>
    <row r="6630" spans="7:7" x14ac:dyDescent="0.3">
      <c r="G6630"/>
    </row>
    <row r="6631" spans="7:7" x14ac:dyDescent="0.3">
      <c r="G6631"/>
    </row>
    <row r="6632" spans="7:7" x14ac:dyDescent="0.3">
      <c r="G6632"/>
    </row>
    <row r="6633" spans="7:7" x14ac:dyDescent="0.3">
      <c r="G6633"/>
    </row>
    <row r="6634" spans="7:7" x14ac:dyDescent="0.3">
      <c r="G6634"/>
    </row>
    <row r="6635" spans="7:7" x14ac:dyDescent="0.3">
      <c r="G6635"/>
    </row>
    <row r="6636" spans="7:7" x14ac:dyDescent="0.3">
      <c r="G6636"/>
    </row>
    <row r="6637" spans="7:7" x14ac:dyDescent="0.3">
      <c r="G6637"/>
    </row>
    <row r="6638" spans="7:7" x14ac:dyDescent="0.3">
      <c r="G6638"/>
    </row>
    <row r="6639" spans="7:7" x14ac:dyDescent="0.3">
      <c r="G6639"/>
    </row>
    <row r="6640" spans="7:7" x14ac:dyDescent="0.3">
      <c r="G6640"/>
    </row>
    <row r="6641" spans="7:7" x14ac:dyDescent="0.3">
      <c r="G6641"/>
    </row>
    <row r="6642" spans="7:7" x14ac:dyDescent="0.3">
      <c r="G6642"/>
    </row>
    <row r="6643" spans="7:7" x14ac:dyDescent="0.3">
      <c r="G6643"/>
    </row>
    <row r="6644" spans="7:7" x14ac:dyDescent="0.3">
      <c r="G6644"/>
    </row>
    <row r="6645" spans="7:7" x14ac:dyDescent="0.3">
      <c r="G6645"/>
    </row>
    <row r="6646" spans="7:7" x14ac:dyDescent="0.3">
      <c r="G6646"/>
    </row>
    <row r="6647" spans="7:7" x14ac:dyDescent="0.3">
      <c r="G6647"/>
    </row>
    <row r="6648" spans="7:7" x14ac:dyDescent="0.3">
      <c r="G6648"/>
    </row>
    <row r="6649" spans="7:7" x14ac:dyDescent="0.3">
      <c r="G6649"/>
    </row>
    <row r="6650" spans="7:7" x14ac:dyDescent="0.3">
      <c r="G6650"/>
    </row>
    <row r="6651" spans="7:7" x14ac:dyDescent="0.3">
      <c r="G6651"/>
    </row>
    <row r="6652" spans="7:7" x14ac:dyDescent="0.3">
      <c r="G6652"/>
    </row>
    <row r="6653" spans="7:7" x14ac:dyDescent="0.3">
      <c r="G6653"/>
    </row>
    <row r="6654" spans="7:7" x14ac:dyDescent="0.3">
      <c r="G6654"/>
    </row>
    <row r="6655" spans="7:7" x14ac:dyDescent="0.3">
      <c r="G6655"/>
    </row>
    <row r="6656" spans="7:7" x14ac:dyDescent="0.3">
      <c r="G6656"/>
    </row>
    <row r="6657" spans="7:7" x14ac:dyDescent="0.3">
      <c r="G6657"/>
    </row>
    <row r="6658" spans="7:7" x14ac:dyDescent="0.3">
      <c r="G6658"/>
    </row>
    <row r="6659" spans="7:7" x14ac:dyDescent="0.3">
      <c r="G6659"/>
    </row>
    <row r="6660" spans="7:7" x14ac:dyDescent="0.3">
      <c r="G6660"/>
    </row>
    <row r="6661" spans="7:7" x14ac:dyDescent="0.3">
      <c r="G6661"/>
    </row>
    <row r="6662" spans="7:7" x14ac:dyDescent="0.3">
      <c r="G6662"/>
    </row>
    <row r="6663" spans="7:7" x14ac:dyDescent="0.3">
      <c r="G6663"/>
    </row>
    <row r="6664" spans="7:7" x14ac:dyDescent="0.3">
      <c r="G6664"/>
    </row>
    <row r="6665" spans="7:7" x14ac:dyDescent="0.3">
      <c r="G6665"/>
    </row>
    <row r="6666" spans="7:7" x14ac:dyDescent="0.3">
      <c r="G6666"/>
    </row>
    <row r="6667" spans="7:7" x14ac:dyDescent="0.3">
      <c r="G6667"/>
    </row>
    <row r="6668" spans="7:7" x14ac:dyDescent="0.3">
      <c r="G6668"/>
    </row>
    <row r="6669" spans="7:7" x14ac:dyDescent="0.3">
      <c r="G6669"/>
    </row>
    <row r="6670" spans="7:7" x14ac:dyDescent="0.3">
      <c r="G6670"/>
    </row>
    <row r="6671" spans="7:7" x14ac:dyDescent="0.3">
      <c r="G6671"/>
    </row>
    <row r="6672" spans="7:7" x14ac:dyDescent="0.3">
      <c r="G6672"/>
    </row>
    <row r="6673" spans="7:7" x14ac:dyDescent="0.3">
      <c r="G6673"/>
    </row>
    <row r="6674" spans="7:7" x14ac:dyDescent="0.3">
      <c r="G6674"/>
    </row>
    <row r="6675" spans="7:7" x14ac:dyDescent="0.3">
      <c r="G6675"/>
    </row>
    <row r="6676" spans="7:7" x14ac:dyDescent="0.3">
      <c r="G6676"/>
    </row>
    <row r="6677" spans="7:7" x14ac:dyDescent="0.3">
      <c r="G6677"/>
    </row>
    <row r="6678" spans="7:7" x14ac:dyDescent="0.3">
      <c r="G6678"/>
    </row>
    <row r="6679" spans="7:7" x14ac:dyDescent="0.3">
      <c r="G6679"/>
    </row>
    <row r="6680" spans="7:7" x14ac:dyDescent="0.3">
      <c r="G6680"/>
    </row>
    <row r="6681" spans="7:7" x14ac:dyDescent="0.3">
      <c r="G6681"/>
    </row>
    <row r="6682" spans="7:7" x14ac:dyDescent="0.3">
      <c r="G6682"/>
    </row>
    <row r="6683" spans="7:7" x14ac:dyDescent="0.3">
      <c r="G6683"/>
    </row>
    <row r="6684" spans="7:7" x14ac:dyDescent="0.3">
      <c r="G6684"/>
    </row>
    <row r="6685" spans="7:7" x14ac:dyDescent="0.3">
      <c r="G6685"/>
    </row>
    <row r="6686" spans="7:7" x14ac:dyDescent="0.3">
      <c r="G6686"/>
    </row>
    <row r="6687" spans="7:7" x14ac:dyDescent="0.3">
      <c r="G6687"/>
    </row>
    <row r="6688" spans="7:7" x14ac:dyDescent="0.3">
      <c r="G6688"/>
    </row>
    <row r="6689" spans="7:7" x14ac:dyDescent="0.3">
      <c r="G6689"/>
    </row>
    <row r="6690" spans="7:7" x14ac:dyDescent="0.3">
      <c r="G6690"/>
    </row>
    <row r="6691" spans="7:7" x14ac:dyDescent="0.3">
      <c r="G6691"/>
    </row>
    <row r="6692" spans="7:7" x14ac:dyDescent="0.3">
      <c r="G6692"/>
    </row>
    <row r="6693" spans="7:7" x14ac:dyDescent="0.3">
      <c r="G6693"/>
    </row>
    <row r="6694" spans="7:7" x14ac:dyDescent="0.3">
      <c r="G6694"/>
    </row>
    <row r="6695" spans="7:7" x14ac:dyDescent="0.3">
      <c r="G6695"/>
    </row>
    <row r="6696" spans="7:7" x14ac:dyDescent="0.3">
      <c r="G6696"/>
    </row>
    <row r="6697" spans="7:7" x14ac:dyDescent="0.3">
      <c r="G6697"/>
    </row>
    <row r="6698" spans="7:7" x14ac:dyDescent="0.3">
      <c r="G6698"/>
    </row>
    <row r="6699" spans="7:7" x14ac:dyDescent="0.3">
      <c r="G6699"/>
    </row>
    <row r="6700" spans="7:7" x14ac:dyDescent="0.3">
      <c r="G6700"/>
    </row>
    <row r="6701" spans="7:7" x14ac:dyDescent="0.3">
      <c r="G6701"/>
    </row>
    <row r="6702" spans="7:7" x14ac:dyDescent="0.3">
      <c r="G6702"/>
    </row>
    <row r="6703" spans="7:7" x14ac:dyDescent="0.3">
      <c r="G6703"/>
    </row>
    <row r="6704" spans="7:7" x14ac:dyDescent="0.3">
      <c r="G6704"/>
    </row>
    <row r="6705" spans="7:7" x14ac:dyDescent="0.3">
      <c r="G6705"/>
    </row>
    <row r="6706" spans="7:7" x14ac:dyDescent="0.3">
      <c r="G6706"/>
    </row>
    <row r="6707" spans="7:7" x14ac:dyDescent="0.3">
      <c r="G6707"/>
    </row>
    <row r="6708" spans="7:7" x14ac:dyDescent="0.3">
      <c r="G6708"/>
    </row>
    <row r="6709" spans="7:7" x14ac:dyDescent="0.3">
      <c r="G6709"/>
    </row>
    <row r="6710" spans="7:7" x14ac:dyDescent="0.3">
      <c r="G6710"/>
    </row>
    <row r="6711" spans="7:7" x14ac:dyDescent="0.3">
      <c r="G6711"/>
    </row>
    <row r="6712" spans="7:7" x14ac:dyDescent="0.3">
      <c r="G6712"/>
    </row>
    <row r="6713" spans="7:7" x14ac:dyDescent="0.3">
      <c r="G6713"/>
    </row>
    <row r="6714" spans="7:7" x14ac:dyDescent="0.3">
      <c r="G6714"/>
    </row>
    <row r="6715" spans="7:7" x14ac:dyDescent="0.3">
      <c r="G6715"/>
    </row>
    <row r="6716" spans="7:7" x14ac:dyDescent="0.3">
      <c r="G6716"/>
    </row>
    <row r="6717" spans="7:7" x14ac:dyDescent="0.3">
      <c r="G6717"/>
    </row>
    <row r="6718" spans="7:7" x14ac:dyDescent="0.3">
      <c r="G6718"/>
    </row>
    <row r="6719" spans="7:7" x14ac:dyDescent="0.3">
      <c r="G6719"/>
    </row>
    <row r="6720" spans="7:7" x14ac:dyDescent="0.3">
      <c r="G6720"/>
    </row>
    <row r="6721" spans="7:7" x14ac:dyDescent="0.3">
      <c r="G6721"/>
    </row>
    <row r="6722" spans="7:7" x14ac:dyDescent="0.3">
      <c r="G6722"/>
    </row>
    <row r="6723" spans="7:7" x14ac:dyDescent="0.3">
      <c r="G6723"/>
    </row>
    <row r="6724" spans="7:7" x14ac:dyDescent="0.3">
      <c r="G6724"/>
    </row>
    <row r="6725" spans="7:7" x14ac:dyDescent="0.3">
      <c r="G6725"/>
    </row>
    <row r="6726" spans="7:7" x14ac:dyDescent="0.3">
      <c r="G6726"/>
    </row>
    <row r="6727" spans="7:7" x14ac:dyDescent="0.3">
      <c r="G6727"/>
    </row>
    <row r="6728" spans="7:7" x14ac:dyDescent="0.3">
      <c r="G6728"/>
    </row>
    <row r="6729" spans="7:7" x14ac:dyDescent="0.3">
      <c r="G6729"/>
    </row>
    <row r="6730" spans="7:7" x14ac:dyDescent="0.3">
      <c r="G6730"/>
    </row>
    <row r="6731" spans="7:7" x14ac:dyDescent="0.3">
      <c r="G6731"/>
    </row>
    <row r="6732" spans="7:7" x14ac:dyDescent="0.3">
      <c r="G6732"/>
    </row>
    <row r="6733" spans="7:7" x14ac:dyDescent="0.3">
      <c r="G6733"/>
    </row>
    <row r="6734" spans="7:7" x14ac:dyDescent="0.3">
      <c r="G6734"/>
    </row>
    <row r="6735" spans="7:7" x14ac:dyDescent="0.3">
      <c r="G6735"/>
    </row>
    <row r="6736" spans="7:7" x14ac:dyDescent="0.3">
      <c r="G6736"/>
    </row>
    <row r="6737" spans="7:7" x14ac:dyDescent="0.3">
      <c r="G6737"/>
    </row>
    <row r="6738" spans="7:7" x14ac:dyDescent="0.3">
      <c r="G6738"/>
    </row>
    <row r="6739" spans="7:7" x14ac:dyDescent="0.3">
      <c r="G6739"/>
    </row>
    <row r="6740" spans="7:7" x14ac:dyDescent="0.3">
      <c r="G6740"/>
    </row>
    <row r="6741" spans="7:7" x14ac:dyDescent="0.3">
      <c r="G6741"/>
    </row>
    <row r="6742" spans="7:7" x14ac:dyDescent="0.3">
      <c r="G6742"/>
    </row>
    <row r="6743" spans="7:7" x14ac:dyDescent="0.3">
      <c r="G6743"/>
    </row>
    <row r="6744" spans="7:7" x14ac:dyDescent="0.3">
      <c r="G6744"/>
    </row>
    <row r="6745" spans="7:7" x14ac:dyDescent="0.3">
      <c r="G6745"/>
    </row>
    <row r="6746" spans="7:7" x14ac:dyDescent="0.3">
      <c r="G6746"/>
    </row>
    <row r="6747" spans="7:7" x14ac:dyDescent="0.3">
      <c r="G6747"/>
    </row>
    <row r="6748" spans="7:7" x14ac:dyDescent="0.3">
      <c r="G6748"/>
    </row>
    <row r="6749" spans="7:7" x14ac:dyDescent="0.3">
      <c r="G6749"/>
    </row>
    <row r="6750" spans="7:7" x14ac:dyDescent="0.3">
      <c r="G6750"/>
    </row>
    <row r="6751" spans="7:7" x14ac:dyDescent="0.3">
      <c r="G6751"/>
    </row>
    <row r="6752" spans="7:7" x14ac:dyDescent="0.3">
      <c r="G6752"/>
    </row>
    <row r="6753" spans="7:7" x14ac:dyDescent="0.3">
      <c r="G6753"/>
    </row>
    <row r="6754" spans="7:7" x14ac:dyDescent="0.3">
      <c r="G6754"/>
    </row>
    <row r="6755" spans="7:7" x14ac:dyDescent="0.3">
      <c r="G6755"/>
    </row>
    <row r="6756" spans="7:7" x14ac:dyDescent="0.3">
      <c r="G6756"/>
    </row>
    <row r="6757" spans="7:7" x14ac:dyDescent="0.3">
      <c r="G6757"/>
    </row>
    <row r="6758" spans="7:7" x14ac:dyDescent="0.3">
      <c r="G6758"/>
    </row>
    <row r="6759" spans="7:7" x14ac:dyDescent="0.3">
      <c r="G6759"/>
    </row>
    <row r="6760" spans="7:7" x14ac:dyDescent="0.3">
      <c r="G6760"/>
    </row>
    <row r="6761" spans="7:7" x14ac:dyDescent="0.3">
      <c r="G6761"/>
    </row>
    <row r="6762" spans="7:7" x14ac:dyDescent="0.3">
      <c r="G6762"/>
    </row>
    <row r="6763" spans="7:7" x14ac:dyDescent="0.3">
      <c r="G6763"/>
    </row>
    <row r="6764" spans="7:7" x14ac:dyDescent="0.3">
      <c r="G6764"/>
    </row>
    <row r="6765" spans="7:7" x14ac:dyDescent="0.3">
      <c r="G6765"/>
    </row>
    <row r="6766" spans="7:7" x14ac:dyDescent="0.3">
      <c r="G6766"/>
    </row>
    <row r="6767" spans="7:7" x14ac:dyDescent="0.3">
      <c r="G6767"/>
    </row>
    <row r="6768" spans="7:7" x14ac:dyDescent="0.3">
      <c r="G6768"/>
    </row>
    <row r="6769" spans="7:7" x14ac:dyDescent="0.3">
      <c r="G6769"/>
    </row>
    <row r="6770" spans="7:7" x14ac:dyDescent="0.3">
      <c r="G6770"/>
    </row>
    <row r="6771" spans="7:7" x14ac:dyDescent="0.3">
      <c r="G6771"/>
    </row>
    <row r="6772" spans="7:7" x14ac:dyDescent="0.3">
      <c r="G6772"/>
    </row>
    <row r="6773" spans="7:7" x14ac:dyDescent="0.3">
      <c r="G6773"/>
    </row>
    <row r="6774" spans="7:7" x14ac:dyDescent="0.3">
      <c r="G6774"/>
    </row>
    <row r="6775" spans="7:7" x14ac:dyDescent="0.3">
      <c r="G6775"/>
    </row>
    <row r="6776" spans="7:7" x14ac:dyDescent="0.3">
      <c r="G6776"/>
    </row>
    <row r="6777" spans="7:7" x14ac:dyDescent="0.3">
      <c r="G6777"/>
    </row>
    <row r="6778" spans="7:7" x14ac:dyDescent="0.3">
      <c r="G6778"/>
    </row>
    <row r="6779" spans="7:7" x14ac:dyDescent="0.3">
      <c r="G6779"/>
    </row>
    <row r="6780" spans="7:7" x14ac:dyDescent="0.3">
      <c r="G6780"/>
    </row>
    <row r="6781" spans="7:7" x14ac:dyDescent="0.3">
      <c r="G6781"/>
    </row>
    <row r="6782" spans="7:7" x14ac:dyDescent="0.3">
      <c r="G6782"/>
    </row>
    <row r="6783" spans="7:7" x14ac:dyDescent="0.3">
      <c r="G6783"/>
    </row>
    <row r="6784" spans="7:7" x14ac:dyDescent="0.3">
      <c r="G6784"/>
    </row>
    <row r="6785" spans="7:7" x14ac:dyDescent="0.3">
      <c r="G6785"/>
    </row>
    <row r="6786" spans="7:7" x14ac:dyDescent="0.3">
      <c r="G6786"/>
    </row>
    <row r="6787" spans="7:7" x14ac:dyDescent="0.3">
      <c r="G6787"/>
    </row>
    <row r="6788" spans="7:7" x14ac:dyDescent="0.3">
      <c r="G6788"/>
    </row>
    <row r="6789" spans="7:7" x14ac:dyDescent="0.3">
      <c r="G6789"/>
    </row>
    <row r="6790" spans="7:7" x14ac:dyDescent="0.3">
      <c r="G6790"/>
    </row>
    <row r="6791" spans="7:7" x14ac:dyDescent="0.3">
      <c r="G6791"/>
    </row>
    <row r="6792" spans="7:7" x14ac:dyDescent="0.3">
      <c r="G6792"/>
    </row>
    <row r="6793" spans="7:7" x14ac:dyDescent="0.3">
      <c r="G6793"/>
    </row>
    <row r="6794" spans="7:7" x14ac:dyDescent="0.3">
      <c r="G6794"/>
    </row>
    <row r="6795" spans="7:7" x14ac:dyDescent="0.3">
      <c r="G6795"/>
    </row>
    <row r="6796" spans="7:7" x14ac:dyDescent="0.3">
      <c r="G6796"/>
    </row>
    <row r="6797" spans="7:7" x14ac:dyDescent="0.3">
      <c r="G6797"/>
    </row>
    <row r="6798" spans="7:7" x14ac:dyDescent="0.3">
      <c r="G6798"/>
    </row>
    <row r="6799" spans="7:7" x14ac:dyDescent="0.3">
      <c r="G6799"/>
    </row>
    <row r="6800" spans="7:7" x14ac:dyDescent="0.3">
      <c r="G6800"/>
    </row>
    <row r="6801" spans="7:7" x14ac:dyDescent="0.3">
      <c r="G6801"/>
    </row>
    <row r="6802" spans="7:7" x14ac:dyDescent="0.3">
      <c r="G6802"/>
    </row>
    <row r="6803" spans="7:7" x14ac:dyDescent="0.3">
      <c r="G6803"/>
    </row>
    <row r="6804" spans="7:7" x14ac:dyDescent="0.3">
      <c r="G6804"/>
    </row>
    <row r="6805" spans="7:7" x14ac:dyDescent="0.3">
      <c r="G6805"/>
    </row>
    <row r="6806" spans="7:7" x14ac:dyDescent="0.3">
      <c r="G6806"/>
    </row>
    <row r="6807" spans="7:7" x14ac:dyDescent="0.3">
      <c r="G6807"/>
    </row>
    <row r="6808" spans="7:7" x14ac:dyDescent="0.3">
      <c r="G6808"/>
    </row>
    <row r="6809" spans="7:7" x14ac:dyDescent="0.3">
      <c r="G6809"/>
    </row>
    <row r="6810" spans="7:7" x14ac:dyDescent="0.3">
      <c r="G6810"/>
    </row>
    <row r="6811" spans="7:7" x14ac:dyDescent="0.3">
      <c r="G6811"/>
    </row>
    <row r="6812" spans="7:7" x14ac:dyDescent="0.3">
      <c r="G6812"/>
    </row>
    <row r="6813" spans="7:7" x14ac:dyDescent="0.3">
      <c r="G6813"/>
    </row>
    <row r="6814" spans="7:7" x14ac:dyDescent="0.3">
      <c r="G6814"/>
    </row>
    <row r="6815" spans="7:7" x14ac:dyDescent="0.3">
      <c r="G6815"/>
    </row>
    <row r="6816" spans="7:7" x14ac:dyDescent="0.3">
      <c r="G6816"/>
    </row>
    <row r="6817" spans="7:7" x14ac:dyDescent="0.3">
      <c r="G6817"/>
    </row>
    <row r="6818" spans="7:7" x14ac:dyDescent="0.3">
      <c r="G6818"/>
    </row>
    <row r="6819" spans="7:7" x14ac:dyDescent="0.3">
      <c r="G6819"/>
    </row>
    <row r="6820" spans="7:7" x14ac:dyDescent="0.3">
      <c r="G6820"/>
    </row>
    <row r="6821" spans="7:7" x14ac:dyDescent="0.3">
      <c r="G6821"/>
    </row>
    <row r="6822" spans="7:7" x14ac:dyDescent="0.3">
      <c r="G6822"/>
    </row>
    <row r="6823" spans="7:7" x14ac:dyDescent="0.3">
      <c r="G6823"/>
    </row>
    <row r="6824" spans="7:7" x14ac:dyDescent="0.3">
      <c r="G6824"/>
    </row>
    <row r="6825" spans="7:7" x14ac:dyDescent="0.3">
      <c r="G6825"/>
    </row>
    <row r="6826" spans="7:7" x14ac:dyDescent="0.3">
      <c r="G6826"/>
    </row>
    <row r="6827" spans="7:7" x14ac:dyDescent="0.3">
      <c r="G6827"/>
    </row>
    <row r="6828" spans="7:7" x14ac:dyDescent="0.3">
      <c r="G6828"/>
    </row>
    <row r="6829" spans="7:7" x14ac:dyDescent="0.3">
      <c r="G6829"/>
    </row>
    <row r="6830" spans="7:7" x14ac:dyDescent="0.3">
      <c r="G6830"/>
    </row>
    <row r="6831" spans="7:7" x14ac:dyDescent="0.3">
      <c r="G6831"/>
    </row>
    <row r="6832" spans="7:7" x14ac:dyDescent="0.3">
      <c r="G6832"/>
    </row>
    <row r="6833" spans="7:7" x14ac:dyDescent="0.3">
      <c r="G6833"/>
    </row>
    <row r="6834" spans="7:7" x14ac:dyDescent="0.3">
      <c r="G6834"/>
    </row>
    <row r="6835" spans="7:7" x14ac:dyDescent="0.3">
      <c r="G6835"/>
    </row>
    <row r="6836" spans="7:7" x14ac:dyDescent="0.3">
      <c r="G6836"/>
    </row>
    <row r="6837" spans="7:7" x14ac:dyDescent="0.3">
      <c r="G6837"/>
    </row>
    <row r="6838" spans="7:7" x14ac:dyDescent="0.3">
      <c r="G6838"/>
    </row>
    <row r="6839" spans="7:7" x14ac:dyDescent="0.3">
      <c r="G6839"/>
    </row>
    <row r="6840" spans="7:7" x14ac:dyDescent="0.3">
      <c r="G6840"/>
    </row>
    <row r="6841" spans="7:7" x14ac:dyDescent="0.3">
      <c r="G6841"/>
    </row>
    <row r="6842" spans="7:7" x14ac:dyDescent="0.3">
      <c r="G6842"/>
    </row>
    <row r="6843" spans="7:7" x14ac:dyDescent="0.3">
      <c r="G6843"/>
    </row>
    <row r="6844" spans="7:7" x14ac:dyDescent="0.3">
      <c r="G6844"/>
    </row>
    <row r="6845" spans="7:7" x14ac:dyDescent="0.3">
      <c r="G6845"/>
    </row>
    <row r="6846" spans="7:7" x14ac:dyDescent="0.3">
      <c r="G6846"/>
    </row>
    <row r="6847" spans="7:7" x14ac:dyDescent="0.3">
      <c r="G6847"/>
    </row>
    <row r="6848" spans="7:7" x14ac:dyDescent="0.3">
      <c r="G6848"/>
    </row>
    <row r="6849" spans="7:7" x14ac:dyDescent="0.3">
      <c r="G6849"/>
    </row>
    <row r="6850" spans="7:7" x14ac:dyDescent="0.3">
      <c r="G6850"/>
    </row>
    <row r="6851" spans="7:7" x14ac:dyDescent="0.3">
      <c r="G6851"/>
    </row>
    <row r="6852" spans="7:7" x14ac:dyDescent="0.3">
      <c r="G6852"/>
    </row>
    <row r="6853" spans="7:7" x14ac:dyDescent="0.3">
      <c r="G6853"/>
    </row>
    <row r="6854" spans="7:7" x14ac:dyDescent="0.3">
      <c r="G6854"/>
    </row>
    <row r="6855" spans="7:7" x14ac:dyDescent="0.3">
      <c r="G6855"/>
    </row>
    <row r="6856" spans="7:7" x14ac:dyDescent="0.3">
      <c r="G6856"/>
    </row>
    <row r="6857" spans="7:7" x14ac:dyDescent="0.3">
      <c r="G6857"/>
    </row>
    <row r="6858" spans="7:7" x14ac:dyDescent="0.3">
      <c r="G6858"/>
    </row>
    <row r="6859" spans="7:7" x14ac:dyDescent="0.3">
      <c r="G6859"/>
    </row>
    <row r="6860" spans="7:7" x14ac:dyDescent="0.3">
      <c r="G6860"/>
    </row>
    <row r="6861" spans="7:7" x14ac:dyDescent="0.3">
      <c r="G6861"/>
    </row>
    <row r="6862" spans="7:7" x14ac:dyDescent="0.3">
      <c r="G6862"/>
    </row>
    <row r="6863" spans="7:7" x14ac:dyDescent="0.3">
      <c r="G6863"/>
    </row>
    <row r="6864" spans="7:7" x14ac:dyDescent="0.3">
      <c r="G6864"/>
    </row>
    <row r="6865" spans="7:7" x14ac:dyDescent="0.3">
      <c r="G6865"/>
    </row>
    <row r="6866" spans="7:7" x14ac:dyDescent="0.3">
      <c r="G6866"/>
    </row>
    <row r="6867" spans="7:7" x14ac:dyDescent="0.3">
      <c r="G6867"/>
    </row>
    <row r="6868" spans="7:7" x14ac:dyDescent="0.3">
      <c r="G6868"/>
    </row>
    <row r="6869" spans="7:7" x14ac:dyDescent="0.3">
      <c r="G6869"/>
    </row>
    <row r="6870" spans="7:7" x14ac:dyDescent="0.3">
      <c r="G6870"/>
    </row>
    <row r="6871" spans="7:7" x14ac:dyDescent="0.3">
      <c r="G6871"/>
    </row>
    <row r="6872" spans="7:7" x14ac:dyDescent="0.3">
      <c r="G6872"/>
    </row>
    <row r="6873" spans="7:7" x14ac:dyDescent="0.3">
      <c r="G6873"/>
    </row>
    <row r="6874" spans="7:7" x14ac:dyDescent="0.3">
      <c r="G6874"/>
    </row>
    <row r="6875" spans="7:7" x14ac:dyDescent="0.3">
      <c r="G6875"/>
    </row>
    <row r="6876" spans="7:7" x14ac:dyDescent="0.3">
      <c r="G6876"/>
    </row>
    <row r="6877" spans="7:7" x14ac:dyDescent="0.3">
      <c r="G6877"/>
    </row>
    <row r="6878" spans="7:7" x14ac:dyDescent="0.3">
      <c r="G6878"/>
    </row>
    <row r="6879" spans="7:7" x14ac:dyDescent="0.3">
      <c r="G6879"/>
    </row>
    <row r="6880" spans="7:7" x14ac:dyDescent="0.3">
      <c r="G6880"/>
    </row>
    <row r="6881" spans="7:7" x14ac:dyDescent="0.3">
      <c r="G6881"/>
    </row>
    <row r="6882" spans="7:7" x14ac:dyDescent="0.3">
      <c r="G6882"/>
    </row>
    <row r="6883" spans="7:7" x14ac:dyDescent="0.3">
      <c r="G6883"/>
    </row>
    <row r="6884" spans="7:7" x14ac:dyDescent="0.3">
      <c r="G6884"/>
    </row>
    <row r="6885" spans="7:7" x14ac:dyDescent="0.3">
      <c r="G6885"/>
    </row>
    <row r="6886" spans="7:7" x14ac:dyDescent="0.3">
      <c r="G6886"/>
    </row>
    <row r="6887" spans="7:7" x14ac:dyDescent="0.3">
      <c r="G6887"/>
    </row>
    <row r="6888" spans="7:7" x14ac:dyDescent="0.3">
      <c r="G6888"/>
    </row>
    <row r="6889" spans="7:7" x14ac:dyDescent="0.3">
      <c r="G6889"/>
    </row>
    <row r="6890" spans="7:7" x14ac:dyDescent="0.3">
      <c r="G6890"/>
    </row>
    <row r="6891" spans="7:7" x14ac:dyDescent="0.3">
      <c r="G6891"/>
    </row>
    <row r="6892" spans="7:7" x14ac:dyDescent="0.3">
      <c r="G6892"/>
    </row>
    <row r="6893" spans="7:7" x14ac:dyDescent="0.3">
      <c r="G6893"/>
    </row>
    <row r="6894" spans="7:7" x14ac:dyDescent="0.3">
      <c r="G6894"/>
    </row>
    <row r="6895" spans="7:7" x14ac:dyDescent="0.3">
      <c r="G6895"/>
    </row>
    <row r="6896" spans="7:7" x14ac:dyDescent="0.3">
      <c r="G6896"/>
    </row>
    <row r="6897" spans="7:7" x14ac:dyDescent="0.3">
      <c r="G6897"/>
    </row>
    <row r="6898" spans="7:7" x14ac:dyDescent="0.3">
      <c r="G6898"/>
    </row>
    <row r="6899" spans="7:7" x14ac:dyDescent="0.3">
      <c r="G6899"/>
    </row>
    <row r="6900" spans="7:7" x14ac:dyDescent="0.3">
      <c r="G6900"/>
    </row>
    <row r="6901" spans="7:7" x14ac:dyDescent="0.3">
      <c r="G6901"/>
    </row>
    <row r="6902" spans="7:7" x14ac:dyDescent="0.3">
      <c r="G6902"/>
    </row>
    <row r="6903" spans="7:7" x14ac:dyDescent="0.3">
      <c r="G6903"/>
    </row>
    <row r="6904" spans="7:7" x14ac:dyDescent="0.3">
      <c r="G6904"/>
    </row>
    <row r="6905" spans="7:7" x14ac:dyDescent="0.3">
      <c r="G6905"/>
    </row>
    <row r="6906" spans="7:7" x14ac:dyDescent="0.3">
      <c r="G6906"/>
    </row>
    <row r="6907" spans="7:7" x14ac:dyDescent="0.3">
      <c r="G6907"/>
    </row>
    <row r="6908" spans="7:7" x14ac:dyDescent="0.3">
      <c r="G6908"/>
    </row>
    <row r="6909" spans="7:7" x14ac:dyDescent="0.3">
      <c r="G6909"/>
    </row>
    <row r="6910" spans="7:7" x14ac:dyDescent="0.3">
      <c r="G6910"/>
    </row>
    <row r="6911" spans="7:7" x14ac:dyDescent="0.3">
      <c r="G6911"/>
    </row>
    <row r="6912" spans="7:7" x14ac:dyDescent="0.3">
      <c r="G6912"/>
    </row>
    <row r="6913" spans="7:7" x14ac:dyDescent="0.3">
      <c r="G6913"/>
    </row>
    <row r="6914" spans="7:7" x14ac:dyDescent="0.3">
      <c r="G6914"/>
    </row>
    <row r="6915" spans="7:7" x14ac:dyDescent="0.3">
      <c r="G6915"/>
    </row>
    <row r="6916" spans="7:7" x14ac:dyDescent="0.3">
      <c r="G6916"/>
    </row>
    <row r="6917" spans="7:7" x14ac:dyDescent="0.3">
      <c r="G6917"/>
    </row>
    <row r="6918" spans="7:7" x14ac:dyDescent="0.3">
      <c r="G6918"/>
    </row>
    <row r="6919" spans="7:7" x14ac:dyDescent="0.3">
      <c r="G6919"/>
    </row>
    <row r="6920" spans="7:7" x14ac:dyDescent="0.3">
      <c r="G6920"/>
    </row>
    <row r="6921" spans="7:7" x14ac:dyDescent="0.3">
      <c r="G6921"/>
    </row>
    <row r="6922" spans="7:7" x14ac:dyDescent="0.3">
      <c r="G6922"/>
    </row>
    <row r="6923" spans="7:7" x14ac:dyDescent="0.3">
      <c r="G6923"/>
    </row>
    <row r="6924" spans="7:7" x14ac:dyDescent="0.3">
      <c r="G6924"/>
    </row>
    <row r="6925" spans="7:7" x14ac:dyDescent="0.3">
      <c r="G6925"/>
    </row>
    <row r="6926" spans="7:7" x14ac:dyDescent="0.3">
      <c r="G6926"/>
    </row>
    <row r="6927" spans="7:7" x14ac:dyDescent="0.3">
      <c r="G6927"/>
    </row>
    <row r="6928" spans="7:7" x14ac:dyDescent="0.3">
      <c r="G6928"/>
    </row>
    <row r="6929" spans="7:7" x14ac:dyDescent="0.3">
      <c r="G6929"/>
    </row>
    <row r="6930" spans="7:7" x14ac:dyDescent="0.3">
      <c r="G6930"/>
    </row>
    <row r="6931" spans="7:7" x14ac:dyDescent="0.3">
      <c r="G6931"/>
    </row>
    <row r="6932" spans="7:7" x14ac:dyDescent="0.3">
      <c r="G6932"/>
    </row>
    <row r="6933" spans="7:7" x14ac:dyDescent="0.3">
      <c r="G6933"/>
    </row>
    <row r="6934" spans="7:7" x14ac:dyDescent="0.3">
      <c r="G6934"/>
    </row>
    <row r="6935" spans="7:7" x14ac:dyDescent="0.3">
      <c r="G6935"/>
    </row>
    <row r="6936" spans="7:7" x14ac:dyDescent="0.3">
      <c r="G6936"/>
    </row>
    <row r="6937" spans="7:7" x14ac:dyDescent="0.3">
      <c r="G6937"/>
    </row>
    <row r="6938" spans="7:7" x14ac:dyDescent="0.3">
      <c r="G6938"/>
    </row>
    <row r="6939" spans="7:7" x14ac:dyDescent="0.3">
      <c r="G6939"/>
    </row>
    <row r="6940" spans="7:7" x14ac:dyDescent="0.3">
      <c r="G6940"/>
    </row>
    <row r="6941" spans="7:7" x14ac:dyDescent="0.3">
      <c r="G6941"/>
    </row>
    <row r="6942" spans="7:7" x14ac:dyDescent="0.3">
      <c r="G6942"/>
    </row>
    <row r="6943" spans="7:7" x14ac:dyDescent="0.3">
      <c r="G6943"/>
    </row>
    <row r="6944" spans="7:7" x14ac:dyDescent="0.3">
      <c r="G6944"/>
    </row>
    <row r="6945" spans="7:7" x14ac:dyDescent="0.3">
      <c r="G6945"/>
    </row>
    <row r="6946" spans="7:7" x14ac:dyDescent="0.3">
      <c r="G6946"/>
    </row>
    <row r="6947" spans="7:7" x14ac:dyDescent="0.3">
      <c r="G6947"/>
    </row>
    <row r="6948" spans="7:7" x14ac:dyDescent="0.3">
      <c r="G6948"/>
    </row>
    <row r="6949" spans="7:7" x14ac:dyDescent="0.3">
      <c r="G6949"/>
    </row>
    <row r="6950" spans="7:7" x14ac:dyDescent="0.3">
      <c r="G6950"/>
    </row>
    <row r="6951" spans="7:7" x14ac:dyDescent="0.3">
      <c r="G6951"/>
    </row>
    <row r="6952" spans="7:7" x14ac:dyDescent="0.3">
      <c r="G6952"/>
    </row>
    <row r="6953" spans="7:7" x14ac:dyDescent="0.3">
      <c r="G6953"/>
    </row>
    <row r="6954" spans="7:7" x14ac:dyDescent="0.3">
      <c r="G6954"/>
    </row>
    <row r="6955" spans="7:7" x14ac:dyDescent="0.3">
      <c r="G6955"/>
    </row>
    <row r="6956" spans="7:7" x14ac:dyDescent="0.3">
      <c r="G6956"/>
    </row>
    <row r="6957" spans="7:7" x14ac:dyDescent="0.3">
      <c r="G6957"/>
    </row>
    <row r="6958" spans="7:7" x14ac:dyDescent="0.3">
      <c r="G6958"/>
    </row>
    <row r="6959" spans="7:7" x14ac:dyDescent="0.3">
      <c r="G6959"/>
    </row>
    <row r="6960" spans="7:7" x14ac:dyDescent="0.3">
      <c r="G6960"/>
    </row>
    <row r="6961" spans="7:7" x14ac:dyDescent="0.3">
      <c r="G6961"/>
    </row>
    <row r="6962" spans="7:7" x14ac:dyDescent="0.3">
      <c r="G6962"/>
    </row>
    <row r="6963" spans="7:7" x14ac:dyDescent="0.3">
      <c r="G6963"/>
    </row>
    <row r="6964" spans="7:7" x14ac:dyDescent="0.3">
      <c r="G6964"/>
    </row>
    <row r="6965" spans="7:7" x14ac:dyDescent="0.3">
      <c r="G6965"/>
    </row>
    <row r="6966" spans="7:7" x14ac:dyDescent="0.3">
      <c r="G6966"/>
    </row>
    <row r="6967" spans="7:7" x14ac:dyDescent="0.3">
      <c r="G6967"/>
    </row>
    <row r="6968" spans="7:7" x14ac:dyDescent="0.3">
      <c r="G6968"/>
    </row>
    <row r="6969" spans="7:7" x14ac:dyDescent="0.3">
      <c r="G6969"/>
    </row>
    <row r="6970" spans="7:7" x14ac:dyDescent="0.3">
      <c r="G6970"/>
    </row>
    <row r="6971" spans="7:7" x14ac:dyDescent="0.3">
      <c r="G6971"/>
    </row>
    <row r="6972" spans="7:7" x14ac:dyDescent="0.3">
      <c r="G6972"/>
    </row>
    <row r="6973" spans="7:7" x14ac:dyDescent="0.3">
      <c r="G6973"/>
    </row>
    <row r="6974" spans="7:7" x14ac:dyDescent="0.3">
      <c r="G6974"/>
    </row>
    <row r="6975" spans="7:7" x14ac:dyDescent="0.3">
      <c r="G6975"/>
    </row>
    <row r="6976" spans="7:7" x14ac:dyDescent="0.3">
      <c r="G6976"/>
    </row>
    <row r="6977" spans="7:7" x14ac:dyDescent="0.3">
      <c r="G6977"/>
    </row>
    <row r="6978" spans="7:7" x14ac:dyDescent="0.3">
      <c r="G6978"/>
    </row>
    <row r="6979" spans="7:7" x14ac:dyDescent="0.3">
      <c r="G6979"/>
    </row>
    <row r="6980" spans="7:7" x14ac:dyDescent="0.3">
      <c r="G6980"/>
    </row>
    <row r="6981" spans="7:7" x14ac:dyDescent="0.3">
      <c r="G6981"/>
    </row>
    <row r="6982" spans="7:7" x14ac:dyDescent="0.3">
      <c r="G6982"/>
    </row>
    <row r="6983" spans="7:7" x14ac:dyDescent="0.3">
      <c r="G6983"/>
    </row>
    <row r="6984" spans="7:7" x14ac:dyDescent="0.3">
      <c r="G6984"/>
    </row>
    <row r="6985" spans="7:7" x14ac:dyDescent="0.3">
      <c r="G6985"/>
    </row>
    <row r="6986" spans="7:7" x14ac:dyDescent="0.3">
      <c r="G6986"/>
    </row>
    <row r="6987" spans="7:7" x14ac:dyDescent="0.3">
      <c r="G6987"/>
    </row>
    <row r="6988" spans="7:7" x14ac:dyDescent="0.3">
      <c r="G6988"/>
    </row>
    <row r="6989" spans="7:7" x14ac:dyDescent="0.3">
      <c r="G6989"/>
    </row>
    <row r="6990" spans="7:7" x14ac:dyDescent="0.3">
      <c r="G6990"/>
    </row>
    <row r="6991" spans="7:7" x14ac:dyDescent="0.3">
      <c r="G6991"/>
    </row>
    <row r="6992" spans="7:7" x14ac:dyDescent="0.3">
      <c r="G6992"/>
    </row>
    <row r="6993" spans="7:7" x14ac:dyDescent="0.3">
      <c r="G6993"/>
    </row>
    <row r="6994" spans="7:7" x14ac:dyDescent="0.3">
      <c r="G6994"/>
    </row>
    <row r="6995" spans="7:7" x14ac:dyDescent="0.3">
      <c r="G6995"/>
    </row>
    <row r="6996" spans="7:7" x14ac:dyDescent="0.3">
      <c r="G6996"/>
    </row>
    <row r="6997" spans="7:7" x14ac:dyDescent="0.3">
      <c r="G6997"/>
    </row>
    <row r="6998" spans="7:7" x14ac:dyDescent="0.3">
      <c r="G6998"/>
    </row>
    <row r="6999" spans="7:7" x14ac:dyDescent="0.3">
      <c r="G6999"/>
    </row>
    <row r="7000" spans="7:7" x14ac:dyDescent="0.3">
      <c r="G7000"/>
    </row>
    <row r="7001" spans="7:7" x14ac:dyDescent="0.3">
      <c r="G7001"/>
    </row>
    <row r="7002" spans="7:7" x14ac:dyDescent="0.3">
      <c r="G7002"/>
    </row>
    <row r="7003" spans="7:7" x14ac:dyDescent="0.3">
      <c r="G7003"/>
    </row>
    <row r="7004" spans="7:7" x14ac:dyDescent="0.3">
      <c r="G7004"/>
    </row>
    <row r="7005" spans="7:7" x14ac:dyDescent="0.3">
      <c r="G7005"/>
    </row>
    <row r="7006" spans="7:7" x14ac:dyDescent="0.3">
      <c r="G7006"/>
    </row>
    <row r="7007" spans="7:7" x14ac:dyDescent="0.3">
      <c r="G7007"/>
    </row>
    <row r="7008" spans="7:7" x14ac:dyDescent="0.3">
      <c r="G7008"/>
    </row>
    <row r="7009" spans="7:7" x14ac:dyDescent="0.3">
      <c r="G7009"/>
    </row>
    <row r="7010" spans="7:7" x14ac:dyDescent="0.3">
      <c r="G7010"/>
    </row>
    <row r="7011" spans="7:7" x14ac:dyDescent="0.3">
      <c r="G7011"/>
    </row>
    <row r="7012" spans="7:7" x14ac:dyDescent="0.3">
      <c r="G7012"/>
    </row>
    <row r="7013" spans="7:7" x14ac:dyDescent="0.3">
      <c r="G7013"/>
    </row>
    <row r="7014" spans="7:7" x14ac:dyDescent="0.3">
      <c r="G7014"/>
    </row>
    <row r="7015" spans="7:7" x14ac:dyDescent="0.3">
      <c r="G7015"/>
    </row>
    <row r="7016" spans="7:7" x14ac:dyDescent="0.3">
      <c r="G7016"/>
    </row>
    <row r="7017" spans="7:7" x14ac:dyDescent="0.3">
      <c r="G7017"/>
    </row>
    <row r="7018" spans="7:7" x14ac:dyDescent="0.3">
      <c r="G7018"/>
    </row>
    <row r="7019" spans="7:7" x14ac:dyDescent="0.3">
      <c r="G7019"/>
    </row>
    <row r="7020" spans="7:7" x14ac:dyDescent="0.3">
      <c r="G7020"/>
    </row>
    <row r="7021" spans="7:7" x14ac:dyDescent="0.3">
      <c r="G7021"/>
    </row>
    <row r="7022" spans="7:7" x14ac:dyDescent="0.3">
      <c r="G7022"/>
    </row>
    <row r="7023" spans="7:7" x14ac:dyDescent="0.3">
      <c r="G7023"/>
    </row>
    <row r="7024" spans="7:7" x14ac:dyDescent="0.3">
      <c r="G7024"/>
    </row>
    <row r="7025" spans="7:7" x14ac:dyDescent="0.3">
      <c r="G7025"/>
    </row>
    <row r="7026" spans="7:7" x14ac:dyDescent="0.3">
      <c r="G7026"/>
    </row>
    <row r="7027" spans="7:7" x14ac:dyDescent="0.3">
      <c r="G7027"/>
    </row>
    <row r="7028" spans="7:7" x14ac:dyDescent="0.3">
      <c r="G7028"/>
    </row>
    <row r="7029" spans="7:7" x14ac:dyDescent="0.3">
      <c r="G7029"/>
    </row>
    <row r="7030" spans="7:7" x14ac:dyDescent="0.3">
      <c r="G7030"/>
    </row>
    <row r="7031" spans="7:7" x14ac:dyDescent="0.3">
      <c r="G7031"/>
    </row>
    <row r="7032" spans="7:7" x14ac:dyDescent="0.3">
      <c r="G7032"/>
    </row>
    <row r="7033" spans="7:7" x14ac:dyDescent="0.3">
      <c r="G7033"/>
    </row>
    <row r="7034" spans="7:7" x14ac:dyDescent="0.3">
      <c r="G7034"/>
    </row>
    <row r="7035" spans="7:7" x14ac:dyDescent="0.3">
      <c r="G7035"/>
    </row>
    <row r="7036" spans="7:7" x14ac:dyDescent="0.3">
      <c r="G7036"/>
    </row>
    <row r="7037" spans="7:7" x14ac:dyDescent="0.3">
      <c r="G7037"/>
    </row>
    <row r="7038" spans="7:7" x14ac:dyDescent="0.3">
      <c r="G7038"/>
    </row>
    <row r="7039" spans="7:7" x14ac:dyDescent="0.3">
      <c r="G7039"/>
    </row>
    <row r="7040" spans="7:7" x14ac:dyDescent="0.3">
      <c r="G7040"/>
    </row>
    <row r="7041" spans="7:7" x14ac:dyDescent="0.3">
      <c r="G7041"/>
    </row>
    <row r="7042" spans="7:7" x14ac:dyDescent="0.3">
      <c r="G7042"/>
    </row>
    <row r="7043" spans="7:7" x14ac:dyDescent="0.3">
      <c r="G7043"/>
    </row>
    <row r="7044" spans="7:7" x14ac:dyDescent="0.3">
      <c r="G7044"/>
    </row>
    <row r="7045" spans="7:7" x14ac:dyDescent="0.3">
      <c r="G7045"/>
    </row>
    <row r="7046" spans="7:7" x14ac:dyDescent="0.3">
      <c r="G7046"/>
    </row>
    <row r="7047" spans="7:7" x14ac:dyDescent="0.3">
      <c r="G7047"/>
    </row>
    <row r="7048" spans="7:7" x14ac:dyDescent="0.3">
      <c r="G7048"/>
    </row>
    <row r="7049" spans="7:7" x14ac:dyDescent="0.3">
      <c r="G7049"/>
    </row>
    <row r="7050" spans="7:7" x14ac:dyDescent="0.3">
      <c r="G7050"/>
    </row>
    <row r="7051" spans="7:7" x14ac:dyDescent="0.3">
      <c r="G7051"/>
    </row>
    <row r="7052" spans="7:7" x14ac:dyDescent="0.3">
      <c r="G7052"/>
    </row>
    <row r="7053" spans="7:7" x14ac:dyDescent="0.3">
      <c r="G7053"/>
    </row>
    <row r="7054" spans="7:7" x14ac:dyDescent="0.3">
      <c r="G7054"/>
    </row>
    <row r="7055" spans="7:7" x14ac:dyDescent="0.3">
      <c r="G7055"/>
    </row>
    <row r="7056" spans="7:7" x14ac:dyDescent="0.3">
      <c r="G7056"/>
    </row>
    <row r="7057" spans="7:7" x14ac:dyDescent="0.3">
      <c r="G7057"/>
    </row>
    <row r="7058" spans="7:7" x14ac:dyDescent="0.3">
      <c r="G7058"/>
    </row>
    <row r="7059" spans="7:7" x14ac:dyDescent="0.3">
      <c r="G7059"/>
    </row>
    <row r="7060" spans="7:7" x14ac:dyDescent="0.3">
      <c r="G7060"/>
    </row>
    <row r="7061" spans="7:7" x14ac:dyDescent="0.3">
      <c r="G7061"/>
    </row>
    <row r="7062" spans="7:7" x14ac:dyDescent="0.3">
      <c r="G7062"/>
    </row>
    <row r="7063" spans="7:7" x14ac:dyDescent="0.3">
      <c r="G7063"/>
    </row>
    <row r="7064" spans="7:7" x14ac:dyDescent="0.3">
      <c r="G7064"/>
    </row>
    <row r="7065" spans="7:7" x14ac:dyDescent="0.3">
      <c r="G7065"/>
    </row>
    <row r="7066" spans="7:7" x14ac:dyDescent="0.3">
      <c r="G7066"/>
    </row>
    <row r="7067" spans="7:7" x14ac:dyDescent="0.3">
      <c r="G7067"/>
    </row>
    <row r="7068" spans="7:7" x14ac:dyDescent="0.3">
      <c r="G7068"/>
    </row>
    <row r="7069" spans="7:7" x14ac:dyDescent="0.3">
      <c r="G7069"/>
    </row>
    <row r="7070" spans="7:7" x14ac:dyDescent="0.3">
      <c r="G7070"/>
    </row>
    <row r="7071" spans="7:7" x14ac:dyDescent="0.3">
      <c r="G7071"/>
    </row>
    <row r="7072" spans="7:7" x14ac:dyDescent="0.3">
      <c r="G7072"/>
    </row>
    <row r="7073" spans="7:7" x14ac:dyDescent="0.3">
      <c r="G7073"/>
    </row>
    <row r="7074" spans="7:7" x14ac:dyDescent="0.3">
      <c r="G7074"/>
    </row>
    <row r="7075" spans="7:7" x14ac:dyDescent="0.3">
      <c r="G7075"/>
    </row>
    <row r="7076" spans="7:7" x14ac:dyDescent="0.3">
      <c r="G7076"/>
    </row>
    <row r="7077" spans="7:7" x14ac:dyDescent="0.3">
      <c r="G7077"/>
    </row>
    <row r="7078" spans="7:7" x14ac:dyDescent="0.3">
      <c r="G7078"/>
    </row>
    <row r="7079" spans="7:7" x14ac:dyDescent="0.3">
      <c r="G7079"/>
    </row>
    <row r="7080" spans="7:7" x14ac:dyDescent="0.3">
      <c r="G7080"/>
    </row>
    <row r="7081" spans="7:7" x14ac:dyDescent="0.3">
      <c r="G7081"/>
    </row>
    <row r="7082" spans="7:7" x14ac:dyDescent="0.3">
      <c r="G7082"/>
    </row>
    <row r="7083" spans="7:7" x14ac:dyDescent="0.3">
      <c r="G7083"/>
    </row>
    <row r="7084" spans="7:7" x14ac:dyDescent="0.3">
      <c r="G7084"/>
    </row>
    <row r="7085" spans="7:7" x14ac:dyDescent="0.3">
      <c r="G7085"/>
    </row>
    <row r="7086" spans="7:7" x14ac:dyDescent="0.3">
      <c r="G7086"/>
    </row>
    <row r="7087" spans="7:7" x14ac:dyDescent="0.3">
      <c r="G7087"/>
    </row>
    <row r="7088" spans="7:7" x14ac:dyDescent="0.3">
      <c r="G7088"/>
    </row>
    <row r="7089" spans="7:7" x14ac:dyDescent="0.3">
      <c r="G7089"/>
    </row>
    <row r="7090" spans="7:7" x14ac:dyDescent="0.3">
      <c r="G7090"/>
    </row>
    <row r="7091" spans="7:7" x14ac:dyDescent="0.3">
      <c r="G7091"/>
    </row>
    <row r="7092" spans="7:7" x14ac:dyDescent="0.3">
      <c r="G7092"/>
    </row>
    <row r="7093" spans="7:7" x14ac:dyDescent="0.3">
      <c r="G7093"/>
    </row>
    <row r="7094" spans="7:7" x14ac:dyDescent="0.3">
      <c r="G7094"/>
    </row>
    <row r="7095" spans="7:7" x14ac:dyDescent="0.3">
      <c r="G7095"/>
    </row>
    <row r="7096" spans="7:7" x14ac:dyDescent="0.3">
      <c r="G7096"/>
    </row>
    <row r="7097" spans="7:7" x14ac:dyDescent="0.3">
      <c r="G7097"/>
    </row>
    <row r="7098" spans="7:7" x14ac:dyDescent="0.3">
      <c r="G7098"/>
    </row>
    <row r="7099" spans="7:7" x14ac:dyDescent="0.3">
      <c r="G7099"/>
    </row>
    <row r="7100" spans="7:7" x14ac:dyDescent="0.3">
      <c r="G7100"/>
    </row>
    <row r="7101" spans="7:7" x14ac:dyDescent="0.3">
      <c r="G7101"/>
    </row>
    <row r="7102" spans="7:7" x14ac:dyDescent="0.3">
      <c r="G7102"/>
    </row>
    <row r="7103" spans="7:7" x14ac:dyDescent="0.3">
      <c r="G7103"/>
    </row>
    <row r="7104" spans="7:7" x14ac:dyDescent="0.3">
      <c r="G7104"/>
    </row>
    <row r="7105" spans="7:7" x14ac:dyDescent="0.3">
      <c r="G7105"/>
    </row>
    <row r="7106" spans="7:7" x14ac:dyDescent="0.3">
      <c r="G7106"/>
    </row>
    <row r="7107" spans="7:7" x14ac:dyDescent="0.3">
      <c r="G7107"/>
    </row>
    <row r="7108" spans="7:7" x14ac:dyDescent="0.3">
      <c r="G7108"/>
    </row>
    <row r="7109" spans="7:7" x14ac:dyDescent="0.3">
      <c r="G7109"/>
    </row>
    <row r="7110" spans="7:7" x14ac:dyDescent="0.3">
      <c r="G7110"/>
    </row>
    <row r="7111" spans="7:7" x14ac:dyDescent="0.3">
      <c r="G7111"/>
    </row>
    <row r="7112" spans="7:7" x14ac:dyDescent="0.3">
      <c r="G7112"/>
    </row>
    <row r="7113" spans="7:7" x14ac:dyDescent="0.3">
      <c r="G7113"/>
    </row>
    <row r="7114" spans="7:7" x14ac:dyDescent="0.3">
      <c r="G7114"/>
    </row>
    <row r="7115" spans="7:7" x14ac:dyDescent="0.3">
      <c r="G7115"/>
    </row>
    <row r="7116" spans="7:7" x14ac:dyDescent="0.3">
      <c r="G7116"/>
    </row>
    <row r="7117" spans="7:7" x14ac:dyDescent="0.3">
      <c r="G7117"/>
    </row>
    <row r="7118" spans="7:7" x14ac:dyDescent="0.3">
      <c r="G7118"/>
    </row>
    <row r="7119" spans="7:7" x14ac:dyDescent="0.3">
      <c r="G7119"/>
    </row>
    <row r="7120" spans="7:7" x14ac:dyDescent="0.3">
      <c r="G7120"/>
    </row>
    <row r="7121" spans="7:7" x14ac:dyDescent="0.3">
      <c r="G7121"/>
    </row>
    <row r="7122" spans="7:7" x14ac:dyDescent="0.3">
      <c r="G7122"/>
    </row>
    <row r="7123" spans="7:7" x14ac:dyDescent="0.3">
      <c r="G7123"/>
    </row>
    <row r="7124" spans="7:7" x14ac:dyDescent="0.3">
      <c r="G7124"/>
    </row>
    <row r="7125" spans="7:7" x14ac:dyDescent="0.3">
      <c r="G7125"/>
    </row>
    <row r="7126" spans="7:7" x14ac:dyDescent="0.3">
      <c r="G7126"/>
    </row>
    <row r="7127" spans="7:7" x14ac:dyDescent="0.3">
      <c r="G7127"/>
    </row>
    <row r="7128" spans="7:7" x14ac:dyDescent="0.3">
      <c r="G7128"/>
    </row>
    <row r="7129" spans="7:7" x14ac:dyDescent="0.3">
      <c r="G7129"/>
    </row>
    <row r="7130" spans="7:7" x14ac:dyDescent="0.3">
      <c r="G7130"/>
    </row>
    <row r="7131" spans="7:7" x14ac:dyDescent="0.3">
      <c r="G7131"/>
    </row>
    <row r="7132" spans="7:7" x14ac:dyDescent="0.3">
      <c r="G7132"/>
    </row>
    <row r="7133" spans="7:7" x14ac:dyDescent="0.3">
      <c r="G7133"/>
    </row>
    <row r="7134" spans="7:7" x14ac:dyDescent="0.3">
      <c r="G7134"/>
    </row>
    <row r="7135" spans="7:7" x14ac:dyDescent="0.3">
      <c r="G7135"/>
    </row>
    <row r="7136" spans="7:7" x14ac:dyDescent="0.3">
      <c r="G7136"/>
    </row>
    <row r="7137" spans="7:7" x14ac:dyDescent="0.3">
      <c r="G7137"/>
    </row>
    <row r="7138" spans="7:7" x14ac:dyDescent="0.3">
      <c r="G7138"/>
    </row>
    <row r="7139" spans="7:7" x14ac:dyDescent="0.3">
      <c r="G7139"/>
    </row>
    <row r="7140" spans="7:7" x14ac:dyDescent="0.3">
      <c r="G7140"/>
    </row>
    <row r="7141" spans="7:7" x14ac:dyDescent="0.3">
      <c r="G7141"/>
    </row>
    <row r="7142" spans="7:7" x14ac:dyDescent="0.3">
      <c r="G7142"/>
    </row>
    <row r="7143" spans="7:7" x14ac:dyDescent="0.3">
      <c r="G7143"/>
    </row>
    <row r="7144" spans="7:7" x14ac:dyDescent="0.3">
      <c r="G7144"/>
    </row>
    <row r="7145" spans="7:7" x14ac:dyDescent="0.3">
      <c r="G7145"/>
    </row>
    <row r="7146" spans="7:7" x14ac:dyDescent="0.3">
      <c r="G7146"/>
    </row>
    <row r="7147" spans="7:7" x14ac:dyDescent="0.3">
      <c r="G7147"/>
    </row>
    <row r="7148" spans="7:7" x14ac:dyDescent="0.3">
      <c r="G7148"/>
    </row>
    <row r="7149" spans="7:7" x14ac:dyDescent="0.3">
      <c r="G7149"/>
    </row>
    <row r="7150" spans="7:7" x14ac:dyDescent="0.3">
      <c r="G7150"/>
    </row>
    <row r="7151" spans="7:7" x14ac:dyDescent="0.3">
      <c r="G7151"/>
    </row>
    <row r="7152" spans="7:7" x14ac:dyDescent="0.3">
      <c r="G7152"/>
    </row>
    <row r="7153" spans="7:7" x14ac:dyDescent="0.3">
      <c r="G7153"/>
    </row>
    <row r="7154" spans="7:7" x14ac:dyDescent="0.3">
      <c r="G7154"/>
    </row>
    <row r="7155" spans="7:7" x14ac:dyDescent="0.3">
      <c r="G7155"/>
    </row>
    <row r="7156" spans="7:7" x14ac:dyDescent="0.3">
      <c r="G7156"/>
    </row>
    <row r="7157" spans="7:7" x14ac:dyDescent="0.3">
      <c r="G7157"/>
    </row>
    <row r="7158" spans="7:7" x14ac:dyDescent="0.3">
      <c r="G7158"/>
    </row>
    <row r="7159" spans="7:7" x14ac:dyDescent="0.3">
      <c r="G7159"/>
    </row>
    <row r="7160" spans="7:7" x14ac:dyDescent="0.3">
      <c r="G7160"/>
    </row>
    <row r="7161" spans="7:7" x14ac:dyDescent="0.3">
      <c r="G7161"/>
    </row>
    <row r="7162" spans="7:7" x14ac:dyDescent="0.3">
      <c r="G7162"/>
    </row>
    <row r="7163" spans="7:7" x14ac:dyDescent="0.3">
      <c r="G7163"/>
    </row>
    <row r="7164" spans="7:7" x14ac:dyDescent="0.3">
      <c r="G7164"/>
    </row>
    <row r="7165" spans="7:7" x14ac:dyDescent="0.3">
      <c r="G7165"/>
    </row>
    <row r="7166" spans="7:7" x14ac:dyDescent="0.3">
      <c r="G7166"/>
    </row>
    <row r="7167" spans="7:7" x14ac:dyDescent="0.3">
      <c r="G7167"/>
    </row>
    <row r="7168" spans="7:7" x14ac:dyDescent="0.3">
      <c r="G7168"/>
    </row>
    <row r="7169" spans="7:7" x14ac:dyDescent="0.3">
      <c r="G7169"/>
    </row>
    <row r="7170" spans="7:7" x14ac:dyDescent="0.3">
      <c r="G7170"/>
    </row>
    <row r="7171" spans="7:7" x14ac:dyDescent="0.3">
      <c r="G7171"/>
    </row>
    <row r="7172" spans="7:7" x14ac:dyDescent="0.3">
      <c r="G7172"/>
    </row>
    <row r="7173" spans="7:7" x14ac:dyDescent="0.3">
      <c r="G7173"/>
    </row>
    <row r="7174" spans="7:7" x14ac:dyDescent="0.3">
      <c r="G7174"/>
    </row>
    <row r="7175" spans="7:7" x14ac:dyDescent="0.3">
      <c r="G7175"/>
    </row>
    <row r="7176" spans="7:7" x14ac:dyDescent="0.3">
      <c r="G7176"/>
    </row>
    <row r="7177" spans="7:7" x14ac:dyDescent="0.3">
      <c r="G7177"/>
    </row>
    <row r="7178" spans="7:7" x14ac:dyDescent="0.3">
      <c r="G7178"/>
    </row>
    <row r="7179" spans="7:7" x14ac:dyDescent="0.3">
      <c r="G7179"/>
    </row>
    <row r="7180" spans="7:7" x14ac:dyDescent="0.3">
      <c r="G7180"/>
    </row>
    <row r="7181" spans="7:7" x14ac:dyDescent="0.3">
      <c r="G7181"/>
    </row>
    <row r="7182" spans="7:7" x14ac:dyDescent="0.3">
      <c r="G7182"/>
    </row>
    <row r="7183" spans="7:7" x14ac:dyDescent="0.3">
      <c r="G7183"/>
    </row>
    <row r="7184" spans="7:7" x14ac:dyDescent="0.3">
      <c r="G7184"/>
    </row>
    <row r="7185" spans="7:7" x14ac:dyDescent="0.3">
      <c r="G7185"/>
    </row>
    <row r="7186" spans="7:7" x14ac:dyDescent="0.3">
      <c r="G7186"/>
    </row>
    <row r="7187" spans="7:7" x14ac:dyDescent="0.3">
      <c r="G7187"/>
    </row>
    <row r="7188" spans="7:7" x14ac:dyDescent="0.3">
      <c r="G7188"/>
    </row>
    <row r="7189" spans="7:7" x14ac:dyDescent="0.3">
      <c r="G7189"/>
    </row>
    <row r="7190" spans="7:7" x14ac:dyDescent="0.3">
      <c r="G7190"/>
    </row>
    <row r="7191" spans="7:7" x14ac:dyDescent="0.3">
      <c r="G7191"/>
    </row>
    <row r="7192" spans="7:7" x14ac:dyDescent="0.3">
      <c r="G7192"/>
    </row>
    <row r="7193" spans="7:7" x14ac:dyDescent="0.3">
      <c r="G7193"/>
    </row>
    <row r="7194" spans="7:7" x14ac:dyDescent="0.3">
      <c r="G7194"/>
    </row>
    <row r="7195" spans="7:7" x14ac:dyDescent="0.3">
      <c r="G7195"/>
    </row>
    <row r="7196" spans="7:7" x14ac:dyDescent="0.3">
      <c r="G7196"/>
    </row>
    <row r="7197" spans="7:7" x14ac:dyDescent="0.3">
      <c r="G7197"/>
    </row>
    <row r="7198" spans="7:7" x14ac:dyDescent="0.3">
      <c r="G7198"/>
    </row>
    <row r="7199" spans="7:7" x14ac:dyDescent="0.3">
      <c r="G7199"/>
    </row>
    <row r="7200" spans="7:7" x14ac:dyDescent="0.3">
      <c r="G7200"/>
    </row>
    <row r="7201" spans="7:7" x14ac:dyDescent="0.3">
      <c r="G7201"/>
    </row>
    <row r="7202" spans="7:7" x14ac:dyDescent="0.3">
      <c r="G7202"/>
    </row>
    <row r="7203" spans="7:7" x14ac:dyDescent="0.3">
      <c r="G7203"/>
    </row>
    <row r="7204" spans="7:7" x14ac:dyDescent="0.3">
      <c r="G7204"/>
    </row>
    <row r="7205" spans="7:7" x14ac:dyDescent="0.3">
      <c r="G7205"/>
    </row>
    <row r="7206" spans="7:7" x14ac:dyDescent="0.3">
      <c r="G7206"/>
    </row>
    <row r="7207" spans="7:7" x14ac:dyDescent="0.3">
      <c r="G7207"/>
    </row>
    <row r="7208" spans="7:7" x14ac:dyDescent="0.3">
      <c r="G7208"/>
    </row>
    <row r="7209" spans="7:7" x14ac:dyDescent="0.3">
      <c r="G7209"/>
    </row>
    <row r="7210" spans="7:7" x14ac:dyDescent="0.3">
      <c r="G7210"/>
    </row>
    <row r="7211" spans="7:7" x14ac:dyDescent="0.3">
      <c r="G7211"/>
    </row>
    <row r="7212" spans="7:7" x14ac:dyDescent="0.3">
      <c r="G7212"/>
    </row>
    <row r="7213" spans="7:7" x14ac:dyDescent="0.3">
      <c r="G7213"/>
    </row>
    <row r="7214" spans="7:7" x14ac:dyDescent="0.3">
      <c r="G7214"/>
    </row>
    <row r="7215" spans="7:7" x14ac:dyDescent="0.3">
      <c r="G7215"/>
    </row>
    <row r="7216" spans="7:7" x14ac:dyDescent="0.3">
      <c r="G7216"/>
    </row>
    <row r="7217" spans="7:7" x14ac:dyDescent="0.3">
      <c r="G7217"/>
    </row>
    <row r="7218" spans="7:7" x14ac:dyDescent="0.3">
      <c r="G7218"/>
    </row>
    <row r="7219" spans="7:7" x14ac:dyDescent="0.3">
      <c r="G7219"/>
    </row>
    <row r="7220" spans="7:7" x14ac:dyDescent="0.3">
      <c r="G7220"/>
    </row>
    <row r="7221" spans="7:7" x14ac:dyDescent="0.3">
      <c r="G7221"/>
    </row>
    <row r="7222" spans="7:7" x14ac:dyDescent="0.3">
      <c r="G7222"/>
    </row>
    <row r="7223" spans="7:7" x14ac:dyDescent="0.3">
      <c r="G7223"/>
    </row>
    <row r="7224" spans="7:7" x14ac:dyDescent="0.3">
      <c r="G7224"/>
    </row>
    <row r="7225" spans="7:7" x14ac:dyDescent="0.3">
      <c r="G7225"/>
    </row>
    <row r="7226" spans="7:7" x14ac:dyDescent="0.3">
      <c r="G7226"/>
    </row>
    <row r="7227" spans="7:7" x14ac:dyDescent="0.3">
      <c r="G7227"/>
    </row>
    <row r="7228" spans="7:7" x14ac:dyDescent="0.3">
      <c r="G7228"/>
    </row>
    <row r="7229" spans="7:7" x14ac:dyDescent="0.3">
      <c r="G7229"/>
    </row>
    <row r="7230" spans="7:7" x14ac:dyDescent="0.3">
      <c r="G7230"/>
    </row>
    <row r="7231" spans="7:7" x14ac:dyDescent="0.3">
      <c r="G7231"/>
    </row>
    <row r="7232" spans="7:7" x14ac:dyDescent="0.3">
      <c r="G7232"/>
    </row>
    <row r="7233" spans="7:7" x14ac:dyDescent="0.3">
      <c r="G7233"/>
    </row>
    <row r="7234" spans="7:7" x14ac:dyDescent="0.3">
      <c r="G7234"/>
    </row>
    <row r="7235" spans="7:7" x14ac:dyDescent="0.3">
      <c r="G7235"/>
    </row>
    <row r="7236" spans="7:7" x14ac:dyDescent="0.3">
      <c r="G7236"/>
    </row>
    <row r="7237" spans="7:7" x14ac:dyDescent="0.3">
      <c r="G7237"/>
    </row>
    <row r="7238" spans="7:7" x14ac:dyDescent="0.3">
      <c r="G7238"/>
    </row>
    <row r="7239" spans="7:7" x14ac:dyDescent="0.3">
      <c r="G7239"/>
    </row>
    <row r="7240" spans="7:7" x14ac:dyDescent="0.3">
      <c r="G7240"/>
    </row>
    <row r="7241" spans="7:7" x14ac:dyDescent="0.3">
      <c r="G7241"/>
    </row>
    <row r="7242" spans="7:7" x14ac:dyDescent="0.3">
      <c r="G7242"/>
    </row>
    <row r="7243" spans="7:7" x14ac:dyDescent="0.3">
      <c r="G7243"/>
    </row>
    <row r="7244" spans="7:7" x14ac:dyDescent="0.3">
      <c r="G7244"/>
    </row>
    <row r="7245" spans="7:7" x14ac:dyDescent="0.3">
      <c r="G7245"/>
    </row>
    <row r="7246" spans="7:7" x14ac:dyDescent="0.3">
      <c r="G7246"/>
    </row>
    <row r="7247" spans="7:7" x14ac:dyDescent="0.3">
      <c r="G7247"/>
    </row>
    <row r="7248" spans="7:7" x14ac:dyDescent="0.3">
      <c r="G7248"/>
    </row>
    <row r="7249" spans="7:7" x14ac:dyDescent="0.3">
      <c r="G7249"/>
    </row>
    <row r="7250" spans="7:7" x14ac:dyDescent="0.3">
      <c r="G7250"/>
    </row>
    <row r="7251" spans="7:7" x14ac:dyDescent="0.3">
      <c r="G7251"/>
    </row>
    <row r="7252" spans="7:7" x14ac:dyDescent="0.3">
      <c r="G7252"/>
    </row>
    <row r="7253" spans="7:7" x14ac:dyDescent="0.3">
      <c r="G7253"/>
    </row>
    <row r="7254" spans="7:7" x14ac:dyDescent="0.3">
      <c r="G7254"/>
    </row>
    <row r="7255" spans="7:7" x14ac:dyDescent="0.3">
      <c r="G7255"/>
    </row>
    <row r="7256" spans="7:7" x14ac:dyDescent="0.3">
      <c r="G7256"/>
    </row>
    <row r="7257" spans="7:7" x14ac:dyDescent="0.3">
      <c r="G7257"/>
    </row>
    <row r="7258" spans="7:7" x14ac:dyDescent="0.3">
      <c r="G7258"/>
    </row>
    <row r="7259" spans="7:7" x14ac:dyDescent="0.3">
      <c r="G7259"/>
    </row>
    <row r="7260" spans="7:7" x14ac:dyDescent="0.3">
      <c r="G7260"/>
    </row>
    <row r="7261" spans="7:7" x14ac:dyDescent="0.3">
      <c r="G7261"/>
    </row>
    <row r="7262" spans="7:7" x14ac:dyDescent="0.3">
      <c r="G7262"/>
    </row>
    <row r="7263" spans="7:7" x14ac:dyDescent="0.3">
      <c r="G7263"/>
    </row>
    <row r="7264" spans="7:7" x14ac:dyDescent="0.3">
      <c r="G7264"/>
    </row>
    <row r="7265" spans="7:7" x14ac:dyDescent="0.3">
      <c r="G7265"/>
    </row>
    <row r="7266" spans="7:7" x14ac:dyDescent="0.3">
      <c r="G7266"/>
    </row>
    <row r="7267" spans="7:7" x14ac:dyDescent="0.3">
      <c r="G7267"/>
    </row>
    <row r="7268" spans="7:7" x14ac:dyDescent="0.3">
      <c r="G7268"/>
    </row>
    <row r="7269" spans="7:7" x14ac:dyDescent="0.3">
      <c r="G7269"/>
    </row>
    <row r="7270" spans="7:7" x14ac:dyDescent="0.3">
      <c r="G7270"/>
    </row>
    <row r="7271" spans="7:7" x14ac:dyDescent="0.3">
      <c r="G7271"/>
    </row>
    <row r="7272" spans="7:7" x14ac:dyDescent="0.3">
      <c r="G7272"/>
    </row>
    <row r="7273" spans="7:7" x14ac:dyDescent="0.3">
      <c r="G7273"/>
    </row>
    <row r="7274" spans="7:7" x14ac:dyDescent="0.3">
      <c r="G7274"/>
    </row>
    <row r="7275" spans="7:7" x14ac:dyDescent="0.3">
      <c r="G7275"/>
    </row>
    <row r="7276" spans="7:7" x14ac:dyDescent="0.3">
      <c r="G7276"/>
    </row>
    <row r="7277" spans="7:7" x14ac:dyDescent="0.3">
      <c r="G7277"/>
    </row>
    <row r="7278" spans="7:7" x14ac:dyDescent="0.3">
      <c r="G7278"/>
    </row>
    <row r="7279" spans="7:7" x14ac:dyDescent="0.3">
      <c r="G7279"/>
    </row>
    <row r="7280" spans="7:7" x14ac:dyDescent="0.3">
      <c r="G7280"/>
    </row>
    <row r="7281" spans="7:7" x14ac:dyDescent="0.3">
      <c r="G7281"/>
    </row>
    <row r="7282" spans="7:7" x14ac:dyDescent="0.3">
      <c r="G7282"/>
    </row>
    <row r="7283" spans="7:7" x14ac:dyDescent="0.3">
      <c r="G7283"/>
    </row>
    <row r="7284" spans="7:7" x14ac:dyDescent="0.3">
      <c r="G7284"/>
    </row>
    <row r="7285" spans="7:7" x14ac:dyDescent="0.3">
      <c r="G7285"/>
    </row>
    <row r="7286" spans="7:7" x14ac:dyDescent="0.3">
      <c r="G7286"/>
    </row>
    <row r="7287" spans="7:7" x14ac:dyDescent="0.3">
      <c r="G7287"/>
    </row>
    <row r="7288" spans="7:7" x14ac:dyDescent="0.3">
      <c r="G7288"/>
    </row>
    <row r="7289" spans="7:7" x14ac:dyDescent="0.3">
      <c r="G7289"/>
    </row>
    <row r="7290" spans="7:7" x14ac:dyDescent="0.3">
      <c r="G7290"/>
    </row>
    <row r="7291" spans="7:7" x14ac:dyDescent="0.3">
      <c r="G7291"/>
    </row>
    <row r="7292" spans="7:7" x14ac:dyDescent="0.3">
      <c r="G7292"/>
    </row>
    <row r="7293" spans="7:7" x14ac:dyDescent="0.3">
      <c r="G7293"/>
    </row>
    <row r="7294" spans="7:7" x14ac:dyDescent="0.3">
      <c r="G7294"/>
    </row>
    <row r="7295" spans="7:7" x14ac:dyDescent="0.3">
      <c r="G7295"/>
    </row>
    <row r="7296" spans="7:7" x14ac:dyDescent="0.3">
      <c r="G7296"/>
    </row>
    <row r="7297" spans="7:7" x14ac:dyDescent="0.3">
      <c r="G7297"/>
    </row>
    <row r="7298" spans="7:7" x14ac:dyDescent="0.3">
      <c r="G7298"/>
    </row>
    <row r="7299" spans="7:7" x14ac:dyDescent="0.3">
      <c r="G7299"/>
    </row>
    <row r="7300" spans="7:7" x14ac:dyDescent="0.3">
      <c r="G7300"/>
    </row>
    <row r="7301" spans="7:7" x14ac:dyDescent="0.3">
      <c r="G7301"/>
    </row>
    <row r="7302" spans="7:7" x14ac:dyDescent="0.3">
      <c r="G7302"/>
    </row>
    <row r="7303" spans="7:7" x14ac:dyDescent="0.3">
      <c r="G7303"/>
    </row>
    <row r="7304" spans="7:7" x14ac:dyDescent="0.3">
      <c r="G7304"/>
    </row>
    <row r="7305" spans="7:7" x14ac:dyDescent="0.3">
      <c r="G7305"/>
    </row>
    <row r="7306" spans="7:7" x14ac:dyDescent="0.3">
      <c r="G7306"/>
    </row>
    <row r="7307" spans="7:7" x14ac:dyDescent="0.3">
      <c r="G7307"/>
    </row>
    <row r="7308" spans="7:7" x14ac:dyDescent="0.3">
      <c r="G7308"/>
    </row>
    <row r="7309" spans="7:7" x14ac:dyDescent="0.3">
      <c r="G7309"/>
    </row>
    <row r="7310" spans="7:7" x14ac:dyDescent="0.3">
      <c r="G7310"/>
    </row>
    <row r="7311" spans="7:7" x14ac:dyDescent="0.3">
      <c r="G7311"/>
    </row>
    <row r="7312" spans="7:7" x14ac:dyDescent="0.3">
      <c r="G7312"/>
    </row>
    <row r="7313" spans="7:7" x14ac:dyDescent="0.3">
      <c r="G7313"/>
    </row>
    <row r="7314" spans="7:7" x14ac:dyDescent="0.3">
      <c r="G7314"/>
    </row>
    <row r="7315" spans="7:7" x14ac:dyDescent="0.3">
      <c r="G7315"/>
    </row>
    <row r="7316" spans="7:7" x14ac:dyDescent="0.3">
      <c r="G7316"/>
    </row>
    <row r="7317" spans="7:7" x14ac:dyDescent="0.3">
      <c r="G7317"/>
    </row>
    <row r="7318" spans="7:7" x14ac:dyDescent="0.3">
      <c r="G7318"/>
    </row>
    <row r="7319" spans="7:7" x14ac:dyDescent="0.3">
      <c r="G7319"/>
    </row>
    <row r="7320" spans="7:7" x14ac:dyDescent="0.3">
      <c r="G7320"/>
    </row>
    <row r="7321" spans="7:7" x14ac:dyDescent="0.3">
      <c r="G7321"/>
    </row>
    <row r="7322" spans="7:7" x14ac:dyDescent="0.3">
      <c r="G7322"/>
    </row>
    <row r="7323" spans="7:7" x14ac:dyDescent="0.3">
      <c r="G7323"/>
    </row>
    <row r="7324" spans="7:7" x14ac:dyDescent="0.3">
      <c r="G7324"/>
    </row>
    <row r="7325" spans="7:7" x14ac:dyDescent="0.3">
      <c r="G7325"/>
    </row>
    <row r="7326" spans="7:7" x14ac:dyDescent="0.3">
      <c r="G7326"/>
    </row>
    <row r="7327" spans="7:7" x14ac:dyDescent="0.3">
      <c r="G7327"/>
    </row>
    <row r="7328" spans="7:7" x14ac:dyDescent="0.3">
      <c r="G7328"/>
    </row>
    <row r="7329" spans="7:7" x14ac:dyDescent="0.3">
      <c r="G7329"/>
    </row>
    <row r="7330" spans="7:7" x14ac:dyDescent="0.3">
      <c r="G7330"/>
    </row>
    <row r="7331" spans="7:7" x14ac:dyDescent="0.3">
      <c r="G7331"/>
    </row>
    <row r="7332" spans="7:7" x14ac:dyDescent="0.3">
      <c r="G7332"/>
    </row>
    <row r="7333" spans="7:7" x14ac:dyDescent="0.3">
      <c r="G7333"/>
    </row>
    <row r="7334" spans="7:7" x14ac:dyDescent="0.3">
      <c r="G7334"/>
    </row>
    <row r="7335" spans="7:7" x14ac:dyDescent="0.3">
      <c r="G7335"/>
    </row>
    <row r="7336" spans="7:7" x14ac:dyDescent="0.3">
      <c r="G7336"/>
    </row>
    <row r="7337" spans="7:7" x14ac:dyDescent="0.3">
      <c r="G7337"/>
    </row>
    <row r="7338" spans="7:7" x14ac:dyDescent="0.3">
      <c r="G7338"/>
    </row>
    <row r="7339" spans="7:7" x14ac:dyDescent="0.3">
      <c r="G7339"/>
    </row>
    <row r="7340" spans="7:7" x14ac:dyDescent="0.3">
      <c r="G7340"/>
    </row>
    <row r="7341" spans="7:7" x14ac:dyDescent="0.3">
      <c r="G7341"/>
    </row>
    <row r="7342" spans="7:7" x14ac:dyDescent="0.3">
      <c r="G7342"/>
    </row>
    <row r="7343" spans="7:7" x14ac:dyDescent="0.3">
      <c r="G7343"/>
    </row>
    <row r="7344" spans="7:7" x14ac:dyDescent="0.3">
      <c r="G7344"/>
    </row>
    <row r="7345" spans="7:7" x14ac:dyDescent="0.3">
      <c r="G7345"/>
    </row>
    <row r="7346" spans="7:7" x14ac:dyDescent="0.3">
      <c r="G7346"/>
    </row>
    <row r="7347" spans="7:7" x14ac:dyDescent="0.3">
      <c r="G7347"/>
    </row>
    <row r="7348" spans="7:7" x14ac:dyDescent="0.3">
      <c r="G7348"/>
    </row>
    <row r="7349" spans="7:7" x14ac:dyDescent="0.3">
      <c r="G7349"/>
    </row>
    <row r="7350" spans="7:7" x14ac:dyDescent="0.3">
      <c r="G7350"/>
    </row>
    <row r="7351" spans="7:7" x14ac:dyDescent="0.3">
      <c r="G7351"/>
    </row>
    <row r="7352" spans="7:7" x14ac:dyDescent="0.3">
      <c r="G7352"/>
    </row>
    <row r="7353" spans="7:7" x14ac:dyDescent="0.3">
      <c r="G7353"/>
    </row>
    <row r="7354" spans="7:7" x14ac:dyDescent="0.3">
      <c r="G7354"/>
    </row>
    <row r="7355" spans="7:7" x14ac:dyDescent="0.3">
      <c r="G7355"/>
    </row>
    <row r="7356" spans="7:7" x14ac:dyDescent="0.3">
      <c r="G7356"/>
    </row>
    <row r="7357" spans="7:7" x14ac:dyDescent="0.3">
      <c r="G7357"/>
    </row>
    <row r="7358" spans="7:7" x14ac:dyDescent="0.3">
      <c r="G7358"/>
    </row>
    <row r="7359" spans="7:7" x14ac:dyDescent="0.3">
      <c r="G7359"/>
    </row>
    <row r="7360" spans="7:7" x14ac:dyDescent="0.3">
      <c r="G7360"/>
    </row>
    <row r="7361" spans="7:7" x14ac:dyDescent="0.3">
      <c r="G7361"/>
    </row>
    <row r="7362" spans="7:7" x14ac:dyDescent="0.3">
      <c r="G7362"/>
    </row>
    <row r="7363" spans="7:7" x14ac:dyDescent="0.3">
      <c r="G7363"/>
    </row>
    <row r="7364" spans="7:7" x14ac:dyDescent="0.3">
      <c r="G7364"/>
    </row>
    <row r="7365" spans="7:7" x14ac:dyDescent="0.3">
      <c r="G7365"/>
    </row>
    <row r="7366" spans="7:7" x14ac:dyDescent="0.3">
      <c r="G7366"/>
    </row>
    <row r="7367" spans="7:7" x14ac:dyDescent="0.3">
      <c r="G7367"/>
    </row>
    <row r="7368" spans="7:7" x14ac:dyDescent="0.3">
      <c r="G7368"/>
    </row>
    <row r="7369" spans="7:7" x14ac:dyDescent="0.3">
      <c r="G7369"/>
    </row>
    <row r="7370" spans="7:7" x14ac:dyDescent="0.3">
      <c r="G7370"/>
    </row>
    <row r="7371" spans="7:7" x14ac:dyDescent="0.3">
      <c r="G7371"/>
    </row>
    <row r="7372" spans="7:7" x14ac:dyDescent="0.3">
      <c r="G7372"/>
    </row>
    <row r="7373" spans="7:7" x14ac:dyDescent="0.3">
      <c r="G7373"/>
    </row>
    <row r="7374" spans="7:7" x14ac:dyDescent="0.3">
      <c r="G7374"/>
    </row>
    <row r="7375" spans="7:7" x14ac:dyDescent="0.3">
      <c r="G7375"/>
    </row>
    <row r="7376" spans="7:7" x14ac:dyDescent="0.3">
      <c r="G7376"/>
    </row>
    <row r="7377" spans="7:7" x14ac:dyDescent="0.3">
      <c r="G7377"/>
    </row>
    <row r="7378" spans="7:7" x14ac:dyDescent="0.3">
      <c r="G7378"/>
    </row>
    <row r="7379" spans="7:7" x14ac:dyDescent="0.3">
      <c r="G7379"/>
    </row>
    <row r="7380" spans="7:7" x14ac:dyDescent="0.3">
      <c r="G7380"/>
    </row>
    <row r="7381" spans="7:7" x14ac:dyDescent="0.3">
      <c r="G7381"/>
    </row>
    <row r="7382" spans="7:7" x14ac:dyDescent="0.3">
      <c r="G7382"/>
    </row>
    <row r="7383" spans="7:7" x14ac:dyDescent="0.3">
      <c r="G7383"/>
    </row>
    <row r="7384" spans="7:7" x14ac:dyDescent="0.3">
      <c r="G7384"/>
    </row>
    <row r="7385" spans="7:7" x14ac:dyDescent="0.3">
      <c r="G7385"/>
    </row>
    <row r="7386" spans="7:7" x14ac:dyDescent="0.3">
      <c r="G7386"/>
    </row>
    <row r="7387" spans="7:7" x14ac:dyDescent="0.3">
      <c r="G7387"/>
    </row>
    <row r="7388" spans="7:7" x14ac:dyDescent="0.3">
      <c r="G7388"/>
    </row>
    <row r="7389" spans="7:7" x14ac:dyDescent="0.3">
      <c r="G7389"/>
    </row>
    <row r="7390" spans="7:7" x14ac:dyDescent="0.3">
      <c r="G7390"/>
    </row>
    <row r="7391" spans="7:7" x14ac:dyDescent="0.3">
      <c r="G7391"/>
    </row>
    <row r="7392" spans="7:7" x14ac:dyDescent="0.3">
      <c r="G7392"/>
    </row>
    <row r="7393" spans="7:7" x14ac:dyDescent="0.3">
      <c r="G7393"/>
    </row>
    <row r="7394" spans="7:7" x14ac:dyDescent="0.3">
      <c r="G7394"/>
    </row>
    <row r="7395" spans="7:7" x14ac:dyDescent="0.3">
      <c r="G7395"/>
    </row>
    <row r="7396" spans="7:7" x14ac:dyDescent="0.3">
      <c r="G7396"/>
    </row>
    <row r="7397" spans="7:7" x14ac:dyDescent="0.3">
      <c r="G7397"/>
    </row>
    <row r="7398" spans="7:7" x14ac:dyDescent="0.3">
      <c r="G7398"/>
    </row>
    <row r="7399" spans="7:7" x14ac:dyDescent="0.3">
      <c r="G7399"/>
    </row>
    <row r="7400" spans="7:7" x14ac:dyDescent="0.3">
      <c r="G7400"/>
    </row>
    <row r="7401" spans="7:7" x14ac:dyDescent="0.3">
      <c r="G7401"/>
    </row>
    <row r="7402" spans="7:7" x14ac:dyDescent="0.3">
      <c r="G7402"/>
    </row>
    <row r="7403" spans="7:7" x14ac:dyDescent="0.3">
      <c r="G7403"/>
    </row>
    <row r="7404" spans="7:7" x14ac:dyDescent="0.3">
      <c r="G7404"/>
    </row>
    <row r="7405" spans="7:7" x14ac:dyDescent="0.3">
      <c r="G7405"/>
    </row>
    <row r="7406" spans="7:7" x14ac:dyDescent="0.3">
      <c r="G7406"/>
    </row>
    <row r="7407" spans="7:7" x14ac:dyDescent="0.3">
      <c r="G7407"/>
    </row>
    <row r="7408" spans="7:7" x14ac:dyDescent="0.3">
      <c r="G7408"/>
    </row>
    <row r="7409" spans="7:7" x14ac:dyDescent="0.3">
      <c r="G7409"/>
    </row>
    <row r="7410" spans="7:7" x14ac:dyDescent="0.3">
      <c r="G7410"/>
    </row>
    <row r="7411" spans="7:7" x14ac:dyDescent="0.3">
      <c r="G7411"/>
    </row>
    <row r="7412" spans="7:7" x14ac:dyDescent="0.3">
      <c r="G7412"/>
    </row>
    <row r="7413" spans="7:7" x14ac:dyDescent="0.3">
      <c r="G7413"/>
    </row>
    <row r="7414" spans="7:7" x14ac:dyDescent="0.3">
      <c r="G7414"/>
    </row>
    <row r="7415" spans="7:7" x14ac:dyDescent="0.3">
      <c r="G7415"/>
    </row>
    <row r="7416" spans="7:7" x14ac:dyDescent="0.3">
      <c r="G7416"/>
    </row>
    <row r="7417" spans="7:7" x14ac:dyDescent="0.3">
      <c r="G7417"/>
    </row>
    <row r="7418" spans="7:7" x14ac:dyDescent="0.3">
      <c r="G7418"/>
    </row>
    <row r="7419" spans="7:7" x14ac:dyDescent="0.3">
      <c r="G7419"/>
    </row>
    <row r="7420" spans="7:7" x14ac:dyDescent="0.3">
      <c r="G7420"/>
    </row>
    <row r="7421" spans="7:7" x14ac:dyDescent="0.3">
      <c r="G7421"/>
    </row>
    <row r="7422" spans="7:7" x14ac:dyDescent="0.3">
      <c r="G7422"/>
    </row>
    <row r="7423" spans="7:7" x14ac:dyDescent="0.3">
      <c r="G7423"/>
    </row>
    <row r="7424" spans="7:7" x14ac:dyDescent="0.3">
      <c r="G7424"/>
    </row>
    <row r="7425" spans="7:7" x14ac:dyDescent="0.3">
      <c r="G7425"/>
    </row>
    <row r="7426" spans="7:7" x14ac:dyDescent="0.3">
      <c r="G7426"/>
    </row>
    <row r="7427" spans="7:7" x14ac:dyDescent="0.3">
      <c r="G7427"/>
    </row>
    <row r="7428" spans="7:7" x14ac:dyDescent="0.3">
      <c r="G7428"/>
    </row>
    <row r="7429" spans="7:7" x14ac:dyDescent="0.3">
      <c r="G7429"/>
    </row>
    <row r="7430" spans="7:7" x14ac:dyDescent="0.3">
      <c r="G7430"/>
    </row>
    <row r="7431" spans="7:7" x14ac:dyDescent="0.3">
      <c r="G7431"/>
    </row>
    <row r="7432" spans="7:7" x14ac:dyDescent="0.3">
      <c r="G7432"/>
    </row>
    <row r="7433" spans="7:7" x14ac:dyDescent="0.3">
      <c r="G7433"/>
    </row>
    <row r="7434" spans="7:7" x14ac:dyDescent="0.3">
      <c r="G7434"/>
    </row>
    <row r="7435" spans="7:7" x14ac:dyDescent="0.3">
      <c r="G7435"/>
    </row>
    <row r="7436" spans="7:7" x14ac:dyDescent="0.3">
      <c r="G7436"/>
    </row>
    <row r="7437" spans="7:7" x14ac:dyDescent="0.3">
      <c r="G7437"/>
    </row>
    <row r="7438" spans="7:7" x14ac:dyDescent="0.3">
      <c r="G7438"/>
    </row>
    <row r="7439" spans="7:7" x14ac:dyDescent="0.3">
      <c r="G7439"/>
    </row>
    <row r="7440" spans="7:7" x14ac:dyDescent="0.3">
      <c r="G7440"/>
    </row>
    <row r="7441" spans="7:7" x14ac:dyDescent="0.3">
      <c r="G7441"/>
    </row>
    <row r="7442" spans="7:7" x14ac:dyDescent="0.3">
      <c r="G7442"/>
    </row>
    <row r="7443" spans="7:7" x14ac:dyDescent="0.3">
      <c r="G7443"/>
    </row>
    <row r="7444" spans="7:7" x14ac:dyDescent="0.3">
      <c r="G7444"/>
    </row>
    <row r="7445" spans="7:7" x14ac:dyDescent="0.3">
      <c r="G7445"/>
    </row>
    <row r="7446" spans="7:7" x14ac:dyDescent="0.3">
      <c r="G7446"/>
    </row>
    <row r="7447" spans="7:7" x14ac:dyDescent="0.3">
      <c r="G7447"/>
    </row>
    <row r="7448" spans="7:7" x14ac:dyDescent="0.3">
      <c r="G7448"/>
    </row>
    <row r="7449" spans="7:7" x14ac:dyDescent="0.3">
      <c r="G7449"/>
    </row>
    <row r="7450" spans="7:7" x14ac:dyDescent="0.3">
      <c r="G7450"/>
    </row>
    <row r="7451" spans="7:7" x14ac:dyDescent="0.3">
      <c r="G7451"/>
    </row>
    <row r="7452" spans="7:7" x14ac:dyDescent="0.3">
      <c r="G7452"/>
    </row>
    <row r="7453" spans="7:7" x14ac:dyDescent="0.3">
      <c r="G7453"/>
    </row>
    <row r="7454" spans="7:7" x14ac:dyDescent="0.3">
      <c r="G7454"/>
    </row>
    <row r="7455" spans="7:7" x14ac:dyDescent="0.3">
      <c r="G7455"/>
    </row>
    <row r="7456" spans="7:7" x14ac:dyDescent="0.3">
      <c r="G7456"/>
    </row>
    <row r="7457" spans="7:7" x14ac:dyDescent="0.3">
      <c r="G7457"/>
    </row>
    <row r="7458" spans="7:7" x14ac:dyDescent="0.3">
      <c r="G7458"/>
    </row>
    <row r="7459" spans="7:7" x14ac:dyDescent="0.3">
      <c r="G7459"/>
    </row>
    <row r="7460" spans="7:7" x14ac:dyDescent="0.3">
      <c r="G7460"/>
    </row>
    <row r="7461" spans="7:7" x14ac:dyDescent="0.3">
      <c r="G7461"/>
    </row>
    <row r="7462" spans="7:7" x14ac:dyDescent="0.3">
      <c r="G7462"/>
    </row>
    <row r="7463" spans="7:7" x14ac:dyDescent="0.3">
      <c r="G7463"/>
    </row>
    <row r="7464" spans="7:7" x14ac:dyDescent="0.3">
      <c r="G7464"/>
    </row>
    <row r="7465" spans="7:7" x14ac:dyDescent="0.3">
      <c r="G7465"/>
    </row>
    <row r="7466" spans="7:7" x14ac:dyDescent="0.3">
      <c r="G7466"/>
    </row>
    <row r="7467" spans="7:7" x14ac:dyDescent="0.3">
      <c r="G7467"/>
    </row>
    <row r="7468" spans="7:7" x14ac:dyDescent="0.3">
      <c r="G7468"/>
    </row>
    <row r="7469" spans="7:7" x14ac:dyDescent="0.3">
      <c r="G7469"/>
    </row>
    <row r="7470" spans="7:7" x14ac:dyDescent="0.3">
      <c r="G7470"/>
    </row>
    <row r="7471" spans="7:7" x14ac:dyDescent="0.3">
      <c r="G7471"/>
    </row>
    <row r="7472" spans="7:7" x14ac:dyDescent="0.3">
      <c r="G7472"/>
    </row>
    <row r="7473" spans="7:7" x14ac:dyDescent="0.3">
      <c r="G7473"/>
    </row>
    <row r="7474" spans="7:7" x14ac:dyDescent="0.3">
      <c r="G7474"/>
    </row>
    <row r="7475" spans="7:7" x14ac:dyDescent="0.3">
      <c r="G7475"/>
    </row>
    <row r="7476" spans="7:7" x14ac:dyDescent="0.3">
      <c r="G7476"/>
    </row>
    <row r="7477" spans="7:7" x14ac:dyDescent="0.3">
      <c r="G7477"/>
    </row>
    <row r="7478" spans="7:7" x14ac:dyDescent="0.3">
      <c r="G7478"/>
    </row>
    <row r="7479" spans="7:7" x14ac:dyDescent="0.3">
      <c r="G7479"/>
    </row>
    <row r="7480" spans="7:7" x14ac:dyDescent="0.3">
      <c r="G7480"/>
    </row>
    <row r="7481" spans="7:7" x14ac:dyDescent="0.3">
      <c r="G7481"/>
    </row>
    <row r="7482" spans="7:7" x14ac:dyDescent="0.3">
      <c r="G7482"/>
    </row>
    <row r="7483" spans="7:7" x14ac:dyDescent="0.3">
      <c r="G7483"/>
    </row>
    <row r="7484" spans="7:7" x14ac:dyDescent="0.3">
      <c r="G7484"/>
    </row>
    <row r="7485" spans="7:7" x14ac:dyDescent="0.3">
      <c r="G7485"/>
    </row>
    <row r="7486" spans="7:7" x14ac:dyDescent="0.3">
      <c r="G7486"/>
    </row>
    <row r="7487" spans="7:7" x14ac:dyDescent="0.3">
      <c r="G7487"/>
    </row>
    <row r="7488" spans="7:7" x14ac:dyDescent="0.3">
      <c r="G7488"/>
    </row>
    <row r="7489" spans="7:7" x14ac:dyDescent="0.3">
      <c r="G7489"/>
    </row>
    <row r="7490" spans="7:7" x14ac:dyDescent="0.3">
      <c r="G7490"/>
    </row>
    <row r="7491" spans="7:7" x14ac:dyDescent="0.3">
      <c r="G7491"/>
    </row>
    <row r="7492" spans="7:7" x14ac:dyDescent="0.3">
      <c r="G7492"/>
    </row>
    <row r="7493" spans="7:7" x14ac:dyDescent="0.3">
      <c r="G7493"/>
    </row>
    <row r="7494" spans="7:7" x14ac:dyDescent="0.3">
      <c r="G7494"/>
    </row>
    <row r="7495" spans="7:7" x14ac:dyDescent="0.3">
      <c r="G7495"/>
    </row>
    <row r="7496" spans="7:7" x14ac:dyDescent="0.3">
      <c r="G7496"/>
    </row>
    <row r="7497" spans="7:7" x14ac:dyDescent="0.3">
      <c r="G7497"/>
    </row>
    <row r="7498" spans="7:7" x14ac:dyDescent="0.3">
      <c r="G7498"/>
    </row>
    <row r="7499" spans="7:7" x14ac:dyDescent="0.3">
      <c r="G7499"/>
    </row>
    <row r="7500" spans="7:7" x14ac:dyDescent="0.3">
      <c r="G7500"/>
    </row>
    <row r="7501" spans="7:7" x14ac:dyDescent="0.3">
      <c r="G7501"/>
    </row>
    <row r="7502" spans="7:7" x14ac:dyDescent="0.3">
      <c r="G7502"/>
    </row>
    <row r="7503" spans="7:7" x14ac:dyDescent="0.3">
      <c r="G7503"/>
    </row>
    <row r="7504" spans="7:7" x14ac:dyDescent="0.3">
      <c r="G7504"/>
    </row>
    <row r="7505" spans="7:7" x14ac:dyDescent="0.3">
      <c r="G7505"/>
    </row>
    <row r="7506" spans="7:7" x14ac:dyDescent="0.3">
      <c r="G7506"/>
    </row>
    <row r="7507" spans="7:7" x14ac:dyDescent="0.3">
      <c r="G7507"/>
    </row>
    <row r="7508" spans="7:7" x14ac:dyDescent="0.3">
      <c r="G7508"/>
    </row>
    <row r="7509" spans="7:7" x14ac:dyDescent="0.3">
      <c r="G7509"/>
    </row>
    <row r="7510" spans="7:7" x14ac:dyDescent="0.3">
      <c r="G7510"/>
    </row>
    <row r="7511" spans="7:7" x14ac:dyDescent="0.3">
      <c r="G7511"/>
    </row>
    <row r="7512" spans="7:7" x14ac:dyDescent="0.3">
      <c r="G7512"/>
    </row>
    <row r="7513" spans="7:7" x14ac:dyDescent="0.3">
      <c r="G7513"/>
    </row>
    <row r="7514" spans="7:7" x14ac:dyDescent="0.3">
      <c r="G7514"/>
    </row>
    <row r="7515" spans="7:7" x14ac:dyDescent="0.3">
      <c r="G7515"/>
    </row>
    <row r="7516" spans="7:7" x14ac:dyDescent="0.3">
      <c r="G7516"/>
    </row>
    <row r="7517" spans="7:7" x14ac:dyDescent="0.3">
      <c r="G7517"/>
    </row>
    <row r="7518" spans="7:7" x14ac:dyDescent="0.3">
      <c r="G7518"/>
    </row>
    <row r="7519" spans="7:7" x14ac:dyDescent="0.3">
      <c r="G7519"/>
    </row>
    <row r="7520" spans="7:7" x14ac:dyDescent="0.3">
      <c r="G7520"/>
    </row>
    <row r="7521" spans="7:7" x14ac:dyDescent="0.3">
      <c r="G7521"/>
    </row>
    <row r="7522" spans="7:7" x14ac:dyDescent="0.3">
      <c r="G7522"/>
    </row>
    <row r="7523" spans="7:7" x14ac:dyDescent="0.3">
      <c r="G7523"/>
    </row>
    <row r="7524" spans="7:7" x14ac:dyDescent="0.3">
      <c r="G7524"/>
    </row>
    <row r="7525" spans="7:7" x14ac:dyDescent="0.3">
      <c r="G7525"/>
    </row>
    <row r="7526" spans="7:7" x14ac:dyDescent="0.3">
      <c r="G7526"/>
    </row>
    <row r="7527" spans="7:7" x14ac:dyDescent="0.3">
      <c r="G7527"/>
    </row>
    <row r="7528" spans="7:7" x14ac:dyDescent="0.3">
      <c r="G7528"/>
    </row>
    <row r="7529" spans="7:7" x14ac:dyDescent="0.3">
      <c r="G7529"/>
    </row>
    <row r="7530" spans="7:7" x14ac:dyDescent="0.3">
      <c r="G7530"/>
    </row>
    <row r="7531" spans="7:7" x14ac:dyDescent="0.3">
      <c r="G7531"/>
    </row>
    <row r="7532" spans="7:7" x14ac:dyDescent="0.3">
      <c r="G7532"/>
    </row>
    <row r="7533" spans="7:7" x14ac:dyDescent="0.3">
      <c r="G7533"/>
    </row>
    <row r="7534" spans="7:7" x14ac:dyDescent="0.3">
      <c r="G7534"/>
    </row>
    <row r="7535" spans="7:7" x14ac:dyDescent="0.3">
      <c r="G7535"/>
    </row>
    <row r="7536" spans="7:7" x14ac:dyDescent="0.3">
      <c r="G7536"/>
    </row>
    <row r="7537" spans="7:7" x14ac:dyDescent="0.3">
      <c r="G7537"/>
    </row>
    <row r="7538" spans="7:7" x14ac:dyDescent="0.3">
      <c r="G7538"/>
    </row>
    <row r="7539" spans="7:7" x14ac:dyDescent="0.3">
      <c r="G7539"/>
    </row>
    <row r="7540" spans="7:7" x14ac:dyDescent="0.3">
      <c r="G7540"/>
    </row>
    <row r="7541" spans="7:7" x14ac:dyDescent="0.3">
      <c r="G7541"/>
    </row>
    <row r="7542" spans="7:7" x14ac:dyDescent="0.3">
      <c r="G7542"/>
    </row>
    <row r="7543" spans="7:7" x14ac:dyDescent="0.3">
      <c r="G7543"/>
    </row>
    <row r="7544" spans="7:7" x14ac:dyDescent="0.3">
      <c r="G7544"/>
    </row>
    <row r="7545" spans="7:7" x14ac:dyDescent="0.3">
      <c r="G7545"/>
    </row>
    <row r="7546" spans="7:7" x14ac:dyDescent="0.3">
      <c r="G7546"/>
    </row>
    <row r="7547" spans="7:7" x14ac:dyDescent="0.3">
      <c r="G7547"/>
    </row>
    <row r="7548" spans="7:7" x14ac:dyDescent="0.3">
      <c r="G7548"/>
    </row>
    <row r="7549" spans="7:7" x14ac:dyDescent="0.3">
      <c r="G7549"/>
    </row>
    <row r="7550" spans="7:7" x14ac:dyDescent="0.3">
      <c r="G7550"/>
    </row>
    <row r="7551" spans="7:7" x14ac:dyDescent="0.3">
      <c r="G7551"/>
    </row>
    <row r="7552" spans="7:7" x14ac:dyDescent="0.3">
      <c r="G7552"/>
    </row>
    <row r="7553" spans="7:7" x14ac:dyDescent="0.3">
      <c r="G7553"/>
    </row>
    <row r="7554" spans="7:7" x14ac:dyDescent="0.3">
      <c r="G7554"/>
    </row>
    <row r="7555" spans="7:7" x14ac:dyDescent="0.3">
      <c r="G7555"/>
    </row>
    <row r="7556" spans="7:7" x14ac:dyDescent="0.3">
      <c r="G7556"/>
    </row>
    <row r="7557" spans="7:7" x14ac:dyDescent="0.3">
      <c r="G7557"/>
    </row>
    <row r="7558" spans="7:7" x14ac:dyDescent="0.3">
      <c r="G7558"/>
    </row>
    <row r="7559" spans="7:7" x14ac:dyDescent="0.3">
      <c r="G7559"/>
    </row>
    <row r="7560" spans="7:7" x14ac:dyDescent="0.3">
      <c r="G7560"/>
    </row>
    <row r="7561" spans="7:7" x14ac:dyDescent="0.3">
      <c r="G7561"/>
    </row>
    <row r="7562" spans="7:7" x14ac:dyDescent="0.3">
      <c r="G7562"/>
    </row>
    <row r="7563" spans="7:7" x14ac:dyDescent="0.3">
      <c r="G7563"/>
    </row>
    <row r="7564" spans="7:7" x14ac:dyDescent="0.3">
      <c r="G7564"/>
    </row>
    <row r="7565" spans="7:7" x14ac:dyDescent="0.3">
      <c r="G7565"/>
    </row>
    <row r="7566" spans="7:7" x14ac:dyDescent="0.3">
      <c r="G7566"/>
    </row>
    <row r="7567" spans="7:7" x14ac:dyDescent="0.3">
      <c r="G7567"/>
    </row>
    <row r="7568" spans="7:7" x14ac:dyDescent="0.3">
      <c r="G7568"/>
    </row>
    <row r="7569" spans="7:7" x14ac:dyDescent="0.3">
      <c r="G7569"/>
    </row>
    <row r="7570" spans="7:7" x14ac:dyDescent="0.3">
      <c r="G7570"/>
    </row>
    <row r="7571" spans="7:7" x14ac:dyDescent="0.3">
      <c r="G7571"/>
    </row>
    <row r="7572" spans="7:7" x14ac:dyDescent="0.3">
      <c r="G7572"/>
    </row>
    <row r="7573" spans="7:7" x14ac:dyDescent="0.3">
      <c r="G7573"/>
    </row>
    <row r="7574" spans="7:7" x14ac:dyDescent="0.3">
      <c r="G7574"/>
    </row>
    <row r="7575" spans="7:7" x14ac:dyDescent="0.3">
      <c r="G7575"/>
    </row>
    <row r="7576" spans="7:7" x14ac:dyDescent="0.3">
      <c r="G7576"/>
    </row>
    <row r="7577" spans="7:7" x14ac:dyDescent="0.3">
      <c r="G7577"/>
    </row>
    <row r="7578" spans="7:7" x14ac:dyDescent="0.3">
      <c r="G7578"/>
    </row>
    <row r="7579" spans="7:7" x14ac:dyDescent="0.3">
      <c r="G7579"/>
    </row>
    <row r="7580" spans="7:7" x14ac:dyDescent="0.3">
      <c r="G7580"/>
    </row>
    <row r="7581" spans="7:7" x14ac:dyDescent="0.3">
      <c r="G7581"/>
    </row>
    <row r="7582" spans="7:7" x14ac:dyDescent="0.3">
      <c r="G7582"/>
    </row>
    <row r="7583" spans="7:7" x14ac:dyDescent="0.3">
      <c r="G7583"/>
    </row>
    <row r="7584" spans="7:7" x14ac:dyDescent="0.3">
      <c r="G7584"/>
    </row>
    <row r="7585" spans="7:7" x14ac:dyDescent="0.3">
      <c r="G7585"/>
    </row>
    <row r="7586" spans="7:7" x14ac:dyDescent="0.3">
      <c r="G7586"/>
    </row>
    <row r="7587" spans="7:7" x14ac:dyDescent="0.3">
      <c r="G7587"/>
    </row>
    <row r="7588" spans="7:7" x14ac:dyDescent="0.3">
      <c r="G7588"/>
    </row>
    <row r="7589" spans="7:7" x14ac:dyDescent="0.3">
      <c r="G7589"/>
    </row>
    <row r="7590" spans="7:7" x14ac:dyDescent="0.3">
      <c r="G7590"/>
    </row>
    <row r="7591" spans="7:7" x14ac:dyDescent="0.3">
      <c r="G7591"/>
    </row>
    <row r="7592" spans="7:7" x14ac:dyDescent="0.3">
      <c r="G7592"/>
    </row>
    <row r="7593" spans="7:7" x14ac:dyDescent="0.3">
      <c r="G7593"/>
    </row>
    <row r="7594" spans="7:7" x14ac:dyDescent="0.3">
      <c r="G7594"/>
    </row>
    <row r="7595" spans="7:7" x14ac:dyDescent="0.3">
      <c r="G7595"/>
    </row>
    <row r="7596" spans="7:7" x14ac:dyDescent="0.3">
      <c r="G7596"/>
    </row>
    <row r="7597" spans="7:7" x14ac:dyDescent="0.3">
      <c r="G7597"/>
    </row>
    <row r="7598" spans="7:7" x14ac:dyDescent="0.3">
      <c r="G7598"/>
    </row>
    <row r="7599" spans="7:7" x14ac:dyDescent="0.3">
      <c r="G7599"/>
    </row>
    <row r="7600" spans="7:7" x14ac:dyDescent="0.3">
      <c r="G7600"/>
    </row>
    <row r="7601" spans="7:7" x14ac:dyDescent="0.3">
      <c r="G7601"/>
    </row>
    <row r="7602" spans="7:7" x14ac:dyDescent="0.3">
      <c r="G7602"/>
    </row>
    <row r="7603" spans="7:7" x14ac:dyDescent="0.3">
      <c r="G7603"/>
    </row>
    <row r="7604" spans="7:7" x14ac:dyDescent="0.3">
      <c r="G7604"/>
    </row>
    <row r="7605" spans="7:7" x14ac:dyDescent="0.3">
      <c r="G7605"/>
    </row>
    <row r="7606" spans="7:7" x14ac:dyDescent="0.3">
      <c r="G7606"/>
    </row>
    <row r="7607" spans="7:7" x14ac:dyDescent="0.3">
      <c r="G7607"/>
    </row>
    <row r="7608" spans="7:7" x14ac:dyDescent="0.3">
      <c r="G7608"/>
    </row>
    <row r="7609" spans="7:7" x14ac:dyDescent="0.3">
      <c r="G7609"/>
    </row>
    <row r="7610" spans="7:7" x14ac:dyDescent="0.3">
      <c r="G7610"/>
    </row>
    <row r="7611" spans="7:7" x14ac:dyDescent="0.3">
      <c r="G7611"/>
    </row>
    <row r="7612" spans="7:7" x14ac:dyDescent="0.3">
      <c r="G7612"/>
    </row>
    <row r="7613" spans="7:7" x14ac:dyDescent="0.3">
      <c r="G7613"/>
    </row>
    <row r="7614" spans="7:7" x14ac:dyDescent="0.3">
      <c r="G7614"/>
    </row>
    <row r="7615" spans="7:7" x14ac:dyDescent="0.3">
      <c r="G7615"/>
    </row>
    <row r="7616" spans="7:7" x14ac:dyDescent="0.3">
      <c r="G7616"/>
    </row>
    <row r="7617" spans="7:7" x14ac:dyDescent="0.3">
      <c r="G7617"/>
    </row>
    <row r="7618" spans="7:7" x14ac:dyDescent="0.3">
      <c r="G7618"/>
    </row>
    <row r="7619" spans="7:7" x14ac:dyDescent="0.3">
      <c r="G7619"/>
    </row>
    <row r="7620" spans="7:7" x14ac:dyDescent="0.3">
      <c r="G7620"/>
    </row>
    <row r="7621" spans="7:7" x14ac:dyDescent="0.3">
      <c r="G7621"/>
    </row>
    <row r="7622" spans="7:7" x14ac:dyDescent="0.3">
      <c r="G7622"/>
    </row>
    <row r="7623" spans="7:7" x14ac:dyDescent="0.3">
      <c r="G7623"/>
    </row>
    <row r="7624" spans="7:7" x14ac:dyDescent="0.3">
      <c r="G7624"/>
    </row>
    <row r="7625" spans="7:7" x14ac:dyDescent="0.3">
      <c r="G7625"/>
    </row>
    <row r="7626" spans="7:7" x14ac:dyDescent="0.3">
      <c r="G7626"/>
    </row>
    <row r="7627" spans="7:7" x14ac:dyDescent="0.3">
      <c r="G7627"/>
    </row>
    <row r="7628" spans="7:7" x14ac:dyDescent="0.3">
      <c r="G7628"/>
    </row>
    <row r="7629" spans="7:7" x14ac:dyDescent="0.3">
      <c r="G7629"/>
    </row>
    <row r="7630" spans="7:7" x14ac:dyDescent="0.3">
      <c r="G7630"/>
    </row>
    <row r="7631" spans="7:7" x14ac:dyDescent="0.3">
      <c r="G7631"/>
    </row>
    <row r="7632" spans="7:7" x14ac:dyDescent="0.3">
      <c r="G7632"/>
    </row>
    <row r="7633" spans="7:7" x14ac:dyDescent="0.3">
      <c r="G7633"/>
    </row>
    <row r="7634" spans="7:7" x14ac:dyDescent="0.3">
      <c r="G7634"/>
    </row>
    <row r="7635" spans="7:7" x14ac:dyDescent="0.3">
      <c r="G7635"/>
    </row>
    <row r="7636" spans="7:7" x14ac:dyDescent="0.3">
      <c r="G7636"/>
    </row>
    <row r="7637" spans="7:7" x14ac:dyDescent="0.3">
      <c r="G7637"/>
    </row>
    <row r="7638" spans="7:7" x14ac:dyDescent="0.3">
      <c r="G7638"/>
    </row>
    <row r="7639" spans="7:7" x14ac:dyDescent="0.3">
      <c r="G7639"/>
    </row>
    <row r="7640" spans="7:7" x14ac:dyDescent="0.3">
      <c r="G7640"/>
    </row>
    <row r="7641" spans="7:7" x14ac:dyDescent="0.3">
      <c r="G7641"/>
    </row>
    <row r="7642" spans="7:7" x14ac:dyDescent="0.3">
      <c r="G7642"/>
    </row>
    <row r="7643" spans="7:7" x14ac:dyDescent="0.3">
      <c r="G7643"/>
    </row>
    <row r="7644" spans="7:7" x14ac:dyDescent="0.3">
      <c r="G7644"/>
    </row>
    <row r="7645" spans="7:7" x14ac:dyDescent="0.3">
      <c r="G7645"/>
    </row>
    <row r="7646" spans="7:7" x14ac:dyDescent="0.3">
      <c r="G7646"/>
    </row>
    <row r="7647" spans="7:7" x14ac:dyDescent="0.3">
      <c r="G7647"/>
    </row>
    <row r="7648" spans="7:7" x14ac:dyDescent="0.3">
      <c r="G7648"/>
    </row>
    <row r="7649" spans="7:7" x14ac:dyDescent="0.3">
      <c r="G7649"/>
    </row>
    <row r="7650" spans="7:7" x14ac:dyDescent="0.3">
      <c r="G7650"/>
    </row>
    <row r="7651" spans="7:7" x14ac:dyDescent="0.3">
      <c r="G7651"/>
    </row>
    <row r="7652" spans="7:7" x14ac:dyDescent="0.3">
      <c r="G7652"/>
    </row>
    <row r="7653" spans="7:7" x14ac:dyDescent="0.3">
      <c r="G7653"/>
    </row>
    <row r="7654" spans="7:7" x14ac:dyDescent="0.3">
      <c r="G7654"/>
    </row>
    <row r="7655" spans="7:7" x14ac:dyDescent="0.3">
      <c r="G7655"/>
    </row>
    <row r="7656" spans="7:7" x14ac:dyDescent="0.3">
      <c r="G7656"/>
    </row>
    <row r="7657" spans="7:7" x14ac:dyDescent="0.3">
      <c r="G7657"/>
    </row>
    <row r="7658" spans="7:7" x14ac:dyDescent="0.3">
      <c r="G7658"/>
    </row>
    <row r="7659" spans="7:7" x14ac:dyDescent="0.3">
      <c r="G7659"/>
    </row>
    <row r="7660" spans="7:7" x14ac:dyDescent="0.3">
      <c r="G7660"/>
    </row>
    <row r="7661" spans="7:7" x14ac:dyDescent="0.3">
      <c r="G7661"/>
    </row>
    <row r="7662" spans="7:7" x14ac:dyDescent="0.3">
      <c r="G7662"/>
    </row>
    <row r="7663" spans="7:7" x14ac:dyDescent="0.3">
      <c r="G7663"/>
    </row>
    <row r="7664" spans="7:7" x14ac:dyDescent="0.3">
      <c r="G7664"/>
    </row>
    <row r="7665" spans="7:7" x14ac:dyDescent="0.3">
      <c r="G7665"/>
    </row>
    <row r="7666" spans="7:7" x14ac:dyDescent="0.3">
      <c r="G7666"/>
    </row>
    <row r="7667" spans="7:7" x14ac:dyDescent="0.3">
      <c r="G7667"/>
    </row>
    <row r="7668" spans="7:7" x14ac:dyDescent="0.3">
      <c r="G7668"/>
    </row>
    <row r="7669" spans="7:7" x14ac:dyDescent="0.3">
      <c r="G7669"/>
    </row>
    <row r="7670" spans="7:7" x14ac:dyDescent="0.3">
      <c r="G7670"/>
    </row>
    <row r="7671" spans="7:7" x14ac:dyDescent="0.3">
      <c r="G7671"/>
    </row>
    <row r="7672" spans="7:7" x14ac:dyDescent="0.3">
      <c r="G7672"/>
    </row>
    <row r="7673" spans="7:7" x14ac:dyDescent="0.3">
      <c r="G7673"/>
    </row>
    <row r="7674" spans="7:7" x14ac:dyDescent="0.3">
      <c r="G7674"/>
    </row>
    <row r="7675" spans="7:7" x14ac:dyDescent="0.3">
      <c r="G7675"/>
    </row>
    <row r="7676" spans="7:7" x14ac:dyDescent="0.3">
      <c r="G7676"/>
    </row>
    <row r="7677" spans="7:7" x14ac:dyDescent="0.3">
      <c r="G7677"/>
    </row>
    <row r="7678" spans="7:7" x14ac:dyDescent="0.3">
      <c r="G7678"/>
    </row>
    <row r="7679" spans="7:7" x14ac:dyDescent="0.3">
      <c r="G7679"/>
    </row>
    <row r="7680" spans="7:7" x14ac:dyDescent="0.3">
      <c r="G7680"/>
    </row>
    <row r="7681" spans="7:7" x14ac:dyDescent="0.3">
      <c r="G7681"/>
    </row>
    <row r="7682" spans="7:7" x14ac:dyDescent="0.3">
      <c r="G7682"/>
    </row>
    <row r="7683" spans="7:7" x14ac:dyDescent="0.3">
      <c r="G7683"/>
    </row>
    <row r="7684" spans="7:7" x14ac:dyDescent="0.3">
      <c r="G7684"/>
    </row>
    <row r="7685" spans="7:7" x14ac:dyDescent="0.3">
      <c r="G7685"/>
    </row>
    <row r="7686" spans="7:7" x14ac:dyDescent="0.3">
      <c r="G7686"/>
    </row>
    <row r="7687" spans="7:7" x14ac:dyDescent="0.3">
      <c r="G7687"/>
    </row>
    <row r="7688" spans="7:7" x14ac:dyDescent="0.3">
      <c r="G7688"/>
    </row>
    <row r="7689" spans="7:7" x14ac:dyDescent="0.3">
      <c r="G7689"/>
    </row>
    <row r="7690" spans="7:7" x14ac:dyDescent="0.3">
      <c r="G7690"/>
    </row>
    <row r="7691" spans="7:7" x14ac:dyDescent="0.3">
      <c r="G7691"/>
    </row>
    <row r="7692" spans="7:7" x14ac:dyDescent="0.3">
      <c r="G7692"/>
    </row>
    <row r="7693" spans="7:7" x14ac:dyDescent="0.3">
      <c r="G7693"/>
    </row>
    <row r="7694" spans="7:7" x14ac:dyDescent="0.3">
      <c r="G7694"/>
    </row>
    <row r="7695" spans="7:7" x14ac:dyDescent="0.3">
      <c r="G7695"/>
    </row>
    <row r="7696" spans="7:7" x14ac:dyDescent="0.3">
      <c r="G7696"/>
    </row>
    <row r="7697" spans="7:7" x14ac:dyDescent="0.3">
      <c r="G7697"/>
    </row>
    <row r="7698" spans="7:7" x14ac:dyDescent="0.3">
      <c r="G7698"/>
    </row>
    <row r="7699" spans="7:7" x14ac:dyDescent="0.3">
      <c r="G7699"/>
    </row>
    <row r="7700" spans="7:7" x14ac:dyDescent="0.3">
      <c r="G7700"/>
    </row>
    <row r="7701" spans="7:7" x14ac:dyDescent="0.3">
      <c r="G7701"/>
    </row>
    <row r="7702" spans="7:7" x14ac:dyDescent="0.3">
      <c r="G7702"/>
    </row>
    <row r="7703" spans="7:7" x14ac:dyDescent="0.3">
      <c r="G7703"/>
    </row>
    <row r="7704" spans="7:7" x14ac:dyDescent="0.3">
      <c r="G7704"/>
    </row>
    <row r="7705" spans="7:7" x14ac:dyDescent="0.3">
      <c r="G7705"/>
    </row>
    <row r="7706" spans="7:7" x14ac:dyDescent="0.3">
      <c r="G7706"/>
    </row>
    <row r="7707" spans="7:7" x14ac:dyDescent="0.3">
      <c r="G7707"/>
    </row>
    <row r="7708" spans="7:7" x14ac:dyDescent="0.3">
      <c r="G7708"/>
    </row>
    <row r="7709" spans="7:7" x14ac:dyDescent="0.3">
      <c r="G7709"/>
    </row>
    <row r="7710" spans="7:7" x14ac:dyDescent="0.3">
      <c r="G7710"/>
    </row>
    <row r="7711" spans="7:7" x14ac:dyDescent="0.3">
      <c r="G7711"/>
    </row>
    <row r="7712" spans="7:7" x14ac:dyDescent="0.3">
      <c r="G7712"/>
    </row>
    <row r="7713" spans="7:7" x14ac:dyDescent="0.3">
      <c r="G7713"/>
    </row>
    <row r="7714" spans="7:7" x14ac:dyDescent="0.3">
      <c r="G7714"/>
    </row>
    <row r="7715" spans="7:7" x14ac:dyDescent="0.3">
      <c r="G7715"/>
    </row>
    <row r="7716" spans="7:7" x14ac:dyDescent="0.3">
      <c r="G7716"/>
    </row>
    <row r="7717" spans="7:7" x14ac:dyDescent="0.3">
      <c r="G7717"/>
    </row>
    <row r="7718" spans="7:7" x14ac:dyDescent="0.3">
      <c r="G7718"/>
    </row>
    <row r="7719" spans="7:7" x14ac:dyDescent="0.3">
      <c r="G7719"/>
    </row>
    <row r="7720" spans="7:7" x14ac:dyDescent="0.3">
      <c r="G7720"/>
    </row>
    <row r="7721" spans="7:7" x14ac:dyDescent="0.3">
      <c r="G7721"/>
    </row>
    <row r="7722" spans="7:7" x14ac:dyDescent="0.3">
      <c r="G7722"/>
    </row>
    <row r="7723" spans="7:7" x14ac:dyDescent="0.3">
      <c r="G7723"/>
    </row>
    <row r="7724" spans="7:7" x14ac:dyDescent="0.3">
      <c r="G7724"/>
    </row>
    <row r="7725" spans="7:7" x14ac:dyDescent="0.3">
      <c r="G7725"/>
    </row>
    <row r="7726" spans="7:7" x14ac:dyDescent="0.3">
      <c r="G7726"/>
    </row>
    <row r="7727" spans="7:7" x14ac:dyDescent="0.3">
      <c r="G7727"/>
    </row>
    <row r="7728" spans="7:7" x14ac:dyDescent="0.3">
      <c r="G7728"/>
    </row>
    <row r="7729" spans="7:7" x14ac:dyDescent="0.3">
      <c r="G7729"/>
    </row>
    <row r="7730" spans="7:7" x14ac:dyDescent="0.3">
      <c r="G7730"/>
    </row>
    <row r="7731" spans="7:7" x14ac:dyDescent="0.3">
      <c r="G7731"/>
    </row>
    <row r="7732" spans="7:7" x14ac:dyDescent="0.3">
      <c r="G7732"/>
    </row>
    <row r="7733" spans="7:7" x14ac:dyDescent="0.3">
      <c r="G7733"/>
    </row>
    <row r="7734" spans="7:7" x14ac:dyDescent="0.3">
      <c r="G7734"/>
    </row>
    <row r="7735" spans="7:7" x14ac:dyDescent="0.3">
      <c r="G7735"/>
    </row>
    <row r="7736" spans="7:7" x14ac:dyDescent="0.3">
      <c r="G7736"/>
    </row>
    <row r="7737" spans="7:7" x14ac:dyDescent="0.3">
      <c r="G7737"/>
    </row>
    <row r="7738" spans="7:7" x14ac:dyDescent="0.3">
      <c r="G7738"/>
    </row>
    <row r="7739" spans="7:7" x14ac:dyDescent="0.3">
      <c r="G7739"/>
    </row>
    <row r="7740" spans="7:7" x14ac:dyDescent="0.3">
      <c r="G7740"/>
    </row>
    <row r="7741" spans="7:7" x14ac:dyDescent="0.3">
      <c r="G7741"/>
    </row>
    <row r="7742" spans="7:7" x14ac:dyDescent="0.3">
      <c r="G7742"/>
    </row>
    <row r="7743" spans="7:7" x14ac:dyDescent="0.3">
      <c r="G7743"/>
    </row>
    <row r="7744" spans="7:7" x14ac:dyDescent="0.3">
      <c r="G7744"/>
    </row>
    <row r="7745" spans="7:7" x14ac:dyDescent="0.3">
      <c r="G7745"/>
    </row>
    <row r="7746" spans="7:7" x14ac:dyDescent="0.3">
      <c r="G7746"/>
    </row>
    <row r="7747" spans="7:7" x14ac:dyDescent="0.3">
      <c r="G7747"/>
    </row>
    <row r="7748" spans="7:7" x14ac:dyDescent="0.3">
      <c r="G7748"/>
    </row>
    <row r="7749" spans="7:7" x14ac:dyDescent="0.3">
      <c r="G7749"/>
    </row>
    <row r="7750" spans="7:7" x14ac:dyDescent="0.3">
      <c r="G7750"/>
    </row>
    <row r="7751" spans="7:7" x14ac:dyDescent="0.3">
      <c r="G7751"/>
    </row>
    <row r="7752" spans="7:7" x14ac:dyDescent="0.3">
      <c r="G7752"/>
    </row>
    <row r="7753" spans="7:7" x14ac:dyDescent="0.3">
      <c r="G7753"/>
    </row>
    <row r="7754" spans="7:7" x14ac:dyDescent="0.3">
      <c r="G7754"/>
    </row>
    <row r="7755" spans="7:7" x14ac:dyDescent="0.3">
      <c r="G7755"/>
    </row>
    <row r="7756" spans="7:7" x14ac:dyDescent="0.3">
      <c r="G7756"/>
    </row>
    <row r="7757" spans="7:7" x14ac:dyDescent="0.3">
      <c r="G7757"/>
    </row>
    <row r="7758" spans="7:7" x14ac:dyDescent="0.3">
      <c r="G7758"/>
    </row>
    <row r="7759" spans="7:7" x14ac:dyDescent="0.3">
      <c r="G7759"/>
    </row>
    <row r="7760" spans="7:7" x14ac:dyDescent="0.3">
      <c r="G7760"/>
    </row>
    <row r="7761" spans="7:7" x14ac:dyDescent="0.3">
      <c r="G7761"/>
    </row>
    <row r="7762" spans="7:7" x14ac:dyDescent="0.3">
      <c r="G7762"/>
    </row>
    <row r="7763" spans="7:7" x14ac:dyDescent="0.3">
      <c r="G7763"/>
    </row>
    <row r="7764" spans="7:7" x14ac:dyDescent="0.3">
      <c r="G7764"/>
    </row>
    <row r="7765" spans="7:7" x14ac:dyDescent="0.3">
      <c r="G7765"/>
    </row>
    <row r="7766" spans="7:7" x14ac:dyDescent="0.3">
      <c r="G7766"/>
    </row>
    <row r="7767" spans="7:7" x14ac:dyDescent="0.3">
      <c r="G7767"/>
    </row>
    <row r="7768" spans="7:7" x14ac:dyDescent="0.3">
      <c r="G7768"/>
    </row>
    <row r="7769" spans="7:7" x14ac:dyDescent="0.3">
      <c r="G7769"/>
    </row>
    <row r="7770" spans="7:7" x14ac:dyDescent="0.3">
      <c r="G7770"/>
    </row>
    <row r="7771" spans="7:7" x14ac:dyDescent="0.3">
      <c r="G7771"/>
    </row>
    <row r="7772" spans="7:7" x14ac:dyDescent="0.3">
      <c r="G7772"/>
    </row>
    <row r="7773" spans="7:7" x14ac:dyDescent="0.3">
      <c r="G7773"/>
    </row>
    <row r="7774" spans="7:7" x14ac:dyDescent="0.3">
      <c r="G7774"/>
    </row>
    <row r="7775" spans="7:7" x14ac:dyDescent="0.3">
      <c r="G7775"/>
    </row>
    <row r="7776" spans="7:7" x14ac:dyDescent="0.3">
      <c r="G7776"/>
    </row>
    <row r="7777" spans="7:7" x14ac:dyDescent="0.3">
      <c r="G7777"/>
    </row>
    <row r="7778" spans="7:7" x14ac:dyDescent="0.3">
      <c r="G7778"/>
    </row>
    <row r="7779" spans="7:7" x14ac:dyDescent="0.3">
      <c r="G7779"/>
    </row>
    <row r="7780" spans="7:7" x14ac:dyDescent="0.3">
      <c r="G7780"/>
    </row>
    <row r="7781" spans="7:7" x14ac:dyDescent="0.3">
      <c r="G7781"/>
    </row>
    <row r="7782" spans="7:7" x14ac:dyDescent="0.3">
      <c r="G7782"/>
    </row>
    <row r="7783" spans="7:7" x14ac:dyDescent="0.3">
      <c r="G7783"/>
    </row>
    <row r="7784" spans="7:7" x14ac:dyDescent="0.3">
      <c r="G7784"/>
    </row>
    <row r="7785" spans="7:7" x14ac:dyDescent="0.3">
      <c r="G7785"/>
    </row>
    <row r="7786" spans="7:7" x14ac:dyDescent="0.3">
      <c r="G7786"/>
    </row>
    <row r="7787" spans="7:7" x14ac:dyDescent="0.3">
      <c r="G7787"/>
    </row>
    <row r="7788" spans="7:7" x14ac:dyDescent="0.3">
      <c r="G7788"/>
    </row>
    <row r="7789" spans="7:7" x14ac:dyDescent="0.3">
      <c r="G7789"/>
    </row>
    <row r="7790" spans="7:7" x14ac:dyDescent="0.3">
      <c r="G7790"/>
    </row>
    <row r="7791" spans="7:7" x14ac:dyDescent="0.3">
      <c r="G7791"/>
    </row>
    <row r="7792" spans="7:7" x14ac:dyDescent="0.3">
      <c r="G7792"/>
    </row>
    <row r="7793" spans="7:7" x14ac:dyDescent="0.3">
      <c r="G7793"/>
    </row>
    <row r="7794" spans="7:7" x14ac:dyDescent="0.3">
      <c r="G7794"/>
    </row>
    <row r="7795" spans="7:7" x14ac:dyDescent="0.3">
      <c r="G7795"/>
    </row>
    <row r="7796" spans="7:7" x14ac:dyDescent="0.3">
      <c r="G7796"/>
    </row>
    <row r="7797" spans="7:7" x14ac:dyDescent="0.3">
      <c r="G7797"/>
    </row>
    <row r="7798" spans="7:7" x14ac:dyDescent="0.3">
      <c r="G7798"/>
    </row>
    <row r="7799" spans="7:7" x14ac:dyDescent="0.3">
      <c r="G7799"/>
    </row>
    <row r="7800" spans="7:7" x14ac:dyDescent="0.3">
      <c r="G7800"/>
    </row>
    <row r="7801" spans="7:7" x14ac:dyDescent="0.3">
      <c r="G7801"/>
    </row>
    <row r="7802" spans="7:7" x14ac:dyDescent="0.3">
      <c r="G7802"/>
    </row>
    <row r="7803" spans="7:7" x14ac:dyDescent="0.3">
      <c r="G7803"/>
    </row>
    <row r="7804" spans="7:7" x14ac:dyDescent="0.3">
      <c r="G7804"/>
    </row>
    <row r="7805" spans="7:7" x14ac:dyDescent="0.3">
      <c r="G7805"/>
    </row>
    <row r="7806" spans="7:7" x14ac:dyDescent="0.3">
      <c r="G7806"/>
    </row>
    <row r="7807" spans="7:7" x14ac:dyDescent="0.3">
      <c r="G7807"/>
    </row>
    <row r="7808" spans="7:7" x14ac:dyDescent="0.3">
      <c r="G7808"/>
    </row>
    <row r="7809" spans="7:7" x14ac:dyDescent="0.3">
      <c r="G7809"/>
    </row>
    <row r="7810" spans="7:7" x14ac:dyDescent="0.3">
      <c r="G7810"/>
    </row>
    <row r="7811" spans="7:7" x14ac:dyDescent="0.3">
      <c r="G7811"/>
    </row>
    <row r="7812" spans="7:7" x14ac:dyDescent="0.3">
      <c r="G7812"/>
    </row>
    <row r="7813" spans="7:7" x14ac:dyDescent="0.3">
      <c r="G7813"/>
    </row>
    <row r="7814" spans="7:7" x14ac:dyDescent="0.3">
      <c r="G7814"/>
    </row>
    <row r="7815" spans="7:7" x14ac:dyDescent="0.3">
      <c r="G7815"/>
    </row>
    <row r="7816" spans="7:7" x14ac:dyDescent="0.3">
      <c r="G7816"/>
    </row>
    <row r="7817" spans="7:7" x14ac:dyDescent="0.3">
      <c r="G7817"/>
    </row>
    <row r="7818" spans="7:7" x14ac:dyDescent="0.3">
      <c r="G7818"/>
    </row>
    <row r="7819" spans="7:7" x14ac:dyDescent="0.3">
      <c r="G7819"/>
    </row>
    <row r="7820" spans="7:7" x14ac:dyDescent="0.3">
      <c r="G7820"/>
    </row>
    <row r="7821" spans="7:7" x14ac:dyDescent="0.3">
      <c r="G7821"/>
    </row>
    <row r="7822" spans="7:7" x14ac:dyDescent="0.3">
      <c r="G7822"/>
    </row>
    <row r="7823" spans="7:7" x14ac:dyDescent="0.3">
      <c r="G7823"/>
    </row>
    <row r="7824" spans="7:7" x14ac:dyDescent="0.3">
      <c r="G7824"/>
    </row>
    <row r="7825" spans="7:7" x14ac:dyDescent="0.3">
      <c r="G7825"/>
    </row>
    <row r="7826" spans="7:7" x14ac:dyDescent="0.3">
      <c r="G7826"/>
    </row>
    <row r="7827" spans="7:7" x14ac:dyDescent="0.3">
      <c r="G7827"/>
    </row>
    <row r="7828" spans="7:7" x14ac:dyDescent="0.3">
      <c r="G7828"/>
    </row>
    <row r="7829" spans="7:7" x14ac:dyDescent="0.3">
      <c r="G7829"/>
    </row>
    <row r="7830" spans="7:7" x14ac:dyDescent="0.3">
      <c r="G7830"/>
    </row>
    <row r="7831" spans="7:7" x14ac:dyDescent="0.3">
      <c r="G7831"/>
    </row>
    <row r="7832" spans="7:7" x14ac:dyDescent="0.3">
      <c r="G7832"/>
    </row>
    <row r="7833" spans="7:7" x14ac:dyDescent="0.3">
      <c r="G7833"/>
    </row>
    <row r="7834" spans="7:7" x14ac:dyDescent="0.3">
      <c r="G7834"/>
    </row>
    <row r="7835" spans="7:7" x14ac:dyDescent="0.3">
      <c r="G7835"/>
    </row>
    <row r="7836" spans="7:7" x14ac:dyDescent="0.3">
      <c r="G7836"/>
    </row>
    <row r="7837" spans="7:7" x14ac:dyDescent="0.3">
      <c r="G7837"/>
    </row>
    <row r="7838" spans="7:7" x14ac:dyDescent="0.3">
      <c r="G7838"/>
    </row>
    <row r="7839" spans="7:7" x14ac:dyDescent="0.3">
      <c r="G7839"/>
    </row>
    <row r="7840" spans="7:7" x14ac:dyDescent="0.3">
      <c r="G7840"/>
    </row>
    <row r="7841" spans="7:7" x14ac:dyDescent="0.3">
      <c r="G7841"/>
    </row>
    <row r="7842" spans="7:7" x14ac:dyDescent="0.3">
      <c r="G7842"/>
    </row>
    <row r="7843" spans="7:7" x14ac:dyDescent="0.3">
      <c r="G7843"/>
    </row>
    <row r="7844" spans="7:7" x14ac:dyDescent="0.3">
      <c r="G7844"/>
    </row>
    <row r="7845" spans="7:7" x14ac:dyDescent="0.3">
      <c r="G7845"/>
    </row>
    <row r="7846" spans="7:7" x14ac:dyDescent="0.3">
      <c r="G7846"/>
    </row>
    <row r="7847" spans="7:7" x14ac:dyDescent="0.3">
      <c r="G7847"/>
    </row>
    <row r="7848" spans="7:7" x14ac:dyDescent="0.3">
      <c r="G7848"/>
    </row>
    <row r="7849" spans="7:7" x14ac:dyDescent="0.3">
      <c r="G7849"/>
    </row>
    <row r="7850" spans="7:7" x14ac:dyDescent="0.3">
      <c r="G7850"/>
    </row>
    <row r="7851" spans="7:7" x14ac:dyDescent="0.3">
      <c r="G7851"/>
    </row>
    <row r="7852" spans="7:7" x14ac:dyDescent="0.3">
      <c r="G7852"/>
    </row>
    <row r="7853" spans="7:7" x14ac:dyDescent="0.3">
      <c r="G7853"/>
    </row>
    <row r="7854" spans="7:7" x14ac:dyDescent="0.3">
      <c r="G7854"/>
    </row>
    <row r="7855" spans="7:7" x14ac:dyDescent="0.3">
      <c r="G7855"/>
    </row>
    <row r="7856" spans="7:7" x14ac:dyDescent="0.3">
      <c r="G7856"/>
    </row>
    <row r="7857" spans="7:7" x14ac:dyDescent="0.3">
      <c r="G7857"/>
    </row>
    <row r="7858" spans="7:7" x14ac:dyDescent="0.3">
      <c r="G7858"/>
    </row>
    <row r="7859" spans="7:7" x14ac:dyDescent="0.3">
      <c r="G7859"/>
    </row>
    <row r="7860" spans="7:7" x14ac:dyDescent="0.3">
      <c r="G7860"/>
    </row>
    <row r="7861" spans="7:7" x14ac:dyDescent="0.3">
      <c r="G7861"/>
    </row>
    <row r="7862" spans="7:7" x14ac:dyDescent="0.3">
      <c r="G7862"/>
    </row>
    <row r="7863" spans="7:7" x14ac:dyDescent="0.3">
      <c r="G7863"/>
    </row>
    <row r="7864" spans="7:7" x14ac:dyDescent="0.3">
      <c r="G7864"/>
    </row>
    <row r="7865" spans="7:7" x14ac:dyDescent="0.3">
      <c r="G7865"/>
    </row>
    <row r="7866" spans="7:7" x14ac:dyDescent="0.3">
      <c r="G7866"/>
    </row>
    <row r="7867" spans="7:7" x14ac:dyDescent="0.3">
      <c r="G7867"/>
    </row>
    <row r="7868" spans="7:7" x14ac:dyDescent="0.3">
      <c r="G7868"/>
    </row>
    <row r="7869" spans="7:7" x14ac:dyDescent="0.3">
      <c r="G7869"/>
    </row>
    <row r="7870" spans="7:7" x14ac:dyDescent="0.3">
      <c r="G7870"/>
    </row>
    <row r="7871" spans="7:7" x14ac:dyDescent="0.3">
      <c r="G7871"/>
    </row>
    <row r="7872" spans="7:7" x14ac:dyDescent="0.3">
      <c r="G7872"/>
    </row>
    <row r="7873" spans="7:7" x14ac:dyDescent="0.3">
      <c r="G7873"/>
    </row>
    <row r="7874" spans="7:7" x14ac:dyDescent="0.3">
      <c r="G7874"/>
    </row>
    <row r="7875" spans="7:7" x14ac:dyDescent="0.3">
      <c r="G7875"/>
    </row>
    <row r="7876" spans="7:7" x14ac:dyDescent="0.3">
      <c r="G7876"/>
    </row>
    <row r="7877" spans="7:7" x14ac:dyDescent="0.3">
      <c r="G7877"/>
    </row>
    <row r="7878" spans="7:7" x14ac:dyDescent="0.3">
      <c r="G7878"/>
    </row>
    <row r="7879" spans="7:7" x14ac:dyDescent="0.3">
      <c r="G7879"/>
    </row>
    <row r="7880" spans="7:7" x14ac:dyDescent="0.3">
      <c r="G7880"/>
    </row>
    <row r="7881" spans="7:7" x14ac:dyDescent="0.3">
      <c r="G7881"/>
    </row>
    <row r="7882" spans="7:7" x14ac:dyDescent="0.3">
      <c r="G7882"/>
    </row>
    <row r="7883" spans="7:7" x14ac:dyDescent="0.3">
      <c r="G7883"/>
    </row>
    <row r="7884" spans="7:7" x14ac:dyDescent="0.3">
      <c r="G7884"/>
    </row>
    <row r="7885" spans="7:7" x14ac:dyDescent="0.3">
      <c r="G7885"/>
    </row>
    <row r="7886" spans="7:7" x14ac:dyDescent="0.3">
      <c r="G7886"/>
    </row>
    <row r="7887" spans="7:7" x14ac:dyDescent="0.3">
      <c r="G7887"/>
    </row>
    <row r="7888" spans="7:7" x14ac:dyDescent="0.3">
      <c r="G7888"/>
    </row>
    <row r="7889" spans="7:7" x14ac:dyDescent="0.3">
      <c r="G7889"/>
    </row>
    <row r="7890" spans="7:7" x14ac:dyDescent="0.3">
      <c r="G7890"/>
    </row>
    <row r="7891" spans="7:7" x14ac:dyDescent="0.3">
      <c r="G7891"/>
    </row>
    <row r="7892" spans="7:7" x14ac:dyDescent="0.3">
      <c r="G7892"/>
    </row>
    <row r="7893" spans="7:7" x14ac:dyDescent="0.3">
      <c r="G7893"/>
    </row>
    <row r="7894" spans="7:7" x14ac:dyDescent="0.3">
      <c r="G7894"/>
    </row>
    <row r="7895" spans="7:7" x14ac:dyDescent="0.3">
      <c r="G7895"/>
    </row>
    <row r="7896" spans="7:7" x14ac:dyDescent="0.3">
      <c r="G7896"/>
    </row>
    <row r="7897" spans="7:7" x14ac:dyDescent="0.3">
      <c r="G7897"/>
    </row>
    <row r="7898" spans="7:7" x14ac:dyDescent="0.3">
      <c r="G7898"/>
    </row>
    <row r="7899" spans="7:7" x14ac:dyDescent="0.3">
      <c r="G7899"/>
    </row>
    <row r="7900" spans="7:7" x14ac:dyDescent="0.3">
      <c r="G7900"/>
    </row>
    <row r="7901" spans="7:7" x14ac:dyDescent="0.3">
      <c r="G7901"/>
    </row>
    <row r="7902" spans="7:7" x14ac:dyDescent="0.3">
      <c r="G7902"/>
    </row>
    <row r="7903" spans="7:7" x14ac:dyDescent="0.3">
      <c r="G7903"/>
    </row>
    <row r="7904" spans="7:7" x14ac:dyDescent="0.3">
      <c r="G7904"/>
    </row>
    <row r="7905" spans="7:7" x14ac:dyDescent="0.3">
      <c r="G7905"/>
    </row>
    <row r="7906" spans="7:7" x14ac:dyDescent="0.3">
      <c r="G7906"/>
    </row>
    <row r="7907" spans="7:7" x14ac:dyDescent="0.3">
      <c r="G7907"/>
    </row>
    <row r="7908" spans="7:7" x14ac:dyDescent="0.3">
      <c r="G7908"/>
    </row>
    <row r="7909" spans="7:7" x14ac:dyDescent="0.3">
      <c r="G7909"/>
    </row>
    <row r="7910" spans="7:7" x14ac:dyDescent="0.3">
      <c r="G7910"/>
    </row>
    <row r="7911" spans="7:7" x14ac:dyDescent="0.3">
      <c r="G7911"/>
    </row>
    <row r="7912" spans="7:7" x14ac:dyDescent="0.3">
      <c r="G7912"/>
    </row>
    <row r="7913" spans="7:7" x14ac:dyDescent="0.3">
      <c r="G7913"/>
    </row>
    <row r="7914" spans="7:7" x14ac:dyDescent="0.3">
      <c r="G7914"/>
    </row>
    <row r="7915" spans="7:7" x14ac:dyDescent="0.3">
      <c r="G7915"/>
    </row>
    <row r="7916" spans="7:7" x14ac:dyDescent="0.3">
      <c r="G7916"/>
    </row>
    <row r="7917" spans="7:7" x14ac:dyDescent="0.3">
      <c r="G7917"/>
    </row>
    <row r="7918" spans="7:7" x14ac:dyDescent="0.3">
      <c r="G7918"/>
    </row>
    <row r="7919" spans="7:7" x14ac:dyDescent="0.3">
      <c r="G7919"/>
    </row>
    <row r="7920" spans="7:7" x14ac:dyDescent="0.3">
      <c r="G7920"/>
    </row>
    <row r="7921" spans="7:7" x14ac:dyDescent="0.3">
      <c r="G7921"/>
    </row>
    <row r="7922" spans="7:7" x14ac:dyDescent="0.3">
      <c r="G7922"/>
    </row>
    <row r="7923" spans="7:7" x14ac:dyDescent="0.3">
      <c r="G7923"/>
    </row>
    <row r="7924" spans="7:7" x14ac:dyDescent="0.3">
      <c r="G7924"/>
    </row>
    <row r="7925" spans="7:7" x14ac:dyDescent="0.3">
      <c r="G7925"/>
    </row>
    <row r="7926" spans="7:7" x14ac:dyDescent="0.3">
      <c r="G7926"/>
    </row>
    <row r="7927" spans="7:7" x14ac:dyDescent="0.3">
      <c r="G7927"/>
    </row>
    <row r="7928" spans="7:7" x14ac:dyDescent="0.3">
      <c r="G7928"/>
    </row>
    <row r="7929" spans="7:7" x14ac:dyDescent="0.3">
      <c r="G7929"/>
    </row>
    <row r="7930" spans="7:7" x14ac:dyDescent="0.3">
      <c r="G7930"/>
    </row>
    <row r="7931" spans="7:7" x14ac:dyDescent="0.3">
      <c r="G7931"/>
    </row>
    <row r="7932" spans="7:7" x14ac:dyDescent="0.3">
      <c r="G7932"/>
    </row>
    <row r="7933" spans="7:7" x14ac:dyDescent="0.3">
      <c r="G7933"/>
    </row>
    <row r="7934" spans="7:7" x14ac:dyDescent="0.3">
      <c r="G7934"/>
    </row>
    <row r="7935" spans="7:7" x14ac:dyDescent="0.3">
      <c r="G7935"/>
    </row>
    <row r="7936" spans="7:7" x14ac:dyDescent="0.3">
      <c r="G7936"/>
    </row>
    <row r="7937" spans="7:7" x14ac:dyDescent="0.3">
      <c r="G7937"/>
    </row>
    <row r="7938" spans="7:7" x14ac:dyDescent="0.3">
      <c r="G7938"/>
    </row>
    <row r="7939" spans="7:7" x14ac:dyDescent="0.3">
      <c r="G7939"/>
    </row>
    <row r="7940" spans="7:7" x14ac:dyDescent="0.3">
      <c r="G7940"/>
    </row>
    <row r="7941" spans="7:7" x14ac:dyDescent="0.3">
      <c r="G7941"/>
    </row>
    <row r="7942" spans="7:7" x14ac:dyDescent="0.3">
      <c r="G7942"/>
    </row>
    <row r="7943" spans="7:7" x14ac:dyDescent="0.3">
      <c r="G7943"/>
    </row>
    <row r="7944" spans="7:7" x14ac:dyDescent="0.3">
      <c r="G7944"/>
    </row>
    <row r="7945" spans="7:7" x14ac:dyDescent="0.3">
      <c r="G7945"/>
    </row>
    <row r="7946" spans="7:7" x14ac:dyDescent="0.3">
      <c r="G7946"/>
    </row>
    <row r="7947" spans="7:7" x14ac:dyDescent="0.3">
      <c r="G7947"/>
    </row>
    <row r="7948" spans="7:7" x14ac:dyDescent="0.3">
      <c r="G7948"/>
    </row>
    <row r="7949" spans="7:7" x14ac:dyDescent="0.3">
      <c r="G7949"/>
    </row>
    <row r="7950" spans="7:7" x14ac:dyDescent="0.3">
      <c r="G7950"/>
    </row>
    <row r="7951" spans="7:7" x14ac:dyDescent="0.3">
      <c r="G7951"/>
    </row>
    <row r="7952" spans="7:7" x14ac:dyDescent="0.3">
      <c r="G7952"/>
    </row>
    <row r="7953" spans="7:7" x14ac:dyDescent="0.3">
      <c r="G7953"/>
    </row>
    <row r="7954" spans="7:7" x14ac:dyDescent="0.3">
      <c r="G7954"/>
    </row>
    <row r="7955" spans="7:7" x14ac:dyDescent="0.3">
      <c r="G7955"/>
    </row>
    <row r="7956" spans="7:7" x14ac:dyDescent="0.3">
      <c r="G7956"/>
    </row>
    <row r="7957" spans="7:7" x14ac:dyDescent="0.3">
      <c r="G7957"/>
    </row>
    <row r="7958" spans="7:7" x14ac:dyDescent="0.3">
      <c r="G7958"/>
    </row>
    <row r="7959" spans="7:7" x14ac:dyDescent="0.3">
      <c r="G7959"/>
    </row>
    <row r="7960" spans="7:7" x14ac:dyDescent="0.3">
      <c r="G7960"/>
    </row>
    <row r="7961" spans="7:7" x14ac:dyDescent="0.3">
      <c r="G7961"/>
    </row>
    <row r="7962" spans="7:7" x14ac:dyDescent="0.3">
      <c r="G7962"/>
    </row>
    <row r="7963" spans="7:7" x14ac:dyDescent="0.3">
      <c r="G7963"/>
    </row>
    <row r="7964" spans="7:7" x14ac:dyDescent="0.3">
      <c r="G7964"/>
    </row>
    <row r="7965" spans="7:7" x14ac:dyDescent="0.3">
      <c r="G7965"/>
    </row>
    <row r="7966" spans="7:7" x14ac:dyDescent="0.3">
      <c r="G7966"/>
    </row>
    <row r="7967" spans="7:7" x14ac:dyDescent="0.3">
      <c r="G7967"/>
    </row>
    <row r="7968" spans="7:7" x14ac:dyDescent="0.3">
      <c r="G7968"/>
    </row>
    <row r="7969" spans="7:7" x14ac:dyDescent="0.3">
      <c r="G7969"/>
    </row>
    <row r="7970" spans="7:7" x14ac:dyDescent="0.3">
      <c r="G7970"/>
    </row>
    <row r="7971" spans="7:7" x14ac:dyDescent="0.3">
      <c r="G7971"/>
    </row>
    <row r="7972" spans="7:7" x14ac:dyDescent="0.3">
      <c r="G7972"/>
    </row>
    <row r="7973" spans="7:7" x14ac:dyDescent="0.3">
      <c r="G7973"/>
    </row>
    <row r="7974" spans="7:7" x14ac:dyDescent="0.3">
      <c r="G7974"/>
    </row>
    <row r="7975" spans="7:7" x14ac:dyDescent="0.3">
      <c r="G7975"/>
    </row>
    <row r="7976" spans="7:7" x14ac:dyDescent="0.3">
      <c r="G7976"/>
    </row>
    <row r="7977" spans="7:7" x14ac:dyDescent="0.3">
      <c r="G7977"/>
    </row>
    <row r="7978" spans="7:7" x14ac:dyDescent="0.3">
      <c r="G7978"/>
    </row>
    <row r="7979" spans="7:7" x14ac:dyDescent="0.3">
      <c r="G7979"/>
    </row>
    <row r="7980" spans="7:7" x14ac:dyDescent="0.3">
      <c r="G7980"/>
    </row>
    <row r="7981" spans="7:7" x14ac:dyDescent="0.3">
      <c r="G7981"/>
    </row>
    <row r="7982" spans="7:7" x14ac:dyDescent="0.3">
      <c r="G7982"/>
    </row>
    <row r="7983" spans="7:7" x14ac:dyDescent="0.3">
      <c r="G7983"/>
    </row>
    <row r="7984" spans="7:7" x14ac:dyDescent="0.3">
      <c r="G7984"/>
    </row>
    <row r="7985" spans="7:7" x14ac:dyDescent="0.3">
      <c r="G7985"/>
    </row>
    <row r="7986" spans="7:7" x14ac:dyDescent="0.3">
      <c r="G7986"/>
    </row>
    <row r="7987" spans="7:7" x14ac:dyDescent="0.3">
      <c r="G7987"/>
    </row>
    <row r="7988" spans="7:7" x14ac:dyDescent="0.3">
      <c r="G7988"/>
    </row>
    <row r="7989" spans="7:7" x14ac:dyDescent="0.3">
      <c r="G7989"/>
    </row>
    <row r="7990" spans="7:7" x14ac:dyDescent="0.3">
      <c r="G7990"/>
    </row>
    <row r="7991" spans="7:7" x14ac:dyDescent="0.3">
      <c r="G7991"/>
    </row>
    <row r="7992" spans="7:7" x14ac:dyDescent="0.3">
      <c r="G7992"/>
    </row>
    <row r="7993" spans="7:7" x14ac:dyDescent="0.3">
      <c r="G7993"/>
    </row>
    <row r="7994" spans="7:7" x14ac:dyDescent="0.3">
      <c r="G7994"/>
    </row>
    <row r="7995" spans="7:7" x14ac:dyDescent="0.3">
      <c r="G7995"/>
    </row>
    <row r="7996" spans="7:7" x14ac:dyDescent="0.3">
      <c r="G7996"/>
    </row>
    <row r="7997" spans="7:7" x14ac:dyDescent="0.3">
      <c r="G7997"/>
    </row>
    <row r="7998" spans="7:7" x14ac:dyDescent="0.3">
      <c r="G7998"/>
    </row>
    <row r="7999" spans="7:7" x14ac:dyDescent="0.3">
      <c r="G7999"/>
    </row>
    <row r="8000" spans="7:7" x14ac:dyDescent="0.3">
      <c r="G8000"/>
    </row>
    <row r="8001" spans="7:7" x14ac:dyDescent="0.3">
      <c r="G8001"/>
    </row>
    <row r="8002" spans="7:7" x14ac:dyDescent="0.3">
      <c r="G8002"/>
    </row>
    <row r="8003" spans="7:7" x14ac:dyDescent="0.3">
      <c r="G8003"/>
    </row>
    <row r="8004" spans="7:7" x14ac:dyDescent="0.3">
      <c r="G8004"/>
    </row>
    <row r="8005" spans="7:7" x14ac:dyDescent="0.3">
      <c r="G8005"/>
    </row>
    <row r="8006" spans="7:7" x14ac:dyDescent="0.3">
      <c r="G8006"/>
    </row>
    <row r="8007" spans="7:7" x14ac:dyDescent="0.3">
      <c r="G8007"/>
    </row>
    <row r="8008" spans="7:7" x14ac:dyDescent="0.3">
      <c r="G8008"/>
    </row>
    <row r="8009" spans="7:7" x14ac:dyDescent="0.3">
      <c r="G8009"/>
    </row>
    <row r="8010" spans="7:7" x14ac:dyDescent="0.3">
      <c r="G8010"/>
    </row>
    <row r="8011" spans="7:7" x14ac:dyDescent="0.3">
      <c r="G8011"/>
    </row>
    <row r="8012" spans="7:7" x14ac:dyDescent="0.3">
      <c r="G8012"/>
    </row>
    <row r="8013" spans="7:7" x14ac:dyDescent="0.3">
      <c r="G8013"/>
    </row>
    <row r="8014" spans="7:7" x14ac:dyDescent="0.3">
      <c r="G8014"/>
    </row>
    <row r="8015" spans="7:7" x14ac:dyDescent="0.3">
      <c r="G8015"/>
    </row>
    <row r="8016" spans="7:7" x14ac:dyDescent="0.3">
      <c r="G8016"/>
    </row>
    <row r="8017" spans="7:7" x14ac:dyDescent="0.3">
      <c r="G8017"/>
    </row>
    <row r="8018" spans="7:7" x14ac:dyDescent="0.3">
      <c r="G8018"/>
    </row>
    <row r="8019" spans="7:7" x14ac:dyDescent="0.3">
      <c r="G8019"/>
    </row>
    <row r="8020" spans="7:7" x14ac:dyDescent="0.3">
      <c r="G8020"/>
    </row>
    <row r="8021" spans="7:7" x14ac:dyDescent="0.3">
      <c r="G8021"/>
    </row>
    <row r="8022" spans="7:7" x14ac:dyDescent="0.3">
      <c r="G8022"/>
    </row>
    <row r="8023" spans="7:7" x14ac:dyDescent="0.3">
      <c r="G8023"/>
    </row>
    <row r="8024" spans="7:7" x14ac:dyDescent="0.3">
      <c r="G8024"/>
    </row>
    <row r="8025" spans="7:7" x14ac:dyDescent="0.3">
      <c r="G8025"/>
    </row>
    <row r="8026" spans="7:7" x14ac:dyDescent="0.3">
      <c r="G8026"/>
    </row>
    <row r="8027" spans="7:7" x14ac:dyDescent="0.3">
      <c r="G8027"/>
    </row>
    <row r="8028" spans="7:7" x14ac:dyDescent="0.3">
      <c r="G8028"/>
    </row>
    <row r="8029" spans="7:7" x14ac:dyDescent="0.3">
      <c r="G8029"/>
    </row>
    <row r="8030" spans="7:7" x14ac:dyDescent="0.3">
      <c r="G8030"/>
    </row>
    <row r="8031" spans="7:7" x14ac:dyDescent="0.3">
      <c r="G8031"/>
    </row>
    <row r="8032" spans="7:7" x14ac:dyDescent="0.3">
      <c r="G8032"/>
    </row>
    <row r="8033" spans="7:7" x14ac:dyDescent="0.3">
      <c r="G8033"/>
    </row>
    <row r="8034" spans="7:7" x14ac:dyDescent="0.3">
      <c r="G8034"/>
    </row>
    <row r="8035" spans="7:7" x14ac:dyDescent="0.3">
      <c r="G8035"/>
    </row>
    <row r="8036" spans="7:7" x14ac:dyDescent="0.3">
      <c r="G8036"/>
    </row>
    <row r="8037" spans="7:7" x14ac:dyDescent="0.3">
      <c r="G8037"/>
    </row>
    <row r="8038" spans="7:7" x14ac:dyDescent="0.3">
      <c r="G8038"/>
    </row>
    <row r="8039" spans="7:7" x14ac:dyDescent="0.3">
      <c r="G8039"/>
    </row>
    <row r="8040" spans="7:7" x14ac:dyDescent="0.3">
      <c r="G8040"/>
    </row>
    <row r="8041" spans="7:7" x14ac:dyDescent="0.3">
      <c r="G8041"/>
    </row>
    <row r="8042" spans="7:7" x14ac:dyDescent="0.3">
      <c r="G8042"/>
    </row>
    <row r="8043" spans="7:7" x14ac:dyDescent="0.3">
      <c r="G8043"/>
    </row>
    <row r="8044" spans="7:7" x14ac:dyDescent="0.3">
      <c r="G8044"/>
    </row>
    <row r="8045" spans="7:7" x14ac:dyDescent="0.3">
      <c r="G8045"/>
    </row>
    <row r="8046" spans="7:7" x14ac:dyDescent="0.3">
      <c r="G8046"/>
    </row>
    <row r="8047" spans="7:7" x14ac:dyDescent="0.3">
      <c r="G8047"/>
    </row>
    <row r="8048" spans="7:7" x14ac:dyDescent="0.3">
      <c r="G8048"/>
    </row>
    <row r="8049" spans="7:7" x14ac:dyDescent="0.3">
      <c r="G8049"/>
    </row>
    <row r="8050" spans="7:7" x14ac:dyDescent="0.3">
      <c r="G8050"/>
    </row>
    <row r="8051" spans="7:7" x14ac:dyDescent="0.3">
      <c r="G8051"/>
    </row>
    <row r="8052" spans="7:7" x14ac:dyDescent="0.3">
      <c r="G8052"/>
    </row>
    <row r="8053" spans="7:7" x14ac:dyDescent="0.3">
      <c r="G8053"/>
    </row>
    <row r="8054" spans="7:7" x14ac:dyDescent="0.3">
      <c r="G8054"/>
    </row>
    <row r="8055" spans="7:7" x14ac:dyDescent="0.3">
      <c r="G8055"/>
    </row>
    <row r="8056" spans="7:7" x14ac:dyDescent="0.3">
      <c r="G8056"/>
    </row>
    <row r="8057" spans="7:7" x14ac:dyDescent="0.3">
      <c r="G8057"/>
    </row>
    <row r="8058" spans="7:7" x14ac:dyDescent="0.3">
      <c r="G8058"/>
    </row>
    <row r="8059" spans="7:7" x14ac:dyDescent="0.3">
      <c r="G8059"/>
    </row>
    <row r="8060" spans="7:7" x14ac:dyDescent="0.3">
      <c r="G8060"/>
    </row>
    <row r="8061" spans="7:7" x14ac:dyDescent="0.3">
      <c r="G8061"/>
    </row>
    <row r="8062" spans="7:7" x14ac:dyDescent="0.3">
      <c r="G8062"/>
    </row>
    <row r="8063" spans="7:7" x14ac:dyDescent="0.3">
      <c r="G8063"/>
    </row>
    <row r="8064" spans="7:7" x14ac:dyDescent="0.3">
      <c r="G8064"/>
    </row>
    <row r="8065" spans="7:7" x14ac:dyDescent="0.3">
      <c r="G8065"/>
    </row>
    <row r="8066" spans="7:7" x14ac:dyDescent="0.3">
      <c r="G8066"/>
    </row>
    <row r="8067" spans="7:7" x14ac:dyDescent="0.3">
      <c r="G8067"/>
    </row>
    <row r="8068" spans="7:7" x14ac:dyDescent="0.3">
      <c r="G8068"/>
    </row>
    <row r="8069" spans="7:7" x14ac:dyDescent="0.3">
      <c r="G8069"/>
    </row>
    <row r="8070" spans="7:7" x14ac:dyDescent="0.3">
      <c r="G8070"/>
    </row>
    <row r="8071" spans="7:7" x14ac:dyDescent="0.3">
      <c r="G8071"/>
    </row>
    <row r="8072" spans="7:7" x14ac:dyDescent="0.3">
      <c r="G8072"/>
    </row>
    <row r="8073" spans="7:7" x14ac:dyDescent="0.3">
      <c r="G8073"/>
    </row>
    <row r="8074" spans="7:7" x14ac:dyDescent="0.3">
      <c r="G8074"/>
    </row>
    <row r="8075" spans="7:7" x14ac:dyDescent="0.3">
      <c r="G8075"/>
    </row>
    <row r="8076" spans="7:7" x14ac:dyDescent="0.3">
      <c r="G8076"/>
    </row>
    <row r="8077" spans="7:7" x14ac:dyDescent="0.3">
      <c r="G8077"/>
    </row>
    <row r="8078" spans="7:7" x14ac:dyDescent="0.3">
      <c r="G8078"/>
    </row>
    <row r="8079" spans="7:7" x14ac:dyDescent="0.3">
      <c r="G8079"/>
    </row>
    <row r="8080" spans="7:7" x14ac:dyDescent="0.3">
      <c r="G8080"/>
    </row>
    <row r="8081" spans="7:7" x14ac:dyDescent="0.3">
      <c r="G8081"/>
    </row>
    <row r="8082" spans="7:7" x14ac:dyDescent="0.3">
      <c r="G8082"/>
    </row>
    <row r="8083" spans="7:7" x14ac:dyDescent="0.3">
      <c r="G8083"/>
    </row>
    <row r="8084" spans="7:7" x14ac:dyDescent="0.3">
      <c r="G8084"/>
    </row>
    <row r="8085" spans="7:7" x14ac:dyDescent="0.3">
      <c r="G8085"/>
    </row>
    <row r="8086" spans="7:7" x14ac:dyDescent="0.3">
      <c r="G8086"/>
    </row>
    <row r="8087" spans="7:7" x14ac:dyDescent="0.3">
      <c r="G8087"/>
    </row>
    <row r="8088" spans="7:7" x14ac:dyDescent="0.3">
      <c r="G8088"/>
    </row>
    <row r="8089" spans="7:7" x14ac:dyDescent="0.3">
      <c r="G8089"/>
    </row>
    <row r="8090" spans="7:7" x14ac:dyDescent="0.3">
      <c r="G8090"/>
    </row>
    <row r="8091" spans="7:7" x14ac:dyDescent="0.3">
      <c r="G8091"/>
    </row>
    <row r="8092" spans="7:7" x14ac:dyDescent="0.3">
      <c r="G8092"/>
    </row>
    <row r="8093" spans="7:7" x14ac:dyDescent="0.3">
      <c r="G8093"/>
    </row>
    <row r="8094" spans="7:7" x14ac:dyDescent="0.3">
      <c r="G8094"/>
    </row>
    <row r="8095" spans="7:7" x14ac:dyDescent="0.3">
      <c r="G8095"/>
    </row>
    <row r="8096" spans="7:7" x14ac:dyDescent="0.3">
      <c r="G8096"/>
    </row>
    <row r="8097" spans="7:7" x14ac:dyDescent="0.3">
      <c r="G8097"/>
    </row>
    <row r="8098" spans="7:7" x14ac:dyDescent="0.3">
      <c r="G8098"/>
    </row>
    <row r="8099" spans="7:7" x14ac:dyDescent="0.3">
      <c r="G8099"/>
    </row>
    <row r="8100" spans="7:7" x14ac:dyDescent="0.3">
      <c r="G8100"/>
    </row>
    <row r="8101" spans="7:7" x14ac:dyDescent="0.3">
      <c r="G8101"/>
    </row>
    <row r="8102" spans="7:7" x14ac:dyDescent="0.3">
      <c r="G8102"/>
    </row>
    <row r="8103" spans="7:7" x14ac:dyDescent="0.3">
      <c r="G8103"/>
    </row>
    <row r="8104" spans="7:7" x14ac:dyDescent="0.3">
      <c r="G8104"/>
    </row>
    <row r="8105" spans="7:7" x14ac:dyDescent="0.3">
      <c r="G8105"/>
    </row>
    <row r="8106" spans="7:7" x14ac:dyDescent="0.3">
      <c r="G8106"/>
    </row>
    <row r="8107" spans="7:7" x14ac:dyDescent="0.3">
      <c r="G8107"/>
    </row>
    <row r="8108" spans="7:7" x14ac:dyDescent="0.3">
      <c r="G8108"/>
    </row>
    <row r="8109" spans="7:7" x14ac:dyDescent="0.3">
      <c r="G8109"/>
    </row>
    <row r="8110" spans="7:7" x14ac:dyDescent="0.3">
      <c r="G8110"/>
    </row>
    <row r="8111" spans="7:7" x14ac:dyDescent="0.3">
      <c r="G8111"/>
    </row>
    <row r="8112" spans="7:7" x14ac:dyDescent="0.3">
      <c r="G8112"/>
    </row>
    <row r="8113" spans="7:7" x14ac:dyDescent="0.3">
      <c r="G8113"/>
    </row>
    <row r="8114" spans="7:7" x14ac:dyDescent="0.3">
      <c r="G8114"/>
    </row>
    <row r="8115" spans="7:7" x14ac:dyDescent="0.3">
      <c r="G8115"/>
    </row>
    <row r="8116" spans="7:7" x14ac:dyDescent="0.3">
      <c r="G8116"/>
    </row>
    <row r="8117" spans="7:7" x14ac:dyDescent="0.3">
      <c r="G8117"/>
    </row>
    <row r="8118" spans="7:7" x14ac:dyDescent="0.3">
      <c r="G8118"/>
    </row>
    <row r="8119" spans="7:7" x14ac:dyDescent="0.3">
      <c r="G8119"/>
    </row>
    <row r="8120" spans="7:7" x14ac:dyDescent="0.3">
      <c r="G8120"/>
    </row>
    <row r="8121" spans="7:7" x14ac:dyDescent="0.3">
      <c r="G8121"/>
    </row>
    <row r="8122" spans="7:7" x14ac:dyDescent="0.3">
      <c r="G8122"/>
    </row>
    <row r="8123" spans="7:7" x14ac:dyDescent="0.3">
      <c r="G8123"/>
    </row>
    <row r="8124" spans="7:7" x14ac:dyDescent="0.3">
      <c r="G8124"/>
    </row>
    <row r="8125" spans="7:7" x14ac:dyDescent="0.3">
      <c r="G8125"/>
    </row>
    <row r="8126" spans="7:7" x14ac:dyDescent="0.3">
      <c r="G8126"/>
    </row>
    <row r="8127" spans="7:7" x14ac:dyDescent="0.3">
      <c r="G8127"/>
    </row>
    <row r="8128" spans="7:7" x14ac:dyDescent="0.3">
      <c r="G8128"/>
    </row>
    <row r="8129" spans="7:7" x14ac:dyDescent="0.3">
      <c r="G8129"/>
    </row>
    <row r="8130" spans="7:7" x14ac:dyDescent="0.3">
      <c r="G8130"/>
    </row>
    <row r="8131" spans="7:7" x14ac:dyDescent="0.3">
      <c r="G8131"/>
    </row>
    <row r="8132" spans="7:7" x14ac:dyDescent="0.3">
      <c r="G8132"/>
    </row>
    <row r="8133" spans="7:7" x14ac:dyDescent="0.3">
      <c r="G8133"/>
    </row>
    <row r="8134" spans="7:7" x14ac:dyDescent="0.3">
      <c r="G8134"/>
    </row>
    <row r="8135" spans="7:7" x14ac:dyDescent="0.3">
      <c r="G8135"/>
    </row>
    <row r="8136" spans="7:7" x14ac:dyDescent="0.3">
      <c r="G8136"/>
    </row>
    <row r="8137" spans="7:7" x14ac:dyDescent="0.3">
      <c r="G8137"/>
    </row>
    <row r="8138" spans="7:7" x14ac:dyDescent="0.3">
      <c r="G8138"/>
    </row>
    <row r="8139" spans="7:7" x14ac:dyDescent="0.3">
      <c r="G8139"/>
    </row>
    <row r="8140" spans="7:7" x14ac:dyDescent="0.3">
      <c r="G8140"/>
    </row>
    <row r="8141" spans="7:7" x14ac:dyDescent="0.3">
      <c r="G8141"/>
    </row>
    <row r="8142" spans="7:7" x14ac:dyDescent="0.3">
      <c r="G8142"/>
    </row>
    <row r="8143" spans="7:7" x14ac:dyDescent="0.3">
      <c r="G8143"/>
    </row>
    <row r="8144" spans="7:7" x14ac:dyDescent="0.3">
      <c r="G8144"/>
    </row>
    <row r="8145" spans="7:7" x14ac:dyDescent="0.3">
      <c r="G8145"/>
    </row>
    <row r="8146" spans="7:7" x14ac:dyDescent="0.3">
      <c r="G8146"/>
    </row>
    <row r="8147" spans="7:7" x14ac:dyDescent="0.3">
      <c r="G8147"/>
    </row>
    <row r="8148" spans="7:7" x14ac:dyDescent="0.3">
      <c r="G8148"/>
    </row>
    <row r="8149" spans="7:7" x14ac:dyDescent="0.3">
      <c r="G8149"/>
    </row>
    <row r="8150" spans="7:7" x14ac:dyDescent="0.3">
      <c r="G8150"/>
    </row>
    <row r="8151" spans="7:7" x14ac:dyDescent="0.3">
      <c r="G8151"/>
    </row>
    <row r="8152" spans="7:7" x14ac:dyDescent="0.3">
      <c r="G8152"/>
    </row>
    <row r="8153" spans="7:7" x14ac:dyDescent="0.3">
      <c r="G8153"/>
    </row>
    <row r="8154" spans="7:7" x14ac:dyDescent="0.3">
      <c r="G8154"/>
    </row>
    <row r="8155" spans="7:7" x14ac:dyDescent="0.3">
      <c r="G8155"/>
    </row>
    <row r="8156" spans="7:7" x14ac:dyDescent="0.3">
      <c r="G8156"/>
    </row>
    <row r="8157" spans="7:7" x14ac:dyDescent="0.3">
      <c r="G8157"/>
    </row>
    <row r="8158" spans="7:7" x14ac:dyDescent="0.3">
      <c r="G8158"/>
    </row>
    <row r="8159" spans="7:7" x14ac:dyDescent="0.3">
      <c r="G8159"/>
    </row>
    <row r="8160" spans="7:7" x14ac:dyDescent="0.3">
      <c r="G8160"/>
    </row>
    <row r="8161" spans="7:7" x14ac:dyDescent="0.3">
      <c r="G8161"/>
    </row>
    <row r="8162" spans="7:7" x14ac:dyDescent="0.3">
      <c r="G8162"/>
    </row>
    <row r="8163" spans="7:7" x14ac:dyDescent="0.3">
      <c r="G8163"/>
    </row>
    <row r="8164" spans="7:7" x14ac:dyDescent="0.3">
      <c r="G8164"/>
    </row>
    <row r="8165" spans="7:7" x14ac:dyDescent="0.3">
      <c r="G8165"/>
    </row>
    <row r="8166" spans="7:7" x14ac:dyDescent="0.3">
      <c r="G8166"/>
    </row>
    <row r="8167" spans="7:7" x14ac:dyDescent="0.3">
      <c r="G8167"/>
    </row>
    <row r="8168" spans="7:7" x14ac:dyDescent="0.3">
      <c r="G8168"/>
    </row>
    <row r="8169" spans="7:7" x14ac:dyDescent="0.3">
      <c r="G8169"/>
    </row>
    <row r="8170" spans="7:7" x14ac:dyDescent="0.3">
      <c r="G8170"/>
    </row>
    <row r="8171" spans="7:7" x14ac:dyDescent="0.3">
      <c r="G8171"/>
    </row>
    <row r="8172" spans="7:7" x14ac:dyDescent="0.3">
      <c r="G8172"/>
    </row>
    <row r="8173" spans="7:7" x14ac:dyDescent="0.3">
      <c r="G8173"/>
    </row>
    <row r="8174" spans="7:7" x14ac:dyDescent="0.3">
      <c r="G8174"/>
    </row>
    <row r="8175" spans="7:7" x14ac:dyDescent="0.3">
      <c r="G8175"/>
    </row>
    <row r="8176" spans="7:7" x14ac:dyDescent="0.3">
      <c r="G8176"/>
    </row>
    <row r="8177" spans="7:7" x14ac:dyDescent="0.3">
      <c r="G8177"/>
    </row>
    <row r="8178" spans="7:7" x14ac:dyDescent="0.3">
      <c r="G8178"/>
    </row>
    <row r="8179" spans="7:7" x14ac:dyDescent="0.3">
      <c r="G8179"/>
    </row>
    <row r="8180" spans="7:7" x14ac:dyDescent="0.3">
      <c r="G8180"/>
    </row>
    <row r="8181" spans="7:7" x14ac:dyDescent="0.3">
      <c r="G8181"/>
    </row>
    <row r="8182" spans="7:7" x14ac:dyDescent="0.3">
      <c r="G8182"/>
    </row>
    <row r="8183" spans="7:7" x14ac:dyDescent="0.3">
      <c r="G8183"/>
    </row>
    <row r="8184" spans="7:7" x14ac:dyDescent="0.3">
      <c r="G8184"/>
    </row>
    <row r="8185" spans="7:7" x14ac:dyDescent="0.3">
      <c r="G8185"/>
    </row>
    <row r="8186" spans="7:7" x14ac:dyDescent="0.3">
      <c r="G8186"/>
    </row>
    <row r="8187" spans="7:7" x14ac:dyDescent="0.3">
      <c r="G8187"/>
    </row>
    <row r="8188" spans="7:7" x14ac:dyDescent="0.3">
      <c r="G8188"/>
    </row>
    <row r="8189" spans="7:7" x14ac:dyDescent="0.3">
      <c r="G8189"/>
    </row>
    <row r="8190" spans="7:7" x14ac:dyDescent="0.3">
      <c r="G8190"/>
    </row>
    <row r="8191" spans="7:7" x14ac:dyDescent="0.3">
      <c r="G8191"/>
    </row>
    <row r="8192" spans="7:7" x14ac:dyDescent="0.3">
      <c r="G8192"/>
    </row>
    <row r="8193" spans="7:7" x14ac:dyDescent="0.3">
      <c r="G8193"/>
    </row>
    <row r="8194" spans="7:7" x14ac:dyDescent="0.3">
      <c r="G8194"/>
    </row>
    <row r="8195" spans="7:7" x14ac:dyDescent="0.3">
      <c r="G8195"/>
    </row>
    <row r="8196" spans="7:7" x14ac:dyDescent="0.3">
      <c r="G8196"/>
    </row>
    <row r="8197" spans="7:7" x14ac:dyDescent="0.3">
      <c r="G8197"/>
    </row>
    <row r="8198" spans="7:7" x14ac:dyDescent="0.3">
      <c r="G8198"/>
    </row>
    <row r="8199" spans="7:7" x14ac:dyDescent="0.3">
      <c r="G8199"/>
    </row>
    <row r="8200" spans="7:7" x14ac:dyDescent="0.3">
      <c r="G8200"/>
    </row>
    <row r="8201" spans="7:7" x14ac:dyDescent="0.3">
      <c r="G8201"/>
    </row>
    <row r="8202" spans="7:7" x14ac:dyDescent="0.3">
      <c r="G8202"/>
    </row>
    <row r="8203" spans="7:7" x14ac:dyDescent="0.3">
      <c r="G8203"/>
    </row>
    <row r="8204" spans="7:7" x14ac:dyDescent="0.3">
      <c r="G8204"/>
    </row>
    <row r="8205" spans="7:7" x14ac:dyDescent="0.3">
      <c r="G8205"/>
    </row>
    <row r="8206" spans="7:7" x14ac:dyDescent="0.3">
      <c r="G8206"/>
    </row>
    <row r="8207" spans="7:7" x14ac:dyDescent="0.3">
      <c r="G8207"/>
    </row>
    <row r="8208" spans="7:7" x14ac:dyDescent="0.3">
      <c r="G8208"/>
    </row>
    <row r="8209" spans="7:7" x14ac:dyDescent="0.3">
      <c r="G8209"/>
    </row>
    <row r="8210" spans="7:7" x14ac:dyDescent="0.3">
      <c r="G8210"/>
    </row>
    <row r="8211" spans="7:7" x14ac:dyDescent="0.3">
      <c r="G8211"/>
    </row>
    <row r="8212" spans="7:7" x14ac:dyDescent="0.3">
      <c r="G8212"/>
    </row>
    <row r="8213" spans="7:7" x14ac:dyDescent="0.3">
      <c r="G8213"/>
    </row>
    <row r="8214" spans="7:7" x14ac:dyDescent="0.3">
      <c r="G8214"/>
    </row>
    <row r="8215" spans="7:7" x14ac:dyDescent="0.3">
      <c r="G8215"/>
    </row>
    <row r="8216" spans="7:7" x14ac:dyDescent="0.3">
      <c r="G8216"/>
    </row>
    <row r="8217" spans="7:7" x14ac:dyDescent="0.3">
      <c r="G8217"/>
    </row>
    <row r="8218" spans="7:7" x14ac:dyDescent="0.3">
      <c r="G8218"/>
    </row>
    <row r="8219" spans="7:7" x14ac:dyDescent="0.3">
      <c r="G8219"/>
    </row>
    <row r="8220" spans="7:7" x14ac:dyDescent="0.3">
      <c r="G8220"/>
    </row>
    <row r="8221" spans="7:7" x14ac:dyDescent="0.3">
      <c r="G8221"/>
    </row>
    <row r="8222" spans="7:7" x14ac:dyDescent="0.3">
      <c r="G8222"/>
    </row>
    <row r="8223" spans="7:7" x14ac:dyDescent="0.3">
      <c r="G8223"/>
    </row>
    <row r="8224" spans="7:7" x14ac:dyDescent="0.3">
      <c r="G8224"/>
    </row>
    <row r="8225" spans="7:7" x14ac:dyDescent="0.3">
      <c r="G8225"/>
    </row>
    <row r="8226" spans="7:7" x14ac:dyDescent="0.3">
      <c r="G8226"/>
    </row>
    <row r="8227" spans="7:7" x14ac:dyDescent="0.3">
      <c r="G8227"/>
    </row>
    <row r="8228" spans="7:7" x14ac:dyDescent="0.3">
      <c r="G8228"/>
    </row>
    <row r="8229" spans="7:7" x14ac:dyDescent="0.3">
      <c r="G8229"/>
    </row>
    <row r="8230" spans="7:7" x14ac:dyDescent="0.3">
      <c r="G8230"/>
    </row>
    <row r="8231" spans="7:7" x14ac:dyDescent="0.3">
      <c r="G8231"/>
    </row>
    <row r="8232" spans="7:7" x14ac:dyDescent="0.3">
      <c r="G8232"/>
    </row>
    <row r="8233" spans="7:7" x14ac:dyDescent="0.3">
      <c r="G8233"/>
    </row>
    <row r="8234" spans="7:7" x14ac:dyDescent="0.3">
      <c r="G8234"/>
    </row>
    <row r="8235" spans="7:7" x14ac:dyDescent="0.3">
      <c r="G8235"/>
    </row>
    <row r="8236" spans="7:7" x14ac:dyDescent="0.3">
      <c r="G8236"/>
    </row>
    <row r="8237" spans="7:7" x14ac:dyDescent="0.3">
      <c r="G8237"/>
    </row>
    <row r="8238" spans="7:7" x14ac:dyDescent="0.3">
      <c r="G8238"/>
    </row>
    <row r="8239" spans="7:7" x14ac:dyDescent="0.3">
      <c r="G8239"/>
    </row>
    <row r="8240" spans="7:7" x14ac:dyDescent="0.3">
      <c r="G8240"/>
    </row>
    <row r="8241" spans="7:7" x14ac:dyDescent="0.3">
      <c r="G8241"/>
    </row>
    <row r="8242" spans="7:7" x14ac:dyDescent="0.3">
      <c r="G8242"/>
    </row>
    <row r="8243" spans="7:7" x14ac:dyDescent="0.3">
      <c r="G8243"/>
    </row>
    <row r="8244" spans="7:7" x14ac:dyDescent="0.3">
      <c r="G8244"/>
    </row>
    <row r="8245" spans="7:7" x14ac:dyDescent="0.3">
      <c r="G8245"/>
    </row>
    <row r="8246" spans="7:7" x14ac:dyDescent="0.3">
      <c r="G8246"/>
    </row>
    <row r="8247" spans="7:7" x14ac:dyDescent="0.3">
      <c r="G8247"/>
    </row>
    <row r="8248" spans="7:7" x14ac:dyDescent="0.3">
      <c r="G8248"/>
    </row>
    <row r="8249" spans="7:7" x14ac:dyDescent="0.3">
      <c r="G8249"/>
    </row>
    <row r="8250" spans="7:7" x14ac:dyDescent="0.3">
      <c r="G8250"/>
    </row>
    <row r="8251" spans="7:7" x14ac:dyDescent="0.3">
      <c r="G8251"/>
    </row>
    <row r="8252" spans="7:7" x14ac:dyDescent="0.3">
      <c r="G8252"/>
    </row>
    <row r="8253" spans="7:7" x14ac:dyDescent="0.3">
      <c r="G8253"/>
    </row>
    <row r="8254" spans="7:7" x14ac:dyDescent="0.3">
      <c r="G8254"/>
    </row>
    <row r="8255" spans="7:7" x14ac:dyDescent="0.3">
      <c r="G8255"/>
    </row>
    <row r="8256" spans="7:7" x14ac:dyDescent="0.3">
      <c r="G8256"/>
    </row>
    <row r="8257" spans="7:7" x14ac:dyDescent="0.3">
      <c r="G8257"/>
    </row>
    <row r="8258" spans="7:7" x14ac:dyDescent="0.3">
      <c r="G8258"/>
    </row>
    <row r="8259" spans="7:7" x14ac:dyDescent="0.3">
      <c r="G8259"/>
    </row>
    <row r="8260" spans="7:7" x14ac:dyDescent="0.3">
      <c r="G8260"/>
    </row>
    <row r="8261" spans="7:7" x14ac:dyDescent="0.3">
      <c r="G8261"/>
    </row>
    <row r="8262" spans="7:7" x14ac:dyDescent="0.3">
      <c r="G8262"/>
    </row>
    <row r="8263" spans="7:7" x14ac:dyDescent="0.3">
      <c r="G8263"/>
    </row>
    <row r="8264" spans="7:7" x14ac:dyDescent="0.3">
      <c r="G8264"/>
    </row>
    <row r="8265" spans="7:7" x14ac:dyDescent="0.3">
      <c r="G8265"/>
    </row>
    <row r="8266" spans="7:7" x14ac:dyDescent="0.3">
      <c r="G8266"/>
    </row>
    <row r="8267" spans="7:7" x14ac:dyDescent="0.3">
      <c r="G8267"/>
    </row>
    <row r="8268" spans="7:7" x14ac:dyDescent="0.3">
      <c r="G8268"/>
    </row>
    <row r="8269" spans="7:7" x14ac:dyDescent="0.3">
      <c r="G8269"/>
    </row>
    <row r="8270" spans="7:7" x14ac:dyDescent="0.3">
      <c r="G8270"/>
    </row>
    <row r="8271" spans="7:7" x14ac:dyDescent="0.3">
      <c r="G8271"/>
    </row>
    <row r="8272" spans="7:7" x14ac:dyDescent="0.3">
      <c r="G8272"/>
    </row>
    <row r="8273" spans="7:7" x14ac:dyDescent="0.3">
      <c r="G8273"/>
    </row>
    <row r="8274" spans="7:7" x14ac:dyDescent="0.3">
      <c r="G8274"/>
    </row>
    <row r="8275" spans="7:7" x14ac:dyDescent="0.3">
      <c r="G8275"/>
    </row>
    <row r="8276" spans="7:7" x14ac:dyDescent="0.3">
      <c r="G8276"/>
    </row>
    <row r="8277" spans="7:7" x14ac:dyDescent="0.3">
      <c r="G8277"/>
    </row>
    <row r="8278" spans="7:7" x14ac:dyDescent="0.3">
      <c r="G8278"/>
    </row>
    <row r="8279" spans="7:7" x14ac:dyDescent="0.3">
      <c r="G8279"/>
    </row>
    <row r="8280" spans="7:7" x14ac:dyDescent="0.3">
      <c r="G8280"/>
    </row>
    <row r="8281" spans="7:7" x14ac:dyDescent="0.3">
      <c r="G8281"/>
    </row>
    <row r="8282" spans="7:7" x14ac:dyDescent="0.3">
      <c r="G8282"/>
    </row>
    <row r="8283" spans="7:7" x14ac:dyDescent="0.3">
      <c r="G8283"/>
    </row>
    <row r="8284" spans="7:7" x14ac:dyDescent="0.3">
      <c r="G8284"/>
    </row>
    <row r="8285" spans="7:7" x14ac:dyDescent="0.3">
      <c r="G8285"/>
    </row>
    <row r="8286" spans="7:7" x14ac:dyDescent="0.3">
      <c r="G8286"/>
    </row>
    <row r="8287" spans="7:7" x14ac:dyDescent="0.3">
      <c r="G8287"/>
    </row>
    <row r="8288" spans="7:7" x14ac:dyDescent="0.3">
      <c r="G8288"/>
    </row>
    <row r="8289" spans="7:7" x14ac:dyDescent="0.3">
      <c r="G8289"/>
    </row>
    <row r="8290" spans="7:7" x14ac:dyDescent="0.3">
      <c r="G8290"/>
    </row>
    <row r="8291" spans="7:7" x14ac:dyDescent="0.3">
      <c r="G8291"/>
    </row>
    <row r="8292" spans="7:7" x14ac:dyDescent="0.3">
      <c r="G8292"/>
    </row>
    <row r="8293" spans="7:7" x14ac:dyDescent="0.3">
      <c r="G8293"/>
    </row>
    <row r="8294" spans="7:7" x14ac:dyDescent="0.3">
      <c r="G8294"/>
    </row>
    <row r="8295" spans="7:7" x14ac:dyDescent="0.3">
      <c r="G8295"/>
    </row>
    <row r="8296" spans="7:7" x14ac:dyDescent="0.3">
      <c r="G8296"/>
    </row>
    <row r="8297" spans="7:7" x14ac:dyDescent="0.3">
      <c r="G8297"/>
    </row>
    <row r="8298" spans="7:7" x14ac:dyDescent="0.3">
      <c r="G8298"/>
    </row>
    <row r="8299" spans="7:7" x14ac:dyDescent="0.3">
      <c r="G8299"/>
    </row>
    <row r="8300" spans="7:7" x14ac:dyDescent="0.3">
      <c r="G8300"/>
    </row>
    <row r="8301" spans="7:7" x14ac:dyDescent="0.3">
      <c r="G8301"/>
    </row>
    <row r="8302" spans="7:7" x14ac:dyDescent="0.3">
      <c r="G8302"/>
    </row>
    <row r="8303" spans="7:7" x14ac:dyDescent="0.3">
      <c r="G8303"/>
    </row>
    <row r="8304" spans="7:7" x14ac:dyDescent="0.3">
      <c r="G8304"/>
    </row>
    <row r="8305" spans="7:7" x14ac:dyDescent="0.3">
      <c r="G8305"/>
    </row>
    <row r="8306" spans="7:7" x14ac:dyDescent="0.3">
      <c r="G8306"/>
    </row>
    <row r="8307" spans="7:7" x14ac:dyDescent="0.3">
      <c r="G8307"/>
    </row>
    <row r="8308" spans="7:7" x14ac:dyDescent="0.3">
      <c r="G8308"/>
    </row>
    <row r="8309" spans="7:7" x14ac:dyDescent="0.3">
      <c r="G8309"/>
    </row>
    <row r="8310" spans="7:7" x14ac:dyDescent="0.3">
      <c r="G8310"/>
    </row>
    <row r="8311" spans="7:7" x14ac:dyDescent="0.3">
      <c r="G8311"/>
    </row>
    <row r="8312" spans="7:7" x14ac:dyDescent="0.3">
      <c r="G8312"/>
    </row>
    <row r="8313" spans="7:7" x14ac:dyDescent="0.3">
      <c r="G8313"/>
    </row>
    <row r="8314" spans="7:7" x14ac:dyDescent="0.3">
      <c r="G8314"/>
    </row>
    <row r="8315" spans="7:7" x14ac:dyDescent="0.3">
      <c r="G8315"/>
    </row>
    <row r="8316" spans="7:7" x14ac:dyDescent="0.3">
      <c r="G8316"/>
    </row>
    <row r="8317" spans="7:7" x14ac:dyDescent="0.3">
      <c r="G8317"/>
    </row>
    <row r="8318" spans="7:7" x14ac:dyDescent="0.3">
      <c r="G8318"/>
    </row>
    <row r="8319" spans="7:7" x14ac:dyDescent="0.3">
      <c r="G8319"/>
    </row>
    <row r="8320" spans="7:7" x14ac:dyDescent="0.3">
      <c r="G8320"/>
    </row>
    <row r="8321" spans="7:7" x14ac:dyDescent="0.3">
      <c r="G8321"/>
    </row>
    <row r="8322" spans="7:7" x14ac:dyDescent="0.3">
      <c r="G8322"/>
    </row>
    <row r="8323" spans="7:7" x14ac:dyDescent="0.3">
      <c r="G8323"/>
    </row>
    <row r="8324" spans="7:7" x14ac:dyDescent="0.3">
      <c r="G8324"/>
    </row>
    <row r="8325" spans="7:7" x14ac:dyDescent="0.3">
      <c r="G8325"/>
    </row>
    <row r="8326" spans="7:7" x14ac:dyDescent="0.3">
      <c r="G8326"/>
    </row>
    <row r="8327" spans="7:7" x14ac:dyDescent="0.3">
      <c r="G8327"/>
    </row>
    <row r="8328" spans="7:7" x14ac:dyDescent="0.3">
      <c r="G8328"/>
    </row>
    <row r="8329" spans="7:7" x14ac:dyDescent="0.3">
      <c r="G8329"/>
    </row>
    <row r="8330" spans="7:7" x14ac:dyDescent="0.3">
      <c r="G8330"/>
    </row>
    <row r="8331" spans="7:7" x14ac:dyDescent="0.3">
      <c r="G8331"/>
    </row>
    <row r="8332" spans="7:7" x14ac:dyDescent="0.3">
      <c r="G8332"/>
    </row>
    <row r="8333" spans="7:7" x14ac:dyDescent="0.3">
      <c r="G8333"/>
    </row>
    <row r="8334" spans="7:7" x14ac:dyDescent="0.3">
      <c r="G8334"/>
    </row>
    <row r="8335" spans="7:7" x14ac:dyDescent="0.3">
      <c r="G8335"/>
    </row>
    <row r="8336" spans="7:7" x14ac:dyDescent="0.3">
      <c r="G8336"/>
    </row>
    <row r="8337" spans="7:7" x14ac:dyDescent="0.3">
      <c r="G8337"/>
    </row>
    <row r="8338" spans="7:7" x14ac:dyDescent="0.3">
      <c r="G8338"/>
    </row>
    <row r="8339" spans="7:7" x14ac:dyDescent="0.3">
      <c r="G8339"/>
    </row>
    <row r="8340" spans="7:7" x14ac:dyDescent="0.3">
      <c r="G8340"/>
    </row>
    <row r="8341" spans="7:7" x14ac:dyDescent="0.3">
      <c r="G8341"/>
    </row>
    <row r="8342" spans="7:7" x14ac:dyDescent="0.3">
      <c r="G8342"/>
    </row>
    <row r="8343" spans="7:7" x14ac:dyDescent="0.3">
      <c r="G8343"/>
    </row>
    <row r="8344" spans="7:7" x14ac:dyDescent="0.3">
      <c r="G8344"/>
    </row>
    <row r="8345" spans="7:7" x14ac:dyDescent="0.3">
      <c r="G8345"/>
    </row>
    <row r="8346" spans="7:7" x14ac:dyDescent="0.3">
      <c r="G8346"/>
    </row>
    <row r="8347" spans="7:7" x14ac:dyDescent="0.3">
      <c r="G8347"/>
    </row>
    <row r="8348" spans="7:7" x14ac:dyDescent="0.3">
      <c r="G8348"/>
    </row>
    <row r="8349" spans="7:7" x14ac:dyDescent="0.3">
      <c r="G8349"/>
    </row>
    <row r="8350" spans="7:7" x14ac:dyDescent="0.3">
      <c r="G8350"/>
    </row>
    <row r="8351" spans="7:7" x14ac:dyDescent="0.3">
      <c r="G8351"/>
    </row>
    <row r="8352" spans="7:7" x14ac:dyDescent="0.3">
      <c r="G8352"/>
    </row>
    <row r="8353" spans="7:7" x14ac:dyDescent="0.3">
      <c r="G8353"/>
    </row>
    <row r="8354" spans="7:7" x14ac:dyDescent="0.3">
      <c r="G8354"/>
    </row>
    <row r="8355" spans="7:7" x14ac:dyDescent="0.3">
      <c r="G8355"/>
    </row>
    <row r="8356" spans="7:7" x14ac:dyDescent="0.3">
      <c r="G8356"/>
    </row>
    <row r="8357" spans="7:7" x14ac:dyDescent="0.3">
      <c r="G8357"/>
    </row>
    <row r="8358" spans="7:7" x14ac:dyDescent="0.3">
      <c r="G8358"/>
    </row>
    <row r="8359" spans="7:7" x14ac:dyDescent="0.3">
      <c r="G8359"/>
    </row>
    <row r="8360" spans="7:7" x14ac:dyDescent="0.3">
      <c r="G8360"/>
    </row>
    <row r="8361" spans="7:7" x14ac:dyDescent="0.3">
      <c r="G8361"/>
    </row>
    <row r="8362" spans="7:7" x14ac:dyDescent="0.3">
      <c r="G8362"/>
    </row>
    <row r="8363" spans="7:7" x14ac:dyDescent="0.3">
      <c r="G8363"/>
    </row>
    <row r="8364" spans="7:7" x14ac:dyDescent="0.3">
      <c r="G8364"/>
    </row>
    <row r="8365" spans="7:7" x14ac:dyDescent="0.3">
      <c r="G8365"/>
    </row>
    <row r="8366" spans="7:7" x14ac:dyDescent="0.3">
      <c r="G8366"/>
    </row>
    <row r="8367" spans="7:7" x14ac:dyDescent="0.3">
      <c r="G8367"/>
    </row>
    <row r="8368" spans="7:7" x14ac:dyDescent="0.3">
      <c r="G8368"/>
    </row>
    <row r="8369" spans="7:7" x14ac:dyDescent="0.3">
      <c r="G8369"/>
    </row>
    <row r="8370" spans="7:7" x14ac:dyDescent="0.3">
      <c r="G8370"/>
    </row>
    <row r="8371" spans="7:7" x14ac:dyDescent="0.3">
      <c r="G8371"/>
    </row>
    <row r="8372" spans="7:7" x14ac:dyDescent="0.3">
      <c r="G8372"/>
    </row>
    <row r="8373" spans="7:7" x14ac:dyDescent="0.3">
      <c r="G8373"/>
    </row>
    <row r="8374" spans="7:7" x14ac:dyDescent="0.3">
      <c r="G8374"/>
    </row>
    <row r="8375" spans="7:7" x14ac:dyDescent="0.3">
      <c r="G8375"/>
    </row>
    <row r="8376" spans="7:7" x14ac:dyDescent="0.3">
      <c r="G8376"/>
    </row>
    <row r="8377" spans="7:7" x14ac:dyDescent="0.3">
      <c r="G8377"/>
    </row>
    <row r="8378" spans="7:7" x14ac:dyDescent="0.3">
      <c r="G8378"/>
    </row>
    <row r="8379" spans="7:7" x14ac:dyDescent="0.3">
      <c r="G8379"/>
    </row>
    <row r="8380" spans="7:7" x14ac:dyDescent="0.3">
      <c r="G8380"/>
    </row>
    <row r="8381" spans="7:7" x14ac:dyDescent="0.3">
      <c r="G8381"/>
    </row>
    <row r="8382" spans="7:7" x14ac:dyDescent="0.3">
      <c r="G8382"/>
    </row>
    <row r="8383" spans="7:7" x14ac:dyDescent="0.3">
      <c r="G8383"/>
    </row>
    <row r="8384" spans="7:7" x14ac:dyDescent="0.3">
      <c r="G8384"/>
    </row>
    <row r="8385" spans="7:7" x14ac:dyDescent="0.3">
      <c r="G8385"/>
    </row>
    <row r="8386" spans="7:7" x14ac:dyDescent="0.3">
      <c r="G8386"/>
    </row>
    <row r="8387" spans="7:7" x14ac:dyDescent="0.3">
      <c r="G8387"/>
    </row>
    <row r="8388" spans="7:7" x14ac:dyDescent="0.3">
      <c r="G8388"/>
    </row>
    <row r="8389" spans="7:7" x14ac:dyDescent="0.3">
      <c r="G8389"/>
    </row>
    <row r="8390" spans="7:7" x14ac:dyDescent="0.3">
      <c r="G8390"/>
    </row>
    <row r="8391" spans="7:7" x14ac:dyDescent="0.3">
      <c r="G8391"/>
    </row>
    <row r="8392" spans="7:7" x14ac:dyDescent="0.3">
      <c r="G8392"/>
    </row>
    <row r="8393" spans="7:7" x14ac:dyDescent="0.3">
      <c r="G8393"/>
    </row>
    <row r="8394" spans="7:7" x14ac:dyDescent="0.3">
      <c r="G8394"/>
    </row>
    <row r="8395" spans="7:7" x14ac:dyDescent="0.3">
      <c r="G8395"/>
    </row>
    <row r="8396" spans="7:7" x14ac:dyDescent="0.3">
      <c r="G8396"/>
    </row>
    <row r="8397" spans="7:7" x14ac:dyDescent="0.3">
      <c r="G8397"/>
    </row>
    <row r="8398" spans="7:7" x14ac:dyDescent="0.3">
      <c r="G8398"/>
    </row>
    <row r="8399" spans="7:7" x14ac:dyDescent="0.3">
      <c r="G8399"/>
    </row>
    <row r="8400" spans="7:7" x14ac:dyDescent="0.3">
      <c r="G8400"/>
    </row>
    <row r="8401" spans="7:7" x14ac:dyDescent="0.3">
      <c r="G8401"/>
    </row>
    <row r="8402" spans="7:7" x14ac:dyDescent="0.3">
      <c r="G8402"/>
    </row>
    <row r="8403" spans="7:7" x14ac:dyDescent="0.3">
      <c r="G8403"/>
    </row>
    <row r="8404" spans="7:7" x14ac:dyDescent="0.3">
      <c r="G8404"/>
    </row>
    <row r="8405" spans="7:7" x14ac:dyDescent="0.3">
      <c r="G8405"/>
    </row>
    <row r="8406" spans="7:7" x14ac:dyDescent="0.3">
      <c r="G8406"/>
    </row>
    <row r="8407" spans="7:7" x14ac:dyDescent="0.3">
      <c r="G8407"/>
    </row>
    <row r="8408" spans="7:7" x14ac:dyDescent="0.3">
      <c r="G8408"/>
    </row>
    <row r="8409" spans="7:7" x14ac:dyDescent="0.3">
      <c r="G8409"/>
    </row>
    <row r="8410" spans="7:7" x14ac:dyDescent="0.3">
      <c r="G8410"/>
    </row>
    <row r="8411" spans="7:7" x14ac:dyDescent="0.3">
      <c r="G8411"/>
    </row>
    <row r="8412" spans="7:7" x14ac:dyDescent="0.3">
      <c r="G8412"/>
    </row>
    <row r="8413" spans="7:7" x14ac:dyDescent="0.3">
      <c r="G8413"/>
    </row>
    <row r="8414" spans="7:7" x14ac:dyDescent="0.3">
      <c r="G8414"/>
    </row>
    <row r="8415" spans="7:7" x14ac:dyDescent="0.3">
      <c r="G8415"/>
    </row>
    <row r="8416" spans="7:7" x14ac:dyDescent="0.3">
      <c r="G8416"/>
    </row>
    <row r="8417" spans="7:7" x14ac:dyDescent="0.3">
      <c r="G8417"/>
    </row>
    <row r="8418" spans="7:7" x14ac:dyDescent="0.3">
      <c r="G8418"/>
    </row>
    <row r="8419" spans="7:7" x14ac:dyDescent="0.3">
      <c r="G8419"/>
    </row>
    <row r="8420" spans="7:7" x14ac:dyDescent="0.3">
      <c r="G8420"/>
    </row>
    <row r="8421" spans="7:7" x14ac:dyDescent="0.3">
      <c r="G8421"/>
    </row>
    <row r="8422" spans="7:7" x14ac:dyDescent="0.3">
      <c r="G8422"/>
    </row>
    <row r="8423" spans="7:7" x14ac:dyDescent="0.3">
      <c r="G8423"/>
    </row>
    <row r="8424" spans="7:7" x14ac:dyDescent="0.3">
      <c r="G8424"/>
    </row>
    <row r="8425" spans="7:7" x14ac:dyDescent="0.3">
      <c r="G8425"/>
    </row>
    <row r="8426" spans="7:7" x14ac:dyDescent="0.3">
      <c r="G8426"/>
    </row>
    <row r="8427" spans="7:7" x14ac:dyDescent="0.3">
      <c r="G8427"/>
    </row>
    <row r="8428" spans="7:7" x14ac:dyDescent="0.3">
      <c r="G8428"/>
    </row>
    <row r="8429" spans="7:7" x14ac:dyDescent="0.3">
      <c r="G8429"/>
    </row>
    <row r="8430" spans="7:7" x14ac:dyDescent="0.3">
      <c r="G8430"/>
    </row>
    <row r="8431" spans="7:7" x14ac:dyDescent="0.3">
      <c r="G8431"/>
    </row>
    <row r="8432" spans="7:7" x14ac:dyDescent="0.3">
      <c r="G8432"/>
    </row>
    <row r="8433" spans="7:7" x14ac:dyDescent="0.3">
      <c r="G8433"/>
    </row>
    <row r="8434" spans="7:7" x14ac:dyDescent="0.3">
      <c r="G8434"/>
    </row>
    <row r="8435" spans="7:7" x14ac:dyDescent="0.3">
      <c r="G8435"/>
    </row>
    <row r="8436" spans="7:7" x14ac:dyDescent="0.3">
      <c r="G8436"/>
    </row>
    <row r="8437" spans="7:7" x14ac:dyDescent="0.3">
      <c r="G8437"/>
    </row>
    <row r="8438" spans="7:7" x14ac:dyDescent="0.3">
      <c r="G8438"/>
    </row>
    <row r="8439" spans="7:7" x14ac:dyDescent="0.3">
      <c r="G8439"/>
    </row>
    <row r="8440" spans="7:7" x14ac:dyDescent="0.3">
      <c r="G8440"/>
    </row>
    <row r="8441" spans="7:7" x14ac:dyDescent="0.3">
      <c r="G8441"/>
    </row>
    <row r="8442" spans="7:7" x14ac:dyDescent="0.3">
      <c r="G8442"/>
    </row>
    <row r="8443" spans="7:7" x14ac:dyDescent="0.3">
      <c r="G8443"/>
    </row>
    <row r="8444" spans="7:7" x14ac:dyDescent="0.3">
      <c r="G8444"/>
    </row>
    <row r="8445" spans="7:7" x14ac:dyDescent="0.3">
      <c r="G8445"/>
    </row>
    <row r="8446" spans="7:7" x14ac:dyDescent="0.3">
      <c r="G8446"/>
    </row>
    <row r="8447" spans="7:7" x14ac:dyDescent="0.3">
      <c r="G8447"/>
    </row>
    <row r="8448" spans="7:7" x14ac:dyDescent="0.3">
      <c r="G8448"/>
    </row>
    <row r="8449" spans="7:7" x14ac:dyDescent="0.3">
      <c r="G8449"/>
    </row>
    <row r="8450" spans="7:7" x14ac:dyDescent="0.3">
      <c r="G8450"/>
    </row>
    <row r="8451" spans="7:7" x14ac:dyDescent="0.3">
      <c r="G8451"/>
    </row>
    <row r="8452" spans="7:7" x14ac:dyDescent="0.3">
      <c r="G8452"/>
    </row>
    <row r="8453" spans="7:7" x14ac:dyDescent="0.3">
      <c r="G8453"/>
    </row>
    <row r="8454" spans="7:7" x14ac:dyDescent="0.3">
      <c r="G8454"/>
    </row>
    <row r="8455" spans="7:7" x14ac:dyDescent="0.3">
      <c r="G8455"/>
    </row>
    <row r="8456" spans="7:7" x14ac:dyDescent="0.3">
      <c r="G8456"/>
    </row>
    <row r="8457" spans="7:7" x14ac:dyDescent="0.3">
      <c r="G8457"/>
    </row>
    <row r="8458" spans="7:7" x14ac:dyDescent="0.3">
      <c r="G8458"/>
    </row>
    <row r="8459" spans="7:7" x14ac:dyDescent="0.3">
      <c r="G8459"/>
    </row>
    <row r="8460" spans="7:7" x14ac:dyDescent="0.3">
      <c r="G8460"/>
    </row>
    <row r="8461" spans="7:7" x14ac:dyDescent="0.3">
      <c r="G8461"/>
    </row>
    <row r="8462" spans="7:7" x14ac:dyDescent="0.3">
      <c r="G8462"/>
    </row>
    <row r="8463" spans="7:7" x14ac:dyDescent="0.3">
      <c r="G8463"/>
    </row>
    <row r="8464" spans="7:7" x14ac:dyDescent="0.3">
      <c r="G8464"/>
    </row>
    <row r="8465" spans="7:7" x14ac:dyDescent="0.3">
      <c r="G8465"/>
    </row>
    <row r="8466" spans="7:7" x14ac:dyDescent="0.3">
      <c r="G8466"/>
    </row>
    <row r="8467" spans="7:7" x14ac:dyDescent="0.3">
      <c r="G8467"/>
    </row>
    <row r="8468" spans="7:7" x14ac:dyDescent="0.3">
      <c r="G8468"/>
    </row>
    <row r="8469" spans="7:7" x14ac:dyDescent="0.3">
      <c r="G8469"/>
    </row>
    <row r="8470" spans="7:7" x14ac:dyDescent="0.3">
      <c r="G8470"/>
    </row>
    <row r="8471" spans="7:7" x14ac:dyDescent="0.3">
      <c r="G8471"/>
    </row>
    <row r="8472" spans="7:7" x14ac:dyDescent="0.3">
      <c r="G8472"/>
    </row>
    <row r="8473" spans="7:7" x14ac:dyDescent="0.3">
      <c r="G8473"/>
    </row>
    <row r="8474" spans="7:7" x14ac:dyDescent="0.3">
      <c r="G8474"/>
    </row>
    <row r="8475" spans="7:7" x14ac:dyDescent="0.3">
      <c r="G8475"/>
    </row>
    <row r="8476" spans="7:7" x14ac:dyDescent="0.3">
      <c r="G8476"/>
    </row>
    <row r="8477" spans="7:7" x14ac:dyDescent="0.3">
      <c r="G8477"/>
    </row>
    <row r="8478" spans="7:7" x14ac:dyDescent="0.3">
      <c r="G8478"/>
    </row>
    <row r="8479" spans="7:7" x14ac:dyDescent="0.3">
      <c r="G8479"/>
    </row>
    <row r="8480" spans="7:7" x14ac:dyDescent="0.3">
      <c r="G8480"/>
    </row>
    <row r="8481" spans="7:7" x14ac:dyDescent="0.3">
      <c r="G8481"/>
    </row>
    <row r="8482" spans="7:7" x14ac:dyDescent="0.3">
      <c r="G8482"/>
    </row>
    <row r="8483" spans="7:7" x14ac:dyDescent="0.3">
      <c r="G8483"/>
    </row>
    <row r="8484" spans="7:7" x14ac:dyDescent="0.3">
      <c r="G8484"/>
    </row>
    <row r="8485" spans="7:7" x14ac:dyDescent="0.3">
      <c r="G8485"/>
    </row>
    <row r="8486" spans="7:7" x14ac:dyDescent="0.3">
      <c r="G8486"/>
    </row>
    <row r="8487" spans="7:7" x14ac:dyDescent="0.3">
      <c r="G8487"/>
    </row>
    <row r="8488" spans="7:7" x14ac:dyDescent="0.3">
      <c r="G8488"/>
    </row>
    <row r="8489" spans="7:7" x14ac:dyDescent="0.3">
      <c r="G8489"/>
    </row>
    <row r="8490" spans="7:7" x14ac:dyDescent="0.3">
      <c r="G8490"/>
    </row>
    <row r="8491" spans="7:7" x14ac:dyDescent="0.3">
      <c r="G8491"/>
    </row>
    <row r="8492" spans="7:7" x14ac:dyDescent="0.3">
      <c r="G8492"/>
    </row>
    <row r="8493" spans="7:7" x14ac:dyDescent="0.3">
      <c r="G8493"/>
    </row>
    <row r="8494" spans="7:7" x14ac:dyDescent="0.3">
      <c r="G8494"/>
    </row>
    <row r="8495" spans="7:7" x14ac:dyDescent="0.3">
      <c r="G8495"/>
    </row>
    <row r="8496" spans="7:7" x14ac:dyDescent="0.3">
      <c r="G8496"/>
    </row>
    <row r="8497" spans="7:7" x14ac:dyDescent="0.3">
      <c r="G8497"/>
    </row>
    <row r="8498" spans="7:7" x14ac:dyDescent="0.3">
      <c r="G8498"/>
    </row>
    <row r="8499" spans="7:7" x14ac:dyDescent="0.3">
      <c r="G8499"/>
    </row>
    <row r="8500" spans="7:7" x14ac:dyDescent="0.3">
      <c r="G8500"/>
    </row>
    <row r="8501" spans="7:7" x14ac:dyDescent="0.3">
      <c r="G8501"/>
    </row>
    <row r="8502" spans="7:7" x14ac:dyDescent="0.3">
      <c r="G8502"/>
    </row>
    <row r="8503" spans="7:7" x14ac:dyDescent="0.3">
      <c r="G8503"/>
    </row>
    <row r="8504" spans="7:7" x14ac:dyDescent="0.3">
      <c r="G8504"/>
    </row>
    <row r="8505" spans="7:7" x14ac:dyDescent="0.3">
      <c r="G8505"/>
    </row>
    <row r="8506" spans="7:7" x14ac:dyDescent="0.3">
      <c r="G8506"/>
    </row>
    <row r="8507" spans="7:7" x14ac:dyDescent="0.3">
      <c r="G8507"/>
    </row>
    <row r="8508" spans="7:7" x14ac:dyDescent="0.3">
      <c r="G8508"/>
    </row>
    <row r="8509" spans="7:7" x14ac:dyDescent="0.3">
      <c r="G8509"/>
    </row>
    <row r="8510" spans="7:7" x14ac:dyDescent="0.3">
      <c r="G8510"/>
    </row>
    <row r="8511" spans="7:7" x14ac:dyDescent="0.3">
      <c r="G8511"/>
    </row>
    <row r="8512" spans="7:7" x14ac:dyDescent="0.3">
      <c r="G8512"/>
    </row>
    <row r="8513" spans="7:7" x14ac:dyDescent="0.3">
      <c r="G8513"/>
    </row>
    <row r="8514" spans="7:7" x14ac:dyDescent="0.3">
      <c r="G8514"/>
    </row>
    <row r="8515" spans="7:7" x14ac:dyDescent="0.3">
      <c r="G8515"/>
    </row>
    <row r="8516" spans="7:7" x14ac:dyDescent="0.3">
      <c r="G8516"/>
    </row>
    <row r="8517" spans="7:7" x14ac:dyDescent="0.3">
      <c r="G8517"/>
    </row>
    <row r="8518" spans="7:7" x14ac:dyDescent="0.3">
      <c r="G8518"/>
    </row>
    <row r="8519" spans="7:7" x14ac:dyDescent="0.3">
      <c r="G8519"/>
    </row>
    <row r="8520" spans="7:7" x14ac:dyDescent="0.3">
      <c r="G8520"/>
    </row>
    <row r="8521" spans="7:7" x14ac:dyDescent="0.3">
      <c r="G8521"/>
    </row>
    <row r="8522" spans="7:7" x14ac:dyDescent="0.3">
      <c r="G8522"/>
    </row>
    <row r="8523" spans="7:7" x14ac:dyDescent="0.3">
      <c r="G8523"/>
    </row>
    <row r="8524" spans="7:7" x14ac:dyDescent="0.3">
      <c r="G8524"/>
    </row>
    <row r="8525" spans="7:7" x14ac:dyDescent="0.3">
      <c r="G8525"/>
    </row>
    <row r="8526" spans="7:7" x14ac:dyDescent="0.3">
      <c r="G8526"/>
    </row>
    <row r="8527" spans="7:7" x14ac:dyDescent="0.3">
      <c r="G8527"/>
    </row>
    <row r="8528" spans="7:7" x14ac:dyDescent="0.3">
      <c r="G8528"/>
    </row>
    <row r="8529" spans="7:7" x14ac:dyDescent="0.3">
      <c r="G8529"/>
    </row>
    <row r="8530" spans="7:7" x14ac:dyDescent="0.3">
      <c r="G8530"/>
    </row>
    <row r="8531" spans="7:7" x14ac:dyDescent="0.3">
      <c r="G8531"/>
    </row>
    <row r="8532" spans="7:7" x14ac:dyDescent="0.3">
      <c r="G8532"/>
    </row>
    <row r="8533" spans="7:7" x14ac:dyDescent="0.3">
      <c r="G8533"/>
    </row>
    <row r="8534" spans="7:7" x14ac:dyDescent="0.3">
      <c r="G8534"/>
    </row>
    <row r="8535" spans="7:7" x14ac:dyDescent="0.3">
      <c r="G8535"/>
    </row>
    <row r="8536" spans="7:7" x14ac:dyDescent="0.3">
      <c r="G8536"/>
    </row>
    <row r="8537" spans="7:7" x14ac:dyDescent="0.3">
      <c r="G8537"/>
    </row>
    <row r="8538" spans="7:7" x14ac:dyDescent="0.3">
      <c r="G8538"/>
    </row>
    <row r="8539" spans="7:7" x14ac:dyDescent="0.3">
      <c r="G8539"/>
    </row>
    <row r="8540" spans="7:7" x14ac:dyDescent="0.3">
      <c r="G8540"/>
    </row>
    <row r="8541" spans="7:7" x14ac:dyDescent="0.3">
      <c r="G8541"/>
    </row>
    <row r="8542" spans="7:7" x14ac:dyDescent="0.3">
      <c r="G8542"/>
    </row>
    <row r="8543" spans="7:7" x14ac:dyDescent="0.3">
      <c r="G8543"/>
    </row>
    <row r="8544" spans="7:7" x14ac:dyDescent="0.3">
      <c r="G8544"/>
    </row>
    <row r="8545" spans="7:7" x14ac:dyDescent="0.3">
      <c r="G8545"/>
    </row>
    <row r="8546" spans="7:7" x14ac:dyDescent="0.3">
      <c r="G8546"/>
    </row>
    <row r="8547" spans="7:7" x14ac:dyDescent="0.3">
      <c r="G8547"/>
    </row>
    <row r="8548" spans="7:7" x14ac:dyDescent="0.3">
      <c r="G8548"/>
    </row>
    <row r="8549" spans="7:7" x14ac:dyDescent="0.3">
      <c r="G8549"/>
    </row>
    <row r="8550" spans="7:7" x14ac:dyDescent="0.3">
      <c r="G8550"/>
    </row>
    <row r="8551" spans="7:7" x14ac:dyDescent="0.3">
      <c r="G8551"/>
    </row>
    <row r="8552" spans="7:7" x14ac:dyDescent="0.3">
      <c r="G8552"/>
    </row>
    <row r="8553" spans="7:7" x14ac:dyDescent="0.3">
      <c r="G8553"/>
    </row>
    <row r="8554" spans="7:7" x14ac:dyDescent="0.3">
      <c r="G8554"/>
    </row>
    <row r="8555" spans="7:7" x14ac:dyDescent="0.3">
      <c r="G8555"/>
    </row>
    <row r="8556" spans="7:7" x14ac:dyDescent="0.3">
      <c r="G8556"/>
    </row>
    <row r="8557" spans="7:7" x14ac:dyDescent="0.3">
      <c r="G8557"/>
    </row>
    <row r="8558" spans="7:7" x14ac:dyDescent="0.3">
      <c r="G8558"/>
    </row>
    <row r="8559" spans="7:7" x14ac:dyDescent="0.3">
      <c r="G8559"/>
    </row>
    <row r="8560" spans="7:7" x14ac:dyDescent="0.3">
      <c r="G8560"/>
    </row>
    <row r="8561" spans="7:7" x14ac:dyDescent="0.3">
      <c r="G8561"/>
    </row>
    <row r="8562" spans="7:7" x14ac:dyDescent="0.3">
      <c r="G8562"/>
    </row>
    <row r="8563" spans="7:7" x14ac:dyDescent="0.3">
      <c r="G8563"/>
    </row>
    <row r="8564" spans="7:7" x14ac:dyDescent="0.3">
      <c r="G8564"/>
    </row>
    <row r="8565" spans="7:7" x14ac:dyDescent="0.3">
      <c r="G8565"/>
    </row>
    <row r="8566" spans="7:7" x14ac:dyDescent="0.3">
      <c r="G8566"/>
    </row>
    <row r="8567" spans="7:7" x14ac:dyDescent="0.3">
      <c r="G8567"/>
    </row>
    <row r="8568" spans="7:7" x14ac:dyDescent="0.3">
      <c r="G8568"/>
    </row>
    <row r="8569" spans="7:7" x14ac:dyDescent="0.3">
      <c r="G8569"/>
    </row>
    <row r="8570" spans="7:7" x14ac:dyDescent="0.3">
      <c r="G8570"/>
    </row>
    <row r="8571" spans="7:7" x14ac:dyDescent="0.3">
      <c r="G8571"/>
    </row>
    <row r="8572" spans="7:7" x14ac:dyDescent="0.3">
      <c r="G8572"/>
    </row>
    <row r="8573" spans="7:7" x14ac:dyDescent="0.3">
      <c r="G8573"/>
    </row>
    <row r="8574" spans="7:7" x14ac:dyDescent="0.3">
      <c r="G8574"/>
    </row>
    <row r="8575" spans="7:7" x14ac:dyDescent="0.3">
      <c r="G8575"/>
    </row>
    <row r="8576" spans="7:7" x14ac:dyDescent="0.3">
      <c r="G8576"/>
    </row>
    <row r="8577" spans="7:7" x14ac:dyDescent="0.3">
      <c r="G8577"/>
    </row>
    <row r="8578" spans="7:7" x14ac:dyDescent="0.3">
      <c r="G8578"/>
    </row>
    <row r="8579" spans="7:7" x14ac:dyDescent="0.3">
      <c r="G8579"/>
    </row>
    <row r="8580" spans="7:7" x14ac:dyDescent="0.3">
      <c r="G8580"/>
    </row>
    <row r="8581" spans="7:7" x14ac:dyDescent="0.3">
      <c r="G8581"/>
    </row>
    <row r="8582" spans="7:7" x14ac:dyDescent="0.3">
      <c r="G8582"/>
    </row>
    <row r="8583" spans="7:7" x14ac:dyDescent="0.3">
      <c r="G8583"/>
    </row>
    <row r="8584" spans="7:7" x14ac:dyDescent="0.3">
      <c r="G8584"/>
    </row>
    <row r="8585" spans="7:7" x14ac:dyDescent="0.3">
      <c r="G8585"/>
    </row>
    <row r="8586" spans="7:7" x14ac:dyDescent="0.3">
      <c r="G8586"/>
    </row>
    <row r="8587" spans="7:7" x14ac:dyDescent="0.3">
      <c r="G8587"/>
    </row>
    <row r="8588" spans="7:7" x14ac:dyDescent="0.3">
      <c r="G8588"/>
    </row>
    <row r="8589" spans="7:7" x14ac:dyDescent="0.3">
      <c r="G8589"/>
    </row>
    <row r="8590" spans="7:7" x14ac:dyDescent="0.3">
      <c r="G8590"/>
    </row>
    <row r="8591" spans="7:7" x14ac:dyDescent="0.3">
      <c r="G8591"/>
    </row>
    <row r="8592" spans="7:7" x14ac:dyDescent="0.3">
      <c r="G8592"/>
    </row>
    <row r="8593" spans="7:7" x14ac:dyDescent="0.3">
      <c r="G8593"/>
    </row>
    <row r="8594" spans="7:7" x14ac:dyDescent="0.3">
      <c r="G8594"/>
    </row>
    <row r="8595" spans="7:7" x14ac:dyDescent="0.3">
      <c r="G8595"/>
    </row>
    <row r="8596" spans="7:7" x14ac:dyDescent="0.3">
      <c r="G8596"/>
    </row>
    <row r="8597" spans="7:7" x14ac:dyDescent="0.3">
      <c r="G8597"/>
    </row>
    <row r="8598" spans="7:7" x14ac:dyDescent="0.3">
      <c r="G8598"/>
    </row>
    <row r="8599" spans="7:7" x14ac:dyDescent="0.3">
      <c r="G8599"/>
    </row>
    <row r="8600" spans="7:7" x14ac:dyDescent="0.3">
      <c r="G8600"/>
    </row>
    <row r="8601" spans="7:7" x14ac:dyDescent="0.3">
      <c r="G8601"/>
    </row>
    <row r="8602" spans="7:7" x14ac:dyDescent="0.3">
      <c r="G8602"/>
    </row>
    <row r="8603" spans="7:7" x14ac:dyDescent="0.3">
      <c r="G8603"/>
    </row>
    <row r="8604" spans="7:7" x14ac:dyDescent="0.3">
      <c r="G8604"/>
    </row>
    <row r="8605" spans="7:7" x14ac:dyDescent="0.3">
      <c r="G8605"/>
    </row>
    <row r="8606" spans="7:7" x14ac:dyDescent="0.3">
      <c r="G8606"/>
    </row>
    <row r="8607" spans="7:7" x14ac:dyDescent="0.3">
      <c r="G8607"/>
    </row>
    <row r="8608" spans="7:7" x14ac:dyDescent="0.3">
      <c r="G8608"/>
    </row>
    <row r="8609" spans="7:7" x14ac:dyDescent="0.3">
      <c r="G8609"/>
    </row>
    <row r="8610" spans="7:7" x14ac:dyDescent="0.3">
      <c r="G8610"/>
    </row>
    <row r="8611" spans="7:7" x14ac:dyDescent="0.3">
      <c r="G8611"/>
    </row>
    <row r="8612" spans="7:7" x14ac:dyDescent="0.3">
      <c r="G8612"/>
    </row>
    <row r="8613" spans="7:7" x14ac:dyDescent="0.3">
      <c r="G8613"/>
    </row>
    <row r="8614" spans="7:7" x14ac:dyDescent="0.3">
      <c r="G8614"/>
    </row>
    <row r="8615" spans="7:7" x14ac:dyDescent="0.3">
      <c r="G8615"/>
    </row>
    <row r="8616" spans="7:7" x14ac:dyDescent="0.3">
      <c r="G8616"/>
    </row>
    <row r="8617" spans="7:7" x14ac:dyDescent="0.3">
      <c r="G8617"/>
    </row>
    <row r="8618" spans="7:7" x14ac:dyDescent="0.3">
      <c r="G8618"/>
    </row>
    <row r="8619" spans="7:7" x14ac:dyDescent="0.3">
      <c r="G8619"/>
    </row>
    <row r="8620" spans="7:7" x14ac:dyDescent="0.3">
      <c r="G8620"/>
    </row>
    <row r="8621" spans="7:7" x14ac:dyDescent="0.3">
      <c r="G8621"/>
    </row>
    <row r="8622" spans="7:7" x14ac:dyDescent="0.3">
      <c r="G8622"/>
    </row>
    <row r="8623" spans="7:7" x14ac:dyDescent="0.3">
      <c r="G8623"/>
    </row>
    <row r="8624" spans="7:7" x14ac:dyDescent="0.3">
      <c r="G8624"/>
    </row>
    <row r="8625" spans="7:7" x14ac:dyDescent="0.3">
      <c r="G8625"/>
    </row>
    <row r="8626" spans="7:7" x14ac:dyDescent="0.3">
      <c r="G8626"/>
    </row>
    <row r="8627" spans="7:7" x14ac:dyDescent="0.3">
      <c r="G8627"/>
    </row>
    <row r="8628" spans="7:7" x14ac:dyDescent="0.3">
      <c r="G8628"/>
    </row>
    <row r="8629" spans="7:7" x14ac:dyDescent="0.3">
      <c r="G8629"/>
    </row>
    <row r="8630" spans="7:7" x14ac:dyDescent="0.3">
      <c r="G8630"/>
    </row>
    <row r="8631" spans="7:7" x14ac:dyDescent="0.3">
      <c r="G8631"/>
    </row>
    <row r="8632" spans="7:7" x14ac:dyDescent="0.3">
      <c r="G8632"/>
    </row>
    <row r="8633" spans="7:7" x14ac:dyDescent="0.3">
      <c r="G8633"/>
    </row>
    <row r="8634" spans="7:7" x14ac:dyDescent="0.3">
      <c r="G8634"/>
    </row>
    <row r="8635" spans="7:7" x14ac:dyDescent="0.3">
      <c r="G8635"/>
    </row>
    <row r="8636" spans="7:7" x14ac:dyDescent="0.3">
      <c r="G8636"/>
    </row>
    <row r="8637" spans="7:7" x14ac:dyDescent="0.3">
      <c r="G8637"/>
    </row>
    <row r="8638" spans="7:7" x14ac:dyDescent="0.3">
      <c r="G8638"/>
    </row>
    <row r="8639" spans="7:7" x14ac:dyDescent="0.3">
      <c r="G8639"/>
    </row>
    <row r="8640" spans="7:7" x14ac:dyDescent="0.3">
      <c r="G8640"/>
    </row>
    <row r="8641" spans="7:7" x14ac:dyDescent="0.3">
      <c r="G8641"/>
    </row>
    <row r="8642" spans="7:7" x14ac:dyDescent="0.3">
      <c r="G8642"/>
    </row>
    <row r="8643" spans="7:7" x14ac:dyDescent="0.3">
      <c r="G8643"/>
    </row>
    <row r="8644" spans="7:7" x14ac:dyDescent="0.3">
      <c r="G8644"/>
    </row>
    <row r="8645" spans="7:7" x14ac:dyDescent="0.3">
      <c r="G8645"/>
    </row>
    <row r="8646" spans="7:7" x14ac:dyDescent="0.3">
      <c r="G8646"/>
    </row>
    <row r="8647" spans="7:7" x14ac:dyDescent="0.3">
      <c r="G8647"/>
    </row>
    <row r="8648" spans="7:7" x14ac:dyDescent="0.3">
      <c r="G8648"/>
    </row>
    <row r="8649" spans="7:7" x14ac:dyDescent="0.3">
      <c r="G8649"/>
    </row>
    <row r="8650" spans="7:7" x14ac:dyDescent="0.3">
      <c r="G8650"/>
    </row>
    <row r="8651" spans="7:7" x14ac:dyDescent="0.3">
      <c r="G8651"/>
    </row>
    <row r="8652" spans="7:7" x14ac:dyDescent="0.3">
      <c r="G8652"/>
    </row>
    <row r="8653" spans="7:7" x14ac:dyDescent="0.3">
      <c r="G8653"/>
    </row>
    <row r="8654" spans="7:7" x14ac:dyDescent="0.3">
      <c r="G8654"/>
    </row>
    <row r="8655" spans="7:7" x14ac:dyDescent="0.3">
      <c r="G8655"/>
    </row>
    <row r="8656" spans="7:7" x14ac:dyDescent="0.3">
      <c r="G8656"/>
    </row>
    <row r="8657" spans="7:7" x14ac:dyDescent="0.3">
      <c r="G8657"/>
    </row>
    <row r="8658" spans="7:7" x14ac:dyDescent="0.3">
      <c r="G8658"/>
    </row>
    <row r="8659" spans="7:7" x14ac:dyDescent="0.3">
      <c r="G8659"/>
    </row>
    <row r="8660" spans="7:7" x14ac:dyDescent="0.3">
      <c r="G8660"/>
    </row>
    <row r="8661" spans="7:7" x14ac:dyDescent="0.3">
      <c r="G8661"/>
    </row>
    <row r="8662" spans="7:7" x14ac:dyDescent="0.3">
      <c r="G8662"/>
    </row>
    <row r="8663" spans="7:7" x14ac:dyDescent="0.3">
      <c r="G8663"/>
    </row>
    <row r="8664" spans="7:7" x14ac:dyDescent="0.3">
      <c r="G8664"/>
    </row>
    <row r="8665" spans="7:7" x14ac:dyDescent="0.3">
      <c r="G8665"/>
    </row>
    <row r="8666" spans="7:7" x14ac:dyDescent="0.3">
      <c r="G8666"/>
    </row>
    <row r="8667" spans="7:7" x14ac:dyDescent="0.3">
      <c r="G8667"/>
    </row>
    <row r="8668" spans="7:7" x14ac:dyDescent="0.3">
      <c r="G8668"/>
    </row>
    <row r="8669" spans="7:7" x14ac:dyDescent="0.3">
      <c r="G8669"/>
    </row>
    <row r="8670" spans="7:7" x14ac:dyDescent="0.3">
      <c r="G8670"/>
    </row>
    <row r="8671" spans="7:7" x14ac:dyDescent="0.3">
      <c r="G8671"/>
    </row>
    <row r="8672" spans="7:7" x14ac:dyDescent="0.3">
      <c r="G8672"/>
    </row>
    <row r="8673" spans="7:7" x14ac:dyDescent="0.3">
      <c r="G8673"/>
    </row>
    <row r="8674" spans="7:7" x14ac:dyDescent="0.3">
      <c r="G8674"/>
    </row>
    <row r="8675" spans="7:7" x14ac:dyDescent="0.3">
      <c r="G8675"/>
    </row>
    <row r="8676" spans="7:7" x14ac:dyDescent="0.3">
      <c r="G8676"/>
    </row>
    <row r="8677" spans="7:7" x14ac:dyDescent="0.3">
      <c r="G8677"/>
    </row>
    <row r="8678" spans="7:7" x14ac:dyDescent="0.3">
      <c r="G8678"/>
    </row>
    <row r="8679" spans="7:7" x14ac:dyDescent="0.3">
      <c r="G8679"/>
    </row>
    <row r="8680" spans="7:7" x14ac:dyDescent="0.3">
      <c r="G8680"/>
    </row>
    <row r="8681" spans="7:7" x14ac:dyDescent="0.3">
      <c r="G8681"/>
    </row>
    <row r="8682" spans="7:7" x14ac:dyDescent="0.3">
      <c r="G8682"/>
    </row>
    <row r="8683" spans="7:7" x14ac:dyDescent="0.3">
      <c r="G8683"/>
    </row>
    <row r="8684" spans="7:7" x14ac:dyDescent="0.3">
      <c r="G8684"/>
    </row>
    <row r="8685" spans="7:7" x14ac:dyDescent="0.3">
      <c r="G8685"/>
    </row>
    <row r="8686" spans="7:7" x14ac:dyDescent="0.3">
      <c r="G8686"/>
    </row>
    <row r="8687" spans="7:7" x14ac:dyDescent="0.3">
      <c r="G8687"/>
    </row>
    <row r="8688" spans="7:7" x14ac:dyDescent="0.3">
      <c r="G8688"/>
    </row>
    <row r="8689" spans="7:7" x14ac:dyDescent="0.3">
      <c r="G8689"/>
    </row>
    <row r="8690" spans="7:7" x14ac:dyDescent="0.3">
      <c r="G8690"/>
    </row>
    <row r="8691" spans="7:7" x14ac:dyDescent="0.3">
      <c r="G8691"/>
    </row>
    <row r="8692" spans="7:7" x14ac:dyDescent="0.3">
      <c r="G8692"/>
    </row>
    <row r="8693" spans="7:7" x14ac:dyDescent="0.3">
      <c r="G8693"/>
    </row>
    <row r="8694" spans="7:7" x14ac:dyDescent="0.3">
      <c r="G8694"/>
    </row>
    <row r="8695" spans="7:7" x14ac:dyDescent="0.3">
      <c r="G8695"/>
    </row>
    <row r="8696" spans="7:7" x14ac:dyDescent="0.3">
      <c r="G8696"/>
    </row>
    <row r="8697" spans="7:7" x14ac:dyDescent="0.3">
      <c r="G8697"/>
    </row>
    <row r="8698" spans="7:7" x14ac:dyDescent="0.3">
      <c r="G8698"/>
    </row>
    <row r="8699" spans="7:7" x14ac:dyDescent="0.3">
      <c r="G8699"/>
    </row>
    <row r="8700" spans="7:7" x14ac:dyDescent="0.3">
      <c r="G8700"/>
    </row>
    <row r="8701" spans="7:7" x14ac:dyDescent="0.3">
      <c r="G8701"/>
    </row>
    <row r="8702" spans="7:7" x14ac:dyDescent="0.3">
      <c r="G8702"/>
    </row>
    <row r="8703" spans="7:7" x14ac:dyDescent="0.3">
      <c r="G8703"/>
    </row>
    <row r="8704" spans="7:7" x14ac:dyDescent="0.3">
      <c r="G8704"/>
    </row>
    <row r="8705" spans="7:7" x14ac:dyDescent="0.3">
      <c r="G8705"/>
    </row>
    <row r="8706" spans="7:7" x14ac:dyDescent="0.3">
      <c r="G8706"/>
    </row>
    <row r="8707" spans="7:7" x14ac:dyDescent="0.3">
      <c r="G8707"/>
    </row>
    <row r="8708" spans="7:7" x14ac:dyDescent="0.3">
      <c r="G8708"/>
    </row>
    <row r="8709" spans="7:7" x14ac:dyDescent="0.3">
      <c r="G8709"/>
    </row>
    <row r="8710" spans="7:7" x14ac:dyDescent="0.3">
      <c r="G8710"/>
    </row>
    <row r="8711" spans="7:7" x14ac:dyDescent="0.3">
      <c r="G8711"/>
    </row>
    <row r="8712" spans="7:7" x14ac:dyDescent="0.3">
      <c r="G8712"/>
    </row>
    <row r="8713" spans="7:7" x14ac:dyDescent="0.3">
      <c r="G8713"/>
    </row>
    <row r="8714" spans="7:7" x14ac:dyDescent="0.3">
      <c r="G8714"/>
    </row>
    <row r="8715" spans="7:7" x14ac:dyDescent="0.3">
      <c r="G8715"/>
    </row>
    <row r="8716" spans="7:7" x14ac:dyDescent="0.3">
      <c r="G8716"/>
    </row>
    <row r="8717" spans="7:7" x14ac:dyDescent="0.3">
      <c r="G8717"/>
    </row>
    <row r="8718" spans="7:7" x14ac:dyDescent="0.3">
      <c r="G8718"/>
    </row>
    <row r="8719" spans="7:7" x14ac:dyDescent="0.3">
      <c r="G8719"/>
    </row>
    <row r="8720" spans="7:7" x14ac:dyDescent="0.3">
      <c r="G8720"/>
    </row>
    <row r="8721" spans="7:7" x14ac:dyDescent="0.3">
      <c r="G8721"/>
    </row>
    <row r="8722" spans="7:7" x14ac:dyDescent="0.3">
      <c r="G8722"/>
    </row>
    <row r="8723" spans="7:7" x14ac:dyDescent="0.3">
      <c r="G8723"/>
    </row>
    <row r="8724" spans="7:7" x14ac:dyDescent="0.3">
      <c r="G8724"/>
    </row>
    <row r="8725" spans="7:7" x14ac:dyDescent="0.3">
      <c r="G8725"/>
    </row>
    <row r="8726" spans="7:7" x14ac:dyDescent="0.3">
      <c r="G8726"/>
    </row>
    <row r="8727" spans="7:7" x14ac:dyDescent="0.3">
      <c r="G8727"/>
    </row>
    <row r="8728" spans="7:7" x14ac:dyDescent="0.3">
      <c r="G8728"/>
    </row>
    <row r="8729" spans="7:7" x14ac:dyDescent="0.3">
      <c r="G8729"/>
    </row>
    <row r="8730" spans="7:7" x14ac:dyDescent="0.3">
      <c r="G8730"/>
    </row>
    <row r="8731" spans="7:7" x14ac:dyDescent="0.3">
      <c r="G8731"/>
    </row>
    <row r="8732" spans="7:7" x14ac:dyDescent="0.3">
      <c r="G8732"/>
    </row>
    <row r="8733" spans="7:7" x14ac:dyDescent="0.3">
      <c r="G8733"/>
    </row>
    <row r="8734" spans="7:7" x14ac:dyDescent="0.3">
      <c r="G8734"/>
    </row>
    <row r="8735" spans="7:7" x14ac:dyDescent="0.3">
      <c r="G8735"/>
    </row>
    <row r="8736" spans="7:7" x14ac:dyDescent="0.3">
      <c r="G8736"/>
    </row>
    <row r="8737" spans="7:7" x14ac:dyDescent="0.3">
      <c r="G8737"/>
    </row>
    <row r="8738" spans="7:7" x14ac:dyDescent="0.3">
      <c r="G8738"/>
    </row>
    <row r="8739" spans="7:7" x14ac:dyDescent="0.3">
      <c r="G8739"/>
    </row>
    <row r="8740" spans="7:7" x14ac:dyDescent="0.3">
      <c r="G8740"/>
    </row>
    <row r="8741" spans="7:7" x14ac:dyDescent="0.3">
      <c r="G8741"/>
    </row>
    <row r="8742" spans="7:7" x14ac:dyDescent="0.3">
      <c r="G8742"/>
    </row>
    <row r="8743" spans="7:7" x14ac:dyDescent="0.3">
      <c r="G8743"/>
    </row>
    <row r="8744" spans="7:7" x14ac:dyDescent="0.3">
      <c r="G8744"/>
    </row>
    <row r="8745" spans="7:7" x14ac:dyDescent="0.3">
      <c r="G8745"/>
    </row>
    <row r="8746" spans="7:7" x14ac:dyDescent="0.3">
      <c r="G8746"/>
    </row>
    <row r="8747" spans="7:7" x14ac:dyDescent="0.3">
      <c r="G8747"/>
    </row>
    <row r="8748" spans="7:7" x14ac:dyDescent="0.3">
      <c r="G8748"/>
    </row>
    <row r="8749" spans="7:7" x14ac:dyDescent="0.3">
      <c r="G8749"/>
    </row>
    <row r="8750" spans="7:7" x14ac:dyDescent="0.3">
      <c r="G8750"/>
    </row>
    <row r="8751" spans="7:7" x14ac:dyDescent="0.3">
      <c r="G8751"/>
    </row>
    <row r="8752" spans="7:7" x14ac:dyDescent="0.3">
      <c r="G8752"/>
    </row>
    <row r="8753" spans="7:7" x14ac:dyDescent="0.3">
      <c r="G8753"/>
    </row>
    <row r="8754" spans="7:7" x14ac:dyDescent="0.3">
      <c r="G8754"/>
    </row>
    <row r="8755" spans="7:7" x14ac:dyDescent="0.3">
      <c r="G8755"/>
    </row>
    <row r="8756" spans="7:7" x14ac:dyDescent="0.3">
      <c r="G8756"/>
    </row>
    <row r="8757" spans="7:7" x14ac:dyDescent="0.3">
      <c r="G8757"/>
    </row>
    <row r="8758" spans="7:7" x14ac:dyDescent="0.3">
      <c r="G8758"/>
    </row>
    <row r="8759" spans="7:7" x14ac:dyDescent="0.3">
      <c r="G8759"/>
    </row>
    <row r="8760" spans="7:7" x14ac:dyDescent="0.3">
      <c r="G8760"/>
    </row>
    <row r="8761" spans="7:7" x14ac:dyDescent="0.3">
      <c r="G8761"/>
    </row>
    <row r="8762" spans="7:7" x14ac:dyDescent="0.3">
      <c r="G8762"/>
    </row>
    <row r="8763" spans="7:7" x14ac:dyDescent="0.3">
      <c r="G8763"/>
    </row>
    <row r="8764" spans="7:7" x14ac:dyDescent="0.3">
      <c r="G8764"/>
    </row>
    <row r="8765" spans="7:7" x14ac:dyDescent="0.3">
      <c r="G8765"/>
    </row>
    <row r="8766" spans="7:7" x14ac:dyDescent="0.3">
      <c r="G8766"/>
    </row>
    <row r="8767" spans="7:7" x14ac:dyDescent="0.3">
      <c r="G8767"/>
    </row>
    <row r="8768" spans="7:7" x14ac:dyDescent="0.3">
      <c r="G8768"/>
    </row>
    <row r="8769" spans="7:7" x14ac:dyDescent="0.3">
      <c r="G8769"/>
    </row>
    <row r="8770" spans="7:7" x14ac:dyDescent="0.3">
      <c r="G8770"/>
    </row>
    <row r="8771" spans="7:7" x14ac:dyDescent="0.3">
      <c r="G8771"/>
    </row>
    <row r="8772" spans="7:7" x14ac:dyDescent="0.3">
      <c r="G8772"/>
    </row>
    <row r="8773" spans="7:7" x14ac:dyDescent="0.3">
      <c r="G8773"/>
    </row>
    <row r="8774" spans="7:7" x14ac:dyDescent="0.3">
      <c r="G8774"/>
    </row>
    <row r="8775" spans="7:7" x14ac:dyDescent="0.3">
      <c r="G8775"/>
    </row>
    <row r="8776" spans="7:7" x14ac:dyDescent="0.3">
      <c r="G8776"/>
    </row>
    <row r="8777" spans="7:7" x14ac:dyDescent="0.3">
      <c r="G8777"/>
    </row>
    <row r="8778" spans="7:7" x14ac:dyDescent="0.3">
      <c r="G8778"/>
    </row>
    <row r="8779" spans="7:7" x14ac:dyDescent="0.3">
      <c r="G8779"/>
    </row>
    <row r="8780" spans="7:7" x14ac:dyDescent="0.3">
      <c r="G8780"/>
    </row>
    <row r="8781" spans="7:7" x14ac:dyDescent="0.3">
      <c r="G8781"/>
    </row>
    <row r="8782" spans="7:7" x14ac:dyDescent="0.3">
      <c r="G8782"/>
    </row>
    <row r="8783" spans="7:7" x14ac:dyDescent="0.3">
      <c r="G8783"/>
    </row>
    <row r="8784" spans="7:7" x14ac:dyDescent="0.3">
      <c r="G8784"/>
    </row>
    <row r="8785" spans="7:7" x14ac:dyDescent="0.3">
      <c r="G8785"/>
    </row>
    <row r="8786" spans="7:7" x14ac:dyDescent="0.3">
      <c r="G8786"/>
    </row>
    <row r="8787" spans="7:7" x14ac:dyDescent="0.3">
      <c r="G8787"/>
    </row>
    <row r="8788" spans="7:7" x14ac:dyDescent="0.3">
      <c r="G8788"/>
    </row>
    <row r="8789" spans="7:7" x14ac:dyDescent="0.3">
      <c r="G8789"/>
    </row>
    <row r="8790" spans="7:7" x14ac:dyDescent="0.3">
      <c r="G8790"/>
    </row>
    <row r="8791" spans="7:7" x14ac:dyDescent="0.3">
      <c r="G8791"/>
    </row>
    <row r="8792" spans="7:7" x14ac:dyDescent="0.3">
      <c r="G8792"/>
    </row>
    <row r="8793" spans="7:7" x14ac:dyDescent="0.3">
      <c r="G8793"/>
    </row>
    <row r="8794" spans="7:7" x14ac:dyDescent="0.3">
      <c r="G8794"/>
    </row>
    <row r="8795" spans="7:7" x14ac:dyDescent="0.3">
      <c r="G8795"/>
    </row>
    <row r="8796" spans="7:7" x14ac:dyDescent="0.3">
      <c r="G8796"/>
    </row>
    <row r="8797" spans="7:7" x14ac:dyDescent="0.3">
      <c r="G8797"/>
    </row>
    <row r="8798" spans="7:7" x14ac:dyDescent="0.3">
      <c r="G8798"/>
    </row>
    <row r="8799" spans="7:7" x14ac:dyDescent="0.3">
      <c r="G8799"/>
    </row>
    <row r="8800" spans="7:7" x14ac:dyDescent="0.3">
      <c r="G8800"/>
    </row>
    <row r="8801" spans="7:7" x14ac:dyDescent="0.3">
      <c r="G8801"/>
    </row>
    <row r="8802" spans="7:7" x14ac:dyDescent="0.3">
      <c r="G8802"/>
    </row>
    <row r="8803" spans="7:7" x14ac:dyDescent="0.3">
      <c r="G8803"/>
    </row>
    <row r="8804" spans="7:7" x14ac:dyDescent="0.3">
      <c r="G8804"/>
    </row>
    <row r="8805" spans="7:7" x14ac:dyDescent="0.3">
      <c r="G8805"/>
    </row>
    <row r="8806" spans="7:7" x14ac:dyDescent="0.3">
      <c r="G8806"/>
    </row>
    <row r="8807" spans="7:7" x14ac:dyDescent="0.3">
      <c r="G8807"/>
    </row>
    <row r="8808" spans="7:7" x14ac:dyDescent="0.3">
      <c r="G8808"/>
    </row>
    <row r="8809" spans="7:7" x14ac:dyDescent="0.3">
      <c r="G8809"/>
    </row>
    <row r="8810" spans="7:7" x14ac:dyDescent="0.3">
      <c r="G8810"/>
    </row>
    <row r="8811" spans="7:7" x14ac:dyDescent="0.3">
      <c r="G8811"/>
    </row>
    <row r="8812" spans="7:7" x14ac:dyDescent="0.3">
      <c r="G8812"/>
    </row>
    <row r="8813" spans="7:7" x14ac:dyDescent="0.3">
      <c r="G8813"/>
    </row>
    <row r="8814" spans="7:7" x14ac:dyDescent="0.3">
      <c r="G8814"/>
    </row>
    <row r="8815" spans="7:7" x14ac:dyDescent="0.3">
      <c r="G8815"/>
    </row>
    <row r="8816" spans="7:7" x14ac:dyDescent="0.3">
      <c r="G8816"/>
    </row>
    <row r="8817" spans="7:7" x14ac:dyDescent="0.3">
      <c r="G8817"/>
    </row>
    <row r="8818" spans="7:7" x14ac:dyDescent="0.3">
      <c r="G8818"/>
    </row>
    <row r="8819" spans="7:7" x14ac:dyDescent="0.3">
      <c r="G8819"/>
    </row>
    <row r="8820" spans="7:7" x14ac:dyDescent="0.3">
      <c r="G8820"/>
    </row>
    <row r="8821" spans="7:7" x14ac:dyDescent="0.3">
      <c r="G8821"/>
    </row>
    <row r="8822" spans="7:7" x14ac:dyDescent="0.3">
      <c r="G8822"/>
    </row>
    <row r="8823" spans="7:7" x14ac:dyDescent="0.3">
      <c r="G8823"/>
    </row>
    <row r="8824" spans="7:7" x14ac:dyDescent="0.3">
      <c r="G8824"/>
    </row>
    <row r="8825" spans="7:7" x14ac:dyDescent="0.3">
      <c r="G8825"/>
    </row>
    <row r="8826" spans="7:7" x14ac:dyDescent="0.3">
      <c r="G8826"/>
    </row>
    <row r="8827" spans="7:7" x14ac:dyDescent="0.3">
      <c r="G8827"/>
    </row>
    <row r="8828" spans="7:7" x14ac:dyDescent="0.3">
      <c r="G8828"/>
    </row>
    <row r="8829" spans="7:7" x14ac:dyDescent="0.3">
      <c r="G8829"/>
    </row>
    <row r="8830" spans="7:7" x14ac:dyDescent="0.3">
      <c r="G8830"/>
    </row>
    <row r="8831" spans="7:7" x14ac:dyDescent="0.3">
      <c r="G8831"/>
    </row>
    <row r="8832" spans="7:7" x14ac:dyDescent="0.3">
      <c r="G8832"/>
    </row>
    <row r="8833" spans="7:7" x14ac:dyDescent="0.3">
      <c r="G8833"/>
    </row>
    <row r="8834" spans="7:7" x14ac:dyDescent="0.3">
      <c r="G8834"/>
    </row>
    <row r="8835" spans="7:7" x14ac:dyDescent="0.3">
      <c r="G8835"/>
    </row>
    <row r="8836" spans="7:7" x14ac:dyDescent="0.3">
      <c r="G8836"/>
    </row>
    <row r="8837" spans="7:7" x14ac:dyDescent="0.3">
      <c r="G8837"/>
    </row>
    <row r="8838" spans="7:7" x14ac:dyDescent="0.3">
      <c r="G8838"/>
    </row>
    <row r="8839" spans="7:7" x14ac:dyDescent="0.3">
      <c r="G8839"/>
    </row>
    <row r="8840" spans="7:7" x14ac:dyDescent="0.3">
      <c r="G8840"/>
    </row>
    <row r="8841" spans="7:7" x14ac:dyDescent="0.3">
      <c r="G8841"/>
    </row>
    <row r="8842" spans="7:7" x14ac:dyDescent="0.3">
      <c r="G8842"/>
    </row>
    <row r="8843" spans="7:7" x14ac:dyDescent="0.3">
      <c r="G8843"/>
    </row>
    <row r="8844" spans="7:7" x14ac:dyDescent="0.3">
      <c r="G8844"/>
    </row>
    <row r="8845" spans="7:7" x14ac:dyDescent="0.3">
      <c r="G8845"/>
    </row>
    <row r="8846" spans="7:7" x14ac:dyDescent="0.3">
      <c r="G8846"/>
    </row>
    <row r="8847" spans="7:7" x14ac:dyDescent="0.3">
      <c r="G8847"/>
    </row>
    <row r="8848" spans="7:7" x14ac:dyDescent="0.3">
      <c r="G8848"/>
    </row>
    <row r="8849" spans="7:7" x14ac:dyDescent="0.3">
      <c r="G8849"/>
    </row>
    <row r="8850" spans="7:7" x14ac:dyDescent="0.3">
      <c r="G8850"/>
    </row>
    <row r="8851" spans="7:7" x14ac:dyDescent="0.3">
      <c r="G8851"/>
    </row>
    <row r="8852" spans="7:7" x14ac:dyDescent="0.3">
      <c r="G8852"/>
    </row>
    <row r="8853" spans="7:7" x14ac:dyDescent="0.3">
      <c r="G8853"/>
    </row>
    <row r="8854" spans="7:7" x14ac:dyDescent="0.3">
      <c r="G8854"/>
    </row>
    <row r="8855" spans="7:7" x14ac:dyDescent="0.3">
      <c r="G8855"/>
    </row>
    <row r="8856" spans="7:7" x14ac:dyDescent="0.3">
      <c r="G8856"/>
    </row>
    <row r="8857" spans="7:7" x14ac:dyDescent="0.3">
      <c r="G8857"/>
    </row>
    <row r="8858" spans="7:7" x14ac:dyDescent="0.3">
      <c r="G8858"/>
    </row>
    <row r="8859" spans="7:7" x14ac:dyDescent="0.3">
      <c r="G8859"/>
    </row>
    <row r="8860" spans="7:7" x14ac:dyDescent="0.3">
      <c r="G8860"/>
    </row>
    <row r="8861" spans="7:7" x14ac:dyDescent="0.3">
      <c r="G8861"/>
    </row>
    <row r="8862" spans="7:7" x14ac:dyDescent="0.3">
      <c r="G8862"/>
    </row>
    <row r="8863" spans="7:7" x14ac:dyDescent="0.3">
      <c r="G8863"/>
    </row>
    <row r="8864" spans="7:7" x14ac:dyDescent="0.3">
      <c r="G8864"/>
    </row>
    <row r="8865" spans="7:7" x14ac:dyDescent="0.3">
      <c r="G8865"/>
    </row>
    <row r="8866" spans="7:7" x14ac:dyDescent="0.3">
      <c r="G8866"/>
    </row>
    <row r="8867" spans="7:7" x14ac:dyDescent="0.3">
      <c r="G8867"/>
    </row>
    <row r="8868" spans="7:7" x14ac:dyDescent="0.3">
      <c r="G8868"/>
    </row>
    <row r="8869" spans="7:7" x14ac:dyDescent="0.3">
      <c r="G8869"/>
    </row>
    <row r="8870" spans="7:7" x14ac:dyDescent="0.3">
      <c r="G8870"/>
    </row>
    <row r="8871" spans="7:7" x14ac:dyDescent="0.3">
      <c r="G8871"/>
    </row>
    <row r="8872" spans="7:7" x14ac:dyDescent="0.3">
      <c r="G8872"/>
    </row>
    <row r="8873" spans="7:7" x14ac:dyDescent="0.3">
      <c r="G8873"/>
    </row>
    <row r="8874" spans="7:7" x14ac:dyDescent="0.3">
      <c r="G8874"/>
    </row>
    <row r="8875" spans="7:7" x14ac:dyDescent="0.3">
      <c r="G8875"/>
    </row>
    <row r="8876" spans="7:7" x14ac:dyDescent="0.3">
      <c r="G8876"/>
    </row>
    <row r="8877" spans="7:7" x14ac:dyDescent="0.3">
      <c r="G8877"/>
    </row>
    <row r="8878" spans="7:7" x14ac:dyDescent="0.3">
      <c r="G8878"/>
    </row>
    <row r="8879" spans="7:7" x14ac:dyDescent="0.3">
      <c r="G8879"/>
    </row>
    <row r="8880" spans="7:7" x14ac:dyDescent="0.3">
      <c r="G8880"/>
    </row>
    <row r="8881" spans="7:7" x14ac:dyDescent="0.3">
      <c r="G8881"/>
    </row>
    <row r="8882" spans="7:7" x14ac:dyDescent="0.3">
      <c r="G8882"/>
    </row>
    <row r="8883" spans="7:7" x14ac:dyDescent="0.3">
      <c r="G8883"/>
    </row>
    <row r="8884" spans="7:7" x14ac:dyDescent="0.3">
      <c r="G8884"/>
    </row>
    <row r="8885" spans="7:7" x14ac:dyDescent="0.3">
      <c r="G8885"/>
    </row>
    <row r="8886" spans="7:7" x14ac:dyDescent="0.3">
      <c r="G8886"/>
    </row>
    <row r="8887" spans="7:7" x14ac:dyDescent="0.3">
      <c r="G8887"/>
    </row>
    <row r="8888" spans="7:7" x14ac:dyDescent="0.3">
      <c r="G8888"/>
    </row>
    <row r="8889" spans="7:7" x14ac:dyDescent="0.3">
      <c r="G8889"/>
    </row>
    <row r="8890" spans="7:7" x14ac:dyDescent="0.3">
      <c r="G8890"/>
    </row>
    <row r="8891" spans="7:7" x14ac:dyDescent="0.3">
      <c r="G8891"/>
    </row>
    <row r="8892" spans="7:7" x14ac:dyDescent="0.3">
      <c r="G8892"/>
    </row>
    <row r="8893" spans="7:7" x14ac:dyDescent="0.3">
      <c r="G8893"/>
    </row>
    <row r="8894" spans="7:7" x14ac:dyDescent="0.3">
      <c r="G8894"/>
    </row>
    <row r="8895" spans="7:7" x14ac:dyDescent="0.3">
      <c r="G8895"/>
    </row>
    <row r="8896" spans="7:7" x14ac:dyDescent="0.3">
      <c r="G8896"/>
    </row>
    <row r="8897" spans="7:7" x14ac:dyDescent="0.3">
      <c r="G8897"/>
    </row>
    <row r="8898" spans="7:7" x14ac:dyDescent="0.3">
      <c r="G8898"/>
    </row>
    <row r="8899" spans="7:7" x14ac:dyDescent="0.3">
      <c r="G8899"/>
    </row>
    <row r="8900" spans="7:7" x14ac:dyDescent="0.3">
      <c r="G8900"/>
    </row>
    <row r="8901" spans="7:7" x14ac:dyDescent="0.3">
      <c r="G8901"/>
    </row>
    <row r="8902" spans="7:7" x14ac:dyDescent="0.3">
      <c r="G8902"/>
    </row>
    <row r="8903" spans="7:7" x14ac:dyDescent="0.3">
      <c r="G8903"/>
    </row>
    <row r="8904" spans="7:7" x14ac:dyDescent="0.3">
      <c r="G8904"/>
    </row>
    <row r="8905" spans="7:7" x14ac:dyDescent="0.3">
      <c r="G8905"/>
    </row>
    <row r="8906" spans="7:7" x14ac:dyDescent="0.3">
      <c r="G8906"/>
    </row>
    <row r="8907" spans="7:7" x14ac:dyDescent="0.3">
      <c r="G8907"/>
    </row>
    <row r="8908" spans="7:7" x14ac:dyDescent="0.3">
      <c r="G8908"/>
    </row>
    <row r="8909" spans="7:7" x14ac:dyDescent="0.3">
      <c r="G8909"/>
    </row>
    <row r="8910" spans="7:7" x14ac:dyDescent="0.3">
      <c r="G8910"/>
    </row>
    <row r="8911" spans="7:7" x14ac:dyDescent="0.3">
      <c r="G8911"/>
    </row>
    <row r="8912" spans="7:7" x14ac:dyDescent="0.3">
      <c r="G8912"/>
    </row>
    <row r="8913" spans="7:7" x14ac:dyDescent="0.3">
      <c r="G8913"/>
    </row>
    <row r="8914" spans="7:7" x14ac:dyDescent="0.3">
      <c r="G8914"/>
    </row>
    <row r="8915" spans="7:7" x14ac:dyDescent="0.3">
      <c r="G8915"/>
    </row>
    <row r="8916" spans="7:7" x14ac:dyDescent="0.3">
      <c r="G8916"/>
    </row>
    <row r="8917" spans="7:7" x14ac:dyDescent="0.3">
      <c r="G8917"/>
    </row>
    <row r="8918" spans="7:7" x14ac:dyDescent="0.3">
      <c r="G8918"/>
    </row>
    <row r="8919" spans="7:7" x14ac:dyDescent="0.3">
      <c r="G8919"/>
    </row>
    <row r="8920" spans="7:7" x14ac:dyDescent="0.3">
      <c r="G8920"/>
    </row>
    <row r="8921" spans="7:7" x14ac:dyDescent="0.3">
      <c r="G8921"/>
    </row>
    <row r="8922" spans="7:7" x14ac:dyDescent="0.3">
      <c r="G8922"/>
    </row>
    <row r="8923" spans="7:7" x14ac:dyDescent="0.3">
      <c r="G8923"/>
    </row>
    <row r="8924" spans="7:7" x14ac:dyDescent="0.3">
      <c r="G8924"/>
    </row>
    <row r="8925" spans="7:7" x14ac:dyDescent="0.3">
      <c r="G8925"/>
    </row>
    <row r="8926" spans="7:7" x14ac:dyDescent="0.3">
      <c r="G8926"/>
    </row>
    <row r="8927" spans="7:7" x14ac:dyDescent="0.3">
      <c r="G8927"/>
    </row>
    <row r="8928" spans="7:7" x14ac:dyDescent="0.3">
      <c r="G8928"/>
    </row>
    <row r="8929" spans="7:7" x14ac:dyDescent="0.3">
      <c r="G8929"/>
    </row>
    <row r="8930" spans="7:7" x14ac:dyDescent="0.3">
      <c r="G8930"/>
    </row>
    <row r="8931" spans="7:7" x14ac:dyDescent="0.3">
      <c r="G8931"/>
    </row>
    <row r="8932" spans="7:7" x14ac:dyDescent="0.3">
      <c r="G8932"/>
    </row>
    <row r="8933" spans="7:7" x14ac:dyDescent="0.3">
      <c r="G8933"/>
    </row>
    <row r="8934" spans="7:7" x14ac:dyDescent="0.3">
      <c r="G8934"/>
    </row>
    <row r="8935" spans="7:7" x14ac:dyDescent="0.3">
      <c r="G8935"/>
    </row>
    <row r="8936" spans="7:7" x14ac:dyDescent="0.3">
      <c r="G8936"/>
    </row>
    <row r="8937" spans="7:7" x14ac:dyDescent="0.3">
      <c r="G8937"/>
    </row>
    <row r="8938" spans="7:7" x14ac:dyDescent="0.3">
      <c r="G8938"/>
    </row>
    <row r="8939" spans="7:7" x14ac:dyDescent="0.3">
      <c r="G8939"/>
    </row>
    <row r="8940" spans="7:7" x14ac:dyDescent="0.3">
      <c r="G8940"/>
    </row>
    <row r="8941" spans="7:7" x14ac:dyDescent="0.3">
      <c r="G8941"/>
    </row>
    <row r="8942" spans="7:7" x14ac:dyDescent="0.3">
      <c r="G8942"/>
    </row>
    <row r="8943" spans="7:7" x14ac:dyDescent="0.3">
      <c r="G8943"/>
    </row>
    <row r="8944" spans="7:7" x14ac:dyDescent="0.3">
      <c r="G8944"/>
    </row>
    <row r="8945" spans="7:7" x14ac:dyDescent="0.3">
      <c r="G8945"/>
    </row>
    <row r="8946" spans="7:7" x14ac:dyDescent="0.3">
      <c r="G8946"/>
    </row>
    <row r="8947" spans="7:7" x14ac:dyDescent="0.3">
      <c r="G8947"/>
    </row>
    <row r="8948" spans="7:7" x14ac:dyDescent="0.3">
      <c r="G8948"/>
    </row>
    <row r="8949" spans="7:7" x14ac:dyDescent="0.3">
      <c r="G8949"/>
    </row>
    <row r="8950" spans="7:7" x14ac:dyDescent="0.3">
      <c r="G8950"/>
    </row>
    <row r="8951" spans="7:7" x14ac:dyDescent="0.3">
      <c r="G8951"/>
    </row>
    <row r="8952" spans="7:7" x14ac:dyDescent="0.3">
      <c r="G8952"/>
    </row>
    <row r="8953" spans="7:7" x14ac:dyDescent="0.3">
      <c r="G8953"/>
    </row>
    <row r="8954" spans="7:7" x14ac:dyDescent="0.3">
      <c r="G8954"/>
    </row>
    <row r="8955" spans="7:7" x14ac:dyDescent="0.3">
      <c r="G8955"/>
    </row>
    <row r="8956" spans="7:7" x14ac:dyDescent="0.3">
      <c r="G8956"/>
    </row>
    <row r="8957" spans="7:7" x14ac:dyDescent="0.3">
      <c r="G8957"/>
    </row>
    <row r="8958" spans="7:7" x14ac:dyDescent="0.3">
      <c r="G8958"/>
    </row>
    <row r="8959" spans="7:7" x14ac:dyDescent="0.3">
      <c r="G8959"/>
    </row>
    <row r="8960" spans="7:7" x14ac:dyDescent="0.3">
      <c r="G8960"/>
    </row>
    <row r="8961" spans="7:7" x14ac:dyDescent="0.3">
      <c r="G8961"/>
    </row>
    <row r="8962" spans="7:7" x14ac:dyDescent="0.3">
      <c r="G8962"/>
    </row>
    <row r="8963" spans="7:7" x14ac:dyDescent="0.3">
      <c r="G8963"/>
    </row>
    <row r="8964" spans="7:7" x14ac:dyDescent="0.3">
      <c r="G8964"/>
    </row>
    <row r="8965" spans="7:7" x14ac:dyDescent="0.3">
      <c r="G8965"/>
    </row>
    <row r="8966" spans="7:7" x14ac:dyDescent="0.3">
      <c r="G8966"/>
    </row>
    <row r="8967" spans="7:7" x14ac:dyDescent="0.3">
      <c r="G8967"/>
    </row>
    <row r="8968" spans="7:7" x14ac:dyDescent="0.3">
      <c r="G8968"/>
    </row>
    <row r="8969" spans="7:7" x14ac:dyDescent="0.3">
      <c r="G8969"/>
    </row>
    <row r="8970" spans="7:7" x14ac:dyDescent="0.3">
      <c r="G8970"/>
    </row>
    <row r="8971" spans="7:7" x14ac:dyDescent="0.3">
      <c r="G8971"/>
    </row>
    <row r="8972" spans="7:7" x14ac:dyDescent="0.3">
      <c r="G8972"/>
    </row>
    <row r="8973" spans="7:7" x14ac:dyDescent="0.3">
      <c r="G8973"/>
    </row>
    <row r="8974" spans="7:7" x14ac:dyDescent="0.3">
      <c r="G8974"/>
    </row>
    <row r="8975" spans="7:7" x14ac:dyDescent="0.3">
      <c r="G8975"/>
    </row>
    <row r="8976" spans="7:7" x14ac:dyDescent="0.3">
      <c r="G8976"/>
    </row>
    <row r="8977" spans="7:7" x14ac:dyDescent="0.3">
      <c r="G8977"/>
    </row>
    <row r="8978" spans="7:7" x14ac:dyDescent="0.3">
      <c r="G8978"/>
    </row>
    <row r="8979" spans="7:7" x14ac:dyDescent="0.3">
      <c r="G8979"/>
    </row>
    <row r="8980" spans="7:7" x14ac:dyDescent="0.3">
      <c r="G8980"/>
    </row>
    <row r="8981" spans="7:7" x14ac:dyDescent="0.3">
      <c r="G8981"/>
    </row>
    <row r="8982" spans="7:7" x14ac:dyDescent="0.3">
      <c r="G8982"/>
    </row>
    <row r="8983" spans="7:7" x14ac:dyDescent="0.3">
      <c r="G8983"/>
    </row>
    <row r="8984" spans="7:7" x14ac:dyDescent="0.3">
      <c r="G8984"/>
    </row>
    <row r="8985" spans="7:7" x14ac:dyDescent="0.3">
      <c r="G8985"/>
    </row>
    <row r="8986" spans="7:7" x14ac:dyDescent="0.3">
      <c r="G8986"/>
    </row>
    <row r="8987" spans="7:7" x14ac:dyDescent="0.3">
      <c r="G8987"/>
    </row>
    <row r="8988" spans="7:7" x14ac:dyDescent="0.3">
      <c r="G8988"/>
    </row>
    <row r="8989" spans="7:7" x14ac:dyDescent="0.3">
      <c r="G8989"/>
    </row>
    <row r="8990" spans="7:7" x14ac:dyDescent="0.3">
      <c r="G8990"/>
    </row>
    <row r="8991" spans="7:7" x14ac:dyDescent="0.3">
      <c r="G8991"/>
    </row>
    <row r="8992" spans="7:7" x14ac:dyDescent="0.3">
      <c r="G8992"/>
    </row>
    <row r="8993" spans="7:7" x14ac:dyDescent="0.3">
      <c r="G8993"/>
    </row>
    <row r="8994" spans="7:7" x14ac:dyDescent="0.3">
      <c r="G8994"/>
    </row>
    <row r="8995" spans="7:7" x14ac:dyDescent="0.3">
      <c r="G8995"/>
    </row>
    <row r="8996" spans="7:7" x14ac:dyDescent="0.3">
      <c r="G8996"/>
    </row>
    <row r="8997" spans="7:7" x14ac:dyDescent="0.3">
      <c r="G8997"/>
    </row>
    <row r="8998" spans="7:7" x14ac:dyDescent="0.3">
      <c r="G8998"/>
    </row>
    <row r="8999" spans="7:7" x14ac:dyDescent="0.3">
      <c r="G8999"/>
    </row>
    <row r="9000" spans="7:7" x14ac:dyDescent="0.3">
      <c r="G9000"/>
    </row>
    <row r="9001" spans="7:7" x14ac:dyDescent="0.3">
      <c r="G9001"/>
    </row>
    <row r="9002" spans="7:7" x14ac:dyDescent="0.3">
      <c r="G9002"/>
    </row>
    <row r="9003" spans="7:7" x14ac:dyDescent="0.3">
      <c r="G9003"/>
    </row>
    <row r="9004" spans="7:7" x14ac:dyDescent="0.3">
      <c r="G9004"/>
    </row>
    <row r="9005" spans="7:7" x14ac:dyDescent="0.3">
      <c r="G9005"/>
    </row>
    <row r="9006" spans="7:7" x14ac:dyDescent="0.3">
      <c r="G9006"/>
    </row>
    <row r="9007" spans="7:7" x14ac:dyDescent="0.3">
      <c r="G9007"/>
    </row>
    <row r="9008" spans="7:7" x14ac:dyDescent="0.3">
      <c r="G9008"/>
    </row>
    <row r="9009" spans="7:7" x14ac:dyDescent="0.3">
      <c r="G9009"/>
    </row>
    <row r="9010" spans="7:7" x14ac:dyDescent="0.3">
      <c r="G9010"/>
    </row>
    <row r="9011" spans="7:7" x14ac:dyDescent="0.3">
      <c r="G9011"/>
    </row>
    <row r="9012" spans="7:7" x14ac:dyDescent="0.3">
      <c r="G9012"/>
    </row>
    <row r="9013" spans="7:7" x14ac:dyDescent="0.3">
      <c r="G9013"/>
    </row>
    <row r="9014" spans="7:7" x14ac:dyDescent="0.3">
      <c r="G9014"/>
    </row>
    <row r="9015" spans="7:7" x14ac:dyDescent="0.3">
      <c r="G9015"/>
    </row>
    <row r="9016" spans="7:7" x14ac:dyDescent="0.3">
      <c r="G9016"/>
    </row>
    <row r="9017" spans="7:7" x14ac:dyDescent="0.3">
      <c r="G9017"/>
    </row>
    <row r="9018" spans="7:7" x14ac:dyDescent="0.3">
      <c r="G9018"/>
    </row>
    <row r="9019" spans="7:7" x14ac:dyDescent="0.3">
      <c r="G9019"/>
    </row>
    <row r="9020" spans="7:7" x14ac:dyDescent="0.3">
      <c r="G9020"/>
    </row>
    <row r="9021" spans="7:7" x14ac:dyDescent="0.3">
      <c r="G9021"/>
    </row>
    <row r="9022" spans="7:7" x14ac:dyDescent="0.3">
      <c r="G9022"/>
    </row>
    <row r="9023" spans="7:7" x14ac:dyDescent="0.3">
      <c r="G9023"/>
    </row>
    <row r="9024" spans="7:7" x14ac:dyDescent="0.3">
      <c r="G9024"/>
    </row>
    <row r="9025" spans="7:7" x14ac:dyDescent="0.3">
      <c r="G9025"/>
    </row>
    <row r="9026" spans="7:7" x14ac:dyDescent="0.3">
      <c r="G9026"/>
    </row>
    <row r="9027" spans="7:7" x14ac:dyDescent="0.3">
      <c r="G9027"/>
    </row>
    <row r="9028" spans="7:7" x14ac:dyDescent="0.3">
      <c r="G9028"/>
    </row>
    <row r="9029" spans="7:7" x14ac:dyDescent="0.3">
      <c r="G9029"/>
    </row>
    <row r="9030" spans="7:7" x14ac:dyDescent="0.3">
      <c r="G9030"/>
    </row>
    <row r="9031" spans="7:7" x14ac:dyDescent="0.3">
      <c r="G9031"/>
    </row>
    <row r="9032" spans="7:7" x14ac:dyDescent="0.3">
      <c r="G9032"/>
    </row>
    <row r="9033" spans="7:7" x14ac:dyDescent="0.3">
      <c r="G9033"/>
    </row>
    <row r="9034" spans="7:7" x14ac:dyDescent="0.3">
      <c r="G9034"/>
    </row>
    <row r="9035" spans="7:7" x14ac:dyDescent="0.3">
      <c r="G9035"/>
    </row>
    <row r="9036" spans="7:7" x14ac:dyDescent="0.3">
      <c r="G9036"/>
    </row>
    <row r="9037" spans="7:7" x14ac:dyDescent="0.3">
      <c r="G9037"/>
    </row>
    <row r="9038" spans="7:7" x14ac:dyDescent="0.3">
      <c r="G9038"/>
    </row>
    <row r="9039" spans="7:7" x14ac:dyDescent="0.3">
      <c r="G9039"/>
    </row>
    <row r="9040" spans="7:7" x14ac:dyDescent="0.3">
      <c r="G9040"/>
    </row>
    <row r="9041" spans="7:7" x14ac:dyDescent="0.3">
      <c r="G9041"/>
    </row>
    <row r="9042" spans="7:7" x14ac:dyDescent="0.3">
      <c r="G9042"/>
    </row>
    <row r="9043" spans="7:7" x14ac:dyDescent="0.3">
      <c r="G9043"/>
    </row>
    <row r="9044" spans="7:7" x14ac:dyDescent="0.3">
      <c r="G9044"/>
    </row>
    <row r="9045" spans="7:7" x14ac:dyDescent="0.3">
      <c r="G9045"/>
    </row>
    <row r="9046" spans="7:7" x14ac:dyDescent="0.3">
      <c r="G9046"/>
    </row>
    <row r="9047" spans="7:7" x14ac:dyDescent="0.3">
      <c r="G9047"/>
    </row>
    <row r="9048" spans="7:7" x14ac:dyDescent="0.3">
      <c r="G9048"/>
    </row>
    <row r="9049" spans="7:7" x14ac:dyDescent="0.3">
      <c r="G9049"/>
    </row>
    <row r="9050" spans="7:7" x14ac:dyDescent="0.3">
      <c r="G9050"/>
    </row>
    <row r="9051" spans="7:7" x14ac:dyDescent="0.3">
      <c r="G9051"/>
    </row>
    <row r="9052" spans="7:7" x14ac:dyDescent="0.3">
      <c r="G9052"/>
    </row>
    <row r="9053" spans="7:7" x14ac:dyDescent="0.3">
      <c r="G9053"/>
    </row>
    <row r="9054" spans="7:7" x14ac:dyDescent="0.3">
      <c r="G9054"/>
    </row>
    <row r="9055" spans="7:7" x14ac:dyDescent="0.3">
      <c r="G9055"/>
    </row>
    <row r="9056" spans="7:7" x14ac:dyDescent="0.3">
      <c r="G9056"/>
    </row>
    <row r="9057" spans="7:7" x14ac:dyDescent="0.3">
      <c r="G9057"/>
    </row>
    <row r="9058" spans="7:7" x14ac:dyDescent="0.3">
      <c r="G9058"/>
    </row>
    <row r="9059" spans="7:7" x14ac:dyDescent="0.3">
      <c r="G9059"/>
    </row>
    <row r="9060" spans="7:7" x14ac:dyDescent="0.3">
      <c r="G9060"/>
    </row>
    <row r="9061" spans="7:7" x14ac:dyDescent="0.3">
      <c r="G9061"/>
    </row>
    <row r="9062" spans="7:7" x14ac:dyDescent="0.3">
      <c r="G9062"/>
    </row>
    <row r="9063" spans="7:7" x14ac:dyDescent="0.3">
      <c r="G9063"/>
    </row>
    <row r="9064" spans="7:7" x14ac:dyDescent="0.3">
      <c r="G9064"/>
    </row>
    <row r="9065" spans="7:7" x14ac:dyDescent="0.3">
      <c r="G9065"/>
    </row>
    <row r="9066" spans="7:7" x14ac:dyDescent="0.3">
      <c r="G9066"/>
    </row>
    <row r="9067" spans="7:7" x14ac:dyDescent="0.3">
      <c r="G9067"/>
    </row>
    <row r="9068" spans="7:7" x14ac:dyDescent="0.3">
      <c r="G9068"/>
    </row>
    <row r="9069" spans="7:7" x14ac:dyDescent="0.3">
      <c r="G9069"/>
    </row>
    <row r="9070" spans="7:7" x14ac:dyDescent="0.3">
      <c r="G9070"/>
    </row>
    <row r="9071" spans="7:7" x14ac:dyDescent="0.3">
      <c r="G9071"/>
    </row>
    <row r="9072" spans="7:7" x14ac:dyDescent="0.3">
      <c r="G9072"/>
    </row>
    <row r="9073" spans="7:7" x14ac:dyDescent="0.3">
      <c r="G9073"/>
    </row>
    <row r="9074" spans="7:7" x14ac:dyDescent="0.3">
      <c r="G9074"/>
    </row>
    <row r="9075" spans="7:7" x14ac:dyDescent="0.3">
      <c r="G9075"/>
    </row>
    <row r="9076" spans="7:7" x14ac:dyDescent="0.3">
      <c r="G9076"/>
    </row>
    <row r="9077" spans="7:7" x14ac:dyDescent="0.3">
      <c r="G9077"/>
    </row>
    <row r="9078" spans="7:7" x14ac:dyDescent="0.3">
      <c r="G9078"/>
    </row>
    <row r="9079" spans="7:7" x14ac:dyDescent="0.3">
      <c r="G9079"/>
    </row>
    <row r="9080" spans="7:7" x14ac:dyDescent="0.3">
      <c r="G9080"/>
    </row>
    <row r="9081" spans="7:7" x14ac:dyDescent="0.3">
      <c r="G9081"/>
    </row>
    <row r="9082" spans="7:7" x14ac:dyDescent="0.3">
      <c r="G9082"/>
    </row>
    <row r="9083" spans="7:7" x14ac:dyDescent="0.3">
      <c r="G9083"/>
    </row>
    <row r="9084" spans="7:7" x14ac:dyDescent="0.3">
      <c r="G9084"/>
    </row>
    <row r="9085" spans="7:7" x14ac:dyDescent="0.3">
      <c r="G9085"/>
    </row>
    <row r="9086" spans="7:7" x14ac:dyDescent="0.3">
      <c r="G9086"/>
    </row>
    <row r="9087" spans="7:7" x14ac:dyDescent="0.3">
      <c r="G9087"/>
    </row>
    <row r="9088" spans="7:7" x14ac:dyDescent="0.3">
      <c r="G9088"/>
    </row>
    <row r="9089" spans="7:7" x14ac:dyDescent="0.3">
      <c r="G9089"/>
    </row>
    <row r="9090" spans="7:7" x14ac:dyDescent="0.3">
      <c r="G9090"/>
    </row>
    <row r="9091" spans="7:7" x14ac:dyDescent="0.3">
      <c r="G9091"/>
    </row>
    <row r="9092" spans="7:7" x14ac:dyDescent="0.3">
      <c r="G9092"/>
    </row>
    <row r="9093" spans="7:7" x14ac:dyDescent="0.3">
      <c r="G9093"/>
    </row>
    <row r="9094" spans="7:7" x14ac:dyDescent="0.3">
      <c r="G9094"/>
    </row>
    <row r="9095" spans="7:7" x14ac:dyDescent="0.3">
      <c r="G9095"/>
    </row>
    <row r="9096" spans="7:7" x14ac:dyDescent="0.3">
      <c r="G9096"/>
    </row>
    <row r="9097" spans="7:7" x14ac:dyDescent="0.3">
      <c r="G9097"/>
    </row>
    <row r="9098" spans="7:7" x14ac:dyDescent="0.3">
      <c r="G9098"/>
    </row>
    <row r="9099" spans="7:7" x14ac:dyDescent="0.3">
      <c r="G9099"/>
    </row>
    <row r="9100" spans="7:7" x14ac:dyDescent="0.3">
      <c r="G9100"/>
    </row>
    <row r="9101" spans="7:7" x14ac:dyDescent="0.3">
      <c r="G9101"/>
    </row>
    <row r="9102" spans="7:7" x14ac:dyDescent="0.3">
      <c r="G9102"/>
    </row>
    <row r="9103" spans="7:7" x14ac:dyDescent="0.3">
      <c r="G9103"/>
    </row>
    <row r="9104" spans="7:7" x14ac:dyDescent="0.3">
      <c r="G9104"/>
    </row>
    <row r="9105" spans="7:7" x14ac:dyDescent="0.3">
      <c r="G9105"/>
    </row>
    <row r="9106" spans="7:7" x14ac:dyDescent="0.3">
      <c r="G9106"/>
    </row>
    <row r="9107" spans="7:7" x14ac:dyDescent="0.3">
      <c r="G9107"/>
    </row>
    <row r="9108" spans="7:7" x14ac:dyDescent="0.3">
      <c r="G9108"/>
    </row>
    <row r="9109" spans="7:7" x14ac:dyDescent="0.3">
      <c r="G9109"/>
    </row>
    <row r="9110" spans="7:7" x14ac:dyDescent="0.3">
      <c r="G9110"/>
    </row>
    <row r="9111" spans="7:7" x14ac:dyDescent="0.3">
      <c r="G9111"/>
    </row>
    <row r="9112" spans="7:7" x14ac:dyDescent="0.3">
      <c r="G9112"/>
    </row>
    <row r="9113" spans="7:7" x14ac:dyDescent="0.3">
      <c r="G9113"/>
    </row>
    <row r="9114" spans="7:7" x14ac:dyDescent="0.3">
      <c r="G9114"/>
    </row>
    <row r="9115" spans="7:7" x14ac:dyDescent="0.3">
      <c r="G9115"/>
    </row>
    <row r="9116" spans="7:7" x14ac:dyDescent="0.3">
      <c r="G9116"/>
    </row>
    <row r="9117" spans="7:7" x14ac:dyDescent="0.3">
      <c r="G9117"/>
    </row>
    <row r="9118" spans="7:7" x14ac:dyDescent="0.3">
      <c r="G9118"/>
    </row>
    <row r="9119" spans="7:7" x14ac:dyDescent="0.3">
      <c r="G9119"/>
    </row>
    <row r="9120" spans="7:7" x14ac:dyDescent="0.3">
      <c r="G9120"/>
    </row>
    <row r="9121" spans="7:7" x14ac:dyDescent="0.3">
      <c r="G9121"/>
    </row>
    <row r="9122" spans="7:7" x14ac:dyDescent="0.3">
      <c r="G9122"/>
    </row>
    <row r="9123" spans="7:7" x14ac:dyDescent="0.3">
      <c r="G9123"/>
    </row>
    <row r="9124" spans="7:7" x14ac:dyDescent="0.3">
      <c r="G9124"/>
    </row>
    <row r="9125" spans="7:7" x14ac:dyDescent="0.3">
      <c r="G9125"/>
    </row>
    <row r="9126" spans="7:7" x14ac:dyDescent="0.3">
      <c r="G9126"/>
    </row>
    <row r="9127" spans="7:7" x14ac:dyDescent="0.3">
      <c r="G9127"/>
    </row>
    <row r="9128" spans="7:7" x14ac:dyDescent="0.3">
      <c r="G9128"/>
    </row>
    <row r="9129" spans="7:7" x14ac:dyDescent="0.3">
      <c r="G9129"/>
    </row>
    <row r="9130" spans="7:7" x14ac:dyDescent="0.3">
      <c r="G9130"/>
    </row>
    <row r="9131" spans="7:7" x14ac:dyDescent="0.3">
      <c r="G9131"/>
    </row>
    <row r="9132" spans="7:7" x14ac:dyDescent="0.3">
      <c r="G9132"/>
    </row>
    <row r="9133" spans="7:7" x14ac:dyDescent="0.3">
      <c r="G9133"/>
    </row>
    <row r="9134" spans="7:7" x14ac:dyDescent="0.3">
      <c r="G9134"/>
    </row>
    <row r="9135" spans="7:7" x14ac:dyDescent="0.3">
      <c r="G9135"/>
    </row>
    <row r="9136" spans="7:7" x14ac:dyDescent="0.3">
      <c r="G9136"/>
    </row>
    <row r="9137" spans="7:7" x14ac:dyDescent="0.3">
      <c r="G9137"/>
    </row>
    <row r="9138" spans="7:7" x14ac:dyDescent="0.3">
      <c r="G9138"/>
    </row>
    <row r="9139" spans="7:7" x14ac:dyDescent="0.3">
      <c r="G9139"/>
    </row>
    <row r="9140" spans="7:7" x14ac:dyDescent="0.3">
      <c r="G9140"/>
    </row>
    <row r="9141" spans="7:7" x14ac:dyDescent="0.3">
      <c r="G9141"/>
    </row>
    <row r="9142" spans="7:7" x14ac:dyDescent="0.3">
      <c r="G9142"/>
    </row>
    <row r="9143" spans="7:7" x14ac:dyDescent="0.3">
      <c r="G9143"/>
    </row>
    <row r="9144" spans="7:7" x14ac:dyDescent="0.3">
      <c r="G9144"/>
    </row>
    <row r="9145" spans="7:7" x14ac:dyDescent="0.3">
      <c r="G9145"/>
    </row>
    <row r="9146" spans="7:7" x14ac:dyDescent="0.3">
      <c r="G9146"/>
    </row>
    <row r="9147" spans="7:7" x14ac:dyDescent="0.3">
      <c r="G9147"/>
    </row>
    <row r="9148" spans="7:7" x14ac:dyDescent="0.3">
      <c r="G9148"/>
    </row>
    <row r="9149" spans="7:7" x14ac:dyDescent="0.3">
      <c r="G9149"/>
    </row>
    <row r="9150" spans="7:7" x14ac:dyDescent="0.3">
      <c r="G9150"/>
    </row>
    <row r="9151" spans="7:7" x14ac:dyDescent="0.3">
      <c r="G9151"/>
    </row>
    <row r="9152" spans="7:7" x14ac:dyDescent="0.3">
      <c r="G9152"/>
    </row>
    <row r="9153" spans="7:7" x14ac:dyDescent="0.3">
      <c r="G9153"/>
    </row>
    <row r="9154" spans="7:7" x14ac:dyDescent="0.3">
      <c r="G9154"/>
    </row>
    <row r="9155" spans="7:7" x14ac:dyDescent="0.3">
      <c r="G9155"/>
    </row>
    <row r="9156" spans="7:7" x14ac:dyDescent="0.3">
      <c r="G9156"/>
    </row>
    <row r="9157" spans="7:7" x14ac:dyDescent="0.3">
      <c r="G9157"/>
    </row>
    <row r="9158" spans="7:7" x14ac:dyDescent="0.3">
      <c r="G9158"/>
    </row>
    <row r="9159" spans="7:7" x14ac:dyDescent="0.3">
      <c r="G9159"/>
    </row>
    <row r="9160" spans="7:7" x14ac:dyDescent="0.3">
      <c r="G9160"/>
    </row>
    <row r="9161" spans="7:7" x14ac:dyDescent="0.3">
      <c r="G9161"/>
    </row>
    <row r="9162" spans="7:7" x14ac:dyDescent="0.3">
      <c r="G9162"/>
    </row>
    <row r="9163" spans="7:7" x14ac:dyDescent="0.3">
      <c r="G9163"/>
    </row>
    <row r="9164" spans="7:7" x14ac:dyDescent="0.3">
      <c r="G9164"/>
    </row>
    <row r="9165" spans="7:7" x14ac:dyDescent="0.3">
      <c r="G9165"/>
    </row>
    <row r="9166" spans="7:7" x14ac:dyDescent="0.3">
      <c r="G9166"/>
    </row>
    <row r="9167" spans="7:7" x14ac:dyDescent="0.3">
      <c r="G9167"/>
    </row>
    <row r="9168" spans="7:7" x14ac:dyDescent="0.3">
      <c r="G9168"/>
    </row>
    <row r="9169" spans="7:7" x14ac:dyDescent="0.3">
      <c r="G9169"/>
    </row>
    <row r="9170" spans="7:7" x14ac:dyDescent="0.3">
      <c r="G9170"/>
    </row>
    <row r="9171" spans="7:7" x14ac:dyDescent="0.3">
      <c r="G9171"/>
    </row>
    <row r="9172" spans="7:7" x14ac:dyDescent="0.3">
      <c r="G9172"/>
    </row>
    <row r="9173" spans="7:7" x14ac:dyDescent="0.3">
      <c r="G9173"/>
    </row>
    <row r="9174" spans="7:7" x14ac:dyDescent="0.3">
      <c r="G9174"/>
    </row>
    <row r="9175" spans="7:7" x14ac:dyDescent="0.3">
      <c r="G9175"/>
    </row>
    <row r="9176" spans="7:7" x14ac:dyDescent="0.3">
      <c r="G9176"/>
    </row>
    <row r="9177" spans="7:7" x14ac:dyDescent="0.3">
      <c r="G9177"/>
    </row>
    <row r="9178" spans="7:7" x14ac:dyDescent="0.3">
      <c r="G9178"/>
    </row>
    <row r="9179" spans="7:7" x14ac:dyDescent="0.3">
      <c r="G9179"/>
    </row>
    <row r="9180" spans="7:7" x14ac:dyDescent="0.3">
      <c r="G9180"/>
    </row>
    <row r="9181" spans="7:7" x14ac:dyDescent="0.3">
      <c r="G9181"/>
    </row>
    <row r="9182" spans="7:7" x14ac:dyDescent="0.3">
      <c r="G9182"/>
    </row>
    <row r="9183" spans="7:7" x14ac:dyDescent="0.3">
      <c r="G9183"/>
    </row>
    <row r="9184" spans="7:7" x14ac:dyDescent="0.3">
      <c r="G9184"/>
    </row>
    <row r="9185" spans="7:7" x14ac:dyDescent="0.3">
      <c r="G9185"/>
    </row>
    <row r="9186" spans="7:7" x14ac:dyDescent="0.3">
      <c r="G9186"/>
    </row>
    <row r="9187" spans="7:7" x14ac:dyDescent="0.3">
      <c r="G9187"/>
    </row>
    <row r="9188" spans="7:7" x14ac:dyDescent="0.3">
      <c r="G9188"/>
    </row>
    <row r="9189" spans="7:7" x14ac:dyDescent="0.3">
      <c r="G9189"/>
    </row>
    <row r="9190" spans="7:7" x14ac:dyDescent="0.3">
      <c r="G9190"/>
    </row>
    <row r="9191" spans="7:7" x14ac:dyDescent="0.3">
      <c r="G9191"/>
    </row>
    <row r="9192" spans="7:7" x14ac:dyDescent="0.3">
      <c r="G9192"/>
    </row>
    <row r="9193" spans="7:7" x14ac:dyDescent="0.3">
      <c r="G9193"/>
    </row>
    <row r="9194" spans="7:7" x14ac:dyDescent="0.3">
      <c r="G9194"/>
    </row>
    <row r="9195" spans="7:7" x14ac:dyDescent="0.3">
      <c r="G9195"/>
    </row>
    <row r="9196" spans="7:7" x14ac:dyDescent="0.3">
      <c r="G9196"/>
    </row>
    <row r="9197" spans="7:7" x14ac:dyDescent="0.3">
      <c r="G9197"/>
    </row>
    <row r="9198" spans="7:7" x14ac:dyDescent="0.3">
      <c r="G9198"/>
    </row>
    <row r="9199" spans="7:7" x14ac:dyDescent="0.3">
      <c r="G9199"/>
    </row>
    <row r="9200" spans="7:7" x14ac:dyDescent="0.3">
      <c r="G9200"/>
    </row>
    <row r="9201" spans="7:7" x14ac:dyDescent="0.3">
      <c r="G9201"/>
    </row>
    <row r="9202" spans="7:7" x14ac:dyDescent="0.3">
      <c r="G9202"/>
    </row>
    <row r="9203" spans="7:7" x14ac:dyDescent="0.3">
      <c r="G9203"/>
    </row>
    <row r="9204" spans="7:7" x14ac:dyDescent="0.3">
      <c r="G9204"/>
    </row>
    <row r="9205" spans="7:7" x14ac:dyDescent="0.3">
      <c r="G9205"/>
    </row>
    <row r="9206" spans="7:7" x14ac:dyDescent="0.3">
      <c r="G9206"/>
    </row>
    <row r="9207" spans="7:7" x14ac:dyDescent="0.3">
      <c r="G9207"/>
    </row>
    <row r="9208" spans="7:7" x14ac:dyDescent="0.3">
      <c r="G9208"/>
    </row>
    <row r="9209" spans="7:7" x14ac:dyDescent="0.3">
      <c r="G9209"/>
    </row>
    <row r="9210" spans="7:7" x14ac:dyDescent="0.3">
      <c r="G9210"/>
    </row>
    <row r="9211" spans="7:7" x14ac:dyDescent="0.3">
      <c r="G9211"/>
    </row>
    <row r="9212" spans="7:7" x14ac:dyDescent="0.3">
      <c r="G9212"/>
    </row>
    <row r="9213" spans="7:7" x14ac:dyDescent="0.3">
      <c r="G9213"/>
    </row>
    <row r="9214" spans="7:7" x14ac:dyDescent="0.3">
      <c r="G9214"/>
    </row>
    <row r="9215" spans="7:7" x14ac:dyDescent="0.3">
      <c r="G9215"/>
    </row>
    <row r="9216" spans="7:7" x14ac:dyDescent="0.3">
      <c r="G9216"/>
    </row>
    <row r="9217" spans="7:7" x14ac:dyDescent="0.3">
      <c r="G9217"/>
    </row>
    <row r="9218" spans="7:7" x14ac:dyDescent="0.3">
      <c r="G9218"/>
    </row>
    <row r="9219" spans="7:7" x14ac:dyDescent="0.3">
      <c r="G9219"/>
    </row>
    <row r="9220" spans="7:7" x14ac:dyDescent="0.3">
      <c r="G9220"/>
    </row>
    <row r="9221" spans="7:7" x14ac:dyDescent="0.3">
      <c r="G9221"/>
    </row>
    <row r="9222" spans="7:7" x14ac:dyDescent="0.3">
      <c r="G9222"/>
    </row>
    <row r="9223" spans="7:7" x14ac:dyDescent="0.3">
      <c r="G9223"/>
    </row>
    <row r="9224" spans="7:7" x14ac:dyDescent="0.3">
      <c r="G9224"/>
    </row>
    <row r="9225" spans="7:7" x14ac:dyDescent="0.3">
      <c r="G9225"/>
    </row>
    <row r="9226" spans="7:7" x14ac:dyDescent="0.3">
      <c r="G9226"/>
    </row>
    <row r="9227" spans="7:7" x14ac:dyDescent="0.3">
      <c r="G9227"/>
    </row>
    <row r="9228" spans="7:7" x14ac:dyDescent="0.3">
      <c r="G9228"/>
    </row>
    <row r="9229" spans="7:7" x14ac:dyDescent="0.3">
      <c r="G9229"/>
    </row>
    <row r="9230" spans="7:7" x14ac:dyDescent="0.3">
      <c r="G9230"/>
    </row>
    <row r="9231" spans="7:7" x14ac:dyDescent="0.3">
      <c r="G9231"/>
    </row>
    <row r="9232" spans="7:7" x14ac:dyDescent="0.3">
      <c r="G9232"/>
    </row>
    <row r="9233" spans="7:7" x14ac:dyDescent="0.3">
      <c r="G9233"/>
    </row>
    <row r="9234" spans="7:7" x14ac:dyDescent="0.3">
      <c r="G9234"/>
    </row>
    <row r="9235" spans="7:7" x14ac:dyDescent="0.3">
      <c r="G9235"/>
    </row>
    <row r="9236" spans="7:7" x14ac:dyDescent="0.3">
      <c r="G9236"/>
    </row>
    <row r="9237" spans="7:7" x14ac:dyDescent="0.3">
      <c r="G9237"/>
    </row>
    <row r="9238" spans="7:7" x14ac:dyDescent="0.3">
      <c r="G9238"/>
    </row>
    <row r="9239" spans="7:7" x14ac:dyDescent="0.3">
      <c r="G9239"/>
    </row>
    <row r="9240" spans="7:7" x14ac:dyDescent="0.3">
      <c r="G9240"/>
    </row>
    <row r="9241" spans="7:7" x14ac:dyDescent="0.3">
      <c r="G9241"/>
    </row>
    <row r="9242" spans="7:7" x14ac:dyDescent="0.3">
      <c r="G9242"/>
    </row>
    <row r="9243" spans="7:7" x14ac:dyDescent="0.3">
      <c r="G9243"/>
    </row>
    <row r="9244" spans="7:7" x14ac:dyDescent="0.3">
      <c r="G9244"/>
    </row>
    <row r="9245" spans="7:7" x14ac:dyDescent="0.3">
      <c r="G9245"/>
    </row>
    <row r="9246" spans="7:7" x14ac:dyDescent="0.3">
      <c r="G9246"/>
    </row>
    <row r="9247" spans="7:7" x14ac:dyDescent="0.3">
      <c r="G9247"/>
    </row>
    <row r="9248" spans="7:7" x14ac:dyDescent="0.3">
      <c r="G9248"/>
    </row>
    <row r="9249" spans="7:7" x14ac:dyDescent="0.3">
      <c r="G9249"/>
    </row>
    <row r="9250" spans="7:7" x14ac:dyDescent="0.3">
      <c r="G9250"/>
    </row>
    <row r="9251" spans="7:7" x14ac:dyDescent="0.3">
      <c r="G9251"/>
    </row>
    <row r="9252" spans="7:7" x14ac:dyDescent="0.3">
      <c r="G9252"/>
    </row>
    <row r="9253" spans="7:7" x14ac:dyDescent="0.3">
      <c r="G9253"/>
    </row>
    <row r="9254" spans="7:7" x14ac:dyDescent="0.3">
      <c r="G9254"/>
    </row>
    <row r="9255" spans="7:7" x14ac:dyDescent="0.3">
      <c r="G9255"/>
    </row>
    <row r="9256" spans="7:7" x14ac:dyDescent="0.3">
      <c r="G9256"/>
    </row>
    <row r="9257" spans="7:7" x14ac:dyDescent="0.3">
      <c r="G9257"/>
    </row>
    <row r="9258" spans="7:7" x14ac:dyDescent="0.3">
      <c r="G9258"/>
    </row>
    <row r="9259" spans="7:7" x14ac:dyDescent="0.3">
      <c r="G9259"/>
    </row>
    <row r="9260" spans="7:7" x14ac:dyDescent="0.3">
      <c r="G9260"/>
    </row>
    <row r="9261" spans="7:7" x14ac:dyDescent="0.3">
      <c r="G9261"/>
    </row>
    <row r="9262" spans="7:7" x14ac:dyDescent="0.3">
      <c r="G9262"/>
    </row>
    <row r="9263" spans="7:7" x14ac:dyDescent="0.3">
      <c r="G9263"/>
    </row>
    <row r="9264" spans="7:7" x14ac:dyDescent="0.3">
      <c r="G9264"/>
    </row>
    <row r="9265" spans="7:7" x14ac:dyDescent="0.3">
      <c r="G9265"/>
    </row>
    <row r="9266" spans="7:7" x14ac:dyDescent="0.3">
      <c r="G9266"/>
    </row>
    <row r="9267" spans="7:7" x14ac:dyDescent="0.3">
      <c r="G9267"/>
    </row>
    <row r="9268" spans="7:7" x14ac:dyDescent="0.3">
      <c r="G9268"/>
    </row>
    <row r="9269" spans="7:7" x14ac:dyDescent="0.3">
      <c r="G9269"/>
    </row>
    <row r="9270" spans="7:7" x14ac:dyDescent="0.3">
      <c r="G9270"/>
    </row>
    <row r="9271" spans="7:7" x14ac:dyDescent="0.3">
      <c r="G9271"/>
    </row>
    <row r="9272" spans="7:7" x14ac:dyDescent="0.3">
      <c r="G9272"/>
    </row>
    <row r="9273" spans="7:7" x14ac:dyDescent="0.3">
      <c r="G9273"/>
    </row>
    <row r="9274" spans="7:7" x14ac:dyDescent="0.3">
      <c r="G9274"/>
    </row>
    <row r="9275" spans="7:7" x14ac:dyDescent="0.3">
      <c r="G9275"/>
    </row>
    <row r="9276" spans="7:7" x14ac:dyDescent="0.3">
      <c r="G9276"/>
    </row>
    <row r="9277" spans="7:7" x14ac:dyDescent="0.3">
      <c r="G9277"/>
    </row>
    <row r="9278" spans="7:7" x14ac:dyDescent="0.3">
      <c r="G9278"/>
    </row>
    <row r="9279" spans="7:7" x14ac:dyDescent="0.3">
      <c r="G9279"/>
    </row>
    <row r="9280" spans="7:7" x14ac:dyDescent="0.3">
      <c r="G9280"/>
    </row>
    <row r="9281" spans="7:7" x14ac:dyDescent="0.3">
      <c r="G9281"/>
    </row>
    <row r="9282" spans="7:7" x14ac:dyDescent="0.3">
      <c r="G9282"/>
    </row>
    <row r="9283" spans="7:7" x14ac:dyDescent="0.3">
      <c r="G9283"/>
    </row>
    <row r="9284" spans="7:7" x14ac:dyDescent="0.3">
      <c r="G9284"/>
    </row>
    <row r="9285" spans="7:7" x14ac:dyDescent="0.3">
      <c r="G9285"/>
    </row>
    <row r="9286" spans="7:7" x14ac:dyDescent="0.3">
      <c r="G9286"/>
    </row>
    <row r="9287" spans="7:7" x14ac:dyDescent="0.3">
      <c r="G9287"/>
    </row>
    <row r="9288" spans="7:7" x14ac:dyDescent="0.3">
      <c r="G9288"/>
    </row>
    <row r="9289" spans="7:7" x14ac:dyDescent="0.3">
      <c r="G9289"/>
    </row>
    <row r="9290" spans="7:7" x14ac:dyDescent="0.3">
      <c r="G9290"/>
    </row>
    <row r="9291" spans="7:7" x14ac:dyDescent="0.3">
      <c r="G9291"/>
    </row>
    <row r="9292" spans="7:7" x14ac:dyDescent="0.3">
      <c r="G9292"/>
    </row>
    <row r="9293" spans="7:7" x14ac:dyDescent="0.3">
      <c r="G9293"/>
    </row>
    <row r="9294" spans="7:7" x14ac:dyDescent="0.3">
      <c r="G9294"/>
    </row>
    <row r="9295" spans="7:7" x14ac:dyDescent="0.3">
      <c r="G9295"/>
    </row>
    <row r="9296" spans="7:7" x14ac:dyDescent="0.3">
      <c r="G9296"/>
    </row>
    <row r="9297" spans="7:7" x14ac:dyDescent="0.3">
      <c r="G9297"/>
    </row>
    <row r="9298" spans="7:7" x14ac:dyDescent="0.3">
      <c r="G9298"/>
    </row>
    <row r="9299" spans="7:7" x14ac:dyDescent="0.3">
      <c r="G9299"/>
    </row>
    <row r="9300" spans="7:7" x14ac:dyDescent="0.3">
      <c r="G9300"/>
    </row>
    <row r="9301" spans="7:7" x14ac:dyDescent="0.3">
      <c r="G9301"/>
    </row>
    <row r="9302" spans="7:7" x14ac:dyDescent="0.3">
      <c r="G9302"/>
    </row>
    <row r="9303" spans="7:7" x14ac:dyDescent="0.3">
      <c r="G9303"/>
    </row>
    <row r="9304" spans="7:7" x14ac:dyDescent="0.3">
      <c r="G9304"/>
    </row>
    <row r="9305" spans="7:7" x14ac:dyDescent="0.3">
      <c r="G9305"/>
    </row>
    <row r="9306" spans="7:7" x14ac:dyDescent="0.3">
      <c r="G9306"/>
    </row>
    <row r="9307" spans="7:7" x14ac:dyDescent="0.3">
      <c r="G9307"/>
    </row>
    <row r="9308" spans="7:7" x14ac:dyDescent="0.3">
      <c r="G9308"/>
    </row>
    <row r="9309" spans="7:7" x14ac:dyDescent="0.3">
      <c r="G9309"/>
    </row>
    <row r="9310" spans="7:7" x14ac:dyDescent="0.3">
      <c r="G9310"/>
    </row>
    <row r="9311" spans="7:7" x14ac:dyDescent="0.3">
      <c r="G9311"/>
    </row>
    <row r="9312" spans="7:7" x14ac:dyDescent="0.3">
      <c r="G9312"/>
    </row>
    <row r="9313" spans="7:7" x14ac:dyDescent="0.3">
      <c r="G9313"/>
    </row>
    <row r="9314" spans="7:7" x14ac:dyDescent="0.3">
      <c r="G9314"/>
    </row>
    <row r="9315" spans="7:7" x14ac:dyDescent="0.3">
      <c r="G9315"/>
    </row>
    <row r="9316" spans="7:7" x14ac:dyDescent="0.3">
      <c r="G9316"/>
    </row>
    <row r="9317" spans="7:7" x14ac:dyDescent="0.3">
      <c r="G9317"/>
    </row>
    <row r="9318" spans="7:7" x14ac:dyDescent="0.3">
      <c r="G9318"/>
    </row>
    <row r="9319" spans="7:7" x14ac:dyDescent="0.3">
      <c r="G9319"/>
    </row>
    <row r="9320" spans="7:7" x14ac:dyDescent="0.3">
      <c r="G9320"/>
    </row>
    <row r="9321" spans="7:7" x14ac:dyDescent="0.3">
      <c r="G9321"/>
    </row>
    <row r="9322" spans="7:7" x14ac:dyDescent="0.3">
      <c r="G9322"/>
    </row>
    <row r="9323" spans="7:7" x14ac:dyDescent="0.3">
      <c r="G9323"/>
    </row>
    <row r="9324" spans="7:7" x14ac:dyDescent="0.3">
      <c r="G9324"/>
    </row>
    <row r="9325" spans="7:7" x14ac:dyDescent="0.3">
      <c r="G9325"/>
    </row>
    <row r="9326" spans="7:7" x14ac:dyDescent="0.3">
      <c r="G9326"/>
    </row>
    <row r="9327" spans="7:7" x14ac:dyDescent="0.3">
      <c r="G9327"/>
    </row>
    <row r="9328" spans="7:7" x14ac:dyDescent="0.3">
      <c r="G9328"/>
    </row>
    <row r="9329" spans="7:7" x14ac:dyDescent="0.3">
      <c r="G9329"/>
    </row>
    <row r="9330" spans="7:7" x14ac:dyDescent="0.3">
      <c r="G9330"/>
    </row>
    <row r="9331" spans="7:7" x14ac:dyDescent="0.3">
      <c r="G9331"/>
    </row>
    <row r="9332" spans="7:7" x14ac:dyDescent="0.3">
      <c r="G9332"/>
    </row>
    <row r="9333" spans="7:7" x14ac:dyDescent="0.3">
      <c r="G9333"/>
    </row>
    <row r="9334" spans="7:7" x14ac:dyDescent="0.3">
      <c r="G9334"/>
    </row>
    <row r="9335" spans="7:7" x14ac:dyDescent="0.3">
      <c r="G9335"/>
    </row>
    <row r="9336" spans="7:7" x14ac:dyDescent="0.3">
      <c r="G9336"/>
    </row>
    <row r="9337" spans="7:7" x14ac:dyDescent="0.3">
      <c r="G9337"/>
    </row>
    <row r="9338" spans="7:7" x14ac:dyDescent="0.3">
      <c r="G9338"/>
    </row>
    <row r="9339" spans="7:7" x14ac:dyDescent="0.3">
      <c r="G9339"/>
    </row>
    <row r="9340" spans="7:7" x14ac:dyDescent="0.3">
      <c r="G9340"/>
    </row>
    <row r="9341" spans="7:7" x14ac:dyDescent="0.3">
      <c r="G9341"/>
    </row>
    <row r="9342" spans="7:7" x14ac:dyDescent="0.3">
      <c r="G9342"/>
    </row>
    <row r="9343" spans="7:7" x14ac:dyDescent="0.3">
      <c r="G9343"/>
    </row>
    <row r="9344" spans="7:7" x14ac:dyDescent="0.3">
      <c r="G9344"/>
    </row>
    <row r="9345" spans="7:7" x14ac:dyDescent="0.3">
      <c r="G9345"/>
    </row>
    <row r="9346" spans="7:7" x14ac:dyDescent="0.3">
      <c r="G9346"/>
    </row>
    <row r="9347" spans="7:7" x14ac:dyDescent="0.3">
      <c r="G9347"/>
    </row>
    <row r="9348" spans="7:7" x14ac:dyDescent="0.3">
      <c r="G9348"/>
    </row>
    <row r="9349" spans="7:7" x14ac:dyDescent="0.3">
      <c r="G9349"/>
    </row>
    <row r="9350" spans="7:7" x14ac:dyDescent="0.3">
      <c r="G9350"/>
    </row>
    <row r="9351" spans="7:7" x14ac:dyDescent="0.3">
      <c r="G9351"/>
    </row>
    <row r="9352" spans="7:7" x14ac:dyDescent="0.3">
      <c r="G9352"/>
    </row>
    <row r="9353" spans="7:7" x14ac:dyDescent="0.3">
      <c r="G9353"/>
    </row>
    <row r="9354" spans="7:7" x14ac:dyDescent="0.3">
      <c r="G9354"/>
    </row>
    <row r="9355" spans="7:7" x14ac:dyDescent="0.3">
      <c r="G9355"/>
    </row>
    <row r="9356" spans="7:7" x14ac:dyDescent="0.3">
      <c r="G9356"/>
    </row>
    <row r="9357" spans="7:7" x14ac:dyDescent="0.3">
      <c r="G9357"/>
    </row>
    <row r="9358" spans="7:7" x14ac:dyDescent="0.3">
      <c r="G9358"/>
    </row>
    <row r="9359" spans="7:7" x14ac:dyDescent="0.3">
      <c r="G9359"/>
    </row>
    <row r="9360" spans="7:7" x14ac:dyDescent="0.3">
      <c r="G9360"/>
    </row>
    <row r="9361" spans="7:7" x14ac:dyDescent="0.3">
      <c r="G9361"/>
    </row>
    <row r="9362" spans="7:7" x14ac:dyDescent="0.3">
      <c r="G9362"/>
    </row>
    <row r="9363" spans="7:7" x14ac:dyDescent="0.3">
      <c r="G9363"/>
    </row>
    <row r="9364" spans="7:7" x14ac:dyDescent="0.3">
      <c r="G9364"/>
    </row>
    <row r="9365" spans="7:7" x14ac:dyDescent="0.3">
      <c r="G9365"/>
    </row>
    <row r="9366" spans="7:7" x14ac:dyDescent="0.3">
      <c r="G9366"/>
    </row>
    <row r="9367" spans="7:7" x14ac:dyDescent="0.3">
      <c r="G9367"/>
    </row>
    <row r="9368" spans="7:7" x14ac:dyDescent="0.3">
      <c r="G9368"/>
    </row>
    <row r="9369" spans="7:7" x14ac:dyDescent="0.3">
      <c r="G9369"/>
    </row>
    <row r="9370" spans="7:7" x14ac:dyDescent="0.3">
      <c r="G9370"/>
    </row>
    <row r="9371" spans="7:7" x14ac:dyDescent="0.3">
      <c r="G9371"/>
    </row>
    <row r="9372" spans="7:7" x14ac:dyDescent="0.3">
      <c r="G9372"/>
    </row>
    <row r="9373" spans="7:7" x14ac:dyDescent="0.3">
      <c r="G9373"/>
    </row>
    <row r="9374" spans="7:7" x14ac:dyDescent="0.3">
      <c r="G9374"/>
    </row>
    <row r="9375" spans="7:7" x14ac:dyDescent="0.3">
      <c r="G9375"/>
    </row>
    <row r="9376" spans="7:7" x14ac:dyDescent="0.3">
      <c r="G9376"/>
    </row>
    <row r="9377" spans="7:7" x14ac:dyDescent="0.3">
      <c r="G9377"/>
    </row>
    <row r="9378" spans="7:7" x14ac:dyDescent="0.3">
      <c r="G9378"/>
    </row>
    <row r="9379" spans="7:7" x14ac:dyDescent="0.3">
      <c r="G9379"/>
    </row>
    <row r="9380" spans="7:7" x14ac:dyDescent="0.3">
      <c r="G9380"/>
    </row>
    <row r="9381" spans="7:7" x14ac:dyDescent="0.3">
      <c r="G9381"/>
    </row>
    <row r="9382" spans="7:7" x14ac:dyDescent="0.3">
      <c r="G9382"/>
    </row>
    <row r="9383" spans="7:7" x14ac:dyDescent="0.3">
      <c r="G9383"/>
    </row>
    <row r="9384" spans="7:7" x14ac:dyDescent="0.3">
      <c r="G9384"/>
    </row>
    <row r="9385" spans="7:7" x14ac:dyDescent="0.3">
      <c r="G9385"/>
    </row>
    <row r="9386" spans="7:7" x14ac:dyDescent="0.3">
      <c r="G9386"/>
    </row>
    <row r="9387" spans="7:7" x14ac:dyDescent="0.3">
      <c r="G9387"/>
    </row>
    <row r="9388" spans="7:7" x14ac:dyDescent="0.3">
      <c r="G9388"/>
    </row>
    <row r="9389" spans="7:7" x14ac:dyDescent="0.3">
      <c r="G9389"/>
    </row>
    <row r="9390" spans="7:7" x14ac:dyDescent="0.3">
      <c r="G9390"/>
    </row>
    <row r="9391" spans="7:7" x14ac:dyDescent="0.3">
      <c r="G9391"/>
    </row>
    <row r="9392" spans="7:7" x14ac:dyDescent="0.3">
      <c r="G9392"/>
    </row>
    <row r="9393" spans="7:7" x14ac:dyDescent="0.3">
      <c r="G9393"/>
    </row>
    <row r="9394" spans="7:7" x14ac:dyDescent="0.3">
      <c r="G9394"/>
    </row>
    <row r="9395" spans="7:7" x14ac:dyDescent="0.3">
      <c r="G9395"/>
    </row>
    <row r="9396" spans="7:7" x14ac:dyDescent="0.3">
      <c r="G9396"/>
    </row>
    <row r="9397" spans="7:7" x14ac:dyDescent="0.3">
      <c r="G9397"/>
    </row>
    <row r="9398" spans="7:7" x14ac:dyDescent="0.3">
      <c r="G9398"/>
    </row>
    <row r="9399" spans="7:7" x14ac:dyDescent="0.3">
      <c r="G9399"/>
    </row>
    <row r="9400" spans="7:7" x14ac:dyDescent="0.3">
      <c r="G9400"/>
    </row>
    <row r="9401" spans="7:7" x14ac:dyDescent="0.3">
      <c r="G9401"/>
    </row>
    <row r="9402" spans="7:7" x14ac:dyDescent="0.3">
      <c r="G9402"/>
    </row>
    <row r="9403" spans="7:7" x14ac:dyDescent="0.3">
      <c r="G9403"/>
    </row>
    <row r="9404" spans="7:7" x14ac:dyDescent="0.3">
      <c r="G9404"/>
    </row>
    <row r="9405" spans="7:7" x14ac:dyDescent="0.3">
      <c r="G9405"/>
    </row>
    <row r="9406" spans="7:7" x14ac:dyDescent="0.3">
      <c r="G9406"/>
    </row>
    <row r="9407" spans="7:7" x14ac:dyDescent="0.3">
      <c r="G9407"/>
    </row>
    <row r="9408" spans="7:7" x14ac:dyDescent="0.3">
      <c r="G9408"/>
    </row>
    <row r="9409" spans="7:7" x14ac:dyDescent="0.3">
      <c r="G9409"/>
    </row>
    <row r="9410" spans="7:7" x14ac:dyDescent="0.3">
      <c r="G9410"/>
    </row>
    <row r="9411" spans="7:7" x14ac:dyDescent="0.3">
      <c r="G9411"/>
    </row>
    <row r="9412" spans="7:7" x14ac:dyDescent="0.3">
      <c r="G9412"/>
    </row>
    <row r="9413" spans="7:7" x14ac:dyDescent="0.3">
      <c r="G9413"/>
    </row>
    <row r="9414" spans="7:7" x14ac:dyDescent="0.3">
      <c r="G9414"/>
    </row>
    <row r="9415" spans="7:7" x14ac:dyDescent="0.3">
      <c r="G9415"/>
    </row>
    <row r="9416" spans="7:7" x14ac:dyDescent="0.3">
      <c r="G9416"/>
    </row>
    <row r="9417" spans="7:7" x14ac:dyDescent="0.3">
      <c r="G9417"/>
    </row>
    <row r="9418" spans="7:7" x14ac:dyDescent="0.3">
      <c r="G9418"/>
    </row>
    <row r="9419" spans="7:7" x14ac:dyDescent="0.3">
      <c r="G9419"/>
    </row>
    <row r="9420" spans="7:7" x14ac:dyDescent="0.3">
      <c r="G9420"/>
    </row>
    <row r="9421" spans="7:7" x14ac:dyDescent="0.3">
      <c r="G9421"/>
    </row>
    <row r="9422" spans="7:7" x14ac:dyDescent="0.3">
      <c r="G9422"/>
    </row>
    <row r="9423" spans="7:7" x14ac:dyDescent="0.3">
      <c r="G9423"/>
    </row>
    <row r="9424" spans="7:7" x14ac:dyDescent="0.3">
      <c r="G9424"/>
    </row>
    <row r="9425" spans="7:7" x14ac:dyDescent="0.3">
      <c r="G9425"/>
    </row>
    <row r="9426" spans="7:7" x14ac:dyDescent="0.3">
      <c r="G9426"/>
    </row>
    <row r="9427" spans="7:7" x14ac:dyDescent="0.3">
      <c r="G9427"/>
    </row>
    <row r="9428" spans="7:7" x14ac:dyDescent="0.3">
      <c r="G9428"/>
    </row>
    <row r="9429" spans="7:7" x14ac:dyDescent="0.3">
      <c r="G9429"/>
    </row>
    <row r="9430" spans="7:7" x14ac:dyDescent="0.3">
      <c r="G9430"/>
    </row>
    <row r="9431" spans="7:7" x14ac:dyDescent="0.3">
      <c r="G9431"/>
    </row>
    <row r="9432" spans="7:7" x14ac:dyDescent="0.3">
      <c r="G9432"/>
    </row>
    <row r="9433" spans="7:7" x14ac:dyDescent="0.3">
      <c r="G9433"/>
    </row>
    <row r="9434" spans="7:7" x14ac:dyDescent="0.3">
      <c r="G9434"/>
    </row>
    <row r="9435" spans="7:7" x14ac:dyDescent="0.3">
      <c r="G9435"/>
    </row>
    <row r="9436" spans="7:7" x14ac:dyDescent="0.3">
      <c r="G9436"/>
    </row>
    <row r="9437" spans="7:7" x14ac:dyDescent="0.3">
      <c r="G9437"/>
    </row>
    <row r="9438" spans="7:7" x14ac:dyDescent="0.3">
      <c r="G9438"/>
    </row>
    <row r="9439" spans="7:7" x14ac:dyDescent="0.3">
      <c r="G9439"/>
    </row>
    <row r="9440" spans="7:7" x14ac:dyDescent="0.3">
      <c r="G9440"/>
    </row>
    <row r="9441" spans="7:7" x14ac:dyDescent="0.3">
      <c r="G9441"/>
    </row>
    <row r="9442" spans="7:7" x14ac:dyDescent="0.3">
      <c r="G9442"/>
    </row>
    <row r="9443" spans="7:7" x14ac:dyDescent="0.3">
      <c r="G9443"/>
    </row>
    <row r="9444" spans="7:7" x14ac:dyDescent="0.3">
      <c r="G9444"/>
    </row>
    <row r="9445" spans="7:7" x14ac:dyDescent="0.3">
      <c r="G9445"/>
    </row>
    <row r="9446" spans="7:7" x14ac:dyDescent="0.3">
      <c r="G9446"/>
    </row>
    <row r="9447" spans="7:7" x14ac:dyDescent="0.3">
      <c r="G9447"/>
    </row>
    <row r="9448" spans="7:7" x14ac:dyDescent="0.3">
      <c r="G9448"/>
    </row>
    <row r="9449" spans="7:7" x14ac:dyDescent="0.3">
      <c r="G9449"/>
    </row>
    <row r="9450" spans="7:7" x14ac:dyDescent="0.3">
      <c r="G9450"/>
    </row>
    <row r="9451" spans="7:7" x14ac:dyDescent="0.3">
      <c r="G9451"/>
    </row>
    <row r="9452" spans="7:7" x14ac:dyDescent="0.3">
      <c r="G9452"/>
    </row>
    <row r="9453" spans="7:7" x14ac:dyDescent="0.3">
      <c r="G9453"/>
    </row>
    <row r="9454" spans="7:7" x14ac:dyDescent="0.3">
      <c r="G9454"/>
    </row>
    <row r="9455" spans="7:7" x14ac:dyDescent="0.3">
      <c r="G9455"/>
    </row>
    <row r="9456" spans="7:7" x14ac:dyDescent="0.3">
      <c r="G9456"/>
    </row>
    <row r="9457" spans="7:7" x14ac:dyDescent="0.3">
      <c r="G9457"/>
    </row>
    <row r="9458" spans="7:7" x14ac:dyDescent="0.3">
      <c r="G9458"/>
    </row>
    <row r="9459" spans="7:7" x14ac:dyDescent="0.3">
      <c r="G9459"/>
    </row>
    <row r="9460" spans="7:7" x14ac:dyDescent="0.3">
      <c r="G9460"/>
    </row>
    <row r="9461" spans="7:7" x14ac:dyDescent="0.3">
      <c r="G9461"/>
    </row>
    <row r="9462" spans="7:7" x14ac:dyDescent="0.3">
      <c r="G9462"/>
    </row>
    <row r="9463" spans="7:7" x14ac:dyDescent="0.3">
      <c r="G9463"/>
    </row>
    <row r="9464" spans="7:7" x14ac:dyDescent="0.3">
      <c r="G9464"/>
    </row>
    <row r="9465" spans="7:7" x14ac:dyDescent="0.3">
      <c r="G9465"/>
    </row>
    <row r="9466" spans="7:7" x14ac:dyDescent="0.3">
      <c r="G9466"/>
    </row>
    <row r="9467" spans="7:7" x14ac:dyDescent="0.3">
      <c r="G9467"/>
    </row>
    <row r="9468" spans="7:7" x14ac:dyDescent="0.3">
      <c r="G9468"/>
    </row>
    <row r="9469" spans="7:7" x14ac:dyDescent="0.3">
      <c r="G9469"/>
    </row>
    <row r="9470" spans="7:7" x14ac:dyDescent="0.3">
      <c r="G9470"/>
    </row>
    <row r="9471" spans="7:7" x14ac:dyDescent="0.3">
      <c r="G9471"/>
    </row>
    <row r="9472" spans="7:7" x14ac:dyDescent="0.3">
      <c r="G9472"/>
    </row>
    <row r="9473" spans="7:7" x14ac:dyDescent="0.3">
      <c r="G9473"/>
    </row>
    <row r="9474" spans="7:7" x14ac:dyDescent="0.3">
      <c r="G9474"/>
    </row>
    <row r="9475" spans="7:7" x14ac:dyDescent="0.3">
      <c r="G9475"/>
    </row>
    <row r="9476" spans="7:7" x14ac:dyDescent="0.3">
      <c r="G9476"/>
    </row>
    <row r="9477" spans="7:7" x14ac:dyDescent="0.3">
      <c r="G9477"/>
    </row>
    <row r="9478" spans="7:7" x14ac:dyDescent="0.3">
      <c r="G9478"/>
    </row>
    <row r="9479" spans="7:7" x14ac:dyDescent="0.3">
      <c r="G9479"/>
    </row>
    <row r="9480" spans="7:7" x14ac:dyDescent="0.3">
      <c r="G9480"/>
    </row>
    <row r="9481" spans="7:7" x14ac:dyDescent="0.3">
      <c r="G9481"/>
    </row>
    <row r="9482" spans="7:7" x14ac:dyDescent="0.3">
      <c r="G9482"/>
    </row>
    <row r="9483" spans="7:7" x14ac:dyDescent="0.3">
      <c r="G9483"/>
    </row>
    <row r="9484" spans="7:7" x14ac:dyDescent="0.3">
      <c r="G9484"/>
    </row>
    <row r="9485" spans="7:7" x14ac:dyDescent="0.3">
      <c r="G9485"/>
    </row>
    <row r="9486" spans="7:7" x14ac:dyDescent="0.3">
      <c r="G9486"/>
    </row>
    <row r="9487" spans="7:7" x14ac:dyDescent="0.3">
      <c r="G9487"/>
    </row>
    <row r="9488" spans="7:7" x14ac:dyDescent="0.3">
      <c r="G9488"/>
    </row>
    <row r="9489" spans="7:7" x14ac:dyDescent="0.3">
      <c r="G9489"/>
    </row>
    <row r="9490" spans="7:7" x14ac:dyDescent="0.3">
      <c r="G9490"/>
    </row>
    <row r="9491" spans="7:7" x14ac:dyDescent="0.3">
      <c r="G9491"/>
    </row>
    <row r="9492" spans="7:7" x14ac:dyDescent="0.3">
      <c r="G9492"/>
    </row>
    <row r="9493" spans="7:7" x14ac:dyDescent="0.3">
      <c r="G9493"/>
    </row>
    <row r="9494" spans="7:7" x14ac:dyDescent="0.3">
      <c r="G9494"/>
    </row>
    <row r="9495" spans="7:7" x14ac:dyDescent="0.3">
      <c r="G9495"/>
    </row>
    <row r="9496" spans="7:7" x14ac:dyDescent="0.3">
      <c r="G9496"/>
    </row>
    <row r="9497" spans="7:7" x14ac:dyDescent="0.3">
      <c r="G9497"/>
    </row>
    <row r="9498" spans="7:7" x14ac:dyDescent="0.3">
      <c r="G9498"/>
    </row>
    <row r="9499" spans="7:7" x14ac:dyDescent="0.3">
      <c r="G9499"/>
    </row>
    <row r="9500" spans="7:7" x14ac:dyDescent="0.3">
      <c r="G9500"/>
    </row>
    <row r="9501" spans="7:7" x14ac:dyDescent="0.3">
      <c r="G9501"/>
    </row>
    <row r="9502" spans="7:7" x14ac:dyDescent="0.3">
      <c r="G9502"/>
    </row>
    <row r="9503" spans="7:7" x14ac:dyDescent="0.3">
      <c r="G9503"/>
    </row>
    <row r="9504" spans="7:7" x14ac:dyDescent="0.3">
      <c r="G9504"/>
    </row>
    <row r="9505" spans="7:7" x14ac:dyDescent="0.3">
      <c r="G9505"/>
    </row>
    <row r="9506" spans="7:7" x14ac:dyDescent="0.3">
      <c r="G9506"/>
    </row>
    <row r="9507" spans="7:7" x14ac:dyDescent="0.3">
      <c r="G9507"/>
    </row>
    <row r="9508" spans="7:7" x14ac:dyDescent="0.3">
      <c r="G9508"/>
    </row>
    <row r="9509" spans="7:7" x14ac:dyDescent="0.3">
      <c r="G9509"/>
    </row>
    <row r="9510" spans="7:7" x14ac:dyDescent="0.3">
      <c r="G9510"/>
    </row>
    <row r="9511" spans="7:7" x14ac:dyDescent="0.3">
      <c r="G9511"/>
    </row>
    <row r="9512" spans="7:7" x14ac:dyDescent="0.3">
      <c r="G9512"/>
    </row>
    <row r="9513" spans="7:7" x14ac:dyDescent="0.3">
      <c r="G9513"/>
    </row>
    <row r="9514" spans="7:7" x14ac:dyDescent="0.3">
      <c r="G9514"/>
    </row>
    <row r="9515" spans="7:7" x14ac:dyDescent="0.3">
      <c r="G9515"/>
    </row>
    <row r="9516" spans="7:7" x14ac:dyDescent="0.3">
      <c r="G9516"/>
    </row>
    <row r="9517" spans="7:7" x14ac:dyDescent="0.3">
      <c r="G9517"/>
    </row>
    <row r="9518" spans="7:7" x14ac:dyDescent="0.3">
      <c r="G9518"/>
    </row>
    <row r="9519" spans="7:7" x14ac:dyDescent="0.3">
      <c r="G9519"/>
    </row>
    <row r="9520" spans="7:7" x14ac:dyDescent="0.3">
      <c r="G9520"/>
    </row>
    <row r="9521" spans="7:7" x14ac:dyDescent="0.3">
      <c r="G9521"/>
    </row>
    <row r="9522" spans="7:7" x14ac:dyDescent="0.3">
      <c r="G9522"/>
    </row>
    <row r="9523" spans="7:7" x14ac:dyDescent="0.3">
      <c r="G9523"/>
    </row>
    <row r="9524" spans="7:7" x14ac:dyDescent="0.3">
      <c r="G9524"/>
    </row>
    <row r="9525" spans="7:7" x14ac:dyDescent="0.3">
      <c r="G9525"/>
    </row>
    <row r="9526" spans="7:7" x14ac:dyDescent="0.3">
      <c r="G9526"/>
    </row>
    <row r="9527" spans="7:7" x14ac:dyDescent="0.3">
      <c r="G9527"/>
    </row>
    <row r="9528" spans="7:7" x14ac:dyDescent="0.3">
      <c r="G9528"/>
    </row>
    <row r="9529" spans="7:7" x14ac:dyDescent="0.3">
      <c r="G9529"/>
    </row>
    <row r="9530" spans="7:7" x14ac:dyDescent="0.3">
      <c r="G9530"/>
    </row>
    <row r="9531" spans="7:7" x14ac:dyDescent="0.3">
      <c r="G9531"/>
    </row>
    <row r="9532" spans="7:7" x14ac:dyDescent="0.3">
      <c r="G9532"/>
    </row>
    <row r="9533" spans="7:7" x14ac:dyDescent="0.3">
      <c r="G9533"/>
    </row>
    <row r="9534" spans="7:7" x14ac:dyDescent="0.3">
      <c r="G9534"/>
    </row>
    <row r="9535" spans="7:7" x14ac:dyDescent="0.3">
      <c r="G9535"/>
    </row>
    <row r="9536" spans="7:7" x14ac:dyDescent="0.3">
      <c r="G9536"/>
    </row>
    <row r="9537" spans="7:7" x14ac:dyDescent="0.3">
      <c r="G9537"/>
    </row>
    <row r="9538" spans="7:7" x14ac:dyDescent="0.3">
      <c r="G9538"/>
    </row>
    <row r="9539" spans="7:7" x14ac:dyDescent="0.3">
      <c r="G9539"/>
    </row>
    <row r="9540" spans="7:7" x14ac:dyDescent="0.3">
      <c r="G9540"/>
    </row>
    <row r="9541" spans="7:7" x14ac:dyDescent="0.3">
      <c r="G9541"/>
    </row>
    <row r="9542" spans="7:7" x14ac:dyDescent="0.3">
      <c r="G9542"/>
    </row>
    <row r="9543" spans="7:7" x14ac:dyDescent="0.3">
      <c r="G9543"/>
    </row>
    <row r="9544" spans="7:7" x14ac:dyDescent="0.3">
      <c r="G9544"/>
    </row>
    <row r="9545" spans="7:7" x14ac:dyDescent="0.3">
      <c r="G9545"/>
    </row>
    <row r="9546" spans="7:7" x14ac:dyDescent="0.3">
      <c r="G9546"/>
    </row>
    <row r="9547" spans="7:7" x14ac:dyDescent="0.3">
      <c r="G9547"/>
    </row>
    <row r="9548" spans="7:7" x14ac:dyDescent="0.3">
      <c r="G9548"/>
    </row>
    <row r="9549" spans="7:7" x14ac:dyDescent="0.3">
      <c r="G9549"/>
    </row>
    <row r="9550" spans="7:7" x14ac:dyDescent="0.3">
      <c r="G9550"/>
    </row>
    <row r="9551" spans="7:7" x14ac:dyDescent="0.3">
      <c r="G9551"/>
    </row>
    <row r="9552" spans="7:7" x14ac:dyDescent="0.3">
      <c r="G9552"/>
    </row>
    <row r="9553" spans="7:7" x14ac:dyDescent="0.3">
      <c r="G9553"/>
    </row>
    <row r="9554" spans="7:7" x14ac:dyDescent="0.3">
      <c r="G9554"/>
    </row>
    <row r="9555" spans="7:7" x14ac:dyDescent="0.3">
      <c r="G9555"/>
    </row>
    <row r="9556" spans="7:7" x14ac:dyDescent="0.3">
      <c r="G9556"/>
    </row>
    <row r="9557" spans="7:7" x14ac:dyDescent="0.3">
      <c r="G9557"/>
    </row>
    <row r="9558" spans="7:7" x14ac:dyDescent="0.3">
      <c r="G9558"/>
    </row>
    <row r="9559" spans="7:7" x14ac:dyDescent="0.3">
      <c r="G9559"/>
    </row>
    <row r="9560" spans="7:7" x14ac:dyDescent="0.3">
      <c r="G9560"/>
    </row>
    <row r="9561" spans="7:7" x14ac:dyDescent="0.3">
      <c r="G9561"/>
    </row>
    <row r="9562" spans="7:7" x14ac:dyDescent="0.3">
      <c r="G9562"/>
    </row>
    <row r="9563" spans="7:7" x14ac:dyDescent="0.3">
      <c r="G9563"/>
    </row>
    <row r="9564" spans="7:7" x14ac:dyDescent="0.3">
      <c r="G9564"/>
    </row>
    <row r="9565" spans="7:7" x14ac:dyDescent="0.3">
      <c r="G9565"/>
    </row>
    <row r="9566" spans="7:7" x14ac:dyDescent="0.3">
      <c r="G9566"/>
    </row>
    <row r="9567" spans="7:7" x14ac:dyDescent="0.3">
      <c r="G9567"/>
    </row>
    <row r="9568" spans="7:7" x14ac:dyDescent="0.3">
      <c r="G9568"/>
    </row>
    <row r="9569" spans="7:7" x14ac:dyDescent="0.3">
      <c r="G9569"/>
    </row>
    <row r="9570" spans="7:7" x14ac:dyDescent="0.3">
      <c r="G9570"/>
    </row>
    <row r="9571" spans="7:7" x14ac:dyDescent="0.3">
      <c r="G9571"/>
    </row>
    <row r="9572" spans="7:7" x14ac:dyDescent="0.3">
      <c r="G9572"/>
    </row>
    <row r="9573" spans="7:7" x14ac:dyDescent="0.3">
      <c r="G9573"/>
    </row>
    <row r="9574" spans="7:7" x14ac:dyDescent="0.3">
      <c r="G9574"/>
    </row>
    <row r="9575" spans="7:7" x14ac:dyDescent="0.3">
      <c r="G9575"/>
    </row>
    <row r="9576" spans="7:7" x14ac:dyDescent="0.3">
      <c r="G9576"/>
    </row>
    <row r="9577" spans="7:7" x14ac:dyDescent="0.3">
      <c r="G9577"/>
    </row>
    <row r="9578" spans="7:7" x14ac:dyDescent="0.3">
      <c r="G9578"/>
    </row>
    <row r="9579" spans="7:7" x14ac:dyDescent="0.3">
      <c r="G9579"/>
    </row>
    <row r="9580" spans="7:7" x14ac:dyDescent="0.3">
      <c r="G9580"/>
    </row>
    <row r="9581" spans="7:7" x14ac:dyDescent="0.3">
      <c r="G9581"/>
    </row>
    <row r="9582" spans="7:7" x14ac:dyDescent="0.3">
      <c r="G9582"/>
    </row>
    <row r="9583" spans="7:7" x14ac:dyDescent="0.3">
      <c r="G9583"/>
    </row>
    <row r="9584" spans="7:7" x14ac:dyDescent="0.3">
      <c r="G9584"/>
    </row>
    <row r="9585" spans="7:7" x14ac:dyDescent="0.3">
      <c r="G9585"/>
    </row>
    <row r="9586" spans="7:7" x14ac:dyDescent="0.3">
      <c r="G9586"/>
    </row>
    <row r="9587" spans="7:7" x14ac:dyDescent="0.3">
      <c r="G9587"/>
    </row>
    <row r="9588" spans="7:7" x14ac:dyDescent="0.3">
      <c r="G9588"/>
    </row>
    <row r="9589" spans="7:7" x14ac:dyDescent="0.3">
      <c r="G9589"/>
    </row>
    <row r="9590" spans="7:7" x14ac:dyDescent="0.3">
      <c r="G9590"/>
    </row>
    <row r="9591" spans="7:7" x14ac:dyDescent="0.3">
      <c r="G9591"/>
    </row>
    <row r="9592" spans="7:7" x14ac:dyDescent="0.3">
      <c r="G9592"/>
    </row>
    <row r="9593" spans="7:7" x14ac:dyDescent="0.3">
      <c r="G9593"/>
    </row>
    <row r="9594" spans="7:7" x14ac:dyDescent="0.3">
      <c r="G9594"/>
    </row>
    <row r="9595" spans="7:7" x14ac:dyDescent="0.3">
      <c r="G9595"/>
    </row>
    <row r="9596" spans="7:7" x14ac:dyDescent="0.3">
      <c r="G9596"/>
    </row>
    <row r="9597" spans="7:7" x14ac:dyDescent="0.3">
      <c r="G9597"/>
    </row>
    <row r="9598" spans="7:7" x14ac:dyDescent="0.3">
      <c r="G9598"/>
    </row>
    <row r="9599" spans="7:7" x14ac:dyDescent="0.3">
      <c r="G9599"/>
    </row>
    <row r="9600" spans="7:7" x14ac:dyDescent="0.3">
      <c r="G9600"/>
    </row>
    <row r="9601" spans="7:7" x14ac:dyDescent="0.3">
      <c r="G9601"/>
    </row>
    <row r="9602" spans="7:7" x14ac:dyDescent="0.3">
      <c r="G9602"/>
    </row>
    <row r="9603" spans="7:7" x14ac:dyDescent="0.3">
      <c r="G9603"/>
    </row>
    <row r="9604" spans="7:7" x14ac:dyDescent="0.3">
      <c r="G9604"/>
    </row>
    <row r="9605" spans="7:7" x14ac:dyDescent="0.3">
      <c r="G9605"/>
    </row>
    <row r="9606" spans="7:7" x14ac:dyDescent="0.3">
      <c r="G9606"/>
    </row>
    <row r="9607" spans="7:7" x14ac:dyDescent="0.3">
      <c r="G9607"/>
    </row>
    <row r="9608" spans="7:7" x14ac:dyDescent="0.3">
      <c r="G9608"/>
    </row>
    <row r="9609" spans="7:7" x14ac:dyDescent="0.3">
      <c r="G9609"/>
    </row>
    <row r="9610" spans="7:7" x14ac:dyDescent="0.3">
      <c r="G9610"/>
    </row>
    <row r="9611" spans="7:7" x14ac:dyDescent="0.3">
      <c r="G9611"/>
    </row>
    <row r="9612" spans="7:7" x14ac:dyDescent="0.3">
      <c r="G9612"/>
    </row>
    <row r="9613" spans="7:7" x14ac:dyDescent="0.3">
      <c r="G9613"/>
    </row>
    <row r="9614" spans="7:7" x14ac:dyDescent="0.3">
      <c r="G9614"/>
    </row>
    <row r="9615" spans="7:7" x14ac:dyDescent="0.3">
      <c r="G9615"/>
    </row>
    <row r="9616" spans="7:7" x14ac:dyDescent="0.3">
      <c r="G9616"/>
    </row>
    <row r="9617" spans="7:7" x14ac:dyDescent="0.3">
      <c r="G9617"/>
    </row>
    <row r="9618" spans="7:7" x14ac:dyDescent="0.3">
      <c r="G9618"/>
    </row>
    <row r="9619" spans="7:7" x14ac:dyDescent="0.3">
      <c r="G9619"/>
    </row>
    <row r="9620" spans="7:7" x14ac:dyDescent="0.3">
      <c r="G9620"/>
    </row>
    <row r="9621" spans="7:7" x14ac:dyDescent="0.3">
      <c r="G9621"/>
    </row>
    <row r="9622" spans="7:7" x14ac:dyDescent="0.3">
      <c r="G9622"/>
    </row>
    <row r="9623" spans="7:7" x14ac:dyDescent="0.3">
      <c r="G9623"/>
    </row>
    <row r="9624" spans="7:7" x14ac:dyDescent="0.3">
      <c r="G9624"/>
    </row>
    <row r="9625" spans="7:7" x14ac:dyDescent="0.3">
      <c r="G9625"/>
    </row>
    <row r="9626" spans="7:7" x14ac:dyDescent="0.3">
      <c r="G9626"/>
    </row>
    <row r="9627" spans="7:7" x14ac:dyDescent="0.3">
      <c r="G9627"/>
    </row>
    <row r="9628" spans="7:7" x14ac:dyDescent="0.3">
      <c r="G9628"/>
    </row>
    <row r="9629" spans="7:7" x14ac:dyDescent="0.3">
      <c r="G9629"/>
    </row>
    <row r="9630" spans="7:7" x14ac:dyDescent="0.3">
      <c r="G9630"/>
    </row>
    <row r="9631" spans="7:7" x14ac:dyDescent="0.3">
      <c r="G9631"/>
    </row>
    <row r="9632" spans="7:7" x14ac:dyDescent="0.3">
      <c r="G9632"/>
    </row>
    <row r="9633" spans="7:7" x14ac:dyDescent="0.3">
      <c r="G9633"/>
    </row>
    <row r="9634" spans="7:7" x14ac:dyDescent="0.3">
      <c r="G9634"/>
    </row>
    <row r="9635" spans="7:7" x14ac:dyDescent="0.3">
      <c r="G9635"/>
    </row>
    <row r="9636" spans="7:7" x14ac:dyDescent="0.3">
      <c r="G9636"/>
    </row>
    <row r="9637" spans="7:7" x14ac:dyDescent="0.3">
      <c r="G9637"/>
    </row>
    <row r="9638" spans="7:7" x14ac:dyDescent="0.3">
      <c r="G9638"/>
    </row>
    <row r="9639" spans="7:7" x14ac:dyDescent="0.3">
      <c r="G9639"/>
    </row>
    <row r="9640" spans="7:7" x14ac:dyDescent="0.3">
      <c r="G9640"/>
    </row>
    <row r="9641" spans="7:7" x14ac:dyDescent="0.3">
      <c r="G9641"/>
    </row>
    <row r="9642" spans="7:7" x14ac:dyDescent="0.3">
      <c r="G9642"/>
    </row>
    <row r="9643" spans="7:7" x14ac:dyDescent="0.3">
      <c r="G9643"/>
    </row>
    <row r="9644" spans="7:7" x14ac:dyDescent="0.3">
      <c r="G9644"/>
    </row>
    <row r="9645" spans="7:7" x14ac:dyDescent="0.3">
      <c r="G9645"/>
    </row>
    <row r="9646" spans="7:7" x14ac:dyDescent="0.3">
      <c r="G9646"/>
    </row>
    <row r="9647" spans="7:7" x14ac:dyDescent="0.3">
      <c r="G9647"/>
    </row>
    <row r="9648" spans="7:7" x14ac:dyDescent="0.3">
      <c r="G9648"/>
    </row>
    <row r="9649" spans="7:7" x14ac:dyDescent="0.3">
      <c r="G9649"/>
    </row>
    <row r="9650" spans="7:7" x14ac:dyDescent="0.3">
      <c r="G9650"/>
    </row>
    <row r="9651" spans="7:7" x14ac:dyDescent="0.3">
      <c r="G9651"/>
    </row>
    <row r="9652" spans="7:7" x14ac:dyDescent="0.3">
      <c r="G9652"/>
    </row>
    <row r="9653" spans="7:7" x14ac:dyDescent="0.3">
      <c r="G9653"/>
    </row>
    <row r="9654" spans="7:7" x14ac:dyDescent="0.3">
      <c r="G9654"/>
    </row>
    <row r="9655" spans="7:7" x14ac:dyDescent="0.3">
      <c r="G9655"/>
    </row>
    <row r="9656" spans="7:7" x14ac:dyDescent="0.3">
      <c r="G9656"/>
    </row>
    <row r="9657" spans="7:7" x14ac:dyDescent="0.3">
      <c r="G9657"/>
    </row>
    <row r="9658" spans="7:7" x14ac:dyDescent="0.3">
      <c r="G9658"/>
    </row>
    <row r="9659" spans="7:7" x14ac:dyDescent="0.3">
      <c r="G9659"/>
    </row>
    <row r="9660" spans="7:7" x14ac:dyDescent="0.3">
      <c r="G9660"/>
    </row>
    <row r="9661" spans="7:7" x14ac:dyDescent="0.3">
      <c r="G9661"/>
    </row>
    <row r="9662" spans="7:7" x14ac:dyDescent="0.3">
      <c r="G9662"/>
    </row>
    <row r="9663" spans="7:7" x14ac:dyDescent="0.3">
      <c r="G9663"/>
    </row>
    <row r="9664" spans="7:7" x14ac:dyDescent="0.3">
      <c r="G9664"/>
    </row>
    <row r="9665" spans="7:7" x14ac:dyDescent="0.3">
      <c r="G9665"/>
    </row>
    <row r="9666" spans="7:7" x14ac:dyDescent="0.3">
      <c r="G9666"/>
    </row>
    <row r="9667" spans="7:7" x14ac:dyDescent="0.3">
      <c r="G9667"/>
    </row>
    <row r="9668" spans="7:7" x14ac:dyDescent="0.3">
      <c r="G9668"/>
    </row>
    <row r="9669" spans="7:7" x14ac:dyDescent="0.3">
      <c r="G9669"/>
    </row>
    <row r="9670" spans="7:7" x14ac:dyDescent="0.3">
      <c r="G9670"/>
    </row>
    <row r="9671" spans="7:7" x14ac:dyDescent="0.3">
      <c r="G9671"/>
    </row>
    <row r="9672" spans="7:7" x14ac:dyDescent="0.3">
      <c r="G9672"/>
    </row>
    <row r="9673" spans="7:7" x14ac:dyDescent="0.3">
      <c r="G9673"/>
    </row>
    <row r="9674" spans="7:7" x14ac:dyDescent="0.3">
      <c r="G9674"/>
    </row>
    <row r="9675" spans="7:7" x14ac:dyDescent="0.3">
      <c r="G9675"/>
    </row>
    <row r="9676" spans="7:7" x14ac:dyDescent="0.3">
      <c r="G9676"/>
    </row>
    <row r="9677" spans="7:7" x14ac:dyDescent="0.3">
      <c r="G9677"/>
    </row>
    <row r="9678" spans="7:7" x14ac:dyDescent="0.3">
      <c r="G9678"/>
    </row>
    <row r="9679" spans="7:7" x14ac:dyDescent="0.3">
      <c r="G9679"/>
    </row>
    <row r="9680" spans="7:7" x14ac:dyDescent="0.3">
      <c r="G9680"/>
    </row>
    <row r="9681" spans="7:7" x14ac:dyDescent="0.3">
      <c r="G9681"/>
    </row>
    <row r="9682" spans="7:7" x14ac:dyDescent="0.3">
      <c r="G9682"/>
    </row>
    <row r="9683" spans="7:7" x14ac:dyDescent="0.3">
      <c r="G9683"/>
    </row>
    <row r="9684" spans="7:7" x14ac:dyDescent="0.3">
      <c r="G9684"/>
    </row>
    <row r="9685" spans="7:7" x14ac:dyDescent="0.3">
      <c r="G9685"/>
    </row>
    <row r="9686" spans="7:7" x14ac:dyDescent="0.3">
      <c r="G9686"/>
    </row>
    <row r="9687" spans="7:7" x14ac:dyDescent="0.3">
      <c r="G9687"/>
    </row>
    <row r="9688" spans="7:7" x14ac:dyDescent="0.3">
      <c r="G9688"/>
    </row>
    <row r="9689" spans="7:7" x14ac:dyDescent="0.3">
      <c r="G9689"/>
    </row>
    <row r="9690" spans="7:7" x14ac:dyDescent="0.3">
      <c r="G9690"/>
    </row>
    <row r="9691" spans="7:7" x14ac:dyDescent="0.3">
      <c r="G9691"/>
    </row>
    <row r="9692" spans="7:7" x14ac:dyDescent="0.3">
      <c r="G9692"/>
    </row>
    <row r="9693" spans="7:7" x14ac:dyDescent="0.3">
      <c r="G9693"/>
    </row>
    <row r="9694" spans="7:7" x14ac:dyDescent="0.3">
      <c r="G9694"/>
    </row>
    <row r="9695" spans="7:7" x14ac:dyDescent="0.3">
      <c r="G9695"/>
    </row>
    <row r="9696" spans="7:7" x14ac:dyDescent="0.3">
      <c r="G9696"/>
    </row>
    <row r="9697" spans="7:7" x14ac:dyDescent="0.3">
      <c r="G9697"/>
    </row>
    <row r="9698" spans="7:7" x14ac:dyDescent="0.3">
      <c r="G9698"/>
    </row>
    <row r="9699" spans="7:7" x14ac:dyDescent="0.3">
      <c r="G9699"/>
    </row>
    <row r="9700" spans="7:7" x14ac:dyDescent="0.3">
      <c r="G9700"/>
    </row>
    <row r="9701" spans="7:7" x14ac:dyDescent="0.3">
      <c r="G9701"/>
    </row>
    <row r="9702" spans="7:7" x14ac:dyDescent="0.3">
      <c r="G9702"/>
    </row>
    <row r="9703" spans="7:7" x14ac:dyDescent="0.3">
      <c r="G9703"/>
    </row>
    <row r="9704" spans="7:7" x14ac:dyDescent="0.3">
      <c r="G9704"/>
    </row>
    <row r="9705" spans="7:7" x14ac:dyDescent="0.3">
      <c r="G9705"/>
    </row>
    <row r="9706" spans="7:7" x14ac:dyDescent="0.3">
      <c r="G9706"/>
    </row>
    <row r="9707" spans="7:7" x14ac:dyDescent="0.3">
      <c r="G9707"/>
    </row>
    <row r="9708" spans="7:7" x14ac:dyDescent="0.3">
      <c r="G9708"/>
    </row>
    <row r="9709" spans="7:7" x14ac:dyDescent="0.3">
      <c r="G9709"/>
    </row>
    <row r="9710" spans="7:7" x14ac:dyDescent="0.3">
      <c r="G9710"/>
    </row>
    <row r="9711" spans="7:7" x14ac:dyDescent="0.3">
      <c r="G9711"/>
    </row>
    <row r="9712" spans="7:7" x14ac:dyDescent="0.3">
      <c r="G9712"/>
    </row>
    <row r="9713" spans="7:7" x14ac:dyDescent="0.3">
      <c r="G9713"/>
    </row>
    <row r="9714" spans="7:7" x14ac:dyDescent="0.3">
      <c r="G9714"/>
    </row>
    <row r="9715" spans="7:7" x14ac:dyDescent="0.3">
      <c r="G9715"/>
    </row>
    <row r="9716" spans="7:7" x14ac:dyDescent="0.3">
      <c r="G9716"/>
    </row>
    <row r="9717" spans="7:7" x14ac:dyDescent="0.3">
      <c r="G9717"/>
    </row>
    <row r="9718" spans="7:7" x14ac:dyDescent="0.3">
      <c r="G9718"/>
    </row>
    <row r="9719" spans="7:7" x14ac:dyDescent="0.3">
      <c r="G9719"/>
    </row>
    <row r="9720" spans="7:7" x14ac:dyDescent="0.3">
      <c r="G9720"/>
    </row>
    <row r="9721" spans="7:7" x14ac:dyDescent="0.3">
      <c r="G9721"/>
    </row>
    <row r="9722" spans="7:7" x14ac:dyDescent="0.3">
      <c r="G9722"/>
    </row>
    <row r="9723" spans="7:7" x14ac:dyDescent="0.3">
      <c r="G9723"/>
    </row>
    <row r="9724" spans="7:7" x14ac:dyDescent="0.3">
      <c r="G9724"/>
    </row>
    <row r="9725" spans="7:7" x14ac:dyDescent="0.3">
      <c r="G9725"/>
    </row>
    <row r="9726" spans="7:7" x14ac:dyDescent="0.3">
      <c r="G9726"/>
    </row>
    <row r="9727" spans="7:7" x14ac:dyDescent="0.3">
      <c r="G9727"/>
    </row>
    <row r="9728" spans="7:7" x14ac:dyDescent="0.3">
      <c r="G9728"/>
    </row>
    <row r="9729" spans="7:7" x14ac:dyDescent="0.3">
      <c r="G9729"/>
    </row>
    <row r="9730" spans="7:7" x14ac:dyDescent="0.3">
      <c r="G9730"/>
    </row>
    <row r="9731" spans="7:7" x14ac:dyDescent="0.3">
      <c r="G9731"/>
    </row>
    <row r="9732" spans="7:7" x14ac:dyDescent="0.3">
      <c r="G9732"/>
    </row>
    <row r="9733" spans="7:7" x14ac:dyDescent="0.3">
      <c r="G9733"/>
    </row>
    <row r="9734" spans="7:7" x14ac:dyDescent="0.3">
      <c r="G9734"/>
    </row>
    <row r="9735" spans="7:7" x14ac:dyDescent="0.3">
      <c r="G9735"/>
    </row>
    <row r="9736" spans="7:7" x14ac:dyDescent="0.3">
      <c r="G9736"/>
    </row>
    <row r="9737" spans="7:7" x14ac:dyDescent="0.3">
      <c r="G9737"/>
    </row>
    <row r="9738" spans="7:7" x14ac:dyDescent="0.3">
      <c r="G9738"/>
    </row>
    <row r="9739" spans="7:7" x14ac:dyDescent="0.3">
      <c r="G9739"/>
    </row>
    <row r="9740" spans="7:7" x14ac:dyDescent="0.3">
      <c r="G9740"/>
    </row>
    <row r="9741" spans="7:7" x14ac:dyDescent="0.3">
      <c r="G9741"/>
    </row>
    <row r="9742" spans="7:7" x14ac:dyDescent="0.3">
      <c r="G9742"/>
    </row>
    <row r="9743" spans="7:7" x14ac:dyDescent="0.3">
      <c r="G9743"/>
    </row>
    <row r="9744" spans="7:7" x14ac:dyDescent="0.3">
      <c r="G9744"/>
    </row>
    <row r="9745" spans="7:7" x14ac:dyDescent="0.3">
      <c r="G9745"/>
    </row>
    <row r="9746" spans="7:7" x14ac:dyDescent="0.3">
      <c r="G9746"/>
    </row>
    <row r="9747" spans="7:7" x14ac:dyDescent="0.3">
      <c r="G9747"/>
    </row>
    <row r="9748" spans="7:7" x14ac:dyDescent="0.3">
      <c r="G9748"/>
    </row>
    <row r="9749" spans="7:7" x14ac:dyDescent="0.3">
      <c r="G9749"/>
    </row>
    <row r="9750" spans="7:7" x14ac:dyDescent="0.3">
      <c r="G9750"/>
    </row>
    <row r="9751" spans="7:7" x14ac:dyDescent="0.3">
      <c r="G9751"/>
    </row>
    <row r="9752" spans="7:7" x14ac:dyDescent="0.3">
      <c r="G9752"/>
    </row>
    <row r="9753" spans="7:7" x14ac:dyDescent="0.3">
      <c r="G9753"/>
    </row>
    <row r="9754" spans="7:7" x14ac:dyDescent="0.3">
      <c r="G9754"/>
    </row>
    <row r="9755" spans="7:7" x14ac:dyDescent="0.3">
      <c r="G9755"/>
    </row>
    <row r="9756" spans="7:7" x14ac:dyDescent="0.3">
      <c r="G9756"/>
    </row>
    <row r="9757" spans="7:7" x14ac:dyDescent="0.3">
      <c r="G9757"/>
    </row>
    <row r="9758" spans="7:7" x14ac:dyDescent="0.3">
      <c r="G9758"/>
    </row>
    <row r="9759" spans="7:7" x14ac:dyDescent="0.3">
      <c r="G9759"/>
    </row>
    <row r="9760" spans="7:7" x14ac:dyDescent="0.3">
      <c r="G9760"/>
    </row>
    <row r="9761" spans="7:7" x14ac:dyDescent="0.3">
      <c r="G9761"/>
    </row>
    <row r="9762" spans="7:7" x14ac:dyDescent="0.3">
      <c r="G9762"/>
    </row>
    <row r="9763" spans="7:7" x14ac:dyDescent="0.3">
      <c r="G9763"/>
    </row>
    <row r="9764" spans="7:7" x14ac:dyDescent="0.3">
      <c r="G9764"/>
    </row>
    <row r="9765" spans="7:7" x14ac:dyDescent="0.3">
      <c r="G9765"/>
    </row>
    <row r="9766" spans="7:7" x14ac:dyDescent="0.3">
      <c r="G9766"/>
    </row>
    <row r="9767" spans="7:7" x14ac:dyDescent="0.3">
      <c r="G9767"/>
    </row>
    <row r="9768" spans="7:7" x14ac:dyDescent="0.3">
      <c r="G9768"/>
    </row>
    <row r="9769" spans="7:7" x14ac:dyDescent="0.3">
      <c r="G9769"/>
    </row>
    <row r="9770" spans="7:7" x14ac:dyDescent="0.3">
      <c r="G9770"/>
    </row>
    <row r="9771" spans="7:7" x14ac:dyDescent="0.3">
      <c r="G9771"/>
    </row>
    <row r="9772" spans="7:7" x14ac:dyDescent="0.3">
      <c r="G9772"/>
    </row>
    <row r="9773" spans="7:7" x14ac:dyDescent="0.3">
      <c r="G9773"/>
    </row>
    <row r="9774" spans="7:7" x14ac:dyDescent="0.3">
      <c r="G9774"/>
    </row>
    <row r="9775" spans="7:7" x14ac:dyDescent="0.3">
      <c r="G9775"/>
    </row>
    <row r="9776" spans="7:7" x14ac:dyDescent="0.3">
      <c r="G9776"/>
    </row>
    <row r="9777" spans="7:7" x14ac:dyDescent="0.3">
      <c r="G9777"/>
    </row>
    <row r="9778" spans="7:7" x14ac:dyDescent="0.3">
      <c r="G9778"/>
    </row>
    <row r="9779" spans="7:7" x14ac:dyDescent="0.3">
      <c r="G9779"/>
    </row>
    <row r="9780" spans="7:7" x14ac:dyDescent="0.3">
      <c r="G9780"/>
    </row>
    <row r="9781" spans="7:7" x14ac:dyDescent="0.3">
      <c r="G9781"/>
    </row>
    <row r="9782" spans="7:7" x14ac:dyDescent="0.3">
      <c r="G9782"/>
    </row>
    <row r="9783" spans="7:7" x14ac:dyDescent="0.3">
      <c r="G9783"/>
    </row>
    <row r="9784" spans="7:7" x14ac:dyDescent="0.3">
      <c r="G9784"/>
    </row>
    <row r="9785" spans="7:7" x14ac:dyDescent="0.3">
      <c r="G9785"/>
    </row>
    <row r="9786" spans="7:7" x14ac:dyDescent="0.3">
      <c r="G9786"/>
    </row>
    <row r="9787" spans="7:7" x14ac:dyDescent="0.3">
      <c r="G9787"/>
    </row>
    <row r="9788" spans="7:7" x14ac:dyDescent="0.3">
      <c r="G9788"/>
    </row>
    <row r="9789" spans="7:7" x14ac:dyDescent="0.3">
      <c r="G9789"/>
    </row>
    <row r="9790" spans="7:7" x14ac:dyDescent="0.3">
      <c r="G9790"/>
    </row>
    <row r="9791" spans="7:7" x14ac:dyDescent="0.3">
      <c r="G9791"/>
    </row>
    <row r="9792" spans="7:7" x14ac:dyDescent="0.3">
      <c r="G9792"/>
    </row>
    <row r="9793" spans="7:7" x14ac:dyDescent="0.3">
      <c r="G9793"/>
    </row>
    <row r="9794" spans="7:7" x14ac:dyDescent="0.3">
      <c r="G9794"/>
    </row>
    <row r="9795" spans="7:7" x14ac:dyDescent="0.3">
      <c r="G9795"/>
    </row>
    <row r="9796" spans="7:7" x14ac:dyDescent="0.3">
      <c r="G9796"/>
    </row>
    <row r="9797" spans="7:7" x14ac:dyDescent="0.3">
      <c r="G9797"/>
    </row>
    <row r="9798" spans="7:7" x14ac:dyDescent="0.3">
      <c r="G9798"/>
    </row>
    <row r="9799" spans="7:7" x14ac:dyDescent="0.3">
      <c r="G9799"/>
    </row>
    <row r="9800" spans="7:7" x14ac:dyDescent="0.3">
      <c r="G9800"/>
    </row>
    <row r="9801" spans="7:7" x14ac:dyDescent="0.3">
      <c r="G9801"/>
    </row>
    <row r="9802" spans="7:7" x14ac:dyDescent="0.3">
      <c r="G9802"/>
    </row>
    <row r="9803" spans="7:7" x14ac:dyDescent="0.3">
      <c r="G9803"/>
    </row>
    <row r="9804" spans="7:7" x14ac:dyDescent="0.3">
      <c r="G9804"/>
    </row>
    <row r="9805" spans="7:7" x14ac:dyDescent="0.3">
      <c r="G9805"/>
    </row>
    <row r="9806" spans="7:7" x14ac:dyDescent="0.3">
      <c r="G9806"/>
    </row>
    <row r="9807" spans="7:7" x14ac:dyDescent="0.3">
      <c r="G9807"/>
    </row>
    <row r="9808" spans="7:7" x14ac:dyDescent="0.3">
      <c r="G9808"/>
    </row>
    <row r="9809" spans="7:7" x14ac:dyDescent="0.3">
      <c r="G9809"/>
    </row>
    <row r="9810" spans="7:7" x14ac:dyDescent="0.3">
      <c r="G9810"/>
    </row>
    <row r="9811" spans="7:7" x14ac:dyDescent="0.3">
      <c r="G9811"/>
    </row>
    <row r="9812" spans="7:7" x14ac:dyDescent="0.3">
      <c r="G9812"/>
    </row>
    <row r="9813" spans="7:7" x14ac:dyDescent="0.3">
      <c r="G9813"/>
    </row>
    <row r="9814" spans="7:7" x14ac:dyDescent="0.3">
      <c r="G9814"/>
    </row>
    <row r="9815" spans="7:7" x14ac:dyDescent="0.3">
      <c r="G9815"/>
    </row>
    <row r="9816" spans="7:7" x14ac:dyDescent="0.3">
      <c r="G9816"/>
    </row>
    <row r="9817" spans="7:7" x14ac:dyDescent="0.3">
      <c r="G9817"/>
    </row>
    <row r="9818" spans="7:7" x14ac:dyDescent="0.3">
      <c r="G9818"/>
    </row>
    <row r="9819" spans="7:7" x14ac:dyDescent="0.3">
      <c r="G9819"/>
    </row>
    <row r="9820" spans="7:7" x14ac:dyDescent="0.3">
      <c r="G9820"/>
    </row>
    <row r="9821" spans="7:7" x14ac:dyDescent="0.3">
      <c r="G9821"/>
    </row>
    <row r="9822" spans="7:7" x14ac:dyDescent="0.3">
      <c r="G9822"/>
    </row>
    <row r="9823" spans="7:7" x14ac:dyDescent="0.3">
      <c r="G9823"/>
    </row>
    <row r="9824" spans="7:7" x14ac:dyDescent="0.3">
      <c r="G9824"/>
    </row>
    <row r="9825" spans="7:7" x14ac:dyDescent="0.3">
      <c r="G9825"/>
    </row>
    <row r="9826" spans="7:7" x14ac:dyDescent="0.3">
      <c r="G9826"/>
    </row>
    <row r="9827" spans="7:7" x14ac:dyDescent="0.3">
      <c r="G9827"/>
    </row>
    <row r="9828" spans="7:7" x14ac:dyDescent="0.3">
      <c r="G9828"/>
    </row>
    <row r="9829" spans="7:7" x14ac:dyDescent="0.3">
      <c r="G9829"/>
    </row>
    <row r="9830" spans="7:7" x14ac:dyDescent="0.3">
      <c r="G9830"/>
    </row>
    <row r="9831" spans="7:7" x14ac:dyDescent="0.3">
      <c r="G9831"/>
    </row>
    <row r="9832" spans="7:7" x14ac:dyDescent="0.3">
      <c r="G9832"/>
    </row>
    <row r="9833" spans="7:7" x14ac:dyDescent="0.3">
      <c r="G9833"/>
    </row>
    <row r="9834" spans="7:7" x14ac:dyDescent="0.3">
      <c r="G9834"/>
    </row>
    <row r="9835" spans="7:7" x14ac:dyDescent="0.3">
      <c r="G9835"/>
    </row>
    <row r="9836" spans="7:7" x14ac:dyDescent="0.3">
      <c r="G9836"/>
    </row>
    <row r="9837" spans="7:7" x14ac:dyDescent="0.3">
      <c r="G9837"/>
    </row>
    <row r="9838" spans="7:7" x14ac:dyDescent="0.3">
      <c r="G9838"/>
    </row>
    <row r="9839" spans="7:7" x14ac:dyDescent="0.3">
      <c r="G9839"/>
    </row>
    <row r="9840" spans="7:7" x14ac:dyDescent="0.3">
      <c r="G9840"/>
    </row>
    <row r="9841" spans="7:7" x14ac:dyDescent="0.3">
      <c r="G9841"/>
    </row>
    <row r="9842" spans="7:7" x14ac:dyDescent="0.3">
      <c r="G9842"/>
    </row>
    <row r="9843" spans="7:7" x14ac:dyDescent="0.3">
      <c r="G9843"/>
    </row>
    <row r="9844" spans="7:7" x14ac:dyDescent="0.3">
      <c r="G9844"/>
    </row>
    <row r="9845" spans="7:7" x14ac:dyDescent="0.3">
      <c r="G9845"/>
    </row>
    <row r="9846" spans="7:7" x14ac:dyDescent="0.3">
      <c r="G9846"/>
    </row>
    <row r="9847" spans="7:7" x14ac:dyDescent="0.3">
      <c r="G9847"/>
    </row>
    <row r="9848" spans="7:7" x14ac:dyDescent="0.3">
      <c r="G9848"/>
    </row>
    <row r="9849" spans="7:7" x14ac:dyDescent="0.3">
      <c r="G9849"/>
    </row>
    <row r="9850" spans="7:7" x14ac:dyDescent="0.3">
      <c r="G9850"/>
    </row>
    <row r="9851" spans="7:7" x14ac:dyDescent="0.3">
      <c r="G9851"/>
    </row>
    <row r="9852" spans="7:7" x14ac:dyDescent="0.3">
      <c r="G9852"/>
    </row>
    <row r="9853" spans="7:7" x14ac:dyDescent="0.3">
      <c r="G9853"/>
    </row>
    <row r="9854" spans="7:7" x14ac:dyDescent="0.3">
      <c r="G9854"/>
    </row>
    <row r="9855" spans="7:7" x14ac:dyDescent="0.3">
      <c r="G9855"/>
    </row>
    <row r="9856" spans="7:7" x14ac:dyDescent="0.3">
      <c r="G9856"/>
    </row>
    <row r="9857" spans="7:7" x14ac:dyDescent="0.3">
      <c r="G9857"/>
    </row>
    <row r="9858" spans="7:7" x14ac:dyDescent="0.3">
      <c r="G9858"/>
    </row>
    <row r="9859" spans="7:7" x14ac:dyDescent="0.3">
      <c r="G9859"/>
    </row>
    <row r="9860" spans="7:7" x14ac:dyDescent="0.3">
      <c r="G9860"/>
    </row>
    <row r="9861" spans="7:7" x14ac:dyDescent="0.3">
      <c r="G9861"/>
    </row>
    <row r="9862" spans="7:7" x14ac:dyDescent="0.3">
      <c r="G9862"/>
    </row>
    <row r="9863" spans="7:7" x14ac:dyDescent="0.3">
      <c r="G9863"/>
    </row>
    <row r="9864" spans="7:7" x14ac:dyDescent="0.3">
      <c r="G9864"/>
    </row>
    <row r="9865" spans="7:7" x14ac:dyDescent="0.3">
      <c r="G9865"/>
    </row>
    <row r="9866" spans="7:7" x14ac:dyDescent="0.3">
      <c r="G9866"/>
    </row>
    <row r="9867" spans="7:7" x14ac:dyDescent="0.3">
      <c r="G9867"/>
    </row>
    <row r="9868" spans="7:7" x14ac:dyDescent="0.3">
      <c r="G9868"/>
    </row>
    <row r="9869" spans="7:7" x14ac:dyDescent="0.3">
      <c r="G9869"/>
    </row>
    <row r="9870" spans="7:7" x14ac:dyDescent="0.3">
      <c r="G9870"/>
    </row>
    <row r="9871" spans="7:7" x14ac:dyDescent="0.3">
      <c r="G9871"/>
    </row>
    <row r="9872" spans="7:7" x14ac:dyDescent="0.3">
      <c r="G9872"/>
    </row>
    <row r="9873" spans="7:7" x14ac:dyDescent="0.3">
      <c r="G9873"/>
    </row>
    <row r="9874" spans="7:7" x14ac:dyDescent="0.3">
      <c r="G9874"/>
    </row>
    <row r="9875" spans="7:7" x14ac:dyDescent="0.3">
      <c r="G9875"/>
    </row>
    <row r="9876" spans="7:7" x14ac:dyDescent="0.3">
      <c r="G9876"/>
    </row>
    <row r="9877" spans="7:7" x14ac:dyDescent="0.3">
      <c r="G9877"/>
    </row>
    <row r="9878" spans="7:7" x14ac:dyDescent="0.3">
      <c r="G9878"/>
    </row>
    <row r="9879" spans="7:7" x14ac:dyDescent="0.3">
      <c r="G9879"/>
    </row>
    <row r="9880" spans="7:7" x14ac:dyDescent="0.3">
      <c r="G9880"/>
    </row>
    <row r="9881" spans="7:7" x14ac:dyDescent="0.3">
      <c r="G9881"/>
    </row>
    <row r="9882" spans="7:7" x14ac:dyDescent="0.3">
      <c r="G9882"/>
    </row>
    <row r="9883" spans="7:7" x14ac:dyDescent="0.3">
      <c r="G9883"/>
    </row>
    <row r="9884" spans="7:7" x14ac:dyDescent="0.3">
      <c r="G9884"/>
    </row>
    <row r="9885" spans="7:7" x14ac:dyDescent="0.3">
      <c r="G9885"/>
    </row>
    <row r="9886" spans="7:7" x14ac:dyDescent="0.3">
      <c r="G9886"/>
    </row>
    <row r="9887" spans="7:7" x14ac:dyDescent="0.3">
      <c r="G9887"/>
    </row>
    <row r="9888" spans="7:7" x14ac:dyDescent="0.3">
      <c r="G9888"/>
    </row>
    <row r="9889" spans="7:7" x14ac:dyDescent="0.3">
      <c r="G9889"/>
    </row>
    <row r="9890" spans="7:7" x14ac:dyDescent="0.3">
      <c r="G9890"/>
    </row>
    <row r="9891" spans="7:7" x14ac:dyDescent="0.3">
      <c r="G9891"/>
    </row>
    <row r="9892" spans="7:7" x14ac:dyDescent="0.3">
      <c r="G9892"/>
    </row>
    <row r="9893" spans="7:7" x14ac:dyDescent="0.3">
      <c r="G9893"/>
    </row>
    <row r="9894" spans="7:7" x14ac:dyDescent="0.3">
      <c r="G9894"/>
    </row>
    <row r="9895" spans="7:7" x14ac:dyDescent="0.3">
      <c r="G9895"/>
    </row>
    <row r="9896" spans="7:7" x14ac:dyDescent="0.3">
      <c r="G9896"/>
    </row>
    <row r="9897" spans="7:7" x14ac:dyDescent="0.3">
      <c r="G9897"/>
    </row>
    <row r="9898" spans="7:7" x14ac:dyDescent="0.3">
      <c r="G9898"/>
    </row>
    <row r="9899" spans="7:7" x14ac:dyDescent="0.3">
      <c r="G9899"/>
    </row>
    <row r="9900" spans="7:7" x14ac:dyDescent="0.3">
      <c r="G9900"/>
    </row>
    <row r="9901" spans="7:7" x14ac:dyDescent="0.3">
      <c r="G9901"/>
    </row>
    <row r="9902" spans="7:7" x14ac:dyDescent="0.3">
      <c r="G9902"/>
    </row>
    <row r="9903" spans="7:7" x14ac:dyDescent="0.3">
      <c r="G9903"/>
    </row>
    <row r="9904" spans="7:7" x14ac:dyDescent="0.3">
      <c r="G9904"/>
    </row>
    <row r="9905" spans="7:7" x14ac:dyDescent="0.3">
      <c r="G9905"/>
    </row>
    <row r="9906" spans="7:7" x14ac:dyDescent="0.3">
      <c r="G9906"/>
    </row>
    <row r="9907" spans="7:7" x14ac:dyDescent="0.3">
      <c r="G9907"/>
    </row>
    <row r="9908" spans="7:7" x14ac:dyDescent="0.3">
      <c r="G9908"/>
    </row>
    <row r="9909" spans="7:7" x14ac:dyDescent="0.3">
      <c r="G9909"/>
    </row>
    <row r="9910" spans="7:7" x14ac:dyDescent="0.3">
      <c r="G9910"/>
    </row>
    <row r="9911" spans="7:7" x14ac:dyDescent="0.3">
      <c r="G9911"/>
    </row>
    <row r="9912" spans="7:7" x14ac:dyDescent="0.3">
      <c r="G9912"/>
    </row>
    <row r="9913" spans="7:7" x14ac:dyDescent="0.3">
      <c r="G9913"/>
    </row>
    <row r="9914" spans="7:7" x14ac:dyDescent="0.3">
      <c r="G9914"/>
    </row>
    <row r="9915" spans="7:7" x14ac:dyDescent="0.3">
      <c r="G9915"/>
    </row>
    <row r="9916" spans="7:7" x14ac:dyDescent="0.3">
      <c r="G9916"/>
    </row>
    <row r="9917" spans="7:7" x14ac:dyDescent="0.3">
      <c r="G9917"/>
    </row>
    <row r="9918" spans="7:7" x14ac:dyDescent="0.3">
      <c r="G9918"/>
    </row>
    <row r="9919" spans="7:7" x14ac:dyDescent="0.3">
      <c r="G9919"/>
    </row>
    <row r="9920" spans="7:7" x14ac:dyDescent="0.3">
      <c r="G9920"/>
    </row>
    <row r="9921" spans="7:7" x14ac:dyDescent="0.3">
      <c r="G9921"/>
    </row>
    <row r="9922" spans="7:7" x14ac:dyDescent="0.3">
      <c r="G9922"/>
    </row>
    <row r="9923" spans="7:7" x14ac:dyDescent="0.3">
      <c r="G9923"/>
    </row>
    <row r="9924" spans="7:7" x14ac:dyDescent="0.3">
      <c r="G9924"/>
    </row>
    <row r="9925" spans="7:7" x14ac:dyDescent="0.3">
      <c r="G9925"/>
    </row>
    <row r="9926" spans="7:7" x14ac:dyDescent="0.3">
      <c r="G9926"/>
    </row>
    <row r="9927" spans="7:7" x14ac:dyDescent="0.3">
      <c r="G9927"/>
    </row>
    <row r="9928" spans="7:7" x14ac:dyDescent="0.3">
      <c r="G9928"/>
    </row>
    <row r="9929" spans="7:7" x14ac:dyDescent="0.3">
      <c r="G9929"/>
    </row>
    <row r="9930" spans="7:7" x14ac:dyDescent="0.3">
      <c r="G9930"/>
    </row>
    <row r="9931" spans="7:7" x14ac:dyDescent="0.3">
      <c r="G9931"/>
    </row>
    <row r="9932" spans="7:7" x14ac:dyDescent="0.3">
      <c r="G9932"/>
    </row>
    <row r="9933" spans="7:7" x14ac:dyDescent="0.3">
      <c r="G9933"/>
    </row>
    <row r="9934" spans="7:7" x14ac:dyDescent="0.3">
      <c r="G9934"/>
    </row>
    <row r="9935" spans="7:7" x14ac:dyDescent="0.3">
      <c r="G9935"/>
    </row>
    <row r="9936" spans="7:7" x14ac:dyDescent="0.3">
      <c r="G9936"/>
    </row>
    <row r="9937" spans="7:7" x14ac:dyDescent="0.3">
      <c r="G9937"/>
    </row>
    <row r="9938" spans="7:7" x14ac:dyDescent="0.3">
      <c r="G9938"/>
    </row>
    <row r="9939" spans="7:7" x14ac:dyDescent="0.3">
      <c r="G9939"/>
    </row>
    <row r="9940" spans="7:7" x14ac:dyDescent="0.3">
      <c r="G9940"/>
    </row>
    <row r="9941" spans="7:7" x14ac:dyDescent="0.3">
      <c r="G9941"/>
    </row>
    <row r="9942" spans="7:7" x14ac:dyDescent="0.3">
      <c r="G9942"/>
    </row>
    <row r="9943" spans="7:7" x14ac:dyDescent="0.3">
      <c r="G9943"/>
    </row>
    <row r="9944" spans="7:7" x14ac:dyDescent="0.3">
      <c r="G9944"/>
    </row>
    <row r="9945" spans="7:7" x14ac:dyDescent="0.3">
      <c r="G9945"/>
    </row>
    <row r="9946" spans="7:7" x14ac:dyDescent="0.3">
      <c r="G9946"/>
    </row>
    <row r="9947" spans="7:7" x14ac:dyDescent="0.3">
      <c r="G9947"/>
    </row>
    <row r="9948" spans="7:7" x14ac:dyDescent="0.3">
      <c r="G9948"/>
    </row>
    <row r="9949" spans="7:7" x14ac:dyDescent="0.3">
      <c r="G9949"/>
    </row>
    <row r="9950" spans="7:7" x14ac:dyDescent="0.3">
      <c r="G9950"/>
    </row>
    <row r="9951" spans="7:7" x14ac:dyDescent="0.3">
      <c r="G9951"/>
    </row>
    <row r="9952" spans="7:7" x14ac:dyDescent="0.3">
      <c r="G9952"/>
    </row>
    <row r="9953" spans="7:7" x14ac:dyDescent="0.3">
      <c r="G9953"/>
    </row>
    <row r="9954" spans="7:7" x14ac:dyDescent="0.3">
      <c r="G9954"/>
    </row>
    <row r="9955" spans="7:7" x14ac:dyDescent="0.3">
      <c r="G9955"/>
    </row>
    <row r="9956" spans="7:7" x14ac:dyDescent="0.3">
      <c r="G9956"/>
    </row>
    <row r="9957" spans="7:7" x14ac:dyDescent="0.3">
      <c r="G9957"/>
    </row>
    <row r="9958" spans="7:7" x14ac:dyDescent="0.3">
      <c r="G9958"/>
    </row>
    <row r="9959" spans="7:7" x14ac:dyDescent="0.3">
      <c r="G9959"/>
    </row>
    <row r="9960" spans="7:7" x14ac:dyDescent="0.3">
      <c r="G9960"/>
    </row>
    <row r="9961" spans="7:7" x14ac:dyDescent="0.3">
      <c r="G9961"/>
    </row>
    <row r="9962" spans="7:7" x14ac:dyDescent="0.3">
      <c r="G9962"/>
    </row>
    <row r="9963" spans="7:7" x14ac:dyDescent="0.3">
      <c r="G9963"/>
    </row>
    <row r="9964" spans="7:7" x14ac:dyDescent="0.3">
      <c r="G9964"/>
    </row>
    <row r="9965" spans="7:7" x14ac:dyDescent="0.3">
      <c r="G9965"/>
    </row>
    <row r="9966" spans="7:7" x14ac:dyDescent="0.3">
      <c r="G9966"/>
    </row>
    <row r="9967" spans="7:7" x14ac:dyDescent="0.3">
      <c r="G9967"/>
    </row>
    <row r="9968" spans="7:7" x14ac:dyDescent="0.3">
      <c r="G9968"/>
    </row>
    <row r="9969" spans="7:7" x14ac:dyDescent="0.3">
      <c r="G9969"/>
    </row>
    <row r="9970" spans="7:7" x14ac:dyDescent="0.3">
      <c r="G9970"/>
    </row>
    <row r="9971" spans="7:7" x14ac:dyDescent="0.3">
      <c r="G9971"/>
    </row>
    <row r="9972" spans="7:7" x14ac:dyDescent="0.3">
      <c r="G9972"/>
    </row>
    <row r="9973" spans="7:7" x14ac:dyDescent="0.3">
      <c r="G9973"/>
    </row>
    <row r="9974" spans="7:7" x14ac:dyDescent="0.3">
      <c r="G9974"/>
    </row>
    <row r="9975" spans="7:7" x14ac:dyDescent="0.3">
      <c r="G9975"/>
    </row>
    <row r="9976" spans="7:7" x14ac:dyDescent="0.3">
      <c r="G9976"/>
    </row>
    <row r="9977" spans="7:7" x14ac:dyDescent="0.3">
      <c r="G9977"/>
    </row>
    <row r="9978" spans="7:7" x14ac:dyDescent="0.3">
      <c r="G9978"/>
    </row>
    <row r="9979" spans="7:7" x14ac:dyDescent="0.3">
      <c r="G9979"/>
    </row>
    <row r="9980" spans="7:7" x14ac:dyDescent="0.3">
      <c r="G9980"/>
    </row>
    <row r="9981" spans="7:7" x14ac:dyDescent="0.3">
      <c r="G9981"/>
    </row>
    <row r="9982" spans="7:7" x14ac:dyDescent="0.3">
      <c r="G9982"/>
    </row>
    <row r="9983" spans="7:7" x14ac:dyDescent="0.3">
      <c r="G9983"/>
    </row>
    <row r="9984" spans="7:7" x14ac:dyDescent="0.3">
      <c r="G9984"/>
    </row>
    <row r="9985" spans="7:7" x14ac:dyDescent="0.3">
      <c r="G9985"/>
    </row>
    <row r="9986" spans="7:7" x14ac:dyDescent="0.3">
      <c r="G9986"/>
    </row>
    <row r="9987" spans="7:7" x14ac:dyDescent="0.3">
      <c r="G9987"/>
    </row>
    <row r="9988" spans="7:7" x14ac:dyDescent="0.3">
      <c r="G9988"/>
    </row>
    <row r="9989" spans="7:7" x14ac:dyDescent="0.3">
      <c r="G9989"/>
    </row>
    <row r="9990" spans="7:7" x14ac:dyDescent="0.3">
      <c r="G9990"/>
    </row>
    <row r="9991" spans="7:7" x14ac:dyDescent="0.3">
      <c r="G9991"/>
    </row>
    <row r="9992" spans="7:7" x14ac:dyDescent="0.3">
      <c r="G9992"/>
    </row>
    <row r="9993" spans="7:7" x14ac:dyDescent="0.3">
      <c r="G9993"/>
    </row>
    <row r="9994" spans="7:7" x14ac:dyDescent="0.3">
      <c r="G9994"/>
    </row>
    <row r="9995" spans="7:7" x14ac:dyDescent="0.3">
      <c r="G9995"/>
    </row>
    <row r="9996" spans="7:7" x14ac:dyDescent="0.3">
      <c r="G9996"/>
    </row>
    <row r="9997" spans="7:7" x14ac:dyDescent="0.3">
      <c r="G9997"/>
    </row>
    <row r="9998" spans="7:7" x14ac:dyDescent="0.3">
      <c r="G9998"/>
    </row>
    <row r="9999" spans="7:7" x14ac:dyDescent="0.3">
      <c r="G9999"/>
    </row>
    <row r="10000" spans="7:7" x14ac:dyDescent="0.3">
      <c r="G10000"/>
    </row>
    <row r="10001" spans="7:7" x14ac:dyDescent="0.3">
      <c r="G10001"/>
    </row>
    <row r="10002" spans="7:7" x14ac:dyDescent="0.3">
      <c r="G10002"/>
    </row>
    <row r="10003" spans="7:7" x14ac:dyDescent="0.3">
      <c r="G10003"/>
    </row>
    <row r="10004" spans="7:7" x14ac:dyDescent="0.3">
      <c r="G10004"/>
    </row>
    <row r="10005" spans="7:7" x14ac:dyDescent="0.3">
      <c r="G10005"/>
    </row>
    <row r="10006" spans="7:7" x14ac:dyDescent="0.3">
      <c r="G10006"/>
    </row>
    <row r="10007" spans="7:7" x14ac:dyDescent="0.3">
      <c r="G10007"/>
    </row>
    <row r="10008" spans="7:7" x14ac:dyDescent="0.3">
      <c r="G10008"/>
    </row>
    <row r="10009" spans="7:7" x14ac:dyDescent="0.3">
      <c r="G10009"/>
    </row>
    <row r="10010" spans="7:7" x14ac:dyDescent="0.3">
      <c r="G10010"/>
    </row>
    <row r="10011" spans="7:7" x14ac:dyDescent="0.3">
      <c r="G10011"/>
    </row>
    <row r="10012" spans="7:7" x14ac:dyDescent="0.3">
      <c r="G10012"/>
    </row>
    <row r="10013" spans="7:7" x14ac:dyDescent="0.3">
      <c r="G10013"/>
    </row>
    <row r="10014" spans="7:7" x14ac:dyDescent="0.3">
      <c r="G10014"/>
    </row>
    <row r="10015" spans="7:7" x14ac:dyDescent="0.3">
      <c r="G10015"/>
    </row>
    <row r="10016" spans="7:7" x14ac:dyDescent="0.3">
      <c r="G10016"/>
    </row>
    <row r="10017" spans="7:7" x14ac:dyDescent="0.3">
      <c r="G10017"/>
    </row>
    <row r="10018" spans="7:7" x14ac:dyDescent="0.3">
      <c r="G10018"/>
    </row>
    <row r="10019" spans="7:7" x14ac:dyDescent="0.3">
      <c r="G10019"/>
    </row>
    <row r="10020" spans="7:7" x14ac:dyDescent="0.3">
      <c r="G10020"/>
    </row>
    <row r="10021" spans="7:7" x14ac:dyDescent="0.3">
      <c r="G10021"/>
    </row>
    <row r="10022" spans="7:7" x14ac:dyDescent="0.3">
      <c r="G10022"/>
    </row>
    <row r="10023" spans="7:7" x14ac:dyDescent="0.3">
      <c r="G10023"/>
    </row>
    <row r="10024" spans="7:7" x14ac:dyDescent="0.3">
      <c r="G10024"/>
    </row>
    <row r="10025" spans="7:7" x14ac:dyDescent="0.3">
      <c r="G10025"/>
    </row>
    <row r="10026" spans="7:7" x14ac:dyDescent="0.3">
      <c r="G10026"/>
    </row>
    <row r="10027" spans="7:7" x14ac:dyDescent="0.3">
      <c r="G10027"/>
    </row>
    <row r="10028" spans="7:7" x14ac:dyDescent="0.3">
      <c r="G10028"/>
    </row>
    <row r="10029" spans="7:7" x14ac:dyDescent="0.3">
      <c r="G10029"/>
    </row>
    <row r="10030" spans="7:7" x14ac:dyDescent="0.3">
      <c r="G10030"/>
    </row>
    <row r="10031" spans="7:7" x14ac:dyDescent="0.3">
      <c r="G10031"/>
    </row>
    <row r="10032" spans="7:7" x14ac:dyDescent="0.3">
      <c r="G10032"/>
    </row>
    <row r="10033" spans="7:7" x14ac:dyDescent="0.3">
      <c r="G10033"/>
    </row>
    <row r="10034" spans="7:7" x14ac:dyDescent="0.3">
      <c r="G10034"/>
    </row>
    <row r="10035" spans="7:7" x14ac:dyDescent="0.3">
      <c r="G10035"/>
    </row>
    <row r="10036" spans="7:7" x14ac:dyDescent="0.3">
      <c r="G10036"/>
    </row>
    <row r="10037" spans="7:7" x14ac:dyDescent="0.3">
      <c r="G10037"/>
    </row>
    <row r="10038" spans="7:7" x14ac:dyDescent="0.3">
      <c r="G10038"/>
    </row>
    <row r="10039" spans="7:7" x14ac:dyDescent="0.3">
      <c r="G10039"/>
    </row>
    <row r="10040" spans="7:7" x14ac:dyDescent="0.3">
      <c r="G10040"/>
    </row>
    <row r="10041" spans="7:7" x14ac:dyDescent="0.3">
      <c r="G10041"/>
    </row>
    <row r="10042" spans="7:7" x14ac:dyDescent="0.3">
      <c r="G10042"/>
    </row>
    <row r="10043" spans="7:7" x14ac:dyDescent="0.3">
      <c r="G10043"/>
    </row>
    <row r="10044" spans="7:7" x14ac:dyDescent="0.3">
      <c r="G10044"/>
    </row>
    <row r="10045" spans="7:7" x14ac:dyDescent="0.3">
      <c r="G10045"/>
    </row>
    <row r="10046" spans="7:7" x14ac:dyDescent="0.3">
      <c r="G10046"/>
    </row>
    <row r="10047" spans="7:7" x14ac:dyDescent="0.3">
      <c r="G10047"/>
    </row>
    <row r="10048" spans="7:7" x14ac:dyDescent="0.3">
      <c r="G10048"/>
    </row>
    <row r="10049" spans="7:7" x14ac:dyDescent="0.3">
      <c r="G10049"/>
    </row>
    <row r="10050" spans="7:7" x14ac:dyDescent="0.3">
      <c r="G10050"/>
    </row>
    <row r="10051" spans="7:7" x14ac:dyDescent="0.3">
      <c r="G10051"/>
    </row>
    <row r="10052" spans="7:7" x14ac:dyDescent="0.3">
      <c r="G10052"/>
    </row>
    <row r="10053" spans="7:7" x14ac:dyDescent="0.3">
      <c r="G10053"/>
    </row>
    <row r="10054" spans="7:7" x14ac:dyDescent="0.3">
      <c r="G10054"/>
    </row>
    <row r="10055" spans="7:7" x14ac:dyDescent="0.3">
      <c r="G10055"/>
    </row>
    <row r="10056" spans="7:7" x14ac:dyDescent="0.3">
      <c r="G10056"/>
    </row>
    <row r="10057" spans="7:7" x14ac:dyDescent="0.3">
      <c r="G10057"/>
    </row>
    <row r="10058" spans="7:7" x14ac:dyDescent="0.3">
      <c r="G10058"/>
    </row>
    <row r="10059" spans="7:7" x14ac:dyDescent="0.3">
      <c r="G10059"/>
    </row>
    <row r="10060" spans="7:7" x14ac:dyDescent="0.3">
      <c r="G10060"/>
    </row>
    <row r="10061" spans="7:7" x14ac:dyDescent="0.3">
      <c r="G10061"/>
    </row>
    <row r="10062" spans="7:7" x14ac:dyDescent="0.3">
      <c r="G10062"/>
    </row>
    <row r="10063" spans="7:7" x14ac:dyDescent="0.3">
      <c r="G10063"/>
    </row>
    <row r="10064" spans="7:7" x14ac:dyDescent="0.3">
      <c r="G10064"/>
    </row>
    <row r="10065" spans="7:7" x14ac:dyDescent="0.3">
      <c r="G10065"/>
    </row>
    <row r="10066" spans="7:7" x14ac:dyDescent="0.3">
      <c r="G10066"/>
    </row>
    <row r="10067" spans="7:7" x14ac:dyDescent="0.3">
      <c r="G10067"/>
    </row>
    <row r="10068" spans="7:7" x14ac:dyDescent="0.3">
      <c r="G10068"/>
    </row>
    <row r="10069" spans="7:7" x14ac:dyDescent="0.3">
      <c r="G10069"/>
    </row>
    <row r="10070" spans="7:7" x14ac:dyDescent="0.3">
      <c r="G10070"/>
    </row>
    <row r="10071" spans="7:7" x14ac:dyDescent="0.3">
      <c r="G10071"/>
    </row>
    <row r="10072" spans="7:7" x14ac:dyDescent="0.3">
      <c r="G10072"/>
    </row>
    <row r="10073" spans="7:7" x14ac:dyDescent="0.3">
      <c r="G10073"/>
    </row>
    <row r="10074" spans="7:7" x14ac:dyDescent="0.3">
      <c r="G10074"/>
    </row>
    <row r="10075" spans="7:7" x14ac:dyDescent="0.3">
      <c r="G10075"/>
    </row>
    <row r="10076" spans="7:7" x14ac:dyDescent="0.3">
      <c r="G10076"/>
    </row>
    <row r="10077" spans="7:7" x14ac:dyDescent="0.3">
      <c r="G10077"/>
    </row>
    <row r="10078" spans="7:7" x14ac:dyDescent="0.3">
      <c r="G10078"/>
    </row>
    <row r="10079" spans="7:7" x14ac:dyDescent="0.3">
      <c r="G10079"/>
    </row>
    <row r="10080" spans="7:7" x14ac:dyDescent="0.3">
      <c r="G10080"/>
    </row>
    <row r="10081" spans="7:7" x14ac:dyDescent="0.3">
      <c r="G10081"/>
    </row>
    <row r="10082" spans="7:7" x14ac:dyDescent="0.3">
      <c r="G10082"/>
    </row>
    <row r="10083" spans="7:7" x14ac:dyDescent="0.3">
      <c r="G10083"/>
    </row>
    <row r="10084" spans="7:7" x14ac:dyDescent="0.3">
      <c r="G10084"/>
    </row>
    <row r="10085" spans="7:7" x14ac:dyDescent="0.3">
      <c r="G10085"/>
    </row>
    <row r="10086" spans="7:7" x14ac:dyDescent="0.3">
      <c r="G10086"/>
    </row>
    <row r="10087" spans="7:7" x14ac:dyDescent="0.3">
      <c r="G10087"/>
    </row>
    <row r="10088" spans="7:7" x14ac:dyDescent="0.3">
      <c r="G10088"/>
    </row>
    <row r="10089" spans="7:7" x14ac:dyDescent="0.3">
      <c r="G10089"/>
    </row>
    <row r="10090" spans="7:7" x14ac:dyDescent="0.3">
      <c r="G10090"/>
    </row>
    <row r="10091" spans="7:7" x14ac:dyDescent="0.3">
      <c r="G10091"/>
    </row>
    <row r="10092" spans="7:7" x14ac:dyDescent="0.3">
      <c r="G10092"/>
    </row>
    <row r="10093" spans="7:7" x14ac:dyDescent="0.3">
      <c r="G10093"/>
    </row>
    <row r="10094" spans="7:7" x14ac:dyDescent="0.3">
      <c r="G10094"/>
    </row>
    <row r="10095" spans="7:7" x14ac:dyDescent="0.3">
      <c r="G10095"/>
    </row>
    <row r="10096" spans="7:7" x14ac:dyDescent="0.3">
      <c r="G10096"/>
    </row>
    <row r="10097" spans="7:7" x14ac:dyDescent="0.3">
      <c r="G10097"/>
    </row>
    <row r="10098" spans="7:7" x14ac:dyDescent="0.3">
      <c r="G10098"/>
    </row>
    <row r="10099" spans="7:7" x14ac:dyDescent="0.3">
      <c r="G10099"/>
    </row>
    <row r="10100" spans="7:7" x14ac:dyDescent="0.3">
      <c r="G10100"/>
    </row>
    <row r="10101" spans="7:7" x14ac:dyDescent="0.3">
      <c r="G10101"/>
    </row>
    <row r="10102" spans="7:7" x14ac:dyDescent="0.3">
      <c r="G10102"/>
    </row>
    <row r="10103" spans="7:7" x14ac:dyDescent="0.3">
      <c r="G10103"/>
    </row>
    <row r="10104" spans="7:7" x14ac:dyDescent="0.3">
      <c r="G10104"/>
    </row>
    <row r="10105" spans="7:7" x14ac:dyDescent="0.3">
      <c r="G10105"/>
    </row>
    <row r="10106" spans="7:7" x14ac:dyDescent="0.3">
      <c r="G10106"/>
    </row>
    <row r="10107" spans="7:7" x14ac:dyDescent="0.3">
      <c r="G10107"/>
    </row>
    <row r="10108" spans="7:7" x14ac:dyDescent="0.3">
      <c r="G10108"/>
    </row>
    <row r="10109" spans="7:7" x14ac:dyDescent="0.3">
      <c r="G10109"/>
    </row>
    <row r="10110" spans="7:7" x14ac:dyDescent="0.3">
      <c r="G10110"/>
    </row>
    <row r="10111" spans="7:7" x14ac:dyDescent="0.3">
      <c r="G10111"/>
    </row>
    <row r="10112" spans="7:7" x14ac:dyDescent="0.3">
      <c r="G10112"/>
    </row>
    <row r="10113" spans="7:7" x14ac:dyDescent="0.3">
      <c r="G10113"/>
    </row>
    <row r="10114" spans="7:7" x14ac:dyDescent="0.3">
      <c r="G10114"/>
    </row>
    <row r="10115" spans="7:7" x14ac:dyDescent="0.3">
      <c r="G10115"/>
    </row>
    <row r="10116" spans="7:7" x14ac:dyDescent="0.3">
      <c r="G10116"/>
    </row>
    <row r="10117" spans="7:7" x14ac:dyDescent="0.3">
      <c r="G10117"/>
    </row>
    <row r="10118" spans="7:7" x14ac:dyDescent="0.3">
      <c r="G10118"/>
    </row>
    <row r="10119" spans="7:7" x14ac:dyDescent="0.3">
      <c r="G10119"/>
    </row>
    <row r="10120" spans="7:7" x14ac:dyDescent="0.3">
      <c r="G10120"/>
    </row>
    <row r="10121" spans="7:7" x14ac:dyDescent="0.3">
      <c r="G10121"/>
    </row>
    <row r="10122" spans="7:7" x14ac:dyDescent="0.3">
      <c r="G10122"/>
    </row>
    <row r="10123" spans="7:7" x14ac:dyDescent="0.3">
      <c r="G10123"/>
    </row>
    <row r="10124" spans="7:7" x14ac:dyDescent="0.3">
      <c r="G10124"/>
    </row>
    <row r="10125" spans="7:7" x14ac:dyDescent="0.3">
      <c r="G10125"/>
    </row>
    <row r="10126" spans="7:7" x14ac:dyDescent="0.3">
      <c r="G10126"/>
    </row>
    <row r="10127" spans="7:7" x14ac:dyDescent="0.3">
      <c r="G10127"/>
    </row>
    <row r="10128" spans="7:7" x14ac:dyDescent="0.3">
      <c r="G10128"/>
    </row>
    <row r="10129" spans="7:7" x14ac:dyDescent="0.3">
      <c r="G10129"/>
    </row>
    <row r="10130" spans="7:7" x14ac:dyDescent="0.3">
      <c r="G10130"/>
    </row>
    <row r="10131" spans="7:7" x14ac:dyDescent="0.3">
      <c r="G10131"/>
    </row>
    <row r="10132" spans="7:7" x14ac:dyDescent="0.3">
      <c r="G10132"/>
    </row>
    <row r="10133" spans="7:7" x14ac:dyDescent="0.3">
      <c r="G10133"/>
    </row>
    <row r="10134" spans="7:7" x14ac:dyDescent="0.3">
      <c r="G10134"/>
    </row>
    <row r="10135" spans="7:7" x14ac:dyDescent="0.3">
      <c r="G10135"/>
    </row>
    <row r="10136" spans="7:7" x14ac:dyDescent="0.3">
      <c r="G10136"/>
    </row>
    <row r="10137" spans="7:7" x14ac:dyDescent="0.3">
      <c r="G10137"/>
    </row>
    <row r="10138" spans="7:7" x14ac:dyDescent="0.3">
      <c r="G10138"/>
    </row>
    <row r="10139" spans="7:7" x14ac:dyDescent="0.3">
      <c r="G10139"/>
    </row>
    <row r="10140" spans="7:7" x14ac:dyDescent="0.3">
      <c r="G10140"/>
    </row>
    <row r="10141" spans="7:7" x14ac:dyDescent="0.3">
      <c r="G10141"/>
    </row>
    <row r="10142" spans="7:7" x14ac:dyDescent="0.3">
      <c r="G10142"/>
    </row>
    <row r="10143" spans="7:7" x14ac:dyDescent="0.3">
      <c r="G10143"/>
    </row>
    <row r="10144" spans="7:7" x14ac:dyDescent="0.3">
      <c r="G10144"/>
    </row>
    <row r="10145" spans="7:7" x14ac:dyDescent="0.3">
      <c r="G10145"/>
    </row>
    <row r="10146" spans="7:7" x14ac:dyDescent="0.3">
      <c r="G10146"/>
    </row>
    <row r="10147" spans="7:7" x14ac:dyDescent="0.3">
      <c r="G10147"/>
    </row>
    <row r="10148" spans="7:7" x14ac:dyDescent="0.3">
      <c r="G10148"/>
    </row>
    <row r="10149" spans="7:7" x14ac:dyDescent="0.3">
      <c r="G10149"/>
    </row>
    <row r="10150" spans="7:7" x14ac:dyDescent="0.3">
      <c r="G10150"/>
    </row>
    <row r="10151" spans="7:7" x14ac:dyDescent="0.3">
      <c r="G10151"/>
    </row>
    <row r="10152" spans="7:7" x14ac:dyDescent="0.3">
      <c r="G10152"/>
    </row>
    <row r="10153" spans="7:7" x14ac:dyDescent="0.3">
      <c r="G10153"/>
    </row>
    <row r="10154" spans="7:7" x14ac:dyDescent="0.3">
      <c r="G10154"/>
    </row>
    <row r="10155" spans="7:7" x14ac:dyDescent="0.3">
      <c r="G10155"/>
    </row>
    <row r="10156" spans="7:7" x14ac:dyDescent="0.3">
      <c r="G10156"/>
    </row>
    <row r="10157" spans="7:7" x14ac:dyDescent="0.3">
      <c r="G10157"/>
    </row>
    <row r="10158" spans="7:7" x14ac:dyDescent="0.3">
      <c r="G10158"/>
    </row>
    <row r="10159" spans="7:7" x14ac:dyDescent="0.3">
      <c r="G10159"/>
    </row>
    <row r="10160" spans="7:7" x14ac:dyDescent="0.3">
      <c r="G10160"/>
    </row>
    <row r="10161" spans="7:7" x14ac:dyDescent="0.3">
      <c r="G10161"/>
    </row>
    <row r="10162" spans="7:7" x14ac:dyDescent="0.3">
      <c r="G10162"/>
    </row>
    <row r="10163" spans="7:7" x14ac:dyDescent="0.3">
      <c r="G10163"/>
    </row>
    <row r="10164" spans="7:7" x14ac:dyDescent="0.3">
      <c r="G10164"/>
    </row>
    <row r="10165" spans="7:7" x14ac:dyDescent="0.3">
      <c r="G10165"/>
    </row>
    <row r="10166" spans="7:7" x14ac:dyDescent="0.3">
      <c r="G10166"/>
    </row>
    <row r="10167" spans="7:7" x14ac:dyDescent="0.3">
      <c r="G10167"/>
    </row>
    <row r="10168" spans="7:7" x14ac:dyDescent="0.3">
      <c r="G10168"/>
    </row>
    <row r="10169" spans="7:7" x14ac:dyDescent="0.3">
      <c r="G10169"/>
    </row>
    <row r="10170" spans="7:7" x14ac:dyDescent="0.3">
      <c r="G10170"/>
    </row>
    <row r="10171" spans="7:7" x14ac:dyDescent="0.3">
      <c r="G10171"/>
    </row>
    <row r="10172" spans="7:7" x14ac:dyDescent="0.3">
      <c r="G10172"/>
    </row>
    <row r="10173" spans="7:7" x14ac:dyDescent="0.3">
      <c r="G10173"/>
    </row>
    <row r="10174" spans="7:7" x14ac:dyDescent="0.3">
      <c r="G10174"/>
    </row>
    <row r="10175" spans="7:7" x14ac:dyDescent="0.3">
      <c r="G10175"/>
    </row>
    <row r="10176" spans="7:7" x14ac:dyDescent="0.3">
      <c r="G10176"/>
    </row>
    <row r="10177" spans="7:7" x14ac:dyDescent="0.3">
      <c r="G10177"/>
    </row>
    <row r="10178" spans="7:7" x14ac:dyDescent="0.3">
      <c r="G10178"/>
    </row>
    <row r="10179" spans="7:7" x14ac:dyDescent="0.3">
      <c r="G10179"/>
    </row>
    <row r="10180" spans="7:7" x14ac:dyDescent="0.3">
      <c r="G10180"/>
    </row>
    <row r="10181" spans="7:7" x14ac:dyDescent="0.3">
      <c r="G10181"/>
    </row>
    <row r="10182" spans="7:7" x14ac:dyDescent="0.3">
      <c r="G10182"/>
    </row>
    <row r="10183" spans="7:7" x14ac:dyDescent="0.3">
      <c r="G10183"/>
    </row>
    <row r="10184" spans="7:7" x14ac:dyDescent="0.3">
      <c r="G10184"/>
    </row>
    <row r="10185" spans="7:7" x14ac:dyDescent="0.3">
      <c r="G10185"/>
    </row>
    <row r="10186" spans="7:7" x14ac:dyDescent="0.3">
      <c r="G10186"/>
    </row>
    <row r="10187" spans="7:7" x14ac:dyDescent="0.3">
      <c r="G10187"/>
    </row>
    <row r="10188" spans="7:7" x14ac:dyDescent="0.3">
      <c r="G10188"/>
    </row>
    <row r="10189" spans="7:7" x14ac:dyDescent="0.3">
      <c r="G10189"/>
    </row>
    <row r="10190" spans="7:7" x14ac:dyDescent="0.3">
      <c r="G10190"/>
    </row>
    <row r="10191" spans="7:7" x14ac:dyDescent="0.3">
      <c r="G10191"/>
    </row>
    <row r="10192" spans="7:7" x14ac:dyDescent="0.3">
      <c r="G10192"/>
    </row>
    <row r="10193" spans="7:7" x14ac:dyDescent="0.3">
      <c r="G10193"/>
    </row>
    <row r="10194" spans="7:7" x14ac:dyDescent="0.3">
      <c r="G10194"/>
    </row>
    <row r="10195" spans="7:7" x14ac:dyDescent="0.3">
      <c r="G10195"/>
    </row>
    <row r="10196" spans="7:7" x14ac:dyDescent="0.3">
      <c r="G10196"/>
    </row>
    <row r="10197" spans="7:7" x14ac:dyDescent="0.3">
      <c r="G10197"/>
    </row>
    <row r="10198" spans="7:7" x14ac:dyDescent="0.3">
      <c r="G10198"/>
    </row>
    <row r="10199" spans="7:7" x14ac:dyDescent="0.3">
      <c r="G10199"/>
    </row>
    <row r="10200" spans="7:7" x14ac:dyDescent="0.3">
      <c r="G10200"/>
    </row>
    <row r="10201" spans="7:7" x14ac:dyDescent="0.3">
      <c r="G10201"/>
    </row>
    <row r="10202" spans="7:7" x14ac:dyDescent="0.3">
      <c r="G10202"/>
    </row>
    <row r="10203" spans="7:7" x14ac:dyDescent="0.3">
      <c r="G10203"/>
    </row>
    <row r="10204" spans="7:7" x14ac:dyDescent="0.3">
      <c r="G10204"/>
    </row>
    <row r="10205" spans="7:7" x14ac:dyDescent="0.3">
      <c r="G10205"/>
    </row>
    <row r="10206" spans="7:7" x14ac:dyDescent="0.3">
      <c r="G10206"/>
    </row>
    <row r="10207" spans="7:7" x14ac:dyDescent="0.3">
      <c r="G10207"/>
    </row>
    <row r="10208" spans="7:7" x14ac:dyDescent="0.3">
      <c r="G10208"/>
    </row>
    <row r="10209" spans="7:7" x14ac:dyDescent="0.3">
      <c r="G10209"/>
    </row>
    <row r="10210" spans="7:7" x14ac:dyDescent="0.3">
      <c r="G10210"/>
    </row>
    <row r="10211" spans="7:7" x14ac:dyDescent="0.3">
      <c r="G10211"/>
    </row>
    <row r="10212" spans="7:7" x14ac:dyDescent="0.3">
      <c r="G10212"/>
    </row>
    <row r="10213" spans="7:7" x14ac:dyDescent="0.3">
      <c r="G10213"/>
    </row>
    <row r="10214" spans="7:7" x14ac:dyDescent="0.3">
      <c r="G10214"/>
    </row>
    <row r="10215" spans="7:7" x14ac:dyDescent="0.3">
      <c r="G10215"/>
    </row>
    <row r="10216" spans="7:7" x14ac:dyDescent="0.3">
      <c r="G10216"/>
    </row>
    <row r="10217" spans="7:7" x14ac:dyDescent="0.3">
      <c r="G10217"/>
    </row>
    <row r="10218" spans="7:7" x14ac:dyDescent="0.3">
      <c r="G10218"/>
    </row>
    <row r="10219" spans="7:7" x14ac:dyDescent="0.3">
      <c r="G10219"/>
    </row>
    <row r="10220" spans="7:7" x14ac:dyDescent="0.3">
      <c r="G10220"/>
    </row>
    <row r="10221" spans="7:7" x14ac:dyDescent="0.3">
      <c r="G10221"/>
    </row>
    <row r="10222" spans="7:7" x14ac:dyDescent="0.3">
      <c r="G10222"/>
    </row>
    <row r="10223" spans="7:7" x14ac:dyDescent="0.3">
      <c r="G10223"/>
    </row>
    <row r="10224" spans="7:7" x14ac:dyDescent="0.3">
      <c r="G10224"/>
    </row>
    <row r="10225" spans="7:7" x14ac:dyDescent="0.3">
      <c r="G10225"/>
    </row>
    <row r="10226" spans="7:7" x14ac:dyDescent="0.3">
      <c r="G10226"/>
    </row>
    <row r="10227" spans="7:7" x14ac:dyDescent="0.3">
      <c r="G10227"/>
    </row>
    <row r="10228" spans="7:7" x14ac:dyDescent="0.3">
      <c r="G10228"/>
    </row>
    <row r="10229" spans="7:7" x14ac:dyDescent="0.3">
      <c r="G10229"/>
    </row>
    <row r="10230" spans="7:7" x14ac:dyDescent="0.3">
      <c r="G10230"/>
    </row>
    <row r="10231" spans="7:7" x14ac:dyDescent="0.3">
      <c r="G10231"/>
    </row>
    <row r="10232" spans="7:7" x14ac:dyDescent="0.3">
      <c r="G10232"/>
    </row>
    <row r="10233" spans="7:7" x14ac:dyDescent="0.3">
      <c r="G10233"/>
    </row>
    <row r="10234" spans="7:7" x14ac:dyDescent="0.3">
      <c r="G10234"/>
    </row>
    <row r="10235" spans="7:7" x14ac:dyDescent="0.3">
      <c r="G10235"/>
    </row>
    <row r="10236" spans="7:7" x14ac:dyDescent="0.3">
      <c r="G10236"/>
    </row>
    <row r="10237" spans="7:7" x14ac:dyDescent="0.3">
      <c r="G10237"/>
    </row>
    <row r="10238" spans="7:7" x14ac:dyDescent="0.3">
      <c r="G10238"/>
    </row>
    <row r="10239" spans="7:7" x14ac:dyDescent="0.3">
      <c r="G10239"/>
    </row>
    <row r="10240" spans="7:7" x14ac:dyDescent="0.3">
      <c r="G10240"/>
    </row>
    <row r="10241" spans="7:7" x14ac:dyDescent="0.3">
      <c r="G10241"/>
    </row>
    <row r="10242" spans="7:7" x14ac:dyDescent="0.3">
      <c r="G10242"/>
    </row>
    <row r="10243" spans="7:7" x14ac:dyDescent="0.3">
      <c r="G10243"/>
    </row>
    <row r="10244" spans="7:7" x14ac:dyDescent="0.3">
      <c r="G10244"/>
    </row>
    <row r="10245" spans="7:7" x14ac:dyDescent="0.3">
      <c r="G10245"/>
    </row>
    <row r="10246" spans="7:7" x14ac:dyDescent="0.3">
      <c r="G10246"/>
    </row>
    <row r="10247" spans="7:7" x14ac:dyDescent="0.3">
      <c r="G10247"/>
    </row>
    <row r="10248" spans="7:7" x14ac:dyDescent="0.3">
      <c r="G10248"/>
    </row>
    <row r="10249" spans="7:7" x14ac:dyDescent="0.3">
      <c r="G10249"/>
    </row>
    <row r="10250" spans="7:7" x14ac:dyDescent="0.3">
      <c r="G10250"/>
    </row>
    <row r="10251" spans="7:7" x14ac:dyDescent="0.3">
      <c r="G10251"/>
    </row>
    <row r="10252" spans="7:7" x14ac:dyDescent="0.3">
      <c r="G10252"/>
    </row>
    <row r="10253" spans="7:7" x14ac:dyDescent="0.3">
      <c r="G10253"/>
    </row>
    <row r="10254" spans="7:7" x14ac:dyDescent="0.3">
      <c r="G10254"/>
    </row>
    <row r="10255" spans="7:7" x14ac:dyDescent="0.3">
      <c r="G10255"/>
    </row>
    <row r="10256" spans="7:7" x14ac:dyDescent="0.3">
      <c r="G10256"/>
    </row>
    <row r="10257" spans="7:7" x14ac:dyDescent="0.3">
      <c r="G10257"/>
    </row>
    <row r="10258" spans="7:7" x14ac:dyDescent="0.3">
      <c r="G10258"/>
    </row>
    <row r="10259" spans="7:7" x14ac:dyDescent="0.3">
      <c r="G10259"/>
    </row>
    <row r="10260" spans="7:7" x14ac:dyDescent="0.3">
      <c r="G10260"/>
    </row>
    <row r="10261" spans="7:7" x14ac:dyDescent="0.3">
      <c r="G10261"/>
    </row>
    <row r="10262" spans="7:7" x14ac:dyDescent="0.3">
      <c r="G10262"/>
    </row>
    <row r="10263" spans="7:7" x14ac:dyDescent="0.3">
      <c r="G10263"/>
    </row>
    <row r="10264" spans="7:7" x14ac:dyDescent="0.3">
      <c r="G10264"/>
    </row>
    <row r="10265" spans="7:7" x14ac:dyDescent="0.3">
      <c r="G10265"/>
    </row>
    <row r="10266" spans="7:7" x14ac:dyDescent="0.3">
      <c r="G10266"/>
    </row>
    <row r="10267" spans="7:7" x14ac:dyDescent="0.3">
      <c r="G10267"/>
    </row>
    <row r="10268" spans="7:7" x14ac:dyDescent="0.3">
      <c r="G10268"/>
    </row>
    <row r="10269" spans="7:7" x14ac:dyDescent="0.3">
      <c r="G10269"/>
    </row>
    <row r="10270" spans="7:7" x14ac:dyDescent="0.3">
      <c r="G10270"/>
    </row>
    <row r="10271" spans="7:7" x14ac:dyDescent="0.3">
      <c r="G10271"/>
    </row>
    <row r="10272" spans="7:7" x14ac:dyDescent="0.3">
      <c r="G10272"/>
    </row>
    <row r="10273" spans="7:7" x14ac:dyDescent="0.3">
      <c r="G10273"/>
    </row>
    <row r="10274" spans="7:7" x14ac:dyDescent="0.3">
      <c r="G10274"/>
    </row>
    <row r="10275" spans="7:7" x14ac:dyDescent="0.3">
      <c r="G10275"/>
    </row>
    <row r="10276" spans="7:7" x14ac:dyDescent="0.3">
      <c r="G10276"/>
    </row>
    <row r="10277" spans="7:7" x14ac:dyDescent="0.3">
      <c r="G10277"/>
    </row>
    <row r="10278" spans="7:7" x14ac:dyDescent="0.3">
      <c r="G10278"/>
    </row>
    <row r="10279" spans="7:7" x14ac:dyDescent="0.3">
      <c r="G10279"/>
    </row>
    <row r="10280" spans="7:7" x14ac:dyDescent="0.3">
      <c r="G10280"/>
    </row>
    <row r="10281" spans="7:7" x14ac:dyDescent="0.3">
      <c r="G10281"/>
    </row>
    <row r="10282" spans="7:7" x14ac:dyDescent="0.3">
      <c r="G10282"/>
    </row>
    <row r="10283" spans="7:7" x14ac:dyDescent="0.3">
      <c r="G10283"/>
    </row>
    <row r="10284" spans="7:7" x14ac:dyDescent="0.3">
      <c r="G10284"/>
    </row>
    <row r="10285" spans="7:7" x14ac:dyDescent="0.3">
      <c r="G10285"/>
    </row>
    <row r="10286" spans="7:7" x14ac:dyDescent="0.3">
      <c r="G10286"/>
    </row>
    <row r="10287" spans="7:7" x14ac:dyDescent="0.3">
      <c r="G10287"/>
    </row>
    <row r="10288" spans="7:7" x14ac:dyDescent="0.3">
      <c r="G10288"/>
    </row>
    <row r="10289" spans="7:7" x14ac:dyDescent="0.3">
      <c r="G10289"/>
    </row>
    <row r="10290" spans="7:7" x14ac:dyDescent="0.3">
      <c r="G10290"/>
    </row>
    <row r="10291" spans="7:7" x14ac:dyDescent="0.3">
      <c r="G10291"/>
    </row>
    <row r="10292" spans="7:7" x14ac:dyDescent="0.3">
      <c r="G10292"/>
    </row>
    <row r="10293" spans="7:7" x14ac:dyDescent="0.3">
      <c r="G10293"/>
    </row>
    <row r="10294" spans="7:7" x14ac:dyDescent="0.3">
      <c r="G10294"/>
    </row>
    <row r="10295" spans="7:7" x14ac:dyDescent="0.3">
      <c r="G10295"/>
    </row>
    <row r="10296" spans="7:7" x14ac:dyDescent="0.3">
      <c r="G10296"/>
    </row>
    <row r="10297" spans="7:7" x14ac:dyDescent="0.3">
      <c r="G10297"/>
    </row>
    <row r="10298" spans="7:7" x14ac:dyDescent="0.3">
      <c r="G10298"/>
    </row>
    <row r="10299" spans="7:7" x14ac:dyDescent="0.3">
      <c r="G10299"/>
    </row>
    <row r="10300" spans="7:7" x14ac:dyDescent="0.3">
      <c r="G10300"/>
    </row>
    <row r="10301" spans="7:7" x14ac:dyDescent="0.3">
      <c r="G10301"/>
    </row>
    <row r="10302" spans="7:7" x14ac:dyDescent="0.3">
      <c r="G10302"/>
    </row>
    <row r="10303" spans="7:7" x14ac:dyDescent="0.3">
      <c r="G10303"/>
    </row>
    <row r="10304" spans="7:7" x14ac:dyDescent="0.3">
      <c r="G10304"/>
    </row>
    <row r="10305" spans="7:7" x14ac:dyDescent="0.3">
      <c r="G10305"/>
    </row>
    <row r="10306" spans="7:7" x14ac:dyDescent="0.3">
      <c r="G10306"/>
    </row>
    <row r="10307" spans="7:7" x14ac:dyDescent="0.3">
      <c r="G10307"/>
    </row>
    <row r="10308" spans="7:7" x14ac:dyDescent="0.3">
      <c r="G10308"/>
    </row>
    <row r="10309" spans="7:7" x14ac:dyDescent="0.3">
      <c r="G10309"/>
    </row>
    <row r="10310" spans="7:7" x14ac:dyDescent="0.3">
      <c r="G10310"/>
    </row>
    <row r="10311" spans="7:7" x14ac:dyDescent="0.3">
      <c r="G10311"/>
    </row>
    <row r="10312" spans="7:7" x14ac:dyDescent="0.3">
      <c r="G10312"/>
    </row>
    <row r="10313" spans="7:7" x14ac:dyDescent="0.3">
      <c r="G10313"/>
    </row>
    <row r="10314" spans="7:7" x14ac:dyDescent="0.3">
      <c r="G10314"/>
    </row>
    <row r="10315" spans="7:7" x14ac:dyDescent="0.3">
      <c r="G10315"/>
    </row>
    <row r="10316" spans="7:7" x14ac:dyDescent="0.3">
      <c r="G10316"/>
    </row>
    <row r="10317" spans="7:7" x14ac:dyDescent="0.3">
      <c r="G10317"/>
    </row>
    <row r="10318" spans="7:7" x14ac:dyDescent="0.3">
      <c r="G10318"/>
    </row>
    <row r="10319" spans="7:7" x14ac:dyDescent="0.3">
      <c r="G10319"/>
    </row>
    <row r="10320" spans="7:7" x14ac:dyDescent="0.3">
      <c r="G10320"/>
    </row>
    <row r="10321" spans="7:7" x14ac:dyDescent="0.3">
      <c r="G10321"/>
    </row>
    <row r="10322" spans="7:7" x14ac:dyDescent="0.3">
      <c r="G10322"/>
    </row>
    <row r="10323" spans="7:7" x14ac:dyDescent="0.3">
      <c r="G10323"/>
    </row>
    <row r="10324" spans="7:7" x14ac:dyDescent="0.3">
      <c r="G10324"/>
    </row>
    <row r="10325" spans="7:7" x14ac:dyDescent="0.3">
      <c r="G10325"/>
    </row>
    <row r="10326" spans="7:7" x14ac:dyDescent="0.3">
      <c r="G10326"/>
    </row>
    <row r="10327" spans="7:7" x14ac:dyDescent="0.3">
      <c r="G10327"/>
    </row>
    <row r="10328" spans="7:7" x14ac:dyDescent="0.3">
      <c r="G10328"/>
    </row>
    <row r="10329" spans="7:7" x14ac:dyDescent="0.3">
      <c r="G10329"/>
    </row>
    <row r="10330" spans="7:7" x14ac:dyDescent="0.3">
      <c r="G10330"/>
    </row>
    <row r="10331" spans="7:7" x14ac:dyDescent="0.3">
      <c r="G10331"/>
    </row>
    <row r="10332" spans="7:7" x14ac:dyDescent="0.3">
      <c r="G10332"/>
    </row>
    <row r="10333" spans="7:7" x14ac:dyDescent="0.3">
      <c r="G10333"/>
    </row>
    <row r="10334" spans="7:7" x14ac:dyDescent="0.3">
      <c r="G10334"/>
    </row>
    <row r="10335" spans="7:7" x14ac:dyDescent="0.3">
      <c r="G10335"/>
    </row>
    <row r="10336" spans="7:7" x14ac:dyDescent="0.3">
      <c r="G10336"/>
    </row>
    <row r="10337" spans="7:7" x14ac:dyDescent="0.3">
      <c r="G10337"/>
    </row>
    <row r="10338" spans="7:7" x14ac:dyDescent="0.3">
      <c r="G10338"/>
    </row>
    <row r="10339" spans="7:7" x14ac:dyDescent="0.3">
      <c r="G10339"/>
    </row>
    <row r="10340" spans="7:7" x14ac:dyDescent="0.3">
      <c r="G10340"/>
    </row>
    <row r="10341" spans="7:7" x14ac:dyDescent="0.3">
      <c r="G10341"/>
    </row>
    <row r="10342" spans="7:7" x14ac:dyDescent="0.3">
      <c r="G10342"/>
    </row>
    <row r="10343" spans="7:7" x14ac:dyDescent="0.3">
      <c r="G10343"/>
    </row>
    <row r="10344" spans="7:7" x14ac:dyDescent="0.3">
      <c r="G10344"/>
    </row>
    <row r="10345" spans="7:7" x14ac:dyDescent="0.3">
      <c r="G10345"/>
    </row>
    <row r="10346" spans="7:7" x14ac:dyDescent="0.3">
      <c r="G10346"/>
    </row>
    <row r="10347" spans="7:7" x14ac:dyDescent="0.3">
      <c r="G10347"/>
    </row>
    <row r="10348" spans="7:7" x14ac:dyDescent="0.3">
      <c r="G10348"/>
    </row>
    <row r="10349" spans="7:7" x14ac:dyDescent="0.3">
      <c r="G10349"/>
    </row>
    <row r="10350" spans="7:7" x14ac:dyDescent="0.3">
      <c r="G10350"/>
    </row>
    <row r="10351" spans="7:7" x14ac:dyDescent="0.3">
      <c r="G10351"/>
    </row>
    <row r="10352" spans="7:7" x14ac:dyDescent="0.3">
      <c r="G10352"/>
    </row>
    <row r="10353" spans="7:7" x14ac:dyDescent="0.3">
      <c r="G10353"/>
    </row>
    <row r="10354" spans="7:7" x14ac:dyDescent="0.3">
      <c r="G10354"/>
    </row>
    <row r="10355" spans="7:7" x14ac:dyDescent="0.3">
      <c r="G10355"/>
    </row>
    <row r="10356" spans="7:7" x14ac:dyDescent="0.3">
      <c r="G10356"/>
    </row>
    <row r="10357" spans="7:7" x14ac:dyDescent="0.3">
      <c r="G10357"/>
    </row>
    <row r="10358" spans="7:7" x14ac:dyDescent="0.3">
      <c r="G10358"/>
    </row>
    <row r="10359" spans="7:7" x14ac:dyDescent="0.3">
      <c r="G10359"/>
    </row>
    <row r="10360" spans="7:7" x14ac:dyDescent="0.3">
      <c r="G10360"/>
    </row>
    <row r="10361" spans="7:7" x14ac:dyDescent="0.3">
      <c r="G10361"/>
    </row>
    <row r="10362" spans="7:7" x14ac:dyDescent="0.3">
      <c r="G10362"/>
    </row>
    <row r="10363" spans="7:7" x14ac:dyDescent="0.3">
      <c r="G10363"/>
    </row>
    <row r="10364" spans="7:7" x14ac:dyDescent="0.3">
      <c r="G10364"/>
    </row>
    <row r="10365" spans="7:7" x14ac:dyDescent="0.3">
      <c r="G10365"/>
    </row>
    <row r="10366" spans="7:7" x14ac:dyDescent="0.3">
      <c r="G10366"/>
    </row>
    <row r="10367" spans="7:7" x14ac:dyDescent="0.3">
      <c r="G10367"/>
    </row>
    <row r="10368" spans="7:7" x14ac:dyDescent="0.3">
      <c r="G10368"/>
    </row>
    <row r="10369" spans="7:7" x14ac:dyDescent="0.3">
      <c r="G10369"/>
    </row>
    <row r="10370" spans="7:7" x14ac:dyDescent="0.3">
      <c r="G10370"/>
    </row>
    <row r="10371" spans="7:7" x14ac:dyDescent="0.3">
      <c r="G10371"/>
    </row>
    <row r="10372" spans="7:7" x14ac:dyDescent="0.3">
      <c r="G10372"/>
    </row>
    <row r="10373" spans="7:7" x14ac:dyDescent="0.3">
      <c r="G10373"/>
    </row>
    <row r="10374" spans="7:7" x14ac:dyDescent="0.3">
      <c r="G10374"/>
    </row>
    <row r="10375" spans="7:7" x14ac:dyDescent="0.3">
      <c r="G10375"/>
    </row>
    <row r="10376" spans="7:7" x14ac:dyDescent="0.3">
      <c r="G10376"/>
    </row>
    <row r="10377" spans="7:7" x14ac:dyDescent="0.3">
      <c r="G10377"/>
    </row>
    <row r="10378" spans="7:7" x14ac:dyDescent="0.3">
      <c r="G10378"/>
    </row>
    <row r="10379" spans="7:7" x14ac:dyDescent="0.3">
      <c r="G10379"/>
    </row>
    <row r="10380" spans="7:7" x14ac:dyDescent="0.3">
      <c r="G10380"/>
    </row>
    <row r="10381" spans="7:7" x14ac:dyDescent="0.3">
      <c r="G10381"/>
    </row>
    <row r="10382" spans="7:7" x14ac:dyDescent="0.3">
      <c r="G10382"/>
    </row>
    <row r="10383" spans="7:7" x14ac:dyDescent="0.3">
      <c r="G10383"/>
    </row>
    <row r="10384" spans="7:7" x14ac:dyDescent="0.3">
      <c r="G10384"/>
    </row>
    <row r="10385" spans="7:7" x14ac:dyDescent="0.3">
      <c r="G10385"/>
    </row>
    <row r="10386" spans="7:7" x14ac:dyDescent="0.3">
      <c r="G10386"/>
    </row>
    <row r="10387" spans="7:7" x14ac:dyDescent="0.3">
      <c r="G10387"/>
    </row>
    <row r="10388" spans="7:7" x14ac:dyDescent="0.3">
      <c r="G10388"/>
    </row>
    <row r="10389" spans="7:7" x14ac:dyDescent="0.3">
      <c r="G10389"/>
    </row>
    <row r="10390" spans="7:7" x14ac:dyDescent="0.3">
      <c r="G10390"/>
    </row>
    <row r="10391" spans="7:7" x14ac:dyDescent="0.3">
      <c r="G10391"/>
    </row>
    <row r="10392" spans="7:7" x14ac:dyDescent="0.3">
      <c r="G10392"/>
    </row>
    <row r="10393" spans="7:7" x14ac:dyDescent="0.3">
      <c r="G10393"/>
    </row>
    <row r="10394" spans="7:7" x14ac:dyDescent="0.3">
      <c r="G10394"/>
    </row>
    <row r="10395" spans="7:7" x14ac:dyDescent="0.3">
      <c r="G10395"/>
    </row>
    <row r="10396" spans="7:7" x14ac:dyDescent="0.3">
      <c r="G10396"/>
    </row>
    <row r="10397" spans="7:7" x14ac:dyDescent="0.3">
      <c r="G10397"/>
    </row>
    <row r="10398" spans="7:7" x14ac:dyDescent="0.3">
      <c r="G10398"/>
    </row>
    <row r="10399" spans="7:7" x14ac:dyDescent="0.3">
      <c r="G10399"/>
    </row>
    <row r="10400" spans="7:7" x14ac:dyDescent="0.3">
      <c r="G10400"/>
    </row>
    <row r="10401" spans="7:7" x14ac:dyDescent="0.3">
      <c r="G10401"/>
    </row>
    <row r="10402" spans="7:7" x14ac:dyDescent="0.3">
      <c r="G10402"/>
    </row>
    <row r="10403" spans="7:7" x14ac:dyDescent="0.3">
      <c r="G10403"/>
    </row>
    <row r="10404" spans="7:7" x14ac:dyDescent="0.3">
      <c r="G10404"/>
    </row>
    <row r="10405" spans="7:7" x14ac:dyDescent="0.3">
      <c r="G10405"/>
    </row>
    <row r="10406" spans="7:7" x14ac:dyDescent="0.3">
      <c r="G10406"/>
    </row>
    <row r="10407" spans="7:7" x14ac:dyDescent="0.3">
      <c r="G10407"/>
    </row>
    <row r="10408" spans="7:7" x14ac:dyDescent="0.3">
      <c r="G10408"/>
    </row>
    <row r="10409" spans="7:7" x14ac:dyDescent="0.3">
      <c r="G10409"/>
    </row>
    <row r="10410" spans="7:7" x14ac:dyDescent="0.3">
      <c r="G10410"/>
    </row>
    <row r="10411" spans="7:7" x14ac:dyDescent="0.3">
      <c r="G10411"/>
    </row>
    <row r="10412" spans="7:7" x14ac:dyDescent="0.3">
      <c r="G10412"/>
    </row>
    <row r="10413" spans="7:7" x14ac:dyDescent="0.3">
      <c r="G10413"/>
    </row>
    <row r="10414" spans="7:7" x14ac:dyDescent="0.3">
      <c r="G10414"/>
    </row>
    <row r="10415" spans="7:7" x14ac:dyDescent="0.3">
      <c r="G10415"/>
    </row>
    <row r="10416" spans="7:7" x14ac:dyDescent="0.3">
      <c r="G10416"/>
    </row>
    <row r="10417" spans="7:7" x14ac:dyDescent="0.3">
      <c r="G10417"/>
    </row>
    <row r="10418" spans="7:7" x14ac:dyDescent="0.3">
      <c r="G10418"/>
    </row>
    <row r="10419" spans="7:7" x14ac:dyDescent="0.3">
      <c r="G10419"/>
    </row>
    <row r="10420" spans="7:7" x14ac:dyDescent="0.3">
      <c r="G10420"/>
    </row>
    <row r="10421" spans="7:7" x14ac:dyDescent="0.3">
      <c r="G10421"/>
    </row>
    <row r="10422" spans="7:7" x14ac:dyDescent="0.3">
      <c r="G10422"/>
    </row>
    <row r="10423" spans="7:7" x14ac:dyDescent="0.3">
      <c r="G10423"/>
    </row>
    <row r="10424" spans="7:7" x14ac:dyDescent="0.3">
      <c r="G10424"/>
    </row>
    <row r="10425" spans="7:7" x14ac:dyDescent="0.3">
      <c r="G10425"/>
    </row>
    <row r="10426" spans="7:7" x14ac:dyDescent="0.3">
      <c r="G10426"/>
    </row>
    <row r="10427" spans="7:7" x14ac:dyDescent="0.3">
      <c r="G10427"/>
    </row>
    <row r="10428" spans="7:7" x14ac:dyDescent="0.3">
      <c r="G10428"/>
    </row>
    <row r="10429" spans="7:7" x14ac:dyDescent="0.3">
      <c r="G10429"/>
    </row>
    <row r="10430" spans="7:7" x14ac:dyDescent="0.3">
      <c r="G10430"/>
    </row>
    <row r="10431" spans="7:7" x14ac:dyDescent="0.3">
      <c r="G10431"/>
    </row>
    <row r="10432" spans="7:7" x14ac:dyDescent="0.3">
      <c r="G10432"/>
    </row>
    <row r="10433" spans="7:7" x14ac:dyDescent="0.3">
      <c r="G10433"/>
    </row>
    <row r="10434" spans="7:7" x14ac:dyDescent="0.3">
      <c r="G10434"/>
    </row>
    <row r="10435" spans="7:7" x14ac:dyDescent="0.3">
      <c r="G10435"/>
    </row>
    <row r="10436" spans="7:7" x14ac:dyDescent="0.3">
      <c r="G10436"/>
    </row>
    <row r="10437" spans="7:7" x14ac:dyDescent="0.3">
      <c r="G10437"/>
    </row>
    <row r="10438" spans="7:7" x14ac:dyDescent="0.3">
      <c r="G10438"/>
    </row>
    <row r="10439" spans="7:7" x14ac:dyDescent="0.3">
      <c r="G10439"/>
    </row>
    <row r="10440" spans="7:7" x14ac:dyDescent="0.3">
      <c r="G10440"/>
    </row>
    <row r="10441" spans="7:7" x14ac:dyDescent="0.3">
      <c r="G10441"/>
    </row>
    <row r="10442" spans="7:7" x14ac:dyDescent="0.3">
      <c r="G10442"/>
    </row>
    <row r="10443" spans="7:7" x14ac:dyDescent="0.3">
      <c r="G10443"/>
    </row>
    <row r="10444" spans="7:7" x14ac:dyDescent="0.3">
      <c r="G10444"/>
    </row>
    <row r="10445" spans="7:7" x14ac:dyDescent="0.3">
      <c r="G10445"/>
    </row>
    <row r="10446" spans="7:7" x14ac:dyDescent="0.3">
      <c r="G10446"/>
    </row>
    <row r="10447" spans="7:7" x14ac:dyDescent="0.3">
      <c r="G10447"/>
    </row>
    <row r="10448" spans="7:7" x14ac:dyDescent="0.3">
      <c r="G10448"/>
    </row>
    <row r="10449" spans="7:7" x14ac:dyDescent="0.3">
      <c r="G10449"/>
    </row>
    <row r="10450" spans="7:7" x14ac:dyDescent="0.3">
      <c r="G10450"/>
    </row>
    <row r="10451" spans="7:7" x14ac:dyDescent="0.3">
      <c r="G10451"/>
    </row>
    <row r="10452" spans="7:7" x14ac:dyDescent="0.3">
      <c r="G10452"/>
    </row>
    <row r="10453" spans="7:7" x14ac:dyDescent="0.3">
      <c r="G10453"/>
    </row>
    <row r="10454" spans="7:7" x14ac:dyDescent="0.3">
      <c r="G10454"/>
    </row>
    <row r="10455" spans="7:7" x14ac:dyDescent="0.3">
      <c r="G10455"/>
    </row>
    <row r="10456" spans="7:7" x14ac:dyDescent="0.3">
      <c r="G10456"/>
    </row>
    <row r="10457" spans="7:7" x14ac:dyDescent="0.3">
      <c r="G10457"/>
    </row>
    <row r="10458" spans="7:7" x14ac:dyDescent="0.3">
      <c r="G10458"/>
    </row>
    <row r="10459" spans="7:7" x14ac:dyDescent="0.3">
      <c r="G10459"/>
    </row>
    <row r="10460" spans="7:7" x14ac:dyDescent="0.3">
      <c r="G10460"/>
    </row>
    <row r="10461" spans="7:7" x14ac:dyDescent="0.3">
      <c r="G10461"/>
    </row>
    <row r="10462" spans="7:7" x14ac:dyDescent="0.3">
      <c r="G10462"/>
    </row>
    <row r="10463" spans="7:7" x14ac:dyDescent="0.3">
      <c r="G10463"/>
    </row>
    <row r="10464" spans="7:7" x14ac:dyDescent="0.3">
      <c r="G10464"/>
    </row>
    <row r="10465" spans="7:7" x14ac:dyDescent="0.3">
      <c r="G10465"/>
    </row>
    <row r="10466" spans="7:7" x14ac:dyDescent="0.3">
      <c r="G10466"/>
    </row>
    <row r="10467" spans="7:7" x14ac:dyDescent="0.3">
      <c r="G10467"/>
    </row>
    <row r="10468" spans="7:7" x14ac:dyDescent="0.3">
      <c r="G10468"/>
    </row>
    <row r="10469" spans="7:7" x14ac:dyDescent="0.3">
      <c r="G10469"/>
    </row>
    <row r="10470" spans="7:7" x14ac:dyDescent="0.3">
      <c r="G10470"/>
    </row>
    <row r="10471" spans="7:7" x14ac:dyDescent="0.3">
      <c r="G10471"/>
    </row>
    <row r="10472" spans="7:7" x14ac:dyDescent="0.3">
      <c r="G10472"/>
    </row>
    <row r="10473" spans="7:7" x14ac:dyDescent="0.3">
      <c r="G10473"/>
    </row>
    <row r="10474" spans="7:7" x14ac:dyDescent="0.3">
      <c r="G10474"/>
    </row>
    <row r="10475" spans="7:7" x14ac:dyDescent="0.3">
      <c r="G10475"/>
    </row>
    <row r="10476" spans="7:7" x14ac:dyDescent="0.3">
      <c r="G10476"/>
    </row>
    <row r="10477" spans="7:7" x14ac:dyDescent="0.3">
      <c r="G10477"/>
    </row>
    <row r="10478" spans="7:7" x14ac:dyDescent="0.3">
      <c r="G10478"/>
    </row>
    <row r="10479" spans="7:7" x14ac:dyDescent="0.3">
      <c r="G10479"/>
    </row>
    <row r="10480" spans="7:7" x14ac:dyDescent="0.3">
      <c r="G10480"/>
    </row>
    <row r="10481" spans="7:7" x14ac:dyDescent="0.3">
      <c r="G10481"/>
    </row>
    <row r="10482" spans="7:7" x14ac:dyDescent="0.3">
      <c r="G10482"/>
    </row>
    <row r="10483" spans="7:7" x14ac:dyDescent="0.3">
      <c r="G10483"/>
    </row>
    <row r="10484" spans="7:7" x14ac:dyDescent="0.3">
      <c r="G10484"/>
    </row>
    <row r="10485" spans="7:7" x14ac:dyDescent="0.3">
      <c r="G10485"/>
    </row>
    <row r="10486" spans="7:7" x14ac:dyDescent="0.3">
      <c r="G10486"/>
    </row>
    <row r="10487" spans="7:7" x14ac:dyDescent="0.3">
      <c r="G10487"/>
    </row>
    <row r="10488" spans="7:7" x14ac:dyDescent="0.3">
      <c r="G10488"/>
    </row>
    <row r="10489" spans="7:7" x14ac:dyDescent="0.3">
      <c r="G10489"/>
    </row>
    <row r="10490" spans="7:7" x14ac:dyDescent="0.3">
      <c r="G10490"/>
    </row>
    <row r="10491" spans="7:7" x14ac:dyDescent="0.3">
      <c r="G10491"/>
    </row>
    <row r="10492" spans="7:7" x14ac:dyDescent="0.3">
      <c r="G10492"/>
    </row>
    <row r="10493" spans="7:7" x14ac:dyDescent="0.3">
      <c r="G10493"/>
    </row>
    <row r="10494" spans="7:7" x14ac:dyDescent="0.3">
      <c r="G10494"/>
    </row>
    <row r="10495" spans="7:7" x14ac:dyDescent="0.3">
      <c r="G10495"/>
    </row>
    <row r="10496" spans="7:7" x14ac:dyDescent="0.3">
      <c r="G10496"/>
    </row>
    <row r="10497" spans="7:7" x14ac:dyDescent="0.3">
      <c r="G10497"/>
    </row>
    <row r="10498" spans="7:7" x14ac:dyDescent="0.3">
      <c r="G10498"/>
    </row>
    <row r="10499" spans="7:7" x14ac:dyDescent="0.3">
      <c r="G10499"/>
    </row>
    <row r="10500" spans="7:7" x14ac:dyDescent="0.3">
      <c r="G10500"/>
    </row>
    <row r="10501" spans="7:7" x14ac:dyDescent="0.3">
      <c r="G10501"/>
    </row>
    <row r="10502" spans="7:7" x14ac:dyDescent="0.3">
      <c r="G10502"/>
    </row>
    <row r="10503" spans="7:7" x14ac:dyDescent="0.3">
      <c r="G10503"/>
    </row>
    <row r="10504" spans="7:7" x14ac:dyDescent="0.3">
      <c r="G10504"/>
    </row>
    <row r="10505" spans="7:7" x14ac:dyDescent="0.3">
      <c r="G10505"/>
    </row>
    <row r="10506" spans="7:7" x14ac:dyDescent="0.3">
      <c r="G10506"/>
    </row>
    <row r="10507" spans="7:7" x14ac:dyDescent="0.3">
      <c r="G10507"/>
    </row>
    <row r="10508" spans="7:7" x14ac:dyDescent="0.3">
      <c r="G10508"/>
    </row>
    <row r="10509" spans="7:7" x14ac:dyDescent="0.3">
      <c r="G10509"/>
    </row>
    <row r="10510" spans="7:7" x14ac:dyDescent="0.3">
      <c r="G10510"/>
    </row>
    <row r="10511" spans="7:7" x14ac:dyDescent="0.3">
      <c r="G10511"/>
    </row>
    <row r="10512" spans="7:7" x14ac:dyDescent="0.3">
      <c r="G10512"/>
    </row>
    <row r="10513" spans="7:7" x14ac:dyDescent="0.3">
      <c r="G10513"/>
    </row>
    <row r="10514" spans="7:7" x14ac:dyDescent="0.3">
      <c r="G10514"/>
    </row>
    <row r="10515" spans="7:7" x14ac:dyDescent="0.3">
      <c r="G10515"/>
    </row>
    <row r="10516" spans="7:7" x14ac:dyDescent="0.3">
      <c r="G10516"/>
    </row>
    <row r="10517" spans="7:7" x14ac:dyDescent="0.3">
      <c r="G10517"/>
    </row>
    <row r="10518" spans="7:7" x14ac:dyDescent="0.3">
      <c r="G10518"/>
    </row>
    <row r="10519" spans="7:7" x14ac:dyDescent="0.3">
      <c r="G10519"/>
    </row>
    <row r="10520" spans="7:7" x14ac:dyDescent="0.3">
      <c r="G10520"/>
    </row>
    <row r="10521" spans="7:7" x14ac:dyDescent="0.3">
      <c r="G10521"/>
    </row>
    <row r="10522" spans="7:7" x14ac:dyDescent="0.3">
      <c r="G10522"/>
    </row>
    <row r="10523" spans="7:7" x14ac:dyDescent="0.3">
      <c r="G10523"/>
    </row>
    <row r="10524" spans="7:7" x14ac:dyDescent="0.3">
      <c r="G10524"/>
    </row>
    <row r="10525" spans="7:7" x14ac:dyDescent="0.3">
      <c r="G10525"/>
    </row>
    <row r="10526" spans="7:7" x14ac:dyDescent="0.3">
      <c r="G10526"/>
    </row>
    <row r="10527" spans="7:7" x14ac:dyDescent="0.3">
      <c r="G10527"/>
    </row>
    <row r="10528" spans="7:7" x14ac:dyDescent="0.3">
      <c r="G10528"/>
    </row>
    <row r="10529" spans="7:7" x14ac:dyDescent="0.3">
      <c r="G10529"/>
    </row>
    <row r="10530" spans="7:7" x14ac:dyDescent="0.3">
      <c r="G10530"/>
    </row>
    <row r="10531" spans="7:7" x14ac:dyDescent="0.3">
      <c r="G10531"/>
    </row>
    <row r="10532" spans="7:7" x14ac:dyDescent="0.3">
      <c r="G10532"/>
    </row>
    <row r="10533" spans="7:7" x14ac:dyDescent="0.3">
      <c r="G10533"/>
    </row>
    <row r="10534" spans="7:7" x14ac:dyDescent="0.3">
      <c r="G10534"/>
    </row>
    <row r="10535" spans="7:7" x14ac:dyDescent="0.3">
      <c r="G10535"/>
    </row>
    <row r="10536" spans="7:7" x14ac:dyDescent="0.3">
      <c r="G10536"/>
    </row>
    <row r="10537" spans="7:7" x14ac:dyDescent="0.3">
      <c r="G10537"/>
    </row>
    <row r="10538" spans="7:7" x14ac:dyDescent="0.3">
      <c r="G10538"/>
    </row>
    <row r="10539" spans="7:7" x14ac:dyDescent="0.3">
      <c r="G10539"/>
    </row>
    <row r="10540" spans="7:7" x14ac:dyDescent="0.3">
      <c r="G10540"/>
    </row>
    <row r="10541" spans="7:7" x14ac:dyDescent="0.3">
      <c r="G10541"/>
    </row>
    <row r="10542" spans="7:7" x14ac:dyDescent="0.3">
      <c r="G10542"/>
    </row>
    <row r="10543" spans="7:7" x14ac:dyDescent="0.3">
      <c r="G10543"/>
    </row>
    <row r="10544" spans="7:7" x14ac:dyDescent="0.3">
      <c r="G10544"/>
    </row>
    <row r="10545" spans="7:7" x14ac:dyDescent="0.3">
      <c r="G10545"/>
    </row>
    <row r="10546" spans="7:7" x14ac:dyDescent="0.3">
      <c r="G10546"/>
    </row>
    <row r="10547" spans="7:7" x14ac:dyDescent="0.3">
      <c r="G10547"/>
    </row>
    <row r="10548" spans="7:7" x14ac:dyDescent="0.3">
      <c r="G10548"/>
    </row>
    <row r="10549" spans="7:7" x14ac:dyDescent="0.3">
      <c r="G10549"/>
    </row>
    <row r="10550" spans="7:7" x14ac:dyDescent="0.3">
      <c r="G10550"/>
    </row>
    <row r="10551" spans="7:7" x14ac:dyDescent="0.3">
      <c r="G10551"/>
    </row>
    <row r="10552" spans="7:7" x14ac:dyDescent="0.3">
      <c r="G10552"/>
    </row>
    <row r="10553" spans="7:7" x14ac:dyDescent="0.3">
      <c r="G10553"/>
    </row>
    <row r="10554" spans="7:7" x14ac:dyDescent="0.3">
      <c r="G10554"/>
    </row>
    <row r="10555" spans="7:7" x14ac:dyDescent="0.3">
      <c r="G10555"/>
    </row>
    <row r="10556" spans="7:7" x14ac:dyDescent="0.3">
      <c r="G10556"/>
    </row>
    <row r="10557" spans="7:7" x14ac:dyDescent="0.3">
      <c r="G10557"/>
    </row>
    <row r="10558" spans="7:7" x14ac:dyDescent="0.3">
      <c r="G10558"/>
    </row>
    <row r="10559" spans="7:7" x14ac:dyDescent="0.3">
      <c r="G10559"/>
    </row>
    <row r="10560" spans="7:7" x14ac:dyDescent="0.3">
      <c r="G10560"/>
    </row>
    <row r="10561" spans="7:7" x14ac:dyDescent="0.3">
      <c r="G10561"/>
    </row>
    <row r="10562" spans="7:7" x14ac:dyDescent="0.3">
      <c r="G10562"/>
    </row>
    <row r="10563" spans="7:7" x14ac:dyDescent="0.3">
      <c r="G10563"/>
    </row>
    <row r="10564" spans="7:7" x14ac:dyDescent="0.3">
      <c r="G10564"/>
    </row>
    <row r="10565" spans="7:7" x14ac:dyDescent="0.3">
      <c r="G10565"/>
    </row>
    <row r="10566" spans="7:7" x14ac:dyDescent="0.3">
      <c r="G10566"/>
    </row>
    <row r="10567" spans="7:7" x14ac:dyDescent="0.3">
      <c r="G10567"/>
    </row>
    <row r="10568" spans="7:7" x14ac:dyDescent="0.3">
      <c r="G10568"/>
    </row>
    <row r="10569" spans="7:7" x14ac:dyDescent="0.3">
      <c r="G10569"/>
    </row>
    <row r="10570" spans="7:7" x14ac:dyDescent="0.3">
      <c r="G10570"/>
    </row>
    <row r="10571" spans="7:7" x14ac:dyDescent="0.3">
      <c r="G10571"/>
    </row>
    <row r="10572" spans="7:7" x14ac:dyDescent="0.3">
      <c r="G10572"/>
    </row>
    <row r="10573" spans="7:7" x14ac:dyDescent="0.3">
      <c r="G10573"/>
    </row>
    <row r="10574" spans="7:7" x14ac:dyDescent="0.3">
      <c r="G10574"/>
    </row>
    <row r="10575" spans="7:7" x14ac:dyDescent="0.3">
      <c r="G10575"/>
    </row>
    <row r="10576" spans="7:7" x14ac:dyDescent="0.3">
      <c r="G10576"/>
    </row>
    <row r="10577" spans="7:7" x14ac:dyDescent="0.3">
      <c r="G10577"/>
    </row>
    <row r="10578" spans="7:7" x14ac:dyDescent="0.3">
      <c r="G10578"/>
    </row>
    <row r="10579" spans="7:7" x14ac:dyDescent="0.3">
      <c r="G10579"/>
    </row>
    <row r="10580" spans="7:7" x14ac:dyDescent="0.3">
      <c r="G10580"/>
    </row>
    <row r="10581" spans="7:7" x14ac:dyDescent="0.3">
      <c r="G10581"/>
    </row>
    <row r="10582" spans="7:7" x14ac:dyDescent="0.3">
      <c r="G10582"/>
    </row>
    <row r="10583" spans="7:7" x14ac:dyDescent="0.3">
      <c r="G10583"/>
    </row>
    <row r="10584" spans="7:7" x14ac:dyDescent="0.3">
      <c r="G10584"/>
    </row>
    <row r="10585" spans="7:7" x14ac:dyDescent="0.3">
      <c r="G10585"/>
    </row>
    <row r="10586" spans="7:7" x14ac:dyDescent="0.3">
      <c r="G10586"/>
    </row>
    <row r="10587" spans="7:7" x14ac:dyDescent="0.3">
      <c r="G10587"/>
    </row>
    <row r="10588" spans="7:7" x14ac:dyDescent="0.3">
      <c r="G10588"/>
    </row>
    <row r="10589" spans="7:7" x14ac:dyDescent="0.3">
      <c r="G10589"/>
    </row>
    <row r="10590" spans="7:7" x14ac:dyDescent="0.3">
      <c r="G10590"/>
    </row>
    <row r="10591" spans="7:7" x14ac:dyDescent="0.3">
      <c r="G10591"/>
    </row>
    <row r="10592" spans="7:7" x14ac:dyDescent="0.3">
      <c r="G10592"/>
    </row>
    <row r="10593" spans="7:7" x14ac:dyDescent="0.3">
      <c r="G10593"/>
    </row>
    <row r="10594" spans="7:7" x14ac:dyDescent="0.3">
      <c r="G10594"/>
    </row>
    <row r="10595" spans="7:7" x14ac:dyDescent="0.3">
      <c r="G10595"/>
    </row>
    <row r="10596" spans="7:7" x14ac:dyDescent="0.3">
      <c r="G10596"/>
    </row>
    <row r="10597" spans="7:7" x14ac:dyDescent="0.3">
      <c r="G10597"/>
    </row>
    <row r="10598" spans="7:7" x14ac:dyDescent="0.3">
      <c r="G10598"/>
    </row>
    <row r="10599" spans="7:7" x14ac:dyDescent="0.3">
      <c r="G10599"/>
    </row>
    <row r="10600" spans="7:7" x14ac:dyDescent="0.3">
      <c r="G10600"/>
    </row>
    <row r="10601" spans="7:7" x14ac:dyDescent="0.3">
      <c r="G10601"/>
    </row>
    <row r="10602" spans="7:7" x14ac:dyDescent="0.3">
      <c r="G10602"/>
    </row>
    <row r="10603" spans="7:7" x14ac:dyDescent="0.3">
      <c r="G10603"/>
    </row>
    <row r="10604" spans="7:7" x14ac:dyDescent="0.3">
      <c r="G10604"/>
    </row>
    <row r="10605" spans="7:7" x14ac:dyDescent="0.3">
      <c r="G10605"/>
    </row>
    <row r="10606" spans="7:7" x14ac:dyDescent="0.3">
      <c r="G10606"/>
    </row>
    <row r="10607" spans="7:7" x14ac:dyDescent="0.3">
      <c r="G10607"/>
    </row>
    <row r="10608" spans="7:7" x14ac:dyDescent="0.3">
      <c r="G10608"/>
    </row>
    <row r="10609" spans="7:7" x14ac:dyDescent="0.3">
      <c r="G10609"/>
    </row>
    <row r="10610" spans="7:7" x14ac:dyDescent="0.3">
      <c r="G10610"/>
    </row>
    <row r="10611" spans="7:7" x14ac:dyDescent="0.3">
      <c r="G10611"/>
    </row>
    <row r="10612" spans="7:7" x14ac:dyDescent="0.3">
      <c r="G10612"/>
    </row>
    <row r="10613" spans="7:7" x14ac:dyDescent="0.3">
      <c r="G10613"/>
    </row>
    <row r="10614" spans="7:7" x14ac:dyDescent="0.3">
      <c r="G10614"/>
    </row>
    <row r="10615" spans="7:7" x14ac:dyDescent="0.3">
      <c r="G10615"/>
    </row>
    <row r="10616" spans="7:7" x14ac:dyDescent="0.3">
      <c r="G10616"/>
    </row>
    <row r="10617" spans="7:7" x14ac:dyDescent="0.3">
      <c r="G10617"/>
    </row>
    <row r="10618" spans="7:7" x14ac:dyDescent="0.3">
      <c r="G10618"/>
    </row>
    <row r="10619" spans="7:7" x14ac:dyDescent="0.3">
      <c r="G10619"/>
    </row>
    <row r="10620" spans="7:7" x14ac:dyDescent="0.3">
      <c r="G10620"/>
    </row>
    <row r="10621" spans="7:7" x14ac:dyDescent="0.3">
      <c r="G10621"/>
    </row>
    <row r="10622" spans="7:7" x14ac:dyDescent="0.3">
      <c r="G10622"/>
    </row>
    <row r="10623" spans="7:7" x14ac:dyDescent="0.3">
      <c r="G10623"/>
    </row>
    <row r="10624" spans="7:7" x14ac:dyDescent="0.3">
      <c r="G10624"/>
    </row>
    <row r="10625" spans="7:7" x14ac:dyDescent="0.3">
      <c r="G10625"/>
    </row>
    <row r="10626" spans="7:7" x14ac:dyDescent="0.3">
      <c r="G10626"/>
    </row>
    <row r="10627" spans="7:7" x14ac:dyDescent="0.3">
      <c r="G10627"/>
    </row>
    <row r="10628" spans="7:7" x14ac:dyDescent="0.3">
      <c r="G10628"/>
    </row>
    <row r="10629" spans="7:7" x14ac:dyDescent="0.3">
      <c r="G10629"/>
    </row>
    <row r="10630" spans="7:7" x14ac:dyDescent="0.3">
      <c r="G10630"/>
    </row>
    <row r="10631" spans="7:7" x14ac:dyDescent="0.3">
      <c r="G10631"/>
    </row>
    <row r="10632" spans="7:7" x14ac:dyDescent="0.3">
      <c r="G10632"/>
    </row>
    <row r="10633" spans="7:7" x14ac:dyDescent="0.3">
      <c r="G10633"/>
    </row>
    <row r="10634" spans="7:7" x14ac:dyDescent="0.3">
      <c r="G10634"/>
    </row>
    <row r="10635" spans="7:7" x14ac:dyDescent="0.3">
      <c r="G10635"/>
    </row>
    <row r="10636" spans="7:7" x14ac:dyDescent="0.3">
      <c r="G10636"/>
    </row>
    <row r="10637" spans="7:7" x14ac:dyDescent="0.3">
      <c r="G10637"/>
    </row>
    <row r="10638" spans="7:7" x14ac:dyDescent="0.3">
      <c r="G10638"/>
    </row>
    <row r="10639" spans="7:7" x14ac:dyDescent="0.3">
      <c r="G10639"/>
    </row>
    <row r="10640" spans="7:7" x14ac:dyDescent="0.3">
      <c r="G10640"/>
    </row>
    <row r="10641" spans="7:7" x14ac:dyDescent="0.3">
      <c r="G10641"/>
    </row>
    <row r="10642" spans="7:7" x14ac:dyDescent="0.3">
      <c r="G10642"/>
    </row>
    <row r="10643" spans="7:7" x14ac:dyDescent="0.3">
      <c r="G10643"/>
    </row>
    <row r="10644" spans="7:7" x14ac:dyDescent="0.3">
      <c r="G10644"/>
    </row>
    <row r="10645" spans="7:7" x14ac:dyDescent="0.3">
      <c r="G10645"/>
    </row>
    <row r="10646" spans="7:7" x14ac:dyDescent="0.3">
      <c r="G10646"/>
    </row>
    <row r="10647" spans="7:7" x14ac:dyDescent="0.3">
      <c r="G10647"/>
    </row>
    <row r="10648" spans="7:7" x14ac:dyDescent="0.3">
      <c r="G10648"/>
    </row>
    <row r="10649" spans="7:7" x14ac:dyDescent="0.3">
      <c r="G10649"/>
    </row>
    <row r="10650" spans="7:7" x14ac:dyDescent="0.3">
      <c r="G10650"/>
    </row>
    <row r="10651" spans="7:7" x14ac:dyDescent="0.3">
      <c r="G10651"/>
    </row>
    <row r="10652" spans="7:7" x14ac:dyDescent="0.3">
      <c r="G10652"/>
    </row>
    <row r="10653" spans="7:7" x14ac:dyDescent="0.3">
      <c r="G10653"/>
    </row>
    <row r="10654" spans="7:7" x14ac:dyDescent="0.3">
      <c r="G10654"/>
    </row>
    <row r="10655" spans="7:7" x14ac:dyDescent="0.3">
      <c r="G10655"/>
    </row>
    <row r="10656" spans="7:7" x14ac:dyDescent="0.3">
      <c r="G10656"/>
    </row>
    <row r="10657" spans="7:7" x14ac:dyDescent="0.3">
      <c r="G10657"/>
    </row>
    <row r="10658" spans="7:7" x14ac:dyDescent="0.3">
      <c r="G10658"/>
    </row>
    <row r="10659" spans="7:7" x14ac:dyDescent="0.3">
      <c r="G10659"/>
    </row>
    <row r="10660" spans="7:7" x14ac:dyDescent="0.3">
      <c r="G10660"/>
    </row>
    <row r="10661" spans="7:7" x14ac:dyDescent="0.3">
      <c r="G10661"/>
    </row>
    <row r="10662" spans="7:7" x14ac:dyDescent="0.3">
      <c r="G10662"/>
    </row>
    <row r="10663" spans="7:7" x14ac:dyDescent="0.3">
      <c r="G10663"/>
    </row>
    <row r="10664" spans="7:7" x14ac:dyDescent="0.3">
      <c r="G10664"/>
    </row>
    <row r="10665" spans="7:7" x14ac:dyDescent="0.3">
      <c r="G10665"/>
    </row>
    <row r="10666" spans="7:7" x14ac:dyDescent="0.3">
      <c r="G10666"/>
    </row>
    <row r="10667" spans="7:7" x14ac:dyDescent="0.3">
      <c r="G10667"/>
    </row>
    <row r="10668" spans="7:7" x14ac:dyDescent="0.3">
      <c r="G10668"/>
    </row>
    <row r="10669" spans="7:7" x14ac:dyDescent="0.3">
      <c r="G10669"/>
    </row>
    <row r="10670" spans="7:7" x14ac:dyDescent="0.3">
      <c r="G10670"/>
    </row>
    <row r="10671" spans="7:7" x14ac:dyDescent="0.3">
      <c r="G10671"/>
    </row>
    <row r="10672" spans="7:7" x14ac:dyDescent="0.3">
      <c r="G10672"/>
    </row>
    <row r="10673" spans="7:7" x14ac:dyDescent="0.3">
      <c r="G10673"/>
    </row>
    <row r="10674" spans="7:7" x14ac:dyDescent="0.3">
      <c r="G10674"/>
    </row>
    <row r="10675" spans="7:7" x14ac:dyDescent="0.3">
      <c r="G10675"/>
    </row>
    <row r="10676" spans="7:7" x14ac:dyDescent="0.3">
      <c r="G10676"/>
    </row>
    <row r="10677" spans="7:7" x14ac:dyDescent="0.3">
      <c r="G10677"/>
    </row>
    <row r="10678" spans="7:7" x14ac:dyDescent="0.3">
      <c r="G10678"/>
    </row>
    <row r="10679" spans="7:7" x14ac:dyDescent="0.3">
      <c r="G10679"/>
    </row>
    <row r="10680" spans="7:7" x14ac:dyDescent="0.3">
      <c r="G10680"/>
    </row>
    <row r="10681" spans="7:7" x14ac:dyDescent="0.3">
      <c r="G10681"/>
    </row>
    <row r="10682" spans="7:7" x14ac:dyDescent="0.3">
      <c r="G10682"/>
    </row>
    <row r="10683" spans="7:7" x14ac:dyDescent="0.3">
      <c r="G10683"/>
    </row>
    <row r="10684" spans="7:7" x14ac:dyDescent="0.3">
      <c r="G10684"/>
    </row>
    <row r="10685" spans="7:7" x14ac:dyDescent="0.3">
      <c r="G10685"/>
    </row>
    <row r="10686" spans="7:7" x14ac:dyDescent="0.3">
      <c r="G10686"/>
    </row>
    <row r="10687" spans="7:7" x14ac:dyDescent="0.3">
      <c r="G10687"/>
    </row>
    <row r="10688" spans="7:7" x14ac:dyDescent="0.3">
      <c r="G10688"/>
    </row>
    <row r="10689" spans="7:7" x14ac:dyDescent="0.3">
      <c r="G10689"/>
    </row>
    <row r="10690" spans="7:7" x14ac:dyDescent="0.3">
      <c r="G10690"/>
    </row>
    <row r="10691" spans="7:7" x14ac:dyDescent="0.3">
      <c r="G10691"/>
    </row>
    <row r="10692" spans="7:7" x14ac:dyDescent="0.3">
      <c r="G10692"/>
    </row>
    <row r="10693" spans="7:7" x14ac:dyDescent="0.3">
      <c r="G10693"/>
    </row>
    <row r="10694" spans="7:7" x14ac:dyDescent="0.3">
      <c r="G10694"/>
    </row>
    <row r="10695" spans="7:7" x14ac:dyDescent="0.3">
      <c r="G10695"/>
    </row>
    <row r="10696" spans="7:7" x14ac:dyDescent="0.3">
      <c r="G10696"/>
    </row>
    <row r="10697" spans="7:7" x14ac:dyDescent="0.3">
      <c r="G10697"/>
    </row>
    <row r="10698" spans="7:7" x14ac:dyDescent="0.3">
      <c r="G10698"/>
    </row>
    <row r="10699" spans="7:7" x14ac:dyDescent="0.3">
      <c r="G10699"/>
    </row>
    <row r="10700" spans="7:7" x14ac:dyDescent="0.3">
      <c r="G10700"/>
    </row>
    <row r="10701" spans="7:7" x14ac:dyDescent="0.3">
      <c r="G10701"/>
    </row>
    <row r="10702" spans="7:7" x14ac:dyDescent="0.3">
      <c r="G10702"/>
    </row>
    <row r="10703" spans="7:7" x14ac:dyDescent="0.3">
      <c r="G10703"/>
    </row>
    <row r="10704" spans="7:7" x14ac:dyDescent="0.3">
      <c r="G10704"/>
    </row>
    <row r="10705" spans="7:7" x14ac:dyDescent="0.3">
      <c r="G10705"/>
    </row>
    <row r="10706" spans="7:7" x14ac:dyDescent="0.3">
      <c r="G10706"/>
    </row>
    <row r="10707" spans="7:7" x14ac:dyDescent="0.3">
      <c r="G10707"/>
    </row>
    <row r="10708" spans="7:7" x14ac:dyDescent="0.3">
      <c r="G10708"/>
    </row>
    <row r="10709" spans="7:7" x14ac:dyDescent="0.3">
      <c r="G10709"/>
    </row>
    <row r="10710" spans="7:7" x14ac:dyDescent="0.3">
      <c r="G10710"/>
    </row>
    <row r="10711" spans="7:7" x14ac:dyDescent="0.3">
      <c r="G10711"/>
    </row>
    <row r="10712" spans="7:7" x14ac:dyDescent="0.3">
      <c r="G10712"/>
    </row>
    <row r="10713" spans="7:7" x14ac:dyDescent="0.3">
      <c r="G10713"/>
    </row>
    <row r="10714" spans="7:7" x14ac:dyDescent="0.3">
      <c r="G10714"/>
    </row>
    <row r="10715" spans="7:7" x14ac:dyDescent="0.3">
      <c r="G10715"/>
    </row>
    <row r="10716" spans="7:7" x14ac:dyDescent="0.3">
      <c r="G10716"/>
    </row>
    <row r="10717" spans="7:7" x14ac:dyDescent="0.3">
      <c r="G10717"/>
    </row>
    <row r="10718" spans="7:7" x14ac:dyDescent="0.3">
      <c r="G10718"/>
    </row>
    <row r="10719" spans="7:7" x14ac:dyDescent="0.3">
      <c r="G10719"/>
    </row>
    <row r="10720" spans="7:7" x14ac:dyDescent="0.3">
      <c r="G10720"/>
    </row>
    <row r="10721" spans="7:7" x14ac:dyDescent="0.3">
      <c r="G10721"/>
    </row>
    <row r="10722" spans="7:7" x14ac:dyDescent="0.3">
      <c r="G10722"/>
    </row>
    <row r="10723" spans="7:7" x14ac:dyDescent="0.3">
      <c r="G10723"/>
    </row>
    <row r="10724" spans="7:7" x14ac:dyDescent="0.3">
      <c r="G10724"/>
    </row>
    <row r="10725" spans="7:7" x14ac:dyDescent="0.3">
      <c r="G10725"/>
    </row>
    <row r="10726" spans="7:7" x14ac:dyDescent="0.3">
      <c r="G10726"/>
    </row>
    <row r="10727" spans="7:7" x14ac:dyDescent="0.3">
      <c r="G10727"/>
    </row>
    <row r="10728" spans="7:7" x14ac:dyDescent="0.3">
      <c r="G10728"/>
    </row>
    <row r="10729" spans="7:7" x14ac:dyDescent="0.3">
      <c r="G10729"/>
    </row>
    <row r="10730" spans="7:7" x14ac:dyDescent="0.3">
      <c r="G10730"/>
    </row>
    <row r="10731" spans="7:7" x14ac:dyDescent="0.3">
      <c r="G10731"/>
    </row>
    <row r="10732" spans="7:7" x14ac:dyDescent="0.3">
      <c r="G10732"/>
    </row>
    <row r="10733" spans="7:7" x14ac:dyDescent="0.3">
      <c r="G10733"/>
    </row>
    <row r="10734" spans="7:7" x14ac:dyDescent="0.3">
      <c r="G10734"/>
    </row>
    <row r="10735" spans="7:7" x14ac:dyDescent="0.3">
      <c r="G10735"/>
    </row>
    <row r="10736" spans="7:7" x14ac:dyDescent="0.3">
      <c r="G10736"/>
    </row>
    <row r="10737" spans="7:7" x14ac:dyDescent="0.3">
      <c r="G10737"/>
    </row>
    <row r="10738" spans="7:7" x14ac:dyDescent="0.3">
      <c r="G10738"/>
    </row>
    <row r="10739" spans="7:7" x14ac:dyDescent="0.3">
      <c r="G10739"/>
    </row>
    <row r="10740" spans="7:7" x14ac:dyDescent="0.3">
      <c r="G10740"/>
    </row>
    <row r="10741" spans="7:7" x14ac:dyDescent="0.3">
      <c r="G10741"/>
    </row>
    <row r="10742" spans="7:7" x14ac:dyDescent="0.3">
      <c r="G10742"/>
    </row>
    <row r="10743" spans="7:7" x14ac:dyDescent="0.3">
      <c r="G10743"/>
    </row>
    <row r="10744" spans="7:7" x14ac:dyDescent="0.3">
      <c r="G10744"/>
    </row>
    <row r="10745" spans="7:7" x14ac:dyDescent="0.3">
      <c r="G10745"/>
    </row>
    <row r="10746" spans="7:7" x14ac:dyDescent="0.3">
      <c r="G10746"/>
    </row>
    <row r="10747" spans="7:7" x14ac:dyDescent="0.3">
      <c r="G10747"/>
    </row>
    <row r="10748" spans="7:7" x14ac:dyDescent="0.3">
      <c r="G10748"/>
    </row>
    <row r="10749" spans="7:7" x14ac:dyDescent="0.3">
      <c r="G10749"/>
    </row>
    <row r="10750" spans="7:7" x14ac:dyDescent="0.3">
      <c r="G10750"/>
    </row>
    <row r="10751" spans="7:7" x14ac:dyDescent="0.3">
      <c r="G10751"/>
    </row>
    <row r="10752" spans="7:7" x14ac:dyDescent="0.3">
      <c r="G10752"/>
    </row>
    <row r="10753" spans="7:7" x14ac:dyDescent="0.3">
      <c r="G10753"/>
    </row>
    <row r="10754" spans="7:7" x14ac:dyDescent="0.3">
      <c r="G10754"/>
    </row>
    <row r="10755" spans="7:7" x14ac:dyDescent="0.3">
      <c r="G10755"/>
    </row>
    <row r="10756" spans="7:7" x14ac:dyDescent="0.3">
      <c r="G10756"/>
    </row>
    <row r="10757" spans="7:7" x14ac:dyDescent="0.3">
      <c r="G10757"/>
    </row>
    <row r="10758" spans="7:7" x14ac:dyDescent="0.3">
      <c r="G10758"/>
    </row>
    <row r="10759" spans="7:7" x14ac:dyDescent="0.3">
      <c r="G10759"/>
    </row>
    <row r="10760" spans="7:7" x14ac:dyDescent="0.3">
      <c r="G10760"/>
    </row>
    <row r="10761" spans="7:7" x14ac:dyDescent="0.3">
      <c r="G10761"/>
    </row>
    <row r="10762" spans="7:7" x14ac:dyDescent="0.3">
      <c r="G10762"/>
    </row>
    <row r="10763" spans="7:7" x14ac:dyDescent="0.3">
      <c r="G10763"/>
    </row>
    <row r="10764" spans="7:7" x14ac:dyDescent="0.3">
      <c r="G10764"/>
    </row>
    <row r="10765" spans="7:7" x14ac:dyDescent="0.3">
      <c r="G10765"/>
    </row>
    <row r="10766" spans="7:7" x14ac:dyDescent="0.3">
      <c r="G10766"/>
    </row>
    <row r="10767" spans="7:7" x14ac:dyDescent="0.3">
      <c r="G10767"/>
    </row>
    <row r="10768" spans="7:7" x14ac:dyDescent="0.3">
      <c r="G10768"/>
    </row>
    <row r="10769" spans="7:7" x14ac:dyDescent="0.3">
      <c r="G10769"/>
    </row>
    <row r="10770" spans="7:7" x14ac:dyDescent="0.3">
      <c r="G10770"/>
    </row>
    <row r="10771" spans="7:7" x14ac:dyDescent="0.3">
      <c r="G10771"/>
    </row>
    <row r="10772" spans="7:7" x14ac:dyDescent="0.3">
      <c r="G10772"/>
    </row>
    <row r="10773" spans="7:7" x14ac:dyDescent="0.3">
      <c r="G10773"/>
    </row>
    <row r="10774" spans="7:7" x14ac:dyDescent="0.3">
      <c r="G10774"/>
    </row>
    <row r="10775" spans="7:7" x14ac:dyDescent="0.3">
      <c r="G10775"/>
    </row>
    <row r="10776" spans="7:7" x14ac:dyDescent="0.3">
      <c r="G10776"/>
    </row>
    <row r="10777" spans="7:7" x14ac:dyDescent="0.3">
      <c r="G10777"/>
    </row>
    <row r="10778" spans="7:7" x14ac:dyDescent="0.3">
      <c r="G10778"/>
    </row>
    <row r="10779" spans="7:7" x14ac:dyDescent="0.3">
      <c r="G10779"/>
    </row>
    <row r="10780" spans="7:7" x14ac:dyDescent="0.3">
      <c r="G10780"/>
    </row>
    <row r="10781" spans="7:7" x14ac:dyDescent="0.3">
      <c r="G10781"/>
    </row>
    <row r="10782" spans="7:7" x14ac:dyDescent="0.3">
      <c r="G10782"/>
    </row>
    <row r="10783" spans="7:7" x14ac:dyDescent="0.3">
      <c r="G10783"/>
    </row>
    <row r="10784" spans="7:7" x14ac:dyDescent="0.3">
      <c r="G10784"/>
    </row>
    <row r="10785" spans="7:7" x14ac:dyDescent="0.3">
      <c r="G10785"/>
    </row>
    <row r="10786" spans="7:7" x14ac:dyDescent="0.3">
      <c r="G10786"/>
    </row>
    <row r="10787" spans="7:7" x14ac:dyDescent="0.3">
      <c r="G10787"/>
    </row>
    <row r="10788" spans="7:7" x14ac:dyDescent="0.3">
      <c r="G10788"/>
    </row>
    <row r="10789" spans="7:7" x14ac:dyDescent="0.3">
      <c r="G10789"/>
    </row>
    <row r="10790" spans="7:7" x14ac:dyDescent="0.3">
      <c r="G10790"/>
    </row>
    <row r="10791" spans="7:7" x14ac:dyDescent="0.3">
      <c r="G10791"/>
    </row>
    <row r="10792" spans="7:7" x14ac:dyDescent="0.3">
      <c r="G10792"/>
    </row>
    <row r="10793" spans="7:7" x14ac:dyDescent="0.3">
      <c r="G10793"/>
    </row>
    <row r="10794" spans="7:7" x14ac:dyDescent="0.3">
      <c r="G10794"/>
    </row>
    <row r="10795" spans="7:7" x14ac:dyDescent="0.3">
      <c r="G10795"/>
    </row>
    <row r="10796" spans="7:7" x14ac:dyDescent="0.3">
      <c r="G10796"/>
    </row>
    <row r="10797" spans="7:7" x14ac:dyDescent="0.3">
      <c r="G10797"/>
    </row>
    <row r="10798" spans="7:7" x14ac:dyDescent="0.3">
      <c r="G10798"/>
    </row>
    <row r="10799" spans="7:7" x14ac:dyDescent="0.3">
      <c r="G10799"/>
    </row>
    <row r="10800" spans="7:7" x14ac:dyDescent="0.3">
      <c r="G10800"/>
    </row>
    <row r="10801" spans="7:7" x14ac:dyDescent="0.3">
      <c r="G10801"/>
    </row>
    <row r="10802" spans="7:7" x14ac:dyDescent="0.3">
      <c r="G10802"/>
    </row>
    <row r="10803" spans="7:7" x14ac:dyDescent="0.3">
      <c r="G10803"/>
    </row>
    <row r="10804" spans="7:7" x14ac:dyDescent="0.3">
      <c r="G10804"/>
    </row>
    <row r="10805" spans="7:7" x14ac:dyDescent="0.3">
      <c r="G10805"/>
    </row>
    <row r="10806" spans="7:7" x14ac:dyDescent="0.3">
      <c r="G10806"/>
    </row>
    <row r="10807" spans="7:7" x14ac:dyDescent="0.3">
      <c r="G10807"/>
    </row>
    <row r="10808" spans="7:7" x14ac:dyDescent="0.3">
      <c r="G10808"/>
    </row>
    <row r="10809" spans="7:7" x14ac:dyDescent="0.3">
      <c r="G10809"/>
    </row>
    <row r="10810" spans="7:7" x14ac:dyDescent="0.3">
      <c r="G10810"/>
    </row>
    <row r="10811" spans="7:7" x14ac:dyDescent="0.3">
      <c r="G10811"/>
    </row>
    <row r="10812" spans="7:7" x14ac:dyDescent="0.3">
      <c r="G10812"/>
    </row>
    <row r="10813" spans="7:7" x14ac:dyDescent="0.3">
      <c r="G10813"/>
    </row>
    <row r="10814" spans="7:7" x14ac:dyDescent="0.3">
      <c r="G10814"/>
    </row>
    <row r="10815" spans="7:7" x14ac:dyDescent="0.3">
      <c r="G10815"/>
    </row>
    <row r="10816" spans="7:7" x14ac:dyDescent="0.3">
      <c r="G10816"/>
    </row>
    <row r="10817" spans="7:7" x14ac:dyDescent="0.3">
      <c r="G10817"/>
    </row>
    <row r="10818" spans="7:7" x14ac:dyDescent="0.3">
      <c r="G10818"/>
    </row>
    <row r="10819" spans="7:7" x14ac:dyDescent="0.3">
      <c r="G10819"/>
    </row>
    <row r="10820" spans="7:7" x14ac:dyDescent="0.3">
      <c r="G10820"/>
    </row>
    <row r="10821" spans="7:7" x14ac:dyDescent="0.3">
      <c r="G10821"/>
    </row>
    <row r="10822" spans="7:7" x14ac:dyDescent="0.3">
      <c r="G10822"/>
    </row>
    <row r="10823" spans="7:7" x14ac:dyDescent="0.3">
      <c r="G10823"/>
    </row>
    <row r="10824" spans="7:7" x14ac:dyDescent="0.3">
      <c r="G10824"/>
    </row>
    <row r="10825" spans="7:7" x14ac:dyDescent="0.3">
      <c r="G10825"/>
    </row>
    <row r="10826" spans="7:7" x14ac:dyDescent="0.3">
      <c r="G10826"/>
    </row>
    <row r="10827" spans="7:7" x14ac:dyDescent="0.3">
      <c r="G10827"/>
    </row>
    <row r="10828" spans="7:7" x14ac:dyDescent="0.3">
      <c r="G10828"/>
    </row>
    <row r="10829" spans="7:7" x14ac:dyDescent="0.3">
      <c r="G10829"/>
    </row>
    <row r="10830" spans="7:7" x14ac:dyDescent="0.3">
      <c r="G10830"/>
    </row>
    <row r="10831" spans="7:7" x14ac:dyDescent="0.3">
      <c r="G10831"/>
    </row>
    <row r="10832" spans="7:7" x14ac:dyDescent="0.3">
      <c r="G10832"/>
    </row>
    <row r="10833" spans="7:7" x14ac:dyDescent="0.3">
      <c r="G10833"/>
    </row>
    <row r="10834" spans="7:7" x14ac:dyDescent="0.3">
      <c r="G10834"/>
    </row>
    <row r="10835" spans="7:7" x14ac:dyDescent="0.3">
      <c r="G10835"/>
    </row>
    <row r="10836" spans="7:7" x14ac:dyDescent="0.3">
      <c r="G10836"/>
    </row>
    <row r="10837" spans="7:7" x14ac:dyDescent="0.3">
      <c r="G10837"/>
    </row>
    <row r="10838" spans="7:7" x14ac:dyDescent="0.3">
      <c r="G10838"/>
    </row>
    <row r="10839" spans="7:7" x14ac:dyDescent="0.3">
      <c r="G10839"/>
    </row>
    <row r="10840" spans="7:7" x14ac:dyDescent="0.3">
      <c r="G10840"/>
    </row>
    <row r="10841" spans="7:7" x14ac:dyDescent="0.3">
      <c r="G10841"/>
    </row>
    <row r="10842" spans="7:7" x14ac:dyDescent="0.3">
      <c r="G10842"/>
    </row>
    <row r="10843" spans="7:7" x14ac:dyDescent="0.3">
      <c r="G10843"/>
    </row>
    <row r="10844" spans="7:7" x14ac:dyDescent="0.3">
      <c r="G10844"/>
    </row>
    <row r="10845" spans="7:7" x14ac:dyDescent="0.3">
      <c r="G10845"/>
    </row>
    <row r="10846" spans="7:7" x14ac:dyDescent="0.3">
      <c r="G10846"/>
    </row>
    <row r="10847" spans="7:7" x14ac:dyDescent="0.3">
      <c r="G10847"/>
    </row>
    <row r="10848" spans="7:7" x14ac:dyDescent="0.3">
      <c r="G10848"/>
    </row>
    <row r="10849" spans="7:7" x14ac:dyDescent="0.3">
      <c r="G10849"/>
    </row>
    <row r="10850" spans="7:7" x14ac:dyDescent="0.3">
      <c r="G10850"/>
    </row>
    <row r="10851" spans="7:7" x14ac:dyDescent="0.3">
      <c r="G10851"/>
    </row>
    <row r="10852" spans="7:7" x14ac:dyDescent="0.3">
      <c r="G10852"/>
    </row>
    <row r="10853" spans="7:7" x14ac:dyDescent="0.3">
      <c r="G10853"/>
    </row>
    <row r="10854" spans="7:7" x14ac:dyDescent="0.3">
      <c r="G10854"/>
    </row>
    <row r="10855" spans="7:7" x14ac:dyDescent="0.3">
      <c r="G10855"/>
    </row>
    <row r="10856" spans="7:7" x14ac:dyDescent="0.3">
      <c r="G10856"/>
    </row>
    <row r="10857" spans="7:7" x14ac:dyDescent="0.3">
      <c r="G10857"/>
    </row>
    <row r="10858" spans="7:7" x14ac:dyDescent="0.3">
      <c r="G10858"/>
    </row>
    <row r="10859" spans="7:7" x14ac:dyDescent="0.3">
      <c r="G10859"/>
    </row>
    <row r="10860" spans="7:7" x14ac:dyDescent="0.3">
      <c r="G10860"/>
    </row>
    <row r="10861" spans="7:7" x14ac:dyDescent="0.3">
      <c r="G10861"/>
    </row>
    <row r="10862" spans="7:7" x14ac:dyDescent="0.3">
      <c r="G10862"/>
    </row>
    <row r="10863" spans="7:7" x14ac:dyDescent="0.3">
      <c r="G10863"/>
    </row>
    <row r="10864" spans="7:7" x14ac:dyDescent="0.3">
      <c r="G10864"/>
    </row>
    <row r="10865" spans="7:7" x14ac:dyDescent="0.3">
      <c r="G10865"/>
    </row>
    <row r="10866" spans="7:7" x14ac:dyDescent="0.3">
      <c r="G10866"/>
    </row>
    <row r="10867" spans="7:7" x14ac:dyDescent="0.3">
      <c r="G10867"/>
    </row>
    <row r="10868" spans="7:7" x14ac:dyDescent="0.3">
      <c r="G10868"/>
    </row>
    <row r="10869" spans="7:7" x14ac:dyDescent="0.3">
      <c r="G10869"/>
    </row>
    <row r="10870" spans="7:7" x14ac:dyDescent="0.3">
      <c r="G10870"/>
    </row>
    <row r="10871" spans="7:7" x14ac:dyDescent="0.3">
      <c r="G10871"/>
    </row>
    <row r="10872" spans="7:7" x14ac:dyDescent="0.3">
      <c r="G10872"/>
    </row>
    <row r="10873" spans="7:7" x14ac:dyDescent="0.3">
      <c r="G10873"/>
    </row>
    <row r="10874" spans="7:7" x14ac:dyDescent="0.3">
      <c r="G10874"/>
    </row>
    <row r="10875" spans="7:7" x14ac:dyDescent="0.3">
      <c r="G10875"/>
    </row>
    <row r="10876" spans="7:7" x14ac:dyDescent="0.3">
      <c r="G10876"/>
    </row>
    <row r="10877" spans="7:7" x14ac:dyDescent="0.3">
      <c r="G10877"/>
    </row>
    <row r="10878" spans="7:7" x14ac:dyDescent="0.3">
      <c r="G10878"/>
    </row>
    <row r="10879" spans="7:7" x14ac:dyDescent="0.3">
      <c r="G10879"/>
    </row>
    <row r="10880" spans="7:7" x14ac:dyDescent="0.3">
      <c r="G10880"/>
    </row>
    <row r="10881" spans="7:7" x14ac:dyDescent="0.3">
      <c r="G10881"/>
    </row>
    <row r="10882" spans="7:7" x14ac:dyDescent="0.3">
      <c r="G10882"/>
    </row>
    <row r="10883" spans="7:7" x14ac:dyDescent="0.3">
      <c r="G10883"/>
    </row>
    <row r="10884" spans="7:7" x14ac:dyDescent="0.3">
      <c r="G10884"/>
    </row>
    <row r="10885" spans="7:7" x14ac:dyDescent="0.3">
      <c r="G10885"/>
    </row>
    <row r="10886" spans="7:7" x14ac:dyDescent="0.3">
      <c r="G10886"/>
    </row>
    <row r="10887" spans="7:7" x14ac:dyDescent="0.3">
      <c r="G10887"/>
    </row>
    <row r="10888" spans="7:7" x14ac:dyDescent="0.3">
      <c r="G10888"/>
    </row>
    <row r="10889" spans="7:7" x14ac:dyDescent="0.3">
      <c r="G10889"/>
    </row>
    <row r="10890" spans="7:7" x14ac:dyDescent="0.3">
      <c r="G10890"/>
    </row>
    <row r="10891" spans="7:7" x14ac:dyDescent="0.3">
      <c r="G10891"/>
    </row>
    <row r="10892" spans="7:7" x14ac:dyDescent="0.3">
      <c r="G10892"/>
    </row>
    <row r="10893" spans="7:7" x14ac:dyDescent="0.3">
      <c r="G10893"/>
    </row>
    <row r="10894" spans="7:7" x14ac:dyDescent="0.3">
      <c r="G10894"/>
    </row>
    <row r="10895" spans="7:7" x14ac:dyDescent="0.3">
      <c r="G10895"/>
    </row>
    <row r="10896" spans="7:7" x14ac:dyDescent="0.3">
      <c r="G10896"/>
    </row>
    <row r="10897" spans="7:7" x14ac:dyDescent="0.3">
      <c r="G10897"/>
    </row>
    <row r="10898" spans="7:7" x14ac:dyDescent="0.3">
      <c r="G10898"/>
    </row>
    <row r="10899" spans="7:7" x14ac:dyDescent="0.3">
      <c r="G10899"/>
    </row>
    <row r="10900" spans="7:7" x14ac:dyDescent="0.3">
      <c r="G10900"/>
    </row>
    <row r="10901" spans="7:7" x14ac:dyDescent="0.3">
      <c r="G10901"/>
    </row>
    <row r="10902" spans="7:7" x14ac:dyDescent="0.3">
      <c r="G10902"/>
    </row>
    <row r="10903" spans="7:7" x14ac:dyDescent="0.3">
      <c r="G10903"/>
    </row>
    <row r="10904" spans="7:7" x14ac:dyDescent="0.3">
      <c r="G10904"/>
    </row>
    <row r="10905" spans="7:7" x14ac:dyDescent="0.3">
      <c r="G10905"/>
    </row>
    <row r="10906" spans="7:7" x14ac:dyDescent="0.3">
      <c r="G10906"/>
    </row>
    <row r="10907" spans="7:7" x14ac:dyDescent="0.3">
      <c r="G10907"/>
    </row>
    <row r="10908" spans="7:7" x14ac:dyDescent="0.3">
      <c r="G10908"/>
    </row>
    <row r="10909" spans="7:7" x14ac:dyDescent="0.3">
      <c r="G10909"/>
    </row>
    <row r="10910" spans="7:7" x14ac:dyDescent="0.3">
      <c r="G10910"/>
    </row>
    <row r="10911" spans="7:7" x14ac:dyDescent="0.3">
      <c r="G10911"/>
    </row>
    <row r="10912" spans="7:7" x14ac:dyDescent="0.3">
      <c r="G10912"/>
    </row>
    <row r="10913" spans="7:7" x14ac:dyDescent="0.3">
      <c r="G10913"/>
    </row>
    <row r="10914" spans="7:7" x14ac:dyDescent="0.3">
      <c r="G10914"/>
    </row>
    <row r="10915" spans="7:7" x14ac:dyDescent="0.3">
      <c r="G10915"/>
    </row>
    <row r="10916" spans="7:7" x14ac:dyDescent="0.3">
      <c r="G10916"/>
    </row>
    <row r="10917" spans="7:7" x14ac:dyDescent="0.3">
      <c r="G10917"/>
    </row>
    <row r="10918" spans="7:7" x14ac:dyDescent="0.3">
      <c r="G10918"/>
    </row>
    <row r="10919" spans="7:7" x14ac:dyDescent="0.3">
      <c r="G10919"/>
    </row>
    <row r="10920" spans="7:7" x14ac:dyDescent="0.3">
      <c r="G10920"/>
    </row>
    <row r="10921" spans="7:7" x14ac:dyDescent="0.3">
      <c r="G10921"/>
    </row>
    <row r="10922" spans="7:7" x14ac:dyDescent="0.3">
      <c r="G10922"/>
    </row>
    <row r="10923" spans="7:7" x14ac:dyDescent="0.3">
      <c r="G10923"/>
    </row>
    <row r="10924" spans="7:7" x14ac:dyDescent="0.3">
      <c r="G10924"/>
    </row>
    <row r="10925" spans="7:7" x14ac:dyDescent="0.3">
      <c r="G10925"/>
    </row>
    <row r="10926" spans="7:7" x14ac:dyDescent="0.3">
      <c r="G10926"/>
    </row>
    <row r="10927" spans="7:7" x14ac:dyDescent="0.3">
      <c r="G10927"/>
    </row>
    <row r="10928" spans="7:7" x14ac:dyDescent="0.3">
      <c r="G10928"/>
    </row>
    <row r="10929" spans="7:7" x14ac:dyDescent="0.3">
      <c r="G10929"/>
    </row>
    <row r="10930" spans="7:7" x14ac:dyDescent="0.3">
      <c r="G10930"/>
    </row>
    <row r="10931" spans="7:7" x14ac:dyDescent="0.3">
      <c r="G10931"/>
    </row>
    <row r="10932" spans="7:7" x14ac:dyDescent="0.3">
      <c r="G10932"/>
    </row>
    <row r="10933" spans="7:7" x14ac:dyDescent="0.3">
      <c r="G10933"/>
    </row>
    <row r="10934" spans="7:7" x14ac:dyDescent="0.3">
      <c r="G10934"/>
    </row>
    <row r="10935" spans="7:7" x14ac:dyDescent="0.3">
      <c r="G10935"/>
    </row>
    <row r="10936" spans="7:7" x14ac:dyDescent="0.3">
      <c r="G10936"/>
    </row>
    <row r="10937" spans="7:7" x14ac:dyDescent="0.3">
      <c r="G10937"/>
    </row>
    <row r="10938" spans="7:7" x14ac:dyDescent="0.3">
      <c r="G10938"/>
    </row>
    <row r="10939" spans="7:7" x14ac:dyDescent="0.3">
      <c r="G10939"/>
    </row>
    <row r="10940" spans="7:7" x14ac:dyDescent="0.3">
      <c r="G10940"/>
    </row>
    <row r="10941" spans="7:7" x14ac:dyDescent="0.3">
      <c r="G10941"/>
    </row>
    <row r="10942" spans="7:7" x14ac:dyDescent="0.3">
      <c r="G10942"/>
    </row>
    <row r="10943" spans="7:7" x14ac:dyDescent="0.3">
      <c r="G10943"/>
    </row>
    <row r="10944" spans="7:7" x14ac:dyDescent="0.3">
      <c r="G10944"/>
    </row>
    <row r="10945" spans="7:7" x14ac:dyDescent="0.3">
      <c r="G10945"/>
    </row>
    <row r="10946" spans="7:7" x14ac:dyDescent="0.3">
      <c r="G10946"/>
    </row>
    <row r="10947" spans="7:7" x14ac:dyDescent="0.3">
      <c r="G10947"/>
    </row>
    <row r="10948" spans="7:7" x14ac:dyDescent="0.3">
      <c r="G10948"/>
    </row>
    <row r="10949" spans="7:7" x14ac:dyDescent="0.3">
      <c r="G10949"/>
    </row>
    <row r="10950" spans="7:7" x14ac:dyDescent="0.3">
      <c r="G10950"/>
    </row>
    <row r="10951" spans="7:7" x14ac:dyDescent="0.3">
      <c r="G10951"/>
    </row>
    <row r="10952" spans="7:7" x14ac:dyDescent="0.3">
      <c r="G10952"/>
    </row>
    <row r="10953" spans="7:7" x14ac:dyDescent="0.3">
      <c r="G10953"/>
    </row>
    <row r="10954" spans="7:7" x14ac:dyDescent="0.3">
      <c r="G10954"/>
    </row>
    <row r="10955" spans="7:7" x14ac:dyDescent="0.3">
      <c r="G10955"/>
    </row>
    <row r="10956" spans="7:7" x14ac:dyDescent="0.3">
      <c r="G10956"/>
    </row>
    <row r="10957" spans="7:7" x14ac:dyDescent="0.3">
      <c r="G10957"/>
    </row>
    <row r="10958" spans="7:7" x14ac:dyDescent="0.3">
      <c r="G10958"/>
    </row>
    <row r="10959" spans="7:7" x14ac:dyDescent="0.3">
      <c r="G10959"/>
    </row>
    <row r="10960" spans="7:7" x14ac:dyDescent="0.3">
      <c r="G10960"/>
    </row>
    <row r="10961" spans="7:7" x14ac:dyDescent="0.3">
      <c r="G10961"/>
    </row>
    <row r="10962" spans="7:7" x14ac:dyDescent="0.3">
      <c r="G10962"/>
    </row>
    <row r="10963" spans="7:7" x14ac:dyDescent="0.3">
      <c r="G10963"/>
    </row>
    <row r="10964" spans="7:7" x14ac:dyDescent="0.3">
      <c r="G10964"/>
    </row>
    <row r="10965" spans="7:7" x14ac:dyDescent="0.3">
      <c r="G10965"/>
    </row>
    <row r="10966" spans="7:7" x14ac:dyDescent="0.3">
      <c r="G10966"/>
    </row>
    <row r="10967" spans="7:7" x14ac:dyDescent="0.3">
      <c r="G10967"/>
    </row>
    <row r="10968" spans="7:7" x14ac:dyDescent="0.3">
      <c r="G10968"/>
    </row>
    <row r="10969" spans="7:7" x14ac:dyDescent="0.3">
      <c r="G10969"/>
    </row>
    <row r="10970" spans="7:7" x14ac:dyDescent="0.3">
      <c r="G10970"/>
    </row>
    <row r="10971" spans="7:7" x14ac:dyDescent="0.3">
      <c r="G10971"/>
    </row>
    <row r="10972" spans="7:7" x14ac:dyDescent="0.3">
      <c r="G10972"/>
    </row>
    <row r="10973" spans="7:7" x14ac:dyDescent="0.3">
      <c r="G10973"/>
    </row>
    <row r="10974" spans="7:7" x14ac:dyDescent="0.3">
      <c r="G10974"/>
    </row>
    <row r="10975" spans="7:7" x14ac:dyDescent="0.3">
      <c r="G10975"/>
    </row>
    <row r="10976" spans="7:7" x14ac:dyDescent="0.3">
      <c r="G10976"/>
    </row>
    <row r="10977" spans="7:7" x14ac:dyDescent="0.3">
      <c r="G10977"/>
    </row>
    <row r="10978" spans="7:7" x14ac:dyDescent="0.3">
      <c r="G10978"/>
    </row>
    <row r="10979" spans="7:7" x14ac:dyDescent="0.3">
      <c r="G10979"/>
    </row>
    <row r="10980" spans="7:7" x14ac:dyDescent="0.3">
      <c r="G10980"/>
    </row>
    <row r="10981" spans="7:7" x14ac:dyDescent="0.3">
      <c r="G10981"/>
    </row>
    <row r="10982" spans="7:7" x14ac:dyDescent="0.3">
      <c r="G10982"/>
    </row>
    <row r="10983" spans="7:7" x14ac:dyDescent="0.3">
      <c r="G10983"/>
    </row>
    <row r="10984" spans="7:7" x14ac:dyDescent="0.3">
      <c r="G10984"/>
    </row>
    <row r="10985" spans="7:7" x14ac:dyDescent="0.3">
      <c r="G10985"/>
    </row>
    <row r="10986" spans="7:7" x14ac:dyDescent="0.3">
      <c r="G10986"/>
    </row>
    <row r="10987" spans="7:7" x14ac:dyDescent="0.3">
      <c r="G10987"/>
    </row>
    <row r="10988" spans="7:7" x14ac:dyDescent="0.3">
      <c r="G10988"/>
    </row>
    <row r="10989" spans="7:7" x14ac:dyDescent="0.3">
      <c r="G10989"/>
    </row>
    <row r="10990" spans="7:7" x14ac:dyDescent="0.3">
      <c r="G10990"/>
    </row>
    <row r="10991" spans="7:7" x14ac:dyDescent="0.3">
      <c r="G10991"/>
    </row>
    <row r="10992" spans="7:7" x14ac:dyDescent="0.3">
      <c r="G10992"/>
    </row>
    <row r="10993" spans="7:7" x14ac:dyDescent="0.3">
      <c r="G10993"/>
    </row>
    <row r="10994" spans="7:7" x14ac:dyDescent="0.3">
      <c r="G10994"/>
    </row>
    <row r="10995" spans="7:7" x14ac:dyDescent="0.3">
      <c r="G10995"/>
    </row>
    <row r="10996" spans="7:7" x14ac:dyDescent="0.3">
      <c r="G10996"/>
    </row>
    <row r="10997" spans="7:7" x14ac:dyDescent="0.3">
      <c r="G10997"/>
    </row>
    <row r="10998" spans="7:7" x14ac:dyDescent="0.3">
      <c r="G10998"/>
    </row>
    <row r="10999" spans="7:7" x14ac:dyDescent="0.3">
      <c r="G10999"/>
    </row>
    <row r="11000" spans="7:7" x14ac:dyDescent="0.3">
      <c r="G11000"/>
    </row>
    <row r="11001" spans="7:7" x14ac:dyDescent="0.3">
      <c r="G11001"/>
    </row>
    <row r="11002" spans="7:7" x14ac:dyDescent="0.3">
      <c r="G11002"/>
    </row>
    <row r="11003" spans="7:7" x14ac:dyDescent="0.3">
      <c r="G11003"/>
    </row>
    <row r="11004" spans="7:7" x14ac:dyDescent="0.3">
      <c r="G11004"/>
    </row>
    <row r="11005" spans="7:7" x14ac:dyDescent="0.3">
      <c r="G11005"/>
    </row>
    <row r="11006" spans="7:7" x14ac:dyDescent="0.3">
      <c r="G11006"/>
    </row>
    <row r="11007" spans="7:7" x14ac:dyDescent="0.3">
      <c r="G11007"/>
    </row>
    <row r="11008" spans="7:7" x14ac:dyDescent="0.3">
      <c r="G11008"/>
    </row>
    <row r="11009" spans="7:7" x14ac:dyDescent="0.3">
      <c r="G11009"/>
    </row>
    <row r="11010" spans="7:7" x14ac:dyDescent="0.3">
      <c r="G11010"/>
    </row>
    <row r="11011" spans="7:7" x14ac:dyDescent="0.3">
      <c r="G11011"/>
    </row>
    <row r="11012" spans="7:7" x14ac:dyDescent="0.3">
      <c r="G11012"/>
    </row>
    <row r="11013" spans="7:7" x14ac:dyDescent="0.3">
      <c r="G11013"/>
    </row>
    <row r="11014" spans="7:7" x14ac:dyDescent="0.3">
      <c r="G11014"/>
    </row>
    <row r="11015" spans="7:7" x14ac:dyDescent="0.3">
      <c r="G11015"/>
    </row>
    <row r="11016" spans="7:7" x14ac:dyDescent="0.3">
      <c r="G11016"/>
    </row>
    <row r="11017" spans="7:7" x14ac:dyDescent="0.3">
      <c r="G11017"/>
    </row>
    <row r="11018" spans="7:7" x14ac:dyDescent="0.3">
      <c r="G11018"/>
    </row>
    <row r="11019" spans="7:7" x14ac:dyDescent="0.3">
      <c r="G11019"/>
    </row>
    <row r="11020" spans="7:7" x14ac:dyDescent="0.3">
      <c r="G11020"/>
    </row>
    <row r="11021" spans="7:7" x14ac:dyDescent="0.3">
      <c r="G11021"/>
    </row>
    <row r="11022" spans="7:7" x14ac:dyDescent="0.3">
      <c r="G11022"/>
    </row>
    <row r="11023" spans="7:7" x14ac:dyDescent="0.3">
      <c r="G11023"/>
    </row>
    <row r="11024" spans="7:7" x14ac:dyDescent="0.3">
      <c r="G11024"/>
    </row>
    <row r="11025" spans="7:7" x14ac:dyDescent="0.3">
      <c r="G11025"/>
    </row>
    <row r="11026" spans="7:7" x14ac:dyDescent="0.3">
      <c r="G11026"/>
    </row>
    <row r="11027" spans="7:7" x14ac:dyDescent="0.3">
      <c r="G11027"/>
    </row>
    <row r="11028" spans="7:7" x14ac:dyDescent="0.3">
      <c r="G11028"/>
    </row>
    <row r="11029" spans="7:7" x14ac:dyDescent="0.3">
      <c r="G11029"/>
    </row>
    <row r="11030" spans="7:7" x14ac:dyDescent="0.3">
      <c r="G11030"/>
    </row>
    <row r="11031" spans="7:7" x14ac:dyDescent="0.3">
      <c r="G11031"/>
    </row>
    <row r="11032" spans="7:7" x14ac:dyDescent="0.3">
      <c r="G11032"/>
    </row>
    <row r="11033" spans="7:7" x14ac:dyDescent="0.3">
      <c r="G11033"/>
    </row>
    <row r="11034" spans="7:7" x14ac:dyDescent="0.3">
      <c r="G11034"/>
    </row>
    <row r="11035" spans="7:7" x14ac:dyDescent="0.3">
      <c r="G11035"/>
    </row>
    <row r="11036" spans="7:7" x14ac:dyDescent="0.3">
      <c r="G11036"/>
    </row>
    <row r="11037" spans="7:7" x14ac:dyDescent="0.3">
      <c r="G11037"/>
    </row>
    <row r="11038" spans="7:7" x14ac:dyDescent="0.3">
      <c r="G11038"/>
    </row>
    <row r="11039" spans="7:7" x14ac:dyDescent="0.3">
      <c r="G11039"/>
    </row>
    <row r="11040" spans="7:7" x14ac:dyDescent="0.3">
      <c r="G11040"/>
    </row>
    <row r="11041" spans="7:7" x14ac:dyDescent="0.3">
      <c r="G11041"/>
    </row>
    <row r="11042" spans="7:7" x14ac:dyDescent="0.3">
      <c r="G11042"/>
    </row>
    <row r="11043" spans="7:7" x14ac:dyDescent="0.3">
      <c r="G11043"/>
    </row>
    <row r="11044" spans="7:7" x14ac:dyDescent="0.3">
      <c r="G11044"/>
    </row>
    <row r="11045" spans="7:7" x14ac:dyDescent="0.3">
      <c r="G11045"/>
    </row>
    <row r="11046" spans="7:7" x14ac:dyDescent="0.3">
      <c r="G11046"/>
    </row>
    <row r="11047" spans="7:7" x14ac:dyDescent="0.3">
      <c r="G11047"/>
    </row>
    <row r="11048" spans="7:7" x14ac:dyDescent="0.3">
      <c r="G11048"/>
    </row>
    <row r="11049" spans="7:7" x14ac:dyDescent="0.3">
      <c r="G11049"/>
    </row>
    <row r="11050" spans="7:7" x14ac:dyDescent="0.3">
      <c r="G11050"/>
    </row>
    <row r="11051" spans="7:7" x14ac:dyDescent="0.3">
      <c r="G11051"/>
    </row>
    <row r="11052" spans="7:7" x14ac:dyDescent="0.3">
      <c r="G11052"/>
    </row>
    <row r="11053" spans="7:7" x14ac:dyDescent="0.3">
      <c r="G11053"/>
    </row>
    <row r="11054" spans="7:7" x14ac:dyDescent="0.3">
      <c r="G11054"/>
    </row>
    <row r="11055" spans="7:7" x14ac:dyDescent="0.3">
      <c r="G11055"/>
    </row>
    <row r="11056" spans="7:7" x14ac:dyDescent="0.3">
      <c r="G11056"/>
    </row>
    <row r="11057" spans="7:7" x14ac:dyDescent="0.3">
      <c r="G11057"/>
    </row>
    <row r="11058" spans="7:7" x14ac:dyDescent="0.3">
      <c r="G11058"/>
    </row>
    <row r="11059" spans="7:7" x14ac:dyDescent="0.3">
      <c r="G11059"/>
    </row>
    <row r="11060" spans="7:7" x14ac:dyDescent="0.3">
      <c r="G11060"/>
    </row>
    <row r="11061" spans="7:7" x14ac:dyDescent="0.3">
      <c r="G11061"/>
    </row>
    <row r="11062" spans="7:7" x14ac:dyDescent="0.3">
      <c r="G11062"/>
    </row>
    <row r="11063" spans="7:7" x14ac:dyDescent="0.3">
      <c r="G11063"/>
    </row>
    <row r="11064" spans="7:7" x14ac:dyDescent="0.3">
      <c r="G11064"/>
    </row>
    <row r="11065" spans="7:7" x14ac:dyDescent="0.3">
      <c r="G11065"/>
    </row>
    <row r="11066" spans="7:7" x14ac:dyDescent="0.3">
      <c r="G11066"/>
    </row>
    <row r="11067" spans="7:7" x14ac:dyDescent="0.3">
      <c r="G11067"/>
    </row>
    <row r="11068" spans="7:7" x14ac:dyDescent="0.3">
      <c r="G11068"/>
    </row>
    <row r="11069" spans="7:7" x14ac:dyDescent="0.3">
      <c r="G11069"/>
    </row>
    <row r="11070" spans="7:7" x14ac:dyDescent="0.3">
      <c r="G11070"/>
    </row>
    <row r="11071" spans="7:7" x14ac:dyDescent="0.3">
      <c r="G11071"/>
    </row>
    <row r="11072" spans="7:7" x14ac:dyDescent="0.3">
      <c r="G11072"/>
    </row>
    <row r="11073" spans="7:7" x14ac:dyDescent="0.3">
      <c r="G11073"/>
    </row>
    <row r="11074" spans="7:7" x14ac:dyDescent="0.3">
      <c r="G11074"/>
    </row>
    <row r="11075" spans="7:7" x14ac:dyDescent="0.3">
      <c r="G11075"/>
    </row>
    <row r="11076" spans="7:7" x14ac:dyDescent="0.3">
      <c r="G11076"/>
    </row>
    <row r="11077" spans="7:7" x14ac:dyDescent="0.3">
      <c r="G11077"/>
    </row>
    <row r="11078" spans="7:7" x14ac:dyDescent="0.3">
      <c r="G11078"/>
    </row>
    <row r="11079" spans="7:7" x14ac:dyDescent="0.3">
      <c r="G11079"/>
    </row>
    <row r="11080" spans="7:7" x14ac:dyDescent="0.3">
      <c r="G11080"/>
    </row>
    <row r="11081" spans="7:7" x14ac:dyDescent="0.3">
      <c r="G11081"/>
    </row>
    <row r="11082" spans="7:7" x14ac:dyDescent="0.3">
      <c r="G11082"/>
    </row>
    <row r="11083" spans="7:7" x14ac:dyDescent="0.3">
      <c r="G11083"/>
    </row>
    <row r="11084" spans="7:7" x14ac:dyDescent="0.3">
      <c r="G11084"/>
    </row>
    <row r="11085" spans="7:7" x14ac:dyDescent="0.3">
      <c r="G11085"/>
    </row>
    <row r="11086" spans="7:7" x14ac:dyDescent="0.3">
      <c r="G11086"/>
    </row>
    <row r="11087" spans="7:7" x14ac:dyDescent="0.3">
      <c r="G11087"/>
    </row>
    <row r="11088" spans="7:7" x14ac:dyDescent="0.3">
      <c r="G11088"/>
    </row>
    <row r="11089" spans="7:7" x14ac:dyDescent="0.3">
      <c r="G11089"/>
    </row>
    <row r="11090" spans="7:7" x14ac:dyDescent="0.3">
      <c r="G11090"/>
    </row>
    <row r="11091" spans="7:7" x14ac:dyDescent="0.3">
      <c r="G11091"/>
    </row>
    <row r="11092" spans="7:7" x14ac:dyDescent="0.3">
      <c r="G11092"/>
    </row>
    <row r="11093" spans="7:7" x14ac:dyDescent="0.3">
      <c r="G11093"/>
    </row>
    <row r="11094" spans="7:7" x14ac:dyDescent="0.3">
      <c r="G11094"/>
    </row>
    <row r="11095" spans="7:7" x14ac:dyDescent="0.3">
      <c r="G11095"/>
    </row>
    <row r="11096" spans="7:7" x14ac:dyDescent="0.3">
      <c r="G11096"/>
    </row>
    <row r="11097" spans="7:7" x14ac:dyDescent="0.3">
      <c r="G11097"/>
    </row>
    <row r="11098" spans="7:7" x14ac:dyDescent="0.3">
      <c r="G11098"/>
    </row>
    <row r="11099" spans="7:7" x14ac:dyDescent="0.3">
      <c r="G11099"/>
    </row>
    <row r="11100" spans="7:7" x14ac:dyDescent="0.3">
      <c r="G11100"/>
    </row>
    <row r="11101" spans="7:7" x14ac:dyDescent="0.3">
      <c r="G11101"/>
    </row>
    <row r="11102" spans="7:7" x14ac:dyDescent="0.3">
      <c r="G11102"/>
    </row>
    <row r="11103" spans="7:7" x14ac:dyDescent="0.3">
      <c r="G11103"/>
    </row>
    <row r="11104" spans="7:7" x14ac:dyDescent="0.3">
      <c r="G11104"/>
    </row>
    <row r="11105" spans="7:7" x14ac:dyDescent="0.3">
      <c r="G11105"/>
    </row>
    <row r="11106" spans="7:7" x14ac:dyDescent="0.3">
      <c r="G11106"/>
    </row>
    <row r="11107" spans="7:7" x14ac:dyDescent="0.3">
      <c r="G11107"/>
    </row>
    <row r="11108" spans="7:7" x14ac:dyDescent="0.3">
      <c r="G11108"/>
    </row>
    <row r="11109" spans="7:7" x14ac:dyDescent="0.3">
      <c r="G11109"/>
    </row>
    <row r="11110" spans="7:7" x14ac:dyDescent="0.3">
      <c r="G11110"/>
    </row>
    <row r="11111" spans="7:7" x14ac:dyDescent="0.3">
      <c r="G11111"/>
    </row>
    <row r="11112" spans="7:7" x14ac:dyDescent="0.3">
      <c r="G11112"/>
    </row>
    <row r="11113" spans="7:7" x14ac:dyDescent="0.3">
      <c r="G11113"/>
    </row>
    <row r="11114" spans="7:7" x14ac:dyDescent="0.3">
      <c r="G11114"/>
    </row>
    <row r="11115" spans="7:7" x14ac:dyDescent="0.3">
      <c r="G11115"/>
    </row>
    <row r="11116" spans="7:7" x14ac:dyDescent="0.3">
      <c r="G11116"/>
    </row>
    <row r="11117" spans="7:7" x14ac:dyDescent="0.3">
      <c r="G11117"/>
    </row>
    <row r="11118" spans="7:7" x14ac:dyDescent="0.3">
      <c r="G11118"/>
    </row>
    <row r="11119" spans="7:7" x14ac:dyDescent="0.3">
      <c r="G11119"/>
    </row>
    <row r="11120" spans="7:7" x14ac:dyDescent="0.3">
      <c r="G11120"/>
    </row>
    <row r="11121" spans="7:7" x14ac:dyDescent="0.3">
      <c r="G11121"/>
    </row>
    <row r="11122" spans="7:7" x14ac:dyDescent="0.3">
      <c r="G11122"/>
    </row>
    <row r="11123" spans="7:7" x14ac:dyDescent="0.3">
      <c r="G11123"/>
    </row>
    <row r="11124" spans="7:7" x14ac:dyDescent="0.3">
      <c r="G11124"/>
    </row>
    <row r="11125" spans="7:7" x14ac:dyDescent="0.3">
      <c r="G11125"/>
    </row>
    <row r="11126" spans="7:7" x14ac:dyDescent="0.3">
      <c r="G11126"/>
    </row>
    <row r="11127" spans="7:7" x14ac:dyDescent="0.3">
      <c r="G11127"/>
    </row>
    <row r="11128" spans="7:7" x14ac:dyDescent="0.3">
      <c r="G11128"/>
    </row>
    <row r="11129" spans="7:7" x14ac:dyDescent="0.3">
      <c r="G11129"/>
    </row>
    <row r="11130" spans="7:7" x14ac:dyDescent="0.3">
      <c r="G11130"/>
    </row>
    <row r="11131" spans="7:7" x14ac:dyDescent="0.3">
      <c r="G11131"/>
    </row>
    <row r="11132" spans="7:7" x14ac:dyDescent="0.3">
      <c r="G11132"/>
    </row>
    <row r="11133" spans="7:7" x14ac:dyDescent="0.3">
      <c r="G11133"/>
    </row>
    <row r="11134" spans="7:7" x14ac:dyDescent="0.3">
      <c r="G11134"/>
    </row>
    <row r="11135" spans="7:7" x14ac:dyDescent="0.3">
      <c r="G11135"/>
    </row>
    <row r="11136" spans="7:7" x14ac:dyDescent="0.3">
      <c r="G11136"/>
    </row>
    <row r="11137" spans="7:7" x14ac:dyDescent="0.3">
      <c r="G11137"/>
    </row>
    <row r="11138" spans="7:7" x14ac:dyDescent="0.3">
      <c r="G11138"/>
    </row>
    <row r="11139" spans="7:7" x14ac:dyDescent="0.3">
      <c r="G11139"/>
    </row>
    <row r="11140" spans="7:7" x14ac:dyDescent="0.3">
      <c r="G11140"/>
    </row>
    <row r="11141" spans="7:7" x14ac:dyDescent="0.3">
      <c r="G11141"/>
    </row>
    <row r="11142" spans="7:7" x14ac:dyDescent="0.3">
      <c r="G11142"/>
    </row>
    <row r="11143" spans="7:7" x14ac:dyDescent="0.3">
      <c r="G11143"/>
    </row>
    <row r="11144" spans="7:7" x14ac:dyDescent="0.3">
      <c r="G11144"/>
    </row>
    <row r="11145" spans="7:7" x14ac:dyDescent="0.3">
      <c r="G11145"/>
    </row>
    <row r="11146" spans="7:7" x14ac:dyDescent="0.3">
      <c r="G11146"/>
    </row>
    <row r="11147" spans="7:7" x14ac:dyDescent="0.3">
      <c r="G11147"/>
    </row>
    <row r="11148" spans="7:7" x14ac:dyDescent="0.3">
      <c r="G11148"/>
    </row>
    <row r="11149" spans="7:7" x14ac:dyDescent="0.3">
      <c r="G11149"/>
    </row>
    <row r="11150" spans="7:7" x14ac:dyDescent="0.3">
      <c r="G11150"/>
    </row>
    <row r="11151" spans="7:7" x14ac:dyDescent="0.3">
      <c r="G11151"/>
    </row>
    <row r="11152" spans="7:7" x14ac:dyDescent="0.3">
      <c r="G11152"/>
    </row>
    <row r="11153" spans="7:7" x14ac:dyDescent="0.3">
      <c r="G11153"/>
    </row>
    <row r="11154" spans="7:7" x14ac:dyDescent="0.3">
      <c r="G11154"/>
    </row>
    <row r="11155" spans="7:7" x14ac:dyDescent="0.3">
      <c r="G11155"/>
    </row>
    <row r="11156" spans="7:7" x14ac:dyDescent="0.3">
      <c r="G11156"/>
    </row>
    <row r="11157" spans="7:7" x14ac:dyDescent="0.3">
      <c r="G11157"/>
    </row>
    <row r="11158" spans="7:7" x14ac:dyDescent="0.3">
      <c r="G11158"/>
    </row>
    <row r="11159" spans="7:7" x14ac:dyDescent="0.3">
      <c r="G11159"/>
    </row>
    <row r="11160" spans="7:7" x14ac:dyDescent="0.3">
      <c r="G11160"/>
    </row>
    <row r="11161" spans="7:7" x14ac:dyDescent="0.3">
      <c r="G11161"/>
    </row>
    <row r="11162" spans="7:7" x14ac:dyDescent="0.3">
      <c r="G11162"/>
    </row>
    <row r="11163" spans="7:7" x14ac:dyDescent="0.3">
      <c r="G11163"/>
    </row>
    <row r="11164" spans="7:7" x14ac:dyDescent="0.3">
      <c r="G11164"/>
    </row>
    <row r="11165" spans="7:7" x14ac:dyDescent="0.3">
      <c r="G11165"/>
    </row>
    <row r="11166" spans="7:7" x14ac:dyDescent="0.3">
      <c r="G11166"/>
    </row>
    <row r="11167" spans="7:7" x14ac:dyDescent="0.3">
      <c r="G11167"/>
    </row>
    <row r="11168" spans="7:7" x14ac:dyDescent="0.3">
      <c r="G11168"/>
    </row>
    <row r="11169" spans="7:7" x14ac:dyDescent="0.3">
      <c r="G11169"/>
    </row>
    <row r="11170" spans="7:7" x14ac:dyDescent="0.3">
      <c r="G11170"/>
    </row>
    <row r="11171" spans="7:7" x14ac:dyDescent="0.3">
      <c r="G11171"/>
    </row>
    <row r="11172" spans="7:7" x14ac:dyDescent="0.3">
      <c r="G11172"/>
    </row>
    <row r="11173" spans="7:7" x14ac:dyDescent="0.3">
      <c r="G11173"/>
    </row>
    <row r="11174" spans="7:7" x14ac:dyDescent="0.3">
      <c r="G11174"/>
    </row>
    <row r="11175" spans="7:7" x14ac:dyDescent="0.3">
      <c r="G11175"/>
    </row>
    <row r="11176" spans="7:7" x14ac:dyDescent="0.3">
      <c r="G11176"/>
    </row>
    <row r="11177" spans="7:7" x14ac:dyDescent="0.3">
      <c r="G11177"/>
    </row>
    <row r="11178" spans="7:7" x14ac:dyDescent="0.3">
      <c r="G11178"/>
    </row>
    <row r="11179" spans="7:7" x14ac:dyDescent="0.3">
      <c r="G11179"/>
    </row>
    <row r="11180" spans="7:7" x14ac:dyDescent="0.3">
      <c r="G11180"/>
    </row>
    <row r="11181" spans="7:7" x14ac:dyDescent="0.3">
      <c r="G11181"/>
    </row>
    <row r="11182" spans="7:7" x14ac:dyDescent="0.3">
      <c r="G11182"/>
    </row>
    <row r="11183" spans="7:7" x14ac:dyDescent="0.3">
      <c r="G11183"/>
    </row>
    <row r="11184" spans="7:7" x14ac:dyDescent="0.3">
      <c r="G11184"/>
    </row>
    <row r="11185" spans="7:7" x14ac:dyDescent="0.3">
      <c r="G11185"/>
    </row>
    <row r="11186" spans="7:7" x14ac:dyDescent="0.3">
      <c r="G11186"/>
    </row>
    <row r="11187" spans="7:7" x14ac:dyDescent="0.3">
      <c r="G11187"/>
    </row>
    <row r="11188" spans="7:7" x14ac:dyDescent="0.3">
      <c r="G11188"/>
    </row>
    <row r="11189" spans="7:7" x14ac:dyDescent="0.3">
      <c r="G11189"/>
    </row>
    <row r="11190" spans="7:7" x14ac:dyDescent="0.3">
      <c r="G11190"/>
    </row>
    <row r="11191" spans="7:7" x14ac:dyDescent="0.3">
      <c r="G11191"/>
    </row>
    <row r="11192" spans="7:7" x14ac:dyDescent="0.3">
      <c r="G11192"/>
    </row>
    <row r="11193" spans="7:7" x14ac:dyDescent="0.3">
      <c r="G11193"/>
    </row>
    <row r="11194" spans="7:7" x14ac:dyDescent="0.3">
      <c r="G11194"/>
    </row>
    <row r="11195" spans="7:7" x14ac:dyDescent="0.3">
      <c r="G11195"/>
    </row>
    <row r="11196" spans="7:7" x14ac:dyDescent="0.3">
      <c r="G11196"/>
    </row>
    <row r="11197" spans="7:7" x14ac:dyDescent="0.3">
      <c r="G11197"/>
    </row>
    <row r="11198" spans="7:7" x14ac:dyDescent="0.3">
      <c r="G11198"/>
    </row>
    <row r="11199" spans="7:7" x14ac:dyDescent="0.3">
      <c r="G11199"/>
    </row>
    <row r="11200" spans="7:7" x14ac:dyDescent="0.3">
      <c r="G11200"/>
    </row>
    <row r="11201" spans="7:7" x14ac:dyDescent="0.3">
      <c r="G11201"/>
    </row>
    <row r="11202" spans="7:7" x14ac:dyDescent="0.3">
      <c r="G11202"/>
    </row>
    <row r="11203" spans="7:7" x14ac:dyDescent="0.3">
      <c r="G11203"/>
    </row>
    <row r="11204" spans="7:7" x14ac:dyDescent="0.3">
      <c r="G11204"/>
    </row>
    <row r="11205" spans="7:7" x14ac:dyDescent="0.3">
      <c r="G11205"/>
    </row>
    <row r="11206" spans="7:7" x14ac:dyDescent="0.3">
      <c r="G11206"/>
    </row>
    <row r="11207" spans="7:7" x14ac:dyDescent="0.3">
      <c r="G11207"/>
    </row>
    <row r="11208" spans="7:7" x14ac:dyDescent="0.3">
      <c r="G11208"/>
    </row>
    <row r="11209" spans="7:7" x14ac:dyDescent="0.3">
      <c r="G11209"/>
    </row>
    <row r="11210" spans="7:7" x14ac:dyDescent="0.3">
      <c r="G11210"/>
    </row>
    <row r="11211" spans="7:7" x14ac:dyDescent="0.3">
      <c r="G11211"/>
    </row>
    <row r="11212" spans="7:7" x14ac:dyDescent="0.3">
      <c r="G11212"/>
    </row>
    <row r="11213" spans="7:7" x14ac:dyDescent="0.3">
      <c r="G11213"/>
    </row>
    <row r="11214" spans="7:7" x14ac:dyDescent="0.3">
      <c r="G11214"/>
    </row>
    <row r="11215" spans="7:7" x14ac:dyDescent="0.3">
      <c r="G11215"/>
    </row>
    <row r="11216" spans="7:7" x14ac:dyDescent="0.3">
      <c r="G11216"/>
    </row>
    <row r="11217" spans="7:7" x14ac:dyDescent="0.3">
      <c r="G11217"/>
    </row>
    <row r="11218" spans="7:7" x14ac:dyDescent="0.3">
      <c r="G11218"/>
    </row>
    <row r="11219" spans="7:7" x14ac:dyDescent="0.3">
      <c r="G11219"/>
    </row>
    <row r="11220" spans="7:7" x14ac:dyDescent="0.3">
      <c r="G11220"/>
    </row>
    <row r="11221" spans="7:7" x14ac:dyDescent="0.3">
      <c r="G11221"/>
    </row>
    <row r="11222" spans="7:7" x14ac:dyDescent="0.3">
      <c r="G11222"/>
    </row>
    <row r="11223" spans="7:7" x14ac:dyDescent="0.3">
      <c r="G11223"/>
    </row>
    <row r="11224" spans="7:7" x14ac:dyDescent="0.3">
      <c r="G11224"/>
    </row>
    <row r="11225" spans="7:7" x14ac:dyDescent="0.3">
      <c r="G11225"/>
    </row>
    <row r="11226" spans="7:7" x14ac:dyDescent="0.3">
      <c r="G11226"/>
    </row>
    <row r="11227" spans="7:7" x14ac:dyDescent="0.3">
      <c r="G11227"/>
    </row>
    <row r="11228" spans="7:7" x14ac:dyDescent="0.3">
      <c r="G11228"/>
    </row>
    <row r="11229" spans="7:7" x14ac:dyDescent="0.3">
      <c r="G11229"/>
    </row>
    <row r="11230" spans="7:7" x14ac:dyDescent="0.3">
      <c r="G11230"/>
    </row>
    <row r="11231" spans="7:7" x14ac:dyDescent="0.3">
      <c r="G11231"/>
    </row>
    <row r="11232" spans="7:7" x14ac:dyDescent="0.3">
      <c r="G11232"/>
    </row>
    <row r="11233" spans="7:7" x14ac:dyDescent="0.3">
      <c r="G11233"/>
    </row>
    <row r="11234" spans="7:7" x14ac:dyDescent="0.3">
      <c r="G11234"/>
    </row>
    <row r="11235" spans="7:7" x14ac:dyDescent="0.3">
      <c r="G11235"/>
    </row>
    <row r="11236" spans="7:7" x14ac:dyDescent="0.3">
      <c r="G11236"/>
    </row>
    <row r="11237" spans="7:7" x14ac:dyDescent="0.3">
      <c r="G11237"/>
    </row>
    <row r="11238" spans="7:7" x14ac:dyDescent="0.3">
      <c r="G11238"/>
    </row>
    <row r="11239" spans="7:7" x14ac:dyDescent="0.3">
      <c r="G11239"/>
    </row>
    <row r="11240" spans="7:7" x14ac:dyDescent="0.3">
      <c r="G11240"/>
    </row>
    <row r="11241" spans="7:7" x14ac:dyDescent="0.3">
      <c r="G11241"/>
    </row>
    <row r="11242" spans="7:7" x14ac:dyDescent="0.3">
      <c r="G11242"/>
    </row>
    <row r="11243" spans="7:7" x14ac:dyDescent="0.3">
      <c r="G11243"/>
    </row>
    <row r="11244" spans="7:7" x14ac:dyDescent="0.3">
      <c r="G11244"/>
    </row>
    <row r="11245" spans="7:7" x14ac:dyDescent="0.3">
      <c r="G11245"/>
    </row>
    <row r="11246" spans="7:7" x14ac:dyDescent="0.3">
      <c r="G11246"/>
    </row>
    <row r="11247" spans="7:7" x14ac:dyDescent="0.3">
      <c r="G11247"/>
    </row>
    <row r="11248" spans="7:7" x14ac:dyDescent="0.3">
      <c r="G11248"/>
    </row>
    <row r="11249" spans="7:7" x14ac:dyDescent="0.3">
      <c r="G11249"/>
    </row>
    <row r="11250" spans="7:7" x14ac:dyDescent="0.3">
      <c r="G11250"/>
    </row>
    <row r="11251" spans="7:7" x14ac:dyDescent="0.3">
      <c r="G11251"/>
    </row>
    <row r="11252" spans="7:7" x14ac:dyDescent="0.3">
      <c r="G11252"/>
    </row>
    <row r="11253" spans="7:7" x14ac:dyDescent="0.3">
      <c r="G11253"/>
    </row>
    <row r="11254" spans="7:7" x14ac:dyDescent="0.3">
      <c r="G11254"/>
    </row>
    <row r="11255" spans="7:7" x14ac:dyDescent="0.3">
      <c r="G11255"/>
    </row>
    <row r="11256" spans="7:7" x14ac:dyDescent="0.3">
      <c r="G11256"/>
    </row>
    <row r="11257" spans="7:7" x14ac:dyDescent="0.3">
      <c r="G11257"/>
    </row>
    <row r="11258" spans="7:7" x14ac:dyDescent="0.3">
      <c r="G11258"/>
    </row>
    <row r="11259" spans="7:7" x14ac:dyDescent="0.3">
      <c r="G11259"/>
    </row>
    <row r="11260" spans="7:7" x14ac:dyDescent="0.3">
      <c r="G11260"/>
    </row>
    <row r="11261" spans="7:7" x14ac:dyDescent="0.3">
      <c r="G11261"/>
    </row>
    <row r="11262" spans="7:7" x14ac:dyDescent="0.3">
      <c r="G11262"/>
    </row>
    <row r="11263" spans="7:7" x14ac:dyDescent="0.3">
      <c r="G11263"/>
    </row>
    <row r="11264" spans="7:7" x14ac:dyDescent="0.3">
      <c r="G11264"/>
    </row>
    <row r="11265" spans="7:7" x14ac:dyDescent="0.3">
      <c r="G11265"/>
    </row>
    <row r="11266" spans="7:7" x14ac:dyDescent="0.3">
      <c r="G11266"/>
    </row>
    <row r="11267" spans="7:7" x14ac:dyDescent="0.3">
      <c r="G11267"/>
    </row>
    <row r="11268" spans="7:7" x14ac:dyDescent="0.3">
      <c r="G11268"/>
    </row>
    <row r="11269" spans="7:7" x14ac:dyDescent="0.3">
      <c r="G11269"/>
    </row>
    <row r="11270" spans="7:7" x14ac:dyDescent="0.3">
      <c r="G11270"/>
    </row>
    <row r="11271" spans="7:7" x14ac:dyDescent="0.3">
      <c r="G11271"/>
    </row>
    <row r="11272" spans="7:7" x14ac:dyDescent="0.3">
      <c r="G11272"/>
    </row>
    <row r="11273" spans="7:7" x14ac:dyDescent="0.3">
      <c r="G11273"/>
    </row>
    <row r="11274" spans="7:7" x14ac:dyDescent="0.3">
      <c r="G11274"/>
    </row>
    <row r="11275" spans="7:7" x14ac:dyDescent="0.3">
      <c r="G11275"/>
    </row>
    <row r="11276" spans="7:7" x14ac:dyDescent="0.3">
      <c r="G11276"/>
    </row>
    <row r="11277" spans="7:7" x14ac:dyDescent="0.3">
      <c r="G11277"/>
    </row>
    <row r="11278" spans="7:7" x14ac:dyDescent="0.3">
      <c r="G11278"/>
    </row>
    <row r="11279" spans="7:7" x14ac:dyDescent="0.3">
      <c r="G11279"/>
    </row>
    <row r="11280" spans="7:7" x14ac:dyDescent="0.3">
      <c r="G11280"/>
    </row>
    <row r="11281" spans="7:7" x14ac:dyDescent="0.3">
      <c r="G11281"/>
    </row>
    <row r="11282" spans="7:7" x14ac:dyDescent="0.3">
      <c r="G11282"/>
    </row>
    <row r="11283" spans="7:7" x14ac:dyDescent="0.3">
      <c r="G11283"/>
    </row>
    <row r="11284" spans="7:7" x14ac:dyDescent="0.3">
      <c r="G11284"/>
    </row>
    <row r="11285" spans="7:7" x14ac:dyDescent="0.3">
      <c r="G11285"/>
    </row>
    <row r="11286" spans="7:7" x14ac:dyDescent="0.3">
      <c r="G11286"/>
    </row>
    <row r="11287" spans="7:7" x14ac:dyDescent="0.3">
      <c r="G11287"/>
    </row>
    <row r="11288" spans="7:7" x14ac:dyDescent="0.3">
      <c r="G11288"/>
    </row>
    <row r="11289" spans="7:7" x14ac:dyDescent="0.3">
      <c r="G11289"/>
    </row>
    <row r="11290" spans="7:7" x14ac:dyDescent="0.3">
      <c r="G11290"/>
    </row>
    <row r="11291" spans="7:7" x14ac:dyDescent="0.3">
      <c r="G11291"/>
    </row>
    <row r="11292" spans="7:7" x14ac:dyDescent="0.3">
      <c r="G11292"/>
    </row>
    <row r="11293" spans="7:7" x14ac:dyDescent="0.3">
      <c r="G11293"/>
    </row>
    <row r="11294" spans="7:7" x14ac:dyDescent="0.3">
      <c r="G11294"/>
    </row>
    <row r="11295" spans="7:7" x14ac:dyDescent="0.3">
      <c r="G11295"/>
    </row>
    <row r="11296" spans="7:7" x14ac:dyDescent="0.3">
      <c r="G11296"/>
    </row>
    <row r="11297" spans="7:7" x14ac:dyDescent="0.3">
      <c r="G11297"/>
    </row>
    <row r="11298" spans="7:7" x14ac:dyDescent="0.3">
      <c r="G11298"/>
    </row>
    <row r="11299" spans="7:7" x14ac:dyDescent="0.3">
      <c r="G11299"/>
    </row>
    <row r="11300" spans="7:7" x14ac:dyDescent="0.3">
      <c r="G11300"/>
    </row>
    <row r="11301" spans="7:7" x14ac:dyDescent="0.3">
      <c r="G11301"/>
    </row>
    <row r="11302" spans="7:7" x14ac:dyDescent="0.3">
      <c r="G11302"/>
    </row>
    <row r="11303" spans="7:7" x14ac:dyDescent="0.3">
      <c r="G11303"/>
    </row>
    <row r="11304" spans="7:7" x14ac:dyDescent="0.3">
      <c r="G11304"/>
    </row>
    <row r="11305" spans="7:7" x14ac:dyDescent="0.3">
      <c r="G11305"/>
    </row>
    <row r="11306" spans="7:7" x14ac:dyDescent="0.3">
      <c r="G11306"/>
    </row>
    <row r="11307" spans="7:7" x14ac:dyDescent="0.3">
      <c r="G11307"/>
    </row>
    <row r="11308" spans="7:7" x14ac:dyDescent="0.3">
      <c r="G11308"/>
    </row>
    <row r="11309" spans="7:7" x14ac:dyDescent="0.3">
      <c r="G11309"/>
    </row>
    <row r="11310" spans="7:7" x14ac:dyDescent="0.3">
      <c r="G11310"/>
    </row>
    <row r="11311" spans="7:7" x14ac:dyDescent="0.3">
      <c r="G11311"/>
    </row>
    <row r="11312" spans="7:7" x14ac:dyDescent="0.3">
      <c r="G11312"/>
    </row>
    <row r="11313" spans="7:7" x14ac:dyDescent="0.3">
      <c r="G11313"/>
    </row>
    <row r="11314" spans="7:7" x14ac:dyDescent="0.3">
      <c r="G11314"/>
    </row>
    <row r="11315" spans="7:7" x14ac:dyDescent="0.3">
      <c r="G11315"/>
    </row>
    <row r="11316" spans="7:7" x14ac:dyDescent="0.3">
      <c r="G11316"/>
    </row>
    <row r="11317" spans="7:7" x14ac:dyDescent="0.3">
      <c r="G11317"/>
    </row>
    <row r="11318" spans="7:7" x14ac:dyDescent="0.3">
      <c r="G11318"/>
    </row>
    <row r="11319" spans="7:7" x14ac:dyDescent="0.3">
      <c r="G11319"/>
    </row>
    <row r="11320" spans="7:7" x14ac:dyDescent="0.3">
      <c r="G11320"/>
    </row>
    <row r="11321" spans="7:7" x14ac:dyDescent="0.3">
      <c r="G11321"/>
    </row>
    <row r="11322" spans="7:7" x14ac:dyDescent="0.3">
      <c r="G11322"/>
    </row>
    <row r="11323" spans="7:7" x14ac:dyDescent="0.3">
      <c r="G11323"/>
    </row>
    <row r="11324" spans="7:7" x14ac:dyDescent="0.3">
      <c r="G11324"/>
    </row>
    <row r="11325" spans="7:7" x14ac:dyDescent="0.3">
      <c r="G11325"/>
    </row>
    <row r="11326" spans="7:7" x14ac:dyDescent="0.3">
      <c r="G11326"/>
    </row>
    <row r="11327" spans="7:7" x14ac:dyDescent="0.3">
      <c r="G11327"/>
    </row>
    <row r="11328" spans="7:7" x14ac:dyDescent="0.3">
      <c r="G11328"/>
    </row>
    <row r="11329" spans="7:7" x14ac:dyDescent="0.3">
      <c r="G11329"/>
    </row>
    <row r="11330" spans="7:7" x14ac:dyDescent="0.3">
      <c r="G11330"/>
    </row>
    <row r="11331" spans="7:7" x14ac:dyDescent="0.3">
      <c r="G11331"/>
    </row>
    <row r="11332" spans="7:7" x14ac:dyDescent="0.3">
      <c r="G11332"/>
    </row>
    <row r="11333" spans="7:7" x14ac:dyDescent="0.3">
      <c r="G11333"/>
    </row>
    <row r="11334" spans="7:7" x14ac:dyDescent="0.3">
      <c r="G11334"/>
    </row>
    <row r="11335" spans="7:7" x14ac:dyDescent="0.3">
      <c r="G11335"/>
    </row>
    <row r="11336" spans="7:7" x14ac:dyDescent="0.3">
      <c r="G11336"/>
    </row>
    <row r="11337" spans="7:7" x14ac:dyDescent="0.3">
      <c r="G11337"/>
    </row>
    <row r="11338" spans="7:7" x14ac:dyDescent="0.3">
      <c r="G11338"/>
    </row>
    <row r="11339" spans="7:7" x14ac:dyDescent="0.3">
      <c r="G11339"/>
    </row>
    <row r="11340" spans="7:7" x14ac:dyDescent="0.3">
      <c r="G11340"/>
    </row>
    <row r="11341" spans="7:7" x14ac:dyDescent="0.3">
      <c r="G11341"/>
    </row>
    <row r="11342" spans="7:7" x14ac:dyDescent="0.3">
      <c r="G11342"/>
    </row>
    <row r="11343" spans="7:7" x14ac:dyDescent="0.3">
      <c r="G11343"/>
    </row>
    <row r="11344" spans="7:7" x14ac:dyDescent="0.3">
      <c r="G11344"/>
    </row>
    <row r="11345" spans="7:7" x14ac:dyDescent="0.3">
      <c r="G11345"/>
    </row>
    <row r="11346" spans="7:7" x14ac:dyDescent="0.3">
      <c r="G11346"/>
    </row>
    <row r="11347" spans="7:7" x14ac:dyDescent="0.3">
      <c r="G11347"/>
    </row>
    <row r="11348" spans="7:7" x14ac:dyDescent="0.3">
      <c r="G11348"/>
    </row>
    <row r="11349" spans="7:7" x14ac:dyDescent="0.3">
      <c r="G11349"/>
    </row>
    <row r="11350" spans="7:7" x14ac:dyDescent="0.3">
      <c r="G11350"/>
    </row>
    <row r="11351" spans="7:7" x14ac:dyDescent="0.3">
      <c r="G11351"/>
    </row>
    <row r="11352" spans="7:7" x14ac:dyDescent="0.3">
      <c r="G11352"/>
    </row>
    <row r="11353" spans="7:7" x14ac:dyDescent="0.3">
      <c r="G11353"/>
    </row>
    <row r="11354" spans="7:7" x14ac:dyDescent="0.3">
      <c r="G11354"/>
    </row>
    <row r="11355" spans="7:7" x14ac:dyDescent="0.3">
      <c r="G11355"/>
    </row>
    <row r="11356" spans="7:7" x14ac:dyDescent="0.3">
      <c r="G11356"/>
    </row>
    <row r="11357" spans="7:7" x14ac:dyDescent="0.3">
      <c r="G11357"/>
    </row>
    <row r="11358" spans="7:7" x14ac:dyDescent="0.3">
      <c r="G11358"/>
    </row>
    <row r="11359" spans="7:7" x14ac:dyDescent="0.3">
      <c r="G11359"/>
    </row>
    <row r="11360" spans="7:7" x14ac:dyDescent="0.3">
      <c r="G11360"/>
    </row>
    <row r="11361" spans="7:7" x14ac:dyDescent="0.3">
      <c r="G11361"/>
    </row>
    <row r="11362" spans="7:7" x14ac:dyDescent="0.3">
      <c r="G11362"/>
    </row>
    <row r="11363" spans="7:7" x14ac:dyDescent="0.3">
      <c r="G11363"/>
    </row>
    <row r="11364" spans="7:7" x14ac:dyDescent="0.3">
      <c r="G11364"/>
    </row>
    <row r="11365" spans="7:7" x14ac:dyDescent="0.3">
      <c r="G11365"/>
    </row>
    <row r="11366" spans="7:7" x14ac:dyDescent="0.3">
      <c r="G11366"/>
    </row>
    <row r="11367" spans="7:7" x14ac:dyDescent="0.3">
      <c r="G11367"/>
    </row>
    <row r="11368" spans="7:7" x14ac:dyDescent="0.3">
      <c r="G11368"/>
    </row>
    <row r="11369" spans="7:7" x14ac:dyDescent="0.3">
      <c r="G11369"/>
    </row>
    <row r="11370" spans="7:7" x14ac:dyDescent="0.3">
      <c r="G11370"/>
    </row>
    <row r="11371" spans="7:7" x14ac:dyDescent="0.3">
      <c r="G11371"/>
    </row>
    <row r="11372" spans="7:7" x14ac:dyDescent="0.3">
      <c r="G11372"/>
    </row>
    <row r="11373" spans="7:7" x14ac:dyDescent="0.3">
      <c r="G11373"/>
    </row>
    <row r="11374" spans="7:7" x14ac:dyDescent="0.3">
      <c r="G11374"/>
    </row>
    <row r="11375" spans="7:7" x14ac:dyDescent="0.3">
      <c r="G11375"/>
    </row>
    <row r="11376" spans="7:7" x14ac:dyDescent="0.3">
      <c r="G11376"/>
    </row>
    <row r="11377" spans="7:7" x14ac:dyDescent="0.3">
      <c r="G11377"/>
    </row>
    <row r="11378" spans="7:7" x14ac:dyDescent="0.3">
      <c r="G11378"/>
    </row>
    <row r="11379" spans="7:7" x14ac:dyDescent="0.3">
      <c r="G11379"/>
    </row>
    <row r="11380" spans="7:7" x14ac:dyDescent="0.3">
      <c r="G11380"/>
    </row>
    <row r="11381" spans="7:7" x14ac:dyDescent="0.3">
      <c r="G11381"/>
    </row>
    <row r="11382" spans="7:7" x14ac:dyDescent="0.3">
      <c r="G11382"/>
    </row>
    <row r="11383" spans="7:7" x14ac:dyDescent="0.3">
      <c r="G11383"/>
    </row>
    <row r="11384" spans="7:7" x14ac:dyDescent="0.3">
      <c r="G11384"/>
    </row>
    <row r="11385" spans="7:7" x14ac:dyDescent="0.3">
      <c r="G11385"/>
    </row>
    <row r="11386" spans="7:7" x14ac:dyDescent="0.3">
      <c r="G11386"/>
    </row>
    <row r="11387" spans="7:7" x14ac:dyDescent="0.3">
      <c r="G11387"/>
    </row>
    <row r="11388" spans="7:7" x14ac:dyDescent="0.3">
      <c r="G11388"/>
    </row>
    <row r="11389" spans="7:7" x14ac:dyDescent="0.3">
      <c r="G11389"/>
    </row>
    <row r="11390" spans="7:7" x14ac:dyDescent="0.3">
      <c r="G11390"/>
    </row>
    <row r="11391" spans="7:7" x14ac:dyDescent="0.3">
      <c r="G11391"/>
    </row>
    <row r="11392" spans="7:7" x14ac:dyDescent="0.3">
      <c r="G11392"/>
    </row>
    <row r="11393" spans="7:7" x14ac:dyDescent="0.3">
      <c r="G11393"/>
    </row>
    <row r="11394" spans="7:7" x14ac:dyDescent="0.3">
      <c r="G11394"/>
    </row>
    <row r="11395" spans="7:7" x14ac:dyDescent="0.3">
      <c r="G11395"/>
    </row>
    <row r="11396" spans="7:7" x14ac:dyDescent="0.3">
      <c r="G11396"/>
    </row>
    <row r="11397" spans="7:7" x14ac:dyDescent="0.3">
      <c r="G11397"/>
    </row>
    <row r="11398" spans="7:7" x14ac:dyDescent="0.3">
      <c r="G11398"/>
    </row>
    <row r="11399" spans="7:7" x14ac:dyDescent="0.3">
      <c r="G11399"/>
    </row>
    <row r="11400" spans="7:7" x14ac:dyDescent="0.3">
      <c r="G11400"/>
    </row>
    <row r="11401" spans="7:7" x14ac:dyDescent="0.3">
      <c r="G11401"/>
    </row>
    <row r="11402" spans="7:7" x14ac:dyDescent="0.3">
      <c r="G11402"/>
    </row>
    <row r="11403" spans="7:7" x14ac:dyDescent="0.3">
      <c r="G11403"/>
    </row>
    <row r="11404" spans="7:7" x14ac:dyDescent="0.3">
      <c r="G11404"/>
    </row>
    <row r="11405" spans="7:7" x14ac:dyDescent="0.3">
      <c r="G11405"/>
    </row>
    <row r="11406" spans="7:7" x14ac:dyDescent="0.3">
      <c r="G11406"/>
    </row>
    <row r="11407" spans="7:7" x14ac:dyDescent="0.3">
      <c r="G11407"/>
    </row>
    <row r="11408" spans="7:7" x14ac:dyDescent="0.3">
      <c r="G11408"/>
    </row>
    <row r="11409" spans="7:7" x14ac:dyDescent="0.3">
      <c r="G11409"/>
    </row>
    <row r="11410" spans="7:7" x14ac:dyDescent="0.3">
      <c r="G11410"/>
    </row>
    <row r="11411" spans="7:7" x14ac:dyDescent="0.3">
      <c r="G11411"/>
    </row>
    <row r="11412" spans="7:7" x14ac:dyDescent="0.3">
      <c r="G11412"/>
    </row>
    <row r="11413" spans="7:7" x14ac:dyDescent="0.3">
      <c r="G11413"/>
    </row>
    <row r="11414" spans="7:7" x14ac:dyDescent="0.3">
      <c r="G11414"/>
    </row>
    <row r="11415" spans="7:7" x14ac:dyDescent="0.3">
      <c r="G11415"/>
    </row>
    <row r="11416" spans="7:7" x14ac:dyDescent="0.3">
      <c r="G11416"/>
    </row>
    <row r="11417" spans="7:7" x14ac:dyDescent="0.3">
      <c r="G11417"/>
    </row>
    <row r="11418" spans="7:7" x14ac:dyDescent="0.3">
      <c r="G11418"/>
    </row>
    <row r="11419" spans="7:7" x14ac:dyDescent="0.3">
      <c r="G11419"/>
    </row>
    <row r="11420" spans="7:7" x14ac:dyDescent="0.3">
      <c r="G11420"/>
    </row>
    <row r="11421" spans="7:7" x14ac:dyDescent="0.3">
      <c r="G11421"/>
    </row>
    <row r="11422" spans="7:7" x14ac:dyDescent="0.3">
      <c r="G11422"/>
    </row>
    <row r="11423" spans="7:7" x14ac:dyDescent="0.3">
      <c r="G11423"/>
    </row>
    <row r="11424" spans="7:7" x14ac:dyDescent="0.3">
      <c r="G11424"/>
    </row>
    <row r="11425" spans="7:7" x14ac:dyDescent="0.3">
      <c r="G11425"/>
    </row>
    <row r="11426" spans="7:7" x14ac:dyDescent="0.3">
      <c r="G11426"/>
    </row>
    <row r="11427" spans="7:7" x14ac:dyDescent="0.3">
      <c r="G11427"/>
    </row>
    <row r="11428" spans="7:7" x14ac:dyDescent="0.3">
      <c r="G11428"/>
    </row>
    <row r="11429" spans="7:7" x14ac:dyDescent="0.3">
      <c r="G11429"/>
    </row>
    <row r="11430" spans="7:7" x14ac:dyDescent="0.3">
      <c r="G11430"/>
    </row>
    <row r="11431" spans="7:7" x14ac:dyDescent="0.3">
      <c r="G11431"/>
    </row>
    <row r="11432" spans="7:7" x14ac:dyDescent="0.3">
      <c r="G11432"/>
    </row>
    <row r="11433" spans="7:7" x14ac:dyDescent="0.3">
      <c r="G11433"/>
    </row>
    <row r="11434" spans="7:7" x14ac:dyDescent="0.3">
      <c r="G11434"/>
    </row>
    <row r="11435" spans="7:7" x14ac:dyDescent="0.3">
      <c r="G11435"/>
    </row>
    <row r="11436" spans="7:7" x14ac:dyDescent="0.3">
      <c r="G11436"/>
    </row>
    <row r="11437" spans="7:7" x14ac:dyDescent="0.3">
      <c r="G11437"/>
    </row>
    <row r="11438" spans="7:7" x14ac:dyDescent="0.3">
      <c r="G11438"/>
    </row>
    <row r="11439" spans="7:7" x14ac:dyDescent="0.3">
      <c r="G11439"/>
    </row>
    <row r="11440" spans="7:7" x14ac:dyDescent="0.3">
      <c r="G11440"/>
    </row>
    <row r="11441" spans="7:7" x14ac:dyDescent="0.3">
      <c r="G11441"/>
    </row>
    <row r="11442" spans="7:7" x14ac:dyDescent="0.3">
      <c r="G11442"/>
    </row>
    <row r="11443" spans="7:7" x14ac:dyDescent="0.3">
      <c r="G11443"/>
    </row>
    <row r="11444" spans="7:7" x14ac:dyDescent="0.3">
      <c r="G11444"/>
    </row>
    <row r="11445" spans="7:7" x14ac:dyDescent="0.3">
      <c r="G11445"/>
    </row>
    <row r="11446" spans="7:7" x14ac:dyDescent="0.3">
      <c r="G11446"/>
    </row>
    <row r="11447" spans="7:7" x14ac:dyDescent="0.3">
      <c r="G11447"/>
    </row>
    <row r="11448" spans="7:7" x14ac:dyDescent="0.3">
      <c r="G11448"/>
    </row>
    <row r="11449" spans="7:7" x14ac:dyDescent="0.3">
      <c r="G11449"/>
    </row>
    <row r="11450" spans="7:7" x14ac:dyDescent="0.3">
      <c r="G11450"/>
    </row>
    <row r="11451" spans="7:7" x14ac:dyDescent="0.3">
      <c r="G11451"/>
    </row>
    <row r="11452" spans="7:7" x14ac:dyDescent="0.3">
      <c r="G11452"/>
    </row>
    <row r="11453" spans="7:7" x14ac:dyDescent="0.3">
      <c r="G11453"/>
    </row>
    <row r="11454" spans="7:7" x14ac:dyDescent="0.3">
      <c r="G11454"/>
    </row>
    <row r="11455" spans="7:7" x14ac:dyDescent="0.3">
      <c r="G11455"/>
    </row>
    <row r="11456" spans="7:7" x14ac:dyDescent="0.3">
      <c r="G11456"/>
    </row>
    <row r="11457" spans="7:7" x14ac:dyDescent="0.3">
      <c r="G11457"/>
    </row>
    <row r="11458" spans="7:7" x14ac:dyDescent="0.3">
      <c r="G11458"/>
    </row>
    <row r="11459" spans="7:7" x14ac:dyDescent="0.3">
      <c r="G11459"/>
    </row>
    <row r="11460" spans="7:7" x14ac:dyDescent="0.3">
      <c r="G11460"/>
    </row>
    <row r="11461" spans="7:7" x14ac:dyDescent="0.3">
      <c r="G11461"/>
    </row>
    <row r="11462" spans="7:7" x14ac:dyDescent="0.3">
      <c r="G11462"/>
    </row>
    <row r="11463" spans="7:7" x14ac:dyDescent="0.3">
      <c r="G11463"/>
    </row>
    <row r="11464" spans="7:7" x14ac:dyDescent="0.3">
      <c r="G11464"/>
    </row>
    <row r="11465" spans="7:7" x14ac:dyDescent="0.3">
      <c r="G11465"/>
    </row>
    <row r="11466" spans="7:7" x14ac:dyDescent="0.3">
      <c r="G11466"/>
    </row>
    <row r="11467" spans="7:7" x14ac:dyDescent="0.3">
      <c r="G11467"/>
    </row>
    <row r="11468" spans="7:7" x14ac:dyDescent="0.3">
      <c r="G11468"/>
    </row>
    <row r="11469" spans="7:7" x14ac:dyDescent="0.3">
      <c r="G11469"/>
    </row>
    <row r="11470" spans="7:7" x14ac:dyDescent="0.3">
      <c r="G11470"/>
    </row>
    <row r="11471" spans="7:7" x14ac:dyDescent="0.3">
      <c r="G11471"/>
    </row>
    <row r="11472" spans="7:7" x14ac:dyDescent="0.3">
      <c r="G11472"/>
    </row>
    <row r="11473" spans="7:7" x14ac:dyDescent="0.3">
      <c r="G11473"/>
    </row>
    <row r="11474" spans="7:7" x14ac:dyDescent="0.3">
      <c r="G11474"/>
    </row>
    <row r="11475" spans="7:7" x14ac:dyDescent="0.3">
      <c r="G11475"/>
    </row>
    <row r="11476" spans="7:7" x14ac:dyDescent="0.3">
      <c r="G11476"/>
    </row>
    <row r="11477" spans="7:7" x14ac:dyDescent="0.3">
      <c r="G11477"/>
    </row>
    <row r="11478" spans="7:7" x14ac:dyDescent="0.3">
      <c r="G11478"/>
    </row>
    <row r="11479" spans="7:7" x14ac:dyDescent="0.3">
      <c r="G11479"/>
    </row>
    <row r="11480" spans="7:7" x14ac:dyDescent="0.3">
      <c r="G11480"/>
    </row>
    <row r="11481" spans="7:7" x14ac:dyDescent="0.3">
      <c r="G11481"/>
    </row>
    <row r="11482" spans="7:7" x14ac:dyDescent="0.3">
      <c r="G11482"/>
    </row>
    <row r="11483" spans="7:7" x14ac:dyDescent="0.3">
      <c r="G11483"/>
    </row>
    <row r="11484" spans="7:7" x14ac:dyDescent="0.3">
      <c r="G11484"/>
    </row>
    <row r="11485" spans="7:7" x14ac:dyDescent="0.3">
      <c r="G11485"/>
    </row>
    <row r="11486" spans="7:7" x14ac:dyDescent="0.3">
      <c r="G11486"/>
    </row>
    <row r="11487" spans="7:7" x14ac:dyDescent="0.3">
      <c r="G11487"/>
    </row>
    <row r="11488" spans="7:7" x14ac:dyDescent="0.3">
      <c r="G11488"/>
    </row>
    <row r="11489" spans="7:7" x14ac:dyDescent="0.3">
      <c r="G11489"/>
    </row>
    <row r="11490" spans="7:7" x14ac:dyDescent="0.3">
      <c r="G11490"/>
    </row>
    <row r="11491" spans="7:7" x14ac:dyDescent="0.3">
      <c r="G11491"/>
    </row>
    <row r="11492" spans="7:7" x14ac:dyDescent="0.3">
      <c r="G11492"/>
    </row>
    <row r="11493" spans="7:7" x14ac:dyDescent="0.3">
      <c r="G11493"/>
    </row>
    <row r="11494" spans="7:7" x14ac:dyDescent="0.3">
      <c r="G11494"/>
    </row>
    <row r="11495" spans="7:7" x14ac:dyDescent="0.3">
      <c r="G11495"/>
    </row>
    <row r="11496" spans="7:7" x14ac:dyDescent="0.3">
      <c r="G11496"/>
    </row>
    <row r="11497" spans="7:7" x14ac:dyDescent="0.3">
      <c r="G11497"/>
    </row>
    <row r="11498" spans="7:7" x14ac:dyDescent="0.3">
      <c r="G11498"/>
    </row>
    <row r="11499" spans="7:7" x14ac:dyDescent="0.3">
      <c r="G11499"/>
    </row>
    <row r="11500" spans="7:7" x14ac:dyDescent="0.3">
      <c r="G11500"/>
    </row>
    <row r="11501" spans="7:7" x14ac:dyDescent="0.3">
      <c r="G11501"/>
    </row>
    <row r="11502" spans="7:7" x14ac:dyDescent="0.3">
      <c r="G11502"/>
    </row>
    <row r="11503" spans="7:7" x14ac:dyDescent="0.3">
      <c r="G11503"/>
    </row>
    <row r="11504" spans="7:7" x14ac:dyDescent="0.3">
      <c r="G11504"/>
    </row>
    <row r="11505" spans="7:7" x14ac:dyDescent="0.3">
      <c r="G11505"/>
    </row>
    <row r="11506" spans="7:7" x14ac:dyDescent="0.3">
      <c r="G11506"/>
    </row>
    <row r="11507" spans="7:7" x14ac:dyDescent="0.3">
      <c r="G11507"/>
    </row>
    <row r="11508" spans="7:7" x14ac:dyDescent="0.3">
      <c r="G11508"/>
    </row>
    <row r="11509" spans="7:7" x14ac:dyDescent="0.3">
      <c r="G11509"/>
    </row>
    <row r="11510" spans="7:7" x14ac:dyDescent="0.3">
      <c r="G11510"/>
    </row>
    <row r="11511" spans="7:7" x14ac:dyDescent="0.3">
      <c r="G11511"/>
    </row>
    <row r="11512" spans="7:7" x14ac:dyDescent="0.3">
      <c r="G11512"/>
    </row>
    <row r="11513" spans="7:7" x14ac:dyDescent="0.3">
      <c r="G11513"/>
    </row>
    <row r="11514" spans="7:7" x14ac:dyDescent="0.3">
      <c r="G11514"/>
    </row>
    <row r="11515" spans="7:7" x14ac:dyDescent="0.3">
      <c r="G11515"/>
    </row>
    <row r="11516" spans="7:7" x14ac:dyDescent="0.3">
      <c r="G11516"/>
    </row>
    <row r="11517" spans="7:7" x14ac:dyDescent="0.3">
      <c r="G11517"/>
    </row>
    <row r="11518" spans="7:7" x14ac:dyDescent="0.3">
      <c r="G11518"/>
    </row>
    <row r="11519" spans="7:7" x14ac:dyDescent="0.3">
      <c r="G11519"/>
    </row>
    <row r="11520" spans="7:7" x14ac:dyDescent="0.3">
      <c r="G11520"/>
    </row>
    <row r="11521" spans="7:7" x14ac:dyDescent="0.3">
      <c r="G11521"/>
    </row>
    <row r="11522" spans="7:7" x14ac:dyDescent="0.3">
      <c r="G11522"/>
    </row>
    <row r="11523" spans="7:7" x14ac:dyDescent="0.3">
      <c r="G11523"/>
    </row>
    <row r="11524" spans="7:7" x14ac:dyDescent="0.3">
      <c r="G11524"/>
    </row>
    <row r="11525" spans="7:7" x14ac:dyDescent="0.3">
      <c r="G11525"/>
    </row>
    <row r="11526" spans="7:7" x14ac:dyDescent="0.3">
      <c r="G11526"/>
    </row>
    <row r="11527" spans="7:7" x14ac:dyDescent="0.3">
      <c r="G11527"/>
    </row>
    <row r="11528" spans="7:7" x14ac:dyDescent="0.3">
      <c r="G11528"/>
    </row>
    <row r="11529" spans="7:7" x14ac:dyDescent="0.3">
      <c r="G11529"/>
    </row>
    <row r="11530" spans="7:7" x14ac:dyDescent="0.3">
      <c r="G11530"/>
    </row>
    <row r="11531" spans="7:7" x14ac:dyDescent="0.3">
      <c r="G11531"/>
    </row>
    <row r="11532" spans="7:7" x14ac:dyDescent="0.3">
      <c r="G11532"/>
    </row>
    <row r="11533" spans="7:7" x14ac:dyDescent="0.3">
      <c r="G11533"/>
    </row>
    <row r="11534" spans="7:7" x14ac:dyDescent="0.3">
      <c r="G11534"/>
    </row>
    <row r="11535" spans="7:7" x14ac:dyDescent="0.3">
      <c r="G11535"/>
    </row>
    <row r="11536" spans="7:7" x14ac:dyDescent="0.3">
      <c r="G11536"/>
    </row>
    <row r="11537" spans="7:7" x14ac:dyDescent="0.3">
      <c r="G11537"/>
    </row>
    <row r="11538" spans="7:7" x14ac:dyDescent="0.3">
      <c r="G11538"/>
    </row>
    <row r="11539" spans="7:7" x14ac:dyDescent="0.3">
      <c r="G11539"/>
    </row>
    <row r="11540" spans="7:7" x14ac:dyDescent="0.3">
      <c r="G11540"/>
    </row>
    <row r="11541" spans="7:7" x14ac:dyDescent="0.3">
      <c r="G11541"/>
    </row>
    <row r="11542" spans="7:7" x14ac:dyDescent="0.3">
      <c r="G11542"/>
    </row>
    <row r="11543" spans="7:7" x14ac:dyDescent="0.3">
      <c r="G11543"/>
    </row>
    <row r="11544" spans="7:7" x14ac:dyDescent="0.3">
      <c r="G11544"/>
    </row>
    <row r="11545" spans="7:7" x14ac:dyDescent="0.3">
      <c r="G11545"/>
    </row>
    <row r="11546" spans="7:7" x14ac:dyDescent="0.3">
      <c r="G11546"/>
    </row>
    <row r="11547" spans="7:7" x14ac:dyDescent="0.3">
      <c r="G11547"/>
    </row>
    <row r="11548" spans="7:7" x14ac:dyDescent="0.3">
      <c r="G11548"/>
    </row>
    <row r="11549" spans="7:7" x14ac:dyDescent="0.3">
      <c r="G11549"/>
    </row>
    <row r="11550" spans="7:7" x14ac:dyDescent="0.3">
      <c r="G11550"/>
    </row>
    <row r="11551" spans="7:7" x14ac:dyDescent="0.3">
      <c r="G11551"/>
    </row>
    <row r="11552" spans="7:7" x14ac:dyDescent="0.3">
      <c r="G11552"/>
    </row>
    <row r="11553" spans="7:7" x14ac:dyDescent="0.3">
      <c r="G11553"/>
    </row>
    <row r="11554" spans="7:7" x14ac:dyDescent="0.3">
      <c r="G11554"/>
    </row>
    <row r="11555" spans="7:7" x14ac:dyDescent="0.3">
      <c r="G11555"/>
    </row>
    <row r="11556" spans="7:7" x14ac:dyDescent="0.3">
      <c r="G11556"/>
    </row>
    <row r="11557" spans="7:7" x14ac:dyDescent="0.3">
      <c r="G11557"/>
    </row>
    <row r="11558" spans="7:7" x14ac:dyDescent="0.3">
      <c r="G11558"/>
    </row>
    <row r="11559" spans="7:7" x14ac:dyDescent="0.3">
      <c r="G11559"/>
    </row>
    <row r="11560" spans="7:7" x14ac:dyDescent="0.3">
      <c r="G11560"/>
    </row>
    <row r="11561" spans="7:7" x14ac:dyDescent="0.3">
      <c r="G11561"/>
    </row>
    <row r="11562" spans="7:7" x14ac:dyDescent="0.3">
      <c r="G11562"/>
    </row>
    <row r="11563" spans="7:7" x14ac:dyDescent="0.3">
      <c r="G11563"/>
    </row>
    <row r="11564" spans="7:7" x14ac:dyDescent="0.3">
      <c r="G11564"/>
    </row>
    <row r="11565" spans="7:7" x14ac:dyDescent="0.3">
      <c r="G11565"/>
    </row>
    <row r="11566" spans="7:7" x14ac:dyDescent="0.3">
      <c r="G11566"/>
    </row>
    <row r="11567" spans="7:7" x14ac:dyDescent="0.3">
      <c r="G11567"/>
    </row>
    <row r="11568" spans="7:7" x14ac:dyDescent="0.3">
      <c r="G11568"/>
    </row>
    <row r="11569" spans="7:7" x14ac:dyDescent="0.3">
      <c r="G11569"/>
    </row>
    <row r="11570" spans="7:7" x14ac:dyDescent="0.3">
      <c r="G11570"/>
    </row>
    <row r="11571" spans="7:7" x14ac:dyDescent="0.3">
      <c r="G11571"/>
    </row>
    <row r="11572" spans="7:7" x14ac:dyDescent="0.3">
      <c r="G11572"/>
    </row>
    <row r="11573" spans="7:7" x14ac:dyDescent="0.3">
      <c r="G11573"/>
    </row>
    <row r="11574" spans="7:7" x14ac:dyDescent="0.3">
      <c r="G11574"/>
    </row>
    <row r="11575" spans="7:7" x14ac:dyDescent="0.3">
      <c r="G11575"/>
    </row>
    <row r="11576" spans="7:7" x14ac:dyDescent="0.3">
      <c r="G11576"/>
    </row>
    <row r="11577" spans="7:7" x14ac:dyDescent="0.3">
      <c r="G11577"/>
    </row>
    <row r="11578" spans="7:7" x14ac:dyDescent="0.3">
      <c r="G11578"/>
    </row>
    <row r="11579" spans="7:7" x14ac:dyDescent="0.3">
      <c r="G11579"/>
    </row>
    <row r="11580" spans="7:7" x14ac:dyDescent="0.3">
      <c r="G11580"/>
    </row>
    <row r="11581" spans="7:7" x14ac:dyDescent="0.3">
      <c r="G11581"/>
    </row>
    <row r="11582" spans="7:7" x14ac:dyDescent="0.3">
      <c r="G11582"/>
    </row>
    <row r="11583" spans="7:7" x14ac:dyDescent="0.3">
      <c r="G11583"/>
    </row>
    <row r="11584" spans="7:7" x14ac:dyDescent="0.3">
      <c r="G11584"/>
    </row>
    <row r="11585" spans="7:7" x14ac:dyDescent="0.3">
      <c r="G11585"/>
    </row>
    <row r="11586" spans="7:7" x14ac:dyDescent="0.3">
      <c r="G11586"/>
    </row>
    <row r="11587" spans="7:7" x14ac:dyDescent="0.3">
      <c r="G11587"/>
    </row>
    <row r="11588" spans="7:7" x14ac:dyDescent="0.3">
      <c r="G11588"/>
    </row>
    <row r="11589" spans="7:7" x14ac:dyDescent="0.3">
      <c r="G11589"/>
    </row>
    <row r="11590" spans="7:7" x14ac:dyDescent="0.3">
      <c r="G11590"/>
    </row>
    <row r="11591" spans="7:7" x14ac:dyDescent="0.3">
      <c r="G11591"/>
    </row>
    <row r="11592" spans="7:7" x14ac:dyDescent="0.3">
      <c r="G11592"/>
    </row>
    <row r="11593" spans="7:7" x14ac:dyDescent="0.3">
      <c r="G11593"/>
    </row>
    <row r="11594" spans="7:7" x14ac:dyDescent="0.3">
      <c r="G11594"/>
    </row>
    <row r="11595" spans="7:7" x14ac:dyDescent="0.3">
      <c r="G11595"/>
    </row>
    <row r="11596" spans="7:7" x14ac:dyDescent="0.3">
      <c r="G11596"/>
    </row>
    <row r="11597" spans="7:7" x14ac:dyDescent="0.3">
      <c r="G11597"/>
    </row>
    <row r="11598" spans="7:7" x14ac:dyDescent="0.3">
      <c r="G11598"/>
    </row>
    <row r="11599" spans="7:7" x14ac:dyDescent="0.3">
      <c r="G11599"/>
    </row>
    <row r="11600" spans="7:7" x14ac:dyDescent="0.3">
      <c r="G11600"/>
    </row>
    <row r="11601" spans="7:7" x14ac:dyDescent="0.3">
      <c r="G11601"/>
    </row>
    <row r="11602" spans="7:7" x14ac:dyDescent="0.3">
      <c r="G11602"/>
    </row>
    <row r="11603" spans="7:7" x14ac:dyDescent="0.3">
      <c r="G11603"/>
    </row>
    <row r="11604" spans="7:7" x14ac:dyDescent="0.3">
      <c r="G11604"/>
    </row>
    <row r="11605" spans="7:7" x14ac:dyDescent="0.3">
      <c r="G11605"/>
    </row>
    <row r="11606" spans="7:7" x14ac:dyDescent="0.3">
      <c r="G11606"/>
    </row>
    <row r="11607" spans="7:7" x14ac:dyDescent="0.3">
      <c r="G11607"/>
    </row>
    <row r="11608" spans="7:7" x14ac:dyDescent="0.3">
      <c r="G11608"/>
    </row>
    <row r="11609" spans="7:7" x14ac:dyDescent="0.3">
      <c r="G11609"/>
    </row>
    <row r="11610" spans="7:7" x14ac:dyDescent="0.3">
      <c r="G11610"/>
    </row>
    <row r="11611" spans="7:7" x14ac:dyDescent="0.3">
      <c r="G11611"/>
    </row>
    <row r="11612" spans="7:7" x14ac:dyDescent="0.3">
      <c r="G11612"/>
    </row>
    <row r="11613" spans="7:7" x14ac:dyDescent="0.3">
      <c r="G11613"/>
    </row>
    <row r="11614" spans="7:7" x14ac:dyDescent="0.3">
      <c r="G11614"/>
    </row>
    <row r="11615" spans="7:7" x14ac:dyDescent="0.3">
      <c r="G11615"/>
    </row>
    <row r="11616" spans="7:7" x14ac:dyDescent="0.3">
      <c r="G11616"/>
    </row>
    <row r="11617" spans="7:7" x14ac:dyDescent="0.3">
      <c r="G11617"/>
    </row>
    <row r="11618" spans="7:7" x14ac:dyDescent="0.3">
      <c r="G11618"/>
    </row>
    <row r="11619" spans="7:7" x14ac:dyDescent="0.3">
      <c r="G11619"/>
    </row>
    <row r="11620" spans="7:7" x14ac:dyDescent="0.3">
      <c r="G11620"/>
    </row>
    <row r="11621" spans="7:7" x14ac:dyDescent="0.3">
      <c r="G11621"/>
    </row>
    <row r="11622" spans="7:7" x14ac:dyDescent="0.3">
      <c r="G11622"/>
    </row>
    <row r="11623" spans="7:7" x14ac:dyDescent="0.3">
      <c r="G11623"/>
    </row>
    <row r="11624" spans="7:7" x14ac:dyDescent="0.3">
      <c r="G11624"/>
    </row>
    <row r="11625" spans="7:7" x14ac:dyDescent="0.3">
      <c r="G11625"/>
    </row>
    <row r="11626" spans="7:7" x14ac:dyDescent="0.3">
      <c r="G11626"/>
    </row>
    <row r="11627" spans="7:7" x14ac:dyDescent="0.3">
      <c r="G11627"/>
    </row>
    <row r="11628" spans="7:7" x14ac:dyDescent="0.3">
      <c r="G11628"/>
    </row>
    <row r="11629" spans="7:7" x14ac:dyDescent="0.3">
      <c r="G11629"/>
    </row>
    <row r="11630" spans="7:7" x14ac:dyDescent="0.3">
      <c r="G11630"/>
    </row>
    <row r="11631" spans="7:7" x14ac:dyDescent="0.3">
      <c r="G11631"/>
    </row>
    <row r="11632" spans="7:7" x14ac:dyDescent="0.3">
      <c r="G11632"/>
    </row>
    <row r="11633" spans="7:7" x14ac:dyDescent="0.3">
      <c r="G11633"/>
    </row>
    <row r="11634" spans="7:7" x14ac:dyDescent="0.3">
      <c r="G11634"/>
    </row>
    <row r="11635" spans="7:7" x14ac:dyDescent="0.3">
      <c r="G11635"/>
    </row>
    <row r="11636" spans="7:7" x14ac:dyDescent="0.3">
      <c r="G11636"/>
    </row>
    <row r="11637" spans="7:7" x14ac:dyDescent="0.3">
      <c r="G11637"/>
    </row>
    <row r="11638" spans="7:7" x14ac:dyDescent="0.3">
      <c r="G11638"/>
    </row>
    <row r="11639" spans="7:7" x14ac:dyDescent="0.3">
      <c r="G11639"/>
    </row>
    <row r="11640" spans="7:7" x14ac:dyDescent="0.3">
      <c r="G11640"/>
    </row>
    <row r="11641" spans="7:7" x14ac:dyDescent="0.3">
      <c r="G11641"/>
    </row>
    <row r="11642" spans="7:7" x14ac:dyDescent="0.3">
      <c r="G11642"/>
    </row>
    <row r="11643" spans="7:7" x14ac:dyDescent="0.3">
      <c r="G11643"/>
    </row>
    <row r="11644" spans="7:7" x14ac:dyDescent="0.3">
      <c r="G11644"/>
    </row>
    <row r="11645" spans="7:7" x14ac:dyDescent="0.3">
      <c r="G11645"/>
    </row>
    <row r="11646" spans="7:7" x14ac:dyDescent="0.3">
      <c r="G11646"/>
    </row>
    <row r="11647" spans="7:7" x14ac:dyDescent="0.3">
      <c r="G11647"/>
    </row>
    <row r="11648" spans="7:7" x14ac:dyDescent="0.3">
      <c r="G11648"/>
    </row>
    <row r="11649" spans="7:7" x14ac:dyDescent="0.3">
      <c r="G11649"/>
    </row>
    <row r="11650" spans="7:7" x14ac:dyDescent="0.3">
      <c r="G11650"/>
    </row>
    <row r="11651" spans="7:7" x14ac:dyDescent="0.3">
      <c r="G11651"/>
    </row>
    <row r="11652" spans="7:7" x14ac:dyDescent="0.3">
      <c r="G11652"/>
    </row>
    <row r="11653" spans="7:7" x14ac:dyDescent="0.3">
      <c r="G11653"/>
    </row>
    <row r="11654" spans="7:7" x14ac:dyDescent="0.3">
      <c r="G11654"/>
    </row>
    <row r="11655" spans="7:7" x14ac:dyDescent="0.3">
      <c r="G11655"/>
    </row>
    <row r="11656" spans="7:7" x14ac:dyDescent="0.3">
      <c r="G11656"/>
    </row>
    <row r="11657" spans="7:7" x14ac:dyDescent="0.3">
      <c r="G11657"/>
    </row>
    <row r="11658" spans="7:7" x14ac:dyDescent="0.3">
      <c r="G11658"/>
    </row>
    <row r="11659" spans="7:7" x14ac:dyDescent="0.3">
      <c r="G11659"/>
    </row>
    <row r="11660" spans="7:7" x14ac:dyDescent="0.3">
      <c r="G11660"/>
    </row>
    <row r="11661" spans="7:7" x14ac:dyDescent="0.3">
      <c r="G11661"/>
    </row>
    <row r="11662" spans="7:7" x14ac:dyDescent="0.3">
      <c r="G11662"/>
    </row>
    <row r="11663" spans="7:7" x14ac:dyDescent="0.3">
      <c r="G11663"/>
    </row>
    <row r="11664" spans="7:7" x14ac:dyDescent="0.3">
      <c r="G11664"/>
    </row>
    <row r="11665" spans="7:7" x14ac:dyDescent="0.3">
      <c r="G11665"/>
    </row>
    <row r="11666" spans="7:7" x14ac:dyDescent="0.3">
      <c r="G11666"/>
    </row>
    <row r="11667" spans="7:7" x14ac:dyDescent="0.3">
      <c r="G11667"/>
    </row>
    <row r="11668" spans="7:7" x14ac:dyDescent="0.3">
      <c r="G11668"/>
    </row>
    <row r="11669" spans="7:7" x14ac:dyDescent="0.3">
      <c r="G11669"/>
    </row>
    <row r="11670" spans="7:7" x14ac:dyDescent="0.3">
      <c r="G11670"/>
    </row>
    <row r="11671" spans="7:7" x14ac:dyDescent="0.3">
      <c r="G11671"/>
    </row>
    <row r="11672" spans="7:7" x14ac:dyDescent="0.3">
      <c r="G11672"/>
    </row>
    <row r="11673" spans="7:7" x14ac:dyDescent="0.3">
      <c r="G11673"/>
    </row>
    <row r="11674" spans="7:7" x14ac:dyDescent="0.3">
      <c r="G11674"/>
    </row>
    <row r="11675" spans="7:7" x14ac:dyDescent="0.3">
      <c r="G11675"/>
    </row>
    <row r="11676" spans="7:7" x14ac:dyDescent="0.3">
      <c r="G11676"/>
    </row>
    <row r="11677" spans="7:7" x14ac:dyDescent="0.3">
      <c r="G11677"/>
    </row>
    <row r="11678" spans="7:7" x14ac:dyDescent="0.3">
      <c r="G11678"/>
    </row>
    <row r="11679" spans="7:7" x14ac:dyDescent="0.3">
      <c r="G11679"/>
    </row>
    <row r="11680" spans="7:7" x14ac:dyDescent="0.3">
      <c r="G11680"/>
    </row>
    <row r="11681" spans="7:7" x14ac:dyDescent="0.3">
      <c r="G11681"/>
    </row>
    <row r="11682" spans="7:7" x14ac:dyDescent="0.3">
      <c r="G11682"/>
    </row>
    <row r="11683" spans="7:7" x14ac:dyDescent="0.3">
      <c r="G11683"/>
    </row>
    <row r="11684" spans="7:7" x14ac:dyDescent="0.3">
      <c r="G11684"/>
    </row>
    <row r="11685" spans="7:7" x14ac:dyDescent="0.3">
      <c r="G11685"/>
    </row>
    <row r="11686" spans="7:7" x14ac:dyDescent="0.3">
      <c r="G11686"/>
    </row>
    <row r="11687" spans="7:7" x14ac:dyDescent="0.3">
      <c r="G11687"/>
    </row>
    <row r="11688" spans="7:7" x14ac:dyDescent="0.3">
      <c r="G11688"/>
    </row>
    <row r="11689" spans="7:7" x14ac:dyDescent="0.3">
      <c r="G11689"/>
    </row>
    <row r="11690" spans="7:7" x14ac:dyDescent="0.3">
      <c r="G11690"/>
    </row>
    <row r="11691" spans="7:7" x14ac:dyDescent="0.3">
      <c r="G11691"/>
    </row>
    <row r="11692" spans="7:7" x14ac:dyDescent="0.3">
      <c r="G11692"/>
    </row>
    <row r="11693" spans="7:7" x14ac:dyDescent="0.3">
      <c r="G11693"/>
    </row>
    <row r="11694" spans="7:7" x14ac:dyDescent="0.3">
      <c r="G11694"/>
    </row>
    <row r="11695" spans="7:7" x14ac:dyDescent="0.3">
      <c r="G11695"/>
    </row>
    <row r="11696" spans="7:7" x14ac:dyDescent="0.3">
      <c r="G11696"/>
    </row>
    <row r="11697" spans="7:7" x14ac:dyDescent="0.3">
      <c r="G11697"/>
    </row>
    <row r="11698" spans="7:7" x14ac:dyDescent="0.3">
      <c r="G11698"/>
    </row>
    <row r="11699" spans="7:7" x14ac:dyDescent="0.3">
      <c r="G11699"/>
    </row>
    <row r="11700" spans="7:7" x14ac:dyDescent="0.3">
      <c r="G11700"/>
    </row>
    <row r="11701" spans="7:7" x14ac:dyDescent="0.3">
      <c r="G11701"/>
    </row>
    <row r="11702" spans="7:7" x14ac:dyDescent="0.3">
      <c r="G11702"/>
    </row>
    <row r="11703" spans="7:7" x14ac:dyDescent="0.3">
      <c r="G11703"/>
    </row>
    <row r="11704" spans="7:7" x14ac:dyDescent="0.3">
      <c r="G11704"/>
    </row>
    <row r="11705" spans="7:7" x14ac:dyDescent="0.3">
      <c r="G11705"/>
    </row>
    <row r="11706" spans="7:7" x14ac:dyDescent="0.3">
      <c r="G11706"/>
    </row>
    <row r="11707" spans="7:7" x14ac:dyDescent="0.3">
      <c r="G11707"/>
    </row>
    <row r="11708" spans="7:7" x14ac:dyDescent="0.3">
      <c r="G11708"/>
    </row>
    <row r="11709" spans="7:7" x14ac:dyDescent="0.3">
      <c r="G11709"/>
    </row>
    <row r="11710" spans="7:7" x14ac:dyDescent="0.3">
      <c r="G11710"/>
    </row>
    <row r="11711" spans="7:7" x14ac:dyDescent="0.3">
      <c r="G11711"/>
    </row>
    <row r="11712" spans="7:7" x14ac:dyDescent="0.3">
      <c r="G11712"/>
    </row>
    <row r="11713" spans="7:7" x14ac:dyDescent="0.3">
      <c r="G11713"/>
    </row>
    <row r="11714" spans="7:7" x14ac:dyDescent="0.3">
      <c r="G11714"/>
    </row>
    <row r="11715" spans="7:7" x14ac:dyDescent="0.3">
      <c r="G11715"/>
    </row>
    <row r="11716" spans="7:7" x14ac:dyDescent="0.3">
      <c r="G11716"/>
    </row>
    <row r="11717" spans="7:7" x14ac:dyDescent="0.3">
      <c r="G11717"/>
    </row>
    <row r="11718" spans="7:7" x14ac:dyDescent="0.3">
      <c r="G11718"/>
    </row>
    <row r="11719" spans="7:7" x14ac:dyDescent="0.3">
      <c r="G11719"/>
    </row>
    <row r="11720" spans="7:7" x14ac:dyDescent="0.3">
      <c r="G11720"/>
    </row>
    <row r="11721" spans="7:7" x14ac:dyDescent="0.3">
      <c r="G11721"/>
    </row>
    <row r="11722" spans="7:7" x14ac:dyDescent="0.3">
      <c r="G11722"/>
    </row>
    <row r="11723" spans="7:7" x14ac:dyDescent="0.3">
      <c r="G11723"/>
    </row>
    <row r="11724" spans="7:7" x14ac:dyDescent="0.3">
      <c r="G11724"/>
    </row>
    <row r="11725" spans="7:7" x14ac:dyDescent="0.3">
      <c r="G11725"/>
    </row>
    <row r="11726" spans="7:7" x14ac:dyDescent="0.3">
      <c r="G11726"/>
    </row>
    <row r="11727" spans="7:7" x14ac:dyDescent="0.3">
      <c r="G11727"/>
    </row>
    <row r="11728" spans="7:7" x14ac:dyDescent="0.3">
      <c r="G11728"/>
    </row>
    <row r="11729" spans="7:7" x14ac:dyDescent="0.3">
      <c r="G11729"/>
    </row>
    <row r="11730" spans="7:7" x14ac:dyDescent="0.3">
      <c r="G11730"/>
    </row>
    <row r="11731" spans="7:7" x14ac:dyDescent="0.3">
      <c r="G11731"/>
    </row>
    <row r="11732" spans="7:7" x14ac:dyDescent="0.3">
      <c r="G11732"/>
    </row>
    <row r="11733" spans="7:7" x14ac:dyDescent="0.3">
      <c r="G11733"/>
    </row>
    <row r="11734" spans="7:7" x14ac:dyDescent="0.3">
      <c r="G11734"/>
    </row>
    <row r="11735" spans="7:7" x14ac:dyDescent="0.3">
      <c r="G11735"/>
    </row>
    <row r="11736" spans="7:7" x14ac:dyDescent="0.3">
      <c r="G11736"/>
    </row>
    <row r="11737" spans="7:7" x14ac:dyDescent="0.3">
      <c r="G11737"/>
    </row>
    <row r="11738" spans="7:7" x14ac:dyDescent="0.3">
      <c r="G11738"/>
    </row>
    <row r="11739" spans="7:7" x14ac:dyDescent="0.3">
      <c r="G11739"/>
    </row>
    <row r="11740" spans="7:7" x14ac:dyDescent="0.3">
      <c r="G11740"/>
    </row>
    <row r="11741" spans="7:7" x14ac:dyDescent="0.3">
      <c r="G11741"/>
    </row>
    <row r="11742" spans="7:7" x14ac:dyDescent="0.3">
      <c r="G11742"/>
    </row>
    <row r="11743" spans="7:7" x14ac:dyDescent="0.3">
      <c r="G11743"/>
    </row>
    <row r="11744" spans="7:7" x14ac:dyDescent="0.3">
      <c r="G11744"/>
    </row>
    <row r="11745" spans="7:7" x14ac:dyDescent="0.3">
      <c r="G11745"/>
    </row>
    <row r="11746" spans="7:7" x14ac:dyDescent="0.3">
      <c r="G11746"/>
    </row>
    <row r="11747" spans="7:7" x14ac:dyDescent="0.3">
      <c r="G11747"/>
    </row>
    <row r="11748" spans="7:7" x14ac:dyDescent="0.3">
      <c r="G11748"/>
    </row>
    <row r="11749" spans="7:7" x14ac:dyDescent="0.3">
      <c r="G11749"/>
    </row>
    <row r="11750" spans="7:7" x14ac:dyDescent="0.3">
      <c r="G11750"/>
    </row>
    <row r="11751" spans="7:7" x14ac:dyDescent="0.3">
      <c r="G11751"/>
    </row>
    <row r="11752" spans="7:7" x14ac:dyDescent="0.3">
      <c r="G11752"/>
    </row>
    <row r="11753" spans="7:7" x14ac:dyDescent="0.3">
      <c r="G11753"/>
    </row>
    <row r="11754" spans="7:7" x14ac:dyDescent="0.3">
      <c r="G11754"/>
    </row>
    <row r="11755" spans="7:7" x14ac:dyDescent="0.3">
      <c r="G11755"/>
    </row>
    <row r="11756" spans="7:7" x14ac:dyDescent="0.3">
      <c r="G11756"/>
    </row>
    <row r="11757" spans="7:7" x14ac:dyDescent="0.3">
      <c r="G11757"/>
    </row>
    <row r="11758" spans="7:7" x14ac:dyDescent="0.3">
      <c r="G11758"/>
    </row>
    <row r="11759" spans="7:7" x14ac:dyDescent="0.3">
      <c r="G11759"/>
    </row>
    <row r="11760" spans="7:7" x14ac:dyDescent="0.3">
      <c r="G11760"/>
    </row>
    <row r="11761" spans="7:7" x14ac:dyDescent="0.3">
      <c r="G11761"/>
    </row>
    <row r="11762" spans="7:7" x14ac:dyDescent="0.3">
      <c r="G11762"/>
    </row>
    <row r="11763" spans="7:7" x14ac:dyDescent="0.3">
      <c r="G11763"/>
    </row>
    <row r="11764" spans="7:7" x14ac:dyDescent="0.3">
      <c r="G11764"/>
    </row>
    <row r="11765" spans="7:7" x14ac:dyDescent="0.3">
      <c r="G11765"/>
    </row>
    <row r="11766" spans="7:7" x14ac:dyDescent="0.3">
      <c r="G11766"/>
    </row>
    <row r="11767" spans="7:7" x14ac:dyDescent="0.3">
      <c r="G11767"/>
    </row>
    <row r="11768" spans="7:7" x14ac:dyDescent="0.3">
      <c r="G11768"/>
    </row>
    <row r="11769" spans="7:7" x14ac:dyDescent="0.3">
      <c r="G11769"/>
    </row>
    <row r="11770" spans="7:7" x14ac:dyDescent="0.3">
      <c r="G11770"/>
    </row>
    <row r="11771" spans="7:7" x14ac:dyDescent="0.3">
      <c r="G11771"/>
    </row>
    <row r="11772" spans="7:7" x14ac:dyDescent="0.3">
      <c r="G11772"/>
    </row>
    <row r="11773" spans="7:7" x14ac:dyDescent="0.3">
      <c r="G11773"/>
    </row>
    <row r="11774" spans="7:7" x14ac:dyDescent="0.3">
      <c r="G11774"/>
    </row>
    <row r="11775" spans="7:7" x14ac:dyDescent="0.3">
      <c r="G11775"/>
    </row>
    <row r="11776" spans="7:7" x14ac:dyDescent="0.3">
      <c r="G11776"/>
    </row>
    <row r="11777" spans="7:7" x14ac:dyDescent="0.3">
      <c r="G11777"/>
    </row>
    <row r="11778" spans="7:7" x14ac:dyDescent="0.3">
      <c r="G11778"/>
    </row>
    <row r="11779" spans="7:7" x14ac:dyDescent="0.3">
      <c r="G11779"/>
    </row>
    <row r="11780" spans="7:7" x14ac:dyDescent="0.3">
      <c r="G11780"/>
    </row>
    <row r="11781" spans="7:7" x14ac:dyDescent="0.3">
      <c r="G11781"/>
    </row>
    <row r="11782" spans="7:7" x14ac:dyDescent="0.3">
      <c r="G11782"/>
    </row>
    <row r="11783" spans="7:7" x14ac:dyDescent="0.3">
      <c r="G11783"/>
    </row>
    <row r="11784" spans="7:7" x14ac:dyDescent="0.3">
      <c r="G11784"/>
    </row>
    <row r="11785" spans="7:7" x14ac:dyDescent="0.3">
      <c r="G11785"/>
    </row>
    <row r="11786" spans="7:7" x14ac:dyDescent="0.3">
      <c r="G11786"/>
    </row>
    <row r="11787" spans="7:7" x14ac:dyDescent="0.3">
      <c r="G11787"/>
    </row>
    <row r="11788" spans="7:7" x14ac:dyDescent="0.3">
      <c r="G11788"/>
    </row>
    <row r="11789" spans="7:7" x14ac:dyDescent="0.3">
      <c r="G11789"/>
    </row>
    <row r="11790" spans="7:7" x14ac:dyDescent="0.3">
      <c r="G11790"/>
    </row>
    <row r="11791" spans="7:7" x14ac:dyDescent="0.3">
      <c r="G11791"/>
    </row>
    <row r="11792" spans="7:7" x14ac:dyDescent="0.3">
      <c r="G11792"/>
    </row>
    <row r="11793" spans="7:7" x14ac:dyDescent="0.3">
      <c r="G11793"/>
    </row>
    <row r="11794" spans="7:7" x14ac:dyDescent="0.3">
      <c r="G11794"/>
    </row>
    <row r="11795" spans="7:7" x14ac:dyDescent="0.3">
      <c r="G11795"/>
    </row>
    <row r="11796" spans="7:7" x14ac:dyDescent="0.3">
      <c r="G11796"/>
    </row>
    <row r="11797" spans="7:7" x14ac:dyDescent="0.3">
      <c r="G11797"/>
    </row>
    <row r="11798" spans="7:7" x14ac:dyDescent="0.3">
      <c r="G11798"/>
    </row>
    <row r="11799" spans="7:7" x14ac:dyDescent="0.3">
      <c r="G11799"/>
    </row>
    <row r="11800" spans="7:7" x14ac:dyDescent="0.3">
      <c r="G11800"/>
    </row>
    <row r="11801" spans="7:7" x14ac:dyDescent="0.3">
      <c r="G11801"/>
    </row>
    <row r="11802" spans="7:7" x14ac:dyDescent="0.3">
      <c r="G11802"/>
    </row>
    <row r="11803" spans="7:7" x14ac:dyDescent="0.3">
      <c r="G11803"/>
    </row>
    <row r="11804" spans="7:7" x14ac:dyDescent="0.3">
      <c r="G11804"/>
    </row>
    <row r="11805" spans="7:7" x14ac:dyDescent="0.3">
      <c r="G11805"/>
    </row>
    <row r="11806" spans="7:7" x14ac:dyDescent="0.3">
      <c r="G11806"/>
    </row>
    <row r="11807" spans="7:7" x14ac:dyDescent="0.3">
      <c r="G11807"/>
    </row>
    <row r="11808" spans="7:7" x14ac:dyDescent="0.3">
      <c r="G11808"/>
    </row>
    <row r="11809" spans="7:7" x14ac:dyDescent="0.3">
      <c r="G11809"/>
    </row>
    <row r="11810" spans="7:7" x14ac:dyDescent="0.3">
      <c r="G11810"/>
    </row>
    <row r="11811" spans="7:7" x14ac:dyDescent="0.3">
      <c r="G11811"/>
    </row>
    <row r="11812" spans="7:7" x14ac:dyDescent="0.3">
      <c r="G11812"/>
    </row>
    <row r="11813" spans="7:7" x14ac:dyDescent="0.3">
      <c r="G11813"/>
    </row>
    <row r="11814" spans="7:7" x14ac:dyDescent="0.3">
      <c r="G11814"/>
    </row>
    <row r="11815" spans="7:7" x14ac:dyDescent="0.3">
      <c r="G11815"/>
    </row>
    <row r="11816" spans="7:7" x14ac:dyDescent="0.3">
      <c r="G11816"/>
    </row>
    <row r="11817" spans="7:7" x14ac:dyDescent="0.3">
      <c r="G11817"/>
    </row>
    <row r="11818" spans="7:7" x14ac:dyDescent="0.3">
      <c r="G11818"/>
    </row>
    <row r="11819" spans="7:7" x14ac:dyDescent="0.3">
      <c r="G11819"/>
    </row>
    <row r="11820" spans="7:7" x14ac:dyDescent="0.3">
      <c r="G11820"/>
    </row>
    <row r="11821" spans="7:7" x14ac:dyDescent="0.3">
      <c r="G11821"/>
    </row>
    <row r="11822" spans="7:7" x14ac:dyDescent="0.3">
      <c r="G11822"/>
    </row>
    <row r="11823" spans="7:7" x14ac:dyDescent="0.3">
      <c r="G11823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"/>
  <sheetViews>
    <sheetView topLeftCell="A112" workbookViewId="0">
      <selection activeCell="C37" sqref="C37"/>
    </sheetView>
  </sheetViews>
  <sheetFormatPr defaultRowHeight="14.4" x14ac:dyDescent="0.3"/>
  <sheetData>
    <row r="1" spans="1:4" x14ac:dyDescent="0.3">
      <c r="A1" t="s">
        <v>11714</v>
      </c>
      <c r="B1" t="e">
        <f>VLOOKUP(C1,web_archive!B:B,1,FALSE)</f>
        <v>#N/A</v>
      </c>
      <c r="C1" t="s">
        <v>11713</v>
      </c>
      <c r="D1">
        <v>51101</v>
      </c>
    </row>
    <row r="2" spans="1:4" x14ac:dyDescent="0.3">
      <c r="A2" t="s">
        <v>11716</v>
      </c>
      <c r="B2" t="e">
        <f>VLOOKUP(C2,web_archive!B:B,1,FALSE)</f>
        <v>#N/A</v>
      </c>
      <c r="C2" t="s">
        <v>11715</v>
      </c>
      <c r="D2">
        <v>51102</v>
      </c>
    </row>
    <row r="3" spans="1:4" x14ac:dyDescent="0.3">
      <c r="A3" t="s">
        <v>11718</v>
      </c>
      <c r="B3" t="e">
        <f>VLOOKUP(C3,web_archive!B:B,1,FALSE)</f>
        <v>#N/A</v>
      </c>
      <c r="C3" t="s">
        <v>11717</v>
      </c>
      <c r="D3">
        <v>51103</v>
      </c>
    </row>
    <row r="4" spans="1:4" x14ac:dyDescent="0.3">
      <c r="A4" t="s">
        <v>11720</v>
      </c>
      <c r="B4" t="e">
        <f>VLOOKUP(C4,web_archive!B:B,1,FALSE)</f>
        <v>#N/A</v>
      </c>
      <c r="C4" t="s">
        <v>11719</v>
      </c>
      <c r="D4">
        <v>51104</v>
      </c>
    </row>
    <row r="5" spans="1:4" x14ac:dyDescent="0.3">
      <c r="A5" t="s">
        <v>11722</v>
      </c>
      <c r="B5" t="e">
        <f>VLOOKUP(C5,web_archive!B:B,1,FALSE)</f>
        <v>#N/A</v>
      </c>
      <c r="C5" t="s">
        <v>11721</v>
      </c>
      <c r="D5">
        <v>51105</v>
      </c>
    </row>
    <row r="6" spans="1:4" x14ac:dyDescent="0.3">
      <c r="A6" t="s">
        <v>11724</v>
      </c>
      <c r="B6" t="e">
        <f>VLOOKUP(C6,web_archive!B:B,1,FALSE)</f>
        <v>#N/A</v>
      </c>
      <c r="C6" t="s">
        <v>11723</v>
      </c>
      <c r="D6">
        <v>51106</v>
      </c>
    </row>
    <row r="7" spans="1:4" x14ac:dyDescent="0.3">
      <c r="A7" t="s">
        <v>11726</v>
      </c>
      <c r="B7" t="e">
        <f>VLOOKUP(C7,web_archive!B:B,1,FALSE)</f>
        <v>#N/A</v>
      </c>
      <c r="C7" t="s">
        <v>11725</v>
      </c>
      <c r="D7">
        <v>51107</v>
      </c>
    </row>
    <row r="8" spans="1:4" x14ac:dyDescent="0.3">
      <c r="A8" t="s">
        <v>11728</v>
      </c>
      <c r="B8" t="e">
        <f>VLOOKUP(C8,web_archive!B:B,1,FALSE)</f>
        <v>#N/A</v>
      </c>
      <c r="C8" t="s">
        <v>11727</v>
      </c>
      <c r="D8">
        <v>51108</v>
      </c>
    </row>
    <row r="9" spans="1:4" x14ac:dyDescent="0.3">
      <c r="A9" t="s">
        <v>11730</v>
      </c>
      <c r="B9" t="e">
        <f>VLOOKUP(C9,web_archive!B:B,1,FALSE)</f>
        <v>#N/A</v>
      </c>
      <c r="C9" t="s">
        <v>11729</v>
      </c>
      <c r="D9">
        <v>51109</v>
      </c>
    </row>
    <row r="10" spans="1:4" x14ac:dyDescent="0.3">
      <c r="A10" t="s">
        <v>11732</v>
      </c>
      <c r="B10" t="e">
        <f>VLOOKUP(C10,web_archive!B:B,1,FALSE)</f>
        <v>#N/A</v>
      </c>
      <c r="C10" t="s">
        <v>11731</v>
      </c>
      <c r="D10">
        <v>51110</v>
      </c>
    </row>
    <row r="11" spans="1:4" x14ac:dyDescent="0.3">
      <c r="A11" t="s">
        <v>11734</v>
      </c>
      <c r="B11" t="e">
        <f>VLOOKUP(C11,web_archive!B:B,1,FALSE)</f>
        <v>#N/A</v>
      </c>
      <c r="C11" t="s">
        <v>11733</v>
      </c>
      <c r="D11">
        <v>51111</v>
      </c>
    </row>
    <row r="12" spans="1:4" x14ac:dyDescent="0.3">
      <c r="A12" t="s">
        <v>11736</v>
      </c>
      <c r="B12" t="e">
        <f>VLOOKUP(C12,web_archive!B:B,1,FALSE)</f>
        <v>#N/A</v>
      </c>
      <c r="C12" t="s">
        <v>11735</v>
      </c>
      <c r="D12">
        <v>51112</v>
      </c>
    </row>
    <row r="13" spans="1:4" x14ac:dyDescent="0.3">
      <c r="A13" t="s">
        <v>11738</v>
      </c>
      <c r="B13" t="e">
        <f>VLOOKUP(C13,web_archive!B:B,1,FALSE)</f>
        <v>#N/A</v>
      </c>
      <c r="C13" t="s">
        <v>11737</v>
      </c>
      <c r="D13">
        <v>51113</v>
      </c>
    </row>
    <row r="14" spans="1:4" x14ac:dyDescent="0.3">
      <c r="A14" t="s">
        <v>11740</v>
      </c>
      <c r="B14" t="e">
        <f>VLOOKUP(C14,web_archive!B:B,1,FALSE)</f>
        <v>#N/A</v>
      </c>
      <c r="C14" t="s">
        <v>11739</v>
      </c>
      <c r="D14">
        <v>51114</v>
      </c>
    </row>
    <row r="15" spans="1:4" x14ac:dyDescent="0.3">
      <c r="A15" t="s">
        <v>11742</v>
      </c>
      <c r="B15" t="e">
        <f>VLOOKUP(C15,web_archive!B:B,1,FALSE)</f>
        <v>#N/A</v>
      </c>
      <c r="C15" t="s">
        <v>11741</v>
      </c>
      <c r="D15">
        <v>51115</v>
      </c>
    </row>
    <row r="16" spans="1:4" x14ac:dyDescent="0.3">
      <c r="A16" t="s">
        <v>11744</v>
      </c>
      <c r="B16" t="e">
        <f>VLOOKUP(C16,web_archive!B:B,1,FALSE)</f>
        <v>#N/A</v>
      </c>
      <c r="C16" t="s">
        <v>11743</v>
      </c>
      <c r="D16">
        <v>51116</v>
      </c>
    </row>
    <row r="17" spans="1:4" x14ac:dyDescent="0.3">
      <c r="A17" t="s">
        <v>11746</v>
      </c>
      <c r="B17" t="e">
        <f>VLOOKUP(C17,web_archive!B:B,1,FALSE)</f>
        <v>#N/A</v>
      </c>
      <c r="C17" t="s">
        <v>11745</v>
      </c>
      <c r="D17">
        <v>51117</v>
      </c>
    </row>
    <row r="18" spans="1:4" x14ac:dyDescent="0.3">
      <c r="A18" t="s">
        <v>11748</v>
      </c>
      <c r="B18" t="e">
        <f>VLOOKUP(C18,web_archive!B:B,1,FALSE)</f>
        <v>#N/A</v>
      </c>
      <c r="C18" t="s">
        <v>11747</v>
      </c>
      <c r="D18">
        <v>51118</v>
      </c>
    </row>
    <row r="19" spans="1:4" x14ac:dyDescent="0.3">
      <c r="A19" t="s">
        <v>11750</v>
      </c>
      <c r="B19" t="e">
        <f>VLOOKUP(C19,web_archive!B:B,1,FALSE)</f>
        <v>#N/A</v>
      </c>
      <c r="C19" t="s">
        <v>11749</v>
      </c>
      <c r="D19">
        <v>51119</v>
      </c>
    </row>
    <row r="20" spans="1:4" x14ac:dyDescent="0.3">
      <c r="A20" t="s">
        <v>11752</v>
      </c>
      <c r="B20" t="e">
        <f>VLOOKUP(C20,web_archive!B:B,1,FALSE)</f>
        <v>#N/A</v>
      </c>
      <c r="C20" t="s">
        <v>11751</v>
      </c>
      <c r="D20">
        <v>51120</v>
      </c>
    </row>
    <row r="21" spans="1:4" x14ac:dyDescent="0.3">
      <c r="A21" t="s">
        <v>11754</v>
      </c>
      <c r="B21" t="e">
        <f>VLOOKUP(C21,web_archive!B:B,1,FALSE)</f>
        <v>#N/A</v>
      </c>
      <c r="C21" t="s">
        <v>11753</v>
      </c>
      <c r="D21">
        <v>51121</v>
      </c>
    </row>
    <row r="22" spans="1:4" x14ac:dyDescent="0.3">
      <c r="A22" t="s">
        <v>11756</v>
      </c>
      <c r="B22" t="e">
        <f>VLOOKUP(C22,web_archive!B:B,1,FALSE)</f>
        <v>#N/A</v>
      </c>
      <c r="C22" t="s">
        <v>11755</v>
      </c>
      <c r="D22">
        <v>51122</v>
      </c>
    </row>
    <row r="23" spans="1:4" x14ac:dyDescent="0.3">
      <c r="A23" t="s">
        <v>11758</v>
      </c>
      <c r="B23" t="e">
        <f>VLOOKUP(C23,web_archive!B:B,1,FALSE)</f>
        <v>#N/A</v>
      </c>
      <c r="C23" t="s">
        <v>11757</v>
      </c>
      <c r="D23">
        <v>51123</v>
      </c>
    </row>
    <row r="24" spans="1:4" x14ac:dyDescent="0.3">
      <c r="A24" t="s">
        <v>11760</v>
      </c>
      <c r="B24" t="e">
        <f>VLOOKUP(C24,web_archive!B:B,1,FALSE)</f>
        <v>#N/A</v>
      </c>
      <c r="C24" t="s">
        <v>11759</v>
      </c>
      <c r="D24">
        <v>51124</v>
      </c>
    </row>
    <row r="25" spans="1:4" x14ac:dyDescent="0.3">
      <c r="A25" t="s">
        <v>11762</v>
      </c>
      <c r="B25" t="e">
        <f>VLOOKUP(C25,web_archive!B:B,1,FALSE)</f>
        <v>#N/A</v>
      </c>
      <c r="C25" t="s">
        <v>11761</v>
      </c>
      <c r="D25">
        <v>51125</v>
      </c>
    </row>
    <row r="26" spans="1:4" x14ac:dyDescent="0.3">
      <c r="A26" t="s">
        <v>11764</v>
      </c>
      <c r="B26" t="e">
        <f>VLOOKUP(C26,web_archive!B:B,1,FALSE)</f>
        <v>#N/A</v>
      </c>
      <c r="C26" t="s">
        <v>11763</v>
      </c>
      <c r="D26">
        <v>51126</v>
      </c>
    </row>
    <row r="27" spans="1:4" x14ac:dyDescent="0.3">
      <c r="A27" t="s">
        <v>11766</v>
      </c>
      <c r="B27" t="e">
        <f>VLOOKUP(C27,web_archive!B:B,1,FALSE)</f>
        <v>#N/A</v>
      </c>
      <c r="C27" t="s">
        <v>11765</v>
      </c>
      <c r="D27">
        <v>51127</v>
      </c>
    </row>
    <row r="28" spans="1:4" x14ac:dyDescent="0.3">
      <c r="A28" t="s">
        <v>11768</v>
      </c>
      <c r="B28" t="e">
        <f>VLOOKUP(C28,web_archive!B:B,1,FALSE)</f>
        <v>#N/A</v>
      </c>
      <c r="C28" t="s">
        <v>11767</v>
      </c>
      <c r="D28">
        <v>51128</v>
      </c>
    </row>
    <row r="29" spans="1:4" x14ac:dyDescent="0.3">
      <c r="A29" t="s">
        <v>11770</v>
      </c>
      <c r="B29" t="e">
        <f>VLOOKUP(C29,web_archive!B:B,1,FALSE)</f>
        <v>#N/A</v>
      </c>
      <c r="C29" t="s">
        <v>11769</v>
      </c>
      <c r="D29">
        <v>51129</v>
      </c>
    </row>
    <row r="30" spans="1:4" x14ac:dyDescent="0.3">
      <c r="A30" t="s">
        <v>11772</v>
      </c>
      <c r="B30" t="e">
        <f>VLOOKUP(C30,web_archive!B:B,1,FALSE)</f>
        <v>#N/A</v>
      </c>
      <c r="C30" t="s">
        <v>11771</v>
      </c>
      <c r="D30">
        <v>51130</v>
      </c>
    </row>
    <row r="31" spans="1:4" x14ac:dyDescent="0.3">
      <c r="A31" t="s">
        <v>11774</v>
      </c>
      <c r="B31" t="e">
        <f>VLOOKUP(C31,web_archive!B:B,1,FALSE)</f>
        <v>#N/A</v>
      </c>
      <c r="C31" t="s">
        <v>11773</v>
      </c>
      <c r="D31">
        <v>51131</v>
      </c>
    </row>
    <row r="32" spans="1:4" x14ac:dyDescent="0.3">
      <c r="A32" t="s">
        <v>11776</v>
      </c>
      <c r="B32" t="e">
        <f>VLOOKUP(C32,web_archive!B:B,1,FALSE)</f>
        <v>#N/A</v>
      </c>
      <c r="C32" t="s">
        <v>11775</v>
      </c>
      <c r="D32">
        <v>51132</v>
      </c>
    </row>
    <row r="33" spans="1:4" x14ac:dyDescent="0.3">
      <c r="A33" t="s">
        <v>11778</v>
      </c>
      <c r="B33" t="e">
        <f>VLOOKUP(C33,web_archive!B:B,1,FALSE)</f>
        <v>#N/A</v>
      </c>
      <c r="C33" t="s">
        <v>11777</v>
      </c>
      <c r="D33">
        <v>51133</v>
      </c>
    </row>
    <row r="34" spans="1:4" x14ac:dyDescent="0.3">
      <c r="A34" t="s">
        <v>11780</v>
      </c>
      <c r="B34" t="e">
        <f>VLOOKUP(C34,web_archive!B:B,1,FALSE)</f>
        <v>#N/A</v>
      </c>
      <c r="C34" t="s">
        <v>11779</v>
      </c>
      <c r="D34">
        <v>51134</v>
      </c>
    </row>
    <row r="35" spans="1:4" x14ac:dyDescent="0.3">
      <c r="A35" t="s">
        <v>11782</v>
      </c>
      <c r="B35" t="e">
        <f>VLOOKUP(C35,web_archive!B:B,1,FALSE)</f>
        <v>#N/A</v>
      </c>
      <c r="C35" t="s">
        <v>11781</v>
      </c>
      <c r="D35">
        <v>51135</v>
      </c>
    </row>
    <row r="36" spans="1:4" x14ac:dyDescent="0.3">
      <c r="A36" t="s">
        <v>11784</v>
      </c>
      <c r="B36" t="e">
        <f>VLOOKUP(C36,web_archive!B:B,1,FALSE)</f>
        <v>#N/A</v>
      </c>
      <c r="C36" t="s">
        <v>11783</v>
      </c>
      <c r="D36">
        <v>51136</v>
      </c>
    </row>
    <row r="37" spans="1:4" x14ac:dyDescent="0.3">
      <c r="A37" t="s">
        <v>11786</v>
      </c>
      <c r="B37" t="e">
        <f>VLOOKUP(C37,web_archive!B:B,1,FALSE)</f>
        <v>#N/A</v>
      </c>
      <c r="C37" t="s">
        <v>11785</v>
      </c>
      <c r="D37">
        <v>51137</v>
      </c>
    </row>
    <row r="38" spans="1:4" x14ac:dyDescent="0.3">
      <c r="A38" t="s">
        <v>11786</v>
      </c>
      <c r="B38" t="e">
        <f>VLOOKUP(C38,web_archive!B:B,1,FALSE)</f>
        <v>#N/A</v>
      </c>
      <c r="C38" t="s">
        <v>11787</v>
      </c>
      <c r="D38">
        <v>51138</v>
      </c>
    </row>
    <row r="39" spans="1:4" x14ac:dyDescent="0.3">
      <c r="A39" t="s">
        <v>11786</v>
      </c>
      <c r="B39" t="e">
        <f>VLOOKUP(C39,web_archive!B:B,1,FALSE)</f>
        <v>#N/A</v>
      </c>
      <c r="C39" t="s">
        <v>11788</v>
      </c>
      <c r="D39">
        <v>51139</v>
      </c>
    </row>
    <row r="40" spans="1:4" x14ac:dyDescent="0.3">
      <c r="A40" t="s">
        <v>11786</v>
      </c>
      <c r="B40" t="e">
        <f>VLOOKUP(C40,web_archive!B:B,1,FALSE)</f>
        <v>#N/A</v>
      </c>
      <c r="C40" t="s">
        <v>11789</v>
      </c>
      <c r="D40">
        <v>51140</v>
      </c>
    </row>
    <row r="41" spans="1:4" x14ac:dyDescent="0.3">
      <c r="A41" t="s">
        <v>11786</v>
      </c>
      <c r="B41" t="e">
        <f>VLOOKUP(C41,web_archive!B:B,1,FALSE)</f>
        <v>#N/A</v>
      </c>
      <c r="C41" t="s">
        <v>11790</v>
      </c>
      <c r="D41">
        <v>51141</v>
      </c>
    </row>
    <row r="42" spans="1:4" x14ac:dyDescent="0.3">
      <c r="A42" t="s">
        <v>11792</v>
      </c>
      <c r="B42" t="e">
        <f>VLOOKUP(C42,web_archive!B:B,1,FALSE)</f>
        <v>#N/A</v>
      </c>
      <c r="C42" t="s">
        <v>11791</v>
      </c>
      <c r="D42">
        <v>51142</v>
      </c>
    </row>
    <row r="43" spans="1:4" x14ac:dyDescent="0.3">
      <c r="A43" t="s">
        <v>11794</v>
      </c>
      <c r="B43" t="e">
        <f>VLOOKUP(C43,web_archive!B:B,1,FALSE)</f>
        <v>#N/A</v>
      </c>
      <c r="C43" t="s">
        <v>11793</v>
      </c>
      <c r="D43">
        <v>51143</v>
      </c>
    </row>
    <row r="44" spans="1:4" x14ac:dyDescent="0.3">
      <c r="A44" t="s">
        <v>11796</v>
      </c>
      <c r="B44" t="e">
        <f>VLOOKUP(C44,web_archive!B:B,1,FALSE)</f>
        <v>#N/A</v>
      </c>
      <c r="C44" t="s">
        <v>11795</v>
      </c>
      <c r="D44">
        <v>51144</v>
      </c>
    </row>
    <row r="45" spans="1:4" x14ac:dyDescent="0.3">
      <c r="A45" t="s">
        <v>11798</v>
      </c>
      <c r="B45" t="e">
        <f>VLOOKUP(C45,web_archive!B:B,1,FALSE)</f>
        <v>#N/A</v>
      </c>
      <c r="C45" t="s">
        <v>11797</v>
      </c>
      <c r="D45">
        <v>51145</v>
      </c>
    </row>
    <row r="46" spans="1:4" x14ac:dyDescent="0.3">
      <c r="A46" t="s">
        <v>11800</v>
      </c>
      <c r="B46" t="e">
        <f>VLOOKUP(C46,web_archive!B:B,1,FALSE)</f>
        <v>#N/A</v>
      </c>
      <c r="C46" t="s">
        <v>11799</v>
      </c>
      <c r="D46">
        <v>51146</v>
      </c>
    </row>
    <row r="47" spans="1:4" x14ac:dyDescent="0.3">
      <c r="A47" t="s">
        <v>11802</v>
      </c>
      <c r="B47" t="e">
        <f>VLOOKUP(C47,web_archive!B:B,1,FALSE)</f>
        <v>#N/A</v>
      </c>
      <c r="C47" t="s">
        <v>11801</v>
      </c>
      <c r="D47">
        <v>51147</v>
      </c>
    </row>
    <row r="48" spans="1:4" x14ac:dyDescent="0.3">
      <c r="A48" t="s">
        <v>11804</v>
      </c>
      <c r="B48" t="e">
        <f>VLOOKUP(C48,web_archive!B:B,1,FALSE)</f>
        <v>#N/A</v>
      </c>
      <c r="C48" t="s">
        <v>11803</v>
      </c>
      <c r="D48">
        <v>51148</v>
      </c>
    </row>
    <row r="49" spans="1:5" x14ac:dyDescent="0.3">
      <c r="A49" t="s">
        <v>3728</v>
      </c>
      <c r="B49" t="str">
        <f>VLOOKUP(C49,web_archive!B:B,1,FALSE)</f>
        <v>executioner</v>
      </c>
      <c r="C49" t="s">
        <v>11805</v>
      </c>
      <c r="D49">
        <v>51149</v>
      </c>
      <c r="E49" t="str">
        <f>VLOOKUP(C49,web_archive!B:AB,6,FALSE)</f>
        <v>Not For Sale</v>
      </c>
    </row>
    <row r="50" spans="1:5" x14ac:dyDescent="0.3">
      <c r="A50" t="s">
        <v>11807</v>
      </c>
      <c r="B50" t="e">
        <f>VLOOKUP(C50,web_archive!B:B,1,FALSE)</f>
        <v>#N/A</v>
      </c>
      <c r="C50" t="s">
        <v>11806</v>
      </c>
      <c r="D50">
        <v>51150</v>
      </c>
    </row>
    <row r="51" spans="1:5" x14ac:dyDescent="0.3">
      <c r="A51" t="s">
        <v>11809</v>
      </c>
      <c r="B51" t="e">
        <f>VLOOKUP(C51,web_archive!B:B,1,FALSE)</f>
        <v>#N/A</v>
      </c>
      <c r="C51" t="s">
        <v>11808</v>
      </c>
      <c r="D51">
        <v>51151</v>
      </c>
    </row>
    <row r="52" spans="1:5" x14ac:dyDescent="0.3">
      <c r="A52" t="s">
        <v>11811</v>
      </c>
      <c r="B52" t="e">
        <f>VLOOKUP(C52,web_archive!B:B,1,FALSE)</f>
        <v>#N/A</v>
      </c>
      <c r="C52" t="s">
        <v>11810</v>
      </c>
      <c r="D52">
        <v>51152</v>
      </c>
    </row>
    <row r="53" spans="1:5" x14ac:dyDescent="0.3">
      <c r="A53" t="s">
        <v>11813</v>
      </c>
      <c r="B53" t="e">
        <f>VLOOKUP(C53,web_archive!B:B,1,FALSE)</f>
        <v>#N/A</v>
      </c>
      <c r="C53" t="s">
        <v>11812</v>
      </c>
      <c r="D53">
        <v>51153</v>
      </c>
    </row>
    <row r="54" spans="1:5" x14ac:dyDescent="0.3">
      <c r="A54" t="s">
        <v>11815</v>
      </c>
      <c r="B54" t="e">
        <f>VLOOKUP(C54,web_archive!B:B,1,FALSE)</f>
        <v>#N/A</v>
      </c>
      <c r="C54" t="s">
        <v>11814</v>
      </c>
      <c r="D54">
        <v>51154</v>
      </c>
    </row>
    <row r="55" spans="1:5" x14ac:dyDescent="0.3">
      <c r="A55" t="s">
        <v>11817</v>
      </c>
      <c r="B55" t="e">
        <f>VLOOKUP(C55,web_archive!B:B,1,FALSE)</f>
        <v>#N/A</v>
      </c>
      <c r="C55" t="s">
        <v>11816</v>
      </c>
      <c r="D55">
        <v>51155</v>
      </c>
    </row>
    <row r="56" spans="1:5" x14ac:dyDescent="0.3">
      <c r="A56" t="s">
        <v>11819</v>
      </c>
      <c r="B56" t="e">
        <f>VLOOKUP(C56,web_archive!B:B,1,FALSE)</f>
        <v>#N/A</v>
      </c>
      <c r="C56" t="s">
        <v>11818</v>
      </c>
      <c r="D56">
        <v>51156</v>
      </c>
    </row>
    <row r="57" spans="1:5" x14ac:dyDescent="0.3">
      <c r="A57" t="s">
        <v>11821</v>
      </c>
      <c r="B57" t="e">
        <f>VLOOKUP(C57,web_archive!B:B,1,FALSE)</f>
        <v>#N/A</v>
      </c>
      <c r="C57" t="s">
        <v>11820</v>
      </c>
      <c r="D57">
        <v>51157</v>
      </c>
    </row>
    <row r="58" spans="1:5" x14ac:dyDescent="0.3">
      <c r="A58" t="s">
        <v>11823</v>
      </c>
      <c r="B58" t="e">
        <f>VLOOKUP(C58,web_archive!B:B,1,FALSE)</f>
        <v>#N/A</v>
      </c>
      <c r="C58" t="s">
        <v>11822</v>
      </c>
      <c r="D58">
        <v>51158</v>
      </c>
    </row>
    <row r="59" spans="1:5" x14ac:dyDescent="0.3">
      <c r="A59" t="s">
        <v>11825</v>
      </c>
      <c r="B59" t="e">
        <f>VLOOKUP(C59,web_archive!B:B,1,FALSE)</f>
        <v>#N/A</v>
      </c>
      <c r="C59" t="s">
        <v>11824</v>
      </c>
      <c r="D59">
        <v>51159</v>
      </c>
    </row>
    <row r="60" spans="1:5" x14ac:dyDescent="0.3">
      <c r="A60" t="s">
        <v>11827</v>
      </c>
      <c r="B60" t="e">
        <f>VLOOKUP(C60,web_archive!B:B,1,FALSE)</f>
        <v>#N/A</v>
      </c>
      <c r="C60" t="s">
        <v>11826</v>
      </c>
      <c r="D60">
        <v>51160</v>
      </c>
    </row>
    <row r="61" spans="1:5" x14ac:dyDescent="0.3">
      <c r="A61" t="s">
        <v>11829</v>
      </c>
      <c r="B61" t="e">
        <f>VLOOKUP(C61,web_archive!B:B,1,FALSE)</f>
        <v>#N/A</v>
      </c>
      <c r="C61" t="s">
        <v>11828</v>
      </c>
      <c r="D61">
        <v>51161</v>
      </c>
    </row>
    <row r="62" spans="1:5" x14ac:dyDescent="0.3">
      <c r="A62" t="s">
        <v>11831</v>
      </c>
      <c r="B62" t="e">
        <f>VLOOKUP(C62,web_archive!B:B,1,FALSE)</f>
        <v>#N/A</v>
      </c>
      <c r="C62" t="s">
        <v>11830</v>
      </c>
      <c r="D62">
        <v>51162</v>
      </c>
    </row>
    <row r="63" spans="1:5" x14ac:dyDescent="0.3">
      <c r="A63" t="s">
        <v>11833</v>
      </c>
      <c r="B63" t="e">
        <f>VLOOKUP(C63,web_archive!B:B,1,FALSE)</f>
        <v>#N/A</v>
      </c>
      <c r="C63" t="s">
        <v>11832</v>
      </c>
      <c r="D63">
        <v>51163</v>
      </c>
    </row>
    <row r="64" spans="1:5" x14ac:dyDescent="0.3">
      <c r="A64" t="s">
        <v>11835</v>
      </c>
      <c r="B64" t="e">
        <f>VLOOKUP(C64,web_archive!B:B,1,FALSE)</f>
        <v>#N/A</v>
      </c>
      <c r="C64" t="s">
        <v>11834</v>
      </c>
      <c r="D64">
        <v>51164</v>
      </c>
    </row>
    <row r="65" spans="1:4" x14ac:dyDescent="0.3">
      <c r="A65" t="s">
        <v>11837</v>
      </c>
      <c r="B65" t="e">
        <f>VLOOKUP(C65,web_archive!B:B,1,FALSE)</f>
        <v>#N/A</v>
      </c>
      <c r="C65" t="s">
        <v>11836</v>
      </c>
      <c r="D65">
        <v>51165</v>
      </c>
    </row>
    <row r="66" spans="1:4" x14ac:dyDescent="0.3">
      <c r="A66" t="s">
        <v>11839</v>
      </c>
      <c r="B66" t="e">
        <f>VLOOKUP(C66,web_archive!B:B,1,FALSE)</f>
        <v>#N/A</v>
      </c>
      <c r="C66" t="s">
        <v>11838</v>
      </c>
      <c r="D66">
        <v>51166</v>
      </c>
    </row>
    <row r="67" spans="1:4" x14ac:dyDescent="0.3">
      <c r="A67" t="s">
        <v>11841</v>
      </c>
      <c r="B67" t="e">
        <f>VLOOKUP(C67,web_archive!B:B,1,FALSE)</f>
        <v>#N/A</v>
      </c>
      <c r="C67" t="s">
        <v>11840</v>
      </c>
      <c r="D67">
        <v>51167</v>
      </c>
    </row>
    <row r="68" spans="1:4" x14ac:dyDescent="0.3">
      <c r="A68" t="s">
        <v>11843</v>
      </c>
      <c r="B68" t="e">
        <f>VLOOKUP(C68,web_archive!B:B,1,FALSE)</f>
        <v>#N/A</v>
      </c>
      <c r="C68" t="s">
        <v>11842</v>
      </c>
      <c r="D68">
        <v>51168</v>
      </c>
    </row>
    <row r="69" spans="1:4" x14ac:dyDescent="0.3">
      <c r="A69" t="s">
        <v>11845</v>
      </c>
      <c r="B69" t="e">
        <f>VLOOKUP(C69,web_archive!B:B,1,FALSE)</f>
        <v>#N/A</v>
      </c>
      <c r="C69" t="s">
        <v>11844</v>
      </c>
      <c r="D69">
        <v>51169</v>
      </c>
    </row>
    <row r="70" spans="1:4" x14ac:dyDescent="0.3">
      <c r="A70" t="s">
        <v>11847</v>
      </c>
      <c r="B70" t="e">
        <f>VLOOKUP(C70,web_archive!B:B,1,FALSE)</f>
        <v>#N/A</v>
      </c>
      <c r="C70" t="s">
        <v>11846</v>
      </c>
      <c r="D70">
        <v>51170</v>
      </c>
    </row>
    <row r="71" spans="1:4" x14ac:dyDescent="0.3">
      <c r="A71" t="s">
        <v>11849</v>
      </c>
      <c r="B71" t="e">
        <f>VLOOKUP(C71,web_archive!B:B,1,FALSE)</f>
        <v>#N/A</v>
      </c>
      <c r="C71" t="s">
        <v>11848</v>
      </c>
      <c r="D71">
        <v>51171</v>
      </c>
    </row>
    <row r="72" spans="1:4" x14ac:dyDescent="0.3">
      <c r="A72" t="s">
        <v>11851</v>
      </c>
      <c r="B72" t="e">
        <f>VLOOKUP(C72,web_archive!B:B,1,FALSE)</f>
        <v>#N/A</v>
      </c>
      <c r="C72" t="s">
        <v>11850</v>
      </c>
      <c r="D72">
        <v>51172</v>
      </c>
    </row>
    <row r="73" spans="1:4" x14ac:dyDescent="0.3">
      <c r="A73" t="s">
        <v>11853</v>
      </c>
      <c r="B73" t="e">
        <f>VLOOKUP(C73,web_archive!B:B,1,FALSE)</f>
        <v>#N/A</v>
      </c>
      <c r="C73" t="s">
        <v>11852</v>
      </c>
      <c r="D73">
        <v>51173</v>
      </c>
    </row>
    <row r="74" spans="1:4" x14ac:dyDescent="0.3">
      <c r="A74" t="s">
        <v>11855</v>
      </c>
      <c r="B74" t="e">
        <f>VLOOKUP(C74,web_archive!B:B,1,FALSE)</f>
        <v>#N/A</v>
      </c>
      <c r="C74" t="s">
        <v>11854</v>
      </c>
      <c r="D74">
        <v>51174</v>
      </c>
    </row>
    <row r="75" spans="1:4" x14ac:dyDescent="0.3">
      <c r="A75" t="s">
        <v>11857</v>
      </c>
      <c r="B75" t="e">
        <f>VLOOKUP(C75,web_archive!B:B,1,FALSE)</f>
        <v>#N/A</v>
      </c>
      <c r="C75" t="s">
        <v>11856</v>
      </c>
      <c r="D75">
        <v>51175</v>
      </c>
    </row>
    <row r="76" spans="1:4" x14ac:dyDescent="0.3">
      <c r="A76" t="s">
        <v>11859</v>
      </c>
      <c r="B76" t="e">
        <f>VLOOKUP(C76,web_archive!B:B,1,FALSE)</f>
        <v>#N/A</v>
      </c>
      <c r="C76" t="s">
        <v>11858</v>
      </c>
      <c r="D76">
        <v>51176</v>
      </c>
    </row>
    <row r="77" spans="1:4" x14ac:dyDescent="0.3">
      <c r="A77" t="s">
        <v>11861</v>
      </c>
      <c r="B77" t="e">
        <f>VLOOKUP(C77,web_archive!B:B,1,FALSE)</f>
        <v>#N/A</v>
      </c>
      <c r="C77" t="s">
        <v>11860</v>
      </c>
      <c r="D77">
        <v>51177</v>
      </c>
    </row>
    <row r="78" spans="1:4" x14ac:dyDescent="0.3">
      <c r="A78" t="s">
        <v>11863</v>
      </c>
      <c r="B78" t="e">
        <f>VLOOKUP(C78,web_archive!B:B,1,FALSE)</f>
        <v>#N/A</v>
      </c>
      <c r="C78" t="s">
        <v>11862</v>
      </c>
      <c r="D78">
        <v>51178</v>
      </c>
    </row>
    <row r="79" spans="1:4" x14ac:dyDescent="0.3">
      <c r="A79" t="s">
        <v>11865</v>
      </c>
      <c r="B79" t="e">
        <f>VLOOKUP(C79,web_archive!B:B,1,FALSE)</f>
        <v>#N/A</v>
      </c>
      <c r="C79" t="s">
        <v>11864</v>
      </c>
      <c r="D79">
        <v>51179</v>
      </c>
    </row>
    <row r="80" spans="1:4" x14ac:dyDescent="0.3">
      <c r="A80" t="s">
        <v>11867</v>
      </c>
      <c r="B80" t="e">
        <f>VLOOKUP(C80,web_archive!B:B,1,FALSE)</f>
        <v>#N/A</v>
      </c>
      <c r="C80" t="s">
        <v>11866</v>
      </c>
      <c r="D80">
        <v>51180</v>
      </c>
    </row>
    <row r="81" spans="1:4" x14ac:dyDescent="0.3">
      <c r="A81" t="s">
        <v>11869</v>
      </c>
      <c r="B81" t="e">
        <f>VLOOKUP(C81,web_archive!B:B,1,FALSE)</f>
        <v>#N/A</v>
      </c>
      <c r="C81" t="s">
        <v>11868</v>
      </c>
      <c r="D81">
        <v>51181</v>
      </c>
    </row>
    <row r="82" spans="1:4" x14ac:dyDescent="0.3">
      <c r="A82" t="s">
        <v>11871</v>
      </c>
      <c r="B82" t="e">
        <f>VLOOKUP(C82,web_archive!B:B,1,FALSE)</f>
        <v>#N/A</v>
      </c>
      <c r="C82" t="s">
        <v>11870</v>
      </c>
      <c r="D82">
        <v>51182</v>
      </c>
    </row>
    <row r="83" spans="1:4" x14ac:dyDescent="0.3">
      <c r="A83" t="s">
        <v>11873</v>
      </c>
      <c r="B83" t="e">
        <f>VLOOKUP(C83,web_archive!B:B,1,FALSE)</f>
        <v>#N/A</v>
      </c>
      <c r="C83" t="s">
        <v>11872</v>
      </c>
      <c r="D83">
        <v>51183</v>
      </c>
    </row>
    <row r="84" spans="1:4" x14ac:dyDescent="0.3">
      <c r="A84" t="s">
        <v>11875</v>
      </c>
      <c r="B84" t="e">
        <f>VLOOKUP(C84,web_archive!B:B,1,FALSE)</f>
        <v>#N/A</v>
      </c>
      <c r="C84" t="s">
        <v>11874</v>
      </c>
      <c r="D84">
        <v>51184</v>
      </c>
    </row>
    <row r="85" spans="1:4" x14ac:dyDescent="0.3">
      <c r="A85" t="s">
        <v>11877</v>
      </c>
      <c r="B85" t="e">
        <f>VLOOKUP(C85,web_archive!B:B,1,FALSE)</f>
        <v>#N/A</v>
      </c>
      <c r="C85" t="s">
        <v>11876</v>
      </c>
      <c r="D85">
        <v>51185</v>
      </c>
    </row>
    <row r="86" spans="1:4" x14ac:dyDescent="0.3">
      <c r="A86" t="s">
        <v>11879</v>
      </c>
      <c r="B86" t="e">
        <f>VLOOKUP(C86,web_archive!B:B,1,FALSE)</f>
        <v>#N/A</v>
      </c>
      <c r="C86" t="s">
        <v>11878</v>
      </c>
      <c r="D86">
        <v>51186</v>
      </c>
    </row>
    <row r="87" spans="1:4" x14ac:dyDescent="0.3">
      <c r="A87" t="s">
        <v>11881</v>
      </c>
      <c r="B87" t="e">
        <f>VLOOKUP(C87,web_archive!B:B,1,FALSE)</f>
        <v>#N/A</v>
      </c>
      <c r="C87" t="s">
        <v>11880</v>
      </c>
      <c r="D87">
        <v>51187</v>
      </c>
    </row>
    <row r="88" spans="1:4" x14ac:dyDescent="0.3">
      <c r="A88" t="s">
        <v>11883</v>
      </c>
      <c r="B88" t="e">
        <f>VLOOKUP(C88,web_archive!B:B,1,FALSE)</f>
        <v>#N/A</v>
      </c>
      <c r="C88" t="s">
        <v>11882</v>
      </c>
      <c r="D88">
        <v>51188</v>
      </c>
    </row>
    <row r="89" spans="1:4" x14ac:dyDescent="0.3">
      <c r="A89" t="s">
        <v>11885</v>
      </c>
      <c r="B89" t="e">
        <f>VLOOKUP(C89,web_archive!B:B,1,FALSE)</f>
        <v>#N/A</v>
      </c>
      <c r="C89" t="s">
        <v>11884</v>
      </c>
      <c r="D89">
        <v>51189</v>
      </c>
    </row>
    <row r="90" spans="1:4" x14ac:dyDescent="0.3">
      <c r="A90" t="s">
        <v>11887</v>
      </c>
      <c r="B90" t="e">
        <f>VLOOKUP(C90,web_archive!B:B,1,FALSE)</f>
        <v>#N/A</v>
      </c>
      <c r="C90" t="s">
        <v>11886</v>
      </c>
      <c r="D90">
        <v>51190</v>
      </c>
    </row>
    <row r="91" spans="1:4" x14ac:dyDescent="0.3">
      <c r="A91" t="s">
        <v>11889</v>
      </c>
      <c r="B91" t="e">
        <f>VLOOKUP(C91,web_archive!B:B,1,FALSE)</f>
        <v>#N/A</v>
      </c>
      <c r="C91" t="s">
        <v>11888</v>
      </c>
      <c r="D91">
        <v>51191</v>
      </c>
    </row>
    <row r="92" spans="1:4" x14ac:dyDescent="0.3">
      <c r="A92" t="s">
        <v>11891</v>
      </c>
      <c r="B92" t="e">
        <f>VLOOKUP(C92,web_archive!B:B,1,FALSE)</f>
        <v>#N/A</v>
      </c>
      <c r="C92" t="s">
        <v>11890</v>
      </c>
      <c r="D92">
        <v>51192</v>
      </c>
    </row>
    <row r="93" spans="1:4" x14ac:dyDescent="0.3">
      <c r="A93" t="s">
        <v>11893</v>
      </c>
      <c r="B93" t="e">
        <f>VLOOKUP(C93,web_archive!B:B,1,FALSE)</f>
        <v>#N/A</v>
      </c>
      <c r="C93" t="s">
        <v>11892</v>
      </c>
      <c r="D93">
        <v>51193</v>
      </c>
    </row>
    <row r="94" spans="1:4" x14ac:dyDescent="0.3">
      <c r="A94" t="s">
        <v>11895</v>
      </c>
      <c r="B94" t="e">
        <f>VLOOKUP(C94,web_archive!B:B,1,FALSE)</f>
        <v>#N/A</v>
      </c>
      <c r="C94" t="s">
        <v>11894</v>
      </c>
      <c r="D94">
        <v>51194</v>
      </c>
    </row>
    <row r="95" spans="1:4" x14ac:dyDescent="0.3">
      <c r="A95" t="s">
        <v>11897</v>
      </c>
      <c r="B95" t="e">
        <f>VLOOKUP(C95,web_archive!B:B,1,FALSE)</f>
        <v>#N/A</v>
      </c>
      <c r="C95" t="s">
        <v>11896</v>
      </c>
      <c r="D95">
        <v>51195</v>
      </c>
    </row>
    <row r="96" spans="1:4" x14ac:dyDescent="0.3">
      <c r="A96" t="s">
        <v>11899</v>
      </c>
      <c r="B96" t="e">
        <f>VLOOKUP(C96,web_archive!B:B,1,FALSE)</f>
        <v>#N/A</v>
      </c>
      <c r="C96" t="s">
        <v>11898</v>
      </c>
      <c r="D96">
        <v>51196</v>
      </c>
    </row>
    <row r="97" spans="1:4" x14ac:dyDescent="0.3">
      <c r="A97" t="s">
        <v>11901</v>
      </c>
      <c r="B97" t="e">
        <f>VLOOKUP(C97,web_archive!B:B,1,FALSE)</f>
        <v>#N/A</v>
      </c>
      <c r="C97" t="s">
        <v>11900</v>
      </c>
      <c r="D97">
        <v>51197</v>
      </c>
    </row>
    <row r="98" spans="1:4" x14ac:dyDescent="0.3">
      <c r="A98" t="s">
        <v>11903</v>
      </c>
      <c r="B98" t="e">
        <f>VLOOKUP(C98,web_archive!B:B,1,FALSE)</f>
        <v>#N/A</v>
      </c>
      <c r="C98" t="s">
        <v>11902</v>
      </c>
      <c r="D98">
        <v>51198</v>
      </c>
    </row>
    <row r="99" spans="1:4" x14ac:dyDescent="0.3">
      <c r="A99" t="s">
        <v>11905</v>
      </c>
      <c r="B99" t="e">
        <f>VLOOKUP(C99,web_archive!B:B,1,FALSE)</f>
        <v>#N/A</v>
      </c>
      <c r="C99" t="s">
        <v>11904</v>
      </c>
      <c r="D99">
        <v>51199</v>
      </c>
    </row>
    <row r="100" spans="1:4" x14ac:dyDescent="0.3">
      <c r="A100" t="s">
        <v>11907</v>
      </c>
      <c r="B100" t="e">
        <f>VLOOKUP(C100,web_archive!B:B,1,FALSE)</f>
        <v>#N/A</v>
      </c>
      <c r="C100" t="s">
        <v>11906</v>
      </c>
      <c r="D100">
        <v>51200</v>
      </c>
    </row>
    <row r="101" spans="1:4" x14ac:dyDescent="0.3">
      <c r="A101" t="s">
        <v>11909</v>
      </c>
      <c r="B101" t="e">
        <f>VLOOKUP(C101,web_archive!B:B,1,FALSE)</f>
        <v>#N/A</v>
      </c>
      <c r="C101" t="s">
        <v>11908</v>
      </c>
      <c r="D101">
        <v>51201</v>
      </c>
    </row>
    <row r="102" spans="1:4" x14ac:dyDescent="0.3">
      <c r="A102" t="s">
        <v>11911</v>
      </c>
      <c r="B102" t="e">
        <f>VLOOKUP(C102,web_archive!B:B,1,FALSE)</f>
        <v>#N/A</v>
      </c>
      <c r="C102" t="s">
        <v>11910</v>
      </c>
      <c r="D102">
        <v>51202</v>
      </c>
    </row>
    <row r="103" spans="1:4" x14ac:dyDescent="0.3">
      <c r="A103" t="s">
        <v>11913</v>
      </c>
      <c r="B103" t="e">
        <f>VLOOKUP(C103,web_archive!B:B,1,FALSE)</f>
        <v>#N/A</v>
      </c>
      <c r="C103" t="s">
        <v>11912</v>
      </c>
      <c r="D103">
        <v>51203</v>
      </c>
    </row>
    <row r="104" spans="1:4" x14ac:dyDescent="0.3">
      <c r="A104" t="s">
        <v>11915</v>
      </c>
      <c r="B104" t="e">
        <f>VLOOKUP(C104,web_archive!B:B,1,FALSE)</f>
        <v>#N/A</v>
      </c>
      <c r="C104" t="s">
        <v>11914</v>
      </c>
      <c r="D104">
        <v>51204</v>
      </c>
    </row>
    <row r="105" spans="1:4" x14ac:dyDescent="0.3">
      <c r="A105" t="s">
        <v>11917</v>
      </c>
      <c r="B105" t="e">
        <f>VLOOKUP(C105,web_archive!B:B,1,FALSE)</f>
        <v>#N/A</v>
      </c>
      <c r="C105" t="s">
        <v>11916</v>
      </c>
      <c r="D105">
        <v>51205</v>
      </c>
    </row>
    <row r="106" spans="1:4" x14ac:dyDescent="0.3">
      <c r="A106" t="s">
        <v>11919</v>
      </c>
      <c r="B106" t="e">
        <f>VLOOKUP(C106,web_archive!B:B,1,FALSE)</f>
        <v>#N/A</v>
      </c>
      <c r="C106" t="s">
        <v>11918</v>
      </c>
      <c r="D106">
        <v>51206</v>
      </c>
    </row>
    <row r="107" spans="1:4" x14ac:dyDescent="0.3">
      <c r="A107" t="s">
        <v>11921</v>
      </c>
      <c r="B107" t="e">
        <f>VLOOKUP(C107,web_archive!B:B,1,FALSE)</f>
        <v>#N/A</v>
      </c>
      <c r="C107" t="s">
        <v>11920</v>
      </c>
      <c r="D107">
        <v>51207</v>
      </c>
    </row>
    <row r="108" spans="1:4" x14ac:dyDescent="0.3">
      <c r="A108" t="s">
        <v>11923</v>
      </c>
      <c r="B108" t="e">
        <f>VLOOKUP(C108,web_archive!B:B,1,FALSE)</f>
        <v>#N/A</v>
      </c>
      <c r="C108" t="s">
        <v>11922</v>
      </c>
      <c r="D108">
        <v>51208</v>
      </c>
    </row>
    <row r="109" spans="1:4" x14ac:dyDescent="0.3">
      <c r="A109" t="s">
        <v>11925</v>
      </c>
      <c r="B109" t="e">
        <f>VLOOKUP(C109,web_archive!B:B,1,FALSE)</f>
        <v>#N/A</v>
      </c>
      <c r="C109" t="s">
        <v>11924</v>
      </c>
      <c r="D109">
        <v>51209</v>
      </c>
    </row>
    <row r="110" spans="1:4" x14ac:dyDescent="0.3">
      <c r="A110" t="s">
        <v>11927</v>
      </c>
      <c r="B110" t="e">
        <f>VLOOKUP(C110,web_archive!B:B,1,FALSE)</f>
        <v>#N/A</v>
      </c>
      <c r="C110" t="s">
        <v>11926</v>
      </c>
      <c r="D110">
        <v>51210</v>
      </c>
    </row>
    <row r="111" spans="1:4" x14ac:dyDescent="0.3">
      <c r="A111" t="s">
        <v>11929</v>
      </c>
      <c r="B111" t="e">
        <f>VLOOKUP(C111,web_archive!B:B,1,FALSE)</f>
        <v>#N/A</v>
      </c>
      <c r="C111" t="s">
        <v>11928</v>
      </c>
      <c r="D111">
        <v>51211</v>
      </c>
    </row>
    <row r="112" spans="1:4" x14ac:dyDescent="0.3">
      <c r="A112" t="s">
        <v>11931</v>
      </c>
      <c r="B112" t="e">
        <f>VLOOKUP(C112,web_archive!B:B,1,FALSE)</f>
        <v>#N/A</v>
      </c>
      <c r="C112" t="s">
        <v>11930</v>
      </c>
      <c r="D112">
        <v>51212</v>
      </c>
    </row>
    <row r="113" spans="1:4" x14ac:dyDescent="0.3">
      <c r="A113" t="s">
        <v>11933</v>
      </c>
      <c r="B113" t="e">
        <f>VLOOKUP(C113,web_archive!B:B,1,FALSE)</f>
        <v>#N/A</v>
      </c>
      <c r="C113" t="s">
        <v>11932</v>
      </c>
      <c r="D113">
        <v>51213</v>
      </c>
    </row>
    <row r="114" spans="1:4" x14ac:dyDescent="0.3">
      <c r="A114" t="s">
        <v>11935</v>
      </c>
      <c r="B114" t="e">
        <f>VLOOKUP(C114,web_archive!B:B,1,FALSE)</f>
        <v>#N/A</v>
      </c>
      <c r="C114" t="s">
        <v>11934</v>
      </c>
      <c r="D114">
        <v>51214</v>
      </c>
    </row>
    <row r="115" spans="1:4" x14ac:dyDescent="0.3">
      <c r="A115" t="s">
        <v>11937</v>
      </c>
      <c r="B115" t="e">
        <f>VLOOKUP(C115,web_archive!B:B,1,FALSE)</f>
        <v>#N/A</v>
      </c>
      <c r="C115" t="s">
        <v>11936</v>
      </c>
      <c r="D115">
        <v>51215</v>
      </c>
    </row>
    <row r="116" spans="1:4" x14ac:dyDescent="0.3">
      <c r="A116" t="s">
        <v>11939</v>
      </c>
      <c r="B116" t="e">
        <f>VLOOKUP(C116,web_archive!B:B,1,FALSE)</f>
        <v>#N/A</v>
      </c>
      <c r="C116" t="s">
        <v>11938</v>
      </c>
      <c r="D116">
        <v>51216</v>
      </c>
    </row>
    <row r="117" spans="1:4" x14ac:dyDescent="0.3">
      <c r="A117" t="s">
        <v>11941</v>
      </c>
      <c r="B117" t="e">
        <f>VLOOKUP(C117,web_archive!B:B,1,FALSE)</f>
        <v>#N/A</v>
      </c>
      <c r="C117" t="s">
        <v>11940</v>
      </c>
      <c r="D117">
        <v>51217</v>
      </c>
    </row>
    <row r="118" spans="1:4" x14ac:dyDescent="0.3">
      <c r="A118" t="s">
        <v>11943</v>
      </c>
      <c r="B118" t="e">
        <f>VLOOKUP(C118,web_archive!B:B,1,FALSE)</f>
        <v>#N/A</v>
      </c>
      <c r="C118" t="s">
        <v>11942</v>
      </c>
      <c r="D118">
        <v>51218</v>
      </c>
    </row>
    <row r="119" spans="1:4" x14ac:dyDescent="0.3">
      <c r="A119" t="s">
        <v>11945</v>
      </c>
      <c r="B119" t="e">
        <f>VLOOKUP(C119,web_archive!B:B,1,FALSE)</f>
        <v>#N/A</v>
      </c>
      <c r="C119" t="s">
        <v>11944</v>
      </c>
      <c r="D119">
        <v>51219</v>
      </c>
    </row>
    <row r="120" spans="1:4" x14ac:dyDescent="0.3">
      <c r="A120" t="s">
        <v>11947</v>
      </c>
      <c r="B120" t="e">
        <f>VLOOKUP(C120,web_archive!B:B,1,FALSE)</f>
        <v>#N/A</v>
      </c>
      <c r="C120" t="s">
        <v>11946</v>
      </c>
      <c r="D120">
        <v>51220</v>
      </c>
    </row>
    <row r="121" spans="1:4" x14ac:dyDescent="0.3">
      <c r="A121" t="s">
        <v>11949</v>
      </c>
      <c r="B121" t="e">
        <f>VLOOKUP(C121,web_archive!B:B,1,FALSE)</f>
        <v>#N/A</v>
      </c>
      <c r="C121" t="s">
        <v>11948</v>
      </c>
      <c r="D121">
        <v>51221</v>
      </c>
    </row>
    <row r="122" spans="1:4" x14ac:dyDescent="0.3">
      <c r="A122" t="s">
        <v>11951</v>
      </c>
      <c r="B122" t="e">
        <f>VLOOKUP(C122,web_archive!B:B,1,FALSE)</f>
        <v>#N/A</v>
      </c>
      <c r="C122" t="s">
        <v>11950</v>
      </c>
      <c r="D122">
        <v>51222</v>
      </c>
    </row>
    <row r="123" spans="1:4" x14ac:dyDescent="0.3">
      <c r="A123" t="s">
        <v>4191</v>
      </c>
      <c r="B123" t="e">
        <f>VLOOKUP(C123,web_archive!B:B,1,FALSE)</f>
        <v>#N/A</v>
      </c>
      <c r="C123" t="s">
        <v>11952</v>
      </c>
      <c r="D123">
        <v>51223</v>
      </c>
    </row>
    <row r="124" spans="1:4" x14ac:dyDescent="0.3">
      <c r="A124" t="s">
        <v>11954</v>
      </c>
      <c r="B124" t="e">
        <f>VLOOKUP(C124,web_archive!B:B,1,FALSE)</f>
        <v>#N/A</v>
      </c>
      <c r="C124" t="s">
        <v>11953</v>
      </c>
      <c r="D124">
        <v>51224</v>
      </c>
    </row>
    <row r="125" spans="1:4" x14ac:dyDescent="0.3">
      <c r="A125" t="s">
        <v>11954</v>
      </c>
      <c r="B125" t="e">
        <f>VLOOKUP(C125,web_archive!B:B,1,FALSE)</f>
        <v>#N/A</v>
      </c>
      <c r="C125" t="s">
        <v>11955</v>
      </c>
      <c r="D125">
        <v>51225</v>
      </c>
    </row>
    <row r="126" spans="1:4" x14ac:dyDescent="0.3">
      <c r="A126" t="s">
        <v>11957</v>
      </c>
      <c r="B126" t="e">
        <f>VLOOKUP(C126,web_archive!B:B,1,FALSE)</f>
        <v>#N/A</v>
      </c>
      <c r="C126" t="s">
        <v>11956</v>
      </c>
      <c r="D126">
        <v>51226</v>
      </c>
    </row>
    <row r="127" spans="1:4" x14ac:dyDescent="0.3">
      <c r="A127" t="s">
        <v>11959</v>
      </c>
      <c r="B127" t="e">
        <f>VLOOKUP(C127,web_archive!B:B,1,FALSE)</f>
        <v>#N/A</v>
      </c>
      <c r="C127" t="s">
        <v>11958</v>
      </c>
      <c r="D127">
        <v>51227</v>
      </c>
    </row>
    <row r="128" spans="1:4" x14ac:dyDescent="0.3">
      <c r="A128" t="s">
        <v>11961</v>
      </c>
      <c r="B128" t="e">
        <f>VLOOKUP(C128,web_archive!B:B,1,FALSE)</f>
        <v>#N/A</v>
      </c>
      <c r="C128" t="s">
        <v>11960</v>
      </c>
      <c r="D128">
        <v>51228</v>
      </c>
    </row>
    <row r="129" spans="1:4" x14ac:dyDescent="0.3">
      <c r="A129" t="s">
        <v>11963</v>
      </c>
      <c r="B129" t="e">
        <f>VLOOKUP(C129,web_archive!B:B,1,FALSE)</f>
        <v>#N/A</v>
      </c>
      <c r="C129" t="s">
        <v>11962</v>
      </c>
      <c r="D129">
        <v>51229</v>
      </c>
    </row>
    <row r="130" spans="1:4" x14ac:dyDescent="0.3">
      <c r="A130" t="s">
        <v>11965</v>
      </c>
      <c r="B130" t="e">
        <f>VLOOKUP(C130,web_archive!B:B,1,FALSE)</f>
        <v>#N/A</v>
      </c>
      <c r="C130" t="s">
        <v>11964</v>
      </c>
      <c r="D130">
        <v>51230</v>
      </c>
    </row>
    <row r="131" spans="1:4" x14ac:dyDescent="0.3">
      <c r="A131" t="s">
        <v>11967</v>
      </c>
      <c r="B131" t="e">
        <f>VLOOKUP(C131,web_archive!B:B,1,FALSE)</f>
        <v>#N/A</v>
      </c>
      <c r="C131" t="s">
        <v>11966</v>
      </c>
      <c r="D131">
        <v>51231</v>
      </c>
    </row>
    <row r="132" spans="1:4" x14ac:dyDescent="0.3">
      <c r="A132" t="s">
        <v>11969</v>
      </c>
      <c r="B132" t="e">
        <f>VLOOKUP(C132,web_archive!B:B,1,FALSE)</f>
        <v>#N/A</v>
      </c>
      <c r="C132" t="s">
        <v>11968</v>
      </c>
      <c r="D132">
        <v>51232</v>
      </c>
    </row>
    <row r="133" spans="1:4" x14ac:dyDescent="0.3">
      <c r="A133" t="s">
        <v>11971</v>
      </c>
      <c r="B133" t="e">
        <f>VLOOKUP(C133,web_archive!B:B,1,FALSE)</f>
        <v>#N/A</v>
      </c>
      <c r="C133" t="s">
        <v>11970</v>
      </c>
      <c r="D133">
        <v>51233</v>
      </c>
    </row>
    <row r="134" spans="1:4" x14ac:dyDescent="0.3">
      <c r="A134" t="s">
        <v>11973</v>
      </c>
      <c r="B134" t="e">
        <f>VLOOKUP(C134,web_archive!B:B,1,FALSE)</f>
        <v>#N/A</v>
      </c>
      <c r="C134" t="s">
        <v>11972</v>
      </c>
      <c r="D134">
        <v>51234</v>
      </c>
    </row>
    <row r="135" spans="1:4" x14ac:dyDescent="0.3">
      <c r="A135" t="s">
        <v>11975</v>
      </c>
      <c r="B135" t="e">
        <f>VLOOKUP(C135,web_archive!B:B,1,FALSE)</f>
        <v>#N/A</v>
      </c>
      <c r="C135" t="s">
        <v>11974</v>
      </c>
      <c r="D135">
        <v>51235</v>
      </c>
    </row>
    <row r="136" spans="1:4" x14ac:dyDescent="0.3">
      <c r="A136" t="s">
        <v>11977</v>
      </c>
      <c r="B136" t="e">
        <f>VLOOKUP(C136,web_archive!B:B,1,FALSE)</f>
        <v>#N/A</v>
      </c>
      <c r="C136" t="s">
        <v>11976</v>
      </c>
      <c r="D136">
        <v>51236</v>
      </c>
    </row>
    <row r="137" spans="1:4" x14ac:dyDescent="0.3">
      <c r="A137" t="s">
        <v>11979</v>
      </c>
      <c r="B137" t="e">
        <f>VLOOKUP(C137,web_archive!B:B,1,FALSE)</f>
        <v>#N/A</v>
      </c>
      <c r="C137" t="s">
        <v>11978</v>
      </c>
      <c r="D137">
        <v>51237</v>
      </c>
    </row>
    <row r="138" spans="1:4" x14ac:dyDescent="0.3">
      <c r="A138" t="s">
        <v>11981</v>
      </c>
      <c r="B138" t="e">
        <f>VLOOKUP(C138,web_archive!B:B,1,FALSE)</f>
        <v>#N/A</v>
      </c>
      <c r="C138" t="s">
        <v>11980</v>
      </c>
      <c r="D138">
        <v>51238</v>
      </c>
    </row>
    <row r="139" spans="1:4" x14ac:dyDescent="0.3">
      <c r="A139" t="s">
        <v>11983</v>
      </c>
      <c r="B139" t="e">
        <f>VLOOKUP(C139,web_archive!B:B,1,FALSE)</f>
        <v>#N/A</v>
      </c>
      <c r="C139" t="s">
        <v>11982</v>
      </c>
      <c r="D139">
        <v>51239</v>
      </c>
    </row>
    <row r="140" spans="1:4" x14ac:dyDescent="0.3">
      <c r="A140" t="s">
        <v>11985</v>
      </c>
      <c r="B140" t="e">
        <f>VLOOKUP(C140,web_archive!B:B,1,FALSE)</f>
        <v>#N/A</v>
      </c>
      <c r="C140" t="s">
        <v>11984</v>
      </c>
      <c r="D140">
        <v>51240</v>
      </c>
    </row>
    <row r="141" spans="1:4" x14ac:dyDescent="0.3">
      <c r="A141" t="s">
        <v>11987</v>
      </c>
      <c r="B141" t="e">
        <f>VLOOKUP(C141,web_archive!B:B,1,FALSE)</f>
        <v>#N/A</v>
      </c>
      <c r="C141" t="s">
        <v>11986</v>
      </c>
      <c r="D141">
        <v>51241</v>
      </c>
    </row>
    <row r="142" spans="1:4" x14ac:dyDescent="0.3">
      <c r="A142" t="s">
        <v>11989</v>
      </c>
      <c r="B142" t="e">
        <f>VLOOKUP(C142,web_archive!B:B,1,FALSE)</f>
        <v>#N/A</v>
      </c>
      <c r="C142" t="s">
        <v>11988</v>
      </c>
      <c r="D142">
        <v>51242</v>
      </c>
    </row>
    <row r="143" spans="1:4" x14ac:dyDescent="0.3">
      <c r="A143" t="s">
        <v>11991</v>
      </c>
      <c r="B143" t="e">
        <f>VLOOKUP(C143,web_archive!B:B,1,FALSE)</f>
        <v>#N/A</v>
      </c>
      <c r="C143" t="s">
        <v>11990</v>
      </c>
      <c r="D143">
        <v>51243</v>
      </c>
    </row>
    <row r="144" spans="1:4" x14ac:dyDescent="0.3">
      <c r="A144" t="s">
        <v>11993</v>
      </c>
      <c r="B144" t="e">
        <f>VLOOKUP(C144,web_archive!B:B,1,FALSE)</f>
        <v>#N/A</v>
      </c>
      <c r="C144" t="s">
        <v>11992</v>
      </c>
      <c r="D144">
        <v>51244</v>
      </c>
    </row>
    <row r="145" spans="1:4" x14ac:dyDescent="0.3">
      <c r="A145" t="s">
        <v>11995</v>
      </c>
      <c r="B145" t="e">
        <f>VLOOKUP(C145,web_archive!B:B,1,FALSE)</f>
        <v>#N/A</v>
      </c>
      <c r="C145" t="s">
        <v>11994</v>
      </c>
      <c r="D145">
        <v>51245</v>
      </c>
    </row>
    <row r="146" spans="1:4" x14ac:dyDescent="0.3">
      <c r="A146" t="s">
        <v>11997</v>
      </c>
      <c r="B146" t="e">
        <f>VLOOKUP(C146,web_archive!B:B,1,FALSE)</f>
        <v>#N/A</v>
      </c>
      <c r="C146" t="s">
        <v>11996</v>
      </c>
      <c r="D146">
        <v>51246</v>
      </c>
    </row>
    <row r="147" spans="1:4" x14ac:dyDescent="0.3">
      <c r="A147" t="s">
        <v>11999</v>
      </c>
      <c r="B147" t="e">
        <f>VLOOKUP(C147,web_archive!B:B,1,FALSE)</f>
        <v>#N/A</v>
      </c>
      <c r="C147" t="s">
        <v>11998</v>
      </c>
      <c r="D147">
        <v>51247</v>
      </c>
    </row>
    <row r="148" spans="1:4" x14ac:dyDescent="0.3">
      <c r="A148" t="s">
        <v>12001</v>
      </c>
      <c r="B148" t="e">
        <f>VLOOKUP(C148,web_archive!B:B,1,FALSE)</f>
        <v>#N/A</v>
      </c>
      <c r="C148" t="s">
        <v>12000</v>
      </c>
      <c r="D148">
        <v>51248</v>
      </c>
    </row>
    <row r="149" spans="1:4" x14ac:dyDescent="0.3">
      <c r="A149" t="s">
        <v>12003</v>
      </c>
      <c r="B149" t="e">
        <f>VLOOKUP(C149,web_archive!B:B,1,FALSE)</f>
        <v>#N/A</v>
      </c>
      <c r="C149" t="s">
        <v>12002</v>
      </c>
      <c r="D149">
        <v>51249</v>
      </c>
    </row>
    <row r="150" spans="1:4" x14ac:dyDescent="0.3">
      <c r="A150" t="s">
        <v>12005</v>
      </c>
      <c r="B150" t="e">
        <f>VLOOKUP(C150,web_archive!B:B,1,FALSE)</f>
        <v>#N/A</v>
      </c>
      <c r="C150" t="s">
        <v>12004</v>
      </c>
      <c r="D150">
        <v>51250</v>
      </c>
    </row>
    <row r="151" spans="1:4" x14ac:dyDescent="0.3">
      <c r="A151" t="s">
        <v>12007</v>
      </c>
      <c r="B151" t="e">
        <f>VLOOKUP(C151,web_archive!B:B,1,FALSE)</f>
        <v>#N/A</v>
      </c>
      <c r="C151" t="s">
        <v>12006</v>
      </c>
      <c r="D151">
        <v>51251</v>
      </c>
    </row>
    <row r="152" spans="1:4" x14ac:dyDescent="0.3">
      <c r="A152" t="s">
        <v>12009</v>
      </c>
      <c r="B152" t="e">
        <f>VLOOKUP(C152,web_archive!B:B,1,FALSE)</f>
        <v>#N/A</v>
      </c>
      <c r="C152" t="s">
        <v>12008</v>
      </c>
      <c r="D152">
        <v>51252</v>
      </c>
    </row>
    <row r="153" spans="1:4" x14ac:dyDescent="0.3">
      <c r="A153" t="s">
        <v>12011</v>
      </c>
      <c r="B153" t="e">
        <f>VLOOKUP(C153,web_archive!B:B,1,FALSE)</f>
        <v>#N/A</v>
      </c>
      <c r="C153" t="s">
        <v>12010</v>
      </c>
      <c r="D153">
        <v>51253</v>
      </c>
    </row>
    <row r="154" spans="1:4" x14ac:dyDescent="0.3">
      <c r="A154" t="s">
        <v>12013</v>
      </c>
      <c r="B154" t="e">
        <f>VLOOKUP(C154,web_archive!B:B,1,FALSE)</f>
        <v>#N/A</v>
      </c>
      <c r="C154" t="s">
        <v>12012</v>
      </c>
      <c r="D154">
        <v>51254</v>
      </c>
    </row>
    <row r="155" spans="1:4" x14ac:dyDescent="0.3">
      <c r="A155" t="s">
        <v>12015</v>
      </c>
      <c r="B155" t="e">
        <f>VLOOKUP(C155,web_archive!B:B,1,FALSE)</f>
        <v>#N/A</v>
      </c>
      <c r="C155" t="s">
        <v>12014</v>
      </c>
      <c r="D155">
        <v>51255</v>
      </c>
    </row>
    <row r="156" spans="1:4" x14ac:dyDescent="0.3">
      <c r="A156" t="s">
        <v>12017</v>
      </c>
      <c r="B156" t="e">
        <f>VLOOKUP(C156,web_archive!B:B,1,FALSE)</f>
        <v>#N/A</v>
      </c>
      <c r="C156" t="s">
        <v>12016</v>
      </c>
      <c r="D156">
        <v>51256</v>
      </c>
    </row>
    <row r="157" spans="1:4" x14ac:dyDescent="0.3">
      <c r="A157" t="s">
        <v>12019</v>
      </c>
      <c r="B157" t="e">
        <f>VLOOKUP(C157,web_archive!B:B,1,FALSE)</f>
        <v>#N/A</v>
      </c>
      <c r="C157" t="s">
        <v>12018</v>
      </c>
      <c r="D157">
        <v>51257</v>
      </c>
    </row>
    <row r="158" spans="1:4" x14ac:dyDescent="0.3">
      <c r="A158" t="s">
        <v>12021</v>
      </c>
      <c r="B158" t="e">
        <f>VLOOKUP(C158,web_archive!B:B,1,FALSE)</f>
        <v>#N/A</v>
      </c>
      <c r="C158" t="s">
        <v>12020</v>
      </c>
      <c r="D158">
        <v>51258</v>
      </c>
    </row>
    <row r="159" spans="1:4" x14ac:dyDescent="0.3">
      <c r="A159" t="s">
        <v>12023</v>
      </c>
      <c r="B159" t="e">
        <f>VLOOKUP(C159,web_archive!B:B,1,FALSE)</f>
        <v>#N/A</v>
      </c>
      <c r="C159" t="s">
        <v>12022</v>
      </c>
      <c r="D159">
        <v>51259</v>
      </c>
    </row>
    <row r="160" spans="1:4" x14ac:dyDescent="0.3">
      <c r="A160" t="s">
        <v>12025</v>
      </c>
      <c r="B160" t="e">
        <f>VLOOKUP(C160,web_archive!B:B,1,FALSE)</f>
        <v>#N/A</v>
      </c>
      <c r="C160" t="s">
        <v>12024</v>
      </c>
      <c r="D160">
        <v>51260</v>
      </c>
    </row>
    <row r="161" spans="1:4" x14ac:dyDescent="0.3">
      <c r="A161" t="s">
        <v>12027</v>
      </c>
      <c r="B161" t="e">
        <f>VLOOKUP(C161,web_archive!B:B,1,FALSE)</f>
        <v>#N/A</v>
      </c>
      <c r="C161" t="s">
        <v>12026</v>
      </c>
      <c r="D161">
        <v>51261</v>
      </c>
    </row>
    <row r="162" spans="1:4" x14ac:dyDescent="0.3">
      <c r="A162" t="s">
        <v>12029</v>
      </c>
      <c r="B162" t="e">
        <f>VLOOKUP(C162,web_archive!B:B,1,FALSE)</f>
        <v>#N/A</v>
      </c>
      <c r="C162" t="s">
        <v>12028</v>
      </c>
      <c r="D162">
        <v>51262</v>
      </c>
    </row>
    <row r="163" spans="1:4" x14ac:dyDescent="0.3">
      <c r="A163" t="s">
        <v>12031</v>
      </c>
      <c r="B163" t="e">
        <f>VLOOKUP(C163,web_archive!B:B,1,FALSE)</f>
        <v>#N/A</v>
      </c>
      <c r="C163" t="s">
        <v>12030</v>
      </c>
      <c r="D163">
        <v>51263</v>
      </c>
    </row>
    <row r="164" spans="1:4" x14ac:dyDescent="0.3">
      <c r="A164" t="s">
        <v>12031</v>
      </c>
      <c r="B164" t="e">
        <f>VLOOKUP(C164,web_archive!B:B,1,FALSE)</f>
        <v>#N/A</v>
      </c>
      <c r="C164" t="s">
        <v>12032</v>
      </c>
      <c r="D164">
        <v>51264</v>
      </c>
    </row>
    <row r="165" spans="1:4" x14ac:dyDescent="0.3">
      <c r="A165" t="s">
        <v>12034</v>
      </c>
      <c r="B165" t="e">
        <f>VLOOKUP(C165,web_archive!B:B,1,FALSE)</f>
        <v>#N/A</v>
      </c>
      <c r="C165" t="s">
        <v>12033</v>
      </c>
      <c r="D165">
        <v>51265</v>
      </c>
    </row>
    <row r="166" spans="1:4" x14ac:dyDescent="0.3">
      <c r="A166" t="s">
        <v>12036</v>
      </c>
      <c r="B166" t="e">
        <f>VLOOKUP(C166,web_archive!B:B,1,FALSE)</f>
        <v>#N/A</v>
      </c>
      <c r="C166" t="s">
        <v>12035</v>
      </c>
      <c r="D166">
        <v>51266</v>
      </c>
    </row>
    <row r="167" spans="1:4" x14ac:dyDescent="0.3">
      <c r="A167" t="s">
        <v>12038</v>
      </c>
      <c r="B167" t="e">
        <f>VLOOKUP(C167,web_archive!B:B,1,FALSE)</f>
        <v>#N/A</v>
      </c>
      <c r="C167" t="s">
        <v>12037</v>
      </c>
      <c r="D167">
        <v>51267</v>
      </c>
    </row>
    <row r="168" spans="1:4" x14ac:dyDescent="0.3">
      <c r="A168" t="s">
        <v>12040</v>
      </c>
      <c r="B168" t="e">
        <f>VLOOKUP(C168,web_archive!B:B,1,FALSE)</f>
        <v>#N/A</v>
      </c>
      <c r="C168" t="s">
        <v>12039</v>
      </c>
      <c r="D168">
        <v>51268</v>
      </c>
    </row>
    <row r="169" spans="1:4" x14ac:dyDescent="0.3">
      <c r="A169" t="s">
        <v>12042</v>
      </c>
      <c r="B169" t="e">
        <f>VLOOKUP(C169,web_archive!B:B,1,FALSE)</f>
        <v>#N/A</v>
      </c>
      <c r="C169" t="s">
        <v>12041</v>
      </c>
      <c r="D169">
        <v>51269</v>
      </c>
    </row>
    <row r="170" spans="1:4" x14ac:dyDescent="0.3">
      <c r="A170" t="s">
        <v>12044</v>
      </c>
      <c r="B170" t="e">
        <f>VLOOKUP(C170,web_archive!B:B,1,FALSE)</f>
        <v>#N/A</v>
      </c>
      <c r="C170" t="s">
        <v>12043</v>
      </c>
      <c r="D170">
        <v>51270</v>
      </c>
    </row>
    <row r="171" spans="1:4" x14ac:dyDescent="0.3">
      <c r="A171" t="s">
        <v>12046</v>
      </c>
      <c r="B171" t="e">
        <f>VLOOKUP(C171,web_archive!B:B,1,FALSE)</f>
        <v>#N/A</v>
      </c>
      <c r="C171" t="s">
        <v>12045</v>
      </c>
      <c r="D171">
        <v>51271</v>
      </c>
    </row>
    <row r="172" spans="1:4" x14ac:dyDescent="0.3">
      <c r="A172" t="s">
        <v>12048</v>
      </c>
      <c r="B172" t="e">
        <f>VLOOKUP(C172,web_archive!B:B,1,FALSE)</f>
        <v>#N/A</v>
      </c>
      <c r="C172" t="s">
        <v>12047</v>
      </c>
      <c r="D172">
        <v>51272</v>
      </c>
    </row>
    <row r="173" spans="1:4" x14ac:dyDescent="0.3">
      <c r="A173" t="s">
        <v>12050</v>
      </c>
      <c r="B173" t="e">
        <f>VLOOKUP(C173,web_archive!B:B,1,FALSE)</f>
        <v>#N/A</v>
      </c>
      <c r="C173" t="s">
        <v>12049</v>
      </c>
      <c r="D173">
        <v>51273</v>
      </c>
    </row>
    <row r="174" spans="1:4" x14ac:dyDescent="0.3">
      <c r="A174" t="s">
        <v>12052</v>
      </c>
      <c r="B174" t="e">
        <f>VLOOKUP(C174,web_archive!B:B,1,FALSE)</f>
        <v>#N/A</v>
      </c>
      <c r="C174" t="s">
        <v>12051</v>
      </c>
      <c r="D174">
        <v>51274</v>
      </c>
    </row>
    <row r="175" spans="1:4" x14ac:dyDescent="0.3">
      <c r="A175" t="s">
        <v>12054</v>
      </c>
      <c r="B175" t="e">
        <f>VLOOKUP(C175,web_archive!B:B,1,FALSE)</f>
        <v>#N/A</v>
      </c>
      <c r="C175" t="s">
        <v>12053</v>
      </c>
      <c r="D175">
        <v>51275</v>
      </c>
    </row>
    <row r="176" spans="1:4" x14ac:dyDescent="0.3">
      <c r="A176" t="s">
        <v>12056</v>
      </c>
      <c r="B176" t="e">
        <f>VLOOKUP(C176,web_archive!B:B,1,FALSE)</f>
        <v>#N/A</v>
      </c>
      <c r="C176" t="s">
        <v>12055</v>
      </c>
      <c r="D176">
        <v>51276</v>
      </c>
    </row>
    <row r="177" spans="1:4" x14ac:dyDescent="0.3">
      <c r="A177" t="s">
        <v>12058</v>
      </c>
      <c r="B177" t="e">
        <f>VLOOKUP(C177,web_archive!B:B,1,FALSE)</f>
        <v>#N/A</v>
      </c>
      <c r="C177" t="s">
        <v>12057</v>
      </c>
      <c r="D177">
        <v>51277</v>
      </c>
    </row>
    <row r="178" spans="1:4" x14ac:dyDescent="0.3">
      <c r="A178" t="s">
        <v>12060</v>
      </c>
      <c r="B178" t="e">
        <f>VLOOKUP(C178,web_archive!B:B,1,FALSE)</f>
        <v>#N/A</v>
      </c>
      <c r="C178" t="s">
        <v>12059</v>
      </c>
      <c r="D178">
        <v>51278</v>
      </c>
    </row>
    <row r="179" spans="1:4" x14ac:dyDescent="0.3">
      <c r="A179" t="s">
        <v>12062</v>
      </c>
      <c r="B179" t="e">
        <f>VLOOKUP(C179,web_archive!B:B,1,FALSE)</f>
        <v>#N/A</v>
      </c>
      <c r="C179" t="s">
        <v>12061</v>
      </c>
      <c r="D179">
        <v>51279</v>
      </c>
    </row>
    <row r="180" spans="1:4" x14ac:dyDescent="0.3">
      <c r="A180" t="s">
        <v>12064</v>
      </c>
      <c r="B180" t="e">
        <f>VLOOKUP(C180,web_archive!B:B,1,FALSE)</f>
        <v>#N/A</v>
      </c>
      <c r="C180" t="s">
        <v>12063</v>
      </c>
      <c r="D180">
        <v>51280</v>
      </c>
    </row>
    <row r="181" spans="1:4" x14ac:dyDescent="0.3">
      <c r="A181" t="s">
        <v>9874</v>
      </c>
      <c r="B181" t="e">
        <f>VLOOKUP(C181,web_archive!B:B,1,FALSE)</f>
        <v>#N/A</v>
      </c>
      <c r="C181" t="s">
        <v>12065</v>
      </c>
      <c r="D181">
        <v>51281</v>
      </c>
    </row>
    <row r="182" spans="1:4" x14ac:dyDescent="0.3">
      <c r="A182" t="s">
        <v>12067</v>
      </c>
      <c r="B182" t="e">
        <f>VLOOKUP(C182,web_archive!B:B,1,FALSE)</f>
        <v>#N/A</v>
      </c>
      <c r="C182" t="s">
        <v>12066</v>
      </c>
      <c r="D182">
        <v>51282</v>
      </c>
    </row>
    <row r="183" spans="1:4" x14ac:dyDescent="0.3">
      <c r="A183" t="s">
        <v>12069</v>
      </c>
      <c r="B183" t="e">
        <f>VLOOKUP(C183,web_archive!B:B,1,FALSE)</f>
        <v>#N/A</v>
      </c>
      <c r="C183" t="s">
        <v>12068</v>
      </c>
      <c r="D183">
        <v>51283</v>
      </c>
    </row>
    <row r="184" spans="1:4" x14ac:dyDescent="0.3">
      <c r="A184" t="s">
        <v>12071</v>
      </c>
      <c r="B184" t="e">
        <f>VLOOKUP(C184,web_archive!B:B,1,FALSE)</f>
        <v>#N/A</v>
      </c>
      <c r="C184" t="s">
        <v>12070</v>
      </c>
      <c r="D184">
        <v>51284</v>
      </c>
    </row>
    <row r="185" spans="1:4" x14ac:dyDescent="0.3">
      <c r="A185" t="s">
        <v>12073</v>
      </c>
      <c r="B185" t="e">
        <f>VLOOKUP(C185,web_archive!B:B,1,FALSE)</f>
        <v>#N/A</v>
      </c>
      <c r="C185" t="s">
        <v>12072</v>
      </c>
      <c r="D185">
        <v>51285</v>
      </c>
    </row>
    <row r="186" spans="1:4" x14ac:dyDescent="0.3">
      <c r="A186" t="s">
        <v>12075</v>
      </c>
      <c r="B186" t="e">
        <f>VLOOKUP(C186,web_archive!B:B,1,FALSE)</f>
        <v>#N/A</v>
      </c>
      <c r="C186" t="s">
        <v>12074</v>
      </c>
      <c r="D186">
        <v>51286</v>
      </c>
    </row>
    <row r="187" spans="1:4" x14ac:dyDescent="0.3">
      <c r="A187" t="s">
        <v>12077</v>
      </c>
      <c r="B187" t="e">
        <f>VLOOKUP(C187,web_archive!B:B,1,FALSE)</f>
        <v>#N/A</v>
      </c>
      <c r="C187" t="s">
        <v>12076</v>
      </c>
      <c r="D187">
        <v>51287</v>
      </c>
    </row>
    <row r="188" spans="1:4" x14ac:dyDescent="0.3">
      <c r="A188" t="s">
        <v>12077</v>
      </c>
      <c r="B188" t="e">
        <f>VLOOKUP(C188,web_archive!B:B,1,FALSE)</f>
        <v>#N/A</v>
      </c>
      <c r="C188" t="s">
        <v>12078</v>
      </c>
      <c r="D188">
        <v>51288</v>
      </c>
    </row>
    <row r="189" spans="1:4" x14ac:dyDescent="0.3">
      <c r="A189" t="s">
        <v>12077</v>
      </c>
      <c r="B189" t="e">
        <f>VLOOKUP(C189,web_archive!B:B,1,FALSE)</f>
        <v>#N/A</v>
      </c>
      <c r="C189" t="s">
        <v>12079</v>
      </c>
      <c r="D189">
        <v>51289</v>
      </c>
    </row>
    <row r="190" spans="1:4" x14ac:dyDescent="0.3">
      <c r="A190" t="s">
        <v>12077</v>
      </c>
      <c r="B190" t="e">
        <f>VLOOKUP(C190,web_archive!B:B,1,FALSE)</f>
        <v>#N/A</v>
      </c>
      <c r="C190" t="s">
        <v>12080</v>
      </c>
      <c r="D190">
        <v>51290</v>
      </c>
    </row>
    <row r="191" spans="1:4" x14ac:dyDescent="0.3">
      <c r="A191" t="s">
        <v>12077</v>
      </c>
      <c r="B191" t="e">
        <f>VLOOKUP(C191,web_archive!B:B,1,FALSE)</f>
        <v>#N/A</v>
      </c>
      <c r="C191" t="s">
        <v>12081</v>
      </c>
      <c r="D191">
        <v>51291</v>
      </c>
    </row>
    <row r="192" spans="1:4" x14ac:dyDescent="0.3">
      <c r="A192" t="s">
        <v>12083</v>
      </c>
      <c r="B192" t="e">
        <f>VLOOKUP(C192,web_archive!B:B,1,FALSE)</f>
        <v>#N/A</v>
      </c>
      <c r="C192" t="s">
        <v>12082</v>
      </c>
      <c r="D192">
        <v>51292</v>
      </c>
    </row>
    <row r="193" spans="1:4" x14ac:dyDescent="0.3">
      <c r="A193" t="s">
        <v>12085</v>
      </c>
      <c r="B193" t="e">
        <f>VLOOKUP(C193,web_archive!B:B,1,FALSE)</f>
        <v>#N/A</v>
      </c>
      <c r="C193" t="s">
        <v>12084</v>
      </c>
      <c r="D193">
        <v>51293</v>
      </c>
    </row>
    <row r="194" spans="1:4" x14ac:dyDescent="0.3">
      <c r="A194" t="s">
        <v>12087</v>
      </c>
      <c r="B194" t="e">
        <f>VLOOKUP(C194,web_archive!B:B,1,FALSE)</f>
        <v>#N/A</v>
      </c>
      <c r="C194" t="s">
        <v>12086</v>
      </c>
      <c r="D194">
        <v>51294</v>
      </c>
    </row>
    <row r="195" spans="1:4" x14ac:dyDescent="0.3">
      <c r="A195" t="s">
        <v>12089</v>
      </c>
      <c r="B195" t="e">
        <f>VLOOKUP(C195,web_archive!B:B,1,FALSE)</f>
        <v>#N/A</v>
      </c>
      <c r="C195" t="s">
        <v>12088</v>
      </c>
      <c r="D195">
        <v>51295</v>
      </c>
    </row>
    <row r="196" spans="1:4" x14ac:dyDescent="0.3">
      <c r="A196" t="s">
        <v>12091</v>
      </c>
      <c r="B196" t="e">
        <f>VLOOKUP(C196,web_archive!B:B,1,FALSE)</f>
        <v>#N/A</v>
      </c>
      <c r="C196" t="s">
        <v>12090</v>
      </c>
      <c r="D196">
        <v>51296</v>
      </c>
    </row>
    <row r="197" spans="1:4" x14ac:dyDescent="0.3">
      <c r="A197" t="s">
        <v>12093</v>
      </c>
      <c r="B197" t="e">
        <f>VLOOKUP(C197,web_archive!B:B,1,FALSE)</f>
        <v>#N/A</v>
      </c>
      <c r="C197" t="s">
        <v>12092</v>
      </c>
      <c r="D197">
        <v>51297</v>
      </c>
    </row>
    <row r="198" spans="1:4" x14ac:dyDescent="0.3">
      <c r="A198" t="s">
        <v>12095</v>
      </c>
      <c r="B198" t="e">
        <f>VLOOKUP(C198,web_archive!B:B,1,FALSE)</f>
        <v>#N/A</v>
      </c>
      <c r="C198" t="s">
        <v>12094</v>
      </c>
      <c r="D198">
        <v>51298</v>
      </c>
    </row>
    <row r="199" spans="1:4" x14ac:dyDescent="0.3">
      <c r="A199" t="s">
        <v>12097</v>
      </c>
      <c r="B199" t="e">
        <f>VLOOKUP(C199,web_archive!B:B,1,FALSE)</f>
        <v>#N/A</v>
      </c>
      <c r="C199" t="s">
        <v>12096</v>
      </c>
      <c r="D199">
        <v>51299</v>
      </c>
    </row>
    <row r="200" spans="1:4" x14ac:dyDescent="0.3">
      <c r="A200" t="s">
        <v>12099</v>
      </c>
      <c r="B200" t="e">
        <f>VLOOKUP(C200,web_archive!B:B,1,FALSE)</f>
        <v>#N/A</v>
      </c>
      <c r="C200" t="s">
        <v>12098</v>
      </c>
      <c r="D200">
        <v>51300</v>
      </c>
    </row>
    <row r="201" spans="1:4" x14ac:dyDescent="0.3">
      <c r="A201" t="s">
        <v>12101</v>
      </c>
      <c r="B201" t="e">
        <f>VLOOKUP(C201,web_archive!B:B,1,FALSE)</f>
        <v>#N/A</v>
      </c>
      <c r="C201" t="s">
        <v>12100</v>
      </c>
      <c r="D201">
        <v>51301</v>
      </c>
    </row>
    <row r="202" spans="1:4" x14ac:dyDescent="0.3">
      <c r="A202" t="s">
        <v>12103</v>
      </c>
      <c r="B202" t="e">
        <f>VLOOKUP(C202,web_archive!B:B,1,FALSE)</f>
        <v>#N/A</v>
      </c>
      <c r="C202" t="s">
        <v>12102</v>
      </c>
      <c r="D202">
        <v>51302</v>
      </c>
    </row>
    <row r="203" spans="1:4" x14ac:dyDescent="0.3">
      <c r="A203" t="s">
        <v>12105</v>
      </c>
      <c r="B203" t="e">
        <f>VLOOKUP(C203,web_archive!B:B,1,FALSE)</f>
        <v>#N/A</v>
      </c>
      <c r="C203" t="s">
        <v>12104</v>
      </c>
      <c r="D203">
        <v>51303</v>
      </c>
    </row>
    <row r="204" spans="1:4" x14ac:dyDescent="0.3">
      <c r="A204" t="s">
        <v>12107</v>
      </c>
      <c r="B204" t="e">
        <f>VLOOKUP(C204,web_archive!B:B,1,FALSE)</f>
        <v>#N/A</v>
      </c>
      <c r="C204" t="s">
        <v>12106</v>
      </c>
      <c r="D204">
        <v>51304</v>
      </c>
    </row>
    <row r="205" spans="1:4" x14ac:dyDescent="0.3">
      <c r="A205" t="s">
        <v>12109</v>
      </c>
      <c r="B205" t="e">
        <f>VLOOKUP(C205,web_archive!B:B,1,FALSE)</f>
        <v>#N/A</v>
      </c>
      <c r="C205" t="s">
        <v>12108</v>
      </c>
      <c r="D205">
        <v>51305</v>
      </c>
    </row>
    <row r="206" spans="1:4" x14ac:dyDescent="0.3">
      <c r="A206" t="s">
        <v>12111</v>
      </c>
      <c r="B206" t="e">
        <f>VLOOKUP(C206,web_archive!B:B,1,FALSE)</f>
        <v>#N/A</v>
      </c>
      <c r="C206" t="s">
        <v>12110</v>
      </c>
      <c r="D206">
        <v>51306</v>
      </c>
    </row>
    <row r="207" spans="1:4" x14ac:dyDescent="0.3">
      <c r="A207" t="s">
        <v>12113</v>
      </c>
      <c r="B207" t="e">
        <f>VLOOKUP(C207,web_archive!B:B,1,FALSE)</f>
        <v>#N/A</v>
      </c>
      <c r="C207" t="s">
        <v>12112</v>
      </c>
      <c r="D207">
        <v>51307</v>
      </c>
    </row>
    <row r="208" spans="1:4" x14ac:dyDescent="0.3">
      <c r="A208" t="s">
        <v>12115</v>
      </c>
      <c r="B208" t="e">
        <f>VLOOKUP(C208,web_archive!B:B,1,FALSE)</f>
        <v>#N/A</v>
      </c>
      <c r="C208" t="s">
        <v>12114</v>
      </c>
      <c r="D208">
        <v>51308</v>
      </c>
    </row>
    <row r="209" spans="1:4" x14ac:dyDescent="0.3">
      <c r="A209" t="s">
        <v>12117</v>
      </c>
      <c r="B209" t="e">
        <f>VLOOKUP(C209,web_archive!B:B,1,FALSE)</f>
        <v>#N/A</v>
      </c>
      <c r="C209" t="s">
        <v>12116</v>
      </c>
      <c r="D209">
        <v>51309</v>
      </c>
    </row>
    <row r="210" spans="1:4" x14ac:dyDescent="0.3">
      <c r="A210" t="s">
        <v>12119</v>
      </c>
      <c r="B210" t="e">
        <f>VLOOKUP(C210,web_archive!B:B,1,FALSE)</f>
        <v>#N/A</v>
      </c>
      <c r="C210" t="s">
        <v>12118</v>
      </c>
      <c r="D210">
        <v>51310</v>
      </c>
    </row>
    <row r="211" spans="1:4" x14ac:dyDescent="0.3">
      <c r="A211" t="s">
        <v>12121</v>
      </c>
      <c r="B211" t="e">
        <f>VLOOKUP(C211,web_archive!B:B,1,FALSE)</f>
        <v>#N/A</v>
      </c>
      <c r="C211" t="s">
        <v>12120</v>
      </c>
      <c r="D211">
        <v>51311</v>
      </c>
    </row>
    <row r="212" spans="1:4" x14ac:dyDescent="0.3">
      <c r="A212" t="s">
        <v>12123</v>
      </c>
      <c r="B212" t="e">
        <f>VLOOKUP(C212,web_archive!B:B,1,FALSE)</f>
        <v>#N/A</v>
      </c>
      <c r="C212" t="s">
        <v>12122</v>
      </c>
      <c r="D212">
        <v>51312</v>
      </c>
    </row>
    <row r="213" spans="1:4" x14ac:dyDescent="0.3">
      <c r="A213" t="s">
        <v>12125</v>
      </c>
      <c r="B213" t="e">
        <f>VLOOKUP(C213,web_archive!B:B,1,FALSE)</f>
        <v>#N/A</v>
      </c>
      <c r="C213" t="s">
        <v>12124</v>
      </c>
      <c r="D213">
        <v>51313</v>
      </c>
    </row>
    <row r="214" spans="1:4" x14ac:dyDescent="0.3">
      <c r="A214" t="s">
        <v>12127</v>
      </c>
      <c r="B214" t="e">
        <f>VLOOKUP(C214,web_archive!B:B,1,FALSE)</f>
        <v>#N/A</v>
      </c>
      <c r="C214" t="s">
        <v>12126</v>
      </c>
      <c r="D214">
        <v>51314</v>
      </c>
    </row>
    <row r="215" spans="1:4" x14ac:dyDescent="0.3">
      <c r="A215" t="s">
        <v>12129</v>
      </c>
      <c r="B215" t="e">
        <f>VLOOKUP(C215,web_archive!B:B,1,FALSE)</f>
        <v>#N/A</v>
      </c>
      <c r="C215" t="s">
        <v>12128</v>
      </c>
      <c r="D215">
        <v>51315</v>
      </c>
    </row>
    <row r="216" spans="1:4" x14ac:dyDescent="0.3">
      <c r="A216" t="s">
        <v>12131</v>
      </c>
      <c r="B216" t="e">
        <f>VLOOKUP(C216,web_archive!B:B,1,FALSE)</f>
        <v>#N/A</v>
      </c>
      <c r="C216" t="s">
        <v>12130</v>
      </c>
      <c r="D216">
        <v>51316</v>
      </c>
    </row>
    <row r="217" spans="1:4" x14ac:dyDescent="0.3">
      <c r="A217" t="s">
        <v>12133</v>
      </c>
      <c r="B217" t="e">
        <f>VLOOKUP(C217,web_archive!B:B,1,FALSE)</f>
        <v>#N/A</v>
      </c>
      <c r="C217" t="s">
        <v>12132</v>
      </c>
      <c r="D217">
        <v>51317</v>
      </c>
    </row>
    <row r="218" spans="1:4" x14ac:dyDescent="0.3">
      <c r="A218" t="s">
        <v>12135</v>
      </c>
      <c r="B218" t="e">
        <f>VLOOKUP(C218,web_archive!B:B,1,FALSE)</f>
        <v>#N/A</v>
      </c>
      <c r="C218" t="s">
        <v>12134</v>
      </c>
      <c r="D218">
        <v>51318</v>
      </c>
    </row>
    <row r="219" spans="1:4" x14ac:dyDescent="0.3">
      <c r="A219" t="s">
        <v>12137</v>
      </c>
      <c r="B219" t="e">
        <f>VLOOKUP(C219,web_archive!B:B,1,FALSE)</f>
        <v>#N/A</v>
      </c>
      <c r="C219" t="s">
        <v>12136</v>
      </c>
      <c r="D219">
        <v>51319</v>
      </c>
    </row>
    <row r="220" spans="1:4" x14ac:dyDescent="0.3">
      <c r="A220" t="s">
        <v>12139</v>
      </c>
      <c r="B220" t="e">
        <f>VLOOKUP(C220,web_archive!B:B,1,FALSE)</f>
        <v>#N/A</v>
      </c>
      <c r="C220" t="s">
        <v>12138</v>
      </c>
      <c r="D220">
        <v>51320</v>
      </c>
    </row>
    <row r="221" spans="1:4" x14ac:dyDescent="0.3">
      <c r="A221" t="s">
        <v>12141</v>
      </c>
      <c r="B221" t="e">
        <f>VLOOKUP(C221,web_archive!B:B,1,FALSE)</f>
        <v>#N/A</v>
      </c>
      <c r="C221" t="s">
        <v>12140</v>
      </c>
      <c r="D221">
        <v>51321</v>
      </c>
    </row>
    <row r="222" spans="1:4" x14ac:dyDescent="0.3">
      <c r="A222" t="s">
        <v>12143</v>
      </c>
      <c r="B222" t="e">
        <f>VLOOKUP(C222,web_archive!B:B,1,FALSE)</f>
        <v>#N/A</v>
      </c>
      <c r="C222" t="s">
        <v>12142</v>
      </c>
      <c r="D222">
        <v>51322</v>
      </c>
    </row>
    <row r="223" spans="1:4" x14ac:dyDescent="0.3">
      <c r="A223" t="s">
        <v>12145</v>
      </c>
      <c r="B223" t="e">
        <f>VLOOKUP(C223,web_archive!B:B,1,FALSE)</f>
        <v>#N/A</v>
      </c>
      <c r="C223" t="s">
        <v>12144</v>
      </c>
      <c r="D223">
        <v>51323</v>
      </c>
    </row>
    <row r="224" spans="1:4" x14ac:dyDescent="0.3">
      <c r="A224" t="s">
        <v>12147</v>
      </c>
      <c r="B224" t="e">
        <f>VLOOKUP(C224,web_archive!B:B,1,FALSE)</f>
        <v>#N/A</v>
      </c>
      <c r="C224" t="s">
        <v>12146</v>
      </c>
      <c r="D224">
        <v>51324</v>
      </c>
    </row>
    <row r="225" spans="1:4" x14ac:dyDescent="0.3">
      <c r="A225" t="s">
        <v>12149</v>
      </c>
      <c r="B225" t="e">
        <f>VLOOKUP(C225,web_archive!B:B,1,FALSE)</f>
        <v>#N/A</v>
      </c>
      <c r="C225" t="s">
        <v>12148</v>
      </c>
      <c r="D225">
        <v>51325</v>
      </c>
    </row>
    <row r="226" spans="1:4" x14ac:dyDescent="0.3">
      <c r="A226" t="s">
        <v>12151</v>
      </c>
      <c r="B226" t="e">
        <f>VLOOKUP(C226,web_archive!B:B,1,FALSE)</f>
        <v>#N/A</v>
      </c>
      <c r="C226" t="s">
        <v>12150</v>
      </c>
      <c r="D226">
        <v>51326</v>
      </c>
    </row>
    <row r="227" spans="1:4" x14ac:dyDescent="0.3">
      <c r="A227" t="s">
        <v>12153</v>
      </c>
      <c r="B227" t="e">
        <f>VLOOKUP(C227,web_archive!B:B,1,FALSE)</f>
        <v>#N/A</v>
      </c>
      <c r="C227" t="s">
        <v>12152</v>
      </c>
      <c r="D227">
        <v>51327</v>
      </c>
    </row>
    <row r="228" spans="1:4" x14ac:dyDescent="0.3">
      <c r="A228" t="s">
        <v>12155</v>
      </c>
      <c r="B228" t="e">
        <f>VLOOKUP(C228,web_archive!B:B,1,FALSE)</f>
        <v>#N/A</v>
      </c>
      <c r="C228" t="s">
        <v>12154</v>
      </c>
      <c r="D228">
        <v>51328</v>
      </c>
    </row>
    <row r="229" spans="1:4" x14ac:dyDescent="0.3">
      <c r="A229" t="s">
        <v>12157</v>
      </c>
      <c r="B229" t="e">
        <f>VLOOKUP(C229,web_archive!B:B,1,FALSE)</f>
        <v>#N/A</v>
      </c>
      <c r="C229" t="s">
        <v>12156</v>
      </c>
      <c r="D229">
        <v>51329</v>
      </c>
    </row>
    <row r="230" spans="1:4" x14ac:dyDescent="0.3">
      <c r="A230" t="s">
        <v>12159</v>
      </c>
      <c r="B230" t="e">
        <f>VLOOKUP(C230,web_archive!B:B,1,FALSE)</f>
        <v>#N/A</v>
      </c>
      <c r="C230" t="s">
        <v>12158</v>
      </c>
      <c r="D230">
        <v>51330</v>
      </c>
    </row>
    <row r="231" spans="1:4" x14ac:dyDescent="0.3">
      <c r="A231" t="s">
        <v>12161</v>
      </c>
      <c r="B231" t="e">
        <f>VLOOKUP(C231,web_archive!B:B,1,FALSE)</f>
        <v>#N/A</v>
      </c>
      <c r="C231" t="s">
        <v>12160</v>
      </c>
      <c r="D231">
        <v>51331</v>
      </c>
    </row>
    <row r="232" spans="1:4" x14ac:dyDescent="0.3">
      <c r="A232" t="s">
        <v>12163</v>
      </c>
      <c r="B232" t="e">
        <f>VLOOKUP(C232,web_archive!B:B,1,FALSE)</f>
        <v>#N/A</v>
      </c>
      <c r="C232" t="s">
        <v>12162</v>
      </c>
      <c r="D232">
        <v>51332</v>
      </c>
    </row>
    <row r="233" spans="1:4" x14ac:dyDescent="0.3">
      <c r="A233" t="s">
        <v>12165</v>
      </c>
      <c r="B233" t="e">
        <f>VLOOKUP(C233,web_archive!B:B,1,FALSE)</f>
        <v>#N/A</v>
      </c>
      <c r="C233" t="s">
        <v>12164</v>
      </c>
      <c r="D233">
        <v>51333</v>
      </c>
    </row>
    <row r="234" spans="1:4" x14ac:dyDescent="0.3">
      <c r="A234" t="s">
        <v>12167</v>
      </c>
      <c r="B234" t="e">
        <f>VLOOKUP(C234,web_archive!B:B,1,FALSE)</f>
        <v>#N/A</v>
      </c>
      <c r="C234" t="s">
        <v>12166</v>
      </c>
      <c r="D234">
        <v>51334</v>
      </c>
    </row>
    <row r="235" spans="1:4" x14ac:dyDescent="0.3">
      <c r="A235" t="s">
        <v>12169</v>
      </c>
      <c r="B235" t="e">
        <f>VLOOKUP(C235,web_archive!B:B,1,FALSE)</f>
        <v>#N/A</v>
      </c>
      <c r="C235" t="s">
        <v>12168</v>
      </c>
      <c r="D235">
        <v>51335</v>
      </c>
    </row>
    <row r="236" spans="1:4" x14ac:dyDescent="0.3">
      <c r="A236" t="s">
        <v>12171</v>
      </c>
      <c r="B236" t="e">
        <f>VLOOKUP(C236,web_archive!B:B,1,FALSE)</f>
        <v>#N/A</v>
      </c>
      <c r="C236" t="s">
        <v>12170</v>
      </c>
      <c r="D236">
        <v>51336</v>
      </c>
    </row>
    <row r="237" spans="1:4" x14ac:dyDescent="0.3">
      <c r="A237" t="s">
        <v>12173</v>
      </c>
      <c r="B237" t="e">
        <f>VLOOKUP(C237,web_archive!B:B,1,FALSE)</f>
        <v>#N/A</v>
      </c>
      <c r="C237" t="s">
        <v>12172</v>
      </c>
      <c r="D237">
        <v>51337</v>
      </c>
    </row>
    <row r="238" spans="1:4" x14ac:dyDescent="0.3">
      <c r="A238" t="s">
        <v>12175</v>
      </c>
      <c r="B238" t="e">
        <f>VLOOKUP(C238,web_archive!B:B,1,FALSE)</f>
        <v>#N/A</v>
      </c>
      <c r="C238" t="s">
        <v>12174</v>
      </c>
      <c r="D238">
        <v>51338</v>
      </c>
    </row>
    <row r="239" spans="1:4" x14ac:dyDescent="0.3">
      <c r="A239" t="s">
        <v>12177</v>
      </c>
      <c r="B239" t="e">
        <f>VLOOKUP(C239,web_archive!B:B,1,FALSE)</f>
        <v>#N/A</v>
      </c>
      <c r="C239" t="s">
        <v>12176</v>
      </c>
      <c r="D239">
        <v>51339</v>
      </c>
    </row>
    <row r="240" spans="1:4" x14ac:dyDescent="0.3">
      <c r="A240" t="s">
        <v>12179</v>
      </c>
      <c r="B240" t="e">
        <f>VLOOKUP(C240,web_archive!B:B,1,FALSE)</f>
        <v>#N/A</v>
      </c>
      <c r="C240" t="s">
        <v>12178</v>
      </c>
      <c r="D240">
        <v>51340</v>
      </c>
    </row>
    <row r="241" spans="1:4" x14ac:dyDescent="0.3">
      <c r="A241" t="s">
        <v>12181</v>
      </c>
      <c r="B241" t="e">
        <f>VLOOKUP(C241,web_archive!B:B,1,FALSE)</f>
        <v>#N/A</v>
      </c>
      <c r="C241" t="s">
        <v>12180</v>
      </c>
      <c r="D241">
        <v>51341</v>
      </c>
    </row>
    <row r="242" spans="1:4" x14ac:dyDescent="0.3">
      <c r="A242" t="s">
        <v>12183</v>
      </c>
      <c r="B242" t="e">
        <f>VLOOKUP(C242,web_archive!B:B,1,FALSE)</f>
        <v>#N/A</v>
      </c>
      <c r="C242" t="s">
        <v>12182</v>
      </c>
      <c r="D242">
        <v>51342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7"/>
  <sheetViews>
    <sheetView tabSelected="1" topLeftCell="A90" workbookViewId="0">
      <selection activeCell="D107" sqref="D107"/>
    </sheetView>
  </sheetViews>
  <sheetFormatPr defaultRowHeight="14.4" x14ac:dyDescent="0.3"/>
  <cols>
    <col min="2" max="2" width="8.88671875" customWidth="1"/>
    <col min="6" max="6" width="13.44140625" customWidth="1"/>
  </cols>
  <sheetData>
    <row r="1" spans="1:28" x14ac:dyDescent="0.3">
      <c r="A1" s="6" t="s">
        <v>37901</v>
      </c>
      <c r="B1" s="6" t="s">
        <v>12184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37899</v>
      </c>
      <c r="T1" s="6" t="s">
        <v>17</v>
      </c>
      <c r="U1" s="6" t="s">
        <v>18</v>
      </c>
      <c r="V1" s="6" t="s">
        <v>37900</v>
      </c>
      <c r="W1" s="6"/>
      <c r="X1" s="6" t="s">
        <v>19</v>
      </c>
      <c r="Y1" s="6" t="s">
        <v>20</v>
      </c>
      <c r="Z1" s="6" t="s">
        <v>21</v>
      </c>
      <c r="AA1" s="6" t="s">
        <v>22</v>
      </c>
      <c r="AB1" s="6" t="s">
        <v>23</v>
      </c>
    </row>
    <row r="2" spans="1:28" x14ac:dyDescent="0.3">
      <c r="A2" s="6" t="s">
        <v>60</v>
      </c>
      <c r="B2" s="6" t="s">
        <v>37903</v>
      </c>
      <c r="C2" s="6">
        <v>32023</v>
      </c>
      <c r="D2" s="6" t="s">
        <v>24</v>
      </c>
      <c r="E2" s="6" t="s">
        <v>33</v>
      </c>
      <c r="F2" s="6" t="s">
        <v>26</v>
      </c>
      <c r="G2" s="6" t="s">
        <v>34</v>
      </c>
      <c r="H2" s="6" t="s">
        <v>35</v>
      </c>
      <c r="I2" s="6">
        <v>10</v>
      </c>
      <c r="J2" s="6">
        <v>100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 t="s">
        <v>24</v>
      </c>
      <c r="Q2" s="6">
        <v>0</v>
      </c>
      <c r="R2" s="6">
        <v>0</v>
      </c>
      <c r="S2" s="6" t="s">
        <v>29</v>
      </c>
      <c r="T2" s="6" t="s">
        <v>36</v>
      </c>
      <c r="U2" s="6" t="s">
        <v>37</v>
      </c>
      <c r="V2" s="6" t="s">
        <v>38</v>
      </c>
      <c r="W2" s="6"/>
      <c r="X2" s="6" t="s">
        <v>39</v>
      </c>
      <c r="Y2" s="6"/>
      <c r="Z2" s="6"/>
      <c r="AA2" s="6" t="s">
        <v>40</v>
      </c>
      <c r="AB2" s="6" t="s">
        <v>41</v>
      </c>
    </row>
    <row r="3" spans="1:28" x14ac:dyDescent="0.3">
      <c r="A3" s="6" t="s">
        <v>60</v>
      </c>
      <c r="B3" s="6" t="s">
        <v>37904</v>
      </c>
      <c r="C3" s="6">
        <v>32025</v>
      </c>
      <c r="D3" s="6" t="s">
        <v>24</v>
      </c>
      <c r="E3" s="6" t="s">
        <v>42</v>
      </c>
      <c r="F3" s="6" t="s">
        <v>26</v>
      </c>
      <c r="G3" s="6" t="s">
        <v>43</v>
      </c>
      <c r="H3" s="6" t="s">
        <v>35</v>
      </c>
      <c r="I3" s="6">
        <v>10</v>
      </c>
      <c r="J3" s="6">
        <v>100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 t="s">
        <v>24</v>
      </c>
      <c r="Q3" s="6">
        <v>0</v>
      </c>
      <c r="R3" s="6">
        <v>0</v>
      </c>
      <c r="S3" s="6" t="s">
        <v>29</v>
      </c>
      <c r="T3" s="6" t="s">
        <v>36</v>
      </c>
      <c r="U3" s="6" t="s">
        <v>37</v>
      </c>
      <c r="V3" s="6" t="s">
        <v>38</v>
      </c>
      <c r="W3" s="6"/>
      <c r="X3" s="6" t="s">
        <v>44</v>
      </c>
      <c r="Y3" s="6"/>
      <c r="Z3" s="6"/>
      <c r="AA3" s="6" t="s">
        <v>45</v>
      </c>
      <c r="AB3" s="6" t="s">
        <v>46</v>
      </c>
    </row>
    <row r="4" spans="1:28" x14ac:dyDescent="0.3">
      <c r="A4" s="6" t="s">
        <v>60</v>
      </c>
      <c r="B4" s="6" t="s">
        <v>37905</v>
      </c>
      <c r="C4" s="6">
        <v>32022</v>
      </c>
      <c r="D4" s="6" t="s">
        <v>24</v>
      </c>
      <c r="E4" s="6" t="s">
        <v>47</v>
      </c>
      <c r="F4" s="6" t="s">
        <v>26</v>
      </c>
      <c r="G4" s="6" t="s">
        <v>48</v>
      </c>
      <c r="H4" s="6" t="s">
        <v>35</v>
      </c>
      <c r="I4" s="6">
        <v>10</v>
      </c>
      <c r="J4" s="6">
        <v>100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 t="s">
        <v>24</v>
      </c>
      <c r="Q4" s="6">
        <v>0</v>
      </c>
      <c r="R4" s="6">
        <v>0</v>
      </c>
      <c r="S4" s="6" t="s">
        <v>29</v>
      </c>
      <c r="T4" s="6" t="s">
        <v>36</v>
      </c>
      <c r="U4" s="6" t="s">
        <v>37</v>
      </c>
      <c r="V4" s="6" t="s">
        <v>38</v>
      </c>
      <c r="W4" s="6"/>
      <c r="X4" s="6" t="s">
        <v>49</v>
      </c>
      <c r="Y4" s="6"/>
      <c r="Z4" s="6"/>
      <c r="AA4" s="6" t="s">
        <v>50</v>
      </c>
      <c r="AB4" s="6" t="s">
        <v>51</v>
      </c>
    </row>
    <row r="5" spans="1:28" x14ac:dyDescent="0.3">
      <c r="A5" s="6" t="s">
        <v>60</v>
      </c>
      <c r="B5" s="6" t="s">
        <v>37906</v>
      </c>
      <c r="C5" s="6">
        <v>32024</v>
      </c>
      <c r="D5" s="6" t="s">
        <v>24</v>
      </c>
      <c r="E5" s="6" t="s">
        <v>52</v>
      </c>
      <c r="F5" s="6" t="s">
        <v>26</v>
      </c>
      <c r="G5" s="6" t="s">
        <v>53</v>
      </c>
      <c r="H5" s="6" t="s">
        <v>35</v>
      </c>
      <c r="I5" s="6">
        <v>10</v>
      </c>
      <c r="J5" s="6">
        <v>100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 t="s">
        <v>24</v>
      </c>
      <c r="Q5" s="6">
        <v>0</v>
      </c>
      <c r="R5" s="6">
        <v>0</v>
      </c>
      <c r="S5" s="6" t="s">
        <v>29</v>
      </c>
      <c r="T5" s="6" t="s">
        <v>36</v>
      </c>
      <c r="U5" s="6" t="s">
        <v>37</v>
      </c>
      <c r="V5" s="6" t="s">
        <v>38</v>
      </c>
      <c r="W5" s="6"/>
      <c r="X5" s="6" t="s">
        <v>54</v>
      </c>
      <c r="Y5" s="6"/>
      <c r="Z5" s="6"/>
      <c r="AA5" s="6" t="s">
        <v>55</v>
      </c>
      <c r="AB5" s="6" t="s">
        <v>56</v>
      </c>
    </row>
    <row r="6" spans="1:28" x14ac:dyDescent="0.3">
      <c r="A6" s="6" t="s">
        <v>60</v>
      </c>
      <c r="B6" s="6" t="s">
        <v>37907</v>
      </c>
      <c r="C6" s="6">
        <v>32011</v>
      </c>
      <c r="D6" s="6" t="s">
        <v>24</v>
      </c>
      <c r="E6" s="6" t="s">
        <v>64</v>
      </c>
      <c r="F6" s="6" t="s">
        <v>26</v>
      </c>
      <c r="G6" s="6" t="s">
        <v>65</v>
      </c>
      <c r="H6" s="6" t="s">
        <v>66</v>
      </c>
      <c r="I6" s="6">
        <v>50</v>
      </c>
      <c r="J6" s="6">
        <v>10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 t="s">
        <v>24</v>
      </c>
      <c r="Q6" s="6">
        <v>0</v>
      </c>
      <c r="R6" s="6">
        <v>0</v>
      </c>
      <c r="S6" s="6" t="s">
        <v>29</v>
      </c>
      <c r="T6" s="6" t="s">
        <v>36</v>
      </c>
      <c r="U6" s="6" t="s">
        <v>37</v>
      </c>
      <c r="V6" s="6" t="s">
        <v>30</v>
      </c>
      <c r="W6" s="6"/>
      <c r="X6" s="6" t="s">
        <v>67</v>
      </c>
      <c r="Y6" s="6"/>
      <c r="Z6" s="6"/>
      <c r="AA6" s="6" t="s">
        <v>68</v>
      </c>
      <c r="AB6" s="6" t="s">
        <v>69</v>
      </c>
    </row>
    <row r="7" spans="1:28" x14ac:dyDescent="0.3">
      <c r="A7" s="6" t="s">
        <v>37902</v>
      </c>
      <c r="B7" s="6" t="s">
        <v>37908</v>
      </c>
      <c r="C7" s="6">
        <v>12149</v>
      </c>
      <c r="D7" s="6" t="s">
        <v>24</v>
      </c>
      <c r="E7" s="6" t="s">
        <v>1709</v>
      </c>
      <c r="F7" s="6" t="s">
        <v>26</v>
      </c>
      <c r="G7" s="6" t="s">
        <v>1710</v>
      </c>
      <c r="H7" s="6" t="s">
        <v>66</v>
      </c>
      <c r="I7" s="6">
        <v>2</v>
      </c>
      <c r="J7" s="6">
        <v>25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 t="s">
        <v>24</v>
      </c>
      <c r="Q7" s="6">
        <v>0</v>
      </c>
      <c r="R7" s="6">
        <v>0</v>
      </c>
      <c r="S7" s="6" t="s">
        <v>29</v>
      </c>
      <c r="T7" s="6" t="s">
        <v>36</v>
      </c>
      <c r="U7" s="6" t="s">
        <v>37</v>
      </c>
      <c r="V7" s="6" t="s">
        <v>38</v>
      </c>
      <c r="W7" s="6"/>
      <c r="X7" s="6" t="s">
        <v>1711</v>
      </c>
      <c r="Y7" s="6"/>
      <c r="Z7" s="6"/>
      <c r="AA7" s="6" t="s">
        <v>1712</v>
      </c>
      <c r="AB7" s="6" t="s">
        <v>1713</v>
      </c>
    </row>
    <row r="8" spans="1:28" x14ac:dyDescent="0.3">
      <c r="A8" s="6" t="s">
        <v>37902</v>
      </c>
      <c r="B8" s="6" t="s">
        <v>37909</v>
      </c>
      <c r="C8" s="6">
        <v>12150</v>
      </c>
      <c r="D8" s="6" t="s">
        <v>24</v>
      </c>
      <c r="E8" s="6" t="s">
        <v>1714</v>
      </c>
      <c r="F8" s="6" t="s">
        <v>26</v>
      </c>
      <c r="G8" s="6" t="s">
        <v>1715</v>
      </c>
      <c r="H8" s="6" t="s">
        <v>66</v>
      </c>
      <c r="I8" s="6">
        <v>2</v>
      </c>
      <c r="J8" s="6">
        <v>25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 t="s">
        <v>24</v>
      </c>
      <c r="Q8" s="6">
        <v>0</v>
      </c>
      <c r="R8" s="6">
        <v>0</v>
      </c>
      <c r="S8" s="6" t="s">
        <v>29</v>
      </c>
      <c r="T8" s="6" t="s">
        <v>36</v>
      </c>
      <c r="U8" s="6" t="s">
        <v>37</v>
      </c>
      <c r="V8" s="6" t="s">
        <v>38</v>
      </c>
      <c r="W8" s="6"/>
      <c r="X8" s="6" t="s">
        <v>1716</v>
      </c>
      <c r="Y8" s="6"/>
      <c r="Z8" s="6"/>
      <c r="AA8" s="6" t="s">
        <v>1717</v>
      </c>
      <c r="AB8" s="6" t="s">
        <v>1718</v>
      </c>
    </row>
    <row r="9" spans="1:28" x14ac:dyDescent="0.3">
      <c r="A9" s="6" t="s">
        <v>37902</v>
      </c>
      <c r="B9" s="6" t="s">
        <v>37910</v>
      </c>
      <c r="C9" s="6">
        <v>12151</v>
      </c>
      <c r="D9" s="6" t="s">
        <v>24</v>
      </c>
      <c r="E9" s="6" t="s">
        <v>1719</v>
      </c>
      <c r="F9" s="6" t="s">
        <v>26</v>
      </c>
      <c r="G9" s="6" t="s">
        <v>1720</v>
      </c>
      <c r="H9" s="6" t="s">
        <v>66</v>
      </c>
      <c r="I9" s="6">
        <v>2</v>
      </c>
      <c r="J9" s="6">
        <v>25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 t="s">
        <v>24</v>
      </c>
      <c r="Q9" s="6">
        <v>0</v>
      </c>
      <c r="R9" s="6">
        <v>0</v>
      </c>
      <c r="S9" s="6" t="s">
        <v>29</v>
      </c>
      <c r="T9" s="6" t="s">
        <v>36</v>
      </c>
      <c r="U9" s="6" t="s">
        <v>37</v>
      </c>
      <c r="V9" s="6" t="s">
        <v>38</v>
      </c>
      <c r="W9" s="6"/>
      <c r="X9" s="6" t="s">
        <v>1721</v>
      </c>
      <c r="Y9" s="6"/>
      <c r="Z9" s="6"/>
      <c r="AA9" s="6" t="s">
        <v>1722</v>
      </c>
      <c r="AB9" s="6" t="s">
        <v>1723</v>
      </c>
    </row>
    <row r="10" spans="1:28" x14ac:dyDescent="0.3">
      <c r="A10" s="6" t="s">
        <v>37902</v>
      </c>
      <c r="B10" s="6" t="s">
        <v>37911</v>
      </c>
      <c r="C10" s="6">
        <v>31067</v>
      </c>
      <c r="D10" s="6" t="s">
        <v>24</v>
      </c>
      <c r="E10" s="6" t="s">
        <v>1904</v>
      </c>
      <c r="F10" s="6" t="s">
        <v>26</v>
      </c>
      <c r="G10" s="6" t="s">
        <v>1905</v>
      </c>
      <c r="H10" s="6" t="s">
        <v>66</v>
      </c>
      <c r="I10" s="6">
        <v>2</v>
      </c>
      <c r="J10" s="6">
        <v>35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 t="s">
        <v>24</v>
      </c>
      <c r="Q10" s="6">
        <v>0</v>
      </c>
      <c r="R10" s="6">
        <v>0</v>
      </c>
      <c r="S10" s="6" t="s">
        <v>29</v>
      </c>
      <c r="T10" s="6" t="s">
        <v>36</v>
      </c>
      <c r="U10" s="6" t="s">
        <v>37</v>
      </c>
      <c r="V10" s="6" t="s">
        <v>38</v>
      </c>
      <c r="W10" s="6"/>
      <c r="X10" s="6" t="s">
        <v>1906</v>
      </c>
      <c r="Y10" s="6"/>
      <c r="Z10" s="6"/>
      <c r="AA10" s="6" t="s">
        <v>1907</v>
      </c>
      <c r="AB10" s="6" t="s">
        <v>1908</v>
      </c>
    </row>
    <row r="11" spans="1:28" x14ac:dyDescent="0.3">
      <c r="A11" s="6" t="s">
        <v>37902</v>
      </c>
      <c r="B11" s="6" t="s">
        <v>37912</v>
      </c>
      <c r="C11" s="6">
        <v>31050</v>
      </c>
      <c r="D11" s="6" t="s">
        <v>24</v>
      </c>
      <c r="E11" s="6" t="s">
        <v>1909</v>
      </c>
      <c r="F11" s="6" t="s">
        <v>26</v>
      </c>
      <c r="G11" s="6" t="s">
        <v>1910</v>
      </c>
      <c r="H11" s="6" t="s">
        <v>66</v>
      </c>
      <c r="I11" s="6">
        <v>2</v>
      </c>
      <c r="J11" s="6">
        <v>25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 t="s">
        <v>24</v>
      </c>
      <c r="Q11" s="6">
        <v>0</v>
      </c>
      <c r="R11" s="6">
        <v>0</v>
      </c>
      <c r="S11" s="6" t="s">
        <v>29</v>
      </c>
      <c r="T11" s="6" t="s">
        <v>36</v>
      </c>
      <c r="U11" s="6" t="s">
        <v>37</v>
      </c>
      <c r="V11" s="6" t="s">
        <v>38</v>
      </c>
      <c r="W11" s="6"/>
      <c r="X11" s="6" t="s">
        <v>1911</v>
      </c>
      <c r="Y11" s="6"/>
      <c r="Z11" s="6"/>
      <c r="AA11" s="6" t="s">
        <v>1912</v>
      </c>
      <c r="AB11" s="6" t="s">
        <v>1913</v>
      </c>
    </row>
    <row r="12" spans="1:28" x14ac:dyDescent="0.3">
      <c r="A12" s="6" t="s">
        <v>37902</v>
      </c>
      <c r="B12" s="6" t="s">
        <v>37913</v>
      </c>
      <c r="C12" s="6">
        <v>31058</v>
      </c>
      <c r="D12" s="6" t="s">
        <v>24</v>
      </c>
      <c r="E12" s="6" t="s">
        <v>1914</v>
      </c>
      <c r="F12" s="6" t="s">
        <v>26</v>
      </c>
      <c r="G12" s="6" t="s">
        <v>1915</v>
      </c>
      <c r="H12" s="6" t="s">
        <v>66</v>
      </c>
      <c r="I12" s="6">
        <v>2</v>
      </c>
      <c r="J12" s="6">
        <v>35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 t="s">
        <v>24</v>
      </c>
      <c r="Q12" s="6">
        <v>0</v>
      </c>
      <c r="R12" s="6">
        <v>0</v>
      </c>
      <c r="S12" s="6" t="s">
        <v>29</v>
      </c>
      <c r="T12" s="6" t="s">
        <v>36</v>
      </c>
      <c r="U12" s="6" t="s">
        <v>37</v>
      </c>
      <c r="V12" s="6" t="s">
        <v>38</v>
      </c>
      <c r="W12" s="6"/>
      <c r="X12" s="6" t="s">
        <v>1916</v>
      </c>
      <c r="Y12" s="6"/>
      <c r="Z12" s="6"/>
      <c r="AA12" s="6" t="s">
        <v>1917</v>
      </c>
      <c r="AB12" s="6" t="s">
        <v>1918</v>
      </c>
    </row>
    <row r="13" spans="1:28" x14ac:dyDescent="0.3">
      <c r="A13" s="6" t="s">
        <v>37902</v>
      </c>
      <c r="B13" s="6" t="s">
        <v>37914</v>
      </c>
      <c r="C13" s="6">
        <v>31052</v>
      </c>
      <c r="D13" s="6" t="s">
        <v>24</v>
      </c>
      <c r="E13" s="6" t="s">
        <v>1919</v>
      </c>
      <c r="F13" s="6" t="s">
        <v>26</v>
      </c>
      <c r="G13" s="6" t="s">
        <v>1920</v>
      </c>
      <c r="H13" s="6" t="s">
        <v>66</v>
      </c>
      <c r="I13" s="6">
        <v>2</v>
      </c>
      <c r="J13" s="6">
        <v>25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 t="s">
        <v>24</v>
      </c>
      <c r="Q13" s="6">
        <v>0</v>
      </c>
      <c r="R13" s="6">
        <v>0</v>
      </c>
      <c r="S13" s="6" t="s">
        <v>29</v>
      </c>
      <c r="T13" s="6" t="s">
        <v>36</v>
      </c>
      <c r="U13" s="6" t="s">
        <v>37</v>
      </c>
      <c r="V13" s="6" t="s">
        <v>38</v>
      </c>
      <c r="W13" s="6"/>
      <c r="X13" s="6" t="s">
        <v>1921</v>
      </c>
      <c r="Y13" s="6"/>
      <c r="Z13" s="6"/>
      <c r="AA13" s="6" t="s">
        <v>1922</v>
      </c>
      <c r="AB13" s="6" t="s">
        <v>1923</v>
      </c>
    </row>
    <row r="14" spans="1:28" x14ac:dyDescent="0.3">
      <c r="A14" s="6" t="s">
        <v>37902</v>
      </c>
      <c r="B14" s="6" t="s">
        <v>37915</v>
      </c>
      <c r="C14" s="6">
        <v>31059</v>
      </c>
      <c r="D14" s="6" t="s">
        <v>24</v>
      </c>
      <c r="E14" s="6" t="s">
        <v>1924</v>
      </c>
      <c r="F14" s="6" t="s">
        <v>26</v>
      </c>
      <c r="G14" s="6" t="s">
        <v>1925</v>
      </c>
      <c r="H14" s="6" t="s">
        <v>66</v>
      </c>
      <c r="I14" s="6">
        <v>2</v>
      </c>
      <c r="J14" s="6">
        <v>35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 t="s">
        <v>24</v>
      </c>
      <c r="Q14" s="6">
        <v>0</v>
      </c>
      <c r="R14" s="6">
        <v>0</v>
      </c>
      <c r="S14" s="6" t="s">
        <v>29</v>
      </c>
      <c r="T14" s="6" t="s">
        <v>36</v>
      </c>
      <c r="U14" s="6" t="s">
        <v>37</v>
      </c>
      <c r="V14" s="6" t="s">
        <v>38</v>
      </c>
      <c r="W14" s="6"/>
      <c r="X14" s="6" t="s">
        <v>1926</v>
      </c>
      <c r="Y14" s="6"/>
      <c r="Z14" s="6"/>
      <c r="AA14" s="6" t="s">
        <v>1927</v>
      </c>
      <c r="AB14" s="6" t="s">
        <v>1928</v>
      </c>
    </row>
    <row r="15" spans="1:28" x14ac:dyDescent="0.3">
      <c r="A15" s="6" t="s">
        <v>37902</v>
      </c>
      <c r="B15" s="6" t="s">
        <v>37916</v>
      </c>
      <c r="C15" s="6">
        <v>31064</v>
      </c>
      <c r="D15" s="6" t="s">
        <v>24</v>
      </c>
      <c r="E15" s="6" t="s">
        <v>1929</v>
      </c>
      <c r="F15" s="6" t="s">
        <v>26</v>
      </c>
      <c r="G15" s="6" t="s">
        <v>1930</v>
      </c>
      <c r="H15" s="6" t="s">
        <v>66</v>
      </c>
      <c r="I15" s="6">
        <v>2</v>
      </c>
      <c r="J15" s="6">
        <v>35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 t="s">
        <v>24</v>
      </c>
      <c r="Q15" s="6">
        <v>0</v>
      </c>
      <c r="R15" s="6">
        <v>0</v>
      </c>
      <c r="S15" s="6" t="s">
        <v>29</v>
      </c>
      <c r="T15" s="6" t="s">
        <v>36</v>
      </c>
      <c r="U15" s="6" t="s">
        <v>37</v>
      </c>
      <c r="V15" s="6" t="s">
        <v>38</v>
      </c>
      <c r="W15" s="6"/>
      <c r="X15" s="6" t="s">
        <v>1931</v>
      </c>
      <c r="Y15" s="6"/>
      <c r="Z15" s="6"/>
      <c r="AA15" s="6" t="s">
        <v>1932</v>
      </c>
      <c r="AB15" s="6" t="s">
        <v>1933</v>
      </c>
    </row>
    <row r="16" spans="1:28" x14ac:dyDescent="0.3">
      <c r="A16" s="6" t="s">
        <v>37902</v>
      </c>
      <c r="B16" s="6" t="s">
        <v>37917</v>
      </c>
      <c r="C16" s="6">
        <v>31057</v>
      </c>
      <c r="D16" s="6" t="s">
        <v>24</v>
      </c>
      <c r="E16" s="6" t="s">
        <v>1934</v>
      </c>
      <c r="F16" s="6" t="s">
        <v>26</v>
      </c>
      <c r="G16" s="6" t="s">
        <v>1935</v>
      </c>
      <c r="H16" s="6" t="s">
        <v>66</v>
      </c>
      <c r="I16" s="6">
        <v>2</v>
      </c>
      <c r="J16" s="6">
        <v>25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 t="s">
        <v>24</v>
      </c>
      <c r="Q16" s="6">
        <v>0</v>
      </c>
      <c r="R16" s="6">
        <v>0</v>
      </c>
      <c r="S16" s="6" t="s">
        <v>29</v>
      </c>
      <c r="T16" s="6" t="s">
        <v>36</v>
      </c>
      <c r="U16" s="6" t="s">
        <v>37</v>
      </c>
      <c r="V16" s="6" t="s">
        <v>38</v>
      </c>
      <c r="W16" s="6"/>
      <c r="X16" s="6" t="s">
        <v>1936</v>
      </c>
      <c r="Y16" s="6"/>
      <c r="Z16" s="6"/>
      <c r="AA16" s="6" t="s">
        <v>1937</v>
      </c>
      <c r="AB16" s="6" t="s">
        <v>1938</v>
      </c>
    </row>
    <row r="17" spans="1:28" x14ac:dyDescent="0.3">
      <c r="A17" s="6" t="s">
        <v>37902</v>
      </c>
      <c r="B17" s="6" t="s">
        <v>37918</v>
      </c>
      <c r="C17" s="6">
        <v>31054</v>
      </c>
      <c r="D17" s="6" t="s">
        <v>24</v>
      </c>
      <c r="E17" s="6" t="s">
        <v>1939</v>
      </c>
      <c r="F17" s="6" t="s">
        <v>26</v>
      </c>
      <c r="G17" s="6" t="s">
        <v>1940</v>
      </c>
      <c r="H17" s="6" t="s">
        <v>66</v>
      </c>
      <c r="I17" s="6">
        <v>2</v>
      </c>
      <c r="J17" s="6">
        <v>25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 t="s">
        <v>24</v>
      </c>
      <c r="Q17" s="6">
        <v>0</v>
      </c>
      <c r="R17" s="6">
        <v>0</v>
      </c>
      <c r="S17" s="6" t="s">
        <v>29</v>
      </c>
      <c r="T17" s="6" t="s">
        <v>36</v>
      </c>
      <c r="U17" s="6" t="s">
        <v>37</v>
      </c>
      <c r="V17" s="6" t="s">
        <v>38</v>
      </c>
      <c r="W17" s="6"/>
      <c r="X17" s="6" t="s">
        <v>1941</v>
      </c>
      <c r="Y17" s="6"/>
      <c r="Z17" s="6"/>
      <c r="AA17" s="6" t="s">
        <v>1942</v>
      </c>
      <c r="AB17" s="6" t="s">
        <v>1943</v>
      </c>
    </row>
    <row r="18" spans="1:28" x14ac:dyDescent="0.3">
      <c r="A18" s="6" t="s">
        <v>37902</v>
      </c>
      <c r="B18" s="6" t="s">
        <v>37919</v>
      </c>
      <c r="C18" s="6">
        <v>31060</v>
      </c>
      <c r="D18" s="6" t="s">
        <v>24</v>
      </c>
      <c r="E18" s="6" t="s">
        <v>1944</v>
      </c>
      <c r="F18" s="6" t="s">
        <v>26</v>
      </c>
      <c r="G18" s="6" t="s">
        <v>1945</v>
      </c>
      <c r="H18" s="6" t="s">
        <v>66</v>
      </c>
      <c r="I18" s="6">
        <v>2</v>
      </c>
      <c r="J18" s="6">
        <v>35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 t="s">
        <v>24</v>
      </c>
      <c r="Q18" s="6">
        <v>0</v>
      </c>
      <c r="R18" s="6">
        <v>0</v>
      </c>
      <c r="S18" s="6" t="s">
        <v>29</v>
      </c>
      <c r="T18" s="6" t="s">
        <v>36</v>
      </c>
      <c r="U18" s="6" t="s">
        <v>37</v>
      </c>
      <c r="V18" s="6" t="s">
        <v>38</v>
      </c>
      <c r="W18" s="6"/>
      <c r="X18" s="6" t="s">
        <v>1946</v>
      </c>
      <c r="Y18" s="6"/>
      <c r="Z18" s="6"/>
      <c r="AA18" s="6" t="s">
        <v>1947</v>
      </c>
      <c r="AB18" s="6" t="s">
        <v>1948</v>
      </c>
    </row>
    <row r="19" spans="1:28" x14ac:dyDescent="0.3">
      <c r="A19" s="6" t="s">
        <v>37902</v>
      </c>
      <c r="B19" s="6" t="s">
        <v>37920</v>
      </c>
      <c r="C19" s="6">
        <v>31066</v>
      </c>
      <c r="D19" s="6" t="s">
        <v>24</v>
      </c>
      <c r="E19" s="6" t="s">
        <v>1949</v>
      </c>
      <c r="F19" s="6" t="s">
        <v>26</v>
      </c>
      <c r="G19" s="6" t="s">
        <v>1950</v>
      </c>
      <c r="H19" s="6" t="s">
        <v>66</v>
      </c>
      <c r="I19" s="6">
        <v>2</v>
      </c>
      <c r="J19" s="6">
        <v>35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 t="s">
        <v>24</v>
      </c>
      <c r="Q19" s="6">
        <v>0</v>
      </c>
      <c r="R19" s="6">
        <v>0</v>
      </c>
      <c r="S19" s="6" t="s">
        <v>29</v>
      </c>
      <c r="T19" s="6" t="s">
        <v>36</v>
      </c>
      <c r="U19" s="6" t="s">
        <v>37</v>
      </c>
      <c r="V19" s="6" t="s">
        <v>38</v>
      </c>
      <c r="W19" s="6"/>
      <c r="X19" s="6" t="s">
        <v>1951</v>
      </c>
      <c r="Y19" s="6"/>
      <c r="Z19" s="6"/>
      <c r="AA19" s="6" t="s">
        <v>1952</v>
      </c>
      <c r="AB19" s="6" t="s">
        <v>1953</v>
      </c>
    </row>
    <row r="20" spans="1:28" x14ac:dyDescent="0.3">
      <c r="A20" s="6" t="s">
        <v>37902</v>
      </c>
      <c r="B20" s="6" t="s">
        <v>37921</v>
      </c>
      <c r="C20" s="6">
        <v>31063</v>
      </c>
      <c r="D20" s="6" t="s">
        <v>24</v>
      </c>
      <c r="E20" s="6" t="s">
        <v>1954</v>
      </c>
      <c r="F20" s="6" t="s">
        <v>26</v>
      </c>
      <c r="G20" s="6" t="s">
        <v>1955</v>
      </c>
      <c r="H20" s="6" t="s">
        <v>66</v>
      </c>
      <c r="I20" s="6">
        <v>2</v>
      </c>
      <c r="J20" s="6">
        <v>35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 t="s">
        <v>24</v>
      </c>
      <c r="Q20" s="6">
        <v>0</v>
      </c>
      <c r="R20" s="6">
        <v>0</v>
      </c>
      <c r="S20" s="6" t="s">
        <v>29</v>
      </c>
      <c r="T20" s="6" t="s">
        <v>36</v>
      </c>
      <c r="U20" s="6" t="s">
        <v>37</v>
      </c>
      <c r="V20" s="6" t="s">
        <v>38</v>
      </c>
      <c r="W20" s="6"/>
      <c r="X20" s="6" t="s">
        <v>1956</v>
      </c>
      <c r="Y20" s="6"/>
      <c r="Z20" s="6"/>
      <c r="AA20" s="6" t="s">
        <v>1957</v>
      </c>
      <c r="AB20" s="6" t="s">
        <v>1958</v>
      </c>
    </row>
    <row r="21" spans="1:28" x14ac:dyDescent="0.3">
      <c r="A21" s="6" t="s">
        <v>37902</v>
      </c>
      <c r="B21" s="6" t="s">
        <v>37922</v>
      </c>
      <c r="C21" s="6">
        <v>31055</v>
      </c>
      <c r="D21" s="6" t="s">
        <v>24</v>
      </c>
      <c r="E21" s="6" t="s">
        <v>1959</v>
      </c>
      <c r="F21" s="6" t="s">
        <v>26</v>
      </c>
      <c r="G21" s="6" t="s">
        <v>1960</v>
      </c>
      <c r="H21" s="6" t="s">
        <v>66</v>
      </c>
      <c r="I21" s="6">
        <v>2</v>
      </c>
      <c r="J21" s="6">
        <v>25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 t="s">
        <v>24</v>
      </c>
      <c r="Q21" s="6">
        <v>0</v>
      </c>
      <c r="R21" s="6">
        <v>0</v>
      </c>
      <c r="S21" s="6" t="s">
        <v>29</v>
      </c>
      <c r="T21" s="6" t="s">
        <v>36</v>
      </c>
      <c r="U21" s="6" t="s">
        <v>37</v>
      </c>
      <c r="V21" s="6" t="s">
        <v>38</v>
      </c>
      <c r="W21" s="6"/>
      <c r="X21" s="6" t="s">
        <v>1961</v>
      </c>
      <c r="Y21" s="6"/>
      <c r="Z21" s="6"/>
      <c r="AA21" s="6" t="s">
        <v>1962</v>
      </c>
      <c r="AB21" s="6" t="s">
        <v>1963</v>
      </c>
    </row>
    <row r="22" spans="1:28" x14ac:dyDescent="0.3">
      <c r="A22" s="6" t="s">
        <v>37902</v>
      </c>
      <c r="B22" s="6" t="s">
        <v>37923</v>
      </c>
      <c r="C22" s="6">
        <v>31056</v>
      </c>
      <c r="D22" s="6" t="s">
        <v>24</v>
      </c>
      <c r="E22" s="6" t="s">
        <v>1964</v>
      </c>
      <c r="F22" s="6" t="s">
        <v>26</v>
      </c>
      <c r="G22" s="6" t="s">
        <v>1965</v>
      </c>
      <c r="H22" s="6" t="s">
        <v>66</v>
      </c>
      <c r="I22" s="6">
        <v>2</v>
      </c>
      <c r="J22" s="6">
        <v>25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 t="s">
        <v>24</v>
      </c>
      <c r="Q22" s="6">
        <v>0</v>
      </c>
      <c r="R22" s="6">
        <v>0</v>
      </c>
      <c r="S22" s="6" t="s">
        <v>29</v>
      </c>
      <c r="T22" s="6" t="s">
        <v>36</v>
      </c>
      <c r="U22" s="6" t="s">
        <v>37</v>
      </c>
      <c r="V22" s="6" t="s">
        <v>38</v>
      </c>
      <c r="W22" s="6"/>
      <c r="X22" s="6" t="s">
        <v>1966</v>
      </c>
      <c r="Y22" s="6"/>
      <c r="Z22" s="6"/>
      <c r="AA22" s="6" t="s">
        <v>1967</v>
      </c>
      <c r="AB22" s="6" t="s">
        <v>1968</v>
      </c>
    </row>
    <row r="23" spans="1:28" x14ac:dyDescent="0.3">
      <c r="A23" s="6" t="s">
        <v>37902</v>
      </c>
      <c r="B23" s="6" t="s">
        <v>37924</v>
      </c>
      <c r="C23" s="6">
        <v>31061</v>
      </c>
      <c r="D23" s="6" t="s">
        <v>24</v>
      </c>
      <c r="E23" s="6" t="s">
        <v>1969</v>
      </c>
      <c r="F23" s="6" t="s">
        <v>26</v>
      </c>
      <c r="G23" s="6" t="s">
        <v>1970</v>
      </c>
      <c r="H23" s="6" t="s">
        <v>66</v>
      </c>
      <c r="I23" s="6">
        <v>2</v>
      </c>
      <c r="J23" s="6">
        <v>35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 t="s">
        <v>24</v>
      </c>
      <c r="Q23" s="6">
        <v>0</v>
      </c>
      <c r="R23" s="6">
        <v>0</v>
      </c>
      <c r="S23" s="6" t="s">
        <v>29</v>
      </c>
      <c r="T23" s="6" t="s">
        <v>36</v>
      </c>
      <c r="U23" s="6" t="s">
        <v>37</v>
      </c>
      <c r="V23" s="6" t="s">
        <v>38</v>
      </c>
      <c r="W23" s="6"/>
      <c r="X23" s="6" t="s">
        <v>1971</v>
      </c>
      <c r="Y23" s="6"/>
      <c r="Z23" s="6"/>
      <c r="AA23" s="6" t="s">
        <v>1972</v>
      </c>
      <c r="AB23" s="6" t="s">
        <v>1973</v>
      </c>
    </row>
    <row r="24" spans="1:28" x14ac:dyDescent="0.3">
      <c r="A24" s="6" t="s">
        <v>37902</v>
      </c>
      <c r="B24" s="6" t="s">
        <v>37925</v>
      </c>
      <c r="C24" s="6">
        <v>31065</v>
      </c>
      <c r="D24" s="6" t="s">
        <v>24</v>
      </c>
      <c r="E24" s="6" t="s">
        <v>1974</v>
      </c>
      <c r="F24" s="6" t="s">
        <v>26</v>
      </c>
      <c r="G24" s="6" t="s">
        <v>1975</v>
      </c>
      <c r="H24" s="6" t="s">
        <v>66</v>
      </c>
      <c r="I24" s="6">
        <v>2</v>
      </c>
      <c r="J24" s="6">
        <v>25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 t="s">
        <v>24</v>
      </c>
      <c r="Q24" s="6">
        <v>0</v>
      </c>
      <c r="R24" s="6">
        <v>0</v>
      </c>
      <c r="S24" s="6" t="s">
        <v>29</v>
      </c>
      <c r="T24" s="6" t="s">
        <v>36</v>
      </c>
      <c r="U24" s="6" t="s">
        <v>37</v>
      </c>
      <c r="V24" s="6" t="s">
        <v>38</v>
      </c>
      <c r="W24" s="6"/>
      <c r="X24" s="6" t="s">
        <v>1976</v>
      </c>
      <c r="Y24" s="6"/>
      <c r="Z24" s="6"/>
      <c r="AA24" s="6" t="s">
        <v>1977</v>
      </c>
      <c r="AB24" s="6" t="s">
        <v>1978</v>
      </c>
    </row>
    <row r="25" spans="1:28" x14ac:dyDescent="0.3">
      <c r="A25" s="6" t="s">
        <v>37902</v>
      </c>
      <c r="B25" s="6" t="s">
        <v>37926</v>
      </c>
      <c r="C25" s="6">
        <v>31051</v>
      </c>
      <c r="D25" s="6" t="s">
        <v>24</v>
      </c>
      <c r="E25" s="6" t="s">
        <v>1979</v>
      </c>
      <c r="F25" s="6" t="s">
        <v>26</v>
      </c>
      <c r="G25" s="6" t="s">
        <v>1980</v>
      </c>
      <c r="H25" s="6" t="s">
        <v>66</v>
      </c>
      <c r="I25" s="6">
        <v>2</v>
      </c>
      <c r="J25" s="6">
        <v>25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 t="s">
        <v>24</v>
      </c>
      <c r="Q25" s="6">
        <v>0</v>
      </c>
      <c r="R25" s="6">
        <v>0</v>
      </c>
      <c r="S25" s="6" t="s">
        <v>29</v>
      </c>
      <c r="T25" s="6" t="s">
        <v>36</v>
      </c>
      <c r="U25" s="6" t="s">
        <v>37</v>
      </c>
      <c r="V25" s="6" t="s">
        <v>38</v>
      </c>
      <c r="W25" s="6"/>
      <c r="X25" s="6" t="s">
        <v>1981</v>
      </c>
      <c r="Y25" s="6"/>
      <c r="Z25" s="6"/>
      <c r="AA25" s="6" t="s">
        <v>1982</v>
      </c>
      <c r="AB25" s="6" t="s">
        <v>1983</v>
      </c>
    </row>
    <row r="26" spans="1:28" x14ac:dyDescent="0.3">
      <c r="A26" s="6" t="s">
        <v>37902</v>
      </c>
      <c r="B26" s="6" t="s">
        <v>37927</v>
      </c>
      <c r="C26" s="6">
        <v>31062</v>
      </c>
      <c r="D26" s="6" t="s">
        <v>24</v>
      </c>
      <c r="E26" s="6" t="s">
        <v>1984</v>
      </c>
      <c r="F26" s="6" t="s">
        <v>26</v>
      </c>
      <c r="G26" s="6" t="s">
        <v>1985</v>
      </c>
      <c r="H26" s="6" t="s">
        <v>66</v>
      </c>
      <c r="I26" s="6">
        <v>2</v>
      </c>
      <c r="J26" s="6">
        <v>35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 t="s">
        <v>24</v>
      </c>
      <c r="Q26" s="6">
        <v>0</v>
      </c>
      <c r="R26" s="6">
        <v>0</v>
      </c>
      <c r="S26" s="6" t="s">
        <v>29</v>
      </c>
      <c r="T26" s="6" t="s">
        <v>36</v>
      </c>
      <c r="U26" s="6" t="s">
        <v>37</v>
      </c>
      <c r="V26" s="6" t="s">
        <v>38</v>
      </c>
      <c r="W26" s="6"/>
      <c r="X26" s="6" t="s">
        <v>1986</v>
      </c>
      <c r="Y26" s="6"/>
      <c r="Z26" s="6"/>
      <c r="AA26" s="6" t="s">
        <v>1987</v>
      </c>
      <c r="AB26" s="6" t="s">
        <v>1988</v>
      </c>
    </row>
    <row r="27" spans="1:28" x14ac:dyDescent="0.3">
      <c r="A27" s="6" t="s">
        <v>37902</v>
      </c>
      <c r="B27" s="6" t="s">
        <v>37928</v>
      </c>
      <c r="C27" s="6">
        <v>31053</v>
      </c>
      <c r="D27" s="6" t="s">
        <v>24</v>
      </c>
      <c r="E27" s="6" t="s">
        <v>1989</v>
      </c>
      <c r="F27" s="6" t="s">
        <v>26</v>
      </c>
      <c r="G27" s="6" t="s">
        <v>1990</v>
      </c>
      <c r="H27" s="6" t="s">
        <v>66</v>
      </c>
      <c r="I27" s="6">
        <v>2</v>
      </c>
      <c r="J27" s="6">
        <v>25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 t="s">
        <v>24</v>
      </c>
      <c r="Q27" s="6">
        <v>0</v>
      </c>
      <c r="R27" s="6">
        <v>0</v>
      </c>
      <c r="S27" s="6" t="s">
        <v>29</v>
      </c>
      <c r="T27" s="6" t="s">
        <v>36</v>
      </c>
      <c r="U27" s="6" t="s">
        <v>37</v>
      </c>
      <c r="V27" s="6" t="s">
        <v>38</v>
      </c>
      <c r="W27" s="6"/>
      <c r="X27" s="6" t="s">
        <v>1991</v>
      </c>
      <c r="Y27" s="6"/>
      <c r="Z27" s="6"/>
      <c r="AA27" s="6" t="s">
        <v>1992</v>
      </c>
      <c r="AB27" s="6" t="s">
        <v>1993</v>
      </c>
    </row>
    <row r="28" spans="1:28" x14ac:dyDescent="0.3">
      <c r="A28" s="6" t="s">
        <v>37902</v>
      </c>
      <c r="B28" s="6" t="s">
        <v>37929</v>
      </c>
      <c r="C28" s="6">
        <v>32021</v>
      </c>
      <c r="D28" s="6" t="s">
        <v>60</v>
      </c>
      <c r="E28" s="6" t="s">
        <v>3032</v>
      </c>
      <c r="F28" s="6">
        <v>4</v>
      </c>
      <c r="G28" s="6" t="s">
        <v>3033</v>
      </c>
      <c r="H28" s="6" t="s">
        <v>66</v>
      </c>
      <c r="I28" s="6">
        <v>50</v>
      </c>
      <c r="J28" s="6">
        <v>10</v>
      </c>
      <c r="K28" s="6">
        <v>25</v>
      </c>
      <c r="L28" s="6">
        <v>0</v>
      </c>
      <c r="M28" s="6">
        <v>0</v>
      </c>
      <c r="N28" s="6">
        <v>0</v>
      </c>
      <c r="O28" s="6">
        <v>0</v>
      </c>
      <c r="P28" s="6" t="s">
        <v>24</v>
      </c>
      <c r="Q28" s="6">
        <v>0</v>
      </c>
      <c r="R28" s="6">
        <v>0</v>
      </c>
      <c r="S28" s="6" t="s">
        <v>29</v>
      </c>
      <c r="T28" s="6" t="s">
        <v>36</v>
      </c>
      <c r="U28" s="6" t="s">
        <v>37</v>
      </c>
      <c r="V28" s="6" t="s">
        <v>30</v>
      </c>
      <c r="W28" s="6"/>
      <c r="X28" s="6" t="s">
        <v>3034</v>
      </c>
      <c r="Y28" s="6"/>
      <c r="Z28" s="6"/>
      <c r="AA28" s="6" t="s">
        <v>3035</v>
      </c>
      <c r="AB28" s="6" t="s">
        <v>3036</v>
      </c>
    </row>
    <row r="29" spans="1:28" x14ac:dyDescent="0.3">
      <c r="A29" s="6" t="s">
        <v>37902</v>
      </c>
      <c r="B29" s="6" t="s">
        <v>37930</v>
      </c>
      <c r="C29" s="6">
        <v>32016</v>
      </c>
      <c r="D29" s="6" t="s">
        <v>24</v>
      </c>
      <c r="E29" s="6" t="s">
        <v>4693</v>
      </c>
      <c r="F29" s="6" t="s">
        <v>26</v>
      </c>
      <c r="G29" s="6" t="s">
        <v>4694</v>
      </c>
      <c r="H29" s="6" t="s">
        <v>66</v>
      </c>
      <c r="I29" s="6">
        <v>50</v>
      </c>
      <c r="J29" s="6">
        <v>10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 t="s">
        <v>24</v>
      </c>
      <c r="Q29" s="6">
        <v>0</v>
      </c>
      <c r="R29" s="6">
        <v>0</v>
      </c>
      <c r="S29" s="6" t="s">
        <v>29</v>
      </c>
      <c r="T29" s="6" t="s">
        <v>36</v>
      </c>
      <c r="U29" s="6" t="s">
        <v>37</v>
      </c>
      <c r="V29" s="6" t="s">
        <v>30</v>
      </c>
      <c r="W29" s="6"/>
      <c r="X29" s="6" t="s">
        <v>4695</v>
      </c>
      <c r="Y29" s="6"/>
      <c r="Z29" s="6"/>
      <c r="AA29" s="6" t="s">
        <v>4696</v>
      </c>
      <c r="AB29" s="6" t="s">
        <v>4697</v>
      </c>
    </row>
    <row r="30" spans="1:28" x14ac:dyDescent="0.3">
      <c r="A30" s="6" t="s">
        <v>37902</v>
      </c>
      <c r="B30" s="6" t="s">
        <v>37895</v>
      </c>
      <c r="C30" s="6">
        <v>536</v>
      </c>
      <c r="D30" s="6" t="s">
        <v>24</v>
      </c>
      <c r="E30" s="6" t="s">
        <v>5375</v>
      </c>
      <c r="F30" s="6" t="s">
        <v>26</v>
      </c>
      <c r="G30" s="6" t="s">
        <v>5376</v>
      </c>
      <c r="H30" s="6" t="s">
        <v>153</v>
      </c>
      <c r="I30" s="6">
        <v>150</v>
      </c>
      <c r="J30" s="6">
        <v>8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 t="s">
        <v>24</v>
      </c>
      <c r="Q30" s="6">
        <v>0</v>
      </c>
      <c r="R30" s="6">
        <v>0</v>
      </c>
      <c r="S30" s="6" t="s">
        <v>29</v>
      </c>
      <c r="T30" s="6" t="s">
        <v>36</v>
      </c>
      <c r="U30" s="6" t="s">
        <v>37</v>
      </c>
      <c r="V30" s="6" t="s">
        <v>38</v>
      </c>
      <c r="W30" s="6"/>
      <c r="X30" s="6" t="s">
        <v>5377</v>
      </c>
      <c r="Y30" s="6"/>
      <c r="Z30" s="6"/>
      <c r="AA30" s="6" t="s">
        <v>5378</v>
      </c>
      <c r="AB30" s="6" t="s">
        <v>5379</v>
      </c>
    </row>
    <row r="31" spans="1:28" x14ac:dyDescent="0.3">
      <c r="A31" s="6" t="s">
        <v>37902</v>
      </c>
      <c r="B31" s="6" t="s">
        <v>37931</v>
      </c>
      <c r="C31" s="6">
        <v>22001</v>
      </c>
      <c r="D31" s="6" t="s">
        <v>24</v>
      </c>
      <c r="E31" s="6" t="s">
        <v>7226</v>
      </c>
      <c r="F31" s="6" t="s">
        <v>26</v>
      </c>
      <c r="G31" s="6" t="s">
        <v>7227</v>
      </c>
      <c r="H31" s="6" t="s">
        <v>35</v>
      </c>
      <c r="I31" s="6">
        <v>10</v>
      </c>
      <c r="J31" s="6">
        <v>20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 t="s">
        <v>24</v>
      </c>
      <c r="Q31" s="6">
        <v>0</v>
      </c>
      <c r="R31" s="6">
        <v>0</v>
      </c>
      <c r="S31" s="6" t="s">
        <v>29</v>
      </c>
      <c r="T31" s="6" t="s">
        <v>36</v>
      </c>
      <c r="U31" s="6" t="s">
        <v>37</v>
      </c>
      <c r="V31" s="6" t="s">
        <v>38</v>
      </c>
      <c r="W31" s="6"/>
      <c r="X31" s="6" t="s">
        <v>7228</v>
      </c>
      <c r="Y31" s="6"/>
      <c r="Z31" s="6"/>
      <c r="AA31" s="6" t="s">
        <v>7229</v>
      </c>
      <c r="AB31" s="6" t="s">
        <v>7230</v>
      </c>
    </row>
    <row r="32" spans="1:28" x14ac:dyDescent="0.3">
      <c r="A32" s="6" t="s">
        <v>37902</v>
      </c>
      <c r="B32" s="6" t="s">
        <v>37932</v>
      </c>
      <c r="C32" s="6">
        <v>32012</v>
      </c>
      <c r="D32" s="6" t="s">
        <v>60</v>
      </c>
      <c r="E32" s="6" t="s">
        <v>7502</v>
      </c>
      <c r="F32" s="6">
        <v>3</v>
      </c>
      <c r="G32" s="6" t="s">
        <v>7503</v>
      </c>
      <c r="H32" s="6" t="s">
        <v>66</v>
      </c>
      <c r="I32" s="6">
        <v>50</v>
      </c>
      <c r="J32" s="6">
        <v>10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 t="s">
        <v>24</v>
      </c>
      <c r="Q32" s="6">
        <v>0</v>
      </c>
      <c r="R32" s="6">
        <v>0</v>
      </c>
      <c r="S32" s="6" t="s">
        <v>29</v>
      </c>
      <c r="T32" s="6" t="s">
        <v>36</v>
      </c>
      <c r="U32" s="6" t="s">
        <v>37</v>
      </c>
      <c r="V32" s="6" t="s">
        <v>30</v>
      </c>
      <c r="W32" s="6"/>
      <c r="X32" s="6" t="s">
        <v>7504</v>
      </c>
      <c r="Y32" s="6"/>
      <c r="Z32" s="6"/>
      <c r="AA32" s="6" t="s">
        <v>7505</v>
      </c>
      <c r="AB32" s="6" t="s">
        <v>7506</v>
      </c>
    </row>
    <row r="33" spans="1:28" x14ac:dyDescent="0.3">
      <c r="A33" s="6" t="s">
        <v>39167</v>
      </c>
      <c r="B33" t="str">
        <f>LOWER(SUBSTITUTE(E33,"_",""))</f>
        <v>poringdisguisebox</v>
      </c>
      <c r="C33">
        <v>32017</v>
      </c>
      <c r="D33" t="s">
        <v>24</v>
      </c>
      <c r="E33" t="s">
        <v>7851</v>
      </c>
      <c r="F33" t="s">
        <v>26</v>
      </c>
      <c r="G33" t="s">
        <v>7852</v>
      </c>
      <c r="H33" t="s">
        <v>35</v>
      </c>
      <c r="I33" s="6">
        <v>50</v>
      </c>
      <c r="J33">
        <v>10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24</v>
      </c>
      <c r="Q33">
        <v>0</v>
      </c>
      <c r="R33">
        <v>0</v>
      </c>
      <c r="S33" t="s">
        <v>29</v>
      </c>
      <c r="T33" t="s">
        <v>36</v>
      </c>
      <c r="U33" t="s">
        <v>37</v>
      </c>
      <c r="V33" t="s">
        <v>30</v>
      </c>
      <c r="W33" s="6"/>
      <c r="X33" t="s">
        <v>7853</v>
      </c>
      <c r="AA33" t="s">
        <v>7854</v>
      </c>
      <c r="AB33" t="s">
        <v>7855</v>
      </c>
    </row>
    <row r="34" spans="1:28" x14ac:dyDescent="0.3">
      <c r="A34" s="6" t="s">
        <v>39167</v>
      </c>
      <c r="B34" t="str">
        <f>LOWER(SUBSTITUTE(E34,"_",""))</f>
        <v>cutedisguisebox</v>
      </c>
      <c r="C34">
        <v>32018</v>
      </c>
      <c r="D34" t="s">
        <v>24</v>
      </c>
      <c r="E34" t="s">
        <v>2711</v>
      </c>
      <c r="F34" t="s">
        <v>26</v>
      </c>
      <c r="G34" t="s">
        <v>2712</v>
      </c>
      <c r="H34" t="s">
        <v>35</v>
      </c>
      <c r="I34">
        <v>50</v>
      </c>
      <c r="J34">
        <v>10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24</v>
      </c>
      <c r="Q34">
        <v>0</v>
      </c>
      <c r="R34">
        <v>0</v>
      </c>
      <c r="S34" t="s">
        <v>29</v>
      </c>
      <c r="T34" t="s">
        <v>36</v>
      </c>
      <c r="U34" t="s">
        <v>37</v>
      </c>
      <c r="V34" t="s">
        <v>30</v>
      </c>
      <c r="W34" s="6"/>
      <c r="X34" t="s">
        <v>2713</v>
      </c>
      <c r="AA34" t="s">
        <v>2714</v>
      </c>
      <c r="AB34" t="s">
        <v>2715</v>
      </c>
    </row>
    <row r="35" spans="1:28" x14ac:dyDescent="0.3">
      <c r="A35" s="6" t="s">
        <v>39167</v>
      </c>
      <c r="B35" t="str">
        <f>LOWER(SUBSTITUTE(E35,"_",""))</f>
        <v>spookydisguisebox</v>
      </c>
      <c r="C35">
        <v>32019</v>
      </c>
      <c r="D35" t="s">
        <v>24</v>
      </c>
      <c r="E35" t="s">
        <v>9477</v>
      </c>
      <c r="F35" t="s">
        <v>26</v>
      </c>
      <c r="G35" t="s">
        <v>9478</v>
      </c>
      <c r="H35" t="s">
        <v>35</v>
      </c>
      <c r="I35" s="6">
        <v>50</v>
      </c>
      <c r="J35">
        <v>10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24</v>
      </c>
      <c r="Q35">
        <v>0</v>
      </c>
      <c r="R35">
        <v>0</v>
      </c>
      <c r="S35" t="s">
        <v>29</v>
      </c>
      <c r="T35" t="s">
        <v>36</v>
      </c>
      <c r="U35" t="s">
        <v>37</v>
      </c>
      <c r="V35" t="s">
        <v>30</v>
      </c>
      <c r="W35" s="6"/>
      <c r="X35" t="s">
        <v>9479</v>
      </c>
      <c r="AA35" t="s">
        <v>9480</v>
      </c>
      <c r="AB35" t="s">
        <v>9481</v>
      </c>
    </row>
    <row r="36" spans="1:28" x14ac:dyDescent="0.3">
      <c r="A36" s="6" t="s">
        <v>39167</v>
      </c>
      <c r="B36" t="str">
        <f>LOWER(SUBSTITUTE(E36,"_",""))</f>
        <v>mvpdisguisebox</v>
      </c>
      <c r="C36">
        <v>32020</v>
      </c>
      <c r="D36" t="s">
        <v>24</v>
      </c>
      <c r="E36" t="s">
        <v>6956</v>
      </c>
      <c r="F36" t="s">
        <v>26</v>
      </c>
      <c r="G36" t="s">
        <v>6957</v>
      </c>
      <c r="H36" t="s">
        <v>35</v>
      </c>
      <c r="I36">
        <v>50</v>
      </c>
      <c r="J36">
        <v>10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24</v>
      </c>
      <c r="Q36">
        <v>0</v>
      </c>
      <c r="R36">
        <v>0</v>
      </c>
      <c r="S36" t="s">
        <v>29</v>
      </c>
      <c r="T36" t="s">
        <v>36</v>
      </c>
      <c r="U36" t="s">
        <v>37</v>
      </c>
      <c r="V36" t="s">
        <v>30</v>
      </c>
      <c r="W36" s="6"/>
      <c r="X36" t="s">
        <v>6958</v>
      </c>
      <c r="AA36" t="s">
        <v>6959</v>
      </c>
      <c r="AB36" t="s">
        <v>6960</v>
      </c>
    </row>
    <row r="37" spans="1:28" x14ac:dyDescent="0.3">
      <c r="A37" s="8" t="b">
        <v>1</v>
      </c>
      <c r="B37" s="8" t="s">
        <v>39358</v>
      </c>
      <c r="C37" s="8">
        <v>603</v>
      </c>
      <c r="D37" s="8" t="s">
        <v>24</v>
      </c>
      <c r="E37" s="8" t="s">
        <v>7186</v>
      </c>
      <c r="F37" s="8" t="s">
        <v>26</v>
      </c>
      <c r="G37" s="8" t="s">
        <v>7187</v>
      </c>
      <c r="H37" s="8" t="s">
        <v>35</v>
      </c>
      <c r="I37" s="1">
        <v>10000</v>
      </c>
      <c r="J37" s="8">
        <v>20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 t="s">
        <v>24</v>
      </c>
      <c r="Q37" s="8">
        <v>0</v>
      </c>
      <c r="R37" s="8">
        <v>0</v>
      </c>
      <c r="S37" s="8" t="s">
        <v>29</v>
      </c>
      <c r="T37" s="8" t="s">
        <v>36</v>
      </c>
      <c r="U37" s="8" t="s">
        <v>37</v>
      </c>
      <c r="V37" s="8" t="s">
        <v>38</v>
      </c>
      <c r="W37" s="8"/>
      <c r="X37" s="8" t="s">
        <v>37996</v>
      </c>
      <c r="Y37" s="8"/>
      <c r="Z37" s="8"/>
      <c r="AA37" s="8" t="s">
        <v>7188</v>
      </c>
      <c r="AB37" s="8" t="s">
        <v>7189</v>
      </c>
    </row>
    <row r="38" spans="1:28" x14ac:dyDescent="0.3">
      <c r="A38" s="8" t="b">
        <v>1</v>
      </c>
      <c r="B38" s="8" t="s">
        <v>39359</v>
      </c>
      <c r="C38" s="8">
        <v>616</v>
      </c>
      <c r="D38" s="8" t="s">
        <v>24</v>
      </c>
      <c r="E38" s="8" t="s">
        <v>7194</v>
      </c>
      <c r="F38" s="8" t="s">
        <v>26</v>
      </c>
      <c r="G38" s="8" t="s">
        <v>7195</v>
      </c>
      <c r="H38" s="8" t="s">
        <v>35</v>
      </c>
      <c r="I38" s="1">
        <v>10000</v>
      </c>
      <c r="J38" s="8">
        <v>5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 t="s">
        <v>24</v>
      </c>
      <c r="Q38" s="8">
        <v>0</v>
      </c>
      <c r="R38" s="8">
        <v>0</v>
      </c>
      <c r="S38" s="8" t="s">
        <v>29</v>
      </c>
      <c r="T38" s="8" t="s">
        <v>36</v>
      </c>
      <c r="U38" s="8" t="s">
        <v>37</v>
      </c>
      <c r="V38" s="8" t="s">
        <v>38</v>
      </c>
      <c r="W38" s="8"/>
      <c r="X38" s="8" t="s">
        <v>38009</v>
      </c>
      <c r="Y38" s="8"/>
      <c r="Z38" s="8"/>
      <c r="AA38" s="8" t="s">
        <v>7196</v>
      </c>
      <c r="AB38" s="8" t="s">
        <v>7197</v>
      </c>
    </row>
    <row r="39" spans="1:28" x14ac:dyDescent="0.3">
      <c r="A39" s="8" t="b">
        <v>1</v>
      </c>
      <c r="B39" s="8" t="s">
        <v>39360</v>
      </c>
      <c r="C39" s="8">
        <v>644</v>
      </c>
      <c r="D39" s="8" t="s">
        <v>24</v>
      </c>
      <c r="E39" s="8" t="s">
        <v>4460</v>
      </c>
      <c r="F39" s="8" t="s">
        <v>26</v>
      </c>
      <c r="G39" s="8" t="s">
        <v>4461</v>
      </c>
      <c r="H39" s="8" t="s">
        <v>35</v>
      </c>
      <c r="I39" s="1">
        <v>1000</v>
      </c>
      <c r="J39" s="8">
        <v>20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 t="s">
        <v>24</v>
      </c>
      <c r="Q39" s="8">
        <v>0</v>
      </c>
      <c r="R39" s="8">
        <v>0</v>
      </c>
      <c r="S39" s="8" t="s">
        <v>29</v>
      </c>
      <c r="T39" s="8" t="s">
        <v>36</v>
      </c>
      <c r="U39" s="8" t="s">
        <v>37</v>
      </c>
      <c r="V39" s="8" t="s">
        <v>38</v>
      </c>
      <c r="W39" s="8"/>
      <c r="X39" s="8" t="s">
        <v>38037</v>
      </c>
      <c r="Y39" s="8"/>
      <c r="Z39" s="8"/>
      <c r="AA39" s="8" t="s">
        <v>4462</v>
      </c>
      <c r="AB39" s="8" t="s">
        <v>4463</v>
      </c>
    </row>
    <row r="40" spans="1:28" x14ac:dyDescent="0.3">
      <c r="A40" s="8" t="b">
        <v>1</v>
      </c>
      <c r="B40" s="8" t="s">
        <v>39361</v>
      </c>
      <c r="C40" s="8">
        <v>664</v>
      </c>
      <c r="D40" s="8" t="s">
        <v>24</v>
      </c>
      <c r="E40" s="8" t="s">
        <v>4464</v>
      </c>
      <c r="F40" s="8" t="s">
        <v>26</v>
      </c>
      <c r="G40" s="8" t="s">
        <v>4461</v>
      </c>
      <c r="H40" s="8" t="s">
        <v>35</v>
      </c>
      <c r="I40" s="1">
        <v>1000</v>
      </c>
      <c r="J40" s="8">
        <v>20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 t="s">
        <v>24</v>
      </c>
      <c r="Q40" s="8">
        <v>0</v>
      </c>
      <c r="R40" s="8">
        <v>0</v>
      </c>
      <c r="S40" s="8" t="s">
        <v>29</v>
      </c>
      <c r="T40" s="8" t="s">
        <v>36</v>
      </c>
      <c r="U40" s="8" t="s">
        <v>37</v>
      </c>
      <c r="V40" s="8" t="s">
        <v>38</v>
      </c>
      <c r="W40" s="8"/>
      <c r="X40" s="8" t="s">
        <v>38047</v>
      </c>
      <c r="Y40" s="8"/>
      <c r="Z40" s="8"/>
      <c r="AA40" s="8" t="s">
        <v>4465</v>
      </c>
      <c r="AB40" s="8" t="s">
        <v>4466</v>
      </c>
    </row>
    <row r="41" spans="1:28" x14ac:dyDescent="0.3">
      <c r="A41" s="8" t="b">
        <v>1</v>
      </c>
      <c r="B41" s="8" t="s">
        <v>39362</v>
      </c>
      <c r="C41" s="8">
        <v>665</v>
      </c>
      <c r="D41" s="8" t="s">
        <v>24</v>
      </c>
      <c r="E41" s="8" t="s">
        <v>4467</v>
      </c>
      <c r="F41" s="8" t="s">
        <v>26</v>
      </c>
      <c r="G41" s="8" t="s">
        <v>4461</v>
      </c>
      <c r="H41" s="8" t="s">
        <v>35</v>
      </c>
      <c r="I41" s="1">
        <v>1000</v>
      </c>
      <c r="J41" s="8">
        <v>20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 t="s">
        <v>24</v>
      </c>
      <c r="Q41" s="8">
        <v>0</v>
      </c>
      <c r="R41" s="8">
        <v>0</v>
      </c>
      <c r="S41" s="8" t="s">
        <v>29</v>
      </c>
      <c r="T41" s="8" t="s">
        <v>36</v>
      </c>
      <c r="U41" s="8" t="s">
        <v>37</v>
      </c>
      <c r="V41" s="8" t="s">
        <v>38</v>
      </c>
      <c r="W41" s="8"/>
      <c r="X41" s="8" t="s">
        <v>38048</v>
      </c>
      <c r="Y41" s="8"/>
      <c r="Z41" s="8"/>
      <c r="AA41" s="8" t="s">
        <v>4468</v>
      </c>
      <c r="AB41" s="8" t="s">
        <v>4469</v>
      </c>
    </row>
    <row r="42" spans="1:28" x14ac:dyDescent="0.3">
      <c r="A42" s="8" t="b">
        <v>1</v>
      </c>
      <c r="B42" s="8" t="s">
        <v>39363</v>
      </c>
      <c r="C42" s="8">
        <v>666</v>
      </c>
      <c r="D42" s="8" t="s">
        <v>24</v>
      </c>
      <c r="E42" s="8" t="s">
        <v>4470</v>
      </c>
      <c r="F42" s="8" t="s">
        <v>26</v>
      </c>
      <c r="G42" s="8" t="s">
        <v>4461</v>
      </c>
      <c r="H42" s="8" t="s">
        <v>35</v>
      </c>
      <c r="I42" s="1">
        <v>1000</v>
      </c>
      <c r="J42" s="8">
        <v>20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 t="s">
        <v>24</v>
      </c>
      <c r="Q42" s="8">
        <v>0</v>
      </c>
      <c r="R42" s="8">
        <v>0</v>
      </c>
      <c r="S42" s="8" t="s">
        <v>29</v>
      </c>
      <c r="T42" s="8" t="s">
        <v>36</v>
      </c>
      <c r="U42" s="8" t="s">
        <v>37</v>
      </c>
      <c r="V42" s="8" t="s">
        <v>38</v>
      </c>
      <c r="W42" s="8"/>
      <c r="X42" s="8" t="s">
        <v>38049</v>
      </c>
      <c r="Y42" s="8"/>
      <c r="Z42" s="8"/>
      <c r="AA42" s="8" t="s">
        <v>4471</v>
      </c>
      <c r="AB42" s="8" t="s">
        <v>4472</v>
      </c>
    </row>
    <row r="43" spans="1:28" x14ac:dyDescent="0.3">
      <c r="A43" s="8" t="b">
        <v>1</v>
      </c>
      <c r="B43" s="8" t="s">
        <v>39364</v>
      </c>
      <c r="C43" s="8">
        <v>667</v>
      </c>
      <c r="D43" s="8" t="s">
        <v>24</v>
      </c>
      <c r="E43" s="8" t="s">
        <v>4473</v>
      </c>
      <c r="F43" s="8" t="s">
        <v>26</v>
      </c>
      <c r="G43" s="8" t="s">
        <v>4461</v>
      </c>
      <c r="H43" s="8" t="s">
        <v>35</v>
      </c>
      <c r="I43" s="1">
        <v>1000</v>
      </c>
      <c r="J43" s="8">
        <v>20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 t="s">
        <v>24</v>
      </c>
      <c r="Q43" s="8">
        <v>0</v>
      </c>
      <c r="R43" s="8">
        <v>0</v>
      </c>
      <c r="S43" s="8" t="s">
        <v>29</v>
      </c>
      <c r="T43" s="8" t="s">
        <v>36</v>
      </c>
      <c r="U43" s="8" t="s">
        <v>37</v>
      </c>
      <c r="V43" s="8" t="s">
        <v>38</v>
      </c>
      <c r="W43" s="8"/>
      <c r="X43" s="8" t="s">
        <v>38050</v>
      </c>
      <c r="Y43" s="8"/>
      <c r="Z43" s="8"/>
      <c r="AA43" s="8" t="s">
        <v>4474</v>
      </c>
      <c r="AB43" s="8" t="s">
        <v>4475</v>
      </c>
    </row>
    <row r="44" spans="1:28" x14ac:dyDescent="0.3">
      <c r="A44" s="8" t="b">
        <v>1</v>
      </c>
      <c r="B44" s="8" t="s">
        <v>39365</v>
      </c>
      <c r="C44" s="8">
        <v>4047</v>
      </c>
      <c r="D44" s="8" t="s">
        <v>24</v>
      </c>
      <c r="E44" s="8" t="s">
        <v>4428</v>
      </c>
      <c r="F44" s="8" t="s">
        <v>26</v>
      </c>
      <c r="G44" s="8" t="s">
        <v>4429</v>
      </c>
      <c r="H44" s="8" t="s">
        <v>100</v>
      </c>
      <c r="I44" s="8">
        <v>20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 t="s">
        <v>24</v>
      </c>
      <c r="Q44" s="8">
        <v>0</v>
      </c>
      <c r="R44" s="8">
        <v>0</v>
      </c>
      <c r="S44" s="8" t="s">
        <v>59</v>
      </c>
      <c r="T44" s="8" t="s">
        <v>29</v>
      </c>
      <c r="U44" s="8" t="s">
        <v>29</v>
      </c>
      <c r="V44" s="8" t="s">
        <v>30</v>
      </c>
      <c r="W44" s="8"/>
      <c r="X44" s="8" t="s">
        <v>38357</v>
      </c>
      <c r="Y44" s="8"/>
      <c r="Z44" s="8"/>
      <c r="AA44" s="8" t="s">
        <v>4430</v>
      </c>
      <c r="AB44" s="8" t="s">
        <v>4431</v>
      </c>
    </row>
    <row r="45" spans="1:28" x14ac:dyDescent="0.3">
      <c r="A45" s="8" t="b">
        <v>1</v>
      </c>
      <c r="B45" s="8" t="s">
        <v>39366</v>
      </c>
      <c r="C45" s="8">
        <v>4054</v>
      </c>
      <c r="D45" s="8" t="s">
        <v>24</v>
      </c>
      <c r="E45" s="8" t="s">
        <v>323</v>
      </c>
      <c r="F45" s="8" t="s">
        <v>26</v>
      </c>
      <c r="G45" s="8" t="s">
        <v>324</v>
      </c>
      <c r="H45" s="8" t="s">
        <v>100</v>
      </c>
      <c r="I45" s="8">
        <v>20</v>
      </c>
      <c r="J45" s="8">
        <v>1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 t="s">
        <v>24</v>
      </c>
      <c r="Q45" s="8">
        <v>0</v>
      </c>
      <c r="R45" s="8">
        <v>0</v>
      </c>
      <c r="S45" s="8" t="s">
        <v>59</v>
      </c>
      <c r="T45" s="8" t="s">
        <v>29</v>
      </c>
      <c r="U45" s="8" t="s">
        <v>29</v>
      </c>
      <c r="V45" s="8" t="s">
        <v>30</v>
      </c>
      <c r="W45" s="8"/>
      <c r="X45" s="8" t="s">
        <v>38362</v>
      </c>
      <c r="Y45" s="8"/>
      <c r="Z45" s="8"/>
      <c r="AA45" s="8" t="s">
        <v>325</v>
      </c>
      <c r="AB45" s="8" t="s">
        <v>326</v>
      </c>
    </row>
    <row r="46" spans="1:28" x14ac:dyDescent="0.3">
      <c r="A46" s="8" t="b">
        <v>1</v>
      </c>
      <c r="B46" s="8" t="s">
        <v>39367</v>
      </c>
      <c r="C46" s="8">
        <v>4121</v>
      </c>
      <c r="D46" s="8" t="s">
        <v>24</v>
      </c>
      <c r="E46" s="8" t="s">
        <v>7552</v>
      </c>
      <c r="F46" s="8" t="s">
        <v>26</v>
      </c>
      <c r="G46" s="8" t="s">
        <v>7553</v>
      </c>
      <c r="H46" s="8" t="s">
        <v>100</v>
      </c>
      <c r="I46" s="8">
        <v>20</v>
      </c>
      <c r="J46" s="8">
        <v>1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 t="s">
        <v>24</v>
      </c>
      <c r="Q46" s="8">
        <v>0</v>
      </c>
      <c r="R46" s="8">
        <v>0</v>
      </c>
      <c r="S46" s="8" t="s">
        <v>262</v>
      </c>
      <c r="T46" s="8" t="s">
        <v>29</v>
      </c>
      <c r="U46" s="8" t="s">
        <v>29</v>
      </c>
      <c r="V46" s="8" t="s">
        <v>30</v>
      </c>
      <c r="W46" s="8"/>
      <c r="X46" s="8" t="s">
        <v>39117</v>
      </c>
      <c r="Y46" s="8"/>
      <c r="Z46" s="8"/>
      <c r="AA46" s="8" t="s">
        <v>7554</v>
      </c>
      <c r="AB46" s="8" t="s">
        <v>7555</v>
      </c>
    </row>
    <row r="47" spans="1:28" x14ac:dyDescent="0.3">
      <c r="A47" s="8" t="b">
        <v>1</v>
      </c>
      <c r="B47" s="8" t="s">
        <v>39368</v>
      </c>
      <c r="C47" s="8">
        <v>4123</v>
      </c>
      <c r="D47" s="8" t="s">
        <v>24</v>
      </c>
      <c r="E47" s="8" t="s">
        <v>3519</v>
      </c>
      <c r="F47" s="8" t="s">
        <v>26</v>
      </c>
      <c r="G47" s="8" t="s">
        <v>3520</v>
      </c>
      <c r="H47" s="8" t="s">
        <v>100</v>
      </c>
      <c r="I47" s="8">
        <v>20</v>
      </c>
      <c r="J47" s="8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 t="s">
        <v>24</v>
      </c>
      <c r="Q47" s="8">
        <v>0</v>
      </c>
      <c r="R47" s="8">
        <v>0</v>
      </c>
      <c r="S47" s="8" t="s">
        <v>106</v>
      </c>
      <c r="T47" s="8" t="s">
        <v>29</v>
      </c>
      <c r="U47" s="8" t="s">
        <v>29</v>
      </c>
      <c r="V47" s="8" t="s">
        <v>30</v>
      </c>
      <c r="W47" s="8"/>
      <c r="X47" s="8" t="s">
        <v>38429</v>
      </c>
      <c r="Y47" s="8" t="s">
        <v>3521</v>
      </c>
      <c r="Z47" s="8" t="s">
        <v>3522</v>
      </c>
      <c r="AA47" s="8" t="s">
        <v>3523</v>
      </c>
      <c r="AB47" s="8" t="s">
        <v>3524</v>
      </c>
    </row>
    <row r="48" spans="1:28" x14ac:dyDescent="0.3">
      <c r="A48" s="8" t="b">
        <v>1</v>
      </c>
      <c r="B48" s="8" t="s">
        <v>39369</v>
      </c>
      <c r="C48" s="8">
        <v>4128</v>
      </c>
      <c r="D48" s="8" t="s">
        <v>24</v>
      </c>
      <c r="E48" s="8" t="s">
        <v>4653</v>
      </c>
      <c r="F48" s="8" t="s">
        <v>26</v>
      </c>
      <c r="G48" s="8" t="s">
        <v>4654</v>
      </c>
      <c r="H48" s="8" t="s">
        <v>100</v>
      </c>
      <c r="I48" s="8">
        <v>20</v>
      </c>
      <c r="J48" s="8">
        <v>1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 t="s">
        <v>24</v>
      </c>
      <c r="Q48" s="8">
        <v>0</v>
      </c>
      <c r="R48" s="8">
        <v>0</v>
      </c>
      <c r="S48" s="8" t="s">
        <v>206</v>
      </c>
      <c r="T48" s="8" t="s">
        <v>29</v>
      </c>
      <c r="U48" s="8" t="s">
        <v>29</v>
      </c>
      <c r="V48" s="8" t="s">
        <v>30</v>
      </c>
      <c r="W48" s="8"/>
      <c r="X48" s="8" t="s">
        <v>38434</v>
      </c>
      <c r="Y48" s="8"/>
      <c r="Z48" s="8"/>
      <c r="AA48" s="8" t="s">
        <v>4655</v>
      </c>
      <c r="AB48" s="8" t="s">
        <v>4656</v>
      </c>
    </row>
    <row r="49" spans="1:28" x14ac:dyDescent="0.3">
      <c r="A49" s="8" t="b">
        <v>1</v>
      </c>
      <c r="B49" s="8" t="s">
        <v>39370</v>
      </c>
      <c r="C49" s="8">
        <v>4131</v>
      </c>
      <c r="D49" s="8" t="s">
        <v>24</v>
      </c>
      <c r="E49" s="8" t="s">
        <v>6794</v>
      </c>
      <c r="F49" s="8" t="s">
        <v>26</v>
      </c>
      <c r="G49" s="8" t="s">
        <v>6795</v>
      </c>
      <c r="H49" s="8" t="s">
        <v>100</v>
      </c>
      <c r="I49" s="8">
        <v>20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 t="s">
        <v>24</v>
      </c>
      <c r="Q49" s="8">
        <v>0</v>
      </c>
      <c r="R49" s="8">
        <v>0</v>
      </c>
      <c r="S49" s="8" t="s">
        <v>106</v>
      </c>
      <c r="T49" s="8" t="s">
        <v>29</v>
      </c>
      <c r="U49" s="8" t="s">
        <v>29</v>
      </c>
      <c r="V49" s="8" t="s">
        <v>30</v>
      </c>
      <c r="W49" s="8"/>
      <c r="X49" s="8" t="s">
        <v>38437</v>
      </c>
      <c r="Y49" s="8"/>
      <c r="Z49" s="8"/>
      <c r="AA49" s="8" t="s">
        <v>6796</v>
      </c>
      <c r="AB49" s="8" t="s">
        <v>6797</v>
      </c>
    </row>
    <row r="50" spans="1:28" x14ac:dyDescent="0.3">
      <c r="A50" s="8" t="b">
        <v>1</v>
      </c>
      <c r="B50" s="8" t="s">
        <v>39371</v>
      </c>
      <c r="C50" s="8">
        <v>4132</v>
      </c>
      <c r="D50" s="8" t="s">
        <v>24</v>
      </c>
      <c r="E50" s="8" t="s">
        <v>6736</v>
      </c>
      <c r="F50" s="8" t="s">
        <v>26</v>
      </c>
      <c r="G50" s="8" t="s">
        <v>6737</v>
      </c>
      <c r="H50" s="8" t="s">
        <v>100</v>
      </c>
      <c r="I50" s="8">
        <v>20</v>
      </c>
      <c r="J50" s="8">
        <v>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 t="s">
        <v>24</v>
      </c>
      <c r="Q50" s="8">
        <v>0</v>
      </c>
      <c r="R50" s="8">
        <v>0</v>
      </c>
      <c r="S50" s="8" t="s">
        <v>101</v>
      </c>
      <c r="T50" s="8" t="s">
        <v>29</v>
      </c>
      <c r="U50" s="8" t="s">
        <v>29</v>
      </c>
      <c r="V50" s="8" t="s">
        <v>30</v>
      </c>
      <c r="W50" s="8"/>
      <c r="X50" s="8" t="s">
        <v>38438</v>
      </c>
      <c r="Y50" s="8"/>
      <c r="Z50" s="8"/>
      <c r="AA50" s="8" t="s">
        <v>6738</v>
      </c>
      <c r="AB50" s="8" t="s">
        <v>6739</v>
      </c>
    </row>
    <row r="51" spans="1:28" x14ac:dyDescent="0.3">
      <c r="A51" s="8" t="b">
        <v>1</v>
      </c>
      <c r="B51" s="8" t="s">
        <v>39372</v>
      </c>
      <c r="C51" s="8">
        <v>4134</v>
      </c>
      <c r="D51" s="8" t="s">
        <v>24</v>
      </c>
      <c r="E51" s="8" t="s">
        <v>3094</v>
      </c>
      <c r="F51" s="8" t="s">
        <v>26</v>
      </c>
      <c r="G51" s="8" t="s">
        <v>3095</v>
      </c>
      <c r="H51" s="8" t="s">
        <v>100</v>
      </c>
      <c r="I51" s="8">
        <v>20</v>
      </c>
      <c r="J51" s="8">
        <v>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 t="s">
        <v>24</v>
      </c>
      <c r="Q51" s="8">
        <v>0</v>
      </c>
      <c r="R51" s="8">
        <v>0</v>
      </c>
      <c r="S51" s="8" t="s">
        <v>262</v>
      </c>
      <c r="T51" s="8" t="s">
        <v>29</v>
      </c>
      <c r="U51" s="8" t="s">
        <v>29</v>
      </c>
      <c r="V51" s="8" t="s">
        <v>30</v>
      </c>
      <c r="W51" s="8"/>
      <c r="X51" s="8" t="s">
        <v>39220</v>
      </c>
      <c r="Y51" s="8"/>
      <c r="Z51" s="8"/>
      <c r="AA51" s="8" t="s">
        <v>3096</v>
      </c>
      <c r="AB51" s="8" t="s">
        <v>3097</v>
      </c>
    </row>
    <row r="52" spans="1:28" x14ac:dyDescent="0.3">
      <c r="A52" s="8" t="b">
        <v>1</v>
      </c>
      <c r="B52" s="8" t="s">
        <v>39373</v>
      </c>
      <c r="C52" s="8">
        <v>4135</v>
      </c>
      <c r="D52" s="8" t="s">
        <v>24</v>
      </c>
      <c r="E52" s="8" t="s">
        <v>7290</v>
      </c>
      <c r="F52" s="8" t="s">
        <v>26</v>
      </c>
      <c r="G52" s="8" t="s">
        <v>7291</v>
      </c>
      <c r="H52" s="8" t="s">
        <v>100</v>
      </c>
      <c r="I52" s="8">
        <v>20</v>
      </c>
      <c r="J52" s="8">
        <v>1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 t="s">
        <v>24</v>
      </c>
      <c r="Q52" s="8">
        <v>0</v>
      </c>
      <c r="R52" s="8">
        <v>0</v>
      </c>
      <c r="S52" s="8" t="s">
        <v>59</v>
      </c>
      <c r="T52" s="8" t="s">
        <v>29</v>
      </c>
      <c r="U52" s="8" t="s">
        <v>29</v>
      </c>
      <c r="V52" s="8" t="s">
        <v>30</v>
      </c>
      <c r="W52" s="8"/>
      <c r="X52" s="8" t="s">
        <v>38440</v>
      </c>
      <c r="Y52" s="8"/>
      <c r="Z52" s="8"/>
      <c r="AA52" s="8" t="s">
        <v>7292</v>
      </c>
      <c r="AB52" s="8" t="s">
        <v>7293</v>
      </c>
    </row>
    <row r="53" spans="1:28" x14ac:dyDescent="0.3">
      <c r="A53" s="8" t="b">
        <v>1</v>
      </c>
      <c r="B53" s="8" t="s">
        <v>39374</v>
      </c>
      <c r="C53" s="8">
        <v>4137</v>
      </c>
      <c r="D53" s="8" t="s">
        <v>24</v>
      </c>
      <c r="E53" s="8" t="s">
        <v>3213</v>
      </c>
      <c r="F53" s="8" t="s">
        <v>26</v>
      </c>
      <c r="G53" s="8" t="s">
        <v>3214</v>
      </c>
      <c r="H53" s="8" t="s">
        <v>100</v>
      </c>
      <c r="I53" s="8">
        <v>20</v>
      </c>
      <c r="J53" s="8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 t="s">
        <v>24</v>
      </c>
      <c r="Q53" s="8">
        <v>0</v>
      </c>
      <c r="R53" s="8">
        <v>0</v>
      </c>
      <c r="S53" s="8" t="s">
        <v>262</v>
      </c>
      <c r="T53" s="8" t="s">
        <v>29</v>
      </c>
      <c r="U53" s="8" t="s">
        <v>29</v>
      </c>
      <c r="V53" s="8" t="s">
        <v>30</v>
      </c>
      <c r="W53" s="8"/>
      <c r="X53" s="8" t="s">
        <v>39221</v>
      </c>
      <c r="Y53" s="8"/>
      <c r="Z53" s="8"/>
      <c r="AA53" s="8" t="s">
        <v>3215</v>
      </c>
      <c r="AB53" s="8" t="s">
        <v>3216</v>
      </c>
    </row>
    <row r="54" spans="1:28" x14ac:dyDescent="0.3">
      <c r="A54" s="8" t="b">
        <v>1</v>
      </c>
      <c r="B54" s="8" t="s">
        <v>39375</v>
      </c>
      <c r="C54" s="8">
        <v>4142</v>
      </c>
      <c r="D54" s="8" t="s">
        <v>24</v>
      </c>
      <c r="E54" s="8" t="s">
        <v>3083</v>
      </c>
      <c r="F54" s="8" t="s">
        <v>26</v>
      </c>
      <c r="G54" s="8" t="s">
        <v>3084</v>
      </c>
      <c r="H54" s="8" t="s">
        <v>100</v>
      </c>
      <c r="I54" s="8">
        <v>20</v>
      </c>
      <c r="J54" s="8">
        <v>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 t="s">
        <v>24</v>
      </c>
      <c r="Q54" s="8">
        <v>0</v>
      </c>
      <c r="R54" s="8">
        <v>0</v>
      </c>
      <c r="S54" s="8" t="s">
        <v>262</v>
      </c>
      <c r="T54" s="8" t="s">
        <v>29</v>
      </c>
      <c r="U54" s="8" t="s">
        <v>29</v>
      </c>
      <c r="V54" s="8" t="s">
        <v>30</v>
      </c>
      <c r="W54" s="8"/>
      <c r="X54" s="8" t="s">
        <v>38446</v>
      </c>
      <c r="Y54" s="8"/>
      <c r="Z54" s="8"/>
      <c r="AA54" s="8" t="s">
        <v>3085</v>
      </c>
      <c r="AB54" s="8" t="s">
        <v>3086</v>
      </c>
    </row>
    <row r="55" spans="1:28" x14ac:dyDescent="0.3">
      <c r="A55" s="8" t="b">
        <v>1</v>
      </c>
      <c r="B55" s="8" t="s">
        <v>39376</v>
      </c>
      <c r="C55" s="8">
        <v>4143</v>
      </c>
      <c r="D55" s="8" t="s">
        <v>24</v>
      </c>
      <c r="E55" s="8" t="s">
        <v>7282</v>
      </c>
      <c r="F55" s="8" t="s">
        <v>26</v>
      </c>
      <c r="G55" s="8" t="s">
        <v>7283</v>
      </c>
      <c r="H55" s="8" t="s">
        <v>100</v>
      </c>
      <c r="I55" s="8">
        <v>20</v>
      </c>
      <c r="J55" s="8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 t="s">
        <v>24</v>
      </c>
      <c r="Q55" s="8">
        <v>0</v>
      </c>
      <c r="R55" s="8">
        <v>0</v>
      </c>
      <c r="S55" s="8" t="s">
        <v>101</v>
      </c>
      <c r="T55" s="8" t="s">
        <v>29</v>
      </c>
      <c r="U55" s="8" t="s">
        <v>29</v>
      </c>
      <c r="V55" s="8" t="s">
        <v>30</v>
      </c>
      <c r="W55" s="8"/>
      <c r="X55" s="8" t="s">
        <v>39222</v>
      </c>
      <c r="Y55" s="8"/>
      <c r="Z55" s="8"/>
      <c r="AA55" s="8" t="s">
        <v>7284</v>
      </c>
      <c r="AB55" s="8" t="s">
        <v>7285</v>
      </c>
    </row>
    <row r="56" spans="1:28" x14ac:dyDescent="0.3">
      <c r="A56" s="8" t="b">
        <v>1</v>
      </c>
      <c r="B56" s="8" t="s">
        <v>39377</v>
      </c>
      <c r="C56" s="8">
        <v>4144</v>
      </c>
      <c r="D56" s="8" t="s">
        <v>24</v>
      </c>
      <c r="E56" s="8" t="s">
        <v>7353</v>
      </c>
      <c r="F56" s="8" t="s">
        <v>26</v>
      </c>
      <c r="G56" s="8" t="s">
        <v>7354</v>
      </c>
      <c r="H56" s="8" t="s">
        <v>100</v>
      </c>
      <c r="I56" s="8">
        <v>20</v>
      </c>
      <c r="J56" s="8">
        <v>1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 t="s">
        <v>24</v>
      </c>
      <c r="Q56" s="8">
        <v>0</v>
      </c>
      <c r="R56" s="8">
        <v>0</v>
      </c>
      <c r="S56" s="8" t="s">
        <v>82</v>
      </c>
      <c r="T56" s="8" t="s">
        <v>29</v>
      </c>
      <c r="U56" s="8" t="s">
        <v>29</v>
      </c>
      <c r="V56" s="8" t="s">
        <v>30</v>
      </c>
      <c r="W56" s="8"/>
      <c r="X56" s="8" t="s">
        <v>39223</v>
      </c>
      <c r="Y56" s="8"/>
      <c r="Z56" s="8"/>
      <c r="AA56" s="8" t="s">
        <v>7355</v>
      </c>
      <c r="AB56" s="8" t="s">
        <v>7356</v>
      </c>
    </row>
    <row r="57" spans="1:28" x14ac:dyDescent="0.3">
      <c r="A57" s="8" t="b">
        <v>1</v>
      </c>
      <c r="B57" s="8" t="s">
        <v>39378</v>
      </c>
      <c r="C57" s="8">
        <v>4145</v>
      </c>
      <c r="D57" s="8" t="s">
        <v>24</v>
      </c>
      <c r="E57" s="8" t="s">
        <v>911</v>
      </c>
      <c r="F57" s="8" t="s">
        <v>26</v>
      </c>
      <c r="G57" s="8" t="s">
        <v>912</v>
      </c>
      <c r="H57" s="8" t="s">
        <v>100</v>
      </c>
      <c r="I57" s="8">
        <v>20</v>
      </c>
      <c r="J57" s="8">
        <v>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 t="s">
        <v>24</v>
      </c>
      <c r="Q57" s="8">
        <v>0</v>
      </c>
      <c r="R57" s="8">
        <v>0</v>
      </c>
      <c r="S57" s="8" t="s">
        <v>82</v>
      </c>
      <c r="T57" s="8" t="s">
        <v>29</v>
      </c>
      <c r="U57" s="8" t="s">
        <v>29</v>
      </c>
      <c r="V57" s="8" t="s">
        <v>30</v>
      </c>
      <c r="W57" s="8"/>
      <c r="X57" s="8" t="s">
        <v>38447</v>
      </c>
      <c r="Y57" s="8"/>
      <c r="Z57" s="8"/>
      <c r="AA57" s="8" t="s">
        <v>913</v>
      </c>
      <c r="AB57" s="8" t="s">
        <v>914</v>
      </c>
    </row>
    <row r="58" spans="1:28" x14ac:dyDescent="0.3">
      <c r="A58" s="8" t="b">
        <v>1</v>
      </c>
      <c r="B58" s="8" t="s">
        <v>39379</v>
      </c>
      <c r="C58" s="8">
        <v>4146</v>
      </c>
      <c r="D58" s="8" t="s">
        <v>24</v>
      </c>
      <c r="E58" s="8" t="s">
        <v>6539</v>
      </c>
      <c r="F58" s="8" t="s">
        <v>26</v>
      </c>
      <c r="G58" s="8" t="s">
        <v>6540</v>
      </c>
      <c r="H58" s="8" t="s">
        <v>100</v>
      </c>
      <c r="I58" s="8">
        <v>20</v>
      </c>
      <c r="J58" s="8">
        <v>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 t="s">
        <v>24</v>
      </c>
      <c r="Q58" s="8">
        <v>0</v>
      </c>
      <c r="R58" s="8">
        <v>0</v>
      </c>
      <c r="S58" s="8" t="s">
        <v>206</v>
      </c>
      <c r="T58" s="8" t="s">
        <v>29</v>
      </c>
      <c r="U58" s="8" t="s">
        <v>29</v>
      </c>
      <c r="V58" s="8" t="s">
        <v>30</v>
      </c>
      <c r="W58" s="8"/>
      <c r="X58" s="8" t="s">
        <v>38448</v>
      </c>
      <c r="Y58" s="8"/>
      <c r="Z58" s="8"/>
      <c r="AA58" s="8" t="s">
        <v>6541</v>
      </c>
      <c r="AB58" s="8" t="s">
        <v>6542</v>
      </c>
    </row>
    <row r="59" spans="1:28" x14ac:dyDescent="0.3">
      <c r="A59" s="8" t="b">
        <v>1</v>
      </c>
      <c r="B59" s="8" t="s">
        <v>39380</v>
      </c>
      <c r="C59" s="8">
        <v>4147</v>
      </c>
      <c r="D59" s="8" t="s">
        <v>24</v>
      </c>
      <c r="E59" s="8" t="s">
        <v>772</v>
      </c>
      <c r="F59" s="8" t="s">
        <v>26</v>
      </c>
      <c r="G59" s="8" t="s">
        <v>773</v>
      </c>
      <c r="H59" s="8" t="s">
        <v>100</v>
      </c>
      <c r="I59" s="8">
        <v>20</v>
      </c>
      <c r="J59" s="8">
        <v>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 t="s">
        <v>24</v>
      </c>
      <c r="Q59" s="8">
        <v>0</v>
      </c>
      <c r="R59" s="8">
        <v>0</v>
      </c>
      <c r="S59" s="8" t="s">
        <v>262</v>
      </c>
      <c r="T59" s="8" t="s">
        <v>29</v>
      </c>
      <c r="U59" s="8" t="s">
        <v>29</v>
      </c>
      <c r="V59" s="8" t="s">
        <v>30</v>
      </c>
      <c r="W59" s="8"/>
      <c r="X59" s="8" t="s">
        <v>38449</v>
      </c>
      <c r="Y59" s="8"/>
      <c r="Z59" s="8"/>
      <c r="AA59" s="8" t="s">
        <v>774</v>
      </c>
      <c r="AB59" s="8" t="s">
        <v>775</v>
      </c>
    </row>
    <row r="60" spans="1:28" x14ac:dyDescent="0.3">
      <c r="A60" s="8" t="b">
        <v>1</v>
      </c>
      <c r="B60" s="8" t="s">
        <v>39381</v>
      </c>
      <c r="C60" s="8">
        <v>4148</v>
      </c>
      <c r="D60" s="8" t="s">
        <v>24</v>
      </c>
      <c r="E60" s="8" t="s">
        <v>7534</v>
      </c>
      <c r="F60" s="8" t="s">
        <v>26</v>
      </c>
      <c r="G60" s="8" t="s">
        <v>7535</v>
      </c>
      <c r="H60" s="8" t="s">
        <v>100</v>
      </c>
      <c r="I60" s="8">
        <v>20</v>
      </c>
      <c r="J60" s="8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 t="s">
        <v>24</v>
      </c>
      <c r="Q60" s="8">
        <v>0</v>
      </c>
      <c r="R60" s="8">
        <v>0</v>
      </c>
      <c r="S60" s="8" t="s">
        <v>101</v>
      </c>
      <c r="T60" s="8" t="s">
        <v>29</v>
      </c>
      <c r="U60" s="8" t="s">
        <v>29</v>
      </c>
      <c r="V60" s="8" t="s">
        <v>30</v>
      </c>
      <c r="W60" s="8"/>
      <c r="X60" s="8" t="s">
        <v>39224</v>
      </c>
      <c r="Y60" s="8"/>
      <c r="Z60" s="8"/>
      <c r="AA60" s="8" t="s">
        <v>7536</v>
      </c>
      <c r="AB60" s="8" t="s">
        <v>7537</v>
      </c>
    </row>
    <row r="61" spans="1:28" x14ac:dyDescent="0.3">
      <c r="A61" s="8" t="b">
        <v>1</v>
      </c>
      <c r="B61" s="8" t="s">
        <v>39382</v>
      </c>
      <c r="C61" s="8">
        <v>4168</v>
      </c>
      <c r="D61" s="8" t="s">
        <v>24</v>
      </c>
      <c r="E61" s="8" t="s">
        <v>2809</v>
      </c>
      <c r="F61" s="8" t="s">
        <v>26</v>
      </c>
      <c r="G61" s="8" t="s">
        <v>2810</v>
      </c>
      <c r="H61" s="8" t="s">
        <v>100</v>
      </c>
      <c r="I61" s="8">
        <v>20</v>
      </c>
      <c r="J61" s="8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 t="s">
        <v>24</v>
      </c>
      <c r="Q61" s="8">
        <v>0</v>
      </c>
      <c r="R61" s="8">
        <v>0</v>
      </c>
      <c r="S61" s="8" t="s">
        <v>106</v>
      </c>
      <c r="T61" s="8" t="s">
        <v>29</v>
      </c>
      <c r="U61" s="8" t="s">
        <v>29</v>
      </c>
      <c r="V61" s="8" t="s">
        <v>30</v>
      </c>
      <c r="W61" s="8"/>
      <c r="X61" s="8" t="s">
        <v>39228</v>
      </c>
      <c r="Y61" s="8"/>
      <c r="Z61" s="8"/>
      <c r="AA61" s="8" t="s">
        <v>2811</v>
      </c>
      <c r="AB61" s="8" t="s">
        <v>2812</v>
      </c>
    </row>
    <row r="62" spans="1:28" x14ac:dyDescent="0.3">
      <c r="A62" s="8" t="b">
        <v>1</v>
      </c>
      <c r="B62" s="8" t="s">
        <v>39383</v>
      </c>
      <c r="C62" s="8">
        <v>4171</v>
      </c>
      <c r="D62" s="8" t="s">
        <v>24</v>
      </c>
      <c r="E62" s="8" t="s">
        <v>2813</v>
      </c>
      <c r="F62" s="8" t="s">
        <v>26</v>
      </c>
      <c r="G62" s="8" t="s">
        <v>2814</v>
      </c>
      <c r="H62" s="8" t="s">
        <v>100</v>
      </c>
      <c r="I62" s="8">
        <v>20</v>
      </c>
      <c r="J62" s="8">
        <v>1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 t="s">
        <v>24</v>
      </c>
      <c r="Q62" s="8">
        <v>0</v>
      </c>
      <c r="R62" s="8">
        <v>0</v>
      </c>
      <c r="S62" s="8" t="s">
        <v>262</v>
      </c>
      <c r="T62" s="8" t="s">
        <v>29</v>
      </c>
      <c r="U62" s="8" t="s">
        <v>29</v>
      </c>
      <c r="V62" s="8" t="s">
        <v>30</v>
      </c>
      <c r="W62" s="8"/>
      <c r="X62" s="8" t="s">
        <v>39317</v>
      </c>
      <c r="Y62" s="8"/>
      <c r="Z62" s="8"/>
      <c r="AA62" s="8" t="s">
        <v>2815</v>
      </c>
      <c r="AB62" s="8" t="s">
        <v>2816</v>
      </c>
    </row>
    <row r="63" spans="1:28" x14ac:dyDescent="0.3">
      <c r="A63" s="8" t="b">
        <v>1</v>
      </c>
      <c r="B63" s="8" t="s">
        <v>39384</v>
      </c>
      <c r="C63" s="8">
        <v>4174</v>
      </c>
      <c r="D63" s="8" t="s">
        <v>24</v>
      </c>
      <c r="E63" s="8" t="s">
        <v>2940</v>
      </c>
      <c r="F63" s="8" t="s">
        <v>26</v>
      </c>
      <c r="G63" s="8" t="s">
        <v>2941</v>
      </c>
      <c r="H63" s="8" t="s">
        <v>100</v>
      </c>
      <c r="I63" s="8">
        <v>20</v>
      </c>
      <c r="J63" s="8">
        <v>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 t="s">
        <v>24</v>
      </c>
      <c r="Q63" s="8">
        <v>0</v>
      </c>
      <c r="R63" s="8">
        <v>0</v>
      </c>
      <c r="S63" s="8" t="s">
        <v>223</v>
      </c>
      <c r="T63" s="8" t="s">
        <v>29</v>
      </c>
      <c r="U63" s="8" t="s">
        <v>29</v>
      </c>
      <c r="V63" s="8" t="s">
        <v>30</v>
      </c>
      <c r="W63" s="8"/>
      <c r="X63" s="8" t="s">
        <v>39229</v>
      </c>
      <c r="Y63" s="8"/>
      <c r="Z63" s="8"/>
      <c r="AA63" s="8" t="s">
        <v>2942</v>
      </c>
      <c r="AB63" s="8" t="s">
        <v>2943</v>
      </c>
    </row>
    <row r="64" spans="1:28" x14ac:dyDescent="0.3">
      <c r="A64" s="8" t="b">
        <v>1</v>
      </c>
      <c r="B64" s="8" t="s">
        <v>39385</v>
      </c>
      <c r="C64" s="8">
        <v>4198</v>
      </c>
      <c r="D64" s="8" t="s">
        <v>24</v>
      </c>
      <c r="E64" s="8" t="s">
        <v>6543</v>
      </c>
      <c r="F64" s="8" t="s">
        <v>26</v>
      </c>
      <c r="G64" s="8" t="s">
        <v>6544</v>
      </c>
      <c r="H64" s="8" t="s">
        <v>100</v>
      </c>
      <c r="I64" s="8">
        <v>20</v>
      </c>
      <c r="J64" s="8">
        <v>1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 t="s">
        <v>24</v>
      </c>
      <c r="Q64" s="8">
        <v>0</v>
      </c>
      <c r="R64" s="8">
        <v>0</v>
      </c>
      <c r="S64" s="8" t="s">
        <v>101</v>
      </c>
      <c r="T64" s="8" t="s">
        <v>29</v>
      </c>
      <c r="U64" s="8" t="s">
        <v>29</v>
      </c>
      <c r="V64" s="8" t="s">
        <v>30</v>
      </c>
      <c r="W64" s="8"/>
      <c r="X64" s="8" t="s">
        <v>38486</v>
      </c>
      <c r="Y64" s="8"/>
      <c r="Z64" s="8"/>
      <c r="AA64" s="8" t="s">
        <v>6545</v>
      </c>
      <c r="AB64" s="8" t="s">
        <v>6546</v>
      </c>
    </row>
    <row r="65" spans="1:28" x14ac:dyDescent="0.3">
      <c r="A65" s="8" t="b">
        <v>1</v>
      </c>
      <c r="B65" s="8" t="s">
        <v>39386</v>
      </c>
      <c r="C65" s="8">
        <v>4236</v>
      </c>
      <c r="D65" s="8" t="s">
        <v>24</v>
      </c>
      <c r="E65" s="8" t="s">
        <v>253</v>
      </c>
      <c r="F65" s="8" t="s">
        <v>26</v>
      </c>
      <c r="G65" s="8" t="s">
        <v>254</v>
      </c>
      <c r="H65" s="8" t="s">
        <v>100</v>
      </c>
      <c r="I65" s="8">
        <v>20</v>
      </c>
      <c r="J65" s="8">
        <v>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 t="s">
        <v>24</v>
      </c>
      <c r="Q65" s="8">
        <v>0</v>
      </c>
      <c r="R65" s="8">
        <v>0</v>
      </c>
      <c r="S65" s="8" t="s">
        <v>106</v>
      </c>
      <c r="T65" s="8" t="s">
        <v>29</v>
      </c>
      <c r="U65" s="8" t="s">
        <v>29</v>
      </c>
      <c r="V65" s="8" t="s">
        <v>30</v>
      </c>
      <c r="W65" s="8"/>
      <c r="X65" s="8" t="s">
        <v>39323</v>
      </c>
      <c r="Y65" s="8"/>
      <c r="Z65" s="8"/>
      <c r="AA65" s="8" t="s">
        <v>255</v>
      </c>
      <c r="AB65" s="8" t="s">
        <v>256</v>
      </c>
    </row>
    <row r="66" spans="1:28" x14ac:dyDescent="0.3">
      <c r="A66" s="8" t="b">
        <v>1</v>
      </c>
      <c r="B66" s="8" t="s">
        <v>39387</v>
      </c>
      <c r="C66" s="8">
        <v>4241</v>
      </c>
      <c r="D66" s="8" t="s">
        <v>24</v>
      </c>
      <c r="E66" s="8" t="s">
        <v>499</v>
      </c>
      <c r="F66" s="8" t="s">
        <v>26</v>
      </c>
      <c r="G66" s="8" t="s">
        <v>500</v>
      </c>
      <c r="H66" s="8" t="s">
        <v>100</v>
      </c>
      <c r="I66" s="8">
        <v>20</v>
      </c>
      <c r="J66" s="8">
        <v>1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 t="s">
        <v>24</v>
      </c>
      <c r="Q66" s="8">
        <v>0</v>
      </c>
      <c r="R66" s="8">
        <v>0</v>
      </c>
      <c r="S66" s="8" t="s">
        <v>101</v>
      </c>
      <c r="T66" s="8" t="s">
        <v>29</v>
      </c>
      <c r="U66" s="8" t="s">
        <v>29</v>
      </c>
      <c r="V66" s="8" t="s">
        <v>30</v>
      </c>
      <c r="W66" s="8"/>
      <c r="X66" s="8" t="s">
        <v>39233</v>
      </c>
      <c r="Y66" s="8"/>
      <c r="Z66" s="8"/>
      <c r="AA66" s="8" t="s">
        <v>501</v>
      </c>
      <c r="AB66" s="8" t="s">
        <v>502</v>
      </c>
    </row>
    <row r="67" spans="1:28" x14ac:dyDescent="0.3">
      <c r="A67" s="8" t="b">
        <v>1</v>
      </c>
      <c r="B67" s="8" t="s">
        <v>39388</v>
      </c>
      <c r="C67" s="8">
        <v>4263</v>
      </c>
      <c r="D67" s="8" t="s">
        <v>24</v>
      </c>
      <c r="E67" s="8" t="s">
        <v>5460</v>
      </c>
      <c r="F67" s="8" t="s">
        <v>26</v>
      </c>
      <c r="G67" s="8" t="s">
        <v>5461</v>
      </c>
      <c r="H67" s="8" t="s">
        <v>100</v>
      </c>
      <c r="I67" s="8">
        <v>20</v>
      </c>
      <c r="J67" s="8">
        <v>1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 t="s">
        <v>24</v>
      </c>
      <c r="Q67" s="8">
        <v>0</v>
      </c>
      <c r="R67" s="8">
        <v>0</v>
      </c>
      <c r="S67" s="8" t="s">
        <v>262</v>
      </c>
      <c r="T67" s="8" t="s">
        <v>29</v>
      </c>
      <c r="U67" s="8" t="s">
        <v>29</v>
      </c>
      <c r="V67" s="8" t="s">
        <v>30</v>
      </c>
      <c r="W67" s="8"/>
      <c r="X67" s="8" t="s">
        <v>39234</v>
      </c>
      <c r="Y67" s="8"/>
      <c r="Z67" s="8" t="s">
        <v>5462</v>
      </c>
      <c r="AA67" s="8" t="s">
        <v>5463</v>
      </c>
      <c r="AB67" s="8" t="s">
        <v>5464</v>
      </c>
    </row>
    <row r="68" spans="1:28" x14ac:dyDescent="0.3">
      <c r="A68" s="8" t="b">
        <v>1</v>
      </c>
      <c r="B68" s="8" t="s">
        <v>39389</v>
      </c>
      <c r="C68" s="8">
        <v>4276</v>
      </c>
      <c r="D68" s="8" t="s">
        <v>24</v>
      </c>
      <c r="E68" s="8" t="s">
        <v>6197</v>
      </c>
      <c r="F68" s="8" t="s">
        <v>26</v>
      </c>
      <c r="G68" s="8" t="s">
        <v>6198</v>
      </c>
      <c r="H68" s="8" t="s">
        <v>100</v>
      </c>
      <c r="I68" s="8">
        <v>20</v>
      </c>
      <c r="J68" s="8">
        <v>1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 t="s">
        <v>24</v>
      </c>
      <c r="Q68" s="8">
        <v>0</v>
      </c>
      <c r="R68" s="8">
        <v>0</v>
      </c>
      <c r="S68" s="8" t="s">
        <v>262</v>
      </c>
      <c r="T68" s="8" t="s">
        <v>29</v>
      </c>
      <c r="U68" s="8" t="s">
        <v>29</v>
      </c>
      <c r="V68" s="8" t="s">
        <v>30</v>
      </c>
      <c r="W68" s="8"/>
      <c r="X68" s="8" t="s">
        <v>39236</v>
      </c>
      <c r="Y68" s="8"/>
      <c r="Z68" s="8"/>
      <c r="AA68" s="8" t="s">
        <v>6199</v>
      </c>
      <c r="AB68" s="8" t="s">
        <v>6200</v>
      </c>
    </row>
    <row r="69" spans="1:28" x14ac:dyDescent="0.3">
      <c r="A69" s="8" t="b">
        <v>1</v>
      </c>
      <c r="B69" s="8" t="s">
        <v>39390</v>
      </c>
      <c r="C69" s="8">
        <v>4302</v>
      </c>
      <c r="D69" s="8" t="s">
        <v>24</v>
      </c>
      <c r="E69" s="8" t="s">
        <v>9892</v>
      </c>
      <c r="F69" s="8" t="s">
        <v>26</v>
      </c>
      <c r="G69" s="8" t="s">
        <v>9893</v>
      </c>
      <c r="H69" s="8" t="s">
        <v>100</v>
      </c>
      <c r="I69" s="8">
        <v>20</v>
      </c>
      <c r="J69" s="8">
        <v>1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 t="s">
        <v>24</v>
      </c>
      <c r="Q69" s="8">
        <v>0</v>
      </c>
      <c r="R69" s="8">
        <v>0</v>
      </c>
      <c r="S69" s="8" t="s">
        <v>59</v>
      </c>
      <c r="T69" s="8" t="s">
        <v>29</v>
      </c>
      <c r="U69" s="8" t="s">
        <v>29</v>
      </c>
      <c r="V69" s="8" t="s">
        <v>30</v>
      </c>
      <c r="W69" s="8"/>
      <c r="X69" s="8" t="s">
        <v>38565</v>
      </c>
      <c r="Y69" s="8"/>
      <c r="Z69" s="8"/>
      <c r="AA69" s="8" t="s">
        <v>9894</v>
      </c>
      <c r="AB69" s="8" t="s">
        <v>9895</v>
      </c>
    </row>
    <row r="70" spans="1:28" x14ac:dyDescent="0.3">
      <c r="A70" s="8" t="b">
        <v>1</v>
      </c>
      <c r="B70" s="8" t="s">
        <v>39391</v>
      </c>
      <c r="C70" s="8">
        <v>4305</v>
      </c>
      <c r="D70" s="8" t="s">
        <v>24</v>
      </c>
      <c r="E70" s="8" t="s">
        <v>10209</v>
      </c>
      <c r="F70" s="8" t="s">
        <v>26</v>
      </c>
      <c r="G70" s="8" t="s">
        <v>10210</v>
      </c>
      <c r="H70" s="8" t="s">
        <v>100</v>
      </c>
      <c r="I70" s="8">
        <v>20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 t="s">
        <v>24</v>
      </c>
      <c r="Q70" s="8">
        <v>0</v>
      </c>
      <c r="R70" s="8">
        <v>0</v>
      </c>
      <c r="S70" s="8" t="s">
        <v>262</v>
      </c>
      <c r="T70" s="8" t="s">
        <v>29</v>
      </c>
      <c r="U70" s="8" t="s">
        <v>29</v>
      </c>
      <c r="V70" s="8" t="s">
        <v>30</v>
      </c>
      <c r="W70" s="8"/>
      <c r="X70" s="8" t="s">
        <v>39237</v>
      </c>
      <c r="Y70" s="8"/>
      <c r="Z70" s="8"/>
      <c r="AA70" s="8" t="s">
        <v>10211</v>
      </c>
      <c r="AB70" s="8" t="s">
        <v>10212</v>
      </c>
    </row>
    <row r="71" spans="1:28" x14ac:dyDescent="0.3">
      <c r="A71" s="8" t="b">
        <v>1</v>
      </c>
      <c r="B71" s="8" t="s">
        <v>39392</v>
      </c>
      <c r="C71" s="8">
        <v>4318</v>
      </c>
      <c r="D71" s="8" t="s">
        <v>24</v>
      </c>
      <c r="E71" s="8" t="s">
        <v>5853</v>
      </c>
      <c r="F71" s="8" t="s">
        <v>26</v>
      </c>
      <c r="G71" s="8" t="s">
        <v>5854</v>
      </c>
      <c r="H71" s="8" t="s">
        <v>100</v>
      </c>
      <c r="I71" s="8">
        <v>20</v>
      </c>
      <c r="J71" s="8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 t="s">
        <v>24</v>
      </c>
      <c r="Q71" s="8">
        <v>0</v>
      </c>
      <c r="R71" s="8">
        <v>0</v>
      </c>
      <c r="S71" s="8" t="s">
        <v>262</v>
      </c>
      <c r="T71" s="8" t="s">
        <v>29</v>
      </c>
      <c r="U71" s="8" t="s">
        <v>29</v>
      </c>
      <c r="V71" s="8" t="s">
        <v>30</v>
      </c>
      <c r="W71" s="8"/>
      <c r="X71" s="8" t="s">
        <v>39238</v>
      </c>
      <c r="Y71" s="8"/>
      <c r="Z71" s="8"/>
      <c r="AA71" s="8" t="s">
        <v>5855</v>
      </c>
      <c r="AB71" s="8" t="s">
        <v>5856</v>
      </c>
    </row>
    <row r="72" spans="1:28" x14ac:dyDescent="0.3">
      <c r="A72" s="8" t="b">
        <v>1</v>
      </c>
      <c r="B72" s="8" t="s">
        <v>39393</v>
      </c>
      <c r="C72" s="8">
        <v>4324</v>
      </c>
      <c r="D72" s="8" t="s">
        <v>24</v>
      </c>
      <c r="E72" s="8" t="s">
        <v>4359</v>
      </c>
      <c r="F72" s="8" t="s">
        <v>26</v>
      </c>
      <c r="G72" s="8" t="s">
        <v>4360</v>
      </c>
      <c r="H72" s="8" t="s">
        <v>100</v>
      </c>
      <c r="I72" s="8">
        <v>20</v>
      </c>
      <c r="J72" s="8">
        <v>1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 t="s">
        <v>24</v>
      </c>
      <c r="Q72" s="8">
        <v>0</v>
      </c>
      <c r="R72" s="8">
        <v>0</v>
      </c>
      <c r="S72" s="8" t="s">
        <v>59</v>
      </c>
      <c r="T72" s="8" t="s">
        <v>29</v>
      </c>
      <c r="U72" s="8" t="s">
        <v>29</v>
      </c>
      <c r="V72" s="8" t="s">
        <v>30</v>
      </c>
      <c r="W72" s="8"/>
      <c r="X72" s="8" t="s">
        <v>38579</v>
      </c>
      <c r="Y72" s="8"/>
      <c r="Z72" s="8"/>
      <c r="AA72" s="8" t="s">
        <v>4361</v>
      </c>
      <c r="AB72" s="8" t="s">
        <v>4362</v>
      </c>
    </row>
    <row r="73" spans="1:28" x14ac:dyDescent="0.3">
      <c r="A73" s="8" t="b">
        <v>1</v>
      </c>
      <c r="B73" s="8" t="s">
        <v>39394</v>
      </c>
      <c r="C73" s="8">
        <v>4330</v>
      </c>
      <c r="D73" s="8" t="s">
        <v>24</v>
      </c>
      <c r="E73" s="8" t="s">
        <v>2825</v>
      </c>
      <c r="F73" s="8" t="s">
        <v>26</v>
      </c>
      <c r="G73" s="8" t="s">
        <v>2826</v>
      </c>
      <c r="H73" s="8" t="s">
        <v>100</v>
      </c>
      <c r="I73" s="8">
        <v>20</v>
      </c>
      <c r="J73" s="8">
        <v>1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 t="s">
        <v>24</v>
      </c>
      <c r="Q73" s="8">
        <v>0</v>
      </c>
      <c r="R73" s="8">
        <v>0</v>
      </c>
      <c r="S73" s="8" t="s">
        <v>101</v>
      </c>
      <c r="T73" s="8" t="s">
        <v>29</v>
      </c>
      <c r="U73" s="8" t="s">
        <v>29</v>
      </c>
      <c r="V73" s="8" t="s">
        <v>30</v>
      </c>
      <c r="W73" s="8"/>
      <c r="X73" s="8" t="s">
        <v>39239</v>
      </c>
      <c r="Y73" s="8"/>
      <c r="Z73" s="8"/>
      <c r="AA73" s="8" t="s">
        <v>2827</v>
      </c>
      <c r="AB73" s="8" t="s">
        <v>2828</v>
      </c>
    </row>
    <row r="74" spans="1:28" x14ac:dyDescent="0.3">
      <c r="A74" s="8" t="b">
        <v>1</v>
      </c>
      <c r="B74" s="8" t="s">
        <v>39395</v>
      </c>
      <c r="C74" s="8">
        <v>4342</v>
      </c>
      <c r="D74" s="8" t="s">
        <v>24</v>
      </c>
      <c r="E74" s="8" t="s">
        <v>8586</v>
      </c>
      <c r="F74" s="8" t="s">
        <v>26</v>
      </c>
      <c r="G74" s="8" t="s">
        <v>8587</v>
      </c>
      <c r="H74" s="8" t="s">
        <v>100</v>
      </c>
      <c r="I74" s="8">
        <v>20</v>
      </c>
      <c r="J74" s="8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 t="s">
        <v>24</v>
      </c>
      <c r="Q74" s="8">
        <v>0</v>
      </c>
      <c r="R74" s="8">
        <v>0</v>
      </c>
      <c r="S74" s="8" t="s">
        <v>106</v>
      </c>
      <c r="T74" s="8" t="s">
        <v>29</v>
      </c>
      <c r="U74" s="8" t="s">
        <v>29</v>
      </c>
      <c r="V74" s="8" t="s">
        <v>30</v>
      </c>
      <c r="W74" s="8"/>
      <c r="X74" s="8" t="s">
        <v>38593</v>
      </c>
      <c r="Y74" s="8"/>
      <c r="Z74" s="8"/>
      <c r="AA74" s="8" t="s">
        <v>8588</v>
      </c>
      <c r="AB74" s="8" t="s">
        <v>8589</v>
      </c>
    </row>
    <row r="75" spans="1:28" x14ac:dyDescent="0.3">
      <c r="A75" s="8" t="b">
        <v>1</v>
      </c>
      <c r="B75" s="8" t="s">
        <v>39396</v>
      </c>
      <c r="C75" s="8">
        <v>4357</v>
      </c>
      <c r="D75" s="8" t="s">
        <v>24</v>
      </c>
      <c r="E75" s="8" t="s">
        <v>701</v>
      </c>
      <c r="F75" s="8" t="s">
        <v>26</v>
      </c>
      <c r="G75" s="8" t="s">
        <v>702</v>
      </c>
      <c r="H75" s="8" t="s">
        <v>100</v>
      </c>
      <c r="I75" s="8">
        <v>20</v>
      </c>
      <c r="J75" s="8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 t="s">
        <v>24</v>
      </c>
      <c r="Q75" s="8">
        <v>0</v>
      </c>
      <c r="R75" s="8">
        <v>0</v>
      </c>
      <c r="S75" s="8" t="s">
        <v>101</v>
      </c>
      <c r="T75" s="8" t="s">
        <v>29</v>
      </c>
      <c r="U75" s="8" t="s">
        <v>29</v>
      </c>
      <c r="V75" s="8" t="s">
        <v>30</v>
      </c>
      <c r="W75" s="8"/>
      <c r="X75" s="8" t="s">
        <v>38602</v>
      </c>
      <c r="Y75" s="8"/>
      <c r="Z75" s="8"/>
      <c r="AA75" s="8" t="s">
        <v>703</v>
      </c>
      <c r="AB75" s="8" t="s">
        <v>704</v>
      </c>
    </row>
    <row r="76" spans="1:28" x14ac:dyDescent="0.3">
      <c r="A76" s="8" t="b">
        <v>1</v>
      </c>
      <c r="B76" s="8" t="s">
        <v>39397</v>
      </c>
      <c r="C76" s="8">
        <v>4359</v>
      </c>
      <c r="D76" s="8" t="s">
        <v>24</v>
      </c>
      <c r="E76" s="8" t="s">
        <v>683</v>
      </c>
      <c r="F76" s="8" t="s">
        <v>26</v>
      </c>
      <c r="G76" s="8" t="s">
        <v>684</v>
      </c>
      <c r="H76" s="8" t="s">
        <v>100</v>
      </c>
      <c r="I76" s="8">
        <v>20</v>
      </c>
      <c r="J76" s="8">
        <v>1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 t="s">
        <v>24</v>
      </c>
      <c r="Q76" s="8">
        <v>0</v>
      </c>
      <c r="R76" s="8">
        <v>0</v>
      </c>
      <c r="S76" s="8" t="s">
        <v>223</v>
      </c>
      <c r="T76" s="8" t="s">
        <v>29</v>
      </c>
      <c r="U76" s="8" t="s">
        <v>29</v>
      </c>
      <c r="V76" s="8" t="s">
        <v>30</v>
      </c>
      <c r="W76" s="8"/>
      <c r="X76" s="8" t="s">
        <v>38604</v>
      </c>
      <c r="Y76" s="8"/>
      <c r="Z76" s="8" t="s">
        <v>685</v>
      </c>
      <c r="AA76" s="8" t="s">
        <v>686</v>
      </c>
      <c r="AB76" s="8" t="s">
        <v>687</v>
      </c>
    </row>
    <row r="77" spans="1:28" x14ac:dyDescent="0.3">
      <c r="A77" s="8" t="b">
        <v>1</v>
      </c>
      <c r="B77" s="8" t="s">
        <v>39398</v>
      </c>
      <c r="C77" s="8">
        <v>4361</v>
      </c>
      <c r="D77" s="8" t="s">
        <v>24</v>
      </c>
      <c r="E77" s="8" t="s">
        <v>688</v>
      </c>
      <c r="F77" s="8" t="s">
        <v>26</v>
      </c>
      <c r="G77" s="8" t="s">
        <v>689</v>
      </c>
      <c r="H77" s="8" t="s">
        <v>100</v>
      </c>
      <c r="I77" s="8">
        <v>20</v>
      </c>
      <c r="J77" s="8">
        <v>1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 t="s">
        <v>24</v>
      </c>
      <c r="Q77" s="8">
        <v>0</v>
      </c>
      <c r="R77" s="8">
        <v>0</v>
      </c>
      <c r="S77" s="8" t="s">
        <v>262</v>
      </c>
      <c r="T77" s="8" t="s">
        <v>29</v>
      </c>
      <c r="U77" s="8" t="s">
        <v>29</v>
      </c>
      <c r="V77" s="8" t="s">
        <v>30</v>
      </c>
      <c r="W77" s="8"/>
      <c r="X77" s="8" t="s">
        <v>39241</v>
      </c>
      <c r="Y77" s="8"/>
      <c r="Z77" s="8"/>
      <c r="AA77" s="8" t="s">
        <v>690</v>
      </c>
      <c r="AB77" s="8" t="s">
        <v>691</v>
      </c>
    </row>
    <row r="78" spans="1:28" x14ac:dyDescent="0.3">
      <c r="A78" s="8" t="b">
        <v>1</v>
      </c>
      <c r="B78" s="8" t="s">
        <v>39399</v>
      </c>
      <c r="C78" s="8">
        <v>4363</v>
      </c>
      <c r="D78" s="8" t="s">
        <v>24</v>
      </c>
      <c r="E78" s="8" t="s">
        <v>697</v>
      </c>
      <c r="F78" s="8" t="s">
        <v>26</v>
      </c>
      <c r="G78" s="8" t="s">
        <v>698</v>
      </c>
      <c r="H78" s="8" t="s">
        <v>100</v>
      </c>
      <c r="I78" s="8">
        <v>20</v>
      </c>
      <c r="J78" s="8">
        <v>1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 t="s">
        <v>24</v>
      </c>
      <c r="Q78" s="8">
        <v>0</v>
      </c>
      <c r="R78" s="8">
        <v>0</v>
      </c>
      <c r="S78" s="8" t="s">
        <v>82</v>
      </c>
      <c r="T78" s="8" t="s">
        <v>29</v>
      </c>
      <c r="U78" s="8" t="s">
        <v>29</v>
      </c>
      <c r="V78" s="8" t="s">
        <v>30</v>
      </c>
      <c r="W78" s="8"/>
      <c r="X78" s="8" t="s">
        <v>39242</v>
      </c>
      <c r="Y78" s="8"/>
      <c r="Z78" s="8"/>
      <c r="AA78" s="8" t="s">
        <v>699</v>
      </c>
      <c r="AB78" s="8" t="s">
        <v>700</v>
      </c>
    </row>
    <row r="79" spans="1:28" x14ac:dyDescent="0.3">
      <c r="A79" s="8" t="b">
        <v>1</v>
      </c>
      <c r="B79" s="8" t="s">
        <v>39400</v>
      </c>
      <c r="C79" s="8">
        <v>4365</v>
      </c>
      <c r="D79" s="8" t="s">
        <v>24</v>
      </c>
      <c r="E79" s="8" t="s">
        <v>692</v>
      </c>
      <c r="F79" s="8" t="s">
        <v>26</v>
      </c>
      <c r="G79" s="8" t="s">
        <v>693</v>
      </c>
      <c r="H79" s="8" t="s">
        <v>100</v>
      </c>
      <c r="I79" s="8">
        <v>20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 t="s">
        <v>24</v>
      </c>
      <c r="Q79" s="8">
        <v>0</v>
      </c>
      <c r="R79" s="8">
        <v>0</v>
      </c>
      <c r="S79" s="8" t="s">
        <v>101</v>
      </c>
      <c r="T79" s="8" t="s">
        <v>29</v>
      </c>
      <c r="U79" s="8" t="s">
        <v>29</v>
      </c>
      <c r="V79" s="8" t="s">
        <v>30</v>
      </c>
      <c r="W79" s="8"/>
      <c r="X79" s="8" t="s">
        <v>38607</v>
      </c>
      <c r="Y79" s="8"/>
      <c r="Z79" s="8" t="s">
        <v>694</v>
      </c>
      <c r="AA79" s="8" t="s">
        <v>695</v>
      </c>
      <c r="AB79" s="8" t="s">
        <v>696</v>
      </c>
    </row>
    <row r="80" spans="1:28" x14ac:dyDescent="0.3">
      <c r="A80" s="8" t="b">
        <v>1</v>
      </c>
      <c r="B80" s="8" t="s">
        <v>39401</v>
      </c>
      <c r="C80" s="8">
        <v>4367</v>
      </c>
      <c r="D80" s="8" t="s">
        <v>24</v>
      </c>
      <c r="E80" s="8" t="s">
        <v>705</v>
      </c>
      <c r="F80" s="8" t="s">
        <v>26</v>
      </c>
      <c r="G80" s="8" t="s">
        <v>706</v>
      </c>
      <c r="H80" s="8" t="s">
        <v>100</v>
      </c>
      <c r="I80" s="8">
        <v>20</v>
      </c>
      <c r="J80" s="8">
        <v>1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 t="s">
        <v>24</v>
      </c>
      <c r="Q80" s="8">
        <v>0</v>
      </c>
      <c r="R80" s="8">
        <v>0</v>
      </c>
      <c r="S80" s="8" t="s">
        <v>262</v>
      </c>
      <c r="T80" s="8" t="s">
        <v>29</v>
      </c>
      <c r="U80" s="8" t="s">
        <v>29</v>
      </c>
      <c r="V80" s="8" t="s">
        <v>30</v>
      </c>
      <c r="W80" s="8"/>
      <c r="X80" s="8" t="s">
        <v>39243</v>
      </c>
      <c r="Y80" s="8"/>
      <c r="Z80" s="8"/>
      <c r="AA80" s="8" t="s">
        <v>707</v>
      </c>
      <c r="AB80" s="8" t="s">
        <v>708</v>
      </c>
    </row>
    <row r="81" spans="1:28" x14ac:dyDescent="0.3">
      <c r="A81" s="8" t="b">
        <v>1</v>
      </c>
      <c r="B81" s="8" t="s">
        <v>39402</v>
      </c>
      <c r="C81" s="8">
        <v>4372</v>
      </c>
      <c r="D81" s="8" t="s">
        <v>24</v>
      </c>
      <c r="E81" s="8" t="s">
        <v>726</v>
      </c>
      <c r="F81" s="8" t="s">
        <v>26</v>
      </c>
      <c r="G81" s="8" t="s">
        <v>727</v>
      </c>
      <c r="H81" s="8" t="s">
        <v>100</v>
      </c>
      <c r="I81" s="8">
        <v>20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 t="s">
        <v>24</v>
      </c>
      <c r="Q81" s="8">
        <v>0</v>
      </c>
      <c r="R81" s="8">
        <v>0</v>
      </c>
      <c r="S81" s="8" t="s">
        <v>101</v>
      </c>
      <c r="T81" s="8" t="s">
        <v>29</v>
      </c>
      <c r="U81" s="8" t="s">
        <v>29</v>
      </c>
      <c r="V81" s="8" t="s">
        <v>30</v>
      </c>
      <c r="W81" s="8"/>
      <c r="X81" s="8" t="s">
        <v>39244</v>
      </c>
      <c r="Y81" s="8"/>
      <c r="Z81" s="8"/>
      <c r="AA81" s="8" t="s">
        <v>728</v>
      </c>
      <c r="AB81" s="8" t="s">
        <v>729</v>
      </c>
    </row>
    <row r="82" spans="1:28" x14ac:dyDescent="0.3">
      <c r="A82" s="8" t="b">
        <v>1</v>
      </c>
      <c r="B82" s="8" t="s">
        <v>39403</v>
      </c>
      <c r="C82" s="8">
        <v>4374</v>
      </c>
      <c r="D82" s="8" t="s">
        <v>24</v>
      </c>
      <c r="E82" s="8" t="s">
        <v>436</v>
      </c>
      <c r="F82" s="8" t="s">
        <v>26</v>
      </c>
      <c r="G82" s="8" t="s">
        <v>437</v>
      </c>
      <c r="H82" s="8" t="s">
        <v>100</v>
      </c>
      <c r="I82" s="8">
        <v>20</v>
      </c>
      <c r="J82" s="8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 t="s">
        <v>24</v>
      </c>
      <c r="Q82" s="8">
        <v>0</v>
      </c>
      <c r="R82" s="8">
        <v>0</v>
      </c>
      <c r="S82" s="8" t="s">
        <v>101</v>
      </c>
      <c r="T82" s="8" t="s">
        <v>29</v>
      </c>
      <c r="U82" s="8" t="s">
        <v>29</v>
      </c>
      <c r="V82" s="8" t="s">
        <v>30</v>
      </c>
      <c r="W82" s="8"/>
      <c r="X82" s="8" t="s">
        <v>39245</v>
      </c>
      <c r="Y82" s="8"/>
      <c r="Z82" s="8"/>
      <c r="AA82" s="8" t="s">
        <v>438</v>
      </c>
      <c r="AB82" s="8" t="s">
        <v>439</v>
      </c>
    </row>
    <row r="83" spans="1:28" x14ac:dyDescent="0.3">
      <c r="A83" s="8" t="b">
        <v>1</v>
      </c>
      <c r="B83" s="8" t="s">
        <v>39404</v>
      </c>
      <c r="C83" s="8">
        <v>4376</v>
      </c>
      <c r="D83" s="8" t="s">
        <v>24</v>
      </c>
      <c r="E83" s="8" t="s">
        <v>5933</v>
      </c>
      <c r="F83" s="8" t="s">
        <v>26</v>
      </c>
      <c r="G83" s="8" t="s">
        <v>5934</v>
      </c>
      <c r="H83" s="8" t="s">
        <v>100</v>
      </c>
      <c r="I83" s="8">
        <v>20</v>
      </c>
      <c r="J83" s="8">
        <v>1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 t="s">
        <v>24</v>
      </c>
      <c r="Q83" s="8">
        <v>0</v>
      </c>
      <c r="R83" s="8">
        <v>0</v>
      </c>
      <c r="S83" s="8" t="s">
        <v>106</v>
      </c>
      <c r="T83" s="8" t="s">
        <v>29</v>
      </c>
      <c r="U83" s="8" t="s">
        <v>29</v>
      </c>
      <c r="V83" s="8" t="s">
        <v>30</v>
      </c>
      <c r="W83" s="8"/>
      <c r="X83" s="8" t="s">
        <v>39246</v>
      </c>
      <c r="Y83" s="8"/>
      <c r="Z83" s="8"/>
      <c r="AA83" s="8" t="s">
        <v>5935</v>
      </c>
      <c r="AB83" s="8" t="s">
        <v>5936</v>
      </c>
    </row>
    <row r="84" spans="1:28" x14ac:dyDescent="0.3">
      <c r="A84" s="8" t="b">
        <v>1</v>
      </c>
      <c r="B84" s="8" t="s">
        <v>39405</v>
      </c>
      <c r="C84" s="8">
        <v>4386</v>
      </c>
      <c r="D84" s="8" t="s">
        <v>24</v>
      </c>
      <c r="E84" s="8" t="s">
        <v>2922</v>
      </c>
      <c r="F84" s="8" t="s">
        <v>26</v>
      </c>
      <c r="G84" s="8" t="s">
        <v>2923</v>
      </c>
      <c r="H84" s="8" t="s">
        <v>100</v>
      </c>
      <c r="I84" s="8">
        <v>20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 t="s">
        <v>24</v>
      </c>
      <c r="Q84" s="8">
        <v>0</v>
      </c>
      <c r="R84" s="8">
        <v>0</v>
      </c>
      <c r="S84" s="8" t="s">
        <v>59</v>
      </c>
      <c r="T84" s="8" t="s">
        <v>29</v>
      </c>
      <c r="U84" s="8" t="s">
        <v>29</v>
      </c>
      <c r="V84" s="8" t="s">
        <v>30</v>
      </c>
      <c r="W84" s="8"/>
      <c r="X84" s="8" t="s">
        <v>39247</v>
      </c>
      <c r="Y84" s="8"/>
      <c r="Z84" s="8"/>
      <c r="AA84" s="8" t="s">
        <v>2924</v>
      </c>
      <c r="AB84" s="8" t="s">
        <v>2925</v>
      </c>
    </row>
    <row r="85" spans="1:28" x14ac:dyDescent="0.3">
      <c r="A85" s="8" t="b">
        <v>1</v>
      </c>
      <c r="B85" s="8" t="s">
        <v>39406</v>
      </c>
      <c r="C85" s="8">
        <v>4399</v>
      </c>
      <c r="D85" s="8" t="s">
        <v>24</v>
      </c>
      <c r="E85" s="8" t="s">
        <v>9954</v>
      </c>
      <c r="F85" s="8" t="s">
        <v>26</v>
      </c>
      <c r="G85" s="8" t="s">
        <v>9955</v>
      </c>
      <c r="H85" s="8" t="s">
        <v>100</v>
      </c>
      <c r="I85" s="8">
        <v>20</v>
      </c>
      <c r="J85" s="8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 t="s">
        <v>24</v>
      </c>
      <c r="Q85" s="8">
        <v>0</v>
      </c>
      <c r="R85" s="8">
        <v>0</v>
      </c>
      <c r="S85" s="8" t="s">
        <v>262</v>
      </c>
      <c r="T85" s="8" t="s">
        <v>29</v>
      </c>
      <c r="U85" s="8" t="s">
        <v>29</v>
      </c>
      <c r="V85" s="8" t="s">
        <v>30</v>
      </c>
      <c r="W85" s="8"/>
      <c r="X85" s="8" t="s">
        <v>39249</v>
      </c>
      <c r="Y85" s="8"/>
      <c r="Z85" s="8"/>
      <c r="AA85" s="8" t="s">
        <v>9956</v>
      </c>
      <c r="AB85" s="8" t="s">
        <v>9957</v>
      </c>
    </row>
    <row r="86" spans="1:28" x14ac:dyDescent="0.3">
      <c r="A86" s="8" t="b">
        <v>1</v>
      </c>
      <c r="B86" s="8" t="s">
        <v>39407</v>
      </c>
      <c r="C86" s="8">
        <v>4403</v>
      </c>
      <c r="D86" s="8" t="s">
        <v>24</v>
      </c>
      <c r="E86" s="8" t="s">
        <v>5815</v>
      </c>
      <c r="F86" s="8" t="s">
        <v>26</v>
      </c>
      <c r="G86" s="8" t="s">
        <v>5816</v>
      </c>
      <c r="H86" s="8" t="s">
        <v>100</v>
      </c>
      <c r="I86" s="8">
        <v>20</v>
      </c>
      <c r="J86" s="8">
        <v>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 t="s">
        <v>24</v>
      </c>
      <c r="Q86" s="8">
        <v>0</v>
      </c>
      <c r="R86" s="8">
        <v>0</v>
      </c>
      <c r="S86" s="8" t="s">
        <v>101</v>
      </c>
      <c r="T86" s="8" t="s">
        <v>29</v>
      </c>
      <c r="U86" s="8" t="s">
        <v>29</v>
      </c>
      <c r="V86" s="8" t="s">
        <v>30</v>
      </c>
      <c r="W86" s="8"/>
      <c r="X86" s="8" t="s">
        <v>38627</v>
      </c>
      <c r="Y86" s="8"/>
      <c r="Z86" s="8"/>
      <c r="AA86" s="8" t="s">
        <v>5817</v>
      </c>
      <c r="AB86" s="8" t="s">
        <v>5818</v>
      </c>
    </row>
    <row r="87" spans="1:28" x14ac:dyDescent="0.3">
      <c r="A87" s="8" t="b">
        <v>1</v>
      </c>
      <c r="B87" s="8" t="s">
        <v>39408</v>
      </c>
      <c r="C87" s="8">
        <v>4407</v>
      </c>
      <c r="D87" s="8" t="s">
        <v>24</v>
      </c>
      <c r="E87" s="8" t="s">
        <v>8145</v>
      </c>
      <c r="F87" s="8" t="s">
        <v>26</v>
      </c>
      <c r="G87" s="8" t="s">
        <v>8146</v>
      </c>
      <c r="H87" s="8" t="s">
        <v>100</v>
      </c>
      <c r="I87" s="8">
        <v>20</v>
      </c>
      <c r="J87" s="8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 t="s">
        <v>24</v>
      </c>
      <c r="Q87" s="8">
        <v>0</v>
      </c>
      <c r="R87" s="8">
        <v>0</v>
      </c>
      <c r="S87" s="8" t="s">
        <v>262</v>
      </c>
      <c r="T87" s="8" t="s">
        <v>29</v>
      </c>
      <c r="U87" s="8" t="s">
        <v>29</v>
      </c>
      <c r="V87" s="8" t="s">
        <v>30</v>
      </c>
      <c r="W87" s="8"/>
      <c r="X87" s="8" t="s">
        <v>39250</v>
      </c>
      <c r="Y87" s="8"/>
      <c r="Z87" s="8"/>
      <c r="AA87" s="8" t="s">
        <v>8147</v>
      </c>
      <c r="AB87" s="8" t="s">
        <v>8148</v>
      </c>
    </row>
    <row r="88" spans="1:28" x14ac:dyDescent="0.3">
      <c r="A88" s="8" t="b">
        <v>1</v>
      </c>
      <c r="B88" s="8" t="s">
        <v>39409</v>
      </c>
      <c r="C88" s="8">
        <v>4408</v>
      </c>
      <c r="D88" s="8" t="s">
        <v>24</v>
      </c>
      <c r="E88" s="8" t="s">
        <v>4536</v>
      </c>
      <c r="F88" s="8" t="s">
        <v>26</v>
      </c>
      <c r="G88" s="8" t="s">
        <v>4537</v>
      </c>
      <c r="H88" s="8" t="s">
        <v>100</v>
      </c>
      <c r="I88" s="8">
        <v>20</v>
      </c>
      <c r="J88" s="8">
        <v>1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 t="s">
        <v>24</v>
      </c>
      <c r="Q88" s="8">
        <v>0</v>
      </c>
      <c r="R88" s="8">
        <v>0</v>
      </c>
      <c r="S88" s="8" t="s">
        <v>59</v>
      </c>
      <c r="T88" s="8" t="s">
        <v>29</v>
      </c>
      <c r="U88" s="8" t="s">
        <v>29</v>
      </c>
      <c r="V88" s="8" t="s">
        <v>30</v>
      </c>
      <c r="W88" s="8"/>
      <c r="X88" s="8" t="s">
        <v>39251</v>
      </c>
      <c r="Y88" s="8"/>
      <c r="Z88" s="8"/>
      <c r="AA88" s="8" t="s">
        <v>4538</v>
      </c>
      <c r="AB88" s="8" t="s">
        <v>4539</v>
      </c>
    </row>
    <row r="89" spans="1:28" x14ac:dyDescent="0.3">
      <c r="A89" s="8" t="b">
        <v>1</v>
      </c>
      <c r="B89" s="8" t="s">
        <v>39410</v>
      </c>
      <c r="C89" s="8">
        <v>4419</v>
      </c>
      <c r="D89" s="8" t="s">
        <v>24</v>
      </c>
      <c r="E89" s="8" t="s">
        <v>5887</v>
      </c>
      <c r="F89" s="8" t="s">
        <v>26</v>
      </c>
      <c r="G89" s="8" t="s">
        <v>5888</v>
      </c>
      <c r="H89" s="8" t="s">
        <v>100</v>
      </c>
      <c r="I89" s="8">
        <v>20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 t="s">
        <v>24</v>
      </c>
      <c r="Q89" s="8">
        <v>0</v>
      </c>
      <c r="R89" s="8">
        <v>0</v>
      </c>
      <c r="S89" s="8" t="s">
        <v>59</v>
      </c>
      <c r="T89" s="8" t="s">
        <v>29</v>
      </c>
      <c r="U89" s="8" t="s">
        <v>29</v>
      </c>
      <c r="V89" s="8" t="s">
        <v>30</v>
      </c>
      <c r="W89" s="8"/>
      <c r="X89" s="8" t="s">
        <v>39253</v>
      </c>
      <c r="Y89" s="8"/>
      <c r="Z89" s="8"/>
      <c r="AA89" s="8" t="s">
        <v>5889</v>
      </c>
      <c r="AB89" s="8" t="s">
        <v>5890</v>
      </c>
    </row>
    <row r="90" spans="1:28" x14ac:dyDescent="0.3">
      <c r="A90" s="8" t="b">
        <v>1</v>
      </c>
      <c r="B90" s="8" t="s">
        <v>39411</v>
      </c>
      <c r="C90" s="8">
        <v>4425</v>
      </c>
      <c r="D90" s="8" t="s">
        <v>24</v>
      </c>
      <c r="E90" s="8" t="s">
        <v>636</v>
      </c>
      <c r="F90" s="8" t="s">
        <v>26</v>
      </c>
      <c r="G90" s="8" t="s">
        <v>637</v>
      </c>
      <c r="H90" s="8" t="s">
        <v>100</v>
      </c>
      <c r="I90" s="8">
        <v>20</v>
      </c>
      <c r="J90" s="8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 t="s">
        <v>24</v>
      </c>
      <c r="Q90" s="8">
        <v>0</v>
      </c>
      <c r="R90" s="8">
        <v>0</v>
      </c>
      <c r="S90" s="8" t="s">
        <v>262</v>
      </c>
      <c r="T90" s="8" t="s">
        <v>29</v>
      </c>
      <c r="U90" s="8" t="s">
        <v>29</v>
      </c>
      <c r="V90" s="8" t="s">
        <v>30</v>
      </c>
      <c r="W90" s="8"/>
      <c r="X90" s="8" t="s">
        <v>39254</v>
      </c>
      <c r="Y90" s="8"/>
      <c r="Z90" s="8"/>
      <c r="AA90" s="8" t="s">
        <v>638</v>
      </c>
      <c r="AB90" s="8" t="s">
        <v>639</v>
      </c>
    </row>
    <row r="91" spans="1:28" x14ac:dyDescent="0.3">
      <c r="A91" s="8" t="b">
        <v>1</v>
      </c>
      <c r="B91" s="8" t="s">
        <v>39412</v>
      </c>
      <c r="C91" s="8">
        <v>4430</v>
      </c>
      <c r="D91" s="8" t="s">
        <v>24</v>
      </c>
      <c r="E91" s="8" t="s">
        <v>5415</v>
      </c>
      <c r="F91" s="8" t="s">
        <v>26</v>
      </c>
      <c r="G91" s="8" t="s">
        <v>5416</v>
      </c>
      <c r="H91" s="8" t="s">
        <v>100</v>
      </c>
      <c r="I91" s="8">
        <v>20</v>
      </c>
      <c r="J91" s="8">
        <v>1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 t="s">
        <v>24</v>
      </c>
      <c r="Q91" s="8">
        <v>0</v>
      </c>
      <c r="R91" s="8">
        <v>0</v>
      </c>
      <c r="S91" s="8" t="s">
        <v>82</v>
      </c>
      <c r="T91" s="8" t="s">
        <v>29</v>
      </c>
      <c r="U91" s="8" t="s">
        <v>29</v>
      </c>
      <c r="V91" s="8" t="s">
        <v>30</v>
      </c>
      <c r="W91" s="8"/>
      <c r="X91" s="8" t="s">
        <v>39255</v>
      </c>
      <c r="Y91" s="8"/>
      <c r="Z91" s="8"/>
      <c r="AA91" s="8" t="s">
        <v>5417</v>
      </c>
      <c r="AB91" s="8" t="s">
        <v>5418</v>
      </c>
    </row>
    <row r="92" spans="1:28" x14ac:dyDescent="0.3">
      <c r="A92" s="8" t="b">
        <v>1</v>
      </c>
      <c r="B92" s="8" t="s">
        <v>39413</v>
      </c>
      <c r="C92" s="8">
        <v>4441</v>
      </c>
      <c r="D92" s="8" t="s">
        <v>24</v>
      </c>
      <c r="E92" s="8" t="s">
        <v>3807</v>
      </c>
      <c r="F92" s="8" t="s">
        <v>26</v>
      </c>
      <c r="G92" s="8" t="s">
        <v>3808</v>
      </c>
      <c r="H92" s="8" t="s">
        <v>100</v>
      </c>
      <c r="I92" s="8">
        <v>20</v>
      </c>
      <c r="J92" s="8">
        <v>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 t="s">
        <v>24</v>
      </c>
      <c r="Q92" s="8">
        <v>0</v>
      </c>
      <c r="R92" s="8">
        <v>0</v>
      </c>
      <c r="S92" s="8" t="s">
        <v>106</v>
      </c>
      <c r="T92" s="8" t="s">
        <v>29</v>
      </c>
      <c r="U92" s="8" t="s">
        <v>29</v>
      </c>
      <c r="V92" s="8" t="s">
        <v>30</v>
      </c>
      <c r="W92" s="8"/>
      <c r="X92" s="8" t="s">
        <v>39259</v>
      </c>
      <c r="Y92" s="8"/>
      <c r="Z92" s="8"/>
      <c r="AA92" s="8" t="s">
        <v>3809</v>
      </c>
      <c r="AB92" s="8" t="s">
        <v>3810</v>
      </c>
    </row>
    <row r="93" spans="1:28" x14ac:dyDescent="0.3">
      <c r="A93" s="8" t="b">
        <v>1</v>
      </c>
      <c r="B93" s="8" t="s">
        <v>39414</v>
      </c>
      <c r="C93" s="8">
        <v>23007</v>
      </c>
      <c r="D93" s="8" t="s">
        <v>24</v>
      </c>
      <c r="E93" s="8" t="s">
        <v>6233</v>
      </c>
      <c r="F93" s="8" t="s">
        <v>26</v>
      </c>
      <c r="G93" s="8" t="s">
        <v>6234</v>
      </c>
      <c r="H93" s="8" t="s">
        <v>100</v>
      </c>
      <c r="I93" s="8">
        <v>0</v>
      </c>
      <c r="J93" s="8">
        <v>1</v>
      </c>
      <c r="K93" s="8">
        <v>10</v>
      </c>
      <c r="L93" s="8">
        <v>0</v>
      </c>
      <c r="M93" s="8">
        <v>0</v>
      </c>
      <c r="N93" s="8">
        <v>0</v>
      </c>
      <c r="O93" s="8">
        <v>0</v>
      </c>
      <c r="P93" s="8" t="s">
        <v>24</v>
      </c>
      <c r="Q93" s="8">
        <v>0</v>
      </c>
      <c r="R93" s="8">
        <v>0</v>
      </c>
      <c r="S93" s="8" t="s">
        <v>262</v>
      </c>
      <c r="T93" s="8" t="s">
        <v>29</v>
      </c>
      <c r="U93" s="8" t="s">
        <v>29</v>
      </c>
      <c r="V93" s="8" t="s">
        <v>30</v>
      </c>
      <c r="W93" s="8"/>
      <c r="X93" s="8" t="s">
        <v>39291</v>
      </c>
      <c r="Y93" s="8"/>
      <c r="Z93" s="8"/>
      <c r="AA93" s="8" t="s">
        <v>6235</v>
      </c>
      <c r="AB93" s="8" t="s">
        <v>6236</v>
      </c>
    </row>
    <row r="94" spans="1:28" x14ac:dyDescent="0.3">
      <c r="A94" s="8" t="b">
        <v>1</v>
      </c>
      <c r="B94" s="8" t="s">
        <v>39415</v>
      </c>
      <c r="C94" s="8">
        <v>23008</v>
      </c>
      <c r="D94" s="8" t="s">
        <v>24</v>
      </c>
      <c r="E94" s="8" t="s">
        <v>3134</v>
      </c>
      <c r="F94" s="8" t="s">
        <v>26</v>
      </c>
      <c r="G94" s="8" t="s">
        <v>3135</v>
      </c>
      <c r="H94" s="8" t="s">
        <v>100</v>
      </c>
      <c r="I94" s="8">
        <v>0</v>
      </c>
      <c r="J94" s="8">
        <v>1</v>
      </c>
      <c r="K94" s="8">
        <v>10</v>
      </c>
      <c r="L94" s="8">
        <v>0</v>
      </c>
      <c r="M94" s="8">
        <v>0</v>
      </c>
      <c r="N94" s="8">
        <v>0</v>
      </c>
      <c r="O94" s="8">
        <v>0</v>
      </c>
      <c r="P94" s="8" t="s">
        <v>24</v>
      </c>
      <c r="Q94" s="8">
        <v>0</v>
      </c>
      <c r="R94" s="8">
        <v>0</v>
      </c>
      <c r="S94" s="8" t="s">
        <v>223</v>
      </c>
      <c r="T94" s="8" t="s">
        <v>29</v>
      </c>
      <c r="U94" s="8" t="s">
        <v>29</v>
      </c>
      <c r="V94" s="8" t="s">
        <v>30</v>
      </c>
      <c r="W94" s="8"/>
      <c r="X94" s="8" t="s">
        <v>39061</v>
      </c>
      <c r="Y94" s="8"/>
      <c r="Z94" s="8"/>
      <c r="AA94" s="8" t="s">
        <v>3136</v>
      </c>
      <c r="AB94" s="8" t="s">
        <v>3137</v>
      </c>
    </row>
    <row r="95" spans="1:28" x14ac:dyDescent="0.3">
      <c r="A95" s="8" t="b">
        <v>1</v>
      </c>
      <c r="B95" s="8" t="s">
        <v>39416</v>
      </c>
      <c r="C95" s="8">
        <v>23015</v>
      </c>
      <c r="D95" s="8" t="s">
        <v>24</v>
      </c>
      <c r="E95" s="8" t="s">
        <v>2664</v>
      </c>
      <c r="F95" s="8" t="s">
        <v>26</v>
      </c>
      <c r="G95" s="8" t="s">
        <v>2665</v>
      </c>
      <c r="H95" s="8" t="s">
        <v>100</v>
      </c>
      <c r="I95" s="8">
        <v>0</v>
      </c>
      <c r="J95" s="8">
        <v>1</v>
      </c>
      <c r="K95" s="8">
        <v>10</v>
      </c>
      <c r="L95" s="8">
        <v>0</v>
      </c>
      <c r="M95" s="8">
        <v>0</v>
      </c>
      <c r="N95" s="8">
        <v>0</v>
      </c>
      <c r="O95" s="8">
        <v>0</v>
      </c>
      <c r="P95" s="8" t="s">
        <v>24</v>
      </c>
      <c r="Q95" s="8">
        <v>0</v>
      </c>
      <c r="R95" s="8">
        <v>0</v>
      </c>
      <c r="S95" s="8" t="s">
        <v>101</v>
      </c>
      <c r="T95" s="8" t="s">
        <v>29</v>
      </c>
      <c r="U95" s="8" t="s">
        <v>29</v>
      </c>
      <c r="V95" s="8" t="s">
        <v>30</v>
      </c>
      <c r="W95" s="8"/>
      <c r="X95" s="8" t="s">
        <v>39065</v>
      </c>
      <c r="Y95" s="8"/>
      <c r="Z95" s="8"/>
      <c r="AA95" s="8" t="s">
        <v>2666</v>
      </c>
      <c r="AB95" s="8" t="s">
        <v>2667</v>
      </c>
    </row>
    <row r="96" spans="1:28" x14ac:dyDescent="0.3">
      <c r="A96" s="8" t="b">
        <v>1</v>
      </c>
      <c r="B96" s="8" t="s">
        <v>39417</v>
      </c>
      <c r="C96" s="8">
        <v>23029</v>
      </c>
      <c r="D96" s="8" t="s">
        <v>24</v>
      </c>
      <c r="E96" s="8" t="s">
        <v>11009</v>
      </c>
      <c r="F96" s="8" t="s">
        <v>26</v>
      </c>
      <c r="G96" s="8" t="s">
        <v>11010</v>
      </c>
      <c r="H96" s="8" t="s">
        <v>100</v>
      </c>
      <c r="I96" s="8">
        <v>0</v>
      </c>
      <c r="J96" s="8">
        <v>1</v>
      </c>
      <c r="K96" s="8">
        <v>10</v>
      </c>
      <c r="L96" s="8">
        <v>0</v>
      </c>
      <c r="M96" s="8">
        <v>0</v>
      </c>
      <c r="N96" s="8">
        <v>0</v>
      </c>
      <c r="O96" s="8">
        <v>0</v>
      </c>
      <c r="P96" s="8" t="s">
        <v>24</v>
      </c>
      <c r="Q96" s="8">
        <v>0</v>
      </c>
      <c r="R96" s="8">
        <v>0</v>
      </c>
      <c r="S96" s="8" t="s">
        <v>206</v>
      </c>
      <c r="T96" s="8" t="s">
        <v>29</v>
      </c>
      <c r="U96" s="8" t="s">
        <v>29</v>
      </c>
      <c r="V96" s="8" t="s">
        <v>30</v>
      </c>
      <c r="W96" s="8"/>
      <c r="X96" s="8" t="s">
        <v>39074</v>
      </c>
      <c r="Y96" s="8"/>
      <c r="Z96" s="8"/>
      <c r="AA96" s="8" t="s">
        <v>11011</v>
      </c>
      <c r="AB96" s="8" t="s">
        <v>11012</v>
      </c>
    </row>
    <row r="97" spans="1:28" x14ac:dyDescent="0.3">
      <c r="A97" s="8" t="b">
        <v>1</v>
      </c>
      <c r="B97" s="8" t="s">
        <v>39418</v>
      </c>
      <c r="C97" s="8">
        <v>23031</v>
      </c>
      <c r="D97" s="8" t="s">
        <v>24</v>
      </c>
      <c r="E97" s="8" t="s">
        <v>10573</v>
      </c>
      <c r="F97" s="8" t="s">
        <v>26</v>
      </c>
      <c r="G97" s="8" t="s">
        <v>10574</v>
      </c>
      <c r="H97" s="8" t="s">
        <v>100</v>
      </c>
      <c r="I97" s="8">
        <v>0</v>
      </c>
      <c r="J97" s="8">
        <v>1</v>
      </c>
      <c r="K97" s="8">
        <v>10</v>
      </c>
      <c r="L97" s="8">
        <v>0</v>
      </c>
      <c r="M97" s="8">
        <v>0</v>
      </c>
      <c r="N97" s="8">
        <v>0</v>
      </c>
      <c r="O97" s="8">
        <v>0</v>
      </c>
      <c r="P97" s="8" t="s">
        <v>24</v>
      </c>
      <c r="Q97" s="8">
        <v>0</v>
      </c>
      <c r="R97" s="8">
        <v>0</v>
      </c>
      <c r="S97" s="8" t="s">
        <v>59</v>
      </c>
      <c r="T97" s="8" t="s">
        <v>29</v>
      </c>
      <c r="U97" s="8" t="s">
        <v>29</v>
      </c>
      <c r="V97" s="8" t="s">
        <v>30</v>
      </c>
      <c r="W97" s="8"/>
      <c r="X97" s="8" t="s">
        <v>39294</v>
      </c>
      <c r="Y97" s="8"/>
      <c r="Z97" s="8"/>
      <c r="AA97" s="8" t="s">
        <v>10575</v>
      </c>
      <c r="AB97" s="8" t="s">
        <v>10576</v>
      </c>
    </row>
    <row r="98" spans="1:28" x14ac:dyDescent="0.3">
      <c r="A98" s="8" t="b">
        <v>1</v>
      </c>
      <c r="B98" s="8" t="s">
        <v>39419</v>
      </c>
      <c r="C98" s="8">
        <v>29516</v>
      </c>
      <c r="D98" s="8" t="s">
        <v>60</v>
      </c>
      <c r="E98" s="8" t="s">
        <v>4392</v>
      </c>
      <c r="F98" s="8">
        <v>1</v>
      </c>
      <c r="G98" s="8" t="s">
        <v>4393</v>
      </c>
      <c r="H98" s="8" t="s">
        <v>35</v>
      </c>
      <c r="I98" s="8">
        <v>50</v>
      </c>
      <c r="J98" s="8">
        <v>5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 t="s">
        <v>24</v>
      </c>
      <c r="Q98" s="8">
        <v>0</v>
      </c>
      <c r="R98" s="8">
        <v>0</v>
      </c>
      <c r="S98" s="8" t="s">
        <v>29</v>
      </c>
      <c r="T98" s="8" t="s">
        <v>36</v>
      </c>
      <c r="U98" s="8" t="s">
        <v>37</v>
      </c>
      <c r="V98" s="8" t="s">
        <v>38</v>
      </c>
      <c r="W98" s="8"/>
      <c r="X98" s="8" t="s">
        <v>39084</v>
      </c>
      <c r="Y98" s="8"/>
      <c r="Z98" s="8"/>
      <c r="AA98" s="8" t="s">
        <v>4394</v>
      </c>
      <c r="AB98" s="8" t="s">
        <v>4395</v>
      </c>
    </row>
    <row r="99" spans="1:28" x14ac:dyDescent="0.3">
      <c r="A99" s="8" t="b">
        <v>1</v>
      </c>
      <c r="B99" s="8" t="s">
        <v>39420</v>
      </c>
      <c r="C99" s="8">
        <v>32003</v>
      </c>
      <c r="D99" s="8" t="s">
        <v>60</v>
      </c>
      <c r="E99" s="8" t="s">
        <v>6044</v>
      </c>
      <c r="F99" s="8">
        <v>30</v>
      </c>
      <c r="G99" s="8" t="s">
        <v>6045</v>
      </c>
      <c r="H99" s="8" t="s">
        <v>35</v>
      </c>
      <c r="I99" s="8">
        <v>50</v>
      </c>
      <c r="J99" s="8">
        <v>10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 t="s">
        <v>24</v>
      </c>
      <c r="Q99" s="8">
        <v>0</v>
      </c>
      <c r="R99" s="8">
        <v>0</v>
      </c>
      <c r="S99" s="8" t="s">
        <v>29</v>
      </c>
      <c r="T99" s="8" t="s">
        <v>36</v>
      </c>
      <c r="U99" s="8" t="s">
        <v>37</v>
      </c>
      <c r="V99" s="8" t="s">
        <v>30</v>
      </c>
      <c r="W99" s="8"/>
      <c r="X99" s="8" t="s">
        <v>39096</v>
      </c>
      <c r="Y99" s="8"/>
      <c r="Z99" s="8"/>
      <c r="AA99" s="8" t="s">
        <v>6046</v>
      </c>
      <c r="AB99" s="8" t="s">
        <v>6047</v>
      </c>
    </row>
    <row r="100" spans="1:28" x14ac:dyDescent="0.3">
      <c r="A100" s="8" t="b">
        <v>1</v>
      </c>
      <c r="B100" s="8" t="s">
        <v>39421</v>
      </c>
      <c r="C100" s="8">
        <v>32004</v>
      </c>
      <c r="D100" s="8" t="s">
        <v>60</v>
      </c>
      <c r="E100" s="8" t="s">
        <v>6040</v>
      </c>
      <c r="F100" s="8">
        <v>3</v>
      </c>
      <c r="G100" s="8" t="s">
        <v>6041</v>
      </c>
      <c r="H100" s="8" t="s">
        <v>35</v>
      </c>
      <c r="I100" s="8">
        <v>50</v>
      </c>
      <c r="J100" s="8">
        <v>10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 t="s">
        <v>24</v>
      </c>
      <c r="Q100" s="8">
        <v>0</v>
      </c>
      <c r="R100" s="8">
        <v>0</v>
      </c>
      <c r="S100" s="8" t="s">
        <v>29</v>
      </c>
      <c r="T100" s="8" t="s">
        <v>36</v>
      </c>
      <c r="U100" s="8" t="s">
        <v>37</v>
      </c>
      <c r="V100" s="8" t="s">
        <v>30</v>
      </c>
      <c r="W100" s="8"/>
      <c r="X100" s="8" t="s">
        <v>39097</v>
      </c>
      <c r="Y100" s="8"/>
      <c r="Z100" s="8"/>
      <c r="AA100" s="8" t="s">
        <v>6042</v>
      </c>
      <c r="AB100" s="8" t="s">
        <v>6043</v>
      </c>
    </row>
    <row r="101" spans="1:28" x14ac:dyDescent="0.3">
      <c r="A101" s="8" t="b">
        <v>1</v>
      </c>
      <c r="B101" s="8" t="s">
        <v>39422</v>
      </c>
      <c r="C101" s="8">
        <v>32005</v>
      </c>
      <c r="D101" s="8" t="s">
        <v>60</v>
      </c>
      <c r="E101" s="8" t="s">
        <v>6981</v>
      </c>
      <c r="F101" s="8">
        <v>5</v>
      </c>
      <c r="G101" s="8" t="s">
        <v>6982</v>
      </c>
      <c r="H101" s="8" t="s">
        <v>35</v>
      </c>
      <c r="I101" s="8">
        <v>10</v>
      </c>
      <c r="J101" s="8">
        <v>20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 t="s">
        <v>24</v>
      </c>
      <c r="Q101" s="8">
        <v>0</v>
      </c>
      <c r="R101" s="8">
        <v>0</v>
      </c>
      <c r="S101" s="8" t="s">
        <v>29</v>
      </c>
      <c r="T101" s="8" t="s">
        <v>36</v>
      </c>
      <c r="U101" s="8" t="s">
        <v>37</v>
      </c>
      <c r="V101" s="8" t="s">
        <v>38</v>
      </c>
      <c r="W101" s="8"/>
      <c r="X101" s="8" t="s">
        <v>39098</v>
      </c>
      <c r="Y101" s="8"/>
      <c r="Z101" s="8"/>
      <c r="AA101" s="8" t="s">
        <v>6983</v>
      </c>
      <c r="AB101" s="8" t="s">
        <v>6984</v>
      </c>
    </row>
    <row r="102" spans="1:28" x14ac:dyDescent="0.3">
      <c r="A102" s="8" t="b">
        <v>1</v>
      </c>
      <c r="B102" s="8" t="s">
        <v>39423</v>
      </c>
      <c r="C102" s="8">
        <v>32006</v>
      </c>
      <c r="D102" s="8" t="s">
        <v>60</v>
      </c>
      <c r="E102" s="8" t="s">
        <v>3679</v>
      </c>
      <c r="F102" s="8">
        <v>1</v>
      </c>
      <c r="G102" s="8" t="s">
        <v>3680</v>
      </c>
      <c r="H102" s="8" t="s">
        <v>66</v>
      </c>
      <c r="I102" s="8">
        <v>0</v>
      </c>
      <c r="J102" s="8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 t="s">
        <v>24</v>
      </c>
      <c r="Q102" s="8">
        <v>0</v>
      </c>
      <c r="R102" s="8">
        <v>0</v>
      </c>
      <c r="S102" s="8" t="s">
        <v>29</v>
      </c>
      <c r="T102" s="8" t="s">
        <v>36</v>
      </c>
      <c r="U102" s="8" t="s">
        <v>37</v>
      </c>
      <c r="V102" s="8" t="s">
        <v>38</v>
      </c>
      <c r="W102" s="8"/>
      <c r="X102" s="8" t="s">
        <v>39099</v>
      </c>
      <c r="Y102" s="8"/>
      <c r="Z102" s="8"/>
      <c r="AA102" s="8" t="s">
        <v>3681</v>
      </c>
      <c r="AB102" s="8" t="s">
        <v>3682</v>
      </c>
    </row>
    <row r="103" spans="1:28" x14ac:dyDescent="0.3">
      <c r="A103" s="8" t="b">
        <v>1</v>
      </c>
      <c r="B103" s="8" t="s">
        <v>39424</v>
      </c>
      <c r="C103" s="8">
        <v>32009</v>
      </c>
      <c r="D103" s="8" t="s">
        <v>24</v>
      </c>
      <c r="E103" s="8" t="s">
        <v>7017</v>
      </c>
      <c r="F103" s="8" t="s">
        <v>26</v>
      </c>
      <c r="G103" s="8" t="s">
        <v>7018</v>
      </c>
      <c r="H103" s="8" t="s">
        <v>35</v>
      </c>
      <c r="I103" s="8">
        <v>50</v>
      </c>
      <c r="J103" s="8">
        <v>10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 t="s">
        <v>24</v>
      </c>
      <c r="Q103" s="8">
        <v>0</v>
      </c>
      <c r="R103" s="8">
        <v>0</v>
      </c>
      <c r="S103" s="8" t="s">
        <v>29</v>
      </c>
      <c r="T103" s="8" t="s">
        <v>36</v>
      </c>
      <c r="U103" s="8" t="s">
        <v>37</v>
      </c>
      <c r="V103" s="8" t="s">
        <v>30</v>
      </c>
      <c r="W103" s="8"/>
      <c r="X103" s="8" t="s">
        <v>39100</v>
      </c>
      <c r="Y103" s="8"/>
      <c r="Z103" s="8"/>
      <c r="AA103" s="8" t="s">
        <v>7019</v>
      </c>
      <c r="AB103" s="8" t="s">
        <v>7020</v>
      </c>
    </row>
    <row r="104" spans="1:28" x14ac:dyDescent="0.3">
      <c r="A104" s="8" t="b">
        <v>1</v>
      </c>
      <c r="B104" s="8" t="s">
        <v>39425</v>
      </c>
      <c r="C104" s="8">
        <v>32013</v>
      </c>
      <c r="D104" s="8" t="s">
        <v>60</v>
      </c>
      <c r="E104" s="8" t="s">
        <v>7511</v>
      </c>
      <c r="F104" s="8">
        <v>5</v>
      </c>
      <c r="G104" s="8" t="s">
        <v>7512</v>
      </c>
      <c r="H104" s="8" t="s">
        <v>35</v>
      </c>
      <c r="I104" s="8">
        <v>50</v>
      </c>
      <c r="J104" s="8">
        <v>10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 t="s">
        <v>24</v>
      </c>
      <c r="Q104" s="8">
        <v>0</v>
      </c>
      <c r="R104" s="8">
        <v>0</v>
      </c>
      <c r="S104" s="8" t="s">
        <v>29</v>
      </c>
      <c r="T104" s="8" t="s">
        <v>36</v>
      </c>
      <c r="U104" s="8" t="s">
        <v>37</v>
      </c>
      <c r="V104" s="8" t="s">
        <v>30</v>
      </c>
      <c r="W104" s="8"/>
      <c r="X104" s="8" t="s">
        <v>39102</v>
      </c>
      <c r="Y104" s="8"/>
      <c r="Z104" s="8"/>
      <c r="AA104" s="8" t="s">
        <v>7513</v>
      </c>
      <c r="AB104" s="8" t="s">
        <v>7514</v>
      </c>
    </row>
    <row r="105" spans="1:28" x14ac:dyDescent="0.3">
      <c r="A105" s="8" t="b">
        <f>ISNUMBER(SEARCH("callfunc",X105))</f>
        <v>0</v>
      </c>
      <c r="B105" t="str">
        <f>LOWER(SUBSTITUTE(E105,"_",""))</f>
        <v>chameleonhat</v>
      </c>
      <c r="C105">
        <v>29518</v>
      </c>
      <c r="D105" t="s">
        <v>24</v>
      </c>
      <c r="E105" t="s">
        <v>2073</v>
      </c>
      <c r="F105" t="s">
        <v>26</v>
      </c>
      <c r="G105" t="s">
        <v>2074</v>
      </c>
      <c r="H105" t="s">
        <v>59</v>
      </c>
      <c r="I105" s="6">
        <v>0</v>
      </c>
      <c r="J105">
        <v>50</v>
      </c>
      <c r="K105">
        <v>0</v>
      </c>
      <c r="L105">
        <v>0</v>
      </c>
      <c r="M105">
        <v>0</v>
      </c>
      <c r="N105">
        <v>0</v>
      </c>
      <c r="O105">
        <v>1</v>
      </c>
      <c r="P105" t="s">
        <v>24</v>
      </c>
      <c r="Q105">
        <v>60</v>
      </c>
      <c r="R105">
        <v>0</v>
      </c>
      <c r="S105" t="s">
        <v>72</v>
      </c>
      <c r="T105" t="s">
        <v>36</v>
      </c>
      <c r="U105" t="s">
        <v>37</v>
      </c>
      <c r="V105" t="s">
        <v>38</v>
      </c>
      <c r="W105" s="6"/>
      <c r="X105" s="8"/>
      <c r="Y105" t="s">
        <v>2075</v>
      </c>
      <c r="AA105" t="s">
        <v>2076</v>
      </c>
      <c r="AB105" t="s">
        <v>2077</v>
      </c>
    </row>
    <row r="106" spans="1:28" x14ac:dyDescent="0.3">
      <c r="A106" s="8" t="b">
        <f>ISNUMBER(SEARCH("callfunc",X106))</f>
        <v>0</v>
      </c>
      <c r="B106" t="str">
        <f>LOWER(SUBSTITUTE(F106,"_",""))</f>
        <v>bentobox</v>
      </c>
      <c r="C106" s="10" t="str">
        <f>LOWER(F106)</f>
        <v>bento_box</v>
      </c>
      <c r="D106">
        <v>21010</v>
      </c>
      <c r="E106" t="s">
        <v>24</v>
      </c>
      <c r="F106" t="s">
        <v>899</v>
      </c>
      <c r="G106" t="s">
        <v>26</v>
      </c>
      <c r="H106" t="s">
        <v>900</v>
      </c>
      <c r="I106" t="s">
        <v>66</v>
      </c>
      <c r="J106">
        <v>10</v>
      </c>
      <c r="K106">
        <v>20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24</v>
      </c>
      <c r="R106">
        <v>0</v>
      </c>
      <c r="S106">
        <v>0</v>
      </c>
      <c r="T106" t="s">
        <v>29</v>
      </c>
      <c r="U106" t="s">
        <v>36</v>
      </c>
      <c r="V106" t="s">
        <v>37</v>
      </c>
      <c r="W106" t="s">
        <v>38</v>
      </c>
      <c r="X106" t="s">
        <v>39043</v>
      </c>
      <c r="Y106" s="93"/>
      <c r="Z106" s="93"/>
      <c r="AA106" t="s">
        <v>901</v>
      </c>
      <c r="AB106" t="s">
        <v>902</v>
      </c>
    </row>
    <row r="107" spans="1:28" x14ac:dyDescent="0.3">
      <c r="A107" s="8" t="b">
        <f>ISNUMBER(SEARCH("callfunc",X107))</f>
        <v>0</v>
      </c>
      <c r="B107" t="str">
        <f>LOWER(SUBSTITUTE(F107,"_",""))</f>
        <v>oldvioletbox</v>
      </c>
      <c r="C107" s="10" t="str">
        <f>LOWER(F107)</f>
        <v>old_violet_box</v>
      </c>
      <c r="D107">
        <v>617</v>
      </c>
      <c r="E107" t="s">
        <v>24</v>
      </c>
      <c r="F107" t="s">
        <v>7235</v>
      </c>
      <c r="G107" t="s">
        <v>26</v>
      </c>
      <c r="H107" t="s">
        <v>7236</v>
      </c>
      <c r="I107" t="s">
        <v>66</v>
      </c>
      <c r="J107" s="1">
        <v>10000</v>
      </c>
      <c r="K107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24</v>
      </c>
      <c r="R107">
        <v>0</v>
      </c>
      <c r="S107">
        <v>0</v>
      </c>
      <c r="T107" t="s">
        <v>29</v>
      </c>
      <c r="U107" t="s">
        <v>36</v>
      </c>
      <c r="V107" t="s">
        <v>37</v>
      </c>
      <c r="W107" t="s">
        <v>38</v>
      </c>
      <c r="X107" s="8" t="s">
        <v>38010</v>
      </c>
      <c r="Y107" s="93"/>
      <c r="Z107" s="93"/>
      <c r="AA107" t="s">
        <v>7237</v>
      </c>
      <c r="AB107" t="s">
        <v>7238</v>
      </c>
    </row>
    <row r="108" spans="1:28" x14ac:dyDescent="0.3">
      <c r="A108" s="8" t="b">
        <f>ISNUMBER(SEARCH("callfunc",X108))</f>
        <v>0</v>
      </c>
      <c r="B108" t="str">
        <f>LOWER(SUBSTITUTE(F108,"_",""))</f>
        <v>wornoutscroll</v>
      </c>
      <c r="C108" s="10" t="str">
        <f>LOWER(F108)</f>
        <v>worn_out_scroll</v>
      </c>
      <c r="D108">
        <v>618</v>
      </c>
      <c r="E108" t="s">
        <v>24</v>
      </c>
      <c r="F108" t="s">
        <v>10866</v>
      </c>
      <c r="G108" t="s">
        <v>26</v>
      </c>
      <c r="H108" t="s">
        <v>10867</v>
      </c>
      <c r="I108" t="s">
        <v>66</v>
      </c>
      <c r="J108" s="8">
        <v>50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24</v>
      </c>
      <c r="R108">
        <v>0</v>
      </c>
      <c r="S108">
        <v>0</v>
      </c>
      <c r="T108" t="s">
        <v>29</v>
      </c>
      <c r="U108" t="s">
        <v>36</v>
      </c>
      <c r="V108" t="s">
        <v>37</v>
      </c>
      <c r="W108" t="s">
        <v>38</v>
      </c>
      <c r="X108" s="8" t="s">
        <v>38011</v>
      </c>
      <c r="Y108" s="93"/>
      <c r="Z108" s="93"/>
      <c r="AA108" t="s">
        <v>10868</v>
      </c>
      <c r="AB108" t="s">
        <v>10869</v>
      </c>
    </row>
    <row r="109" spans="1:28" x14ac:dyDescent="0.3">
      <c r="A109" s="8" t="b">
        <f>ISNUMBER(SEARCH("callfunc",X109))</f>
        <v>0</v>
      </c>
      <c r="B109" t="str">
        <f>LOWER(SUBSTITUTE(F109,"_",""))</f>
        <v>accessorybox</v>
      </c>
      <c r="C109" s="10" t="str">
        <f>LOWER(F109)</f>
        <v>accessory_box</v>
      </c>
      <c r="D109">
        <v>12106</v>
      </c>
      <c r="E109" t="s">
        <v>24</v>
      </c>
      <c r="F109" t="s">
        <v>86</v>
      </c>
      <c r="G109" t="s">
        <v>26</v>
      </c>
      <c r="H109" t="s">
        <v>87</v>
      </c>
      <c r="I109" t="s">
        <v>66</v>
      </c>
      <c r="J109" s="1">
        <v>10000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24</v>
      </c>
      <c r="R109">
        <v>0</v>
      </c>
      <c r="S109">
        <v>0</v>
      </c>
      <c r="T109" t="s">
        <v>29</v>
      </c>
      <c r="U109" t="s">
        <v>36</v>
      </c>
      <c r="V109" t="s">
        <v>37</v>
      </c>
      <c r="W109" t="s">
        <v>38</v>
      </c>
      <c r="X109" t="s">
        <v>38904</v>
      </c>
      <c r="Y109" s="93"/>
      <c r="Z109" s="93"/>
      <c r="AA109" t="s">
        <v>88</v>
      </c>
      <c r="AB109" t="s">
        <v>89</v>
      </c>
    </row>
    <row r="110" spans="1:28" s="93" customFormat="1" x14ac:dyDescent="0.3">
      <c r="A110" s="93" t="b">
        <f t="shared" ref="A110" si="0">ISNUMBER(SEARCH("callfunc",X110))</f>
        <v>0</v>
      </c>
      <c r="B110" s="93" t="str">
        <f t="shared" ref="B110" si="1">LOWER(SUBSTITUTE(F110,"_",""))</f>
        <v>cookiebag</v>
      </c>
      <c r="C110" s="93" t="str">
        <f t="shared" ref="C110" si="2">LOWER(F110)</f>
        <v>cookie_bag</v>
      </c>
      <c r="D110" s="93">
        <v>12130</v>
      </c>
      <c r="E110" s="93" t="s">
        <v>24</v>
      </c>
      <c r="F110" s="93" t="s">
        <v>2436</v>
      </c>
      <c r="G110" s="93" t="s">
        <v>26</v>
      </c>
      <c r="H110" s="93" t="s">
        <v>2437</v>
      </c>
      <c r="I110" s="93" t="s">
        <v>66</v>
      </c>
      <c r="J110" s="93">
        <v>2</v>
      </c>
      <c r="K110" s="93">
        <v>7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 t="s">
        <v>24</v>
      </c>
      <c r="R110" s="93">
        <v>0</v>
      </c>
      <c r="S110" s="93">
        <v>0</v>
      </c>
      <c r="T110" s="93" t="s">
        <v>29</v>
      </c>
      <c r="U110" s="93" t="s">
        <v>36</v>
      </c>
      <c r="V110" s="93" t="s">
        <v>37</v>
      </c>
      <c r="W110" s="93" t="s">
        <v>38</v>
      </c>
      <c r="X110" s="93" t="s">
        <v>38919</v>
      </c>
      <c r="AA110" s="93" t="s">
        <v>2438</v>
      </c>
      <c r="AB110" s="93" t="s">
        <v>2439</v>
      </c>
    </row>
    <row r="111" spans="1:28" x14ac:dyDescent="0.3">
      <c r="A111" s="8" t="b">
        <f t="shared" ref="A111:A142" si="3">ISNUMBER(SEARCH("callfunc",X111))</f>
        <v>0</v>
      </c>
      <c r="B111" t="str">
        <f t="shared" ref="B111:B142" si="4">LOWER(SUBSTITUTE(F111,"_",""))</f>
        <v>baseleveluptoken</v>
      </c>
      <c r="C111" s="10" t="str">
        <f t="shared" ref="C111:C142" si="5">LOWER(F111)</f>
        <v>base_level_up_token</v>
      </c>
      <c r="D111">
        <v>32001</v>
      </c>
      <c r="E111" t="s">
        <v>24</v>
      </c>
      <c r="F111" t="s">
        <v>792</v>
      </c>
      <c r="G111" t="s">
        <v>26</v>
      </c>
      <c r="H111" t="s">
        <v>793</v>
      </c>
      <c r="I111" t="s">
        <v>35</v>
      </c>
      <c r="J111">
        <v>50</v>
      </c>
      <c r="K111">
        <v>10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24</v>
      </c>
      <c r="R111">
        <v>0</v>
      </c>
      <c r="S111">
        <v>0</v>
      </c>
      <c r="T111" t="s">
        <v>29</v>
      </c>
      <c r="U111" t="s">
        <v>36</v>
      </c>
      <c r="V111" t="s">
        <v>37</v>
      </c>
      <c r="W111" t="s">
        <v>30</v>
      </c>
      <c r="X111" s="8" t="s">
        <v>39355</v>
      </c>
      <c r="Y111" s="93"/>
      <c r="Z111" s="93"/>
      <c r="AA111" t="s">
        <v>794</v>
      </c>
      <c r="AB111" t="s">
        <v>795</v>
      </c>
    </row>
    <row r="112" spans="1:28" x14ac:dyDescent="0.3">
      <c r="A112" s="8" t="b">
        <f t="shared" si="3"/>
        <v>0</v>
      </c>
      <c r="B112" t="str">
        <f t="shared" si="4"/>
        <v>jobleveluptoken</v>
      </c>
      <c r="C112" s="10" t="str">
        <f t="shared" si="5"/>
        <v>job_level_up_token</v>
      </c>
      <c r="D112">
        <v>32002</v>
      </c>
      <c r="E112" t="s">
        <v>24</v>
      </c>
      <c r="F112" t="s">
        <v>5659</v>
      </c>
      <c r="G112" t="s">
        <v>26</v>
      </c>
      <c r="H112" t="s">
        <v>5660</v>
      </c>
      <c r="I112" t="s">
        <v>35</v>
      </c>
      <c r="J112">
        <v>50</v>
      </c>
      <c r="K112">
        <v>10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24</v>
      </c>
      <c r="R112">
        <v>0</v>
      </c>
      <c r="S112">
        <v>0</v>
      </c>
      <c r="T112" t="s">
        <v>29</v>
      </c>
      <c r="U112" t="s">
        <v>36</v>
      </c>
      <c r="V112" t="s">
        <v>37</v>
      </c>
      <c r="W112" t="s">
        <v>30</v>
      </c>
      <c r="X112" s="8" t="s">
        <v>39356</v>
      </c>
      <c r="Y112" s="93"/>
      <c r="Z112" s="93"/>
      <c r="AA112" t="s">
        <v>5661</v>
      </c>
      <c r="AB112" t="s">
        <v>5662</v>
      </c>
    </row>
    <row r="113" spans="1:28" x14ac:dyDescent="0.3">
      <c r="A113" s="8" t="b">
        <f t="shared" si="3"/>
        <v>0</v>
      </c>
      <c r="B113" t="str">
        <f t="shared" si="4"/>
        <v>minipotion</v>
      </c>
      <c r="C113" s="10" t="str">
        <f t="shared" si="5"/>
        <v>mini_potion</v>
      </c>
      <c r="D113">
        <v>29514</v>
      </c>
      <c r="E113" t="s">
        <v>24</v>
      </c>
      <c r="F113" t="s">
        <v>6692</v>
      </c>
      <c r="G113" t="s">
        <v>26</v>
      </c>
      <c r="H113" t="s">
        <v>6693</v>
      </c>
      <c r="I113" t="s">
        <v>35</v>
      </c>
      <c r="J113" s="6">
        <v>50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24</v>
      </c>
      <c r="R113">
        <v>0</v>
      </c>
      <c r="S113">
        <v>0</v>
      </c>
      <c r="T113" t="s">
        <v>29</v>
      </c>
      <c r="U113" t="s">
        <v>36</v>
      </c>
      <c r="V113" t="s">
        <v>37</v>
      </c>
      <c r="W113" t="s">
        <v>38</v>
      </c>
      <c r="X113" t="s">
        <v>39082</v>
      </c>
      <c r="Y113" s="93"/>
      <c r="Z113" s="93"/>
      <c r="AA113" t="s">
        <v>6694</v>
      </c>
      <c r="AB113" t="s">
        <v>6695</v>
      </c>
    </row>
    <row r="114" spans="1:28" x14ac:dyDescent="0.3">
      <c r="A114" s="8" t="b">
        <f t="shared" si="3"/>
        <v>0</v>
      </c>
      <c r="B114" t="str">
        <f t="shared" si="4"/>
        <v>maxipotion</v>
      </c>
      <c r="C114" s="10" t="str">
        <f t="shared" si="5"/>
        <v>maxi_potion</v>
      </c>
      <c r="D114">
        <v>29515</v>
      </c>
      <c r="E114" t="s">
        <v>24</v>
      </c>
      <c r="F114" t="s">
        <v>6531</v>
      </c>
      <c r="G114" t="s">
        <v>26</v>
      </c>
      <c r="H114" t="s">
        <v>6532</v>
      </c>
      <c r="I114" t="s">
        <v>35</v>
      </c>
      <c r="J114">
        <v>50</v>
      </c>
      <c r="K114">
        <v>5</v>
      </c>
      <c r="L114" s="8">
        <v>0</v>
      </c>
      <c r="M114">
        <v>0</v>
      </c>
      <c r="N114">
        <v>0</v>
      </c>
      <c r="O114">
        <v>0</v>
      </c>
      <c r="P114">
        <v>0</v>
      </c>
      <c r="Q114" t="s">
        <v>24</v>
      </c>
      <c r="R114">
        <v>0</v>
      </c>
      <c r="S114">
        <v>0</v>
      </c>
      <c r="T114" t="s">
        <v>29</v>
      </c>
      <c r="U114" t="s">
        <v>36</v>
      </c>
      <c r="V114" t="s">
        <v>37</v>
      </c>
      <c r="W114" t="s">
        <v>38</v>
      </c>
      <c r="X114" t="s">
        <v>39083</v>
      </c>
      <c r="Y114" s="93"/>
      <c r="Z114" s="93"/>
      <c r="AA114" t="s">
        <v>6533</v>
      </c>
      <c r="AB114" t="s">
        <v>6534</v>
      </c>
    </row>
    <row r="115" spans="1:28" x14ac:dyDescent="0.3">
      <c r="A115" s="8" t="b">
        <f t="shared" si="3"/>
        <v>0</v>
      </c>
      <c r="B115" t="str">
        <f t="shared" si="4"/>
        <v>superflywing</v>
      </c>
      <c r="C115" s="10" t="str">
        <f t="shared" si="5"/>
        <v>super_fly_wing</v>
      </c>
      <c r="D115">
        <v>29517</v>
      </c>
      <c r="E115" t="s">
        <v>24</v>
      </c>
      <c r="F115" t="s">
        <v>9794</v>
      </c>
      <c r="G115" t="s">
        <v>26</v>
      </c>
      <c r="H115" t="s">
        <v>9795</v>
      </c>
      <c r="I115" t="s">
        <v>35</v>
      </c>
      <c r="J115" s="6">
        <v>50</v>
      </c>
      <c r="K115">
        <v>10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24</v>
      </c>
      <c r="R115">
        <v>0</v>
      </c>
      <c r="S115">
        <v>0</v>
      </c>
      <c r="T115" t="s">
        <v>29</v>
      </c>
      <c r="U115" t="s">
        <v>36</v>
      </c>
      <c r="V115" t="s">
        <v>37</v>
      </c>
      <c r="W115" t="s">
        <v>30</v>
      </c>
      <c r="X115" t="s">
        <v>39166</v>
      </c>
      <c r="Y115" s="93"/>
      <c r="Z115" s="93"/>
      <c r="AA115" t="s">
        <v>9796</v>
      </c>
      <c r="AB115" t="s">
        <v>9797</v>
      </c>
    </row>
    <row r="116" spans="1:28" x14ac:dyDescent="0.3">
      <c r="A116" s="8" t="b">
        <f t="shared" si="3"/>
        <v>0</v>
      </c>
      <c r="B116" t="str">
        <f t="shared" si="4"/>
        <v>broadcastscroll</v>
      </c>
      <c r="C116" s="10" t="str">
        <f t="shared" si="5"/>
        <v>broadcast_scroll</v>
      </c>
      <c r="D116">
        <v>29523</v>
      </c>
      <c r="E116" t="s">
        <v>60</v>
      </c>
      <c r="F116" t="s">
        <v>1613</v>
      </c>
      <c r="G116">
        <v>1</v>
      </c>
      <c r="H116" t="s">
        <v>1614</v>
      </c>
      <c r="I116" t="s">
        <v>35</v>
      </c>
      <c r="J116" s="6">
        <v>20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24</v>
      </c>
      <c r="R116">
        <v>0</v>
      </c>
      <c r="S116">
        <v>0</v>
      </c>
      <c r="T116" t="s">
        <v>29</v>
      </c>
      <c r="U116" t="s">
        <v>36</v>
      </c>
      <c r="V116" t="s">
        <v>37</v>
      </c>
      <c r="W116" t="s">
        <v>38</v>
      </c>
      <c r="X116" t="s">
        <v>39299</v>
      </c>
      <c r="Y116" s="93"/>
      <c r="Z116" s="93"/>
      <c r="AA116" t="s">
        <v>1615</v>
      </c>
      <c r="AB116" t="s">
        <v>1616</v>
      </c>
    </row>
    <row r="117" spans="1:28" x14ac:dyDescent="0.3">
      <c r="A117" s="8" t="b">
        <f t="shared" si="3"/>
        <v>0</v>
      </c>
      <c r="B117" t="str">
        <f t="shared" si="4"/>
        <v>essencerovalentinesbox</v>
      </c>
      <c r="C117" s="10" t="str">
        <f t="shared" si="5"/>
        <v>essencero_valentines_box</v>
      </c>
      <c r="D117">
        <v>21011</v>
      </c>
      <c r="E117" t="s">
        <v>24</v>
      </c>
      <c r="F117" t="s">
        <v>3683</v>
      </c>
      <c r="G117" t="s">
        <v>26</v>
      </c>
      <c r="H117" t="s">
        <v>3684</v>
      </c>
      <c r="I117" t="s">
        <v>66</v>
      </c>
      <c r="J117">
        <v>10</v>
      </c>
      <c r="K117">
        <v>20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24</v>
      </c>
      <c r="R117">
        <v>0</v>
      </c>
      <c r="S117">
        <v>0</v>
      </c>
      <c r="T117" t="s">
        <v>29</v>
      </c>
      <c r="U117" t="s">
        <v>36</v>
      </c>
      <c r="V117" t="s">
        <v>37</v>
      </c>
      <c r="W117" t="s">
        <v>38</v>
      </c>
      <c r="X117" t="s">
        <v>39352</v>
      </c>
      <c r="Y117" s="93"/>
      <c r="Z117" s="93"/>
      <c r="AA117" t="s">
        <v>3685</v>
      </c>
      <c r="AB117" t="s">
        <v>3686</v>
      </c>
    </row>
    <row r="118" spans="1:28" x14ac:dyDescent="0.3">
      <c r="A118" s="8" t="b">
        <f t="shared" si="3"/>
        <v>0</v>
      </c>
      <c r="B118" t="str">
        <f t="shared" si="4"/>
        <v>memorizebook</v>
      </c>
      <c r="C118" s="10" t="str">
        <f t="shared" si="5"/>
        <v>memorize_book</v>
      </c>
      <c r="D118">
        <v>2109</v>
      </c>
      <c r="E118" t="s">
        <v>24</v>
      </c>
      <c r="F118" t="s">
        <v>6611</v>
      </c>
      <c r="G118" t="s">
        <v>26</v>
      </c>
      <c r="H118" t="s">
        <v>6612</v>
      </c>
      <c r="I118" t="s">
        <v>59</v>
      </c>
      <c r="J118" s="6">
        <v>20</v>
      </c>
      <c r="K118">
        <v>100</v>
      </c>
      <c r="L118">
        <v>0</v>
      </c>
      <c r="M118">
        <v>0</v>
      </c>
      <c r="N118">
        <v>0</v>
      </c>
      <c r="O118">
        <v>3</v>
      </c>
      <c r="P118">
        <v>0</v>
      </c>
      <c r="Q118" t="s">
        <v>60</v>
      </c>
      <c r="R118">
        <v>0</v>
      </c>
      <c r="S118">
        <v>0</v>
      </c>
      <c r="T118" t="s">
        <v>206</v>
      </c>
      <c r="U118" t="s">
        <v>36</v>
      </c>
      <c r="V118" t="s">
        <v>2193</v>
      </c>
      <c r="W118" t="s">
        <v>38</v>
      </c>
      <c r="X118" s="8" t="s">
        <v>39196</v>
      </c>
      <c r="Y118" s="93"/>
      <c r="Z118" s="93"/>
      <c r="AA118" t="s">
        <v>6613</v>
      </c>
      <c r="AB118" t="s">
        <v>6614</v>
      </c>
    </row>
    <row r="119" spans="1:28" x14ac:dyDescent="0.3">
      <c r="A119" s="8" t="b">
        <f t="shared" si="3"/>
        <v>0</v>
      </c>
      <c r="B119" t="str">
        <f t="shared" si="4"/>
        <v>principlesofmagic</v>
      </c>
      <c r="C119" s="10" t="str">
        <f t="shared" si="5"/>
        <v>principles_of_magic</v>
      </c>
      <c r="D119">
        <v>1572</v>
      </c>
      <c r="E119" t="s">
        <v>24</v>
      </c>
      <c r="F119" t="s">
        <v>7904</v>
      </c>
      <c r="G119" t="s">
        <v>26</v>
      </c>
      <c r="H119" t="s">
        <v>7905</v>
      </c>
      <c r="I119" t="s">
        <v>267</v>
      </c>
      <c r="J119" s="8">
        <v>20</v>
      </c>
      <c r="K119">
        <v>30</v>
      </c>
      <c r="L119">
        <v>0</v>
      </c>
      <c r="M119">
        <v>60</v>
      </c>
      <c r="N119">
        <v>1</v>
      </c>
      <c r="O119">
        <v>0</v>
      </c>
      <c r="P119">
        <v>2</v>
      </c>
      <c r="Q119" t="s">
        <v>60</v>
      </c>
      <c r="R119">
        <v>60</v>
      </c>
      <c r="S119">
        <v>3</v>
      </c>
      <c r="T119" t="s">
        <v>262</v>
      </c>
      <c r="U119" t="s">
        <v>36</v>
      </c>
      <c r="V119" t="s">
        <v>268</v>
      </c>
      <c r="W119" t="s">
        <v>38</v>
      </c>
      <c r="X119" s="8" t="s">
        <v>39183</v>
      </c>
      <c r="Y119" s="93"/>
      <c r="Z119" s="93"/>
      <c r="AA119" t="s">
        <v>7906</v>
      </c>
      <c r="AB119" t="s">
        <v>7907</v>
      </c>
    </row>
    <row r="120" spans="1:28" x14ac:dyDescent="0.3">
      <c r="A120" s="8" t="b">
        <f t="shared" si="3"/>
        <v>0</v>
      </c>
      <c r="B120" t="str">
        <f t="shared" si="4"/>
        <v>librarianglove</v>
      </c>
      <c r="C120" s="10" t="str">
        <f t="shared" si="5"/>
        <v>librarian_glove</v>
      </c>
      <c r="D120">
        <v>2716</v>
      </c>
      <c r="E120" t="s">
        <v>24</v>
      </c>
      <c r="F120" t="s">
        <v>6056</v>
      </c>
      <c r="G120" t="s">
        <v>26</v>
      </c>
      <c r="H120" t="s">
        <v>6057</v>
      </c>
      <c r="I120" t="s">
        <v>59</v>
      </c>
      <c r="J120" s="6">
        <v>20</v>
      </c>
      <c r="K120">
        <v>10</v>
      </c>
      <c r="L120">
        <v>0</v>
      </c>
      <c r="M120">
        <v>0</v>
      </c>
      <c r="N120">
        <v>0</v>
      </c>
      <c r="O120">
        <v>0</v>
      </c>
      <c r="P120">
        <v>1</v>
      </c>
      <c r="Q120" t="s">
        <v>24</v>
      </c>
      <c r="R120">
        <v>0</v>
      </c>
      <c r="S120">
        <v>0</v>
      </c>
      <c r="T120" t="s">
        <v>82</v>
      </c>
      <c r="U120" t="s">
        <v>36</v>
      </c>
      <c r="V120" t="s">
        <v>6058</v>
      </c>
      <c r="W120" t="s">
        <v>38</v>
      </c>
      <c r="X120" s="8" t="s">
        <v>39316</v>
      </c>
      <c r="Y120" s="93"/>
      <c r="Z120" s="93"/>
      <c r="AA120" t="s">
        <v>6059</v>
      </c>
      <c r="AB120" t="s">
        <v>6060</v>
      </c>
    </row>
    <row r="121" spans="1:28" x14ac:dyDescent="0.3">
      <c r="A121" s="8" t="b">
        <f t="shared" si="3"/>
        <v>0</v>
      </c>
      <c r="B121" t="str">
        <f t="shared" si="4"/>
        <v>paddedarmor</v>
      </c>
      <c r="C121" s="10" t="str">
        <f t="shared" si="5"/>
        <v>padded_armor</v>
      </c>
      <c r="D121">
        <v>2312</v>
      </c>
      <c r="E121" t="s">
        <v>24</v>
      </c>
      <c r="F121" t="s">
        <v>7384</v>
      </c>
      <c r="G121" t="s">
        <v>26</v>
      </c>
      <c r="H121" t="s">
        <v>7385</v>
      </c>
      <c r="I121" t="s">
        <v>59</v>
      </c>
      <c r="J121" s="1">
        <v>48000</v>
      </c>
      <c r="K121">
        <v>280</v>
      </c>
      <c r="L121">
        <v>0</v>
      </c>
      <c r="M121">
        <v>0</v>
      </c>
      <c r="N121">
        <v>0</v>
      </c>
      <c r="O121">
        <v>7</v>
      </c>
      <c r="P121">
        <v>0</v>
      </c>
      <c r="Q121" t="s">
        <v>60</v>
      </c>
      <c r="R121">
        <v>0</v>
      </c>
      <c r="S121">
        <v>0</v>
      </c>
      <c r="T121" t="s">
        <v>59</v>
      </c>
      <c r="U121" t="s">
        <v>36</v>
      </c>
      <c r="V121" t="s">
        <v>7386</v>
      </c>
      <c r="W121" t="s">
        <v>38</v>
      </c>
      <c r="X121" t="s">
        <v>38225</v>
      </c>
      <c r="Y121" s="93"/>
      <c r="Z121" s="93"/>
      <c r="AA121" t="s">
        <v>7387</v>
      </c>
      <c r="AB121" t="s">
        <v>7388</v>
      </c>
    </row>
    <row r="122" spans="1:28" x14ac:dyDescent="0.3">
      <c r="A122" s="8" t="b">
        <f t="shared" si="3"/>
        <v>0</v>
      </c>
      <c r="B122" t="str">
        <f t="shared" si="4"/>
        <v>paddedarmor</v>
      </c>
      <c r="C122" s="10" t="str">
        <f t="shared" si="5"/>
        <v>padded_armor_</v>
      </c>
      <c r="D122">
        <v>2313</v>
      </c>
      <c r="E122" t="s">
        <v>24</v>
      </c>
      <c r="F122" t="s">
        <v>7389</v>
      </c>
      <c r="G122" t="s">
        <v>26</v>
      </c>
      <c r="H122" t="s">
        <v>7385</v>
      </c>
      <c r="I122" t="s">
        <v>59</v>
      </c>
      <c r="J122" s="1">
        <v>48000</v>
      </c>
      <c r="K122">
        <v>280</v>
      </c>
      <c r="L122">
        <v>0</v>
      </c>
      <c r="M122">
        <v>0</v>
      </c>
      <c r="N122">
        <v>0</v>
      </c>
      <c r="O122">
        <v>7</v>
      </c>
      <c r="P122">
        <v>1</v>
      </c>
      <c r="Q122" t="s">
        <v>60</v>
      </c>
      <c r="R122">
        <v>0</v>
      </c>
      <c r="S122">
        <v>0</v>
      </c>
      <c r="T122" t="s">
        <v>59</v>
      </c>
      <c r="U122" t="s">
        <v>36</v>
      </c>
      <c r="V122" t="s">
        <v>7386</v>
      </c>
      <c r="W122" t="s">
        <v>38</v>
      </c>
      <c r="X122" t="s">
        <v>38225</v>
      </c>
      <c r="Y122" s="93"/>
      <c r="Z122" s="93"/>
      <c r="AA122" t="s">
        <v>7390</v>
      </c>
      <c r="AB122" t="s">
        <v>7391</v>
      </c>
    </row>
    <row r="123" spans="1:28" x14ac:dyDescent="0.3">
      <c r="A123" s="8" t="b">
        <f t="shared" si="3"/>
        <v>0</v>
      </c>
      <c r="B123" t="str">
        <f t="shared" si="4"/>
        <v>redaodai</v>
      </c>
      <c r="C123" s="10" t="str">
        <f t="shared" si="5"/>
        <v>red_aodai</v>
      </c>
      <c r="D123">
        <v>2362</v>
      </c>
      <c r="E123" t="s">
        <v>24</v>
      </c>
      <c r="F123" t="s">
        <v>8173</v>
      </c>
      <c r="G123" t="s">
        <v>26</v>
      </c>
      <c r="H123" t="s">
        <v>8174</v>
      </c>
      <c r="I123" t="s">
        <v>59</v>
      </c>
      <c r="J123" s="8">
        <v>20</v>
      </c>
      <c r="K123">
        <v>50</v>
      </c>
      <c r="L123">
        <v>0</v>
      </c>
      <c r="M123">
        <v>0</v>
      </c>
      <c r="N123">
        <v>0</v>
      </c>
      <c r="O123">
        <v>3</v>
      </c>
      <c r="P123">
        <v>0</v>
      </c>
      <c r="Q123" t="s">
        <v>60</v>
      </c>
      <c r="R123">
        <v>0</v>
      </c>
      <c r="S123">
        <v>0</v>
      </c>
      <c r="T123" t="s">
        <v>59</v>
      </c>
      <c r="U123" t="s">
        <v>36</v>
      </c>
      <c r="V123" t="s">
        <v>185</v>
      </c>
      <c r="W123" t="s">
        <v>38</v>
      </c>
      <c r="X123" s="8" t="s">
        <v>38239</v>
      </c>
      <c r="Y123" s="93"/>
      <c r="Z123" s="93"/>
      <c r="AA123" t="s">
        <v>8175</v>
      </c>
      <c r="AB123" t="s">
        <v>8176</v>
      </c>
    </row>
    <row r="124" spans="1:28" x14ac:dyDescent="0.3">
      <c r="A124" s="8" t="b">
        <f t="shared" si="3"/>
        <v>0</v>
      </c>
      <c r="B124" t="str">
        <f t="shared" si="4"/>
        <v>spectralspear</v>
      </c>
      <c r="C124" s="10" t="str">
        <f t="shared" si="5"/>
        <v>spectral_spear_</v>
      </c>
      <c r="D124">
        <v>1479</v>
      </c>
      <c r="E124" t="s">
        <v>24</v>
      </c>
      <c r="F124" t="s">
        <v>9414</v>
      </c>
      <c r="G124" t="s">
        <v>26</v>
      </c>
      <c r="H124" t="s">
        <v>9415</v>
      </c>
      <c r="I124" t="s">
        <v>165</v>
      </c>
      <c r="J124" s="8">
        <v>20</v>
      </c>
      <c r="K124">
        <v>200</v>
      </c>
      <c r="L124">
        <v>0</v>
      </c>
      <c r="M124">
        <v>170</v>
      </c>
      <c r="N124">
        <v>3</v>
      </c>
      <c r="O124">
        <v>0</v>
      </c>
      <c r="P124">
        <v>1</v>
      </c>
      <c r="Q124" t="s">
        <v>60</v>
      </c>
      <c r="R124">
        <v>75</v>
      </c>
      <c r="S124">
        <v>4</v>
      </c>
      <c r="T124" t="s">
        <v>166</v>
      </c>
      <c r="U124" t="s">
        <v>36</v>
      </c>
      <c r="V124" t="s">
        <v>837</v>
      </c>
      <c r="W124" t="s">
        <v>38</v>
      </c>
      <c r="X124" t="s">
        <v>39178</v>
      </c>
      <c r="Y124" s="93"/>
      <c r="Z124" s="93"/>
      <c r="AA124" t="s">
        <v>9416</v>
      </c>
      <c r="AB124" t="s">
        <v>9417</v>
      </c>
    </row>
    <row r="125" spans="1:28" x14ac:dyDescent="0.3">
      <c r="A125" s="8" t="b">
        <f t="shared" si="3"/>
        <v>0</v>
      </c>
      <c r="B125" t="str">
        <f t="shared" si="4"/>
        <v>ninjasuit</v>
      </c>
      <c r="C125" s="10" t="str">
        <f t="shared" si="5"/>
        <v>ninja_suit</v>
      </c>
      <c r="D125">
        <v>2337</v>
      </c>
      <c r="E125" t="s">
        <v>24</v>
      </c>
      <c r="F125" t="s">
        <v>7095</v>
      </c>
      <c r="G125" t="s">
        <v>26</v>
      </c>
      <c r="H125" t="s">
        <v>7096</v>
      </c>
      <c r="I125" t="s">
        <v>59</v>
      </c>
      <c r="J125" s="8">
        <v>20</v>
      </c>
      <c r="K125">
        <v>150</v>
      </c>
      <c r="L125">
        <v>0</v>
      </c>
      <c r="M125">
        <v>0</v>
      </c>
      <c r="N125">
        <v>0</v>
      </c>
      <c r="O125">
        <v>7</v>
      </c>
      <c r="P125">
        <v>0</v>
      </c>
      <c r="Q125" t="s">
        <v>60</v>
      </c>
      <c r="R125">
        <v>50</v>
      </c>
      <c r="S125">
        <v>0</v>
      </c>
      <c r="T125" t="s">
        <v>59</v>
      </c>
      <c r="U125" t="s">
        <v>36</v>
      </c>
      <c r="V125" t="s">
        <v>597</v>
      </c>
      <c r="W125" t="s">
        <v>38</v>
      </c>
      <c r="X125" t="s">
        <v>38231</v>
      </c>
      <c r="Y125" s="93"/>
      <c r="Z125" s="93"/>
      <c r="AA125" t="s">
        <v>7097</v>
      </c>
      <c r="AB125" t="s">
        <v>7098</v>
      </c>
    </row>
    <row r="126" spans="1:28" x14ac:dyDescent="0.3">
      <c r="A126" s="8" t="b">
        <f t="shared" si="3"/>
        <v>0</v>
      </c>
      <c r="B126" t="str">
        <f t="shared" si="4"/>
        <v>blueaodai</v>
      </c>
      <c r="C126" s="10" t="str">
        <f t="shared" si="5"/>
        <v>blue_aodai</v>
      </c>
      <c r="D126">
        <v>2361</v>
      </c>
      <c r="E126" t="s">
        <v>24</v>
      </c>
      <c r="F126" t="s">
        <v>1292</v>
      </c>
      <c r="G126" t="s">
        <v>26</v>
      </c>
      <c r="H126" t="s">
        <v>1293</v>
      </c>
      <c r="I126" t="s">
        <v>59</v>
      </c>
      <c r="J126" s="8">
        <v>20</v>
      </c>
      <c r="K126">
        <v>50</v>
      </c>
      <c r="L126">
        <v>0</v>
      </c>
      <c r="M126">
        <v>0</v>
      </c>
      <c r="N126">
        <v>0</v>
      </c>
      <c r="O126">
        <v>3</v>
      </c>
      <c r="P126">
        <v>0</v>
      </c>
      <c r="Q126" t="s">
        <v>60</v>
      </c>
      <c r="R126">
        <v>0</v>
      </c>
      <c r="S126">
        <v>0</v>
      </c>
      <c r="T126" t="s">
        <v>59</v>
      </c>
      <c r="U126" t="s">
        <v>36</v>
      </c>
      <c r="V126" t="s">
        <v>185</v>
      </c>
      <c r="W126" t="s">
        <v>38</v>
      </c>
      <c r="X126" s="8" t="s">
        <v>39312</v>
      </c>
      <c r="Y126" s="93"/>
      <c r="Z126" s="93"/>
      <c r="AA126" t="s">
        <v>1294</v>
      </c>
      <c r="AB126" t="s">
        <v>1295</v>
      </c>
    </row>
    <row r="127" spans="1:28" x14ac:dyDescent="0.3">
      <c r="A127" s="8" t="b">
        <f t="shared" si="3"/>
        <v>0</v>
      </c>
      <c r="B127" t="str">
        <f t="shared" si="4"/>
        <v>cupidbeanie</v>
      </c>
      <c r="C127" s="10" t="str">
        <f t="shared" si="5"/>
        <v>cupid_beanie</v>
      </c>
      <c r="D127">
        <v>20168</v>
      </c>
      <c r="E127" t="s">
        <v>24</v>
      </c>
      <c r="F127" t="s">
        <v>2676</v>
      </c>
      <c r="G127" t="s">
        <v>26</v>
      </c>
      <c r="H127" t="s">
        <v>2677</v>
      </c>
      <c r="I127" t="s">
        <v>59</v>
      </c>
      <c r="J127">
        <v>20</v>
      </c>
      <c r="K127">
        <v>50</v>
      </c>
      <c r="L127">
        <v>0</v>
      </c>
      <c r="M127">
        <v>0</v>
      </c>
      <c r="N127">
        <v>0</v>
      </c>
      <c r="O127">
        <v>2</v>
      </c>
      <c r="P127">
        <v>1</v>
      </c>
      <c r="Q127" t="s">
        <v>60</v>
      </c>
      <c r="R127">
        <v>1</v>
      </c>
      <c r="S127">
        <v>0</v>
      </c>
      <c r="T127" t="s">
        <v>72</v>
      </c>
      <c r="U127" t="s">
        <v>36</v>
      </c>
      <c r="V127" t="s">
        <v>37</v>
      </c>
      <c r="W127" t="s">
        <v>38</v>
      </c>
      <c r="X127" t="s">
        <v>39005</v>
      </c>
      <c r="Y127" s="93"/>
      <c r="Z127" s="93"/>
      <c r="AA127" t="s">
        <v>2678</v>
      </c>
      <c r="AB127" t="s">
        <v>2679</v>
      </c>
    </row>
    <row r="128" spans="1:28" x14ac:dyDescent="0.3">
      <c r="A128" s="8" t="b">
        <f t="shared" si="3"/>
        <v>0</v>
      </c>
      <c r="B128" t="str">
        <f t="shared" si="4"/>
        <v>necktie</v>
      </c>
      <c r="C128" s="10" t="str">
        <f t="shared" si="5"/>
        <v>necktie</v>
      </c>
      <c r="D128">
        <v>5442</v>
      </c>
      <c r="E128" t="s">
        <v>24</v>
      </c>
      <c r="F128" t="s">
        <v>7027</v>
      </c>
      <c r="G128" t="s">
        <v>26</v>
      </c>
      <c r="H128" t="s">
        <v>7028</v>
      </c>
      <c r="I128" t="s">
        <v>59</v>
      </c>
      <c r="J128">
        <v>0</v>
      </c>
      <c r="K128">
        <v>10</v>
      </c>
      <c r="L128">
        <v>0</v>
      </c>
      <c r="M128">
        <v>0</v>
      </c>
      <c r="N128">
        <v>0</v>
      </c>
      <c r="O128">
        <v>3</v>
      </c>
      <c r="P128">
        <v>1</v>
      </c>
      <c r="Q128" t="s">
        <v>60</v>
      </c>
      <c r="R128">
        <v>70</v>
      </c>
      <c r="S128">
        <v>0</v>
      </c>
      <c r="T128" t="s">
        <v>72</v>
      </c>
      <c r="U128" t="s">
        <v>36</v>
      </c>
      <c r="V128" t="s">
        <v>37</v>
      </c>
      <c r="W128" t="s">
        <v>38</v>
      </c>
      <c r="X128" s="8" t="s">
        <v>39268</v>
      </c>
      <c r="Y128" s="93"/>
      <c r="Z128" s="93"/>
      <c r="AA128" t="s">
        <v>7029</v>
      </c>
      <c r="AB128" t="s">
        <v>7030</v>
      </c>
    </row>
    <row r="129" spans="1:28" x14ac:dyDescent="0.3">
      <c r="A129" s="8" t="b">
        <f t="shared" si="3"/>
        <v>0</v>
      </c>
      <c r="B129" t="str">
        <f t="shared" si="4"/>
        <v>aquaringhat</v>
      </c>
      <c r="C129" s="10" t="str">
        <f t="shared" si="5"/>
        <v>aquaring_hat</v>
      </c>
      <c r="D129">
        <v>20528</v>
      </c>
      <c r="E129" t="s">
        <v>24</v>
      </c>
      <c r="F129" t="s">
        <v>471</v>
      </c>
      <c r="G129" t="s">
        <v>26</v>
      </c>
      <c r="H129" t="s">
        <v>472</v>
      </c>
      <c r="I129" t="s">
        <v>59</v>
      </c>
      <c r="J129">
        <v>20</v>
      </c>
      <c r="K129">
        <v>50</v>
      </c>
      <c r="L129">
        <v>0</v>
      </c>
      <c r="M129">
        <v>0</v>
      </c>
      <c r="N129">
        <v>0</v>
      </c>
      <c r="O129">
        <v>2</v>
      </c>
      <c r="P129">
        <v>1</v>
      </c>
      <c r="Q129" t="s">
        <v>60</v>
      </c>
      <c r="R129">
        <v>1</v>
      </c>
      <c r="S129">
        <v>0</v>
      </c>
      <c r="T129" t="s">
        <v>72</v>
      </c>
      <c r="U129" t="s">
        <v>36</v>
      </c>
      <c r="V129" t="s">
        <v>37</v>
      </c>
      <c r="W129" t="s">
        <v>38</v>
      </c>
      <c r="X129" s="8" t="s">
        <v>39023</v>
      </c>
      <c r="Y129" s="93"/>
      <c r="Z129" s="93"/>
      <c r="AA129" t="s">
        <v>473</v>
      </c>
      <c r="AB129" t="s">
        <v>474</v>
      </c>
    </row>
    <row r="130" spans="1:28" x14ac:dyDescent="0.3">
      <c r="A130" s="8" t="b">
        <f t="shared" si="3"/>
        <v>0</v>
      </c>
      <c r="B130" t="str">
        <f t="shared" si="4"/>
        <v>hendrikeincard</v>
      </c>
      <c r="C130" s="10" t="str">
        <f t="shared" si="5"/>
        <v>hendrik_ein_card</v>
      </c>
      <c r="D130">
        <v>23016</v>
      </c>
      <c r="E130" t="s">
        <v>24</v>
      </c>
      <c r="F130" t="s">
        <v>5139</v>
      </c>
      <c r="G130" t="s">
        <v>26</v>
      </c>
      <c r="H130" t="s">
        <v>5140</v>
      </c>
      <c r="I130" t="s">
        <v>100</v>
      </c>
      <c r="J130" s="6">
        <v>0</v>
      </c>
      <c r="K130">
        <v>1</v>
      </c>
      <c r="L130">
        <v>10</v>
      </c>
      <c r="M130">
        <v>0</v>
      </c>
      <c r="N130">
        <v>0</v>
      </c>
      <c r="O130">
        <v>0</v>
      </c>
      <c r="P130">
        <v>0</v>
      </c>
      <c r="Q130" t="s">
        <v>24</v>
      </c>
      <c r="R130">
        <v>0</v>
      </c>
      <c r="S130">
        <v>0</v>
      </c>
      <c r="T130" t="s">
        <v>82</v>
      </c>
      <c r="U130" t="s">
        <v>29</v>
      </c>
      <c r="V130" t="s">
        <v>29</v>
      </c>
      <c r="W130" t="s">
        <v>30</v>
      </c>
      <c r="X130" t="s">
        <v>39066</v>
      </c>
      <c r="Y130" s="93"/>
      <c r="Z130" s="93"/>
      <c r="AA130" t="s">
        <v>5141</v>
      </c>
      <c r="AB130" t="s">
        <v>5142</v>
      </c>
    </row>
    <row r="131" spans="1:28" x14ac:dyDescent="0.3">
      <c r="A131" s="8" t="b">
        <f t="shared" si="3"/>
        <v>0</v>
      </c>
      <c r="B131" t="str">
        <f t="shared" si="4"/>
        <v>spherecasewind</v>
      </c>
      <c r="C131" s="10" t="str">
        <f t="shared" si="5"/>
        <v>sphere_case_wind</v>
      </c>
      <c r="D131">
        <v>12144</v>
      </c>
      <c r="E131" t="s">
        <v>24</v>
      </c>
      <c r="F131" t="s">
        <v>9438</v>
      </c>
      <c r="G131" t="s">
        <v>26</v>
      </c>
      <c r="H131" t="s">
        <v>9439</v>
      </c>
      <c r="I131" t="s">
        <v>66</v>
      </c>
      <c r="J131" s="8">
        <v>2</v>
      </c>
      <c r="K131">
        <v>35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24</v>
      </c>
      <c r="R131">
        <v>0</v>
      </c>
      <c r="S131">
        <v>0</v>
      </c>
      <c r="T131" t="s">
        <v>29</v>
      </c>
      <c r="U131" t="s">
        <v>36</v>
      </c>
      <c r="V131" t="s">
        <v>37</v>
      </c>
      <c r="W131" t="s">
        <v>38</v>
      </c>
      <c r="X131" s="8" t="s">
        <v>38920</v>
      </c>
      <c r="Y131" s="93"/>
      <c r="Z131" s="93"/>
      <c r="AA131" t="s">
        <v>9440</v>
      </c>
      <c r="AB131" t="s">
        <v>9441</v>
      </c>
    </row>
    <row r="132" spans="1:28" x14ac:dyDescent="0.3">
      <c r="A132" s="8" t="b">
        <f t="shared" si="3"/>
        <v>0</v>
      </c>
      <c r="B132" t="str">
        <f t="shared" si="4"/>
        <v>spherecasedarkness</v>
      </c>
      <c r="C132" s="10" t="str">
        <f t="shared" si="5"/>
        <v>sphere_case_darkness</v>
      </c>
      <c r="D132">
        <v>12145</v>
      </c>
      <c r="E132" t="s">
        <v>24</v>
      </c>
      <c r="F132" t="s">
        <v>9422</v>
      </c>
      <c r="G132" t="s">
        <v>26</v>
      </c>
      <c r="H132" t="s">
        <v>9423</v>
      </c>
      <c r="I132" t="s">
        <v>66</v>
      </c>
      <c r="J132" s="8">
        <v>2</v>
      </c>
      <c r="K132">
        <v>35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24</v>
      </c>
      <c r="R132">
        <v>0</v>
      </c>
      <c r="S132">
        <v>0</v>
      </c>
      <c r="T132" t="s">
        <v>29</v>
      </c>
      <c r="U132" t="s">
        <v>36</v>
      </c>
      <c r="V132" t="s">
        <v>37</v>
      </c>
      <c r="W132" t="s">
        <v>38</v>
      </c>
      <c r="X132" s="8" t="s">
        <v>38921</v>
      </c>
      <c r="Y132" s="93"/>
      <c r="Z132" s="93"/>
      <c r="AA132" t="s">
        <v>9424</v>
      </c>
      <c r="AB132" t="s">
        <v>9425</v>
      </c>
    </row>
    <row r="133" spans="1:28" x14ac:dyDescent="0.3">
      <c r="A133" s="8" t="b">
        <f t="shared" si="3"/>
        <v>0</v>
      </c>
      <c r="B133" t="str">
        <f t="shared" si="4"/>
        <v>spherecasepoison</v>
      </c>
      <c r="C133" s="10" t="str">
        <f t="shared" si="5"/>
        <v>sphere_case_poison</v>
      </c>
      <c r="D133">
        <v>12146</v>
      </c>
      <c r="E133" t="s">
        <v>24</v>
      </c>
      <c r="F133" t="s">
        <v>9430</v>
      </c>
      <c r="G133" t="s">
        <v>26</v>
      </c>
      <c r="H133" t="s">
        <v>9431</v>
      </c>
      <c r="I133" t="s">
        <v>66</v>
      </c>
      <c r="J133">
        <v>2</v>
      </c>
      <c r="K133">
        <v>35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24</v>
      </c>
      <c r="R133">
        <v>0</v>
      </c>
      <c r="S133">
        <v>0</v>
      </c>
      <c r="T133" t="s">
        <v>29</v>
      </c>
      <c r="U133" t="s">
        <v>36</v>
      </c>
      <c r="V133" t="s">
        <v>37</v>
      </c>
      <c r="W133" t="s">
        <v>38</v>
      </c>
      <c r="X133" s="8" t="s">
        <v>38922</v>
      </c>
      <c r="Y133" s="93"/>
      <c r="Z133" s="93"/>
      <c r="AA133" t="s">
        <v>9432</v>
      </c>
      <c r="AB133" t="s">
        <v>9433</v>
      </c>
    </row>
    <row r="134" spans="1:28" x14ac:dyDescent="0.3">
      <c r="A134" s="8" t="b">
        <f t="shared" si="3"/>
        <v>0</v>
      </c>
      <c r="B134" t="str">
        <f t="shared" si="4"/>
        <v>spherecasewater</v>
      </c>
      <c r="C134" s="10" t="str">
        <f t="shared" si="5"/>
        <v>sphere_case_water</v>
      </c>
      <c r="D134">
        <v>12147</v>
      </c>
      <c r="E134" t="s">
        <v>24</v>
      </c>
      <c r="F134" t="s">
        <v>9434</v>
      </c>
      <c r="G134" t="s">
        <v>26</v>
      </c>
      <c r="H134" t="s">
        <v>9435</v>
      </c>
      <c r="I134" t="s">
        <v>66</v>
      </c>
      <c r="J134">
        <v>2</v>
      </c>
      <c r="K134">
        <v>35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24</v>
      </c>
      <c r="R134">
        <v>0</v>
      </c>
      <c r="S134">
        <v>0</v>
      </c>
      <c r="T134" t="s">
        <v>29</v>
      </c>
      <c r="U134" t="s">
        <v>36</v>
      </c>
      <c r="V134" t="s">
        <v>37</v>
      </c>
      <c r="W134" t="s">
        <v>38</v>
      </c>
      <c r="X134" s="8" t="s">
        <v>38923</v>
      </c>
      <c r="Y134" s="93"/>
      <c r="Z134" s="93"/>
      <c r="AA134" t="s">
        <v>9436</v>
      </c>
      <c r="AB134" t="s">
        <v>9437</v>
      </c>
    </row>
    <row r="135" spans="1:28" x14ac:dyDescent="0.3">
      <c r="A135" s="8" t="b">
        <f t="shared" si="3"/>
        <v>0</v>
      </c>
      <c r="B135" t="str">
        <f t="shared" si="4"/>
        <v>spherecasefire</v>
      </c>
      <c r="C135" s="10" t="str">
        <f t="shared" si="5"/>
        <v>sphere_case_fire</v>
      </c>
      <c r="D135">
        <v>12148</v>
      </c>
      <c r="E135" t="s">
        <v>24</v>
      </c>
      <c r="F135" t="s">
        <v>9426</v>
      </c>
      <c r="G135" t="s">
        <v>26</v>
      </c>
      <c r="H135" t="s">
        <v>9427</v>
      </c>
      <c r="I135" t="s">
        <v>66</v>
      </c>
      <c r="J135" s="6">
        <v>2</v>
      </c>
      <c r="K135">
        <v>35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24</v>
      </c>
      <c r="R135">
        <v>0</v>
      </c>
      <c r="S135">
        <v>0</v>
      </c>
      <c r="T135" t="s">
        <v>29</v>
      </c>
      <c r="U135" t="s">
        <v>36</v>
      </c>
      <c r="V135" t="s">
        <v>37</v>
      </c>
      <c r="W135" t="s">
        <v>38</v>
      </c>
      <c r="X135" s="8" t="s">
        <v>38924</v>
      </c>
      <c r="Y135" s="93"/>
      <c r="Z135" s="93"/>
      <c r="AA135" t="s">
        <v>9428</v>
      </c>
      <c r="AB135" t="s">
        <v>9429</v>
      </c>
    </row>
    <row r="136" spans="1:28" x14ac:dyDescent="0.3">
      <c r="A136" s="8" t="b">
        <f t="shared" si="3"/>
        <v>0</v>
      </c>
      <c r="B136" t="str">
        <f t="shared" si="4"/>
        <v>convexmirror</v>
      </c>
      <c r="C136" s="10" t="str">
        <f t="shared" si="5"/>
        <v>convex_mirror</v>
      </c>
      <c r="D136">
        <v>12214</v>
      </c>
      <c r="E136" t="s">
        <v>60</v>
      </c>
      <c r="F136" t="s">
        <v>2420</v>
      </c>
      <c r="G136">
        <v>5</v>
      </c>
      <c r="H136" t="s">
        <v>2421</v>
      </c>
      <c r="I136" t="s">
        <v>66</v>
      </c>
      <c r="J136" s="6">
        <v>2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24</v>
      </c>
      <c r="R136">
        <v>0</v>
      </c>
      <c r="S136">
        <v>0</v>
      </c>
      <c r="T136" t="s">
        <v>29</v>
      </c>
      <c r="U136" t="s">
        <v>36</v>
      </c>
      <c r="V136" t="s">
        <v>37</v>
      </c>
      <c r="W136" t="s">
        <v>38</v>
      </c>
      <c r="X136" s="8" t="s">
        <v>38935</v>
      </c>
      <c r="Y136" s="93"/>
      <c r="Z136" s="93"/>
      <c r="AA136" t="s">
        <v>2422</v>
      </c>
      <c r="AB136" t="s">
        <v>2423</v>
      </c>
    </row>
    <row r="137" spans="1:28" x14ac:dyDescent="0.3">
      <c r="A137" s="8" t="b">
        <f t="shared" si="3"/>
        <v>0</v>
      </c>
      <c r="B137" t="str">
        <f t="shared" si="4"/>
        <v>droopingchunge</v>
      </c>
      <c r="C137" s="10" t="str">
        <f t="shared" si="5"/>
        <v>drooping_chung_e</v>
      </c>
      <c r="D137">
        <v>20121</v>
      </c>
      <c r="E137" t="s">
        <v>24</v>
      </c>
      <c r="F137" t="s">
        <v>3264</v>
      </c>
      <c r="G137" t="s">
        <v>26</v>
      </c>
      <c r="H137" t="s">
        <v>3265</v>
      </c>
      <c r="I137" t="s">
        <v>59</v>
      </c>
      <c r="J137" s="6">
        <v>20</v>
      </c>
      <c r="K137">
        <v>50</v>
      </c>
      <c r="L137">
        <v>0</v>
      </c>
      <c r="M137">
        <v>0</v>
      </c>
      <c r="N137">
        <v>0</v>
      </c>
      <c r="O137">
        <v>2</v>
      </c>
      <c r="P137">
        <v>1</v>
      </c>
      <c r="Q137" t="s">
        <v>24</v>
      </c>
      <c r="R137">
        <v>1</v>
      </c>
      <c r="S137">
        <v>0</v>
      </c>
      <c r="T137" t="s">
        <v>72</v>
      </c>
      <c r="U137" t="s">
        <v>36</v>
      </c>
      <c r="V137" t="s">
        <v>37</v>
      </c>
      <c r="W137" t="s">
        <v>38</v>
      </c>
      <c r="X137" s="8" t="s">
        <v>38988</v>
      </c>
      <c r="Y137" s="93"/>
      <c r="Z137" s="93"/>
      <c r="AA137" t="s">
        <v>3266</v>
      </c>
      <c r="AB137" t="s">
        <v>3267</v>
      </c>
    </row>
    <row r="138" spans="1:28" x14ac:dyDescent="0.3">
      <c r="A138" s="8" t="b">
        <f t="shared" si="3"/>
        <v>0</v>
      </c>
      <c r="B138" t="str">
        <f t="shared" si="4"/>
        <v>snowflakering</v>
      </c>
      <c r="C138" s="10" t="str">
        <f t="shared" si="5"/>
        <v>snowflake_ring</v>
      </c>
      <c r="D138">
        <v>20155</v>
      </c>
      <c r="E138" t="s">
        <v>24</v>
      </c>
      <c r="F138" t="s">
        <v>9290</v>
      </c>
      <c r="G138" t="s">
        <v>26</v>
      </c>
      <c r="H138" t="s">
        <v>9291</v>
      </c>
      <c r="I138" t="s">
        <v>59</v>
      </c>
      <c r="J138" s="6">
        <v>20</v>
      </c>
      <c r="K138">
        <v>50</v>
      </c>
      <c r="L138">
        <v>0</v>
      </c>
      <c r="M138">
        <v>0</v>
      </c>
      <c r="N138">
        <v>0</v>
      </c>
      <c r="O138">
        <v>0</v>
      </c>
      <c r="P138">
        <v>1</v>
      </c>
      <c r="Q138" t="s">
        <v>24</v>
      </c>
      <c r="R138">
        <v>1</v>
      </c>
      <c r="S138">
        <v>0</v>
      </c>
      <c r="T138" t="s">
        <v>61</v>
      </c>
      <c r="U138" t="s">
        <v>36</v>
      </c>
      <c r="V138" t="s">
        <v>37</v>
      </c>
      <c r="W138" t="s">
        <v>38</v>
      </c>
      <c r="X138" s="8" t="s">
        <v>38998</v>
      </c>
      <c r="Y138" s="93"/>
      <c r="Z138" s="93"/>
      <c r="AA138" t="s">
        <v>9292</v>
      </c>
      <c r="AB138" t="s">
        <v>9293</v>
      </c>
    </row>
    <row r="139" spans="1:28" x14ac:dyDescent="0.3">
      <c r="A139" s="8" t="b">
        <f t="shared" si="3"/>
        <v>0</v>
      </c>
      <c r="B139" t="str">
        <f t="shared" si="4"/>
        <v>dayring</v>
      </c>
      <c r="C139" s="10" t="str">
        <f t="shared" si="5"/>
        <v>day_ring</v>
      </c>
      <c r="D139">
        <v>20156</v>
      </c>
      <c r="E139" t="s">
        <v>24</v>
      </c>
      <c r="F139" t="s">
        <v>2853</v>
      </c>
      <c r="G139" t="s">
        <v>26</v>
      </c>
      <c r="H139" t="s">
        <v>2854</v>
      </c>
      <c r="I139" t="s">
        <v>59</v>
      </c>
      <c r="J139" s="6">
        <v>20</v>
      </c>
      <c r="K139">
        <v>50</v>
      </c>
      <c r="L139">
        <v>0</v>
      </c>
      <c r="M139">
        <v>0</v>
      </c>
      <c r="N139">
        <v>0</v>
      </c>
      <c r="O139">
        <v>0</v>
      </c>
      <c r="P139">
        <v>1</v>
      </c>
      <c r="Q139" t="s">
        <v>24</v>
      </c>
      <c r="R139">
        <v>1</v>
      </c>
      <c r="S139">
        <v>0</v>
      </c>
      <c r="T139" t="s">
        <v>61</v>
      </c>
      <c r="U139" t="s">
        <v>36</v>
      </c>
      <c r="V139" t="s">
        <v>37</v>
      </c>
      <c r="W139" t="s">
        <v>38</v>
      </c>
      <c r="X139" s="8" t="s">
        <v>38999</v>
      </c>
      <c r="Y139" s="93"/>
      <c r="Z139" s="93"/>
      <c r="AA139" t="s">
        <v>2855</v>
      </c>
      <c r="AB139" t="s">
        <v>2856</v>
      </c>
    </row>
    <row r="140" spans="1:28" x14ac:dyDescent="0.3">
      <c r="A140" s="8" t="b">
        <f t="shared" si="3"/>
        <v>0</v>
      </c>
      <c r="B140" t="str">
        <f t="shared" si="4"/>
        <v>nightring</v>
      </c>
      <c r="C140" s="10" t="str">
        <f t="shared" si="5"/>
        <v>night_ring</v>
      </c>
      <c r="D140">
        <v>20157</v>
      </c>
      <c r="E140" t="s">
        <v>24</v>
      </c>
      <c r="F140" t="s">
        <v>7067</v>
      </c>
      <c r="G140" t="s">
        <v>26</v>
      </c>
      <c r="H140" t="s">
        <v>7068</v>
      </c>
      <c r="I140" t="s">
        <v>59</v>
      </c>
      <c r="J140" s="6">
        <v>20</v>
      </c>
      <c r="K140">
        <v>50</v>
      </c>
      <c r="L140">
        <v>0</v>
      </c>
      <c r="M140">
        <v>0</v>
      </c>
      <c r="N140">
        <v>0</v>
      </c>
      <c r="O140">
        <v>0</v>
      </c>
      <c r="P140">
        <v>1</v>
      </c>
      <c r="Q140" t="s">
        <v>24</v>
      </c>
      <c r="R140">
        <v>1</v>
      </c>
      <c r="S140">
        <v>0</v>
      </c>
      <c r="T140" t="s">
        <v>61</v>
      </c>
      <c r="U140" t="s">
        <v>36</v>
      </c>
      <c r="V140" t="s">
        <v>37</v>
      </c>
      <c r="W140" t="s">
        <v>38</v>
      </c>
      <c r="X140" s="8" t="s">
        <v>39000</v>
      </c>
      <c r="Y140" s="93"/>
      <c r="Z140" s="93"/>
      <c r="AA140" t="s">
        <v>7069</v>
      </c>
      <c r="AB140" t="s">
        <v>7070</v>
      </c>
    </row>
    <row r="141" spans="1:28" x14ac:dyDescent="0.3">
      <c r="A141" s="8" t="b">
        <f t="shared" si="3"/>
        <v>0</v>
      </c>
      <c r="B141" t="str">
        <f t="shared" si="4"/>
        <v>cookiering</v>
      </c>
      <c r="C141" s="10" t="str">
        <f t="shared" si="5"/>
        <v>cookie_ring</v>
      </c>
      <c r="D141">
        <v>20158</v>
      </c>
      <c r="E141" t="s">
        <v>24</v>
      </c>
      <c r="F141" t="s">
        <v>2448</v>
      </c>
      <c r="G141" t="s">
        <v>26</v>
      </c>
      <c r="H141" t="s">
        <v>2449</v>
      </c>
      <c r="I141" t="s">
        <v>59</v>
      </c>
      <c r="J141" s="6">
        <v>20</v>
      </c>
      <c r="K141">
        <v>50</v>
      </c>
      <c r="L141">
        <v>0</v>
      </c>
      <c r="M141">
        <v>0</v>
      </c>
      <c r="N141">
        <v>0</v>
      </c>
      <c r="O141">
        <v>0</v>
      </c>
      <c r="P141">
        <v>1</v>
      </c>
      <c r="Q141" t="s">
        <v>24</v>
      </c>
      <c r="R141">
        <v>1</v>
      </c>
      <c r="S141">
        <v>0</v>
      </c>
      <c r="T141" t="s">
        <v>61</v>
      </c>
      <c r="U141" t="s">
        <v>36</v>
      </c>
      <c r="V141" t="s">
        <v>37</v>
      </c>
      <c r="W141" t="s">
        <v>38</v>
      </c>
      <c r="X141" s="8" t="s">
        <v>39001</v>
      </c>
      <c r="Y141" s="93"/>
      <c r="Z141" s="93"/>
      <c r="AA141" t="s">
        <v>2450</v>
      </c>
      <c r="AB141" t="s">
        <v>2451</v>
      </c>
    </row>
    <row r="142" spans="1:28" x14ac:dyDescent="0.3">
      <c r="A142" s="8" t="b">
        <f t="shared" si="3"/>
        <v>0</v>
      </c>
      <c r="B142" t="str">
        <f t="shared" si="4"/>
        <v>teapartyhat</v>
      </c>
      <c r="C142" s="10" t="str">
        <f t="shared" si="5"/>
        <v>tea_party_hat</v>
      </c>
      <c r="D142">
        <v>20172</v>
      </c>
      <c r="E142" t="s">
        <v>24</v>
      </c>
      <c r="F142" t="s">
        <v>9916</v>
      </c>
      <c r="G142" t="s">
        <v>26</v>
      </c>
      <c r="H142" t="s">
        <v>9917</v>
      </c>
      <c r="I142" t="s">
        <v>59</v>
      </c>
      <c r="J142" s="6">
        <v>20</v>
      </c>
      <c r="K142">
        <v>50</v>
      </c>
      <c r="L142">
        <v>0</v>
      </c>
      <c r="M142">
        <v>0</v>
      </c>
      <c r="N142">
        <v>0</v>
      </c>
      <c r="O142">
        <v>2</v>
      </c>
      <c r="P142">
        <v>1</v>
      </c>
      <c r="Q142" t="s">
        <v>60</v>
      </c>
      <c r="R142">
        <v>1</v>
      </c>
      <c r="S142">
        <v>0</v>
      </c>
      <c r="T142" t="s">
        <v>72</v>
      </c>
      <c r="U142" t="s">
        <v>36</v>
      </c>
      <c r="V142" t="s">
        <v>37</v>
      </c>
      <c r="W142" t="s">
        <v>38</v>
      </c>
      <c r="X142" t="s">
        <v>39007</v>
      </c>
      <c r="Y142" s="93"/>
      <c r="Z142" s="93"/>
      <c r="AA142" t="s">
        <v>9918</v>
      </c>
      <c r="AB142" t="s">
        <v>9919</v>
      </c>
    </row>
    <row r="143" spans="1:28" x14ac:dyDescent="0.3">
      <c r="A143" s="8" t="b">
        <f t="shared" ref="A143:A167" si="6">ISNUMBER(SEARCH("callfunc",X143))</f>
        <v>0</v>
      </c>
      <c r="B143" t="str">
        <f t="shared" ref="B143:B167" si="7">LOWER(SUBSTITUTE(F143,"_",""))</f>
        <v>marinring</v>
      </c>
      <c r="C143" s="10" t="str">
        <f t="shared" ref="C143:C167" si="8">LOWER(F143)</f>
        <v>marin_ring</v>
      </c>
      <c r="D143">
        <v>20565</v>
      </c>
      <c r="E143" t="s">
        <v>24</v>
      </c>
      <c r="F143" t="s">
        <v>6459</v>
      </c>
      <c r="G143" t="s">
        <v>26</v>
      </c>
      <c r="H143" t="s">
        <v>6460</v>
      </c>
      <c r="I143" t="s">
        <v>59</v>
      </c>
      <c r="J143" s="6">
        <v>20</v>
      </c>
      <c r="K143">
        <v>50</v>
      </c>
      <c r="L143">
        <v>0</v>
      </c>
      <c r="M143">
        <v>0</v>
      </c>
      <c r="N143">
        <v>0</v>
      </c>
      <c r="O143">
        <v>1</v>
      </c>
      <c r="P143">
        <v>1</v>
      </c>
      <c r="Q143" t="s">
        <v>24</v>
      </c>
      <c r="R143">
        <v>75</v>
      </c>
      <c r="S143">
        <v>0</v>
      </c>
      <c r="T143" t="s">
        <v>61</v>
      </c>
      <c r="U143" t="s">
        <v>36</v>
      </c>
      <c r="V143" t="s">
        <v>37</v>
      </c>
      <c r="W143" t="s">
        <v>38</v>
      </c>
      <c r="X143" t="s">
        <v>39036</v>
      </c>
      <c r="Y143" s="93"/>
      <c r="Z143" s="93"/>
      <c r="AA143" t="s">
        <v>6461</v>
      </c>
      <c r="AB143" t="s">
        <v>6462</v>
      </c>
    </row>
    <row r="144" spans="1:28" x14ac:dyDescent="0.3">
      <c r="A144" s="8" t="b">
        <f t="shared" si="6"/>
        <v>0</v>
      </c>
      <c r="B144" t="str">
        <f t="shared" si="7"/>
        <v>picnicbox</v>
      </c>
      <c r="C144" s="10" t="str">
        <f t="shared" si="8"/>
        <v>picnic_box</v>
      </c>
      <c r="D144">
        <v>22208</v>
      </c>
      <c r="E144" t="s">
        <v>24</v>
      </c>
      <c r="F144" t="s">
        <v>7572</v>
      </c>
      <c r="G144" t="s">
        <v>26</v>
      </c>
      <c r="H144" t="s">
        <v>7573</v>
      </c>
      <c r="I144" t="s">
        <v>66</v>
      </c>
      <c r="J144" s="6">
        <v>10</v>
      </c>
      <c r="K144">
        <v>20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24</v>
      </c>
      <c r="R144">
        <v>0</v>
      </c>
      <c r="S144">
        <v>0</v>
      </c>
      <c r="T144" t="s">
        <v>29</v>
      </c>
      <c r="U144" t="s">
        <v>36</v>
      </c>
      <c r="V144" t="s">
        <v>37</v>
      </c>
      <c r="W144" t="s">
        <v>38</v>
      </c>
      <c r="X144" t="s">
        <v>39054</v>
      </c>
      <c r="Y144" s="93"/>
      <c r="Z144" s="93"/>
      <c r="AA144" t="s">
        <v>7574</v>
      </c>
      <c r="AB144" t="s">
        <v>7575</v>
      </c>
    </row>
    <row r="145" spans="1:28" x14ac:dyDescent="0.3">
      <c r="A145" s="8" t="b">
        <f t="shared" si="6"/>
        <v>0</v>
      </c>
      <c r="B145" t="str">
        <f t="shared" si="7"/>
        <v>convexmirrorbox5</v>
      </c>
      <c r="C145" s="10" t="str">
        <f t="shared" si="8"/>
        <v>convex_mirror_box5</v>
      </c>
      <c r="D145">
        <v>13582</v>
      </c>
      <c r="E145" t="s">
        <v>60</v>
      </c>
      <c r="F145" t="s">
        <v>2424</v>
      </c>
      <c r="G145">
        <v>5</v>
      </c>
      <c r="H145" t="s">
        <v>2425</v>
      </c>
      <c r="I145" t="s">
        <v>66</v>
      </c>
      <c r="J145">
        <v>20</v>
      </c>
      <c r="K145">
        <v>1</v>
      </c>
      <c r="L145">
        <v>10</v>
      </c>
      <c r="M145">
        <v>0</v>
      </c>
      <c r="N145">
        <v>0</v>
      </c>
      <c r="O145">
        <v>0</v>
      </c>
      <c r="P145">
        <v>0</v>
      </c>
      <c r="Q145" t="s">
        <v>24</v>
      </c>
      <c r="R145">
        <v>0</v>
      </c>
      <c r="S145">
        <v>0</v>
      </c>
      <c r="T145" t="s">
        <v>29</v>
      </c>
      <c r="U145" t="s">
        <v>36</v>
      </c>
      <c r="V145" t="s">
        <v>37</v>
      </c>
      <c r="W145" t="s">
        <v>38</v>
      </c>
      <c r="X145" s="8" t="s">
        <v>38965</v>
      </c>
      <c r="Y145" s="93"/>
      <c r="Z145" s="93"/>
      <c r="AA145" t="s">
        <v>2426</v>
      </c>
      <c r="AB145" t="s">
        <v>2427</v>
      </c>
    </row>
    <row r="146" spans="1:28" x14ac:dyDescent="0.3">
      <c r="A146" s="8" t="b">
        <f t="shared" si="6"/>
        <v>0</v>
      </c>
      <c r="B146" t="str">
        <f t="shared" si="7"/>
        <v>dragonbreath</v>
      </c>
      <c r="C146" s="10" t="str">
        <f t="shared" si="8"/>
        <v>dragon_breath</v>
      </c>
      <c r="D146">
        <v>2527</v>
      </c>
      <c r="E146" t="s">
        <v>24</v>
      </c>
      <c r="F146" t="s">
        <v>3102</v>
      </c>
      <c r="G146" t="s">
        <v>26</v>
      </c>
      <c r="H146" t="s">
        <v>3103</v>
      </c>
      <c r="I146" t="s">
        <v>59</v>
      </c>
      <c r="J146" s="1">
        <v>10000</v>
      </c>
      <c r="K146">
        <v>60</v>
      </c>
      <c r="L146" s="8">
        <v>0</v>
      </c>
      <c r="M146">
        <v>0</v>
      </c>
      <c r="N146">
        <v>0</v>
      </c>
      <c r="O146">
        <v>4</v>
      </c>
      <c r="P146">
        <v>1</v>
      </c>
      <c r="Q146" t="s">
        <v>60</v>
      </c>
      <c r="R146">
        <v>48</v>
      </c>
      <c r="S146">
        <v>0</v>
      </c>
      <c r="T146" t="s">
        <v>223</v>
      </c>
      <c r="U146" t="s">
        <v>36</v>
      </c>
      <c r="V146" t="s">
        <v>185</v>
      </c>
      <c r="W146" t="s">
        <v>38</v>
      </c>
      <c r="X146" s="8" t="s">
        <v>38259</v>
      </c>
      <c r="Y146" s="93"/>
      <c r="Z146" s="93"/>
      <c r="AA146" t="s">
        <v>3104</v>
      </c>
      <c r="AB146" t="s">
        <v>3105</v>
      </c>
    </row>
    <row r="147" spans="1:28" x14ac:dyDescent="0.3">
      <c r="A147" s="8" t="b">
        <f t="shared" si="6"/>
        <v>0</v>
      </c>
      <c r="B147" t="str">
        <f t="shared" si="7"/>
        <v>spiderwing</v>
      </c>
      <c r="C147" s="10" t="str">
        <f t="shared" si="8"/>
        <v>spider_wing</v>
      </c>
      <c r="D147">
        <v>20604</v>
      </c>
      <c r="E147" t="s">
        <v>24</v>
      </c>
      <c r="F147" t="s">
        <v>9442</v>
      </c>
      <c r="G147" t="s">
        <v>26</v>
      </c>
      <c r="H147" t="s">
        <v>9443</v>
      </c>
      <c r="I147" t="s">
        <v>59</v>
      </c>
      <c r="J147">
        <v>20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24</v>
      </c>
      <c r="R147">
        <v>1</v>
      </c>
      <c r="S147">
        <v>0</v>
      </c>
      <c r="T147" t="s">
        <v>61</v>
      </c>
      <c r="U147" t="s">
        <v>36</v>
      </c>
      <c r="V147" t="s">
        <v>37</v>
      </c>
      <c r="W147" t="s">
        <v>38</v>
      </c>
      <c r="X147" s="8" t="s">
        <v>39038</v>
      </c>
      <c r="Y147" s="93"/>
      <c r="Z147" s="93"/>
      <c r="AA147" t="s">
        <v>9444</v>
      </c>
      <c r="AB147" t="s">
        <v>9445</v>
      </c>
    </row>
    <row r="148" spans="1:28" x14ac:dyDescent="0.3">
      <c r="A148" s="8" t="b">
        <f t="shared" si="6"/>
        <v>0</v>
      </c>
      <c r="B148" t="str">
        <f t="shared" si="7"/>
        <v>batring</v>
      </c>
      <c r="C148" s="10" t="str">
        <f t="shared" si="8"/>
        <v>bat_ring</v>
      </c>
      <c r="D148">
        <v>20605</v>
      </c>
      <c r="E148" t="s">
        <v>24</v>
      </c>
      <c r="F148" t="s">
        <v>807</v>
      </c>
      <c r="G148" t="s">
        <v>26</v>
      </c>
      <c r="H148" t="s">
        <v>808</v>
      </c>
      <c r="I148" t="s">
        <v>59</v>
      </c>
      <c r="J148">
        <v>20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24</v>
      </c>
      <c r="R148">
        <v>1</v>
      </c>
      <c r="S148">
        <v>0</v>
      </c>
      <c r="T148" t="s">
        <v>61</v>
      </c>
      <c r="U148" t="s">
        <v>36</v>
      </c>
      <c r="V148" t="s">
        <v>37</v>
      </c>
      <c r="W148" t="s">
        <v>38</v>
      </c>
      <c r="X148" s="8" t="s">
        <v>39039</v>
      </c>
      <c r="Y148" s="93"/>
      <c r="Z148" s="93"/>
      <c r="AA148" t="s">
        <v>809</v>
      </c>
      <c r="AB148" t="s">
        <v>810</v>
      </c>
    </row>
    <row r="149" spans="1:28" x14ac:dyDescent="0.3">
      <c r="A149" s="8" t="b">
        <f t="shared" si="6"/>
        <v>0</v>
      </c>
      <c r="B149" t="str">
        <f t="shared" si="7"/>
        <v>cyntheiavantescard</v>
      </c>
      <c r="C149" s="10" t="str">
        <f t="shared" si="8"/>
        <v>cyntheia_vantes_card</v>
      </c>
      <c r="D149">
        <v>23022</v>
      </c>
      <c r="E149" t="s">
        <v>24</v>
      </c>
      <c r="F149" t="s">
        <v>2742</v>
      </c>
      <c r="G149" t="s">
        <v>26</v>
      </c>
      <c r="H149" t="s">
        <v>2743</v>
      </c>
      <c r="I149" t="s">
        <v>100</v>
      </c>
      <c r="J149" s="6">
        <v>0</v>
      </c>
      <c r="K149">
        <v>1</v>
      </c>
      <c r="L149">
        <v>10</v>
      </c>
      <c r="M149">
        <v>0</v>
      </c>
      <c r="N149">
        <v>0</v>
      </c>
      <c r="O149">
        <v>0</v>
      </c>
      <c r="P149">
        <v>0</v>
      </c>
      <c r="Q149" t="s">
        <v>24</v>
      </c>
      <c r="R149">
        <v>0</v>
      </c>
      <c r="S149">
        <v>0</v>
      </c>
      <c r="T149" t="s">
        <v>82</v>
      </c>
      <c r="U149" t="s">
        <v>29</v>
      </c>
      <c r="V149" t="s">
        <v>29</v>
      </c>
      <c r="W149" t="s">
        <v>30</v>
      </c>
      <c r="X149" t="s">
        <v>39293</v>
      </c>
      <c r="Y149" s="93"/>
      <c r="Z149" s="93"/>
      <c r="AA149" t="s">
        <v>2744</v>
      </c>
      <c r="AB149" t="s">
        <v>2745</v>
      </c>
    </row>
    <row r="150" spans="1:28" x14ac:dyDescent="0.3">
      <c r="A150" s="8" t="b">
        <f t="shared" si="6"/>
        <v>0</v>
      </c>
      <c r="B150" t="str">
        <f t="shared" si="7"/>
        <v>gargoylecard</v>
      </c>
      <c r="C150" s="10" t="str">
        <f t="shared" si="8"/>
        <v>gargoyle_card</v>
      </c>
      <c r="D150">
        <v>4149</v>
      </c>
      <c r="E150" t="s">
        <v>24</v>
      </c>
      <c r="F150" t="s">
        <v>4348</v>
      </c>
      <c r="G150" t="s">
        <v>26</v>
      </c>
      <c r="H150" t="s">
        <v>4349</v>
      </c>
      <c r="I150" t="s">
        <v>100</v>
      </c>
      <c r="J150">
        <v>20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24</v>
      </c>
      <c r="R150">
        <v>0</v>
      </c>
      <c r="S150">
        <v>0</v>
      </c>
      <c r="T150" t="s">
        <v>82</v>
      </c>
      <c r="U150" t="s">
        <v>29</v>
      </c>
      <c r="V150" t="s">
        <v>29</v>
      </c>
      <c r="W150" t="s">
        <v>30</v>
      </c>
      <c r="X150" s="8" t="s">
        <v>38450</v>
      </c>
      <c r="Y150" s="93"/>
      <c r="Z150" s="93"/>
      <c r="AA150" t="s">
        <v>4350</v>
      </c>
      <c r="AB150" t="s">
        <v>4351</v>
      </c>
    </row>
    <row r="151" spans="1:28" x14ac:dyDescent="0.3">
      <c r="A151" s="8" t="b">
        <f t="shared" si="6"/>
        <v>0</v>
      </c>
      <c r="B151" t="str">
        <f t="shared" si="7"/>
        <v>raydricarchercard</v>
      </c>
      <c r="C151" s="10" t="str">
        <f t="shared" si="8"/>
        <v>raydric_archer_card</v>
      </c>
      <c r="D151">
        <v>4187</v>
      </c>
      <c r="E151" t="s">
        <v>24</v>
      </c>
      <c r="F151" t="s">
        <v>8165</v>
      </c>
      <c r="G151" t="s">
        <v>26</v>
      </c>
      <c r="H151" t="s">
        <v>8166</v>
      </c>
      <c r="I151" t="s">
        <v>100</v>
      </c>
      <c r="J151" s="6">
        <v>20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24</v>
      </c>
      <c r="R151">
        <v>0</v>
      </c>
      <c r="S151">
        <v>0</v>
      </c>
      <c r="T151" t="s">
        <v>82</v>
      </c>
      <c r="U151" t="s">
        <v>29</v>
      </c>
      <c r="V151" t="s">
        <v>29</v>
      </c>
      <c r="W151" t="s">
        <v>30</v>
      </c>
      <c r="X151" s="8" t="s">
        <v>38477</v>
      </c>
      <c r="Y151" s="93"/>
      <c r="Z151" s="93"/>
      <c r="AA151" t="s">
        <v>8167</v>
      </c>
      <c r="AB151" t="s">
        <v>8168</v>
      </c>
    </row>
    <row r="152" spans="1:28" x14ac:dyDescent="0.3">
      <c r="A152" s="8" t="b">
        <f t="shared" si="6"/>
        <v>0</v>
      </c>
      <c r="B152" t="str">
        <f t="shared" si="7"/>
        <v>stemwormcard</v>
      </c>
      <c r="C152" s="10" t="str">
        <f t="shared" si="8"/>
        <v>stem_worm_card</v>
      </c>
      <c r="D152">
        <v>4224</v>
      </c>
      <c r="E152" t="s">
        <v>24</v>
      </c>
      <c r="F152" t="s">
        <v>9619</v>
      </c>
      <c r="G152" t="s">
        <v>26</v>
      </c>
      <c r="H152" t="s">
        <v>9620</v>
      </c>
      <c r="I152" t="s">
        <v>100</v>
      </c>
      <c r="J152">
        <v>20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24</v>
      </c>
      <c r="R152">
        <v>0</v>
      </c>
      <c r="S152">
        <v>0</v>
      </c>
      <c r="T152" t="s">
        <v>82</v>
      </c>
      <c r="U152" t="s">
        <v>29</v>
      </c>
      <c r="V152" t="s">
        <v>29</v>
      </c>
      <c r="W152" t="s">
        <v>30</v>
      </c>
      <c r="X152" s="8" t="s">
        <v>38506</v>
      </c>
      <c r="Y152" s="93"/>
      <c r="Z152" s="93"/>
      <c r="AA152" t="s">
        <v>9621</v>
      </c>
      <c r="AB152" t="s">
        <v>9622</v>
      </c>
    </row>
    <row r="153" spans="1:28" x14ac:dyDescent="0.3">
      <c r="A153" s="8" t="b">
        <f t="shared" si="6"/>
        <v>0</v>
      </c>
      <c r="B153" t="str">
        <f t="shared" si="7"/>
        <v>sleepercard</v>
      </c>
      <c r="C153" s="10" t="str">
        <f t="shared" si="8"/>
        <v>sleeper_card</v>
      </c>
      <c r="D153">
        <v>4228</v>
      </c>
      <c r="E153" t="s">
        <v>24</v>
      </c>
      <c r="F153" t="s">
        <v>9209</v>
      </c>
      <c r="G153" t="s">
        <v>26</v>
      </c>
      <c r="H153" t="s">
        <v>9210</v>
      </c>
      <c r="I153" t="s">
        <v>100</v>
      </c>
      <c r="J153" s="6">
        <v>20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24</v>
      </c>
      <c r="R153">
        <v>0</v>
      </c>
      <c r="S153">
        <v>0</v>
      </c>
      <c r="T153" t="s">
        <v>82</v>
      </c>
      <c r="U153" t="s">
        <v>29</v>
      </c>
      <c r="V153" t="s">
        <v>29</v>
      </c>
      <c r="W153" t="s">
        <v>30</v>
      </c>
      <c r="X153" s="8" t="s">
        <v>38509</v>
      </c>
      <c r="Y153" s="93"/>
      <c r="Z153" s="93"/>
      <c r="AA153" t="s">
        <v>9211</v>
      </c>
      <c r="AB153" t="s">
        <v>9212</v>
      </c>
    </row>
    <row r="154" spans="1:28" x14ac:dyDescent="0.3">
      <c r="A154" s="8" t="b">
        <f t="shared" si="6"/>
        <v>0</v>
      </c>
      <c r="B154" t="str">
        <f t="shared" si="7"/>
        <v>orcarchercard</v>
      </c>
      <c r="C154" s="10" t="str">
        <f t="shared" si="8"/>
        <v>orc_archer_card</v>
      </c>
      <c r="D154">
        <v>4256</v>
      </c>
      <c r="E154" t="s">
        <v>24</v>
      </c>
      <c r="F154" t="s">
        <v>7274</v>
      </c>
      <c r="G154" t="s">
        <v>26</v>
      </c>
      <c r="H154" t="s">
        <v>7275</v>
      </c>
      <c r="I154" t="s">
        <v>100</v>
      </c>
      <c r="J154" s="6">
        <v>20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24</v>
      </c>
      <c r="R154">
        <v>0</v>
      </c>
      <c r="S154">
        <v>0</v>
      </c>
      <c r="T154" t="s">
        <v>82</v>
      </c>
      <c r="U154" t="s">
        <v>29</v>
      </c>
      <c r="V154" t="s">
        <v>29</v>
      </c>
      <c r="W154" t="s">
        <v>30</v>
      </c>
      <c r="X154" s="8" t="s">
        <v>38531</v>
      </c>
      <c r="Y154" s="93"/>
      <c r="Z154" s="93"/>
      <c r="AA154" t="s">
        <v>7276</v>
      </c>
      <c r="AB154" t="s">
        <v>7277</v>
      </c>
    </row>
    <row r="155" spans="1:28" x14ac:dyDescent="0.3">
      <c r="A155" s="8" t="b">
        <f t="shared" si="6"/>
        <v>0</v>
      </c>
      <c r="B155" t="str">
        <f t="shared" si="7"/>
        <v>evilcloudhermitcard</v>
      </c>
      <c r="C155" s="10" t="str">
        <f t="shared" si="8"/>
        <v>evil_cloud_hermit_card</v>
      </c>
      <c r="D155">
        <v>4262</v>
      </c>
      <c r="E155" t="s">
        <v>24</v>
      </c>
      <c r="F155" t="s">
        <v>3701</v>
      </c>
      <c r="G155" t="s">
        <v>26</v>
      </c>
      <c r="H155" t="s">
        <v>3702</v>
      </c>
      <c r="I155" t="s">
        <v>100</v>
      </c>
      <c r="J155" s="6">
        <v>20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24</v>
      </c>
      <c r="R155">
        <v>0</v>
      </c>
      <c r="S155">
        <v>0</v>
      </c>
      <c r="T155" t="s">
        <v>82</v>
      </c>
      <c r="U155" t="s">
        <v>29</v>
      </c>
      <c r="V155" t="s">
        <v>29</v>
      </c>
      <c r="W155" t="s">
        <v>30</v>
      </c>
      <c r="X155" s="8" t="s">
        <v>38536</v>
      </c>
      <c r="Y155" s="93"/>
      <c r="Z155" s="93"/>
      <c r="AA155" t="s">
        <v>3703</v>
      </c>
      <c r="AB155" t="s">
        <v>3704</v>
      </c>
    </row>
    <row r="156" spans="1:28" x14ac:dyDescent="0.3">
      <c r="A156" s="8" t="b">
        <f t="shared" si="6"/>
        <v>0</v>
      </c>
      <c r="B156" t="str">
        <f t="shared" si="7"/>
        <v>limemangryangcard</v>
      </c>
      <c r="C156" s="10" t="str">
        <f t="shared" si="8"/>
        <v>li_me_mang_ryang_card</v>
      </c>
      <c r="D156">
        <v>4265</v>
      </c>
      <c r="E156" t="s">
        <v>24</v>
      </c>
      <c r="F156" t="s">
        <v>6052</v>
      </c>
      <c r="G156" t="s">
        <v>26</v>
      </c>
      <c r="H156" t="s">
        <v>6053</v>
      </c>
      <c r="I156" t="s">
        <v>100</v>
      </c>
      <c r="J156">
        <v>20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24</v>
      </c>
      <c r="R156">
        <v>0</v>
      </c>
      <c r="S156">
        <v>0</v>
      </c>
      <c r="T156" t="s">
        <v>82</v>
      </c>
      <c r="U156" t="s">
        <v>29</v>
      </c>
      <c r="V156" t="s">
        <v>29</v>
      </c>
      <c r="W156" t="s">
        <v>30</v>
      </c>
      <c r="X156" s="8" t="s">
        <v>38537</v>
      </c>
      <c r="Y156" s="93"/>
      <c r="Z156" s="93"/>
      <c r="AA156" t="s">
        <v>6054</v>
      </c>
      <c r="AB156" t="s">
        <v>6055</v>
      </c>
    </row>
    <row r="157" spans="1:28" x14ac:dyDescent="0.3">
      <c r="A157" s="8" t="b">
        <f t="shared" si="6"/>
        <v>0</v>
      </c>
      <c r="B157" t="str">
        <f t="shared" si="7"/>
        <v>anophelescard</v>
      </c>
      <c r="C157" s="10" t="str">
        <f t="shared" si="8"/>
        <v>anopheles_card</v>
      </c>
      <c r="D157">
        <v>4344</v>
      </c>
      <c r="E157" t="s">
        <v>24</v>
      </c>
      <c r="F157" t="s">
        <v>390</v>
      </c>
      <c r="G157" t="s">
        <v>26</v>
      </c>
      <c r="H157" t="s">
        <v>391</v>
      </c>
      <c r="I157" t="s">
        <v>100</v>
      </c>
      <c r="J157" s="6">
        <v>20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24</v>
      </c>
      <c r="R157">
        <v>0</v>
      </c>
      <c r="S157">
        <v>0</v>
      </c>
      <c r="T157" t="s">
        <v>82</v>
      </c>
      <c r="U157" t="s">
        <v>29</v>
      </c>
      <c r="V157" t="s">
        <v>29</v>
      </c>
      <c r="W157" t="s">
        <v>30</v>
      </c>
      <c r="X157" s="8" t="s">
        <v>38594</v>
      </c>
      <c r="Y157" s="93"/>
      <c r="Z157" s="93"/>
      <c r="AA157" t="s">
        <v>392</v>
      </c>
      <c r="AB157" t="s">
        <v>393</v>
      </c>
    </row>
    <row r="158" spans="1:28" x14ac:dyDescent="0.3">
      <c r="A158" s="8" t="b">
        <f t="shared" si="6"/>
        <v>0</v>
      </c>
      <c r="B158" t="str">
        <f t="shared" si="7"/>
        <v>gremlincard</v>
      </c>
      <c r="C158" s="10" t="str">
        <f t="shared" si="8"/>
        <v>gremlin_card</v>
      </c>
      <c r="D158">
        <v>4355</v>
      </c>
      <c r="E158" t="s">
        <v>24</v>
      </c>
      <c r="F158" t="s">
        <v>4822</v>
      </c>
      <c r="G158" t="s">
        <v>26</v>
      </c>
      <c r="H158" t="s">
        <v>4823</v>
      </c>
      <c r="I158" t="s">
        <v>100</v>
      </c>
      <c r="J158">
        <v>20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24</v>
      </c>
      <c r="R158">
        <v>0</v>
      </c>
      <c r="S158">
        <v>0</v>
      </c>
      <c r="T158" t="s">
        <v>82</v>
      </c>
      <c r="U158" t="s">
        <v>29</v>
      </c>
      <c r="V158" t="s">
        <v>29</v>
      </c>
      <c r="W158" t="s">
        <v>30</v>
      </c>
      <c r="X158" s="8" t="s">
        <v>38600</v>
      </c>
      <c r="Y158" s="93"/>
      <c r="Z158" s="93"/>
      <c r="AA158" t="s">
        <v>4824</v>
      </c>
      <c r="AB158" t="s">
        <v>4825</v>
      </c>
    </row>
    <row r="159" spans="1:28" x14ac:dyDescent="0.3">
      <c r="A159" s="8" t="b">
        <f t="shared" si="6"/>
        <v>0</v>
      </c>
      <c r="B159" t="str">
        <f t="shared" si="7"/>
        <v>greeniguanacard</v>
      </c>
      <c r="C159" s="10" t="str">
        <f t="shared" si="8"/>
        <v>green_iguana_card</v>
      </c>
      <c r="D159">
        <v>4377</v>
      </c>
      <c r="E159" t="s">
        <v>24</v>
      </c>
      <c r="F159" t="s">
        <v>4794</v>
      </c>
      <c r="G159" t="s">
        <v>26</v>
      </c>
      <c r="H159" t="s">
        <v>4795</v>
      </c>
      <c r="I159" t="s">
        <v>100</v>
      </c>
      <c r="J159">
        <v>20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24</v>
      </c>
      <c r="R159">
        <v>0</v>
      </c>
      <c r="S159">
        <v>0</v>
      </c>
      <c r="T159" t="s">
        <v>82</v>
      </c>
      <c r="U159" t="s">
        <v>29</v>
      </c>
      <c r="V159" t="s">
        <v>29</v>
      </c>
      <c r="W159" t="s">
        <v>30</v>
      </c>
      <c r="X159" s="8" t="s">
        <v>38612</v>
      </c>
      <c r="Y159" s="93"/>
      <c r="Z159" s="93"/>
      <c r="AA159" t="s">
        <v>4796</v>
      </c>
      <c r="AB159" t="s">
        <v>4797</v>
      </c>
    </row>
    <row r="160" spans="1:28" x14ac:dyDescent="0.3">
      <c r="A160" s="8" t="b">
        <f t="shared" si="6"/>
        <v>0</v>
      </c>
      <c r="B160" t="str">
        <f t="shared" si="7"/>
        <v>dragoneggcard</v>
      </c>
      <c r="C160" s="10" t="str">
        <f t="shared" si="8"/>
        <v>dragon_egg_card</v>
      </c>
      <c r="D160">
        <v>4385</v>
      </c>
      <c r="E160" t="s">
        <v>24</v>
      </c>
      <c r="F160" t="s">
        <v>3110</v>
      </c>
      <c r="G160" t="s">
        <v>26</v>
      </c>
      <c r="H160" t="s">
        <v>3111</v>
      </c>
      <c r="I160" t="s">
        <v>100</v>
      </c>
      <c r="J160">
        <v>20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24</v>
      </c>
      <c r="R160">
        <v>0</v>
      </c>
      <c r="S160">
        <v>0</v>
      </c>
      <c r="T160" t="s">
        <v>82</v>
      </c>
      <c r="U160" t="s">
        <v>29</v>
      </c>
      <c r="V160" t="s">
        <v>29</v>
      </c>
      <c r="W160" t="s">
        <v>30</v>
      </c>
      <c r="X160" s="8" t="s">
        <v>38616</v>
      </c>
      <c r="Y160" s="93"/>
      <c r="Z160" s="93"/>
      <c r="AA160" t="s">
        <v>3112</v>
      </c>
      <c r="AB160" t="s">
        <v>3113</v>
      </c>
    </row>
    <row r="161" spans="1:28" x14ac:dyDescent="0.3">
      <c r="A161" s="8" t="b">
        <f t="shared" si="6"/>
        <v>0</v>
      </c>
      <c r="B161" t="str">
        <f t="shared" si="7"/>
        <v>plasmacard</v>
      </c>
      <c r="C161" s="10" t="str">
        <f t="shared" si="8"/>
        <v>plasma_card</v>
      </c>
      <c r="D161">
        <v>4389</v>
      </c>
      <c r="E161" t="s">
        <v>24</v>
      </c>
      <c r="F161" t="s">
        <v>7711</v>
      </c>
      <c r="G161" t="s">
        <v>26</v>
      </c>
      <c r="H161" t="s">
        <v>7712</v>
      </c>
      <c r="I161" t="s">
        <v>100</v>
      </c>
      <c r="J161">
        <v>20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24</v>
      </c>
      <c r="R161">
        <v>0</v>
      </c>
      <c r="S161">
        <v>0</v>
      </c>
      <c r="T161" t="s">
        <v>82</v>
      </c>
      <c r="U161" t="s">
        <v>29</v>
      </c>
      <c r="V161" t="s">
        <v>29</v>
      </c>
      <c r="W161" t="s">
        <v>30</v>
      </c>
      <c r="X161" s="8" t="s">
        <v>39248</v>
      </c>
      <c r="Y161" s="93"/>
      <c r="Z161" s="93"/>
      <c r="AA161" t="s">
        <v>7713</v>
      </c>
      <c r="AB161" t="s">
        <v>7714</v>
      </c>
    </row>
    <row r="162" spans="1:28" x14ac:dyDescent="0.3">
      <c r="A162" s="8" t="b">
        <f t="shared" si="6"/>
        <v>0</v>
      </c>
      <c r="B162" t="str">
        <f t="shared" si="7"/>
        <v>retributioncard</v>
      </c>
      <c r="C162" s="10" t="str">
        <f t="shared" si="8"/>
        <v>retribution_card</v>
      </c>
      <c r="D162">
        <v>4391</v>
      </c>
      <c r="E162" t="s">
        <v>24</v>
      </c>
      <c r="F162" t="s">
        <v>8344</v>
      </c>
      <c r="G162" t="s">
        <v>26</v>
      </c>
      <c r="H162" t="s">
        <v>8345</v>
      </c>
      <c r="I162" t="s">
        <v>100</v>
      </c>
      <c r="J162">
        <v>20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24</v>
      </c>
      <c r="R162">
        <v>0</v>
      </c>
      <c r="S162">
        <v>0</v>
      </c>
      <c r="T162" t="s">
        <v>82</v>
      </c>
      <c r="U162" t="s">
        <v>29</v>
      </c>
      <c r="V162" t="s">
        <v>29</v>
      </c>
      <c r="W162" t="s">
        <v>30</v>
      </c>
      <c r="X162" s="8" t="s">
        <v>38620</v>
      </c>
      <c r="Y162" s="93"/>
      <c r="Z162" s="93"/>
      <c r="AA162" t="s">
        <v>8346</v>
      </c>
      <c r="AB162" t="s">
        <v>8347</v>
      </c>
    </row>
    <row r="163" spans="1:28" x14ac:dyDescent="0.3">
      <c r="A163" s="8" t="b">
        <f t="shared" si="6"/>
        <v>0</v>
      </c>
      <c r="B163" t="str">
        <f t="shared" si="7"/>
        <v>darkwing</v>
      </c>
      <c r="C163" s="10" t="str">
        <f t="shared" si="8"/>
        <v>dark_wing</v>
      </c>
      <c r="D163">
        <v>5369</v>
      </c>
      <c r="E163" t="s">
        <v>24</v>
      </c>
      <c r="F163" t="s">
        <v>2833</v>
      </c>
      <c r="G163" t="s">
        <v>26</v>
      </c>
      <c r="H163" t="s">
        <v>2834</v>
      </c>
      <c r="I163" t="s">
        <v>59</v>
      </c>
      <c r="J163">
        <v>20</v>
      </c>
      <c r="K163">
        <v>10</v>
      </c>
      <c r="L163">
        <v>0</v>
      </c>
      <c r="M163">
        <v>0</v>
      </c>
      <c r="N163">
        <v>0</v>
      </c>
      <c r="O163">
        <v>1</v>
      </c>
      <c r="P163">
        <v>0</v>
      </c>
      <c r="Q163" t="s">
        <v>60</v>
      </c>
      <c r="R163">
        <v>0</v>
      </c>
      <c r="S163">
        <v>0</v>
      </c>
      <c r="T163" t="s">
        <v>72</v>
      </c>
      <c r="U163" t="s">
        <v>36</v>
      </c>
      <c r="V163" t="s">
        <v>185</v>
      </c>
      <c r="W163" t="s">
        <v>38</v>
      </c>
      <c r="X163" s="8" t="s">
        <v>38769</v>
      </c>
      <c r="Y163" s="93"/>
      <c r="Z163" s="93"/>
      <c r="AA163" t="s">
        <v>2835</v>
      </c>
      <c r="AB163" t="s">
        <v>2836</v>
      </c>
    </row>
    <row r="164" spans="1:28" x14ac:dyDescent="0.3">
      <c r="A164" s="8" t="b">
        <f t="shared" si="6"/>
        <v>0</v>
      </c>
      <c r="B164" t="str">
        <f t="shared" si="7"/>
        <v>ayam</v>
      </c>
      <c r="C164" s="10" t="str">
        <f t="shared" si="8"/>
        <v>ayam_</v>
      </c>
      <c r="D164">
        <v>5386</v>
      </c>
      <c r="E164" t="s">
        <v>24</v>
      </c>
      <c r="F164" t="s">
        <v>664</v>
      </c>
      <c r="G164" t="s">
        <v>26</v>
      </c>
      <c r="H164" t="s">
        <v>661</v>
      </c>
      <c r="I164" t="s">
        <v>59</v>
      </c>
      <c r="J164" s="6">
        <v>20</v>
      </c>
      <c r="K164">
        <v>7</v>
      </c>
      <c r="L164">
        <v>0</v>
      </c>
      <c r="M164">
        <v>0</v>
      </c>
      <c r="N164">
        <v>0</v>
      </c>
      <c r="O164">
        <v>7</v>
      </c>
      <c r="P164">
        <v>0</v>
      </c>
      <c r="Q164" t="s">
        <v>24</v>
      </c>
      <c r="R164">
        <v>0</v>
      </c>
      <c r="S164">
        <v>0</v>
      </c>
      <c r="T164" t="s">
        <v>72</v>
      </c>
      <c r="U164" t="s">
        <v>36</v>
      </c>
      <c r="V164" t="s">
        <v>37</v>
      </c>
      <c r="W164" t="s">
        <v>38</v>
      </c>
      <c r="X164" s="8" t="s">
        <v>38779</v>
      </c>
      <c r="Y164" s="93"/>
      <c r="Z164" s="93"/>
      <c r="AA164" t="s">
        <v>665</v>
      </c>
      <c r="AB164" t="s">
        <v>666</v>
      </c>
    </row>
    <row r="165" spans="1:28" x14ac:dyDescent="0.3">
      <c r="A165" s="8" t="b">
        <f t="shared" si="6"/>
        <v>0</v>
      </c>
      <c r="B165" t="str">
        <f t="shared" si="7"/>
        <v>snowmanhat</v>
      </c>
      <c r="C165" s="10" t="str">
        <f t="shared" si="8"/>
        <v>snowman_hat</v>
      </c>
      <c r="D165">
        <v>5738</v>
      </c>
      <c r="E165" t="s">
        <v>24</v>
      </c>
      <c r="F165" t="s">
        <v>9298</v>
      </c>
      <c r="G165" t="s">
        <v>26</v>
      </c>
      <c r="H165" t="s">
        <v>9299</v>
      </c>
      <c r="I165" t="s">
        <v>59</v>
      </c>
      <c r="J165">
        <v>0</v>
      </c>
      <c r="K165">
        <v>30</v>
      </c>
      <c r="L165">
        <v>0</v>
      </c>
      <c r="M165">
        <v>0</v>
      </c>
      <c r="N165">
        <v>0</v>
      </c>
      <c r="O165">
        <v>4</v>
      </c>
      <c r="P165">
        <v>1</v>
      </c>
      <c r="Q165" t="s">
        <v>60</v>
      </c>
      <c r="R165">
        <v>1</v>
      </c>
      <c r="S165">
        <v>0</v>
      </c>
      <c r="T165" t="s">
        <v>72</v>
      </c>
      <c r="U165" t="s">
        <v>36</v>
      </c>
      <c r="V165" t="s">
        <v>37</v>
      </c>
      <c r="W165" t="s">
        <v>38</v>
      </c>
      <c r="X165" s="8" t="s">
        <v>39275</v>
      </c>
      <c r="Y165" s="93"/>
      <c r="Z165" s="93"/>
      <c r="AA165" t="s">
        <v>9300</v>
      </c>
      <c r="AB165" t="s">
        <v>9301</v>
      </c>
    </row>
    <row r="166" spans="1:28" x14ac:dyDescent="0.3">
      <c r="A166" s="8" t="b">
        <f t="shared" si="6"/>
        <v>0</v>
      </c>
      <c r="B166" t="str">
        <f t="shared" si="7"/>
        <v>wraithcard</v>
      </c>
      <c r="C166" s="10" t="str">
        <f t="shared" si="8"/>
        <v>wraith_card</v>
      </c>
      <c r="D166">
        <v>4190</v>
      </c>
      <c r="E166" t="s">
        <v>24</v>
      </c>
      <c r="F166" t="s">
        <v>10870</v>
      </c>
      <c r="G166" t="s">
        <v>26</v>
      </c>
      <c r="H166" t="s">
        <v>10871</v>
      </c>
      <c r="I166" t="s">
        <v>100</v>
      </c>
      <c r="J166" s="6">
        <v>20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24</v>
      </c>
      <c r="R166">
        <v>0</v>
      </c>
      <c r="S166">
        <v>0</v>
      </c>
      <c r="T166" t="s">
        <v>82</v>
      </c>
      <c r="U166" t="s">
        <v>29</v>
      </c>
      <c r="V166" t="s">
        <v>29</v>
      </c>
      <c r="W166" t="s">
        <v>30</v>
      </c>
      <c r="X166" s="8" t="s">
        <v>38480</v>
      </c>
      <c r="Y166" s="93"/>
      <c r="Z166" s="93"/>
      <c r="AA166" t="s">
        <v>10872</v>
      </c>
      <c r="AB166" t="s">
        <v>10873</v>
      </c>
    </row>
    <row r="167" spans="1:28" x14ac:dyDescent="0.3">
      <c r="A167" s="8" t="b">
        <f t="shared" si="6"/>
        <v>0</v>
      </c>
      <c r="B167" t="str">
        <f t="shared" si="7"/>
        <v>armaiacard</v>
      </c>
      <c r="C167" s="10" t="str">
        <f t="shared" si="8"/>
        <v>armaia_card</v>
      </c>
      <c r="D167">
        <v>4347</v>
      </c>
      <c r="E167" t="s">
        <v>24</v>
      </c>
      <c r="F167" t="s">
        <v>540</v>
      </c>
      <c r="G167" t="s">
        <v>26</v>
      </c>
      <c r="H167" t="s">
        <v>541</v>
      </c>
      <c r="I167" t="s">
        <v>100</v>
      </c>
      <c r="J167">
        <v>20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24</v>
      </c>
      <c r="R167">
        <v>0</v>
      </c>
      <c r="S167">
        <v>0</v>
      </c>
      <c r="T167" t="s">
        <v>82</v>
      </c>
      <c r="U167" t="s">
        <v>29</v>
      </c>
      <c r="V167" t="s">
        <v>29</v>
      </c>
      <c r="W167" t="s">
        <v>30</v>
      </c>
      <c r="X167" s="8" t="s">
        <v>38596</v>
      </c>
      <c r="Y167" s="93"/>
      <c r="Z167" s="93"/>
      <c r="AA167" t="s">
        <v>542</v>
      </c>
      <c r="AB167" t="s">
        <v>543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H26" sqref="H26"/>
    </sheetView>
  </sheetViews>
  <sheetFormatPr defaultRowHeight="14.4" x14ac:dyDescent="0.3"/>
  <sheetData>
    <row r="1" spans="1:4" x14ac:dyDescent="0.3">
      <c r="A1" s="94">
        <v>23022</v>
      </c>
      <c r="B1">
        <v>47018</v>
      </c>
      <c r="C1" t="s">
        <v>2742</v>
      </c>
      <c r="D1" t="s">
        <v>2743</v>
      </c>
    </row>
    <row r="2" spans="1:4" x14ac:dyDescent="0.3">
      <c r="A2" s="94">
        <v>23016</v>
      </c>
      <c r="B2">
        <v>47020</v>
      </c>
      <c r="C2" t="s">
        <v>5139</v>
      </c>
      <c r="D2" t="s">
        <v>5140</v>
      </c>
    </row>
    <row r="3" spans="1:4" x14ac:dyDescent="0.3">
      <c r="A3" s="94">
        <v>23013</v>
      </c>
      <c r="B3">
        <v>47100</v>
      </c>
      <c r="C3" t="s">
        <v>2495</v>
      </c>
      <c r="D3" t="s">
        <v>2495</v>
      </c>
    </row>
    <row r="4" spans="1:4" x14ac:dyDescent="0.3">
      <c r="A4" s="94">
        <v>23015</v>
      </c>
      <c r="B4">
        <v>47101</v>
      </c>
      <c r="C4" t="s">
        <v>39498</v>
      </c>
      <c r="D4" t="s">
        <v>39499</v>
      </c>
    </row>
    <row r="5" spans="1:4" x14ac:dyDescent="0.3">
      <c r="A5" s="94">
        <v>23008</v>
      </c>
      <c r="B5">
        <v>47102</v>
      </c>
      <c r="C5" t="s">
        <v>3134</v>
      </c>
      <c r="D5" t="s">
        <v>3135</v>
      </c>
    </row>
    <row r="6" spans="1:4" x14ac:dyDescent="0.3">
      <c r="A6" s="93">
        <v>23007</v>
      </c>
      <c r="B6">
        <v>47104</v>
      </c>
      <c r="C6" t="s">
        <v>6233</v>
      </c>
      <c r="D6" t="s">
        <v>6234</v>
      </c>
    </row>
    <row r="7" spans="1:4" x14ac:dyDescent="0.3">
      <c r="A7" s="94">
        <v>23029</v>
      </c>
      <c r="B7">
        <v>47107</v>
      </c>
      <c r="C7" t="s">
        <v>11009</v>
      </c>
      <c r="D7" t="s">
        <v>11010</v>
      </c>
    </row>
    <row r="8" spans="1:4" x14ac:dyDescent="0.3">
      <c r="A8" s="94">
        <v>23031</v>
      </c>
      <c r="B8">
        <v>47110</v>
      </c>
      <c r="C8" t="s">
        <v>10573</v>
      </c>
      <c r="D8" t="s">
        <v>10574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web_archive</vt:lpstr>
      <vt:lpstr>export</vt:lpstr>
      <vt:lpstr>reborn_keys</vt:lpstr>
      <vt:lpstr>type</vt:lpstr>
      <vt:lpstr>job</vt:lpstr>
      <vt:lpstr>class</vt:lpstr>
      <vt:lpstr>iro</vt:lpstr>
      <vt:lpstr>codes</vt:lpstr>
      <vt:lpstr>Pets</vt:lpstr>
      <vt:lpstr>MANUAL</vt:lpstr>
      <vt:lpstr>manual_keys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H Duong</dc:creator>
  <cp:lastModifiedBy>Phuc H Duong</cp:lastModifiedBy>
  <dcterms:created xsi:type="dcterms:W3CDTF">2017-11-22T18:08:54Z</dcterms:created>
  <dcterms:modified xsi:type="dcterms:W3CDTF">2017-11-29T07:56:13Z</dcterms:modified>
</cp:coreProperties>
</file>